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029"/>
  <workbookPr updateLinks="never" codeName="ThisWorkbook" defaultThemeVersion="124226"/>
  <mc:AlternateContent xmlns:mc="http://schemas.openxmlformats.org/markup-compatibility/2006">
    <mc:Choice Requires="x15">
      <x15ac:absPath xmlns:x15ac="http://schemas.microsoft.com/office/spreadsheetml/2010/11/ac" url="\\accuspec-ss\users\Jon\1-NEW (6-10)\Accutrol 2018\Accutrol Master Documentation Library (Updated 3-18)\"/>
    </mc:Choice>
  </mc:AlternateContent>
  <xr:revisionPtr revIDLastSave="0" documentId="8_{393C4FDC-AE64-4D96-B337-1532C17D082B}" xr6:coauthVersionLast="28" xr6:coauthVersionMax="28" xr10:uidLastSave="{00000000-0000-0000-0000-000000000000}"/>
  <bookViews>
    <workbookView xWindow="0" yWindow="0" windowWidth="26865" windowHeight="10920" xr2:uid="{2DB6C519-2777-4164-9DD3-6C8F9BF7D999}"/>
  </bookViews>
  <sheets>
    <sheet name="Instructions" sheetId="23" r:id="rId1"/>
    <sheet name="AccuValve Takeoff" sheetId="12" r:id="rId2"/>
    <sheet name="AccuValve Schedule " sheetId="31" r:id="rId3"/>
    <sheet name="Max Design Press Selection" sheetId="32" r:id="rId4"/>
    <sheet name="Operating Pressure Selection" sheetId="33" r:id="rId5"/>
  </sheets>
  <externalReferences>
    <externalReference r:id="rId6"/>
    <externalReference r:id="rId7"/>
  </externalReferences>
  <definedNames>
    <definedName name="_304SS">'AccuValve Takeoff'!$BT$14:$BT$15</definedName>
    <definedName name="_316SS">'AccuValve Takeoff'!$BU$14:$BU$15</definedName>
    <definedName name="AcidRes">'AccuValve Takeoff'!$BN$149:$BN$152</definedName>
    <definedName name="AcidResV">'AccuValve Takeoff'!$BR$97:$BR$98</definedName>
    <definedName name="AL">'AccuValve Takeoff'!$BO$28:$BO$31</definedName>
    <definedName name="Aluminum">'AccuValve Takeoff'!$BV$14:$BV$15</definedName>
    <definedName name="AV">#REF!</definedName>
    <definedName name="AV3000M">'AccuValve Takeoff'!$BR$74:$BR$77</definedName>
    <definedName name="AV3000MC">'AccuValve Takeoff'!$BR$91</definedName>
    <definedName name="AV3000X">'AccuValve Takeoff'!$BL$70:$BL$73</definedName>
    <definedName name="AVAVCModel" localSheetId="3">'[1]AccuValve Selection'!$BJ$10:$BJ$3464</definedName>
    <definedName name="AVAVCModel" localSheetId="4">'[1]AccuValve Selection'!$BJ$10:$BJ$3464</definedName>
    <definedName name="AVAVCModel">'AccuValve Takeoff'!#REF!</definedName>
    <definedName name="AVAVCNumber" localSheetId="2">'AccuValve Takeoff'!#REF!</definedName>
    <definedName name="AVAVCNumber">'AccuValve Takeoff'!#REF!</definedName>
    <definedName name="AVAVCPriceCode">'AccuValve Takeoff'!#REF!</definedName>
    <definedName name="AVC">#REF!</definedName>
    <definedName name="AVC5000CR">'AccuValve Takeoff'!$BL$79</definedName>
    <definedName name="AVC5000CRM">'AccuValve Takeoff'!$BR$86:$BR$88</definedName>
    <definedName name="AVC5000M">'AccuValve Takeoff'!$BR$80:$BR$83</definedName>
    <definedName name="AVC5000MC">'AccuValve Takeoff'!$BR$94</definedName>
    <definedName name="AVC5000X">'AccuValve Takeoff'!$BL$76:$BL$77</definedName>
    <definedName name="AVCA">'AccuValve Takeoff'!$BN$38</definedName>
    <definedName name="AVCB">'AccuValve Takeoff'!$BO$38</definedName>
    <definedName name="AVCChoices">#REF!</definedName>
    <definedName name="AVCItemNo">'AccuValve Takeoff'!$AX$10:$AX$2034</definedName>
    <definedName name="AVCModel">'AccuValve Takeoff'!$BC$10:$BC$2021</definedName>
    <definedName name="AVCnew">#REF!</definedName>
    <definedName name="AVCRmNm">'AccuValve Takeoff'!$AZ$10:$AZ$2021</definedName>
    <definedName name="AVCSource">#REF!</definedName>
    <definedName name="AVCTagNo">'AccuValve Takeoff'!$AY$10:$AY$2034</definedName>
    <definedName name="AVItemNo">'AccuValve Takeoff'!$AR$10:$AR$2021</definedName>
    <definedName name="AVModel">#REF!</definedName>
    <definedName name="AVnew" localSheetId="3">#REF!</definedName>
    <definedName name="AVnew" localSheetId="4">#REF!</definedName>
    <definedName name="AVnew">#REF!</definedName>
    <definedName name="AVNo">'[1]AccuValve Selection'!$BM$10:$BM$1161</definedName>
    <definedName name="AVPrice">#REF!</definedName>
    <definedName name="AVT3A">'AccuValve Takeoff'!$BV$19:$BV$20</definedName>
    <definedName name="AVT3B">'AccuValve Takeoff'!$BW$19:$BW$20</definedName>
    <definedName name="AVTagNo">'AccuValve Takeoff'!$AS$10:$AS$2021</definedName>
    <definedName name="AVTCB">'AccuValve Takeoff'!$BX$18:$BX$19</definedName>
    <definedName name="AVTChoices">#REF!</definedName>
    <definedName name="AVTRmNum">'AccuValve Takeoff'!$AT$10:$AT$2021</definedName>
    <definedName name="AVTSource">#REF!</definedName>
    <definedName name="BID">#REF!</definedName>
    <definedName name="BioSafetyCab" localSheetId="1">'AccuValve Takeoff'!$BN$122:$BN$124</definedName>
    <definedName name="BioSafetyCab">'AccuValve Takeoff'!$BN$121</definedName>
    <definedName name="BioSafetyCabV" localSheetId="1">'AccuValve Takeoff'!$BP$106:$BP$109</definedName>
    <definedName name="BioSafetyCabV">'AccuValve Takeoff'!$BN$121</definedName>
    <definedName name="CageRack">'AccuValve Takeoff'!$BN$118</definedName>
    <definedName name="CageRackV">'AccuValve Takeoff'!$BP$103</definedName>
    <definedName name="canopyEx" localSheetId="1">'AccuValve Takeoff'!$BN$127:$BN$135</definedName>
    <definedName name="CanopyEx">'AccuValve Takeoff'!$BN$121</definedName>
    <definedName name="CanopyExV" localSheetId="1">'AccuValve Takeoff'!$BP$112:$BP$115</definedName>
    <definedName name="CanopyExV">'AccuValve Takeoff'!$BI$110</definedName>
    <definedName name="Circular" localSheetId="3">#REF!</definedName>
    <definedName name="Circular" localSheetId="4">#REF!</definedName>
    <definedName name="Circular">#REF!</definedName>
    <definedName name="Circular1">#REF!</definedName>
    <definedName name="CTL">'AccuValve Takeoff'!$BR$44:$BR$50</definedName>
    <definedName name="Display">#REF!</definedName>
    <definedName name="Double" localSheetId="1">'AccuValve Takeoff'!$BK$77</definedName>
    <definedName name="Double" localSheetId="3">#REF!</definedName>
    <definedName name="Double" localSheetId="4">#REF!</definedName>
    <definedName name="Double">#REF!</definedName>
    <definedName name="ePI" localSheetId="2">#REF!</definedName>
    <definedName name="ePI" localSheetId="1">'AccuValve Takeoff'!$BL$27:$BL$28</definedName>
    <definedName name="ePI">#REF!</definedName>
    <definedName name="FHExhaust">'AccuValve Takeoff'!$BN$74:$BN$82</definedName>
    <definedName name="FHExhaustV">'AccuValve Takeoff'!$BP$71:$BP$74</definedName>
    <definedName name="FL">'AccuValve Takeoff'!$BR$36</definedName>
    <definedName name="FLPAct">#REF!</definedName>
    <definedName name="FLPShipPos">#REF!</definedName>
    <definedName name="FSPAct">#REF!</definedName>
    <definedName name="FSPShipPos">#REF!</definedName>
    <definedName name="GE">'AccuValve Takeoff'!$BN$85:$BN$93</definedName>
    <definedName name="GEV">'AccuValve Takeoff'!$BP$79:$BP$82</definedName>
    <definedName name="H_AV3000">'AccuValve Takeoff'!$BL$64</definedName>
    <definedName name="H_AV3000M">'AccuValve Takeoff'!$BR$64:$BR$67</definedName>
    <definedName name="H_AVC5000">'AccuValve Takeoff'!$BL$67</definedName>
    <definedName name="H_AVC5000M">'AccuValve Takeoff'!$BR$69:$BR$72</definedName>
    <definedName name="H_AVT3A">'AccuValve Takeoff'!$BT$19:$BT$20</definedName>
    <definedName name="H_AVT3B">'AccuValve Takeoff'!$BU$19:$BU$20</definedName>
    <definedName name="HealthTrackAV3">'AccuValve Takeoff'!$BL$64</definedName>
    <definedName name="HealthTrackAVC5">'AccuValve Takeoff'!$BL$67</definedName>
    <definedName name="HighTemp.">'AccuValve Takeoff'!$BW$14</definedName>
    <definedName name="Item">'AccuValve Takeoff'!#REF!</definedName>
    <definedName name="Item_No">'AccuValve Takeoff'!#REF!</definedName>
    <definedName name="LaboratoryAV3">'AccuValve Takeoff'!$BL$70:$BL$73</definedName>
    <definedName name="LaboratoryAVC5">'AccuValve Takeoff'!$BL$76:$BL$77</definedName>
    <definedName name="Model">#REF!</definedName>
    <definedName name="No" localSheetId="2">#REF!</definedName>
    <definedName name="No" localSheetId="1">'AccuValve Takeoff'!$BL$35:$BL$38</definedName>
    <definedName name="No">#REF!</definedName>
    <definedName name="NOAL">'AccuValve Takeoff'!$BN$28:$BN$30</definedName>
    <definedName name="NOCTL">'AccuValve Takeoff'!$BQ$44:$BQ$50</definedName>
    <definedName name="NOFL">'AccuValve Takeoff'!$BQ$36</definedName>
    <definedName name="NOSO">'AccuValve Takeoff'!$BQ$28</definedName>
    <definedName name="NOSOPFA">'AccuValve Takeoff'!$BQ$30</definedName>
    <definedName name="Onicon">[2]DIRECTORY!$E$28:$E$29</definedName>
    <definedName name="OtherExhaust">'AccuValve Takeoff'!$BN$96:$BN$104</definedName>
    <definedName name="OtherExhaustV">'AccuValve Takeoff'!$BP$87:$BP$90</definedName>
    <definedName name="PFACoated">'AccuValve Takeoff'!$BX$14:$BX$15</definedName>
    <definedName name="Price">'AccuValve Takeoff'!#REF!</definedName>
    <definedName name="Principal">[2]DIRECTORY!$A$3:$A$23</definedName>
    <definedName name="_xlnm.Print_Area" localSheetId="2">'AccuValve Schedule '!$A$4:$W$108</definedName>
    <definedName name="_xlnm.Print_Area" localSheetId="1">'AccuValve Takeoff'!$A$5:$AL$17</definedName>
    <definedName name="_xlnm.Print_Titles" localSheetId="2">'AccuValve Schedule '!$4:$8</definedName>
    <definedName name="_xlnm.Print_Titles" localSheetId="1">'AccuValve Takeoff'!$5:$9</definedName>
    <definedName name="Qty">#REF!</definedName>
    <definedName name="Quantity">'AccuValve Takeoff'!#REF!</definedName>
    <definedName name="Rectangular" localSheetId="2">#REF!</definedName>
    <definedName name="Rectangular" localSheetId="1">'AccuValve Takeoff'!$BJ$77</definedName>
    <definedName name="Rectangular" localSheetId="3">#REF!</definedName>
    <definedName name="Rectangular" localSheetId="4">#REF!</definedName>
    <definedName name="Rectangular">#REF!</definedName>
    <definedName name="Return">'AccuValve Takeoff'!$BN$107:$BN$115</definedName>
    <definedName name="ReturnV">'AccuValve Takeoff'!$BP$95:$BP$98</definedName>
    <definedName name="RoomTrackAV3">'AccuValve Takeoff'!$BL$80</definedName>
    <definedName name="RoomTrackAVC5">'AccuValve Takeoff'!$BL$83</definedName>
    <definedName name="Salesman">[2]DIRECTORY!$E$3:$E$12</definedName>
    <definedName name="Service">'AccuValve Takeoff'!$BI$50:$BI$57</definedName>
    <definedName name="ShipPos">#REF!</definedName>
    <definedName name="Snorkel" localSheetId="1">'AccuValve Takeoff'!$BN$138:$BN$146</definedName>
    <definedName name="Snorkel">'AccuValve Takeoff'!$BI$110</definedName>
    <definedName name="SnorkelV" localSheetId="1">'AccuValve Takeoff'!$BP$121:$BP$124</definedName>
    <definedName name="SnorkelV">'AccuValve Takeoff'!$BJ$123</definedName>
    <definedName name="SO">'AccuValve Takeoff'!$BR$28</definedName>
    <definedName name="Supply">'AccuValve Takeoff'!$BN$63:$BN$71</definedName>
    <definedName name="SupplyV">'AccuValve Takeoff'!$BP$63:$BP$66</definedName>
    <definedName name="System">[2]DIRECTORY!$A$29:$A$31</definedName>
    <definedName name="Territory">[2]DIRECTORY!$E$21:$E$25</definedName>
    <definedName name="Type">#REF!</definedName>
    <definedName name="UNI">#REF!</definedName>
    <definedName name="ValveType">'AccuValve Takeoff'!$BL$54:$BL$57</definedName>
    <definedName name="XmtrOut">'AccuValve Takeoff'!$BD$10:$BD$2021</definedName>
    <definedName name="XmtrOutput">#REF!</definedName>
    <definedName name="XmtrOutputnew" localSheetId="3">#REF!</definedName>
    <definedName name="XmtrOutputnew" localSheetId="4">#REF!</definedName>
    <definedName name="XmtrOutputnew">#REF!</definedName>
    <definedName name="xx">#REF!</definedName>
    <definedName name="xxxxx">#REF!</definedName>
    <definedName name="Yes" localSheetId="1">'AccuValve Takeoff'!$BL$31:$BL$32</definedName>
  </definedNames>
  <calcPr calcId="179017"/>
  <fileRecoveryPr autoRecover="0"/>
</workbook>
</file>

<file path=xl/calcChain.xml><?xml version="1.0" encoding="utf-8"?>
<calcChain xmlns="http://schemas.openxmlformats.org/spreadsheetml/2006/main">
  <c r="H16" i="33" l="1"/>
  <c r="E16" i="33"/>
  <c r="B16" i="33"/>
  <c r="H15" i="33"/>
  <c r="B15" i="33"/>
  <c r="H14" i="33"/>
  <c r="E14" i="33"/>
  <c r="B14" i="33"/>
  <c r="F13" i="33"/>
  <c r="E13" i="33"/>
  <c r="N12" i="33"/>
  <c r="M12" i="33"/>
  <c r="L12" i="33"/>
  <c r="AE12" i="33" s="1"/>
  <c r="AF12" i="33" s="1"/>
  <c r="H11" i="33"/>
  <c r="E11" i="33"/>
  <c r="B11" i="33"/>
  <c r="H10" i="33"/>
  <c r="I13" i="33" s="1"/>
  <c r="B10" i="33"/>
  <c r="W5" i="32"/>
  <c r="V5" i="32" s="1"/>
  <c r="AA5" i="32"/>
  <c r="Z5" i="32" s="1"/>
  <c r="AE5" i="32"/>
  <c r="AD5" i="32" s="1"/>
  <c r="AM5" i="32"/>
  <c r="AL5" i="32" s="1"/>
  <c r="K7" i="32"/>
  <c r="D9" i="32"/>
  <c r="D12" i="32" s="1"/>
  <c r="F9" i="32"/>
  <c r="H9" i="32"/>
  <c r="J9" i="32"/>
  <c r="J12" i="32" s="1"/>
  <c r="L9" i="32"/>
  <c r="L12" i="32" s="1"/>
  <c r="N9" i="32"/>
  <c r="P9" i="32"/>
  <c r="R9" i="32"/>
  <c r="R12" i="32" s="1"/>
  <c r="B10" i="32"/>
  <c r="D10" i="32"/>
  <c r="F10" i="32"/>
  <c r="H10" i="32"/>
  <c r="J10" i="32"/>
  <c r="L10" i="32"/>
  <c r="N10" i="32"/>
  <c r="P10" i="32"/>
  <c r="R10" i="32"/>
  <c r="B12" i="32"/>
  <c r="C12" i="32"/>
  <c r="F12" i="32"/>
  <c r="G12" i="32"/>
  <c r="H12" i="32"/>
  <c r="I12" i="32"/>
  <c r="M12" i="32"/>
  <c r="N12" i="32"/>
  <c r="O12" i="32"/>
  <c r="P12" i="32"/>
  <c r="Q12" i="32"/>
  <c r="X12" i="32"/>
  <c r="Y5" i="32" s="1"/>
  <c r="X5" i="32" s="1"/>
  <c r="B13" i="32"/>
  <c r="D13" i="32"/>
  <c r="F13" i="32"/>
  <c r="H13" i="32"/>
  <c r="J13" i="32"/>
  <c r="L13" i="32"/>
  <c r="N13" i="32"/>
  <c r="P13" i="32"/>
  <c r="R13" i="32"/>
  <c r="X13" i="32"/>
  <c r="Q12" i="33" l="1"/>
  <c r="R12" i="33" s="1"/>
  <c r="Y12" i="33"/>
  <c r="Z12" i="33" s="1"/>
  <c r="E12" i="32"/>
  <c r="S12" i="33"/>
  <c r="E17" i="33" s="1"/>
  <c r="AA12" i="33"/>
  <c r="AB12" i="33" s="1"/>
  <c r="U12" i="33"/>
  <c r="V12" i="33" s="1"/>
  <c r="AC12" i="33"/>
  <c r="AD12" i="33" s="1"/>
  <c r="H13" i="33"/>
  <c r="AI5" i="32"/>
  <c r="AH5" i="32" s="1"/>
  <c r="N14" i="32" s="1"/>
  <c r="O12" i="33"/>
  <c r="P12" i="33" s="1"/>
  <c r="W12" i="33"/>
  <c r="X12" i="33" s="1"/>
  <c r="B13" i="33"/>
  <c r="H17" i="33"/>
  <c r="C13" i="33"/>
  <c r="T12" i="33"/>
  <c r="AH7" i="32"/>
  <c r="AH6" i="32"/>
  <c r="AL6" i="32"/>
  <c r="R14" i="32"/>
  <c r="AL7" i="32"/>
  <c r="D14" i="32"/>
  <c r="X7" i="32"/>
  <c r="X6" i="32"/>
  <c r="AD6" i="32"/>
  <c r="J14" i="32"/>
  <c r="AD7" i="32"/>
  <c r="Z7" i="32"/>
  <c r="Z6" i="32"/>
  <c r="F14" i="32"/>
  <c r="V6" i="32"/>
  <c r="B14" i="32"/>
  <c r="V7" i="32"/>
  <c r="AK5" i="32"/>
  <c r="AJ5" i="32" s="1"/>
  <c r="AG5" i="32"/>
  <c r="AF5" i="32" s="1"/>
  <c r="AC5" i="32"/>
  <c r="AB5" i="32" s="1"/>
  <c r="S12" i="32"/>
  <c r="K12" i="32"/>
  <c r="DA12" i="12"/>
  <c r="DA13" i="12"/>
  <c r="DA14" i="12"/>
  <c r="DA15" i="12"/>
  <c r="DA16" i="12"/>
  <c r="DA17" i="12"/>
  <c r="DA18" i="12"/>
  <c r="DA19" i="12"/>
  <c r="DA20" i="12"/>
  <c r="DA21" i="12"/>
  <c r="DA22" i="12"/>
  <c r="DA23" i="12"/>
  <c r="DA24" i="12"/>
  <c r="DA25" i="12"/>
  <c r="DA26" i="12"/>
  <c r="DA27" i="12"/>
  <c r="DA28" i="12"/>
  <c r="DA29" i="12"/>
  <c r="DA30" i="12"/>
  <c r="DA31" i="12"/>
  <c r="DA32" i="12"/>
  <c r="DA33" i="12"/>
  <c r="DA34" i="12"/>
  <c r="DA35" i="12"/>
  <c r="DA36" i="12"/>
  <c r="DA37" i="12"/>
  <c r="DA38" i="12"/>
  <c r="DA39" i="12"/>
  <c r="DA40" i="12"/>
  <c r="DA41" i="12"/>
  <c r="DA42" i="12"/>
  <c r="DA43" i="12"/>
  <c r="DA44" i="12"/>
  <c r="DA45" i="12"/>
  <c r="DA46" i="12"/>
  <c r="DA47" i="12"/>
  <c r="DA48" i="12"/>
  <c r="DA49" i="12"/>
  <c r="DA50" i="12"/>
  <c r="DA51" i="12"/>
  <c r="DA52" i="12"/>
  <c r="DA53" i="12"/>
  <c r="DA54" i="12"/>
  <c r="DA55" i="12"/>
  <c r="DA56" i="12"/>
  <c r="DA57" i="12"/>
  <c r="DA58" i="12"/>
  <c r="DA59" i="12"/>
  <c r="DA60" i="12"/>
  <c r="DA61" i="12"/>
  <c r="DA62" i="12"/>
  <c r="DA63" i="12"/>
  <c r="DA64" i="12"/>
  <c r="DA65" i="12"/>
  <c r="DA66" i="12"/>
  <c r="DA67" i="12"/>
  <c r="DA68" i="12"/>
  <c r="DA69" i="12"/>
  <c r="DA70" i="12"/>
  <c r="DA71" i="12"/>
  <c r="DA72" i="12"/>
  <c r="DA73" i="12"/>
  <c r="DA74" i="12"/>
  <c r="DA75" i="12"/>
  <c r="DA76" i="12"/>
  <c r="DA77" i="12"/>
  <c r="DA78" i="12"/>
  <c r="DA79" i="12"/>
  <c r="DA80" i="12"/>
  <c r="DA81" i="12"/>
  <c r="DA82" i="12"/>
  <c r="DA83" i="12"/>
  <c r="DA84" i="12"/>
  <c r="DA85" i="12"/>
  <c r="DA86" i="12"/>
  <c r="DA87" i="12"/>
  <c r="DA88" i="12"/>
  <c r="DA89" i="12"/>
  <c r="DA90" i="12"/>
  <c r="DA91" i="12"/>
  <c r="DA92" i="12"/>
  <c r="DA93" i="12"/>
  <c r="DA94" i="12"/>
  <c r="DA95" i="12"/>
  <c r="DA96" i="12"/>
  <c r="DA97" i="12"/>
  <c r="DA98" i="12"/>
  <c r="DA99" i="12"/>
  <c r="DA100" i="12"/>
  <c r="DA101" i="12"/>
  <c r="DA102" i="12"/>
  <c r="DA103" i="12"/>
  <c r="DA104" i="12"/>
  <c r="DA105" i="12"/>
  <c r="DA106" i="12"/>
  <c r="DA107" i="12"/>
  <c r="DA108" i="12"/>
  <c r="DA109" i="12"/>
  <c r="DA110" i="12"/>
  <c r="DA111" i="12"/>
  <c r="DA112" i="12"/>
  <c r="DA113" i="12"/>
  <c r="DA114" i="12"/>
  <c r="DA115" i="12"/>
  <c r="DA116" i="12"/>
  <c r="DA117" i="12"/>
  <c r="DA118" i="12"/>
  <c r="DA119" i="12"/>
  <c r="DA120" i="12"/>
  <c r="DA121" i="12"/>
  <c r="DA122" i="12"/>
  <c r="DA123" i="12"/>
  <c r="DA124" i="12"/>
  <c r="DA125" i="12"/>
  <c r="DA126" i="12"/>
  <c r="DA127" i="12"/>
  <c r="DA128" i="12"/>
  <c r="DA129" i="12"/>
  <c r="DA130" i="12"/>
  <c r="DA131" i="12"/>
  <c r="DA132" i="12"/>
  <c r="DA133" i="12"/>
  <c r="DA134" i="12"/>
  <c r="DA135" i="12"/>
  <c r="DA136" i="12"/>
  <c r="DA137" i="12"/>
  <c r="DA138" i="12"/>
  <c r="DA139" i="12"/>
  <c r="DA140" i="12"/>
  <c r="DA141" i="12"/>
  <c r="DA142" i="12"/>
  <c r="DA143" i="12"/>
  <c r="DA144" i="12"/>
  <c r="DA145" i="12"/>
  <c r="DA146" i="12"/>
  <c r="DA147" i="12"/>
  <c r="DA148" i="12"/>
  <c r="DA149" i="12"/>
  <c r="DA150" i="12"/>
  <c r="DA151" i="12"/>
  <c r="DA152" i="12"/>
  <c r="DA153" i="12"/>
  <c r="DA154" i="12"/>
  <c r="DA155" i="12"/>
  <c r="DA156" i="12"/>
  <c r="DA157" i="12"/>
  <c r="DA158" i="12"/>
  <c r="DA159" i="12"/>
  <c r="DA160" i="12"/>
  <c r="DA161" i="12"/>
  <c r="DA162" i="12"/>
  <c r="DA163" i="12"/>
  <c r="DA164" i="12"/>
  <c r="DA165" i="12"/>
  <c r="DA166" i="12"/>
  <c r="DA167" i="12"/>
  <c r="DA168" i="12"/>
  <c r="DA169" i="12"/>
  <c r="DA170" i="12"/>
  <c r="DA171" i="12"/>
  <c r="DA172" i="12"/>
  <c r="DA173" i="12"/>
  <c r="DA174" i="12"/>
  <c r="DA175" i="12"/>
  <c r="DA176" i="12"/>
  <c r="DA177" i="12"/>
  <c r="DA178" i="12"/>
  <c r="DA179" i="12"/>
  <c r="DA180" i="12"/>
  <c r="DA181" i="12"/>
  <c r="DA182" i="12"/>
  <c r="DA183" i="12"/>
  <c r="DA184" i="12"/>
  <c r="DA185" i="12"/>
  <c r="DA186" i="12"/>
  <c r="DA187" i="12"/>
  <c r="DA188" i="12"/>
  <c r="DA189" i="12"/>
  <c r="DA190" i="12"/>
  <c r="DA191" i="12"/>
  <c r="DA192" i="12"/>
  <c r="DA193" i="12"/>
  <c r="DA194" i="12"/>
  <c r="DA195" i="12"/>
  <c r="DA196" i="12"/>
  <c r="DA197" i="12"/>
  <c r="DA198" i="12"/>
  <c r="DA199" i="12"/>
  <c r="DA200" i="12"/>
  <c r="DA201" i="12"/>
  <c r="DA202" i="12"/>
  <c r="DA203" i="12"/>
  <c r="DA204" i="12"/>
  <c r="DA205" i="12"/>
  <c r="DA206" i="12"/>
  <c r="DA207" i="12"/>
  <c r="DA208" i="12"/>
  <c r="DA209" i="12"/>
  <c r="DA210" i="12"/>
  <c r="DA211" i="12"/>
  <c r="DA212" i="12"/>
  <c r="DA213" i="12"/>
  <c r="DA214" i="12"/>
  <c r="DA215" i="12"/>
  <c r="DA216" i="12"/>
  <c r="DA217" i="12"/>
  <c r="DA218" i="12"/>
  <c r="DA219" i="12"/>
  <c r="DA220" i="12"/>
  <c r="DA221" i="12"/>
  <c r="DA222" i="12"/>
  <c r="DA223" i="12"/>
  <c r="DA224" i="12"/>
  <c r="DA225" i="12"/>
  <c r="DA226" i="12"/>
  <c r="DA227" i="12"/>
  <c r="DA228" i="12"/>
  <c r="DA229" i="12"/>
  <c r="DA230" i="12"/>
  <c r="DA231" i="12"/>
  <c r="DA232" i="12"/>
  <c r="DA233" i="12"/>
  <c r="DA234" i="12"/>
  <c r="DA235" i="12"/>
  <c r="DA236" i="12"/>
  <c r="DA237" i="12"/>
  <c r="DA238" i="12"/>
  <c r="DA239" i="12"/>
  <c r="DA240" i="12"/>
  <c r="DA241" i="12"/>
  <c r="DA242" i="12"/>
  <c r="DA243" i="12"/>
  <c r="DA244" i="12"/>
  <c r="DA245" i="12"/>
  <c r="DA246" i="12"/>
  <c r="DA247" i="12"/>
  <c r="DA248" i="12"/>
  <c r="DA249" i="12"/>
  <c r="DA250" i="12"/>
  <c r="DA251" i="12"/>
  <c r="DA252" i="12"/>
  <c r="DA253" i="12"/>
  <c r="DA254" i="12"/>
  <c r="DA255" i="12"/>
  <c r="DA256" i="12"/>
  <c r="DA257" i="12"/>
  <c r="DA258" i="12"/>
  <c r="DA259" i="12"/>
  <c r="DA260" i="12"/>
  <c r="DA261" i="12"/>
  <c r="DA262" i="12"/>
  <c r="DA263" i="12"/>
  <c r="DA264" i="12"/>
  <c r="DA265" i="12"/>
  <c r="DA266" i="12"/>
  <c r="DA267" i="12"/>
  <c r="DA268" i="12"/>
  <c r="DA269" i="12"/>
  <c r="DA270" i="12"/>
  <c r="DA271" i="12"/>
  <c r="DA272" i="12"/>
  <c r="DA273" i="12"/>
  <c r="DA274" i="12"/>
  <c r="DA275" i="12"/>
  <c r="DA276" i="12"/>
  <c r="DA277" i="12"/>
  <c r="DA278" i="12"/>
  <c r="DA279" i="12"/>
  <c r="DA280" i="12"/>
  <c r="DA281" i="12"/>
  <c r="DA282" i="12"/>
  <c r="DA283" i="12"/>
  <c r="DA284" i="12"/>
  <c r="DA285" i="12"/>
  <c r="DA286" i="12"/>
  <c r="DA287" i="12"/>
  <c r="DA288" i="12"/>
  <c r="DA289" i="12"/>
  <c r="DA290" i="12"/>
  <c r="DA291" i="12"/>
  <c r="DA292" i="12"/>
  <c r="DA293" i="12"/>
  <c r="DA294" i="12"/>
  <c r="DA295" i="12"/>
  <c r="DA296" i="12"/>
  <c r="DA297" i="12"/>
  <c r="DA298" i="12"/>
  <c r="DA299" i="12"/>
  <c r="DA300" i="12"/>
  <c r="DA301" i="12"/>
  <c r="DA302" i="12"/>
  <c r="DA303" i="12"/>
  <c r="DA304" i="12"/>
  <c r="DA305" i="12"/>
  <c r="DA306" i="12"/>
  <c r="DA307" i="12"/>
  <c r="DA308" i="12"/>
  <c r="DA309" i="12"/>
  <c r="DA310" i="12"/>
  <c r="DA311" i="12"/>
  <c r="DA312" i="12"/>
  <c r="DA313" i="12"/>
  <c r="DA314" i="12"/>
  <c r="DA315" i="12"/>
  <c r="DA316" i="12"/>
  <c r="DA317" i="12"/>
  <c r="DA318" i="12"/>
  <c r="DA319" i="12"/>
  <c r="DA320" i="12"/>
  <c r="DA321" i="12"/>
  <c r="DA322" i="12"/>
  <c r="DA323" i="12"/>
  <c r="DA324" i="12"/>
  <c r="DA325" i="12"/>
  <c r="DA326" i="12"/>
  <c r="DA327" i="12"/>
  <c r="DA328" i="12"/>
  <c r="DA329" i="12"/>
  <c r="DA330" i="12"/>
  <c r="DA331" i="12"/>
  <c r="DA332" i="12"/>
  <c r="DA333" i="12"/>
  <c r="DA334" i="12"/>
  <c r="DA335" i="12"/>
  <c r="DA336" i="12"/>
  <c r="DA337" i="12"/>
  <c r="DA338" i="12"/>
  <c r="DA339" i="12"/>
  <c r="DA340" i="12"/>
  <c r="DA341" i="12"/>
  <c r="DA342" i="12"/>
  <c r="DA343" i="12"/>
  <c r="DA344" i="12"/>
  <c r="DA345" i="12"/>
  <c r="DA346" i="12"/>
  <c r="DA347" i="12"/>
  <c r="DA348" i="12"/>
  <c r="DA349" i="12"/>
  <c r="DA350" i="12"/>
  <c r="DA351" i="12"/>
  <c r="DA352" i="12"/>
  <c r="DA353" i="12"/>
  <c r="DA354" i="12"/>
  <c r="DA355" i="12"/>
  <c r="DA356" i="12"/>
  <c r="DA357" i="12"/>
  <c r="DA358" i="12"/>
  <c r="DA359" i="12"/>
  <c r="DA360" i="12"/>
  <c r="DA361" i="12"/>
  <c r="DA362" i="12"/>
  <c r="DA363" i="12"/>
  <c r="DA364" i="12"/>
  <c r="DA365" i="12"/>
  <c r="DA366" i="12"/>
  <c r="DA367" i="12"/>
  <c r="DA368" i="12"/>
  <c r="DA369" i="12"/>
  <c r="DA370" i="12"/>
  <c r="DA371" i="12"/>
  <c r="DA372" i="12"/>
  <c r="DA373" i="12"/>
  <c r="DA374" i="12"/>
  <c r="DA375" i="12"/>
  <c r="DA376" i="12"/>
  <c r="DA377" i="12"/>
  <c r="DA378" i="12"/>
  <c r="DA379" i="12"/>
  <c r="DA380" i="12"/>
  <c r="DA381" i="12"/>
  <c r="DA382" i="12"/>
  <c r="DA383" i="12"/>
  <c r="DA384" i="12"/>
  <c r="DA385" i="12"/>
  <c r="DA386" i="12"/>
  <c r="DA387" i="12"/>
  <c r="DA388" i="12"/>
  <c r="DA389" i="12"/>
  <c r="DA390" i="12"/>
  <c r="DA391" i="12"/>
  <c r="DA392" i="12"/>
  <c r="DA393" i="12"/>
  <c r="DA394" i="12"/>
  <c r="DA395" i="12"/>
  <c r="DA396" i="12"/>
  <c r="DA397" i="12"/>
  <c r="DA398" i="12"/>
  <c r="DA399" i="12"/>
  <c r="DA400" i="12"/>
  <c r="DA401" i="12"/>
  <c r="DA402" i="12"/>
  <c r="DA403" i="12"/>
  <c r="DA404" i="12"/>
  <c r="DA405" i="12"/>
  <c r="DA406" i="12"/>
  <c r="DA407" i="12"/>
  <c r="DA408" i="12"/>
  <c r="DA409" i="12"/>
  <c r="DA410" i="12"/>
  <c r="DA411" i="12"/>
  <c r="DA412" i="12"/>
  <c r="DA413" i="12"/>
  <c r="DA414" i="12"/>
  <c r="DA415" i="12"/>
  <c r="DA416" i="12"/>
  <c r="DA417" i="12"/>
  <c r="DA418" i="12"/>
  <c r="DA419" i="12"/>
  <c r="DA420" i="12"/>
  <c r="DA421" i="12"/>
  <c r="DA422" i="12"/>
  <c r="DA423" i="12"/>
  <c r="DA424" i="12"/>
  <c r="DA425" i="12"/>
  <c r="DA426" i="12"/>
  <c r="DA427" i="12"/>
  <c r="DA428" i="12"/>
  <c r="DA429" i="12"/>
  <c r="DA430" i="12"/>
  <c r="DA431" i="12"/>
  <c r="DA432" i="12"/>
  <c r="DA433" i="12"/>
  <c r="DA434" i="12"/>
  <c r="DA435" i="12"/>
  <c r="DA436" i="12"/>
  <c r="DA437" i="12"/>
  <c r="DA438" i="12"/>
  <c r="DA439" i="12"/>
  <c r="DA440" i="12"/>
  <c r="DA441" i="12"/>
  <c r="DA442" i="12"/>
  <c r="DA443" i="12"/>
  <c r="DA444" i="12"/>
  <c r="DA445" i="12"/>
  <c r="DA446" i="12"/>
  <c r="DA447" i="12"/>
  <c r="DA448" i="12"/>
  <c r="DA449" i="12"/>
  <c r="DA450" i="12"/>
  <c r="DA451" i="12"/>
  <c r="DA452" i="12"/>
  <c r="DA453" i="12"/>
  <c r="DA454" i="12"/>
  <c r="DA455" i="12"/>
  <c r="DA456" i="12"/>
  <c r="DA457" i="12"/>
  <c r="DA458" i="12"/>
  <c r="DA459" i="12"/>
  <c r="DA460" i="12"/>
  <c r="DA461" i="12"/>
  <c r="DA462" i="12"/>
  <c r="DA463" i="12"/>
  <c r="DA464" i="12"/>
  <c r="DA465" i="12"/>
  <c r="DA466" i="12"/>
  <c r="DA467" i="12"/>
  <c r="DA468" i="12"/>
  <c r="DA469" i="12"/>
  <c r="DA470" i="12"/>
  <c r="DA471" i="12"/>
  <c r="DA472" i="12"/>
  <c r="DA473" i="12"/>
  <c r="DA474" i="12"/>
  <c r="DA475" i="12"/>
  <c r="DA476" i="12"/>
  <c r="DA477" i="12"/>
  <c r="DA478" i="12"/>
  <c r="DA479" i="12"/>
  <c r="DA480" i="12"/>
  <c r="DA481" i="12"/>
  <c r="DA482" i="12"/>
  <c r="DA483" i="12"/>
  <c r="DA484" i="12"/>
  <c r="DA485" i="12"/>
  <c r="DA486" i="12"/>
  <c r="DA487" i="12"/>
  <c r="DA488" i="12"/>
  <c r="DA489" i="12"/>
  <c r="DA490" i="12"/>
  <c r="DA491" i="12"/>
  <c r="DA492" i="12"/>
  <c r="DA493" i="12"/>
  <c r="DA494" i="12"/>
  <c r="DA495" i="12"/>
  <c r="DA496" i="12"/>
  <c r="DA497" i="12"/>
  <c r="DA498" i="12"/>
  <c r="DA499" i="12"/>
  <c r="DA500" i="12"/>
  <c r="DA501" i="12"/>
  <c r="DA502" i="12"/>
  <c r="DA503" i="12"/>
  <c r="DA504" i="12"/>
  <c r="DA505" i="12"/>
  <c r="DA506" i="12"/>
  <c r="DA507" i="12"/>
  <c r="DA508" i="12"/>
  <c r="DA509" i="12"/>
  <c r="DA510" i="12"/>
  <c r="DA511" i="12"/>
  <c r="DA512" i="12"/>
  <c r="DA513" i="12"/>
  <c r="DA514" i="12"/>
  <c r="DA515" i="12"/>
  <c r="DA516" i="12"/>
  <c r="DA517" i="12"/>
  <c r="DA518" i="12"/>
  <c r="DA519" i="12"/>
  <c r="DA520" i="12"/>
  <c r="DA521" i="12"/>
  <c r="DA522" i="12"/>
  <c r="DA523" i="12"/>
  <c r="DA524" i="12"/>
  <c r="DA525" i="12"/>
  <c r="DA526" i="12"/>
  <c r="DA527" i="12"/>
  <c r="DA528" i="12"/>
  <c r="DA529" i="12"/>
  <c r="DA530" i="12"/>
  <c r="DA531" i="12"/>
  <c r="DA532" i="12"/>
  <c r="DA533" i="12"/>
  <c r="DA534" i="12"/>
  <c r="DA535" i="12"/>
  <c r="DA536" i="12"/>
  <c r="DA537" i="12"/>
  <c r="DA538" i="12"/>
  <c r="DA539" i="12"/>
  <c r="DA540" i="12"/>
  <c r="DA541" i="12"/>
  <c r="DA542" i="12"/>
  <c r="DA543" i="12"/>
  <c r="DA544" i="12"/>
  <c r="DA545" i="12"/>
  <c r="DA546" i="12"/>
  <c r="DA547" i="12"/>
  <c r="DA548" i="12"/>
  <c r="DA549" i="12"/>
  <c r="DA550" i="12"/>
  <c r="DA551" i="12"/>
  <c r="DA552" i="12"/>
  <c r="DA553" i="12"/>
  <c r="DA554" i="12"/>
  <c r="DA555" i="12"/>
  <c r="DA556" i="12"/>
  <c r="DA557" i="12"/>
  <c r="DA558" i="12"/>
  <c r="DA559" i="12"/>
  <c r="DA560" i="12"/>
  <c r="DA561" i="12"/>
  <c r="DA562" i="12"/>
  <c r="DA563" i="12"/>
  <c r="DA564" i="12"/>
  <c r="DA565" i="12"/>
  <c r="DA566" i="12"/>
  <c r="DA567" i="12"/>
  <c r="DA568" i="12"/>
  <c r="DA569" i="12"/>
  <c r="DA570" i="12"/>
  <c r="DA571" i="12"/>
  <c r="DA572" i="12"/>
  <c r="DA573" i="12"/>
  <c r="DA574" i="12"/>
  <c r="DA575" i="12"/>
  <c r="DA576" i="12"/>
  <c r="DA577" i="12"/>
  <c r="DA578" i="12"/>
  <c r="DA579" i="12"/>
  <c r="DA580" i="12"/>
  <c r="DA581" i="12"/>
  <c r="DA582" i="12"/>
  <c r="DA583" i="12"/>
  <c r="DA584" i="12"/>
  <c r="DA585" i="12"/>
  <c r="DA586" i="12"/>
  <c r="DA587" i="12"/>
  <c r="DA588" i="12"/>
  <c r="DA589" i="12"/>
  <c r="DA590" i="12"/>
  <c r="DA591" i="12"/>
  <c r="DA592" i="12"/>
  <c r="DA593" i="12"/>
  <c r="DA594" i="12"/>
  <c r="DA595" i="12"/>
  <c r="DA596" i="12"/>
  <c r="DA597" i="12"/>
  <c r="DA598" i="12"/>
  <c r="DA599" i="12"/>
  <c r="DA600" i="12"/>
  <c r="DA601" i="12"/>
  <c r="DA602" i="12"/>
  <c r="DA603" i="12"/>
  <c r="DA604" i="12"/>
  <c r="DA605" i="12"/>
  <c r="DA606" i="12"/>
  <c r="DA607" i="12"/>
  <c r="DA608" i="12"/>
  <c r="DA609" i="12"/>
  <c r="DA610" i="12"/>
  <c r="DA611" i="12"/>
  <c r="DA612" i="12"/>
  <c r="DA613" i="12"/>
  <c r="DA614" i="12"/>
  <c r="DA615" i="12"/>
  <c r="DA616" i="12"/>
  <c r="DA617" i="12"/>
  <c r="DA618" i="12"/>
  <c r="DA619" i="12"/>
  <c r="DA620" i="12"/>
  <c r="DA621" i="12"/>
  <c r="DA622" i="12"/>
  <c r="DA623" i="12"/>
  <c r="DA624" i="12"/>
  <c r="DA625" i="12"/>
  <c r="DA626" i="12"/>
  <c r="DA627" i="12"/>
  <c r="DA628" i="12"/>
  <c r="DA629" i="12"/>
  <c r="DA630" i="12"/>
  <c r="DA631" i="12"/>
  <c r="DA632" i="12"/>
  <c r="DA633" i="12"/>
  <c r="DA634" i="12"/>
  <c r="DA635" i="12"/>
  <c r="DA636" i="12"/>
  <c r="DA637" i="12"/>
  <c r="DA638" i="12"/>
  <c r="DA639" i="12"/>
  <c r="DA640" i="12"/>
  <c r="DA641" i="12"/>
  <c r="DA642" i="12"/>
  <c r="DA643" i="12"/>
  <c r="DA644" i="12"/>
  <c r="DA645" i="12"/>
  <c r="DA646" i="12"/>
  <c r="DA647" i="12"/>
  <c r="DA648" i="12"/>
  <c r="DA649" i="12"/>
  <c r="DA650" i="12"/>
  <c r="DA651" i="12"/>
  <c r="DA652" i="12"/>
  <c r="DA653" i="12"/>
  <c r="DA654" i="12"/>
  <c r="DA655" i="12"/>
  <c r="DA656" i="12"/>
  <c r="DA657" i="12"/>
  <c r="DA658" i="12"/>
  <c r="DA659" i="12"/>
  <c r="DA660" i="12"/>
  <c r="DA661" i="12"/>
  <c r="DA662" i="12"/>
  <c r="DA663" i="12"/>
  <c r="DA664" i="12"/>
  <c r="DA665" i="12"/>
  <c r="DA666" i="12"/>
  <c r="DA667" i="12"/>
  <c r="DA668" i="12"/>
  <c r="DA669" i="12"/>
  <c r="DA670" i="12"/>
  <c r="DA671" i="12"/>
  <c r="DA672" i="12"/>
  <c r="DA673" i="12"/>
  <c r="DA674" i="12"/>
  <c r="DA675" i="12"/>
  <c r="DA676" i="12"/>
  <c r="DA677" i="12"/>
  <c r="DA678" i="12"/>
  <c r="DA679" i="12"/>
  <c r="DA680" i="12"/>
  <c r="DA681" i="12"/>
  <c r="DA682" i="12"/>
  <c r="DA683" i="12"/>
  <c r="DA684" i="12"/>
  <c r="DA685" i="12"/>
  <c r="DA686" i="12"/>
  <c r="DA687" i="12"/>
  <c r="DA688" i="12"/>
  <c r="DA689" i="12"/>
  <c r="DA690" i="12"/>
  <c r="DA691" i="12"/>
  <c r="DA692" i="12"/>
  <c r="DA693" i="12"/>
  <c r="DA694" i="12"/>
  <c r="DA695" i="12"/>
  <c r="DA696" i="12"/>
  <c r="DA697" i="12"/>
  <c r="DA698" i="12"/>
  <c r="DA699" i="12"/>
  <c r="DA700" i="12"/>
  <c r="DA701" i="12"/>
  <c r="DA702" i="12"/>
  <c r="DA703" i="12"/>
  <c r="DA704" i="12"/>
  <c r="DA705" i="12"/>
  <c r="DA706" i="12"/>
  <c r="DA707" i="12"/>
  <c r="DA708" i="12"/>
  <c r="DA709" i="12"/>
  <c r="DA710" i="12"/>
  <c r="DA711" i="12"/>
  <c r="DA712" i="12"/>
  <c r="DA713" i="12"/>
  <c r="DA714" i="12"/>
  <c r="DA715" i="12"/>
  <c r="DA716" i="12"/>
  <c r="DA717" i="12"/>
  <c r="DA718" i="12"/>
  <c r="DA719" i="12"/>
  <c r="DA720" i="12"/>
  <c r="DA721" i="12"/>
  <c r="DA722" i="12"/>
  <c r="DA723" i="12"/>
  <c r="DA724" i="12"/>
  <c r="DA725" i="12"/>
  <c r="DA726" i="12"/>
  <c r="DA727" i="12"/>
  <c r="DA728" i="12"/>
  <c r="DA729" i="12"/>
  <c r="DA730" i="12"/>
  <c r="DA731" i="12"/>
  <c r="DA732" i="12"/>
  <c r="DA733" i="12"/>
  <c r="DA734" i="12"/>
  <c r="DA735" i="12"/>
  <c r="DA736" i="12"/>
  <c r="DA737" i="12"/>
  <c r="DA738" i="12"/>
  <c r="DA739" i="12"/>
  <c r="DA740" i="12"/>
  <c r="DA741" i="12"/>
  <c r="DA742" i="12"/>
  <c r="DA743" i="12"/>
  <c r="DA744" i="12"/>
  <c r="DA745" i="12"/>
  <c r="DA746" i="12"/>
  <c r="DA747" i="12"/>
  <c r="DA748" i="12"/>
  <c r="DA749" i="12"/>
  <c r="DA750" i="12"/>
  <c r="DA751" i="12"/>
  <c r="DA752" i="12"/>
  <c r="DA753" i="12"/>
  <c r="DA754" i="12"/>
  <c r="DA755" i="12"/>
  <c r="DA756" i="12"/>
  <c r="DA757" i="12"/>
  <c r="DA758" i="12"/>
  <c r="DA759" i="12"/>
  <c r="DA760" i="12"/>
  <c r="DA761" i="12"/>
  <c r="DA762" i="12"/>
  <c r="DA763" i="12"/>
  <c r="DA764" i="12"/>
  <c r="DA765" i="12"/>
  <c r="DA766" i="12"/>
  <c r="DA767" i="12"/>
  <c r="DA768" i="12"/>
  <c r="DA769" i="12"/>
  <c r="DA770" i="12"/>
  <c r="DA771" i="12"/>
  <c r="DA772" i="12"/>
  <c r="DA773" i="12"/>
  <c r="DA774" i="12"/>
  <c r="DA775" i="12"/>
  <c r="DA776" i="12"/>
  <c r="DA777" i="12"/>
  <c r="DA778" i="12"/>
  <c r="DA779" i="12"/>
  <c r="DA780" i="12"/>
  <c r="DA781" i="12"/>
  <c r="DA782" i="12"/>
  <c r="DA783" i="12"/>
  <c r="DA784" i="12"/>
  <c r="DA785" i="12"/>
  <c r="DA786" i="12"/>
  <c r="DA787" i="12"/>
  <c r="DA788" i="12"/>
  <c r="DA789" i="12"/>
  <c r="DA790" i="12"/>
  <c r="DA791" i="12"/>
  <c r="DA792" i="12"/>
  <c r="DA793" i="12"/>
  <c r="DA794" i="12"/>
  <c r="DA795" i="12"/>
  <c r="DA796" i="12"/>
  <c r="DA797" i="12"/>
  <c r="DA798" i="12"/>
  <c r="DA799" i="12"/>
  <c r="DA800" i="12"/>
  <c r="DA801" i="12"/>
  <c r="DA802" i="12"/>
  <c r="DA803" i="12"/>
  <c r="DA804" i="12"/>
  <c r="DA805" i="12"/>
  <c r="DA806" i="12"/>
  <c r="DA807" i="12"/>
  <c r="DA808" i="12"/>
  <c r="DA809" i="12"/>
  <c r="DA810" i="12"/>
  <c r="DA811" i="12"/>
  <c r="DA812" i="12"/>
  <c r="DA813" i="12"/>
  <c r="DA814" i="12"/>
  <c r="DA815" i="12"/>
  <c r="DA816" i="12"/>
  <c r="DA817" i="12"/>
  <c r="DA818" i="12"/>
  <c r="DA819" i="12"/>
  <c r="DA820" i="12"/>
  <c r="DA821" i="12"/>
  <c r="DA822" i="12"/>
  <c r="DA823" i="12"/>
  <c r="DA824" i="12"/>
  <c r="DA825" i="12"/>
  <c r="DA826" i="12"/>
  <c r="DA827" i="12"/>
  <c r="DA828" i="12"/>
  <c r="DA829" i="12"/>
  <c r="DA830" i="12"/>
  <c r="DA831" i="12"/>
  <c r="DA832" i="12"/>
  <c r="DA833" i="12"/>
  <c r="DA834" i="12"/>
  <c r="DA835" i="12"/>
  <c r="DA836" i="12"/>
  <c r="DA837" i="12"/>
  <c r="DA838" i="12"/>
  <c r="DA839" i="12"/>
  <c r="DA840" i="12"/>
  <c r="DA841" i="12"/>
  <c r="DA842" i="12"/>
  <c r="DA843" i="12"/>
  <c r="DA844" i="12"/>
  <c r="DA845" i="12"/>
  <c r="DA846" i="12"/>
  <c r="DA847" i="12"/>
  <c r="DA848" i="12"/>
  <c r="DA849" i="12"/>
  <c r="DA850" i="12"/>
  <c r="DA851" i="12"/>
  <c r="DA852" i="12"/>
  <c r="DA853" i="12"/>
  <c r="DA854" i="12"/>
  <c r="DA855" i="12"/>
  <c r="DA856" i="12"/>
  <c r="DA857" i="12"/>
  <c r="DA858" i="12"/>
  <c r="DA859" i="12"/>
  <c r="DA860" i="12"/>
  <c r="DA861" i="12"/>
  <c r="DA862" i="12"/>
  <c r="DA863" i="12"/>
  <c r="DA864" i="12"/>
  <c r="DA865" i="12"/>
  <c r="DA866" i="12"/>
  <c r="DA867" i="12"/>
  <c r="DA868" i="12"/>
  <c r="DA869" i="12"/>
  <c r="DA870" i="12"/>
  <c r="DA871" i="12"/>
  <c r="DA872" i="12"/>
  <c r="DA873" i="12"/>
  <c r="DA874" i="12"/>
  <c r="DA875" i="12"/>
  <c r="DA876" i="12"/>
  <c r="DA877" i="12"/>
  <c r="DA878" i="12"/>
  <c r="DA879" i="12"/>
  <c r="DA880" i="12"/>
  <c r="DA881" i="12"/>
  <c r="DA882" i="12"/>
  <c r="DA883" i="12"/>
  <c r="DA884" i="12"/>
  <c r="DA885" i="12"/>
  <c r="DA886" i="12"/>
  <c r="DA887" i="12"/>
  <c r="DA888" i="12"/>
  <c r="DA889" i="12"/>
  <c r="DA890" i="12"/>
  <c r="DA891" i="12"/>
  <c r="DA892" i="12"/>
  <c r="DA893" i="12"/>
  <c r="DA894" i="12"/>
  <c r="DA895" i="12"/>
  <c r="DA896" i="12"/>
  <c r="DA897" i="12"/>
  <c r="DA898" i="12"/>
  <c r="DA899" i="12"/>
  <c r="DA900" i="12"/>
  <c r="DA901" i="12"/>
  <c r="DA902" i="12"/>
  <c r="DA903" i="12"/>
  <c r="DA904" i="12"/>
  <c r="DA905" i="12"/>
  <c r="DA906" i="12"/>
  <c r="DA907" i="12"/>
  <c r="DA908" i="12"/>
  <c r="DA909" i="12"/>
  <c r="DA910" i="12"/>
  <c r="DA911" i="12"/>
  <c r="DA912" i="12"/>
  <c r="DA913" i="12"/>
  <c r="DA914" i="12"/>
  <c r="DA915" i="12"/>
  <c r="DA916" i="12"/>
  <c r="DA917" i="12"/>
  <c r="DA918" i="12"/>
  <c r="DA919" i="12"/>
  <c r="DA920" i="12"/>
  <c r="DA921" i="12"/>
  <c r="DA922" i="12"/>
  <c r="DA923" i="12"/>
  <c r="DA924" i="12"/>
  <c r="DA925" i="12"/>
  <c r="DA926" i="12"/>
  <c r="DA927" i="12"/>
  <c r="DA928" i="12"/>
  <c r="DA929" i="12"/>
  <c r="DA930" i="12"/>
  <c r="DA931" i="12"/>
  <c r="DA932" i="12"/>
  <c r="DA933" i="12"/>
  <c r="DA934" i="12"/>
  <c r="DA935" i="12"/>
  <c r="DA936" i="12"/>
  <c r="DA937" i="12"/>
  <c r="DA938" i="12"/>
  <c r="DA939" i="12"/>
  <c r="DA940" i="12"/>
  <c r="DA941" i="12"/>
  <c r="DA942" i="12"/>
  <c r="DA943" i="12"/>
  <c r="DA944" i="12"/>
  <c r="DA945" i="12"/>
  <c r="DA946" i="12"/>
  <c r="DA947" i="12"/>
  <c r="DA948" i="12"/>
  <c r="DA949" i="12"/>
  <c r="DA950" i="12"/>
  <c r="DA951" i="12"/>
  <c r="DA952" i="12"/>
  <c r="DA953" i="12"/>
  <c r="DA954" i="12"/>
  <c r="DA955" i="12"/>
  <c r="DA956" i="12"/>
  <c r="DA957" i="12"/>
  <c r="DA958" i="12"/>
  <c r="DA959" i="12"/>
  <c r="DA960" i="12"/>
  <c r="DA961" i="12"/>
  <c r="DA962" i="12"/>
  <c r="DA963" i="12"/>
  <c r="DA964" i="12"/>
  <c r="DA965" i="12"/>
  <c r="DA966" i="12"/>
  <c r="DA967" i="12"/>
  <c r="DA968" i="12"/>
  <c r="DA969" i="12"/>
  <c r="DA970" i="12"/>
  <c r="DA971" i="12"/>
  <c r="DA972" i="12"/>
  <c r="DA973" i="12"/>
  <c r="DA974" i="12"/>
  <c r="DA975" i="12"/>
  <c r="DA976" i="12"/>
  <c r="DA977" i="12"/>
  <c r="DA978" i="12"/>
  <c r="DA979" i="12"/>
  <c r="DA980" i="12"/>
  <c r="DA981" i="12"/>
  <c r="DA982" i="12"/>
  <c r="DA983" i="12"/>
  <c r="DA984" i="12"/>
  <c r="DA985" i="12"/>
  <c r="DA986" i="12"/>
  <c r="DA987" i="12"/>
  <c r="DA988" i="12"/>
  <c r="DA989" i="12"/>
  <c r="DA990" i="12"/>
  <c r="DA991" i="12"/>
  <c r="DA992" i="12"/>
  <c r="DA993" i="12"/>
  <c r="DA994" i="12"/>
  <c r="DA995" i="12"/>
  <c r="DA996" i="12"/>
  <c r="DA997" i="12"/>
  <c r="DA998" i="12"/>
  <c r="DA999" i="12"/>
  <c r="DA1000" i="12"/>
  <c r="DA1001" i="12"/>
  <c r="DA1002" i="12"/>
  <c r="DA1003" i="12"/>
  <c r="DA1004" i="12"/>
  <c r="DA1005" i="12"/>
  <c r="DA1006" i="12"/>
  <c r="DA1007" i="12"/>
  <c r="DA1008" i="12"/>
  <c r="DA1009" i="12"/>
  <c r="DA1010" i="12"/>
  <c r="DA1011" i="12"/>
  <c r="DA1012" i="12"/>
  <c r="DA1013" i="12"/>
  <c r="DA1014" i="12"/>
  <c r="DA1015" i="12"/>
  <c r="DA1016" i="12"/>
  <c r="DA1017" i="12"/>
  <c r="DA1018" i="12"/>
  <c r="DA1019" i="12"/>
  <c r="DA1020" i="12"/>
  <c r="DA1021" i="12"/>
  <c r="DA1022" i="12"/>
  <c r="DA1023" i="12"/>
  <c r="DA1024" i="12"/>
  <c r="DA1025" i="12"/>
  <c r="DA1026" i="12"/>
  <c r="DA1027" i="12"/>
  <c r="DA1028" i="12"/>
  <c r="DA1029" i="12"/>
  <c r="DA1030" i="12"/>
  <c r="DA1031" i="12"/>
  <c r="DA1032" i="12"/>
  <c r="DA1033" i="12"/>
  <c r="DA1034" i="12"/>
  <c r="DA1035" i="12"/>
  <c r="DA1036" i="12"/>
  <c r="DA1037" i="12"/>
  <c r="DA1038" i="12"/>
  <c r="DA1039" i="12"/>
  <c r="DA1040" i="12"/>
  <c r="DA1041" i="12"/>
  <c r="DA1042" i="12"/>
  <c r="DA1043" i="12"/>
  <c r="DA1044" i="12"/>
  <c r="DA1045" i="12"/>
  <c r="DA1046" i="12"/>
  <c r="DA1047" i="12"/>
  <c r="DA1048" i="12"/>
  <c r="DA1049" i="12"/>
  <c r="DA1050" i="12"/>
  <c r="DA1051" i="12"/>
  <c r="DA1052" i="12"/>
  <c r="DA1053" i="12"/>
  <c r="DA1054" i="12"/>
  <c r="DA1055" i="12"/>
  <c r="DA1056" i="12"/>
  <c r="DA1057" i="12"/>
  <c r="DA1058" i="12"/>
  <c r="DA1059" i="12"/>
  <c r="DA1060" i="12"/>
  <c r="DA1061" i="12"/>
  <c r="DA1062" i="12"/>
  <c r="DA1063" i="12"/>
  <c r="DA1064" i="12"/>
  <c r="DA1065" i="12"/>
  <c r="DA1066" i="12"/>
  <c r="DA1067" i="12"/>
  <c r="DA1068" i="12"/>
  <c r="DA1069" i="12"/>
  <c r="DA1070" i="12"/>
  <c r="DA1071" i="12"/>
  <c r="DA1072" i="12"/>
  <c r="DA1073" i="12"/>
  <c r="DA1074" i="12"/>
  <c r="DA1075" i="12"/>
  <c r="DA1076" i="12"/>
  <c r="DA1077" i="12"/>
  <c r="DA1078" i="12"/>
  <c r="DA1079" i="12"/>
  <c r="DA1080" i="12"/>
  <c r="DA1081" i="12"/>
  <c r="DA1082" i="12"/>
  <c r="DA1083" i="12"/>
  <c r="DA1084" i="12"/>
  <c r="DA1085" i="12"/>
  <c r="DA1086" i="12"/>
  <c r="DA1087" i="12"/>
  <c r="DA1088" i="12"/>
  <c r="DA1089" i="12"/>
  <c r="DA1090" i="12"/>
  <c r="DA1091" i="12"/>
  <c r="DA1092" i="12"/>
  <c r="DA1093" i="12"/>
  <c r="DA1094" i="12"/>
  <c r="DA1095" i="12"/>
  <c r="DA1096" i="12"/>
  <c r="DA1097" i="12"/>
  <c r="DA1098" i="12"/>
  <c r="DA1099" i="12"/>
  <c r="DA1100" i="12"/>
  <c r="DA1101" i="12"/>
  <c r="DA1102" i="12"/>
  <c r="DA1103" i="12"/>
  <c r="DA1104" i="12"/>
  <c r="DA1105" i="12"/>
  <c r="DA1106" i="12"/>
  <c r="DA1107" i="12"/>
  <c r="DA1108" i="12"/>
  <c r="DA1109" i="12"/>
  <c r="DA1110" i="12"/>
  <c r="DA1111" i="12"/>
  <c r="DA1112" i="12"/>
  <c r="DA1113" i="12"/>
  <c r="DA1114" i="12"/>
  <c r="DA1115" i="12"/>
  <c r="DA1116" i="12"/>
  <c r="DA1117" i="12"/>
  <c r="DA1118" i="12"/>
  <c r="DA1119" i="12"/>
  <c r="DA1120" i="12"/>
  <c r="DA1121" i="12"/>
  <c r="DA1122" i="12"/>
  <c r="DA1123" i="12"/>
  <c r="DA1124" i="12"/>
  <c r="DA1125" i="12"/>
  <c r="DA1126" i="12"/>
  <c r="DA1127" i="12"/>
  <c r="DA1128" i="12"/>
  <c r="DA1129" i="12"/>
  <c r="DA1130" i="12"/>
  <c r="DA1131" i="12"/>
  <c r="DA1132" i="12"/>
  <c r="DA1133" i="12"/>
  <c r="DA1134" i="12"/>
  <c r="DA1135" i="12"/>
  <c r="DA1136" i="12"/>
  <c r="DA1137" i="12"/>
  <c r="DA1138" i="12"/>
  <c r="DA1139" i="12"/>
  <c r="DA1140" i="12"/>
  <c r="DA1141" i="12"/>
  <c r="DA1142" i="12"/>
  <c r="DA1143" i="12"/>
  <c r="DA1144" i="12"/>
  <c r="DA1145" i="12"/>
  <c r="DA1146" i="12"/>
  <c r="DA1147" i="12"/>
  <c r="DA1148" i="12"/>
  <c r="DA1149" i="12"/>
  <c r="DA1150" i="12"/>
  <c r="DA1151" i="12"/>
  <c r="DA1152" i="12"/>
  <c r="DA1153" i="12"/>
  <c r="DA1154" i="12"/>
  <c r="DA1155" i="12"/>
  <c r="DA1156" i="12"/>
  <c r="DA1157" i="12"/>
  <c r="DA1158" i="12"/>
  <c r="DA1159" i="12"/>
  <c r="DA1160" i="12"/>
  <c r="DA1161" i="12"/>
  <c r="DA1162" i="12"/>
  <c r="DA1163" i="12"/>
  <c r="DA1164" i="12"/>
  <c r="DA1165" i="12"/>
  <c r="DA1166" i="12"/>
  <c r="DA1167" i="12"/>
  <c r="DA1168" i="12"/>
  <c r="DA1169" i="12"/>
  <c r="DA1170" i="12"/>
  <c r="DA1171" i="12"/>
  <c r="DA1172" i="12"/>
  <c r="DA1173" i="12"/>
  <c r="DA1174" i="12"/>
  <c r="DA1175" i="12"/>
  <c r="DA1176" i="12"/>
  <c r="DA1177" i="12"/>
  <c r="DA1178" i="12"/>
  <c r="DA1179" i="12"/>
  <c r="DA1180" i="12"/>
  <c r="DA1181" i="12"/>
  <c r="DA1182" i="12"/>
  <c r="DA1183" i="12"/>
  <c r="DA1184" i="12"/>
  <c r="DA1185" i="12"/>
  <c r="DA1186" i="12"/>
  <c r="DA1187" i="12"/>
  <c r="DA1188" i="12"/>
  <c r="DA1189" i="12"/>
  <c r="DA1190" i="12"/>
  <c r="DA1191" i="12"/>
  <c r="DA1192" i="12"/>
  <c r="DA1193" i="12"/>
  <c r="DA1194" i="12"/>
  <c r="DA1195" i="12"/>
  <c r="DA1196" i="12"/>
  <c r="DA1197" i="12"/>
  <c r="DA1198" i="12"/>
  <c r="DA1199" i="12"/>
  <c r="DA1200" i="12"/>
  <c r="DA1201" i="12"/>
  <c r="DA1202" i="12"/>
  <c r="DA1203" i="12"/>
  <c r="DA1204" i="12"/>
  <c r="DA1205" i="12"/>
  <c r="DA1206" i="12"/>
  <c r="DA1207" i="12"/>
  <c r="DA1208" i="12"/>
  <c r="DA1209" i="12"/>
  <c r="DA1210" i="12"/>
  <c r="DA1211" i="12"/>
  <c r="DA1212" i="12"/>
  <c r="DA1213" i="12"/>
  <c r="DA1214" i="12"/>
  <c r="DA1215" i="12"/>
  <c r="DA1216" i="12"/>
  <c r="DA1217" i="12"/>
  <c r="DA1218" i="12"/>
  <c r="DA1219" i="12"/>
  <c r="DA1220" i="12"/>
  <c r="DA1221" i="12"/>
  <c r="DA1222" i="12"/>
  <c r="DA1223" i="12"/>
  <c r="DA1224" i="12"/>
  <c r="DA1225" i="12"/>
  <c r="DA1226" i="12"/>
  <c r="DA1227" i="12"/>
  <c r="DA1228" i="12"/>
  <c r="DA1229" i="12"/>
  <c r="DA1230" i="12"/>
  <c r="DA1231" i="12"/>
  <c r="DA1232" i="12"/>
  <c r="DA1233" i="12"/>
  <c r="DA1234" i="12"/>
  <c r="DA1235" i="12"/>
  <c r="DA1236" i="12"/>
  <c r="DA1237" i="12"/>
  <c r="DA1238" i="12"/>
  <c r="DA1239" i="12"/>
  <c r="DA1240" i="12"/>
  <c r="DA1241" i="12"/>
  <c r="DA1242" i="12"/>
  <c r="DA1243" i="12"/>
  <c r="DA1244" i="12"/>
  <c r="DA1245" i="12"/>
  <c r="DA1246" i="12"/>
  <c r="DA1247" i="12"/>
  <c r="DA1248" i="12"/>
  <c r="DA1249" i="12"/>
  <c r="DA1250" i="12"/>
  <c r="DA1251" i="12"/>
  <c r="DA1252" i="12"/>
  <c r="DA1253" i="12"/>
  <c r="DA1254" i="12"/>
  <c r="DA1255" i="12"/>
  <c r="DA1256" i="12"/>
  <c r="DA1257" i="12"/>
  <c r="DA1258" i="12"/>
  <c r="DA1259" i="12"/>
  <c r="DA1260" i="12"/>
  <c r="DA1261" i="12"/>
  <c r="DA1262" i="12"/>
  <c r="DA1263" i="12"/>
  <c r="DA1264" i="12"/>
  <c r="DA1265" i="12"/>
  <c r="DA1266" i="12"/>
  <c r="DA1267" i="12"/>
  <c r="DA1268" i="12"/>
  <c r="DA1269" i="12"/>
  <c r="DA1270" i="12"/>
  <c r="DA1271" i="12"/>
  <c r="DA1272" i="12"/>
  <c r="DA1273" i="12"/>
  <c r="DA1274" i="12"/>
  <c r="DA1275" i="12"/>
  <c r="DA1276" i="12"/>
  <c r="DA1277" i="12"/>
  <c r="DA1278" i="12"/>
  <c r="DA1279" i="12"/>
  <c r="DA1280" i="12"/>
  <c r="DA1281" i="12"/>
  <c r="DA1282" i="12"/>
  <c r="DA1283" i="12"/>
  <c r="DA1284" i="12"/>
  <c r="DA1285" i="12"/>
  <c r="DA1286" i="12"/>
  <c r="DA1287" i="12"/>
  <c r="DA1288" i="12"/>
  <c r="DA1289" i="12"/>
  <c r="DA1290" i="12"/>
  <c r="DA1291" i="12"/>
  <c r="DA1292" i="12"/>
  <c r="DA1293" i="12"/>
  <c r="DA1294" i="12"/>
  <c r="DA1295" i="12"/>
  <c r="DA1296" i="12"/>
  <c r="DA1297" i="12"/>
  <c r="DA1298" i="12"/>
  <c r="DA1299" i="12"/>
  <c r="DA1300" i="12"/>
  <c r="DA1301" i="12"/>
  <c r="DA1302" i="12"/>
  <c r="DA1303" i="12"/>
  <c r="DA1304" i="12"/>
  <c r="DA1305" i="12"/>
  <c r="DA1306" i="12"/>
  <c r="DA1307" i="12"/>
  <c r="DA1308" i="12"/>
  <c r="DA1309" i="12"/>
  <c r="DA1310" i="12"/>
  <c r="DA1311" i="12"/>
  <c r="DA1312" i="12"/>
  <c r="DA1313" i="12"/>
  <c r="DA1314" i="12"/>
  <c r="DA1315" i="12"/>
  <c r="DA1316" i="12"/>
  <c r="DA1317" i="12"/>
  <c r="DA1318" i="12"/>
  <c r="DA1319" i="12"/>
  <c r="DA1320" i="12"/>
  <c r="DA1321" i="12"/>
  <c r="DA1322" i="12"/>
  <c r="DA1323" i="12"/>
  <c r="DA1324" i="12"/>
  <c r="DA1325" i="12"/>
  <c r="DA1326" i="12"/>
  <c r="DA1327" i="12"/>
  <c r="DA1328" i="12"/>
  <c r="DA1329" i="12"/>
  <c r="DA1330" i="12"/>
  <c r="DA1331" i="12"/>
  <c r="DA1332" i="12"/>
  <c r="DA1333" i="12"/>
  <c r="DA1334" i="12"/>
  <c r="DA1335" i="12"/>
  <c r="DA1336" i="12"/>
  <c r="DA1337" i="12"/>
  <c r="DA1338" i="12"/>
  <c r="DA1339" i="12"/>
  <c r="DA1340" i="12"/>
  <c r="DA1341" i="12"/>
  <c r="DA1342" i="12"/>
  <c r="DA1343" i="12"/>
  <c r="DA1344" i="12"/>
  <c r="DA1345" i="12"/>
  <c r="DA1346" i="12"/>
  <c r="DA1347" i="12"/>
  <c r="DA1348" i="12"/>
  <c r="DA1349" i="12"/>
  <c r="DA1350" i="12"/>
  <c r="DA1351" i="12"/>
  <c r="DA1352" i="12"/>
  <c r="DA1353" i="12"/>
  <c r="DA1354" i="12"/>
  <c r="DA1355" i="12"/>
  <c r="DA1356" i="12"/>
  <c r="DA1357" i="12"/>
  <c r="DA1358" i="12"/>
  <c r="DA1359" i="12"/>
  <c r="DA1360" i="12"/>
  <c r="DA1361" i="12"/>
  <c r="DA1362" i="12"/>
  <c r="DA1363" i="12"/>
  <c r="DA1364" i="12"/>
  <c r="DA1365" i="12"/>
  <c r="DA1366" i="12"/>
  <c r="DA1367" i="12"/>
  <c r="DA1368" i="12"/>
  <c r="DA1369" i="12"/>
  <c r="DA1370" i="12"/>
  <c r="DA1371" i="12"/>
  <c r="DA1372" i="12"/>
  <c r="DA1373" i="12"/>
  <c r="DA1374" i="12"/>
  <c r="DA1375" i="12"/>
  <c r="DA1376" i="12"/>
  <c r="DA1377" i="12"/>
  <c r="DA1378" i="12"/>
  <c r="DA1379" i="12"/>
  <c r="DA1380" i="12"/>
  <c r="DA1381" i="12"/>
  <c r="DA1382" i="12"/>
  <c r="DA1383" i="12"/>
  <c r="DA1384" i="12"/>
  <c r="DA1385" i="12"/>
  <c r="DA1386" i="12"/>
  <c r="DA1387" i="12"/>
  <c r="DA1388" i="12"/>
  <c r="DA1389" i="12"/>
  <c r="DA1390" i="12"/>
  <c r="DA1391" i="12"/>
  <c r="DA1392" i="12"/>
  <c r="DA1393" i="12"/>
  <c r="DA1394" i="12"/>
  <c r="DA1395" i="12"/>
  <c r="DA1396" i="12"/>
  <c r="DA1397" i="12"/>
  <c r="DA1398" i="12"/>
  <c r="DA1399" i="12"/>
  <c r="DA1400" i="12"/>
  <c r="DA1401" i="12"/>
  <c r="DA1402" i="12"/>
  <c r="DA1403" i="12"/>
  <c r="DA1404" i="12"/>
  <c r="DA1405" i="12"/>
  <c r="DA1406" i="12"/>
  <c r="DA1407" i="12"/>
  <c r="DA1408" i="12"/>
  <c r="DA1409" i="12"/>
  <c r="DA1410" i="12"/>
  <c r="DA1411" i="12"/>
  <c r="DA1412" i="12"/>
  <c r="DA1413" i="12"/>
  <c r="DA1414" i="12"/>
  <c r="DA1415" i="12"/>
  <c r="DA1416" i="12"/>
  <c r="DA1417" i="12"/>
  <c r="DA1418" i="12"/>
  <c r="DA1419" i="12"/>
  <c r="DA1420" i="12"/>
  <c r="DA1421" i="12"/>
  <c r="DA1422" i="12"/>
  <c r="DA1423" i="12"/>
  <c r="DA1424" i="12"/>
  <c r="DA1425" i="12"/>
  <c r="DA1426" i="12"/>
  <c r="DA1427" i="12"/>
  <c r="DA1428" i="12"/>
  <c r="DA1429" i="12"/>
  <c r="DA1430" i="12"/>
  <c r="DA1431" i="12"/>
  <c r="DA1432" i="12"/>
  <c r="DA1433" i="12"/>
  <c r="DA1434" i="12"/>
  <c r="DA1435" i="12"/>
  <c r="DA1436" i="12"/>
  <c r="DA1437" i="12"/>
  <c r="DA1438" i="12"/>
  <c r="DA1439" i="12"/>
  <c r="DA1440" i="12"/>
  <c r="DA1441" i="12"/>
  <c r="DA1442" i="12"/>
  <c r="DA1443" i="12"/>
  <c r="DA1444" i="12"/>
  <c r="DA1445" i="12"/>
  <c r="DA1446" i="12"/>
  <c r="DA1447" i="12"/>
  <c r="DA1448" i="12"/>
  <c r="DA1449" i="12"/>
  <c r="DA1450" i="12"/>
  <c r="DA1451" i="12"/>
  <c r="DA1452" i="12"/>
  <c r="DA1453" i="12"/>
  <c r="DA1454" i="12"/>
  <c r="DA1455" i="12"/>
  <c r="DA1456" i="12"/>
  <c r="DA1457" i="12"/>
  <c r="DA1458" i="12"/>
  <c r="DA1459" i="12"/>
  <c r="DA1460" i="12"/>
  <c r="DA1461" i="12"/>
  <c r="DA1462" i="12"/>
  <c r="DA1463" i="12"/>
  <c r="DA1464" i="12"/>
  <c r="DA1465" i="12"/>
  <c r="DA1466" i="12"/>
  <c r="DA1467" i="12"/>
  <c r="DA1468" i="12"/>
  <c r="DA1469" i="12"/>
  <c r="DA1470" i="12"/>
  <c r="DA1471" i="12"/>
  <c r="DA1472" i="12"/>
  <c r="DA1473" i="12"/>
  <c r="DA1474" i="12"/>
  <c r="DA1475" i="12"/>
  <c r="DA1476" i="12"/>
  <c r="DA1477" i="12"/>
  <c r="DA1478" i="12"/>
  <c r="DA1479" i="12"/>
  <c r="DA1480" i="12"/>
  <c r="DA1481" i="12"/>
  <c r="DA1482" i="12"/>
  <c r="DA1483" i="12"/>
  <c r="DA1484" i="12"/>
  <c r="DA1485" i="12"/>
  <c r="DA1486" i="12"/>
  <c r="DA1487" i="12"/>
  <c r="DA1488" i="12"/>
  <c r="DA1489" i="12"/>
  <c r="DA1490" i="12"/>
  <c r="DA1491" i="12"/>
  <c r="DA1492" i="12"/>
  <c r="DA1493" i="12"/>
  <c r="DA1494" i="12"/>
  <c r="DA1495" i="12"/>
  <c r="DA1496" i="12"/>
  <c r="DA1497" i="12"/>
  <c r="DA1498" i="12"/>
  <c r="DA1499" i="12"/>
  <c r="DA1500" i="12"/>
  <c r="DA1501" i="12"/>
  <c r="DA1502" i="12"/>
  <c r="DA1503" i="12"/>
  <c r="DA1504" i="12"/>
  <c r="DA1505" i="12"/>
  <c r="DA1506" i="12"/>
  <c r="DA1507" i="12"/>
  <c r="DA1508" i="12"/>
  <c r="DA1509" i="12"/>
  <c r="DA1510" i="12"/>
  <c r="DA1511" i="12"/>
  <c r="DA1512" i="12"/>
  <c r="DA1513" i="12"/>
  <c r="DA1514" i="12"/>
  <c r="DA1515" i="12"/>
  <c r="DA1516" i="12"/>
  <c r="DA1517" i="12"/>
  <c r="DA1518" i="12"/>
  <c r="DA1519" i="12"/>
  <c r="DA1520" i="12"/>
  <c r="DA1521" i="12"/>
  <c r="DA1522" i="12"/>
  <c r="DA1523" i="12"/>
  <c r="DA1524" i="12"/>
  <c r="DA1525" i="12"/>
  <c r="DA1526" i="12"/>
  <c r="DA1527" i="12"/>
  <c r="DA1528" i="12"/>
  <c r="DA1529" i="12"/>
  <c r="DA1530" i="12"/>
  <c r="DA1531" i="12"/>
  <c r="DA1532" i="12"/>
  <c r="DA1533" i="12"/>
  <c r="DA1534" i="12"/>
  <c r="DA1535" i="12"/>
  <c r="DA1536" i="12"/>
  <c r="DA1537" i="12"/>
  <c r="DA1538" i="12"/>
  <c r="DA1539" i="12"/>
  <c r="DA1540" i="12"/>
  <c r="DA1541" i="12"/>
  <c r="DA1542" i="12"/>
  <c r="DA1543" i="12"/>
  <c r="DA1544" i="12"/>
  <c r="DA1545" i="12"/>
  <c r="DA1546" i="12"/>
  <c r="DA1547" i="12"/>
  <c r="DA1548" i="12"/>
  <c r="DA1549" i="12"/>
  <c r="DA1550" i="12"/>
  <c r="DA1551" i="12"/>
  <c r="DA1552" i="12"/>
  <c r="DA1553" i="12"/>
  <c r="DA1554" i="12"/>
  <c r="DA1555" i="12"/>
  <c r="DA1556" i="12"/>
  <c r="DA1557" i="12"/>
  <c r="DA1558" i="12"/>
  <c r="DA1559" i="12"/>
  <c r="DA1560" i="12"/>
  <c r="DA1561" i="12"/>
  <c r="DA1562" i="12"/>
  <c r="DA1563" i="12"/>
  <c r="DA1564" i="12"/>
  <c r="DA1565" i="12"/>
  <c r="DA1566" i="12"/>
  <c r="DA1567" i="12"/>
  <c r="DA1568" i="12"/>
  <c r="DA1569" i="12"/>
  <c r="DA1570" i="12"/>
  <c r="DA1571" i="12"/>
  <c r="DA1572" i="12"/>
  <c r="DA1573" i="12"/>
  <c r="DA1574" i="12"/>
  <c r="DA1575" i="12"/>
  <c r="DA1576" i="12"/>
  <c r="DA1577" i="12"/>
  <c r="DA1578" i="12"/>
  <c r="DA1579" i="12"/>
  <c r="DA1580" i="12"/>
  <c r="DA1581" i="12"/>
  <c r="DA1582" i="12"/>
  <c r="DA1583" i="12"/>
  <c r="DA1584" i="12"/>
  <c r="DA1585" i="12"/>
  <c r="DA1586" i="12"/>
  <c r="DA1587" i="12"/>
  <c r="DA1588" i="12"/>
  <c r="DA1589" i="12"/>
  <c r="DA1590" i="12"/>
  <c r="DA1591" i="12"/>
  <c r="DA1592" i="12"/>
  <c r="DA1593" i="12"/>
  <c r="DA1594" i="12"/>
  <c r="DA1595" i="12"/>
  <c r="DA1596" i="12"/>
  <c r="DA1597" i="12"/>
  <c r="DA1598" i="12"/>
  <c r="DA1599" i="12"/>
  <c r="DA1600" i="12"/>
  <c r="DA1601" i="12"/>
  <c r="DA1602" i="12"/>
  <c r="DA1603" i="12"/>
  <c r="DA1604" i="12"/>
  <c r="DA1605" i="12"/>
  <c r="DA1606" i="12"/>
  <c r="DA1607" i="12"/>
  <c r="DA1608" i="12"/>
  <c r="DA1609" i="12"/>
  <c r="DA1610" i="12"/>
  <c r="DA1611" i="12"/>
  <c r="DA1612" i="12"/>
  <c r="DA1613" i="12"/>
  <c r="DA1614" i="12"/>
  <c r="DA1615" i="12"/>
  <c r="DA1616" i="12"/>
  <c r="DA1617" i="12"/>
  <c r="DA1618" i="12"/>
  <c r="DA1619" i="12"/>
  <c r="DA1620" i="12"/>
  <c r="DA1621" i="12"/>
  <c r="DA1622" i="12"/>
  <c r="DA1623" i="12"/>
  <c r="DA1624" i="12"/>
  <c r="DA1625" i="12"/>
  <c r="DA1626" i="12"/>
  <c r="DA1627" i="12"/>
  <c r="DA1628" i="12"/>
  <c r="DA1629" i="12"/>
  <c r="DA1630" i="12"/>
  <c r="DA1631" i="12"/>
  <c r="DA1632" i="12"/>
  <c r="DA1633" i="12"/>
  <c r="DA1634" i="12"/>
  <c r="DA1635" i="12"/>
  <c r="DA1636" i="12"/>
  <c r="DA1637" i="12"/>
  <c r="DA1638" i="12"/>
  <c r="DA1639" i="12"/>
  <c r="DA1640" i="12"/>
  <c r="DA1641" i="12"/>
  <c r="DA1642" i="12"/>
  <c r="DA1643" i="12"/>
  <c r="DA1644" i="12"/>
  <c r="DA1645" i="12"/>
  <c r="DA1646" i="12"/>
  <c r="DA1647" i="12"/>
  <c r="DA1648" i="12"/>
  <c r="DA1649" i="12"/>
  <c r="DA1650" i="12"/>
  <c r="DA1651" i="12"/>
  <c r="DA1652" i="12"/>
  <c r="DA1653" i="12"/>
  <c r="DA1654" i="12"/>
  <c r="DA1655" i="12"/>
  <c r="DA1656" i="12"/>
  <c r="DA1657" i="12"/>
  <c r="DA1658" i="12"/>
  <c r="DA1659" i="12"/>
  <c r="DA1660" i="12"/>
  <c r="DA1661" i="12"/>
  <c r="DA1662" i="12"/>
  <c r="DA1663" i="12"/>
  <c r="DA1664" i="12"/>
  <c r="DA1665" i="12"/>
  <c r="DA1666" i="12"/>
  <c r="DA1667" i="12"/>
  <c r="DA1668" i="12"/>
  <c r="DA1669" i="12"/>
  <c r="DA1670" i="12"/>
  <c r="DA1671" i="12"/>
  <c r="DA1672" i="12"/>
  <c r="DA1673" i="12"/>
  <c r="DA1674" i="12"/>
  <c r="DA1675" i="12"/>
  <c r="DA1676" i="12"/>
  <c r="DA1677" i="12"/>
  <c r="DA1678" i="12"/>
  <c r="DA1679" i="12"/>
  <c r="DA1680" i="12"/>
  <c r="DA1681" i="12"/>
  <c r="DA1682" i="12"/>
  <c r="DA1683" i="12"/>
  <c r="DA1684" i="12"/>
  <c r="DA1685" i="12"/>
  <c r="DA1686" i="12"/>
  <c r="DA1687" i="12"/>
  <c r="DA1688" i="12"/>
  <c r="DA1689" i="12"/>
  <c r="DA1690" i="12"/>
  <c r="DA1691" i="12"/>
  <c r="DA1692" i="12"/>
  <c r="DA1693" i="12"/>
  <c r="DA1694" i="12"/>
  <c r="DA1695" i="12"/>
  <c r="DA1696" i="12"/>
  <c r="DA1697" i="12"/>
  <c r="DA1698" i="12"/>
  <c r="DA1699" i="12"/>
  <c r="DA1700" i="12"/>
  <c r="DA1701" i="12"/>
  <c r="DA1702" i="12"/>
  <c r="DA1703" i="12"/>
  <c r="DA1704" i="12"/>
  <c r="DA1705" i="12"/>
  <c r="DA1706" i="12"/>
  <c r="DA1707" i="12"/>
  <c r="DA1708" i="12"/>
  <c r="DA1709" i="12"/>
  <c r="DA1710" i="12"/>
  <c r="DA1711" i="12"/>
  <c r="DA1712" i="12"/>
  <c r="DA1713" i="12"/>
  <c r="DA1714" i="12"/>
  <c r="DA1715" i="12"/>
  <c r="DA1716" i="12"/>
  <c r="DA1717" i="12"/>
  <c r="DA1718" i="12"/>
  <c r="DA1719" i="12"/>
  <c r="DA1720" i="12"/>
  <c r="DA1721" i="12"/>
  <c r="DA1722" i="12"/>
  <c r="DA1723" i="12"/>
  <c r="DA1724" i="12"/>
  <c r="DA1725" i="12"/>
  <c r="DA1726" i="12"/>
  <c r="DA1727" i="12"/>
  <c r="DA1728" i="12"/>
  <c r="DA1729" i="12"/>
  <c r="DA1730" i="12"/>
  <c r="DA1731" i="12"/>
  <c r="DA1732" i="12"/>
  <c r="DA1733" i="12"/>
  <c r="DA1734" i="12"/>
  <c r="DA1735" i="12"/>
  <c r="DA1736" i="12"/>
  <c r="DA1737" i="12"/>
  <c r="DA1738" i="12"/>
  <c r="DA1739" i="12"/>
  <c r="DA1740" i="12"/>
  <c r="DA1741" i="12"/>
  <c r="DA1742" i="12"/>
  <c r="DA1743" i="12"/>
  <c r="DA1744" i="12"/>
  <c r="DA1745" i="12"/>
  <c r="DA1746" i="12"/>
  <c r="DA1747" i="12"/>
  <c r="DA1748" i="12"/>
  <c r="DA1749" i="12"/>
  <c r="DA1750" i="12"/>
  <c r="DA1751" i="12"/>
  <c r="DA1752" i="12"/>
  <c r="DA1753" i="12"/>
  <c r="DA1754" i="12"/>
  <c r="DA1755" i="12"/>
  <c r="DA1756" i="12"/>
  <c r="DA1757" i="12"/>
  <c r="DA1758" i="12"/>
  <c r="DA1759" i="12"/>
  <c r="DA1760" i="12"/>
  <c r="DA1761" i="12"/>
  <c r="DA1762" i="12"/>
  <c r="DA1763" i="12"/>
  <c r="DA1764" i="12"/>
  <c r="DA1765" i="12"/>
  <c r="DA1766" i="12"/>
  <c r="DA1767" i="12"/>
  <c r="DA1768" i="12"/>
  <c r="DA1769" i="12"/>
  <c r="DA1770" i="12"/>
  <c r="DA1771" i="12"/>
  <c r="DA1772" i="12"/>
  <c r="DA1773" i="12"/>
  <c r="DA1774" i="12"/>
  <c r="DA1775" i="12"/>
  <c r="DA1776" i="12"/>
  <c r="DA1777" i="12"/>
  <c r="DA1778" i="12"/>
  <c r="DA1779" i="12"/>
  <c r="DA1780" i="12"/>
  <c r="DA1781" i="12"/>
  <c r="DA1782" i="12"/>
  <c r="DA1783" i="12"/>
  <c r="DA1784" i="12"/>
  <c r="DA1785" i="12"/>
  <c r="DA1786" i="12"/>
  <c r="DA1787" i="12"/>
  <c r="DA1788" i="12"/>
  <c r="DA1789" i="12"/>
  <c r="DA1790" i="12"/>
  <c r="DA1791" i="12"/>
  <c r="DA1792" i="12"/>
  <c r="DA1793" i="12"/>
  <c r="DA1794" i="12"/>
  <c r="DA1795" i="12"/>
  <c r="DA1796" i="12"/>
  <c r="DA1797" i="12"/>
  <c r="DA1798" i="12"/>
  <c r="DA1799" i="12"/>
  <c r="DA1800" i="12"/>
  <c r="DA1801" i="12"/>
  <c r="DA1802" i="12"/>
  <c r="DA1803" i="12"/>
  <c r="DA1804" i="12"/>
  <c r="DA1805" i="12"/>
  <c r="DA1806" i="12"/>
  <c r="DA1807" i="12"/>
  <c r="DA1808" i="12"/>
  <c r="DA1809" i="12"/>
  <c r="DA1810" i="12"/>
  <c r="DA1811" i="12"/>
  <c r="DA1812" i="12"/>
  <c r="DA1813" i="12"/>
  <c r="DA1814" i="12"/>
  <c r="DA1815" i="12"/>
  <c r="DA1816" i="12"/>
  <c r="DA1817" i="12"/>
  <c r="DA1818" i="12"/>
  <c r="DA1819" i="12"/>
  <c r="DA1820" i="12"/>
  <c r="DA1821" i="12"/>
  <c r="DA1822" i="12"/>
  <c r="DA1823" i="12"/>
  <c r="DA1824" i="12"/>
  <c r="DA1825" i="12"/>
  <c r="DA1826" i="12"/>
  <c r="DA1827" i="12"/>
  <c r="DA1828" i="12"/>
  <c r="DA1829" i="12"/>
  <c r="DA1830" i="12"/>
  <c r="DA1831" i="12"/>
  <c r="DA1832" i="12"/>
  <c r="DA1833" i="12"/>
  <c r="DA1834" i="12"/>
  <c r="DA1835" i="12"/>
  <c r="DA1836" i="12"/>
  <c r="DA1837" i="12"/>
  <c r="DA1838" i="12"/>
  <c r="DA1839" i="12"/>
  <c r="DA1840" i="12"/>
  <c r="DA1841" i="12"/>
  <c r="DA1842" i="12"/>
  <c r="DA1843" i="12"/>
  <c r="DA1844" i="12"/>
  <c r="DA1845" i="12"/>
  <c r="DA1846" i="12"/>
  <c r="DA1847" i="12"/>
  <c r="DA1848" i="12"/>
  <c r="DA1849" i="12"/>
  <c r="DA1850" i="12"/>
  <c r="DA1851" i="12"/>
  <c r="DA1852" i="12"/>
  <c r="DA1853" i="12"/>
  <c r="DA1854" i="12"/>
  <c r="DA1855" i="12"/>
  <c r="DA1856" i="12"/>
  <c r="DA1857" i="12"/>
  <c r="DA1858" i="12"/>
  <c r="DA1859" i="12"/>
  <c r="DA1860" i="12"/>
  <c r="DA1861" i="12"/>
  <c r="DA1862" i="12"/>
  <c r="DA1863" i="12"/>
  <c r="DA1864" i="12"/>
  <c r="DA1865" i="12"/>
  <c r="DA1866" i="12"/>
  <c r="DA1867" i="12"/>
  <c r="DA1868" i="12"/>
  <c r="DA1869" i="12"/>
  <c r="DA1870" i="12"/>
  <c r="DA1871" i="12"/>
  <c r="DA1872" i="12"/>
  <c r="DA1873" i="12"/>
  <c r="DA1874" i="12"/>
  <c r="DA1875" i="12"/>
  <c r="DA1876" i="12"/>
  <c r="DA1877" i="12"/>
  <c r="DA1878" i="12"/>
  <c r="DA1879" i="12"/>
  <c r="DA1880" i="12"/>
  <c r="DA1881" i="12"/>
  <c r="DA1882" i="12"/>
  <c r="DA1883" i="12"/>
  <c r="DA1884" i="12"/>
  <c r="DA1885" i="12"/>
  <c r="DA1886" i="12"/>
  <c r="DA1887" i="12"/>
  <c r="DA1888" i="12"/>
  <c r="DA1889" i="12"/>
  <c r="DA1890" i="12"/>
  <c r="DA1891" i="12"/>
  <c r="DA1892" i="12"/>
  <c r="DA1893" i="12"/>
  <c r="DA1894" i="12"/>
  <c r="DA1895" i="12"/>
  <c r="DA1896" i="12"/>
  <c r="DA1897" i="12"/>
  <c r="DA1898" i="12"/>
  <c r="DA1899" i="12"/>
  <c r="DA1900" i="12"/>
  <c r="DA1901" i="12"/>
  <c r="DA1902" i="12"/>
  <c r="DA1903" i="12"/>
  <c r="DA1904" i="12"/>
  <c r="DA1905" i="12"/>
  <c r="DA1906" i="12"/>
  <c r="DA1907" i="12"/>
  <c r="DA1908" i="12"/>
  <c r="DA1909" i="12"/>
  <c r="DA1910" i="12"/>
  <c r="DA1911" i="12"/>
  <c r="DA1912" i="12"/>
  <c r="DA1913" i="12"/>
  <c r="DA1914" i="12"/>
  <c r="DA1915" i="12"/>
  <c r="DA1916" i="12"/>
  <c r="DA1917" i="12"/>
  <c r="DA1918" i="12"/>
  <c r="DA1919" i="12"/>
  <c r="DA1920" i="12"/>
  <c r="DA1921" i="12"/>
  <c r="DA1922" i="12"/>
  <c r="DA1923" i="12"/>
  <c r="DA1924" i="12"/>
  <c r="DA1925" i="12"/>
  <c r="DA1926" i="12"/>
  <c r="DA1927" i="12"/>
  <c r="DA1928" i="12"/>
  <c r="DA1929" i="12"/>
  <c r="DA1930" i="12"/>
  <c r="DA1931" i="12"/>
  <c r="DA1932" i="12"/>
  <c r="DA1933" i="12"/>
  <c r="DA1934" i="12"/>
  <c r="DA1935" i="12"/>
  <c r="DA1936" i="12"/>
  <c r="DA1937" i="12"/>
  <c r="DA1938" i="12"/>
  <c r="DA1939" i="12"/>
  <c r="DA1940" i="12"/>
  <c r="DA1941" i="12"/>
  <c r="DA1942" i="12"/>
  <c r="DA1943" i="12"/>
  <c r="DA1944" i="12"/>
  <c r="DA1945" i="12"/>
  <c r="DA1946" i="12"/>
  <c r="DA1947" i="12"/>
  <c r="DA1948" i="12"/>
  <c r="DA1949" i="12"/>
  <c r="DA1950" i="12"/>
  <c r="DA1951" i="12"/>
  <c r="DA1952" i="12"/>
  <c r="DA1953" i="12"/>
  <c r="DA1954" i="12"/>
  <c r="DA1955" i="12"/>
  <c r="DA1956" i="12"/>
  <c r="DA1957" i="12"/>
  <c r="DA1958" i="12"/>
  <c r="DA1959" i="12"/>
  <c r="DA1960" i="12"/>
  <c r="DA1961" i="12"/>
  <c r="DA1962" i="12"/>
  <c r="DA1963" i="12"/>
  <c r="DA1964" i="12"/>
  <c r="DA1965" i="12"/>
  <c r="DA1966" i="12"/>
  <c r="DA1967" i="12"/>
  <c r="DA1968" i="12"/>
  <c r="DA1969" i="12"/>
  <c r="DA1970" i="12"/>
  <c r="DA1971" i="12"/>
  <c r="DA1972" i="12"/>
  <c r="DA1973" i="12"/>
  <c r="DA1974" i="12"/>
  <c r="DA1975" i="12"/>
  <c r="DA1976" i="12"/>
  <c r="DA1977" i="12"/>
  <c r="DA1978" i="12"/>
  <c r="DA1979" i="12"/>
  <c r="DA1980" i="12"/>
  <c r="DA1981" i="12"/>
  <c r="DA1982" i="12"/>
  <c r="DA1983" i="12"/>
  <c r="DA1984" i="12"/>
  <c r="DA1985" i="12"/>
  <c r="DA1986" i="12"/>
  <c r="DA1987" i="12"/>
  <c r="DA1988" i="12"/>
  <c r="DA1989" i="12"/>
  <c r="DA1990" i="12"/>
  <c r="DA1991" i="12"/>
  <c r="DA1992" i="12"/>
  <c r="DA1993" i="12"/>
  <c r="DA1994" i="12"/>
  <c r="DA1995" i="12"/>
  <c r="DA1996" i="12"/>
  <c r="DA1997" i="12"/>
  <c r="DA1998" i="12"/>
  <c r="DA1999" i="12"/>
  <c r="DA2000" i="12"/>
  <c r="DA2001" i="12"/>
  <c r="DA2002" i="12"/>
  <c r="DA2003" i="12"/>
  <c r="DA2004" i="12"/>
  <c r="DA2005" i="12"/>
  <c r="DA2006" i="12"/>
  <c r="DA2007" i="12"/>
  <c r="DA2008" i="12"/>
  <c r="DA2009" i="12"/>
  <c r="DA2010" i="12"/>
  <c r="DA2011" i="12"/>
  <c r="DA2012" i="12"/>
  <c r="DA2013" i="12"/>
  <c r="DA2014" i="12"/>
  <c r="DA2015" i="12"/>
  <c r="DA2016" i="12"/>
  <c r="DA2017" i="12"/>
  <c r="DA2018" i="12"/>
  <c r="DA2019" i="12"/>
  <c r="DA2020" i="12"/>
  <c r="DA2021" i="12"/>
  <c r="DA11" i="12"/>
  <c r="DA10" i="12"/>
  <c r="B17" i="33" l="1"/>
  <c r="H14" i="32"/>
  <c r="AB6" i="32"/>
  <c r="AB7" i="32"/>
  <c r="L14" i="32"/>
  <c r="AF7" i="32"/>
  <c r="AF6" i="32"/>
  <c r="P14" i="32"/>
  <c r="AJ6" i="32"/>
  <c r="AJ7" i="32"/>
  <c r="AC10" i="12"/>
  <c r="BY21" i="12" l="1"/>
  <c r="BY22" i="12"/>
  <c r="BY23" i="12"/>
  <c r="BY24" i="12"/>
  <c r="BY25" i="12"/>
  <c r="BY26" i="12"/>
  <c r="BY27" i="12"/>
  <c r="BY28" i="12"/>
  <c r="BY29" i="12"/>
  <c r="BY30" i="12"/>
  <c r="BY31" i="12"/>
  <c r="BY32" i="12"/>
  <c r="BY33" i="12"/>
  <c r="BY34" i="12"/>
  <c r="BY35" i="12"/>
  <c r="BY36" i="12"/>
  <c r="BY37" i="12"/>
  <c r="BY38" i="12"/>
  <c r="BY39" i="12"/>
  <c r="BY40" i="12"/>
  <c r="BY41" i="12"/>
  <c r="BY42" i="12"/>
  <c r="BY43" i="12"/>
  <c r="BY44" i="12"/>
  <c r="BY45" i="12"/>
  <c r="BY46" i="12"/>
  <c r="BY47" i="12"/>
  <c r="BY48" i="12"/>
  <c r="BY49" i="12"/>
  <c r="BY50" i="12"/>
  <c r="BY51" i="12"/>
  <c r="BY52" i="12"/>
  <c r="BY53" i="12"/>
  <c r="BY54" i="12"/>
  <c r="BY55" i="12"/>
  <c r="BY56" i="12"/>
  <c r="BY57" i="12"/>
  <c r="BY58" i="12"/>
  <c r="BY59" i="12"/>
  <c r="BY60" i="12"/>
  <c r="BY61" i="12"/>
  <c r="BY62" i="12"/>
  <c r="BY63" i="12"/>
  <c r="BY64" i="12"/>
  <c r="BY65" i="12"/>
  <c r="BY66" i="12"/>
  <c r="BY67" i="12"/>
  <c r="BY68" i="12"/>
  <c r="BY69" i="12"/>
  <c r="BY70" i="12"/>
  <c r="BY71" i="12"/>
  <c r="BY72" i="12"/>
  <c r="BY73" i="12"/>
  <c r="BY74" i="12"/>
  <c r="BY75" i="12"/>
  <c r="BY76" i="12"/>
  <c r="BY77" i="12"/>
  <c r="BY78" i="12"/>
  <c r="BY79" i="12"/>
  <c r="BY80" i="12"/>
  <c r="BY81" i="12"/>
  <c r="BY82" i="12"/>
  <c r="BY83" i="12"/>
  <c r="BY84" i="12"/>
  <c r="BY85" i="12"/>
  <c r="BY86" i="12"/>
  <c r="BY87" i="12"/>
  <c r="BY88" i="12"/>
  <c r="BY89" i="12"/>
  <c r="BY90" i="12"/>
  <c r="BY91" i="12"/>
  <c r="BY92" i="12"/>
  <c r="BY93" i="12"/>
  <c r="BY94" i="12"/>
  <c r="BY95" i="12"/>
  <c r="BY96" i="12"/>
  <c r="BY97" i="12"/>
  <c r="BY98" i="12"/>
  <c r="BY99" i="12"/>
  <c r="BY100" i="12"/>
  <c r="BY101" i="12"/>
  <c r="BY102" i="12"/>
  <c r="BY103" i="12"/>
  <c r="BY104" i="12"/>
  <c r="BY105" i="12"/>
  <c r="BY106" i="12"/>
  <c r="BY107" i="12"/>
  <c r="BY108" i="12"/>
  <c r="BY109" i="12"/>
  <c r="BY110" i="12"/>
  <c r="BY111" i="12"/>
  <c r="BY112" i="12"/>
  <c r="BY113" i="12"/>
  <c r="BY114" i="12"/>
  <c r="BY115" i="12"/>
  <c r="BY116" i="12"/>
  <c r="BY117" i="12"/>
  <c r="BY118" i="12"/>
  <c r="BY119" i="12"/>
  <c r="BY120" i="12"/>
  <c r="BY121" i="12"/>
  <c r="BY122" i="12"/>
  <c r="BY123" i="12"/>
  <c r="BY124" i="12"/>
  <c r="BY125" i="12"/>
  <c r="BY126" i="12"/>
  <c r="BY127" i="12"/>
  <c r="BY128" i="12"/>
  <c r="BY129" i="12"/>
  <c r="BY130" i="12"/>
  <c r="BY131" i="12"/>
  <c r="BY132" i="12"/>
  <c r="BY133" i="12"/>
  <c r="BY134" i="12"/>
  <c r="BY135" i="12"/>
  <c r="BY136" i="12"/>
  <c r="BY137" i="12"/>
  <c r="BY138" i="12"/>
  <c r="BY139" i="12"/>
  <c r="BY140" i="12"/>
  <c r="BY141" i="12"/>
  <c r="BY142" i="12"/>
  <c r="BY143" i="12"/>
  <c r="BY144" i="12"/>
  <c r="BY145" i="12"/>
  <c r="BY146" i="12"/>
  <c r="BY147" i="12"/>
  <c r="BY148" i="12"/>
  <c r="BY149" i="12"/>
  <c r="BY150" i="12"/>
  <c r="BY151" i="12"/>
  <c r="BY152" i="12"/>
  <c r="BY153" i="12"/>
  <c r="BY154" i="12"/>
  <c r="BY155" i="12"/>
  <c r="BY156" i="12"/>
  <c r="BY157" i="12"/>
  <c r="BY158" i="12"/>
  <c r="BY159" i="12"/>
  <c r="BY160" i="12"/>
  <c r="BY161" i="12"/>
  <c r="BY162" i="12"/>
  <c r="BY163" i="12"/>
  <c r="BY164" i="12"/>
  <c r="BY165" i="12"/>
  <c r="BY166" i="12"/>
  <c r="BY167" i="12"/>
  <c r="BY168" i="12"/>
  <c r="BY169" i="12"/>
  <c r="BY170" i="12"/>
  <c r="BY171" i="12"/>
  <c r="BY172" i="12"/>
  <c r="BY173" i="12"/>
  <c r="BY174" i="12"/>
  <c r="BY175" i="12"/>
  <c r="BY176" i="12"/>
  <c r="BY177" i="12"/>
  <c r="BY178" i="12"/>
  <c r="BY179" i="12"/>
  <c r="BY180" i="12"/>
  <c r="BY181" i="12"/>
  <c r="BY182" i="12"/>
  <c r="BY183" i="12"/>
  <c r="BY184" i="12"/>
  <c r="BY185" i="12"/>
  <c r="BY186" i="12"/>
  <c r="BY187" i="12"/>
  <c r="BY188" i="12"/>
  <c r="BY189" i="12"/>
  <c r="BY190" i="12"/>
  <c r="BY191" i="12"/>
  <c r="BY192" i="12"/>
  <c r="BY193" i="12"/>
  <c r="BY194" i="12"/>
  <c r="BY195" i="12"/>
  <c r="BY196" i="12"/>
  <c r="BY197" i="12"/>
  <c r="BY198" i="12"/>
  <c r="BY199" i="12"/>
  <c r="BY200" i="12"/>
  <c r="BY201" i="12"/>
  <c r="BY202" i="12"/>
  <c r="BY203" i="12"/>
  <c r="BY204" i="12"/>
  <c r="BY205" i="12"/>
  <c r="BY206" i="12"/>
  <c r="BY207" i="12"/>
  <c r="BY208" i="12"/>
  <c r="BY209" i="12"/>
  <c r="BY210" i="12"/>
  <c r="BY211" i="12"/>
  <c r="BY212" i="12"/>
  <c r="BY213" i="12"/>
  <c r="BY214" i="12"/>
  <c r="BY215" i="12"/>
  <c r="BY216" i="12"/>
  <c r="BY217" i="12"/>
  <c r="BY218" i="12"/>
  <c r="BY219" i="12"/>
  <c r="BY220" i="12"/>
  <c r="BY221" i="12"/>
  <c r="BY222" i="12"/>
  <c r="BY223" i="12"/>
  <c r="BY224" i="12"/>
  <c r="BY225" i="12"/>
  <c r="BY226" i="12"/>
  <c r="BY227" i="12"/>
  <c r="BY228" i="12"/>
  <c r="BY229" i="12"/>
  <c r="BY230" i="12"/>
  <c r="BY231" i="12"/>
  <c r="BY232" i="12"/>
  <c r="BY233" i="12"/>
  <c r="BY234" i="12"/>
  <c r="BY235" i="12"/>
  <c r="BY236" i="12"/>
  <c r="BY237" i="12"/>
  <c r="BY238" i="12"/>
  <c r="BY239" i="12"/>
  <c r="BY240" i="12"/>
  <c r="BY241" i="12"/>
  <c r="BY242" i="12"/>
  <c r="BY243" i="12"/>
  <c r="BY244" i="12"/>
  <c r="BY245" i="12"/>
  <c r="BY246" i="12"/>
  <c r="BY247" i="12"/>
  <c r="BY248" i="12"/>
  <c r="BY249" i="12"/>
  <c r="BY250" i="12"/>
  <c r="BY251" i="12"/>
  <c r="BY252" i="12"/>
  <c r="BY253" i="12"/>
  <c r="BY254" i="12"/>
  <c r="BY255" i="12"/>
  <c r="BY256" i="12"/>
  <c r="BY257" i="12"/>
  <c r="BY258" i="12"/>
  <c r="BY259" i="12"/>
  <c r="BY260" i="12"/>
  <c r="BY261" i="12"/>
  <c r="BY262" i="12"/>
  <c r="BY263" i="12"/>
  <c r="BY264" i="12"/>
  <c r="BY265" i="12"/>
  <c r="BY266" i="12"/>
  <c r="BY267" i="12"/>
  <c r="BY268" i="12"/>
  <c r="BY269" i="12"/>
  <c r="BY270" i="12"/>
  <c r="BY271" i="12"/>
  <c r="BY272" i="12"/>
  <c r="BY273" i="12"/>
  <c r="BY274" i="12"/>
  <c r="BY275" i="12"/>
  <c r="BY276" i="12"/>
  <c r="BY277" i="12"/>
  <c r="BY278" i="12"/>
  <c r="BY279" i="12"/>
  <c r="BY280" i="12"/>
  <c r="BY281" i="12"/>
  <c r="BY282" i="12"/>
  <c r="BY283" i="12"/>
  <c r="BY284" i="12"/>
  <c r="BY285" i="12"/>
  <c r="BY286" i="12"/>
  <c r="BY287" i="12"/>
  <c r="BY288" i="12"/>
  <c r="BY289" i="12"/>
  <c r="BY290" i="12"/>
  <c r="BY291" i="12"/>
  <c r="BY292" i="12"/>
  <c r="BY293" i="12"/>
  <c r="BY294" i="12"/>
  <c r="BY295" i="12"/>
  <c r="BY296" i="12"/>
  <c r="BY297" i="12"/>
  <c r="BY298" i="12"/>
  <c r="BY299" i="12"/>
  <c r="BY300" i="12"/>
  <c r="BY301" i="12"/>
  <c r="BY302" i="12"/>
  <c r="BY303" i="12"/>
  <c r="BY304" i="12"/>
  <c r="BY305" i="12"/>
  <c r="BY306" i="12"/>
  <c r="BY307" i="12"/>
  <c r="BY308" i="12"/>
  <c r="BY309" i="12"/>
  <c r="BY310" i="12"/>
  <c r="BY311" i="12"/>
  <c r="BY312" i="12"/>
  <c r="BY313" i="12"/>
  <c r="BY314" i="12"/>
  <c r="BY315" i="12"/>
  <c r="BY316" i="12"/>
  <c r="BY317" i="12"/>
  <c r="BY318" i="12"/>
  <c r="BY319" i="12"/>
  <c r="BY320" i="12"/>
  <c r="BY321" i="12"/>
  <c r="BY322" i="12"/>
  <c r="BY323" i="12"/>
  <c r="BY324" i="12"/>
  <c r="BY325" i="12"/>
  <c r="BY326" i="12"/>
  <c r="BY327" i="12"/>
  <c r="BY328" i="12"/>
  <c r="BY329" i="12"/>
  <c r="BY330" i="12"/>
  <c r="BY331" i="12"/>
  <c r="BY332" i="12"/>
  <c r="BY333" i="12"/>
  <c r="BY334" i="12"/>
  <c r="BY335" i="12"/>
  <c r="BY336" i="12"/>
  <c r="BY337" i="12"/>
  <c r="BY338" i="12"/>
  <c r="BY339" i="12"/>
  <c r="BY340" i="12"/>
  <c r="BY341" i="12"/>
  <c r="BY342" i="12"/>
  <c r="BY343" i="12"/>
  <c r="BY344" i="12"/>
  <c r="BY345" i="12"/>
  <c r="BY346" i="12"/>
  <c r="BY347" i="12"/>
  <c r="BY348" i="12"/>
  <c r="BY349" i="12"/>
  <c r="BY350" i="12"/>
  <c r="BY351" i="12"/>
  <c r="BY352" i="12"/>
  <c r="BY353" i="12"/>
  <c r="BY354" i="12"/>
  <c r="BY355" i="12"/>
  <c r="BY356" i="12"/>
  <c r="BY357" i="12"/>
  <c r="BY358" i="12"/>
  <c r="BY359" i="12"/>
  <c r="BY360" i="12"/>
  <c r="BY361" i="12"/>
  <c r="BY362" i="12"/>
  <c r="BY363" i="12"/>
  <c r="BY364" i="12"/>
  <c r="BY365" i="12"/>
  <c r="BY366" i="12"/>
  <c r="BY367" i="12"/>
  <c r="BY368" i="12"/>
  <c r="BY369" i="12"/>
  <c r="BY370" i="12"/>
  <c r="BY371" i="12"/>
  <c r="BY372" i="12"/>
  <c r="BY373" i="12"/>
  <c r="BY374" i="12"/>
  <c r="BY375" i="12"/>
  <c r="BY376" i="12"/>
  <c r="BY377" i="12"/>
  <c r="BY378" i="12"/>
  <c r="BY379" i="12"/>
  <c r="BY380" i="12"/>
  <c r="BY381" i="12"/>
  <c r="BY382" i="12"/>
  <c r="BY383" i="12"/>
  <c r="BY384" i="12"/>
  <c r="BY385" i="12"/>
  <c r="BY386" i="12"/>
  <c r="BY387" i="12"/>
  <c r="BY388" i="12"/>
  <c r="BY389" i="12"/>
  <c r="BY390" i="12"/>
  <c r="BY391" i="12"/>
  <c r="BY392" i="12"/>
  <c r="BY393" i="12"/>
  <c r="BY394" i="12"/>
  <c r="BY395" i="12"/>
  <c r="BY396" i="12"/>
  <c r="BY397" i="12"/>
  <c r="BY398" i="12"/>
  <c r="BY399" i="12"/>
  <c r="BY400" i="12"/>
  <c r="BY401" i="12"/>
  <c r="BY402" i="12"/>
  <c r="BY403" i="12"/>
  <c r="BY404" i="12"/>
  <c r="BY405" i="12"/>
  <c r="BY406" i="12"/>
  <c r="BY407" i="12"/>
  <c r="BY408" i="12"/>
  <c r="BY409" i="12"/>
  <c r="BY410" i="12"/>
  <c r="BY411" i="12"/>
  <c r="BY412" i="12"/>
  <c r="BY413" i="12"/>
  <c r="BY414" i="12"/>
  <c r="BY415" i="12"/>
  <c r="BY416" i="12"/>
  <c r="BY417" i="12"/>
  <c r="BY418" i="12"/>
  <c r="BY419" i="12"/>
  <c r="BY420" i="12"/>
  <c r="BY421" i="12"/>
  <c r="BY422" i="12"/>
  <c r="BY423" i="12"/>
  <c r="BY424" i="12"/>
  <c r="BY425" i="12"/>
  <c r="BY426" i="12"/>
  <c r="BY427" i="12"/>
  <c r="BY428" i="12"/>
  <c r="BY429" i="12"/>
  <c r="BY430" i="12"/>
  <c r="BY431" i="12"/>
  <c r="BY432" i="12"/>
  <c r="BY433" i="12"/>
  <c r="BY434" i="12"/>
  <c r="BY435" i="12"/>
  <c r="BY436" i="12"/>
  <c r="BY437" i="12"/>
  <c r="BY438" i="12"/>
  <c r="BY439" i="12"/>
  <c r="BY440" i="12"/>
  <c r="BY441" i="12"/>
  <c r="BY442" i="12"/>
  <c r="BY443" i="12"/>
  <c r="BY444" i="12"/>
  <c r="BY445" i="12"/>
  <c r="BY446" i="12"/>
  <c r="BY447" i="12"/>
  <c r="BY448" i="12"/>
  <c r="BY449" i="12"/>
  <c r="BY450" i="12"/>
  <c r="BY451" i="12"/>
  <c r="BY452" i="12"/>
  <c r="BY453" i="12"/>
  <c r="BY454" i="12"/>
  <c r="BY455" i="12"/>
  <c r="BY456" i="12"/>
  <c r="BY457" i="12"/>
  <c r="BY458" i="12"/>
  <c r="BY459" i="12"/>
  <c r="BY460" i="12"/>
  <c r="BY461" i="12"/>
  <c r="BY462" i="12"/>
  <c r="BY463" i="12"/>
  <c r="BY464" i="12"/>
  <c r="BY465" i="12"/>
  <c r="BY466" i="12"/>
  <c r="BY467" i="12"/>
  <c r="BY468" i="12"/>
  <c r="BY469" i="12"/>
  <c r="BY470" i="12"/>
  <c r="BY471" i="12"/>
  <c r="BY472" i="12"/>
  <c r="BY473" i="12"/>
  <c r="BY474" i="12"/>
  <c r="BY475" i="12"/>
  <c r="BY476" i="12"/>
  <c r="BY477" i="12"/>
  <c r="BY478" i="12"/>
  <c r="BY479" i="12"/>
  <c r="BY480" i="12"/>
  <c r="BY481" i="12"/>
  <c r="BY482" i="12"/>
  <c r="BY483" i="12"/>
  <c r="BY484" i="12"/>
  <c r="BY485" i="12"/>
  <c r="BY486" i="12"/>
  <c r="BY487" i="12"/>
  <c r="BY488" i="12"/>
  <c r="BY489" i="12"/>
  <c r="BY490" i="12"/>
  <c r="BY491" i="12"/>
  <c r="BY492" i="12"/>
  <c r="BY493" i="12"/>
  <c r="BY494" i="12"/>
  <c r="BY495" i="12"/>
  <c r="BY496" i="12"/>
  <c r="BY497" i="12"/>
  <c r="BY498" i="12"/>
  <c r="BY499" i="12"/>
  <c r="BY500" i="12"/>
  <c r="BY501" i="12"/>
  <c r="BY502" i="12"/>
  <c r="BY503" i="12"/>
  <c r="BY504" i="12"/>
  <c r="BY505" i="12"/>
  <c r="BY506" i="12"/>
  <c r="BY507" i="12"/>
  <c r="BY508" i="12"/>
  <c r="BY509" i="12"/>
  <c r="BY510" i="12"/>
  <c r="BY511" i="12"/>
  <c r="BY512" i="12"/>
  <c r="BY513" i="12"/>
  <c r="BY514" i="12"/>
  <c r="BY515" i="12"/>
  <c r="BY516" i="12"/>
  <c r="BY517" i="12"/>
  <c r="BY518" i="12"/>
  <c r="BY519" i="12"/>
  <c r="BY520" i="12"/>
  <c r="BY521" i="12"/>
  <c r="BY522" i="12"/>
  <c r="BY523" i="12"/>
  <c r="BY524" i="12"/>
  <c r="BY525" i="12"/>
  <c r="BY526" i="12"/>
  <c r="BY527" i="12"/>
  <c r="BY528" i="12"/>
  <c r="BY529" i="12"/>
  <c r="BY530" i="12"/>
  <c r="BY531" i="12"/>
  <c r="BY532" i="12"/>
  <c r="BY533" i="12"/>
  <c r="BY534" i="12"/>
  <c r="BY535" i="12"/>
  <c r="BY536" i="12"/>
  <c r="BY537" i="12"/>
  <c r="BY538" i="12"/>
  <c r="BY539" i="12"/>
  <c r="BY540" i="12"/>
  <c r="BY541" i="12"/>
  <c r="BY542" i="12"/>
  <c r="BY543" i="12"/>
  <c r="BY544" i="12"/>
  <c r="BY545" i="12"/>
  <c r="BY546" i="12"/>
  <c r="BY547" i="12"/>
  <c r="BY548" i="12"/>
  <c r="BY549" i="12"/>
  <c r="BY550" i="12"/>
  <c r="BY551" i="12"/>
  <c r="BY552" i="12"/>
  <c r="BY553" i="12"/>
  <c r="BY554" i="12"/>
  <c r="BY555" i="12"/>
  <c r="BY556" i="12"/>
  <c r="BY557" i="12"/>
  <c r="BY558" i="12"/>
  <c r="BY559" i="12"/>
  <c r="BY560" i="12"/>
  <c r="BY561" i="12"/>
  <c r="BY562" i="12"/>
  <c r="BY563" i="12"/>
  <c r="BY564" i="12"/>
  <c r="BY565" i="12"/>
  <c r="BY566" i="12"/>
  <c r="BY567" i="12"/>
  <c r="BY568" i="12"/>
  <c r="BY569" i="12"/>
  <c r="BY570" i="12"/>
  <c r="BY571" i="12"/>
  <c r="BY572" i="12"/>
  <c r="BY573" i="12"/>
  <c r="BY574" i="12"/>
  <c r="BY575" i="12"/>
  <c r="BY576" i="12"/>
  <c r="BY577" i="12"/>
  <c r="BY578" i="12"/>
  <c r="BY579" i="12"/>
  <c r="BY580" i="12"/>
  <c r="BY581" i="12"/>
  <c r="BY582" i="12"/>
  <c r="BY583" i="12"/>
  <c r="BY584" i="12"/>
  <c r="BY585" i="12"/>
  <c r="BY586" i="12"/>
  <c r="BY587" i="12"/>
  <c r="BY588" i="12"/>
  <c r="BY589" i="12"/>
  <c r="BY590" i="12"/>
  <c r="BY591" i="12"/>
  <c r="BY592" i="12"/>
  <c r="BY593" i="12"/>
  <c r="BY594" i="12"/>
  <c r="BY595" i="12"/>
  <c r="BY596" i="12"/>
  <c r="BY597" i="12"/>
  <c r="BY598" i="12"/>
  <c r="BY599" i="12"/>
  <c r="BY600" i="12"/>
  <c r="BY601" i="12"/>
  <c r="BY602" i="12"/>
  <c r="BY603" i="12"/>
  <c r="BY604" i="12"/>
  <c r="BY605" i="12"/>
  <c r="BY606" i="12"/>
  <c r="BY607" i="12"/>
  <c r="BY608" i="12"/>
  <c r="BY609" i="12"/>
  <c r="BY610" i="12"/>
  <c r="BY611" i="12"/>
  <c r="BY612" i="12"/>
  <c r="BY613" i="12"/>
  <c r="BY614" i="12"/>
  <c r="BY615" i="12"/>
  <c r="BY616" i="12"/>
  <c r="BY617" i="12"/>
  <c r="BY618" i="12"/>
  <c r="BY619" i="12"/>
  <c r="BY620" i="12"/>
  <c r="BY621" i="12"/>
  <c r="BY622" i="12"/>
  <c r="BY623" i="12"/>
  <c r="BY624" i="12"/>
  <c r="BY625" i="12"/>
  <c r="BY626" i="12"/>
  <c r="BY627" i="12"/>
  <c r="BY628" i="12"/>
  <c r="BY629" i="12"/>
  <c r="BY630" i="12"/>
  <c r="BY631" i="12"/>
  <c r="BY632" i="12"/>
  <c r="BY633" i="12"/>
  <c r="BY634" i="12"/>
  <c r="BY635" i="12"/>
  <c r="BY636" i="12"/>
  <c r="BY637" i="12"/>
  <c r="BY638" i="12"/>
  <c r="BY639" i="12"/>
  <c r="BY640" i="12"/>
  <c r="BY641" i="12"/>
  <c r="BY642" i="12"/>
  <c r="BY643" i="12"/>
  <c r="BY644" i="12"/>
  <c r="BY645" i="12"/>
  <c r="BY646" i="12"/>
  <c r="BY647" i="12"/>
  <c r="BY648" i="12"/>
  <c r="BY649" i="12"/>
  <c r="BY650" i="12"/>
  <c r="BY651" i="12"/>
  <c r="BY652" i="12"/>
  <c r="BY653" i="12"/>
  <c r="BY654" i="12"/>
  <c r="BY655" i="12"/>
  <c r="BY656" i="12"/>
  <c r="BY657" i="12"/>
  <c r="BY658" i="12"/>
  <c r="BY659" i="12"/>
  <c r="BY660" i="12"/>
  <c r="BY661" i="12"/>
  <c r="BY662" i="12"/>
  <c r="BY663" i="12"/>
  <c r="BY664" i="12"/>
  <c r="BY665" i="12"/>
  <c r="BY666" i="12"/>
  <c r="BY667" i="12"/>
  <c r="BY668" i="12"/>
  <c r="BY669" i="12"/>
  <c r="BY670" i="12"/>
  <c r="BY671" i="12"/>
  <c r="BY672" i="12"/>
  <c r="BY673" i="12"/>
  <c r="BY674" i="12"/>
  <c r="BY675" i="12"/>
  <c r="BY676" i="12"/>
  <c r="BY677" i="12"/>
  <c r="BY678" i="12"/>
  <c r="BY679" i="12"/>
  <c r="BY680" i="12"/>
  <c r="BY681" i="12"/>
  <c r="BY682" i="12"/>
  <c r="BY683" i="12"/>
  <c r="BY684" i="12"/>
  <c r="BY685" i="12"/>
  <c r="BY686" i="12"/>
  <c r="BY687" i="12"/>
  <c r="BY688" i="12"/>
  <c r="BY689" i="12"/>
  <c r="BY690" i="12"/>
  <c r="BY691" i="12"/>
  <c r="BY692" i="12"/>
  <c r="BY693" i="12"/>
  <c r="BY694" i="12"/>
  <c r="BY695" i="12"/>
  <c r="BY696" i="12"/>
  <c r="BY697" i="12"/>
  <c r="BY698" i="12"/>
  <c r="BY699" i="12"/>
  <c r="BY700" i="12"/>
  <c r="BY701" i="12"/>
  <c r="BY702" i="12"/>
  <c r="BY703" i="12"/>
  <c r="BY704" i="12"/>
  <c r="BY705" i="12"/>
  <c r="BY706" i="12"/>
  <c r="BY707" i="12"/>
  <c r="BY708" i="12"/>
  <c r="BY709" i="12"/>
  <c r="BY710" i="12"/>
  <c r="BY711" i="12"/>
  <c r="BY712" i="12"/>
  <c r="BY713" i="12"/>
  <c r="BY714" i="12"/>
  <c r="BY715" i="12"/>
  <c r="BY716" i="12"/>
  <c r="BY717" i="12"/>
  <c r="BY718" i="12"/>
  <c r="BY719" i="12"/>
  <c r="BY720" i="12"/>
  <c r="BY721" i="12"/>
  <c r="BY722" i="12"/>
  <c r="BY723" i="12"/>
  <c r="BY724" i="12"/>
  <c r="BY725" i="12"/>
  <c r="BY726" i="12"/>
  <c r="BY727" i="12"/>
  <c r="BY728" i="12"/>
  <c r="BY729" i="12"/>
  <c r="BY730" i="12"/>
  <c r="BY731" i="12"/>
  <c r="BY732" i="12"/>
  <c r="BY733" i="12"/>
  <c r="BY734" i="12"/>
  <c r="BY735" i="12"/>
  <c r="BY736" i="12"/>
  <c r="BY737" i="12"/>
  <c r="BY738" i="12"/>
  <c r="BY739" i="12"/>
  <c r="BY740" i="12"/>
  <c r="BY741" i="12"/>
  <c r="BY742" i="12"/>
  <c r="BY743" i="12"/>
  <c r="BY744" i="12"/>
  <c r="BY745" i="12"/>
  <c r="BY746" i="12"/>
  <c r="BY747" i="12"/>
  <c r="BY748" i="12"/>
  <c r="BY749" i="12"/>
  <c r="BY750" i="12"/>
  <c r="BY751" i="12"/>
  <c r="BY752" i="12"/>
  <c r="BY753" i="12"/>
  <c r="BY754" i="12"/>
  <c r="BY755" i="12"/>
  <c r="BY756" i="12"/>
  <c r="BY757" i="12"/>
  <c r="BY758" i="12"/>
  <c r="BY759" i="12"/>
  <c r="BY760" i="12"/>
  <c r="BY761" i="12"/>
  <c r="BY762" i="12"/>
  <c r="BY763" i="12"/>
  <c r="BY764" i="12"/>
  <c r="BY765" i="12"/>
  <c r="BY766" i="12"/>
  <c r="BY767" i="12"/>
  <c r="BY768" i="12"/>
  <c r="BY769" i="12"/>
  <c r="BY770" i="12"/>
  <c r="BY771" i="12"/>
  <c r="BY772" i="12"/>
  <c r="BY773" i="12"/>
  <c r="BY774" i="12"/>
  <c r="BY775" i="12"/>
  <c r="BY776" i="12"/>
  <c r="BY777" i="12"/>
  <c r="BY778" i="12"/>
  <c r="BY779" i="12"/>
  <c r="BY780" i="12"/>
  <c r="BY781" i="12"/>
  <c r="BY782" i="12"/>
  <c r="BY783" i="12"/>
  <c r="BY784" i="12"/>
  <c r="BY785" i="12"/>
  <c r="BY786" i="12"/>
  <c r="BY787" i="12"/>
  <c r="BY788" i="12"/>
  <c r="BY789" i="12"/>
  <c r="BY790" i="12"/>
  <c r="BY791" i="12"/>
  <c r="BY792" i="12"/>
  <c r="BY793" i="12"/>
  <c r="BY794" i="12"/>
  <c r="BY795" i="12"/>
  <c r="BY796" i="12"/>
  <c r="BY797" i="12"/>
  <c r="BY798" i="12"/>
  <c r="BY799" i="12"/>
  <c r="BY800" i="12"/>
  <c r="BY801" i="12"/>
  <c r="BY802" i="12"/>
  <c r="BY803" i="12"/>
  <c r="BY804" i="12"/>
  <c r="BY805" i="12"/>
  <c r="BY806" i="12"/>
  <c r="BY807" i="12"/>
  <c r="BY808" i="12"/>
  <c r="BY809" i="12"/>
  <c r="BY810" i="12"/>
  <c r="BY811" i="12"/>
  <c r="BY812" i="12"/>
  <c r="BY813" i="12"/>
  <c r="BY814" i="12"/>
  <c r="BY815" i="12"/>
  <c r="BY816" i="12"/>
  <c r="BY817" i="12"/>
  <c r="BY818" i="12"/>
  <c r="BY819" i="12"/>
  <c r="BY820" i="12"/>
  <c r="BY821" i="12"/>
  <c r="BY822" i="12"/>
  <c r="BY823" i="12"/>
  <c r="BY824" i="12"/>
  <c r="BY825" i="12"/>
  <c r="BY826" i="12"/>
  <c r="BY827" i="12"/>
  <c r="BY828" i="12"/>
  <c r="BY829" i="12"/>
  <c r="BY830" i="12"/>
  <c r="BY831" i="12"/>
  <c r="BY832" i="12"/>
  <c r="BY833" i="12"/>
  <c r="BY834" i="12"/>
  <c r="BY835" i="12"/>
  <c r="BY836" i="12"/>
  <c r="BY837" i="12"/>
  <c r="BY838" i="12"/>
  <c r="BY839" i="12"/>
  <c r="BY840" i="12"/>
  <c r="BY841" i="12"/>
  <c r="BY842" i="12"/>
  <c r="BY843" i="12"/>
  <c r="BY844" i="12"/>
  <c r="BY845" i="12"/>
  <c r="BY846" i="12"/>
  <c r="BY847" i="12"/>
  <c r="BY848" i="12"/>
  <c r="BY849" i="12"/>
  <c r="BY850" i="12"/>
  <c r="BY851" i="12"/>
  <c r="BY852" i="12"/>
  <c r="BY853" i="12"/>
  <c r="BY854" i="12"/>
  <c r="BY855" i="12"/>
  <c r="BY856" i="12"/>
  <c r="BY857" i="12"/>
  <c r="BY858" i="12"/>
  <c r="BY859" i="12"/>
  <c r="BY860" i="12"/>
  <c r="BY861" i="12"/>
  <c r="BY862" i="12"/>
  <c r="BY863" i="12"/>
  <c r="BY864" i="12"/>
  <c r="BY865" i="12"/>
  <c r="BY866" i="12"/>
  <c r="BY867" i="12"/>
  <c r="BY868" i="12"/>
  <c r="BY869" i="12"/>
  <c r="BY870" i="12"/>
  <c r="BY871" i="12"/>
  <c r="BY872" i="12"/>
  <c r="BY873" i="12"/>
  <c r="BY874" i="12"/>
  <c r="BY875" i="12"/>
  <c r="BY876" i="12"/>
  <c r="BY877" i="12"/>
  <c r="BY878" i="12"/>
  <c r="BY879" i="12"/>
  <c r="BY880" i="12"/>
  <c r="BY881" i="12"/>
  <c r="BY882" i="12"/>
  <c r="BY883" i="12"/>
  <c r="BY884" i="12"/>
  <c r="BY885" i="12"/>
  <c r="BY886" i="12"/>
  <c r="BY887" i="12"/>
  <c r="BY888" i="12"/>
  <c r="BY889" i="12"/>
  <c r="BY890" i="12"/>
  <c r="BY891" i="12"/>
  <c r="BY892" i="12"/>
  <c r="BY893" i="12"/>
  <c r="BY894" i="12"/>
  <c r="BY895" i="12"/>
  <c r="BY896" i="12"/>
  <c r="BY897" i="12"/>
  <c r="BY898" i="12"/>
  <c r="BY899" i="12"/>
  <c r="BY900" i="12"/>
  <c r="BY901" i="12"/>
  <c r="BY902" i="12"/>
  <c r="BY903" i="12"/>
  <c r="BY904" i="12"/>
  <c r="BY905" i="12"/>
  <c r="BY906" i="12"/>
  <c r="BY907" i="12"/>
  <c r="BY908" i="12"/>
  <c r="BY909" i="12"/>
  <c r="BY910" i="12"/>
  <c r="BY911" i="12"/>
  <c r="BY912" i="12"/>
  <c r="BY913" i="12"/>
  <c r="BY914" i="12"/>
  <c r="BY915" i="12"/>
  <c r="BY916" i="12"/>
  <c r="BY917" i="12"/>
  <c r="BY918" i="12"/>
  <c r="BY919" i="12"/>
  <c r="BY920" i="12"/>
  <c r="BY921" i="12"/>
  <c r="BY922" i="12"/>
  <c r="BY923" i="12"/>
  <c r="BY924" i="12"/>
  <c r="BY925" i="12"/>
  <c r="BY926" i="12"/>
  <c r="BY927" i="12"/>
  <c r="BY928" i="12"/>
  <c r="BY929" i="12"/>
  <c r="BY930" i="12"/>
  <c r="BY931" i="12"/>
  <c r="BY932" i="12"/>
  <c r="BY933" i="12"/>
  <c r="BY934" i="12"/>
  <c r="BY935" i="12"/>
  <c r="BY936" i="12"/>
  <c r="BY937" i="12"/>
  <c r="BY938" i="12"/>
  <c r="BY939" i="12"/>
  <c r="BY940" i="12"/>
  <c r="BY941" i="12"/>
  <c r="BY942" i="12"/>
  <c r="BY943" i="12"/>
  <c r="BY944" i="12"/>
  <c r="BY945" i="12"/>
  <c r="BY946" i="12"/>
  <c r="BY947" i="12"/>
  <c r="BY948" i="12"/>
  <c r="BY949" i="12"/>
  <c r="BY950" i="12"/>
  <c r="BY951" i="12"/>
  <c r="BY952" i="12"/>
  <c r="BY953" i="12"/>
  <c r="BY954" i="12"/>
  <c r="BY955" i="12"/>
  <c r="BY956" i="12"/>
  <c r="BY957" i="12"/>
  <c r="BY958" i="12"/>
  <c r="BY959" i="12"/>
  <c r="BY960" i="12"/>
  <c r="BY961" i="12"/>
  <c r="BY962" i="12"/>
  <c r="BY963" i="12"/>
  <c r="BY964" i="12"/>
  <c r="BY965" i="12"/>
  <c r="BY966" i="12"/>
  <c r="BY967" i="12"/>
  <c r="BY968" i="12"/>
  <c r="BY969" i="12"/>
  <c r="BY970" i="12"/>
  <c r="BY971" i="12"/>
  <c r="BY972" i="12"/>
  <c r="BY973" i="12"/>
  <c r="BY974" i="12"/>
  <c r="BY975" i="12"/>
  <c r="BY976" i="12"/>
  <c r="BY977" i="12"/>
  <c r="BY978" i="12"/>
  <c r="BY979" i="12"/>
  <c r="BY980" i="12"/>
  <c r="BY981" i="12"/>
  <c r="BY982" i="12"/>
  <c r="BY983" i="12"/>
  <c r="BY984" i="12"/>
  <c r="BY985" i="12"/>
  <c r="BY986" i="12"/>
  <c r="BY987" i="12"/>
  <c r="BY988" i="12"/>
  <c r="BY989" i="12"/>
  <c r="BY990" i="12"/>
  <c r="BY991" i="12"/>
  <c r="BY992" i="12"/>
  <c r="BY993" i="12"/>
  <c r="BY994" i="12"/>
  <c r="BY995" i="12"/>
  <c r="BY996" i="12"/>
  <c r="BY997" i="12"/>
  <c r="BY998" i="12"/>
  <c r="BY999" i="12"/>
  <c r="BY1000" i="12"/>
  <c r="BY1001" i="12"/>
  <c r="BY1002" i="12"/>
  <c r="BY1003" i="12"/>
  <c r="BY1004" i="12"/>
  <c r="BY1005" i="12"/>
  <c r="BY1006" i="12"/>
  <c r="BY1007" i="12"/>
  <c r="BY1008" i="12"/>
  <c r="BY1009" i="12"/>
  <c r="BY1010" i="12"/>
  <c r="BY1011" i="12"/>
  <c r="BY1012" i="12"/>
  <c r="BY1013" i="12"/>
  <c r="BY1014" i="12"/>
  <c r="BY1015" i="12"/>
  <c r="BY1016" i="12"/>
  <c r="BY1017" i="12"/>
  <c r="BY1018" i="12"/>
  <c r="BY1019" i="12"/>
  <c r="BY1020" i="12"/>
  <c r="BY1021" i="12"/>
  <c r="BY1022" i="12"/>
  <c r="BY1023" i="12"/>
  <c r="BY1024" i="12"/>
  <c r="BY1025" i="12"/>
  <c r="BY1026" i="12"/>
  <c r="BY1027" i="12"/>
  <c r="BY1028" i="12"/>
  <c r="BY1029" i="12"/>
  <c r="BY1030" i="12"/>
  <c r="BY1031" i="12"/>
  <c r="BY1032" i="12"/>
  <c r="BY1033" i="12"/>
  <c r="BY1034" i="12"/>
  <c r="BY1035" i="12"/>
  <c r="BY1036" i="12"/>
  <c r="BY1037" i="12"/>
  <c r="BY1038" i="12"/>
  <c r="BY1039" i="12"/>
  <c r="BY1040" i="12"/>
  <c r="BY1041" i="12"/>
  <c r="BY1042" i="12"/>
  <c r="BY1043" i="12"/>
  <c r="BY1044" i="12"/>
  <c r="BY1045" i="12"/>
  <c r="BY1046" i="12"/>
  <c r="BY1047" i="12"/>
  <c r="BY1048" i="12"/>
  <c r="BY1049" i="12"/>
  <c r="BY1050" i="12"/>
  <c r="BY1051" i="12"/>
  <c r="BY1052" i="12"/>
  <c r="BY1053" i="12"/>
  <c r="BY1054" i="12"/>
  <c r="BY1055" i="12"/>
  <c r="BY1056" i="12"/>
  <c r="BY1057" i="12"/>
  <c r="BY1058" i="12"/>
  <c r="BY1059" i="12"/>
  <c r="BY1060" i="12"/>
  <c r="BY1061" i="12"/>
  <c r="BY1062" i="12"/>
  <c r="BY1063" i="12"/>
  <c r="BY1064" i="12"/>
  <c r="BY1065" i="12"/>
  <c r="BY1066" i="12"/>
  <c r="BY1067" i="12"/>
  <c r="BY1068" i="12"/>
  <c r="BY1069" i="12"/>
  <c r="BY1070" i="12"/>
  <c r="BY1071" i="12"/>
  <c r="BY1072" i="12"/>
  <c r="BY1073" i="12"/>
  <c r="BY1074" i="12"/>
  <c r="BY1075" i="12"/>
  <c r="BY1076" i="12"/>
  <c r="BY1077" i="12"/>
  <c r="BY1078" i="12"/>
  <c r="BY1079" i="12"/>
  <c r="BY1080" i="12"/>
  <c r="BY1081" i="12"/>
  <c r="BY1082" i="12"/>
  <c r="BY1083" i="12"/>
  <c r="BY1084" i="12"/>
  <c r="BY1085" i="12"/>
  <c r="BY1086" i="12"/>
  <c r="BY1087" i="12"/>
  <c r="BY1088" i="12"/>
  <c r="BY1089" i="12"/>
  <c r="BY1090" i="12"/>
  <c r="BY1091" i="12"/>
  <c r="BY1092" i="12"/>
  <c r="BY1093" i="12"/>
  <c r="BY1094" i="12"/>
  <c r="BY1095" i="12"/>
  <c r="BY1096" i="12"/>
  <c r="BY1097" i="12"/>
  <c r="BY1098" i="12"/>
  <c r="BY1099" i="12"/>
  <c r="BY1100" i="12"/>
  <c r="BY1101" i="12"/>
  <c r="BY1102" i="12"/>
  <c r="BY1103" i="12"/>
  <c r="BY1104" i="12"/>
  <c r="BY1105" i="12"/>
  <c r="BY1106" i="12"/>
  <c r="BY1107" i="12"/>
  <c r="BY1108" i="12"/>
  <c r="BY1109" i="12"/>
  <c r="BY1110" i="12"/>
  <c r="BY1111" i="12"/>
  <c r="BY1112" i="12"/>
  <c r="BY1113" i="12"/>
  <c r="BY1114" i="12"/>
  <c r="BY1115" i="12"/>
  <c r="BY1116" i="12"/>
  <c r="BY1117" i="12"/>
  <c r="BY1118" i="12"/>
  <c r="BY1119" i="12"/>
  <c r="BY1120" i="12"/>
  <c r="BY1121" i="12"/>
  <c r="BY1122" i="12"/>
  <c r="BY1123" i="12"/>
  <c r="BY1124" i="12"/>
  <c r="BY1125" i="12"/>
  <c r="BY1126" i="12"/>
  <c r="BY1127" i="12"/>
  <c r="BY1128" i="12"/>
  <c r="BY1129" i="12"/>
  <c r="BY1130" i="12"/>
  <c r="BY1131" i="12"/>
  <c r="BY1132" i="12"/>
  <c r="BY1133" i="12"/>
  <c r="BY1134" i="12"/>
  <c r="BY1135" i="12"/>
  <c r="BY1136" i="12"/>
  <c r="BY1137" i="12"/>
  <c r="BY1138" i="12"/>
  <c r="BY1139" i="12"/>
  <c r="BY1140" i="12"/>
  <c r="BY1141" i="12"/>
  <c r="BY1142" i="12"/>
  <c r="BY1143" i="12"/>
  <c r="BY1144" i="12"/>
  <c r="BY1145" i="12"/>
  <c r="BY1146" i="12"/>
  <c r="BY1147" i="12"/>
  <c r="BY1148" i="12"/>
  <c r="BY1149" i="12"/>
  <c r="BY1150" i="12"/>
  <c r="BY1151" i="12"/>
  <c r="BY1152" i="12"/>
  <c r="BY1153" i="12"/>
  <c r="BY1154" i="12"/>
  <c r="BY1155" i="12"/>
  <c r="BY1156" i="12"/>
  <c r="BY1157" i="12"/>
  <c r="BY1158" i="12"/>
  <c r="BY1159" i="12"/>
  <c r="BY1160" i="12"/>
  <c r="BY1161" i="12"/>
  <c r="BY1162" i="12"/>
  <c r="BY1163" i="12"/>
  <c r="BY1164" i="12"/>
  <c r="BY1165" i="12"/>
  <c r="BY1166" i="12"/>
  <c r="BY1167" i="12"/>
  <c r="BY1168" i="12"/>
  <c r="BY1169" i="12"/>
  <c r="BY1170" i="12"/>
  <c r="BY1171" i="12"/>
  <c r="BY1172" i="12"/>
  <c r="BY1173" i="12"/>
  <c r="BY1174" i="12"/>
  <c r="BY1175" i="12"/>
  <c r="BY1176" i="12"/>
  <c r="BY1177" i="12"/>
  <c r="BY1178" i="12"/>
  <c r="BY1179" i="12"/>
  <c r="BY1180" i="12"/>
  <c r="BY1181" i="12"/>
  <c r="BY1182" i="12"/>
  <c r="BY1183" i="12"/>
  <c r="BY1184" i="12"/>
  <c r="BY1185" i="12"/>
  <c r="BY1186" i="12"/>
  <c r="BY1187" i="12"/>
  <c r="BY1188" i="12"/>
  <c r="BY1189" i="12"/>
  <c r="BY1190" i="12"/>
  <c r="BY1191" i="12"/>
  <c r="BY1192" i="12"/>
  <c r="BY1193" i="12"/>
  <c r="BY1194" i="12"/>
  <c r="BY1195" i="12"/>
  <c r="BY1196" i="12"/>
  <c r="BY1197" i="12"/>
  <c r="BY1198" i="12"/>
  <c r="BY1199" i="12"/>
  <c r="BY1200" i="12"/>
  <c r="BY1201" i="12"/>
  <c r="BY1202" i="12"/>
  <c r="BY1203" i="12"/>
  <c r="BY1204" i="12"/>
  <c r="BY1205" i="12"/>
  <c r="BY1206" i="12"/>
  <c r="BY1207" i="12"/>
  <c r="BY1208" i="12"/>
  <c r="BY1209" i="12"/>
  <c r="BY1210" i="12"/>
  <c r="BY1211" i="12"/>
  <c r="BY1212" i="12"/>
  <c r="BY1213" i="12"/>
  <c r="BY1214" i="12"/>
  <c r="BY1215" i="12"/>
  <c r="BY1216" i="12"/>
  <c r="BY1217" i="12"/>
  <c r="BY1218" i="12"/>
  <c r="BY1219" i="12"/>
  <c r="BY1220" i="12"/>
  <c r="BY1221" i="12"/>
  <c r="BY1222" i="12"/>
  <c r="BY1223" i="12"/>
  <c r="BY1224" i="12"/>
  <c r="BY1225" i="12"/>
  <c r="BY1226" i="12"/>
  <c r="BY1227" i="12"/>
  <c r="BY1228" i="12"/>
  <c r="BY1229" i="12"/>
  <c r="BY1230" i="12"/>
  <c r="BY1231" i="12"/>
  <c r="BY1232" i="12"/>
  <c r="BY1233" i="12"/>
  <c r="BY1234" i="12"/>
  <c r="BY1235" i="12"/>
  <c r="BY1236" i="12"/>
  <c r="BY1237" i="12"/>
  <c r="BY1238" i="12"/>
  <c r="BY1239" i="12"/>
  <c r="BY1240" i="12"/>
  <c r="BY1241" i="12"/>
  <c r="BY1242" i="12"/>
  <c r="BY1243" i="12"/>
  <c r="BY1244" i="12"/>
  <c r="BY1245" i="12"/>
  <c r="BY1246" i="12"/>
  <c r="BY1247" i="12"/>
  <c r="BY1248" i="12"/>
  <c r="BY1249" i="12"/>
  <c r="BY1250" i="12"/>
  <c r="BY1251" i="12"/>
  <c r="BY1252" i="12"/>
  <c r="BY1253" i="12"/>
  <c r="BY1254" i="12"/>
  <c r="BY1255" i="12"/>
  <c r="BY1256" i="12"/>
  <c r="BY1257" i="12"/>
  <c r="BY1258" i="12"/>
  <c r="BY1259" i="12"/>
  <c r="BY1260" i="12"/>
  <c r="BY1261" i="12"/>
  <c r="BY1262" i="12"/>
  <c r="BY1263" i="12"/>
  <c r="BY1264" i="12"/>
  <c r="BY1265" i="12"/>
  <c r="BY1266" i="12"/>
  <c r="BY1267" i="12"/>
  <c r="BY1268" i="12"/>
  <c r="BY1269" i="12"/>
  <c r="BY1270" i="12"/>
  <c r="BY1271" i="12"/>
  <c r="BY1272" i="12"/>
  <c r="BY1273" i="12"/>
  <c r="BY1274" i="12"/>
  <c r="BY1275" i="12"/>
  <c r="BY1276" i="12"/>
  <c r="BY1277" i="12"/>
  <c r="BY1278" i="12"/>
  <c r="BY1279" i="12"/>
  <c r="BY1280" i="12"/>
  <c r="BY1281" i="12"/>
  <c r="BY1282" i="12"/>
  <c r="BY1283" i="12"/>
  <c r="BY1284" i="12"/>
  <c r="BY1285" i="12"/>
  <c r="BY1286" i="12"/>
  <c r="BY1287" i="12"/>
  <c r="BY1288" i="12"/>
  <c r="BY1289" i="12"/>
  <c r="BY1290" i="12"/>
  <c r="BY1291" i="12"/>
  <c r="BY1292" i="12"/>
  <c r="BY1293" i="12"/>
  <c r="BY1294" i="12"/>
  <c r="BY1295" i="12"/>
  <c r="BY1296" i="12"/>
  <c r="BY1297" i="12"/>
  <c r="BY1298" i="12"/>
  <c r="BY1299" i="12"/>
  <c r="BY1300" i="12"/>
  <c r="BY1301" i="12"/>
  <c r="BY1302" i="12"/>
  <c r="BY1303" i="12"/>
  <c r="BY1304" i="12"/>
  <c r="BY1305" i="12"/>
  <c r="BY1306" i="12"/>
  <c r="BY1307" i="12"/>
  <c r="BY1308" i="12"/>
  <c r="BY1309" i="12"/>
  <c r="BY1310" i="12"/>
  <c r="BY1311" i="12"/>
  <c r="BY1312" i="12"/>
  <c r="BY1313" i="12"/>
  <c r="BY1314" i="12"/>
  <c r="BY1315" i="12"/>
  <c r="BY1316" i="12"/>
  <c r="BY1317" i="12"/>
  <c r="BY1318" i="12"/>
  <c r="BY1319" i="12"/>
  <c r="BY1320" i="12"/>
  <c r="BY1321" i="12"/>
  <c r="BY1322" i="12"/>
  <c r="BY1323" i="12"/>
  <c r="BY1324" i="12"/>
  <c r="BY1325" i="12"/>
  <c r="BY1326" i="12"/>
  <c r="BY1327" i="12"/>
  <c r="BY1328" i="12"/>
  <c r="BY1329" i="12"/>
  <c r="BY1330" i="12"/>
  <c r="BY1331" i="12"/>
  <c r="BY1332" i="12"/>
  <c r="BY1333" i="12"/>
  <c r="BY1334" i="12"/>
  <c r="BY1335" i="12"/>
  <c r="BY1336" i="12"/>
  <c r="BY1337" i="12"/>
  <c r="BY1338" i="12"/>
  <c r="BY1339" i="12"/>
  <c r="BY1340" i="12"/>
  <c r="BY1341" i="12"/>
  <c r="BY1342" i="12"/>
  <c r="BY1343" i="12"/>
  <c r="BY1344" i="12"/>
  <c r="BY1345" i="12"/>
  <c r="BY1346" i="12"/>
  <c r="BY1347" i="12"/>
  <c r="BY1348" i="12"/>
  <c r="BY1349" i="12"/>
  <c r="BY1350" i="12"/>
  <c r="BY1351" i="12"/>
  <c r="BY1352" i="12"/>
  <c r="BY1353" i="12"/>
  <c r="BY1354" i="12"/>
  <c r="BY1355" i="12"/>
  <c r="BY1356" i="12"/>
  <c r="BY1357" i="12"/>
  <c r="BY1358" i="12"/>
  <c r="BY1359" i="12"/>
  <c r="BY1360" i="12"/>
  <c r="BY1361" i="12"/>
  <c r="BY1362" i="12"/>
  <c r="BY1363" i="12"/>
  <c r="BY1364" i="12"/>
  <c r="BY1365" i="12"/>
  <c r="BY1366" i="12"/>
  <c r="BY1367" i="12"/>
  <c r="BY1368" i="12"/>
  <c r="BY1369" i="12"/>
  <c r="BY1370" i="12"/>
  <c r="BY1371" i="12"/>
  <c r="BY1372" i="12"/>
  <c r="BY1373" i="12"/>
  <c r="BY1374" i="12"/>
  <c r="BY1375" i="12"/>
  <c r="BY1376" i="12"/>
  <c r="BY1377" i="12"/>
  <c r="BY1378" i="12"/>
  <c r="BY1379" i="12"/>
  <c r="BY1380" i="12"/>
  <c r="BY1381" i="12"/>
  <c r="BY1382" i="12"/>
  <c r="BY1383" i="12"/>
  <c r="BY1384" i="12"/>
  <c r="BY1385" i="12"/>
  <c r="BY1386" i="12"/>
  <c r="BY1387" i="12"/>
  <c r="BY1388" i="12"/>
  <c r="BY1389" i="12"/>
  <c r="BY1390" i="12"/>
  <c r="BY1391" i="12"/>
  <c r="BY1392" i="12"/>
  <c r="BY1393" i="12"/>
  <c r="BY1394" i="12"/>
  <c r="BY1395" i="12"/>
  <c r="BY1396" i="12"/>
  <c r="BY1397" i="12"/>
  <c r="BY1398" i="12"/>
  <c r="BY1399" i="12"/>
  <c r="BY1400" i="12"/>
  <c r="BY1401" i="12"/>
  <c r="BY1402" i="12"/>
  <c r="BY1403" i="12"/>
  <c r="BY1404" i="12"/>
  <c r="BY1405" i="12"/>
  <c r="BY1406" i="12"/>
  <c r="BY1407" i="12"/>
  <c r="BY1408" i="12"/>
  <c r="BY1409" i="12"/>
  <c r="BY1410" i="12"/>
  <c r="BY1411" i="12"/>
  <c r="BY1412" i="12"/>
  <c r="BY1413" i="12"/>
  <c r="BY1414" i="12"/>
  <c r="BY1415" i="12"/>
  <c r="BY1416" i="12"/>
  <c r="BY1417" i="12"/>
  <c r="BY1418" i="12"/>
  <c r="BY1419" i="12"/>
  <c r="BY1420" i="12"/>
  <c r="BY1421" i="12"/>
  <c r="BY1422" i="12"/>
  <c r="BY1423" i="12"/>
  <c r="BY1424" i="12"/>
  <c r="BY1425" i="12"/>
  <c r="BY1426" i="12"/>
  <c r="BY1427" i="12"/>
  <c r="BY1428" i="12"/>
  <c r="BY1429" i="12"/>
  <c r="BY1430" i="12"/>
  <c r="BY1431" i="12"/>
  <c r="BY1432" i="12"/>
  <c r="BY1433" i="12"/>
  <c r="BY1434" i="12"/>
  <c r="BY1435" i="12"/>
  <c r="BY1436" i="12"/>
  <c r="BY1437" i="12"/>
  <c r="BY1438" i="12"/>
  <c r="BY1439" i="12"/>
  <c r="BY1440" i="12"/>
  <c r="BY1441" i="12"/>
  <c r="BY1442" i="12"/>
  <c r="BY1443" i="12"/>
  <c r="BY1444" i="12"/>
  <c r="BY1445" i="12"/>
  <c r="BY1446" i="12"/>
  <c r="BY1447" i="12"/>
  <c r="BY1448" i="12"/>
  <c r="BY1449" i="12"/>
  <c r="BY1450" i="12"/>
  <c r="BY1451" i="12"/>
  <c r="BY1452" i="12"/>
  <c r="BY1453" i="12"/>
  <c r="BY1454" i="12"/>
  <c r="BY1455" i="12"/>
  <c r="BY1456" i="12"/>
  <c r="BY1457" i="12"/>
  <c r="BY1458" i="12"/>
  <c r="BY1459" i="12"/>
  <c r="BY1460" i="12"/>
  <c r="BY1461" i="12"/>
  <c r="BY1462" i="12"/>
  <c r="BY1463" i="12"/>
  <c r="BY1464" i="12"/>
  <c r="BY1465" i="12"/>
  <c r="BY1466" i="12"/>
  <c r="BY1467" i="12"/>
  <c r="BY1468" i="12"/>
  <c r="BY1469" i="12"/>
  <c r="BY1470" i="12"/>
  <c r="BY1471" i="12"/>
  <c r="BY1472" i="12"/>
  <c r="BY1473" i="12"/>
  <c r="BY1474" i="12"/>
  <c r="BY1475" i="12"/>
  <c r="BY1476" i="12"/>
  <c r="BY1477" i="12"/>
  <c r="BY1478" i="12"/>
  <c r="BY1479" i="12"/>
  <c r="BY1480" i="12"/>
  <c r="BY1481" i="12"/>
  <c r="BY1482" i="12"/>
  <c r="BY1483" i="12"/>
  <c r="BY1484" i="12"/>
  <c r="BY1485" i="12"/>
  <c r="BY1486" i="12"/>
  <c r="BY1487" i="12"/>
  <c r="BY1488" i="12"/>
  <c r="BY1489" i="12"/>
  <c r="BY1490" i="12"/>
  <c r="BY1491" i="12"/>
  <c r="BY1492" i="12"/>
  <c r="BY1493" i="12"/>
  <c r="BY1494" i="12"/>
  <c r="BY1495" i="12"/>
  <c r="BY1496" i="12"/>
  <c r="BY1497" i="12"/>
  <c r="BY1498" i="12"/>
  <c r="BY1499" i="12"/>
  <c r="BY1500" i="12"/>
  <c r="BY1501" i="12"/>
  <c r="BY1502" i="12"/>
  <c r="BY1503" i="12"/>
  <c r="BY1504" i="12"/>
  <c r="BY1505" i="12"/>
  <c r="BY1506" i="12"/>
  <c r="BY1507" i="12"/>
  <c r="BY1508" i="12"/>
  <c r="BY1509" i="12"/>
  <c r="BY1510" i="12"/>
  <c r="BY1511" i="12"/>
  <c r="BY1512" i="12"/>
  <c r="BY1513" i="12"/>
  <c r="BY1514" i="12"/>
  <c r="BY1515" i="12"/>
  <c r="BY1516" i="12"/>
  <c r="BY1517" i="12"/>
  <c r="BY1518" i="12"/>
  <c r="BY1519" i="12"/>
  <c r="BY1520" i="12"/>
  <c r="BY1521" i="12"/>
  <c r="BY1522" i="12"/>
  <c r="BY1523" i="12"/>
  <c r="BY1524" i="12"/>
  <c r="BY1525" i="12"/>
  <c r="BY1526" i="12"/>
  <c r="BY1527" i="12"/>
  <c r="BY1528" i="12"/>
  <c r="BY1529" i="12"/>
  <c r="BY1530" i="12"/>
  <c r="BY1531" i="12"/>
  <c r="BY1532" i="12"/>
  <c r="BY1533" i="12"/>
  <c r="BY1534" i="12"/>
  <c r="BY1535" i="12"/>
  <c r="BY1536" i="12"/>
  <c r="BY1537" i="12"/>
  <c r="BY1538" i="12"/>
  <c r="BY1539" i="12"/>
  <c r="BY1540" i="12"/>
  <c r="BY1541" i="12"/>
  <c r="BY1542" i="12"/>
  <c r="BY1543" i="12"/>
  <c r="BY1544" i="12"/>
  <c r="BY1545" i="12"/>
  <c r="BY1546" i="12"/>
  <c r="BY1547" i="12"/>
  <c r="BY1548" i="12"/>
  <c r="BY1549" i="12"/>
  <c r="BY1550" i="12"/>
  <c r="BY1551" i="12"/>
  <c r="BY1552" i="12"/>
  <c r="BY1553" i="12"/>
  <c r="BY1554" i="12"/>
  <c r="BY1555" i="12"/>
  <c r="BY1556" i="12"/>
  <c r="BY1557" i="12"/>
  <c r="BY1558" i="12"/>
  <c r="BY1559" i="12"/>
  <c r="BY1560" i="12"/>
  <c r="BY1561" i="12"/>
  <c r="BY1562" i="12"/>
  <c r="BY1563" i="12"/>
  <c r="BY1564" i="12"/>
  <c r="BY1565" i="12"/>
  <c r="BY1566" i="12"/>
  <c r="BY1567" i="12"/>
  <c r="BY1568" i="12"/>
  <c r="BY1569" i="12"/>
  <c r="BY1570" i="12"/>
  <c r="BY1571" i="12"/>
  <c r="BY1572" i="12"/>
  <c r="BY1573" i="12"/>
  <c r="BY1574" i="12"/>
  <c r="BY1575" i="12"/>
  <c r="BY1576" i="12"/>
  <c r="BY1577" i="12"/>
  <c r="BY1578" i="12"/>
  <c r="BY1579" i="12"/>
  <c r="BY1580" i="12"/>
  <c r="BY1581" i="12"/>
  <c r="BY1582" i="12"/>
  <c r="BY1583" i="12"/>
  <c r="BY1584" i="12"/>
  <c r="BY1585" i="12"/>
  <c r="BY1586" i="12"/>
  <c r="BY1587" i="12"/>
  <c r="BY1588" i="12"/>
  <c r="BY1589" i="12"/>
  <c r="BY1590" i="12"/>
  <c r="BY1591" i="12"/>
  <c r="BY1592" i="12"/>
  <c r="BY1593" i="12"/>
  <c r="BY1594" i="12"/>
  <c r="BY1595" i="12"/>
  <c r="BY1596" i="12"/>
  <c r="BY1597" i="12"/>
  <c r="BY1598" i="12"/>
  <c r="BY1599" i="12"/>
  <c r="BY1600" i="12"/>
  <c r="BY1601" i="12"/>
  <c r="BY1602" i="12"/>
  <c r="BY1603" i="12"/>
  <c r="BY1604" i="12"/>
  <c r="BY1605" i="12"/>
  <c r="BY1606" i="12"/>
  <c r="BY1607" i="12"/>
  <c r="BY1608" i="12"/>
  <c r="BY1609" i="12"/>
  <c r="BY1610" i="12"/>
  <c r="BY1611" i="12"/>
  <c r="BY1612" i="12"/>
  <c r="BY1613" i="12"/>
  <c r="BY1614" i="12"/>
  <c r="BY1615" i="12"/>
  <c r="BY1616" i="12"/>
  <c r="BY1617" i="12"/>
  <c r="BY1618" i="12"/>
  <c r="BY1619" i="12"/>
  <c r="BY1620" i="12"/>
  <c r="BY1621" i="12"/>
  <c r="BY1622" i="12"/>
  <c r="BY1623" i="12"/>
  <c r="BY1624" i="12"/>
  <c r="BY1625" i="12"/>
  <c r="BY1626" i="12"/>
  <c r="BY1627" i="12"/>
  <c r="BY1628" i="12"/>
  <c r="BY1629" i="12"/>
  <c r="BY1630" i="12"/>
  <c r="BY1631" i="12"/>
  <c r="BY1632" i="12"/>
  <c r="BY1633" i="12"/>
  <c r="BY1634" i="12"/>
  <c r="BY1635" i="12"/>
  <c r="BY1636" i="12"/>
  <c r="BY1637" i="12"/>
  <c r="BY1638" i="12"/>
  <c r="BY1639" i="12"/>
  <c r="BY1640" i="12"/>
  <c r="BY1641" i="12"/>
  <c r="BY1642" i="12"/>
  <c r="BY1643" i="12"/>
  <c r="BY1644" i="12"/>
  <c r="BY1645" i="12"/>
  <c r="BY1646" i="12"/>
  <c r="BY1647" i="12"/>
  <c r="BY1648" i="12"/>
  <c r="BY1649" i="12"/>
  <c r="BY1650" i="12"/>
  <c r="BY1651" i="12"/>
  <c r="BY1652" i="12"/>
  <c r="BY1653" i="12"/>
  <c r="BY1654" i="12"/>
  <c r="BY1655" i="12"/>
  <c r="BY1656" i="12"/>
  <c r="BY1657" i="12"/>
  <c r="BY1658" i="12"/>
  <c r="BY1659" i="12"/>
  <c r="BY1660" i="12"/>
  <c r="BY1661" i="12"/>
  <c r="BY1662" i="12"/>
  <c r="BY1663" i="12"/>
  <c r="BY1664" i="12"/>
  <c r="BY1665" i="12"/>
  <c r="BY1666" i="12"/>
  <c r="BY1667" i="12"/>
  <c r="BY1668" i="12"/>
  <c r="BY1669" i="12"/>
  <c r="BY1670" i="12"/>
  <c r="BY1671" i="12"/>
  <c r="BY1672" i="12"/>
  <c r="BY1673" i="12"/>
  <c r="BY1674" i="12"/>
  <c r="BY1675" i="12"/>
  <c r="BY1676" i="12"/>
  <c r="BY1677" i="12"/>
  <c r="BY1678" i="12"/>
  <c r="BY1679" i="12"/>
  <c r="BY1680" i="12"/>
  <c r="BY1681" i="12"/>
  <c r="BY1682" i="12"/>
  <c r="BY1683" i="12"/>
  <c r="BY1684" i="12"/>
  <c r="BY1685" i="12"/>
  <c r="BY1686" i="12"/>
  <c r="BY1687" i="12"/>
  <c r="BY1688" i="12"/>
  <c r="BY1689" i="12"/>
  <c r="BY1690" i="12"/>
  <c r="BY1691" i="12"/>
  <c r="BY1692" i="12"/>
  <c r="BY1693" i="12"/>
  <c r="BY1694" i="12"/>
  <c r="BY1695" i="12"/>
  <c r="BY1696" i="12"/>
  <c r="BY1697" i="12"/>
  <c r="BY1698" i="12"/>
  <c r="BY1699" i="12"/>
  <c r="BY1700" i="12"/>
  <c r="BY1701" i="12"/>
  <c r="BY1702" i="12"/>
  <c r="BY1703" i="12"/>
  <c r="BY1704" i="12"/>
  <c r="BY1705" i="12"/>
  <c r="BY1706" i="12"/>
  <c r="BY1707" i="12"/>
  <c r="BY1708" i="12"/>
  <c r="BY1709" i="12"/>
  <c r="BY1710" i="12"/>
  <c r="BY1711" i="12"/>
  <c r="BY1712" i="12"/>
  <c r="BY1713" i="12"/>
  <c r="BY1714" i="12"/>
  <c r="BY1715" i="12"/>
  <c r="BY1716" i="12"/>
  <c r="BY1717" i="12"/>
  <c r="BY1718" i="12"/>
  <c r="BY1719" i="12"/>
  <c r="BY1720" i="12"/>
  <c r="BY1721" i="12"/>
  <c r="BY1722" i="12"/>
  <c r="BY1723" i="12"/>
  <c r="BY1724" i="12"/>
  <c r="BY1725" i="12"/>
  <c r="BY1726" i="12"/>
  <c r="BY1727" i="12"/>
  <c r="BY1728" i="12"/>
  <c r="BY1729" i="12"/>
  <c r="BY1730" i="12"/>
  <c r="BY1731" i="12"/>
  <c r="BY1732" i="12"/>
  <c r="BY1733" i="12"/>
  <c r="BY1734" i="12"/>
  <c r="BY1735" i="12"/>
  <c r="BY1736" i="12"/>
  <c r="BY1737" i="12"/>
  <c r="BY1738" i="12"/>
  <c r="BY1739" i="12"/>
  <c r="BY1740" i="12"/>
  <c r="BY1741" i="12"/>
  <c r="BY1742" i="12"/>
  <c r="BY1743" i="12"/>
  <c r="BY1744" i="12"/>
  <c r="BY1745" i="12"/>
  <c r="BY1746" i="12"/>
  <c r="BY1747" i="12"/>
  <c r="BY1748" i="12"/>
  <c r="BY1749" i="12"/>
  <c r="BY1750" i="12"/>
  <c r="BY1751" i="12"/>
  <c r="BY1752" i="12"/>
  <c r="BY1753" i="12"/>
  <c r="BY1754" i="12"/>
  <c r="BY1755" i="12"/>
  <c r="BY1756" i="12"/>
  <c r="BY1757" i="12"/>
  <c r="BY1758" i="12"/>
  <c r="BY1759" i="12"/>
  <c r="BY1760" i="12"/>
  <c r="BY1761" i="12"/>
  <c r="BY1762" i="12"/>
  <c r="BY1763" i="12"/>
  <c r="BY1764" i="12"/>
  <c r="BY1765" i="12"/>
  <c r="BY1766" i="12"/>
  <c r="BY1767" i="12"/>
  <c r="BY1768" i="12"/>
  <c r="BY1769" i="12"/>
  <c r="BY1770" i="12"/>
  <c r="BY1771" i="12"/>
  <c r="BY1772" i="12"/>
  <c r="BY1773" i="12"/>
  <c r="BY1774" i="12"/>
  <c r="BY1775" i="12"/>
  <c r="BY1776" i="12"/>
  <c r="BY1777" i="12"/>
  <c r="BY1778" i="12"/>
  <c r="BY1779" i="12"/>
  <c r="BY1780" i="12"/>
  <c r="BY1781" i="12"/>
  <c r="BY1782" i="12"/>
  <c r="BY1783" i="12"/>
  <c r="BY1784" i="12"/>
  <c r="BY1785" i="12"/>
  <c r="BY1786" i="12"/>
  <c r="BY1787" i="12"/>
  <c r="BY1788" i="12"/>
  <c r="BY1789" i="12"/>
  <c r="BY1790" i="12"/>
  <c r="BY1791" i="12"/>
  <c r="BY1792" i="12"/>
  <c r="BY1793" i="12"/>
  <c r="BY1794" i="12"/>
  <c r="BY1795" i="12"/>
  <c r="BY1796" i="12"/>
  <c r="BY1797" i="12"/>
  <c r="BY1798" i="12"/>
  <c r="BY1799" i="12"/>
  <c r="BY1800" i="12"/>
  <c r="BY1801" i="12"/>
  <c r="BY1802" i="12"/>
  <c r="BY1803" i="12"/>
  <c r="BY1804" i="12"/>
  <c r="BY1805" i="12"/>
  <c r="BY1806" i="12"/>
  <c r="BY1807" i="12"/>
  <c r="BY1808" i="12"/>
  <c r="BY1809" i="12"/>
  <c r="BY1810" i="12"/>
  <c r="BY1811" i="12"/>
  <c r="BY1812" i="12"/>
  <c r="BY1813" i="12"/>
  <c r="BY1814" i="12"/>
  <c r="BY1815" i="12"/>
  <c r="BY1816" i="12"/>
  <c r="BY1817" i="12"/>
  <c r="BY1818" i="12"/>
  <c r="BY1819" i="12"/>
  <c r="BY1820" i="12"/>
  <c r="BY1821" i="12"/>
  <c r="BY1822" i="12"/>
  <c r="BY1823" i="12"/>
  <c r="BY1824" i="12"/>
  <c r="BY1825" i="12"/>
  <c r="BY1826" i="12"/>
  <c r="BY1827" i="12"/>
  <c r="BY1828" i="12"/>
  <c r="BY1829" i="12"/>
  <c r="BY1830" i="12"/>
  <c r="BY1831" i="12"/>
  <c r="BY1832" i="12"/>
  <c r="BY1833" i="12"/>
  <c r="BY1834" i="12"/>
  <c r="BY1835" i="12"/>
  <c r="BY1836" i="12"/>
  <c r="BY1837" i="12"/>
  <c r="BY1838" i="12"/>
  <c r="BY1839" i="12"/>
  <c r="BY1840" i="12"/>
  <c r="BY1841" i="12"/>
  <c r="BY1842" i="12"/>
  <c r="BY1843" i="12"/>
  <c r="BY1844" i="12"/>
  <c r="BY1845" i="12"/>
  <c r="BY1846" i="12"/>
  <c r="BY1847" i="12"/>
  <c r="BY1848" i="12"/>
  <c r="BY1849" i="12"/>
  <c r="BY1850" i="12"/>
  <c r="BY1851" i="12"/>
  <c r="BY1852" i="12"/>
  <c r="BY1853" i="12"/>
  <c r="BY1854" i="12"/>
  <c r="BY1855" i="12"/>
  <c r="BY1856" i="12"/>
  <c r="BY1857" i="12"/>
  <c r="BY1858" i="12"/>
  <c r="BY1859" i="12"/>
  <c r="BY1860" i="12"/>
  <c r="BY1861" i="12"/>
  <c r="BY1862" i="12"/>
  <c r="BY1863" i="12"/>
  <c r="BY1864" i="12"/>
  <c r="BY1865" i="12"/>
  <c r="BY1866" i="12"/>
  <c r="BY1867" i="12"/>
  <c r="BY1868" i="12"/>
  <c r="BY1869" i="12"/>
  <c r="BY1870" i="12"/>
  <c r="BY1871" i="12"/>
  <c r="BY1872" i="12"/>
  <c r="BY1873" i="12"/>
  <c r="BY1874" i="12"/>
  <c r="BY1875" i="12"/>
  <c r="BY1876" i="12"/>
  <c r="BY1877" i="12"/>
  <c r="BY1878" i="12"/>
  <c r="BY1879" i="12"/>
  <c r="BY1880" i="12"/>
  <c r="BY1881" i="12"/>
  <c r="BY1882" i="12"/>
  <c r="BY1883" i="12"/>
  <c r="BY1884" i="12"/>
  <c r="BY1885" i="12"/>
  <c r="BY1886" i="12"/>
  <c r="BY1887" i="12"/>
  <c r="BY1888" i="12"/>
  <c r="BY1889" i="12"/>
  <c r="BY1890" i="12"/>
  <c r="BY1891" i="12"/>
  <c r="BY1892" i="12"/>
  <c r="BY1893" i="12"/>
  <c r="BY1894" i="12"/>
  <c r="BY1895" i="12"/>
  <c r="BY1896" i="12"/>
  <c r="BY1897" i="12"/>
  <c r="BY1898" i="12"/>
  <c r="BY1899" i="12"/>
  <c r="BY1900" i="12"/>
  <c r="BY1901" i="12"/>
  <c r="BY1902" i="12"/>
  <c r="BY1903" i="12"/>
  <c r="BY1904" i="12"/>
  <c r="BY1905" i="12"/>
  <c r="BY1906" i="12"/>
  <c r="BY1907" i="12"/>
  <c r="BY1908" i="12"/>
  <c r="BY1909" i="12"/>
  <c r="BY1910" i="12"/>
  <c r="BY1911" i="12"/>
  <c r="BY1912" i="12"/>
  <c r="BY1913" i="12"/>
  <c r="BY1914" i="12"/>
  <c r="BY1915" i="12"/>
  <c r="BY1916" i="12"/>
  <c r="BY1917" i="12"/>
  <c r="BY1918" i="12"/>
  <c r="BY1919" i="12"/>
  <c r="BY1920" i="12"/>
  <c r="BY1921" i="12"/>
  <c r="BY1922" i="12"/>
  <c r="BY1923" i="12"/>
  <c r="BY1924" i="12"/>
  <c r="BY1925" i="12"/>
  <c r="BY1926" i="12"/>
  <c r="BY1927" i="12"/>
  <c r="BY1928" i="12"/>
  <c r="BY1929" i="12"/>
  <c r="BY1930" i="12"/>
  <c r="BY1931" i="12"/>
  <c r="BY1932" i="12"/>
  <c r="BY1933" i="12"/>
  <c r="BY1934" i="12"/>
  <c r="BY1935" i="12"/>
  <c r="BY1936" i="12"/>
  <c r="BY1937" i="12"/>
  <c r="BY1938" i="12"/>
  <c r="BY1939" i="12"/>
  <c r="BY1940" i="12"/>
  <c r="BY1941" i="12"/>
  <c r="BY1942" i="12"/>
  <c r="BY1943" i="12"/>
  <c r="BY1944" i="12"/>
  <c r="BY1945" i="12"/>
  <c r="BY1946" i="12"/>
  <c r="BY1947" i="12"/>
  <c r="BY1948" i="12"/>
  <c r="BY1949" i="12"/>
  <c r="BY1950" i="12"/>
  <c r="BY1951" i="12"/>
  <c r="BY1952" i="12"/>
  <c r="BY1953" i="12"/>
  <c r="BY1954" i="12"/>
  <c r="BY1955" i="12"/>
  <c r="BY1956" i="12"/>
  <c r="BY1957" i="12"/>
  <c r="BY1958" i="12"/>
  <c r="BY1959" i="12"/>
  <c r="BY1960" i="12"/>
  <c r="BY1961" i="12"/>
  <c r="BY1962" i="12"/>
  <c r="BY1963" i="12"/>
  <c r="BY1964" i="12"/>
  <c r="BY1965" i="12"/>
  <c r="BY1966" i="12"/>
  <c r="BY1967" i="12"/>
  <c r="BY1968" i="12"/>
  <c r="BY1969" i="12"/>
  <c r="BY1970" i="12"/>
  <c r="BY1971" i="12"/>
  <c r="BY1972" i="12"/>
  <c r="BY1973" i="12"/>
  <c r="BY1974" i="12"/>
  <c r="BY1975" i="12"/>
  <c r="BY1976" i="12"/>
  <c r="BY1977" i="12"/>
  <c r="BY1978" i="12"/>
  <c r="BY1979" i="12"/>
  <c r="BY1980" i="12"/>
  <c r="BY1981" i="12"/>
  <c r="BY1982" i="12"/>
  <c r="BY1983" i="12"/>
  <c r="BY1984" i="12"/>
  <c r="BY1985" i="12"/>
  <c r="BY1986" i="12"/>
  <c r="BY1987" i="12"/>
  <c r="BY1988" i="12"/>
  <c r="BY1989" i="12"/>
  <c r="BY1990" i="12"/>
  <c r="BY1991" i="12"/>
  <c r="BY1992" i="12"/>
  <c r="BY1993" i="12"/>
  <c r="BY1994" i="12"/>
  <c r="BY1995" i="12"/>
  <c r="BY1996" i="12"/>
  <c r="BY1997" i="12"/>
  <c r="BY1998" i="12"/>
  <c r="BY1999" i="12"/>
  <c r="BY2000" i="12"/>
  <c r="BY2001" i="12"/>
  <c r="BY2002" i="12"/>
  <c r="BY2003" i="12"/>
  <c r="BY2004" i="12"/>
  <c r="BY2005" i="12"/>
  <c r="BY2006" i="12"/>
  <c r="BY2007" i="12"/>
  <c r="BY2008" i="12"/>
  <c r="BY2009" i="12"/>
  <c r="BY2010" i="12"/>
  <c r="BY2011" i="12"/>
  <c r="BY2012" i="12"/>
  <c r="BY2013" i="12"/>
  <c r="BY2014" i="12"/>
  <c r="BY2015" i="12"/>
  <c r="BY2016" i="12"/>
  <c r="BY2017" i="12"/>
  <c r="BY2018" i="12"/>
  <c r="BY2019" i="12"/>
  <c r="BY2020" i="12"/>
  <c r="BY2021" i="12"/>
  <c r="BY11" i="12"/>
  <c r="BY12" i="12"/>
  <c r="BY13" i="12"/>
  <c r="BY14" i="12"/>
  <c r="BY15" i="12"/>
  <c r="BY16" i="12"/>
  <c r="BY17" i="12"/>
  <c r="BY18" i="12"/>
  <c r="BY19" i="12"/>
  <c r="BY20" i="12"/>
  <c r="BY10" i="12"/>
  <c r="AC11" i="12" l="1"/>
  <c r="AC12" i="12"/>
  <c r="AC13" i="12"/>
  <c r="AC14" i="12"/>
  <c r="AC15" i="12"/>
  <c r="AC16" i="12"/>
  <c r="AC17" i="12"/>
  <c r="AC18" i="12"/>
  <c r="AC19" i="12"/>
  <c r="AC20" i="12"/>
  <c r="AC21" i="12"/>
  <c r="AC22" i="12"/>
  <c r="AC23" i="12"/>
  <c r="AC24" i="12"/>
  <c r="AC25" i="12"/>
  <c r="AC26" i="12"/>
  <c r="AC27" i="12"/>
  <c r="AC28" i="12"/>
  <c r="AC29" i="12"/>
  <c r="AC30" i="12"/>
  <c r="AC31" i="12"/>
  <c r="AC32" i="12"/>
  <c r="AC33" i="12"/>
  <c r="AC34" i="12"/>
  <c r="AC35" i="12"/>
  <c r="AC36" i="12"/>
  <c r="AC37" i="12"/>
  <c r="AC38" i="12"/>
  <c r="AC39" i="12"/>
  <c r="AC40" i="12"/>
  <c r="AC41" i="12"/>
  <c r="AC42" i="12"/>
  <c r="AC43" i="12"/>
  <c r="AC44" i="12"/>
  <c r="AC45" i="12"/>
  <c r="AC46" i="12"/>
  <c r="AC47" i="12"/>
  <c r="AC48" i="12"/>
  <c r="AC49" i="12"/>
  <c r="AC50" i="12"/>
  <c r="AC51" i="12"/>
  <c r="AC52" i="12"/>
  <c r="AC53" i="12"/>
  <c r="AC54" i="12"/>
  <c r="AC55" i="12"/>
  <c r="AC56" i="12"/>
  <c r="AC57" i="12"/>
  <c r="AC58" i="12"/>
  <c r="AC59" i="12"/>
  <c r="AC60" i="12"/>
  <c r="AC61" i="12"/>
  <c r="AC62" i="12"/>
  <c r="AC63" i="12"/>
  <c r="AC64" i="12"/>
  <c r="AC65" i="12"/>
  <c r="AC66" i="12"/>
  <c r="AC67" i="12"/>
  <c r="AC68" i="12"/>
  <c r="AC69" i="12"/>
  <c r="AC70" i="12"/>
  <c r="AC71" i="12"/>
  <c r="AC72" i="12"/>
  <c r="AC73" i="12"/>
  <c r="AC74" i="12"/>
  <c r="AC75" i="12"/>
  <c r="AC76" i="12"/>
  <c r="AC77" i="12"/>
  <c r="AC78" i="12"/>
  <c r="AC79" i="12"/>
  <c r="AC80" i="12"/>
  <c r="AC81" i="12"/>
  <c r="AC82" i="12"/>
  <c r="AC83" i="12"/>
  <c r="AC84" i="12"/>
  <c r="AC85" i="12"/>
  <c r="AC86" i="12"/>
  <c r="AC87" i="12"/>
  <c r="AC88" i="12"/>
  <c r="AC89" i="12"/>
  <c r="AC90" i="12"/>
  <c r="AC91" i="12"/>
  <c r="AC92" i="12"/>
  <c r="AC93" i="12"/>
  <c r="AC94" i="12"/>
  <c r="AC95" i="12"/>
  <c r="AC96" i="12"/>
  <c r="AC97" i="12"/>
  <c r="AC98" i="12"/>
  <c r="AC99" i="12"/>
  <c r="AC100" i="12"/>
  <c r="AC101" i="12"/>
  <c r="AC102" i="12"/>
  <c r="AC103" i="12"/>
  <c r="AC104" i="12"/>
  <c r="AC105" i="12"/>
  <c r="AC106" i="12"/>
  <c r="AC107" i="12"/>
  <c r="AC108" i="12"/>
  <c r="AC109" i="12"/>
  <c r="AC110" i="12"/>
  <c r="AC111" i="12"/>
  <c r="AC112" i="12"/>
  <c r="AC113" i="12"/>
  <c r="AC114" i="12"/>
  <c r="AC115" i="12"/>
  <c r="AC116" i="12"/>
  <c r="AC117" i="12"/>
  <c r="AC118" i="12"/>
  <c r="AC119" i="12"/>
  <c r="AC120" i="12"/>
  <c r="AC121" i="12"/>
  <c r="AC122" i="12"/>
  <c r="AC123" i="12"/>
  <c r="AC124" i="12"/>
  <c r="AC125" i="12"/>
  <c r="AC126" i="12"/>
  <c r="AC127" i="12"/>
  <c r="AC128" i="12"/>
  <c r="AC129" i="12"/>
  <c r="AC130" i="12"/>
  <c r="AC131" i="12"/>
  <c r="AC132" i="12"/>
  <c r="AC133" i="12"/>
  <c r="AC134" i="12"/>
  <c r="AC135" i="12"/>
  <c r="AC136" i="12"/>
  <c r="AC137" i="12"/>
  <c r="AC138" i="12"/>
  <c r="AC139" i="12"/>
  <c r="AC140" i="12"/>
  <c r="AC141" i="12"/>
  <c r="AC142" i="12"/>
  <c r="AC143" i="12"/>
  <c r="AC144" i="12"/>
  <c r="AC145" i="12"/>
  <c r="AC146" i="12"/>
  <c r="AC147" i="12"/>
  <c r="AC148" i="12"/>
  <c r="AC149" i="12"/>
  <c r="AC150" i="12"/>
  <c r="AC151" i="12"/>
  <c r="AC152" i="12"/>
  <c r="AC153" i="12"/>
  <c r="AC154" i="12"/>
  <c r="AC155" i="12"/>
  <c r="AC156" i="12"/>
  <c r="AC157" i="12"/>
  <c r="AC158" i="12"/>
  <c r="AC159" i="12"/>
  <c r="AC160" i="12"/>
  <c r="AC161" i="12"/>
  <c r="AC162" i="12"/>
  <c r="AC163" i="12"/>
  <c r="AC164" i="12"/>
  <c r="AC165" i="12"/>
  <c r="AC166" i="12"/>
  <c r="AC167" i="12"/>
  <c r="AC168" i="12"/>
  <c r="AC169" i="12"/>
  <c r="AC170" i="12"/>
  <c r="AC171" i="12"/>
  <c r="AC172" i="12"/>
  <c r="AC173" i="12"/>
  <c r="AC174" i="12"/>
  <c r="AC175" i="12"/>
  <c r="AC176" i="12"/>
  <c r="AC177" i="12"/>
  <c r="AC178" i="12"/>
  <c r="AC179" i="12"/>
  <c r="AC180" i="12"/>
  <c r="AC181" i="12"/>
  <c r="AC182" i="12"/>
  <c r="AC183" i="12"/>
  <c r="AC184" i="12"/>
  <c r="AC185" i="12"/>
  <c r="AC186" i="12"/>
  <c r="AC187" i="12"/>
  <c r="AC188" i="12"/>
  <c r="AC189" i="12"/>
  <c r="AC190" i="12"/>
  <c r="AC191" i="12"/>
  <c r="AC192" i="12"/>
  <c r="AC193" i="12"/>
  <c r="AC194" i="12"/>
  <c r="AC195" i="12"/>
  <c r="AC196" i="12"/>
  <c r="AC197" i="12"/>
  <c r="AC198" i="12"/>
  <c r="AC199" i="12"/>
  <c r="AC200" i="12"/>
  <c r="AC201" i="12"/>
  <c r="AC202" i="12"/>
  <c r="AC203" i="12"/>
  <c r="AC204" i="12"/>
  <c r="AC205" i="12"/>
  <c r="AC206" i="12"/>
  <c r="AC207" i="12"/>
  <c r="AC208" i="12"/>
  <c r="AC209" i="12"/>
  <c r="AC210" i="12"/>
  <c r="AC211" i="12"/>
  <c r="AC212" i="12"/>
  <c r="AC213" i="12"/>
  <c r="AC214" i="12"/>
  <c r="AC215" i="12"/>
  <c r="AC216" i="12"/>
  <c r="AC217" i="12"/>
  <c r="AC218" i="12"/>
  <c r="AC219" i="12"/>
  <c r="AC220" i="12"/>
  <c r="AC221" i="12"/>
  <c r="AC222" i="12"/>
  <c r="AC223" i="12"/>
  <c r="AC224" i="12"/>
  <c r="AC225" i="12"/>
  <c r="AC226" i="12"/>
  <c r="AC227" i="12"/>
  <c r="AC228" i="12"/>
  <c r="AC229" i="12"/>
  <c r="AC230" i="12"/>
  <c r="AC231" i="12"/>
  <c r="AC232" i="12"/>
  <c r="AC233" i="12"/>
  <c r="AC234" i="12"/>
  <c r="AC235" i="12"/>
  <c r="AC236" i="12"/>
  <c r="AC237" i="12"/>
  <c r="AC238" i="12"/>
  <c r="AC239" i="12"/>
  <c r="AC240" i="12"/>
  <c r="AC241" i="12"/>
  <c r="AC242" i="12"/>
  <c r="AC243" i="12"/>
  <c r="AC244" i="12"/>
  <c r="AC245" i="12"/>
  <c r="AC246" i="12"/>
  <c r="AC247" i="12"/>
  <c r="AC248" i="12"/>
  <c r="AC249" i="12"/>
  <c r="AC250" i="12"/>
  <c r="AC251" i="12"/>
  <c r="AC252" i="12"/>
  <c r="AC253" i="12"/>
  <c r="AC254" i="12"/>
  <c r="AC255" i="12"/>
  <c r="AC256" i="12"/>
  <c r="AC257" i="12"/>
  <c r="AC258" i="12"/>
  <c r="AC259" i="12"/>
  <c r="AC260" i="12"/>
  <c r="AC261" i="12"/>
  <c r="AC262" i="12"/>
  <c r="AC263" i="12"/>
  <c r="AC264" i="12"/>
  <c r="AC265" i="12"/>
  <c r="AC266" i="12"/>
  <c r="AC267" i="12"/>
  <c r="AC268" i="12"/>
  <c r="AC269" i="12"/>
  <c r="AC270" i="12"/>
  <c r="AC271" i="12"/>
  <c r="AC272" i="12"/>
  <c r="AC273" i="12"/>
  <c r="AC274" i="12"/>
  <c r="AC275" i="12"/>
  <c r="AC276" i="12"/>
  <c r="AC277" i="12"/>
  <c r="AC278" i="12"/>
  <c r="AC279" i="12"/>
  <c r="AC280" i="12"/>
  <c r="AC281" i="12"/>
  <c r="AC282" i="12"/>
  <c r="AC283" i="12"/>
  <c r="AC284" i="12"/>
  <c r="AC285" i="12"/>
  <c r="AC286" i="12"/>
  <c r="AC287" i="12"/>
  <c r="AC288" i="12"/>
  <c r="AC289" i="12"/>
  <c r="AC290" i="12"/>
  <c r="AC291" i="12"/>
  <c r="AC292" i="12"/>
  <c r="AC293" i="12"/>
  <c r="AC294" i="12"/>
  <c r="AC295" i="12"/>
  <c r="AC296" i="12"/>
  <c r="AC297" i="12"/>
  <c r="AC298" i="12"/>
  <c r="AC299" i="12"/>
  <c r="AC300" i="12"/>
  <c r="AC301" i="12"/>
  <c r="AC302" i="12"/>
  <c r="AC303" i="12"/>
  <c r="AC304" i="12"/>
  <c r="AC305" i="12"/>
  <c r="AC306" i="12"/>
  <c r="AC307" i="12"/>
  <c r="AC308" i="12"/>
  <c r="AC309" i="12"/>
  <c r="AC310" i="12"/>
  <c r="AC311" i="12"/>
  <c r="AC312" i="12"/>
  <c r="AC313" i="12"/>
  <c r="AC314" i="12"/>
  <c r="AC315" i="12"/>
  <c r="AC316" i="12"/>
  <c r="AC317" i="12"/>
  <c r="AC318" i="12"/>
  <c r="AC319" i="12"/>
  <c r="AC320" i="12"/>
  <c r="AC321" i="12"/>
  <c r="AC322" i="12"/>
  <c r="AC323" i="12"/>
  <c r="AC324" i="12"/>
  <c r="AC325" i="12"/>
  <c r="AC326" i="12"/>
  <c r="AC327" i="12"/>
  <c r="AC328" i="12"/>
  <c r="AC329" i="12"/>
  <c r="AC330" i="12"/>
  <c r="AC331" i="12"/>
  <c r="AC332" i="12"/>
  <c r="AC333" i="12"/>
  <c r="AC334" i="12"/>
  <c r="AC335" i="12"/>
  <c r="AC336" i="12"/>
  <c r="AC337" i="12"/>
  <c r="AC338" i="12"/>
  <c r="AC339" i="12"/>
  <c r="AC340" i="12"/>
  <c r="AC341" i="12"/>
  <c r="AC342" i="12"/>
  <c r="AC343" i="12"/>
  <c r="AC344" i="12"/>
  <c r="AC345" i="12"/>
  <c r="AC346" i="12"/>
  <c r="AC347" i="12"/>
  <c r="AC348" i="12"/>
  <c r="AC349" i="12"/>
  <c r="AC350" i="12"/>
  <c r="AC351" i="12"/>
  <c r="AC352" i="12"/>
  <c r="AC353" i="12"/>
  <c r="AC354" i="12"/>
  <c r="AC355" i="12"/>
  <c r="AC356" i="12"/>
  <c r="AC357" i="12"/>
  <c r="AC358" i="12"/>
  <c r="AC359" i="12"/>
  <c r="AC360" i="12"/>
  <c r="AC361" i="12"/>
  <c r="AC362" i="12"/>
  <c r="AC363" i="12"/>
  <c r="AC364" i="12"/>
  <c r="AC365" i="12"/>
  <c r="AC366" i="12"/>
  <c r="AC367" i="12"/>
  <c r="AC368" i="12"/>
  <c r="AC369" i="12"/>
  <c r="AC370" i="12"/>
  <c r="AC371" i="12"/>
  <c r="AC372" i="12"/>
  <c r="AC373" i="12"/>
  <c r="AC374" i="12"/>
  <c r="AC375" i="12"/>
  <c r="AC376" i="12"/>
  <c r="AC377" i="12"/>
  <c r="AC378" i="12"/>
  <c r="AC379" i="12"/>
  <c r="AC380" i="12"/>
  <c r="AC381" i="12"/>
  <c r="AC382" i="12"/>
  <c r="AC383" i="12"/>
  <c r="AC384" i="12"/>
  <c r="AC385" i="12"/>
  <c r="AC386" i="12"/>
  <c r="AC387" i="12"/>
  <c r="AC388" i="12"/>
  <c r="AC389" i="12"/>
  <c r="AC390" i="12"/>
  <c r="AC391" i="12"/>
  <c r="AC392" i="12"/>
  <c r="AC393" i="12"/>
  <c r="AC394" i="12"/>
  <c r="AC395" i="12"/>
  <c r="AC396" i="12"/>
  <c r="AC397" i="12"/>
  <c r="AC398" i="12"/>
  <c r="AC399" i="12"/>
  <c r="AC400" i="12"/>
  <c r="AC401" i="12"/>
  <c r="AC402" i="12"/>
  <c r="AC403" i="12"/>
  <c r="AC404" i="12"/>
  <c r="AC405" i="12"/>
  <c r="AC406" i="12"/>
  <c r="AC407" i="12"/>
  <c r="AC408" i="12"/>
  <c r="AC409" i="12"/>
  <c r="AC410" i="12"/>
  <c r="AC411" i="12"/>
  <c r="AC412" i="12"/>
  <c r="AC413" i="12"/>
  <c r="AC414" i="12"/>
  <c r="AC415" i="12"/>
  <c r="AC416" i="12"/>
  <c r="AC417" i="12"/>
  <c r="AC418" i="12"/>
  <c r="AC419" i="12"/>
  <c r="AC420" i="12"/>
  <c r="AC421" i="12"/>
  <c r="AC422" i="12"/>
  <c r="AC423" i="12"/>
  <c r="AC424" i="12"/>
  <c r="AC425" i="12"/>
  <c r="AC426" i="12"/>
  <c r="AC427" i="12"/>
  <c r="AC428" i="12"/>
  <c r="AC429" i="12"/>
  <c r="AC430" i="12"/>
  <c r="AC431" i="12"/>
  <c r="AC432" i="12"/>
  <c r="AC433" i="12"/>
  <c r="AC434" i="12"/>
  <c r="AC435" i="12"/>
  <c r="AC436" i="12"/>
  <c r="AC437" i="12"/>
  <c r="AC438" i="12"/>
  <c r="AC439" i="12"/>
  <c r="AC440" i="12"/>
  <c r="AC441" i="12"/>
  <c r="AC442" i="12"/>
  <c r="AC443" i="12"/>
  <c r="AC444" i="12"/>
  <c r="AC445" i="12"/>
  <c r="AC446" i="12"/>
  <c r="AC447" i="12"/>
  <c r="AC448" i="12"/>
  <c r="AC449" i="12"/>
  <c r="AC450" i="12"/>
  <c r="AC451" i="12"/>
  <c r="AC452" i="12"/>
  <c r="AC453" i="12"/>
  <c r="AC454" i="12"/>
  <c r="AC455" i="12"/>
  <c r="AC456" i="12"/>
  <c r="AC457" i="12"/>
  <c r="AC458" i="12"/>
  <c r="AC459" i="12"/>
  <c r="AC460" i="12"/>
  <c r="AC461" i="12"/>
  <c r="AC462" i="12"/>
  <c r="AC463" i="12"/>
  <c r="AC464" i="12"/>
  <c r="AC465" i="12"/>
  <c r="AC466" i="12"/>
  <c r="AC467" i="12"/>
  <c r="AC468" i="12"/>
  <c r="AC469" i="12"/>
  <c r="AC470" i="12"/>
  <c r="AC471" i="12"/>
  <c r="AC472" i="12"/>
  <c r="AC473" i="12"/>
  <c r="AC474" i="12"/>
  <c r="AC475" i="12"/>
  <c r="AC476" i="12"/>
  <c r="AC477" i="12"/>
  <c r="AC478" i="12"/>
  <c r="AC479" i="12"/>
  <c r="AC480" i="12"/>
  <c r="AC481" i="12"/>
  <c r="AC482" i="12"/>
  <c r="AC483" i="12"/>
  <c r="AC484" i="12"/>
  <c r="AC485" i="12"/>
  <c r="AC486" i="12"/>
  <c r="AC487" i="12"/>
  <c r="AC488" i="12"/>
  <c r="AC489" i="12"/>
  <c r="AC490" i="12"/>
  <c r="AC491" i="12"/>
  <c r="AC492" i="12"/>
  <c r="AC493" i="12"/>
  <c r="AC494" i="12"/>
  <c r="AC495" i="12"/>
  <c r="AC496" i="12"/>
  <c r="AC497" i="12"/>
  <c r="AC498" i="12"/>
  <c r="AC499" i="12"/>
  <c r="AC500" i="12"/>
  <c r="AC501" i="12"/>
  <c r="AC502" i="12"/>
  <c r="AC503" i="12"/>
  <c r="AC504" i="12"/>
  <c r="AC505" i="12"/>
  <c r="AC506" i="12"/>
  <c r="AC507" i="12"/>
  <c r="AC508" i="12"/>
  <c r="AC509" i="12"/>
  <c r="AC510" i="12"/>
  <c r="AC511" i="12"/>
  <c r="AC512" i="12"/>
  <c r="AC513" i="12"/>
  <c r="AC514" i="12"/>
  <c r="AC515" i="12"/>
  <c r="AC516" i="12"/>
  <c r="AC517" i="12"/>
  <c r="AC518" i="12"/>
  <c r="AC519" i="12"/>
  <c r="AC520" i="12"/>
  <c r="AC521" i="12"/>
  <c r="AC522" i="12"/>
  <c r="AC523" i="12"/>
  <c r="AC524" i="12"/>
  <c r="AC525" i="12"/>
  <c r="AC526" i="12"/>
  <c r="AC527" i="12"/>
  <c r="AC528" i="12"/>
  <c r="AC529" i="12"/>
  <c r="AC530" i="12"/>
  <c r="AC531" i="12"/>
  <c r="AC532" i="12"/>
  <c r="AC533" i="12"/>
  <c r="AC534" i="12"/>
  <c r="AC535" i="12"/>
  <c r="AC536" i="12"/>
  <c r="AC537" i="12"/>
  <c r="AC538" i="12"/>
  <c r="AC539" i="12"/>
  <c r="AC540" i="12"/>
  <c r="AC541" i="12"/>
  <c r="AC542" i="12"/>
  <c r="AC543" i="12"/>
  <c r="AC544" i="12"/>
  <c r="AC545" i="12"/>
  <c r="AC546" i="12"/>
  <c r="AC547" i="12"/>
  <c r="AC548" i="12"/>
  <c r="AC549" i="12"/>
  <c r="AC550" i="12"/>
  <c r="AC551" i="12"/>
  <c r="AC552" i="12"/>
  <c r="AC553" i="12"/>
  <c r="AC554" i="12"/>
  <c r="AC555" i="12"/>
  <c r="AC556" i="12"/>
  <c r="AC557" i="12"/>
  <c r="AC558" i="12"/>
  <c r="AC559" i="12"/>
  <c r="AC560" i="12"/>
  <c r="AC561" i="12"/>
  <c r="AC562" i="12"/>
  <c r="AC563" i="12"/>
  <c r="AC564" i="12"/>
  <c r="AC565" i="12"/>
  <c r="AC566" i="12"/>
  <c r="AC567" i="12"/>
  <c r="AC568" i="12"/>
  <c r="AC569" i="12"/>
  <c r="AC570" i="12"/>
  <c r="AC571" i="12"/>
  <c r="AC572" i="12"/>
  <c r="AC573" i="12"/>
  <c r="AC574" i="12"/>
  <c r="AC575" i="12"/>
  <c r="AC576" i="12"/>
  <c r="AC577" i="12"/>
  <c r="AC578" i="12"/>
  <c r="AC579" i="12"/>
  <c r="AC580" i="12"/>
  <c r="AC581" i="12"/>
  <c r="AC582" i="12"/>
  <c r="AC583" i="12"/>
  <c r="AC584" i="12"/>
  <c r="AC585" i="12"/>
  <c r="AC586" i="12"/>
  <c r="AC587" i="12"/>
  <c r="AC588" i="12"/>
  <c r="AC589" i="12"/>
  <c r="AC590" i="12"/>
  <c r="AC591" i="12"/>
  <c r="AC592" i="12"/>
  <c r="AC593" i="12"/>
  <c r="AC594" i="12"/>
  <c r="AC595" i="12"/>
  <c r="AC596" i="12"/>
  <c r="AC597" i="12"/>
  <c r="AC598" i="12"/>
  <c r="AC599" i="12"/>
  <c r="AC600" i="12"/>
  <c r="AC601" i="12"/>
  <c r="AC602" i="12"/>
  <c r="AC603" i="12"/>
  <c r="AC604" i="12"/>
  <c r="AC605" i="12"/>
  <c r="AC606" i="12"/>
  <c r="AC607" i="12"/>
  <c r="AC608" i="12"/>
  <c r="AC609" i="12"/>
  <c r="AC610" i="12"/>
  <c r="AC611" i="12"/>
  <c r="AC612" i="12"/>
  <c r="AC613" i="12"/>
  <c r="AC614" i="12"/>
  <c r="AC615" i="12"/>
  <c r="AC616" i="12"/>
  <c r="AC617" i="12"/>
  <c r="AC618" i="12"/>
  <c r="AC619" i="12"/>
  <c r="AC620" i="12"/>
  <c r="AC621" i="12"/>
  <c r="AC622" i="12"/>
  <c r="AC623" i="12"/>
  <c r="AC624" i="12"/>
  <c r="AC625" i="12"/>
  <c r="AC626" i="12"/>
  <c r="AC627" i="12"/>
  <c r="AC628" i="12"/>
  <c r="AC629" i="12"/>
  <c r="AC630" i="12"/>
  <c r="AC631" i="12"/>
  <c r="AC632" i="12"/>
  <c r="AC633" i="12"/>
  <c r="AC634" i="12"/>
  <c r="AC635" i="12"/>
  <c r="AC636" i="12"/>
  <c r="AC637" i="12"/>
  <c r="AC638" i="12"/>
  <c r="AC639" i="12"/>
  <c r="AC640" i="12"/>
  <c r="AC641" i="12"/>
  <c r="AC642" i="12"/>
  <c r="AC643" i="12"/>
  <c r="AC644" i="12"/>
  <c r="AC645" i="12"/>
  <c r="AC646" i="12"/>
  <c r="AC647" i="12"/>
  <c r="AC648" i="12"/>
  <c r="AC649" i="12"/>
  <c r="AC650" i="12"/>
  <c r="AC651" i="12"/>
  <c r="AC652" i="12"/>
  <c r="AC653" i="12"/>
  <c r="AC654" i="12"/>
  <c r="AC655" i="12"/>
  <c r="AC656" i="12"/>
  <c r="AC657" i="12"/>
  <c r="AC658" i="12"/>
  <c r="AC659" i="12"/>
  <c r="AC660" i="12"/>
  <c r="AC661" i="12"/>
  <c r="AC662" i="12"/>
  <c r="AC663" i="12"/>
  <c r="AC664" i="12"/>
  <c r="AC665" i="12"/>
  <c r="AC666" i="12"/>
  <c r="AC667" i="12"/>
  <c r="AC668" i="12"/>
  <c r="AC669" i="12"/>
  <c r="AC670" i="12"/>
  <c r="AC671" i="12"/>
  <c r="AC672" i="12"/>
  <c r="AC673" i="12"/>
  <c r="AC674" i="12"/>
  <c r="AC675" i="12"/>
  <c r="AC676" i="12"/>
  <c r="AC677" i="12"/>
  <c r="AC678" i="12"/>
  <c r="AC679" i="12"/>
  <c r="AC680" i="12"/>
  <c r="AC681" i="12"/>
  <c r="AC682" i="12"/>
  <c r="AC683" i="12"/>
  <c r="AC684" i="12"/>
  <c r="AC685" i="12"/>
  <c r="AC686" i="12"/>
  <c r="AC687" i="12"/>
  <c r="AC688" i="12"/>
  <c r="AC689" i="12"/>
  <c r="AC690" i="12"/>
  <c r="AC691" i="12"/>
  <c r="AC692" i="12"/>
  <c r="AC693" i="12"/>
  <c r="AC694" i="12"/>
  <c r="AC695" i="12"/>
  <c r="AC696" i="12"/>
  <c r="AC697" i="12"/>
  <c r="AC698" i="12"/>
  <c r="AC699" i="12"/>
  <c r="AC700" i="12"/>
  <c r="AC701" i="12"/>
  <c r="AC702" i="12"/>
  <c r="AC703" i="12"/>
  <c r="AC704" i="12"/>
  <c r="AC705" i="12"/>
  <c r="AC706" i="12"/>
  <c r="AC707" i="12"/>
  <c r="AC708" i="12"/>
  <c r="AC709" i="12"/>
  <c r="AC710" i="12"/>
  <c r="AC711" i="12"/>
  <c r="AC712" i="12"/>
  <c r="AC713" i="12"/>
  <c r="AC714" i="12"/>
  <c r="AC715" i="12"/>
  <c r="AC716" i="12"/>
  <c r="AC717" i="12"/>
  <c r="AC718" i="12"/>
  <c r="AC719" i="12"/>
  <c r="AC720" i="12"/>
  <c r="AC721" i="12"/>
  <c r="AC722" i="12"/>
  <c r="AC723" i="12"/>
  <c r="AC724" i="12"/>
  <c r="AC725" i="12"/>
  <c r="AC726" i="12"/>
  <c r="AC727" i="12"/>
  <c r="AC728" i="12"/>
  <c r="AC729" i="12"/>
  <c r="AC730" i="12"/>
  <c r="AC731" i="12"/>
  <c r="AC732" i="12"/>
  <c r="AC733" i="12"/>
  <c r="AC734" i="12"/>
  <c r="AC735" i="12"/>
  <c r="AC736" i="12"/>
  <c r="AC737" i="12"/>
  <c r="AC738" i="12"/>
  <c r="AC739" i="12"/>
  <c r="AC740" i="12"/>
  <c r="AC741" i="12"/>
  <c r="AC742" i="12"/>
  <c r="AC743" i="12"/>
  <c r="AC744" i="12"/>
  <c r="AC745" i="12"/>
  <c r="AC746" i="12"/>
  <c r="AC747" i="12"/>
  <c r="AC748" i="12"/>
  <c r="AC749" i="12"/>
  <c r="AC750" i="12"/>
  <c r="AC751" i="12"/>
  <c r="AC752" i="12"/>
  <c r="AC753" i="12"/>
  <c r="AC754" i="12"/>
  <c r="AC755" i="12"/>
  <c r="AC756" i="12"/>
  <c r="AC757" i="12"/>
  <c r="AC758" i="12"/>
  <c r="AC759" i="12"/>
  <c r="AC760" i="12"/>
  <c r="AC761" i="12"/>
  <c r="AC762" i="12"/>
  <c r="AC763" i="12"/>
  <c r="AC764" i="12"/>
  <c r="AC765" i="12"/>
  <c r="AC766" i="12"/>
  <c r="AC767" i="12"/>
  <c r="AC768" i="12"/>
  <c r="AC769" i="12"/>
  <c r="AC770" i="12"/>
  <c r="AC771" i="12"/>
  <c r="AC772" i="12"/>
  <c r="AC773" i="12"/>
  <c r="AC774" i="12"/>
  <c r="AC775" i="12"/>
  <c r="AC776" i="12"/>
  <c r="AC777" i="12"/>
  <c r="AC778" i="12"/>
  <c r="AC779" i="12"/>
  <c r="AC780" i="12"/>
  <c r="AC781" i="12"/>
  <c r="AC782" i="12"/>
  <c r="AC783" i="12"/>
  <c r="AC784" i="12"/>
  <c r="AC785" i="12"/>
  <c r="AC786" i="12"/>
  <c r="AC787" i="12"/>
  <c r="AC788" i="12"/>
  <c r="AC789" i="12"/>
  <c r="AC790" i="12"/>
  <c r="AC791" i="12"/>
  <c r="AC792" i="12"/>
  <c r="AC793" i="12"/>
  <c r="AC794" i="12"/>
  <c r="AC795" i="12"/>
  <c r="AC796" i="12"/>
  <c r="AC797" i="12"/>
  <c r="AC798" i="12"/>
  <c r="AC799" i="12"/>
  <c r="AC800" i="12"/>
  <c r="AC801" i="12"/>
  <c r="AC802" i="12"/>
  <c r="AC803" i="12"/>
  <c r="AC804" i="12"/>
  <c r="AC805" i="12"/>
  <c r="AC806" i="12"/>
  <c r="AC807" i="12"/>
  <c r="AC808" i="12"/>
  <c r="AC809" i="12"/>
  <c r="AC810" i="12"/>
  <c r="AC811" i="12"/>
  <c r="AC812" i="12"/>
  <c r="AC813" i="12"/>
  <c r="AC814" i="12"/>
  <c r="AC815" i="12"/>
  <c r="AC816" i="12"/>
  <c r="AC817" i="12"/>
  <c r="AC818" i="12"/>
  <c r="AC819" i="12"/>
  <c r="AC820" i="12"/>
  <c r="AC821" i="12"/>
  <c r="AC822" i="12"/>
  <c r="AC823" i="12"/>
  <c r="AC824" i="12"/>
  <c r="AC825" i="12"/>
  <c r="AC826" i="12"/>
  <c r="AC827" i="12"/>
  <c r="AC828" i="12"/>
  <c r="AC829" i="12"/>
  <c r="AC830" i="12"/>
  <c r="AC831" i="12"/>
  <c r="AC832" i="12"/>
  <c r="AC833" i="12"/>
  <c r="AC834" i="12"/>
  <c r="AC835" i="12"/>
  <c r="AC836" i="12"/>
  <c r="AC837" i="12"/>
  <c r="AC838" i="12"/>
  <c r="AC839" i="12"/>
  <c r="AC840" i="12"/>
  <c r="AC841" i="12"/>
  <c r="AC842" i="12"/>
  <c r="AC843" i="12"/>
  <c r="AC844" i="12"/>
  <c r="AC845" i="12"/>
  <c r="AC846" i="12"/>
  <c r="AC847" i="12"/>
  <c r="AC848" i="12"/>
  <c r="AC849" i="12"/>
  <c r="AC850" i="12"/>
  <c r="AC851" i="12"/>
  <c r="AC852" i="12"/>
  <c r="AC853" i="12"/>
  <c r="AC854" i="12"/>
  <c r="AC855" i="12"/>
  <c r="AC856" i="12"/>
  <c r="AC857" i="12"/>
  <c r="AC858" i="12"/>
  <c r="AC859" i="12"/>
  <c r="AC860" i="12"/>
  <c r="AC861" i="12"/>
  <c r="AC862" i="12"/>
  <c r="AC863" i="12"/>
  <c r="AC864" i="12"/>
  <c r="AC865" i="12"/>
  <c r="AC866" i="12"/>
  <c r="AC867" i="12"/>
  <c r="AC868" i="12"/>
  <c r="AC869" i="12"/>
  <c r="AC870" i="12"/>
  <c r="AC871" i="12"/>
  <c r="AC872" i="12"/>
  <c r="AC873" i="12"/>
  <c r="AC874" i="12"/>
  <c r="AC875" i="12"/>
  <c r="AC876" i="12"/>
  <c r="AC877" i="12"/>
  <c r="AC878" i="12"/>
  <c r="AC879" i="12"/>
  <c r="AC880" i="12"/>
  <c r="AC881" i="12"/>
  <c r="AC882" i="12"/>
  <c r="AC883" i="12"/>
  <c r="AC884" i="12"/>
  <c r="AC885" i="12"/>
  <c r="AC886" i="12"/>
  <c r="AC887" i="12"/>
  <c r="AC888" i="12"/>
  <c r="AC889" i="12"/>
  <c r="AC890" i="12"/>
  <c r="AC891" i="12"/>
  <c r="AC892" i="12"/>
  <c r="AC893" i="12"/>
  <c r="AC894" i="12"/>
  <c r="AC895" i="12"/>
  <c r="AC896" i="12"/>
  <c r="AC897" i="12"/>
  <c r="AC898" i="12"/>
  <c r="AC899" i="12"/>
  <c r="AC900" i="12"/>
  <c r="AC901" i="12"/>
  <c r="AC902" i="12"/>
  <c r="AC903" i="12"/>
  <c r="AC904" i="12"/>
  <c r="AC905" i="12"/>
  <c r="AC906" i="12"/>
  <c r="AC907" i="12"/>
  <c r="AC908" i="12"/>
  <c r="AC909" i="12"/>
  <c r="AC910" i="12"/>
  <c r="AC911" i="12"/>
  <c r="AC912" i="12"/>
  <c r="AC913" i="12"/>
  <c r="AC914" i="12"/>
  <c r="AC915" i="12"/>
  <c r="AC916" i="12"/>
  <c r="AC917" i="12"/>
  <c r="AC918" i="12"/>
  <c r="AC919" i="12"/>
  <c r="AC920" i="12"/>
  <c r="AC921" i="12"/>
  <c r="AC922" i="12"/>
  <c r="AC923" i="12"/>
  <c r="AC924" i="12"/>
  <c r="AC925" i="12"/>
  <c r="AC926" i="12"/>
  <c r="AC927" i="12"/>
  <c r="AC928" i="12"/>
  <c r="AC929" i="12"/>
  <c r="AC930" i="12"/>
  <c r="AC931" i="12"/>
  <c r="AC932" i="12"/>
  <c r="AC933" i="12"/>
  <c r="AC934" i="12"/>
  <c r="AC935" i="12"/>
  <c r="AC936" i="12"/>
  <c r="AC937" i="12"/>
  <c r="AC938" i="12"/>
  <c r="AC939" i="12"/>
  <c r="AC940" i="12"/>
  <c r="AC941" i="12"/>
  <c r="AC942" i="12"/>
  <c r="AC943" i="12"/>
  <c r="AC944" i="12"/>
  <c r="AC945" i="12"/>
  <c r="AC946" i="12"/>
  <c r="AC947" i="12"/>
  <c r="AC948" i="12"/>
  <c r="AC949" i="12"/>
  <c r="AC950" i="12"/>
  <c r="AC951" i="12"/>
  <c r="AC952" i="12"/>
  <c r="AC953" i="12"/>
  <c r="AC954" i="12"/>
  <c r="AC955" i="12"/>
  <c r="AC956" i="12"/>
  <c r="AC957" i="12"/>
  <c r="AC958" i="12"/>
  <c r="AC959" i="12"/>
  <c r="AC960" i="12"/>
  <c r="AC961" i="12"/>
  <c r="AC962" i="12"/>
  <c r="AC963" i="12"/>
  <c r="AC964" i="12"/>
  <c r="AC965" i="12"/>
  <c r="AC966" i="12"/>
  <c r="AC967" i="12"/>
  <c r="AC968" i="12"/>
  <c r="AC969" i="12"/>
  <c r="AC970" i="12"/>
  <c r="AC971" i="12"/>
  <c r="AC972" i="12"/>
  <c r="AC973" i="12"/>
  <c r="AC974" i="12"/>
  <c r="AC975" i="12"/>
  <c r="AC976" i="12"/>
  <c r="AC977" i="12"/>
  <c r="AC978" i="12"/>
  <c r="AC979" i="12"/>
  <c r="AC980" i="12"/>
  <c r="AC981" i="12"/>
  <c r="AC982" i="12"/>
  <c r="AC983" i="12"/>
  <c r="AC984" i="12"/>
  <c r="AC985" i="12"/>
  <c r="AC986" i="12"/>
  <c r="AC987" i="12"/>
  <c r="AC988" i="12"/>
  <c r="AC989" i="12"/>
  <c r="AC990" i="12"/>
  <c r="AC991" i="12"/>
  <c r="AC992" i="12"/>
  <c r="AC993" i="12"/>
  <c r="AC994" i="12"/>
  <c r="AC995" i="12"/>
  <c r="AC996" i="12"/>
  <c r="AC997" i="12"/>
  <c r="AC998" i="12"/>
  <c r="AC999" i="12"/>
  <c r="AC1000" i="12"/>
  <c r="AC1001" i="12"/>
  <c r="AC1002" i="12"/>
  <c r="AC1003" i="12"/>
  <c r="AC1004" i="12"/>
  <c r="AC1005" i="12"/>
  <c r="AC1006" i="12"/>
  <c r="AC1007" i="12"/>
  <c r="AC1008" i="12"/>
  <c r="AC1009" i="12"/>
  <c r="AC1010" i="12"/>
  <c r="AC1011" i="12"/>
  <c r="AC1012" i="12"/>
  <c r="AC1013" i="12"/>
  <c r="AC1014" i="12"/>
  <c r="AC1015" i="12"/>
  <c r="AC1016" i="12"/>
  <c r="AC1017" i="12"/>
  <c r="AC1018" i="12"/>
  <c r="AC1019" i="12"/>
  <c r="AC1020" i="12"/>
  <c r="AC1021" i="12"/>
  <c r="AC1022" i="12"/>
  <c r="AC1023" i="12"/>
  <c r="AC1024" i="12"/>
  <c r="AC1025" i="12"/>
  <c r="AC1026" i="12"/>
  <c r="AC1027" i="12"/>
  <c r="AC1028" i="12"/>
  <c r="AC1029" i="12"/>
  <c r="AC1030" i="12"/>
  <c r="AC1031" i="12"/>
  <c r="AC1032" i="12"/>
  <c r="AC1033" i="12"/>
  <c r="AC1034" i="12"/>
  <c r="AC1035" i="12"/>
  <c r="AC1036" i="12"/>
  <c r="AC1037" i="12"/>
  <c r="AC1038" i="12"/>
  <c r="AC1039" i="12"/>
  <c r="AC1040" i="12"/>
  <c r="AC1041" i="12"/>
  <c r="AC1042" i="12"/>
  <c r="AC1043" i="12"/>
  <c r="AC1044" i="12"/>
  <c r="AC1045" i="12"/>
  <c r="AC1046" i="12"/>
  <c r="AC1047" i="12"/>
  <c r="AC1048" i="12"/>
  <c r="AC1049" i="12"/>
  <c r="AC1050" i="12"/>
  <c r="AC1051" i="12"/>
  <c r="AC1052" i="12"/>
  <c r="AC1053" i="12"/>
  <c r="AC1054" i="12"/>
  <c r="AC1055" i="12"/>
  <c r="AC1056" i="12"/>
  <c r="AC1057" i="12"/>
  <c r="AC1058" i="12"/>
  <c r="AC1059" i="12"/>
  <c r="AC1060" i="12"/>
  <c r="AC1061" i="12"/>
  <c r="AC1062" i="12"/>
  <c r="AC1063" i="12"/>
  <c r="AC1064" i="12"/>
  <c r="AC1065" i="12"/>
  <c r="AC1066" i="12"/>
  <c r="AC1067" i="12"/>
  <c r="AC1068" i="12"/>
  <c r="AC1069" i="12"/>
  <c r="AC1070" i="12"/>
  <c r="AC1071" i="12"/>
  <c r="AC1072" i="12"/>
  <c r="AC1073" i="12"/>
  <c r="AC1074" i="12"/>
  <c r="AC1075" i="12"/>
  <c r="AC1076" i="12"/>
  <c r="AC1077" i="12"/>
  <c r="AC1078" i="12"/>
  <c r="AC1079" i="12"/>
  <c r="AC1080" i="12"/>
  <c r="AC1081" i="12"/>
  <c r="AC1082" i="12"/>
  <c r="AC1083" i="12"/>
  <c r="AC1084" i="12"/>
  <c r="AC1085" i="12"/>
  <c r="AC1086" i="12"/>
  <c r="AC1087" i="12"/>
  <c r="AC1088" i="12"/>
  <c r="AC1089" i="12"/>
  <c r="AC1090" i="12"/>
  <c r="AC1091" i="12"/>
  <c r="AC1092" i="12"/>
  <c r="AC1093" i="12"/>
  <c r="AC1094" i="12"/>
  <c r="AC1095" i="12"/>
  <c r="AC1096" i="12"/>
  <c r="AC1097" i="12"/>
  <c r="AC1098" i="12"/>
  <c r="AC1099" i="12"/>
  <c r="AC1100" i="12"/>
  <c r="AC1101" i="12"/>
  <c r="AC1102" i="12"/>
  <c r="AC1103" i="12"/>
  <c r="AC1104" i="12"/>
  <c r="AC1105" i="12"/>
  <c r="AC1106" i="12"/>
  <c r="AC1107" i="12"/>
  <c r="AC1108" i="12"/>
  <c r="AC1109" i="12"/>
  <c r="AC1110" i="12"/>
  <c r="AC1111" i="12"/>
  <c r="AC1112" i="12"/>
  <c r="AC1113" i="12"/>
  <c r="AC1114" i="12"/>
  <c r="AC1115" i="12"/>
  <c r="AC1116" i="12"/>
  <c r="AC1117" i="12"/>
  <c r="AC1118" i="12"/>
  <c r="AC1119" i="12"/>
  <c r="AC1120" i="12"/>
  <c r="AC1121" i="12"/>
  <c r="AC1122" i="12"/>
  <c r="AC1123" i="12"/>
  <c r="AC1124" i="12"/>
  <c r="AC1125" i="12"/>
  <c r="AC1126" i="12"/>
  <c r="AC1127" i="12"/>
  <c r="AC1128" i="12"/>
  <c r="AC1129" i="12"/>
  <c r="AC1130" i="12"/>
  <c r="AC1131" i="12"/>
  <c r="AC1132" i="12"/>
  <c r="AC1133" i="12"/>
  <c r="AC1134" i="12"/>
  <c r="AC1135" i="12"/>
  <c r="AC1136" i="12"/>
  <c r="AC1137" i="12"/>
  <c r="AC1138" i="12"/>
  <c r="AC1139" i="12"/>
  <c r="AC1140" i="12"/>
  <c r="AC1141" i="12"/>
  <c r="AC1142" i="12"/>
  <c r="AC1143" i="12"/>
  <c r="AC1144" i="12"/>
  <c r="AC1145" i="12"/>
  <c r="AC1146" i="12"/>
  <c r="AC1147" i="12"/>
  <c r="AC1148" i="12"/>
  <c r="AC1149" i="12"/>
  <c r="AC1150" i="12"/>
  <c r="AC1151" i="12"/>
  <c r="AC1152" i="12"/>
  <c r="AC1153" i="12"/>
  <c r="AC1154" i="12"/>
  <c r="AC1155" i="12"/>
  <c r="AC1156" i="12"/>
  <c r="AC1157" i="12"/>
  <c r="AC1158" i="12"/>
  <c r="AC1159" i="12"/>
  <c r="AC1160" i="12"/>
  <c r="AC1161" i="12"/>
  <c r="AC1162" i="12"/>
  <c r="AC1163" i="12"/>
  <c r="AC1164" i="12"/>
  <c r="AC1165" i="12"/>
  <c r="AC1166" i="12"/>
  <c r="AC1167" i="12"/>
  <c r="AC1168" i="12"/>
  <c r="AC1169" i="12"/>
  <c r="AC1170" i="12"/>
  <c r="AC1171" i="12"/>
  <c r="AC1172" i="12"/>
  <c r="AC1173" i="12"/>
  <c r="AC1174" i="12"/>
  <c r="AC1175" i="12"/>
  <c r="AC1176" i="12"/>
  <c r="AC1177" i="12"/>
  <c r="AC1178" i="12"/>
  <c r="AC1179" i="12"/>
  <c r="AC1180" i="12"/>
  <c r="AC1181" i="12"/>
  <c r="AC1182" i="12"/>
  <c r="AC1183" i="12"/>
  <c r="AC1184" i="12"/>
  <c r="AC1185" i="12"/>
  <c r="AC1186" i="12"/>
  <c r="AC1187" i="12"/>
  <c r="AC1188" i="12"/>
  <c r="AC1189" i="12"/>
  <c r="AC1190" i="12"/>
  <c r="AC1191" i="12"/>
  <c r="AC1192" i="12"/>
  <c r="AC1193" i="12"/>
  <c r="AC1194" i="12"/>
  <c r="AC1195" i="12"/>
  <c r="AC1196" i="12"/>
  <c r="AC1197" i="12"/>
  <c r="AC1198" i="12"/>
  <c r="AC1199" i="12"/>
  <c r="AC1200" i="12"/>
  <c r="AC1201" i="12"/>
  <c r="AC1202" i="12"/>
  <c r="AC1203" i="12"/>
  <c r="AC1204" i="12"/>
  <c r="AC1205" i="12"/>
  <c r="AC1206" i="12"/>
  <c r="AC1207" i="12"/>
  <c r="AC1208" i="12"/>
  <c r="AC1209" i="12"/>
  <c r="AC1210" i="12"/>
  <c r="AC1211" i="12"/>
  <c r="AC1212" i="12"/>
  <c r="AC1213" i="12"/>
  <c r="AC1214" i="12"/>
  <c r="AC1215" i="12"/>
  <c r="AC1216" i="12"/>
  <c r="AC1217" i="12"/>
  <c r="AC1218" i="12"/>
  <c r="AC1219" i="12"/>
  <c r="AC1220" i="12"/>
  <c r="AC1221" i="12"/>
  <c r="AC1222" i="12"/>
  <c r="AC1223" i="12"/>
  <c r="AC1224" i="12"/>
  <c r="AC1225" i="12"/>
  <c r="AC1226" i="12"/>
  <c r="AC1227" i="12"/>
  <c r="AC1228" i="12"/>
  <c r="AC1229" i="12"/>
  <c r="AC1230" i="12"/>
  <c r="AC1231" i="12"/>
  <c r="AC1232" i="12"/>
  <c r="AC1233" i="12"/>
  <c r="AC1234" i="12"/>
  <c r="AC1235" i="12"/>
  <c r="AC1236" i="12"/>
  <c r="AC1237" i="12"/>
  <c r="AC1238" i="12"/>
  <c r="AC1239" i="12"/>
  <c r="AC1240" i="12"/>
  <c r="AC1241" i="12"/>
  <c r="AC1242" i="12"/>
  <c r="AC1243" i="12"/>
  <c r="AC1244" i="12"/>
  <c r="AC1245" i="12"/>
  <c r="AC1246" i="12"/>
  <c r="AC1247" i="12"/>
  <c r="AC1248" i="12"/>
  <c r="AC1249" i="12"/>
  <c r="AC1250" i="12"/>
  <c r="AC1251" i="12"/>
  <c r="AC1252" i="12"/>
  <c r="AC1253" i="12"/>
  <c r="AC1254" i="12"/>
  <c r="AC1255" i="12"/>
  <c r="AC1256" i="12"/>
  <c r="AC1257" i="12"/>
  <c r="AC1258" i="12"/>
  <c r="AC1259" i="12"/>
  <c r="AC1260" i="12"/>
  <c r="AC1261" i="12"/>
  <c r="AC1262" i="12"/>
  <c r="AC1263" i="12"/>
  <c r="AC1264" i="12"/>
  <c r="AC1265" i="12"/>
  <c r="AC1266" i="12"/>
  <c r="AC1267" i="12"/>
  <c r="AC1268" i="12"/>
  <c r="AC1269" i="12"/>
  <c r="AC1270" i="12"/>
  <c r="AC1271" i="12"/>
  <c r="AC1272" i="12"/>
  <c r="AC1273" i="12"/>
  <c r="AC1274" i="12"/>
  <c r="AC1275" i="12"/>
  <c r="AC1276" i="12"/>
  <c r="AC1277" i="12"/>
  <c r="AC1278" i="12"/>
  <c r="AC1279" i="12"/>
  <c r="AC1280" i="12"/>
  <c r="AC1281" i="12"/>
  <c r="AC1282" i="12"/>
  <c r="AC1283" i="12"/>
  <c r="AC1284" i="12"/>
  <c r="AC1285" i="12"/>
  <c r="AC1286" i="12"/>
  <c r="AC1287" i="12"/>
  <c r="AC1288" i="12"/>
  <c r="AC1289" i="12"/>
  <c r="AC1290" i="12"/>
  <c r="AC1291" i="12"/>
  <c r="AC1292" i="12"/>
  <c r="AC1293" i="12"/>
  <c r="AC1294" i="12"/>
  <c r="AC1295" i="12"/>
  <c r="AC1296" i="12"/>
  <c r="AC1297" i="12"/>
  <c r="AC1298" i="12"/>
  <c r="AC1299" i="12"/>
  <c r="AC1300" i="12"/>
  <c r="AC1301" i="12"/>
  <c r="AC1302" i="12"/>
  <c r="AC1303" i="12"/>
  <c r="AC1304" i="12"/>
  <c r="AC1305" i="12"/>
  <c r="AC1306" i="12"/>
  <c r="AC1307" i="12"/>
  <c r="AC1308" i="12"/>
  <c r="AC1309" i="12"/>
  <c r="AC1310" i="12"/>
  <c r="AC1311" i="12"/>
  <c r="AC1312" i="12"/>
  <c r="AC1313" i="12"/>
  <c r="AC1314" i="12"/>
  <c r="AC1315" i="12"/>
  <c r="AC1316" i="12"/>
  <c r="AC1317" i="12"/>
  <c r="AC1318" i="12"/>
  <c r="AC1319" i="12"/>
  <c r="AC1320" i="12"/>
  <c r="AC1321" i="12"/>
  <c r="AC1322" i="12"/>
  <c r="AC1323" i="12"/>
  <c r="AC1324" i="12"/>
  <c r="AC1325" i="12"/>
  <c r="AC1326" i="12"/>
  <c r="AC1327" i="12"/>
  <c r="AC1328" i="12"/>
  <c r="AC1329" i="12"/>
  <c r="AC1330" i="12"/>
  <c r="AC1331" i="12"/>
  <c r="AC1332" i="12"/>
  <c r="AC1333" i="12"/>
  <c r="AC1334" i="12"/>
  <c r="AC1335" i="12"/>
  <c r="AC1336" i="12"/>
  <c r="AC1337" i="12"/>
  <c r="AC1338" i="12"/>
  <c r="AC1339" i="12"/>
  <c r="AC1340" i="12"/>
  <c r="AC1341" i="12"/>
  <c r="AC1342" i="12"/>
  <c r="AC1343" i="12"/>
  <c r="AC1344" i="12"/>
  <c r="AC1345" i="12"/>
  <c r="AC1346" i="12"/>
  <c r="AC1347" i="12"/>
  <c r="AC1348" i="12"/>
  <c r="AC1349" i="12"/>
  <c r="AC1350" i="12"/>
  <c r="AC1351" i="12"/>
  <c r="AC1352" i="12"/>
  <c r="AC1353" i="12"/>
  <c r="AC1354" i="12"/>
  <c r="AC1355" i="12"/>
  <c r="AC1356" i="12"/>
  <c r="AC1357" i="12"/>
  <c r="AC1358" i="12"/>
  <c r="AC1359" i="12"/>
  <c r="AC1360" i="12"/>
  <c r="AC1361" i="12"/>
  <c r="AC1362" i="12"/>
  <c r="AC1363" i="12"/>
  <c r="AC1364" i="12"/>
  <c r="AC1365" i="12"/>
  <c r="AC1366" i="12"/>
  <c r="AC1367" i="12"/>
  <c r="AC1368" i="12"/>
  <c r="AC1369" i="12"/>
  <c r="AC1370" i="12"/>
  <c r="AC1371" i="12"/>
  <c r="AC1372" i="12"/>
  <c r="AC1373" i="12"/>
  <c r="AC1374" i="12"/>
  <c r="AC1375" i="12"/>
  <c r="AC1376" i="12"/>
  <c r="AC1377" i="12"/>
  <c r="AC1378" i="12"/>
  <c r="AC1379" i="12"/>
  <c r="AC1380" i="12"/>
  <c r="AC1381" i="12"/>
  <c r="AC1382" i="12"/>
  <c r="AC1383" i="12"/>
  <c r="AC1384" i="12"/>
  <c r="AC1385" i="12"/>
  <c r="AC1386" i="12"/>
  <c r="AC1387" i="12"/>
  <c r="AC1388" i="12"/>
  <c r="AC1389" i="12"/>
  <c r="AC1390" i="12"/>
  <c r="AC1391" i="12"/>
  <c r="AC1392" i="12"/>
  <c r="AC1393" i="12"/>
  <c r="AC1394" i="12"/>
  <c r="AC1395" i="12"/>
  <c r="AC1396" i="12"/>
  <c r="AC1397" i="12"/>
  <c r="AC1398" i="12"/>
  <c r="AC1399" i="12"/>
  <c r="AC1400" i="12"/>
  <c r="AC1401" i="12"/>
  <c r="AC1402" i="12"/>
  <c r="AC1403" i="12"/>
  <c r="AC1404" i="12"/>
  <c r="AC1405" i="12"/>
  <c r="AC1406" i="12"/>
  <c r="AC1407" i="12"/>
  <c r="AC1408" i="12"/>
  <c r="AC1409" i="12"/>
  <c r="AC1410" i="12"/>
  <c r="AC1411" i="12"/>
  <c r="AC1412" i="12"/>
  <c r="AC1413" i="12"/>
  <c r="AC1414" i="12"/>
  <c r="AC1415" i="12"/>
  <c r="AC1416" i="12"/>
  <c r="AC1417" i="12"/>
  <c r="AC1418" i="12"/>
  <c r="AC1419" i="12"/>
  <c r="AC1420" i="12"/>
  <c r="AC1421" i="12"/>
  <c r="AC1422" i="12"/>
  <c r="AC1423" i="12"/>
  <c r="AC1424" i="12"/>
  <c r="AC1425" i="12"/>
  <c r="AC1426" i="12"/>
  <c r="AC1427" i="12"/>
  <c r="AC1428" i="12"/>
  <c r="AC1429" i="12"/>
  <c r="AC1430" i="12"/>
  <c r="AC1431" i="12"/>
  <c r="AC1432" i="12"/>
  <c r="AC1433" i="12"/>
  <c r="AC1434" i="12"/>
  <c r="AC1435" i="12"/>
  <c r="AC1436" i="12"/>
  <c r="AC1437" i="12"/>
  <c r="AC1438" i="12"/>
  <c r="AC1439" i="12"/>
  <c r="AC1440" i="12"/>
  <c r="AC1441" i="12"/>
  <c r="AC1442" i="12"/>
  <c r="AC1443" i="12"/>
  <c r="AC1444" i="12"/>
  <c r="AC1445" i="12"/>
  <c r="AC1446" i="12"/>
  <c r="AC1447" i="12"/>
  <c r="AC1448" i="12"/>
  <c r="AC1449" i="12"/>
  <c r="AC1450" i="12"/>
  <c r="AC1451" i="12"/>
  <c r="AC1452" i="12"/>
  <c r="AC1453" i="12"/>
  <c r="AC1454" i="12"/>
  <c r="AC1455" i="12"/>
  <c r="AC1456" i="12"/>
  <c r="AC1457" i="12"/>
  <c r="AC1458" i="12"/>
  <c r="AC1459" i="12"/>
  <c r="AC1460" i="12"/>
  <c r="AC1461" i="12"/>
  <c r="AC1462" i="12"/>
  <c r="AC1463" i="12"/>
  <c r="AC1464" i="12"/>
  <c r="AC1465" i="12"/>
  <c r="AC1466" i="12"/>
  <c r="AC1467" i="12"/>
  <c r="AC1468" i="12"/>
  <c r="AC1469" i="12"/>
  <c r="AC1470" i="12"/>
  <c r="AC1471" i="12"/>
  <c r="AC1472" i="12"/>
  <c r="AC1473" i="12"/>
  <c r="AC1474" i="12"/>
  <c r="AC1475" i="12"/>
  <c r="AC1476" i="12"/>
  <c r="AC1477" i="12"/>
  <c r="AC1478" i="12"/>
  <c r="AC1479" i="12"/>
  <c r="AC1480" i="12"/>
  <c r="AC1481" i="12"/>
  <c r="AC1482" i="12"/>
  <c r="AC1483" i="12"/>
  <c r="AC1484" i="12"/>
  <c r="AC1485" i="12"/>
  <c r="AC1486" i="12"/>
  <c r="AC1487" i="12"/>
  <c r="AC1488" i="12"/>
  <c r="AC1489" i="12"/>
  <c r="AC1490" i="12"/>
  <c r="AC1491" i="12"/>
  <c r="AC1492" i="12"/>
  <c r="AC1493" i="12"/>
  <c r="AC1494" i="12"/>
  <c r="AC1495" i="12"/>
  <c r="AC1496" i="12"/>
  <c r="AC1497" i="12"/>
  <c r="AC1498" i="12"/>
  <c r="AC1499" i="12"/>
  <c r="AC1500" i="12"/>
  <c r="AC1501" i="12"/>
  <c r="AC1502" i="12"/>
  <c r="AC1503" i="12"/>
  <c r="AC1504" i="12"/>
  <c r="AC1505" i="12"/>
  <c r="AC1506" i="12"/>
  <c r="AC1507" i="12"/>
  <c r="AC1508" i="12"/>
  <c r="AC1509" i="12"/>
  <c r="AC1510" i="12"/>
  <c r="AC1511" i="12"/>
  <c r="AC1512" i="12"/>
  <c r="AC1513" i="12"/>
  <c r="AC1514" i="12"/>
  <c r="AC1515" i="12"/>
  <c r="AC1516" i="12"/>
  <c r="AC1517" i="12"/>
  <c r="AC1518" i="12"/>
  <c r="AC1519" i="12"/>
  <c r="AC1520" i="12"/>
  <c r="AC1521" i="12"/>
  <c r="AC1522" i="12"/>
  <c r="AC1523" i="12"/>
  <c r="AC1524" i="12"/>
  <c r="AC1525" i="12"/>
  <c r="AC1526" i="12"/>
  <c r="AC1527" i="12"/>
  <c r="AC1528" i="12"/>
  <c r="AC1529" i="12"/>
  <c r="AC1530" i="12"/>
  <c r="AC1531" i="12"/>
  <c r="AC1532" i="12"/>
  <c r="AC1533" i="12"/>
  <c r="AC1534" i="12"/>
  <c r="AC1535" i="12"/>
  <c r="AC1536" i="12"/>
  <c r="AC1537" i="12"/>
  <c r="AC1538" i="12"/>
  <c r="AC1539" i="12"/>
  <c r="AC1540" i="12"/>
  <c r="AC1541" i="12"/>
  <c r="AC1542" i="12"/>
  <c r="AC1543" i="12"/>
  <c r="AC1544" i="12"/>
  <c r="AC1545" i="12"/>
  <c r="AC1546" i="12"/>
  <c r="AC1547" i="12"/>
  <c r="AC1548" i="12"/>
  <c r="AC1549" i="12"/>
  <c r="AC1550" i="12"/>
  <c r="AC1551" i="12"/>
  <c r="AC1552" i="12"/>
  <c r="AC1553" i="12"/>
  <c r="AC1554" i="12"/>
  <c r="AC1555" i="12"/>
  <c r="AC1556" i="12"/>
  <c r="AC1557" i="12"/>
  <c r="AC1558" i="12"/>
  <c r="AC1559" i="12"/>
  <c r="AC1560" i="12"/>
  <c r="AC1561" i="12"/>
  <c r="AC1562" i="12"/>
  <c r="AC1563" i="12"/>
  <c r="AC1564" i="12"/>
  <c r="AC1565" i="12"/>
  <c r="AC1566" i="12"/>
  <c r="AC1567" i="12"/>
  <c r="AC1568" i="12"/>
  <c r="AC1569" i="12"/>
  <c r="AC1570" i="12"/>
  <c r="AC1571" i="12"/>
  <c r="AC1572" i="12"/>
  <c r="AC1573" i="12"/>
  <c r="AC1574" i="12"/>
  <c r="AC1575" i="12"/>
  <c r="AC1576" i="12"/>
  <c r="AC1577" i="12"/>
  <c r="AC1578" i="12"/>
  <c r="AC1579" i="12"/>
  <c r="AC1580" i="12"/>
  <c r="AC1581" i="12"/>
  <c r="AC1582" i="12"/>
  <c r="AC1583" i="12"/>
  <c r="AC1584" i="12"/>
  <c r="AC1585" i="12"/>
  <c r="AC1586" i="12"/>
  <c r="AC1587" i="12"/>
  <c r="AC1588" i="12"/>
  <c r="AC1589" i="12"/>
  <c r="AC1590" i="12"/>
  <c r="AC1591" i="12"/>
  <c r="AC1592" i="12"/>
  <c r="AC1593" i="12"/>
  <c r="AC1594" i="12"/>
  <c r="AC1595" i="12"/>
  <c r="AC1596" i="12"/>
  <c r="AC1597" i="12"/>
  <c r="AC1598" i="12"/>
  <c r="AC1599" i="12"/>
  <c r="AC1600" i="12"/>
  <c r="AC1601" i="12"/>
  <c r="AC1602" i="12"/>
  <c r="AC1603" i="12"/>
  <c r="AC1604" i="12"/>
  <c r="AC1605" i="12"/>
  <c r="AC1606" i="12"/>
  <c r="AC1607" i="12"/>
  <c r="AC1608" i="12"/>
  <c r="AC1609" i="12"/>
  <c r="AC1610" i="12"/>
  <c r="AC1611" i="12"/>
  <c r="AC1612" i="12"/>
  <c r="AC1613" i="12"/>
  <c r="AC1614" i="12"/>
  <c r="AC1615" i="12"/>
  <c r="AC1616" i="12"/>
  <c r="AC1617" i="12"/>
  <c r="AC1618" i="12"/>
  <c r="AC1619" i="12"/>
  <c r="AC1620" i="12"/>
  <c r="AC1621" i="12"/>
  <c r="AC1622" i="12"/>
  <c r="AC1623" i="12"/>
  <c r="AC1624" i="12"/>
  <c r="AC1625" i="12"/>
  <c r="AC1626" i="12"/>
  <c r="AC1627" i="12"/>
  <c r="AC1628" i="12"/>
  <c r="AC1629" i="12"/>
  <c r="AC1630" i="12"/>
  <c r="AC1631" i="12"/>
  <c r="AC1632" i="12"/>
  <c r="AC1633" i="12"/>
  <c r="AC1634" i="12"/>
  <c r="AC1635" i="12"/>
  <c r="AC1636" i="12"/>
  <c r="AC1637" i="12"/>
  <c r="AC1638" i="12"/>
  <c r="AC1639" i="12"/>
  <c r="AC1640" i="12"/>
  <c r="AC1641" i="12"/>
  <c r="AC1642" i="12"/>
  <c r="AC1643" i="12"/>
  <c r="AC1644" i="12"/>
  <c r="AC1645" i="12"/>
  <c r="AC1646" i="12"/>
  <c r="AC1647" i="12"/>
  <c r="AC1648" i="12"/>
  <c r="AC1649" i="12"/>
  <c r="AC1650" i="12"/>
  <c r="AC1651" i="12"/>
  <c r="AC1652" i="12"/>
  <c r="AC1653" i="12"/>
  <c r="AC1654" i="12"/>
  <c r="AC1655" i="12"/>
  <c r="AC1656" i="12"/>
  <c r="AC1657" i="12"/>
  <c r="AC1658" i="12"/>
  <c r="AC1659" i="12"/>
  <c r="AC1660" i="12"/>
  <c r="AC1661" i="12"/>
  <c r="AC1662" i="12"/>
  <c r="AC1663" i="12"/>
  <c r="AC1664" i="12"/>
  <c r="AC1665" i="12"/>
  <c r="AC1666" i="12"/>
  <c r="AC1667" i="12"/>
  <c r="AC1668" i="12"/>
  <c r="AC1669" i="12"/>
  <c r="AC1670" i="12"/>
  <c r="AC1671" i="12"/>
  <c r="AC1672" i="12"/>
  <c r="AC1673" i="12"/>
  <c r="AC1674" i="12"/>
  <c r="AC1675" i="12"/>
  <c r="AC1676" i="12"/>
  <c r="AC1677" i="12"/>
  <c r="AC1678" i="12"/>
  <c r="AC1679" i="12"/>
  <c r="AC1680" i="12"/>
  <c r="AC1681" i="12"/>
  <c r="AC1682" i="12"/>
  <c r="AC1683" i="12"/>
  <c r="AC1684" i="12"/>
  <c r="AC1685" i="12"/>
  <c r="AC1686" i="12"/>
  <c r="AC1687" i="12"/>
  <c r="AC1688" i="12"/>
  <c r="AC1689" i="12"/>
  <c r="AC1690" i="12"/>
  <c r="AC1691" i="12"/>
  <c r="AC1692" i="12"/>
  <c r="AC1693" i="12"/>
  <c r="AC1694" i="12"/>
  <c r="AC1695" i="12"/>
  <c r="AC1696" i="12"/>
  <c r="AC1697" i="12"/>
  <c r="AC1698" i="12"/>
  <c r="AC1699" i="12"/>
  <c r="AC1700" i="12"/>
  <c r="AC1701" i="12"/>
  <c r="AC1702" i="12"/>
  <c r="AC1703" i="12"/>
  <c r="AC1704" i="12"/>
  <c r="AC1705" i="12"/>
  <c r="AC1706" i="12"/>
  <c r="AC1707" i="12"/>
  <c r="AC1708" i="12"/>
  <c r="AC1709" i="12"/>
  <c r="AC1710" i="12"/>
  <c r="AC1711" i="12"/>
  <c r="AC1712" i="12"/>
  <c r="AC1713" i="12"/>
  <c r="AC1714" i="12"/>
  <c r="AC1715" i="12"/>
  <c r="AC1716" i="12"/>
  <c r="AC1717" i="12"/>
  <c r="AC1718" i="12"/>
  <c r="AC1719" i="12"/>
  <c r="AC1720" i="12"/>
  <c r="AC1721" i="12"/>
  <c r="AC1722" i="12"/>
  <c r="AC1723" i="12"/>
  <c r="AC1724" i="12"/>
  <c r="AC1725" i="12"/>
  <c r="AC1726" i="12"/>
  <c r="AC1727" i="12"/>
  <c r="AC1728" i="12"/>
  <c r="AC1729" i="12"/>
  <c r="AC1730" i="12"/>
  <c r="AC1731" i="12"/>
  <c r="AC1732" i="12"/>
  <c r="AC1733" i="12"/>
  <c r="AC1734" i="12"/>
  <c r="AC1735" i="12"/>
  <c r="AC1736" i="12"/>
  <c r="AC1737" i="12"/>
  <c r="AC1738" i="12"/>
  <c r="AC1739" i="12"/>
  <c r="AC1740" i="12"/>
  <c r="AC1741" i="12"/>
  <c r="AC1742" i="12"/>
  <c r="AC1743" i="12"/>
  <c r="AC1744" i="12"/>
  <c r="AC1745" i="12"/>
  <c r="AC1746" i="12"/>
  <c r="AC1747" i="12"/>
  <c r="AC1748" i="12"/>
  <c r="AC1749" i="12"/>
  <c r="AC1750" i="12"/>
  <c r="AC1751" i="12"/>
  <c r="AC1752" i="12"/>
  <c r="AC1753" i="12"/>
  <c r="AC1754" i="12"/>
  <c r="AC1755" i="12"/>
  <c r="AC1756" i="12"/>
  <c r="AC1757" i="12"/>
  <c r="AC1758" i="12"/>
  <c r="AC1759" i="12"/>
  <c r="AC1760" i="12"/>
  <c r="AC1761" i="12"/>
  <c r="AC1762" i="12"/>
  <c r="AC1763" i="12"/>
  <c r="AC1764" i="12"/>
  <c r="AC1765" i="12"/>
  <c r="AC1766" i="12"/>
  <c r="AC1767" i="12"/>
  <c r="AC1768" i="12"/>
  <c r="AC1769" i="12"/>
  <c r="AC1770" i="12"/>
  <c r="AC1771" i="12"/>
  <c r="AC1772" i="12"/>
  <c r="AC1773" i="12"/>
  <c r="AC1774" i="12"/>
  <c r="AC1775" i="12"/>
  <c r="AC1776" i="12"/>
  <c r="AC1777" i="12"/>
  <c r="AC1778" i="12"/>
  <c r="AC1779" i="12"/>
  <c r="AC1780" i="12"/>
  <c r="AC1781" i="12"/>
  <c r="AC1782" i="12"/>
  <c r="AC1783" i="12"/>
  <c r="AC1784" i="12"/>
  <c r="AC1785" i="12"/>
  <c r="AC1786" i="12"/>
  <c r="AC1787" i="12"/>
  <c r="AC1788" i="12"/>
  <c r="AC1789" i="12"/>
  <c r="AC1790" i="12"/>
  <c r="AC1791" i="12"/>
  <c r="AC1792" i="12"/>
  <c r="AC1793" i="12"/>
  <c r="AC1794" i="12"/>
  <c r="AC1795" i="12"/>
  <c r="AC1796" i="12"/>
  <c r="AC1797" i="12"/>
  <c r="AC1798" i="12"/>
  <c r="AC1799" i="12"/>
  <c r="AC1800" i="12"/>
  <c r="AC1801" i="12"/>
  <c r="AC1802" i="12"/>
  <c r="AC1803" i="12"/>
  <c r="AC1804" i="12"/>
  <c r="AC1805" i="12"/>
  <c r="AC1806" i="12"/>
  <c r="AC1807" i="12"/>
  <c r="AC1808" i="12"/>
  <c r="AC1809" i="12"/>
  <c r="AC1810" i="12"/>
  <c r="AC1811" i="12"/>
  <c r="AC1812" i="12"/>
  <c r="AC1813" i="12"/>
  <c r="AC1814" i="12"/>
  <c r="AC1815" i="12"/>
  <c r="AC1816" i="12"/>
  <c r="AC1817" i="12"/>
  <c r="AC1818" i="12"/>
  <c r="AC1819" i="12"/>
  <c r="AC1820" i="12"/>
  <c r="AC1821" i="12"/>
  <c r="AC1822" i="12"/>
  <c r="AC1823" i="12"/>
  <c r="AC1824" i="12"/>
  <c r="AC1825" i="12"/>
  <c r="AC1826" i="12"/>
  <c r="AC1827" i="12"/>
  <c r="AC1828" i="12"/>
  <c r="AC1829" i="12"/>
  <c r="AC1830" i="12"/>
  <c r="AC1831" i="12"/>
  <c r="AC1832" i="12"/>
  <c r="AC1833" i="12"/>
  <c r="AC1834" i="12"/>
  <c r="AC1835" i="12"/>
  <c r="AC1836" i="12"/>
  <c r="AC1837" i="12"/>
  <c r="AC1838" i="12"/>
  <c r="AC1839" i="12"/>
  <c r="AC1840" i="12"/>
  <c r="AC1841" i="12"/>
  <c r="AC1842" i="12"/>
  <c r="AC1843" i="12"/>
  <c r="AC1844" i="12"/>
  <c r="AC1845" i="12"/>
  <c r="AC1846" i="12"/>
  <c r="AC1847" i="12"/>
  <c r="AC1848" i="12"/>
  <c r="AC1849" i="12"/>
  <c r="AC1850" i="12"/>
  <c r="AC1851" i="12"/>
  <c r="AC1852" i="12"/>
  <c r="AC1853" i="12"/>
  <c r="AC1854" i="12"/>
  <c r="AC1855" i="12"/>
  <c r="AC1856" i="12"/>
  <c r="AC1857" i="12"/>
  <c r="AC1858" i="12"/>
  <c r="AC1859" i="12"/>
  <c r="AC1860" i="12"/>
  <c r="AC1861" i="12"/>
  <c r="AC1862" i="12"/>
  <c r="AC1863" i="12"/>
  <c r="AC1864" i="12"/>
  <c r="AC1865" i="12"/>
  <c r="AC1866" i="12"/>
  <c r="AC1867" i="12"/>
  <c r="AC1868" i="12"/>
  <c r="AC1869" i="12"/>
  <c r="AC1870" i="12"/>
  <c r="AC1871" i="12"/>
  <c r="AC1872" i="12"/>
  <c r="AC1873" i="12"/>
  <c r="AC1874" i="12"/>
  <c r="AC1875" i="12"/>
  <c r="AC1876" i="12"/>
  <c r="AC1877" i="12"/>
  <c r="AC1878" i="12"/>
  <c r="AC1879" i="12"/>
  <c r="AC1880" i="12"/>
  <c r="AC1881" i="12"/>
  <c r="AC1882" i="12"/>
  <c r="AC1883" i="12"/>
  <c r="AC1884" i="12"/>
  <c r="AC1885" i="12"/>
  <c r="AC1886" i="12"/>
  <c r="AC1887" i="12"/>
  <c r="AC1888" i="12"/>
  <c r="AC1889" i="12"/>
  <c r="AC1890" i="12"/>
  <c r="AC1891" i="12"/>
  <c r="AC1892" i="12"/>
  <c r="AC1893" i="12"/>
  <c r="AC1894" i="12"/>
  <c r="AC1895" i="12"/>
  <c r="AC1896" i="12"/>
  <c r="AC1897" i="12"/>
  <c r="AC1898" i="12"/>
  <c r="AC1899" i="12"/>
  <c r="AC1900" i="12"/>
  <c r="AC1901" i="12"/>
  <c r="AC1902" i="12"/>
  <c r="AC1903" i="12"/>
  <c r="AC1904" i="12"/>
  <c r="AC1905" i="12"/>
  <c r="AC1906" i="12"/>
  <c r="AC1907" i="12"/>
  <c r="AC1908" i="12"/>
  <c r="AC1909" i="12"/>
  <c r="AC1910" i="12"/>
  <c r="AC1911" i="12"/>
  <c r="AC1912" i="12"/>
  <c r="AC1913" i="12"/>
  <c r="AC1914" i="12"/>
  <c r="AC1915" i="12"/>
  <c r="AC1916" i="12"/>
  <c r="AC1917" i="12"/>
  <c r="AC1918" i="12"/>
  <c r="AC1919" i="12"/>
  <c r="AC1920" i="12"/>
  <c r="AC1921" i="12"/>
  <c r="AC1922" i="12"/>
  <c r="AC1923" i="12"/>
  <c r="AC1924" i="12"/>
  <c r="AC1925" i="12"/>
  <c r="AC1926" i="12"/>
  <c r="AC1927" i="12"/>
  <c r="AC1928" i="12"/>
  <c r="AC1929" i="12"/>
  <c r="AC1930" i="12"/>
  <c r="AC1931" i="12"/>
  <c r="AC1932" i="12"/>
  <c r="AC1933" i="12"/>
  <c r="AC1934" i="12"/>
  <c r="AC1935" i="12"/>
  <c r="AC1936" i="12"/>
  <c r="AC1937" i="12"/>
  <c r="AC1938" i="12"/>
  <c r="AC1939" i="12"/>
  <c r="AC1940" i="12"/>
  <c r="AC1941" i="12"/>
  <c r="AC1942" i="12"/>
  <c r="AC1943" i="12"/>
  <c r="AC1944" i="12"/>
  <c r="AC1945" i="12"/>
  <c r="AC1946" i="12"/>
  <c r="AC1947" i="12"/>
  <c r="AC1948" i="12"/>
  <c r="AC1949" i="12"/>
  <c r="AC1950" i="12"/>
  <c r="AC1951" i="12"/>
  <c r="AC1952" i="12"/>
  <c r="AC1953" i="12"/>
  <c r="AC1954" i="12"/>
  <c r="AC1955" i="12"/>
  <c r="AC1956" i="12"/>
  <c r="AC1957" i="12"/>
  <c r="AC1958" i="12"/>
  <c r="AC1959" i="12"/>
  <c r="AC1960" i="12"/>
  <c r="AC1961" i="12"/>
  <c r="AC1962" i="12"/>
  <c r="AC1963" i="12"/>
  <c r="AC1964" i="12"/>
  <c r="AC1965" i="12"/>
  <c r="AC1966" i="12"/>
  <c r="AC1967" i="12"/>
  <c r="AC1968" i="12"/>
  <c r="AC1969" i="12"/>
  <c r="AC1970" i="12"/>
  <c r="AC1971" i="12"/>
  <c r="AC1972" i="12"/>
  <c r="AC1973" i="12"/>
  <c r="AC1974" i="12"/>
  <c r="AC1975" i="12"/>
  <c r="AC1976" i="12"/>
  <c r="AC1977" i="12"/>
  <c r="AC1978" i="12"/>
  <c r="AC1979" i="12"/>
  <c r="AC1980" i="12"/>
  <c r="AC1981" i="12"/>
  <c r="AC1982" i="12"/>
  <c r="AC1983" i="12"/>
  <c r="AC1984" i="12"/>
  <c r="AC1985" i="12"/>
  <c r="AC1986" i="12"/>
  <c r="AC1987" i="12"/>
  <c r="AC1988" i="12"/>
  <c r="AC1989" i="12"/>
  <c r="AC1990" i="12"/>
  <c r="AC1991" i="12"/>
  <c r="AC1992" i="12"/>
  <c r="AC1993" i="12"/>
  <c r="AC1994" i="12"/>
  <c r="AC1995" i="12"/>
  <c r="AC1996" i="12"/>
  <c r="AC1997" i="12"/>
  <c r="AC1998" i="12"/>
  <c r="AC1999" i="12"/>
  <c r="AC2000" i="12"/>
  <c r="AC2001" i="12"/>
  <c r="AC2002" i="12"/>
  <c r="AC2003" i="12"/>
  <c r="AC2004" i="12"/>
  <c r="AC2005" i="12"/>
  <c r="AC2006" i="12"/>
  <c r="AC2007" i="12"/>
  <c r="AC2008" i="12"/>
  <c r="AC2009" i="12"/>
  <c r="AC2010" i="12"/>
  <c r="AC2011" i="12"/>
  <c r="AC2012" i="12"/>
  <c r="AC2013" i="12"/>
  <c r="AC2014" i="12"/>
  <c r="AC2015" i="12"/>
  <c r="AC2016" i="12"/>
  <c r="AC2017" i="12"/>
  <c r="AC2018" i="12"/>
  <c r="AC2019" i="12"/>
  <c r="AC2020" i="12"/>
  <c r="AC2021" i="12"/>
  <c r="R21" i="12" l="1"/>
  <c r="S21" i="12"/>
  <c r="T21" i="12"/>
  <c r="U21" i="12"/>
  <c r="V21" i="12"/>
  <c r="W21" i="12"/>
  <c r="X21" i="12"/>
  <c r="Y21" i="12"/>
  <c r="Z21" i="12"/>
  <c r="AA21" i="12"/>
  <c r="AB21" i="12"/>
  <c r="AD21" i="12"/>
  <c r="AF21" i="12"/>
  <c r="AE21" i="12" s="1"/>
  <c r="AG21" i="12"/>
  <c r="AH21" i="12"/>
  <c r="AI21" i="12"/>
  <c r="AJ21" i="12"/>
  <c r="AK21" i="12"/>
  <c r="AL21" i="12"/>
  <c r="R22" i="12"/>
  <c r="S22" i="12"/>
  <c r="T22" i="12"/>
  <c r="U22" i="12"/>
  <c r="V22" i="12"/>
  <c r="W22" i="12"/>
  <c r="X22" i="12"/>
  <c r="Y22" i="12"/>
  <c r="Z22" i="12"/>
  <c r="AA22" i="12"/>
  <c r="AB22" i="12"/>
  <c r="AD22" i="12"/>
  <c r="AF22" i="12"/>
  <c r="AE22" i="12" s="1"/>
  <c r="AG22" i="12"/>
  <c r="AH22" i="12"/>
  <c r="AI22" i="12"/>
  <c r="AJ22" i="12"/>
  <c r="AK22" i="12"/>
  <c r="AL22" i="12"/>
  <c r="R23" i="12"/>
  <c r="S23" i="12"/>
  <c r="T23" i="12"/>
  <c r="U23" i="12"/>
  <c r="V23" i="12"/>
  <c r="W23" i="12"/>
  <c r="X23" i="12"/>
  <c r="Y23" i="12"/>
  <c r="Z23" i="12"/>
  <c r="AA23" i="12"/>
  <c r="AB23" i="12"/>
  <c r="AD23" i="12"/>
  <c r="AF23" i="12"/>
  <c r="AE23" i="12" s="1"/>
  <c r="AG23" i="12"/>
  <c r="AH23" i="12"/>
  <c r="AI23" i="12"/>
  <c r="AJ23" i="12"/>
  <c r="AK23" i="12"/>
  <c r="AL23" i="12"/>
  <c r="R24" i="12"/>
  <c r="S24" i="12"/>
  <c r="T24" i="12"/>
  <c r="U24" i="12"/>
  <c r="V24" i="12"/>
  <c r="W24" i="12"/>
  <c r="X24" i="12"/>
  <c r="Y24" i="12"/>
  <c r="Z24" i="12"/>
  <c r="AA24" i="12"/>
  <c r="AB24" i="12"/>
  <c r="AD24" i="12"/>
  <c r="AF24" i="12"/>
  <c r="AE24" i="12" s="1"/>
  <c r="AG24" i="12"/>
  <c r="AH24" i="12"/>
  <c r="AI24" i="12"/>
  <c r="AJ24" i="12"/>
  <c r="AK24" i="12"/>
  <c r="AL24" i="12"/>
  <c r="R25" i="12"/>
  <c r="S25" i="12"/>
  <c r="T25" i="12"/>
  <c r="U25" i="12"/>
  <c r="V25" i="12"/>
  <c r="W25" i="12"/>
  <c r="X25" i="12"/>
  <c r="Y25" i="12"/>
  <c r="Z25" i="12"/>
  <c r="AA25" i="12"/>
  <c r="AB25" i="12"/>
  <c r="AD25" i="12"/>
  <c r="AF25" i="12"/>
  <c r="AE25" i="12" s="1"/>
  <c r="AG25" i="12"/>
  <c r="AH25" i="12"/>
  <c r="AI25" i="12"/>
  <c r="AJ25" i="12"/>
  <c r="AK25" i="12"/>
  <c r="AL25" i="12"/>
  <c r="R26" i="12"/>
  <c r="S26" i="12"/>
  <c r="T26" i="12"/>
  <c r="U26" i="12"/>
  <c r="V26" i="12"/>
  <c r="W26" i="12"/>
  <c r="X26" i="12"/>
  <c r="Y26" i="12"/>
  <c r="Z26" i="12"/>
  <c r="AA26" i="12"/>
  <c r="AB26" i="12"/>
  <c r="AD26" i="12"/>
  <c r="AF26" i="12"/>
  <c r="AE26" i="12" s="1"/>
  <c r="AG26" i="12"/>
  <c r="AH26" i="12"/>
  <c r="AI26" i="12"/>
  <c r="AJ26" i="12"/>
  <c r="AK26" i="12"/>
  <c r="AL26" i="12"/>
  <c r="R27" i="12"/>
  <c r="S27" i="12"/>
  <c r="T27" i="12"/>
  <c r="U27" i="12"/>
  <c r="V27" i="12"/>
  <c r="W27" i="12"/>
  <c r="X27" i="12"/>
  <c r="Y27" i="12"/>
  <c r="Z27" i="12"/>
  <c r="AA27" i="12"/>
  <c r="AB27" i="12"/>
  <c r="AD27" i="12"/>
  <c r="AF27" i="12"/>
  <c r="AE27" i="12" s="1"/>
  <c r="AG27" i="12"/>
  <c r="AH27" i="12"/>
  <c r="AI27" i="12"/>
  <c r="AJ27" i="12"/>
  <c r="AK27" i="12"/>
  <c r="AL27" i="12"/>
  <c r="R28" i="12"/>
  <c r="S28" i="12"/>
  <c r="T28" i="12"/>
  <c r="U28" i="12"/>
  <c r="V28" i="12"/>
  <c r="W28" i="12"/>
  <c r="X28" i="12"/>
  <c r="Y28" i="12"/>
  <c r="Z28" i="12"/>
  <c r="AA28" i="12"/>
  <c r="AB28" i="12"/>
  <c r="AD28" i="12"/>
  <c r="AF28" i="12"/>
  <c r="AE28" i="12" s="1"/>
  <c r="AG28" i="12"/>
  <c r="AH28" i="12"/>
  <c r="AI28" i="12"/>
  <c r="AJ28" i="12"/>
  <c r="AK28" i="12"/>
  <c r="AL28" i="12"/>
  <c r="R29" i="12"/>
  <c r="S29" i="12"/>
  <c r="T29" i="12"/>
  <c r="U29" i="12"/>
  <c r="V29" i="12"/>
  <c r="W29" i="12"/>
  <c r="X29" i="12"/>
  <c r="Y29" i="12"/>
  <c r="Z29" i="12"/>
  <c r="AA29" i="12"/>
  <c r="AB29" i="12"/>
  <c r="AD29" i="12"/>
  <c r="AF29" i="12"/>
  <c r="AE29" i="12" s="1"/>
  <c r="AG29" i="12"/>
  <c r="AH29" i="12"/>
  <c r="AI29" i="12"/>
  <c r="AJ29" i="12"/>
  <c r="AK29" i="12"/>
  <c r="AL29" i="12"/>
  <c r="R30" i="12"/>
  <c r="S30" i="12"/>
  <c r="T30" i="12"/>
  <c r="U30" i="12"/>
  <c r="V30" i="12"/>
  <c r="W30" i="12"/>
  <c r="X30" i="12"/>
  <c r="Y30" i="12"/>
  <c r="Z30" i="12"/>
  <c r="AA30" i="12"/>
  <c r="AB30" i="12"/>
  <c r="AD30" i="12"/>
  <c r="AF30" i="12"/>
  <c r="AE30" i="12" s="1"/>
  <c r="AG30" i="12"/>
  <c r="AH30" i="12"/>
  <c r="AI30" i="12"/>
  <c r="AJ30" i="12"/>
  <c r="AK30" i="12"/>
  <c r="AL30" i="12"/>
  <c r="R31" i="12"/>
  <c r="S31" i="12"/>
  <c r="T31" i="12"/>
  <c r="U31" i="12"/>
  <c r="V31" i="12"/>
  <c r="W31" i="12"/>
  <c r="X31" i="12"/>
  <c r="Y31" i="12"/>
  <c r="Z31" i="12"/>
  <c r="AA31" i="12"/>
  <c r="AB31" i="12"/>
  <c r="AD31" i="12"/>
  <c r="AF31" i="12"/>
  <c r="AE31" i="12" s="1"/>
  <c r="AG31" i="12"/>
  <c r="AH31" i="12"/>
  <c r="AI31" i="12"/>
  <c r="AJ31" i="12"/>
  <c r="AK31" i="12"/>
  <c r="AL31" i="12"/>
  <c r="R32" i="12"/>
  <c r="S32" i="12"/>
  <c r="T32" i="12"/>
  <c r="U32" i="12"/>
  <c r="V32" i="12"/>
  <c r="W32" i="12"/>
  <c r="X32" i="12"/>
  <c r="Y32" i="12"/>
  <c r="Z32" i="12"/>
  <c r="AA32" i="12"/>
  <c r="AB32" i="12"/>
  <c r="AD32" i="12"/>
  <c r="AF32" i="12"/>
  <c r="AE32" i="12" s="1"/>
  <c r="AG32" i="12"/>
  <c r="AH32" i="12"/>
  <c r="AI32" i="12"/>
  <c r="AJ32" i="12"/>
  <c r="AK32" i="12"/>
  <c r="AL32" i="12"/>
  <c r="R33" i="12"/>
  <c r="S33" i="12"/>
  <c r="T33" i="12"/>
  <c r="U33" i="12"/>
  <c r="V33" i="12"/>
  <c r="W33" i="12"/>
  <c r="X33" i="12"/>
  <c r="Y33" i="12"/>
  <c r="Z33" i="12"/>
  <c r="AA33" i="12"/>
  <c r="AB33" i="12"/>
  <c r="AD33" i="12"/>
  <c r="AF33" i="12"/>
  <c r="AE33" i="12" s="1"/>
  <c r="AG33" i="12"/>
  <c r="AH33" i="12"/>
  <c r="AI33" i="12"/>
  <c r="AJ33" i="12"/>
  <c r="AK33" i="12"/>
  <c r="AL33" i="12"/>
  <c r="R34" i="12"/>
  <c r="S34" i="12"/>
  <c r="T34" i="12"/>
  <c r="U34" i="12"/>
  <c r="V34" i="12"/>
  <c r="W34" i="12"/>
  <c r="X34" i="12"/>
  <c r="Y34" i="12"/>
  <c r="Z34" i="12"/>
  <c r="AA34" i="12"/>
  <c r="AB34" i="12"/>
  <c r="AD34" i="12"/>
  <c r="AF34" i="12"/>
  <c r="AE34" i="12" s="1"/>
  <c r="AG34" i="12"/>
  <c r="AH34" i="12"/>
  <c r="AI34" i="12"/>
  <c r="AJ34" i="12"/>
  <c r="AK34" i="12"/>
  <c r="AL34" i="12"/>
  <c r="R35" i="12"/>
  <c r="S35" i="12"/>
  <c r="T35" i="12"/>
  <c r="U35" i="12"/>
  <c r="V35" i="12"/>
  <c r="W35" i="12"/>
  <c r="X35" i="12"/>
  <c r="Y35" i="12"/>
  <c r="Z35" i="12"/>
  <c r="AA35" i="12"/>
  <c r="AB35" i="12"/>
  <c r="AD35" i="12"/>
  <c r="AF35" i="12"/>
  <c r="AE35" i="12" s="1"/>
  <c r="AG35" i="12"/>
  <c r="AH35" i="12"/>
  <c r="AI35" i="12"/>
  <c r="AJ35" i="12"/>
  <c r="AK35" i="12"/>
  <c r="AL35" i="12"/>
  <c r="R36" i="12"/>
  <c r="S36" i="12"/>
  <c r="T36" i="12"/>
  <c r="U36" i="12"/>
  <c r="V36" i="12"/>
  <c r="W36" i="12"/>
  <c r="X36" i="12"/>
  <c r="Y36" i="12"/>
  <c r="Z36" i="12"/>
  <c r="AA36" i="12"/>
  <c r="AB36" i="12"/>
  <c r="AD36" i="12"/>
  <c r="AF36" i="12"/>
  <c r="AE36" i="12" s="1"/>
  <c r="AG36" i="12"/>
  <c r="AH36" i="12"/>
  <c r="AI36" i="12"/>
  <c r="AJ36" i="12"/>
  <c r="AK36" i="12"/>
  <c r="AL36" i="12"/>
  <c r="R37" i="12"/>
  <c r="S37" i="12"/>
  <c r="T37" i="12"/>
  <c r="U37" i="12"/>
  <c r="V37" i="12"/>
  <c r="W37" i="12"/>
  <c r="X37" i="12"/>
  <c r="Y37" i="12"/>
  <c r="Z37" i="12"/>
  <c r="AA37" i="12"/>
  <c r="AB37" i="12"/>
  <c r="AD37" i="12"/>
  <c r="AF37" i="12"/>
  <c r="AE37" i="12" s="1"/>
  <c r="AG37" i="12"/>
  <c r="AH37" i="12"/>
  <c r="AI37" i="12"/>
  <c r="AJ37" i="12"/>
  <c r="AK37" i="12"/>
  <c r="AL37" i="12"/>
  <c r="R38" i="12"/>
  <c r="S38" i="12"/>
  <c r="T38" i="12"/>
  <c r="U38" i="12"/>
  <c r="V38" i="12"/>
  <c r="W38" i="12"/>
  <c r="X38" i="12"/>
  <c r="Y38" i="12"/>
  <c r="Z38" i="12"/>
  <c r="AA38" i="12"/>
  <c r="AB38" i="12"/>
  <c r="AD38" i="12"/>
  <c r="AF38" i="12"/>
  <c r="AE38" i="12" s="1"/>
  <c r="AG38" i="12"/>
  <c r="AH38" i="12"/>
  <c r="AI38" i="12"/>
  <c r="AJ38" i="12"/>
  <c r="AK38" i="12"/>
  <c r="AL38" i="12"/>
  <c r="R39" i="12"/>
  <c r="S39" i="12"/>
  <c r="T39" i="12"/>
  <c r="U39" i="12"/>
  <c r="V39" i="12"/>
  <c r="W39" i="12"/>
  <c r="X39" i="12"/>
  <c r="Y39" i="12"/>
  <c r="Z39" i="12"/>
  <c r="AA39" i="12"/>
  <c r="AB39" i="12"/>
  <c r="AD39" i="12"/>
  <c r="AF39" i="12"/>
  <c r="AE39" i="12" s="1"/>
  <c r="AG39" i="12"/>
  <c r="AH39" i="12"/>
  <c r="AI39" i="12"/>
  <c r="AJ39" i="12"/>
  <c r="AK39" i="12"/>
  <c r="AL39" i="12"/>
  <c r="R40" i="12"/>
  <c r="S40" i="12"/>
  <c r="T40" i="12"/>
  <c r="U40" i="12"/>
  <c r="V40" i="12"/>
  <c r="W40" i="12"/>
  <c r="X40" i="12"/>
  <c r="Y40" i="12"/>
  <c r="Z40" i="12"/>
  <c r="AA40" i="12"/>
  <c r="AB40" i="12"/>
  <c r="AD40" i="12"/>
  <c r="AF40" i="12"/>
  <c r="AE40" i="12" s="1"/>
  <c r="AG40" i="12"/>
  <c r="AH40" i="12"/>
  <c r="AI40" i="12"/>
  <c r="AJ40" i="12"/>
  <c r="AK40" i="12"/>
  <c r="AL40" i="12"/>
  <c r="R41" i="12"/>
  <c r="S41" i="12"/>
  <c r="T41" i="12"/>
  <c r="U41" i="12"/>
  <c r="V41" i="12"/>
  <c r="W41" i="12"/>
  <c r="X41" i="12"/>
  <c r="Y41" i="12"/>
  <c r="Z41" i="12"/>
  <c r="AA41" i="12"/>
  <c r="AB41" i="12"/>
  <c r="AD41" i="12"/>
  <c r="AF41" i="12"/>
  <c r="AE41" i="12" s="1"/>
  <c r="AG41" i="12"/>
  <c r="AH41" i="12"/>
  <c r="AI41" i="12"/>
  <c r="AJ41" i="12"/>
  <c r="AK41" i="12"/>
  <c r="AL41" i="12"/>
  <c r="R42" i="12"/>
  <c r="S42" i="12"/>
  <c r="T42" i="12"/>
  <c r="U42" i="12"/>
  <c r="V42" i="12"/>
  <c r="W42" i="12"/>
  <c r="X42" i="12"/>
  <c r="Y42" i="12"/>
  <c r="Z42" i="12"/>
  <c r="AA42" i="12"/>
  <c r="AB42" i="12"/>
  <c r="AD42" i="12"/>
  <c r="AF42" i="12"/>
  <c r="AE42" i="12" s="1"/>
  <c r="AG42" i="12"/>
  <c r="AH42" i="12"/>
  <c r="AI42" i="12"/>
  <c r="AJ42" i="12"/>
  <c r="AK42" i="12"/>
  <c r="AL42" i="12"/>
  <c r="R43" i="12"/>
  <c r="S43" i="12"/>
  <c r="T43" i="12"/>
  <c r="U43" i="12"/>
  <c r="V43" i="12"/>
  <c r="W43" i="12"/>
  <c r="X43" i="12"/>
  <c r="Y43" i="12"/>
  <c r="Z43" i="12"/>
  <c r="AA43" i="12"/>
  <c r="AB43" i="12"/>
  <c r="AD43" i="12"/>
  <c r="AF43" i="12"/>
  <c r="AE43" i="12" s="1"/>
  <c r="AG43" i="12"/>
  <c r="AH43" i="12"/>
  <c r="AI43" i="12"/>
  <c r="AJ43" i="12"/>
  <c r="AK43" i="12"/>
  <c r="AL43" i="12"/>
  <c r="R44" i="12"/>
  <c r="S44" i="12"/>
  <c r="T44" i="12"/>
  <c r="U44" i="12"/>
  <c r="V44" i="12"/>
  <c r="W44" i="12"/>
  <c r="X44" i="12"/>
  <c r="Y44" i="12"/>
  <c r="Z44" i="12"/>
  <c r="AA44" i="12"/>
  <c r="AB44" i="12"/>
  <c r="AD44" i="12"/>
  <c r="AF44" i="12"/>
  <c r="AE44" i="12" s="1"/>
  <c r="AG44" i="12"/>
  <c r="AH44" i="12"/>
  <c r="AI44" i="12"/>
  <c r="AJ44" i="12"/>
  <c r="AK44" i="12"/>
  <c r="AL44" i="12"/>
  <c r="R45" i="12"/>
  <c r="S45" i="12"/>
  <c r="T45" i="12"/>
  <c r="U45" i="12"/>
  <c r="V45" i="12"/>
  <c r="W45" i="12"/>
  <c r="X45" i="12"/>
  <c r="Y45" i="12"/>
  <c r="Z45" i="12"/>
  <c r="AA45" i="12"/>
  <c r="AB45" i="12"/>
  <c r="AD45" i="12"/>
  <c r="AF45" i="12"/>
  <c r="AE45" i="12" s="1"/>
  <c r="AG45" i="12"/>
  <c r="AH45" i="12"/>
  <c r="AI45" i="12"/>
  <c r="AJ45" i="12"/>
  <c r="AK45" i="12"/>
  <c r="AL45" i="12"/>
  <c r="R46" i="12"/>
  <c r="S46" i="12"/>
  <c r="T46" i="12"/>
  <c r="U46" i="12"/>
  <c r="V46" i="12"/>
  <c r="W46" i="12"/>
  <c r="X46" i="12"/>
  <c r="Y46" i="12"/>
  <c r="Z46" i="12"/>
  <c r="AA46" i="12"/>
  <c r="AB46" i="12"/>
  <c r="AD46" i="12"/>
  <c r="AF46" i="12"/>
  <c r="AE46" i="12" s="1"/>
  <c r="AG46" i="12"/>
  <c r="AH46" i="12"/>
  <c r="AI46" i="12"/>
  <c r="AJ46" i="12"/>
  <c r="AK46" i="12"/>
  <c r="AL46" i="12"/>
  <c r="R47" i="12"/>
  <c r="S47" i="12"/>
  <c r="T47" i="12"/>
  <c r="U47" i="12"/>
  <c r="V47" i="12"/>
  <c r="W47" i="12"/>
  <c r="X47" i="12"/>
  <c r="Y47" i="12"/>
  <c r="Z47" i="12"/>
  <c r="AA47" i="12"/>
  <c r="AB47" i="12"/>
  <c r="AD47" i="12"/>
  <c r="AF47" i="12"/>
  <c r="AE47" i="12" s="1"/>
  <c r="AG47" i="12"/>
  <c r="AH47" i="12"/>
  <c r="AI47" i="12"/>
  <c r="AJ47" i="12"/>
  <c r="AK47" i="12"/>
  <c r="AL47" i="12"/>
  <c r="R48" i="12"/>
  <c r="S48" i="12"/>
  <c r="T48" i="12"/>
  <c r="U48" i="12"/>
  <c r="V48" i="12"/>
  <c r="W48" i="12"/>
  <c r="X48" i="12"/>
  <c r="Y48" i="12"/>
  <c r="Z48" i="12"/>
  <c r="AA48" i="12"/>
  <c r="AB48" i="12"/>
  <c r="AD48" i="12"/>
  <c r="AF48" i="12"/>
  <c r="AE48" i="12" s="1"/>
  <c r="AG48" i="12"/>
  <c r="AH48" i="12"/>
  <c r="AI48" i="12"/>
  <c r="AJ48" i="12"/>
  <c r="AK48" i="12"/>
  <c r="AL48" i="12"/>
  <c r="R49" i="12"/>
  <c r="S49" i="12"/>
  <c r="T49" i="12"/>
  <c r="U49" i="12"/>
  <c r="V49" i="12"/>
  <c r="W49" i="12"/>
  <c r="X49" i="12"/>
  <c r="Y49" i="12"/>
  <c r="Z49" i="12"/>
  <c r="AA49" i="12"/>
  <c r="AB49" i="12"/>
  <c r="AD49" i="12"/>
  <c r="AF49" i="12"/>
  <c r="AE49" i="12" s="1"/>
  <c r="AG49" i="12"/>
  <c r="AH49" i="12"/>
  <c r="AI49" i="12"/>
  <c r="AJ49" i="12"/>
  <c r="AK49" i="12"/>
  <c r="AL49" i="12"/>
  <c r="R50" i="12"/>
  <c r="S50" i="12"/>
  <c r="T50" i="12"/>
  <c r="U50" i="12"/>
  <c r="V50" i="12"/>
  <c r="W50" i="12"/>
  <c r="X50" i="12"/>
  <c r="Y50" i="12"/>
  <c r="Z50" i="12"/>
  <c r="AA50" i="12"/>
  <c r="AB50" i="12"/>
  <c r="AD50" i="12"/>
  <c r="AF50" i="12"/>
  <c r="AE50" i="12" s="1"/>
  <c r="AG50" i="12"/>
  <c r="AH50" i="12"/>
  <c r="AI50" i="12"/>
  <c r="AJ50" i="12"/>
  <c r="AK50" i="12"/>
  <c r="AL50" i="12"/>
  <c r="R51" i="12"/>
  <c r="S51" i="12"/>
  <c r="T51" i="12"/>
  <c r="U51" i="12"/>
  <c r="V51" i="12"/>
  <c r="W51" i="12"/>
  <c r="X51" i="12"/>
  <c r="Y51" i="12"/>
  <c r="Z51" i="12"/>
  <c r="AA51" i="12"/>
  <c r="AB51" i="12"/>
  <c r="AD51" i="12"/>
  <c r="AF51" i="12"/>
  <c r="AE51" i="12" s="1"/>
  <c r="AG51" i="12"/>
  <c r="AH51" i="12"/>
  <c r="AI51" i="12"/>
  <c r="AJ51" i="12"/>
  <c r="AK51" i="12"/>
  <c r="AL51" i="12"/>
  <c r="R52" i="12"/>
  <c r="S52" i="12"/>
  <c r="T52" i="12"/>
  <c r="U52" i="12"/>
  <c r="V52" i="12"/>
  <c r="W52" i="12"/>
  <c r="X52" i="12"/>
  <c r="Y52" i="12"/>
  <c r="Z52" i="12"/>
  <c r="AA52" i="12"/>
  <c r="AB52" i="12"/>
  <c r="AD52" i="12"/>
  <c r="AF52" i="12"/>
  <c r="AE52" i="12" s="1"/>
  <c r="AG52" i="12"/>
  <c r="AH52" i="12"/>
  <c r="AI52" i="12"/>
  <c r="AJ52" i="12"/>
  <c r="AK52" i="12"/>
  <c r="AL52" i="12"/>
  <c r="R53" i="12"/>
  <c r="S53" i="12"/>
  <c r="T53" i="12"/>
  <c r="U53" i="12"/>
  <c r="V53" i="12"/>
  <c r="W53" i="12"/>
  <c r="X53" i="12"/>
  <c r="Y53" i="12"/>
  <c r="Z53" i="12"/>
  <c r="AA53" i="12"/>
  <c r="AB53" i="12"/>
  <c r="AD53" i="12"/>
  <c r="AF53" i="12"/>
  <c r="AE53" i="12" s="1"/>
  <c r="AG53" i="12"/>
  <c r="AH53" i="12"/>
  <c r="AI53" i="12"/>
  <c r="AJ53" i="12"/>
  <c r="AK53" i="12"/>
  <c r="AL53" i="12"/>
  <c r="R54" i="12"/>
  <c r="S54" i="12"/>
  <c r="T54" i="12"/>
  <c r="U54" i="12"/>
  <c r="V54" i="12"/>
  <c r="W54" i="12"/>
  <c r="X54" i="12"/>
  <c r="Y54" i="12"/>
  <c r="Z54" i="12"/>
  <c r="AA54" i="12"/>
  <c r="AB54" i="12"/>
  <c r="AD54" i="12"/>
  <c r="AF54" i="12"/>
  <c r="AE54" i="12" s="1"/>
  <c r="AG54" i="12"/>
  <c r="AH54" i="12"/>
  <c r="AI54" i="12"/>
  <c r="AJ54" i="12"/>
  <c r="AK54" i="12"/>
  <c r="AL54" i="12"/>
  <c r="R55" i="12"/>
  <c r="S55" i="12"/>
  <c r="T55" i="12"/>
  <c r="U55" i="12"/>
  <c r="V55" i="12"/>
  <c r="W55" i="12"/>
  <c r="X55" i="12"/>
  <c r="Y55" i="12"/>
  <c r="Z55" i="12"/>
  <c r="AA55" i="12"/>
  <c r="AB55" i="12"/>
  <c r="AD55" i="12"/>
  <c r="AF55" i="12"/>
  <c r="AE55" i="12" s="1"/>
  <c r="AG55" i="12"/>
  <c r="AH55" i="12"/>
  <c r="AI55" i="12"/>
  <c r="AJ55" i="12"/>
  <c r="AK55" i="12"/>
  <c r="AL55" i="12"/>
  <c r="R56" i="12"/>
  <c r="S56" i="12"/>
  <c r="T56" i="12"/>
  <c r="U56" i="12"/>
  <c r="V56" i="12"/>
  <c r="W56" i="12"/>
  <c r="X56" i="12"/>
  <c r="Y56" i="12"/>
  <c r="Z56" i="12"/>
  <c r="AA56" i="12"/>
  <c r="AB56" i="12"/>
  <c r="AD56" i="12"/>
  <c r="AF56" i="12"/>
  <c r="AE56" i="12" s="1"/>
  <c r="AG56" i="12"/>
  <c r="AH56" i="12"/>
  <c r="AI56" i="12"/>
  <c r="AJ56" i="12"/>
  <c r="AK56" i="12"/>
  <c r="AL56" i="12"/>
  <c r="R57" i="12"/>
  <c r="S57" i="12"/>
  <c r="T57" i="12"/>
  <c r="U57" i="12"/>
  <c r="V57" i="12"/>
  <c r="W57" i="12"/>
  <c r="X57" i="12"/>
  <c r="Y57" i="12"/>
  <c r="Z57" i="12"/>
  <c r="AA57" i="12"/>
  <c r="AB57" i="12"/>
  <c r="AD57" i="12"/>
  <c r="AF57" i="12"/>
  <c r="AE57" i="12" s="1"/>
  <c r="AG57" i="12"/>
  <c r="AH57" i="12"/>
  <c r="AI57" i="12"/>
  <c r="AJ57" i="12"/>
  <c r="AK57" i="12"/>
  <c r="AL57" i="12"/>
  <c r="R58" i="12"/>
  <c r="S58" i="12"/>
  <c r="T58" i="12"/>
  <c r="U58" i="12"/>
  <c r="V58" i="12"/>
  <c r="W58" i="12"/>
  <c r="X58" i="12"/>
  <c r="Y58" i="12"/>
  <c r="Z58" i="12"/>
  <c r="AA58" i="12"/>
  <c r="AB58" i="12"/>
  <c r="AD58" i="12"/>
  <c r="AF58" i="12"/>
  <c r="AE58" i="12" s="1"/>
  <c r="AG58" i="12"/>
  <c r="AH58" i="12"/>
  <c r="AI58" i="12"/>
  <c r="AJ58" i="12"/>
  <c r="AK58" i="12"/>
  <c r="AL58" i="12"/>
  <c r="R59" i="12"/>
  <c r="S59" i="12"/>
  <c r="T59" i="12"/>
  <c r="U59" i="12"/>
  <c r="V59" i="12"/>
  <c r="W59" i="12"/>
  <c r="X59" i="12"/>
  <c r="Y59" i="12"/>
  <c r="Z59" i="12"/>
  <c r="AA59" i="12"/>
  <c r="AB59" i="12"/>
  <c r="AD59" i="12"/>
  <c r="AF59" i="12"/>
  <c r="AE59" i="12" s="1"/>
  <c r="AG59" i="12"/>
  <c r="AH59" i="12"/>
  <c r="AI59" i="12"/>
  <c r="AJ59" i="12"/>
  <c r="AK59" i="12"/>
  <c r="AL59" i="12"/>
  <c r="Q60" i="12"/>
  <c r="R60" i="12"/>
  <c r="S60" i="12"/>
  <c r="T60" i="12"/>
  <c r="U60" i="12"/>
  <c r="V60" i="12"/>
  <c r="W60" i="12"/>
  <c r="X60" i="12"/>
  <c r="Y60" i="12"/>
  <c r="Z60" i="12"/>
  <c r="AA60" i="12"/>
  <c r="AB60" i="12"/>
  <c r="AD60" i="12"/>
  <c r="AF60" i="12"/>
  <c r="AE60" i="12" s="1"/>
  <c r="AG60" i="12"/>
  <c r="AH60" i="12"/>
  <c r="AI60" i="12"/>
  <c r="AJ60" i="12"/>
  <c r="AK60" i="12"/>
  <c r="AL60" i="12"/>
  <c r="Q61" i="12"/>
  <c r="R61" i="12"/>
  <c r="S61" i="12"/>
  <c r="T61" i="12"/>
  <c r="U61" i="12"/>
  <c r="V61" i="12"/>
  <c r="W61" i="12"/>
  <c r="X61" i="12"/>
  <c r="Y61" i="12"/>
  <c r="Z61" i="12"/>
  <c r="AA61" i="12"/>
  <c r="AB61" i="12"/>
  <c r="AD61" i="12"/>
  <c r="AF61" i="12"/>
  <c r="AE61" i="12" s="1"/>
  <c r="AG61" i="12"/>
  <c r="AH61" i="12"/>
  <c r="AI61" i="12"/>
  <c r="AJ61" i="12"/>
  <c r="AK61" i="12"/>
  <c r="AL61" i="12"/>
  <c r="Q62" i="12"/>
  <c r="R62" i="12"/>
  <c r="S62" i="12"/>
  <c r="T62" i="12"/>
  <c r="U62" i="12"/>
  <c r="V62" i="12"/>
  <c r="W62" i="12"/>
  <c r="X62" i="12"/>
  <c r="Y62" i="12"/>
  <c r="Z62" i="12"/>
  <c r="AA62" i="12"/>
  <c r="AB62" i="12"/>
  <c r="AD62" i="12"/>
  <c r="AF62" i="12"/>
  <c r="AE62" i="12" s="1"/>
  <c r="AG62" i="12"/>
  <c r="AH62" i="12"/>
  <c r="AI62" i="12"/>
  <c r="AJ62" i="12"/>
  <c r="AK62" i="12"/>
  <c r="AL62" i="12"/>
  <c r="Q63" i="12"/>
  <c r="R63" i="12"/>
  <c r="S63" i="12"/>
  <c r="T63" i="12"/>
  <c r="U63" i="12"/>
  <c r="V63" i="12"/>
  <c r="W63" i="12"/>
  <c r="X63" i="12"/>
  <c r="Y63" i="12"/>
  <c r="Z63" i="12"/>
  <c r="AA63" i="12"/>
  <c r="AB63" i="12"/>
  <c r="AD63" i="12"/>
  <c r="AF63" i="12"/>
  <c r="AE63" i="12" s="1"/>
  <c r="AG63" i="12"/>
  <c r="AH63" i="12"/>
  <c r="AI63" i="12"/>
  <c r="AJ63" i="12"/>
  <c r="AK63" i="12"/>
  <c r="AL63" i="12"/>
  <c r="Q64" i="12"/>
  <c r="R64" i="12"/>
  <c r="S64" i="12"/>
  <c r="T64" i="12"/>
  <c r="U64" i="12"/>
  <c r="V64" i="12"/>
  <c r="W64" i="12"/>
  <c r="X64" i="12"/>
  <c r="Y64" i="12"/>
  <c r="Z64" i="12"/>
  <c r="AA64" i="12"/>
  <c r="AB64" i="12"/>
  <c r="AD64" i="12"/>
  <c r="AF64" i="12"/>
  <c r="AE64" i="12" s="1"/>
  <c r="AG64" i="12"/>
  <c r="AH64" i="12"/>
  <c r="AI64" i="12"/>
  <c r="AJ64" i="12"/>
  <c r="AK64" i="12"/>
  <c r="AL64" i="12"/>
  <c r="Q65" i="12"/>
  <c r="R65" i="12"/>
  <c r="S65" i="12"/>
  <c r="T65" i="12"/>
  <c r="U65" i="12"/>
  <c r="V65" i="12"/>
  <c r="W65" i="12"/>
  <c r="X65" i="12"/>
  <c r="Y65" i="12"/>
  <c r="Z65" i="12"/>
  <c r="AA65" i="12"/>
  <c r="AB65" i="12"/>
  <c r="AD65" i="12"/>
  <c r="AF65" i="12"/>
  <c r="AE65" i="12" s="1"/>
  <c r="AG65" i="12"/>
  <c r="AH65" i="12"/>
  <c r="AI65" i="12"/>
  <c r="AJ65" i="12"/>
  <c r="AK65" i="12"/>
  <c r="AL65" i="12"/>
  <c r="Q66" i="12"/>
  <c r="R66" i="12"/>
  <c r="S66" i="12"/>
  <c r="T66" i="12"/>
  <c r="U66" i="12"/>
  <c r="V66" i="12"/>
  <c r="W66" i="12"/>
  <c r="X66" i="12"/>
  <c r="Y66" i="12"/>
  <c r="Z66" i="12"/>
  <c r="AA66" i="12"/>
  <c r="AB66" i="12"/>
  <c r="AD66" i="12"/>
  <c r="AF66" i="12"/>
  <c r="AE66" i="12" s="1"/>
  <c r="AG66" i="12"/>
  <c r="AH66" i="12"/>
  <c r="AI66" i="12"/>
  <c r="AJ66" i="12"/>
  <c r="AK66" i="12"/>
  <c r="AL66" i="12"/>
  <c r="Q67" i="12"/>
  <c r="R67" i="12"/>
  <c r="S67" i="12"/>
  <c r="T67" i="12"/>
  <c r="U67" i="12"/>
  <c r="V67" i="12"/>
  <c r="W67" i="12"/>
  <c r="X67" i="12"/>
  <c r="Y67" i="12"/>
  <c r="Z67" i="12"/>
  <c r="AA67" i="12"/>
  <c r="AB67" i="12"/>
  <c r="AD67" i="12"/>
  <c r="AE67" i="12"/>
  <c r="AF67" i="12"/>
  <c r="AG67" i="12"/>
  <c r="AH67" i="12"/>
  <c r="AI67" i="12"/>
  <c r="AJ67" i="12"/>
  <c r="AK67" i="12"/>
  <c r="AL67" i="12"/>
  <c r="Q68" i="12"/>
  <c r="R68" i="12"/>
  <c r="S68" i="12"/>
  <c r="T68" i="12"/>
  <c r="U68" i="12"/>
  <c r="V68" i="12"/>
  <c r="W68" i="12"/>
  <c r="X68" i="12"/>
  <c r="Y68" i="12"/>
  <c r="Z68" i="12"/>
  <c r="AA68" i="12"/>
  <c r="AB68" i="12"/>
  <c r="AD68" i="12"/>
  <c r="AF68" i="12"/>
  <c r="AE68" i="12" s="1"/>
  <c r="AG68" i="12"/>
  <c r="AH68" i="12"/>
  <c r="AI68" i="12"/>
  <c r="AJ68" i="12"/>
  <c r="AK68" i="12"/>
  <c r="AL68" i="12"/>
  <c r="Q69" i="12"/>
  <c r="R69" i="12"/>
  <c r="S69" i="12"/>
  <c r="T69" i="12"/>
  <c r="U69" i="12"/>
  <c r="V69" i="12"/>
  <c r="W69" i="12"/>
  <c r="X69" i="12"/>
  <c r="Y69" i="12"/>
  <c r="Z69" i="12"/>
  <c r="AA69" i="12"/>
  <c r="AB69" i="12"/>
  <c r="AD69" i="12"/>
  <c r="AF69" i="12"/>
  <c r="AE69" i="12" s="1"/>
  <c r="AG69" i="12"/>
  <c r="AH69" i="12"/>
  <c r="AI69" i="12"/>
  <c r="AJ69" i="12"/>
  <c r="AK69" i="12"/>
  <c r="AL69" i="12"/>
  <c r="Q70" i="12"/>
  <c r="R70" i="12"/>
  <c r="S70" i="12"/>
  <c r="T70" i="12"/>
  <c r="U70" i="12"/>
  <c r="V70" i="12"/>
  <c r="W70" i="12"/>
  <c r="X70" i="12"/>
  <c r="Y70" i="12"/>
  <c r="Z70" i="12"/>
  <c r="AA70" i="12"/>
  <c r="AB70" i="12"/>
  <c r="AD70" i="12"/>
  <c r="AF70" i="12"/>
  <c r="AE70" i="12" s="1"/>
  <c r="AG70" i="12"/>
  <c r="AH70" i="12"/>
  <c r="AI70" i="12"/>
  <c r="AJ70" i="12"/>
  <c r="AK70" i="12"/>
  <c r="AL70" i="12"/>
  <c r="Q71" i="12"/>
  <c r="R71" i="12"/>
  <c r="S71" i="12"/>
  <c r="T71" i="12"/>
  <c r="U71" i="12"/>
  <c r="V71" i="12"/>
  <c r="W71" i="12"/>
  <c r="X71" i="12"/>
  <c r="Y71" i="12"/>
  <c r="Z71" i="12"/>
  <c r="AA71" i="12"/>
  <c r="AB71" i="12"/>
  <c r="AD71" i="12"/>
  <c r="AF71" i="12"/>
  <c r="AE71" i="12" s="1"/>
  <c r="AG71" i="12"/>
  <c r="AH71" i="12"/>
  <c r="AI71" i="12"/>
  <c r="AJ71" i="12"/>
  <c r="AK71" i="12"/>
  <c r="AL71" i="12"/>
  <c r="Q72" i="12"/>
  <c r="R72" i="12"/>
  <c r="S72" i="12"/>
  <c r="T72" i="12"/>
  <c r="U72" i="12"/>
  <c r="V72" i="12"/>
  <c r="W72" i="12"/>
  <c r="X72" i="12"/>
  <c r="Y72" i="12"/>
  <c r="Z72" i="12"/>
  <c r="AA72" i="12"/>
  <c r="AB72" i="12"/>
  <c r="AD72" i="12"/>
  <c r="AE72" i="12"/>
  <c r="AF72" i="12"/>
  <c r="AG72" i="12"/>
  <c r="AH72" i="12"/>
  <c r="AI72" i="12"/>
  <c r="AJ72" i="12"/>
  <c r="AK72" i="12"/>
  <c r="AL72" i="12"/>
  <c r="Q73" i="12"/>
  <c r="R73" i="12"/>
  <c r="S73" i="12"/>
  <c r="T73" i="12"/>
  <c r="U73" i="12"/>
  <c r="V73" i="12"/>
  <c r="W73" i="12"/>
  <c r="X73" i="12"/>
  <c r="Y73" i="12"/>
  <c r="Z73" i="12"/>
  <c r="AA73" i="12"/>
  <c r="AB73" i="12"/>
  <c r="AD73" i="12"/>
  <c r="AF73" i="12"/>
  <c r="AE73" i="12" s="1"/>
  <c r="AG73" i="12"/>
  <c r="AH73" i="12"/>
  <c r="AI73" i="12"/>
  <c r="AJ73" i="12"/>
  <c r="AK73" i="12"/>
  <c r="AL73" i="12"/>
  <c r="Q74" i="12"/>
  <c r="R74" i="12"/>
  <c r="S74" i="12"/>
  <c r="T74" i="12"/>
  <c r="U74" i="12"/>
  <c r="V74" i="12"/>
  <c r="W74" i="12"/>
  <c r="X74" i="12"/>
  <c r="Y74" i="12"/>
  <c r="Z74" i="12"/>
  <c r="AA74" i="12"/>
  <c r="AB74" i="12"/>
  <c r="AD74" i="12"/>
  <c r="AF74" i="12"/>
  <c r="AE74" i="12" s="1"/>
  <c r="AG74" i="12"/>
  <c r="AH74" i="12"/>
  <c r="AI74" i="12"/>
  <c r="AJ74" i="12"/>
  <c r="AK74" i="12"/>
  <c r="AL74" i="12"/>
  <c r="Q75" i="12"/>
  <c r="R75" i="12"/>
  <c r="S75" i="12"/>
  <c r="T75" i="12"/>
  <c r="U75" i="12"/>
  <c r="V75" i="12"/>
  <c r="W75" i="12"/>
  <c r="X75" i="12"/>
  <c r="Y75" i="12"/>
  <c r="Z75" i="12"/>
  <c r="AA75" i="12"/>
  <c r="AB75" i="12"/>
  <c r="AD75" i="12"/>
  <c r="AE75" i="12"/>
  <c r="AF75" i="12"/>
  <c r="AG75" i="12"/>
  <c r="AH75" i="12"/>
  <c r="AI75" i="12"/>
  <c r="AJ75" i="12"/>
  <c r="AK75" i="12"/>
  <c r="AL75" i="12"/>
  <c r="Q76" i="12"/>
  <c r="R76" i="12"/>
  <c r="S76" i="12"/>
  <c r="T76" i="12"/>
  <c r="U76" i="12"/>
  <c r="V76" i="12"/>
  <c r="W76" i="12"/>
  <c r="X76" i="12"/>
  <c r="Y76" i="12"/>
  <c r="Z76" i="12"/>
  <c r="AA76" i="12"/>
  <c r="AB76" i="12"/>
  <c r="AD76" i="12"/>
  <c r="AF76" i="12"/>
  <c r="AE76" i="12" s="1"/>
  <c r="AG76" i="12"/>
  <c r="AH76" i="12"/>
  <c r="AI76" i="12"/>
  <c r="AJ76" i="12"/>
  <c r="AK76" i="12"/>
  <c r="AL76" i="12"/>
  <c r="Q77" i="12"/>
  <c r="R77" i="12"/>
  <c r="S77" i="12"/>
  <c r="T77" i="12"/>
  <c r="U77" i="12"/>
  <c r="V77" i="12"/>
  <c r="W77" i="12"/>
  <c r="X77" i="12"/>
  <c r="Y77" i="12"/>
  <c r="Z77" i="12"/>
  <c r="AA77" i="12"/>
  <c r="AB77" i="12"/>
  <c r="AD77" i="12"/>
  <c r="AF77" i="12"/>
  <c r="AE77" i="12" s="1"/>
  <c r="AG77" i="12"/>
  <c r="AH77" i="12"/>
  <c r="AI77" i="12"/>
  <c r="AJ77" i="12"/>
  <c r="AK77" i="12"/>
  <c r="AL77" i="12"/>
  <c r="Q78" i="12"/>
  <c r="R78" i="12"/>
  <c r="S78" i="12"/>
  <c r="T78" i="12"/>
  <c r="U78" i="12"/>
  <c r="V78" i="12"/>
  <c r="W78" i="12"/>
  <c r="X78" i="12"/>
  <c r="Y78" i="12"/>
  <c r="Z78" i="12"/>
  <c r="AA78" i="12"/>
  <c r="AB78" i="12"/>
  <c r="AD78" i="12"/>
  <c r="AF78" i="12"/>
  <c r="AE78" i="12" s="1"/>
  <c r="AG78" i="12"/>
  <c r="AH78" i="12"/>
  <c r="AI78" i="12"/>
  <c r="AJ78" i="12"/>
  <c r="AK78" i="12"/>
  <c r="AL78" i="12"/>
  <c r="Q79" i="12"/>
  <c r="R79" i="12"/>
  <c r="S79" i="12"/>
  <c r="T79" i="12"/>
  <c r="U79" i="12"/>
  <c r="V79" i="12"/>
  <c r="W79" i="12"/>
  <c r="X79" i="12"/>
  <c r="Y79" i="12"/>
  <c r="Z79" i="12"/>
  <c r="AA79" i="12"/>
  <c r="AB79" i="12"/>
  <c r="AD79" i="12"/>
  <c r="AF79" i="12"/>
  <c r="AE79" i="12" s="1"/>
  <c r="AG79" i="12"/>
  <c r="AH79" i="12"/>
  <c r="AI79" i="12"/>
  <c r="AJ79" i="12"/>
  <c r="AK79" i="12"/>
  <c r="AL79" i="12"/>
  <c r="Q80" i="12"/>
  <c r="R80" i="12"/>
  <c r="S80" i="12"/>
  <c r="T80" i="12"/>
  <c r="U80" i="12"/>
  <c r="V80" i="12"/>
  <c r="W80" i="12"/>
  <c r="X80" i="12"/>
  <c r="Y80" i="12"/>
  <c r="Z80" i="12"/>
  <c r="AA80" i="12"/>
  <c r="AB80" i="12"/>
  <c r="AD80" i="12"/>
  <c r="AF80" i="12"/>
  <c r="AE80" i="12" s="1"/>
  <c r="AG80" i="12"/>
  <c r="AH80" i="12"/>
  <c r="AI80" i="12"/>
  <c r="AJ80" i="12"/>
  <c r="AK80" i="12"/>
  <c r="AL80" i="12"/>
  <c r="Q81" i="12"/>
  <c r="R81" i="12"/>
  <c r="S81" i="12"/>
  <c r="T81" i="12"/>
  <c r="U81" i="12"/>
  <c r="V81" i="12"/>
  <c r="W81" i="12"/>
  <c r="X81" i="12"/>
  <c r="Y81" i="12"/>
  <c r="Z81" i="12"/>
  <c r="AA81" i="12"/>
  <c r="AB81" i="12"/>
  <c r="AD81" i="12"/>
  <c r="AE81" i="12"/>
  <c r="AF81" i="12"/>
  <c r="AG81" i="12"/>
  <c r="AH81" i="12"/>
  <c r="AI81" i="12"/>
  <c r="AJ81" i="12"/>
  <c r="AK81" i="12"/>
  <c r="AL81" i="12"/>
  <c r="Q82" i="12"/>
  <c r="R82" i="12"/>
  <c r="S82" i="12"/>
  <c r="T82" i="12"/>
  <c r="U82" i="12"/>
  <c r="V82" i="12"/>
  <c r="W82" i="12"/>
  <c r="X82" i="12"/>
  <c r="Y82" i="12"/>
  <c r="Z82" i="12"/>
  <c r="AA82" i="12"/>
  <c r="AB82" i="12"/>
  <c r="AD82" i="12"/>
  <c r="AF82" i="12"/>
  <c r="AE82" i="12" s="1"/>
  <c r="AG82" i="12"/>
  <c r="AH82" i="12"/>
  <c r="AI82" i="12"/>
  <c r="AJ82" i="12"/>
  <c r="AK82" i="12"/>
  <c r="AL82" i="12"/>
  <c r="Q83" i="12"/>
  <c r="R83" i="12"/>
  <c r="S83" i="12"/>
  <c r="T83" i="12"/>
  <c r="U83" i="12"/>
  <c r="V83" i="12"/>
  <c r="W83" i="12"/>
  <c r="X83" i="12"/>
  <c r="Y83" i="12"/>
  <c r="Z83" i="12"/>
  <c r="AA83" i="12"/>
  <c r="AB83" i="12"/>
  <c r="AD83" i="12"/>
  <c r="AF83" i="12"/>
  <c r="AE83" i="12" s="1"/>
  <c r="AG83" i="12"/>
  <c r="AH83" i="12"/>
  <c r="AI83" i="12"/>
  <c r="AJ83" i="12"/>
  <c r="AK83" i="12"/>
  <c r="AL83" i="12"/>
  <c r="Q84" i="12"/>
  <c r="R84" i="12"/>
  <c r="S84" i="12"/>
  <c r="T84" i="12"/>
  <c r="U84" i="12"/>
  <c r="V84" i="12"/>
  <c r="W84" i="12"/>
  <c r="X84" i="12"/>
  <c r="Y84" i="12"/>
  <c r="Z84" i="12"/>
  <c r="AA84" i="12"/>
  <c r="AB84" i="12"/>
  <c r="AD84" i="12"/>
  <c r="AF84" i="12"/>
  <c r="AE84" i="12" s="1"/>
  <c r="AG84" i="12"/>
  <c r="AH84" i="12"/>
  <c r="AI84" i="12"/>
  <c r="AJ84" i="12"/>
  <c r="AK84" i="12"/>
  <c r="AL84" i="12"/>
  <c r="Q85" i="12"/>
  <c r="R85" i="12"/>
  <c r="S85" i="12"/>
  <c r="T85" i="12"/>
  <c r="U85" i="12"/>
  <c r="V85" i="12"/>
  <c r="W85" i="12"/>
  <c r="X85" i="12"/>
  <c r="Y85" i="12"/>
  <c r="Z85" i="12"/>
  <c r="AA85" i="12"/>
  <c r="AB85" i="12"/>
  <c r="AD85" i="12"/>
  <c r="AE85" i="12"/>
  <c r="AF85" i="12"/>
  <c r="AG85" i="12"/>
  <c r="AH85" i="12"/>
  <c r="AI85" i="12"/>
  <c r="AJ85" i="12"/>
  <c r="AK85" i="12"/>
  <c r="AL85" i="12"/>
  <c r="Q86" i="12"/>
  <c r="R86" i="12"/>
  <c r="S86" i="12"/>
  <c r="T86" i="12"/>
  <c r="U86" i="12"/>
  <c r="V86" i="12"/>
  <c r="W86" i="12"/>
  <c r="X86" i="12"/>
  <c r="Y86" i="12"/>
  <c r="Z86" i="12"/>
  <c r="AA86" i="12"/>
  <c r="AB86" i="12"/>
  <c r="AD86" i="12"/>
  <c r="AF86" i="12"/>
  <c r="AE86" i="12" s="1"/>
  <c r="AG86" i="12"/>
  <c r="AH86" i="12"/>
  <c r="AI86" i="12"/>
  <c r="AJ86" i="12"/>
  <c r="AK86" i="12"/>
  <c r="AL86" i="12"/>
  <c r="Q87" i="12"/>
  <c r="R87" i="12"/>
  <c r="S87" i="12"/>
  <c r="T87" i="12"/>
  <c r="U87" i="12"/>
  <c r="V87" i="12"/>
  <c r="W87" i="12"/>
  <c r="X87" i="12"/>
  <c r="Y87" i="12"/>
  <c r="Z87" i="12"/>
  <c r="AA87" i="12"/>
  <c r="AB87" i="12"/>
  <c r="AD87" i="12"/>
  <c r="AF87" i="12"/>
  <c r="AE87" i="12" s="1"/>
  <c r="AG87" i="12"/>
  <c r="AH87" i="12"/>
  <c r="AI87" i="12"/>
  <c r="AJ87" i="12"/>
  <c r="AK87" i="12"/>
  <c r="AL87" i="12"/>
  <c r="Q88" i="12"/>
  <c r="R88" i="12"/>
  <c r="S88" i="12"/>
  <c r="T88" i="12"/>
  <c r="U88" i="12"/>
  <c r="V88" i="12"/>
  <c r="W88" i="12"/>
  <c r="X88" i="12"/>
  <c r="Y88" i="12"/>
  <c r="Z88" i="12"/>
  <c r="AA88" i="12"/>
  <c r="AB88" i="12"/>
  <c r="AD88" i="12"/>
  <c r="AF88" i="12"/>
  <c r="AE88" i="12" s="1"/>
  <c r="AG88" i="12"/>
  <c r="AH88" i="12"/>
  <c r="AI88" i="12"/>
  <c r="AJ88" i="12"/>
  <c r="AK88" i="12"/>
  <c r="AL88" i="12"/>
  <c r="Q89" i="12"/>
  <c r="R89" i="12"/>
  <c r="S89" i="12"/>
  <c r="T89" i="12"/>
  <c r="U89" i="12"/>
  <c r="V89" i="12"/>
  <c r="W89" i="12"/>
  <c r="X89" i="12"/>
  <c r="Y89" i="12"/>
  <c r="Z89" i="12"/>
  <c r="AA89" i="12"/>
  <c r="AB89" i="12"/>
  <c r="AD89" i="12"/>
  <c r="AE89" i="12"/>
  <c r="AF89" i="12"/>
  <c r="AG89" i="12"/>
  <c r="AH89" i="12"/>
  <c r="AI89" i="12"/>
  <c r="AJ89" i="12"/>
  <c r="AK89" i="12"/>
  <c r="AL89" i="12"/>
  <c r="Q90" i="12"/>
  <c r="R90" i="12"/>
  <c r="S90" i="12"/>
  <c r="T90" i="12"/>
  <c r="U90" i="12"/>
  <c r="V90" i="12"/>
  <c r="W90" i="12"/>
  <c r="X90" i="12"/>
  <c r="Y90" i="12"/>
  <c r="Z90" i="12"/>
  <c r="AA90" i="12"/>
  <c r="AB90" i="12"/>
  <c r="AD90" i="12"/>
  <c r="AF90" i="12"/>
  <c r="AE90" i="12" s="1"/>
  <c r="AG90" i="12"/>
  <c r="AH90" i="12"/>
  <c r="AI90" i="12"/>
  <c r="AJ90" i="12"/>
  <c r="AK90" i="12"/>
  <c r="AL90" i="12"/>
  <c r="Q91" i="12"/>
  <c r="R91" i="12"/>
  <c r="S91" i="12"/>
  <c r="T91" i="12"/>
  <c r="U91" i="12"/>
  <c r="V91" i="12"/>
  <c r="W91" i="12"/>
  <c r="X91" i="12"/>
  <c r="Y91" i="12"/>
  <c r="Z91" i="12"/>
  <c r="AA91" i="12"/>
  <c r="AB91" i="12"/>
  <c r="AD91" i="12"/>
  <c r="AF91" i="12"/>
  <c r="AE91" i="12" s="1"/>
  <c r="AG91" i="12"/>
  <c r="AH91" i="12"/>
  <c r="AI91" i="12"/>
  <c r="AJ91" i="12"/>
  <c r="AK91" i="12"/>
  <c r="AL91" i="12"/>
  <c r="Q92" i="12"/>
  <c r="R92" i="12"/>
  <c r="S92" i="12"/>
  <c r="T92" i="12"/>
  <c r="U92" i="12"/>
  <c r="V92" i="12"/>
  <c r="W92" i="12"/>
  <c r="X92" i="12"/>
  <c r="Y92" i="12"/>
  <c r="Z92" i="12"/>
  <c r="AA92" i="12"/>
  <c r="AB92" i="12"/>
  <c r="AD92" i="12"/>
  <c r="AF92" i="12"/>
  <c r="AE92" i="12" s="1"/>
  <c r="AG92" i="12"/>
  <c r="AH92" i="12"/>
  <c r="AI92" i="12"/>
  <c r="AJ92" i="12"/>
  <c r="AK92" i="12"/>
  <c r="AL92" i="12"/>
  <c r="Q93" i="12"/>
  <c r="R93" i="12"/>
  <c r="S93" i="12"/>
  <c r="T93" i="12"/>
  <c r="U93" i="12"/>
  <c r="V93" i="12"/>
  <c r="W93" i="12"/>
  <c r="X93" i="12"/>
  <c r="Y93" i="12"/>
  <c r="Z93" i="12"/>
  <c r="AA93" i="12"/>
  <c r="AB93" i="12"/>
  <c r="AD93" i="12"/>
  <c r="AE93" i="12"/>
  <c r="AF93" i="12"/>
  <c r="AG93" i="12"/>
  <c r="AH93" i="12"/>
  <c r="AI93" i="12"/>
  <c r="AJ93" i="12"/>
  <c r="AK93" i="12"/>
  <c r="AL93" i="12"/>
  <c r="Q94" i="12"/>
  <c r="R94" i="12"/>
  <c r="S94" i="12"/>
  <c r="T94" i="12"/>
  <c r="U94" i="12"/>
  <c r="V94" i="12"/>
  <c r="W94" i="12"/>
  <c r="X94" i="12"/>
  <c r="Y94" i="12"/>
  <c r="Z94" i="12"/>
  <c r="AA94" i="12"/>
  <c r="AB94" i="12"/>
  <c r="AD94" i="12"/>
  <c r="AF94" i="12"/>
  <c r="AE94" i="12" s="1"/>
  <c r="AG94" i="12"/>
  <c r="AH94" i="12"/>
  <c r="AI94" i="12"/>
  <c r="AJ94" i="12"/>
  <c r="AK94" i="12"/>
  <c r="AL94" i="12"/>
  <c r="Q95" i="12"/>
  <c r="R95" i="12"/>
  <c r="S95" i="12"/>
  <c r="T95" i="12"/>
  <c r="U95" i="12"/>
  <c r="V95" i="12"/>
  <c r="W95" i="12"/>
  <c r="X95" i="12"/>
  <c r="Y95" i="12"/>
  <c r="Z95" i="12"/>
  <c r="AA95" i="12"/>
  <c r="AB95" i="12"/>
  <c r="AD95" i="12"/>
  <c r="AF95" i="12"/>
  <c r="AE95" i="12" s="1"/>
  <c r="AG95" i="12"/>
  <c r="AH95" i="12"/>
  <c r="AI95" i="12"/>
  <c r="AJ95" i="12"/>
  <c r="AK95" i="12"/>
  <c r="AL95" i="12"/>
  <c r="Q96" i="12"/>
  <c r="R96" i="12"/>
  <c r="S96" i="12"/>
  <c r="T96" i="12"/>
  <c r="U96" i="12"/>
  <c r="V96" i="12"/>
  <c r="W96" i="12"/>
  <c r="X96" i="12"/>
  <c r="Y96" i="12"/>
  <c r="Z96" i="12"/>
  <c r="AA96" i="12"/>
  <c r="AB96" i="12"/>
  <c r="AD96" i="12"/>
  <c r="AF96" i="12"/>
  <c r="AE96" i="12" s="1"/>
  <c r="AG96" i="12"/>
  <c r="AH96" i="12"/>
  <c r="AI96" i="12"/>
  <c r="AJ96" i="12"/>
  <c r="AK96" i="12"/>
  <c r="AL96" i="12"/>
  <c r="Q97" i="12"/>
  <c r="R97" i="12"/>
  <c r="S97" i="12"/>
  <c r="T97" i="12"/>
  <c r="U97" i="12"/>
  <c r="V97" i="12"/>
  <c r="W97" i="12"/>
  <c r="X97" i="12"/>
  <c r="Y97" i="12"/>
  <c r="Z97" i="12"/>
  <c r="AA97" i="12"/>
  <c r="AB97" i="12"/>
  <c r="AD97" i="12"/>
  <c r="AF97" i="12"/>
  <c r="AE97" i="12" s="1"/>
  <c r="AG97" i="12"/>
  <c r="AH97" i="12"/>
  <c r="AI97" i="12"/>
  <c r="AJ97" i="12"/>
  <c r="AK97" i="12"/>
  <c r="AL97" i="12"/>
  <c r="Q98" i="12"/>
  <c r="R98" i="12"/>
  <c r="S98" i="12"/>
  <c r="T98" i="12"/>
  <c r="U98" i="12"/>
  <c r="V98" i="12"/>
  <c r="W98" i="12"/>
  <c r="X98" i="12"/>
  <c r="Y98" i="12"/>
  <c r="Z98" i="12"/>
  <c r="AA98" i="12"/>
  <c r="AB98" i="12"/>
  <c r="AD98" i="12"/>
  <c r="AF98" i="12"/>
  <c r="AE98" i="12" s="1"/>
  <c r="AG98" i="12"/>
  <c r="AH98" i="12"/>
  <c r="AI98" i="12"/>
  <c r="AJ98" i="12"/>
  <c r="AK98" i="12"/>
  <c r="AL98" i="12"/>
  <c r="Q99" i="12"/>
  <c r="R99" i="12"/>
  <c r="S99" i="12"/>
  <c r="T99" i="12"/>
  <c r="U99" i="12"/>
  <c r="V99" i="12"/>
  <c r="W99" i="12"/>
  <c r="X99" i="12"/>
  <c r="Y99" i="12"/>
  <c r="Z99" i="12"/>
  <c r="AA99" i="12"/>
  <c r="AB99" i="12"/>
  <c r="AD99" i="12"/>
  <c r="AE99" i="12"/>
  <c r="AF99" i="12"/>
  <c r="AG99" i="12"/>
  <c r="AH99" i="12"/>
  <c r="AI99" i="12"/>
  <c r="AJ99" i="12"/>
  <c r="AK99" i="12"/>
  <c r="AL99" i="12"/>
  <c r="Q100" i="12"/>
  <c r="R100" i="12"/>
  <c r="S100" i="12"/>
  <c r="T100" i="12"/>
  <c r="U100" i="12"/>
  <c r="V100" i="12"/>
  <c r="W100" i="12"/>
  <c r="X100" i="12"/>
  <c r="Y100" i="12"/>
  <c r="Z100" i="12"/>
  <c r="AA100" i="12"/>
  <c r="AB100" i="12"/>
  <c r="AD100" i="12"/>
  <c r="AF100" i="12"/>
  <c r="AE100" i="12" s="1"/>
  <c r="AG100" i="12"/>
  <c r="AH100" i="12"/>
  <c r="AI100" i="12"/>
  <c r="AJ100" i="12"/>
  <c r="AK100" i="12"/>
  <c r="AL100" i="12"/>
  <c r="Q101" i="12"/>
  <c r="R101" i="12"/>
  <c r="S101" i="12"/>
  <c r="T101" i="12"/>
  <c r="U101" i="12"/>
  <c r="V101" i="12"/>
  <c r="W101" i="12"/>
  <c r="X101" i="12"/>
  <c r="Y101" i="12"/>
  <c r="Z101" i="12"/>
  <c r="AA101" i="12"/>
  <c r="AB101" i="12"/>
  <c r="AD101" i="12"/>
  <c r="AF101" i="12"/>
  <c r="AE101" i="12" s="1"/>
  <c r="AG101" i="12"/>
  <c r="AH101" i="12"/>
  <c r="AI101" i="12"/>
  <c r="AJ101" i="12"/>
  <c r="AK101" i="12"/>
  <c r="AL101" i="12"/>
  <c r="Q102" i="12"/>
  <c r="R102" i="12"/>
  <c r="S102" i="12"/>
  <c r="T102" i="12"/>
  <c r="U102" i="12"/>
  <c r="V102" i="12"/>
  <c r="W102" i="12"/>
  <c r="X102" i="12"/>
  <c r="Y102" i="12"/>
  <c r="Z102" i="12"/>
  <c r="AA102" i="12"/>
  <c r="AB102" i="12"/>
  <c r="AD102" i="12"/>
  <c r="AF102" i="12"/>
  <c r="AE102" i="12" s="1"/>
  <c r="AG102" i="12"/>
  <c r="AH102" i="12"/>
  <c r="AI102" i="12"/>
  <c r="AJ102" i="12"/>
  <c r="AK102" i="12"/>
  <c r="AL102" i="12"/>
  <c r="Q103" i="12"/>
  <c r="R103" i="12"/>
  <c r="S103" i="12"/>
  <c r="T103" i="12"/>
  <c r="U103" i="12"/>
  <c r="V103" i="12"/>
  <c r="W103" i="12"/>
  <c r="X103" i="12"/>
  <c r="Y103" i="12"/>
  <c r="Z103" i="12"/>
  <c r="AA103" i="12"/>
  <c r="AB103" i="12"/>
  <c r="AD103" i="12"/>
  <c r="AF103" i="12"/>
  <c r="AE103" i="12" s="1"/>
  <c r="AG103" i="12"/>
  <c r="AH103" i="12"/>
  <c r="AI103" i="12"/>
  <c r="AJ103" i="12"/>
  <c r="AK103" i="12"/>
  <c r="AL103" i="12"/>
  <c r="Q104" i="12"/>
  <c r="R104" i="12"/>
  <c r="S104" i="12"/>
  <c r="T104" i="12"/>
  <c r="U104" i="12"/>
  <c r="V104" i="12"/>
  <c r="W104" i="12"/>
  <c r="X104" i="12"/>
  <c r="Y104" i="12"/>
  <c r="Z104" i="12"/>
  <c r="AA104" i="12"/>
  <c r="AB104" i="12"/>
  <c r="AD104" i="12"/>
  <c r="AE104" i="12"/>
  <c r="AF104" i="12"/>
  <c r="AG104" i="12"/>
  <c r="AH104" i="12"/>
  <c r="AI104" i="12"/>
  <c r="AJ104" i="12"/>
  <c r="AK104" i="12"/>
  <c r="AL104" i="12"/>
  <c r="Q105" i="12"/>
  <c r="R105" i="12"/>
  <c r="S105" i="12"/>
  <c r="T105" i="12"/>
  <c r="U105" i="12"/>
  <c r="V105" i="12"/>
  <c r="W105" i="12"/>
  <c r="X105" i="12"/>
  <c r="Y105" i="12"/>
  <c r="Z105" i="12"/>
  <c r="AA105" i="12"/>
  <c r="AB105" i="12"/>
  <c r="AD105" i="12"/>
  <c r="AF105" i="12"/>
  <c r="AE105" i="12" s="1"/>
  <c r="AG105" i="12"/>
  <c r="AH105" i="12"/>
  <c r="AI105" i="12"/>
  <c r="AJ105" i="12"/>
  <c r="AK105" i="12"/>
  <c r="AL105" i="12"/>
  <c r="Q106" i="12"/>
  <c r="R106" i="12"/>
  <c r="S106" i="12"/>
  <c r="T106" i="12"/>
  <c r="U106" i="12"/>
  <c r="V106" i="12"/>
  <c r="W106" i="12"/>
  <c r="X106" i="12"/>
  <c r="Y106" i="12"/>
  <c r="Z106" i="12"/>
  <c r="AA106" i="12"/>
  <c r="AB106" i="12"/>
  <c r="AD106" i="12"/>
  <c r="AF106" i="12"/>
  <c r="AE106" i="12" s="1"/>
  <c r="AG106" i="12"/>
  <c r="AH106" i="12"/>
  <c r="AI106" i="12"/>
  <c r="AJ106" i="12"/>
  <c r="AK106" i="12"/>
  <c r="AL106" i="12"/>
  <c r="Q107" i="12"/>
  <c r="R107" i="12"/>
  <c r="S107" i="12"/>
  <c r="T107" i="12"/>
  <c r="U107" i="12"/>
  <c r="V107" i="12"/>
  <c r="W107" i="12"/>
  <c r="X107" i="12"/>
  <c r="Y107" i="12"/>
  <c r="Z107" i="12"/>
  <c r="AA107" i="12"/>
  <c r="AB107" i="12"/>
  <c r="AD107" i="12"/>
  <c r="AE107" i="12"/>
  <c r="AF107" i="12"/>
  <c r="AG107" i="12"/>
  <c r="AH107" i="12"/>
  <c r="AI107" i="12"/>
  <c r="AJ107" i="12"/>
  <c r="AK107" i="12"/>
  <c r="AL107" i="12"/>
  <c r="Q108" i="12"/>
  <c r="R108" i="12"/>
  <c r="S108" i="12"/>
  <c r="T108" i="12"/>
  <c r="U108" i="12"/>
  <c r="V108" i="12"/>
  <c r="W108" i="12"/>
  <c r="X108" i="12"/>
  <c r="Y108" i="12"/>
  <c r="Z108" i="12"/>
  <c r="AA108" i="12"/>
  <c r="AB108" i="12"/>
  <c r="AD108" i="12"/>
  <c r="AF108" i="12"/>
  <c r="AE108" i="12" s="1"/>
  <c r="AG108" i="12"/>
  <c r="AH108" i="12"/>
  <c r="AI108" i="12"/>
  <c r="AJ108" i="12"/>
  <c r="AK108" i="12"/>
  <c r="AL108" i="12"/>
  <c r="Q109" i="12"/>
  <c r="R109" i="12"/>
  <c r="S109" i="12"/>
  <c r="T109" i="12"/>
  <c r="U109" i="12"/>
  <c r="V109" i="12"/>
  <c r="W109" i="12"/>
  <c r="X109" i="12"/>
  <c r="Y109" i="12"/>
  <c r="Z109" i="12"/>
  <c r="AA109" i="12"/>
  <c r="AB109" i="12"/>
  <c r="AD109" i="12"/>
  <c r="AF109" i="12"/>
  <c r="AE109" i="12" s="1"/>
  <c r="AG109" i="12"/>
  <c r="AH109" i="12"/>
  <c r="AI109" i="12"/>
  <c r="AJ109" i="12"/>
  <c r="AK109" i="12"/>
  <c r="AL109" i="12"/>
  <c r="Q110" i="12"/>
  <c r="R110" i="12"/>
  <c r="S110" i="12"/>
  <c r="T110" i="12"/>
  <c r="U110" i="12"/>
  <c r="V110" i="12"/>
  <c r="W110" i="12"/>
  <c r="X110" i="12"/>
  <c r="Y110" i="12"/>
  <c r="Z110" i="12"/>
  <c r="AA110" i="12"/>
  <c r="AB110" i="12"/>
  <c r="AD110" i="12"/>
  <c r="AF110" i="12"/>
  <c r="AE110" i="12" s="1"/>
  <c r="AG110" i="12"/>
  <c r="AH110" i="12"/>
  <c r="AI110" i="12"/>
  <c r="AJ110" i="12"/>
  <c r="AK110" i="12"/>
  <c r="AL110" i="12"/>
  <c r="Q111" i="12"/>
  <c r="R111" i="12"/>
  <c r="S111" i="12"/>
  <c r="T111" i="12"/>
  <c r="U111" i="12"/>
  <c r="V111" i="12"/>
  <c r="W111" i="12"/>
  <c r="X111" i="12"/>
  <c r="Y111" i="12"/>
  <c r="Z111" i="12"/>
  <c r="AA111" i="12"/>
  <c r="AB111" i="12"/>
  <c r="AD111" i="12"/>
  <c r="AF111" i="12"/>
  <c r="AE111" i="12" s="1"/>
  <c r="AG111" i="12"/>
  <c r="AH111" i="12"/>
  <c r="AI111" i="12"/>
  <c r="AJ111" i="12"/>
  <c r="AK111" i="12"/>
  <c r="AL111" i="12"/>
  <c r="Q112" i="12"/>
  <c r="R112" i="12"/>
  <c r="S112" i="12"/>
  <c r="T112" i="12"/>
  <c r="U112" i="12"/>
  <c r="V112" i="12"/>
  <c r="W112" i="12"/>
  <c r="X112" i="12"/>
  <c r="Y112" i="12"/>
  <c r="Z112" i="12"/>
  <c r="AA112" i="12"/>
  <c r="AB112" i="12"/>
  <c r="AD112" i="12"/>
  <c r="AF112" i="12"/>
  <c r="AE112" i="12" s="1"/>
  <c r="AG112" i="12"/>
  <c r="AH112" i="12"/>
  <c r="AI112" i="12"/>
  <c r="AJ112" i="12"/>
  <c r="AK112" i="12"/>
  <c r="AL112" i="12"/>
  <c r="Q113" i="12"/>
  <c r="R113" i="12"/>
  <c r="S113" i="12"/>
  <c r="T113" i="12"/>
  <c r="U113" i="12"/>
  <c r="V113" i="12"/>
  <c r="W113" i="12"/>
  <c r="X113" i="12"/>
  <c r="Y113" i="12"/>
  <c r="Z113" i="12"/>
  <c r="AA113" i="12"/>
  <c r="AB113" i="12"/>
  <c r="AD113" i="12"/>
  <c r="AE113" i="12"/>
  <c r="AF113" i="12"/>
  <c r="AG113" i="12"/>
  <c r="AH113" i="12"/>
  <c r="AI113" i="12"/>
  <c r="AJ113" i="12"/>
  <c r="AK113" i="12"/>
  <c r="AL113" i="12"/>
  <c r="Q114" i="12"/>
  <c r="R114" i="12"/>
  <c r="S114" i="12"/>
  <c r="T114" i="12"/>
  <c r="U114" i="12"/>
  <c r="V114" i="12"/>
  <c r="W114" i="12"/>
  <c r="X114" i="12"/>
  <c r="Y114" i="12"/>
  <c r="Z114" i="12"/>
  <c r="AA114" i="12"/>
  <c r="AB114" i="12"/>
  <c r="AD114" i="12"/>
  <c r="AF114" i="12"/>
  <c r="AE114" i="12" s="1"/>
  <c r="AG114" i="12"/>
  <c r="AH114" i="12"/>
  <c r="AI114" i="12"/>
  <c r="AJ114" i="12"/>
  <c r="AK114" i="12"/>
  <c r="AL114" i="12"/>
  <c r="Q115" i="12"/>
  <c r="R115" i="12"/>
  <c r="S115" i="12"/>
  <c r="T115" i="12"/>
  <c r="U115" i="12"/>
  <c r="V115" i="12"/>
  <c r="W115" i="12"/>
  <c r="X115" i="12"/>
  <c r="Y115" i="12"/>
  <c r="Z115" i="12"/>
  <c r="AA115" i="12"/>
  <c r="AB115" i="12"/>
  <c r="AD115" i="12"/>
  <c r="AF115" i="12"/>
  <c r="AE115" i="12" s="1"/>
  <c r="AG115" i="12"/>
  <c r="AH115" i="12"/>
  <c r="AI115" i="12"/>
  <c r="AJ115" i="12"/>
  <c r="AK115" i="12"/>
  <c r="AL115" i="12"/>
  <c r="Q116" i="12"/>
  <c r="R116" i="12"/>
  <c r="S116" i="12"/>
  <c r="T116" i="12"/>
  <c r="U116" i="12"/>
  <c r="V116" i="12"/>
  <c r="W116" i="12"/>
  <c r="X116" i="12"/>
  <c r="Y116" i="12"/>
  <c r="Z116" i="12"/>
  <c r="AA116" i="12"/>
  <c r="AB116" i="12"/>
  <c r="AD116" i="12"/>
  <c r="AF116" i="12"/>
  <c r="AE116" i="12" s="1"/>
  <c r="AG116" i="12"/>
  <c r="AH116" i="12"/>
  <c r="AI116" i="12"/>
  <c r="AJ116" i="12"/>
  <c r="AK116" i="12"/>
  <c r="AL116" i="12"/>
  <c r="Q117" i="12"/>
  <c r="R117" i="12"/>
  <c r="S117" i="12"/>
  <c r="T117" i="12"/>
  <c r="U117" i="12"/>
  <c r="V117" i="12"/>
  <c r="W117" i="12"/>
  <c r="X117" i="12"/>
  <c r="Y117" i="12"/>
  <c r="Z117" i="12"/>
  <c r="AA117" i="12"/>
  <c r="AB117" i="12"/>
  <c r="AD117" i="12"/>
  <c r="AE117" i="12"/>
  <c r="AF117" i="12"/>
  <c r="AG117" i="12"/>
  <c r="AH117" i="12"/>
  <c r="AI117" i="12"/>
  <c r="AJ117" i="12"/>
  <c r="AK117" i="12"/>
  <c r="AL117" i="12"/>
  <c r="Q118" i="12"/>
  <c r="R118" i="12"/>
  <c r="S118" i="12"/>
  <c r="T118" i="12"/>
  <c r="U118" i="12"/>
  <c r="V118" i="12"/>
  <c r="W118" i="12"/>
  <c r="X118" i="12"/>
  <c r="Y118" i="12"/>
  <c r="Z118" i="12"/>
  <c r="AA118" i="12"/>
  <c r="AB118" i="12"/>
  <c r="AD118" i="12"/>
  <c r="AF118" i="12"/>
  <c r="AE118" i="12" s="1"/>
  <c r="AG118" i="12"/>
  <c r="AH118" i="12"/>
  <c r="AI118" i="12"/>
  <c r="AJ118" i="12"/>
  <c r="AK118" i="12"/>
  <c r="AL118" i="12"/>
  <c r="Q119" i="12"/>
  <c r="R119" i="12"/>
  <c r="S119" i="12"/>
  <c r="T119" i="12"/>
  <c r="U119" i="12"/>
  <c r="V119" i="12"/>
  <c r="W119" i="12"/>
  <c r="X119" i="12"/>
  <c r="Y119" i="12"/>
  <c r="Z119" i="12"/>
  <c r="AA119" i="12"/>
  <c r="AB119" i="12"/>
  <c r="AD119" i="12"/>
  <c r="AF119" i="12"/>
  <c r="AE119" i="12" s="1"/>
  <c r="AG119" i="12"/>
  <c r="AH119" i="12"/>
  <c r="AI119" i="12"/>
  <c r="AJ119" i="12"/>
  <c r="AK119" i="12"/>
  <c r="AL119" i="12"/>
  <c r="Q120" i="12"/>
  <c r="R120" i="12"/>
  <c r="S120" i="12"/>
  <c r="T120" i="12"/>
  <c r="U120" i="12"/>
  <c r="V120" i="12"/>
  <c r="W120" i="12"/>
  <c r="X120" i="12"/>
  <c r="Y120" i="12"/>
  <c r="Z120" i="12"/>
  <c r="AA120" i="12"/>
  <c r="AB120" i="12"/>
  <c r="AD120" i="12"/>
  <c r="AF120" i="12"/>
  <c r="AE120" i="12" s="1"/>
  <c r="AG120" i="12"/>
  <c r="AH120" i="12"/>
  <c r="AI120" i="12"/>
  <c r="AJ120" i="12"/>
  <c r="AK120" i="12"/>
  <c r="AL120" i="12"/>
  <c r="Q121" i="12"/>
  <c r="R121" i="12"/>
  <c r="S121" i="12"/>
  <c r="T121" i="12"/>
  <c r="U121" i="12"/>
  <c r="V121" i="12"/>
  <c r="W121" i="12"/>
  <c r="X121" i="12"/>
  <c r="Y121" i="12"/>
  <c r="Z121" i="12"/>
  <c r="AA121" i="12"/>
  <c r="AB121" i="12"/>
  <c r="AD121" i="12"/>
  <c r="AE121" i="12"/>
  <c r="AF121" i="12"/>
  <c r="AG121" i="12"/>
  <c r="AH121" i="12"/>
  <c r="AI121" i="12"/>
  <c r="AJ121" i="12"/>
  <c r="AK121" i="12"/>
  <c r="AL121" i="12"/>
  <c r="Q122" i="12"/>
  <c r="R122" i="12"/>
  <c r="S122" i="12"/>
  <c r="T122" i="12"/>
  <c r="U122" i="12"/>
  <c r="V122" i="12"/>
  <c r="W122" i="12"/>
  <c r="X122" i="12"/>
  <c r="Y122" i="12"/>
  <c r="Z122" i="12"/>
  <c r="AA122" i="12"/>
  <c r="AB122" i="12"/>
  <c r="AD122" i="12"/>
  <c r="AF122" i="12"/>
  <c r="AE122" i="12" s="1"/>
  <c r="AG122" i="12"/>
  <c r="AH122" i="12"/>
  <c r="AI122" i="12"/>
  <c r="AJ122" i="12"/>
  <c r="AK122" i="12"/>
  <c r="AL122" i="12"/>
  <c r="Q123" i="12"/>
  <c r="R123" i="12"/>
  <c r="S123" i="12"/>
  <c r="T123" i="12"/>
  <c r="U123" i="12"/>
  <c r="V123" i="12"/>
  <c r="W123" i="12"/>
  <c r="X123" i="12"/>
  <c r="Y123" i="12"/>
  <c r="Z123" i="12"/>
  <c r="AA123" i="12"/>
  <c r="AB123" i="12"/>
  <c r="AD123" i="12"/>
  <c r="AF123" i="12"/>
  <c r="AE123" i="12" s="1"/>
  <c r="AG123" i="12"/>
  <c r="AH123" i="12"/>
  <c r="AI123" i="12"/>
  <c r="AJ123" i="12"/>
  <c r="AK123" i="12"/>
  <c r="AL123" i="12"/>
  <c r="Q124" i="12"/>
  <c r="R124" i="12"/>
  <c r="S124" i="12"/>
  <c r="T124" i="12"/>
  <c r="U124" i="12"/>
  <c r="V124" i="12"/>
  <c r="W124" i="12"/>
  <c r="X124" i="12"/>
  <c r="Y124" i="12"/>
  <c r="Z124" i="12"/>
  <c r="AA124" i="12"/>
  <c r="AB124" i="12"/>
  <c r="AD124" i="12"/>
  <c r="AF124" i="12"/>
  <c r="AE124" i="12" s="1"/>
  <c r="AG124" i="12"/>
  <c r="AH124" i="12"/>
  <c r="AI124" i="12"/>
  <c r="AJ124" i="12"/>
  <c r="AK124" i="12"/>
  <c r="AL124" i="12"/>
  <c r="Q125" i="12"/>
  <c r="R125" i="12"/>
  <c r="S125" i="12"/>
  <c r="T125" i="12"/>
  <c r="U125" i="12"/>
  <c r="V125" i="12"/>
  <c r="W125" i="12"/>
  <c r="X125" i="12"/>
  <c r="Y125" i="12"/>
  <c r="Z125" i="12"/>
  <c r="AA125" i="12"/>
  <c r="AB125" i="12"/>
  <c r="AD125" i="12"/>
  <c r="AE125" i="12"/>
  <c r="AF125" i="12"/>
  <c r="AG125" i="12"/>
  <c r="AH125" i="12"/>
  <c r="AI125" i="12"/>
  <c r="AJ125" i="12"/>
  <c r="AK125" i="12"/>
  <c r="AL125" i="12"/>
  <c r="Q126" i="12"/>
  <c r="R126" i="12"/>
  <c r="S126" i="12"/>
  <c r="T126" i="12"/>
  <c r="U126" i="12"/>
  <c r="V126" i="12"/>
  <c r="W126" i="12"/>
  <c r="X126" i="12"/>
  <c r="Y126" i="12"/>
  <c r="Z126" i="12"/>
  <c r="AA126" i="12"/>
  <c r="AB126" i="12"/>
  <c r="AD126" i="12"/>
  <c r="AF126" i="12"/>
  <c r="AE126" i="12" s="1"/>
  <c r="AG126" i="12"/>
  <c r="AH126" i="12"/>
  <c r="AI126" i="12"/>
  <c r="AJ126" i="12"/>
  <c r="AK126" i="12"/>
  <c r="AL126" i="12"/>
  <c r="Q127" i="12"/>
  <c r="R127" i="12"/>
  <c r="S127" i="12"/>
  <c r="T127" i="12"/>
  <c r="U127" i="12"/>
  <c r="V127" i="12"/>
  <c r="W127" i="12"/>
  <c r="X127" i="12"/>
  <c r="Y127" i="12"/>
  <c r="Z127" i="12"/>
  <c r="AA127" i="12"/>
  <c r="AB127" i="12"/>
  <c r="AD127" i="12"/>
  <c r="AF127" i="12"/>
  <c r="AE127" i="12" s="1"/>
  <c r="AG127" i="12"/>
  <c r="AH127" i="12"/>
  <c r="AI127" i="12"/>
  <c r="AJ127" i="12"/>
  <c r="AK127" i="12"/>
  <c r="AL127" i="12"/>
  <c r="Q128" i="12"/>
  <c r="R128" i="12"/>
  <c r="S128" i="12"/>
  <c r="T128" i="12"/>
  <c r="U128" i="12"/>
  <c r="V128" i="12"/>
  <c r="W128" i="12"/>
  <c r="X128" i="12"/>
  <c r="Y128" i="12"/>
  <c r="Z128" i="12"/>
  <c r="AA128" i="12"/>
  <c r="AB128" i="12"/>
  <c r="AD128" i="12"/>
  <c r="AF128" i="12"/>
  <c r="AE128" i="12" s="1"/>
  <c r="AG128" i="12"/>
  <c r="AH128" i="12"/>
  <c r="AI128" i="12"/>
  <c r="AJ128" i="12"/>
  <c r="AK128" i="12"/>
  <c r="AL128" i="12"/>
  <c r="Q129" i="12"/>
  <c r="R129" i="12"/>
  <c r="S129" i="12"/>
  <c r="T129" i="12"/>
  <c r="U129" i="12"/>
  <c r="V129" i="12"/>
  <c r="W129" i="12"/>
  <c r="X129" i="12"/>
  <c r="Y129" i="12"/>
  <c r="Z129" i="12"/>
  <c r="AA129" i="12"/>
  <c r="AB129" i="12"/>
  <c r="AD129" i="12"/>
  <c r="AF129" i="12"/>
  <c r="AE129" i="12" s="1"/>
  <c r="AG129" i="12"/>
  <c r="AH129" i="12"/>
  <c r="AI129" i="12"/>
  <c r="AJ129" i="12"/>
  <c r="AK129" i="12"/>
  <c r="AL129" i="12"/>
  <c r="Q130" i="12"/>
  <c r="R130" i="12"/>
  <c r="S130" i="12"/>
  <c r="T130" i="12"/>
  <c r="U130" i="12"/>
  <c r="V130" i="12"/>
  <c r="W130" i="12"/>
  <c r="X130" i="12"/>
  <c r="Y130" i="12"/>
  <c r="Z130" i="12"/>
  <c r="AA130" i="12"/>
  <c r="AB130" i="12"/>
  <c r="AD130" i="12"/>
  <c r="AF130" i="12"/>
  <c r="AE130" i="12" s="1"/>
  <c r="AG130" i="12"/>
  <c r="AH130" i="12"/>
  <c r="AI130" i="12"/>
  <c r="AJ130" i="12"/>
  <c r="AK130" i="12"/>
  <c r="AL130" i="12"/>
  <c r="Q131" i="12"/>
  <c r="R131" i="12"/>
  <c r="S131" i="12"/>
  <c r="T131" i="12"/>
  <c r="U131" i="12"/>
  <c r="V131" i="12"/>
  <c r="W131" i="12"/>
  <c r="X131" i="12"/>
  <c r="Y131" i="12"/>
  <c r="Z131" i="12"/>
  <c r="AA131" i="12"/>
  <c r="AB131" i="12"/>
  <c r="AD131" i="12"/>
  <c r="AE131" i="12"/>
  <c r="AF131" i="12"/>
  <c r="AG131" i="12"/>
  <c r="AH131" i="12"/>
  <c r="AI131" i="12"/>
  <c r="AJ131" i="12"/>
  <c r="AK131" i="12"/>
  <c r="AL131" i="12"/>
  <c r="Q132" i="12"/>
  <c r="R132" i="12"/>
  <c r="S132" i="12"/>
  <c r="T132" i="12"/>
  <c r="U132" i="12"/>
  <c r="V132" i="12"/>
  <c r="W132" i="12"/>
  <c r="X132" i="12"/>
  <c r="Y132" i="12"/>
  <c r="Z132" i="12"/>
  <c r="AA132" i="12"/>
  <c r="AB132" i="12"/>
  <c r="AD132" i="12"/>
  <c r="AF132" i="12"/>
  <c r="AE132" i="12" s="1"/>
  <c r="AG132" i="12"/>
  <c r="AH132" i="12"/>
  <c r="AI132" i="12"/>
  <c r="AJ132" i="12"/>
  <c r="AK132" i="12"/>
  <c r="AL132" i="12"/>
  <c r="Q133" i="12"/>
  <c r="R133" i="12"/>
  <c r="S133" i="12"/>
  <c r="T133" i="12"/>
  <c r="U133" i="12"/>
  <c r="V133" i="12"/>
  <c r="W133" i="12"/>
  <c r="X133" i="12"/>
  <c r="Y133" i="12"/>
  <c r="Z133" i="12"/>
  <c r="AA133" i="12"/>
  <c r="AB133" i="12"/>
  <c r="AD133" i="12"/>
  <c r="AF133" i="12"/>
  <c r="AE133" i="12" s="1"/>
  <c r="AG133" i="12"/>
  <c r="AH133" i="12"/>
  <c r="AI133" i="12"/>
  <c r="AJ133" i="12"/>
  <c r="AK133" i="12"/>
  <c r="AL133" i="12"/>
  <c r="Q134" i="12"/>
  <c r="R134" i="12"/>
  <c r="S134" i="12"/>
  <c r="T134" i="12"/>
  <c r="U134" i="12"/>
  <c r="V134" i="12"/>
  <c r="W134" i="12"/>
  <c r="X134" i="12"/>
  <c r="Y134" i="12"/>
  <c r="Z134" i="12"/>
  <c r="AA134" i="12"/>
  <c r="AB134" i="12"/>
  <c r="AD134" i="12"/>
  <c r="AF134" i="12"/>
  <c r="AE134" i="12" s="1"/>
  <c r="AG134" i="12"/>
  <c r="AH134" i="12"/>
  <c r="AI134" i="12"/>
  <c r="AJ134" i="12"/>
  <c r="AK134" i="12"/>
  <c r="AL134" i="12"/>
  <c r="Q135" i="12"/>
  <c r="R135" i="12"/>
  <c r="S135" i="12"/>
  <c r="T135" i="12"/>
  <c r="U135" i="12"/>
  <c r="V135" i="12"/>
  <c r="W135" i="12"/>
  <c r="X135" i="12"/>
  <c r="Y135" i="12"/>
  <c r="Z135" i="12"/>
  <c r="AA135" i="12"/>
  <c r="AB135" i="12"/>
  <c r="AD135" i="12"/>
  <c r="AF135" i="12"/>
  <c r="AE135" i="12" s="1"/>
  <c r="AG135" i="12"/>
  <c r="AH135" i="12"/>
  <c r="AI135" i="12"/>
  <c r="AJ135" i="12"/>
  <c r="AK135" i="12"/>
  <c r="AL135" i="12"/>
  <c r="Q136" i="12"/>
  <c r="R136" i="12"/>
  <c r="S136" i="12"/>
  <c r="T136" i="12"/>
  <c r="U136" i="12"/>
  <c r="V136" i="12"/>
  <c r="W136" i="12"/>
  <c r="X136" i="12"/>
  <c r="Y136" i="12"/>
  <c r="Z136" i="12"/>
  <c r="AA136" i="12"/>
  <c r="AB136" i="12"/>
  <c r="AD136" i="12"/>
  <c r="AE136" i="12"/>
  <c r="AF136" i="12"/>
  <c r="AG136" i="12"/>
  <c r="AH136" i="12"/>
  <c r="AI136" i="12"/>
  <c r="AJ136" i="12"/>
  <c r="AK136" i="12"/>
  <c r="AL136" i="12"/>
  <c r="Q137" i="12"/>
  <c r="R137" i="12"/>
  <c r="S137" i="12"/>
  <c r="T137" i="12"/>
  <c r="U137" i="12"/>
  <c r="V137" i="12"/>
  <c r="W137" i="12"/>
  <c r="X137" i="12"/>
  <c r="Y137" i="12"/>
  <c r="Z137" i="12"/>
  <c r="AA137" i="12"/>
  <c r="AB137" i="12"/>
  <c r="AD137" i="12"/>
  <c r="AF137" i="12"/>
  <c r="AE137" i="12" s="1"/>
  <c r="AG137" i="12"/>
  <c r="AH137" i="12"/>
  <c r="AI137" i="12"/>
  <c r="AJ137" i="12"/>
  <c r="AK137" i="12"/>
  <c r="AL137" i="12"/>
  <c r="Q138" i="12"/>
  <c r="R138" i="12"/>
  <c r="S138" i="12"/>
  <c r="T138" i="12"/>
  <c r="U138" i="12"/>
  <c r="V138" i="12"/>
  <c r="W138" i="12"/>
  <c r="X138" i="12"/>
  <c r="Y138" i="12"/>
  <c r="Z138" i="12"/>
  <c r="AA138" i="12"/>
  <c r="AB138" i="12"/>
  <c r="AD138" i="12"/>
  <c r="AF138" i="12"/>
  <c r="AE138" i="12" s="1"/>
  <c r="AG138" i="12"/>
  <c r="AH138" i="12"/>
  <c r="AI138" i="12"/>
  <c r="AJ138" i="12"/>
  <c r="AK138" i="12"/>
  <c r="AL138" i="12"/>
  <c r="Q139" i="12"/>
  <c r="R139" i="12"/>
  <c r="S139" i="12"/>
  <c r="T139" i="12"/>
  <c r="U139" i="12"/>
  <c r="V139" i="12"/>
  <c r="W139" i="12"/>
  <c r="X139" i="12"/>
  <c r="Y139" i="12"/>
  <c r="Z139" i="12"/>
  <c r="AA139" i="12"/>
  <c r="AB139" i="12"/>
  <c r="AD139" i="12"/>
  <c r="AE139" i="12"/>
  <c r="AF139" i="12"/>
  <c r="AG139" i="12"/>
  <c r="AH139" i="12"/>
  <c r="AI139" i="12"/>
  <c r="AJ139" i="12"/>
  <c r="AK139" i="12"/>
  <c r="AL139" i="12"/>
  <c r="Q140" i="12"/>
  <c r="R140" i="12"/>
  <c r="S140" i="12"/>
  <c r="T140" i="12"/>
  <c r="U140" i="12"/>
  <c r="V140" i="12"/>
  <c r="W140" i="12"/>
  <c r="X140" i="12"/>
  <c r="Y140" i="12"/>
  <c r="Z140" i="12"/>
  <c r="AA140" i="12"/>
  <c r="AB140" i="12"/>
  <c r="AD140" i="12"/>
  <c r="AF140" i="12"/>
  <c r="AE140" i="12" s="1"/>
  <c r="AG140" i="12"/>
  <c r="AH140" i="12"/>
  <c r="AI140" i="12"/>
  <c r="AJ140" i="12"/>
  <c r="AK140" i="12"/>
  <c r="AL140" i="12"/>
  <c r="Q141" i="12"/>
  <c r="R141" i="12"/>
  <c r="S141" i="12"/>
  <c r="T141" i="12"/>
  <c r="U141" i="12"/>
  <c r="V141" i="12"/>
  <c r="W141" i="12"/>
  <c r="X141" i="12"/>
  <c r="Y141" i="12"/>
  <c r="Z141" i="12"/>
  <c r="AA141" i="12"/>
  <c r="AB141" i="12"/>
  <c r="AD141" i="12"/>
  <c r="AF141" i="12"/>
  <c r="AE141" i="12" s="1"/>
  <c r="AG141" i="12"/>
  <c r="AH141" i="12"/>
  <c r="AI141" i="12"/>
  <c r="AJ141" i="12"/>
  <c r="AK141" i="12"/>
  <c r="AL141" i="12"/>
  <c r="Q142" i="12"/>
  <c r="R142" i="12"/>
  <c r="S142" i="12"/>
  <c r="T142" i="12"/>
  <c r="U142" i="12"/>
  <c r="V142" i="12"/>
  <c r="W142" i="12"/>
  <c r="X142" i="12"/>
  <c r="Y142" i="12"/>
  <c r="Z142" i="12"/>
  <c r="AA142" i="12"/>
  <c r="AB142" i="12"/>
  <c r="AD142" i="12"/>
  <c r="AF142" i="12"/>
  <c r="AE142" i="12" s="1"/>
  <c r="AG142" i="12"/>
  <c r="AH142" i="12"/>
  <c r="AI142" i="12"/>
  <c r="AJ142" i="12"/>
  <c r="AK142" i="12"/>
  <c r="AL142" i="12"/>
  <c r="Q143" i="12"/>
  <c r="R143" i="12"/>
  <c r="S143" i="12"/>
  <c r="T143" i="12"/>
  <c r="U143" i="12"/>
  <c r="V143" i="12"/>
  <c r="W143" i="12"/>
  <c r="X143" i="12"/>
  <c r="Y143" i="12"/>
  <c r="Z143" i="12"/>
  <c r="AA143" i="12"/>
  <c r="AB143" i="12"/>
  <c r="AD143" i="12"/>
  <c r="AF143" i="12"/>
  <c r="AE143" i="12" s="1"/>
  <c r="AG143" i="12"/>
  <c r="AH143" i="12"/>
  <c r="AI143" i="12"/>
  <c r="AJ143" i="12"/>
  <c r="AK143" i="12"/>
  <c r="AL143" i="12"/>
  <c r="Q144" i="12"/>
  <c r="R144" i="12"/>
  <c r="S144" i="12"/>
  <c r="T144" i="12"/>
  <c r="U144" i="12"/>
  <c r="V144" i="12"/>
  <c r="W144" i="12"/>
  <c r="X144" i="12"/>
  <c r="Y144" i="12"/>
  <c r="Z144" i="12"/>
  <c r="AA144" i="12"/>
  <c r="AB144" i="12"/>
  <c r="AD144" i="12"/>
  <c r="AF144" i="12"/>
  <c r="AE144" i="12" s="1"/>
  <c r="AG144" i="12"/>
  <c r="AH144" i="12"/>
  <c r="AI144" i="12"/>
  <c r="AJ144" i="12"/>
  <c r="AK144" i="12"/>
  <c r="AL144" i="12"/>
  <c r="Q145" i="12"/>
  <c r="R145" i="12"/>
  <c r="S145" i="12"/>
  <c r="T145" i="12"/>
  <c r="U145" i="12"/>
  <c r="V145" i="12"/>
  <c r="W145" i="12"/>
  <c r="X145" i="12"/>
  <c r="Y145" i="12"/>
  <c r="Z145" i="12"/>
  <c r="AA145" i="12"/>
  <c r="AB145" i="12"/>
  <c r="AD145" i="12"/>
  <c r="AE145" i="12"/>
  <c r="AF145" i="12"/>
  <c r="AG145" i="12"/>
  <c r="AH145" i="12"/>
  <c r="AI145" i="12"/>
  <c r="AJ145" i="12"/>
  <c r="AK145" i="12"/>
  <c r="AL145" i="12"/>
  <c r="Q146" i="12"/>
  <c r="R146" i="12"/>
  <c r="S146" i="12"/>
  <c r="T146" i="12"/>
  <c r="U146" i="12"/>
  <c r="V146" i="12"/>
  <c r="W146" i="12"/>
  <c r="X146" i="12"/>
  <c r="Y146" i="12"/>
  <c r="Z146" i="12"/>
  <c r="AA146" i="12"/>
  <c r="AB146" i="12"/>
  <c r="AD146" i="12"/>
  <c r="AF146" i="12"/>
  <c r="AE146" i="12" s="1"/>
  <c r="AG146" i="12"/>
  <c r="AH146" i="12"/>
  <c r="AI146" i="12"/>
  <c r="AJ146" i="12"/>
  <c r="AK146" i="12"/>
  <c r="AL146" i="12"/>
  <c r="Q147" i="12"/>
  <c r="R147" i="12"/>
  <c r="S147" i="12"/>
  <c r="T147" i="12"/>
  <c r="U147" i="12"/>
  <c r="V147" i="12"/>
  <c r="W147" i="12"/>
  <c r="X147" i="12"/>
  <c r="Y147" i="12"/>
  <c r="Z147" i="12"/>
  <c r="AA147" i="12"/>
  <c r="AB147" i="12"/>
  <c r="AD147" i="12"/>
  <c r="AF147" i="12"/>
  <c r="AE147" i="12" s="1"/>
  <c r="AG147" i="12"/>
  <c r="AH147" i="12"/>
  <c r="AI147" i="12"/>
  <c r="AJ147" i="12"/>
  <c r="AK147" i="12"/>
  <c r="AL147" i="12"/>
  <c r="Q148" i="12"/>
  <c r="R148" i="12"/>
  <c r="S148" i="12"/>
  <c r="T148" i="12"/>
  <c r="U148" i="12"/>
  <c r="V148" i="12"/>
  <c r="W148" i="12"/>
  <c r="X148" i="12"/>
  <c r="Y148" i="12"/>
  <c r="Z148" i="12"/>
  <c r="AA148" i="12"/>
  <c r="AB148" i="12"/>
  <c r="AD148" i="12"/>
  <c r="AF148" i="12"/>
  <c r="AE148" i="12" s="1"/>
  <c r="AG148" i="12"/>
  <c r="AH148" i="12"/>
  <c r="AI148" i="12"/>
  <c r="AJ148" i="12"/>
  <c r="AK148" i="12"/>
  <c r="AL148" i="12"/>
  <c r="Q149" i="12"/>
  <c r="R149" i="12"/>
  <c r="S149" i="12"/>
  <c r="T149" i="12"/>
  <c r="U149" i="12"/>
  <c r="V149" i="12"/>
  <c r="W149" i="12"/>
  <c r="X149" i="12"/>
  <c r="Y149" i="12"/>
  <c r="Z149" i="12"/>
  <c r="AA149" i="12"/>
  <c r="AB149" i="12"/>
  <c r="AD149" i="12"/>
  <c r="AE149" i="12"/>
  <c r="AF149" i="12"/>
  <c r="AG149" i="12"/>
  <c r="AH149" i="12"/>
  <c r="AI149" i="12"/>
  <c r="AJ149" i="12"/>
  <c r="AK149" i="12"/>
  <c r="AL149" i="12"/>
  <c r="Q150" i="12"/>
  <c r="R150" i="12"/>
  <c r="S150" i="12"/>
  <c r="T150" i="12"/>
  <c r="U150" i="12"/>
  <c r="V150" i="12"/>
  <c r="W150" i="12"/>
  <c r="X150" i="12"/>
  <c r="Y150" i="12"/>
  <c r="Z150" i="12"/>
  <c r="AA150" i="12"/>
  <c r="AB150" i="12"/>
  <c r="AD150" i="12"/>
  <c r="AF150" i="12"/>
  <c r="AE150" i="12" s="1"/>
  <c r="AG150" i="12"/>
  <c r="AH150" i="12"/>
  <c r="AI150" i="12"/>
  <c r="AJ150" i="12"/>
  <c r="AK150" i="12"/>
  <c r="AL150" i="12"/>
  <c r="Q151" i="12"/>
  <c r="R151" i="12"/>
  <c r="S151" i="12"/>
  <c r="T151" i="12"/>
  <c r="U151" i="12"/>
  <c r="V151" i="12"/>
  <c r="W151" i="12"/>
  <c r="X151" i="12"/>
  <c r="Y151" i="12"/>
  <c r="Z151" i="12"/>
  <c r="AA151" i="12"/>
  <c r="AB151" i="12"/>
  <c r="AD151" i="12"/>
  <c r="AF151" i="12"/>
  <c r="AE151" i="12" s="1"/>
  <c r="AG151" i="12"/>
  <c r="AH151" i="12"/>
  <c r="AI151" i="12"/>
  <c r="AJ151" i="12"/>
  <c r="AK151" i="12"/>
  <c r="AL151" i="12"/>
  <c r="Q152" i="12"/>
  <c r="R152" i="12"/>
  <c r="S152" i="12"/>
  <c r="T152" i="12"/>
  <c r="U152" i="12"/>
  <c r="V152" i="12"/>
  <c r="W152" i="12"/>
  <c r="X152" i="12"/>
  <c r="Y152" i="12"/>
  <c r="Z152" i="12"/>
  <c r="AA152" i="12"/>
  <c r="AB152" i="12"/>
  <c r="AD152" i="12"/>
  <c r="AF152" i="12"/>
  <c r="AE152" i="12" s="1"/>
  <c r="AG152" i="12"/>
  <c r="AH152" i="12"/>
  <c r="AI152" i="12"/>
  <c r="AJ152" i="12"/>
  <c r="AK152" i="12"/>
  <c r="AL152" i="12"/>
  <c r="Q153" i="12"/>
  <c r="R153" i="12"/>
  <c r="S153" i="12"/>
  <c r="T153" i="12"/>
  <c r="U153" i="12"/>
  <c r="V153" i="12"/>
  <c r="W153" i="12"/>
  <c r="X153" i="12"/>
  <c r="Y153" i="12"/>
  <c r="Z153" i="12"/>
  <c r="AA153" i="12"/>
  <c r="AB153" i="12"/>
  <c r="AD153" i="12"/>
  <c r="AE153" i="12"/>
  <c r="AF153" i="12"/>
  <c r="AG153" i="12"/>
  <c r="AH153" i="12"/>
  <c r="AI153" i="12"/>
  <c r="AJ153" i="12"/>
  <c r="AK153" i="12"/>
  <c r="AL153" i="12"/>
  <c r="Q154" i="12"/>
  <c r="R154" i="12"/>
  <c r="S154" i="12"/>
  <c r="T154" i="12"/>
  <c r="U154" i="12"/>
  <c r="V154" i="12"/>
  <c r="W154" i="12"/>
  <c r="X154" i="12"/>
  <c r="Y154" i="12"/>
  <c r="Z154" i="12"/>
  <c r="AA154" i="12"/>
  <c r="AB154" i="12"/>
  <c r="AD154" i="12"/>
  <c r="AF154" i="12"/>
  <c r="AE154" i="12" s="1"/>
  <c r="AG154" i="12"/>
  <c r="AH154" i="12"/>
  <c r="AI154" i="12"/>
  <c r="AJ154" i="12"/>
  <c r="AK154" i="12"/>
  <c r="AL154" i="12"/>
  <c r="Q155" i="12"/>
  <c r="R155" i="12"/>
  <c r="S155" i="12"/>
  <c r="T155" i="12"/>
  <c r="U155" i="12"/>
  <c r="V155" i="12"/>
  <c r="W155" i="12"/>
  <c r="X155" i="12"/>
  <c r="Y155" i="12"/>
  <c r="Z155" i="12"/>
  <c r="AA155" i="12"/>
  <c r="AB155" i="12"/>
  <c r="AD155" i="12"/>
  <c r="AF155" i="12"/>
  <c r="AE155" i="12" s="1"/>
  <c r="AG155" i="12"/>
  <c r="AH155" i="12"/>
  <c r="AI155" i="12"/>
  <c r="AJ155" i="12"/>
  <c r="AK155" i="12"/>
  <c r="AL155" i="12"/>
  <c r="Q156" i="12"/>
  <c r="R156" i="12"/>
  <c r="S156" i="12"/>
  <c r="T156" i="12"/>
  <c r="U156" i="12"/>
  <c r="V156" i="12"/>
  <c r="W156" i="12"/>
  <c r="X156" i="12"/>
  <c r="Y156" i="12"/>
  <c r="Z156" i="12"/>
  <c r="AA156" i="12"/>
  <c r="AB156" i="12"/>
  <c r="AD156" i="12"/>
  <c r="AF156" i="12"/>
  <c r="AE156" i="12" s="1"/>
  <c r="AG156" i="12"/>
  <c r="AH156" i="12"/>
  <c r="AI156" i="12"/>
  <c r="AJ156" i="12"/>
  <c r="AK156" i="12"/>
  <c r="AL156" i="12"/>
  <c r="Q157" i="12"/>
  <c r="R157" i="12"/>
  <c r="S157" i="12"/>
  <c r="T157" i="12"/>
  <c r="U157" i="12"/>
  <c r="V157" i="12"/>
  <c r="W157" i="12"/>
  <c r="X157" i="12"/>
  <c r="Y157" i="12"/>
  <c r="Z157" i="12"/>
  <c r="AA157" i="12"/>
  <c r="AB157" i="12"/>
  <c r="AD157" i="12"/>
  <c r="AE157" i="12"/>
  <c r="AF157" i="12"/>
  <c r="AG157" i="12"/>
  <c r="AH157" i="12"/>
  <c r="AI157" i="12"/>
  <c r="AJ157" i="12"/>
  <c r="AK157" i="12"/>
  <c r="AL157" i="12"/>
  <c r="Q158" i="12"/>
  <c r="R158" i="12"/>
  <c r="S158" i="12"/>
  <c r="T158" i="12"/>
  <c r="U158" i="12"/>
  <c r="V158" i="12"/>
  <c r="W158" i="12"/>
  <c r="X158" i="12"/>
  <c r="Y158" i="12"/>
  <c r="Z158" i="12"/>
  <c r="AA158" i="12"/>
  <c r="AB158" i="12"/>
  <c r="AD158" i="12"/>
  <c r="AF158" i="12"/>
  <c r="AE158" i="12" s="1"/>
  <c r="AG158" i="12"/>
  <c r="AH158" i="12"/>
  <c r="AI158" i="12"/>
  <c r="AJ158" i="12"/>
  <c r="AK158" i="12"/>
  <c r="AL158" i="12"/>
  <c r="Q159" i="12"/>
  <c r="R159" i="12"/>
  <c r="S159" i="12"/>
  <c r="T159" i="12"/>
  <c r="U159" i="12"/>
  <c r="V159" i="12"/>
  <c r="W159" i="12"/>
  <c r="X159" i="12"/>
  <c r="Y159" i="12"/>
  <c r="Z159" i="12"/>
  <c r="AA159" i="12"/>
  <c r="AB159" i="12"/>
  <c r="AD159" i="12"/>
  <c r="AF159" i="12"/>
  <c r="AE159" i="12" s="1"/>
  <c r="AG159" i="12"/>
  <c r="AH159" i="12"/>
  <c r="AI159" i="12"/>
  <c r="AJ159" i="12"/>
  <c r="AK159" i="12"/>
  <c r="AL159" i="12"/>
  <c r="Q160" i="12"/>
  <c r="R160" i="12"/>
  <c r="S160" i="12"/>
  <c r="T160" i="12"/>
  <c r="U160" i="12"/>
  <c r="V160" i="12"/>
  <c r="W160" i="12"/>
  <c r="X160" i="12"/>
  <c r="Y160" i="12"/>
  <c r="Z160" i="12"/>
  <c r="AA160" i="12"/>
  <c r="AB160" i="12"/>
  <c r="AD160" i="12"/>
  <c r="AF160" i="12"/>
  <c r="AE160" i="12" s="1"/>
  <c r="AG160" i="12"/>
  <c r="AH160" i="12"/>
  <c r="AI160" i="12"/>
  <c r="AJ160" i="12"/>
  <c r="AK160" i="12"/>
  <c r="AL160" i="12"/>
  <c r="Q161" i="12"/>
  <c r="R161" i="12"/>
  <c r="S161" i="12"/>
  <c r="T161" i="12"/>
  <c r="U161" i="12"/>
  <c r="V161" i="12"/>
  <c r="W161" i="12"/>
  <c r="X161" i="12"/>
  <c r="Y161" i="12"/>
  <c r="Z161" i="12"/>
  <c r="AA161" i="12"/>
  <c r="AB161" i="12"/>
  <c r="AD161" i="12"/>
  <c r="AF161" i="12"/>
  <c r="AE161" i="12" s="1"/>
  <c r="AG161" i="12"/>
  <c r="AH161" i="12"/>
  <c r="AI161" i="12"/>
  <c r="AJ161" i="12"/>
  <c r="AK161" i="12"/>
  <c r="AL161" i="12"/>
  <c r="Q162" i="12"/>
  <c r="R162" i="12"/>
  <c r="S162" i="12"/>
  <c r="T162" i="12"/>
  <c r="U162" i="12"/>
  <c r="V162" i="12"/>
  <c r="W162" i="12"/>
  <c r="X162" i="12"/>
  <c r="Y162" i="12"/>
  <c r="Z162" i="12"/>
  <c r="AA162" i="12"/>
  <c r="AB162" i="12"/>
  <c r="AD162" i="12"/>
  <c r="AF162" i="12"/>
  <c r="AE162" i="12" s="1"/>
  <c r="AG162" i="12"/>
  <c r="AH162" i="12"/>
  <c r="AI162" i="12"/>
  <c r="AJ162" i="12"/>
  <c r="AK162" i="12"/>
  <c r="AL162" i="12"/>
  <c r="Q163" i="12"/>
  <c r="R163" i="12"/>
  <c r="S163" i="12"/>
  <c r="T163" i="12"/>
  <c r="U163" i="12"/>
  <c r="V163" i="12"/>
  <c r="W163" i="12"/>
  <c r="X163" i="12"/>
  <c r="Y163" i="12"/>
  <c r="Z163" i="12"/>
  <c r="AA163" i="12"/>
  <c r="AB163" i="12"/>
  <c r="AD163" i="12"/>
  <c r="AE163" i="12"/>
  <c r="AF163" i="12"/>
  <c r="AG163" i="12"/>
  <c r="AH163" i="12"/>
  <c r="AI163" i="12"/>
  <c r="AJ163" i="12"/>
  <c r="AK163" i="12"/>
  <c r="AL163" i="12"/>
  <c r="Q164" i="12"/>
  <c r="R164" i="12"/>
  <c r="S164" i="12"/>
  <c r="T164" i="12"/>
  <c r="U164" i="12"/>
  <c r="V164" i="12"/>
  <c r="W164" i="12"/>
  <c r="X164" i="12"/>
  <c r="Y164" i="12"/>
  <c r="Z164" i="12"/>
  <c r="AA164" i="12"/>
  <c r="AB164" i="12"/>
  <c r="AD164" i="12"/>
  <c r="AF164" i="12"/>
  <c r="AE164" i="12" s="1"/>
  <c r="AG164" i="12"/>
  <c r="AH164" i="12"/>
  <c r="AI164" i="12"/>
  <c r="AJ164" i="12"/>
  <c r="AK164" i="12"/>
  <c r="AL164" i="12"/>
  <c r="Q165" i="12"/>
  <c r="R165" i="12"/>
  <c r="S165" i="12"/>
  <c r="T165" i="12"/>
  <c r="U165" i="12"/>
  <c r="V165" i="12"/>
  <c r="W165" i="12"/>
  <c r="X165" i="12"/>
  <c r="Y165" i="12"/>
  <c r="Z165" i="12"/>
  <c r="AA165" i="12"/>
  <c r="AB165" i="12"/>
  <c r="AD165" i="12"/>
  <c r="AF165" i="12"/>
  <c r="AE165" i="12" s="1"/>
  <c r="AG165" i="12"/>
  <c r="AH165" i="12"/>
  <c r="AI165" i="12"/>
  <c r="AJ165" i="12"/>
  <c r="AK165" i="12"/>
  <c r="AL165" i="12"/>
  <c r="Q166" i="12"/>
  <c r="R166" i="12"/>
  <c r="S166" i="12"/>
  <c r="T166" i="12"/>
  <c r="U166" i="12"/>
  <c r="V166" i="12"/>
  <c r="W166" i="12"/>
  <c r="X166" i="12"/>
  <c r="Y166" i="12"/>
  <c r="Z166" i="12"/>
  <c r="AA166" i="12"/>
  <c r="AB166" i="12"/>
  <c r="AD166" i="12"/>
  <c r="AF166" i="12"/>
  <c r="AE166" i="12" s="1"/>
  <c r="AG166" i="12"/>
  <c r="AH166" i="12"/>
  <c r="AI166" i="12"/>
  <c r="AJ166" i="12"/>
  <c r="AK166" i="12"/>
  <c r="AL166" i="12"/>
  <c r="Q167" i="12"/>
  <c r="R167" i="12"/>
  <c r="S167" i="12"/>
  <c r="T167" i="12"/>
  <c r="U167" i="12"/>
  <c r="V167" i="12"/>
  <c r="W167" i="12"/>
  <c r="X167" i="12"/>
  <c r="Y167" i="12"/>
  <c r="Z167" i="12"/>
  <c r="AA167" i="12"/>
  <c r="AB167" i="12"/>
  <c r="AD167" i="12"/>
  <c r="AF167" i="12"/>
  <c r="AE167" i="12" s="1"/>
  <c r="AG167" i="12"/>
  <c r="AH167" i="12"/>
  <c r="AI167" i="12"/>
  <c r="AJ167" i="12"/>
  <c r="AK167" i="12"/>
  <c r="AL167" i="12"/>
  <c r="Q168" i="12"/>
  <c r="R168" i="12"/>
  <c r="S168" i="12"/>
  <c r="T168" i="12"/>
  <c r="U168" i="12"/>
  <c r="V168" i="12"/>
  <c r="W168" i="12"/>
  <c r="X168" i="12"/>
  <c r="Y168" i="12"/>
  <c r="Z168" i="12"/>
  <c r="AA168" i="12"/>
  <c r="AB168" i="12"/>
  <c r="AD168" i="12"/>
  <c r="AE168" i="12"/>
  <c r="AF168" i="12"/>
  <c r="AG168" i="12"/>
  <c r="AH168" i="12"/>
  <c r="AI168" i="12"/>
  <c r="AJ168" i="12"/>
  <c r="AK168" i="12"/>
  <c r="AL168" i="12"/>
  <c r="Q169" i="12"/>
  <c r="R169" i="12"/>
  <c r="S169" i="12"/>
  <c r="T169" i="12"/>
  <c r="U169" i="12"/>
  <c r="V169" i="12"/>
  <c r="W169" i="12"/>
  <c r="X169" i="12"/>
  <c r="Y169" i="12"/>
  <c r="Z169" i="12"/>
  <c r="AA169" i="12"/>
  <c r="AB169" i="12"/>
  <c r="AD169" i="12"/>
  <c r="AF169" i="12"/>
  <c r="AE169" i="12" s="1"/>
  <c r="AG169" i="12"/>
  <c r="AH169" i="12"/>
  <c r="AI169" i="12"/>
  <c r="AJ169" i="12"/>
  <c r="AK169" i="12"/>
  <c r="AL169" i="12"/>
  <c r="Q170" i="12"/>
  <c r="R170" i="12"/>
  <c r="S170" i="12"/>
  <c r="T170" i="12"/>
  <c r="U170" i="12"/>
  <c r="V170" i="12"/>
  <c r="W170" i="12"/>
  <c r="X170" i="12"/>
  <c r="Y170" i="12"/>
  <c r="Z170" i="12"/>
  <c r="AA170" i="12"/>
  <c r="AB170" i="12"/>
  <c r="AD170" i="12"/>
  <c r="AF170" i="12"/>
  <c r="AE170" i="12" s="1"/>
  <c r="AG170" i="12"/>
  <c r="AH170" i="12"/>
  <c r="AI170" i="12"/>
  <c r="AJ170" i="12"/>
  <c r="AK170" i="12"/>
  <c r="AL170" i="12"/>
  <c r="Q171" i="12"/>
  <c r="R171" i="12"/>
  <c r="S171" i="12"/>
  <c r="T171" i="12"/>
  <c r="U171" i="12"/>
  <c r="V171" i="12"/>
  <c r="W171" i="12"/>
  <c r="X171" i="12"/>
  <c r="Y171" i="12"/>
  <c r="Z171" i="12"/>
  <c r="AA171" i="12"/>
  <c r="AB171" i="12"/>
  <c r="AD171" i="12"/>
  <c r="AE171" i="12"/>
  <c r="AF171" i="12"/>
  <c r="AG171" i="12"/>
  <c r="AH171" i="12"/>
  <c r="AI171" i="12"/>
  <c r="AJ171" i="12"/>
  <c r="AK171" i="12"/>
  <c r="AL171" i="12"/>
  <c r="Q172" i="12"/>
  <c r="R172" i="12"/>
  <c r="S172" i="12"/>
  <c r="T172" i="12"/>
  <c r="U172" i="12"/>
  <c r="V172" i="12"/>
  <c r="W172" i="12"/>
  <c r="X172" i="12"/>
  <c r="Y172" i="12"/>
  <c r="Z172" i="12"/>
  <c r="AA172" i="12"/>
  <c r="AB172" i="12"/>
  <c r="AD172" i="12"/>
  <c r="AF172" i="12"/>
  <c r="AE172" i="12" s="1"/>
  <c r="AG172" i="12"/>
  <c r="AH172" i="12"/>
  <c r="AI172" i="12"/>
  <c r="AJ172" i="12"/>
  <c r="AK172" i="12"/>
  <c r="AL172" i="12"/>
  <c r="Q173" i="12"/>
  <c r="R173" i="12"/>
  <c r="S173" i="12"/>
  <c r="T173" i="12"/>
  <c r="U173" i="12"/>
  <c r="V173" i="12"/>
  <c r="W173" i="12"/>
  <c r="X173" i="12"/>
  <c r="Y173" i="12"/>
  <c r="Z173" i="12"/>
  <c r="AA173" i="12"/>
  <c r="AB173" i="12"/>
  <c r="AD173" i="12"/>
  <c r="AF173" i="12"/>
  <c r="AE173" i="12" s="1"/>
  <c r="AG173" i="12"/>
  <c r="AH173" i="12"/>
  <c r="AI173" i="12"/>
  <c r="AJ173" i="12"/>
  <c r="AK173" i="12"/>
  <c r="AL173" i="12"/>
  <c r="Q174" i="12"/>
  <c r="R174" i="12"/>
  <c r="S174" i="12"/>
  <c r="T174" i="12"/>
  <c r="U174" i="12"/>
  <c r="V174" i="12"/>
  <c r="W174" i="12"/>
  <c r="X174" i="12"/>
  <c r="Y174" i="12"/>
  <c r="Z174" i="12"/>
  <c r="AA174" i="12"/>
  <c r="AB174" i="12"/>
  <c r="AD174" i="12"/>
  <c r="AF174" i="12"/>
  <c r="AE174" i="12" s="1"/>
  <c r="AG174" i="12"/>
  <c r="AH174" i="12"/>
  <c r="AI174" i="12"/>
  <c r="AJ174" i="12"/>
  <c r="AK174" i="12"/>
  <c r="AL174" i="12"/>
  <c r="Q175" i="12"/>
  <c r="R175" i="12"/>
  <c r="S175" i="12"/>
  <c r="T175" i="12"/>
  <c r="U175" i="12"/>
  <c r="V175" i="12"/>
  <c r="W175" i="12"/>
  <c r="X175" i="12"/>
  <c r="Y175" i="12"/>
  <c r="Z175" i="12"/>
  <c r="AA175" i="12"/>
  <c r="AB175" i="12"/>
  <c r="AD175" i="12"/>
  <c r="AF175" i="12"/>
  <c r="AE175" i="12" s="1"/>
  <c r="AG175" i="12"/>
  <c r="AH175" i="12"/>
  <c r="AI175" i="12"/>
  <c r="AJ175" i="12"/>
  <c r="AK175" i="12"/>
  <c r="AL175" i="12"/>
  <c r="Q176" i="12"/>
  <c r="R176" i="12"/>
  <c r="S176" i="12"/>
  <c r="T176" i="12"/>
  <c r="U176" i="12"/>
  <c r="V176" i="12"/>
  <c r="W176" i="12"/>
  <c r="X176" i="12"/>
  <c r="Y176" i="12"/>
  <c r="Z176" i="12"/>
  <c r="AA176" i="12"/>
  <c r="AB176" i="12"/>
  <c r="AD176" i="12"/>
  <c r="AF176" i="12"/>
  <c r="AE176" i="12" s="1"/>
  <c r="AG176" i="12"/>
  <c r="AH176" i="12"/>
  <c r="AI176" i="12"/>
  <c r="AJ176" i="12"/>
  <c r="AK176" i="12"/>
  <c r="AL176" i="12"/>
  <c r="Q177" i="12"/>
  <c r="R177" i="12"/>
  <c r="S177" i="12"/>
  <c r="T177" i="12"/>
  <c r="U177" i="12"/>
  <c r="V177" i="12"/>
  <c r="W177" i="12"/>
  <c r="X177" i="12"/>
  <c r="Y177" i="12"/>
  <c r="Z177" i="12"/>
  <c r="AA177" i="12"/>
  <c r="AB177" i="12"/>
  <c r="AD177" i="12"/>
  <c r="AE177" i="12"/>
  <c r="AF177" i="12"/>
  <c r="AG177" i="12"/>
  <c r="AH177" i="12"/>
  <c r="AI177" i="12"/>
  <c r="AJ177" i="12"/>
  <c r="AK177" i="12"/>
  <c r="AL177" i="12"/>
  <c r="Q178" i="12"/>
  <c r="R178" i="12"/>
  <c r="S178" i="12"/>
  <c r="T178" i="12"/>
  <c r="U178" i="12"/>
  <c r="V178" i="12"/>
  <c r="W178" i="12"/>
  <c r="X178" i="12"/>
  <c r="Y178" i="12"/>
  <c r="Z178" i="12"/>
  <c r="AA178" i="12"/>
  <c r="AB178" i="12"/>
  <c r="AD178" i="12"/>
  <c r="AF178" i="12"/>
  <c r="AE178" i="12" s="1"/>
  <c r="AG178" i="12"/>
  <c r="AH178" i="12"/>
  <c r="AI178" i="12"/>
  <c r="AJ178" i="12"/>
  <c r="AK178" i="12"/>
  <c r="AL178" i="12"/>
  <c r="Q179" i="12"/>
  <c r="R179" i="12"/>
  <c r="S179" i="12"/>
  <c r="T179" i="12"/>
  <c r="U179" i="12"/>
  <c r="V179" i="12"/>
  <c r="W179" i="12"/>
  <c r="X179" i="12"/>
  <c r="Y179" i="12"/>
  <c r="Z179" i="12"/>
  <c r="AA179" i="12"/>
  <c r="AB179" i="12"/>
  <c r="AD179" i="12"/>
  <c r="AF179" i="12"/>
  <c r="AE179" i="12" s="1"/>
  <c r="AG179" i="12"/>
  <c r="AH179" i="12"/>
  <c r="AI179" i="12"/>
  <c r="AJ179" i="12"/>
  <c r="AK179" i="12"/>
  <c r="AL179" i="12"/>
  <c r="Q180" i="12"/>
  <c r="R180" i="12"/>
  <c r="S180" i="12"/>
  <c r="T180" i="12"/>
  <c r="U180" i="12"/>
  <c r="V180" i="12"/>
  <c r="W180" i="12"/>
  <c r="X180" i="12"/>
  <c r="Y180" i="12"/>
  <c r="Z180" i="12"/>
  <c r="AA180" i="12"/>
  <c r="AB180" i="12"/>
  <c r="AD180" i="12"/>
  <c r="AF180" i="12"/>
  <c r="AE180" i="12" s="1"/>
  <c r="AG180" i="12"/>
  <c r="AH180" i="12"/>
  <c r="AI180" i="12"/>
  <c r="AJ180" i="12"/>
  <c r="AK180" i="12"/>
  <c r="AL180" i="12"/>
  <c r="Q181" i="12"/>
  <c r="R181" i="12"/>
  <c r="S181" i="12"/>
  <c r="T181" i="12"/>
  <c r="U181" i="12"/>
  <c r="V181" i="12"/>
  <c r="W181" i="12"/>
  <c r="X181" i="12"/>
  <c r="Y181" i="12"/>
  <c r="Z181" i="12"/>
  <c r="AA181" i="12"/>
  <c r="AB181" i="12"/>
  <c r="AD181" i="12"/>
  <c r="AE181" i="12"/>
  <c r="AF181" i="12"/>
  <c r="AG181" i="12"/>
  <c r="AH181" i="12"/>
  <c r="AI181" i="12"/>
  <c r="AJ181" i="12"/>
  <c r="AK181" i="12"/>
  <c r="AL181" i="12"/>
  <c r="Q182" i="12"/>
  <c r="R182" i="12"/>
  <c r="S182" i="12"/>
  <c r="T182" i="12"/>
  <c r="U182" i="12"/>
  <c r="V182" i="12"/>
  <c r="W182" i="12"/>
  <c r="X182" i="12"/>
  <c r="Y182" i="12"/>
  <c r="Z182" i="12"/>
  <c r="AA182" i="12"/>
  <c r="AB182" i="12"/>
  <c r="AD182" i="12"/>
  <c r="AF182" i="12"/>
  <c r="AE182" i="12" s="1"/>
  <c r="AG182" i="12"/>
  <c r="AH182" i="12"/>
  <c r="AI182" i="12"/>
  <c r="AJ182" i="12"/>
  <c r="AK182" i="12"/>
  <c r="AL182" i="12"/>
  <c r="Q183" i="12"/>
  <c r="R183" i="12"/>
  <c r="S183" i="12"/>
  <c r="T183" i="12"/>
  <c r="U183" i="12"/>
  <c r="V183" i="12"/>
  <c r="W183" i="12"/>
  <c r="X183" i="12"/>
  <c r="Y183" i="12"/>
  <c r="Z183" i="12"/>
  <c r="AA183" i="12"/>
  <c r="AB183" i="12"/>
  <c r="AD183" i="12"/>
  <c r="AF183" i="12"/>
  <c r="AE183" i="12" s="1"/>
  <c r="AG183" i="12"/>
  <c r="AH183" i="12"/>
  <c r="AI183" i="12"/>
  <c r="AJ183" i="12"/>
  <c r="AK183" i="12"/>
  <c r="AL183" i="12"/>
  <c r="Q184" i="12"/>
  <c r="R184" i="12"/>
  <c r="S184" i="12"/>
  <c r="T184" i="12"/>
  <c r="U184" i="12"/>
  <c r="V184" i="12"/>
  <c r="W184" i="12"/>
  <c r="X184" i="12"/>
  <c r="Y184" i="12"/>
  <c r="Z184" i="12"/>
  <c r="AA184" i="12"/>
  <c r="AB184" i="12"/>
  <c r="AD184" i="12"/>
  <c r="AF184" i="12"/>
  <c r="AE184" i="12" s="1"/>
  <c r="AG184" i="12"/>
  <c r="AH184" i="12"/>
  <c r="AI184" i="12"/>
  <c r="AJ184" i="12"/>
  <c r="AK184" i="12"/>
  <c r="AL184" i="12"/>
  <c r="Q185" i="12"/>
  <c r="R185" i="12"/>
  <c r="S185" i="12"/>
  <c r="T185" i="12"/>
  <c r="U185" i="12"/>
  <c r="V185" i="12"/>
  <c r="W185" i="12"/>
  <c r="X185" i="12"/>
  <c r="Y185" i="12"/>
  <c r="Z185" i="12"/>
  <c r="AA185" i="12"/>
  <c r="AB185" i="12"/>
  <c r="AD185" i="12"/>
  <c r="AE185" i="12"/>
  <c r="AF185" i="12"/>
  <c r="AG185" i="12"/>
  <c r="AH185" i="12"/>
  <c r="AI185" i="12"/>
  <c r="AJ185" i="12"/>
  <c r="AK185" i="12"/>
  <c r="AL185" i="12"/>
  <c r="Q186" i="12"/>
  <c r="R186" i="12"/>
  <c r="S186" i="12"/>
  <c r="T186" i="12"/>
  <c r="U186" i="12"/>
  <c r="V186" i="12"/>
  <c r="W186" i="12"/>
  <c r="X186" i="12"/>
  <c r="Y186" i="12"/>
  <c r="Z186" i="12"/>
  <c r="AA186" i="12"/>
  <c r="AB186" i="12"/>
  <c r="AD186" i="12"/>
  <c r="AF186" i="12"/>
  <c r="AE186" i="12" s="1"/>
  <c r="AG186" i="12"/>
  <c r="AH186" i="12"/>
  <c r="AI186" i="12"/>
  <c r="AJ186" i="12"/>
  <c r="AK186" i="12"/>
  <c r="AL186" i="12"/>
  <c r="Q187" i="12"/>
  <c r="R187" i="12"/>
  <c r="S187" i="12"/>
  <c r="T187" i="12"/>
  <c r="U187" i="12"/>
  <c r="V187" i="12"/>
  <c r="W187" i="12"/>
  <c r="X187" i="12"/>
  <c r="Y187" i="12"/>
  <c r="Z187" i="12"/>
  <c r="AA187" i="12"/>
  <c r="AB187" i="12"/>
  <c r="AD187" i="12"/>
  <c r="AF187" i="12"/>
  <c r="AE187" i="12" s="1"/>
  <c r="AG187" i="12"/>
  <c r="AH187" i="12"/>
  <c r="AI187" i="12"/>
  <c r="AJ187" i="12"/>
  <c r="AK187" i="12"/>
  <c r="AL187" i="12"/>
  <c r="Q188" i="12"/>
  <c r="R188" i="12"/>
  <c r="S188" i="12"/>
  <c r="T188" i="12"/>
  <c r="U188" i="12"/>
  <c r="V188" i="12"/>
  <c r="W188" i="12"/>
  <c r="X188" i="12"/>
  <c r="Y188" i="12"/>
  <c r="Z188" i="12"/>
  <c r="AA188" i="12"/>
  <c r="AB188" i="12"/>
  <c r="AD188" i="12"/>
  <c r="AF188" i="12"/>
  <c r="AE188" i="12" s="1"/>
  <c r="AG188" i="12"/>
  <c r="AH188" i="12"/>
  <c r="AI188" i="12"/>
  <c r="AJ188" i="12"/>
  <c r="AK188" i="12"/>
  <c r="AL188" i="12"/>
  <c r="Q189" i="12"/>
  <c r="R189" i="12"/>
  <c r="S189" i="12"/>
  <c r="T189" i="12"/>
  <c r="U189" i="12"/>
  <c r="V189" i="12"/>
  <c r="W189" i="12"/>
  <c r="X189" i="12"/>
  <c r="Y189" i="12"/>
  <c r="Z189" i="12"/>
  <c r="AA189" i="12"/>
  <c r="AB189" i="12"/>
  <c r="AD189" i="12"/>
  <c r="AE189" i="12"/>
  <c r="AF189" i="12"/>
  <c r="AG189" i="12"/>
  <c r="AH189" i="12"/>
  <c r="AI189" i="12"/>
  <c r="AJ189" i="12"/>
  <c r="AK189" i="12"/>
  <c r="AL189" i="12"/>
  <c r="Q190" i="12"/>
  <c r="R190" i="12"/>
  <c r="S190" i="12"/>
  <c r="T190" i="12"/>
  <c r="U190" i="12"/>
  <c r="V190" i="12"/>
  <c r="W190" i="12"/>
  <c r="X190" i="12"/>
  <c r="Y190" i="12"/>
  <c r="Z190" i="12"/>
  <c r="AA190" i="12"/>
  <c r="AB190" i="12"/>
  <c r="AD190" i="12"/>
  <c r="AF190" i="12"/>
  <c r="AE190" i="12" s="1"/>
  <c r="AG190" i="12"/>
  <c r="AH190" i="12"/>
  <c r="AI190" i="12"/>
  <c r="AJ190" i="12"/>
  <c r="AK190" i="12"/>
  <c r="AL190" i="12"/>
  <c r="Q191" i="12"/>
  <c r="R191" i="12"/>
  <c r="S191" i="12"/>
  <c r="T191" i="12"/>
  <c r="U191" i="12"/>
  <c r="V191" i="12"/>
  <c r="W191" i="12"/>
  <c r="X191" i="12"/>
  <c r="Y191" i="12"/>
  <c r="Z191" i="12"/>
  <c r="AA191" i="12"/>
  <c r="AB191" i="12"/>
  <c r="AD191" i="12"/>
  <c r="AF191" i="12"/>
  <c r="AE191" i="12" s="1"/>
  <c r="AG191" i="12"/>
  <c r="AH191" i="12"/>
  <c r="AI191" i="12"/>
  <c r="AJ191" i="12"/>
  <c r="AK191" i="12"/>
  <c r="AL191" i="12"/>
  <c r="Q192" i="12"/>
  <c r="R192" i="12"/>
  <c r="S192" i="12"/>
  <c r="T192" i="12"/>
  <c r="U192" i="12"/>
  <c r="V192" i="12"/>
  <c r="W192" i="12"/>
  <c r="X192" i="12"/>
  <c r="Y192" i="12"/>
  <c r="Z192" i="12"/>
  <c r="AA192" i="12"/>
  <c r="AB192" i="12"/>
  <c r="AD192" i="12"/>
  <c r="AF192" i="12"/>
  <c r="AE192" i="12" s="1"/>
  <c r="AG192" i="12"/>
  <c r="AH192" i="12"/>
  <c r="AI192" i="12"/>
  <c r="AJ192" i="12"/>
  <c r="AK192" i="12"/>
  <c r="AL192" i="12"/>
  <c r="Q193" i="12"/>
  <c r="R193" i="12"/>
  <c r="S193" i="12"/>
  <c r="T193" i="12"/>
  <c r="U193" i="12"/>
  <c r="V193" i="12"/>
  <c r="W193" i="12"/>
  <c r="X193" i="12"/>
  <c r="Y193" i="12"/>
  <c r="Z193" i="12"/>
  <c r="AA193" i="12"/>
  <c r="AB193" i="12"/>
  <c r="AD193" i="12"/>
  <c r="AF193" i="12"/>
  <c r="AE193" i="12" s="1"/>
  <c r="AG193" i="12"/>
  <c r="AH193" i="12"/>
  <c r="AI193" i="12"/>
  <c r="AJ193" i="12"/>
  <c r="AK193" i="12"/>
  <c r="AL193" i="12"/>
  <c r="Q194" i="12"/>
  <c r="R194" i="12"/>
  <c r="S194" i="12"/>
  <c r="T194" i="12"/>
  <c r="U194" i="12"/>
  <c r="V194" i="12"/>
  <c r="W194" i="12"/>
  <c r="X194" i="12"/>
  <c r="Y194" i="12"/>
  <c r="Z194" i="12"/>
  <c r="AA194" i="12"/>
  <c r="AB194" i="12"/>
  <c r="AD194" i="12"/>
  <c r="AF194" i="12"/>
  <c r="AE194" i="12" s="1"/>
  <c r="AG194" i="12"/>
  <c r="AH194" i="12"/>
  <c r="AI194" i="12"/>
  <c r="AJ194" i="12"/>
  <c r="AK194" i="12"/>
  <c r="AL194" i="12"/>
  <c r="Q195" i="12"/>
  <c r="R195" i="12"/>
  <c r="S195" i="12"/>
  <c r="T195" i="12"/>
  <c r="U195" i="12"/>
  <c r="V195" i="12"/>
  <c r="W195" i="12"/>
  <c r="X195" i="12"/>
  <c r="Y195" i="12"/>
  <c r="Z195" i="12"/>
  <c r="AA195" i="12"/>
  <c r="AB195" i="12"/>
  <c r="AD195" i="12"/>
  <c r="AE195" i="12"/>
  <c r="AF195" i="12"/>
  <c r="AG195" i="12"/>
  <c r="AH195" i="12"/>
  <c r="AI195" i="12"/>
  <c r="AJ195" i="12"/>
  <c r="AK195" i="12"/>
  <c r="AL195" i="12"/>
  <c r="Q196" i="12"/>
  <c r="R196" i="12"/>
  <c r="S196" i="12"/>
  <c r="T196" i="12"/>
  <c r="U196" i="12"/>
  <c r="V196" i="12"/>
  <c r="W196" i="12"/>
  <c r="X196" i="12"/>
  <c r="Y196" i="12"/>
  <c r="Z196" i="12"/>
  <c r="AA196" i="12"/>
  <c r="AB196" i="12"/>
  <c r="AD196" i="12"/>
  <c r="AF196" i="12"/>
  <c r="AE196" i="12" s="1"/>
  <c r="AG196" i="12"/>
  <c r="AH196" i="12"/>
  <c r="AI196" i="12"/>
  <c r="AJ196" i="12"/>
  <c r="AK196" i="12"/>
  <c r="AL196" i="12"/>
  <c r="Q197" i="12"/>
  <c r="R197" i="12"/>
  <c r="S197" i="12"/>
  <c r="T197" i="12"/>
  <c r="U197" i="12"/>
  <c r="V197" i="12"/>
  <c r="W197" i="12"/>
  <c r="X197" i="12"/>
  <c r="Y197" i="12"/>
  <c r="Z197" i="12"/>
  <c r="AA197" i="12"/>
  <c r="AB197" i="12"/>
  <c r="AD197" i="12"/>
  <c r="AF197" i="12"/>
  <c r="AE197" i="12" s="1"/>
  <c r="AG197" i="12"/>
  <c r="AH197" i="12"/>
  <c r="AI197" i="12"/>
  <c r="AJ197" i="12"/>
  <c r="AK197" i="12"/>
  <c r="AL197" i="12"/>
  <c r="Q198" i="12"/>
  <c r="R198" i="12"/>
  <c r="S198" i="12"/>
  <c r="T198" i="12"/>
  <c r="U198" i="12"/>
  <c r="V198" i="12"/>
  <c r="W198" i="12"/>
  <c r="X198" i="12"/>
  <c r="Y198" i="12"/>
  <c r="Z198" i="12"/>
  <c r="AA198" i="12"/>
  <c r="AB198" i="12"/>
  <c r="AD198" i="12"/>
  <c r="AF198" i="12"/>
  <c r="AE198" i="12" s="1"/>
  <c r="AG198" i="12"/>
  <c r="AH198" i="12"/>
  <c r="AI198" i="12"/>
  <c r="AJ198" i="12"/>
  <c r="AK198" i="12"/>
  <c r="AL198" i="12"/>
  <c r="Q199" i="12"/>
  <c r="R199" i="12"/>
  <c r="S199" i="12"/>
  <c r="T199" i="12"/>
  <c r="U199" i="12"/>
  <c r="V199" i="12"/>
  <c r="W199" i="12"/>
  <c r="X199" i="12"/>
  <c r="Y199" i="12"/>
  <c r="Z199" i="12"/>
  <c r="AA199" i="12"/>
  <c r="AB199" i="12"/>
  <c r="AD199" i="12"/>
  <c r="AF199" i="12"/>
  <c r="AE199" i="12" s="1"/>
  <c r="AG199" i="12"/>
  <c r="AH199" i="12"/>
  <c r="AI199" i="12"/>
  <c r="AJ199" i="12"/>
  <c r="AK199" i="12"/>
  <c r="AL199" i="12"/>
  <c r="Q200" i="12"/>
  <c r="R200" i="12"/>
  <c r="S200" i="12"/>
  <c r="T200" i="12"/>
  <c r="U200" i="12"/>
  <c r="V200" i="12"/>
  <c r="W200" i="12"/>
  <c r="X200" i="12"/>
  <c r="Y200" i="12"/>
  <c r="Z200" i="12"/>
  <c r="AA200" i="12"/>
  <c r="AB200" i="12"/>
  <c r="AD200" i="12"/>
  <c r="AE200" i="12"/>
  <c r="AF200" i="12"/>
  <c r="AG200" i="12"/>
  <c r="AH200" i="12"/>
  <c r="AI200" i="12"/>
  <c r="AJ200" i="12"/>
  <c r="AK200" i="12"/>
  <c r="AL200" i="12"/>
  <c r="Q201" i="12"/>
  <c r="R201" i="12"/>
  <c r="S201" i="12"/>
  <c r="T201" i="12"/>
  <c r="U201" i="12"/>
  <c r="V201" i="12"/>
  <c r="W201" i="12"/>
  <c r="X201" i="12"/>
  <c r="Y201" i="12"/>
  <c r="Z201" i="12"/>
  <c r="AA201" i="12"/>
  <c r="AB201" i="12"/>
  <c r="AD201" i="12"/>
  <c r="AF201" i="12"/>
  <c r="AE201" i="12" s="1"/>
  <c r="AG201" i="12"/>
  <c r="AH201" i="12"/>
  <c r="AI201" i="12"/>
  <c r="AJ201" i="12"/>
  <c r="AK201" i="12"/>
  <c r="AL201" i="12"/>
  <c r="Q202" i="12"/>
  <c r="R202" i="12"/>
  <c r="S202" i="12"/>
  <c r="T202" i="12"/>
  <c r="U202" i="12"/>
  <c r="V202" i="12"/>
  <c r="W202" i="12"/>
  <c r="X202" i="12"/>
  <c r="Y202" i="12"/>
  <c r="Z202" i="12"/>
  <c r="AA202" i="12"/>
  <c r="AB202" i="12"/>
  <c r="AD202" i="12"/>
  <c r="AF202" i="12"/>
  <c r="AE202" i="12" s="1"/>
  <c r="AG202" i="12"/>
  <c r="AH202" i="12"/>
  <c r="AI202" i="12"/>
  <c r="AJ202" i="12"/>
  <c r="AK202" i="12"/>
  <c r="AL202" i="12"/>
  <c r="Q203" i="12"/>
  <c r="R203" i="12"/>
  <c r="S203" i="12"/>
  <c r="T203" i="12"/>
  <c r="U203" i="12"/>
  <c r="V203" i="12"/>
  <c r="W203" i="12"/>
  <c r="X203" i="12"/>
  <c r="Y203" i="12"/>
  <c r="Z203" i="12"/>
  <c r="AA203" i="12"/>
  <c r="AB203" i="12"/>
  <c r="AD203" i="12"/>
  <c r="AE203" i="12"/>
  <c r="AF203" i="12"/>
  <c r="AG203" i="12"/>
  <c r="AH203" i="12"/>
  <c r="AI203" i="12"/>
  <c r="AJ203" i="12"/>
  <c r="AK203" i="12"/>
  <c r="AL203" i="12"/>
  <c r="Q204" i="12"/>
  <c r="R204" i="12"/>
  <c r="S204" i="12"/>
  <c r="T204" i="12"/>
  <c r="U204" i="12"/>
  <c r="V204" i="12"/>
  <c r="W204" i="12"/>
  <c r="X204" i="12"/>
  <c r="Y204" i="12"/>
  <c r="Z204" i="12"/>
  <c r="AA204" i="12"/>
  <c r="AB204" i="12"/>
  <c r="AD204" i="12"/>
  <c r="AF204" i="12"/>
  <c r="AE204" i="12" s="1"/>
  <c r="AG204" i="12"/>
  <c r="AH204" i="12"/>
  <c r="AI204" i="12"/>
  <c r="AJ204" i="12"/>
  <c r="AK204" i="12"/>
  <c r="AL204" i="12"/>
  <c r="Q205" i="12"/>
  <c r="R205" i="12"/>
  <c r="S205" i="12"/>
  <c r="T205" i="12"/>
  <c r="U205" i="12"/>
  <c r="V205" i="12"/>
  <c r="W205" i="12"/>
  <c r="X205" i="12"/>
  <c r="Y205" i="12"/>
  <c r="Z205" i="12"/>
  <c r="AA205" i="12"/>
  <c r="AB205" i="12"/>
  <c r="AD205" i="12"/>
  <c r="AF205" i="12"/>
  <c r="AE205" i="12" s="1"/>
  <c r="AG205" i="12"/>
  <c r="AH205" i="12"/>
  <c r="AI205" i="12"/>
  <c r="AJ205" i="12"/>
  <c r="AK205" i="12"/>
  <c r="AL205" i="12"/>
  <c r="Q206" i="12"/>
  <c r="R206" i="12"/>
  <c r="S206" i="12"/>
  <c r="T206" i="12"/>
  <c r="U206" i="12"/>
  <c r="V206" i="12"/>
  <c r="W206" i="12"/>
  <c r="X206" i="12"/>
  <c r="Y206" i="12"/>
  <c r="Z206" i="12"/>
  <c r="AA206" i="12"/>
  <c r="AB206" i="12"/>
  <c r="AD206" i="12"/>
  <c r="AF206" i="12"/>
  <c r="AE206" i="12" s="1"/>
  <c r="AG206" i="12"/>
  <c r="AH206" i="12"/>
  <c r="AI206" i="12"/>
  <c r="AJ206" i="12"/>
  <c r="AK206" i="12"/>
  <c r="AL206" i="12"/>
  <c r="Q207" i="12"/>
  <c r="R207" i="12"/>
  <c r="S207" i="12"/>
  <c r="T207" i="12"/>
  <c r="U207" i="12"/>
  <c r="V207" i="12"/>
  <c r="W207" i="12"/>
  <c r="X207" i="12"/>
  <c r="Y207" i="12"/>
  <c r="Z207" i="12"/>
  <c r="AA207" i="12"/>
  <c r="AB207" i="12"/>
  <c r="AD207" i="12"/>
  <c r="AF207" i="12"/>
  <c r="AE207" i="12" s="1"/>
  <c r="AG207" i="12"/>
  <c r="AH207" i="12"/>
  <c r="AI207" i="12"/>
  <c r="AJ207" i="12"/>
  <c r="AK207" i="12"/>
  <c r="AL207" i="12"/>
  <c r="Q208" i="12"/>
  <c r="R208" i="12"/>
  <c r="S208" i="12"/>
  <c r="T208" i="12"/>
  <c r="U208" i="12"/>
  <c r="V208" i="12"/>
  <c r="W208" i="12"/>
  <c r="X208" i="12"/>
  <c r="Y208" i="12"/>
  <c r="Z208" i="12"/>
  <c r="AA208" i="12"/>
  <c r="AB208" i="12"/>
  <c r="AD208" i="12"/>
  <c r="AF208" i="12"/>
  <c r="AE208" i="12" s="1"/>
  <c r="AG208" i="12"/>
  <c r="AH208" i="12"/>
  <c r="AI208" i="12"/>
  <c r="AJ208" i="12"/>
  <c r="AK208" i="12"/>
  <c r="AL208" i="12"/>
  <c r="Q209" i="12"/>
  <c r="R209" i="12"/>
  <c r="S209" i="12"/>
  <c r="T209" i="12"/>
  <c r="U209" i="12"/>
  <c r="V209" i="12"/>
  <c r="W209" i="12"/>
  <c r="X209" i="12"/>
  <c r="Y209" i="12"/>
  <c r="Z209" i="12"/>
  <c r="AA209" i="12"/>
  <c r="AB209" i="12"/>
  <c r="AD209" i="12"/>
  <c r="AE209" i="12"/>
  <c r="AF209" i="12"/>
  <c r="AG209" i="12"/>
  <c r="AH209" i="12"/>
  <c r="AI209" i="12"/>
  <c r="AJ209" i="12"/>
  <c r="AK209" i="12"/>
  <c r="AL209" i="12"/>
  <c r="Q210" i="12"/>
  <c r="R210" i="12"/>
  <c r="S210" i="12"/>
  <c r="T210" i="12"/>
  <c r="U210" i="12"/>
  <c r="V210" i="12"/>
  <c r="W210" i="12"/>
  <c r="X210" i="12"/>
  <c r="Y210" i="12"/>
  <c r="Z210" i="12"/>
  <c r="AA210" i="12"/>
  <c r="AB210" i="12"/>
  <c r="AD210" i="12"/>
  <c r="AF210" i="12"/>
  <c r="AE210" i="12" s="1"/>
  <c r="AG210" i="12"/>
  <c r="AH210" i="12"/>
  <c r="AI210" i="12"/>
  <c r="AJ210" i="12"/>
  <c r="AK210" i="12"/>
  <c r="AL210" i="12"/>
  <c r="Q211" i="12"/>
  <c r="R211" i="12"/>
  <c r="S211" i="12"/>
  <c r="T211" i="12"/>
  <c r="U211" i="12"/>
  <c r="V211" i="12"/>
  <c r="W211" i="12"/>
  <c r="X211" i="12"/>
  <c r="Y211" i="12"/>
  <c r="Z211" i="12"/>
  <c r="AA211" i="12"/>
  <c r="AB211" i="12"/>
  <c r="AD211" i="12"/>
  <c r="AF211" i="12"/>
  <c r="AE211" i="12" s="1"/>
  <c r="AG211" i="12"/>
  <c r="AH211" i="12"/>
  <c r="AI211" i="12"/>
  <c r="AJ211" i="12"/>
  <c r="AK211" i="12"/>
  <c r="AL211" i="12"/>
  <c r="Q212" i="12"/>
  <c r="R212" i="12"/>
  <c r="S212" i="12"/>
  <c r="T212" i="12"/>
  <c r="U212" i="12"/>
  <c r="V212" i="12"/>
  <c r="W212" i="12"/>
  <c r="X212" i="12"/>
  <c r="Y212" i="12"/>
  <c r="Z212" i="12"/>
  <c r="AA212" i="12"/>
  <c r="AB212" i="12"/>
  <c r="AD212" i="12"/>
  <c r="AF212" i="12"/>
  <c r="AE212" i="12" s="1"/>
  <c r="AG212" i="12"/>
  <c r="AH212" i="12"/>
  <c r="AI212" i="12"/>
  <c r="AJ212" i="12"/>
  <c r="AK212" i="12"/>
  <c r="AL212" i="12"/>
  <c r="Q213" i="12"/>
  <c r="R213" i="12"/>
  <c r="S213" i="12"/>
  <c r="T213" i="12"/>
  <c r="U213" i="12"/>
  <c r="V213" i="12"/>
  <c r="W213" i="12"/>
  <c r="X213" i="12"/>
  <c r="Y213" i="12"/>
  <c r="Z213" i="12"/>
  <c r="AA213" i="12"/>
  <c r="AB213" i="12"/>
  <c r="AD213" i="12"/>
  <c r="AE213" i="12"/>
  <c r="AF213" i="12"/>
  <c r="AG213" i="12"/>
  <c r="AH213" i="12"/>
  <c r="AI213" i="12"/>
  <c r="AJ213" i="12"/>
  <c r="AK213" i="12"/>
  <c r="AL213" i="12"/>
  <c r="Q214" i="12"/>
  <c r="R214" i="12"/>
  <c r="S214" i="12"/>
  <c r="T214" i="12"/>
  <c r="U214" i="12"/>
  <c r="V214" i="12"/>
  <c r="W214" i="12"/>
  <c r="X214" i="12"/>
  <c r="Y214" i="12"/>
  <c r="Z214" i="12"/>
  <c r="AA214" i="12"/>
  <c r="AB214" i="12"/>
  <c r="AD214" i="12"/>
  <c r="AF214" i="12"/>
  <c r="AE214" i="12" s="1"/>
  <c r="AG214" i="12"/>
  <c r="AH214" i="12"/>
  <c r="AI214" i="12"/>
  <c r="AJ214" i="12"/>
  <c r="AK214" i="12"/>
  <c r="AL214" i="12"/>
  <c r="Q215" i="12"/>
  <c r="R215" i="12"/>
  <c r="S215" i="12"/>
  <c r="T215" i="12"/>
  <c r="U215" i="12"/>
  <c r="V215" i="12"/>
  <c r="W215" i="12"/>
  <c r="X215" i="12"/>
  <c r="Y215" i="12"/>
  <c r="Z215" i="12"/>
  <c r="AA215" i="12"/>
  <c r="AB215" i="12"/>
  <c r="AD215" i="12"/>
  <c r="AF215" i="12"/>
  <c r="AE215" i="12" s="1"/>
  <c r="AG215" i="12"/>
  <c r="AH215" i="12"/>
  <c r="AI215" i="12"/>
  <c r="AJ215" i="12"/>
  <c r="AK215" i="12"/>
  <c r="AL215" i="12"/>
  <c r="Q216" i="12"/>
  <c r="R216" i="12"/>
  <c r="S216" i="12"/>
  <c r="T216" i="12"/>
  <c r="U216" i="12"/>
  <c r="V216" i="12"/>
  <c r="W216" i="12"/>
  <c r="X216" i="12"/>
  <c r="Y216" i="12"/>
  <c r="Z216" i="12"/>
  <c r="AA216" i="12"/>
  <c r="AB216" i="12"/>
  <c r="AD216" i="12"/>
  <c r="AF216" i="12"/>
  <c r="AE216" i="12" s="1"/>
  <c r="AG216" i="12"/>
  <c r="AH216" i="12"/>
  <c r="AI216" i="12"/>
  <c r="AJ216" i="12"/>
  <c r="AK216" i="12"/>
  <c r="AL216" i="12"/>
  <c r="Q217" i="12"/>
  <c r="R217" i="12"/>
  <c r="S217" i="12"/>
  <c r="T217" i="12"/>
  <c r="U217" i="12"/>
  <c r="V217" i="12"/>
  <c r="W217" i="12"/>
  <c r="X217" i="12"/>
  <c r="Y217" i="12"/>
  <c r="Z217" i="12"/>
  <c r="AA217" i="12"/>
  <c r="AB217" i="12"/>
  <c r="AD217" i="12"/>
  <c r="AE217" i="12"/>
  <c r="AF217" i="12"/>
  <c r="AG217" i="12"/>
  <c r="AH217" i="12"/>
  <c r="AI217" i="12"/>
  <c r="AJ217" i="12"/>
  <c r="AK217" i="12"/>
  <c r="AL217" i="12"/>
  <c r="Q218" i="12"/>
  <c r="R218" i="12"/>
  <c r="S218" i="12"/>
  <c r="T218" i="12"/>
  <c r="U218" i="12"/>
  <c r="V218" i="12"/>
  <c r="W218" i="12"/>
  <c r="X218" i="12"/>
  <c r="Y218" i="12"/>
  <c r="Z218" i="12"/>
  <c r="AA218" i="12"/>
  <c r="AB218" i="12"/>
  <c r="AD218" i="12"/>
  <c r="AF218" i="12"/>
  <c r="AE218" i="12" s="1"/>
  <c r="AG218" i="12"/>
  <c r="AH218" i="12"/>
  <c r="AI218" i="12"/>
  <c r="AJ218" i="12"/>
  <c r="AK218" i="12"/>
  <c r="AL218" i="12"/>
  <c r="Q219" i="12"/>
  <c r="R219" i="12"/>
  <c r="S219" i="12"/>
  <c r="T219" i="12"/>
  <c r="U219" i="12"/>
  <c r="V219" i="12"/>
  <c r="W219" i="12"/>
  <c r="X219" i="12"/>
  <c r="Y219" i="12"/>
  <c r="Z219" i="12"/>
  <c r="AA219" i="12"/>
  <c r="AB219" i="12"/>
  <c r="AD219" i="12"/>
  <c r="AF219" i="12"/>
  <c r="AE219" i="12" s="1"/>
  <c r="AG219" i="12"/>
  <c r="AH219" i="12"/>
  <c r="AI219" i="12"/>
  <c r="AJ219" i="12"/>
  <c r="AK219" i="12"/>
  <c r="AL219" i="12"/>
  <c r="Q220" i="12"/>
  <c r="R220" i="12"/>
  <c r="S220" i="12"/>
  <c r="T220" i="12"/>
  <c r="U220" i="12"/>
  <c r="V220" i="12"/>
  <c r="W220" i="12"/>
  <c r="X220" i="12"/>
  <c r="Y220" i="12"/>
  <c r="Z220" i="12"/>
  <c r="AA220" i="12"/>
  <c r="AB220" i="12"/>
  <c r="AD220" i="12"/>
  <c r="AF220" i="12"/>
  <c r="AE220" i="12" s="1"/>
  <c r="AG220" i="12"/>
  <c r="AH220" i="12"/>
  <c r="AI220" i="12"/>
  <c r="AJ220" i="12"/>
  <c r="AK220" i="12"/>
  <c r="AL220" i="12"/>
  <c r="Q221" i="12"/>
  <c r="R221" i="12"/>
  <c r="S221" i="12"/>
  <c r="T221" i="12"/>
  <c r="U221" i="12"/>
  <c r="V221" i="12"/>
  <c r="W221" i="12"/>
  <c r="X221" i="12"/>
  <c r="Y221" i="12"/>
  <c r="Z221" i="12"/>
  <c r="AA221" i="12"/>
  <c r="AB221" i="12"/>
  <c r="AD221" i="12"/>
  <c r="AE221" i="12"/>
  <c r="AF221" i="12"/>
  <c r="AG221" i="12"/>
  <c r="AH221" i="12"/>
  <c r="AI221" i="12"/>
  <c r="AJ221" i="12"/>
  <c r="AK221" i="12"/>
  <c r="AL221" i="12"/>
  <c r="Q222" i="12"/>
  <c r="R222" i="12"/>
  <c r="S222" i="12"/>
  <c r="T222" i="12"/>
  <c r="U222" i="12"/>
  <c r="V222" i="12"/>
  <c r="W222" i="12"/>
  <c r="X222" i="12"/>
  <c r="Y222" i="12"/>
  <c r="Z222" i="12"/>
  <c r="AA222" i="12"/>
  <c r="AB222" i="12"/>
  <c r="AD222" i="12"/>
  <c r="AF222" i="12"/>
  <c r="AE222" i="12" s="1"/>
  <c r="AG222" i="12"/>
  <c r="AH222" i="12"/>
  <c r="AI222" i="12"/>
  <c r="AJ222" i="12"/>
  <c r="AK222" i="12"/>
  <c r="AL222" i="12"/>
  <c r="Q223" i="12"/>
  <c r="R223" i="12"/>
  <c r="S223" i="12"/>
  <c r="T223" i="12"/>
  <c r="U223" i="12"/>
  <c r="V223" i="12"/>
  <c r="W223" i="12"/>
  <c r="X223" i="12"/>
  <c r="Y223" i="12"/>
  <c r="Z223" i="12"/>
  <c r="AA223" i="12"/>
  <c r="AB223" i="12"/>
  <c r="AD223" i="12"/>
  <c r="AF223" i="12"/>
  <c r="AE223" i="12" s="1"/>
  <c r="AG223" i="12"/>
  <c r="AH223" i="12"/>
  <c r="AI223" i="12"/>
  <c r="AJ223" i="12"/>
  <c r="AK223" i="12"/>
  <c r="AL223" i="12"/>
  <c r="Q224" i="12"/>
  <c r="R224" i="12"/>
  <c r="S224" i="12"/>
  <c r="T224" i="12"/>
  <c r="U224" i="12"/>
  <c r="V224" i="12"/>
  <c r="W224" i="12"/>
  <c r="X224" i="12"/>
  <c r="Y224" i="12"/>
  <c r="Z224" i="12"/>
  <c r="AA224" i="12"/>
  <c r="AB224" i="12"/>
  <c r="AD224" i="12"/>
  <c r="AF224" i="12"/>
  <c r="AE224" i="12" s="1"/>
  <c r="AG224" i="12"/>
  <c r="AH224" i="12"/>
  <c r="AI224" i="12"/>
  <c r="AJ224" i="12"/>
  <c r="AK224" i="12"/>
  <c r="AL224" i="12"/>
  <c r="Q225" i="12"/>
  <c r="R225" i="12"/>
  <c r="S225" i="12"/>
  <c r="T225" i="12"/>
  <c r="U225" i="12"/>
  <c r="V225" i="12"/>
  <c r="W225" i="12"/>
  <c r="X225" i="12"/>
  <c r="Y225" i="12"/>
  <c r="Z225" i="12"/>
  <c r="AA225" i="12"/>
  <c r="AB225" i="12"/>
  <c r="AD225" i="12"/>
  <c r="AF225" i="12"/>
  <c r="AE225" i="12" s="1"/>
  <c r="AG225" i="12"/>
  <c r="AH225" i="12"/>
  <c r="AI225" i="12"/>
  <c r="AJ225" i="12"/>
  <c r="AK225" i="12"/>
  <c r="AL225" i="12"/>
  <c r="Q226" i="12"/>
  <c r="R226" i="12"/>
  <c r="S226" i="12"/>
  <c r="T226" i="12"/>
  <c r="U226" i="12"/>
  <c r="V226" i="12"/>
  <c r="W226" i="12"/>
  <c r="X226" i="12"/>
  <c r="Y226" i="12"/>
  <c r="Z226" i="12"/>
  <c r="AA226" i="12"/>
  <c r="AB226" i="12"/>
  <c r="AD226" i="12"/>
  <c r="AF226" i="12"/>
  <c r="AE226" i="12" s="1"/>
  <c r="AG226" i="12"/>
  <c r="AH226" i="12"/>
  <c r="AI226" i="12"/>
  <c r="AJ226" i="12"/>
  <c r="AK226" i="12"/>
  <c r="AL226" i="12"/>
  <c r="Q227" i="12"/>
  <c r="R227" i="12"/>
  <c r="S227" i="12"/>
  <c r="T227" i="12"/>
  <c r="U227" i="12"/>
  <c r="V227" i="12"/>
  <c r="W227" i="12"/>
  <c r="X227" i="12"/>
  <c r="Y227" i="12"/>
  <c r="Z227" i="12"/>
  <c r="AA227" i="12"/>
  <c r="AB227" i="12"/>
  <c r="AD227" i="12"/>
  <c r="AE227" i="12"/>
  <c r="AF227" i="12"/>
  <c r="AG227" i="12"/>
  <c r="AH227" i="12"/>
  <c r="AI227" i="12"/>
  <c r="AJ227" i="12"/>
  <c r="AK227" i="12"/>
  <c r="AL227" i="12"/>
  <c r="Q228" i="12"/>
  <c r="R228" i="12"/>
  <c r="S228" i="12"/>
  <c r="T228" i="12"/>
  <c r="U228" i="12"/>
  <c r="V228" i="12"/>
  <c r="W228" i="12"/>
  <c r="X228" i="12"/>
  <c r="Y228" i="12"/>
  <c r="Z228" i="12"/>
  <c r="AA228" i="12"/>
  <c r="AB228" i="12"/>
  <c r="AD228" i="12"/>
  <c r="AF228" i="12"/>
  <c r="AE228" i="12" s="1"/>
  <c r="AG228" i="12"/>
  <c r="AH228" i="12"/>
  <c r="AI228" i="12"/>
  <c r="AJ228" i="12"/>
  <c r="AK228" i="12"/>
  <c r="AL228" i="12"/>
  <c r="Q229" i="12"/>
  <c r="R229" i="12"/>
  <c r="S229" i="12"/>
  <c r="T229" i="12"/>
  <c r="U229" i="12"/>
  <c r="V229" i="12"/>
  <c r="W229" i="12"/>
  <c r="X229" i="12"/>
  <c r="Y229" i="12"/>
  <c r="Z229" i="12"/>
  <c r="AA229" i="12"/>
  <c r="AB229" i="12"/>
  <c r="AD229" i="12"/>
  <c r="AF229" i="12"/>
  <c r="AE229" i="12" s="1"/>
  <c r="AG229" i="12"/>
  <c r="AH229" i="12"/>
  <c r="AI229" i="12"/>
  <c r="AJ229" i="12"/>
  <c r="AK229" i="12"/>
  <c r="AL229" i="12"/>
  <c r="Q230" i="12"/>
  <c r="R230" i="12"/>
  <c r="S230" i="12"/>
  <c r="T230" i="12"/>
  <c r="U230" i="12"/>
  <c r="V230" i="12"/>
  <c r="W230" i="12"/>
  <c r="X230" i="12"/>
  <c r="Y230" i="12"/>
  <c r="Z230" i="12"/>
  <c r="AA230" i="12"/>
  <c r="AB230" i="12"/>
  <c r="AD230" i="12"/>
  <c r="AF230" i="12"/>
  <c r="AE230" i="12" s="1"/>
  <c r="AG230" i="12"/>
  <c r="AH230" i="12"/>
  <c r="AI230" i="12"/>
  <c r="AJ230" i="12"/>
  <c r="AK230" i="12"/>
  <c r="AL230" i="12"/>
  <c r="Q231" i="12"/>
  <c r="R231" i="12"/>
  <c r="S231" i="12"/>
  <c r="T231" i="12"/>
  <c r="U231" i="12"/>
  <c r="V231" i="12"/>
  <c r="W231" i="12"/>
  <c r="X231" i="12"/>
  <c r="Y231" i="12"/>
  <c r="Z231" i="12"/>
  <c r="AA231" i="12"/>
  <c r="AB231" i="12"/>
  <c r="AD231" i="12"/>
  <c r="AF231" i="12"/>
  <c r="AE231" i="12" s="1"/>
  <c r="AG231" i="12"/>
  <c r="AH231" i="12"/>
  <c r="AI231" i="12"/>
  <c r="AJ231" i="12"/>
  <c r="AK231" i="12"/>
  <c r="AL231" i="12"/>
  <c r="Q232" i="12"/>
  <c r="R232" i="12"/>
  <c r="S232" i="12"/>
  <c r="T232" i="12"/>
  <c r="U232" i="12"/>
  <c r="V232" i="12"/>
  <c r="W232" i="12"/>
  <c r="X232" i="12"/>
  <c r="Y232" i="12"/>
  <c r="Z232" i="12"/>
  <c r="AA232" i="12"/>
  <c r="AB232" i="12"/>
  <c r="AD232" i="12"/>
  <c r="AE232" i="12"/>
  <c r="AF232" i="12"/>
  <c r="AG232" i="12"/>
  <c r="AH232" i="12"/>
  <c r="AI232" i="12"/>
  <c r="AJ232" i="12"/>
  <c r="AK232" i="12"/>
  <c r="AL232" i="12"/>
  <c r="Q233" i="12"/>
  <c r="R233" i="12"/>
  <c r="S233" i="12"/>
  <c r="T233" i="12"/>
  <c r="U233" i="12"/>
  <c r="V233" i="12"/>
  <c r="W233" i="12"/>
  <c r="X233" i="12"/>
  <c r="Y233" i="12"/>
  <c r="Z233" i="12"/>
  <c r="AA233" i="12"/>
  <c r="AB233" i="12"/>
  <c r="AD233" i="12"/>
  <c r="AF233" i="12"/>
  <c r="AE233" i="12" s="1"/>
  <c r="AG233" i="12"/>
  <c r="AH233" i="12"/>
  <c r="AI233" i="12"/>
  <c r="AJ233" i="12"/>
  <c r="AK233" i="12"/>
  <c r="AL233" i="12"/>
  <c r="Q234" i="12"/>
  <c r="R234" i="12"/>
  <c r="S234" i="12"/>
  <c r="T234" i="12"/>
  <c r="U234" i="12"/>
  <c r="V234" i="12"/>
  <c r="W234" i="12"/>
  <c r="X234" i="12"/>
  <c r="Y234" i="12"/>
  <c r="Z234" i="12"/>
  <c r="AA234" i="12"/>
  <c r="AB234" i="12"/>
  <c r="AD234" i="12"/>
  <c r="AF234" i="12"/>
  <c r="AE234" i="12" s="1"/>
  <c r="AG234" i="12"/>
  <c r="AH234" i="12"/>
  <c r="AI234" i="12"/>
  <c r="AJ234" i="12"/>
  <c r="AK234" i="12"/>
  <c r="AL234" i="12"/>
  <c r="Q235" i="12"/>
  <c r="R235" i="12"/>
  <c r="S235" i="12"/>
  <c r="T235" i="12"/>
  <c r="U235" i="12"/>
  <c r="V235" i="12"/>
  <c r="W235" i="12"/>
  <c r="X235" i="12"/>
  <c r="Y235" i="12"/>
  <c r="Z235" i="12"/>
  <c r="AA235" i="12"/>
  <c r="AB235" i="12"/>
  <c r="AD235" i="12"/>
  <c r="AE235" i="12"/>
  <c r="AF235" i="12"/>
  <c r="AG235" i="12"/>
  <c r="AH235" i="12"/>
  <c r="AI235" i="12"/>
  <c r="AJ235" i="12"/>
  <c r="AK235" i="12"/>
  <c r="AL235" i="12"/>
  <c r="Q236" i="12"/>
  <c r="R236" i="12"/>
  <c r="S236" i="12"/>
  <c r="T236" i="12"/>
  <c r="U236" i="12"/>
  <c r="V236" i="12"/>
  <c r="W236" i="12"/>
  <c r="X236" i="12"/>
  <c r="Y236" i="12"/>
  <c r="Z236" i="12"/>
  <c r="AA236" i="12"/>
  <c r="AB236" i="12"/>
  <c r="AD236" i="12"/>
  <c r="AF236" i="12"/>
  <c r="AE236" i="12" s="1"/>
  <c r="AG236" i="12"/>
  <c r="AH236" i="12"/>
  <c r="AI236" i="12"/>
  <c r="AJ236" i="12"/>
  <c r="AK236" i="12"/>
  <c r="AL236" i="12"/>
  <c r="Q237" i="12"/>
  <c r="R237" i="12"/>
  <c r="S237" i="12"/>
  <c r="T237" i="12"/>
  <c r="U237" i="12"/>
  <c r="V237" i="12"/>
  <c r="W237" i="12"/>
  <c r="X237" i="12"/>
  <c r="Y237" i="12"/>
  <c r="Z237" i="12"/>
  <c r="AA237" i="12"/>
  <c r="AB237" i="12"/>
  <c r="AD237" i="12"/>
  <c r="AF237" i="12"/>
  <c r="AE237" i="12" s="1"/>
  <c r="AG237" i="12"/>
  <c r="AH237" i="12"/>
  <c r="AI237" i="12"/>
  <c r="AJ237" i="12"/>
  <c r="AK237" i="12"/>
  <c r="AL237" i="12"/>
  <c r="Q238" i="12"/>
  <c r="R238" i="12"/>
  <c r="S238" i="12"/>
  <c r="T238" i="12"/>
  <c r="U238" i="12"/>
  <c r="V238" i="12"/>
  <c r="W238" i="12"/>
  <c r="X238" i="12"/>
  <c r="Y238" i="12"/>
  <c r="Z238" i="12"/>
  <c r="AA238" i="12"/>
  <c r="AB238" i="12"/>
  <c r="AD238" i="12"/>
  <c r="AF238" i="12"/>
  <c r="AE238" i="12" s="1"/>
  <c r="AG238" i="12"/>
  <c r="AH238" i="12"/>
  <c r="AI238" i="12"/>
  <c r="AJ238" i="12"/>
  <c r="AK238" i="12"/>
  <c r="AL238" i="12"/>
  <c r="Q239" i="12"/>
  <c r="R239" i="12"/>
  <c r="S239" i="12"/>
  <c r="T239" i="12"/>
  <c r="U239" i="12"/>
  <c r="V239" i="12"/>
  <c r="W239" i="12"/>
  <c r="X239" i="12"/>
  <c r="Y239" i="12"/>
  <c r="Z239" i="12"/>
  <c r="AA239" i="12"/>
  <c r="AB239" i="12"/>
  <c r="AD239" i="12"/>
  <c r="AF239" i="12"/>
  <c r="AE239" i="12" s="1"/>
  <c r="AG239" i="12"/>
  <c r="AH239" i="12"/>
  <c r="AI239" i="12"/>
  <c r="AJ239" i="12"/>
  <c r="AK239" i="12"/>
  <c r="AL239" i="12"/>
  <c r="Q240" i="12"/>
  <c r="R240" i="12"/>
  <c r="S240" i="12"/>
  <c r="T240" i="12"/>
  <c r="U240" i="12"/>
  <c r="V240" i="12"/>
  <c r="W240" i="12"/>
  <c r="X240" i="12"/>
  <c r="Y240" i="12"/>
  <c r="Z240" i="12"/>
  <c r="AA240" i="12"/>
  <c r="AB240" i="12"/>
  <c r="AD240" i="12"/>
  <c r="AF240" i="12"/>
  <c r="AE240" i="12" s="1"/>
  <c r="AG240" i="12"/>
  <c r="AH240" i="12"/>
  <c r="AI240" i="12"/>
  <c r="AJ240" i="12"/>
  <c r="AK240" i="12"/>
  <c r="AL240" i="12"/>
  <c r="Q241" i="12"/>
  <c r="R241" i="12"/>
  <c r="S241" i="12"/>
  <c r="T241" i="12"/>
  <c r="U241" i="12"/>
  <c r="V241" i="12"/>
  <c r="W241" i="12"/>
  <c r="X241" i="12"/>
  <c r="Y241" i="12"/>
  <c r="Z241" i="12"/>
  <c r="AA241" i="12"/>
  <c r="AB241" i="12"/>
  <c r="AD241" i="12"/>
  <c r="AE241" i="12"/>
  <c r="AF241" i="12"/>
  <c r="AG241" i="12"/>
  <c r="AH241" i="12"/>
  <c r="AI241" i="12"/>
  <c r="AJ241" i="12"/>
  <c r="AK241" i="12"/>
  <c r="AL241" i="12"/>
  <c r="Q242" i="12"/>
  <c r="R242" i="12"/>
  <c r="S242" i="12"/>
  <c r="T242" i="12"/>
  <c r="U242" i="12"/>
  <c r="V242" i="12"/>
  <c r="W242" i="12"/>
  <c r="X242" i="12"/>
  <c r="Y242" i="12"/>
  <c r="Z242" i="12"/>
  <c r="AA242" i="12"/>
  <c r="AB242" i="12"/>
  <c r="AD242" i="12"/>
  <c r="AF242" i="12"/>
  <c r="AE242" i="12" s="1"/>
  <c r="AG242" i="12"/>
  <c r="AH242" i="12"/>
  <c r="AI242" i="12"/>
  <c r="AJ242" i="12"/>
  <c r="AK242" i="12"/>
  <c r="AL242" i="12"/>
  <c r="Q243" i="12"/>
  <c r="R243" i="12"/>
  <c r="S243" i="12"/>
  <c r="T243" i="12"/>
  <c r="U243" i="12"/>
  <c r="V243" i="12"/>
  <c r="W243" i="12"/>
  <c r="X243" i="12"/>
  <c r="Y243" i="12"/>
  <c r="Z243" i="12"/>
  <c r="AA243" i="12"/>
  <c r="AB243" i="12"/>
  <c r="AD243" i="12"/>
  <c r="AF243" i="12"/>
  <c r="AE243" i="12" s="1"/>
  <c r="AG243" i="12"/>
  <c r="AH243" i="12"/>
  <c r="AI243" i="12"/>
  <c r="AJ243" i="12"/>
  <c r="AK243" i="12"/>
  <c r="AL243" i="12"/>
  <c r="Q244" i="12"/>
  <c r="R244" i="12"/>
  <c r="S244" i="12"/>
  <c r="T244" i="12"/>
  <c r="U244" i="12"/>
  <c r="V244" i="12"/>
  <c r="W244" i="12"/>
  <c r="X244" i="12"/>
  <c r="Y244" i="12"/>
  <c r="Z244" i="12"/>
  <c r="AA244" i="12"/>
  <c r="AB244" i="12"/>
  <c r="AD244" i="12"/>
  <c r="AF244" i="12"/>
  <c r="AE244" i="12" s="1"/>
  <c r="AG244" i="12"/>
  <c r="AH244" i="12"/>
  <c r="AI244" i="12"/>
  <c r="AJ244" i="12"/>
  <c r="AK244" i="12"/>
  <c r="AL244" i="12"/>
  <c r="Q245" i="12"/>
  <c r="R245" i="12"/>
  <c r="S245" i="12"/>
  <c r="T245" i="12"/>
  <c r="U245" i="12"/>
  <c r="V245" i="12"/>
  <c r="W245" i="12"/>
  <c r="X245" i="12"/>
  <c r="Y245" i="12"/>
  <c r="Z245" i="12"/>
  <c r="AA245" i="12"/>
  <c r="AB245" i="12"/>
  <c r="AD245" i="12"/>
  <c r="AE245" i="12"/>
  <c r="AF245" i="12"/>
  <c r="AG245" i="12"/>
  <c r="AH245" i="12"/>
  <c r="AI245" i="12"/>
  <c r="AJ245" i="12"/>
  <c r="AK245" i="12"/>
  <c r="AL245" i="12"/>
  <c r="Q246" i="12"/>
  <c r="R246" i="12"/>
  <c r="S246" i="12"/>
  <c r="T246" i="12"/>
  <c r="U246" i="12"/>
  <c r="V246" i="12"/>
  <c r="W246" i="12"/>
  <c r="X246" i="12"/>
  <c r="Y246" i="12"/>
  <c r="Z246" i="12"/>
  <c r="AA246" i="12"/>
  <c r="AB246" i="12"/>
  <c r="AD246" i="12"/>
  <c r="AF246" i="12"/>
  <c r="AE246" i="12" s="1"/>
  <c r="AG246" i="12"/>
  <c r="AH246" i="12"/>
  <c r="AI246" i="12"/>
  <c r="AJ246" i="12"/>
  <c r="AK246" i="12"/>
  <c r="AL246" i="12"/>
  <c r="Q247" i="12"/>
  <c r="R247" i="12"/>
  <c r="S247" i="12"/>
  <c r="T247" i="12"/>
  <c r="U247" i="12"/>
  <c r="V247" i="12"/>
  <c r="W247" i="12"/>
  <c r="X247" i="12"/>
  <c r="Y247" i="12"/>
  <c r="Z247" i="12"/>
  <c r="AA247" i="12"/>
  <c r="AB247" i="12"/>
  <c r="AD247" i="12"/>
  <c r="AF247" i="12"/>
  <c r="AE247" i="12" s="1"/>
  <c r="AG247" i="12"/>
  <c r="AH247" i="12"/>
  <c r="AI247" i="12"/>
  <c r="AJ247" i="12"/>
  <c r="AK247" i="12"/>
  <c r="AL247" i="12"/>
  <c r="Q248" i="12"/>
  <c r="R248" i="12"/>
  <c r="S248" i="12"/>
  <c r="T248" i="12"/>
  <c r="U248" i="12"/>
  <c r="V248" i="12"/>
  <c r="W248" i="12"/>
  <c r="X248" i="12"/>
  <c r="Y248" i="12"/>
  <c r="Z248" i="12"/>
  <c r="AA248" i="12"/>
  <c r="AB248" i="12"/>
  <c r="AD248" i="12"/>
  <c r="AF248" i="12"/>
  <c r="AE248" i="12" s="1"/>
  <c r="AG248" i="12"/>
  <c r="AH248" i="12"/>
  <c r="AI248" i="12"/>
  <c r="AJ248" i="12"/>
  <c r="AK248" i="12"/>
  <c r="AL248" i="12"/>
  <c r="Q249" i="12"/>
  <c r="R249" i="12"/>
  <c r="S249" i="12"/>
  <c r="T249" i="12"/>
  <c r="U249" i="12"/>
  <c r="V249" i="12"/>
  <c r="W249" i="12"/>
  <c r="X249" i="12"/>
  <c r="Y249" i="12"/>
  <c r="Z249" i="12"/>
  <c r="AA249" i="12"/>
  <c r="AB249" i="12"/>
  <c r="AD249" i="12"/>
  <c r="AE249" i="12"/>
  <c r="AF249" i="12"/>
  <c r="AG249" i="12"/>
  <c r="AH249" i="12"/>
  <c r="AI249" i="12"/>
  <c r="AJ249" i="12"/>
  <c r="AK249" i="12"/>
  <c r="AL249" i="12"/>
  <c r="Q250" i="12"/>
  <c r="R250" i="12"/>
  <c r="S250" i="12"/>
  <c r="T250" i="12"/>
  <c r="U250" i="12"/>
  <c r="V250" i="12"/>
  <c r="W250" i="12"/>
  <c r="X250" i="12"/>
  <c r="Y250" i="12"/>
  <c r="Z250" i="12"/>
  <c r="AA250" i="12"/>
  <c r="AB250" i="12"/>
  <c r="AD250" i="12"/>
  <c r="AF250" i="12"/>
  <c r="AE250" i="12" s="1"/>
  <c r="AG250" i="12"/>
  <c r="AH250" i="12"/>
  <c r="AI250" i="12"/>
  <c r="AJ250" i="12"/>
  <c r="AK250" i="12"/>
  <c r="AL250" i="12"/>
  <c r="Q251" i="12"/>
  <c r="R251" i="12"/>
  <c r="S251" i="12"/>
  <c r="T251" i="12"/>
  <c r="U251" i="12"/>
  <c r="V251" i="12"/>
  <c r="W251" i="12"/>
  <c r="X251" i="12"/>
  <c r="Y251" i="12"/>
  <c r="Z251" i="12"/>
  <c r="AA251" i="12"/>
  <c r="AB251" i="12"/>
  <c r="AD251" i="12"/>
  <c r="AF251" i="12"/>
  <c r="AE251" i="12" s="1"/>
  <c r="AG251" i="12"/>
  <c r="AH251" i="12"/>
  <c r="AI251" i="12"/>
  <c r="AJ251" i="12"/>
  <c r="AK251" i="12"/>
  <c r="AL251" i="12"/>
  <c r="Q252" i="12"/>
  <c r="R252" i="12"/>
  <c r="S252" i="12"/>
  <c r="T252" i="12"/>
  <c r="U252" i="12"/>
  <c r="V252" i="12"/>
  <c r="W252" i="12"/>
  <c r="X252" i="12"/>
  <c r="Y252" i="12"/>
  <c r="Z252" i="12"/>
  <c r="AA252" i="12"/>
  <c r="AB252" i="12"/>
  <c r="AD252" i="12"/>
  <c r="AF252" i="12"/>
  <c r="AE252" i="12" s="1"/>
  <c r="AG252" i="12"/>
  <c r="AH252" i="12"/>
  <c r="AI252" i="12"/>
  <c r="AJ252" i="12"/>
  <c r="AK252" i="12"/>
  <c r="AL252" i="12"/>
  <c r="Q253" i="12"/>
  <c r="R253" i="12"/>
  <c r="S253" i="12"/>
  <c r="T253" i="12"/>
  <c r="U253" i="12"/>
  <c r="V253" i="12"/>
  <c r="W253" i="12"/>
  <c r="X253" i="12"/>
  <c r="Y253" i="12"/>
  <c r="Z253" i="12"/>
  <c r="AA253" i="12"/>
  <c r="AB253" i="12"/>
  <c r="AD253" i="12"/>
  <c r="AE253" i="12"/>
  <c r="AF253" i="12"/>
  <c r="AG253" i="12"/>
  <c r="AH253" i="12"/>
  <c r="AI253" i="12"/>
  <c r="AJ253" i="12"/>
  <c r="AK253" i="12"/>
  <c r="AL253" i="12"/>
  <c r="Q254" i="12"/>
  <c r="R254" i="12"/>
  <c r="S254" i="12"/>
  <c r="T254" i="12"/>
  <c r="U254" i="12"/>
  <c r="V254" i="12"/>
  <c r="W254" i="12"/>
  <c r="X254" i="12"/>
  <c r="Y254" i="12"/>
  <c r="Z254" i="12"/>
  <c r="AA254" i="12"/>
  <c r="AB254" i="12"/>
  <c r="AD254" i="12"/>
  <c r="AF254" i="12"/>
  <c r="AE254" i="12" s="1"/>
  <c r="AG254" i="12"/>
  <c r="AH254" i="12"/>
  <c r="AI254" i="12"/>
  <c r="AJ254" i="12"/>
  <c r="AK254" i="12"/>
  <c r="AL254" i="12"/>
  <c r="Q255" i="12"/>
  <c r="R255" i="12"/>
  <c r="S255" i="12"/>
  <c r="T255" i="12"/>
  <c r="U255" i="12"/>
  <c r="V255" i="12"/>
  <c r="W255" i="12"/>
  <c r="X255" i="12"/>
  <c r="Y255" i="12"/>
  <c r="Z255" i="12"/>
  <c r="AA255" i="12"/>
  <c r="AB255" i="12"/>
  <c r="AD255" i="12"/>
  <c r="AF255" i="12"/>
  <c r="AE255" i="12" s="1"/>
  <c r="AG255" i="12"/>
  <c r="AH255" i="12"/>
  <c r="AI255" i="12"/>
  <c r="AJ255" i="12"/>
  <c r="AK255" i="12"/>
  <c r="AL255" i="12"/>
  <c r="Q256" i="12"/>
  <c r="R256" i="12"/>
  <c r="S256" i="12"/>
  <c r="T256" i="12"/>
  <c r="U256" i="12"/>
  <c r="V256" i="12"/>
  <c r="W256" i="12"/>
  <c r="X256" i="12"/>
  <c r="Y256" i="12"/>
  <c r="Z256" i="12"/>
  <c r="AA256" i="12"/>
  <c r="AB256" i="12"/>
  <c r="AD256" i="12"/>
  <c r="AF256" i="12"/>
  <c r="AE256" i="12" s="1"/>
  <c r="AG256" i="12"/>
  <c r="AH256" i="12"/>
  <c r="AI256" i="12"/>
  <c r="AJ256" i="12"/>
  <c r="AK256" i="12"/>
  <c r="AL256" i="12"/>
  <c r="Q257" i="12"/>
  <c r="R257" i="12"/>
  <c r="S257" i="12"/>
  <c r="T257" i="12"/>
  <c r="U257" i="12"/>
  <c r="V257" i="12"/>
  <c r="W257" i="12"/>
  <c r="X257" i="12"/>
  <c r="Y257" i="12"/>
  <c r="Z257" i="12"/>
  <c r="AA257" i="12"/>
  <c r="AB257" i="12"/>
  <c r="AD257" i="12"/>
  <c r="AF257" i="12"/>
  <c r="AE257" i="12" s="1"/>
  <c r="AG257" i="12"/>
  <c r="AH257" i="12"/>
  <c r="AI257" i="12"/>
  <c r="AJ257" i="12"/>
  <c r="AK257" i="12"/>
  <c r="AL257" i="12"/>
  <c r="Q258" i="12"/>
  <c r="R258" i="12"/>
  <c r="S258" i="12"/>
  <c r="T258" i="12"/>
  <c r="U258" i="12"/>
  <c r="V258" i="12"/>
  <c r="W258" i="12"/>
  <c r="X258" i="12"/>
  <c r="Y258" i="12"/>
  <c r="Z258" i="12"/>
  <c r="AA258" i="12"/>
  <c r="AB258" i="12"/>
  <c r="AD258" i="12"/>
  <c r="AF258" i="12"/>
  <c r="AE258" i="12" s="1"/>
  <c r="AG258" i="12"/>
  <c r="AH258" i="12"/>
  <c r="AI258" i="12"/>
  <c r="AJ258" i="12"/>
  <c r="AK258" i="12"/>
  <c r="AL258" i="12"/>
  <c r="Q259" i="12"/>
  <c r="R259" i="12"/>
  <c r="S259" i="12"/>
  <c r="T259" i="12"/>
  <c r="U259" i="12"/>
  <c r="V259" i="12"/>
  <c r="W259" i="12"/>
  <c r="X259" i="12"/>
  <c r="Y259" i="12"/>
  <c r="Z259" i="12"/>
  <c r="AA259" i="12"/>
  <c r="AB259" i="12"/>
  <c r="AD259" i="12"/>
  <c r="AE259" i="12"/>
  <c r="AF259" i="12"/>
  <c r="AG259" i="12"/>
  <c r="AH259" i="12"/>
  <c r="AI259" i="12"/>
  <c r="AJ259" i="12"/>
  <c r="AK259" i="12"/>
  <c r="AL259" i="12"/>
  <c r="Q260" i="12"/>
  <c r="R260" i="12"/>
  <c r="S260" i="12"/>
  <c r="T260" i="12"/>
  <c r="U260" i="12"/>
  <c r="V260" i="12"/>
  <c r="W260" i="12"/>
  <c r="X260" i="12"/>
  <c r="Y260" i="12"/>
  <c r="Z260" i="12"/>
  <c r="AA260" i="12"/>
  <c r="AB260" i="12"/>
  <c r="AD260" i="12"/>
  <c r="AF260" i="12"/>
  <c r="AE260" i="12" s="1"/>
  <c r="AG260" i="12"/>
  <c r="AH260" i="12"/>
  <c r="AI260" i="12"/>
  <c r="AJ260" i="12"/>
  <c r="AK260" i="12"/>
  <c r="AL260" i="12"/>
  <c r="Q261" i="12"/>
  <c r="R261" i="12"/>
  <c r="S261" i="12"/>
  <c r="T261" i="12"/>
  <c r="U261" i="12"/>
  <c r="V261" i="12"/>
  <c r="W261" i="12"/>
  <c r="X261" i="12"/>
  <c r="Y261" i="12"/>
  <c r="Z261" i="12"/>
  <c r="AA261" i="12"/>
  <c r="AB261" i="12"/>
  <c r="AD261" i="12"/>
  <c r="AF261" i="12"/>
  <c r="AE261" i="12" s="1"/>
  <c r="AG261" i="12"/>
  <c r="AH261" i="12"/>
  <c r="AI261" i="12"/>
  <c r="AJ261" i="12"/>
  <c r="AK261" i="12"/>
  <c r="AL261" i="12"/>
  <c r="Q262" i="12"/>
  <c r="R262" i="12"/>
  <c r="S262" i="12"/>
  <c r="T262" i="12"/>
  <c r="U262" i="12"/>
  <c r="V262" i="12"/>
  <c r="W262" i="12"/>
  <c r="X262" i="12"/>
  <c r="Y262" i="12"/>
  <c r="Z262" i="12"/>
  <c r="AA262" i="12"/>
  <c r="AB262" i="12"/>
  <c r="AD262" i="12"/>
  <c r="AF262" i="12"/>
  <c r="AE262" i="12" s="1"/>
  <c r="AG262" i="12"/>
  <c r="AH262" i="12"/>
  <c r="AI262" i="12"/>
  <c r="AJ262" i="12"/>
  <c r="AK262" i="12"/>
  <c r="AL262" i="12"/>
  <c r="Q263" i="12"/>
  <c r="R263" i="12"/>
  <c r="S263" i="12"/>
  <c r="T263" i="12"/>
  <c r="U263" i="12"/>
  <c r="V263" i="12"/>
  <c r="W263" i="12"/>
  <c r="X263" i="12"/>
  <c r="Y263" i="12"/>
  <c r="Z263" i="12"/>
  <c r="AA263" i="12"/>
  <c r="AB263" i="12"/>
  <c r="AD263" i="12"/>
  <c r="AF263" i="12"/>
  <c r="AE263" i="12" s="1"/>
  <c r="AG263" i="12"/>
  <c r="AH263" i="12"/>
  <c r="AI263" i="12"/>
  <c r="AJ263" i="12"/>
  <c r="AK263" i="12"/>
  <c r="AL263" i="12"/>
  <c r="Q264" i="12"/>
  <c r="R264" i="12"/>
  <c r="S264" i="12"/>
  <c r="T264" i="12"/>
  <c r="U264" i="12"/>
  <c r="V264" i="12"/>
  <c r="W264" i="12"/>
  <c r="X264" i="12"/>
  <c r="Y264" i="12"/>
  <c r="Z264" i="12"/>
  <c r="AA264" i="12"/>
  <c r="AB264" i="12"/>
  <c r="AD264" i="12"/>
  <c r="AE264" i="12"/>
  <c r="AF264" i="12"/>
  <c r="AG264" i="12"/>
  <c r="AH264" i="12"/>
  <c r="AI264" i="12"/>
  <c r="AJ264" i="12"/>
  <c r="AK264" i="12"/>
  <c r="AL264" i="12"/>
  <c r="Q265" i="12"/>
  <c r="R265" i="12"/>
  <c r="S265" i="12"/>
  <c r="T265" i="12"/>
  <c r="U265" i="12"/>
  <c r="V265" i="12"/>
  <c r="W265" i="12"/>
  <c r="X265" i="12"/>
  <c r="Y265" i="12"/>
  <c r="Z265" i="12"/>
  <c r="AA265" i="12"/>
  <c r="AB265" i="12"/>
  <c r="AD265" i="12"/>
  <c r="AF265" i="12"/>
  <c r="AE265" i="12" s="1"/>
  <c r="AG265" i="12"/>
  <c r="AH265" i="12"/>
  <c r="AI265" i="12"/>
  <c r="AJ265" i="12"/>
  <c r="AK265" i="12"/>
  <c r="AL265" i="12"/>
  <c r="Q266" i="12"/>
  <c r="R266" i="12"/>
  <c r="S266" i="12"/>
  <c r="T266" i="12"/>
  <c r="U266" i="12"/>
  <c r="V266" i="12"/>
  <c r="W266" i="12"/>
  <c r="X266" i="12"/>
  <c r="Y266" i="12"/>
  <c r="Z266" i="12"/>
  <c r="AA266" i="12"/>
  <c r="AB266" i="12"/>
  <c r="AD266" i="12"/>
  <c r="AF266" i="12"/>
  <c r="AE266" i="12" s="1"/>
  <c r="AG266" i="12"/>
  <c r="AH266" i="12"/>
  <c r="AI266" i="12"/>
  <c r="AJ266" i="12"/>
  <c r="AK266" i="12"/>
  <c r="AL266" i="12"/>
  <c r="Q267" i="12"/>
  <c r="R267" i="12"/>
  <c r="S267" i="12"/>
  <c r="T267" i="12"/>
  <c r="U267" i="12"/>
  <c r="V267" i="12"/>
  <c r="W267" i="12"/>
  <c r="X267" i="12"/>
  <c r="Y267" i="12"/>
  <c r="Z267" i="12"/>
  <c r="AA267" i="12"/>
  <c r="AB267" i="12"/>
  <c r="AD267" i="12"/>
  <c r="AE267" i="12"/>
  <c r="AF267" i="12"/>
  <c r="AG267" i="12"/>
  <c r="AH267" i="12"/>
  <c r="AI267" i="12"/>
  <c r="AJ267" i="12"/>
  <c r="AK267" i="12"/>
  <c r="AL267" i="12"/>
  <c r="Q268" i="12"/>
  <c r="R268" i="12"/>
  <c r="S268" i="12"/>
  <c r="T268" i="12"/>
  <c r="U268" i="12"/>
  <c r="V268" i="12"/>
  <c r="W268" i="12"/>
  <c r="X268" i="12"/>
  <c r="Y268" i="12"/>
  <c r="Z268" i="12"/>
  <c r="AA268" i="12"/>
  <c r="AB268" i="12"/>
  <c r="AD268" i="12"/>
  <c r="AF268" i="12"/>
  <c r="AE268" i="12" s="1"/>
  <c r="AG268" i="12"/>
  <c r="AH268" i="12"/>
  <c r="AI268" i="12"/>
  <c r="AJ268" i="12"/>
  <c r="AK268" i="12"/>
  <c r="AL268" i="12"/>
  <c r="Q269" i="12"/>
  <c r="R269" i="12"/>
  <c r="S269" i="12"/>
  <c r="T269" i="12"/>
  <c r="U269" i="12"/>
  <c r="V269" i="12"/>
  <c r="W269" i="12"/>
  <c r="X269" i="12"/>
  <c r="Y269" i="12"/>
  <c r="Z269" i="12"/>
  <c r="AA269" i="12"/>
  <c r="AB269" i="12"/>
  <c r="AD269" i="12"/>
  <c r="AF269" i="12"/>
  <c r="AE269" i="12" s="1"/>
  <c r="AG269" i="12"/>
  <c r="AH269" i="12"/>
  <c r="AI269" i="12"/>
  <c r="AJ269" i="12"/>
  <c r="AK269" i="12"/>
  <c r="AL269" i="12"/>
  <c r="Q270" i="12"/>
  <c r="R270" i="12"/>
  <c r="S270" i="12"/>
  <c r="T270" i="12"/>
  <c r="U270" i="12"/>
  <c r="V270" i="12"/>
  <c r="W270" i="12"/>
  <c r="X270" i="12"/>
  <c r="Y270" i="12"/>
  <c r="Z270" i="12"/>
  <c r="AA270" i="12"/>
  <c r="AB270" i="12"/>
  <c r="AD270" i="12"/>
  <c r="AF270" i="12"/>
  <c r="AE270" i="12" s="1"/>
  <c r="AG270" i="12"/>
  <c r="AH270" i="12"/>
  <c r="AI270" i="12"/>
  <c r="AJ270" i="12"/>
  <c r="AK270" i="12"/>
  <c r="AL270" i="12"/>
  <c r="Q271" i="12"/>
  <c r="R271" i="12"/>
  <c r="S271" i="12"/>
  <c r="T271" i="12"/>
  <c r="U271" i="12"/>
  <c r="V271" i="12"/>
  <c r="W271" i="12"/>
  <c r="X271" i="12"/>
  <c r="Y271" i="12"/>
  <c r="Z271" i="12"/>
  <c r="AA271" i="12"/>
  <c r="AB271" i="12"/>
  <c r="AD271" i="12"/>
  <c r="AF271" i="12"/>
  <c r="AE271" i="12" s="1"/>
  <c r="AG271" i="12"/>
  <c r="AH271" i="12"/>
  <c r="AI271" i="12"/>
  <c r="AJ271" i="12"/>
  <c r="AK271" i="12"/>
  <c r="AL271" i="12"/>
  <c r="Q272" i="12"/>
  <c r="R272" i="12"/>
  <c r="S272" i="12"/>
  <c r="T272" i="12"/>
  <c r="U272" i="12"/>
  <c r="V272" i="12"/>
  <c r="W272" i="12"/>
  <c r="X272" i="12"/>
  <c r="Y272" i="12"/>
  <c r="Z272" i="12"/>
  <c r="AA272" i="12"/>
  <c r="AB272" i="12"/>
  <c r="AD272" i="12"/>
  <c r="AF272" i="12"/>
  <c r="AE272" i="12" s="1"/>
  <c r="AG272" i="12"/>
  <c r="AH272" i="12"/>
  <c r="AI272" i="12"/>
  <c r="AJ272" i="12"/>
  <c r="AK272" i="12"/>
  <c r="AL272" i="12"/>
  <c r="Q273" i="12"/>
  <c r="R273" i="12"/>
  <c r="S273" i="12"/>
  <c r="T273" i="12"/>
  <c r="U273" i="12"/>
  <c r="V273" i="12"/>
  <c r="W273" i="12"/>
  <c r="X273" i="12"/>
  <c r="Y273" i="12"/>
  <c r="Z273" i="12"/>
  <c r="AA273" i="12"/>
  <c r="AB273" i="12"/>
  <c r="AD273" i="12"/>
  <c r="AE273" i="12"/>
  <c r="AF273" i="12"/>
  <c r="AG273" i="12"/>
  <c r="AH273" i="12"/>
  <c r="AI273" i="12"/>
  <c r="AJ273" i="12"/>
  <c r="AK273" i="12"/>
  <c r="AL273" i="12"/>
  <c r="Q274" i="12"/>
  <c r="R274" i="12"/>
  <c r="S274" i="12"/>
  <c r="T274" i="12"/>
  <c r="U274" i="12"/>
  <c r="V274" i="12"/>
  <c r="W274" i="12"/>
  <c r="X274" i="12"/>
  <c r="Y274" i="12"/>
  <c r="Z274" i="12"/>
  <c r="AA274" i="12"/>
  <c r="AB274" i="12"/>
  <c r="AD274" i="12"/>
  <c r="AF274" i="12"/>
  <c r="AE274" i="12" s="1"/>
  <c r="AG274" i="12"/>
  <c r="AH274" i="12"/>
  <c r="AI274" i="12"/>
  <c r="AJ274" i="12"/>
  <c r="AK274" i="12"/>
  <c r="AL274" i="12"/>
  <c r="Q275" i="12"/>
  <c r="R275" i="12"/>
  <c r="S275" i="12"/>
  <c r="T275" i="12"/>
  <c r="U275" i="12"/>
  <c r="V275" i="12"/>
  <c r="W275" i="12"/>
  <c r="X275" i="12"/>
  <c r="Y275" i="12"/>
  <c r="Z275" i="12"/>
  <c r="AA275" i="12"/>
  <c r="AB275" i="12"/>
  <c r="AD275" i="12"/>
  <c r="AF275" i="12"/>
  <c r="AE275" i="12" s="1"/>
  <c r="AG275" i="12"/>
  <c r="AH275" i="12"/>
  <c r="AI275" i="12"/>
  <c r="AJ275" i="12"/>
  <c r="AK275" i="12"/>
  <c r="AL275" i="12"/>
  <c r="Q276" i="12"/>
  <c r="R276" i="12"/>
  <c r="S276" i="12"/>
  <c r="T276" i="12"/>
  <c r="U276" i="12"/>
  <c r="V276" i="12"/>
  <c r="W276" i="12"/>
  <c r="X276" i="12"/>
  <c r="Y276" i="12"/>
  <c r="Z276" i="12"/>
  <c r="AA276" i="12"/>
  <c r="AB276" i="12"/>
  <c r="AD276" i="12"/>
  <c r="AF276" i="12"/>
  <c r="AE276" i="12" s="1"/>
  <c r="AG276" i="12"/>
  <c r="AH276" i="12"/>
  <c r="AI276" i="12"/>
  <c r="AJ276" i="12"/>
  <c r="AK276" i="12"/>
  <c r="AL276" i="12"/>
  <c r="Q277" i="12"/>
  <c r="R277" i="12"/>
  <c r="S277" i="12"/>
  <c r="T277" i="12"/>
  <c r="U277" i="12"/>
  <c r="V277" i="12"/>
  <c r="W277" i="12"/>
  <c r="X277" i="12"/>
  <c r="Y277" i="12"/>
  <c r="Z277" i="12"/>
  <c r="AA277" i="12"/>
  <c r="AB277" i="12"/>
  <c r="AD277" i="12"/>
  <c r="AE277" i="12"/>
  <c r="AF277" i="12"/>
  <c r="AG277" i="12"/>
  <c r="AH277" i="12"/>
  <c r="AI277" i="12"/>
  <c r="AJ277" i="12"/>
  <c r="AK277" i="12"/>
  <c r="AL277" i="12"/>
  <c r="Q278" i="12"/>
  <c r="R278" i="12"/>
  <c r="S278" i="12"/>
  <c r="T278" i="12"/>
  <c r="U278" i="12"/>
  <c r="V278" i="12"/>
  <c r="W278" i="12"/>
  <c r="X278" i="12"/>
  <c r="Y278" i="12"/>
  <c r="Z278" i="12"/>
  <c r="AA278" i="12"/>
  <c r="AB278" i="12"/>
  <c r="AD278" i="12"/>
  <c r="AF278" i="12"/>
  <c r="AE278" i="12" s="1"/>
  <c r="AG278" i="12"/>
  <c r="AH278" i="12"/>
  <c r="AI278" i="12"/>
  <c r="AJ278" i="12"/>
  <c r="AK278" i="12"/>
  <c r="AL278" i="12"/>
  <c r="Q279" i="12"/>
  <c r="R279" i="12"/>
  <c r="S279" i="12"/>
  <c r="T279" i="12"/>
  <c r="U279" i="12"/>
  <c r="V279" i="12"/>
  <c r="W279" i="12"/>
  <c r="X279" i="12"/>
  <c r="Y279" i="12"/>
  <c r="Z279" i="12"/>
  <c r="AA279" i="12"/>
  <c r="AB279" i="12"/>
  <c r="AD279" i="12"/>
  <c r="AF279" i="12"/>
  <c r="AE279" i="12" s="1"/>
  <c r="AG279" i="12"/>
  <c r="AH279" i="12"/>
  <c r="AI279" i="12"/>
  <c r="AJ279" i="12"/>
  <c r="AK279" i="12"/>
  <c r="AL279" i="12"/>
  <c r="Q280" i="12"/>
  <c r="R280" i="12"/>
  <c r="S280" i="12"/>
  <c r="T280" i="12"/>
  <c r="U280" i="12"/>
  <c r="V280" i="12"/>
  <c r="W280" i="12"/>
  <c r="X280" i="12"/>
  <c r="Y280" i="12"/>
  <c r="Z280" i="12"/>
  <c r="AA280" i="12"/>
  <c r="AB280" i="12"/>
  <c r="AD280" i="12"/>
  <c r="AF280" i="12"/>
  <c r="AE280" i="12" s="1"/>
  <c r="AG280" i="12"/>
  <c r="AH280" i="12"/>
  <c r="AI280" i="12"/>
  <c r="AJ280" i="12"/>
  <c r="AK280" i="12"/>
  <c r="AL280" i="12"/>
  <c r="Q281" i="12"/>
  <c r="R281" i="12"/>
  <c r="S281" i="12"/>
  <c r="T281" i="12"/>
  <c r="U281" i="12"/>
  <c r="V281" i="12"/>
  <c r="W281" i="12"/>
  <c r="X281" i="12"/>
  <c r="Y281" i="12"/>
  <c r="Z281" i="12"/>
  <c r="AA281" i="12"/>
  <c r="AB281" i="12"/>
  <c r="AD281" i="12"/>
  <c r="AE281" i="12"/>
  <c r="AF281" i="12"/>
  <c r="AG281" i="12"/>
  <c r="AH281" i="12"/>
  <c r="AI281" i="12"/>
  <c r="AJ281" i="12"/>
  <c r="AK281" i="12"/>
  <c r="AL281" i="12"/>
  <c r="Q282" i="12"/>
  <c r="R282" i="12"/>
  <c r="S282" i="12"/>
  <c r="T282" i="12"/>
  <c r="U282" i="12"/>
  <c r="V282" i="12"/>
  <c r="W282" i="12"/>
  <c r="X282" i="12"/>
  <c r="Y282" i="12"/>
  <c r="Z282" i="12"/>
  <c r="AA282" i="12"/>
  <c r="AB282" i="12"/>
  <c r="AD282" i="12"/>
  <c r="AF282" i="12"/>
  <c r="AE282" i="12" s="1"/>
  <c r="AG282" i="12"/>
  <c r="AH282" i="12"/>
  <c r="AI282" i="12"/>
  <c r="AJ282" i="12"/>
  <c r="AK282" i="12"/>
  <c r="AL282" i="12"/>
  <c r="Q283" i="12"/>
  <c r="R283" i="12"/>
  <c r="S283" i="12"/>
  <c r="T283" i="12"/>
  <c r="U283" i="12"/>
  <c r="V283" i="12"/>
  <c r="W283" i="12"/>
  <c r="X283" i="12"/>
  <c r="Y283" i="12"/>
  <c r="Z283" i="12"/>
  <c r="AA283" i="12"/>
  <c r="AB283" i="12"/>
  <c r="AD283" i="12"/>
  <c r="AF283" i="12"/>
  <c r="AE283" i="12" s="1"/>
  <c r="AG283" i="12"/>
  <c r="AH283" i="12"/>
  <c r="AI283" i="12"/>
  <c r="AJ283" i="12"/>
  <c r="AK283" i="12"/>
  <c r="AL283" i="12"/>
  <c r="Q284" i="12"/>
  <c r="R284" i="12"/>
  <c r="S284" i="12"/>
  <c r="T284" i="12"/>
  <c r="U284" i="12"/>
  <c r="V284" i="12"/>
  <c r="W284" i="12"/>
  <c r="X284" i="12"/>
  <c r="Y284" i="12"/>
  <c r="Z284" i="12"/>
  <c r="AA284" i="12"/>
  <c r="AB284" i="12"/>
  <c r="AD284" i="12"/>
  <c r="AF284" i="12"/>
  <c r="AE284" i="12" s="1"/>
  <c r="AG284" i="12"/>
  <c r="AH284" i="12"/>
  <c r="AI284" i="12"/>
  <c r="AJ284" i="12"/>
  <c r="AK284" i="12"/>
  <c r="AL284" i="12"/>
  <c r="Q285" i="12"/>
  <c r="R285" i="12"/>
  <c r="S285" i="12"/>
  <c r="T285" i="12"/>
  <c r="U285" i="12"/>
  <c r="V285" i="12"/>
  <c r="W285" i="12"/>
  <c r="X285" i="12"/>
  <c r="Y285" i="12"/>
  <c r="Z285" i="12"/>
  <c r="AA285" i="12"/>
  <c r="AB285" i="12"/>
  <c r="AD285" i="12"/>
  <c r="AE285" i="12"/>
  <c r="AF285" i="12"/>
  <c r="AG285" i="12"/>
  <c r="AH285" i="12"/>
  <c r="AI285" i="12"/>
  <c r="AJ285" i="12"/>
  <c r="AK285" i="12"/>
  <c r="AL285" i="12"/>
  <c r="Q286" i="12"/>
  <c r="R286" i="12"/>
  <c r="S286" i="12"/>
  <c r="T286" i="12"/>
  <c r="U286" i="12"/>
  <c r="V286" i="12"/>
  <c r="W286" i="12"/>
  <c r="X286" i="12"/>
  <c r="Y286" i="12"/>
  <c r="Z286" i="12"/>
  <c r="AA286" i="12"/>
  <c r="AB286" i="12"/>
  <c r="AD286" i="12"/>
  <c r="AF286" i="12"/>
  <c r="AE286" i="12" s="1"/>
  <c r="AG286" i="12"/>
  <c r="AH286" i="12"/>
  <c r="AI286" i="12"/>
  <c r="AJ286" i="12"/>
  <c r="AK286" i="12"/>
  <c r="AL286" i="12"/>
  <c r="Q287" i="12"/>
  <c r="R287" i="12"/>
  <c r="S287" i="12"/>
  <c r="T287" i="12"/>
  <c r="U287" i="12"/>
  <c r="V287" i="12"/>
  <c r="W287" i="12"/>
  <c r="X287" i="12"/>
  <c r="Y287" i="12"/>
  <c r="Z287" i="12"/>
  <c r="AA287" i="12"/>
  <c r="AB287" i="12"/>
  <c r="AD287" i="12"/>
  <c r="AF287" i="12"/>
  <c r="AE287" i="12" s="1"/>
  <c r="AG287" i="12"/>
  <c r="AH287" i="12"/>
  <c r="AI287" i="12"/>
  <c r="AJ287" i="12"/>
  <c r="AK287" i="12"/>
  <c r="AL287" i="12"/>
  <c r="Q288" i="12"/>
  <c r="R288" i="12"/>
  <c r="S288" i="12"/>
  <c r="T288" i="12"/>
  <c r="U288" i="12"/>
  <c r="V288" i="12"/>
  <c r="W288" i="12"/>
  <c r="X288" i="12"/>
  <c r="Y288" i="12"/>
  <c r="Z288" i="12"/>
  <c r="AA288" i="12"/>
  <c r="AB288" i="12"/>
  <c r="AD288" i="12"/>
  <c r="AF288" i="12"/>
  <c r="AE288" i="12" s="1"/>
  <c r="AG288" i="12"/>
  <c r="AH288" i="12"/>
  <c r="AI288" i="12"/>
  <c r="AJ288" i="12"/>
  <c r="AK288" i="12"/>
  <c r="AL288" i="12"/>
  <c r="Q289" i="12"/>
  <c r="R289" i="12"/>
  <c r="S289" i="12"/>
  <c r="T289" i="12"/>
  <c r="U289" i="12"/>
  <c r="V289" i="12"/>
  <c r="W289" i="12"/>
  <c r="X289" i="12"/>
  <c r="Y289" i="12"/>
  <c r="Z289" i="12"/>
  <c r="AA289" i="12"/>
  <c r="AB289" i="12"/>
  <c r="AD289" i="12"/>
  <c r="AF289" i="12"/>
  <c r="AE289" i="12" s="1"/>
  <c r="AG289" i="12"/>
  <c r="AH289" i="12"/>
  <c r="AI289" i="12"/>
  <c r="AJ289" i="12"/>
  <c r="AK289" i="12"/>
  <c r="AL289" i="12"/>
  <c r="Q290" i="12"/>
  <c r="R290" i="12"/>
  <c r="S290" i="12"/>
  <c r="T290" i="12"/>
  <c r="U290" i="12"/>
  <c r="V290" i="12"/>
  <c r="W290" i="12"/>
  <c r="X290" i="12"/>
  <c r="Y290" i="12"/>
  <c r="Z290" i="12"/>
  <c r="AA290" i="12"/>
  <c r="AB290" i="12"/>
  <c r="AD290" i="12"/>
  <c r="AF290" i="12"/>
  <c r="AE290" i="12" s="1"/>
  <c r="AG290" i="12"/>
  <c r="AH290" i="12"/>
  <c r="AI290" i="12"/>
  <c r="AJ290" i="12"/>
  <c r="AK290" i="12"/>
  <c r="AL290" i="12"/>
  <c r="Q291" i="12"/>
  <c r="R291" i="12"/>
  <c r="S291" i="12"/>
  <c r="T291" i="12"/>
  <c r="U291" i="12"/>
  <c r="V291" i="12"/>
  <c r="W291" i="12"/>
  <c r="X291" i="12"/>
  <c r="Y291" i="12"/>
  <c r="Z291" i="12"/>
  <c r="AA291" i="12"/>
  <c r="AB291" i="12"/>
  <c r="AD291" i="12"/>
  <c r="AE291" i="12"/>
  <c r="AF291" i="12"/>
  <c r="AG291" i="12"/>
  <c r="AH291" i="12"/>
  <c r="AI291" i="12"/>
  <c r="AJ291" i="12"/>
  <c r="AK291" i="12"/>
  <c r="AL291" i="12"/>
  <c r="Q292" i="12"/>
  <c r="R292" i="12"/>
  <c r="S292" i="12"/>
  <c r="T292" i="12"/>
  <c r="U292" i="12"/>
  <c r="V292" i="12"/>
  <c r="W292" i="12"/>
  <c r="X292" i="12"/>
  <c r="Y292" i="12"/>
  <c r="Z292" i="12"/>
  <c r="AA292" i="12"/>
  <c r="AB292" i="12"/>
  <c r="AD292" i="12"/>
  <c r="AF292" i="12"/>
  <c r="AE292" i="12" s="1"/>
  <c r="AG292" i="12"/>
  <c r="AH292" i="12"/>
  <c r="AI292" i="12"/>
  <c r="AJ292" i="12"/>
  <c r="AK292" i="12"/>
  <c r="AL292" i="12"/>
  <c r="Q293" i="12"/>
  <c r="R293" i="12"/>
  <c r="S293" i="12"/>
  <c r="T293" i="12"/>
  <c r="U293" i="12"/>
  <c r="V293" i="12"/>
  <c r="W293" i="12"/>
  <c r="X293" i="12"/>
  <c r="Y293" i="12"/>
  <c r="Z293" i="12"/>
  <c r="AA293" i="12"/>
  <c r="AB293" i="12"/>
  <c r="AD293" i="12"/>
  <c r="AF293" i="12"/>
  <c r="AE293" i="12" s="1"/>
  <c r="AG293" i="12"/>
  <c r="AH293" i="12"/>
  <c r="AI293" i="12"/>
  <c r="AJ293" i="12"/>
  <c r="AK293" i="12"/>
  <c r="AL293" i="12"/>
  <c r="Q294" i="12"/>
  <c r="R294" i="12"/>
  <c r="S294" i="12"/>
  <c r="T294" i="12"/>
  <c r="U294" i="12"/>
  <c r="V294" i="12"/>
  <c r="W294" i="12"/>
  <c r="X294" i="12"/>
  <c r="Y294" i="12"/>
  <c r="Z294" i="12"/>
  <c r="AA294" i="12"/>
  <c r="AB294" i="12"/>
  <c r="AD294" i="12"/>
  <c r="AF294" i="12"/>
  <c r="AE294" i="12" s="1"/>
  <c r="AG294" i="12"/>
  <c r="AH294" i="12"/>
  <c r="AI294" i="12"/>
  <c r="AJ294" i="12"/>
  <c r="AK294" i="12"/>
  <c r="AL294" i="12"/>
  <c r="Q295" i="12"/>
  <c r="R295" i="12"/>
  <c r="S295" i="12"/>
  <c r="T295" i="12"/>
  <c r="U295" i="12"/>
  <c r="V295" i="12"/>
  <c r="W295" i="12"/>
  <c r="X295" i="12"/>
  <c r="Y295" i="12"/>
  <c r="Z295" i="12"/>
  <c r="AA295" i="12"/>
  <c r="AB295" i="12"/>
  <c r="AD295" i="12"/>
  <c r="AF295" i="12"/>
  <c r="AE295" i="12" s="1"/>
  <c r="AG295" i="12"/>
  <c r="AH295" i="12"/>
  <c r="AI295" i="12"/>
  <c r="AJ295" i="12"/>
  <c r="AK295" i="12"/>
  <c r="AL295" i="12"/>
  <c r="Q296" i="12"/>
  <c r="R296" i="12"/>
  <c r="S296" i="12"/>
  <c r="T296" i="12"/>
  <c r="U296" i="12"/>
  <c r="V296" i="12"/>
  <c r="W296" i="12"/>
  <c r="X296" i="12"/>
  <c r="Y296" i="12"/>
  <c r="Z296" i="12"/>
  <c r="AA296" i="12"/>
  <c r="AB296" i="12"/>
  <c r="AD296" i="12"/>
  <c r="AE296" i="12"/>
  <c r="AF296" i="12"/>
  <c r="AG296" i="12"/>
  <c r="AH296" i="12"/>
  <c r="AI296" i="12"/>
  <c r="AJ296" i="12"/>
  <c r="AK296" i="12"/>
  <c r="AL296" i="12"/>
  <c r="Q297" i="12"/>
  <c r="R297" i="12"/>
  <c r="S297" i="12"/>
  <c r="T297" i="12"/>
  <c r="U297" i="12"/>
  <c r="V297" i="12"/>
  <c r="W297" i="12"/>
  <c r="X297" i="12"/>
  <c r="Y297" i="12"/>
  <c r="Z297" i="12"/>
  <c r="AA297" i="12"/>
  <c r="AB297" i="12"/>
  <c r="AD297" i="12"/>
  <c r="AF297" i="12"/>
  <c r="AE297" i="12" s="1"/>
  <c r="AG297" i="12"/>
  <c r="AH297" i="12"/>
  <c r="AI297" i="12"/>
  <c r="AJ297" i="12"/>
  <c r="AK297" i="12"/>
  <c r="AL297" i="12"/>
  <c r="Q298" i="12"/>
  <c r="R298" i="12"/>
  <c r="S298" i="12"/>
  <c r="T298" i="12"/>
  <c r="U298" i="12"/>
  <c r="V298" i="12"/>
  <c r="W298" i="12"/>
  <c r="X298" i="12"/>
  <c r="Y298" i="12"/>
  <c r="Z298" i="12"/>
  <c r="AA298" i="12"/>
  <c r="AB298" i="12"/>
  <c r="AD298" i="12"/>
  <c r="AF298" i="12"/>
  <c r="AE298" i="12" s="1"/>
  <c r="AG298" i="12"/>
  <c r="AH298" i="12"/>
  <c r="AI298" i="12"/>
  <c r="AJ298" i="12"/>
  <c r="AK298" i="12"/>
  <c r="AL298" i="12"/>
  <c r="Q299" i="12"/>
  <c r="R299" i="12"/>
  <c r="S299" i="12"/>
  <c r="T299" i="12"/>
  <c r="U299" i="12"/>
  <c r="V299" i="12"/>
  <c r="W299" i="12"/>
  <c r="X299" i="12"/>
  <c r="Y299" i="12"/>
  <c r="Z299" i="12"/>
  <c r="AA299" i="12"/>
  <c r="AB299" i="12"/>
  <c r="AD299" i="12"/>
  <c r="AE299" i="12"/>
  <c r="AF299" i="12"/>
  <c r="AG299" i="12"/>
  <c r="AH299" i="12"/>
  <c r="AI299" i="12"/>
  <c r="AJ299" i="12"/>
  <c r="AK299" i="12"/>
  <c r="AL299" i="12"/>
  <c r="Q300" i="12"/>
  <c r="R300" i="12"/>
  <c r="S300" i="12"/>
  <c r="T300" i="12"/>
  <c r="U300" i="12"/>
  <c r="V300" i="12"/>
  <c r="W300" i="12"/>
  <c r="X300" i="12"/>
  <c r="Y300" i="12"/>
  <c r="Z300" i="12"/>
  <c r="AA300" i="12"/>
  <c r="AB300" i="12"/>
  <c r="AD300" i="12"/>
  <c r="AF300" i="12"/>
  <c r="AE300" i="12" s="1"/>
  <c r="AG300" i="12"/>
  <c r="AH300" i="12"/>
  <c r="AI300" i="12"/>
  <c r="AJ300" i="12"/>
  <c r="AK300" i="12"/>
  <c r="AL300" i="12"/>
  <c r="Q301" i="12"/>
  <c r="R301" i="12"/>
  <c r="S301" i="12"/>
  <c r="T301" i="12"/>
  <c r="U301" i="12"/>
  <c r="V301" i="12"/>
  <c r="W301" i="12"/>
  <c r="X301" i="12"/>
  <c r="Y301" i="12"/>
  <c r="Z301" i="12"/>
  <c r="AA301" i="12"/>
  <c r="AB301" i="12"/>
  <c r="AD301" i="12"/>
  <c r="AF301" i="12"/>
  <c r="AE301" i="12" s="1"/>
  <c r="AG301" i="12"/>
  <c r="AH301" i="12"/>
  <c r="AI301" i="12"/>
  <c r="AJ301" i="12"/>
  <c r="AK301" i="12"/>
  <c r="AL301" i="12"/>
  <c r="Q302" i="12"/>
  <c r="R302" i="12"/>
  <c r="S302" i="12"/>
  <c r="T302" i="12"/>
  <c r="U302" i="12"/>
  <c r="V302" i="12"/>
  <c r="W302" i="12"/>
  <c r="X302" i="12"/>
  <c r="Y302" i="12"/>
  <c r="Z302" i="12"/>
  <c r="AA302" i="12"/>
  <c r="AB302" i="12"/>
  <c r="AD302" i="12"/>
  <c r="AF302" i="12"/>
  <c r="AE302" i="12" s="1"/>
  <c r="AG302" i="12"/>
  <c r="AH302" i="12"/>
  <c r="AI302" i="12"/>
  <c r="AJ302" i="12"/>
  <c r="AK302" i="12"/>
  <c r="AL302" i="12"/>
  <c r="Q303" i="12"/>
  <c r="R303" i="12"/>
  <c r="S303" i="12"/>
  <c r="T303" i="12"/>
  <c r="U303" i="12"/>
  <c r="V303" i="12"/>
  <c r="W303" i="12"/>
  <c r="X303" i="12"/>
  <c r="Y303" i="12"/>
  <c r="Z303" i="12"/>
  <c r="AA303" i="12"/>
  <c r="AB303" i="12"/>
  <c r="AD303" i="12"/>
  <c r="AF303" i="12"/>
  <c r="AE303" i="12" s="1"/>
  <c r="AG303" i="12"/>
  <c r="AH303" i="12"/>
  <c r="AI303" i="12"/>
  <c r="AJ303" i="12"/>
  <c r="AK303" i="12"/>
  <c r="AL303" i="12"/>
  <c r="Q304" i="12"/>
  <c r="R304" i="12"/>
  <c r="S304" i="12"/>
  <c r="T304" i="12"/>
  <c r="U304" i="12"/>
  <c r="V304" i="12"/>
  <c r="W304" i="12"/>
  <c r="X304" i="12"/>
  <c r="Y304" i="12"/>
  <c r="Z304" i="12"/>
  <c r="AA304" i="12"/>
  <c r="AB304" i="12"/>
  <c r="AD304" i="12"/>
  <c r="AF304" i="12"/>
  <c r="AE304" i="12" s="1"/>
  <c r="AG304" i="12"/>
  <c r="AH304" i="12"/>
  <c r="AI304" i="12"/>
  <c r="AJ304" i="12"/>
  <c r="AK304" i="12"/>
  <c r="AL304" i="12"/>
  <c r="Q305" i="12"/>
  <c r="R305" i="12"/>
  <c r="S305" i="12"/>
  <c r="T305" i="12"/>
  <c r="U305" i="12"/>
  <c r="V305" i="12"/>
  <c r="W305" i="12"/>
  <c r="X305" i="12"/>
  <c r="Y305" i="12"/>
  <c r="Z305" i="12"/>
  <c r="AA305" i="12"/>
  <c r="AB305" i="12"/>
  <c r="AD305" i="12"/>
  <c r="AE305" i="12"/>
  <c r="AF305" i="12"/>
  <c r="AG305" i="12"/>
  <c r="AH305" i="12"/>
  <c r="AI305" i="12"/>
  <c r="AJ305" i="12"/>
  <c r="AK305" i="12"/>
  <c r="AL305" i="12"/>
  <c r="Q306" i="12"/>
  <c r="R306" i="12"/>
  <c r="S306" i="12"/>
  <c r="T306" i="12"/>
  <c r="U306" i="12"/>
  <c r="V306" i="12"/>
  <c r="W306" i="12"/>
  <c r="X306" i="12"/>
  <c r="Y306" i="12"/>
  <c r="Z306" i="12"/>
  <c r="AA306" i="12"/>
  <c r="AB306" i="12"/>
  <c r="AD306" i="12"/>
  <c r="AF306" i="12"/>
  <c r="AE306" i="12" s="1"/>
  <c r="AG306" i="12"/>
  <c r="AH306" i="12"/>
  <c r="AI306" i="12"/>
  <c r="AJ306" i="12"/>
  <c r="AK306" i="12"/>
  <c r="AL306" i="12"/>
  <c r="Q307" i="12"/>
  <c r="R307" i="12"/>
  <c r="S307" i="12"/>
  <c r="T307" i="12"/>
  <c r="U307" i="12"/>
  <c r="V307" i="12"/>
  <c r="W307" i="12"/>
  <c r="X307" i="12"/>
  <c r="Y307" i="12"/>
  <c r="Z307" i="12"/>
  <c r="AA307" i="12"/>
  <c r="AB307" i="12"/>
  <c r="AD307" i="12"/>
  <c r="AF307" i="12"/>
  <c r="AE307" i="12" s="1"/>
  <c r="AG307" i="12"/>
  <c r="AH307" i="12"/>
  <c r="AI307" i="12"/>
  <c r="AJ307" i="12"/>
  <c r="AK307" i="12"/>
  <c r="AL307" i="12"/>
  <c r="Q308" i="12"/>
  <c r="R308" i="12"/>
  <c r="S308" i="12"/>
  <c r="T308" i="12"/>
  <c r="U308" i="12"/>
  <c r="V308" i="12"/>
  <c r="W308" i="12"/>
  <c r="X308" i="12"/>
  <c r="Y308" i="12"/>
  <c r="Z308" i="12"/>
  <c r="AA308" i="12"/>
  <c r="AB308" i="12"/>
  <c r="AD308" i="12"/>
  <c r="AF308" i="12"/>
  <c r="AE308" i="12" s="1"/>
  <c r="AG308" i="12"/>
  <c r="AH308" i="12"/>
  <c r="AI308" i="12"/>
  <c r="AJ308" i="12"/>
  <c r="AK308" i="12"/>
  <c r="AL308" i="12"/>
  <c r="Q309" i="12"/>
  <c r="R309" i="12"/>
  <c r="S309" i="12"/>
  <c r="T309" i="12"/>
  <c r="U309" i="12"/>
  <c r="V309" i="12"/>
  <c r="W309" i="12"/>
  <c r="X309" i="12"/>
  <c r="Y309" i="12"/>
  <c r="Z309" i="12"/>
  <c r="AA309" i="12"/>
  <c r="AB309" i="12"/>
  <c r="AD309" i="12"/>
  <c r="AE309" i="12"/>
  <c r="AF309" i="12"/>
  <c r="AG309" i="12"/>
  <c r="AH309" i="12"/>
  <c r="AI309" i="12"/>
  <c r="AJ309" i="12"/>
  <c r="AK309" i="12"/>
  <c r="AL309" i="12"/>
  <c r="Q310" i="12"/>
  <c r="R310" i="12"/>
  <c r="S310" i="12"/>
  <c r="T310" i="12"/>
  <c r="U310" i="12"/>
  <c r="V310" i="12"/>
  <c r="W310" i="12"/>
  <c r="X310" i="12"/>
  <c r="Y310" i="12"/>
  <c r="Z310" i="12"/>
  <c r="AA310" i="12"/>
  <c r="AB310" i="12"/>
  <c r="AD310" i="12"/>
  <c r="AF310" i="12"/>
  <c r="AE310" i="12" s="1"/>
  <c r="AG310" i="12"/>
  <c r="AH310" i="12"/>
  <c r="AI310" i="12"/>
  <c r="AJ310" i="12"/>
  <c r="AK310" i="12"/>
  <c r="AL310" i="12"/>
  <c r="Q311" i="12"/>
  <c r="R311" i="12"/>
  <c r="S311" i="12"/>
  <c r="T311" i="12"/>
  <c r="U311" i="12"/>
  <c r="V311" i="12"/>
  <c r="W311" i="12"/>
  <c r="X311" i="12"/>
  <c r="Y311" i="12"/>
  <c r="Z311" i="12"/>
  <c r="AA311" i="12"/>
  <c r="AB311" i="12"/>
  <c r="AD311" i="12"/>
  <c r="AF311" i="12"/>
  <c r="AE311" i="12" s="1"/>
  <c r="AG311" i="12"/>
  <c r="AH311" i="12"/>
  <c r="AI311" i="12"/>
  <c r="AJ311" i="12"/>
  <c r="AK311" i="12"/>
  <c r="AL311" i="12"/>
  <c r="Q312" i="12"/>
  <c r="R312" i="12"/>
  <c r="S312" i="12"/>
  <c r="T312" i="12"/>
  <c r="U312" i="12"/>
  <c r="V312" i="12"/>
  <c r="W312" i="12"/>
  <c r="X312" i="12"/>
  <c r="Y312" i="12"/>
  <c r="Z312" i="12"/>
  <c r="AA312" i="12"/>
  <c r="AB312" i="12"/>
  <c r="AD312" i="12"/>
  <c r="AF312" i="12"/>
  <c r="AE312" i="12" s="1"/>
  <c r="AG312" i="12"/>
  <c r="AH312" i="12"/>
  <c r="AI312" i="12"/>
  <c r="AJ312" i="12"/>
  <c r="AK312" i="12"/>
  <c r="AL312" i="12"/>
  <c r="Q313" i="12"/>
  <c r="R313" i="12"/>
  <c r="S313" i="12"/>
  <c r="T313" i="12"/>
  <c r="U313" i="12"/>
  <c r="V313" i="12"/>
  <c r="W313" i="12"/>
  <c r="X313" i="12"/>
  <c r="Y313" i="12"/>
  <c r="Z313" i="12"/>
  <c r="AA313" i="12"/>
  <c r="AB313" i="12"/>
  <c r="AD313" i="12"/>
  <c r="AE313" i="12"/>
  <c r="AF313" i="12"/>
  <c r="AG313" i="12"/>
  <c r="AH313" i="12"/>
  <c r="AI313" i="12"/>
  <c r="AJ313" i="12"/>
  <c r="AK313" i="12"/>
  <c r="AL313" i="12"/>
  <c r="Q314" i="12"/>
  <c r="R314" i="12"/>
  <c r="S314" i="12"/>
  <c r="T314" i="12"/>
  <c r="U314" i="12"/>
  <c r="V314" i="12"/>
  <c r="W314" i="12"/>
  <c r="X314" i="12"/>
  <c r="Y314" i="12"/>
  <c r="Z314" i="12"/>
  <c r="AA314" i="12"/>
  <c r="AB314" i="12"/>
  <c r="AD314" i="12"/>
  <c r="AF314" i="12"/>
  <c r="AE314" i="12" s="1"/>
  <c r="AG314" i="12"/>
  <c r="AH314" i="12"/>
  <c r="AI314" i="12"/>
  <c r="AJ314" i="12"/>
  <c r="AK314" i="12"/>
  <c r="AL314" i="12"/>
  <c r="Q315" i="12"/>
  <c r="R315" i="12"/>
  <c r="S315" i="12"/>
  <c r="T315" i="12"/>
  <c r="U315" i="12"/>
  <c r="V315" i="12"/>
  <c r="W315" i="12"/>
  <c r="X315" i="12"/>
  <c r="Y315" i="12"/>
  <c r="Z315" i="12"/>
  <c r="AA315" i="12"/>
  <c r="AB315" i="12"/>
  <c r="AD315" i="12"/>
  <c r="AF315" i="12"/>
  <c r="AE315" i="12" s="1"/>
  <c r="AG315" i="12"/>
  <c r="AH315" i="12"/>
  <c r="AI315" i="12"/>
  <c r="AJ315" i="12"/>
  <c r="AK315" i="12"/>
  <c r="AL315" i="12"/>
  <c r="Q316" i="12"/>
  <c r="R316" i="12"/>
  <c r="S316" i="12"/>
  <c r="T316" i="12"/>
  <c r="U316" i="12"/>
  <c r="V316" i="12"/>
  <c r="W316" i="12"/>
  <c r="X316" i="12"/>
  <c r="Y316" i="12"/>
  <c r="Z316" i="12"/>
  <c r="AA316" i="12"/>
  <c r="AB316" i="12"/>
  <c r="AD316" i="12"/>
  <c r="AF316" i="12"/>
  <c r="AE316" i="12" s="1"/>
  <c r="AG316" i="12"/>
  <c r="AH316" i="12"/>
  <c r="AI316" i="12"/>
  <c r="AJ316" i="12"/>
  <c r="AK316" i="12"/>
  <c r="AL316" i="12"/>
  <c r="Q317" i="12"/>
  <c r="R317" i="12"/>
  <c r="S317" i="12"/>
  <c r="T317" i="12"/>
  <c r="U317" i="12"/>
  <c r="V317" i="12"/>
  <c r="W317" i="12"/>
  <c r="X317" i="12"/>
  <c r="Y317" i="12"/>
  <c r="Z317" i="12"/>
  <c r="AA317" i="12"/>
  <c r="AB317" i="12"/>
  <c r="AD317" i="12"/>
  <c r="AE317" i="12"/>
  <c r="AF317" i="12"/>
  <c r="AG317" i="12"/>
  <c r="AH317" i="12"/>
  <c r="AI317" i="12"/>
  <c r="AJ317" i="12"/>
  <c r="AK317" i="12"/>
  <c r="AL317" i="12"/>
  <c r="Q318" i="12"/>
  <c r="R318" i="12"/>
  <c r="S318" i="12"/>
  <c r="T318" i="12"/>
  <c r="U318" i="12"/>
  <c r="V318" i="12"/>
  <c r="W318" i="12"/>
  <c r="X318" i="12"/>
  <c r="Y318" i="12"/>
  <c r="Z318" i="12"/>
  <c r="AA318" i="12"/>
  <c r="AB318" i="12"/>
  <c r="AD318" i="12"/>
  <c r="AF318" i="12"/>
  <c r="AE318" i="12" s="1"/>
  <c r="AG318" i="12"/>
  <c r="AH318" i="12"/>
  <c r="AI318" i="12"/>
  <c r="AJ318" i="12"/>
  <c r="AK318" i="12"/>
  <c r="AL318" i="12"/>
  <c r="Q319" i="12"/>
  <c r="R319" i="12"/>
  <c r="S319" i="12"/>
  <c r="T319" i="12"/>
  <c r="U319" i="12"/>
  <c r="V319" i="12"/>
  <c r="W319" i="12"/>
  <c r="X319" i="12"/>
  <c r="Y319" i="12"/>
  <c r="Z319" i="12"/>
  <c r="AA319" i="12"/>
  <c r="AB319" i="12"/>
  <c r="AD319" i="12"/>
  <c r="AF319" i="12"/>
  <c r="AE319" i="12" s="1"/>
  <c r="AG319" i="12"/>
  <c r="AH319" i="12"/>
  <c r="AI319" i="12"/>
  <c r="AJ319" i="12"/>
  <c r="AK319" i="12"/>
  <c r="AL319" i="12"/>
  <c r="Q320" i="12"/>
  <c r="R320" i="12"/>
  <c r="S320" i="12"/>
  <c r="T320" i="12"/>
  <c r="U320" i="12"/>
  <c r="V320" i="12"/>
  <c r="W320" i="12"/>
  <c r="X320" i="12"/>
  <c r="Y320" i="12"/>
  <c r="Z320" i="12"/>
  <c r="AA320" i="12"/>
  <c r="AB320" i="12"/>
  <c r="AD320" i="12"/>
  <c r="AF320" i="12"/>
  <c r="AE320" i="12" s="1"/>
  <c r="AG320" i="12"/>
  <c r="AH320" i="12"/>
  <c r="AI320" i="12"/>
  <c r="AJ320" i="12"/>
  <c r="AK320" i="12"/>
  <c r="AL320" i="12"/>
  <c r="Q321" i="12"/>
  <c r="R321" i="12"/>
  <c r="S321" i="12"/>
  <c r="T321" i="12"/>
  <c r="U321" i="12"/>
  <c r="V321" i="12"/>
  <c r="W321" i="12"/>
  <c r="X321" i="12"/>
  <c r="Y321" i="12"/>
  <c r="Z321" i="12"/>
  <c r="AA321" i="12"/>
  <c r="AB321" i="12"/>
  <c r="AD321" i="12"/>
  <c r="AF321" i="12"/>
  <c r="AE321" i="12" s="1"/>
  <c r="AG321" i="12"/>
  <c r="AH321" i="12"/>
  <c r="AI321" i="12"/>
  <c r="AJ321" i="12"/>
  <c r="AK321" i="12"/>
  <c r="AL321" i="12"/>
  <c r="Q322" i="12"/>
  <c r="R322" i="12"/>
  <c r="S322" i="12"/>
  <c r="T322" i="12"/>
  <c r="U322" i="12"/>
  <c r="V322" i="12"/>
  <c r="W322" i="12"/>
  <c r="X322" i="12"/>
  <c r="Y322" i="12"/>
  <c r="Z322" i="12"/>
  <c r="AA322" i="12"/>
  <c r="AB322" i="12"/>
  <c r="AD322" i="12"/>
  <c r="AF322" i="12"/>
  <c r="AE322" i="12" s="1"/>
  <c r="AG322" i="12"/>
  <c r="AH322" i="12"/>
  <c r="AI322" i="12"/>
  <c r="AJ322" i="12"/>
  <c r="AK322" i="12"/>
  <c r="AL322" i="12"/>
  <c r="Q323" i="12"/>
  <c r="R323" i="12"/>
  <c r="S323" i="12"/>
  <c r="T323" i="12"/>
  <c r="U323" i="12"/>
  <c r="V323" i="12"/>
  <c r="W323" i="12"/>
  <c r="X323" i="12"/>
  <c r="Y323" i="12"/>
  <c r="Z323" i="12"/>
  <c r="AA323" i="12"/>
  <c r="AB323" i="12"/>
  <c r="AD323" i="12"/>
  <c r="AE323" i="12"/>
  <c r="AF323" i="12"/>
  <c r="AG323" i="12"/>
  <c r="AH323" i="12"/>
  <c r="AI323" i="12"/>
  <c r="AJ323" i="12"/>
  <c r="AK323" i="12"/>
  <c r="AL323" i="12"/>
  <c r="Q324" i="12"/>
  <c r="R324" i="12"/>
  <c r="S324" i="12"/>
  <c r="T324" i="12"/>
  <c r="U324" i="12"/>
  <c r="V324" i="12"/>
  <c r="W324" i="12"/>
  <c r="X324" i="12"/>
  <c r="Y324" i="12"/>
  <c r="Z324" i="12"/>
  <c r="AA324" i="12"/>
  <c r="AB324" i="12"/>
  <c r="AD324" i="12"/>
  <c r="AF324" i="12"/>
  <c r="AE324" i="12" s="1"/>
  <c r="AG324" i="12"/>
  <c r="AH324" i="12"/>
  <c r="AI324" i="12"/>
  <c r="AJ324" i="12"/>
  <c r="AK324" i="12"/>
  <c r="AL324" i="12"/>
  <c r="Q325" i="12"/>
  <c r="R325" i="12"/>
  <c r="S325" i="12"/>
  <c r="T325" i="12"/>
  <c r="U325" i="12"/>
  <c r="V325" i="12"/>
  <c r="W325" i="12"/>
  <c r="X325" i="12"/>
  <c r="Y325" i="12"/>
  <c r="Z325" i="12"/>
  <c r="AA325" i="12"/>
  <c r="AB325" i="12"/>
  <c r="AD325" i="12"/>
  <c r="AF325" i="12"/>
  <c r="AE325" i="12" s="1"/>
  <c r="AG325" i="12"/>
  <c r="AH325" i="12"/>
  <c r="AI325" i="12"/>
  <c r="AJ325" i="12"/>
  <c r="AK325" i="12"/>
  <c r="AL325" i="12"/>
  <c r="Q326" i="12"/>
  <c r="R326" i="12"/>
  <c r="S326" i="12"/>
  <c r="T326" i="12"/>
  <c r="U326" i="12"/>
  <c r="V326" i="12"/>
  <c r="W326" i="12"/>
  <c r="X326" i="12"/>
  <c r="Y326" i="12"/>
  <c r="Z326" i="12"/>
  <c r="AA326" i="12"/>
  <c r="AB326" i="12"/>
  <c r="AD326" i="12"/>
  <c r="AF326" i="12"/>
  <c r="AE326" i="12" s="1"/>
  <c r="AG326" i="12"/>
  <c r="AH326" i="12"/>
  <c r="AI326" i="12"/>
  <c r="AJ326" i="12"/>
  <c r="AK326" i="12"/>
  <c r="AL326" i="12"/>
  <c r="Q327" i="12"/>
  <c r="R327" i="12"/>
  <c r="S327" i="12"/>
  <c r="T327" i="12"/>
  <c r="U327" i="12"/>
  <c r="V327" i="12"/>
  <c r="W327" i="12"/>
  <c r="X327" i="12"/>
  <c r="Y327" i="12"/>
  <c r="Z327" i="12"/>
  <c r="AA327" i="12"/>
  <c r="AB327" i="12"/>
  <c r="AD327" i="12"/>
  <c r="AF327" i="12"/>
  <c r="AE327" i="12" s="1"/>
  <c r="AG327" i="12"/>
  <c r="AH327" i="12"/>
  <c r="AI327" i="12"/>
  <c r="AJ327" i="12"/>
  <c r="AK327" i="12"/>
  <c r="AL327" i="12"/>
  <c r="Q328" i="12"/>
  <c r="R328" i="12"/>
  <c r="S328" i="12"/>
  <c r="T328" i="12"/>
  <c r="U328" i="12"/>
  <c r="V328" i="12"/>
  <c r="W328" i="12"/>
  <c r="X328" i="12"/>
  <c r="Y328" i="12"/>
  <c r="Z328" i="12"/>
  <c r="AA328" i="12"/>
  <c r="AB328" i="12"/>
  <c r="AD328" i="12"/>
  <c r="AE328" i="12"/>
  <c r="AF328" i="12"/>
  <c r="AG328" i="12"/>
  <c r="AH328" i="12"/>
  <c r="AI328" i="12"/>
  <c r="AJ328" i="12"/>
  <c r="AK328" i="12"/>
  <c r="AL328" i="12"/>
  <c r="Q329" i="12"/>
  <c r="R329" i="12"/>
  <c r="S329" i="12"/>
  <c r="T329" i="12"/>
  <c r="U329" i="12"/>
  <c r="V329" i="12"/>
  <c r="W329" i="12"/>
  <c r="X329" i="12"/>
  <c r="Y329" i="12"/>
  <c r="Z329" i="12"/>
  <c r="AA329" i="12"/>
  <c r="AB329" i="12"/>
  <c r="AD329" i="12"/>
  <c r="AF329" i="12"/>
  <c r="AE329" i="12" s="1"/>
  <c r="AG329" i="12"/>
  <c r="AH329" i="12"/>
  <c r="AI329" i="12"/>
  <c r="AJ329" i="12"/>
  <c r="AK329" i="12"/>
  <c r="AL329" i="12"/>
  <c r="Q330" i="12"/>
  <c r="R330" i="12"/>
  <c r="S330" i="12"/>
  <c r="T330" i="12"/>
  <c r="U330" i="12"/>
  <c r="V330" i="12"/>
  <c r="W330" i="12"/>
  <c r="X330" i="12"/>
  <c r="Y330" i="12"/>
  <c r="Z330" i="12"/>
  <c r="AA330" i="12"/>
  <c r="AB330" i="12"/>
  <c r="AD330" i="12"/>
  <c r="AF330" i="12"/>
  <c r="AE330" i="12" s="1"/>
  <c r="AG330" i="12"/>
  <c r="AH330" i="12"/>
  <c r="AI330" i="12"/>
  <c r="AJ330" i="12"/>
  <c r="AK330" i="12"/>
  <c r="AL330" i="12"/>
  <c r="Q331" i="12"/>
  <c r="R331" i="12"/>
  <c r="S331" i="12"/>
  <c r="T331" i="12"/>
  <c r="U331" i="12"/>
  <c r="V331" i="12"/>
  <c r="W331" i="12"/>
  <c r="X331" i="12"/>
  <c r="Y331" i="12"/>
  <c r="Z331" i="12"/>
  <c r="AA331" i="12"/>
  <c r="AB331" i="12"/>
  <c r="AD331" i="12"/>
  <c r="AE331" i="12"/>
  <c r="AF331" i="12"/>
  <c r="AG331" i="12"/>
  <c r="AH331" i="12"/>
  <c r="AI331" i="12"/>
  <c r="AJ331" i="12"/>
  <c r="AK331" i="12"/>
  <c r="AL331" i="12"/>
  <c r="Q332" i="12"/>
  <c r="R332" i="12"/>
  <c r="S332" i="12"/>
  <c r="T332" i="12"/>
  <c r="U332" i="12"/>
  <c r="V332" i="12"/>
  <c r="W332" i="12"/>
  <c r="X332" i="12"/>
  <c r="Y332" i="12"/>
  <c r="Z332" i="12"/>
  <c r="AA332" i="12"/>
  <c r="AB332" i="12"/>
  <c r="AD332" i="12"/>
  <c r="AF332" i="12"/>
  <c r="AE332" i="12" s="1"/>
  <c r="AG332" i="12"/>
  <c r="AH332" i="12"/>
  <c r="AI332" i="12"/>
  <c r="AJ332" i="12"/>
  <c r="AK332" i="12"/>
  <c r="AL332" i="12"/>
  <c r="Q333" i="12"/>
  <c r="R333" i="12"/>
  <c r="S333" i="12"/>
  <c r="T333" i="12"/>
  <c r="U333" i="12"/>
  <c r="V333" i="12"/>
  <c r="W333" i="12"/>
  <c r="X333" i="12"/>
  <c r="Y333" i="12"/>
  <c r="Z333" i="12"/>
  <c r="AA333" i="12"/>
  <c r="AB333" i="12"/>
  <c r="AD333" i="12"/>
  <c r="AF333" i="12"/>
  <c r="AE333" i="12" s="1"/>
  <c r="AG333" i="12"/>
  <c r="AH333" i="12"/>
  <c r="AI333" i="12"/>
  <c r="AJ333" i="12"/>
  <c r="AK333" i="12"/>
  <c r="AL333" i="12"/>
  <c r="Q334" i="12"/>
  <c r="R334" i="12"/>
  <c r="S334" i="12"/>
  <c r="T334" i="12"/>
  <c r="U334" i="12"/>
  <c r="V334" i="12"/>
  <c r="W334" i="12"/>
  <c r="X334" i="12"/>
  <c r="Y334" i="12"/>
  <c r="Z334" i="12"/>
  <c r="AA334" i="12"/>
  <c r="AB334" i="12"/>
  <c r="AD334" i="12"/>
  <c r="AF334" i="12"/>
  <c r="AE334" i="12" s="1"/>
  <c r="AG334" i="12"/>
  <c r="AH334" i="12"/>
  <c r="AI334" i="12"/>
  <c r="AJ334" i="12"/>
  <c r="AK334" i="12"/>
  <c r="AL334" i="12"/>
  <c r="Q335" i="12"/>
  <c r="R335" i="12"/>
  <c r="S335" i="12"/>
  <c r="T335" i="12"/>
  <c r="U335" i="12"/>
  <c r="V335" i="12"/>
  <c r="W335" i="12"/>
  <c r="X335" i="12"/>
  <c r="Y335" i="12"/>
  <c r="Z335" i="12"/>
  <c r="AA335" i="12"/>
  <c r="AB335" i="12"/>
  <c r="AD335" i="12"/>
  <c r="AF335" i="12"/>
  <c r="AE335" i="12" s="1"/>
  <c r="AG335" i="12"/>
  <c r="AH335" i="12"/>
  <c r="AI335" i="12"/>
  <c r="AJ335" i="12"/>
  <c r="AK335" i="12"/>
  <c r="AL335" i="12"/>
  <c r="Q336" i="12"/>
  <c r="R336" i="12"/>
  <c r="S336" i="12"/>
  <c r="T336" i="12"/>
  <c r="U336" i="12"/>
  <c r="V336" i="12"/>
  <c r="W336" i="12"/>
  <c r="X336" i="12"/>
  <c r="Y336" i="12"/>
  <c r="Z336" i="12"/>
  <c r="AA336" i="12"/>
  <c r="AB336" i="12"/>
  <c r="AD336" i="12"/>
  <c r="AF336" i="12"/>
  <c r="AE336" i="12" s="1"/>
  <c r="AG336" i="12"/>
  <c r="AH336" i="12"/>
  <c r="AI336" i="12"/>
  <c r="AJ336" i="12"/>
  <c r="AK336" i="12"/>
  <c r="AL336" i="12"/>
  <c r="Q337" i="12"/>
  <c r="R337" i="12"/>
  <c r="S337" i="12"/>
  <c r="T337" i="12"/>
  <c r="U337" i="12"/>
  <c r="V337" i="12"/>
  <c r="W337" i="12"/>
  <c r="X337" i="12"/>
  <c r="Y337" i="12"/>
  <c r="Z337" i="12"/>
  <c r="AA337" i="12"/>
  <c r="AB337" i="12"/>
  <c r="AD337" i="12"/>
  <c r="AE337" i="12"/>
  <c r="AF337" i="12"/>
  <c r="AG337" i="12"/>
  <c r="AH337" i="12"/>
  <c r="AI337" i="12"/>
  <c r="AJ337" i="12"/>
  <c r="AK337" i="12"/>
  <c r="AL337" i="12"/>
  <c r="Q338" i="12"/>
  <c r="R338" i="12"/>
  <c r="S338" i="12"/>
  <c r="T338" i="12"/>
  <c r="U338" i="12"/>
  <c r="V338" i="12"/>
  <c r="W338" i="12"/>
  <c r="X338" i="12"/>
  <c r="Y338" i="12"/>
  <c r="Z338" i="12"/>
  <c r="AA338" i="12"/>
  <c r="AB338" i="12"/>
  <c r="AD338" i="12"/>
  <c r="AF338" i="12"/>
  <c r="AE338" i="12" s="1"/>
  <c r="AG338" i="12"/>
  <c r="AH338" i="12"/>
  <c r="AI338" i="12"/>
  <c r="AJ338" i="12"/>
  <c r="AK338" i="12"/>
  <c r="AL338" i="12"/>
  <c r="Q339" i="12"/>
  <c r="R339" i="12"/>
  <c r="S339" i="12"/>
  <c r="T339" i="12"/>
  <c r="U339" i="12"/>
  <c r="V339" i="12"/>
  <c r="W339" i="12"/>
  <c r="X339" i="12"/>
  <c r="Y339" i="12"/>
  <c r="Z339" i="12"/>
  <c r="AA339" i="12"/>
  <c r="AB339" i="12"/>
  <c r="AD339" i="12"/>
  <c r="AF339" i="12"/>
  <c r="AE339" i="12" s="1"/>
  <c r="AG339" i="12"/>
  <c r="AH339" i="12"/>
  <c r="AI339" i="12"/>
  <c r="AJ339" i="12"/>
  <c r="AK339" i="12"/>
  <c r="AL339" i="12"/>
  <c r="Q340" i="12"/>
  <c r="R340" i="12"/>
  <c r="S340" i="12"/>
  <c r="T340" i="12"/>
  <c r="U340" i="12"/>
  <c r="V340" i="12"/>
  <c r="W340" i="12"/>
  <c r="X340" i="12"/>
  <c r="Y340" i="12"/>
  <c r="Z340" i="12"/>
  <c r="AA340" i="12"/>
  <c r="AB340" i="12"/>
  <c r="AD340" i="12"/>
  <c r="AF340" i="12"/>
  <c r="AE340" i="12" s="1"/>
  <c r="AG340" i="12"/>
  <c r="AH340" i="12"/>
  <c r="AI340" i="12"/>
  <c r="AJ340" i="12"/>
  <c r="AK340" i="12"/>
  <c r="AL340" i="12"/>
  <c r="Q341" i="12"/>
  <c r="R341" i="12"/>
  <c r="S341" i="12"/>
  <c r="T341" i="12"/>
  <c r="U341" i="12"/>
  <c r="V341" i="12"/>
  <c r="W341" i="12"/>
  <c r="X341" i="12"/>
  <c r="Y341" i="12"/>
  <c r="Z341" i="12"/>
  <c r="AA341" i="12"/>
  <c r="AB341" i="12"/>
  <c r="AD341" i="12"/>
  <c r="AE341" i="12"/>
  <c r="AF341" i="12"/>
  <c r="AG341" i="12"/>
  <c r="AH341" i="12"/>
  <c r="AI341" i="12"/>
  <c r="AJ341" i="12"/>
  <c r="AK341" i="12"/>
  <c r="AL341" i="12"/>
  <c r="Q342" i="12"/>
  <c r="R342" i="12"/>
  <c r="S342" i="12"/>
  <c r="T342" i="12"/>
  <c r="U342" i="12"/>
  <c r="V342" i="12"/>
  <c r="W342" i="12"/>
  <c r="X342" i="12"/>
  <c r="Y342" i="12"/>
  <c r="Z342" i="12"/>
  <c r="AA342" i="12"/>
  <c r="AB342" i="12"/>
  <c r="AD342" i="12"/>
  <c r="AF342" i="12"/>
  <c r="AE342" i="12" s="1"/>
  <c r="AG342" i="12"/>
  <c r="AH342" i="12"/>
  <c r="AI342" i="12"/>
  <c r="AJ342" i="12"/>
  <c r="AK342" i="12"/>
  <c r="AL342" i="12"/>
  <c r="Q343" i="12"/>
  <c r="R343" i="12"/>
  <c r="S343" i="12"/>
  <c r="T343" i="12"/>
  <c r="U343" i="12"/>
  <c r="V343" i="12"/>
  <c r="W343" i="12"/>
  <c r="X343" i="12"/>
  <c r="Y343" i="12"/>
  <c r="Z343" i="12"/>
  <c r="AA343" i="12"/>
  <c r="AB343" i="12"/>
  <c r="AD343" i="12"/>
  <c r="AF343" i="12"/>
  <c r="AE343" i="12" s="1"/>
  <c r="AG343" i="12"/>
  <c r="AH343" i="12"/>
  <c r="AI343" i="12"/>
  <c r="AJ343" i="12"/>
  <c r="AK343" i="12"/>
  <c r="AL343" i="12"/>
  <c r="Q344" i="12"/>
  <c r="R344" i="12"/>
  <c r="S344" i="12"/>
  <c r="T344" i="12"/>
  <c r="U344" i="12"/>
  <c r="V344" i="12"/>
  <c r="W344" i="12"/>
  <c r="X344" i="12"/>
  <c r="Y344" i="12"/>
  <c r="Z344" i="12"/>
  <c r="AA344" i="12"/>
  <c r="AB344" i="12"/>
  <c r="AD344" i="12"/>
  <c r="AF344" i="12"/>
  <c r="AE344" i="12" s="1"/>
  <c r="AG344" i="12"/>
  <c r="AH344" i="12"/>
  <c r="AI344" i="12"/>
  <c r="AJ344" i="12"/>
  <c r="AK344" i="12"/>
  <c r="AL344" i="12"/>
  <c r="Q345" i="12"/>
  <c r="R345" i="12"/>
  <c r="S345" i="12"/>
  <c r="T345" i="12"/>
  <c r="U345" i="12"/>
  <c r="V345" i="12"/>
  <c r="W345" i="12"/>
  <c r="X345" i="12"/>
  <c r="Y345" i="12"/>
  <c r="Z345" i="12"/>
  <c r="AA345" i="12"/>
  <c r="AB345" i="12"/>
  <c r="AD345" i="12"/>
  <c r="AE345" i="12"/>
  <c r="AF345" i="12"/>
  <c r="AG345" i="12"/>
  <c r="AH345" i="12"/>
  <c r="AI345" i="12"/>
  <c r="AJ345" i="12"/>
  <c r="AK345" i="12"/>
  <c r="AL345" i="12"/>
  <c r="Q346" i="12"/>
  <c r="R346" i="12"/>
  <c r="S346" i="12"/>
  <c r="T346" i="12"/>
  <c r="U346" i="12"/>
  <c r="V346" i="12"/>
  <c r="W346" i="12"/>
  <c r="X346" i="12"/>
  <c r="Y346" i="12"/>
  <c r="Z346" i="12"/>
  <c r="AA346" i="12"/>
  <c r="AB346" i="12"/>
  <c r="AD346" i="12"/>
  <c r="AF346" i="12"/>
  <c r="AE346" i="12" s="1"/>
  <c r="AG346" i="12"/>
  <c r="AH346" i="12"/>
  <c r="AI346" i="12"/>
  <c r="AJ346" i="12"/>
  <c r="AK346" i="12"/>
  <c r="AL346" i="12"/>
  <c r="Q347" i="12"/>
  <c r="R347" i="12"/>
  <c r="S347" i="12"/>
  <c r="T347" i="12"/>
  <c r="U347" i="12"/>
  <c r="V347" i="12"/>
  <c r="W347" i="12"/>
  <c r="X347" i="12"/>
  <c r="Y347" i="12"/>
  <c r="Z347" i="12"/>
  <c r="AA347" i="12"/>
  <c r="AB347" i="12"/>
  <c r="AD347" i="12"/>
  <c r="AF347" i="12"/>
  <c r="AE347" i="12" s="1"/>
  <c r="AG347" i="12"/>
  <c r="AH347" i="12"/>
  <c r="AI347" i="12"/>
  <c r="AJ347" i="12"/>
  <c r="AK347" i="12"/>
  <c r="AL347" i="12"/>
  <c r="Q348" i="12"/>
  <c r="R348" i="12"/>
  <c r="S348" i="12"/>
  <c r="T348" i="12"/>
  <c r="U348" i="12"/>
  <c r="V348" i="12"/>
  <c r="W348" i="12"/>
  <c r="X348" i="12"/>
  <c r="Y348" i="12"/>
  <c r="Z348" i="12"/>
  <c r="AA348" i="12"/>
  <c r="AB348" i="12"/>
  <c r="AD348" i="12"/>
  <c r="AF348" i="12"/>
  <c r="AE348" i="12" s="1"/>
  <c r="AG348" i="12"/>
  <c r="AH348" i="12"/>
  <c r="AI348" i="12"/>
  <c r="AJ348" i="12"/>
  <c r="AK348" i="12"/>
  <c r="AL348" i="12"/>
  <c r="Q349" i="12"/>
  <c r="R349" i="12"/>
  <c r="S349" i="12"/>
  <c r="T349" i="12"/>
  <c r="U349" i="12"/>
  <c r="V349" i="12"/>
  <c r="W349" i="12"/>
  <c r="X349" i="12"/>
  <c r="Y349" i="12"/>
  <c r="Z349" i="12"/>
  <c r="AA349" i="12"/>
  <c r="AB349" i="12"/>
  <c r="AD349" i="12"/>
  <c r="AE349" i="12"/>
  <c r="AF349" i="12"/>
  <c r="AG349" i="12"/>
  <c r="AH349" i="12"/>
  <c r="AI349" i="12"/>
  <c r="AJ349" i="12"/>
  <c r="AK349" i="12"/>
  <c r="AL349" i="12"/>
  <c r="Q350" i="12"/>
  <c r="R350" i="12"/>
  <c r="S350" i="12"/>
  <c r="T350" i="12"/>
  <c r="U350" i="12"/>
  <c r="V350" i="12"/>
  <c r="W350" i="12"/>
  <c r="X350" i="12"/>
  <c r="Y350" i="12"/>
  <c r="Z350" i="12"/>
  <c r="AA350" i="12"/>
  <c r="AB350" i="12"/>
  <c r="AD350" i="12"/>
  <c r="AF350" i="12"/>
  <c r="AE350" i="12" s="1"/>
  <c r="AG350" i="12"/>
  <c r="AH350" i="12"/>
  <c r="AI350" i="12"/>
  <c r="AJ350" i="12"/>
  <c r="AK350" i="12"/>
  <c r="AL350" i="12"/>
  <c r="Q351" i="12"/>
  <c r="R351" i="12"/>
  <c r="S351" i="12"/>
  <c r="T351" i="12"/>
  <c r="U351" i="12"/>
  <c r="V351" i="12"/>
  <c r="W351" i="12"/>
  <c r="X351" i="12"/>
  <c r="Y351" i="12"/>
  <c r="Z351" i="12"/>
  <c r="AA351" i="12"/>
  <c r="AB351" i="12"/>
  <c r="AD351" i="12"/>
  <c r="AF351" i="12"/>
  <c r="AE351" i="12" s="1"/>
  <c r="AG351" i="12"/>
  <c r="AH351" i="12"/>
  <c r="AI351" i="12"/>
  <c r="AJ351" i="12"/>
  <c r="AK351" i="12"/>
  <c r="AL351" i="12"/>
  <c r="Q352" i="12"/>
  <c r="R352" i="12"/>
  <c r="S352" i="12"/>
  <c r="T352" i="12"/>
  <c r="U352" i="12"/>
  <c r="V352" i="12"/>
  <c r="W352" i="12"/>
  <c r="X352" i="12"/>
  <c r="Y352" i="12"/>
  <c r="Z352" i="12"/>
  <c r="AA352" i="12"/>
  <c r="AB352" i="12"/>
  <c r="AD352" i="12"/>
  <c r="AF352" i="12"/>
  <c r="AE352" i="12" s="1"/>
  <c r="AG352" i="12"/>
  <c r="AH352" i="12"/>
  <c r="AI352" i="12"/>
  <c r="AJ352" i="12"/>
  <c r="AK352" i="12"/>
  <c r="AL352" i="12"/>
  <c r="Q353" i="12"/>
  <c r="R353" i="12"/>
  <c r="S353" i="12"/>
  <c r="T353" i="12"/>
  <c r="U353" i="12"/>
  <c r="V353" i="12"/>
  <c r="W353" i="12"/>
  <c r="X353" i="12"/>
  <c r="Y353" i="12"/>
  <c r="Z353" i="12"/>
  <c r="AA353" i="12"/>
  <c r="AB353" i="12"/>
  <c r="AD353" i="12"/>
  <c r="AF353" i="12"/>
  <c r="AE353" i="12" s="1"/>
  <c r="AG353" i="12"/>
  <c r="AH353" i="12"/>
  <c r="AI353" i="12"/>
  <c r="AJ353" i="12"/>
  <c r="AK353" i="12"/>
  <c r="AL353" i="12"/>
  <c r="Q354" i="12"/>
  <c r="R354" i="12"/>
  <c r="S354" i="12"/>
  <c r="T354" i="12"/>
  <c r="U354" i="12"/>
  <c r="V354" i="12"/>
  <c r="W354" i="12"/>
  <c r="X354" i="12"/>
  <c r="Y354" i="12"/>
  <c r="Z354" i="12"/>
  <c r="AA354" i="12"/>
  <c r="AB354" i="12"/>
  <c r="AD354" i="12"/>
  <c r="AF354" i="12"/>
  <c r="AE354" i="12" s="1"/>
  <c r="AG354" i="12"/>
  <c r="AH354" i="12"/>
  <c r="AI354" i="12"/>
  <c r="AJ354" i="12"/>
  <c r="AK354" i="12"/>
  <c r="AL354" i="12"/>
  <c r="Q355" i="12"/>
  <c r="R355" i="12"/>
  <c r="S355" i="12"/>
  <c r="T355" i="12"/>
  <c r="U355" i="12"/>
  <c r="V355" i="12"/>
  <c r="W355" i="12"/>
  <c r="X355" i="12"/>
  <c r="Y355" i="12"/>
  <c r="Z355" i="12"/>
  <c r="AA355" i="12"/>
  <c r="AB355" i="12"/>
  <c r="AD355" i="12"/>
  <c r="AE355" i="12"/>
  <c r="AF355" i="12"/>
  <c r="AG355" i="12"/>
  <c r="AH355" i="12"/>
  <c r="AI355" i="12"/>
  <c r="AJ355" i="12"/>
  <c r="AK355" i="12"/>
  <c r="AL355" i="12"/>
  <c r="Q356" i="12"/>
  <c r="R356" i="12"/>
  <c r="S356" i="12"/>
  <c r="T356" i="12"/>
  <c r="U356" i="12"/>
  <c r="V356" i="12"/>
  <c r="W356" i="12"/>
  <c r="X356" i="12"/>
  <c r="Y356" i="12"/>
  <c r="Z356" i="12"/>
  <c r="AA356" i="12"/>
  <c r="AB356" i="12"/>
  <c r="AD356" i="12"/>
  <c r="AF356" i="12"/>
  <c r="AE356" i="12" s="1"/>
  <c r="AG356" i="12"/>
  <c r="AH356" i="12"/>
  <c r="AI356" i="12"/>
  <c r="AJ356" i="12"/>
  <c r="AK356" i="12"/>
  <c r="AL356" i="12"/>
  <c r="Q357" i="12"/>
  <c r="R357" i="12"/>
  <c r="S357" i="12"/>
  <c r="T357" i="12"/>
  <c r="U357" i="12"/>
  <c r="V357" i="12"/>
  <c r="W357" i="12"/>
  <c r="X357" i="12"/>
  <c r="Y357" i="12"/>
  <c r="Z357" i="12"/>
  <c r="AA357" i="12"/>
  <c r="AB357" i="12"/>
  <c r="AD357" i="12"/>
  <c r="AF357" i="12"/>
  <c r="AE357" i="12" s="1"/>
  <c r="AG357" i="12"/>
  <c r="AH357" i="12"/>
  <c r="AI357" i="12"/>
  <c r="AJ357" i="12"/>
  <c r="AK357" i="12"/>
  <c r="AL357" i="12"/>
  <c r="Q358" i="12"/>
  <c r="R358" i="12"/>
  <c r="S358" i="12"/>
  <c r="T358" i="12"/>
  <c r="U358" i="12"/>
  <c r="V358" i="12"/>
  <c r="W358" i="12"/>
  <c r="X358" i="12"/>
  <c r="Y358" i="12"/>
  <c r="Z358" i="12"/>
  <c r="AA358" i="12"/>
  <c r="AB358" i="12"/>
  <c r="AD358" i="12"/>
  <c r="AF358" i="12"/>
  <c r="AE358" i="12" s="1"/>
  <c r="AG358" i="12"/>
  <c r="AH358" i="12"/>
  <c r="AI358" i="12"/>
  <c r="AJ358" i="12"/>
  <c r="AK358" i="12"/>
  <c r="AL358" i="12"/>
  <c r="Q359" i="12"/>
  <c r="R359" i="12"/>
  <c r="S359" i="12"/>
  <c r="T359" i="12"/>
  <c r="U359" i="12"/>
  <c r="V359" i="12"/>
  <c r="W359" i="12"/>
  <c r="X359" i="12"/>
  <c r="Y359" i="12"/>
  <c r="Z359" i="12"/>
  <c r="AA359" i="12"/>
  <c r="AB359" i="12"/>
  <c r="AD359" i="12"/>
  <c r="AF359" i="12"/>
  <c r="AE359" i="12" s="1"/>
  <c r="AG359" i="12"/>
  <c r="AH359" i="12"/>
  <c r="AI359" i="12"/>
  <c r="AJ359" i="12"/>
  <c r="AK359" i="12"/>
  <c r="AL359" i="12"/>
  <c r="Q360" i="12"/>
  <c r="R360" i="12"/>
  <c r="S360" i="12"/>
  <c r="T360" i="12"/>
  <c r="U360" i="12"/>
  <c r="V360" i="12"/>
  <c r="W360" i="12"/>
  <c r="X360" i="12"/>
  <c r="Y360" i="12"/>
  <c r="Z360" i="12"/>
  <c r="AA360" i="12"/>
  <c r="AB360" i="12"/>
  <c r="AD360" i="12"/>
  <c r="AE360" i="12"/>
  <c r="AF360" i="12"/>
  <c r="AG360" i="12"/>
  <c r="AH360" i="12"/>
  <c r="AI360" i="12"/>
  <c r="AJ360" i="12"/>
  <c r="AK360" i="12"/>
  <c r="AL360" i="12"/>
  <c r="Q361" i="12"/>
  <c r="R361" i="12"/>
  <c r="S361" i="12"/>
  <c r="T361" i="12"/>
  <c r="U361" i="12"/>
  <c r="V361" i="12"/>
  <c r="W361" i="12"/>
  <c r="X361" i="12"/>
  <c r="Y361" i="12"/>
  <c r="Z361" i="12"/>
  <c r="AA361" i="12"/>
  <c r="AB361" i="12"/>
  <c r="AD361" i="12"/>
  <c r="AF361" i="12"/>
  <c r="AE361" i="12" s="1"/>
  <c r="AG361" i="12"/>
  <c r="AH361" i="12"/>
  <c r="AI361" i="12"/>
  <c r="AJ361" i="12"/>
  <c r="AK361" i="12"/>
  <c r="AL361" i="12"/>
  <c r="Q362" i="12"/>
  <c r="R362" i="12"/>
  <c r="S362" i="12"/>
  <c r="T362" i="12"/>
  <c r="U362" i="12"/>
  <c r="V362" i="12"/>
  <c r="W362" i="12"/>
  <c r="X362" i="12"/>
  <c r="Y362" i="12"/>
  <c r="Z362" i="12"/>
  <c r="AA362" i="12"/>
  <c r="AB362" i="12"/>
  <c r="AD362" i="12"/>
  <c r="AF362" i="12"/>
  <c r="AE362" i="12" s="1"/>
  <c r="AG362" i="12"/>
  <c r="AH362" i="12"/>
  <c r="AI362" i="12"/>
  <c r="AJ362" i="12"/>
  <c r="AK362" i="12"/>
  <c r="AL362" i="12"/>
  <c r="Q363" i="12"/>
  <c r="R363" i="12"/>
  <c r="S363" i="12"/>
  <c r="T363" i="12"/>
  <c r="U363" i="12"/>
  <c r="V363" i="12"/>
  <c r="W363" i="12"/>
  <c r="X363" i="12"/>
  <c r="Y363" i="12"/>
  <c r="Z363" i="12"/>
  <c r="AA363" i="12"/>
  <c r="AB363" i="12"/>
  <c r="AD363" i="12"/>
  <c r="AE363" i="12"/>
  <c r="AF363" i="12"/>
  <c r="AG363" i="12"/>
  <c r="AH363" i="12"/>
  <c r="AI363" i="12"/>
  <c r="AJ363" i="12"/>
  <c r="AK363" i="12"/>
  <c r="AL363" i="12"/>
  <c r="Q364" i="12"/>
  <c r="R364" i="12"/>
  <c r="S364" i="12"/>
  <c r="T364" i="12"/>
  <c r="U364" i="12"/>
  <c r="V364" i="12"/>
  <c r="W364" i="12"/>
  <c r="X364" i="12"/>
  <c r="Y364" i="12"/>
  <c r="Z364" i="12"/>
  <c r="AA364" i="12"/>
  <c r="AB364" i="12"/>
  <c r="AD364" i="12"/>
  <c r="AF364" i="12"/>
  <c r="AE364" i="12" s="1"/>
  <c r="AG364" i="12"/>
  <c r="AH364" i="12"/>
  <c r="AI364" i="12"/>
  <c r="AJ364" i="12"/>
  <c r="AK364" i="12"/>
  <c r="AL364" i="12"/>
  <c r="Q365" i="12"/>
  <c r="R365" i="12"/>
  <c r="S365" i="12"/>
  <c r="T365" i="12"/>
  <c r="U365" i="12"/>
  <c r="V365" i="12"/>
  <c r="W365" i="12"/>
  <c r="X365" i="12"/>
  <c r="Y365" i="12"/>
  <c r="Z365" i="12"/>
  <c r="AA365" i="12"/>
  <c r="AB365" i="12"/>
  <c r="AD365" i="12"/>
  <c r="AF365" i="12"/>
  <c r="AE365" i="12" s="1"/>
  <c r="AG365" i="12"/>
  <c r="AH365" i="12"/>
  <c r="AI365" i="12"/>
  <c r="AJ365" i="12"/>
  <c r="AK365" i="12"/>
  <c r="AL365" i="12"/>
  <c r="Q366" i="12"/>
  <c r="R366" i="12"/>
  <c r="S366" i="12"/>
  <c r="T366" i="12"/>
  <c r="U366" i="12"/>
  <c r="V366" i="12"/>
  <c r="W366" i="12"/>
  <c r="X366" i="12"/>
  <c r="Y366" i="12"/>
  <c r="Z366" i="12"/>
  <c r="AA366" i="12"/>
  <c r="AB366" i="12"/>
  <c r="AD366" i="12"/>
  <c r="AF366" i="12"/>
  <c r="AE366" i="12" s="1"/>
  <c r="AG366" i="12"/>
  <c r="AH366" i="12"/>
  <c r="AI366" i="12"/>
  <c r="AJ366" i="12"/>
  <c r="AK366" i="12"/>
  <c r="AL366" i="12"/>
  <c r="Q367" i="12"/>
  <c r="R367" i="12"/>
  <c r="S367" i="12"/>
  <c r="T367" i="12"/>
  <c r="U367" i="12"/>
  <c r="V367" i="12"/>
  <c r="W367" i="12"/>
  <c r="X367" i="12"/>
  <c r="Y367" i="12"/>
  <c r="Z367" i="12"/>
  <c r="AA367" i="12"/>
  <c r="AB367" i="12"/>
  <c r="AD367" i="12"/>
  <c r="AF367" i="12"/>
  <c r="AE367" i="12" s="1"/>
  <c r="AG367" i="12"/>
  <c r="AH367" i="12"/>
  <c r="AI367" i="12"/>
  <c r="AJ367" i="12"/>
  <c r="AK367" i="12"/>
  <c r="AL367" i="12"/>
  <c r="Q368" i="12"/>
  <c r="R368" i="12"/>
  <c r="S368" i="12"/>
  <c r="T368" i="12"/>
  <c r="U368" i="12"/>
  <c r="V368" i="12"/>
  <c r="W368" i="12"/>
  <c r="X368" i="12"/>
  <c r="Y368" i="12"/>
  <c r="Z368" i="12"/>
  <c r="AA368" i="12"/>
  <c r="AB368" i="12"/>
  <c r="AD368" i="12"/>
  <c r="AF368" i="12"/>
  <c r="AE368" i="12" s="1"/>
  <c r="AG368" i="12"/>
  <c r="AH368" i="12"/>
  <c r="AI368" i="12"/>
  <c r="AJ368" i="12"/>
  <c r="AK368" i="12"/>
  <c r="AL368" i="12"/>
  <c r="Q369" i="12"/>
  <c r="R369" i="12"/>
  <c r="S369" i="12"/>
  <c r="T369" i="12"/>
  <c r="U369" i="12"/>
  <c r="V369" i="12"/>
  <c r="W369" i="12"/>
  <c r="X369" i="12"/>
  <c r="Y369" i="12"/>
  <c r="Z369" i="12"/>
  <c r="AA369" i="12"/>
  <c r="AB369" i="12"/>
  <c r="AD369" i="12"/>
  <c r="AE369" i="12"/>
  <c r="AF369" i="12"/>
  <c r="AG369" i="12"/>
  <c r="AH369" i="12"/>
  <c r="AI369" i="12"/>
  <c r="AJ369" i="12"/>
  <c r="AK369" i="12"/>
  <c r="AL369" i="12"/>
  <c r="Q370" i="12"/>
  <c r="R370" i="12"/>
  <c r="S370" i="12"/>
  <c r="T370" i="12"/>
  <c r="U370" i="12"/>
  <c r="V370" i="12"/>
  <c r="W370" i="12"/>
  <c r="X370" i="12"/>
  <c r="Y370" i="12"/>
  <c r="Z370" i="12"/>
  <c r="AA370" i="12"/>
  <c r="AB370" i="12"/>
  <c r="AD370" i="12"/>
  <c r="AF370" i="12"/>
  <c r="AE370" i="12" s="1"/>
  <c r="AG370" i="12"/>
  <c r="AH370" i="12"/>
  <c r="AI370" i="12"/>
  <c r="AJ370" i="12"/>
  <c r="AK370" i="12"/>
  <c r="AL370" i="12"/>
  <c r="Q371" i="12"/>
  <c r="R371" i="12"/>
  <c r="S371" i="12"/>
  <c r="T371" i="12"/>
  <c r="U371" i="12"/>
  <c r="V371" i="12"/>
  <c r="W371" i="12"/>
  <c r="X371" i="12"/>
  <c r="Y371" i="12"/>
  <c r="Z371" i="12"/>
  <c r="AA371" i="12"/>
  <c r="AB371" i="12"/>
  <c r="AD371" i="12"/>
  <c r="AF371" i="12"/>
  <c r="AE371" i="12" s="1"/>
  <c r="AG371" i="12"/>
  <c r="AH371" i="12"/>
  <c r="AI371" i="12"/>
  <c r="AJ371" i="12"/>
  <c r="AK371" i="12"/>
  <c r="AL371" i="12"/>
  <c r="Q372" i="12"/>
  <c r="R372" i="12"/>
  <c r="S372" i="12"/>
  <c r="T372" i="12"/>
  <c r="U372" i="12"/>
  <c r="V372" i="12"/>
  <c r="W372" i="12"/>
  <c r="X372" i="12"/>
  <c r="Y372" i="12"/>
  <c r="Z372" i="12"/>
  <c r="AA372" i="12"/>
  <c r="AB372" i="12"/>
  <c r="AD372" i="12"/>
  <c r="AF372" i="12"/>
  <c r="AE372" i="12" s="1"/>
  <c r="AG372" i="12"/>
  <c r="AH372" i="12"/>
  <c r="AI372" i="12"/>
  <c r="AJ372" i="12"/>
  <c r="AK372" i="12"/>
  <c r="AL372" i="12"/>
  <c r="Q373" i="12"/>
  <c r="R373" i="12"/>
  <c r="S373" i="12"/>
  <c r="T373" i="12"/>
  <c r="U373" i="12"/>
  <c r="V373" i="12"/>
  <c r="W373" i="12"/>
  <c r="X373" i="12"/>
  <c r="Y373" i="12"/>
  <c r="Z373" i="12"/>
  <c r="AA373" i="12"/>
  <c r="AB373" i="12"/>
  <c r="AD373" i="12"/>
  <c r="AE373" i="12"/>
  <c r="AF373" i="12"/>
  <c r="AG373" i="12"/>
  <c r="AH373" i="12"/>
  <c r="AI373" i="12"/>
  <c r="AJ373" i="12"/>
  <c r="AK373" i="12"/>
  <c r="AL373" i="12"/>
  <c r="Q374" i="12"/>
  <c r="R374" i="12"/>
  <c r="S374" i="12"/>
  <c r="T374" i="12"/>
  <c r="U374" i="12"/>
  <c r="V374" i="12"/>
  <c r="W374" i="12"/>
  <c r="X374" i="12"/>
  <c r="Y374" i="12"/>
  <c r="Z374" i="12"/>
  <c r="AA374" i="12"/>
  <c r="AB374" i="12"/>
  <c r="AD374" i="12"/>
  <c r="AF374" i="12"/>
  <c r="AE374" i="12" s="1"/>
  <c r="AG374" i="12"/>
  <c r="AH374" i="12"/>
  <c r="AI374" i="12"/>
  <c r="AJ374" i="12"/>
  <c r="AK374" i="12"/>
  <c r="AL374" i="12"/>
  <c r="Q375" i="12"/>
  <c r="R375" i="12"/>
  <c r="S375" i="12"/>
  <c r="T375" i="12"/>
  <c r="U375" i="12"/>
  <c r="V375" i="12"/>
  <c r="W375" i="12"/>
  <c r="X375" i="12"/>
  <c r="Y375" i="12"/>
  <c r="Z375" i="12"/>
  <c r="AA375" i="12"/>
  <c r="AB375" i="12"/>
  <c r="AD375" i="12"/>
  <c r="AF375" i="12"/>
  <c r="AE375" i="12" s="1"/>
  <c r="AG375" i="12"/>
  <c r="AH375" i="12"/>
  <c r="AI375" i="12"/>
  <c r="AJ375" i="12"/>
  <c r="AK375" i="12"/>
  <c r="AL375" i="12"/>
  <c r="Q376" i="12"/>
  <c r="R376" i="12"/>
  <c r="S376" i="12"/>
  <c r="T376" i="12"/>
  <c r="U376" i="12"/>
  <c r="V376" i="12"/>
  <c r="W376" i="12"/>
  <c r="X376" i="12"/>
  <c r="Y376" i="12"/>
  <c r="Z376" i="12"/>
  <c r="AA376" i="12"/>
  <c r="AB376" i="12"/>
  <c r="AD376" i="12"/>
  <c r="AF376" i="12"/>
  <c r="AE376" i="12" s="1"/>
  <c r="AG376" i="12"/>
  <c r="AH376" i="12"/>
  <c r="AI376" i="12"/>
  <c r="AJ376" i="12"/>
  <c r="AK376" i="12"/>
  <c r="AL376" i="12"/>
  <c r="Q377" i="12"/>
  <c r="R377" i="12"/>
  <c r="S377" i="12"/>
  <c r="T377" i="12"/>
  <c r="U377" i="12"/>
  <c r="V377" i="12"/>
  <c r="W377" i="12"/>
  <c r="X377" i="12"/>
  <c r="Y377" i="12"/>
  <c r="Z377" i="12"/>
  <c r="AA377" i="12"/>
  <c r="AB377" i="12"/>
  <c r="AD377" i="12"/>
  <c r="AE377" i="12"/>
  <c r="AF377" i="12"/>
  <c r="AG377" i="12"/>
  <c r="AH377" i="12"/>
  <c r="AI377" i="12"/>
  <c r="AJ377" i="12"/>
  <c r="AK377" i="12"/>
  <c r="AL377" i="12"/>
  <c r="Q378" i="12"/>
  <c r="R378" i="12"/>
  <c r="S378" i="12"/>
  <c r="T378" i="12"/>
  <c r="U378" i="12"/>
  <c r="V378" i="12"/>
  <c r="W378" i="12"/>
  <c r="X378" i="12"/>
  <c r="Y378" i="12"/>
  <c r="Z378" i="12"/>
  <c r="AA378" i="12"/>
  <c r="AB378" i="12"/>
  <c r="AD378" i="12"/>
  <c r="AF378" i="12"/>
  <c r="AE378" i="12" s="1"/>
  <c r="AG378" i="12"/>
  <c r="AH378" i="12"/>
  <c r="AI378" i="12"/>
  <c r="AJ378" i="12"/>
  <c r="AK378" i="12"/>
  <c r="AL378" i="12"/>
  <c r="Q379" i="12"/>
  <c r="R379" i="12"/>
  <c r="S379" i="12"/>
  <c r="T379" i="12"/>
  <c r="U379" i="12"/>
  <c r="V379" i="12"/>
  <c r="W379" i="12"/>
  <c r="X379" i="12"/>
  <c r="Y379" i="12"/>
  <c r="Z379" i="12"/>
  <c r="AA379" i="12"/>
  <c r="AB379" i="12"/>
  <c r="AD379" i="12"/>
  <c r="AF379" i="12"/>
  <c r="AE379" i="12" s="1"/>
  <c r="AG379" i="12"/>
  <c r="AH379" i="12"/>
  <c r="AI379" i="12"/>
  <c r="AJ379" i="12"/>
  <c r="AK379" i="12"/>
  <c r="AL379" i="12"/>
  <c r="Q380" i="12"/>
  <c r="R380" i="12"/>
  <c r="S380" i="12"/>
  <c r="T380" i="12"/>
  <c r="U380" i="12"/>
  <c r="V380" i="12"/>
  <c r="W380" i="12"/>
  <c r="X380" i="12"/>
  <c r="Y380" i="12"/>
  <c r="Z380" i="12"/>
  <c r="AA380" i="12"/>
  <c r="AB380" i="12"/>
  <c r="AD380" i="12"/>
  <c r="AF380" i="12"/>
  <c r="AE380" i="12" s="1"/>
  <c r="AG380" i="12"/>
  <c r="AH380" i="12"/>
  <c r="AI380" i="12"/>
  <c r="AJ380" i="12"/>
  <c r="AK380" i="12"/>
  <c r="AL380" i="12"/>
  <c r="Q381" i="12"/>
  <c r="R381" i="12"/>
  <c r="S381" i="12"/>
  <c r="T381" i="12"/>
  <c r="U381" i="12"/>
  <c r="V381" i="12"/>
  <c r="W381" i="12"/>
  <c r="X381" i="12"/>
  <c r="Y381" i="12"/>
  <c r="Z381" i="12"/>
  <c r="AA381" i="12"/>
  <c r="AB381" i="12"/>
  <c r="AD381" i="12"/>
  <c r="AE381" i="12"/>
  <c r="AF381" i="12"/>
  <c r="AG381" i="12"/>
  <c r="AH381" i="12"/>
  <c r="AI381" i="12"/>
  <c r="AJ381" i="12"/>
  <c r="AK381" i="12"/>
  <c r="AL381" i="12"/>
  <c r="Q382" i="12"/>
  <c r="R382" i="12"/>
  <c r="S382" i="12"/>
  <c r="T382" i="12"/>
  <c r="U382" i="12"/>
  <c r="V382" i="12"/>
  <c r="W382" i="12"/>
  <c r="X382" i="12"/>
  <c r="Y382" i="12"/>
  <c r="Z382" i="12"/>
  <c r="AA382" i="12"/>
  <c r="AB382" i="12"/>
  <c r="AD382" i="12"/>
  <c r="AF382" i="12"/>
  <c r="AE382" i="12" s="1"/>
  <c r="AG382" i="12"/>
  <c r="AH382" i="12"/>
  <c r="AI382" i="12"/>
  <c r="AJ382" i="12"/>
  <c r="AK382" i="12"/>
  <c r="AL382" i="12"/>
  <c r="Q383" i="12"/>
  <c r="R383" i="12"/>
  <c r="S383" i="12"/>
  <c r="T383" i="12"/>
  <c r="U383" i="12"/>
  <c r="V383" i="12"/>
  <c r="W383" i="12"/>
  <c r="X383" i="12"/>
  <c r="Y383" i="12"/>
  <c r="Z383" i="12"/>
  <c r="AA383" i="12"/>
  <c r="AB383" i="12"/>
  <c r="AD383" i="12"/>
  <c r="AF383" i="12"/>
  <c r="AE383" i="12" s="1"/>
  <c r="AG383" i="12"/>
  <c r="AH383" i="12"/>
  <c r="AI383" i="12"/>
  <c r="AJ383" i="12"/>
  <c r="AK383" i="12"/>
  <c r="AL383" i="12"/>
  <c r="Q384" i="12"/>
  <c r="R384" i="12"/>
  <c r="S384" i="12"/>
  <c r="T384" i="12"/>
  <c r="U384" i="12"/>
  <c r="V384" i="12"/>
  <c r="W384" i="12"/>
  <c r="X384" i="12"/>
  <c r="Y384" i="12"/>
  <c r="Z384" i="12"/>
  <c r="AA384" i="12"/>
  <c r="AB384" i="12"/>
  <c r="AD384" i="12"/>
  <c r="AF384" i="12"/>
  <c r="AE384" i="12" s="1"/>
  <c r="AG384" i="12"/>
  <c r="AH384" i="12"/>
  <c r="AI384" i="12"/>
  <c r="AJ384" i="12"/>
  <c r="AK384" i="12"/>
  <c r="AL384" i="12"/>
  <c r="Q385" i="12"/>
  <c r="R385" i="12"/>
  <c r="S385" i="12"/>
  <c r="T385" i="12"/>
  <c r="U385" i="12"/>
  <c r="V385" i="12"/>
  <c r="W385" i="12"/>
  <c r="X385" i="12"/>
  <c r="Y385" i="12"/>
  <c r="Z385" i="12"/>
  <c r="AA385" i="12"/>
  <c r="AB385" i="12"/>
  <c r="AD385" i="12"/>
  <c r="AF385" i="12"/>
  <c r="AE385" i="12" s="1"/>
  <c r="AG385" i="12"/>
  <c r="AH385" i="12"/>
  <c r="AI385" i="12"/>
  <c r="AJ385" i="12"/>
  <c r="AK385" i="12"/>
  <c r="AL385" i="12"/>
  <c r="Q386" i="12"/>
  <c r="R386" i="12"/>
  <c r="S386" i="12"/>
  <c r="T386" i="12"/>
  <c r="U386" i="12"/>
  <c r="V386" i="12"/>
  <c r="W386" i="12"/>
  <c r="X386" i="12"/>
  <c r="Y386" i="12"/>
  <c r="Z386" i="12"/>
  <c r="AA386" i="12"/>
  <c r="AB386" i="12"/>
  <c r="AD386" i="12"/>
  <c r="AF386" i="12"/>
  <c r="AE386" i="12" s="1"/>
  <c r="AG386" i="12"/>
  <c r="AH386" i="12"/>
  <c r="AI386" i="12"/>
  <c r="AJ386" i="12"/>
  <c r="AK386" i="12"/>
  <c r="AL386" i="12"/>
  <c r="Q387" i="12"/>
  <c r="R387" i="12"/>
  <c r="S387" i="12"/>
  <c r="T387" i="12"/>
  <c r="U387" i="12"/>
  <c r="V387" i="12"/>
  <c r="W387" i="12"/>
  <c r="X387" i="12"/>
  <c r="Y387" i="12"/>
  <c r="Z387" i="12"/>
  <c r="AA387" i="12"/>
  <c r="AB387" i="12"/>
  <c r="AD387" i="12"/>
  <c r="AE387" i="12"/>
  <c r="AF387" i="12"/>
  <c r="AG387" i="12"/>
  <c r="AH387" i="12"/>
  <c r="AI387" i="12"/>
  <c r="AJ387" i="12"/>
  <c r="AK387" i="12"/>
  <c r="AL387" i="12"/>
  <c r="Q388" i="12"/>
  <c r="R388" i="12"/>
  <c r="S388" i="12"/>
  <c r="T388" i="12"/>
  <c r="U388" i="12"/>
  <c r="V388" i="12"/>
  <c r="W388" i="12"/>
  <c r="X388" i="12"/>
  <c r="Y388" i="12"/>
  <c r="Z388" i="12"/>
  <c r="AA388" i="12"/>
  <c r="AB388" i="12"/>
  <c r="AD388" i="12"/>
  <c r="AF388" i="12"/>
  <c r="AE388" i="12" s="1"/>
  <c r="AG388" i="12"/>
  <c r="AH388" i="12"/>
  <c r="AI388" i="12"/>
  <c r="AJ388" i="12"/>
  <c r="AK388" i="12"/>
  <c r="AL388" i="12"/>
  <c r="Q389" i="12"/>
  <c r="R389" i="12"/>
  <c r="S389" i="12"/>
  <c r="T389" i="12"/>
  <c r="U389" i="12"/>
  <c r="V389" i="12"/>
  <c r="W389" i="12"/>
  <c r="X389" i="12"/>
  <c r="Y389" i="12"/>
  <c r="Z389" i="12"/>
  <c r="AA389" i="12"/>
  <c r="AB389" i="12"/>
  <c r="AD389" i="12"/>
  <c r="AF389" i="12"/>
  <c r="AE389" i="12" s="1"/>
  <c r="AG389" i="12"/>
  <c r="AH389" i="12"/>
  <c r="AI389" i="12"/>
  <c r="AJ389" i="12"/>
  <c r="AK389" i="12"/>
  <c r="AL389" i="12"/>
  <c r="Q390" i="12"/>
  <c r="R390" i="12"/>
  <c r="S390" i="12"/>
  <c r="T390" i="12"/>
  <c r="U390" i="12"/>
  <c r="V390" i="12"/>
  <c r="W390" i="12"/>
  <c r="X390" i="12"/>
  <c r="Y390" i="12"/>
  <c r="Z390" i="12"/>
  <c r="AA390" i="12"/>
  <c r="AB390" i="12"/>
  <c r="AD390" i="12"/>
  <c r="AF390" i="12"/>
  <c r="AE390" i="12" s="1"/>
  <c r="AG390" i="12"/>
  <c r="AH390" i="12"/>
  <c r="AI390" i="12"/>
  <c r="AJ390" i="12"/>
  <c r="AK390" i="12"/>
  <c r="AL390" i="12"/>
  <c r="Q391" i="12"/>
  <c r="R391" i="12"/>
  <c r="S391" i="12"/>
  <c r="T391" i="12"/>
  <c r="U391" i="12"/>
  <c r="V391" i="12"/>
  <c r="W391" i="12"/>
  <c r="X391" i="12"/>
  <c r="Y391" i="12"/>
  <c r="Z391" i="12"/>
  <c r="AA391" i="12"/>
  <c r="AB391" i="12"/>
  <c r="AD391" i="12"/>
  <c r="AF391" i="12"/>
  <c r="AE391" i="12" s="1"/>
  <c r="AG391" i="12"/>
  <c r="AH391" i="12"/>
  <c r="AI391" i="12"/>
  <c r="AJ391" i="12"/>
  <c r="AK391" i="12"/>
  <c r="AL391" i="12"/>
  <c r="Q392" i="12"/>
  <c r="R392" i="12"/>
  <c r="S392" i="12"/>
  <c r="T392" i="12"/>
  <c r="U392" i="12"/>
  <c r="V392" i="12"/>
  <c r="W392" i="12"/>
  <c r="X392" i="12"/>
  <c r="Y392" i="12"/>
  <c r="Z392" i="12"/>
  <c r="AA392" i="12"/>
  <c r="AB392" i="12"/>
  <c r="AD392" i="12"/>
  <c r="AE392" i="12"/>
  <c r="AF392" i="12"/>
  <c r="AG392" i="12"/>
  <c r="AH392" i="12"/>
  <c r="AI392" i="12"/>
  <c r="AJ392" i="12"/>
  <c r="AK392" i="12"/>
  <c r="AL392" i="12"/>
  <c r="Q393" i="12"/>
  <c r="R393" i="12"/>
  <c r="S393" i="12"/>
  <c r="T393" i="12"/>
  <c r="U393" i="12"/>
  <c r="V393" i="12"/>
  <c r="W393" i="12"/>
  <c r="X393" i="12"/>
  <c r="Y393" i="12"/>
  <c r="Z393" i="12"/>
  <c r="AA393" i="12"/>
  <c r="AB393" i="12"/>
  <c r="AD393" i="12"/>
  <c r="AF393" i="12"/>
  <c r="AE393" i="12" s="1"/>
  <c r="AG393" i="12"/>
  <c r="AH393" i="12"/>
  <c r="AI393" i="12"/>
  <c r="AJ393" i="12"/>
  <c r="AK393" i="12"/>
  <c r="AL393" i="12"/>
  <c r="Q394" i="12"/>
  <c r="R394" i="12"/>
  <c r="S394" i="12"/>
  <c r="T394" i="12"/>
  <c r="U394" i="12"/>
  <c r="V394" i="12"/>
  <c r="W394" i="12"/>
  <c r="X394" i="12"/>
  <c r="Y394" i="12"/>
  <c r="Z394" i="12"/>
  <c r="AA394" i="12"/>
  <c r="AB394" i="12"/>
  <c r="AD394" i="12"/>
  <c r="AF394" i="12"/>
  <c r="AE394" i="12" s="1"/>
  <c r="AG394" i="12"/>
  <c r="AH394" i="12"/>
  <c r="AI394" i="12"/>
  <c r="AJ394" i="12"/>
  <c r="AK394" i="12"/>
  <c r="AL394" i="12"/>
  <c r="Q395" i="12"/>
  <c r="R395" i="12"/>
  <c r="S395" i="12"/>
  <c r="T395" i="12"/>
  <c r="U395" i="12"/>
  <c r="V395" i="12"/>
  <c r="W395" i="12"/>
  <c r="X395" i="12"/>
  <c r="Y395" i="12"/>
  <c r="Z395" i="12"/>
  <c r="AA395" i="12"/>
  <c r="AB395" i="12"/>
  <c r="AD395" i="12"/>
  <c r="AE395" i="12"/>
  <c r="AF395" i="12"/>
  <c r="AG395" i="12"/>
  <c r="AH395" i="12"/>
  <c r="AI395" i="12"/>
  <c r="AJ395" i="12"/>
  <c r="AK395" i="12"/>
  <c r="AL395" i="12"/>
  <c r="Q396" i="12"/>
  <c r="R396" i="12"/>
  <c r="S396" i="12"/>
  <c r="T396" i="12"/>
  <c r="U396" i="12"/>
  <c r="V396" i="12"/>
  <c r="W396" i="12"/>
  <c r="X396" i="12"/>
  <c r="Y396" i="12"/>
  <c r="Z396" i="12"/>
  <c r="AA396" i="12"/>
  <c r="AB396" i="12"/>
  <c r="AD396" i="12"/>
  <c r="AF396" i="12"/>
  <c r="AE396" i="12" s="1"/>
  <c r="AG396" i="12"/>
  <c r="AH396" i="12"/>
  <c r="AI396" i="12"/>
  <c r="AJ396" i="12"/>
  <c r="AK396" i="12"/>
  <c r="AL396" i="12"/>
  <c r="Q397" i="12"/>
  <c r="R397" i="12"/>
  <c r="S397" i="12"/>
  <c r="T397" i="12"/>
  <c r="U397" i="12"/>
  <c r="V397" i="12"/>
  <c r="W397" i="12"/>
  <c r="X397" i="12"/>
  <c r="Y397" i="12"/>
  <c r="Z397" i="12"/>
  <c r="AA397" i="12"/>
  <c r="AB397" i="12"/>
  <c r="AD397" i="12"/>
  <c r="AF397" i="12"/>
  <c r="AE397" i="12" s="1"/>
  <c r="AG397" i="12"/>
  <c r="AH397" i="12"/>
  <c r="AI397" i="12"/>
  <c r="AJ397" i="12"/>
  <c r="AK397" i="12"/>
  <c r="AL397" i="12"/>
  <c r="Q398" i="12"/>
  <c r="R398" i="12"/>
  <c r="S398" i="12"/>
  <c r="T398" i="12"/>
  <c r="U398" i="12"/>
  <c r="V398" i="12"/>
  <c r="W398" i="12"/>
  <c r="X398" i="12"/>
  <c r="Y398" i="12"/>
  <c r="Z398" i="12"/>
  <c r="AA398" i="12"/>
  <c r="AB398" i="12"/>
  <c r="AD398" i="12"/>
  <c r="AF398" i="12"/>
  <c r="AE398" i="12" s="1"/>
  <c r="AG398" i="12"/>
  <c r="AH398" i="12"/>
  <c r="AI398" i="12"/>
  <c r="AJ398" i="12"/>
  <c r="AK398" i="12"/>
  <c r="AL398" i="12"/>
  <c r="Q399" i="12"/>
  <c r="R399" i="12"/>
  <c r="S399" i="12"/>
  <c r="T399" i="12"/>
  <c r="U399" i="12"/>
  <c r="V399" i="12"/>
  <c r="W399" i="12"/>
  <c r="X399" i="12"/>
  <c r="Y399" i="12"/>
  <c r="Z399" i="12"/>
  <c r="AA399" i="12"/>
  <c r="AB399" i="12"/>
  <c r="AD399" i="12"/>
  <c r="AF399" i="12"/>
  <c r="AE399" i="12" s="1"/>
  <c r="AG399" i="12"/>
  <c r="AH399" i="12"/>
  <c r="AI399" i="12"/>
  <c r="AJ399" i="12"/>
  <c r="AK399" i="12"/>
  <c r="AL399" i="12"/>
  <c r="Q400" i="12"/>
  <c r="R400" i="12"/>
  <c r="S400" i="12"/>
  <c r="T400" i="12"/>
  <c r="U400" i="12"/>
  <c r="V400" i="12"/>
  <c r="W400" i="12"/>
  <c r="X400" i="12"/>
  <c r="Y400" i="12"/>
  <c r="Z400" i="12"/>
  <c r="AA400" i="12"/>
  <c r="AB400" i="12"/>
  <c r="AD400" i="12"/>
  <c r="AF400" i="12"/>
  <c r="AE400" i="12" s="1"/>
  <c r="AG400" i="12"/>
  <c r="AH400" i="12"/>
  <c r="AI400" i="12"/>
  <c r="AJ400" i="12"/>
  <c r="AK400" i="12"/>
  <c r="AL400" i="12"/>
  <c r="Q401" i="12"/>
  <c r="R401" i="12"/>
  <c r="S401" i="12"/>
  <c r="T401" i="12"/>
  <c r="U401" i="12"/>
  <c r="V401" i="12"/>
  <c r="W401" i="12"/>
  <c r="X401" i="12"/>
  <c r="Y401" i="12"/>
  <c r="Z401" i="12"/>
  <c r="AA401" i="12"/>
  <c r="AB401" i="12"/>
  <c r="AD401" i="12"/>
  <c r="AE401" i="12"/>
  <c r="AF401" i="12"/>
  <c r="AG401" i="12"/>
  <c r="AH401" i="12"/>
  <c r="AI401" i="12"/>
  <c r="AJ401" i="12"/>
  <c r="AK401" i="12"/>
  <c r="AL401" i="12"/>
  <c r="Q402" i="12"/>
  <c r="R402" i="12"/>
  <c r="S402" i="12"/>
  <c r="T402" i="12"/>
  <c r="U402" i="12"/>
  <c r="V402" i="12"/>
  <c r="W402" i="12"/>
  <c r="X402" i="12"/>
  <c r="Y402" i="12"/>
  <c r="Z402" i="12"/>
  <c r="AA402" i="12"/>
  <c r="AB402" i="12"/>
  <c r="AD402" i="12"/>
  <c r="AF402" i="12"/>
  <c r="AE402" i="12" s="1"/>
  <c r="AG402" i="12"/>
  <c r="AH402" i="12"/>
  <c r="AI402" i="12"/>
  <c r="AJ402" i="12"/>
  <c r="AK402" i="12"/>
  <c r="AL402" i="12"/>
  <c r="Q403" i="12"/>
  <c r="R403" i="12"/>
  <c r="S403" i="12"/>
  <c r="T403" i="12"/>
  <c r="U403" i="12"/>
  <c r="V403" i="12"/>
  <c r="W403" i="12"/>
  <c r="X403" i="12"/>
  <c r="Y403" i="12"/>
  <c r="Z403" i="12"/>
  <c r="AA403" i="12"/>
  <c r="AB403" i="12"/>
  <c r="AD403" i="12"/>
  <c r="AF403" i="12"/>
  <c r="AE403" i="12" s="1"/>
  <c r="AG403" i="12"/>
  <c r="AH403" i="12"/>
  <c r="AI403" i="12"/>
  <c r="AJ403" i="12"/>
  <c r="AK403" i="12"/>
  <c r="AL403" i="12"/>
  <c r="Q404" i="12"/>
  <c r="R404" i="12"/>
  <c r="S404" i="12"/>
  <c r="T404" i="12"/>
  <c r="U404" i="12"/>
  <c r="V404" i="12"/>
  <c r="W404" i="12"/>
  <c r="X404" i="12"/>
  <c r="Y404" i="12"/>
  <c r="Z404" i="12"/>
  <c r="AA404" i="12"/>
  <c r="AB404" i="12"/>
  <c r="AD404" i="12"/>
  <c r="AE404" i="12"/>
  <c r="AF404" i="12"/>
  <c r="AG404" i="12"/>
  <c r="AH404" i="12"/>
  <c r="AI404" i="12"/>
  <c r="AJ404" i="12"/>
  <c r="AK404" i="12"/>
  <c r="AL404" i="12"/>
  <c r="Q405" i="12"/>
  <c r="R405" i="12"/>
  <c r="S405" i="12"/>
  <c r="T405" i="12"/>
  <c r="U405" i="12"/>
  <c r="V405" i="12"/>
  <c r="W405" i="12"/>
  <c r="X405" i="12"/>
  <c r="Y405" i="12"/>
  <c r="Z405" i="12"/>
  <c r="AA405" i="12"/>
  <c r="AB405" i="12"/>
  <c r="AD405" i="12"/>
  <c r="AF405" i="12"/>
  <c r="AE405" i="12" s="1"/>
  <c r="AG405" i="12"/>
  <c r="AH405" i="12"/>
  <c r="AI405" i="12"/>
  <c r="AJ405" i="12"/>
  <c r="AK405" i="12"/>
  <c r="AL405" i="12"/>
  <c r="Q406" i="12"/>
  <c r="R406" i="12"/>
  <c r="S406" i="12"/>
  <c r="T406" i="12"/>
  <c r="U406" i="12"/>
  <c r="V406" i="12"/>
  <c r="W406" i="12"/>
  <c r="X406" i="12"/>
  <c r="Y406" i="12"/>
  <c r="Z406" i="12"/>
  <c r="AA406" i="12"/>
  <c r="AB406" i="12"/>
  <c r="AD406" i="12"/>
  <c r="AF406" i="12"/>
  <c r="AE406" i="12" s="1"/>
  <c r="AG406" i="12"/>
  <c r="AH406" i="12"/>
  <c r="AI406" i="12"/>
  <c r="AJ406" i="12"/>
  <c r="AK406" i="12"/>
  <c r="AL406" i="12"/>
  <c r="Q407" i="12"/>
  <c r="R407" i="12"/>
  <c r="S407" i="12"/>
  <c r="T407" i="12"/>
  <c r="U407" i="12"/>
  <c r="V407" i="12"/>
  <c r="W407" i="12"/>
  <c r="X407" i="12"/>
  <c r="Y407" i="12"/>
  <c r="Z407" i="12"/>
  <c r="AA407" i="12"/>
  <c r="AB407" i="12"/>
  <c r="AD407" i="12"/>
  <c r="AF407" i="12"/>
  <c r="AE407" i="12" s="1"/>
  <c r="AG407" i="12"/>
  <c r="AH407" i="12"/>
  <c r="AI407" i="12"/>
  <c r="AJ407" i="12"/>
  <c r="AK407" i="12"/>
  <c r="AL407" i="12"/>
  <c r="Q408" i="12"/>
  <c r="R408" i="12"/>
  <c r="S408" i="12"/>
  <c r="T408" i="12"/>
  <c r="U408" i="12"/>
  <c r="V408" i="12"/>
  <c r="W408" i="12"/>
  <c r="X408" i="12"/>
  <c r="Y408" i="12"/>
  <c r="Z408" i="12"/>
  <c r="AA408" i="12"/>
  <c r="AB408" i="12"/>
  <c r="AD408" i="12"/>
  <c r="AF408" i="12"/>
  <c r="AE408" i="12" s="1"/>
  <c r="AG408" i="12"/>
  <c r="AH408" i="12"/>
  <c r="AI408" i="12"/>
  <c r="AJ408" i="12"/>
  <c r="AK408" i="12"/>
  <c r="AL408" i="12"/>
  <c r="Q409" i="12"/>
  <c r="R409" i="12"/>
  <c r="S409" i="12"/>
  <c r="T409" i="12"/>
  <c r="U409" i="12"/>
  <c r="V409" i="12"/>
  <c r="W409" i="12"/>
  <c r="X409" i="12"/>
  <c r="Y409" i="12"/>
  <c r="Z409" i="12"/>
  <c r="AA409" i="12"/>
  <c r="AB409" i="12"/>
  <c r="AD409" i="12"/>
  <c r="AF409" i="12"/>
  <c r="AE409" i="12" s="1"/>
  <c r="AG409" i="12"/>
  <c r="AH409" i="12"/>
  <c r="AI409" i="12"/>
  <c r="AJ409" i="12"/>
  <c r="AK409" i="12"/>
  <c r="AL409" i="12"/>
  <c r="Q410" i="12"/>
  <c r="R410" i="12"/>
  <c r="S410" i="12"/>
  <c r="T410" i="12"/>
  <c r="U410" i="12"/>
  <c r="V410" i="12"/>
  <c r="W410" i="12"/>
  <c r="X410" i="12"/>
  <c r="Y410" i="12"/>
  <c r="Z410" i="12"/>
  <c r="AA410" i="12"/>
  <c r="AB410" i="12"/>
  <c r="AD410" i="12"/>
  <c r="AE410" i="12"/>
  <c r="AF410" i="12"/>
  <c r="AG410" i="12"/>
  <c r="AH410" i="12"/>
  <c r="AI410" i="12"/>
  <c r="AJ410" i="12"/>
  <c r="AK410" i="12"/>
  <c r="AL410" i="12"/>
  <c r="Q411" i="12"/>
  <c r="R411" i="12"/>
  <c r="S411" i="12"/>
  <c r="T411" i="12"/>
  <c r="U411" i="12"/>
  <c r="V411" i="12"/>
  <c r="W411" i="12"/>
  <c r="X411" i="12"/>
  <c r="Y411" i="12"/>
  <c r="Z411" i="12"/>
  <c r="AA411" i="12"/>
  <c r="AB411" i="12"/>
  <c r="AD411" i="12"/>
  <c r="AF411" i="12"/>
  <c r="AE411" i="12" s="1"/>
  <c r="AG411" i="12"/>
  <c r="AH411" i="12"/>
  <c r="AI411" i="12"/>
  <c r="AJ411" i="12"/>
  <c r="AK411" i="12"/>
  <c r="AL411" i="12"/>
  <c r="Q412" i="12"/>
  <c r="R412" i="12"/>
  <c r="S412" i="12"/>
  <c r="T412" i="12"/>
  <c r="U412" i="12"/>
  <c r="V412" i="12"/>
  <c r="W412" i="12"/>
  <c r="X412" i="12"/>
  <c r="Y412" i="12"/>
  <c r="Z412" i="12"/>
  <c r="AA412" i="12"/>
  <c r="AB412" i="12"/>
  <c r="AD412" i="12"/>
  <c r="AF412" i="12"/>
  <c r="AE412" i="12" s="1"/>
  <c r="AG412" i="12"/>
  <c r="AH412" i="12"/>
  <c r="AI412" i="12"/>
  <c r="AJ412" i="12"/>
  <c r="AK412" i="12"/>
  <c r="AL412" i="12"/>
  <c r="Q413" i="12"/>
  <c r="R413" i="12"/>
  <c r="S413" i="12"/>
  <c r="T413" i="12"/>
  <c r="U413" i="12"/>
  <c r="V413" i="12"/>
  <c r="W413" i="12"/>
  <c r="X413" i="12"/>
  <c r="Y413" i="12"/>
  <c r="Z413" i="12"/>
  <c r="AA413" i="12"/>
  <c r="AB413" i="12"/>
  <c r="AD413" i="12"/>
  <c r="AF413" i="12"/>
  <c r="AE413" i="12" s="1"/>
  <c r="AG413" i="12"/>
  <c r="AH413" i="12"/>
  <c r="AI413" i="12"/>
  <c r="AJ413" i="12"/>
  <c r="AK413" i="12"/>
  <c r="AL413" i="12"/>
  <c r="Q414" i="12"/>
  <c r="R414" i="12"/>
  <c r="S414" i="12"/>
  <c r="T414" i="12"/>
  <c r="U414" i="12"/>
  <c r="V414" i="12"/>
  <c r="W414" i="12"/>
  <c r="X414" i="12"/>
  <c r="Y414" i="12"/>
  <c r="Z414" i="12"/>
  <c r="AA414" i="12"/>
  <c r="AB414" i="12"/>
  <c r="AD414" i="12"/>
  <c r="AE414" i="12"/>
  <c r="AF414" i="12"/>
  <c r="AG414" i="12"/>
  <c r="AH414" i="12"/>
  <c r="AI414" i="12"/>
  <c r="AJ414" i="12"/>
  <c r="AK414" i="12"/>
  <c r="AL414" i="12"/>
  <c r="Q415" i="12"/>
  <c r="R415" i="12"/>
  <c r="S415" i="12"/>
  <c r="T415" i="12"/>
  <c r="U415" i="12"/>
  <c r="V415" i="12"/>
  <c r="W415" i="12"/>
  <c r="X415" i="12"/>
  <c r="Y415" i="12"/>
  <c r="Z415" i="12"/>
  <c r="AA415" i="12"/>
  <c r="AB415" i="12"/>
  <c r="AD415" i="12"/>
  <c r="AF415" i="12"/>
  <c r="AE415" i="12" s="1"/>
  <c r="AG415" i="12"/>
  <c r="AH415" i="12"/>
  <c r="AI415" i="12"/>
  <c r="AJ415" i="12"/>
  <c r="AK415" i="12"/>
  <c r="AL415" i="12"/>
  <c r="Q416" i="12"/>
  <c r="R416" i="12"/>
  <c r="S416" i="12"/>
  <c r="T416" i="12"/>
  <c r="U416" i="12"/>
  <c r="V416" i="12"/>
  <c r="W416" i="12"/>
  <c r="X416" i="12"/>
  <c r="Y416" i="12"/>
  <c r="Z416" i="12"/>
  <c r="AA416" i="12"/>
  <c r="AB416" i="12"/>
  <c r="AD416" i="12"/>
  <c r="AF416" i="12"/>
  <c r="AE416" i="12" s="1"/>
  <c r="AG416" i="12"/>
  <c r="AH416" i="12"/>
  <c r="AI416" i="12"/>
  <c r="AJ416" i="12"/>
  <c r="AK416" i="12"/>
  <c r="AL416" i="12"/>
  <c r="Q417" i="12"/>
  <c r="R417" i="12"/>
  <c r="S417" i="12"/>
  <c r="T417" i="12"/>
  <c r="U417" i="12"/>
  <c r="V417" i="12"/>
  <c r="W417" i="12"/>
  <c r="X417" i="12"/>
  <c r="Y417" i="12"/>
  <c r="Z417" i="12"/>
  <c r="AA417" i="12"/>
  <c r="AB417" i="12"/>
  <c r="AD417" i="12"/>
  <c r="AF417" i="12"/>
  <c r="AE417" i="12" s="1"/>
  <c r="AG417" i="12"/>
  <c r="AH417" i="12"/>
  <c r="AI417" i="12"/>
  <c r="AJ417" i="12"/>
  <c r="AK417" i="12"/>
  <c r="AL417" i="12"/>
  <c r="Q418" i="12"/>
  <c r="R418" i="12"/>
  <c r="S418" i="12"/>
  <c r="T418" i="12"/>
  <c r="U418" i="12"/>
  <c r="V418" i="12"/>
  <c r="W418" i="12"/>
  <c r="X418" i="12"/>
  <c r="Y418" i="12"/>
  <c r="Z418" i="12"/>
  <c r="AA418" i="12"/>
  <c r="AB418" i="12"/>
  <c r="AD418" i="12"/>
  <c r="AE418" i="12"/>
  <c r="AF418" i="12"/>
  <c r="AG418" i="12"/>
  <c r="AH418" i="12"/>
  <c r="AI418" i="12"/>
  <c r="AJ418" i="12"/>
  <c r="AK418" i="12"/>
  <c r="AL418" i="12"/>
  <c r="Q419" i="12"/>
  <c r="R419" i="12"/>
  <c r="S419" i="12"/>
  <c r="T419" i="12"/>
  <c r="U419" i="12"/>
  <c r="V419" i="12"/>
  <c r="W419" i="12"/>
  <c r="X419" i="12"/>
  <c r="Y419" i="12"/>
  <c r="Z419" i="12"/>
  <c r="AA419" i="12"/>
  <c r="AB419" i="12"/>
  <c r="AD419" i="12"/>
  <c r="AF419" i="12"/>
  <c r="AE419" i="12" s="1"/>
  <c r="AG419" i="12"/>
  <c r="AH419" i="12"/>
  <c r="AI419" i="12"/>
  <c r="AJ419" i="12"/>
  <c r="AK419" i="12"/>
  <c r="AL419" i="12"/>
  <c r="Q420" i="12"/>
  <c r="R420" i="12"/>
  <c r="S420" i="12"/>
  <c r="T420" i="12"/>
  <c r="U420" i="12"/>
  <c r="V420" i="12"/>
  <c r="W420" i="12"/>
  <c r="X420" i="12"/>
  <c r="Y420" i="12"/>
  <c r="Z420" i="12"/>
  <c r="AA420" i="12"/>
  <c r="AB420" i="12"/>
  <c r="AD420" i="12"/>
  <c r="AF420" i="12"/>
  <c r="AE420" i="12" s="1"/>
  <c r="AG420" i="12"/>
  <c r="AH420" i="12"/>
  <c r="AI420" i="12"/>
  <c r="AJ420" i="12"/>
  <c r="AK420" i="12"/>
  <c r="AL420" i="12"/>
  <c r="Q421" i="12"/>
  <c r="R421" i="12"/>
  <c r="S421" i="12"/>
  <c r="T421" i="12"/>
  <c r="U421" i="12"/>
  <c r="V421" i="12"/>
  <c r="W421" i="12"/>
  <c r="X421" i="12"/>
  <c r="Y421" i="12"/>
  <c r="Z421" i="12"/>
  <c r="AA421" i="12"/>
  <c r="AB421" i="12"/>
  <c r="AD421" i="12"/>
  <c r="AF421" i="12"/>
  <c r="AE421" i="12" s="1"/>
  <c r="AG421" i="12"/>
  <c r="AH421" i="12"/>
  <c r="AI421" i="12"/>
  <c r="AJ421" i="12"/>
  <c r="AK421" i="12"/>
  <c r="AL421" i="12"/>
  <c r="Q422" i="12"/>
  <c r="R422" i="12"/>
  <c r="S422" i="12"/>
  <c r="T422" i="12"/>
  <c r="U422" i="12"/>
  <c r="V422" i="12"/>
  <c r="W422" i="12"/>
  <c r="X422" i="12"/>
  <c r="Y422" i="12"/>
  <c r="Z422" i="12"/>
  <c r="AA422" i="12"/>
  <c r="AB422" i="12"/>
  <c r="AD422" i="12"/>
  <c r="AE422" i="12"/>
  <c r="AF422" i="12"/>
  <c r="AG422" i="12"/>
  <c r="AH422" i="12"/>
  <c r="AI422" i="12"/>
  <c r="AJ422" i="12"/>
  <c r="AK422" i="12"/>
  <c r="AL422" i="12"/>
  <c r="Q423" i="12"/>
  <c r="R423" i="12"/>
  <c r="S423" i="12"/>
  <c r="T423" i="12"/>
  <c r="U423" i="12"/>
  <c r="V423" i="12"/>
  <c r="W423" i="12"/>
  <c r="X423" i="12"/>
  <c r="Y423" i="12"/>
  <c r="Z423" i="12"/>
  <c r="AA423" i="12"/>
  <c r="AB423" i="12"/>
  <c r="AD423" i="12"/>
  <c r="AF423" i="12"/>
  <c r="AE423" i="12" s="1"/>
  <c r="AG423" i="12"/>
  <c r="AH423" i="12"/>
  <c r="AI423" i="12"/>
  <c r="AJ423" i="12"/>
  <c r="AK423" i="12"/>
  <c r="AL423" i="12"/>
  <c r="Q424" i="12"/>
  <c r="R424" i="12"/>
  <c r="S424" i="12"/>
  <c r="T424" i="12"/>
  <c r="U424" i="12"/>
  <c r="V424" i="12"/>
  <c r="W424" i="12"/>
  <c r="X424" i="12"/>
  <c r="Y424" i="12"/>
  <c r="Z424" i="12"/>
  <c r="AA424" i="12"/>
  <c r="AB424" i="12"/>
  <c r="AD424" i="12"/>
  <c r="AF424" i="12"/>
  <c r="AE424" i="12" s="1"/>
  <c r="AG424" i="12"/>
  <c r="AH424" i="12"/>
  <c r="AI424" i="12"/>
  <c r="AJ424" i="12"/>
  <c r="AK424" i="12"/>
  <c r="AL424" i="12"/>
  <c r="Q425" i="12"/>
  <c r="R425" i="12"/>
  <c r="S425" i="12"/>
  <c r="T425" i="12"/>
  <c r="U425" i="12"/>
  <c r="V425" i="12"/>
  <c r="W425" i="12"/>
  <c r="X425" i="12"/>
  <c r="Y425" i="12"/>
  <c r="Z425" i="12"/>
  <c r="AA425" i="12"/>
  <c r="AB425" i="12"/>
  <c r="AD425" i="12"/>
  <c r="AF425" i="12"/>
  <c r="AE425" i="12" s="1"/>
  <c r="AG425" i="12"/>
  <c r="AH425" i="12"/>
  <c r="AI425" i="12"/>
  <c r="AJ425" i="12"/>
  <c r="AK425" i="12"/>
  <c r="AL425" i="12"/>
  <c r="Q426" i="12"/>
  <c r="R426" i="12"/>
  <c r="S426" i="12"/>
  <c r="T426" i="12"/>
  <c r="U426" i="12"/>
  <c r="V426" i="12"/>
  <c r="W426" i="12"/>
  <c r="X426" i="12"/>
  <c r="Y426" i="12"/>
  <c r="Z426" i="12"/>
  <c r="AA426" i="12"/>
  <c r="AB426" i="12"/>
  <c r="AD426" i="12"/>
  <c r="AF426" i="12"/>
  <c r="AE426" i="12" s="1"/>
  <c r="AG426" i="12"/>
  <c r="AH426" i="12"/>
  <c r="AI426" i="12"/>
  <c r="AJ426" i="12"/>
  <c r="AK426" i="12"/>
  <c r="AL426" i="12"/>
  <c r="Q427" i="12"/>
  <c r="R427" i="12"/>
  <c r="S427" i="12"/>
  <c r="T427" i="12"/>
  <c r="U427" i="12"/>
  <c r="V427" i="12"/>
  <c r="W427" i="12"/>
  <c r="X427" i="12"/>
  <c r="Y427" i="12"/>
  <c r="Z427" i="12"/>
  <c r="AA427" i="12"/>
  <c r="AB427" i="12"/>
  <c r="AD427" i="12"/>
  <c r="AF427" i="12"/>
  <c r="AE427" i="12" s="1"/>
  <c r="AG427" i="12"/>
  <c r="AH427" i="12"/>
  <c r="AI427" i="12"/>
  <c r="AJ427" i="12"/>
  <c r="AK427" i="12"/>
  <c r="AL427" i="12"/>
  <c r="Q428" i="12"/>
  <c r="R428" i="12"/>
  <c r="S428" i="12"/>
  <c r="T428" i="12"/>
  <c r="U428" i="12"/>
  <c r="V428" i="12"/>
  <c r="W428" i="12"/>
  <c r="X428" i="12"/>
  <c r="Y428" i="12"/>
  <c r="Z428" i="12"/>
  <c r="AA428" i="12"/>
  <c r="AB428" i="12"/>
  <c r="AD428" i="12"/>
  <c r="AE428" i="12"/>
  <c r="AF428" i="12"/>
  <c r="AG428" i="12"/>
  <c r="AH428" i="12"/>
  <c r="AI428" i="12"/>
  <c r="AJ428" i="12"/>
  <c r="AK428" i="12"/>
  <c r="AL428" i="12"/>
  <c r="Q429" i="12"/>
  <c r="R429" i="12"/>
  <c r="S429" i="12"/>
  <c r="T429" i="12"/>
  <c r="U429" i="12"/>
  <c r="V429" i="12"/>
  <c r="W429" i="12"/>
  <c r="X429" i="12"/>
  <c r="Y429" i="12"/>
  <c r="Z429" i="12"/>
  <c r="AA429" i="12"/>
  <c r="AB429" i="12"/>
  <c r="AD429" i="12"/>
  <c r="AF429" i="12"/>
  <c r="AE429" i="12" s="1"/>
  <c r="AG429" i="12"/>
  <c r="AH429" i="12"/>
  <c r="AI429" i="12"/>
  <c r="AJ429" i="12"/>
  <c r="AK429" i="12"/>
  <c r="AL429" i="12"/>
  <c r="Q430" i="12"/>
  <c r="R430" i="12"/>
  <c r="S430" i="12"/>
  <c r="T430" i="12"/>
  <c r="U430" i="12"/>
  <c r="V430" i="12"/>
  <c r="W430" i="12"/>
  <c r="X430" i="12"/>
  <c r="Y430" i="12"/>
  <c r="Z430" i="12"/>
  <c r="AA430" i="12"/>
  <c r="AB430" i="12"/>
  <c r="AD430" i="12"/>
  <c r="AF430" i="12"/>
  <c r="AE430" i="12" s="1"/>
  <c r="AG430" i="12"/>
  <c r="AH430" i="12"/>
  <c r="AI430" i="12"/>
  <c r="AJ430" i="12"/>
  <c r="AK430" i="12"/>
  <c r="AL430" i="12"/>
  <c r="Q431" i="12"/>
  <c r="R431" i="12"/>
  <c r="S431" i="12"/>
  <c r="T431" i="12"/>
  <c r="U431" i="12"/>
  <c r="V431" i="12"/>
  <c r="W431" i="12"/>
  <c r="X431" i="12"/>
  <c r="Y431" i="12"/>
  <c r="Z431" i="12"/>
  <c r="AA431" i="12"/>
  <c r="AB431" i="12"/>
  <c r="AD431" i="12"/>
  <c r="AF431" i="12"/>
  <c r="AE431" i="12" s="1"/>
  <c r="AG431" i="12"/>
  <c r="AH431" i="12"/>
  <c r="AI431" i="12"/>
  <c r="AJ431" i="12"/>
  <c r="AK431" i="12"/>
  <c r="AL431" i="12"/>
  <c r="Q432" i="12"/>
  <c r="R432" i="12"/>
  <c r="S432" i="12"/>
  <c r="T432" i="12"/>
  <c r="U432" i="12"/>
  <c r="V432" i="12"/>
  <c r="W432" i="12"/>
  <c r="X432" i="12"/>
  <c r="Y432" i="12"/>
  <c r="Z432" i="12"/>
  <c r="AA432" i="12"/>
  <c r="AB432" i="12"/>
  <c r="AD432" i="12"/>
  <c r="AF432" i="12"/>
  <c r="AE432" i="12" s="1"/>
  <c r="AG432" i="12"/>
  <c r="AH432" i="12"/>
  <c r="AI432" i="12"/>
  <c r="AJ432" i="12"/>
  <c r="AK432" i="12"/>
  <c r="AL432" i="12"/>
  <c r="Q433" i="12"/>
  <c r="R433" i="12"/>
  <c r="S433" i="12"/>
  <c r="T433" i="12"/>
  <c r="U433" i="12"/>
  <c r="V433" i="12"/>
  <c r="W433" i="12"/>
  <c r="X433" i="12"/>
  <c r="Y433" i="12"/>
  <c r="Z433" i="12"/>
  <c r="AA433" i="12"/>
  <c r="AB433" i="12"/>
  <c r="AD433" i="12"/>
  <c r="AE433" i="12"/>
  <c r="AF433" i="12"/>
  <c r="AG433" i="12"/>
  <c r="AH433" i="12"/>
  <c r="AI433" i="12"/>
  <c r="AJ433" i="12"/>
  <c r="AK433" i="12"/>
  <c r="AL433" i="12"/>
  <c r="Q434" i="12"/>
  <c r="R434" i="12"/>
  <c r="S434" i="12"/>
  <c r="T434" i="12"/>
  <c r="U434" i="12"/>
  <c r="V434" i="12"/>
  <c r="W434" i="12"/>
  <c r="X434" i="12"/>
  <c r="Y434" i="12"/>
  <c r="Z434" i="12"/>
  <c r="AA434" i="12"/>
  <c r="AB434" i="12"/>
  <c r="AD434" i="12"/>
  <c r="AF434" i="12"/>
  <c r="AE434" i="12" s="1"/>
  <c r="AG434" i="12"/>
  <c r="AH434" i="12"/>
  <c r="AI434" i="12"/>
  <c r="AJ434" i="12"/>
  <c r="AK434" i="12"/>
  <c r="AL434" i="12"/>
  <c r="Q435" i="12"/>
  <c r="R435" i="12"/>
  <c r="S435" i="12"/>
  <c r="T435" i="12"/>
  <c r="U435" i="12"/>
  <c r="V435" i="12"/>
  <c r="W435" i="12"/>
  <c r="X435" i="12"/>
  <c r="Y435" i="12"/>
  <c r="Z435" i="12"/>
  <c r="AA435" i="12"/>
  <c r="AB435" i="12"/>
  <c r="AD435" i="12"/>
  <c r="AF435" i="12"/>
  <c r="AE435" i="12" s="1"/>
  <c r="AG435" i="12"/>
  <c r="AH435" i="12"/>
  <c r="AI435" i="12"/>
  <c r="AJ435" i="12"/>
  <c r="AK435" i="12"/>
  <c r="AL435" i="12"/>
  <c r="Q436" i="12"/>
  <c r="R436" i="12"/>
  <c r="S436" i="12"/>
  <c r="T436" i="12"/>
  <c r="U436" i="12"/>
  <c r="V436" i="12"/>
  <c r="W436" i="12"/>
  <c r="X436" i="12"/>
  <c r="Y436" i="12"/>
  <c r="Z436" i="12"/>
  <c r="AA436" i="12"/>
  <c r="AB436" i="12"/>
  <c r="AD436" i="12"/>
  <c r="AE436" i="12"/>
  <c r="AF436" i="12"/>
  <c r="AG436" i="12"/>
  <c r="AH436" i="12"/>
  <c r="AI436" i="12"/>
  <c r="AJ436" i="12"/>
  <c r="AK436" i="12"/>
  <c r="AL436" i="12"/>
  <c r="Q437" i="12"/>
  <c r="R437" i="12"/>
  <c r="S437" i="12"/>
  <c r="T437" i="12"/>
  <c r="U437" i="12"/>
  <c r="V437" i="12"/>
  <c r="W437" i="12"/>
  <c r="X437" i="12"/>
  <c r="Y437" i="12"/>
  <c r="Z437" i="12"/>
  <c r="AA437" i="12"/>
  <c r="AB437" i="12"/>
  <c r="AD437" i="12"/>
  <c r="AF437" i="12"/>
  <c r="AE437" i="12" s="1"/>
  <c r="AG437" i="12"/>
  <c r="AH437" i="12"/>
  <c r="AI437" i="12"/>
  <c r="AJ437" i="12"/>
  <c r="AK437" i="12"/>
  <c r="AL437" i="12"/>
  <c r="Q438" i="12"/>
  <c r="R438" i="12"/>
  <c r="S438" i="12"/>
  <c r="T438" i="12"/>
  <c r="U438" i="12"/>
  <c r="V438" i="12"/>
  <c r="W438" i="12"/>
  <c r="X438" i="12"/>
  <c r="Y438" i="12"/>
  <c r="Z438" i="12"/>
  <c r="AA438" i="12"/>
  <c r="AB438" i="12"/>
  <c r="AD438" i="12"/>
  <c r="AF438" i="12"/>
  <c r="AE438" i="12" s="1"/>
  <c r="AG438" i="12"/>
  <c r="AH438" i="12"/>
  <c r="AI438" i="12"/>
  <c r="AJ438" i="12"/>
  <c r="AK438" i="12"/>
  <c r="AL438" i="12"/>
  <c r="Q439" i="12"/>
  <c r="R439" i="12"/>
  <c r="S439" i="12"/>
  <c r="T439" i="12"/>
  <c r="U439" i="12"/>
  <c r="V439" i="12"/>
  <c r="W439" i="12"/>
  <c r="X439" i="12"/>
  <c r="Y439" i="12"/>
  <c r="Z439" i="12"/>
  <c r="AA439" i="12"/>
  <c r="AB439" i="12"/>
  <c r="AD439" i="12"/>
  <c r="AF439" i="12"/>
  <c r="AE439" i="12" s="1"/>
  <c r="AG439" i="12"/>
  <c r="AH439" i="12"/>
  <c r="AI439" i="12"/>
  <c r="AJ439" i="12"/>
  <c r="AK439" i="12"/>
  <c r="AL439" i="12"/>
  <c r="Q440" i="12"/>
  <c r="R440" i="12"/>
  <c r="S440" i="12"/>
  <c r="T440" i="12"/>
  <c r="U440" i="12"/>
  <c r="V440" i="12"/>
  <c r="W440" i="12"/>
  <c r="X440" i="12"/>
  <c r="Y440" i="12"/>
  <c r="Z440" i="12"/>
  <c r="AA440" i="12"/>
  <c r="AB440" i="12"/>
  <c r="AD440" i="12"/>
  <c r="AF440" i="12"/>
  <c r="AE440" i="12" s="1"/>
  <c r="AG440" i="12"/>
  <c r="AH440" i="12"/>
  <c r="AI440" i="12"/>
  <c r="AJ440" i="12"/>
  <c r="AK440" i="12"/>
  <c r="AL440" i="12"/>
  <c r="Q441" i="12"/>
  <c r="R441" i="12"/>
  <c r="S441" i="12"/>
  <c r="T441" i="12"/>
  <c r="U441" i="12"/>
  <c r="V441" i="12"/>
  <c r="W441" i="12"/>
  <c r="X441" i="12"/>
  <c r="Y441" i="12"/>
  <c r="Z441" i="12"/>
  <c r="AA441" i="12"/>
  <c r="AB441" i="12"/>
  <c r="AD441" i="12"/>
  <c r="AF441" i="12"/>
  <c r="AE441" i="12" s="1"/>
  <c r="AG441" i="12"/>
  <c r="AH441" i="12"/>
  <c r="AI441" i="12"/>
  <c r="AJ441" i="12"/>
  <c r="AK441" i="12"/>
  <c r="AL441" i="12"/>
  <c r="Q442" i="12"/>
  <c r="R442" i="12"/>
  <c r="S442" i="12"/>
  <c r="T442" i="12"/>
  <c r="U442" i="12"/>
  <c r="V442" i="12"/>
  <c r="W442" i="12"/>
  <c r="X442" i="12"/>
  <c r="Y442" i="12"/>
  <c r="Z442" i="12"/>
  <c r="AA442" i="12"/>
  <c r="AB442" i="12"/>
  <c r="AD442" i="12"/>
  <c r="AE442" i="12"/>
  <c r="AF442" i="12"/>
  <c r="AG442" i="12"/>
  <c r="AH442" i="12"/>
  <c r="AI442" i="12"/>
  <c r="AJ442" i="12"/>
  <c r="AK442" i="12"/>
  <c r="AL442" i="12"/>
  <c r="Q443" i="12"/>
  <c r="R443" i="12"/>
  <c r="S443" i="12"/>
  <c r="T443" i="12"/>
  <c r="U443" i="12"/>
  <c r="V443" i="12"/>
  <c r="W443" i="12"/>
  <c r="X443" i="12"/>
  <c r="Y443" i="12"/>
  <c r="Z443" i="12"/>
  <c r="AA443" i="12"/>
  <c r="AB443" i="12"/>
  <c r="AD443" i="12"/>
  <c r="AF443" i="12"/>
  <c r="AE443" i="12" s="1"/>
  <c r="AG443" i="12"/>
  <c r="AH443" i="12"/>
  <c r="AI443" i="12"/>
  <c r="AJ443" i="12"/>
  <c r="AK443" i="12"/>
  <c r="AL443" i="12"/>
  <c r="Q444" i="12"/>
  <c r="R444" i="12"/>
  <c r="S444" i="12"/>
  <c r="T444" i="12"/>
  <c r="U444" i="12"/>
  <c r="V444" i="12"/>
  <c r="W444" i="12"/>
  <c r="X444" i="12"/>
  <c r="Y444" i="12"/>
  <c r="Z444" i="12"/>
  <c r="AA444" i="12"/>
  <c r="AB444" i="12"/>
  <c r="AD444" i="12"/>
  <c r="AF444" i="12"/>
  <c r="AE444" i="12" s="1"/>
  <c r="AG444" i="12"/>
  <c r="AH444" i="12"/>
  <c r="AI444" i="12"/>
  <c r="AJ444" i="12"/>
  <c r="AK444" i="12"/>
  <c r="AL444" i="12"/>
  <c r="Q445" i="12"/>
  <c r="R445" i="12"/>
  <c r="S445" i="12"/>
  <c r="T445" i="12"/>
  <c r="U445" i="12"/>
  <c r="V445" i="12"/>
  <c r="W445" i="12"/>
  <c r="X445" i="12"/>
  <c r="Y445" i="12"/>
  <c r="Z445" i="12"/>
  <c r="AA445" i="12"/>
  <c r="AB445" i="12"/>
  <c r="AD445" i="12"/>
  <c r="AF445" i="12"/>
  <c r="AE445" i="12" s="1"/>
  <c r="AG445" i="12"/>
  <c r="AH445" i="12"/>
  <c r="AI445" i="12"/>
  <c r="AJ445" i="12"/>
  <c r="AK445" i="12"/>
  <c r="AL445" i="12"/>
  <c r="Q446" i="12"/>
  <c r="R446" i="12"/>
  <c r="S446" i="12"/>
  <c r="T446" i="12"/>
  <c r="U446" i="12"/>
  <c r="V446" i="12"/>
  <c r="W446" i="12"/>
  <c r="X446" i="12"/>
  <c r="Y446" i="12"/>
  <c r="Z446" i="12"/>
  <c r="AA446" i="12"/>
  <c r="AB446" i="12"/>
  <c r="AD446" i="12"/>
  <c r="AE446" i="12"/>
  <c r="AF446" i="12"/>
  <c r="AG446" i="12"/>
  <c r="AH446" i="12"/>
  <c r="AI446" i="12"/>
  <c r="AJ446" i="12"/>
  <c r="AK446" i="12"/>
  <c r="AL446" i="12"/>
  <c r="Q447" i="12"/>
  <c r="R447" i="12"/>
  <c r="S447" i="12"/>
  <c r="T447" i="12"/>
  <c r="U447" i="12"/>
  <c r="V447" i="12"/>
  <c r="W447" i="12"/>
  <c r="X447" i="12"/>
  <c r="Y447" i="12"/>
  <c r="Z447" i="12"/>
  <c r="AA447" i="12"/>
  <c r="AB447" i="12"/>
  <c r="AD447" i="12"/>
  <c r="AF447" i="12"/>
  <c r="AE447" i="12" s="1"/>
  <c r="AG447" i="12"/>
  <c r="AH447" i="12"/>
  <c r="AI447" i="12"/>
  <c r="AJ447" i="12"/>
  <c r="AK447" i="12"/>
  <c r="AL447" i="12"/>
  <c r="Q448" i="12"/>
  <c r="R448" i="12"/>
  <c r="S448" i="12"/>
  <c r="T448" i="12"/>
  <c r="U448" i="12"/>
  <c r="V448" i="12"/>
  <c r="W448" i="12"/>
  <c r="X448" i="12"/>
  <c r="Y448" i="12"/>
  <c r="Z448" i="12"/>
  <c r="AA448" i="12"/>
  <c r="AB448" i="12"/>
  <c r="AD448" i="12"/>
  <c r="AF448" i="12"/>
  <c r="AE448" i="12" s="1"/>
  <c r="AG448" i="12"/>
  <c r="AH448" i="12"/>
  <c r="AI448" i="12"/>
  <c r="AJ448" i="12"/>
  <c r="AK448" i="12"/>
  <c r="AL448" i="12"/>
  <c r="Q449" i="12"/>
  <c r="R449" i="12"/>
  <c r="S449" i="12"/>
  <c r="T449" i="12"/>
  <c r="U449" i="12"/>
  <c r="V449" i="12"/>
  <c r="W449" i="12"/>
  <c r="X449" i="12"/>
  <c r="Y449" i="12"/>
  <c r="Z449" i="12"/>
  <c r="AA449" i="12"/>
  <c r="AB449" i="12"/>
  <c r="AD449" i="12"/>
  <c r="AF449" i="12"/>
  <c r="AE449" i="12" s="1"/>
  <c r="AG449" i="12"/>
  <c r="AH449" i="12"/>
  <c r="AI449" i="12"/>
  <c r="AJ449" i="12"/>
  <c r="AK449" i="12"/>
  <c r="AL449" i="12"/>
  <c r="Q450" i="12"/>
  <c r="R450" i="12"/>
  <c r="S450" i="12"/>
  <c r="T450" i="12"/>
  <c r="U450" i="12"/>
  <c r="V450" i="12"/>
  <c r="W450" i="12"/>
  <c r="X450" i="12"/>
  <c r="Y450" i="12"/>
  <c r="Z450" i="12"/>
  <c r="AA450" i="12"/>
  <c r="AB450" i="12"/>
  <c r="AD450" i="12"/>
  <c r="AE450" i="12"/>
  <c r="AF450" i="12"/>
  <c r="AG450" i="12"/>
  <c r="AH450" i="12"/>
  <c r="AI450" i="12"/>
  <c r="AJ450" i="12"/>
  <c r="AK450" i="12"/>
  <c r="AL450" i="12"/>
  <c r="Q451" i="12"/>
  <c r="R451" i="12"/>
  <c r="S451" i="12"/>
  <c r="T451" i="12"/>
  <c r="U451" i="12"/>
  <c r="V451" i="12"/>
  <c r="W451" i="12"/>
  <c r="X451" i="12"/>
  <c r="Y451" i="12"/>
  <c r="Z451" i="12"/>
  <c r="AA451" i="12"/>
  <c r="AB451" i="12"/>
  <c r="AD451" i="12"/>
  <c r="AF451" i="12"/>
  <c r="AE451" i="12" s="1"/>
  <c r="AG451" i="12"/>
  <c r="AH451" i="12"/>
  <c r="AI451" i="12"/>
  <c r="AJ451" i="12"/>
  <c r="AK451" i="12"/>
  <c r="AL451" i="12"/>
  <c r="Q452" i="12"/>
  <c r="R452" i="12"/>
  <c r="S452" i="12"/>
  <c r="T452" i="12"/>
  <c r="U452" i="12"/>
  <c r="V452" i="12"/>
  <c r="W452" i="12"/>
  <c r="X452" i="12"/>
  <c r="Y452" i="12"/>
  <c r="Z452" i="12"/>
  <c r="AA452" i="12"/>
  <c r="AB452" i="12"/>
  <c r="AD452" i="12"/>
  <c r="AF452" i="12"/>
  <c r="AE452" i="12" s="1"/>
  <c r="AG452" i="12"/>
  <c r="AH452" i="12"/>
  <c r="AI452" i="12"/>
  <c r="AJ452" i="12"/>
  <c r="AK452" i="12"/>
  <c r="AL452" i="12"/>
  <c r="Q453" i="12"/>
  <c r="R453" i="12"/>
  <c r="S453" i="12"/>
  <c r="T453" i="12"/>
  <c r="U453" i="12"/>
  <c r="V453" i="12"/>
  <c r="W453" i="12"/>
  <c r="X453" i="12"/>
  <c r="Y453" i="12"/>
  <c r="Z453" i="12"/>
  <c r="AA453" i="12"/>
  <c r="AB453" i="12"/>
  <c r="AD453" i="12"/>
  <c r="AF453" i="12"/>
  <c r="AE453" i="12" s="1"/>
  <c r="AG453" i="12"/>
  <c r="AH453" i="12"/>
  <c r="AI453" i="12"/>
  <c r="AJ453" i="12"/>
  <c r="AK453" i="12"/>
  <c r="AL453" i="12"/>
  <c r="Q454" i="12"/>
  <c r="R454" i="12"/>
  <c r="S454" i="12"/>
  <c r="T454" i="12"/>
  <c r="U454" i="12"/>
  <c r="V454" i="12"/>
  <c r="W454" i="12"/>
  <c r="X454" i="12"/>
  <c r="Y454" i="12"/>
  <c r="Z454" i="12"/>
  <c r="AA454" i="12"/>
  <c r="AB454" i="12"/>
  <c r="AD454" i="12"/>
  <c r="AE454" i="12"/>
  <c r="AF454" i="12"/>
  <c r="AG454" i="12"/>
  <c r="AH454" i="12"/>
  <c r="AI454" i="12"/>
  <c r="AJ454" i="12"/>
  <c r="AK454" i="12"/>
  <c r="AL454" i="12"/>
  <c r="Q455" i="12"/>
  <c r="R455" i="12"/>
  <c r="S455" i="12"/>
  <c r="T455" i="12"/>
  <c r="U455" i="12"/>
  <c r="V455" i="12"/>
  <c r="W455" i="12"/>
  <c r="X455" i="12"/>
  <c r="Y455" i="12"/>
  <c r="Z455" i="12"/>
  <c r="AA455" i="12"/>
  <c r="AB455" i="12"/>
  <c r="AD455" i="12"/>
  <c r="AF455" i="12"/>
  <c r="AE455" i="12" s="1"/>
  <c r="AG455" i="12"/>
  <c r="AH455" i="12"/>
  <c r="AI455" i="12"/>
  <c r="AJ455" i="12"/>
  <c r="AK455" i="12"/>
  <c r="AL455" i="12"/>
  <c r="Q456" i="12"/>
  <c r="R456" i="12"/>
  <c r="S456" i="12"/>
  <c r="T456" i="12"/>
  <c r="U456" i="12"/>
  <c r="V456" i="12"/>
  <c r="W456" i="12"/>
  <c r="X456" i="12"/>
  <c r="Y456" i="12"/>
  <c r="Z456" i="12"/>
  <c r="AA456" i="12"/>
  <c r="AB456" i="12"/>
  <c r="AD456" i="12"/>
  <c r="AF456" i="12"/>
  <c r="AE456" i="12" s="1"/>
  <c r="AG456" i="12"/>
  <c r="AH456" i="12"/>
  <c r="AI456" i="12"/>
  <c r="AJ456" i="12"/>
  <c r="AK456" i="12"/>
  <c r="AL456" i="12"/>
  <c r="Q457" i="12"/>
  <c r="R457" i="12"/>
  <c r="S457" i="12"/>
  <c r="T457" i="12"/>
  <c r="U457" i="12"/>
  <c r="V457" i="12"/>
  <c r="W457" i="12"/>
  <c r="X457" i="12"/>
  <c r="Y457" i="12"/>
  <c r="Z457" i="12"/>
  <c r="AA457" i="12"/>
  <c r="AB457" i="12"/>
  <c r="AD457" i="12"/>
  <c r="AF457" i="12"/>
  <c r="AE457" i="12" s="1"/>
  <c r="AG457" i="12"/>
  <c r="AH457" i="12"/>
  <c r="AI457" i="12"/>
  <c r="AJ457" i="12"/>
  <c r="AK457" i="12"/>
  <c r="AL457" i="12"/>
  <c r="Q458" i="12"/>
  <c r="R458" i="12"/>
  <c r="S458" i="12"/>
  <c r="T458" i="12"/>
  <c r="U458" i="12"/>
  <c r="V458" i="12"/>
  <c r="W458" i="12"/>
  <c r="X458" i="12"/>
  <c r="Y458" i="12"/>
  <c r="Z458" i="12"/>
  <c r="AA458" i="12"/>
  <c r="AB458" i="12"/>
  <c r="AD458" i="12"/>
  <c r="AF458" i="12"/>
  <c r="AE458" i="12" s="1"/>
  <c r="AG458" i="12"/>
  <c r="AH458" i="12"/>
  <c r="AI458" i="12"/>
  <c r="AJ458" i="12"/>
  <c r="AK458" i="12"/>
  <c r="AL458" i="12"/>
  <c r="Q459" i="12"/>
  <c r="R459" i="12"/>
  <c r="S459" i="12"/>
  <c r="T459" i="12"/>
  <c r="U459" i="12"/>
  <c r="V459" i="12"/>
  <c r="W459" i="12"/>
  <c r="X459" i="12"/>
  <c r="Y459" i="12"/>
  <c r="Z459" i="12"/>
  <c r="AA459" i="12"/>
  <c r="AB459" i="12"/>
  <c r="AD459" i="12"/>
  <c r="AF459" i="12"/>
  <c r="AE459" i="12" s="1"/>
  <c r="AG459" i="12"/>
  <c r="AH459" i="12"/>
  <c r="AI459" i="12"/>
  <c r="AJ459" i="12"/>
  <c r="AK459" i="12"/>
  <c r="AL459" i="12"/>
  <c r="Q460" i="12"/>
  <c r="R460" i="12"/>
  <c r="S460" i="12"/>
  <c r="T460" i="12"/>
  <c r="U460" i="12"/>
  <c r="V460" i="12"/>
  <c r="W460" i="12"/>
  <c r="X460" i="12"/>
  <c r="Y460" i="12"/>
  <c r="Z460" i="12"/>
  <c r="AA460" i="12"/>
  <c r="AB460" i="12"/>
  <c r="AD460" i="12"/>
  <c r="AE460" i="12"/>
  <c r="AF460" i="12"/>
  <c r="AG460" i="12"/>
  <c r="AH460" i="12"/>
  <c r="AI460" i="12"/>
  <c r="AJ460" i="12"/>
  <c r="AK460" i="12"/>
  <c r="AL460" i="12"/>
  <c r="Q461" i="12"/>
  <c r="R461" i="12"/>
  <c r="S461" i="12"/>
  <c r="T461" i="12"/>
  <c r="U461" i="12"/>
  <c r="V461" i="12"/>
  <c r="W461" i="12"/>
  <c r="X461" i="12"/>
  <c r="Y461" i="12"/>
  <c r="Z461" i="12"/>
  <c r="AA461" i="12"/>
  <c r="AB461" i="12"/>
  <c r="AD461" i="12"/>
  <c r="AF461" i="12"/>
  <c r="AE461" i="12" s="1"/>
  <c r="AG461" i="12"/>
  <c r="AH461" i="12"/>
  <c r="AI461" i="12"/>
  <c r="AJ461" i="12"/>
  <c r="AK461" i="12"/>
  <c r="AL461" i="12"/>
  <c r="Q462" i="12"/>
  <c r="R462" i="12"/>
  <c r="S462" i="12"/>
  <c r="T462" i="12"/>
  <c r="U462" i="12"/>
  <c r="V462" i="12"/>
  <c r="W462" i="12"/>
  <c r="X462" i="12"/>
  <c r="Y462" i="12"/>
  <c r="Z462" i="12"/>
  <c r="AA462" i="12"/>
  <c r="AB462" i="12"/>
  <c r="AD462" i="12"/>
  <c r="AF462" i="12"/>
  <c r="AE462" i="12" s="1"/>
  <c r="AG462" i="12"/>
  <c r="AH462" i="12"/>
  <c r="AI462" i="12"/>
  <c r="AJ462" i="12"/>
  <c r="AK462" i="12"/>
  <c r="AL462" i="12"/>
  <c r="Q463" i="12"/>
  <c r="R463" i="12"/>
  <c r="S463" i="12"/>
  <c r="T463" i="12"/>
  <c r="U463" i="12"/>
  <c r="V463" i="12"/>
  <c r="W463" i="12"/>
  <c r="X463" i="12"/>
  <c r="Y463" i="12"/>
  <c r="Z463" i="12"/>
  <c r="AA463" i="12"/>
  <c r="AB463" i="12"/>
  <c r="AD463" i="12"/>
  <c r="AF463" i="12"/>
  <c r="AE463" i="12" s="1"/>
  <c r="AG463" i="12"/>
  <c r="AH463" i="12"/>
  <c r="AI463" i="12"/>
  <c r="AJ463" i="12"/>
  <c r="AK463" i="12"/>
  <c r="AL463" i="12"/>
  <c r="Q464" i="12"/>
  <c r="R464" i="12"/>
  <c r="S464" i="12"/>
  <c r="T464" i="12"/>
  <c r="U464" i="12"/>
  <c r="V464" i="12"/>
  <c r="W464" i="12"/>
  <c r="X464" i="12"/>
  <c r="Y464" i="12"/>
  <c r="Z464" i="12"/>
  <c r="AA464" i="12"/>
  <c r="AB464" i="12"/>
  <c r="AD464" i="12"/>
  <c r="AF464" i="12"/>
  <c r="AE464" i="12" s="1"/>
  <c r="AG464" i="12"/>
  <c r="AH464" i="12"/>
  <c r="AI464" i="12"/>
  <c r="AJ464" i="12"/>
  <c r="AK464" i="12"/>
  <c r="AL464" i="12"/>
  <c r="Q465" i="12"/>
  <c r="R465" i="12"/>
  <c r="S465" i="12"/>
  <c r="T465" i="12"/>
  <c r="U465" i="12"/>
  <c r="V465" i="12"/>
  <c r="W465" i="12"/>
  <c r="X465" i="12"/>
  <c r="Y465" i="12"/>
  <c r="Z465" i="12"/>
  <c r="AA465" i="12"/>
  <c r="AB465" i="12"/>
  <c r="AD465" i="12"/>
  <c r="AE465" i="12"/>
  <c r="AF465" i="12"/>
  <c r="AG465" i="12"/>
  <c r="AH465" i="12"/>
  <c r="AI465" i="12"/>
  <c r="AJ465" i="12"/>
  <c r="AK465" i="12"/>
  <c r="AL465" i="12"/>
  <c r="Q466" i="12"/>
  <c r="R466" i="12"/>
  <c r="S466" i="12"/>
  <c r="T466" i="12"/>
  <c r="U466" i="12"/>
  <c r="V466" i="12"/>
  <c r="W466" i="12"/>
  <c r="X466" i="12"/>
  <c r="Y466" i="12"/>
  <c r="Z466" i="12"/>
  <c r="AA466" i="12"/>
  <c r="AB466" i="12"/>
  <c r="AD466" i="12"/>
  <c r="AF466" i="12"/>
  <c r="AE466" i="12" s="1"/>
  <c r="AG466" i="12"/>
  <c r="AH466" i="12"/>
  <c r="AI466" i="12"/>
  <c r="AJ466" i="12"/>
  <c r="AK466" i="12"/>
  <c r="AL466" i="12"/>
  <c r="Q467" i="12"/>
  <c r="R467" i="12"/>
  <c r="S467" i="12"/>
  <c r="T467" i="12"/>
  <c r="U467" i="12"/>
  <c r="V467" i="12"/>
  <c r="W467" i="12"/>
  <c r="X467" i="12"/>
  <c r="Y467" i="12"/>
  <c r="Z467" i="12"/>
  <c r="AA467" i="12"/>
  <c r="AB467" i="12"/>
  <c r="AD467" i="12"/>
  <c r="AF467" i="12"/>
  <c r="AE467" i="12" s="1"/>
  <c r="AG467" i="12"/>
  <c r="AH467" i="12"/>
  <c r="AI467" i="12"/>
  <c r="AJ467" i="12"/>
  <c r="AK467" i="12"/>
  <c r="AL467" i="12"/>
  <c r="Q468" i="12"/>
  <c r="R468" i="12"/>
  <c r="S468" i="12"/>
  <c r="T468" i="12"/>
  <c r="U468" i="12"/>
  <c r="V468" i="12"/>
  <c r="W468" i="12"/>
  <c r="X468" i="12"/>
  <c r="Y468" i="12"/>
  <c r="Z468" i="12"/>
  <c r="AA468" i="12"/>
  <c r="AB468" i="12"/>
  <c r="AD468" i="12"/>
  <c r="AE468" i="12"/>
  <c r="AF468" i="12"/>
  <c r="AG468" i="12"/>
  <c r="AH468" i="12"/>
  <c r="AI468" i="12"/>
  <c r="AJ468" i="12"/>
  <c r="AK468" i="12"/>
  <c r="AL468" i="12"/>
  <c r="Q469" i="12"/>
  <c r="R469" i="12"/>
  <c r="S469" i="12"/>
  <c r="T469" i="12"/>
  <c r="U469" i="12"/>
  <c r="V469" i="12"/>
  <c r="W469" i="12"/>
  <c r="X469" i="12"/>
  <c r="Y469" i="12"/>
  <c r="Z469" i="12"/>
  <c r="AA469" i="12"/>
  <c r="AB469" i="12"/>
  <c r="AD469" i="12"/>
  <c r="AF469" i="12"/>
  <c r="AE469" i="12" s="1"/>
  <c r="AG469" i="12"/>
  <c r="AH469" i="12"/>
  <c r="AI469" i="12"/>
  <c r="AJ469" i="12"/>
  <c r="AK469" i="12"/>
  <c r="AL469" i="12"/>
  <c r="Q470" i="12"/>
  <c r="R470" i="12"/>
  <c r="S470" i="12"/>
  <c r="T470" i="12"/>
  <c r="U470" i="12"/>
  <c r="V470" i="12"/>
  <c r="W470" i="12"/>
  <c r="X470" i="12"/>
  <c r="Y470" i="12"/>
  <c r="Z470" i="12"/>
  <c r="AA470" i="12"/>
  <c r="AB470" i="12"/>
  <c r="AD470" i="12"/>
  <c r="AF470" i="12"/>
  <c r="AE470" i="12" s="1"/>
  <c r="AG470" i="12"/>
  <c r="AH470" i="12"/>
  <c r="AI470" i="12"/>
  <c r="AJ470" i="12"/>
  <c r="AK470" i="12"/>
  <c r="AL470" i="12"/>
  <c r="Q471" i="12"/>
  <c r="R471" i="12"/>
  <c r="S471" i="12"/>
  <c r="T471" i="12"/>
  <c r="U471" i="12"/>
  <c r="V471" i="12"/>
  <c r="W471" i="12"/>
  <c r="X471" i="12"/>
  <c r="Y471" i="12"/>
  <c r="Z471" i="12"/>
  <c r="AA471" i="12"/>
  <c r="AB471" i="12"/>
  <c r="AD471" i="12"/>
  <c r="AF471" i="12"/>
  <c r="AE471" i="12" s="1"/>
  <c r="AG471" i="12"/>
  <c r="AH471" i="12"/>
  <c r="AI471" i="12"/>
  <c r="AJ471" i="12"/>
  <c r="AK471" i="12"/>
  <c r="AL471" i="12"/>
  <c r="Q472" i="12"/>
  <c r="R472" i="12"/>
  <c r="S472" i="12"/>
  <c r="T472" i="12"/>
  <c r="U472" i="12"/>
  <c r="V472" i="12"/>
  <c r="W472" i="12"/>
  <c r="X472" i="12"/>
  <c r="Y472" i="12"/>
  <c r="Z472" i="12"/>
  <c r="AA472" i="12"/>
  <c r="AB472" i="12"/>
  <c r="AD472" i="12"/>
  <c r="AF472" i="12"/>
  <c r="AE472" i="12" s="1"/>
  <c r="AG472" i="12"/>
  <c r="AH472" i="12"/>
  <c r="AI472" i="12"/>
  <c r="AJ472" i="12"/>
  <c r="AK472" i="12"/>
  <c r="AL472" i="12"/>
  <c r="Q473" i="12"/>
  <c r="R473" i="12"/>
  <c r="S473" i="12"/>
  <c r="T473" i="12"/>
  <c r="U473" i="12"/>
  <c r="V473" i="12"/>
  <c r="W473" i="12"/>
  <c r="X473" i="12"/>
  <c r="Y473" i="12"/>
  <c r="Z473" i="12"/>
  <c r="AA473" i="12"/>
  <c r="AB473" i="12"/>
  <c r="AD473" i="12"/>
  <c r="AF473" i="12"/>
  <c r="AE473" i="12" s="1"/>
  <c r="AG473" i="12"/>
  <c r="AH473" i="12"/>
  <c r="AI473" i="12"/>
  <c r="AJ473" i="12"/>
  <c r="AK473" i="12"/>
  <c r="AL473" i="12"/>
  <c r="Q474" i="12"/>
  <c r="R474" i="12"/>
  <c r="S474" i="12"/>
  <c r="T474" i="12"/>
  <c r="U474" i="12"/>
  <c r="V474" i="12"/>
  <c r="W474" i="12"/>
  <c r="X474" i="12"/>
  <c r="Y474" i="12"/>
  <c r="Z474" i="12"/>
  <c r="AA474" i="12"/>
  <c r="AB474" i="12"/>
  <c r="AD474" i="12"/>
  <c r="AE474" i="12"/>
  <c r="AF474" i="12"/>
  <c r="AG474" i="12"/>
  <c r="AH474" i="12"/>
  <c r="AI474" i="12"/>
  <c r="AJ474" i="12"/>
  <c r="AK474" i="12"/>
  <c r="AL474" i="12"/>
  <c r="Q475" i="12"/>
  <c r="R475" i="12"/>
  <c r="S475" i="12"/>
  <c r="T475" i="12"/>
  <c r="U475" i="12"/>
  <c r="V475" i="12"/>
  <c r="W475" i="12"/>
  <c r="X475" i="12"/>
  <c r="Y475" i="12"/>
  <c r="Z475" i="12"/>
  <c r="AA475" i="12"/>
  <c r="AB475" i="12"/>
  <c r="AD475" i="12"/>
  <c r="AF475" i="12"/>
  <c r="AE475" i="12" s="1"/>
  <c r="AG475" i="12"/>
  <c r="AH475" i="12"/>
  <c r="AI475" i="12"/>
  <c r="AJ475" i="12"/>
  <c r="AK475" i="12"/>
  <c r="AL475" i="12"/>
  <c r="Q476" i="12"/>
  <c r="R476" i="12"/>
  <c r="S476" i="12"/>
  <c r="T476" i="12"/>
  <c r="U476" i="12"/>
  <c r="V476" i="12"/>
  <c r="W476" i="12"/>
  <c r="X476" i="12"/>
  <c r="Y476" i="12"/>
  <c r="Z476" i="12"/>
  <c r="AA476" i="12"/>
  <c r="AB476" i="12"/>
  <c r="AD476" i="12"/>
  <c r="AF476" i="12"/>
  <c r="AE476" i="12" s="1"/>
  <c r="AG476" i="12"/>
  <c r="AH476" i="12"/>
  <c r="AI476" i="12"/>
  <c r="AJ476" i="12"/>
  <c r="AK476" i="12"/>
  <c r="AL476" i="12"/>
  <c r="Q477" i="12"/>
  <c r="R477" i="12"/>
  <c r="S477" i="12"/>
  <c r="T477" i="12"/>
  <c r="U477" i="12"/>
  <c r="V477" i="12"/>
  <c r="W477" i="12"/>
  <c r="X477" i="12"/>
  <c r="Y477" i="12"/>
  <c r="Z477" i="12"/>
  <c r="AA477" i="12"/>
  <c r="AB477" i="12"/>
  <c r="AD477" i="12"/>
  <c r="AF477" i="12"/>
  <c r="AE477" i="12" s="1"/>
  <c r="AG477" i="12"/>
  <c r="AH477" i="12"/>
  <c r="AI477" i="12"/>
  <c r="AJ477" i="12"/>
  <c r="AK477" i="12"/>
  <c r="AL477" i="12"/>
  <c r="Q478" i="12"/>
  <c r="R478" i="12"/>
  <c r="S478" i="12"/>
  <c r="T478" i="12"/>
  <c r="U478" i="12"/>
  <c r="V478" i="12"/>
  <c r="W478" i="12"/>
  <c r="X478" i="12"/>
  <c r="Y478" i="12"/>
  <c r="Z478" i="12"/>
  <c r="AA478" i="12"/>
  <c r="AB478" i="12"/>
  <c r="AD478" i="12"/>
  <c r="AE478" i="12"/>
  <c r="AF478" i="12"/>
  <c r="AG478" i="12"/>
  <c r="AH478" i="12"/>
  <c r="AI478" i="12"/>
  <c r="AJ478" i="12"/>
  <c r="AK478" i="12"/>
  <c r="AL478" i="12"/>
  <c r="Q479" i="12"/>
  <c r="R479" i="12"/>
  <c r="S479" i="12"/>
  <c r="T479" i="12"/>
  <c r="U479" i="12"/>
  <c r="V479" i="12"/>
  <c r="W479" i="12"/>
  <c r="X479" i="12"/>
  <c r="Y479" i="12"/>
  <c r="Z479" i="12"/>
  <c r="AA479" i="12"/>
  <c r="AB479" i="12"/>
  <c r="AD479" i="12"/>
  <c r="AF479" i="12"/>
  <c r="AE479" i="12" s="1"/>
  <c r="AG479" i="12"/>
  <c r="AH479" i="12"/>
  <c r="AI479" i="12"/>
  <c r="AJ479" i="12"/>
  <c r="AK479" i="12"/>
  <c r="AL479" i="12"/>
  <c r="Q480" i="12"/>
  <c r="R480" i="12"/>
  <c r="S480" i="12"/>
  <c r="T480" i="12"/>
  <c r="U480" i="12"/>
  <c r="V480" i="12"/>
  <c r="W480" i="12"/>
  <c r="X480" i="12"/>
  <c r="Y480" i="12"/>
  <c r="Z480" i="12"/>
  <c r="AA480" i="12"/>
  <c r="AB480" i="12"/>
  <c r="AD480" i="12"/>
  <c r="AF480" i="12"/>
  <c r="AE480" i="12" s="1"/>
  <c r="AG480" i="12"/>
  <c r="AH480" i="12"/>
  <c r="AI480" i="12"/>
  <c r="AJ480" i="12"/>
  <c r="AK480" i="12"/>
  <c r="AL480" i="12"/>
  <c r="Q481" i="12"/>
  <c r="R481" i="12"/>
  <c r="S481" i="12"/>
  <c r="T481" i="12"/>
  <c r="U481" i="12"/>
  <c r="V481" i="12"/>
  <c r="W481" i="12"/>
  <c r="X481" i="12"/>
  <c r="Y481" i="12"/>
  <c r="Z481" i="12"/>
  <c r="AA481" i="12"/>
  <c r="AB481" i="12"/>
  <c r="AD481" i="12"/>
  <c r="AF481" i="12"/>
  <c r="AE481" i="12" s="1"/>
  <c r="AG481" i="12"/>
  <c r="AH481" i="12"/>
  <c r="AI481" i="12"/>
  <c r="AJ481" i="12"/>
  <c r="AK481" i="12"/>
  <c r="AL481" i="12"/>
  <c r="Q482" i="12"/>
  <c r="R482" i="12"/>
  <c r="S482" i="12"/>
  <c r="T482" i="12"/>
  <c r="U482" i="12"/>
  <c r="V482" i="12"/>
  <c r="W482" i="12"/>
  <c r="X482" i="12"/>
  <c r="Y482" i="12"/>
  <c r="Z482" i="12"/>
  <c r="AA482" i="12"/>
  <c r="AB482" i="12"/>
  <c r="AD482" i="12"/>
  <c r="AE482" i="12"/>
  <c r="AF482" i="12"/>
  <c r="AG482" i="12"/>
  <c r="AH482" i="12"/>
  <c r="AI482" i="12"/>
  <c r="AJ482" i="12"/>
  <c r="AK482" i="12"/>
  <c r="AL482" i="12"/>
  <c r="Q483" i="12"/>
  <c r="R483" i="12"/>
  <c r="S483" i="12"/>
  <c r="T483" i="12"/>
  <c r="U483" i="12"/>
  <c r="V483" i="12"/>
  <c r="W483" i="12"/>
  <c r="X483" i="12"/>
  <c r="Y483" i="12"/>
  <c r="Z483" i="12"/>
  <c r="AA483" i="12"/>
  <c r="AB483" i="12"/>
  <c r="AD483" i="12"/>
  <c r="AF483" i="12"/>
  <c r="AE483" i="12" s="1"/>
  <c r="AG483" i="12"/>
  <c r="AH483" i="12"/>
  <c r="AI483" i="12"/>
  <c r="AJ483" i="12"/>
  <c r="AK483" i="12"/>
  <c r="AL483" i="12"/>
  <c r="Q484" i="12"/>
  <c r="R484" i="12"/>
  <c r="S484" i="12"/>
  <c r="T484" i="12"/>
  <c r="U484" i="12"/>
  <c r="V484" i="12"/>
  <c r="W484" i="12"/>
  <c r="X484" i="12"/>
  <c r="Y484" i="12"/>
  <c r="Z484" i="12"/>
  <c r="AA484" i="12"/>
  <c r="AB484" i="12"/>
  <c r="AD484" i="12"/>
  <c r="AF484" i="12"/>
  <c r="AE484" i="12" s="1"/>
  <c r="AG484" i="12"/>
  <c r="AH484" i="12"/>
  <c r="AI484" i="12"/>
  <c r="AJ484" i="12"/>
  <c r="AK484" i="12"/>
  <c r="AL484" i="12"/>
  <c r="Q485" i="12"/>
  <c r="R485" i="12"/>
  <c r="S485" i="12"/>
  <c r="T485" i="12"/>
  <c r="U485" i="12"/>
  <c r="V485" i="12"/>
  <c r="W485" i="12"/>
  <c r="X485" i="12"/>
  <c r="Y485" i="12"/>
  <c r="Z485" i="12"/>
  <c r="AA485" i="12"/>
  <c r="AB485" i="12"/>
  <c r="AD485" i="12"/>
  <c r="AF485" i="12"/>
  <c r="AE485" i="12" s="1"/>
  <c r="AG485" i="12"/>
  <c r="AH485" i="12"/>
  <c r="AI485" i="12"/>
  <c r="AJ485" i="12"/>
  <c r="AK485" i="12"/>
  <c r="AL485" i="12"/>
  <c r="Q486" i="12"/>
  <c r="R486" i="12"/>
  <c r="S486" i="12"/>
  <c r="T486" i="12"/>
  <c r="U486" i="12"/>
  <c r="V486" i="12"/>
  <c r="W486" i="12"/>
  <c r="X486" i="12"/>
  <c r="Y486" i="12"/>
  <c r="Z486" i="12"/>
  <c r="AA486" i="12"/>
  <c r="AB486" i="12"/>
  <c r="AD486" i="12"/>
  <c r="AE486" i="12"/>
  <c r="AF486" i="12"/>
  <c r="AG486" i="12"/>
  <c r="AH486" i="12"/>
  <c r="AI486" i="12"/>
  <c r="AJ486" i="12"/>
  <c r="AK486" i="12"/>
  <c r="AL486" i="12"/>
  <c r="Q487" i="12"/>
  <c r="R487" i="12"/>
  <c r="S487" i="12"/>
  <c r="T487" i="12"/>
  <c r="U487" i="12"/>
  <c r="V487" i="12"/>
  <c r="W487" i="12"/>
  <c r="X487" i="12"/>
  <c r="Y487" i="12"/>
  <c r="Z487" i="12"/>
  <c r="AA487" i="12"/>
  <c r="AB487" i="12"/>
  <c r="AD487" i="12"/>
  <c r="AF487" i="12"/>
  <c r="AE487" i="12" s="1"/>
  <c r="AG487" i="12"/>
  <c r="AH487" i="12"/>
  <c r="AI487" i="12"/>
  <c r="AJ487" i="12"/>
  <c r="AK487" i="12"/>
  <c r="AL487" i="12"/>
  <c r="Q488" i="12"/>
  <c r="R488" i="12"/>
  <c r="S488" i="12"/>
  <c r="T488" i="12"/>
  <c r="U488" i="12"/>
  <c r="V488" i="12"/>
  <c r="W488" i="12"/>
  <c r="X488" i="12"/>
  <c r="Y488" i="12"/>
  <c r="Z488" i="12"/>
  <c r="AA488" i="12"/>
  <c r="AB488" i="12"/>
  <c r="AD488" i="12"/>
  <c r="AF488" i="12"/>
  <c r="AE488" i="12" s="1"/>
  <c r="AG488" i="12"/>
  <c r="AH488" i="12"/>
  <c r="AI488" i="12"/>
  <c r="AJ488" i="12"/>
  <c r="AK488" i="12"/>
  <c r="AL488" i="12"/>
  <c r="Q489" i="12"/>
  <c r="R489" i="12"/>
  <c r="S489" i="12"/>
  <c r="T489" i="12"/>
  <c r="U489" i="12"/>
  <c r="V489" i="12"/>
  <c r="W489" i="12"/>
  <c r="X489" i="12"/>
  <c r="Y489" i="12"/>
  <c r="Z489" i="12"/>
  <c r="AA489" i="12"/>
  <c r="AB489" i="12"/>
  <c r="AD489" i="12"/>
  <c r="AF489" i="12"/>
  <c r="AE489" i="12" s="1"/>
  <c r="AG489" i="12"/>
  <c r="AH489" i="12"/>
  <c r="AI489" i="12"/>
  <c r="AJ489" i="12"/>
  <c r="AK489" i="12"/>
  <c r="AL489" i="12"/>
  <c r="Q490" i="12"/>
  <c r="R490" i="12"/>
  <c r="S490" i="12"/>
  <c r="T490" i="12"/>
  <c r="U490" i="12"/>
  <c r="V490" i="12"/>
  <c r="W490" i="12"/>
  <c r="X490" i="12"/>
  <c r="Y490" i="12"/>
  <c r="Z490" i="12"/>
  <c r="AA490" i="12"/>
  <c r="AB490" i="12"/>
  <c r="AD490" i="12"/>
  <c r="AF490" i="12"/>
  <c r="AE490" i="12" s="1"/>
  <c r="AG490" i="12"/>
  <c r="AH490" i="12"/>
  <c r="AI490" i="12"/>
  <c r="AJ490" i="12"/>
  <c r="AK490" i="12"/>
  <c r="AL490" i="12"/>
  <c r="Q491" i="12"/>
  <c r="R491" i="12"/>
  <c r="S491" i="12"/>
  <c r="T491" i="12"/>
  <c r="U491" i="12"/>
  <c r="V491" i="12"/>
  <c r="W491" i="12"/>
  <c r="X491" i="12"/>
  <c r="Y491" i="12"/>
  <c r="Z491" i="12"/>
  <c r="AA491" i="12"/>
  <c r="AB491" i="12"/>
  <c r="AD491" i="12"/>
  <c r="AF491" i="12"/>
  <c r="AE491" i="12" s="1"/>
  <c r="AG491" i="12"/>
  <c r="AH491" i="12"/>
  <c r="AI491" i="12"/>
  <c r="AJ491" i="12"/>
  <c r="AK491" i="12"/>
  <c r="AL491" i="12"/>
  <c r="Q492" i="12"/>
  <c r="R492" i="12"/>
  <c r="S492" i="12"/>
  <c r="T492" i="12"/>
  <c r="U492" i="12"/>
  <c r="V492" i="12"/>
  <c r="W492" i="12"/>
  <c r="X492" i="12"/>
  <c r="Y492" i="12"/>
  <c r="Z492" i="12"/>
  <c r="AA492" i="12"/>
  <c r="AB492" i="12"/>
  <c r="AD492" i="12"/>
  <c r="AE492" i="12"/>
  <c r="AF492" i="12"/>
  <c r="AG492" i="12"/>
  <c r="AH492" i="12"/>
  <c r="AI492" i="12"/>
  <c r="AJ492" i="12"/>
  <c r="AK492" i="12"/>
  <c r="AL492" i="12"/>
  <c r="Q493" i="12"/>
  <c r="R493" i="12"/>
  <c r="S493" i="12"/>
  <c r="T493" i="12"/>
  <c r="U493" i="12"/>
  <c r="V493" i="12"/>
  <c r="W493" i="12"/>
  <c r="X493" i="12"/>
  <c r="Y493" i="12"/>
  <c r="Z493" i="12"/>
  <c r="AA493" i="12"/>
  <c r="AB493" i="12"/>
  <c r="AD493" i="12"/>
  <c r="AF493" i="12"/>
  <c r="AE493" i="12" s="1"/>
  <c r="AG493" i="12"/>
  <c r="AH493" i="12"/>
  <c r="AI493" i="12"/>
  <c r="AJ493" i="12"/>
  <c r="AK493" i="12"/>
  <c r="AL493" i="12"/>
  <c r="Q494" i="12"/>
  <c r="R494" i="12"/>
  <c r="S494" i="12"/>
  <c r="T494" i="12"/>
  <c r="U494" i="12"/>
  <c r="V494" i="12"/>
  <c r="W494" i="12"/>
  <c r="X494" i="12"/>
  <c r="Y494" i="12"/>
  <c r="Z494" i="12"/>
  <c r="AA494" i="12"/>
  <c r="AB494" i="12"/>
  <c r="AD494" i="12"/>
  <c r="AF494" i="12"/>
  <c r="AE494" i="12" s="1"/>
  <c r="AG494" i="12"/>
  <c r="AH494" i="12"/>
  <c r="AI494" i="12"/>
  <c r="AJ494" i="12"/>
  <c r="AK494" i="12"/>
  <c r="AL494" i="12"/>
  <c r="Q495" i="12"/>
  <c r="R495" i="12"/>
  <c r="S495" i="12"/>
  <c r="T495" i="12"/>
  <c r="U495" i="12"/>
  <c r="V495" i="12"/>
  <c r="W495" i="12"/>
  <c r="X495" i="12"/>
  <c r="Y495" i="12"/>
  <c r="Z495" i="12"/>
  <c r="AA495" i="12"/>
  <c r="AB495" i="12"/>
  <c r="AD495" i="12"/>
  <c r="AF495" i="12"/>
  <c r="AE495" i="12" s="1"/>
  <c r="AG495" i="12"/>
  <c r="AH495" i="12"/>
  <c r="AI495" i="12"/>
  <c r="AJ495" i="12"/>
  <c r="AK495" i="12"/>
  <c r="AL495" i="12"/>
  <c r="Q496" i="12"/>
  <c r="R496" i="12"/>
  <c r="S496" i="12"/>
  <c r="T496" i="12"/>
  <c r="U496" i="12"/>
  <c r="V496" i="12"/>
  <c r="W496" i="12"/>
  <c r="X496" i="12"/>
  <c r="Y496" i="12"/>
  <c r="Z496" i="12"/>
  <c r="AA496" i="12"/>
  <c r="AB496" i="12"/>
  <c r="AD496" i="12"/>
  <c r="AF496" i="12"/>
  <c r="AE496" i="12" s="1"/>
  <c r="AG496" i="12"/>
  <c r="AH496" i="12"/>
  <c r="AI496" i="12"/>
  <c r="AJ496" i="12"/>
  <c r="AK496" i="12"/>
  <c r="AL496" i="12"/>
  <c r="Q497" i="12"/>
  <c r="R497" i="12"/>
  <c r="S497" i="12"/>
  <c r="T497" i="12"/>
  <c r="U497" i="12"/>
  <c r="V497" i="12"/>
  <c r="W497" i="12"/>
  <c r="X497" i="12"/>
  <c r="Y497" i="12"/>
  <c r="Z497" i="12"/>
  <c r="AA497" i="12"/>
  <c r="AB497" i="12"/>
  <c r="AD497" i="12"/>
  <c r="AE497" i="12"/>
  <c r="AF497" i="12"/>
  <c r="AG497" i="12"/>
  <c r="AH497" i="12"/>
  <c r="AI497" i="12"/>
  <c r="AJ497" i="12"/>
  <c r="AK497" i="12"/>
  <c r="AL497" i="12"/>
  <c r="Q498" i="12"/>
  <c r="R498" i="12"/>
  <c r="S498" i="12"/>
  <c r="T498" i="12"/>
  <c r="U498" i="12"/>
  <c r="V498" i="12"/>
  <c r="W498" i="12"/>
  <c r="X498" i="12"/>
  <c r="Y498" i="12"/>
  <c r="Z498" i="12"/>
  <c r="AA498" i="12"/>
  <c r="AB498" i="12"/>
  <c r="AD498" i="12"/>
  <c r="AF498" i="12"/>
  <c r="AE498" i="12" s="1"/>
  <c r="AG498" i="12"/>
  <c r="AH498" i="12"/>
  <c r="AI498" i="12"/>
  <c r="AJ498" i="12"/>
  <c r="AK498" i="12"/>
  <c r="AL498" i="12"/>
  <c r="Q499" i="12"/>
  <c r="R499" i="12"/>
  <c r="S499" i="12"/>
  <c r="T499" i="12"/>
  <c r="U499" i="12"/>
  <c r="V499" i="12"/>
  <c r="W499" i="12"/>
  <c r="X499" i="12"/>
  <c r="Y499" i="12"/>
  <c r="Z499" i="12"/>
  <c r="AA499" i="12"/>
  <c r="AB499" i="12"/>
  <c r="AD499" i="12"/>
  <c r="AF499" i="12"/>
  <c r="AE499" i="12" s="1"/>
  <c r="AG499" i="12"/>
  <c r="AH499" i="12"/>
  <c r="AI499" i="12"/>
  <c r="AJ499" i="12"/>
  <c r="AK499" i="12"/>
  <c r="AL499" i="12"/>
  <c r="Q500" i="12"/>
  <c r="R500" i="12"/>
  <c r="S500" i="12"/>
  <c r="T500" i="12"/>
  <c r="U500" i="12"/>
  <c r="V500" i="12"/>
  <c r="W500" i="12"/>
  <c r="X500" i="12"/>
  <c r="Y500" i="12"/>
  <c r="Z500" i="12"/>
  <c r="AA500" i="12"/>
  <c r="AB500" i="12"/>
  <c r="AD500" i="12"/>
  <c r="AE500" i="12"/>
  <c r="AF500" i="12"/>
  <c r="AG500" i="12"/>
  <c r="AH500" i="12"/>
  <c r="AI500" i="12"/>
  <c r="AJ500" i="12"/>
  <c r="AK500" i="12"/>
  <c r="AL500" i="12"/>
  <c r="Q501" i="12"/>
  <c r="R501" i="12"/>
  <c r="S501" i="12"/>
  <c r="T501" i="12"/>
  <c r="U501" i="12"/>
  <c r="V501" i="12"/>
  <c r="W501" i="12"/>
  <c r="X501" i="12"/>
  <c r="Y501" i="12"/>
  <c r="Z501" i="12"/>
  <c r="AA501" i="12"/>
  <c r="AB501" i="12"/>
  <c r="AD501" i="12"/>
  <c r="AF501" i="12"/>
  <c r="AE501" i="12" s="1"/>
  <c r="AG501" i="12"/>
  <c r="AH501" i="12"/>
  <c r="AI501" i="12"/>
  <c r="AJ501" i="12"/>
  <c r="AK501" i="12"/>
  <c r="AL501" i="12"/>
  <c r="Q502" i="12"/>
  <c r="R502" i="12"/>
  <c r="S502" i="12"/>
  <c r="T502" i="12"/>
  <c r="U502" i="12"/>
  <c r="V502" i="12"/>
  <c r="W502" i="12"/>
  <c r="X502" i="12"/>
  <c r="Y502" i="12"/>
  <c r="Z502" i="12"/>
  <c r="AA502" i="12"/>
  <c r="AB502" i="12"/>
  <c r="AD502" i="12"/>
  <c r="AF502" i="12"/>
  <c r="AE502" i="12" s="1"/>
  <c r="AG502" i="12"/>
  <c r="AH502" i="12"/>
  <c r="AI502" i="12"/>
  <c r="AJ502" i="12"/>
  <c r="AK502" i="12"/>
  <c r="AL502" i="12"/>
  <c r="Q503" i="12"/>
  <c r="R503" i="12"/>
  <c r="S503" i="12"/>
  <c r="T503" i="12"/>
  <c r="U503" i="12"/>
  <c r="V503" i="12"/>
  <c r="W503" i="12"/>
  <c r="X503" i="12"/>
  <c r="Y503" i="12"/>
  <c r="Z503" i="12"/>
  <c r="AA503" i="12"/>
  <c r="AB503" i="12"/>
  <c r="AD503" i="12"/>
  <c r="AF503" i="12"/>
  <c r="AE503" i="12" s="1"/>
  <c r="AG503" i="12"/>
  <c r="AH503" i="12"/>
  <c r="AI503" i="12"/>
  <c r="AJ503" i="12"/>
  <c r="AK503" i="12"/>
  <c r="AL503" i="12"/>
  <c r="Q504" i="12"/>
  <c r="R504" i="12"/>
  <c r="S504" i="12"/>
  <c r="T504" i="12"/>
  <c r="U504" i="12"/>
  <c r="V504" i="12"/>
  <c r="W504" i="12"/>
  <c r="X504" i="12"/>
  <c r="Y504" i="12"/>
  <c r="Z504" i="12"/>
  <c r="AA504" i="12"/>
  <c r="AB504" i="12"/>
  <c r="AD504" i="12"/>
  <c r="AF504" i="12"/>
  <c r="AE504" i="12" s="1"/>
  <c r="AG504" i="12"/>
  <c r="AH504" i="12"/>
  <c r="AI504" i="12"/>
  <c r="AJ504" i="12"/>
  <c r="AK504" i="12"/>
  <c r="AL504" i="12"/>
  <c r="Q505" i="12"/>
  <c r="R505" i="12"/>
  <c r="S505" i="12"/>
  <c r="T505" i="12"/>
  <c r="U505" i="12"/>
  <c r="V505" i="12"/>
  <c r="W505" i="12"/>
  <c r="X505" i="12"/>
  <c r="Y505" i="12"/>
  <c r="Z505" i="12"/>
  <c r="AA505" i="12"/>
  <c r="AB505" i="12"/>
  <c r="AD505" i="12"/>
  <c r="AF505" i="12"/>
  <c r="AE505" i="12" s="1"/>
  <c r="AG505" i="12"/>
  <c r="AH505" i="12"/>
  <c r="AI505" i="12"/>
  <c r="AJ505" i="12"/>
  <c r="AK505" i="12"/>
  <c r="AL505" i="12"/>
  <c r="Q506" i="12"/>
  <c r="R506" i="12"/>
  <c r="S506" i="12"/>
  <c r="T506" i="12"/>
  <c r="U506" i="12"/>
  <c r="V506" i="12"/>
  <c r="W506" i="12"/>
  <c r="X506" i="12"/>
  <c r="Y506" i="12"/>
  <c r="Z506" i="12"/>
  <c r="AA506" i="12"/>
  <c r="AB506" i="12"/>
  <c r="AD506" i="12"/>
  <c r="AE506" i="12"/>
  <c r="AF506" i="12"/>
  <c r="AG506" i="12"/>
  <c r="AH506" i="12"/>
  <c r="AI506" i="12"/>
  <c r="AJ506" i="12"/>
  <c r="AK506" i="12"/>
  <c r="AL506" i="12"/>
  <c r="Q507" i="12"/>
  <c r="R507" i="12"/>
  <c r="S507" i="12"/>
  <c r="T507" i="12"/>
  <c r="U507" i="12"/>
  <c r="V507" i="12"/>
  <c r="W507" i="12"/>
  <c r="X507" i="12"/>
  <c r="Y507" i="12"/>
  <c r="Z507" i="12"/>
  <c r="AA507" i="12"/>
  <c r="AB507" i="12"/>
  <c r="AD507" i="12"/>
  <c r="AF507" i="12"/>
  <c r="AE507" i="12" s="1"/>
  <c r="AG507" i="12"/>
  <c r="AH507" i="12"/>
  <c r="AI507" i="12"/>
  <c r="AJ507" i="12"/>
  <c r="AK507" i="12"/>
  <c r="AL507" i="12"/>
  <c r="Q508" i="12"/>
  <c r="R508" i="12"/>
  <c r="S508" i="12"/>
  <c r="T508" i="12"/>
  <c r="U508" i="12"/>
  <c r="V508" i="12"/>
  <c r="W508" i="12"/>
  <c r="X508" i="12"/>
  <c r="Y508" i="12"/>
  <c r="Z508" i="12"/>
  <c r="AA508" i="12"/>
  <c r="AB508" i="12"/>
  <c r="AD508" i="12"/>
  <c r="AF508" i="12"/>
  <c r="AE508" i="12" s="1"/>
  <c r="AG508" i="12"/>
  <c r="AH508" i="12"/>
  <c r="AI508" i="12"/>
  <c r="AJ508" i="12"/>
  <c r="AK508" i="12"/>
  <c r="AL508" i="12"/>
  <c r="Q509" i="12"/>
  <c r="R509" i="12"/>
  <c r="S509" i="12"/>
  <c r="T509" i="12"/>
  <c r="U509" i="12"/>
  <c r="V509" i="12"/>
  <c r="W509" i="12"/>
  <c r="X509" i="12"/>
  <c r="Y509" i="12"/>
  <c r="Z509" i="12"/>
  <c r="AA509" i="12"/>
  <c r="AB509" i="12"/>
  <c r="AD509" i="12"/>
  <c r="AF509" i="12"/>
  <c r="AE509" i="12" s="1"/>
  <c r="AG509" i="12"/>
  <c r="AH509" i="12"/>
  <c r="AI509" i="12"/>
  <c r="AJ509" i="12"/>
  <c r="AK509" i="12"/>
  <c r="AL509" i="12"/>
  <c r="Q510" i="12"/>
  <c r="R510" i="12"/>
  <c r="S510" i="12"/>
  <c r="T510" i="12"/>
  <c r="U510" i="12"/>
  <c r="V510" i="12"/>
  <c r="W510" i="12"/>
  <c r="X510" i="12"/>
  <c r="Y510" i="12"/>
  <c r="Z510" i="12"/>
  <c r="AA510" i="12"/>
  <c r="AB510" i="12"/>
  <c r="AD510" i="12"/>
  <c r="AE510" i="12"/>
  <c r="AF510" i="12"/>
  <c r="AG510" i="12"/>
  <c r="AH510" i="12"/>
  <c r="AI510" i="12"/>
  <c r="AJ510" i="12"/>
  <c r="AK510" i="12"/>
  <c r="AL510" i="12"/>
  <c r="Q511" i="12"/>
  <c r="R511" i="12"/>
  <c r="S511" i="12"/>
  <c r="T511" i="12"/>
  <c r="U511" i="12"/>
  <c r="V511" i="12"/>
  <c r="W511" i="12"/>
  <c r="X511" i="12"/>
  <c r="Y511" i="12"/>
  <c r="Z511" i="12"/>
  <c r="AA511" i="12"/>
  <c r="AB511" i="12"/>
  <c r="AD511" i="12"/>
  <c r="AF511" i="12"/>
  <c r="AE511" i="12" s="1"/>
  <c r="AG511" i="12"/>
  <c r="AH511" i="12"/>
  <c r="AI511" i="12"/>
  <c r="AJ511" i="12"/>
  <c r="AK511" i="12"/>
  <c r="AL511" i="12"/>
  <c r="Q512" i="12"/>
  <c r="R512" i="12"/>
  <c r="S512" i="12"/>
  <c r="T512" i="12"/>
  <c r="U512" i="12"/>
  <c r="V512" i="12"/>
  <c r="W512" i="12"/>
  <c r="X512" i="12"/>
  <c r="Y512" i="12"/>
  <c r="Z512" i="12"/>
  <c r="AA512" i="12"/>
  <c r="AB512" i="12"/>
  <c r="AD512" i="12"/>
  <c r="AF512" i="12"/>
  <c r="AE512" i="12" s="1"/>
  <c r="AG512" i="12"/>
  <c r="AH512" i="12"/>
  <c r="AI512" i="12"/>
  <c r="AJ512" i="12"/>
  <c r="AK512" i="12"/>
  <c r="AL512" i="12"/>
  <c r="Q513" i="12"/>
  <c r="R513" i="12"/>
  <c r="S513" i="12"/>
  <c r="T513" i="12"/>
  <c r="U513" i="12"/>
  <c r="V513" i="12"/>
  <c r="W513" i="12"/>
  <c r="X513" i="12"/>
  <c r="Y513" i="12"/>
  <c r="Z513" i="12"/>
  <c r="AA513" i="12"/>
  <c r="AB513" i="12"/>
  <c r="AD513" i="12"/>
  <c r="AF513" i="12"/>
  <c r="AE513" i="12" s="1"/>
  <c r="AG513" i="12"/>
  <c r="AH513" i="12"/>
  <c r="AI513" i="12"/>
  <c r="AJ513" i="12"/>
  <c r="AK513" i="12"/>
  <c r="AL513" i="12"/>
  <c r="Q514" i="12"/>
  <c r="R514" i="12"/>
  <c r="S514" i="12"/>
  <c r="T514" i="12"/>
  <c r="U514" i="12"/>
  <c r="V514" i="12"/>
  <c r="W514" i="12"/>
  <c r="X514" i="12"/>
  <c r="Y514" i="12"/>
  <c r="Z514" i="12"/>
  <c r="AA514" i="12"/>
  <c r="AB514" i="12"/>
  <c r="AD514" i="12"/>
  <c r="AE514" i="12"/>
  <c r="AF514" i="12"/>
  <c r="AG514" i="12"/>
  <c r="AH514" i="12"/>
  <c r="AI514" i="12"/>
  <c r="AJ514" i="12"/>
  <c r="AK514" i="12"/>
  <c r="AL514" i="12"/>
  <c r="Q515" i="12"/>
  <c r="R515" i="12"/>
  <c r="S515" i="12"/>
  <c r="T515" i="12"/>
  <c r="U515" i="12"/>
  <c r="V515" i="12"/>
  <c r="W515" i="12"/>
  <c r="X515" i="12"/>
  <c r="Y515" i="12"/>
  <c r="Z515" i="12"/>
  <c r="AA515" i="12"/>
  <c r="AB515" i="12"/>
  <c r="AD515" i="12"/>
  <c r="AF515" i="12"/>
  <c r="AE515" i="12" s="1"/>
  <c r="AG515" i="12"/>
  <c r="AH515" i="12"/>
  <c r="AI515" i="12"/>
  <c r="AJ515" i="12"/>
  <c r="AK515" i="12"/>
  <c r="AL515" i="12"/>
  <c r="Q516" i="12"/>
  <c r="R516" i="12"/>
  <c r="S516" i="12"/>
  <c r="T516" i="12"/>
  <c r="U516" i="12"/>
  <c r="V516" i="12"/>
  <c r="W516" i="12"/>
  <c r="X516" i="12"/>
  <c r="Y516" i="12"/>
  <c r="Z516" i="12"/>
  <c r="AA516" i="12"/>
  <c r="AB516" i="12"/>
  <c r="AD516" i="12"/>
  <c r="AF516" i="12"/>
  <c r="AE516" i="12" s="1"/>
  <c r="AG516" i="12"/>
  <c r="AH516" i="12"/>
  <c r="AI516" i="12"/>
  <c r="AJ516" i="12"/>
  <c r="AK516" i="12"/>
  <c r="AL516" i="12"/>
  <c r="Q517" i="12"/>
  <c r="R517" i="12"/>
  <c r="S517" i="12"/>
  <c r="T517" i="12"/>
  <c r="U517" i="12"/>
  <c r="V517" i="12"/>
  <c r="W517" i="12"/>
  <c r="X517" i="12"/>
  <c r="Y517" i="12"/>
  <c r="Z517" i="12"/>
  <c r="AA517" i="12"/>
  <c r="AB517" i="12"/>
  <c r="AD517" i="12"/>
  <c r="AF517" i="12"/>
  <c r="AE517" i="12" s="1"/>
  <c r="AG517" i="12"/>
  <c r="AH517" i="12"/>
  <c r="AI517" i="12"/>
  <c r="AJ517" i="12"/>
  <c r="AK517" i="12"/>
  <c r="AL517" i="12"/>
  <c r="Q518" i="12"/>
  <c r="R518" i="12"/>
  <c r="S518" i="12"/>
  <c r="T518" i="12"/>
  <c r="U518" i="12"/>
  <c r="V518" i="12"/>
  <c r="W518" i="12"/>
  <c r="X518" i="12"/>
  <c r="Y518" i="12"/>
  <c r="Z518" i="12"/>
  <c r="AA518" i="12"/>
  <c r="AB518" i="12"/>
  <c r="AD518" i="12"/>
  <c r="AE518" i="12"/>
  <c r="AF518" i="12"/>
  <c r="AG518" i="12"/>
  <c r="AH518" i="12"/>
  <c r="AI518" i="12"/>
  <c r="AJ518" i="12"/>
  <c r="AK518" i="12"/>
  <c r="AL518" i="12"/>
  <c r="Q519" i="12"/>
  <c r="R519" i="12"/>
  <c r="S519" i="12"/>
  <c r="T519" i="12"/>
  <c r="U519" i="12"/>
  <c r="V519" i="12"/>
  <c r="W519" i="12"/>
  <c r="X519" i="12"/>
  <c r="Y519" i="12"/>
  <c r="Z519" i="12"/>
  <c r="AA519" i="12"/>
  <c r="AB519" i="12"/>
  <c r="AD519" i="12"/>
  <c r="AF519" i="12"/>
  <c r="AE519" i="12" s="1"/>
  <c r="AG519" i="12"/>
  <c r="AH519" i="12"/>
  <c r="AI519" i="12"/>
  <c r="AJ519" i="12"/>
  <c r="AK519" i="12"/>
  <c r="AL519" i="12"/>
  <c r="Q520" i="12"/>
  <c r="R520" i="12"/>
  <c r="S520" i="12"/>
  <c r="T520" i="12"/>
  <c r="U520" i="12"/>
  <c r="V520" i="12"/>
  <c r="W520" i="12"/>
  <c r="X520" i="12"/>
  <c r="Y520" i="12"/>
  <c r="Z520" i="12"/>
  <c r="AA520" i="12"/>
  <c r="AB520" i="12"/>
  <c r="AD520" i="12"/>
  <c r="AF520" i="12"/>
  <c r="AE520" i="12" s="1"/>
  <c r="AG520" i="12"/>
  <c r="AH520" i="12"/>
  <c r="AI520" i="12"/>
  <c r="AJ520" i="12"/>
  <c r="AK520" i="12"/>
  <c r="AL520" i="12"/>
  <c r="Q521" i="12"/>
  <c r="R521" i="12"/>
  <c r="S521" i="12"/>
  <c r="T521" i="12"/>
  <c r="U521" i="12"/>
  <c r="V521" i="12"/>
  <c r="W521" i="12"/>
  <c r="X521" i="12"/>
  <c r="Y521" i="12"/>
  <c r="Z521" i="12"/>
  <c r="AA521" i="12"/>
  <c r="AB521" i="12"/>
  <c r="AD521" i="12"/>
  <c r="AF521" i="12"/>
  <c r="AE521" i="12" s="1"/>
  <c r="AG521" i="12"/>
  <c r="AH521" i="12"/>
  <c r="AI521" i="12"/>
  <c r="AJ521" i="12"/>
  <c r="AK521" i="12"/>
  <c r="AL521" i="12"/>
  <c r="Q522" i="12"/>
  <c r="R522" i="12"/>
  <c r="S522" i="12"/>
  <c r="T522" i="12"/>
  <c r="U522" i="12"/>
  <c r="V522" i="12"/>
  <c r="W522" i="12"/>
  <c r="X522" i="12"/>
  <c r="Y522" i="12"/>
  <c r="Z522" i="12"/>
  <c r="AA522" i="12"/>
  <c r="AB522" i="12"/>
  <c r="AD522" i="12"/>
  <c r="AF522" i="12"/>
  <c r="AE522" i="12" s="1"/>
  <c r="AG522" i="12"/>
  <c r="AH522" i="12"/>
  <c r="AI522" i="12"/>
  <c r="AJ522" i="12"/>
  <c r="AK522" i="12"/>
  <c r="AL522" i="12"/>
  <c r="Q523" i="12"/>
  <c r="R523" i="12"/>
  <c r="S523" i="12"/>
  <c r="T523" i="12"/>
  <c r="U523" i="12"/>
  <c r="V523" i="12"/>
  <c r="W523" i="12"/>
  <c r="X523" i="12"/>
  <c r="Y523" i="12"/>
  <c r="Z523" i="12"/>
  <c r="AA523" i="12"/>
  <c r="AB523" i="12"/>
  <c r="AD523" i="12"/>
  <c r="AF523" i="12"/>
  <c r="AE523" i="12" s="1"/>
  <c r="AG523" i="12"/>
  <c r="AH523" i="12"/>
  <c r="AI523" i="12"/>
  <c r="AJ523" i="12"/>
  <c r="AK523" i="12"/>
  <c r="AL523" i="12"/>
  <c r="Q524" i="12"/>
  <c r="R524" i="12"/>
  <c r="S524" i="12"/>
  <c r="T524" i="12"/>
  <c r="U524" i="12"/>
  <c r="V524" i="12"/>
  <c r="W524" i="12"/>
  <c r="X524" i="12"/>
  <c r="Y524" i="12"/>
  <c r="Z524" i="12"/>
  <c r="AA524" i="12"/>
  <c r="AB524" i="12"/>
  <c r="AD524" i="12"/>
  <c r="AE524" i="12"/>
  <c r="AF524" i="12"/>
  <c r="AG524" i="12"/>
  <c r="AH524" i="12"/>
  <c r="AI524" i="12"/>
  <c r="AJ524" i="12"/>
  <c r="AK524" i="12"/>
  <c r="AL524" i="12"/>
  <c r="Q525" i="12"/>
  <c r="R525" i="12"/>
  <c r="S525" i="12"/>
  <c r="T525" i="12"/>
  <c r="U525" i="12"/>
  <c r="V525" i="12"/>
  <c r="W525" i="12"/>
  <c r="X525" i="12"/>
  <c r="Y525" i="12"/>
  <c r="Z525" i="12"/>
  <c r="AA525" i="12"/>
  <c r="AB525" i="12"/>
  <c r="AD525" i="12"/>
  <c r="AF525" i="12"/>
  <c r="AE525" i="12" s="1"/>
  <c r="AG525" i="12"/>
  <c r="AH525" i="12"/>
  <c r="AI525" i="12"/>
  <c r="AJ525" i="12"/>
  <c r="AK525" i="12"/>
  <c r="AL525" i="12"/>
  <c r="Q526" i="12"/>
  <c r="R526" i="12"/>
  <c r="S526" i="12"/>
  <c r="T526" i="12"/>
  <c r="U526" i="12"/>
  <c r="V526" i="12"/>
  <c r="W526" i="12"/>
  <c r="X526" i="12"/>
  <c r="Y526" i="12"/>
  <c r="Z526" i="12"/>
  <c r="AA526" i="12"/>
  <c r="AB526" i="12"/>
  <c r="AD526" i="12"/>
  <c r="AF526" i="12"/>
  <c r="AE526" i="12" s="1"/>
  <c r="AG526" i="12"/>
  <c r="AH526" i="12"/>
  <c r="AI526" i="12"/>
  <c r="AJ526" i="12"/>
  <c r="AK526" i="12"/>
  <c r="AL526" i="12"/>
  <c r="Q527" i="12"/>
  <c r="R527" i="12"/>
  <c r="S527" i="12"/>
  <c r="T527" i="12"/>
  <c r="U527" i="12"/>
  <c r="V527" i="12"/>
  <c r="W527" i="12"/>
  <c r="X527" i="12"/>
  <c r="Y527" i="12"/>
  <c r="Z527" i="12"/>
  <c r="AA527" i="12"/>
  <c r="AB527" i="12"/>
  <c r="AD527" i="12"/>
  <c r="AF527" i="12"/>
  <c r="AE527" i="12" s="1"/>
  <c r="AG527" i="12"/>
  <c r="AH527" i="12"/>
  <c r="AI527" i="12"/>
  <c r="AJ527" i="12"/>
  <c r="AK527" i="12"/>
  <c r="AL527" i="12"/>
  <c r="Q528" i="12"/>
  <c r="R528" i="12"/>
  <c r="S528" i="12"/>
  <c r="T528" i="12"/>
  <c r="U528" i="12"/>
  <c r="V528" i="12"/>
  <c r="W528" i="12"/>
  <c r="X528" i="12"/>
  <c r="Y528" i="12"/>
  <c r="Z528" i="12"/>
  <c r="AA528" i="12"/>
  <c r="AB528" i="12"/>
  <c r="AD528" i="12"/>
  <c r="AF528" i="12"/>
  <c r="AE528" i="12" s="1"/>
  <c r="AG528" i="12"/>
  <c r="AH528" i="12"/>
  <c r="AI528" i="12"/>
  <c r="AJ528" i="12"/>
  <c r="AK528" i="12"/>
  <c r="AL528" i="12"/>
  <c r="Q529" i="12"/>
  <c r="R529" i="12"/>
  <c r="S529" i="12"/>
  <c r="T529" i="12"/>
  <c r="U529" i="12"/>
  <c r="V529" i="12"/>
  <c r="W529" i="12"/>
  <c r="X529" i="12"/>
  <c r="Y529" i="12"/>
  <c r="Z529" i="12"/>
  <c r="AA529" i="12"/>
  <c r="AB529" i="12"/>
  <c r="AD529" i="12"/>
  <c r="AE529" i="12"/>
  <c r="AF529" i="12"/>
  <c r="AG529" i="12"/>
  <c r="AH529" i="12"/>
  <c r="AI529" i="12"/>
  <c r="AJ529" i="12"/>
  <c r="AK529" i="12"/>
  <c r="AL529" i="12"/>
  <c r="Q530" i="12"/>
  <c r="R530" i="12"/>
  <c r="S530" i="12"/>
  <c r="T530" i="12"/>
  <c r="U530" i="12"/>
  <c r="V530" i="12"/>
  <c r="W530" i="12"/>
  <c r="X530" i="12"/>
  <c r="Y530" i="12"/>
  <c r="Z530" i="12"/>
  <c r="AA530" i="12"/>
  <c r="AB530" i="12"/>
  <c r="AD530" i="12"/>
  <c r="AF530" i="12"/>
  <c r="AE530" i="12" s="1"/>
  <c r="AG530" i="12"/>
  <c r="AH530" i="12"/>
  <c r="AI530" i="12"/>
  <c r="AJ530" i="12"/>
  <c r="AK530" i="12"/>
  <c r="AL530" i="12"/>
  <c r="Q531" i="12"/>
  <c r="R531" i="12"/>
  <c r="S531" i="12"/>
  <c r="T531" i="12"/>
  <c r="U531" i="12"/>
  <c r="V531" i="12"/>
  <c r="W531" i="12"/>
  <c r="X531" i="12"/>
  <c r="Y531" i="12"/>
  <c r="Z531" i="12"/>
  <c r="AA531" i="12"/>
  <c r="AB531" i="12"/>
  <c r="AD531" i="12"/>
  <c r="AF531" i="12"/>
  <c r="AE531" i="12" s="1"/>
  <c r="AG531" i="12"/>
  <c r="AH531" i="12"/>
  <c r="AI531" i="12"/>
  <c r="AJ531" i="12"/>
  <c r="AK531" i="12"/>
  <c r="AL531" i="12"/>
  <c r="Q532" i="12"/>
  <c r="R532" i="12"/>
  <c r="S532" i="12"/>
  <c r="T532" i="12"/>
  <c r="U532" i="12"/>
  <c r="V532" i="12"/>
  <c r="W532" i="12"/>
  <c r="X532" i="12"/>
  <c r="Y532" i="12"/>
  <c r="Z532" i="12"/>
  <c r="AA532" i="12"/>
  <c r="AB532" i="12"/>
  <c r="AD532" i="12"/>
  <c r="AE532" i="12"/>
  <c r="AF532" i="12"/>
  <c r="AG532" i="12"/>
  <c r="AH532" i="12"/>
  <c r="AI532" i="12"/>
  <c r="AJ532" i="12"/>
  <c r="AK532" i="12"/>
  <c r="AL532" i="12"/>
  <c r="Q533" i="12"/>
  <c r="R533" i="12"/>
  <c r="S533" i="12"/>
  <c r="T533" i="12"/>
  <c r="U533" i="12"/>
  <c r="V533" i="12"/>
  <c r="W533" i="12"/>
  <c r="X533" i="12"/>
  <c r="Y533" i="12"/>
  <c r="Z533" i="12"/>
  <c r="AA533" i="12"/>
  <c r="AB533" i="12"/>
  <c r="AD533" i="12"/>
  <c r="AF533" i="12"/>
  <c r="AE533" i="12" s="1"/>
  <c r="AG533" i="12"/>
  <c r="AH533" i="12"/>
  <c r="AI533" i="12"/>
  <c r="AJ533" i="12"/>
  <c r="AK533" i="12"/>
  <c r="AL533" i="12"/>
  <c r="Q534" i="12"/>
  <c r="R534" i="12"/>
  <c r="S534" i="12"/>
  <c r="T534" i="12"/>
  <c r="U534" i="12"/>
  <c r="V534" i="12"/>
  <c r="W534" i="12"/>
  <c r="X534" i="12"/>
  <c r="Y534" i="12"/>
  <c r="Z534" i="12"/>
  <c r="AA534" i="12"/>
  <c r="AB534" i="12"/>
  <c r="AD534" i="12"/>
  <c r="AF534" i="12"/>
  <c r="AE534" i="12" s="1"/>
  <c r="AG534" i="12"/>
  <c r="AH534" i="12"/>
  <c r="AI534" i="12"/>
  <c r="AJ534" i="12"/>
  <c r="AK534" i="12"/>
  <c r="AL534" i="12"/>
  <c r="Q535" i="12"/>
  <c r="R535" i="12"/>
  <c r="S535" i="12"/>
  <c r="T535" i="12"/>
  <c r="U535" i="12"/>
  <c r="V535" i="12"/>
  <c r="W535" i="12"/>
  <c r="X535" i="12"/>
  <c r="Y535" i="12"/>
  <c r="Z535" i="12"/>
  <c r="AA535" i="12"/>
  <c r="AB535" i="12"/>
  <c r="AD535" i="12"/>
  <c r="AF535" i="12"/>
  <c r="AE535" i="12" s="1"/>
  <c r="AG535" i="12"/>
  <c r="AH535" i="12"/>
  <c r="AI535" i="12"/>
  <c r="AJ535" i="12"/>
  <c r="AK535" i="12"/>
  <c r="AL535" i="12"/>
  <c r="Q536" i="12"/>
  <c r="R536" i="12"/>
  <c r="S536" i="12"/>
  <c r="T536" i="12"/>
  <c r="U536" i="12"/>
  <c r="V536" i="12"/>
  <c r="W536" i="12"/>
  <c r="X536" i="12"/>
  <c r="Y536" i="12"/>
  <c r="Z536" i="12"/>
  <c r="AA536" i="12"/>
  <c r="AB536" i="12"/>
  <c r="AD536" i="12"/>
  <c r="AF536" i="12"/>
  <c r="AE536" i="12" s="1"/>
  <c r="AG536" i="12"/>
  <c r="AH536" i="12"/>
  <c r="AI536" i="12"/>
  <c r="AJ536" i="12"/>
  <c r="AK536" i="12"/>
  <c r="AL536" i="12"/>
  <c r="Q537" i="12"/>
  <c r="R537" i="12"/>
  <c r="S537" i="12"/>
  <c r="T537" i="12"/>
  <c r="U537" i="12"/>
  <c r="V537" i="12"/>
  <c r="W537" i="12"/>
  <c r="X537" i="12"/>
  <c r="Y537" i="12"/>
  <c r="Z537" i="12"/>
  <c r="AA537" i="12"/>
  <c r="AB537" i="12"/>
  <c r="AD537" i="12"/>
  <c r="AF537" i="12"/>
  <c r="AE537" i="12" s="1"/>
  <c r="AG537" i="12"/>
  <c r="AH537" i="12"/>
  <c r="AI537" i="12"/>
  <c r="AJ537" i="12"/>
  <c r="AK537" i="12"/>
  <c r="AL537" i="12"/>
  <c r="Q538" i="12"/>
  <c r="R538" i="12"/>
  <c r="S538" i="12"/>
  <c r="T538" i="12"/>
  <c r="U538" i="12"/>
  <c r="V538" i="12"/>
  <c r="W538" i="12"/>
  <c r="X538" i="12"/>
  <c r="Y538" i="12"/>
  <c r="Z538" i="12"/>
  <c r="AA538" i="12"/>
  <c r="AB538" i="12"/>
  <c r="AD538" i="12"/>
  <c r="AE538" i="12"/>
  <c r="AF538" i="12"/>
  <c r="AG538" i="12"/>
  <c r="AH538" i="12"/>
  <c r="AI538" i="12"/>
  <c r="AJ538" i="12"/>
  <c r="AK538" i="12"/>
  <c r="AL538" i="12"/>
  <c r="Q539" i="12"/>
  <c r="R539" i="12"/>
  <c r="S539" i="12"/>
  <c r="T539" i="12"/>
  <c r="U539" i="12"/>
  <c r="V539" i="12"/>
  <c r="W539" i="12"/>
  <c r="X539" i="12"/>
  <c r="Y539" i="12"/>
  <c r="Z539" i="12"/>
  <c r="AA539" i="12"/>
  <c r="AB539" i="12"/>
  <c r="AD539" i="12"/>
  <c r="AF539" i="12"/>
  <c r="AE539" i="12" s="1"/>
  <c r="AG539" i="12"/>
  <c r="AH539" i="12"/>
  <c r="AI539" i="12"/>
  <c r="AJ539" i="12"/>
  <c r="AK539" i="12"/>
  <c r="AL539" i="12"/>
  <c r="Q540" i="12"/>
  <c r="R540" i="12"/>
  <c r="S540" i="12"/>
  <c r="T540" i="12"/>
  <c r="U540" i="12"/>
  <c r="V540" i="12"/>
  <c r="W540" i="12"/>
  <c r="X540" i="12"/>
  <c r="Y540" i="12"/>
  <c r="Z540" i="12"/>
  <c r="AA540" i="12"/>
  <c r="AB540" i="12"/>
  <c r="AD540" i="12"/>
  <c r="AF540" i="12"/>
  <c r="AE540" i="12" s="1"/>
  <c r="AG540" i="12"/>
  <c r="AH540" i="12"/>
  <c r="AI540" i="12"/>
  <c r="AJ540" i="12"/>
  <c r="AK540" i="12"/>
  <c r="AL540" i="12"/>
  <c r="Q541" i="12"/>
  <c r="R541" i="12"/>
  <c r="S541" i="12"/>
  <c r="T541" i="12"/>
  <c r="U541" i="12"/>
  <c r="V541" i="12"/>
  <c r="W541" i="12"/>
  <c r="X541" i="12"/>
  <c r="Y541" i="12"/>
  <c r="Z541" i="12"/>
  <c r="AA541" i="12"/>
  <c r="AB541" i="12"/>
  <c r="AD541" i="12"/>
  <c r="AF541" i="12"/>
  <c r="AE541" i="12" s="1"/>
  <c r="AG541" i="12"/>
  <c r="AH541" i="12"/>
  <c r="AI541" i="12"/>
  <c r="AJ541" i="12"/>
  <c r="AK541" i="12"/>
  <c r="AL541" i="12"/>
  <c r="Q542" i="12"/>
  <c r="R542" i="12"/>
  <c r="S542" i="12"/>
  <c r="T542" i="12"/>
  <c r="U542" i="12"/>
  <c r="V542" i="12"/>
  <c r="W542" i="12"/>
  <c r="X542" i="12"/>
  <c r="Y542" i="12"/>
  <c r="Z542" i="12"/>
  <c r="AA542" i="12"/>
  <c r="AB542" i="12"/>
  <c r="AD542" i="12"/>
  <c r="AE542" i="12"/>
  <c r="AF542" i="12"/>
  <c r="AG542" i="12"/>
  <c r="AH542" i="12"/>
  <c r="AI542" i="12"/>
  <c r="AJ542" i="12"/>
  <c r="AK542" i="12"/>
  <c r="AL542" i="12"/>
  <c r="Q543" i="12"/>
  <c r="R543" i="12"/>
  <c r="S543" i="12"/>
  <c r="T543" i="12"/>
  <c r="U543" i="12"/>
  <c r="V543" i="12"/>
  <c r="W543" i="12"/>
  <c r="X543" i="12"/>
  <c r="Y543" i="12"/>
  <c r="Z543" i="12"/>
  <c r="AA543" i="12"/>
  <c r="AB543" i="12"/>
  <c r="AD543" i="12"/>
  <c r="AF543" i="12"/>
  <c r="AE543" i="12" s="1"/>
  <c r="AG543" i="12"/>
  <c r="AH543" i="12"/>
  <c r="AI543" i="12"/>
  <c r="AJ543" i="12"/>
  <c r="AK543" i="12"/>
  <c r="AL543" i="12"/>
  <c r="Q544" i="12"/>
  <c r="R544" i="12"/>
  <c r="S544" i="12"/>
  <c r="T544" i="12"/>
  <c r="U544" i="12"/>
  <c r="V544" i="12"/>
  <c r="W544" i="12"/>
  <c r="X544" i="12"/>
  <c r="Y544" i="12"/>
  <c r="Z544" i="12"/>
  <c r="AA544" i="12"/>
  <c r="AB544" i="12"/>
  <c r="AD544" i="12"/>
  <c r="AF544" i="12"/>
  <c r="AE544" i="12" s="1"/>
  <c r="AG544" i="12"/>
  <c r="AH544" i="12"/>
  <c r="AI544" i="12"/>
  <c r="AJ544" i="12"/>
  <c r="AK544" i="12"/>
  <c r="AL544" i="12"/>
  <c r="Q545" i="12"/>
  <c r="R545" i="12"/>
  <c r="S545" i="12"/>
  <c r="T545" i="12"/>
  <c r="U545" i="12"/>
  <c r="V545" i="12"/>
  <c r="W545" i="12"/>
  <c r="X545" i="12"/>
  <c r="Y545" i="12"/>
  <c r="Z545" i="12"/>
  <c r="AA545" i="12"/>
  <c r="AB545" i="12"/>
  <c r="AD545" i="12"/>
  <c r="AF545" i="12"/>
  <c r="AE545" i="12" s="1"/>
  <c r="AG545" i="12"/>
  <c r="AH545" i="12"/>
  <c r="AI545" i="12"/>
  <c r="AJ545" i="12"/>
  <c r="AK545" i="12"/>
  <c r="AL545" i="12"/>
  <c r="Q546" i="12"/>
  <c r="R546" i="12"/>
  <c r="S546" i="12"/>
  <c r="T546" i="12"/>
  <c r="U546" i="12"/>
  <c r="V546" i="12"/>
  <c r="W546" i="12"/>
  <c r="X546" i="12"/>
  <c r="Y546" i="12"/>
  <c r="Z546" i="12"/>
  <c r="AA546" i="12"/>
  <c r="AB546" i="12"/>
  <c r="AD546" i="12"/>
  <c r="AE546" i="12"/>
  <c r="AF546" i="12"/>
  <c r="AG546" i="12"/>
  <c r="AH546" i="12"/>
  <c r="AI546" i="12"/>
  <c r="AJ546" i="12"/>
  <c r="AK546" i="12"/>
  <c r="AL546" i="12"/>
  <c r="Q547" i="12"/>
  <c r="R547" i="12"/>
  <c r="S547" i="12"/>
  <c r="T547" i="12"/>
  <c r="U547" i="12"/>
  <c r="V547" i="12"/>
  <c r="W547" i="12"/>
  <c r="X547" i="12"/>
  <c r="Y547" i="12"/>
  <c r="Z547" i="12"/>
  <c r="AA547" i="12"/>
  <c r="AB547" i="12"/>
  <c r="AD547" i="12"/>
  <c r="AF547" i="12"/>
  <c r="AE547" i="12" s="1"/>
  <c r="AG547" i="12"/>
  <c r="AH547" i="12"/>
  <c r="AI547" i="12"/>
  <c r="AJ547" i="12"/>
  <c r="AK547" i="12"/>
  <c r="AL547" i="12"/>
  <c r="Q548" i="12"/>
  <c r="R548" i="12"/>
  <c r="S548" i="12"/>
  <c r="T548" i="12"/>
  <c r="U548" i="12"/>
  <c r="V548" i="12"/>
  <c r="W548" i="12"/>
  <c r="X548" i="12"/>
  <c r="Y548" i="12"/>
  <c r="Z548" i="12"/>
  <c r="AA548" i="12"/>
  <c r="AB548" i="12"/>
  <c r="AD548" i="12"/>
  <c r="AF548" i="12"/>
  <c r="AE548" i="12" s="1"/>
  <c r="AG548" i="12"/>
  <c r="AH548" i="12"/>
  <c r="AI548" i="12"/>
  <c r="AJ548" i="12"/>
  <c r="AK548" i="12"/>
  <c r="AL548" i="12"/>
  <c r="Q549" i="12"/>
  <c r="R549" i="12"/>
  <c r="S549" i="12"/>
  <c r="T549" i="12"/>
  <c r="U549" i="12"/>
  <c r="V549" i="12"/>
  <c r="W549" i="12"/>
  <c r="X549" i="12"/>
  <c r="Y549" i="12"/>
  <c r="Z549" i="12"/>
  <c r="AA549" i="12"/>
  <c r="AB549" i="12"/>
  <c r="AD549" i="12"/>
  <c r="AF549" i="12"/>
  <c r="AE549" i="12" s="1"/>
  <c r="AG549" i="12"/>
  <c r="AH549" i="12"/>
  <c r="AI549" i="12"/>
  <c r="AJ549" i="12"/>
  <c r="AK549" i="12"/>
  <c r="AL549" i="12"/>
  <c r="Q550" i="12"/>
  <c r="R550" i="12"/>
  <c r="S550" i="12"/>
  <c r="T550" i="12"/>
  <c r="U550" i="12"/>
  <c r="V550" i="12"/>
  <c r="W550" i="12"/>
  <c r="X550" i="12"/>
  <c r="Y550" i="12"/>
  <c r="Z550" i="12"/>
  <c r="AA550" i="12"/>
  <c r="AB550" i="12"/>
  <c r="AD550" i="12"/>
  <c r="AE550" i="12"/>
  <c r="AF550" i="12"/>
  <c r="AG550" i="12"/>
  <c r="AH550" i="12"/>
  <c r="AI550" i="12"/>
  <c r="AJ550" i="12"/>
  <c r="AK550" i="12"/>
  <c r="AL550" i="12"/>
  <c r="Q551" i="12"/>
  <c r="R551" i="12"/>
  <c r="S551" i="12"/>
  <c r="T551" i="12"/>
  <c r="U551" i="12"/>
  <c r="V551" i="12"/>
  <c r="W551" i="12"/>
  <c r="X551" i="12"/>
  <c r="Y551" i="12"/>
  <c r="Z551" i="12"/>
  <c r="AA551" i="12"/>
  <c r="AB551" i="12"/>
  <c r="AD551" i="12"/>
  <c r="AF551" i="12"/>
  <c r="AE551" i="12" s="1"/>
  <c r="AG551" i="12"/>
  <c r="AH551" i="12"/>
  <c r="AI551" i="12"/>
  <c r="AJ551" i="12"/>
  <c r="AK551" i="12"/>
  <c r="AL551" i="12"/>
  <c r="Q552" i="12"/>
  <c r="R552" i="12"/>
  <c r="S552" i="12"/>
  <c r="T552" i="12"/>
  <c r="U552" i="12"/>
  <c r="V552" i="12"/>
  <c r="W552" i="12"/>
  <c r="X552" i="12"/>
  <c r="Y552" i="12"/>
  <c r="Z552" i="12"/>
  <c r="AA552" i="12"/>
  <c r="AB552" i="12"/>
  <c r="AD552" i="12"/>
  <c r="AF552" i="12"/>
  <c r="AE552" i="12" s="1"/>
  <c r="AG552" i="12"/>
  <c r="AH552" i="12"/>
  <c r="AI552" i="12"/>
  <c r="AJ552" i="12"/>
  <c r="AK552" i="12"/>
  <c r="AL552" i="12"/>
  <c r="Q553" i="12"/>
  <c r="R553" i="12"/>
  <c r="S553" i="12"/>
  <c r="T553" i="12"/>
  <c r="U553" i="12"/>
  <c r="V553" i="12"/>
  <c r="W553" i="12"/>
  <c r="X553" i="12"/>
  <c r="Y553" i="12"/>
  <c r="Z553" i="12"/>
  <c r="AA553" i="12"/>
  <c r="AB553" i="12"/>
  <c r="AD553" i="12"/>
  <c r="AF553" i="12"/>
  <c r="AE553" i="12" s="1"/>
  <c r="AG553" i="12"/>
  <c r="AH553" i="12"/>
  <c r="AI553" i="12"/>
  <c r="AJ553" i="12"/>
  <c r="AK553" i="12"/>
  <c r="AL553" i="12"/>
  <c r="Q554" i="12"/>
  <c r="R554" i="12"/>
  <c r="S554" i="12"/>
  <c r="T554" i="12"/>
  <c r="U554" i="12"/>
  <c r="V554" i="12"/>
  <c r="W554" i="12"/>
  <c r="X554" i="12"/>
  <c r="Y554" i="12"/>
  <c r="Z554" i="12"/>
  <c r="AA554" i="12"/>
  <c r="AB554" i="12"/>
  <c r="AD554" i="12"/>
  <c r="AF554" i="12"/>
  <c r="AE554" i="12" s="1"/>
  <c r="AG554" i="12"/>
  <c r="AH554" i="12"/>
  <c r="AI554" i="12"/>
  <c r="AJ554" i="12"/>
  <c r="AK554" i="12"/>
  <c r="AL554" i="12"/>
  <c r="Q555" i="12"/>
  <c r="R555" i="12"/>
  <c r="S555" i="12"/>
  <c r="T555" i="12"/>
  <c r="U555" i="12"/>
  <c r="V555" i="12"/>
  <c r="W555" i="12"/>
  <c r="X555" i="12"/>
  <c r="Y555" i="12"/>
  <c r="Z555" i="12"/>
  <c r="AA555" i="12"/>
  <c r="AB555" i="12"/>
  <c r="AD555" i="12"/>
  <c r="AF555" i="12"/>
  <c r="AE555" i="12" s="1"/>
  <c r="AG555" i="12"/>
  <c r="AH555" i="12"/>
  <c r="AI555" i="12"/>
  <c r="AJ555" i="12"/>
  <c r="AK555" i="12"/>
  <c r="AL555" i="12"/>
  <c r="Q556" i="12"/>
  <c r="R556" i="12"/>
  <c r="S556" i="12"/>
  <c r="T556" i="12"/>
  <c r="U556" i="12"/>
  <c r="V556" i="12"/>
  <c r="W556" i="12"/>
  <c r="X556" i="12"/>
  <c r="Y556" i="12"/>
  <c r="Z556" i="12"/>
  <c r="AA556" i="12"/>
  <c r="AB556" i="12"/>
  <c r="AD556" i="12"/>
  <c r="AE556" i="12"/>
  <c r="AF556" i="12"/>
  <c r="AG556" i="12"/>
  <c r="AH556" i="12"/>
  <c r="AI556" i="12"/>
  <c r="AJ556" i="12"/>
  <c r="AK556" i="12"/>
  <c r="AL556" i="12"/>
  <c r="Q557" i="12"/>
  <c r="R557" i="12"/>
  <c r="S557" i="12"/>
  <c r="T557" i="12"/>
  <c r="U557" i="12"/>
  <c r="V557" i="12"/>
  <c r="W557" i="12"/>
  <c r="X557" i="12"/>
  <c r="Y557" i="12"/>
  <c r="Z557" i="12"/>
  <c r="AA557" i="12"/>
  <c r="AB557" i="12"/>
  <c r="AD557" i="12"/>
  <c r="AF557" i="12"/>
  <c r="AE557" i="12" s="1"/>
  <c r="AG557" i="12"/>
  <c r="AH557" i="12"/>
  <c r="AI557" i="12"/>
  <c r="AJ557" i="12"/>
  <c r="AK557" i="12"/>
  <c r="AL557" i="12"/>
  <c r="Q558" i="12"/>
  <c r="R558" i="12"/>
  <c r="S558" i="12"/>
  <c r="T558" i="12"/>
  <c r="U558" i="12"/>
  <c r="V558" i="12"/>
  <c r="W558" i="12"/>
  <c r="X558" i="12"/>
  <c r="Y558" i="12"/>
  <c r="Z558" i="12"/>
  <c r="AA558" i="12"/>
  <c r="AB558" i="12"/>
  <c r="AD558" i="12"/>
  <c r="AF558" i="12"/>
  <c r="AE558" i="12" s="1"/>
  <c r="AG558" i="12"/>
  <c r="AH558" i="12"/>
  <c r="AI558" i="12"/>
  <c r="AJ558" i="12"/>
  <c r="AK558" i="12"/>
  <c r="AL558" i="12"/>
  <c r="Q559" i="12"/>
  <c r="R559" i="12"/>
  <c r="S559" i="12"/>
  <c r="T559" i="12"/>
  <c r="U559" i="12"/>
  <c r="V559" i="12"/>
  <c r="W559" i="12"/>
  <c r="X559" i="12"/>
  <c r="Y559" i="12"/>
  <c r="Z559" i="12"/>
  <c r="AA559" i="12"/>
  <c r="AB559" i="12"/>
  <c r="AD559" i="12"/>
  <c r="AF559" i="12"/>
  <c r="AE559" i="12" s="1"/>
  <c r="AG559" i="12"/>
  <c r="AH559" i="12"/>
  <c r="AI559" i="12"/>
  <c r="AJ559" i="12"/>
  <c r="AK559" i="12"/>
  <c r="AL559" i="12"/>
  <c r="Q560" i="12"/>
  <c r="R560" i="12"/>
  <c r="S560" i="12"/>
  <c r="T560" i="12"/>
  <c r="U560" i="12"/>
  <c r="V560" i="12"/>
  <c r="W560" i="12"/>
  <c r="X560" i="12"/>
  <c r="Y560" i="12"/>
  <c r="Z560" i="12"/>
  <c r="AA560" i="12"/>
  <c r="AB560" i="12"/>
  <c r="AD560" i="12"/>
  <c r="AF560" i="12"/>
  <c r="AE560" i="12" s="1"/>
  <c r="AG560" i="12"/>
  <c r="AH560" i="12"/>
  <c r="AI560" i="12"/>
  <c r="AJ560" i="12"/>
  <c r="AK560" i="12"/>
  <c r="AL560" i="12"/>
  <c r="Q561" i="12"/>
  <c r="R561" i="12"/>
  <c r="S561" i="12"/>
  <c r="T561" i="12"/>
  <c r="U561" i="12"/>
  <c r="V561" i="12"/>
  <c r="W561" i="12"/>
  <c r="X561" i="12"/>
  <c r="Y561" i="12"/>
  <c r="Z561" i="12"/>
  <c r="AA561" i="12"/>
  <c r="AB561" i="12"/>
  <c r="AD561" i="12"/>
  <c r="AE561" i="12"/>
  <c r="AF561" i="12"/>
  <c r="AG561" i="12"/>
  <c r="AH561" i="12"/>
  <c r="AI561" i="12"/>
  <c r="AJ561" i="12"/>
  <c r="AK561" i="12"/>
  <c r="AL561" i="12"/>
  <c r="Q562" i="12"/>
  <c r="R562" i="12"/>
  <c r="S562" i="12"/>
  <c r="T562" i="12"/>
  <c r="U562" i="12"/>
  <c r="V562" i="12"/>
  <c r="W562" i="12"/>
  <c r="X562" i="12"/>
  <c r="Y562" i="12"/>
  <c r="Z562" i="12"/>
  <c r="AA562" i="12"/>
  <c r="AB562" i="12"/>
  <c r="AD562" i="12"/>
  <c r="AF562" i="12"/>
  <c r="AE562" i="12" s="1"/>
  <c r="AG562" i="12"/>
  <c r="AH562" i="12"/>
  <c r="AI562" i="12"/>
  <c r="AJ562" i="12"/>
  <c r="AK562" i="12"/>
  <c r="AL562" i="12"/>
  <c r="Q563" i="12"/>
  <c r="R563" i="12"/>
  <c r="S563" i="12"/>
  <c r="T563" i="12"/>
  <c r="U563" i="12"/>
  <c r="V563" i="12"/>
  <c r="W563" i="12"/>
  <c r="X563" i="12"/>
  <c r="Y563" i="12"/>
  <c r="Z563" i="12"/>
  <c r="AA563" i="12"/>
  <c r="AB563" i="12"/>
  <c r="AD563" i="12"/>
  <c r="AF563" i="12"/>
  <c r="AE563" i="12" s="1"/>
  <c r="AG563" i="12"/>
  <c r="AH563" i="12"/>
  <c r="AI563" i="12"/>
  <c r="AJ563" i="12"/>
  <c r="AK563" i="12"/>
  <c r="AL563" i="12"/>
  <c r="Q564" i="12"/>
  <c r="R564" i="12"/>
  <c r="S564" i="12"/>
  <c r="T564" i="12"/>
  <c r="U564" i="12"/>
  <c r="V564" i="12"/>
  <c r="W564" i="12"/>
  <c r="X564" i="12"/>
  <c r="Y564" i="12"/>
  <c r="Z564" i="12"/>
  <c r="AA564" i="12"/>
  <c r="AB564" i="12"/>
  <c r="AD564" i="12"/>
  <c r="AE564" i="12"/>
  <c r="AF564" i="12"/>
  <c r="AG564" i="12"/>
  <c r="AH564" i="12"/>
  <c r="AI564" i="12"/>
  <c r="AJ564" i="12"/>
  <c r="AK564" i="12"/>
  <c r="AL564" i="12"/>
  <c r="Q565" i="12"/>
  <c r="R565" i="12"/>
  <c r="S565" i="12"/>
  <c r="T565" i="12"/>
  <c r="U565" i="12"/>
  <c r="V565" i="12"/>
  <c r="W565" i="12"/>
  <c r="X565" i="12"/>
  <c r="Y565" i="12"/>
  <c r="Z565" i="12"/>
  <c r="AA565" i="12"/>
  <c r="AB565" i="12"/>
  <c r="AD565" i="12"/>
  <c r="AF565" i="12"/>
  <c r="AE565" i="12" s="1"/>
  <c r="AG565" i="12"/>
  <c r="AH565" i="12"/>
  <c r="AI565" i="12"/>
  <c r="AJ565" i="12"/>
  <c r="AK565" i="12"/>
  <c r="AL565" i="12"/>
  <c r="Q566" i="12"/>
  <c r="R566" i="12"/>
  <c r="S566" i="12"/>
  <c r="T566" i="12"/>
  <c r="U566" i="12"/>
  <c r="V566" i="12"/>
  <c r="W566" i="12"/>
  <c r="X566" i="12"/>
  <c r="Y566" i="12"/>
  <c r="Z566" i="12"/>
  <c r="AA566" i="12"/>
  <c r="AB566" i="12"/>
  <c r="AD566" i="12"/>
  <c r="AF566" i="12"/>
  <c r="AE566" i="12" s="1"/>
  <c r="AG566" i="12"/>
  <c r="AH566" i="12"/>
  <c r="AI566" i="12"/>
  <c r="AJ566" i="12"/>
  <c r="AK566" i="12"/>
  <c r="AL566" i="12"/>
  <c r="Q567" i="12"/>
  <c r="R567" i="12"/>
  <c r="S567" i="12"/>
  <c r="T567" i="12"/>
  <c r="U567" i="12"/>
  <c r="V567" i="12"/>
  <c r="W567" i="12"/>
  <c r="X567" i="12"/>
  <c r="Y567" i="12"/>
  <c r="Z567" i="12"/>
  <c r="AA567" i="12"/>
  <c r="AB567" i="12"/>
  <c r="AD567" i="12"/>
  <c r="AF567" i="12"/>
  <c r="AE567" i="12" s="1"/>
  <c r="AG567" i="12"/>
  <c r="AH567" i="12"/>
  <c r="AI567" i="12"/>
  <c r="AJ567" i="12"/>
  <c r="AK567" i="12"/>
  <c r="AL567" i="12"/>
  <c r="Q568" i="12"/>
  <c r="R568" i="12"/>
  <c r="S568" i="12"/>
  <c r="T568" i="12"/>
  <c r="U568" i="12"/>
  <c r="V568" i="12"/>
  <c r="W568" i="12"/>
  <c r="X568" i="12"/>
  <c r="Y568" i="12"/>
  <c r="Z568" i="12"/>
  <c r="AA568" i="12"/>
  <c r="AB568" i="12"/>
  <c r="AD568" i="12"/>
  <c r="AF568" i="12"/>
  <c r="AE568" i="12" s="1"/>
  <c r="AG568" i="12"/>
  <c r="AH568" i="12"/>
  <c r="AI568" i="12"/>
  <c r="AJ568" i="12"/>
  <c r="AK568" i="12"/>
  <c r="AL568" i="12"/>
  <c r="Q569" i="12"/>
  <c r="R569" i="12"/>
  <c r="S569" i="12"/>
  <c r="T569" i="12"/>
  <c r="U569" i="12"/>
  <c r="V569" i="12"/>
  <c r="W569" i="12"/>
  <c r="X569" i="12"/>
  <c r="Y569" i="12"/>
  <c r="Z569" i="12"/>
  <c r="AA569" i="12"/>
  <c r="AB569" i="12"/>
  <c r="AD569" i="12"/>
  <c r="AF569" i="12"/>
  <c r="AE569" i="12" s="1"/>
  <c r="AG569" i="12"/>
  <c r="AH569" i="12"/>
  <c r="AI569" i="12"/>
  <c r="AJ569" i="12"/>
  <c r="AK569" i="12"/>
  <c r="AL569" i="12"/>
  <c r="Q570" i="12"/>
  <c r="R570" i="12"/>
  <c r="S570" i="12"/>
  <c r="T570" i="12"/>
  <c r="U570" i="12"/>
  <c r="V570" i="12"/>
  <c r="W570" i="12"/>
  <c r="X570" i="12"/>
  <c r="Y570" i="12"/>
  <c r="Z570" i="12"/>
  <c r="AA570" i="12"/>
  <c r="AB570" i="12"/>
  <c r="AD570" i="12"/>
  <c r="AE570" i="12"/>
  <c r="AF570" i="12"/>
  <c r="AG570" i="12"/>
  <c r="AH570" i="12"/>
  <c r="AI570" i="12"/>
  <c r="AJ570" i="12"/>
  <c r="AK570" i="12"/>
  <c r="AL570" i="12"/>
  <c r="Q571" i="12"/>
  <c r="R571" i="12"/>
  <c r="S571" i="12"/>
  <c r="T571" i="12"/>
  <c r="U571" i="12"/>
  <c r="V571" i="12"/>
  <c r="W571" i="12"/>
  <c r="X571" i="12"/>
  <c r="Y571" i="12"/>
  <c r="Z571" i="12"/>
  <c r="AA571" i="12"/>
  <c r="AB571" i="12"/>
  <c r="AD571" i="12"/>
  <c r="AF571" i="12"/>
  <c r="AE571" i="12" s="1"/>
  <c r="AG571" i="12"/>
  <c r="AH571" i="12"/>
  <c r="AI571" i="12"/>
  <c r="AJ571" i="12"/>
  <c r="AK571" i="12"/>
  <c r="AL571" i="12"/>
  <c r="Q572" i="12"/>
  <c r="R572" i="12"/>
  <c r="S572" i="12"/>
  <c r="T572" i="12"/>
  <c r="U572" i="12"/>
  <c r="V572" i="12"/>
  <c r="W572" i="12"/>
  <c r="X572" i="12"/>
  <c r="Y572" i="12"/>
  <c r="Z572" i="12"/>
  <c r="AA572" i="12"/>
  <c r="AB572" i="12"/>
  <c r="AD572" i="12"/>
  <c r="AF572" i="12"/>
  <c r="AE572" i="12" s="1"/>
  <c r="AG572" i="12"/>
  <c r="AH572" i="12"/>
  <c r="AI572" i="12"/>
  <c r="AJ572" i="12"/>
  <c r="AK572" i="12"/>
  <c r="AL572" i="12"/>
  <c r="Q573" i="12"/>
  <c r="R573" i="12"/>
  <c r="S573" i="12"/>
  <c r="T573" i="12"/>
  <c r="U573" i="12"/>
  <c r="V573" i="12"/>
  <c r="W573" i="12"/>
  <c r="X573" i="12"/>
  <c r="Y573" i="12"/>
  <c r="Z573" i="12"/>
  <c r="AA573" i="12"/>
  <c r="AB573" i="12"/>
  <c r="AD573" i="12"/>
  <c r="AF573" i="12"/>
  <c r="AE573" i="12" s="1"/>
  <c r="AG573" i="12"/>
  <c r="AH573" i="12"/>
  <c r="AI573" i="12"/>
  <c r="AJ573" i="12"/>
  <c r="AK573" i="12"/>
  <c r="AL573" i="12"/>
  <c r="Q574" i="12"/>
  <c r="R574" i="12"/>
  <c r="S574" i="12"/>
  <c r="T574" i="12"/>
  <c r="U574" i="12"/>
  <c r="V574" i="12"/>
  <c r="W574" i="12"/>
  <c r="X574" i="12"/>
  <c r="Y574" i="12"/>
  <c r="Z574" i="12"/>
  <c r="AA574" i="12"/>
  <c r="AB574" i="12"/>
  <c r="AD574" i="12"/>
  <c r="AE574" i="12"/>
  <c r="AF574" i="12"/>
  <c r="AG574" i="12"/>
  <c r="AH574" i="12"/>
  <c r="AI574" i="12"/>
  <c r="AJ574" i="12"/>
  <c r="AK574" i="12"/>
  <c r="AL574" i="12"/>
  <c r="Q575" i="12"/>
  <c r="R575" i="12"/>
  <c r="S575" i="12"/>
  <c r="T575" i="12"/>
  <c r="U575" i="12"/>
  <c r="V575" i="12"/>
  <c r="W575" i="12"/>
  <c r="X575" i="12"/>
  <c r="Y575" i="12"/>
  <c r="Z575" i="12"/>
  <c r="AA575" i="12"/>
  <c r="AB575" i="12"/>
  <c r="AD575" i="12"/>
  <c r="AF575" i="12"/>
  <c r="AE575" i="12" s="1"/>
  <c r="AG575" i="12"/>
  <c r="AH575" i="12"/>
  <c r="AI575" i="12"/>
  <c r="AJ575" i="12"/>
  <c r="AK575" i="12"/>
  <c r="AL575" i="12"/>
  <c r="Q576" i="12"/>
  <c r="R576" i="12"/>
  <c r="S576" i="12"/>
  <c r="T576" i="12"/>
  <c r="U576" i="12"/>
  <c r="V576" i="12"/>
  <c r="W576" i="12"/>
  <c r="X576" i="12"/>
  <c r="Y576" i="12"/>
  <c r="Z576" i="12"/>
  <c r="AA576" i="12"/>
  <c r="AB576" i="12"/>
  <c r="AD576" i="12"/>
  <c r="AF576" i="12"/>
  <c r="AE576" i="12" s="1"/>
  <c r="AG576" i="12"/>
  <c r="AH576" i="12"/>
  <c r="AI576" i="12"/>
  <c r="AJ576" i="12"/>
  <c r="AK576" i="12"/>
  <c r="AL576" i="12"/>
  <c r="Q577" i="12"/>
  <c r="R577" i="12"/>
  <c r="S577" i="12"/>
  <c r="T577" i="12"/>
  <c r="U577" i="12"/>
  <c r="V577" i="12"/>
  <c r="W577" i="12"/>
  <c r="X577" i="12"/>
  <c r="Y577" i="12"/>
  <c r="Z577" i="12"/>
  <c r="AA577" i="12"/>
  <c r="AB577" i="12"/>
  <c r="AD577" i="12"/>
  <c r="AF577" i="12"/>
  <c r="AE577" i="12" s="1"/>
  <c r="AG577" i="12"/>
  <c r="AH577" i="12"/>
  <c r="AI577" i="12"/>
  <c r="AJ577" i="12"/>
  <c r="AK577" i="12"/>
  <c r="AL577" i="12"/>
  <c r="Q578" i="12"/>
  <c r="R578" i="12"/>
  <c r="S578" i="12"/>
  <c r="T578" i="12"/>
  <c r="U578" i="12"/>
  <c r="V578" i="12"/>
  <c r="W578" i="12"/>
  <c r="X578" i="12"/>
  <c r="Y578" i="12"/>
  <c r="Z578" i="12"/>
  <c r="AA578" i="12"/>
  <c r="AB578" i="12"/>
  <c r="AD578" i="12"/>
  <c r="AE578" i="12"/>
  <c r="AF578" i="12"/>
  <c r="AG578" i="12"/>
  <c r="AH578" i="12"/>
  <c r="AI578" i="12"/>
  <c r="AJ578" i="12"/>
  <c r="AK578" i="12"/>
  <c r="AL578" i="12"/>
  <c r="Q579" i="12"/>
  <c r="R579" i="12"/>
  <c r="S579" i="12"/>
  <c r="T579" i="12"/>
  <c r="U579" i="12"/>
  <c r="V579" i="12"/>
  <c r="W579" i="12"/>
  <c r="X579" i="12"/>
  <c r="Y579" i="12"/>
  <c r="Z579" i="12"/>
  <c r="AA579" i="12"/>
  <c r="AB579" i="12"/>
  <c r="AD579" i="12"/>
  <c r="AF579" i="12"/>
  <c r="AE579" i="12" s="1"/>
  <c r="AG579" i="12"/>
  <c r="AH579" i="12"/>
  <c r="AI579" i="12"/>
  <c r="AJ579" i="12"/>
  <c r="AK579" i="12"/>
  <c r="AL579" i="12"/>
  <c r="Q580" i="12"/>
  <c r="R580" i="12"/>
  <c r="S580" i="12"/>
  <c r="T580" i="12"/>
  <c r="U580" i="12"/>
  <c r="V580" i="12"/>
  <c r="W580" i="12"/>
  <c r="X580" i="12"/>
  <c r="Y580" i="12"/>
  <c r="Z580" i="12"/>
  <c r="AA580" i="12"/>
  <c r="AB580" i="12"/>
  <c r="AD580" i="12"/>
  <c r="AF580" i="12"/>
  <c r="AE580" i="12" s="1"/>
  <c r="AG580" i="12"/>
  <c r="AH580" i="12"/>
  <c r="AI580" i="12"/>
  <c r="AJ580" i="12"/>
  <c r="AK580" i="12"/>
  <c r="AL580" i="12"/>
  <c r="Q581" i="12"/>
  <c r="R581" i="12"/>
  <c r="S581" i="12"/>
  <c r="T581" i="12"/>
  <c r="U581" i="12"/>
  <c r="V581" i="12"/>
  <c r="W581" i="12"/>
  <c r="X581" i="12"/>
  <c r="Y581" i="12"/>
  <c r="Z581" i="12"/>
  <c r="AA581" i="12"/>
  <c r="AB581" i="12"/>
  <c r="AD581" i="12"/>
  <c r="AF581" i="12"/>
  <c r="AE581" i="12" s="1"/>
  <c r="AG581" i="12"/>
  <c r="AH581" i="12"/>
  <c r="AI581" i="12"/>
  <c r="AJ581" i="12"/>
  <c r="AK581" i="12"/>
  <c r="AL581" i="12"/>
  <c r="Q582" i="12"/>
  <c r="R582" i="12"/>
  <c r="S582" i="12"/>
  <c r="T582" i="12"/>
  <c r="U582" i="12"/>
  <c r="V582" i="12"/>
  <c r="W582" i="12"/>
  <c r="X582" i="12"/>
  <c r="Y582" i="12"/>
  <c r="Z582" i="12"/>
  <c r="AA582" i="12"/>
  <c r="AB582" i="12"/>
  <c r="AD582" i="12"/>
  <c r="AE582" i="12"/>
  <c r="AF582" i="12"/>
  <c r="AG582" i="12"/>
  <c r="AH582" i="12"/>
  <c r="AI582" i="12"/>
  <c r="AJ582" i="12"/>
  <c r="AK582" i="12"/>
  <c r="AL582" i="12"/>
  <c r="Q583" i="12"/>
  <c r="R583" i="12"/>
  <c r="S583" i="12"/>
  <c r="T583" i="12"/>
  <c r="U583" i="12"/>
  <c r="V583" i="12"/>
  <c r="W583" i="12"/>
  <c r="X583" i="12"/>
  <c r="Y583" i="12"/>
  <c r="Z583" i="12"/>
  <c r="AA583" i="12"/>
  <c r="AB583" i="12"/>
  <c r="AD583" i="12"/>
  <c r="AF583" i="12"/>
  <c r="AE583" i="12" s="1"/>
  <c r="AG583" i="12"/>
  <c r="AH583" i="12"/>
  <c r="AI583" i="12"/>
  <c r="AJ583" i="12"/>
  <c r="AK583" i="12"/>
  <c r="AL583" i="12"/>
  <c r="Q584" i="12"/>
  <c r="R584" i="12"/>
  <c r="S584" i="12"/>
  <c r="T584" i="12"/>
  <c r="U584" i="12"/>
  <c r="V584" i="12"/>
  <c r="W584" i="12"/>
  <c r="X584" i="12"/>
  <c r="Y584" i="12"/>
  <c r="Z584" i="12"/>
  <c r="AA584" i="12"/>
  <c r="AB584" i="12"/>
  <c r="AD584" i="12"/>
  <c r="AF584" i="12"/>
  <c r="AE584" i="12" s="1"/>
  <c r="AG584" i="12"/>
  <c r="AH584" i="12"/>
  <c r="AI584" i="12"/>
  <c r="AJ584" i="12"/>
  <c r="AK584" i="12"/>
  <c r="AL584" i="12"/>
  <c r="Q585" i="12"/>
  <c r="R585" i="12"/>
  <c r="S585" i="12"/>
  <c r="T585" i="12"/>
  <c r="U585" i="12"/>
  <c r="V585" i="12"/>
  <c r="W585" i="12"/>
  <c r="X585" i="12"/>
  <c r="Y585" i="12"/>
  <c r="Z585" i="12"/>
  <c r="AA585" i="12"/>
  <c r="AB585" i="12"/>
  <c r="AD585" i="12"/>
  <c r="AF585" i="12"/>
  <c r="AE585" i="12" s="1"/>
  <c r="AG585" i="12"/>
  <c r="AH585" i="12"/>
  <c r="AI585" i="12"/>
  <c r="AJ585" i="12"/>
  <c r="AK585" i="12"/>
  <c r="AL585" i="12"/>
  <c r="Q586" i="12"/>
  <c r="R586" i="12"/>
  <c r="S586" i="12"/>
  <c r="T586" i="12"/>
  <c r="U586" i="12"/>
  <c r="V586" i="12"/>
  <c r="W586" i="12"/>
  <c r="X586" i="12"/>
  <c r="Y586" i="12"/>
  <c r="Z586" i="12"/>
  <c r="AA586" i="12"/>
  <c r="AB586" i="12"/>
  <c r="AD586" i="12"/>
  <c r="AF586" i="12"/>
  <c r="AE586" i="12" s="1"/>
  <c r="AG586" i="12"/>
  <c r="AH586" i="12"/>
  <c r="AI586" i="12"/>
  <c r="AJ586" i="12"/>
  <c r="AK586" i="12"/>
  <c r="AL586" i="12"/>
  <c r="Q587" i="12"/>
  <c r="R587" i="12"/>
  <c r="S587" i="12"/>
  <c r="T587" i="12"/>
  <c r="U587" i="12"/>
  <c r="V587" i="12"/>
  <c r="W587" i="12"/>
  <c r="X587" i="12"/>
  <c r="Y587" i="12"/>
  <c r="Z587" i="12"/>
  <c r="AA587" i="12"/>
  <c r="AB587" i="12"/>
  <c r="AD587" i="12"/>
  <c r="AF587" i="12"/>
  <c r="AE587" i="12" s="1"/>
  <c r="AG587" i="12"/>
  <c r="AH587" i="12"/>
  <c r="AI587" i="12"/>
  <c r="AJ587" i="12"/>
  <c r="AK587" i="12"/>
  <c r="AL587" i="12"/>
  <c r="Q588" i="12"/>
  <c r="R588" i="12"/>
  <c r="S588" i="12"/>
  <c r="T588" i="12"/>
  <c r="U588" i="12"/>
  <c r="V588" i="12"/>
  <c r="W588" i="12"/>
  <c r="X588" i="12"/>
  <c r="Y588" i="12"/>
  <c r="Z588" i="12"/>
  <c r="AA588" i="12"/>
  <c r="AB588" i="12"/>
  <c r="AD588" i="12"/>
  <c r="AE588" i="12"/>
  <c r="AF588" i="12"/>
  <c r="AG588" i="12"/>
  <c r="AH588" i="12"/>
  <c r="AI588" i="12"/>
  <c r="AJ588" i="12"/>
  <c r="AK588" i="12"/>
  <c r="AL588" i="12"/>
  <c r="Q589" i="12"/>
  <c r="R589" i="12"/>
  <c r="S589" i="12"/>
  <c r="T589" i="12"/>
  <c r="U589" i="12"/>
  <c r="V589" i="12"/>
  <c r="W589" i="12"/>
  <c r="X589" i="12"/>
  <c r="Y589" i="12"/>
  <c r="Z589" i="12"/>
  <c r="AA589" i="12"/>
  <c r="AB589" i="12"/>
  <c r="AD589" i="12"/>
  <c r="AF589" i="12"/>
  <c r="AE589" i="12" s="1"/>
  <c r="AG589" i="12"/>
  <c r="AH589" i="12"/>
  <c r="AI589" i="12"/>
  <c r="AJ589" i="12"/>
  <c r="AK589" i="12"/>
  <c r="AL589" i="12"/>
  <c r="Q590" i="12"/>
  <c r="R590" i="12"/>
  <c r="S590" i="12"/>
  <c r="T590" i="12"/>
  <c r="U590" i="12"/>
  <c r="V590" i="12"/>
  <c r="W590" i="12"/>
  <c r="X590" i="12"/>
  <c r="Y590" i="12"/>
  <c r="Z590" i="12"/>
  <c r="AA590" i="12"/>
  <c r="AB590" i="12"/>
  <c r="AD590" i="12"/>
  <c r="AF590" i="12"/>
  <c r="AE590" i="12" s="1"/>
  <c r="AG590" i="12"/>
  <c r="AH590" i="12"/>
  <c r="AI590" i="12"/>
  <c r="AJ590" i="12"/>
  <c r="AK590" i="12"/>
  <c r="AL590" i="12"/>
  <c r="Q591" i="12"/>
  <c r="R591" i="12"/>
  <c r="S591" i="12"/>
  <c r="T591" i="12"/>
  <c r="U591" i="12"/>
  <c r="V591" i="12"/>
  <c r="W591" i="12"/>
  <c r="X591" i="12"/>
  <c r="Y591" i="12"/>
  <c r="Z591" i="12"/>
  <c r="AA591" i="12"/>
  <c r="AB591" i="12"/>
  <c r="AD591" i="12"/>
  <c r="AF591" i="12"/>
  <c r="AE591" i="12" s="1"/>
  <c r="AG591" i="12"/>
  <c r="AH591" i="12"/>
  <c r="AI591" i="12"/>
  <c r="AJ591" i="12"/>
  <c r="AK591" i="12"/>
  <c r="AL591" i="12"/>
  <c r="Q592" i="12"/>
  <c r="R592" i="12"/>
  <c r="S592" i="12"/>
  <c r="T592" i="12"/>
  <c r="U592" i="12"/>
  <c r="V592" i="12"/>
  <c r="W592" i="12"/>
  <c r="X592" i="12"/>
  <c r="Y592" i="12"/>
  <c r="Z592" i="12"/>
  <c r="AA592" i="12"/>
  <c r="AB592" i="12"/>
  <c r="AD592" i="12"/>
  <c r="AF592" i="12"/>
  <c r="AE592" i="12" s="1"/>
  <c r="AG592" i="12"/>
  <c r="AH592" i="12"/>
  <c r="AI592" i="12"/>
  <c r="AJ592" i="12"/>
  <c r="AK592" i="12"/>
  <c r="AL592" i="12"/>
  <c r="Q593" i="12"/>
  <c r="R593" i="12"/>
  <c r="S593" i="12"/>
  <c r="T593" i="12"/>
  <c r="U593" i="12"/>
  <c r="V593" i="12"/>
  <c r="W593" i="12"/>
  <c r="X593" i="12"/>
  <c r="Y593" i="12"/>
  <c r="Z593" i="12"/>
  <c r="AA593" i="12"/>
  <c r="AB593" i="12"/>
  <c r="AD593" i="12"/>
  <c r="AE593" i="12"/>
  <c r="AF593" i="12"/>
  <c r="AG593" i="12"/>
  <c r="AH593" i="12"/>
  <c r="AI593" i="12"/>
  <c r="AJ593" i="12"/>
  <c r="AK593" i="12"/>
  <c r="AL593" i="12"/>
  <c r="Q594" i="12"/>
  <c r="R594" i="12"/>
  <c r="S594" i="12"/>
  <c r="T594" i="12"/>
  <c r="U594" i="12"/>
  <c r="V594" i="12"/>
  <c r="W594" i="12"/>
  <c r="X594" i="12"/>
  <c r="Y594" i="12"/>
  <c r="Z594" i="12"/>
  <c r="AA594" i="12"/>
  <c r="AB594" i="12"/>
  <c r="AD594" i="12"/>
  <c r="AF594" i="12"/>
  <c r="AE594" i="12" s="1"/>
  <c r="AG594" i="12"/>
  <c r="AH594" i="12"/>
  <c r="AI594" i="12"/>
  <c r="AJ594" i="12"/>
  <c r="AK594" i="12"/>
  <c r="AL594" i="12"/>
  <c r="Q595" i="12"/>
  <c r="R595" i="12"/>
  <c r="S595" i="12"/>
  <c r="T595" i="12"/>
  <c r="U595" i="12"/>
  <c r="V595" i="12"/>
  <c r="W595" i="12"/>
  <c r="X595" i="12"/>
  <c r="Y595" i="12"/>
  <c r="Z595" i="12"/>
  <c r="AA595" i="12"/>
  <c r="AB595" i="12"/>
  <c r="AD595" i="12"/>
  <c r="AF595" i="12"/>
  <c r="AE595" i="12" s="1"/>
  <c r="AG595" i="12"/>
  <c r="AH595" i="12"/>
  <c r="AI595" i="12"/>
  <c r="AJ595" i="12"/>
  <c r="AK595" i="12"/>
  <c r="AL595" i="12"/>
  <c r="Q596" i="12"/>
  <c r="R596" i="12"/>
  <c r="S596" i="12"/>
  <c r="T596" i="12"/>
  <c r="U596" i="12"/>
  <c r="V596" i="12"/>
  <c r="W596" i="12"/>
  <c r="X596" i="12"/>
  <c r="Y596" i="12"/>
  <c r="Z596" i="12"/>
  <c r="AA596" i="12"/>
  <c r="AB596" i="12"/>
  <c r="AD596" i="12"/>
  <c r="AE596" i="12"/>
  <c r="AF596" i="12"/>
  <c r="AG596" i="12"/>
  <c r="AH596" i="12"/>
  <c r="AI596" i="12"/>
  <c r="AJ596" i="12"/>
  <c r="AK596" i="12"/>
  <c r="AL596" i="12"/>
  <c r="Q597" i="12"/>
  <c r="R597" i="12"/>
  <c r="S597" i="12"/>
  <c r="T597" i="12"/>
  <c r="U597" i="12"/>
  <c r="V597" i="12"/>
  <c r="W597" i="12"/>
  <c r="X597" i="12"/>
  <c r="Y597" i="12"/>
  <c r="Z597" i="12"/>
  <c r="AA597" i="12"/>
  <c r="AB597" i="12"/>
  <c r="AD597" i="12"/>
  <c r="AF597" i="12"/>
  <c r="AE597" i="12" s="1"/>
  <c r="AG597" i="12"/>
  <c r="AH597" i="12"/>
  <c r="AI597" i="12"/>
  <c r="AJ597" i="12"/>
  <c r="AK597" i="12"/>
  <c r="AL597" i="12"/>
  <c r="Q598" i="12"/>
  <c r="R598" i="12"/>
  <c r="S598" i="12"/>
  <c r="T598" i="12"/>
  <c r="U598" i="12"/>
  <c r="V598" i="12"/>
  <c r="W598" i="12"/>
  <c r="X598" i="12"/>
  <c r="Y598" i="12"/>
  <c r="Z598" i="12"/>
  <c r="AA598" i="12"/>
  <c r="AB598" i="12"/>
  <c r="AD598" i="12"/>
  <c r="AF598" i="12"/>
  <c r="AE598" i="12" s="1"/>
  <c r="AG598" i="12"/>
  <c r="AH598" i="12"/>
  <c r="AI598" i="12"/>
  <c r="AJ598" i="12"/>
  <c r="AK598" i="12"/>
  <c r="AL598" i="12"/>
  <c r="Q599" i="12"/>
  <c r="R599" i="12"/>
  <c r="S599" i="12"/>
  <c r="T599" i="12"/>
  <c r="U599" i="12"/>
  <c r="V599" i="12"/>
  <c r="W599" i="12"/>
  <c r="X599" i="12"/>
  <c r="Y599" i="12"/>
  <c r="Z599" i="12"/>
  <c r="AA599" i="12"/>
  <c r="AB599" i="12"/>
  <c r="AD599" i="12"/>
  <c r="AF599" i="12"/>
  <c r="AE599" i="12" s="1"/>
  <c r="AG599" i="12"/>
  <c r="AH599" i="12"/>
  <c r="AI599" i="12"/>
  <c r="AJ599" i="12"/>
  <c r="AK599" i="12"/>
  <c r="AL599" i="12"/>
  <c r="Q600" i="12"/>
  <c r="R600" i="12"/>
  <c r="S600" i="12"/>
  <c r="T600" i="12"/>
  <c r="U600" i="12"/>
  <c r="V600" i="12"/>
  <c r="W600" i="12"/>
  <c r="X600" i="12"/>
  <c r="Y600" i="12"/>
  <c r="Z600" i="12"/>
  <c r="AA600" i="12"/>
  <c r="AB600" i="12"/>
  <c r="AD600" i="12"/>
  <c r="AF600" i="12"/>
  <c r="AE600" i="12" s="1"/>
  <c r="AG600" i="12"/>
  <c r="AH600" i="12"/>
  <c r="AI600" i="12"/>
  <c r="AJ600" i="12"/>
  <c r="AK600" i="12"/>
  <c r="AL600" i="12"/>
  <c r="Q601" i="12"/>
  <c r="R601" i="12"/>
  <c r="S601" i="12"/>
  <c r="T601" i="12"/>
  <c r="U601" i="12"/>
  <c r="V601" i="12"/>
  <c r="W601" i="12"/>
  <c r="X601" i="12"/>
  <c r="Y601" i="12"/>
  <c r="Z601" i="12"/>
  <c r="AA601" i="12"/>
  <c r="AB601" i="12"/>
  <c r="AD601" i="12"/>
  <c r="AF601" i="12"/>
  <c r="AE601" i="12" s="1"/>
  <c r="AG601" i="12"/>
  <c r="AH601" i="12"/>
  <c r="AI601" i="12"/>
  <c r="AJ601" i="12"/>
  <c r="AK601" i="12"/>
  <c r="AL601" i="12"/>
  <c r="Q602" i="12"/>
  <c r="R602" i="12"/>
  <c r="S602" i="12"/>
  <c r="T602" i="12"/>
  <c r="U602" i="12"/>
  <c r="V602" i="12"/>
  <c r="W602" i="12"/>
  <c r="X602" i="12"/>
  <c r="Y602" i="12"/>
  <c r="Z602" i="12"/>
  <c r="AA602" i="12"/>
  <c r="AB602" i="12"/>
  <c r="AD602" i="12"/>
  <c r="AE602" i="12"/>
  <c r="AF602" i="12"/>
  <c r="AG602" i="12"/>
  <c r="AH602" i="12"/>
  <c r="AI602" i="12"/>
  <c r="AJ602" i="12"/>
  <c r="AK602" i="12"/>
  <c r="AL602" i="12"/>
  <c r="Q603" i="12"/>
  <c r="R603" i="12"/>
  <c r="S603" i="12"/>
  <c r="T603" i="12"/>
  <c r="U603" i="12"/>
  <c r="V603" i="12"/>
  <c r="W603" i="12"/>
  <c r="X603" i="12"/>
  <c r="Y603" i="12"/>
  <c r="Z603" i="12"/>
  <c r="AA603" i="12"/>
  <c r="AB603" i="12"/>
  <c r="AD603" i="12"/>
  <c r="AF603" i="12"/>
  <c r="AE603" i="12" s="1"/>
  <c r="AG603" i="12"/>
  <c r="AH603" i="12"/>
  <c r="AI603" i="12"/>
  <c r="AJ603" i="12"/>
  <c r="AK603" i="12"/>
  <c r="AL603" i="12"/>
  <c r="Q604" i="12"/>
  <c r="R604" i="12"/>
  <c r="S604" i="12"/>
  <c r="T604" i="12"/>
  <c r="U604" i="12"/>
  <c r="V604" i="12"/>
  <c r="W604" i="12"/>
  <c r="X604" i="12"/>
  <c r="Y604" i="12"/>
  <c r="Z604" i="12"/>
  <c r="AA604" i="12"/>
  <c r="AB604" i="12"/>
  <c r="AD604" i="12"/>
  <c r="AF604" i="12"/>
  <c r="AE604" i="12" s="1"/>
  <c r="AG604" i="12"/>
  <c r="AH604" i="12"/>
  <c r="AI604" i="12"/>
  <c r="AJ604" i="12"/>
  <c r="AK604" i="12"/>
  <c r="AL604" i="12"/>
  <c r="Q605" i="12"/>
  <c r="R605" i="12"/>
  <c r="S605" i="12"/>
  <c r="T605" i="12"/>
  <c r="U605" i="12"/>
  <c r="V605" i="12"/>
  <c r="W605" i="12"/>
  <c r="X605" i="12"/>
  <c r="Y605" i="12"/>
  <c r="Z605" i="12"/>
  <c r="AA605" i="12"/>
  <c r="AB605" i="12"/>
  <c r="AD605" i="12"/>
  <c r="AF605" i="12"/>
  <c r="AE605" i="12" s="1"/>
  <c r="AG605" i="12"/>
  <c r="AH605" i="12"/>
  <c r="AI605" i="12"/>
  <c r="AJ605" i="12"/>
  <c r="AK605" i="12"/>
  <c r="AL605" i="12"/>
  <c r="Q606" i="12"/>
  <c r="R606" i="12"/>
  <c r="S606" i="12"/>
  <c r="T606" i="12"/>
  <c r="U606" i="12"/>
  <c r="V606" i="12"/>
  <c r="W606" i="12"/>
  <c r="X606" i="12"/>
  <c r="Y606" i="12"/>
  <c r="Z606" i="12"/>
  <c r="AA606" i="12"/>
  <c r="AB606" i="12"/>
  <c r="AD606" i="12"/>
  <c r="AE606" i="12"/>
  <c r="AF606" i="12"/>
  <c r="AG606" i="12"/>
  <c r="AH606" i="12"/>
  <c r="AI606" i="12"/>
  <c r="AJ606" i="12"/>
  <c r="AK606" i="12"/>
  <c r="AL606" i="12"/>
  <c r="Q607" i="12"/>
  <c r="R607" i="12"/>
  <c r="S607" i="12"/>
  <c r="T607" i="12"/>
  <c r="U607" i="12"/>
  <c r="V607" i="12"/>
  <c r="W607" i="12"/>
  <c r="X607" i="12"/>
  <c r="Y607" i="12"/>
  <c r="Z607" i="12"/>
  <c r="AA607" i="12"/>
  <c r="AB607" i="12"/>
  <c r="AD607" i="12"/>
  <c r="AF607" i="12"/>
  <c r="AE607" i="12" s="1"/>
  <c r="AG607" i="12"/>
  <c r="AH607" i="12"/>
  <c r="AI607" i="12"/>
  <c r="AJ607" i="12"/>
  <c r="AK607" i="12"/>
  <c r="AL607" i="12"/>
  <c r="Q608" i="12"/>
  <c r="R608" i="12"/>
  <c r="S608" i="12"/>
  <c r="T608" i="12"/>
  <c r="U608" i="12"/>
  <c r="V608" i="12"/>
  <c r="W608" i="12"/>
  <c r="X608" i="12"/>
  <c r="Y608" i="12"/>
  <c r="Z608" i="12"/>
  <c r="AA608" i="12"/>
  <c r="AB608" i="12"/>
  <c r="AD608" i="12"/>
  <c r="AF608" i="12"/>
  <c r="AE608" i="12" s="1"/>
  <c r="AG608" i="12"/>
  <c r="AH608" i="12"/>
  <c r="AI608" i="12"/>
  <c r="AJ608" i="12"/>
  <c r="AK608" i="12"/>
  <c r="AL608" i="12"/>
  <c r="Q609" i="12"/>
  <c r="R609" i="12"/>
  <c r="S609" i="12"/>
  <c r="T609" i="12"/>
  <c r="U609" i="12"/>
  <c r="V609" i="12"/>
  <c r="W609" i="12"/>
  <c r="X609" i="12"/>
  <c r="Y609" i="12"/>
  <c r="Z609" i="12"/>
  <c r="AA609" i="12"/>
  <c r="AB609" i="12"/>
  <c r="AD609" i="12"/>
  <c r="AF609" i="12"/>
  <c r="AE609" i="12" s="1"/>
  <c r="AG609" i="12"/>
  <c r="AH609" i="12"/>
  <c r="AI609" i="12"/>
  <c r="AJ609" i="12"/>
  <c r="AK609" i="12"/>
  <c r="AL609" i="12"/>
  <c r="Q610" i="12"/>
  <c r="R610" i="12"/>
  <c r="S610" i="12"/>
  <c r="T610" i="12"/>
  <c r="U610" i="12"/>
  <c r="V610" i="12"/>
  <c r="W610" i="12"/>
  <c r="X610" i="12"/>
  <c r="Y610" i="12"/>
  <c r="Z610" i="12"/>
  <c r="AA610" i="12"/>
  <c r="AB610" i="12"/>
  <c r="AD610" i="12"/>
  <c r="AE610" i="12"/>
  <c r="AF610" i="12"/>
  <c r="AG610" i="12"/>
  <c r="AH610" i="12"/>
  <c r="AI610" i="12"/>
  <c r="AJ610" i="12"/>
  <c r="AK610" i="12"/>
  <c r="AL610" i="12"/>
  <c r="Q611" i="12"/>
  <c r="R611" i="12"/>
  <c r="S611" i="12"/>
  <c r="T611" i="12"/>
  <c r="U611" i="12"/>
  <c r="V611" i="12"/>
  <c r="W611" i="12"/>
  <c r="X611" i="12"/>
  <c r="Y611" i="12"/>
  <c r="Z611" i="12"/>
  <c r="AA611" i="12"/>
  <c r="AB611" i="12"/>
  <c r="AD611" i="12"/>
  <c r="AF611" i="12"/>
  <c r="AE611" i="12" s="1"/>
  <c r="AG611" i="12"/>
  <c r="AH611" i="12"/>
  <c r="AI611" i="12"/>
  <c r="AJ611" i="12"/>
  <c r="AK611" i="12"/>
  <c r="AL611" i="12"/>
  <c r="Q612" i="12"/>
  <c r="R612" i="12"/>
  <c r="S612" i="12"/>
  <c r="T612" i="12"/>
  <c r="U612" i="12"/>
  <c r="V612" i="12"/>
  <c r="W612" i="12"/>
  <c r="X612" i="12"/>
  <c r="Y612" i="12"/>
  <c r="Z612" i="12"/>
  <c r="AA612" i="12"/>
  <c r="AB612" i="12"/>
  <c r="AD612" i="12"/>
  <c r="AF612" i="12"/>
  <c r="AE612" i="12" s="1"/>
  <c r="AG612" i="12"/>
  <c r="AH612" i="12"/>
  <c r="AI612" i="12"/>
  <c r="AJ612" i="12"/>
  <c r="AK612" i="12"/>
  <c r="AL612" i="12"/>
  <c r="Q613" i="12"/>
  <c r="R613" i="12"/>
  <c r="S613" i="12"/>
  <c r="T613" i="12"/>
  <c r="U613" i="12"/>
  <c r="V613" i="12"/>
  <c r="W613" i="12"/>
  <c r="X613" i="12"/>
  <c r="Y613" i="12"/>
  <c r="Z613" i="12"/>
  <c r="AA613" i="12"/>
  <c r="AB613" i="12"/>
  <c r="AD613" i="12"/>
  <c r="AF613" i="12"/>
  <c r="AE613" i="12" s="1"/>
  <c r="AG613" i="12"/>
  <c r="AH613" i="12"/>
  <c r="AI613" i="12"/>
  <c r="AJ613" i="12"/>
  <c r="AK613" i="12"/>
  <c r="AL613" i="12"/>
  <c r="Q614" i="12"/>
  <c r="R614" i="12"/>
  <c r="S614" i="12"/>
  <c r="T614" i="12"/>
  <c r="U614" i="12"/>
  <c r="V614" i="12"/>
  <c r="W614" i="12"/>
  <c r="X614" i="12"/>
  <c r="Y614" i="12"/>
  <c r="Z614" i="12"/>
  <c r="AA614" i="12"/>
  <c r="AB614" i="12"/>
  <c r="AD614" i="12"/>
  <c r="AE614" i="12"/>
  <c r="AF614" i="12"/>
  <c r="AG614" i="12"/>
  <c r="AH614" i="12"/>
  <c r="AI614" i="12"/>
  <c r="AJ614" i="12"/>
  <c r="AK614" i="12"/>
  <c r="AL614" i="12"/>
  <c r="Q615" i="12"/>
  <c r="R615" i="12"/>
  <c r="S615" i="12"/>
  <c r="T615" i="12"/>
  <c r="U615" i="12"/>
  <c r="V615" i="12"/>
  <c r="W615" i="12"/>
  <c r="X615" i="12"/>
  <c r="Y615" i="12"/>
  <c r="Z615" i="12"/>
  <c r="AA615" i="12"/>
  <c r="AB615" i="12"/>
  <c r="AD615" i="12"/>
  <c r="AF615" i="12"/>
  <c r="AE615" i="12" s="1"/>
  <c r="AG615" i="12"/>
  <c r="AH615" i="12"/>
  <c r="AI615" i="12"/>
  <c r="AJ615" i="12"/>
  <c r="AK615" i="12"/>
  <c r="AL615" i="12"/>
  <c r="Q616" i="12"/>
  <c r="R616" i="12"/>
  <c r="S616" i="12"/>
  <c r="T616" i="12"/>
  <c r="U616" i="12"/>
  <c r="V616" i="12"/>
  <c r="W616" i="12"/>
  <c r="X616" i="12"/>
  <c r="Y616" i="12"/>
  <c r="Z616" i="12"/>
  <c r="AA616" i="12"/>
  <c r="AB616" i="12"/>
  <c r="AD616" i="12"/>
  <c r="AF616" i="12"/>
  <c r="AE616" i="12" s="1"/>
  <c r="AG616" i="12"/>
  <c r="AH616" i="12"/>
  <c r="AI616" i="12"/>
  <c r="AJ616" i="12"/>
  <c r="AK616" i="12"/>
  <c r="AL616" i="12"/>
  <c r="Q617" i="12"/>
  <c r="R617" i="12"/>
  <c r="S617" i="12"/>
  <c r="T617" i="12"/>
  <c r="U617" i="12"/>
  <c r="V617" i="12"/>
  <c r="W617" i="12"/>
  <c r="X617" i="12"/>
  <c r="Y617" i="12"/>
  <c r="Z617" i="12"/>
  <c r="AA617" i="12"/>
  <c r="AB617" i="12"/>
  <c r="AD617" i="12"/>
  <c r="AF617" i="12"/>
  <c r="AE617" i="12" s="1"/>
  <c r="AG617" i="12"/>
  <c r="AH617" i="12"/>
  <c r="AI617" i="12"/>
  <c r="AJ617" i="12"/>
  <c r="AK617" i="12"/>
  <c r="AL617" i="12"/>
  <c r="Q618" i="12"/>
  <c r="R618" i="12"/>
  <c r="S618" i="12"/>
  <c r="T618" i="12"/>
  <c r="U618" i="12"/>
  <c r="V618" i="12"/>
  <c r="W618" i="12"/>
  <c r="X618" i="12"/>
  <c r="Y618" i="12"/>
  <c r="Z618" i="12"/>
  <c r="AA618" i="12"/>
  <c r="AB618" i="12"/>
  <c r="AD618" i="12"/>
  <c r="AF618" i="12"/>
  <c r="AE618" i="12" s="1"/>
  <c r="AG618" i="12"/>
  <c r="AH618" i="12"/>
  <c r="AI618" i="12"/>
  <c r="AJ618" i="12"/>
  <c r="AK618" i="12"/>
  <c r="AL618" i="12"/>
  <c r="Q619" i="12"/>
  <c r="R619" i="12"/>
  <c r="S619" i="12"/>
  <c r="T619" i="12"/>
  <c r="U619" i="12"/>
  <c r="V619" i="12"/>
  <c r="W619" i="12"/>
  <c r="X619" i="12"/>
  <c r="Y619" i="12"/>
  <c r="Z619" i="12"/>
  <c r="AA619" i="12"/>
  <c r="AB619" i="12"/>
  <c r="AD619" i="12"/>
  <c r="AF619" i="12"/>
  <c r="AE619" i="12" s="1"/>
  <c r="AG619" i="12"/>
  <c r="AH619" i="12"/>
  <c r="AI619" i="12"/>
  <c r="AJ619" i="12"/>
  <c r="AK619" i="12"/>
  <c r="AL619" i="12"/>
  <c r="Q620" i="12"/>
  <c r="R620" i="12"/>
  <c r="S620" i="12"/>
  <c r="T620" i="12"/>
  <c r="U620" i="12"/>
  <c r="V620" i="12"/>
  <c r="W620" i="12"/>
  <c r="X620" i="12"/>
  <c r="Y620" i="12"/>
  <c r="Z620" i="12"/>
  <c r="AA620" i="12"/>
  <c r="AB620" i="12"/>
  <c r="AD620" i="12"/>
  <c r="AE620" i="12"/>
  <c r="AF620" i="12"/>
  <c r="AG620" i="12"/>
  <c r="AH620" i="12"/>
  <c r="AI620" i="12"/>
  <c r="AJ620" i="12"/>
  <c r="AK620" i="12"/>
  <c r="AL620" i="12"/>
  <c r="Q621" i="12"/>
  <c r="R621" i="12"/>
  <c r="S621" i="12"/>
  <c r="T621" i="12"/>
  <c r="U621" i="12"/>
  <c r="V621" i="12"/>
  <c r="W621" i="12"/>
  <c r="X621" i="12"/>
  <c r="Y621" i="12"/>
  <c r="Z621" i="12"/>
  <c r="AA621" i="12"/>
  <c r="AB621" i="12"/>
  <c r="AD621" i="12"/>
  <c r="AF621" i="12"/>
  <c r="AE621" i="12" s="1"/>
  <c r="AG621" i="12"/>
  <c r="AH621" i="12"/>
  <c r="AI621" i="12"/>
  <c r="AJ621" i="12"/>
  <c r="AK621" i="12"/>
  <c r="AL621" i="12"/>
  <c r="Q622" i="12"/>
  <c r="R622" i="12"/>
  <c r="S622" i="12"/>
  <c r="T622" i="12"/>
  <c r="U622" i="12"/>
  <c r="V622" i="12"/>
  <c r="W622" i="12"/>
  <c r="X622" i="12"/>
  <c r="Y622" i="12"/>
  <c r="Z622" i="12"/>
  <c r="AA622" i="12"/>
  <c r="AB622" i="12"/>
  <c r="AD622" i="12"/>
  <c r="AF622" i="12"/>
  <c r="AE622" i="12" s="1"/>
  <c r="AG622" i="12"/>
  <c r="AH622" i="12"/>
  <c r="AI622" i="12"/>
  <c r="AJ622" i="12"/>
  <c r="AK622" i="12"/>
  <c r="AL622" i="12"/>
  <c r="Q623" i="12"/>
  <c r="R623" i="12"/>
  <c r="S623" i="12"/>
  <c r="T623" i="12"/>
  <c r="U623" i="12"/>
  <c r="V623" i="12"/>
  <c r="W623" i="12"/>
  <c r="X623" i="12"/>
  <c r="Y623" i="12"/>
  <c r="Z623" i="12"/>
  <c r="AA623" i="12"/>
  <c r="AB623" i="12"/>
  <c r="AD623" i="12"/>
  <c r="AF623" i="12"/>
  <c r="AE623" i="12" s="1"/>
  <c r="AG623" i="12"/>
  <c r="AH623" i="12"/>
  <c r="AI623" i="12"/>
  <c r="AJ623" i="12"/>
  <c r="AK623" i="12"/>
  <c r="AL623" i="12"/>
  <c r="Q624" i="12"/>
  <c r="R624" i="12"/>
  <c r="S624" i="12"/>
  <c r="T624" i="12"/>
  <c r="U624" i="12"/>
  <c r="V624" i="12"/>
  <c r="W624" i="12"/>
  <c r="X624" i="12"/>
  <c r="Y624" i="12"/>
  <c r="Z624" i="12"/>
  <c r="AA624" i="12"/>
  <c r="AB624" i="12"/>
  <c r="AD624" i="12"/>
  <c r="AF624" i="12"/>
  <c r="AE624" i="12" s="1"/>
  <c r="AG624" i="12"/>
  <c r="AH624" i="12"/>
  <c r="AI624" i="12"/>
  <c r="AJ624" i="12"/>
  <c r="AK624" i="12"/>
  <c r="AL624" i="12"/>
  <c r="Q625" i="12"/>
  <c r="R625" i="12"/>
  <c r="S625" i="12"/>
  <c r="T625" i="12"/>
  <c r="U625" i="12"/>
  <c r="V625" i="12"/>
  <c r="W625" i="12"/>
  <c r="X625" i="12"/>
  <c r="Y625" i="12"/>
  <c r="Z625" i="12"/>
  <c r="AA625" i="12"/>
  <c r="AB625" i="12"/>
  <c r="AD625" i="12"/>
  <c r="AE625" i="12"/>
  <c r="AF625" i="12"/>
  <c r="AG625" i="12"/>
  <c r="AH625" i="12"/>
  <c r="AI625" i="12"/>
  <c r="AJ625" i="12"/>
  <c r="AK625" i="12"/>
  <c r="AL625" i="12"/>
  <c r="Q626" i="12"/>
  <c r="R626" i="12"/>
  <c r="S626" i="12"/>
  <c r="T626" i="12"/>
  <c r="U626" i="12"/>
  <c r="V626" i="12"/>
  <c r="W626" i="12"/>
  <c r="X626" i="12"/>
  <c r="Y626" i="12"/>
  <c r="Z626" i="12"/>
  <c r="AA626" i="12"/>
  <c r="AB626" i="12"/>
  <c r="AD626" i="12"/>
  <c r="AF626" i="12"/>
  <c r="AE626" i="12" s="1"/>
  <c r="AG626" i="12"/>
  <c r="AH626" i="12"/>
  <c r="AI626" i="12"/>
  <c r="AJ626" i="12"/>
  <c r="AK626" i="12"/>
  <c r="AL626" i="12"/>
  <c r="Q627" i="12"/>
  <c r="R627" i="12"/>
  <c r="S627" i="12"/>
  <c r="T627" i="12"/>
  <c r="U627" i="12"/>
  <c r="V627" i="12"/>
  <c r="W627" i="12"/>
  <c r="X627" i="12"/>
  <c r="Y627" i="12"/>
  <c r="Z627" i="12"/>
  <c r="AA627" i="12"/>
  <c r="AB627" i="12"/>
  <c r="AD627" i="12"/>
  <c r="AF627" i="12"/>
  <c r="AE627" i="12" s="1"/>
  <c r="AG627" i="12"/>
  <c r="AH627" i="12"/>
  <c r="AI627" i="12"/>
  <c r="AJ627" i="12"/>
  <c r="AK627" i="12"/>
  <c r="AL627" i="12"/>
  <c r="Q628" i="12"/>
  <c r="R628" i="12"/>
  <c r="S628" i="12"/>
  <c r="T628" i="12"/>
  <c r="U628" i="12"/>
  <c r="V628" i="12"/>
  <c r="W628" i="12"/>
  <c r="X628" i="12"/>
  <c r="Y628" i="12"/>
  <c r="Z628" i="12"/>
  <c r="AA628" i="12"/>
  <c r="AB628" i="12"/>
  <c r="AD628" i="12"/>
  <c r="AE628" i="12"/>
  <c r="AF628" i="12"/>
  <c r="AG628" i="12"/>
  <c r="AH628" i="12"/>
  <c r="AI628" i="12"/>
  <c r="AJ628" i="12"/>
  <c r="AK628" i="12"/>
  <c r="AL628" i="12"/>
  <c r="Q629" i="12"/>
  <c r="R629" i="12"/>
  <c r="S629" i="12"/>
  <c r="T629" i="12"/>
  <c r="U629" i="12"/>
  <c r="V629" i="12"/>
  <c r="W629" i="12"/>
  <c r="X629" i="12"/>
  <c r="Y629" i="12"/>
  <c r="Z629" i="12"/>
  <c r="AA629" i="12"/>
  <c r="AB629" i="12"/>
  <c r="AD629" i="12"/>
  <c r="AF629" i="12"/>
  <c r="AE629" i="12" s="1"/>
  <c r="AG629" i="12"/>
  <c r="AH629" i="12"/>
  <c r="AI629" i="12"/>
  <c r="AJ629" i="12"/>
  <c r="AK629" i="12"/>
  <c r="AL629" i="12"/>
  <c r="Q630" i="12"/>
  <c r="R630" i="12"/>
  <c r="S630" i="12"/>
  <c r="T630" i="12"/>
  <c r="U630" i="12"/>
  <c r="V630" i="12"/>
  <c r="W630" i="12"/>
  <c r="X630" i="12"/>
  <c r="Y630" i="12"/>
  <c r="Z630" i="12"/>
  <c r="AA630" i="12"/>
  <c r="AB630" i="12"/>
  <c r="AD630" i="12"/>
  <c r="AF630" i="12"/>
  <c r="AE630" i="12" s="1"/>
  <c r="AG630" i="12"/>
  <c r="AH630" i="12"/>
  <c r="AI630" i="12"/>
  <c r="AJ630" i="12"/>
  <c r="AK630" i="12"/>
  <c r="AL630" i="12"/>
  <c r="Q631" i="12"/>
  <c r="R631" i="12"/>
  <c r="S631" i="12"/>
  <c r="T631" i="12"/>
  <c r="U631" i="12"/>
  <c r="V631" i="12"/>
  <c r="W631" i="12"/>
  <c r="X631" i="12"/>
  <c r="Y631" i="12"/>
  <c r="Z631" i="12"/>
  <c r="AA631" i="12"/>
  <c r="AB631" i="12"/>
  <c r="AD631" i="12"/>
  <c r="AF631" i="12"/>
  <c r="AE631" i="12" s="1"/>
  <c r="AG631" i="12"/>
  <c r="AH631" i="12"/>
  <c r="AI631" i="12"/>
  <c r="AJ631" i="12"/>
  <c r="AK631" i="12"/>
  <c r="AL631" i="12"/>
  <c r="Q632" i="12"/>
  <c r="R632" i="12"/>
  <c r="S632" i="12"/>
  <c r="T632" i="12"/>
  <c r="U632" i="12"/>
  <c r="V632" i="12"/>
  <c r="W632" i="12"/>
  <c r="X632" i="12"/>
  <c r="Y632" i="12"/>
  <c r="Z632" i="12"/>
  <c r="AA632" i="12"/>
  <c r="AB632" i="12"/>
  <c r="AD632" i="12"/>
  <c r="AF632" i="12"/>
  <c r="AE632" i="12" s="1"/>
  <c r="AG632" i="12"/>
  <c r="AH632" i="12"/>
  <c r="AI632" i="12"/>
  <c r="AJ632" i="12"/>
  <c r="AK632" i="12"/>
  <c r="AL632" i="12"/>
  <c r="Q633" i="12"/>
  <c r="R633" i="12"/>
  <c r="S633" i="12"/>
  <c r="T633" i="12"/>
  <c r="U633" i="12"/>
  <c r="V633" i="12"/>
  <c r="W633" i="12"/>
  <c r="X633" i="12"/>
  <c r="Y633" i="12"/>
  <c r="Z633" i="12"/>
  <c r="AA633" i="12"/>
  <c r="AB633" i="12"/>
  <c r="AD633" i="12"/>
  <c r="AF633" i="12"/>
  <c r="AE633" i="12" s="1"/>
  <c r="AG633" i="12"/>
  <c r="AH633" i="12"/>
  <c r="AI633" i="12"/>
  <c r="AJ633" i="12"/>
  <c r="AK633" i="12"/>
  <c r="AL633" i="12"/>
  <c r="Q634" i="12"/>
  <c r="R634" i="12"/>
  <c r="S634" i="12"/>
  <c r="T634" i="12"/>
  <c r="U634" i="12"/>
  <c r="V634" i="12"/>
  <c r="W634" i="12"/>
  <c r="X634" i="12"/>
  <c r="Y634" i="12"/>
  <c r="Z634" i="12"/>
  <c r="AA634" i="12"/>
  <c r="AB634" i="12"/>
  <c r="AD634" i="12"/>
  <c r="AE634" i="12"/>
  <c r="AF634" i="12"/>
  <c r="AG634" i="12"/>
  <c r="AH634" i="12"/>
  <c r="AI634" i="12"/>
  <c r="AJ634" i="12"/>
  <c r="AK634" i="12"/>
  <c r="AL634" i="12"/>
  <c r="Q635" i="12"/>
  <c r="R635" i="12"/>
  <c r="S635" i="12"/>
  <c r="T635" i="12"/>
  <c r="U635" i="12"/>
  <c r="V635" i="12"/>
  <c r="W635" i="12"/>
  <c r="X635" i="12"/>
  <c r="Y635" i="12"/>
  <c r="Z635" i="12"/>
  <c r="AA635" i="12"/>
  <c r="AB635" i="12"/>
  <c r="AD635" i="12"/>
  <c r="AF635" i="12"/>
  <c r="AE635" i="12" s="1"/>
  <c r="AG635" i="12"/>
  <c r="AH635" i="12"/>
  <c r="AI635" i="12"/>
  <c r="AJ635" i="12"/>
  <c r="AK635" i="12"/>
  <c r="AL635" i="12"/>
  <c r="Q636" i="12"/>
  <c r="R636" i="12"/>
  <c r="S636" i="12"/>
  <c r="T636" i="12"/>
  <c r="U636" i="12"/>
  <c r="V636" i="12"/>
  <c r="W636" i="12"/>
  <c r="X636" i="12"/>
  <c r="Y636" i="12"/>
  <c r="Z636" i="12"/>
  <c r="AA636" i="12"/>
  <c r="AB636" i="12"/>
  <c r="AD636" i="12"/>
  <c r="AF636" i="12"/>
  <c r="AE636" i="12" s="1"/>
  <c r="AG636" i="12"/>
  <c r="AH636" i="12"/>
  <c r="AI636" i="12"/>
  <c r="AJ636" i="12"/>
  <c r="AK636" i="12"/>
  <c r="AL636" i="12"/>
  <c r="Q637" i="12"/>
  <c r="R637" i="12"/>
  <c r="S637" i="12"/>
  <c r="T637" i="12"/>
  <c r="U637" i="12"/>
  <c r="V637" i="12"/>
  <c r="W637" i="12"/>
  <c r="X637" i="12"/>
  <c r="Y637" i="12"/>
  <c r="Z637" i="12"/>
  <c r="AA637" i="12"/>
  <c r="AB637" i="12"/>
  <c r="AD637" i="12"/>
  <c r="AF637" i="12"/>
  <c r="AE637" i="12" s="1"/>
  <c r="AG637" i="12"/>
  <c r="AH637" i="12"/>
  <c r="AI637" i="12"/>
  <c r="AJ637" i="12"/>
  <c r="AK637" i="12"/>
  <c r="AL637" i="12"/>
  <c r="Q638" i="12"/>
  <c r="R638" i="12"/>
  <c r="S638" i="12"/>
  <c r="T638" i="12"/>
  <c r="U638" i="12"/>
  <c r="V638" i="12"/>
  <c r="W638" i="12"/>
  <c r="X638" i="12"/>
  <c r="Y638" i="12"/>
  <c r="Z638" i="12"/>
  <c r="AA638" i="12"/>
  <c r="AB638" i="12"/>
  <c r="AD638" i="12"/>
  <c r="AE638" i="12"/>
  <c r="AF638" i="12"/>
  <c r="AG638" i="12"/>
  <c r="AH638" i="12"/>
  <c r="AI638" i="12"/>
  <c r="AJ638" i="12"/>
  <c r="AK638" i="12"/>
  <c r="AL638" i="12"/>
  <c r="Q639" i="12"/>
  <c r="R639" i="12"/>
  <c r="S639" i="12"/>
  <c r="T639" i="12"/>
  <c r="U639" i="12"/>
  <c r="V639" i="12"/>
  <c r="W639" i="12"/>
  <c r="X639" i="12"/>
  <c r="Y639" i="12"/>
  <c r="Z639" i="12"/>
  <c r="AA639" i="12"/>
  <c r="AB639" i="12"/>
  <c r="AD639" i="12"/>
  <c r="AF639" i="12"/>
  <c r="AE639" i="12" s="1"/>
  <c r="AG639" i="12"/>
  <c r="AH639" i="12"/>
  <c r="AI639" i="12"/>
  <c r="AJ639" i="12"/>
  <c r="AK639" i="12"/>
  <c r="AL639" i="12"/>
  <c r="Q640" i="12"/>
  <c r="R640" i="12"/>
  <c r="S640" i="12"/>
  <c r="T640" i="12"/>
  <c r="U640" i="12"/>
  <c r="V640" i="12"/>
  <c r="W640" i="12"/>
  <c r="X640" i="12"/>
  <c r="Y640" i="12"/>
  <c r="Z640" i="12"/>
  <c r="AA640" i="12"/>
  <c r="AB640" i="12"/>
  <c r="AD640" i="12"/>
  <c r="AF640" i="12"/>
  <c r="AE640" i="12" s="1"/>
  <c r="AG640" i="12"/>
  <c r="AH640" i="12"/>
  <c r="AI640" i="12"/>
  <c r="AJ640" i="12"/>
  <c r="AK640" i="12"/>
  <c r="AL640" i="12"/>
  <c r="Q641" i="12"/>
  <c r="R641" i="12"/>
  <c r="S641" i="12"/>
  <c r="T641" i="12"/>
  <c r="U641" i="12"/>
  <c r="V641" i="12"/>
  <c r="W641" i="12"/>
  <c r="X641" i="12"/>
  <c r="Y641" i="12"/>
  <c r="Z641" i="12"/>
  <c r="AA641" i="12"/>
  <c r="AB641" i="12"/>
  <c r="AD641" i="12"/>
  <c r="AF641" i="12"/>
  <c r="AE641" i="12" s="1"/>
  <c r="AG641" i="12"/>
  <c r="AH641" i="12"/>
  <c r="AI641" i="12"/>
  <c r="AJ641" i="12"/>
  <c r="AK641" i="12"/>
  <c r="AL641" i="12"/>
  <c r="Q642" i="12"/>
  <c r="R642" i="12"/>
  <c r="S642" i="12"/>
  <c r="T642" i="12"/>
  <c r="U642" i="12"/>
  <c r="V642" i="12"/>
  <c r="W642" i="12"/>
  <c r="X642" i="12"/>
  <c r="Y642" i="12"/>
  <c r="Z642" i="12"/>
  <c r="AA642" i="12"/>
  <c r="AB642" i="12"/>
  <c r="AD642" i="12"/>
  <c r="AE642" i="12"/>
  <c r="AF642" i="12"/>
  <c r="AG642" i="12"/>
  <c r="AH642" i="12"/>
  <c r="AI642" i="12"/>
  <c r="AJ642" i="12"/>
  <c r="AK642" i="12"/>
  <c r="AL642" i="12"/>
  <c r="Q643" i="12"/>
  <c r="R643" i="12"/>
  <c r="S643" i="12"/>
  <c r="T643" i="12"/>
  <c r="U643" i="12"/>
  <c r="V643" i="12"/>
  <c r="W643" i="12"/>
  <c r="X643" i="12"/>
  <c r="Y643" i="12"/>
  <c r="Z643" i="12"/>
  <c r="AA643" i="12"/>
  <c r="AB643" i="12"/>
  <c r="AD643" i="12"/>
  <c r="AF643" i="12"/>
  <c r="AE643" i="12" s="1"/>
  <c r="AG643" i="12"/>
  <c r="AH643" i="12"/>
  <c r="AI643" i="12"/>
  <c r="AJ643" i="12"/>
  <c r="AK643" i="12"/>
  <c r="AL643" i="12"/>
  <c r="Q644" i="12"/>
  <c r="R644" i="12"/>
  <c r="S644" i="12"/>
  <c r="T644" i="12"/>
  <c r="U644" i="12"/>
  <c r="V644" i="12"/>
  <c r="W644" i="12"/>
  <c r="X644" i="12"/>
  <c r="Y644" i="12"/>
  <c r="Z644" i="12"/>
  <c r="AA644" i="12"/>
  <c r="AB644" i="12"/>
  <c r="AD644" i="12"/>
  <c r="AF644" i="12"/>
  <c r="AE644" i="12" s="1"/>
  <c r="AG644" i="12"/>
  <c r="AH644" i="12"/>
  <c r="AI644" i="12"/>
  <c r="AJ644" i="12"/>
  <c r="AK644" i="12"/>
  <c r="AL644" i="12"/>
  <c r="Q645" i="12"/>
  <c r="R645" i="12"/>
  <c r="S645" i="12"/>
  <c r="T645" i="12"/>
  <c r="U645" i="12"/>
  <c r="V645" i="12"/>
  <c r="W645" i="12"/>
  <c r="X645" i="12"/>
  <c r="Y645" i="12"/>
  <c r="Z645" i="12"/>
  <c r="AA645" i="12"/>
  <c r="AB645" i="12"/>
  <c r="AD645" i="12"/>
  <c r="AF645" i="12"/>
  <c r="AE645" i="12" s="1"/>
  <c r="AG645" i="12"/>
  <c r="AH645" i="12"/>
  <c r="AI645" i="12"/>
  <c r="AJ645" i="12"/>
  <c r="AK645" i="12"/>
  <c r="AL645" i="12"/>
  <c r="Q646" i="12"/>
  <c r="R646" i="12"/>
  <c r="S646" i="12"/>
  <c r="T646" i="12"/>
  <c r="U646" i="12"/>
  <c r="V646" i="12"/>
  <c r="W646" i="12"/>
  <c r="X646" i="12"/>
  <c r="Y646" i="12"/>
  <c r="Z646" i="12"/>
  <c r="AA646" i="12"/>
  <c r="AB646" i="12"/>
  <c r="AD646" i="12"/>
  <c r="AE646" i="12"/>
  <c r="AF646" i="12"/>
  <c r="AG646" i="12"/>
  <c r="AH646" i="12"/>
  <c r="AI646" i="12"/>
  <c r="AJ646" i="12"/>
  <c r="AK646" i="12"/>
  <c r="AL646" i="12"/>
  <c r="Q647" i="12"/>
  <c r="R647" i="12"/>
  <c r="S647" i="12"/>
  <c r="T647" i="12"/>
  <c r="U647" i="12"/>
  <c r="V647" i="12"/>
  <c r="W647" i="12"/>
  <c r="X647" i="12"/>
  <c r="Y647" i="12"/>
  <c r="Z647" i="12"/>
  <c r="AA647" i="12"/>
  <c r="AB647" i="12"/>
  <c r="AD647" i="12"/>
  <c r="AF647" i="12"/>
  <c r="AE647" i="12" s="1"/>
  <c r="AG647" i="12"/>
  <c r="AH647" i="12"/>
  <c r="AI647" i="12"/>
  <c r="AJ647" i="12"/>
  <c r="AK647" i="12"/>
  <c r="AL647" i="12"/>
  <c r="Q648" i="12"/>
  <c r="R648" i="12"/>
  <c r="S648" i="12"/>
  <c r="T648" i="12"/>
  <c r="U648" i="12"/>
  <c r="V648" i="12"/>
  <c r="W648" i="12"/>
  <c r="X648" i="12"/>
  <c r="Y648" i="12"/>
  <c r="Z648" i="12"/>
  <c r="AA648" i="12"/>
  <c r="AB648" i="12"/>
  <c r="AD648" i="12"/>
  <c r="AF648" i="12"/>
  <c r="AE648" i="12" s="1"/>
  <c r="AG648" i="12"/>
  <c r="AH648" i="12"/>
  <c r="AI648" i="12"/>
  <c r="AJ648" i="12"/>
  <c r="AK648" i="12"/>
  <c r="AL648" i="12"/>
  <c r="Q649" i="12"/>
  <c r="R649" i="12"/>
  <c r="S649" i="12"/>
  <c r="T649" i="12"/>
  <c r="U649" i="12"/>
  <c r="V649" i="12"/>
  <c r="W649" i="12"/>
  <c r="X649" i="12"/>
  <c r="Y649" i="12"/>
  <c r="Z649" i="12"/>
  <c r="AA649" i="12"/>
  <c r="AB649" i="12"/>
  <c r="AD649" i="12"/>
  <c r="AF649" i="12"/>
  <c r="AE649" i="12" s="1"/>
  <c r="AG649" i="12"/>
  <c r="AH649" i="12"/>
  <c r="AI649" i="12"/>
  <c r="AJ649" i="12"/>
  <c r="AK649" i="12"/>
  <c r="AL649" i="12"/>
  <c r="Q650" i="12"/>
  <c r="R650" i="12"/>
  <c r="S650" i="12"/>
  <c r="T650" i="12"/>
  <c r="U650" i="12"/>
  <c r="V650" i="12"/>
  <c r="W650" i="12"/>
  <c r="X650" i="12"/>
  <c r="Y650" i="12"/>
  <c r="Z650" i="12"/>
  <c r="AA650" i="12"/>
  <c r="AB650" i="12"/>
  <c r="AD650" i="12"/>
  <c r="AF650" i="12"/>
  <c r="AE650" i="12" s="1"/>
  <c r="AG650" i="12"/>
  <c r="AH650" i="12"/>
  <c r="AI650" i="12"/>
  <c r="AJ650" i="12"/>
  <c r="AK650" i="12"/>
  <c r="AL650" i="12"/>
  <c r="Q651" i="12"/>
  <c r="R651" i="12"/>
  <c r="S651" i="12"/>
  <c r="T651" i="12"/>
  <c r="U651" i="12"/>
  <c r="V651" i="12"/>
  <c r="W651" i="12"/>
  <c r="X651" i="12"/>
  <c r="Y651" i="12"/>
  <c r="Z651" i="12"/>
  <c r="AA651" i="12"/>
  <c r="AB651" i="12"/>
  <c r="AD651" i="12"/>
  <c r="AF651" i="12"/>
  <c r="AE651" i="12" s="1"/>
  <c r="AG651" i="12"/>
  <c r="AH651" i="12"/>
  <c r="AI651" i="12"/>
  <c r="AJ651" i="12"/>
  <c r="AK651" i="12"/>
  <c r="AL651" i="12"/>
  <c r="Q652" i="12"/>
  <c r="R652" i="12"/>
  <c r="S652" i="12"/>
  <c r="T652" i="12"/>
  <c r="U652" i="12"/>
  <c r="V652" i="12"/>
  <c r="W652" i="12"/>
  <c r="X652" i="12"/>
  <c r="Y652" i="12"/>
  <c r="Z652" i="12"/>
  <c r="AA652" i="12"/>
  <c r="AB652" i="12"/>
  <c r="AD652" i="12"/>
  <c r="AE652" i="12"/>
  <c r="AF652" i="12"/>
  <c r="AG652" i="12"/>
  <c r="AH652" i="12"/>
  <c r="AI652" i="12"/>
  <c r="AJ652" i="12"/>
  <c r="AK652" i="12"/>
  <c r="AL652" i="12"/>
  <c r="Q653" i="12"/>
  <c r="R653" i="12"/>
  <c r="S653" i="12"/>
  <c r="T653" i="12"/>
  <c r="U653" i="12"/>
  <c r="V653" i="12"/>
  <c r="W653" i="12"/>
  <c r="X653" i="12"/>
  <c r="Y653" i="12"/>
  <c r="Z653" i="12"/>
  <c r="AA653" i="12"/>
  <c r="AB653" i="12"/>
  <c r="AD653" i="12"/>
  <c r="AF653" i="12"/>
  <c r="AE653" i="12" s="1"/>
  <c r="AG653" i="12"/>
  <c r="AH653" i="12"/>
  <c r="AI653" i="12"/>
  <c r="AJ653" i="12"/>
  <c r="AK653" i="12"/>
  <c r="AL653" i="12"/>
  <c r="Q654" i="12"/>
  <c r="R654" i="12"/>
  <c r="S654" i="12"/>
  <c r="T654" i="12"/>
  <c r="U654" i="12"/>
  <c r="V654" i="12"/>
  <c r="W654" i="12"/>
  <c r="X654" i="12"/>
  <c r="Y654" i="12"/>
  <c r="Z654" i="12"/>
  <c r="AA654" i="12"/>
  <c r="AB654" i="12"/>
  <c r="AD654" i="12"/>
  <c r="AF654" i="12"/>
  <c r="AE654" i="12" s="1"/>
  <c r="AG654" i="12"/>
  <c r="AH654" i="12"/>
  <c r="AI654" i="12"/>
  <c r="AJ654" i="12"/>
  <c r="AK654" i="12"/>
  <c r="AL654" i="12"/>
  <c r="Q655" i="12"/>
  <c r="R655" i="12"/>
  <c r="S655" i="12"/>
  <c r="T655" i="12"/>
  <c r="U655" i="12"/>
  <c r="V655" i="12"/>
  <c r="W655" i="12"/>
  <c r="X655" i="12"/>
  <c r="Y655" i="12"/>
  <c r="Z655" i="12"/>
  <c r="AA655" i="12"/>
  <c r="AB655" i="12"/>
  <c r="AD655" i="12"/>
  <c r="AF655" i="12"/>
  <c r="AE655" i="12" s="1"/>
  <c r="AG655" i="12"/>
  <c r="AH655" i="12"/>
  <c r="AI655" i="12"/>
  <c r="AJ655" i="12"/>
  <c r="AK655" i="12"/>
  <c r="AL655" i="12"/>
  <c r="Q656" i="12"/>
  <c r="R656" i="12"/>
  <c r="S656" i="12"/>
  <c r="T656" i="12"/>
  <c r="U656" i="12"/>
  <c r="V656" i="12"/>
  <c r="W656" i="12"/>
  <c r="X656" i="12"/>
  <c r="Y656" i="12"/>
  <c r="Z656" i="12"/>
  <c r="AA656" i="12"/>
  <c r="AB656" i="12"/>
  <c r="AD656" i="12"/>
  <c r="AF656" i="12"/>
  <c r="AE656" i="12" s="1"/>
  <c r="AG656" i="12"/>
  <c r="AH656" i="12"/>
  <c r="AI656" i="12"/>
  <c r="AJ656" i="12"/>
  <c r="AK656" i="12"/>
  <c r="AL656" i="12"/>
  <c r="Q657" i="12"/>
  <c r="R657" i="12"/>
  <c r="S657" i="12"/>
  <c r="T657" i="12"/>
  <c r="U657" i="12"/>
  <c r="V657" i="12"/>
  <c r="W657" i="12"/>
  <c r="X657" i="12"/>
  <c r="Y657" i="12"/>
  <c r="Z657" i="12"/>
  <c r="AA657" i="12"/>
  <c r="AB657" i="12"/>
  <c r="AD657" i="12"/>
  <c r="AE657" i="12"/>
  <c r="AF657" i="12"/>
  <c r="AG657" i="12"/>
  <c r="AH657" i="12"/>
  <c r="AI657" i="12"/>
  <c r="AJ657" i="12"/>
  <c r="AK657" i="12"/>
  <c r="AL657" i="12"/>
  <c r="Q658" i="12"/>
  <c r="R658" i="12"/>
  <c r="S658" i="12"/>
  <c r="T658" i="12"/>
  <c r="U658" i="12"/>
  <c r="V658" i="12"/>
  <c r="W658" i="12"/>
  <c r="X658" i="12"/>
  <c r="Y658" i="12"/>
  <c r="Z658" i="12"/>
  <c r="AA658" i="12"/>
  <c r="AB658" i="12"/>
  <c r="AD658" i="12"/>
  <c r="AF658" i="12"/>
  <c r="AE658" i="12" s="1"/>
  <c r="AG658" i="12"/>
  <c r="AH658" i="12"/>
  <c r="AI658" i="12"/>
  <c r="AJ658" i="12"/>
  <c r="AK658" i="12"/>
  <c r="AL658" i="12"/>
  <c r="Q659" i="12"/>
  <c r="R659" i="12"/>
  <c r="S659" i="12"/>
  <c r="T659" i="12"/>
  <c r="U659" i="12"/>
  <c r="V659" i="12"/>
  <c r="W659" i="12"/>
  <c r="X659" i="12"/>
  <c r="Y659" i="12"/>
  <c r="Z659" i="12"/>
  <c r="AA659" i="12"/>
  <c r="AB659" i="12"/>
  <c r="AD659" i="12"/>
  <c r="AF659" i="12"/>
  <c r="AE659" i="12" s="1"/>
  <c r="AG659" i="12"/>
  <c r="AH659" i="12"/>
  <c r="AI659" i="12"/>
  <c r="AJ659" i="12"/>
  <c r="AK659" i="12"/>
  <c r="AL659" i="12"/>
  <c r="Q660" i="12"/>
  <c r="R660" i="12"/>
  <c r="S660" i="12"/>
  <c r="T660" i="12"/>
  <c r="U660" i="12"/>
  <c r="V660" i="12"/>
  <c r="W660" i="12"/>
  <c r="X660" i="12"/>
  <c r="Y660" i="12"/>
  <c r="Z660" i="12"/>
  <c r="AA660" i="12"/>
  <c r="AB660" i="12"/>
  <c r="AD660" i="12"/>
  <c r="AE660" i="12"/>
  <c r="AF660" i="12"/>
  <c r="AG660" i="12"/>
  <c r="AH660" i="12"/>
  <c r="AI660" i="12"/>
  <c r="AJ660" i="12"/>
  <c r="AK660" i="12"/>
  <c r="AL660" i="12"/>
  <c r="Q661" i="12"/>
  <c r="R661" i="12"/>
  <c r="S661" i="12"/>
  <c r="T661" i="12"/>
  <c r="U661" i="12"/>
  <c r="V661" i="12"/>
  <c r="W661" i="12"/>
  <c r="X661" i="12"/>
  <c r="Y661" i="12"/>
  <c r="Z661" i="12"/>
  <c r="AA661" i="12"/>
  <c r="AB661" i="12"/>
  <c r="AD661" i="12"/>
  <c r="AF661" i="12"/>
  <c r="AE661" i="12" s="1"/>
  <c r="AG661" i="12"/>
  <c r="AH661" i="12"/>
  <c r="AI661" i="12"/>
  <c r="AJ661" i="12"/>
  <c r="AK661" i="12"/>
  <c r="AL661" i="12"/>
  <c r="Q662" i="12"/>
  <c r="R662" i="12"/>
  <c r="S662" i="12"/>
  <c r="T662" i="12"/>
  <c r="U662" i="12"/>
  <c r="V662" i="12"/>
  <c r="W662" i="12"/>
  <c r="X662" i="12"/>
  <c r="Y662" i="12"/>
  <c r="Z662" i="12"/>
  <c r="AA662" i="12"/>
  <c r="AB662" i="12"/>
  <c r="AD662" i="12"/>
  <c r="AF662" i="12"/>
  <c r="AE662" i="12" s="1"/>
  <c r="AG662" i="12"/>
  <c r="AH662" i="12"/>
  <c r="AI662" i="12"/>
  <c r="AJ662" i="12"/>
  <c r="AK662" i="12"/>
  <c r="AL662" i="12"/>
  <c r="Q663" i="12"/>
  <c r="R663" i="12"/>
  <c r="S663" i="12"/>
  <c r="T663" i="12"/>
  <c r="U663" i="12"/>
  <c r="V663" i="12"/>
  <c r="W663" i="12"/>
  <c r="X663" i="12"/>
  <c r="Y663" i="12"/>
  <c r="Z663" i="12"/>
  <c r="AA663" i="12"/>
  <c r="AB663" i="12"/>
  <c r="AD663" i="12"/>
  <c r="AF663" i="12"/>
  <c r="AE663" i="12" s="1"/>
  <c r="AG663" i="12"/>
  <c r="AH663" i="12"/>
  <c r="AI663" i="12"/>
  <c r="AJ663" i="12"/>
  <c r="AK663" i="12"/>
  <c r="AL663" i="12"/>
  <c r="Q664" i="12"/>
  <c r="R664" i="12"/>
  <c r="S664" i="12"/>
  <c r="T664" i="12"/>
  <c r="U664" i="12"/>
  <c r="V664" i="12"/>
  <c r="W664" i="12"/>
  <c r="X664" i="12"/>
  <c r="Y664" i="12"/>
  <c r="Z664" i="12"/>
  <c r="AA664" i="12"/>
  <c r="AB664" i="12"/>
  <c r="AD664" i="12"/>
  <c r="AF664" i="12"/>
  <c r="AE664" i="12" s="1"/>
  <c r="AG664" i="12"/>
  <c r="AH664" i="12"/>
  <c r="AI664" i="12"/>
  <c r="AJ664" i="12"/>
  <c r="AK664" i="12"/>
  <c r="AL664" i="12"/>
  <c r="Q665" i="12"/>
  <c r="R665" i="12"/>
  <c r="S665" i="12"/>
  <c r="T665" i="12"/>
  <c r="U665" i="12"/>
  <c r="V665" i="12"/>
  <c r="W665" i="12"/>
  <c r="X665" i="12"/>
  <c r="Y665" i="12"/>
  <c r="Z665" i="12"/>
  <c r="AA665" i="12"/>
  <c r="AB665" i="12"/>
  <c r="AD665" i="12"/>
  <c r="AF665" i="12"/>
  <c r="AE665" i="12" s="1"/>
  <c r="AG665" i="12"/>
  <c r="AH665" i="12"/>
  <c r="AI665" i="12"/>
  <c r="AJ665" i="12"/>
  <c r="AK665" i="12"/>
  <c r="AL665" i="12"/>
  <c r="Q666" i="12"/>
  <c r="R666" i="12"/>
  <c r="S666" i="12"/>
  <c r="T666" i="12"/>
  <c r="U666" i="12"/>
  <c r="V666" i="12"/>
  <c r="W666" i="12"/>
  <c r="X666" i="12"/>
  <c r="Y666" i="12"/>
  <c r="Z666" i="12"/>
  <c r="AA666" i="12"/>
  <c r="AB666" i="12"/>
  <c r="AD666" i="12"/>
  <c r="AE666" i="12"/>
  <c r="AF666" i="12"/>
  <c r="AG666" i="12"/>
  <c r="AH666" i="12"/>
  <c r="AI666" i="12"/>
  <c r="AJ666" i="12"/>
  <c r="AK666" i="12"/>
  <c r="AL666" i="12"/>
  <c r="Q667" i="12"/>
  <c r="R667" i="12"/>
  <c r="S667" i="12"/>
  <c r="T667" i="12"/>
  <c r="U667" i="12"/>
  <c r="V667" i="12"/>
  <c r="W667" i="12"/>
  <c r="X667" i="12"/>
  <c r="Y667" i="12"/>
  <c r="Z667" i="12"/>
  <c r="AA667" i="12"/>
  <c r="AB667" i="12"/>
  <c r="AD667" i="12"/>
  <c r="AF667" i="12"/>
  <c r="AE667" i="12" s="1"/>
  <c r="AG667" i="12"/>
  <c r="AH667" i="12"/>
  <c r="AI667" i="12"/>
  <c r="AJ667" i="12"/>
  <c r="AK667" i="12"/>
  <c r="AL667" i="12"/>
  <c r="Q668" i="12"/>
  <c r="R668" i="12"/>
  <c r="S668" i="12"/>
  <c r="T668" i="12"/>
  <c r="U668" i="12"/>
  <c r="V668" i="12"/>
  <c r="W668" i="12"/>
  <c r="X668" i="12"/>
  <c r="Y668" i="12"/>
  <c r="Z668" i="12"/>
  <c r="AA668" i="12"/>
  <c r="AB668" i="12"/>
  <c r="AD668" i="12"/>
  <c r="AF668" i="12"/>
  <c r="AE668" i="12" s="1"/>
  <c r="AG668" i="12"/>
  <c r="AH668" i="12"/>
  <c r="AI668" i="12"/>
  <c r="AJ668" i="12"/>
  <c r="AK668" i="12"/>
  <c r="AL668" i="12"/>
  <c r="Q669" i="12"/>
  <c r="R669" i="12"/>
  <c r="S669" i="12"/>
  <c r="T669" i="12"/>
  <c r="U669" i="12"/>
  <c r="V669" i="12"/>
  <c r="W669" i="12"/>
  <c r="X669" i="12"/>
  <c r="Y669" i="12"/>
  <c r="Z669" i="12"/>
  <c r="AA669" i="12"/>
  <c r="AB669" i="12"/>
  <c r="AD669" i="12"/>
  <c r="AF669" i="12"/>
  <c r="AE669" i="12" s="1"/>
  <c r="AG669" i="12"/>
  <c r="AH669" i="12"/>
  <c r="AI669" i="12"/>
  <c r="AJ669" i="12"/>
  <c r="AK669" i="12"/>
  <c r="AL669" i="12"/>
  <c r="Q670" i="12"/>
  <c r="R670" i="12"/>
  <c r="S670" i="12"/>
  <c r="T670" i="12"/>
  <c r="U670" i="12"/>
  <c r="V670" i="12"/>
  <c r="W670" i="12"/>
  <c r="X670" i="12"/>
  <c r="Y670" i="12"/>
  <c r="Z670" i="12"/>
  <c r="AA670" i="12"/>
  <c r="AB670" i="12"/>
  <c r="AD670" i="12"/>
  <c r="AE670" i="12"/>
  <c r="AF670" i="12"/>
  <c r="AG670" i="12"/>
  <c r="AH670" i="12"/>
  <c r="AI670" i="12"/>
  <c r="AJ670" i="12"/>
  <c r="AK670" i="12"/>
  <c r="AL670" i="12"/>
  <c r="Q671" i="12"/>
  <c r="R671" i="12"/>
  <c r="S671" i="12"/>
  <c r="T671" i="12"/>
  <c r="U671" i="12"/>
  <c r="V671" i="12"/>
  <c r="W671" i="12"/>
  <c r="X671" i="12"/>
  <c r="Y671" i="12"/>
  <c r="Z671" i="12"/>
  <c r="AA671" i="12"/>
  <c r="AB671" i="12"/>
  <c r="AD671" i="12"/>
  <c r="AF671" i="12"/>
  <c r="AE671" i="12" s="1"/>
  <c r="AG671" i="12"/>
  <c r="AH671" i="12"/>
  <c r="AI671" i="12"/>
  <c r="AJ671" i="12"/>
  <c r="AK671" i="12"/>
  <c r="AL671" i="12"/>
  <c r="Q672" i="12"/>
  <c r="R672" i="12"/>
  <c r="S672" i="12"/>
  <c r="T672" i="12"/>
  <c r="U672" i="12"/>
  <c r="V672" i="12"/>
  <c r="W672" i="12"/>
  <c r="X672" i="12"/>
  <c r="Y672" i="12"/>
  <c r="Z672" i="12"/>
  <c r="AA672" i="12"/>
  <c r="AB672" i="12"/>
  <c r="AD672" i="12"/>
  <c r="AF672" i="12"/>
  <c r="AE672" i="12" s="1"/>
  <c r="AG672" i="12"/>
  <c r="AH672" i="12"/>
  <c r="AI672" i="12"/>
  <c r="AJ672" i="12"/>
  <c r="AK672" i="12"/>
  <c r="AL672" i="12"/>
  <c r="Q673" i="12"/>
  <c r="R673" i="12"/>
  <c r="S673" i="12"/>
  <c r="T673" i="12"/>
  <c r="U673" i="12"/>
  <c r="V673" i="12"/>
  <c r="W673" i="12"/>
  <c r="X673" i="12"/>
  <c r="Y673" i="12"/>
  <c r="Z673" i="12"/>
  <c r="AA673" i="12"/>
  <c r="AB673" i="12"/>
  <c r="AD673" i="12"/>
  <c r="AF673" i="12"/>
  <c r="AE673" i="12" s="1"/>
  <c r="AG673" i="12"/>
  <c r="AH673" i="12"/>
  <c r="AI673" i="12"/>
  <c r="AJ673" i="12"/>
  <c r="AK673" i="12"/>
  <c r="AL673" i="12"/>
  <c r="Q674" i="12"/>
  <c r="R674" i="12"/>
  <c r="S674" i="12"/>
  <c r="T674" i="12"/>
  <c r="U674" i="12"/>
  <c r="V674" i="12"/>
  <c r="W674" i="12"/>
  <c r="X674" i="12"/>
  <c r="Y674" i="12"/>
  <c r="Z674" i="12"/>
  <c r="AA674" i="12"/>
  <c r="AB674" i="12"/>
  <c r="AD674" i="12"/>
  <c r="AE674" i="12"/>
  <c r="AF674" i="12"/>
  <c r="AG674" i="12"/>
  <c r="AH674" i="12"/>
  <c r="AI674" i="12"/>
  <c r="AJ674" i="12"/>
  <c r="AK674" i="12"/>
  <c r="AL674" i="12"/>
  <c r="Q675" i="12"/>
  <c r="R675" i="12"/>
  <c r="S675" i="12"/>
  <c r="T675" i="12"/>
  <c r="U675" i="12"/>
  <c r="V675" i="12"/>
  <c r="W675" i="12"/>
  <c r="X675" i="12"/>
  <c r="Y675" i="12"/>
  <c r="Z675" i="12"/>
  <c r="AA675" i="12"/>
  <c r="AB675" i="12"/>
  <c r="AD675" i="12"/>
  <c r="AF675" i="12"/>
  <c r="AE675" i="12" s="1"/>
  <c r="AG675" i="12"/>
  <c r="AH675" i="12"/>
  <c r="AI675" i="12"/>
  <c r="AJ675" i="12"/>
  <c r="AK675" i="12"/>
  <c r="AL675" i="12"/>
  <c r="Q676" i="12"/>
  <c r="R676" i="12"/>
  <c r="S676" i="12"/>
  <c r="T676" i="12"/>
  <c r="U676" i="12"/>
  <c r="V676" i="12"/>
  <c r="W676" i="12"/>
  <c r="X676" i="12"/>
  <c r="Y676" i="12"/>
  <c r="Z676" i="12"/>
  <c r="AA676" i="12"/>
  <c r="AB676" i="12"/>
  <c r="AD676" i="12"/>
  <c r="AF676" i="12"/>
  <c r="AE676" i="12" s="1"/>
  <c r="AG676" i="12"/>
  <c r="AH676" i="12"/>
  <c r="AI676" i="12"/>
  <c r="AJ676" i="12"/>
  <c r="AK676" i="12"/>
  <c r="AL676" i="12"/>
  <c r="Q677" i="12"/>
  <c r="R677" i="12"/>
  <c r="S677" i="12"/>
  <c r="T677" i="12"/>
  <c r="U677" i="12"/>
  <c r="V677" i="12"/>
  <c r="W677" i="12"/>
  <c r="X677" i="12"/>
  <c r="Y677" i="12"/>
  <c r="Z677" i="12"/>
  <c r="AA677" i="12"/>
  <c r="AB677" i="12"/>
  <c r="AD677" i="12"/>
  <c r="AF677" i="12"/>
  <c r="AE677" i="12" s="1"/>
  <c r="AG677" i="12"/>
  <c r="AH677" i="12"/>
  <c r="AI677" i="12"/>
  <c r="AJ677" i="12"/>
  <c r="AK677" i="12"/>
  <c r="AL677" i="12"/>
  <c r="Q678" i="12"/>
  <c r="R678" i="12"/>
  <c r="S678" i="12"/>
  <c r="T678" i="12"/>
  <c r="U678" i="12"/>
  <c r="V678" i="12"/>
  <c r="W678" i="12"/>
  <c r="X678" i="12"/>
  <c r="Y678" i="12"/>
  <c r="Z678" i="12"/>
  <c r="AA678" i="12"/>
  <c r="AB678" i="12"/>
  <c r="AD678" i="12"/>
  <c r="AE678" i="12"/>
  <c r="AF678" i="12"/>
  <c r="AG678" i="12"/>
  <c r="AH678" i="12"/>
  <c r="AI678" i="12"/>
  <c r="AJ678" i="12"/>
  <c r="AK678" i="12"/>
  <c r="AL678" i="12"/>
  <c r="Q679" i="12"/>
  <c r="R679" i="12"/>
  <c r="S679" i="12"/>
  <c r="T679" i="12"/>
  <c r="U679" i="12"/>
  <c r="V679" i="12"/>
  <c r="W679" i="12"/>
  <c r="X679" i="12"/>
  <c r="Y679" i="12"/>
  <c r="Z679" i="12"/>
  <c r="AA679" i="12"/>
  <c r="AB679" i="12"/>
  <c r="AD679" i="12"/>
  <c r="AF679" i="12"/>
  <c r="AE679" i="12" s="1"/>
  <c r="AG679" i="12"/>
  <c r="AH679" i="12"/>
  <c r="AI679" i="12"/>
  <c r="AJ679" i="12"/>
  <c r="AK679" i="12"/>
  <c r="AL679" i="12"/>
  <c r="Q680" i="12"/>
  <c r="R680" i="12"/>
  <c r="S680" i="12"/>
  <c r="T680" i="12"/>
  <c r="U680" i="12"/>
  <c r="V680" i="12"/>
  <c r="W680" i="12"/>
  <c r="X680" i="12"/>
  <c r="Y680" i="12"/>
  <c r="Z680" i="12"/>
  <c r="AA680" i="12"/>
  <c r="AB680" i="12"/>
  <c r="AD680" i="12"/>
  <c r="AF680" i="12"/>
  <c r="AE680" i="12" s="1"/>
  <c r="AG680" i="12"/>
  <c r="AH680" i="12"/>
  <c r="AI680" i="12"/>
  <c r="AJ680" i="12"/>
  <c r="AK680" i="12"/>
  <c r="AL680" i="12"/>
  <c r="Q681" i="12"/>
  <c r="R681" i="12"/>
  <c r="S681" i="12"/>
  <c r="T681" i="12"/>
  <c r="U681" i="12"/>
  <c r="V681" i="12"/>
  <c r="W681" i="12"/>
  <c r="X681" i="12"/>
  <c r="Y681" i="12"/>
  <c r="Z681" i="12"/>
  <c r="AA681" i="12"/>
  <c r="AB681" i="12"/>
  <c r="AD681" i="12"/>
  <c r="AF681" i="12"/>
  <c r="AE681" i="12" s="1"/>
  <c r="AG681" i="12"/>
  <c r="AH681" i="12"/>
  <c r="AI681" i="12"/>
  <c r="AJ681" i="12"/>
  <c r="AK681" i="12"/>
  <c r="AL681" i="12"/>
  <c r="Q682" i="12"/>
  <c r="R682" i="12"/>
  <c r="S682" i="12"/>
  <c r="T682" i="12"/>
  <c r="U682" i="12"/>
  <c r="V682" i="12"/>
  <c r="W682" i="12"/>
  <c r="X682" i="12"/>
  <c r="Y682" i="12"/>
  <c r="Z682" i="12"/>
  <c r="AA682" i="12"/>
  <c r="AB682" i="12"/>
  <c r="AD682" i="12"/>
  <c r="AF682" i="12"/>
  <c r="AE682" i="12" s="1"/>
  <c r="AG682" i="12"/>
  <c r="AH682" i="12"/>
  <c r="AI682" i="12"/>
  <c r="AJ682" i="12"/>
  <c r="AK682" i="12"/>
  <c r="AL682" i="12"/>
  <c r="Q683" i="12"/>
  <c r="R683" i="12"/>
  <c r="S683" i="12"/>
  <c r="T683" i="12"/>
  <c r="U683" i="12"/>
  <c r="V683" i="12"/>
  <c r="W683" i="12"/>
  <c r="X683" i="12"/>
  <c r="Y683" i="12"/>
  <c r="Z683" i="12"/>
  <c r="AA683" i="12"/>
  <c r="AB683" i="12"/>
  <c r="AD683" i="12"/>
  <c r="AF683" i="12"/>
  <c r="AE683" i="12" s="1"/>
  <c r="AG683" i="12"/>
  <c r="AH683" i="12"/>
  <c r="AI683" i="12"/>
  <c r="AJ683" i="12"/>
  <c r="AK683" i="12"/>
  <c r="AL683" i="12"/>
  <c r="Q684" i="12"/>
  <c r="R684" i="12"/>
  <c r="S684" i="12"/>
  <c r="T684" i="12"/>
  <c r="U684" i="12"/>
  <c r="V684" i="12"/>
  <c r="W684" i="12"/>
  <c r="X684" i="12"/>
  <c r="Y684" i="12"/>
  <c r="Z684" i="12"/>
  <c r="AA684" i="12"/>
  <c r="AB684" i="12"/>
  <c r="AD684" i="12"/>
  <c r="AE684" i="12"/>
  <c r="AF684" i="12"/>
  <c r="AG684" i="12"/>
  <c r="AH684" i="12"/>
  <c r="AI684" i="12"/>
  <c r="AJ684" i="12"/>
  <c r="AK684" i="12"/>
  <c r="AL684" i="12"/>
  <c r="Q685" i="12"/>
  <c r="R685" i="12"/>
  <c r="S685" i="12"/>
  <c r="T685" i="12"/>
  <c r="U685" i="12"/>
  <c r="V685" i="12"/>
  <c r="W685" i="12"/>
  <c r="X685" i="12"/>
  <c r="Y685" i="12"/>
  <c r="Z685" i="12"/>
  <c r="AA685" i="12"/>
  <c r="AB685" i="12"/>
  <c r="AD685" i="12"/>
  <c r="AF685" i="12"/>
  <c r="AE685" i="12" s="1"/>
  <c r="AG685" i="12"/>
  <c r="AH685" i="12"/>
  <c r="AI685" i="12"/>
  <c r="AJ685" i="12"/>
  <c r="AK685" i="12"/>
  <c r="AL685" i="12"/>
  <c r="Q686" i="12"/>
  <c r="R686" i="12"/>
  <c r="S686" i="12"/>
  <c r="T686" i="12"/>
  <c r="U686" i="12"/>
  <c r="V686" i="12"/>
  <c r="W686" i="12"/>
  <c r="X686" i="12"/>
  <c r="Y686" i="12"/>
  <c r="Z686" i="12"/>
  <c r="AA686" i="12"/>
  <c r="AB686" i="12"/>
  <c r="AD686" i="12"/>
  <c r="AF686" i="12"/>
  <c r="AE686" i="12" s="1"/>
  <c r="AG686" i="12"/>
  <c r="AH686" i="12"/>
  <c r="AI686" i="12"/>
  <c r="AJ686" i="12"/>
  <c r="AK686" i="12"/>
  <c r="AL686" i="12"/>
  <c r="Q687" i="12"/>
  <c r="R687" i="12"/>
  <c r="S687" i="12"/>
  <c r="T687" i="12"/>
  <c r="U687" i="12"/>
  <c r="V687" i="12"/>
  <c r="W687" i="12"/>
  <c r="X687" i="12"/>
  <c r="Y687" i="12"/>
  <c r="Z687" i="12"/>
  <c r="AA687" i="12"/>
  <c r="AB687" i="12"/>
  <c r="AD687" i="12"/>
  <c r="AF687" i="12"/>
  <c r="AE687" i="12" s="1"/>
  <c r="AG687" i="12"/>
  <c r="AH687" i="12"/>
  <c r="AI687" i="12"/>
  <c r="AJ687" i="12"/>
  <c r="AK687" i="12"/>
  <c r="AL687" i="12"/>
  <c r="Q688" i="12"/>
  <c r="R688" i="12"/>
  <c r="S688" i="12"/>
  <c r="T688" i="12"/>
  <c r="U688" i="12"/>
  <c r="V688" i="12"/>
  <c r="W688" i="12"/>
  <c r="X688" i="12"/>
  <c r="Y688" i="12"/>
  <c r="Z688" i="12"/>
  <c r="AA688" i="12"/>
  <c r="AB688" i="12"/>
  <c r="AD688" i="12"/>
  <c r="AF688" i="12"/>
  <c r="AE688" i="12" s="1"/>
  <c r="AG688" i="12"/>
  <c r="AH688" i="12"/>
  <c r="AI688" i="12"/>
  <c r="AJ688" i="12"/>
  <c r="AK688" i="12"/>
  <c r="AL688" i="12"/>
  <c r="Q689" i="12"/>
  <c r="R689" i="12"/>
  <c r="S689" i="12"/>
  <c r="T689" i="12"/>
  <c r="U689" i="12"/>
  <c r="V689" i="12"/>
  <c r="W689" i="12"/>
  <c r="X689" i="12"/>
  <c r="Y689" i="12"/>
  <c r="Z689" i="12"/>
  <c r="AA689" i="12"/>
  <c r="AB689" i="12"/>
  <c r="AD689" i="12"/>
  <c r="AE689" i="12"/>
  <c r="AF689" i="12"/>
  <c r="AG689" i="12"/>
  <c r="AH689" i="12"/>
  <c r="AI689" i="12"/>
  <c r="AJ689" i="12"/>
  <c r="AK689" i="12"/>
  <c r="AL689" i="12"/>
  <c r="Q690" i="12"/>
  <c r="R690" i="12"/>
  <c r="S690" i="12"/>
  <c r="T690" i="12"/>
  <c r="U690" i="12"/>
  <c r="V690" i="12"/>
  <c r="W690" i="12"/>
  <c r="X690" i="12"/>
  <c r="Y690" i="12"/>
  <c r="Z690" i="12"/>
  <c r="AA690" i="12"/>
  <c r="AB690" i="12"/>
  <c r="AD690" i="12"/>
  <c r="AF690" i="12"/>
  <c r="AE690" i="12" s="1"/>
  <c r="AG690" i="12"/>
  <c r="AH690" i="12"/>
  <c r="AI690" i="12"/>
  <c r="AJ690" i="12"/>
  <c r="AK690" i="12"/>
  <c r="AL690" i="12"/>
  <c r="Q691" i="12"/>
  <c r="R691" i="12"/>
  <c r="S691" i="12"/>
  <c r="T691" i="12"/>
  <c r="U691" i="12"/>
  <c r="V691" i="12"/>
  <c r="W691" i="12"/>
  <c r="X691" i="12"/>
  <c r="Y691" i="12"/>
  <c r="Z691" i="12"/>
  <c r="AA691" i="12"/>
  <c r="AB691" i="12"/>
  <c r="AD691" i="12"/>
  <c r="AF691" i="12"/>
  <c r="AE691" i="12" s="1"/>
  <c r="AG691" i="12"/>
  <c r="AH691" i="12"/>
  <c r="AI691" i="12"/>
  <c r="AJ691" i="12"/>
  <c r="AK691" i="12"/>
  <c r="AL691" i="12"/>
  <c r="Q692" i="12"/>
  <c r="R692" i="12"/>
  <c r="S692" i="12"/>
  <c r="T692" i="12"/>
  <c r="U692" i="12"/>
  <c r="V692" i="12"/>
  <c r="W692" i="12"/>
  <c r="X692" i="12"/>
  <c r="Y692" i="12"/>
  <c r="Z692" i="12"/>
  <c r="AA692" i="12"/>
  <c r="AB692" i="12"/>
  <c r="AD692" i="12"/>
  <c r="AE692" i="12"/>
  <c r="AF692" i="12"/>
  <c r="AG692" i="12"/>
  <c r="AH692" i="12"/>
  <c r="AI692" i="12"/>
  <c r="AJ692" i="12"/>
  <c r="AK692" i="12"/>
  <c r="AL692" i="12"/>
  <c r="Q693" i="12"/>
  <c r="R693" i="12"/>
  <c r="S693" i="12"/>
  <c r="T693" i="12"/>
  <c r="U693" i="12"/>
  <c r="V693" i="12"/>
  <c r="W693" i="12"/>
  <c r="X693" i="12"/>
  <c r="Y693" i="12"/>
  <c r="Z693" i="12"/>
  <c r="AA693" i="12"/>
  <c r="AB693" i="12"/>
  <c r="AD693" i="12"/>
  <c r="AF693" i="12"/>
  <c r="AE693" i="12" s="1"/>
  <c r="AG693" i="12"/>
  <c r="AH693" i="12"/>
  <c r="AI693" i="12"/>
  <c r="AJ693" i="12"/>
  <c r="AK693" i="12"/>
  <c r="AL693" i="12"/>
  <c r="Q694" i="12"/>
  <c r="R694" i="12"/>
  <c r="S694" i="12"/>
  <c r="T694" i="12"/>
  <c r="U694" i="12"/>
  <c r="V694" i="12"/>
  <c r="W694" i="12"/>
  <c r="X694" i="12"/>
  <c r="Y694" i="12"/>
  <c r="Z694" i="12"/>
  <c r="AA694" i="12"/>
  <c r="AB694" i="12"/>
  <c r="AD694" i="12"/>
  <c r="AF694" i="12"/>
  <c r="AE694" i="12" s="1"/>
  <c r="AG694" i="12"/>
  <c r="AH694" i="12"/>
  <c r="AI694" i="12"/>
  <c r="AJ694" i="12"/>
  <c r="AK694" i="12"/>
  <c r="AL694" i="12"/>
  <c r="Q695" i="12"/>
  <c r="R695" i="12"/>
  <c r="S695" i="12"/>
  <c r="T695" i="12"/>
  <c r="U695" i="12"/>
  <c r="V695" i="12"/>
  <c r="W695" i="12"/>
  <c r="X695" i="12"/>
  <c r="Y695" i="12"/>
  <c r="Z695" i="12"/>
  <c r="AA695" i="12"/>
  <c r="AB695" i="12"/>
  <c r="AD695" i="12"/>
  <c r="AF695" i="12"/>
  <c r="AE695" i="12" s="1"/>
  <c r="AG695" i="12"/>
  <c r="AH695" i="12"/>
  <c r="AI695" i="12"/>
  <c r="AJ695" i="12"/>
  <c r="AK695" i="12"/>
  <c r="AL695" i="12"/>
  <c r="Q696" i="12"/>
  <c r="R696" i="12"/>
  <c r="S696" i="12"/>
  <c r="T696" i="12"/>
  <c r="U696" i="12"/>
  <c r="V696" i="12"/>
  <c r="W696" i="12"/>
  <c r="X696" i="12"/>
  <c r="Y696" i="12"/>
  <c r="Z696" i="12"/>
  <c r="AA696" i="12"/>
  <c r="AB696" i="12"/>
  <c r="AD696" i="12"/>
  <c r="AF696" i="12"/>
  <c r="AE696" i="12" s="1"/>
  <c r="AG696" i="12"/>
  <c r="AH696" i="12"/>
  <c r="AI696" i="12"/>
  <c r="AJ696" i="12"/>
  <c r="AK696" i="12"/>
  <c r="AL696" i="12"/>
  <c r="Q697" i="12"/>
  <c r="R697" i="12"/>
  <c r="S697" i="12"/>
  <c r="T697" i="12"/>
  <c r="U697" i="12"/>
  <c r="V697" i="12"/>
  <c r="W697" i="12"/>
  <c r="X697" i="12"/>
  <c r="Y697" i="12"/>
  <c r="Z697" i="12"/>
  <c r="AA697" i="12"/>
  <c r="AB697" i="12"/>
  <c r="AD697" i="12"/>
  <c r="AF697" i="12"/>
  <c r="AE697" i="12" s="1"/>
  <c r="AG697" i="12"/>
  <c r="AH697" i="12"/>
  <c r="AI697" i="12"/>
  <c r="AJ697" i="12"/>
  <c r="AK697" i="12"/>
  <c r="AL697" i="12"/>
  <c r="Q698" i="12"/>
  <c r="R698" i="12"/>
  <c r="S698" i="12"/>
  <c r="T698" i="12"/>
  <c r="U698" i="12"/>
  <c r="V698" i="12"/>
  <c r="W698" i="12"/>
  <c r="X698" i="12"/>
  <c r="Y698" i="12"/>
  <c r="Z698" i="12"/>
  <c r="AA698" i="12"/>
  <c r="AB698" i="12"/>
  <c r="AD698" i="12"/>
  <c r="AE698" i="12"/>
  <c r="AF698" i="12"/>
  <c r="AG698" i="12"/>
  <c r="AH698" i="12"/>
  <c r="AI698" i="12"/>
  <c r="AJ698" i="12"/>
  <c r="AK698" i="12"/>
  <c r="AL698" i="12"/>
  <c r="Q699" i="12"/>
  <c r="R699" i="12"/>
  <c r="S699" i="12"/>
  <c r="T699" i="12"/>
  <c r="U699" i="12"/>
  <c r="V699" i="12"/>
  <c r="W699" i="12"/>
  <c r="X699" i="12"/>
  <c r="Y699" i="12"/>
  <c r="Z699" i="12"/>
  <c r="AA699" i="12"/>
  <c r="AB699" i="12"/>
  <c r="AD699" i="12"/>
  <c r="AF699" i="12"/>
  <c r="AE699" i="12" s="1"/>
  <c r="AG699" i="12"/>
  <c r="AH699" i="12"/>
  <c r="AI699" i="12"/>
  <c r="AJ699" i="12"/>
  <c r="AK699" i="12"/>
  <c r="AL699" i="12"/>
  <c r="Q700" i="12"/>
  <c r="R700" i="12"/>
  <c r="S700" i="12"/>
  <c r="T700" i="12"/>
  <c r="U700" i="12"/>
  <c r="V700" i="12"/>
  <c r="W700" i="12"/>
  <c r="X700" i="12"/>
  <c r="Y700" i="12"/>
  <c r="Z700" i="12"/>
  <c r="AA700" i="12"/>
  <c r="AB700" i="12"/>
  <c r="AD700" i="12"/>
  <c r="AF700" i="12"/>
  <c r="AE700" i="12" s="1"/>
  <c r="AG700" i="12"/>
  <c r="AH700" i="12"/>
  <c r="AI700" i="12"/>
  <c r="AJ700" i="12"/>
  <c r="AK700" i="12"/>
  <c r="AL700" i="12"/>
  <c r="Q701" i="12"/>
  <c r="R701" i="12"/>
  <c r="S701" i="12"/>
  <c r="T701" i="12"/>
  <c r="U701" i="12"/>
  <c r="V701" i="12"/>
  <c r="W701" i="12"/>
  <c r="X701" i="12"/>
  <c r="Y701" i="12"/>
  <c r="Z701" i="12"/>
  <c r="AA701" i="12"/>
  <c r="AB701" i="12"/>
  <c r="AD701" i="12"/>
  <c r="AF701" i="12"/>
  <c r="AE701" i="12" s="1"/>
  <c r="AG701" i="12"/>
  <c r="AH701" i="12"/>
  <c r="AI701" i="12"/>
  <c r="AJ701" i="12"/>
  <c r="AK701" i="12"/>
  <c r="AL701" i="12"/>
  <c r="Q702" i="12"/>
  <c r="R702" i="12"/>
  <c r="S702" i="12"/>
  <c r="T702" i="12"/>
  <c r="U702" i="12"/>
  <c r="V702" i="12"/>
  <c r="W702" i="12"/>
  <c r="X702" i="12"/>
  <c r="Y702" i="12"/>
  <c r="Z702" i="12"/>
  <c r="AA702" i="12"/>
  <c r="AB702" i="12"/>
  <c r="AD702" i="12"/>
  <c r="AE702" i="12"/>
  <c r="AF702" i="12"/>
  <c r="AG702" i="12"/>
  <c r="AH702" i="12"/>
  <c r="AI702" i="12"/>
  <c r="AJ702" i="12"/>
  <c r="AK702" i="12"/>
  <c r="AL702" i="12"/>
  <c r="Q703" i="12"/>
  <c r="R703" i="12"/>
  <c r="S703" i="12"/>
  <c r="T703" i="12"/>
  <c r="U703" i="12"/>
  <c r="V703" i="12"/>
  <c r="W703" i="12"/>
  <c r="X703" i="12"/>
  <c r="Y703" i="12"/>
  <c r="Z703" i="12"/>
  <c r="AA703" i="12"/>
  <c r="AB703" i="12"/>
  <c r="AD703" i="12"/>
  <c r="AF703" i="12"/>
  <c r="AE703" i="12" s="1"/>
  <c r="AG703" i="12"/>
  <c r="AH703" i="12"/>
  <c r="AI703" i="12"/>
  <c r="AJ703" i="12"/>
  <c r="AK703" i="12"/>
  <c r="AL703" i="12"/>
  <c r="Q704" i="12"/>
  <c r="R704" i="12"/>
  <c r="S704" i="12"/>
  <c r="T704" i="12"/>
  <c r="U704" i="12"/>
  <c r="V704" i="12"/>
  <c r="W704" i="12"/>
  <c r="X704" i="12"/>
  <c r="Y704" i="12"/>
  <c r="Z704" i="12"/>
  <c r="AA704" i="12"/>
  <c r="AB704" i="12"/>
  <c r="AD704" i="12"/>
  <c r="AF704" i="12"/>
  <c r="AE704" i="12" s="1"/>
  <c r="AG704" i="12"/>
  <c r="AH704" i="12"/>
  <c r="AI704" i="12"/>
  <c r="AJ704" i="12"/>
  <c r="AK704" i="12"/>
  <c r="AL704" i="12"/>
  <c r="Q705" i="12"/>
  <c r="R705" i="12"/>
  <c r="S705" i="12"/>
  <c r="T705" i="12"/>
  <c r="U705" i="12"/>
  <c r="V705" i="12"/>
  <c r="W705" i="12"/>
  <c r="X705" i="12"/>
  <c r="Y705" i="12"/>
  <c r="Z705" i="12"/>
  <c r="AA705" i="12"/>
  <c r="AB705" i="12"/>
  <c r="AD705" i="12"/>
  <c r="AF705" i="12"/>
  <c r="AE705" i="12" s="1"/>
  <c r="AG705" i="12"/>
  <c r="AH705" i="12"/>
  <c r="AI705" i="12"/>
  <c r="AJ705" i="12"/>
  <c r="AK705" i="12"/>
  <c r="AL705" i="12"/>
  <c r="Q706" i="12"/>
  <c r="R706" i="12"/>
  <c r="S706" i="12"/>
  <c r="T706" i="12"/>
  <c r="U706" i="12"/>
  <c r="V706" i="12"/>
  <c r="W706" i="12"/>
  <c r="X706" i="12"/>
  <c r="Y706" i="12"/>
  <c r="Z706" i="12"/>
  <c r="AA706" i="12"/>
  <c r="AB706" i="12"/>
  <c r="AD706" i="12"/>
  <c r="AE706" i="12"/>
  <c r="AF706" i="12"/>
  <c r="AG706" i="12"/>
  <c r="AH706" i="12"/>
  <c r="AI706" i="12"/>
  <c r="AJ706" i="12"/>
  <c r="AK706" i="12"/>
  <c r="AL706" i="12"/>
  <c r="Q707" i="12"/>
  <c r="R707" i="12"/>
  <c r="S707" i="12"/>
  <c r="T707" i="12"/>
  <c r="U707" i="12"/>
  <c r="V707" i="12"/>
  <c r="W707" i="12"/>
  <c r="X707" i="12"/>
  <c r="Y707" i="12"/>
  <c r="Z707" i="12"/>
  <c r="AA707" i="12"/>
  <c r="AB707" i="12"/>
  <c r="AD707" i="12"/>
  <c r="AF707" i="12"/>
  <c r="AE707" i="12" s="1"/>
  <c r="AG707" i="12"/>
  <c r="AH707" i="12"/>
  <c r="AI707" i="12"/>
  <c r="AJ707" i="12"/>
  <c r="AK707" i="12"/>
  <c r="AL707" i="12"/>
  <c r="Q708" i="12"/>
  <c r="R708" i="12"/>
  <c r="S708" i="12"/>
  <c r="T708" i="12"/>
  <c r="U708" i="12"/>
  <c r="V708" i="12"/>
  <c r="W708" i="12"/>
  <c r="X708" i="12"/>
  <c r="Y708" i="12"/>
  <c r="Z708" i="12"/>
  <c r="AA708" i="12"/>
  <c r="AB708" i="12"/>
  <c r="AD708" i="12"/>
  <c r="AF708" i="12"/>
  <c r="AE708" i="12" s="1"/>
  <c r="AG708" i="12"/>
  <c r="AH708" i="12"/>
  <c r="AI708" i="12"/>
  <c r="AJ708" i="12"/>
  <c r="AK708" i="12"/>
  <c r="AL708" i="12"/>
  <c r="Q709" i="12"/>
  <c r="R709" i="12"/>
  <c r="S709" i="12"/>
  <c r="T709" i="12"/>
  <c r="U709" i="12"/>
  <c r="V709" i="12"/>
  <c r="W709" i="12"/>
  <c r="X709" i="12"/>
  <c r="Y709" i="12"/>
  <c r="Z709" i="12"/>
  <c r="AA709" i="12"/>
  <c r="AB709" i="12"/>
  <c r="AD709" i="12"/>
  <c r="AF709" i="12"/>
  <c r="AE709" i="12" s="1"/>
  <c r="AG709" i="12"/>
  <c r="AH709" i="12"/>
  <c r="AI709" i="12"/>
  <c r="AJ709" i="12"/>
  <c r="AK709" i="12"/>
  <c r="AL709" i="12"/>
  <c r="Q710" i="12"/>
  <c r="R710" i="12"/>
  <c r="S710" i="12"/>
  <c r="T710" i="12"/>
  <c r="U710" i="12"/>
  <c r="V710" i="12"/>
  <c r="W710" i="12"/>
  <c r="X710" i="12"/>
  <c r="Y710" i="12"/>
  <c r="Z710" i="12"/>
  <c r="AA710" i="12"/>
  <c r="AB710" i="12"/>
  <c r="AD710" i="12"/>
  <c r="AE710" i="12"/>
  <c r="AF710" i="12"/>
  <c r="AG710" i="12"/>
  <c r="AH710" i="12"/>
  <c r="AI710" i="12"/>
  <c r="AJ710" i="12"/>
  <c r="AK710" i="12"/>
  <c r="AL710" i="12"/>
  <c r="Q711" i="12"/>
  <c r="R711" i="12"/>
  <c r="S711" i="12"/>
  <c r="T711" i="12"/>
  <c r="U711" i="12"/>
  <c r="V711" i="12"/>
  <c r="W711" i="12"/>
  <c r="X711" i="12"/>
  <c r="Y711" i="12"/>
  <c r="Z711" i="12"/>
  <c r="AA711" i="12"/>
  <c r="AB711" i="12"/>
  <c r="AD711" i="12"/>
  <c r="AF711" i="12"/>
  <c r="AE711" i="12" s="1"/>
  <c r="AG711" i="12"/>
  <c r="AH711" i="12"/>
  <c r="AI711" i="12"/>
  <c r="AJ711" i="12"/>
  <c r="AK711" i="12"/>
  <c r="AL711" i="12"/>
  <c r="Q712" i="12"/>
  <c r="R712" i="12"/>
  <c r="S712" i="12"/>
  <c r="T712" i="12"/>
  <c r="U712" i="12"/>
  <c r="V712" i="12"/>
  <c r="W712" i="12"/>
  <c r="X712" i="12"/>
  <c r="Y712" i="12"/>
  <c r="Z712" i="12"/>
  <c r="AA712" i="12"/>
  <c r="AB712" i="12"/>
  <c r="AD712" i="12"/>
  <c r="AF712" i="12"/>
  <c r="AE712" i="12" s="1"/>
  <c r="AG712" i="12"/>
  <c r="AH712" i="12"/>
  <c r="AI712" i="12"/>
  <c r="AJ712" i="12"/>
  <c r="AK712" i="12"/>
  <c r="AL712" i="12"/>
  <c r="Q713" i="12"/>
  <c r="R713" i="12"/>
  <c r="S713" i="12"/>
  <c r="T713" i="12"/>
  <c r="U713" i="12"/>
  <c r="V713" i="12"/>
  <c r="W713" i="12"/>
  <c r="X713" i="12"/>
  <c r="Y713" i="12"/>
  <c r="Z713" i="12"/>
  <c r="AA713" i="12"/>
  <c r="AB713" i="12"/>
  <c r="AD713" i="12"/>
  <c r="AF713" i="12"/>
  <c r="AE713" i="12" s="1"/>
  <c r="AG713" i="12"/>
  <c r="AH713" i="12"/>
  <c r="AI713" i="12"/>
  <c r="AJ713" i="12"/>
  <c r="AK713" i="12"/>
  <c r="AL713" i="12"/>
  <c r="Q714" i="12"/>
  <c r="R714" i="12"/>
  <c r="S714" i="12"/>
  <c r="T714" i="12"/>
  <c r="U714" i="12"/>
  <c r="V714" i="12"/>
  <c r="W714" i="12"/>
  <c r="X714" i="12"/>
  <c r="Y714" i="12"/>
  <c r="Z714" i="12"/>
  <c r="AA714" i="12"/>
  <c r="AB714" i="12"/>
  <c r="AD714" i="12"/>
  <c r="AF714" i="12"/>
  <c r="AE714" i="12" s="1"/>
  <c r="AG714" i="12"/>
  <c r="AH714" i="12"/>
  <c r="AI714" i="12"/>
  <c r="AJ714" i="12"/>
  <c r="AK714" i="12"/>
  <c r="AL714" i="12"/>
  <c r="Q715" i="12"/>
  <c r="R715" i="12"/>
  <c r="S715" i="12"/>
  <c r="T715" i="12"/>
  <c r="U715" i="12"/>
  <c r="V715" i="12"/>
  <c r="W715" i="12"/>
  <c r="X715" i="12"/>
  <c r="Y715" i="12"/>
  <c r="Z715" i="12"/>
  <c r="AA715" i="12"/>
  <c r="AB715" i="12"/>
  <c r="AD715" i="12"/>
  <c r="AF715" i="12"/>
  <c r="AE715" i="12" s="1"/>
  <c r="AG715" i="12"/>
  <c r="AH715" i="12"/>
  <c r="AI715" i="12"/>
  <c r="AJ715" i="12"/>
  <c r="AK715" i="12"/>
  <c r="AL715" i="12"/>
  <c r="Q716" i="12"/>
  <c r="R716" i="12"/>
  <c r="S716" i="12"/>
  <c r="T716" i="12"/>
  <c r="U716" i="12"/>
  <c r="V716" i="12"/>
  <c r="W716" i="12"/>
  <c r="X716" i="12"/>
  <c r="Y716" i="12"/>
  <c r="Z716" i="12"/>
  <c r="AA716" i="12"/>
  <c r="AB716" i="12"/>
  <c r="AD716" i="12"/>
  <c r="AE716" i="12"/>
  <c r="AF716" i="12"/>
  <c r="AG716" i="12"/>
  <c r="AH716" i="12"/>
  <c r="AI716" i="12"/>
  <c r="AJ716" i="12"/>
  <c r="AK716" i="12"/>
  <c r="AL716" i="12"/>
  <c r="Q717" i="12"/>
  <c r="R717" i="12"/>
  <c r="S717" i="12"/>
  <c r="T717" i="12"/>
  <c r="U717" i="12"/>
  <c r="V717" i="12"/>
  <c r="W717" i="12"/>
  <c r="X717" i="12"/>
  <c r="Y717" i="12"/>
  <c r="Z717" i="12"/>
  <c r="AA717" i="12"/>
  <c r="AB717" i="12"/>
  <c r="AD717" i="12"/>
  <c r="AF717" i="12"/>
  <c r="AE717" i="12" s="1"/>
  <c r="AG717" i="12"/>
  <c r="AH717" i="12"/>
  <c r="AI717" i="12"/>
  <c r="AJ717" i="12"/>
  <c r="AK717" i="12"/>
  <c r="AL717" i="12"/>
  <c r="Q718" i="12"/>
  <c r="R718" i="12"/>
  <c r="S718" i="12"/>
  <c r="T718" i="12"/>
  <c r="U718" i="12"/>
  <c r="V718" i="12"/>
  <c r="W718" i="12"/>
  <c r="X718" i="12"/>
  <c r="Y718" i="12"/>
  <c r="Z718" i="12"/>
  <c r="AA718" i="12"/>
  <c r="AB718" i="12"/>
  <c r="AD718" i="12"/>
  <c r="AF718" i="12"/>
  <c r="AE718" i="12" s="1"/>
  <c r="AG718" i="12"/>
  <c r="AH718" i="12"/>
  <c r="AI718" i="12"/>
  <c r="AJ718" i="12"/>
  <c r="AK718" i="12"/>
  <c r="AL718" i="12"/>
  <c r="Q719" i="12"/>
  <c r="R719" i="12"/>
  <c r="S719" i="12"/>
  <c r="T719" i="12"/>
  <c r="U719" i="12"/>
  <c r="V719" i="12"/>
  <c r="W719" i="12"/>
  <c r="X719" i="12"/>
  <c r="Y719" i="12"/>
  <c r="Z719" i="12"/>
  <c r="AA719" i="12"/>
  <c r="AB719" i="12"/>
  <c r="AD719" i="12"/>
  <c r="AF719" i="12"/>
  <c r="AE719" i="12" s="1"/>
  <c r="AG719" i="12"/>
  <c r="AH719" i="12"/>
  <c r="AI719" i="12"/>
  <c r="AJ719" i="12"/>
  <c r="AK719" i="12"/>
  <c r="AL719" i="12"/>
  <c r="Q720" i="12"/>
  <c r="R720" i="12"/>
  <c r="S720" i="12"/>
  <c r="T720" i="12"/>
  <c r="U720" i="12"/>
  <c r="V720" i="12"/>
  <c r="W720" i="12"/>
  <c r="X720" i="12"/>
  <c r="Y720" i="12"/>
  <c r="Z720" i="12"/>
  <c r="AA720" i="12"/>
  <c r="AB720" i="12"/>
  <c r="AD720" i="12"/>
  <c r="AF720" i="12"/>
  <c r="AE720" i="12" s="1"/>
  <c r="AG720" i="12"/>
  <c r="AH720" i="12"/>
  <c r="AI720" i="12"/>
  <c r="AJ720" i="12"/>
  <c r="AK720" i="12"/>
  <c r="AL720" i="12"/>
  <c r="Q721" i="12"/>
  <c r="R721" i="12"/>
  <c r="S721" i="12"/>
  <c r="T721" i="12"/>
  <c r="U721" i="12"/>
  <c r="V721" i="12"/>
  <c r="W721" i="12"/>
  <c r="X721" i="12"/>
  <c r="Y721" i="12"/>
  <c r="Z721" i="12"/>
  <c r="AA721" i="12"/>
  <c r="AB721" i="12"/>
  <c r="AD721" i="12"/>
  <c r="AE721" i="12"/>
  <c r="AF721" i="12"/>
  <c r="AG721" i="12"/>
  <c r="AH721" i="12"/>
  <c r="AI721" i="12"/>
  <c r="AJ721" i="12"/>
  <c r="AK721" i="12"/>
  <c r="AL721" i="12"/>
  <c r="Q722" i="12"/>
  <c r="R722" i="12"/>
  <c r="S722" i="12"/>
  <c r="T722" i="12"/>
  <c r="U722" i="12"/>
  <c r="V722" i="12"/>
  <c r="W722" i="12"/>
  <c r="X722" i="12"/>
  <c r="Y722" i="12"/>
  <c r="Z722" i="12"/>
  <c r="AA722" i="12"/>
  <c r="AB722" i="12"/>
  <c r="AD722" i="12"/>
  <c r="AF722" i="12"/>
  <c r="AE722" i="12" s="1"/>
  <c r="AG722" i="12"/>
  <c r="AH722" i="12"/>
  <c r="AI722" i="12"/>
  <c r="AJ722" i="12"/>
  <c r="AK722" i="12"/>
  <c r="AL722" i="12"/>
  <c r="Q723" i="12"/>
  <c r="R723" i="12"/>
  <c r="S723" i="12"/>
  <c r="T723" i="12"/>
  <c r="U723" i="12"/>
  <c r="V723" i="12"/>
  <c r="W723" i="12"/>
  <c r="X723" i="12"/>
  <c r="Y723" i="12"/>
  <c r="Z723" i="12"/>
  <c r="AA723" i="12"/>
  <c r="AB723" i="12"/>
  <c r="AD723" i="12"/>
  <c r="AF723" i="12"/>
  <c r="AE723" i="12" s="1"/>
  <c r="AG723" i="12"/>
  <c r="AH723" i="12"/>
  <c r="AI723" i="12"/>
  <c r="AJ723" i="12"/>
  <c r="AK723" i="12"/>
  <c r="AL723" i="12"/>
  <c r="Q724" i="12"/>
  <c r="R724" i="12"/>
  <c r="S724" i="12"/>
  <c r="T724" i="12"/>
  <c r="U724" i="12"/>
  <c r="V724" i="12"/>
  <c r="W724" i="12"/>
  <c r="X724" i="12"/>
  <c r="Y724" i="12"/>
  <c r="Z724" i="12"/>
  <c r="AA724" i="12"/>
  <c r="AB724" i="12"/>
  <c r="AD724" i="12"/>
  <c r="AE724" i="12"/>
  <c r="AF724" i="12"/>
  <c r="AG724" i="12"/>
  <c r="AH724" i="12"/>
  <c r="AI724" i="12"/>
  <c r="AJ724" i="12"/>
  <c r="AK724" i="12"/>
  <c r="AL724" i="12"/>
  <c r="Q725" i="12"/>
  <c r="R725" i="12"/>
  <c r="S725" i="12"/>
  <c r="T725" i="12"/>
  <c r="U725" i="12"/>
  <c r="V725" i="12"/>
  <c r="W725" i="12"/>
  <c r="X725" i="12"/>
  <c r="Y725" i="12"/>
  <c r="Z725" i="12"/>
  <c r="AA725" i="12"/>
  <c r="AB725" i="12"/>
  <c r="AD725" i="12"/>
  <c r="AF725" i="12"/>
  <c r="AE725" i="12" s="1"/>
  <c r="AG725" i="12"/>
  <c r="AH725" i="12"/>
  <c r="AI725" i="12"/>
  <c r="AJ725" i="12"/>
  <c r="AK725" i="12"/>
  <c r="AL725" i="12"/>
  <c r="Q726" i="12"/>
  <c r="R726" i="12"/>
  <c r="S726" i="12"/>
  <c r="T726" i="12"/>
  <c r="U726" i="12"/>
  <c r="V726" i="12"/>
  <c r="W726" i="12"/>
  <c r="X726" i="12"/>
  <c r="Y726" i="12"/>
  <c r="Z726" i="12"/>
  <c r="AA726" i="12"/>
  <c r="AB726" i="12"/>
  <c r="AD726" i="12"/>
  <c r="AF726" i="12"/>
  <c r="AE726" i="12" s="1"/>
  <c r="AG726" i="12"/>
  <c r="AH726" i="12"/>
  <c r="AI726" i="12"/>
  <c r="AJ726" i="12"/>
  <c r="AK726" i="12"/>
  <c r="AL726" i="12"/>
  <c r="Q727" i="12"/>
  <c r="R727" i="12"/>
  <c r="S727" i="12"/>
  <c r="T727" i="12"/>
  <c r="U727" i="12"/>
  <c r="V727" i="12"/>
  <c r="W727" i="12"/>
  <c r="X727" i="12"/>
  <c r="Y727" i="12"/>
  <c r="Z727" i="12"/>
  <c r="AA727" i="12"/>
  <c r="AB727" i="12"/>
  <c r="AD727" i="12"/>
  <c r="AF727" i="12"/>
  <c r="AE727" i="12" s="1"/>
  <c r="AG727" i="12"/>
  <c r="AH727" i="12"/>
  <c r="AI727" i="12"/>
  <c r="AJ727" i="12"/>
  <c r="AK727" i="12"/>
  <c r="AL727" i="12"/>
  <c r="Q728" i="12"/>
  <c r="R728" i="12"/>
  <c r="S728" i="12"/>
  <c r="T728" i="12"/>
  <c r="U728" i="12"/>
  <c r="V728" i="12"/>
  <c r="W728" i="12"/>
  <c r="X728" i="12"/>
  <c r="Y728" i="12"/>
  <c r="Z728" i="12"/>
  <c r="AA728" i="12"/>
  <c r="AB728" i="12"/>
  <c r="AD728" i="12"/>
  <c r="AF728" i="12"/>
  <c r="AE728" i="12" s="1"/>
  <c r="AG728" i="12"/>
  <c r="AH728" i="12"/>
  <c r="AI728" i="12"/>
  <c r="AJ728" i="12"/>
  <c r="AK728" i="12"/>
  <c r="AL728" i="12"/>
  <c r="Q729" i="12"/>
  <c r="R729" i="12"/>
  <c r="S729" i="12"/>
  <c r="T729" i="12"/>
  <c r="U729" i="12"/>
  <c r="V729" i="12"/>
  <c r="W729" i="12"/>
  <c r="X729" i="12"/>
  <c r="Y729" i="12"/>
  <c r="Z729" i="12"/>
  <c r="AA729" i="12"/>
  <c r="AB729" i="12"/>
  <c r="AD729" i="12"/>
  <c r="AF729" i="12"/>
  <c r="AE729" i="12" s="1"/>
  <c r="AG729" i="12"/>
  <c r="AH729" i="12"/>
  <c r="AI729" i="12"/>
  <c r="AJ729" i="12"/>
  <c r="AK729" i="12"/>
  <c r="AL729" i="12"/>
  <c r="Q730" i="12"/>
  <c r="R730" i="12"/>
  <c r="S730" i="12"/>
  <c r="T730" i="12"/>
  <c r="U730" i="12"/>
  <c r="V730" i="12"/>
  <c r="W730" i="12"/>
  <c r="X730" i="12"/>
  <c r="Y730" i="12"/>
  <c r="Z730" i="12"/>
  <c r="AA730" i="12"/>
  <c r="AB730" i="12"/>
  <c r="AD730" i="12"/>
  <c r="AE730" i="12"/>
  <c r="AF730" i="12"/>
  <c r="AG730" i="12"/>
  <c r="AH730" i="12"/>
  <c r="AI730" i="12"/>
  <c r="AJ730" i="12"/>
  <c r="AK730" i="12"/>
  <c r="AL730" i="12"/>
  <c r="Q731" i="12"/>
  <c r="R731" i="12"/>
  <c r="S731" i="12"/>
  <c r="T731" i="12"/>
  <c r="U731" i="12"/>
  <c r="V731" i="12"/>
  <c r="W731" i="12"/>
  <c r="X731" i="12"/>
  <c r="Y731" i="12"/>
  <c r="Z731" i="12"/>
  <c r="AA731" i="12"/>
  <c r="AB731" i="12"/>
  <c r="AD731" i="12"/>
  <c r="AF731" i="12"/>
  <c r="AE731" i="12" s="1"/>
  <c r="AG731" i="12"/>
  <c r="AH731" i="12"/>
  <c r="AI731" i="12"/>
  <c r="AJ731" i="12"/>
  <c r="AK731" i="12"/>
  <c r="AL731" i="12"/>
  <c r="Q732" i="12"/>
  <c r="R732" i="12"/>
  <c r="S732" i="12"/>
  <c r="T732" i="12"/>
  <c r="U732" i="12"/>
  <c r="V732" i="12"/>
  <c r="W732" i="12"/>
  <c r="X732" i="12"/>
  <c r="Y732" i="12"/>
  <c r="Z732" i="12"/>
  <c r="AA732" i="12"/>
  <c r="AB732" i="12"/>
  <c r="AD732" i="12"/>
  <c r="AF732" i="12"/>
  <c r="AE732" i="12" s="1"/>
  <c r="AG732" i="12"/>
  <c r="AH732" i="12"/>
  <c r="AI732" i="12"/>
  <c r="AJ732" i="12"/>
  <c r="AK732" i="12"/>
  <c r="AL732" i="12"/>
  <c r="Q733" i="12"/>
  <c r="R733" i="12"/>
  <c r="S733" i="12"/>
  <c r="T733" i="12"/>
  <c r="U733" i="12"/>
  <c r="V733" i="12"/>
  <c r="W733" i="12"/>
  <c r="X733" i="12"/>
  <c r="Y733" i="12"/>
  <c r="Z733" i="12"/>
  <c r="AA733" i="12"/>
  <c r="AB733" i="12"/>
  <c r="AD733" i="12"/>
  <c r="AF733" i="12"/>
  <c r="AE733" i="12" s="1"/>
  <c r="AG733" i="12"/>
  <c r="AH733" i="12"/>
  <c r="AI733" i="12"/>
  <c r="AJ733" i="12"/>
  <c r="AK733" i="12"/>
  <c r="AL733" i="12"/>
  <c r="Q734" i="12"/>
  <c r="R734" i="12"/>
  <c r="S734" i="12"/>
  <c r="T734" i="12"/>
  <c r="U734" i="12"/>
  <c r="V734" i="12"/>
  <c r="W734" i="12"/>
  <c r="X734" i="12"/>
  <c r="Y734" i="12"/>
  <c r="Z734" i="12"/>
  <c r="AA734" i="12"/>
  <c r="AB734" i="12"/>
  <c r="AD734" i="12"/>
  <c r="AE734" i="12"/>
  <c r="AF734" i="12"/>
  <c r="AG734" i="12"/>
  <c r="AH734" i="12"/>
  <c r="AI734" i="12"/>
  <c r="AJ734" i="12"/>
  <c r="AK734" i="12"/>
  <c r="AL734" i="12"/>
  <c r="Q735" i="12"/>
  <c r="R735" i="12"/>
  <c r="S735" i="12"/>
  <c r="T735" i="12"/>
  <c r="U735" i="12"/>
  <c r="V735" i="12"/>
  <c r="W735" i="12"/>
  <c r="X735" i="12"/>
  <c r="Y735" i="12"/>
  <c r="Z735" i="12"/>
  <c r="AA735" i="12"/>
  <c r="AB735" i="12"/>
  <c r="AD735" i="12"/>
  <c r="AF735" i="12"/>
  <c r="AE735" i="12" s="1"/>
  <c r="AG735" i="12"/>
  <c r="AH735" i="12"/>
  <c r="AI735" i="12"/>
  <c r="AJ735" i="12"/>
  <c r="AK735" i="12"/>
  <c r="AL735" i="12"/>
  <c r="Q736" i="12"/>
  <c r="R736" i="12"/>
  <c r="S736" i="12"/>
  <c r="T736" i="12"/>
  <c r="U736" i="12"/>
  <c r="V736" i="12"/>
  <c r="W736" i="12"/>
  <c r="X736" i="12"/>
  <c r="Y736" i="12"/>
  <c r="Z736" i="12"/>
  <c r="AA736" i="12"/>
  <c r="AB736" i="12"/>
  <c r="AD736" i="12"/>
  <c r="AF736" i="12"/>
  <c r="AE736" i="12" s="1"/>
  <c r="AG736" i="12"/>
  <c r="AH736" i="12"/>
  <c r="AI736" i="12"/>
  <c r="AJ736" i="12"/>
  <c r="AK736" i="12"/>
  <c r="AL736" i="12"/>
  <c r="Q737" i="12"/>
  <c r="R737" i="12"/>
  <c r="S737" i="12"/>
  <c r="T737" i="12"/>
  <c r="U737" i="12"/>
  <c r="V737" i="12"/>
  <c r="W737" i="12"/>
  <c r="X737" i="12"/>
  <c r="Y737" i="12"/>
  <c r="Z737" i="12"/>
  <c r="AA737" i="12"/>
  <c r="AB737" i="12"/>
  <c r="AD737" i="12"/>
  <c r="AF737" i="12"/>
  <c r="AE737" i="12" s="1"/>
  <c r="AG737" i="12"/>
  <c r="AH737" i="12"/>
  <c r="AI737" i="12"/>
  <c r="AJ737" i="12"/>
  <c r="AK737" i="12"/>
  <c r="AL737" i="12"/>
  <c r="Q738" i="12"/>
  <c r="R738" i="12"/>
  <c r="S738" i="12"/>
  <c r="T738" i="12"/>
  <c r="U738" i="12"/>
  <c r="V738" i="12"/>
  <c r="W738" i="12"/>
  <c r="X738" i="12"/>
  <c r="Y738" i="12"/>
  <c r="Z738" i="12"/>
  <c r="AA738" i="12"/>
  <c r="AB738" i="12"/>
  <c r="AD738" i="12"/>
  <c r="AE738" i="12"/>
  <c r="AF738" i="12"/>
  <c r="AG738" i="12"/>
  <c r="AH738" i="12"/>
  <c r="AI738" i="12"/>
  <c r="AJ738" i="12"/>
  <c r="AK738" i="12"/>
  <c r="AL738" i="12"/>
  <c r="Q739" i="12"/>
  <c r="R739" i="12"/>
  <c r="S739" i="12"/>
  <c r="T739" i="12"/>
  <c r="U739" i="12"/>
  <c r="V739" i="12"/>
  <c r="W739" i="12"/>
  <c r="X739" i="12"/>
  <c r="Y739" i="12"/>
  <c r="Z739" i="12"/>
  <c r="AA739" i="12"/>
  <c r="AB739" i="12"/>
  <c r="AD739" i="12"/>
  <c r="AF739" i="12"/>
  <c r="AE739" i="12" s="1"/>
  <c r="AG739" i="12"/>
  <c r="AH739" i="12"/>
  <c r="AI739" i="12"/>
  <c r="AJ739" i="12"/>
  <c r="AK739" i="12"/>
  <c r="AL739" i="12"/>
  <c r="Q740" i="12"/>
  <c r="R740" i="12"/>
  <c r="S740" i="12"/>
  <c r="T740" i="12"/>
  <c r="U740" i="12"/>
  <c r="V740" i="12"/>
  <c r="W740" i="12"/>
  <c r="X740" i="12"/>
  <c r="Y740" i="12"/>
  <c r="Z740" i="12"/>
  <c r="AA740" i="12"/>
  <c r="AB740" i="12"/>
  <c r="AD740" i="12"/>
  <c r="AF740" i="12"/>
  <c r="AE740" i="12" s="1"/>
  <c r="AG740" i="12"/>
  <c r="AH740" i="12"/>
  <c r="AI740" i="12"/>
  <c r="AJ740" i="12"/>
  <c r="AK740" i="12"/>
  <c r="AL740" i="12"/>
  <c r="Q741" i="12"/>
  <c r="R741" i="12"/>
  <c r="S741" i="12"/>
  <c r="T741" i="12"/>
  <c r="U741" i="12"/>
  <c r="V741" i="12"/>
  <c r="W741" i="12"/>
  <c r="X741" i="12"/>
  <c r="Y741" i="12"/>
  <c r="Z741" i="12"/>
  <c r="AA741" i="12"/>
  <c r="AB741" i="12"/>
  <c r="AD741" i="12"/>
  <c r="AF741" i="12"/>
  <c r="AE741" i="12" s="1"/>
  <c r="AG741" i="12"/>
  <c r="AH741" i="12"/>
  <c r="AI741" i="12"/>
  <c r="AJ741" i="12"/>
  <c r="AK741" i="12"/>
  <c r="AL741" i="12"/>
  <c r="Q742" i="12"/>
  <c r="R742" i="12"/>
  <c r="S742" i="12"/>
  <c r="T742" i="12"/>
  <c r="U742" i="12"/>
  <c r="V742" i="12"/>
  <c r="W742" i="12"/>
  <c r="X742" i="12"/>
  <c r="Y742" i="12"/>
  <c r="Z742" i="12"/>
  <c r="AA742" i="12"/>
  <c r="AB742" i="12"/>
  <c r="AD742" i="12"/>
  <c r="AE742" i="12"/>
  <c r="AF742" i="12"/>
  <c r="AG742" i="12"/>
  <c r="AH742" i="12"/>
  <c r="AI742" i="12"/>
  <c r="AJ742" i="12"/>
  <c r="AK742" i="12"/>
  <c r="AL742" i="12"/>
  <c r="Q743" i="12"/>
  <c r="R743" i="12"/>
  <c r="S743" i="12"/>
  <c r="T743" i="12"/>
  <c r="U743" i="12"/>
  <c r="V743" i="12"/>
  <c r="W743" i="12"/>
  <c r="X743" i="12"/>
  <c r="Y743" i="12"/>
  <c r="Z743" i="12"/>
  <c r="AA743" i="12"/>
  <c r="AB743" i="12"/>
  <c r="AD743" i="12"/>
  <c r="AF743" i="12"/>
  <c r="AE743" i="12" s="1"/>
  <c r="AG743" i="12"/>
  <c r="AH743" i="12"/>
  <c r="AI743" i="12"/>
  <c r="AJ743" i="12"/>
  <c r="AK743" i="12"/>
  <c r="AL743" i="12"/>
  <c r="Q744" i="12"/>
  <c r="R744" i="12"/>
  <c r="S744" i="12"/>
  <c r="T744" i="12"/>
  <c r="U744" i="12"/>
  <c r="V744" i="12"/>
  <c r="W744" i="12"/>
  <c r="X744" i="12"/>
  <c r="Y744" i="12"/>
  <c r="Z744" i="12"/>
  <c r="AA744" i="12"/>
  <c r="AB744" i="12"/>
  <c r="AD744" i="12"/>
  <c r="AF744" i="12"/>
  <c r="AE744" i="12" s="1"/>
  <c r="AG744" i="12"/>
  <c r="AH744" i="12"/>
  <c r="AI744" i="12"/>
  <c r="AJ744" i="12"/>
  <c r="AK744" i="12"/>
  <c r="AL744" i="12"/>
  <c r="Q745" i="12"/>
  <c r="R745" i="12"/>
  <c r="S745" i="12"/>
  <c r="T745" i="12"/>
  <c r="U745" i="12"/>
  <c r="V745" i="12"/>
  <c r="W745" i="12"/>
  <c r="X745" i="12"/>
  <c r="Y745" i="12"/>
  <c r="Z745" i="12"/>
  <c r="AA745" i="12"/>
  <c r="AB745" i="12"/>
  <c r="AD745" i="12"/>
  <c r="AF745" i="12"/>
  <c r="AE745" i="12" s="1"/>
  <c r="AG745" i="12"/>
  <c r="AH745" i="12"/>
  <c r="AI745" i="12"/>
  <c r="AJ745" i="12"/>
  <c r="AK745" i="12"/>
  <c r="AL745" i="12"/>
  <c r="Q746" i="12"/>
  <c r="R746" i="12"/>
  <c r="S746" i="12"/>
  <c r="T746" i="12"/>
  <c r="U746" i="12"/>
  <c r="V746" i="12"/>
  <c r="W746" i="12"/>
  <c r="X746" i="12"/>
  <c r="Y746" i="12"/>
  <c r="Z746" i="12"/>
  <c r="AA746" i="12"/>
  <c r="AB746" i="12"/>
  <c r="AD746" i="12"/>
  <c r="AF746" i="12"/>
  <c r="AE746" i="12" s="1"/>
  <c r="AG746" i="12"/>
  <c r="AH746" i="12"/>
  <c r="AI746" i="12"/>
  <c r="AJ746" i="12"/>
  <c r="AK746" i="12"/>
  <c r="AL746" i="12"/>
  <c r="Q747" i="12"/>
  <c r="R747" i="12"/>
  <c r="S747" i="12"/>
  <c r="T747" i="12"/>
  <c r="U747" i="12"/>
  <c r="V747" i="12"/>
  <c r="W747" i="12"/>
  <c r="X747" i="12"/>
  <c r="Y747" i="12"/>
  <c r="Z747" i="12"/>
  <c r="AA747" i="12"/>
  <c r="AB747" i="12"/>
  <c r="AD747" i="12"/>
  <c r="AF747" i="12"/>
  <c r="AE747" i="12" s="1"/>
  <c r="AG747" i="12"/>
  <c r="AH747" i="12"/>
  <c r="AI747" i="12"/>
  <c r="AJ747" i="12"/>
  <c r="AK747" i="12"/>
  <c r="AL747" i="12"/>
  <c r="Q748" i="12"/>
  <c r="R748" i="12"/>
  <c r="S748" i="12"/>
  <c r="T748" i="12"/>
  <c r="U748" i="12"/>
  <c r="V748" i="12"/>
  <c r="W748" i="12"/>
  <c r="X748" i="12"/>
  <c r="Y748" i="12"/>
  <c r="Z748" i="12"/>
  <c r="AA748" i="12"/>
  <c r="AB748" i="12"/>
  <c r="AD748" i="12"/>
  <c r="AE748" i="12"/>
  <c r="AF748" i="12"/>
  <c r="AG748" i="12"/>
  <c r="AH748" i="12"/>
  <c r="AI748" i="12"/>
  <c r="AJ748" i="12"/>
  <c r="AK748" i="12"/>
  <c r="AL748" i="12"/>
  <c r="Q749" i="12"/>
  <c r="R749" i="12"/>
  <c r="S749" i="12"/>
  <c r="T749" i="12"/>
  <c r="U749" i="12"/>
  <c r="V749" i="12"/>
  <c r="W749" i="12"/>
  <c r="X749" i="12"/>
  <c r="Y749" i="12"/>
  <c r="Z749" i="12"/>
  <c r="AA749" i="12"/>
  <c r="AB749" i="12"/>
  <c r="AD749" i="12"/>
  <c r="AF749" i="12"/>
  <c r="AE749" i="12" s="1"/>
  <c r="AG749" i="12"/>
  <c r="AH749" i="12"/>
  <c r="AI749" i="12"/>
  <c r="AJ749" i="12"/>
  <c r="AK749" i="12"/>
  <c r="AL749" i="12"/>
  <c r="Q750" i="12"/>
  <c r="R750" i="12"/>
  <c r="S750" i="12"/>
  <c r="T750" i="12"/>
  <c r="U750" i="12"/>
  <c r="V750" i="12"/>
  <c r="W750" i="12"/>
  <c r="X750" i="12"/>
  <c r="Y750" i="12"/>
  <c r="Z750" i="12"/>
  <c r="AA750" i="12"/>
  <c r="AB750" i="12"/>
  <c r="AD750" i="12"/>
  <c r="AF750" i="12"/>
  <c r="AE750" i="12" s="1"/>
  <c r="AG750" i="12"/>
  <c r="AH750" i="12"/>
  <c r="AI750" i="12"/>
  <c r="AJ750" i="12"/>
  <c r="AK750" i="12"/>
  <c r="AL750" i="12"/>
  <c r="Q751" i="12"/>
  <c r="R751" i="12"/>
  <c r="S751" i="12"/>
  <c r="T751" i="12"/>
  <c r="U751" i="12"/>
  <c r="V751" i="12"/>
  <c r="W751" i="12"/>
  <c r="X751" i="12"/>
  <c r="Y751" i="12"/>
  <c r="Z751" i="12"/>
  <c r="AA751" i="12"/>
  <c r="AB751" i="12"/>
  <c r="AD751" i="12"/>
  <c r="AF751" i="12"/>
  <c r="AE751" i="12" s="1"/>
  <c r="AG751" i="12"/>
  <c r="AH751" i="12"/>
  <c r="AI751" i="12"/>
  <c r="AJ751" i="12"/>
  <c r="AK751" i="12"/>
  <c r="AL751" i="12"/>
  <c r="Q752" i="12"/>
  <c r="R752" i="12"/>
  <c r="S752" i="12"/>
  <c r="T752" i="12"/>
  <c r="U752" i="12"/>
  <c r="V752" i="12"/>
  <c r="W752" i="12"/>
  <c r="X752" i="12"/>
  <c r="Y752" i="12"/>
  <c r="Z752" i="12"/>
  <c r="AA752" i="12"/>
  <c r="AB752" i="12"/>
  <c r="AD752" i="12"/>
  <c r="AF752" i="12"/>
  <c r="AE752" i="12" s="1"/>
  <c r="AG752" i="12"/>
  <c r="AH752" i="12"/>
  <c r="AI752" i="12"/>
  <c r="AJ752" i="12"/>
  <c r="AK752" i="12"/>
  <c r="AL752" i="12"/>
  <c r="Q753" i="12"/>
  <c r="R753" i="12"/>
  <c r="S753" i="12"/>
  <c r="T753" i="12"/>
  <c r="U753" i="12"/>
  <c r="V753" i="12"/>
  <c r="W753" i="12"/>
  <c r="X753" i="12"/>
  <c r="Y753" i="12"/>
  <c r="Z753" i="12"/>
  <c r="AA753" i="12"/>
  <c r="AB753" i="12"/>
  <c r="AD753" i="12"/>
  <c r="AE753" i="12"/>
  <c r="AF753" i="12"/>
  <c r="AG753" i="12"/>
  <c r="AH753" i="12"/>
  <c r="AI753" i="12"/>
  <c r="AJ753" i="12"/>
  <c r="AK753" i="12"/>
  <c r="AL753" i="12"/>
  <c r="Q754" i="12"/>
  <c r="R754" i="12"/>
  <c r="S754" i="12"/>
  <c r="T754" i="12"/>
  <c r="U754" i="12"/>
  <c r="V754" i="12"/>
  <c r="W754" i="12"/>
  <c r="X754" i="12"/>
  <c r="Y754" i="12"/>
  <c r="Z754" i="12"/>
  <c r="AA754" i="12"/>
  <c r="AB754" i="12"/>
  <c r="AD754" i="12"/>
  <c r="AF754" i="12"/>
  <c r="AE754" i="12" s="1"/>
  <c r="AG754" i="12"/>
  <c r="AH754" i="12"/>
  <c r="AI754" i="12"/>
  <c r="AJ754" i="12"/>
  <c r="AK754" i="12"/>
  <c r="AL754" i="12"/>
  <c r="Q755" i="12"/>
  <c r="R755" i="12"/>
  <c r="S755" i="12"/>
  <c r="T755" i="12"/>
  <c r="U755" i="12"/>
  <c r="V755" i="12"/>
  <c r="W755" i="12"/>
  <c r="X755" i="12"/>
  <c r="Y755" i="12"/>
  <c r="Z755" i="12"/>
  <c r="AA755" i="12"/>
  <c r="AB755" i="12"/>
  <c r="AD755" i="12"/>
  <c r="AF755" i="12"/>
  <c r="AE755" i="12" s="1"/>
  <c r="AG755" i="12"/>
  <c r="AH755" i="12"/>
  <c r="AI755" i="12"/>
  <c r="AJ755" i="12"/>
  <c r="AK755" i="12"/>
  <c r="AL755" i="12"/>
  <c r="Q756" i="12"/>
  <c r="R756" i="12"/>
  <c r="S756" i="12"/>
  <c r="T756" i="12"/>
  <c r="U756" i="12"/>
  <c r="V756" i="12"/>
  <c r="W756" i="12"/>
  <c r="X756" i="12"/>
  <c r="Y756" i="12"/>
  <c r="Z756" i="12"/>
  <c r="AA756" i="12"/>
  <c r="AB756" i="12"/>
  <c r="AD756" i="12"/>
  <c r="AE756" i="12"/>
  <c r="AF756" i="12"/>
  <c r="AG756" i="12"/>
  <c r="AH756" i="12"/>
  <c r="AI756" i="12"/>
  <c r="AJ756" i="12"/>
  <c r="AK756" i="12"/>
  <c r="AL756" i="12"/>
  <c r="Q757" i="12"/>
  <c r="R757" i="12"/>
  <c r="S757" i="12"/>
  <c r="T757" i="12"/>
  <c r="U757" i="12"/>
  <c r="V757" i="12"/>
  <c r="W757" i="12"/>
  <c r="X757" i="12"/>
  <c r="Y757" i="12"/>
  <c r="Z757" i="12"/>
  <c r="AA757" i="12"/>
  <c r="AB757" i="12"/>
  <c r="AD757" i="12"/>
  <c r="AF757" i="12"/>
  <c r="AE757" i="12" s="1"/>
  <c r="AG757" i="12"/>
  <c r="AH757" i="12"/>
  <c r="AI757" i="12"/>
  <c r="AJ757" i="12"/>
  <c r="AK757" i="12"/>
  <c r="AL757" i="12"/>
  <c r="Q758" i="12"/>
  <c r="R758" i="12"/>
  <c r="S758" i="12"/>
  <c r="T758" i="12"/>
  <c r="U758" i="12"/>
  <c r="V758" i="12"/>
  <c r="W758" i="12"/>
  <c r="X758" i="12"/>
  <c r="Y758" i="12"/>
  <c r="Z758" i="12"/>
  <c r="AA758" i="12"/>
  <c r="AB758" i="12"/>
  <c r="AD758" i="12"/>
  <c r="AF758" i="12"/>
  <c r="AE758" i="12" s="1"/>
  <c r="AG758" i="12"/>
  <c r="AH758" i="12"/>
  <c r="AI758" i="12"/>
  <c r="AJ758" i="12"/>
  <c r="AK758" i="12"/>
  <c r="AL758" i="12"/>
  <c r="Q759" i="12"/>
  <c r="R759" i="12"/>
  <c r="S759" i="12"/>
  <c r="T759" i="12"/>
  <c r="U759" i="12"/>
  <c r="V759" i="12"/>
  <c r="W759" i="12"/>
  <c r="X759" i="12"/>
  <c r="Y759" i="12"/>
  <c r="Z759" i="12"/>
  <c r="AA759" i="12"/>
  <c r="AB759" i="12"/>
  <c r="AD759" i="12"/>
  <c r="AF759" i="12"/>
  <c r="AE759" i="12" s="1"/>
  <c r="AG759" i="12"/>
  <c r="AH759" i="12"/>
  <c r="AI759" i="12"/>
  <c r="AJ759" i="12"/>
  <c r="AK759" i="12"/>
  <c r="AL759" i="12"/>
  <c r="Q760" i="12"/>
  <c r="R760" i="12"/>
  <c r="S760" i="12"/>
  <c r="T760" i="12"/>
  <c r="U760" i="12"/>
  <c r="V760" i="12"/>
  <c r="W760" i="12"/>
  <c r="X760" i="12"/>
  <c r="Y760" i="12"/>
  <c r="Z760" i="12"/>
  <c r="AA760" i="12"/>
  <c r="AB760" i="12"/>
  <c r="AD760" i="12"/>
  <c r="AF760" i="12"/>
  <c r="AE760" i="12" s="1"/>
  <c r="AG760" i="12"/>
  <c r="AH760" i="12"/>
  <c r="AI760" i="12"/>
  <c r="AJ760" i="12"/>
  <c r="AK760" i="12"/>
  <c r="AL760" i="12"/>
  <c r="Q761" i="12"/>
  <c r="R761" i="12"/>
  <c r="S761" i="12"/>
  <c r="T761" i="12"/>
  <c r="U761" i="12"/>
  <c r="V761" i="12"/>
  <c r="W761" i="12"/>
  <c r="X761" i="12"/>
  <c r="Y761" i="12"/>
  <c r="Z761" i="12"/>
  <c r="AA761" i="12"/>
  <c r="AB761" i="12"/>
  <c r="AD761" i="12"/>
  <c r="AF761" i="12"/>
  <c r="AE761" i="12" s="1"/>
  <c r="AG761" i="12"/>
  <c r="AH761" i="12"/>
  <c r="AI761" i="12"/>
  <c r="AJ761" i="12"/>
  <c r="AK761" i="12"/>
  <c r="AL761" i="12"/>
  <c r="Q762" i="12"/>
  <c r="R762" i="12"/>
  <c r="S762" i="12"/>
  <c r="T762" i="12"/>
  <c r="U762" i="12"/>
  <c r="V762" i="12"/>
  <c r="W762" i="12"/>
  <c r="X762" i="12"/>
  <c r="Y762" i="12"/>
  <c r="Z762" i="12"/>
  <c r="AA762" i="12"/>
  <c r="AB762" i="12"/>
  <c r="AD762" i="12"/>
  <c r="AE762" i="12"/>
  <c r="AF762" i="12"/>
  <c r="AG762" i="12"/>
  <c r="AH762" i="12"/>
  <c r="AI762" i="12"/>
  <c r="AJ762" i="12"/>
  <c r="AK762" i="12"/>
  <c r="AL762" i="12"/>
  <c r="Q763" i="12"/>
  <c r="R763" i="12"/>
  <c r="S763" i="12"/>
  <c r="T763" i="12"/>
  <c r="U763" i="12"/>
  <c r="V763" i="12"/>
  <c r="W763" i="12"/>
  <c r="X763" i="12"/>
  <c r="Y763" i="12"/>
  <c r="Z763" i="12"/>
  <c r="AA763" i="12"/>
  <c r="AB763" i="12"/>
  <c r="AD763" i="12"/>
  <c r="AF763" i="12"/>
  <c r="AE763" i="12" s="1"/>
  <c r="AG763" i="12"/>
  <c r="AH763" i="12"/>
  <c r="AI763" i="12"/>
  <c r="AJ763" i="12"/>
  <c r="AK763" i="12"/>
  <c r="AL763" i="12"/>
  <c r="Q764" i="12"/>
  <c r="R764" i="12"/>
  <c r="S764" i="12"/>
  <c r="T764" i="12"/>
  <c r="U764" i="12"/>
  <c r="V764" i="12"/>
  <c r="W764" i="12"/>
  <c r="X764" i="12"/>
  <c r="Y764" i="12"/>
  <c r="Z764" i="12"/>
  <c r="AA764" i="12"/>
  <c r="AB764" i="12"/>
  <c r="AD764" i="12"/>
  <c r="AF764" i="12"/>
  <c r="AE764" i="12" s="1"/>
  <c r="AG764" i="12"/>
  <c r="AH764" i="12"/>
  <c r="AI764" i="12"/>
  <c r="AJ764" i="12"/>
  <c r="AK764" i="12"/>
  <c r="AL764" i="12"/>
  <c r="Q765" i="12"/>
  <c r="R765" i="12"/>
  <c r="S765" i="12"/>
  <c r="T765" i="12"/>
  <c r="U765" i="12"/>
  <c r="V765" i="12"/>
  <c r="W765" i="12"/>
  <c r="X765" i="12"/>
  <c r="Y765" i="12"/>
  <c r="Z765" i="12"/>
  <c r="AA765" i="12"/>
  <c r="AB765" i="12"/>
  <c r="AD765" i="12"/>
  <c r="AF765" i="12"/>
  <c r="AE765" i="12" s="1"/>
  <c r="AG765" i="12"/>
  <c r="AH765" i="12"/>
  <c r="AI765" i="12"/>
  <c r="AJ765" i="12"/>
  <c r="AK765" i="12"/>
  <c r="AL765" i="12"/>
  <c r="Q766" i="12"/>
  <c r="R766" i="12"/>
  <c r="S766" i="12"/>
  <c r="T766" i="12"/>
  <c r="U766" i="12"/>
  <c r="V766" i="12"/>
  <c r="W766" i="12"/>
  <c r="X766" i="12"/>
  <c r="Y766" i="12"/>
  <c r="Z766" i="12"/>
  <c r="AA766" i="12"/>
  <c r="AB766" i="12"/>
  <c r="AD766" i="12"/>
  <c r="AE766" i="12"/>
  <c r="AF766" i="12"/>
  <c r="AG766" i="12"/>
  <c r="AH766" i="12"/>
  <c r="AI766" i="12"/>
  <c r="AJ766" i="12"/>
  <c r="AK766" i="12"/>
  <c r="AL766" i="12"/>
  <c r="Q767" i="12"/>
  <c r="R767" i="12"/>
  <c r="S767" i="12"/>
  <c r="T767" i="12"/>
  <c r="U767" i="12"/>
  <c r="V767" i="12"/>
  <c r="W767" i="12"/>
  <c r="X767" i="12"/>
  <c r="Y767" i="12"/>
  <c r="Z767" i="12"/>
  <c r="AA767" i="12"/>
  <c r="AB767" i="12"/>
  <c r="AD767" i="12"/>
  <c r="AF767" i="12"/>
  <c r="AE767" i="12" s="1"/>
  <c r="AG767" i="12"/>
  <c r="AH767" i="12"/>
  <c r="AI767" i="12"/>
  <c r="AJ767" i="12"/>
  <c r="AK767" i="12"/>
  <c r="AL767" i="12"/>
  <c r="Q768" i="12"/>
  <c r="R768" i="12"/>
  <c r="S768" i="12"/>
  <c r="T768" i="12"/>
  <c r="U768" i="12"/>
  <c r="V768" i="12"/>
  <c r="W768" i="12"/>
  <c r="X768" i="12"/>
  <c r="Y768" i="12"/>
  <c r="Z768" i="12"/>
  <c r="AA768" i="12"/>
  <c r="AB768" i="12"/>
  <c r="AD768" i="12"/>
  <c r="AF768" i="12"/>
  <c r="AE768" i="12" s="1"/>
  <c r="AG768" i="12"/>
  <c r="AH768" i="12"/>
  <c r="AI768" i="12"/>
  <c r="AJ768" i="12"/>
  <c r="AK768" i="12"/>
  <c r="AL768" i="12"/>
  <c r="Q769" i="12"/>
  <c r="R769" i="12"/>
  <c r="S769" i="12"/>
  <c r="T769" i="12"/>
  <c r="U769" i="12"/>
  <c r="V769" i="12"/>
  <c r="W769" i="12"/>
  <c r="X769" i="12"/>
  <c r="Y769" i="12"/>
  <c r="Z769" i="12"/>
  <c r="AA769" i="12"/>
  <c r="AB769" i="12"/>
  <c r="AD769" i="12"/>
  <c r="AF769" i="12"/>
  <c r="AE769" i="12" s="1"/>
  <c r="AG769" i="12"/>
  <c r="AH769" i="12"/>
  <c r="AI769" i="12"/>
  <c r="AJ769" i="12"/>
  <c r="AK769" i="12"/>
  <c r="AL769" i="12"/>
  <c r="Q770" i="12"/>
  <c r="R770" i="12"/>
  <c r="S770" i="12"/>
  <c r="T770" i="12"/>
  <c r="U770" i="12"/>
  <c r="V770" i="12"/>
  <c r="W770" i="12"/>
  <c r="X770" i="12"/>
  <c r="Y770" i="12"/>
  <c r="Z770" i="12"/>
  <c r="AA770" i="12"/>
  <c r="AB770" i="12"/>
  <c r="AD770" i="12"/>
  <c r="AE770" i="12"/>
  <c r="AF770" i="12"/>
  <c r="AG770" i="12"/>
  <c r="AH770" i="12"/>
  <c r="AI770" i="12"/>
  <c r="AJ770" i="12"/>
  <c r="AK770" i="12"/>
  <c r="AL770" i="12"/>
  <c r="Q771" i="12"/>
  <c r="R771" i="12"/>
  <c r="S771" i="12"/>
  <c r="T771" i="12"/>
  <c r="U771" i="12"/>
  <c r="V771" i="12"/>
  <c r="W771" i="12"/>
  <c r="X771" i="12"/>
  <c r="Y771" i="12"/>
  <c r="Z771" i="12"/>
  <c r="AA771" i="12"/>
  <c r="AB771" i="12"/>
  <c r="AD771" i="12"/>
  <c r="AF771" i="12"/>
  <c r="AE771" i="12" s="1"/>
  <c r="AG771" i="12"/>
  <c r="AH771" i="12"/>
  <c r="AI771" i="12"/>
  <c r="AJ771" i="12"/>
  <c r="AK771" i="12"/>
  <c r="AL771" i="12"/>
  <c r="Q772" i="12"/>
  <c r="R772" i="12"/>
  <c r="S772" i="12"/>
  <c r="T772" i="12"/>
  <c r="U772" i="12"/>
  <c r="V772" i="12"/>
  <c r="W772" i="12"/>
  <c r="X772" i="12"/>
  <c r="Y772" i="12"/>
  <c r="Z772" i="12"/>
  <c r="AA772" i="12"/>
  <c r="AB772" i="12"/>
  <c r="AD772" i="12"/>
  <c r="AF772" i="12"/>
  <c r="AE772" i="12" s="1"/>
  <c r="AG772" i="12"/>
  <c r="AH772" i="12"/>
  <c r="AI772" i="12"/>
  <c r="AJ772" i="12"/>
  <c r="AK772" i="12"/>
  <c r="AL772" i="12"/>
  <c r="Q773" i="12"/>
  <c r="R773" i="12"/>
  <c r="S773" i="12"/>
  <c r="T773" i="12"/>
  <c r="U773" i="12"/>
  <c r="V773" i="12"/>
  <c r="W773" i="12"/>
  <c r="X773" i="12"/>
  <c r="Y773" i="12"/>
  <c r="Z773" i="12"/>
  <c r="AA773" i="12"/>
  <c r="AB773" i="12"/>
  <c r="AD773" i="12"/>
  <c r="AF773" i="12"/>
  <c r="AE773" i="12" s="1"/>
  <c r="AG773" i="12"/>
  <c r="AH773" i="12"/>
  <c r="AI773" i="12"/>
  <c r="AJ773" i="12"/>
  <c r="AK773" i="12"/>
  <c r="AL773" i="12"/>
  <c r="Q774" i="12"/>
  <c r="R774" i="12"/>
  <c r="S774" i="12"/>
  <c r="T774" i="12"/>
  <c r="U774" i="12"/>
  <c r="V774" i="12"/>
  <c r="W774" i="12"/>
  <c r="X774" i="12"/>
  <c r="Y774" i="12"/>
  <c r="Z774" i="12"/>
  <c r="AA774" i="12"/>
  <c r="AB774" i="12"/>
  <c r="AD774" i="12"/>
  <c r="AE774" i="12"/>
  <c r="AF774" i="12"/>
  <c r="AG774" i="12"/>
  <c r="AH774" i="12"/>
  <c r="AI774" i="12"/>
  <c r="AJ774" i="12"/>
  <c r="AK774" i="12"/>
  <c r="AL774" i="12"/>
  <c r="Q775" i="12"/>
  <c r="R775" i="12"/>
  <c r="S775" i="12"/>
  <c r="T775" i="12"/>
  <c r="U775" i="12"/>
  <c r="V775" i="12"/>
  <c r="W775" i="12"/>
  <c r="X775" i="12"/>
  <c r="Y775" i="12"/>
  <c r="Z775" i="12"/>
  <c r="AA775" i="12"/>
  <c r="AB775" i="12"/>
  <c r="AD775" i="12"/>
  <c r="AF775" i="12"/>
  <c r="AE775" i="12" s="1"/>
  <c r="AG775" i="12"/>
  <c r="AH775" i="12"/>
  <c r="AI775" i="12"/>
  <c r="AJ775" i="12"/>
  <c r="AK775" i="12"/>
  <c r="AL775" i="12"/>
  <c r="Q776" i="12"/>
  <c r="R776" i="12"/>
  <c r="S776" i="12"/>
  <c r="T776" i="12"/>
  <c r="U776" i="12"/>
  <c r="V776" i="12"/>
  <c r="W776" i="12"/>
  <c r="X776" i="12"/>
  <c r="Y776" i="12"/>
  <c r="Z776" i="12"/>
  <c r="AA776" i="12"/>
  <c r="AB776" i="12"/>
  <c r="AD776" i="12"/>
  <c r="AF776" i="12"/>
  <c r="AE776" i="12" s="1"/>
  <c r="AG776" i="12"/>
  <c r="AH776" i="12"/>
  <c r="AI776" i="12"/>
  <c r="AJ776" i="12"/>
  <c r="AK776" i="12"/>
  <c r="AL776" i="12"/>
  <c r="Q777" i="12"/>
  <c r="R777" i="12"/>
  <c r="S777" i="12"/>
  <c r="T777" i="12"/>
  <c r="U777" i="12"/>
  <c r="V777" i="12"/>
  <c r="W777" i="12"/>
  <c r="X777" i="12"/>
  <c r="Y777" i="12"/>
  <c r="Z777" i="12"/>
  <c r="AA777" i="12"/>
  <c r="AB777" i="12"/>
  <c r="AD777" i="12"/>
  <c r="AF777" i="12"/>
  <c r="AE777" i="12" s="1"/>
  <c r="AG777" i="12"/>
  <c r="AH777" i="12"/>
  <c r="AI777" i="12"/>
  <c r="AJ777" i="12"/>
  <c r="AK777" i="12"/>
  <c r="AL777" i="12"/>
  <c r="Q778" i="12"/>
  <c r="R778" i="12"/>
  <c r="S778" i="12"/>
  <c r="T778" i="12"/>
  <c r="U778" i="12"/>
  <c r="V778" i="12"/>
  <c r="W778" i="12"/>
  <c r="X778" i="12"/>
  <c r="Y778" i="12"/>
  <c r="Z778" i="12"/>
  <c r="AA778" i="12"/>
  <c r="AB778" i="12"/>
  <c r="AD778" i="12"/>
  <c r="AF778" i="12"/>
  <c r="AE778" i="12" s="1"/>
  <c r="AG778" i="12"/>
  <c r="AH778" i="12"/>
  <c r="AI778" i="12"/>
  <c r="AJ778" i="12"/>
  <c r="AK778" i="12"/>
  <c r="AL778" i="12"/>
  <c r="Q779" i="12"/>
  <c r="R779" i="12"/>
  <c r="S779" i="12"/>
  <c r="T779" i="12"/>
  <c r="U779" i="12"/>
  <c r="V779" i="12"/>
  <c r="W779" i="12"/>
  <c r="X779" i="12"/>
  <c r="Y779" i="12"/>
  <c r="Z779" i="12"/>
  <c r="AA779" i="12"/>
  <c r="AB779" i="12"/>
  <c r="AD779" i="12"/>
  <c r="AF779" i="12"/>
  <c r="AE779" i="12" s="1"/>
  <c r="AG779" i="12"/>
  <c r="AH779" i="12"/>
  <c r="AI779" i="12"/>
  <c r="AJ779" i="12"/>
  <c r="AK779" i="12"/>
  <c r="AL779" i="12"/>
  <c r="Q780" i="12"/>
  <c r="R780" i="12"/>
  <c r="S780" i="12"/>
  <c r="T780" i="12"/>
  <c r="U780" i="12"/>
  <c r="V780" i="12"/>
  <c r="W780" i="12"/>
  <c r="X780" i="12"/>
  <c r="Y780" i="12"/>
  <c r="Z780" i="12"/>
  <c r="AA780" i="12"/>
  <c r="AB780" i="12"/>
  <c r="AD780" i="12"/>
  <c r="AE780" i="12"/>
  <c r="AF780" i="12"/>
  <c r="AG780" i="12"/>
  <c r="AH780" i="12"/>
  <c r="AI780" i="12"/>
  <c r="AJ780" i="12"/>
  <c r="AK780" i="12"/>
  <c r="AL780" i="12"/>
  <c r="Q781" i="12"/>
  <c r="R781" i="12"/>
  <c r="S781" i="12"/>
  <c r="T781" i="12"/>
  <c r="U781" i="12"/>
  <c r="V781" i="12"/>
  <c r="W781" i="12"/>
  <c r="X781" i="12"/>
  <c r="Y781" i="12"/>
  <c r="Z781" i="12"/>
  <c r="AA781" i="12"/>
  <c r="AB781" i="12"/>
  <c r="AD781" i="12"/>
  <c r="AF781" i="12"/>
  <c r="AE781" i="12" s="1"/>
  <c r="AG781" i="12"/>
  <c r="AH781" i="12"/>
  <c r="AI781" i="12"/>
  <c r="AJ781" i="12"/>
  <c r="AK781" i="12"/>
  <c r="AL781" i="12"/>
  <c r="Q782" i="12"/>
  <c r="R782" i="12"/>
  <c r="S782" i="12"/>
  <c r="T782" i="12"/>
  <c r="U782" i="12"/>
  <c r="V782" i="12"/>
  <c r="W782" i="12"/>
  <c r="X782" i="12"/>
  <c r="Y782" i="12"/>
  <c r="Z782" i="12"/>
  <c r="AA782" i="12"/>
  <c r="AB782" i="12"/>
  <c r="AD782" i="12"/>
  <c r="AF782" i="12"/>
  <c r="AE782" i="12" s="1"/>
  <c r="AG782" i="12"/>
  <c r="AH782" i="12"/>
  <c r="AI782" i="12"/>
  <c r="AJ782" i="12"/>
  <c r="AK782" i="12"/>
  <c r="AL782" i="12"/>
  <c r="Q783" i="12"/>
  <c r="R783" i="12"/>
  <c r="S783" i="12"/>
  <c r="T783" i="12"/>
  <c r="U783" i="12"/>
  <c r="V783" i="12"/>
  <c r="W783" i="12"/>
  <c r="X783" i="12"/>
  <c r="Y783" i="12"/>
  <c r="Z783" i="12"/>
  <c r="AA783" i="12"/>
  <c r="AB783" i="12"/>
  <c r="AD783" i="12"/>
  <c r="AF783" i="12"/>
  <c r="AE783" i="12" s="1"/>
  <c r="AG783" i="12"/>
  <c r="AH783" i="12"/>
  <c r="AI783" i="12"/>
  <c r="AJ783" i="12"/>
  <c r="AK783" i="12"/>
  <c r="AL783" i="12"/>
  <c r="Q784" i="12"/>
  <c r="R784" i="12"/>
  <c r="S784" i="12"/>
  <c r="T784" i="12"/>
  <c r="U784" i="12"/>
  <c r="V784" i="12"/>
  <c r="W784" i="12"/>
  <c r="X784" i="12"/>
  <c r="Y784" i="12"/>
  <c r="Z784" i="12"/>
  <c r="AA784" i="12"/>
  <c r="AB784" i="12"/>
  <c r="AD784" i="12"/>
  <c r="AF784" i="12"/>
  <c r="AE784" i="12" s="1"/>
  <c r="AG784" i="12"/>
  <c r="AH784" i="12"/>
  <c r="AI784" i="12"/>
  <c r="AJ784" i="12"/>
  <c r="AK784" i="12"/>
  <c r="AL784" i="12"/>
  <c r="Q785" i="12"/>
  <c r="R785" i="12"/>
  <c r="S785" i="12"/>
  <c r="T785" i="12"/>
  <c r="U785" i="12"/>
  <c r="V785" i="12"/>
  <c r="W785" i="12"/>
  <c r="X785" i="12"/>
  <c r="Y785" i="12"/>
  <c r="Z785" i="12"/>
  <c r="AA785" i="12"/>
  <c r="AB785" i="12"/>
  <c r="AD785" i="12"/>
  <c r="AE785" i="12"/>
  <c r="AF785" i="12"/>
  <c r="AG785" i="12"/>
  <c r="AH785" i="12"/>
  <c r="AI785" i="12"/>
  <c r="AJ785" i="12"/>
  <c r="AK785" i="12"/>
  <c r="AL785" i="12"/>
  <c r="Q786" i="12"/>
  <c r="R786" i="12"/>
  <c r="S786" i="12"/>
  <c r="T786" i="12"/>
  <c r="U786" i="12"/>
  <c r="V786" i="12"/>
  <c r="W786" i="12"/>
  <c r="X786" i="12"/>
  <c r="Y786" i="12"/>
  <c r="Z786" i="12"/>
  <c r="AA786" i="12"/>
  <c r="AB786" i="12"/>
  <c r="AD786" i="12"/>
  <c r="AF786" i="12"/>
  <c r="AE786" i="12" s="1"/>
  <c r="AG786" i="12"/>
  <c r="AH786" i="12"/>
  <c r="AI786" i="12"/>
  <c r="AJ786" i="12"/>
  <c r="AK786" i="12"/>
  <c r="AL786" i="12"/>
  <c r="Q787" i="12"/>
  <c r="R787" i="12"/>
  <c r="S787" i="12"/>
  <c r="T787" i="12"/>
  <c r="U787" i="12"/>
  <c r="V787" i="12"/>
  <c r="W787" i="12"/>
  <c r="X787" i="12"/>
  <c r="Y787" i="12"/>
  <c r="Z787" i="12"/>
  <c r="AA787" i="12"/>
  <c r="AB787" i="12"/>
  <c r="AD787" i="12"/>
  <c r="AF787" i="12"/>
  <c r="AE787" i="12" s="1"/>
  <c r="AG787" i="12"/>
  <c r="AH787" i="12"/>
  <c r="AI787" i="12"/>
  <c r="AJ787" i="12"/>
  <c r="AK787" i="12"/>
  <c r="AL787" i="12"/>
  <c r="Q788" i="12"/>
  <c r="R788" i="12"/>
  <c r="S788" i="12"/>
  <c r="T788" i="12"/>
  <c r="U788" i="12"/>
  <c r="V788" i="12"/>
  <c r="W788" i="12"/>
  <c r="X788" i="12"/>
  <c r="Y788" i="12"/>
  <c r="Z788" i="12"/>
  <c r="AA788" i="12"/>
  <c r="AB788" i="12"/>
  <c r="AD788" i="12"/>
  <c r="AE788" i="12"/>
  <c r="AF788" i="12"/>
  <c r="AG788" i="12"/>
  <c r="AH788" i="12"/>
  <c r="AI788" i="12"/>
  <c r="AJ788" i="12"/>
  <c r="AK788" i="12"/>
  <c r="AL788" i="12"/>
  <c r="Q789" i="12"/>
  <c r="R789" i="12"/>
  <c r="S789" i="12"/>
  <c r="T789" i="12"/>
  <c r="U789" i="12"/>
  <c r="V789" i="12"/>
  <c r="W789" i="12"/>
  <c r="X789" i="12"/>
  <c r="Y789" i="12"/>
  <c r="Z789" i="12"/>
  <c r="AA789" i="12"/>
  <c r="AB789" i="12"/>
  <c r="AD789" i="12"/>
  <c r="AF789" i="12"/>
  <c r="AE789" i="12" s="1"/>
  <c r="AG789" i="12"/>
  <c r="AH789" i="12"/>
  <c r="AI789" i="12"/>
  <c r="AJ789" i="12"/>
  <c r="AK789" i="12"/>
  <c r="AL789" i="12"/>
  <c r="Q790" i="12"/>
  <c r="R790" i="12"/>
  <c r="S790" i="12"/>
  <c r="T790" i="12"/>
  <c r="U790" i="12"/>
  <c r="V790" i="12"/>
  <c r="W790" i="12"/>
  <c r="X790" i="12"/>
  <c r="Y790" i="12"/>
  <c r="Z790" i="12"/>
  <c r="AA790" i="12"/>
  <c r="AB790" i="12"/>
  <c r="AD790" i="12"/>
  <c r="AF790" i="12"/>
  <c r="AE790" i="12" s="1"/>
  <c r="AG790" i="12"/>
  <c r="AH790" i="12"/>
  <c r="AI790" i="12"/>
  <c r="AJ790" i="12"/>
  <c r="AK790" i="12"/>
  <c r="AL790" i="12"/>
  <c r="Q791" i="12"/>
  <c r="R791" i="12"/>
  <c r="S791" i="12"/>
  <c r="T791" i="12"/>
  <c r="U791" i="12"/>
  <c r="V791" i="12"/>
  <c r="W791" i="12"/>
  <c r="X791" i="12"/>
  <c r="Y791" i="12"/>
  <c r="Z791" i="12"/>
  <c r="AA791" i="12"/>
  <c r="AB791" i="12"/>
  <c r="AD791" i="12"/>
  <c r="AF791" i="12"/>
  <c r="AE791" i="12" s="1"/>
  <c r="AG791" i="12"/>
  <c r="AH791" i="12"/>
  <c r="AI791" i="12"/>
  <c r="AJ791" i="12"/>
  <c r="AK791" i="12"/>
  <c r="AL791" i="12"/>
  <c r="Q792" i="12"/>
  <c r="R792" i="12"/>
  <c r="S792" i="12"/>
  <c r="T792" i="12"/>
  <c r="U792" i="12"/>
  <c r="V792" i="12"/>
  <c r="W792" i="12"/>
  <c r="X792" i="12"/>
  <c r="Y792" i="12"/>
  <c r="Z792" i="12"/>
  <c r="AA792" i="12"/>
  <c r="AB792" i="12"/>
  <c r="AD792" i="12"/>
  <c r="AF792" i="12"/>
  <c r="AE792" i="12" s="1"/>
  <c r="AG792" i="12"/>
  <c r="AH792" i="12"/>
  <c r="AI792" i="12"/>
  <c r="AJ792" i="12"/>
  <c r="AK792" i="12"/>
  <c r="AL792" i="12"/>
  <c r="Q793" i="12"/>
  <c r="R793" i="12"/>
  <c r="S793" i="12"/>
  <c r="T793" i="12"/>
  <c r="U793" i="12"/>
  <c r="V793" i="12"/>
  <c r="W793" i="12"/>
  <c r="X793" i="12"/>
  <c r="Y793" i="12"/>
  <c r="Z793" i="12"/>
  <c r="AA793" i="12"/>
  <c r="AB793" i="12"/>
  <c r="AD793" i="12"/>
  <c r="AF793" i="12"/>
  <c r="AE793" i="12" s="1"/>
  <c r="AG793" i="12"/>
  <c r="AH793" i="12"/>
  <c r="AI793" i="12"/>
  <c r="AJ793" i="12"/>
  <c r="AK793" i="12"/>
  <c r="AL793" i="12"/>
  <c r="Q794" i="12"/>
  <c r="R794" i="12"/>
  <c r="S794" i="12"/>
  <c r="T794" i="12"/>
  <c r="U794" i="12"/>
  <c r="V794" i="12"/>
  <c r="W794" i="12"/>
  <c r="X794" i="12"/>
  <c r="Y794" i="12"/>
  <c r="Z794" i="12"/>
  <c r="AA794" i="12"/>
  <c r="AB794" i="12"/>
  <c r="AD794" i="12"/>
  <c r="AE794" i="12"/>
  <c r="AF794" i="12"/>
  <c r="AG794" i="12"/>
  <c r="AH794" i="12"/>
  <c r="AI794" i="12"/>
  <c r="AJ794" i="12"/>
  <c r="AK794" i="12"/>
  <c r="AL794" i="12"/>
  <c r="Q795" i="12"/>
  <c r="R795" i="12"/>
  <c r="S795" i="12"/>
  <c r="T795" i="12"/>
  <c r="U795" i="12"/>
  <c r="V795" i="12"/>
  <c r="W795" i="12"/>
  <c r="X795" i="12"/>
  <c r="Y795" i="12"/>
  <c r="Z795" i="12"/>
  <c r="AA795" i="12"/>
  <c r="AB795" i="12"/>
  <c r="AD795" i="12"/>
  <c r="AF795" i="12"/>
  <c r="AE795" i="12" s="1"/>
  <c r="AG795" i="12"/>
  <c r="AH795" i="12"/>
  <c r="AI795" i="12"/>
  <c r="AJ795" i="12"/>
  <c r="AK795" i="12"/>
  <c r="AL795" i="12"/>
  <c r="Q796" i="12"/>
  <c r="R796" i="12"/>
  <c r="S796" i="12"/>
  <c r="T796" i="12"/>
  <c r="U796" i="12"/>
  <c r="V796" i="12"/>
  <c r="W796" i="12"/>
  <c r="X796" i="12"/>
  <c r="Y796" i="12"/>
  <c r="Z796" i="12"/>
  <c r="AA796" i="12"/>
  <c r="AB796" i="12"/>
  <c r="AD796" i="12"/>
  <c r="AF796" i="12"/>
  <c r="AE796" i="12" s="1"/>
  <c r="AG796" i="12"/>
  <c r="AH796" i="12"/>
  <c r="AI796" i="12"/>
  <c r="AJ796" i="12"/>
  <c r="AK796" i="12"/>
  <c r="AL796" i="12"/>
  <c r="Q797" i="12"/>
  <c r="R797" i="12"/>
  <c r="S797" i="12"/>
  <c r="T797" i="12"/>
  <c r="U797" i="12"/>
  <c r="V797" i="12"/>
  <c r="W797" i="12"/>
  <c r="X797" i="12"/>
  <c r="Y797" i="12"/>
  <c r="Z797" i="12"/>
  <c r="AA797" i="12"/>
  <c r="AB797" i="12"/>
  <c r="AD797" i="12"/>
  <c r="AF797" i="12"/>
  <c r="AE797" i="12" s="1"/>
  <c r="AG797" i="12"/>
  <c r="AH797" i="12"/>
  <c r="AI797" i="12"/>
  <c r="AJ797" i="12"/>
  <c r="AK797" i="12"/>
  <c r="AL797" i="12"/>
  <c r="Q798" i="12"/>
  <c r="R798" i="12"/>
  <c r="S798" i="12"/>
  <c r="T798" i="12"/>
  <c r="U798" i="12"/>
  <c r="V798" i="12"/>
  <c r="W798" i="12"/>
  <c r="X798" i="12"/>
  <c r="Y798" i="12"/>
  <c r="Z798" i="12"/>
  <c r="AA798" i="12"/>
  <c r="AB798" i="12"/>
  <c r="AD798" i="12"/>
  <c r="AE798" i="12"/>
  <c r="AF798" i="12"/>
  <c r="AG798" i="12"/>
  <c r="AH798" i="12"/>
  <c r="AI798" i="12"/>
  <c r="AJ798" i="12"/>
  <c r="AK798" i="12"/>
  <c r="AL798" i="12"/>
  <c r="Q799" i="12"/>
  <c r="R799" i="12"/>
  <c r="S799" i="12"/>
  <c r="T799" i="12"/>
  <c r="U799" i="12"/>
  <c r="V799" i="12"/>
  <c r="W799" i="12"/>
  <c r="X799" i="12"/>
  <c r="Y799" i="12"/>
  <c r="Z799" i="12"/>
  <c r="AA799" i="12"/>
  <c r="AB799" i="12"/>
  <c r="AD799" i="12"/>
  <c r="AF799" i="12"/>
  <c r="AE799" i="12" s="1"/>
  <c r="AG799" i="12"/>
  <c r="AH799" i="12"/>
  <c r="AI799" i="12"/>
  <c r="AJ799" i="12"/>
  <c r="AK799" i="12"/>
  <c r="AL799" i="12"/>
  <c r="Q800" i="12"/>
  <c r="R800" i="12"/>
  <c r="S800" i="12"/>
  <c r="T800" i="12"/>
  <c r="U800" i="12"/>
  <c r="V800" i="12"/>
  <c r="W800" i="12"/>
  <c r="X800" i="12"/>
  <c r="Y800" i="12"/>
  <c r="Z800" i="12"/>
  <c r="AA800" i="12"/>
  <c r="AB800" i="12"/>
  <c r="AD800" i="12"/>
  <c r="AF800" i="12"/>
  <c r="AE800" i="12" s="1"/>
  <c r="AG800" i="12"/>
  <c r="AH800" i="12"/>
  <c r="AI800" i="12"/>
  <c r="AJ800" i="12"/>
  <c r="AK800" i="12"/>
  <c r="AL800" i="12"/>
  <c r="Q801" i="12"/>
  <c r="R801" i="12"/>
  <c r="S801" i="12"/>
  <c r="T801" i="12"/>
  <c r="U801" i="12"/>
  <c r="V801" i="12"/>
  <c r="W801" i="12"/>
  <c r="X801" i="12"/>
  <c r="Y801" i="12"/>
  <c r="Z801" i="12"/>
  <c r="AA801" i="12"/>
  <c r="AB801" i="12"/>
  <c r="AD801" i="12"/>
  <c r="AF801" i="12"/>
  <c r="AE801" i="12" s="1"/>
  <c r="AG801" i="12"/>
  <c r="AH801" i="12"/>
  <c r="AI801" i="12"/>
  <c r="AJ801" i="12"/>
  <c r="AK801" i="12"/>
  <c r="AL801" i="12"/>
  <c r="Q802" i="12"/>
  <c r="R802" i="12"/>
  <c r="S802" i="12"/>
  <c r="T802" i="12"/>
  <c r="U802" i="12"/>
  <c r="V802" i="12"/>
  <c r="W802" i="12"/>
  <c r="X802" i="12"/>
  <c r="Y802" i="12"/>
  <c r="Z802" i="12"/>
  <c r="AA802" i="12"/>
  <c r="AB802" i="12"/>
  <c r="AD802" i="12"/>
  <c r="AE802" i="12"/>
  <c r="AF802" i="12"/>
  <c r="AG802" i="12"/>
  <c r="AH802" i="12"/>
  <c r="AI802" i="12"/>
  <c r="AJ802" i="12"/>
  <c r="AK802" i="12"/>
  <c r="AL802" i="12"/>
  <c r="Q803" i="12"/>
  <c r="R803" i="12"/>
  <c r="S803" i="12"/>
  <c r="T803" i="12"/>
  <c r="U803" i="12"/>
  <c r="V803" i="12"/>
  <c r="W803" i="12"/>
  <c r="X803" i="12"/>
  <c r="Y803" i="12"/>
  <c r="Z803" i="12"/>
  <c r="AA803" i="12"/>
  <c r="AB803" i="12"/>
  <c r="AD803" i="12"/>
  <c r="AF803" i="12"/>
  <c r="AE803" i="12" s="1"/>
  <c r="AG803" i="12"/>
  <c r="AH803" i="12"/>
  <c r="AI803" i="12"/>
  <c r="AJ803" i="12"/>
  <c r="AK803" i="12"/>
  <c r="AL803" i="12"/>
  <c r="Q804" i="12"/>
  <c r="R804" i="12"/>
  <c r="S804" i="12"/>
  <c r="T804" i="12"/>
  <c r="U804" i="12"/>
  <c r="V804" i="12"/>
  <c r="W804" i="12"/>
  <c r="X804" i="12"/>
  <c r="Y804" i="12"/>
  <c r="Z804" i="12"/>
  <c r="AA804" i="12"/>
  <c r="AB804" i="12"/>
  <c r="AD804" i="12"/>
  <c r="AF804" i="12"/>
  <c r="AE804" i="12" s="1"/>
  <c r="AG804" i="12"/>
  <c r="AH804" i="12"/>
  <c r="AI804" i="12"/>
  <c r="AJ804" i="12"/>
  <c r="AK804" i="12"/>
  <c r="AL804" i="12"/>
  <c r="Q805" i="12"/>
  <c r="R805" i="12"/>
  <c r="S805" i="12"/>
  <c r="T805" i="12"/>
  <c r="U805" i="12"/>
  <c r="V805" i="12"/>
  <c r="W805" i="12"/>
  <c r="X805" i="12"/>
  <c r="Y805" i="12"/>
  <c r="Z805" i="12"/>
  <c r="AA805" i="12"/>
  <c r="AB805" i="12"/>
  <c r="AD805" i="12"/>
  <c r="AF805" i="12"/>
  <c r="AE805" i="12" s="1"/>
  <c r="AG805" i="12"/>
  <c r="AH805" i="12"/>
  <c r="AI805" i="12"/>
  <c r="AJ805" i="12"/>
  <c r="AK805" i="12"/>
  <c r="AL805" i="12"/>
  <c r="Q806" i="12"/>
  <c r="R806" i="12"/>
  <c r="S806" i="12"/>
  <c r="T806" i="12"/>
  <c r="U806" i="12"/>
  <c r="V806" i="12"/>
  <c r="W806" i="12"/>
  <c r="X806" i="12"/>
  <c r="Y806" i="12"/>
  <c r="Z806" i="12"/>
  <c r="AA806" i="12"/>
  <c r="AB806" i="12"/>
  <c r="AD806" i="12"/>
  <c r="AE806" i="12"/>
  <c r="AF806" i="12"/>
  <c r="AG806" i="12"/>
  <c r="AH806" i="12"/>
  <c r="AI806" i="12"/>
  <c r="AJ806" i="12"/>
  <c r="AK806" i="12"/>
  <c r="AL806" i="12"/>
  <c r="Q807" i="12"/>
  <c r="R807" i="12"/>
  <c r="S807" i="12"/>
  <c r="T807" i="12"/>
  <c r="U807" i="12"/>
  <c r="V807" i="12"/>
  <c r="W807" i="12"/>
  <c r="X807" i="12"/>
  <c r="Y807" i="12"/>
  <c r="Z807" i="12"/>
  <c r="AA807" i="12"/>
  <c r="AB807" i="12"/>
  <c r="AD807" i="12"/>
  <c r="AF807" i="12"/>
  <c r="AE807" i="12" s="1"/>
  <c r="AG807" i="12"/>
  <c r="AH807" i="12"/>
  <c r="AI807" i="12"/>
  <c r="AJ807" i="12"/>
  <c r="AK807" i="12"/>
  <c r="AL807" i="12"/>
  <c r="Q808" i="12"/>
  <c r="R808" i="12"/>
  <c r="S808" i="12"/>
  <c r="T808" i="12"/>
  <c r="U808" i="12"/>
  <c r="V808" i="12"/>
  <c r="W808" i="12"/>
  <c r="X808" i="12"/>
  <c r="Y808" i="12"/>
  <c r="Z808" i="12"/>
  <c r="AA808" i="12"/>
  <c r="AB808" i="12"/>
  <c r="AD808" i="12"/>
  <c r="AF808" i="12"/>
  <c r="AE808" i="12" s="1"/>
  <c r="AG808" i="12"/>
  <c r="AH808" i="12"/>
  <c r="AI808" i="12"/>
  <c r="AJ808" i="12"/>
  <c r="AK808" i="12"/>
  <c r="AL808" i="12"/>
  <c r="Q809" i="12"/>
  <c r="R809" i="12"/>
  <c r="S809" i="12"/>
  <c r="T809" i="12"/>
  <c r="U809" i="12"/>
  <c r="V809" i="12"/>
  <c r="W809" i="12"/>
  <c r="X809" i="12"/>
  <c r="Y809" i="12"/>
  <c r="Z809" i="12"/>
  <c r="AA809" i="12"/>
  <c r="AB809" i="12"/>
  <c r="AD809" i="12"/>
  <c r="AF809" i="12"/>
  <c r="AE809" i="12" s="1"/>
  <c r="AG809" i="12"/>
  <c r="AH809" i="12"/>
  <c r="AI809" i="12"/>
  <c r="AJ809" i="12"/>
  <c r="AK809" i="12"/>
  <c r="AL809" i="12"/>
  <c r="Q810" i="12"/>
  <c r="R810" i="12"/>
  <c r="S810" i="12"/>
  <c r="T810" i="12"/>
  <c r="U810" i="12"/>
  <c r="V810" i="12"/>
  <c r="W810" i="12"/>
  <c r="X810" i="12"/>
  <c r="Y810" i="12"/>
  <c r="Z810" i="12"/>
  <c r="AA810" i="12"/>
  <c r="AB810" i="12"/>
  <c r="AD810" i="12"/>
  <c r="AF810" i="12"/>
  <c r="AE810" i="12" s="1"/>
  <c r="AG810" i="12"/>
  <c r="AH810" i="12"/>
  <c r="AI810" i="12"/>
  <c r="AJ810" i="12"/>
  <c r="AK810" i="12"/>
  <c r="AL810" i="12"/>
  <c r="Q811" i="12"/>
  <c r="R811" i="12"/>
  <c r="S811" i="12"/>
  <c r="T811" i="12"/>
  <c r="U811" i="12"/>
  <c r="V811" i="12"/>
  <c r="W811" i="12"/>
  <c r="X811" i="12"/>
  <c r="Y811" i="12"/>
  <c r="Z811" i="12"/>
  <c r="AA811" i="12"/>
  <c r="AB811" i="12"/>
  <c r="AD811" i="12"/>
  <c r="AF811" i="12"/>
  <c r="AE811" i="12" s="1"/>
  <c r="AG811" i="12"/>
  <c r="AH811" i="12"/>
  <c r="AI811" i="12"/>
  <c r="AJ811" i="12"/>
  <c r="AK811" i="12"/>
  <c r="AL811" i="12"/>
  <c r="Q812" i="12"/>
  <c r="R812" i="12"/>
  <c r="S812" i="12"/>
  <c r="T812" i="12"/>
  <c r="U812" i="12"/>
  <c r="V812" i="12"/>
  <c r="W812" i="12"/>
  <c r="X812" i="12"/>
  <c r="Y812" i="12"/>
  <c r="Z812" i="12"/>
  <c r="AA812" i="12"/>
  <c r="AB812" i="12"/>
  <c r="AD812" i="12"/>
  <c r="AE812" i="12"/>
  <c r="AF812" i="12"/>
  <c r="AG812" i="12"/>
  <c r="AH812" i="12"/>
  <c r="AI812" i="12"/>
  <c r="AJ812" i="12"/>
  <c r="AK812" i="12"/>
  <c r="AL812" i="12"/>
  <c r="Q813" i="12"/>
  <c r="R813" i="12"/>
  <c r="S813" i="12"/>
  <c r="T813" i="12"/>
  <c r="U813" i="12"/>
  <c r="V813" i="12"/>
  <c r="W813" i="12"/>
  <c r="X813" i="12"/>
  <c r="Y813" i="12"/>
  <c r="Z813" i="12"/>
  <c r="AA813" i="12"/>
  <c r="AB813" i="12"/>
  <c r="AD813" i="12"/>
  <c r="AF813" i="12"/>
  <c r="AE813" i="12" s="1"/>
  <c r="AG813" i="12"/>
  <c r="AH813" i="12"/>
  <c r="AI813" i="12"/>
  <c r="AJ813" i="12"/>
  <c r="AK813" i="12"/>
  <c r="AL813" i="12"/>
  <c r="Q814" i="12"/>
  <c r="R814" i="12"/>
  <c r="S814" i="12"/>
  <c r="T814" i="12"/>
  <c r="U814" i="12"/>
  <c r="V814" i="12"/>
  <c r="W814" i="12"/>
  <c r="X814" i="12"/>
  <c r="Y814" i="12"/>
  <c r="Z814" i="12"/>
  <c r="AA814" i="12"/>
  <c r="AB814" i="12"/>
  <c r="AD814" i="12"/>
  <c r="AF814" i="12"/>
  <c r="AE814" i="12" s="1"/>
  <c r="AG814" i="12"/>
  <c r="AH814" i="12"/>
  <c r="AI814" i="12"/>
  <c r="AJ814" i="12"/>
  <c r="AK814" i="12"/>
  <c r="AL814" i="12"/>
  <c r="Q815" i="12"/>
  <c r="R815" i="12"/>
  <c r="S815" i="12"/>
  <c r="T815" i="12"/>
  <c r="U815" i="12"/>
  <c r="V815" i="12"/>
  <c r="W815" i="12"/>
  <c r="X815" i="12"/>
  <c r="Y815" i="12"/>
  <c r="Z815" i="12"/>
  <c r="AA815" i="12"/>
  <c r="AB815" i="12"/>
  <c r="AD815" i="12"/>
  <c r="AF815" i="12"/>
  <c r="AE815" i="12" s="1"/>
  <c r="AG815" i="12"/>
  <c r="AH815" i="12"/>
  <c r="AI815" i="12"/>
  <c r="AJ815" i="12"/>
  <c r="AK815" i="12"/>
  <c r="AL815" i="12"/>
  <c r="Q816" i="12"/>
  <c r="R816" i="12"/>
  <c r="S816" i="12"/>
  <c r="T816" i="12"/>
  <c r="U816" i="12"/>
  <c r="V816" i="12"/>
  <c r="W816" i="12"/>
  <c r="X816" i="12"/>
  <c r="Y816" i="12"/>
  <c r="Z816" i="12"/>
  <c r="AA816" i="12"/>
  <c r="AB816" i="12"/>
  <c r="AD816" i="12"/>
  <c r="AF816" i="12"/>
  <c r="AE816" i="12" s="1"/>
  <c r="AG816" i="12"/>
  <c r="AH816" i="12"/>
  <c r="AI816" i="12"/>
  <c r="AJ816" i="12"/>
  <c r="AK816" i="12"/>
  <c r="AL816" i="12"/>
  <c r="Q817" i="12"/>
  <c r="R817" i="12"/>
  <c r="S817" i="12"/>
  <c r="T817" i="12"/>
  <c r="U817" i="12"/>
  <c r="V817" i="12"/>
  <c r="W817" i="12"/>
  <c r="X817" i="12"/>
  <c r="Y817" i="12"/>
  <c r="Z817" i="12"/>
  <c r="AA817" i="12"/>
  <c r="AB817" i="12"/>
  <c r="AD817" i="12"/>
  <c r="AE817" i="12"/>
  <c r="AF817" i="12"/>
  <c r="AG817" i="12"/>
  <c r="AH817" i="12"/>
  <c r="AI817" i="12"/>
  <c r="AJ817" i="12"/>
  <c r="AK817" i="12"/>
  <c r="AL817" i="12"/>
  <c r="Q818" i="12"/>
  <c r="R818" i="12"/>
  <c r="S818" i="12"/>
  <c r="T818" i="12"/>
  <c r="U818" i="12"/>
  <c r="V818" i="12"/>
  <c r="W818" i="12"/>
  <c r="X818" i="12"/>
  <c r="Y818" i="12"/>
  <c r="Z818" i="12"/>
  <c r="AA818" i="12"/>
  <c r="AB818" i="12"/>
  <c r="AD818" i="12"/>
  <c r="AF818" i="12"/>
  <c r="AE818" i="12" s="1"/>
  <c r="AG818" i="12"/>
  <c r="AH818" i="12"/>
  <c r="AI818" i="12"/>
  <c r="AJ818" i="12"/>
  <c r="AK818" i="12"/>
  <c r="AL818" i="12"/>
  <c r="Q819" i="12"/>
  <c r="R819" i="12"/>
  <c r="S819" i="12"/>
  <c r="T819" i="12"/>
  <c r="U819" i="12"/>
  <c r="V819" i="12"/>
  <c r="W819" i="12"/>
  <c r="X819" i="12"/>
  <c r="Y819" i="12"/>
  <c r="Z819" i="12"/>
  <c r="AA819" i="12"/>
  <c r="AB819" i="12"/>
  <c r="AD819" i="12"/>
  <c r="AF819" i="12"/>
  <c r="AE819" i="12" s="1"/>
  <c r="AG819" i="12"/>
  <c r="AH819" i="12"/>
  <c r="AI819" i="12"/>
  <c r="AJ819" i="12"/>
  <c r="AK819" i="12"/>
  <c r="AL819" i="12"/>
  <c r="Q820" i="12"/>
  <c r="R820" i="12"/>
  <c r="S820" i="12"/>
  <c r="T820" i="12"/>
  <c r="U820" i="12"/>
  <c r="V820" i="12"/>
  <c r="W820" i="12"/>
  <c r="X820" i="12"/>
  <c r="Y820" i="12"/>
  <c r="Z820" i="12"/>
  <c r="AA820" i="12"/>
  <c r="AB820" i="12"/>
  <c r="AD820" i="12"/>
  <c r="AE820" i="12"/>
  <c r="AF820" i="12"/>
  <c r="AG820" i="12"/>
  <c r="AH820" i="12"/>
  <c r="AI820" i="12"/>
  <c r="AJ820" i="12"/>
  <c r="AK820" i="12"/>
  <c r="AL820" i="12"/>
  <c r="Q821" i="12"/>
  <c r="R821" i="12"/>
  <c r="S821" i="12"/>
  <c r="T821" i="12"/>
  <c r="U821" i="12"/>
  <c r="V821" i="12"/>
  <c r="W821" i="12"/>
  <c r="X821" i="12"/>
  <c r="Y821" i="12"/>
  <c r="Z821" i="12"/>
  <c r="AA821" i="12"/>
  <c r="AB821" i="12"/>
  <c r="AD821" i="12"/>
  <c r="AF821" i="12"/>
  <c r="AE821" i="12" s="1"/>
  <c r="AG821" i="12"/>
  <c r="AH821" i="12"/>
  <c r="AI821" i="12"/>
  <c r="AJ821" i="12"/>
  <c r="AK821" i="12"/>
  <c r="AL821" i="12"/>
  <c r="Q822" i="12"/>
  <c r="R822" i="12"/>
  <c r="S822" i="12"/>
  <c r="T822" i="12"/>
  <c r="U822" i="12"/>
  <c r="V822" i="12"/>
  <c r="W822" i="12"/>
  <c r="X822" i="12"/>
  <c r="Y822" i="12"/>
  <c r="Z822" i="12"/>
  <c r="AA822" i="12"/>
  <c r="AB822" i="12"/>
  <c r="AD822" i="12"/>
  <c r="AF822" i="12"/>
  <c r="AE822" i="12" s="1"/>
  <c r="AG822" i="12"/>
  <c r="AH822" i="12"/>
  <c r="AI822" i="12"/>
  <c r="AJ822" i="12"/>
  <c r="AK822" i="12"/>
  <c r="AL822" i="12"/>
  <c r="Q823" i="12"/>
  <c r="R823" i="12"/>
  <c r="S823" i="12"/>
  <c r="T823" i="12"/>
  <c r="U823" i="12"/>
  <c r="V823" i="12"/>
  <c r="W823" i="12"/>
  <c r="X823" i="12"/>
  <c r="Y823" i="12"/>
  <c r="Z823" i="12"/>
  <c r="AA823" i="12"/>
  <c r="AB823" i="12"/>
  <c r="AD823" i="12"/>
  <c r="AF823" i="12"/>
  <c r="AE823" i="12" s="1"/>
  <c r="AG823" i="12"/>
  <c r="AH823" i="12"/>
  <c r="AI823" i="12"/>
  <c r="AJ823" i="12"/>
  <c r="AK823" i="12"/>
  <c r="AL823" i="12"/>
  <c r="Q824" i="12"/>
  <c r="R824" i="12"/>
  <c r="S824" i="12"/>
  <c r="T824" i="12"/>
  <c r="U824" i="12"/>
  <c r="V824" i="12"/>
  <c r="W824" i="12"/>
  <c r="X824" i="12"/>
  <c r="Y824" i="12"/>
  <c r="Z824" i="12"/>
  <c r="AA824" i="12"/>
  <c r="AB824" i="12"/>
  <c r="AD824" i="12"/>
  <c r="AF824" i="12"/>
  <c r="AE824" i="12" s="1"/>
  <c r="AG824" i="12"/>
  <c r="AH824" i="12"/>
  <c r="AI824" i="12"/>
  <c r="AJ824" i="12"/>
  <c r="AK824" i="12"/>
  <c r="AL824" i="12"/>
  <c r="Q825" i="12"/>
  <c r="R825" i="12"/>
  <c r="S825" i="12"/>
  <c r="T825" i="12"/>
  <c r="U825" i="12"/>
  <c r="V825" i="12"/>
  <c r="W825" i="12"/>
  <c r="X825" i="12"/>
  <c r="Y825" i="12"/>
  <c r="Z825" i="12"/>
  <c r="AA825" i="12"/>
  <c r="AB825" i="12"/>
  <c r="AD825" i="12"/>
  <c r="AF825" i="12"/>
  <c r="AE825" i="12" s="1"/>
  <c r="AG825" i="12"/>
  <c r="AH825" i="12"/>
  <c r="AI825" i="12"/>
  <c r="AJ825" i="12"/>
  <c r="AK825" i="12"/>
  <c r="AL825" i="12"/>
  <c r="Q826" i="12"/>
  <c r="R826" i="12"/>
  <c r="S826" i="12"/>
  <c r="T826" i="12"/>
  <c r="U826" i="12"/>
  <c r="V826" i="12"/>
  <c r="W826" i="12"/>
  <c r="X826" i="12"/>
  <c r="Y826" i="12"/>
  <c r="Z826" i="12"/>
  <c r="AA826" i="12"/>
  <c r="AB826" i="12"/>
  <c r="AD826" i="12"/>
  <c r="AE826" i="12"/>
  <c r="AF826" i="12"/>
  <c r="AG826" i="12"/>
  <c r="AH826" i="12"/>
  <c r="AI826" i="12"/>
  <c r="AJ826" i="12"/>
  <c r="AK826" i="12"/>
  <c r="AL826" i="12"/>
  <c r="Q827" i="12"/>
  <c r="R827" i="12"/>
  <c r="S827" i="12"/>
  <c r="T827" i="12"/>
  <c r="U827" i="12"/>
  <c r="V827" i="12"/>
  <c r="W827" i="12"/>
  <c r="X827" i="12"/>
  <c r="Y827" i="12"/>
  <c r="Z827" i="12"/>
  <c r="AA827" i="12"/>
  <c r="AB827" i="12"/>
  <c r="AD827" i="12"/>
  <c r="AF827" i="12"/>
  <c r="AE827" i="12" s="1"/>
  <c r="AG827" i="12"/>
  <c r="AH827" i="12"/>
  <c r="AI827" i="12"/>
  <c r="AJ827" i="12"/>
  <c r="AK827" i="12"/>
  <c r="AL827" i="12"/>
  <c r="Q828" i="12"/>
  <c r="R828" i="12"/>
  <c r="S828" i="12"/>
  <c r="T828" i="12"/>
  <c r="U828" i="12"/>
  <c r="V828" i="12"/>
  <c r="W828" i="12"/>
  <c r="X828" i="12"/>
  <c r="Y828" i="12"/>
  <c r="Z828" i="12"/>
  <c r="AA828" i="12"/>
  <c r="AB828" i="12"/>
  <c r="AD828" i="12"/>
  <c r="AF828" i="12"/>
  <c r="AE828" i="12" s="1"/>
  <c r="AG828" i="12"/>
  <c r="AH828" i="12"/>
  <c r="AI828" i="12"/>
  <c r="AJ828" i="12"/>
  <c r="AK828" i="12"/>
  <c r="AL828" i="12"/>
  <c r="Q829" i="12"/>
  <c r="R829" i="12"/>
  <c r="S829" i="12"/>
  <c r="T829" i="12"/>
  <c r="U829" i="12"/>
  <c r="V829" i="12"/>
  <c r="W829" i="12"/>
  <c r="X829" i="12"/>
  <c r="Y829" i="12"/>
  <c r="Z829" i="12"/>
  <c r="AA829" i="12"/>
  <c r="AB829" i="12"/>
  <c r="AD829" i="12"/>
  <c r="AF829" i="12"/>
  <c r="AE829" i="12" s="1"/>
  <c r="AG829" i="12"/>
  <c r="AH829" i="12"/>
  <c r="AI829" i="12"/>
  <c r="AJ829" i="12"/>
  <c r="AK829" i="12"/>
  <c r="AL829" i="12"/>
  <c r="Q830" i="12"/>
  <c r="R830" i="12"/>
  <c r="S830" i="12"/>
  <c r="T830" i="12"/>
  <c r="U830" i="12"/>
  <c r="V830" i="12"/>
  <c r="W830" i="12"/>
  <c r="X830" i="12"/>
  <c r="Y830" i="12"/>
  <c r="Z830" i="12"/>
  <c r="AA830" i="12"/>
  <c r="AB830" i="12"/>
  <c r="AD830" i="12"/>
  <c r="AE830" i="12"/>
  <c r="AF830" i="12"/>
  <c r="AG830" i="12"/>
  <c r="AH830" i="12"/>
  <c r="AI830" i="12"/>
  <c r="AJ830" i="12"/>
  <c r="AK830" i="12"/>
  <c r="AL830" i="12"/>
  <c r="Q831" i="12"/>
  <c r="R831" i="12"/>
  <c r="S831" i="12"/>
  <c r="T831" i="12"/>
  <c r="U831" i="12"/>
  <c r="V831" i="12"/>
  <c r="W831" i="12"/>
  <c r="X831" i="12"/>
  <c r="Y831" i="12"/>
  <c r="Z831" i="12"/>
  <c r="AA831" i="12"/>
  <c r="AB831" i="12"/>
  <c r="AD831" i="12"/>
  <c r="AF831" i="12"/>
  <c r="AE831" i="12" s="1"/>
  <c r="AG831" i="12"/>
  <c r="AH831" i="12"/>
  <c r="AI831" i="12"/>
  <c r="AJ831" i="12"/>
  <c r="AK831" i="12"/>
  <c r="AL831" i="12"/>
  <c r="Q832" i="12"/>
  <c r="R832" i="12"/>
  <c r="S832" i="12"/>
  <c r="T832" i="12"/>
  <c r="U832" i="12"/>
  <c r="V832" i="12"/>
  <c r="W832" i="12"/>
  <c r="X832" i="12"/>
  <c r="Y832" i="12"/>
  <c r="Z832" i="12"/>
  <c r="AA832" i="12"/>
  <c r="AB832" i="12"/>
  <c r="AD832" i="12"/>
  <c r="AF832" i="12"/>
  <c r="AE832" i="12" s="1"/>
  <c r="AG832" i="12"/>
  <c r="AH832" i="12"/>
  <c r="AI832" i="12"/>
  <c r="AJ832" i="12"/>
  <c r="AK832" i="12"/>
  <c r="AL832" i="12"/>
  <c r="Q833" i="12"/>
  <c r="R833" i="12"/>
  <c r="S833" i="12"/>
  <c r="T833" i="12"/>
  <c r="U833" i="12"/>
  <c r="V833" i="12"/>
  <c r="W833" i="12"/>
  <c r="X833" i="12"/>
  <c r="Y833" i="12"/>
  <c r="Z833" i="12"/>
  <c r="AA833" i="12"/>
  <c r="AB833" i="12"/>
  <c r="AD833" i="12"/>
  <c r="AF833" i="12"/>
  <c r="AE833" i="12" s="1"/>
  <c r="AG833" i="12"/>
  <c r="AH833" i="12"/>
  <c r="AI833" i="12"/>
  <c r="AJ833" i="12"/>
  <c r="AK833" i="12"/>
  <c r="AL833" i="12"/>
  <c r="Q834" i="12"/>
  <c r="R834" i="12"/>
  <c r="S834" i="12"/>
  <c r="T834" i="12"/>
  <c r="U834" i="12"/>
  <c r="V834" i="12"/>
  <c r="W834" i="12"/>
  <c r="X834" i="12"/>
  <c r="Y834" i="12"/>
  <c r="Z834" i="12"/>
  <c r="AA834" i="12"/>
  <c r="AB834" i="12"/>
  <c r="AD834" i="12"/>
  <c r="AE834" i="12"/>
  <c r="AF834" i="12"/>
  <c r="AG834" i="12"/>
  <c r="AH834" i="12"/>
  <c r="AI834" i="12"/>
  <c r="AJ834" i="12"/>
  <c r="AK834" i="12"/>
  <c r="AL834" i="12"/>
  <c r="Q835" i="12"/>
  <c r="R835" i="12"/>
  <c r="S835" i="12"/>
  <c r="T835" i="12"/>
  <c r="U835" i="12"/>
  <c r="V835" i="12"/>
  <c r="W835" i="12"/>
  <c r="X835" i="12"/>
  <c r="Y835" i="12"/>
  <c r="Z835" i="12"/>
  <c r="AA835" i="12"/>
  <c r="AB835" i="12"/>
  <c r="AD835" i="12"/>
  <c r="AF835" i="12"/>
  <c r="AE835" i="12" s="1"/>
  <c r="AG835" i="12"/>
  <c r="AH835" i="12"/>
  <c r="AI835" i="12"/>
  <c r="AJ835" i="12"/>
  <c r="AK835" i="12"/>
  <c r="AL835" i="12"/>
  <c r="Q836" i="12"/>
  <c r="R836" i="12"/>
  <c r="S836" i="12"/>
  <c r="T836" i="12"/>
  <c r="U836" i="12"/>
  <c r="V836" i="12"/>
  <c r="W836" i="12"/>
  <c r="X836" i="12"/>
  <c r="Y836" i="12"/>
  <c r="Z836" i="12"/>
  <c r="AA836" i="12"/>
  <c r="AB836" i="12"/>
  <c r="AD836" i="12"/>
  <c r="AE836" i="12"/>
  <c r="AF836" i="12"/>
  <c r="AG836" i="12"/>
  <c r="AH836" i="12"/>
  <c r="AI836" i="12"/>
  <c r="AJ836" i="12"/>
  <c r="AK836" i="12"/>
  <c r="AL836" i="12"/>
  <c r="Q837" i="12"/>
  <c r="R837" i="12"/>
  <c r="S837" i="12"/>
  <c r="T837" i="12"/>
  <c r="U837" i="12"/>
  <c r="V837" i="12"/>
  <c r="W837" i="12"/>
  <c r="X837" i="12"/>
  <c r="Y837" i="12"/>
  <c r="Z837" i="12"/>
  <c r="AA837" i="12"/>
  <c r="AB837" i="12"/>
  <c r="AD837" i="12"/>
  <c r="AF837" i="12"/>
  <c r="AE837" i="12" s="1"/>
  <c r="AG837" i="12"/>
  <c r="AH837" i="12"/>
  <c r="AI837" i="12"/>
  <c r="AJ837" i="12"/>
  <c r="AK837" i="12"/>
  <c r="AL837" i="12"/>
  <c r="Q838" i="12"/>
  <c r="R838" i="12"/>
  <c r="S838" i="12"/>
  <c r="T838" i="12"/>
  <c r="U838" i="12"/>
  <c r="V838" i="12"/>
  <c r="W838" i="12"/>
  <c r="X838" i="12"/>
  <c r="Y838" i="12"/>
  <c r="Z838" i="12"/>
  <c r="AA838" i="12"/>
  <c r="AB838" i="12"/>
  <c r="AD838" i="12"/>
  <c r="AE838" i="12"/>
  <c r="AF838" i="12"/>
  <c r="AG838" i="12"/>
  <c r="AH838" i="12"/>
  <c r="AI838" i="12"/>
  <c r="AJ838" i="12"/>
  <c r="AK838" i="12"/>
  <c r="AL838" i="12"/>
  <c r="Q839" i="12"/>
  <c r="R839" i="12"/>
  <c r="S839" i="12"/>
  <c r="T839" i="12"/>
  <c r="U839" i="12"/>
  <c r="V839" i="12"/>
  <c r="W839" i="12"/>
  <c r="X839" i="12"/>
  <c r="Y839" i="12"/>
  <c r="Z839" i="12"/>
  <c r="AA839" i="12"/>
  <c r="AB839" i="12"/>
  <c r="AD839" i="12"/>
  <c r="AF839" i="12"/>
  <c r="AE839" i="12" s="1"/>
  <c r="AG839" i="12"/>
  <c r="AH839" i="12"/>
  <c r="AI839" i="12"/>
  <c r="AJ839" i="12"/>
  <c r="AK839" i="12"/>
  <c r="AL839" i="12"/>
  <c r="Q840" i="12"/>
  <c r="R840" i="12"/>
  <c r="S840" i="12"/>
  <c r="T840" i="12"/>
  <c r="U840" i="12"/>
  <c r="V840" i="12"/>
  <c r="W840" i="12"/>
  <c r="X840" i="12"/>
  <c r="Y840" i="12"/>
  <c r="Z840" i="12"/>
  <c r="AA840" i="12"/>
  <c r="AB840" i="12"/>
  <c r="AD840" i="12"/>
  <c r="AF840" i="12"/>
  <c r="AE840" i="12" s="1"/>
  <c r="AG840" i="12"/>
  <c r="AH840" i="12"/>
  <c r="AI840" i="12"/>
  <c r="AJ840" i="12"/>
  <c r="AK840" i="12"/>
  <c r="AL840" i="12"/>
  <c r="Q841" i="12"/>
  <c r="R841" i="12"/>
  <c r="S841" i="12"/>
  <c r="T841" i="12"/>
  <c r="U841" i="12"/>
  <c r="V841" i="12"/>
  <c r="W841" i="12"/>
  <c r="X841" i="12"/>
  <c r="Y841" i="12"/>
  <c r="Z841" i="12"/>
  <c r="AA841" i="12"/>
  <c r="AB841" i="12"/>
  <c r="AD841" i="12"/>
  <c r="AF841" i="12"/>
  <c r="AE841" i="12" s="1"/>
  <c r="AG841" i="12"/>
  <c r="AH841" i="12"/>
  <c r="AI841" i="12"/>
  <c r="AJ841" i="12"/>
  <c r="AK841" i="12"/>
  <c r="AL841" i="12"/>
  <c r="Q842" i="12"/>
  <c r="R842" i="12"/>
  <c r="S842" i="12"/>
  <c r="T842" i="12"/>
  <c r="U842" i="12"/>
  <c r="V842" i="12"/>
  <c r="W842" i="12"/>
  <c r="X842" i="12"/>
  <c r="Y842" i="12"/>
  <c r="Z842" i="12"/>
  <c r="AA842" i="12"/>
  <c r="AB842" i="12"/>
  <c r="AD842" i="12"/>
  <c r="AF842" i="12"/>
  <c r="AE842" i="12" s="1"/>
  <c r="AG842" i="12"/>
  <c r="AH842" i="12"/>
  <c r="AI842" i="12"/>
  <c r="AJ842" i="12"/>
  <c r="AK842" i="12"/>
  <c r="AL842" i="12"/>
  <c r="Q843" i="12"/>
  <c r="R843" i="12"/>
  <c r="S843" i="12"/>
  <c r="T843" i="12"/>
  <c r="U843" i="12"/>
  <c r="V843" i="12"/>
  <c r="W843" i="12"/>
  <c r="X843" i="12"/>
  <c r="Y843" i="12"/>
  <c r="Z843" i="12"/>
  <c r="AA843" i="12"/>
  <c r="AB843" i="12"/>
  <c r="AD843" i="12"/>
  <c r="AF843" i="12"/>
  <c r="AE843" i="12" s="1"/>
  <c r="AG843" i="12"/>
  <c r="AH843" i="12"/>
  <c r="AI843" i="12"/>
  <c r="AJ843" i="12"/>
  <c r="AK843" i="12"/>
  <c r="AL843" i="12"/>
  <c r="Q844" i="12"/>
  <c r="R844" i="12"/>
  <c r="S844" i="12"/>
  <c r="T844" i="12"/>
  <c r="U844" i="12"/>
  <c r="V844" i="12"/>
  <c r="W844" i="12"/>
  <c r="X844" i="12"/>
  <c r="Y844" i="12"/>
  <c r="Z844" i="12"/>
  <c r="AA844" i="12"/>
  <c r="AB844" i="12"/>
  <c r="AD844" i="12"/>
  <c r="AF844" i="12"/>
  <c r="AE844" i="12" s="1"/>
  <c r="AG844" i="12"/>
  <c r="AH844" i="12"/>
  <c r="AI844" i="12"/>
  <c r="AJ844" i="12"/>
  <c r="AK844" i="12"/>
  <c r="AL844" i="12"/>
  <c r="Q845" i="12"/>
  <c r="R845" i="12"/>
  <c r="S845" i="12"/>
  <c r="T845" i="12"/>
  <c r="U845" i="12"/>
  <c r="V845" i="12"/>
  <c r="W845" i="12"/>
  <c r="X845" i="12"/>
  <c r="Y845" i="12"/>
  <c r="Z845" i="12"/>
  <c r="AA845" i="12"/>
  <c r="AB845" i="12"/>
  <c r="AD845" i="12"/>
  <c r="AF845" i="12"/>
  <c r="AE845" i="12" s="1"/>
  <c r="AG845" i="12"/>
  <c r="AH845" i="12"/>
  <c r="AI845" i="12"/>
  <c r="AJ845" i="12"/>
  <c r="AK845" i="12"/>
  <c r="AL845" i="12"/>
  <c r="Q846" i="12"/>
  <c r="R846" i="12"/>
  <c r="S846" i="12"/>
  <c r="T846" i="12"/>
  <c r="U846" i="12"/>
  <c r="V846" i="12"/>
  <c r="W846" i="12"/>
  <c r="X846" i="12"/>
  <c r="Y846" i="12"/>
  <c r="Z846" i="12"/>
  <c r="AA846" i="12"/>
  <c r="AB846" i="12"/>
  <c r="AD846" i="12"/>
  <c r="AE846" i="12"/>
  <c r="AF846" i="12"/>
  <c r="AG846" i="12"/>
  <c r="AH846" i="12"/>
  <c r="AI846" i="12"/>
  <c r="AJ846" i="12"/>
  <c r="AK846" i="12"/>
  <c r="AL846" i="12"/>
  <c r="Q847" i="12"/>
  <c r="R847" i="12"/>
  <c r="S847" i="12"/>
  <c r="T847" i="12"/>
  <c r="U847" i="12"/>
  <c r="V847" i="12"/>
  <c r="W847" i="12"/>
  <c r="X847" i="12"/>
  <c r="Y847" i="12"/>
  <c r="Z847" i="12"/>
  <c r="AA847" i="12"/>
  <c r="AB847" i="12"/>
  <c r="AD847" i="12"/>
  <c r="AF847" i="12"/>
  <c r="AE847" i="12" s="1"/>
  <c r="AG847" i="12"/>
  <c r="AH847" i="12"/>
  <c r="AI847" i="12"/>
  <c r="AJ847" i="12"/>
  <c r="AK847" i="12"/>
  <c r="AL847" i="12"/>
  <c r="Q848" i="12"/>
  <c r="R848" i="12"/>
  <c r="S848" i="12"/>
  <c r="T848" i="12"/>
  <c r="U848" i="12"/>
  <c r="V848" i="12"/>
  <c r="W848" i="12"/>
  <c r="X848" i="12"/>
  <c r="Y848" i="12"/>
  <c r="Z848" i="12"/>
  <c r="AA848" i="12"/>
  <c r="AB848" i="12"/>
  <c r="AD848" i="12"/>
  <c r="AF848" i="12"/>
  <c r="AE848" i="12" s="1"/>
  <c r="AG848" i="12"/>
  <c r="AH848" i="12"/>
  <c r="AI848" i="12"/>
  <c r="AJ848" i="12"/>
  <c r="AK848" i="12"/>
  <c r="AL848" i="12"/>
  <c r="Q849" i="12"/>
  <c r="R849" i="12"/>
  <c r="S849" i="12"/>
  <c r="T849" i="12"/>
  <c r="U849" i="12"/>
  <c r="V849" i="12"/>
  <c r="W849" i="12"/>
  <c r="X849" i="12"/>
  <c r="Y849" i="12"/>
  <c r="Z849" i="12"/>
  <c r="AA849" i="12"/>
  <c r="AB849" i="12"/>
  <c r="AD849" i="12"/>
  <c r="AE849" i="12"/>
  <c r="AF849" i="12"/>
  <c r="AG849" i="12"/>
  <c r="AH849" i="12"/>
  <c r="AI849" i="12"/>
  <c r="AJ849" i="12"/>
  <c r="AK849" i="12"/>
  <c r="AL849" i="12"/>
  <c r="Q850" i="12"/>
  <c r="R850" i="12"/>
  <c r="S850" i="12"/>
  <c r="T850" i="12"/>
  <c r="U850" i="12"/>
  <c r="V850" i="12"/>
  <c r="W850" i="12"/>
  <c r="X850" i="12"/>
  <c r="Y850" i="12"/>
  <c r="Z850" i="12"/>
  <c r="AA850" i="12"/>
  <c r="AB850" i="12"/>
  <c r="AD850" i="12"/>
  <c r="AF850" i="12"/>
  <c r="AE850" i="12" s="1"/>
  <c r="AG850" i="12"/>
  <c r="AH850" i="12"/>
  <c r="AI850" i="12"/>
  <c r="AJ850" i="12"/>
  <c r="AK850" i="12"/>
  <c r="AL850" i="12"/>
  <c r="Q851" i="12"/>
  <c r="R851" i="12"/>
  <c r="S851" i="12"/>
  <c r="T851" i="12"/>
  <c r="U851" i="12"/>
  <c r="V851" i="12"/>
  <c r="W851" i="12"/>
  <c r="X851" i="12"/>
  <c r="Y851" i="12"/>
  <c r="Z851" i="12"/>
  <c r="AA851" i="12"/>
  <c r="AB851" i="12"/>
  <c r="AD851" i="12"/>
  <c r="AF851" i="12"/>
  <c r="AE851" i="12" s="1"/>
  <c r="AG851" i="12"/>
  <c r="AH851" i="12"/>
  <c r="AI851" i="12"/>
  <c r="AJ851" i="12"/>
  <c r="AK851" i="12"/>
  <c r="AL851" i="12"/>
  <c r="Q852" i="12"/>
  <c r="R852" i="12"/>
  <c r="S852" i="12"/>
  <c r="T852" i="12"/>
  <c r="U852" i="12"/>
  <c r="V852" i="12"/>
  <c r="W852" i="12"/>
  <c r="X852" i="12"/>
  <c r="Y852" i="12"/>
  <c r="Z852" i="12"/>
  <c r="AA852" i="12"/>
  <c r="AB852" i="12"/>
  <c r="AD852" i="12"/>
  <c r="AF852" i="12"/>
  <c r="AE852" i="12" s="1"/>
  <c r="AG852" i="12"/>
  <c r="AH852" i="12"/>
  <c r="AI852" i="12"/>
  <c r="AJ852" i="12"/>
  <c r="AK852" i="12"/>
  <c r="AL852" i="12"/>
  <c r="Q853" i="12"/>
  <c r="R853" i="12"/>
  <c r="S853" i="12"/>
  <c r="T853" i="12"/>
  <c r="U853" i="12"/>
  <c r="V853" i="12"/>
  <c r="W853" i="12"/>
  <c r="X853" i="12"/>
  <c r="Y853" i="12"/>
  <c r="Z853" i="12"/>
  <c r="AA853" i="12"/>
  <c r="AB853" i="12"/>
  <c r="AD853" i="12"/>
  <c r="AF853" i="12"/>
  <c r="AE853" i="12" s="1"/>
  <c r="AG853" i="12"/>
  <c r="AH853" i="12"/>
  <c r="AI853" i="12"/>
  <c r="AJ853" i="12"/>
  <c r="AK853" i="12"/>
  <c r="AL853" i="12"/>
  <c r="Q854" i="12"/>
  <c r="R854" i="12"/>
  <c r="S854" i="12"/>
  <c r="T854" i="12"/>
  <c r="U854" i="12"/>
  <c r="V854" i="12"/>
  <c r="W854" i="12"/>
  <c r="X854" i="12"/>
  <c r="Y854" i="12"/>
  <c r="Z854" i="12"/>
  <c r="AA854" i="12"/>
  <c r="AB854" i="12"/>
  <c r="AD854" i="12"/>
  <c r="AE854" i="12"/>
  <c r="AF854" i="12"/>
  <c r="AG854" i="12"/>
  <c r="AH854" i="12"/>
  <c r="AI854" i="12"/>
  <c r="AJ854" i="12"/>
  <c r="AK854" i="12"/>
  <c r="AL854" i="12"/>
  <c r="Q855" i="12"/>
  <c r="R855" i="12"/>
  <c r="S855" i="12"/>
  <c r="T855" i="12"/>
  <c r="U855" i="12"/>
  <c r="V855" i="12"/>
  <c r="W855" i="12"/>
  <c r="X855" i="12"/>
  <c r="Y855" i="12"/>
  <c r="Z855" i="12"/>
  <c r="AA855" i="12"/>
  <c r="AB855" i="12"/>
  <c r="AD855" i="12"/>
  <c r="AF855" i="12"/>
  <c r="AE855" i="12" s="1"/>
  <c r="AG855" i="12"/>
  <c r="AH855" i="12"/>
  <c r="AI855" i="12"/>
  <c r="AJ855" i="12"/>
  <c r="AK855" i="12"/>
  <c r="AL855" i="12"/>
  <c r="Q856" i="12"/>
  <c r="R856" i="12"/>
  <c r="S856" i="12"/>
  <c r="T856" i="12"/>
  <c r="U856" i="12"/>
  <c r="V856" i="12"/>
  <c r="W856" i="12"/>
  <c r="X856" i="12"/>
  <c r="Y856" i="12"/>
  <c r="Z856" i="12"/>
  <c r="AA856" i="12"/>
  <c r="AB856" i="12"/>
  <c r="AD856" i="12"/>
  <c r="AF856" i="12"/>
  <c r="AE856" i="12" s="1"/>
  <c r="AG856" i="12"/>
  <c r="AH856" i="12"/>
  <c r="AI856" i="12"/>
  <c r="AJ856" i="12"/>
  <c r="AK856" i="12"/>
  <c r="AL856" i="12"/>
  <c r="Q857" i="12"/>
  <c r="R857" i="12"/>
  <c r="S857" i="12"/>
  <c r="T857" i="12"/>
  <c r="U857" i="12"/>
  <c r="V857" i="12"/>
  <c r="W857" i="12"/>
  <c r="X857" i="12"/>
  <c r="Y857" i="12"/>
  <c r="Z857" i="12"/>
  <c r="AA857" i="12"/>
  <c r="AB857" i="12"/>
  <c r="AD857" i="12"/>
  <c r="AF857" i="12"/>
  <c r="AE857" i="12" s="1"/>
  <c r="AG857" i="12"/>
  <c r="AH857" i="12"/>
  <c r="AI857" i="12"/>
  <c r="AJ857" i="12"/>
  <c r="AK857" i="12"/>
  <c r="AL857" i="12"/>
  <c r="Q858" i="12"/>
  <c r="R858" i="12"/>
  <c r="S858" i="12"/>
  <c r="T858" i="12"/>
  <c r="U858" i="12"/>
  <c r="V858" i="12"/>
  <c r="W858" i="12"/>
  <c r="X858" i="12"/>
  <c r="Y858" i="12"/>
  <c r="Z858" i="12"/>
  <c r="AA858" i="12"/>
  <c r="AB858" i="12"/>
  <c r="AD858" i="12"/>
  <c r="AE858" i="12"/>
  <c r="AF858" i="12"/>
  <c r="AG858" i="12"/>
  <c r="AH858" i="12"/>
  <c r="AI858" i="12"/>
  <c r="AJ858" i="12"/>
  <c r="AK858" i="12"/>
  <c r="AL858" i="12"/>
  <c r="Q859" i="12"/>
  <c r="R859" i="12"/>
  <c r="S859" i="12"/>
  <c r="T859" i="12"/>
  <c r="U859" i="12"/>
  <c r="V859" i="12"/>
  <c r="W859" i="12"/>
  <c r="X859" i="12"/>
  <c r="Y859" i="12"/>
  <c r="Z859" i="12"/>
  <c r="AA859" i="12"/>
  <c r="AB859" i="12"/>
  <c r="AD859" i="12"/>
  <c r="AF859" i="12"/>
  <c r="AE859" i="12" s="1"/>
  <c r="AG859" i="12"/>
  <c r="AH859" i="12"/>
  <c r="AI859" i="12"/>
  <c r="AJ859" i="12"/>
  <c r="AK859" i="12"/>
  <c r="AL859" i="12"/>
  <c r="Q860" i="12"/>
  <c r="R860" i="12"/>
  <c r="S860" i="12"/>
  <c r="T860" i="12"/>
  <c r="U860" i="12"/>
  <c r="V860" i="12"/>
  <c r="W860" i="12"/>
  <c r="X860" i="12"/>
  <c r="Y860" i="12"/>
  <c r="Z860" i="12"/>
  <c r="AA860" i="12"/>
  <c r="AB860" i="12"/>
  <c r="AD860" i="12"/>
  <c r="AF860" i="12"/>
  <c r="AE860" i="12" s="1"/>
  <c r="AG860" i="12"/>
  <c r="AH860" i="12"/>
  <c r="AI860" i="12"/>
  <c r="AJ860" i="12"/>
  <c r="AK860" i="12"/>
  <c r="AL860" i="12"/>
  <c r="Q861" i="12"/>
  <c r="R861" i="12"/>
  <c r="S861" i="12"/>
  <c r="T861" i="12"/>
  <c r="U861" i="12"/>
  <c r="V861" i="12"/>
  <c r="W861" i="12"/>
  <c r="X861" i="12"/>
  <c r="Y861" i="12"/>
  <c r="Z861" i="12"/>
  <c r="AA861" i="12"/>
  <c r="AB861" i="12"/>
  <c r="AD861" i="12"/>
  <c r="AF861" i="12"/>
  <c r="AE861" i="12" s="1"/>
  <c r="AG861" i="12"/>
  <c r="AH861" i="12"/>
  <c r="AI861" i="12"/>
  <c r="AJ861" i="12"/>
  <c r="AK861" i="12"/>
  <c r="AL861" i="12"/>
  <c r="Q862" i="12"/>
  <c r="R862" i="12"/>
  <c r="S862" i="12"/>
  <c r="T862" i="12"/>
  <c r="U862" i="12"/>
  <c r="V862" i="12"/>
  <c r="W862" i="12"/>
  <c r="X862" i="12"/>
  <c r="Y862" i="12"/>
  <c r="Z862" i="12"/>
  <c r="AA862" i="12"/>
  <c r="AB862" i="12"/>
  <c r="AD862" i="12"/>
  <c r="AE862" i="12"/>
  <c r="AF862" i="12"/>
  <c r="AG862" i="12"/>
  <c r="AH862" i="12"/>
  <c r="AI862" i="12"/>
  <c r="AJ862" i="12"/>
  <c r="AK862" i="12"/>
  <c r="AL862" i="12"/>
  <c r="Q863" i="12"/>
  <c r="R863" i="12"/>
  <c r="S863" i="12"/>
  <c r="T863" i="12"/>
  <c r="U863" i="12"/>
  <c r="V863" i="12"/>
  <c r="W863" i="12"/>
  <c r="X863" i="12"/>
  <c r="Y863" i="12"/>
  <c r="Z863" i="12"/>
  <c r="AA863" i="12"/>
  <c r="AB863" i="12"/>
  <c r="AD863" i="12"/>
  <c r="AF863" i="12"/>
  <c r="AE863" i="12" s="1"/>
  <c r="AG863" i="12"/>
  <c r="AH863" i="12"/>
  <c r="AI863" i="12"/>
  <c r="AJ863" i="12"/>
  <c r="AK863" i="12"/>
  <c r="AL863" i="12"/>
  <c r="Q864" i="12"/>
  <c r="R864" i="12"/>
  <c r="S864" i="12"/>
  <c r="T864" i="12"/>
  <c r="U864" i="12"/>
  <c r="V864" i="12"/>
  <c r="W864" i="12"/>
  <c r="X864" i="12"/>
  <c r="Y864" i="12"/>
  <c r="Z864" i="12"/>
  <c r="AA864" i="12"/>
  <c r="AB864" i="12"/>
  <c r="AD864" i="12"/>
  <c r="AF864" i="12"/>
  <c r="AE864" i="12" s="1"/>
  <c r="AG864" i="12"/>
  <c r="AH864" i="12"/>
  <c r="AI864" i="12"/>
  <c r="AJ864" i="12"/>
  <c r="AK864" i="12"/>
  <c r="AL864" i="12"/>
  <c r="Q865" i="12"/>
  <c r="R865" i="12"/>
  <c r="S865" i="12"/>
  <c r="T865" i="12"/>
  <c r="U865" i="12"/>
  <c r="V865" i="12"/>
  <c r="W865" i="12"/>
  <c r="X865" i="12"/>
  <c r="Y865" i="12"/>
  <c r="Z865" i="12"/>
  <c r="AA865" i="12"/>
  <c r="AB865" i="12"/>
  <c r="AD865" i="12"/>
  <c r="AE865" i="12"/>
  <c r="AF865" i="12"/>
  <c r="AG865" i="12"/>
  <c r="AH865" i="12"/>
  <c r="AI865" i="12"/>
  <c r="AJ865" i="12"/>
  <c r="AK865" i="12"/>
  <c r="AL865" i="12"/>
  <c r="Q866" i="12"/>
  <c r="R866" i="12"/>
  <c r="S866" i="12"/>
  <c r="T866" i="12"/>
  <c r="U866" i="12"/>
  <c r="V866" i="12"/>
  <c r="W866" i="12"/>
  <c r="X866" i="12"/>
  <c r="Y866" i="12"/>
  <c r="Z866" i="12"/>
  <c r="AA866" i="12"/>
  <c r="AB866" i="12"/>
  <c r="AD866" i="12"/>
  <c r="AE866" i="12"/>
  <c r="AF866" i="12"/>
  <c r="AG866" i="12"/>
  <c r="AH866" i="12"/>
  <c r="AI866" i="12"/>
  <c r="AJ866" i="12"/>
  <c r="AK866" i="12"/>
  <c r="AL866" i="12"/>
  <c r="Q867" i="12"/>
  <c r="R867" i="12"/>
  <c r="S867" i="12"/>
  <c r="T867" i="12"/>
  <c r="U867" i="12"/>
  <c r="V867" i="12"/>
  <c r="W867" i="12"/>
  <c r="X867" i="12"/>
  <c r="Y867" i="12"/>
  <c r="Z867" i="12"/>
  <c r="AA867" i="12"/>
  <c r="AB867" i="12"/>
  <c r="AD867" i="12"/>
  <c r="AF867" i="12"/>
  <c r="AE867" i="12" s="1"/>
  <c r="AG867" i="12"/>
  <c r="AH867" i="12"/>
  <c r="AI867" i="12"/>
  <c r="AJ867" i="12"/>
  <c r="AK867" i="12"/>
  <c r="AL867" i="12"/>
  <c r="Q868" i="12"/>
  <c r="R868" i="12"/>
  <c r="S868" i="12"/>
  <c r="T868" i="12"/>
  <c r="U868" i="12"/>
  <c r="V868" i="12"/>
  <c r="W868" i="12"/>
  <c r="X868" i="12"/>
  <c r="Y868" i="12"/>
  <c r="Z868" i="12"/>
  <c r="AA868" i="12"/>
  <c r="AB868" i="12"/>
  <c r="AD868" i="12"/>
  <c r="AF868" i="12"/>
  <c r="AE868" i="12" s="1"/>
  <c r="AG868" i="12"/>
  <c r="AH868" i="12"/>
  <c r="AI868" i="12"/>
  <c r="AJ868" i="12"/>
  <c r="AK868" i="12"/>
  <c r="AL868" i="12"/>
  <c r="Q869" i="12"/>
  <c r="R869" i="12"/>
  <c r="S869" i="12"/>
  <c r="T869" i="12"/>
  <c r="U869" i="12"/>
  <c r="V869" i="12"/>
  <c r="W869" i="12"/>
  <c r="X869" i="12"/>
  <c r="Y869" i="12"/>
  <c r="Z869" i="12"/>
  <c r="AA869" i="12"/>
  <c r="AB869" i="12"/>
  <c r="AD869" i="12"/>
  <c r="AF869" i="12"/>
  <c r="AE869" i="12" s="1"/>
  <c r="AG869" i="12"/>
  <c r="AH869" i="12"/>
  <c r="AI869" i="12"/>
  <c r="AJ869" i="12"/>
  <c r="AK869" i="12"/>
  <c r="AL869" i="12"/>
  <c r="Q870" i="12"/>
  <c r="R870" i="12"/>
  <c r="S870" i="12"/>
  <c r="T870" i="12"/>
  <c r="U870" i="12"/>
  <c r="V870" i="12"/>
  <c r="W870" i="12"/>
  <c r="X870" i="12"/>
  <c r="Y870" i="12"/>
  <c r="Z870" i="12"/>
  <c r="AA870" i="12"/>
  <c r="AB870" i="12"/>
  <c r="AD870" i="12"/>
  <c r="AF870" i="12"/>
  <c r="AE870" i="12" s="1"/>
  <c r="AG870" i="12"/>
  <c r="AH870" i="12"/>
  <c r="AI870" i="12"/>
  <c r="AJ870" i="12"/>
  <c r="AK870" i="12"/>
  <c r="AL870" i="12"/>
  <c r="Q871" i="12"/>
  <c r="R871" i="12"/>
  <c r="S871" i="12"/>
  <c r="T871" i="12"/>
  <c r="U871" i="12"/>
  <c r="V871" i="12"/>
  <c r="W871" i="12"/>
  <c r="X871" i="12"/>
  <c r="Y871" i="12"/>
  <c r="Z871" i="12"/>
  <c r="AA871" i="12"/>
  <c r="AB871" i="12"/>
  <c r="AD871" i="12"/>
  <c r="AF871" i="12"/>
  <c r="AE871" i="12" s="1"/>
  <c r="AG871" i="12"/>
  <c r="AH871" i="12"/>
  <c r="AI871" i="12"/>
  <c r="AJ871" i="12"/>
  <c r="AK871" i="12"/>
  <c r="AL871" i="12"/>
  <c r="Q872" i="12"/>
  <c r="R872" i="12"/>
  <c r="S872" i="12"/>
  <c r="T872" i="12"/>
  <c r="U872" i="12"/>
  <c r="V872" i="12"/>
  <c r="W872" i="12"/>
  <c r="X872" i="12"/>
  <c r="Y872" i="12"/>
  <c r="Z872" i="12"/>
  <c r="AA872" i="12"/>
  <c r="AB872" i="12"/>
  <c r="AD872" i="12"/>
  <c r="AF872" i="12"/>
  <c r="AE872" i="12" s="1"/>
  <c r="AG872" i="12"/>
  <c r="AH872" i="12"/>
  <c r="AI872" i="12"/>
  <c r="AJ872" i="12"/>
  <c r="AK872" i="12"/>
  <c r="AL872" i="12"/>
  <c r="Q873" i="12"/>
  <c r="R873" i="12"/>
  <c r="S873" i="12"/>
  <c r="T873" i="12"/>
  <c r="U873" i="12"/>
  <c r="V873" i="12"/>
  <c r="W873" i="12"/>
  <c r="X873" i="12"/>
  <c r="Y873" i="12"/>
  <c r="Z873" i="12"/>
  <c r="AA873" i="12"/>
  <c r="AB873" i="12"/>
  <c r="AD873" i="12"/>
  <c r="AF873" i="12"/>
  <c r="AE873" i="12" s="1"/>
  <c r="AG873" i="12"/>
  <c r="AH873" i="12"/>
  <c r="AI873" i="12"/>
  <c r="AJ873" i="12"/>
  <c r="AK873" i="12"/>
  <c r="AL873" i="12"/>
  <c r="Q874" i="12"/>
  <c r="R874" i="12"/>
  <c r="S874" i="12"/>
  <c r="T874" i="12"/>
  <c r="U874" i="12"/>
  <c r="V874" i="12"/>
  <c r="W874" i="12"/>
  <c r="X874" i="12"/>
  <c r="Y874" i="12"/>
  <c r="Z874" i="12"/>
  <c r="AA874" i="12"/>
  <c r="AB874" i="12"/>
  <c r="AD874" i="12"/>
  <c r="AE874" i="12"/>
  <c r="AF874" i="12"/>
  <c r="AG874" i="12"/>
  <c r="AH874" i="12"/>
  <c r="AI874" i="12"/>
  <c r="AJ874" i="12"/>
  <c r="AK874" i="12"/>
  <c r="AL874" i="12"/>
  <c r="Q875" i="12"/>
  <c r="R875" i="12"/>
  <c r="S875" i="12"/>
  <c r="T875" i="12"/>
  <c r="U875" i="12"/>
  <c r="V875" i="12"/>
  <c r="W875" i="12"/>
  <c r="X875" i="12"/>
  <c r="Y875" i="12"/>
  <c r="Z875" i="12"/>
  <c r="AA875" i="12"/>
  <c r="AB875" i="12"/>
  <c r="AD875" i="12"/>
  <c r="AF875" i="12"/>
  <c r="AE875" i="12" s="1"/>
  <c r="AG875" i="12"/>
  <c r="AH875" i="12"/>
  <c r="AI875" i="12"/>
  <c r="AJ875" i="12"/>
  <c r="AK875" i="12"/>
  <c r="AL875" i="12"/>
  <c r="Q876" i="12"/>
  <c r="R876" i="12"/>
  <c r="S876" i="12"/>
  <c r="T876" i="12"/>
  <c r="U876" i="12"/>
  <c r="V876" i="12"/>
  <c r="W876" i="12"/>
  <c r="X876" i="12"/>
  <c r="Y876" i="12"/>
  <c r="Z876" i="12"/>
  <c r="AA876" i="12"/>
  <c r="AB876" i="12"/>
  <c r="AD876" i="12"/>
  <c r="AE876" i="12"/>
  <c r="AF876" i="12"/>
  <c r="AG876" i="12"/>
  <c r="AH876" i="12"/>
  <c r="AI876" i="12"/>
  <c r="AJ876" i="12"/>
  <c r="AK876" i="12"/>
  <c r="AL876" i="12"/>
  <c r="Q877" i="12"/>
  <c r="R877" i="12"/>
  <c r="S877" i="12"/>
  <c r="T877" i="12"/>
  <c r="U877" i="12"/>
  <c r="V877" i="12"/>
  <c r="W877" i="12"/>
  <c r="X877" i="12"/>
  <c r="Y877" i="12"/>
  <c r="Z877" i="12"/>
  <c r="AA877" i="12"/>
  <c r="AB877" i="12"/>
  <c r="AD877" i="12"/>
  <c r="AF877" i="12"/>
  <c r="AE877" i="12" s="1"/>
  <c r="AG877" i="12"/>
  <c r="AH877" i="12"/>
  <c r="AI877" i="12"/>
  <c r="AJ877" i="12"/>
  <c r="AK877" i="12"/>
  <c r="AL877" i="12"/>
  <c r="Q878" i="12"/>
  <c r="R878" i="12"/>
  <c r="S878" i="12"/>
  <c r="T878" i="12"/>
  <c r="U878" i="12"/>
  <c r="V878" i="12"/>
  <c r="W878" i="12"/>
  <c r="X878" i="12"/>
  <c r="Y878" i="12"/>
  <c r="Z878" i="12"/>
  <c r="AA878" i="12"/>
  <c r="AB878" i="12"/>
  <c r="AD878" i="12"/>
  <c r="AF878" i="12"/>
  <c r="AE878" i="12" s="1"/>
  <c r="AG878" i="12"/>
  <c r="AH878" i="12"/>
  <c r="AI878" i="12"/>
  <c r="AJ878" i="12"/>
  <c r="AK878" i="12"/>
  <c r="AL878" i="12"/>
  <c r="Q879" i="12"/>
  <c r="R879" i="12"/>
  <c r="S879" i="12"/>
  <c r="T879" i="12"/>
  <c r="U879" i="12"/>
  <c r="V879" i="12"/>
  <c r="W879" i="12"/>
  <c r="X879" i="12"/>
  <c r="Y879" i="12"/>
  <c r="Z879" i="12"/>
  <c r="AA879" i="12"/>
  <c r="AB879" i="12"/>
  <c r="AD879" i="12"/>
  <c r="AF879" i="12"/>
  <c r="AE879" i="12" s="1"/>
  <c r="AG879" i="12"/>
  <c r="AH879" i="12"/>
  <c r="AI879" i="12"/>
  <c r="AJ879" i="12"/>
  <c r="AK879" i="12"/>
  <c r="AL879" i="12"/>
  <c r="Q880" i="12"/>
  <c r="R880" i="12"/>
  <c r="S880" i="12"/>
  <c r="T880" i="12"/>
  <c r="U880" i="12"/>
  <c r="V880" i="12"/>
  <c r="W880" i="12"/>
  <c r="X880" i="12"/>
  <c r="Y880" i="12"/>
  <c r="Z880" i="12"/>
  <c r="AA880" i="12"/>
  <c r="AB880" i="12"/>
  <c r="AD880" i="12"/>
  <c r="AF880" i="12"/>
  <c r="AE880" i="12" s="1"/>
  <c r="AG880" i="12"/>
  <c r="AH880" i="12"/>
  <c r="AI880" i="12"/>
  <c r="AJ880" i="12"/>
  <c r="AK880" i="12"/>
  <c r="AL880" i="12"/>
  <c r="Q881" i="12"/>
  <c r="R881" i="12"/>
  <c r="S881" i="12"/>
  <c r="T881" i="12"/>
  <c r="U881" i="12"/>
  <c r="V881" i="12"/>
  <c r="W881" i="12"/>
  <c r="X881" i="12"/>
  <c r="Y881" i="12"/>
  <c r="Z881" i="12"/>
  <c r="AA881" i="12"/>
  <c r="AB881" i="12"/>
  <c r="AD881" i="12"/>
  <c r="AF881" i="12"/>
  <c r="AE881" i="12" s="1"/>
  <c r="AG881" i="12"/>
  <c r="AH881" i="12"/>
  <c r="AI881" i="12"/>
  <c r="AJ881" i="12"/>
  <c r="AK881" i="12"/>
  <c r="AL881" i="12"/>
  <c r="Q882" i="12"/>
  <c r="R882" i="12"/>
  <c r="S882" i="12"/>
  <c r="T882" i="12"/>
  <c r="U882" i="12"/>
  <c r="V882" i="12"/>
  <c r="W882" i="12"/>
  <c r="X882" i="12"/>
  <c r="Y882" i="12"/>
  <c r="Z882" i="12"/>
  <c r="AA882" i="12"/>
  <c r="AB882" i="12"/>
  <c r="AD882" i="12"/>
  <c r="AE882" i="12"/>
  <c r="AF882" i="12"/>
  <c r="AG882" i="12"/>
  <c r="AH882" i="12"/>
  <c r="AI882" i="12"/>
  <c r="AJ882" i="12"/>
  <c r="AK882" i="12"/>
  <c r="AL882" i="12"/>
  <c r="Q883" i="12"/>
  <c r="R883" i="12"/>
  <c r="S883" i="12"/>
  <c r="T883" i="12"/>
  <c r="U883" i="12"/>
  <c r="V883" i="12"/>
  <c r="W883" i="12"/>
  <c r="X883" i="12"/>
  <c r="Y883" i="12"/>
  <c r="Z883" i="12"/>
  <c r="AA883" i="12"/>
  <c r="AB883" i="12"/>
  <c r="AD883" i="12"/>
  <c r="AF883" i="12"/>
  <c r="AE883" i="12" s="1"/>
  <c r="AG883" i="12"/>
  <c r="AH883" i="12"/>
  <c r="AI883" i="12"/>
  <c r="AJ883" i="12"/>
  <c r="AK883" i="12"/>
  <c r="AL883" i="12"/>
  <c r="Q884" i="12"/>
  <c r="R884" i="12"/>
  <c r="S884" i="12"/>
  <c r="T884" i="12"/>
  <c r="U884" i="12"/>
  <c r="V884" i="12"/>
  <c r="W884" i="12"/>
  <c r="X884" i="12"/>
  <c r="Y884" i="12"/>
  <c r="Z884" i="12"/>
  <c r="AA884" i="12"/>
  <c r="AB884" i="12"/>
  <c r="AD884" i="12"/>
  <c r="AE884" i="12"/>
  <c r="AF884" i="12"/>
  <c r="AG884" i="12"/>
  <c r="AH884" i="12"/>
  <c r="AI884" i="12"/>
  <c r="AJ884" i="12"/>
  <c r="AK884" i="12"/>
  <c r="AL884" i="12"/>
  <c r="Q885" i="12"/>
  <c r="R885" i="12"/>
  <c r="S885" i="12"/>
  <c r="T885" i="12"/>
  <c r="U885" i="12"/>
  <c r="V885" i="12"/>
  <c r="W885" i="12"/>
  <c r="X885" i="12"/>
  <c r="Y885" i="12"/>
  <c r="Z885" i="12"/>
  <c r="AA885" i="12"/>
  <c r="AB885" i="12"/>
  <c r="AD885" i="12"/>
  <c r="AF885" i="12"/>
  <c r="AE885" i="12" s="1"/>
  <c r="AG885" i="12"/>
  <c r="AH885" i="12"/>
  <c r="AI885" i="12"/>
  <c r="AJ885" i="12"/>
  <c r="AK885" i="12"/>
  <c r="AL885" i="12"/>
  <c r="Q886" i="12"/>
  <c r="R886" i="12"/>
  <c r="S886" i="12"/>
  <c r="T886" i="12"/>
  <c r="U886" i="12"/>
  <c r="V886" i="12"/>
  <c r="W886" i="12"/>
  <c r="X886" i="12"/>
  <c r="Y886" i="12"/>
  <c r="Z886" i="12"/>
  <c r="AA886" i="12"/>
  <c r="AB886" i="12"/>
  <c r="AD886" i="12"/>
  <c r="AF886" i="12"/>
  <c r="AE886" i="12" s="1"/>
  <c r="AG886" i="12"/>
  <c r="AH886" i="12"/>
  <c r="AI886" i="12"/>
  <c r="AJ886" i="12"/>
  <c r="AK886" i="12"/>
  <c r="AL886" i="12"/>
  <c r="Q887" i="12"/>
  <c r="R887" i="12"/>
  <c r="S887" i="12"/>
  <c r="T887" i="12"/>
  <c r="U887" i="12"/>
  <c r="V887" i="12"/>
  <c r="W887" i="12"/>
  <c r="X887" i="12"/>
  <c r="Y887" i="12"/>
  <c r="Z887" i="12"/>
  <c r="AA887" i="12"/>
  <c r="AB887" i="12"/>
  <c r="AD887" i="12"/>
  <c r="AF887" i="12"/>
  <c r="AE887" i="12" s="1"/>
  <c r="AG887" i="12"/>
  <c r="AH887" i="12"/>
  <c r="AI887" i="12"/>
  <c r="AJ887" i="12"/>
  <c r="AK887" i="12"/>
  <c r="AL887" i="12"/>
  <c r="Q888" i="12"/>
  <c r="R888" i="12"/>
  <c r="S888" i="12"/>
  <c r="T888" i="12"/>
  <c r="U888" i="12"/>
  <c r="V888" i="12"/>
  <c r="W888" i="12"/>
  <c r="X888" i="12"/>
  <c r="Y888" i="12"/>
  <c r="Z888" i="12"/>
  <c r="AA888" i="12"/>
  <c r="AB888" i="12"/>
  <c r="AD888" i="12"/>
  <c r="AF888" i="12"/>
  <c r="AE888" i="12" s="1"/>
  <c r="AG888" i="12"/>
  <c r="AH888" i="12"/>
  <c r="AI888" i="12"/>
  <c r="AJ888" i="12"/>
  <c r="AK888" i="12"/>
  <c r="AL888" i="12"/>
  <c r="Q889" i="12"/>
  <c r="R889" i="12"/>
  <c r="S889" i="12"/>
  <c r="T889" i="12"/>
  <c r="U889" i="12"/>
  <c r="V889" i="12"/>
  <c r="W889" i="12"/>
  <c r="X889" i="12"/>
  <c r="Y889" i="12"/>
  <c r="Z889" i="12"/>
  <c r="AA889" i="12"/>
  <c r="AB889" i="12"/>
  <c r="AD889" i="12"/>
  <c r="AF889" i="12"/>
  <c r="AE889" i="12" s="1"/>
  <c r="AG889" i="12"/>
  <c r="AH889" i="12"/>
  <c r="AI889" i="12"/>
  <c r="AJ889" i="12"/>
  <c r="AK889" i="12"/>
  <c r="AL889" i="12"/>
  <c r="Q890" i="12"/>
  <c r="R890" i="12"/>
  <c r="S890" i="12"/>
  <c r="T890" i="12"/>
  <c r="U890" i="12"/>
  <c r="V890" i="12"/>
  <c r="W890" i="12"/>
  <c r="X890" i="12"/>
  <c r="Y890" i="12"/>
  <c r="Z890" i="12"/>
  <c r="AA890" i="12"/>
  <c r="AB890" i="12"/>
  <c r="AD890" i="12"/>
  <c r="AF890" i="12"/>
  <c r="AE890" i="12" s="1"/>
  <c r="AG890" i="12"/>
  <c r="AH890" i="12"/>
  <c r="AI890" i="12"/>
  <c r="AJ890" i="12"/>
  <c r="AK890" i="12"/>
  <c r="AL890" i="12"/>
  <c r="Q891" i="12"/>
  <c r="R891" i="12"/>
  <c r="S891" i="12"/>
  <c r="T891" i="12"/>
  <c r="U891" i="12"/>
  <c r="V891" i="12"/>
  <c r="W891" i="12"/>
  <c r="X891" i="12"/>
  <c r="Y891" i="12"/>
  <c r="Z891" i="12"/>
  <c r="AA891" i="12"/>
  <c r="AB891" i="12"/>
  <c r="AD891" i="12"/>
  <c r="AF891" i="12"/>
  <c r="AE891" i="12" s="1"/>
  <c r="AG891" i="12"/>
  <c r="AH891" i="12"/>
  <c r="AI891" i="12"/>
  <c r="AJ891" i="12"/>
  <c r="AK891" i="12"/>
  <c r="AL891" i="12"/>
  <c r="Q892" i="12"/>
  <c r="R892" i="12"/>
  <c r="S892" i="12"/>
  <c r="T892" i="12"/>
  <c r="U892" i="12"/>
  <c r="V892" i="12"/>
  <c r="W892" i="12"/>
  <c r="X892" i="12"/>
  <c r="Y892" i="12"/>
  <c r="Z892" i="12"/>
  <c r="AA892" i="12"/>
  <c r="AB892" i="12"/>
  <c r="AD892" i="12"/>
  <c r="AE892" i="12"/>
  <c r="AF892" i="12"/>
  <c r="AG892" i="12"/>
  <c r="AH892" i="12"/>
  <c r="AI892" i="12"/>
  <c r="AJ892" i="12"/>
  <c r="AK892" i="12"/>
  <c r="AL892" i="12"/>
  <c r="Q893" i="12"/>
  <c r="R893" i="12"/>
  <c r="S893" i="12"/>
  <c r="T893" i="12"/>
  <c r="U893" i="12"/>
  <c r="V893" i="12"/>
  <c r="W893" i="12"/>
  <c r="X893" i="12"/>
  <c r="Y893" i="12"/>
  <c r="Z893" i="12"/>
  <c r="AA893" i="12"/>
  <c r="AB893" i="12"/>
  <c r="AD893" i="12"/>
  <c r="AF893" i="12"/>
  <c r="AE893" i="12" s="1"/>
  <c r="AG893" i="12"/>
  <c r="AH893" i="12"/>
  <c r="AI893" i="12"/>
  <c r="AJ893" i="12"/>
  <c r="AK893" i="12"/>
  <c r="AL893" i="12"/>
  <c r="Q894" i="12"/>
  <c r="R894" i="12"/>
  <c r="S894" i="12"/>
  <c r="T894" i="12"/>
  <c r="U894" i="12"/>
  <c r="V894" i="12"/>
  <c r="W894" i="12"/>
  <c r="X894" i="12"/>
  <c r="Y894" i="12"/>
  <c r="Z894" i="12"/>
  <c r="AA894" i="12"/>
  <c r="AB894" i="12"/>
  <c r="AD894" i="12"/>
  <c r="AE894" i="12"/>
  <c r="AF894" i="12"/>
  <c r="AG894" i="12"/>
  <c r="AH894" i="12"/>
  <c r="AI894" i="12"/>
  <c r="AJ894" i="12"/>
  <c r="AK894" i="12"/>
  <c r="AL894" i="12"/>
  <c r="Q895" i="12"/>
  <c r="R895" i="12"/>
  <c r="S895" i="12"/>
  <c r="T895" i="12"/>
  <c r="U895" i="12"/>
  <c r="V895" i="12"/>
  <c r="W895" i="12"/>
  <c r="X895" i="12"/>
  <c r="Y895" i="12"/>
  <c r="Z895" i="12"/>
  <c r="AA895" i="12"/>
  <c r="AB895" i="12"/>
  <c r="AD895" i="12"/>
  <c r="AF895" i="12"/>
  <c r="AE895" i="12" s="1"/>
  <c r="AG895" i="12"/>
  <c r="AH895" i="12"/>
  <c r="AI895" i="12"/>
  <c r="AJ895" i="12"/>
  <c r="AK895" i="12"/>
  <c r="AL895" i="12"/>
  <c r="Q896" i="12"/>
  <c r="R896" i="12"/>
  <c r="S896" i="12"/>
  <c r="T896" i="12"/>
  <c r="U896" i="12"/>
  <c r="V896" i="12"/>
  <c r="W896" i="12"/>
  <c r="X896" i="12"/>
  <c r="Y896" i="12"/>
  <c r="Z896" i="12"/>
  <c r="AA896" i="12"/>
  <c r="AB896" i="12"/>
  <c r="AD896" i="12"/>
  <c r="AF896" i="12"/>
  <c r="AE896" i="12" s="1"/>
  <c r="AG896" i="12"/>
  <c r="AH896" i="12"/>
  <c r="AI896" i="12"/>
  <c r="AJ896" i="12"/>
  <c r="AK896" i="12"/>
  <c r="AL896" i="12"/>
  <c r="Q897" i="12"/>
  <c r="R897" i="12"/>
  <c r="S897" i="12"/>
  <c r="T897" i="12"/>
  <c r="U897" i="12"/>
  <c r="V897" i="12"/>
  <c r="W897" i="12"/>
  <c r="X897" i="12"/>
  <c r="Y897" i="12"/>
  <c r="Z897" i="12"/>
  <c r="AA897" i="12"/>
  <c r="AB897" i="12"/>
  <c r="AD897" i="12"/>
  <c r="AF897" i="12"/>
  <c r="AE897" i="12" s="1"/>
  <c r="AG897" i="12"/>
  <c r="AH897" i="12"/>
  <c r="AI897" i="12"/>
  <c r="AJ897" i="12"/>
  <c r="AK897" i="12"/>
  <c r="AL897" i="12"/>
  <c r="Q898" i="12"/>
  <c r="R898" i="12"/>
  <c r="S898" i="12"/>
  <c r="T898" i="12"/>
  <c r="U898" i="12"/>
  <c r="V898" i="12"/>
  <c r="W898" i="12"/>
  <c r="X898" i="12"/>
  <c r="Y898" i="12"/>
  <c r="Z898" i="12"/>
  <c r="AA898" i="12"/>
  <c r="AB898" i="12"/>
  <c r="AD898" i="12"/>
  <c r="AE898" i="12"/>
  <c r="AF898" i="12"/>
  <c r="AG898" i="12"/>
  <c r="AH898" i="12"/>
  <c r="AI898" i="12"/>
  <c r="AJ898" i="12"/>
  <c r="AK898" i="12"/>
  <c r="AL898" i="12"/>
  <c r="Q899" i="12"/>
  <c r="R899" i="12"/>
  <c r="S899" i="12"/>
  <c r="T899" i="12"/>
  <c r="U899" i="12"/>
  <c r="V899" i="12"/>
  <c r="W899" i="12"/>
  <c r="X899" i="12"/>
  <c r="Y899" i="12"/>
  <c r="Z899" i="12"/>
  <c r="AA899" i="12"/>
  <c r="AB899" i="12"/>
  <c r="AD899" i="12"/>
  <c r="AF899" i="12"/>
  <c r="AE899" i="12" s="1"/>
  <c r="AG899" i="12"/>
  <c r="AH899" i="12"/>
  <c r="AI899" i="12"/>
  <c r="AJ899" i="12"/>
  <c r="AK899" i="12"/>
  <c r="AL899" i="12"/>
  <c r="Q900" i="12"/>
  <c r="R900" i="12"/>
  <c r="S900" i="12"/>
  <c r="T900" i="12"/>
  <c r="U900" i="12"/>
  <c r="V900" i="12"/>
  <c r="W900" i="12"/>
  <c r="X900" i="12"/>
  <c r="Y900" i="12"/>
  <c r="Z900" i="12"/>
  <c r="AA900" i="12"/>
  <c r="AB900" i="12"/>
  <c r="AD900" i="12"/>
  <c r="AE900" i="12"/>
  <c r="AF900" i="12"/>
  <c r="AG900" i="12"/>
  <c r="AH900" i="12"/>
  <c r="AI900" i="12"/>
  <c r="AJ900" i="12"/>
  <c r="AK900" i="12"/>
  <c r="AL900" i="12"/>
  <c r="Q901" i="12"/>
  <c r="R901" i="12"/>
  <c r="S901" i="12"/>
  <c r="T901" i="12"/>
  <c r="U901" i="12"/>
  <c r="V901" i="12"/>
  <c r="W901" i="12"/>
  <c r="X901" i="12"/>
  <c r="Y901" i="12"/>
  <c r="Z901" i="12"/>
  <c r="AA901" i="12"/>
  <c r="AB901" i="12"/>
  <c r="AD901" i="12"/>
  <c r="AF901" i="12"/>
  <c r="AE901" i="12" s="1"/>
  <c r="AG901" i="12"/>
  <c r="AH901" i="12"/>
  <c r="AI901" i="12"/>
  <c r="AJ901" i="12"/>
  <c r="AK901" i="12"/>
  <c r="AL901" i="12"/>
  <c r="Q902" i="12"/>
  <c r="R902" i="12"/>
  <c r="S902" i="12"/>
  <c r="T902" i="12"/>
  <c r="U902" i="12"/>
  <c r="V902" i="12"/>
  <c r="W902" i="12"/>
  <c r="X902" i="12"/>
  <c r="Y902" i="12"/>
  <c r="Z902" i="12"/>
  <c r="AA902" i="12"/>
  <c r="AB902" i="12"/>
  <c r="AD902" i="12"/>
  <c r="AE902" i="12"/>
  <c r="AF902" i="12"/>
  <c r="AG902" i="12"/>
  <c r="AH902" i="12"/>
  <c r="AI902" i="12"/>
  <c r="AJ902" i="12"/>
  <c r="AK902" i="12"/>
  <c r="AL902" i="12"/>
  <c r="Q903" i="12"/>
  <c r="R903" i="12"/>
  <c r="S903" i="12"/>
  <c r="T903" i="12"/>
  <c r="U903" i="12"/>
  <c r="V903" i="12"/>
  <c r="W903" i="12"/>
  <c r="X903" i="12"/>
  <c r="Y903" i="12"/>
  <c r="Z903" i="12"/>
  <c r="AA903" i="12"/>
  <c r="AB903" i="12"/>
  <c r="AD903" i="12"/>
  <c r="AF903" i="12"/>
  <c r="AE903" i="12" s="1"/>
  <c r="AG903" i="12"/>
  <c r="AH903" i="12"/>
  <c r="AI903" i="12"/>
  <c r="AJ903" i="12"/>
  <c r="AK903" i="12"/>
  <c r="AL903" i="12"/>
  <c r="Q904" i="12"/>
  <c r="R904" i="12"/>
  <c r="S904" i="12"/>
  <c r="T904" i="12"/>
  <c r="U904" i="12"/>
  <c r="V904" i="12"/>
  <c r="W904" i="12"/>
  <c r="X904" i="12"/>
  <c r="Y904" i="12"/>
  <c r="Z904" i="12"/>
  <c r="AA904" i="12"/>
  <c r="AB904" i="12"/>
  <c r="AD904" i="12"/>
  <c r="AF904" i="12"/>
  <c r="AE904" i="12" s="1"/>
  <c r="AG904" i="12"/>
  <c r="AH904" i="12"/>
  <c r="AI904" i="12"/>
  <c r="AJ904" i="12"/>
  <c r="AK904" i="12"/>
  <c r="AL904" i="12"/>
  <c r="Q905" i="12"/>
  <c r="R905" i="12"/>
  <c r="S905" i="12"/>
  <c r="T905" i="12"/>
  <c r="U905" i="12"/>
  <c r="V905" i="12"/>
  <c r="W905" i="12"/>
  <c r="X905" i="12"/>
  <c r="Y905" i="12"/>
  <c r="Z905" i="12"/>
  <c r="AA905" i="12"/>
  <c r="AB905" i="12"/>
  <c r="AD905" i="12"/>
  <c r="AF905" i="12"/>
  <c r="AE905" i="12" s="1"/>
  <c r="AG905" i="12"/>
  <c r="AH905" i="12"/>
  <c r="AI905" i="12"/>
  <c r="AJ905" i="12"/>
  <c r="AK905" i="12"/>
  <c r="AL905" i="12"/>
  <c r="Q906" i="12"/>
  <c r="R906" i="12"/>
  <c r="S906" i="12"/>
  <c r="T906" i="12"/>
  <c r="U906" i="12"/>
  <c r="V906" i="12"/>
  <c r="W906" i="12"/>
  <c r="X906" i="12"/>
  <c r="Y906" i="12"/>
  <c r="Z906" i="12"/>
  <c r="AA906" i="12"/>
  <c r="AB906" i="12"/>
  <c r="AD906" i="12"/>
  <c r="AF906" i="12"/>
  <c r="AE906" i="12" s="1"/>
  <c r="AG906" i="12"/>
  <c r="AH906" i="12"/>
  <c r="AI906" i="12"/>
  <c r="AJ906" i="12"/>
  <c r="AK906" i="12"/>
  <c r="AL906" i="12"/>
  <c r="Q907" i="12"/>
  <c r="R907" i="12"/>
  <c r="S907" i="12"/>
  <c r="T907" i="12"/>
  <c r="U907" i="12"/>
  <c r="V907" i="12"/>
  <c r="W907" i="12"/>
  <c r="X907" i="12"/>
  <c r="Y907" i="12"/>
  <c r="Z907" i="12"/>
  <c r="AA907" i="12"/>
  <c r="AB907" i="12"/>
  <c r="AD907" i="12"/>
  <c r="AF907" i="12"/>
  <c r="AE907" i="12" s="1"/>
  <c r="AG907" i="12"/>
  <c r="AH907" i="12"/>
  <c r="AI907" i="12"/>
  <c r="AJ907" i="12"/>
  <c r="AK907" i="12"/>
  <c r="AL907" i="12"/>
  <c r="Q908" i="12"/>
  <c r="R908" i="12"/>
  <c r="S908" i="12"/>
  <c r="T908" i="12"/>
  <c r="U908" i="12"/>
  <c r="V908" i="12"/>
  <c r="W908" i="12"/>
  <c r="X908" i="12"/>
  <c r="Y908" i="12"/>
  <c r="Z908" i="12"/>
  <c r="AA908" i="12"/>
  <c r="AB908" i="12"/>
  <c r="AD908" i="12"/>
  <c r="AF908" i="12"/>
  <c r="AE908" i="12" s="1"/>
  <c r="AG908" i="12"/>
  <c r="AH908" i="12"/>
  <c r="AI908" i="12"/>
  <c r="AJ908" i="12"/>
  <c r="AK908" i="12"/>
  <c r="AL908" i="12"/>
  <c r="Q909" i="12"/>
  <c r="R909" i="12"/>
  <c r="S909" i="12"/>
  <c r="T909" i="12"/>
  <c r="U909" i="12"/>
  <c r="V909" i="12"/>
  <c r="W909" i="12"/>
  <c r="X909" i="12"/>
  <c r="Y909" i="12"/>
  <c r="Z909" i="12"/>
  <c r="AA909" i="12"/>
  <c r="AB909" i="12"/>
  <c r="AD909" i="12"/>
  <c r="AF909" i="12"/>
  <c r="AE909" i="12" s="1"/>
  <c r="AG909" i="12"/>
  <c r="AH909" i="12"/>
  <c r="AI909" i="12"/>
  <c r="AJ909" i="12"/>
  <c r="AK909" i="12"/>
  <c r="AL909" i="12"/>
  <c r="Q910" i="12"/>
  <c r="R910" i="12"/>
  <c r="S910" i="12"/>
  <c r="T910" i="12"/>
  <c r="U910" i="12"/>
  <c r="V910" i="12"/>
  <c r="W910" i="12"/>
  <c r="X910" i="12"/>
  <c r="Y910" i="12"/>
  <c r="Z910" i="12"/>
  <c r="AA910" i="12"/>
  <c r="AB910" i="12"/>
  <c r="AD910" i="12"/>
  <c r="AE910" i="12"/>
  <c r="AF910" i="12"/>
  <c r="AG910" i="12"/>
  <c r="AH910" i="12"/>
  <c r="AI910" i="12"/>
  <c r="AJ910" i="12"/>
  <c r="AK910" i="12"/>
  <c r="AL910" i="12"/>
  <c r="Q911" i="12"/>
  <c r="R911" i="12"/>
  <c r="S911" i="12"/>
  <c r="T911" i="12"/>
  <c r="U911" i="12"/>
  <c r="V911" i="12"/>
  <c r="W911" i="12"/>
  <c r="X911" i="12"/>
  <c r="Y911" i="12"/>
  <c r="Z911" i="12"/>
  <c r="AA911" i="12"/>
  <c r="AB911" i="12"/>
  <c r="AD911" i="12"/>
  <c r="AF911" i="12"/>
  <c r="AE911" i="12" s="1"/>
  <c r="AG911" i="12"/>
  <c r="AH911" i="12"/>
  <c r="AI911" i="12"/>
  <c r="AJ911" i="12"/>
  <c r="AK911" i="12"/>
  <c r="AL911" i="12"/>
  <c r="Q912" i="12"/>
  <c r="R912" i="12"/>
  <c r="S912" i="12"/>
  <c r="T912" i="12"/>
  <c r="U912" i="12"/>
  <c r="V912" i="12"/>
  <c r="W912" i="12"/>
  <c r="X912" i="12"/>
  <c r="Y912" i="12"/>
  <c r="Z912" i="12"/>
  <c r="AA912" i="12"/>
  <c r="AB912" i="12"/>
  <c r="AD912" i="12"/>
  <c r="AE912" i="12"/>
  <c r="AF912" i="12"/>
  <c r="AG912" i="12"/>
  <c r="AH912" i="12"/>
  <c r="AI912" i="12"/>
  <c r="AJ912" i="12"/>
  <c r="AK912" i="12"/>
  <c r="AL912" i="12"/>
  <c r="Q913" i="12"/>
  <c r="R913" i="12"/>
  <c r="S913" i="12"/>
  <c r="T913" i="12"/>
  <c r="U913" i="12"/>
  <c r="V913" i="12"/>
  <c r="W913" i="12"/>
  <c r="X913" i="12"/>
  <c r="Y913" i="12"/>
  <c r="Z913" i="12"/>
  <c r="AA913" i="12"/>
  <c r="AB913" i="12"/>
  <c r="AD913" i="12"/>
  <c r="AF913" i="12"/>
  <c r="AE913" i="12" s="1"/>
  <c r="AG913" i="12"/>
  <c r="AH913" i="12"/>
  <c r="AI913" i="12"/>
  <c r="AJ913" i="12"/>
  <c r="AK913" i="12"/>
  <c r="AL913" i="12"/>
  <c r="Q914" i="12"/>
  <c r="R914" i="12"/>
  <c r="S914" i="12"/>
  <c r="T914" i="12"/>
  <c r="U914" i="12"/>
  <c r="V914" i="12"/>
  <c r="W914" i="12"/>
  <c r="X914" i="12"/>
  <c r="Y914" i="12"/>
  <c r="Z914" i="12"/>
  <c r="AA914" i="12"/>
  <c r="AB914" i="12"/>
  <c r="AD914" i="12"/>
  <c r="AF914" i="12"/>
  <c r="AE914" i="12" s="1"/>
  <c r="AG914" i="12"/>
  <c r="AH914" i="12"/>
  <c r="AI914" i="12"/>
  <c r="AJ914" i="12"/>
  <c r="AK914" i="12"/>
  <c r="AL914" i="12"/>
  <c r="Q915" i="12"/>
  <c r="R915" i="12"/>
  <c r="S915" i="12"/>
  <c r="T915" i="12"/>
  <c r="U915" i="12"/>
  <c r="V915" i="12"/>
  <c r="W915" i="12"/>
  <c r="X915" i="12"/>
  <c r="Y915" i="12"/>
  <c r="Z915" i="12"/>
  <c r="AA915" i="12"/>
  <c r="AB915" i="12"/>
  <c r="AD915" i="12"/>
  <c r="AF915" i="12"/>
  <c r="AE915" i="12" s="1"/>
  <c r="AG915" i="12"/>
  <c r="AH915" i="12"/>
  <c r="AI915" i="12"/>
  <c r="AJ915" i="12"/>
  <c r="AK915" i="12"/>
  <c r="AL915" i="12"/>
  <c r="Q916" i="12"/>
  <c r="R916" i="12"/>
  <c r="S916" i="12"/>
  <c r="T916" i="12"/>
  <c r="U916" i="12"/>
  <c r="V916" i="12"/>
  <c r="W916" i="12"/>
  <c r="X916" i="12"/>
  <c r="Y916" i="12"/>
  <c r="Z916" i="12"/>
  <c r="AA916" i="12"/>
  <c r="AB916" i="12"/>
  <c r="AD916" i="12"/>
  <c r="AF916" i="12"/>
  <c r="AE916" i="12" s="1"/>
  <c r="AG916" i="12"/>
  <c r="AH916" i="12"/>
  <c r="AI916" i="12"/>
  <c r="AJ916" i="12"/>
  <c r="AK916" i="12"/>
  <c r="AL916" i="12"/>
  <c r="Q917" i="12"/>
  <c r="R917" i="12"/>
  <c r="S917" i="12"/>
  <c r="T917" i="12"/>
  <c r="U917" i="12"/>
  <c r="V917" i="12"/>
  <c r="W917" i="12"/>
  <c r="X917" i="12"/>
  <c r="Y917" i="12"/>
  <c r="Z917" i="12"/>
  <c r="AA917" i="12"/>
  <c r="AB917" i="12"/>
  <c r="AD917" i="12"/>
  <c r="AF917" i="12"/>
  <c r="AE917" i="12" s="1"/>
  <c r="AG917" i="12"/>
  <c r="AH917" i="12"/>
  <c r="AI917" i="12"/>
  <c r="AJ917" i="12"/>
  <c r="AK917" i="12"/>
  <c r="AL917" i="12"/>
  <c r="Q918" i="12"/>
  <c r="R918" i="12"/>
  <c r="S918" i="12"/>
  <c r="T918" i="12"/>
  <c r="U918" i="12"/>
  <c r="V918" i="12"/>
  <c r="W918" i="12"/>
  <c r="X918" i="12"/>
  <c r="Y918" i="12"/>
  <c r="Z918" i="12"/>
  <c r="AA918" i="12"/>
  <c r="AB918" i="12"/>
  <c r="AD918" i="12"/>
  <c r="AE918" i="12"/>
  <c r="AF918" i="12"/>
  <c r="AG918" i="12"/>
  <c r="AH918" i="12"/>
  <c r="AI918" i="12"/>
  <c r="AJ918" i="12"/>
  <c r="AK918" i="12"/>
  <c r="AL918" i="12"/>
  <c r="Q919" i="12"/>
  <c r="R919" i="12"/>
  <c r="S919" i="12"/>
  <c r="T919" i="12"/>
  <c r="U919" i="12"/>
  <c r="V919" i="12"/>
  <c r="W919" i="12"/>
  <c r="X919" i="12"/>
  <c r="Y919" i="12"/>
  <c r="Z919" i="12"/>
  <c r="AA919" i="12"/>
  <c r="AB919" i="12"/>
  <c r="AD919" i="12"/>
  <c r="AF919" i="12"/>
  <c r="AE919" i="12" s="1"/>
  <c r="AG919" i="12"/>
  <c r="AH919" i="12"/>
  <c r="AI919" i="12"/>
  <c r="AJ919" i="12"/>
  <c r="AK919" i="12"/>
  <c r="AL919" i="12"/>
  <c r="Q920" i="12"/>
  <c r="R920" i="12"/>
  <c r="S920" i="12"/>
  <c r="T920" i="12"/>
  <c r="U920" i="12"/>
  <c r="V920" i="12"/>
  <c r="W920" i="12"/>
  <c r="X920" i="12"/>
  <c r="Y920" i="12"/>
  <c r="Z920" i="12"/>
  <c r="AA920" i="12"/>
  <c r="AB920" i="12"/>
  <c r="AD920" i="12"/>
  <c r="AE920" i="12"/>
  <c r="AF920" i="12"/>
  <c r="AG920" i="12"/>
  <c r="AH920" i="12"/>
  <c r="AI920" i="12"/>
  <c r="AJ920" i="12"/>
  <c r="AK920" i="12"/>
  <c r="AL920" i="12"/>
  <c r="Q921" i="12"/>
  <c r="R921" i="12"/>
  <c r="S921" i="12"/>
  <c r="T921" i="12"/>
  <c r="U921" i="12"/>
  <c r="V921" i="12"/>
  <c r="W921" i="12"/>
  <c r="X921" i="12"/>
  <c r="Y921" i="12"/>
  <c r="Z921" i="12"/>
  <c r="AA921" i="12"/>
  <c r="AB921" i="12"/>
  <c r="AD921" i="12"/>
  <c r="AF921" i="12"/>
  <c r="AE921" i="12" s="1"/>
  <c r="AG921" i="12"/>
  <c r="AH921" i="12"/>
  <c r="AI921" i="12"/>
  <c r="AJ921" i="12"/>
  <c r="AK921" i="12"/>
  <c r="AL921" i="12"/>
  <c r="Q922" i="12"/>
  <c r="R922" i="12"/>
  <c r="S922" i="12"/>
  <c r="T922" i="12"/>
  <c r="U922" i="12"/>
  <c r="V922" i="12"/>
  <c r="W922" i="12"/>
  <c r="X922" i="12"/>
  <c r="Y922" i="12"/>
  <c r="Z922" i="12"/>
  <c r="AA922" i="12"/>
  <c r="AB922" i="12"/>
  <c r="AD922" i="12"/>
  <c r="AF922" i="12"/>
  <c r="AE922" i="12" s="1"/>
  <c r="AG922" i="12"/>
  <c r="AH922" i="12"/>
  <c r="AI922" i="12"/>
  <c r="AJ922" i="12"/>
  <c r="AK922" i="12"/>
  <c r="AL922" i="12"/>
  <c r="Q923" i="12"/>
  <c r="R923" i="12"/>
  <c r="S923" i="12"/>
  <c r="T923" i="12"/>
  <c r="U923" i="12"/>
  <c r="V923" i="12"/>
  <c r="W923" i="12"/>
  <c r="X923" i="12"/>
  <c r="Y923" i="12"/>
  <c r="Z923" i="12"/>
  <c r="AA923" i="12"/>
  <c r="AB923" i="12"/>
  <c r="AD923" i="12"/>
  <c r="AF923" i="12"/>
  <c r="AE923" i="12" s="1"/>
  <c r="AG923" i="12"/>
  <c r="AH923" i="12"/>
  <c r="AI923" i="12"/>
  <c r="AJ923" i="12"/>
  <c r="AK923" i="12"/>
  <c r="AL923" i="12"/>
  <c r="Q924" i="12"/>
  <c r="R924" i="12"/>
  <c r="S924" i="12"/>
  <c r="T924" i="12"/>
  <c r="U924" i="12"/>
  <c r="V924" i="12"/>
  <c r="W924" i="12"/>
  <c r="X924" i="12"/>
  <c r="Y924" i="12"/>
  <c r="Z924" i="12"/>
  <c r="AA924" i="12"/>
  <c r="AB924" i="12"/>
  <c r="AD924" i="12"/>
  <c r="AF924" i="12"/>
  <c r="AE924" i="12" s="1"/>
  <c r="AG924" i="12"/>
  <c r="AH924" i="12"/>
  <c r="AI924" i="12"/>
  <c r="AJ924" i="12"/>
  <c r="AK924" i="12"/>
  <c r="AL924" i="12"/>
  <c r="Q925" i="12"/>
  <c r="R925" i="12"/>
  <c r="S925" i="12"/>
  <c r="T925" i="12"/>
  <c r="U925" i="12"/>
  <c r="V925" i="12"/>
  <c r="W925" i="12"/>
  <c r="X925" i="12"/>
  <c r="Y925" i="12"/>
  <c r="Z925" i="12"/>
  <c r="AA925" i="12"/>
  <c r="AB925" i="12"/>
  <c r="AD925" i="12"/>
  <c r="AF925" i="12"/>
  <c r="AE925" i="12" s="1"/>
  <c r="AG925" i="12"/>
  <c r="AH925" i="12"/>
  <c r="AI925" i="12"/>
  <c r="AJ925" i="12"/>
  <c r="AK925" i="12"/>
  <c r="AL925" i="12"/>
  <c r="Q926" i="12"/>
  <c r="R926" i="12"/>
  <c r="S926" i="12"/>
  <c r="T926" i="12"/>
  <c r="U926" i="12"/>
  <c r="V926" i="12"/>
  <c r="W926" i="12"/>
  <c r="X926" i="12"/>
  <c r="Y926" i="12"/>
  <c r="Z926" i="12"/>
  <c r="AA926" i="12"/>
  <c r="AB926" i="12"/>
  <c r="AD926" i="12"/>
  <c r="AE926" i="12"/>
  <c r="AF926" i="12"/>
  <c r="AG926" i="12"/>
  <c r="AH926" i="12"/>
  <c r="AI926" i="12"/>
  <c r="AJ926" i="12"/>
  <c r="AK926" i="12"/>
  <c r="AL926" i="12"/>
  <c r="Q927" i="12"/>
  <c r="R927" i="12"/>
  <c r="S927" i="12"/>
  <c r="T927" i="12"/>
  <c r="U927" i="12"/>
  <c r="V927" i="12"/>
  <c r="W927" i="12"/>
  <c r="X927" i="12"/>
  <c r="Y927" i="12"/>
  <c r="Z927" i="12"/>
  <c r="AA927" i="12"/>
  <c r="AB927" i="12"/>
  <c r="AD927" i="12"/>
  <c r="AF927" i="12"/>
  <c r="AE927" i="12" s="1"/>
  <c r="AG927" i="12"/>
  <c r="AH927" i="12"/>
  <c r="AI927" i="12"/>
  <c r="AJ927" i="12"/>
  <c r="AK927" i="12"/>
  <c r="AL927" i="12"/>
  <c r="Q928" i="12"/>
  <c r="R928" i="12"/>
  <c r="S928" i="12"/>
  <c r="T928" i="12"/>
  <c r="U928" i="12"/>
  <c r="V928" i="12"/>
  <c r="W928" i="12"/>
  <c r="X928" i="12"/>
  <c r="Y928" i="12"/>
  <c r="Z928" i="12"/>
  <c r="AA928" i="12"/>
  <c r="AB928" i="12"/>
  <c r="AD928" i="12"/>
  <c r="AE928" i="12"/>
  <c r="AF928" i="12"/>
  <c r="AG928" i="12"/>
  <c r="AH928" i="12"/>
  <c r="AI928" i="12"/>
  <c r="AJ928" i="12"/>
  <c r="AK928" i="12"/>
  <c r="AL928" i="12"/>
  <c r="Q929" i="12"/>
  <c r="R929" i="12"/>
  <c r="S929" i="12"/>
  <c r="T929" i="12"/>
  <c r="U929" i="12"/>
  <c r="V929" i="12"/>
  <c r="W929" i="12"/>
  <c r="X929" i="12"/>
  <c r="Y929" i="12"/>
  <c r="Z929" i="12"/>
  <c r="AA929" i="12"/>
  <c r="AB929" i="12"/>
  <c r="AD929" i="12"/>
  <c r="AF929" i="12"/>
  <c r="AE929" i="12" s="1"/>
  <c r="AG929" i="12"/>
  <c r="AH929" i="12"/>
  <c r="AI929" i="12"/>
  <c r="AJ929" i="12"/>
  <c r="AK929" i="12"/>
  <c r="AL929" i="12"/>
  <c r="Q930" i="12"/>
  <c r="R930" i="12"/>
  <c r="S930" i="12"/>
  <c r="T930" i="12"/>
  <c r="U930" i="12"/>
  <c r="V930" i="12"/>
  <c r="W930" i="12"/>
  <c r="X930" i="12"/>
  <c r="Y930" i="12"/>
  <c r="Z930" i="12"/>
  <c r="AA930" i="12"/>
  <c r="AB930" i="12"/>
  <c r="AD930" i="12"/>
  <c r="AF930" i="12"/>
  <c r="AE930" i="12" s="1"/>
  <c r="AG930" i="12"/>
  <c r="AH930" i="12"/>
  <c r="AI930" i="12"/>
  <c r="AJ930" i="12"/>
  <c r="AK930" i="12"/>
  <c r="AL930" i="12"/>
  <c r="Q931" i="12"/>
  <c r="R931" i="12"/>
  <c r="S931" i="12"/>
  <c r="T931" i="12"/>
  <c r="U931" i="12"/>
  <c r="V931" i="12"/>
  <c r="W931" i="12"/>
  <c r="X931" i="12"/>
  <c r="Y931" i="12"/>
  <c r="Z931" i="12"/>
  <c r="AA931" i="12"/>
  <c r="AB931" i="12"/>
  <c r="AD931" i="12"/>
  <c r="AF931" i="12"/>
  <c r="AE931" i="12" s="1"/>
  <c r="AG931" i="12"/>
  <c r="AH931" i="12"/>
  <c r="AI931" i="12"/>
  <c r="AJ931" i="12"/>
  <c r="AK931" i="12"/>
  <c r="AL931" i="12"/>
  <c r="Q932" i="12"/>
  <c r="R932" i="12"/>
  <c r="S932" i="12"/>
  <c r="T932" i="12"/>
  <c r="U932" i="12"/>
  <c r="V932" i="12"/>
  <c r="W932" i="12"/>
  <c r="X932" i="12"/>
  <c r="Y932" i="12"/>
  <c r="Z932" i="12"/>
  <c r="AA932" i="12"/>
  <c r="AB932" i="12"/>
  <c r="AD932" i="12"/>
  <c r="AE932" i="12"/>
  <c r="AF932" i="12"/>
  <c r="AG932" i="12"/>
  <c r="AH932" i="12"/>
  <c r="AI932" i="12"/>
  <c r="AJ932" i="12"/>
  <c r="AK932" i="12"/>
  <c r="AL932" i="12"/>
  <c r="Q933" i="12"/>
  <c r="R933" i="12"/>
  <c r="S933" i="12"/>
  <c r="T933" i="12"/>
  <c r="U933" i="12"/>
  <c r="V933" i="12"/>
  <c r="W933" i="12"/>
  <c r="X933" i="12"/>
  <c r="Y933" i="12"/>
  <c r="Z933" i="12"/>
  <c r="AA933" i="12"/>
  <c r="AB933" i="12"/>
  <c r="AD933" i="12"/>
  <c r="AF933" i="12"/>
  <c r="AE933" i="12" s="1"/>
  <c r="AG933" i="12"/>
  <c r="AH933" i="12"/>
  <c r="AI933" i="12"/>
  <c r="AJ933" i="12"/>
  <c r="AK933" i="12"/>
  <c r="AL933" i="12"/>
  <c r="Q934" i="12"/>
  <c r="R934" i="12"/>
  <c r="S934" i="12"/>
  <c r="T934" i="12"/>
  <c r="U934" i="12"/>
  <c r="V934" i="12"/>
  <c r="W934" i="12"/>
  <c r="X934" i="12"/>
  <c r="Y934" i="12"/>
  <c r="Z934" i="12"/>
  <c r="AA934" i="12"/>
  <c r="AB934" i="12"/>
  <c r="AD934" i="12"/>
  <c r="AE934" i="12"/>
  <c r="AF934" i="12"/>
  <c r="AG934" i="12"/>
  <c r="AH934" i="12"/>
  <c r="AI934" i="12"/>
  <c r="AJ934" i="12"/>
  <c r="AK934" i="12"/>
  <c r="AL934" i="12"/>
  <c r="Q935" i="12"/>
  <c r="R935" i="12"/>
  <c r="S935" i="12"/>
  <c r="T935" i="12"/>
  <c r="U935" i="12"/>
  <c r="V935" i="12"/>
  <c r="W935" i="12"/>
  <c r="X935" i="12"/>
  <c r="Y935" i="12"/>
  <c r="Z935" i="12"/>
  <c r="AA935" i="12"/>
  <c r="AB935" i="12"/>
  <c r="AD935" i="12"/>
  <c r="AF935" i="12"/>
  <c r="AE935" i="12" s="1"/>
  <c r="AG935" i="12"/>
  <c r="AH935" i="12"/>
  <c r="AI935" i="12"/>
  <c r="AJ935" i="12"/>
  <c r="AK935" i="12"/>
  <c r="AL935" i="12"/>
  <c r="Q936" i="12"/>
  <c r="R936" i="12"/>
  <c r="S936" i="12"/>
  <c r="T936" i="12"/>
  <c r="U936" i="12"/>
  <c r="V936" i="12"/>
  <c r="W936" i="12"/>
  <c r="X936" i="12"/>
  <c r="Y936" i="12"/>
  <c r="Z936" i="12"/>
  <c r="AA936" i="12"/>
  <c r="AB936" i="12"/>
  <c r="AD936" i="12"/>
  <c r="AE936" i="12"/>
  <c r="AF936" i="12"/>
  <c r="AG936" i="12"/>
  <c r="AH936" i="12"/>
  <c r="AI936" i="12"/>
  <c r="AJ936" i="12"/>
  <c r="AK936" i="12"/>
  <c r="AL936" i="12"/>
  <c r="Q937" i="12"/>
  <c r="R937" i="12"/>
  <c r="S937" i="12"/>
  <c r="T937" i="12"/>
  <c r="U937" i="12"/>
  <c r="V937" i="12"/>
  <c r="W937" i="12"/>
  <c r="X937" i="12"/>
  <c r="Y937" i="12"/>
  <c r="Z937" i="12"/>
  <c r="AA937" i="12"/>
  <c r="AB937" i="12"/>
  <c r="AD937" i="12"/>
  <c r="AF937" i="12"/>
  <c r="AE937" i="12" s="1"/>
  <c r="AG937" i="12"/>
  <c r="AH937" i="12"/>
  <c r="AI937" i="12"/>
  <c r="AJ937" i="12"/>
  <c r="AK937" i="12"/>
  <c r="AL937" i="12"/>
  <c r="Q938" i="12"/>
  <c r="R938" i="12"/>
  <c r="S938" i="12"/>
  <c r="T938" i="12"/>
  <c r="U938" i="12"/>
  <c r="V938" i="12"/>
  <c r="W938" i="12"/>
  <c r="X938" i="12"/>
  <c r="Y938" i="12"/>
  <c r="Z938" i="12"/>
  <c r="AA938" i="12"/>
  <c r="AB938" i="12"/>
  <c r="AD938" i="12"/>
  <c r="AF938" i="12"/>
  <c r="AE938" i="12" s="1"/>
  <c r="AG938" i="12"/>
  <c r="AH938" i="12"/>
  <c r="AI938" i="12"/>
  <c r="AJ938" i="12"/>
  <c r="AK938" i="12"/>
  <c r="AL938" i="12"/>
  <c r="Q939" i="12"/>
  <c r="R939" i="12"/>
  <c r="S939" i="12"/>
  <c r="T939" i="12"/>
  <c r="U939" i="12"/>
  <c r="V939" i="12"/>
  <c r="W939" i="12"/>
  <c r="X939" i="12"/>
  <c r="Y939" i="12"/>
  <c r="Z939" i="12"/>
  <c r="AA939" i="12"/>
  <c r="AB939" i="12"/>
  <c r="AD939" i="12"/>
  <c r="AF939" i="12"/>
  <c r="AE939" i="12" s="1"/>
  <c r="AG939" i="12"/>
  <c r="AH939" i="12"/>
  <c r="AI939" i="12"/>
  <c r="AJ939" i="12"/>
  <c r="AK939" i="12"/>
  <c r="AL939" i="12"/>
  <c r="Q940" i="12"/>
  <c r="R940" i="12"/>
  <c r="S940" i="12"/>
  <c r="T940" i="12"/>
  <c r="U940" i="12"/>
  <c r="V940" i="12"/>
  <c r="W940" i="12"/>
  <c r="X940" i="12"/>
  <c r="Y940" i="12"/>
  <c r="Z940" i="12"/>
  <c r="AA940" i="12"/>
  <c r="AB940" i="12"/>
  <c r="AD940" i="12"/>
  <c r="AF940" i="12"/>
  <c r="AE940" i="12" s="1"/>
  <c r="AG940" i="12"/>
  <c r="AH940" i="12"/>
  <c r="AI940" i="12"/>
  <c r="AJ940" i="12"/>
  <c r="AK940" i="12"/>
  <c r="AL940" i="12"/>
  <c r="Q941" i="12"/>
  <c r="R941" i="12"/>
  <c r="S941" i="12"/>
  <c r="T941" i="12"/>
  <c r="U941" i="12"/>
  <c r="V941" i="12"/>
  <c r="W941" i="12"/>
  <c r="X941" i="12"/>
  <c r="Y941" i="12"/>
  <c r="Z941" i="12"/>
  <c r="AA941" i="12"/>
  <c r="AB941" i="12"/>
  <c r="AD941" i="12"/>
  <c r="AF941" i="12"/>
  <c r="AE941" i="12" s="1"/>
  <c r="AG941" i="12"/>
  <c r="AH941" i="12"/>
  <c r="AI941" i="12"/>
  <c r="AJ941" i="12"/>
  <c r="AK941" i="12"/>
  <c r="AL941" i="12"/>
  <c r="Q942" i="12"/>
  <c r="R942" i="12"/>
  <c r="S942" i="12"/>
  <c r="T942" i="12"/>
  <c r="U942" i="12"/>
  <c r="V942" i="12"/>
  <c r="W942" i="12"/>
  <c r="X942" i="12"/>
  <c r="Y942" i="12"/>
  <c r="Z942" i="12"/>
  <c r="AA942" i="12"/>
  <c r="AB942" i="12"/>
  <c r="AD942" i="12"/>
  <c r="AE942" i="12"/>
  <c r="AF942" i="12"/>
  <c r="AG942" i="12"/>
  <c r="AH942" i="12"/>
  <c r="AI942" i="12"/>
  <c r="AJ942" i="12"/>
  <c r="AK942" i="12"/>
  <c r="AL942" i="12"/>
  <c r="Q943" i="12"/>
  <c r="R943" i="12"/>
  <c r="S943" i="12"/>
  <c r="T943" i="12"/>
  <c r="U943" i="12"/>
  <c r="V943" i="12"/>
  <c r="W943" i="12"/>
  <c r="X943" i="12"/>
  <c r="Y943" i="12"/>
  <c r="Z943" i="12"/>
  <c r="AA943" i="12"/>
  <c r="AB943" i="12"/>
  <c r="AD943" i="12"/>
  <c r="AF943" i="12"/>
  <c r="AE943" i="12" s="1"/>
  <c r="AG943" i="12"/>
  <c r="AH943" i="12"/>
  <c r="AI943" i="12"/>
  <c r="AJ943" i="12"/>
  <c r="AK943" i="12"/>
  <c r="AL943" i="12"/>
  <c r="Q944" i="12"/>
  <c r="R944" i="12"/>
  <c r="S944" i="12"/>
  <c r="T944" i="12"/>
  <c r="U944" i="12"/>
  <c r="V944" i="12"/>
  <c r="W944" i="12"/>
  <c r="X944" i="12"/>
  <c r="Y944" i="12"/>
  <c r="Z944" i="12"/>
  <c r="AA944" i="12"/>
  <c r="AB944" i="12"/>
  <c r="AD944" i="12"/>
  <c r="AE944" i="12"/>
  <c r="AF944" i="12"/>
  <c r="AG944" i="12"/>
  <c r="AH944" i="12"/>
  <c r="AI944" i="12"/>
  <c r="AJ944" i="12"/>
  <c r="AK944" i="12"/>
  <c r="AL944" i="12"/>
  <c r="Q945" i="12"/>
  <c r="R945" i="12"/>
  <c r="S945" i="12"/>
  <c r="T945" i="12"/>
  <c r="U945" i="12"/>
  <c r="V945" i="12"/>
  <c r="W945" i="12"/>
  <c r="X945" i="12"/>
  <c r="Y945" i="12"/>
  <c r="Z945" i="12"/>
  <c r="AA945" i="12"/>
  <c r="AB945" i="12"/>
  <c r="AD945" i="12"/>
  <c r="AF945" i="12"/>
  <c r="AE945" i="12" s="1"/>
  <c r="AG945" i="12"/>
  <c r="AH945" i="12"/>
  <c r="AI945" i="12"/>
  <c r="AJ945" i="12"/>
  <c r="AK945" i="12"/>
  <c r="AL945" i="12"/>
  <c r="Q946" i="12"/>
  <c r="R946" i="12"/>
  <c r="S946" i="12"/>
  <c r="T946" i="12"/>
  <c r="U946" i="12"/>
  <c r="V946" i="12"/>
  <c r="W946" i="12"/>
  <c r="X946" i="12"/>
  <c r="Y946" i="12"/>
  <c r="Z946" i="12"/>
  <c r="AA946" i="12"/>
  <c r="AB946" i="12"/>
  <c r="AD946" i="12"/>
  <c r="AF946" i="12"/>
  <c r="AE946" i="12" s="1"/>
  <c r="AG946" i="12"/>
  <c r="AH946" i="12"/>
  <c r="AI946" i="12"/>
  <c r="AJ946" i="12"/>
  <c r="AK946" i="12"/>
  <c r="AL946" i="12"/>
  <c r="Q947" i="12"/>
  <c r="R947" i="12"/>
  <c r="S947" i="12"/>
  <c r="T947" i="12"/>
  <c r="U947" i="12"/>
  <c r="V947" i="12"/>
  <c r="W947" i="12"/>
  <c r="X947" i="12"/>
  <c r="Y947" i="12"/>
  <c r="Z947" i="12"/>
  <c r="AA947" i="12"/>
  <c r="AB947" i="12"/>
  <c r="AD947" i="12"/>
  <c r="AF947" i="12"/>
  <c r="AE947" i="12" s="1"/>
  <c r="AG947" i="12"/>
  <c r="AH947" i="12"/>
  <c r="AI947" i="12"/>
  <c r="AJ947" i="12"/>
  <c r="AK947" i="12"/>
  <c r="AL947" i="12"/>
  <c r="Q948" i="12"/>
  <c r="R948" i="12"/>
  <c r="S948" i="12"/>
  <c r="T948" i="12"/>
  <c r="U948" i="12"/>
  <c r="V948" i="12"/>
  <c r="W948" i="12"/>
  <c r="X948" i="12"/>
  <c r="Y948" i="12"/>
  <c r="Z948" i="12"/>
  <c r="AA948" i="12"/>
  <c r="AB948" i="12"/>
  <c r="AD948" i="12"/>
  <c r="AF948" i="12"/>
  <c r="AE948" i="12" s="1"/>
  <c r="AG948" i="12"/>
  <c r="AH948" i="12"/>
  <c r="AI948" i="12"/>
  <c r="AJ948" i="12"/>
  <c r="AK948" i="12"/>
  <c r="AL948" i="12"/>
  <c r="Q949" i="12"/>
  <c r="R949" i="12"/>
  <c r="S949" i="12"/>
  <c r="T949" i="12"/>
  <c r="U949" i="12"/>
  <c r="V949" i="12"/>
  <c r="W949" i="12"/>
  <c r="X949" i="12"/>
  <c r="Y949" i="12"/>
  <c r="Z949" i="12"/>
  <c r="AA949" i="12"/>
  <c r="AB949" i="12"/>
  <c r="AD949" i="12"/>
  <c r="AF949" i="12"/>
  <c r="AE949" i="12" s="1"/>
  <c r="AG949" i="12"/>
  <c r="AH949" i="12"/>
  <c r="AI949" i="12"/>
  <c r="AJ949" i="12"/>
  <c r="AK949" i="12"/>
  <c r="AL949" i="12"/>
  <c r="Q950" i="12"/>
  <c r="R950" i="12"/>
  <c r="S950" i="12"/>
  <c r="T950" i="12"/>
  <c r="U950" i="12"/>
  <c r="V950" i="12"/>
  <c r="W950" i="12"/>
  <c r="X950" i="12"/>
  <c r="Y950" i="12"/>
  <c r="Z950" i="12"/>
  <c r="AA950" i="12"/>
  <c r="AB950" i="12"/>
  <c r="AD950" i="12"/>
  <c r="AE950" i="12"/>
  <c r="AF950" i="12"/>
  <c r="AG950" i="12"/>
  <c r="AH950" i="12"/>
  <c r="AI950" i="12"/>
  <c r="AJ950" i="12"/>
  <c r="AK950" i="12"/>
  <c r="AL950" i="12"/>
  <c r="Q951" i="12"/>
  <c r="R951" i="12"/>
  <c r="S951" i="12"/>
  <c r="T951" i="12"/>
  <c r="U951" i="12"/>
  <c r="V951" i="12"/>
  <c r="W951" i="12"/>
  <c r="X951" i="12"/>
  <c r="Y951" i="12"/>
  <c r="Z951" i="12"/>
  <c r="AA951" i="12"/>
  <c r="AB951" i="12"/>
  <c r="AD951" i="12"/>
  <c r="AF951" i="12"/>
  <c r="AE951" i="12" s="1"/>
  <c r="AG951" i="12"/>
  <c r="AH951" i="12"/>
  <c r="AI951" i="12"/>
  <c r="AJ951" i="12"/>
  <c r="AK951" i="12"/>
  <c r="AL951" i="12"/>
  <c r="Q952" i="12"/>
  <c r="R952" i="12"/>
  <c r="S952" i="12"/>
  <c r="T952" i="12"/>
  <c r="U952" i="12"/>
  <c r="V952" i="12"/>
  <c r="W952" i="12"/>
  <c r="X952" i="12"/>
  <c r="Y952" i="12"/>
  <c r="Z952" i="12"/>
  <c r="AA952" i="12"/>
  <c r="AB952" i="12"/>
  <c r="AD952" i="12"/>
  <c r="AE952" i="12"/>
  <c r="AF952" i="12"/>
  <c r="AG952" i="12"/>
  <c r="AH952" i="12"/>
  <c r="AI952" i="12"/>
  <c r="AJ952" i="12"/>
  <c r="AK952" i="12"/>
  <c r="AL952" i="12"/>
  <c r="Q953" i="12"/>
  <c r="R953" i="12"/>
  <c r="S953" i="12"/>
  <c r="T953" i="12"/>
  <c r="U953" i="12"/>
  <c r="V953" i="12"/>
  <c r="W953" i="12"/>
  <c r="X953" i="12"/>
  <c r="Y953" i="12"/>
  <c r="Z953" i="12"/>
  <c r="AA953" i="12"/>
  <c r="AB953" i="12"/>
  <c r="AD953" i="12"/>
  <c r="AF953" i="12"/>
  <c r="AE953" i="12" s="1"/>
  <c r="AG953" i="12"/>
  <c r="AH953" i="12"/>
  <c r="AI953" i="12"/>
  <c r="AJ953" i="12"/>
  <c r="AK953" i="12"/>
  <c r="AL953" i="12"/>
  <c r="Q954" i="12"/>
  <c r="R954" i="12"/>
  <c r="S954" i="12"/>
  <c r="T954" i="12"/>
  <c r="U954" i="12"/>
  <c r="V954" i="12"/>
  <c r="W954" i="12"/>
  <c r="X954" i="12"/>
  <c r="Y954" i="12"/>
  <c r="Z954" i="12"/>
  <c r="AA954" i="12"/>
  <c r="AB954" i="12"/>
  <c r="AD954" i="12"/>
  <c r="AF954" i="12"/>
  <c r="AE954" i="12" s="1"/>
  <c r="AG954" i="12"/>
  <c r="AH954" i="12"/>
  <c r="AI954" i="12"/>
  <c r="AJ954" i="12"/>
  <c r="AK954" i="12"/>
  <c r="AL954" i="12"/>
  <c r="Q955" i="12"/>
  <c r="R955" i="12"/>
  <c r="S955" i="12"/>
  <c r="T955" i="12"/>
  <c r="U955" i="12"/>
  <c r="V955" i="12"/>
  <c r="W955" i="12"/>
  <c r="X955" i="12"/>
  <c r="Y955" i="12"/>
  <c r="Z955" i="12"/>
  <c r="AA955" i="12"/>
  <c r="AB955" i="12"/>
  <c r="AD955" i="12"/>
  <c r="AF955" i="12"/>
  <c r="AE955" i="12" s="1"/>
  <c r="AG955" i="12"/>
  <c r="AH955" i="12"/>
  <c r="AI955" i="12"/>
  <c r="AJ955" i="12"/>
  <c r="AK955" i="12"/>
  <c r="AL955" i="12"/>
  <c r="Q956" i="12"/>
  <c r="R956" i="12"/>
  <c r="S956" i="12"/>
  <c r="T956" i="12"/>
  <c r="U956" i="12"/>
  <c r="V956" i="12"/>
  <c r="W956" i="12"/>
  <c r="X956" i="12"/>
  <c r="Y956" i="12"/>
  <c r="Z956" i="12"/>
  <c r="AA956" i="12"/>
  <c r="AB956" i="12"/>
  <c r="AD956" i="12"/>
  <c r="AF956" i="12"/>
  <c r="AE956" i="12" s="1"/>
  <c r="AG956" i="12"/>
  <c r="AH956" i="12"/>
  <c r="AI956" i="12"/>
  <c r="AJ956" i="12"/>
  <c r="AK956" i="12"/>
  <c r="AL956" i="12"/>
  <c r="Q957" i="12"/>
  <c r="R957" i="12"/>
  <c r="S957" i="12"/>
  <c r="T957" i="12"/>
  <c r="U957" i="12"/>
  <c r="V957" i="12"/>
  <c r="W957" i="12"/>
  <c r="X957" i="12"/>
  <c r="Y957" i="12"/>
  <c r="Z957" i="12"/>
  <c r="AA957" i="12"/>
  <c r="AB957" i="12"/>
  <c r="AD957" i="12"/>
  <c r="AF957" i="12"/>
  <c r="AE957" i="12" s="1"/>
  <c r="AG957" i="12"/>
  <c r="AH957" i="12"/>
  <c r="AI957" i="12"/>
  <c r="AJ957" i="12"/>
  <c r="AK957" i="12"/>
  <c r="AL957" i="12"/>
  <c r="Q958" i="12"/>
  <c r="R958" i="12"/>
  <c r="S958" i="12"/>
  <c r="T958" i="12"/>
  <c r="U958" i="12"/>
  <c r="V958" i="12"/>
  <c r="W958" i="12"/>
  <c r="X958" i="12"/>
  <c r="Y958" i="12"/>
  <c r="Z958" i="12"/>
  <c r="AA958" i="12"/>
  <c r="AB958" i="12"/>
  <c r="AD958" i="12"/>
  <c r="AE958" i="12"/>
  <c r="AF958" i="12"/>
  <c r="AG958" i="12"/>
  <c r="AH958" i="12"/>
  <c r="AI958" i="12"/>
  <c r="AJ958" i="12"/>
  <c r="AK958" i="12"/>
  <c r="AL958" i="12"/>
  <c r="Q959" i="12"/>
  <c r="R959" i="12"/>
  <c r="S959" i="12"/>
  <c r="T959" i="12"/>
  <c r="U959" i="12"/>
  <c r="V959" i="12"/>
  <c r="W959" i="12"/>
  <c r="X959" i="12"/>
  <c r="Y959" i="12"/>
  <c r="Z959" i="12"/>
  <c r="AA959" i="12"/>
  <c r="AB959" i="12"/>
  <c r="AD959" i="12"/>
  <c r="AF959" i="12"/>
  <c r="AE959" i="12" s="1"/>
  <c r="AG959" i="12"/>
  <c r="AH959" i="12"/>
  <c r="AI959" i="12"/>
  <c r="AJ959" i="12"/>
  <c r="AK959" i="12"/>
  <c r="AL959" i="12"/>
  <c r="Q960" i="12"/>
  <c r="R960" i="12"/>
  <c r="S960" i="12"/>
  <c r="T960" i="12"/>
  <c r="U960" i="12"/>
  <c r="V960" i="12"/>
  <c r="W960" i="12"/>
  <c r="X960" i="12"/>
  <c r="Y960" i="12"/>
  <c r="Z960" i="12"/>
  <c r="AA960" i="12"/>
  <c r="AB960" i="12"/>
  <c r="AD960" i="12"/>
  <c r="AE960" i="12"/>
  <c r="AF960" i="12"/>
  <c r="AG960" i="12"/>
  <c r="AH960" i="12"/>
  <c r="AI960" i="12"/>
  <c r="AJ960" i="12"/>
  <c r="AK960" i="12"/>
  <c r="AL960" i="12"/>
  <c r="Q961" i="12"/>
  <c r="R961" i="12"/>
  <c r="S961" i="12"/>
  <c r="T961" i="12"/>
  <c r="U961" i="12"/>
  <c r="V961" i="12"/>
  <c r="W961" i="12"/>
  <c r="X961" i="12"/>
  <c r="Y961" i="12"/>
  <c r="Z961" i="12"/>
  <c r="AA961" i="12"/>
  <c r="AB961" i="12"/>
  <c r="AD961" i="12"/>
  <c r="AF961" i="12"/>
  <c r="AE961" i="12" s="1"/>
  <c r="AG961" i="12"/>
  <c r="AH961" i="12"/>
  <c r="AI961" i="12"/>
  <c r="AJ961" i="12"/>
  <c r="AK961" i="12"/>
  <c r="AL961" i="12"/>
  <c r="Q962" i="12"/>
  <c r="R962" i="12"/>
  <c r="S962" i="12"/>
  <c r="T962" i="12"/>
  <c r="U962" i="12"/>
  <c r="V962" i="12"/>
  <c r="W962" i="12"/>
  <c r="X962" i="12"/>
  <c r="Y962" i="12"/>
  <c r="Z962" i="12"/>
  <c r="AA962" i="12"/>
  <c r="AB962" i="12"/>
  <c r="AD962" i="12"/>
  <c r="AF962" i="12"/>
  <c r="AE962" i="12" s="1"/>
  <c r="AG962" i="12"/>
  <c r="AH962" i="12"/>
  <c r="AI962" i="12"/>
  <c r="AJ962" i="12"/>
  <c r="AK962" i="12"/>
  <c r="AL962" i="12"/>
  <c r="Q963" i="12"/>
  <c r="R963" i="12"/>
  <c r="S963" i="12"/>
  <c r="T963" i="12"/>
  <c r="U963" i="12"/>
  <c r="V963" i="12"/>
  <c r="W963" i="12"/>
  <c r="X963" i="12"/>
  <c r="Y963" i="12"/>
  <c r="Z963" i="12"/>
  <c r="AA963" i="12"/>
  <c r="AB963" i="12"/>
  <c r="AD963" i="12"/>
  <c r="AF963" i="12"/>
  <c r="AE963" i="12" s="1"/>
  <c r="AG963" i="12"/>
  <c r="AH963" i="12"/>
  <c r="AI963" i="12"/>
  <c r="AJ963" i="12"/>
  <c r="AK963" i="12"/>
  <c r="AL963" i="12"/>
  <c r="Q964" i="12"/>
  <c r="R964" i="12"/>
  <c r="S964" i="12"/>
  <c r="T964" i="12"/>
  <c r="U964" i="12"/>
  <c r="V964" i="12"/>
  <c r="W964" i="12"/>
  <c r="X964" i="12"/>
  <c r="Y964" i="12"/>
  <c r="Z964" i="12"/>
  <c r="AA964" i="12"/>
  <c r="AB964" i="12"/>
  <c r="AD964" i="12"/>
  <c r="AE964" i="12"/>
  <c r="AF964" i="12"/>
  <c r="AG964" i="12"/>
  <c r="AH964" i="12"/>
  <c r="AI964" i="12"/>
  <c r="AJ964" i="12"/>
  <c r="AK964" i="12"/>
  <c r="AL964" i="12"/>
  <c r="Q965" i="12"/>
  <c r="R965" i="12"/>
  <c r="S965" i="12"/>
  <c r="T965" i="12"/>
  <c r="U965" i="12"/>
  <c r="V965" i="12"/>
  <c r="W965" i="12"/>
  <c r="X965" i="12"/>
  <c r="Y965" i="12"/>
  <c r="Z965" i="12"/>
  <c r="AA965" i="12"/>
  <c r="AB965" i="12"/>
  <c r="AD965" i="12"/>
  <c r="AF965" i="12"/>
  <c r="AE965" i="12" s="1"/>
  <c r="AG965" i="12"/>
  <c r="AH965" i="12"/>
  <c r="AI965" i="12"/>
  <c r="AJ965" i="12"/>
  <c r="AK965" i="12"/>
  <c r="AL965" i="12"/>
  <c r="Q966" i="12"/>
  <c r="R966" i="12"/>
  <c r="S966" i="12"/>
  <c r="T966" i="12"/>
  <c r="U966" i="12"/>
  <c r="V966" i="12"/>
  <c r="W966" i="12"/>
  <c r="X966" i="12"/>
  <c r="Y966" i="12"/>
  <c r="Z966" i="12"/>
  <c r="AA966" i="12"/>
  <c r="AB966" i="12"/>
  <c r="AD966" i="12"/>
  <c r="AE966" i="12"/>
  <c r="AF966" i="12"/>
  <c r="AG966" i="12"/>
  <c r="AH966" i="12"/>
  <c r="AI966" i="12"/>
  <c r="AJ966" i="12"/>
  <c r="AK966" i="12"/>
  <c r="AL966" i="12"/>
  <c r="Q967" i="12"/>
  <c r="R967" i="12"/>
  <c r="S967" i="12"/>
  <c r="T967" i="12"/>
  <c r="U967" i="12"/>
  <c r="V967" i="12"/>
  <c r="W967" i="12"/>
  <c r="X967" i="12"/>
  <c r="Y967" i="12"/>
  <c r="Z967" i="12"/>
  <c r="AA967" i="12"/>
  <c r="AB967" i="12"/>
  <c r="AD967" i="12"/>
  <c r="AF967" i="12"/>
  <c r="AE967" i="12" s="1"/>
  <c r="AG967" i="12"/>
  <c r="AH967" i="12"/>
  <c r="AI967" i="12"/>
  <c r="AJ967" i="12"/>
  <c r="AK967" i="12"/>
  <c r="AL967" i="12"/>
  <c r="Q968" i="12"/>
  <c r="R968" i="12"/>
  <c r="S968" i="12"/>
  <c r="T968" i="12"/>
  <c r="U968" i="12"/>
  <c r="V968" i="12"/>
  <c r="W968" i="12"/>
  <c r="X968" i="12"/>
  <c r="Y968" i="12"/>
  <c r="Z968" i="12"/>
  <c r="AA968" i="12"/>
  <c r="AB968" i="12"/>
  <c r="AD968" i="12"/>
  <c r="AE968" i="12"/>
  <c r="AF968" i="12"/>
  <c r="AG968" i="12"/>
  <c r="AH968" i="12"/>
  <c r="AI968" i="12"/>
  <c r="AJ968" i="12"/>
  <c r="AK968" i="12"/>
  <c r="AL968" i="12"/>
  <c r="Q969" i="12"/>
  <c r="R969" i="12"/>
  <c r="S969" i="12"/>
  <c r="T969" i="12"/>
  <c r="U969" i="12"/>
  <c r="V969" i="12"/>
  <c r="W969" i="12"/>
  <c r="X969" i="12"/>
  <c r="Y969" i="12"/>
  <c r="Z969" i="12"/>
  <c r="AA969" i="12"/>
  <c r="AB969" i="12"/>
  <c r="AD969" i="12"/>
  <c r="AF969" i="12"/>
  <c r="AE969" i="12" s="1"/>
  <c r="AG969" i="12"/>
  <c r="AH969" i="12"/>
  <c r="AI969" i="12"/>
  <c r="AJ969" i="12"/>
  <c r="AK969" i="12"/>
  <c r="AL969" i="12"/>
  <c r="Q970" i="12"/>
  <c r="R970" i="12"/>
  <c r="S970" i="12"/>
  <c r="T970" i="12"/>
  <c r="U970" i="12"/>
  <c r="V970" i="12"/>
  <c r="W970" i="12"/>
  <c r="X970" i="12"/>
  <c r="Y970" i="12"/>
  <c r="Z970" i="12"/>
  <c r="AA970" i="12"/>
  <c r="AB970" i="12"/>
  <c r="AD970" i="12"/>
  <c r="AF970" i="12"/>
  <c r="AE970" i="12" s="1"/>
  <c r="AG970" i="12"/>
  <c r="AH970" i="12"/>
  <c r="AI970" i="12"/>
  <c r="AJ970" i="12"/>
  <c r="AK970" i="12"/>
  <c r="AL970" i="12"/>
  <c r="Q971" i="12"/>
  <c r="R971" i="12"/>
  <c r="S971" i="12"/>
  <c r="T971" i="12"/>
  <c r="U971" i="12"/>
  <c r="V971" i="12"/>
  <c r="W971" i="12"/>
  <c r="X971" i="12"/>
  <c r="Y971" i="12"/>
  <c r="Z971" i="12"/>
  <c r="AA971" i="12"/>
  <c r="AB971" i="12"/>
  <c r="AD971" i="12"/>
  <c r="AF971" i="12"/>
  <c r="AE971" i="12" s="1"/>
  <c r="AG971" i="12"/>
  <c r="AH971" i="12"/>
  <c r="AI971" i="12"/>
  <c r="AJ971" i="12"/>
  <c r="AK971" i="12"/>
  <c r="AL971" i="12"/>
  <c r="Q972" i="12"/>
  <c r="R972" i="12"/>
  <c r="S972" i="12"/>
  <c r="T972" i="12"/>
  <c r="U972" i="12"/>
  <c r="V972" i="12"/>
  <c r="W972" i="12"/>
  <c r="X972" i="12"/>
  <c r="Y972" i="12"/>
  <c r="Z972" i="12"/>
  <c r="AA972" i="12"/>
  <c r="AB972" i="12"/>
  <c r="AD972" i="12"/>
  <c r="AF972" i="12"/>
  <c r="AE972" i="12" s="1"/>
  <c r="AG972" i="12"/>
  <c r="AH972" i="12"/>
  <c r="AI972" i="12"/>
  <c r="AJ972" i="12"/>
  <c r="AK972" i="12"/>
  <c r="AL972" i="12"/>
  <c r="Q973" i="12"/>
  <c r="R973" i="12"/>
  <c r="S973" i="12"/>
  <c r="T973" i="12"/>
  <c r="U973" i="12"/>
  <c r="V973" i="12"/>
  <c r="W973" i="12"/>
  <c r="X973" i="12"/>
  <c r="Y973" i="12"/>
  <c r="Z973" i="12"/>
  <c r="AA973" i="12"/>
  <c r="AB973" i="12"/>
  <c r="AD973" i="12"/>
  <c r="AF973" i="12"/>
  <c r="AE973" i="12" s="1"/>
  <c r="AG973" i="12"/>
  <c r="AH973" i="12"/>
  <c r="AI973" i="12"/>
  <c r="AJ973" i="12"/>
  <c r="AK973" i="12"/>
  <c r="AL973" i="12"/>
  <c r="Q974" i="12"/>
  <c r="R974" i="12"/>
  <c r="S974" i="12"/>
  <c r="T974" i="12"/>
  <c r="U974" i="12"/>
  <c r="V974" i="12"/>
  <c r="W974" i="12"/>
  <c r="X974" i="12"/>
  <c r="Y974" i="12"/>
  <c r="Z974" i="12"/>
  <c r="AA974" i="12"/>
  <c r="AB974" i="12"/>
  <c r="AD974" i="12"/>
  <c r="AE974" i="12"/>
  <c r="AF974" i="12"/>
  <c r="AG974" i="12"/>
  <c r="AH974" i="12"/>
  <c r="AI974" i="12"/>
  <c r="AJ974" i="12"/>
  <c r="AK974" i="12"/>
  <c r="AL974" i="12"/>
  <c r="Q975" i="12"/>
  <c r="R975" i="12"/>
  <c r="S975" i="12"/>
  <c r="T975" i="12"/>
  <c r="U975" i="12"/>
  <c r="V975" i="12"/>
  <c r="W975" i="12"/>
  <c r="X975" i="12"/>
  <c r="Y975" i="12"/>
  <c r="Z975" i="12"/>
  <c r="AA975" i="12"/>
  <c r="AB975" i="12"/>
  <c r="AD975" i="12"/>
  <c r="AF975" i="12"/>
  <c r="AE975" i="12" s="1"/>
  <c r="AG975" i="12"/>
  <c r="AH975" i="12"/>
  <c r="AI975" i="12"/>
  <c r="AJ975" i="12"/>
  <c r="AK975" i="12"/>
  <c r="AL975" i="12"/>
  <c r="Q976" i="12"/>
  <c r="R976" i="12"/>
  <c r="S976" i="12"/>
  <c r="T976" i="12"/>
  <c r="U976" i="12"/>
  <c r="V976" i="12"/>
  <c r="W976" i="12"/>
  <c r="X976" i="12"/>
  <c r="Y976" i="12"/>
  <c r="Z976" i="12"/>
  <c r="AA976" i="12"/>
  <c r="AB976" i="12"/>
  <c r="AD976" i="12"/>
  <c r="AE976" i="12"/>
  <c r="AF976" i="12"/>
  <c r="AG976" i="12"/>
  <c r="AH976" i="12"/>
  <c r="AI976" i="12"/>
  <c r="AJ976" i="12"/>
  <c r="AK976" i="12"/>
  <c r="AL976" i="12"/>
  <c r="Q977" i="12"/>
  <c r="R977" i="12"/>
  <c r="S977" i="12"/>
  <c r="T977" i="12"/>
  <c r="U977" i="12"/>
  <c r="V977" i="12"/>
  <c r="W977" i="12"/>
  <c r="X977" i="12"/>
  <c r="Y977" i="12"/>
  <c r="Z977" i="12"/>
  <c r="AA977" i="12"/>
  <c r="AB977" i="12"/>
  <c r="AD977" i="12"/>
  <c r="AF977" i="12"/>
  <c r="AE977" i="12" s="1"/>
  <c r="AG977" i="12"/>
  <c r="AH977" i="12"/>
  <c r="AI977" i="12"/>
  <c r="AJ977" i="12"/>
  <c r="AK977" i="12"/>
  <c r="AL977" i="12"/>
  <c r="Q978" i="12"/>
  <c r="R978" i="12"/>
  <c r="S978" i="12"/>
  <c r="T978" i="12"/>
  <c r="U978" i="12"/>
  <c r="V978" i="12"/>
  <c r="W978" i="12"/>
  <c r="X978" i="12"/>
  <c r="Y978" i="12"/>
  <c r="Z978" i="12"/>
  <c r="AA978" i="12"/>
  <c r="AB978" i="12"/>
  <c r="AD978" i="12"/>
  <c r="AF978" i="12"/>
  <c r="AE978" i="12" s="1"/>
  <c r="AG978" i="12"/>
  <c r="AH978" i="12"/>
  <c r="AI978" i="12"/>
  <c r="AJ978" i="12"/>
  <c r="AK978" i="12"/>
  <c r="AL978" i="12"/>
  <c r="Q979" i="12"/>
  <c r="R979" i="12"/>
  <c r="S979" i="12"/>
  <c r="T979" i="12"/>
  <c r="U979" i="12"/>
  <c r="V979" i="12"/>
  <c r="W979" i="12"/>
  <c r="X979" i="12"/>
  <c r="Y979" i="12"/>
  <c r="Z979" i="12"/>
  <c r="AA979" i="12"/>
  <c r="AB979" i="12"/>
  <c r="AD979" i="12"/>
  <c r="AF979" i="12"/>
  <c r="AE979" i="12" s="1"/>
  <c r="AG979" i="12"/>
  <c r="AH979" i="12"/>
  <c r="AI979" i="12"/>
  <c r="AJ979" i="12"/>
  <c r="AK979" i="12"/>
  <c r="AL979" i="12"/>
  <c r="Q980" i="12"/>
  <c r="R980" i="12"/>
  <c r="S980" i="12"/>
  <c r="T980" i="12"/>
  <c r="U980" i="12"/>
  <c r="V980" i="12"/>
  <c r="W980" i="12"/>
  <c r="X980" i="12"/>
  <c r="Y980" i="12"/>
  <c r="Z980" i="12"/>
  <c r="AA980" i="12"/>
  <c r="AB980" i="12"/>
  <c r="AD980" i="12"/>
  <c r="AF980" i="12"/>
  <c r="AE980" i="12" s="1"/>
  <c r="AG980" i="12"/>
  <c r="AH980" i="12"/>
  <c r="AI980" i="12"/>
  <c r="AJ980" i="12"/>
  <c r="AK980" i="12"/>
  <c r="AL980" i="12"/>
  <c r="Q981" i="12"/>
  <c r="R981" i="12"/>
  <c r="S981" i="12"/>
  <c r="T981" i="12"/>
  <c r="U981" i="12"/>
  <c r="V981" i="12"/>
  <c r="W981" i="12"/>
  <c r="X981" i="12"/>
  <c r="Y981" i="12"/>
  <c r="Z981" i="12"/>
  <c r="AA981" i="12"/>
  <c r="AB981" i="12"/>
  <c r="AD981" i="12"/>
  <c r="AF981" i="12"/>
  <c r="AE981" i="12" s="1"/>
  <c r="AG981" i="12"/>
  <c r="AH981" i="12"/>
  <c r="AI981" i="12"/>
  <c r="AJ981" i="12"/>
  <c r="AK981" i="12"/>
  <c r="AL981" i="12"/>
  <c r="Q982" i="12"/>
  <c r="R982" i="12"/>
  <c r="S982" i="12"/>
  <c r="T982" i="12"/>
  <c r="U982" i="12"/>
  <c r="V982" i="12"/>
  <c r="W982" i="12"/>
  <c r="X982" i="12"/>
  <c r="Y982" i="12"/>
  <c r="Z982" i="12"/>
  <c r="AA982" i="12"/>
  <c r="AB982" i="12"/>
  <c r="AD982" i="12"/>
  <c r="AE982" i="12"/>
  <c r="AF982" i="12"/>
  <c r="AG982" i="12"/>
  <c r="AH982" i="12"/>
  <c r="AI982" i="12"/>
  <c r="AJ982" i="12"/>
  <c r="AK982" i="12"/>
  <c r="AL982" i="12"/>
  <c r="Q983" i="12"/>
  <c r="R983" i="12"/>
  <c r="S983" i="12"/>
  <c r="T983" i="12"/>
  <c r="U983" i="12"/>
  <c r="V983" i="12"/>
  <c r="W983" i="12"/>
  <c r="X983" i="12"/>
  <c r="Y983" i="12"/>
  <c r="Z983" i="12"/>
  <c r="AA983" i="12"/>
  <c r="AB983" i="12"/>
  <c r="AD983" i="12"/>
  <c r="AF983" i="12"/>
  <c r="AE983" i="12" s="1"/>
  <c r="AG983" i="12"/>
  <c r="AH983" i="12"/>
  <c r="AI983" i="12"/>
  <c r="AJ983" i="12"/>
  <c r="AK983" i="12"/>
  <c r="AL983" i="12"/>
  <c r="Q984" i="12"/>
  <c r="R984" i="12"/>
  <c r="S984" i="12"/>
  <c r="T984" i="12"/>
  <c r="U984" i="12"/>
  <c r="V984" i="12"/>
  <c r="W984" i="12"/>
  <c r="X984" i="12"/>
  <c r="Y984" i="12"/>
  <c r="Z984" i="12"/>
  <c r="AA984" i="12"/>
  <c r="AB984" i="12"/>
  <c r="AD984" i="12"/>
  <c r="AE984" i="12"/>
  <c r="AF984" i="12"/>
  <c r="AG984" i="12"/>
  <c r="AH984" i="12"/>
  <c r="AI984" i="12"/>
  <c r="AJ984" i="12"/>
  <c r="AK984" i="12"/>
  <c r="AL984" i="12"/>
  <c r="Q985" i="12"/>
  <c r="R985" i="12"/>
  <c r="S985" i="12"/>
  <c r="T985" i="12"/>
  <c r="U985" i="12"/>
  <c r="V985" i="12"/>
  <c r="W985" i="12"/>
  <c r="X985" i="12"/>
  <c r="Y985" i="12"/>
  <c r="Z985" i="12"/>
  <c r="AA985" i="12"/>
  <c r="AB985" i="12"/>
  <c r="AD985" i="12"/>
  <c r="AF985" i="12"/>
  <c r="AE985" i="12" s="1"/>
  <c r="AG985" i="12"/>
  <c r="AH985" i="12"/>
  <c r="AI985" i="12"/>
  <c r="AJ985" i="12"/>
  <c r="AK985" i="12"/>
  <c r="AL985" i="12"/>
  <c r="Q986" i="12"/>
  <c r="R986" i="12"/>
  <c r="S986" i="12"/>
  <c r="T986" i="12"/>
  <c r="U986" i="12"/>
  <c r="V986" i="12"/>
  <c r="W986" i="12"/>
  <c r="X986" i="12"/>
  <c r="Y986" i="12"/>
  <c r="Z986" i="12"/>
  <c r="AA986" i="12"/>
  <c r="AB986" i="12"/>
  <c r="AD986" i="12"/>
  <c r="AF986" i="12"/>
  <c r="AE986" i="12" s="1"/>
  <c r="AG986" i="12"/>
  <c r="AH986" i="12"/>
  <c r="AI986" i="12"/>
  <c r="AJ986" i="12"/>
  <c r="AK986" i="12"/>
  <c r="AL986" i="12"/>
  <c r="Q987" i="12"/>
  <c r="R987" i="12"/>
  <c r="S987" i="12"/>
  <c r="T987" i="12"/>
  <c r="U987" i="12"/>
  <c r="V987" i="12"/>
  <c r="W987" i="12"/>
  <c r="X987" i="12"/>
  <c r="Y987" i="12"/>
  <c r="Z987" i="12"/>
  <c r="AA987" i="12"/>
  <c r="AB987" i="12"/>
  <c r="AD987" i="12"/>
  <c r="AF987" i="12"/>
  <c r="AE987" i="12" s="1"/>
  <c r="AG987" i="12"/>
  <c r="AH987" i="12"/>
  <c r="AI987" i="12"/>
  <c r="AJ987" i="12"/>
  <c r="AK987" i="12"/>
  <c r="AL987" i="12"/>
  <c r="Q988" i="12"/>
  <c r="R988" i="12"/>
  <c r="S988" i="12"/>
  <c r="T988" i="12"/>
  <c r="U988" i="12"/>
  <c r="V988" i="12"/>
  <c r="W988" i="12"/>
  <c r="X988" i="12"/>
  <c r="Y988" i="12"/>
  <c r="Z988" i="12"/>
  <c r="AA988" i="12"/>
  <c r="AB988" i="12"/>
  <c r="AD988" i="12"/>
  <c r="AF988" i="12"/>
  <c r="AE988" i="12" s="1"/>
  <c r="AG988" i="12"/>
  <c r="AH988" i="12"/>
  <c r="AI988" i="12"/>
  <c r="AJ988" i="12"/>
  <c r="AK988" i="12"/>
  <c r="AL988" i="12"/>
  <c r="Q989" i="12"/>
  <c r="R989" i="12"/>
  <c r="S989" i="12"/>
  <c r="T989" i="12"/>
  <c r="U989" i="12"/>
  <c r="V989" i="12"/>
  <c r="W989" i="12"/>
  <c r="X989" i="12"/>
  <c r="Y989" i="12"/>
  <c r="Z989" i="12"/>
  <c r="AA989" i="12"/>
  <c r="AB989" i="12"/>
  <c r="AD989" i="12"/>
  <c r="AF989" i="12"/>
  <c r="AE989" i="12" s="1"/>
  <c r="AG989" i="12"/>
  <c r="AH989" i="12"/>
  <c r="AI989" i="12"/>
  <c r="AJ989" i="12"/>
  <c r="AK989" i="12"/>
  <c r="AL989" i="12"/>
  <c r="Q990" i="12"/>
  <c r="R990" i="12"/>
  <c r="S990" i="12"/>
  <c r="T990" i="12"/>
  <c r="U990" i="12"/>
  <c r="V990" i="12"/>
  <c r="W990" i="12"/>
  <c r="X990" i="12"/>
  <c r="Y990" i="12"/>
  <c r="Z990" i="12"/>
  <c r="AA990" i="12"/>
  <c r="AB990" i="12"/>
  <c r="AD990" i="12"/>
  <c r="AE990" i="12"/>
  <c r="AF990" i="12"/>
  <c r="AG990" i="12"/>
  <c r="AH990" i="12"/>
  <c r="AI990" i="12"/>
  <c r="AJ990" i="12"/>
  <c r="AK990" i="12"/>
  <c r="AL990" i="12"/>
  <c r="Q991" i="12"/>
  <c r="R991" i="12"/>
  <c r="S991" i="12"/>
  <c r="T991" i="12"/>
  <c r="U991" i="12"/>
  <c r="V991" i="12"/>
  <c r="W991" i="12"/>
  <c r="X991" i="12"/>
  <c r="Y991" i="12"/>
  <c r="Z991" i="12"/>
  <c r="AA991" i="12"/>
  <c r="AB991" i="12"/>
  <c r="AD991" i="12"/>
  <c r="AF991" i="12"/>
  <c r="AE991" i="12" s="1"/>
  <c r="AG991" i="12"/>
  <c r="AH991" i="12"/>
  <c r="AI991" i="12"/>
  <c r="AJ991" i="12"/>
  <c r="AK991" i="12"/>
  <c r="AL991" i="12"/>
  <c r="Q992" i="12"/>
  <c r="R992" i="12"/>
  <c r="S992" i="12"/>
  <c r="T992" i="12"/>
  <c r="U992" i="12"/>
  <c r="V992" i="12"/>
  <c r="W992" i="12"/>
  <c r="X992" i="12"/>
  <c r="Y992" i="12"/>
  <c r="Z992" i="12"/>
  <c r="AA992" i="12"/>
  <c r="AB992" i="12"/>
  <c r="AD992" i="12"/>
  <c r="AE992" i="12"/>
  <c r="AF992" i="12"/>
  <c r="AG992" i="12"/>
  <c r="AH992" i="12"/>
  <c r="AI992" i="12"/>
  <c r="AJ992" i="12"/>
  <c r="AK992" i="12"/>
  <c r="AL992" i="12"/>
  <c r="Q993" i="12"/>
  <c r="R993" i="12"/>
  <c r="S993" i="12"/>
  <c r="T993" i="12"/>
  <c r="U993" i="12"/>
  <c r="V993" i="12"/>
  <c r="W993" i="12"/>
  <c r="X993" i="12"/>
  <c r="Y993" i="12"/>
  <c r="Z993" i="12"/>
  <c r="AA993" i="12"/>
  <c r="AB993" i="12"/>
  <c r="AD993" i="12"/>
  <c r="AF993" i="12"/>
  <c r="AE993" i="12" s="1"/>
  <c r="AG993" i="12"/>
  <c r="AH993" i="12"/>
  <c r="AI993" i="12"/>
  <c r="AJ993" i="12"/>
  <c r="AK993" i="12"/>
  <c r="AL993" i="12"/>
  <c r="Q994" i="12"/>
  <c r="R994" i="12"/>
  <c r="S994" i="12"/>
  <c r="T994" i="12"/>
  <c r="U994" i="12"/>
  <c r="V994" i="12"/>
  <c r="W994" i="12"/>
  <c r="X994" i="12"/>
  <c r="Y994" i="12"/>
  <c r="Z994" i="12"/>
  <c r="AA994" i="12"/>
  <c r="AB994" i="12"/>
  <c r="AD994" i="12"/>
  <c r="AF994" i="12"/>
  <c r="AE994" i="12" s="1"/>
  <c r="AG994" i="12"/>
  <c r="AH994" i="12"/>
  <c r="AI994" i="12"/>
  <c r="AJ994" i="12"/>
  <c r="AK994" i="12"/>
  <c r="AL994" i="12"/>
  <c r="Q995" i="12"/>
  <c r="R995" i="12"/>
  <c r="S995" i="12"/>
  <c r="T995" i="12"/>
  <c r="U995" i="12"/>
  <c r="V995" i="12"/>
  <c r="W995" i="12"/>
  <c r="X995" i="12"/>
  <c r="Y995" i="12"/>
  <c r="Z995" i="12"/>
  <c r="AA995" i="12"/>
  <c r="AB995" i="12"/>
  <c r="AD995" i="12"/>
  <c r="AF995" i="12"/>
  <c r="AE995" i="12" s="1"/>
  <c r="AG995" i="12"/>
  <c r="AH995" i="12"/>
  <c r="AI995" i="12"/>
  <c r="AJ995" i="12"/>
  <c r="AK995" i="12"/>
  <c r="AL995" i="12"/>
  <c r="Q996" i="12"/>
  <c r="R996" i="12"/>
  <c r="S996" i="12"/>
  <c r="T996" i="12"/>
  <c r="U996" i="12"/>
  <c r="V996" i="12"/>
  <c r="W996" i="12"/>
  <c r="X996" i="12"/>
  <c r="Y996" i="12"/>
  <c r="Z996" i="12"/>
  <c r="AA996" i="12"/>
  <c r="AB996" i="12"/>
  <c r="AD996" i="12"/>
  <c r="AE996" i="12"/>
  <c r="AF996" i="12"/>
  <c r="AG996" i="12"/>
  <c r="AH996" i="12"/>
  <c r="AI996" i="12"/>
  <c r="AJ996" i="12"/>
  <c r="AK996" i="12"/>
  <c r="AL996" i="12"/>
  <c r="Q997" i="12"/>
  <c r="R997" i="12"/>
  <c r="S997" i="12"/>
  <c r="T997" i="12"/>
  <c r="U997" i="12"/>
  <c r="V997" i="12"/>
  <c r="W997" i="12"/>
  <c r="X997" i="12"/>
  <c r="Y997" i="12"/>
  <c r="Z997" i="12"/>
  <c r="AA997" i="12"/>
  <c r="AB997" i="12"/>
  <c r="AD997" i="12"/>
  <c r="AF997" i="12"/>
  <c r="AE997" i="12" s="1"/>
  <c r="AG997" i="12"/>
  <c r="AH997" i="12"/>
  <c r="AI997" i="12"/>
  <c r="AJ997" i="12"/>
  <c r="AK997" i="12"/>
  <c r="AL997" i="12"/>
  <c r="Q998" i="12"/>
  <c r="R998" i="12"/>
  <c r="S998" i="12"/>
  <c r="T998" i="12"/>
  <c r="U998" i="12"/>
  <c r="V998" i="12"/>
  <c r="W998" i="12"/>
  <c r="X998" i="12"/>
  <c r="Y998" i="12"/>
  <c r="Z998" i="12"/>
  <c r="AA998" i="12"/>
  <c r="AB998" i="12"/>
  <c r="AD998" i="12"/>
  <c r="AE998" i="12"/>
  <c r="AF998" i="12"/>
  <c r="AG998" i="12"/>
  <c r="AH998" i="12"/>
  <c r="AI998" i="12"/>
  <c r="AJ998" i="12"/>
  <c r="AK998" i="12"/>
  <c r="AL998" i="12"/>
  <c r="Q999" i="12"/>
  <c r="R999" i="12"/>
  <c r="S999" i="12"/>
  <c r="T999" i="12"/>
  <c r="U999" i="12"/>
  <c r="V999" i="12"/>
  <c r="W999" i="12"/>
  <c r="X999" i="12"/>
  <c r="Y999" i="12"/>
  <c r="Z999" i="12"/>
  <c r="AA999" i="12"/>
  <c r="AB999" i="12"/>
  <c r="AD999" i="12"/>
  <c r="AF999" i="12"/>
  <c r="AE999" i="12" s="1"/>
  <c r="AG999" i="12"/>
  <c r="AH999" i="12"/>
  <c r="AI999" i="12"/>
  <c r="AJ999" i="12"/>
  <c r="AK999" i="12"/>
  <c r="AL999" i="12"/>
  <c r="Q1000" i="12"/>
  <c r="R1000" i="12"/>
  <c r="S1000" i="12"/>
  <c r="T1000" i="12"/>
  <c r="U1000" i="12"/>
  <c r="V1000" i="12"/>
  <c r="W1000" i="12"/>
  <c r="X1000" i="12"/>
  <c r="Y1000" i="12"/>
  <c r="Z1000" i="12"/>
  <c r="AA1000" i="12"/>
  <c r="AB1000" i="12"/>
  <c r="AD1000" i="12"/>
  <c r="AE1000" i="12"/>
  <c r="AF1000" i="12"/>
  <c r="AG1000" i="12"/>
  <c r="AH1000" i="12"/>
  <c r="AI1000" i="12"/>
  <c r="AJ1000" i="12"/>
  <c r="AK1000" i="12"/>
  <c r="AL1000" i="12"/>
  <c r="Q1001" i="12"/>
  <c r="R1001" i="12"/>
  <c r="S1001" i="12"/>
  <c r="T1001" i="12"/>
  <c r="U1001" i="12"/>
  <c r="V1001" i="12"/>
  <c r="W1001" i="12"/>
  <c r="X1001" i="12"/>
  <c r="Y1001" i="12"/>
  <c r="Z1001" i="12"/>
  <c r="AA1001" i="12"/>
  <c r="AB1001" i="12"/>
  <c r="AD1001" i="12"/>
  <c r="AF1001" i="12"/>
  <c r="AE1001" i="12" s="1"/>
  <c r="AG1001" i="12"/>
  <c r="AH1001" i="12"/>
  <c r="AI1001" i="12"/>
  <c r="AJ1001" i="12"/>
  <c r="AK1001" i="12"/>
  <c r="AL1001" i="12"/>
  <c r="Q1002" i="12"/>
  <c r="R1002" i="12"/>
  <c r="S1002" i="12"/>
  <c r="T1002" i="12"/>
  <c r="U1002" i="12"/>
  <c r="V1002" i="12"/>
  <c r="W1002" i="12"/>
  <c r="X1002" i="12"/>
  <c r="Y1002" i="12"/>
  <c r="Z1002" i="12"/>
  <c r="AA1002" i="12"/>
  <c r="AB1002" i="12"/>
  <c r="AD1002" i="12"/>
  <c r="AF1002" i="12"/>
  <c r="AE1002" i="12" s="1"/>
  <c r="AG1002" i="12"/>
  <c r="AH1002" i="12"/>
  <c r="AI1002" i="12"/>
  <c r="AJ1002" i="12"/>
  <c r="AK1002" i="12"/>
  <c r="AL1002" i="12"/>
  <c r="Q1003" i="12"/>
  <c r="R1003" i="12"/>
  <c r="S1003" i="12"/>
  <c r="T1003" i="12"/>
  <c r="U1003" i="12"/>
  <c r="V1003" i="12"/>
  <c r="W1003" i="12"/>
  <c r="X1003" i="12"/>
  <c r="Y1003" i="12"/>
  <c r="Z1003" i="12"/>
  <c r="AA1003" i="12"/>
  <c r="AB1003" i="12"/>
  <c r="AD1003" i="12"/>
  <c r="AF1003" i="12"/>
  <c r="AE1003" i="12" s="1"/>
  <c r="AG1003" i="12"/>
  <c r="AH1003" i="12"/>
  <c r="AI1003" i="12"/>
  <c r="AJ1003" i="12"/>
  <c r="AK1003" i="12"/>
  <c r="AL1003" i="12"/>
  <c r="Q1004" i="12"/>
  <c r="R1004" i="12"/>
  <c r="S1004" i="12"/>
  <c r="T1004" i="12"/>
  <c r="U1004" i="12"/>
  <c r="V1004" i="12"/>
  <c r="W1004" i="12"/>
  <c r="X1004" i="12"/>
  <c r="Y1004" i="12"/>
  <c r="Z1004" i="12"/>
  <c r="AA1004" i="12"/>
  <c r="AB1004" i="12"/>
  <c r="AD1004" i="12"/>
  <c r="AF1004" i="12"/>
  <c r="AE1004" i="12" s="1"/>
  <c r="AG1004" i="12"/>
  <c r="AH1004" i="12"/>
  <c r="AI1004" i="12"/>
  <c r="AJ1004" i="12"/>
  <c r="AK1004" i="12"/>
  <c r="AL1004" i="12"/>
  <c r="Q1005" i="12"/>
  <c r="R1005" i="12"/>
  <c r="S1005" i="12"/>
  <c r="T1005" i="12"/>
  <c r="U1005" i="12"/>
  <c r="V1005" i="12"/>
  <c r="W1005" i="12"/>
  <c r="X1005" i="12"/>
  <c r="Y1005" i="12"/>
  <c r="Z1005" i="12"/>
  <c r="AA1005" i="12"/>
  <c r="AB1005" i="12"/>
  <c r="AD1005" i="12"/>
  <c r="AF1005" i="12"/>
  <c r="AE1005" i="12" s="1"/>
  <c r="AG1005" i="12"/>
  <c r="AH1005" i="12"/>
  <c r="AI1005" i="12"/>
  <c r="AJ1005" i="12"/>
  <c r="AK1005" i="12"/>
  <c r="AL1005" i="12"/>
  <c r="Q1006" i="12"/>
  <c r="R1006" i="12"/>
  <c r="S1006" i="12"/>
  <c r="T1006" i="12"/>
  <c r="U1006" i="12"/>
  <c r="V1006" i="12"/>
  <c r="W1006" i="12"/>
  <c r="X1006" i="12"/>
  <c r="Y1006" i="12"/>
  <c r="Z1006" i="12"/>
  <c r="AA1006" i="12"/>
  <c r="AB1006" i="12"/>
  <c r="AD1006" i="12"/>
  <c r="AE1006" i="12"/>
  <c r="AF1006" i="12"/>
  <c r="AG1006" i="12"/>
  <c r="AH1006" i="12"/>
  <c r="AI1006" i="12"/>
  <c r="AJ1006" i="12"/>
  <c r="AK1006" i="12"/>
  <c r="AL1006" i="12"/>
  <c r="Q1007" i="12"/>
  <c r="R1007" i="12"/>
  <c r="S1007" i="12"/>
  <c r="T1007" i="12"/>
  <c r="U1007" i="12"/>
  <c r="V1007" i="12"/>
  <c r="W1007" i="12"/>
  <c r="X1007" i="12"/>
  <c r="Y1007" i="12"/>
  <c r="Z1007" i="12"/>
  <c r="AA1007" i="12"/>
  <c r="AB1007" i="12"/>
  <c r="AD1007" i="12"/>
  <c r="AF1007" i="12"/>
  <c r="AE1007" i="12" s="1"/>
  <c r="AG1007" i="12"/>
  <c r="AH1007" i="12"/>
  <c r="AI1007" i="12"/>
  <c r="AJ1007" i="12"/>
  <c r="AK1007" i="12"/>
  <c r="AL1007" i="12"/>
  <c r="Q1008" i="12"/>
  <c r="R1008" i="12"/>
  <c r="S1008" i="12"/>
  <c r="T1008" i="12"/>
  <c r="U1008" i="12"/>
  <c r="V1008" i="12"/>
  <c r="W1008" i="12"/>
  <c r="X1008" i="12"/>
  <c r="Y1008" i="12"/>
  <c r="Z1008" i="12"/>
  <c r="AA1008" i="12"/>
  <c r="AB1008" i="12"/>
  <c r="AD1008" i="12"/>
  <c r="AE1008" i="12"/>
  <c r="AF1008" i="12"/>
  <c r="AG1008" i="12"/>
  <c r="AH1008" i="12"/>
  <c r="AI1008" i="12"/>
  <c r="AJ1008" i="12"/>
  <c r="AK1008" i="12"/>
  <c r="AL1008" i="12"/>
  <c r="Q1009" i="12"/>
  <c r="R1009" i="12"/>
  <c r="S1009" i="12"/>
  <c r="T1009" i="12"/>
  <c r="U1009" i="12"/>
  <c r="V1009" i="12"/>
  <c r="W1009" i="12"/>
  <c r="X1009" i="12"/>
  <c r="Y1009" i="12"/>
  <c r="Z1009" i="12"/>
  <c r="AA1009" i="12"/>
  <c r="AB1009" i="12"/>
  <c r="AD1009" i="12"/>
  <c r="AF1009" i="12"/>
  <c r="AE1009" i="12" s="1"/>
  <c r="AG1009" i="12"/>
  <c r="AH1009" i="12"/>
  <c r="AI1009" i="12"/>
  <c r="AJ1009" i="12"/>
  <c r="AK1009" i="12"/>
  <c r="AL1009" i="12"/>
  <c r="Q1010" i="12"/>
  <c r="R1010" i="12"/>
  <c r="S1010" i="12"/>
  <c r="T1010" i="12"/>
  <c r="U1010" i="12"/>
  <c r="V1010" i="12"/>
  <c r="W1010" i="12"/>
  <c r="X1010" i="12"/>
  <c r="Y1010" i="12"/>
  <c r="Z1010" i="12"/>
  <c r="AA1010" i="12"/>
  <c r="AB1010" i="12"/>
  <c r="AD1010" i="12"/>
  <c r="AF1010" i="12"/>
  <c r="AE1010" i="12" s="1"/>
  <c r="AG1010" i="12"/>
  <c r="AH1010" i="12"/>
  <c r="AI1010" i="12"/>
  <c r="AJ1010" i="12"/>
  <c r="AK1010" i="12"/>
  <c r="AL1010" i="12"/>
  <c r="Q1011" i="12"/>
  <c r="R1011" i="12"/>
  <c r="S1011" i="12"/>
  <c r="T1011" i="12"/>
  <c r="U1011" i="12"/>
  <c r="V1011" i="12"/>
  <c r="W1011" i="12"/>
  <c r="X1011" i="12"/>
  <c r="Y1011" i="12"/>
  <c r="Z1011" i="12"/>
  <c r="AA1011" i="12"/>
  <c r="AB1011" i="12"/>
  <c r="AD1011" i="12"/>
  <c r="AF1011" i="12"/>
  <c r="AE1011" i="12" s="1"/>
  <c r="AG1011" i="12"/>
  <c r="AH1011" i="12"/>
  <c r="AI1011" i="12"/>
  <c r="AJ1011" i="12"/>
  <c r="AK1011" i="12"/>
  <c r="AL1011" i="12"/>
  <c r="Q1012" i="12"/>
  <c r="R1012" i="12"/>
  <c r="S1012" i="12"/>
  <c r="T1012" i="12"/>
  <c r="U1012" i="12"/>
  <c r="V1012" i="12"/>
  <c r="W1012" i="12"/>
  <c r="X1012" i="12"/>
  <c r="Y1012" i="12"/>
  <c r="Z1012" i="12"/>
  <c r="AA1012" i="12"/>
  <c r="AB1012" i="12"/>
  <c r="AD1012" i="12"/>
  <c r="AF1012" i="12"/>
  <c r="AE1012" i="12" s="1"/>
  <c r="AG1012" i="12"/>
  <c r="AH1012" i="12"/>
  <c r="AI1012" i="12"/>
  <c r="AJ1012" i="12"/>
  <c r="AK1012" i="12"/>
  <c r="AL1012" i="12"/>
  <c r="Q1013" i="12"/>
  <c r="R1013" i="12"/>
  <c r="S1013" i="12"/>
  <c r="T1013" i="12"/>
  <c r="U1013" i="12"/>
  <c r="V1013" i="12"/>
  <c r="W1013" i="12"/>
  <c r="X1013" i="12"/>
  <c r="Y1013" i="12"/>
  <c r="Z1013" i="12"/>
  <c r="AA1013" i="12"/>
  <c r="AB1013" i="12"/>
  <c r="AD1013" i="12"/>
  <c r="AF1013" i="12"/>
  <c r="AE1013" i="12" s="1"/>
  <c r="AG1013" i="12"/>
  <c r="AH1013" i="12"/>
  <c r="AI1013" i="12"/>
  <c r="AJ1013" i="12"/>
  <c r="AK1013" i="12"/>
  <c r="AL1013" i="12"/>
  <c r="Q1014" i="12"/>
  <c r="R1014" i="12"/>
  <c r="S1014" i="12"/>
  <c r="T1014" i="12"/>
  <c r="U1014" i="12"/>
  <c r="V1014" i="12"/>
  <c r="W1014" i="12"/>
  <c r="X1014" i="12"/>
  <c r="Y1014" i="12"/>
  <c r="Z1014" i="12"/>
  <c r="AA1014" i="12"/>
  <c r="AB1014" i="12"/>
  <c r="AD1014" i="12"/>
  <c r="AE1014" i="12"/>
  <c r="AF1014" i="12"/>
  <c r="AG1014" i="12"/>
  <c r="AH1014" i="12"/>
  <c r="AI1014" i="12"/>
  <c r="AJ1014" i="12"/>
  <c r="AK1014" i="12"/>
  <c r="AL1014" i="12"/>
  <c r="Q1015" i="12"/>
  <c r="R1015" i="12"/>
  <c r="S1015" i="12"/>
  <c r="T1015" i="12"/>
  <c r="U1015" i="12"/>
  <c r="V1015" i="12"/>
  <c r="W1015" i="12"/>
  <c r="X1015" i="12"/>
  <c r="Y1015" i="12"/>
  <c r="Z1015" i="12"/>
  <c r="AA1015" i="12"/>
  <c r="AB1015" i="12"/>
  <c r="AD1015" i="12"/>
  <c r="AF1015" i="12"/>
  <c r="AE1015" i="12" s="1"/>
  <c r="AG1015" i="12"/>
  <c r="AH1015" i="12"/>
  <c r="AI1015" i="12"/>
  <c r="AJ1015" i="12"/>
  <c r="AK1015" i="12"/>
  <c r="AL1015" i="12"/>
  <c r="Q1016" i="12"/>
  <c r="R1016" i="12"/>
  <c r="S1016" i="12"/>
  <c r="T1016" i="12"/>
  <c r="U1016" i="12"/>
  <c r="V1016" i="12"/>
  <c r="W1016" i="12"/>
  <c r="X1016" i="12"/>
  <c r="Y1016" i="12"/>
  <c r="Z1016" i="12"/>
  <c r="AA1016" i="12"/>
  <c r="AB1016" i="12"/>
  <c r="AD1016" i="12"/>
  <c r="AE1016" i="12"/>
  <c r="AF1016" i="12"/>
  <c r="AG1016" i="12"/>
  <c r="AH1016" i="12"/>
  <c r="AI1016" i="12"/>
  <c r="AJ1016" i="12"/>
  <c r="AK1016" i="12"/>
  <c r="AL1016" i="12"/>
  <c r="Q1017" i="12"/>
  <c r="R1017" i="12"/>
  <c r="S1017" i="12"/>
  <c r="T1017" i="12"/>
  <c r="U1017" i="12"/>
  <c r="V1017" i="12"/>
  <c r="W1017" i="12"/>
  <c r="X1017" i="12"/>
  <c r="Y1017" i="12"/>
  <c r="Z1017" i="12"/>
  <c r="AA1017" i="12"/>
  <c r="AB1017" i="12"/>
  <c r="AD1017" i="12"/>
  <c r="AF1017" i="12"/>
  <c r="AE1017" i="12" s="1"/>
  <c r="AG1017" i="12"/>
  <c r="AH1017" i="12"/>
  <c r="AI1017" i="12"/>
  <c r="AJ1017" i="12"/>
  <c r="AK1017" i="12"/>
  <c r="AL1017" i="12"/>
  <c r="Q1018" i="12"/>
  <c r="R1018" i="12"/>
  <c r="S1018" i="12"/>
  <c r="T1018" i="12"/>
  <c r="U1018" i="12"/>
  <c r="V1018" i="12"/>
  <c r="W1018" i="12"/>
  <c r="X1018" i="12"/>
  <c r="Y1018" i="12"/>
  <c r="Z1018" i="12"/>
  <c r="AA1018" i="12"/>
  <c r="AB1018" i="12"/>
  <c r="AD1018" i="12"/>
  <c r="AF1018" i="12"/>
  <c r="AE1018" i="12" s="1"/>
  <c r="AG1018" i="12"/>
  <c r="AH1018" i="12"/>
  <c r="AI1018" i="12"/>
  <c r="AJ1018" i="12"/>
  <c r="AK1018" i="12"/>
  <c r="AL1018" i="12"/>
  <c r="Q1019" i="12"/>
  <c r="R1019" i="12"/>
  <c r="S1019" i="12"/>
  <c r="T1019" i="12"/>
  <c r="U1019" i="12"/>
  <c r="V1019" i="12"/>
  <c r="W1019" i="12"/>
  <c r="X1019" i="12"/>
  <c r="Y1019" i="12"/>
  <c r="Z1019" i="12"/>
  <c r="AA1019" i="12"/>
  <c r="AB1019" i="12"/>
  <c r="AD1019" i="12"/>
  <c r="AF1019" i="12"/>
  <c r="AE1019" i="12" s="1"/>
  <c r="AG1019" i="12"/>
  <c r="AH1019" i="12"/>
  <c r="AI1019" i="12"/>
  <c r="AJ1019" i="12"/>
  <c r="AK1019" i="12"/>
  <c r="AL1019" i="12"/>
  <c r="Q1020" i="12"/>
  <c r="R1020" i="12"/>
  <c r="S1020" i="12"/>
  <c r="T1020" i="12"/>
  <c r="U1020" i="12"/>
  <c r="V1020" i="12"/>
  <c r="W1020" i="12"/>
  <c r="X1020" i="12"/>
  <c r="Y1020" i="12"/>
  <c r="Z1020" i="12"/>
  <c r="AA1020" i="12"/>
  <c r="AB1020" i="12"/>
  <c r="AD1020" i="12"/>
  <c r="AF1020" i="12"/>
  <c r="AE1020" i="12" s="1"/>
  <c r="AG1020" i="12"/>
  <c r="AH1020" i="12"/>
  <c r="AI1020" i="12"/>
  <c r="AJ1020" i="12"/>
  <c r="AK1020" i="12"/>
  <c r="AL1020" i="12"/>
  <c r="Q1021" i="12"/>
  <c r="R1021" i="12"/>
  <c r="S1021" i="12"/>
  <c r="T1021" i="12"/>
  <c r="U1021" i="12"/>
  <c r="V1021" i="12"/>
  <c r="W1021" i="12"/>
  <c r="X1021" i="12"/>
  <c r="Y1021" i="12"/>
  <c r="Z1021" i="12"/>
  <c r="AA1021" i="12"/>
  <c r="AB1021" i="12"/>
  <c r="AD1021" i="12"/>
  <c r="AF1021" i="12"/>
  <c r="AE1021" i="12" s="1"/>
  <c r="AG1021" i="12"/>
  <c r="AH1021" i="12"/>
  <c r="AI1021" i="12"/>
  <c r="AJ1021" i="12"/>
  <c r="AK1021" i="12"/>
  <c r="AL1021" i="12"/>
  <c r="Q1022" i="12"/>
  <c r="R1022" i="12"/>
  <c r="S1022" i="12"/>
  <c r="T1022" i="12"/>
  <c r="U1022" i="12"/>
  <c r="V1022" i="12"/>
  <c r="W1022" i="12"/>
  <c r="X1022" i="12"/>
  <c r="Y1022" i="12"/>
  <c r="Z1022" i="12"/>
  <c r="AA1022" i="12"/>
  <c r="AB1022" i="12"/>
  <c r="AD1022" i="12"/>
  <c r="AE1022" i="12"/>
  <c r="AF1022" i="12"/>
  <c r="AG1022" i="12"/>
  <c r="AH1022" i="12"/>
  <c r="AI1022" i="12"/>
  <c r="AJ1022" i="12"/>
  <c r="AK1022" i="12"/>
  <c r="AL1022" i="12"/>
  <c r="Q1023" i="12"/>
  <c r="R1023" i="12"/>
  <c r="S1023" i="12"/>
  <c r="T1023" i="12"/>
  <c r="U1023" i="12"/>
  <c r="V1023" i="12"/>
  <c r="W1023" i="12"/>
  <c r="X1023" i="12"/>
  <c r="Y1023" i="12"/>
  <c r="Z1023" i="12"/>
  <c r="AA1023" i="12"/>
  <c r="AB1023" i="12"/>
  <c r="AD1023" i="12"/>
  <c r="AF1023" i="12"/>
  <c r="AE1023" i="12" s="1"/>
  <c r="AG1023" i="12"/>
  <c r="AH1023" i="12"/>
  <c r="AI1023" i="12"/>
  <c r="AJ1023" i="12"/>
  <c r="AK1023" i="12"/>
  <c r="AL1023" i="12"/>
  <c r="Q1024" i="12"/>
  <c r="R1024" i="12"/>
  <c r="S1024" i="12"/>
  <c r="T1024" i="12"/>
  <c r="U1024" i="12"/>
  <c r="V1024" i="12"/>
  <c r="W1024" i="12"/>
  <c r="X1024" i="12"/>
  <c r="Y1024" i="12"/>
  <c r="Z1024" i="12"/>
  <c r="AA1024" i="12"/>
  <c r="AB1024" i="12"/>
  <c r="AD1024" i="12"/>
  <c r="AE1024" i="12"/>
  <c r="AF1024" i="12"/>
  <c r="AG1024" i="12"/>
  <c r="AH1024" i="12"/>
  <c r="AI1024" i="12"/>
  <c r="AJ1024" i="12"/>
  <c r="AK1024" i="12"/>
  <c r="AL1024" i="12"/>
  <c r="Q1025" i="12"/>
  <c r="R1025" i="12"/>
  <c r="S1025" i="12"/>
  <c r="T1025" i="12"/>
  <c r="U1025" i="12"/>
  <c r="V1025" i="12"/>
  <c r="W1025" i="12"/>
  <c r="X1025" i="12"/>
  <c r="Y1025" i="12"/>
  <c r="Z1025" i="12"/>
  <c r="AA1025" i="12"/>
  <c r="AB1025" i="12"/>
  <c r="AD1025" i="12"/>
  <c r="AF1025" i="12"/>
  <c r="AE1025" i="12" s="1"/>
  <c r="AG1025" i="12"/>
  <c r="AH1025" i="12"/>
  <c r="AI1025" i="12"/>
  <c r="AJ1025" i="12"/>
  <c r="AK1025" i="12"/>
  <c r="AL1025" i="12"/>
  <c r="Q1026" i="12"/>
  <c r="R1026" i="12"/>
  <c r="S1026" i="12"/>
  <c r="T1026" i="12"/>
  <c r="U1026" i="12"/>
  <c r="V1026" i="12"/>
  <c r="W1026" i="12"/>
  <c r="X1026" i="12"/>
  <c r="Y1026" i="12"/>
  <c r="Z1026" i="12"/>
  <c r="AA1026" i="12"/>
  <c r="AB1026" i="12"/>
  <c r="AD1026" i="12"/>
  <c r="AF1026" i="12"/>
  <c r="AE1026" i="12" s="1"/>
  <c r="AG1026" i="12"/>
  <c r="AH1026" i="12"/>
  <c r="AI1026" i="12"/>
  <c r="AJ1026" i="12"/>
  <c r="AK1026" i="12"/>
  <c r="AL1026" i="12"/>
  <c r="Q1027" i="12"/>
  <c r="R1027" i="12"/>
  <c r="S1027" i="12"/>
  <c r="T1027" i="12"/>
  <c r="U1027" i="12"/>
  <c r="V1027" i="12"/>
  <c r="W1027" i="12"/>
  <c r="X1027" i="12"/>
  <c r="Y1027" i="12"/>
  <c r="Z1027" i="12"/>
  <c r="AA1027" i="12"/>
  <c r="AB1027" i="12"/>
  <c r="AD1027" i="12"/>
  <c r="AF1027" i="12"/>
  <c r="AE1027" i="12" s="1"/>
  <c r="AG1027" i="12"/>
  <c r="AH1027" i="12"/>
  <c r="AI1027" i="12"/>
  <c r="AJ1027" i="12"/>
  <c r="AK1027" i="12"/>
  <c r="AL1027" i="12"/>
  <c r="Q1028" i="12"/>
  <c r="R1028" i="12"/>
  <c r="S1028" i="12"/>
  <c r="T1028" i="12"/>
  <c r="U1028" i="12"/>
  <c r="V1028" i="12"/>
  <c r="W1028" i="12"/>
  <c r="X1028" i="12"/>
  <c r="Y1028" i="12"/>
  <c r="Z1028" i="12"/>
  <c r="AA1028" i="12"/>
  <c r="AB1028" i="12"/>
  <c r="AD1028" i="12"/>
  <c r="AE1028" i="12"/>
  <c r="AF1028" i="12"/>
  <c r="AG1028" i="12"/>
  <c r="AH1028" i="12"/>
  <c r="AI1028" i="12"/>
  <c r="AJ1028" i="12"/>
  <c r="AK1028" i="12"/>
  <c r="AL1028" i="12"/>
  <c r="Q1029" i="12"/>
  <c r="R1029" i="12"/>
  <c r="S1029" i="12"/>
  <c r="T1029" i="12"/>
  <c r="U1029" i="12"/>
  <c r="V1029" i="12"/>
  <c r="W1029" i="12"/>
  <c r="X1029" i="12"/>
  <c r="Y1029" i="12"/>
  <c r="Z1029" i="12"/>
  <c r="AA1029" i="12"/>
  <c r="AB1029" i="12"/>
  <c r="AD1029" i="12"/>
  <c r="AF1029" i="12"/>
  <c r="AE1029" i="12" s="1"/>
  <c r="AG1029" i="12"/>
  <c r="AH1029" i="12"/>
  <c r="AI1029" i="12"/>
  <c r="AJ1029" i="12"/>
  <c r="AK1029" i="12"/>
  <c r="AL1029" i="12"/>
  <c r="Q1030" i="12"/>
  <c r="R1030" i="12"/>
  <c r="S1030" i="12"/>
  <c r="T1030" i="12"/>
  <c r="U1030" i="12"/>
  <c r="V1030" i="12"/>
  <c r="W1030" i="12"/>
  <c r="X1030" i="12"/>
  <c r="Y1030" i="12"/>
  <c r="Z1030" i="12"/>
  <c r="AA1030" i="12"/>
  <c r="AB1030" i="12"/>
  <c r="AD1030" i="12"/>
  <c r="AE1030" i="12"/>
  <c r="AF1030" i="12"/>
  <c r="AG1030" i="12"/>
  <c r="AH1030" i="12"/>
  <c r="AI1030" i="12"/>
  <c r="AJ1030" i="12"/>
  <c r="AK1030" i="12"/>
  <c r="AL1030" i="12"/>
  <c r="Q1031" i="12"/>
  <c r="R1031" i="12"/>
  <c r="S1031" i="12"/>
  <c r="T1031" i="12"/>
  <c r="U1031" i="12"/>
  <c r="V1031" i="12"/>
  <c r="W1031" i="12"/>
  <c r="X1031" i="12"/>
  <c r="Y1031" i="12"/>
  <c r="Z1031" i="12"/>
  <c r="AA1031" i="12"/>
  <c r="AB1031" i="12"/>
  <c r="AD1031" i="12"/>
  <c r="AF1031" i="12"/>
  <c r="AE1031" i="12" s="1"/>
  <c r="AG1031" i="12"/>
  <c r="AH1031" i="12"/>
  <c r="AI1031" i="12"/>
  <c r="AJ1031" i="12"/>
  <c r="AK1031" i="12"/>
  <c r="AL1031" i="12"/>
  <c r="Q1032" i="12"/>
  <c r="R1032" i="12"/>
  <c r="S1032" i="12"/>
  <c r="T1032" i="12"/>
  <c r="U1032" i="12"/>
  <c r="V1032" i="12"/>
  <c r="W1032" i="12"/>
  <c r="X1032" i="12"/>
  <c r="Y1032" i="12"/>
  <c r="Z1032" i="12"/>
  <c r="AA1032" i="12"/>
  <c r="AB1032" i="12"/>
  <c r="AD1032" i="12"/>
  <c r="AE1032" i="12"/>
  <c r="AF1032" i="12"/>
  <c r="AG1032" i="12"/>
  <c r="AH1032" i="12"/>
  <c r="AI1032" i="12"/>
  <c r="AJ1032" i="12"/>
  <c r="AK1032" i="12"/>
  <c r="AL1032" i="12"/>
  <c r="Q1033" i="12"/>
  <c r="R1033" i="12"/>
  <c r="S1033" i="12"/>
  <c r="T1033" i="12"/>
  <c r="U1033" i="12"/>
  <c r="V1033" i="12"/>
  <c r="W1033" i="12"/>
  <c r="X1033" i="12"/>
  <c r="Y1033" i="12"/>
  <c r="Z1033" i="12"/>
  <c r="AA1033" i="12"/>
  <c r="AB1033" i="12"/>
  <c r="AD1033" i="12"/>
  <c r="AF1033" i="12"/>
  <c r="AE1033" i="12" s="1"/>
  <c r="AG1033" i="12"/>
  <c r="AH1033" i="12"/>
  <c r="AI1033" i="12"/>
  <c r="AJ1033" i="12"/>
  <c r="AK1033" i="12"/>
  <c r="AL1033" i="12"/>
  <c r="Q1034" i="12"/>
  <c r="R1034" i="12"/>
  <c r="S1034" i="12"/>
  <c r="T1034" i="12"/>
  <c r="U1034" i="12"/>
  <c r="V1034" i="12"/>
  <c r="W1034" i="12"/>
  <c r="X1034" i="12"/>
  <c r="Y1034" i="12"/>
  <c r="Z1034" i="12"/>
  <c r="AA1034" i="12"/>
  <c r="AB1034" i="12"/>
  <c r="AD1034" i="12"/>
  <c r="AF1034" i="12"/>
  <c r="AE1034" i="12" s="1"/>
  <c r="AG1034" i="12"/>
  <c r="AH1034" i="12"/>
  <c r="AI1034" i="12"/>
  <c r="AJ1034" i="12"/>
  <c r="AK1034" i="12"/>
  <c r="AL1034" i="12"/>
  <c r="Q1035" i="12"/>
  <c r="R1035" i="12"/>
  <c r="S1035" i="12"/>
  <c r="T1035" i="12"/>
  <c r="U1035" i="12"/>
  <c r="V1035" i="12"/>
  <c r="W1035" i="12"/>
  <c r="X1035" i="12"/>
  <c r="Y1035" i="12"/>
  <c r="Z1035" i="12"/>
  <c r="AA1035" i="12"/>
  <c r="AB1035" i="12"/>
  <c r="AD1035" i="12"/>
  <c r="AF1035" i="12"/>
  <c r="AE1035" i="12" s="1"/>
  <c r="AG1035" i="12"/>
  <c r="AH1035" i="12"/>
  <c r="AI1035" i="12"/>
  <c r="AJ1035" i="12"/>
  <c r="AK1035" i="12"/>
  <c r="AL1035" i="12"/>
  <c r="Q1036" i="12"/>
  <c r="R1036" i="12"/>
  <c r="S1036" i="12"/>
  <c r="T1036" i="12"/>
  <c r="U1036" i="12"/>
  <c r="V1036" i="12"/>
  <c r="W1036" i="12"/>
  <c r="X1036" i="12"/>
  <c r="Y1036" i="12"/>
  <c r="Z1036" i="12"/>
  <c r="AA1036" i="12"/>
  <c r="AB1036" i="12"/>
  <c r="AD1036" i="12"/>
  <c r="AF1036" i="12"/>
  <c r="AE1036" i="12" s="1"/>
  <c r="AG1036" i="12"/>
  <c r="AH1036" i="12"/>
  <c r="AI1036" i="12"/>
  <c r="AJ1036" i="12"/>
  <c r="AK1036" i="12"/>
  <c r="AL1036" i="12"/>
  <c r="Q1037" i="12"/>
  <c r="R1037" i="12"/>
  <c r="S1037" i="12"/>
  <c r="T1037" i="12"/>
  <c r="U1037" i="12"/>
  <c r="V1037" i="12"/>
  <c r="W1037" i="12"/>
  <c r="X1037" i="12"/>
  <c r="Y1037" i="12"/>
  <c r="Z1037" i="12"/>
  <c r="AA1037" i="12"/>
  <c r="AB1037" i="12"/>
  <c r="AD1037" i="12"/>
  <c r="AF1037" i="12"/>
  <c r="AE1037" i="12" s="1"/>
  <c r="AG1037" i="12"/>
  <c r="AH1037" i="12"/>
  <c r="AI1037" i="12"/>
  <c r="AJ1037" i="12"/>
  <c r="AK1037" i="12"/>
  <c r="AL1037" i="12"/>
  <c r="Q1038" i="12"/>
  <c r="R1038" i="12"/>
  <c r="S1038" i="12"/>
  <c r="T1038" i="12"/>
  <c r="U1038" i="12"/>
  <c r="V1038" i="12"/>
  <c r="W1038" i="12"/>
  <c r="X1038" i="12"/>
  <c r="Y1038" i="12"/>
  <c r="Z1038" i="12"/>
  <c r="AA1038" i="12"/>
  <c r="AB1038" i="12"/>
  <c r="AD1038" i="12"/>
  <c r="AE1038" i="12"/>
  <c r="AF1038" i="12"/>
  <c r="AG1038" i="12"/>
  <c r="AH1038" i="12"/>
  <c r="AI1038" i="12"/>
  <c r="AJ1038" i="12"/>
  <c r="AK1038" i="12"/>
  <c r="AL1038" i="12"/>
  <c r="Q1039" i="12"/>
  <c r="R1039" i="12"/>
  <c r="S1039" i="12"/>
  <c r="T1039" i="12"/>
  <c r="U1039" i="12"/>
  <c r="V1039" i="12"/>
  <c r="W1039" i="12"/>
  <c r="X1039" i="12"/>
  <c r="Y1039" i="12"/>
  <c r="Z1039" i="12"/>
  <c r="AA1039" i="12"/>
  <c r="AB1039" i="12"/>
  <c r="AD1039" i="12"/>
  <c r="AF1039" i="12"/>
  <c r="AE1039" i="12" s="1"/>
  <c r="AG1039" i="12"/>
  <c r="AH1039" i="12"/>
  <c r="AI1039" i="12"/>
  <c r="AJ1039" i="12"/>
  <c r="AK1039" i="12"/>
  <c r="AL1039" i="12"/>
  <c r="Q1040" i="12"/>
  <c r="R1040" i="12"/>
  <c r="S1040" i="12"/>
  <c r="T1040" i="12"/>
  <c r="U1040" i="12"/>
  <c r="V1040" i="12"/>
  <c r="W1040" i="12"/>
  <c r="X1040" i="12"/>
  <c r="Y1040" i="12"/>
  <c r="Z1040" i="12"/>
  <c r="AA1040" i="12"/>
  <c r="AB1040" i="12"/>
  <c r="AD1040" i="12"/>
  <c r="AE1040" i="12"/>
  <c r="AF1040" i="12"/>
  <c r="AG1040" i="12"/>
  <c r="AH1040" i="12"/>
  <c r="AI1040" i="12"/>
  <c r="AJ1040" i="12"/>
  <c r="AK1040" i="12"/>
  <c r="AL1040" i="12"/>
  <c r="Q1041" i="12"/>
  <c r="R1041" i="12"/>
  <c r="S1041" i="12"/>
  <c r="T1041" i="12"/>
  <c r="U1041" i="12"/>
  <c r="V1041" i="12"/>
  <c r="W1041" i="12"/>
  <c r="X1041" i="12"/>
  <c r="Y1041" i="12"/>
  <c r="Z1041" i="12"/>
  <c r="AA1041" i="12"/>
  <c r="AB1041" i="12"/>
  <c r="AD1041" i="12"/>
  <c r="AF1041" i="12"/>
  <c r="AE1041" i="12" s="1"/>
  <c r="AG1041" i="12"/>
  <c r="AH1041" i="12"/>
  <c r="AI1041" i="12"/>
  <c r="AJ1041" i="12"/>
  <c r="AK1041" i="12"/>
  <c r="AL1041" i="12"/>
  <c r="Q1042" i="12"/>
  <c r="R1042" i="12"/>
  <c r="S1042" i="12"/>
  <c r="T1042" i="12"/>
  <c r="U1042" i="12"/>
  <c r="V1042" i="12"/>
  <c r="W1042" i="12"/>
  <c r="X1042" i="12"/>
  <c r="Y1042" i="12"/>
  <c r="Z1042" i="12"/>
  <c r="AA1042" i="12"/>
  <c r="AB1042" i="12"/>
  <c r="AD1042" i="12"/>
  <c r="AF1042" i="12"/>
  <c r="AE1042" i="12" s="1"/>
  <c r="AG1042" i="12"/>
  <c r="AH1042" i="12"/>
  <c r="AI1042" i="12"/>
  <c r="AJ1042" i="12"/>
  <c r="AK1042" i="12"/>
  <c r="AL1042" i="12"/>
  <c r="Q1043" i="12"/>
  <c r="R1043" i="12"/>
  <c r="S1043" i="12"/>
  <c r="T1043" i="12"/>
  <c r="U1043" i="12"/>
  <c r="V1043" i="12"/>
  <c r="W1043" i="12"/>
  <c r="X1043" i="12"/>
  <c r="Y1043" i="12"/>
  <c r="Z1043" i="12"/>
  <c r="AA1043" i="12"/>
  <c r="AB1043" i="12"/>
  <c r="AD1043" i="12"/>
  <c r="AF1043" i="12"/>
  <c r="AE1043" i="12" s="1"/>
  <c r="AG1043" i="12"/>
  <c r="AH1043" i="12"/>
  <c r="AI1043" i="12"/>
  <c r="AJ1043" i="12"/>
  <c r="AK1043" i="12"/>
  <c r="AL1043" i="12"/>
  <c r="Q1044" i="12"/>
  <c r="R1044" i="12"/>
  <c r="S1044" i="12"/>
  <c r="T1044" i="12"/>
  <c r="U1044" i="12"/>
  <c r="V1044" i="12"/>
  <c r="W1044" i="12"/>
  <c r="X1044" i="12"/>
  <c r="Y1044" i="12"/>
  <c r="Z1044" i="12"/>
  <c r="AA1044" i="12"/>
  <c r="AB1044" i="12"/>
  <c r="AD1044" i="12"/>
  <c r="AF1044" i="12"/>
  <c r="AE1044" i="12" s="1"/>
  <c r="AG1044" i="12"/>
  <c r="AH1044" i="12"/>
  <c r="AI1044" i="12"/>
  <c r="AJ1044" i="12"/>
  <c r="AK1044" i="12"/>
  <c r="AL1044" i="12"/>
  <c r="Q1045" i="12"/>
  <c r="R1045" i="12"/>
  <c r="S1045" i="12"/>
  <c r="T1045" i="12"/>
  <c r="U1045" i="12"/>
  <c r="V1045" i="12"/>
  <c r="W1045" i="12"/>
  <c r="X1045" i="12"/>
  <c r="Y1045" i="12"/>
  <c r="Z1045" i="12"/>
  <c r="AA1045" i="12"/>
  <c r="AB1045" i="12"/>
  <c r="AD1045" i="12"/>
  <c r="AF1045" i="12"/>
  <c r="AE1045" i="12" s="1"/>
  <c r="AG1045" i="12"/>
  <c r="AH1045" i="12"/>
  <c r="AI1045" i="12"/>
  <c r="AJ1045" i="12"/>
  <c r="AK1045" i="12"/>
  <c r="AL1045" i="12"/>
  <c r="Q1046" i="12"/>
  <c r="R1046" i="12"/>
  <c r="S1046" i="12"/>
  <c r="T1046" i="12"/>
  <c r="U1046" i="12"/>
  <c r="V1046" i="12"/>
  <c r="W1046" i="12"/>
  <c r="X1046" i="12"/>
  <c r="Y1046" i="12"/>
  <c r="Z1046" i="12"/>
  <c r="AA1046" i="12"/>
  <c r="AB1046" i="12"/>
  <c r="AD1046" i="12"/>
  <c r="AE1046" i="12"/>
  <c r="AF1046" i="12"/>
  <c r="AG1046" i="12"/>
  <c r="AH1046" i="12"/>
  <c r="AI1046" i="12"/>
  <c r="AJ1046" i="12"/>
  <c r="AK1046" i="12"/>
  <c r="AL1046" i="12"/>
  <c r="Q1047" i="12"/>
  <c r="R1047" i="12"/>
  <c r="S1047" i="12"/>
  <c r="T1047" i="12"/>
  <c r="U1047" i="12"/>
  <c r="V1047" i="12"/>
  <c r="W1047" i="12"/>
  <c r="X1047" i="12"/>
  <c r="Y1047" i="12"/>
  <c r="Z1047" i="12"/>
  <c r="AA1047" i="12"/>
  <c r="AB1047" i="12"/>
  <c r="AD1047" i="12"/>
  <c r="AF1047" i="12"/>
  <c r="AE1047" i="12" s="1"/>
  <c r="AG1047" i="12"/>
  <c r="AH1047" i="12"/>
  <c r="AI1047" i="12"/>
  <c r="AJ1047" i="12"/>
  <c r="AK1047" i="12"/>
  <c r="AL1047" i="12"/>
  <c r="Q1048" i="12"/>
  <c r="R1048" i="12"/>
  <c r="S1048" i="12"/>
  <c r="T1048" i="12"/>
  <c r="U1048" i="12"/>
  <c r="V1048" i="12"/>
  <c r="W1048" i="12"/>
  <c r="X1048" i="12"/>
  <c r="Y1048" i="12"/>
  <c r="Z1048" i="12"/>
  <c r="AA1048" i="12"/>
  <c r="AB1048" i="12"/>
  <c r="AD1048" i="12"/>
  <c r="AE1048" i="12"/>
  <c r="AF1048" i="12"/>
  <c r="AG1048" i="12"/>
  <c r="AH1048" i="12"/>
  <c r="AI1048" i="12"/>
  <c r="AJ1048" i="12"/>
  <c r="AK1048" i="12"/>
  <c r="AL1048" i="12"/>
  <c r="Q1049" i="12"/>
  <c r="R1049" i="12"/>
  <c r="S1049" i="12"/>
  <c r="T1049" i="12"/>
  <c r="U1049" i="12"/>
  <c r="V1049" i="12"/>
  <c r="W1049" i="12"/>
  <c r="X1049" i="12"/>
  <c r="Y1049" i="12"/>
  <c r="Z1049" i="12"/>
  <c r="AA1049" i="12"/>
  <c r="AB1049" i="12"/>
  <c r="AD1049" i="12"/>
  <c r="AF1049" i="12"/>
  <c r="AE1049" i="12" s="1"/>
  <c r="AG1049" i="12"/>
  <c r="AH1049" i="12"/>
  <c r="AI1049" i="12"/>
  <c r="AJ1049" i="12"/>
  <c r="AK1049" i="12"/>
  <c r="AL1049" i="12"/>
  <c r="Q1050" i="12"/>
  <c r="R1050" i="12"/>
  <c r="S1050" i="12"/>
  <c r="T1050" i="12"/>
  <c r="U1050" i="12"/>
  <c r="V1050" i="12"/>
  <c r="W1050" i="12"/>
  <c r="X1050" i="12"/>
  <c r="Y1050" i="12"/>
  <c r="Z1050" i="12"/>
  <c r="AA1050" i="12"/>
  <c r="AB1050" i="12"/>
  <c r="AD1050" i="12"/>
  <c r="AF1050" i="12"/>
  <c r="AE1050" i="12" s="1"/>
  <c r="AG1050" i="12"/>
  <c r="AH1050" i="12"/>
  <c r="AI1050" i="12"/>
  <c r="AJ1050" i="12"/>
  <c r="AK1050" i="12"/>
  <c r="AL1050" i="12"/>
  <c r="Q1051" i="12"/>
  <c r="R1051" i="12"/>
  <c r="S1051" i="12"/>
  <c r="T1051" i="12"/>
  <c r="U1051" i="12"/>
  <c r="V1051" i="12"/>
  <c r="W1051" i="12"/>
  <c r="X1051" i="12"/>
  <c r="Y1051" i="12"/>
  <c r="Z1051" i="12"/>
  <c r="AA1051" i="12"/>
  <c r="AB1051" i="12"/>
  <c r="AD1051" i="12"/>
  <c r="AF1051" i="12"/>
  <c r="AE1051" i="12" s="1"/>
  <c r="AG1051" i="12"/>
  <c r="AH1051" i="12"/>
  <c r="AI1051" i="12"/>
  <c r="AJ1051" i="12"/>
  <c r="AK1051" i="12"/>
  <c r="AL1051" i="12"/>
  <c r="Q1052" i="12"/>
  <c r="R1052" i="12"/>
  <c r="S1052" i="12"/>
  <c r="T1052" i="12"/>
  <c r="U1052" i="12"/>
  <c r="V1052" i="12"/>
  <c r="W1052" i="12"/>
  <c r="X1052" i="12"/>
  <c r="Y1052" i="12"/>
  <c r="Z1052" i="12"/>
  <c r="AA1052" i="12"/>
  <c r="AB1052" i="12"/>
  <c r="AD1052" i="12"/>
  <c r="AF1052" i="12"/>
  <c r="AE1052" i="12" s="1"/>
  <c r="AG1052" i="12"/>
  <c r="AH1052" i="12"/>
  <c r="AI1052" i="12"/>
  <c r="AJ1052" i="12"/>
  <c r="AK1052" i="12"/>
  <c r="AL1052" i="12"/>
  <c r="Q1053" i="12"/>
  <c r="R1053" i="12"/>
  <c r="S1053" i="12"/>
  <c r="T1053" i="12"/>
  <c r="U1053" i="12"/>
  <c r="V1053" i="12"/>
  <c r="W1053" i="12"/>
  <c r="X1053" i="12"/>
  <c r="Y1053" i="12"/>
  <c r="Z1053" i="12"/>
  <c r="AA1053" i="12"/>
  <c r="AB1053" i="12"/>
  <c r="AD1053" i="12"/>
  <c r="AF1053" i="12"/>
  <c r="AE1053" i="12" s="1"/>
  <c r="AG1053" i="12"/>
  <c r="AH1053" i="12"/>
  <c r="AI1053" i="12"/>
  <c r="AJ1053" i="12"/>
  <c r="AK1053" i="12"/>
  <c r="AL1053" i="12"/>
  <c r="Q1054" i="12"/>
  <c r="R1054" i="12"/>
  <c r="S1054" i="12"/>
  <c r="T1054" i="12"/>
  <c r="U1054" i="12"/>
  <c r="V1054" i="12"/>
  <c r="W1054" i="12"/>
  <c r="X1054" i="12"/>
  <c r="Y1054" i="12"/>
  <c r="Z1054" i="12"/>
  <c r="AA1054" i="12"/>
  <c r="AB1054" i="12"/>
  <c r="AD1054" i="12"/>
  <c r="AE1054" i="12"/>
  <c r="AF1054" i="12"/>
  <c r="AG1054" i="12"/>
  <c r="AH1054" i="12"/>
  <c r="AI1054" i="12"/>
  <c r="AJ1054" i="12"/>
  <c r="AK1054" i="12"/>
  <c r="AL1054" i="12"/>
  <c r="Q1055" i="12"/>
  <c r="R1055" i="12"/>
  <c r="S1055" i="12"/>
  <c r="T1055" i="12"/>
  <c r="U1055" i="12"/>
  <c r="V1055" i="12"/>
  <c r="W1055" i="12"/>
  <c r="X1055" i="12"/>
  <c r="Y1055" i="12"/>
  <c r="Z1055" i="12"/>
  <c r="AA1055" i="12"/>
  <c r="AB1055" i="12"/>
  <c r="AD1055" i="12"/>
  <c r="AF1055" i="12"/>
  <c r="AE1055" i="12" s="1"/>
  <c r="AG1055" i="12"/>
  <c r="AH1055" i="12"/>
  <c r="AI1055" i="12"/>
  <c r="AJ1055" i="12"/>
  <c r="AK1055" i="12"/>
  <c r="AL1055" i="12"/>
  <c r="Q1056" i="12"/>
  <c r="R1056" i="12"/>
  <c r="S1056" i="12"/>
  <c r="T1056" i="12"/>
  <c r="U1056" i="12"/>
  <c r="V1056" i="12"/>
  <c r="W1056" i="12"/>
  <c r="X1056" i="12"/>
  <c r="Y1056" i="12"/>
  <c r="Z1056" i="12"/>
  <c r="AA1056" i="12"/>
  <c r="AB1056" i="12"/>
  <c r="AD1056" i="12"/>
  <c r="AE1056" i="12"/>
  <c r="AF1056" i="12"/>
  <c r="AG1056" i="12"/>
  <c r="AH1056" i="12"/>
  <c r="AI1056" i="12"/>
  <c r="AJ1056" i="12"/>
  <c r="AK1056" i="12"/>
  <c r="AL1056" i="12"/>
  <c r="Q1057" i="12"/>
  <c r="R1057" i="12"/>
  <c r="S1057" i="12"/>
  <c r="T1057" i="12"/>
  <c r="U1057" i="12"/>
  <c r="V1057" i="12"/>
  <c r="W1057" i="12"/>
  <c r="X1057" i="12"/>
  <c r="Y1057" i="12"/>
  <c r="Z1057" i="12"/>
  <c r="AA1057" i="12"/>
  <c r="AB1057" i="12"/>
  <c r="AD1057" i="12"/>
  <c r="AF1057" i="12"/>
  <c r="AE1057" i="12" s="1"/>
  <c r="AG1057" i="12"/>
  <c r="AH1057" i="12"/>
  <c r="AI1057" i="12"/>
  <c r="AJ1057" i="12"/>
  <c r="AK1057" i="12"/>
  <c r="AL1057" i="12"/>
  <c r="Q1058" i="12"/>
  <c r="R1058" i="12"/>
  <c r="S1058" i="12"/>
  <c r="T1058" i="12"/>
  <c r="U1058" i="12"/>
  <c r="V1058" i="12"/>
  <c r="W1058" i="12"/>
  <c r="X1058" i="12"/>
  <c r="Y1058" i="12"/>
  <c r="Z1058" i="12"/>
  <c r="AA1058" i="12"/>
  <c r="AB1058" i="12"/>
  <c r="AD1058" i="12"/>
  <c r="AF1058" i="12"/>
  <c r="AE1058" i="12" s="1"/>
  <c r="AG1058" i="12"/>
  <c r="AH1058" i="12"/>
  <c r="AI1058" i="12"/>
  <c r="AJ1058" i="12"/>
  <c r="AK1058" i="12"/>
  <c r="AL1058" i="12"/>
  <c r="Q1059" i="12"/>
  <c r="R1059" i="12"/>
  <c r="S1059" i="12"/>
  <c r="T1059" i="12"/>
  <c r="U1059" i="12"/>
  <c r="V1059" i="12"/>
  <c r="W1059" i="12"/>
  <c r="X1059" i="12"/>
  <c r="Y1059" i="12"/>
  <c r="Z1059" i="12"/>
  <c r="AA1059" i="12"/>
  <c r="AB1059" i="12"/>
  <c r="AD1059" i="12"/>
  <c r="AF1059" i="12"/>
  <c r="AE1059" i="12" s="1"/>
  <c r="AG1059" i="12"/>
  <c r="AH1059" i="12"/>
  <c r="AI1059" i="12"/>
  <c r="AJ1059" i="12"/>
  <c r="AK1059" i="12"/>
  <c r="AL1059" i="12"/>
  <c r="Q1060" i="12"/>
  <c r="R1060" i="12"/>
  <c r="S1060" i="12"/>
  <c r="T1060" i="12"/>
  <c r="U1060" i="12"/>
  <c r="V1060" i="12"/>
  <c r="W1060" i="12"/>
  <c r="X1060" i="12"/>
  <c r="Y1060" i="12"/>
  <c r="Z1060" i="12"/>
  <c r="AA1060" i="12"/>
  <c r="AB1060" i="12"/>
  <c r="AD1060" i="12"/>
  <c r="AE1060" i="12"/>
  <c r="AF1060" i="12"/>
  <c r="AG1060" i="12"/>
  <c r="AH1060" i="12"/>
  <c r="AI1060" i="12"/>
  <c r="AJ1060" i="12"/>
  <c r="AK1060" i="12"/>
  <c r="AL1060" i="12"/>
  <c r="Q1061" i="12"/>
  <c r="R1061" i="12"/>
  <c r="S1061" i="12"/>
  <c r="T1061" i="12"/>
  <c r="U1061" i="12"/>
  <c r="V1061" i="12"/>
  <c r="W1061" i="12"/>
  <c r="X1061" i="12"/>
  <c r="Y1061" i="12"/>
  <c r="Z1061" i="12"/>
  <c r="AA1061" i="12"/>
  <c r="AB1061" i="12"/>
  <c r="AD1061" i="12"/>
  <c r="AF1061" i="12"/>
  <c r="AE1061" i="12" s="1"/>
  <c r="AG1061" i="12"/>
  <c r="AH1061" i="12"/>
  <c r="AI1061" i="12"/>
  <c r="AJ1061" i="12"/>
  <c r="AK1061" i="12"/>
  <c r="AL1061" i="12"/>
  <c r="Q1062" i="12"/>
  <c r="R1062" i="12"/>
  <c r="S1062" i="12"/>
  <c r="T1062" i="12"/>
  <c r="U1062" i="12"/>
  <c r="V1062" i="12"/>
  <c r="W1062" i="12"/>
  <c r="X1062" i="12"/>
  <c r="Y1062" i="12"/>
  <c r="Z1062" i="12"/>
  <c r="AA1062" i="12"/>
  <c r="AB1062" i="12"/>
  <c r="AD1062" i="12"/>
  <c r="AE1062" i="12"/>
  <c r="AF1062" i="12"/>
  <c r="AG1062" i="12"/>
  <c r="AH1062" i="12"/>
  <c r="AI1062" i="12"/>
  <c r="AJ1062" i="12"/>
  <c r="AK1062" i="12"/>
  <c r="AL1062" i="12"/>
  <c r="Q1063" i="12"/>
  <c r="R1063" i="12"/>
  <c r="S1063" i="12"/>
  <c r="T1063" i="12"/>
  <c r="U1063" i="12"/>
  <c r="V1063" i="12"/>
  <c r="W1063" i="12"/>
  <c r="X1063" i="12"/>
  <c r="Y1063" i="12"/>
  <c r="Z1063" i="12"/>
  <c r="AA1063" i="12"/>
  <c r="AB1063" i="12"/>
  <c r="AD1063" i="12"/>
  <c r="AF1063" i="12"/>
  <c r="AE1063" i="12" s="1"/>
  <c r="AG1063" i="12"/>
  <c r="AH1063" i="12"/>
  <c r="AI1063" i="12"/>
  <c r="AJ1063" i="12"/>
  <c r="AK1063" i="12"/>
  <c r="AL1063" i="12"/>
  <c r="Q1064" i="12"/>
  <c r="R1064" i="12"/>
  <c r="S1064" i="12"/>
  <c r="T1064" i="12"/>
  <c r="U1064" i="12"/>
  <c r="V1064" i="12"/>
  <c r="W1064" i="12"/>
  <c r="X1064" i="12"/>
  <c r="Y1064" i="12"/>
  <c r="Z1064" i="12"/>
  <c r="AA1064" i="12"/>
  <c r="AB1064" i="12"/>
  <c r="AD1064" i="12"/>
  <c r="AE1064" i="12"/>
  <c r="AF1064" i="12"/>
  <c r="AG1064" i="12"/>
  <c r="AH1064" i="12"/>
  <c r="AI1064" i="12"/>
  <c r="AJ1064" i="12"/>
  <c r="AK1064" i="12"/>
  <c r="AL1064" i="12"/>
  <c r="Q1065" i="12"/>
  <c r="R1065" i="12"/>
  <c r="S1065" i="12"/>
  <c r="T1065" i="12"/>
  <c r="U1065" i="12"/>
  <c r="V1065" i="12"/>
  <c r="W1065" i="12"/>
  <c r="X1065" i="12"/>
  <c r="Y1065" i="12"/>
  <c r="Z1065" i="12"/>
  <c r="AA1065" i="12"/>
  <c r="AB1065" i="12"/>
  <c r="AD1065" i="12"/>
  <c r="AF1065" i="12"/>
  <c r="AE1065" i="12" s="1"/>
  <c r="AG1065" i="12"/>
  <c r="AH1065" i="12"/>
  <c r="AI1065" i="12"/>
  <c r="AJ1065" i="12"/>
  <c r="AK1065" i="12"/>
  <c r="AL1065" i="12"/>
  <c r="Q1066" i="12"/>
  <c r="R1066" i="12"/>
  <c r="S1066" i="12"/>
  <c r="T1066" i="12"/>
  <c r="U1066" i="12"/>
  <c r="V1066" i="12"/>
  <c r="W1066" i="12"/>
  <c r="X1066" i="12"/>
  <c r="Y1066" i="12"/>
  <c r="Z1066" i="12"/>
  <c r="AA1066" i="12"/>
  <c r="AB1066" i="12"/>
  <c r="AD1066" i="12"/>
  <c r="AF1066" i="12"/>
  <c r="AE1066" i="12" s="1"/>
  <c r="AG1066" i="12"/>
  <c r="AH1066" i="12"/>
  <c r="AI1066" i="12"/>
  <c r="AJ1066" i="12"/>
  <c r="AK1066" i="12"/>
  <c r="AL1066" i="12"/>
  <c r="Q1067" i="12"/>
  <c r="R1067" i="12"/>
  <c r="S1067" i="12"/>
  <c r="T1067" i="12"/>
  <c r="U1067" i="12"/>
  <c r="V1067" i="12"/>
  <c r="W1067" i="12"/>
  <c r="X1067" i="12"/>
  <c r="Y1067" i="12"/>
  <c r="Z1067" i="12"/>
  <c r="AA1067" i="12"/>
  <c r="AB1067" i="12"/>
  <c r="AD1067" i="12"/>
  <c r="AF1067" i="12"/>
  <c r="AE1067" i="12" s="1"/>
  <c r="AG1067" i="12"/>
  <c r="AH1067" i="12"/>
  <c r="AI1067" i="12"/>
  <c r="AJ1067" i="12"/>
  <c r="AK1067" i="12"/>
  <c r="AL1067" i="12"/>
  <c r="Q1068" i="12"/>
  <c r="R1068" i="12"/>
  <c r="S1068" i="12"/>
  <c r="T1068" i="12"/>
  <c r="U1068" i="12"/>
  <c r="V1068" i="12"/>
  <c r="W1068" i="12"/>
  <c r="X1068" i="12"/>
  <c r="Y1068" i="12"/>
  <c r="Z1068" i="12"/>
  <c r="AA1068" i="12"/>
  <c r="AB1068" i="12"/>
  <c r="AD1068" i="12"/>
  <c r="AF1068" i="12"/>
  <c r="AE1068" i="12" s="1"/>
  <c r="AG1068" i="12"/>
  <c r="AH1068" i="12"/>
  <c r="AI1068" i="12"/>
  <c r="AJ1068" i="12"/>
  <c r="AK1068" i="12"/>
  <c r="AL1068" i="12"/>
  <c r="Q1069" i="12"/>
  <c r="R1069" i="12"/>
  <c r="S1069" i="12"/>
  <c r="T1069" i="12"/>
  <c r="U1069" i="12"/>
  <c r="V1069" i="12"/>
  <c r="W1069" i="12"/>
  <c r="X1069" i="12"/>
  <c r="Y1069" i="12"/>
  <c r="Z1069" i="12"/>
  <c r="AA1069" i="12"/>
  <c r="AB1069" i="12"/>
  <c r="AD1069" i="12"/>
  <c r="AF1069" i="12"/>
  <c r="AE1069" i="12" s="1"/>
  <c r="AG1069" i="12"/>
  <c r="AH1069" i="12"/>
  <c r="AI1069" i="12"/>
  <c r="AJ1069" i="12"/>
  <c r="AK1069" i="12"/>
  <c r="AL1069" i="12"/>
  <c r="Q1070" i="12"/>
  <c r="R1070" i="12"/>
  <c r="S1070" i="12"/>
  <c r="T1070" i="12"/>
  <c r="U1070" i="12"/>
  <c r="V1070" i="12"/>
  <c r="W1070" i="12"/>
  <c r="X1070" i="12"/>
  <c r="Y1070" i="12"/>
  <c r="Z1070" i="12"/>
  <c r="AA1070" i="12"/>
  <c r="AB1070" i="12"/>
  <c r="AD1070" i="12"/>
  <c r="AE1070" i="12"/>
  <c r="AF1070" i="12"/>
  <c r="AG1070" i="12"/>
  <c r="AH1070" i="12"/>
  <c r="AI1070" i="12"/>
  <c r="AJ1070" i="12"/>
  <c r="AK1070" i="12"/>
  <c r="AL1070" i="12"/>
  <c r="Q1071" i="12"/>
  <c r="R1071" i="12"/>
  <c r="S1071" i="12"/>
  <c r="T1071" i="12"/>
  <c r="U1071" i="12"/>
  <c r="V1071" i="12"/>
  <c r="W1071" i="12"/>
  <c r="X1071" i="12"/>
  <c r="Y1071" i="12"/>
  <c r="Z1071" i="12"/>
  <c r="AA1071" i="12"/>
  <c r="AB1071" i="12"/>
  <c r="AD1071" i="12"/>
  <c r="AF1071" i="12"/>
  <c r="AE1071" i="12" s="1"/>
  <c r="AG1071" i="12"/>
  <c r="AH1071" i="12"/>
  <c r="AI1071" i="12"/>
  <c r="AJ1071" i="12"/>
  <c r="AK1071" i="12"/>
  <c r="AL1071" i="12"/>
  <c r="Q1072" i="12"/>
  <c r="R1072" i="12"/>
  <c r="S1072" i="12"/>
  <c r="T1072" i="12"/>
  <c r="U1072" i="12"/>
  <c r="V1072" i="12"/>
  <c r="W1072" i="12"/>
  <c r="X1072" i="12"/>
  <c r="Y1072" i="12"/>
  <c r="Z1072" i="12"/>
  <c r="AA1072" i="12"/>
  <c r="AB1072" i="12"/>
  <c r="AD1072" i="12"/>
  <c r="AE1072" i="12"/>
  <c r="AF1072" i="12"/>
  <c r="AG1072" i="12"/>
  <c r="AH1072" i="12"/>
  <c r="AI1072" i="12"/>
  <c r="AJ1072" i="12"/>
  <c r="AK1072" i="12"/>
  <c r="AL1072" i="12"/>
  <c r="Q1073" i="12"/>
  <c r="R1073" i="12"/>
  <c r="S1073" i="12"/>
  <c r="T1073" i="12"/>
  <c r="U1073" i="12"/>
  <c r="V1073" i="12"/>
  <c r="W1073" i="12"/>
  <c r="X1073" i="12"/>
  <c r="Y1073" i="12"/>
  <c r="Z1073" i="12"/>
  <c r="AA1073" i="12"/>
  <c r="AB1073" i="12"/>
  <c r="AD1073" i="12"/>
  <c r="AF1073" i="12"/>
  <c r="AE1073" i="12" s="1"/>
  <c r="AG1073" i="12"/>
  <c r="AH1073" i="12"/>
  <c r="AI1073" i="12"/>
  <c r="AJ1073" i="12"/>
  <c r="AK1073" i="12"/>
  <c r="AL1073" i="12"/>
  <c r="Q1074" i="12"/>
  <c r="R1074" i="12"/>
  <c r="S1074" i="12"/>
  <c r="T1074" i="12"/>
  <c r="U1074" i="12"/>
  <c r="V1074" i="12"/>
  <c r="W1074" i="12"/>
  <c r="X1074" i="12"/>
  <c r="Y1074" i="12"/>
  <c r="Z1074" i="12"/>
  <c r="AA1074" i="12"/>
  <c r="AB1074" i="12"/>
  <c r="AD1074" i="12"/>
  <c r="AF1074" i="12"/>
  <c r="AE1074" i="12" s="1"/>
  <c r="AG1074" i="12"/>
  <c r="AH1074" i="12"/>
  <c r="AI1074" i="12"/>
  <c r="AJ1074" i="12"/>
  <c r="AK1074" i="12"/>
  <c r="AL1074" i="12"/>
  <c r="Q1075" i="12"/>
  <c r="R1075" i="12"/>
  <c r="S1075" i="12"/>
  <c r="T1075" i="12"/>
  <c r="U1075" i="12"/>
  <c r="V1075" i="12"/>
  <c r="W1075" i="12"/>
  <c r="X1075" i="12"/>
  <c r="Y1075" i="12"/>
  <c r="Z1075" i="12"/>
  <c r="AA1075" i="12"/>
  <c r="AB1075" i="12"/>
  <c r="AD1075" i="12"/>
  <c r="AF1075" i="12"/>
  <c r="AE1075" i="12" s="1"/>
  <c r="AG1075" i="12"/>
  <c r="AH1075" i="12"/>
  <c r="AI1075" i="12"/>
  <c r="AJ1075" i="12"/>
  <c r="AK1075" i="12"/>
  <c r="AL1075" i="12"/>
  <c r="Q1076" i="12"/>
  <c r="R1076" i="12"/>
  <c r="S1076" i="12"/>
  <c r="T1076" i="12"/>
  <c r="U1076" i="12"/>
  <c r="V1076" i="12"/>
  <c r="W1076" i="12"/>
  <c r="X1076" i="12"/>
  <c r="Y1076" i="12"/>
  <c r="Z1076" i="12"/>
  <c r="AA1076" i="12"/>
  <c r="AB1076" i="12"/>
  <c r="AD1076" i="12"/>
  <c r="AF1076" i="12"/>
  <c r="AE1076" i="12" s="1"/>
  <c r="AG1076" i="12"/>
  <c r="AH1076" i="12"/>
  <c r="AI1076" i="12"/>
  <c r="AJ1076" i="12"/>
  <c r="AK1076" i="12"/>
  <c r="AL1076" i="12"/>
  <c r="Q1077" i="12"/>
  <c r="R1077" i="12"/>
  <c r="S1077" i="12"/>
  <c r="T1077" i="12"/>
  <c r="U1077" i="12"/>
  <c r="V1077" i="12"/>
  <c r="W1077" i="12"/>
  <c r="X1077" i="12"/>
  <c r="Y1077" i="12"/>
  <c r="Z1077" i="12"/>
  <c r="AA1077" i="12"/>
  <c r="AB1077" i="12"/>
  <c r="AD1077" i="12"/>
  <c r="AF1077" i="12"/>
  <c r="AE1077" i="12" s="1"/>
  <c r="AG1077" i="12"/>
  <c r="AH1077" i="12"/>
  <c r="AI1077" i="12"/>
  <c r="AJ1077" i="12"/>
  <c r="AK1077" i="12"/>
  <c r="AL1077" i="12"/>
  <c r="Q1078" i="12"/>
  <c r="R1078" i="12"/>
  <c r="S1078" i="12"/>
  <c r="T1078" i="12"/>
  <c r="U1078" i="12"/>
  <c r="V1078" i="12"/>
  <c r="W1078" i="12"/>
  <c r="X1078" i="12"/>
  <c r="Y1078" i="12"/>
  <c r="Z1078" i="12"/>
  <c r="AA1078" i="12"/>
  <c r="AB1078" i="12"/>
  <c r="AD1078" i="12"/>
  <c r="AE1078" i="12"/>
  <c r="AF1078" i="12"/>
  <c r="AG1078" i="12"/>
  <c r="AH1078" i="12"/>
  <c r="AI1078" i="12"/>
  <c r="AJ1078" i="12"/>
  <c r="AK1078" i="12"/>
  <c r="AL1078" i="12"/>
  <c r="Q1079" i="12"/>
  <c r="R1079" i="12"/>
  <c r="S1079" i="12"/>
  <c r="T1079" i="12"/>
  <c r="U1079" i="12"/>
  <c r="V1079" i="12"/>
  <c r="W1079" i="12"/>
  <c r="X1079" i="12"/>
  <c r="Y1079" i="12"/>
  <c r="Z1079" i="12"/>
  <c r="AA1079" i="12"/>
  <c r="AB1079" i="12"/>
  <c r="AD1079" i="12"/>
  <c r="AF1079" i="12"/>
  <c r="AE1079" i="12" s="1"/>
  <c r="AG1079" i="12"/>
  <c r="AH1079" i="12"/>
  <c r="AI1079" i="12"/>
  <c r="AJ1079" i="12"/>
  <c r="AK1079" i="12"/>
  <c r="AL1079" i="12"/>
  <c r="Q1080" i="12"/>
  <c r="R1080" i="12"/>
  <c r="S1080" i="12"/>
  <c r="T1080" i="12"/>
  <c r="U1080" i="12"/>
  <c r="V1080" i="12"/>
  <c r="W1080" i="12"/>
  <c r="X1080" i="12"/>
  <c r="Y1080" i="12"/>
  <c r="Z1080" i="12"/>
  <c r="AA1080" i="12"/>
  <c r="AB1080" i="12"/>
  <c r="AD1080" i="12"/>
  <c r="AE1080" i="12"/>
  <c r="AF1080" i="12"/>
  <c r="AG1080" i="12"/>
  <c r="AH1080" i="12"/>
  <c r="AI1080" i="12"/>
  <c r="AJ1080" i="12"/>
  <c r="AK1080" i="12"/>
  <c r="AL1080" i="12"/>
  <c r="Q1081" i="12"/>
  <c r="R1081" i="12"/>
  <c r="S1081" i="12"/>
  <c r="T1081" i="12"/>
  <c r="U1081" i="12"/>
  <c r="V1081" i="12"/>
  <c r="W1081" i="12"/>
  <c r="X1081" i="12"/>
  <c r="Y1081" i="12"/>
  <c r="Z1081" i="12"/>
  <c r="AA1081" i="12"/>
  <c r="AB1081" i="12"/>
  <c r="AD1081" i="12"/>
  <c r="AF1081" i="12"/>
  <c r="AE1081" i="12" s="1"/>
  <c r="AG1081" i="12"/>
  <c r="AH1081" i="12"/>
  <c r="AI1081" i="12"/>
  <c r="AJ1081" i="12"/>
  <c r="AK1081" i="12"/>
  <c r="AL1081" i="12"/>
  <c r="Q1082" i="12"/>
  <c r="R1082" i="12"/>
  <c r="S1082" i="12"/>
  <c r="T1082" i="12"/>
  <c r="U1082" i="12"/>
  <c r="V1082" i="12"/>
  <c r="W1082" i="12"/>
  <c r="X1082" i="12"/>
  <c r="Y1082" i="12"/>
  <c r="Z1082" i="12"/>
  <c r="AA1082" i="12"/>
  <c r="AB1082" i="12"/>
  <c r="AD1082" i="12"/>
  <c r="AF1082" i="12"/>
  <c r="AE1082" i="12" s="1"/>
  <c r="AG1082" i="12"/>
  <c r="AH1082" i="12"/>
  <c r="AI1082" i="12"/>
  <c r="AJ1082" i="12"/>
  <c r="AK1082" i="12"/>
  <c r="AL1082" i="12"/>
  <c r="Q1083" i="12"/>
  <c r="R1083" i="12"/>
  <c r="S1083" i="12"/>
  <c r="T1083" i="12"/>
  <c r="U1083" i="12"/>
  <c r="V1083" i="12"/>
  <c r="W1083" i="12"/>
  <c r="X1083" i="12"/>
  <c r="Y1083" i="12"/>
  <c r="Z1083" i="12"/>
  <c r="AA1083" i="12"/>
  <c r="AB1083" i="12"/>
  <c r="AD1083" i="12"/>
  <c r="AF1083" i="12"/>
  <c r="AE1083" i="12" s="1"/>
  <c r="AG1083" i="12"/>
  <c r="AH1083" i="12"/>
  <c r="AI1083" i="12"/>
  <c r="AJ1083" i="12"/>
  <c r="AK1083" i="12"/>
  <c r="AL1083" i="12"/>
  <c r="Q1084" i="12"/>
  <c r="R1084" i="12"/>
  <c r="S1084" i="12"/>
  <c r="T1084" i="12"/>
  <c r="U1084" i="12"/>
  <c r="V1084" i="12"/>
  <c r="W1084" i="12"/>
  <c r="X1084" i="12"/>
  <c r="Y1084" i="12"/>
  <c r="Z1084" i="12"/>
  <c r="AA1084" i="12"/>
  <c r="AB1084" i="12"/>
  <c r="AD1084" i="12"/>
  <c r="AF1084" i="12"/>
  <c r="AE1084" i="12" s="1"/>
  <c r="AG1084" i="12"/>
  <c r="AH1084" i="12"/>
  <c r="AI1084" i="12"/>
  <c r="AJ1084" i="12"/>
  <c r="AK1084" i="12"/>
  <c r="AL1084" i="12"/>
  <c r="Q1085" i="12"/>
  <c r="R1085" i="12"/>
  <c r="S1085" i="12"/>
  <c r="T1085" i="12"/>
  <c r="U1085" i="12"/>
  <c r="V1085" i="12"/>
  <c r="W1085" i="12"/>
  <c r="X1085" i="12"/>
  <c r="Y1085" i="12"/>
  <c r="Z1085" i="12"/>
  <c r="AA1085" i="12"/>
  <c r="AB1085" i="12"/>
  <c r="AD1085" i="12"/>
  <c r="AF1085" i="12"/>
  <c r="AE1085" i="12" s="1"/>
  <c r="AG1085" i="12"/>
  <c r="AH1085" i="12"/>
  <c r="AI1085" i="12"/>
  <c r="AJ1085" i="12"/>
  <c r="AK1085" i="12"/>
  <c r="AL1085" i="12"/>
  <c r="Q1086" i="12"/>
  <c r="R1086" i="12"/>
  <c r="S1086" i="12"/>
  <c r="T1086" i="12"/>
  <c r="U1086" i="12"/>
  <c r="V1086" i="12"/>
  <c r="W1086" i="12"/>
  <c r="X1086" i="12"/>
  <c r="Y1086" i="12"/>
  <c r="Z1086" i="12"/>
  <c r="AA1086" i="12"/>
  <c r="AB1086" i="12"/>
  <c r="AD1086" i="12"/>
  <c r="AE1086" i="12"/>
  <c r="AF1086" i="12"/>
  <c r="AG1086" i="12"/>
  <c r="AH1086" i="12"/>
  <c r="AI1086" i="12"/>
  <c r="AJ1086" i="12"/>
  <c r="AK1086" i="12"/>
  <c r="AL1086" i="12"/>
  <c r="Q1087" i="12"/>
  <c r="R1087" i="12"/>
  <c r="S1087" i="12"/>
  <c r="T1087" i="12"/>
  <c r="U1087" i="12"/>
  <c r="V1087" i="12"/>
  <c r="W1087" i="12"/>
  <c r="X1087" i="12"/>
  <c r="Y1087" i="12"/>
  <c r="Z1087" i="12"/>
  <c r="AA1087" i="12"/>
  <c r="AB1087" i="12"/>
  <c r="AD1087" i="12"/>
  <c r="AF1087" i="12"/>
  <c r="AE1087" i="12" s="1"/>
  <c r="AG1087" i="12"/>
  <c r="AH1087" i="12"/>
  <c r="AI1087" i="12"/>
  <c r="AJ1087" i="12"/>
  <c r="AK1087" i="12"/>
  <c r="AL1087" i="12"/>
  <c r="Q1088" i="12"/>
  <c r="R1088" i="12"/>
  <c r="S1088" i="12"/>
  <c r="T1088" i="12"/>
  <c r="U1088" i="12"/>
  <c r="V1088" i="12"/>
  <c r="W1088" i="12"/>
  <c r="X1088" i="12"/>
  <c r="Y1088" i="12"/>
  <c r="Z1088" i="12"/>
  <c r="AA1088" i="12"/>
  <c r="AB1088" i="12"/>
  <c r="AD1088" i="12"/>
  <c r="AE1088" i="12"/>
  <c r="AF1088" i="12"/>
  <c r="AG1088" i="12"/>
  <c r="AH1088" i="12"/>
  <c r="AI1088" i="12"/>
  <c r="AJ1088" i="12"/>
  <c r="AK1088" i="12"/>
  <c r="AL1088" i="12"/>
  <c r="Q1089" i="12"/>
  <c r="R1089" i="12"/>
  <c r="S1089" i="12"/>
  <c r="T1089" i="12"/>
  <c r="U1089" i="12"/>
  <c r="V1089" i="12"/>
  <c r="W1089" i="12"/>
  <c r="X1089" i="12"/>
  <c r="Y1089" i="12"/>
  <c r="Z1089" i="12"/>
  <c r="AA1089" i="12"/>
  <c r="AB1089" i="12"/>
  <c r="AD1089" i="12"/>
  <c r="AF1089" i="12"/>
  <c r="AE1089" i="12" s="1"/>
  <c r="AG1089" i="12"/>
  <c r="AH1089" i="12"/>
  <c r="AI1089" i="12"/>
  <c r="AJ1089" i="12"/>
  <c r="AK1089" i="12"/>
  <c r="AL1089" i="12"/>
  <c r="Q1090" i="12"/>
  <c r="R1090" i="12"/>
  <c r="S1090" i="12"/>
  <c r="T1090" i="12"/>
  <c r="U1090" i="12"/>
  <c r="V1090" i="12"/>
  <c r="W1090" i="12"/>
  <c r="X1090" i="12"/>
  <c r="Y1090" i="12"/>
  <c r="Z1090" i="12"/>
  <c r="AA1090" i="12"/>
  <c r="AB1090" i="12"/>
  <c r="AD1090" i="12"/>
  <c r="AF1090" i="12"/>
  <c r="AE1090" i="12" s="1"/>
  <c r="AG1090" i="12"/>
  <c r="AH1090" i="12"/>
  <c r="AI1090" i="12"/>
  <c r="AJ1090" i="12"/>
  <c r="AK1090" i="12"/>
  <c r="AL1090" i="12"/>
  <c r="Q1091" i="12"/>
  <c r="R1091" i="12"/>
  <c r="S1091" i="12"/>
  <c r="T1091" i="12"/>
  <c r="U1091" i="12"/>
  <c r="V1091" i="12"/>
  <c r="W1091" i="12"/>
  <c r="X1091" i="12"/>
  <c r="Y1091" i="12"/>
  <c r="Z1091" i="12"/>
  <c r="AA1091" i="12"/>
  <c r="AB1091" i="12"/>
  <c r="AD1091" i="12"/>
  <c r="AF1091" i="12"/>
  <c r="AE1091" i="12" s="1"/>
  <c r="AG1091" i="12"/>
  <c r="AH1091" i="12"/>
  <c r="AI1091" i="12"/>
  <c r="AJ1091" i="12"/>
  <c r="AK1091" i="12"/>
  <c r="AL1091" i="12"/>
  <c r="Q1092" i="12"/>
  <c r="R1092" i="12"/>
  <c r="S1092" i="12"/>
  <c r="T1092" i="12"/>
  <c r="U1092" i="12"/>
  <c r="V1092" i="12"/>
  <c r="W1092" i="12"/>
  <c r="X1092" i="12"/>
  <c r="Y1092" i="12"/>
  <c r="Z1092" i="12"/>
  <c r="AA1092" i="12"/>
  <c r="AB1092" i="12"/>
  <c r="AD1092" i="12"/>
  <c r="AE1092" i="12"/>
  <c r="AF1092" i="12"/>
  <c r="AG1092" i="12"/>
  <c r="AH1092" i="12"/>
  <c r="AI1092" i="12"/>
  <c r="AJ1092" i="12"/>
  <c r="AK1092" i="12"/>
  <c r="AL1092" i="12"/>
  <c r="Q1093" i="12"/>
  <c r="R1093" i="12"/>
  <c r="S1093" i="12"/>
  <c r="T1093" i="12"/>
  <c r="U1093" i="12"/>
  <c r="V1093" i="12"/>
  <c r="W1093" i="12"/>
  <c r="X1093" i="12"/>
  <c r="Y1093" i="12"/>
  <c r="Z1093" i="12"/>
  <c r="AA1093" i="12"/>
  <c r="AB1093" i="12"/>
  <c r="AD1093" i="12"/>
  <c r="AF1093" i="12"/>
  <c r="AE1093" i="12" s="1"/>
  <c r="AG1093" i="12"/>
  <c r="AH1093" i="12"/>
  <c r="AI1093" i="12"/>
  <c r="AJ1093" i="12"/>
  <c r="AK1093" i="12"/>
  <c r="AL1093" i="12"/>
  <c r="Q1094" i="12"/>
  <c r="R1094" i="12"/>
  <c r="S1094" i="12"/>
  <c r="T1094" i="12"/>
  <c r="U1094" i="12"/>
  <c r="V1094" i="12"/>
  <c r="W1094" i="12"/>
  <c r="X1094" i="12"/>
  <c r="Y1094" i="12"/>
  <c r="Z1094" i="12"/>
  <c r="AA1094" i="12"/>
  <c r="AB1094" i="12"/>
  <c r="AD1094" i="12"/>
  <c r="AE1094" i="12"/>
  <c r="AF1094" i="12"/>
  <c r="AG1094" i="12"/>
  <c r="AH1094" i="12"/>
  <c r="AI1094" i="12"/>
  <c r="AJ1094" i="12"/>
  <c r="AK1094" i="12"/>
  <c r="AL1094" i="12"/>
  <c r="Q1095" i="12"/>
  <c r="R1095" i="12"/>
  <c r="S1095" i="12"/>
  <c r="T1095" i="12"/>
  <c r="U1095" i="12"/>
  <c r="V1095" i="12"/>
  <c r="W1095" i="12"/>
  <c r="X1095" i="12"/>
  <c r="Y1095" i="12"/>
  <c r="Z1095" i="12"/>
  <c r="AA1095" i="12"/>
  <c r="AB1095" i="12"/>
  <c r="AD1095" i="12"/>
  <c r="AF1095" i="12"/>
  <c r="AE1095" i="12" s="1"/>
  <c r="AG1095" i="12"/>
  <c r="AH1095" i="12"/>
  <c r="AI1095" i="12"/>
  <c r="AJ1095" i="12"/>
  <c r="AK1095" i="12"/>
  <c r="AL1095" i="12"/>
  <c r="Q1096" i="12"/>
  <c r="R1096" i="12"/>
  <c r="S1096" i="12"/>
  <c r="T1096" i="12"/>
  <c r="U1096" i="12"/>
  <c r="V1096" i="12"/>
  <c r="W1096" i="12"/>
  <c r="X1096" i="12"/>
  <c r="Y1096" i="12"/>
  <c r="Z1096" i="12"/>
  <c r="AA1096" i="12"/>
  <c r="AB1096" i="12"/>
  <c r="AD1096" i="12"/>
  <c r="AE1096" i="12"/>
  <c r="AF1096" i="12"/>
  <c r="AG1096" i="12"/>
  <c r="AH1096" i="12"/>
  <c r="AI1096" i="12"/>
  <c r="AJ1096" i="12"/>
  <c r="AK1096" i="12"/>
  <c r="AL1096" i="12"/>
  <c r="Q1097" i="12"/>
  <c r="R1097" i="12"/>
  <c r="S1097" i="12"/>
  <c r="T1097" i="12"/>
  <c r="U1097" i="12"/>
  <c r="V1097" i="12"/>
  <c r="W1097" i="12"/>
  <c r="X1097" i="12"/>
  <c r="Y1097" i="12"/>
  <c r="Z1097" i="12"/>
  <c r="AA1097" i="12"/>
  <c r="AB1097" i="12"/>
  <c r="AD1097" i="12"/>
  <c r="AF1097" i="12"/>
  <c r="AE1097" i="12" s="1"/>
  <c r="AG1097" i="12"/>
  <c r="AH1097" i="12"/>
  <c r="AI1097" i="12"/>
  <c r="AJ1097" i="12"/>
  <c r="AK1097" i="12"/>
  <c r="AL1097" i="12"/>
  <c r="Q1098" i="12"/>
  <c r="R1098" i="12"/>
  <c r="S1098" i="12"/>
  <c r="T1098" i="12"/>
  <c r="U1098" i="12"/>
  <c r="V1098" i="12"/>
  <c r="W1098" i="12"/>
  <c r="X1098" i="12"/>
  <c r="Y1098" i="12"/>
  <c r="Z1098" i="12"/>
  <c r="AA1098" i="12"/>
  <c r="AB1098" i="12"/>
  <c r="AD1098" i="12"/>
  <c r="AF1098" i="12"/>
  <c r="AE1098" i="12" s="1"/>
  <c r="AG1098" i="12"/>
  <c r="AH1098" i="12"/>
  <c r="AI1098" i="12"/>
  <c r="AJ1098" i="12"/>
  <c r="AK1098" i="12"/>
  <c r="AL1098" i="12"/>
  <c r="Q1099" i="12"/>
  <c r="R1099" i="12"/>
  <c r="S1099" i="12"/>
  <c r="T1099" i="12"/>
  <c r="U1099" i="12"/>
  <c r="V1099" i="12"/>
  <c r="W1099" i="12"/>
  <c r="X1099" i="12"/>
  <c r="Y1099" i="12"/>
  <c r="Z1099" i="12"/>
  <c r="AA1099" i="12"/>
  <c r="AB1099" i="12"/>
  <c r="AD1099" i="12"/>
  <c r="AF1099" i="12"/>
  <c r="AE1099" i="12" s="1"/>
  <c r="AG1099" i="12"/>
  <c r="AH1099" i="12"/>
  <c r="AI1099" i="12"/>
  <c r="AJ1099" i="12"/>
  <c r="AK1099" i="12"/>
  <c r="AL1099" i="12"/>
  <c r="Q1100" i="12"/>
  <c r="R1100" i="12"/>
  <c r="S1100" i="12"/>
  <c r="T1100" i="12"/>
  <c r="U1100" i="12"/>
  <c r="V1100" i="12"/>
  <c r="W1100" i="12"/>
  <c r="X1100" i="12"/>
  <c r="Y1100" i="12"/>
  <c r="Z1100" i="12"/>
  <c r="AA1100" i="12"/>
  <c r="AB1100" i="12"/>
  <c r="AD1100" i="12"/>
  <c r="AF1100" i="12"/>
  <c r="AE1100" i="12" s="1"/>
  <c r="AG1100" i="12"/>
  <c r="AH1100" i="12"/>
  <c r="AI1100" i="12"/>
  <c r="AJ1100" i="12"/>
  <c r="AK1100" i="12"/>
  <c r="AL1100" i="12"/>
  <c r="Q1101" i="12"/>
  <c r="R1101" i="12"/>
  <c r="S1101" i="12"/>
  <c r="T1101" i="12"/>
  <c r="U1101" i="12"/>
  <c r="V1101" i="12"/>
  <c r="W1101" i="12"/>
  <c r="X1101" i="12"/>
  <c r="Y1101" i="12"/>
  <c r="Z1101" i="12"/>
  <c r="AA1101" i="12"/>
  <c r="AB1101" i="12"/>
  <c r="AD1101" i="12"/>
  <c r="AF1101" i="12"/>
  <c r="AE1101" i="12" s="1"/>
  <c r="AG1101" i="12"/>
  <c r="AH1101" i="12"/>
  <c r="AI1101" i="12"/>
  <c r="AJ1101" i="12"/>
  <c r="AK1101" i="12"/>
  <c r="AL1101" i="12"/>
  <c r="Q1102" i="12"/>
  <c r="R1102" i="12"/>
  <c r="S1102" i="12"/>
  <c r="T1102" i="12"/>
  <c r="U1102" i="12"/>
  <c r="V1102" i="12"/>
  <c r="W1102" i="12"/>
  <c r="X1102" i="12"/>
  <c r="Y1102" i="12"/>
  <c r="Z1102" i="12"/>
  <c r="AA1102" i="12"/>
  <c r="AB1102" i="12"/>
  <c r="AD1102" i="12"/>
  <c r="AE1102" i="12"/>
  <c r="AF1102" i="12"/>
  <c r="AG1102" i="12"/>
  <c r="AH1102" i="12"/>
  <c r="AI1102" i="12"/>
  <c r="AJ1102" i="12"/>
  <c r="AK1102" i="12"/>
  <c r="AL1102" i="12"/>
  <c r="Q1103" i="12"/>
  <c r="R1103" i="12"/>
  <c r="S1103" i="12"/>
  <c r="T1103" i="12"/>
  <c r="U1103" i="12"/>
  <c r="V1103" i="12"/>
  <c r="W1103" i="12"/>
  <c r="X1103" i="12"/>
  <c r="Y1103" i="12"/>
  <c r="Z1103" i="12"/>
  <c r="AA1103" i="12"/>
  <c r="AB1103" i="12"/>
  <c r="AD1103" i="12"/>
  <c r="AF1103" i="12"/>
  <c r="AE1103" i="12" s="1"/>
  <c r="AG1103" i="12"/>
  <c r="AH1103" i="12"/>
  <c r="AI1103" i="12"/>
  <c r="AJ1103" i="12"/>
  <c r="AK1103" i="12"/>
  <c r="AL1103" i="12"/>
  <c r="Q1104" i="12"/>
  <c r="R1104" i="12"/>
  <c r="S1104" i="12"/>
  <c r="T1104" i="12"/>
  <c r="U1104" i="12"/>
  <c r="V1104" i="12"/>
  <c r="W1104" i="12"/>
  <c r="X1104" i="12"/>
  <c r="Y1104" i="12"/>
  <c r="Z1104" i="12"/>
  <c r="AA1104" i="12"/>
  <c r="AB1104" i="12"/>
  <c r="AD1104" i="12"/>
  <c r="AE1104" i="12"/>
  <c r="AF1104" i="12"/>
  <c r="AG1104" i="12"/>
  <c r="AH1104" i="12"/>
  <c r="AI1104" i="12"/>
  <c r="AJ1104" i="12"/>
  <c r="AK1104" i="12"/>
  <c r="AL1104" i="12"/>
  <c r="Q1105" i="12"/>
  <c r="R1105" i="12"/>
  <c r="S1105" i="12"/>
  <c r="T1105" i="12"/>
  <c r="U1105" i="12"/>
  <c r="V1105" i="12"/>
  <c r="W1105" i="12"/>
  <c r="X1105" i="12"/>
  <c r="Y1105" i="12"/>
  <c r="Z1105" i="12"/>
  <c r="AA1105" i="12"/>
  <c r="AB1105" i="12"/>
  <c r="AD1105" i="12"/>
  <c r="AF1105" i="12"/>
  <c r="AE1105" i="12" s="1"/>
  <c r="AG1105" i="12"/>
  <c r="AH1105" i="12"/>
  <c r="AI1105" i="12"/>
  <c r="AJ1105" i="12"/>
  <c r="AK1105" i="12"/>
  <c r="AL1105" i="12"/>
  <c r="Q1106" i="12"/>
  <c r="R1106" i="12"/>
  <c r="S1106" i="12"/>
  <c r="T1106" i="12"/>
  <c r="U1106" i="12"/>
  <c r="V1106" i="12"/>
  <c r="W1106" i="12"/>
  <c r="X1106" i="12"/>
  <c r="Y1106" i="12"/>
  <c r="Z1106" i="12"/>
  <c r="AA1106" i="12"/>
  <c r="AB1106" i="12"/>
  <c r="AD1106" i="12"/>
  <c r="AF1106" i="12"/>
  <c r="AE1106" i="12" s="1"/>
  <c r="AG1106" i="12"/>
  <c r="AH1106" i="12"/>
  <c r="AI1106" i="12"/>
  <c r="AJ1106" i="12"/>
  <c r="AK1106" i="12"/>
  <c r="AL1106" i="12"/>
  <c r="Q1107" i="12"/>
  <c r="R1107" i="12"/>
  <c r="S1107" i="12"/>
  <c r="T1107" i="12"/>
  <c r="U1107" i="12"/>
  <c r="V1107" i="12"/>
  <c r="W1107" i="12"/>
  <c r="X1107" i="12"/>
  <c r="Y1107" i="12"/>
  <c r="Z1107" i="12"/>
  <c r="AA1107" i="12"/>
  <c r="AB1107" i="12"/>
  <c r="AD1107" i="12"/>
  <c r="AF1107" i="12"/>
  <c r="AE1107" i="12" s="1"/>
  <c r="AG1107" i="12"/>
  <c r="AH1107" i="12"/>
  <c r="AI1107" i="12"/>
  <c r="AJ1107" i="12"/>
  <c r="AK1107" i="12"/>
  <c r="AL1107" i="12"/>
  <c r="Q1108" i="12"/>
  <c r="R1108" i="12"/>
  <c r="S1108" i="12"/>
  <c r="T1108" i="12"/>
  <c r="U1108" i="12"/>
  <c r="V1108" i="12"/>
  <c r="W1108" i="12"/>
  <c r="X1108" i="12"/>
  <c r="Y1108" i="12"/>
  <c r="Z1108" i="12"/>
  <c r="AA1108" i="12"/>
  <c r="AB1108" i="12"/>
  <c r="AD1108" i="12"/>
  <c r="AF1108" i="12"/>
  <c r="AE1108" i="12" s="1"/>
  <c r="AG1108" i="12"/>
  <c r="AH1108" i="12"/>
  <c r="AI1108" i="12"/>
  <c r="AJ1108" i="12"/>
  <c r="AK1108" i="12"/>
  <c r="AL1108" i="12"/>
  <c r="Q1109" i="12"/>
  <c r="R1109" i="12"/>
  <c r="S1109" i="12"/>
  <c r="T1109" i="12"/>
  <c r="U1109" i="12"/>
  <c r="V1109" i="12"/>
  <c r="W1109" i="12"/>
  <c r="X1109" i="12"/>
  <c r="Y1109" i="12"/>
  <c r="Z1109" i="12"/>
  <c r="AA1109" i="12"/>
  <c r="AB1109" i="12"/>
  <c r="AD1109" i="12"/>
  <c r="AF1109" i="12"/>
  <c r="AE1109" i="12" s="1"/>
  <c r="AG1109" i="12"/>
  <c r="AH1109" i="12"/>
  <c r="AI1109" i="12"/>
  <c r="AJ1109" i="12"/>
  <c r="AK1109" i="12"/>
  <c r="AL1109" i="12"/>
  <c r="Q1110" i="12"/>
  <c r="R1110" i="12"/>
  <c r="S1110" i="12"/>
  <c r="T1110" i="12"/>
  <c r="U1110" i="12"/>
  <c r="V1110" i="12"/>
  <c r="W1110" i="12"/>
  <c r="X1110" i="12"/>
  <c r="Y1110" i="12"/>
  <c r="Z1110" i="12"/>
  <c r="AA1110" i="12"/>
  <c r="AB1110" i="12"/>
  <c r="AD1110" i="12"/>
  <c r="AE1110" i="12"/>
  <c r="AF1110" i="12"/>
  <c r="AG1110" i="12"/>
  <c r="AH1110" i="12"/>
  <c r="AI1110" i="12"/>
  <c r="AJ1110" i="12"/>
  <c r="AK1110" i="12"/>
  <c r="AL1110" i="12"/>
  <c r="Q1111" i="12"/>
  <c r="R1111" i="12"/>
  <c r="S1111" i="12"/>
  <c r="T1111" i="12"/>
  <c r="U1111" i="12"/>
  <c r="V1111" i="12"/>
  <c r="W1111" i="12"/>
  <c r="X1111" i="12"/>
  <c r="Y1111" i="12"/>
  <c r="Z1111" i="12"/>
  <c r="AA1111" i="12"/>
  <c r="AB1111" i="12"/>
  <c r="AD1111" i="12"/>
  <c r="AF1111" i="12"/>
  <c r="AE1111" i="12" s="1"/>
  <c r="AG1111" i="12"/>
  <c r="AH1111" i="12"/>
  <c r="AI1111" i="12"/>
  <c r="AJ1111" i="12"/>
  <c r="AK1111" i="12"/>
  <c r="AL1111" i="12"/>
  <c r="Q1112" i="12"/>
  <c r="R1112" i="12"/>
  <c r="S1112" i="12"/>
  <c r="T1112" i="12"/>
  <c r="U1112" i="12"/>
  <c r="V1112" i="12"/>
  <c r="W1112" i="12"/>
  <c r="X1112" i="12"/>
  <c r="Y1112" i="12"/>
  <c r="Z1112" i="12"/>
  <c r="AA1112" i="12"/>
  <c r="AB1112" i="12"/>
  <c r="AD1112" i="12"/>
  <c r="AE1112" i="12"/>
  <c r="AF1112" i="12"/>
  <c r="AG1112" i="12"/>
  <c r="AH1112" i="12"/>
  <c r="AI1112" i="12"/>
  <c r="AJ1112" i="12"/>
  <c r="AK1112" i="12"/>
  <c r="AL1112" i="12"/>
  <c r="Q1113" i="12"/>
  <c r="R1113" i="12"/>
  <c r="S1113" i="12"/>
  <c r="T1113" i="12"/>
  <c r="U1113" i="12"/>
  <c r="V1113" i="12"/>
  <c r="W1113" i="12"/>
  <c r="X1113" i="12"/>
  <c r="Y1113" i="12"/>
  <c r="Z1113" i="12"/>
  <c r="AA1113" i="12"/>
  <c r="AB1113" i="12"/>
  <c r="AD1113" i="12"/>
  <c r="AF1113" i="12"/>
  <c r="AE1113" i="12" s="1"/>
  <c r="AG1113" i="12"/>
  <c r="AH1113" i="12"/>
  <c r="AI1113" i="12"/>
  <c r="AJ1113" i="12"/>
  <c r="AK1113" i="12"/>
  <c r="AL1113" i="12"/>
  <c r="Q1114" i="12"/>
  <c r="R1114" i="12"/>
  <c r="S1114" i="12"/>
  <c r="T1114" i="12"/>
  <c r="U1114" i="12"/>
  <c r="V1114" i="12"/>
  <c r="W1114" i="12"/>
  <c r="X1114" i="12"/>
  <c r="Y1114" i="12"/>
  <c r="Z1114" i="12"/>
  <c r="AA1114" i="12"/>
  <c r="AB1114" i="12"/>
  <c r="AD1114" i="12"/>
  <c r="AF1114" i="12"/>
  <c r="AE1114" i="12" s="1"/>
  <c r="AG1114" i="12"/>
  <c r="AH1114" i="12"/>
  <c r="AI1114" i="12"/>
  <c r="AJ1114" i="12"/>
  <c r="AK1114" i="12"/>
  <c r="AL1114" i="12"/>
  <c r="Q1115" i="12"/>
  <c r="R1115" i="12"/>
  <c r="S1115" i="12"/>
  <c r="T1115" i="12"/>
  <c r="U1115" i="12"/>
  <c r="V1115" i="12"/>
  <c r="W1115" i="12"/>
  <c r="X1115" i="12"/>
  <c r="Y1115" i="12"/>
  <c r="Z1115" i="12"/>
  <c r="AA1115" i="12"/>
  <c r="AB1115" i="12"/>
  <c r="AD1115" i="12"/>
  <c r="AF1115" i="12"/>
  <c r="AE1115" i="12" s="1"/>
  <c r="AG1115" i="12"/>
  <c r="AH1115" i="12"/>
  <c r="AI1115" i="12"/>
  <c r="AJ1115" i="12"/>
  <c r="AK1115" i="12"/>
  <c r="AL1115" i="12"/>
  <c r="Q1116" i="12"/>
  <c r="R1116" i="12"/>
  <c r="S1116" i="12"/>
  <c r="T1116" i="12"/>
  <c r="U1116" i="12"/>
  <c r="V1116" i="12"/>
  <c r="W1116" i="12"/>
  <c r="X1116" i="12"/>
  <c r="Y1116" i="12"/>
  <c r="Z1116" i="12"/>
  <c r="AA1116" i="12"/>
  <c r="AB1116" i="12"/>
  <c r="AD1116" i="12"/>
  <c r="AF1116" i="12"/>
  <c r="AE1116" i="12" s="1"/>
  <c r="AG1116" i="12"/>
  <c r="AH1116" i="12"/>
  <c r="AI1116" i="12"/>
  <c r="AJ1116" i="12"/>
  <c r="AK1116" i="12"/>
  <c r="AL1116" i="12"/>
  <c r="Q1117" i="12"/>
  <c r="R1117" i="12"/>
  <c r="S1117" i="12"/>
  <c r="T1117" i="12"/>
  <c r="U1117" i="12"/>
  <c r="V1117" i="12"/>
  <c r="W1117" i="12"/>
  <c r="X1117" i="12"/>
  <c r="Y1117" i="12"/>
  <c r="Z1117" i="12"/>
  <c r="AA1117" i="12"/>
  <c r="AB1117" i="12"/>
  <c r="AD1117" i="12"/>
  <c r="AF1117" i="12"/>
  <c r="AE1117" i="12" s="1"/>
  <c r="AG1117" i="12"/>
  <c r="AH1117" i="12"/>
  <c r="AI1117" i="12"/>
  <c r="AJ1117" i="12"/>
  <c r="AK1117" i="12"/>
  <c r="AL1117" i="12"/>
  <c r="Q1118" i="12"/>
  <c r="R1118" i="12"/>
  <c r="S1118" i="12"/>
  <c r="T1118" i="12"/>
  <c r="U1118" i="12"/>
  <c r="V1118" i="12"/>
  <c r="W1118" i="12"/>
  <c r="X1118" i="12"/>
  <c r="Y1118" i="12"/>
  <c r="Z1118" i="12"/>
  <c r="AA1118" i="12"/>
  <c r="AB1118" i="12"/>
  <c r="AD1118" i="12"/>
  <c r="AE1118" i="12"/>
  <c r="AF1118" i="12"/>
  <c r="AG1118" i="12"/>
  <c r="AH1118" i="12"/>
  <c r="AI1118" i="12"/>
  <c r="AJ1118" i="12"/>
  <c r="AK1118" i="12"/>
  <c r="AL1118" i="12"/>
  <c r="Q1119" i="12"/>
  <c r="R1119" i="12"/>
  <c r="S1119" i="12"/>
  <c r="T1119" i="12"/>
  <c r="U1119" i="12"/>
  <c r="V1119" i="12"/>
  <c r="W1119" i="12"/>
  <c r="X1119" i="12"/>
  <c r="Y1119" i="12"/>
  <c r="Z1119" i="12"/>
  <c r="AA1119" i="12"/>
  <c r="AB1119" i="12"/>
  <c r="AD1119" i="12"/>
  <c r="AF1119" i="12"/>
  <c r="AE1119" i="12" s="1"/>
  <c r="AG1119" i="12"/>
  <c r="AH1119" i="12"/>
  <c r="AI1119" i="12"/>
  <c r="AJ1119" i="12"/>
  <c r="AK1119" i="12"/>
  <c r="AL1119" i="12"/>
  <c r="Q1120" i="12"/>
  <c r="R1120" i="12"/>
  <c r="S1120" i="12"/>
  <c r="T1120" i="12"/>
  <c r="U1120" i="12"/>
  <c r="V1120" i="12"/>
  <c r="W1120" i="12"/>
  <c r="X1120" i="12"/>
  <c r="Y1120" i="12"/>
  <c r="Z1120" i="12"/>
  <c r="AA1120" i="12"/>
  <c r="AB1120" i="12"/>
  <c r="AD1120" i="12"/>
  <c r="AE1120" i="12"/>
  <c r="AF1120" i="12"/>
  <c r="AG1120" i="12"/>
  <c r="AH1120" i="12"/>
  <c r="AI1120" i="12"/>
  <c r="AJ1120" i="12"/>
  <c r="AK1120" i="12"/>
  <c r="AL1120" i="12"/>
  <c r="Q1121" i="12"/>
  <c r="R1121" i="12"/>
  <c r="S1121" i="12"/>
  <c r="T1121" i="12"/>
  <c r="U1121" i="12"/>
  <c r="V1121" i="12"/>
  <c r="W1121" i="12"/>
  <c r="X1121" i="12"/>
  <c r="Y1121" i="12"/>
  <c r="Z1121" i="12"/>
  <c r="AA1121" i="12"/>
  <c r="AB1121" i="12"/>
  <c r="AD1121" i="12"/>
  <c r="AF1121" i="12"/>
  <c r="AE1121" i="12" s="1"/>
  <c r="AG1121" i="12"/>
  <c r="AH1121" i="12"/>
  <c r="AI1121" i="12"/>
  <c r="AJ1121" i="12"/>
  <c r="AK1121" i="12"/>
  <c r="AL1121" i="12"/>
  <c r="Q1122" i="12"/>
  <c r="R1122" i="12"/>
  <c r="S1122" i="12"/>
  <c r="T1122" i="12"/>
  <c r="U1122" i="12"/>
  <c r="V1122" i="12"/>
  <c r="W1122" i="12"/>
  <c r="X1122" i="12"/>
  <c r="Y1122" i="12"/>
  <c r="Z1122" i="12"/>
  <c r="AA1122" i="12"/>
  <c r="AB1122" i="12"/>
  <c r="AD1122" i="12"/>
  <c r="AF1122" i="12"/>
  <c r="AE1122" i="12" s="1"/>
  <c r="AG1122" i="12"/>
  <c r="AH1122" i="12"/>
  <c r="AI1122" i="12"/>
  <c r="AJ1122" i="12"/>
  <c r="AK1122" i="12"/>
  <c r="AL1122" i="12"/>
  <c r="Q1123" i="12"/>
  <c r="R1123" i="12"/>
  <c r="S1123" i="12"/>
  <c r="T1123" i="12"/>
  <c r="U1123" i="12"/>
  <c r="V1123" i="12"/>
  <c r="W1123" i="12"/>
  <c r="X1123" i="12"/>
  <c r="Y1123" i="12"/>
  <c r="Z1123" i="12"/>
  <c r="AA1123" i="12"/>
  <c r="AB1123" i="12"/>
  <c r="AD1123" i="12"/>
  <c r="AF1123" i="12"/>
  <c r="AE1123" i="12" s="1"/>
  <c r="AG1123" i="12"/>
  <c r="AH1123" i="12"/>
  <c r="AI1123" i="12"/>
  <c r="AJ1123" i="12"/>
  <c r="AK1123" i="12"/>
  <c r="AL1123" i="12"/>
  <c r="Q1124" i="12"/>
  <c r="R1124" i="12"/>
  <c r="S1124" i="12"/>
  <c r="T1124" i="12"/>
  <c r="U1124" i="12"/>
  <c r="V1124" i="12"/>
  <c r="W1124" i="12"/>
  <c r="X1124" i="12"/>
  <c r="Y1124" i="12"/>
  <c r="Z1124" i="12"/>
  <c r="AA1124" i="12"/>
  <c r="AB1124" i="12"/>
  <c r="AD1124" i="12"/>
  <c r="AE1124" i="12"/>
  <c r="AF1124" i="12"/>
  <c r="AG1124" i="12"/>
  <c r="AH1124" i="12"/>
  <c r="AI1124" i="12"/>
  <c r="AJ1124" i="12"/>
  <c r="AK1124" i="12"/>
  <c r="AL1124" i="12"/>
  <c r="Q1125" i="12"/>
  <c r="R1125" i="12"/>
  <c r="S1125" i="12"/>
  <c r="T1125" i="12"/>
  <c r="U1125" i="12"/>
  <c r="V1125" i="12"/>
  <c r="W1125" i="12"/>
  <c r="X1125" i="12"/>
  <c r="Y1125" i="12"/>
  <c r="Z1125" i="12"/>
  <c r="AA1125" i="12"/>
  <c r="AB1125" i="12"/>
  <c r="AD1125" i="12"/>
  <c r="AF1125" i="12"/>
  <c r="AE1125" i="12" s="1"/>
  <c r="AG1125" i="12"/>
  <c r="AH1125" i="12"/>
  <c r="AI1125" i="12"/>
  <c r="AJ1125" i="12"/>
  <c r="AK1125" i="12"/>
  <c r="AL1125" i="12"/>
  <c r="Q1126" i="12"/>
  <c r="R1126" i="12"/>
  <c r="S1126" i="12"/>
  <c r="T1126" i="12"/>
  <c r="U1126" i="12"/>
  <c r="V1126" i="12"/>
  <c r="W1126" i="12"/>
  <c r="X1126" i="12"/>
  <c r="Y1126" i="12"/>
  <c r="Z1126" i="12"/>
  <c r="AA1126" i="12"/>
  <c r="AB1126" i="12"/>
  <c r="AD1126" i="12"/>
  <c r="AE1126" i="12"/>
  <c r="AF1126" i="12"/>
  <c r="AG1126" i="12"/>
  <c r="AH1126" i="12"/>
  <c r="AI1126" i="12"/>
  <c r="AJ1126" i="12"/>
  <c r="AK1126" i="12"/>
  <c r="AL1126" i="12"/>
  <c r="Q1127" i="12"/>
  <c r="R1127" i="12"/>
  <c r="S1127" i="12"/>
  <c r="T1127" i="12"/>
  <c r="U1127" i="12"/>
  <c r="V1127" i="12"/>
  <c r="W1127" i="12"/>
  <c r="X1127" i="12"/>
  <c r="Y1127" i="12"/>
  <c r="Z1127" i="12"/>
  <c r="AA1127" i="12"/>
  <c r="AB1127" i="12"/>
  <c r="AD1127" i="12"/>
  <c r="AF1127" i="12"/>
  <c r="AE1127" i="12" s="1"/>
  <c r="AG1127" i="12"/>
  <c r="AH1127" i="12"/>
  <c r="AI1127" i="12"/>
  <c r="AJ1127" i="12"/>
  <c r="AK1127" i="12"/>
  <c r="AL1127" i="12"/>
  <c r="Q1128" i="12"/>
  <c r="R1128" i="12"/>
  <c r="S1128" i="12"/>
  <c r="T1128" i="12"/>
  <c r="U1128" i="12"/>
  <c r="V1128" i="12"/>
  <c r="W1128" i="12"/>
  <c r="X1128" i="12"/>
  <c r="Y1128" i="12"/>
  <c r="Z1128" i="12"/>
  <c r="AA1128" i="12"/>
  <c r="AB1128" i="12"/>
  <c r="AD1128" i="12"/>
  <c r="AE1128" i="12"/>
  <c r="AF1128" i="12"/>
  <c r="AG1128" i="12"/>
  <c r="AH1128" i="12"/>
  <c r="AI1128" i="12"/>
  <c r="AJ1128" i="12"/>
  <c r="AK1128" i="12"/>
  <c r="AL1128" i="12"/>
  <c r="Q1129" i="12"/>
  <c r="R1129" i="12"/>
  <c r="S1129" i="12"/>
  <c r="T1129" i="12"/>
  <c r="U1129" i="12"/>
  <c r="V1129" i="12"/>
  <c r="W1129" i="12"/>
  <c r="X1129" i="12"/>
  <c r="Y1129" i="12"/>
  <c r="Z1129" i="12"/>
  <c r="AA1129" i="12"/>
  <c r="AB1129" i="12"/>
  <c r="AD1129" i="12"/>
  <c r="AF1129" i="12"/>
  <c r="AE1129" i="12" s="1"/>
  <c r="AG1129" i="12"/>
  <c r="AH1129" i="12"/>
  <c r="AI1129" i="12"/>
  <c r="AJ1129" i="12"/>
  <c r="AK1129" i="12"/>
  <c r="AL1129" i="12"/>
  <c r="Q1130" i="12"/>
  <c r="R1130" i="12"/>
  <c r="S1130" i="12"/>
  <c r="T1130" i="12"/>
  <c r="U1130" i="12"/>
  <c r="V1130" i="12"/>
  <c r="W1130" i="12"/>
  <c r="X1130" i="12"/>
  <c r="Y1130" i="12"/>
  <c r="Z1130" i="12"/>
  <c r="AA1130" i="12"/>
  <c r="AB1130" i="12"/>
  <c r="AD1130" i="12"/>
  <c r="AF1130" i="12"/>
  <c r="AE1130" i="12" s="1"/>
  <c r="AG1130" i="12"/>
  <c r="AH1130" i="12"/>
  <c r="AI1130" i="12"/>
  <c r="AJ1130" i="12"/>
  <c r="AK1130" i="12"/>
  <c r="AL1130" i="12"/>
  <c r="Q1131" i="12"/>
  <c r="R1131" i="12"/>
  <c r="S1131" i="12"/>
  <c r="T1131" i="12"/>
  <c r="U1131" i="12"/>
  <c r="V1131" i="12"/>
  <c r="W1131" i="12"/>
  <c r="X1131" i="12"/>
  <c r="Y1131" i="12"/>
  <c r="Z1131" i="12"/>
  <c r="AA1131" i="12"/>
  <c r="AB1131" i="12"/>
  <c r="AD1131" i="12"/>
  <c r="AF1131" i="12"/>
  <c r="AE1131" i="12" s="1"/>
  <c r="AG1131" i="12"/>
  <c r="AH1131" i="12"/>
  <c r="AI1131" i="12"/>
  <c r="AJ1131" i="12"/>
  <c r="AK1131" i="12"/>
  <c r="AL1131" i="12"/>
  <c r="Q1132" i="12"/>
  <c r="R1132" i="12"/>
  <c r="S1132" i="12"/>
  <c r="T1132" i="12"/>
  <c r="U1132" i="12"/>
  <c r="V1132" i="12"/>
  <c r="W1132" i="12"/>
  <c r="X1132" i="12"/>
  <c r="Y1132" i="12"/>
  <c r="Z1132" i="12"/>
  <c r="AA1132" i="12"/>
  <c r="AB1132" i="12"/>
  <c r="AD1132" i="12"/>
  <c r="AF1132" i="12"/>
  <c r="AE1132" i="12" s="1"/>
  <c r="AG1132" i="12"/>
  <c r="AH1132" i="12"/>
  <c r="AI1132" i="12"/>
  <c r="AJ1132" i="12"/>
  <c r="AK1132" i="12"/>
  <c r="AL1132" i="12"/>
  <c r="Q1133" i="12"/>
  <c r="R1133" i="12"/>
  <c r="S1133" i="12"/>
  <c r="T1133" i="12"/>
  <c r="U1133" i="12"/>
  <c r="V1133" i="12"/>
  <c r="W1133" i="12"/>
  <c r="X1133" i="12"/>
  <c r="Y1133" i="12"/>
  <c r="Z1133" i="12"/>
  <c r="AA1133" i="12"/>
  <c r="AB1133" i="12"/>
  <c r="AD1133" i="12"/>
  <c r="AF1133" i="12"/>
  <c r="AE1133" i="12" s="1"/>
  <c r="AG1133" i="12"/>
  <c r="AH1133" i="12"/>
  <c r="AI1133" i="12"/>
  <c r="AJ1133" i="12"/>
  <c r="AK1133" i="12"/>
  <c r="AL1133" i="12"/>
  <c r="Q1134" i="12"/>
  <c r="R1134" i="12"/>
  <c r="S1134" i="12"/>
  <c r="T1134" i="12"/>
  <c r="U1134" i="12"/>
  <c r="V1134" i="12"/>
  <c r="W1134" i="12"/>
  <c r="X1134" i="12"/>
  <c r="Y1134" i="12"/>
  <c r="Z1134" i="12"/>
  <c r="AA1134" i="12"/>
  <c r="AB1134" i="12"/>
  <c r="AD1134" i="12"/>
  <c r="AE1134" i="12"/>
  <c r="AF1134" i="12"/>
  <c r="AG1134" i="12"/>
  <c r="AH1134" i="12"/>
  <c r="AI1134" i="12"/>
  <c r="AJ1134" i="12"/>
  <c r="AK1134" i="12"/>
  <c r="AL1134" i="12"/>
  <c r="Q1135" i="12"/>
  <c r="R1135" i="12"/>
  <c r="S1135" i="12"/>
  <c r="T1135" i="12"/>
  <c r="U1135" i="12"/>
  <c r="V1135" i="12"/>
  <c r="W1135" i="12"/>
  <c r="X1135" i="12"/>
  <c r="Y1135" i="12"/>
  <c r="Z1135" i="12"/>
  <c r="AA1135" i="12"/>
  <c r="AB1135" i="12"/>
  <c r="AD1135" i="12"/>
  <c r="AF1135" i="12"/>
  <c r="AE1135" i="12" s="1"/>
  <c r="AG1135" i="12"/>
  <c r="AH1135" i="12"/>
  <c r="AI1135" i="12"/>
  <c r="AJ1135" i="12"/>
  <c r="AK1135" i="12"/>
  <c r="AL1135" i="12"/>
  <c r="Q1136" i="12"/>
  <c r="R1136" i="12"/>
  <c r="S1136" i="12"/>
  <c r="T1136" i="12"/>
  <c r="U1136" i="12"/>
  <c r="V1136" i="12"/>
  <c r="W1136" i="12"/>
  <c r="X1136" i="12"/>
  <c r="Y1136" i="12"/>
  <c r="Z1136" i="12"/>
  <c r="AA1136" i="12"/>
  <c r="AB1136" i="12"/>
  <c r="AD1136" i="12"/>
  <c r="AE1136" i="12"/>
  <c r="AF1136" i="12"/>
  <c r="AG1136" i="12"/>
  <c r="AH1136" i="12"/>
  <c r="AI1136" i="12"/>
  <c r="AJ1136" i="12"/>
  <c r="AK1136" i="12"/>
  <c r="AL1136" i="12"/>
  <c r="Q1137" i="12"/>
  <c r="R1137" i="12"/>
  <c r="S1137" i="12"/>
  <c r="T1137" i="12"/>
  <c r="U1137" i="12"/>
  <c r="V1137" i="12"/>
  <c r="W1137" i="12"/>
  <c r="X1137" i="12"/>
  <c r="Y1137" i="12"/>
  <c r="Z1137" i="12"/>
  <c r="AA1137" i="12"/>
  <c r="AB1137" i="12"/>
  <c r="AD1137" i="12"/>
  <c r="AF1137" i="12"/>
  <c r="AE1137" i="12" s="1"/>
  <c r="AG1137" i="12"/>
  <c r="AH1137" i="12"/>
  <c r="AI1137" i="12"/>
  <c r="AJ1137" i="12"/>
  <c r="AK1137" i="12"/>
  <c r="AL1137" i="12"/>
  <c r="Q1138" i="12"/>
  <c r="R1138" i="12"/>
  <c r="S1138" i="12"/>
  <c r="T1138" i="12"/>
  <c r="U1138" i="12"/>
  <c r="V1138" i="12"/>
  <c r="W1138" i="12"/>
  <c r="X1138" i="12"/>
  <c r="Y1138" i="12"/>
  <c r="Z1138" i="12"/>
  <c r="AA1138" i="12"/>
  <c r="AB1138" i="12"/>
  <c r="AD1138" i="12"/>
  <c r="AF1138" i="12"/>
  <c r="AE1138" i="12" s="1"/>
  <c r="AG1138" i="12"/>
  <c r="AH1138" i="12"/>
  <c r="AI1138" i="12"/>
  <c r="AJ1138" i="12"/>
  <c r="AK1138" i="12"/>
  <c r="AL1138" i="12"/>
  <c r="Q1139" i="12"/>
  <c r="R1139" i="12"/>
  <c r="S1139" i="12"/>
  <c r="T1139" i="12"/>
  <c r="U1139" i="12"/>
  <c r="V1139" i="12"/>
  <c r="W1139" i="12"/>
  <c r="X1139" i="12"/>
  <c r="Y1139" i="12"/>
  <c r="Z1139" i="12"/>
  <c r="AA1139" i="12"/>
  <c r="AB1139" i="12"/>
  <c r="AD1139" i="12"/>
  <c r="AF1139" i="12"/>
  <c r="AE1139" i="12" s="1"/>
  <c r="AG1139" i="12"/>
  <c r="AH1139" i="12"/>
  <c r="AI1139" i="12"/>
  <c r="AJ1139" i="12"/>
  <c r="AK1139" i="12"/>
  <c r="AL1139" i="12"/>
  <c r="Q1140" i="12"/>
  <c r="R1140" i="12"/>
  <c r="S1140" i="12"/>
  <c r="T1140" i="12"/>
  <c r="U1140" i="12"/>
  <c r="V1140" i="12"/>
  <c r="W1140" i="12"/>
  <c r="X1140" i="12"/>
  <c r="Y1140" i="12"/>
  <c r="Z1140" i="12"/>
  <c r="AA1140" i="12"/>
  <c r="AB1140" i="12"/>
  <c r="AD1140" i="12"/>
  <c r="AF1140" i="12"/>
  <c r="AE1140" i="12" s="1"/>
  <c r="AG1140" i="12"/>
  <c r="AH1140" i="12"/>
  <c r="AI1140" i="12"/>
  <c r="AJ1140" i="12"/>
  <c r="AK1140" i="12"/>
  <c r="AL1140" i="12"/>
  <c r="Q1141" i="12"/>
  <c r="R1141" i="12"/>
  <c r="S1141" i="12"/>
  <c r="T1141" i="12"/>
  <c r="U1141" i="12"/>
  <c r="V1141" i="12"/>
  <c r="W1141" i="12"/>
  <c r="X1141" i="12"/>
  <c r="Y1141" i="12"/>
  <c r="Z1141" i="12"/>
  <c r="AA1141" i="12"/>
  <c r="AB1141" i="12"/>
  <c r="AD1141" i="12"/>
  <c r="AF1141" i="12"/>
  <c r="AE1141" i="12" s="1"/>
  <c r="AG1141" i="12"/>
  <c r="AH1141" i="12"/>
  <c r="AI1141" i="12"/>
  <c r="AJ1141" i="12"/>
  <c r="AK1141" i="12"/>
  <c r="AL1141" i="12"/>
  <c r="Q1142" i="12"/>
  <c r="R1142" i="12"/>
  <c r="S1142" i="12"/>
  <c r="T1142" i="12"/>
  <c r="U1142" i="12"/>
  <c r="V1142" i="12"/>
  <c r="W1142" i="12"/>
  <c r="X1142" i="12"/>
  <c r="Y1142" i="12"/>
  <c r="Z1142" i="12"/>
  <c r="AA1142" i="12"/>
  <c r="AB1142" i="12"/>
  <c r="AD1142" i="12"/>
  <c r="AE1142" i="12"/>
  <c r="AF1142" i="12"/>
  <c r="AG1142" i="12"/>
  <c r="AH1142" i="12"/>
  <c r="AI1142" i="12"/>
  <c r="AJ1142" i="12"/>
  <c r="AK1142" i="12"/>
  <c r="AL1142" i="12"/>
  <c r="Q1143" i="12"/>
  <c r="R1143" i="12"/>
  <c r="S1143" i="12"/>
  <c r="T1143" i="12"/>
  <c r="U1143" i="12"/>
  <c r="V1143" i="12"/>
  <c r="W1143" i="12"/>
  <c r="X1143" i="12"/>
  <c r="Y1143" i="12"/>
  <c r="Z1143" i="12"/>
  <c r="AA1143" i="12"/>
  <c r="AB1143" i="12"/>
  <c r="AD1143" i="12"/>
  <c r="AF1143" i="12"/>
  <c r="AE1143" i="12" s="1"/>
  <c r="AG1143" i="12"/>
  <c r="AH1143" i="12"/>
  <c r="AI1143" i="12"/>
  <c r="AJ1143" i="12"/>
  <c r="AK1143" i="12"/>
  <c r="AL1143" i="12"/>
  <c r="Q1144" i="12"/>
  <c r="R1144" i="12"/>
  <c r="S1144" i="12"/>
  <c r="T1144" i="12"/>
  <c r="U1144" i="12"/>
  <c r="V1144" i="12"/>
  <c r="W1144" i="12"/>
  <c r="X1144" i="12"/>
  <c r="Y1144" i="12"/>
  <c r="Z1144" i="12"/>
  <c r="AA1144" i="12"/>
  <c r="AB1144" i="12"/>
  <c r="AD1144" i="12"/>
  <c r="AE1144" i="12"/>
  <c r="AF1144" i="12"/>
  <c r="AG1144" i="12"/>
  <c r="AH1144" i="12"/>
  <c r="AI1144" i="12"/>
  <c r="AJ1144" i="12"/>
  <c r="AK1144" i="12"/>
  <c r="AL1144" i="12"/>
  <c r="Q1145" i="12"/>
  <c r="R1145" i="12"/>
  <c r="S1145" i="12"/>
  <c r="T1145" i="12"/>
  <c r="U1145" i="12"/>
  <c r="V1145" i="12"/>
  <c r="W1145" i="12"/>
  <c r="X1145" i="12"/>
  <c r="Y1145" i="12"/>
  <c r="Z1145" i="12"/>
  <c r="AA1145" i="12"/>
  <c r="AB1145" i="12"/>
  <c r="AD1145" i="12"/>
  <c r="AF1145" i="12"/>
  <c r="AE1145" i="12" s="1"/>
  <c r="AG1145" i="12"/>
  <c r="AH1145" i="12"/>
  <c r="AI1145" i="12"/>
  <c r="AJ1145" i="12"/>
  <c r="AK1145" i="12"/>
  <c r="AL1145" i="12"/>
  <c r="Q1146" i="12"/>
  <c r="R1146" i="12"/>
  <c r="S1146" i="12"/>
  <c r="T1146" i="12"/>
  <c r="U1146" i="12"/>
  <c r="V1146" i="12"/>
  <c r="W1146" i="12"/>
  <c r="X1146" i="12"/>
  <c r="Y1146" i="12"/>
  <c r="Z1146" i="12"/>
  <c r="AA1146" i="12"/>
  <c r="AB1146" i="12"/>
  <c r="AD1146" i="12"/>
  <c r="AF1146" i="12"/>
  <c r="AE1146" i="12" s="1"/>
  <c r="AG1146" i="12"/>
  <c r="AH1146" i="12"/>
  <c r="AI1146" i="12"/>
  <c r="AJ1146" i="12"/>
  <c r="AK1146" i="12"/>
  <c r="AL1146" i="12"/>
  <c r="Q1147" i="12"/>
  <c r="R1147" i="12"/>
  <c r="S1147" i="12"/>
  <c r="T1147" i="12"/>
  <c r="U1147" i="12"/>
  <c r="V1147" i="12"/>
  <c r="W1147" i="12"/>
  <c r="X1147" i="12"/>
  <c r="Y1147" i="12"/>
  <c r="Z1147" i="12"/>
  <c r="AA1147" i="12"/>
  <c r="AB1147" i="12"/>
  <c r="AD1147" i="12"/>
  <c r="AF1147" i="12"/>
  <c r="AE1147" i="12" s="1"/>
  <c r="AG1147" i="12"/>
  <c r="AH1147" i="12"/>
  <c r="AI1147" i="12"/>
  <c r="AJ1147" i="12"/>
  <c r="AK1147" i="12"/>
  <c r="AL1147" i="12"/>
  <c r="Q1148" i="12"/>
  <c r="R1148" i="12"/>
  <c r="S1148" i="12"/>
  <c r="T1148" i="12"/>
  <c r="U1148" i="12"/>
  <c r="V1148" i="12"/>
  <c r="W1148" i="12"/>
  <c r="X1148" i="12"/>
  <c r="Y1148" i="12"/>
  <c r="Z1148" i="12"/>
  <c r="AA1148" i="12"/>
  <c r="AB1148" i="12"/>
  <c r="AD1148" i="12"/>
  <c r="AF1148" i="12"/>
  <c r="AE1148" i="12" s="1"/>
  <c r="AG1148" i="12"/>
  <c r="AH1148" i="12"/>
  <c r="AI1148" i="12"/>
  <c r="AJ1148" i="12"/>
  <c r="AK1148" i="12"/>
  <c r="AL1148" i="12"/>
  <c r="Q1149" i="12"/>
  <c r="R1149" i="12"/>
  <c r="S1149" i="12"/>
  <c r="T1149" i="12"/>
  <c r="U1149" i="12"/>
  <c r="V1149" i="12"/>
  <c r="W1149" i="12"/>
  <c r="X1149" i="12"/>
  <c r="Y1149" i="12"/>
  <c r="Z1149" i="12"/>
  <c r="AA1149" i="12"/>
  <c r="AB1149" i="12"/>
  <c r="AD1149" i="12"/>
  <c r="AF1149" i="12"/>
  <c r="AE1149" i="12" s="1"/>
  <c r="AG1149" i="12"/>
  <c r="AH1149" i="12"/>
  <c r="AI1149" i="12"/>
  <c r="AJ1149" i="12"/>
  <c r="AK1149" i="12"/>
  <c r="AL1149" i="12"/>
  <c r="Q1150" i="12"/>
  <c r="R1150" i="12"/>
  <c r="S1150" i="12"/>
  <c r="T1150" i="12"/>
  <c r="U1150" i="12"/>
  <c r="V1150" i="12"/>
  <c r="W1150" i="12"/>
  <c r="X1150" i="12"/>
  <c r="Y1150" i="12"/>
  <c r="Z1150" i="12"/>
  <c r="AA1150" i="12"/>
  <c r="AB1150" i="12"/>
  <c r="AD1150" i="12"/>
  <c r="AE1150" i="12"/>
  <c r="AF1150" i="12"/>
  <c r="AG1150" i="12"/>
  <c r="AH1150" i="12"/>
  <c r="AI1150" i="12"/>
  <c r="AJ1150" i="12"/>
  <c r="AK1150" i="12"/>
  <c r="AL1150" i="12"/>
  <c r="Q1151" i="12"/>
  <c r="R1151" i="12"/>
  <c r="S1151" i="12"/>
  <c r="T1151" i="12"/>
  <c r="U1151" i="12"/>
  <c r="V1151" i="12"/>
  <c r="W1151" i="12"/>
  <c r="X1151" i="12"/>
  <c r="Y1151" i="12"/>
  <c r="Z1151" i="12"/>
  <c r="AA1151" i="12"/>
  <c r="AB1151" i="12"/>
  <c r="AD1151" i="12"/>
  <c r="AF1151" i="12"/>
  <c r="AE1151" i="12" s="1"/>
  <c r="AG1151" i="12"/>
  <c r="AH1151" i="12"/>
  <c r="AI1151" i="12"/>
  <c r="AJ1151" i="12"/>
  <c r="AK1151" i="12"/>
  <c r="AL1151" i="12"/>
  <c r="Q1152" i="12"/>
  <c r="R1152" i="12"/>
  <c r="S1152" i="12"/>
  <c r="T1152" i="12"/>
  <c r="U1152" i="12"/>
  <c r="V1152" i="12"/>
  <c r="W1152" i="12"/>
  <c r="X1152" i="12"/>
  <c r="Y1152" i="12"/>
  <c r="Z1152" i="12"/>
  <c r="AA1152" i="12"/>
  <c r="AB1152" i="12"/>
  <c r="AD1152" i="12"/>
  <c r="AE1152" i="12"/>
  <c r="AF1152" i="12"/>
  <c r="AG1152" i="12"/>
  <c r="AH1152" i="12"/>
  <c r="AI1152" i="12"/>
  <c r="AJ1152" i="12"/>
  <c r="AK1152" i="12"/>
  <c r="AL1152" i="12"/>
  <c r="Q1153" i="12"/>
  <c r="R1153" i="12"/>
  <c r="S1153" i="12"/>
  <c r="T1153" i="12"/>
  <c r="U1153" i="12"/>
  <c r="V1153" i="12"/>
  <c r="W1153" i="12"/>
  <c r="X1153" i="12"/>
  <c r="Y1153" i="12"/>
  <c r="Z1153" i="12"/>
  <c r="AA1153" i="12"/>
  <c r="AB1153" i="12"/>
  <c r="AD1153" i="12"/>
  <c r="AF1153" i="12"/>
  <c r="AE1153" i="12" s="1"/>
  <c r="AG1153" i="12"/>
  <c r="AH1153" i="12"/>
  <c r="AI1153" i="12"/>
  <c r="AJ1153" i="12"/>
  <c r="AK1153" i="12"/>
  <c r="AL1153" i="12"/>
  <c r="Q1154" i="12"/>
  <c r="R1154" i="12"/>
  <c r="S1154" i="12"/>
  <c r="T1154" i="12"/>
  <c r="U1154" i="12"/>
  <c r="V1154" i="12"/>
  <c r="W1154" i="12"/>
  <c r="X1154" i="12"/>
  <c r="Y1154" i="12"/>
  <c r="Z1154" i="12"/>
  <c r="AA1154" i="12"/>
  <c r="AB1154" i="12"/>
  <c r="AD1154" i="12"/>
  <c r="AF1154" i="12"/>
  <c r="AE1154" i="12" s="1"/>
  <c r="AG1154" i="12"/>
  <c r="AH1154" i="12"/>
  <c r="AI1154" i="12"/>
  <c r="AJ1154" i="12"/>
  <c r="AK1154" i="12"/>
  <c r="AL1154" i="12"/>
  <c r="Q1155" i="12"/>
  <c r="R1155" i="12"/>
  <c r="S1155" i="12"/>
  <c r="T1155" i="12"/>
  <c r="U1155" i="12"/>
  <c r="V1155" i="12"/>
  <c r="W1155" i="12"/>
  <c r="X1155" i="12"/>
  <c r="Y1155" i="12"/>
  <c r="Z1155" i="12"/>
  <c r="AA1155" i="12"/>
  <c r="AB1155" i="12"/>
  <c r="AD1155" i="12"/>
  <c r="AF1155" i="12"/>
  <c r="AE1155" i="12" s="1"/>
  <c r="AG1155" i="12"/>
  <c r="AH1155" i="12"/>
  <c r="AI1155" i="12"/>
  <c r="AJ1155" i="12"/>
  <c r="AK1155" i="12"/>
  <c r="AL1155" i="12"/>
  <c r="Q1156" i="12"/>
  <c r="R1156" i="12"/>
  <c r="S1156" i="12"/>
  <c r="T1156" i="12"/>
  <c r="U1156" i="12"/>
  <c r="V1156" i="12"/>
  <c r="W1156" i="12"/>
  <c r="X1156" i="12"/>
  <c r="Y1156" i="12"/>
  <c r="Z1156" i="12"/>
  <c r="AA1156" i="12"/>
  <c r="AB1156" i="12"/>
  <c r="AD1156" i="12"/>
  <c r="AE1156" i="12"/>
  <c r="AF1156" i="12"/>
  <c r="AG1156" i="12"/>
  <c r="AH1156" i="12"/>
  <c r="AI1156" i="12"/>
  <c r="AJ1156" i="12"/>
  <c r="AK1156" i="12"/>
  <c r="AL1156" i="12"/>
  <c r="Q1157" i="12"/>
  <c r="R1157" i="12"/>
  <c r="S1157" i="12"/>
  <c r="T1157" i="12"/>
  <c r="U1157" i="12"/>
  <c r="V1157" i="12"/>
  <c r="W1157" i="12"/>
  <c r="X1157" i="12"/>
  <c r="Y1157" i="12"/>
  <c r="Z1157" i="12"/>
  <c r="AA1157" i="12"/>
  <c r="AB1157" i="12"/>
  <c r="AD1157" i="12"/>
  <c r="AF1157" i="12"/>
  <c r="AE1157" i="12" s="1"/>
  <c r="AG1157" i="12"/>
  <c r="AH1157" i="12"/>
  <c r="AI1157" i="12"/>
  <c r="AJ1157" i="12"/>
  <c r="AK1157" i="12"/>
  <c r="AL1157" i="12"/>
  <c r="Q1158" i="12"/>
  <c r="R1158" i="12"/>
  <c r="S1158" i="12"/>
  <c r="T1158" i="12"/>
  <c r="U1158" i="12"/>
  <c r="V1158" i="12"/>
  <c r="W1158" i="12"/>
  <c r="X1158" i="12"/>
  <c r="Y1158" i="12"/>
  <c r="Z1158" i="12"/>
  <c r="AA1158" i="12"/>
  <c r="AB1158" i="12"/>
  <c r="AD1158" i="12"/>
  <c r="AE1158" i="12"/>
  <c r="AF1158" i="12"/>
  <c r="AG1158" i="12"/>
  <c r="AH1158" i="12"/>
  <c r="AI1158" i="12"/>
  <c r="AJ1158" i="12"/>
  <c r="AK1158" i="12"/>
  <c r="AL1158" i="12"/>
  <c r="Q1159" i="12"/>
  <c r="R1159" i="12"/>
  <c r="S1159" i="12"/>
  <c r="T1159" i="12"/>
  <c r="U1159" i="12"/>
  <c r="V1159" i="12"/>
  <c r="W1159" i="12"/>
  <c r="X1159" i="12"/>
  <c r="Y1159" i="12"/>
  <c r="Z1159" i="12"/>
  <c r="AA1159" i="12"/>
  <c r="AB1159" i="12"/>
  <c r="AD1159" i="12"/>
  <c r="AF1159" i="12"/>
  <c r="AE1159" i="12" s="1"/>
  <c r="AG1159" i="12"/>
  <c r="AH1159" i="12"/>
  <c r="AI1159" i="12"/>
  <c r="AJ1159" i="12"/>
  <c r="AK1159" i="12"/>
  <c r="AL1159" i="12"/>
  <c r="Q1160" i="12"/>
  <c r="R1160" i="12"/>
  <c r="S1160" i="12"/>
  <c r="T1160" i="12"/>
  <c r="U1160" i="12"/>
  <c r="V1160" i="12"/>
  <c r="W1160" i="12"/>
  <c r="X1160" i="12"/>
  <c r="Y1160" i="12"/>
  <c r="Z1160" i="12"/>
  <c r="AA1160" i="12"/>
  <c r="AB1160" i="12"/>
  <c r="AD1160" i="12"/>
  <c r="AE1160" i="12"/>
  <c r="AF1160" i="12"/>
  <c r="AG1160" i="12"/>
  <c r="AH1160" i="12"/>
  <c r="AI1160" i="12"/>
  <c r="AJ1160" i="12"/>
  <c r="AK1160" i="12"/>
  <c r="AL1160" i="12"/>
  <c r="Q1161" i="12"/>
  <c r="R1161" i="12"/>
  <c r="S1161" i="12"/>
  <c r="T1161" i="12"/>
  <c r="U1161" i="12"/>
  <c r="V1161" i="12"/>
  <c r="W1161" i="12"/>
  <c r="X1161" i="12"/>
  <c r="Y1161" i="12"/>
  <c r="Z1161" i="12"/>
  <c r="AA1161" i="12"/>
  <c r="AB1161" i="12"/>
  <c r="AD1161" i="12"/>
  <c r="AF1161" i="12"/>
  <c r="AE1161" i="12" s="1"/>
  <c r="AG1161" i="12"/>
  <c r="AH1161" i="12"/>
  <c r="AI1161" i="12"/>
  <c r="AJ1161" i="12"/>
  <c r="AK1161" i="12"/>
  <c r="AL1161" i="12"/>
  <c r="Q1162" i="12"/>
  <c r="R1162" i="12"/>
  <c r="S1162" i="12"/>
  <c r="T1162" i="12"/>
  <c r="U1162" i="12"/>
  <c r="V1162" i="12"/>
  <c r="W1162" i="12"/>
  <c r="X1162" i="12"/>
  <c r="Y1162" i="12"/>
  <c r="Z1162" i="12"/>
  <c r="AA1162" i="12"/>
  <c r="AB1162" i="12"/>
  <c r="AD1162" i="12"/>
  <c r="AF1162" i="12"/>
  <c r="AE1162" i="12" s="1"/>
  <c r="AG1162" i="12"/>
  <c r="AH1162" i="12"/>
  <c r="AI1162" i="12"/>
  <c r="AJ1162" i="12"/>
  <c r="AK1162" i="12"/>
  <c r="AL1162" i="12"/>
  <c r="Q1163" i="12"/>
  <c r="R1163" i="12"/>
  <c r="S1163" i="12"/>
  <c r="T1163" i="12"/>
  <c r="U1163" i="12"/>
  <c r="V1163" i="12"/>
  <c r="W1163" i="12"/>
  <c r="X1163" i="12"/>
  <c r="Y1163" i="12"/>
  <c r="Z1163" i="12"/>
  <c r="AA1163" i="12"/>
  <c r="AB1163" i="12"/>
  <c r="AD1163" i="12"/>
  <c r="AF1163" i="12"/>
  <c r="AE1163" i="12" s="1"/>
  <c r="AG1163" i="12"/>
  <c r="AH1163" i="12"/>
  <c r="AI1163" i="12"/>
  <c r="AJ1163" i="12"/>
  <c r="AK1163" i="12"/>
  <c r="AL1163" i="12"/>
  <c r="Q1164" i="12"/>
  <c r="R1164" i="12"/>
  <c r="S1164" i="12"/>
  <c r="T1164" i="12"/>
  <c r="U1164" i="12"/>
  <c r="V1164" i="12"/>
  <c r="W1164" i="12"/>
  <c r="X1164" i="12"/>
  <c r="Y1164" i="12"/>
  <c r="Z1164" i="12"/>
  <c r="AA1164" i="12"/>
  <c r="AB1164" i="12"/>
  <c r="AD1164" i="12"/>
  <c r="AF1164" i="12"/>
  <c r="AE1164" i="12" s="1"/>
  <c r="AG1164" i="12"/>
  <c r="AH1164" i="12"/>
  <c r="AI1164" i="12"/>
  <c r="AJ1164" i="12"/>
  <c r="AK1164" i="12"/>
  <c r="AL1164" i="12"/>
  <c r="Q1165" i="12"/>
  <c r="R1165" i="12"/>
  <c r="S1165" i="12"/>
  <c r="T1165" i="12"/>
  <c r="U1165" i="12"/>
  <c r="V1165" i="12"/>
  <c r="W1165" i="12"/>
  <c r="X1165" i="12"/>
  <c r="Y1165" i="12"/>
  <c r="Z1165" i="12"/>
  <c r="AA1165" i="12"/>
  <c r="AB1165" i="12"/>
  <c r="AD1165" i="12"/>
  <c r="AF1165" i="12"/>
  <c r="AE1165" i="12" s="1"/>
  <c r="AG1165" i="12"/>
  <c r="AH1165" i="12"/>
  <c r="AI1165" i="12"/>
  <c r="AJ1165" i="12"/>
  <c r="AK1165" i="12"/>
  <c r="AL1165" i="12"/>
  <c r="Q1166" i="12"/>
  <c r="R1166" i="12"/>
  <c r="S1166" i="12"/>
  <c r="T1166" i="12"/>
  <c r="U1166" i="12"/>
  <c r="V1166" i="12"/>
  <c r="W1166" i="12"/>
  <c r="X1166" i="12"/>
  <c r="Y1166" i="12"/>
  <c r="Z1166" i="12"/>
  <c r="AA1166" i="12"/>
  <c r="AB1166" i="12"/>
  <c r="AD1166" i="12"/>
  <c r="AE1166" i="12"/>
  <c r="AF1166" i="12"/>
  <c r="AG1166" i="12"/>
  <c r="AH1166" i="12"/>
  <c r="AI1166" i="12"/>
  <c r="AJ1166" i="12"/>
  <c r="AK1166" i="12"/>
  <c r="AL1166" i="12"/>
  <c r="Q1167" i="12"/>
  <c r="R1167" i="12"/>
  <c r="S1167" i="12"/>
  <c r="T1167" i="12"/>
  <c r="U1167" i="12"/>
  <c r="V1167" i="12"/>
  <c r="W1167" i="12"/>
  <c r="X1167" i="12"/>
  <c r="Y1167" i="12"/>
  <c r="Z1167" i="12"/>
  <c r="AA1167" i="12"/>
  <c r="AB1167" i="12"/>
  <c r="AD1167" i="12"/>
  <c r="AF1167" i="12"/>
  <c r="AE1167" i="12" s="1"/>
  <c r="AG1167" i="12"/>
  <c r="AH1167" i="12"/>
  <c r="AI1167" i="12"/>
  <c r="AJ1167" i="12"/>
  <c r="AK1167" i="12"/>
  <c r="AL1167" i="12"/>
  <c r="Q1168" i="12"/>
  <c r="R1168" i="12"/>
  <c r="S1168" i="12"/>
  <c r="T1168" i="12"/>
  <c r="U1168" i="12"/>
  <c r="V1168" i="12"/>
  <c r="W1168" i="12"/>
  <c r="X1168" i="12"/>
  <c r="Y1168" i="12"/>
  <c r="Z1168" i="12"/>
  <c r="AA1168" i="12"/>
  <c r="AB1168" i="12"/>
  <c r="AD1168" i="12"/>
  <c r="AE1168" i="12"/>
  <c r="AF1168" i="12"/>
  <c r="AG1168" i="12"/>
  <c r="AH1168" i="12"/>
  <c r="AI1168" i="12"/>
  <c r="AJ1168" i="12"/>
  <c r="AK1168" i="12"/>
  <c r="AL1168" i="12"/>
  <c r="Q1169" i="12"/>
  <c r="R1169" i="12"/>
  <c r="S1169" i="12"/>
  <c r="T1169" i="12"/>
  <c r="U1169" i="12"/>
  <c r="V1169" i="12"/>
  <c r="W1169" i="12"/>
  <c r="X1169" i="12"/>
  <c r="Y1169" i="12"/>
  <c r="Z1169" i="12"/>
  <c r="AA1169" i="12"/>
  <c r="AB1169" i="12"/>
  <c r="AD1169" i="12"/>
  <c r="AF1169" i="12"/>
  <c r="AE1169" i="12" s="1"/>
  <c r="AG1169" i="12"/>
  <c r="AH1169" i="12"/>
  <c r="AI1169" i="12"/>
  <c r="AJ1169" i="12"/>
  <c r="AK1169" i="12"/>
  <c r="AL1169" i="12"/>
  <c r="Q1170" i="12"/>
  <c r="R1170" i="12"/>
  <c r="S1170" i="12"/>
  <c r="T1170" i="12"/>
  <c r="U1170" i="12"/>
  <c r="V1170" i="12"/>
  <c r="W1170" i="12"/>
  <c r="X1170" i="12"/>
  <c r="Y1170" i="12"/>
  <c r="Z1170" i="12"/>
  <c r="AA1170" i="12"/>
  <c r="AB1170" i="12"/>
  <c r="AD1170" i="12"/>
  <c r="AF1170" i="12"/>
  <c r="AE1170" i="12" s="1"/>
  <c r="AG1170" i="12"/>
  <c r="AH1170" i="12"/>
  <c r="AI1170" i="12"/>
  <c r="AJ1170" i="12"/>
  <c r="AK1170" i="12"/>
  <c r="AL1170" i="12"/>
  <c r="Q1171" i="12"/>
  <c r="R1171" i="12"/>
  <c r="S1171" i="12"/>
  <c r="T1171" i="12"/>
  <c r="U1171" i="12"/>
  <c r="V1171" i="12"/>
  <c r="W1171" i="12"/>
  <c r="X1171" i="12"/>
  <c r="Y1171" i="12"/>
  <c r="Z1171" i="12"/>
  <c r="AA1171" i="12"/>
  <c r="AB1171" i="12"/>
  <c r="AD1171" i="12"/>
  <c r="AF1171" i="12"/>
  <c r="AE1171" i="12" s="1"/>
  <c r="AG1171" i="12"/>
  <c r="AH1171" i="12"/>
  <c r="AI1171" i="12"/>
  <c r="AJ1171" i="12"/>
  <c r="AK1171" i="12"/>
  <c r="AL1171" i="12"/>
  <c r="Q1172" i="12"/>
  <c r="R1172" i="12"/>
  <c r="S1172" i="12"/>
  <c r="T1172" i="12"/>
  <c r="U1172" i="12"/>
  <c r="V1172" i="12"/>
  <c r="W1172" i="12"/>
  <c r="X1172" i="12"/>
  <c r="Y1172" i="12"/>
  <c r="Z1172" i="12"/>
  <c r="AA1172" i="12"/>
  <c r="AB1172" i="12"/>
  <c r="AD1172" i="12"/>
  <c r="AF1172" i="12"/>
  <c r="AE1172" i="12" s="1"/>
  <c r="AG1172" i="12"/>
  <c r="AH1172" i="12"/>
  <c r="AI1172" i="12"/>
  <c r="AJ1172" i="12"/>
  <c r="AK1172" i="12"/>
  <c r="AL1172" i="12"/>
  <c r="Q1173" i="12"/>
  <c r="R1173" i="12"/>
  <c r="S1173" i="12"/>
  <c r="T1173" i="12"/>
  <c r="U1173" i="12"/>
  <c r="V1173" i="12"/>
  <c r="W1173" i="12"/>
  <c r="X1173" i="12"/>
  <c r="Y1173" i="12"/>
  <c r="Z1173" i="12"/>
  <c r="AA1173" i="12"/>
  <c r="AB1173" i="12"/>
  <c r="AD1173" i="12"/>
  <c r="AF1173" i="12"/>
  <c r="AE1173" i="12" s="1"/>
  <c r="AG1173" i="12"/>
  <c r="AH1173" i="12"/>
  <c r="AI1173" i="12"/>
  <c r="AJ1173" i="12"/>
  <c r="AK1173" i="12"/>
  <c r="AL1173" i="12"/>
  <c r="Q1174" i="12"/>
  <c r="R1174" i="12"/>
  <c r="S1174" i="12"/>
  <c r="T1174" i="12"/>
  <c r="U1174" i="12"/>
  <c r="V1174" i="12"/>
  <c r="W1174" i="12"/>
  <c r="X1174" i="12"/>
  <c r="Y1174" i="12"/>
  <c r="Z1174" i="12"/>
  <c r="AA1174" i="12"/>
  <c r="AB1174" i="12"/>
  <c r="AD1174" i="12"/>
  <c r="AE1174" i="12"/>
  <c r="AF1174" i="12"/>
  <c r="AG1174" i="12"/>
  <c r="AH1174" i="12"/>
  <c r="AI1174" i="12"/>
  <c r="AJ1174" i="12"/>
  <c r="AK1174" i="12"/>
  <c r="AL1174" i="12"/>
  <c r="Q1175" i="12"/>
  <c r="R1175" i="12"/>
  <c r="S1175" i="12"/>
  <c r="T1175" i="12"/>
  <c r="U1175" i="12"/>
  <c r="V1175" i="12"/>
  <c r="W1175" i="12"/>
  <c r="X1175" i="12"/>
  <c r="Y1175" i="12"/>
  <c r="Z1175" i="12"/>
  <c r="AA1175" i="12"/>
  <c r="AB1175" i="12"/>
  <c r="AD1175" i="12"/>
  <c r="AF1175" i="12"/>
  <c r="AE1175" i="12" s="1"/>
  <c r="AG1175" i="12"/>
  <c r="AH1175" i="12"/>
  <c r="AI1175" i="12"/>
  <c r="AJ1175" i="12"/>
  <c r="AK1175" i="12"/>
  <c r="AL1175" i="12"/>
  <c r="Q1176" i="12"/>
  <c r="R1176" i="12"/>
  <c r="S1176" i="12"/>
  <c r="T1176" i="12"/>
  <c r="U1176" i="12"/>
  <c r="V1176" i="12"/>
  <c r="W1176" i="12"/>
  <c r="X1176" i="12"/>
  <c r="Y1176" i="12"/>
  <c r="Z1176" i="12"/>
  <c r="AA1176" i="12"/>
  <c r="AB1176" i="12"/>
  <c r="AD1176" i="12"/>
  <c r="AE1176" i="12"/>
  <c r="AF1176" i="12"/>
  <c r="AG1176" i="12"/>
  <c r="AH1176" i="12"/>
  <c r="AI1176" i="12"/>
  <c r="AJ1176" i="12"/>
  <c r="AK1176" i="12"/>
  <c r="AL1176" i="12"/>
  <c r="Q1177" i="12"/>
  <c r="R1177" i="12"/>
  <c r="S1177" i="12"/>
  <c r="T1177" i="12"/>
  <c r="U1177" i="12"/>
  <c r="V1177" i="12"/>
  <c r="W1177" i="12"/>
  <c r="X1177" i="12"/>
  <c r="Y1177" i="12"/>
  <c r="Z1177" i="12"/>
  <c r="AA1177" i="12"/>
  <c r="AB1177" i="12"/>
  <c r="AD1177" i="12"/>
  <c r="AF1177" i="12"/>
  <c r="AE1177" i="12" s="1"/>
  <c r="AG1177" i="12"/>
  <c r="AH1177" i="12"/>
  <c r="AI1177" i="12"/>
  <c r="AJ1177" i="12"/>
  <c r="AK1177" i="12"/>
  <c r="AL1177" i="12"/>
  <c r="Q1178" i="12"/>
  <c r="R1178" i="12"/>
  <c r="S1178" i="12"/>
  <c r="T1178" i="12"/>
  <c r="U1178" i="12"/>
  <c r="V1178" i="12"/>
  <c r="W1178" i="12"/>
  <c r="X1178" i="12"/>
  <c r="Y1178" i="12"/>
  <c r="Z1178" i="12"/>
  <c r="AA1178" i="12"/>
  <c r="AB1178" i="12"/>
  <c r="AD1178" i="12"/>
  <c r="AF1178" i="12"/>
  <c r="AE1178" i="12" s="1"/>
  <c r="AG1178" i="12"/>
  <c r="AH1178" i="12"/>
  <c r="AI1178" i="12"/>
  <c r="AJ1178" i="12"/>
  <c r="AK1178" i="12"/>
  <c r="AL1178" i="12"/>
  <c r="Q1179" i="12"/>
  <c r="R1179" i="12"/>
  <c r="S1179" i="12"/>
  <c r="T1179" i="12"/>
  <c r="U1179" i="12"/>
  <c r="V1179" i="12"/>
  <c r="W1179" i="12"/>
  <c r="X1179" i="12"/>
  <c r="Y1179" i="12"/>
  <c r="Z1179" i="12"/>
  <c r="AA1179" i="12"/>
  <c r="AB1179" i="12"/>
  <c r="AD1179" i="12"/>
  <c r="AF1179" i="12"/>
  <c r="AE1179" i="12" s="1"/>
  <c r="AG1179" i="12"/>
  <c r="AH1179" i="12"/>
  <c r="AI1179" i="12"/>
  <c r="AJ1179" i="12"/>
  <c r="AK1179" i="12"/>
  <c r="AL1179" i="12"/>
  <c r="Q1180" i="12"/>
  <c r="R1180" i="12"/>
  <c r="S1180" i="12"/>
  <c r="T1180" i="12"/>
  <c r="U1180" i="12"/>
  <c r="V1180" i="12"/>
  <c r="W1180" i="12"/>
  <c r="X1180" i="12"/>
  <c r="Y1180" i="12"/>
  <c r="Z1180" i="12"/>
  <c r="AA1180" i="12"/>
  <c r="AB1180" i="12"/>
  <c r="AD1180" i="12"/>
  <c r="AF1180" i="12"/>
  <c r="AE1180" i="12" s="1"/>
  <c r="AG1180" i="12"/>
  <c r="AH1180" i="12"/>
  <c r="AI1180" i="12"/>
  <c r="AJ1180" i="12"/>
  <c r="AK1180" i="12"/>
  <c r="AL1180" i="12"/>
  <c r="Q1181" i="12"/>
  <c r="R1181" i="12"/>
  <c r="S1181" i="12"/>
  <c r="T1181" i="12"/>
  <c r="U1181" i="12"/>
  <c r="V1181" i="12"/>
  <c r="W1181" i="12"/>
  <c r="X1181" i="12"/>
  <c r="Y1181" i="12"/>
  <c r="Z1181" i="12"/>
  <c r="AA1181" i="12"/>
  <c r="AB1181" i="12"/>
  <c r="AD1181" i="12"/>
  <c r="AF1181" i="12"/>
  <c r="AE1181" i="12" s="1"/>
  <c r="AG1181" i="12"/>
  <c r="AH1181" i="12"/>
  <c r="AI1181" i="12"/>
  <c r="AJ1181" i="12"/>
  <c r="AK1181" i="12"/>
  <c r="AL1181" i="12"/>
  <c r="Q1182" i="12"/>
  <c r="R1182" i="12"/>
  <c r="S1182" i="12"/>
  <c r="T1182" i="12"/>
  <c r="U1182" i="12"/>
  <c r="V1182" i="12"/>
  <c r="W1182" i="12"/>
  <c r="X1182" i="12"/>
  <c r="Y1182" i="12"/>
  <c r="Z1182" i="12"/>
  <c r="AA1182" i="12"/>
  <c r="AB1182" i="12"/>
  <c r="AD1182" i="12"/>
  <c r="AE1182" i="12"/>
  <c r="AF1182" i="12"/>
  <c r="AG1182" i="12"/>
  <c r="AH1182" i="12"/>
  <c r="AI1182" i="12"/>
  <c r="AJ1182" i="12"/>
  <c r="AK1182" i="12"/>
  <c r="AL1182" i="12"/>
  <c r="Q1183" i="12"/>
  <c r="R1183" i="12"/>
  <c r="S1183" i="12"/>
  <c r="T1183" i="12"/>
  <c r="U1183" i="12"/>
  <c r="V1183" i="12"/>
  <c r="W1183" i="12"/>
  <c r="X1183" i="12"/>
  <c r="Y1183" i="12"/>
  <c r="Z1183" i="12"/>
  <c r="AA1183" i="12"/>
  <c r="AB1183" i="12"/>
  <c r="AD1183" i="12"/>
  <c r="AF1183" i="12"/>
  <c r="AE1183" i="12" s="1"/>
  <c r="AG1183" i="12"/>
  <c r="AH1183" i="12"/>
  <c r="AI1183" i="12"/>
  <c r="AJ1183" i="12"/>
  <c r="AK1183" i="12"/>
  <c r="AL1183" i="12"/>
  <c r="Q1184" i="12"/>
  <c r="R1184" i="12"/>
  <c r="S1184" i="12"/>
  <c r="T1184" i="12"/>
  <c r="U1184" i="12"/>
  <c r="V1184" i="12"/>
  <c r="W1184" i="12"/>
  <c r="X1184" i="12"/>
  <c r="Y1184" i="12"/>
  <c r="Z1184" i="12"/>
  <c r="AA1184" i="12"/>
  <c r="AB1184" i="12"/>
  <c r="AD1184" i="12"/>
  <c r="AE1184" i="12"/>
  <c r="AF1184" i="12"/>
  <c r="AG1184" i="12"/>
  <c r="AH1184" i="12"/>
  <c r="AI1184" i="12"/>
  <c r="AJ1184" i="12"/>
  <c r="AK1184" i="12"/>
  <c r="AL1184" i="12"/>
  <c r="Q1185" i="12"/>
  <c r="R1185" i="12"/>
  <c r="S1185" i="12"/>
  <c r="T1185" i="12"/>
  <c r="U1185" i="12"/>
  <c r="V1185" i="12"/>
  <c r="W1185" i="12"/>
  <c r="X1185" i="12"/>
  <c r="Y1185" i="12"/>
  <c r="Z1185" i="12"/>
  <c r="AA1185" i="12"/>
  <c r="AB1185" i="12"/>
  <c r="AD1185" i="12"/>
  <c r="AF1185" i="12"/>
  <c r="AE1185" i="12" s="1"/>
  <c r="AG1185" i="12"/>
  <c r="AH1185" i="12"/>
  <c r="AI1185" i="12"/>
  <c r="AJ1185" i="12"/>
  <c r="AK1185" i="12"/>
  <c r="AL1185" i="12"/>
  <c r="Q1186" i="12"/>
  <c r="R1186" i="12"/>
  <c r="S1186" i="12"/>
  <c r="T1186" i="12"/>
  <c r="U1186" i="12"/>
  <c r="V1186" i="12"/>
  <c r="W1186" i="12"/>
  <c r="X1186" i="12"/>
  <c r="Y1186" i="12"/>
  <c r="Z1186" i="12"/>
  <c r="AA1186" i="12"/>
  <c r="AB1186" i="12"/>
  <c r="AD1186" i="12"/>
  <c r="AF1186" i="12"/>
  <c r="AE1186" i="12" s="1"/>
  <c r="AG1186" i="12"/>
  <c r="AH1186" i="12"/>
  <c r="AI1186" i="12"/>
  <c r="AJ1186" i="12"/>
  <c r="AK1186" i="12"/>
  <c r="AL1186" i="12"/>
  <c r="Q1187" i="12"/>
  <c r="R1187" i="12"/>
  <c r="S1187" i="12"/>
  <c r="T1187" i="12"/>
  <c r="U1187" i="12"/>
  <c r="V1187" i="12"/>
  <c r="W1187" i="12"/>
  <c r="X1187" i="12"/>
  <c r="Y1187" i="12"/>
  <c r="Z1187" i="12"/>
  <c r="AA1187" i="12"/>
  <c r="AB1187" i="12"/>
  <c r="AD1187" i="12"/>
  <c r="AF1187" i="12"/>
  <c r="AE1187" i="12" s="1"/>
  <c r="AG1187" i="12"/>
  <c r="AH1187" i="12"/>
  <c r="AI1187" i="12"/>
  <c r="AJ1187" i="12"/>
  <c r="AK1187" i="12"/>
  <c r="AL1187" i="12"/>
  <c r="Q1188" i="12"/>
  <c r="R1188" i="12"/>
  <c r="S1188" i="12"/>
  <c r="T1188" i="12"/>
  <c r="U1188" i="12"/>
  <c r="V1188" i="12"/>
  <c r="W1188" i="12"/>
  <c r="X1188" i="12"/>
  <c r="Y1188" i="12"/>
  <c r="Z1188" i="12"/>
  <c r="AA1188" i="12"/>
  <c r="AB1188" i="12"/>
  <c r="AD1188" i="12"/>
  <c r="AE1188" i="12"/>
  <c r="AF1188" i="12"/>
  <c r="AG1188" i="12"/>
  <c r="AH1188" i="12"/>
  <c r="AI1188" i="12"/>
  <c r="AJ1188" i="12"/>
  <c r="AK1188" i="12"/>
  <c r="AL1188" i="12"/>
  <c r="Q1189" i="12"/>
  <c r="R1189" i="12"/>
  <c r="S1189" i="12"/>
  <c r="T1189" i="12"/>
  <c r="U1189" i="12"/>
  <c r="V1189" i="12"/>
  <c r="W1189" i="12"/>
  <c r="X1189" i="12"/>
  <c r="Y1189" i="12"/>
  <c r="Z1189" i="12"/>
  <c r="AA1189" i="12"/>
  <c r="AB1189" i="12"/>
  <c r="AD1189" i="12"/>
  <c r="AF1189" i="12"/>
  <c r="AE1189" i="12" s="1"/>
  <c r="AG1189" i="12"/>
  <c r="AH1189" i="12"/>
  <c r="AI1189" i="12"/>
  <c r="AJ1189" i="12"/>
  <c r="AK1189" i="12"/>
  <c r="AL1189" i="12"/>
  <c r="Q1190" i="12"/>
  <c r="R1190" i="12"/>
  <c r="S1190" i="12"/>
  <c r="T1190" i="12"/>
  <c r="U1190" i="12"/>
  <c r="V1190" i="12"/>
  <c r="W1190" i="12"/>
  <c r="X1190" i="12"/>
  <c r="Y1190" i="12"/>
  <c r="Z1190" i="12"/>
  <c r="AA1190" i="12"/>
  <c r="AB1190" i="12"/>
  <c r="AD1190" i="12"/>
  <c r="AE1190" i="12"/>
  <c r="AF1190" i="12"/>
  <c r="AG1190" i="12"/>
  <c r="AH1190" i="12"/>
  <c r="AI1190" i="12"/>
  <c r="AJ1190" i="12"/>
  <c r="AK1190" i="12"/>
  <c r="AL1190" i="12"/>
  <c r="Q1191" i="12"/>
  <c r="R1191" i="12"/>
  <c r="S1191" i="12"/>
  <c r="T1191" i="12"/>
  <c r="U1191" i="12"/>
  <c r="V1191" i="12"/>
  <c r="W1191" i="12"/>
  <c r="X1191" i="12"/>
  <c r="Y1191" i="12"/>
  <c r="Z1191" i="12"/>
  <c r="AA1191" i="12"/>
  <c r="AB1191" i="12"/>
  <c r="AD1191" i="12"/>
  <c r="AF1191" i="12"/>
  <c r="AE1191" i="12" s="1"/>
  <c r="AG1191" i="12"/>
  <c r="AH1191" i="12"/>
  <c r="AI1191" i="12"/>
  <c r="AJ1191" i="12"/>
  <c r="AK1191" i="12"/>
  <c r="AL1191" i="12"/>
  <c r="Q1192" i="12"/>
  <c r="R1192" i="12"/>
  <c r="S1192" i="12"/>
  <c r="T1192" i="12"/>
  <c r="U1192" i="12"/>
  <c r="V1192" i="12"/>
  <c r="W1192" i="12"/>
  <c r="X1192" i="12"/>
  <c r="Y1192" i="12"/>
  <c r="Z1192" i="12"/>
  <c r="AA1192" i="12"/>
  <c r="AB1192" i="12"/>
  <c r="AD1192" i="12"/>
  <c r="AE1192" i="12"/>
  <c r="AF1192" i="12"/>
  <c r="AG1192" i="12"/>
  <c r="AH1192" i="12"/>
  <c r="AI1192" i="12"/>
  <c r="AJ1192" i="12"/>
  <c r="AK1192" i="12"/>
  <c r="AL1192" i="12"/>
  <c r="Q1193" i="12"/>
  <c r="R1193" i="12"/>
  <c r="S1193" i="12"/>
  <c r="T1193" i="12"/>
  <c r="U1193" i="12"/>
  <c r="V1193" i="12"/>
  <c r="W1193" i="12"/>
  <c r="X1193" i="12"/>
  <c r="Y1193" i="12"/>
  <c r="Z1193" i="12"/>
  <c r="AA1193" i="12"/>
  <c r="AB1193" i="12"/>
  <c r="AD1193" i="12"/>
  <c r="AF1193" i="12"/>
  <c r="AE1193" i="12" s="1"/>
  <c r="AG1193" i="12"/>
  <c r="AH1193" i="12"/>
  <c r="AI1193" i="12"/>
  <c r="AJ1193" i="12"/>
  <c r="AK1193" i="12"/>
  <c r="AL1193" i="12"/>
  <c r="Q1194" i="12"/>
  <c r="R1194" i="12"/>
  <c r="S1194" i="12"/>
  <c r="T1194" i="12"/>
  <c r="U1194" i="12"/>
  <c r="V1194" i="12"/>
  <c r="W1194" i="12"/>
  <c r="X1194" i="12"/>
  <c r="Y1194" i="12"/>
  <c r="Z1194" i="12"/>
  <c r="AA1194" i="12"/>
  <c r="AB1194" i="12"/>
  <c r="AD1194" i="12"/>
  <c r="AF1194" i="12"/>
  <c r="AE1194" i="12" s="1"/>
  <c r="AG1194" i="12"/>
  <c r="AH1194" i="12"/>
  <c r="AI1194" i="12"/>
  <c r="AJ1194" i="12"/>
  <c r="AK1194" i="12"/>
  <c r="AL1194" i="12"/>
  <c r="Q1195" i="12"/>
  <c r="R1195" i="12"/>
  <c r="S1195" i="12"/>
  <c r="T1195" i="12"/>
  <c r="U1195" i="12"/>
  <c r="V1195" i="12"/>
  <c r="W1195" i="12"/>
  <c r="X1195" i="12"/>
  <c r="Y1195" i="12"/>
  <c r="Z1195" i="12"/>
  <c r="AA1195" i="12"/>
  <c r="AB1195" i="12"/>
  <c r="AD1195" i="12"/>
  <c r="AF1195" i="12"/>
  <c r="AE1195" i="12" s="1"/>
  <c r="AG1195" i="12"/>
  <c r="AH1195" i="12"/>
  <c r="AI1195" i="12"/>
  <c r="AJ1195" i="12"/>
  <c r="AK1195" i="12"/>
  <c r="AL1195" i="12"/>
  <c r="Q1196" i="12"/>
  <c r="R1196" i="12"/>
  <c r="S1196" i="12"/>
  <c r="T1196" i="12"/>
  <c r="U1196" i="12"/>
  <c r="V1196" i="12"/>
  <c r="W1196" i="12"/>
  <c r="X1196" i="12"/>
  <c r="Y1196" i="12"/>
  <c r="Z1196" i="12"/>
  <c r="AA1196" i="12"/>
  <c r="AB1196" i="12"/>
  <c r="AD1196" i="12"/>
  <c r="AF1196" i="12"/>
  <c r="AE1196" i="12" s="1"/>
  <c r="AG1196" i="12"/>
  <c r="AH1196" i="12"/>
  <c r="AI1196" i="12"/>
  <c r="AJ1196" i="12"/>
  <c r="AK1196" i="12"/>
  <c r="AL1196" i="12"/>
  <c r="Q1197" i="12"/>
  <c r="R1197" i="12"/>
  <c r="S1197" i="12"/>
  <c r="T1197" i="12"/>
  <c r="U1197" i="12"/>
  <c r="V1197" i="12"/>
  <c r="W1197" i="12"/>
  <c r="X1197" i="12"/>
  <c r="Y1197" i="12"/>
  <c r="Z1197" i="12"/>
  <c r="AA1197" i="12"/>
  <c r="AB1197" i="12"/>
  <c r="AD1197" i="12"/>
  <c r="AF1197" i="12"/>
  <c r="AE1197" i="12" s="1"/>
  <c r="AG1197" i="12"/>
  <c r="AH1197" i="12"/>
  <c r="AI1197" i="12"/>
  <c r="AJ1197" i="12"/>
  <c r="AK1197" i="12"/>
  <c r="AL1197" i="12"/>
  <c r="Q1198" i="12"/>
  <c r="R1198" i="12"/>
  <c r="S1198" i="12"/>
  <c r="T1198" i="12"/>
  <c r="U1198" i="12"/>
  <c r="V1198" i="12"/>
  <c r="W1198" i="12"/>
  <c r="X1198" i="12"/>
  <c r="Y1198" i="12"/>
  <c r="Z1198" i="12"/>
  <c r="AA1198" i="12"/>
  <c r="AB1198" i="12"/>
  <c r="AD1198" i="12"/>
  <c r="AF1198" i="12"/>
  <c r="AE1198" i="12" s="1"/>
  <c r="AG1198" i="12"/>
  <c r="AH1198" i="12"/>
  <c r="AI1198" i="12"/>
  <c r="AJ1198" i="12"/>
  <c r="AK1198" i="12"/>
  <c r="AL1198" i="12"/>
  <c r="Q1199" i="12"/>
  <c r="R1199" i="12"/>
  <c r="S1199" i="12"/>
  <c r="T1199" i="12"/>
  <c r="U1199" i="12"/>
  <c r="V1199" i="12"/>
  <c r="W1199" i="12"/>
  <c r="X1199" i="12"/>
  <c r="Y1199" i="12"/>
  <c r="Z1199" i="12"/>
  <c r="AA1199" i="12"/>
  <c r="AB1199" i="12"/>
  <c r="AD1199" i="12"/>
  <c r="AF1199" i="12"/>
  <c r="AE1199" i="12" s="1"/>
  <c r="AG1199" i="12"/>
  <c r="AH1199" i="12"/>
  <c r="AI1199" i="12"/>
  <c r="AJ1199" i="12"/>
  <c r="AK1199" i="12"/>
  <c r="AL1199" i="12"/>
  <c r="Q1200" i="12"/>
  <c r="R1200" i="12"/>
  <c r="S1200" i="12"/>
  <c r="T1200" i="12"/>
  <c r="U1200" i="12"/>
  <c r="V1200" i="12"/>
  <c r="W1200" i="12"/>
  <c r="X1200" i="12"/>
  <c r="Y1200" i="12"/>
  <c r="Z1200" i="12"/>
  <c r="AA1200" i="12"/>
  <c r="AB1200" i="12"/>
  <c r="AD1200" i="12"/>
  <c r="AE1200" i="12"/>
  <c r="AF1200" i="12"/>
  <c r="AG1200" i="12"/>
  <c r="AH1200" i="12"/>
  <c r="AI1200" i="12"/>
  <c r="AJ1200" i="12"/>
  <c r="AK1200" i="12"/>
  <c r="AL1200" i="12"/>
  <c r="Q1201" i="12"/>
  <c r="R1201" i="12"/>
  <c r="S1201" i="12"/>
  <c r="T1201" i="12"/>
  <c r="U1201" i="12"/>
  <c r="V1201" i="12"/>
  <c r="W1201" i="12"/>
  <c r="X1201" i="12"/>
  <c r="Y1201" i="12"/>
  <c r="Z1201" i="12"/>
  <c r="AA1201" i="12"/>
  <c r="AB1201" i="12"/>
  <c r="AD1201" i="12"/>
  <c r="AF1201" i="12"/>
  <c r="AE1201" i="12" s="1"/>
  <c r="AG1201" i="12"/>
  <c r="AH1201" i="12"/>
  <c r="AI1201" i="12"/>
  <c r="AJ1201" i="12"/>
  <c r="AK1201" i="12"/>
  <c r="AL1201" i="12"/>
  <c r="Q1202" i="12"/>
  <c r="R1202" i="12"/>
  <c r="S1202" i="12"/>
  <c r="T1202" i="12"/>
  <c r="U1202" i="12"/>
  <c r="V1202" i="12"/>
  <c r="W1202" i="12"/>
  <c r="X1202" i="12"/>
  <c r="Y1202" i="12"/>
  <c r="Z1202" i="12"/>
  <c r="AA1202" i="12"/>
  <c r="AB1202" i="12"/>
  <c r="AD1202" i="12"/>
  <c r="AF1202" i="12"/>
  <c r="AE1202" i="12" s="1"/>
  <c r="AG1202" i="12"/>
  <c r="AH1202" i="12"/>
  <c r="AI1202" i="12"/>
  <c r="AJ1202" i="12"/>
  <c r="AK1202" i="12"/>
  <c r="AL1202" i="12"/>
  <c r="Q1203" i="12"/>
  <c r="R1203" i="12"/>
  <c r="S1203" i="12"/>
  <c r="T1203" i="12"/>
  <c r="U1203" i="12"/>
  <c r="V1203" i="12"/>
  <c r="W1203" i="12"/>
  <c r="X1203" i="12"/>
  <c r="Y1203" i="12"/>
  <c r="Z1203" i="12"/>
  <c r="AA1203" i="12"/>
  <c r="AB1203" i="12"/>
  <c r="AD1203" i="12"/>
  <c r="AE1203" i="12"/>
  <c r="AF1203" i="12"/>
  <c r="AG1203" i="12"/>
  <c r="AH1203" i="12"/>
  <c r="AI1203" i="12"/>
  <c r="AJ1203" i="12"/>
  <c r="AK1203" i="12"/>
  <c r="AL1203" i="12"/>
  <c r="Q1204" i="12"/>
  <c r="R1204" i="12"/>
  <c r="S1204" i="12"/>
  <c r="T1204" i="12"/>
  <c r="U1204" i="12"/>
  <c r="V1204" i="12"/>
  <c r="W1204" i="12"/>
  <c r="X1204" i="12"/>
  <c r="Y1204" i="12"/>
  <c r="Z1204" i="12"/>
  <c r="AA1204" i="12"/>
  <c r="AB1204" i="12"/>
  <c r="AD1204" i="12"/>
  <c r="AF1204" i="12"/>
  <c r="AE1204" i="12" s="1"/>
  <c r="AG1204" i="12"/>
  <c r="AH1204" i="12"/>
  <c r="AI1204" i="12"/>
  <c r="AJ1204" i="12"/>
  <c r="AK1204" i="12"/>
  <c r="AL1204" i="12"/>
  <c r="Q1205" i="12"/>
  <c r="R1205" i="12"/>
  <c r="S1205" i="12"/>
  <c r="T1205" i="12"/>
  <c r="U1205" i="12"/>
  <c r="V1205" i="12"/>
  <c r="W1205" i="12"/>
  <c r="X1205" i="12"/>
  <c r="Y1205" i="12"/>
  <c r="Z1205" i="12"/>
  <c r="AA1205" i="12"/>
  <c r="AB1205" i="12"/>
  <c r="AD1205" i="12"/>
  <c r="AF1205" i="12"/>
  <c r="AE1205" i="12" s="1"/>
  <c r="AG1205" i="12"/>
  <c r="AH1205" i="12"/>
  <c r="AI1205" i="12"/>
  <c r="AJ1205" i="12"/>
  <c r="AK1205" i="12"/>
  <c r="AL1205" i="12"/>
  <c r="Q1206" i="12"/>
  <c r="R1206" i="12"/>
  <c r="S1206" i="12"/>
  <c r="T1206" i="12"/>
  <c r="U1206" i="12"/>
  <c r="V1206" i="12"/>
  <c r="W1206" i="12"/>
  <c r="X1206" i="12"/>
  <c r="Y1206" i="12"/>
  <c r="Z1206" i="12"/>
  <c r="AA1206" i="12"/>
  <c r="AB1206" i="12"/>
  <c r="AD1206" i="12"/>
  <c r="AF1206" i="12"/>
  <c r="AE1206" i="12" s="1"/>
  <c r="AG1206" i="12"/>
  <c r="AH1206" i="12"/>
  <c r="AI1206" i="12"/>
  <c r="AJ1206" i="12"/>
  <c r="AK1206" i="12"/>
  <c r="AL1206" i="12"/>
  <c r="Q1207" i="12"/>
  <c r="R1207" i="12"/>
  <c r="S1207" i="12"/>
  <c r="T1207" i="12"/>
  <c r="U1207" i="12"/>
  <c r="V1207" i="12"/>
  <c r="W1207" i="12"/>
  <c r="X1207" i="12"/>
  <c r="Y1207" i="12"/>
  <c r="Z1207" i="12"/>
  <c r="AA1207" i="12"/>
  <c r="AB1207" i="12"/>
  <c r="AD1207" i="12"/>
  <c r="AF1207" i="12"/>
  <c r="AE1207" i="12" s="1"/>
  <c r="AG1207" i="12"/>
  <c r="AH1207" i="12"/>
  <c r="AI1207" i="12"/>
  <c r="AJ1207" i="12"/>
  <c r="AK1207" i="12"/>
  <c r="AL1207" i="12"/>
  <c r="Q1208" i="12"/>
  <c r="R1208" i="12"/>
  <c r="S1208" i="12"/>
  <c r="T1208" i="12"/>
  <c r="U1208" i="12"/>
  <c r="V1208" i="12"/>
  <c r="W1208" i="12"/>
  <c r="X1208" i="12"/>
  <c r="Y1208" i="12"/>
  <c r="Z1208" i="12"/>
  <c r="AA1208" i="12"/>
  <c r="AB1208" i="12"/>
  <c r="AD1208" i="12"/>
  <c r="AE1208" i="12"/>
  <c r="AF1208" i="12"/>
  <c r="AG1208" i="12"/>
  <c r="AH1208" i="12"/>
  <c r="AI1208" i="12"/>
  <c r="AJ1208" i="12"/>
  <c r="AK1208" i="12"/>
  <c r="AL1208" i="12"/>
  <c r="Q1209" i="12"/>
  <c r="R1209" i="12"/>
  <c r="S1209" i="12"/>
  <c r="T1209" i="12"/>
  <c r="U1209" i="12"/>
  <c r="V1209" i="12"/>
  <c r="W1209" i="12"/>
  <c r="X1209" i="12"/>
  <c r="Y1209" i="12"/>
  <c r="Z1209" i="12"/>
  <c r="AA1209" i="12"/>
  <c r="AB1209" i="12"/>
  <c r="AD1209" i="12"/>
  <c r="AF1209" i="12"/>
  <c r="AE1209" i="12" s="1"/>
  <c r="AG1209" i="12"/>
  <c r="AH1209" i="12"/>
  <c r="AI1209" i="12"/>
  <c r="AJ1209" i="12"/>
  <c r="AK1209" i="12"/>
  <c r="AL1209" i="12"/>
  <c r="Q1210" i="12"/>
  <c r="R1210" i="12"/>
  <c r="S1210" i="12"/>
  <c r="T1210" i="12"/>
  <c r="U1210" i="12"/>
  <c r="V1210" i="12"/>
  <c r="W1210" i="12"/>
  <c r="X1210" i="12"/>
  <c r="Y1210" i="12"/>
  <c r="Z1210" i="12"/>
  <c r="AA1210" i="12"/>
  <c r="AB1210" i="12"/>
  <c r="AD1210" i="12"/>
  <c r="AF1210" i="12"/>
  <c r="AE1210" i="12" s="1"/>
  <c r="AG1210" i="12"/>
  <c r="AH1210" i="12"/>
  <c r="AI1210" i="12"/>
  <c r="AJ1210" i="12"/>
  <c r="AK1210" i="12"/>
  <c r="AL1210" i="12"/>
  <c r="Q1211" i="12"/>
  <c r="R1211" i="12"/>
  <c r="S1211" i="12"/>
  <c r="T1211" i="12"/>
  <c r="U1211" i="12"/>
  <c r="V1211" i="12"/>
  <c r="W1211" i="12"/>
  <c r="X1211" i="12"/>
  <c r="Y1211" i="12"/>
  <c r="Z1211" i="12"/>
  <c r="AA1211" i="12"/>
  <c r="AB1211" i="12"/>
  <c r="AD1211" i="12"/>
  <c r="AF1211" i="12"/>
  <c r="AE1211" i="12" s="1"/>
  <c r="AG1211" i="12"/>
  <c r="AH1211" i="12"/>
  <c r="AI1211" i="12"/>
  <c r="AJ1211" i="12"/>
  <c r="AK1211" i="12"/>
  <c r="AL1211" i="12"/>
  <c r="Q1212" i="12"/>
  <c r="R1212" i="12"/>
  <c r="S1212" i="12"/>
  <c r="T1212" i="12"/>
  <c r="U1212" i="12"/>
  <c r="V1212" i="12"/>
  <c r="W1212" i="12"/>
  <c r="X1212" i="12"/>
  <c r="Y1212" i="12"/>
  <c r="Z1212" i="12"/>
  <c r="AA1212" i="12"/>
  <c r="AB1212" i="12"/>
  <c r="AD1212" i="12"/>
  <c r="AE1212" i="12"/>
  <c r="AF1212" i="12"/>
  <c r="AG1212" i="12"/>
  <c r="AH1212" i="12"/>
  <c r="AI1212" i="12"/>
  <c r="AJ1212" i="12"/>
  <c r="AK1212" i="12"/>
  <c r="AL1212" i="12"/>
  <c r="Q1213" i="12"/>
  <c r="R1213" i="12"/>
  <c r="S1213" i="12"/>
  <c r="T1213" i="12"/>
  <c r="U1213" i="12"/>
  <c r="V1213" i="12"/>
  <c r="W1213" i="12"/>
  <c r="X1213" i="12"/>
  <c r="Y1213" i="12"/>
  <c r="Z1213" i="12"/>
  <c r="AA1213" i="12"/>
  <c r="AB1213" i="12"/>
  <c r="AD1213" i="12"/>
  <c r="AF1213" i="12"/>
  <c r="AE1213" i="12" s="1"/>
  <c r="AG1213" i="12"/>
  <c r="AH1213" i="12"/>
  <c r="AI1213" i="12"/>
  <c r="AJ1213" i="12"/>
  <c r="AK1213" i="12"/>
  <c r="AL1213" i="12"/>
  <c r="Q1214" i="12"/>
  <c r="R1214" i="12"/>
  <c r="S1214" i="12"/>
  <c r="T1214" i="12"/>
  <c r="U1214" i="12"/>
  <c r="V1214" i="12"/>
  <c r="W1214" i="12"/>
  <c r="X1214" i="12"/>
  <c r="Y1214" i="12"/>
  <c r="Z1214" i="12"/>
  <c r="AA1214" i="12"/>
  <c r="AB1214" i="12"/>
  <c r="AD1214" i="12"/>
  <c r="AF1214" i="12"/>
  <c r="AE1214" i="12" s="1"/>
  <c r="AG1214" i="12"/>
  <c r="AH1214" i="12"/>
  <c r="AI1214" i="12"/>
  <c r="AJ1214" i="12"/>
  <c r="AK1214" i="12"/>
  <c r="AL1214" i="12"/>
  <c r="Q1215" i="12"/>
  <c r="R1215" i="12"/>
  <c r="S1215" i="12"/>
  <c r="T1215" i="12"/>
  <c r="U1215" i="12"/>
  <c r="V1215" i="12"/>
  <c r="W1215" i="12"/>
  <c r="X1215" i="12"/>
  <c r="Y1215" i="12"/>
  <c r="Z1215" i="12"/>
  <c r="AA1215" i="12"/>
  <c r="AB1215" i="12"/>
  <c r="AD1215" i="12"/>
  <c r="AF1215" i="12"/>
  <c r="AE1215" i="12" s="1"/>
  <c r="AG1215" i="12"/>
  <c r="AH1215" i="12"/>
  <c r="AI1215" i="12"/>
  <c r="AJ1215" i="12"/>
  <c r="AK1215" i="12"/>
  <c r="AL1215" i="12"/>
  <c r="Q1216" i="12"/>
  <c r="R1216" i="12"/>
  <c r="S1216" i="12"/>
  <c r="T1216" i="12"/>
  <c r="U1216" i="12"/>
  <c r="V1216" i="12"/>
  <c r="W1216" i="12"/>
  <c r="X1216" i="12"/>
  <c r="Y1216" i="12"/>
  <c r="Z1216" i="12"/>
  <c r="AA1216" i="12"/>
  <c r="AB1216" i="12"/>
  <c r="AD1216" i="12"/>
  <c r="AF1216" i="12"/>
  <c r="AE1216" i="12" s="1"/>
  <c r="AG1216" i="12"/>
  <c r="AH1216" i="12"/>
  <c r="AI1216" i="12"/>
  <c r="AJ1216" i="12"/>
  <c r="AK1216" i="12"/>
  <c r="AL1216" i="12"/>
  <c r="Q1217" i="12"/>
  <c r="R1217" i="12"/>
  <c r="S1217" i="12"/>
  <c r="T1217" i="12"/>
  <c r="U1217" i="12"/>
  <c r="V1217" i="12"/>
  <c r="W1217" i="12"/>
  <c r="X1217" i="12"/>
  <c r="Y1217" i="12"/>
  <c r="Z1217" i="12"/>
  <c r="AA1217" i="12"/>
  <c r="AB1217" i="12"/>
  <c r="AD1217" i="12"/>
  <c r="AF1217" i="12"/>
  <c r="AE1217" i="12" s="1"/>
  <c r="AG1217" i="12"/>
  <c r="AH1217" i="12"/>
  <c r="AI1217" i="12"/>
  <c r="AJ1217" i="12"/>
  <c r="AK1217" i="12"/>
  <c r="AL1217" i="12"/>
  <c r="Q1218" i="12"/>
  <c r="R1218" i="12"/>
  <c r="S1218" i="12"/>
  <c r="T1218" i="12"/>
  <c r="U1218" i="12"/>
  <c r="V1218" i="12"/>
  <c r="W1218" i="12"/>
  <c r="X1218" i="12"/>
  <c r="Y1218" i="12"/>
  <c r="Z1218" i="12"/>
  <c r="AA1218" i="12"/>
  <c r="AB1218" i="12"/>
  <c r="AD1218" i="12"/>
  <c r="AF1218" i="12"/>
  <c r="AE1218" i="12" s="1"/>
  <c r="AG1218" i="12"/>
  <c r="AH1218" i="12"/>
  <c r="AI1218" i="12"/>
  <c r="AJ1218" i="12"/>
  <c r="AK1218" i="12"/>
  <c r="AL1218" i="12"/>
  <c r="Q1219" i="12"/>
  <c r="R1219" i="12"/>
  <c r="S1219" i="12"/>
  <c r="T1219" i="12"/>
  <c r="U1219" i="12"/>
  <c r="V1219" i="12"/>
  <c r="W1219" i="12"/>
  <c r="X1219" i="12"/>
  <c r="Y1219" i="12"/>
  <c r="Z1219" i="12"/>
  <c r="AA1219" i="12"/>
  <c r="AB1219" i="12"/>
  <c r="AD1219" i="12"/>
  <c r="AE1219" i="12"/>
  <c r="AF1219" i="12"/>
  <c r="AG1219" i="12"/>
  <c r="AH1219" i="12"/>
  <c r="AI1219" i="12"/>
  <c r="AJ1219" i="12"/>
  <c r="AK1219" i="12"/>
  <c r="AL1219" i="12"/>
  <c r="Q1220" i="12"/>
  <c r="R1220" i="12"/>
  <c r="S1220" i="12"/>
  <c r="T1220" i="12"/>
  <c r="U1220" i="12"/>
  <c r="V1220" i="12"/>
  <c r="W1220" i="12"/>
  <c r="X1220" i="12"/>
  <c r="Y1220" i="12"/>
  <c r="Z1220" i="12"/>
  <c r="AA1220" i="12"/>
  <c r="AB1220" i="12"/>
  <c r="AD1220" i="12"/>
  <c r="AE1220" i="12"/>
  <c r="AF1220" i="12"/>
  <c r="AG1220" i="12"/>
  <c r="AH1220" i="12"/>
  <c r="AI1220" i="12"/>
  <c r="AJ1220" i="12"/>
  <c r="AK1220" i="12"/>
  <c r="AL1220" i="12"/>
  <c r="Q1221" i="12"/>
  <c r="R1221" i="12"/>
  <c r="S1221" i="12"/>
  <c r="T1221" i="12"/>
  <c r="U1221" i="12"/>
  <c r="V1221" i="12"/>
  <c r="W1221" i="12"/>
  <c r="X1221" i="12"/>
  <c r="Y1221" i="12"/>
  <c r="Z1221" i="12"/>
  <c r="AA1221" i="12"/>
  <c r="AB1221" i="12"/>
  <c r="AD1221" i="12"/>
  <c r="AF1221" i="12"/>
  <c r="AE1221" i="12" s="1"/>
  <c r="AG1221" i="12"/>
  <c r="AH1221" i="12"/>
  <c r="AI1221" i="12"/>
  <c r="AJ1221" i="12"/>
  <c r="AK1221" i="12"/>
  <c r="AL1221" i="12"/>
  <c r="Q1222" i="12"/>
  <c r="R1222" i="12"/>
  <c r="S1222" i="12"/>
  <c r="T1222" i="12"/>
  <c r="U1222" i="12"/>
  <c r="V1222" i="12"/>
  <c r="W1222" i="12"/>
  <c r="X1222" i="12"/>
  <c r="Y1222" i="12"/>
  <c r="Z1222" i="12"/>
  <c r="AA1222" i="12"/>
  <c r="AB1222" i="12"/>
  <c r="AD1222" i="12"/>
  <c r="AF1222" i="12"/>
  <c r="AE1222" i="12" s="1"/>
  <c r="AG1222" i="12"/>
  <c r="AH1222" i="12"/>
  <c r="AI1222" i="12"/>
  <c r="AJ1222" i="12"/>
  <c r="AK1222" i="12"/>
  <c r="AL1222" i="12"/>
  <c r="Q1223" i="12"/>
  <c r="R1223" i="12"/>
  <c r="S1223" i="12"/>
  <c r="T1223" i="12"/>
  <c r="U1223" i="12"/>
  <c r="V1223" i="12"/>
  <c r="W1223" i="12"/>
  <c r="X1223" i="12"/>
  <c r="Y1223" i="12"/>
  <c r="Z1223" i="12"/>
  <c r="AA1223" i="12"/>
  <c r="AB1223" i="12"/>
  <c r="AD1223" i="12"/>
  <c r="AF1223" i="12"/>
  <c r="AE1223" i="12" s="1"/>
  <c r="AG1223" i="12"/>
  <c r="AH1223" i="12"/>
  <c r="AI1223" i="12"/>
  <c r="AJ1223" i="12"/>
  <c r="AK1223" i="12"/>
  <c r="AL1223" i="12"/>
  <c r="Q1224" i="12"/>
  <c r="R1224" i="12"/>
  <c r="S1224" i="12"/>
  <c r="T1224" i="12"/>
  <c r="U1224" i="12"/>
  <c r="V1224" i="12"/>
  <c r="W1224" i="12"/>
  <c r="X1224" i="12"/>
  <c r="Y1224" i="12"/>
  <c r="Z1224" i="12"/>
  <c r="AA1224" i="12"/>
  <c r="AB1224" i="12"/>
  <c r="AD1224" i="12"/>
  <c r="AE1224" i="12"/>
  <c r="AF1224" i="12"/>
  <c r="AG1224" i="12"/>
  <c r="AH1224" i="12"/>
  <c r="AI1224" i="12"/>
  <c r="AJ1224" i="12"/>
  <c r="AK1224" i="12"/>
  <c r="AL1224" i="12"/>
  <c r="Q1225" i="12"/>
  <c r="R1225" i="12"/>
  <c r="S1225" i="12"/>
  <c r="T1225" i="12"/>
  <c r="U1225" i="12"/>
  <c r="V1225" i="12"/>
  <c r="W1225" i="12"/>
  <c r="X1225" i="12"/>
  <c r="Y1225" i="12"/>
  <c r="Z1225" i="12"/>
  <c r="AA1225" i="12"/>
  <c r="AB1225" i="12"/>
  <c r="AD1225" i="12"/>
  <c r="AF1225" i="12"/>
  <c r="AE1225" i="12" s="1"/>
  <c r="AG1225" i="12"/>
  <c r="AH1225" i="12"/>
  <c r="AI1225" i="12"/>
  <c r="AJ1225" i="12"/>
  <c r="AK1225" i="12"/>
  <c r="AL1225" i="12"/>
  <c r="Q1226" i="12"/>
  <c r="R1226" i="12"/>
  <c r="S1226" i="12"/>
  <c r="T1226" i="12"/>
  <c r="U1226" i="12"/>
  <c r="V1226" i="12"/>
  <c r="W1226" i="12"/>
  <c r="X1226" i="12"/>
  <c r="Y1226" i="12"/>
  <c r="Z1226" i="12"/>
  <c r="AA1226" i="12"/>
  <c r="AB1226" i="12"/>
  <c r="AD1226" i="12"/>
  <c r="AF1226" i="12"/>
  <c r="AE1226" i="12" s="1"/>
  <c r="AG1226" i="12"/>
  <c r="AH1226" i="12"/>
  <c r="AI1226" i="12"/>
  <c r="AJ1226" i="12"/>
  <c r="AK1226" i="12"/>
  <c r="AL1226" i="12"/>
  <c r="Q1227" i="12"/>
  <c r="R1227" i="12"/>
  <c r="S1227" i="12"/>
  <c r="T1227" i="12"/>
  <c r="U1227" i="12"/>
  <c r="V1227" i="12"/>
  <c r="W1227" i="12"/>
  <c r="X1227" i="12"/>
  <c r="Y1227" i="12"/>
  <c r="Z1227" i="12"/>
  <c r="AA1227" i="12"/>
  <c r="AB1227" i="12"/>
  <c r="AD1227" i="12"/>
  <c r="AF1227" i="12"/>
  <c r="AE1227" i="12" s="1"/>
  <c r="AG1227" i="12"/>
  <c r="AH1227" i="12"/>
  <c r="AI1227" i="12"/>
  <c r="AJ1227" i="12"/>
  <c r="AK1227" i="12"/>
  <c r="AL1227" i="12"/>
  <c r="Q1228" i="12"/>
  <c r="R1228" i="12"/>
  <c r="S1228" i="12"/>
  <c r="T1228" i="12"/>
  <c r="U1228" i="12"/>
  <c r="V1228" i="12"/>
  <c r="W1228" i="12"/>
  <c r="X1228" i="12"/>
  <c r="Y1228" i="12"/>
  <c r="Z1228" i="12"/>
  <c r="AA1228" i="12"/>
  <c r="AB1228" i="12"/>
  <c r="AD1228" i="12"/>
  <c r="AE1228" i="12"/>
  <c r="AF1228" i="12"/>
  <c r="AG1228" i="12"/>
  <c r="AH1228" i="12"/>
  <c r="AI1228" i="12"/>
  <c r="AJ1228" i="12"/>
  <c r="AK1228" i="12"/>
  <c r="AL1228" i="12"/>
  <c r="Q1229" i="12"/>
  <c r="R1229" i="12"/>
  <c r="S1229" i="12"/>
  <c r="T1229" i="12"/>
  <c r="U1229" i="12"/>
  <c r="V1229" i="12"/>
  <c r="W1229" i="12"/>
  <c r="X1229" i="12"/>
  <c r="Y1229" i="12"/>
  <c r="Z1229" i="12"/>
  <c r="AA1229" i="12"/>
  <c r="AB1229" i="12"/>
  <c r="AD1229" i="12"/>
  <c r="AF1229" i="12"/>
  <c r="AE1229" i="12" s="1"/>
  <c r="AG1229" i="12"/>
  <c r="AH1229" i="12"/>
  <c r="AI1229" i="12"/>
  <c r="AJ1229" i="12"/>
  <c r="AK1229" i="12"/>
  <c r="AL1229" i="12"/>
  <c r="Q1230" i="12"/>
  <c r="R1230" i="12"/>
  <c r="S1230" i="12"/>
  <c r="T1230" i="12"/>
  <c r="U1230" i="12"/>
  <c r="V1230" i="12"/>
  <c r="W1230" i="12"/>
  <c r="X1230" i="12"/>
  <c r="Y1230" i="12"/>
  <c r="Z1230" i="12"/>
  <c r="AA1230" i="12"/>
  <c r="AB1230" i="12"/>
  <c r="AD1230" i="12"/>
  <c r="AE1230" i="12"/>
  <c r="AF1230" i="12"/>
  <c r="AG1230" i="12"/>
  <c r="AH1230" i="12"/>
  <c r="AI1230" i="12"/>
  <c r="AJ1230" i="12"/>
  <c r="AK1230" i="12"/>
  <c r="AL1230" i="12"/>
  <c r="Q1231" i="12"/>
  <c r="R1231" i="12"/>
  <c r="S1231" i="12"/>
  <c r="T1231" i="12"/>
  <c r="U1231" i="12"/>
  <c r="V1231" i="12"/>
  <c r="W1231" i="12"/>
  <c r="X1231" i="12"/>
  <c r="Y1231" i="12"/>
  <c r="Z1231" i="12"/>
  <c r="AA1231" i="12"/>
  <c r="AB1231" i="12"/>
  <c r="AD1231" i="12"/>
  <c r="AF1231" i="12"/>
  <c r="AE1231" i="12" s="1"/>
  <c r="AG1231" i="12"/>
  <c r="AH1231" i="12"/>
  <c r="AI1231" i="12"/>
  <c r="AJ1231" i="12"/>
  <c r="AK1231" i="12"/>
  <c r="AL1231" i="12"/>
  <c r="Q1232" i="12"/>
  <c r="R1232" i="12"/>
  <c r="S1232" i="12"/>
  <c r="T1232" i="12"/>
  <c r="U1232" i="12"/>
  <c r="V1232" i="12"/>
  <c r="W1232" i="12"/>
  <c r="X1232" i="12"/>
  <c r="Y1232" i="12"/>
  <c r="Z1232" i="12"/>
  <c r="AA1232" i="12"/>
  <c r="AB1232" i="12"/>
  <c r="AD1232" i="12"/>
  <c r="AF1232" i="12"/>
  <c r="AE1232" i="12" s="1"/>
  <c r="AG1232" i="12"/>
  <c r="AH1232" i="12"/>
  <c r="AI1232" i="12"/>
  <c r="AJ1232" i="12"/>
  <c r="AK1232" i="12"/>
  <c r="AL1232" i="12"/>
  <c r="Q1233" i="12"/>
  <c r="R1233" i="12"/>
  <c r="S1233" i="12"/>
  <c r="T1233" i="12"/>
  <c r="U1233" i="12"/>
  <c r="V1233" i="12"/>
  <c r="W1233" i="12"/>
  <c r="X1233" i="12"/>
  <c r="Y1233" i="12"/>
  <c r="Z1233" i="12"/>
  <c r="AA1233" i="12"/>
  <c r="AB1233" i="12"/>
  <c r="AD1233" i="12"/>
  <c r="AF1233" i="12"/>
  <c r="AE1233" i="12" s="1"/>
  <c r="AG1233" i="12"/>
  <c r="AH1233" i="12"/>
  <c r="AI1233" i="12"/>
  <c r="AJ1233" i="12"/>
  <c r="AK1233" i="12"/>
  <c r="AL1233" i="12"/>
  <c r="Q1234" i="12"/>
  <c r="R1234" i="12"/>
  <c r="S1234" i="12"/>
  <c r="T1234" i="12"/>
  <c r="U1234" i="12"/>
  <c r="V1234" i="12"/>
  <c r="W1234" i="12"/>
  <c r="X1234" i="12"/>
  <c r="Y1234" i="12"/>
  <c r="Z1234" i="12"/>
  <c r="AA1234" i="12"/>
  <c r="AB1234" i="12"/>
  <c r="AD1234" i="12"/>
  <c r="AF1234" i="12"/>
  <c r="AE1234" i="12" s="1"/>
  <c r="AG1234" i="12"/>
  <c r="AH1234" i="12"/>
  <c r="AI1234" i="12"/>
  <c r="AJ1234" i="12"/>
  <c r="AK1234" i="12"/>
  <c r="AL1234" i="12"/>
  <c r="Q1235" i="12"/>
  <c r="R1235" i="12"/>
  <c r="S1235" i="12"/>
  <c r="T1235" i="12"/>
  <c r="U1235" i="12"/>
  <c r="V1235" i="12"/>
  <c r="W1235" i="12"/>
  <c r="X1235" i="12"/>
  <c r="Y1235" i="12"/>
  <c r="Z1235" i="12"/>
  <c r="AA1235" i="12"/>
  <c r="AB1235" i="12"/>
  <c r="AD1235" i="12"/>
  <c r="AF1235" i="12"/>
  <c r="AE1235" i="12" s="1"/>
  <c r="AG1235" i="12"/>
  <c r="AH1235" i="12"/>
  <c r="AI1235" i="12"/>
  <c r="AJ1235" i="12"/>
  <c r="AK1235" i="12"/>
  <c r="AL1235" i="12"/>
  <c r="Q1236" i="12"/>
  <c r="R1236" i="12"/>
  <c r="S1236" i="12"/>
  <c r="T1236" i="12"/>
  <c r="U1236" i="12"/>
  <c r="V1236" i="12"/>
  <c r="W1236" i="12"/>
  <c r="X1236" i="12"/>
  <c r="Y1236" i="12"/>
  <c r="Z1236" i="12"/>
  <c r="AA1236" i="12"/>
  <c r="AB1236" i="12"/>
  <c r="AD1236" i="12"/>
  <c r="AE1236" i="12"/>
  <c r="AF1236" i="12"/>
  <c r="AG1236" i="12"/>
  <c r="AH1236" i="12"/>
  <c r="AI1236" i="12"/>
  <c r="AJ1236" i="12"/>
  <c r="AK1236" i="12"/>
  <c r="AL1236" i="12"/>
  <c r="Q1237" i="12"/>
  <c r="R1237" i="12"/>
  <c r="S1237" i="12"/>
  <c r="T1237" i="12"/>
  <c r="U1237" i="12"/>
  <c r="V1237" i="12"/>
  <c r="W1237" i="12"/>
  <c r="X1237" i="12"/>
  <c r="Y1237" i="12"/>
  <c r="Z1237" i="12"/>
  <c r="AA1237" i="12"/>
  <c r="AB1237" i="12"/>
  <c r="AD1237" i="12"/>
  <c r="AF1237" i="12"/>
  <c r="AE1237" i="12" s="1"/>
  <c r="AG1237" i="12"/>
  <c r="AH1237" i="12"/>
  <c r="AI1237" i="12"/>
  <c r="AJ1237" i="12"/>
  <c r="AK1237" i="12"/>
  <c r="AL1237" i="12"/>
  <c r="Q1238" i="12"/>
  <c r="R1238" i="12"/>
  <c r="S1238" i="12"/>
  <c r="T1238" i="12"/>
  <c r="U1238" i="12"/>
  <c r="V1238" i="12"/>
  <c r="W1238" i="12"/>
  <c r="X1238" i="12"/>
  <c r="Y1238" i="12"/>
  <c r="Z1238" i="12"/>
  <c r="AA1238" i="12"/>
  <c r="AB1238" i="12"/>
  <c r="AD1238" i="12"/>
  <c r="AE1238" i="12"/>
  <c r="AF1238" i="12"/>
  <c r="AG1238" i="12"/>
  <c r="AH1238" i="12"/>
  <c r="AI1238" i="12"/>
  <c r="AJ1238" i="12"/>
  <c r="AK1238" i="12"/>
  <c r="AL1238" i="12"/>
  <c r="Q1239" i="12"/>
  <c r="R1239" i="12"/>
  <c r="S1239" i="12"/>
  <c r="T1239" i="12"/>
  <c r="U1239" i="12"/>
  <c r="V1239" i="12"/>
  <c r="W1239" i="12"/>
  <c r="X1239" i="12"/>
  <c r="Y1239" i="12"/>
  <c r="Z1239" i="12"/>
  <c r="AA1239" i="12"/>
  <c r="AB1239" i="12"/>
  <c r="AD1239" i="12"/>
  <c r="AF1239" i="12"/>
  <c r="AE1239" i="12" s="1"/>
  <c r="AG1239" i="12"/>
  <c r="AH1239" i="12"/>
  <c r="AI1239" i="12"/>
  <c r="AJ1239" i="12"/>
  <c r="AK1239" i="12"/>
  <c r="AL1239" i="12"/>
  <c r="Q1240" i="12"/>
  <c r="R1240" i="12"/>
  <c r="S1240" i="12"/>
  <c r="T1240" i="12"/>
  <c r="U1240" i="12"/>
  <c r="V1240" i="12"/>
  <c r="W1240" i="12"/>
  <c r="X1240" i="12"/>
  <c r="Y1240" i="12"/>
  <c r="Z1240" i="12"/>
  <c r="AA1240" i="12"/>
  <c r="AB1240" i="12"/>
  <c r="AD1240" i="12"/>
  <c r="AF1240" i="12"/>
  <c r="AE1240" i="12" s="1"/>
  <c r="AG1240" i="12"/>
  <c r="AH1240" i="12"/>
  <c r="AI1240" i="12"/>
  <c r="AJ1240" i="12"/>
  <c r="AK1240" i="12"/>
  <c r="AL1240" i="12"/>
  <c r="Q1241" i="12"/>
  <c r="R1241" i="12"/>
  <c r="S1241" i="12"/>
  <c r="T1241" i="12"/>
  <c r="U1241" i="12"/>
  <c r="V1241" i="12"/>
  <c r="W1241" i="12"/>
  <c r="X1241" i="12"/>
  <c r="Y1241" i="12"/>
  <c r="Z1241" i="12"/>
  <c r="AA1241" i="12"/>
  <c r="AB1241" i="12"/>
  <c r="AD1241" i="12"/>
  <c r="AF1241" i="12"/>
  <c r="AE1241" i="12" s="1"/>
  <c r="AG1241" i="12"/>
  <c r="AH1241" i="12"/>
  <c r="AI1241" i="12"/>
  <c r="AJ1241" i="12"/>
  <c r="AK1241" i="12"/>
  <c r="AL1241" i="12"/>
  <c r="Q1242" i="12"/>
  <c r="R1242" i="12"/>
  <c r="S1242" i="12"/>
  <c r="T1242" i="12"/>
  <c r="U1242" i="12"/>
  <c r="V1242" i="12"/>
  <c r="W1242" i="12"/>
  <c r="X1242" i="12"/>
  <c r="Y1242" i="12"/>
  <c r="Z1242" i="12"/>
  <c r="AA1242" i="12"/>
  <c r="AB1242" i="12"/>
  <c r="AD1242" i="12"/>
  <c r="AF1242" i="12"/>
  <c r="AE1242" i="12" s="1"/>
  <c r="AG1242" i="12"/>
  <c r="AH1242" i="12"/>
  <c r="AI1242" i="12"/>
  <c r="AJ1242" i="12"/>
  <c r="AK1242" i="12"/>
  <c r="AL1242" i="12"/>
  <c r="Q1243" i="12"/>
  <c r="R1243" i="12"/>
  <c r="S1243" i="12"/>
  <c r="T1243" i="12"/>
  <c r="U1243" i="12"/>
  <c r="V1243" i="12"/>
  <c r="W1243" i="12"/>
  <c r="X1243" i="12"/>
  <c r="Y1243" i="12"/>
  <c r="Z1243" i="12"/>
  <c r="AA1243" i="12"/>
  <c r="AB1243" i="12"/>
  <c r="AD1243" i="12"/>
  <c r="AF1243" i="12"/>
  <c r="AE1243" i="12" s="1"/>
  <c r="AG1243" i="12"/>
  <c r="AH1243" i="12"/>
  <c r="AI1243" i="12"/>
  <c r="AJ1243" i="12"/>
  <c r="AK1243" i="12"/>
  <c r="AL1243" i="12"/>
  <c r="Q1244" i="12"/>
  <c r="R1244" i="12"/>
  <c r="S1244" i="12"/>
  <c r="T1244" i="12"/>
  <c r="U1244" i="12"/>
  <c r="V1244" i="12"/>
  <c r="W1244" i="12"/>
  <c r="X1244" i="12"/>
  <c r="Y1244" i="12"/>
  <c r="Z1244" i="12"/>
  <c r="AA1244" i="12"/>
  <c r="AB1244" i="12"/>
  <c r="AD1244" i="12"/>
  <c r="AF1244" i="12"/>
  <c r="AE1244" i="12" s="1"/>
  <c r="AG1244" i="12"/>
  <c r="AH1244" i="12"/>
  <c r="AI1244" i="12"/>
  <c r="AJ1244" i="12"/>
  <c r="AK1244" i="12"/>
  <c r="AL1244" i="12"/>
  <c r="Q1245" i="12"/>
  <c r="R1245" i="12"/>
  <c r="S1245" i="12"/>
  <c r="T1245" i="12"/>
  <c r="U1245" i="12"/>
  <c r="V1245" i="12"/>
  <c r="W1245" i="12"/>
  <c r="X1245" i="12"/>
  <c r="Y1245" i="12"/>
  <c r="Z1245" i="12"/>
  <c r="AA1245" i="12"/>
  <c r="AB1245" i="12"/>
  <c r="AD1245" i="12"/>
  <c r="AF1245" i="12"/>
  <c r="AE1245" i="12" s="1"/>
  <c r="AG1245" i="12"/>
  <c r="AH1245" i="12"/>
  <c r="AI1245" i="12"/>
  <c r="AJ1245" i="12"/>
  <c r="AK1245" i="12"/>
  <c r="AL1245" i="12"/>
  <c r="Q1246" i="12"/>
  <c r="R1246" i="12"/>
  <c r="S1246" i="12"/>
  <c r="T1246" i="12"/>
  <c r="U1246" i="12"/>
  <c r="V1246" i="12"/>
  <c r="W1246" i="12"/>
  <c r="X1246" i="12"/>
  <c r="Y1246" i="12"/>
  <c r="Z1246" i="12"/>
  <c r="AA1246" i="12"/>
  <c r="AB1246" i="12"/>
  <c r="AD1246" i="12"/>
  <c r="AE1246" i="12"/>
  <c r="AF1246" i="12"/>
  <c r="AG1246" i="12"/>
  <c r="AH1246" i="12"/>
  <c r="AI1246" i="12"/>
  <c r="AJ1246" i="12"/>
  <c r="AK1246" i="12"/>
  <c r="AL1246" i="12"/>
  <c r="Q1247" i="12"/>
  <c r="R1247" i="12"/>
  <c r="S1247" i="12"/>
  <c r="T1247" i="12"/>
  <c r="U1247" i="12"/>
  <c r="V1247" i="12"/>
  <c r="W1247" i="12"/>
  <c r="X1247" i="12"/>
  <c r="Y1247" i="12"/>
  <c r="Z1247" i="12"/>
  <c r="AA1247" i="12"/>
  <c r="AB1247" i="12"/>
  <c r="AD1247" i="12"/>
  <c r="AF1247" i="12"/>
  <c r="AE1247" i="12" s="1"/>
  <c r="AG1247" i="12"/>
  <c r="AH1247" i="12"/>
  <c r="AI1247" i="12"/>
  <c r="AJ1247" i="12"/>
  <c r="AK1247" i="12"/>
  <c r="AL1247" i="12"/>
  <c r="Q1248" i="12"/>
  <c r="R1248" i="12"/>
  <c r="S1248" i="12"/>
  <c r="T1248" i="12"/>
  <c r="U1248" i="12"/>
  <c r="V1248" i="12"/>
  <c r="W1248" i="12"/>
  <c r="X1248" i="12"/>
  <c r="Y1248" i="12"/>
  <c r="Z1248" i="12"/>
  <c r="AA1248" i="12"/>
  <c r="AB1248" i="12"/>
  <c r="AD1248" i="12"/>
  <c r="AE1248" i="12"/>
  <c r="AF1248" i="12"/>
  <c r="AG1248" i="12"/>
  <c r="AH1248" i="12"/>
  <c r="AI1248" i="12"/>
  <c r="AJ1248" i="12"/>
  <c r="AK1248" i="12"/>
  <c r="AL1248" i="12"/>
  <c r="Q1249" i="12"/>
  <c r="R1249" i="12"/>
  <c r="S1249" i="12"/>
  <c r="T1249" i="12"/>
  <c r="U1249" i="12"/>
  <c r="V1249" i="12"/>
  <c r="W1249" i="12"/>
  <c r="X1249" i="12"/>
  <c r="Y1249" i="12"/>
  <c r="Z1249" i="12"/>
  <c r="AA1249" i="12"/>
  <c r="AB1249" i="12"/>
  <c r="AD1249" i="12"/>
  <c r="AF1249" i="12"/>
  <c r="AE1249" i="12" s="1"/>
  <c r="AG1249" i="12"/>
  <c r="AH1249" i="12"/>
  <c r="AI1249" i="12"/>
  <c r="AJ1249" i="12"/>
  <c r="AK1249" i="12"/>
  <c r="AL1249" i="12"/>
  <c r="Q1250" i="12"/>
  <c r="R1250" i="12"/>
  <c r="S1250" i="12"/>
  <c r="T1250" i="12"/>
  <c r="U1250" i="12"/>
  <c r="V1250" i="12"/>
  <c r="W1250" i="12"/>
  <c r="X1250" i="12"/>
  <c r="Y1250" i="12"/>
  <c r="Z1250" i="12"/>
  <c r="AA1250" i="12"/>
  <c r="AB1250" i="12"/>
  <c r="AD1250" i="12"/>
  <c r="AF1250" i="12"/>
  <c r="AE1250" i="12" s="1"/>
  <c r="AG1250" i="12"/>
  <c r="AH1250" i="12"/>
  <c r="AI1250" i="12"/>
  <c r="AJ1250" i="12"/>
  <c r="AK1250" i="12"/>
  <c r="AL1250" i="12"/>
  <c r="Q1251" i="12"/>
  <c r="R1251" i="12"/>
  <c r="S1251" i="12"/>
  <c r="T1251" i="12"/>
  <c r="U1251" i="12"/>
  <c r="V1251" i="12"/>
  <c r="W1251" i="12"/>
  <c r="X1251" i="12"/>
  <c r="Y1251" i="12"/>
  <c r="Z1251" i="12"/>
  <c r="AA1251" i="12"/>
  <c r="AB1251" i="12"/>
  <c r="AD1251" i="12"/>
  <c r="AF1251" i="12"/>
  <c r="AE1251" i="12" s="1"/>
  <c r="AG1251" i="12"/>
  <c r="AH1251" i="12"/>
  <c r="AI1251" i="12"/>
  <c r="AJ1251" i="12"/>
  <c r="AK1251" i="12"/>
  <c r="AL1251" i="12"/>
  <c r="Q1252" i="12"/>
  <c r="R1252" i="12"/>
  <c r="S1252" i="12"/>
  <c r="T1252" i="12"/>
  <c r="U1252" i="12"/>
  <c r="V1252" i="12"/>
  <c r="W1252" i="12"/>
  <c r="X1252" i="12"/>
  <c r="Y1252" i="12"/>
  <c r="Z1252" i="12"/>
  <c r="AA1252" i="12"/>
  <c r="AB1252" i="12"/>
  <c r="AD1252" i="12"/>
  <c r="AF1252" i="12"/>
  <c r="AE1252" i="12" s="1"/>
  <c r="AG1252" i="12"/>
  <c r="AH1252" i="12"/>
  <c r="AI1252" i="12"/>
  <c r="AJ1252" i="12"/>
  <c r="AK1252" i="12"/>
  <c r="AL1252" i="12"/>
  <c r="Q1253" i="12"/>
  <c r="R1253" i="12"/>
  <c r="S1253" i="12"/>
  <c r="T1253" i="12"/>
  <c r="U1253" i="12"/>
  <c r="V1253" i="12"/>
  <c r="W1253" i="12"/>
  <c r="X1253" i="12"/>
  <c r="Y1253" i="12"/>
  <c r="Z1253" i="12"/>
  <c r="AA1253" i="12"/>
  <c r="AB1253" i="12"/>
  <c r="AD1253" i="12"/>
  <c r="AF1253" i="12"/>
  <c r="AE1253" i="12" s="1"/>
  <c r="AG1253" i="12"/>
  <c r="AH1253" i="12"/>
  <c r="AI1253" i="12"/>
  <c r="AJ1253" i="12"/>
  <c r="AK1253" i="12"/>
  <c r="AL1253" i="12"/>
  <c r="Q1254" i="12"/>
  <c r="R1254" i="12"/>
  <c r="S1254" i="12"/>
  <c r="T1254" i="12"/>
  <c r="U1254" i="12"/>
  <c r="V1254" i="12"/>
  <c r="W1254" i="12"/>
  <c r="X1254" i="12"/>
  <c r="Y1254" i="12"/>
  <c r="Z1254" i="12"/>
  <c r="AA1254" i="12"/>
  <c r="AB1254" i="12"/>
  <c r="AD1254" i="12"/>
  <c r="AE1254" i="12"/>
  <c r="AF1254" i="12"/>
  <c r="AG1254" i="12"/>
  <c r="AH1254" i="12"/>
  <c r="AI1254" i="12"/>
  <c r="AJ1254" i="12"/>
  <c r="AK1254" i="12"/>
  <c r="AL1254" i="12"/>
  <c r="Q1255" i="12"/>
  <c r="R1255" i="12"/>
  <c r="S1255" i="12"/>
  <c r="T1255" i="12"/>
  <c r="U1255" i="12"/>
  <c r="V1255" i="12"/>
  <c r="W1255" i="12"/>
  <c r="X1255" i="12"/>
  <c r="Y1255" i="12"/>
  <c r="Z1255" i="12"/>
  <c r="AA1255" i="12"/>
  <c r="AB1255" i="12"/>
  <c r="AD1255" i="12"/>
  <c r="AF1255" i="12"/>
  <c r="AE1255" i="12" s="1"/>
  <c r="AG1255" i="12"/>
  <c r="AH1255" i="12"/>
  <c r="AI1255" i="12"/>
  <c r="AJ1255" i="12"/>
  <c r="AK1255" i="12"/>
  <c r="AL1255" i="12"/>
  <c r="Q1256" i="12"/>
  <c r="R1256" i="12"/>
  <c r="S1256" i="12"/>
  <c r="T1256" i="12"/>
  <c r="U1256" i="12"/>
  <c r="V1256" i="12"/>
  <c r="W1256" i="12"/>
  <c r="X1256" i="12"/>
  <c r="Y1256" i="12"/>
  <c r="Z1256" i="12"/>
  <c r="AA1256" i="12"/>
  <c r="AB1256" i="12"/>
  <c r="AD1256" i="12"/>
  <c r="AE1256" i="12"/>
  <c r="AF1256" i="12"/>
  <c r="AG1256" i="12"/>
  <c r="AH1256" i="12"/>
  <c r="AI1256" i="12"/>
  <c r="AJ1256" i="12"/>
  <c r="AK1256" i="12"/>
  <c r="AL1256" i="12"/>
  <c r="Q1257" i="12"/>
  <c r="R1257" i="12"/>
  <c r="S1257" i="12"/>
  <c r="T1257" i="12"/>
  <c r="U1257" i="12"/>
  <c r="V1257" i="12"/>
  <c r="W1257" i="12"/>
  <c r="X1257" i="12"/>
  <c r="Y1257" i="12"/>
  <c r="Z1257" i="12"/>
  <c r="AA1257" i="12"/>
  <c r="AB1257" i="12"/>
  <c r="AD1257" i="12"/>
  <c r="AF1257" i="12"/>
  <c r="AE1257" i="12" s="1"/>
  <c r="AG1257" i="12"/>
  <c r="AH1257" i="12"/>
  <c r="AI1257" i="12"/>
  <c r="AJ1257" i="12"/>
  <c r="AK1257" i="12"/>
  <c r="AL1257" i="12"/>
  <c r="Q1258" i="12"/>
  <c r="R1258" i="12"/>
  <c r="S1258" i="12"/>
  <c r="T1258" i="12"/>
  <c r="U1258" i="12"/>
  <c r="V1258" i="12"/>
  <c r="W1258" i="12"/>
  <c r="X1258" i="12"/>
  <c r="Y1258" i="12"/>
  <c r="Z1258" i="12"/>
  <c r="AA1258" i="12"/>
  <c r="AB1258" i="12"/>
  <c r="AD1258" i="12"/>
  <c r="AF1258" i="12"/>
  <c r="AE1258" i="12" s="1"/>
  <c r="AG1258" i="12"/>
  <c r="AH1258" i="12"/>
  <c r="AI1258" i="12"/>
  <c r="AJ1258" i="12"/>
  <c r="AK1258" i="12"/>
  <c r="AL1258" i="12"/>
  <c r="Q1259" i="12"/>
  <c r="R1259" i="12"/>
  <c r="S1259" i="12"/>
  <c r="T1259" i="12"/>
  <c r="U1259" i="12"/>
  <c r="V1259" i="12"/>
  <c r="W1259" i="12"/>
  <c r="X1259" i="12"/>
  <c r="Y1259" i="12"/>
  <c r="Z1259" i="12"/>
  <c r="AA1259" i="12"/>
  <c r="AB1259" i="12"/>
  <c r="AD1259" i="12"/>
  <c r="AF1259" i="12"/>
  <c r="AE1259" i="12" s="1"/>
  <c r="AG1259" i="12"/>
  <c r="AH1259" i="12"/>
  <c r="AI1259" i="12"/>
  <c r="AJ1259" i="12"/>
  <c r="AK1259" i="12"/>
  <c r="AL1259" i="12"/>
  <c r="Q1260" i="12"/>
  <c r="R1260" i="12"/>
  <c r="S1260" i="12"/>
  <c r="T1260" i="12"/>
  <c r="U1260" i="12"/>
  <c r="V1260" i="12"/>
  <c r="W1260" i="12"/>
  <c r="X1260" i="12"/>
  <c r="Y1260" i="12"/>
  <c r="Z1260" i="12"/>
  <c r="AA1260" i="12"/>
  <c r="AB1260" i="12"/>
  <c r="AD1260" i="12"/>
  <c r="AF1260" i="12"/>
  <c r="AE1260" i="12" s="1"/>
  <c r="AG1260" i="12"/>
  <c r="AH1260" i="12"/>
  <c r="AI1260" i="12"/>
  <c r="AJ1260" i="12"/>
  <c r="AK1260" i="12"/>
  <c r="AL1260" i="12"/>
  <c r="Q1261" i="12"/>
  <c r="R1261" i="12"/>
  <c r="S1261" i="12"/>
  <c r="T1261" i="12"/>
  <c r="U1261" i="12"/>
  <c r="V1261" i="12"/>
  <c r="W1261" i="12"/>
  <c r="X1261" i="12"/>
  <c r="Y1261" i="12"/>
  <c r="Z1261" i="12"/>
  <c r="AA1261" i="12"/>
  <c r="AB1261" i="12"/>
  <c r="AD1261" i="12"/>
  <c r="AF1261" i="12"/>
  <c r="AE1261" i="12" s="1"/>
  <c r="AG1261" i="12"/>
  <c r="AH1261" i="12"/>
  <c r="AI1261" i="12"/>
  <c r="AJ1261" i="12"/>
  <c r="AK1261" i="12"/>
  <c r="AL1261" i="12"/>
  <c r="Q1262" i="12"/>
  <c r="R1262" i="12"/>
  <c r="S1262" i="12"/>
  <c r="T1262" i="12"/>
  <c r="U1262" i="12"/>
  <c r="V1262" i="12"/>
  <c r="W1262" i="12"/>
  <c r="X1262" i="12"/>
  <c r="Y1262" i="12"/>
  <c r="Z1262" i="12"/>
  <c r="AA1262" i="12"/>
  <c r="AB1262" i="12"/>
  <c r="AD1262" i="12"/>
  <c r="AE1262" i="12"/>
  <c r="AF1262" i="12"/>
  <c r="AG1262" i="12"/>
  <c r="AH1262" i="12"/>
  <c r="AI1262" i="12"/>
  <c r="AJ1262" i="12"/>
  <c r="AK1262" i="12"/>
  <c r="AL1262" i="12"/>
  <c r="Q1263" i="12"/>
  <c r="R1263" i="12"/>
  <c r="S1263" i="12"/>
  <c r="T1263" i="12"/>
  <c r="U1263" i="12"/>
  <c r="V1263" i="12"/>
  <c r="W1263" i="12"/>
  <c r="X1263" i="12"/>
  <c r="Y1263" i="12"/>
  <c r="Z1263" i="12"/>
  <c r="AA1263" i="12"/>
  <c r="AB1263" i="12"/>
  <c r="AD1263" i="12"/>
  <c r="AF1263" i="12"/>
  <c r="AE1263" i="12" s="1"/>
  <c r="AG1263" i="12"/>
  <c r="AH1263" i="12"/>
  <c r="AI1263" i="12"/>
  <c r="AJ1263" i="12"/>
  <c r="AK1263" i="12"/>
  <c r="AL1263" i="12"/>
  <c r="Q1264" i="12"/>
  <c r="R1264" i="12"/>
  <c r="S1264" i="12"/>
  <c r="T1264" i="12"/>
  <c r="U1264" i="12"/>
  <c r="V1264" i="12"/>
  <c r="W1264" i="12"/>
  <c r="X1264" i="12"/>
  <c r="Y1264" i="12"/>
  <c r="Z1264" i="12"/>
  <c r="AA1264" i="12"/>
  <c r="AB1264" i="12"/>
  <c r="AD1264" i="12"/>
  <c r="AE1264" i="12"/>
  <c r="AF1264" i="12"/>
  <c r="AG1264" i="12"/>
  <c r="AH1264" i="12"/>
  <c r="AI1264" i="12"/>
  <c r="AJ1264" i="12"/>
  <c r="AK1264" i="12"/>
  <c r="AL1264" i="12"/>
  <c r="Q1265" i="12"/>
  <c r="R1265" i="12"/>
  <c r="S1265" i="12"/>
  <c r="T1265" i="12"/>
  <c r="U1265" i="12"/>
  <c r="V1265" i="12"/>
  <c r="W1265" i="12"/>
  <c r="X1265" i="12"/>
  <c r="Y1265" i="12"/>
  <c r="Z1265" i="12"/>
  <c r="AA1265" i="12"/>
  <c r="AB1265" i="12"/>
  <c r="AD1265" i="12"/>
  <c r="AF1265" i="12"/>
  <c r="AE1265" i="12" s="1"/>
  <c r="AG1265" i="12"/>
  <c r="AH1265" i="12"/>
  <c r="AI1265" i="12"/>
  <c r="AJ1265" i="12"/>
  <c r="AK1265" i="12"/>
  <c r="AL1265" i="12"/>
  <c r="Q1266" i="12"/>
  <c r="R1266" i="12"/>
  <c r="S1266" i="12"/>
  <c r="T1266" i="12"/>
  <c r="U1266" i="12"/>
  <c r="V1266" i="12"/>
  <c r="W1266" i="12"/>
  <c r="X1266" i="12"/>
  <c r="Y1266" i="12"/>
  <c r="Z1266" i="12"/>
  <c r="AA1266" i="12"/>
  <c r="AB1266" i="12"/>
  <c r="AD1266" i="12"/>
  <c r="AF1266" i="12"/>
  <c r="AE1266" i="12" s="1"/>
  <c r="AG1266" i="12"/>
  <c r="AH1266" i="12"/>
  <c r="AI1266" i="12"/>
  <c r="AJ1266" i="12"/>
  <c r="AK1266" i="12"/>
  <c r="AL1266" i="12"/>
  <c r="Q1267" i="12"/>
  <c r="R1267" i="12"/>
  <c r="S1267" i="12"/>
  <c r="T1267" i="12"/>
  <c r="U1267" i="12"/>
  <c r="V1267" i="12"/>
  <c r="W1267" i="12"/>
  <c r="X1267" i="12"/>
  <c r="Y1267" i="12"/>
  <c r="Z1267" i="12"/>
  <c r="AA1267" i="12"/>
  <c r="AB1267" i="12"/>
  <c r="AD1267" i="12"/>
  <c r="AE1267" i="12"/>
  <c r="AF1267" i="12"/>
  <c r="AG1267" i="12"/>
  <c r="AH1267" i="12"/>
  <c r="AI1267" i="12"/>
  <c r="AJ1267" i="12"/>
  <c r="AK1267" i="12"/>
  <c r="AL1267" i="12"/>
  <c r="Q1268" i="12"/>
  <c r="R1268" i="12"/>
  <c r="S1268" i="12"/>
  <c r="T1268" i="12"/>
  <c r="U1268" i="12"/>
  <c r="V1268" i="12"/>
  <c r="W1268" i="12"/>
  <c r="X1268" i="12"/>
  <c r="Y1268" i="12"/>
  <c r="Z1268" i="12"/>
  <c r="AA1268" i="12"/>
  <c r="AB1268" i="12"/>
  <c r="AD1268" i="12"/>
  <c r="AF1268" i="12"/>
  <c r="AE1268" i="12" s="1"/>
  <c r="AG1268" i="12"/>
  <c r="AH1268" i="12"/>
  <c r="AI1268" i="12"/>
  <c r="AJ1268" i="12"/>
  <c r="AK1268" i="12"/>
  <c r="AL1268" i="12"/>
  <c r="Q1269" i="12"/>
  <c r="R1269" i="12"/>
  <c r="S1269" i="12"/>
  <c r="T1269" i="12"/>
  <c r="U1269" i="12"/>
  <c r="V1269" i="12"/>
  <c r="W1269" i="12"/>
  <c r="X1269" i="12"/>
  <c r="Y1269" i="12"/>
  <c r="Z1269" i="12"/>
  <c r="AA1269" i="12"/>
  <c r="AB1269" i="12"/>
  <c r="AD1269" i="12"/>
  <c r="AF1269" i="12"/>
  <c r="AE1269" i="12" s="1"/>
  <c r="AG1269" i="12"/>
  <c r="AH1269" i="12"/>
  <c r="AI1269" i="12"/>
  <c r="AJ1269" i="12"/>
  <c r="AK1269" i="12"/>
  <c r="AL1269" i="12"/>
  <c r="Q1270" i="12"/>
  <c r="R1270" i="12"/>
  <c r="S1270" i="12"/>
  <c r="T1270" i="12"/>
  <c r="U1270" i="12"/>
  <c r="V1270" i="12"/>
  <c r="W1270" i="12"/>
  <c r="X1270" i="12"/>
  <c r="Y1270" i="12"/>
  <c r="Z1270" i="12"/>
  <c r="AA1270" i="12"/>
  <c r="AB1270" i="12"/>
  <c r="AD1270" i="12"/>
  <c r="AF1270" i="12"/>
  <c r="AE1270" i="12" s="1"/>
  <c r="AG1270" i="12"/>
  <c r="AH1270" i="12"/>
  <c r="AI1270" i="12"/>
  <c r="AJ1270" i="12"/>
  <c r="AK1270" i="12"/>
  <c r="AL1270" i="12"/>
  <c r="Q1271" i="12"/>
  <c r="R1271" i="12"/>
  <c r="S1271" i="12"/>
  <c r="T1271" i="12"/>
  <c r="U1271" i="12"/>
  <c r="V1271" i="12"/>
  <c r="W1271" i="12"/>
  <c r="X1271" i="12"/>
  <c r="Y1271" i="12"/>
  <c r="Z1271" i="12"/>
  <c r="AA1271" i="12"/>
  <c r="AB1271" i="12"/>
  <c r="AD1271" i="12"/>
  <c r="AF1271" i="12"/>
  <c r="AE1271" i="12" s="1"/>
  <c r="AG1271" i="12"/>
  <c r="AH1271" i="12"/>
  <c r="AI1271" i="12"/>
  <c r="AJ1271" i="12"/>
  <c r="AK1271" i="12"/>
  <c r="AL1271" i="12"/>
  <c r="Q1272" i="12"/>
  <c r="R1272" i="12"/>
  <c r="S1272" i="12"/>
  <c r="T1272" i="12"/>
  <c r="U1272" i="12"/>
  <c r="V1272" i="12"/>
  <c r="W1272" i="12"/>
  <c r="X1272" i="12"/>
  <c r="Y1272" i="12"/>
  <c r="Z1272" i="12"/>
  <c r="AA1272" i="12"/>
  <c r="AB1272" i="12"/>
  <c r="AD1272" i="12"/>
  <c r="AE1272" i="12"/>
  <c r="AF1272" i="12"/>
  <c r="AG1272" i="12"/>
  <c r="AH1272" i="12"/>
  <c r="AI1272" i="12"/>
  <c r="AJ1272" i="12"/>
  <c r="AK1272" i="12"/>
  <c r="AL1272" i="12"/>
  <c r="Q1273" i="12"/>
  <c r="R1273" i="12"/>
  <c r="S1273" i="12"/>
  <c r="T1273" i="12"/>
  <c r="U1273" i="12"/>
  <c r="V1273" i="12"/>
  <c r="W1273" i="12"/>
  <c r="X1273" i="12"/>
  <c r="Y1273" i="12"/>
  <c r="Z1273" i="12"/>
  <c r="AA1273" i="12"/>
  <c r="AB1273" i="12"/>
  <c r="AD1273" i="12"/>
  <c r="AF1273" i="12"/>
  <c r="AE1273" i="12" s="1"/>
  <c r="AG1273" i="12"/>
  <c r="AH1273" i="12"/>
  <c r="AI1273" i="12"/>
  <c r="AJ1273" i="12"/>
  <c r="AK1273" i="12"/>
  <c r="AL1273" i="12"/>
  <c r="Q1274" i="12"/>
  <c r="R1274" i="12"/>
  <c r="S1274" i="12"/>
  <c r="T1274" i="12"/>
  <c r="U1274" i="12"/>
  <c r="V1274" i="12"/>
  <c r="W1274" i="12"/>
  <c r="X1274" i="12"/>
  <c r="Y1274" i="12"/>
  <c r="Z1274" i="12"/>
  <c r="AA1274" i="12"/>
  <c r="AB1274" i="12"/>
  <c r="AD1274" i="12"/>
  <c r="AF1274" i="12"/>
  <c r="AE1274" i="12" s="1"/>
  <c r="AG1274" i="12"/>
  <c r="AH1274" i="12"/>
  <c r="AI1274" i="12"/>
  <c r="AJ1274" i="12"/>
  <c r="AK1274" i="12"/>
  <c r="AL1274" i="12"/>
  <c r="Q1275" i="12"/>
  <c r="R1275" i="12"/>
  <c r="S1275" i="12"/>
  <c r="T1275" i="12"/>
  <c r="U1275" i="12"/>
  <c r="V1275" i="12"/>
  <c r="W1275" i="12"/>
  <c r="X1275" i="12"/>
  <c r="Y1275" i="12"/>
  <c r="Z1275" i="12"/>
  <c r="AA1275" i="12"/>
  <c r="AB1275" i="12"/>
  <c r="AD1275" i="12"/>
  <c r="AF1275" i="12"/>
  <c r="AE1275" i="12" s="1"/>
  <c r="AG1275" i="12"/>
  <c r="AH1275" i="12"/>
  <c r="AI1275" i="12"/>
  <c r="AJ1275" i="12"/>
  <c r="AK1275" i="12"/>
  <c r="AL1275" i="12"/>
  <c r="Q1276" i="12"/>
  <c r="R1276" i="12"/>
  <c r="S1276" i="12"/>
  <c r="T1276" i="12"/>
  <c r="U1276" i="12"/>
  <c r="V1276" i="12"/>
  <c r="W1276" i="12"/>
  <c r="X1276" i="12"/>
  <c r="Y1276" i="12"/>
  <c r="Z1276" i="12"/>
  <c r="AA1276" i="12"/>
  <c r="AB1276" i="12"/>
  <c r="AD1276" i="12"/>
  <c r="AE1276" i="12"/>
  <c r="AF1276" i="12"/>
  <c r="AG1276" i="12"/>
  <c r="AH1276" i="12"/>
  <c r="AI1276" i="12"/>
  <c r="AJ1276" i="12"/>
  <c r="AK1276" i="12"/>
  <c r="AL1276" i="12"/>
  <c r="Q1277" i="12"/>
  <c r="R1277" i="12"/>
  <c r="S1277" i="12"/>
  <c r="T1277" i="12"/>
  <c r="U1277" i="12"/>
  <c r="V1277" i="12"/>
  <c r="W1277" i="12"/>
  <c r="X1277" i="12"/>
  <c r="Y1277" i="12"/>
  <c r="Z1277" i="12"/>
  <c r="AA1277" i="12"/>
  <c r="AB1277" i="12"/>
  <c r="AD1277" i="12"/>
  <c r="AF1277" i="12"/>
  <c r="AE1277" i="12" s="1"/>
  <c r="AG1277" i="12"/>
  <c r="AH1277" i="12"/>
  <c r="AI1277" i="12"/>
  <c r="AJ1277" i="12"/>
  <c r="AK1277" i="12"/>
  <c r="AL1277" i="12"/>
  <c r="Q1278" i="12"/>
  <c r="R1278" i="12"/>
  <c r="S1278" i="12"/>
  <c r="T1278" i="12"/>
  <c r="U1278" i="12"/>
  <c r="V1278" i="12"/>
  <c r="W1278" i="12"/>
  <c r="X1278" i="12"/>
  <c r="Y1278" i="12"/>
  <c r="Z1278" i="12"/>
  <c r="AA1278" i="12"/>
  <c r="AB1278" i="12"/>
  <c r="AD1278" i="12"/>
  <c r="AF1278" i="12"/>
  <c r="AE1278" i="12" s="1"/>
  <c r="AG1278" i="12"/>
  <c r="AH1278" i="12"/>
  <c r="AI1278" i="12"/>
  <c r="AJ1278" i="12"/>
  <c r="AK1278" i="12"/>
  <c r="AL1278" i="12"/>
  <c r="Q1279" i="12"/>
  <c r="R1279" i="12"/>
  <c r="S1279" i="12"/>
  <c r="T1279" i="12"/>
  <c r="U1279" i="12"/>
  <c r="V1279" i="12"/>
  <c r="W1279" i="12"/>
  <c r="X1279" i="12"/>
  <c r="Y1279" i="12"/>
  <c r="Z1279" i="12"/>
  <c r="AA1279" i="12"/>
  <c r="AB1279" i="12"/>
  <c r="AD1279" i="12"/>
  <c r="AF1279" i="12"/>
  <c r="AE1279" i="12" s="1"/>
  <c r="AG1279" i="12"/>
  <c r="AH1279" i="12"/>
  <c r="AI1279" i="12"/>
  <c r="AJ1279" i="12"/>
  <c r="AK1279" i="12"/>
  <c r="AL1279" i="12"/>
  <c r="Q1280" i="12"/>
  <c r="R1280" i="12"/>
  <c r="S1280" i="12"/>
  <c r="T1280" i="12"/>
  <c r="U1280" i="12"/>
  <c r="V1280" i="12"/>
  <c r="W1280" i="12"/>
  <c r="X1280" i="12"/>
  <c r="Y1280" i="12"/>
  <c r="Z1280" i="12"/>
  <c r="AA1280" i="12"/>
  <c r="AB1280" i="12"/>
  <c r="AD1280" i="12"/>
  <c r="AF1280" i="12"/>
  <c r="AE1280" i="12" s="1"/>
  <c r="AG1280" i="12"/>
  <c r="AH1280" i="12"/>
  <c r="AI1280" i="12"/>
  <c r="AJ1280" i="12"/>
  <c r="AK1280" i="12"/>
  <c r="AL1280" i="12"/>
  <c r="Q1281" i="12"/>
  <c r="R1281" i="12"/>
  <c r="S1281" i="12"/>
  <c r="T1281" i="12"/>
  <c r="U1281" i="12"/>
  <c r="V1281" i="12"/>
  <c r="W1281" i="12"/>
  <c r="X1281" i="12"/>
  <c r="Y1281" i="12"/>
  <c r="Z1281" i="12"/>
  <c r="AA1281" i="12"/>
  <c r="AB1281" i="12"/>
  <c r="AD1281" i="12"/>
  <c r="AF1281" i="12"/>
  <c r="AE1281" i="12" s="1"/>
  <c r="AG1281" i="12"/>
  <c r="AH1281" i="12"/>
  <c r="AI1281" i="12"/>
  <c r="AJ1281" i="12"/>
  <c r="AK1281" i="12"/>
  <c r="AL1281" i="12"/>
  <c r="Q1282" i="12"/>
  <c r="R1282" i="12"/>
  <c r="S1282" i="12"/>
  <c r="T1282" i="12"/>
  <c r="U1282" i="12"/>
  <c r="V1282" i="12"/>
  <c r="W1282" i="12"/>
  <c r="X1282" i="12"/>
  <c r="Y1282" i="12"/>
  <c r="Z1282" i="12"/>
  <c r="AA1282" i="12"/>
  <c r="AB1282" i="12"/>
  <c r="AD1282" i="12"/>
  <c r="AF1282" i="12"/>
  <c r="AE1282" i="12" s="1"/>
  <c r="AG1282" i="12"/>
  <c r="AH1282" i="12"/>
  <c r="AI1282" i="12"/>
  <c r="AJ1282" i="12"/>
  <c r="AK1282" i="12"/>
  <c r="AL1282" i="12"/>
  <c r="Q1283" i="12"/>
  <c r="R1283" i="12"/>
  <c r="S1283" i="12"/>
  <c r="T1283" i="12"/>
  <c r="U1283" i="12"/>
  <c r="V1283" i="12"/>
  <c r="W1283" i="12"/>
  <c r="X1283" i="12"/>
  <c r="Y1283" i="12"/>
  <c r="Z1283" i="12"/>
  <c r="AA1283" i="12"/>
  <c r="AB1283" i="12"/>
  <c r="AD1283" i="12"/>
  <c r="AE1283" i="12"/>
  <c r="AF1283" i="12"/>
  <c r="AG1283" i="12"/>
  <c r="AH1283" i="12"/>
  <c r="AI1283" i="12"/>
  <c r="AJ1283" i="12"/>
  <c r="AK1283" i="12"/>
  <c r="AL1283" i="12"/>
  <c r="Q1284" i="12"/>
  <c r="R1284" i="12"/>
  <c r="S1284" i="12"/>
  <c r="T1284" i="12"/>
  <c r="U1284" i="12"/>
  <c r="V1284" i="12"/>
  <c r="W1284" i="12"/>
  <c r="X1284" i="12"/>
  <c r="Y1284" i="12"/>
  <c r="Z1284" i="12"/>
  <c r="AA1284" i="12"/>
  <c r="AB1284" i="12"/>
  <c r="AD1284" i="12"/>
  <c r="AE1284" i="12"/>
  <c r="AF1284" i="12"/>
  <c r="AG1284" i="12"/>
  <c r="AH1284" i="12"/>
  <c r="AI1284" i="12"/>
  <c r="AJ1284" i="12"/>
  <c r="AK1284" i="12"/>
  <c r="AL1284" i="12"/>
  <c r="Q1285" i="12"/>
  <c r="R1285" i="12"/>
  <c r="S1285" i="12"/>
  <c r="T1285" i="12"/>
  <c r="U1285" i="12"/>
  <c r="V1285" i="12"/>
  <c r="W1285" i="12"/>
  <c r="X1285" i="12"/>
  <c r="Y1285" i="12"/>
  <c r="Z1285" i="12"/>
  <c r="AA1285" i="12"/>
  <c r="AB1285" i="12"/>
  <c r="AD1285" i="12"/>
  <c r="AF1285" i="12"/>
  <c r="AE1285" i="12" s="1"/>
  <c r="AG1285" i="12"/>
  <c r="AH1285" i="12"/>
  <c r="AI1285" i="12"/>
  <c r="AJ1285" i="12"/>
  <c r="AK1285" i="12"/>
  <c r="AL1285" i="12"/>
  <c r="Q1286" i="12"/>
  <c r="R1286" i="12"/>
  <c r="S1286" i="12"/>
  <c r="T1286" i="12"/>
  <c r="U1286" i="12"/>
  <c r="V1286" i="12"/>
  <c r="W1286" i="12"/>
  <c r="X1286" i="12"/>
  <c r="Y1286" i="12"/>
  <c r="Z1286" i="12"/>
  <c r="AA1286" i="12"/>
  <c r="AB1286" i="12"/>
  <c r="AD1286" i="12"/>
  <c r="AF1286" i="12"/>
  <c r="AE1286" i="12" s="1"/>
  <c r="AG1286" i="12"/>
  <c r="AH1286" i="12"/>
  <c r="AI1286" i="12"/>
  <c r="AJ1286" i="12"/>
  <c r="AK1286" i="12"/>
  <c r="AL1286" i="12"/>
  <c r="Q1287" i="12"/>
  <c r="R1287" i="12"/>
  <c r="S1287" i="12"/>
  <c r="T1287" i="12"/>
  <c r="U1287" i="12"/>
  <c r="V1287" i="12"/>
  <c r="W1287" i="12"/>
  <c r="X1287" i="12"/>
  <c r="Y1287" i="12"/>
  <c r="Z1287" i="12"/>
  <c r="AA1287" i="12"/>
  <c r="AB1287" i="12"/>
  <c r="AD1287" i="12"/>
  <c r="AF1287" i="12"/>
  <c r="AE1287" i="12" s="1"/>
  <c r="AG1287" i="12"/>
  <c r="AH1287" i="12"/>
  <c r="AI1287" i="12"/>
  <c r="AJ1287" i="12"/>
  <c r="AK1287" i="12"/>
  <c r="AL1287" i="12"/>
  <c r="Q1288" i="12"/>
  <c r="R1288" i="12"/>
  <c r="S1288" i="12"/>
  <c r="T1288" i="12"/>
  <c r="U1288" i="12"/>
  <c r="V1288" i="12"/>
  <c r="W1288" i="12"/>
  <c r="X1288" i="12"/>
  <c r="Y1288" i="12"/>
  <c r="Z1288" i="12"/>
  <c r="AA1288" i="12"/>
  <c r="AB1288" i="12"/>
  <c r="AD1288" i="12"/>
  <c r="AF1288" i="12"/>
  <c r="AE1288" i="12" s="1"/>
  <c r="AG1288" i="12"/>
  <c r="AH1288" i="12"/>
  <c r="AI1288" i="12"/>
  <c r="AJ1288" i="12"/>
  <c r="AK1288" i="12"/>
  <c r="AL1288" i="12"/>
  <c r="Q1289" i="12"/>
  <c r="R1289" i="12"/>
  <c r="S1289" i="12"/>
  <c r="T1289" i="12"/>
  <c r="U1289" i="12"/>
  <c r="V1289" i="12"/>
  <c r="W1289" i="12"/>
  <c r="X1289" i="12"/>
  <c r="Y1289" i="12"/>
  <c r="Z1289" i="12"/>
  <c r="AA1289" i="12"/>
  <c r="AB1289" i="12"/>
  <c r="AD1289" i="12"/>
  <c r="AF1289" i="12"/>
  <c r="AE1289" i="12" s="1"/>
  <c r="AG1289" i="12"/>
  <c r="AH1289" i="12"/>
  <c r="AI1289" i="12"/>
  <c r="AJ1289" i="12"/>
  <c r="AK1289" i="12"/>
  <c r="AL1289" i="12"/>
  <c r="Q1290" i="12"/>
  <c r="R1290" i="12"/>
  <c r="S1290" i="12"/>
  <c r="T1290" i="12"/>
  <c r="U1290" i="12"/>
  <c r="V1290" i="12"/>
  <c r="W1290" i="12"/>
  <c r="X1290" i="12"/>
  <c r="Y1290" i="12"/>
  <c r="Z1290" i="12"/>
  <c r="AA1290" i="12"/>
  <c r="AB1290" i="12"/>
  <c r="AD1290" i="12"/>
  <c r="AF1290" i="12"/>
  <c r="AE1290" i="12" s="1"/>
  <c r="AG1290" i="12"/>
  <c r="AH1290" i="12"/>
  <c r="AI1290" i="12"/>
  <c r="AJ1290" i="12"/>
  <c r="AK1290" i="12"/>
  <c r="AL1290" i="12"/>
  <c r="Q1291" i="12"/>
  <c r="R1291" i="12"/>
  <c r="S1291" i="12"/>
  <c r="T1291" i="12"/>
  <c r="U1291" i="12"/>
  <c r="V1291" i="12"/>
  <c r="W1291" i="12"/>
  <c r="X1291" i="12"/>
  <c r="Y1291" i="12"/>
  <c r="Z1291" i="12"/>
  <c r="AA1291" i="12"/>
  <c r="AB1291" i="12"/>
  <c r="AD1291" i="12"/>
  <c r="AF1291" i="12"/>
  <c r="AE1291" i="12" s="1"/>
  <c r="AG1291" i="12"/>
  <c r="AH1291" i="12"/>
  <c r="AI1291" i="12"/>
  <c r="AJ1291" i="12"/>
  <c r="AK1291" i="12"/>
  <c r="AL1291" i="12"/>
  <c r="Q1292" i="12"/>
  <c r="R1292" i="12"/>
  <c r="S1292" i="12"/>
  <c r="T1292" i="12"/>
  <c r="U1292" i="12"/>
  <c r="V1292" i="12"/>
  <c r="W1292" i="12"/>
  <c r="X1292" i="12"/>
  <c r="Y1292" i="12"/>
  <c r="Z1292" i="12"/>
  <c r="AA1292" i="12"/>
  <c r="AB1292" i="12"/>
  <c r="AD1292" i="12"/>
  <c r="AE1292" i="12"/>
  <c r="AF1292" i="12"/>
  <c r="AG1292" i="12"/>
  <c r="AH1292" i="12"/>
  <c r="AI1292" i="12"/>
  <c r="AJ1292" i="12"/>
  <c r="AK1292" i="12"/>
  <c r="AL1292" i="12"/>
  <c r="Q1293" i="12"/>
  <c r="R1293" i="12"/>
  <c r="S1293" i="12"/>
  <c r="T1293" i="12"/>
  <c r="U1293" i="12"/>
  <c r="V1293" i="12"/>
  <c r="W1293" i="12"/>
  <c r="X1293" i="12"/>
  <c r="Y1293" i="12"/>
  <c r="Z1293" i="12"/>
  <c r="AA1293" i="12"/>
  <c r="AB1293" i="12"/>
  <c r="AD1293" i="12"/>
  <c r="AF1293" i="12"/>
  <c r="AE1293" i="12" s="1"/>
  <c r="AG1293" i="12"/>
  <c r="AH1293" i="12"/>
  <c r="AI1293" i="12"/>
  <c r="AJ1293" i="12"/>
  <c r="AK1293" i="12"/>
  <c r="AL1293" i="12"/>
  <c r="Q1294" i="12"/>
  <c r="R1294" i="12"/>
  <c r="S1294" i="12"/>
  <c r="T1294" i="12"/>
  <c r="U1294" i="12"/>
  <c r="V1294" i="12"/>
  <c r="W1294" i="12"/>
  <c r="X1294" i="12"/>
  <c r="Y1294" i="12"/>
  <c r="Z1294" i="12"/>
  <c r="AA1294" i="12"/>
  <c r="AB1294" i="12"/>
  <c r="AD1294" i="12"/>
  <c r="AE1294" i="12"/>
  <c r="AF1294" i="12"/>
  <c r="AG1294" i="12"/>
  <c r="AH1294" i="12"/>
  <c r="AI1294" i="12"/>
  <c r="AJ1294" i="12"/>
  <c r="AK1294" i="12"/>
  <c r="AL1294" i="12"/>
  <c r="Q1295" i="12"/>
  <c r="R1295" i="12"/>
  <c r="S1295" i="12"/>
  <c r="T1295" i="12"/>
  <c r="U1295" i="12"/>
  <c r="V1295" i="12"/>
  <c r="W1295" i="12"/>
  <c r="X1295" i="12"/>
  <c r="Y1295" i="12"/>
  <c r="Z1295" i="12"/>
  <c r="AA1295" i="12"/>
  <c r="AB1295" i="12"/>
  <c r="AD1295" i="12"/>
  <c r="AF1295" i="12"/>
  <c r="AE1295" i="12" s="1"/>
  <c r="AG1295" i="12"/>
  <c r="AH1295" i="12"/>
  <c r="AI1295" i="12"/>
  <c r="AJ1295" i="12"/>
  <c r="AK1295" i="12"/>
  <c r="AL1295" i="12"/>
  <c r="Q1296" i="12"/>
  <c r="R1296" i="12"/>
  <c r="S1296" i="12"/>
  <c r="T1296" i="12"/>
  <c r="U1296" i="12"/>
  <c r="V1296" i="12"/>
  <c r="W1296" i="12"/>
  <c r="X1296" i="12"/>
  <c r="Y1296" i="12"/>
  <c r="Z1296" i="12"/>
  <c r="AA1296" i="12"/>
  <c r="AB1296" i="12"/>
  <c r="AD1296" i="12"/>
  <c r="AF1296" i="12"/>
  <c r="AE1296" i="12" s="1"/>
  <c r="AG1296" i="12"/>
  <c r="AH1296" i="12"/>
  <c r="AI1296" i="12"/>
  <c r="AJ1296" i="12"/>
  <c r="AK1296" i="12"/>
  <c r="AL1296" i="12"/>
  <c r="Q1297" i="12"/>
  <c r="R1297" i="12"/>
  <c r="S1297" i="12"/>
  <c r="T1297" i="12"/>
  <c r="U1297" i="12"/>
  <c r="V1297" i="12"/>
  <c r="W1297" i="12"/>
  <c r="X1297" i="12"/>
  <c r="Y1297" i="12"/>
  <c r="Z1297" i="12"/>
  <c r="AA1297" i="12"/>
  <c r="AB1297" i="12"/>
  <c r="AD1297" i="12"/>
  <c r="AF1297" i="12"/>
  <c r="AE1297" i="12" s="1"/>
  <c r="AG1297" i="12"/>
  <c r="AH1297" i="12"/>
  <c r="AI1297" i="12"/>
  <c r="AJ1297" i="12"/>
  <c r="AK1297" i="12"/>
  <c r="AL1297" i="12"/>
  <c r="Q1298" i="12"/>
  <c r="R1298" i="12"/>
  <c r="S1298" i="12"/>
  <c r="T1298" i="12"/>
  <c r="U1298" i="12"/>
  <c r="V1298" i="12"/>
  <c r="W1298" i="12"/>
  <c r="X1298" i="12"/>
  <c r="Y1298" i="12"/>
  <c r="Z1298" i="12"/>
  <c r="AA1298" i="12"/>
  <c r="AB1298" i="12"/>
  <c r="AD1298" i="12"/>
  <c r="AF1298" i="12"/>
  <c r="AE1298" i="12" s="1"/>
  <c r="AG1298" i="12"/>
  <c r="AH1298" i="12"/>
  <c r="AI1298" i="12"/>
  <c r="AJ1298" i="12"/>
  <c r="AK1298" i="12"/>
  <c r="AL1298" i="12"/>
  <c r="Q1299" i="12"/>
  <c r="R1299" i="12"/>
  <c r="S1299" i="12"/>
  <c r="T1299" i="12"/>
  <c r="U1299" i="12"/>
  <c r="V1299" i="12"/>
  <c r="W1299" i="12"/>
  <c r="X1299" i="12"/>
  <c r="Y1299" i="12"/>
  <c r="Z1299" i="12"/>
  <c r="AA1299" i="12"/>
  <c r="AB1299" i="12"/>
  <c r="AD1299" i="12"/>
  <c r="AE1299" i="12"/>
  <c r="AF1299" i="12"/>
  <c r="AG1299" i="12"/>
  <c r="AH1299" i="12"/>
  <c r="AI1299" i="12"/>
  <c r="AJ1299" i="12"/>
  <c r="AK1299" i="12"/>
  <c r="AL1299" i="12"/>
  <c r="Q1300" i="12"/>
  <c r="R1300" i="12"/>
  <c r="S1300" i="12"/>
  <c r="T1300" i="12"/>
  <c r="U1300" i="12"/>
  <c r="V1300" i="12"/>
  <c r="W1300" i="12"/>
  <c r="X1300" i="12"/>
  <c r="Y1300" i="12"/>
  <c r="Z1300" i="12"/>
  <c r="AA1300" i="12"/>
  <c r="AB1300" i="12"/>
  <c r="AD1300" i="12"/>
  <c r="AE1300" i="12"/>
  <c r="AF1300" i="12"/>
  <c r="AG1300" i="12"/>
  <c r="AH1300" i="12"/>
  <c r="AI1300" i="12"/>
  <c r="AJ1300" i="12"/>
  <c r="AK1300" i="12"/>
  <c r="AL1300" i="12"/>
  <c r="Q1301" i="12"/>
  <c r="R1301" i="12"/>
  <c r="S1301" i="12"/>
  <c r="T1301" i="12"/>
  <c r="U1301" i="12"/>
  <c r="V1301" i="12"/>
  <c r="W1301" i="12"/>
  <c r="X1301" i="12"/>
  <c r="Y1301" i="12"/>
  <c r="Z1301" i="12"/>
  <c r="AA1301" i="12"/>
  <c r="AB1301" i="12"/>
  <c r="AD1301" i="12"/>
  <c r="AF1301" i="12"/>
  <c r="AE1301" i="12" s="1"/>
  <c r="AG1301" i="12"/>
  <c r="AH1301" i="12"/>
  <c r="AI1301" i="12"/>
  <c r="AJ1301" i="12"/>
  <c r="AK1301" i="12"/>
  <c r="AL1301" i="12"/>
  <c r="Q1302" i="12"/>
  <c r="R1302" i="12"/>
  <c r="S1302" i="12"/>
  <c r="T1302" i="12"/>
  <c r="U1302" i="12"/>
  <c r="V1302" i="12"/>
  <c r="W1302" i="12"/>
  <c r="X1302" i="12"/>
  <c r="Y1302" i="12"/>
  <c r="Z1302" i="12"/>
  <c r="AA1302" i="12"/>
  <c r="AB1302" i="12"/>
  <c r="AD1302" i="12"/>
  <c r="AE1302" i="12"/>
  <c r="AF1302" i="12"/>
  <c r="AG1302" i="12"/>
  <c r="AH1302" i="12"/>
  <c r="AI1302" i="12"/>
  <c r="AJ1302" i="12"/>
  <c r="AK1302" i="12"/>
  <c r="AL1302" i="12"/>
  <c r="Q1303" i="12"/>
  <c r="R1303" i="12"/>
  <c r="S1303" i="12"/>
  <c r="T1303" i="12"/>
  <c r="U1303" i="12"/>
  <c r="V1303" i="12"/>
  <c r="W1303" i="12"/>
  <c r="X1303" i="12"/>
  <c r="Y1303" i="12"/>
  <c r="Z1303" i="12"/>
  <c r="AA1303" i="12"/>
  <c r="AB1303" i="12"/>
  <c r="AD1303" i="12"/>
  <c r="AF1303" i="12"/>
  <c r="AE1303" i="12" s="1"/>
  <c r="AG1303" i="12"/>
  <c r="AH1303" i="12"/>
  <c r="AI1303" i="12"/>
  <c r="AJ1303" i="12"/>
  <c r="AK1303" i="12"/>
  <c r="AL1303" i="12"/>
  <c r="Q1304" i="12"/>
  <c r="R1304" i="12"/>
  <c r="S1304" i="12"/>
  <c r="T1304" i="12"/>
  <c r="U1304" i="12"/>
  <c r="V1304" i="12"/>
  <c r="W1304" i="12"/>
  <c r="X1304" i="12"/>
  <c r="Y1304" i="12"/>
  <c r="Z1304" i="12"/>
  <c r="AA1304" i="12"/>
  <c r="AB1304" i="12"/>
  <c r="AD1304" i="12"/>
  <c r="AF1304" i="12"/>
  <c r="AE1304" i="12" s="1"/>
  <c r="AG1304" i="12"/>
  <c r="AH1304" i="12"/>
  <c r="AI1304" i="12"/>
  <c r="AJ1304" i="12"/>
  <c r="AK1304" i="12"/>
  <c r="AL1304" i="12"/>
  <c r="Q1305" i="12"/>
  <c r="R1305" i="12"/>
  <c r="S1305" i="12"/>
  <c r="T1305" i="12"/>
  <c r="U1305" i="12"/>
  <c r="V1305" i="12"/>
  <c r="W1305" i="12"/>
  <c r="X1305" i="12"/>
  <c r="Y1305" i="12"/>
  <c r="Z1305" i="12"/>
  <c r="AA1305" i="12"/>
  <c r="AB1305" i="12"/>
  <c r="AD1305" i="12"/>
  <c r="AF1305" i="12"/>
  <c r="AE1305" i="12" s="1"/>
  <c r="AG1305" i="12"/>
  <c r="AH1305" i="12"/>
  <c r="AI1305" i="12"/>
  <c r="AJ1305" i="12"/>
  <c r="AK1305" i="12"/>
  <c r="AL1305" i="12"/>
  <c r="Q1306" i="12"/>
  <c r="R1306" i="12"/>
  <c r="S1306" i="12"/>
  <c r="T1306" i="12"/>
  <c r="U1306" i="12"/>
  <c r="V1306" i="12"/>
  <c r="W1306" i="12"/>
  <c r="X1306" i="12"/>
  <c r="Y1306" i="12"/>
  <c r="Z1306" i="12"/>
  <c r="AA1306" i="12"/>
  <c r="AB1306" i="12"/>
  <c r="AD1306" i="12"/>
  <c r="AF1306" i="12"/>
  <c r="AE1306" i="12" s="1"/>
  <c r="AG1306" i="12"/>
  <c r="AH1306" i="12"/>
  <c r="AI1306" i="12"/>
  <c r="AJ1306" i="12"/>
  <c r="AK1306" i="12"/>
  <c r="AL1306" i="12"/>
  <c r="Q1307" i="12"/>
  <c r="R1307" i="12"/>
  <c r="S1307" i="12"/>
  <c r="T1307" i="12"/>
  <c r="U1307" i="12"/>
  <c r="V1307" i="12"/>
  <c r="W1307" i="12"/>
  <c r="X1307" i="12"/>
  <c r="Y1307" i="12"/>
  <c r="Z1307" i="12"/>
  <c r="AA1307" i="12"/>
  <c r="AB1307" i="12"/>
  <c r="AD1307" i="12"/>
  <c r="AF1307" i="12"/>
  <c r="AE1307" i="12" s="1"/>
  <c r="AG1307" i="12"/>
  <c r="AH1307" i="12"/>
  <c r="AI1307" i="12"/>
  <c r="AJ1307" i="12"/>
  <c r="AK1307" i="12"/>
  <c r="AL1307" i="12"/>
  <c r="Q1308" i="12"/>
  <c r="R1308" i="12"/>
  <c r="S1308" i="12"/>
  <c r="T1308" i="12"/>
  <c r="U1308" i="12"/>
  <c r="V1308" i="12"/>
  <c r="W1308" i="12"/>
  <c r="X1308" i="12"/>
  <c r="Y1308" i="12"/>
  <c r="Z1308" i="12"/>
  <c r="AA1308" i="12"/>
  <c r="AB1308" i="12"/>
  <c r="AD1308" i="12"/>
  <c r="AF1308" i="12"/>
  <c r="AE1308" i="12" s="1"/>
  <c r="AG1308" i="12"/>
  <c r="AH1308" i="12"/>
  <c r="AI1308" i="12"/>
  <c r="AJ1308" i="12"/>
  <c r="AK1308" i="12"/>
  <c r="AL1308" i="12"/>
  <c r="Q1309" i="12"/>
  <c r="R1309" i="12"/>
  <c r="S1309" i="12"/>
  <c r="T1309" i="12"/>
  <c r="U1309" i="12"/>
  <c r="V1309" i="12"/>
  <c r="W1309" i="12"/>
  <c r="X1309" i="12"/>
  <c r="Y1309" i="12"/>
  <c r="Z1309" i="12"/>
  <c r="AA1309" i="12"/>
  <c r="AB1309" i="12"/>
  <c r="AD1309" i="12"/>
  <c r="AF1309" i="12"/>
  <c r="AE1309" i="12" s="1"/>
  <c r="AG1309" i="12"/>
  <c r="AH1309" i="12"/>
  <c r="AI1309" i="12"/>
  <c r="AJ1309" i="12"/>
  <c r="AK1309" i="12"/>
  <c r="AL1309" i="12"/>
  <c r="Q1310" i="12"/>
  <c r="R1310" i="12"/>
  <c r="S1310" i="12"/>
  <c r="T1310" i="12"/>
  <c r="U1310" i="12"/>
  <c r="V1310" i="12"/>
  <c r="W1310" i="12"/>
  <c r="X1310" i="12"/>
  <c r="Y1310" i="12"/>
  <c r="Z1310" i="12"/>
  <c r="AA1310" i="12"/>
  <c r="AB1310" i="12"/>
  <c r="AD1310" i="12"/>
  <c r="AE1310" i="12"/>
  <c r="AF1310" i="12"/>
  <c r="AG1310" i="12"/>
  <c r="AH1310" i="12"/>
  <c r="AI1310" i="12"/>
  <c r="AJ1310" i="12"/>
  <c r="AK1310" i="12"/>
  <c r="AL1310" i="12"/>
  <c r="Q1311" i="12"/>
  <c r="R1311" i="12"/>
  <c r="S1311" i="12"/>
  <c r="T1311" i="12"/>
  <c r="U1311" i="12"/>
  <c r="V1311" i="12"/>
  <c r="W1311" i="12"/>
  <c r="X1311" i="12"/>
  <c r="Y1311" i="12"/>
  <c r="Z1311" i="12"/>
  <c r="AA1311" i="12"/>
  <c r="AB1311" i="12"/>
  <c r="AD1311" i="12"/>
  <c r="AF1311" i="12"/>
  <c r="AE1311" i="12" s="1"/>
  <c r="AG1311" i="12"/>
  <c r="AH1311" i="12"/>
  <c r="AI1311" i="12"/>
  <c r="AJ1311" i="12"/>
  <c r="AK1311" i="12"/>
  <c r="AL1311" i="12"/>
  <c r="Q1312" i="12"/>
  <c r="R1312" i="12"/>
  <c r="S1312" i="12"/>
  <c r="T1312" i="12"/>
  <c r="U1312" i="12"/>
  <c r="V1312" i="12"/>
  <c r="W1312" i="12"/>
  <c r="X1312" i="12"/>
  <c r="Y1312" i="12"/>
  <c r="Z1312" i="12"/>
  <c r="AA1312" i="12"/>
  <c r="AB1312" i="12"/>
  <c r="AD1312" i="12"/>
  <c r="AE1312" i="12"/>
  <c r="AF1312" i="12"/>
  <c r="AG1312" i="12"/>
  <c r="AH1312" i="12"/>
  <c r="AI1312" i="12"/>
  <c r="AJ1312" i="12"/>
  <c r="AK1312" i="12"/>
  <c r="AL1312" i="12"/>
  <c r="Q1313" i="12"/>
  <c r="R1313" i="12"/>
  <c r="S1313" i="12"/>
  <c r="T1313" i="12"/>
  <c r="U1313" i="12"/>
  <c r="V1313" i="12"/>
  <c r="W1313" i="12"/>
  <c r="X1313" i="12"/>
  <c r="Y1313" i="12"/>
  <c r="Z1313" i="12"/>
  <c r="AA1313" i="12"/>
  <c r="AB1313" i="12"/>
  <c r="AD1313" i="12"/>
  <c r="AF1313" i="12"/>
  <c r="AE1313" i="12" s="1"/>
  <c r="AG1313" i="12"/>
  <c r="AH1313" i="12"/>
  <c r="AI1313" i="12"/>
  <c r="AJ1313" i="12"/>
  <c r="AK1313" i="12"/>
  <c r="AL1313" i="12"/>
  <c r="Q1314" i="12"/>
  <c r="R1314" i="12"/>
  <c r="S1314" i="12"/>
  <c r="T1314" i="12"/>
  <c r="U1314" i="12"/>
  <c r="V1314" i="12"/>
  <c r="W1314" i="12"/>
  <c r="X1314" i="12"/>
  <c r="Y1314" i="12"/>
  <c r="Z1314" i="12"/>
  <c r="AA1314" i="12"/>
  <c r="AB1314" i="12"/>
  <c r="AD1314" i="12"/>
  <c r="AF1314" i="12"/>
  <c r="AE1314" i="12" s="1"/>
  <c r="AG1314" i="12"/>
  <c r="AH1314" i="12"/>
  <c r="AI1314" i="12"/>
  <c r="AJ1314" i="12"/>
  <c r="AK1314" i="12"/>
  <c r="AL1314" i="12"/>
  <c r="Q1315" i="12"/>
  <c r="R1315" i="12"/>
  <c r="S1315" i="12"/>
  <c r="T1315" i="12"/>
  <c r="U1315" i="12"/>
  <c r="V1315" i="12"/>
  <c r="W1315" i="12"/>
  <c r="X1315" i="12"/>
  <c r="Y1315" i="12"/>
  <c r="Z1315" i="12"/>
  <c r="AA1315" i="12"/>
  <c r="AB1315" i="12"/>
  <c r="AD1315" i="12"/>
  <c r="AF1315" i="12"/>
  <c r="AE1315" i="12" s="1"/>
  <c r="AG1315" i="12"/>
  <c r="AH1315" i="12"/>
  <c r="AI1315" i="12"/>
  <c r="AJ1315" i="12"/>
  <c r="AK1315" i="12"/>
  <c r="AL1315" i="12"/>
  <c r="Q1316" i="12"/>
  <c r="R1316" i="12"/>
  <c r="S1316" i="12"/>
  <c r="T1316" i="12"/>
  <c r="U1316" i="12"/>
  <c r="V1316" i="12"/>
  <c r="W1316" i="12"/>
  <c r="X1316" i="12"/>
  <c r="Y1316" i="12"/>
  <c r="Z1316" i="12"/>
  <c r="AA1316" i="12"/>
  <c r="AB1316" i="12"/>
  <c r="AD1316" i="12"/>
  <c r="AF1316" i="12"/>
  <c r="AE1316" i="12" s="1"/>
  <c r="AG1316" i="12"/>
  <c r="AH1316" i="12"/>
  <c r="AI1316" i="12"/>
  <c r="AJ1316" i="12"/>
  <c r="AK1316" i="12"/>
  <c r="AL1316" i="12"/>
  <c r="Q1317" i="12"/>
  <c r="R1317" i="12"/>
  <c r="S1317" i="12"/>
  <c r="T1317" i="12"/>
  <c r="U1317" i="12"/>
  <c r="V1317" i="12"/>
  <c r="W1317" i="12"/>
  <c r="X1317" i="12"/>
  <c r="Y1317" i="12"/>
  <c r="Z1317" i="12"/>
  <c r="AA1317" i="12"/>
  <c r="AB1317" i="12"/>
  <c r="AD1317" i="12"/>
  <c r="AF1317" i="12"/>
  <c r="AE1317" i="12" s="1"/>
  <c r="AG1317" i="12"/>
  <c r="AH1317" i="12"/>
  <c r="AI1317" i="12"/>
  <c r="AJ1317" i="12"/>
  <c r="AK1317" i="12"/>
  <c r="AL1317" i="12"/>
  <c r="Q1318" i="12"/>
  <c r="R1318" i="12"/>
  <c r="S1318" i="12"/>
  <c r="T1318" i="12"/>
  <c r="U1318" i="12"/>
  <c r="V1318" i="12"/>
  <c r="W1318" i="12"/>
  <c r="X1318" i="12"/>
  <c r="Y1318" i="12"/>
  <c r="Z1318" i="12"/>
  <c r="AA1318" i="12"/>
  <c r="AB1318" i="12"/>
  <c r="AD1318" i="12"/>
  <c r="AE1318" i="12"/>
  <c r="AF1318" i="12"/>
  <c r="AG1318" i="12"/>
  <c r="AH1318" i="12"/>
  <c r="AI1318" i="12"/>
  <c r="AJ1318" i="12"/>
  <c r="AK1318" i="12"/>
  <c r="AL1318" i="12"/>
  <c r="Q1319" i="12"/>
  <c r="R1319" i="12"/>
  <c r="S1319" i="12"/>
  <c r="T1319" i="12"/>
  <c r="U1319" i="12"/>
  <c r="V1319" i="12"/>
  <c r="W1319" i="12"/>
  <c r="X1319" i="12"/>
  <c r="Y1319" i="12"/>
  <c r="Z1319" i="12"/>
  <c r="AA1319" i="12"/>
  <c r="AB1319" i="12"/>
  <c r="AD1319" i="12"/>
  <c r="AF1319" i="12"/>
  <c r="AE1319" i="12" s="1"/>
  <c r="AG1319" i="12"/>
  <c r="AH1319" i="12"/>
  <c r="AI1319" i="12"/>
  <c r="AJ1319" i="12"/>
  <c r="AK1319" i="12"/>
  <c r="AL1319" i="12"/>
  <c r="Q1320" i="12"/>
  <c r="R1320" i="12"/>
  <c r="S1320" i="12"/>
  <c r="T1320" i="12"/>
  <c r="U1320" i="12"/>
  <c r="V1320" i="12"/>
  <c r="W1320" i="12"/>
  <c r="X1320" i="12"/>
  <c r="Y1320" i="12"/>
  <c r="Z1320" i="12"/>
  <c r="AA1320" i="12"/>
  <c r="AB1320" i="12"/>
  <c r="AD1320" i="12"/>
  <c r="AE1320" i="12"/>
  <c r="AF1320" i="12"/>
  <c r="AG1320" i="12"/>
  <c r="AH1320" i="12"/>
  <c r="AI1320" i="12"/>
  <c r="AJ1320" i="12"/>
  <c r="AK1320" i="12"/>
  <c r="AL1320" i="12"/>
  <c r="Q1321" i="12"/>
  <c r="R1321" i="12"/>
  <c r="S1321" i="12"/>
  <c r="T1321" i="12"/>
  <c r="U1321" i="12"/>
  <c r="V1321" i="12"/>
  <c r="W1321" i="12"/>
  <c r="X1321" i="12"/>
  <c r="Y1321" i="12"/>
  <c r="Z1321" i="12"/>
  <c r="AA1321" i="12"/>
  <c r="AB1321" i="12"/>
  <c r="AD1321" i="12"/>
  <c r="AF1321" i="12"/>
  <c r="AE1321" i="12" s="1"/>
  <c r="AG1321" i="12"/>
  <c r="AH1321" i="12"/>
  <c r="AI1321" i="12"/>
  <c r="AJ1321" i="12"/>
  <c r="AK1321" i="12"/>
  <c r="AL1321" i="12"/>
  <c r="Q1322" i="12"/>
  <c r="R1322" i="12"/>
  <c r="S1322" i="12"/>
  <c r="T1322" i="12"/>
  <c r="U1322" i="12"/>
  <c r="V1322" i="12"/>
  <c r="W1322" i="12"/>
  <c r="X1322" i="12"/>
  <c r="Y1322" i="12"/>
  <c r="Z1322" i="12"/>
  <c r="AA1322" i="12"/>
  <c r="AB1322" i="12"/>
  <c r="AD1322" i="12"/>
  <c r="AF1322" i="12"/>
  <c r="AE1322" i="12" s="1"/>
  <c r="AG1322" i="12"/>
  <c r="AH1322" i="12"/>
  <c r="AI1322" i="12"/>
  <c r="AJ1322" i="12"/>
  <c r="AK1322" i="12"/>
  <c r="AL1322" i="12"/>
  <c r="Q1323" i="12"/>
  <c r="R1323" i="12"/>
  <c r="S1323" i="12"/>
  <c r="T1323" i="12"/>
  <c r="U1323" i="12"/>
  <c r="V1323" i="12"/>
  <c r="W1323" i="12"/>
  <c r="X1323" i="12"/>
  <c r="Y1323" i="12"/>
  <c r="Z1323" i="12"/>
  <c r="AA1323" i="12"/>
  <c r="AB1323" i="12"/>
  <c r="AD1323" i="12"/>
  <c r="AF1323" i="12"/>
  <c r="AE1323" i="12" s="1"/>
  <c r="AG1323" i="12"/>
  <c r="AH1323" i="12"/>
  <c r="AI1323" i="12"/>
  <c r="AJ1323" i="12"/>
  <c r="AK1323" i="12"/>
  <c r="AL1323" i="12"/>
  <c r="Q1324" i="12"/>
  <c r="R1324" i="12"/>
  <c r="S1324" i="12"/>
  <c r="T1324" i="12"/>
  <c r="U1324" i="12"/>
  <c r="V1324" i="12"/>
  <c r="W1324" i="12"/>
  <c r="X1324" i="12"/>
  <c r="Y1324" i="12"/>
  <c r="Z1324" i="12"/>
  <c r="AA1324" i="12"/>
  <c r="AB1324" i="12"/>
  <c r="AD1324" i="12"/>
  <c r="AF1324" i="12"/>
  <c r="AE1324" i="12" s="1"/>
  <c r="AG1324" i="12"/>
  <c r="AH1324" i="12"/>
  <c r="AI1324" i="12"/>
  <c r="AJ1324" i="12"/>
  <c r="AK1324" i="12"/>
  <c r="AL1324" i="12"/>
  <c r="Q1325" i="12"/>
  <c r="R1325" i="12"/>
  <c r="S1325" i="12"/>
  <c r="T1325" i="12"/>
  <c r="U1325" i="12"/>
  <c r="V1325" i="12"/>
  <c r="W1325" i="12"/>
  <c r="X1325" i="12"/>
  <c r="Y1325" i="12"/>
  <c r="Z1325" i="12"/>
  <c r="AA1325" i="12"/>
  <c r="AB1325" i="12"/>
  <c r="AD1325" i="12"/>
  <c r="AF1325" i="12"/>
  <c r="AE1325" i="12" s="1"/>
  <c r="AG1325" i="12"/>
  <c r="AH1325" i="12"/>
  <c r="AI1325" i="12"/>
  <c r="AJ1325" i="12"/>
  <c r="AK1325" i="12"/>
  <c r="AL1325" i="12"/>
  <c r="Q1326" i="12"/>
  <c r="R1326" i="12"/>
  <c r="S1326" i="12"/>
  <c r="T1326" i="12"/>
  <c r="U1326" i="12"/>
  <c r="V1326" i="12"/>
  <c r="W1326" i="12"/>
  <c r="X1326" i="12"/>
  <c r="Y1326" i="12"/>
  <c r="Z1326" i="12"/>
  <c r="AA1326" i="12"/>
  <c r="AB1326" i="12"/>
  <c r="AD1326" i="12"/>
  <c r="AF1326" i="12"/>
  <c r="AE1326" i="12" s="1"/>
  <c r="AG1326" i="12"/>
  <c r="AH1326" i="12"/>
  <c r="AI1326" i="12"/>
  <c r="AJ1326" i="12"/>
  <c r="AK1326" i="12"/>
  <c r="AL1326" i="12"/>
  <c r="Q1327" i="12"/>
  <c r="R1327" i="12"/>
  <c r="S1327" i="12"/>
  <c r="T1327" i="12"/>
  <c r="U1327" i="12"/>
  <c r="V1327" i="12"/>
  <c r="W1327" i="12"/>
  <c r="X1327" i="12"/>
  <c r="Y1327" i="12"/>
  <c r="Z1327" i="12"/>
  <c r="AA1327" i="12"/>
  <c r="AB1327" i="12"/>
  <c r="AD1327" i="12"/>
  <c r="AF1327" i="12"/>
  <c r="AE1327" i="12" s="1"/>
  <c r="AG1327" i="12"/>
  <c r="AH1327" i="12"/>
  <c r="AI1327" i="12"/>
  <c r="AJ1327" i="12"/>
  <c r="AK1327" i="12"/>
  <c r="AL1327" i="12"/>
  <c r="Q1328" i="12"/>
  <c r="R1328" i="12"/>
  <c r="S1328" i="12"/>
  <c r="T1328" i="12"/>
  <c r="U1328" i="12"/>
  <c r="V1328" i="12"/>
  <c r="W1328" i="12"/>
  <c r="X1328" i="12"/>
  <c r="Y1328" i="12"/>
  <c r="Z1328" i="12"/>
  <c r="AA1328" i="12"/>
  <c r="AB1328" i="12"/>
  <c r="AD1328" i="12"/>
  <c r="AE1328" i="12"/>
  <c r="AF1328" i="12"/>
  <c r="AG1328" i="12"/>
  <c r="AH1328" i="12"/>
  <c r="AI1328" i="12"/>
  <c r="AJ1328" i="12"/>
  <c r="AK1328" i="12"/>
  <c r="AL1328" i="12"/>
  <c r="Q1329" i="12"/>
  <c r="R1329" i="12"/>
  <c r="S1329" i="12"/>
  <c r="T1329" i="12"/>
  <c r="U1329" i="12"/>
  <c r="V1329" i="12"/>
  <c r="W1329" i="12"/>
  <c r="X1329" i="12"/>
  <c r="Y1329" i="12"/>
  <c r="Z1329" i="12"/>
  <c r="AA1329" i="12"/>
  <c r="AB1329" i="12"/>
  <c r="AD1329" i="12"/>
  <c r="AF1329" i="12"/>
  <c r="AE1329" i="12" s="1"/>
  <c r="AG1329" i="12"/>
  <c r="AH1329" i="12"/>
  <c r="AI1329" i="12"/>
  <c r="AJ1329" i="12"/>
  <c r="AK1329" i="12"/>
  <c r="AL1329" i="12"/>
  <c r="Q1330" i="12"/>
  <c r="R1330" i="12"/>
  <c r="S1330" i="12"/>
  <c r="T1330" i="12"/>
  <c r="U1330" i="12"/>
  <c r="V1330" i="12"/>
  <c r="W1330" i="12"/>
  <c r="X1330" i="12"/>
  <c r="Y1330" i="12"/>
  <c r="Z1330" i="12"/>
  <c r="AA1330" i="12"/>
  <c r="AB1330" i="12"/>
  <c r="AD1330" i="12"/>
  <c r="AF1330" i="12"/>
  <c r="AE1330" i="12" s="1"/>
  <c r="AG1330" i="12"/>
  <c r="AH1330" i="12"/>
  <c r="AI1330" i="12"/>
  <c r="AJ1330" i="12"/>
  <c r="AK1330" i="12"/>
  <c r="AL1330" i="12"/>
  <c r="Q1331" i="12"/>
  <c r="R1331" i="12"/>
  <c r="S1331" i="12"/>
  <c r="T1331" i="12"/>
  <c r="U1331" i="12"/>
  <c r="V1331" i="12"/>
  <c r="W1331" i="12"/>
  <c r="X1331" i="12"/>
  <c r="Y1331" i="12"/>
  <c r="Z1331" i="12"/>
  <c r="AA1331" i="12"/>
  <c r="AB1331" i="12"/>
  <c r="AD1331" i="12"/>
  <c r="AE1331" i="12"/>
  <c r="AF1331" i="12"/>
  <c r="AG1331" i="12"/>
  <c r="AH1331" i="12"/>
  <c r="AI1331" i="12"/>
  <c r="AJ1331" i="12"/>
  <c r="AK1331" i="12"/>
  <c r="AL1331" i="12"/>
  <c r="Q1332" i="12"/>
  <c r="R1332" i="12"/>
  <c r="S1332" i="12"/>
  <c r="T1332" i="12"/>
  <c r="U1332" i="12"/>
  <c r="V1332" i="12"/>
  <c r="W1332" i="12"/>
  <c r="X1332" i="12"/>
  <c r="Y1332" i="12"/>
  <c r="Z1332" i="12"/>
  <c r="AA1332" i="12"/>
  <c r="AB1332" i="12"/>
  <c r="AD1332" i="12"/>
  <c r="AF1332" i="12"/>
  <c r="AE1332" i="12" s="1"/>
  <c r="AG1332" i="12"/>
  <c r="AH1332" i="12"/>
  <c r="AI1332" i="12"/>
  <c r="AJ1332" i="12"/>
  <c r="AK1332" i="12"/>
  <c r="AL1332" i="12"/>
  <c r="Q1333" i="12"/>
  <c r="R1333" i="12"/>
  <c r="S1333" i="12"/>
  <c r="T1333" i="12"/>
  <c r="U1333" i="12"/>
  <c r="V1333" i="12"/>
  <c r="W1333" i="12"/>
  <c r="X1333" i="12"/>
  <c r="Y1333" i="12"/>
  <c r="Z1333" i="12"/>
  <c r="AA1333" i="12"/>
  <c r="AB1333" i="12"/>
  <c r="AD1333" i="12"/>
  <c r="AF1333" i="12"/>
  <c r="AE1333" i="12" s="1"/>
  <c r="AG1333" i="12"/>
  <c r="AH1333" i="12"/>
  <c r="AI1333" i="12"/>
  <c r="AJ1333" i="12"/>
  <c r="AK1333" i="12"/>
  <c r="AL1333" i="12"/>
  <c r="Q1334" i="12"/>
  <c r="R1334" i="12"/>
  <c r="S1334" i="12"/>
  <c r="T1334" i="12"/>
  <c r="U1334" i="12"/>
  <c r="V1334" i="12"/>
  <c r="W1334" i="12"/>
  <c r="X1334" i="12"/>
  <c r="Y1334" i="12"/>
  <c r="Z1334" i="12"/>
  <c r="AA1334" i="12"/>
  <c r="AB1334" i="12"/>
  <c r="AD1334" i="12"/>
  <c r="AE1334" i="12"/>
  <c r="AF1334" i="12"/>
  <c r="AG1334" i="12"/>
  <c r="AH1334" i="12"/>
  <c r="AI1334" i="12"/>
  <c r="AJ1334" i="12"/>
  <c r="AK1334" i="12"/>
  <c r="AL1334" i="12"/>
  <c r="Q1335" i="12"/>
  <c r="R1335" i="12"/>
  <c r="S1335" i="12"/>
  <c r="T1335" i="12"/>
  <c r="U1335" i="12"/>
  <c r="V1335" i="12"/>
  <c r="W1335" i="12"/>
  <c r="X1335" i="12"/>
  <c r="Y1335" i="12"/>
  <c r="Z1335" i="12"/>
  <c r="AA1335" i="12"/>
  <c r="AB1335" i="12"/>
  <c r="AD1335" i="12"/>
  <c r="AF1335" i="12"/>
  <c r="AE1335" i="12" s="1"/>
  <c r="AG1335" i="12"/>
  <c r="AH1335" i="12"/>
  <c r="AI1335" i="12"/>
  <c r="AJ1335" i="12"/>
  <c r="AK1335" i="12"/>
  <c r="AL1335" i="12"/>
  <c r="Q1336" i="12"/>
  <c r="R1336" i="12"/>
  <c r="S1336" i="12"/>
  <c r="T1336" i="12"/>
  <c r="U1336" i="12"/>
  <c r="V1336" i="12"/>
  <c r="W1336" i="12"/>
  <c r="X1336" i="12"/>
  <c r="Y1336" i="12"/>
  <c r="Z1336" i="12"/>
  <c r="AA1336" i="12"/>
  <c r="AB1336" i="12"/>
  <c r="AD1336" i="12"/>
  <c r="AE1336" i="12"/>
  <c r="AF1336" i="12"/>
  <c r="AG1336" i="12"/>
  <c r="AH1336" i="12"/>
  <c r="AI1336" i="12"/>
  <c r="AJ1336" i="12"/>
  <c r="AK1336" i="12"/>
  <c r="AL1336" i="12"/>
  <c r="Q1337" i="12"/>
  <c r="R1337" i="12"/>
  <c r="S1337" i="12"/>
  <c r="T1337" i="12"/>
  <c r="U1337" i="12"/>
  <c r="V1337" i="12"/>
  <c r="W1337" i="12"/>
  <c r="X1337" i="12"/>
  <c r="Y1337" i="12"/>
  <c r="Z1337" i="12"/>
  <c r="AA1337" i="12"/>
  <c r="AB1337" i="12"/>
  <c r="AD1337" i="12"/>
  <c r="AF1337" i="12"/>
  <c r="AE1337" i="12" s="1"/>
  <c r="AG1337" i="12"/>
  <c r="AH1337" i="12"/>
  <c r="AI1337" i="12"/>
  <c r="AJ1337" i="12"/>
  <c r="AK1337" i="12"/>
  <c r="AL1337" i="12"/>
  <c r="Q1338" i="12"/>
  <c r="R1338" i="12"/>
  <c r="S1338" i="12"/>
  <c r="T1338" i="12"/>
  <c r="U1338" i="12"/>
  <c r="V1338" i="12"/>
  <c r="W1338" i="12"/>
  <c r="X1338" i="12"/>
  <c r="Y1338" i="12"/>
  <c r="Z1338" i="12"/>
  <c r="AA1338" i="12"/>
  <c r="AB1338" i="12"/>
  <c r="AD1338" i="12"/>
  <c r="AF1338" i="12"/>
  <c r="AE1338" i="12" s="1"/>
  <c r="AG1338" i="12"/>
  <c r="AH1338" i="12"/>
  <c r="AI1338" i="12"/>
  <c r="AJ1338" i="12"/>
  <c r="AK1338" i="12"/>
  <c r="AL1338" i="12"/>
  <c r="Q1339" i="12"/>
  <c r="R1339" i="12"/>
  <c r="S1339" i="12"/>
  <c r="T1339" i="12"/>
  <c r="U1339" i="12"/>
  <c r="V1339" i="12"/>
  <c r="W1339" i="12"/>
  <c r="X1339" i="12"/>
  <c r="Y1339" i="12"/>
  <c r="Z1339" i="12"/>
  <c r="AA1339" i="12"/>
  <c r="AB1339" i="12"/>
  <c r="AD1339" i="12"/>
  <c r="AE1339" i="12"/>
  <c r="AF1339" i="12"/>
  <c r="AG1339" i="12"/>
  <c r="AH1339" i="12"/>
  <c r="AI1339" i="12"/>
  <c r="AJ1339" i="12"/>
  <c r="AK1339" i="12"/>
  <c r="AL1339" i="12"/>
  <c r="Q1340" i="12"/>
  <c r="R1340" i="12"/>
  <c r="S1340" i="12"/>
  <c r="T1340" i="12"/>
  <c r="U1340" i="12"/>
  <c r="V1340" i="12"/>
  <c r="W1340" i="12"/>
  <c r="X1340" i="12"/>
  <c r="Y1340" i="12"/>
  <c r="Z1340" i="12"/>
  <c r="AA1340" i="12"/>
  <c r="AB1340" i="12"/>
  <c r="AD1340" i="12"/>
  <c r="AF1340" i="12"/>
  <c r="AE1340" i="12" s="1"/>
  <c r="AG1340" i="12"/>
  <c r="AH1340" i="12"/>
  <c r="AI1340" i="12"/>
  <c r="AJ1340" i="12"/>
  <c r="AK1340" i="12"/>
  <c r="AL1340" i="12"/>
  <c r="Q1341" i="12"/>
  <c r="R1341" i="12"/>
  <c r="S1341" i="12"/>
  <c r="T1341" i="12"/>
  <c r="U1341" i="12"/>
  <c r="V1341" i="12"/>
  <c r="W1341" i="12"/>
  <c r="X1341" i="12"/>
  <c r="Y1341" i="12"/>
  <c r="Z1341" i="12"/>
  <c r="AA1341" i="12"/>
  <c r="AB1341" i="12"/>
  <c r="AD1341" i="12"/>
  <c r="AF1341" i="12"/>
  <c r="AE1341" i="12" s="1"/>
  <c r="AG1341" i="12"/>
  <c r="AH1341" i="12"/>
  <c r="AI1341" i="12"/>
  <c r="AJ1341" i="12"/>
  <c r="AK1341" i="12"/>
  <c r="AL1341" i="12"/>
  <c r="Q1342" i="12"/>
  <c r="R1342" i="12"/>
  <c r="S1342" i="12"/>
  <c r="T1342" i="12"/>
  <c r="U1342" i="12"/>
  <c r="V1342" i="12"/>
  <c r="W1342" i="12"/>
  <c r="X1342" i="12"/>
  <c r="Y1342" i="12"/>
  <c r="Z1342" i="12"/>
  <c r="AA1342" i="12"/>
  <c r="AB1342" i="12"/>
  <c r="AD1342" i="12"/>
  <c r="AF1342" i="12"/>
  <c r="AE1342" i="12" s="1"/>
  <c r="AG1342" i="12"/>
  <c r="AH1342" i="12"/>
  <c r="AI1342" i="12"/>
  <c r="AJ1342" i="12"/>
  <c r="AK1342" i="12"/>
  <c r="AL1342" i="12"/>
  <c r="Q1343" i="12"/>
  <c r="R1343" i="12"/>
  <c r="S1343" i="12"/>
  <c r="T1343" i="12"/>
  <c r="U1343" i="12"/>
  <c r="V1343" i="12"/>
  <c r="W1343" i="12"/>
  <c r="X1343" i="12"/>
  <c r="Y1343" i="12"/>
  <c r="Z1343" i="12"/>
  <c r="AA1343" i="12"/>
  <c r="AB1343" i="12"/>
  <c r="AD1343" i="12"/>
  <c r="AF1343" i="12"/>
  <c r="AE1343" i="12" s="1"/>
  <c r="AG1343" i="12"/>
  <c r="AH1343" i="12"/>
  <c r="AI1343" i="12"/>
  <c r="AJ1343" i="12"/>
  <c r="AK1343" i="12"/>
  <c r="AL1343" i="12"/>
  <c r="Q1344" i="12"/>
  <c r="R1344" i="12"/>
  <c r="S1344" i="12"/>
  <c r="T1344" i="12"/>
  <c r="U1344" i="12"/>
  <c r="V1344" i="12"/>
  <c r="W1344" i="12"/>
  <c r="X1344" i="12"/>
  <c r="Y1344" i="12"/>
  <c r="Z1344" i="12"/>
  <c r="AA1344" i="12"/>
  <c r="AB1344" i="12"/>
  <c r="AD1344" i="12"/>
  <c r="AE1344" i="12"/>
  <c r="AF1344" i="12"/>
  <c r="AG1344" i="12"/>
  <c r="AH1344" i="12"/>
  <c r="AI1344" i="12"/>
  <c r="AJ1344" i="12"/>
  <c r="AK1344" i="12"/>
  <c r="AL1344" i="12"/>
  <c r="Q1345" i="12"/>
  <c r="R1345" i="12"/>
  <c r="S1345" i="12"/>
  <c r="T1345" i="12"/>
  <c r="U1345" i="12"/>
  <c r="V1345" i="12"/>
  <c r="W1345" i="12"/>
  <c r="X1345" i="12"/>
  <c r="Y1345" i="12"/>
  <c r="Z1345" i="12"/>
  <c r="AA1345" i="12"/>
  <c r="AB1345" i="12"/>
  <c r="AD1345" i="12"/>
  <c r="AF1345" i="12"/>
  <c r="AE1345" i="12" s="1"/>
  <c r="AG1345" i="12"/>
  <c r="AH1345" i="12"/>
  <c r="AI1345" i="12"/>
  <c r="AJ1345" i="12"/>
  <c r="AK1345" i="12"/>
  <c r="AL1345" i="12"/>
  <c r="Q1346" i="12"/>
  <c r="R1346" i="12"/>
  <c r="S1346" i="12"/>
  <c r="T1346" i="12"/>
  <c r="U1346" i="12"/>
  <c r="V1346" i="12"/>
  <c r="W1346" i="12"/>
  <c r="X1346" i="12"/>
  <c r="Y1346" i="12"/>
  <c r="Z1346" i="12"/>
  <c r="AA1346" i="12"/>
  <c r="AB1346" i="12"/>
  <c r="AD1346" i="12"/>
  <c r="AF1346" i="12"/>
  <c r="AE1346" i="12" s="1"/>
  <c r="AG1346" i="12"/>
  <c r="AH1346" i="12"/>
  <c r="AI1346" i="12"/>
  <c r="AJ1346" i="12"/>
  <c r="AK1346" i="12"/>
  <c r="AL1346" i="12"/>
  <c r="Q1347" i="12"/>
  <c r="R1347" i="12"/>
  <c r="S1347" i="12"/>
  <c r="T1347" i="12"/>
  <c r="U1347" i="12"/>
  <c r="V1347" i="12"/>
  <c r="W1347" i="12"/>
  <c r="X1347" i="12"/>
  <c r="Y1347" i="12"/>
  <c r="Z1347" i="12"/>
  <c r="AA1347" i="12"/>
  <c r="AB1347" i="12"/>
  <c r="AD1347" i="12"/>
  <c r="AE1347" i="12"/>
  <c r="AF1347" i="12"/>
  <c r="AG1347" i="12"/>
  <c r="AH1347" i="12"/>
  <c r="AI1347" i="12"/>
  <c r="AJ1347" i="12"/>
  <c r="AK1347" i="12"/>
  <c r="AL1347" i="12"/>
  <c r="Q1348" i="12"/>
  <c r="R1348" i="12"/>
  <c r="S1348" i="12"/>
  <c r="T1348" i="12"/>
  <c r="U1348" i="12"/>
  <c r="V1348" i="12"/>
  <c r="W1348" i="12"/>
  <c r="X1348" i="12"/>
  <c r="Y1348" i="12"/>
  <c r="Z1348" i="12"/>
  <c r="AA1348" i="12"/>
  <c r="AB1348" i="12"/>
  <c r="AD1348" i="12"/>
  <c r="AF1348" i="12"/>
  <c r="AE1348" i="12" s="1"/>
  <c r="AG1348" i="12"/>
  <c r="AH1348" i="12"/>
  <c r="AI1348" i="12"/>
  <c r="AJ1348" i="12"/>
  <c r="AK1348" i="12"/>
  <c r="AL1348" i="12"/>
  <c r="Q1349" i="12"/>
  <c r="R1349" i="12"/>
  <c r="S1349" i="12"/>
  <c r="T1349" i="12"/>
  <c r="U1349" i="12"/>
  <c r="V1349" i="12"/>
  <c r="W1349" i="12"/>
  <c r="X1349" i="12"/>
  <c r="Y1349" i="12"/>
  <c r="Z1349" i="12"/>
  <c r="AA1349" i="12"/>
  <c r="AB1349" i="12"/>
  <c r="AD1349" i="12"/>
  <c r="AF1349" i="12"/>
  <c r="AE1349" i="12" s="1"/>
  <c r="AG1349" i="12"/>
  <c r="AH1349" i="12"/>
  <c r="AI1349" i="12"/>
  <c r="AJ1349" i="12"/>
  <c r="AK1349" i="12"/>
  <c r="AL1349" i="12"/>
  <c r="Q1350" i="12"/>
  <c r="R1350" i="12"/>
  <c r="S1350" i="12"/>
  <c r="T1350" i="12"/>
  <c r="U1350" i="12"/>
  <c r="V1350" i="12"/>
  <c r="W1350" i="12"/>
  <c r="X1350" i="12"/>
  <c r="Y1350" i="12"/>
  <c r="Z1350" i="12"/>
  <c r="AA1350" i="12"/>
  <c r="AB1350" i="12"/>
  <c r="AD1350" i="12"/>
  <c r="AF1350" i="12"/>
  <c r="AE1350" i="12" s="1"/>
  <c r="AG1350" i="12"/>
  <c r="AH1350" i="12"/>
  <c r="AI1350" i="12"/>
  <c r="AJ1350" i="12"/>
  <c r="AK1350" i="12"/>
  <c r="AL1350" i="12"/>
  <c r="Q1351" i="12"/>
  <c r="R1351" i="12"/>
  <c r="S1351" i="12"/>
  <c r="T1351" i="12"/>
  <c r="U1351" i="12"/>
  <c r="V1351" i="12"/>
  <c r="W1351" i="12"/>
  <c r="X1351" i="12"/>
  <c r="Y1351" i="12"/>
  <c r="Z1351" i="12"/>
  <c r="AA1351" i="12"/>
  <c r="AB1351" i="12"/>
  <c r="AD1351" i="12"/>
  <c r="AF1351" i="12"/>
  <c r="AE1351" i="12" s="1"/>
  <c r="AG1351" i="12"/>
  <c r="AH1351" i="12"/>
  <c r="AI1351" i="12"/>
  <c r="AJ1351" i="12"/>
  <c r="AK1351" i="12"/>
  <c r="AL1351" i="12"/>
  <c r="Q1352" i="12"/>
  <c r="R1352" i="12"/>
  <c r="S1352" i="12"/>
  <c r="T1352" i="12"/>
  <c r="U1352" i="12"/>
  <c r="V1352" i="12"/>
  <c r="W1352" i="12"/>
  <c r="X1352" i="12"/>
  <c r="Y1352" i="12"/>
  <c r="Z1352" i="12"/>
  <c r="AA1352" i="12"/>
  <c r="AB1352" i="12"/>
  <c r="AD1352" i="12"/>
  <c r="AE1352" i="12"/>
  <c r="AF1352" i="12"/>
  <c r="AG1352" i="12"/>
  <c r="AH1352" i="12"/>
  <c r="AI1352" i="12"/>
  <c r="AJ1352" i="12"/>
  <c r="AK1352" i="12"/>
  <c r="AL1352" i="12"/>
  <c r="Q1353" i="12"/>
  <c r="R1353" i="12"/>
  <c r="S1353" i="12"/>
  <c r="T1353" i="12"/>
  <c r="U1353" i="12"/>
  <c r="V1353" i="12"/>
  <c r="W1353" i="12"/>
  <c r="X1353" i="12"/>
  <c r="Y1353" i="12"/>
  <c r="Z1353" i="12"/>
  <c r="AA1353" i="12"/>
  <c r="AB1353" i="12"/>
  <c r="AD1353" i="12"/>
  <c r="AF1353" i="12"/>
  <c r="AE1353" i="12" s="1"/>
  <c r="AG1353" i="12"/>
  <c r="AH1353" i="12"/>
  <c r="AI1353" i="12"/>
  <c r="AJ1353" i="12"/>
  <c r="AK1353" i="12"/>
  <c r="AL1353" i="12"/>
  <c r="Q1354" i="12"/>
  <c r="R1354" i="12"/>
  <c r="S1354" i="12"/>
  <c r="T1354" i="12"/>
  <c r="U1354" i="12"/>
  <c r="V1354" i="12"/>
  <c r="W1354" i="12"/>
  <c r="X1354" i="12"/>
  <c r="Y1354" i="12"/>
  <c r="Z1354" i="12"/>
  <c r="AA1354" i="12"/>
  <c r="AB1354" i="12"/>
  <c r="AD1354" i="12"/>
  <c r="AF1354" i="12"/>
  <c r="AE1354" i="12" s="1"/>
  <c r="AG1354" i="12"/>
  <c r="AH1354" i="12"/>
  <c r="AI1354" i="12"/>
  <c r="AJ1354" i="12"/>
  <c r="AK1354" i="12"/>
  <c r="AL1354" i="12"/>
  <c r="Q1355" i="12"/>
  <c r="R1355" i="12"/>
  <c r="S1355" i="12"/>
  <c r="T1355" i="12"/>
  <c r="U1355" i="12"/>
  <c r="V1355" i="12"/>
  <c r="W1355" i="12"/>
  <c r="X1355" i="12"/>
  <c r="Y1355" i="12"/>
  <c r="Z1355" i="12"/>
  <c r="AA1355" i="12"/>
  <c r="AB1355" i="12"/>
  <c r="AD1355" i="12"/>
  <c r="AE1355" i="12"/>
  <c r="AF1355" i="12"/>
  <c r="AG1355" i="12"/>
  <c r="AH1355" i="12"/>
  <c r="AI1355" i="12"/>
  <c r="AJ1355" i="12"/>
  <c r="AK1355" i="12"/>
  <c r="AL1355" i="12"/>
  <c r="Q1356" i="12"/>
  <c r="R1356" i="12"/>
  <c r="S1356" i="12"/>
  <c r="T1356" i="12"/>
  <c r="U1356" i="12"/>
  <c r="V1356" i="12"/>
  <c r="W1356" i="12"/>
  <c r="X1356" i="12"/>
  <c r="Y1356" i="12"/>
  <c r="Z1356" i="12"/>
  <c r="AA1356" i="12"/>
  <c r="AB1356" i="12"/>
  <c r="AD1356" i="12"/>
  <c r="AF1356" i="12"/>
  <c r="AE1356" i="12" s="1"/>
  <c r="AG1356" i="12"/>
  <c r="AH1356" i="12"/>
  <c r="AI1356" i="12"/>
  <c r="AJ1356" i="12"/>
  <c r="AK1356" i="12"/>
  <c r="AL1356" i="12"/>
  <c r="Q1357" i="12"/>
  <c r="R1357" i="12"/>
  <c r="S1357" i="12"/>
  <c r="T1357" i="12"/>
  <c r="U1357" i="12"/>
  <c r="V1357" i="12"/>
  <c r="W1357" i="12"/>
  <c r="X1357" i="12"/>
  <c r="Y1357" i="12"/>
  <c r="Z1357" i="12"/>
  <c r="AA1357" i="12"/>
  <c r="AB1357" i="12"/>
  <c r="AD1357" i="12"/>
  <c r="AF1357" i="12"/>
  <c r="AE1357" i="12" s="1"/>
  <c r="AG1357" i="12"/>
  <c r="AH1357" i="12"/>
  <c r="AI1357" i="12"/>
  <c r="AJ1357" i="12"/>
  <c r="AK1357" i="12"/>
  <c r="AL1357" i="12"/>
  <c r="Q1358" i="12"/>
  <c r="R1358" i="12"/>
  <c r="S1358" i="12"/>
  <c r="T1358" i="12"/>
  <c r="U1358" i="12"/>
  <c r="V1358" i="12"/>
  <c r="W1358" i="12"/>
  <c r="X1358" i="12"/>
  <c r="Y1358" i="12"/>
  <c r="Z1358" i="12"/>
  <c r="AA1358" i="12"/>
  <c r="AB1358" i="12"/>
  <c r="AD1358" i="12"/>
  <c r="AF1358" i="12"/>
  <c r="AE1358" i="12" s="1"/>
  <c r="AG1358" i="12"/>
  <c r="AH1358" i="12"/>
  <c r="AI1358" i="12"/>
  <c r="AJ1358" i="12"/>
  <c r="AK1358" i="12"/>
  <c r="AL1358" i="12"/>
  <c r="Q1359" i="12"/>
  <c r="R1359" i="12"/>
  <c r="S1359" i="12"/>
  <c r="T1359" i="12"/>
  <c r="U1359" i="12"/>
  <c r="V1359" i="12"/>
  <c r="W1359" i="12"/>
  <c r="X1359" i="12"/>
  <c r="Y1359" i="12"/>
  <c r="Z1359" i="12"/>
  <c r="AA1359" i="12"/>
  <c r="AB1359" i="12"/>
  <c r="AD1359" i="12"/>
  <c r="AF1359" i="12"/>
  <c r="AE1359" i="12" s="1"/>
  <c r="AG1359" i="12"/>
  <c r="AH1359" i="12"/>
  <c r="AI1359" i="12"/>
  <c r="AJ1359" i="12"/>
  <c r="AK1359" i="12"/>
  <c r="AL1359" i="12"/>
  <c r="Q1360" i="12"/>
  <c r="R1360" i="12"/>
  <c r="S1360" i="12"/>
  <c r="T1360" i="12"/>
  <c r="U1360" i="12"/>
  <c r="V1360" i="12"/>
  <c r="W1360" i="12"/>
  <c r="X1360" i="12"/>
  <c r="Y1360" i="12"/>
  <c r="Z1360" i="12"/>
  <c r="AA1360" i="12"/>
  <c r="AB1360" i="12"/>
  <c r="AD1360" i="12"/>
  <c r="AE1360" i="12"/>
  <c r="AF1360" i="12"/>
  <c r="AG1360" i="12"/>
  <c r="AH1360" i="12"/>
  <c r="AI1360" i="12"/>
  <c r="AJ1360" i="12"/>
  <c r="AK1360" i="12"/>
  <c r="AL1360" i="12"/>
  <c r="Q1361" i="12"/>
  <c r="R1361" i="12"/>
  <c r="S1361" i="12"/>
  <c r="T1361" i="12"/>
  <c r="U1361" i="12"/>
  <c r="V1361" i="12"/>
  <c r="W1361" i="12"/>
  <c r="X1361" i="12"/>
  <c r="Y1361" i="12"/>
  <c r="Z1361" i="12"/>
  <c r="AA1361" i="12"/>
  <c r="AB1361" i="12"/>
  <c r="AD1361" i="12"/>
  <c r="AF1361" i="12"/>
  <c r="AE1361" i="12" s="1"/>
  <c r="AG1361" i="12"/>
  <c r="AH1361" i="12"/>
  <c r="AI1361" i="12"/>
  <c r="AJ1361" i="12"/>
  <c r="AK1361" i="12"/>
  <c r="AL1361" i="12"/>
  <c r="Q1362" i="12"/>
  <c r="R1362" i="12"/>
  <c r="S1362" i="12"/>
  <c r="T1362" i="12"/>
  <c r="U1362" i="12"/>
  <c r="V1362" i="12"/>
  <c r="W1362" i="12"/>
  <c r="X1362" i="12"/>
  <c r="Y1362" i="12"/>
  <c r="Z1362" i="12"/>
  <c r="AA1362" i="12"/>
  <c r="AB1362" i="12"/>
  <c r="AD1362" i="12"/>
  <c r="AF1362" i="12"/>
  <c r="AE1362" i="12" s="1"/>
  <c r="AG1362" i="12"/>
  <c r="AH1362" i="12"/>
  <c r="AI1362" i="12"/>
  <c r="AJ1362" i="12"/>
  <c r="AK1362" i="12"/>
  <c r="AL1362" i="12"/>
  <c r="Q1363" i="12"/>
  <c r="R1363" i="12"/>
  <c r="S1363" i="12"/>
  <c r="T1363" i="12"/>
  <c r="U1363" i="12"/>
  <c r="V1363" i="12"/>
  <c r="W1363" i="12"/>
  <c r="X1363" i="12"/>
  <c r="Y1363" i="12"/>
  <c r="Z1363" i="12"/>
  <c r="AA1363" i="12"/>
  <c r="AB1363" i="12"/>
  <c r="AD1363" i="12"/>
  <c r="AE1363" i="12"/>
  <c r="AF1363" i="12"/>
  <c r="AG1363" i="12"/>
  <c r="AH1363" i="12"/>
  <c r="AI1363" i="12"/>
  <c r="AJ1363" i="12"/>
  <c r="AK1363" i="12"/>
  <c r="AL1363" i="12"/>
  <c r="Q1364" i="12"/>
  <c r="R1364" i="12"/>
  <c r="S1364" i="12"/>
  <c r="T1364" i="12"/>
  <c r="U1364" i="12"/>
  <c r="V1364" i="12"/>
  <c r="W1364" i="12"/>
  <c r="X1364" i="12"/>
  <c r="Y1364" i="12"/>
  <c r="Z1364" i="12"/>
  <c r="AA1364" i="12"/>
  <c r="AB1364" i="12"/>
  <c r="AD1364" i="12"/>
  <c r="AF1364" i="12"/>
  <c r="AE1364" i="12" s="1"/>
  <c r="AG1364" i="12"/>
  <c r="AH1364" i="12"/>
  <c r="AI1364" i="12"/>
  <c r="AJ1364" i="12"/>
  <c r="AK1364" i="12"/>
  <c r="AL1364" i="12"/>
  <c r="Q1365" i="12"/>
  <c r="R1365" i="12"/>
  <c r="S1365" i="12"/>
  <c r="T1365" i="12"/>
  <c r="U1365" i="12"/>
  <c r="V1365" i="12"/>
  <c r="W1365" i="12"/>
  <c r="X1365" i="12"/>
  <c r="Y1365" i="12"/>
  <c r="Z1365" i="12"/>
  <c r="AA1365" i="12"/>
  <c r="AB1365" i="12"/>
  <c r="AD1365" i="12"/>
  <c r="AF1365" i="12"/>
  <c r="AE1365" i="12" s="1"/>
  <c r="AG1365" i="12"/>
  <c r="AH1365" i="12"/>
  <c r="AI1365" i="12"/>
  <c r="AJ1365" i="12"/>
  <c r="AK1365" i="12"/>
  <c r="AL1365" i="12"/>
  <c r="Q1366" i="12"/>
  <c r="R1366" i="12"/>
  <c r="S1366" i="12"/>
  <c r="T1366" i="12"/>
  <c r="U1366" i="12"/>
  <c r="V1366" i="12"/>
  <c r="W1366" i="12"/>
  <c r="X1366" i="12"/>
  <c r="Y1366" i="12"/>
  <c r="Z1366" i="12"/>
  <c r="AA1366" i="12"/>
  <c r="AB1366" i="12"/>
  <c r="AD1366" i="12"/>
  <c r="AE1366" i="12"/>
  <c r="AF1366" i="12"/>
  <c r="AG1366" i="12"/>
  <c r="AH1366" i="12"/>
  <c r="AI1366" i="12"/>
  <c r="AJ1366" i="12"/>
  <c r="AK1366" i="12"/>
  <c r="AL1366" i="12"/>
  <c r="Q1367" i="12"/>
  <c r="R1367" i="12"/>
  <c r="S1367" i="12"/>
  <c r="T1367" i="12"/>
  <c r="U1367" i="12"/>
  <c r="V1367" i="12"/>
  <c r="W1367" i="12"/>
  <c r="X1367" i="12"/>
  <c r="Y1367" i="12"/>
  <c r="Z1367" i="12"/>
  <c r="AA1367" i="12"/>
  <c r="AB1367" i="12"/>
  <c r="AD1367" i="12"/>
  <c r="AF1367" i="12"/>
  <c r="AE1367" i="12" s="1"/>
  <c r="AG1367" i="12"/>
  <c r="AH1367" i="12"/>
  <c r="AI1367" i="12"/>
  <c r="AJ1367" i="12"/>
  <c r="AK1367" i="12"/>
  <c r="AL1367" i="12"/>
  <c r="Q1368" i="12"/>
  <c r="R1368" i="12"/>
  <c r="S1368" i="12"/>
  <c r="T1368" i="12"/>
  <c r="U1368" i="12"/>
  <c r="V1368" i="12"/>
  <c r="W1368" i="12"/>
  <c r="X1368" i="12"/>
  <c r="Y1368" i="12"/>
  <c r="Z1368" i="12"/>
  <c r="AA1368" i="12"/>
  <c r="AB1368" i="12"/>
  <c r="AD1368" i="12"/>
  <c r="AE1368" i="12"/>
  <c r="AF1368" i="12"/>
  <c r="AG1368" i="12"/>
  <c r="AH1368" i="12"/>
  <c r="AI1368" i="12"/>
  <c r="AJ1368" i="12"/>
  <c r="AK1368" i="12"/>
  <c r="AL1368" i="12"/>
  <c r="Q1369" i="12"/>
  <c r="R1369" i="12"/>
  <c r="S1369" i="12"/>
  <c r="T1369" i="12"/>
  <c r="U1369" i="12"/>
  <c r="V1369" i="12"/>
  <c r="W1369" i="12"/>
  <c r="X1369" i="12"/>
  <c r="Y1369" i="12"/>
  <c r="Z1369" i="12"/>
  <c r="AA1369" i="12"/>
  <c r="AB1369" i="12"/>
  <c r="AD1369" i="12"/>
  <c r="AF1369" i="12"/>
  <c r="AE1369" i="12" s="1"/>
  <c r="AG1369" i="12"/>
  <c r="AH1369" i="12"/>
  <c r="AI1369" i="12"/>
  <c r="AJ1369" i="12"/>
  <c r="AK1369" i="12"/>
  <c r="AL1369" i="12"/>
  <c r="Q1370" i="12"/>
  <c r="R1370" i="12"/>
  <c r="S1370" i="12"/>
  <c r="T1370" i="12"/>
  <c r="U1370" i="12"/>
  <c r="V1370" i="12"/>
  <c r="W1370" i="12"/>
  <c r="X1370" i="12"/>
  <c r="Y1370" i="12"/>
  <c r="Z1370" i="12"/>
  <c r="AA1370" i="12"/>
  <c r="AB1370" i="12"/>
  <c r="AD1370" i="12"/>
  <c r="AF1370" i="12"/>
  <c r="AE1370" i="12" s="1"/>
  <c r="AG1370" i="12"/>
  <c r="AH1370" i="12"/>
  <c r="AI1370" i="12"/>
  <c r="AJ1370" i="12"/>
  <c r="AK1370" i="12"/>
  <c r="AL1370" i="12"/>
  <c r="Q1371" i="12"/>
  <c r="R1371" i="12"/>
  <c r="S1371" i="12"/>
  <c r="T1371" i="12"/>
  <c r="U1371" i="12"/>
  <c r="V1371" i="12"/>
  <c r="W1371" i="12"/>
  <c r="X1371" i="12"/>
  <c r="Y1371" i="12"/>
  <c r="Z1371" i="12"/>
  <c r="AA1371" i="12"/>
  <c r="AB1371" i="12"/>
  <c r="AD1371" i="12"/>
  <c r="AE1371" i="12"/>
  <c r="AF1371" i="12"/>
  <c r="AG1371" i="12"/>
  <c r="AH1371" i="12"/>
  <c r="AI1371" i="12"/>
  <c r="AJ1371" i="12"/>
  <c r="AK1371" i="12"/>
  <c r="AL1371" i="12"/>
  <c r="Q1372" i="12"/>
  <c r="R1372" i="12"/>
  <c r="S1372" i="12"/>
  <c r="T1372" i="12"/>
  <c r="U1372" i="12"/>
  <c r="V1372" i="12"/>
  <c r="W1372" i="12"/>
  <c r="X1372" i="12"/>
  <c r="Y1372" i="12"/>
  <c r="Z1372" i="12"/>
  <c r="AA1372" i="12"/>
  <c r="AB1372" i="12"/>
  <c r="AD1372" i="12"/>
  <c r="AF1372" i="12"/>
  <c r="AE1372" i="12" s="1"/>
  <c r="AG1372" i="12"/>
  <c r="AH1372" i="12"/>
  <c r="AI1372" i="12"/>
  <c r="AJ1372" i="12"/>
  <c r="AK1372" i="12"/>
  <c r="AL1372" i="12"/>
  <c r="Q1373" i="12"/>
  <c r="R1373" i="12"/>
  <c r="S1373" i="12"/>
  <c r="T1373" i="12"/>
  <c r="U1373" i="12"/>
  <c r="V1373" i="12"/>
  <c r="W1373" i="12"/>
  <c r="X1373" i="12"/>
  <c r="Y1373" i="12"/>
  <c r="Z1373" i="12"/>
  <c r="AA1373" i="12"/>
  <c r="AB1373" i="12"/>
  <c r="AD1373" i="12"/>
  <c r="AF1373" i="12"/>
  <c r="AE1373" i="12" s="1"/>
  <c r="AG1373" i="12"/>
  <c r="AH1373" i="12"/>
  <c r="AI1373" i="12"/>
  <c r="AJ1373" i="12"/>
  <c r="AK1373" i="12"/>
  <c r="AL1373" i="12"/>
  <c r="Q1374" i="12"/>
  <c r="R1374" i="12"/>
  <c r="S1374" i="12"/>
  <c r="T1374" i="12"/>
  <c r="U1374" i="12"/>
  <c r="V1374" i="12"/>
  <c r="W1374" i="12"/>
  <c r="X1374" i="12"/>
  <c r="Y1374" i="12"/>
  <c r="Z1374" i="12"/>
  <c r="AA1374" i="12"/>
  <c r="AB1374" i="12"/>
  <c r="AD1374" i="12"/>
  <c r="AF1374" i="12"/>
  <c r="AE1374" i="12" s="1"/>
  <c r="AG1374" i="12"/>
  <c r="AH1374" i="12"/>
  <c r="AI1374" i="12"/>
  <c r="AJ1374" i="12"/>
  <c r="AK1374" i="12"/>
  <c r="AL1374" i="12"/>
  <c r="Q1375" i="12"/>
  <c r="R1375" i="12"/>
  <c r="S1375" i="12"/>
  <c r="T1375" i="12"/>
  <c r="U1375" i="12"/>
  <c r="V1375" i="12"/>
  <c r="W1375" i="12"/>
  <c r="X1375" i="12"/>
  <c r="Y1375" i="12"/>
  <c r="Z1375" i="12"/>
  <c r="AA1375" i="12"/>
  <c r="AB1375" i="12"/>
  <c r="AD1375" i="12"/>
  <c r="AF1375" i="12"/>
  <c r="AE1375" i="12" s="1"/>
  <c r="AG1375" i="12"/>
  <c r="AH1375" i="12"/>
  <c r="AI1375" i="12"/>
  <c r="AJ1375" i="12"/>
  <c r="AK1375" i="12"/>
  <c r="AL1375" i="12"/>
  <c r="Q1376" i="12"/>
  <c r="R1376" i="12"/>
  <c r="S1376" i="12"/>
  <c r="T1376" i="12"/>
  <c r="U1376" i="12"/>
  <c r="V1376" i="12"/>
  <c r="W1376" i="12"/>
  <c r="X1376" i="12"/>
  <c r="Y1376" i="12"/>
  <c r="Z1376" i="12"/>
  <c r="AA1376" i="12"/>
  <c r="AB1376" i="12"/>
  <c r="AD1376" i="12"/>
  <c r="AE1376" i="12"/>
  <c r="AF1376" i="12"/>
  <c r="AG1376" i="12"/>
  <c r="AH1376" i="12"/>
  <c r="AI1376" i="12"/>
  <c r="AJ1376" i="12"/>
  <c r="AK1376" i="12"/>
  <c r="AL1376" i="12"/>
  <c r="Q1377" i="12"/>
  <c r="R1377" i="12"/>
  <c r="S1377" i="12"/>
  <c r="T1377" i="12"/>
  <c r="U1377" i="12"/>
  <c r="V1377" i="12"/>
  <c r="W1377" i="12"/>
  <c r="X1377" i="12"/>
  <c r="Y1377" i="12"/>
  <c r="Z1377" i="12"/>
  <c r="AA1377" i="12"/>
  <c r="AB1377" i="12"/>
  <c r="AD1377" i="12"/>
  <c r="AF1377" i="12"/>
  <c r="AE1377" i="12" s="1"/>
  <c r="AG1377" i="12"/>
  <c r="AH1377" i="12"/>
  <c r="AI1377" i="12"/>
  <c r="AJ1377" i="12"/>
  <c r="AK1377" i="12"/>
  <c r="AL1377" i="12"/>
  <c r="Q1378" i="12"/>
  <c r="R1378" i="12"/>
  <c r="S1378" i="12"/>
  <c r="T1378" i="12"/>
  <c r="U1378" i="12"/>
  <c r="V1378" i="12"/>
  <c r="W1378" i="12"/>
  <c r="X1378" i="12"/>
  <c r="Y1378" i="12"/>
  <c r="Z1378" i="12"/>
  <c r="AA1378" i="12"/>
  <c r="AB1378" i="12"/>
  <c r="AD1378" i="12"/>
  <c r="AF1378" i="12"/>
  <c r="AE1378" i="12" s="1"/>
  <c r="AG1378" i="12"/>
  <c r="AH1378" i="12"/>
  <c r="AI1378" i="12"/>
  <c r="AJ1378" i="12"/>
  <c r="AK1378" i="12"/>
  <c r="AL1378" i="12"/>
  <c r="Q1379" i="12"/>
  <c r="R1379" i="12"/>
  <c r="S1379" i="12"/>
  <c r="T1379" i="12"/>
  <c r="U1379" i="12"/>
  <c r="V1379" i="12"/>
  <c r="W1379" i="12"/>
  <c r="X1379" i="12"/>
  <c r="Y1379" i="12"/>
  <c r="Z1379" i="12"/>
  <c r="AA1379" i="12"/>
  <c r="AB1379" i="12"/>
  <c r="AD1379" i="12"/>
  <c r="AE1379" i="12"/>
  <c r="AF1379" i="12"/>
  <c r="AG1379" i="12"/>
  <c r="AH1379" i="12"/>
  <c r="AI1379" i="12"/>
  <c r="AJ1379" i="12"/>
  <c r="AK1379" i="12"/>
  <c r="AL1379" i="12"/>
  <c r="Q1380" i="12"/>
  <c r="R1380" i="12"/>
  <c r="S1380" i="12"/>
  <c r="T1380" i="12"/>
  <c r="U1380" i="12"/>
  <c r="V1380" i="12"/>
  <c r="W1380" i="12"/>
  <c r="X1380" i="12"/>
  <c r="Y1380" i="12"/>
  <c r="Z1380" i="12"/>
  <c r="AA1380" i="12"/>
  <c r="AB1380" i="12"/>
  <c r="AD1380" i="12"/>
  <c r="AF1380" i="12"/>
  <c r="AE1380" i="12" s="1"/>
  <c r="AG1380" i="12"/>
  <c r="AH1380" i="12"/>
  <c r="AI1380" i="12"/>
  <c r="AJ1380" i="12"/>
  <c r="AK1380" i="12"/>
  <c r="AL1380" i="12"/>
  <c r="Q1381" i="12"/>
  <c r="R1381" i="12"/>
  <c r="S1381" i="12"/>
  <c r="T1381" i="12"/>
  <c r="U1381" i="12"/>
  <c r="V1381" i="12"/>
  <c r="W1381" i="12"/>
  <c r="X1381" i="12"/>
  <c r="Y1381" i="12"/>
  <c r="Z1381" i="12"/>
  <c r="AA1381" i="12"/>
  <c r="AB1381" i="12"/>
  <c r="AD1381" i="12"/>
  <c r="AF1381" i="12"/>
  <c r="AE1381" i="12" s="1"/>
  <c r="AG1381" i="12"/>
  <c r="AH1381" i="12"/>
  <c r="AI1381" i="12"/>
  <c r="AJ1381" i="12"/>
  <c r="AK1381" i="12"/>
  <c r="AL1381" i="12"/>
  <c r="Q1382" i="12"/>
  <c r="R1382" i="12"/>
  <c r="S1382" i="12"/>
  <c r="T1382" i="12"/>
  <c r="U1382" i="12"/>
  <c r="V1382" i="12"/>
  <c r="W1382" i="12"/>
  <c r="X1382" i="12"/>
  <c r="Y1382" i="12"/>
  <c r="Z1382" i="12"/>
  <c r="AA1382" i="12"/>
  <c r="AB1382" i="12"/>
  <c r="AD1382" i="12"/>
  <c r="AF1382" i="12"/>
  <c r="AE1382" i="12" s="1"/>
  <c r="AG1382" i="12"/>
  <c r="AH1382" i="12"/>
  <c r="AI1382" i="12"/>
  <c r="AJ1382" i="12"/>
  <c r="AK1382" i="12"/>
  <c r="AL1382" i="12"/>
  <c r="Q1383" i="12"/>
  <c r="R1383" i="12"/>
  <c r="S1383" i="12"/>
  <c r="T1383" i="12"/>
  <c r="U1383" i="12"/>
  <c r="V1383" i="12"/>
  <c r="W1383" i="12"/>
  <c r="X1383" i="12"/>
  <c r="Y1383" i="12"/>
  <c r="Z1383" i="12"/>
  <c r="AA1383" i="12"/>
  <c r="AB1383" i="12"/>
  <c r="AD1383" i="12"/>
  <c r="AF1383" i="12"/>
  <c r="AE1383" i="12" s="1"/>
  <c r="AG1383" i="12"/>
  <c r="AH1383" i="12"/>
  <c r="AI1383" i="12"/>
  <c r="AJ1383" i="12"/>
  <c r="AK1383" i="12"/>
  <c r="AL1383" i="12"/>
  <c r="Q1384" i="12"/>
  <c r="R1384" i="12"/>
  <c r="S1384" i="12"/>
  <c r="T1384" i="12"/>
  <c r="U1384" i="12"/>
  <c r="V1384" i="12"/>
  <c r="W1384" i="12"/>
  <c r="X1384" i="12"/>
  <c r="Y1384" i="12"/>
  <c r="Z1384" i="12"/>
  <c r="AA1384" i="12"/>
  <c r="AB1384" i="12"/>
  <c r="AD1384" i="12"/>
  <c r="AE1384" i="12"/>
  <c r="AF1384" i="12"/>
  <c r="AG1384" i="12"/>
  <c r="AH1384" i="12"/>
  <c r="AI1384" i="12"/>
  <c r="AJ1384" i="12"/>
  <c r="AK1384" i="12"/>
  <c r="AL1384" i="12"/>
  <c r="Q1385" i="12"/>
  <c r="R1385" i="12"/>
  <c r="S1385" i="12"/>
  <c r="T1385" i="12"/>
  <c r="U1385" i="12"/>
  <c r="V1385" i="12"/>
  <c r="W1385" i="12"/>
  <c r="X1385" i="12"/>
  <c r="Y1385" i="12"/>
  <c r="Z1385" i="12"/>
  <c r="AA1385" i="12"/>
  <c r="AB1385" i="12"/>
  <c r="AD1385" i="12"/>
  <c r="AF1385" i="12"/>
  <c r="AE1385" i="12" s="1"/>
  <c r="AG1385" i="12"/>
  <c r="AH1385" i="12"/>
  <c r="AI1385" i="12"/>
  <c r="AJ1385" i="12"/>
  <c r="AK1385" i="12"/>
  <c r="AL1385" i="12"/>
  <c r="Q1386" i="12"/>
  <c r="R1386" i="12"/>
  <c r="S1386" i="12"/>
  <c r="T1386" i="12"/>
  <c r="U1386" i="12"/>
  <c r="V1386" i="12"/>
  <c r="W1386" i="12"/>
  <c r="X1386" i="12"/>
  <c r="Y1386" i="12"/>
  <c r="Z1386" i="12"/>
  <c r="AA1386" i="12"/>
  <c r="AB1386" i="12"/>
  <c r="AD1386" i="12"/>
  <c r="AF1386" i="12"/>
  <c r="AE1386" i="12" s="1"/>
  <c r="AG1386" i="12"/>
  <c r="AH1386" i="12"/>
  <c r="AI1386" i="12"/>
  <c r="AJ1386" i="12"/>
  <c r="AK1386" i="12"/>
  <c r="AL1386" i="12"/>
  <c r="Q1387" i="12"/>
  <c r="R1387" i="12"/>
  <c r="S1387" i="12"/>
  <c r="T1387" i="12"/>
  <c r="U1387" i="12"/>
  <c r="V1387" i="12"/>
  <c r="W1387" i="12"/>
  <c r="X1387" i="12"/>
  <c r="Y1387" i="12"/>
  <c r="Z1387" i="12"/>
  <c r="AA1387" i="12"/>
  <c r="AB1387" i="12"/>
  <c r="AD1387" i="12"/>
  <c r="AE1387" i="12"/>
  <c r="AF1387" i="12"/>
  <c r="AG1387" i="12"/>
  <c r="AH1387" i="12"/>
  <c r="AI1387" i="12"/>
  <c r="AJ1387" i="12"/>
  <c r="AK1387" i="12"/>
  <c r="AL1387" i="12"/>
  <c r="Q1388" i="12"/>
  <c r="R1388" i="12"/>
  <c r="S1388" i="12"/>
  <c r="T1388" i="12"/>
  <c r="U1388" i="12"/>
  <c r="V1388" i="12"/>
  <c r="W1388" i="12"/>
  <c r="X1388" i="12"/>
  <c r="Y1388" i="12"/>
  <c r="Z1388" i="12"/>
  <c r="AA1388" i="12"/>
  <c r="AB1388" i="12"/>
  <c r="AD1388" i="12"/>
  <c r="AF1388" i="12"/>
  <c r="AE1388" i="12" s="1"/>
  <c r="AG1388" i="12"/>
  <c r="AH1388" i="12"/>
  <c r="AI1388" i="12"/>
  <c r="AJ1388" i="12"/>
  <c r="AK1388" i="12"/>
  <c r="AL1388" i="12"/>
  <c r="Q1389" i="12"/>
  <c r="R1389" i="12"/>
  <c r="S1389" i="12"/>
  <c r="T1389" i="12"/>
  <c r="U1389" i="12"/>
  <c r="V1389" i="12"/>
  <c r="W1389" i="12"/>
  <c r="X1389" i="12"/>
  <c r="Y1389" i="12"/>
  <c r="Z1389" i="12"/>
  <c r="AA1389" i="12"/>
  <c r="AB1389" i="12"/>
  <c r="AD1389" i="12"/>
  <c r="AF1389" i="12"/>
  <c r="AE1389" i="12" s="1"/>
  <c r="AG1389" i="12"/>
  <c r="AH1389" i="12"/>
  <c r="AI1389" i="12"/>
  <c r="AJ1389" i="12"/>
  <c r="AK1389" i="12"/>
  <c r="AL1389" i="12"/>
  <c r="Q1390" i="12"/>
  <c r="R1390" i="12"/>
  <c r="S1390" i="12"/>
  <c r="T1390" i="12"/>
  <c r="U1390" i="12"/>
  <c r="V1390" i="12"/>
  <c r="W1390" i="12"/>
  <c r="X1390" i="12"/>
  <c r="Y1390" i="12"/>
  <c r="Z1390" i="12"/>
  <c r="AA1390" i="12"/>
  <c r="AB1390" i="12"/>
  <c r="AD1390" i="12"/>
  <c r="AF1390" i="12"/>
  <c r="AE1390" i="12" s="1"/>
  <c r="AG1390" i="12"/>
  <c r="AH1390" i="12"/>
  <c r="AI1390" i="12"/>
  <c r="AJ1390" i="12"/>
  <c r="AK1390" i="12"/>
  <c r="AL1390" i="12"/>
  <c r="Q1391" i="12"/>
  <c r="R1391" i="12"/>
  <c r="S1391" i="12"/>
  <c r="T1391" i="12"/>
  <c r="U1391" i="12"/>
  <c r="V1391" i="12"/>
  <c r="W1391" i="12"/>
  <c r="X1391" i="12"/>
  <c r="Y1391" i="12"/>
  <c r="Z1391" i="12"/>
  <c r="AA1391" i="12"/>
  <c r="AB1391" i="12"/>
  <c r="AD1391" i="12"/>
  <c r="AF1391" i="12"/>
  <c r="AE1391" i="12" s="1"/>
  <c r="AG1391" i="12"/>
  <c r="AH1391" i="12"/>
  <c r="AI1391" i="12"/>
  <c r="AJ1391" i="12"/>
  <c r="AK1391" i="12"/>
  <c r="AL1391" i="12"/>
  <c r="Q1392" i="12"/>
  <c r="R1392" i="12"/>
  <c r="S1392" i="12"/>
  <c r="T1392" i="12"/>
  <c r="U1392" i="12"/>
  <c r="V1392" i="12"/>
  <c r="W1392" i="12"/>
  <c r="X1392" i="12"/>
  <c r="Y1392" i="12"/>
  <c r="Z1392" i="12"/>
  <c r="AA1392" i="12"/>
  <c r="AB1392" i="12"/>
  <c r="AD1392" i="12"/>
  <c r="AE1392" i="12"/>
  <c r="AF1392" i="12"/>
  <c r="AG1392" i="12"/>
  <c r="AH1392" i="12"/>
  <c r="AI1392" i="12"/>
  <c r="AJ1392" i="12"/>
  <c r="AK1392" i="12"/>
  <c r="AL1392" i="12"/>
  <c r="Q1393" i="12"/>
  <c r="R1393" i="12"/>
  <c r="S1393" i="12"/>
  <c r="T1393" i="12"/>
  <c r="U1393" i="12"/>
  <c r="V1393" i="12"/>
  <c r="W1393" i="12"/>
  <c r="X1393" i="12"/>
  <c r="Y1393" i="12"/>
  <c r="Z1393" i="12"/>
  <c r="AA1393" i="12"/>
  <c r="AB1393" i="12"/>
  <c r="AD1393" i="12"/>
  <c r="AF1393" i="12"/>
  <c r="AE1393" i="12" s="1"/>
  <c r="AG1393" i="12"/>
  <c r="AH1393" i="12"/>
  <c r="AI1393" i="12"/>
  <c r="AJ1393" i="12"/>
  <c r="AK1393" i="12"/>
  <c r="AL1393" i="12"/>
  <c r="Q1394" i="12"/>
  <c r="R1394" i="12"/>
  <c r="S1394" i="12"/>
  <c r="T1394" i="12"/>
  <c r="U1394" i="12"/>
  <c r="V1394" i="12"/>
  <c r="W1394" i="12"/>
  <c r="X1394" i="12"/>
  <c r="Y1394" i="12"/>
  <c r="Z1394" i="12"/>
  <c r="AA1394" i="12"/>
  <c r="AB1394" i="12"/>
  <c r="AD1394" i="12"/>
  <c r="AF1394" i="12"/>
  <c r="AE1394" i="12" s="1"/>
  <c r="AG1394" i="12"/>
  <c r="AH1394" i="12"/>
  <c r="AI1394" i="12"/>
  <c r="AJ1394" i="12"/>
  <c r="AK1394" i="12"/>
  <c r="AL1394" i="12"/>
  <c r="Q1395" i="12"/>
  <c r="R1395" i="12"/>
  <c r="S1395" i="12"/>
  <c r="T1395" i="12"/>
  <c r="U1395" i="12"/>
  <c r="V1395" i="12"/>
  <c r="W1395" i="12"/>
  <c r="X1395" i="12"/>
  <c r="Y1395" i="12"/>
  <c r="Z1395" i="12"/>
  <c r="AA1395" i="12"/>
  <c r="AB1395" i="12"/>
  <c r="AD1395" i="12"/>
  <c r="AE1395" i="12"/>
  <c r="AF1395" i="12"/>
  <c r="AG1395" i="12"/>
  <c r="AH1395" i="12"/>
  <c r="AI1395" i="12"/>
  <c r="AJ1395" i="12"/>
  <c r="AK1395" i="12"/>
  <c r="AL1395" i="12"/>
  <c r="Q1396" i="12"/>
  <c r="R1396" i="12"/>
  <c r="S1396" i="12"/>
  <c r="T1396" i="12"/>
  <c r="U1396" i="12"/>
  <c r="V1396" i="12"/>
  <c r="W1396" i="12"/>
  <c r="X1396" i="12"/>
  <c r="Y1396" i="12"/>
  <c r="Z1396" i="12"/>
  <c r="AA1396" i="12"/>
  <c r="AB1396" i="12"/>
  <c r="AD1396" i="12"/>
  <c r="AF1396" i="12"/>
  <c r="AE1396" i="12" s="1"/>
  <c r="AG1396" i="12"/>
  <c r="AH1396" i="12"/>
  <c r="AI1396" i="12"/>
  <c r="AJ1396" i="12"/>
  <c r="AK1396" i="12"/>
  <c r="AL1396" i="12"/>
  <c r="Q1397" i="12"/>
  <c r="R1397" i="12"/>
  <c r="S1397" i="12"/>
  <c r="T1397" i="12"/>
  <c r="U1397" i="12"/>
  <c r="V1397" i="12"/>
  <c r="W1397" i="12"/>
  <c r="X1397" i="12"/>
  <c r="Y1397" i="12"/>
  <c r="Z1397" i="12"/>
  <c r="AA1397" i="12"/>
  <c r="AB1397" i="12"/>
  <c r="AD1397" i="12"/>
  <c r="AF1397" i="12"/>
  <c r="AE1397" i="12" s="1"/>
  <c r="AG1397" i="12"/>
  <c r="AH1397" i="12"/>
  <c r="AI1397" i="12"/>
  <c r="AJ1397" i="12"/>
  <c r="AK1397" i="12"/>
  <c r="AL1397" i="12"/>
  <c r="Q1398" i="12"/>
  <c r="R1398" i="12"/>
  <c r="S1398" i="12"/>
  <c r="T1398" i="12"/>
  <c r="U1398" i="12"/>
  <c r="V1398" i="12"/>
  <c r="W1398" i="12"/>
  <c r="X1398" i="12"/>
  <c r="Y1398" i="12"/>
  <c r="Z1398" i="12"/>
  <c r="AA1398" i="12"/>
  <c r="AB1398" i="12"/>
  <c r="AD1398" i="12"/>
  <c r="AE1398" i="12"/>
  <c r="AF1398" i="12"/>
  <c r="AG1398" i="12"/>
  <c r="AH1398" i="12"/>
  <c r="AI1398" i="12"/>
  <c r="AJ1398" i="12"/>
  <c r="AK1398" i="12"/>
  <c r="AL1398" i="12"/>
  <c r="Q1399" i="12"/>
  <c r="R1399" i="12"/>
  <c r="S1399" i="12"/>
  <c r="T1399" i="12"/>
  <c r="U1399" i="12"/>
  <c r="V1399" i="12"/>
  <c r="W1399" i="12"/>
  <c r="X1399" i="12"/>
  <c r="Y1399" i="12"/>
  <c r="Z1399" i="12"/>
  <c r="AA1399" i="12"/>
  <c r="AB1399" i="12"/>
  <c r="AD1399" i="12"/>
  <c r="AF1399" i="12"/>
  <c r="AE1399" i="12" s="1"/>
  <c r="AG1399" i="12"/>
  <c r="AH1399" i="12"/>
  <c r="AI1399" i="12"/>
  <c r="AJ1399" i="12"/>
  <c r="AK1399" i="12"/>
  <c r="AL1399" i="12"/>
  <c r="Q1400" i="12"/>
  <c r="R1400" i="12"/>
  <c r="S1400" i="12"/>
  <c r="T1400" i="12"/>
  <c r="U1400" i="12"/>
  <c r="V1400" i="12"/>
  <c r="W1400" i="12"/>
  <c r="X1400" i="12"/>
  <c r="Y1400" i="12"/>
  <c r="Z1400" i="12"/>
  <c r="AA1400" i="12"/>
  <c r="AB1400" i="12"/>
  <c r="AD1400" i="12"/>
  <c r="AE1400" i="12"/>
  <c r="AF1400" i="12"/>
  <c r="AG1400" i="12"/>
  <c r="AH1400" i="12"/>
  <c r="AI1400" i="12"/>
  <c r="AJ1400" i="12"/>
  <c r="AK1400" i="12"/>
  <c r="AL1400" i="12"/>
  <c r="Q1401" i="12"/>
  <c r="R1401" i="12"/>
  <c r="S1401" i="12"/>
  <c r="T1401" i="12"/>
  <c r="U1401" i="12"/>
  <c r="V1401" i="12"/>
  <c r="W1401" i="12"/>
  <c r="X1401" i="12"/>
  <c r="Y1401" i="12"/>
  <c r="Z1401" i="12"/>
  <c r="AA1401" i="12"/>
  <c r="AB1401" i="12"/>
  <c r="AD1401" i="12"/>
  <c r="AF1401" i="12"/>
  <c r="AE1401" i="12" s="1"/>
  <c r="AG1401" i="12"/>
  <c r="AH1401" i="12"/>
  <c r="AI1401" i="12"/>
  <c r="AJ1401" i="12"/>
  <c r="AK1401" i="12"/>
  <c r="AL1401" i="12"/>
  <c r="Q1402" i="12"/>
  <c r="R1402" i="12"/>
  <c r="S1402" i="12"/>
  <c r="T1402" i="12"/>
  <c r="U1402" i="12"/>
  <c r="V1402" i="12"/>
  <c r="W1402" i="12"/>
  <c r="X1402" i="12"/>
  <c r="Y1402" i="12"/>
  <c r="Z1402" i="12"/>
  <c r="AA1402" i="12"/>
  <c r="AB1402" i="12"/>
  <c r="AD1402" i="12"/>
  <c r="AF1402" i="12"/>
  <c r="AE1402" i="12" s="1"/>
  <c r="AG1402" i="12"/>
  <c r="AH1402" i="12"/>
  <c r="AI1402" i="12"/>
  <c r="AJ1402" i="12"/>
  <c r="AK1402" i="12"/>
  <c r="AL1402" i="12"/>
  <c r="Q1403" i="12"/>
  <c r="R1403" i="12"/>
  <c r="S1403" i="12"/>
  <c r="T1403" i="12"/>
  <c r="U1403" i="12"/>
  <c r="V1403" i="12"/>
  <c r="W1403" i="12"/>
  <c r="X1403" i="12"/>
  <c r="Y1403" i="12"/>
  <c r="Z1403" i="12"/>
  <c r="AA1403" i="12"/>
  <c r="AB1403" i="12"/>
  <c r="AD1403" i="12"/>
  <c r="AE1403" i="12"/>
  <c r="AF1403" i="12"/>
  <c r="AG1403" i="12"/>
  <c r="AH1403" i="12"/>
  <c r="AI1403" i="12"/>
  <c r="AJ1403" i="12"/>
  <c r="AK1403" i="12"/>
  <c r="AL1403" i="12"/>
  <c r="Q1404" i="12"/>
  <c r="R1404" i="12"/>
  <c r="S1404" i="12"/>
  <c r="T1404" i="12"/>
  <c r="U1404" i="12"/>
  <c r="V1404" i="12"/>
  <c r="W1404" i="12"/>
  <c r="X1404" i="12"/>
  <c r="Y1404" i="12"/>
  <c r="Z1404" i="12"/>
  <c r="AA1404" i="12"/>
  <c r="AB1404" i="12"/>
  <c r="AD1404" i="12"/>
  <c r="AF1404" i="12"/>
  <c r="AE1404" i="12" s="1"/>
  <c r="AG1404" i="12"/>
  <c r="AH1404" i="12"/>
  <c r="AI1404" i="12"/>
  <c r="AJ1404" i="12"/>
  <c r="AK1404" i="12"/>
  <c r="AL1404" i="12"/>
  <c r="Q1405" i="12"/>
  <c r="R1405" i="12"/>
  <c r="S1405" i="12"/>
  <c r="T1405" i="12"/>
  <c r="U1405" i="12"/>
  <c r="V1405" i="12"/>
  <c r="W1405" i="12"/>
  <c r="X1405" i="12"/>
  <c r="Y1405" i="12"/>
  <c r="Z1405" i="12"/>
  <c r="AA1405" i="12"/>
  <c r="AB1405" i="12"/>
  <c r="AD1405" i="12"/>
  <c r="AF1405" i="12"/>
  <c r="AE1405" i="12" s="1"/>
  <c r="AG1405" i="12"/>
  <c r="AH1405" i="12"/>
  <c r="AI1405" i="12"/>
  <c r="AJ1405" i="12"/>
  <c r="AK1405" i="12"/>
  <c r="AL1405" i="12"/>
  <c r="Q1406" i="12"/>
  <c r="R1406" i="12"/>
  <c r="S1406" i="12"/>
  <c r="T1406" i="12"/>
  <c r="U1406" i="12"/>
  <c r="V1406" i="12"/>
  <c r="W1406" i="12"/>
  <c r="X1406" i="12"/>
  <c r="Y1406" i="12"/>
  <c r="Z1406" i="12"/>
  <c r="AA1406" i="12"/>
  <c r="AB1406" i="12"/>
  <c r="AD1406" i="12"/>
  <c r="AF1406" i="12"/>
  <c r="AE1406" i="12" s="1"/>
  <c r="AG1406" i="12"/>
  <c r="AH1406" i="12"/>
  <c r="AI1406" i="12"/>
  <c r="AJ1406" i="12"/>
  <c r="AK1406" i="12"/>
  <c r="AL1406" i="12"/>
  <c r="Q1407" i="12"/>
  <c r="R1407" i="12"/>
  <c r="S1407" i="12"/>
  <c r="T1407" i="12"/>
  <c r="U1407" i="12"/>
  <c r="V1407" i="12"/>
  <c r="W1407" i="12"/>
  <c r="X1407" i="12"/>
  <c r="Y1407" i="12"/>
  <c r="Z1407" i="12"/>
  <c r="AA1407" i="12"/>
  <c r="AB1407" i="12"/>
  <c r="AD1407" i="12"/>
  <c r="AF1407" i="12"/>
  <c r="AE1407" i="12" s="1"/>
  <c r="AG1407" i="12"/>
  <c r="AH1407" i="12"/>
  <c r="AI1407" i="12"/>
  <c r="AJ1407" i="12"/>
  <c r="AK1407" i="12"/>
  <c r="AL1407" i="12"/>
  <c r="Q1408" i="12"/>
  <c r="R1408" i="12"/>
  <c r="S1408" i="12"/>
  <c r="T1408" i="12"/>
  <c r="U1408" i="12"/>
  <c r="V1408" i="12"/>
  <c r="W1408" i="12"/>
  <c r="X1408" i="12"/>
  <c r="Y1408" i="12"/>
  <c r="Z1408" i="12"/>
  <c r="AA1408" i="12"/>
  <c r="AB1408" i="12"/>
  <c r="AD1408" i="12"/>
  <c r="AE1408" i="12"/>
  <c r="AF1408" i="12"/>
  <c r="AG1408" i="12"/>
  <c r="AH1408" i="12"/>
  <c r="AI1408" i="12"/>
  <c r="AJ1408" i="12"/>
  <c r="AK1408" i="12"/>
  <c r="AL1408" i="12"/>
  <c r="Q1409" i="12"/>
  <c r="R1409" i="12"/>
  <c r="S1409" i="12"/>
  <c r="T1409" i="12"/>
  <c r="U1409" i="12"/>
  <c r="V1409" i="12"/>
  <c r="W1409" i="12"/>
  <c r="X1409" i="12"/>
  <c r="Y1409" i="12"/>
  <c r="Z1409" i="12"/>
  <c r="AA1409" i="12"/>
  <c r="AB1409" i="12"/>
  <c r="AD1409" i="12"/>
  <c r="AF1409" i="12"/>
  <c r="AE1409" i="12" s="1"/>
  <c r="AG1409" i="12"/>
  <c r="AH1409" i="12"/>
  <c r="AI1409" i="12"/>
  <c r="AJ1409" i="12"/>
  <c r="AK1409" i="12"/>
  <c r="AL1409" i="12"/>
  <c r="Q1410" i="12"/>
  <c r="R1410" i="12"/>
  <c r="S1410" i="12"/>
  <c r="T1410" i="12"/>
  <c r="U1410" i="12"/>
  <c r="V1410" i="12"/>
  <c r="W1410" i="12"/>
  <c r="X1410" i="12"/>
  <c r="Y1410" i="12"/>
  <c r="Z1410" i="12"/>
  <c r="AA1410" i="12"/>
  <c r="AB1410" i="12"/>
  <c r="AD1410" i="12"/>
  <c r="AF1410" i="12"/>
  <c r="AE1410" i="12" s="1"/>
  <c r="AG1410" i="12"/>
  <c r="AH1410" i="12"/>
  <c r="AI1410" i="12"/>
  <c r="AJ1410" i="12"/>
  <c r="AK1410" i="12"/>
  <c r="AL1410" i="12"/>
  <c r="Q1411" i="12"/>
  <c r="R1411" i="12"/>
  <c r="S1411" i="12"/>
  <c r="T1411" i="12"/>
  <c r="U1411" i="12"/>
  <c r="V1411" i="12"/>
  <c r="W1411" i="12"/>
  <c r="X1411" i="12"/>
  <c r="Y1411" i="12"/>
  <c r="Z1411" i="12"/>
  <c r="AA1411" i="12"/>
  <c r="AB1411" i="12"/>
  <c r="AD1411" i="12"/>
  <c r="AE1411" i="12"/>
  <c r="AF1411" i="12"/>
  <c r="AG1411" i="12"/>
  <c r="AH1411" i="12"/>
  <c r="AI1411" i="12"/>
  <c r="AJ1411" i="12"/>
  <c r="AK1411" i="12"/>
  <c r="AL1411" i="12"/>
  <c r="Q1412" i="12"/>
  <c r="R1412" i="12"/>
  <c r="S1412" i="12"/>
  <c r="T1412" i="12"/>
  <c r="U1412" i="12"/>
  <c r="V1412" i="12"/>
  <c r="W1412" i="12"/>
  <c r="X1412" i="12"/>
  <c r="Y1412" i="12"/>
  <c r="Z1412" i="12"/>
  <c r="AA1412" i="12"/>
  <c r="AB1412" i="12"/>
  <c r="AD1412" i="12"/>
  <c r="AF1412" i="12"/>
  <c r="AE1412" i="12" s="1"/>
  <c r="AG1412" i="12"/>
  <c r="AH1412" i="12"/>
  <c r="AI1412" i="12"/>
  <c r="AJ1412" i="12"/>
  <c r="AK1412" i="12"/>
  <c r="AL1412" i="12"/>
  <c r="Q1413" i="12"/>
  <c r="R1413" i="12"/>
  <c r="S1413" i="12"/>
  <c r="T1413" i="12"/>
  <c r="U1413" i="12"/>
  <c r="V1413" i="12"/>
  <c r="W1413" i="12"/>
  <c r="X1413" i="12"/>
  <c r="Y1413" i="12"/>
  <c r="Z1413" i="12"/>
  <c r="AA1413" i="12"/>
  <c r="AB1413" i="12"/>
  <c r="AD1413" i="12"/>
  <c r="AF1413" i="12"/>
  <c r="AE1413" i="12" s="1"/>
  <c r="AG1413" i="12"/>
  <c r="AH1413" i="12"/>
  <c r="AI1413" i="12"/>
  <c r="AJ1413" i="12"/>
  <c r="AK1413" i="12"/>
  <c r="AL1413" i="12"/>
  <c r="Q1414" i="12"/>
  <c r="R1414" i="12"/>
  <c r="S1414" i="12"/>
  <c r="T1414" i="12"/>
  <c r="U1414" i="12"/>
  <c r="V1414" i="12"/>
  <c r="W1414" i="12"/>
  <c r="X1414" i="12"/>
  <c r="Y1414" i="12"/>
  <c r="Z1414" i="12"/>
  <c r="AA1414" i="12"/>
  <c r="AB1414" i="12"/>
  <c r="AD1414" i="12"/>
  <c r="AF1414" i="12"/>
  <c r="AE1414" i="12" s="1"/>
  <c r="AG1414" i="12"/>
  <c r="AH1414" i="12"/>
  <c r="AI1414" i="12"/>
  <c r="AJ1414" i="12"/>
  <c r="AK1414" i="12"/>
  <c r="AL1414" i="12"/>
  <c r="Q1415" i="12"/>
  <c r="R1415" i="12"/>
  <c r="S1415" i="12"/>
  <c r="T1415" i="12"/>
  <c r="U1415" i="12"/>
  <c r="V1415" i="12"/>
  <c r="W1415" i="12"/>
  <c r="X1415" i="12"/>
  <c r="Y1415" i="12"/>
  <c r="Z1415" i="12"/>
  <c r="AA1415" i="12"/>
  <c r="AB1415" i="12"/>
  <c r="AD1415" i="12"/>
  <c r="AF1415" i="12"/>
  <c r="AE1415" i="12" s="1"/>
  <c r="AG1415" i="12"/>
  <c r="AH1415" i="12"/>
  <c r="AI1415" i="12"/>
  <c r="AJ1415" i="12"/>
  <c r="AK1415" i="12"/>
  <c r="AL1415" i="12"/>
  <c r="Q1416" i="12"/>
  <c r="R1416" i="12"/>
  <c r="S1416" i="12"/>
  <c r="T1416" i="12"/>
  <c r="U1416" i="12"/>
  <c r="V1416" i="12"/>
  <c r="W1416" i="12"/>
  <c r="X1416" i="12"/>
  <c r="Y1416" i="12"/>
  <c r="Z1416" i="12"/>
  <c r="AA1416" i="12"/>
  <c r="AB1416" i="12"/>
  <c r="AD1416" i="12"/>
  <c r="AE1416" i="12"/>
  <c r="AF1416" i="12"/>
  <c r="AG1416" i="12"/>
  <c r="AH1416" i="12"/>
  <c r="AI1416" i="12"/>
  <c r="AJ1416" i="12"/>
  <c r="AK1416" i="12"/>
  <c r="AL1416" i="12"/>
  <c r="Q1417" i="12"/>
  <c r="R1417" i="12"/>
  <c r="S1417" i="12"/>
  <c r="T1417" i="12"/>
  <c r="U1417" i="12"/>
  <c r="V1417" i="12"/>
  <c r="W1417" i="12"/>
  <c r="X1417" i="12"/>
  <c r="Y1417" i="12"/>
  <c r="Z1417" i="12"/>
  <c r="AA1417" i="12"/>
  <c r="AB1417" i="12"/>
  <c r="AD1417" i="12"/>
  <c r="AF1417" i="12"/>
  <c r="AE1417" i="12" s="1"/>
  <c r="AG1417" i="12"/>
  <c r="AH1417" i="12"/>
  <c r="AI1417" i="12"/>
  <c r="AJ1417" i="12"/>
  <c r="AK1417" i="12"/>
  <c r="AL1417" i="12"/>
  <c r="Q1418" i="12"/>
  <c r="R1418" i="12"/>
  <c r="S1418" i="12"/>
  <c r="T1418" i="12"/>
  <c r="U1418" i="12"/>
  <c r="V1418" i="12"/>
  <c r="W1418" i="12"/>
  <c r="X1418" i="12"/>
  <c r="Y1418" i="12"/>
  <c r="Z1418" i="12"/>
  <c r="AA1418" i="12"/>
  <c r="AB1418" i="12"/>
  <c r="AD1418" i="12"/>
  <c r="AF1418" i="12"/>
  <c r="AE1418" i="12" s="1"/>
  <c r="AG1418" i="12"/>
  <c r="AH1418" i="12"/>
  <c r="AI1418" i="12"/>
  <c r="AJ1418" i="12"/>
  <c r="AK1418" i="12"/>
  <c r="AL1418" i="12"/>
  <c r="Q1419" i="12"/>
  <c r="R1419" i="12"/>
  <c r="S1419" i="12"/>
  <c r="T1419" i="12"/>
  <c r="U1419" i="12"/>
  <c r="V1419" i="12"/>
  <c r="W1419" i="12"/>
  <c r="X1419" i="12"/>
  <c r="Y1419" i="12"/>
  <c r="Z1419" i="12"/>
  <c r="AA1419" i="12"/>
  <c r="AB1419" i="12"/>
  <c r="AD1419" i="12"/>
  <c r="AE1419" i="12"/>
  <c r="AF1419" i="12"/>
  <c r="AG1419" i="12"/>
  <c r="AH1419" i="12"/>
  <c r="AI1419" i="12"/>
  <c r="AJ1419" i="12"/>
  <c r="AK1419" i="12"/>
  <c r="AL1419" i="12"/>
  <c r="Q1420" i="12"/>
  <c r="R1420" i="12"/>
  <c r="S1420" i="12"/>
  <c r="T1420" i="12"/>
  <c r="U1420" i="12"/>
  <c r="V1420" i="12"/>
  <c r="W1420" i="12"/>
  <c r="X1420" i="12"/>
  <c r="Y1420" i="12"/>
  <c r="Z1420" i="12"/>
  <c r="AA1420" i="12"/>
  <c r="AB1420" i="12"/>
  <c r="AD1420" i="12"/>
  <c r="AF1420" i="12"/>
  <c r="AE1420" i="12" s="1"/>
  <c r="AG1420" i="12"/>
  <c r="AH1420" i="12"/>
  <c r="AI1420" i="12"/>
  <c r="AJ1420" i="12"/>
  <c r="AK1420" i="12"/>
  <c r="AL1420" i="12"/>
  <c r="Q1421" i="12"/>
  <c r="R1421" i="12"/>
  <c r="S1421" i="12"/>
  <c r="T1421" i="12"/>
  <c r="U1421" i="12"/>
  <c r="V1421" i="12"/>
  <c r="W1421" i="12"/>
  <c r="X1421" i="12"/>
  <c r="Y1421" i="12"/>
  <c r="Z1421" i="12"/>
  <c r="AA1421" i="12"/>
  <c r="AB1421" i="12"/>
  <c r="AD1421" i="12"/>
  <c r="AF1421" i="12"/>
  <c r="AE1421" i="12" s="1"/>
  <c r="AG1421" i="12"/>
  <c r="AH1421" i="12"/>
  <c r="AI1421" i="12"/>
  <c r="AJ1421" i="12"/>
  <c r="AK1421" i="12"/>
  <c r="AL1421" i="12"/>
  <c r="Q1422" i="12"/>
  <c r="R1422" i="12"/>
  <c r="S1422" i="12"/>
  <c r="T1422" i="12"/>
  <c r="U1422" i="12"/>
  <c r="V1422" i="12"/>
  <c r="W1422" i="12"/>
  <c r="X1422" i="12"/>
  <c r="Y1422" i="12"/>
  <c r="Z1422" i="12"/>
  <c r="AA1422" i="12"/>
  <c r="AB1422" i="12"/>
  <c r="AD1422" i="12"/>
  <c r="AF1422" i="12"/>
  <c r="AE1422" i="12" s="1"/>
  <c r="AG1422" i="12"/>
  <c r="AH1422" i="12"/>
  <c r="AI1422" i="12"/>
  <c r="AJ1422" i="12"/>
  <c r="AK1422" i="12"/>
  <c r="AL1422" i="12"/>
  <c r="Q1423" i="12"/>
  <c r="R1423" i="12"/>
  <c r="S1423" i="12"/>
  <c r="T1423" i="12"/>
  <c r="U1423" i="12"/>
  <c r="V1423" i="12"/>
  <c r="W1423" i="12"/>
  <c r="X1423" i="12"/>
  <c r="Y1423" i="12"/>
  <c r="Z1423" i="12"/>
  <c r="AA1423" i="12"/>
  <c r="AB1423" i="12"/>
  <c r="AD1423" i="12"/>
  <c r="AF1423" i="12"/>
  <c r="AE1423" i="12" s="1"/>
  <c r="AG1423" i="12"/>
  <c r="AH1423" i="12"/>
  <c r="AI1423" i="12"/>
  <c r="AJ1423" i="12"/>
  <c r="AK1423" i="12"/>
  <c r="AL1423" i="12"/>
  <c r="Q1424" i="12"/>
  <c r="R1424" i="12"/>
  <c r="S1424" i="12"/>
  <c r="T1424" i="12"/>
  <c r="U1424" i="12"/>
  <c r="V1424" i="12"/>
  <c r="W1424" i="12"/>
  <c r="X1424" i="12"/>
  <c r="Y1424" i="12"/>
  <c r="Z1424" i="12"/>
  <c r="AA1424" i="12"/>
  <c r="AB1424" i="12"/>
  <c r="AD1424" i="12"/>
  <c r="AE1424" i="12"/>
  <c r="AF1424" i="12"/>
  <c r="AG1424" i="12"/>
  <c r="AH1424" i="12"/>
  <c r="AI1424" i="12"/>
  <c r="AJ1424" i="12"/>
  <c r="AK1424" i="12"/>
  <c r="AL1424" i="12"/>
  <c r="Q1425" i="12"/>
  <c r="R1425" i="12"/>
  <c r="S1425" i="12"/>
  <c r="T1425" i="12"/>
  <c r="U1425" i="12"/>
  <c r="V1425" i="12"/>
  <c r="W1425" i="12"/>
  <c r="X1425" i="12"/>
  <c r="Y1425" i="12"/>
  <c r="Z1425" i="12"/>
  <c r="AA1425" i="12"/>
  <c r="AB1425" i="12"/>
  <c r="AD1425" i="12"/>
  <c r="AF1425" i="12"/>
  <c r="AE1425" i="12" s="1"/>
  <c r="AG1425" i="12"/>
  <c r="AH1425" i="12"/>
  <c r="AI1425" i="12"/>
  <c r="AJ1425" i="12"/>
  <c r="AK1425" i="12"/>
  <c r="AL1425" i="12"/>
  <c r="Q1426" i="12"/>
  <c r="R1426" i="12"/>
  <c r="S1426" i="12"/>
  <c r="T1426" i="12"/>
  <c r="U1426" i="12"/>
  <c r="V1426" i="12"/>
  <c r="W1426" i="12"/>
  <c r="X1426" i="12"/>
  <c r="Y1426" i="12"/>
  <c r="Z1426" i="12"/>
  <c r="AA1426" i="12"/>
  <c r="AB1426" i="12"/>
  <c r="AD1426" i="12"/>
  <c r="AF1426" i="12"/>
  <c r="AE1426" i="12" s="1"/>
  <c r="AG1426" i="12"/>
  <c r="AH1426" i="12"/>
  <c r="AI1426" i="12"/>
  <c r="AJ1426" i="12"/>
  <c r="AK1426" i="12"/>
  <c r="AL1426" i="12"/>
  <c r="Q1427" i="12"/>
  <c r="R1427" i="12"/>
  <c r="S1427" i="12"/>
  <c r="T1427" i="12"/>
  <c r="U1427" i="12"/>
  <c r="V1427" i="12"/>
  <c r="W1427" i="12"/>
  <c r="X1427" i="12"/>
  <c r="Y1427" i="12"/>
  <c r="Z1427" i="12"/>
  <c r="AA1427" i="12"/>
  <c r="AB1427" i="12"/>
  <c r="AD1427" i="12"/>
  <c r="AE1427" i="12"/>
  <c r="AF1427" i="12"/>
  <c r="AG1427" i="12"/>
  <c r="AH1427" i="12"/>
  <c r="AI1427" i="12"/>
  <c r="AJ1427" i="12"/>
  <c r="AK1427" i="12"/>
  <c r="AL1427" i="12"/>
  <c r="Q1428" i="12"/>
  <c r="R1428" i="12"/>
  <c r="S1428" i="12"/>
  <c r="T1428" i="12"/>
  <c r="U1428" i="12"/>
  <c r="V1428" i="12"/>
  <c r="W1428" i="12"/>
  <c r="X1428" i="12"/>
  <c r="Y1428" i="12"/>
  <c r="Z1428" i="12"/>
  <c r="AA1428" i="12"/>
  <c r="AB1428" i="12"/>
  <c r="AD1428" i="12"/>
  <c r="AF1428" i="12"/>
  <c r="AE1428" i="12" s="1"/>
  <c r="AG1428" i="12"/>
  <c r="AH1428" i="12"/>
  <c r="AI1428" i="12"/>
  <c r="AJ1428" i="12"/>
  <c r="AK1428" i="12"/>
  <c r="AL1428" i="12"/>
  <c r="Q1429" i="12"/>
  <c r="R1429" i="12"/>
  <c r="S1429" i="12"/>
  <c r="T1429" i="12"/>
  <c r="U1429" i="12"/>
  <c r="V1429" i="12"/>
  <c r="W1429" i="12"/>
  <c r="X1429" i="12"/>
  <c r="Y1429" i="12"/>
  <c r="Z1429" i="12"/>
  <c r="AA1429" i="12"/>
  <c r="AB1429" i="12"/>
  <c r="AD1429" i="12"/>
  <c r="AF1429" i="12"/>
  <c r="AE1429" i="12" s="1"/>
  <c r="AG1429" i="12"/>
  <c r="AH1429" i="12"/>
  <c r="AI1429" i="12"/>
  <c r="AJ1429" i="12"/>
  <c r="AK1429" i="12"/>
  <c r="AL1429" i="12"/>
  <c r="Q1430" i="12"/>
  <c r="R1430" i="12"/>
  <c r="S1430" i="12"/>
  <c r="T1430" i="12"/>
  <c r="U1430" i="12"/>
  <c r="V1430" i="12"/>
  <c r="W1430" i="12"/>
  <c r="X1430" i="12"/>
  <c r="Y1430" i="12"/>
  <c r="Z1430" i="12"/>
  <c r="AA1430" i="12"/>
  <c r="AB1430" i="12"/>
  <c r="AD1430" i="12"/>
  <c r="AE1430" i="12"/>
  <c r="AF1430" i="12"/>
  <c r="AG1430" i="12"/>
  <c r="AH1430" i="12"/>
  <c r="AI1430" i="12"/>
  <c r="AJ1430" i="12"/>
  <c r="AK1430" i="12"/>
  <c r="AL1430" i="12"/>
  <c r="Q1431" i="12"/>
  <c r="R1431" i="12"/>
  <c r="S1431" i="12"/>
  <c r="T1431" i="12"/>
  <c r="U1431" i="12"/>
  <c r="V1431" i="12"/>
  <c r="W1431" i="12"/>
  <c r="X1431" i="12"/>
  <c r="Y1431" i="12"/>
  <c r="Z1431" i="12"/>
  <c r="AA1431" i="12"/>
  <c r="AB1431" i="12"/>
  <c r="AD1431" i="12"/>
  <c r="AF1431" i="12"/>
  <c r="AE1431" i="12" s="1"/>
  <c r="AG1431" i="12"/>
  <c r="AH1431" i="12"/>
  <c r="AI1431" i="12"/>
  <c r="AJ1431" i="12"/>
  <c r="AK1431" i="12"/>
  <c r="AL1431" i="12"/>
  <c r="Q1432" i="12"/>
  <c r="R1432" i="12"/>
  <c r="S1432" i="12"/>
  <c r="T1432" i="12"/>
  <c r="U1432" i="12"/>
  <c r="V1432" i="12"/>
  <c r="W1432" i="12"/>
  <c r="X1432" i="12"/>
  <c r="Y1432" i="12"/>
  <c r="Z1432" i="12"/>
  <c r="AA1432" i="12"/>
  <c r="AB1432" i="12"/>
  <c r="AD1432" i="12"/>
  <c r="AE1432" i="12"/>
  <c r="AF1432" i="12"/>
  <c r="AG1432" i="12"/>
  <c r="AH1432" i="12"/>
  <c r="AI1432" i="12"/>
  <c r="AJ1432" i="12"/>
  <c r="AK1432" i="12"/>
  <c r="AL1432" i="12"/>
  <c r="Q1433" i="12"/>
  <c r="R1433" i="12"/>
  <c r="S1433" i="12"/>
  <c r="T1433" i="12"/>
  <c r="U1433" i="12"/>
  <c r="V1433" i="12"/>
  <c r="W1433" i="12"/>
  <c r="X1433" i="12"/>
  <c r="Y1433" i="12"/>
  <c r="Z1433" i="12"/>
  <c r="AA1433" i="12"/>
  <c r="AB1433" i="12"/>
  <c r="AD1433" i="12"/>
  <c r="AF1433" i="12"/>
  <c r="AE1433" i="12" s="1"/>
  <c r="AG1433" i="12"/>
  <c r="AH1433" i="12"/>
  <c r="AI1433" i="12"/>
  <c r="AJ1433" i="12"/>
  <c r="AK1433" i="12"/>
  <c r="AL1433" i="12"/>
  <c r="Q1434" i="12"/>
  <c r="R1434" i="12"/>
  <c r="S1434" i="12"/>
  <c r="T1434" i="12"/>
  <c r="U1434" i="12"/>
  <c r="V1434" i="12"/>
  <c r="W1434" i="12"/>
  <c r="X1434" i="12"/>
  <c r="Y1434" i="12"/>
  <c r="Z1434" i="12"/>
  <c r="AA1434" i="12"/>
  <c r="AB1434" i="12"/>
  <c r="AD1434" i="12"/>
  <c r="AF1434" i="12"/>
  <c r="AE1434" i="12" s="1"/>
  <c r="AG1434" i="12"/>
  <c r="AH1434" i="12"/>
  <c r="AI1434" i="12"/>
  <c r="AJ1434" i="12"/>
  <c r="AK1434" i="12"/>
  <c r="AL1434" i="12"/>
  <c r="Q1435" i="12"/>
  <c r="R1435" i="12"/>
  <c r="S1435" i="12"/>
  <c r="T1435" i="12"/>
  <c r="U1435" i="12"/>
  <c r="V1435" i="12"/>
  <c r="W1435" i="12"/>
  <c r="X1435" i="12"/>
  <c r="Y1435" i="12"/>
  <c r="Z1435" i="12"/>
  <c r="AA1435" i="12"/>
  <c r="AB1435" i="12"/>
  <c r="AD1435" i="12"/>
  <c r="AE1435" i="12"/>
  <c r="AF1435" i="12"/>
  <c r="AG1435" i="12"/>
  <c r="AH1435" i="12"/>
  <c r="AI1435" i="12"/>
  <c r="AJ1435" i="12"/>
  <c r="AK1435" i="12"/>
  <c r="AL1435" i="12"/>
  <c r="Q1436" i="12"/>
  <c r="R1436" i="12"/>
  <c r="S1436" i="12"/>
  <c r="T1436" i="12"/>
  <c r="U1436" i="12"/>
  <c r="V1436" i="12"/>
  <c r="W1436" i="12"/>
  <c r="X1436" i="12"/>
  <c r="Y1436" i="12"/>
  <c r="Z1436" i="12"/>
  <c r="AA1436" i="12"/>
  <c r="AB1436" i="12"/>
  <c r="AD1436" i="12"/>
  <c r="AF1436" i="12"/>
  <c r="AE1436" i="12" s="1"/>
  <c r="AG1436" i="12"/>
  <c r="AH1436" i="12"/>
  <c r="AI1436" i="12"/>
  <c r="AJ1436" i="12"/>
  <c r="AK1436" i="12"/>
  <c r="AL1436" i="12"/>
  <c r="Q1437" i="12"/>
  <c r="R1437" i="12"/>
  <c r="S1437" i="12"/>
  <c r="T1437" i="12"/>
  <c r="U1437" i="12"/>
  <c r="V1437" i="12"/>
  <c r="W1437" i="12"/>
  <c r="X1437" i="12"/>
  <c r="Y1437" i="12"/>
  <c r="Z1437" i="12"/>
  <c r="AA1437" i="12"/>
  <c r="AB1437" i="12"/>
  <c r="AD1437" i="12"/>
  <c r="AF1437" i="12"/>
  <c r="AE1437" i="12" s="1"/>
  <c r="AG1437" i="12"/>
  <c r="AH1437" i="12"/>
  <c r="AI1437" i="12"/>
  <c r="AJ1437" i="12"/>
  <c r="AK1437" i="12"/>
  <c r="AL1437" i="12"/>
  <c r="Q1438" i="12"/>
  <c r="R1438" i="12"/>
  <c r="S1438" i="12"/>
  <c r="T1438" i="12"/>
  <c r="U1438" i="12"/>
  <c r="V1438" i="12"/>
  <c r="W1438" i="12"/>
  <c r="X1438" i="12"/>
  <c r="Y1438" i="12"/>
  <c r="Z1438" i="12"/>
  <c r="AA1438" i="12"/>
  <c r="AB1438" i="12"/>
  <c r="AD1438" i="12"/>
  <c r="AF1438" i="12"/>
  <c r="AE1438" i="12" s="1"/>
  <c r="AG1438" i="12"/>
  <c r="AH1438" i="12"/>
  <c r="AI1438" i="12"/>
  <c r="AJ1438" i="12"/>
  <c r="AK1438" i="12"/>
  <c r="AL1438" i="12"/>
  <c r="Q1439" i="12"/>
  <c r="R1439" i="12"/>
  <c r="S1439" i="12"/>
  <c r="T1439" i="12"/>
  <c r="U1439" i="12"/>
  <c r="V1439" i="12"/>
  <c r="W1439" i="12"/>
  <c r="X1439" i="12"/>
  <c r="Y1439" i="12"/>
  <c r="Z1439" i="12"/>
  <c r="AA1439" i="12"/>
  <c r="AB1439" i="12"/>
  <c r="AD1439" i="12"/>
  <c r="AF1439" i="12"/>
  <c r="AE1439" i="12" s="1"/>
  <c r="AG1439" i="12"/>
  <c r="AH1439" i="12"/>
  <c r="AI1439" i="12"/>
  <c r="AJ1439" i="12"/>
  <c r="AK1439" i="12"/>
  <c r="AL1439" i="12"/>
  <c r="Q1440" i="12"/>
  <c r="R1440" i="12"/>
  <c r="S1440" i="12"/>
  <c r="T1440" i="12"/>
  <c r="U1440" i="12"/>
  <c r="V1440" i="12"/>
  <c r="W1440" i="12"/>
  <c r="X1440" i="12"/>
  <c r="Y1440" i="12"/>
  <c r="Z1440" i="12"/>
  <c r="AA1440" i="12"/>
  <c r="AB1440" i="12"/>
  <c r="AD1440" i="12"/>
  <c r="AE1440" i="12"/>
  <c r="AF1440" i="12"/>
  <c r="AG1440" i="12"/>
  <c r="AH1440" i="12"/>
  <c r="AI1440" i="12"/>
  <c r="AJ1440" i="12"/>
  <c r="AK1440" i="12"/>
  <c r="AL1440" i="12"/>
  <c r="Q1441" i="12"/>
  <c r="R1441" i="12"/>
  <c r="S1441" i="12"/>
  <c r="T1441" i="12"/>
  <c r="U1441" i="12"/>
  <c r="V1441" i="12"/>
  <c r="W1441" i="12"/>
  <c r="X1441" i="12"/>
  <c r="Y1441" i="12"/>
  <c r="Z1441" i="12"/>
  <c r="AA1441" i="12"/>
  <c r="AB1441" i="12"/>
  <c r="AD1441" i="12"/>
  <c r="AF1441" i="12"/>
  <c r="AE1441" i="12" s="1"/>
  <c r="AG1441" i="12"/>
  <c r="AH1441" i="12"/>
  <c r="AI1441" i="12"/>
  <c r="AJ1441" i="12"/>
  <c r="AK1441" i="12"/>
  <c r="AL1441" i="12"/>
  <c r="Q1442" i="12"/>
  <c r="R1442" i="12"/>
  <c r="S1442" i="12"/>
  <c r="T1442" i="12"/>
  <c r="U1442" i="12"/>
  <c r="V1442" i="12"/>
  <c r="W1442" i="12"/>
  <c r="X1442" i="12"/>
  <c r="Y1442" i="12"/>
  <c r="Z1442" i="12"/>
  <c r="AA1442" i="12"/>
  <c r="AB1442" i="12"/>
  <c r="AD1442" i="12"/>
  <c r="AF1442" i="12"/>
  <c r="AE1442" i="12" s="1"/>
  <c r="AG1442" i="12"/>
  <c r="AH1442" i="12"/>
  <c r="AI1442" i="12"/>
  <c r="AJ1442" i="12"/>
  <c r="AK1442" i="12"/>
  <c r="AL1442" i="12"/>
  <c r="Q1443" i="12"/>
  <c r="R1443" i="12"/>
  <c r="S1443" i="12"/>
  <c r="T1443" i="12"/>
  <c r="U1443" i="12"/>
  <c r="V1443" i="12"/>
  <c r="W1443" i="12"/>
  <c r="X1443" i="12"/>
  <c r="Y1443" i="12"/>
  <c r="Z1443" i="12"/>
  <c r="AA1443" i="12"/>
  <c r="AB1443" i="12"/>
  <c r="AD1443" i="12"/>
  <c r="AE1443" i="12"/>
  <c r="AF1443" i="12"/>
  <c r="AG1443" i="12"/>
  <c r="AH1443" i="12"/>
  <c r="AI1443" i="12"/>
  <c r="AJ1443" i="12"/>
  <c r="AK1443" i="12"/>
  <c r="AL1443" i="12"/>
  <c r="Q1444" i="12"/>
  <c r="R1444" i="12"/>
  <c r="S1444" i="12"/>
  <c r="T1444" i="12"/>
  <c r="U1444" i="12"/>
  <c r="V1444" i="12"/>
  <c r="W1444" i="12"/>
  <c r="X1444" i="12"/>
  <c r="Y1444" i="12"/>
  <c r="Z1444" i="12"/>
  <c r="AA1444" i="12"/>
  <c r="AB1444" i="12"/>
  <c r="AD1444" i="12"/>
  <c r="AF1444" i="12"/>
  <c r="AE1444" i="12" s="1"/>
  <c r="AG1444" i="12"/>
  <c r="AH1444" i="12"/>
  <c r="AI1444" i="12"/>
  <c r="AJ1444" i="12"/>
  <c r="AK1444" i="12"/>
  <c r="AL1444" i="12"/>
  <c r="Q1445" i="12"/>
  <c r="R1445" i="12"/>
  <c r="S1445" i="12"/>
  <c r="T1445" i="12"/>
  <c r="U1445" i="12"/>
  <c r="V1445" i="12"/>
  <c r="W1445" i="12"/>
  <c r="X1445" i="12"/>
  <c r="Y1445" i="12"/>
  <c r="Z1445" i="12"/>
  <c r="AA1445" i="12"/>
  <c r="AB1445" i="12"/>
  <c r="AD1445" i="12"/>
  <c r="AF1445" i="12"/>
  <c r="AE1445" i="12" s="1"/>
  <c r="AG1445" i="12"/>
  <c r="AH1445" i="12"/>
  <c r="AI1445" i="12"/>
  <c r="AJ1445" i="12"/>
  <c r="AK1445" i="12"/>
  <c r="AL1445" i="12"/>
  <c r="Q1446" i="12"/>
  <c r="R1446" i="12"/>
  <c r="S1446" i="12"/>
  <c r="T1446" i="12"/>
  <c r="U1446" i="12"/>
  <c r="V1446" i="12"/>
  <c r="W1446" i="12"/>
  <c r="X1446" i="12"/>
  <c r="Y1446" i="12"/>
  <c r="Z1446" i="12"/>
  <c r="AA1446" i="12"/>
  <c r="AB1446" i="12"/>
  <c r="AD1446" i="12"/>
  <c r="AF1446" i="12"/>
  <c r="AE1446" i="12" s="1"/>
  <c r="AG1446" i="12"/>
  <c r="AH1446" i="12"/>
  <c r="AI1446" i="12"/>
  <c r="AJ1446" i="12"/>
  <c r="AK1446" i="12"/>
  <c r="AL1446" i="12"/>
  <c r="Q1447" i="12"/>
  <c r="R1447" i="12"/>
  <c r="S1447" i="12"/>
  <c r="T1447" i="12"/>
  <c r="U1447" i="12"/>
  <c r="V1447" i="12"/>
  <c r="W1447" i="12"/>
  <c r="X1447" i="12"/>
  <c r="Y1447" i="12"/>
  <c r="Z1447" i="12"/>
  <c r="AA1447" i="12"/>
  <c r="AB1447" i="12"/>
  <c r="AD1447" i="12"/>
  <c r="AF1447" i="12"/>
  <c r="AE1447" i="12" s="1"/>
  <c r="AG1447" i="12"/>
  <c r="AH1447" i="12"/>
  <c r="AI1447" i="12"/>
  <c r="AJ1447" i="12"/>
  <c r="AK1447" i="12"/>
  <c r="AL1447" i="12"/>
  <c r="Q1448" i="12"/>
  <c r="R1448" i="12"/>
  <c r="S1448" i="12"/>
  <c r="T1448" i="12"/>
  <c r="U1448" i="12"/>
  <c r="V1448" i="12"/>
  <c r="W1448" i="12"/>
  <c r="X1448" i="12"/>
  <c r="Y1448" i="12"/>
  <c r="Z1448" i="12"/>
  <c r="AA1448" i="12"/>
  <c r="AB1448" i="12"/>
  <c r="AD1448" i="12"/>
  <c r="AE1448" i="12"/>
  <c r="AF1448" i="12"/>
  <c r="AG1448" i="12"/>
  <c r="AH1448" i="12"/>
  <c r="AI1448" i="12"/>
  <c r="AJ1448" i="12"/>
  <c r="AK1448" i="12"/>
  <c r="AL1448" i="12"/>
  <c r="Q1449" i="12"/>
  <c r="R1449" i="12"/>
  <c r="S1449" i="12"/>
  <c r="T1449" i="12"/>
  <c r="U1449" i="12"/>
  <c r="V1449" i="12"/>
  <c r="W1449" i="12"/>
  <c r="X1449" i="12"/>
  <c r="Y1449" i="12"/>
  <c r="Z1449" i="12"/>
  <c r="AA1449" i="12"/>
  <c r="AB1449" i="12"/>
  <c r="AD1449" i="12"/>
  <c r="AF1449" i="12"/>
  <c r="AE1449" i="12" s="1"/>
  <c r="AG1449" i="12"/>
  <c r="AH1449" i="12"/>
  <c r="AI1449" i="12"/>
  <c r="AJ1449" i="12"/>
  <c r="AK1449" i="12"/>
  <c r="AL1449" i="12"/>
  <c r="Q1450" i="12"/>
  <c r="R1450" i="12"/>
  <c r="S1450" i="12"/>
  <c r="T1450" i="12"/>
  <c r="U1450" i="12"/>
  <c r="V1450" i="12"/>
  <c r="W1450" i="12"/>
  <c r="X1450" i="12"/>
  <c r="Y1450" i="12"/>
  <c r="Z1450" i="12"/>
  <c r="AA1450" i="12"/>
  <c r="AB1450" i="12"/>
  <c r="AD1450" i="12"/>
  <c r="AF1450" i="12"/>
  <c r="AE1450" i="12" s="1"/>
  <c r="AG1450" i="12"/>
  <c r="AH1450" i="12"/>
  <c r="AI1450" i="12"/>
  <c r="AJ1450" i="12"/>
  <c r="AK1450" i="12"/>
  <c r="AL1450" i="12"/>
  <c r="Q1451" i="12"/>
  <c r="R1451" i="12"/>
  <c r="S1451" i="12"/>
  <c r="T1451" i="12"/>
  <c r="U1451" i="12"/>
  <c r="V1451" i="12"/>
  <c r="W1451" i="12"/>
  <c r="X1451" i="12"/>
  <c r="Y1451" i="12"/>
  <c r="Z1451" i="12"/>
  <c r="AA1451" i="12"/>
  <c r="AB1451" i="12"/>
  <c r="AD1451" i="12"/>
  <c r="AE1451" i="12"/>
  <c r="AF1451" i="12"/>
  <c r="AG1451" i="12"/>
  <c r="AH1451" i="12"/>
  <c r="AI1451" i="12"/>
  <c r="AJ1451" i="12"/>
  <c r="AK1451" i="12"/>
  <c r="AL1451" i="12"/>
  <c r="Q1452" i="12"/>
  <c r="R1452" i="12"/>
  <c r="S1452" i="12"/>
  <c r="T1452" i="12"/>
  <c r="U1452" i="12"/>
  <c r="V1452" i="12"/>
  <c r="W1452" i="12"/>
  <c r="X1452" i="12"/>
  <c r="Y1452" i="12"/>
  <c r="Z1452" i="12"/>
  <c r="AA1452" i="12"/>
  <c r="AB1452" i="12"/>
  <c r="AD1452" i="12"/>
  <c r="AF1452" i="12"/>
  <c r="AE1452" i="12" s="1"/>
  <c r="AG1452" i="12"/>
  <c r="AH1452" i="12"/>
  <c r="AI1452" i="12"/>
  <c r="AJ1452" i="12"/>
  <c r="AK1452" i="12"/>
  <c r="AL1452" i="12"/>
  <c r="Q1453" i="12"/>
  <c r="R1453" i="12"/>
  <c r="S1453" i="12"/>
  <c r="T1453" i="12"/>
  <c r="U1453" i="12"/>
  <c r="V1453" i="12"/>
  <c r="W1453" i="12"/>
  <c r="X1453" i="12"/>
  <c r="Y1453" i="12"/>
  <c r="Z1453" i="12"/>
  <c r="AA1453" i="12"/>
  <c r="AB1453" i="12"/>
  <c r="AD1453" i="12"/>
  <c r="AF1453" i="12"/>
  <c r="AE1453" i="12" s="1"/>
  <c r="AG1453" i="12"/>
  <c r="AH1453" i="12"/>
  <c r="AI1453" i="12"/>
  <c r="AJ1453" i="12"/>
  <c r="AK1453" i="12"/>
  <c r="AL1453" i="12"/>
  <c r="Q1454" i="12"/>
  <c r="R1454" i="12"/>
  <c r="S1454" i="12"/>
  <c r="T1454" i="12"/>
  <c r="U1454" i="12"/>
  <c r="V1454" i="12"/>
  <c r="W1454" i="12"/>
  <c r="X1454" i="12"/>
  <c r="Y1454" i="12"/>
  <c r="Z1454" i="12"/>
  <c r="AA1454" i="12"/>
  <c r="AB1454" i="12"/>
  <c r="AD1454" i="12"/>
  <c r="AF1454" i="12"/>
  <c r="AE1454" i="12" s="1"/>
  <c r="AG1454" i="12"/>
  <c r="AH1454" i="12"/>
  <c r="AI1454" i="12"/>
  <c r="AJ1454" i="12"/>
  <c r="AK1454" i="12"/>
  <c r="AL1454" i="12"/>
  <c r="Q1455" i="12"/>
  <c r="R1455" i="12"/>
  <c r="S1455" i="12"/>
  <c r="T1455" i="12"/>
  <c r="U1455" i="12"/>
  <c r="V1455" i="12"/>
  <c r="W1455" i="12"/>
  <c r="X1455" i="12"/>
  <c r="Y1455" i="12"/>
  <c r="Z1455" i="12"/>
  <c r="AA1455" i="12"/>
  <c r="AB1455" i="12"/>
  <c r="AD1455" i="12"/>
  <c r="AF1455" i="12"/>
  <c r="AE1455" i="12" s="1"/>
  <c r="AG1455" i="12"/>
  <c r="AH1455" i="12"/>
  <c r="AI1455" i="12"/>
  <c r="AJ1455" i="12"/>
  <c r="AK1455" i="12"/>
  <c r="AL1455" i="12"/>
  <c r="Q1456" i="12"/>
  <c r="R1456" i="12"/>
  <c r="S1456" i="12"/>
  <c r="T1456" i="12"/>
  <c r="U1456" i="12"/>
  <c r="V1456" i="12"/>
  <c r="W1456" i="12"/>
  <c r="X1456" i="12"/>
  <c r="Y1456" i="12"/>
  <c r="Z1456" i="12"/>
  <c r="AA1456" i="12"/>
  <c r="AB1456" i="12"/>
  <c r="AD1456" i="12"/>
  <c r="AE1456" i="12"/>
  <c r="AF1456" i="12"/>
  <c r="AG1456" i="12"/>
  <c r="AH1456" i="12"/>
  <c r="AI1456" i="12"/>
  <c r="AJ1456" i="12"/>
  <c r="AK1456" i="12"/>
  <c r="AL1456" i="12"/>
  <c r="Q1457" i="12"/>
  <c r="R1457" i="12"/>
  <c r="S1457" i="12"/>
  <c r="T1457" i="12"/>
  <c r="U1457" i="12"/>
  <c r="V1457" i="12"/>
  <c r="W1457" i="12"/>
  <c r="X1457" i="12"/>
  <c r="Y1457" i="12"/>
  <c r="Z1457" i="12"/>
  <c r="AA1457" i="12"/>
  <c r="AB1457" i="12"/>
  <c r="AD1457" i="12"/>
  <c r="AF1457" i="12"/>
  <c r="AE1457" i="12" s="1"/>
  <c r="AG1457" i="12"/>
  <c r="AH1457" i="12"/>
  <c r="AI1457" i="12"/>
  <c r="AJ1457" i="12"/>
  <c r="AK1457" i="12"/>
  <c r="AL1457" i="12"/>
  <c r="Q1458" i="12"/>
  <c r="R1458" i="12"/>
  <c r="S1458" i="12"/>
  <c r="T1458" i="12"/>
  <c r="U1458" i="12"/>
  <c r="V1458" i="12"/>
  <c r="W1458" i="12"/>
  <c r="X1458" i="12"/>
  <c r="Y1458" i="12"/>
  <c r="Z1458" i="12"/>
  <c r="AA1458" i="12"/>
  <c r="AB1458" i="12"/>
  <c r="AD1458" i="12"/>
  <c r="AF1458" i="12"/>
  <c r="AE1458" i="12" s="1"/>
  <c r="AG1458" i="12"/>
  <c r="AH1458" i="12"/>
  <c r="AI1458" i="12"/>
  <c r="AJ1458" i="12"/>
  <c r="AK1458" i="12"/>
  <c r="AL1458" i="12"/>
  <c r="Q1459" i="12"/>
  <c r="R1459" i="12"/>
  <c r="S1459" i="12"/>
  <c r="T1459" i="12"/>
  <c r="U1459" i="12"/>
  <c r="V1459" i="12"/>
  <c r="W1459" i="12"/>
  <c r="X1459" i="12"/>
  <c r="Y1459" i="12"/>
  <c r="Z1459" i="12"/>
  <c r="AA1459" i="12"/>
  <c r="AB1459" i="12"/>
  <c r="AD1459" i="12"/>
  <c r="AE1459" i="12"/>
  <c r="AF1459" i="12"/>
  <c r="AG1459" i="12"/>
  <c r="AH1459" i="12"/>
  <c r="AI1459" i="12"/>
  <c r="AJ1459" i="12"/>
  <c r="AK1459" i="12"/>
  <c r="AL1459" i="12"/>
  <c r="Q1460" i="12"/>
  <c r="R1460" i="12"/>
  <c r="S1460" i="12"/>
  <c r="T1460" i="12"/>
  <c r="U1460" i="12"/>
  <c r="V1460" i="12"/>
  <c r="W1460" i="12"/>
  <c r="X1460" i="12"/>
  <c r="Y1460" i="12"/>
  <c r="Z1460" i="12"/>
  <c r="AA1460" i="12"/>
  <c r="AB1460" i="12"/>
  <c r="AD1460" i="12"/>
  <c r="AF1460" i="12"/>
  <c r="AE1460" i="12" s="1"/>
  <c r="AG1460" i="12"/>
  <c r="AH1460" i="12"/>
  <c r="AI1460" i="12"/>
  <c r="AJ1460" i="12"/>
  <c r="AK1460" i="12"/>
  <c r="AL1460" i="12"/>
  <c r="Q1461" i="12"/>
  <c r="R1461" i="12"/>
  <c r="S1461" i="12"/>
  <c r="T1461" i="12"/>
  <c r="U1461" i="12"/>
  <c r="V1461" i="12"/>
  <c r="W1461" i="12"/>
  <c r="X1461" i="12"/>
  <c r="Y1461" i="12"/>
  <c r="Z1461" i="12"/>
  <c r="AA1461" i="12"/>
  <c r="AB1461" i="12"/>
  <c r="AD1461" i="12"/>
  <c r="AF1461" i="12"/>
  <c r="AE1461" i="12" s="1"/>
  <c r="AG1461" i="12"/>
  <c r="AH1461" i="12"/>
  <c r="AI1461" i="12"/>
  <c r="AJ1461" i="12"/>
  <c r="AK1461" i="12"/>
  <c r="AL1461" i="12"/>
  <c r="Q1462" i="12"/>
  <c r="R1462" i="12"/>
  <c r="S1462" i="12"/>
  <c r="T1462" i="12"/>
  <c r="U1462" i="12"/>
  <c r="V1462" i="12"/>
  <c r="W1462" i="12"/>
  <c r="X1462" i="12"/>
  <c r="Y1462" i="12"/>
  <c r="Z1462" i="12"/>
  <c r="AA1462" i="12"/>
  <c r="AB1462" i="12"/>
  <c r="AD1462" i="12"/>
  <c r="AE1462" i="12"/>
  <c r="AF1462" i="12"/>
  <c r="AG1462" i="12"/>
  <c r="AH1462" i="12"/>
  <c r="AI1462" i="12"/>
  <c r="AJ1462" i="12"/>
  <c r="AK1462" i="12"/>
  <c r="AL1462" i="12"/>
  <c r="Q1463" i="12"/>
  <c r="R1463" i="12"/>
  <c r="S1463" i="12"/>
  <c r="T1463" i="12"/>
  <c r="U1463" i="12"/>
  <c r="V1463" i="12"/>
  <c r="W1463" i="12"/>
  <c r="X1463" i="12"/>
  <c r="Y1463" i="12"/>
  <c r="Z1463" i="12"/>
  <c r="AA1463" i="12"/>
  <c r="AB1463" i="12"/>
  <c r="AD1463" i="12"/>
  <c r="AF1463" i="12"/>
  <c r="AE1463" i="12" s="1"/>
  <c r="AG1463" i="12"/>
  <c r="AH1463" i="12"/>
  <c r="AI1463" i="12"/>
  <c r="AJ1463" i="12"/>
  <c r="AK1463" i="12"/>
  <c r="AL1463" i="12"/>
  <c r="Q1464" i="12"/>
  <c r="R1464" i="12"/>
  <c r="S1464" i="12"/>
  <c r="T1464" i="12"/>
  <c r="U1464" i="12"/>
  <c r="V1464" i="12"/>
  <c r="W1464" i="12"/>
  <c r="X1464" i="12"/>
  <c r="Y1464" i="12"/>
  <c r="Z1464" i="12"/>
  <c r="AA1464" i="12"/>
  <c r="AB1464" i="12"/>
  <c r="AD1464" i="12"/>
  <c r="AF1464" i="12"/>
  <c r="AE1464" i="12" s="1"/>
  <c r="AG1464" i="12"/>
  <c r="AH1464" i="12"/>
  <c r="AI1464" i="12"/>
  <c r="AJ1464" i="12"/>
  <c r="AK1464" i="12"/>
  <c r="AL1464" i="12"/>
  <c r="Q1465" i="12"/>
  <c r="R1465" i="12"/>
  <c r="S1465" i="12"/>
  <c r="T1465" i="12"/>
  <c r="U1465" i="12"/>
  <c r="V1465" i="12"/>
  <c r="W1465" i="12"/>
  <c r="X1465" i="12"/>
  <c r="Y1465" i="12"/>
  <c r="Z1465" i="12"/>
  <c r="AA1465" i="12"/>
  <c r="AB1465" i="12"/>
  <c r="AD1465" i="12"/>
  <c r="AF1465" i="12"/>
  <c r="AE1465" i="12" s="1"/>
  <c r="AG1465" i="12"/>
  <c r="AH1465" i="12"/>
  <c r="AI1465" i="12"/>
  <c r="AJ1465" i="12"/>
  <c r="AK1465" i="12"/>
  <c r="AL1465" i="12"/>
  <c r="Q1466" i="12"/>
  <c r="R1466" i="12"/>
  <c r="S1466" i="12"/>
  <c r="T1466" i="12"/>
  <c r="U1466" i="12"/>
  <c r="V1466" i="12"/>
  <c r="W1466" i="12"/>
  <c r="X1466" i="12"/>
  <c r="Y1466" i="12"/>
  <c r="Z1466" i="12"/>
  <c r="AA1466" i="12"/>
  <c r="AB1466" i="12"/>
  <c r="AD1466" i="12"/>
  <c r="AF1466" i="12"/>
  <c r="AE1466" i="12" s="1"/>
  <c r="AG1466" i="12"/>
  <c r="AH1466" i="12"/>
  <c r="AI1466" i="12"/>
  <c r="AJ1466" i="12"/>
  <c r="AK1466" i="12"/>
  <c r="AL1466" i="12"/>
  <c r="Q1467" i="12"/>
  <c r="R1467" i="12"/>
  <c r="S1467" i="12"/>
  <c r="T1467" i="12"/>
  <c r="U1467" i="12"/>
  <c r="V1467" i="12"/>
  <c r="W1467" i="12"/>
  <c r="X1467" i="12"/>
  <c r="Y1467" i="12"/>
  <c r="Z1467" i="12"/>
  <c r="AA1467" i="12"/>
  <c r="AB1467" i="12"/>
  <c r="AD1467" i="12"/>
  <c r="AE1467" i="12"/>
  <c r="AF1467" i="12"/>
  <c r="AG1467" i="12"/>
  <c r="AH1467" i="12"/>
  <c r="AI1467" i="12"/>
  <c r="AJ1467" i="12"/>
  <c r="AK1467" i="12"/>
  <c r="AL1467" i="12"/>
  <c r="Q1468" i="12"/>
  <c r="R1468" i="12"/>
  <c r="S1468" i="12"/>
  <c r="T1468" i="12"/>
  <c r="U1468" i="12"/>
  <c r="V1468" i="12"/>
  <c r="W1468" i="12"/>
  <c r="X1468" i="12"/>
  <c r="Y1468" i="12"/>
  <c r="Z1468" i="12"/>
  <c r="AA1468" i="12"/>
  <c r="AB1468" i="12"/>
  <c r="AD1468" i="12"/>
  <c r="AF1468" i="12"/>
  <c r="AE1468" i="12" s="1"/>
  <c r="AG1468" i="12"/>
  <c r="AH1468" i="12"/>
  <c r="AI1468" i="12"/>
  <c r="AJ1468" i="12"/>
  <c r="AK1468" i="12"/>
  <c r="AL1468" i="12"/>
  <c r="Q1469" i="12"/>
  <c r="R1469" i="12"/>
  <c r="S1469" i="12"/>
  <c r="T1469" i="12"/>
  <c r="U1469" i="12"/>
  <c r="V1469" i="12"/>
  <c r="W1469" i="12"/>
  <c r="X1469" i="12"/>
  <c r="Y1469" i="12"/>
  <c r="Z1469" i="12"/>
  <c r="AA1469" i="12"/>
  <c r="AB1469" i="12"/>
  <c r="AD1469" i="12"/>
  <c r="AF1469" i="12"/>
  <c r="AE1469" i="12" s="1"/>
  <c r="AG1469" i="12"/>
  <c r="AH1469" i="12"/>
  <c r="AI1469" i="12"/>
  <c r="AJ1469" i="12"/>
  <c r="AK1469" i="12"/>
  <c r="AL1469" i="12"/>
  <c r="Q1470" i="12"/>
  <c r="R1470" i="12"/>
  <c r="S1470" i="12"/>
  <c r="T1470" i="12"/>
  <c r="U1470" i="12"/>
  <c r="V1470" i="12"/>
  <c r="W1470" i="12"/>
  <c r="X1470" i="12"/>
  <c r="Y1470" i="12"/>
  <c r="Z1470" i="12"/>
  <c r="AA1470" i="12"/>
  <c r="AB1470" i="12"/>
  <c r="AD1470" i="12"/>
  <c r="AF1470" i="12"/>
  <c r="AE1470" i="12" s="1"/>
  <c r="AG1470" i="12"/>
  <c r="AH1470" i="12"/>
  <c r="AI1470" i="12"/>
  <c r="AJ1470" i="12"/>
  <c r="AK1470" i="12"/>
  <c r="AL1470" i="12"/>
  <c r="Q1471" i="12"/>
  <c r="R1471" i="12"/>
  <c r="S1471" i="12"/>
  <c r="T1471" i="12"/>
  <c r="U1471" i="12"/>
  <c r="V1471" i="12"/>
  <c r="W1471" i="12"/>
  <c r="X1471" i="12"/>
  <c r="Y1471" i="12"/>
  <c r="Z1471" i="12"/>
  <c r="AA1471" i="12"/>
  <c r="AB1471" i="12"/>
  <c r="AD1471" i="12"/>
  <c r="AF1471" i="12"/>
  <c r="AE1471" i="12" s="1"/>
  <c r="AG1471" i="12"/>
  <c r="AH1471" i="12"/>
  <c r="AI1471" i="12"/>
  <c r="AJ1471" i="12"/>
  <c r="AK1471" i="12"/>
  <c r="AL1471" i="12"/>
  <c r="Q1472" i="12"/>
  <c r="R1472" i="12"/>
  <c r="S1472" i="12"/>
  <c r="T1472" i="12"/>
  <c r="U1472" i="12"/>
  <c r="V1472" i="12"/>
  <c r="W1472" i="12"/>
  <c r="X1472" i="12"/>
  <c r="Y1472" i="12"/>
  <c r="Z1472" i="12"/>
  <c r="AA1472" i="12"/>
  <c r="AB1472" i="12"/>
  <c r="AD1472" i="12"/>
  <c r="AE1472" i="12"/>
  <c r="AF1472" i="12"/>
  <c r="AG1472" i="12"/>
  <c r="AH1472" i="12"/>
  <c r="AI1472" i="12"/>
  <c r="AJ1472" i="12"/>
  <c r="AK1472" i="12"/>
  <c r="AL1472" i="12"/>
  <c r="Q1473" i="12"/>
  <c r="R1473" i="12"/>
  <c r="S1473" i="12"/>
  <c r="T1473" i="12"/>
  <c r="U1473" i="12"/>
  <c r="V1473" i="12"/>
  <c r="W1473" i="12"/>
  <c r="X1473" i="12"/>
  <c r="Y1473" i="12"/>
  <c r="Z1473" i="12"/>
  <c r="AA1473" i="12"/>
  <c r="AB1473" i="12"/>
  <c r="AD1473" i="12"/>
  <c r="AF1473" i="12"/>
  <c r="AE1473" i="12" s="1"/>
  <c r="AG1473" i="12"/>
  <c r="AH1473" i="12"/>
  <c r="AI1473" i="12"/>
  <c r="AJ1473" i="12"/>
  <c r="AK1473" i="12"/>
  <c r="AL1473" i="12"/>
  <c r="Q1474" i="12"/>
  <c r="R1474" i="12"/>
  <c r="S1474" i="12"/>
  <c r="T1474" i="12"/>
  <c r="U1474" i="12"/>
  <c r="V1474" i="12"/>
  <c r="W1474" i="12"/>
  <c r="X1474" i="12"/>
  <c r="Y1474" i="12"/>
  <c r="Z1474" i="12"/>
  <c r="AA1474" i="12"/>
  <c r="AB1474" i="12"/>
  <c r="AD1474" i="12"/>
  <c r="AF1474" i="12"/>
  <c r="AE1474" i="12" s="1"/>
  <c r="AG1474" i="12"/>
  <c r="AH1474" i="12"/>
  <c r="AI1474" i="12"/>
  <c r="AJ1474" i="12"/>
  <c r="AK1474" i="12"/>
  <c r="AL1474" i="12"/>
  <c r="Q1475" i="12"/>
  <c r="R1475" i="12"/>
  <c r="S1475" i="12"/>
  <c r="T1475" i="12"/>
  <c r="U1475" i="12"/>
  <c r="V1475" i="12"/>
  <c r="W1475" i="12"/>
  <c r="X1475" i="12"/>
  <c r="Y1475" i="12"/>
  <c r="Z1475" i="12"/>
  <c r="AA1475" i="12"/>
  <c r="AB1475" i="12"/>
  <c r="AD1475" i="12"/>
  <c r="AE1475" i="12"/>
  <c r="AF1475" i="12"/>
  <c r="AG1475" i="12"/>
  <c r="AH1475" i="12"/>
  <c r="AI1475" i="12"/>
  <c r="AJ1475" i="12"/>
  <c r="AK1475" i="12"/>
  <c r="AL1475" i="12"/>
  <c r="Q1476" i="12"/>
  <c r="R1476" i="12"/>
  <c r="S1476" i="12"/>
  <c r="T1476" i="12"/>
  <c r="U1476" i="12"/>
  <c r="V1476" i="12"/>
  <c r="W1476" i="12"/>
  <c r="X1476" i="12"/>
  <c r="Y1476" i="12"/>
  <c r="Z1476" i="12"/>
  <c r="AA1476" i="12"/>
  <c r="AB1476" i="12"/>
  <c r="AD1476" i="12"/>
  <c r="AF1476" i="12"/>
  <c r="AE1476" i="12" s="1"/>
  <c r="AG1476" i="12"/>
  <c r="AH1476" i="12"/>
  <c r="AI1476" i="12"/>
  <c r="AJ1476" i="12"/>
  <c r="AK1476" i="12"/>
  <c r="AL1476" i="12"/>
  <c r="Q1477" i="12"/>
  <c r="R1477" i="12"/>
  <c r="S1477" i="12"/>
  <c r="T1477" i="12"/>
  <c r="U1477" i="12"/>
  <c r="V1477" i="12"/>
  <c r="W1477" i="12"/>
  <c r="X1477" i="12"/>
  <c r="Y1477" i="12"/>
  <c r="Z1477" i="12"/>
  <c r="AA1477" i="12"/>
  <c r="AB1477" i="12"/>
  <c r="AD1477" i="12"/>
  <c r="AF1477" i="12"/>
  <c r="AE1477" i="12" s="1"/>
  <c r="AG1477" i="12"/>
  <c r="AH1477" i="12"/>
  <c r="AI1477" i="12"/>
  <c r="AJ1477" i="12"/>
  <c r="AK1477" i="12"/>
  <c r="AL1477" i="12"/>
  <c r="Q1478" i="12"/>
  <c r="R1478" i="12"/>
  <c r="S1478" i="12"/>
  <c r="T1478" i="12"/>
  <c r="U1478" i="12"/>
  <c r="V1478" i="12"/>
  <c r="W1478" i="12"/>
  <c r="X1478" i="12"/>
  <c r="Y1478" i="12"/>
  <c r="Z1478" i="12"/>
  <c r="AA1478" i="12"/>
  <c r="AB1478" i="12"/>
  <c r="AD1478" i="12"/>
  <c r="AF1478" i="12"/>
  <c r="AE1478" i="12" s="1"/>
  <c r="AG1478" i="12"/>
  <c r="AH1478" i="12"/>
  <c r="AI1478" i="12"/>
  <c r="AJ1478" i="12"/>
  <c r="AK1478" i="12"/>
  <c r="AL1478" i="12"/>
  <c r="Q1479" i="12"/>
  <c r="R1479" i="12"/>
  <c r="S1479" i="12"/>
  <c r="T1479" i="12"/>
  <c r="U1479" i="12"/>
  <c r="V1479" i="12"/>
  <c r="W1479" i="12"/>
  <c r="X1479" i="12"/>
  <c r="Y1479" i="12"/>
  <c r="Z1479" i="12"/>
  <c r="AA1479" i="12"/>
  <c r="AB1479" i="12"/>
  <c r="AD1479" i="12"/>
  <c r="AF1479" i="12"/>
  <c r="AE1479" i="12" s="1"/>
  <c r="AG1479" i="12"/>
  <c r="AH1479" i="12"/>
  <c r="AI1479" i="12"/>
  <c r="AJ1479" i="12"/>
  <c r="AK1479" i="12"/>
  <c r="AL1479" i="12"/>
  <c r="Q1480" i="12"/>
  <c r="R1480" i="12"/>
  <c r="S1480" i="12"/>
  <c r="T1480" i="12"/>
  <c r="U1480" i="12"/>
  <c r="V1480" i="12"/>
  <c r="W1480" i="12"/>
  <c r="X1480" i="12"/>
  <c r="Y1480" i="12"/>
  <c r="Z1480" i="12"/>
  <c r="AA1480" i="12"/>
  <c r="AB1480" i="12"/>
  <c r="AD1480" i="12"/>
  <c r="AF1480" i="12"/>
  <c r="AE1480" i="12" s="1"/>
  <c r="AG1480" i="12"/>
  <c r="AH1480" i="12"/>
  <c r="AI1480" i="12"/>
  <c r="AJ1480" i="12"/>
  <c r="AK1480" i="12"/>
  <c r="AL1480" i="12"/>
  <c r="Q1481" i="12"/>
  <c r="R1481" i="12"/>
  <c r="S1481" i="12"/>
  <c r="T1481" i="12"/>
  <c r="U1481" i="12"/>
  <c r="V1481" i="12"/>
  <c r="W1481" i="12"/>
  <c r="X1481" i="12"/>
  <c r="Y1481" i="12"/>
  <c r="Z1481" i="12"/>
  <c r="AA1481" i="12"/>
  <c r="AB1481" i="12"/>
  <c r="AD1481" i="12"/>
  <c r="AF1481" i="12"/>
  <c r="AE1481" i="12" s="1"/>
  <c r="AG1481" i="12"/>
  <c r="AH1481" i="12"/>
  <c r="AI1481" i="12"/>
  <c r="AJ1481" i="12"/>
  <c r="AK1481" i="12"/>
  <c r="AL1481" i="12"/>
  <c r="Q1482" i="12"/>
  <c r="R1482" i="12"/>
  <c r="S1482" i="12"/>
  <c r="T1482" i="12"/>
  <c r="U1482" i="12"/>
  <c r="V1482" i="12"/>
  <c r="W1482" i="12"/>
  <c r="X1482" i="12"/>
  <c r="Y1482" i="12"/>
  <c r="Z1482" i="12"/>
  <c r="AA1482" i="12"/>
  <c r="AB1482" i="12"/>
  <c r="AD1482" i="12"/>
  <c r="AF1482" i="12"/>
  <c r="AE1482" i="12" s="1"/>
  <c r="AG1482" i="12"/>
  <c r="AH1482" i="12"/>
  <c r="AI1482" i="12"/>
  <c r="AJ1482" i="12"/>
  <c r="AK1482" i="12"/>
  <c r="AL1482" i="12"/>
  <c r="Q1483" i="12"/>
  <c r="R1483" i="12"/>
  <c r="S1483" i="12"/>
  <c r="T1483" i="12"/>
  <c r="U1483" i="12"/>
  <c r="V1483" i="12"/>
  <c r="W1483" i="12"/>
  <c r="X1483" i="12"/>
  <c r="Y1483" i="12"/>
  <c r="Z1483" i="12"/>
  <c r="AA1483" i="12"/>
  <c r="AB1483" i="12"/>
  <c r="AD1483" i="12"/>
  <c r="AE1483" i="12"/>
  <c r="AF1483" i="12"/>
  <c r="AG1483" i="12"/>
  <c r="AH1483" i="12"/>
  <c r="AI1483" i="12"/>
  <c r="AJ1483" i="12"/>
  <c r="AK1483" i="12"/>
  <c r="AL1483" i="12"/>
  <c r="Q1484" i="12"/>
  <c r="R1484" i="12"/>
  <c r="S1484" i="12"/>
  <c r="T1484" i="12"/>
  <c r="U1484" i="12"/>
  <c r="V1484" i="12"/>
  <c r="W1484" i="12"/>
  <c r="X1484" i="12"/>
  <c r="Y1484" i="12"/>
  <c r="Z1484" i="12"/>
  <c r="AA1484" i="12"/>
  <c r="AB1484" i="12"/>
  <c r="AD1484" i="12"/>
  <c r="AF1484" i="12"/>
  <c r="AE1484" i="12" s="1"/>
  <c r="AG1484" i="12"/>
  <c r="AH1484" i="12"/>
  <c r="AI1484" i="12"/>
  <c r="AJ1484" i="12"/>
  <c r="AK1484" i="12"/>
  <c r="AL1484" i="12"/>
  <c r="Q1485" i="12"/>
  <c r="R1485" i="12"/>
  <c r="S1485" i="12"/>
  <c r="T1485" i="12"/>
  <c r="U1485" i="12"/>
  <c r="V1485" i="12"/>
  <c r="W1485" i="12"/>
  <c r="X1485" i="12"/>
  <c r="Y1485" i="12"/>
  <c r="Z1485" i="12"/>
  <c r="AA1485" i="12"/>
  <c r="AB1485" i="12"/>
  <c r="AD1485" i="12"/>
  <c r="AF1485" i="12"/>
  <c r="AE1485" i="12" s="1"/>
  <c r="AG1485" i="12"/>
  <c r="AH1485" i="12"/>
  <c r="AI1485" i="12"/>
  <c r="AJ1485" i="12"/>
  <c r="AK1485" i="12"/>
  <c r="AL1485" i="12"/>
  <c r="Q1486" i="12"/>
  <c r="R1486" i="12"/>
  <c r="S1486" i="12"/>
  <c r="T1486" i="12"/>
  <c r="U1486" i="12"/>
  <c r="V1486" i="12"/>
  <c r="W1486" i="12"/>
  <c r="X1486" i="12"/>
  <c r="Y1486" i="12"/>
  <c r="Z1486" i="12"/>
  <c r="AA1486" i="12"/>
  <c r="AB1486" i="12"/>
  <c r="AD1486" i="12"/>
  <c r="AF1486" i="12"/>
  <c r="AE1486" i="12" s="1"/>
  <c r="AG1486" i="12"/>
  <c r="AH1486" i="12"/>
  <c r="AI1486" i="12"/>
  <c r="AJ1486" i="12"/>
  <c r="AK1486" i="12"/>
  <c r="AL1486" i="12"/>
  <c r="Q1487" i="12"/>
  <c r="R1487" i="12"/>
  <c r="S1487" i="12"/>
  <c r="T1487" i="12"/>
  <c r="U1487" i="12"/>
  <c r="V1487" i="12"/>
  <c r="W1487" i="12"/>
  <c r="X1487" i="12"/>
  <c r="Y1487" i="12"/>
  <c r="Z1487" i="12"/>
  <c r="AA1487" i="12"/>
  <c r="AB1487" i="12"/>
  <c r="AD1487" i="12"/>
  <c r="AF1487" i="12"/>
  <c r="AE1487" i="12" s="1"/>
  <c r="AG1487" i="12"/>
  <c r="AH1487" i="12"/>
  <c r="AI1487" i="12"/>
  <c r="AJ1487" i="12"/>
  <c r="AK1487" i="12"/>
  <c r="AL1487" i="12"/>
  <c r="Q1488" i="12"/>
  <c r="R1488" i="12"/>
  <c r="S1488" i="12"/>
  <c r="T1488" i="12"/>
  <c r="U1488" i="12"/>
  <c r="V1488" i="12"/>
  <c r="W1488" i="12"/>
  <c r="X1488" i="12"/>
  <c r="Y1488" i="12"/>
  <c r="Z1488" i="12"/>
  <c r="AA1488" i="12"/>
  <c r="AB1488" i="12"/>
  <c r="AD1488" i="12"/>
  <c r="AF1488" i="12"/>
  <c r="AE1488" i="12" s="1"/>
  <c r="AG1488" i="12"/>
  <c r="AH1488" i="12"/>
  <c r="AI1488" i="12"/>
  <c r="AJ1488" i="12"/>
  <c r="AK1488" i="12"/>
  <c r="AL1488" i="12"/>
  <c r="Q1489" i="12"/>
  <c r="R1489" i="12"/>
  <c r="S1489" i="12"/>
  <c r="T1489" i="12"/>
  <c r="U1489" i="12"/>
  <c r="V1489" i="12"/>
  <c r="W1489" i="12"/>
  <c r="X1489" i="12"/>
  <c r="Y1489" i="12"/>
  <c r="Z1489" i="12"/>
  <c r="AA1489" i="12"/>
  <c r="AB1489" i="12"/>
  <c r="AD1489" i="12"/>
  <c r="AF1489" i="12"/>
  <c r="AE1489" i="12" s="1"/>
  <c r="AG1489" i="12"/>
  <c r="AH1489" i="12"/>
  <c r="AI1489" i="12"/>
  <c r="AJ1489" i="12"/>
  <c r="AK1489" i="12"/>
  <c r="AL1489" i="12"/>
  <c r="Q1490" i="12"/>
  <c r="R1490" i="12"/>
  <c r="S1490" i="12"/>
  <c r="T1490" i="12"/>
  <c r="U1490" i="12"/>
  <c r="V1490" i="12"/>
  <c r="W1490" i="12"/>
  <c r="X1490" i="12"/>
  <c r="Y1490" i="12"/>
  <c r="Z1490" i="12"/>
  <c r="AA1490" i="12"/>
  <c r="AB1490" i="12"/>
  <c r="AD1490" i="12"/>
  <c r="AF1490" i="12"/>
  <c r="AE1490" i="12" s="1"/>
  <c r="AG1490" i="12"/>
  <c r="AH1490" i="12"/>
  <c r="AI1490" i="12"/>
  <c r="AJ1490" i="12"/>
  <c r="AK1490" i="12"/>
  <c r="AL1490" i="12"/>
  <c r="Q1491" i="12"/>
  <c r="R1491" i="12"/>
  <c r="S1491" i="12"/>
  <c r="T1491" i="12"/>
  <c r="U1491" i="12"/>
  <c r="V1491" i="12"/>
  <c r="W1491" i="12"/>
  <c r="X1491" i="12"/>
  <c r="Y1491" i="12"/>
  <c r="Z1491" i="12"/>
  <c r="AA1491" i="12"/>
  <c r="AB1491" i="12"/>
  <c r="AD1491" i="12"/>
  <c r="AE1491" i="12"/>
  <c r="AF1491" i="12"/>
  <c r="AG1491" i="12"/>
  <c r="AH1491" i="12"/>
  <c r="AI1491" i="12"/>
  <c r="AJ1491" i="12"/>
  <c r="AK1491" i="12"/>
  <c r="AL1491" i="12"/>
  <c r="Q1492" i="12"/>
  <c r="R1492" i="12"/>
  <c r="S1492" i="12"/>
  <c r="T1492" i="12"/>
  <c r="U1492" i="12"/>
  <c r="V1492" i="12"/>
  <c r="W1492" i="12"/>
  <c r="X1492" i="12"/>
  <c r="Y1492" i="12"/>
  <c r="Z1492" i="12"/>
  <c r="AA1492" i="12"/>
  <c r="AB1492" i="12"/>
  <c r="AD1492" i="12"/>
  <c r="AF1492" i="12"/>
  <c r="AE1492" i="12" s="1"/>
  <c r="AG1492" i="12"/>
  <c r="AH1492" i="12"/>
  <c r="AI1492" i="12"/>
  <c r="AJ1492" i="12"/>
  <c r="AK1492" i="12"/>
  <c r="AL1492" i="12"/>
  <c r="Q1493" i="12"/>
  <c r="R1493" i="12"/>
  <c r="S1493" i="12"/>
  <c r="T1493" i="12"/>
  <c r="U1493" i="12"/>
  <c r="V1493" i="12"/>
  <c r="W1493" i="12"/>
  <c r="X1493" i="12"/>
  <c r="Y1493" i="12"/>
  <c r="Z1493" i="12"/>
  <c r="AA1493" i="12"/>
  <c r="AB1493" i="12"/>
  <c r="AD1493" i="12"/>
  <c r="AF1493" i="12"/>
  <c r="AE1493" i="12" s="1"/>
  <c r="AG1493" i="12"/>
  <c r="AH1493" i="12"/>
  <c r="AI1493" i="12"/>
  <c r="AJ1493" i="12"/>
  <c r="AK1493" i="12"/>
  <c r="AL1493" i="12"/>
  <c r="Q1494" i="12"/>
  <c r="R1494" i="12"/>
  <c r="S1494" i="12"/>
  <c r="T1494" i="12"/>
  <c r="U1494" i="12"/>
  <c r="V1494" i="12"/>
  <c r="W1494" i="12"/>
  <c r="X1494" i="12"/>
  <c r="Y1494" i="12"/>
  <c r="Z1494" i="12"/>
  <c r="AA1494" i="12"/>
  <c r="AB1494" i="12"/>
  <c r="AD1494" i="12"/>
  <c r="AE1494" i="12"/>
  <c r="AF1494" i="12"/>
  <c r="AG1494" i="12"/>
  <c r="AH1494" i="12"/>
  <c r="AI1494" i="12"/>
  <c r="AJ1494" i="12"/>
  <c r="AK1494" i="12"/>
  <c r="AL1494" i="12"/>
  <c r="Q1495" i="12"/>
  <c r="R1495" i="12"/>
  <c r="S1495" i="12"/>
  <c r="T1495" i="12"/>
  <c r="U1495" i="12"/>
  <c r="V1495" i="12"/>
  <c r="W1495" i="12"/>
  <c r="X1495" i="12"/>
  <c r="Y1495" i="12"/>
  <c r="Z1495" i="12"/>
  <c r="AA1495" i="12"/>
  <c r="AB1495" i="12"/>
  <c r="AD1495" i="12"/>
  <c r="AF1495" i="12"/>
  <c r="AE1495" i="12" s="1"/>
  <c r="AG1495" i="12"/>
  <c r="AH1495" i="12"/>
  <c r="AI1495" i="12"/>
  <c r="AJ1495" i="12"/>
  <c r="AK1495" i="12"/>
  <c r="AL1495" i="12"/>
  <c r="Q1496" i="12"/>
  <c r="R1496" i="12"/>
  <c r="S1496" i="12"/>
  <c r="T1496" i="12"/>
  <c r="U1496" i="12"/>
  <c r="V1496" i="12"/>
  <c r="W1496" i="12"/>
  <c r="X1496" i="12"/>
  <c r="Y1496" i="12"/>
  <c r="Z1496" i="12"/>
  <c r="AA1496" i="12"/>
  <c r="AB1496" i="12"/>
  <c r="AD1496" i="12"/>
  <c r="AF1496" i="12"/>
  <c r="AE1496" i="12" s="1"/>
  <c r="AG1496" i="12"/>
  <c r="AH1496" i="12"/>
  <c r="AI1496" i="12"/>
  <c r="AJ1496" i="12"/>
  <c r="AK1496" i="12"/>
  <c r="AL1496" i="12"/>
  <c r="Q1497" i="12"/>
  <c r="R1497" i="12"/>
  <c r="S1497" i="12"/>
  <c r="T1497" i="12"/>
  <c r="U1497" i="12"/>
  <c r="V1497" i="12"/>
  <c r="W1497" i="12"/>
  <c r="X1497" i="12"/>
  <c r="Y1497" i="12"/>
  <c r="Z1497" i="12"/>
  <c r="AA1497" i="12"/>
  <c r="AB1497" i="12"/>
  <c r="AD1497" i="12"/>
  <c r="AF1497" i="12"/>
  <c r="AE1497" i="12" s="1"/>
  <c r="AG1497" i="12"/>
  <c r="AH1497" i="12"/>
  <c r="AI1497" i="12"/>
  <c r="AJ1497" i="12"/>
  <c r="AK1497" i="12"/>
  <c r="AL1497" i="12"/>
  <c r="Q1498" i="12"/>
  <c r="R1498" i="12"/>
  <c r="S1498" i="12"/>
  <c r="T1498" i="12"/>
  <c r="U1498" i="12"/>
  <c r="V1498" i="12"/>
  <c r="W1498" i="12"/>
  <c r="X1498" i="12"/>
  <c r="Y1498" i="12"/>
  <c r="Z1498" i="12"/>
  <c r="AA1498" i="12"/>
  <c r="AB1498" i="12"/>
  <c r="AD1498" i="12"/>
  <c r="AF1498" i="12"/>
  <c r="AE1498" i="12" s="1"/>
  <c r="AG1498" i="12"/>
  <c r="AH1498" i="12"/>
  <c r="AI1498" i="12"/>
  <c r="AJ1498" i="12"/>
  <c r="AK1498" i="12"/>
  <c r="AL1498" i="12"/>
  <c r="Q1499" i="12"/>
  <c r="R1499" i="12"/>
  <c r="S1499" i="12"/>
  <c r="T1499" i="12"/>
  <c r="U1499" i="12"/>
  <c r="V1499" i="12"/>
  <c r="W1499" i="12"/>
  <c r="X1499" i="12"/>
  <c r="Y1499" i="12"/>
  <c r="Z1499" i="12"/>
  <c r="AA1499" i="12"/>
  <c r="AB1499" i="12"/>
  <c r="AD1499" i="12"/>
  <c r="AE1499" i="12"/>
  <c r="AF1499" i="12"/>
  <c r="AG1499" i="12"/>
  <c r="AH1499" i="12"/>
  <c r="AI1499" i="12"/>
  <c r="AJ1499" i="12"/>
  <c r="AK1499" i="12"/>
  <c r="AL1499" i="12"/>
  <c r="Q1500" i="12"/>
  <c r="R1500" i="12"/>
  <c r="S1500" i="12"/>
  <c r="T1500" i="12"/>
  <c r="U1500" i="12"/>
  <c r="V1500" i="12"/>
  <c r="W1500" i="12"/>
  <c r="X1500" i="12"/>
  <c r="Y1500" i="12"/>
  <c r="Z1500" i="12"/>
  <c r="AA1500" i="12"/>
  <c r="AB1500" i="12"/>
  <c r="AD1500" i="12"/>
  <c r="AF1500" i="12"/>
  <c r="AE1500" i="12" s="1"/>
  <c r="AG1500" i="12"/>
  <c r="AH1500" i="12"/>
  <c r="AI1500" i="12"/>
  <c r="AJ1500" i="12"/>
  <c r="AK1500" i="12"/>
  <c r="AL1500" i="12"/>
  <c r="Q1501" i="12"/>
  <c r="R1501" i="12"/>
  <c r="S1501" i="12"/>
  <c r="T1501" i="12"/>
  <c r="U1501" i="12"/>
  <c r="V1501" i="12"/>
  <c r="W1501" i="12"/>
  <c r="X1501" i="12"/>
  <c r="Y1501" i="12"/>
  <c r="Z1501" i="12"/>
  <c r="AA1501" i="12"/>
  <c r="AB1501" i="12"/>
  <c r="AD1501" i="12"/>
  <c r="AF1501" i="12"/>
  <c r="AE1501" i="12" s="1"/>
  <c r="AG1501" i="12"/>
  <c r="AH1501" i="12"/>
  <c r="AI1501" i="12"/>
  <c r="AJ1501" i="12"/>
  <c r="AK1501" i="12"/>
  <c r="AL1501" i="12"/>
  <c r="Q1502" i="12"/>
  <c r="R1502" i="12"/>
  <c r="S1502" i="12"/>
  <c r="T1502" i="12"/>
  <c r="U1502" i="12"/>
  <c r="V1502" i="12"/>
  <c r="W1502" i="12"/>
  <c r="X1502" i="12"/>
  <c r="Y1502" i="12"/>
  <c r="Z1502" i="12"/>
  <c r="AA1502" i="12"/>
  <c r="AB1502" i="12"/>
  <c r="AD1502" i="12"/>
  <c r="AF1502" i="12"/>
  <c r="AE1502" i="12" s="1"/>
  <c r="AG1502" i="12"/>
  <c r="AH1502" i="12"/>
  <c r="AI1502" i="12"/>
  <c r="AJ1502" i="12"/>
  <c r="AK1502" i="12"/>
  <c r="AL1502" i="12"/>
  <c r="Q1503" i="12"/>
  <c r="R1503" i="12"/>
  <c r="S1503" i="12"/>
  <c r="T1503" i="12"/>
  <c r="U1503" i="12"/>
  <c r="V1503" i="12"/>
  <c r="W1503" i="12"/>
  <c r="X1503" i="12"/>
  <c r="Y1503" i="12"/>
  <c r="Z1503" i="12"/>
  <c r="AA1503" i="12"/>
  <c r="AB1503" i="12"/>
  <c r="AD1503" i="12"/>
  <c r="AF1503" i="12"/>
  <c r="AE1503" i="12" s="1"/>
  <c r="AG1503" i="12"/>
  <c r="AH1503" i="12"/>
  <c r="AI1503" i="12"/>
  <c r="AJ1503" i="12"/>
  <c r="AK1503" i="12"/>
  <c r="AL1503" i="12"/>
  <c r="Q1504" i="12"/>
  <c r="R1504" i="12"/>
  <c r="S1504" i="12"/>
  <c r="T1504" i="12"/>
  <c r="U1504" i="12"/>
  <c r="V1504" i="12"/>
  <c r="W1504" i="12"/>
  <c r="X1504" i="12"/>
  <c r="Y1504" i="12"/>
  <c r="Z1504" i="12"/>
  <c r="AA1504" i="12"/>
  <c r="AB1504" i="12"/>
  <c r="AD1504" i="12"/>
  <c r="AE1504" i="12"/>
  <c r="AF1504" i="12"/>
  <c r="AG1504" i="12"/>
  <c r="AH1504" i="12"/>
  <c r="AI1504" i="12"/>
  <c r="AJ1504" i="12"/>
  <c r="AK1504" i="12"/>
  <c r="AL1504" i="12"/>
  <c r="Q1505" i="12"/>
  <c r="R1505" i="12"/>
  <c r="S1505" i="12"/>
  <c r="T1505" i="12"/>
  <c r="U1505" i="12"/>
  <c r="V1505" i="12"/>
  <c r="W1505" i="12"/>
  <c r="X1505" i="12"/>
  <c r="Y1505" i="12"/>
  <c r="Z1505" i="12"/>
  <c r="AA1505" i="12"/>
  <c r="AB1505" i="12"/>
  <c r="AD1505" i="12"/>
  <c r="AF1505" i="12"/>
  <c r="AE1505" i="12" s="1"/>
  <c r="AG1505" i="12"/>
  <c r="AH1505" i="12"/>
  <c r="AI1505" i="12"/>
  <c r="AJ1505" i="12"/>
  <c r="AK1505" i="12"/>
  <c r="AL1505" i="12"/>
  <c r="Q1506" i="12"/>
  <c r="R1506" i="12"/>
  <c r="S1506" i="12"/>
  <c r="T1506" i="12"/>
  <c r="U1506" i="12"/>
  <c r="V1506" i="12"/>
  <c r="W1506" i="12"/>
  <c r="X1506" i="12"/>
  <c r="Y1506" i="12"/>
  <c r="Z1506" i="12"/>
  <c r="AA1506" i="12"/>
  <c r="AB1506" i="12"/>
  <c r="AD1506" i="12"/>
  <c r="AF1506" i="12"/>
  <c r="AE1506" i="12" s="1"/>
  <c r="AG1506" i="12"/>
  <c r="AH1506" i="12"/>
  <c r="AI1506" i="12"/>
  <c r="AJ1506" i="12"/>
  <c r="AK1506" i="12"/>
  <c r="AL1506" i="12"/>
  <c r="Q1507" i="12"/>
  <c r="R1507" i="12"/>
  <c r="S1507" i="12"/>
  <c r="T1507" i="12"/>
  <c r="U1507" i="12"/>
  <c r="V1507" i="12"/>
  <c r="W1507" i="12"/>
  <c r="X1507" i="12"/>
  <c r="Y1507" i="12"/>
  <c r="Z1507" i="12"/>
  <c r="AA1507" i="12"/>
  <c r="AB1507" i="12"/>
  <c r="AD1507" i="12"/>
  <c r="AE1507" i="12"/>
  <c r="AF1507" i="12"/>
  <c r="AG1507" i="12"/>
  <c r="AH1507" i="12"/>
  <c r="AI1507" i="12"/>
  <c r="AJ1507" i="12"/>
  <c r="AK1507" i="12"/>
  <c r="AL1507" i="12"/>
  <c r="Q1508" i="12"/>
  <c r="R1508" i="12"/>
  <c r="S1508" i="12"/>
  <c r="T1508" i="12"/>
  <c r="U1508" i="12"/>
  <c r="V1508" i="12"/>
  <c r="W1508" i="12"/>
  <c r="X1508" i="12"/>
  <c r="Y1508" i="12"/>
  <c r="Z1508" i="12"/>
  <c r="AA1508" i="12"/>
  <c r="AB1508" i="12"/>
  <c r="AD1508" i="12"/>
  <c r="AF1508" i="12"/>
  <c r="AE1508" i="12" s="1"/>
  <c r="AG1508" i="12"/>
  <c r="AH1508" i="12"/>
  <c r="AI1508" i="12"/>
  <c r="AJ1508" i="12"/>
  <c r="AK1508" i="12"/>
  <c r="AL1508" i="12"/>
  <c r="Q1509" i="12"/>
  <c r="R1509" i="12"/>
  <c r="S1509" i="12"/>
  <c r="T1509" i="12"/>
  <c r="U1509" i="12"/>
  <c r="V1509" i="12"/>
  <c r="W1509" i="12"/>
  <c r="X1509" i="12"/>
  <c r="Y1509" i="12"/>
  <c r="Z1509" i="12"/>
  <c r="AA1509" i="12"/>
  <c r="AB1509" i="12"/>
  <c r="AD1509" i="12"/>
  <c r="AF1509" i="12"/>
  <c r="AE1509" i="12" s="1"/>
  <c r="AG1509" i="12"/>
  <c r="AH1509" i="12"/>
  <c r="AI1509" i="12"/>
  <c r="AJ1509" i="12"/>
  <c r="AK1509" i="12"/>
  <c r="AL1509" i="12"/>
  <c r="Q1510" i="12"/>
  <c r="R1510" i="12"/>
  <c r="S1510" i="12"/>
  <c r="T1510" i="12"/>
  <c r="U1510" i="12"/>
  <c r="V1510" i="12"/>
  <c r="W1510" i="12"/>
  <c r="X1510" i="12"/>
  <c r="Y1510" i="12"/>
  <c r="Z1510" i="12"/>
  <c r="AA1510" i="12"/>
  <c r="AB1510" i="12"/>
  <c r="AD1510" i="12"/>
  <c r="AF1510" i="12"/>
  <c r="AE1510" i="12" s="1"/>
  <c r="AG1510" i="12"/>
  <c r="AH1510" i="12"/>
  <c r="AI1510" i="12"/>
  <c r="AJ1510" i="12"/>
  <c r="AK1510" i="12"/>
  <c r="AL1510" i="12"/>
  <c r="Q1511" i="12"/>
  <c r="R1511" i="12"/>
  <c r="S1511" i="12"/>
  <c r="T1511" i="12"/>
  <c r="U1511" i="12"/>
  <c r="V1511" i="12"/>
  <c r="W1511" i="12"/>
  <c r="X1511" i="12"/>
  <c r="Y1511" i="12"/>
  <c r="Z1511" i="12"/>
  <c r="AA1511" i="12"/>
  <c r="AB1511" i="12"/>
  <c r="AD1511" i="12"/>
  <c r="AF1511" i="12"/>
  <c r="AE1511" i="12" s="1"/>
  <c r="AG1511" i="12"/>
  <c r="AH1511" i="12"/>
  <c r="AI1511" i="12"/>
  <c r="AJ1511" i="12"/>
  <c r="AK1511" i="12"/>
  <c r="AL1511" i="12"/>
  <c r="Q1512" i="12"/>
  <c r="R1512" i="12"/>
  <c r="S1512" i="12"/>
  <c r="T1512" i="12"/>
  <c r="U1512" i="12"/>
  <c r="V1512" i="12"/>
  <c r="W1512" i="12"/>
  <c r="X1512" i="12"/>
  <c r="Y1512" i="12"/>
  <c r="Z1512" i="12"/>
  <c r="AA1512" i="12"/>
  <c r="AB1512" i="12"/>
  <c r="AD1512" i="12"/>
  <c r="AF1512" i="12"/>
  <c r="AE1512" i="12" s="1"/>
  <c r="AG1512" i="12"/>
  <c r="AH1512" i="12"/>
  <c r="AI1512" i="12"/>
  <c r="AJ1512" i="12"/>
  <c r="AK1512" i="12"/>
  <c r="AL1512" i="12"/>
  <c r="Q1513" i="12"/>
  <c r="R1513" i="12"/>
  <c r="S1513" i="12"/>
  <c r="T1513" i="12"/>
  <c r="U1513" i="12"/>
  <c r="V1513" i="12"/>
  <c r="W1513" i="12"/>
  <c r="X1513" i="12"/>
  <c r="Y1513" i="12"/>
  <c r="Z1513" i="12"/>
  <c r="AA1513" i="12"/>
  <c r="AB1513" i="12"/>
  <c r="AD1513" i="12"/>
  <c r="AF1513" i="12"/>
  <c r="AE1513" i="12" s="1"/>
  <c r="AG1513" i="12"/>
  <c r="AH1513" i="12"/>
  <c r="AI1513" i="12"/>
  <c r="AJ1513" i="12"/>
  <c r="AK1513" i="12"/>
  <c r="AL1513" i="12"/>
  <c r="Q1514" i="12"/>
  <c r="R1514" i="12"/>
  <c r="S1514" i="12"/>
  <c r="T1514" i="12"/>
  <c r="U1514" i="12"/>
  <c r="V1514" i="12"/>
  <c r="W1514" i="12"/>
  <c r="X1514" i="12"/>
  <c r="Y1514" i="12"/>
  <c r="Z1514" i="12"/>
  <c r="AA1514" i="12"/>
  <c r="AB1514" i="12"/>
  <c r="AD1514" i="12"/>
  <c r="AF1514" i="12"/>
  <c r="AE1514" i="12" s="1"/>
  <c r="AG1514" i="12"/>
  <c r="AH1514" i="12"/>
  <c r="AI1514" i="12"/>
  <c r="AJ1514" i="12"/>
  <c r="AK1514" i="12"/>
  <c r="AL1514" i="12"/>
  <c r="Q1515" i="12"/>
  <c r="R1515" i="12"/>
  <c r="S1515" i="12"/>
  <c r="T1515" i="12"/>
  <c r="U1515" i="12"/>
  <c r="V1515" i="12"/>
  <c r="W1515" i="12"/>
  <c r="X1515" i="12"/>
  <c r="Y1515" i="12"/>
  <c r="Z1515" i="12"/>
  <c r="AA1515" i="12"/>
  <c r="AB1515" i="12"/>
  <c r="AD1515" i="12"/>
  <c r="AE1515" i="12"/>
  <c r="AF1515" i="12"/>
  <c r="AG1515" i="12"/>
  <c r="AH1515" i="12"/>
  <c r="AI1515" i="12"/>
  <c r="AJ1515" i="12"/>
  <c r="AK1515" i="12"/>
  <c r="AL1515" i="12"/>
  <c r="Q1516" i="12"/>
  <c r="R1516" i="12"/>
  <c r="S1516" i="12"/>
  <c r="T1516" i="12"/>
  <c r="U1516" i="12"/>
  <c r="V1516" i="12"/>
  <c r="W1516" i="12"/>
  <c r="X1516" i="12"/>
  <c r="Y1516" i="12"/>
  <c r="Z1516" i="12"/>
  <c r="AA1516" i="12"/>
  <c r="AB1516" i="12"/>
  <c r="AD1516" i="12"/>
  <c r="AF1516" i="12"/>
  <c r="AE1516" i="12" s="1"/>
  <c r="AG1516" i="12"/>
  <c r="AH1516" i="12"/>
  <c r="AI1516" i="12"/>
  <c r="AJ1516" i="12"/>
  <c r="AK1516" i="12"/>
  <c r="AL1516" i="12"/>
  <c r="Q1517" i="12"/>
  <c r="R1517" i="12"/>
  <c r="S1517" i="12"/>
  <c r="T1517" i="12"/>
  <c r="U1517" i="12"/>
  <c r="V1517" i="12"/>
  <c r="W1517" i="12"/>
  <c r="X1517" i="12"/>
  <c r="Y1517" i="12"/>
  <c r="Z1517" i="12"/>
  <c r="AA1517" i="12"/>
  <c r="AB1517" i="12"/>
  <c r="AD1517" i="12"/>
  <c r="AF1517" i="12"/>
  <c r="AE1517" i="12" s="1"/>
  <c r="AG1517" i="12"/>
  <c r="AH1517" i="12"/>
  <c r="AI1517" i="12"/>
  <c r="AJ1517" i="12"/>
  <c r="AK1517" i="12"/>
  <c r="AL1517" i="12"/>
  <c r="Q1518" i="12"/>
  <c r="R1518" i="12"/>
  <c r="S1518" i="12"/>
  <c r="T1518" i="12"/>
  <c r="U1518" i="12"/>
  <c r="V1518" i="12"/>
  <c r="W1518" i="12"/>
  <c r="X1518" i="12"/>
  <c r="Y1518" i="12"/>
  <c r="Z1518" i="12"/>
  <c r="AA1518" i="12"/>
  <c r="AB1518" i="12"/>
  <c r="AD1518" i="12"/>
  <c r="AF1518" i="12"/>
  <c r="AE1518" i="12" s="1"/>
  <c r="AG1518" i="12"/>
  <c r="AH1518" i="12"/>
  <c r="AI1518" i="12"/>
  <c r="AJ1518" i="12"/>
  <c r="AK1518" i="12"/>
  <c r="AL1518" i="12"/>
  <c r="Q1519" i="12"/>
  <c r="R1519" i="12"/>
  <c r="S1519" i="12"/>
  <c r="T1519" i="12"/>
  <c r="U1519" i="12"/>
  <c r="V1519" i="12"/>
  <c r="W1519" i="12"/>
  <c r="X1519" i="12"/>
  <c r="Y1519" i="12"/>
  <c r="Z1519" i="12"/>
  <c r="AA1519" i="12"/>
  <c r="AB1519" i="12"/>
  <c r="AD1519" i="12"/>
  <c r="AF1519" i="12"/>
  <c r="AE1519" i="12" s="1"/>
  <c r="AG1519" i="12"/>
  <c r="AH1519" i="12"/>
  <c r="AI1519" i="12"/>
  <c r="AJ1519" i="12"/>
  <c r="AK1519" i="12"/>
  <c r="AL1519" i="12"/>
  <c r="Q1520" i="12"/>
  <c r="R1520" i="12"/>
  <c r="S1520" i="12"/>
  <c r="T1520" i="12"/>
  <c r="U1520" i="12"/>
  <c r="V1520" i="12"/>
  <c r="W1520" i="12"/>
  <c r="X1520" i="12"/>
  <c r="Y1520" i="12"/>
  <c r="Z1520" i="12"/>
  <c r="AA1520" i="12"/>
  <c r="AB1520" i="12"/>
  <c r="AD1520" i="12"/>
  <c r="AF1520" i="12"/>
  <c r="AE1520" i="12" s="1"/>
  <c r="AG1520" i="12"/>
  <c r="AH1520" i="12"/>
  <c r="AI1520" i="12"/>
  <c r="AJ1520" i="12"/>
  <c r="AK1520" i="12"/>
  <c r="AL1520" i="12"/>
  <c r="Q1521" i="12"/>
  <c r="R1521" i="12"/>
  <c r="S1521" i="12"/>
  <c r="T1521" i="12"/>
  <c r="U1521" i="12"/>
  <c r="V1521" i="12"/>
  <c r="W1521" i="12"/>
  <c r="X1521" i="12"/>
  <c r="Y1521" i="12"/>
  <c r="Z1521" i="12"/>
  <c r="AA1521" i="12"/>
  <c r="AB1521" i="12"/>
  <c r="AD1521" i="12"/>
  <c r="AF1521" i="12"/>
  <c r="AE1521" i="12" s="1"/>
  <c r="AG1521" i="12"/>
  <c r="AH1521" i="12"/>
  <c r="AI1521" i="12"/>
  <c r="AJ1521" i="12"/>
  <c r="AK1521" i="12"/>
  <c r="AL1521" i="12"/>
  <c r="Q1522" i="12"/>
  <c r="R1522" i="12"/>
  <c r="S1522" i="12"/>
  <c r="T1522" i="12"/>
  <c r="U1522" i="12"/>
  <c r="V1522" i="12"/>
  <c r="W1522" i="12"/>
  <c r="X1522" i="12"/>
  <c r="Y1522" i="12"/>
  <c r="Z1522" i="12"/>
  <c r="AA1522" i="12"/>
  <c r="AB1522" i="12"/>
  <c r="AD1522" i="12"/>
  <c r="AF1522" i="12"/>
  <c r="AE1522" i="12" s="1"/>
  <c r="AG1522" i="12"/>
  <c r="AH1522" i="12"/>
  <c r="AI1522" i="12"/>
  <c r="AJ1522" i="12"/>
  <c r="AK1522" i="12"/>
  <c r="AL1522" i="12"/>
  <c r="Q1523" i="12"/>
  <c r="R1523" i="12"/>
  <c r="S1523" i="12"/>
  <c r="T1523" i="12"/>
  <c r="U1523" i="12"/>
  <c r="V1523" i="12"/>
  <c r="W1523" i="12"/>
  <c r="X1523" i="12"/>
  <c r="Y1523" i="12"/>
  <c r="Z1523" i="12"/>
  <c r="AA1523" i="12"/>
  <c r="AB1523" i="12"/>
  <c r="AD1523" i="12"/>
  <c r="AE1523" i="12"/>
  <c r="AF1523" i="12"/>
  <c r="AG1523" i="12"/>
  <c r="AH1523" i="12"/>
  <c r="AI1523" i="12"/>
  <c r="AJ1523" i="12"/>
  <c r="AK1523" i="12"/>
  <c r="AL1523" i="12"/>
  <c r="Q1524" i="12"/>
  <c r="R1524" i="12"/>
  <c r="S1524" i="12"/>
  <c r="T1524" i="12"/>
  <c r="U1524" i="12"/>
  <c r="V1524" i="12"/>
  <c r="W1524" i="12"/>
  <c r="X1524" i="12"/>
  <c r="Y1524" i="12"/>
  <c r="Z1524" i="12"/>
  <c r="AA1524" i="12"/>
  <c r="AB1524" i="12"/>
  <c r="AD1524" i="12"/>
  <c r="AF1524" i="12"/>
  <c r="AE1524" i="12" s="1"/>
  <c r="AG1524" i="12"/>
  <c r="AH1524" i="12"/>
  <c r="AI1524" i="12"/>
  <c r="AJ1524" i="12"/>
  <c r="AK1524" i="12"/>
  <c r="AL1524" i="12"/>
  <c r="Q1525" i="12"/>
  <c r="R1525" i="12"/>
  <c r="S1525" i="12"/>
  <c r="T1525" i="12"/>
  <c r="U1525" i="12"/>
  <c r="V1525" i="12"/>
  <c r="W1525" i="12"/>
  <c r="X1525" i="12"/>
  <c r="Y1525" i="12"/>
  <c r="Z1525" i="12"/>
  <c r="AA1525" i="12"/>
  <c r="AB1525" i="12"/>
  <c r="AD1525" i="12"/>
  <c r="AF1525" i="12"/>
  <c r="AE1525" i="12" s="1"/>
  <c r="AG1525" i="12"/>
  <c r="AH1525" i="12"/>
  <c r="AI1525" i="12"/>
  <c r="AJ1525" i="12"/>
  <c r="AK1525" i="12"/>
  <c r="AL1525" i="12"/>
  <c r="Q1526" i="12"/>
  <c r="R1526" i="12"/>
  <c r="S1526" i="12"/>
  <c r="T1526" i="12"/>
  <c r="U1526" i="12"/>
  <c r="V1526" i="12"/>
  <c r="W1526" i="12"/>
  <c r="X1526" i="12"/>
  <c r="Y1526" i="12"/>
  <c r="Z1526" i="12"/>
  <c r="AA1526" i="12"/>
  <c r="AB1526" i="12"/>
  <c r="AD1526" i="12"/>
  <c r="AE1526" i="12"/>
  <c r="AF1526" i="12"/>
  <c r="AG1526" i="12"/>
  <c r="AH1526" i="12"/>
  <c r="AI1526" i="12"/>
  <c r="AJ1526" i="12"/>
  <c r="AK1526" i="12"/>
  <c r="AL1526" i="12"/>
  <c r="Q1527" i="12"/>
  <c r="R1527" i="12"/>
  <c r="S1527" i="12"/>
  <c r="T1527" i="12"/>
  <c r="U1527" i="12"/>
  <c r="V1527" i="12"/>
  <c r="W1527" i="12"/>
  <c r="X1527" i="12"/>
  <c r="Y1527" i="12"/>
  <c r="Z1527" i="12"/>
  <c r="AA1527" i="12"/>
  <c r="AB1527" i="12"/>
  <c r="AD1527" i="12"/>
  <c r="AF1527" i="12"/>
  <c r="AE1527" i="12" s="1"/>
  <c r="AG1527" i="12"/>
  <c r="AH1527" i="12"/>
  <c r="AI1527" i="12"/>
  <c r="AJ1527" i="12"/>
  <c r="AK1527" i="12"/>
  <c r="AL1527" i="12"/>
  <c r="Q1528" i="12"/>
  <c r="R1528" i="12"/>
  <c r="S1528" i="12"/>
  <c r="T1528" i="12"/>
  <c r="U1528" i="12"/>
  <c r="V1528" i="12"/>
  <c r="W1528" i="12"/>
  <c r="X1528" i="12"/>
  <c r="Y1528" i="12"/>
  <c r="Z1528" i="12"/>
  <c r="AA1528" i="12"/>
  <c r="AB1528" i="12"/>
  <c r="AD1528" i="12"/>
  <c r="AF1528" i="12"/>
  <c r="AE1528" i="12" s="1"/>
  <c r="AG1528" i="12"/>
  <c r="AH1528" i="12"/>
  <c r="AI1528" i="12"/>
  <c r="AJ1528" i="12"/>
  <c r="AK1528" i="12"/>
  <c r="AL1528" i="12"/>
  <c r="Q1529" i="12"/>
  <c r="R1529" i="12"/>
  <c r="S1529" i="12"/>
  <c r="T1529" i="12"/>
  <c r="U1529" i="12"/>
  <c r="V1529" i="12"/>
  <c r="W1529" i="12"/>
  <c r="X1529" i="12"/>
  <c r="Y1529" i="12"/>
  <c r="Z1529" i="12"/>
  <c r="AA1529" i="12"/>
  <c r="AB1529" i="12"/>
  <c r="AD1529" i="12"/>
  <c r="AF1529" i="12"/>
  <c r="AE1529" i="12" s="1"/>
  <c r="AG1529" i="12"/>
  <c r="AH1529" i="12"/>
  <c r="AI1529" i="12"/>
  <c r="AJ1529" i="12"/>
  <c r="AK1529" i="12"/>
  <c r="AL1529" i="12"/>
  <c r="Q1530" i="12"/>
  <c r="R1530" i="12"/>
  <c r="S1530" i="12"/>
  <c r="T1530" i="12"/>
  <c r="U1530" i="12"/>
  <c r="V1530" i="12"/>
  <c r="W1530" i="12"/>
  <c r="X1530" i="12"/>
  <c r="Y1530" i="12"/>
  <c r="Z1530" i="12"/>
  <c r="AA1530" i="12"/>
  <c r="AB1530" i="12"/>
  <c r="AD1530" i="12"/>
  <c r="AF1530" i="12"/>
  <c r="AE1530" i="12" s="1"/>
  <c r="AG1530" i="12"/>
  <c r="AH1530" i="12"/>
  <c r="AI1530" i="12"/>
  <c r="AJ1530" i="12"/>
  <c r="AK1530" i="12"/>
  <c r="AL1530" i="12"/>
  <c r="Q1531" i="12"/>
  <c r="R1531" i="12"/>
  <c r="S1531" i="12"/>
  <c r="T1531" i="12"/>
  <c r="U1531" i="12"/>
  <c r="V1531" i="12"/>
  <c r="W1531" i="12"/>
  <c r="X1531" i="12"/>
  <c r="Y1531" i="12"/>
  <c r="Z1531" i="12"/>
  <c r="AA1531" i="12"/>
  <c r="AB1531" i="12"/>
  <c r="AD1531" i="12"/>
  <c r="AE1531" i="12"/>
  <c r="AF1531" i="12"/>
  <c r="AG1531" i="12"/>
  <c r="AH1531" i="12"/>
  <c r="AI1531" i="12"/>
  <c r="AJ1531" i="12"/>
  <c r="AK1531" i="12"/>
  <c r="AL1531" i="12"/>
  <c r="Q1532" i="12"/>
  <c r="R1532" i="12"/>
  <c r="S1532" i="12"/>
  <c r="T1532" i="12"/>
  <c r="U1532" i="12"/>
  <c r="V1532" i="12"/>
  <c r="W1532" i="12"/>
  <c r="X1532" i="12"/>
  <c r="Y1532" i="12"/>
  <c r="Z1532" i="12"/>
  <c r="AA1532" i="12"/>
  <c r="AB1532" i="12"/>
  <c r="AD1532" i="12"/>
  <c r="AF1532" i="12"/>
  <c r="AE1532" i="12" s="1"/>
  <c r="AG1532" i="12"/>
  <c r="AH1532" i="12"/>
  <c r="AI1532" i="12"/>
  <c r="AJ1532" i="12"/>
  <c r="AK1532" i="12"/>
  <c r="AL1532" i="12"/>
  <c r="Q1533" i="12"/>
  <c r="R1533" i="12"/>
  <c r="S1533" i="12"/>
  <c r="T1533" i="12"/>
  <c r="U1533" i="12"/>
  <c r="V1533" i="12"/>
  <c r="W1533" i="12"/>
  <c r="X1533" i="12"/>
  <c r="Y1533" i="12"/>
  <c r="Z1533" i="12"/>
  <c r="AA1533" i="12"/>
  <c r="AB1533" i="12"/>
  <c r="AD1533" i="12"/>
  <c r="AF1533" i="12"/>
  <c r="AE1533" i="12" s="1"/>
  <c r="AG1533" i="12"/>
  <c r="AH1533" i="12"/>
  <c r="AI1533" i="12"/>
  <c r="AJ1533" i="12"/>
  <c r="AK1533" i="12"/>
  <c r="AL1533" i="12"/>
  <c r="Q1534" i="12"/>
  <c r="R1534" i="12"/>
  <c r="S1534" i="12"/>
  <c r="T1534" i="12"/>
  <c r="U1534" i="12"/>
  <c r="V1534" i="12"/>
  <c r="W1534" i="12"/>
  <c r="X1534" i="12"/>
  <c r="Y1534" i="12"/>
  <c r="Z1534" i="12"/>
  <c r="AA1534" i="12"/>
  <c r="AB1534" i="12"/>
  <c r="AD1534" i="12"/>
  <c r="AF1534" i="12"/>
  <c r="AE1534" i="12" s="1"/>
  <c r="AG1534" i="12"/>
  <c r="AH1534" i="12"/>
  <c r="AI1534" i="12"/>
  <c r="AJ1534" i="12"/>
  <c r="AK1534" i="12"/>
  <c r="AL1534" i="12"/>
  <c r="Q1535" i="12"/>
  <c r="R1535" i="12"/>
  <c r="S1535" i="12"/>
  <c r="T1535" i="12"/>
  <c r="U1535" i="12"/>
  <c r="V1535" i="12"/>
  <c r="W1535" i="12"/>
  <c r="X1535" i="12"/>
  <c r="Y1535" i="12"/>
  <c r="Z1535" i="12"/>
  <c r="AA1535" i="12"/>
  <c r="AB1535" i="12"/>
  <c r="AD1535" i="12"/>
  <c r="AF1535" i="12"/>
  <c r="AE1535" i="12" s="1"/>
  <c r="AG1535" i="12"/>
  <c r="AH1535" i="12"/>
  <c r="AI1535" i="12"/>
  <c r="AJ1535" i="12"/>
  <c r="AK1535" i="12"/>
  <c r="AL1535" i="12"/>
  <c r="Q1536" i="12"/>
  <c r="R1536" i="12"/>
  <c r="S1536" i="12"/>
  <c r="T1536" i="12"/>
  <c r="U1536" i="12"/>
  <c r="V1536" i="12"/>
  <c r="W1536" i="12"/>
  <c r="X1536" i="12"/>
  <c r="Y1536" i="12"/>
  <c r="Z1536" i="12"/>
  <c r="AA1536" i="12"/>
  <c r="AB1536" i="12"/>
  <c r="AD1536" i="12"/>
  <c r="AE1536" i="12"/>
  <c r="AF1536" i="12"/>
  <c r="AG1536" i="12"/>
  <c r="AH1536" i="12"/>
  <c r="AI1536" i="12"/>
  <c r="AJ1536" i="12"/>
  <c r="AK1536" i="12"/>
  <c r="AL1536" i="12"/>
  <c r="Q1537" i="12"/>
  <c r="R1537" i="12"/>
  <c r="S1537" i="12"/>
  <c r="T1537" i="12"/>
  <c r="U1537" i="12"/>
  <c r="V1537" i="12"/>
  <c r="W1537" i="12"/>
  <c r="X1537" i="12"/>
  <c r="Y1537" i="12"/>
  <c r="Z1537" i="12"/>
  <c r="AA1537" i="12"/>
  <c r="AB1537" i="12"/>
  <c r="AD1537" i="12"/>
  <c r="AF1537" i="12"/>
  <c r="AE1537" i="12" s="1"/>
  <c r="AG1537" i="12"/>
  <c r="AH1537" i="12"/>
  <c r="AI1537" i="12"/>
  <c r="AJ1537" i="12"/>
  <c r="AK1537" i="12"/>
  <c r="AL1537" i="12"/>
  <c r="Q1538" i="12"/>
  <c r="R1538" i="12"/>
  <c r="S1538" i="12"/>
  <c r="T1538" i="12"/>
  <c r="U1538" i="12"/>
  <c r="V1538" i="12"/>
  <c r="W1538" i="12"/>
  <c r="X1538" i="12"/>
  <c r="Y1538" i="12"/>
  <c r="Z1538" i="12"/>
  <c r="AA1538" i="12"/>
  <c r="AB1538" i="12"/>
  <c r="AD1538" i="12"/>
  <c r="AF1538" i="12"/>
  <c r="AE1538" i="12" s="1"/>
  <c r="AG1538" i="12"/>
  <c r="AH1538" i="12"/>
  <c r="AI1538" i="12"/>
  <c r="AJ1538" i="12"/>
  <c r="AK1538" i="12"/>
  <c r="AL1538" i="12"/>
  <c r="Q1539" i="12"/>
  <c r="R1539" i="12"/>
  <c r="S1539" i="12"/>
  <c r="T1539" i="12"/>
  <c r="U1539" i="12"/>
  <c r="V1539" i="12"/>
  <c r="W1539" i="12"/>
  <c r="X1539" i="12"/>
  <c r="Y1539" i="12"/>
  <c r="Z1539" i="12"/>
  <c r="AA1539" i="12"/>
  <c r="AB1539" i="12"/>
  <c r="AD1539" i="12"/>
  <c r="AE1539" i="12"/>
  <c r="AF1539" i="12"/>
  <c r="AG1539" i="12"/>
  <c r="AH1539" i="12"/>
  <c r="AI1539" i="12"/>
  <c r="AJ1539" i="12"/>
  <c r="AK1539" i="12"/>
  <c r="AL1539" i="12"/>
  <c r="Q1540" i="12"/>
  <c r="R1540" i="12"/>
  <c r="S1540" i="12"/>
  <c r="T1540" i="12"/>
  <c r="U1540" i="12"/>
  <c r="V1540" i="12"/>
  <c r="W1540" i="12"/>
  <c r="X1540" i="12"/>
  <c r="Y1540" i="12"/>
  <c r="Z1540" i="12"/>
  <c r="AA1540" i="12"/>
  <c r="AB1540" i="12"/>
  <c r="AD1540" i="12"/>
  <c r="AF1540" i="12"/>
  <c r="AE1540" i="12" s="1"/>
  <c r="AG1540" i="12"/>
  <c r="AH1540" i="12"/>
  <c r="AI1540" i="12"/>
  <c r="AJ1540" i="12"/>
  <c r="AK1540" i="12"/>
  <c r="AL1540" i="12"/>
  <c r="Q1541" i="12"/>
  <c r="R1541" i="12"/>
  <c r="S1541" i="12"/>
  <c r="T1541" i="12"/>
  <c r="U1541" i="12"/>
  <c r="V1541" i="12"/>
  <c r="W1541" i="12"/>
  <c r="X1541" i="12"/>
  <c r="Y1541" i="12"/>
  <c r="Z1541" i="12"/>
  <c r="AA1541" i="12"/>
  <c r="AB1541" i="12"/>
  <c r="AD1541" i="12"/>
  <c r="AF1541" i="12"/>
  <c r="AE1541" i="12" s="1"/>
  <c r="AG1541" i="12"/>
  <c r="AH1541" i="12"/>
  <c r="AI1541" i="12"/>
  <c r="AJ1541" i="12"/>
  <c r="AK1541" i="12"/>
  <c r="AL1541" i="12"/>
  <c r="Q1542" i="12"/>
  <c r="R1542" i="12"/>
  <c r="S1542" i="12"/>
  <c r="T1542" i="12"/>
  <c r="U1542" i="12"/>
  <c r="V1542" i="12"/>
  <c r="W1542" i="12"/>
  <c r="X1542" i="12"/>
  <c r="Y1542" i="12"/>
  <c r="Z1542" i="12"/>
  <c r="AA1542" i="12"/>
  <c r="AB1542" i="12"/>
  <c r="AD1542" i="12"/>
  <c r="AF1542" i="12"/>
  <c r="AE1542" i="12" s="1"/>
  <c r="AG1542" i="12"/>
  <c r="AH1542" i="12"/>
  <c r="AI1542" i="12"/>
  <c r="AJ1542" i="12"/>
  <c r="AK1542" i="12"/>
  <c r="AL1542" i="12"/>
  <c r="Q1543" i="12"/>
  <c r="R1543" i="12"/>
  <c r="S1543" i="12"/>
  <c r="T1543" i="12"/>
  <c r="U1543" i="12"/>
  <c r="V1543" i="12"/>
  <c r="W1543" i="12"/>
  <c r="X1543" i="12"/>
  <c r="Y1543" i="12"/>
  <c r="Z1543" i="12"/>
  <c r="AA1543" i="12"/>
  <c r="AB1543" i="12"/>
  <c r="AD1543" i="12"/>
  <c r="AF1543" i="12"/>
  <c r="AE1543" i="12" s="1"/>
  <c r="AG1543" i="12"/>
  <c r="AH1543" i="12"/>
  <c r="AI1543" i="12"/>
  <c r="AJ1543" i="12"/>
  <c r="AK1543" i="12"/>
  <c r="AL1543" i="12"/>
  <c r="Q1544" i="12"/>
  <c r="R1544" i="12"/>
  <c r="S1544" i="12"/>
  <c r="T1544" i="12"/>
  <c r="U1544" i="12"/>
  <c r="V1544" i="12"/>
  <c r="W1544" i="12"/>
  <c r="X1544" i="12"/>
  <c r="Y1544" i="12"/>
  <c r="Z1544" i="12"/>
  <c r="AA1544" i="12"/>
  <c r="AB1544" i="12"/>
  <c r="AD1544" i="12"/>
  <c r="AF1544" i="12"/>
  <c r="AE1544" i="12" s="1"/>
  <c r="AG1544" i="12"/>
  <c r="AH1544" i="12"/>
  <c r="AI1544" i="12"/>
  <c r="AJ1544" i="12"/>
  <c r="AK1544" i="12"/>
  <c r="AL1544" i="12"/>
  <c r="Q1545" i="12"/>
  <c r="R1545" i="12"/>
  <c r="S1545" i="12"/>
  <c r="T1545" i="12"/>
  <c r="U1545" i="12"/>
  <c r="V1545" i="12"/>
  <c r="W1545" i="12"/>
  <c r="X1545" i="12"/>
  <c r="Y1545" i="12"/>
  <c r="Z1545" i="12"/>
  <c r="AA1545" i="12"/>
  <c r="AB1545" i="12"/>
  <c r="AD1545" i="12"/>
  <c r="AF1545" i="12"/>
  <c r="AE1545" i="12" s="1"/>
  <c r="AG1545" i="12"/>
  <c r="AH1545" i="12"/>
  <c r="AI1545" i="12"/>
  <c r="AJ1545" i="12"/>
  <c r="AK1545" i="12"/>
  <c r="AL1545" i="12"/>
  <c r="Q1546" i="12"/>
  <c r="R1546" i="12"/>
  <c r="S1546" i="12"/>
  <c r="T1546" i="12"/>
  <c r="U1546" i="12"/>
  <c r="V1546" i="12"/>
  <c r="W1546" i="12"/>
  <c r="X1546" i="12"/>
  <c r="Y1546" i="12"/>
  <c r="Z1546" i="12"/>
  <c r="AA1546" i="12"/>
  <c r="AB1546" i="12"/>
  <c r="AD1546" i="12"/>
  <c r="AF1546" i="12"/>
  <c r="AE1546" i="12" s="1"/>
  <c r="AG1546" i="12"/>
  <c r="AH1546" i="12"/>
  <c r="AI1546" i="12"/>
  <c r="AJ1546" i="12"/>
  <c r="AK1546" i="12"/>
  <c r="AL1546" i="12"/>
  <c r="Q1547" i="12"/>
  <c r="R1547" i="12"/>
  <c r="S1547" i="12"/>
  <c r="T1547" i="12"/>
  <c r="U1547" i="12"/>
  <c r="V1547" i="12"/>
  <c r="W1547" i="12"/>
  <c r="X1547" i="12"/>
  <c r="Y1547" i="12"/>
  <c r="Z1547" i="12"/>
  <c r="AA1547" i="12"/>
  <c r="AB1547" i="12"/>
  <c r="AD1547" i="12"/>
  <c r="AE1547" i="12"/>
  <c r="AF1547" i="12"/>
  <c r="AG1547" i="12"/>
  <c r="AH1547" i="12"/>
  <c r="AI1547" i="12"/>
  <c r="AJ1547" i="12"/>
  <c r="AK1547" i="12"/>
  <c r="AL1547" i="12"/>
  <c r="Q1548" i="12"/>
  <c r="R1548" i="12"/>
  <c r="S1548" i="12"/>
  <c r="T1548" i="12"/>
  <c r="U1548" i="12"/>
  <c r="V1548" i="12"/>
  <c r="W1548" i="12"/>
  <c r="X1548" i="12"/>
  <c r="Y1548" i="12"/>
  <c r="Z1548" i="12"/>
  <c r="AA1548" i="12"/>
  <c r="AB1548" i="12"/>
  <c r="AD1548" i="12"/>
  <c r="AE1548" i="12"/>
  <c r="AF1548" i="12"/>
  <c r="AG1548" i="12"/>
  <c r="AH1548" i="12"/>
  <c r="AI1548" i="12"/>
  <c r="AJ1548" i="12"/>
  <c r="AK1548" i="12"/>
  <c r="AL1548" i="12"/>
  <c r="Q1549" i="12"/>
  <c r="R1549" i="12"/>
  <c r="S1549" i="12"/>
  <c r="T1549" i="12"/>
  <c r="U1549" i="12"/>
  <c r="V1549" i="12"/>
  <c r="W1549" i="12"/>
  <c r="X1549" i="12"/>
  <c r="Y1549" i="12"/>
  <c r="Z1549" i="12"/>
  <c r="AA1549" i="12"/>
  <c r="AB1549" i="12"/>
  <c r="AD1549" i="12"/>
  <c r="AF1549" i="12"/>
  <c r="AE1549" i="12" s="1"/>
  <c r="AG1549" i="12"/>
  <c r="AH1549" i="12"/>
  <c r="AI1549" i="12"/>
  <c r="AJ1549" i="12"/>
  <c r="AK1549" i="12"/>
  <c r="AL1549" i="12"/>
  <c r="Q1550" i="12"/>
  <c r="R1550" i="12"/>
  <c r="S1550" i="12"/>
  <c r="T1550" i="12"/>
  <c r="U1550" i="12"/>
  <c r="V1550" i="12"/>
  <c r="W1550" i="12"/>
  <c r="X1550" i="12"/>
  <c r="Y1550" i="12"/>
  <c r="Z1550" i="12"/>
  <c r="AA1550" i="12"/>
  <c r="AB1550" i="12"/>
  <c r="AD1550" i="12"/>
  <c r="AF1550" i="12"/>
  <c r="AE1550" i="12" s="1"/>
  <c r="AG1550" i="12"/>
  <c r="AH1550" i="12"/>
  <c r="AI1550" i="12"/>
  <c r="AJ1550" i="12"/>
  <c r="AK1550" i="12"/>
  <c r="AL1550" i="12"/>
  <c r="Q1551" i="12"/>
  <c r="R1551" i="12"/>
  <c r="S1551" i="12"/>
  <c r="T1551" i="12"/>
  <c r="U1551" i="12"/>
  <c r="V1551" i="12"/>
  <c r="W1551" i="12"/>
  <c r="X1551" i="12"/>
  <c r="Y1551" i="12"/>
  <c r="Z1551" i="12"/>
  <c r="AA1551" i="12"/>
  <c r="AB1551" i="12"/>
  <c r="AD1551" i="12"/>
  <c r="AF1551" i="12"/>
  <c r="AE1551" i="12" s="1"/>
  <c r="AG1551" i="12"/>
  <c r="AH1551" i="12"/>
  <c r="AI1551" i="12"/>
  <c r="AJ1551" i="12"/>
  <c r="AK1551" i="12"/>
  <c r="AL1551" i="12"/>
  <c r="Q1552" i="12"/>
  <c r="R1552" i="12"/>
  <c r="S1552" i="12"/>
  <c r="T1552" i="12"/>
  <c r="U1552" i="12"/>
  <c r="V1552" i="12"/>
  <c r="W1552" i="12"/>
  <c r="X1552" i="12"/>
  <c r="Y1552" i="12"/>
  <c r="Z1552" i="12"/>
  <c r="AA1552" i="12"/>
  <c r="AB1552" i="12"/>
  <c r="AD1552" i="12"/>
  <c r="AF1552" i="12"/>
  <c r="AE1552" i="12" s="1"/>
  <c r="AG1552" i="12"/>
  <c r="AH1552" i="12"/>
  <c r="AI1552" i="12"/>
  <c r="AJ1552" i="12"/>
  <c r="AK1552" i="12"/>
  <c r="AL1552" i="12"/>
  <c r="Q1553" i="12"/>
  <c r="R1553" i="12"/>
  <c r="S1553" i="12"/>
  <c r="T1553" i="12"/>
  <c r="U1553" i="12"/>
  <c r="V1553" i="12"/>
  <c r="W1553" i="12"/>
  <c r="X1553" i="12"/>
  <c r="Y1553" i="12"/>
  <c r="Z1553" i="12"/>
  <c r="AA1553" i="12"/>
  <c r="AB1553" i="12"/>
  <c r="AD1553" i="12"/>
  <c r="AF1553" i="12"/>
  <c r="AE1553" i="12" s="1"/>
  <c r="AG1553" i="12"/>
  <c r="AH1553" i="12"/>
  <c r="AI1553" i="12"/>
  <c r="AJ1553" i="12"/>
  <c r="AK1553" i="12"/>
  <c r="AL1553" i="12"/>
  <c r="Q1554" i="12"/>
  <c r="R1554" i="12"/>
  <c r="S1554" i="12"/>
  <c r="T1554" i="12"/>
  <c r="U1554" i="12"/>
  <c r="V1554" i="12"/>
  <c r="W1554" i="12"/>
  <c r="X1554" i="12"/>
  <c r="Y1554" i="12"/>
  <c r="Z1554" i="12"/>
  <c r="AA1554" i="12"/>
  <c r="AB1554" i="12"/>
  <c r="AD1554" i="12"/>
  <c r="AF1554" i="12"/>
  <c r="AE1554" i="12" s="1"/>
  <c r="AG1554" i="12"/>
  <c r="AH1554" i="12"/>
  <c r="AI1554" i="12"/>
  <c r="AJ1554" i="12"/>
  <c r="AK1554" i="12"/>
  <c r="AL1554" i="12"/>
  <c r="Q1555" i="12"/>
  <c r="R1555" i="12"/>
  <c r="S1555" i="12"/>
  <c r="T1555" i="12"/>
  <c r="U1555" i="12"/>
  <c r="V1555" i="12"/>
  <c r="W1555" i="12"/>
  <c r="X1555" i="12"/>
  <c r="Y1555" i="12"/>
  <c r="Z1555" i="12"/>
  <c r="AA1555" i="12"/>
  <c r="AB1555" i="12"/>
  <c r="AD1555" i="12"/>
  <c r="AE1555" i="12"/>
  <c r="AF1555" i="12"/>
  <c r="AG1555" i="12"/>
  <c r="AH1555" i="12"/>
  <c r="AI1555" i="12"/>
  <c r="AJ1555" i="12"/>
  <c r="AK1555" i="12"/>
  <c r="AL1555" i="12"/>
  <c r="Q1556" i="12"/>
  <c r="R1556" i="12"/>
  <c r="S1556" i="12"/>
  <c r="T1556" i="12"/>
  <c r="U1556" i="12"/>
  <c r="V1556" i="12"/>
  <c r="W1556" i="12"/>
  <c r="X1556" i="12"/>
  <c r="Y1556" i="12"/>
  <c r="Z1556" i="12"/>
  <c r="AA1556" i="12"/>
  <c r="AB1556" i="12"/>
  <c r="AD1556" i="12"/>
  <c r="AE1556" i="12"/>
  <c r="AF1556" i="12"/>
  <c r="AG1556" i="12"/>
  <c r="AH1556" i="12"/>
  <c r="AI1556" i="12"/>
  <c r="AJ1556" i="12"/>
  <c r="AK1556" i="12"/>
  <c r="AL1556" i="12"/>
  <c r="Q1557" i="12"/>
  <c r="R1557" i="12"/>
  <c r="S1557" i="12"/>
  <c r="T1557" i="12"/>
  <c r="U1557" i="12"/>
  <c r="V1557" i="12"/>
  <c r="W1557" i="12"/>
  <c r="X1557" i="12"/>
  <c r="Y1557" i="12"/>
  <c r="Z1557" i="12"/>
  <c r="AA1557" i="12"/>
  <c r="AB1557" i="12"/>
  <c r="AD1557" i="12"/>
  <c r="AF1557" i="12"/>
  <c r="AE1557" i="12" s="1"/>
  <c r="AG1557" i="12"/>
  <c r="AH1557" i="12"/>
  <c r="AI1557" i="12"/>
  <c r="AJ1557" i="12"/>
  <c r="AK1557" i="12"/>
  <c r="AL1557" i="12"/>
  <c r="Q1558" i="12"/>
  <c r="R1558" i="12"/>
  <c r="S1558" i="12"/>
  <c r="T1558" i="12"/>
  <c r="U1558" i="12"/>
  <c r="V1558" i="12"/>
  <c r="W1558" i="12"/>
  <c r="X1558" i="12"/>
  <c r="Y1558" i="12"/>
  <c r="Z1558" i="12"/>
  <c r="AA1558" i="12"/>
  <c r="AB1558" i="12"/>
  <c r="AD1558" i="12"/>
  <c r="AF1558" i="12"/>
  <c r="AE1558" i="12" s="1"/>
  <c r="AG1558" i="12"/>
  <c r="AH1558" i="12"/>
  <c r="AI1558" i="12"/>
  <c r="AJ1558" i="12"/>
  <c r="AK1558" i="12"/>
  <c r="AL1558" i="12"/>
  <c r="Q1559" i="12"/>
  <c r="R1559" i="12"/>
  <c r="S1559" i="12"/>
  <c r="T1559" i="12"/>
  <c r="U1559" i="12"/>
  <c r="V1559" i="12"/>
  <c r="W1559" i="12"/>
  <c r="X1559" i="12"/>
  <c r="Y1559" i="12"/>
  <c r="Z1559" i="12"/>
  <c r="AA1559" i="12"/>
  <c r="AB1559" i="12"/>
  <c r="AD1559" i="12"/>
  <c r="AF1559" i="12"/>
  <c r="AE1559" i="12" s="1"/>
  <c r="AG1559" i="12"/>
  <c r="AH1559" i="12"/>
  <c r="AI1559" i="12"/>
  <c r="AJ1559" i="12"/>
  <c r="AK1559" i="12"/>
  <c r="AL1559" i="12"/>
  <c r="Q1560" i="12"/>
  <c r="R1560" i="12"/>
  <c r="S1560" i="12"/>
  <c r="T1560" i="12"/>
  <c r="U1560" i="12"/>
  <c r="V1560" i="12"/>
  <c r="W1560" i="12"/>
  <c r="X1560" i="12"/>
  <c r="Y1560" i="12"/>
  <c r="Z1560" i="12"/>
  <c r="AA1560" i="12"/>
  <c r="AB1560" i="12"/>
  <c r="AD1560" i="12"/>
  <c r="AF1560" i="12"/>
  <c r="AE1560" i="12" s="1"/>
  <c r="AG1560" i="12"/>
  <c r="AH1560" i="12"/>
  <c r="AI1560" i="12"/>
  <c r="AJ1560" i="12"/>
  <c r="AK1560" i="12"/>
  <c r="AL1560" i="12"/>
  <c r="Q1561" i="12"/>
  <c r="R1561" i="12"/>
  <c r="S1561" i="12"/>
  <c r="T1561" i="12"/>
  <c r="U1561" i="12"/>
  <c r="V1561" i="12"/>
  <c r="W1561" i="12"/>
  <c r="X1561" i="12"/>
  <c r="Y1561" i="12"/>
  <c r="Z1561" i="12"/>
  <c r="AA1561" i="12"/>
  <c r="AB1561" i="12"/>
  <c r="AD1561" i="12"/>
  <c r="AF1561" i="12"/>
  <c r="AE1561" i="12" s="1"/>
  <c r="AG1561" i="12"/>
  <c r="AH1561" i="12"/>
  <c r="AI1561" i="12"/>
  <c r="AJ1561" i="12"/>
  <c r="AK1561" i="12"/>
  <c r="AL1561" i="12"/>
  <c r="Q1562" i="12"/>
  <c r="R1562" i="12"/>
  <c r="S1562" i="12"/>
  <c r="T1562" i="12"/>
  <c r="U1562" i="12"/>
  <c r="V1562" i="12"/>
  <c r="W1562" i="12"/>
  <c r="X1562" i="12"/>
  <c r="Y1562" i="12"/>
  <c r="Z1562" i="12"/>
  <c r="AA1562" i="12"/>
  <c r="AB1562" i="12"/>
  <c r="AD1562" i="12"/>
  <c r="AF1562" i="12"/>
  <c r="AE1562" i="12" s="1"/>
  <c r="AG1562" i="12"/>
  <c r="AH1562" i="12"/>
  <c r="AI1562" i="12"/>
  <c r="AJ1562" i="12"/>
  <c r="AK1562" i="12"/>
  <c r="AL1562" i="12"/>
  <c r="Q1563" i="12"/>
  <c r="R1563" i="12"/>
  <c r="S1563" i="12"/>
  <c r="T1563" i="12"/>
  <c r="U1563" i="12"/>
  <c r="V1563" i="12"/>
  <c r="W1563" i="12"/>
  <c r="X1563" i="12"/>
  <c r="Y1563" i="12"/>
  <c r="Z1563" i="12"/>
  <c r="AA1563" i="12"/>
  <c r="AB1563" i="12"/>
  <c r="AD1563" i="12"/>
  <c r="AE1563" i="12"/>
  <c r="AF1563" i="12"/>
  <c r="AG1563" i="12"/>
  <c r="AH1563" i="12"/>
  <c r="AI1563" i="12"/>
  <c r="AJ1563" i="12"/>
  <c r="AK1563" i="12"/>
  <c r="AL1563" i="12"/>
  <c r="Q1564" i="12"/>
  <c r="R1564" i="12"/>
  <c r="S1564" i="12"/>
  <c r="T1564" i="12"/>
  <c r="U1564" i="12"/>
  <c r="V1564" i="12"/>
  <c r="W1564" i="12"/>
  <c r="X1564" i="12"/>
  <c r="Y1564" i="12"/>
  <c r="Z1564" i="12"/>
  <c r="AA1564" i="12"/>
  <c r="AB1564" i="12"/>
  <c r="AD1564" i="12"/>
  <c r="AE1564" i="12"/>
  <c r="AF1564" i="12"/>
  <c r="AG1564" i="12"/>
  <c r="AH1564" i="12"/>
  <c r="AI1564" i="12"/>
  <c r="AJ1564" i="12"/>
  <c r="AK1564" i="12"/>
  <c r="AL1564" i="12"/>
  <c r="Q1565" i="12"/>
  <c r="R1565" i="12"/>
  <c r="S1565" i="12"/>
  <c r="T1565" i="12"/>
  <c r="U1565" i="12"/>
  <c r="V1565" i="12"/>
  <c r="W1565" i="12"/>
  <c r="X1565" i="12"/>
  <c r="Y1565" i="12"/>
  <c r="Z1565" i="12"/>
  <c r="AA1565" i="12"/>
  <c r="AB1565" i="12"/>
  <c r="AD1565" i="12"/>
  <c r="AF1565" i="12"/>
  <c r="AE1565" i="12" s="1"/>
  <c r="AG1565" i="12"/>
  <c r="AH1565" i="12"/>
  <c r="AI1565" i="12"/>
  <c r="AJ1565" i="12"/>
  <c r="AK1565" i="12"/>
  <c r="AL1565" i="12"/>
  <c r="Q1566" i="12"/>
  <c r="R1566" i="12"/>
  <c r="S1566" i="12"/>
  <c r="T1566" i="12"/>
  <c r="U1566" i="12"/>
  <c r="V1566" i="12"/>
  <c r="W1566" i="12"/>
  <c r="X1566" i="12"/>
  <c r="Y1566" i="12"/>
  <c r="Z1566" i="12"/>
  <c r="AA1566" i="12"/>
  <c r="AB1566" i="12"/>
  <c r="AD1566" i="12"/>
  <c r="AF1566" i="12"/>
  <c r="AE1566" i="12" s="1"/>
  <c r="AG1566" i="12"/>
  <c r="AH1566" i="12"/>
  <c r="AI1566" i="12"/>
  <c r="AJ1566" i="12"/>
  <c r="AK1566" i="12"/>
  <c r="AL1566" i="12"/>
  <c r="Q1567" i="12"/>
  <c r="R1567" i="12"/>
  <c r="S1567" i="12"/>
  <c r="T1567" i="12"/>
  <c r="U1567" i="12"/>
  <c r="V1567" i="12"/>
  <c r="W1567" i="12"/>
  <c r="X1567" i="12"/>
  <c r="Y1567" i="12"/>
  <c r="Z1567" i="12"/>
  <c r="AA1567" i="12"/>
  <c r="AB1567" i="12"/>
  <c r="AD1567" i="12"/>
  <c r="AF1567" i="12"/>
  <c r="AE1567" i="12" s="1"/>
  <c r="AG1567" i="12"/>
  <c r="AH1567" i="12"/>
  <c r="AI1567" i="12"/>
  <c r="AJ1567" i="12"/>
  <c r="AK1567" i="12"/>
  <c r="AL1567" i="12"/>
  <c r="Q1568" i="12"/>
  <c r="R1568" i="12"/>
  <c r="S1568" i="12"/>
  <c r="T1568" i="12"/>
  <c r="U1568" i="12"/>
  <c r="V1568" i="12"/>
  <c r="W1568" i="12"/>
  <c r="X1568" i="12"/>
  <c r="Y1568" i="12"/>
  <c r="Z1568" i="12"/>
  <c r="AA1568" i="12"/>
  <c r="AB1568" i="12"/>
  <c r="AD1568" i="12"/>
  <c r="AF1568" i="12"/>
  <c r="AE1568" i="12" s="1"/>
  <c r="AG1568" i="12"/>
  <c r="AH1568" i="12"/>
  <c r="AI1568" i="12"/>
  <c r="AJ1568" i="12"/>
  <c r="AK1568" i="12"/>
  <c r="AL1568" i="12"/>
  <c r="Q1569" i="12"/>
  <c r="R1569" i="12"/>
  <c r="S1569" i="12"/>
  <c r="T1569" i="12"/>
  <c r="U1569" i="12"/>
  <c r="V1569" i="12"/>
  <c r="W1569" i="12"/>
  <c r="X1569" i="12"/>
  <c r="Y1569" i="12"/>
  <c r="Z1569" i="12"/>
  <c r="AA1569" i="12"/>
  <c r="AB1569" i="12"/>
  <c r="AD1569" i="12"/>
  <c r="AF1569" i="12"/>
  <c r="AE1569" i="12" s="1"/>
  <c r="AG1569" i="12"/>
  <c r="AH1569" i="12"/>
  <c r="AI1569" i="12"/>
  <c r="AJ1569" i="12"/>
  <c r="AK1569" i="12"/>
  <c r="AL1569" i="12"/>
  <c r="Q1570" i="12"/>
  <c r="R1570" i="12"/>
  <c r="S1570" i="12"/>
  <c r="T1570" i="12"/>
  <c r="U1570" i="12"/>
  <c r="V1570" i="12"/>
  <c r="W1570" i="12"/>
  <c r="X1570" i="12"/>
  <c r="Y1570" i="12"/>
  <c r="Z1570" i="12"/>
  <c r="AA1570" i="12"/>
  <c r="AB1570" i="12"/>
  <c r="AD1570" i="12"/>
  <c r="AF1570" i="12"/>
  <c r="AE1570" i="12" s="1"/>
  <c r="AG1570" i="12"/>
  <c r="AH1570" i="12"/>
  <c r="AI1570" i="12"/>
  <c r="AJ1570" i="12"/>
  <c r="AK1570" i="12"/>
  <c r="AL1570" i="12"/>
  <c r="Q1571" i="12"/>
  <c r="R1571" i="12"/>
  <c r="S1571" i="12"/>
  <c r="T1571" i="12"/>
  <c r="U1571" i="12"/>
  <c r="V1571" i="12"/>
  <c r="W1571" i="12"/>
  <c r="X1571" i="12"/>
  <c r="Y1571" i="12"/>
  <c r="Z1571" i="12"/>
  <c r="AA1571" i="12"/>
  <c r="AB1571" i="12"/>
  <c r="AD1571" i="12"/>
  <c r="AE1571" i="12"/>
  <c r="AF1571" i="12"/>
  <c r="AG1571" i="12"/>
  <c r="AH1571" i="12"/>
  <c r="AI1571" i="12"/>
  <c r="AJ1571" i="12"/>
  <c r="AK1571" i="12"/>
  <c r="AL1571" i="12"/>
  <c r="Q1572" i="12"/>
  <c r="R1572" i="12"/>
  <c r="S1572" i="12"/>
  <c r="T1572" i="12"/>
  <c r="U1572" i="12"/>
  <c r="V1572" i="12"/>
  <c r="W1572" i="12"/>
  <c r="X1572" i="12"/>
  <c r="Y1572" i="12"/>
  <c r="Z1572" i="12"/>
  <c r="AA1572" i="12"/>
  <c r="AB1572" i="12"/>
  <c r="AD1572" i="12"/>
  <c r="AE1572" i="12"/>
  <c r="AF1572" i="12"/>
  <c r="AG1572" i="12"/>
  <c r="AH1572" i="12"/>
  <c r="AI1572" i="12"/>
  <c r="AJ1572" i="12"/>
  <c r="AK1572" i="12"/>
  <c r="AL1572" i="12"/>
  <c r="Q1573" i="12"/>
  <c r="R1573" i="12"/>
  <c r="S1573" i="12"/>
  <c r="T1573" i="12"/>
  <c r="U1573" i="12"/>
  <c r="V1573" i="12"/>
  <c r="W1573" i="12"/>
  <c r="X1573" i="12"/>
  <c r="Y1573" i="12"/>
  <c r="Z1573" i="12"/>
  <c r="AA1573" i="12"/>
  <c r="AB1573" i="12"/>
  <c r="AD1573" i="12"/>
  <c r="AF1573" i="12"/>
  <c r="AE1573" i="12" s="1"/>
  <c r="AG1573" i="12"/>
  <c r="AH1573" i="12"/>
  <c r="AI1573" i="12"/>
  <c r="AJ1573" i="12"/>
  <c r="AK1573" i="12"/>
  <c r="AL1573" i="12"/>
  <c r="Q1574" i="12"/>
  <c r="R1574" i="12"/>
  <c r="S1574" i="12"/>
  <c r="T1574" i="12"/>
  <c r="U1574" i="12"/>
  <c r="V1574" i="12"/>
  <c r="W1574" i="12"/>
  <c r="X1574" i="12"/>
  <c r="Y1574" i="12"/>
  <c r="Z1574" i="12"/>
  <c r="AA1574" i="12"/>
  <c r="AB1574" i="12"/>
  <c r="AD1574" i="12"/>
  <c r="AF1574" i="12"/>
  <c r="AE1574" i="12" s="1"/>
  <c r="AG1574" i="12"/>
  <c r="AH1574" i="12"/>
  <c r="AI1574" i="12"/>
  <c r="AJ1574" i="12"/>
  <c r="AK1574" i="12"/>
  <c r="AL1574" i="12"/>
  <c r="Q1575" i="12"/>
  <c r="R1575" i="12"/>
  <c r="S1575" i="12"/>
  <c r="T1575" i="12"/>
  <c r="U1575" i="12"/>
  <c r="V1575" i="12"/>
  <c r="W1575" i="12"/>
  <c r="X1575" i="12"/>
  <c r="Y1575" i="12"/>
  <c r="Z1575" i="12"/>
  <c r="AA1575" i="12"/>
  <c r="AB1575" i="12"/>
  <c r="AD1575" i="12"/>
  <c r="AF1575" i="12"/>
  <c r="AE1575" i="12" s="1"/>
  <c r="AG1575" i="12"/>
  <c r="AH1575" i="12"/>
  <c r="AI1575" i="12"/>
  <c r="AJ1575" i="12"/>
  <c r="AK1575" i="12"/>
  <c r="AL1575" i="12"/>
  <c r="Q1576" i="12"/>
  <c r="R1576" i="12"/>
  <c r="S1576" i="12"/>
  <c r="T1576" i="12"/>
  <c r="U1576" i="12"/>
  <c r="V1576" i="12"/>
  <c r="W1576" i="12"/>
  <c r="X1576" i="12"/>
  <c r="Y1576" i="12"/>
  <c r="Z1576" i="12"/>
  <c r="AA1576" i="12"/>
  <c r="AB1576" i="12"/>
  <c r="AD1576" i="12"/>
  <c r="AF1576" i="12"/>
  <c r="AE1576" i="12" s="1"/>
  <c r="AG1576" i="12"/>
  <c r="AH1576" i="12"/>
  <c r="AI1576" i="12"/>
  <c r="AJ1576" i="12"/>
  <c r="AK1576" i="12"/>
  <c r="AL1576" i="12"/>
  <c r="Q1577" i="12"/>
  <c r="R1577" i="12"/>
  <c r="S1577" i="12"/>
  <c r="T1577" i="12"/>
  <c r="U1577" i="12"/>
  <c r="V1577" i="12"/>
  <c r="W1577" i="12"/>
  <c r="X1577" i="12"/>
  <c r="Y1577" i="12"/>
  <c r="Z1577" i="12"/>
  <c r="AA1577" i="12"/>
  <c r="AB1577" i="12"/>
  <c r="AD1577" i="12"/>
  <c r="AF1577" i="12"/>
  <c r="AE1577" i="12" s="1"/>
  <c r="AG1577" i="12"/>
  <c r="AH1577" i="12"/>
  <c r="AI1577" i="12"/>
  <c r="AJ1577" i="12"/>
  <c r="AK1577" i="12"/>
  <c r="AL1577" i="12"/>
  <c r="Q1578" i="12"/>
  <c r="R1578" i="12"/>
  <c r="S1578" i="12"/>
  <c r="T1578" i="12"/>
  <c r="U1578" i="12"/>
  <c r="V1578" i="12"/>
  <c r="W1578" i="12"/>
  <c r="X1578" i="12"/>
  <c r="Y1578" i="12"/>
  <c r="Z1578" i="12"/>
  <c r="AA1578" i="12"/>
  <c r="AB1578" i="12"/>
  <c r="AD1578" i="12"/>
  <c r="AF1578" i="12"/>
  <c r="AE1578" i="12" s="1"/>
  <c r="AG1578" i="12"/>
  <c r="AH1578" i="12"/>
  <c r="AI1578" i="12"/>
  <c r="AJ1578" i="12"/>
  <c r="AK1578" i="12"/>
  <c r="AL1578" i="12"/>
  <c r="Q1579" i="12"/>
  <c r="R1579" i="12"/>
  <c r="S1579" i="12"/>
  <c r="T1579" i="12"/>
  <c r="U1579" i="12"/>
  <c r="V1579" i="12"/>
  <c r="W1579" i="12"/>
  <c r="X1579" i="12"/>
  <c r="Y1579" i="12"/>
  <c r="Z1579" i="12"/>
  <c r="AA1579" i="12"/>
  <c r="AB1579" i="12"/>
  <c r="AD1579" i="12"/>
  <c r="AE1579" i="12"/>
  <c r="AF1579" i="12"/>
  <c r="AG1579" i="12"/>
  <c r="AH1579" i="12"/>
  <c r="AI1579" i="12"/>
  <c r="AJ1579" i="12"/>
  <c r="AK1579" i="12"/>
  <c r="AL1579" i="12"/>
  <c r="Q1580" i="12"/>
  <c r="R1580" i="12"/>
  <c r="S1580" i="12"/>
  <c r="T1580" i="12"/>
  <c r="U1580" i="12"/>
  <c r="V1580" i="12"/>
  <c r="W1580" i="12"/>
  <c r="X1580" i="12"/>
  <c r="Y1580" i="12"/>
  <c r="Z1580" i="12"/>
  <c r="AA1580" i="12"/>
  <c r="AB1580" i="12"/>
  <c r="AD1580" i="12"/>
  <c r="AE1580" i="12"/>
  <c r="AF1580" i="12"/>
  <c r="AG1580" i="12"/>
  <c r="AH1580" i="12"/>
  <c r="AI1580" i="12"/>
  <c r="AJ1580" i="12"/>
  <c r="AK1580" i="12"/>
  <c r="AL1580" i="12"/>
  <c r="Q1581" i="12"/>
  <c r="R1581" i="12"/>
  <c r="S1581" i="12"/>
  <c r="T1581" i="12"/>
  <c r="U1581" i="12"/>
  <c r="V1581" i="12"/>
  <c r="W1581" i="12"/>
  <c r="X1581" i="12"/>
  <c r="Y1581" i="12"/>
  <c r="Z1581" i="12"/>
  <c r="AA1581" i="12"/>
  <c r="AB1581" i="12"/>
  <c r="AD1581" i="12"/>
  <c r="AF1581" i="12"/>
  <c r="AE1581" i="12" s="1"/>
  <c r="AG1581" i="12"/>
  <c r="AH1581" i="12"/>
  <c r="AI1581" i="12"/>
  <c r="AJ1581" i="12"/>
  <c r="AK1581" i="12"/>
  <c r="AL1581" i="12"/>
  <c r="Q1582" i="12"/>
  <c r="R1582" i="12"/>
  <c r="S1582" i="12"/>
  <c r="T1582" i="12"/>
  <c r="U1582" i="12"/>
  <c r="V1582" i="12"/>
  <c r="W1582" i="12"/>
  <c r="X1582" i="12"/>
  <c r="Y1582" i="12"/>
  <c r="Z1582" i="12"/>
  <c r="AA1582" i="12"/>
  <c r="AB1582" i="12"/>
  <c r="AD1582" i="12"/>
  <c r="AF1582" i="12"/>
  <c r="AE1582" i="12" s="1"/>
  <c r="AG1582" i="12"/>
  <c r="AH1582" i="12"/>
  <c r="AI1582" i="12"/>
  <c r="AJ1582" i="12"/>
  <c r="AK1582" i="12"/>
  <c r="AL1582" i="12"/>
  <c r="Q1583" i="12"/>
  <c r="R1583" i="12"/>
  <c r="S1583" i="12"/>
  <c r="T1583" i="12"/>
  <c r="U1583" i="12"/>
  <c r="V1583" i="12"/>
  <c r="W1583" i="12"/>
  <c r="X1583" i="12"/>
  <c r="Y1583" i="12"/>
  <c r="Z1583" i="12"/>
  <c r="AA1583" i="12"/>
  <c r="AB1583" i="12"/>
  <c r="AD1583" i="12"/>
  <c r="AF1583" i="12"/>
  <c r="AE1583" i="12" s="1"/>
  <c r="AG1583" i="12"/>
  <c r="AH1583" i="12"/>
  <c r="AI1583" i="12"/>
  <c r="AJ1583" i="12"/>
  <c r="AK1583" i="12"/>
  <c r="AL1583" i="12"/>
  <c r="Q1584" i="12"/>
  <c r="R1584" i="12"/>
  <c r="S1584" i="12"/>
  <c r="T1584" i="12"/>
  <c r="U1584" i="12"/>
  <c r="V1584" i="12"/>
  <c r="W1584" i="12"/>
  <c r="X1584" i="12"/>
  <c r="Y1584" i="12"/>
  <c r="Z1584" i="12"/>
  <c r="AA1584" i="12"/>
  <c r="AB1584" i="12"/>
  <c r="AD1584" i="12"/>
  <c r="AF1584" i="12"/>
  <c r="AE1584" i="12" s="1"/>
  <c r="AG1584" i="12"/>
  <c r="AH1584" i="12"/>
  <c r="AI1584" i="12"/>
  <c r="AJ1584" i="12"/>
  <c r="AK1584" i="12"/>
  <c r="AL1584" i="12"/>
  <c r="Q1585" i="12"/>
  <c r="R1585" i="12"/>
  <c r="S1585" i="12"/>
  <c r="T1585" i="12"/>
  <c r="U1585" i="12"/>
  <c r="V1585" i="12"/>
  <c r="W1585" i="12"/>
  <c r="X1585" i="12"/>
  <c r="Y1585" i="12"/>
  <c r="Z1585" i="12"/>
  <c r="AA1585" i="12"/>
  <c r="AB1585" i="12"/>
  <c r="AD1585" i="12"/>
  <c r="AF1585" i="12"/>
  <c r="AE1585" i="12" s="1"/>
  <c r="AG1585" i="12"/>
  <c r="AH1585" i="12"/>
  <c r="AI1585" i="12"/>
  <c r="AJ1585" i="12"/>
  <c r="AK1585" i="12"/>
  <c r="AL1585" i="12"/>
  <c r="Q1586" i="12"/>
  <c r="R1586" i="12"/>
  <c r="S1586" i="12"/>
  <c r="T1586" i="12"/>
  <c r="U1586" i="12"/>
  <c r="V1586" i="12"/>
  <c r="W1586" i="12"/>
  <c r="X1586" i="12"/>
  <c r="Y1586" i="12"/>
  <c r="Z1586" i="12"/>
  <c r="AA1586" i="12"/>
  <c r="AB1586" i="12"/>
  <c r="AD1586" i="12"/>
  <c r="AF1586" i="12"/>
  <c r="AE1586" i="12" s="1"/>
  <c r="AG1586" i="12"/>
  <c r="AH1586" i="12"/>
  <c r="AI1586" i="12"/>
  <c r="AJ1586" i="12"/>
  <c r="AK1586" i="12"/>
  <c r="AL1586" i="12"/>
  <c r="Q1587" i="12"/>
  <c r="R1587" i="12"/>
  <c r="S1587" i="12"/>
  <c r="T1587" i="12"/>
  <c r="U1587" i="12"/>
  <c r="V1587" i="12"/>
  <c r="W1587" i="12"/>
  <c r="X1587" i="12"/>
  <c r="Y1587" i="12"/>
  <c r="Z1587" i="12"/>
  <c r="AA1587" i="12"/>
  <c r="AB1587" i="12"/>
  <c r="AD1587" i="12"/>
  <c r="AE1587" i="12"/>
  <c r="AF1587" i="12"/>
  <c r="AG1587" i="12"/>
  <c r="AH1587" i="12"/>
  <c r="AI1587" i="12"/>
  <c r="AJ1587" i="12"/>
  <c r="AK1587" i="12"/>
  <c r="AL1587" i="12"/>
  <c r="Q1588" i="12"/>
  <c r="R1588" i="12"/>
  <c r="S1588" i="12"/>
  <c r="T1588" i="12"/>
  <c r="U1588" i="12"/>
  <c r="V1588" i="12"/>
  <c r="W1588" i="12"/>
  <c r="X1588" i="12"/>
  <c r="Y1588" i="12"/>
  <c r="Z1588" i="12"/>
  <c r="AA1588" i="12"/>
  <c r="AB1588" i="12"/>
  <c r="AD1588" i="12"/>
  <c r="AE1588" i="12"/>
  <c r="AF1588" i="12"/>
  <c r="AG1588" i="12"/>
  <c r="AH1588" i="12"/>
  <c r="AI1588" i="12"/>
  <c r="AJ1588" i="12"/>
  <c r="AK1588" i="12"/>
  <c r="AL1588" i="12"/>
  <c r="Q1589" i="12"/>
  <c r="R1589" i="12"/>
  <c r="S1589" i="12"/>
  <c r="T1589" i="12"/>
  <c r="U1589" i="12"/>
  <c r="V1589" i="12"/>
  <c r="W1589" i="12"/>
  <c r="X1589" i="12"/>
  <c r="Y1589" i="12"/>
  <c r="Z1589" i="12"/>
  <c r="AA1589" i="12"/>
  <c r="AB1589" i="12"/>
  <c r="AD1589" i="12"/>
  <c r="AF1589" i="12"/>
  <c r="AE1589" i="12" s="1"/>
  <c r="AG1589" i="12"/>
  <c r="AH1589" i="12"/>
  <c r="AI1589" i="12"/>
  <c r="AJ1589" i="12"/>
  <c r="AK1589" i="12"/>
  <c r="AL1589" i="12"/>
  <c r="Q1590" i="12"/>
  <c r="R1590" i="12"/>
  <c r="S1590" i="12"/>
  <c r="T1590" i="12"/>
  <c r="U1590" i="12"/>
  <c r="V1590" i="12"/>
  <c r="W1590" i="12"/>
  <c r="X1590" i="12"/>
  <c r="Y1590" i="12"/>
  <c r="Z1590" i="12"/>
  <c r="AA1590" i="12"/>
  <c r="AB1590" i="12"/>
  <c r="AD1590" i="12"/>
  <c r="AF1590" i="12"/>
  <c r="AE1590" i="12" s="1"/>
  <c r="AG1590" i="12"/>
  <c r="AH1590" i="12"/>
  <c r="AI1590" i="12"/>
  <c r="AJ1590" i="12"/>
  <c r="AK1590" i="12"/>
  <c r="AL1590" i="12"/>
  <c r="Q1591" i="12"/>
  <c r="R1591" i="12"/>
  <c r="S1591" i="12"/>
  <c r="T1591" i="12"/>
  <c r="U1591" i="12"/>
  <c r="V1591" i="12"/>
  <c r="W1591" i="12"/>
  <c r="X1591" i="12"/>
  <c r="Y1591" i="12"/>
  <c r="Z1591" i="12"/>
  <c r="AA1591" i="12"/>
  <c r="AB1591" i="12"/>
  <c r="AD1591" i="12"/>
  <c r="AF1591" i="12"/>
  <c r="AE1591" i="12" s="1"/>
  <c r="AG1591" i="12"/>
  <c r="AH1591" i="12"/>
  <c r="AI1591" i="12"/>
  <c r="AJ1591" i="12"/>
  <c r="AK1591" i="12"/>
  <c r="AL1591" i="12"/>
  <c r="Q1592" i="12"/>
  <c r="R1592" i="12"/>
  <c r="S1592" i="12"/>
  <c r="T1592" i="12"/>
  <c r="U1592" i="12"/>
  <c r="V1592" i="12"/>
  <c r="W1592" i="12"/>
  <c r="X1592" i="12"/>
  <c r="Y1592" i="12"/>
  <c r="Z1592" i="12"/>
  <c r="AA1592" i="12"/>
  <c r="AB1592" i="12"/>
  <c r="AD1592" i="12"/>
  <c r="AF1592" i="12"/>
  <c r="AE1592" i="12" s="1"/>
  <c r="AG1592" i="12"/>
  <c r="AH1592" i="12"/>
  <c r="AI1592" i="12"/>
  <c r="AJ1592" i="12"/>
  <c r="AK1592" i="12"/>
  <c r="AL1592" i="12"/>
  <c r="Q1593" i="12"/>
  <c r="R1593" i="12"/>
  <c r="S1593" i="12"/>
  <c r="T1593" i="12"/>
  <c r="U1593" i="12"/>
  <c r="V1593" i="12"/>
  <c r="W1593" i="12"/>
  <c r="X1593" i="12"/>
  <c r="Y1593" i="12"/>
  <c r="Z1593" i="12"/>
  <c r="AA1593" i="12"/>
  <c r="AB1593" i="12"/>
  <c r="AD1593" i="12"/>
  <c r="AF1593" i="12"/>
  <c r="AE1593" i="12" s="1"/>
  <c r="AG1593" i="12"/>
  <c r="AH1593" i="12"/>
  <c r="AI1593" i="12"/>
  <c r="AJ1593" i="12"/>
  <c r="AK1593" i="12"/>
  <c r="AL1593" i="12"/>
  <c r="Q1594" i="12"/>
  <c r="R1594" i="12"/>
  <c r="S1594" i="12"/>
  <c r="T1594" i="12"/>
  <c r="U1594" i="12"/>
  <c r="V1594" i="12"/>
  <c r="W1594" i="12"/>
  <c r="X1594" i="12"/>
  <c r="Y1594" i="12"/>
  <c r="Z1594" i="12"/>
  <c r="AA1594" i="12"/>
  <c r="AB1594" i="12"/>
  <c r="AD1594" i="12"/>
  <c r="AF1594" i="12"/>
  <c r="AE1594" i="12" s="1"/>
  <c r="AG1594" i="12"/>
  <c r="AH1594" i="12"/>
  <c r="AI1594" i="12"/>
  <c r="AJ1594" i="12"/>
  <c r="AK1594" i="12"/>
  <c r="AL1594" i="12"/>
  <c r="Q1595" i="12"/>
  <c r="R1595" i="12"/>
  <c r="S1595" i="12"/>
  <c r="T1595" i="12"/>
  <c r="U1595" i="12"/>
  <c r="V1595" i="12"/>
  <c r="W1595" i="12"/>
  <c r="X1595" i="12"/>
  <c r="Y1595" i="12"/>
  <c r="Z1595" i="12"/>
  <c r="AA1595" i="12"/>
  <c r="AB1595" i="12"/>
  <c r="AD1595" i="12"/>
  <c r="AE1595" i="12"/>
  <c r="AF1595" i="12"/>
  <c r="AG1595" i="12"/>
  <c r="AH1595" i="12"/>
  <c r="AI1595" i="12"/>
  <c r="AJ1595" i="12"/>
  <c r="AK1595" i="12"/>
  <c r="AL1595" i="12"/>
  <c r="Q1596" i="12"/>
  <c r="R1596" i="12"/>
  <c r="S1596" i="12"/>
  <c r="T1596" i="12"/>
  <c r="U1596" i="12"/>
  <c r="V1596" i="12"/>
  <c r="W1596" i="12"/>
  <c r="X1596" i="12"/>
  <c r="Y1596" i="12"/>
  <c r="Z1596" i="12"/>
  <c r="AA1596" i="12"/>
  <c r="AB1596" i="12"/>
  <c r="AD1596" i="12"/>
  <c r="AE1596" i="12"/>
  <c r="AF1596" i="12"/>
  <c r="AG1596" i="12"/>
  <c r="AH1596" i="12"/>
  <c r="AI1596" i="12"/>
  <c r="AJ1596" i="12"/>
  <c r="AK1596" i="12"/>
  <c r="AL1596" i="12"/>
  <c r="Q1597" i="12"/>
  <c r="R1597" i="12"/>
  <c r="S1597" i="12"/>
  <c r="T1597" i="12"/>
  <c r="U1597" i="12"/>
  <c r="V1597" i="12"/>
  <c r="W1597" i="12"/>
  <c r="X1597" i="12"/>
  <c r="Y1597" i="12"/>
  <c r="Z1597" i="12"/>
  <c r="AA1597" i="12"/>
  <c r="AB1597" i="12"/>
  <c r="AD1597" i="12"/>
  <c r="AF1597" i="12"/>
  <c r="AE1597" i="12" s="1"/>
  <c r="AG1597" i="12"/>
  <c r="AH1597" i="12"/>
  <c r="AI1597" i="12"/>
  <c r="AJ1597" i="12"/>
  <c r="AK1597" i="12"/>
  <c r="AL1597" i="12"/>
  <c r="Q1598" i="12"/>
  <c r="R1598" i="12"/>
  <c r="S1598" i="12"/>
  <c r="T1598" i="12"/>
  <c r="U1598" i="12"/>
  <c r="V1598" i="12"/>
  <c r="W1598" i="12"/>
  <c r="X1598" i="12"/>
  <c r="Y1598" i="12"/>
  <c r="Z1598" i="12"/>
  <c r="AA1598" i="12"/>
  <c r="AB1598" i="12"/>
  <c r="AD1598" i="12"/>
  <c r="AF1598" i="12"/>
  <c r="AE1598" i="12" s="1"/>
  <c r="AG1598" i="12"/>
  <c r="AH1598" i="12"/>
  <c r="AI1598" i="12"/>
  <c r="AJ1598" i="12"/>
  <c r="AK1598" i="12"/>
  <c r="AL1598" i="12"/>
  <c r="Q1599" i="12"/>
  <c r="R1599" i="12"/>
  <c r="S1599" i="12"/>
  <c r="T1599" i="12"/>
  <c r="U1599" i="12"/>
  <c r="V1599" i="12"/>
  <c r="W1599" i="12"/>
  <c r="X1599" i="12"/>
  <c r="Y1599" i="12"/>
  <c r="Z1599" i="12"/>
  <c r="AA1599" i="12"/>
  <c r="AB1599" i="12"/>
  <c r="AD1599" i="12"/>
  <c r="AF1599" i="12"/>
  <c r="AE1599" i="12" s="1"/>
  <c r="AG1599" i="12"/>
  <c r="AH1599" i="12"/>
  <c r="AI1599" i="12"/>
  <c r="AJ1599" i="12"/>
  <c r="AK1599" i="12"/>
  <c r="AL1599" i="12"/>
  <c r="Q1600" i="12"/>
  <c r="R1600" i="12"/>
  <c r="S1600" i="12"/>
  <c r="T1600" i="12"/>
  <c r="U1600" i="12"/>
  <c r="V1600" i="12"/>
  <c r="W1600" i="12"/>
  <c r="X1600" i="12"/>
  <c r="Y1600" i="12"/>
  <c r="Z1600" i="12"/>
  <c r="AA1600" i="12"/>
  <c r="AB1600" i="12"/>
  <c r="AD1600" i="12"/>
  <c r="AF1600" i="12"/>
  <c r="AE1600" i="12" s="1"/>
  <c r="AG1600" i="12"/>
  <c r="AH1600" i="12"/>
  <c r="AI1600" i="12"/>
  <c r="AJ1600" i="12"/>
  <c r="AK1600" i="12"/>
  <c r="AL1600" i="12"/>
  <c r="Q1601" i="12"/>
  <c r="R1601" i="12"/>
  <c r="S1601" i="12"/>
  <c r="T1601" i="12"/>
  <c r="U1601" i="12"/>
  <c r="V1601" i="12"/>
  <c r="W1601" i="12"/>
  <c r="X1601" i="12"/>
  <c r="Y1601" i="12"/>
  <c r="Z1601" i="12"/>
  <c r="AA1601" i="12"/>
  <c r="AB1601" i="12"/>
  <c r="AD1601" i="12"/>
  <c r="AF1601" i="12"/>
  <c r="AE1601" i="12" s="1"/>
  <c r="AG1601" i="12"/>
  <c r="AH1601" i="12"/>
  <c r="AI1601" i="12"/>
  <c r="AJ1601" i="12"/>
  <c r="AK1601" i="12"/>
  <c r="AL1601" i="12"/>
  <c r="Q1602" i="12"/>
  <c r="R1602" i="12"/>
  <c r="S1602" i="12"/>
  <c r="T1602" i="12"/>
  <c r="U1602" i="12"/>
  <c r="V1602" i="12"/>
  <c r="W1602" i="12"/>
  <c r="X1602" i="12"/>
  <c r="Y1602" i="12"/>
  <c r="Z1602" i="12"/>
  <c r="AA1602" i="12"/>
  <c r="AB1602" i="12"/>
  <c r="AD1602" i="12"/>
  <c r="AF1602" i="12"/>
  <c r="AE1602" i="12" s="1"/>
  <c r="AG1602" i="12"/>
  <c r="AH1602" i="12"/>
  <c r="AI1602" i="12"/>
  <c r="AJ1602" i="12"/>
  <c r="AK1602" i="12"/>
  <c r="AL1602" i="12"/>
  <c r="Q1603" i="12"/>
  <c r="R1603" i="12"/>
  <c r="S1603" i="12"/>
  <c r="T1603" i="12"/>
  <c r="U1603" i="12"/>
  <c r="V1603" i="12"/>
  <c r="W1603" i="12"/>
  <c r="X1603" i="12"/>
  <c r="Y1603" i="12"/>
  <c r="Z1603" i="12"/>
  <c r="AA1603" i="12"/>
  <c r="AB1603" i="12"/>
  <c r="AD1603" i="12"/>
  <c r="AE1603" i="12"/>
  <c r="AF1603" i="12"/>
  <c r="AG1603" i="12"/>
  <c r="AH1603" i="12"/>
  <c r="AI1603" i="12"/>
  <c r="AJ1603" i="12"/>
  <c r="AK1603" i="12"/>
  <c r="AL1603" i="12"/>
  <c r="Q1604" i="12"/>
  <c r="R1604" i="12"/>
  <c r="S1604" i="12"/>
  <c r="T1604" i="12"/>
  <c r="U1604" i="12"/>
  <c r="V1604" i="12"/>
  <c r="W1604" i="12"/>
  <c r="X1604" i="12"/>
  <c r="Y1604" i="12"/>
  <c r="Z1604" i="12"/>
  <c r="AA1604" i="12"/>
  <c r="AB1604" i="12"/>
  <c r="AD1604" i="12"/>
  <c r="AE1604" i="12"/>
  <c r="AF1604" i="12"/>
  <c r="AG1604" i="12"/>
  <c r="AH1604" i="12"/>
  <c r="AI1604" i="12"/>
  <c r="AJ1604" i="12"/>
  <c r="AK1604" i="12"/>
  <c r="AL1604" i="12"/>
  <c r="Q1605" i="12"/>
  <c r="R1605" i="12"/>
  <c r="S1605" i="12"/>
  <c r="T1605" i="12"/>
  <c r="U1605" i="12"/>
  <c r="V1605" i="12"/>
  <c r="W1605" i="12"/>
  <c r="X1605" i="12"/>
  <c r="Y1605" i="12"/>
  <c r="Z1605" i="12"/>
  <c r="AA1605" i="12"/>
  <c r="AB1605" i="12"/>
  <c r="AD1605" i="12"/>
  <c r="AF1605" i="12"/>
  <c r="AE1605" i="12" s="1"/>
  <c r="AG1605" i="12"/>
  <c r="AH1605" i="12"/>
  <c r="AI1605" i="12"/>
  <c r="AJ1605" i="12"/>
  <c r="AK1605" i="12"/>
  <c r="AL1605" i="12"/>
  <c r="Q1606" i="12"/>
  <c r="R1606" i="12"/>
  <c r="S1606" i="12"/>
  <c r="T1606" i="12"/>
  <c r="U1606" i="12"/>
  <c r="V1606" i="12"/>
  <c r="W1606" i="12"/>
  <c r="X1606" i="12"/>
  <c r="Y1606" i="12"/>
  <c r="Z1606" i="12"/>
  <c r="AA1606" i="12"/>
  <c r="AB1606" i="12"/>
  <c r="AD1606" i="12"/>
  <c r="AF1606" i="12"/>
  <c r="AE1606" i="12" s="1"/>
  <c r="AG1606" i="12"/>
  <c r="AH1606" i="12"/>
  <c r="AI1606" i="12"/>
  <c r="AJ1606" i="12"/>
  <c r="AK1606" i="12"/>
  <c r="AL1606" i="12"/>
  <c r="Q1607" i="12"/>
  <c r="R1607" i="12"/>
  <c r="S1607" i="12"/>
  <c r="T1607" i="12"/>
  <c r="U1607" i="12"/>
  <c r="V1607" i="12"/>
  <c r="W1607" i="12"/>
  <c r="X1607" i="12"/>
  <c r="Y1607" i="12"/>
  <c r="Z1607" i="12"/>
  <c r="AA1607" i="12"/>
  <c r="AB1607" i="12"/>
  <c r="AD1607" i="12"/>
  <c r="AF1607" i="12"/>
  <c r="AE1607" i="12" s="1"/>
  <c r="AG1607" i="12"/>
  <c r="AH1607" i="12"/>
  <c r="AI1607" i="12"/>
  <c r="AJ1607" i="12"/>
  <c r="AK1607" i="12"/>
  <c r="AL1607" i="12"/>
  <c r="Q1608" i="12"/>
  <c r="R1608" i="12"/>
  <c r="S1608" i="12"/>
  <c r="T1608" i="12"/>
  <c r="U1608" i="12"/>
  <c r="V1608" i="12"/>
  <c r="W1608" i="12"/>
  <c r="X1608" i="12"/>
  <c r="Y1608" i="12"/>
  <c r="Z1608" i="12"/>
  <c r="AA1608" i="12"/>
  <c r="AB1608" i="12"/>
  <c r="AD1608" i="12"/>
  <c r="AF1608" i="12"/>
  <c r="AE1608" i="12" s="1"/>
  <c r="AG1608" i="12"/>
  <c r="AH1608" i="12"/>
  <c r="AI1608" i="12"/>
  <c r="AJ1608" i="12"/>
  <c r="AK1608" i="12"/>
  <c r="AL1608" i="12"/>
  <c r="Q1609" i="12"/>
  <c r="R1609" i="12"/>
  <c r="S1609" i="12"/>
  <c r="T1609" i="12"/>
  <c r="U1609" i="12"/>
  <c r="V1609" i="12"/>
  <c r="W1609" i="12"/>
  <c r="X1609" i="12"/>
  <c r="Y1609" i="12"/>
  <c r="Z1609" i="12"/>
  <c r="AA1609" i="12"/>
  <c r="AB1609" i="12"/>
  <c r="AD1609" i="12"/>
  <c r="AF1609" i="12"/>
  <c r="AE1609" i="12" s="1"/>
  <c r="AG1609" i="12"/>
  <c r="AH1609" i="12"/>
  <c r="AI1609" i="12"/>
  <c r="AJ1609" i="12"/>
  <c r="AK1609" i="12"/>
  <c r="AL1609" i="12"/>
  <c r="Q1610" i="12"/>
  <c r="R1610" i="12"/>
  <c r="S1610" i="12"/>
  <c r="T1610" i="12"/>
  <c r="U1610" i="12"/>
  <c r="V1610" i="12"/>
  <c r="W1610" i="12"/>
  <c r="X1610" i="12"/>
  <c r="Y1610" i="12"/>
  <c r="Z1610" i="12"/>
  <c r="AA1610" i="12"/>
  <c r="AB1610" i="12"/>
  <c r="AD1610" i="12"/>
  <c r="AF1610" i="12"/>
  <c r="AE1610" i="12" s="1"/>
  <c r="AG1610" i="12"/>
  <c r="AH1610" i="12"/>
  <c r="AI1610" i="12"/>
  <c r="AJ1610" i="12"/>
  <c r="AK1610" i="12"/>
  <c r="AL1610" i="12"/>
  <c r="Q1611" i="12"/>
  <c r="R1611" i="12"/>
  <c r="S1611" i="12"/>
  <c r="T1611" i="12"/>
  <c r="U1611" i="12"/>
  <c r="V1611" i="12"/>
  <c r="W1611" i="12"/>
  <c r="X1611" i="12"/>
  <c r="Y1611" i="12"/>
  <c r="Z1611" i="12"/>
  <c r="AA1611" i="12"/>
  <c r="AB1611" i="12"/>
  <c r="AD1611" i="12"/>
  <c r="AE1611" i="12"/>
  <c r="AF1611" i="12"/>
  <c r="AG1611" i="12"/>
  <c r="AH1611" i="12"/>
  <c r="AI1611" i="12"/>
  <c r="AJ1611" i="12"/>
  <c r="AK1611" i="12"/>
  <c r="AL1611" i="12"/>
  <c r="Q1612" i="12"/>
  <c r="R1612" i="12"/>
  <c r="S1612" i="12"/>
  <c r="T1612" i="12"/>
  <c r="U1612" i="12"/>
  <c r="V1612" i="12"/>
  <c r="W1612" i="12"/>
  <c r="X1612" i="12"/>
  <c r="Y1612" i="12"/>
  <c r="Z1612" i="12"/>
  <c r="AA1612" i="12"/>
  <c r="AB1612" i="12"/>
  <c r="AD1612" i="12"/>
  <c r="AE1612" i="12"/>
  <c r="AF1612" i="12"/>
  <c r="AG1612" i="12"/>
  <c r="AH1612" i="12"/>
  <c r="AI1612" i="12"/>
  <c r="AJ1612" i="12"/>
  <c r="AK1612" i="12"/>
  <c r="AL1612" i="12"/>
  <c r="Q1613" i="12"/>
  <c r="R1613" i="12"/>
  <c r="S1613" i="12"/>
  <c r="T1613" i="12"/>
  <c r="U1613" i="12"/>
  <c r="V1613" i="12"/>
  <c r="W1613" i="12"/>
  <c r="X1613" i="12"/>
  <c r="Y1613" i="12"/>
  <c r="Z1613" i="12"/>
  <c r="AA1613" i="12"/>
  <c r="AB1613" i="12"/>
  <c r="AD1613" i="12"/>
  <c r="AF1613" i="12"/>
  <c r="AE1613" i="12" s="1"/>
  <c r="AG1613" i="12"/>
  <c r="AH1613" i="12"/>
  <c r="AI1613" i="12"/>
  <c r="AJ1613" i="12"/>
  <c r="AK1613" i="12"/>
  <c r="AL1613" i="12"/>
  <c r="Q1614" i="12"/>
  <c r="R1614" i="12"/>
  <c r="S1614" i="12"/>
  <c r="T1614" i="12"/>
  <c r="U1614" i="12"/>
  <c r="V1614" i="12"/>
  <c r="W1614" i="12"/>
  <c r="X1614" i="12"/>
  <c r="Y1614" i="12"/>
  <c r="Z1614" i="12"/>
  <c r="AA1614" i="12"/>
  <c r="AB1614" i="12"/>
  <c r="AD1614" i="12"/>
  <c r="AF1614" i="12"/>
  <c r="AE1614" i="12" s="1"/>
  <c r="AG1614" i="12"/>
  <c r="AH1614" i="12"/>
  <c r="AI1614" i="12"/>
  <c r="AJ1614" i="12"/>
  <c r="AK1614" i="12"/>
  <c r="AL1614" i="12"/>
  <c r="Q1615" i="12"/>
  <c r="R1615" i="12"/>
  <c r="S1615" i="12"/>
  <c r="T1615" i="12"/>
  <c r="U1615" i="12"/>
  <c r="V1615" i="12"/>
  <c r="W1615" i="12"/>
  <c r="X1615" i="12"/>
  <c r="Y1615" i="12"/>
  <c r="Z1615" i="12"/>
  <c r="AA1615" i="12"/>
  <c r="AB1615" i="12"/>
  <c r="AD1615" i="12"/>
  <c r="AF1615" i="12"/>
  <c r="AE1615" i="12" s="1"/>
  <c r="AG1615" i="12"/>
  <c r="AH1615" i="12"/>
  <c r="AI1615" i="12"/>
  <c r="AJ1615" i="12"/>
  <c r="AK1615" i="12"/>
  <c r="AL1615" i="12"/>
  <c r="Q1616" i="12"/>
  <c r="R1616" i="12"/>
  <c r="S1616" i="12"/>
  <c r="T1616" i="12"/>
  <c r="U1616" i="12"/>
  <c r="V1616" i="12"/>
  <c r="W1616" i="12"/>
  <c r="X1616" i="12"/>
  <c r="Y1616" i="12"/>
  <c r="Z1616" i="12"/>
  <c r="AA1616" i="12"/>
  <c r="AB1616" i="12"/>
  <c r="AD1616" i="12"/>
  <c r="AF1616" i="12"/>
  <c r="AE1616" i="12" s="1"/>
  <c r="AG1616" i="12"/>
  <c r="AH1616" i="12"/>
  <c r="AI1616" i="12"/>
  <c r="AJ1616" i="12"/>
  <c r="AK1616" i="12"/>
  <c r="AL1616" i="12"/>
  <c r="Q1617" i="12"/>
  <c r="R1617" i="12"/>
  <c r="S1617" i="12"/>
  <c r="T1617" i="12"/>
  <c r="U1617" i="12"/>
  <c r="V1617" i="12"/>
  <c r="W1617" i="12"/>
  <c r="X1617" i="12"/>
  <c r="Y1617" i="12"/>
  <c r="Z1617" i="12"/>
  <c r="AA1617" i="12"/>
  <c r="AB1617" i="12"/>
  <c r="AD1617" i="12"/>
  <c r="AF1617" i="12"/>
  <c r="AE1617" i="12" s="1"/>
  <c r="AG1617" i="12"/>
  <c r="AH1617" i="12"/>
  <c r="AI1617" i="12"/>
  <c r="AJ1617" i="12"/>
  <c r="AK1617" i="12"/>
  <c r="AL1617" i="12"/>
  <c r="Q1618" i="12"/>
  <c r="R1618" i="12"/>
  <c r="S1618" i="12"/>
  <c r="T1618" i="12"/>
  <c r="U1618" i="12"/>
  <c r="V1618" i="12"/>
  <c r="W1618" i="12"/>
  <c r="X1618" i="12"/>
  <c r="Y1618" i="12"/>
  <c r="Z1618" i="12"/>
  <c r="AA1618" i="12"/>
  <c r="AB1618" i="12"/>
  <c r="AD1618" i="12"/>
  <c r="AF1618" i="12"/>
  <c r="AE1618" i="12" s="1"/>
  <c r="AG1618" i="12"/>
  <c r="AH1618" i="12"/>
  <c r="AI1618" i="12"/>
  <c r="AJ1618" i="12"/>
  <c r="AK1618" i="12"/>
  <c r="AL1618" i="12"/>
  <c r="Q1619" i="12"/>
  <c r="R1619" i="12"/>
  <c r="S1619" i="12"/>
  <c r="T1619" i="12"/>
  <c r="U1619" i="12"/>
  <c r="V1619" i="12"/>
  <c r="W1619" i="12"/>
  <c r="X1619" i="12"/>
  <c r="Y1619" i="12"/>
  <c r="Z1619" i="12"/>
  <c r="AA1619" i="12"/>
  <c r="AB1619" i="12"/>
  <c r="AD1619" i="12"/>
  <c r="AE1619" i="12"/>
  <c r="AF1619" i="12"/>
  <c r="AG1619" i="12"/>
  <c r="AH1619" i="12"/>
  <c r="AI1619" i="12"/>
  <c r="AJ1619" i="12"/>
  <c r="AK1619" i="12"/>
  <c r="AL1619" i="12"/>
  <c r="Q1620" i="12"/>
  <c r="R1620" i="12"/>
  <c r="S1620" i="12"/>
  <c r="T1620" i="12"/>
  <c r="U1620" i="12"/>
  <c r="V1620" i="12"/>
  <c r="W1620" i="12"/>
  <c r="X1620" i="12"/>
  <c r="Y1620" i="12"/>
  <c r="Z1620" i="12"/>
  <c r="AA1620" i="12"/>
  <c r="AB1620" i="12"/>
  <c r="AD1620" i="12"/>
  <c r="AE1620" i="12"/>
  <c r="AF1620" i="12"/>
  <c r="AG1620" i="12"/>
  <c r="AH1620" i="12"/>
  <c r="AI1620" i="12"/>
  <c r="AJ1620" i="12"/>
  <c r="AK1620" i="12"/>
  <c r="AL1620" i="12"/>
  <c r="Q1621" i="12"/>
  <c r="R1621" i="12"/>
  <c r="S1621" i="12"/>
  <c r="T1621" i="12"/>
  <c r="U1621" i="12"/>
  <c r="V1621" i="12"/>
  <c r="W1621" i="12"/>
  <c r="X1621" i="12"/>
  <c r="Y1621" i="12"/>
  <c r="Z1621" i="12"/>
  <c r="AA1621" i="12"/>
  <c r="AB1621" i="12"/>
  <c r="AD1621" i="12"/>
  <c r="AF1621" i="12"/>
  <c r="AE1621" i="12" s="1"/>
  <c r="AG1621" i="12"/>
  <c r="AH1621" i="12"/>
  <c r="AI1621" i="12"/>
  <c r="AJ1621" i="12"/>
  <c r="AK1621" i="12"/>
  <c r="AL1621" i="12"/>
  <c r="Q1622" i="12"/>
  <c r="R1622" i="12"/>
  <c r="S1622" i="12"/>
  <c r="T1622" i="12"/>
  <c r="U1622" i="12"/>
  <c r="V1622" i="12"/>
  <c r="W1622" i="12"/>
  <c r="X1622" i="12"/>
  <c r="Y1622" i="12"/>
  <c r="Z1622" i="12"/>
  <c r="AA1622" i="12"/>
  <c r="AB1622" i="12"/>
  <c r="AD1622" i="12"/>
  <c r="AF1622" i="12"/>
  <c r="AE1622" i="12" s="1"/>
  <c r="AG1622" i="12"/>
  <c r="AH1622" i="12"/>
  <c r="AI1622" i="12"/>
  <c r="AJ1622" i="12"/>
  <c r="AK1622" i="12"/>
  <c r="AL1622" i="12"/>
  <c r="Q1623" i="12"/>
  <c r="R1623" i="12"/>
  <c r="S1623" i="12"/>
  <c r="T1623" i="12"/>
  <c r="U1623" i="12"/>
  <c r="V1623" i="12"/>
  <c r="W1623" i="12"/>
  <c r="X1623" i="12"/>
  <c r="Y1623" i="12"/>
  <c r="Z1623" i="12"/>
  <c r="AA1623" i="12"/>
  <c r="AB1623" i="12"/>
  <c r="AD1623" i="12"/>
  <c r="AF1623" i="12"/>
  <c r="AE1623" i="12" s="1"/>
  <c r="AG1623" i="12"/>
  <c r="AH1623" i="12"/>
  <c r="AI1623" i="12"/>
  <c r="AJ1623" i="12"/>
  <c r="AK1623" i="12"/>
  <c r="AL1623" i="12"/>
  <c r="Q1624" i="12"/>
  <c r="R1624" i="12"/>
  <c r="S1624" i="12"/>
  <c r="T1624" i="12"/>
  <c r="U1624" i="12"/>
  <c r="V1624" i="12"/>
  <c r="W1624" i="12"/>
  <c r="X1624" i="12"/>
  <c r="Y1624" i="12"/>
  <c r="Z1624" i="12"/>
  <c r="AA1624" i="12"/>
  <c r="AB1624" i="12"/>
  <c r="AD1624" i="12"/>
  <c r="AF1624" i="12"/>
  <c r="AE1624" i="12" s="1"/>
  <c r="AG1624" i="12"/>
  <c r="AH1624" i="12"/>
  <c r="AI1624" i="12"/>
  <c r="AJ1624" i="12"/>
  <c r="AK1624" i="12"/>
  <c r="AL1624" i="12"/>
  <c r="Q1625" i="12"/>
  <c r="R1625" i="12"/>
  <c r="S1625" i="12"/>
  <c r="T1625" i="12"/>
  <c r="U1625" i="12"/>
  <c r="V1625" i="12"/>
  <c r="W1625" i="12"/>
  <c r="X1625" i="12"/>
  <c r="Y1625" i="12"/>
  <c r="Z1625" i="12"/>
  <c r="AA1625" i="12"/>
  <c r="AB1625" i="12"/>
  <c r="AD1625" i="12"/>
  <c r="AF1625" i="12"/>
  <c r="AE1625" i="12" s="1"/>
  <c r="AG1625" i="12"/>
  <c r="AH1625" i="12"/>
  <c r="AI1625" i="12"/>
  <c r="AJ1625" i="12"/>
  <c r="AK1625" i="12"/>
  <c r="AL1625" i="12"/>
  <c r="Q1626" i="12"/>
  <c r="R1626" i="12"/>
  <c r="S1626" i="12"/>
  <c r="T1626" i="12"/>
  <c r="U1626" i="12"/>
  <c r="V1626" i="12"/>
  <c r="W1626" i="12"/>
  <c r="X1626" i="12"/>
  <c r="Y1626" i="12"/>
  <c r="Z1626" i="12"/>
  <c r="AA1626" i="12"/>
  <c r="AB1626" i="12"/>
  <c r="AD1626" i="12"/>
  <c r="AF1626" i="12"/>
  <c r="AE1626" i="12" s="1"/>
  <c r="AG1626" i="12"/>
  <c r="AH1626" i="12"/>
  <c r="AI1626" i="12"/>
  <c r="AJ1626" i="12"/>
  <c r="AK1626" i="12"/>
  <c r="AL1626" i="12"/>
  <c r="Q1627" i="12"/>
  <c r="R1627" i="12"/>
  <c r="S1627" i="12"/>
  <c r="T1627" i="12"/>
  <c r="U1627" i="12"/>
  <c r="V1627" i="12"/>
  <c r="W1627" i="12"/>
  <c r="X1627" i="12"/>
  <c r="Y1627" i="12"/>
  <c r="Z1627" i="12"/>
  <c r="AA1627" i="12"/>
  <c r="AB1627" i="12"/>
  <c r="AD1627" i="12"/>
  <c r="AE1627" i="12"/>
  <c r="AF1627" i="12"/>
  <c r="AG1627" i="12"/>
  <c r="AH1627" i="12"/>
  <c r="AI1627" i="12"/>
  <c r="AJ1627" i="12"/>
  <c r="AK1627" i="12"/>
  <c r="AL1627" i="12"/>
  <c r="Q1628" i="12"/>
  <c r="R1628" i="12"/>
  <c r="S1628" i="12"/>
  <c r="T1628" i="12"/>
  <c r="U1628" i="12"/>
  <c r="V1628" i="12"/>
  <c r="W1628" i="12"/>
  <c r="X1628" i="12"/>
  <c r="Y1628" i="12"/>
  <c r="Z1628" i="12"/>
  <c r="AA1628" i="12"/>
  <c r="AB1628" i="12"/>
  <c r="AD1628" i="12"/>
  <c r="AE1628" i="12"/>
  <c r="AF1628" i="12"/>
  <c r="AG1628" i="12"/>
  <c r="AH1628" i="12"/>
  <c r="AI1628" i="12"/>
  <c r="AJ1628" i="12"/>
  <c r="AK1628" i="12"/>
  <c r="AL1628" i="12"/>
  <c r="Q1629" i="12"/>
  <c r="R1629" i="12"/>
  <c r="S1629" i="12"/>
  <c r="T1629" i="12"/>
  <c r="U1629" i="12"/>
  <c r="V1629" i="12"/>
  <c r="W1629" i="12"/>
  <c r="X1629" i="12"/>
  <c r="Y1629" i="12"/>
  <c r="Z1629" i="12"/>
  <c r="AA1629" i="12"/>
  <c r="AB1629" i="12"/>
  <c r="AD1629" i="12"/>
  <c r="AF1629" i="12"/>
  <c r="AE1629" i="12" s="1"/>
  <c r="AG1629" i="12"/>
  <c r="AH1629" i="12"/>
  <c r="AI1629" i="12"/>
  <c r="AJ1629" i="12"/>
  <c r="AK1629" i="12"/>
  <c r="AL1629" i="12"/>
  <c r="Q1630" i="12"/>
  <c r="R1630" i="12"/>
  <c r="S1630" i="12"/>
  <c r="T1630" i="12"/>
  <c r="U1630" i="12"/>
  <c r="V1630" i="12"/>
  <c r="W1630" i="12"/>
  <c r="X1630" i="12"/>
  <c r="Y1630" i="12"/>
  <c r="Z1630" i="12"/>
  <c r="AA1630" i="12"/>
  <c r="AB1630" i="12"/>
  <c r="AD1630" i="12"/>
  <c r="AF1630" i="12"/>
  <c r="AE1630" i="12" s="1"/>
  <c r="AG1630" i="12"/>
  <c r="AH1630" i="12"/>
  <c r="AI1630" i="12"/>
  <c r="AJ1630" i="12"/>
  <c r="AK1630" i="12"/>
  <c r="AL1630" i="12"/>
  <c r="Q1631" i="12"/>
  <c r="R1631" i="12"/>
  <c r="S1631" i="12"/>
  <c r="T1631" i="12"/>
  <c r="U1631" i="12"/>
  <c r="V1631" i="12"/>
  <c r="W1631" i="12"/>
  <c r="X1631" i="12"/>
  <c r="Y1631" i="12"/>
  <c r="Z1631" i="12"/>
  <c r="AA1631" i="12"/>
  <c r="AB1631" i="12"/>
  <c r="AD1631" i="12"/>
  <c r="AF1631" i="12"/>
  <c r="AE1631" i="12" s="1"/>
  <c r="AG1631" i="12"/>
  <c r="AH1631" i="12"/>
  <c r="AI1631" i="12"/>
  <c r="AJ1631" i="12"/>
  <c r="AK1631" i="12"/>
  <c r="AL1631" i="12"/>
  <c r="Q1632" i="12"/>
  <c r="R1632" i="12"/>
  <c r="S1632" i="12"/>
  <c r="T1632" i="12"/>
  <c r="U1632" i="12"/>
  <c r="V1632" i="12"/>
  <c r="W1632" i="12"/>
  <c r="X1632" i="12"/>
  <c r="Y1632" i="12"/>
  <c r="Z1632" i="12"/>
  <c r="AA1632" i="12"/>
  <c r="AB1632" i="12"/>
  <c r="AD1632" i="12"/>
  <c r="AF1632" i="12"/>
  <c r="AE1632" i="12" s="1"/>
  <c r="AG1632" i="12"/>
  <c r="AH1632" i="12"/>
  <c r="AI1632" i="12"/>
  <c r="AJ1632" i="12"/>
  <c r="AK1632" i="12"/>
  <c r="AL1632" i="12"/>
  <c r="Q1633" i="12"/>
  <c r="R1633" i="12"/>
  <c r="S1633" i="12"/>
  <c r="T1633" i="12"/>
  <c r="U1633" i="12"/>
  <c r="V1633" i="12"/>
  <c r="W1633" i="12"/>
  <c r="X1633" i="12"/>
  <c r="Y1633" i="12"/>
  <c r="Z1633" i="12"/>
  <c r="AA1633" i="12"/>
  <c r="AB1633" i="12"/>
  <c r="AD1633" i="12"/>
  <c r="AF1633" i="12"/>
  <c r="AE1633" i="12" s="1"/>
  <c r="AG1633" i="12"/>
  <c r="AH1633" i="12"/>
  <c r="AI1633" i="12"/>
  <c r="AJ1633" i="12"/>
  <c r="AK1633" i="12"/>
  <c r="AL1633" i="12"/>
  <c r="Q1634" i="12"/>
  <c r="R1634" i="12"/>
  <c r="S1634" i="12"/>
  <c r="T1634" i="12"/>
  <c r="U1634" i="12"/>
  <c r="V1634" i="12"/>
  <c r="W1634" i="12"/>
  <c r="X1634" i="12"/>
  <c r="Y1634" i="12"/>
  <c r="Z1634" i="12"/>
  <c r="AA1634" i="12"/>
  <c r="AB1634" i="12"/>
  <c r="AD1634" i="12"/>
  <c r="AF1634" i="12"/>
  <c r="AE1634" i="12" s="1"/>
  <c r="AG1634" i="12"/>
  <c r="AH1634" i="12"/>
  <c r="AI1634" i="12"/>
  <c r="AJ1634" i="12"/>
  <c r="AK1634" i="12"/>
  <c r="AL1634" i="12"/>
  <c r="Q1635" i="12"/>
  <c r="R1635" i="12"/>
  <c r="S1635" i="12"/>
  <c r="T1635" i="12"/>
  <c r="U1635" i="12"/>
  <c r="V1635" i="12"/>
  <c r="W1635" i="12"/>
  <c r="X1635" i="12"/>
  <c r="Y1635" i="12"/>
  <c r="Z1635" i="12"/>
  <c r="AA1635" i="12"/>
  <c r="AB1635" i="12"/>
  <c r="AD1635" i="12"/>
  <c r="AE1635" i="12"/>
  <c r="AF1635" i="12"/>
  <c r="AG1635" i="12"/>
  <c r="AH1635" i="12"/>
  <c r="AI1635" i="12"/>
  <c r="AJ1635" i="12"/>
  <c r="AK1635" i="12"/>
  <c r="AL1635" i="12"/>
  <c r="Q1636" i="12"/>
  <c r="R1636" i="12"/>
  <c r="S1636" i="12"/>
  <c r="T1636" i="12"/>
  <c r="U1636" i="12"/>
  <c r="V1636" i="12"/>
  <c r="W1636" i="12"/>
  <c r="X1636" i="12"/>
  <c r="Y1636" i="12"/>
  <c r="Z1636" i="12"/>
  <c r="AA1636" i="12"/>
  <c r="AB1636" i="12"/>
  <c r="AD1636" i="12"/>
  <c r="AE1636" i="12"/>
  <c r="AF1636" i="12"/>
  <c r="AG1636" i="12"/>
  <c r="AH1636" i="12"/>
  <c r="AI1636" i="12"/>
  <c r="AJ1636" i="12"/>
  <c r="AK1636" i="12"/>
  <c r="AL1636" i="12"/>
  <c r="Q1637" i="12"/>
  <c r="R1637" i="12"/>
  <c r="S1637" i="12"/>
  <c r="T1637" i="12"/>
  <c r="U1637" i="12"/>
  <c r="V1637" i="12"/>
  <c r="W1637" i="12"/>
  <c r="X1637" i="12"/>
  <c r="Y1637" i="12"/>
  <c r="Z1637" i="12"/>
  <c r="AA1637" i="12"/>
  <c r="AB1637" i="12"/>
  <c r="AD1637" i="12"/>
  <c r="AF1637" i="12"/>
  <c r="AE1637" i="12" s="1"/>
  <c r="AG1637" i="12"/>
  <c r="AH1637" i="12"/>
  <c r="AI1637" i="12"/>
  <c r="AJ1637" i="12"/>
  <c r="AK1637" i="12"/>
  <c r="AL1637" i="12"/>
  <c r="Q1638" i="12"/>
  <c r="R1638" i="12"/>
  <c r="S1638" i="12"/>
  <c r="T1638" i="12"/>
  <c r="U1638" i="12"/>
  <c r="V1638" i="12"/>
  <c r="W1638" i="12"/>
  <c r="X1638" i="12"/>
  <c r="Y1638" i="12"/>
  <c r="Z1638" i="12"/>
  <c r="AA1638" i="12"/>
  <c r="AB1638" i="12"/>
  <c r="AD1638" i="12"/>
  <c r="AF1638" i="12"/>
  <c r="AE1638" i="12" s="1"/>
  <c r="AG1638" i="12"/>
  <c r="AH1638" i="12"/>
  <c r="AI1638" i="12"/>
  <c r="AJ1638" i="12"/>
  <c r="AK1638" i="12"/>
  <c r="AL1638" i="12"/>
  <c r="Q1639" i="12"/>
  <c r="R1639" i="12"/>
  <c r="S1639" i="12"/>
  <c r="T1639" i="12"/>
  <c r="U1639" i="12"/>
  <c r="V1639" i="12"/>
  <c r="W1639" i="12"/>
  <c r="X1639" i="12"/>
  <c r="Y1639" i="12"/>
  <c r="Z1639" i="12"/>
  <c r="AA1639" i="12"/>
  <c r="AB1639" i="12"/>
  <c r="AD1639" i="12"/>
  <c r="AF1639" i="12"/>
  <c r="AE1639" i="12" s="1"/>
  <c r="AG1639" i="12"/>
  <c r="AH1639" i="12"/>
  <c r="AI1639" i="12"/>
  <c r="AJ1639" i="12"/>
  <c r="AK1639" i="12"/>
  <c r="AL1639" i="12"/>
  <c r="Q1640" i="12"/>
  <c r="R1640" i="12"/>
  <c r="S1640" i="12"/>
  <c r="T1640" i="12"/>
  <c r="U1640" i="12"/>
  <c r="V1640" i="12"/>
  <c r="W1640" i="12"/>
  <c r="X1640" i="12"/>
  <c r="Y1640" i="12"/>
  <c r="Z1640" i="12"/>
  <c r="AA1640" i="12"/>
  <c r="AB1640" i="12"/>
  <c r="AD1640" i="12"/>
  <c r="AF1640" i="12"/>
  <c r="AE1640" i="12" s="1"/>
  <c r="AG1640" i="12"/>
  <c r="AH1640" i="12"/>
  <c r="AI1640" i="12"/>
  <c r="AJ1640" i="12"/>
  <c r="AK1640" i="12"/>
  <c r="AL1640" i="12"/>
  <c r="Q1641" i="12"/>
  <c r="R1641" i="12"/>
  <c r="S1641" i="12"/>
  <c r="T1641" i="12"/>
  <c r="U1641" i="12"/>
  <c r="V1641" i="12"/>
  <c r="W1641" i="12"/>
  <c r="X1641" i="12"/>
  <c r="Y1641" i="12"/>
  <c r="Z1641" i="12"/>
  <c r="AA1641" i="12"/>
  <c r="AB1641" i="12"/>
  <c r="AD1641" i="12"/>
  <c r="AF1641" i="12"/>
  <c r="AE1641" i="12" s="1"/>
  <c r="AG1641" i="12"/>
  <c r="AH1641" i="12"/>
  <c r="AI1641" i="12"/>
  <c r="AJ1641" i="12"/>
  <c r="AK1641" i="12"/>
  <c r="AL1641" i="12"/>
  <c r="Q1642" i="12"/>
  <c r="R1642" i="12"/>
  <c r="S1642" i="12"/>
  <c r="T1642" i="12"/>
  <c r="U1642" i="12"/>
  <c r="V1642" i="12"/>
  <c r="W1642" i="12"/>
  <c r="X1642" i="12"/>
  <c r="Y1642" i="12"/>
  <c r="Z1642" i="12"/>
  <c r="AA1642" i="12"/>
  <c r="AB1642" i="12"/>
  <c r="AD1642" i="12"/>
  <c r="AF1642" i="12"/>
  <c r="AE1642" i="12" s="1"/>
  <c r="AG1642" i="12"/>
  <c r="AH1642" i="12"/>
  <c r="AI1642" i="12"/>
  <c r="AJ1642" i="12"/>
  <c r="AK1642" i="12"/>
  <c r="AL1642" i="12"/>
  <c r="Q1643" i="12"/>
  <c r="R1643" i="12"/>
  <c r="S1643" i="12"/>
  <c r="T1643" i="12"/>
  <c r="U1643" i="12"/>
  <c r="V1643" i="12"/>
  <c r="W1643" i="12"/>
  <c r="X1643" i="12"/>
  <c r="Y1643" i="12"/>
  <c r="Z1643" i="12"/>
  <c r="AA1643" i="12"/>
  <c r="AB1643" i="12"/>
  <c r="AD1643" i="12"/>
  <c r="AE1643" i="12"/>
  <c r="AF1643" i="12"/>
  <c r="AG1643" i="12"/>
  <c r="AH1643" i="12"/>
  <c r="AI1643" i="12"/>
  <c r="AJ1643" i="12"/>
  <c r="AK1643" i="12"/>
  <c r="AL1643" i="12"/>
  <c r="Q1644" i="12"/>
  <c r="R1644" i="12"/>
  <c r="S1644" i="12"/>
  <c r="T1644" i="12"/>
  <c r="U1644" i="12"/>
  <c r="V1644" i="12"/>
  <c r="W1644" i="12"/>
  <c r="X1644" i="12"/>
  <c r="Y1644" i="12"/>
  <c r="Z1644" i="12"/>
  <c r="AA1644" i="12"/>
  <c r="AB1644" i="12"/>
  <c r="AD1644" i="12"/>
  <c r="AE1644" i="12"/>
  <c r="AF1644" i="12"/>
  <c r="AG1644" i="12"/>
  <c r="AH1644" i="12"/>
  <c r="AI1644" i="12"/>
  <c r="AJ1644" i="12"/>
  <c r="AK1644" i="12"/>
  <c r="AL1644" i="12"/>
  <c r="Q1645" i="12"/>
  <c r="R1645" i="12"/>
  <c r="S1645" i="12"/>
  <c r="T1645" i="12"/>
  <c r="U1645" i="12"/>
  <c r="V1645" i="12"/>
  <c r="W1645" i="12"/>
  <c r="X1645" i="12"/>
  <c r="Y1645" i="12"/>
  <c r="Z1645" i="12"/>
  <c r="AA1645" i="12"/>
  <c r="AB1645" i="12"/>
  <c r="AD1645" i="12"/>
  <c r="AF1645" i="12"/>
  <c r="AE1645" i="12" s="1"/>
  <c r="AG1645" i="12"/>
  <c r="AH1645" i="12"/>
  <c r="AI1645" i="12"/>
  <c r="AJ1645" i="12"/>
  <c r="AK1645" i="12"/>
  <c r="AL1645" i="12"/>
  <c r="Q1646" i="12"/>
  <c r="R1646" i="12"/>
  <c r="S1646" i="12"/>
  <c r="T1646" i="12"/>
  <c r="U1646" i="12"/>
  <c r="V1646" i="12"/>
  <c r="W1646" i="12"/>
  <c r="X1646" i="12"/>
  <c r="Y1646" i="12"/>
  <c r="Z1646" i="12"/>
  <c r="AA1646" i="12"/>
  <c r="AB1646" i="12"/>
  <c r="AD1646" i="12"/>
  <c r="AF1646" i="12"/>
  <c r="AE1646" i="12" s="1"/>
  <c r="AG1646" i="12"/>
  <c r="AH1646" i="12"/>
  <c r="AI1646" i="12"/>
  <c r="AJ1646" i="12"/>
  <c r="AK1646" i="12"/>
  <c r="AL1646" i="12"/>
  <c r="Q1647" i="12"/>
  <c r="R1647" i="12"/>
  <c r="S1647" i="12"/>
  <c r="T1647" i="12"/>
  <c r="U1647" i="12"/>
  <c r="V1647" i="12"/>
  <c r="W1647" i="12"/>
  <c r="X1647" i="12"/>
  <c r="Y1647" i="12"/>
  <c r="Z1647" i="12"/>
  <c r="AA1647" i="12"/>
  <c r="AB1647" i="12"/>
  <c r="AD1647" i="12"/>
  <c r="AF1647" i="12"/>
  <c r="AE1647" i="12" s="1"/>
  <c r="AG1647" i="12"/>
  <c r="AH1647" i="12"/>
  <c r="AI1647" i="12"/>
  <c r="AJ1647" i="12"/>
  <c r="AK1647" i="12"/>
  <c r="AL1647" i="12"/>
  <c r="Q1648" i="12"/>
  <c r="R1648" i="12"/>
  <c r="S1648" i="12"/>
  <c r="T1648" i="12"/>
  <c r="U1648" i="12"/>
  <c r="V1648" i="12"/>
  <c r="W1648" i="12"/>
  <c r="X1648" i="12"/>
  <c r="Y1648" i="12"/>
  <c r="Z1648" i="12"/>
  <c r="AA1648" i="12"/>
  <c r="AB1648" i="12"/>
  <c r="AD1648" i="12"/>
  <c r="AF1648" i="12"/>
  <c r="AE1648" i="12" s="1"/>
  <c r="AG1648" i="12"/>
  <c r="AH1648" i="12"/>
  <c r="AI1648" i="12"/>
  <c r="AJ1648" i="12"/>
  <c r="AK1648" i="12"/>
  <c r="AL1648" i="12"/>
  <c r="Q1649" i="12"/>
  <c r="R1649" i="12"/>
  <c r="S1649" i="12"/>
  <c r="T1649" i="12"/>
  <c r="U1649" i="12"/>
  <c r="V1649" i="12"/>
  <c r="W1649" i="12"/>
  <c r="X1649" i="12"/>
  <c r="Y1649" i="12"/>
  <c r="Z1649" i="12"/>
  <c r="AA1649" i="12"/>
  <c r="AB1649" i="12"/>
  <c r="AD1649" i="12"/>
  <c r="AF1649" i="12"/>
  <c r="AE1649" i="12" s="1"/>
  <c r="AG1649" i="12"/>
  <c r="AH1649" i="12"/>
  <c r="AI1649" i="12"/>
  <c r="AJ1649" i="12"/>
  <c r="AK1649" i="12"/>
  <c r="AL1649" i="12"/>
  <c r="Q1650" i="12"/>
  <c r="R1650" i="12"/>
  <c r="S1650" i="12"/>
  <c r="T1650" i="12"/>
  <c r="U1650" i="12"/>
  <c r="V1650" i="12"/>
  <c r="W1650" i="12"/>
  <c r="X1650" i="12"/>
  <c r="Y1650" i="12"/>
  <c r="Z1650" i="12"/>
  <c r="AA1650" i="12"/>
  <c r="AB1650" i="12"/>
  <c r="AD1650" i="12"/>
  <c r="AF1650" i="12"/>
  <c r="AE1650" i="12" s="1"/>
  <c r="AG1650" i="12"/>
  <c r="AH1650" i="12"/>
  <c r="AI1650" i="12"/>
  <c r="AJ1650" i="12"/>
  <c r="AK1650" i="12"/>
  <c r="AL1650" i="12"/>
  <c r="Q1651" i="12"/>
  <c r="R1651" i="12"/>
  <c r="S1651" i="12"/>
  <c r="T1651" i="12"/>
  <c r="U1651" i="12"/>
  <c r="V1651" i="12"/>
  <c r="W1651" i="12"/>
  <c r="X1651" i="12"/>
  <c r="Y1651" i="12"/>
  <c r="Z1651" i="12"/>
  <c r="AA1651" i="12"/>
  <c r="AB1651" i="12"/>
  <c r="AD1651" i="12"/>
  <c r="AE1651" i="12"/>
  <c r="AF1651" i="12"/>
  <c r="AG1651" i="12"/>
  <c r="AH1651" i="12"/>
  <c r="AI1651" i="12"/>
  <c r="AJ1651" i="12"/>
  <c r="AK1651" i="12"/>
  <c r="AL1651" i="12"/>
  <c r="Q1652" i="12"/>
  <c r="R1652" i="12"/>
  <c r="S1652" i="12"/>
  <c r="T1652" i="12"/>
  <c r="U1652" i="12"/>
  <c r="V1652" i="12"/>
  <c r="W1652" i="12"/>
  <c r="X1652" i="12"/>
  <c r="Y1652" i="12"/>
  <c r="Z1652" i="12"/>
  <c r="AA1652" i="12"/>
  <c r="AB1652" i="12"/>
  <c r="AD1652" i="12"/>
  <c r="AE1652" i="12"/>
  <c r="AF1652" i="12"/>
  <c r="AG1652" i="12"/>
  <c r="AH1652" i="12"/>
  <c r="AI1652" i="12"/>
  <c r="AJ1652" i="12"/>
  <c r="AK1652" i="12"/>
  <c r="AL1652" i="12"/>
  <c r="Q1653" i="12"/>
  <c r="R1653" i="12"/>
  <c r="S1653" i="12"/>
  <c r="T1653" i="12"/>
  <c r="U1653" i="12"/>
  <c r="V1653" i="12"/>
  <c r="W1653" i="12"/>
  <c r="X1653" i="12"/>
  <c r="Y1653" i="12"/>
  <c r="Z1653" i="12"/>
  <c r="AA1653" i="12"/>
  <c r="AB1653" i="12"/>
  <c r="AD1653" i="12"/>
  <c r="AF1653" i="12"/>
  <c r="AE1653" i="12" s="1"/>
  <c r="AG1653" i="12"/>
  <c r="AH1653" i="12"/>
  <c r="AI1653" i="12"/>
  <c r="AJ1653" i="12"/>
  <c r="AK1653" i="12"/>
  <c r="AL1653" i="12"/>
  <c r="Q1654" i="12"/>
  <c r="R1654" i="12"/>
  <c r="S1654" i="12"/>
  <c r="T1654" i="12"/>
  <c r="U1654" i="12"/>
  <c r="V1654" i="12"/>
  <c r="W1654" i="12"/>
  <c r="X1654" i="12"/>
  <c r="Y1654" i="12"/>
  <c r="Z1654" i="12"/>
  <c r="AA1654" i="12"/>
  <c r="AB1654" i="12"/>
  <c r="AD1654" i="12"/>
  <c r="AF1654" i="12"/>
  <c r="AE1654" i="12" s="1"/>
  <c r="AG1654" i="12"/>
  <c r="AH1654" i="12"/>
  <c r="AI1654" i="12"/>
  <c r="AJ1654" i="12"/>
  <c r="AK1654" i="12"/>
  <c r="AL1654" i="12"/>
  <c r="Q1655" i="12"/>
  <c r="R1655" i="12"/>
  <c r="S1655" i="12"/>
  <c r="T1655" i="12"/>
  <c r="U1655" i="12"/>
  <c r="V1655" i="12"/>
  <c r="W1655" i="12"/>
  <c r="X1655" i="12"/>
  <c r="Y1655" i="12"/>
  <c r="Z1655" i="12"/>
  <c r="AA1655" i="12"/>
  <c r="AB1655" i="12"/>
  <c r="AD1655" i="12"/>
  <c r="AF1655" i="12"/>
  <c r="AE1655" i="12" s="1"/>
  <c r="AG1655" i="12"/>
  <c r="AH1655" i="12"/>
  <c r="AI1655" i="12"/>
  <c r="AJ1655" i="12"/>
  <c r="AK1655" i="12"/>
  <c r="AL1655" i="12"/>
  <c r="Q1656" i="12"/>
  <c r="R1656" i="12"/>
  <c r="S1656" i="12"/>
  <c r="T1656" i="12"/>
  <c r="U1656" i="12"/>
  <c r="V1656" i="12"/>
  <c r="W1656" i="12"/>
  <c r="X1656" i="12"/>
  <c r="Y1656" i="12"/>
  <c r="Z1656" i="12"/>
  <c r="AA1656" i="12"/>
  <c r="AB1656" i="12"/>
  <c r="AD1656" i="12"/>
  <c r="AF1656" i="12"/>
  <c r="AE1656" i="12" s="1"/>
  <c r="AG1656" i="12"/>
  <c r="AH1656" i="12"/>
  <c r="AI1656" i="12"/>
  <c r="AJ1656" i="12"/>
  <c r="AK1656" i="12"/>
  <c r="AL1656" i="12"/>
  <c r="Q1657" i="12"/>
  <c r="R1657" i="12"/>
  <c r="S1657" i="12"/>
  <c r="T1657" i="12"/>
  <c r="U1657" i="12"/>
  <c r="V1657" i="12"/>
  <c r="W1657" i="12"/>
  <c r="X1657" i="12"/>
  <c r="Y1657" i="12"/>
  <c r="Z1657" i="12"/>
  <c r="AA1657" i="12"/>
  <c r="AB1657" i="12"/>
  <c r="AD1657" i="12"/>
  <c r="AF1657" i="12"/>
  <c r="AE1657" i="12" s="1"/>
  <c r="AG1657" i="12"/>
  <c r="AH1657" i="12"/>
  <c r="AI1657" i="12"/>
  <c r="AJ1657" i="12"/>
  <c r="AK1657" i="12"/>
  <c r="AL1657" i="12"/>
  <c r="Q1658" i="12"/>
  <c r="R1658" i="12"/>
  <c r="S1658" i="12"/>
  <c r="T1658" i="12"/>
  <c r="U1658" i="12"/>
  <c r="V1658" i="12"/>
  <c r="W1658" i="12"/>
  <c r="X1658" i="12"/>
  <c r="Y1658" i="12"/>
  <c r="Z1658" i="12"/>
  <c r="AA1658" i="12"/>
  <c r="AB1658" i="12"/>
  <c r="AD1658" i="12"/>
  <c r="AF1658" i="12"/>
  <c r="AE1658" i="12" s="1"/>
  <c r="AG1658" i="12"/>
  <c r="AH1658" i="12"/>
  <c r="AI1658" i="12"/>
  <c r="AJ1658" i="12"/>
  <c r="AK1658" i="12"/>
  <c r="AL1658" i="12"/>
  <c r="Q1659" i="12"/>
  <c r="R1659" i="12"/>
  <c r="S1659" i="12"/>
  <c r="T1659" i="12"/>
  <c r="U1659" i="12"/>
  <c r="V1659" i="12"/>
  <c r="W1659" i="12"/>
  <c r="X1659" i="12"/>
  <c r="Y1659" i="12"/>
  <c r="Z1659" i="12"/>
  <c r="AA1659" i="12"/>
  <c r="AB1659" i="12"/>
  <c r="AD1659" i="12"/>
  <c r="AE1659" i="12"/>
  <c r="AF1659" i="12"/>
  <c r="AG1659" i="12"/>
  <c r="AH1659" i="12"/>
  <c r="AI1659" i="12"/>
  <c r="AJ1659" i="12"/>
  <c r="AK1659" i="12"/>
  <c r="AL1659" i="12"/>
  <c r="Q1660" i="12"/>
  <c r="R1660" i="12"/>
  <c r="S1660" i="12"/>
  <c r="T1660" i="12"/>
  <c r="U1660" i="12"/>
  <c r="V1660" i="12"/>
  <c r="W1660" i="12"/>
  <c r="X1660" i="12"/>
  <c r="Y1660" i="12"/>
  <c r="Z1660" i="12"/>
  <c r="AA1660" i="12"/>
  <c r="AB1660" i="12"/>
  <c r="AD1660" i="12"/>
  <c r="AE1660" i="12"/>
  <c r="AF1660" i="12"/>
  <c r="AG1660" i="12"/>
  <c r="AH1660" i="12"/>
  <c r="AI1660" i="12"/>
  <c r="AJ1660" i="12"/>
  <c r="AK1660" i="12"/>
  <c r="AL1660" i="12"/>
  <c r="Q1661" i="12"/>
  <c r="R1661" i="12"/>
  <c r="S1661" i="12"/>
  <c r="T1661" i="12"/>
  <c r="U1661" i="12"/>
  <c r="V1661" i="12"/>
  <c r="W1661" i="12"/>
  <c r="X1661" i="12"/>
  <c r="Y1661" i="12"/>
  <c r="Z1661" i="12"/>
  <c r="AA1661" i="12"/>
  <c r="AB1661" i="12"/>
  <c r="AD1661" i="12"/>
  <c r="AF1661" i="12"/>
  <c r="AE1661" i="12" s="1"/>
  <c r="AG1661" i="12"/>
  <c r="AH1661" i="12"/>
  <c r="AI1661" i="12"/>
  <c r="AJ1661" i="12"/>
  <c r="AK1661" i="12"/>
  <c r="AL1661" i="12"/>
  <c r="Q1662" i="12"/>
  <c r="R1662" i="12"/>
  <c r="S1662" i="12"/>
  <c r="T1662" i="12"/>
  <c r="U1662" i="12"/>
  <c r="V1662" i="12"/>
  <c r="W1662" i="12"/>
  <c r="X1662" i="12"/>
  <c r="Y1662" i="12"/>
  <c r="Z1662" i="12"/>
  <c r="AA1662" i="12"/>
  <c r="AB1662" i="12"/>
  <c r="AD1662" i="12"/>
  <c r="AF1662" i="12"/>
  <c r="AE1662" i="12" s="1"/>
  <c r="AG1662" i="12"/>
  <c r="AH1662" i="12"/>
  <c r="AI1662" i="12"/>
  <c r="AJ1662" i="12"/>
  <c r="AK1662" i="12"/>
  <c r="AL1662" i="12"/>
  <c r="Q1663" i="12"/>
  <c r="R1663" i="12"/>
  <c r="S1663" i="12"/>
  <c r="T1663" i="12"/>
  <c r="U1663" i="12"/>
  <c r="V1663" i="12"/>
  <c r="W1663" i="12"/>
  <c r="X1663" i="12"/>
  <c r="Y1663" i="12"/>
  <c r="Z1663" i="12"/>
  <c r="AA1663" i="12"/>
  <c r="AB1663" i="12"/>
  <c r="AD1663" i="12"/>
  <c r="AF1663" i="12"/>
  <c r="AE1663" i="12" s="1"/>
  <c r="AG1663" i="12"/>
  <c r="AH1663" i="12"/>
  <c r="AI1663" i="12"/>
  <c r="AJ1663" i="12"/>
  <c r="AK1663" i="12"/>
  <c r="AL1663" i="12"/>
  <c r="Q1664" i="12"/>
  <c r="R1664" i="12"/>
  <c r="S1664" i="12"/>
  <c r="T1664" i="12"/>
  <c r="U1664" i="12"/>
  <c r="V1664" i="12"/>
  <c r="W1664" i="12"/>
  <c r="X1664" i="12"/>
  <c r="Y1664" i="12"/>
  <c r="Z1664" i="12"/>
  <c r="AA1664" i="12"/>
  <c r="AB1664" i="12"/>
  <c r="AD1664" i="12"/>
  <c r="AF1664" i="12"/>
  <c r="AE1664" i="12" s="1"/>
  <c r="AG1664" i="12"/>
  <c r="AH1664" i="12"/>
  <c r="AI1664" i="12"/>
  <c r="AJ1664" i="12"/>
  <c r="AK1664" i="12"/>
  <c r="AL1664" i="12"/>
  <c r="Q1665" i="12"/>
  <c r="R1665" i="12"/>
  <c r="S1665" i="12"/>
  <c r="T1665" i="12"/>
  <c r="U1665" i="12"/>
  <c r="V1665" i="12"/>
  <c r="W1665" i="12"/>
  <c r="X1665" i="12"/>
  <c r="Y1665" i="12"/>
  <c r="Z1665" i="12"/>
  <c r="AA1665" i="12"/>
  <c r="AB1665" i="12"/>
  <c r="AD1665" i="12"/>
  <c r="AF1665" i="12"/>
  <c r="AE1665" i="12" s="1"/>
  <c r="AG1665" i="12"/>
  <c r="AH1665" i="12"/>
  <c r="AI1665" i="12"/>
  <c r="AJ1665" i="12"/>
  <c r="AK1665" i="12"/>
  <c r="AL1665" i="12"/>
  <c r="Q1666" i="12"/>
  <c r="R1666" i="12"/>
  <c r="S1666" i="12"/>
  <c r="T1666" i="12"/>
  <c r="U1666" i="12"/>
  <c r="V1666" i="12"/>
  <c r="W1666" i="12"/>
  <c r="X1666" i="12"/>
  <c r="Y1666" i="12"/>
  <c r="Z1666" i="12"/>
  <c r="AA1666" i="12"/>
  <c r="AB1666" i="12"/>
  <c r="AD1666" i="12"/>
  <c r="AF1666" i="12"/>
  <c r="AE1666" i="12" s="1"/>
  <c r="AG1666" i="12"/>
  <c r="AH1666" i="12"/>
  <c r="AI1666" i="12"/>
  <c r="AJ1666" i="12"/>
  <c r="AK1666" i="12"/>
  <c r="AL1666" i="12"/>
  <c r="Q1667" i="12"/>
  <c r="R1667" i="12"/>
  <c r="S1667" i="12"/>
  <c r="T1667" i="12"/>
  <c r="U1667" i="12"/>
  <c r="V1667" i="12"/>
  <c r="W1667" i="12"/>
  <c r="X1667" i="12"/>
  <c r="Y1667" i="12"/>
  <c r="Z1667" i="12"/>
  <c r="AA1667" i="12"/>
  <c r="AB1667" i="12"/>
  <c r="AD1667" i="12"/>
  <c r="AE1667" i="12"/>
  <c r="AF1667" i="12"/>
  <c r="AG1667" i="12"/>
  <c r="AH1667" i="12"/>
  <c r="AI1667" i="12"/>
  <c r="AJ1667" i="12"/>
  <c r="AK1667" i="12"/>
  <c r="AL1667" i="12"/>
  <c r="Q1668" i="12"/>
  <c r="R1668" i="12"/>
  <c r="S1668" i="12"/>
  <c r="T1668" i="12"/>
  <c r="U1668" i="12"/>
  <c r="V1668" i="12"/>
  <c r="W1668" i="12"/>
  <c r="X1668" i="12"/>
  <c r="Y1668" i="12"/>
  <c r="Z1668" i="12"/>
  <c r="AA1668" i="12"/>
  <c r="AB1668" i="12"/>
  <c r="AD1668" i="12"/>
  <c r="AE1668" i="12"/>
  <c r="AF1668" i="12"/>
  <c r="AG1668" i="12"/>
  <c r="AH1668" i="12"/>
  <c r="AI1668" i="12"/>
  <c r="AJ1668" i="12"/>
  <c r="AK1668" i="12"/>
  <c r="AL1668" i="12"/>
  <c r="Q1669" i="12"/>
  <c r="R1669" i="12"/>
  <c r="S1669" i="12"/>
  <c r="T1669" i="12"/>
  <c r="U1669" i="12"/>
  <c r="V1669" i="12"/>
  <c r="W1669" i="12"/>
  <c r="X1669" i="12"/>
  <c r="Y1669" i="12"/>
  <c r="Z1669" i="12"/>
  <c r="AA1669" i="12"/>
  <c r="AB1669" i="12"/>
  <c r="AD1669" i="12"/>
  <c r="AF1669" i="12"/>
  <c r="AE1669" i="12" s="1"/>
  <c r="AG1669" i="12"/>
  <c r="AH1669" i="12"/>
  <c r="AI1669" i="12"/>
  <c r="AJ1669" i="12"/>
  <c r="AK1669" i="12"/>
  <c r="AL1669" i="12"/>
  <c r="Q1670" i="12"/>
  <c r="R1670" i="12"/>
  <c r="S1670" i="12"/>
  <c r="T1670" i="12"/>
  <c r="U1670" i="12"/>
  <c r="V1670" i="12"/>
  <c r="W1670" i="12"/>
  <c r="X1670" i="12"/>
  <c r="Y1670" i="12"/>
  <c r="Z1670" i="12"/>
  <c r="AA1670" i="12"/>
  <c r="AB1670" i="12"/>
  <c r="AD1670" i="12"/>
  <c r="AF1670" i="12"/>
  <c r="AE1670" i="12" s="1"/>
  <c r="AG1670" i="12"/>
  <c r="AH1670" i="12"/>
  <c r="AI1670" i="12"/>
  <c r="AJ1670" i="12"/>
  <c r="AK1670" i="12"/>
  <c r="AL1670" i="12"/>
  <c r="Q1671" i="12"/>
  <c r="R1671" i="12"/>
  <c r="S1671" i="12"/>
  <c r="T1671" i="12"/>
  <c r="U1671" i="12"/>
  <c r="V1671" i="12"/>
  <c r="W1671" i="12"/>
  <c r="X1671" i="12"/>
  <c r="Y1671" i="12"/>
  <c r="Z1671" i="12"/>
  <c r="AA1671" i="12"/>
  <c r="AB1671" i="12"/>
  <c r="AD1671" i="12"/>
  <c r="AF1671" i="12"/>
  <c r="AE1671" i="12" s="1"/>
  <c r="AG1671" i="12"/>
  <c r="AH1671" i="12"/>
  <c r="AI1671" i="12"/>
  <c r="AJ1671" i="12"/>
  <c r="AK1671" i="12"/>
  <c r="AL1671" i="12"/>
  <c r="Q1672" i="12"/>
  <c r="R1672" i="12"/>
  <c r="S1672" i="12"/>
  <c r="T1672" i="12"/>
  <c r="U1672" i="12"/>
  <c r="V1672" i="12"/>
  <c r="W1672" i="12"/>
  <c r="X1672" i="12"/>
  <c r="Y1672" i="12"/>
  <c r="Z1672" i="12"/>
  <c r="AA1672" i="12"/>
  <c r="AB1672" i="12"/>
  <c r="AD1672" i="12"/>
  <c r="AF1672" i="12"/>
  <c r="AE1672" i="12" s="1"/>
  <c r="AG1672" i="12"/>
  <c r="AH1672" i="12"/>
  <c r="AI1672" i="12"/>
  <c r="AJ1672" i="12"/>
  <c r="AK1672" i="12"/>
  <c r="AL1672" i="12"/>
  <c r="Q1673" i="12"/>
  <c r="R1673" i="12"/>
  <c r="S1673" i="12"/>
  <c r="T1673" i="12"/>
  <c r="U1673" i="12"/>
  <c r="V1673" i="12"/>
  <c r="W1673" i="12"/>
  <c r="X1673" i="12"/>
  <c r="Y1673" i="12"/>
  <c r="Z1673" i="12"/>
  <c r="AA1673" i="12"/>
  <c r="AB1673" i="12"/>
  <c r="AD1673" i="12"/>
  <c r="AF1673" i="12"/>
  <c r="AE1673" i="12" s="1"/>
  <c r="AG1673" i="12"/>
  <c r="AH1673" i="12"/>
  <c r="AI1673" i="12"/>
  <c r="AJ1673" i="12"/>
  <c r="AK1673" i="12"/>
  <c r="AL1673" i="12"/>
  <c r="Q1674" i="12"/>
  <c r="R1674" i="12"/>
  <c r="S1674" i="12"/>
  <c r="T1674" i="12"/>
  <c r="U1674" i="12"/>
  <c r="V1674" i="12"/>
  <c r="W1674" i="12"/>
  <c r="X1674" i="12"/>
  <c r="Y1674" i="12"/>
  <c r="Z1674" i="12"/>
  <c r="AA1674" i="12"/>
  <c r="AB1674" i="12"/>
  <c r="AD1674" i="12"/>
  <c r="AF1674" i="12"/>
  <c r="AE1674" i="12" s="1"/>
  <c r="AG1674" i="12"/>
  <c r="AH1674" i="12"/>
  <c r="AI1674" i="12"/>
  <c r="AJ1674" i="12"/>
  <c r="AK1674" i="12"/>
  <c r="AL1674" i="12"/>
  <c r="Q1675" i="12"/>
  <c r="R1675" i="12"/>
  <c r="S1675" i="12"/>
  <c r="T1675" i="12"/>
  <c r="U1675" i="12"/>
  <c r="V1675" i="12"/>
  <c r="W1675" i="12"/>
  <c r="X1675" i="12"/>
  <c r="Y1675" i="12"/>
  <c r="Z1675" i="12"/>
  <c r="AA1675" i="12"/>
  <c r="AB1675" i="12"/>
  <c r="AD1675" i="12"/>
  <c r="AE1675" i="12"/>
  <c r="AF1675" i="12"/>
  <c r="AG1675" i="12"/>
  <c r="AH1675" i="12"/>
  <c r="AI1675" i="12"/>
  <c r="AJ1675" i="12"/>
  <c r="AK1675" i="12"/>
  <c r="AL1675" i="12"/>
  <c r="Q1676" i="12"/>
  <c r="R1676" i="12"/>
  <c r="S1676" i="12"/>
  <c r="T1676" i="12"/>
  <c r="U1676" i="12"/>
  <c r="V1676" i="12"/>
  <c r="W1676" i="12"/>
  <c r="X1676" i="12"/>
  <c r="Y1676" i="12"/>
  <c r="Z1676" i="12"/>
  <c r="AA1676" i="12"/>
  <c r="AB1676" i="12"/>
  <c r="AD1676" i="12"/>
  <c r="AE1676" i="12"/>
  <c r="AF1676" i="12"/>
  <c r="AG1676" i="12"/>
  <c r="AH1676" i="12"/>
  <c r="AI1676" i="12"/>
  <c r="AJ1676" i="12"/>
  <c r="AK1676" i="12"/>
  <c r="AL1676" i="12"/>
  <c r="Q1677" i="12"/>
  <c r="R1677" i="12"/>
  <c r="S1677" i="12"/>
  <c r="T1677" i="12"/>
  <c r="U1677" i="12"/>
  <c r="V1677" i="12"/>
  <c r="W1677" i="12"/>
  <c r="X1677" i="12"/>
  <c r="Y1677" i="12"/>
  <c r="Z1677" i="12"/>
  <c r="AA1677" i="12"/>
  <c r="AB1677" i="12"/>
  <c r="AD1677" i="12"/>
  <c r="AF1677" i="12"/>
  <c r="AE1677" i="12" s="1"/>
  <c r="AG1677" i="12"/>
  <c r="AH1677" i="12"/>
  <c r="AI1677" i="12"/>
  <c r="AJ1677" i="12"/>
  <c r="AK1677" i="12"/>
  <c r="AL1677" i="12"/>
  <c r="Q1678" i="12"/>
  <c r="R1678" i="12"/>
  <c r="S1678" i="12"/>
  <c r="T1678" i="12"/>
  <c r="U1678" i="12"/>
  <c r="V1678" i="12"/>
  <c r="W1678" i="12"/>
  <c r="X1678" i="12"/>
  <c r="Y1678" i="12"/>
  <c r="Z1678" i="12"/>
  <c r="AA1678" i="12"/>
  <c r="AB1678" i="12"/>
  <c r="AD1678" i="12"/>
  <c r="AF1678" i="12"/>
  <c r="AE1678" i="12" s="1"/>
  <c r="AG1678" i="12"/>
  <c r="AH1678" i="12"/>
  <c r="AI1678" i="12"/>
  <c r="AJ1678" i="12"/>
  <c r="AK1678" i="12"/>
  <c r="AL1678" i="12"/>
  <c r="Q1679" i="12"/>
  <c r="R1679" i="12"/>
  <c r="S1679" i="12"/>
  <c r="T1679" i="12"/>
  <c r="U1679" i="12"/>
  <c r="V1679" i="12"/>
  <c r="W1679" i="12"/>
  <c r="X1679" i="12"/>
  <c r="Y1679" i="12"/>
  <c r="Z1679" i="12"/>
  <c r="AA1679" i="12"/>
  <c r="AB1679" i="12"/>
  <c r="AD1679" i="12"/>
  <c r="AF1679" i="12"/>
  <c r="AE1679" i="12" s="1"/>
  <c r="AG1679" i="12"/>
  <c r="AH1679" i="12"/>
  <c r="AI1679" i="12"/>
  <c r="AJ1679" i="12"/>
  <c r="AK1679" i="12"/>
  <c r="AL1679" i="12"/>
  <c r="Q1680" i="12"/>
  <c r="R1680" i="12"/>
  <c r="S1680" i="12"/>
  <c r="T1680" i="12"/>
  <c r="U1680" i="12"/>
  <c r="V1680" i="12"/>
  <c r="W1680" i="12"/>
  <c r="X1680" i="12"/>
  <c r="Y1680" i="12"/>
  <c r="Z1680" i="12"/>
  <c r="AA1680" i="12"/>
  <c r="AB1680" i="12"/>
  <c r="AD1680" i="12"/>
  <c r="AF1680" i="12"/>
  <c r="AE1680" i="12" s="1"/>
  <c r="AG1680" i="12"/>
  <c r="AH1680" i="12"/>
  <c r="AI1680" i="12"/>
  <c r="AJ1680" i="12"/>
  <c r="AK1680" i="12"/>
  <c r="AL1680" i="12"/>
  <c r="Q1681" i="12"/>
  <c r="R1681" i="12"/>
  <c r="S1681" i="12"/>
  <c r="T1681" i="12"/>
  <c r="U1681" i="12"/>
  <c r="V1681" i="12"/>
  <c r="W1681" i="12"/>
  <c r="X1681" i="12"/>
  <c r="Y1681" i="12"/>
  <c r="Z1681" i="12"/>
  <c r="AA1681" i="12"/>
  <c r="AB1681" i="12"/>
  <c r="AD1681" i="12"/>
  <c r="AF1681" i="12"/>
  <c r="AE1681" i="12" s="1"/>
  <c r="AG1681" i="12"/>
  <c r="AH1681" i="12"/>
  <c r="AI1681" i="12"/>
  <c r="AJ1681" i="12"/>
  <c r="AK1681" i="12"/>
  <c r="AL1681" i="12"/>
  <c r="Q1682" i="12"/>
  <c r="R1682" i="12"/>
  <c r="S1682" i="12"/>
  <c r="T1682" i="12"/>
  <c r="U1682" i="12"/>
  <c r="V1682" i="12"/>
  <c r="W1682" i="12"/>
  <c r="X1682" i="12"/>
  <c r="Y1682" i="12"/>
  <c r="Z1682" i="12"/>
  <c r="AA1682" i="12"/>
  <c r="AB1682" i="12"/>
  <c r="AD1682" i="12"/>
  <c r="AF1682" i="12"/>
  <c r="AE1682" i="12" s="1"/>
  <c r="AG1682" i="12"/>
  <c r="AH1682" i="12"/>
  <c r="AI1682" i="12"/>
  <c r="AJ1682" i="12"/>
  <c r="AK1682" i="12"/>
  <c r="AL1682" i="12"/>
  <c r="Q1683" i="12"/>
  <c r="R1683" i="12"/>
  <c r="S1683" i="12"/>
  <c r="T1683" i="12"/>
  <c r="U1683" i="12"/>
  <c r="V1683" i="12"/>
  <c r="W1683" i="12"/>
  <c r="X1683" i="12"/>
  <c r="Y1683" i="12"/>
  <c r="Z1683" i="12"/>
  <c r="AA1683" i="12"/>
  <c r="AB1683" i="12"/>
  <c r="AD1683" i="12"/>
  <c r="AE1683" i="12"/>
  <c r="AF1683" i="12"/>
  <c r="AG1683" i="12"/>
  <c r="AH1683" i="12"/>
  <c r="AI1683" i="12"/>
  <c r="AJ1683" i="12"/>
  <c r="AK1683" i="12"/>
  <c r="AL1683" i="12"/>
  <c r="Q1684" i="12"/>
  <c r="R1684" i="12"/>
  <c r="S1684" i="12"/>
  <c r="T1684" i="12"/>
  <c r="U1684" i="12"/>
  <c r="V1684" i="12"/>
  <c r="W1684" i="12"/>
  <c r="X1684" i="12"/>
  <c r="Y1684" i="12"/>
  <c r="Z1684" i="12"/>
  <c r="AA1684" i="12"/>
  <c r="AB1684" i="12"/>
  <c r="AD1684" i="12"/>
  <c r="AE1684" i="12"/>
  <c r="AF1684" i="12"/>
  <c r="AG1684" i="12"/>
  <c r="AH1684" i="12"/>
  <c r="AI1684" i="12"/>
  <c r="AJ1684" i="12"/>
  <c r="AK1684" i="12"/>
  <c r="AL1684" i="12"/>
  <c r="Q1685" i="12"/>
  <c r="R1685" i="12"/>
  <c r="S1685" i="12"/>
  <c r="T1685" i="12"/>
  <c r="U1685" i="12"/>
  <c r="V1685" i="12"/>
  <c r="W1685" i="12"/>
  <c r="X1685" i="12"/>
  <c r="Y1685" i="12"/>
  <c r="Z1685" i="12"/>
  <c r="AA1685" i="12"/>
  <c r="AB1685" i="12"/>
  <c r="AD1685" i="12"/>
  <c r="AF1685" i="12"/>
  <c r="AE1685" i="12" s="1"/>
  <c r="AG1685" i="12"/>
  <c r="AH1685" i="12"/>
  <c r="AI1685" i="12"/>
  <c r="AJ1685" i="12"/>
  <c r="AK1685" i="12"/>
  <c r="AL1685" i="12"/>
  <c r="Q1686" i="12"/>
  <c r="R1686" i="12"/>
  <c r="S1686" i="12"/>
  <c r="T1686" i="12"/>
  <c r="U1686" i="12"/>
  <c r="V1686" i="12"/>
  <c r="W1686" i="12"/>
  <c r="X1686" i="12"/>
  <c r="Y1686" i="12"/>
  <c r="Z1686" i="12"/>
  <c r="AA1686" i="12"/>
  <c r="AB1686" i="12"/>
  <c r="AD1686" i="12"/>
  <c r="AF1686" i="12"/>
  <c r="AE1686" i="12" s="1"/>
  <c r="AG1686" i="12"/>
  <c r="AH1686" i="12"/>
  <c r="AI1686" i="12"/>
  <c r="AJ1686" i="12"/>
  <c r="AK1686" i="12"/>
  <c r="AL1686" i="12"/>
  <c r="Q1687" i="12"/>
  <c r="R1687" i="12"/>
  <c r="S1687" i="12"/>
  <c r="T1687" i="12"/>
  <c r="U1687" i="12"/>
  <c r="V1687" i="12"/>
  <c r="W1687" i="12"/>
  <c r="X1687" i="12"/>
  <c r="Y1687" i="12"/>
  <c r="Z1687" i="12"/>
  <c r="AA1687" i="12"/>
  <c r="AB1687" i="12"/>
  <c r="AD1687" i="12"/>
  <c r="AF1687" i="12"/>
  <c r="AE1687" i="12" s="1"/>
  <c r="AG1687" i="12"/>
  <c r="AH1687" i="12"/>
  <c r="AI1687" i="12"/>
  <c r="AJ1687" i="12"/>
  <c r="AK1687" i="12"/>
  <c r="AL1687" i="12"/>
  <c r="Q1688" i="12"/>
  <c r="R1688" i="12"/>
  <c r="S1688" i="12"/>
  <c r="T1688" i="12"/>
  <c r="U1688" i="12"/>
  <c r="V1688" i="12"/>
  <c r="W1688" i="12"/>
  <c r="X1688" i="12"/>
  <c r="Y1688" i="12"/>
  <c r="Z1688" i="12"/>
  <c r="AA1688" i="12"/>
  <c r="AB1688" i="12"/>
  <c r="AD1688" i="12"/>
  <c r="AF1688" i="12"/>
  <c r="AE1688" i="12" s="1"/>
  <c r="AG1688" i="12"/>
  <c r="AH1688" i="12"/>
  <c r="AI1688" i="12"/>
  <c r="AJ1688" i="12"/>
  <c r="AK1688" i="12"/>
  <c r="AL1688" i="12"/>
  <c r="Q1689" i="12"/>
  <c r="R1689" i="12"/>
  <c r="S1689" i="12"/>
  <c r="T1689" i="12"/>
  <c r="U1689" i="12"/>
  <c r="V1689" i="12"/>
  <c r="W1689" i="12"/>
  <c r="X1689" i="12"/>
  <c r="Y1689" i="12"/>
  <c r="Z1689" i="12"/>
  <c r="AA1689" i="12"/>
  <c r="AB1689" i="12"/>
  <c r="AD1689" i="12"/>
  <c r="AF1689" i="12"/>
  <c r="AE1689" i="12" s="1"/>
  <c r="AG1689" i="12"/>
  <c r="AH1689" i="12"/>
  <c r="AI1689" i="12"/>
  <c r="AJ1689" i="12"/>
  <c r="AK1689" i="12"/>
  <c r="AL1689" i="12"/>
  <c r="Q1690" i="12"/>
  <c r="R1690" i="12"/>
  <c r="S1690" i="12"/>
  <c r="T1690" i="12"/>
  <c r="U1690" i="12"/>
  <c r="V1690" i="12"/>
  <c r="W1690" i="12"/>
  <c r="X1690" i="12"/>
  <c r="Y1690" i="12"/>
  <c r="Z1690" i="12"/>
  <c r="AA1690" i="12"/>
  <c r="AB1690" i="12"/>
  <c r="AD1690" i="12"/>
  <c r="AF1690" i="12"/>
  <c r="AE1690" i="12" s="1"/>
  <c r="AG1690" i="12"/>
  <c r="AH1690" i="12"/>
  <c r="AI1690" i="12"/>
  <c r="AJ1690" i="12"/>
  <c r="AK1690" i="12"/>
  <c r="AL1690" i="12"/>
  <c r="Q1691" i="12"/>
  <c r="R1691" i="12"/>
  <c r="S1691" i="12"/>
  <c r="T1691" i="12"/>
  <c r="U1691" i="12"/>
  <c r="V1691" i="12"/>
  <c r="W1691" i="12"/>
  <c r="X1691" i="12"/>
  <c r="Y1691" i="12"/>
  <c r="Z1691" i="12"/>
  <c r="AA1691" i="12"/>
  <c r="AB1691" i="12"/>
  <c r="AD1691" i="12"/>
  <c r="AE1691" i="12"/>
  <c r="AF1691" i="12"/>
  <c r="AG1691" i="12"/>
  <c r="AH1691" i="12"/>
  <c r="AI1691" i="12"/>
  <c r="AJ1691" i="12"/>
  <c r="AK1691" i="12"/>
  <c r="AL1691" i="12"/>
  <c r="Q1692" i="12"/>
  <c r="R1692" i="12"/>
  <c r="S1692" i="12"/>
  <c r="T1692" i="12"/>
  <c r="U1692" i="12"/>
  <c r="V1692" i="12"/>
  <c r="W1692" i="12"/>
  <c r="X1692" i="12"/>
  <c r="Y1692" i="12"/>
  <c r="Z1692" i="12"/>
  <c r="AA1692" i="12"/>
  <c r="AB1692" i="12"/>
  <c r="AD1692" i="12"/>
  <c r="AE1692" i="12"/>
  <c r="AF1692" i="12"/>
  <c r="AG1692" i="12"/>
  <c r="AH1692" i="12"/>
  <c r="AI1692" i="12"/>
  <c r="AJ1692" i="12"/>
  <c r="AK1692" i="12"/>
  <c r="AL1692" i="12"/>
  <c r="Q1693" i="12"/>
  <c r="R1693" i="12"/>
  <c r="S1693" i="12"/>
  <c r="T1693" i="12"/>
  <c r="U1693" i="12"/>
  <c r="V1693" i="12"/>
  <c r="W1693" i="12"/>
  <c r="X1693" i="12"/>
  <c r="Y1693" i="12"/>
  <c r="Z1693" i="12"/>
  <c r="AA1693" i="12"/>
  <c r="AB1693" i="12"/>
  <c r="AD1693" i="12"/>
  <c r="AF1693" i="12"/>
  <c r="AE1693" i="12" s="1"/>
  <c r="AG1693" i="12"/>
  <c r="AH1693" i="12"/>
  <c r="AI1693" i="12"/>
  <c r="AJ1693" i="12"/>
  <c r="AK1693" i="12"/>
  <c r="AL1693" i="12"/>
  <c r="Q1694" i="12"/>
  <c r="R1694" i="12"/>
  <c r="S1694" i="12"/>
  <c r="T1694" i="12"/>
  <c r="U1694" i="12"/>
  <c r="V1694" i="12"/>
  <c r="W1694" i="12"/>
  <c r="X1694" i="12"/>
  <c r="Y1694" i="12"/>
  <c r="Z1694" i="12"/>
  <c r="AA1694" i="12"/>
  <c r="AB1694" i="12"/>
  <c r="AD1694" i="12"/>
  <c r="AF1694" i="12"/>
  <c r="AE1694" i="12" s="1"/>
  <c r="AG1694" i="12"/>
  <c r="AH1694" i="12"/>
  <c r="AI1694" i="12"/>
  <c r="AJ1694" i="12"/>
  <c r="AK1694" i="12"/>
  <c r="AL1694" i="12"/>
  <c r="Q1695" i="12"/>
  <c r="R1695" i="12"/>
  <c r="S1695" i="12"/>
  <c r="T1695" i="12"/>
  <c r="U1695" i="12"/>
  <c r="V1695" i="12"/>
  <c r="W1695" i="12"/>
  <c r="X1695" i="12"/>
  <c r="Y1695" i="12"/>
  <c r="Z1695" i="12"/>
  <c r="AA1695" i="12"/>
  <c r="AB1695" i="12"/>
  <c r="AD1695" i="12"/>
  <c r="AF1695" i="12"/>
  <c r="AE1695" i="12" s="1"/>
  <c r="AG1695" i="12"/>
  <c r="AH1695" i="12"/>
  <c r="AI1695" i="12"/>
  <c r="AJ1695" i="12"/>
  <c r="AK1695" i="12"/>
  <c r="AL1695" i="12"/>
  <c r="Q1696" i="12"/>
  <c r="R1696" i="12"/>
  <c r="S1696" i="12"/>
  <c r="T1696" i="12"/>
  <c r="U1696" i="12"/>
  <c r="V1696" i="12"/>
  <c r="W1696" i="12"/>
  <c r="X1696" i="12"/>
  <c r="Y1696" i="12"/>
  <c r="Z1696" i="12"/>
  <c r="AA1696" i="12"/>
  <c r="AB1696" i="12"/>
  <c r="AD1696" i="12"/>
  <c r="AF1696" i="12"/>
  <c r="AE1696" i="12" s="1"/>
  <c r="AG1696" i="12"/>
  <c r="AH1696" i="12"/>
  <c r="AI1696" i="12"/>
  <c r="AJ1696" i="12"/>
  <c r="AK1696" i="12"/>
  <c r="AL1696" i="12"/>
  <c r="Q1697" i="12"/>
  <c r="R1697" i="12"/>
  <c r="S1697" i="12"/>
  <c r="T1697" i="12"/>
  <c r="U1697" i="12"/>
  <c r="V1697" i="12"/>
  <c r="W1697" i="12"/>
  <c r="X1697" i="12"/>
  <c r="Y1697" i="12"/>
  <c r="Z1697" i="12"/>
  <c r="AA1697" i="12"/>
  <c r="AB1697" i="12"/>
  <c r="AD1697" i="12"/>
  <c r="AF1697" i="12"/>
  <c r="AE1697" i="12" s="1"/>
  <c r="AG1697" i="12"/>
  <c r="AH1697" i="12"/>
  <c r="AI1697" i="12"/>
  <c r="AJ1697" i="12"/>
  <c r="AK1697" i="12"/>
  <c r="AL1697" i="12"/>
  <c r="Q1698" i="12"/>
  <c r="R1698" i="12"/>
  <c r="S1698" i="12"/>
  <c r="T1698" i="12"/>
  <c r="U1698" i="12"/>
  <c r="V1698" i="12"/>
  <c r="W1698" i="12"/>
  <c r="X1698" i="12"/>
  <c r="Y1698" i="12"/>
  <c r="Z1698" i="12"/>
  <c r="AA1698" i="12"/>
  <c r="AB1698" i="12"/>
  <c r="AD1698" i="12"/>
  <c r="AF1698" i="12"/>
  <c r="AE1698" i="12" s="1"/>
  <c r="AG1698" i="12"/>
  <c r="AH1698" i="12"/>
  <c r="AI1698" i="12"/>
  <c r="AJ1698" i="12"/>
  <c r="AK1698" i="12"/>
  <c r="AL1698" i="12"/>
  <c r="Q1699" i="12"/>
  <c r="R1699" i="12"/>
  <c r="S1699" i="12"/>
  <c r="T1699" i="12"/>
  <c r="U1699" i="12"/>
  <c r="V1699" i="12"/>
  <c r="W1699" i="12"/>
  <c r="X1699" i="12"/>
  <c r="Y1699" i="12"/>
  <c r="Z1699" i="12"/>
  <c r="AA1699" i="12"/>
  <c r="AB1699" i="12"/>
  <c r="AD1699" i="12"/>
  <c r="AE1699" i="12"/>
  <c r="AF1699" i="12"/>
  <c r="AG1699" i="12"/>
  <c r="AH1699" i="12"/>
  <c r="AI1699" i="12"/>
  <c r="AJ1699" i="12"/>
  <c r="AK1699" i="12"/>
  <c r="AL1699" i="12"/>
  <c r="Q1700" i="12"/>
  <c r="R1700" i="12"/>
  <c r="S1700" i="12"/>
  <c r="T1700" i="12"/>
  <c r="U1700" i="12"/>
  <c r="V1700" i="12"/>
  <c r="W1700" i="12"/>
  <c r="X1700" i="12"/>
  <c r="Y1700" i="12"/>
  <c r="Z1700" i="12"/>
  <c r="AA1700" i="12"/>
  <c r="AB1700" i="12"/>
  <c r="AD1700" i="12"/>
  <c r="AE1700" i="12"/>
  <c r="AF1700" i="12"/>
  <c r="AG1700" i="12"/>
  <c r="AH1700" i="12"/>
  <c r="AI1700" i="12"/>
  <c r="AJ1700" i="12"/>
  <c r="AK1700" i="12"/>
  <c r="AL1700" i="12"/>
  <c r="Q1701" i="12"/>
  <c r="R1701" i="12"/>
  <c r="S1701" i="12"/>
  <c r="T1701" i="12"/>
  <c r="U1701" i="12"/>
  <c r="V1701" i="12"/>
  <c r="W1701" i="12"/>
  <c r="X1701" i="12"/>
  <c r="Y1701" i="12"/>
  <c r="Z1701" i="12"/>
  <c r="AA1701" i="12"/>
  <c r="AB1701" i="12"/>
  <c r="AD1701" i="12"/>
  <c r="AF1701" i="12"/>
  <c r="AE1701" i="12" s="1"/>
  <c r="AG1701" i="12"/>
  <c r="AH1701" i="12"/>
  <c r="AI1701" i="12"/>
  <c r="AJ1701" i="12"/>
  <c r="AK1701" i="12"/>
  <c r="AL1701" i="12"/>
  <c r="Q1702" i="12"/>
  <c r="R1702" i="12"/>
  <c r="S1702" i="12"/>
  <c r="T1702" i="12"/>
  <c r="U1702" i="12"/>
  <c r="V1702" i="12"/>
  <c r="W1702" i="12"/>
  <c r="X1702" i="12"/>
  <c r="Y1702" i="12"/>
  <c r="Z1702" i="12"/>
  <c r="AA1702" i="12"/>
  <c r="AB1702" i="12"/>
  <c r="AD1702" i="12"/>
  <c r="AF1702" i="12"/>
  <c r="AE1702" i="12" s="1"/>
  <c r="AG1702" i="12"/>
  <c r="AH1702" i="12"/>
  <c r="AI1702" i="12"/>
  <c r="AJ1702" i="12"/>
  <c r="AK1702" i="12"/>
  <c r="AL1702" i="12"/>
  <c r="Q1703" i="12"/>
  <c r="R1703" i="12"/>
  <c r="S1703" i="12"/>
  <c r="T1703" i="12"/>
  <c r="U1703" i="12"/>
  <c r="V1703" i="12"/>
  <c r="W1703" i="12"/>
  <c r="X1703" i="12"/>
  <c r="Y1703" i="12"/>
  <c r="Z1703" i="12"/>
  <c r="AA1703" i="12"/>
  <c r="AB1703" i="12"/>
  <c r="AD1703" i="12"/>
  <c r="AF1703" i="12"/>
  <c r="AE1703" i="12" s="1"/>
  <c r="AG1703" i="12"/>
  <c r="AH1703" i="12"/>
  <c r="AI1703" i="12"/>
  <c r="AJ1703" i="12"/>
  <c r="AK1703" i="12"/>
  <c r="AL1703" i="12"/>
  <c r="Q1704" i="12"/>
  <c r="R1704" i="12"/>
  <c r="S1704" i="12"/>
  <c r="T1704" i="12"/>
  <c r="U1704" i="12"/>
  <c r="V1704" i="12"/>
  <c r="W1704" i="12"/>
  <c r="X1704" i="12"/>
  <c r="Y1704" i="12"/>
  <c r="Z1704" i="12"/>
  <c r="AA1704" i="12"/>
  <c r="AB1704" i="12"/>
  <c r="AD1704" i="12"/>
  <c r="AF1704" i="12"/>
  <c r="AE1704" i="12" s="1"/>
  <c r="AG1704" i="12"/>
  <c r="AH1704" i="12"/>
  <c r="AI1704" i="12"/>
  <c r="AJ1704" i="12"/>
  <c r="AK1704" i="12"/>
  <c r="AL1704" i="12"/>
  <c r="Q1705" i="12"/>
  <c r="R1705" i="12"/>
  <c r="S1705" i="12"/>
  <c r="T1705" i="12"/>
  <c r="U1705" i="12"/>
  <c r="V1705" i="12"/>
  <c r="W1705" i="12"/>
  <c r="X1705" i="12"/>
  <c r="Y1705" i="12"/>
  <c r="Z1705" i="12"/>
  <c r="AA1705" i="12"/>
  <c r="AB1705" i="12"/>
  <c r="AD1705" i="12"/>
  <c r="AF1705" i="12"/>
  <c r="AE1705" i="12" s="1"/>
  <c r="AG1705" i="12"/>
  <c r="AH1705" i="12"/>
  <c r="AI1705" i="12"/>
  <c r="AJ1705" i="12"/>
  <c r="AK1705" i="12"/>
  <c r="AL1705" i="12"/>
  <c r="Q1706" i="12"/>
  <c r="R1706" i="12"/>
  <c r="S1706" i="12"/>
  <c r="T1706" i="12"/>
  <c r="U1706" i="12"/>
  <c r="V1706" i="12"/>
  <c r="W1706" i="12"/>
  <c r="X1706" i="12"/>
  <c r="Y1706" i="12"/>
  <c r="Z1706" i="12"/>
  <c r="AA1706" i="12"/>
  <c r="AB1706" i="12"/>
  <c r="AD1706" i="12"/>
  <c r="AF1706" i="12"/>
  <c r="AE1706" i="12" s="1"/>
  <c r="AG1706" i="12"/>
  <c r="AH1706" i="12"/>
  <c r="AI1706" i="12"/>
  <c r="AJ1706" i="12"/>
  <c r="AK1706" i="12"/>
  <c r="AL1706" i="12"/>
  <c r="Q1707" i="12"/>
  <c r="R1707" i="12"/>
  <c r="S1707" i="12"/>
  <c r="T1707" i="12"/>
  <c r="U1707" i="12"/>
  <c r="V1707" i="12"/>
  <c r="W1707" i="12"/>
  <c r="X1707" i="12"/>
  <c r="Y1707" i="12"/>
  <c r="Z1707" i="12"/>
  <c r="AA1707" i="12"/>
  <c r="AB1707" i="12"/>
  <c r="AD1707" i="12"/>
  <c r="AE1707" i="12"/>
  <c r="AF1707" i="12"/>
  <c r="AG1707" i="12"/>
  <c r="AH1707" i="12"/>
  <c r="AI1707" i="12"/>
  <c r="AJ1707" i="12"/>
  <c r="AK1707" i="12"/>
  <c r="AL1707" i="12"/>
  <c r="Q1708" i="12"/>
  <c r="R1708" i="12"/>
  <c r="S1708" i="12"/>
  <c r="T1708" i="12"/>
  <c r="U1708" i="12"/>
  <c r="V1708" i="12"/>
  <c r="W1708" i="12"/>
  <c r="X1708" i="12"/>
  <c r="Y1708" i="12"/>
  <c r="Z1708" i="12"/>
  <c r="AA1708" i="12"/>
  <c r="AB1708" i="12"/>
  <c r="AD1708" i="12"/>
  <c r="AE1708" i="12"/>
  <c r="AF1708" i="12"/>
  <c r="AG1708" i="12"/>
  <c r="AH1708" i="12"/>
  <c r="AI1708" i="12"/>
  <c r="AJ1708" i="12"/>
  <c r="AK1708" i="12"/>
  <c r="AL1708" i="12"/>
  <c r="Q1709" i="12"/>
  <c r="R1709" i="12"/>
  <c r="S1709" i="12"/>
  <c r="T1709" i="12"/>
  <c r="U1709" i="12"/>
  <c r="V1709" i="12"/>
  <c r="W1709" i="12"/>
  <c r="X1709" i="12"/>
  <c r="Y1709" i="12"/>
  <c r="Z1709" i="12"/>
  <c r="AA1709" i="12"/>
  <c r="AB1709" i="12"/>
  <c r="AD1709" i="12"/>
  <c r="AF1709" i="12"/>
  <c r="AE1709" i="12" s="1"/>
  <c r="AG1709" i="12"/>
  <c r="AH1709" i="12"/>
  <c r="AI1709" i="12"/>
  <c r="AJ1709" i="12"/>
  <c r="AK1709" i="12"/>
  <c r="AL1709" i="12"/>
  <c r="Q1710" i="12"/>
  <c r="R1710" i="12"/>
  <c r="S1710" i="12"/>
  <c r="T1710" i="12"/>
  <c r="U1710" i="12"/>
  <c r="V1710" i="12"/>
  <c r="W1710" i="12"/>
  <c r="X1710" i="12"/>
  <c r="Y1710" i="12"/>
  <c r="Z1710" i="12"/>
  <c r="AA1710" i="12"/>
  <c r="AB1710" i="12"/>
  <c r="AD1710" i="12"/>
  <c r="AF1710" i="12"/>
  <c r="AE1710" i="12" s="1"/>
  <c r="AG1710" i="12"/>
  <c r="AH1710" i="12"/>
  <c r="AI1710" i="12"/>
  <c r="AJ1710" i="12"/>
  <c r="AK1710" i="12"/>
  <c r="AL1710" i="12"/>
  <c r="Q1711" i="12"/>
  <c r="R1711" i="12"/>
  <c r="S1711" i="12"/>
  <c r="T1711" i="12"/>
  <c r="U1711" i="12"/>
  <c r="V1711" i="12"/>
  <c r="W1711" i="12"/>
  <c r="X1711" i="12"/>
  <c r="Y1711" i="12"/>
  <c r="Z1711" i="12"/>
  <c r="AA1711" i="12"/>
  <c r="AB1711" i="12"/>
  <c r="AD1711" i="12"/>
  <c r="AF1711" i="12"/>
  <c r="AE1711" i="12" s="1"/>
  <c r="AG1711" i="12"/>
  <c r="AH1711" i="12"/>
  <c r="AI1711" i="12"/>
  <c r="AJ1711" i="12"/>
  <c r="AK1711" i="12"/>
  <c r="AL1711" i="12"/>
  <c r="Q1712" i="12"/>
  <c r="R1712" i="12"/>
  <c r="S1712" i="12"/>
  <c r="T1712" i="12"/>
  <c r="U1712" i="12"/>
  <c r="V1712" i="12"/>
  <c r="W1712" i="12"/>
  <c r="X1712" i="12"/>
  <c r="Y1712" i="12"/>
  <c r="Z1712" i="12"/>
  <c r="AA1712" i="12"/>
  <c r="AB1712" i="12"/>
  <c r="AD1712" i="12"/>
  <c r="AF1712" i="12"/>
  <c r="AE1712" i="12" s="1"/>
  <c r="AG1712" i="12"/>
  <c r="AH1712" i="12"/>
  <c r="AI1712" i="12"/>
  <c r="AJ1712" i="12"/>
  <c r="AK1712" i="12"/>
  <c r="AL1712" i="12"/>
  <c r="Q1713" i="12"/>
  <c r="R1713" i="12"/>
  <c r="S1713" i="12"/>
  <c r="T1713" i="12"/>
  <c r="U1713" i="12"/>
  <c r="V1713" i="12"/>
  <c r="W1713" i="12"/>
  <c r="X1713" i="12"/>
  <c r="Y1713" i="12"/>
  <c r="Z1713" i="12"/>
  <c r="AA1713" i="12"/>
  <c r="AB1713" i="12"/>
  <c r="AD1713" i="12"/>
  <c r="AF1713" i="12"/>
  <c r="AE1713" i="12" s="1"/>
  <c r="AG1713" i="12"/>
  <c r="AH1713" i="12"/>
  <c r="AI1713" i="12"/>
  <c r="AJ1713" i="12"/>
  <c r="AK1713" i="12"/>
  <c r="AL1713" i="12"/>
  <c r="Q1714" i="12"/>
  <c r="R1714" i="12"/>
  <c r="S1714" i="12"/>
  <c r="T1714" i="12"/>
  <c r="U1714" i="12"/>
  <c r="V1714" i="12"/>
  <c r="W1714" i="12"/>
  <c r="X1714" i="12"/>
  <c r="Y1714" i="12"/>
  <c r="Z1714" i="12"/>
  <c r="AA1714" i="12"/>
  <c r="AB1714" i="12"/>
  <c r="AD1714" i="12"/>
  <c r="AF1714" i="12"/>
  <c r="AE1714" i="12" s="1"/>
  <c r="AG1714" i="12"/>
  <c r="AH1714" i="12"/>
  <c r="AI1714" i="12"/>
  <c r="AJ1714" i="12"/>
  <c r="AK1714" i="12"/>
  <c r="AL1714" i="12"/>
  <c r="Q1715" i="12"/>
  <c r="R1715" i="12"/>
  <c r="S1715" i="12"/>
  <c r="T1715" i="12"/>
  <c r="U1715" i="12"/>
  <c r="V1715" i="12"/>
  <c r="W1715" i="12"/>
  <c r="X1715" i="12"/>
  <c r="Y1715" i="12"/>
  <c r="Z1715" i="12"/>
  <c r="AA1715" i="12"/>
  <c r="AB1715" i="12"/>
  <c r="AD1715" i="12"/>
  <c r="AE1715" i="12"/>
  <c r="AF1715" i="12"/>
  <c r="AG1715" i="12"/>
  <c r="AH1715" i="12"/>
  <c r="AI1715" i="12"/>
  <c r="AJ1715" i="12"/>
  <c r="AK1715" i="12"/>
  <c r="AL1715" i="12"/>
  <c r="Q1716" i="12"/>
  <c r="R1716" i="12"/>
  <c r="S1716" i="12"/>
  <c r="T1716" i="12"/>
  <c r="U1716" i="12"/>
  <c r="V1716" i="12"/>
  <c r="W1716" i="12"/>
  <c r="X1716" i="12"/>
  <c r="Y1716" i="12"/>
  <c r="Z1716" i="12"/>
  <c r="AA1716" i="12"/>
  <c r="AB1716" i="12"/>
  <c r="AD1716" i="12"/>
  <c r="AE1716" i="12"/>
  <c r="AF1716" i="12"/>
  <c r="AG1716" i="12"/>
  <c r="AH1716" i="12"/>
  <c r="AI1716" i="12"/>
  <c r="AJ1716" i="12"/>
  <c r="AK1716" i="12"/>
  <c r="AL1716" i="12"/>
  <c r="Q1717" i="12"/>
  <c r="R1717" i="12"/>
  <c r="S1717" i="12"/>
  <c r="T1717" i="12"/>
  <c r="U1717" i="12"/>
  <c r="V1717" i="12"/>
  <c r="W1717" i="12"/>
  <c r="X1717" i="12"/>
  <c r="Y1717" i="12"/>
  <c r="Z1717" i="12"/>
  <c r="AA1717" i="12"/>
  <c r="AB1717" i="12"/>
  <c r="AD1717" i="12"/>
  <c r="AF1717" i="12"/>
  <c r="AE1717" i="12" s="1"/>
  <c r="AG1717" i="12"/>
  <c r="AH1717" i="12"/>
  <c r="AI1717" i="12"/>
  <c r="AJ1717" i="12"/>
  <c r="AK1717" i="12"/>
  <c r="AL1717" i="12"/>
  <c r="Q1718" i="12"/>
  <c r="R1718" i="12"/>
  <c r="S1718" i="12"/>
  <c r="T1718" i="12"/>
  <c r="U1718" i="12"/>
  <c r="V1718" i="12"/>
  <c r="W1718" i="12"/>
  <c r="X1718" i="12"/>
  <c r="Y1718" i="12"/>
  <c r="Z1718" i="12"/>
  <c r="AA1718" i="12"/>
  <c r="AB1718" i="12"/>
  <c r="AD1718" i="12"/>
  <c r="AF1718" i="12"/>
  <c r="AE1718" i="12" s="1"/>
  <c r="AG1718" i="12"/>
  <c r="AH1718" i="12"/>
  <c r="AI1718" i="12"/>
  <c r="AJ1718" i="12"/>
  <c r="AK1718" i="12"/>
  <c r="AL1718" i="12"/>
  <c r="Q1719" i="12"/>
  <c r="R1719" i="12"/>
  <c r="S1719" i="12"/>
  <c r="T1719" i="12"/>
  <c r="U1719" i="12"/>
  <c r="V1719" i="12"/>
  <c r="W1719" i="12"/>
  <c r="X1719" i="12"/>
  <c r="Y1719" i="12"/>
  <c r="Z1719" i="12"/>
  <c r="AA1719" i="12"/>
  <c r="AB1719" i="12"/>
  <c r="AD1719" i="12"/>
  <c r="AF1719" i="12"/>
  <c r="AE1719" i="12" s="1"/>
  <c r="AG1719" i="12"/>
  <c r="AH1719" i="12"/>
  <c r="AI1719" i="12"/>
  <c r="AJ1719" i="12"/>
  <c r="AK1719" i="12"/>
  <c r="AL1719" i="12"/>
  <c r="Q1720" i="12"/>
  <c r="R1720" i="12"/>
  <c r="S1720" i="12"/>
  <c r="T1720" i="12"/>
  <c r="U1720" i="12"/>
  <c r="V1720" i="12"/>
  <c r="W1720" i="12"/>
  <c r="X1720" i="12"/>
  <c r="Y1720" i="12"/>
  <c r="Z1720" i="12"/>
  <c r="AA1720" i="12"/>
  <c r="AB1720" i="12"/>
  <c r="AD1720" i="12"/>
  <c r="AF1720" i="12"/>
  <c r="AE1720" i="12" s="1"/>
  <c r="AG1720" i="12"/>
  <c r="AH1720" i="12"/>
  <c r="AI1720" i="12"/>
  <c r="AJ1720" i="12"/>
  <c r="AK1720" i="12"/>
  <c r="AL1720" i="12"/>
  <c r="Q1721" i="12"/>
  <c r="R1721" i="12"/>
  <c r="S1721" i="12"/>
  <c r="T1721" i="12"/>
  <c r="U1721" i="12"/>
  <c r="V1721" i="12"/>
  <c r="W1721" i="12"/>
  <c r="X1721" i="12"/>
  <c r="Y1721" i="12"/>
  <c r="Z1721" i="12"/>
  <c r="AA1721" i="12"/>
  <c r="AB1721" i="12"/>
  <c r="AD1721" i="12"/>
  <c r="AF1721" i="12"/>
  <c r="AE1721" i="12" s="1"/>
  <c r="AG1721" i="12"/>
  <c r="AH1721" i="12"/>
  <c r="AI1721" i="12"/>
  <c r="AJ1721" i="12"/>
  <c r="AK1721" i="12"/>
  <c r="AL1721" i="12"/>
  <c r="Q1722" i="12"/>
  <c r="R1722" i="12"/>
  <c r="S1722" i="12"/>
  <c r="T1722" i="12"/>
  <c r="U1722" i="12"/>
  <c r="V1722" i="12"/>
  <c r="W1722" i="12"/>
  <c r="X1722" i="12"/>
  <c r="Y1722" i="12"/>
  <c r="Z1722" i="12"/>
  <c r="AA1722" i="12"/>
  <c r="AB1722" i="12"/>
  <c r="AD1722" i="12"/>
  <c r="AF1722" i="12"/>
  <c r="AE1722" i="12" s="1"/>
  <c r="AG1722" i="12"/>
  <c r="AH1722" i="12"/>
  <c r="AI1722" i="12"/>
  <c r="AJ1722" i="12"/>
  <c r="AK1722" i="12"/>
  <c r="AL1722" i="12"/>
  <c r="Q1723" i="12"/>
  <c r="R1723" i="12"/>
  <c r="S1723" i="12"/>
  <c r="T1723" i="12"/>
  <c r="U1723" i="12"/>
  <c r="V1723" i="12"/>
  <c r="W1723" i="12"/>
  <c r="X1723" i="12"/>
  <c r="Y1723" i="12"/>
  <c r="Z1723" i="12"/>
  <c r="AA1723" i="12"/>
  <c r="AB1723" i="12"/>
  <c r="AD1723" i="12"/>
  <c r="AE1723" i="12"/>
  <c r="AF1723" i="12"/>
  <c r="AG1723" i="12"/>
  <c r="AH1723" i="12"/>
  <c r="AI1723" i="12"/>
  <c r="AJ1723" i="12"/>
  <c r="AK1723" i="12"/>
  <c r="AL1723" i="12"/>
  <c r="Q1724" i="12"/>
  <c r="R1724" i="12"/>
  <c r="S1724" i="12"/>
  <c r="T1724" i="12"/>
  <c r="U1724" i="12"/>
  <c r="V1724" i="12"/>
  <c r="W1724" i="12"/>
  <c r="X1724" i="12"/>
  <c r="Y1724" i="12"/>
  <c r="Z1724" i="12"/>
  <c r="AA1724" i="12"/>
  <c r="AB1724" i="12"/>
  <c r="AD1724" i="12"/>
  <c r="AE1724" i="12"/>
  <c r="AF1724" i="12"/>
  <c r="AG1724" i="12"/>
  <c r="AH1724" i="12"/>
  <c r="AI1724" i="12"/>
  <c r="AJ1724" i="12"/>
  <c r="AK1724" i="12"/>
  <c r="AL1724" i="12"/>
  <c r="Q1725" i="12"/>
  <c r="R1725" i="12"/>
  <c r="S1725" i="12"/>
  <c r="T1725" i="12"/>
  <c r="U1725" i="12"/>
  <c r="V1725" i="12"/>
  <c r="W1725" i="12"/>
  <c r="X1725" i="12"/>
  <c r="Y1725" i="12"/>
  <c r="Z1725" i="12"/>
  <c r="AA1725" i="12"/>
  <c r="AB1725" i="12"/>
  <c r="AD1725" i="12"/>
  <c r="AF1725" i="12"/>
  <c r="AE1725" i="12" s="1"/>
  <c r="AG1725" i="12"/>
  <c r="AH1725" i="12"/>
  <c r="AI1725" i="12"/>
  <c r="AJ1725" i="12"/>
  <c r="AK1725" i="12"/>
  <c r="AL1725" i="12"/>
  <c r="Q1726" i="12"/>
  <c r="R1726" i="12"/>
  <c r="S1726" i="12"/>
  <c r="T1726" i="12"/>
  <c r="U1726" i="12"/>
  <c r="V1726" i="12"/>
  <c r="W1726" i="12"/>
  <c r="X1726" i="12"/>
  <c r="Y1726" i="12"/>
  <c r="Z1726" i="12"/>
  <c r="AA1726" i="12"/>
  <c r="AB1726" i="12"/>
  <c r="AD1726" i="12"/>
  <c r="AF1726" i="12"/>
  <c r="AE1726" i="12" s="1"/>
  <c r="AG1726" i="12"/>
  <c r="AH1726" i="12"/>
  <c r="AI1726" i="12"/>
  <c r="AJ1726" i="12"/>
  <c r="AK1726" i="12"/>
  <c r="AL1726" i="12"/>
  <c r="Q1727" i="12"/>
  <c r="R1727" i="12"/>
  <c r="S1727" i="12"/>
  <c r="T1727" i="12"/>
  <c r="U1727" i="12"/>
  <c r="V1727" i="12"/>
  <c r="W1727" i="12"/>
  <c r="X1727" i="12"/>
  <c r="Y1727" i="12"/>
  <c r="Z1727" i="12"/>
  <c r="AA1727" i="12"/>
  <c r="AB1727" i="12"/>
  <c r="AD1727" i="12"/>
  <c r="AF1727" i="12"/>
  <c r="AE1727" i="12" s="1"/>
  <c r="AG1727" i="12"/>
  <c r="AH1727" i="12"/>
  <c r="AI1727" i="12"/>
  <c r="AJ1727" i="12"/>
  <c r="AK1727" i="12"/>
  <c r="AL1727" i="12"/>
  <c r="Q1728" i="12"/>
  <c r="R1728" i="12"/>
  <c r="S1728" i="12"/>
  <c r="T1728" i="12"/>
  <c r="U1728" i="12"/>
  <c r="V1728" i="12"/>
  <c r="W1728" i="12"/>
  <c r="X1728" i="12"/>
  <c r="Y1728" i="12"/>
  <c r="Z1728" i="12"/>
  <c r="AA1728" i="12"/>
  <c r="AB1728" i="12"/>
  <c r="AD1728" i="12"/>
  <c r="AF1728" i="12"/>
  <c r="AE1728" i="12" s="1"/>
  <c r="AG1728" i="12"/>
  <c r="AH1728" i="12"/>
  <c r="AI1728" i="12"/>
  <c r="AJ1728" i="12"/>
  <c r="AK1728" i="12"/>
  <c r="AL1728" i="12"/>
  <c r="Q1729" i="12"/>
  <c r="R1729" i="12"/>
  <c r="S1729" i="12"/>
  <c r="T1729" i="12"/>
  <c r="U1729" i="12"/>
  <c r="V1729" i="12"/>
  <c r="W1729" i="12"/>
  <c r="X1729" i="12"/>
  <c r="Y1729" i="12"/>
  <c r="Z1729" i="12"/>
  <c r="AA1729" i="12"/>
  <c r="AB1729" i="12"/>
  <c r="AD1729" i="12"/>
  <c r="AF1729" i="12"/>
  <c r="AE1729" i="12" s="1"/>
  <c r="AG1729" i="12"/>
  <c r="AH1729" i="12"/>
  <c r="AI1729" i="12"/>
  <c r="AJ1729" i="12"/>
  <c r="AK1729" i="12"/>
  <c r="AL1729" i="12"/>
  <c r="Q1730" i="12"/>
  <c r="R1730" i="12"/>
  <c r="S1730" i="12"/>
  <c r="T1730" i="12"/>
  <c r="U1730" i="12"/>
  <c r="V1730" i="12"/>
  <c r="W1730" i="12"/>
  <c r="X1730" i="12"/>
  <c r="Y1730" i="12"/>
  <c r="Z1730" i="12"/>
  <c r="AA1730" i="12"/>
  <c r="AB1730" i="12"/>
  <c r="AD1730" i="12"/>
  <c r="AF1730" i="12"/>
  <c r="AE1730" i="12" s="1"/>
  <c r="AG1730" i="12"/>
  <c r="AH1730" i="12"/>
  <c r="AI1730" i="12"/>
  <c r="AJ1730" i="12"/>
  <c r="AK1730" i="12"/>
  <c r="AL1730" i="12"/>
  <c r="Q1731" i="12"/>
  <c r="R1731" i="12"/>
  <c r="S1731" i="12"/>
  <c r="T1731" i="12"/>
  <c r="U1731" i="12"/>
  <c r="V1731" i="12"/>
  <c r="W1731" i="12"/>
  <c r="X1731" i="12"/>
  <c r="Y1731" i="12"/>
  <c r="Z1731" i="12"/>
  <c r="AA1731" i="12"/>
  <c r="AB1731" i="12"/>
  <c r="AD1731" i="12"/>
  <c r="AE1731" i="12"/>
  <c r="AF1731" i="12"/>
  <c r="AG1731" i="12"/>
  <c r="AH1731" i="12"/>
  <c r="AI1731" i="12"/>
  <c r="AJ1731" i="12"/>
  <c r="AK1731" i="12"/>
  <c r="AL1731" i="12"/>
  <c r="Q1732" i="12"/>
  <c r="R1732" i="12"/>
  <c r="S1732" i="12"/>
  <c r="T1732" i="12"/>
  <c r="U1732" i="12"/>
  <c r="V1732" i="12"/>
  <c r="W1732" i="12"/>
  <c r="X1732" i="12"/>
  <c r="Y1732" i="12"/>
  <c r="Z1732" i="12"/>
  <c r="AA1732" i="12"/>
  <c r="AB1732" i="12"/>
  <c r="AD1732" i="12"/>
  <c r="AE1732" i="12"/>
  <c r="AF1732" i="12"/>
  <c r="AG1732" i="12"/>
  <c r="AH1732" i="12"/>
  <c r="AI1732" i="12"/>
  <c r="AJ1732" i="12"/>
  <c r="AK1732" i="12"/>
  <c r="AL1732" i="12"/>
  <c r="Q1733" i="12"/>
  <c r="R1733" i="12"/>
  <c r="S1733" i="12"/>
  <c r="T1733" i="12"/>
  <c r="U1733" i="12"/>
  <c r="V1733" i="12"/>
  <c r="W1733" i="12"/>
  <c r="X1733" i="12"/>
  <c r="Y1733" i="12"/>
  <c r="Z1733" i="12"/>
  <c r="AA1733" i="12"/>
  <c r="AB1733" i="12"/>
  <c r="AD1733" i="12"/>
  <c r="AF1733" i="12"/>
  <c r="AE1733" i="12" s="1"/>
  <c r="AG1733" i="12"/>
  <c r="AH1733" i="12"/>
  <c r="AI1733" i="12"/>
  <c r="AJ1733" i="12"/>
  <c r="AK1733" i="12"/>
  <c r="AL1733" i="12"/>
  <c r="Q1734" i="12"/>
  <c r="R1734" i="12"/>
  <c r="S1734" i="12"/>
  <c r="T1734" i="12"/>
  <c r="U1734" i="12"/>
  <c r="V1734" i="12"/>
  <c r="W1734" i="12"/>
  <c r="X1734" i="12"/>
  <c r="Y1734" i="12"/>
  <c r="Z1734" i="12"/>
  <c r="AA1734" i="12"/>
  <c r="AB1734" i="12"/>
  <c r="AD1734" i="12"/>
  <c r="AF1734" i="12"/>
  <c r="AE1734" i="12" s="1"/>
  <c r="AG1734" i="12"/>
  <c r="AH1734" i="12"/>
  <c r="AI1734" i="12"/>
  <c r="AJ1734" i="12"/>
  <c r="AK1734" i="12"/>
  <c r="AL1734" i="12"/>
  <c r="Q1735" i="12"/>
  <c r="R1735" i="12"/>
  <c r="S1735" i="12"/>
  <c r="T1735" i="12"/>
  <c r="U1735" i="12"/>
  <c r="V1735" i="12"/>
  <c r="W1735" i="12"/>
  <c r="X1735" i="12"/>
  <c r="Y1735" i="12"/>
  <c r="Z1735" i="12"/>
  <c r="AA1735" i="12"/>
  <c r="AB1735" i="12"/>
  <c r="AD1735" i="12"/>
  <c r="AF1735" i="12"/>
  <c r="AE1735" i="12" s="1"/>
  <c r="AG1735" i="12"/>
  <c r="AH1735" i="12"/>
  <c r="AI1735" i="12"/>
  <c r="AJ1735" i="12"/>
  <c r="AK1735" i="12"/>
  <c r="AL1735" i="12"/>
  <c r="Q1736" i="12"/>
  <c r="R1736" i="12"/>
  <c r="S1736" i="12"/>
  <c r="T1736" i="12"/>
  <c r="U1736" i="12"/>
  <c r="V1736" i="12"/>
  <c r="W1736" i="12"/>
  <c r="X1736" i="12"/>
  <c r="Y1736" i="12"/>
  <c r="Z1736" i="12"/>
  <c r="AA1736" i="12"/>
  <c r="AB1736" i="12"/>
  <c r="AD1736" i="12"/>
  <c r="AF1736" i="12"/>
  <c r="AE1736" i="12" s="1"/>
  <c r="AG1736" i="12"/>
  <c r="AH1736" i="12"/>
  <c r="AI1736" i="12"/>
  <c r="AJ1736" i="12"/>
  <c r="AK1736" i="12"/>
  <c r="AL1736" i="12"/>
  <c r="Q1737" i="12"/>
  <c r="R1737" i="12"/>
  <c r="S1737" i="12"/>
  <c r="T1737" i="12"/>
  <c r="U1737" i="12"/>
  <c r="V1737" i="12"/>
  <c r="W1737" i="12"/>
  <c r="X1737" i="12"/>
  <c r="Y1737" i="12"/>
  <c r="Z1737" i="12"/>
  <c r="AA1737" i="12"/>
  <c r="AB1737" i="12"/>
  <c r="AD1737" i="12"/>
  <c r="AF1737" i="12"/>
  <c r="AE1737" i="12" s="1"/>
  <c r="AG1737" i="12"/>
  <c r="AH1737" i="12"/>
  <c r="AI1737" i="12"/>
  <c r="AJ1737" i="12"/>
  <c r="AK1737" i="12"/>
  <c r="AL1737" i="12"/>
  <c r="Q1738" i="12"/>
  <c r="R1738" i="12"/>
  <c r="S1738" i="12"/>
  <c r="T1738" i="12"/>
  <c r="U1738" i="12"/>
  <c r="V1738" i="12"/>
  <c r="W1738" i="12"/>
  <c r="X1738" i="12"/>
  <c r="Y1738" i="12"/>
  <c r="Z1738" i="12"/>
  <c r="AA1738" i="12"/>
  <c r="AB1738" i="12"/>
  <c r="AD1738" i="12"/>
  <c r="AF1738" i="12"/>
  <c r="AE1738" i="12" s="1"/>
  <c r="AG1738" i="12"/>
  <c r="AH1738" i="12"/>
  <c r="AI1738" i="12"/>
  <c r="AJ1738" i="12"/>
  <c r="AK1738" i="12"/>
  <c r="AL1738" i="12"/>
  <c r="Q1739" i="12"/>
  <c r="R1739" i="12"/>
  <c r="S1739" i="12"/>
  <c r="T1739" i="12"/>
  <c r="U1739" i="12"/>
  <c r="V1739" i="12"/>
  <c r="W1739" i="12"/>
  <c r="X1739" i="12"/>
  <c r="Y1739" i="12"/>
  <c r="Z1739" i="12"/>
  <c r="AA1739" i="12"/>
  <c r="AB1739" i="12"/>
  <c r="AD1739" i="12"/>
  <c r="AE1739" i="12"/>
  <c r="AF1739" i="12"/>
  <c r="AG1739" i="12"/>
  <c r="AH1739" i="12"/>
  <c r="AI1739" i="12"/>
  <c r="AJ1739" i="12"/>
  <c r="AK1739" i="12"/>
  <c r="AL1739" i="12"/>
  <c r="Q1740" i="12"/>
  <c r="R1740" i="12"/>
  <c r="S1740" i="12"/>
  <c r="T1740" i="12"/>
  <c r="U1740" i="12"/>
  <c r="V1740" i="12"/>
  <c r="W1740" i="12"/>
  <c r="X1740" i="12"/>
  <c r="Y1740" i="12"/>
  <c r="Z1740" i="12"/>
  <c r="AA1740" i="12"/>
  <c r="AB1740" i="12"/>
  <c r="AD1740" i="12"/>
  <c r="AE1740" i="12"/>
  <c r="AF1740" i="12"/>
  <c r="AG1740" i="12"/>
  <c r="AH1740" i="12"/>
  <c r="AI1740" i="12"/>
  <c r="AJ1740" i="12"/>
  <c r="AK1740" i="12"/>
  <c r="AL1740" i="12"/>
  <c r="Q1741" i="12"/>
  <c r="R1741" i="12"/>
  <c r="S1741" i="12"/>
  <c r="T1741" i="12"/>
  <c r="U1741" i="12"/>
  <c r="V1741" i="12"/>
  <c r="W1741" i="12"/>
  <c r="X1741" i="12"/>
  <c r="Y1741" i="12"/>
  <c r="Z1741" i="12"/>
  <c r="AA1741" i="12"/>
  <c r="AB1741" i="12"/>
  <c r="AD1741" i="12"/>
  <c r="AF1741" i="12"/>
  <c r="AE1741" i="12" s="1"/>
  <c r="AG1741" i="12"/>
  <c r="AH1741" i="12"/>
  <c r="AI1741" i="12"/>
  <c r="AJ1741" i="12"/>
  <c r="AK1741" i="12"/>
  <c r="AL1741" i="12"/>
  <c r="Q1742" i="12"/>
  <c r="R1742" i="12"/>
  <c r="S1742" i="12"/>
  <c r="T1742" i="12"/>
  <c r="U1742" i="12"/>
  <c r="V1742" i="12"/>
  <c r="W1742" i="12"/>
  <c r="X1742" i="12"/>
  <c r="Y1742" i="12"/>
  <c r="Z1742" i="12"/>
  <c r="AA1742" i="12"/>
  <c r="AB1742" i="12"/>
  <c r="AD1742" i="12"/>
  <c r="AF1742" i="12"/>
  <c r="AE1742" i="12" s="1"/>
  <c r="AG1742" i="12"/>
  <c r="AH1742" i="12"/>
  <c r="AI1742" i="12"/>
  <c r="AJ1742" i="12"/>
  <c r="AK1742" i="12"/>
  <c r="AL1742" i="12"/>
  <c r="Q1743" i="12"/>
  <c r="R1743" i="12"/>
  <c r="S1743" i="12"/>
  <c r="T1743" i="12"/>
  <c r="U1743" i="12"/>
  <c r="V1743" i="12"/>
  <c r="W1743" i="12"/>
  <c r="X1743" i="12"/>
  <c r="Y1743" i="12"/>
  <c r="Z1743" i="12"/>
  <c r="AA1743" i="12"/>
  <c r="AB1743" i="12"/>
  <c r="AD1743" i="12"/>
  <c r="AF1743" i="12"/>
  <c r="AE1743" i="12" s="1"/>
  <c r="AG1743" i="12"/>
  <c r="AH1743" i="12"/>
  <c r="AI1743" i="12"/>
  <c r="AJ1743" i="12"/>
  <c r="AK1743" i="12"/>
  <c r="AL1743" i="12"/>
  <c r="Q1744" i="12"/>
  <c r="R1744" i="12"/>
  <c r="S1744" i="12"/>
  <c r="T1744" i="12"/>
  <c r="U1744" i="12"/>
  <c r="V1744" i="12"/>
  <c r="W1744" i="12"/>
  <c r="X1744" i="12"/>
  <c r="Y1744" i="12"/>
  <c r="Z1744" i="12"/>
  <c r="AA1744" i="12"/>
  <c r="AB1744" i="12"/>
  <c r="AD1744" i="12"/>
  <c r="AF1744" i="12"/>
  <c r="AE1744" i="12" s="1"/>
  <c r="AG1744" i="12"/>
  <c r="AH1744" i="12"/>
  <c r="AI1744" i="12"/>
  <c r="AJ1744" i="12"/>
  <c r="AK1744" i="12"/>
  <c r="AL1744" i="12"/>
  <c r="Q1745" i="12"/>
  <c r="R1745" i="12"/>
  <c r="S1745" i="12"/>
  <c r="T1745" i="12"/>
  <c r="U1745" i="12"/>
  <c r="V1745" i="12"/>
  <c r="W1745" i="12"/>
  <c r="X1745" i="12"/>
  <c r="Y1745" i="12"/>
  <c r="Z1745" i="12"/>
  <c r="AA1745" i="12"/>
  <c r="AB1745" i="12"/>
  <c r="AD1745" i="12"/>
  <c r="AF1745" i="12"/>
  <c r="AE1745" i="12" s="1"/>
  <c r="AG1745" i="12"/>
  <c r="AH1745" i="12"/>
  <c r="AI1745" i="12"/>
  <c r="AJ1745" i="12"/>
  <c r="AK1745" i="12"/>
  <c r="AL1745" i="12"/>
  <c r="Q1746" i="12"/>
  <c r="R1746" i="12"/>
  <c r="S1746" i="12"/>
  <c r="T1746" i="12"/>
  <c r="U1746" i="12"/>
  <c r="V1746" i="12"/>
  <c r="W1746" i="12"/>
  <c r="X1746" i="12"/>
  <c r="Y1746" i="12"/>
  <c r="Z1746" i="12"/>
  <c r="AA1746" i="12"/>
  <c r="AB1746" i="12"/>
  <c r="AD1746" i="12"/>
  <c r="AF1746" i="12"/>
  <c r="AE1746" i="12" s="1"/>
  <c r="AG1746" i="12"/>
  <c r="AH1746" i="12"/>
  <c r="AI1746" i="12"/>
  <c r="AJ1746" i="12"/>
  <c r="AK1746" i="12"/>
  <c r="AL1746" i="12"/>
  <c r="Q1747" i="12"/>
  <c r="R1747" i="12"/>
  <c r="S1747" i="12"/>
  <c r="T1747" i="12"/>
  <c r="U1747" i="12"/>
  <c r="V1747" i="12"/>
  <c r="W1747" i="12"/>
  <c r="X1747" i="12"/>
  <c r="Y1747" i="12"/>
  <c r="Z1747" i="12"/>
  <c r="AA1747" i="12"/>
  <c r="AB1747" i="12"/>
  <c r="AD1747" i="12"/>
  <c r="AE1747" i="12"/>
  <c r="AF1747" i="12"/>
  <c r="AG1747" i="12"/>
  <c r="AH1747" i="12"/>
  <c r="AI1747" i="12"/>
  <c r="AJ1747" i="12"/>
  <c r="AK1747" i="12"/>
  <c r="AL1747" i="12"/>
  <c r="Q1748" i="12"/>
  <c r="R1748" i="12"/>
  <c r="S1748" i="12"/>
  <c r="T1748" i="12"/>
  <c r="U1748" i="12"/>
  <c r="V1748" i="12"/>
  <c r="W1748" i="12"/>
  <c r="X1748" i="12"/>
  <c r="Y1748" i="12"/>
  <c r="Z1748" i="12"/>
  <c r="AA1748" i="12"/>
  <c r="AB1748" i="12"/>
  <c r="AD1748" i="12"/>
  <c r="AE1748" i="12"/>
  <c r="AF1748" i="12"/>
  <c r="AG1748" i="12"/>
  <c r="AH1748" i="12"/>
  <c r="AI1748" i="12"/>
  <c r="AJ1748" i="12"/>
  <c r="AK1748" i="12"/>
  <c r="AL1748" i="12"/>
  <c r="Q1749" i="12"/>
  <c r="R1749" i="12"/>
  <c r="S1749" i="12"/>
  <c r="T1749" i="12"/>
  <c r="U1749" i="12"/>
  <c r="V1749" i="12"/>
  <c r="W1749" i="12"/>
  <c r="X1749" i="12"/>
  <c r="Y1749" i="12"/>
  <c r="Z1749" i="12"/>
  <c r="AA1749" i="12"/>
  <c r="AB1749" i="12"/>
  <c r="AD1749" i="12"/>
  <c r="AF1749" i="12"/>
  <c r="AE1749" i="12" s="1"/>
  <c r="AG1749" i="12"/>
  <c r="AH1749" i="12"/>
  <c r="AI1749" i="12"/>
  <c r="AJ1749" i="12"/>
  <c r="AK1749" i="12"/>
  <c r="AL1749" i="12"/>
  <c r="Q1750" i="12"/>
  <c r="R1750" i="12"/>
  <c r="S1750" i="12"/>
  <c r="T1750" i="12"/>
  <c r="U1750" i="12"/>
  <c r="V1750" i="12"/>
  <c r="W1750" i="12"/>
  <c r="X1750" i="12"/>
  <c r="Y1750" i="12"/>
  <c r="Z1750" i="12"/>
  <c r="AA1750" i="12"/>
  <c r="AB1750" i="12"/>
  <c r="AD1750" i="12"/>
  <c r="AF1750" i="12"/>
  <c r="AE1750" i="12" s="1"/>
  <c r="AG1750" i="12"/>
  <c r="AH1750" i="12"/>
  <c r="AI1750" i="12"/>
  <c r="AJ1750" i="12"/>
  <c r="AK1750" i="12"/>
  <c r="AL1750" i="12"/>
  <c r="Q1751" i="12"/>
  <c r="R1751" i="12"/>
  <c r="S1751" i="12"/>
  <c r="T1751" i="12"/>
  <c r="U1751" i="12"/>
  <c r="V1751" i="12"/>
  <c r="W1751" i="12"/>
  <c r="X1751" i="12"/>
  <c r="Y1751" i="12"/>
  <c r="Z1751" i="12"/>
  <c r="AA1751" i="12"/>
  <c r="AB1751" i="12"/>
  <c r="AD1751" i="12"/>
  <c r="AF1751" i="12"/>
  <c r="AE1751" i="12" s="1"/>
  <c r="AG1751" i="12"/>
  <c r="AH1751" i="12"/>
  <c r="AI1751" i="12"/>
  <c r="AJ1751" i="12"/>
  <c r="AK1751" i="12"/>
  <c r="AL1751" i="12"/>
  <c r="Q1752" i="12"/>
  <c r="R1752" i="12"/>
  <c r="S1752" i="12"/>
  <c r="T1752" i="12"/>
  <c r="U1752" i="12"/>
  <c r="V1752" i="12"/>
  <c r="W1752" i="12"/>
  <c r="X1752" i="12"/>
  <c r="Y1752" i="12"/>
  <c r="Z1752" i="12"/>
  <c r="AA1752" i="12"/>
  <c r="AB1752" i="12"/>
  <c r="AD1752" i="12"/>
  <c r="AF1752" i="12"/>
  <c r="AE1752" i="12" s="1"/>
  <c r="AG1752" i="12"/>
  <c r="AH1752" i="12"/>
  <c r="AI1752" i="12"/>
  <c r="AJ1752" i="12"/>
  <c r="AK1752" i="12"/>
  <c r="AL1752" i="12"/>
  <c r="Q1753" i="12"/>
  <c r="R1753" i="12"/>
  <c r="S1753" i="12"/>
  <c r="T1753" i="12"/>
  <c r="U1753" i="12"/>
  <c r="V1753" i="12"/>
  <c r="W1753" i="12"/>
  <c r="X1753" i="12"/>
  <c r="Y1753" i="12"/>
  <c r="Z1753" i="12"/>
  <c r="AA1753" i="12"/>
  <c r="AB1753" i="12"/>
  <c r="AD1753" i="12"/>
  <c r="AF1753" i="12"/>
  <c r="AE1753" i="12" s="1"/>
  <c r="AG1753" i="12"/>
  <c r="AH1753" i="12"/>
  <c r="AI1753" i="12"/>
  <c r="AJ1753" i="12"/>
  <c r="AK1753" i="12"/>
  <c r="AL1753" i="12"/>
  <c r="Q1754" i="12"/>
  <c r="R1754" i="12"/>
  <c r="S1754" i="12"/>
  <c r="T1754" i="12"/>
  <c r="U1754" i="12"/>
  <c r="V1754" i="12"/>
  <c r="W1754" i="12"/>
  <c r="X1754" i="12"/>
  <c r="Y1754" i="12"/>
  <c r="Z1754" i="12"/>
  <c r="AA1754" i="12"/>
  <c r="AB1754" i="12"/>
  <c r="AD1754" i="12"/>
  <c r="AF1754" i="12"/>
  <c r="AE1754" i="12" s="1"/>
  <c r="AG1754" i="12"/>
  <c r="AH1754" i="12"/>
  <c r="AI1754" i="12"/>
  <c r="AJ1754" i="12"/>
  <c r="AK1754" i="12"/>
  <c r="AL1754" i="12"/>
  <c r="Q1755" i="12"/>
  <c r="R1755" i="12"/>
  <c r="S1755" i="12"/>
  <c r="T1755" i="12"/>
  <c r="U1755" i="12"/>
  <c r="V1755" i="12"/>
  <c r="W1755" i="12"/>
  <c r="X1755" i="12"/>
  <c r="Y1755" i="12"/>
  <c r="Z1755" i="12"/>
  <c r="AA1755" i="12"/>
  <c r="AB1755" i="12"/>
  <c r="AD1755" i="12"/>
  <c r="AE1755" i="12"/>
  <c r="AF1755" i="12"/>
  <c r="AG1755" i="12"/>
  <c r="AH1755" i="12"/>
  <c r="AI1755" i="12"/>
  <c r="AJ1755" i="12"/>
  <c r="AK1755" i="12"/>
  <c r="AL1755" i="12"/>
  <c r="Q1756" i="12"/>
  <c r="R1756" i="12"/>
  <c r="S1756" i="12"/>
  <c r="T1756" i="12"/>
  <c r="U1756" i="12"/>
  <c r="V1756" i="12"/>
  <c r="W1756" i="12"/>
  <c r="X1756" i="12"/>
  <c r="Y1756" i="12"/>
  <c r="Z1756" i="12"/>
  <c r="AA1756" i="12"/>
  <c r="AB1756" i="12"/>
  <c r="AD1756" i="12"/>
  <c r="AE1756" i="12"/>
  <c r="AF1756" i="12"/>
  <c r="AG1756" i="12"/>
  <c r="AH1756" i="12"/>
  <c r="AI1756" i="12"/>
  <c r="AJ1756" i="12"/>
  <c r="AK1756" i="12"/>
  <c r="AL1756" i="12"/>
  <c r="Q1757" i="12"/>
  <c r="R1757" i="12"/>
  <c r="S1757" i="12"/>
  <c r="T1757" i="12"/>
  <c r="U1757" i="12"/>
  <c r="V1757" i="12"/>
  <c r="W1757" i="12"/>
  <c r="X1757" i="12"/>
  <c r="Y1757" i="12"/>
  <c r="Z1757" i="12"/>
  <c r="AA1757" i="12"/>
  <c r="AB1757" i="12"/>
  <c r="AD1757" i="12"/>
  <c r="AF1757" i="12"/>
  <c r="AE1757" i="12" s="1"/>
  <c r="AG1757" i="12"/>
  <c r="AH1757" i="12"/>
  <c r="AI1757" i="12"/>
  <c r="AJ1757" i="12"/>
  <c r="AK1757" i="12"/>
  <c r="AL1757" i="12"/>
  <c r="Q1758" i="12"/>
  <c r="R1758" i="12"/>
  <c r="S1758" i="12"/>
  <c r="T1758" i="12"/>
  <c r="U1758" i="12"/>
  <c r="V1758" i="12"/>
  <c r="W1758" i="12"/>
  <c r="X1758" i="12"/>
  <c r="Y1758" i="12"/>
  <c r="Z1758" i="12"/>
  <c r="AA1758" i="12"/>
  <c r="AB1758" i="12"/>
  <c r="AD1758" i="12"/>
  <c r="AF1758" i="12"/>
  <c r="AE1758" i="12" s="1"/>
  <c r="AG1758" i="12"/>
  <c r="AH1758" i="12"/>
  <c r="AI1758" i="12"/>
  <c r="AJ1758" i="12"/>
  <c r="AK1758" i="12"/>
  <c r="AL1758" i="12"/>
  <c r="Q1759" i="12"/>
  <c r="R1759" i="12"/>
  <c r="S1759" i="12"/>
  <c r="T1759" i="12"/>
  <c r="U1759" i="12"/>
  <c r="V1759" i="12"/>
  <c r="W1759" i="12"/>
  <c r="X1759" i="12"/>
  <c r="Y1759" i="12"/>
  <c r="Z1759" i="12"/>
  <c r="AA1759" i="12"/>
  <c r="AB1759" i="12"/>
  <c r="AD1759" i="12"/>
  <c r="AF1759" i="12"/>
  <c r="AE1759" i="12" s="1"/>
  <c r="AG1759" i="12"/>
  <c r="AH1759" i="12"/>
  <c r="AI1759" i="12"/>
  <c r="AJ1759" i="12"/>
  <c r="AK1759" i="12"/>
  <c r="AL1759" i="12"/>
  <c r="Q1760" i="12"/>
  <c r="R1760" i="12"/>
  <c r="S1760" i="12"/>
  <c r="T1760" i="12"/>
  <c r="U1760" i="12"/>
  <c r="V1760" i="12"/>
  <c r="W1760" i="12"/>
  <c r="X1760" i="12"/>
  <c r="Y1760" i="12"/>
  <c r="Z1760" i="12"/>
  <c r="AA1760" i="12"/>
  <c r="AB1760" i="12"/>
  <c r="AD1760" i="12"/>
  <c r="AF1760" i="12"/>
  <c r="AE1760" i="12" s="1"/>
  <c r="AG1760" i="12"/>
  <c r="AH1760" i="12"/>
  <c r="AI1760" i="12"/>
  <c r="AJ1760" i="12"/>
  <c r="AK1760" i="12"/>
  <c r="AL1760" i="12"/>
  <c r="Q1761" i="12"/>
  <c r="R1761" i="12"/>
  <c r="S1761" i="12"/>
  <c r="T1761" i="12"/>
  <c r="U1761" i="12"/>
  <c r="V1761" i="12"/>
  <c r="W1761" i="12"/>
  <c r="X1761" i="12"/>
  <c r="Y1761" i="12"/>
  <c r="Z1761" i="12"/>
  <c r="AA1761" i="12"/>
  <c r="AB1761" i="12"/>
  <c r="AD1761" i="12"/>
  <c r="AF1761" i="12"/>
  <c r="AE1761" i="12" s="1"/>
  <c r="AG1761" i="12"/>
  <c r="AH1761" i="12"/>
  <c r="AI1761" i="12"/>
  <c r="AJ1761" i="12"/>
  <c r="AK1761" i="12"/>
  <c r="AL1761" i="12"/>
  <c r="Q1762" i="12"/>
  <c r="R1762" i="12"/>
  <c r="S1762" i="12"/>
  <c r="T1762" i="12"/>
  <c r="U1762" i="12"/>
  <c r="V1762" i="12"/>
  <c r="W1762" i="12"/>
  <c r="X1762" i="12"/>
  <c r="Y1762" i="12"/>
  <c r="Z1762" i="12"/>
  <c r="AA1762" i="12"/>
  <c r="AB1762" i="12"/>
  <c r="AD1762" i="12"/>
  <c r="AF1762" i="12"/>
  <c r="AE1762" i="12" s="1"/>
  <c r="AG1762" i="12"/>
  <c r="AH1762" i="12"/>
  <c r="AI1762" i="12"/>
  <c r="AJ1762" i="12"/>
  <c r="AK1762" i="12"/>
  <c r="AL1762" i="12"/>
  <c r="Q1763" i="12"/>
  <c r="R1763" i="12"/>
  <c r="S1763" i="12"/>
  <c r="T1763" i="12"/>
  <c r="U1763" i="12"/>
  <c r="V1763" i="12"/>
  <c r="W1763" i="12"/>
  <c r="X1763" i="12"/>
  <c r="Y1763" i="12"/>
  <c r="Z1763" i="12"/>
  <c r="AA1763" i="12"/>
  <c r="AB1763" i="12"/>
  <c r="AD1763" i="12"/>
  <c r="AE1763" i="12"/>
  <c r="AF1763" i="12"/>
  <c r="AG1763" i="12"/>
  <c r="AH1763" i="12"/>
  <c r="AI1763" i="12"/>
  <c r="AJ1763" i="12"/>
  <c r="AK1763" i="12"/>
  <c r="AL1763" i="12"/>
  <c r="Q1764" i="12"/>
  <c r="R1764" i="12"/>
  <c r="S1764" i="12"/>
  <c r="T1764" i="12"/>
  <c r="U1764" i="12"/>
  <c r="V1764" i="12"/>
  <c r="W1764" i="12"/>
  <c r="X1764" i="12"/>
  <c r="Y1764" i="12"/>
  <c r="Z1764" i="12"/>
  <c r="AA1764" i="12"/>
  <c r="AB1764" i="12"/>
  <c r="AD1764" i="12"/>
  <c r="AE1764" i="12"/>
  <c r="AF1764" i="12"/>
  <c r="AG1764" i="12"/>
  <c r="AH1764" i="12"/>
  <c r="AI1764" i="12"/>
  <c r="AJ1764" i="12"/>
  <c r="AK1764" i="12"/>
  <c r="AL1764" i="12"/>
  <c r="Q1765" i="12"/>
  <c r="R1765" i="12"/>
  <c r="S1765" i="12"/>
  <c r="T1765" i="12"/>
  <c r="U1765" i="12"/>
  <c r="V1765" i="12"/>
  <c r="W1765" i="12"/>
  <c r="X1765" i="12"/>
  <c r="Y1765" i="12"/>
  <c r="Z1765" i="12"/>
  <c r="AA1765" i="12"/>
  <c r="AB1765" i="12"/>
  <c r="AD1765" i="12"/>
  <c r="AF1765" i="12"/>
  <c r="AE1765" i="12" s="1"/>
  <c r="AG1765" i="12"/>
  <c r="AH1765" i="12"/>
  <c r="AI1765" i="12"/>
  <c r="AJ1765" i="12"/>
  <c r="AK1765" i="12"/>
  <c r="AL1765" i="12"/>
  <c r="Q1766" i="12"/>
  <c r="R1766" i="12"/>
  <c r="S1766" i="12"/>
  <c r="T1766" i="12"/>
  <c r="U1766" i="12"/>
  <c r="V1766" i="12"/>
  <c r="W1766" i="12"/>
  <c r="X1766" i="12"/>
  <c r="Y1766" i="12"/>
  <c r="Z1766" i="12"/>
  <c r="AA1766" i="12"/>
  <c r="AB1766" i="12"/>
  <c r="AD1766" i="12"/>
  <c r="AF1766" i="12"/>
  <c r="AE1766" i="12" s="1"/>
  <c r="AG1766" i="12"/>
  <c r="AH1766" i="12"/>
  <c r="AI1766" i="12"/>
  <c r="AJ1766" i="12"/>
  <c r="AK1766" i="12"/>
  <c r="AL1766" i="12"/>
  <c r="Q1767" i="12"/>
  <c r="R1767" i="12"/>
  <c r="S1767" i="12"/>
  <c r="T1767" i="12"/>
  <c r="U1767" i="12"/>
  <c r="V1767" i="12"/>
  <c r="W1767" i="12"/>
  <c r="X1767" i="12"/>
  <c r="Y1767" i="12"/>
  <c r="Z1767" i="12"/>
  <c r="AA1767" i="12"/>
  <c r="AB1767" i="12"/>
  <c r="AD1767" i="12"/>
  <c r="AF1767" i="12"/>
  <c r="AE1767" i="12" s="1"/>
  <c r="AG1767" i="12"/>
  <c r="AH1767" i="12"/>
  <c r="AI1767" i="12"/>
  <c r="AJ1767" i="12"/>
  <c r="AK1767" i="12"/>
  <c r="AL1767" i="12"/>
  <c r="Q1768" i="12"/>
  <c r="R1768" i="12"/>
  <c r="S1768" i="12"/>
  <c r="T1768" i="12"/>
  <c r="U1768" i="12"/>
  <c r="V1768" i="12"/>
  <c r="W1768" i="12"/>
  <c r="X1768" i="12"/>
  <c r="Y1768" i="12"/>
  <c r="Z1768" i="12"/>
  <c r="AA1768" i="12"/>
  <c r="AB1768" i="12"/>
  <c r="AD1768" i="12"/>
  <c r="AF1768" i="12"/>
  <c r="AE1768" i="12" s="1"/>
  <c r="AG1768" i="12"/>
  <c r="AH1768" i="12"/>
  <c r="AI1768" i="12"/>
  <c r="AJ1768" i="12"/>
  <c r="AK1768" i="12"/>
  <c r="AL1768" i="12"/>
  <c r="Q1769" i="12"/>
  <c r="R1769" i="12"/>
  <c r="S1769" i="12"/>
  <c r="T1769" i="12"/>
  <c r="U1769" i="12"/>
  <c r="V1769" i="12"/>
  <c r="W1769" i="12"/>
  <c r="X1769" i="12"/>
  <c r="Y1769" i="12"/>
  <c r="Z1769" i="12"/>
  <c r="AA1769" i="12"/>
  <c r="AB1769" i="12"/>
  <c r="AD1769" i="12"/>
  <c r="AF1769" i="12"/>
  <c r="AE1769" i="12" s="1"/>
  <c r="AG1769" i="12"/>
  <c r="AH1769" i="12"/>
  <c r="AI1769" i="12"/>
  <c r="AJ1769" i="12"/>
  <c r="AK1769" i="12"/>
  <c r="AL1769" i="12"/>
  <c r="Q1770" i="12"/>
  <c r="R1770" i="12"/>
  <c r="S1770" i="12"/>
  <c r="T1770" i="12"/>
  <c r="U1770" i="12"/>
  <c r="V1770" i="12"/>
  <c r="W1770" i="12"/>
  <c r="X1770" i="12"/>
  <c r="Y1770" i="12"/>
  <c r="Z1770" i="12"/>
  <c r="AA1770" i="12"/>
  <c r="AB1770" i="12"/>
  <c r="AD1770" i="12"/>
  <c r="AF1770" i="12"/>
  <c r="AE1770" i="12" s="1"/>
  <c r="AG1770" i="12"/>
  <c r="AH1770" i="12"/>
  <c r="AI1770" i="12"/>
  <c r="AJ1770" i="12"/>
  <c r="AK1770" i="12"/>
  <c r="AL1770" i="12"/>
  <c r="Q1771" i="12"/>
  <c r="R1771" i="12"/>
  <c r="S1771" i="12"/>
  <c r="T1771" i="12"/>
  <c r="U1771" i="12"/>
  <c r="V1771" i="12"/>
  <c r="W1771" i="12"/>
  <c r="X1771" i="12"/>
  <c r="Y1771" i="12"/>
  <c r="Z1771" i="12"/>
  <c r="AA1771" i="12"/>
  <c r="AB1771" i="12"/>
  <c r="AD1771" i="12"/>
  <c r="AE1771" i="12"/>
  <c r="AF1771" i="12"/>
  <c r="AG1771" i="12"/>
  <c r="AH1771" i="12"/>
  <c r="AI1771" i="12"/>
  <c r="AJ1771" i="12"/>
  <c r="AK1771" i="12"/>
  <c r="AL1771" i="12"/>
  <c r="Q1772" i="12"/>
  <c r="R1772" i="12"/>
  <c r="S1772" i="12"/>
  <c r="T1772" i="12"/>
  <c r="U1772" i="12"/>
  <c r="V1772" i="12"/>
  <c r="W1772" i="12"/>
  <c r="X1772" i="12"/>
  <c r="Y1772" i="12"/>
  <c r="Z1772" i="12"/>
  <c r="AA1772" i="12"/>
  <c r="AB1772" i="12"/>
  <c r="AD1772" i="12"/>
  <c r="AE1772" i="12"/>
  <c r="AF1772" i="12"/>
  <c r="AG1772" i="12"/>
  <c r="AH1772" i="12"/>
  <c r="AI1772" i="12"/>
  <c r="AJ1772" i="12"/>
  <c r="AK1772" i="12"/>
  <c r="AL1772" i="12"/>
  <c r="Q1773" i="12"/>
  <c r="R1773" i="12"/>
  <c r="S1773" i="12"/>
  <c r="T1773" i="12"/>
  <c r="U1773" i="12"/>
  <c r="V1773" i="12"/>
  <c r="W1773" i="12"/>
  <c r="X1773" i="12"/>
  <c r="Y1773" i="12"/>
  <c r="Z1773" i="12"/>
  <c r="AA1773" i="12"/>
  <c r="AB1773" i="12"/>
  <c r="AD1773" i="12"/>
  <c r="AF1773" i="12"/>
  <c r="AE1773" i="12" s="1"/>
  <c r="AG1773" i="12"/>
  <c r="AH1773" i="12"/>
  <c r="AI1773" i="12"/>
  <c r="AJ1773" i="12"/>
  <c r="AK1773" i="12"/>
  <c r="AL1773" i="12"/>
  <c r="Q1774" i="12"/>
  <c r="R1774" i="12"/>
  <c r="S1774" i="12"/>
  <c r="T1774" i="12"/>
  <c r="U1774" i="12"/>
  <c r="V1774" i="12"/>
  <c r="W1774" i="12"/>
  <c r="X1774" i="12"/>
  <c r="Y1774" i="12"/>
  <c r="Z1774" i="12"/>
  <c r="AA1774" i="12"/>
  <c r="AB1774" i="12"/>
  <c r="AD1774" i="12"/>
  <c r="AF1774" i="12"/>
  <c r="AE1774" i="12" s="1"/>
  <c r="AG1774" i="12"/>
  <c r="AH1774" i="12"/>
  <c r="AI1774" i="12"/>
  <c r="AJ1774" i="12"/>
  <c r="AK1774" i="12"/>
  <c r="AL1774" i="12"/>
  <c r="Q1775" i="12"/>
  <c r="R1775" i="12"/>
  <c r="S1775" i="12"/>
  <c r="T1775" i="12"/>
  <c r="U1775" i="12"/>
  <c r="V1775" i="12"/>
  <c r="W1775" i="12"/>
  <c r="X1775" i="12"/>
  <c r="Y1775" i="12"/>
  <c r="Z1775" i="12"/>
  <c r="AA1775" i="12"/>
  <c r="AB1775" i="12"/>
  <c r="AD1775" i="12"/>
  <c r="AF1775" i="12"/>
  <c r="AE1775" i="12" s="1"/>
  <c r="AG1775" i="12"/>
  <c r="AH1775" i="12"/>
  <c r="AI1775" i="12"/>
  <c r="AJ1775" i="12"/>
  <c r="AK1775" i="12"/>
  <c r="AL1775" i="12"/>
  <c r="Q1776" i="12"/>
  <c r="R1776" i="12"/>
  <c r="S1776" i="12"/>
  <c r="T1776" i="12"/>
  <c r="U1776" i="12"/>
  <c r="V1776" i="12"/>
  <c r="W1776" i="12"/>
  <c r="X1776" i="12"/>
  <c r="Y1776" i="12"/>
  <c r="Z1776" i="12"/>
  <c r="AA1776" i="12"/>
  <c r="AB1776" i="12"/>
  <c r="AD1776" i="12"/>
  <c r="AF1776" i="12"/>
  <c r="AE1776" i="12" s="1"/>
  <c r="AG1776" i="12"/>
  <c r="AH1776" i="12"/>
  <c r="AI1776" i="12"/>
  <c r="AJ1776" i="12"/>
  <c r="AK1776" i="12"/>
  <c r="AL1776" i="12"/>
  <c r="Q1777" i="12"/>
  <c r="R1777" i="12"/>
  <c r="S1777" i="12"/>
  <c r="T1777" i="12"/>
  <c r="U1777" i="12"/>
  <c r="V1777" i="12"/>
  <c r="W1777" i="12"/>
  <c r="X1777" i="12"/>
  <c r="Y1777" i="12"/>
  <c r="Z1777" i="12"/>
  <c r="AA1777" i="12"/>
  <c r="AB1777" i="12"/>
  <c r="AD1777" i="12"/>
  <c r="AF1777" i="12"/>
  <c r="AE1777" i="12" s="1"/>
  <c r="AG1777" i="12"/>
  <c r="AH1777" i="12"/>
  <c r="AI1777" i="12"/>
  <c r="AJ1777" i="12"/>
  <c r="AK1777" i="12"/>
  <c r="AL1777" i="12"/>
  <c r="Q1778" i="12"/>
  <c r="R1778" i="12"/>
  <c r="S1778" i="12"/>
  <c r="T1778" i="12"/>
  <c r="U1778" i="12"/>
  <c r="V1778" i="12"/>
  <c r="W1778" i="12"/>
  <c r="X1778" i="12"/>
  <c r="Y1778" i="12"/>
  <c r="Z1778" i="12"/>
  <c r="AA1778" i="12"/>
  <c r="AB1778" i="12"/>
  <c r="AD1778" i="12"/>
  <c r="AF1778" i="12"/>
  <c r="AE1778" i="12" s="1"/>
  <c r="AG1778" i="12"/>
  <c r="AH1778" i="12"/>
  <c r="AI1778" i="12"/>
  <c r="AJ1778" i="12"/>
  <c r="AK1778" i="12"/>
  <c r="AL1778" i="12"/>
  <c r="Q1779" i="12"/>
  <c r="R1779" i="12"/>
  <c r="S1779" i="12"/>
  <c r="T1779" i="12"/>
  <c r="U1779" i="12"/>
  <c r="V1779" i="12"/>
  <c r="W1779" i="12"/>
  <c r="X1779" i="12"/>
  <c r="Y1779" i="12"/>
  <c r="Z1779" i="12"/>
  <c r="AA1779" i="12"/>
  <c r="AB1779" i="12"/>
  <c r="AD1779" i="12"/>
  <c r="AE1779" i="12"/>
  <c r="AF1779" i="12"/>
  <c r="AG1779" i="12"/>
  <c r="AH1779" i="12"/>
  <c r="AI1779" i="12"/>
  <c r="AJ1779" i="12"/>
  <c r="AK1779" i="12"/>
  <c r="AL1779" i="12"/>
  <c r="Q1780" i="12"/>
  <c r="R1780" i="12"/>
  <c r="S1780" i="12"/>
  <c r="T1780" i="12"/>
  <c r="U1780" i="12"/>
  <c r="V1780" i="12"/>
  <c r="W1780" i="12"/>
  <c r="X1780" i="12"/>
  <c r="Y1780" i="12"/>
  <c r="Z1780" i="12"/>
  <c r="AA1780" i="12"/>
  <c r="AB1780" i="12"/>
  <c r="AD1780" i="12"/>
  <c r="AE1780" i="12"/>
  <c r="AF1780" i="12"/>
  <c r="AG1780" i="12"/>
  <c r="AH1780" i="12"/>
  <c r="AI1780" i="12"/>
  <c r="AJ1780" i="12"/>
  <c r="AK1780" i="12"/>
  <c r="AL1780" i="12"/>
  <c r="Q1781" i="12"/>
  <c r="R1781" i="12"/>
  <c r="S1781" i="12"/>
  <c r="T1781" i="12"/>
  <c r="U1781" i="12"/>
  <c r="V1781" i="12"/>
  <c r="W1781" i="12"/>
  <c r="X1781" i="12"/>
  <c r="Y1781" i="12"/>
  <c r="Z1781" i="12"/>
  <c r="AA1781" i="12"/>
  <c r="AB1781" i="12"/>
  <c r="AD1781" i="12"/>
  <c r="AF1781" i="12"/>
  <c r="AE1781" i="12" s="1"/>
  <c r="AG1781" i="12"/>
  <c r="AH1781" i="12"/>
  <c r="AI1781" i="12"/>
  <c r="AJ1781" i="12"/>
  <c r="AK1781" i="12"/>
  <c r="AL1781" i="12"/>
  <c r="Q1782" i="12"/>
  <c r="R1782" i="12"/>
  <c r="S1782" i="12"/>
  <c r="T1782" i="12"/>
  <c r="U1782" i="12"/>
  <c r="V1782" i="12"/>
  <c r="W1782" i="12"/>
  <c r="X1782" i="12"/>
  <c r="Y1782" i="12"/>
  <c r="Z1782" i="12"/>
  <c r="AA1782" i="12"/>
  <c r="AB1782" i="12"/>
  <c r="AD1782" i="12"/>
  <c r="AF1782" i="12"/>
  <c r="AE1782" i="12" s="1"/>
  <c r="AG1782" i="12"/>
  <c r="AH1782" i="12"/>
  <c r="AI1782" i="12"/>
  <c r="AJ1782" i="12"/>
  <c r="AK1782" i="12"/>
  <c r="AL1782" i="12"/>
  <c r="Q1783" i="12"/>
  <c r="R1783" i="12"/>
  <c r="S1783" i="12"/>
  <c r="T1783" i="12"/>
  <c r="U1783" i="12"/>
  <c r="V1783" i="12"/>
  <c r="W1783" i="12"/>
  <c r="X1783" i="12"/>
  <c r="Y1783" i="12"/>
  <c r="Z1783" i="12"/>
  <c r="AA1783" i="12"/>
  <c r="AB1783" i="12"/>
  <c r="AD1783" i="12"/>
  <c r="AF1783" i="12"/>
  <c r="AE1783" i="12" s="1"/>
  <c r="AG1783" i="12"/>
  <c r="AH1783" i="12"/>
  <c r="AI1783" i="12"/>
  <c r="AJ1783" i="12"/>
  <c r="AK1783" i="12"/>
  <c r="AL1783" i="12"/>
  <c r="Q1784" i="12"/>
  <c r="R1784" i="12"/>
  <c r="S1784" i="12"/>
  <c r="T1784" i="12"/>
  <c r="U1784" i="12"/>
  <c r="V1784" i="12"/>
  <c r="W1784" i="12"/>
  <c r="X1784" i="12"/>
  <c r="Y1784" i="12"/>
  <c r="Z1784" i="12"/>
  <c r="AA1784" i="12"/>
  <c r="AB1784" i="12"/>
  <c r="AD1784" i="12"/>
  <c r="AF1784" i="12"/>
  <c r="AE1784" i="12" s="1"/>
  <c r="AG1784" i="12"/>
  <c r="AH1784" i="12"/>
  <c r="AI1784" i="12"/>
  <c r="AJ1784" i="12"/>
  <c r="AK1784" i="12"/>
  <c r="AL1784" i="12"/>
  <c r="Q1785" i="12"/>
  <c r="R1785" i="12"/>
  <c r="S1785" i="12"/>
  <c r="T1785" i="12"/>
  <c r="U1785" i="12"/>
  <c r="V1785" i="12"/>
  <c r="W1785" i="12"/>
  <c r="X1785" i="12"/>
  <c r="Y1785" i="12"/>
  <c r="Z1785" i="12"/>
  <c r="AA1785" i="12"/>
  <c r="AB1785" i="12"/>
  <c r="AD1785" i="12"/>
  <c r="AF1785" i="12"/>
  <c r="AE1785" i="12" s="1"/>
  <c r="AG1785" i="12"/>
  <c r="AH1785" i="12"/>
  <c r="AI1785" i="12"/>
  <c r="AJ1785" i="12"/>
  <c r="AK1785" i="12"/>
  <c r="AL1785" i="12"/>
  <c r="Q1786" i="12"/>
  <c r="R1786" i="12"/>
  <c r="S1786" i="12"/>
  <c r="T1786" i="12"/>
  <c r="U1786" i="12"/>
  <c r="V1786" i="12"/>
  <c r="W1786" i="12"/>
  <c r="X1786" i="12"/>
  <c r="Y1786" i="12"/>
  <c r="Z1786" i="12"/>
  <c r="AA1786" i="12"/>
  <c r="AB1786" i="12"/>
  <c r="AD1786" i="12"/>
  <c r="AF1786" i="12"/>
  <c r="AE1786" i="12" s="1"/>
  <c r="AG1786" i="12"/>
  <c r="AH1786" i="12"/>
  <c r="AI1786" i="12"/>
  <c r="AJ1786" i="12"/>
  <c r="AK1786" i="12"/>
  <c r="AL1786" i="12"/>
  <c r="Q1787" i="12"/>
  <c r="R1787" i="12"/>
  <c r="S1787" i="12"/>
  <c r="T1787" i="12"/>
  <c r="U1787" i="12"/>
  <c r="V1787" i="12"/>
  <c r="W1787" i="12"/>
  <c r="X1787" i="12"/>
  <c r="Y1787" i="12"/>
  <c r="Z1787" i="12"/>
  <c r="AA1787" i="12"/>
  <c r="AB1787" i="12"/>
  <c r="AD1787" i="12"/>
  <c r="AE1787" i="12"/>
  <c r="AF1787" i="12"/>
  <c r="AG1787" i="12"/>
  <c r="AH1787" i="12"/>
  <c r="AI1787" i="12"/>
  <c r="AJ1787" i="12"/>
  <c r="AK1787" i="12"/>
  <c r="AL1787" i="12"/>
  <c r="Q1788" i="12"/>
  <c r="R1788" i="12"/>
  <c r="S1788" i="12"/>
  <c r="T1788" i="12"/>
  <c r="U1788" i="12"/>
  <c r="V1788" i="12"/>
  <c r="W1788" i="12"/>
  <c r="X1788" i="12"/>
  <c r="Y1788" i="12"/>
  <c r="Z1788" i="12"/>
  <c r="AA1788" i="12"/>
  <c r="AB1788" i="12"/>
  <c r="AD1788" i="12"/>
  <c r="AE1788" i="12"/>
  <c r="AF1788" i="12"/>
  <c r="AG1788" i="12"/>
  <c r="AH1788" i="12"/>
  <c r="AI1788" i="12"/>
  <c r="AJ1788" i="12"/>
  <c r="AK1788" i="12"/>
  <c r="AL1788" i="12"/>
  <c r="Q1789" i="12"/>
  <c r="R1789" i="12"/>
  <c r="S1789" i="12"/>
  <c r="T1789" i="12"/>
  <c r="U1789" i="12"/>
  <c r="V1789" i="12"/>
  <c r="W1789" i="12"/>
  <c r="X1789" i="12"/>
  <c r="Y1789" i="12"/>
  <c r="Z1789" i="12"/>
  <c r="AA1789" i="12"/>
  <c r="AB1789" i="12"/>
  <c r="AD1789" i="12"/>
  <c r="AF1789" i="12"/>
  <c r="AE1789" i="12" s="1"/>
  <c r="AG1789" i="12"/>
  <c r="AH1789" i="12"/>
  <c r="AI1789" i="12"/>
  <c r="AJ1789" i="12"/>
  <c r="AK1789" i="12"/>
  <c r="AL1789" i="12"/>
  <c r="Q1790" i="12"/>
  <c r="R1790" i="12"/>
  <c r="S1790" i="12"/>
  <c r="T1790" i="12"/>
  <c r="U1790" i="12"/>
  <c r="V1790" i="12"/>
  <c r="W1790" i="12"/>
  <c r="X1790" i="12"/>
  <c r="Y1790" i="12"/>
  <c r="Z1790" i="12"/>
  <c r="AA1790" i="12"/>
  <c r="AB1790" i="12"/>
  <c r="AD1790" i="12"/>
  <c r="AF1790" i="12"/>
  <c r="AE1790" i="12" s="1"/>
  <c r="AG1790" i="12"/>
  <c r="AH1790" i="12"/>
  <c r="AI1790" i="12"/>
  <c r="AJ1790" i="12"/>
  <c r="AK1790" i="12"/>
  <c r="AL1790" i="12"/>
  <c r="Q1791" i="12"/>
  <c r="R1791" i="12"/>
  <c r="S1791" i="12"/>
  <c r="T1791" i="12"/>
  <c r="U1791" i="12"/>
  <c r="V1791" i="12"/>
  <c r="W1791" i="12"/>
  <c r="X1791" i="12"/>
  <c r="Y1791" i="12"/>
  <c r="Z1791" i="12"/>
  <c r="AA1791" i="12"/>
  <c r="AB1791" i="12"/>
  <c r="AD1791" i="12"/>
  <c r="AF1791" i="12"/>
  <c r="AE1791" i="12" s="1"/>
  <c r="AG1791" i="12"/>
  <c r="AH1791" i="12"/>
  <c r="AI1791" i="12"/>
  <c r="AJ1791" i="12"/>
  <c r="AK1791" i="12"/>
  <c r="AL1791" i="12"/>
  <c r="Q1792" i="12"/>
  <c r="R1792" i="12"/>
  <c r="S1792" i="12"/>
  <c r="T1792" i="12"/>
  <c r="U1792" i="12"/>
  <c r="V1792" i="12"/>
  <c r="W1792" i="12"/>
  <c r="X1792" i="12"/>
  <c r="Y1792" i="12"/>
  <c r="Z1792" i="12"/>
  <c r="AA1792" i="12"/>
  <c r="AB1792" i="12"/>
  <c r="AD1792" i="12"/>
  <c r="AF1792" i="12"/>
  <c r="AE1792" i="12" s="1"/>
  <c r="AG1792" i="12"/>
  <c r="AH1792" i="12"/>
  <c r="AI1792" i="12"/>
  <c r="AJ1792" i="12"/>
  <c r="AK1792" i="12"/>
  <c r="AL1792" i="12"/>
  <c r="Q1793" i="12"/>
  <c r="R1793" i="12"/>
  <c r="S1793" i="12"/>
  <c r="T1793" i="12"/>
  <c r="U1793" i="12"/>
  <c r="V1793" i="12"/>
  <c r="W1793" i="12"/>
  <c r="X1793" i="12"/>
  <c r="Y1793" i="12"/>
  <c r="Z1793" i="12"/>
  <c r="AA1793" i="12"/>
  <c r="AB1793" i="12"/>
  <c r="AD1793" i="12"/>
  <c r="AF1793" i="12"/>
  <c r="AE1793" i="12" s="1"/>
  <c r="AG1793" i="12"/>
  <c r="AH1793" i="12"/>
  <c r="AI1793" i="12"/>
  <c r="AJ1793" i="12"/>
  <c r="AK1793" i="12"/>
  <c r="AL1793" i="12"/>
  <c r="Q1794" i="12"/>
  <c r="R1794" i="12"/>
  <c r="S1794" i="12"/>
  <c r="T1794" i="12"/>
  <c r="U1794" i="12"/>
  <c r="V1794" i="12"/>
  <c r="W1794" i="12"/>
  <c r="X1794" i="12"/>
  <c r="Y1794" i="12"/>
  <c r="Z1794" i="12"/>
  <c r="AA1794" i="12"/>
  <c r="AB1794" i="12"/>
  <c r="AD1794" i="12"/>
  <c r="AF1794" i="12"/>
  <c r="AE1794" i="12" s="1"/>
  <c r="AG1794" i="12"/>
  <c r="AH1794" i="12"/>
  <c r="AI1794" i="12"/>
  <c r="AJ1794" i="12"/>
  <c r="AK1794" i="12"/>
  <c r="AL1794" i="12"/>
  <c r="Q1795" i="12"/>
  <c r="R1795" i="12"/>
  <c r="S1795" i="12"/>
  <c r="T1795" i="12"/>
  <c r="U1795" i="12"/>
  <c r="V1795" i="12"/>
  <c r="W1795" i="12"/>
  <c r="X1795" i="12"/>
  <c r="Y1795" i="12"/>
  <c r="Z1795" i="12"/>
  <c r="AA1795" i="12"/>
  <c r="AB1795" i="12"/>
  <c r="AD1795" i="12"/>
  <c r="AE1795" i="12"/>
  <c r="AF1795" i="12"/>
  <c r="AG1795" i="12"/>
  <c r="AH1795" i="12"/>
  <c r="AI1795" i="12"/>
  <c r="AJ1795" i="12"/>
  <c r="AK1795" i="12"/>
  <c r="AL1795" i="12"/>
  <c r="Q1796" i="12"/>
  <c r="R1796" i="12"/>
  <c r="S1796" i="12"/>
  <c r="T1796" i="12"/>
  <c r="U1796" i="12"/>
  <c r="V1796" i="12"/>
  <c r="W1796" i="12"/>
  <c r="X1796" i="12"/>
  <c r="Y1796" i="12"/>
  <c r="Z1796" i="12"/>
  <c r="AA1796" i="12"/>
  <c r="AB1796" i="12"/>
  <c r="AD1796" i="12"/>
  <c r="AE1796" i="12"/>
  <c r="AF1796" i="12"/>
  <c r="AG1796" i="12"/>
  <c r="AH1796" i="12"/>
  <c r="AI1796" i="12"/>
  <c r="AJ1796" i="12"/>
  <c r="AK1796" i="12"/>
  <c r="AL1796" i="12"/>
  <c r="Q1797" i="12"/>
  <c r="R1797" i="12"/>
  <c r="S1797" i="12"/>
  <c r="T1797" i="12"/>
  <c r="U1797" i="12"/>
  <c r="V1797" i="12"/>
  <c r="W1797" i="12"/>
  <c r="X1797" i="12"/>
  <c r="Y1797" i="12"/>
  <c r="Z1797" i="12"/>
  <c r="AA1797" i="12"/>
  <c r="AB1797" i="12"/>
  <c r="AD1797" i="12"/>
  <c r="AF1797" i="12"/>
  <c r="AE1797" i="12" s="1"/>
  <c r="AG1797" i="12"/>
  <c r="AH1797" i="12"/>
  <c r="AI1797" i="12"/>
  <c r="AJ1797" i="12"/>
  <c r="AK1797" i="12"/>
  <c r="AL1797" i="12"/>
  <c r="Q1798" i="12"/>
  <c r="R1798" i="12"/>
  <c r="S1798" i="12"/>
  <c r="T1798" i="12"/>
  <c r="U1798" i="12"/>
  <c r="V1798" i="12"/>
  <c r="W1798" i="12"/>
  <c r="X1798" i="12"/>
  <c r="Y1798" i="12"/>
  <c r="Z1798" i="12"/>
  <c r="AA1798" i="12"/>
  <c r="AB1798" i="12"/>
  <c r="AD1798" i="12"/>
  <c r="AF1798" i="12"/>
  <c r="AE1798" i="12" s="1"/>
  <c r="AG1798" i="12"/>
  <c r="AH1798" i="12"/>
  <c r="AI1798" i="12"/>
  <c r="AJ1798" i="12"/>
  <c r="AK1798" i="12"/>
  <c r="AL1798" i="12"/>
  <c r="Q1799" i="12"/>
  <c r="R1799" i="12"/>
  <c r="S1799" i="12"/>
  <c r="T1799" i="12"/>
  <c r="U1799" i="12"/>
  <c r="V1799" i="12"/>
  <c r="W1799" i="12"/>
  <c r="X1799" i="12"/>
  <c r="Y1799" i="12"/>
  <c r="Z1799" i="12"/>
  <c r="AA1799" i="12"/>
  <c r="AB1799" i="12"/>
  <c r="AD1799" i="12"/>
  <c r="AF1799" i="12"/>
  <c r="AE1799" i="12" s="1"/>
  <c r="AG1799" i="12"/>
  <c r="AH1799" i="12"/>
  <c r="AI1799" i="12"/>
  <c r="AJ1799" i="12"/>
  <c r="AK1799" i="12"/>
  <c r="AL1799" i="12"/>
  <c r="Q1800" i="12"/>
  <c r="R1800" i="12"/>
  <c r="S1800" i="12"/>
  <c r="T1800" i="12"/>
  <c r="U1800" i="12"/>
  <c r="V1800" i="12"/>
  <c r="W1800" i="12"/>
  <c r="X1800" i="12"/>
  <c r="Y1800" i="12"/>
  <c r="Z1800" i="12"/>
  <c r="AA1800" i="12"/>
  <c r="AB1800" i="12"/>
  <c r="AD1800" i="12"/>
  <c r="AF1800" i="12"/>
  <c r="AE1800" i="12" s="1"/>
  <c r="AG1800" i="12"/>
  <c r="AH1800" i="12"/>
  <c r="AI1800" i="12"/>
  <c r="AJ1800" i="12"/>
  <c r="AK1800" i="12"/>
  <c r="AL1800" i="12"/>
  <c r="Q1801" i="12"/>
  <c r="R1801" i="12"/>
  <c r="S1801" i="12"/>
  <c r="T1801" i="12"/>
  <c r="U1801" i="12"/>
  <c r="V1801" i="12"/>
  <c r="W1801" i="12"/>
  <c r="X1801" i="12"/>
  <c r="Y1801" i="12"/>
  <c r="Z1801" i="12"/>
  <c r="AA1801" i="12"/>
  <c r="AB1801" i="12"/>
  <c r="AD1801" i="12"/>
  <c r="AF1801" i="12"/>
  <c r="AE1801" i="12" s="1"/>
  <c r="AG1801" i="12"/>
  <c r="AH1801" i="12"/>
  <c r="AI1801" i="12"/>
  <c r="AJ1801" i="12"/>
  <c r="AK1801" i="12"/>
  <c r="AL1801" i="12"/>
  <c r="Q1802" i="12"/>
  <c r="R1802" i="12"/>
  <c r="S1802" i="12"/>
  <c r="T1802" i="12"/>
  <c r="U1802" i="12"/>
  <c r="V1802" i="12"/>
  <c r="W1802" i="12"/>
  <c r="X1802" i="12"/>
  <c r="Y1802" i="12"/>
  <c r="Z1802" i="12"/>
  <c r="AA1802" i="12"/>
  <c r="AB1802" i="12"/>
  <c r="AD1802" i="12"/>
  <c r="AF1802" i="12"/>
  <c r="AE1802" i="12" s="1"/>
  <c r="AG1802" i="12"/>
  <c r="AH1802" i="12"/>
  <c r="AI1802" i="12"/>
  <c r="AJ1802" i="12"/>
  <c r="AK1802" i="12"/>
  <c r="AL1802" i="12"/>
  <c r="Q1803" i="12"/>
  <c r="R1803" i="12"/>
  <c r="S1803" i="12"/>
  <c r="T1803" i="12"/>
  <c r="U1803" i="12"/>
  <c r="V1803" i="12"/>
  <c r="W1803" i="12"/>
  <c r="X1803" i="12"/>
  <c r="Y1803" i="12"/>
  <c r="Z1803" i="12"/>
  <c r="AA1803" i="12"/>
  <c r="AB1803" i="12"/>
  <c r="AD1803" i="12"/>
  <c r="AE1803" i="12"/>
  <c r="AF1803" i="12"/>
  <c r="AG1803" i="12"/>
  <c r="AH1803" i="12"/>
  <c r="AI1803" i="12"/>
  <c r="AJ1803" i="12"/>
  <c r="AK1803" i="12"/>
  <c r="AL1803" i="12"/>
  <c r="Q1804" i="12"/>
  <c r="R1804" i="12"/>
  <c r="S1804" i="12"/>
  <c r="T1804" i="12"/>
  <c r="U1804" i="12"/>
  <c r="V1804" i="12"/>
  <c r="W1804" i="12"/>
  <c r="X1804" i="12"/>
  <c r="Y1804" i="12"/>
  <c r="Z1804" i="12"/>
  <c r="AA1804" i="12"/>
  <c r="AB1804" i="12"/>
  <c r="AD1804" i="12"/>
  <c r="AE1804" i="12"/>
  <c r="AF1804" i="12"/>
  <c r="AG1804" i="12"/>
  <c r="AH1804" i="12"/>
  <c r="AI1804" i="12"/>
  <c r="AJ1804" i="12"/>
  <c r="AK1804" i="12"/>
  <c r="AL1804" i="12"/>
  <c r="Q1805" i="12"/>
  <c r="R1805" i="12"/>
  <c r="S1805" i="12"/>
  <c r="T1805" i="12"/>
  <c r="U1805" i="12"/>
  <c r="V1805" i="12"/>
  <c r="W1805" i="12"/>
  <c r="X1805" i="12"/>
  <c r="Y1805" i="12"/>
  <c r="Z1805" i="12"/>
  <c r="AA1805" i="12"/>
  <c r="AB1805" i="12"/>
  <c r="AD1805" i="12"/>
  <c r="AF1805" i="12"/>
  <c r="AE1805" i="12" s="1"/>
  <c r="AG1805" i="12"/>
  <c r="AH1805" i="12"/>
  <c r="AI1805" i="12"/>
  <c r="AJ1805" i="12"/>
  <c r="AK1805" i="12"/>
  <c r="AL1805" i="12"/>
  <c r="Q1806" i="12"/>
  <c r="R1806" i="12"/>
  <c r="S1806" i="12"/>
  <c r="T1806" i="12"/>
  <c r="U1806" i="12"/>
  <c r="V1806" i="12"/>
  <c r="W1806" i="12"/>
  <c r="X1806" i="12"/>
  <c r="Y1806" i="12"/>
  <c r="Z1806" i="12"/>
  <c r="AA1806" i="12"/>
  <c r="AB1806" i="12"/>
  <c r="AD1806" i="12"/>
  <c r="AF1806" i="12"/>
  <c r="AE1806" i="12" s="1"/>
  <c r="AG1806" i="12"/>
  <c r="AH1806" i="12"/>
  <c r="AI1806" i="12"/>
  <c r="AJ1806" i="12"/>
  <c r="AK1806" i="12"/>
  <c r="AL1806" i="12"/>
  <c r="Q1807" i="12"/>
  <c r="R1807" i="12"/>
  <c r="S1807" i="12"/>
  <c r="T1807" i="12"/>
  <c r="U1807" i="12"/>
  <c r="V1807" i="12"/>
  <c r="W1807" i="12"/>
  <c r="X1807" i="12"/>
  <c r="Y1807" i="12"/>
  <c r="Z1807" i="12"/>
  <c r="AA1807" i="12"/>
  <c r="AB1807" i="12"/>
  <c r="AD1807" i="12"/>
  <c r="AF1807" i="12"/>
  <c r="AE1807" i="12" s="1"/>
  <c r="AG1807" i="12"/>
  <c r="AH1807" i="12"/>
  <c r="AI1807" i="12"/>
  <c r="AJ1807" i="12"/>
  <c r="AK1807" i="12"/>
  <c r="AL1807" i="12"/>
  <c r="Q1808" i="12"/>
  <c r="R1808" i="12"/>
  <c r="S1808" i="12"/>
  <c r="T1808" i="12"/>
  <c r="U1808" i="12"/>
  <c r="V1808" i="12"/>
  <c r="W1808" i="12"/>
  <c r="X1808" i="12"/>
  <c r="Y1808" i="12"/>
  <c r="Z1808" i="12"/>
  <c r="AA1808" i="12"/>
  <c r="AB1808" i="12"/>
  <c r="AD1808" i="12"/>
  <c r="AF1808" i="12"/>
  <c r="AE1808" i="12" s="1"/>
  <c r="AG1808" i="12"/>
  <c r="AH1808" i="12"/>
  <c r="AI1808" i="12"/>
  <c r="AJ1808" i="12"/>
  <c r="AK1808" i="12"/>
  <c r="AL1808" i="12"/>
  <c r="Q1809" i="12"/>
  <c r="R1809" i="12"/>
  <c r="S1809" i="12"/>
  <c r="T1809" i="12"/>
  <c r="U1809" i="12"/>
  <c r="V1809" i="12"/>
  <c r="W1809" i="12"/>
  <c r="X1809" i="12"/>
  <c r="Y1809" i="12"/>
  <c r="Z1809" i="12"/>
  <c r="AA1809" i="12"/>
  <c r="AB1809" i="12"/>
  <c r="AD1809" i="12"/>
  <c r="AF1809" i="12"/>
  <c r="AE1809" i="12" s="1"/>
  <c r="AG1809" i="12"/>
  <c r="AH1809" i="12"/>
  <c r="AI1809" i="12"/>
  <c r="AJ1809" i="12"/>
  <c r="AK1809" i="12"/>
  <c r="AL1809" i="12"/>
  <c r="Q1810" i="12"/>
  <c r="R1810" i="12"/>
  <c r="S1810" i="12"/>
  <c r="T1810" i="12"/>
  <c r="U1810" i="12"/>
  <c r="V1810" i="12"/>
  <c r="W1810" i="12"/>
  <c r="X1810" i="12"/>
  <c r="Y1810" i="12"/>
  <c r="Z1810" i="12"/>
  <c r="AA1810" i="12"/>
  <c r="AB1810" i="12"/>
  <c r="AD1810" i="12"/>
  <c r="AF1810" i="12"/>
  <c r="AE1810" i="12" s="1"/>
  <c r="AG1810" i="12"/>
  <c r="AH1810" i="12"/>
  <c r="AI1810" i="12"/>
  <c r="AJ1810" i="12"/>
  <c r="AK1810" i="12"/>
  <c r="AL1810" i="12"/>
  <c r="Q1811" i="12"/>
  <c r="R1811" i="12"/>
  <c r="S1811" i="12"/>
  <c r="T1811" i="12"/>
  <c r="U1811" i="12"/>
  <c r="V1811" i="12"/>
  <c r="W1811" i="12"/>
  <c r="X1811" i="12"/>
  <c r="Y1811" i="12"/>
  <c r="Z1811" i="12"/>
  <c r="AA1811" i="12"/>
  <c r="AB1811" i="12"/>
  <c r="AD1811" i="12"/>
  <c r="AE1811" i="12"/>
  <c r="AF1811" i="12"/>
  <c r="AG1811" i="12"/>
  <c r="AH1811" i="12"/>
  <c r="AI1811" i="12"/>
  <c r="AJ1811" i="12"/>
  <c r="AK1811" i="12"/>
  <c r="AL1811" i="12"/>
  <c r="Q1812" i="12"/>
  <c r="R1812" i="12"/>
  <c r="S1812" i="12"/>
  <c r="T1812" i="12"/>
  <c r="U1812" i="12"/>
  <c r="V1812" i="12"/>
  <c r="W1812" i="12"/>
  <c r="X1812" i="12"/>
  <c r="Y1812" i="12"/>
  <c r="Z1812" i="12"/>
  <c r="AA1812" i="12"/>
  <c r="AB1812" i="12"/>
  <c r="AD1812" i="12"/>
  <c r="AE1812" i="12"/>
  <c r="AF1812" i="12"/>
  <c r="AG1812" i="12"/>
  <c r="AH1812" i="12"/>
  <c r="AI1812" i="12"/>
  <c r="AJ1812" i="12"/>
  <c r="AK1812" i="12"/>
  <c r="AL1812" i="12"/>
  <c r="Q1813" i="12"/>
  <c r="R1813" i="12"/>
  <c r="S1813" i="12"/>
  <c r="T1813" i="12"/>
  <c r="U1813" i="12"/>
  <c r="V1813" i="12"/>
  <c r="W1813" i="12"/>
  <c r="X1813" i="12"/>
  <c r="Y1813" i="12"/>
  <c r="Z1813" i="12"/>
  <c r="AA1813" i="12"/>
  <c r="AB1813" i="12"/>
  <c r="AD1813" i="12"/>
  <c r="AF1813" i="12"/>
  <c r="AE1813" i="12" s="1"/>
  <c r="AG1813" i="12"/>
  <c r="AH1813" i="12"/>
  <c r="AI1813" i="12"/>
  <c r="AJ1813" i="12"/>
  <c r="AK1813" i="12"/>
  <c r="AL1813" i="12"/>
  <c r="Q1814" i="12"/>
  <c r="R1814" i="12"/>
  <c r="S1814" i="12"/>
  <c r="T1814" i="12"/>
  <c r="U1814" i="12"/>
  <c r="V1814" i="12"/>
  <c r="W1814" i="12"/>
  <c r="X1814" i="12"/>
  <c r="Y1814" i="12"/>
  <c r="Z1814" i="12"/>
  <c r="AA1814" i="12"/>
  <c r="AB1814" i="12"/>
  <c r="AD1814" i="12"/>
  <c r="AF1814" i="12"/>
  <c r="AE1814" i="12" s="1"/>
  <c r="AG1814" i="12"/>
  <c r="AH1814" i="12"/>
  <c r="AI1814" i="12"/>
  <c r="AJ1814" i="12"/>
  <c r="AK1814" i="12"/>
  <c r="AL1814" i="12"/>
  <c r="Q1815" i="12"/>
  <c r="R1815" i="12"/>
  <c r="S1815" i="12"/>
  <c r="T1815" i="12"/>
  <c r="U1815" i="12"/>
  <c r="V1815" i="12"/>
  <c r="W1815" i="12"/>
  <c r="X1815" i="12"/>
  <c r="Y1815" i="12"/>
  <c r="Z1815" i="12"/>
  <c r="AA1815" i="12"/>
  <c r="AB1815" i="12"/>
  <c r="AD1815" i="12"/>
  <c r="AF1815" i="12"/>
  <c r="AE1815" i="12" s="1"/>
  <c r="AG1815" i="12"/>
  <c r="AH1815" i="12"/>
  <c r="AI1815" i="12"/>
  <c r="AJ1815" i="12"/>
  <c r="AK1815" i="12"/>
  <c r="AL1815" i="12"/>
  <c r="Q1816" i="12"/>
  <c r="R1816" i="12"/>
  <c r="S1816" i="12"/>
  <c r="T1816" i="12"/>
  <c r="U1816" i="12"/>
  <c r="V1816" i="12"/>
  <c r="W1816" i="12"/>
  <c r="X1816" i="12"/>
  <c r="Y1816" i="12"/>
  <c r="Z1816" i="12"/>
  <c r="AA1816" i="12"/>
  <c r="AB1816" i="12"/>
  <c r="AD1816" i="12"/>
  <c r="AF1816" i="12"/>
  <c r="AE1816" i="12" s="1"/>
  <c r="AG1816" i="12"/>
  <c r="AH1816" i="12"/>
  <c r="AI1816" i="12"/>
  <c r="AJ1816" i="12"/>
  <c r="AK1816" i="12"/>
  <c r="AL1816" i="12"/>
  <c r="Q1817" i="12"/>
  <c r="R1817" i="12"/>
  <c r="S1817" i="12"/>
  <c r="T1817" i="12"/>
  <c r="U1817" i="12"/>
  <c r="V1817" i="12"/>
  <c r="W1817" i="12"/>
  <c r="X1817" i="12"/>
  <c r="Y1817" i="12"/>
  <c r="Z1817" i="12"/>
  <c r="AA1817" i="12"/>
  <c r="AB1817" i="12"/>
  <c r="AD1817" i="12"/>
  <c r="AF1817" i="12"/>
  <c r="AE1817" i="12" s="1"/>
  <c r="AG1817" i="12"/>
  <c r="AH1817" i="12"/>
  <c r="AI1817" i="12"/>
  <c r="AJ1817" i="12"/>
  <c r="AK1817" i="12"/>
  <c r="AL1817" i="12"/>
  <c r="Q1818" i="12"/>
  <c r="R1818" i="12"/>
  <c r="S1818" i="12"/>
  <c r="T1818" i="12"/>
  <c r="U1818" i="12"/>
  <c r="V1818" i="12"/>
  <c r="W1818" i="12"/>
  <c r="X1818" i="12"/>
  <c r="Y1818" i="12"/>
  <c r="Z1818" i="12"/>
  <c r="AA1818" i="12"/>
  <c r="AB1818" i="12"/>
  <c r="AD1818" i="12"/>
  <c r="AF1818" i="12"/>
  <c r="AE1818" i="12" s="1"/>
  <c r="AG1818" i="12"/>
  <c r="AH1818" i="12"/>
  <c r="AI1818" i="12"/>
  <c r="AJ1818" i="12"/>
  <c r="AK1818" i="12"/>
  <c r="AL1818" i="12"/>
  <c r="Q1819" i="12"/>
  <c r="R1819" i="12"/>
  <c r="S1819" i="12"/>
  <c r="T1819" i="12"/>
  <c r="U1819" i="12"/>
  <c r="V1819" i="12"/>
  <c r="W1819" i="12"/>
  <c r="X1819" i="12"/>
  <c r="Y1819" i="12"/>
  <c r="Z1819" i="12"/>
  <c r="AA1819" i="12"/>
  <c r="AB1819" i="12"/>
  <c r="AD1819" i="12"/>
  <c r="AE1819" i="12"/>
  <c r="AF1819" i="12"/>
  <c r="AG1819" i="12"/>
  <c r="AH1819" i="12"/>
  <c r="AI1819" i="12"/>
  <c r="AJ1819" i="12"/>
  <c r="AK1819" i="12"/>
  <c r="AL1819" i="12"/>
  <c r="Q1820" i="12"/>
  <c r="R1820" i="12"/>
  <c r="S1820" i="12"/>
  <c r="T1820" i="12"/>
  <c r="U1820" i="12"/>
  <c r="V1820" i="12"/>
  <c r="W1820" i="12"/>
  <c r="X1820" i="12"/>
  <c r="Y1820" i="12"/>
  <c r="Z1820" i="12"/>
  <c r="AA1820" i="12"/>
  <c r="AB1820" i="12"/>
  <c r="AD1820" i="12"/>
  <c r="AE1820" i="12"/>
  <c r="AF1820" i="12"/>
  <c r="AG1820" i="12"/>
  <c r="AH1820" i="12"/>
  <c r="AI1820" i="12"/>
  <c r="AJ1820" i="12"/>
  <c r="AK1820" i="12"/>
  <c r="AL1820" i="12"/>
  <c r="Q1821" i="12"/>
  <c r="R1821" i="12"/>
  <c r="S1821" i="12"/>
  <c r="T1821" i="12"/>
  <c r="U1821" i="12"/>
  <c r="V1821" i="12"/>
  <c r="W1821" i="12"/>
  <c r="X1821" i="12"/>
  <c r="Y1821" i="12"/>
  <c r="Z1821" i="12"/>
  <c r="AA1821" i="12"/>
  <c r="AB1821" i="12"/>
  <c r="AD1821" i="12"/>
  <c r="AF1821" i="12"/>
  <c r="AE1821" i="12" s="1"/>
  <c r="AG1821" i="12"/>
  <c r="AH1821" i="12"/>
  <c r="AI1821" i="12"/>
  <c r="AJ1821" i="12"/>
  <c r="AK1821" i="12"/>
  <c r="AL1821" i="12"/>
  <c r="Q1822" i="12"/>
  <c r="R1822" i="12"/>
  <c r="S1822" i="12"/>
  <c r="T1822" i="12"/>
  <c r="U1822" i="12"/>
  <c r="V1822" i="12"/>
  <c r="W1822" i="12"/>
  <c r="X1822" i="12"/>
  <c r="Y1822" i="12"/>
  <c r="Z1822" i="12"/>
  <c r="AA1822" i="12"/>
  <c r="AB1822" i="12"/>
  <c r="AD1822" i="12"/>
  <c r="AF1822" i="12"/>
  <c r="AE1822" i="12" s="1"/>
  <c r="AG1822" i="12"/>
  <c r="AH1822" i="12"/>
  <c r="AI1822" i="12"/>
  <c r="AJ1822" i="12"/>
  <c r="AK1822" i="12"/>
  <c r="AL1822" i="12"/>
  <c r="Q1823" i="12"/>
  <c r="R1823" i="12"/>
  <c r="S1823" i="12"/>
  <c r="T1823" i="12"/>
  <c r="U1823" i="12"/>
  <c r="V1823" i="12"/>
  <c r="W1823" i="12"/>
  <c r="X1823" i="12"/>
  <c r="Y1823" i="12"/>
  <c r="Z1823" i="12"/>
  <c r="AA1823" i="12"/>
  <c r="AB1823" i="12"/>
  <c r="AD1823" i="12"/>
  <c r="AF1823" i="12"/>
  <c r="AE1823" i="12" s="1"/>
  <c r="AG1823" i="12"/>
  <c r="AH1823" i="12"/>
  <c r="AI1823" i="12"/>
  <c r="AJ1823" i="12"/>
  <c r="AK1823" i="12"/>
  <c r="AL1823" i="12"/>
  <c r="Q1824" i="12"/>
  <c r="R1824" i="12"/>
  <c r="S1824" i="12"/>
  <c r="T1824" i="12"/>
  <c r="U1824" i="12"/>
  <c r="V1824" i="12"/>
  <c r="W1824" i="12"/>
  <c r="X1824" i="12"/>
  <c r="Y1824" i="12"/>
  <c r="Z1824" i="12"/>
  <c r="AA1824" i="12"/>
  <c r="AB1824" i="12"/>
  <c r="AD1824" i="12"/>
  <c r="AF1824" i="12"/>
  <c r="AE1824" i="12" s="1"/>
  <c r="AG1824" i="12"/>
  <c r="AH1824" i="12"/>
  <c r="AI1824" i="12"/>
  <c r="AJ1824" i="12"/>
  <c r="AK1824" i="12"/>
  <c r="AL1824" i="12"/>
  <c r="Q1825" i="12"/>
  <c r="R1825" i="12"/>
  <c r="S1825" i="12"/>
  <c r="T1825" i="12"/>
  <c r="U1825" i="12"/>
  <c r="V1825" i="12"/>
  <c r="W1825" i="12"/>
  <c r="X1825" i="12"/>
  <c r="Y1825" i="12"/>
  <c r="Z1825" i="12"/>
  <c r="AA1825" i="12"/>
  <c r="AB1825" i="12"/>
  <c r="AD1825" i="12"/>
  <c r="AF1825" i="12"/>
  <c r="AE1825" i="12" s="1"/>
  <c r="AG1825" i="12"/>
  <c r="AH1825" i="12"/>
  <c r="AI1825" i="12"/>
  <c r="AJ1825" i="12"/>
  <c r="AK1825" i="12"/>
  <c r="AL1825" i="12"/>
  <c r="Q1826" i="12"/>
  <c r="R1826" i="12"/>
  <c r="S1826" i="12"/>
  <c r="T1826" i="12"/>
  <c r="U1826" i="12"/>
  <c r="V1826" i="12"/>
  <c r="W1826" i="12"/>
  <c r="X1826" i="12"/>
  <c r="Y1826" i="12"/>
  <c r="Z1826" i="12"/>
  <c r="AA1826" i="12"/>
  <c r="AB1826" i="12"/>
  <c r="AD1826" i="12"/>
  <c r="AF1826" i="12"/>
  <c r="AE1826" i="12" s="1"/>
  <c r="AG1826" i="12"/>
  <c r="AH1826" i="12"/>
  <c r="AI1826" i="12"/>
  <c r="AJ1826" i="12"/>
  <c r="AK1826" i="12"/>
  <c r="AL1826" i="12"/>
  <c r="Q1827" i="12"/>
  <c r="R1827" i="12"/>
  <c r="S1827" i="12"/>
  <c r="T1827" i="12"/>
  <c r="U1827" i="12"/>
  <c r="V1827" i="12"/>
  <c r="W1827" i="12"/>
  <c r="X1827" i="12"/>
  <c r="Y1827" i="12"/>
  <c r="Z1827" i="12"/>
  <c r="AA1827" i="12"/>
  <c r="AB1827" i="12"/>
  <c r="AD1827" i="12"/>
  <c r="AE1827" i="12"/>
  <c r="AF1827" i="12"/>
  <c r="AG1827" i="12"/>
  <c r="AH1827" i="12"/>
  <c r="AI1827" i="12"/>
  <c r="AJ1827" i="12"/>
  <c r="AK1827" i="12"/>
  <c r="AL1827" i="12"/>
  <c r="Q1828" i="12"/>
  <c r="R1828" i="12"/>
  <c r="S1828" i="12"/>
  <c r="T1828" i="12"/>
  <c r="U1828" i="12"/>
  <c r="V1828" i="12"/>
  <c r="W1828" i="12"/>
  <c r="X1828" i="12"/>
  <c r="Y1828" i="12"/>
  <c r="Z1828" i="12"/>
  <c r="AA1828" i="12"/>
  <c r="AB1828" i="12"/>
  <c r="AD1828" i="12"/>
  <c r="AE1828" i="12"/>
  <c r="AF1828" i="12"/>
  <c r="AG1828" i="12"/>
  <c r="AH1828" i="12"/>
  <c r="AI1828" i="12"/>
  <c r="AJ1828" i="12"/>
  <c r="AK1828" i="12"/>
  <c r="AL1828" i="12"/>
  <c r="Q1829" i="12"/>
  <c r="R1829" i="12"/>
  <c r="S1829" i="12"/>
  <c r="T1829" i="12"/>
  <c r="U1829" i="12"/>
  <c r="V1829" i="12"/>
  <c r="W1829" i="12"/>
  <c r="X1829" i="12"/>
  <c r="Y1829" i="12"/>
  <c r="Z1829" i="12"/>
  <c r="AA1829" i="12"/>
  <c r="AB1829" i="12"/>
  <c r="AD1829" i="12"/>
  <c r="AF1829" i="12"/>
  <c r="AE1829" i="12" s="1"/>
  <c r="AG1829" i="12"/>
  <c r="AH1829" i="12"/>
  <c r="AI1829" i="12"/>
  <c r="AJ1829" i="12"/>
  <c r="AK1829" i="12"/>
  <c r="AL1829" i="12"/>
  <c r="Q1830" i="12"/>
  <c r="R1830" i="12"/>
  <c r="S1830" i="12"/>
  <c r="T1830" i="12"/>
  <c r="U1830" i="12"/>
  <c r="V1830" i="12"/>
  <c r="W1830" i="12"/>
  <c r="X1830" i="12"/>
  <c r="Y1830" i="12"/>
  <c r="Z1830" i="12"/>
  <c r="AA1830" i="12"/>
  <c r="AB1830" i="12"/>
  <c r="AD1830" i="12"/>
  <c r="AF1830" i="12"/>
  <c r="AE1830" i="12" s="1"/>
  <c r="AG1830" i="12"/>
  <c r="AH1830" i="12"/>
  <c r="AI1830" i="12"/>
  <c r="AJ1830" i="12"/>
  <c r="AK1830" i="12"/>
  <c r="AL1830" i="12"/>
  <c r="Q1831" i="12"/>
  <c r="R1831" i="12"/>
  <c r="S1831" i="12"/>
  <c r="T1831" i="12"/>
  <c r="U1831" i="12"/>
  <c r="V1831" i="12"/>
  <c r="W1831" i="12"/>
  <c r="X1831" i="12"/>
  <c r="Y1831" i="12"/>
  <c r="Z1831" i="12"/>
  <c r="AA1831" i="12"/>
  <c r="AB1831" i="12"/>
  <c r="AD1831" i="12"/>
  <c r="AF1831" i="12"/>
  <c r="AE1831" i="12" s="1"/>
  <c r="AG1831" i="12"/>
  <c r="AH1831" i="12"/>
  <c r="AI1831" i="12"/>
  <c r="AJ1831" i="12"/>
  <c r="AK1831" i="12"/>
  <c r="AL1831" i="12"/>
  <c r="Q1832" i="12"/>
  <c r="R1832" i="12"/>
  <c r="S1832" i="12"/>
  <c r="T1832" i="12"/>
  <c r="U1832" i="12"/>
  <c r="V1832" i="12"/>
  <c r="W1832" i="12"/>
  <c r="X1832" i="12"/>
  <c r="Y1832" i="12"/>
  <c r="Z1832" i="12"/>
  <c r="AA1832" i="12"/>
  <c r="AB1832" i="12"/>
  <c r="AD1832" i="12"/>
  <c r="AF1832" i="12"/>
  <c r="AE1832" i="12" s="1"/>
  <c r="AG1832" i="12"/>
  <c r="AH1832" i="12"/>
  <c r="AI1832" i="12"/>
  <c r="AJ1832" i="12"/>
  <c r="AK1832" i="12"/>
  <c r="AL1832" i="12"/>
  <c r="Q1833" i="12"/>
  <c r="R1833" i="12"/>
  <c r="S1833" i="12"/>
  <c r="T1833" i="12"/>
  <c r="U1833" i="12"/>
  <c r="V1833" i="12"/>
  <c r="W1833" i="12"/>
  <c r="X1833" i="12"/>
  <c r="Y1833" i="12"/>
  <c r="Z1833" i="12"/>
  <c r="AA1833" i="12"/>
  <c r="AB1833" i="12"/>
  <c r="AD1833" i="12"/>
  <c r="AF1833" i="12"/>
  <c r="AE1833" i="12" s="1"/>
  <c r="AG1833" i="12"/>
  <c r="AH1833" i="12"/>
  <c r="AI1833" i="12"/>
  <c r="AJ1833" i="12"/>
  <c r="AK1833" i="12"/>
  <c r="AL1833" i="12"/>
  <c r="Q1834" i="12"/>
  <c r="R1834" i="12"/>
  <c r="S1834" i="12"/>
  <c r="T1834" i="12"/>
  <c r="U1834" i="12"/>
  <c r="V1834" i="12"/>
  <c r="W1834" i="12"/>
  <c r="X1834" i="12"/>
  <c r="Y1834" i="12"/>
  <c r="Z1834" i="12"/>
  <c r="AA1834" i="12"/>
  <c r="AB1834" i="12"/>
  <c r="AD1834" i="12"/>
  <c r="AF1834" i="12"/>
  <c r="AE1834" i="12" s="1"/>
  <c r="AG1834" i="12"/>
  <c r="AH1834" i="12"/>
  <c r="AI1834" i="12"/>
  <c r="AJ1834" i="12"/>
  <c r="AK1834" i="12"/>
  <c r="AL1834" i="12"/>
  <c r="Q1835" i="12"/>
  <c r="R1835" i="12"/>
  <c r="S1835" i="12"/>
  <c r="T1835" i="12"/>
  <c r="U1835" i="12"/>
  <c r="V1835" i="12"/>
  <c r="W1835" i="12"/>
  <c r="X1835" i="12"/>
  <c r="Y1835" i="12"/>
  <c r="Z1835" i="12"/>
  <c r="AA1835" i="12"/>
  <c r="AB1835" i="12"/>
  <c r="AD1835" i="12"/>
  <c r="AE1835" i="12"/>
  <c r="AF1835" i="12"/>
  <c r="AG1835" i="12"/>
  <c r="AH1835" i="12"/>
  <c r="AI1835" i="12"/>
  <c r="AJ1835" i="12"/>
  <c r="AK1835" i="12"/>
  <c r="AL1835" i="12"/>
  <c r="Q1836" i="12"/>
  <c r="R1836" i="12"/>
  <c r="S1836" i="12"/>
  <c r="T1836" i="12"/>
  <c r="U1836" i="12"/>
  <c r="V1836" i="12"/>
  <c r="W1836" i="12"/>
  <c r="X1836" i="12"/>
  <c r="Y1836" i="12"/>
  <c r="Z1836" i="12"/>
  <c r="AA1836" i="12"/>
  <c r="AB1836" i="12"/>
  <c r="AD1836" i="12"/>
  <c r="AE1836" i="12"/>
  <c r="AF1836" i="12"/>
  <c r="AG1836" i="12"/>
  <c r="AH1836" i="12"/>
  <c r="AI1836" i="12"/>
  <c r="AJ1836" i="12"/>
  <c r="AK1836" i="12"/>
  <c r="AL1836" i="12"/>
  <c r="Q1837" i="12"/>
  <c r="R1837" i="12"/>
  <c r="S1837" i="12"/>
  <c r="T1837" i="12"/>
  <c r="U1837" i="12"/>
  <c r="V1837" i="12"/>
  <c r="W1837" i="12"/>
  <c r="X1837" i="12"/>
  <c r="Y1837" i="12"/>
  <c r="Z1837" i="12"/>
  <c r="AA1837" i="12"/>
  <c r="AB1837" i="12"/>
  <c r="AD1837" i="12"/>
  <c r="AF1837" i="12"/>
  <c r="AE1837" i="12" s="1"/>
  <c r="AG1837" i="12"/>
  <c r="AH1837" i="12"/>
  <c r="AI1837" i="12"/>
  <c r="AJ1837" i="12"/>
  <c r="AK1837" i="12"/>
  <c r="AL1837" i="12"/>
  <c r="Q1838" i="12"/>
  <c r="R1838" i="12"/>
  <c r="S1838" i="12"/>
  <c r="T1838" i="12"/>
  <c r="U1838" i="12"/>
  <c r="V1838" i="12"/>
  <c r="W1838" i="12"/>
  <c r="X1838" i="12"/>
  <c r="Y1838" i="12"/>
  <c r="Z1838" i="12"/>
  <c r="AA1838" i="12"/>
  <c r="AB1838" i="12"/>
  <c r="AD1838" i="12"/>
  <c r="AF1838" i="12"/>
  <c r="AE1838" i="12" s="1"/>
  <c r="AG1838" i="12"/>
  <c r="AH1838" i="12"/>
  <c r="AI1838" i="12"/>
  <c r="AJ1838" i="12"/>
  <c r="AK1838" i="12"/>
  <c r="AL1838" i="12"/>
  <c r="Q1839" i="12"/>
  <c r="R1839" i="12"/>
  <c r="S1839" i="12"/>
  <c r="T1839" i="12"/>
  <c r="U1839" i="12"/>
  <c r="V1839" i="12"/>
  <c r="W1839" i="12"/>
  <c r="X1839" i="12"/>
  <c r="Y1839" i="12"/>
  <c r="Z1839" i="12"/>
  <c r="AA1839" i="12"/>
  <c r="AB1839" i="12"/>
  <c r="AD1839" i="12"/>
  <c r="AF1839" i="12"/>
  <c r="AE1839" i="12" s="1"/>
  <c r="AG1839" i="12"/>
  <c r="AH1839" i="12"/>
  <c r="AI1839" i="12"/>
  <c r="AJ1839" i="12"/>
  <c r="AK1839" i="12"/>
  <c r="AL1839" i="12"/>
  <c r="Q1840" i="12"/>
  <c r="R1840" i="12"/>
  <c r="S1840" i="12"/>
  <c r="T1840" i="12"/>
  <c r="U1840" i="12"/>
  <c r="V1840" i="12"/>
  <c r="W1840" i="12"/>
  <c r="X1840" i="12"/>
  <c r="Y1840" i="12"/>
  <c r="Z1840" i="12"/>
  <c r="AA1840" i="12"/>
  <c r="AB1840" i="12"/>
  <c r="AD1840" i="12"/>
  <c r="AF1840" i="12"/>
  <c r="AE1840" i="12" s="1"/>
  <c r="AG1840" i="12"/>
  <c r="AH1840" i="12"/>
  <c r="AI1840" i="12"/>
  <c r="AJ1840" i="12"/>
  <c r="AK1840" i="12"/>
  <c r="AL1840" i="12"/>
  <c r="Q1841" i="12"/>
  <c r="R1841" i="12"/>
  <c r="S1841" i="12"/>
  <c r="T1841" i="12"/>
  <c r="U1841" i="12"/>
  <c r="V1841" i="12"/>
  <c r="W1841" i="12"/>
  <c r="X1841" i="12"/>
  <c r="Y1841" i="12"/>
  <c r="Z1841" i="12"/>
  <c r="AA1841" i="12"/>
  <c r="AB1841" i="12"/>
  <c r="AD1841" i="12"/>
  <c r="AF1841" i="12"/>
  <c r="AE1841" i="12" s="1"/>
  <c r="AG1841" i="12"/>
  <c r="AH1841" i="12"/>
  <c r="AI1841" i="12"/>
  <c r="AJ1841" i="12"/>
  <c r="AK1841" i="12"/>
  <c r="AL1841" i="12"/>
  <c r="Q1842" i="12"/>
  <c r="R1842" i="12"/>
  <c r="S1842" i="12"/>
  <c r="T1842" i="12"/>
  <c r="U1842" i="12"/>
  <c r="V1842" i="12"/>
  <c r="W1842" i="12"/>
  <c r="X1842" i="12"/>
  <c r="Y1842" i="12"/>
  <c r="Z1842" i="12"/>
  <c r="AA1842" i="12"/>
  <c r="AB1842" i="12"/>
  <c r="AD1842" i="12"/>
  <c r="AF1842" i="12"/>
  <c r="AE1842" i="12" s="1"/>
  <c r="AG1842" i="12"/>
  <c r="AH1842" i="12"/>
  <c r="AI1842" i="12"/>
  <c r="AJ1842" i="12"/>
  <c r="AK1842" i="12"/>
  <c r="AL1842" i="12"/>
  <c r="Q1843" i="12"/>
  <c r="R1843" i="12"/>
  <c r="S1843" i="12"/>
  <c r="T1843" i="12"/>
  <c r="U1843" i="12"/>
  <c r="V1843" i="12"/>
  <c r="W1843" i="12"/>
  <c r="X1843" i="12"/>
  <c r="Y1843" i="12"/>
  <c r="Z1843" i="12"/>
  <c r="AA1843" i="12"/>
  <c r="AB1843" i="12"/>
  <c r="AD1843" i="12"/>
  <c r="AE1843" i="12"/>
  <c r="AF1843" i="12"/>
  <c r="AG1843" i="12"/>
  <c r="AH1843" i="12"/>
  <c r="AI1843" i="12"/>
  <c r="AJ1843" i="12"/>
  <c r="AK1843" i="12"/>
  <c r="AL1843" i="12"/>
  <c r="Q1844" i="12"/>
  <c r="R1844" i="12"/>
  <c r="S1844" i="12"/>
  <c r="T1844" i="12"/>
  <c r="U1844" i="12"/>
  <c r="V1844" i="12"/>
  <c r="W1844" i="12"/>
  <c r="X1844" i="12"/>
  <c r="Y1844" i="12"/>
  <c r="Z1844" i="12"/>
  <c r="AA1844" i="12"/>
  <c r="AB1844" i="12"/>
  <c r="AD1844" i="12"/>
  <c r="AE1844" i="12"/>
  <c r="AF1844" i="12"/>
  <c r="AG1844" i="12"/>
  <c r="AH1844" i="12"/>
  <c r="AI1844" i="12"/>
  <c r="AJ1844" i="12"/>
  <c r="AK1844" i="12"/>
  <c r="AL1844" i="12"/>
  <c r="Q1845" i="12"/>
  <c r="R1845" i="12"/>
  <c r="S1845" i="12"/>
  <c r="T1845" i="12"/>
  <c r="U1845" i="12"/>
  <c r="V1845" i="12"/>
  <c r="W1845" i="12"/>
  <c r="X1845" i="12"/>
  <c r="Y1845" i="12"/>
  <c r="Z1845" i="12"/>
  <c r="AA1845" i="12"/>
  <c r="AB1845" i="12"/>
  <c r="AD1845" i="12"/>
  <c r="AF1845" i="12"/>
  <c r="AE1845" i="12" s="1"/>
  <c r="AG1845" i="12"/>
  <c r="AH1845" i="12"/>
  <c r="AI1845" i="12"/>
  <c r="AJ1845" i="12"/>
  <c r="AK1845" i="12"/>
  <c r="AL1845" i="12"/>
  <c r="Q1846" i="12"/>
  <c r="R1846" i="12"/>
  <c r="S1846" i="12"/>
  <c r="T1846" i="12"/>
  <c r="U1846" i="12"/>
  <c r="V1846" i="12"/>
  <c r="W1846" i="12"/>
  <c r="X1846" i="12"/>
  <c r="Y1846" i="12"/>
  <c r="Z1846" i="12"/>
  <c r="AA1846" i="12"/>
  <c r="AB1846" i="12"/>
  <c r="AD1846" i="12"/>
  <c r="AF1846" i="12"/>
  <c r="AE1846" i="12" s="1"/>
  <c r="AG1846" i="12"/>
  <c r="AH1846" i="12"/>
  <c r="AI1846" i="12"/>
  <c r="AJ1846" i="12"/>
  <c r="AK1846" i="12"/>
  <c r="AL1846" i="12"/>
  <c r="Q1847" i="12"/>
  <c r="R1847" i="12"/>
  <c r="S1847" i="12"/>
  <c r="T1847" i="12"/>
  <c r="U1847" i="12"/>
  <c r="V1847" i="12"/>
  <c r="W1847" i="12"/>
  <c r="X1847" i="12"/>
  <c r="Y1847" i="12"/>
  <c r="Z1847" i="12"/>
  <c r="AA1847" i="12"/>
  <c r="AB1847" i="12"/>
  <c r="AD1847" i="12"/>
  <c r="AF1847" i="12"/>
  <c r="AE1847" i="12" s="1"/>
  <c r="AG1847" i="12"/>
  <c r="AH1847" i="12"/>
  <c r="AI1847" i="12"/>
  <c r="AJ1847" i="12"/>
  <c r="AK1847" i="12"/>
  <c r="AL1847" i="12"/>
  <c r="Q1848" i="12"/>
  <c r="R1848" i="12"/>
  <c r="S1848" i="12"/>
  <c r="T1848" i="12"/>
  <c r="U1848" i="12"/>
  <c r="V1848" i="12"/>
  <c r="W1848" i="12"/>
  <c r="X1848" i="12"/>
  <c r="Y1848" i="12"/>
  <c r="Z1848" i="12"/>
  <c r="AA1848" i="12"/>
  <c r="AB1848" i="12"/>
  <c r="AD1848" i="12"/>
  <c r="AF1848" i="12"/>
  <c r="AE1848" i="12" s="1"/>
  <c r="AG1848" i="12"/>
  <c r="AH1848" i="12"/>
  <c r="AI1848" i="12"/>
  <c r="AJ1848" i="12"/>
  <c r="AK1848" i="12"/>
  <c r="AL1848" i="12"/>
  <c r="Q1849" i="12"/>
  <c r="R1849" i="12"/>
  <c r="S1849" i="12"/>
  <c r="T1849" i="12"/>
  <c r="U1849" i="12"/>
  <c r="V1849" i="12"/>
  <c r="W1849" i="12"/>
  <c r="X1849" i="12"/>
  <c r="Y1849" i="12"/>
  <c r="Z1849" i="12"/>
  <c r="AA1849" i="12"/>
  <c r="AB1849" i="12"/>
  <c r="AD1849" i="12"/>
  <c r="AF1849" i="12"/>
  <c r="AE1849" i="12" s="1"/>
  <c r="AG1849" i="12"/>
  <c r="AH1849" i="12"/>
  <c r="AI1849" i="12"/>
  <c r="AJ1849" i="12"/>
  <c r="AK1849" i="12"/>
  <c r="AL1849" i="12"/>
  <c r="Q1850" i="12"/>
  <c r="R1850" i="12"/>
  <c r="S1850" i="12"/>
  <c r="T1850" i="12"/>
  <c r="U1850" i="12"/>
  <c r="V1850" i="12"/>
  <c r="W1850" i="12"/>
  <c r="X1850" i="12"/>
  <c r="Y1850" i="12"/>
  <c r="Z1850" i="12"/>
  <c r="AA1850" i="12"/>
  <c r="AB1850" i="12"/>
  <c r="AD1850" i="12"/>
  <c r="AF1850" i="12"/>
  <c r="AE1850" i="12" s="1"/>
  <c r="AG1850" i="12"/>
  <c r="AH1850" i="12"/>
  <c r="AI1850" i="12"/>
  <c r="AJ1850" i="12"/>
  <c r="AK1850" i="12"/>
  <c r="AL1850" i="12"/>
  <c r="Q1851" i="12"/>
  <c r="R1851" i="12"/>
  <c r="S1851" i="12"/>
  <c r="T1851" i="12"/>
  <c r="U1851" i="12"/>
  <c r="V1851" i="12"/>
  <c r="W1851" i="12"/>
  <c r="X1851" i="12"/>
  <c r="Y1851" i="12"/>
  <c r="Z1851" i="12"/>
  <c r="AA1851" i="12"/>
  <c r="AB1851" i="12"/>
  <c r="AD1851" i="12"/>
  <c r="AE1851" i="12"/>
  <c r="AF1851" i="12"/>
  <c r="AG1851" i="12"/>
  <c r="AH1851" i="12"/>
  <c r="AI1851" i="12"/>
  <c r="AJ1851" i="12"/>
  <c r="AK1851" i="12"/>
  <c r="AL1851" i="12"/>
  <c r="Q1852" i="12"/>
  <c r="R1852" i="12"/>
  <c r="S1852" i="12"/>
  <c r="T1852" i="12"/>
  <c r="U1852" i="12"/>
  <c r="V1852" i="12"/>
  <c r="W1852" i="12"/>
  <c r="X1852" i="12"/>
  <c r="Y1852" i="12"/>
  <c r="Z1852" i="12"/>
  <c r="AA1852" i="12"/>
  <c r="AB1852" i="12"/>
  <c r="AD1852" i="12"/>
  <c r="AE1852" i="12"/>
  <c r="AF1852" i="12"/>
  <c r="AG1852" i="12"/>
  <c r="AH1852" i="12"/>
  <c r="AI1852" i="12"/>
  <c r="AJ1852" i="12"/>
  <c r="AK1852" i="12"/>
  <c r="AL1852" i="12"/>
  <c r="Q1853" i="12"/>
  <c r="R1853" i="12"/>
  <c r="S1853" i="12"/>
  <c r="T1853" i="12"/>
  <c r="U1853" i="12"/>
  <c r="V1853" i="12"/>
  <c r="W1853" i="12"/>
  <c r="X1853" i="12"/>
  <c r="Y1853" i="12"/>
  <c r="Z1853" i="12"/>
  <c r="AA1853" i="12"/>
  <c r="AB1853" i="12"/>
  <c r="AD1853" i="12"/>
  <c r="AF1853" i="12"/>
  <c r="AE1853" i="12" s="1"/>
  <c r="AG1853" i="12"/>
  <c r="AH1853" i="12"/>
  <c r="AI1853" i="12"/>
  <c r="AJ1853" i="12"/>
  <c r="AK1853" i="12"/>
  <c r="AL1853" i="12"/>
  <c r="Q1854" i="12"/>
  <c r="R1854" i="12"/>
  <c r="S1854" i="12"/>
  <c r="T1854" i="12"/>
  <c r="U1854" i="12"/>
  <c r="V1854" i="12"/>
  <c r="W1854" i="12"/>
  <c r="X1854" i="12"/>
  <c r="Y1854" i="12"/>
  <c r="Z1854" i="12"/>
  <c r="AA1854" i="12"/>
  <c r="AB1854" i="12"/>
  <c r="AD1854" i="12"/>
  <c r="AF1854" i="12"/>
  <c r="AE1854" i="12" s="1"/>
  <c r="AG1854" i="12"/>
  <c r="AH1854" i="12"/>
  <c r="AI1854" i="12"/>
  <c r="AJ1854" i="12"/>
  <c r="AK1854" i="12"/>
  <c r="AL1854" i="12"/>
  <c r="Q1855" i="12"/>
  <c r="R1855" i="12"/>
  <c r="S1855" i="12"/>
  <c r="T1855" i="12"/>
  <c r="U1855" i="12"/>
  <c r="V1855" i="12"/>
  <c r="W1855" i="12"/>
  <c r="X1855" i="12"/>
  <c r="Y1855" i="12"/>
  <c r="Z1855" i="12"/>
  <c r="AA1855" i="12"/>
  <c r="AB1855" i="12"/>
  <c r="AD1855" i="12"/>
  <c r="AF1855" i="12"/>
  <c r="AE1855" i="12" s="1"/>
  <c r="AG1855" i="12"/>
  <c r="AH1855" i="12"/>
  <c r="AI1855" i="12"/>
  <c r="AJ1855" i="12"/>
  <c r="AK1855" i="12"/>
  <c r="AL1855" i="12"/>
  <c r="Q1856" i="12"/>
  <c r="R1856" i="12"/>
  <c r="S1856" i="12"/>
  <c r="T1856" i="12"/>
  <c r="U1856" i="12"/>
  <c r="V1856" i="12"/>
  <c r="W1856" i="12"/>
  <c r="X1856" i="12"/>
  <c r="Y1856" i="12"/>
  <c r="Z1856" i="12"/>
  <c r="AA1856" i="12"/>
  <c r="AB1856" i="12"/>
  <c r="AD1856" i="12"/>
  <c r="AF1856" i="12"/>
  <c r="AE1856" i="12" s="1"/>
  <c r="AG1856" i="12"/>
  <c r="AH1856" i="12"/>
  <c r="AI1856" i="12"/>
  <c r="AJ1856" i="12"/>
  <c r="AK1856" i="12"/>
  <c r="AL1856" i="12"/>
  <c r="Q1857" i="12"/>
  <c r="R1857" i="12"/>
  <c r="S1857" i="12"/>
  <c r="T1857" i="12"/>
  <c r="U1857" i="12"/>
  <c r="V1857" i="12"/>
  <c r="W1857" i="12"/>
  <c r="X1857" i="12"/>
  <c r="Y1857" i="12"/>
  <c r="Z1857" i="12"/>
  <c r="AA1857" i="12"/>
  <c r="AB1857" i="12"/>
  <c r="AD1857" i="12"/>
  <c r="AF1857" i="12"/>
  <c r="AE1857" i="12" s="1"/>
  <c r="AG1857" i="12"/>
  <c r="AH1857" i="12"/>
  <c r="AI1857" i="12"/>
  <c r="AJ1857" i="12"/>
  <c r="AK1857" i="12"/>
  <c r="AL1857" i="12"/>
  <c r="Q1858" i="12"/>
  <c r="R1858" i="12"/>
  <c r="S1858" i="12"/>
  <c r="T1858" i="12"/>
  <c r="U1858" i="12"/>
  <c r="V1858" i="12"/>
  <c r="W1858" i="12"/>
  <c r="X1858" i="12"/>
  <c r="Y1858" i="12"/>
  <c r="Z1858" i="12"/>
  <c r="AA1858" i="12"/>
  <c r="AB1858" i="12"/>
  <c r="AD1858" i="12"/>
  <c r="AF1858" i="12"/>
  <c r="AE1858" i="12" s="1"/>
  <c r="AG1858" i="12"/>
  <c r="AH1858" i="12"/>
  <c r="AI1858" i="12"/>
  <c r="AJ1858" i="12"/>
  <c r="AK1858" i="12"/>
  <c r="AL1858" i="12"/>
  <c r="Q1859" i="12"/>
  <c r="R1859" i="12"/>
  <c r="S1859" i="12"/>
  <c r="T1859" i="12"/>
  <c r="U1859" i="12"/>
  <c r="V1859" i="12"/>
  <c r="W1859" i="12"/>
  <c r="X1859" i="12"/>
  <c r="Y1859" i="12"/>
  <c r="Z1859" i="12"/>
  <c r="AA1859" i="12"/>
  <c r="AB1859" i="12"/>
  <c r="AD1859" i="12"/>
  <c r="AE1859" i="12"/>
  <c r="AF1859" i="12"/>
  <c r="AG1859" i="12"/>
  <c r="AH1859" i="12"/>
  <c r="AI1859" i="12"/>
  <c r="AJ1859" i="12"/>
  <c r="AK1859" i="12"/>
  <c r="AL1859" i="12"/>
  <c r="Q1860" i="12"/>
  <c r="R1860" i="12"/>
  <c r="S1860" i="12"/>
  <c r="T1860" i="12"/>
  <c r="U1860" i="12"/>
  <c r="V1860" i="12"/>
  <c r="W1860" i="12"/>
  <c r="X1860" i="12"/>
  <c r="Y1860" i="12"/>
  <c r="Z1860" i="12"/>
  <c r="AA1860" i="12"/>
  <c r="AB1860" i="12"/>
  <c r="AD1860" i="12"/>
  <c r="AE1860" i="12"/>
  <c r="AF1860" i="12"/>
  <c r="AG1860" i="12"/>
  <c r="AH1860" i="12"/>
  <c r="AI1860" i="12"/>
  <c r="AJ1860" i="12"/>
  <c r="AK1860" i="12"/>
  <c r="AL1860" i="12"/>
  <c r="Q1861" i="12"/>
  <c r="R1861" i="12"/>
  <c r="S1861" i="12"/>
  <c r="T1861" i="12"/>
  <c r="U1861" i="12"/>
  <c r="V1861" i="12"/>
  <c r="W1861" i="12"/>
  <c r="X1861" i="12"/>
  <c r="Y1861" i="12"/>
  <c r="Z1861" i="12"/>
  <c r="AA1861" i="12"/>
  <c r="AB1861" i="12"/>
  <c r="AD1861" i="12"/>
  <c r="AF1861" i="12"/>
  <c r="AE1861" i="12" s="1"/>
  <c r="AG1861" i="12"/>
  <c r="AH1861" i="12"/>
  <c r="AI1861" i="12"/>
  <c r="AJ1861" i="12"/>
  <c r="AK1861" i="12"/>
  <c r="AL1861" i="12"/>
  <c r="Q1862" i="12"/>
  <c r="R1862" i="12"/>
  <c r="S1862" i="12"/>
  <c r="T1862" i="12"/>
  <c r="U1862" i="12"/>
  <c r="V1862" i="12"/>
  <c r="W1862" i="12"/>
  <c r="X1862" i="12"/>
  <c r="Y1862" i="12"/>
  <c r="Z1862" i="12"/>
  <c r="AA1862" i="12"/>
  <c r="AB1862" i="12"/>
  <c r="AD1862" i="12"/>
  <c r="AF1862" i="12"/>
  <c r="AE1862" i="12" s="1"/>
  <c r="AG1862" i="12"/>
  <c r="AH1862" i="12"/>
  <c r="AI1862" i="12"/>
  <c r="AJ1862" i="12"/>
  <c r="AK1862" i="12"/>
  <c r="AL1862" i="12"/>
  <c r="Q1863" i="12"/>
  <c r="R1863" i="12"/>
  <c r="S1863" i="12"/>
  <c r="T1863" i="12"/>
  <c r="U1863" i="12"/>
  <c r="V1863" i="12"/>
  <c r="W1863" i="12"/>
  <c r="X1863" i="12"/>
  <c r="Y1863" i="12"/>
  <c r="Z1863" i="12"/>
  <c r="AA1863" i="12"/>
  <c r="AB1863" i="12"/>
  <c r="AD1863" i="12"/>
  <c r="AF1863" i="12"/>
  <c r="AE1863" i="12" s="1"/>
  <c r="AG1863" i="12"/>
  <c r="AH1863" i="12"/>
  <c r="AI1863" i="12"/>
  <c r="AJ1863" i="12"/>
  <c r="AK1863" i="12"/>
  <c r="AL1863" i="12"/>
  <c r="Q1864" i="12"/>
  <c r="R1864" i="12"/>
  <c r="S1864" i="12"/>
  <c r="T1864" i="12"/>
  <c r="U1864" i="12"/>
  <c r="V1864" i="12"/>
  <c r="W1864" i="12"/>
  <c r="X1864" i="12"/>
  <c r="Y1864" i="12"/>
  <c r="Z1864" i="12"/>
  <c r="AA1864" i="12"/>
  <c r="AB1864" i="12"/>
  <c r="AD1864" i="12"/>
  <c r="AF1864" i="12"/>
  <c r="AE1864" i="12" s="1"/>
  <c r="AG1864" i="12"/>
  <c r="AH1864" i="12"/>
  <c r="AI1864" i="12"/>
  <c r="AJ1864" i="12"/>
  <c r="AK1864" i="12"/>
  <c r="AL1864" i="12"/>
  <c r="Q1865" i="12"/>
  <c r="R1865" i="12"/>
  <c r="S1865" i="12"/>
  <c r="T1865" i="12"/>
  <c r="U1865" i="12"/>
  <c r="V1865" i="12"/>
  <c r="W1865" i="12"/>
  <c r="X1865" i="12"/>
  <c r="Y1865" i="12"/>
  <c r="Z1865" i="12"/>
  <c r="AA1865" i="12"/>
  <c r="AB1865" i="12"/>
  <c r="AD1865" i="12"/>
  <c r="AF1865" i="12"/>
  <c r="AE1865" i="12" s="1"/>
  <c r="AG1865" i="12"/>
  <c r="AH1865" i="12"/>
  <c r="AI1865" i="12"/>
  <c r="AJ1865" i="12"/>
  <c r="AK1865" i="12"/>
  <c r="AL1865" i="12"/>
  <c r="Q1866" i="12"/>
  <c r="R1866" i="12"/>
  <c r="S1866" i="12"/>
  <c r="T1866" i="12"/>
  <c r="U1866" i="12"/>
  <c r="V1866" i="12"/>
  <c r="W1866" i="12"/>
  <c r="X1866" i="12"/>
  <c r="Y1866" i="12"/>
  <c r="Z1866" i="12"/>
  <c r="AA1866" i="12"/>
  <c r="AB1866" i="12"/>
  <c r="AD1866" i="12"/>
  <c r="AF1866" i="12"/>
  <c r="AE1866" i="12" s="1"/>
  <c r="AG1866" i="12"/>
  <c r="AH1866" i="12"/>
  <c r="AI1866" i="12"/>
  <c r="AJ1866" i="12"/>
  <c r="AK1866" i="12"/>
  <c r="AL1866" i="12"/>
  <c r="Q1867" i="12"/>
  <c r="R1867" i="12"/>
  <c r="S1867" i="12"/>
  <c r="T1867" i="12"/>
  <c r="U1867" i="12"/>
  <c r="V1867" i="12"/>
  <c r="W1867" i="12"/>
  <c r="X1867" i="12"/>
  <c r="Y1867" i="12"/>
  <c r="Z1867" i="12"/>
  <c r="AA1867" i="12"/>
  <c r="AB1867" i="12"/>
  <c r="AD1867" i="12"/>
  <c r="AE1867" i="12"/>
  <c r="AF1867" i="12"/>
  <c r="AG1867" i="12"/>
  <c r="AH1867" i="12"/>
  <c r="AI1867" i="12"/>
  <c r="AJ1867" i="12"/>
  <c r="AK1867" i="12"/>
  <c r="AL1867" i="12"/>
  <c r="Q1868" i="12"/>
  <c r="R1868" i="12"/>
  <c r="S1868" i="12"/>
  <c r="T1868" i="12"/>
  <c r="U1868" i="12"/>
  <c r="V1868" i="12"/>
  <c r="W1868" i="12"/>
  <c r="X1868" i="12"/>
  <c r="Y1868" i="12"/>
  <c r="Z1868" i="12"/>
  <c r="AA1868" i="12"/>
  <c r="AB1868" i="12"/>
  <c r="AD1868" i="12"/>
  <c r="AE1868" i="12"/>
  <c r="AF1868" i="12"/>
  <c r="AG1868" i="12"/>
  <c r="AH1868" i="12"/>
  <c r="AI1868" i="12"/>
  <c r="AJ1868" i="12"/>
  <c r="AK1868" i="12"/>
  <c r="AL1868" i="12"/>
  <c r="Q1869" i="12"/>
  <c r="R1869" i="12"/>
  <c r="S1869" i="12"/>
  <c r="T1869" i="12"/>
  <c r="U1869" i="12"/>
  <c r="V1869" i="12"/>
  <c r="W1869" i="12"/>
  <c r="X1869" i="12"/>
  <c r="Y1869" i="12"/>
  <c r="Z1869" i="12"/>
  <c r="AA1869" i="12"/>
  <c r="AB1869" i="12"/>
  <c r="AD1869" i="12"/>
  <c r="AF1869" i="12"/>
  <c r="AE1869" i="12" s="1"/>
  <c r="AG1869" i="12"/>
  <c r="AH1869" i="12"/>
  <c r="AI1869" i="12"/>
  <c r="AJ1869" i="12"/>
  <c r="AK1869" i="12"/>
  <c r="AL1869" i="12"/>
  <c r="Q1870" i="12"/>
  <c r="R1870" i="12"/>
  <c r="S1870" i="12"/>
  <c r="T1870" i="12"/>
  <c r="U1870" i="12"/>
  <c r="V1870" i="12"/>
  <c r="W1870" i="12"/>
  <c r="X1870" i="12"/>
  <c r="Y1870" i="12"/>
  <c r="Z1870" i="12"/>
  <c r="AA1870" i="12"/>
  <c r="AB1870" i="12"/>
  <c r="AD1870" i="12"/>
  <c r="AF1870" i="12"/>
  <c r="AE1870" i="12" s="1"/>
  <c r="AG1870" i="12"/>
  <c r="AH1870" i="12"/>
  <c r="AI1870" i="12"/>
  <c r="AJ1870" i="12"/>
  <c r="AK1870" i="12"/>
  <c r="AL1870" i="12"/>
  <c r="Q1871" i="12"/>
  <c r="R1871" i="12"/>
  <c r="S1871" i="12"/>
  <c r="T1871" i="12"/>
  <c r="U1871" i="12"/>
  <c r="V1871" i="12"/>
  <c r="W1871" i="12"/>
  <c r="X1871" i="12"/>
  <c r="Y1871" i="12"/>
  <c r="Z1871" i="12"/>
  <c r="AA1871" i="12"/>
  <c r="AB1871" i="12"/>
  <c r="AD1871" i="12"/>
  <c r="AF1871" i="12"/>
  <c r="AE1871" i="12" s="1"/>
  <c r="AG1871" i="12"/>
  <c r="AH1871" i="12"/>
  <c r="AI1871" i="12"/>
  <c r="AJ1871" i="12"/>
  <c r="AK1871" i="12"/>
  <c r="AL1871" i="12"/>
  <c r="Q1872" i="12"/>
  <c r="R1872" i="12"/>
  <c r="S1872" i="12"/>
  <c r="T1872" i="12"/>
  <c r="U1872" i="12"/>
  <c r="V1872" i="12"/>
  <c r="W1872" i="12"/>
  <c r="X1872" i="12"/>
  <c r="Y1872" i="12"/>
  <c r="Z1872" i="12"/>
  <c r="AA1872" i="12"/>
  <c r="AB1872" i="12"/>
  <c r="AD1872" i="12"/>
  <c r="AF1872" i="12"/>
  <c r="AE1872" i="12" s="1"/>
  <c r="AG1872" i="12"/>
  <c r="AH1872" i="12"/>
  <c r="AI1872" i="12"/>
  <c r="AJ1872" i="12"/>
  <c r="AK1872" i="12"/>
  <c r="AL1872" i="12"/>
  <c r="Q1873" i="12"/>
  <c r="R1873" i="12"/>
  <c r="S1873" i="12"/>
  <c r="T1873" i="12"/>
  <c r="U1873" i="12"/>
  <c r="V1873" i="12"/>
  <c r="W1873" i="12"/>
  <c r="X1873" i="12"/>
  <c r="Y1873" i="12"/>
  <c r="Z1873" i="12"/>
  <c r="AA1873" i="12"/>
  <c r="AB1873" i="12"/>
  <c r="AD1873" i="12"/>
  <c r="AF1873" i="12"/>
  <c r="AE1873" i="12" s="1"/>
  <c r="AG1873" i="12"/>
  <c r="AH1873" i="12"/>
  <c r="AI1873" i="12"/>
  <c r="AJ1873" i="12"/>
  <c r="AK1873" i="12"/>
  <c r="AL1873" i="12"/>
  <c r="Q1874" i="12"/>
  <c r="R1874" i="12"/>
  <c r="S1874" i="12"/>
  <c r="T1874" i="12"/>
  <c r="U1874" i="12"/>
  <c r="V1874" i="12"/>
  <c r="W1874" i="12"/>
  <c r="X1874" i="12"/>
  <c r="Y1874" i="12"/>
  <c r="Z1874" i="12"/>
  <c r="AA1874" i="12"/>
  <c r="AB1874" i="12"/>
  <c r="AD1874" i="12"/>
  <c r="AF1874" i="12"/>
  <c r="AE1874" i="12" s="1"/>
  <c r="AG1874" i="12"/>
  <c r="AH1874" i="12"/>
  <c r="AI1874" i="12"/>
  <c r="AJ1874" i="12"/>
  <c r="AK1874" i="12"/>
  <c r="AL1874" i="12"/>
  <c r="Q1875" i="12"/>
  <c r="R1875" i="12"/>
  <c r="S1875" i="12"/>
  <c r="T1875" i="12"/>
  <c r="U1875" i="12"/>
  <c r="V1875" i="12"/>
  <c r="W1875" i="12"/>
  <c r="X1875" i="12"/>
  <c r="Y1875" i="12"/>
  <c r="Z1875" i="12"/>
  <c r="AA1875" i="12"/>
  <c r="AB1875" i="12"/>
  <c r="AD1875" i="12"/>
  <c r="AE1875" i="12"/>
  <c r="AF1875" i="12"/>
  <c r="AG1875" i="12"/>
  <c r="AH1875" i="12"/>
  <c r="AI1875" i="12"/>
  <c r="AJ1875" i="12"/>
  <c r="AK1875" i="12"/>
  <c r="AL1875" i="12"/>
  <c r="Q1876" i="12"/>
  <c r="R1876" i="12"/>
  <c r="S1876" i="12"/>
  <c r="T1876" i="12"/>
  <c r="U1876" i="12"/>
  <c r="V1876" i="12"/>
  <c r="W1876" i="12"/>
  <c r="X1876" i="12"/>
  <c r="Y1876" i="12"/>
  <c r="Z1876" i="12"/>
  <c r="AA1876" i="12"/>
  <c r="AB1876" i="12"/>
  <c r="AD1876" i="12"/>
  <c r="AE1876" i="12"/>
  <c r="AF1876" i="12"/>
  <c r="AG1876" i="12"/>
  <c r="AH1876" i="12"/>
  <c r="AI1876" i="12"/>
  <c r="AJ1876" i="12"/>
  <c r="AK1876" i="12"/>
  <c r="AL1876" i="12"/>
  <c r="Q1877" i="12"/>
  <c r="R1877" i="12"/>
  <c r="S1877" i="12"/>
  <c r="T1877" i="12"/>
  <c r="U1877" i="12"/>
  <c r="V1877" i="12"/>
  <c r="W1877" i="12"/>
  <c r="X1877" i="12"/>
  <c r="Y1877" i="12"/>
  <c r="Z1877" i="12"/>
  <c r="AA1877" i="12"/>
  <c r="AB1877" i="12"/>
  <c r="AD1877" i="12"/>
  <c r="AF1877" i="12"/>
  <c r="AE1877" i="12" s="1"/>
  <c r="AG1877" i="12"/>
  <c r="AH1877" i="12"/>
  <c r="AI1877" i="12"/>
  <c r="AJ1877" i="12"/>
  <c r="AK1877" i="12"/>
  <c r="AL1877" i="12"/>
  <c r="Q1878" i="12"/>
  <c r="R1878" i="12"/>
  <c r="S1878" i="12"/>
  <c r="T1878" i="12"/>
  <c r="U1878" i="12"/>
  <c r="V1878" i="12"/>
  <c r="W1878" i="12"/>
  <c r="X1878" i="12"/>
  <c r="Y1878" i="12"/>
  <c r="Z1878" i="12"/>
  <c r="AA1878" i="12"/>
  <c r="AB1878" i="12"/>
  <c r="AD1878" i="12"/>
  <c r="AF1878" i="12"/>
  <c r="AE1878" i="12" s="1"/>
  <c r="AG1878" i="12"/>
  <c r="AH1878" i="12"/>
  <c r="AI1878" i="12"/>
  <c r="AJ1878" i="12"/>
  <c r="AK1878" i="12"/>
  <c r="AL1878" i="12"/>
  <c r="Q1879" i="12"/>
  <c r="R1879" i="12"/>
  <c r="S1879" i="12"/>
  <c r="T1879" i="12"/>
  <c r="U1879" i="12"/>
  <c r="V1879" i="12"/>
  <c r="W1879" i="12"/>
  <c r="X1879" i="12"/>
  <c r="Y1879" i="12"/>
  <c r="Z1879" i="12"/>
  <c r="AA1879" i="12"/>
  <c r="AB1879" i="12"/>
  <c r="AD1879" i="12"/>
  <c r="AF1879" i="12"/>
  <c r="AE1879" i="12" s="1"/>
  <c r="AG1879" i="12"/>
  <c r="AH1879" i="12"/>
  <c r="AI1879" i="12"/>
  <c r="AJ1879" i="12"/>
  <c r="AK1879" i="12"/>
  <c r="AL1879" i="12"/>
  <c r="Q1880" i="12"/>
  <c r="R1880" i="12"/>
  <c r="S1880" i="12"/>
  <c r="T1880" i="12"/>
  <c r="U1880" i="12"/>
  <c r="V1880" i="12"/>
  <c r="W1880" i="12"/>
  <c r="X1880" i="12"/>
  <c r="Y1880" i="12"/>
  <c r="Z1880" i="12"/>
  <c r="AA1880" i="12"/>
  <c r="AB1880" i="12"/>
  <c r="AD1880" i="12"/>
  <c r="AF1880" i="12"/>
  <c r="AE1880" i="12" s="1"/>
  <c r="AG1880" i="12"/>
  <c r="AH1880" i="12"/>
  <c r="AI1880" i="12"/>
  <c r="AJ1880" i="12"/>
  <c r="AK1880" i="12"/>
  <c r="AL1880" i="12"/>
  <c r="Q1881" i="12"/>
  <c r="R1881" i="12"/>
  <c r="S1881" i="12"/>
  <c r="T1881" i="12"/>
  <c r="U1881" i="12"/>
  <c r="V1881" i="12"/>
  <c r="W1881" i="12"/>
  <c r="X1881" i="12"/>
  <c r="Y1881" i="12"/>
  <c r="Z1881" i="12"/>
  <c r="AA1881" i="12"/>
  <c r="AB1881" i="12"/>
  <c r="AD1881" i="12"/>
  <c r="AF1881" i="12"/>
  <c r="AE1881" i="12" s="1"/>
  <c r="AG1881" i="12"/>
  <c r="AH1881" i="12"/>
  <c r="AI1881" i="12"/>
  <c r="AJ1881" i="12"/>
  <c r="AK1881" i="12"/>
  <c r="AL1881" i="12"/>
  <c r="Q1882" i="12"/>
  <c r="R1882" i="12"/>
  <c r="S1882" i="12"/>
  <c r="T1882" i="12"/>
  <c r="U1882" i="12"/>
  <c r="V1882" i="12"/>
  <c r="W1882" i="12"/>
  <c r="X1882" i="12"/>
  <c r="Y1882" i="12"/>
  <c r="Z1882" i="12"/>
  <c r="AA1882" i="12"/>
  <c r="AB1882" i="12"/>
  <c r="AD1882" i="12"/>
  <c r="AF1882" i="12"/>
  <c r="AE1882" i="12" s="1"/>
  <c r="AG1882" i="12"/>
  <c r="AH1882" i="12"/>
  <c r="AI1882" i="12"/>
  <c r="AJ1882" i="12"/>
  <c r="AK1882" i="12"/>
  <c r="AL1882" i="12"/>
  <c r="Q1883" i="12"/>
  <c r="R1883" i="12"/>
  <c r="S1883" i="12"/>
  <c r="T1883" i="12"/>
  <c r="U1883" i="12"/>
  <c r="V1883" i="12"/>
  <c r="W1883" i="12"/>
  <c r="X1883" i="12"/>
  <c r="Y1883" i="12"/>
  <c r="Z1883" i="12"/>
  <c r="AA1883" i="12"/>
  <c r="AB1883" i="12"/>
  <c r="AD1883" i="12"/>
  <c r="AE1883" i="12"/>
  <c r="AF1883" i="12"/>
  <c r="AG1883" i="12"/>
  <c r="AH1883" i="12"/>
  <c r="AI1883" i="12"/>
  <c r="AJ1883" i="12"/>
  <c r="AK1883" i="12"/>
  <c r="AL1883" i="12"/>
  <c r="Q1884" i="12"/>
  <c r="R1884" i="12"/>
  <c r="S1884" i="12"/>
  <c r="T1884" i="12"/>
  <c r="U1884" i="12"/>
  <c r="V1884" i="12"/>
  <c r="W1884" i="12"/>
  <c r="X1884" i="12"/>
  <c r="Y1884" i="12"/>
  <c r="Z1884" i="12"/>
  <c r="AA1884" i="12"/>
  <c r="AB1884" i="12"/>
  <c r="AD1884" i="12"/>
  <c r="AE1884" i="12"/>
  <c r="AF1884" i="12"/>
  <c r="AG1884" i="12"/>
  <c r="AH1884" i="12"/>
  <c r="AI1884" i="12"/>
  <c r="AJ1884" i="12"/>
  <c r="AK1884" i="12"/>
  <c r="AL1884" i="12"/>
  <c r="Q1885" i="12"/>
  <c r="R1885" i="12"/>
  <c r="S1885" i="12"/>
  <c r="T1885" i="12"/>
  <c r="U1885" i="12"/>
  <c r="V1885" i="12"/>
  <c r="W1885" i="12"/>
  <c r="X1885" i="12"/>
  <c r="Y1885" i="12"/>
  <c r="Z1885" i="12"/>
  <c r="AA1885" i="12"/>
  <c r="AB1885" i="12"/>
  <c r="AD1885" i="12"/>
  <c r="AF1885" i="12"/>
  <c r="AE1885" i="12" s="1"/>
  <c r="AG1885" i="12"/>
  <c r="AH1885" i="12"/>
  <c r="AI1885" i="12"/>
  <c r="AJ1885" i="12"/>
  <c r="AK1885" i="12"/>
  <c r="AL1885" i="12"/>
  <c r="Q1886" i="12"/>
  <c r="R1886" i="12"/>
  <c r="S1886" i="12"/>
  <c r="T1886" i="12"/>
  <c r="U1886" i="12"/>
  <c r="V1886" i="12"/>
  <c r="W1886" i="12"/>
  <c r="X1886" i="12"/>
  <c r="Y1886" i="12"/>
  <c r="Z1886" i="12"/>
  <c r="AA1886" i="12"/>
  <c r="AB1886" i="12"/>
  <c r="AD1886" i="12"/>
  <c r="AF1886" i="12"/>
  <c r="AE1886" i="12" s="1"/>
  <c r="AG1886" i="12"/>
  <c r="AH1886" i="12"/>
  <c r="AI1886" i="12"/>
  <c r="AJ1886" i="12"/>
  <c r="AK1886" i="12"/>
  <c r="AL1886" i="12"/>
  <c r="Q1887" i="12"/>
  <c r="R1887" i="12"/>
  <c r="S1887" i="12"/>
  <c r="T1887" i="12"/>
  <c r="U1887" i="12"/>
  <c r="V1887" i="12"/>
  <c r="W1887" i="12"/>
  <c r="X1887" i="12"/>
  <c r="Y1887" i="12"/>
  <c r="Z1887" i="12"/>
  <c r="AA1887" i="12"/>
  <c r="AB1887" i="12"/>
  <c r="AD1887" i="12"/>
  <c r="AF1887" i="12"/>
  <c r="AE1887" i="12" s="1"/>
  <c r="AG1887" i="12"/>
  <c r="AH1887" i="12"/>
  <c r="AI1887" i="12"/>
  <c r="AJ1887" i="12"/>
  <c r="AK1887" i="12"/>
  <c r="AL1887" i="12"/>
  <c r="Q1888" i="12"/>
  <c r="R1888" i="12"/>
  <c r="S1888" i="12"/>
  <c r="T1888" i="12"/>
  <c r="U1888" i="12"/>
  <c r="V1888" i="12"/>
  <c r="W1888" i="12"/>
  <c r="X1888" i="12"/>
  <c r="Y1888" i="12"/>
  <c r="Z1888" i="12"/>
  <c r="AA1888" i="12"/>
  <c r="AB1888" i="12"/>
  <c r="AD1888" i="12"/>
  <c r="AF1888" i="12"/>
  <c r="AE1888" i="12" s="1"/>
  <c r="AG1888" i="12"/>
  <c r="AH1888" i="12"/>
  <c r="AI1888" i="12"/>
  <c r="AJ1888" i="12"/>
  <c r="AK1888" i="12"/>
  <c r="AL1888" i="12"/>
  <c r="Q1889" i="12"/>
  <c r="R1889" i="12"/>
  <c r="S1889" i="12"/>
  <c r="T1889" i="12"/>
  <c r="U1889" i="12"/>
  <c r="V1889" i="12"/>
  <c r="W1889" i="12"/>
  <c r="X1889" i="12"/>
  <c r="Y1889" i="12"/>
  <c r="Z1889" i="12"/>
  <c r="AA1889" i="12"/>
  <c r="AB1889" i="12"/>
  <c r="AD1889" i="12"/>
  <c r="AF1889" i="12"/>
  <c r="AE1889" i="12" s="1"/>
  <c r="AG1889" i="12"/>
  <c r="AH1889" i="12"/>
  <c r="AI1889" i="12"/>
  <c r="AJ1889" i="12"/>
  <c r="AK1889" i="12"/>
  <c r="AL1889" i="12"/>
  <c r="Q1890" i="12"/>
  <c r="R1890" i="12"/>
  <c r="S1890" i="12"/>
  <c r="T1890" i="12"/>
  <c r="U1890" i="12"/>
  <c r="V1890" i="12"/>
  <c r="W1890" i="12"/>
  <c r="X1890" i="12"/>
  <c r="Y1890" i="12"/>
  <c r="Z1890" i="12"/>
  <c r="AA1890" i="12"/>
  <c r="AB1890" i="12"/>
  <c r="AD1890" i="12"/>
  <c r="AE1890" i="12"/>
  <c r="AF1890" i="12"/>
  <c r="AG1890" i="12"/>
  <c r="AH1890" i="12"/>
  <c r="AI1890" i="12"/>
  <c r="AJ1890" i="12"/>
  <c r="AK1890" i="12"/>
  <c r="AL1890" i="12"/>
  <c r="Q1891" i="12"/>
  <c r="R1891" i="12"/>
  <c r="S1891" i="12"/>
  <c r="T1891" i="12"/>
  <c r="U1891" i="12"/>
  <c r="V1891" i="12"/>
  <c r="W1891" i="12"/>
  <c r="X1891" i="12"/>
  <c r="Y1891" i="12"/>
  <c r="Z1891" i="12"/>
  <c r="AA1891" i="12"/>
  <c r="AB1891" i="12"/>
  <c r="AD1891" i="12"/>
  <c r="AF1891" i="12"/>
  <c r="AE1891" i="12" s="1"/>
  <c r="AG1891" i="12"/>
  <c r="AH1891" i="12"/>
  <c r="AI1891" i="12"/>
  <c r="AJ1891" i="12"/>
  <c r="AK1891" i="12"/>
  <c r="AL1891" i="12"/>
  <c r="Q1892" i="12"/>
  <c r="R1892" i="12"/>
  <c r="S1892" i="12"/>
  <c r="T1892" i="12"/>
  <c r="U1892" i="12"/>
  <c r="V1892" i="12"/>
  <c r="W1892" i="12"/>
  <c r="X1892" i="12"/>
  <c r="Y1892" i="12"/>
  <c r="Z1892" i="12"/>
  <c r="AA1892" i="12"/>
  <c r="AB1892" i="12"/>
  <c r="AD1892" i="12"/>
  <c r="AE1892" i="12"/>
  <c r="AF1892" i="12"/>
  <c r="AG1892" i="12"/>
  <c r="AH1892" i="12"/>
  <c r="AI1892" i="12"/>
  <c r="AJ1892" i="12"/>
  <c r="AK1892" i="12"/>
  <c r="AL1892" i="12"/>
  <c r="Q1893" i="12"/>
  <c r="R1893" i="12"/>
  <c r="S1893" i="12"/>
  <c r="T1893" i="12"/>
  <c r="U1893" i="12"/>
  <c r="V1893" i="12"/>
  <c r="W1893" i="12"/>
  <c r="X1893" i="12"/>
  <c r="Y1893" i="12"/>
  <c r="Z1893" i="12"/>
  <c r="AA1893" i="12"/>
  <c r="AB1893" i="12"/>
  <c r="AD1893" i="12"/>
  <c r="AF1893" i="12"/>
  <c r="AE1893" i="12" s="1"/>
  <c r="AG1893" i="12"/>
  <c r="AH1893" i="12"/>
  <c r="AI1893" i="12"/>
  <c r="AJ1893" i="12"/>
  <c r="AK1893" i="12"/>
  <c r="AL1893" i="12"/>
  <c r="Q1894" i="12"/>
  <c r="R1894" i="12"/>
  <c r="S1894" i="12"/>
  <c r="T1894" i="12"/>
  <c r="U1894" i="12"/>
  <c r="V1894" i="12"/>
  <c r="W1894" i="12"/>
  <c r="X1894" i="12"/>
  <c r="Y1894" i="12"/>
  <c r="Z1894" i="12"/>
  <c r="AA1894" i="12"/>
  <c r="AB1894" i="12"/>
  <c r="AD1894" i="12"/>
  <c r="AF1894" i="12"/>
  <c r="AE1894" i="12" s="1"/>
  <c r="AG1894" i="12"/>
  <c r="AH1894" i="12"/>
  <c r="AI1894" i="12"/>
  <c r="AJ1894" i="12"/>
  <c r="AK1894" i="12"/>
  <c r="AL1894" i="12"/>
  <c r="Q1895" i="12"/>
  <c r="R1895" i="12"/>
  <c r="S1895" i="12"/>
  <c r="T1895" i="12"/>
  <c r="U1895" i="12"/>
  <c r="V1895" i="12"/>
  <c r="W1895" i="12"/>
  <c r="X1895" i="12"/>
  <c r="Y1895" i="12"/>
  <c r="Z1895" i="12"/>
  <c r="AA1895" i="12"/>
  <c r="AB1895" i="12"/>
  <c r="AD1895" i="12"/>
  <c r="AF1895" i="12"/>
  <c r="AE1895" i="12" s="1"/>
  <c r="AG1895" i="12"/>
  <c r="AH1895" i="12"/>
  <c r="AI1895" i="12"/>
  <c r="AJ1895" i="12"/>
  <c r="AK1895" i="12"/>
  <c r="AL1895" i="12"/>
  <c r="Q1896" i="12"/>
  <c r="R1896" i="12"/>
  <c r="S1896" i="12"/>
  <c r="T1896" i="12"/>
  <c r="U1896" i="12"/>
  <c r="V1896" i="12"/>
  <c r="W1896" i="12"/>
  <c r="X1896" i="12"/>
  <c r="Y1896" i="12"/>
  <c r="Z1896" i="12"/>
  <c r="AA1896" i="12"/>
  <c r="AB1896" i="12"/>
  <c r="AD1896" i="12"/>
  <c r="AF1896" i="12"/>
  <c r="AE1896" i="12" s="1"/>
  <c r="AG1896" i="12"/>
  <c r="AH1896" i="12"/>
  <c r="AI1896" i="12"/>
  <c r="AJ1896" i="12"/>
  <c r="AK1896" i="12"/>
  <c r="AL1896" i="12"/>
  <c r="Q1897" i="12"/>
  <c r="R1897" i="12"/>
  <c r="S1897" i="12"/>
  <c r="T1897" i="12"/>
  <c r="U1897" i="12"/>
  <c r="V1897" i="12"/>
  <c r="W1897" i="12"/>
  <c r="X1897" i="12"/>
  <c r="Y1897" i="12"/>
  <c r="Z1897" i="12"/>
  <c r="AA1897" i="12"/>
  <c r="AB1897" i="12"/>
  <c r="AD1897" i="12"/>
  <c r="AF1897" i="12"/>
  <c r="AE1897" i="12" s="1"/>
  <c r="AG1897" i="12"/>
  <c r="AH1897" i="12"/>
  <c r="AI1897" i="12"/>
  <c r="AJ1897" i="12"/>
  <c r="AK1897" i="12"/>
  <c r="AL1897" i="12"/>
  <c r="Q1898" i="12"/>
  <c r="R1898" i="12"/>
  <c r="S1898" i="12"/>
  <c r="T1898" i="12"/>
  <c r="U1898" i="12"/>
  <c r="V1898" i="12"/>
  <c r="W1898" i="12"/>
  <c r="X1898" i="12"/>
  <c r="Y1898" i="12"/>
  <c r="Z1898" i="12"/>
  <c r="AA1898" i="12"/>
  <c r="AB1898" i="12"/>
  <c r="AD1898" i="12"/>
  <c r="AE1898" i="12"/>
  <c r="AF1898" i="12"/>
  <c r="AG1898" i="12"/>
  <c r="AH1898" i="12"/>
  <c r="AI1898" i="12"/>
  <c r="AJ1898" i="12"/>
  <c r="AK1898" i="12"/>
  <c r="AL1898" i="12"/>
  <c r="Q1899" i="12"/>
  <c r="R1899" i="12"/>
  <c r="S1899" i="12"/>
  <c r="T1899" i="12"/>
  <c r="U1899" i="12"/>
  <c r="V1899" i="12"/>
  <c r="W1899" i="12"/>
  <c r="X1899" i="12"/>
  <c r="Y1899" i="12"/>
  <c r="Z1899" i="12"/>
  <c r="AA1899" i="12"/>
  <c r="AB1899" i="12"/>
  <c r="AD1899" i="12"/>
  <c r="AF1899" i="12"/>
  <c r="AE1899" i="12" s="1"/>
  <c r="AG1899" i="12"/>
  <c r="AH1899" i="12"/>
  <c r="AI1899" i="12"/>
  <c r="AJ1899" i="12"/>
  <c r="AK1899" i="12"/>
  <c r="AL1899" i="12"/>
  <c r="Q1900" i="12"/>
  <c r="R1900" i="12"/>
  <c r="S1900" i="12"/>
  <c r="T1900" i="12"/>
  <c r="U1900" i="12"/>
  <c r="V1900" i="12"/>
  <c r="W1900" i="12"/>
  <c r="X1900" i="12"/>
  <c r="Y1900" i="12"/>
  <c r="Z1900" i="12"/>
  <c r="AA1900" i="12"/>
  <c r="AB1900" i="12"/>
  <c r="AD1900" i="12"/>
  <c r="AE1900" i="12"/>
  <c r="AF1900" i="12"/>
  <c r="AG1900" i="12"/>
  <c r="AH1900" i="12"/>
  <c r="AI1900" i="12"/>
  <c r="AJ1900" i="12"/>
  <c r="AK1900" i="12"/>
  <c r="AL1900" i="12"/>
  <c r="Q1901" i="12"/>
  <c r="R1901" i="12"/>
  <c r="S1901" i="12"/>
  <c r="T1901" i="12"/>
  <c r="U1901" i="12"/>
  <c r="V1901" i="12"/>
  <c r="W1901" i="12"/>
  <c r="X1901" i="12"/>
  <c r="Y1901" i="12"/>
  <c r="Z1901" i="12"/>
  <c r="AA1901" i="12"/>
  <c r="AB1901" i="12"/>
  <c r="AD1901" i="12"/>
  <c r="AF1901" i="12"/>
  <c r="AE1901" i="12" s="1"/>
  <c r="AG1901" i="12"/>
  <c r="AH1901" i="12"/>
  <c r="AI1901" i="12"/>
  <c r="AJ1901" i="12"/>
  <c r="AK1901" i="12"/>
  <c r="AL1901" i="12"/>
  <c r="Q1902" i="12"/>
  <c r="R1902" i="12"/>
  <c r="S1902" i="12"/>
  <c r="T1902" i="12"/>
  <c r="U1902" i="12"/>
  <c r="V1902" i="12"/>
  <c r="W1902" i="12"/>
  <c r="X1902" i="12"/>
  <c r="Y1902" i="12"/>
  <c r="Z1902" i="12"/>
  <c r="AA1902" i="12"/>
  <c r="AB1902" i="12"/>
  <c r="AD1902" i="12"/>
  <c r="AF1902" i="12"/>
  <c r="AE1902" i="12" s="1"/>
  <c r="AG1902" i="12"/>
  <c r="AH1902" i="12"/>
  <c r="AI1902" i="12"/>
  <c r="AJ1902" i="12"/>
  <c r="AK1902" i="12"/>
  <c r="AL1902" i="12"/>
  <c r="Q1903" i="12"/>
  <c r="R1903" i="12"/>
  <c r="S1903" i="12"/>
  <c r="T1903" i="12"/>
  <c r="U1903" i="12"/>
  <c r="V1903" i="12"/>
  <c r="W1903" i="12"/>
  <c r="X1903" i="12"/>
  <c r="Y1903" i="12"/>
  <c r="Z1903" i="12"/>
  <c r="AA1903" i="12"/>
  <c r="AB1903" i="12"/>
  <c r="AD1903" i="12"/>
  <c r="AF1903" i="12"/>
  <c r="AE1903" i="12" s="1"/>
  <c r="AG1903" i="12"/>
  <c r="AH1903" i="12"/>
  <c r="AI1903" i="12"/>
  <c r="AJ1903" i="12"/>
  <c r="AK1903" i="12"/>
  <c r="AL1903" i="12"/>
  <c r="Q1904" i="12"/>
  <c r="R1904" i="12"/>
  <c r="S1904" i="12"/>
  <c r="T1904" i="12"/>
  <c r="U1904" i="12"/>
  <c r="V1904" i="12"/>
  <c r="W1904" i="12"/>
  <c r="X1904" i="12"/>
  <c r="Y1904" i="12"/>
  <c r="Z1904" i="12"/>
  <c r="AA1904" i="12"/>
  <c r="AB1904" i="12"/>
  <c r="AD1904" i="12"/>
  <c r="AF1904" i="12"/>
  <c r="AE1904" i="12" s="1"/>
  <c r="AG1904" i="12"/>
  <c r="AH1904" i="12"/>
  <c r="AI1904" i="12"/>
  <c r="AJ1904" i="12"/>
  <c r="AK1904" i="12"/>
  <c r="AL1904" i="12"/>
  <c r="Q1905" i="12"/>
  <c r="R1905" i="12"/>
  <c r="S1905" i="12"/>
  <c r="T1905" i="12"/>
  <c r="U1905" i="12"/>
  <c r="V1905" i="12"/>
  <c r="W1905" i="12"/>
  <c r="X1905" i="12"/>
  <c r="Y1905" i="12"/>
  <c r="Z1905" i="12"/>
  <c r="AA1905" i="12"/>
  <c r="AB1905" i="12"/>
  <c r="AD1905" i="12"/>
  <c r="AF1905" i="12"/>
  <c r="AE1905" i="12" s="1"/>
  <c r="AG1905" i="12"/>
  <c r="AH1905" i="12"/>
  <c r="AI1905" i="12"/>
  <c r="AJ1905" i="12"/>
  <c r="AK1905" i="12"/>
  <c r="AL1905" i="12"/>
  <c r="Q1906" i="12"/>
  <c r="R1906" i="12"/>
  <c r="S1906" i="12"/>
  <c r="T1906" i="12"/>
  <c r="U1906" i="12"/>
  <c r="V1906" i="12"/>
  <c r="W1906" i="12"/>
  <c r="X1906" i="12"/>
  <c r="Y1906" i="12"/>
  <c r="Z1906" i="12"/>
  <c r="AA1906" i="12"/>
  <c r="AB1906" i="12"/>
  <c r="AD1906" i="12"/>
  <c r="AE1906" i="12"/>
  <c r="AF1906" i="12"/>
  <c r="AG1906" i="12"/>
  <c r="AH1906" i="12"/>
  <c r="AI1906" i="12"/>
  <c r="AJ1906" i="12"/>
  <c r="AK1906" i="12"/>
  <c r="AL1906" i="12"/>
  <c r="Q1907" i="12"/>
  <c r="R1907" i="12"/>
  <c r="S1907" i="12"/>
  <c r="T1907" i="12"/>
  <c r="U1907" i="12"/>
  <c r="V1907" i="12"/>
  <c r="W1907" i="12"/>
  <c r="X1907" i="12"/>
  <c r="Y1907" i="12"/>
  <c r="Z1907" i="12"/>
  <c r="AA1907" i="12"/>
  <c r="AB1907" i="12"/>
  <c r="AD1907" i="12"/>
  <c r="AF1907" i="12"/>
  <c r="AE1907" i="12" s="1"/>
  <c r="AG1907" i="12"/>
  <c r="AH1907" i="12"/>
  <c r="AI1907" i="12"/>
  <c r="AJ1907" i="12"/>
  <c r="AK1907" i="12"/>
  <c r="AL1907" i="12"/>
  <c r="Q1908" i="12"/>
  <c r="R1908" i="12"/>
  <c r="S1908" i="12"/>
  <c r="T1908" i="12"/>
  <c r="U1908" i="12"/>
  <c r="V1908" i="12"/>
  <c r="W1908" i="12"/>
  <c r="X1908" i="12"/>
  <c r="Y1908" i="12"/>
  <c r="Z1908" i="12"/>
  <c r="AA1908" i="12"/>
  <c r="AB1908" i="12"/>
  <c r="AD1908" i="12"/>
  <c r="AE1908" i="12"/>
  <c r="AF1908" i="12"/>
  <c r="AG1908" i="12"/>
  <c r="AH1908" i="12"/>
  <c r="AI1908" i="12"/>
  <c r="AJ1908" i="12"/>
  <c r="AK1908" i="12"/>
  <c r="AL1908" i="12"/>
  <c r="Q1909" i="12"/>
  <c r="R1909" i="12"/>
  <c r="S1909" i="12"/>
  <c r="T1909" i="12"/>
  <c r="U1909" i="12"/>
  <c r="V1909" i="12"/>
  <c r="W1909" i="12"/>
  <c r="X1909" i="12"/>
  <c r="Y1909" i="12"/>
  <c r="Z1909" i="12"/>
  <c r="AA1909" i="12"/>
  <c r="AB1909" i="12"/>
  <c r="AD1909" i="12"/>
  <c r="AF1909" i="12"/>
  <c r="AE1909" i="12" s="1"/>
  <c r="AG1909" i="12"/>
  <c r="AH1909" i="12"/>
  <c r="AI1909" i="12"/>
  <c r="AJ1909" i="12"/>
  <c r="AK1909" i="12"/>
  <c r="AL1909" i="12"/>
  <c r="Q1910" i="12"/>
  <c r="R1910" i="12"/>
  <c r="S1910" i="12"/>
  <c r="T1910" i="12"/>
  <c r="U1910" i="12"/>
  <c r="V1910" i="12"/>
  <c r="W1910" i="12"/>
  <c r="X1910" i="12"/>
  <c r="Y1910" i="12"/>
  <c r="Z1910" i="12"/>
  <c r="AA1910" i="12"/>
  <c r="AB1910" i="12"/>
  <c r="AD1910" i="12"/>
  <c r="AF1910" i="12"/>
  <c r="AE1910" i="12" s="1"/>
  <c r="AG1910" i="12"/>
  <c r="AH1910" i="12"/>
  <c r="AI1910" i="12"/>
  <c r="AJ1910" i="12"/>
  <c r="AK1910" i="12"/>
  <c r="AL1910" i="12"/>
  <c r="Q1911" i="12"/>
  <c r="R1911" i="12"/>
  <c r="S1911" i="12"/>
  <c r="T1911" i="12"/>
  <c r="U1911" i="12"/>
  <c r="V1911" i="12"/>
  <c r="W1911" i="12"/>
  <c r="X1911" i="12"/>
  <c r="Y1911" i="12"/>
  <c r="Z1911" i="12"/>
  <c r="AA1911" i="12"/>
  <c r="AB1911" i="12"/>
  <c r="AD1911" i="12"/>
  <c r="AF1911" i="12"/>
  <c r="AE1911" i="12" s="1"/>
  <c r="AG1911" i="12"/>
  <c r="AH1911" i="12"/>
  <c r="AI1911" i="12"/>
  <c r="AJ1911" i="12"/>
  <c r="AK1911" i="12"/>
  <c r="AL1911" i="12"/>
  <c r="Q1912" i="12"/>
  <c r="R1912" i="12"/>
  <c r="S1912" i="12"/>
  <c r="T1912" i="12"/>
  <c r="U1912" i="12"/>
  <c r="V1912" i="12"/>
  <c r="W1912" i="12"/>
  <c r="X1912" i="12"/>
  <c r="Y1912" i="12"/>
  <c r="Z1912" i="12"/>
  <c r="AA1912" i="12"/>
  <c r="AB1912" i="12"/>
  <c r="AD1912" i="12"/>
  <c r="AF1912" i="12"/>
  <c r="AE1912" i="12" s="1"/>
  <c r="AG1912" i="12"/>
  <c r="AH1912" i="12"/>
  <c r="AI1912" i="12"/>
  <c r="AJ1912" i="12"/>
  <c r="AK1912" i="12"/>
  <c r="AL1912" i="12"/>
  <c r="Q1913" i="12"/>
  <c r="R1913" i="12"/>
  <c r="S1913" i="12"/>
  <c r="T1913" i="12"/>
  <c r="U1913" i="12"/>
  <c r="V1913" i="12"/>
  <c r="W1913" i="12"/>
  <c r="X1913" i="12"/>
  <c r="Y1913" i="12"/>
  <c r="Z1913" i="12"/>
  <c r="AA1913" i="12"/>
  <c r="AB1913" i="12"/>
  <c r="AD1913" i="12"/>
  <c r="AF1913" i="12"/>
  <c r="AE1913" i="12" s="1"/>
  <c r="AG1913" i="12"/>
  <c r="AH1913" i="12"/>
  <c r="AI1913" i="12"/>
  <c r="AJ1913" i="12"/>
  <c r="AK1913" i="12"/>
  <c r="AL1913" i="12"/>
  <c r="Q1914" i="12"/>
  <c r="R1914" i="12"/>
  <c r="S1914" i="12"/>
  <c r="T1914" i="12"/>
  <c r="U1914" i="12"/>
  <c r="V1914" i="12"/>
  <c r="W1914" i="12"/>
  <c r="X1914" i="12"/>
  <c r="Y1914" i="12"/>
  <c r="Z1914" i="12"/>
  <c r="AA1914" i="12"/>
  <c r="AB1914" i="12"/>
  <c r="AD1914" i="12"/>
  <c r="AE1914" i="12"/>
  <c r="AF1914" i="12"/>
  <c r="AG1914" i="12"/>
  <c r="AH1914" i="12"/>
  <c r="AI1914" i="12"/>
  <c r="AJ1914" i="12"/>
  <c r="AK1914" i="12"/>
  <c r="AL1914" i="12"/>
  <c r="Q1915" i="12"/>
  <c r="R1915" i="12"/>
  <c r="S1915" i="12"/>
  <c r="T1915" i="12"/>
  <c r="U1915" i="12"/>
  <c r="V1915" i="12"/>
  <c r="W1915" i="12"/>
  <c r="X1915" i="12"/>
  <c r="Y1915" i="12"/>
  <c r="Z1915" i="12"/>
  <c r="AA1915" i="12"/>
  <c r="AB1915" i="12"/>
  <c r="AD1915" i="12"/>
  <c r="AF1915" i="12"/>
  <c r="AE1915" i="12" s="1"/>
  <c r="AG1915" i="12"/>
  <c r="AH1915" i="12"/>
  <c r="AI1915" i="12"/>
  <c r="AJ1915" i="12"/>
  <c r="AK1915" i="12"/>
  <c r="AL1915" i="12"/>
  <c r="Q1916" i="12"/>
  <c r="R1916" i="12"/>
  <c r="S1916" i="12"/>
  <c r="T1916" i="12"/>
  <c r="U1916" i="12"/>
  <c r="V1916" i="12"/>
  <c r="W1916" i="12"/>
  <c r="X1916" i="12"/>
  <c r="Y1916" i="12"/>
  <c r="Z1916" i="12"/>
  <c r="AA1916" i="12"/>
  <c r="AB1916" i="12"/>
  <c r="AD1916" i="12"/>
  <c r="AE1916" i="12"/>
  <c r="AF1916" i="12"/>
  <c r="AG1916" i="12"/>
  <c r="AH1916" i="12"/>
  <c r="AI1916" i="12"/>
  <c r="AJ1916" i="12"/>
  <c r="AK1916" i="12"/>
  <c r="AL1916" i="12"/>
  <c r="Q1917" i="12"/>
  <c r="R1917" i="12"/>
  <c r="S1917" i="12"/>
  <c r="T1917" i="12"/>
  <c r="U1917" i="12"/>
  <c r="V1917" i="12"/>
  <c r="W1917" i="12"/>
  <c r="X1917" i="12"/>
  <c r="Y1917" i="12"/>
  <c r="Z1917" i="12"/>
  <c r="AA1917" i="12"/>
  <c r="AB1917" i="12"/>
  <c r="AD1917" i="12"/>
  <c r="AF1917" i="12"/>
  <c r="AE1917" i="12" s="1"/>
  <c r="AG1917" i="12"/>
  <c r="AH1917" i="12"/>
  <c r="AI1917" i="12"/>
  <c r="AJ1917" i="12"/>
  <c r="AK1917" i="12"/>
  <c r="AL1917" i="12"/>
  <c r="Q1918" i="12"/>
  <c r="R1918" i="12"/>
  <c r="S1918" i="12"/>
  <c r="T1918" i="12"/>
  <c r="U1918" i="12"/>
  <c r="V1918" i="12"/>
  <c r="W1918" i="12"/>
  <c r="X1918" i="12"/>
  <c r="Y1918" i="12"/>
  <c r="Z1918" i="12"/>
  <c r="AA1918" i="12"/>
  <c r="AB1918" i="12"/>
  <c r="AD1918" i="12"/>
  <c r="AF1918" i="12"/>
  <c r="AE1918" i="12" s="1"/>
  <c r="AG1918" i="12"/>
  <c r="AH1918" i="12"/>
  <c r="AI1918" i="12"/>
  <c r="AJ1918" i="12"/>
  <c r="AK1918" i="12"/>
  <c r="AL1918" i="12"/>
  <c r="Q1919" i="12"/>
  <c r="R1919" i="12"/>
  <c r="S1919" i="12"/>
  <c r="T1919" i="12"/>
  <c r="U1919" i="12"/>
  <c r="V1919" i="12"/>
  <c r="W1919" i="12"/>
  <c r="X1919" i="12"/>
  <c r="Y1919" i="12"/>
  <c r="Z1919" i="12"/>
  <c r="AA1919" i="12"/>
  <c r="AB1919" i="12"/>
  <c r="AD1919" i="12"/>
  <c r="AF1919" i="12"/>
  <c r="AE1919" i="12" s="1"/>
  <c r="AG1919" i="12"/>
  <c r="AH1919" i="12"/>
  <c r="AI1919" i="12"/>
  <c r="AJ1919" i="12"/>
  <c r="AK1919" i="12"/>
  <c r="AL1919" i="12"/>
  <c r="Q1920" i="12"/>
  <c r="R1920" i="12"/>
  <c r="S1920" i="12"/>
  <c r="T1920" i="12"/>
  <c r="U1920" i="12"/>
  <c r="V1920" i="12"/>
  <c r="W1920" i="12"/>
  <c r="X1920" i="12"/>
  <c r="Y1920" i="12"/>
  <c r="Z1920" i="12"/>
  <c r="AA1920" i="12"/>
  <c r="AB1920" i="12"/>
  <c r="AD1920" i="12"/>
  <c r="AF1920" i="12"/>
  <c r="AE1920" i="12" s="1"/>
  <c r="AG1920" i="12"/>
  <c r="AH1920" i="12"/>
  <c r="AI1920" i="12"/>
  <c r="AJ1920" i="12"/>
  <c r="AK1920" i="12"/>
  <c r="AL1920" i="12"/>
  <c r="Q1921" i="12"/>
  <c r="R1921" i="12"/>
  <c r="S1921" i="12"/>
  <c r="T1921" i="12"/>
  <c r="U1921" i="12"/>
  <c r="V1921" i="12"/>
  <c r="W1921" i="12"/>
  <c r="X1921" i="12"/>
  <c r="Y1921" i="12"/>
  <c r="Z1921" i="12"/>
  <c r="AA1921" i="12"/>
  <c r="AB1921" i="12"/>
  <c r="AD1921" i="12"/>
  <c r="AF1921" i="12"/>
  <c r="AE1921" i="12" s="1"/>
  <c r="AG1921" i="12"/>
  <c r="AH1921" i="12"/>
  <c r="AI1921" i="12"/>
  <c r="AJ1921" i="12"/>
  <c r="AK1921" i="12"/>
  <c r="AL1921" i="12"/>
  <c r="Q1922" i="12"/>
  <c r="R1922" i="12"/>
  <c r="S1922" i="12"/>
  <c r="T1922" i="12"/>
  <c r="U1922" i="12"/>
  <c r="V1922" i="12"/>
  <c r="W1922" i="12"/>
  <c r="X1922" i="12"/>
  <c r="Y1922" i="12"/>
  <c r="Z1922" i="12"/>
  <c r="AA1922" i="12"/>
  <c r="AB1922" i="12"/>
  <c r="AD1922" i="12"/>
  <c r="AE1922" i="12"/>
  <c r="AF1922" i="12"/>
  <c r="AG1922" i="12"/>
  <c r="AH1922" i="12"/>
  <c r="AI1922" i="12"/>
  <c r="AJ1922" i="12"/>
  <c r="AK1922" i="12"/>
  <c r="AL1922" i="12"/>
  <c r="Q1923" i="12"/>
  <c r="R1923" i="12"/>
  <c r="S1923" i="12"/>
  <c r="T1923" i="12"/>
  <c r="U1923" i="12"/>
  <c r="V1923" i="12"/>
  <c r="W1923" i="12"/>
  <c r="X1923" i="12"/>
  <c r="Y1923" i="12"/>
  <c r="Z1923" i="12"/>
  <c r="AA1923" i="12"/>
  <c r="AB1923" i="12"/>
  <c r="AD1923" i="12"/>
  <c r="AF1923" i="12"/>
  <c r="AE1923" i="12" s="1"/>
  <c r="AG1923" i="12"/>
  <c r="AH1923" i="12"/>
  <c r="AI1923" i="12"/>
  <c r="AJ1923" i="12"/>
  <c r="AK1923" i="12"/>
  <c r="AL1923" i="12"/>
  <c r="Q1924" i="12"/>
  <c r="R1924" i="12"/>
  <c r="S1924" i="12"/>
  <c r="T1924" i="12"/>
  <c r="U1924" i="12"/>
  <c r="V1924" i="12"/>
  <c r="W1924" i="12"/>
  <c r="X1924" i="12"/>
  <c r="Y1924" i="12"/>
  <c r="Z1924" i="12"/>
  <c r="AA1924" i="12"/>
  <c r="AB1924" i="12"/>
  <c r="AD1924" i="12"/>
  <c r="AE1924" i="12"/>
  <c r="AF1924" i="12"/>
  <c r="AG1924" i="12"/>
  <c r="AH1924" i="12"/>
  <c r="AI1924" i="12"/>
  <c r="AJ1924" i="12"/>
  <c r="AK1924" i="12"/>
  <c r="AL1924" i="12"/>
  <c r="Q1925" i="12"/>
  <c r="R1925" i="12"/>
  <c r="S1925" i="12"/>
  <c r="T1925" i="12"/>
  <c r="U1925" i="12"/>
  <c r="V1925" i="12"/>
  <c r="W1925" i="12"/>
  <c r="X1925" i="12"/>
  <c r="Y1925" i="12"/>
  <c r="Z1925" i="12"/>
  <c r="AA1925" i="12"/>
  <c r="AB1925" i="12"/>
  <c r="AD1925" i="12"/>
  <c r="AF1925" i="12"/>
  <c r="AE1925" i="12" s="1"/>
  <c r="AG1925" i="12"/>
  <c r="AH1925" i="12"/>
  <c r="AI1925" i="12"/>
  <c r="AJ1925" i="12"/>
  <c r="AK1925" i="12"/>
  <c r="AL1925" i="12"/>
  <c r="Q1926" i="12"/>
  <c r="R1926" i="12"/>
  <c r="S1926" i="12"/>
  <c r="T1926" i="12"/>
  <c r="U1926" i="12"/>
  <c r="V1926" i="12"/>
  <c r="W1926" i="12"/>
  <c r="X1926" i="12"/>
  <c r="Y1926" i="12"/>
  <c r="Z1926" i="12"/>
  <c r="AA1926" i="12"/>
  <c r="AB1926" i="12"/>
  <c r="AD1926" i="12"/>
  <c r="AF1926" i="12"/>
  <c r="AE1926" i="12" s="1"/>
  <c r="AG1926" i="12"/>
  <c r="AH1926" i="12"/>
  <c r="AI1926" i="12"/>
  <c r="AJ1926" i="12"/>
  <c r="AK1926" i="12"/>
  <c r="AL1926" i="12"/>
  <c r="Q1927" i="12"/>
  <c r="R1927" i="12"/>
  <c r="S1927" i="12"/>
  <c r="T1927" i="12"/>
  <c r="U1927" i="12"/>
  <c r="V1927" i="12"/>
  <c r="W1927" i="12"/>
  <c r="X1927" i="12"/>
  <c r="Y1927" i="12"/>
  <c r="Z1927" i="12"/>
  <c r="AA1927" i="12"/>
  <c r="AB1927" i="12"/>
  <c r="AD1927" i="12"/>
  <c r="AF1927" i="12"/>
  <c r="AE1927" i="12" s="1"/>
  <c r="AG1927" i="12"/>
  <c r="AH1927" i="12"/>
  <c r="AI1927" i="12"/>
  <c r="AJ1927" i="12"/>
  <c r="AK1927" i="12"/>
  <c r="AL1927" i="12"/>
  <c r="Q1928" i="12"/>
  <c r="R1928" i="12"/>
  <c r="S1928" i="12"/>
  <c r="T1928" i="12"/>
  <c r="U1928" i="12"/>
  <c r="V1928" i="12"/>
  <c r="W1928" i="12"/>
  <c r="X1928" i="12"/>
  <c r="Y1928" i="12"/>
  <c r="Z1928" i="12"/>
  <c r="AA1928" i="12"/>
  <c r="AB1928" i="12"/>
  <c r="AD1928" i="12"/>
  <c r="AF1928" i="12"/>
  <c r="AE1928" i="12" s="1"/>
  <c r="AG1928" i="12"/>
  <c r="AH1928" i="12"/>
  <c r="AI1928" i="12"/>
  <c r="AJ1928" i="12"/>
  <c r="AK1928" i="12"/>
  <c r="AL1928" i="12"/>
  <c r="Q1929" i="12"/>
  <c r="R1929" i="12"/>
  <c r="S1929" i="12"/>
  <c r="T1929" i="12"/>
  <c r="U1929" i="12"/>
  <c r="V1929" i="12"/>
  <c r="W1929" i="12"/>
  <c r="X1929" i="12"/>
  <c r="Y1929" i="12"/>
  <c r="Z1929" i="12"/>
  <c r="AA1929" i="12"/>
  <c r="AB1929" i="12"/>
  <c r="AD1929" i="12"/>
  <c r="AF1929" i="12"/>
  <c r="AE1929" i="12" s="1"/>
  <c r="AG1929" i="12"/>
  <c r="AH1929" i="12"/>
  <c r="AI1929" i="12"/>
  <c r="AJ1929" i="12"/>
  <c r="AK1929" i="12"/>
  <c r="AL1929" i="12"/>
  <c r="Q1930" i="12"/>
  <c r="R1930" i="12"/>
  <c r="S1930" i="12"/>
  <c r="T1930" i="12"/>
  <c r="U1930" i="12"/>
  <c r="V1930" i="12"/>
  <c r="W1930" i="12"/>
  <c r="X1930" i="12"/>
  <c r="Y1930" i="12"/>
  <c r="Z1930" i="12"/>
  <c r="AA1930" i="12"/>
  <c r="AB1930" i="12"/>
  <c r="AD1930" i="12"/>
  <c r="AE1930" i="12"/>
  <c r="AF1930" i="12"/>
  <c r="AG1930" i="12"/>
  <c r="AH1930" i="12"/>
  <c r="AI1930" i="12"/>
  <c r="AJ1930" i="12"/>
  <c r="AK1930" i="12"/>
  <c r="AL1930" i="12"/>
  <c r="Q1931" i="12"/>
  <c r="R1931" i="12"/>
  <c r="S1931" i="12"/>
  <c r="T1931" i="12"/>
  <c r="U1931" i="12"/>
  <c r="V1931" i="12"/>
  <c r="W1931" i="12"/>
  <c r="X1931" i="12"/>
  <c r="Y1931" i="12"/>
  <c r="Z1931" i="12"/>
  <c r="AA1931" i="12"/>
  <c r="AB1931" i="12"/>
  <c r="AD1931" i="12"/>
  <c r="AF1931" i="12"/>
  <c r="AE1931" i="12" s="1"/>
  <c r="AG1931" i="12"/>
  <c r="AH1931" i="12"/>
  <c r="AI1931" i="12"/>
  <c r="AJ1931" i="12"/>
  <c r="AK1931" i="12"/>
  <c r="AL1931" i="12"/>
  <c r="Q1932" i="12"/>
  <c r="R1932" i="12"/>
  <c r="S1932" i="12"/>
  <c r="T1932" i="12"/>
  <c r="U1932" i="12"/>
  <c r="V1932" i="12"/>
  <c r="W1932" i="12"/>
  <c r="X1932" i="12"/>
  <c r="Y1932" i="12"/>
  <c r="Z1932" i="12"/>
  <c r="AA1932" i="12"/>
  <c r="AB1932" i="12"/>
  <c r="AD1932" i="12"/>
  <c r="AE1932" i="12"/>
  <c r="AF1932" i="12"/>
  <c r="AG1932" i="12"/>
  <c r="AH1932" i="12"/>
  <c r="AI1932" i="12"/>
  <c r="AJ1932" i="12"/>
  <c r="AK1932" i="12"/>
  <c r="AL1932" i="12"/>
  <c r="Q1933" i="12"/>
  <c r="R1933" i="12"/>
  <c r="S1933" i="12"/>
  <c r="T1933" i="12"/>
  <c r="U1933" i="12"/>
  <c r="V1933" i="12"/>
  <c r="W1933" i="12"/>
  <c r="X1933" i="12"/>
  <c r="Y1933" i="12"/>
  <c r="Z1933" i="12"/>
  <c r="AA1933" i="12"/>
  <c r="AB1933" i="12"/>
  <c r="AD1933" i="12"/>
  <c r="AF1933" i="12"/>
  <c r="AE1933" i="12" s="1"/>
  <c r="AG1933" i="12"/>
  <c r="AH1933" i="12"/>
  <c r="AI1933" i="12"/>
  <c r="AJ1933" i="12"/>
  <c r="AK1933" i="12"/>
  <c r="AL1933" i="12"/>
  <c r="Q1934" i="12"/>
  <c r="R1934" i="12"/>
  <c r="S1934" i="12"/>
  <c r="T1934" i="12"/>
  <c r="U1934" i="12"/>
  <c r="V1934" i="12"/>
  <c r="W1934" i="12"/>
  <c r="X1934" i="12"/>
  <c r="Y1934" i="12"/>
  <c r="Z1934" i="12"/>
  <c r="AA1934" i="12"/>
  <c r="AB1934" i="12"/>
  <c r="AD1934" i="12"/>
  <c r="AF1934" i="12"/>
  <c r="AE1934" i="12" s="1"/>
  <c r="AG1934" i="12"/>
  <c r="AH1934" i="12"/>
  <c r="AI1934" i="12"/>
  <c r="AJ1934" i="12"/>
  <c r="AK1934" i="12"/>
  <c r="AL1934" i="12"/>
  <c r="Q1935" i="12"/>
  <c r="R1935" i="12"/>
  <c r="S1935" i="12"/>
  <c r="T1935" i="12"/>
  <c r="U1935" i="12"/>
  <c r="V1935" i="12"/>
  <c r="W1935" i="12"/>
  <c r="X1935" i="12"/>
  <c r="Y1935" i="12"/>
  <c r="Z1935" i="12"/>
  <c r="AA1935" i="12"/>
  <c r="AB1935" i="12"/>
  <c r="AD1935" i="12"/>
  <c r="AF1935" i="12"/>
  <c r="AE1935" i="12" s="1"/>
  <c r="AG1935" i="12"/>
  <c r="AH1935" i="12"/>
  <c r="AI1935" i="12"/>
  <c r="AJ1935" i="12"/>
  <c r="AK1935" i="12"/>
  <c r="AL1935" i="12"/>
  <c r="Q1936" i="12"/>
  <c r="R1936" i="12"/>
  <c r="S1936" i="12"/>
  <c r="T1936" i="12"/>
  <c r="U1936" i="12"/>
  <c r="V1936" i="12"/>
  <c r="W1936" i="12"/>
  <c r="X1936" i="12"/>
  <c r="Y1936" i="12"/>
  <c r="Z1936" i="12"/>
  <c r="AA1936" i="12"/>
  <c r="AB1936" i="12"/>
  <c r="AD1936" i="12"/>
  <c r="AF1936" i="12"/>
  <c r="AE1936" i="12" s="1"/>
  <c r="AG1936" i="12"/>
  <c r="AH1936" i="12"/>
  <c r="AI1936" i="12"/>
  <c r="AJ1936" i="12"/>
  <c r="AK1936" i="12"/>
  <c r="AL1936" i="12"/>
  <c r="Q1937" i="12"/>
  <c r="R1937" i="12"/>
  <c r="S1937" i="12"/>
  <c r="T1937" i="12"/>
  <c r="U1937" i="12"/>
  <c r="V1937" i="12"/>
  <c r="W1937" i="12"/>
  <c r="X1937" i="12"/>
  <c r="Y1937" i="12"/>
  <c r="Z1937" i="12"/>
  <c r="AA1937" i="12"/>
  <c r="AB1937" i="12"/>
  <c r="AD1937" i="12"/>
  <c r="AF1937" i="12"/>
  <c r="AE1937" i="12" s="1"/>
  <c r="AG1937" i="12"/>
  <c r="AH1937" i="12"/>
  <c r="AI1937" i="12"/>
  <c r="AJ1937" i="12"/>
  <c r="AK1937" i="12"/>
  <c r="AL1937" i="12"/>
  <c r="Q1938" i="12"/>
  <c r="R1938" i="12"/>
  <c r="S1938" i="12"/>
  <c r="T1938" i="12"/>
  <c r="U1938" i="12"/>
  <c r="V1938" i="12"/>
  <c r="W1938" i="12"/>
  <c r="X1938" i="12"/>
  <c r="Y1938" i="12"/>
  <c r="Z1938" i="12"/>
  <c r="AA1938" i="12"/>
  <c r="AB1938" i="12"/>
  <c r="AD1938" i="12"/>
  <c r="AE1938" i="12"/>
  <c r="AF1938" i="12"/>
  <c r="AG1938" i="12"/>
  <c r="AH1938" i="12"/>
  <c r="AI1938" i="12"/>
  <c r="AJ1938" i="12"/>
  <c r="AK1938" i="12"/>
  <c r="AL1938" i="12"/>
  <c r="Q1939" i="12"/>
  <c r="R1939" i="12"/>
  <c r="S1939" i="12"/>
  <c r="T1939" i="12"/>
  <c r="U1939" i="12"/>
  <c r="V1939" i="12"/>
  <c r="W1939" i="12"/>
  <c r="X1939" i="12"/>
  <c r="Y1939" i="12"/>
  <c r="Z1939" i="12"/>
  <c r="AA1939" i="12"/>
  <c r="AB1939" i="12"/>
  <c r="AD1939" i="12"/>
  <c r="AF1939" i="12"/>
  <c r="AE1939" i="12" s="1"/>
  <c r="AG1939" i="12"/>
  <c r="AH1939" i="12"/>
  <c r="AI1939" i="12"/>
  <c r="AJ1939" i="12"/>
  <c r="AK1939" i="12"/>
  <c r="AL1939" i="12"/>
  <c r="Q1940" i="12"/>
  <c r="R1940" i="12"/>
  <c r="S1940" i="12"/>
  <c r="T1940" i="12"/>
  <c r="U1940" i="12"/>
  <c r="V1940" i="12"/>
  <c r="W1940" i="12"/>
  <c r="X1940" i="12"/>
  <c r="Y1940" i="12"/>
  <c r="Z1940" i="12"/>
  <c r="AA1940" i="12"/>
  <c r="AB1940" i="12"/>
  <c r="AD1940" i="12"/>
  <c r="AE1940" i="12"/>
  <c r="AF1940" i="12"/>
  <c r="AG1940" i="12"/>
  <c r="AH1940" i="12"/>
  <c r="AI1940" i="12"/>
  <c r="AJ1940" i="12"/>
  <c r="AK1940" i="12"/>
  <c r="AL1940" i="12"/>
  <c r="Q1941" i="12"/>
  <c r="R1941" i="12"/>
  <c r="S1941" i="12"/>
  <c r="T1941" i="12"/>
  <c r="U1941" i="12"/>
  <c r="V1941" i="12"/>
  <c r="W1941" i="12"/>
  <c r="X1941" i="12"/>
  <c r="Y1941" i="12"/>
  <c r="Z1941" i="12"/>
  <c r="AA1941" i="12"/>
  <c r="AB1941" i="12"/>
  <c r="AD1941" i="12"/>
  <c r="AF1941" i="12"/>
  <c r="AE1941" i="12" s="1"/>
  <c r="AG1941" i="12"/>
  <c r="AH1941" i="12"/>
  <c r="AI1941" i="12"/>
  <c r="AJ1941" i="12"/>
  <c r="AK1941" i="12"/>
  <c r="AL1941" i="12"/>
  <c r="Q1942" i="12"/>
  <c r="R1942" i="12"/>
  <c r="S1942" i="12"/>
  <c r="T1942" i="12"/>
  <c r="U1942" i="12"/>
  <c r="V1942" i="12"/>
  <c r="W1942" i="12"/>
  <c r="X1942" i="12"/>
  <c r="Y1942" i="12"/>
  <c r="Z1942" i="12"/>
  <c r="AA1942" i="12"/>
  <c r="AB1942" i="12"/>
  <c r="AD1942" i="12"/>
  <c r="AF1942" i="12"/>
  <c r="AE1942" i="12" s="1"/>
  <c r="AG1942" i="12"/>
  <c r="AH1942" i="12"/>
  <c r="AI1942" i="12"/>
  <c r="AJ1942" i="12"/>
  <c r="AK1942" i="12"/>
  <c r="AL1942" i="12"/>
  <c r="Q1943" i="12"/>
  <c r="R1943" i="12"/>
  <c r="S1943" i="12"/>
  <c r="T1943" i="12"/>
  <c r="U1943" i="12"/>
  <c r="V1943" i="12"/>
  <c r="W1943" i="12"/>
  <c r="X1943" i="12"/>
  <c r="Y1943" i="12"/>
  <c r="Z1943" i="12"/>
  <c r="AA1943" i="12"/>
  <c r="AB1943" i="12"/>
  <c r="AD1943" i="12"/>
  <c r="AF1943" i="12"/>
  <c r="AE1943" i="12" s="1"/>
  <c r="AG1943" i="12"/>
  <c r="AH1943" i="12"/>
  <c r="AI1943" i="12"/>
  <c r="AJ1943" i="12"/>
  <c r="AK1943" i="12"/>
  <c r="AL1943" i="12"/>
  <c r="Q1944" i="12"/>
  <c r="R1944" i="12"/>
  <c r="S1944" i="12"/>
  <c r="T1944" i="12"/>
  <c r="U1944" i="12"/>
  <c r="V1944" i="12"/>
  <c r="W1944" i="12"/>
  <c r="X1944" i="12"/>
  <c r="Y1944" i="12"/>
  <c r="Z1944" i="12"/>
  <c r="AA1944" i="12"/>
  <c r="AB1944" i="12"/>
  <c r="AD1944" i="12"/>
  <c r="AF1944" i="12"/>
  <c r="AE1944" i="12" s="1"/>
  <c r="AG1944" i="12"/>
  <c r="AH1944" i="12"/>
  <c r="AI1944" i="12"/>
  <c r="AJ1944" i="12"/>
  <c r="AK1944" i="12"/>
  <c r="AL1944" i="12"/>
  <c r="Q1945" i="12"/>
  <c r="R1945" i="12"/>
  <c r="S1945" i="12"/>
  <c r="T1945" i="12"/>
  <c r="U1945" i="12"/>
  <c r="V1945" i="12"/>
  <c r="W1945" i="12"/>
  <c r="X1945" i="12"/>
  <c r="Y1945" i="12"/>
  <c r="Z1945" i="12"/>
  <c r="AA1945" i="12"/>
  <c r="AB1945" i="12"/>
  <c r="AD1945" i="12"/>
  <c r="AF1945" i="12"/>
  <c r="AE1945" i="12" s="1"/>
  <c r="AG1945" i="12"/>
  <c r="AH1945" i="12"/>
  <c r="AI1945" i="12"/>
  <c r="AJ1945" i="12"/>
  <c r="AK1945" i="12"/>
  <c r="AL1945" i="12"/>
  <c r="Q1946" i="12"/>
  <c r="R1946" i="12"/>
  <c r="S1946" i="12"/>
  <c r="T1946" i="12"/>
  <c r="U1946" i="12"/>
  <c r="V1946" i="12"/>
  <c r="W1946" i="12"/>
  <c r="X1946" i="12"/>
  <c r="Y1946" i="12"/>
  <c r="Z1946" i="12"/>
  <c r="AA1946" i="12"/>
  <c r="AB1946" i="12"/>
  <c r="AD1946" i="12"/>
  <c r="AE1946" i="12"/>
  <c r="AF1946" i="12"/>
  <c r="AG1946" i="12"/>
  <c r="AH1946" i="12"/>
  <c r="AI1946" i="12"/>
  <c r="AJ1946" i="12"/>
  <c r="AK1946" i="12"/>
  <c r="AL1946" i="12"/>
  <c r="Q1947" i="12"/>
  <c r="R1947" i="12"/>
  <c r="S1947" i="12"/>
  <c r="T1947" i="12"/>
  <c r="U1947" i="12"/>
  <c r="V1947" i="12"/>
  <c r="W1947" i="12"/>
  <c r="X1947" i="12"/>
  <c r="Y1947" i="12"/>
  <c r="Z1947" i="12"/>
  <c r="AA1947" i="12"/>
  <c r="AB1947" i="12"/>
  <c r="AD1947" i="12"/>
  <c r="AF1947" i="12"/>
  <c r="AE1947" i="12" s="1"/>
  <c r="AG1947" i="12"/>
  <c r="AH1947" i="12"/>
  <c r="AI1947" i="12"/>
  <c r="AJ1947" i="12"/>
  <c r="AK1947" i="12"/>
  <c r="AL1947" i="12"/>
  <c r="Q1948" i="12"/>
  <c r="R1948" i="12"/>
  <c r="S1948" i="12"/>
  <c r="T1948" i="12"/>
  <c r="U1948" i="12"/>
  <c r="V1948" i="12"/>
  <c r="W1948" i="12"/>
  <c r="X1948" i="12"/>
  <c r="Y1948" i="12"/>
  <c r="Z1948" i="12"/>
  <c r="AA1948" i="12"/>
  <c r="AB1948" i="12"/>
  <c r="AD1948" i="12"/>
  <c r="AE1948" i="12"/>
  <c r="AF1948" i="12"/>
  <c r="AG1948" i="12"/>
  <c r="AH1948" i="12"/>
  <c r="AI1948" i="12"/>
  <c r="AJ1948" i="12"/>
  <c r="AK1948" i="12"/>
  <c r="AL1948" i="12"/>
  <c r="Q1949" i="12"/>
  <c r="R1949" i="12"/>
  <c r="S1949" i="12"/>
  <c r="T1949" i="12"/>
  <c r="U1949" i="12"/>
  <c r="V1949" i="12"/>
  <c r="W1949" i="12"/>
  <c r="X1949" i="12"/>
  <c r="Y1949" i="12"/>
  <c r="Z1949" i="12"/>
  <c r="AA1949" i="12"/>
  <c r="AB1949" i="12"/>
  <c r="AD1949" i="12"/>
  <c r="AF1949" i="12"/>
  <c r="AE1949" i="12" s="1"/>
  <c r="AG1949" i="12"/>
  <c r="AH1949" i="12"/>
  <c r="AI1949" i="12"/>
  <c r="AJ1949" i="12"/>
  <c r="AK1949" i="12"/>
  <c r="AL1949" i="12"/>
  <c r="Q1950" i="12"/>
  <c r="R1950" i="12"/>
  <c r="S1950" i="12"/>
  <c r="T1950" i="12"/>
  <c r="U1950" i="12"/>
  <c r="V1950" i="12"/>
  <c r="W1950" i="12"/>
  <c r="X1950" i="12"/>
  <c r="Y1950" i="12"/>
  <c r="Z1950" i="12"/>
  <c r="AA1950" i="12"/>
  <c r="AB1950" i="12"/>
  <c r="AD1950" i="12"/>
  <c r="AF1950" i="12"/>
  <c r="AE1950" i="12" s="1"/>
  <c r="AG1950" i="12"/>
  <c r="AH1950" i="12"/>
  <c r="AI1950" i="12"/>
  <c r="AJ1950" i="12"/>
  <c r="AK1950" i="12"/>
  <c r="AL1950" i="12"/>
  <c r="Q1951" i="12"/>
  <c r="R1951" i="12"/>
  <c r="S1951" i="12"/>
  <c r="T1951" i="12"/>
  <c r="U1951" i="12"/>
  <c r="V1951" i="12"/>
  <c r="W1951" i="12"/>
  <c r="X1951" i="12"/>
  <c r="Y1951" i="12"/>
  <c r="Z1951" i="12"/>
  <c r="AA1951" i="12"/>
  <c r="AB1951" i="12"/>
  <c r="AD1951" i="12"/>
  <c r="AF1951" i="12"/>
  <c r="AE1951" i="12" s="1"/>
  <c r="AG1951" i="12"/>
  <c r="AH1951" i="12"/>
  <c r="AI1951" i="12"/>
  <c r="AJ1951" i="12"/>
  <c r="AK1951" i="12"/>
  <c r="AL1951" i="12"/>
  <c r="Q1952" i="12"/>
  <c r="R1952" i="12"/>
  <c r="S1952" i="12"/>
  <c r="T1952" i="12"/>
  <c r="U1952" i="12"/>
  <c r="V1952" i="12"/>
  <c r="W1952" i="12"/>
  <c r="X1952" i="12"/>
  <c r="Y1952" i="12"/>
  <c r="Z1952" i="12"/>
  <c r="AA1952" i="12"/>
  <c r="AB1952" i="12"/>
  <c r="AD1952" i="12"/>
  <c r="AF1952" i="12"/>
  <c r="AE1952" i="12" s="1"/>
  <c r="AG1952" i="12"/>
  <c r="AH1952" i="12"/>
  <c r="AI1952" i="12"/>
  <c r="AJ1952" i="12"/>
  <c r="AK1952" i="12"/>
  <c r="AL1952" i="12"/>
  <c r="Q1953" i="12"/>
  <c r="R1953" i="12"/>
  <c r="S1953" i="12"/>
  <c r="T1953" i="12"/>
  <c r="U1953" i="12"/>
  <c r="V1953" i="12"/>
  <c r="W1953" i="12"/>
  <c r="X1953" i="12"/>
  <c r="Y1953" i="12"/>
  <c r="Z1953" i="12"/>
  <c r="AA1953" i="12"/>
  <c r="AB1953" i="12"/>
  <c r="AD1953" i="12"/>
  <c r="AF1953" i="12"/>
  <c r="AE1953" i="12" s="1"/>
  <c r="AG1953" i="12"/>
  <c r="AH1953" i="12"/>
  <c r="AI1953" i="12"/>
  <c r="AJ1953" i="12"/>
  <c r="AK1953" i="12"/>
  <c r="AL1953" i="12"/>
  <c r="Q1954" i="12"/>
  <c r="R1954" i="12"/>
  <c r="S1954" i="12"/>
  <c r="T1954" i="12"/>
  <c r="U1954" i="12"/>
  <c r="V1954" i="12"/>
  <c r="W1954" i="12"/>
  <c r="X1954" i="12"/>
  <c r="Y1954" i="12"/>
  <c r="Z1954" i="12"/>
  <c r="AA1954" i="12"/>
  <c r="AB1954" i="12"/>
  <c r="AD1954" i="12"/>
  <c r="AE1954" i="12"/>
  <c r="AF1954" i="12"/>
  <c r="AG1954" i="12"/>
  <c r="AH1954" i="12"/>
  <c r="AI1954" i="12"/>
  <c r="AJ1954" i="12"/>
  <c r="AK1954" i="12"/>
  <c r="AL1954" i="12"/>
  <c r="Q1955" i="12"/>
  <c r="R1955" i="12"/>
  <c r="S1955" i="12"/>
  <c r="T1955" i="12"/>
  <c r="U1955" i="12"/>
  <c r="V1955" i="12"/>
  <c r="W1955" i="12"/>
  <c r="X1955" i="12"/>
  <c r="Y1955" i="12"/>
  <c r="Z1955" i="12"/>
  <c r="AA1955" i="12"/>
  <c r="AB1955" i="12"/>
  <c r="AD1955" i="12"/>
  <c r="AF1955" i="12"/>
  <c r="AE1955" i="12" s="1"/>
  <c r="AG1955" i="12"/>
  <c r="AH1955" i="12"/>
  <c r="AI1955" i="12"/>
  <c r="AJ1955" i="12"/>
  <c r="AK1955" i="12"/>
  <c r="AL1955" i="12"/>
  <c r="Q1956" i="12"/>
  <c r="R1956" i="12"/>
  <c r="S1956" i="12"/>
  <c r="T1956" i="12"/>
  <c r="U1956" i="12"/>
  <c r="V1956" i="12"/>
  <c r="W1956" i="12"/>
  <c r="X1956" i="12"/>
  <c r="Y1956" i="12"/>
  <c r="Z1956" i="12"/>
  <c r="AA1956" i="12"/>
  <c r="AB1956" i="12"/>
  <c r="AD1956" i="12"/>
  <c r="AE1956" i="12"/>
  <c r="AF1956" i="12"/>
  <c r="AG1956" i="12"/>
  <c r="AH1956" i="12"/>
  <c r="AI1956" i="12"/>
  <c r="AJ1956" i="12"/>
  <c r="AK1956" i="12"/>
  <c r="AL1956" i="12"/>
  <c r="Q1957" i="12"/>
  <c r="R1957" i="12"/>
  <c r="S1957" i="12"/>
  <c r="T1957" i="12"/>
  <c r="U1957" i="12"/>
  <c r="V1957" i="12"/>
  <c r="W1957" i="12"/>
  <c r="X1957" i="12"/>
  <c r="Y1957" i="12"/>
  <c r="Z1957" i="12"/>
  <c r="AA1957" i="12"/>
  <c r="AB1957" i="12"/>
  <c r="AD1957" i="12"/>
  <c r="AF1957" i="12"/>
  <c r="AE1957" i="12" s="1"/>
  <c r="AG1957" i="12"/>
  <c r="AH1957" i="12"/>
  <c r="AI1957" i="12"/>
  <c r="AJ1957" i="12"/>
  <c r="AK1957" i="12"/>
  <c r="AL1957" i="12"/>
  <c r="Q1958" i="12"/>
  <c r="R1958" i="12"/>
  <c r="S1958" i="12"/>
  <c r="T1958" i="12"/>
  <c r="U1958" i="12"/>
  <c r="V1958" i="12"/>
  <c r="W1958" i="12"/>
  <c r="X1958" i="12"/>
  <c r="Y1958" i="12"/>
  <c r="Z1958" i="12"/>
  <c r="AA1958" i="12"/>
  <c r="AB1958" i="12"/>
  <c r="AD1958" i="12"/>
  <c r="AF1958" i="12"/>
  <c r="AE1958" i="12" s="1"/>
  <c r="AG1958" i="12"/>
  <c r="AH1958" i="12"/>
  <c r="AI1958" i="12"/>
  <c r="AJ1958" i="12"/>
  <c r="AK1958" i="12"/>
  <c r="AL1958" i="12"/>
  <c r="Q1959" i="12"/>
  <c r="R1959" i="12"/>
  <c r="S1959" i="12"/>
  <c r="T1959" i="12"/>
  <c r="U1959" i="12"/>
  <c r="V1959" i="12"/>
  <c r="W1959" i="12"/>
  <c r="X1959" i="12"/>
  <c r="Y1959" i="12"/>
  <c r="Z1959" i="12"/>
  <c r="AA1959" i="12"/>
  <c r="AB1959" i="12"/>
  <c r="AD1959" i="12"/>
  <c r="AF1959" i="12"/>
  <c r="AE1959" i="12" s="1"/>
  <c r="AG1959" i="12"/>
  <c r="AH1959" i="12"/>
  <c r="AI1959" i="12"/>
  <c r="AJ1959" i="12"/>
  <c r="AK1959" i="12"/>
  <c r="AL1959" i="12"/>
  <c r="Q1960" i="12"/>
  <c r="R1960" i="12"/>
  <c r="S1960" i="12"/>
  <c r="T1960" i="12"/>
  <c r="U1960" i="12"/>
  <c r="V1960" i="12"/>
  <c r="W1960" i="12"/>
  <c r="X1960" i="12"/>
  <c r="Y1960" i="12"/>
  <c r="Z1960" i="12"/>
  <c r="AA1960" i="12"/>
  <c r="AB1960" i="12"/>
  <c r="AD1960" i="12"/>
  <c r="AF1960" i="12"/>
  <c r="AE1960" i="12" s="1"/>
  <c r="AG1960" i="12"/>
  <c r="AH1960" i="12"/>
  <c r="AI1960" i="12"/>
  <c r="AJ1960" i="12"/>
  <c r="AK1960" i="12"/>
  <c r="AL1960" i="12"/>
  <c r="Q1961" i="12"/>
  <c r="R1961" i="12"/>
  <c r="S1961" i="12"/>
  <c r="T1961" i="12"/>
  <c r="U1961" i="12"/>
  <c r="V1961" i="12"/>
  <c r="W1961" i="12"/>
  <c r="X1961" i="12"/>
  <c r="Y1961" i="12"/>
  <c r="Z1961" i="12"/>
  <c r="AA1961" i="12"/>
  <c r="AB1961" i="12"/>
  <c r="AD1961" i="12"/>
  <c r="AF1961" i="12"/>
  <c r="AE1961" i="12" s="1"/>
  <c r="AG1961" i="12"/>
  <c r="AH1961" i="12"/>
  <c r="AI1961" i="12"/>
  <c r="AJ1961" i="12"/>
  <c r="AK1961" i="12"/>
  <c r="AL1961" i="12"/>
  <c r="Q1962" i="12"/>
  <c r="R1962" i="12"/>
  <c r="S1962" i="12"/>
  <c r="T1962" i="12"/>
  <c r="U1962" i="12"/>
  <c r="V1962" i="12"/>
  <c r="W1962" i="12"/>
  <c r="X1962" i="12"/>
  <c r="Y1962" i="12"/>
  <c r="Z1962" i="12"/>
  <c r="AA1962" i="12"/>
  <c r="AB1962" i="12"/>
  <c r="AD1962" i="12"/>
  <c r="AE1962" i="12"/>
  <c r="AF1962" i="12"/>
  <c r="AG1962" i="12"/>
  <c r="AH1962" i="12"/>
  <c r="AI1962" i="12"/>
  <c r="AJ1962" i="12"/>
  <c r="AK1962" i="12"/>
  <c r="AL1962" i="12"/>
  <c r="Q1963" i="12"/>
  <c r="R1963" i="12"/>
  <c r="S1963" i="12"/>
  <c r="T1963" i="12"/>
  <c r="U1963" i="12"/>
  <c r="V1963" i="12"/>
  <c r="W1963" i="12"/>
  <c r="X1963" i="12"/>
  <c r="Y1963" i="12"/>
  <c r="Z1963" i="12"/>
  <c r="AA1963" i="12"/>
  <c r="AB1963" i="12"/>
  <c r="AD1963" i="12"/>
  <c r="AF1963" i="12"/>
  <c r="AE1963" i="12" s="1"/>
  <c r="AG1963" i="12"/>
  <c r="AH1963" i="12"/>
  <c r="AI1963" i="12"/>
  <c r="AJ1963" i="12"/>
  <c r="AK1963" i="12"/>
  <c r="AL1963" i="12"/>
  <c r="Q1964" i="12"/>
  <c r="R1964" i="12"/>
  <c r="S1964" i="12"/>
  <c r="T1964" i="12"/>
  <c r="U1964" i="12"/>
  <c r="V1964" i="12"/>
  <c r="W1964" i="12"/>
  <c r="X1964" i="12"/>
  <c r="Y1964" i="12"/>
  <c r="Z1964" i="12"/>
  <c r="AA1964" i="12"/>
  <c r="AB1964" i="12"/>
  <c r="AD1964" i="12"/>
  <c r="AE1964" i="12"/>
  <c r="AF1964" i="12"/>
  <c r="AG1964" i="12"/>
  <c r="AH1964" i="12"/>
  <c r="AI1964" i="12"/>
  <c r="AJ1964" i="12"/>
  <c r="AK1964" i="12"/>
  <c r="AL1964" i="12"/>
  <c r="Q1965" i="12"/>
  <c r="R1965" i="12"/>
  <c r="S1965" i="12"/>
  <c r="T1965" i="12"/>
  <c r="U1965" i="12"/>
  <c r="V1965" i="12"/>
  <c r="W1965" i="12"/>
  <c r="X1965" i="12"/>
  <c r="Y1965" i="12"/>
  <c r="Z1965" i="12"/>
  <c r="AA1965" i="12"/>
  <c r="AB1965" i="12"/>
  <c r="AD1965" i="12"/>
  <c r="AF1965" i="12"/>
  <c r="AE1965" i="12" s="1"/>
  <c r="AG1965" i="12"/>
  <c r="AH1965" i="12"/>
  <c r="AI1965" i="12"/>
  <c r="AJ1965" i="12"/>
  <c r="AK1965" i="12"/>
  <c r="AL1965" i="12"/>
  <c r="Q1966" i="12"/>
  <c r="R1966" i="12"/>
  <c r="S1966" i="12"/>
  <c r="T1966" i="12"/>
  <c r="U1966" i="12"/>
  <c r="V1966" i="12"/>
  <c r="W1966" i="12"/>
  <c r="X1966" i="12"/>
  <c r="Y1966" i="12"/>
  <c r="Z1966" i="12"/>
  <c r="AA1966" i="12"/>
  <c r="AB1966" i="12"/>
  <c r="AD1966" i="12"/>
  <c r="AF1966" i="12"/>
  <c r="AE1966" i="12" s="1"/>
  <c r="AG1966" i="12"/>
  <c r="AH1966" i="12"/>
  <c r="AI1966" i="12"/>
  <c r="AJ1966" i="12"/>
  <c r="AK1966" i="12"/>
  <c r="AL1966" i="12"/>
  <c r="Q1967" i="12"/>
  <c r="R1967" i="12"/>
  <c r="S1967" i="12"/>
  <c r="T1967" i="12"/>
  <c r="U1967" i="12"/>
  <c r="V1967" i="12"/>
  <c r="W1967" i="12"/>
  <c r="X1967" i="12"/>
  <c r="Y1967" i="12"/>
  <c r="Z1967" i="12"/>
  <c r="AA1967" i="12"/>
  <c r="AB1967" i="12"/>
  <c r="AD1967" i="12"/>
  <c r="AF1967" i="12"/>
  <c r="AE1967" i="12" s="1"/>
  <c r="AG1967" i="12"/>
  <c r="AH1967" i="12"/>
  <c r="AI1967" i="12"/>
  <c r="AJ1967" i="12"/>
  <c r="AK1967" i="12"/>
  <c r="AL1967" i="12"/>
  <c r="Q1968" i="12"/>
  <c r="R1968" i="12"/>
  <c r="S1968" i="12"/>
  <c r="T1968" i="12"/>
  <c r="U1968" i="12"/>
  <c r="V1968" i="12"/>
  <c r="W1968" i="12"/>
  <c r="X1968" i="12"/>
  <c r="Y1968" i="12"/>
  <c r="Z1968" i="12"/>
  <c r="AA1968" i="12"/>
  <c r="AB1968" i="12"/>
  <c r="AD1968" i="12"/>
  <c r="AF1968" i="12"/>
  <c r="AE1968" i="12" s="1"/>
  <c r="AG1968" i="12"/>
  <c r="AH1968" i="12"/>
  <c r="AI1968" i="12"/>
  <c r="AJ1968" i="12"/>
  <c r="AK1968" i="12"/>
  <c r="AL1968" i="12"/>
  <c r="Q1969" i="12"/>
  <c r="R1969" i="12"/>
  <c r="S1969" i="12"/>
  <c r="T1969" i="12"/>
  <c r="U1969" i="12"/>
  <c r="V1969" i="12"/>
  <c r="W1969" i="12"/>
  <c r="X1969" i="12"/>
  <c r="Y1969" i="12"/>
  <c r="Z1969" i="12"/>
  <c r="AA1969" i="12"/>
  <c r="AB1969" i="12"/>
  <c r="AD1969" i="12"/>
  <c r="AF1969" i="12"/>
  <c r="AE1969" i="12" s="1"/>
  <c r="AG1969" i="12"/>
  <c r="AH1969" i="12"/>
  <c r="AI1969" i="12"/>
  <c r="AJ1969" i="12"/>
  <c r="AK1969" i="12"/>
  <c r="AL1969" i="12"/>
  <c r="Q1970" i="12"/>
  <c r="R1970" i="12"/>
  <c r="S1970" i="12"/>
  <c r="T1970" i="12"/>
  <c r="U1970" i="12"/>
  <c r="V1970" i="12"/>
  <c r="W1970" i="12"/>
  <c r="X1970" i="12"/>
  <c r="Y1970" i="12"/>
  <c r="Z1970" i="12"/>
  <c r="AA1970" i="12"/>
  <c r="AB1970" i="12"/>
  <c r="AD1970" i="12"/>
  <c r="AE1970" i="12"/>
  <c r="AF1970" i="12"/>
  <c r="AG1970" i="12"/>
  <c r="AH1970" i="12"/>
  <c r="AI1970" i="12"/>
  <c r="AJ1970" i="12"/>
  <c r="AK1970" i="12"/>
  <c r="AL1970" i="12"/>
  <c r="Q1971" i="12"/>
  <c r="R1971" i="12"/>
  <c r="S1971" i="12"/>
  <c r="T1971" i="12"/>
  <c r="U1971" i="12"/>
  <c r="V1971" i="12"/>
  <c r="W1971" i="12"/>
  <c r="X1971" i="12"/>
  <c r="Y1971" i="12"/>
  <c r="Z1971" i="12"/>
  <c r="AA1971" i="12"/>
  <c r="AB1971" i="12"/>
  <c r="AD1971" i="12"/>
  <c r="AF1971" i="12"/>
  <c r="AE1971" i="12" s="1"/>
  <c r="AG1971" i="12"/>
  <c r="AH1971" i="12"/>
  <c r="AI1971" i="12"/>
  <c r="AJ1971" i="12"/>
  <c r="AK1971" i="12"/>
  <c r="AL1971" i="12"/>
  <c r="Q1972" i="12"/>
  <c r="R1972" i="12"/>
  <c r="S1972" i="12"/>
  <c r="T1972" i="12"/>
  <c r="U1972" i="12"/>
  <c r="V1972" i="12"/>
  <c r="W1972" i="12"/>
  <c r="X1972" i="12"/>
  <c r="Y1972" i="12"/>
  <c r="Z1972" i="12"/>
  <c r="AA1972" i="12"/>
  <c r="AB1972" i="12"/>
  <c r="AD1972" i="12"/>
  <c r="AE1972" i="12"/>
  <c r="AF1972" i="12"/>
  <c r="AG1972" i="12"/>
  <c r="AH1972" i="12"/>
  <c r="AI1972" i="12"/>
  <c r="AJ1972" i="12"/>
  <c r="AK1972" i="12"/>
  <c r="AL1972" i="12"/>
  <c r="Q1973" i="12"/>
  <c r="R1973" i="12"/>
  <c r="S1973" i="12"/>
  <c r="T1973" i="12"/>
  <c r="U1973" i="12"/>
  <c r="V1973" i="12"/>
  <c r="W1973" i="12"/>
  <c r="X1973" i="12"/>
  <c r="Y1973" i="12"/>
  <c r="Z1973" i="12"/>
  <c r="AA1973" i="12"/>
  <c r="AB1973" i="12"/>
  <c r="AD1973" i="12"/>
  <c r="AF1973" i="12"/>
  <c r="AE1973" i="12" s="1"/>
  <c r="AG1973" i="12"/>
  <c r="AH1973" i="12"/>
  <c r="AI1973" i="12"/>
  <c r="AJ1973" i="12"/>
  <c r="AK1973" i="12"/>
  <c r="AL1973" i="12"/>
  <c r="Q1974" i="12"/>
  <c r="R1974" i="12"/>
  <c r="S1974" i="12"/>
  <c r="T1974" i="12"/>
  <c r="U1974" i="12"/>
  <c r="V1974" i="12"/>
  <c r="W1974" i="12"/>
  <c r="X1974" i="12"/>
  <c r="Y1974" i="12"/>
  <c r="Z1974" i="12"/>
  <c r="AA1974" i="12"/>
  <c r="AB1974" i="12"/>
  <c r="AD1974" i="12"/>
  <c r="AF1974" i="12"/>
  <c r="AE1974" i="12" s="1"/>
  <c r="AG1974" i="12"/>
  <c r="AH1974" i="12"/>
  <c r="AI1974" i="12"/>
  <c r="AJ1974" i="12"/>
  <c r="AK1974" i="12"/>
  <c r="AL1974" i="12"/>
  <c r="Q1975" i="12"/>
  <c r="R1975" i="12"/>
  <c r="S1975" i="12"/>
  <c r="T1975" i="12"/>
  <c r="U1975" i="12"/>
  <c r="V1975" i="12"/>
  <c r="W1975" i="12"/>
  <c r="X1975" i="12"/>
  <c r="Y1975" i="12"/>
  <c r="Z1975" i="12"/>
  <c r="AA1975" i="12"/>
  <c r="AB1975" i="12"/>
  <c r="AD1975" i="12"/>
  <c r="AF1975" i="12"/>
  <c r="AE1975" i="12" s="1"/>
  <c r="AG1975" i="12"/>
  <c r="AH1975" i="12"/>
  <c r="AI1975" i="12"/>
  <c r="AJ1975" i="12"/>
  <c r="AK1975" i="12"/>
  <c r="AL1975" i="12"/>
  <c r="Q1976" i="12"/>
  <c r="R1976" i="12"/>
  <c r="S1976" i="12"/>
  <c r="T1976" i="12"/>
  <c r="U1976" i="12"/>
  <c r="V1976" i="12"/>
  <c r="W1976" i="12"/>
  <c r="X1976" i="12"/>
  <c r="Y1976" i="12"/>
  <c r="Z1976" i="12"/>
  <c r="AA1976" i="12"/>
  <c r="AB1976" i="12"/>
  <c r="AD1976" i="12"/>
  <c r="AF1976" i="12"/>
  <c r="AE1976" i="12" s="1"/>
  <c r="AG1976" i="12"/>
  <c r="AH1976" i="12"/>
  <c r="AI1976" i="12"/>
  <c r="AJ1976" i="12"/>
  <c r="AK1976" i="12"/>
  <c r="AL1976" i="12"/>
  <c r="Q1977" i="12"/>
  <c r="R1977" i="12"/>
  <c r="S1977" i="12"/>
  <c r="T1977" i="12"/>
  <c r="U1977" i="12"/>
  <c r="V1977" i="12"/>
  <c r="W1977" i="12"/>
  <c r="X1977" i="12"/>
  <c r="Y1977" i="12"/>
  <c r="Z1977" i="12"/>
  <c r="AA1977" i="12"/>
  <c r="AB1977" i="12"/>
  <c r="AD1977" i="12"/>
  <c r="AF1977" i="12"/>
  <c r="AE1977" i="12" s="1"/>
  <c r="AG1977" i="12"/>
  <c r="AH1977" i="12"/>
  <c r="AI1977" i="12"/>
  <c r="AJ1977" i="12"/>
  <c r="AK1977" i="12"/>
  <c r="AL1977" i="12"/>
  <c r="Q1978" i="12"/>
  <c r="R1978" i="12"/>
  <c r="S1978" i="12"/>
  <c r="T1978" i="12"/>
  <c r="U1978" i="12"/>
  <c r="V1978" i="12"/>
  <c r="W1978" i="12"/>
  <c r="X1978" i="12"/>
  <c r="Y1978" i="12"/>
  <c r="Z1978" i="12"/>
  <c r="AA1978" i="12"/>
  <c r="AB1978" i="12"/>
  <c r="AD1978" i="12"/>
  <c r="AE1978" i="12"/>
  <c r="AF1978" i="12"/>
  <c r="AG1978" i="12"/>
  <c r="AH1978" i="12"/>
  <c r="AI1978" i="12"/>
  <c r="AJ1978" i="12"/>
  <c r="AK1978" i="12"/>
  <c r="AL1978" i="12"/>
  <c r="Q1979" i="12"/>
  <c r="R1979" i="12"/>
  <c r="S1979" i="12"/>
  <c r="T1979" i="12"/>
  <c r="U1979" i="12"/>
  <c r="V1979" i="12"/>
  <c r="W1979" i="12"/>
  <c r="X1979" i="12"/>
  <c r="Y1979" i="12"/>
  <c r="Z1979" i="12"/>
  <c r="AA1979" i="12"/>
  <c r="AB1979" i="12"/>
  <c r="AD1979" i="12"/>
  <c r="AF1979" i="12"/>
  <c r="AE1979" i="12" s="1"/>
  <c r="AG1979" i="12"/>
  <c r="AH1979" i="12"/>
  <c r="AI1979" i="12"/>
  <c r="AJ1979" i="12"/>
  <c r="AK1979" i="12"/>
  <c r="AL1979" i="12"/>
  <c r="Q1980" i="12"/>
  <c r="R1980" i="12"/>
  <c r="S1980" i="12"/>
  <c r="T1980" i="12"/>
  <c r="U1980" i="12"/>
  <c r="V1980" i="12"/>
  <c r="W1980" i="12"/>
  <c r="X1980" i="12"/>
  <c r="Y1980" i="12"/>
  <c r="Z1980" i="12"/>
  <c r="AA1980" i="12"/>
  <c r="AB1980" i="12"/>
  <c r="AD1980" i="12"/>
  <c r="AE1980" i="12"/>
  <c r="AF1980" i="12"/>
  <c r="AG1980" i="12"/>
  <c r="AH1980" i="12"/>
  <c r="AI1980" i="12"/>
  <c r="AJ1980" i="12"/>
  <c r="AK1980" i="12"/>
  <c r="AL1980" i="12"/>
  <c r="Q1981" i="12"/>
  <c r="R1981" i="12"/>
  <c r="S1981" i="12"/>
  <c r="T1981" i="12"/>
  <c r="U1981" i="12"/>
  <c r="V1981" i="12"/>
  <c r="W1981" i="12"/>
  <c r="X1981" i="12"/>
  <c r="Y1981" i="12"/>
  <c r="Z1981" i="12"/>
  <c r="AA1981" i="12"/>
  <c r="AB1981" i="12"/>
  <c r="AD1981" i="12"/>
  <c r="AF1981" i="12"/>
  <c r="AE1981" i="12" s="1"/>
  <c r="AG1981" i="12"/>
  <c r="AH1981" i="12"/>
  <c r="AI1981" i="12"/>
  <c r="AJ1981" i="12"/>
  <c r="AK1981" i="12"/>
  <c r="AL1981" i="12"/>
  <c r="Q1982" i="12"/>
  <c r="R1982" i="12"/>
  <c r="S1982" i="12"/>
  <c r="T1982" i="12"/>
  <c r="U1982" i="12"/>
  <c r="V1982" i="12"/>
  <c r="W1982" i="12"/>
  <c r="X1982" i="12"/>
  <c r="Y1982" i="12"/>
  <c r="Z1982" i="12"/>
  <c r="AA1982" i="12"/>
  <c r="AB1982" i="12"/>
  <c r="AD1982" i="12"/>
  <c r="AF1982" i="12"/>
  <c r="AE1982" i="12" s="1"/>
  <c r="AG1982" i="12"/>
  <c r="AH1982" i="12"/>
  <c r="AI1982" i="12"/>
  <c r="AJ1982" i="12"/>
  <c r="AK1982" i="12"/>
  <c r="AL1982" i="12"/>
  <c r="Q1983" i="12"/>
  <c r="R1983" i="12"/>
  <c r="S1983" i="12"/>
  <c r="T1983" i="12"/>
  <c r="U1983" i="12"/>
  <c r="V1983" i="12"/>
  <c r="W1983" i="12"/>
  <c r="X1983" i="12"/>
  <c r="Y1983" i="12"/>
  <c r="Z1983" i="12"/>
  <c r="AA1983" i="12"/>
  <c r="AB1983" i="12"/>
  <c r="AD1983" i="12"/>
  <c r="AF1983" i="12"/>
  <c r="AE1983" i="12" s="1"/>
  <c r="AG1983" i="12"/>
  <c r="AH1983" i="12"/>
  <c r="AI1983" i="12"/>
  <c r="AJ1983" i="12"/>
  <c r="AK1983" i="12"/>
  <c r="AL1983" i="12"/>
  <c r="Q1984" i="12"/>
  <c r="R1984" i="12"/>
  <c r="S1984" i="12"/>
  <c r="T1984" i="12"/>
  <c r="U1984" i="12"/>
  <c r="V1984" i="12"/>
  <c r="W1984" i="12"/>
  <c r="X1984" i="12"/>
  <c r="Y1984" i="12"/>
  <c r="Z1984" i="12"/>
  <c r="AA1984" i="12"/>
  <c r="AB1984" i="12"/>
  <c r="AD1984" i="12"/>
  <c r="AF1984" i="12"/>
  <c r="AE1984" i="12" s="1"/>
  <c r="AG1984" i="12"/>
  <c r="AH1984" i="12"/>
  <c r="AI1984" i="12"/>
  <c r="AJ1984" i="12"/>
  <c r="AK1984" i="12"/>
  <c r="AL1984" i="12"/>
  <c r="Q1985" i="12"/>
  <c r="R1985" i="12"/>
  <c r="S1985" i="12"/>
  <c r="T1985" i="12"/>
  <c r="U1985" i="12"/>
  <c r="V1985" i="12"/>
  <c r="W1985" i="12"/>
  <c r="X1985" i="12"/>
  <c r="Y1985" i="12"/>
  <c r="Z1985" i="12"/>
  <c r="AA1985" i="12"/>
  <c r="AB1985" i="12"/>
  <c r="AD1985" i="12"/>
  <c r="AF1985" i="12"/>
  <c r="AE1985" i="12" s="1"/>
  <c r="AG1985" i="12"/>
  <c r="AH1985" i="12"/>
  <c r="AI1985" i="12"/>
  <c r="AJ1985" i="12"/>
  <c r="AK1985" i="12"/>
  <c r="AL1985" i="12"/>
  <c r="Q1986" i="12"/>
  <c r="R1986" i="12"/>
  <c r="S1986" i="12"/>
  <c r="T1986" i="12"/>
  <c r="U1986" i="12"/>
  <c r="V1986" i="12"/>
  <c r="W1986" i="12"/>
  <c r="X1986" i="12"/>
  <c r="Y1986" i="12"/>
  <c r="Z1986" i="12"/>
  <c r="AA1986" i="12"/>
  <c r="AB1986" i="12"/>
  <c r="AD1986" i="12"/>
  <c r="AE1986" i="12"/>
  <c r="AF1986" i="12"/>
  <c r="AG1986" i="12"/>
  <c r="AH1986" i="12"/>
  <c r="AI1986" i="12"/>
  <c r="AJ1986" i="12"/>
  <c r="AK1986" i="12"/>
  <c r="AL1986" i="12"/>
  <c r="Q1987" i="12"/>
  <c r="R1987" i="12"/>
  <c r="S1987" i="12"/>
  <c r="T1987" i="12"/>
  <c r="U1987" i="12"/>
  <c r="V1987" i="12"/>
  <c r="W1987" i="12"/>
  <c r="X1987" i="12"/>
  <c r="Y1987" i="12"/>
  <c r="Z1987" i="12"/>
  <c r="AA1987" i="12"/>
  <c r="AB1987" i="12"/>
  <c r="AD1987" i="12"/>
  <c r="AF1987" i="12"/>
  <c r="AE1987" i="12" s="1"/>
  <c r="AG1987" i="12"/>
  <c r="AH1987" i="12"/>
  <c r="AI1987" i="12"/>
  <c r="AJ1987" i="12"/>
  <c r="AK1987" i="12"/>
  <c r="AL1987" i="12"/>
  <c r="Q1988" i="12"/>
  <c r="R1988" i="12"/>
  <c r="S1988" i="12"/>
  <c r="T1988" i="12"/>
  <c r="U1988" i="12"/>
  <c r="V1988" i="12"/>
  <c r="W1988" i="12"/>
  <c r="X1988" i="12"/>
  <c r="Y1988" i="12"/>
  <c r="Z1988" i="12"/>
  <c r="AA1988" i="12"/>
  <c r="AB1988" i="12"/>
  <c r="AD1988" i="12"/>
  <c r="AE1988" i="12"/>
  <c r="AF1988" i="12"/>
  <c r="AG1988" i="12"/>
  <c r="AH1988" i="12"/>
  <c r="AI1988" i="12"/>
  <c r="AJ1988" i="12"/>
  <c r="AK1988" i="12"/>
  <c r="AL1988" i="12"/>
  <c r="Q1989" i="12"/>
  <c r="R1989" i="12"/>
  <c r="S1989" i="12"/>
  <c r="T1989" i="12"/>
  <c r="U1989" i="12"/>
  <c r="V1989" i="12"/>
  <c r="W1989" i="12"/>
  <c r="X1989" i="12"/>
  <c r="Y1989" i="12"/>
  <c r="Z1989" i="12"/>
  <c r="AA1989" i="12"/>
  <c r="AB1989" i="12"/>
  <c r="AD1989" i="12"/>
  <c r="AF1989" i="12"/>
  <c r="AE1989" i="12" s="1"/>
  <c r="AG1989" i="12"/>
  <c r="AH1989" i="12"/>
  <c r="AI1989" i="12"/>
  <c r="AJ1989" i="12"/>
  <c r="AK1989" i="12"/>
  <c r="AL1989" i="12"/>
  <c r="Q1990" i="12"/>
  <c r="R1990" i="12"/>
  <c r="S1990" i="12"/>
  <c r="T1990" i="12"/>
  <c r="U1990" i="12"/>
  <c r="V1990" i="12"/>
  <c r="W1990" i="12"/>
  <c r="X1990" i="12"/>
  <c r="Y1990" i="12"/>
  <c r="Z1990" i="12"/>
  <c r="AA1990" i="12"/>
  <c r="AB1990" i="12"/>
  <c r="AD1990" i="12"/>
  <c r="AF1990" i="12"/>
  <c r="AE1990" i="12" s="1"/>
  <c r="AG1990" i="12"/>
  <c r="AH1990" i="12"/>
  <c r="AI1990" i="12"/>
  <c r="AJ1990" i="12"/>
  <c r="AK1990" i="12"/>
  <c r="AL1990" i="12"/>
  <c r="Q1991" i="12"/>
  <c r="R1991" i="12"/>
  <c r="S1991" i="12"/>
  <c r="T1991" i="12"/>
  <c r="U1991" i="12"/>
  <c r="V1991" i="12"/>
  <c r="W1991" i="12"/>
  <c r="X1991" i="12"/>
  <c r="Y1991" i="12"/>
  <c r="Z1991" i="12"/>
  <c r="AA1991" i="12"/>
  <c r="AB1991" i="12"/>
  <c r="AD1991" i="12"/>
  <c r="AF1991" i="12"/>
  <c r="AE1991" i="12" s="1"/>
  <c r="AG1991" i="12"/>
  <c r="AH1991" i="12"/>
  <c r="AI1991" i="12"/>
  <c r="AJ1991" i="12"/>
  <c r="AK1991" i="12"/>
  <c r="AL1991" i="12"/>
  <c r="Q1992" i="12"/>
  <c r="R1992" i="12"/>
  <c r="S1992" i="12"/>
  <c r="T1992" i="12"/>
  <c r="U1992" i="12"/>
  <c r="V1992" i="12"/>
  <c r="W1992" i="12"/>
  <c r="X1992" i="12"/>
  <c r="Y1992" i="12"/>
  <c r="Z1992" i="12"/>
  <c r="AA1992" i="12"/>
  <c r="AB1992" i="12"/>
  <c r="AD1992" i="12"/>
  <c r="AF1992" i="12"/>
  <c r="AE1992" i="12" s="1"/>
  <c r="AG1992" i="12"/>
  <c r="AH1992" i="12"/>
  <c r="AI1992" i="12"/>
  <c r="AJ1992" i="12"/>
  <c r="AK1992" i="12"/>
  <c r="AL1992" i="12"/>
  <c r="Q1993" i="12"/>
  <c r="R1993" i="12"/>
  <c r="S1993" i="12"/>
  <c r="T1993" i="12"/>
  <c r="U1993" i="12"/>
  <c r="V1993" i="12"/>
  <c r="W1993" i="12"/>
  <c r="X1993" i="12"/>
  <c r="Y1993" i="12"/>
  <c r="Z1993" i="12"/>
  <c r="AA1993" i="12"/>
  <c r="AB1993" i="12"/>
  <c r="AD1993" i="12"/>
  <c r="AF1993" i="12"/>
  <c r="AE1993" i="12" s="1"/>
  <c r="AG1993" i="12"/>
  <c r="AH1993" i="12"/>
  <c r="AI1993" i="12"/>
  <c r="AJ1993" i="12"/>
  <c r="AK1993" i="12"/>
  <c r="AL1993" i="12"/>
  <c r="Q1994" i="12"/>
  <c r="R1994" i="12"/>
  <c r="S1994" i="12"/>
  <c r="T1994" i="12"/>
  <c r="U1994" i="12"/>
  <c r="V1994" i="12"/>
  <c r="W1994" i="12"/>
  <c r="X1994" i="12"/>
  <c r="Y1994" i="12"/>
  <c r="Z1994" i="12"/>
  <c r="AA1994" i="12"/>
  <c r="AB1994" i="12"/>
  <c r="AD1994" i="12"/>
  <c r="AE1994" i="12"/>
  <c r="AF1994" i="12"/>
  <c r="AG1994" i="12"/>
  <c r="AH1994" i="12"/>
  <c r="AI1994" i="12"/>
  <c r="AJ1994" i="12"/>
  <c r="AK1994" i="12"/>
  <c r="AL1994" i="12"/>
  <c r="Q1995" i="12"/>
  <c r="R1995" i="12"/>
  <c r="S1995" i="12"/>
  <c r="T1995" i="12"/>
  <c r="U1995" i="12"/>
  <c r="V1995" i="12"/>
  <c r="W1995" i="12"/>
  <c r="X1995" i="12"/>
  <c r="Y1995" i="12"/>
  <c r="Z1995" i="12"/>
  <c r="AA1995" i="12"/>
  <c r="AB1995" i="12"/>
  <c r="AD1995" i="12"/>
  <c r="AF1995" i="12"/>
  <c r="AE1995" i="12" s="1"/>
  <c r="AG1995" i="12"/>
  <c r="AH1995" i="12"/>
  <c r="AI1995" i="12"/>
  <c r="AJ1995" i="12"/>
  <c r="AK1995" i="12"/>
  <c r="AL1995" i="12"/>
  <c r="Q1996" i="12"/>
  <c r="R1996" i="12"/>
  <c r="S1996" i="12"/>
  <c r="T1996" i="12"/>
  <c r="U1996" i="12"/>
  <c r="V1996" i="12"/>
  <c r="W1996" i="12"/>
  <c r="X1996" i="12"/>
  <c r="Y1996" i="12"/>
  <c r="Z1996" i="12"/>
  <c r="AA1996" i="12"/>
  <c r="AB1996" i="12"/>
  <c r="AD1996" i="12"/>
  <c r="AE1996" i="12"/>
  <c r="AF1996" i="12"/>
  <c r="AG1996" i="12"/>
  <c r="AH1996" i="12"/>
  <c r="AI1996" i="12"/>
  <c r="AJ1996" i="12"/>
  <c r="AK1996" i="12"/>
  <c r="AL1996" i="12"/>
  <c r="Q1997" i="12"/>
  <c r="R1997" i="12"/>
  <c r="S1997" i="12"/>
  <c r="T1997" i="12"/>
  <c r="U1997" i="12"/>
  <c r="V1997" i="12"/>
  <c r="W1997" i="12"/>
  <c r="X1997" i="12"/>
  <c r="Y1997" i="12"/>
  <c r="Z1997" i="12"/>
  <c r="AA1997" i="12"/>
  <c r="AB1997" i="12"/>
  <c r="AD1997" i="12"/>
  <c r="AF1997" i="12"/>
  <c r="AE1997" i="12" s="1"/>
  <c r="AG1997" i="12"/>
  <c r="AH1997" i="12"/>
  <c r="AI1997" i="12"/>
  <c r="AJ1997" i="12"/>
  <c r="AK1997" i="12"/>
  <c r="AL1997" i="12"/>
  <c r="Q1998" i="12"/>
  <c r="R1998" i="12"/>
  <c r="S1998" i="12"/>
  <c r="T1998" i="12"/>
  <c r="U1998" i="12"/>
  <c r="V1998" i="12"/>
  <c r="W1998" i="12"/>
  <c r="X1998" i="12"/>
  <c r="Y1998" i="12"/>
  <c r="Z1998" i="12"/>
  <c r="AA1998" i="12"/>
  <c r="AB1998" i="12"/>
  <c r="AD1998" i="12"/>
  <c r="AF1998" i="12"/>
  <c r="AE1998" i="12" s="1"/>
  <c r="AG1998" i="12"/>
  <c r="AH1998" i="12"/>
  <c r="AI1998" i="12"/>
  <c r="AJ1998" i="12"/>
  <c r="AK1998" i="12"/>
  <c r="AL1998" i="12"/>
  <c r="Q1999" i="12"/>
  <c r="R1999" i="12"/>
  <c r="S1999" i="12"/>
  <c r="T1999" i="12"/>
  <c r="U1999" i="12"/>
  <c r="V1999" i="12"/>
  <c r="W1999" i="12"/>
  <c r="X1999" i="12"/>
  <c r="Y1999" i="12"/>
  <c r="Z1999" i="12"/>
  <c r="AA1999" i="12"/>
  <c r="AB1999" i="12"/>
  <c r="AD1999" i="12"/>
  <c r="AF1999" i="12"/>
  <c r="AE1999" i="12" s="1"/>
  <c r="AG1999" i="12"/>
  <c r="AH1999" i="12"/>
  <c r="AI1999" i="12"/>
  <c r="AJ1999" i="12"/>
  <c r="AK1999" i="12"/>
  <c r="AL1999" i="12"/>
  <c r="Q2000" i="12"/>
  <c r="R2000" i="12"/>
  <c r="S2000" i="12"/>
  <c r="T2000" i="12"/>
  <c r="U2000" i="12"/>
  <c r="V2000" i="12"/>
  <c r="W2000" i="12"/>
  <c r="X2000" i="12"/>
  <c r="Y2000" i="12"/>
  <c r="Z2000" i="12"/>
  <c r="AA2000" i="12"/>
  <c r="AB2000" i="12"/>
  <c r="AD2000" i="12"/>
  <c r="AF2000" i="12"/>
  <c r="AE2000" i="12" s="1"/>
  <c r="AG2000" i="12"/>
  <c r="AH2000" i="12"/>
  <c r="AI2000" i="12"/>
  <c r="AJ2000" i="12"/>
  <c r="AK2000" i="12"/>
  <c r="AL2000" i="12"/>
  <c r="Q2001" i="12"/>
  <c r="R2001" i="12"/>
  <c r="S2001" i="12"/>
  <c r="T2001" i="12"/>
  <c r="U2001" i="12"/>
  <c r="V2001" i="12"/>
  <c r="W2001" i="12"/>
  <c r="X2001" i="12"/>
  <c r="Y2001" i="12"/>
  <c r="Z2001" i="12"/>
  <c r="AA2001" i="12"/>
  <c r="AB2001" i="12"/>
  <c r="AD2001" i="12"/>
  <c r="AF2001" i="12"/>
  <c r="AE2001" i="12" s="1"/>
  <c r="AG2001" i="12"/>
  <c r="AH2001" i="12"/>
  <c r="AI2001" i="12"/>
  <c r="AJ2001" i="12"/>
  <c r="AK2001" i="12"/>
  <c r="AL2001" i="12"/>
  <c r="Q2002" i="12"/>
  <c r="R2002" i="12"/>
  <c r="S2002" i="12"/>
  <c r="T2002" i="12"/>
  <c r="U2002" i="12"/>
  <c r="V2002" i="12"/>
  <c r="W2002" i="12"/>
  <c r="X2002" i="12"/>
  <c r="Y2002" i="12"/>
  <c r="Z2002" i="12"/>
  <c r="AA2002" i="12"/>
  <c r="AB2002" i="12"/>
  <c r="AD2002" i="12"/>
  <c r="AE2002" i="12"/>
  <c r="AF2002" i="12"/>
  <c r="AG2002" i="12"/>
  <c r="AH2002" i="12"/>
  <c r="AI2002" i="12"/>
  <c r="AJ2002" i="12"/>
  <c r="AK2002" i="12"/>
  <c r="AL2002" i="12"/>
  <c r="Q2003" i="12"/>
  <c r="R2003" i="12"/>
  <c r="S2003" i="12"/>
  <c r="T2003" i="12"/>
  <c r="U2003" i="12"/>
  <c r="V2003" i="12"/>
  <c r="W2003" i="12"/>
  <c r="X2003" i="12"/>
  <c r="Y2003" i="12"/>
  <c r="Z2003" i="12"/>
  <c r="AA2003" i="12"/>
  <c r="AB2003" i="12"/>
  <c r="AD2003" i="12"/>
  <c r="AF2003" i="12"/>
  <c r="AE2003" i="12" s="1"/>
  <c r="AG2003" i="12"/>
  <c r="AH2003" i="12"/>
  <c r="AI2003" i="12"/>
  <c r="AJ2003" i="12"/>
  <c r="AK2003" i="12"/>
  <c r="AL2003" i="12"/>
  <c r="Q2004" i="12"/>
  <c r="R2004" i="12"/>
  <c r="S2004" i="12"/>
  <c r="T2004" i="12"/>
  <c r="U2004" i="12"/>
  <c r="V2004" i="12"/>
  <c r="W2004" i="12"/>
  <c r="X2004" i="12"/>
  <c r="Y2004" i="12"/>
  <c r="Z2004" i="12"/>
  <c r="AA2004" i="12"/>
  <c r="AB2004" i="12"/>
  <c r="AD2004" i="12"/>
  <c r="AE2004" i="12"/>
  <c r="AF2004" i="12"/>
  <c r="AG2004" i="12"/>
  <c r="AH2004" i="12"/>
  <c r="AI2004" i="12"/>
  <c r="AJ2004" i="12"/>
  <c r="AK2004" i="12"/>
  <c r="AL2004" i="12"/>
  <c r="Q2005" i="12"/>
  <c r="R2005" i="12"/>
  <c r="S2005" i="12"/>
  <c r="T2005" i="12"/>
  <c r="U2005" i="12"/>
  <c r="V2005" i="12"/>
  <c r="W2005" i="12"/>
  <c r="X2005" i="12"/>
  <c r="Y2005" i="12"/>
  <c r="Z2005" i="12"/>
  <c r="AA2005" i="12"/>
  <c r="AB2005" i="12"/>
  <c r="AD2005" i="12"/>
  <c r="AF2005" i="12"/>
  <c r="AE2005" i="12" s="1"/>
  <c r="AG2005" i="12"/>
  <c r="AH2005" i="12"/>
  <c r="AI2005" i="12"/>
  <c r="AJ2005" i="12"/>
  <c r="AK2005" i="12"/>
  <c r="AL2005" i="12"/>
  <c r="Q2006" i="12"/>
  <c r="R2006" i="12"/>
  <c r="S2006" i="12"/>
  <c r="T2006" i="12"/>
  <c r="U2006" i="12"/>
  <c r="V2006" i="12"/>
  <c r="W2006" i="12"/>
  <c r="X2006" i="12"/>
  <c r="Y2006" i="12"/>
  <c r="Z2006" i="12"/>
  <c r="AA2006" i="12"/>
  <c r="AB2006" i="12"/>
  <c r="AD2006" i="12"/>
  <c r="AF2006" i="12"/>
  <c r="AE2006" i="12" s="1"/>
  <c r="AG2006" i="12"/>
  <c r="AH2006" i="12"/>
  <c r="AI2006" i="12"/>
  <c r="AJ2006" i="12"/>
  <c r="AK2006" i="12"/>
  <c r="AL2006" i="12"/>
  <c r="Q2007" i="12"/>
  <c r="R2007" i="12"/>
  <c r="S2007" i="12"/>
  <c r="T2007" i="12"/>
  <c r="U2007" i="12"/>
  <c r="V2007" i="12"/>
  <c r="W2007" i="12"/>
  <c r="X2007" i="12"/>
  <c r="Y2007" i="12"/>
  <c r="Z2007" i="12"/>
  <c r="AA2007" i="12"/>
  <c r="AB2007" i="12"/>
  <c r="AD2007" i="12"/>
  <c r="AF2007" i="12"/>
  <c r="AE2007" i="12" s="1"/>
  <c r="AG2007" i="12"/>
  <c r="AH2007" i="12"/>
  <c r="AI2007" i="12"/>
  <c r="AJ2007" i="12"/>
  <c r="AK2007" i="12"/>
  <c r="AL2007" i="12"/>
  <c r="Q2008" i="12"/>
  <c r="R2008" i="12"/>
  <c r="S2008" i="12"/>
  <c r="T2008" i="12"/>
  <c r="U2008" i="12"/>
  <c r="V2008" i="12"/>
  <c r="W2008" i="12"/>
  <c r="X2008" i="12"/>
  <c r="Y2008" i="12"/>
  <c r="Z2008" i="12"/>
  <c r="AA2008" i="12"/>
  <c r="AB2008" i="12"/>
  <c r="AD2008" i="12"/>
  <c r="AF2008" i="12"/>
  <c r="AE2008" i="12" s="1"/>
  <c r="AG2008" i="12"/>
  <c r="AH2008" i="12"/>
  <c r="AI2008" i="12"/>
  <c r="AJ2008" i="12"/>
  <c r="AK2008" i="12"/>
  <c r="AL2008" i="12"/>
  <c r="Q2009" i="12"/>
  <c r="R2009" i="12"/>
  <c r="S2009" i="12"/>
  <c r="T2009" i="12"/>
  <c r="U2009" i="12"/>
  <c r="V2009" i="12"/>
  <c r="W2009" i="12"/>
  <c r="X2009" i="12"/>
  <c r="Y2009" i="12"/>
  <c r="Z2009" i="12"/>
  <c r="AA2009" i="12"/>
  <c r="AB2009" i="12"/>
  <c r="AD2009" i="12"/>
  <c r="AF2009" i="12"/>
  <c r="AE2009" i="12" s="1"/>
  <c r="AG2009" i="12"/>
  <c r="AH2009" i="12"/>
  <c r="AI2009" i="12"/>
  <c r="AJ2009" i="12"/>
  <c r="AK2009" i="12"/>
  <c r="AL2009" i="12"/>
  <c r="Q2010" i="12"/>
  <c r="R2010" i="12"/>
  <c r="S2010" i="12"/>
  <c r="T2010" i="12"/>
  <c r="U2010" i="12"/>
  <c r="V2010" i="12"/>
  <c r="W2010" i="12"/>
  <c r="X2010" i="12"/>
  <c r="Y2010" i="12"/>
  <c r="Z2010" i="12"/>
  <c r="AA2010" i="12"/>
  <c r="AB2010" i="12"/>
  <c r="AD2010" i="12"/>
  <c r="AE2010" i="12"/>
  <c r="AF2010" i="12"/>
  <c r="AG2010" i="12"/>
  <c r="AH2010" i="12"/>
  <c r="AI2010" i="12"/>
  <c r="AJ2010" i="12"/>
  <c r="AK2010" i="12"/>
  <c r="AL2010" i="12"/>
  <c r="Q2011" i="12"/>
  <c r="R2011" i="12"/>
  <c r="S2011" i="12"/>
  <c r="T2011" i="12"/>
  <c r="U2011" i="12"/>
  <c r="V2011" i="12"/>
  <c r="W2011" i="12"/>
  <c r="X2011" i="12"/>
  <c r="Y2011" i="12"/>
  <c r="Z2011" i="12"/>
  <c r="AA2011" i="12"/>
  <c r="AB2011" i="12"/>
  <c r="AD2011" i="12"/>
  <c r="AF2011" i="12"/>
  <c r="AE2011" i="12" s="1"/>
  <c r="AG2011" i="12"/>
  <c r="AH2011" i="12"/>
  <c r="AI2011" i="12"/>
  <c r="AJ2011" i="12"/>
  <c r="AK2011" i="12"/>
  <c r="AL2011" i="12"/>
  <c r="Q2012" i="12"/>
  <c r="R2012" i="12"/>
  <c r="S2012" i="12"/>
  <c r="T2012" i="12"/>
  <c r="U2012" i="12"/>
  <c r="V2012" i="12"/>
  <c r="W2012" i="12"/>
  <c r="X2012" i="12"/>
  <c r="Y2012" i="12"/>
  <c r="Z2012" i="12"/>
  <c r="AA2012" i="12"/>
  <c r="AB2012" i="12"/>
  <c r="AD2012" i="12"/>
  <c r="AE2012" i="12"/>
  <c r="AF2012" i="12"/>
  <c r="AG2012" i="12"/>
  <c r="AH2012" i="12"/>
  <c r="AI2012" i="12"/>
  <c r="AJ2012" i="12"/>
  <c r="AK2012" i="12"/>
  <c r="AL2012" i="12"/>
  <c r="Q2013" i="12"/>
  <c r="R2013" i="12"/>
  <c r="S2013" i="12"/>
  <c r="T2013" i="12"/>
  <c r="U2013" i="12"/>
  <c r="V2013" i="12"/>
  <c r="W2013" i="12"/>
  <c r="X2013" i="12"/>
  <c r="Y2013" i="12"/>
  <c r="Z2013" i="12"/>
  <c r="AA2013" i="12"/>
  <c r="AB2013" i="12"/>
  <c r="AD2013" i="12"/>
  <c r="AF2013" i="12"/>
  <c r="AE2013" i="12" s="1"/>
  <c r="AG2013" i="12"/>
  <c r="AH2013" i="12"/>
  <c r="AI2013" i="12"/>
  <c r="AJ2013" i="12"/>
  <c r="AK2013" i="12"/>
  <c r="AL2013" i="12"/>
  <c r="Q2014" i="12"/>
  <c r="R2014" i="12"/>
  <c r="S2014" i="12"/>
  <c r="T2014" i="12"/>
  <c r="U2014" i="12"/>
  <c r="V2014" i="12"/>
  <c r="W2014" i="12"/>
  <c r="X2014" i="12"/>
  <c r="Y2014" i="12"/>
  <c r="Z2014" i="12"/>
  <c r="AA2014" i="12"/>
  <c r="AB2014" i="12"/>
  <c r="AD2014" i="12"/>
  <c r="AF2014" i="12"/>
  <c r="AE2014" i="12" s="1"/>
  <c r="AG2014" i="12"/>
  <c r="AH2014" i="12"/>
  <c r="AI2014" i="12"/>
  <c r="AJ2014" i="12"/>
  <c r="AK2014" i="12"/>
  <c r="AL2014" i="12"/>
  <c r="Q2015" i="12"/>
  <c r="R2015" i="12"/>
  <c r="S2015" i="12"/>
  <c r="T2015" i="12"/>
  <c r="U2015" i="12"/>
  <c r="V2015" i="12"/>
  <c r="W2015" i="12"/>
  <c r="X2015" i="12"/>
  <c r="Y2015" i="12"/>
  <c r="Z2015" i="12"/>
  <c r="AA2015" i="12"/>
  <c r="AB2015" i="12"/>
  <c r="AD2015" i="12"/>
  <c r="AF2015" i="12"/>
  <c r="AE2015" i="12" s="1"/>
  <c r="AG2015" i="12"/>
  <c r="AH2015" i="12"/>
  <c r="AI2015" i="12"/>
  <c r="AJ2015" i="12"/>
  <c r="AK2015" i="12"/>
  <c r="AL2015" i="12"/>
  <c r="Q2016" i="12"/>
  <c r="R2016" i="12"/>
  <c r="S2016" i="12"/>
  <c r="T2016" i="12"/>
  <c r="U2016" i="12"/>
  <c r="V2016" i="12"/>
  <c r="W2016" i="12"/>
  <c r="X2016" i="12"/>
  <c r="Y2016" i="12"/>
  <c r="Z2016" i="12"/>
  <c r="AA2016" i="12"/>
  <c r="AB2016" i="12"/>
  <c r="AD2016" i="12"/>
  <c r="AF2016" i="12"/>
  <c r="AE2016" i="12" s="1"/>
  <c r="AG2016" i="12"/>
  <c r="AH2016" i="12"/>
  <c r="AI2016" i="12"/>
  <c r="AJ2016" i="12"/>
  <c r="AK2016" i="12"/>
  <c r="AL2016" i="12"/>
  <c r="Q2017" i="12"/>
  <c r="R2017" i="12"/>
  <c r="S2017" i="12"/>
  <c r="T2017" i="12"/>
  <c r="U2017" i="12"/>
  <c r="V2017" i="12"/>
  <c r="W2017" i="12"/>
  <c r="X2017" i="12"/>
  <c r="Y2017" i="12"/>
  <c r="Z2017" i="12"/>
  <c r="AA2017" i="12"/>
  <c r="AB2017" i="12"/>
  <c r="AD2017" i="12"/>
  <c r="AF2017" i="12"/>
  <c r="AE2017" i="12" s="1"/>
  <c r="AG2017" i="12"/>
  <c r="AH2017" i="12"/>
  <c r="AI2017" i="12"/>
  <c r="AJ2017" i="12"/>
  <c r="AK2017" i="12"/>
  <c r="AL2017" i="12"/>
  <c r="Q2018" i="12"/>
  <c r="R2018" i="12"/>
  <c r="S2018" i="12"/>
  <c r="T2018" i="12"/>
  <c r="U2018" i="12"/>
  <c r="V2018" i="12"/>
  <c r="W2018" i="12"/>
  <c r="X2018" i="12"/>
  <c r="Y2018" i="12"/>
  <c r="Z2018" i="12"/>
  <c r="AA2018" i="12"/>
  <c r="AB2018" i="12"/>
  <c r="AD2018" i="12"/>
  <c r="AE2018" i="12"/>
  <c r="AF2018" i="12"/>
  <c r="AG2018" i="12"/>
  <c r="AH2018" i="12"/>
  <c r="AI2018" i="12"/>
  <c r="AJ2018" i="12"/>
  <c r="AK2018" i="12"/>
  <c r="AL2018" i="12"/>
  <c r="Q2019" i="12"/>
  <c r="R2019" i="12"/>
  <c r="S2019" i="12"/>
  <c r="T2019" i="12"/>
  <c r="U2019" i="12"/>
  <c r="V2019" i="12"/>
  <c r="W2019" i="12"/>
  <c r="X2019" i="12"/>
  <c r="Y2019" i="12"/>
  <c r="Z2019" i="12"/>
  <c r="AA2019" i="12"/>
  <c r="AB2019" i="12"/>
  <c r="AD2019" i="12"/>
  <c r="AF2019" i="12"/>
  <c r="AE2019" i="12" s="1"/>
  <c r="AG2019" i="12"/>
  <c r="AH2019" i="12"/>
  <c r="AI2019" i="12"/>
  <c r="AJ2019" i="12"/>
  <c r="AK2019" i="12"/>
  <c r="AL2019" i="12"/>
  <c r="Q2020" i="12"/>
  <c r="R2020" i="12"/>
  <c r="S2020" i="12"/>
  <c r="T2020" i="12"/>
  <c r="U2020" i="12"/>
  <c r="V2020" i="12"/>
  <c r="W2020" i="12"/>
  <c r="X2020" i="12"/>
  <c r="Y2020" i="12"/>
  <c r="Z2020" i="12"/>
  <c r="AA2020" i="12"/>
  <c r="AB2020" i="12"/>
  <c r="AD2020" i="12"/>
  <c r="AE2020" i="12"/>
  <c r="AF2020" i="12"/>
  <c r="AG2020" i="12"/>
  <c r="AH2020" i="12"/>
  <c r="AI2020" i="12"/>
  <c r="AJ2020" i="12"/>
  <c r="AK2020" i="12"/>
  <c r="AL2020" i="12"/>
  <c r="Q2021" i="12"/>
  <c r="R2021" i="12"/>
  <c r="S2021" i="12"/>
  <c r="T2021" i="12"/>
  <c r="U2021" i="12"/>
  <c r="V2021" i="12"/>
  <c r="W2021" i="12"/>
  <c r="X2021" i="12"/>
  <c r="Y2021" i="12"/>
  <c r="Z2021" i="12"/>
  <c r="AA2021" i="12"/>
  <c r="AB2021" i="12"/>
  <c r="AD2021" i="12"/>
  <c r="AF2021" i="12"/>
  <c r="AE2021" i="12" s="1"/>
  <c r="AG2021" i="12"/>
  <c r="AH2021" i="12"/>
  <c r="AI2021" i="12"/>
  <c r="AJ2021" i="12"/>
  <c r="AK2021" i="12"/>
  <c r="AL2021" i="12"/>
  <c r="CP24" i="12"/>
  <c r="CP25" i="12"/>
  <c r="CP26" i="12"/>
  <c r="CP27" i="12"/>
  <c r="CP28" i="12"/>
  <c r="CP29" i="12"/>
  <c r="CP30" i="12"/>
  <c r="CP31" i="12"/>
  <c r="CP32" i="12"/>
  <c r="CP33" i="12"/>
  <c r="CP34" i="12"/>
  <c r="CP35" i="12"/>
  <c r="CP36" i="12"/>
  <c r="CP37" i="12"/>
  <c r="CP38" i="12"/>
  <c r="CP39" i="12"/>
  <c r="CP40" i="12"/>
  <c r="CP41" i="12"/>
  <c r="CP42" i="12"/>
  <c r="CP43" i="12"/>
  <c r="CP44" i="12"/>
  <c r="CP45" i="12"/>
  <c r="CP46" i="12"/>
  <c r="CP47" i="12"/>
  <c r="CP48" i="12"/>
  <c r="CP49" i="12"/>
  <c r="CP50" i="12"/>
  <c r="CP51" i="12"/>
  <c r="CP52" i="12"/>
  <c r="CP53" i="12"/>
  <c r="CP54" i="12"/>
  <c r="CP55" i="12"/>
  <c r="CP56" i="12"/>
  <c r="CP57" i="12"/>
  <c r="CP58" i="12"/>
  <c r="CP59" i="12"/>
  <c r="CP60" i="12"/>
  <c r="CP61" i="12"/>
  <c r="CP62" i="12"/>
  <c r="CP63" i="12"/>
  <c r="CP64" i="12"/>
  <c r="CP65" i="12"/>
  <c r="CP66" i="12"/>
  <c r="CP67" i="12"/>
  <c r="CP68" i="12"/>
  <c r="CP69" i="12"/>
  <c r="CP70" i="12"/>
  <c r="CP71" i="12"/>
  <c r="CP72" i="12"/>
  <c r="CP73" i="12"/>
  <c r="CP74" i="12"/>
  <c r="CP75" i="12"/>
  <c r="CP76" i="12"/>
  <c r="CP77" i="12"/>
  <c r="CP78" i="12"/>
  <c r="CP79" i="12"/>
  <c r="CP80" i="12"/>
  <c r="CP81" i="12"/>
  <c r="CP82" i="12"/>
  <c r="CP83" i="12"/>
  <c r="CP84" i="12"/>
  <c r="CP85" i="12"/>
  <c r="CP86" i="12"/>
  <c r="CP87" i="12"/>
  <c r="CP88" i="12"/>
  <c r="CP89" i="12"/>
  <c r="CP90" i="12"/>
  <c r="CP91" i="12"/>
  <c r="CP92" i="12"/>
  <c r="CP93" i="12"/>
  <c r="CP94" i="12"/>
  <c r="CP95" i="12"/>
  <c r="CP96" i="12"/>
  <c r="CP97" i="12"/>
  <c r="CP98" i="12"/>
  <c r="CP99" i="12"/>
  <c r="CP100" i="12"/>
  <c r="CP101" i="12"/>
  <c r="CP102" i="12"/>
  <c r="CP103" i="12"/>
  <c r="CP104" i="12"/>
  <c r="CP105" i="12"/>
  <c r="CP106" i="12"/>
  <c r="CP107" i="12"/>
  <c r="CP108" i="12"/>
  <c r="CP109" i="12"/>
  <c r="CP110" i="12"/>
  <c r="CP111" i="12"/>
  <c r="CP112" i="12"/>
  <c r="CP113" i="12"/>
  <c r="CP114" i="12"/>
  <c r="CP115" i="12"/>
  <c r="CP116" i="12"/>
  <c r="CP117" i="12"/>
  <c r="CP118" i="12"/>
  <c r="CP119" i="12"/>
  <c r="CP120" i="12"/>
  <c r="CP121" i="12"/>
  <c r="CP122" i="12"/>
  <c r="CP123" i="12"/>
  <c r="CP124" i="12"/>
  <c r="CP125" i="12"/>
  <c r="CP126" i="12"/>
  <c r="CP127" i="12"/>
  <c r="CP128" i="12"/>
  <c r="CP129" i="12"/>
  <c r="CP130" i="12"/>
  <c r="CP131" i="12"/>
  <c r="CP132" i="12"/>
  <c r="CP133" i="12"/>
  <c r="CP134" i="12"/>
  <c r="CP135" i="12"/>
  <c r="CP136" i="12"/>
  <c r="CP137" i="12"/>
  <c r="CP138" i="12"/>
  <c r="CP139" i="12"/>
  <c r="CP140" i="12"/>
  <c r="CP141" i="12"/>
  <c r="CP142" i="12"/>
  <c r="CP143" i="12"/>
  <c r="CP144" i="12"/>
  <c r="CP145" i="12"/>
  <c r="CP146" i="12"/>
  <c r="CP147" i="12"/>
  <c r="CP148" i="12"/>
  <c r="CP149" i="12"/>
  <c r="CP150" i="12"/>
  <c r="CP151" i="12"/>
  <c r="CP152" i="12"/>
  <c r="CP153" i="12"/>
  <c r="CP154" i="12"/>
  <c r="CP155" i="12"/>
  <c r="CP156" i="12"/>
  <c r="CP157" i="12"/>
  <c r="CP158" i="12"/>
  <c r="CP159" i="12"/>
  <c r="CP160" i="12"/>
  <c r="CP161" i="12"/>
  <c r="CP162" i="12"/>
  <c r="CP163" i="12"/>
  <c r="CP164" i="12"/>
  <c r="CP165" i="12"/>
  <c r="CP166" i="12"/>
  <c r="CP167" i="12"/>
  <c r="CP168" i="12"/>
  <c r="CP169" i="12"/>
  <c r="CP170" i="12"/>
  <c r="CP171" i="12"/>
  <c r="CP172" i="12"/>
  <c r="CP173" i="12"/>
  <c r="CP174" i="12"/>
  <c r="CP175" i="12"/>
  <c r="CP176" i="12"/>
  <c r="CP177" i="12"/>
  <c r="CP178" i="12"/>
  <c r="CP179" i="12"/>
  <c r="CP180" i="12"/>
  <c r="CP181" i="12"/>
  <c r="CP182" i="12"/>
  <c r="CP183" i="12"/>
  <c r="CP184" i="12"/>
  <c r="CP185" i="12"/>
  <c r="CP186" i="12"/>
  <c r="CP187" i="12"/>
  <c r="CP188" i="12"/>
  <c r="CP189" i="12"/>
  <c r="CP190" i="12"/>
  <c r="CP191" i="12"/>
  <c r="CP192" i="12"/>
  <c r="CP193" i="12"/>
  <c r="CP194" i="12"/>
  <c r="CP195" i="12"/>
  <c r="CP196" i="12"/>
  <c r="CP197" i="12"/>
  <c r="CP198" i="12"/>
  <c r="CP199" i="12"/>
  <c r="CP200" i="12"/>
  <c r="CP201" i="12"/>
  <c r="CP202" i="12"/>
  <c r="CP203" i="12"/>
  <c r="CP204" i="12"/>
  <c r="CP205" i="12"/>
  <c r="CP206" i="12"/>
  <c r="CP207" i="12"/>
  <c r="CP208" i="12"/>
  <c r="CP209" i="12"/>
  <c r="CP210" i="12"/>
  <c r="CP211" i="12"/>
  <c r="CP212" i="12"/>
  <c r="CP213" i="12"/>
  <c r="CP214" i="12"/>
  <c r="CP215" i="12"/>
  <c r="CP216" i="12"/>
  <c r="CP217" i="12"/>
  <c r="CP218" i="12"/>
  <c r="CP219" i="12"/>
  <c r="CP220" i="12"/>
  <c r="CP221" i="12"/>
  <c r="CP222" i="12"/>
  <c r="CP223" i="12"/>
  <c r="CP224" i="12"/>
  <c r="CP225" i="12"/>
  <c r="CP226" i="12"/>
  <c r="CP227" i="12"/>
  <c r="CP228" i="12"/>
  <c r="CP229" i="12"/>
  <c r="CP230" i="12"/>
  <c r="CP231" i="12"/>
  <c r="CP232" i="12"/>
  <c r="CP233" i="12"/>
  <c r="CP234" i="12"/>
  <c r="CP235" i="12"/>
  <c r="CP236" i="12"/>
  <c r="CP237" i="12"/>
  <c r="CP238" i="12"/>
  <c r="CP239" i="12"/>
  <c r="CP240" i="12"/>
  <c r="CP241" i="12"/>
  <c r="CP242" i="12"/>
  <c r="CP243" i="12"/>
  <c r="CP244" i="12"/>
  <c r="CP245" i="12"/>
  <c r="CP246" i="12"/>
  <c r="CP247" i="12"/>
  <c r="CP248" i="12"/>
  <c r="CP249" i="12"/>
  <c r="CP250" i="12"/>
  <c r="CP251" i="12"/>
  <c r="CP252" i="12"/>
  <c r="CP253" i="12"/>
  <c r="CP254" i="12"/>
  <c r="CP255" i="12"/>
  <c r="CP256" i="12"/>
  <c r="CP257" i="12"/>
  <c r="CP258" i="12"/>
  <c r="CP259" i="12"/>
  <c r="CP260" i="12"/>
  <c r="CP261" i="12"/>
  <c r="CP262" i="12"/>
  <c r="CP263" i="12"/>
  <c r="CP264" i="12"/>
  <c r="CP265" i="12"/>
  <c r="CP266" i="12"/>
  <c r="CP267" i="12"/>
  <c r="CP268" i="12"/>
  <c r="CP269" i="12"/>
  <c r="CP270" i="12"/>
  <c r="CP271" i="12"/>
  <c r="CP272" i="12"/>
  <c r="CP273" i="12"/>
  <c r="CP274" i="12"/>
  <c r="CP275" i="12"/>
  <c r="CP276" i="12"/>
  <c r="CP277" i="12"/>
  <c r="CP278" i="12"/>
  <c r="CP279" i="12"/>
  <c r="CP280" i="12"/>
  <c r="CP281" i="12"/>
  <c r="CP282" i="12"/>
  <c r="CP283" i="12"/>
  <c r="CP284" i="12"/>
  <c r="CP285" i="12"/>
  <c r="CP286" i="12"/>
  <c r="CP287" i="12"/>
  <c r="CP288" i="12"/>
  <c r="CP289" i="12"/>
  <c r="CP290" i="12"/>
  <c r="CP291" i="12"/>
  <c r="CP292" i="12"/>
  <c r="CP293" i="12"/>
  <c r="CP294" i="12"/>
  <c r="CP295" i="12"/>
  <c r="CP296" i="12"/>
  <c r="CP297" i="12"/>
  <c r="CP298" i="12"/>
  <c r="CP299" i="12"/>
  <c r="CP300" i="12"/>
  <c r="CP301" i="12"/>
  <c r="CP302" i="12"/>
  <c r="CP303" i="12"/>
  <c r="CP304" i="12"/>
  <c r="CP305" i="12"/>
  <c r="CP306" i="12"/>
  <c r="CP307" i="12"/>
  <c r="CP308" i="12"/>
  <c r="CP309" i="12"/>
  <c r="CP310" i="12"/>
  <c r="CP311" i="12"/>
  <c r="CP312" i="12"/>
  <c r="CP313" i="12"/>
  <c r="CP314" i="12"/>
  <c r="CP315" i="12"/>
  <c r="CP316" i="12"/>
  <c r="CP317" i="12"/>
  <c r="CP318" i="12"/>
  <c r="CP319" i="12"/>
  <c r="CP320" i="12"/>
  <c r="CP321" i="12"/>
  <c r="CP322" i="12"/>
  <c r="CP323" i="12"/>
  <c r="CP324" i="12"/>
  <c r="CP325" i="12"/>
  <c r="CP326" i="12"/>
  <c r="CP327" i="12"/>
  <c r="CP328" i="12"/>
  <c r="CP329" i="12"/>
  <c r="CP330" i="12"/>
  <c r="CP331" i="12"/>
  <c r="CP332" i="12"/>
  <c r="CP333" i="12"/>
  <c r="CP334" i="12"/>
  <c r="CP335" i="12"/>
  <c r="CP336" i="12"/>
  <c r="CP337" i="12"/>
  <c r="CP338" i="12"/>
  <c r="CP339" i="12"/>
  <c r="CP340" i="12"/>
  <c r="CP341" i="12"/>
  <c r="CP342" i="12"/>
  <c r="CP343" i="12"/>
  <c r="CP344" i="12"/>
  <c r="CP345" i="12"/>
  <c r="CP346" i="12"/>
  <c r="CP347" i="12"/>
  <c r="CP348" i="12"/>
  <c r="CP349" i="12"/>
  <c r="CP350" i="12"/>
  <c r="CP351" i="12"/>
  <c r="CP352" i="12"/>
  <c r="CP353" i="12"/>
  <c r="CP354" i="12"/>
  <c r="CP355" i="12"/>
  <c r="CP356" i="12"/>
  <c r="CP357" i="12"/>
  <c r="CP358" i="12"/>
  <c r="CP359" i="12"/>
  <c r="CP360" i="12"/>
  <c r="CP361" i="12"/>
  <c r="CP362" i="12"/>
  <c r="CP363" i="12"/>
  <c r="CP364" i="12"/>
  <c r="CP365" i="12"/>
  <c r="CP366" i="12"/>
  <c r="CP367" i="12"/>
  <c r="CP368" i="12"/>
  <c r="CP369" i="12"/>
  <c r="CP370" i="12"/>
  <c r="CP371" i="12"/>
  <c r="CP372" i="12"/>
  <c r="CP373" i="12"/>
  <c r="CP374" i="12"/>
  <c r="CP375" i="12"/>
  <c r="CP376" i="12"/>
  <c r="CP377" i="12"/>
  <c r="CP378" i="12"/>
  <c r="CP379" i="12"/>
  <c r="CP380" i="12"/>
  <c r="CP381" i="12"/>
  <c r="CP382" i="12"/>
  <c r="CP383" i="12"/>
  <c r="CP384" i="12"/>
  <c r="CP385" i="12"/>
  <c r="CP386" i="12"/>
  <c r="CP387" i="12"/>
  <c r="CP388" i="12"/>
  <c r="CP389" i="12"/>
  <c r="CP390" i="12"/>
  <c r="CP391" i="12"/>
  <c r="CP392" i="12"/>
  <c r="CP393" i="12"/>
  <c r="CP394" i="12"/>
  <c r="CP395" i="12"/>
  <c r="CP396" i="12"/>
  <c r="CP397" i="12"/>
  <c r="CP398" i="12"/>
  <c r="CP399" i="12"/>
  <c r="CP400" i="12"/>
  <c r="CP401" i="12"/>
  <c r="CP402" i="12"/>
  <c r="CP403" i="12"/>
  <c r="CP404" i="12"/>
  <c r="CP405" i="12"/>
  <c r="CP406" i="12"/>
  <c r="CP407" i="12"/>
  <c r="CP408" i="12"/>
  <c r="CP409" i="12"/>
  <c r="CP410" i="12"/>
  <c r="CP411" i="12"/>
  <c r="CP412" i="12"/>
  <c r="CP413" i="12"/>
  <c r="CP414" i="12"/>
  <c r="CP415" i="12"/>
  <c r="CP416" i="12"/>
  <c r="CP417" i="12"/>
  <c r="CP418" i="12"/>
  <c r="CP419" i="12"/>
  <c r="CP420" i="12"/>
  <c r="CP421" i="12"/>
  <c r="CP422" i="12"/>
  <c r="CP423" i="12"/>
  <c r="CP424" i="12"/>
  <c r="CP425" i="12"/>
  <c r="CP426" i="12"/>
  <c r="CP427" i="12"/>
  <c r="CP428" i="12"/>
  <c r="CP429" i="12"/>
  <c r="CP430" i="12"/>
  <c r="CP431" i="12"/>
  <c r="CP432" i="12"/>
  <c r="CP433" i="12"/>
  <c r="CP434" i="12"/>
  <c r="CP435" i="12"/>
  <c r="CP436" i="12"/>
  <c r="CP437" i="12"/>
  <c r="CP438" i="12"/>
  <c r="CP439" i="12"/>
  <c r="CP440" i="12"/>
  <c r="CP441" i="12"/>
  <c r="CP442" i="12"/>
  <c r="CP443" i="12"/>
  <c r="CP444" i="12"/>
  <c r="CP445" i="12"/>
  <c r="CP446" i="12"/>
  <c r="CP447" i="12"/>
  <c r="CP448" i="12"/>
  <c r="CP449" i="12"/>
  <c r="CP450" i="12"/>
  <c r="CP451" i="12"/>
  <c r="CP452" i="12"/>
  <c r="CP453" i="12"/>
  <c r="CP454" i="12"/>
  <c r="CP455" i="12"/>
  <c r="CP456" i="12"/>
  <c r="CP457" i="12"/>
  <c r="CP458" i="12"/>
  <c r="CP459" i="12"/>
  <c r="CP460" i="12"/>
  <c r="CP461" i="12"/>
  <c r="CP462" i="12"/>
  <c r="CP463" i="12"/>
  <c r="CP464" i="12"/>
  <c r="CP465" i="12"/>
  <c r="CP466" i="12"/>
  <c r="CP467" i="12"/>
  <c r="CP468" i="12"/>
  <c r="CP469" i="12"/>
  <c r="CP470" i="12"/>
  <c r="CP471" i="12"/>
  <c r="CP472" i="12"/>
  <c r="CP473" i="12"/>
  <c r="CP474" i="12"/>
  <c r="CP475" i="12"/>
  <c r="CP476" i="12"/>
  <c r="CP477" i="12"/>
  <c r="CP478" i="12"/>
  <c r="CP479" i="12"/>
  <c r="CP480" i="12"/>
  <c r="CP481" i="12"/>
  <c r="CP482" i="12"/>
  <c r="CP483" i="12"/>
  <c r="CP484" i="12"/>
  <c r="CP485" i="12"/>
  <c r="CP486" i="12"/>
  <c r="CP487" i="12"/>
  <c r="CP488" i="12"/>
  <c r="CP489" i="12"/>
  <c r="CP490" i="12"/>
  <c r="CP491" i="12"/>
  <c r="CP492" i="12"/>
  <c r="CP493" i="12"/>
  <c r="CP494" i="12"/>
  <c r="CP495" i="12"/>
  <c r="CP496" i="12"/>
  <c r="CP497" i="12"/>
  <c r="CP498" i="12"/>
  <c r="CP499" i="12"/>
  <c r="CP500" i="12"/>
  <c r="CP501" i="12"/>
  <c r="CP502" i="12"/>
  <c r="CP503" i="12"/>
  <c r="CP504" i="12"/>
  <c r="CP505" i="12"/>
  <c r="CP506" i="12"/>
  <c r="CP507" i="12"/>
  <c r="CP508" i="12"/>
  <c r="CP509" i="12"/>
  <c r="CP510" i="12"/>
  <c r="CP511" i="12"/>
  <c r="CP512" i="12"/>
  <c r="CP513" i="12"/>
  <c r="CP514" i="12"/>
  <c r="CP515" i="12"/>
  <c r="CP516" i="12"/>
  <c r="CP517" i="12"/>
  <c r="CP518" i="12"/>
  <c r="CP519" i="12"/>
  <c r="CP520" i="12"/>
  <c r="CP521" i="12"/>
  <c r="CP522" i="12"/>
  <c r="CP523" i="12"/>
  <c r="CP524" i="12"/>
  <c r="CP525" i="12"/>
  <c r="CP526" i="12"/>
  <c r="CP527" i="12"/>
  <c r="CP528" i="12"/>
  <c r="CP529" i="12"/>
  <c r="CP530" i="12"/>
  <c r="CP531" i="12"/>
  <c r="CP532" i="12"/>
  <c r="CP533" i="12"/>
  <c r="CP534" i="12"/>
  <c r="CP535" i="12"/>
  <c r="CP536" i="12"/>
  <c r="CP537" i="12"/>
  <c r="CP538" i="12"/>
  <c r="CP539" i="12"/>
  <c r="CP540" i="12"/>
  <c r="CP541" i="12"/>
  <c r="CP542" i="12"/>
  <c r="CP543" i="12"/>
  <c r="CP544" i="12"/>
  <c r="CP545" i="12"/>
  <c r="CP546" i="12"/>
  <c r="CP547" i="12"/>
  <c r="CP548" i="12"/>
  <c r="CP549" i="12"/>
  <c r="CP550" i="12"/>
  <c r="CP551" i="12"/>
  <c r="CP552" i="12"/>
  <c r="CP553" i="12"/>
  <c r="CP554" i="12"/>
  <c r="CP555" i="12"/>
  <c r="CP556" i="12"/>
  <c r="CP557" i="12"/>
  <c r="CP558" i="12"/>
  <c r="CP559" i="12"/>
  <c r="CP560" i="12"/>
  <c r="CP561" i="12"/>
  <c r="CP562" i="12"/>
  <c r="CP563" i="12"/>
  <c r="CP564" i="12"/>
  <c r="CP565" i="12"/>
  <c r="CP566" i="12"/>
  <c r="CP567" i="12"/>
  <c r="CP568" i="12"/>
  <c r="CP569" i="12"/>
  <c r="CP570" i="12"/>
  <c r="CP571" i="12"/>
  <c r="CP572" i="12"/>
  <c r="CP573" i="12"/>
  <c r="CP574" i="12"/>
  <c r="CP575" i="12"/>
  <c r="CP576" i="12"/>
  <c r="CP577" i="12"/>
  <c r="CP578" i="12"/>
  <c r="CP579" i="12"/>
  <c r="CP580" i="12"/>
  <c r="CP581" i="12"/>
  <c r="CP582" i="12"/>
  <c r="CP583" i="12"/>
  <c r="CP584" i="12"/>
  <c r="CP585" i="12"/>
  <c r="CP586" i="12"/>
  <c r="CP587" i="12"/>
  <c r="CP588" i="12"/>
  <c r="CP589" i="12"/>
  <c r="CP590" i="12"/>
  <c r="CP591" i="12"/>
  <c r="CP592" i="12"/>
  <c r="CP593" i="12"/>
  <c r="CP594" i="12"/>
  <c r="CP595" i="12"/>
  <c r="CP596" i="12"/>
  <c r="CP597" i="12"/>
  <c r="CP598" i="12"/>
  <c r="CP599" i="12"/>
  <c r="CP600" i="12"/>
  <c r="CP601" i="12"/>
  <c r="CP602" i="12"/>
  <c r="CP603" i="12"/>
  <c r="CP604" i="12"/>
  <c r="CP605" i="12"/>
  <c r="CP606" i="12"/>
  <c r="CP607" i="12"/>
  <c r="CP608" i="12"/>
  <c r="CP609" i="12"/>
  <c r="CP610" i="12"/>
  <c r="CP611" i="12"/>
  <c r="CP612" i="12"/>
  <c r="CP613" i="12"/>
  <c r="CP614" i="12"/>
  <c r="CP615" i="12"/>
  <c r="CP616" i="12"/>
  <c r="CP617" i="12"/>
  <c r="CP618" i="12"/>
  <c r="CP619" i="12"/>
  <c r="CP620" i="12"/>
  <c r="CP621" i="12"/>
  <c r="CP622" i="12"/>
  <c r="CP623" i="12"/>
  <c r="CP624" i="12"/>
  <c r="CP625" i="12"/>
  <c r="CP626" i="12"/>
  <c r="CP627" i="12"/>
  <c r="CP628" i="12"/>
  <c r="CP629" i="12"/>
  <c r="CP630" i="12"/>
  <c r="CP631" i="12"/>
  <c r="CP632" i="12"/>
  <c r="CP633" i="12"/>
  <c r="CP634" i="12"/>
  <c r="CP635" i="12"/>
  <c r="CP636" i="12"/>
  <c r="CP637" i="12"/>
  <c r="CP638" i="12"/>
  <c r="CP639" i="12"/>
  <c r="CP640" i="12"/>
  <c r="CP641" i="12"/>
  <c r="CP642" i="12"/>
  <c r="CP643" i="12"/>
  <c r="CP644" i="12"/>
  <c r="CP645" i="12"/>
  <c r="CP646" i="12"/>
  <c r="CP647" i="12"/>
  <c r="CP648" i="12"/>
  <c r="CP649" i="12"/>
  <c r="CP650" i="12"/>
  <c r="CP651" i="12"/>
  <c r="CP652" i="12"/>
  <c r="CP653" i="12"/>
  <c r="CP654" i="12"/>
  <c r="CP655" i="12"/>
  <c r="CP656" i="12"/>
  <c r="CP657" i="12"/>
  <c r="CP658" i="12"/>
  <c r="CP659" i="12"/>
  <c r="CP660" i="12"/>
  <c r="CP661" i="12"/>
  <c r="CP662" i="12"/>
  <c r="CP663" i="12"/>
  <c r="CP664" i="12"/>
  <c r="CP665" i="12"/>
  <c r="CP666" i="12"/>
  <c r="CP667" i="12"/>
  <c r="CP668" i="12"/>
  <c r="CP669" i="12"/>
  <c r="CP670" i="12"/>
  <c r="CP671" i="12"/>
  <c r="CP672" i="12"/>
  <c r="CP673" i="12"/>
  <c r="CP674" i="12"/>
  <c r="CP675" i="12"/>
  <c r="CP676" i="12"/>
  <c r="CP677" i="12"/>
  <c r="CP678" i="12"/>
  <c r="CP679" i="12"/>
  <c r="CP680" i="12"/>
  <c r="CP681" i="12"/>
  <c r="CP682" i="12"/>
  <c r="CP683" i="12"/>
  <c r="CP684" i="12"/>
  <c r="CP685" i="12"/>
  <c r="CP686" i="12"/>
  <c r="CP687" i="12"/>
  <c r="CP688" i="12"/>
  <c r="CP689" i="12"/>
  <c r="CP690" i="12"/>
  <c r="CP691" i="12"/>
  <c r="CP692" i="12"/>
  <c r="CP693" i="12"/>
  <c r="CP694" i="12"/>
  <c r="CP695" i="12"/>
  <c r="CP696" i="12"/>
  <c r="CP697" i="12"/>
  <c r="CP698" i="12"/>
  <c r="CP699" i="12"/>
  <c r="CP700" i="12"/>
  <c r="CP701" i="12"/>
  <c r="CP702" i="12"/>
  <c r="CP703" i="12"/>
  <c r="CP704" i="12"/>
  <c r="CP705" i="12"/>
  <c r="CP706" i="12"/>
  <c r="CP707" i="12"/>
  <c r="CP708" i="12"/>
  <c r="CP709" i="12"/>
  <c r="CP710" i="12"/>
  <c r="CP711" i="12"/>
  <c r="CP712" i="12"/>
  <c r="CP713" i="12"/>
  <c r="CP714" i="12"/>
  <c r="CP715" i="12"/>
  <c r="CP716" i="12"/>
  <c r="CP717" i="12"/>
  <c r="CP718" i="12"/>
  <c r="CP719" i="12"/>
  <c r="CP720" i="12"/>
  <c r="CP721" i="12"/>
  <c r="CP722" i="12"/>
  <c r="CP723" i="12"/>
  <c r="CP724" i="12"/>
  <c r="CP725" i="12"/>
  <c r="CP726" i="12"/>
  <c r="CP727" i="12"/>
  <c r="CP728" i="12"/>
  <c r="CP729" i="12"/>
  <c r="CP730" i="12"/>
  <c r="CP731" i="12"/>
  <c r="CP732" i="12"/>
  <c r="CP733" i="12"/>
  <c r="CP734" i="12"/>
  <c r="CP735" i="12"/>
  <c r="CP736" i="12"/>
  <c r="CP737" i="12"/>
  <c r="CP738" i="12"/>
  <c r="CP739" i="12"/>
  <c r="CP740" i="12"/>
  <c r="CP741" i="12"/>
  <c r="CP742" i="12"/>
  <c r="CP743" i="12"/>
  <c r="CP744" i="12"/>
  <c r="CP745" i="12"/>
  <c r="CP746" i="12"/>
  <c r="CP747" i="12"/>
  <c r="CP748" i="12"/>
  <c r="CP749" i="12"/>
  <c r="CP750" i="12"/>
  <c r="CP751" i="12"/>
  <c r="CP752" i="12"/>
  <c r="CP753" i="12"/>
  <c r="CP754" i="12"/>
  <c r="CP755" i="12"/>
  <c r="CP756" i="12"/>
  <c r="CP757" i="12"/>
  <c r="CP758" i="12"/>
  <c r="CP759" i="12"/>
  <c r="CP760" i="12"/>
  <c r="CP761" i="12"/>
  <c r="CP762" i="12"/>
  <c r="CP763" i="12"/>
  <c r="CP764" i="12"/>
  <c r="CP765" i="12"/>
  <c r="CP766" i="12"/>
  <c r="CP767" i="12"/>
  <c r="CP768" i="12"/>
  <c r="CP769" i="12"/>
  <c r="CP770" i="12"/>
  <c r="CP771" i="12"/>
  <c r="CP772" i="12"/>
  <c r="CP773" i="12"/>
  <c r="CP774" i="12"/>
  <c r="CP775" i="12"/>
  <c r="CP776" i="12"/>
  <c r="CP777" i="12"/>
  <c r="CP778" i="12"/>
  <c r="CP779" i="12"/>
  <c r="CP780" i="12"/>
  <c r="CP781" i="12"/>
  <c r="CP782" i="12"/>
  <c r="CP783" i="12"/>
  <c r="CP784" i="12"/>
  <c r="CP785" i="12"/>
  <c r="CP786" i="12"/>
  <c r="CP787" i="12"/>
  <c r="CP788" i="12"/>
  <c r="CP789" i="12"/>
  <c r="CP790" i="12"/>
  <c r="CP791" i="12"/>
  <c r="CP792" i="12"/>
  <c r="CP793" i="12"/>
  <c r="CP794" i="12"/>
  <c r="CP795" i="12"/>
  <c r="CP796" i="12"/>
  <c r="CP797" i="12"/>
  <c r="CP798" i="12"/>
  <c r="CP799" i="12"/>
  <c r="CP800" i="12"/>
  <c r="CP801" i="12"/>
  <c r="CP802" i="12"/>
  <c r="CP803" i="12"/>
  <c r="CP804" i="12"/>
  <c r="CP805" i="12"/>
  <c r="CP806" i="12"/>
  <c r="CP807" i="12"/>
  <c r="CP808" i="12"/>
  <c r="CP809" i="12"/>
  <c r="CP810" i="12"/>
  <c r="CP811" i="12"/>
  <c r="CP812" i="12"/>
  <c r="CP813" i="12"/>
  <c r="CP814" i="12"/>
  <c r="CP815" i="12"/>
  <c r="CP816" i="12"/>
  <c r="CP817" i="12"/>
  <c r="CP818" i="12"/>
  <c r="CP819" i="12"/>
  <c r="CP820" i="12"/>
  <c r="CP821" i="12"/>
  <c r="CP822" i="12"/>
  <c r="CP823" i="12"/>
  <c r="CP824" i="12"/>
  <c r="CP825" i="12"/>
  <c r="CP826" i="12"/>
  <c r="CP827" i="12"/>
  <c r="CP828" i="12"/>
  <c r="CP829" i="12"/>
  <c r="CP830" i="12"/>
  <c r="CP831" i="12"/>
  <c r="CP832" i="12"/>
  <c r="CP833" i="12"/>
  <c r="CP834" i="12"/>
  <c r="CP835" i="12"/>
  <c r="CP836" i="12"/>
  <c r="CP837" i="12"/>
  <c r="CP838" i="12"/>
  <c r="CP839" i="12"/>
  <c r="CP840" i="12"/>
  <c r="CP841" i="12"/>
  <c r="CP842" i="12"/>
  <c r="CP843" i="12"/>
  <c r="CP844" i="12"/>
  <c r="CP845" i="12"/>
  <c r="CP846" i="12"/>
  <c r="CP847" i="12"/>
  <c r="CP848" i="12"/>
  <c r="CP849" i="12"/>
  <c r="CP850" i="12"/>
  <c r="CP851" i="12"/>
  <c r="CP852" i="12"/>
  <c r="CP853" i="12"/>
  <c r="CP854" i="12"/>
  <c r="CP855" i="12"/>
  <c r="CP856" i="12"/>
  <c r="CP857" i="12"/>
  <c r="CP858" i="12"/>
  <c r="CP859" i="12"/>
  <c r="CP860" i="12"/>
  <c r="CP861" i="12"/>
  <c r="CP862" i="12"/>
  <c r="CP863" i="12"/>
  <c r="CP864" i="12"/>
  <c r="CP865" i="12"/>
  <c r="CP866" i="12"/>
  <c r="CP867" i="12"/>
  <c r="CP868" i="12"/>
  <c r="CP869" i="12"/>
  <c r="CP870" i="12"/>
  <c r="CP871" i="12"/>
  <c r="CP872" i="12"/>
  <c r="CP873" i="12"/>
  <c r="CP874" i="12"/>
  <c r="CP875" i="12"/>
  <c r="CP876" i="12"/>
  <c r="CP877" i="12"/>
  <c r="CP878" i="12"/>
  <c r="CP879" i="12"/>
  <c r="CP880" i="12"/>
  <c r="CP881" i="12"/>
  <c r="CP882" i="12"/>
  <c r="CP883" i="12"/>
  <c r="CP884" i="12"/>
  <c r="CP885" i="12"/>
  <c r="CP886" i="12"/>
  <c r="CP887" i="12"/>
  <c r="CP888" i="12"/>
  <c r="CP889" i="12"/>
  <c r="CP890" i="12"/>
  <c r="CP891" i="12"/>
  <c r="CP892" i="12"/>
  <c r="CP893" i="12"/>
  <c r="CP894" i="12"/>
  <c r="CP895" i="12"/>
  <c r="CP896" i="12"/>
  <c r="CP897" i="12"/>
  <c r="CP898" i="12"/>
  <c r="CP899" i="12"/>
  <c r="CP900" i="12"/>
  <c r="CP901" i="12"/>
  <c r="CP902" i="12"/>
  <c r="CP903" i="12"/>
  <c r="CP904" i="12"/>
  <c r="CP905" i="12"/>
  <c r="CP906" i="12"/>
  <c r="CP907" i="12"/>
  <c r="CP908" i="12"/>
  <c r="CP909" i="12"/>
  <c r="CP910" i="12"/>
  <c r="CP911" i="12"/>
  <c r="CP912" i="12"/>
  <c r="CP913" i="12"/>
  <c r="CP914" i="12"/>
  <c r="CP915" i="12"/>
  <c r="CP916" i="12"/>
  <c r="CP917" i="12"/>
  <c r="CP918" i="12"/>
  <c r="CP919" i="12"/>
  <c r="CP920" i="12"/>
  <c r="CP921" i="12"/>
  <c r="CP922" i="12"/>
  <c r="CP923" i="12"/>
  <c r="CP924" i="12"/>
  <c r="CP925" i="12"/>
  <c r="CP926" i="12"/>
  <c r="CP927" i="12"/>
  <c r="CP928" i="12"/>
  <c r="CP929" i="12"/>
  <c r="CP930" i="12"/>
  <c r="CP931" i="12"/>
  <c r="CP932" i="12"/>
  <c r="CP933" i="12"/>
  <c r="CP934" i="12"/>
  <c r="CP935" i="12"/>
  <c r="CP936" i="12"/>
  <c r="CP937" i="12"/>
  <c r="CP938" i="12"/>
  <c r="CP939" i="12"/>
  <c r="CP940" i="12"/>
  <c r="CP941" i="12"/>
  <c r="CP942" i="12"/>
  <c r="CP943" i="12"/>
  <c r="CP944" i="12"/>
  <c r="CP945" i="12"/>
  <c r="CP946" i="12"/>
  <c r="CP947" i="12"/>
  <c r="CP948" i="12"/>
  <c r="CP949" i="12"/>
  <c r="CP950" i="12"/>
  <c r="CP951" i="12"/>
  <c r="CP952" i="12"/>
  <c r="CP953" i="12"/>
  <c r="CP954" i="12"/>
  <c r="CP955" i="12"/>
  <c r="CP956" i="12"/>
  <c r="CP957" i="12"/>
  <c r="CP958" i="12"/>
  <c r="CP959" i="12"/>
  <c r="CP960" i="12"/>
  <c r="CP961" i="12"/>
  <c r="CP962" i="12"/>
  <c r="CP963" i="12"/>
  <c r="CP964" i="12"/>
  <c r="CP965" i="12"/>
  <c r="CP966" i="12"/>
  <c r="CP967" i="12"/>
  <c r="CP968" i="12"/>
  <c r="CP969" i="12"/>
  <c r="CP970" i="12"/>
  <c r="CP971" i="12"/>
  <c r="CP972" i="12"/>
  <c r="CP973" i="12"/>
  <c r="CP974" i="12"/>
  <c r="CP975" i="12"/>
  <c r="CP976" i="12"/>
  <c r="CP977" i="12"/>
  <c r="CP978" i="12"/>
  <c r="CP979" i="12"/>
  <c r="CP980" i="12"/>
  <c r="CP981" i="12"/>
  <c r="CP982" i="12"/>
  <c r="CP983" i="12"/>
  <c r="CP984" i="12"/>
  <c r="CP985" i="12"/>
  <c r="CP986" i="12"/>
  <c r="CP987" i="12"/>
  <c r="CP988" i="12"/>
  <c r="CP989" i="12"/>
  <c r="CP990" i="12"/>
  <c r="CP991" i="12"/>
  <c r="CP992" i="12"/>
  <c r="CP993" i="12"/>
  <c r="CP994" i="12"/>
  <c r="CP995" i="12"/>
  <c r="CP996" i="12"/>
  <c r="CP997" i="12"/>
  <c r="CP998" i="12"/>
  <c r="CP999" i="12"/>
  <c r="CP1000" i="12"/>
  <c r="CP1001" i="12"/>
  <c r="CP1002" i="12"/>
  <c r="CP1003" i="12"/>
  <c r="CP1004" i="12"/>
  <c r="CP1005" i="12"/>
  <c r="CP1006" i="12"/>
  <c r="CP1007" i="12"/>
  <c r="CP1008" i="12"/>
  <c r="CP1009" i="12"/>
  <c r="CP1010" i="12"/>
  <c r="CP1011" i="12"/>
  <c r="CP1012" i="12"/>
  <c r="CP1013" i="12"/>
  <c r="CP1014" i="12"/>
  <c r="CP1015" i="12"/>
  <c r="CP1016" i="12"/>
  <c r="CP1017" i="12"/>
  <c r="CP1018" i="12"/>
  <c r="CP1019" i="12"/>
  <c r="CP1020" i="12"/>
  <c r="CP1021" i="12"/>
  <c r="CP1022" i="12"/>
  <c r="CP1023" i="12"/>
  <c r="CP1024" i="12"/>
  <c r="CP1025" i="12"/>
  <c r="CP1026" i="12"/>
  <c r="CP1027" i="12"/>
  <c r="CP1028" i="12"/>
  <c r="CP1029" i="12"/>
  <c r="CP1030" i="12"/>
  <c r="CP1031" i="12"/>
  <c r="CP1032" i="12"/>
  <c r="CP1033" i="12"/>
  <c r="CP1034" i="12"/>
  <c r="CP1035" i="12"/>
  <c r="CP1036" i="12"/>
  <c r="CP1037" i="12"/>
  <c r="CP1038" i="12"/>
  <c r="CP1039" i="12"/>
  <c r="CP1040" i="12"/>
  <c r="CP1041" i="12"/>
  <c r="CP1042" i="12"/>
  <c r="CP1043" i="12"/>
  <c r="CP1044" i="12"/>
  <c r="CP1045" i="12"/>
  <c r="CP1046" i="12"/>
  <c r="CP1047" i="12"/>
  <c r="CP1048" i="12"/>
  <c r="CP1049" i="12"/>
  <c r="CP1050" i="12"/>
  <c r="CP1051" i="12"/>
  <c r="CP1052" i="12"/>
  <c r="CP1053" i="12"/>
  <c r="CP1054" i="12"/>
  <c r="CP1055" i="12"/>
  <c r="CP1056" i="12"/>
  <c r="CP1057" i="12"/>
  <c r="CP1058" i="12"/>
  <c r="CP1059" i="12"/>
  <c r="CP1060" i="12"/>
  <c r="CP1061" i="12"/>
  <c r="CP1062" i="12"/>
  <c r="CP1063" i="12"/>
  <c r="CP1064" i="12"/>
  <c r="CP1065" i="12"/>
  <c r="CP1066" i="12"/>
  <c r="CP1067" i="12"/>
  <c r="CP1068" i="12"/>
  <c r="CP1069" i="12"/>
  <c r="CP1070" i="12"/>
  <c r="CP1071" i="12"/>
  <c r="CP1072" i="12"/>
  <c r="CP1073" i="12"/>
  <c r="CP1074" i="12"/>
  <c r="CP1075" i="12"/>
  <c r="CP1076" i="12"/>
  <c r="CP1077" i="12"/>
  <c r="CP1078" i="12"/>
  <c r="CP1079" i="12"/>
  <c r="CP1080" i="12"/>
  <c r="CP1081" i="12"/>
  <c r="CP1082" i="12"/>
  <c r="CP1083" i="12"/>
  <c r="CP1084" i="12"/>
  <c r="CP1085" i="12"/>
  <c r="CP1086" i="12"/>
  <c r="CP1087" i="12"/>
  <c r="CP1088" i="12"/>
  <c r="CP1089" i="12"/>
  <c r="CP1090" i="12"/>
  <c r="CP1091" i="12"/>
  <c r="CP1092" i="12"/>
  <c r="CP1093" i="12"/>
  <c r="CP1094" i="12"/>
  <c r="CP1095" i="12"/>
  <c r="CP1096" i="12"/>
  <c r="CP1097" i="12"/>
  <c r="CP1098" i="12"/>
  <c r="CP1099" i="12"/>
  <c r="CP1100" i="12"/>
  <c r="CP1101" i="12"/>
  <c r="CP1102" i="12"/>
  <c r="CP1103" i="12"/>
  <c r="CP1104" i="12"/>
  <c r="CP1105" i="12"/>
  <c r="CP1106" i="12"/>
  <c r="CP1107" i="12"/>
  <c r="CP1108" i="12"/>
  <c r="CP1109" i="12"/>
  <c r="CP1110" i="12"/>
  <c r="CP1111" i="12"/>
  <c r="CP1112" i="12"/>
  <c r="CP1113" i="12"/>
  <c r="CP1114" i="12"/>
  <c r="CP1115" i="12"/>
  <c r="CP1116" i="12"/>
  <c r="CP1117" i="12"/>
  <c r="CP1118" i="12"/>
  <c r="CP1119" i="12"/>
  <c r="CP1120" i="12"/>
  <c r="CP1121" i="12"/>
  <c r="CP1122" i="12"/>
  <c r="CP1123" i="12"/>
  <c r="CP1124" i="12"/>
  <c r="CP1125" i="12"/>
  <c r="CP1126" i="12"/>
  <c r="CP1127" i="12"/>
  <c r="CP1128" i="12"/>
  <c r="CP1129" i="12"/>
  <c r="CP1130" i="12"/>
  <c r="CP1131" i="12"/>
  <c r="CP1132" i="12"/>
  <c r="CP1133" i="12"/>
  <c r="CP1134" i="12"/>
  <c r="CP1135" i="12"/>
  <c r="CP1136" i="12"/>
  <c r="CP1137" i="12"/>
  <c r="CP1138" i="12"/>
  <c r="CP1139" i="12"/>
  <c r="CP1140" i="12"/>
  <c r="CP1141" i="12"/>
  <c r="CP1142" i="12"/>
  <c r="CP1143" i="12"/>
  <c r="CP1144" i="12"/>
  <c r="CP1145" i="12"/>
  <c r="CP1146" i="12"/>
  <c r="CP1147" i="12"/>
  <c r="CP1148" i="12"/>
  <c r="CP1149" i="12"/>
  <c r="CP1150" i="12"/>
  <c r="CP1151" i="12"/>
  <c r="CP1152" i="12"/>
  <c r="CP1153" i="12"/>
  <c r="CP1154" i="12"/>
  <c r="CP1155" i="12"/>
  <c r="CP1156" i="12"/>
  <c r="CP1157" i="12"/>
  <c r="CP1158" i="12"/>
  <c r="CP1159" i="12"/>
  <c r="CP1160" i="12"/>
  <c r="CP1161" i="12"/>
  <c r="CP1162" i="12"/>
  <c r="CP1163" i="12"/>
  <c r="CP1164" i="12"/>
  <c r="CP1165" i="12"/>
  <c r="CP1166" i="12"/>
  <c r="CP1167" i="12"/>
  <c r="CP1168" i="12"/>
  <c r="CP1169" i="12"/>
  <c r="CP1170" i="12"/>
  <c r="CP1171" i="12"/>
  <c r="CP1172" i="12"/>
  <c r="CP1173" i="12"/>
  <c r="CP1174" i="12"/>
  <c r="CP1175" i="12"/>
  <c r="CP1176" i="12"/>
  <c r="CP1177" i="12"/>
  <c r="CP1178" i="12"/>
  <c r="CP1179" i="12"/>
  <c r="CP1180" i="12"/>
  <c r="CP1181" i="12"/>
  <c r="CP1182" i="12"/>
  <c r="CP1183" i="12"/>
  <c r="CP1184" i="12"/>
  <c r="CP1185" i="12"/>
  <c r="CP1186" i="12"/>
  <c r="CP1187" i="12"/>
  <c r="CP1188" i="12"/>
  <c r="CP1189" i="12"/>
  <c r="CP1190" i="12"/>
  <c r="CP1191" i="12"/>
  <c r="CP1192" i="12"/>
  <c r="CP1193" i="12"/>
  <c r="CP1194" i="12"/>
  <c r="CP1195" i="12"/>
  <c r="CP1196" i="12"/>
  <c r="CP1197" i="12"/>
  <c r="CP1198" i="12"/>
  <c r="CP1199" i="12"/>
  <c r="CP1200" i="12"/>
  <c r="CP1201" i="12"/>
  <c r="CP1202" i="12"/>
  <c r="CP1203" i="12"/>
  <c r="CP1204" i="12"/>
  <c r="CP1205" i="12"/>
  <c r="CP1206" i="12"/>
  <c r="CP1207" i="12"/>
  <c r="CP1208" i="12"/>
  <c r="CP1209" i="12"/>
  <c r="CP1210" i="12"/>
  <c r="CP1211" i="12"/>
  <c r="CP1212" i="12"/>
  <c r="CP1213" i="12"/>
  <c r="CP1214" i="12"/>
  <c r="CP1215" i="12"/>
  <c r="CP1216" i="12"/>
  <c r="CP1217" i="12"/>
  <c r="CP1218" i="12"/>
  <c r="CP1219" i="12"/>
  <c r="CP1220" i="12"/>
  <c r="CP1221" i="12"/>
  <c r="CP1222" i="12"/>
  <c r="CP1223" i="12"/>
  <c r="CP1224" i="12"/>
  <c r="CP1225" i="12"/>
  <c r="CP1226" i="12"/>
  <c r="CP1227" i="12"/>
  <c r="CP1228" i="12"/>
  <c r="CP1229" i="12"/>
  <c r="CP1230" i="12"/>
  <c r="CP1231" i="12"/>
  <c r="CP1232" i="12"/>
  <c r="CP1233" i="12"/>
  <c r="CP1234" i="12"/>
  <c r="CP1235" i="12"/>
  <c r="CP1236" i="12"/>
  <c r="CP1237" i="12"/>
  <c r="CP1238" i="12"/>
  <c r="CP1239" i="12"/>
  <c r="CP1240" i="12"/>
  <c r="CP1241" i="12"/>
  <c r="CP1242" i="12"/>
  <c r="CP1243" i="12"/>
  <c r="CP1244" i="12"/>
  <c r="CP1245" i="12"/>
  <c r="CP1246" i="12"/>
  <c r="CP1247" i="12"/>
  <c r="CP1248" i="12"/>
  <c r="CP1249" i="12"/>
  <c r="CP1250" i="12"/>
  <c r="CP1251" i="12"/>
  <c r="CP1252" i="12"/>
  <c r="CP1253" i="12"/>
  <c r="CP1254" i="12"/>
  <c r="CP1255" i="12"/>
  <c r="CP1256" i="12"/>
  <c r="CP1257" i="12"/>
  <c r="CP1258" i="12"/>
  <c r="CP1259" i="12"/>
  <c r="CP1260" i="12"/>
  <c r="CP1261" i="12"/>
  <c r="CP1262" i="12"/>
  <c r="CP1263" i="12"/>
  <c r="CP1264" i="12"/>
  <c r="CP1265" i="12"/>
  <c r="CP1266" i="12"/>
  <c r="CP1267" i="12"/>
  <c r="CP1268" i="12"/>
  <c r="CP1269" i="12"/>
  <c r="CP1270" i="12"/>
  <c r="CP1271" i="12"/>
  <c r="CP1272" i="12"/>
  <c r="CP1273" i="12"/>
  <c r="CP1274" i="12"/>
  <c r="CP1275" i="12"/>
  <c r="CP1276" i="12"/>
  <c r="CP1277" i="12"/>
  <c r="CP1278" i="12"/>
  <c r="CP1279" i="12"/>
  <c r="CP1280" i="12"/>
  <c r="CP1281" i="12"/>
  <c r="CP1282" i="12"/>
  <c r="CP1283" i="12"/>
  <c r="CP1284" i="12"/>
  <c r="CP1285" i="12"/>
  <c r="CP1286" i="12"/>
  <c r="CP1287" i="12"/>
  <c r="CP1288" i="12"/>
  <c r="CP1289" i="12"/>
  <c r="CP1290" i="12"/>
  <c r="CP1291" i="12"/>
  <c r="CP1292" i="12"/>
  <c r="CP1293" i="12"/>
  <c r="CP1294" i="12"/>
  <c r="CP1295" i="12"/>
  <c r="CP1296" i="12"/>
  <c r="CP1297" i="12"/>
  <c r="CP1298" i="12"/>
  <c r="CP1299" i="12"/>
  <c r="CP1300" i="12"/>
  <c r="CP1301" i="12"/>
  <c r="CP1302" i="12"/>
  <c r="CP1303" i="12"/>
  <c r="CP1304" i="12"/>
  <c r="CP1305" i="12"/>
  <c r="CP1306" i="12"/>
  <c r="CP1307" i="12"/>
  <c r="CP1308" i="12"/>
  <c r="CP1309" i="12"/>
  <c r="CP1310" i="12"/>
  <c r="CP1311" i="12"/>
  <c r="CP1312" i="12"/>
  <c r="CP1313" i="12"/>
  <c r="CP1314" i="12"/>
  <c r="CP1315" i="12"/>
  <c r="CP1316" i="12"/>
  <c r="CP1317" i="12"/>
  <c r="CP1318" i="12"/>
  <c r="CP1319" i="12"/>
  <c r="CP1320" i="12"/>
  <c r="CP1321" i="12"/>
  <c r="CP1322" i="12"/>
  <c r="CP1323" i="12"/>
  <c r="CP1324" i="12"/>
  <c r="CP1325" i="12"/>
  <c r="CP1326" i="12"/>
  <c r="CP1327" i="12"/>
  <c r="CP1328" i="12"/>
  <c r="CP1329" i="12"/>
  <c r="CP1330" i="12"/>
  <c r="CP1331" i="12"/>
  <c r="CP1332" i="12"/>
  <c r="CP1333" i="12"/>
  <c r="CP1334" i="12"/>
  <c r="CP1335" i="12"/>
  <c r="CP1336" i="12"/>
  <c r="CP1337" i="12"/>
  <c r="CP1338" i="12"/>
  <c r="CP1339" i="12"/>
  <c r="CP1340" i="12"/>
  <c r="CP1341" i="12"/>
  <c r="CP1342" i="12"/>
  <c r="CP1343" i="12"/>
  <c r="CP1344" i="12"/>
  <c r="CP1345" i="12"/>
  <c r="CP1346" i="12"/>
  <c r="CP1347" i="12"/>
  <c r="CP1348" i="12"/>
  <c r="CP1349" i="12"/>
  <c r="CP1350" i="12"/>
  <c r="CP1351" i="12"/>
  <c r="CP1352" i="12"/>
  <c r="CP1353" i="12"/>
  <c r="CP1354" i="12"/>
  <c r="CP1355" i="12"/>
  <c r="CP1356" i="12"/>
  <c r="CP1357" i="12"/>
  <c r="CP1358" i="12"/>
  <c r="CP1359" i="12"/>
  <c r="CP1360" i="12"/>
  <c r="CP1361" i="12"/>
  <c r="CP1362" i="12"/>
  <c r="CP1363" i="12"/>
  <c r="CP1364" i="12"/>
  <c r="CP1365" i="12"/>
  <c r="CP1366" i="12"/>
  <c r="CP1367" i="12"/>
  <c r="CP1368" i="12"/>
  <c r="CP1369" i="12"/>
  <c r="CP1370" i="12"/>
  <c r="CP1371" i="12"/>
  <c r="CP1372" i="12"/>
  <c r="CP1373" i="12"/>
  <c r="CP1374" i="12"/>
  <c r="CP1375" i="12"/>
  <c r="CP1376" i="12"/>
  <c r="CP1377" i="12"/>
  <c r="CP1378" i="12"/>
  <c r="CP1379" i="12"/>
  <c r="CP1380" i="12"/>
  <c r="CP1381" i="12"/>
  <c r="CP1382" i="12"/>
  <c r="CP1383" i="12"/>
  <c r="CP1384" i="12"/>
  <c r="CP1385" i="12"/>
  <c r="CP1386" i="12"/>
  <c r="CP1387" i="12"/>
  <c r="CP1388" i="12"/>
  <c r="CP1389" i="12"/>
  <c r="CP1390" i="12"/>
  <c r="CP1391" i="12"/>
  <c r="CP1392" i="12"/>
  <c r="CP1393" i="12"/>
  <c r="CP1394" i="12"/>
  <c r="CP1395" i="12"/>
  <c r="CP1396" i="12"/>
  <c r="CP1397" i="12"/>
  <c r="CP1398" i="12"/>
  <c r="CP1399" i="12"/>
  <c r="CP1400" i="12"/>
  <c r="CP1401" i="12"/>
  <c r="CP1402" i="12"/>
  <c r="CP1403" i="12"/>
  <c r="CP1404" i="12"/>
  <c r="CP1405" i="12"/>
  <c r="CP1406" i="12"/>
  <c r="CP1407" i="12"/>
  <c r="CP1408" i="12"/>
  <c r="CP1409" i="12"/>
  <c r="CP1410" i="12"/>
  <c r="CP1411" i="12"/>
  <c r="CP1412" i="12"/>
  <c r="CP1413" i="12"/>
  <c r="CP1414" i="12"/>
  <c r="CP1415" i="12"/>
  <c r="CP1416" i="12"/>
  <c r="CP1417" i="12"/>
  <c r="CP1418" i="12"/>
  <c r="CP1419" i="12"/>
  <c r="CP1420" i="12"/>
  <c r="CP1421" i="12"/>
  <c r="CP1422" i="12"/>
  <c r="CP1423" i="12"/>
  <c r="CP1424" i="12"/>
  <c r="CP1425" i="12"/>
  <c r="CP1426" i="12"/>
  <c r="CP1427" i="12"/>
  <c r="CP1428" i="12"/>
  <c r="CP1429" i="12"/>
  <c r="CP1430" i="12"/>
  <c r="CP1431" i="12"/>
  <c r="CP1432" i="12"/>
  <c r="CP1433" i="12"/>
  <c r="CP1434" i="12"/>
  <c r="CP1435" i="12"/>
  <c r="CP1436" i="12"/>
  <c r="CP1437" i="12"/>
  <c r="CP1438" i="12"/>
  <c r="CP1439" i="12"/>
  <c r="CP1440" i="12"/>
  <c r="CP1441" i="12"/>
  <c r="CP1442" i="12"/>
  <c r="CP1443" i="12"/>
  <c r="CP1444" i="12"/>
  <c r="CP1445" i="12"/>
  <c r="CP1446" i="12"/>
  <c r="CP1447" i="12"/>
  <c r="CP1448" i="12"/>
  <c r="CP1449" i="12"/>
  <c r="CP1450" i="12"/>
  <c r="CP1451" i="12"/>
  <c r="CP1452" i="12"/>
  <c r="CP1453" i="12"/>
  <c r="CP1454" i="12"/>
  <c r="CP1455" i="12"/>
  <c r="CP1456" i="12"/>
  <c r="CP1457" i="12"/>
  <c r="CP1458" i="12"/>
  <c r="CP1459" i="12"/>
  <c r="CP1460" i="12"/>
  <c r="CP1461" i="12"/>
  <c r="CP1462" i="12"/>
  <c r="CP1463" i="12"/>
  <c r="CP1464" i="12"/>
  <c r="CP1465" i="12"/>
  <c r="CP1466" i="12"/>
  <c r="CP1467" i="12"/>
  <c r="CP1468" i="12"/>
  <c r="CP1469" i="12"/>
  <c r="CP1470" i="12"/>
  <c r="CP1471" i="12"/>
  <c r="CP1472" i="12"/>
  <c r="CP1473" i="12"/>
  <c r="CP1474" i="12"/>
  <c r="CP1475" i="12"/>
  <c r="CP1476" i="12"/>
  <c r="CP1477" i="12"/>
  <c r="CP1478" i="12"/>
  <c r="CP1479" i="12"/>
  <c r="CP1480" i="12"/>
  <c r="CP1481" i="12"/>
  <c r="CP1482" i="12"/>
  <c r="CP1483" i="12"/>
  <c r="CP1484" i="12"/>
  <c r="CP1485" i="12"/>
  <c r="CP1486" i="12"/>
  <c r="CP1487" i="12"/>
  <c r="CP1488" i="12"/>
  <c r="CP1489" i="12"/>
  <c r="CP1490" i="12"/>
  <c r="CP1491" i="12"/>
  <c r="CP1492" i="12"/>
  <c r="CP1493" i="12"/>
  <c r="CP1494" i="12"/>
  <c r="CP1495" i="12"/>
  <c r="CP1496" i="12"/>
  <c r="CP1497" i="12"/>
  <c r="CP1498" i="12"/>
  <c r="CP1499" i="12"/>
  <c r="CP1500" i="12"/>
  <c r="CP1501" i="12"/>
  <c r="CP1502" i="12"/>
  <c r="CP1503" i="12"/>
  <c r="CP1504" i="12"/>
  <c r="CP1505" i="12"/>
  <c r="CP1506" i="12"/>
  <c r="CP1507" i="12"/>
  <c r="CP1508" i="12"/>
  <c r="CP1509" i="12"/>
  <c r="CP1510" i="12"/>
  <c r="CP1511" i="12"/>
  <c r="CP1512" i="12"/>
  <c r="CP1513" i="12"/>
  <c r="CP1514" i="12"/>
  <c r="CP1515" i="12"/>
  <c r="CP1516" i="12"/>
  <c r="CP1517" i="12"/>
  <c r="CP1518" i="12"/>
  <c r="CP1519" i="12"/>
  <c r="CP1520" i="12"/>
  <c r="CP1521" i="12"/>
  <c r="CP1522" i="12"/>
  <c r="CP1523" i="12"/>
  <c r="CP1524" i="12"/>
  <c r="CP1525" i="12"/>
  <c r="CP1526" i="12"/>
  <c r="CP1527" i="12"/>
  <c r="CP1528" i="12"/>
  <c r="CP1529" i="12"/>
  <c r="CP1530" i="12"/>
  <c r="CP1531" i="12"/>
  <c r="CP1532" i="12"/>
  <c r="CP1533" i="12"/>
  <c r="CP1534" i="12"/>
  <c r="CP1535" i="12"/>
  <c r="CP1536" i="12"/>
  <c r="CP1537" i="12"/>
  <c r="CP1538" i="12"/>
  <c r="CP1539" i="12"/>
  <c r="CP1540" i="12"/>
  <c r="CP1541" i="12"/>
  <c r="CP1542" i="12"/>
  <c r="CP1543" i="12"/>
  <c r="CP1544" i="12"/>
  <c r="CP1545" i="12"/>
  <c r="CP1546" i="12"/>
  <c r="CP1547" i="12"/>
  <c r="CP1548" i="12"/>
  <c r="CP1549" i="12"/>
  <c r="CP1550" i="12"/>
  <c r="CP1551" i="12"/>
  <c r="CP1552" i="12"/>
  <c r="CP1553" i="12"/>
  <c r="CP1554" i="12"/>
  <c r="CP1555" i="12"/>
  <c r="CP1556" i="12"/>
  <c r="CP1557" i="12"/>
  <c r="CP1558" i="12"/>
  <c r="CP1559" i="12"/>
  <c r="CP1560" i="12"/>
  <c r="CP1561" i="12"/>
  <c r="CP1562" i="12"/>
  <c r="CP1563" i="12"/>
  <c r="CP1564" i="12"/>
  <c r="CP1565" i="12"/>
  <c r="CP1566" i="12"/>
  <c r="CP1567" i="12"/>
  <c r="CP1568" i="12"/>
  <c r="CP1569" i="12"/>
  <c r="CP1570" i="12"/>
  <c r="CP1571" i="12"/>
  <c r="CP1572" i="12"/>
  <c r="CP1573" i="12"/>
  <c r="CP1574" i="12"/>
  <c r="CP1575" i="12"/>
  <c r="CP1576" i="12"/>
  <c r="CP1577" i="12"/>
  <c r="CP1578" i="12"/>
  <c r="CP1579" i="12"/>
  <c r="CP1580" i="12"/>
  <c r="CP1581" i="12"/>
  <c r="CP1582" i="12"/>
  <c r="CP1583" i="12"/>
  <c r="CP1584" i="12"/>
  <c r="CP1585" i="12"/>
  <c r="CP1586" i="12"/>
  <c r="CP1587" i="12"/>
  <c r="CP1588" i="12"/>
  <c r="CP1589" i="12"/>
  <c r="CP1590" i="12"/>
  <c r="CP1591" i="12"/>
  <c r="CP1592" i="12"/>
  <c r="CP1593" i="12"/>
  <c r="CP1594" i="12"/>
  <c r="CP1595" i="12"/>
  <c r="CP1596" i="12"/>
  <c r="CP1597" i="12"/>
  <c r="CP1598" i="12"/>
  <c r="CP1599" i="12"/>
  <c r="CP1600" i="12"/>
  <c r="CP1601" i="12"/>
  <c r="CP1602" i="12"/>
  <c r="CP1603" i="12"/>
  <c r="CP1604" i="12"/>
  <c r="CP1605" i="12"/>
  <c r="CP1606" i="12"/>
  <c r="CP1607" i="12"/>
  <c r="CP1608" i="12"/>
  <c r="CP1609" i="12"/>
  <c r="CP1610" i="12"/>
  <c r="CP1611" i="12"/>
  <c r="CP1612" i="12"/>
  <c r="CP1613" i="12"/>
  <c r="CP1614" i="12"/>
  <c r="CP1615" i="12"/>
  <c r="CP1616" i="12"/>
  <c r="CP1617" i="12"/>
  <c r="CP1618" i="12"/>
  <c r="CP1619" i="12"/>
  <c r="CP1620" i="12"/>
  <c r="CP1621" i="12"/>
  <c r="CP1622" i="12"/>
  <c r="CP1623" i="12"/>
  <c r="CP1624" i="12"/>
  <c r="CP1625" i="12"/>
  <c r="CP1626" i="12"/>
  <c r="CP1627" i="12"/>
  <c r="CP1628" i="12"/>
  <c r="CP1629" i="12"/>
  <c r="CP1630" i="12"/>
  <c r="CP1631" i="12"/>
  <c r="CP1632" i="12"/>
  <c r="CP1633" i="12"/>
  <c r="CP1634" i="12"/>
  <c r="CP1635" i="12"/>
  <c r="CP1636" i="12"/>
  <c r="CP1637" i="12"/>
  <c r="CP1638" i="12"/>
  <c r="CP1639" i="12"/>
  <c r="CP1640" i="12"/>
  <c r="CP1641" i="12"/>
  <c r="CP1642" i="12"/>
  <c r="CP1643" i="12"/>
  <c r="CP1644" i="12"/>
  <c r="CP1645" i="12"/>
  <c r="CP1646" i="12"/>
  <c r="CP1647" i="12"/>
  <c r="CP1648" i="12"/>
  <c r="CP1649" i="12"/>
  <c r="CP1650" i="12"/>
  <c r="CP1651" i="12"/>
  <c r="CP1652" i="12"/>
  <c r="CP1653" i="12"/>
  <c r="CP1654" i="12"/>
  <c r="CP1655" i="12"/>
  <c r="CP1656" i="12"/>
  <c r="CP1657" i="12"/>
  <c r="CP1658" i="12"/>
  <c r="CP1659" i="12"/>
  <c r="CP1660" i="12"/>
  <c r="CP1661" i="12"/>
  <c r="CP1662" i="12"/>
  <c r="CP1663" i="12"/>
  <c r="CP1664" i="12"/>
  <c r="CP1665" i="12"/>
  <c r="CP1666" i="12"/>
  <c r="CP1667" i="12"/>
  <c r="CP1668" i="12"/>
  <c r="CP1669" i="12"/>
  <c r="CP1670" i="12"/>
  <c r="CP1671" i="12"/>
  <c r="CP1672" i="12"/>
  <c r="CP1673" i="12"/>
  <c r="CP1674" i="12"/>
  <c r="CP1675" i="12"/>
  <c r="CP1676" i="12"/>
  <c r="CP1677" i="12"/>
  <c r="CP1678" i="12"/>
  <c r="CP1679" i="12"/>
  <c r="CP1680" i="12"/>
  <c r="CP1681" i="12"/>
  <c r="CP1682" i="12"/>
  <c r="CP1683" i="12"/>
  <c r="CP1684" i="12"/>
  <c r="CP1685" i="12"/>
  <c r="CP1686" i="12"/>
  <c r="CP1687" i="12"/>
  <c r="CP1688" i="12"/>
  <c r="CP1689" i="12"/>
  <c r="CP1690" i="12"/>
  <c r="CP1691" i="12"/>
  <c r="CP1692" i="12"/>
  <c r="CP1693" i="12"/>
  <c r="CP1694" i="12"/>
  <c r="CP1695" i="12"/>
  <c r="CP1696" i="12"/>
  <c r="CP1697" i="12"/>
  <c r="CP1698" i="12"/>
  <c r="CP1699" i="12"/>
  <c r="CP1700" i="12"/>
  <c r="CP1701" i="12"/>
  <c r="CP1702" i="12"/>
  <c r="CP1703" i="12"/>
  <c r="CP1704" i="12"/>
  <c r="CP1705" i="12"/>
  <c r="CP1706" i="12"/>
  <c r="CP1707" i="12"/>
  <c r="CP1708" i="12"/>
  <c r="CP1709" i="12"/>
  <c r="CP1710" i="12"/>
  <c r="CP1711" i="12"/>
  <c r="CP1712" i="12"/>
  <c r="CP1713" i="12"/>
  <c r="CP1714" i="12"/>
  <c r="CP1715" i="12"/>
  <c r="CP1716" i="12"/>
  <c r="CP1717" i="12"/>
  <c r="CP1718" i="12"/>
  <c r="CP1719" i="12"/>
  <c r="CP1720" i="12"/>
  <c r="CP1721" i="12"/>
  <c r="CP1722" i="12"/>
  <c r="CP1723" i="12"/>
  <c r="CP1724" i="12"/>
  <c r="CP1725" i="12"/>
  <c r="CP1726" i="12"/>
  <c r="CP1727" i="12"/>
  <c r="CP1728" i="12"/>
  <c r="CP1729" i="12"/>
  <c r="CP1730" i="12"/>
  <c r="CP1731" i="12"/>
  <c r="CP1732" i="12"/>
  <c r="CP1733" i="12"/>
  <c r="CP1734" i="12"/>
  <c r="CP1735" i="12"/>
  <c r="CP1736" i="12"/>
  <c r="CP1737" i="12"/>
  <c r="CP1738" i="12"/>
  <c r="CP1739" i="12"/>
  <c r="CP1740" i="12"/>
  <c r="CP1741" i="12"/>
  <c r="CP1742" i="12"/>
  <c r="CP1743" i="12"/>
  <c r="CP1744" i="12"/>
  <c r="CP1745" i="12"/>
  <c r="CP1746" i="12"/>
  <c r="CP1747" i="12"/>
  <c r="CP1748" i="12"/>
  <c r="CP1749" i="12"/>
  <c r="CP1750" i="12"/>
  <c r="CP1751" i="12"/>
  <c r="CP1752" i="12"/>
  <c r="CP1753" i="12"/>
  <c r="CP1754" i="12"/>
  <c r="CP1755" i="12"/>
  <c r="CP1756" i="12"/>
  <c r="CP1757" i="12"/>
  <c r="CP1758" i="12"/>
  <c r="CP1759" i="12"/>
  <c r="CP1760" i="12"/>
  <c r="CP1761" i="12"/>
  <c r="CP1762" i="12"/>
  <c r="CP1763" i="12"/>
  <c r="CP1764" i="12"/>
  <c r="CP1765" i="12"/>
  <c r="CP1766" i="12"/>
  <c r="CP1767" i="12"/>
  <c r="CP1768" i="12"/>
  <c r="CP1769" i="12"/>
  <c r="CP1770" i="12"/>
  <c r="CP1771" i="12"/>
  <c r="CP1772" i="12"/>
  <c r="CP1773" i="12"/>
  <c r="CP1774" i="12"/>
  <c r="CP1775" i="12"/>
  <c r="CP1776" i="12"/>
  <c r="CP1777" i="12"/>
  <c r="CP1778" i="12"/>
  <c r="CP1779" i="12"/>
  <c r="CP1780" i="12"/>
  <c r="CP1781" i="12"/>
  <c r="CP1782" i="12"/>
  <c r="CP1783" i="12"/>
  <c r="CP1784" i="12"/>
  <c r="CP1785" i="12"/>
  <c r="CP1786" i="12"/>
  <c r="CP1787" i="12"/>
  <c r="CP1788" i="12"/>
  <c r="CP1789" i="12"/>
  <c r="CP1790" i="12"/>
  <c r="CP1791" i="12"/>
  <c r="CP1792" i="12"/>
  <c r="CP1793" i="12"/>
  <c r="CP1794" i="12"/>
  <c r="CP1795" i="12"/>
  <c r="CP1796" i="12"/>
  <c r="CP1797" i="12"/>
  <c r="CP1798" i="12"/>
  <c r="CP1799" i="12"/>
  <c r="CP1800" i="12"/>
  <c r="CP1801" i="12"/>
  <c r="CP1802" i="12"/>
  <c r="CP1803" i="12"/>
  <c r="CP1804" i="12"/>
  <c r="CP1805" i="12"/>
  <c r="CP1806" i="12"/>
  <c r="CP1807" i="12"/>
  <c r="CP1808" i="12"/>
  <c r="CP1809" i="12"/>
  <c r="CP1810" i="12"/>
  <c r="CP1811" i="12"/>
  <c r="CP1812" i="12"/>
  <c r="CP1813" i="12"/>
  <c r="CP1814" i="12"/>
  <c r="CP1815" i="12"/>
  <c r="CP1816" i="12"/>
  <c r="CP1817" i="12"/>
  <c r="CP1818" i="12"/>
  <c r="CP1819" i="12"/>
  <c r="CP1820" i="12"/>
  <c r="CP1821" i="12"/>
  <c r="CP1822" i="12"/>
  <c r="CP1823" i="12"/>
  <c r="CP1824" i="12"/>
  <c r="CP1825" i="12"/>
  <c r="CP1826" i="12"/>
  <c r="CP1827" i="12"/>
  <c r="CP1828" i="12"/>
  <c r="CP1829" i="12"/>
  <c r="CP1830" i="12"/>
  <c r="CP1831" i="12"/>
  <c r="CP1832" i="12"/>
  <c r="CP1833" i="12"/>
  <c r="CP1834" i="12"/>
  <c r="CP1835" i="12"/>
  <c r="CP1836" i="12"/>
  <c r="CP1837" i="12"/>
  <c r="CP1838" i="12"/>
  <c r="CP1839" i="12"/>
  <c r="CP1840" i="12"/>
  <c r="CP1841" i="12"/>
  <c r="CP1842" i="12"/>
  <c r="CP1843" i="12"/>
  <c r="CP1844" i="12"/>
  <c r="CP1845" i="12"/>
  <c r="CP1846" i="12"/>
  <c r="CP1847" i="12"/>
  <c r="CP1848" i="12"/>
  <c r="CP1849" i="12"/>
  <c r="CP1850" i="12"/>
  <c r="CP1851" i="12"/>
  <c r="CP1852" i="12"/>
  <c r="CP1853" i="12"/>
  <c r="CP1854" i="12"/>
  <c r="CP1855" i="12"/>
  <c r="CP1856" i="12"/>
  <c r="CP1857" i="12"/>
  <c r="CP1858" i="12"/>
  <c r="CP1859" i="12"/>
  <c r="CP1860" i="12"/>
  <c r="CP1861" i="12"/>
  <c r="CP1862" i="12"/>
  <c r="CP1863" i="12"/>
  <c r="CP1864" i="12"/>
  <c r="CP1865" i="12"/>
  <c r="CP1866" i="12"/>
  <c r="CP1867" i="12"/>
  <c r="CP1868" i="12"/>
  <c r="CP1869" i="12"/>
  <c r="CP1870" i="12"/>
  <c r="CP1871" i="12"/>
  <c r="CP1872" i="12"/>
  <c r="CP1873" i="12"/>
  <c r="CP1874" i="12"/>
  <c r="CP1875" i="12"/>
  <c r="CP1876" i="12"/>
  <c r="CP1877" i="12"/>
  <c r="CP1878" i="12"/>
  <c r="CP1879" i="12"/>
  <c r="CP1880" i="12"/>
  <c r="CP1881" i="12"/>
  <c r="CP1882" i="12"/>
  <c r="CP1883" i="12"/>
  <c r="CP1884" i="12"/>
  <c r="CP1885" i="12"/>
  <c r="CP1886" i="12"/>
  <c r="CP1887" i="12"/>
  <c r="CP1888" i="12"/>
  <c r="CP1889" i="12"/>
  <c r="CP1890" i="12"/>
  <c r="CP1891" i="12"/>
  <c r="CP1892" i="12"/>
  <c r="CP1893" i="12"/>
  <c r="CP1894" i="12"/>
  <c r="CP1895" i="12"/>
  <c r="CP1896" i="12"/>
  <c r="CP1897" i="12"/>
  <c r="CP1898" i="12"/>
  <c r="CP1899" i="12"/>
  <c r="CP1900" i="12"/>
  <c r="CP1901" i="12"/>
  <c r="CP1902" i="12"/>
  <c r="CP1903" i="12"/>
  <c r="CP1904" i="12"/>
  <c r="CP1905" i="12"/>
  <c r="CP1906" i="12"/>
  <c r="CP1907" i="12"/>
  <c r="CP1908" i="12"/>
  <c r="CP1909" i="12"/>
  <c r="CP1910" i="12"/>
  <c r="CP1911" i="12"/>
  <c r="CP1912" i="12"/>
  <c r="CP1913" i="12"/>
  <c r="CP1914" i="12"/>
  <c r="CP1915" i="12"/>
  <c r="CP1916" i="12"/>
  <c r="CP1917" i="12"/>
  <c r="CP1918" i="12"/>
  <c r="CP1919" i="12"/>
  <c r="CP1920" i="12"/>
  <c r="CP1921" i="12"/>
  <c r="CP1922" i="12"/>
  <c r="CP1923" i="12"/>
  <c r="CP1924" i="12"/>
  <c r="CP1925" i="12"/>
  <c r="CP1926" i="12"/>
  <c r="CP1927" i="12"/>
  <c r="CP1928" i="12"/>
  <c r="CP1929" i="12"/>
  <c r="CP1930" i="12"/>
  <c r="CP1931" i="12"/>
  <c r="CP1932" i="12"/>
  <c r="CP1933" i="12"/>
  <c r="CP1934" i="12"/>
  <c r="CP1935" i="12"/>
  <c r="CP1936" i="12"/>
  <c r="CP1937" i="12"/>
  <c r="CP1938" i="12"/>
  <c r="CP1939" i="12"/>
  <c r="CP1940" i="12"/>
  <c r="CP1941" i="12"/>
  <c r="CP1942" i="12"/>
  <c r="CP1943" i="12"/>
  <c r="CP1944" i="12"/>
  <c r="CP1945" i="12"/>
  <c r="CP1946" i="12"/>
  <c r="CP1947" i="12"/>
  <c r="CP1948" i="12"/>
  <c r="CP1949" i="12"/>
  <c r="CP1950" i="12"/>
  <c r="CP1951" i="12"/>
  <c r="CP1952" i="12"/>
  <c r="CP1953" i="12"/>
  <c r="CP1954" i="12"/>
  <c r="CP1955" i="12"/>
  <c r="CP1956" i="12"/>
  <c r="CP1957" i="12"/>
  <c r="CP1958" i="12"/>
  <c r="CP1959" i="12"/>
  <c r="CP1960" i="12"/>
  <c r="CP1961" i="12"/>
  <c r="CP1962" i="12"/>
  <c r="CP1963" i="12"/>
  <c r="CP1964" i="12"/>
  <c r="CP1965" i="12"/>
  <c r="CP1966" i="12"/>
  <c r="CP1967" i="12"/>
  <c r="CP1968" i="12"/>
  <c r="CP1969" i="12"/>
  <c r="CP1970" i="12"/>
  <c r="CP1971" i="12"/>
  <c r="CP1972" i="12"/>
  <c r="CP1973" i="12"/>
  <c r="CP1974" i="12"/>
  <c r="CP1975" i="12"/>
  <c r="CP1976" i="12"/>
  <c r="CP1977" i="12"/>
  <c r="CP1978" i="12"/>
  <c r="CP1979" i="12"/>
  <c r="CP1980" i="12"/>
  <c r="CP1981" i="12"/>
  <c r="CP1982" i="12"/>
  <c r="CP1983" i="12"/>
  <c r="CP1984" i="12"/>
  <c r="CP1985" i="12"/>
  <c r="CP1986" i="12"/>
  <c r="CP1987" i="12"/>
  <c r="CP1988" i="12"/>
  <c r="CP1989" i="12"/>
  <c r="CP1990" i="12"/>
  <c r="CP1991" i="12"/>
  <c r="CP1992" i="12"/>
  <c r="CP1993" i="12"/>
  <c r="CP1994" i="12"/>
  <c r="CP1995" i="12"/>
  <c r="CP1996" i="12"/>
  <c r="CP1997" i="12"/>
  <c r="CP1998" i="12"/>
  <c r="CP1999" i="12"/>
  <c r="CP2000" i="12"/>
  <c r="CP2001" i="12"/>
  <c r="CP2002" i="12"/>
  <c r="CP2003" i="12"/>
  <c r="CP2004" i="12"/>
  <c r="CP2005" i="12"/>
  <c r="CP2006" i="12"/>
  <c r="CP2007" i="12"/>
  <c r="CP2008" i="12"/>
  <c r="CP2009" i="12"/>
  <c r="CP2010" i="12"/>
  <c r="CP2011" i="12"/>
  <c r="CP2012" i="12"/>
  <c r="CP2013" i="12"/>
  <c r="CP2014" i="12"/>
  <c r="CP2015" i="12"/>
  <c r="CP2016" i="12"/>
  <c r="CP2017" i="12"/>
  <c r="CP2018" i="12"/>
  <c r="CP2019" i="12"/>
  <c r="CP2020" i="12"/>
  <c r="CP2021" i="12"/>
  <c r="CP11" i="12"/>
  <c r="CP12" i="12"/>
  <c r="CP13" i="12"/>
  <c r="CP14" i="12"/>
  <c r="CP15" i="12"/>
  <c r="CP16" i="12"/>
  <c r="CP17" i="12"/>
  <c r="CP18" i="12"/>
  <c r="CP19" i="12"/>
  <c r="CP20" i="12"/>
  <c r="CP21" i="12"/>
  <c r="CP22" i="12"/>
  <c r="CP23" i="12"/>
  <c r="CP10" i="12"/>
  <c r="B23" i="31" l="1"/>
  <c r="C23" i="31"/>
  <c r="D23" i="31"/>
  <c r="E23" i="31"/>
  <c r="F23" i="31"/>
  <c r="G23" i="31"/>
  <c r="H23" i="31"/>
  <c r="I23" i="31"/>
  <c r="J23" i="31"/>
  <c r="K23" i="31"/>
  <c r="L23" i="31"/>
  <c r="M23" i="31"/>
  <c r="N23" i="31"/>
  <c r="O23" i="31"/>
  <c r="P23" i="31"/>
  <c r="Q23" i="31"/>
  <c r="S23" i="31"/>
  <c r="T23" i="31"/>
  <c r="B24" i="31"/>
  <c r="C24" i="31"/>
  <c r="D24" i="31"/>
  <c r="E24" i="31"/>
  <c r="F24" i="31"/>
  <c r="G24" i="31"/>
  <c r="H24" i="31"/>
  <c r="I24" i="31"/>
  <c r="J24" i="31"/>
  <c r="K24" i="31"/>
  <c r="L24" i="31"/>
  <c r="M24" i="31"/>
  <c r="N24" i="31"/>
  <c r="O24" i="31"/>
  <c r="P24" i="31"/>
  <c r="Q24" i="31"/>
  <c r="S24" i="31"/>
  <c r="T24" i="31"/>
  <c r="B25" i="31"/>
  <c r="C25" i="31"/>
  <c r="D25" i="31"/>
  <c r="E25" i="31"/>
  <c r="F25" i="31"/>
  <c r="G25" i="31"/>
  <c r="H25" i="31"/>
  <c r="I25" i="31"/>
  <c r="J25" i="31"/>
  <c r="K25" i="31"/>
  <c r="L25" i="31"/>
  <c r="M25" i="31"/>
  <c r="N25" i="31"/>
  <c r="O25" i="31"/>
  <c r="P25" i="31"/>
  <c r="Q25" i="31"/>
  <c r="S25" i="31"/>
  <c r="T25" i="31"/>
  <c r="B26" i="31"/>
  <c r="C26" i="31"/>
  <c r="D26" i="31"/>
  <c r="E26" i="31"/>
  <c r="F26" i="31"/>
  <c r="G26" i="31"/>
  <c r="H26" i="31"/>
  <c r="I26" i="31"/>
  <c r="J26" i="31"/>
  <c r="K26" i="31"/>
  <c r="L26" i="31"/>
  <c r="M26" i="31"/>
  <c r="N26" i="31"/>
  <c r="O26" i="31"/>
  <c r="P26" i="31"/>
  <c r="Q26" i="31"/>
  <c r="S26" i="31"/>
  <c r="T26" i="31"/>
  <c r="B27" i="31"/>
  <c r="C27" i="31"/>
  <c r="D27" i="31"/>
  <c r="E27" i="31"/>
  <c r="F27" i="31"/>
  <c r="G27" i="31"/>
  <c r="H27" i="31"/>
  <c r="I27" i="31"/>
  <c r="J27" i="31"/>
  <c r="K27" i="31"/>
  <c r="L27" i="31"/>
  <c r="M27" i="31"/>
  <c r="N27" i="31"/>
  <c r="O27" i="31"/>
  <c r="P27" i="31"/>
  <c r="Q27" i="31"/>
  <c r="S27" i="31"/>
  <c r="T27" i="31"/>
  <c r="B28" i="31"/>
  <c r="C28" i="31"/>
  <c r="D28" i="31"/>
  <c r="E28" i="31"/>
  <c r="F28" i="31"/>
  <c r="G28" i="31"/>
  <c r="H28" i="31"/>
  <c r="I28" i="31"/>
  <c r="J28" i="31"/>
  <c r="K28" i="31"/>
  <c r="L28" i="31"/>
  <c r="M28" i="31"/>
  <c r="N28" i="31"/>
  <c r="O28" i="31"/>
  <c r="P28" i="31"/>
  <c r="Q28" i="31"/>
  <c r="S28" i="31"/>
  <c r="T28" i="31"/>
  <c r="B29" i="31"/>
  <c r="C29" i="31"/>
  <c r="D29" i="31"/>
  <c r="E29" i="31"/>
  <c r="F29" i="31"/>
  <c r="G29" i="31"/>
  <c r="H29" i="31"/>
  <c r="I29" i="31"/>
  <c r="J29" i="31"/>
  <c r="K29" i="31"/>
  <c r="L29" i="31"/>
  <c r="M29" i="31"/>
  <c r="N29" i="31"/>
  <c r="O29" i="31"/>
  <c r="P29" i="31"/>
  <c r="Q29" i="31"/>
  <c r="S29" i="31"/>
  <c r="T29" i="31"/>
  <c r="B30" i="31"/>
  <c r="C30" i="31"/>
  <c r="D30" i="31"/>
  <c r="E30" i="31"/>
  <c r="F30" i="31"/>
  <c r="G30" i="31"/>
  <c r="H30" i="31"/>
  <c r="I30" i="31"/>
  <c r="J30" i="31"/>
  <c r="K30" i="31"/>
  <c r="L30" i="31"/>
  <c r="M30" i="31"/>
  <c r="N30" i="31"/>
  <c r="O30" i="31"/>
  <c r="P30" i="31"/>
  <c r="Q30" i="31"/>
  <c r="S30" i="31"/>
  <c r="T30" i="31"/>
  <c r="B31" i="31"/>
  <c r="C31" i="31"/>
  <c r="D31" i="31"/>
  <c r="E31" i="31"/>
  <c r="F31" i="31"/>
  <c r="G31" i="31"/>
  <c r="H31" i="31"/>
  <c r="I31" i="31"/>
  <c r="J31" i="31"/>
  <c r="K31" i="31"/>
  <c r="L31" i="31"/>
  <c r="M31" i="31"/>
  <c r="N31" i="31"/>
  <c r="O31" i="31"/>
  <c r="P31" i="31"/>
  <c r="Q31" i="31"/>
  <c r="S31" i="31"/>
  <c r="T31" i="31"/>
  <c r="B32" i="31"/>
  <c r="C32" i="31"/>
  <c r="D32" i="31"/>
  <c r="E32" i="31"/>
  <c r="F32" i="31"/>
  <c r="G32" i="31"/>
  <c r="H32" i="31"/>
  <c r="I32" i="31"/>
  <c r="J32" i="31"/>
  <c r="K32" i="31"/>
  <c r="L32" i="31"/>
  <c r="M32" i="31"/>
  <c r="N32" i="31"/>
  <c r="O32" i="31"/>
  <c r="P32" i="31"/>
  <c r="Q32" i="31"/>
  <c r="S32" i="31"/>
  <c r="T32" i="31"/>
  <c r="B33" i="31"/>
  <c r="C33" i="31"/>
  <c r="D33" i="31"/>
  <c r="E33" i="31"/>
  <c r="F33" i="31"/>
  <c r="G33" i="31"/>
  <c r="H33" i="31"/>
  <c r="I33" i="31"/>
  <c r="J33" i="31"/>
  <c r="K33" i="31"/>
  <c r="L33" i="31"/>
  <c r="M33" i="31"/>
  <c r="N33" i="31"/>
  <c r="O33" i="31"/>
  <c r="P33" i="31"/>
  <c r="Q33" i="31"/>
  <c r="S33" i="31"/>
  <c r="T33" i="31"/>
  <c r="B34" i="31"/>
  <c r="C34" i="31"/>
  <c r="D34" i="31"/>
  <c r="E34" i="31"/>
  <c r="F34" i="31"/>
  <c r="G34" i="31"/>
  <c r="H34" i="31"/>
  <c r="I34" i="31"/>
  <c r="J34" i="31"/>
  <c r="K34" i="31"/>
  <c r="L34" i="31"/>
  <c r="M34" i="31"/>
  <c r="N34" i="31"/>
  <c r="O34" i="31"/>
  <c r="P34" i="31"/>
  <c r="Q34" i="31"/>
  <c r="S34" i="31"/>
  <c r="T34" i="31"/>
  <c r="B35" i="31"/>
  <c r="C35" i="31"/>
  <c r="D35" i="31"/>
  <c r="E35" i="31"/>
  <c r="F35" i="31"/>
  <c r="G35" i="31"/>
  <c r="H35" i="31"/>
  <c r="I35" i="31"/>
  <c r="J35" i="31"/>
  <c r="K35" i="31"/>
  <c r="L35" i="31"/>
  <c r="M35" i="31"/>
  <c r="N35" i="31"/>
  <c r="O35" i="31"/>
  <c r="P35" i="31"/>
  <c r="Q35" i="31"/>
  <c r="S35" i="31"/>
  <c r="T35" i="31"/>
  <c r="B36" i="31"/>
  <c r="C36" i="31"/>
  <c r="D36" i="31"/>
  <c r="E36" i="31"/>
  <c r="F36" i="31"/>
  <c r="G36" i="31"/>
  <c r="H36" i="31"/>
  <c r="I36" i="31"/>
  <c r="J36" i="31"/>
  <c r="K36" i="31"/>
  <c r="L36" i="31"/>
  <c r="M36" i="31"/>
  <c r="N36" i="31"/>
  <c r="O36" i="31"/>
  <c r="P36" i="31"/>
  <c r="Q36" i="31"/>
  <c r="S36" i="31"/>
  <c r="T36" i="31"/>
  <c r="B37" i="31"/>
  <c r="C37" i="31"/>
  <c r="D37" i="31"/>
  <c r="E37" i="31"/>
  <c r="F37" i="31"/>
  <c r="G37" i="31"/>
  <c r="H37" i="31"/>
  <c r="I37" i="31"/>
  <c r="J37" i="31"/>
  <c r="K37" i="31"/>
  <c r="L37" i="31"/>
  <c r="M37" i="31"/>
  <c r="N37" i="31"/>
  <c r="O37" i="31"/>
  <c r="P37" i="31"/>
  <c r="Q37" i="31"/>
  <c r="S37" i="31"/>
  <c r="T37" i="31"/>
  <c r="B38" i="31"/>
  <c r="C38" i="31"/>
  <c r="D38" i="31"/>
  <c r="E38" i="31"/>
  <c r="F38" i="31"/>
  <c r="G38" i="31"/>
  <c r="H38" i="31"/>
  <c r="I38" i="31"/>
  <c r="J38" i="31"/>
  <c r="K38" i="31"/>
  <c r="L38" i="31"/>
  <c r="M38" i="31"/>
  <c r="N38" i="31"/>
  <c r="O38" i="31"/>
  <c r="P38" i="31"/>
  <c r="Q38" i="31"/>
  <c r="S38" i="31"/>
  <c r="T38" i="31"/>
  <c r="B39" i="31"/>
  <c r="C39" i="31"/>
  <c r="D39" i="31"/>
  <c r="E39" i="31"/>
  <c r="F39" i="31"/>
  <c r="G39" i="31"/>
  <c r="H39" i="31"/>
  <c r="I39" i="31"/>
  <c r="J39" i="31"/>
  <c r="K39" i="31"/>
  <c r="L39" i="31"/>
  <c r="M39" i="31"/>
  <c r="N39" i="31"/>
  <c r="O39" i="31"/>
  <c r="P39" i="31"/>
  <c r="Q39" i="31"/>
  <c r="S39" i="31"/>
  <c r="T39" i="31"/>
  <c r="B40" i="31"/>
  <c r="C40" i="31"/>
  <c r="D40" i="31"/>
  <c r="E40" i="31"/>
  <c r="F40" i="31"/>
  <c r="G40" i="31"/>
  <c r="H40" i="31"/>
  <c r="I40" i="31"/>
  <c r="J40" i="31"/>
  <c r="K40" i="31"/>
  <c r="L40" i="31"/>
  <c r="M40" i="31"/>
  <c r="N40" i="31"/>
  <c r="O40" i="31"/>
  <c r="P40" i="31"/>
  <c r="Q40" i="31"/>
  <c r="S40" i="31"/>
  <c r="T40" i="31"/>
  <c r="B41" i="31"/>
  <c r="C41" i="31"/>
  <c r="D41" i="31"/>
  <c r="E41" i="31"/>
  <c r="F41" i="31"/>
  <c r="G41" i="31"/>
  <c r="H41" i="31"/>
  <c r="I41" i="31"/>
  <c r="J41" i="31"/>
  <c r="K41" i="31"/>
  <c r="L41" i="31"/>
  <c r="M41" i="31"/>
  <c r="N41" i="31"/>
  <c r="O41" i="31"/>
  <c r="P41" i="31"/>
  <c r="Q41" i="31"/>
  <c r="S41" i="31"/>
  <c r="T41" i="31"/>
  <c r="B42" i="31"/>
  <c r="C42" i="31"/>
  <c r="D42" i="31"/>
  <c r="E42" i="31"/>
  <c r="F42" i="31"/>
  <c r="G42" i="31"/>
  <c r="H42" i="31"/>
  <c r="I42" i="31"/>
  <c r="J42" i="31"/>
  <c r="K42" i="31"/>
  <c r="L42" i="31"/>
  <c r="M42" i="31"/>
  <c r="N42" i="31"/>
  <c r="O42" i="31"/>
  <c r="P42" i="31"/>
  <c r="Q42" i="31"/>
  <c r="S42" i="31"/>
  <c r="T42" i="31"/>
  <c r="B43" i="31"/>
  <c r="C43" i="31"/>
  <c r="D43" i="31"/>
  <c r="E43" i="31"/>
  <c r="F43" i="31"/>
  <c r="G43" i="31"/>
  <c r="H43" i="31"/>
  <c r="I43" i="31"/>
  <c r="J43" i="31"/>
  <c r="K43" i="31"/>
  <c r="L43" i="31"/>
  <c r="M43" i="31"/>
  <c r="N43" i="31"/>
  <c r="O43" i="31"/>
  <c r="P43" i="31"/>
  <c r="Q43" i="31"/>
  <c r="S43" i="31"/>
  <c r="T43" i="31"/>
  <c r="B44" i="31"/>
  <c r="C44" i="31"/>
  <c r="D44" i="31"/>
  <c r="E44" i="31"/>
  <c r="F44" i="31"/>
  <c r="G44" i="31"/>
  <c r="H44" i="31"/>
  <c r="I44" i="31"/>
  <c r="J44" i="31"/>
  <c r="K44" i="31"/>
  <c r="L44" i="31"/>
  <c r="M44" i="31"/>
  <c r="N44" i="31"/>
  <c r="O44" i="31"/>
  <c r="P44" i="31"/>
  <c r="Q44" i="31"/>
  <c r="S44" i="31"/>
  <c r="T44" i="31"/>
  <c r="B45" i="31"/>
  <c r="C45" i="31"/>
  <c r="D45" i="31"/>
  <c r="E45" i="31"/>
  <c r="F45" i="31"/>
  <c r="G45" i="31"/>
  <c r="H45" i="31"/>
  <c r="I45" i="31"/>
  <c r="J45" i="31"/>
  <c r="K45" i="31"/>
  <c r="L45" i="31"/>
  <c r="M45" i="31"/>
  <c r="N45" i="31"/>
  <c r="O45" i="31"/>
  <c r="P45" i="31"/>
  <c r="Q45" i="31"/>
  <c r="S45" i="31"/>
  <c r="T45" i="31"/>
  <c r="B46" i="31"/>
  <c r="C46" i="31"/>
  <c r="D46" i="31"/>
  <c r="E46" i="31"/>
  <c r="F46" i="31"/>
  <c r="G46" i="31"/>
  <c r="H46" i="31"/>
  <c r="I46" i="31"/>
  <c r="J46" i="31"/>
  <c r="K46" i="31"/>
  <c r="L46" i="31"/>
  <c r="M46" i="31"/>
  <c r="N46" i="31"/>
  <c r="O46" i="31"/>
  <c r="P46" i="31"/>
  <c r="Q46" i="31"/>
  <c r="S46" i="31"/>
  <c r="T46" i="31"/>
  <c r="B47" i="31"/>
  <c r="C47" i="31"/>
  <c r="D47" i="31"/>
  <c r="E47" i="31"/>
  <c r="F47" i="31"/>
  <c r="G47" i="31"/>
  <c r="H47" i="31"/>
  <c r="I47" i="31"/>
  <c r="J47" i="31"/>
  <c r="K47" i="31"/>
  <c r="L47" i="31"/>
  <c r="M47" i="31"/>
  <c r="N47" i="31"/>
  <c r="O47" i="31"/>
  <c r="P47" i="31"/>
  <c r="Q47" i="31"/>
  <c r="S47" i="31"/>
  <c r="T47" i="31"/>
  <c r="B48" i="31"/>
  <c r="C48" i="31"/>
  <c r="D48" i="31"/>
  <c r="E48" i="31"/>
  <c r="F48" i="31"/>
  <c r="G48" i="31"/>
  <c r="H48" i="31"/>
  <c r="I48" i="31"/>
  <c r="J48" i="31"/>
  <c r="K48" i="31"/>
  <c r="L48" i="31"/>
  <c r="M48" i="31"/>
  <c r="N48" i="31"/>
  <c r="O48" i="31"/>
  <c r="P48" i="31"/>
  <c r="Q48" i="31"/>
  <c r="S48" i="31"/>
  <c r="T48" i="31"/>
  <c r="B49" i="31"/>
  <c r="C49" i="31"/>
  <c r="D49" i="31"/>
  <c r="E49" i="31"/>
  <c r="F49" i="31"/>
  <c r="G49" i="31"/>
  <c r="H49" i="31"/>
  <c r="I49" i="31"/>
  <c r="J49" i="31"/>
  <c r="K49" i="31"/>
  <c r="L49" i="31"/>
  <c r="M49" i="31"/>
  <c r="N49" i="31"/>
  <c r="O49" i="31"/>
  <c r="P49" i="31"/>
  <c r="Q49" i="31"/>
  <c r="S49" i="31"/>
  <c r="T49" i="31"/>
  <c r="B50" i="31"/>
  <c r="C50" i="31"/>
  <c r="D50" i="31"/>
  <c r="E50" i="31"/>
  <c r="F50" i="31"/>
  <c r="G50" i="31"/>
  <c r="H50" i="31"/>
  <c r="I50" i="31"/>
  <c r="J50" i="31"/>
  <c r="K50" i="31"/>
  <c r="L50" i="31"/>
  <c r="M50" i="31"/>
  <c r="N50" i="31"/>
  <c r="O50" i="31"/>
  <c r="P50" i="31"/>
  <c r="Q50" i="31"/>
  <c r="S50" i="31"/>
  <c r="T50" i="31"/>
  <c r="B51" i="31"/>
  <c r="C51" i="31"/>
  <c r="D51" i="31"/>
  <c r="E51" i="31"/>
  <c r="F51" i="31"/>
  <c r="G51" i="31"/>
  <c r="H51" i="31"/>
  <c r="I51" i="31"/>
  <c r="J51" i="31"/>
  <c r="K51" i="31"/>
  <c r="L51" i="31"/>
  <c r="M51" i="31"/>
  <c r="N51" i="31"/>
  <c r="O51" i="31"/>
  <c r="P51" i="31"/>
  <c r="Q51" i="31"/>
  <c r="S51" i="31"/>
  <c r="T51" i="31"/>
  <c r="B52" i="31"/>
  <c r="C52" i="31"/>
  <c r="D52" i="31"/>
  <c r="E52" i="31"/>
  <c r="F52" i="31"/>
  <c r="G52" i="31"/>
  <c r="H52" i="31"/>
  <c r="I52" i="31"/>
  <c r="J52" i="31"/>
  <c r="K52" i="31"/>
  <c r="L52" i="31"/>
  <c r="M52" i="31"/>
  <c r="N52" i="31"/>
  <c r="O52" i="31"/>
  <c r="P52" i="31"/>
  <c r="Q52" i="31"/>
  <c r="S52" i="31"/>
  <c r="T52" i="31"/>
  <c r="B53" i="31"/>
  <c r="C53" i="31"/>
  <c r="D53" i="31"/>
  <c r="E53" i="31"/>
  <c r="F53" i="31"/>
  <c r="G53" i="31"/>
  <c r="H53" i="31"/>
  <c r="I53" i="31"/>
  <c r="J53" i="31"/>
  <c r="K53" i="31"/>
  <c r="L53" i="31"/>
  <c r="M53" i="31"/>
  <c r="N53" i="31"/>
  <c r="O53" i="31"/>
  <c r="P53" i="31"/>
  <c r="Q53" i="31"/>
  <c r="S53" i="31"/>
  <c r="T53" i="31"/>
  <c r="B54" i="31"/>
  <c r="C54" i="31"/>
  <c r="D54" i="31"/>
  <c r="E54" i="31"/>
  <c r="F54" i="31"/>
  <c r="G54" i="31"/>
  <c r="H54" i="31"/>
  <c r="I54" i="31"/>
  <c r="J54" i="31"/>
  <c r="K54" i="31"/>
  <c r="L54" i="31"/>
  <c r="M54" i="31"/>
  <c r="N54" i="31"/>
  <c r="O54" i="31"/>
  <c r="P54" i="31"/>
  <c r="Q54" i="31"/>
  <c r="S54" i="31"/>
  <c r="T54" i="31"/>
  <c r="B55" i="31"/>
  <c r="C55" i="31"/>
  <c r="D55" i="31"/>
  <c r="E55" i="31"/>
  <c r="F55" i="31"/>
  <c r="G55" i="31"/>
  <c r="H55" i="31"/>
  <c r="I55" i="31"/>
  <c r="J55" i="31"/>
  <c r="K55" i="31"/>
  <c r="L55" i="31"/>
  <c r="M55" i="31"/>
  <c r="N55" i="31"/>
  <c r="O55" i="31"/>
  <c r="P55" i="31"/>
  <c r="Q55" i="31"/>
  <c r="S55" i="31"/>
  <c r="T55" i="31"/>
  <c r="B56" i="31"/>
  <c r="C56" i="31"/>
  <c r="D56" i="31"/>
  <c r="E56" i="31"/>
  <c r="F56" i="31"/>
  <c r="G56" i="31"/>
  <c r="H56" i="31"/>
  <c r="I56" i="31"/>
  <c r="J56" i="31"/>
  <c r="K56" i="31"/>
  <c r="L56" i="31"/>
  <c r="M56" i="31"/>
  <c r="N56" i="31"/>
  <c r="O56" i="31"/>
  <c r="P56" i="31"/>
  <c r="Q56" i="31"/>
  <c r="S56" i="31"/>
  <c r="T56" i="31"/>
  <c r="B57" i="31"/>
  <c r="C57" i="31"/>
  <c r="D57" i="31"/>
  <c r="E57" i="31"/>
  <c r="F57" i="31"/>
  <c r="G57" i="31"/>
  <c r="H57" i="31"/>
  <c r="I57" i="31"/>
  <c r="J57" i="31"/>
  <c r="K57" i="31"/>
  <c r="L57" i="31"/>
  <c r="M57" i="31"/>
  <c r="N57" i="31"/>
  <c r="O57" i="31"/>
  <c r="P57" i="31"/>
  <c r="Q57" i="31"/>
  <c r="S57" i="31"/>
  <c r="T57" i="31"/>
  <c r="B58" i="31"/>
  <c r="C58" i="31"/>
  <c r="D58" i="31"/>
  <c r="E58" i="31"/>
  <c r="F58" i="31"/>
  <c r="G58" i="31"/>
  <c r="H58" i="31"/>
  <c r="I58" i="31"/>
  <c r="J58" i="31"/>
  <c r="K58" i="31"/>
  <c r="L58" i="31"/>
  <c r="M58" i="31"/>
  <c r="N58" i="31"/>
  <c r="O58" i="31"/>
  <c r="P58" i="31"/>
  <c r="Q58" i="31"/>
  <c r="S58" i="31"/>
  <c r="T58" i="31"/>
  <c r="B59" i="31"/>
  <c r="C59" i="31"/>
  <c r="D59" i="31"/>
  <c r="E59" i="31"/>
  <c r="F59" i="31"/>
  <c r="G59" i="31"/>
  <c r="H59" i="31"/>
  <c r="I59" i="31"/>
  <c r="J59" i="31"/>
  <c r="K59" i="31"/>
  <c r="L59" i="31"/>
  <c r="M59" i="31"/>
  <c r="N59" i="31"/>
  <c r="O59" i="31"/>
  <c r="P59" i="31"/>
  <c r="Q59" i="31"/>
  <c r="R59" i="31"/>
  <c r="S59" i="31"/>
  <c r="T59" i="31"/>
  <c r="B60" i="31"/>
  <c r="C60" i="31"/>
  <c r="D60" i="31"/>
  <c r="E60" i="31"/>
  <c r="F60" i="31"/>
  <c r="G60" i="31"/>
  <c r="H60" i="31"/>
  <c r="I60" i="31"/>
  <c r="J60" i="31"/>
  <c r="K60" i="31"/>
  <c r="L60" i="31"/>
  <c r="M60" i="31"/>
  <c r="N60" i="31"/>
  <c r="O60" i="31"/>
  <c r="P60" i="31"/>
  <c r="Q60" i="31"/>
  <c r="R60" i="31"/>
  <c r="S60" i="31"/>
  <c r="T60" i="31"/>
  <c r="B61" i="31"/>
  <c r="C61" i="31"/>
  <c r="D61" i="31"/>
  <c r="E61" i="31"/>
  <c r="F61" i="31"/>
  <c r="G61" i="31"/>
  <c r="H61" i="31"/>
  <c r="I61" i="31"/>
  <c r="J61" i="31"/>
  <c r="K61" i="31"/>
  <c r="L61" i="31"/>
  <c r="M61" i="31"/>
  <c r="N61" i="31"/>
  <c r="O61" i="31"/>
  <c r="P61" i="31"/>
  <c r="Q61" i="31"/>
  <c r="R61" i="31"/>
  <c r="S61" i="31"/>
  <c r="T61" i="31"/>
  <c r="B62" i="31"/>
  <c r="C62" i="31"/>
  <c r="D62" i="31"/>
  <c r="E62" i="31"/>
  <c r="F62" i="31"/>
  <c r="G62" i="31"/>
  <c r="H62" i="31"/>
  <c r="I62" i="31"/>
  <c r="J62" i="31"/>
  <c r="K62" i="31"/>
  <c r="L62" i="31"/>
  <c r="M62" i="31"/>
  <c r="N62" i="31"/>
  <c r="O62" i="31"/>
  <c r="P62" i="31"/>
  <c r="Q62" i="31"/>
  <c r="R62" i="31"/>
  <c r="S62" i="31"/>
  <c r="T62" i="31"/>
  <c r="B63" i="31"/>
  <c r="C63" i="31"/>
  <c r="D63" i="31"/>
  <c r="E63" i="31"/>
  <c r="F63" i="31"/>
  <c r="G63" i="31"/>
  <c r="H63" i="31"/>
  <c r="I63" i="31"/>
  <c r="J63" i="31"/>
  <c r="K63" i="31"/>
  <c r="L63" i="31"/>
  <c r="M63" i="31"/>
  <c r="N63" i="31"/>
  <c r="O63" i="31"/>
  <c r="P63" i="31"/>
  <c r="Q63" i="31"/>
  <c r="R63" i="31"/>
  <c r="S63" i="31"/>
  <c r="T63" i="31"/>
  <c r="B64" i="31"/>
  <c r="C64" i="31"/>
  <c r="D64" i="31"/>
  <c r="E64" i="31"/>
  <c r="F64" i="31"/>
  <c r="G64" i="31"/>
  <c r="H64" i="31"/>
  <c r="I64" i="31"/>
  <c r="J64" i="31"/>
  <c r="K64" i="31"/>
  <c r="L64" i="31"/>
  <c r="M64" i="31"/>
  <c r="N64" i="31"/>
  <c r="O64" i="31"/>
  <c r="P64" i="31"/>
  <c r="Q64" i="31"/>
  <c r="R64" i="31"/>
  <c r="S64" i="31"/>
  <c r="T64" i="31"/>
  <c r="B65" i="31"/>
  <c r="C65" i="31"/>
  <c r="D65" i="31"/>
  <c r="E65" i="31"/>
  <c r="F65" i="31"/>
  <c r="G65" i="31"/>
  <c r="H65" i="31"/>
  <c r="I65" i="31"/>
  <c r="J65" i="31"/>
  <c r="K65" i="31"/>
  <c r="L65" i="31"/>
  <c r="M65" i="31"/>
  <c r="N65" i="31"/>
  <c r="O65" i="31"/>
  <c r="P65" i="31"/>
  <c r="Q65" i="31"/>
  <c r="R65" i="31"/>
  <c r="S65" i="31"/>
  <c r="T65" i="31"/>
  <c r="B66" i="31"/>
  <c r="C66" i="31"/>
  <c r="D66" i="31"/>
  <c r="E66" i="31"/>
  <c r="F66" i="31"/>
  <c r="G66" i="31"/>
  <c r="H66" i="31"/>
  <c r="I66" i="31"/>
  <c r="J66" i="31"/>
  <c r="K66" i="31"/>
  <c r="L66" i="31"/>
  <c r="M66" i="31"/>
  <c r="N66" i="31"/>
  <c r="O66" i="31"/>
  <c r="P66" i="31"/>
  <c r="Q66" i="31"/>
  <c r="R66" i="31"/>
  <c r="S66" i="31"/>
  <c r="T66" i="31"/>
  <c r="B67" i="31"/>
  <c r="C67" i="31"/>
  <c r="D67" i="31"/>
  <c r="E67" i="31"/>
  <c r="F67" i="31"/>
  <c r="G67" i="31"/>
  <c r="H67" i="31"/>
  <c r="I67" i="31"/>
  <c r="J67" i="31"/>
  <c r="K67" i="31"/>
  <c r="L67" i="31"/>
  <c r="M67" i="31"/>
  <c r="N67" i="31"/>
  <c r="O67" i="31"/>
  <c r="P67" i="31"/>
  <c r="Q67" i="31"/>
  <c r="R67" i="31"/>
  <c r="S67" i="31"/>
  <c r="T67" i="31"/>
  <c r="B68" i="31"/>
  <c r="C68" i="31"/>
  <c r="D68" i="31"/>
  <c r="E68" i="31"/>
  <c r="F68" i="31"/>
  <c r="G68" i="31"/>
  <c r="H68" i="31"/>
  <c r="I68" i="31"/>
  <c r="J68" i="31"/>
  <c r="K68" i="31"/>
  <c r="L68" i="31"/>
  <c r="M68" i="31"/>
  <c r="N68" i="31"/>
  <c r="O68" i="31"/>
  <c r="P68" i="31"/>
  <c r="Q68" i="31"/>
  <c r="R68" i="31"/>
  <c r="S68" i="31"/>
  <c r="T68" i="31"/>
  <c r="B69" i="31"/>
  <c r="C69" i="31"/>
  <c r="D69" i="31"/>
  <c r="E69" i="31"/>
  <c r="F69" i="31"/>
  <c r="G69" i="31"/>
  <c r="H69" i="31"/>
  <c r="I69" i="31"/>
  <c r="J69" i="31"/>
  <c r="K69" i="31"/>
  <c r="L69" i="31"/>
  <c r="M69" i="31"/>
  <c r="N69" i="31"/>
  <c r="O69" i="31"/>
  <c r="P69" i="31"/>
  <c r="Q69" i="31"/>
  <c r="R69" i="31"/>
  <c r="S69" i="31"/>
  <c r="T69" i="31"/>
  <c r="B70" i="31"/>
  <c r="C70" i="31"/>
  <c r="D70" i="31"/>
  <c r="E70" i="31"/>
  <c r="F70" i="31"/>
  <c r="G70" i="31"/>
  <c r="H70" i="31"/>
  <c r="I70" i="31"/>
  <c r="J70" i="31"/>
  <c r="K70" i="31"/>
  <c r="L70" i="31"/>
  <c r="M70" i="31"/>
  <c r="N70" i="31"/>
  <c r="O70" i="31"/>
  <c r="P70" i="31"/>
  <c r="Q70" i="31"/>
  <c r="R70" i="31"/>
  <c r="S70" i="31"/>
  <c r="T70" i="31"/>
  <c r="B71" i="31"/>
  <c r="C71" i="31"/>
  <c r="D71" i="31"/>
  <c r="E71" i="31"/>
  <c r="F71" i="31"/>
  <c r="G71" i="31"/>
  <c r="H71" i="31"/>
  <c r="I71" i="31"/>
  <c r="J71" i="31"/>
  <c r="K71" i="31"/>
  <c r="L71" i="31"/>
  <c r="M71" i="31"/>
  <c r="N71" i="31"/>
  <c r="O71" i="31"/>
  <c r="P71" i="31"/>
  <c r="Q71" i="31"/>
  <c r="R71" i="31"/>
  <c r="S71" i="31"/>
  <c r="T71" i="31"/>
  <c r="B72" i="31"/>
  <c r="C72" i="31"/>
  <c r="D72" i="31"/>
  <c r="E72" i="31"/>
  <c r="F72" i="31"/>
  <c r="G72" i="31"/>
  <c r="H72" i="31"/>
  <c r="I72" i="31"/>
  <c r="J72" i="31"/>
  <c r="K72" i="31"/>
  <c r="L72" i="31"/>
  <c r="M72" i="31"/>
  <c r="N72" i="31"/>
  <c r="O72" i="31"/>
  <c r="P72" i="31"/>
  <c r="Q72" i="31"/>
  <c r="R72" i="31"/>
  <c r="S72" i="31"/>
  <c r="T72" i="31"/>
  <c r="B73" i="31"/>
  <c r="C73" i="31"/>
  <c r="D73" i="31"/>
  <c r="E73" i="31"/>
  <c r="F73" i="31"/>
  <c r="G73" i="31"/>
  <c r="H73" i="31"/>
  <c r="I73" i="31"/>
  <c r="J73" i="31"/>
  <c r="K73" i="31"/>
  <c r="L73" i="31"/>
  <c r="M73" i="31"/>
  <c r="N73" i="31"/>
  <c r="O73" i="31"/>
  <c r="P73" i="31"/>
  <c r="Q73" i="31"/>
  <c r="R73" i="31"/>
  <c r="S73" i="31"/>
  <c r="T73" i="31"/>
  <c r="B74" i="31"/>
  <c r="C74" i="31"/>
  <c r="D74" i="31"/>
  <c r="E74" i="31"/>
  <c r="F74" i="31"/>
  <c r="G74" i="31"/>
  <c r="H74" i="31"/>
  <c r="I74" i="31"/>
  <c r="J74" i="31"/>
  <c r="K74" i="31"/>
  <c r="L74" i="31"/>
  <c r="M74" i="31"/>
  <c r="N74" i="31"/>
  <c r="O74" i="31"/>
  <c r="P74" i="31"/>
  <c r="Q74" i="31"/>
  <c r="R74" i="31"/>
  <c r="S74" i="31"/>
  <c r="T74" i="31"/>
  <c r="B75" i="31"/>
  <c r="C75" i="31"/>
  <c r="D75" i="31"/>
  <c r="E75" i="31"/>
  <c r="F75" i="31"/>
  <c r="G75" i="31"/>
  <c r="H75" i="31"/>
  <c r="I75" i="31"/>
  <c r="J75" i="31"/>
  <c r="K75" i="31"/>
  <c r="L75" i="31"/>
  <c r="M75" i="31"/>
  <c r="N75" i="31"/>
  <c r="O75" i="31"/>
  <c r="P75" i="31"/>
  <c r="Q75" i="31"/>
  <c r="R75" i="31"/>
  <c r="S75" i="31"/>
  <c r="T75" i="31"/>
  <c r="B76" i="31"/>
  <c r="C76" i="31"/>
  <c r="D76" i="31"/>
  <c r="E76" i="31"/>
  <c r="F76" i="31"/>
  <c r="G76" i="31"/>
  <c r="H76" i="31"/>
  <c r="I76" i="31"/>
  <c r="J76" i="31"/>
  <c r="K76" i="31"/>
  <c r="L76" i="31"/>
  <c r="M76" i="31"/>
  <c r="N76" i="31"/>
  <c r="O76" i="31"/>
  <c r="P76" i="31"/>
  <c r="Q76" i="31"/>
  <c r="R76" i="31"/>
  <c r="S76" i="31"/>
  <c r="T76" i="31"/>
  <c r="B77" i="31"/>
  <c r="C77" i="31"/>
  <c r="D77" i="31"/>
  <c r="E77" i="31"/>
  <c r="F77" i="31"/>
  <c r="G77" i="31"/>
  <c r="H77" i="31"/>
  <c r="I77" i="31"/>
  <c r="J77" i="31"/>
  <c r="K77" i="31"/>
  <c r="L77" i="31"/>
  <c r="M77" i="31"/>
  <c r="N77" i="31"/>
  <c r="O77" i="31"/>
  <c r="P77" i="31"/>
  <c r="Q77" i="31"/>
  <c r="R77" i="31"/>
  <c r="S77" i="31"/>
  <c r="T77" i="31"/>
  <c r="B78" i="31"/>
  <c r="C78" i="31"/>
  <c r="D78" i="31"/>
  <c r="E78" i="31"/>
  <c r="F78" i="31"/>
  <c r="G78" i="31"/>
  <c r="H78" i="31"/>
  <c r="I78" i="31"/>
  <c r="J78" i="31"/>
  <c r="K78" i="31"/>
  <c r="L78" i="31"/>
  <c r="M78" i="31"/>
  <c r="N78" i="31"/>
  <c r="O78" i="31"/>
  <c r="P78" i="31"/>
  <c r="Q78" i="31"/>
  <c r="R78" i="31"/>
  <c r="S78" i="31"/>
  <c r="T78" i="31"/>
  <c r="B79" i="31"/>
  <c r="C79" i="31"/>
  <c r="D79" i="31"/>
  <c r="E79" i="31"/>
  <c r="F79" i="31"/>
  <c r="G79" i="31"/>
  <c r="H79" i="31"/>
  <c r="I79" i="31"/>
  <c r="J79" i="31"/>
  <c r="K79" i="31"/>
  <c r="L79" i="31"/>
  <c r="M79" i="31"/>
  <c r="N79" i="31"/>
  <c r="O79" i="31"/>
  <c r="P79" i="31"/>
  <c r="Q79" i="31"/>
  <c r="R79" i="31"/>
  <c r="S79" i="31"/>
  <c r="T79" i="31"/>
  <c r="B80" i="31"/>
  <c r="C80" i="31"/>
  <c r="D80" i="31"/>
  <c r="E80" i="31"/>
  <c r="F80" i="31"/>
  <c r="G80" i="31"/>
  <c r="H80" i="31"/>
  <c r="I80" i="31"/>
  <c r="J80" i="31"/>
  <c r="K80" i="31"/>
  <c r="L80" i="31"/>
  <c r="M80" i="31"/>
  <c r="N80" i="31"/>
  <c r="O80" i="31"/>
  <c r="P80" i="31"/>
  <c r="Q80" i="31"/>
  <c r="R80" i="31"/>
  <c r="S80" i="31"/>
  <c r="T80" i="31"/>
  <c r="B81" i="31"/>
  <c r="C81" i="31"/>
  <c r="D81" i="31"/>
  <c r="E81" i="31"/>
  <c r="F81" i="31"/>
  <c r="G81" i="31"/>
  <c r="H81" i="31"/>
  <c r="I81" i="31"/>
  <c r="J81" i="31"/>
  <c r="K81" i="31"/>
  <c r="L81" i="31"/>
  <c r="M81" i="31"/>
  <c r="N81" i="31"/>
  <c r="O81" i="31"/>
  <c r="P81" i="31"/>
  <c r="Q81" i="31"/>
  <c r="R81" i="31"/>
  <c r="S81" i="31"/>
  <c r="T81" i="31"/>
  <c r="B82" i="31"/>
  <c r="C82" i="31"/>
  <c r="D82" i="31"/>
  <c r="E82" i="31"/>
  <c r="F82" i="31"/>
  <c r="G82" i="31"/>
  <c r="H82" i="31"/>
  <c r="I82" i="31"/>
  <c r="J82" i="31"/>
  <c r="K82" i="31"/>
  <c r="L82" i="31"/>
  <c r="M82" i="31"/>
  <c r="N82" i="31"/>
  <c r="O82" i="31"/>
  <c r="P82" i="31"/>
  <c r="Q82" i="31"/>
  <c r="R82" i="31"/>
  <c r="S82" i="31"/>
  <c r="T82" i="31"/>
  <c r="B83" i="31"/>
  <c r="C83" i="31"/>
  <c r="D83" i="31"/>
  <c r="E83" i="31"/>
  <c r="F83" i="31"/>
  <c r="G83" i="31"/>
  <c r="H83" i="31"/>
  <c r="I83" i="31"/>
  <c r="J83" i="31"/>
  <c r="K83" i="31"/>
  <c r="L83" i="31"/>
  <c r="M83" i="31"/>
  <c r="N83" i="31"/>
  <c r="O83" i="31"/>
  <c r="P83" i="31"/>
  <c r="Q83" i="31"/>
  <c r="R83" i="31"/>
  <c r="S83" i="31"/>
  <c r="T83" i="31"/>
  <c r="B84" i="31"/>
  <c r="C84" i="31"/>
  <c r="D84" i="31"/>
  <c r="E84" i="31"/>
  <c r="F84" i="31"/>
  <c r="G84" i="31"/>
  <c r="H84" i="31"/>
  <c r="I84" i="31"/>
  <c r="J84" i="31"/>
  <c r="K84" i="31"/>
  <c r="L84" i="31"/>
  <c r="M84" i="31"/>
  <c r="N84" i="31"/>
  <c r="O84" i="31"/>
  <c r="P84" i="31"/>
  <c r="Q84" i="31"/>
  <c r="R84" i="31"/>
  <c r="S84" i="31"/>
  <c r="T84" i="31"/>
  <c r="B85" i="31"/>
  <c r="C85" i="31"/>
  <c r="D85" i="31"/>
  <c r="E85" i="31"/>
  <c r="F85" i="31"/>
  <c r="G85" i="31"/>
  <c r="H85" i="31"/>
  <c r="I85" i="31"/>
  <c r="J85" i="31"/>
  <c r="K85" i="31"/>
  <c r="L85" i="31"/>
  <c r="M85" i="31"/>
  <c r="N85" i="31"/>
  <c r="O85" i="31"/>
  <c r="P85" i="31"/>
  <c r="Q85" i="31"/>
  <c r="R85" i="31"/>
  <c r="S85" i="31"/>
  <c r="T85" i="31"/>
  <c r="B86" i="31"/>
  <c r="C86" i="31"/>
  <c r="D86" i="31"/>
  <c r="E86" i="31"/>
  <c r="F86" i="31"/>
  <c r="G86" i="31"/>
  <c r="H86" i="31"/>
  <c r="I86" i="31"/>
  <c r="J86" i="31"/>
  <c r="K86" i="31"/>
  <c r="L86" i="31"/>
  <c r="M86" i="31"/>
  <c r="N86" i="31"/>
  <c r="O86" i="31"/>
  <c r="P86" i="31"/>
  <c r="Q86" i="31"/>
  <c r="R86" i="31"/>
  <c r="S86" i="31"/>
  <c r="T86" i="31"/>
  <c r="B87" i="31"/>
  <c r="C87" i="31"/>
  <c r="D87" i="31"/>
  <c r="E87" i="31"/>
  <c r="F87" i="31"/>
  <c r="G87" i="31"/>
  <c r="H87" i="31"/>
  <c r="I87" i="31"/>
  <c r="J87" i="31"/>
  <c r="K87" i="31"/>
  <c r="L87" i="31"/>
  <c r="M87" i="31"/>
  <c r="N87" i="31"/>
  <c r="O87" i="31"/>
  <c r="P87" i="31"/>
  <c r="Q87" i="31"/>
  <c r="R87" i="31"/>
  <c r="S87" i="31"/>
  <c r="T87" i="31"/>
  <c r="B88" i="31"/>
  <c r="C88" i="31"/>
  <c r="D88" i="31"/>
  <c r="E88" i="31"/>
  <c r="F88" i="31"/>
  <c r="G88" i="31"/>
  <c r="H88" i="31"/>
  <c r="I88" i="31"/>
  <c r="J88" i="31"/>
  <c r="K88" i="31"/>
  <c r="L88" i="31"/>
  <c r="M88" i="31"/>
  <c r="N88" i="31"/>
  <c r="O88" i="31"/>
  <c r="P88" i="31"/>
  <c r="Q88" i="31"/>
  <c r="R88" i="31"/>
  <c r="S88" i="31"/>
  <c r="T88" i="31"/>
  <c r="B89" i="31"/>
  <c r="C89" i="31"/>
  <c r="D89" i="31"/>
  <c r="E89" i="31"/>
  <c r="F89" i="31"/>
  <c r="G89" i="31"/>
  <c r="H89" i="31"/>
  <c r="I89" i="31"/>
  <c r="J89" i="31"/>
  <c r="K89" i="31"/>
  <c r="L89" i="31"/>
  <c r="M89" i="31"/>
  <c r="N89" i="31"/>
  <c r="O89" i="31"/>
  <c r="P89" i="31"/>
  <c r="Q89" i="31"/>
  <c r="R89" i="31"/>
  <c r="S89" i="31"/>
  <c r="T89" i="31"/>
  <c r="B90" i="31"/>
  <c r="C90" i="31"/>
  <c r="D90" i="31"/>
  <c r="E90" i="31"/>
  <c r="F90" i="31"/>
  <c r="G90" i="31"/>
  <c r="H90" i="31"/>
  <c r="I90" i="31"/>
  <c r="J90" i="31"/>
  <c r="K90" i="31"/>
  <c r="L90" i="31"/>
  <c r="M90" i="31"/>
  <c r="N90" i="31"/>
  <c r="O90" i="31"/>
  <c r="P90" i="31"/>
  <c r="Q90" i="31"/>
  <c r="R90" i="31"/>
  <c r="S90" i="31"/>
  <c r="T90" i="31"/>
  <c r="B91" i="31"/>
  <c r="C91" i="31"/>
  <c r="D91" i="31"/>
  <c r="E91" i="31"/>
  <c r="F91" i="31"/>
  <c r="G91" i="31"/>
  <c r="H91" i="31"/>
  <c r="I91" i="31"/>
  <c r="J91" i="31"/>
  <c r="K91" i="31"/>
  <c r="L91" i="31"/>
  <c r="M91" i="31"/>
  <c r="N91" i="31"/>
  <c r="O91" i="31"/>
  <c r="P91" i="31"/>
  <c r="Q91" i="31"/>
  <c r="R91" i="31"/>
  <c r="S91" i="31"/>
  <c r="T91" i="31"/>
  <c r="B92" i="31"/>
  <c r="C92" i="31"/>
  <c r="D92" i="31"/>
  <c r="E92" i="31"/>
  <c r="F92" i="31"/>
  <c r="G92" i="31"/>
  <c r="H92" i="31"/>
  <c r="I92" i="31"/>
  <c r="J92" i="31"/>
  <c r="K92" i="31"/>
  <c r="L92" i="31"/>
  <c r="M92" i="31"/>
  <c r="N92" i="31"/>
  <c r="O92" i="31"/>
  <c r="P92" i="31"/>
  <c r="Q92" i="31"/>
  <c r="R92" i="31"/>
  <c r="S92" i="31"/>
  <c r="T92" i="31"/>
  <c r="B93" i="31"/>
  <c r="C93" i="31"/>
  <c r="D93" i="31"/>
  <c r="E93" i="31"/>
  <c r="F93" i="31"/>
  <c r="G93" i="31"/>
  <c r="H93" i="31"/>
  <c r="I93" i="31"/>
  <c r="J93" i="31"/>
  <c r="K93" i="31"/>
  <c r="L93" i="31"/>
  <c r="M93" i="31"/>
  <c r="N93" i="31"/>
  <c r="O93" i="31"/>
  <c r="P93" i="31"/>
  <c r="Q93" i="31"/>
  <c r="R93" i="31"/>
  <c r="S93" i="31"/>
  <c r="T93" i="31"/>
  <c r="B94" i="31"/>
  <c r="C94" i="31"/>
  <c r="D94" i="31"/>
  <c r="E94" i="31"/>
  <c r="F94" i="31"/>
  <c r="G94" i="31"/>
  <c r="H94" i="31"/>
  <c r="I94" i="31"/>
  <c r="J94" i="31"/>
  <c r="K94" i="31"/>
  <c r="L94" i="31"/>
  <c r="M94" i="31"/>
  <c r="N94" i="31"/>
  <c r="O94" i="31"/>
  <c r="P94" i="31"/>
  <c r="Q94" i="31"/>
  <c r="R94" i="31"/>
  <c r="S94" i="31"/>
  <c r="T94" i="31"/>
  <c r="B95" i="31"/>
  <c r="C95" i="31"/>
  <c r="D95" i="31"/>
  <c r="E95" i="31"/>
  <c r="F95" i="31"/>
  <c r="G95" i="31"/>
  <c r="H95" i="31"/>
  <c r="I95" i="31"/>
  <c r="J95" i="31"/>
  <c r="K95" i="31"/>
  <c r="L95" i="31"/>
  <c r="M95" i="31"/>
  <c r="N95" i="31"/>
  <c r="O95" i="31"/>
  <c r="P95" i="31"/>
  <c r="Q95" i="31"/>
  <c r="R95" i="31"/>
  <c r="S95" i="31"/>
  <c r="T95" i="31"/>
  <c r="B96" i="31"/>
  <c r="C96" i="31"/>
  <c r="D96" i="31"/>
  <c r="E96" i="31"/>
  <c r="F96" i="31"/>
  <c r="G96" i="31"/>
  <c r="H96" i="31"/>
  <c r="I96" i="31"/>
  <c r="J96" i="31"/>
  <c r="K96" i="31"/>
  <c r="L96" i="31"/>
  <c r="M96" i="31"/>
  <c r="N96" i="31"/>
  <c r="O96" i="31"/>
  <c r="P96" i="31"/>
  <c r="Q96" i="31"/>
  <c r="R96" i="31"/>
  <c r="S96" i="31"/>
  <c r="T96" i="31"/>
  <c r="B97" i="31"/>
  <c r="C97" i="31"/>
  <c r="D97" i="31"/>
  <c r="E97" i="31"/>
  <c r="F97" i="31"/>
  <c r="G97" i="31"/>
  <c r="H97" i="31"/>
  <c r="I97" i="31"/>
  <c r="J97" i="31"/>
  <c r="K97" i="31"/>
  <c r="L97" i="31"/>
  <c r="M97" i="31"/>
  <c r="N97" i="31"/>
  <c r="O97" i="31"/>
  <c r="P97" i="31"/>
  <c r="Q97" i="31"/>
  <c r="R97" i="31"/>
  <c r="S97" i="31"/>
  <c r="T97" i="31"/>
  <c r="B98" i="31"/>
  <c r="C98" i="31"/>
  <c r="D98" i="31"/>
  <c r="E98" i="31"/>
  <c r="F98" i="31"/>
  <c r="G98" i="31"/>
  <c r="H98" i="31"/>
  <c r="I98" i="31"/>
  <c r="J98" i="31"/>
  <c r="K98" i="31"/>
  <c r="L98" i="31"/>
  <c r="M98" i="31"/>
  <c r="N98" i="31"/>
  <c r="O98" i="31"/>
  <c r="P98" i="31"/>
  <c r="Q98" i="31"/>
  <c r="R98" i="31"/>
  <c r="S98" i="31"/>
  <c r="T98" i="31"/>
  <c r="B99" i="31"/>
  <c r="C99" i="31"/>
  <c r="D99" i="31"/>
  <c r="E99" i="31"/>
  <c r="F99" i="31"/>
  <c r="G99" i="31"/>
  <c r="H99" i="31"/>
  <c r="I99" i="31"/>
  <c r="J99" i="31"/>
  <c r="K99" i="31"/>
  <c r="L99" i="31"/>
  <c r="M99" i="31"/>
  <c r="N99" i="31"/>
  <c r="O99" i="31"/>
  <c r="P99" i="31"/>
  <c r="Q99" i="31"/>
  <c r="R99" i="31"/>
  <c r="S99" i="31"/>
  <c r="T99" i="31"/>
  <c r="B100" i="31"/>
  <c r="C100" i="31"/>
  <c r="D100" i="31"/>
  <c r="E100" i="31"/>
  <c r="F100" i="31"/>
  <c r="G100" i="31"/>
  <c r="H100" i="31"/>
  <c r="I100" i="31"/>
  <c r="J100" i="31"/>
  <c r="K100" i="31"/>
  <c r="L100" i="31"/>
  <c r="M100" i="31"/>
  <c r="N100" i="31"/>
  <c r="O100" i="31"/>
  <c r="P100" i="31"/>
  <c r="Q100" i="31"/>
  <c r="R100" i="31"/>
  <c r="S100" i="31"/>
  <c r="T100" i="31"/>
  <c r="B101" i="31"/>
  <c r="C101" i="31"/>
  <c r="D101" i="31"/>
  <c r="E101" i="31"/>
  <c r="F101" i="31"/>
  <c r="G101" i="31"/>
  <c r="H101" i="31"/>
  <c r="I101" i="31"/>
  <c r="J101" i="31"/>
  <c r="K101" i="31"/>
  <c r="L101" i="31"/>
  <c r="M101" i="31"/>
  <c r="N101" i="31"/>
  <c r="O101" i="31"/>
  <c r="P101" i="31"/>
  <c r="Q101" i="31"/>
  <c r="R101" i="31"/>
  <c r="S101" i="31"/>
  <c r="T101" i="31"/>
  <c r="B102" i="31"/>
  <c r="C102" i="31"/>
  <c r="D102" i="31"/>
  <c r="E102" i="31"/>
  <c r="F102" i="31"/>
  <c r="G102" i="31"/>
  <c r="H102" i="31"/>
  <c r="I102" i="31"/>
  <c r="J102" i="31"/>
  <c r="K102" i="31"/>
  <c r="L102" i="31"/>
  <c r="M102" i="31"/>
  <c r="N102" i="31"/>
  <c r="O102" i="31"/>
  <c r="P102" i="31"/>
  <c r="Q102" i="31"/>
  <c r="R102" i="31"/>
  <c r="S102" i="31"/>
  <c r="T102" i="31"/>
  <c r="B103" i="31"/>
  <c r="C103" i="31"/>
  <c r="D103" i="31"/>
  <c r="E103" i="31"/>
  <c r="F103" i="31"/>
  <c r="G103" i="31"/>
  <c r="H103" i="31"/>
  <c r="I103" i="31"/>
  <c r="J103" i="31"/>
  <c r="K103" i="31"/>
  <c r="L103" i="31"/>
  <c r="M103" i="31"/>
  <c r="N103" i="31"/>
  <c r="O103" i="31"/>
  <c r="P103" i="31"/>
  <c r="Q103" i="31"/>
  <c r="R103" i="31"/>
  <c r="S103" i="31"/>
  <c r="T103" i="31"/>
  <c r="B104" i="31"/>
  <c r="C104" i="31"/>
  <c r="D104" i="31"/>
  <c r="E104" i="31"/>
  <c r="F104" i="31"/>
  <c r="G104" i="31"/>
  <c r="H104" i="31"/>
  <c r="I104" i="31"/>
  <c r="J104" i="31"/>
  <c r="K104" i="31"/>
  <c r="L104" i="31"/>
  <c r="M104" i="31"/>
  <c r="N104" i="31"/>
  <c r="O104" i="31"/>
  <c r="P104" i="31"/>
  <c r="Q104" i="31"/>
  <c r="R104" i="31"/>
  <c r="S104" i="31"/>
  <c r="T104" i="31"/>
  <c r="B105" i="31"/>
  <c r="C105" i="31"/>
  <c r="D105" i="31"/>
  <c r="E105" i="31"/>
  <c r="F105" i="31"/>
  <c r="G105" i="31"/>
  <c r="H105" i="31"/>
  <c r="I105" i="31"/>
  <c r="J105" i="31"/>
  <c r="K105" i="31"/>
  <c r="L105" i="31"/>
  <c r="M105" i="31"/>
  <c r="N105" i="31"/>
  <c r="O105" i="31"/>
  <c r="P105" i="31"/>
  <c r="Q105" i="31"/>
  <c r="R105" i="31"/>
  <c r="S105" i="31"/>
  <c r="T105" i="31"/>
  <c r="B106" i="31"/>
  <c r="C106" i="31"/>
  <c r="D106" i="31"/>
  <c r="E106" i="31"/>
  <c r="F106" i="31"/>
  <c r="G106" i="31"/>
  <c r="H106" i="31"/>
  <c r="I106" i="31"/>
  <c r="J106" i="31"/>
  <c r="K106" i="31"/>
  <c r="L106" i="31"/>
  <c r="M106" i="31"/>
  <c r="N106" i="31"/>
  <c r="O106" i="31"/>
  <c r="P106" i="31"/>
  <c r="Q106" i="31"/>
  <c r="R106" i="31"/>
  <c r="S106" i="31"/>
  <c r="T106" i="31"/>
  <c r="B107" i="31"/>
  <c r="C107" i="31"/>
  <c r="D107" i="31"/>
  <c r="E107" i="31"/>
  <c r="F107" i="31"/>
  <c r="G107" i="31"/>
  <c r="H107" i="31"/>
  <c r="I107" i="31"/>
  <c r="J107" i="31"/>
  <c r="K107" i="31"/>
  <c r="L107" i="31"/>
  <c r="M107" i="31"/>
  <c r="N107" i="31"/>
  <c r="O107" i="31"/>
  <c r="P107" i="31"/>
  <c r="Q107" i="31"/>
  <c r="R107" i="31"/>
  <c r="S107" i="31"/>
  <c r="T107" i="31"/>
  <c r="B108" i="31"/>
  <c r="C108" i="31"/>
  <c r="D108" i="31"/>
  <c r="E108" i="31"/>
  <c r="F108" i="31"/>
  <c r="G108" i="31"/>
  <c r="H108" i="31"/>
  <c r="I108" i="31"/>
  <c r="J108" i="31"/>
  <c r="K108" i="31"/>
  <c r="L108" i="31"/>
  <c r="M108" i="31"/>
  <c r="N108" i="31"/>
  <c r="O108" i="31"/>
  <c r="P108" i="31"/>
  <c r="Q108" i="31"/>
  <c r="R108" i="31"/>
  <c r="S108" i="31"/>
  <c r="T108" i="31"/>
  <c r="B109" i="31"/>
  <c r="C109" i="31"/>
  <c r="D109" i="31"/>
  <c r="E109" i="31"/>
  <c r="F109" i="31"/>
  <c r="G109" i="31"/>
  <c r="H109" i="31"/>
  <c r="I109" i="31"/>
  <c r="J109" i="31"/>
  <c r="K109" i="31"/>
  <c r="L109" i="31"/>
  <c r="M109" i="31"/>
  <c r="N109" i="31"/>
  <c r="O109" i="31"/>
  <c r="P109" i="31"/>
  <c r="Q109" i="31"/>
  <c r="R109" i="31"/>
  <c r="S109" i="31"/>
  <c r="T109" i="31"/>
  <c r="B110" i="31"/>
  <c r="C110" i="31"/>
  <c r="D110" i="31"/>
  <c r="E110" i="31"/>
  <c r="F110" i="31"/>
  <c r="G110" i="31"/>
  <c r="H110" i="31"/>
  <c r="I110" i="31"/>
  <c r="J110" i="31"/>
  <c r="K110" i="31"/>
  <c r="L110" i="31"/>
  <c r="M110" i="31"/>
  <c r="N110" i="31"/>
  <c r="O110" i="31"/>
  <c r="P110" i="31"/>
  <c r="Q110" i="31"/>
  <c r="R110" i="31"/>
  <c r="S110" i="31"/>
  <c r="T110" i="31"/>
  <c r="B111" i="31"/>
  <c r="C111" i="31"/>
  <c r="D111" i="31"/>
  <c r="E111" i="31"/>
  <c r="F111" i="31"/>
  <c r="G111" i="31"/>
  <c r="H111" i="31"/>
  <c r="I111" i="31"/>
  <c r="J111" i="31"/>
  <c r="K111" i="31"/>
  <c r="L111" i="31"/>
  <c r="M111" i="31"/>
  <c r="N111" i="31"/>
  <c r="O111" i="31"/>
  <c r="P111" i="31"/>
  <c r="Q111" i="31"/>
  <c r="R111" i="31"/>
  <c r="S111" i="31"/>
  <c r="T111" i="31"/>
  <c r="B112" i="31"/>
  <c r="C112" i="31"/>
  <c r="D112" i="31"/>
  <c r="E112" i="31"/>
  <c r="F112" i="31"/>
  <c r="G112" i="31"/>
  <c r="H112" i="31"/>
  <c r="I112" i="31"/>
  <c r="J112" i="31"/>
  <c r="K112" i="31"/>
  <c r="L112" i="31"/>
  <c r="M112" i="31"/>
  <c r="N112" i="31"/>
  <c r="O112" i="31"/>
  <c r="P112" i="31"/>
  <c r="Q112" i="31"/>
  <c r="R112" i="31"/>
  <c r="S112" i="31"/>
  <c r="T112" i="31"/>
  <c r="B113" i="31"/>
  <c r="C113" i="31"/>
  <c r="D113" i="31"/>
  <c r="E113" i="31"/>
  <c r="F113" i="31"/>
  <c r="G113" i="31"/>
  <c r="H113" i="31"/>
  <c r="I113" i="31"/>
  <c r="J113" i="31"/>
  <c r="K113" i="31"/>
  <c r="L113" i="31"/>
  <c r="M113" i="31"/>
  <c r="N113" i="31"/>
  <c r="O113" i="31"/>
  <c r="P113" i="31"/>
  <c r="Q113" i="31"/>
  <c r="R113" i="31"/>
  <c r="S113" i="31"/>
  <c r="T113" i="31"/>
  <c r="B114" i="31"/>
  <c r="C114" i="31"/>
  <c r="D114" i="31"/>
  <c r="E114" i="31"/>
  <c r="F114" i="31"/>
  <c r="G114" i="31"/>
  <c r="H114" i="31"/>
  <c r="I114" i="31"/>
  <c r="J114" i="31"/>
  <c r="K114" i="31"/>
  <c r="L114" i="31"/>
  <c r="M114" i="31"/>
  <c r="N114" i="31"/>
  <c r="O114" i="31"/>
  <c r="P114" i="31"/>
  <c r="Q114" i="31"/>
  <c r="R114" i="31"/>
  <c r="S114" i="31"/>
  <c r="T114" i="31"/>
  <c r="B115" i="31"/>
  <c r="C115" i="31"/>
  <c r="D115" i="31"/>
  <c r="E115" i="31"/>
  <c r="F115" i="31"/>
  <c r="G115" i="31"/>
  <c r="H115" i="31"/>
  <c r="I115" i="31"/>
  <c r="J115" i="31"/>
  <c r="K115" i="31"/>
  <c r="L115" i="31"/>
  <c r="M115" i="31"/>
  <c r="N115" i="31"/>
  <c r="O115" i="31"/>
  <c r="P115" i="31"/>
  <c r="Q115" i="31"/>
  <c r="R115" i="31"/>
  <c r="S115" i="31"/>
  <c r="T115" i="31"/>
  <c r="B116" i="31"/>
  <c r="C116" i="31"/>
  <c r="D116" i="31"/>
  <c r="E116" i="31"/>
  <c r="F116" i="31"/>
  <c r="G116" i="31"/>
  <c r="H116" i="31"/>
  <c r="I116" i="31"/>
  <c r="J116" i="31"/>
  <c r="K116" i="31"/>
  <c r="L116" i="31"/>
  <c r="M116" i="31"/>
  <c r="N116" i="31"/>
  <c r="O116" i="31"/>
  <c r="P116" i="31"/>
  <c r="Q116" i="31"/>
  <c r="R116" i="31"/>
  <c r="S116" i="31"/>
  <c r="T116" i="31"/>
  <c r="B117" i="31"/>
  <c r="C117" i="31"/>
  <c r="D117" i="31"/>
  <c r="E117" i="31"/>
  <c r="F117" i="31"/>
  <c r="G117" i="31"/>
  <c r="H117" i="31"/>
  <c r="I117" i="31"/>
  <c r="J117" i="31"/>
  <c r="K117" i="31"/>
  <c r="L117" i="31"/>
  <c r="M117" i="31"/>
  <c r="N117" i="31"/>
  <c r="O117" i="31"/>
  <c r="P117" i="31"/>
  <c r="Q117" i="31"/>
  <c r="R117" i="31"/>
  <c r="S117" i="31"/>
  <c r="T117" i="31"/>
  <c r="B118" i="31"/>
  <c r="C118" i="31"/>
  <c r="D118" i="31"/>
  <c r="E118" i="31"/>
  <c r="F118" i="31"/>
  <c r="G118" i="31"/>
  <c r="H118" i="31"/>
  <c r="I118" i="31"/>
  <c r="J118" i="31"/>
  <c r="K118" i="31"/>
  <c r="L118" i="31"/>
  <c r="M118" i="31"/>
  <c r="N118" i="31"/>
  <c r="O118" i="31"/>
  <c r="P118" i="31"/>
  <c r="Q118" i="31"/>
  <c r="R118" i="31"/>
  <c r="S118" i="31"/>
  <c r="T118" i="31"/>
  <c r="B119" i="31"/>
  <c r="C119" i="31"/>
  <c r="D119" i="31"/>
  <c r="E119" i="31"/>
  <c r="F119" i="31"/>
  <c r="G119" i="31"/>
  <c r="H119" i="31"/>
  <c r="I119" i="31"/>
  <c r="J119" i="31"/>
  <c r="K119" i="31"/>
  <c r="L119" i="31"/>
  <c r="M119" i="31"/>
  <c r="N119" i="31"/>
  <c r="O119" i="31"/>
  <c r="P119" i="31"/>
  <c r="Q119" i="31"/>
  <c r="R119" i="31"/>
  <c r="S119" i="31"/>
  <c r="T119" i="31"/>
  <c r="B120" i="31"/>
  <c r="C120" i="31"/>
  <c r="D120" i="31"/>
  <c r="E120" i="31"/>
  <c r="F120" i="31"/>
  <c r="G120" i="31"/>
  <c r="H120" i="31"/>
  <c r="I120" i="31"/>
  <c r="J120" i="31"/>
  <c r="K120" i="31"/>
  <c r="L120" i="31"/>
  <c r="M120" i="31"/>
  <c r="N120" i="31"/>
  <c r="O120" i="31"/>
  <c r="P120" i="31"/>
  <c r="Q120" i="31"/>
  <c r="R120" i="31"/>
  <c r="S120" i="31"/>
  <c r="T120" i="31"/>
  <c r="B121" i="31"/>
  <c r="C121" i="31"/>
  <c r="D121" i="31"/>
  <c r="E121" i="31"/>
  <c r="F121" i="31"/>
  <c r="G121" i="31"/>
  <c r="H121" i="31"/>
  <c r="I121" i="31"/>
  <c r="J121" i="31"/>
  <c r="K121" i="31"/>
  <c r="L121" i="31"/>
  <c r="M121" i="31"/>
  <c r="N121" i="31"/>
  <c r="O121" i="31"/>
  <c r="P121" i="31"/>
  <c r="Q121" i="31"/>
  <c r="R121" i="31"/>
  <c r="S121" i="31"/>
  <c r="T121" i="31"/>
  <c r="B122" i="31"/>
  <c r="C122" i="31"/>
  <c r="D122" i="31"/>
  <c r="E122" i="31"/>
  <c r="F122" i="31"/>
  <c r="G122" i="31"/>
  <c r="H122" i="31"/>
  <c r="I122" i="31"/>
  <c r="J122" i="31"/>
  <c r="K122" i="31"/>
  <c r="L122" i="31"/>
  <c r="M122" i="31"/>
  <c r="N122" i="31"/>
  <c r="O122" i="31"/>
  <c r="P122" i="31"/>
  <c r="Q122" i="31"/>
  <c r="R122" i="31"/>
  <c r="S122" i="31"/>
  <c r="T122" i="31"/>
  <c r="B123" i="31"/>
  <c r="C123" i="31"/>
  <c r="D123" i="31"/>
  <c r="E123" i="31"/>
  <c r="F123" i="31"/>
  <c r="G123" i="31"/>
  <c r="H123" i="31"/>
  <c r="I123" i="31"/>
  <c r="J123" i="31"/>
  <c r="K123" i="31"/>
  <c r="L123" i="31"/>
  <c r="M123" i="31"/>
  <c r="N123" i="31"/>
  <c r="O123" i="31"/>
  <c r="P123" i="31"/>
  <c r="Q123" i="31"/>
  <c r="R123" i="31"/>
  <c r="S123" i="31"/>
  <c r="T123" i="31"/>
  <c r="B124" i="31"/>
  <c r="C124" i="31"/>
  <c r="D124" i="31"/>
  <c r="E124" i="31"/>
  <c r="F124" i="31"/>
  <c r="G124" i="31"/>
  <c r="H124" i="31"/>
  <c r="I124" i="31"/>
  <c r="J124" i="31"/>
  <c r="K124" i="31"/>
  <c r="L124" i="31"/>
  <c r="M124" i="31"/>
  <c r="N124" i="31"/>
  <c r="O124" i="31"/>
  <c r="P124" i="31"/>
  <c r="Q124" i="31"/>
  <c r="R124" i="31"/>
  <c r="S124" i="31"/>
  <c r="T124" i="31"/>
  <c r="B125" i="31"/>
  <c r="C125" i="31"/>
  <c r="D125" i="31"/>
  <c r="E125" i="31"/>
  <c r="F125" i="31"/>
  <c r="G125" i="31"/>
  <c r="H125" i="31"/>
  <c r="I125" i="31"/>
  <c r="J125" i="31"/>
  <c r="K125" i="31"/>
  <c r="L125" i="31"/>
  <c r="M125" i="31"/>
  <c r="N125" i="31"/>
  <c r="O125" i="31"/>
  <c r="P125" i="31"/>
  <c r="Q125" i="31"/>
  <c r="R125" i="31"/>
  <c r="S125" i="31"/>
  <c r="T125" i="31"/>
  <c r="B126" i="31"/>
  <c r="C126" i="31"/>
  <c r="D126" i="31"/>
  <c r="E126" i="31"/>
  <c r="F126" i="31"/>
  <c r="G126" i="31"/>
  <c r="H126" i="31"/>
  <c r="I126" i="31"/>
  <c r="J126" i="31"/>
  <c r="K126" i="31"/>
  <c r="L126" i="31"/>
  <c r="M126" i="31"/>
  <c r="N126" i="31"/>
  <c r="O126" i="31"/>
  <c r="P126" i="31"/>
  <c r="Q126" i="31"/>
  <c r="R126" i="31"/>
  <c r="S126" i="31"/>
  <c r="T126" i="31"/>
  <c r="B127" i="31"/>
  <c r="C127" i="31"/>
  <c r="D127" i="31"/>
  <c r="E127" i="31"/>
  <c r="F127" i="31"/>
  <c r="G127" i="31"/>
  <c r="H127" i="31"/>
  <c r="I127" i="31"/>
  <c r="J127" i="31"/>
  <c r="K127" i="31"/>
  <c r="L127" i="31"/>
  <c r="M127" i="31"/>
  <c r="N127" i="31"/>
  <c r="O127" i="31"/>
  <c r="P127" i="31"/>
  <c r="Q127" i="31"/>
  <c r="R127" i="31"/>
  <c r="S127" i="31"/>
  <c r="T127" i="31"/>
  <c r="B128" i="31"/>
  <c r="C128" i="31"/>
  <c r="D128" i="31"/>
  <c r="E128" i="31"/>
  <c r="F128" i="31"/>
  <c r="G128" i="31"/>
  <c r="H128" i="31"/>
  <c r="I128" i="31"/>
  <c r="J128" i="31"/>
  <c r="K128" i="31"/>
  <c r="L128" i="31"/>
  <c r="M128" i="31"/>
  <c r="N128" i="31"/>
  <c r="O128" i="31"/>
  <c r="P128" i="31"/>
  <c r="Q128" i="31"/>
  <c r="R128" i="31"/>
  <c r="S128" i="31"/>
  <c r="T128" i="31"/>
  <c r="B129" i="31"/>
  <c r="C129" i="31"/>
  <c r="D129" i="31"/>
  <c r="E129" i="31"/>
  <c r="F129" i="31"/>
  <c r="G129" i="31"/>
  <c r="H129" i="31"/>
  <c r="I129" i="31"/>
  <c r="J129" i="31"/>
  <c r="K129" i="31"/>
  <c r="L129" i="31"/>
  <c r="M129" i="31"/>
  <c r="N129" i="31"/>
  <c r="O129" i="31"/>
  <c r="P129" i="31"/>
  <c r="Q129" i="31"/>
  <c r="R129" i="31"/>
  <c r="S129" i="31"/>
  <c r="T129" i="31"/>
  <c r="B130" i="31"/>
  <c r="C130" i="31"/>
  <c r="D130" i="31"/>
  <c r="E130" i="31"/>
  <c r="F130" i="31"/>
  <c r="G130" i="31"/>
  <c r="H130" i="31"/>
  <c r="I130" i="31"/>
  <c r="J130" i="31"/>
  <c r="K130" i="31"/>
  <c r="L130" i="31"/>
  <c r="M130" i="31"/>
  <c r="N130" i="31"/>
  <c r="O130" i="31"/>
  <c r="P130" i="31"/>
  <c r="Q130" i="31"/>
  <c r="R130" i="31"/>
  <c r="S130" i="31"/>
  <c r="T130" i="31"/>
  <c r="B131" i="31"/>
  <c r="C131" i="31"/>
  <c r="D131" i="31"/>
  <c r="E131" i="31"/>
  <c r="F131" i="31"/>
  <c r="G131" i="31"/>
  <c r="H131" i="31"/>
  <c r="I131" i="31"/>
  <c r="J131" i="31"/>
  <c r="K131" i="31"/>
  <c r="L131" i="31"/>
  <c r="M131" i="31"/>
  <c r="N131" i="31"/>
  <c r="O131" i="31"/>
  <c r="P131" i="31"/>
  <c r="Q131" i="31"/>
  <c r="R131" i="31"/>
  <c r="S131" i="31"/>
  <c r="T131" i="31"/>
  <c r="B132" i="31"/>
  <c r="C132" i="31"/>
  <c r="D132" i="31"/>
  <c r="E132" i="31"/>
  <c r="F132" i="31"/>
  <c r="G132" i="31"/>
  <c r="H132" i="31"/>
  <c r="I132" i="31"/>
  <c r="J132" i="31"/>
  <c r="K132" i="31"/>
  <c r="L132" i="31"/>
  <c r="M132" i="31"/>
  <c r="N132" i="31"/>
  <c r="O132" i="31"/>
  <c r="P132" i="31"/>
  <c r="Q132" i="31"/>
  <c r="R132" i="31"/>
  <c r="S132" i="31"/>
  <c r="T132" i="31"/>
  <c r="B133" i="31"/>
  <c r="C133" i="31"/>
  <c r="D133" i="31"/>
  <c r="E133" i="31"/>
  <c r="F133" i="31"/>
  <c r="G133" i="31"/>
  <c r="H133" i="31"/>
  <c r="I133" i="31"/>
  <c r="J133" i="31"/>
  <c r="K133" i="31"/>
  <c r="L133" i="31"/>
  <c r="M133" i="31"/>
  <c r="N133" i="31"/>
  <c r="O133" i="31"/>
  <c r="P133" i="31"/>
  <c r="Q133" i="31"/>
  <c r="R133" i="31"/>
  <c r="S133" i="31"/>
  <c r="T133" i="31"/>
  <c r="B134" i="31"/>
  <c r="C134" i="31"/>
  <c r="D134" i="31"/>
  <c r="E134" i="31"/>
  <c r="F134" i="31"/>
  <c r="G134" i="31"/>
  <c r="H134" i="31"/>
  <c r="I134" i="31"/>
  <c r="J134" i="31"/>
  <c r="K134" i="31"/>
  <c r="L134" i="31"/>
  <c r="M134" i="31"/>
  <c r="N134" i="31"/>
  <c r="O134" i="31"/>
  <c r="P134" i="31"/>
  <c r="Q134" i="31"/>
  <c r="R134" i="31"/>
  <c r="S134" i="31"/>
  <c r="T134" i="31"/>
  <c r="B135" i="31"/>
  <c r="C135" i="31"/>
  <c r="D135" i="31"/>
  <c r="E135" i="31"/>
  <c r="F135" i="31"/>
  <c r="G135" i="31"/>
  <c r="H135" i="31"/>
  <c r="I135" i="31"/>
  <c r="J135" i="31"/>
  <c r="K135" i="31"/>
  <c r="L135" i="31"/>
  <c r="M135" i="31"/>
  <c r="N135" i="31"/>
  <c r="O135" i="31"/>
  <c r="P135" i="31"/>
  <c r="Q135" i="31"/>
  <c r="R135" i="31"/>
  <c r="S135" i="31"/>
  <c r="T135" i="31"/>
  <c r="B136" i="31"/>
  <c r="C136" i="31"/>
  <c r="D136" i="31"/>
  <c r="E136" i="31"/>
  <c r="F136" i="31"/>
  <c r="G136" i="31"/>
  <c r="H136" i="31"/>
  <c r="I136" i="31"/>
  <c r="J136" i="31"/>
  <c r="K136" i="31"/>
  <c r="L136" i="31"/>
  <c r="M136" i="31"/>
  <c r="N136" i="31"/>
  <c r="O136" i="31"/>
  <c r="P136" i="31"/>
  <c r="Q136" i="31"/>
  <c r="R136" i="31"/>
  <c r="S136" i="31"/>
  <c r="T136" i="31"/>
  <c r="B137" i="31"/>
  <c r="C137" i="31"/>
  <c r="D137" i="31"/>
  <c r="E137" i="31"/>
  <c r="F137" i="31"/>
  <c r="G137" i="31"/>
  <c r="H137" i="31"/>
  <c r="I137" i="31"/>
  <c r="J137" i="31"/>
  <c r="K137" i="31"/>
  <c r="L137" i="31"/>
  <c r="M137" i="31"/>
  <c r="N137" i="31"/>
  <c r="O137" i="31"/>
  <c r="P137" i="31"/>
  <c r="Q137" i="31"/>
  <c r="R137" i="31"/>
  <c r="S137" i="31"/>
  <c r="T137" i="31"/>
  <c r="B138" i="31"/>
  <c r="C138" i="31"/>
  <c r="D138" i="31"/>
  <c r="E138" i="31"/>
  <c r="F138" i="31"/>
  <c r="G138" i="31"/>
  <c r="H138" i="31"/>
  <c r="I138" i="31"/>
  <c r="J138" i="31"/>
  <c r="K138" i="31"/>
  <c r="L138" i="31"/>
  <c r="M138" i="31"/>
  <c r="N138" i="31"/>
  <c r="O138" i="31"/>
  <c r="P138" i="31"/>
  <c r="Q138" i="31"/>
  <c r="R138" i="31"/>
  <c r="S138" i="31"/>
  <c r="T138" i="31"/>
  <c r="B139" i="31"/>
  <c r="C139" i="31"/>
  <c r="D139" i="31"/>
  <c r="E139" i="31"/>
  <c r="F139" i="31"/>
  <c r="G139" i="31"/>
  <c r="H139" i="31"/>
  <c r="I139" i="31"/>
  <c r="J139" i="31"/>
  <c r="K139" i="31"/>
  <c r="L139" i="31"/>
  <c r="M139" i="31"/>
  <c r="N139" i="31"/>
  <c r="O139" i="31"/>
  <c r="P139" i="31"/>
  <c r="Q139" i="31"/>
  <c r="R139" i="31"/>
  <c r="S139" i="31"/>
  <c r="T139" i="31"/>
  <c r="B140" i="31"/>
  <c r="C140" i="31"/>
  <c r="D140" i="31"/>
  <c r="E140" i="31"/>
  <c r="F140" i="31"/>
  <c r="G140" i="31"/>
  <c r="H140" i="31"/>
  <c r="I140" i="31"/>
  <c r="J140" i="31"/>
  <c r="K140" i="31"/>
  <c r="L140" i="31"/>
  <c r="M140" i="31"/>
  <c r="N140" i="31"/>
  <c r="O140" i="31"/>
  <c r="P140" i="31"/>
  <c r="Q140" i="31"/>
  <c r="R140" i="31"/>
  <c r="S140" i="31"/>
  <c r="T140" i="31"/>
  <c r="B141" i="31"/>
  <c r="C141" i="31"/>
  <c r="D141" i="31"/>
  <c r="E141" i="31"/>
  <c r="F141" i="31"/>
  <c r="G141" i="31"/>
  <c r="H141" i="31"/>
  <c r="I141" i="31"/>
  <c r="J141" i="31"/>
  <c r="K141" i="31"/>
  <c r="L141" i="31"/>
  <c r="M141" i="31"/>
  <c r="N141" i="31"/>
  <c r="O141" i="31"/>
  <c r="P141" i="31"/>
  <c r="Q141" i="31"/>
  <c r="R141" i="31"/>
  <c r="S141" i="31"/>
  <c r="T141" i="31"/>
  <c r="B142" i="31"/>
  <c r="C142" i="31"/>
  <c r="D142" i="31"/>
  <c r="E142" i="31"/>
  <c r="F142" i="31"/>
  <c r="G142" i="31"/>
  <c r="H142" i="31"/>
  <c r="I142" i="31"/>
  <c r="J142" i="31"/>
  <c r="K142" i="31"/>
  <c r="L142" i="31"/>
  <c r="M142" i="31"/>
  <c r="N142" i="31"/>
  <c r="O142" i="31"/>
  <c r="P142" i="31"/>
  <c r="Q142" i="31"/>
  <c r="R142" i="31"/>
  <c r="S142" i="31"/>
  <c r="T142" i="31"/>
  <c r="B143" i="31"/>
  <c r="C143" i="31"/>
  <c r="D143" i="31"/>
  <c r="E143" i="31"/>
  <c r="F143" i="31"/>
  <c r="G143" i="31"/>
  <c r="H143" i="31"/>
  <c r="I143" i="31"/>
  <c r="J143" i="31"/>
  <c r="K143" i="31"/>
  <c r="L143" i="31"/>
  <c r="M143" i="31"/>
  <c r="N143" i="31"/>
  <c r="O143" i="31"/>
  <c r="P143" i="31"/>
  <c r="Q143" i="31"/>
  <c r="R143" i="31"/>
  <c r="S143" i="31"/>
  <c r="T143" i="31"/>
  <c r="B144" i="31"/>
  <c r="C144" i="31"/>
  <c r="D144" i="31"/>
  <c r="E144" i="31"/>
  <c r="F144" i="31"/>
  <c r="G144" i="31"/>
  <c r="H144" i="31"/>
  <c r="I144" i="31"/>
  <c r="J144" i="31"/>
  <c r="K144" i="31"/>
  <c r="L144" i="31"/>
  <c r="M144" i="31"/>
  <c r="N144" i="31"/>
  <c r="O144" i="31"/>
  <c r="P144" i="31"/>
  <c r="Q144" i="31"/>
  <c r="R144" i="31"/>
  <c r="S144" i="31"/>
  <c r="T144" i="31"/>
  <c r="B145" i="31"/>
  <c r="C145" i="31"/>
  <c r="D145" i="31"/>
  <c r="E145" i="31"/>
  <c r="F145" i="31"/>
  <c r="G145" i="31"/>
  <c r="H145" i="31"/>
  <c r="I145" i="31"/>
  <c r="J145" i="31"/>
  <c r="K145" i="31"/>
  <c r="L145" i="31"/>
  <c r="M145" i="31"/>
  <c r="N145" i="31"/>
  <c r="O145" i="31"/>
  <c r="P145" i="31"/>
  <c r="Q145" i="31"/>
  <c r="R145" i="31"/>
  <c r="S145" i="31"/>
  <c r="T145" i="31"/>
  <c r="B146" i="31"/>
  <c r="C146" i="31"/>
  <c r="D146" i="31"/>
  <c r="E146" i="31"/>
  <c r="F146" i="31"/>
  <c r="G146" i="31"/>
  <c r="H146" i="31"/>
  <c r="I146" i="31"/>
  <c r="J146" i="31"/>
  <c r="K146" i="31"/>
  <c r="L146" i="31"/>
  <c r="M146" i="31"/>
  <c r="N146" i="31"/>
  <c r="O146" i="31"/>
  <c r="P146" i="31"/>
  <c r="Q146" i="31"/>
  <c r="R146" i="31"/>
  <c r="S146" i="31"/>
  <c r="T146" i="31"/>
  <c r="B147" i="31"/>
  <c r="C147" i="31"/>
  <c r="D147" i="31"/>
  <c r="E147" i="31"/>
  <c r="F147" i="31"/>
  <c r="G147" i="31"/>
  <c r="H147" i="31"/>
  <c r="I147" i="31"/>
  <c r="J147" i="31"/>
  <c r="K147" i="31"/>
  <c r="L147" i="31"/>
  <c r="M147" i="31"/>
  <c r="N147" i="31"/>
  <c r="O147" i="31"/>
  <c r="P147" i="31"/>
  <c r="Q147" i="31"/>
  <c r="R147" i="31"/>
  <c r="S147" i="31"/>
  <c r="T147" i="31"/>
  <c r="B148" i="31"/>
  <c r="C148" i="31"/>
  <c r="D148" i="31"/>
  <c r="E148" i="31"/>
  <c r="F148" i="31"/>
  <c r="G148" i="31"/>
  <c r="H148" i="31"/>
  <c r="I148" i="31"/>
  <c r="J148" i="31"/>
  <c r="K148" i="31"/>
  <c r="L148" i="31"/>
  <c r="M148" i="31"/>
  <c r="N148" i="31"/>
  <c r="O148" i="31"/>
  <c r="P148" i="31"/>
  <c r="Q148" i="31"/>
  <c r="R148" i="31"/>
  <c r="S148" i="31"/>
  <c r="T148" i="31"/>
  <c r="B149" i="31"/>
  <c r="C149" i="31"/>
  <c r="D149" i="31"/>
  <c r="E149" i="31"/>
  <c r="F149" i="31"/>
  <c r="G149" i="31"/>
  <c r="H149" i="31"/>
  <c r="I149" i="31"/>
  <c r="J149" i="31"/>
  <c r="K149" i="31"/>
  <c r="L149" i="31"/>
  <c r="M149" i="31"/>
  <c r="N149" i="31"/>
  <c r="O149" i="31"/>
  <c r="P149" i="31"/>
  <c r="Q149" i="31"/>
  <c r="R149" i="31"/>
  <c r="S149" i="31"/>
  <c r="T149" i="31"/>
  <c r="B150" i="31"/>
  <c r="C150" i="31"/>
  <c r="D150" i="31"/>
  <c r="E150" i="31"/>
  <c r="F150" i="31"/>
  <c r="G150" i="31"/>
  <c r="H150" i="31"/>
  <c r="I150" i="31"/>
  <c r="J150" i="31"/>
  <c r="K150" i="31"/>
  <c r="L150" i="31"/>
  <c r="M150" i="31"/>
  <c r="N150" i="31"/>
  <c r="O150" i="31"/>
  <c r="P150" i="31"/>
  <c r="Q150" i="31"/>
  <c r="R150" i="31"/>
  <c r="S150" i="31"/>
  <c r="T150" i="31"/>
  <c r="B151" i="31"/>
  <c r="C151" i="31"/>
  <c r="D151" i="31"/>
  <c r="E151" i="31"/>
  <c r="F151" i="31"/>
  <c r="G151" i="31"/>
  <c r="H151" i="31"/>
  <c r="I151" i="31"/>
  <c r="J151" i="31"/>
  <c r="K151" i="31"/>
  <c r="L151" i="31"/>
  <c r="M151" i="31"/>
  <c r="N151" i="31"/>
  <c r="O151" i="31"/>
  <c r="P151" i="31"/>
  <c r="Q151" i="31"/>
  <c r="R151" i="31"/>
  <c r="S151" i="31"/>
  <c r="T151" i="31"/>
  <c r="B152" i="31"/>
  <c r="C152" i="31"/>
  <c r="D152" i="31"/>
  <c r="E152" i="31"/>
  <c r="F152" i="31"/>
  <c r="G152" i="31"/>
  <c r="H152" i="31"/>
  <c r="I152" i="31"/>
  <c r="J152" i="31"/>
  <c r="K152" i="31"/>
  <c r="L152" i="31"/>
  <c r="M152" i="31"/>
  <c r="N152" i="31"/>
  <c r="O152" i="31"/>
  <c r="P152" i="31"/>
  <c r="Q152" i="31"/>
  <c r="R152" i="31"/>
  <c r="S152" i="31"/>
  <c r="T152" i="31"/>
  <c r="B153" i="31"/>
  <c r="C153" i="31"/>
  <c r="D153" i="31"/>
  <c r="E153" i="31"/>
  <c r="F153" i="31"/>
  <c r="G153" i="31"/>
  <c r="H153" i="31"/>
  <c r="I153" i="31"/>
  <c r="J153" i="31"/>
  <c r="K153" i="31"/>
  <c r="L153" i="31"/>
  <c r="M153" i="31"/>
  <c r="N153" i="31"/>
  <c r="O153" i="31"/>
  <c r="P153" i="31"/>
  <c r="Q153" i="31"/>
  <c r="R153" i="31"/>
  <c r="S153" i="31"/>
  <c r="T153" i="31"/>
  <c r="B154" i="31"/>
  <c r="C154" i="31"/>
  <c r="D154" i="31"/>
  <c r="E154" i="31"/>
  <c r="F154" i="31"/>
  <c r="G154" i="31"/>
  <c r="H154" i="31"/>
  <c r="I154" i="31"/>
  <c r="J154" i="31"/>
  <c r="K154" i="31"/>
  <c r="L154" i="31"/>
  <c r="M154" i="31"/>
  <c r="N154" i="31"/>
  <c r="O154" i="31"/>
  <c r="P154" i="31"/>
  <c r="Q154" i="31"/>
  <c r="R154" i="31"/>
  <c r="S154" i="31"/>
  <c r="T154" i="31"/>
  <c r="B155" i="31"/>
  <c r="C155" i="31"/>
  <c r="D155" i="31"/>
  <c r="E155" i="31"/>
  <c r="F155" i="31"/>
  <c r="G155" i="31"/>
  <c r="H155" i="31"/>
  <c r="I155" i="31"/>
  <c r="J155" i="31"/>
  <c r="K155" i="31"/>
  <c r="L155" i="31"/>
  <c r="M155" i="31"/>
  <c r="N155" i="31"/>
  <c r="O155" i="31"/>
  <c r="P155" i="31"/>
  <c r="Q155" i="31"/>
  <c r="R155" i="31"/>
  <c r="S155" i="31"/>
  <c r="T155" i="31"/>
  <c r="B156" i="31"/>
  <c r="C156" i="31"/>
  <c r="D156" i="31"/>
  <c r="E156" i="31"/>
  <c r="F156" i="31"/>
  <c r="G156" i="31"/>
  <c r="H156" i="31"/>
  <c r="I156" i="31"/>
  <c r="J156" i="31"/>
  <c r="K156" i="31"/>
  <c r="L156" i="31"/>
  <c r="M156" i="31"/>
  <c r="N156" i="31"/>
  <c r="O156" i="31"/>
  <c r="P156" i="31"/>
  <c r="Q156" i="31"/>
  <c r="R156" i="31"/>
  <c r="S156" i="31"/>
  <c r="T156" i="31"/>
  <c r="B157" i="31"/>
  <c r="C157" i="31"/>
  <c r="D157" i="31"/>
  <c r="E157" i="31"/>
  <c r="F157" i="31"/>
  <c r="G157" i="31"/>
  <c r="H157" i="31"/>
  <c r="I157" i="31"/>
  <c r="J157" i="31"/>
  <c r="K157" i="31"/>
  <c r="L157" i="31"/>
  <c r="M157" i="31"/>
  <c r="N157" i="31"/>
  <c r="O157" i="31"/>
  <c r="P157" i="31"/>
  <c r="Q157" i="31"/>
  <c r="R157" i="31"/>
  <c r="S157" i="31"/>
  <c r="T157" i="31"/>
  <c r="B158" i="31"/>
  <c r="C158" i="31"/>
  <c r="D158" i="31"/>
  <c r="E158" i="31"/>
  <c r="F158" i="31"/>
  <c r="G158" i="31"/>
  <c r="H158" i="31"/>
  <c r="I158" i="31"/>
  <c r="J158" i="31"/>
  <c r="K158" i="31"/>
  <c r="L158" i="31"/>
  <c r="M158" i="31"/>
  <c r="N158" i="31"/>
  <c r="O158" i="31"/>
  <c r="P158" i="31"/>
  <c r="Q158" i="31"/>
  <c r="R158" i="31"/>
  <c r="S158" i="31"/>
  <c r="T158" i="31"/>
  <c r="B159" i="31"/>
  <c r="C159" i="31"/>
  <c r="D159" i="31"/>
  <c r="E159" i="31"/>
  <c r="F159" i="31"/>
  <c r="G159" i="31"/>
  <c r="H159" i="31"/>
  <c r="I159" i="31"/>
  <c r="J159" i="31"/>
  <c r="K159" i="31"/>
  <c r="L159" i="31"/>
  <c r="M159" i="31"/>
  <c r="N159" i="31"/>
  <c r="O159" i="31"/>
  <c r="P159" i="31"/>
  <c r="Q159" i="31"/>
  <c r="R159" i="31"/>
  <c r="S159" i="31"/>
  <c r="T159" i="31"/>
  <c r="B160" i="31"/>
  <c r="C160" i="31"/>
  <c r="D160" i="31"/>
  <c r="E160" i="31"/>
  <c r="F160" i="31"/>
  <c r="G160" i="31"/>
  <c r="H160" i="31"/>
  <c r="I160" i="31"/>
  <c r="J160" i="31"/>
  <c r="K160" i="31"/>
  <c r="L160" i="31"/>
  <c r="M160" i="31"/>
  <c r="N160" i="31"/>
  <c r="O160" i="31"/>
  <c r="P160" i="31"/>
  <c r="Q160" i="31"/>
  <c r="R160" i="31"/>
  <c r="S160" i="31"/>
  <c r="T160" i="31"/>
  <c r="B161" i="31"/>
  <c r="C161" i="31"/>
  <c r="D161" i="31"/>
  <c r="E161" i="31"/>
  <c r="F161" i="31"/>
  <c r="G161" i="31"/>
  <c r="H161" i="31"/>
  <c r="I161" i="31"/>
  <c r="J161" i="31"/>
  <c r="K161" i="31"/>
  <c r="L161" i="31"/>
  <c r="M161" i="31"/>
  <c r="N161" i="31"/>
  <c r="O161" i="31"/>
  <c r="P161" i="31"/>
  <c r="Q161" i="31"/>
  <c r="R161" i="31"/>
  <c r="S161" i="31"/>
  <c r="T161" i="31"/>
  <c r="B162" i="31"/>
  <c r="C162" i="31"/>
  <c r="D162" i="31"/>
  <c r="E162" i="31"/>
  <c r="F162" i="31"/>
  <c r="G162" i="31"/>
  <c r="H162" i="31"/>
  <c r="I162" i="31"/>
  <c r="J162" i="31"/>
  <c r="K162" i="31"/>
  <c r="L162" i="31"/>
  <c r="M162" i="31"/>
  <c r="N162" i="31"/>
  <c r="O162" i="31"/>
  <c r="P162" i="31"/>
  <c r="Q162" i="31"/>
  <c r="R162" i="31"/>
  <c r="S162" i="31"/>
  <c r="T162" i="31"/>
  <c r="B163" i="31"/>
  <c r="C163" i="31"/>
  <c r="D163" i="31"/>
  <c r="E163" i="31"/>
  <c r="F163" i="31"/>
  <c r="G163" i="31"/>
  <c r="H163" i="31"/>
  <c r="I163" i="31"/>
  <c r="J163" i="31"/>
  <c r="K163" i="31"/>
  <c r="L163" i="31"/>
  <c r="M163" i="31"/>
  <c r="N163" i="31"/>
  <c r="O163" i="31"/>
  <c r="P163" i="31"/>
  <c r="Q163" i="31"/>
  <c r="R163" i="31"/>
  <c r="S163" i="31"/>
  <c r="T163" i="31"/>
  <c r="B164" i="31"/>
  <c r="C164" i="31"/>
  <c r="D164" i="31"/>
  <c r="E164" i="31"/>
  <c r="F164" i="31"/>
  <c r="G164" i="31"/>
  <c r="H164" i="31"/>
  <c r="I164" i="31"/>
  <c r="J164" i="31"/>
  <c r="K164" i="31"/>
  <c r="L164" i="31"/>
  <c r="M164" i="31"/>
  <c r="N164" i="31"/>
  <c r="O164" i="31"/>
  <c r="P164" i="31"/>
  <c r="Q164" i="31"/>
  <c r="R164" i="31"/>
  <c r="S164" i="31"/>
  <c r="T164" i="31"/>
  <c r="B165" i="31"/>
  <c r="C165" i="31"/>
  <c r="D165" i="31"/>
  <c r="E165" i="31"/>
  <c r="F165" i="31"/>
  <c r="G165" i="31"/>
  <c r="H165" i="31"/>
  <c r="I165" i="31"/>
  <c r="J165" i="31"/>
  <c r="K165" i="31"/>
  <c r="L165" i="31"/>
  <c r="M165" i="31"/>
  <c r="N165" i="31"/>
  <c r="O165" i="31"/>
  <c r="P165" i="31"/>
  <c r="Q165" i="31"/>
  <c r="R165" i="31"/>
  <c r="S165" i="31"/>
  <c r="T165" i="31"/>
  <c r="B166" i="31"/>
  <c r="C166" i="31"/>
  <c r="D166" i="31"/>
  <c r="E166" i="31"/>
  <c r="F166" i="31"/>
  <c r="G166" i="31"/>
  <c r="H166" i="31"/>
  <c r="I166" i="31"/>
  <c r="J166" i="31"/>
  <c r="K166" i="31"/>
  <c r="L166" i="31"/>
  <c r="M166" i="31"/>
  <c r="N166" i="31"/>
  <c r="O166" i="31"/>
  <c r="P166" i="31"/>
  <c r="Q166" i="31"/>
  <c r="R166" i="31"/>
  <c r="S166" i="31"/>
  <c r="T166" i="31"/>
  <c r="B167" i="31"/>
  <c r="C167" i="31"/>
  <c r="D167" i="31"/>
  <c r="E167" i="31"/>
  <c r="F167" i="31"/>
  <c r="G167" i="31"/>
  <c r="H167" i="31"/>
  <c r="I167" i="31"/>
  <c r="J167" i="31"/>
  <c r="K167" i="31"/>
  <c r="L167" i="31"/>
  <c r="M167" i="31"/>
  <c r="N167" i="31"/>
  <c r="O167" i="31"/>
  <c r="P167" i="31"/>
  <c r="Q167" i="31"/>
  <c r="R167" i="31"/>
  <c r="S167" i="31"/>
  <c r="T167" i="31"/>
  <c r="B168" i="31"/>
  <c r="C168" i="31"/>
  <c r="D168" i="31"/>
  <c r="E168" i="31"/>
  <c r="F168" i="31"/>
  <c r="G168" i="31"/>
  <c r="H168" i="31"/>
  <c r="I168" i="31"/>
  <c r="J168" i="31"/>
  <c r="K168" i="31"/>
  <c r="L168" i="31"/>
  <c r="M168" i="31"/>
  <c r="N168" i="31"/>
  <c r="O168" i="31"/>
  <c r="P168" i="31"/>
  <c r="Q168" i="31"/>
  <c r="R168" i="31"/>
  <c r="S168" i="31"/>
  <c r="T168" i="31"/>
  <c r="B169" i="31"/>
  <c r="C169" i="31"/>
  <c r="D169" i="31"/>
  <c r="E169" i="31"/>
  <c r="F169" i="31"/>
  <c r="G169" i="31"/>
  <c r="H169" i="31"/>
  <c r="I169" i="31"/>
  <c r="J169" i="31"/>
  <c r="K169" i="31"/>
  <c r="L169" i="31"/>
  <c r="M169" i="31"/>
  <c r="N169" i="31"/>
  <c r="O169" i="31"/>
  <c r="P169" i="31"/>
  <c r="Q169" i="31"/>
  <c r="R169" i="31"/>
  <c r="S169" i="31"/>
  <c r="T169" i="31"/>
  <c r="B170" i="31"/>
  <c r="C170" i="31"/>
  <c r="D170" i="31"/>
  <c r="E170" i="31"/>
  <c r="F170" i="31"/>
  <c r="G170" i="31"/>
  <c r="H170" i="31"/>
  <c r="I170" i="31"/>
  <c r="J170" i="31"/>
  <c r="K170" i="31"/>
  <c r="L170" i="31"/>
  <c r="M170" i="31"/>
  <c r="N170" i="31"/>
  <c r="O170" i="31"/>
  <c r="P170" i="31"/>
  <c r="Q170" i="31"/>
  <c r="R170" i="31"/>
  <c r="S170" i="31"/>
  <c r="T170" i="31"/>
  <c r="B171" i="31"/>
  <c r="C171" i="31"/>
  <c r="D171" i="31"/>
  <c r="E171" i="31"/>
  <c r="F171" i="31"/>
  <c r="G171" i="31"/>
  <c r="H171" i="31"/>
  <c r="I171" i="31"/>
  <c r="J171" i="31"/>
  <c r="K171" i="31"/>
  <c r="L171" i="31"/>
  <c r="M171" i="31"/>
  <c r="N171" i="31"/>
  <c r="O171" i="31"/>
  <c r="P171" i="31"/>
  <c r="Q171" i="31"/>
  <c r="R171" i="31"/>
  <c r="S171" i="31"/>
  <c r="T171" i="31"/>
  <c r="B172" i="31"/>
  <c r="C172" i="31"/>
  <c r="D172" i="31"/>
  <c r="E172" i="31"/>
  <c r="F172" i="31"/>
  <c r="G172" i="31"/>
  <c r="H172" i="31"/>
  <c r="I172" i="31"/>
  <c r="J172" i="31"/>
  <c r="K172" i="31"/>
  <c r="L172" i="31"/>
  <c r="M172" i="31"/>
  <c r="N172" i="31"/>
  <c r="O172" i="31"/>
  <c r="P172" i="31"/>
  <c r="Q172" i="31"/>
  <c r="R172" i="31"/>
  <c r="S172" i="31"/>
  <c r="T172" i="31"/>
  <c r="B173" i="31"/>
  <c r="C173" i="31"/>
  <c r="D173" i="31"/>
  <c r="E173" i="31"/>
  <c r="F173" i="31"/>
  <c r="G173" i="31"/>
  <c r="H173" i="31"/>
  <c r="I173" i="31"/>
  <c r="J173" i="31"/>
  <c r="K173" i="31"/>
  <c r="L173" i="31"/>
  <c r="M173" i="31"/>
  <c r="N173" i="31"/>
  <c r="O173" i="31"/>
  <c r="P173" i="31"/>
  <c r="Q173" i="31"/>
  <c r="R173" i="31"/>
  <c r="S173" i="31"/>
  <c r="T173" i="31"/>
  <c r="B174" i="31"/>
  <c r="C174" i="31"/>
  <c r="D174" i="31"/>
  <c r="E174" i="31"/>
  <c r="F174" i="31"/>
  <c r="G174" i="31"/>
  <c r="H174" i="31"/>
  <c r="I174" i="31"/>
  <c r="J174" i="31"/>
  <c r="K174" i="31"/>
  <c r="L174" i="31"/>
  <c r="M174" i="31"/>
  <c r="N174" i="31"/>
  <c r="O174" i="31"/>
  <c r="P174" i="31"/>
  <c r="Q174" i="31"/>
  <c r="R174" i="31"/>
  <c r="S174" i="31"/>
  <c r="T174" i="31"/>
  <c r="B175" i="31"/>
  <c r="C175" i="31"/>
  <c r="D175" i="31"/>
  <c r="E175" i="31"/>
  <c r="F175" i="31"/>
  <c r="G175" i="31"/>
  <c r="H175" i="31"/>
  <c r="I175" i="31"/>
  <c r="J175" i="31"/>
  <c r="K175" i="31"/>
  <c r="L175" i="31"/>
  <c r="M175" i="31"/>
  <c r="N175" i="31"/>
  <c r="O175" i="31"/>
  <c r="P175" i="31"/>
  <c r="Q175" i="31"/>
  <c r="R175" i="31"/>
  <c r="S175" i="31"/>
  <c r="T175" i="31"/>
  <c r="B176" i="31"/>
  <c r="C176" i="31"/>
  <c r="D176" i="31"/>
  <c r="E176" i="31"/>
  <c r="F176" i="31"/>
  <c r="G176" i="31"/>
  <c r="H176" i="31"/>
  <c r="I176" i="31"/>
  <c r="J176" i="31"/>
  <c r="K176" i="31"/>
  <c r="L176" i="31"/>
  <c r="M176" i="31"/>
  <c r="N176" i="31"/>
  <c r="O176" i="31"/>
  <c r="P176" i="31"/>
  <c r="Q176" i="31"/>
  <c r="R176" i="31"/>
  <c r="S176" i="31"/>
  <c r="T176" i="31"/>
  <c r="B177" i="31"/>
  <c r="C177" i="31"/>
  <c r="D177" i="31"/>
  <c r="E177" i="31"/>
  <c r="F177" i="31"/>
  <c r="G177" i="31"/>
  <c r="H177" i="31"/>
  <c r="I177" i="31"/>
  <c r="J177" i="31"/>
  <c r="K177" i="31"/>
  <c r="L177" i="31"/>
  <c r="M177" i="31"/>
  <c r="N177" i="31"/>
  <c r="O177" i="31"/>
  <c r="P177" i="31"/>
  <c r="Q177" i="31"/>
  <c r="R177" i="31"/>
  <c r="S177" i="31"/>
  <c r="T177" i="31"/>
  <c r="B178" i="31"/>
  <c r="C178" i="31"/>
  <c r="D178" i="31"/>
  <c r="E178" i="31"/>
  <c r="F178" i="31"/>
  <c r="G178" i="31"/>
  <c r="H178" i="31"/>
  <c r="I178" i="31"/>
  <c r="J178" i="31"/>
  <c r="K178" i="31"/>
  <c r="L178" i="31"/>
  <c r="M178" i="31"/>
  <c r="N178" i="31"/>
  <c r="O178" i="31"/>
  <c r="P178" i="31"/>
  <c r="Q178" i="31"/>
  <c r="R178" i="31"/>
  <c r="S178" i="31"/>
  <c r="T178" i="31"/>
  <c r="B179" i="31"/>
  <c r="C179" i="31"/>
  <c r="D179" i="31"/>
  <c r="E179" i="31"/>
  <c r="F179" i="31"/>
  <c r="G179" i="31"/>
  <c r="H179" i="31"/>
  <c r="I179" i="31"/>
  <c r="J179" i="31"/>
  <c r="K179" i="31"/>
  <c r="L179" i="31"/>
  <c r="M179" i="31"/>
  <c r="N179" i="31"/>
  <c r="O179" i="31"/>
  <c r="P179" i="31"/>
  <c r="Q179" i="31"/>
  <c r="R179" i="31"/>
  <c r="S179" i="31"/>
  <c r="T179" i="31"/>
  <c r="B180" i="31"/>
  <c r="C180" i="31"/>
  <c r="D180" i="31"/>
  <c r="E180" i="31"/>
  <c r="F180" i="31"/>
  <c r="G180" i="31"/>
  <c r="H180" i="31"/>
  <c r="I180" i="31"/>
  <c r="J180" i="31"/>
  <c r="K180" i="31"/>
  <c r="L180" i="31"/>
  <c r="M180" i="31"/>
  <c r="N180" i="31"/>
  <c r="O180" i="31"/>
  <c r="P180" i="31"/>
  <c r="Q180" i="31"/>
  <c r="R180" i="31"/>
  <c r="S180" i="31"/>
  <c r="T180" i="31"/>
  <c r="B181" i="31"/>
  <c r="C181" i="31"/>
  <c r="D181" i="31"/>
  <c r="E181" i="31"/>
  <c r="F181" i="31"/>
  <c r="G181" i="31"/>
  <c r="H181" i="31"/>
  <c r="I181" i="31"/>
  <c r="J181" i="31"/>
  <c r="K181" i="31"/>
  <c r="L181" i="31"/>
  <c r="M181" i="31"/>
  <c r="N181" i="31"/>
  <c r="O181" i="31"/>
  <c r="P181" i="31"/>
  <c r="Q181" i="31"/>
  <c r="R181" i="31"/>
  <c r="S181" i="31"/>
  <c r="T181" i="31"/>
  <c r="B182" i="31"/>
  <c r="C182" i="31"/>
  <c r="D182" i="31"/>
  <c r="E182" i="31"/>
  <c r="F182" i="31"/>
  <c r="G182" i="31"/>
  <c r="H182" i="31"/>
  <c r="I182" i="31"/>
  <c r="J182" i="31"/>
  <c r="K182" i="31"/>
  <c r="L182" i="31"/>
  <c r="M182" i="31"/>
  <c r="N182" i="31"/>
  <c r="O182" i="31"/>
  <c r="P182" i="31"/>
  <c r="Q182" i="31"/>
  <c r="R182" i="31"/>
  <c r="S182" i="31"/>
  <c r="T182" i="31"/>
  <c r="B183" i="31"/>
  <c r="C183" i="31"/>
  <c r="D183" i="31"/>
  <c r="E183" i="31"/>
  <c r="F183" i="31"/>
  <c r="G183" i="31"/>
  <c r="H183" i="31"/>
  <c r="I183" i="31"/>
  <c r="J183" i="31"/>
  <c r="K183" i="31"/>
  <c r="L183" i="31"/>
  <c r="M183" i="31"/>
  <c r="N183" i="31"/>
  <c r="O183" i="31"/>
  <c r="P183" i="31"/>
  <c r="Q183" i="31"/>
  <c r="R183" i="31"/>
  <c r="S183" i="31"/>
  <c r="T183" i="31"/>
  <c r="B184" i="31"/>
  <c r="C184" i="31"/>
  <c r="D184" i="31"/>
  <c r="E184" i="31"/>
  <c r="F184" i="31"/>
  <c r="G184" i="31"/>
  <c r="H184" i="31"/>
  <c r="I184" i="31"/>
  <c r="J184" i="31"/>
  <c r="K184" i="31"/>
  <c r="L184" i="31"/>
  <c r="M184" i="31"/>
  <c r="N184" i="31"/>
  <c r="O184" i="31"/>
  <c r="P184" i="31"/>
  <c r="Q184" i="31"/>
  <c r="R184" i="31"/>
  <c r="S184" i="31"/>
  <c r="T184" i="31"/>
  <c r="B185" i="31"/>
  <c r="C185" i="31"/>
  <c r="D185" i="31"/>
  <c r="E185" i="31"/>
  <c r="F185" i="31"/>
  <c r="G185" i="31"/>
  <c r="H185" i="31"/>
  <c r="I185" i="31"/>
  <c r="J185" i="31"/>
  <c r="K185" i="31"/>
  <c r="L185" i="31"/>
  <c r="M185" i="31"/>
  <c r="N185" i="31"/>
  <c r="O185" i="31"/>
  <c r="P185" i="31"/>
  <c r="Q185" i="31"/>
  <c r="R185" i="31"/>
  <c r="S185" i="31"/>
  <c r="T185" i="31"/>
  <c r="B186" i="31"/>
  <c r="C186" i="31"/>
  <c r="D186" i="31"/>
  <c r="E186" i="31"/>
  <c r="F186" i="31"/>
  <c r="G186" i="31"/>
  <c r="H186" i="31"/>
  <c r="I186" i="31"/>
  <c r="J186" i="31"/>
  <c r="K186" i="31"/>
  <c r="L186" i="31"/>
  <c r="M186" i="31"/>
  <c r="N186" i="31"/>
  <c r="O186" i="31"/>
  <c r="P186" i="31"/>
  <c r="Q186" i="31"/>
  <c r="R186" i="31"/>
  <c r="S186" i="31"/>
  <c r="T186" i="31"/>
  <c r="B187" i="31"/>
  <c r="C187" i="31"/>
  <c r="D187" i="31"/>
  <c r="E187" i="31"/>
  <c r="F187" i="31"/>
  <c r="G187" i="31"/>
  <c r="H187" i="31"/>
  <c r="I187" i="31"/>
  <c r="J187" i="31"/>
  <c r="K187" i="31"/>
  <c r="L187" i="31"/>
  <c r="M187" i="31"/>
  <c r="N187" i="31"/>
  <c r="O187" i="31"/>
  <c r="P187" i="31"/>
  <c r="Q187" i="31"/>
  <c r="R187" i="31"/>
  <c r="S187" i="31"/>
  <c r="T187" i="31"/>
  <c r="B188" i="31"/>
  <c r="C188" i="31"/>
  <c r="D188" i="31"/>
  <c r="E188" i="31"/>
  <c r="F188" i="31"/>
  <c r="G188" i="31"/>
  <c r="H188" i="31"/>
  <c r="I188" i="31"/>
  <c r="J188" i="31"/>
  <c r="K188" i="31"/>
  <c r="L188" i="31"/>
  <c r="M188" i="31"/>
  <c r="N188" i="31"/>
  <c r="O188" i="31"/>
  <c r="P188" i="31"/>
  <c r="Q188" i="31"/>
  <c r="R188" i="31"/>
  <c r="S188" i="31"/>
  <c r="T188" i="31"/>
  <c r="B189" i="31"/>
  <c r="C189" i="31"/>
  <c r="D189" i="31"/>
  <c r="E189" i="31"/>
  <c r="F189" i="31"/>
  <c r="G189" i="31"/>
  <c r="H189" i="31"/>
  <c r="I189" i="31"/>
  <c r="J189" i="31"/>
  <c r="K189" i="31"/>
  <c r="L189" i="31"/>
  <c r="M189" i="31"/>
  <c r="N189" i="31"/>
  <c r="O189" i="31"/>
  <c r="P189" i="31"/>
  <c r="Q189" i="31"/>
  <c r="R189" i="31"/>
  <c r="S189" i="31"/>
  <c r="T189" i="31"/>
  <c r="B190" i="31"/>
  <c r="C190" i="31"/>
  <c r="D190" i="31"/>
  <c r="E190" i="31"/>
  <c r="F190" i="31"/>
  <c r="G190" i="31"/>
  <c r="H190" i="31"/>
  <c r="I190" i="31"/>
  <c r="J190" i="31"/>
  <c r="K190" i="31"/>
  <c r="L190" i="31"/>
  <c r="M190" i="31"/>
  <c r="N190" i="31"/>
  <c r="O190" i="31"/>
  <c r="P190" i="31"/>
  <c r="Q190" i="31"/>
  <c r="R190" i="31"/>
  <c r="S190" i="31"/>
  <c r="T190" i="31"/>
  <c r="B191" i="31"/>
  <c r="C191" i="31"/>
  <c r="D191" i="31"/>
  <c r="E191" i="31"/>
  <c r="F191" i="31"/>
  <c r="G191" i="31"/>
  <c r="H191" i="31"/>
  <c r="I191" i="31"/>
  <c r="J191" i="31"/>
  <c r="K191" i="31"/>
  <c r="L191" i="31"/>
  <c r="M191" i="31"/>
  <c r="N191" i="31"/>
  <c r="O191" i="31"/>
  <c r="P191" i="31"/>
  <c r="Q191" i="31"/>
  <c r="R191" i="31"/>
  <c r="S191" i="31"/>
  <c r="T191" i="31"/>
  <c r="B192" i="31"/>
  <c r="C192" i="31"/>
  <c r="D192" i="31"/>
  <c r="E192" i="31"/>
  <c r="F192" i="31"/>
  <c r="G192" i="31"/>
  <c r="H192" i="31"/>
  <c r="I192" i="31"/>
  <c r="J192" i="31"/>
  <c r="K192" i="31"/>
  <c r="L192" i="31"/>
  <c r="M192" i="31"/>
  <c r="N192" i="31"/>
  <c r="O192" i="31"/>
  <c r="P192" i="31"/>
  <c r="Q192" i="31"/>
  <c r="R192" i="31"/>
  <c r="S192" i="31"/>
  <c r="T192" i="31"/>
  <c r="B193" i="31"/>
  <c r="C193" i="31"/>
  <c r="D193" i="31"/>
  <c r="E193" i="31"/>
  <c r="F193" i="31"/>
  <c r="G193" i="31"/>
  <c r="H193" i="31"/>
  <c r="I193" i="31"/>
  <c r="J193" i="31"/>
  <c r="K193" i="31"/>
  <c r="L193" i="31"/>
  <c r="M193" i="31"/>
  <c r="N193" i="31"/>
  <c r="O193" i="31"/>
  <c r="P193" i="31"/>
  <c r="Q193" i="31"/>
  <c r="R193" i="31"/>
  <c r="S193" i="31"/>
  <c r="T193" i="31"/>
  <c r="B194" i="31"/>
  <c r="C194" i="31"/>
  <c r="D194" i="31"/>
  <c r="E194" i="31"/>
  <c r="F194" i="31"/>
  <c r="G194" i="31"/>
  <c r="H194" i="31"/>
  <c r="I194" i="31"/>
  <c r="J194" i="31"/>
  <c r="K194" i="31"/>
  <c r="L194" i="31"/>
  <c r="M194" i="31"/>
  <c r="N194" i="31"/>
  <c r="O194" i="31"/>
  <c r="P194" i="31"/>
  <c r="Q194" i="31"/>
  <c r="R194" i="31"/>
  <c r="S194" i="31"/>
  <c r="T194" i="31"/>
  <c r="B195" i="31"/>
  <c r="C195" i="31"/>
  <c r="D195" i="31"/>
  <c r="E195" i="31"/>
  <c r="F195" i="31"/>
  <c r="G195" i="31"/>
  <c r="H195" i="31"/>
  <c r="I195" i="31"/>
  <c r="J195" i="31"/>
  <c r="K195" i="31"/>
  <c r="L195" i="31"/>
  <c r="M195" i="31"/>
  <c r="N195" i="31"/>
  <c r="O195" i="31"/>
  <c r="P195" i="31"/>
  <c r="Q195" i="31"/>
  <c r="R195" i="31"/>
  <c r="S195" i="31"/>
  <c r="T195" i="31"/>
  <c r="B196" i="31"/>
  <c r="C196" i="31"/>
  <c r="D196" i="31"/>
  <c r="E196" i="31"/>
  <c r="F196" i="31"/>
  <c r="G196" i="31"/>
  <c r="H196" i="31"/>
  <c r="I196" i="31"/>
  <c r="J196" i="31"/>
  <c r="K196" i="31"/>
  <c r="L196" i="31"/>
  <c r="M196" i="31"/>
  <c r="N196" i="31"/>
  <c r="O196" i="31"/>
  <c r="P196" i="31"/>
  <c r="Q196" i="31"/>
  <c r="R196" i="31"/>
  <c r="S196" i="31"/>
  <c r="T196" i="31"/>
  <c r="B197" i="31"/>
  <c r="C197" i="31"/>
  <c r="D197" i="31"/>
  <c r="E197" i="31"/>
  <c r="F197" i="31"/>
  <c r="G197" i="31"/>
  <c r="H197" i="31"/>
  <c r="I197" i="31"/>
  <c r="J197" i="31"/>
  <c r="K197" i="31"/>
  <c r="L197" i="31"/>
  <c r="M197" i="31"/>
  <c r="N197" i="31"/>
  <c r="O197" i="31"/>
  <c r="P197" i="31"/>
  <c r="Q197" i="31"/>
  <c r="R197" i="31"/>
  <c r="S197" i="31"/>
  <c r="T197" i="31"/>
  <c r="B198" i="31"/>
  <c r="C198" i="31"/>
  <c r="D198" i="31"/>
  <c r="E198" i="31"/>
  <c r="F198" i="31"/>
  <c r="G198" i="31"/>
  <c r="H198" i="31"/>
  <c r="I198" i="31"/>
  <c r="J198" i="31"/>
  <c r="K198" i="31"/>
  <c r="L198" i="31"/>
  <c r="M198" i="31"/>
  <c r="N198" i="31"/>
  <c r="O198" i="31"/>
  <c r="P198" i="31"/>
  <c r="Q198" i="31"/>
  <c r="R198" i="31"/>
  <c r="S198" i="31"/>
  <c r="T198" i="31"/>
  <c r="B199" i="31"/>
  <c r="C199" i="31"/>
  <c r="D199" i="31"/>
  <c r="E199" i="31"/>
  <c r="F199" i="31"/>
  <c r="G199" i="31"/>
  <c r="H199" i="31"/>
  <c r="I199" i="31"/>
  <c r="J199" i="31"/>
  <c r="K199" i="31"/>
  <c r="L199" i="31"/>
  <c r="M199" i="31"/>
  <c r="N199" i="31"/>
  <c r="O199" i="31"/>
  <c r="P199" i="31"/>
  <c r="Q199" i="31"/>
  <c r="R199" i="31"/>
  <c r="S199" i="31"/>
  <c r="T199" i="31"/>
  <c r="B200" i="31"/>
  <c r="C200" i="31"/>
  <c r="D200" i="31"/>
  <c r="E200" i="31"/>
  <c r="F200" i="31"/>
  <c r="G200" i="31"/>
  <c r="H200" i="31"/>
  <c r="I200" i="31"/>
  <c r="J200" i="31"/>
  <c r="K200" i="31"/>
  <c r="L200" i="31"/>
  <c r="M200" i="31"/>
  <c r="N200" i="31"/>
  <c r="O200" i="31"/>
  <c r="P200" i="31"/>
  <c r="Q200" i="31"/>
  <c r="R200" i="31"/>
  <c r="S200" i="31"/>
  <c r="T200" i="31"/>
  <c r="B201" i="31"/>
  <c r="C201" i="31"/>
  <c r="D201" i="31"/>
  <c r="E201" i="31"/>
  <c r="F201" i="31"/>
  <c r="G201" i="31"/>
  <c r="H201" i="31"/>
  <c r="I201" i="31"/>
  <c r="J201" i="31"/>
  <c r="K201" i="31"/>
  <c r="L201" i="31"/>
  <c r="M201" i="31"/>
  <c r="N201" i="31"/>
  <c r="O201" i="31"/>
  <c r="P201" i="31"/>
  <c r="Q201" i="31"/>
  <c r="R201" i="31"/>
  <c r="S201" i="31"/>
  <c r="T201" i="31"/>
  <c r="B202" i="31"/>
  <c r="C202" i="31"/>
  <c r="D202" i="31"/>
  <c r="E202" i="31"/>
  <c r="F202" i="31"/>
  <c r="G202" i="31"/>
  <c r="H202" i="31"/>
  <c r="I202" i="31"/>
  <c r="J202" i="31"/>
  <c r="K202" i="31"/>
  <c r="L202" i="31"/>
  <c r="M202" i="31"/>
  <c r="N202" i="31"/>
  <c r="O202" i="31"/>
  <c r="P202" i="31"/>
  <c r="Q202" i="31"/>
  <c r="R202" i="31"/>
  <c r="S202" i="31"/>
  <c r="T202" i="31"/>
  <c r="B203" i="31"/>
  <c r="C203" i="31"/>
  <c r="D203" i="31"/>
  <c r="E203" i="31"/>
  <c r="F203" i="31"/>
  <c r="G203" i="31"/>
  <c r="H203" i="31"/>
  <c r="I203" i="31"/>
  <c r="J203" i="31"/>
  <c r="K203" i="31"/>
  <c r="L203" i="31"/>
  <c r="M203" i="31"/>
  <c r="N203" i="31"/>
  <c r="O203" i="31"/>
  <c r="P203" i="31"/>
  <c r="Q203" i="31"/>
  <c r="R203" i="31"/>
  <c r="S203" i="31"/>
  <c r="T203" i="31"/>
  <c r="B204" i="31"/>
  <c r="C204" i="31"/>
  <c r="D204" i="31"/>
  <c r="E204" i="31"/>
  <c r="F204" i="31"/>
  <c r="G204" i="31"/>
  <c r="H204" i="31"/>
  <c r="I204" i="31"/>
  <c r="J204" i="31"/>
  <c r="K204" i="31"/>
  <c r="L204" i="31"/>
  <c r="M204" i="31"/>
  <c r="N204" i="31"/>
  <c r="O204" i="31"/>
  <c r="P204" i="31"/>
  <c r="Q204" i="31"/>
  <c r="R204" i="31"/>
  <c r="S204" i="31"/>
  <c r="T204" i="31"/>
  <c r="B205" i="31"/>
  <c r="C205" i="31"/>
  <c r="D205" i="31"/>
  <c r="E205" i="31"/>
  <c r="F205" i="31"/>
  <c r="G205" i="31"/>
  <c r="H205" i="31"/>
  <c r="I205" i="31"/>
  <c r="J205" i="31"/>
  <c r="K205" i="31"/>
  <c r="L205" i="31"/>
  <c r="M205" i="31"/>
  <c r="N205" i="31"/>
  <c r="O205" i="31"/>
  <c r="P205" i="31"/>
  <c r="Q205" i="31"/>
  <c r="R205" i="31"/>
  <c r="S205" i="31"/>
  <c r="T205" i="31"/>
  <c r="B206" i="31"/>
  <c r="C206" i="31"/>
  <c r="D206" i="31"/>
  <c r="E206" i="31"/>
  <c r="F206" i="31"/>
  <c r="G206" i="31"/>
  <c r="H206" i="31"/>
  <c r="I206" i="31"/>
  <c r="J206" i="31"/>
  <c r="K206" i="31"/>
  <c r="L206" i="31"/>
  <c r="M206" i="31"/>
  <c r="N206" i="31"/>
  <c r="O206" i="31"/>
  <c r="P206" i="31"/>
  <c r="Q206" i="31"/>
  <c r="R206" i="31"/>
  <c r="S206" i="31"/>
  <c r="T206" i="31"/>
  <c r="B207" i="31"/>
  <c r="C207" i="31"/>
  <c r="D207" i="31"/>
  <c r="E207" i="31"/>
  <c r="F207" i="31"/>
  <c r="G207" i="31"/>
  <c r="H207" i="31"/>
  <c r="I207" i="31"/>
  <c r="J207" i="31"/>
  <c r="K207" i="31"/>
  <c r="L207" i="31"/>
  <c r="M207" i="31"/>
  <c r="N207" i="31"/>
  <c r="O207" i="31"/>
  <c r="P207" i="31"/>
  <c r="Q207" i="31"/>
  <c r="R207" i="31"/>
  <c r="S207" i="31"/>
  <c r="T207" i="31"/>
  <c r="B208" i="31"/>
  <c r="C208" i="31"/>
  <c r="D208" i="31"/>
  <c r="E208" i="31"/>
  <c r="F208" i="31"/>
  <c r="G208" i="31"/>
  <c r="H208" i="31"/>
  <c r="I208" i="31"/>
  <c r="J208" i="31"/>
  <c r="K208" i="31"/>
  <c r="L208" i="31"/>
  <c r="M208" i="31"/>
  <c r="N208" i="31"/>
  <c r="O208" i="31"/>
  <c r="P208" i="31"/>
  <c r="Q208" i="31"/>
  <c r="R208" i="31"/>
  <c r="S208" i="31"/>
  <c r="T208" i="31"/>
  <c r="B209" i="31"/>
  <c r="C209" i="31"/>
  <c r="D209" i="31"/>
  <c r="E209" i="31"/>
  <c r="F209" i="31"/>
  <c r="G209" i="31"/>
  <c r="H209" i="31"/>
  <c r="I209" i="31"/>
  <c r="J209" i="31"/>
  <c r="K209" i="31"/>
  <c r="L209" i="31"/>
  <c r="M209" i="31"/>
  <c r="N209" i="31"/>
  <c r="O209" i="31"/>
  <c r="P209" i="31"/>
  <c r="Q209" i="31"/>
  <c r="R209" i="31"/>
  <c r="S209" i="31"/>
  <c r="T209" i="31"/>
  <c r="B210" i="31"/>
  <c r="C210" i="31"/>
  <c r="D210" i="31"/>
  <c r="E210" i="31"/>
  <c r="F210" i="31"/>
  <c r="G210" i="31"/>
  <c r="H210" i="31"/>
  <c r="I210" i="31"/>
  <c r="J210" i="31"/>
  <c r="K210" i="31"/>
  <c r="L210" i="31"/>
  <c r="M210" i="31"/>
  <c r="N210" i="31"/>
  <c r="O210" i="31"/>
  <c r="P210" i="31"/>
  <c r="Q210" i="31"/>
  <c r="R210" i="31"/>
  <c r="S210" i="31"/>
  <c r="T210" i="31"/>
  <c r="B211" i="31"/>
  <c r="C211" i="31"/>
  <c r="D211" i="31"/>
  <c r="E211" i="31"/>
  <c r="F211" i="31"/>
  <c r="G211" i="31"/>
  <c r="H211" i="31"/>
  <c r="I211" i="31"/>
  <c r="J211" i="31"/>
  <c r="K211" i="31"/>
  <c r="L211" i="31"/>
  <c r="M211" i="31"/>
  <c r="N211" i="31"/>
  <c r="O211" i="31"/>
  <c r="P211" i="31"/>
  <c r="Q211" i="31"/>
  <c r="R211" i="31"/>
  <c r="S211" i="31"/>
  <c r="T211" i="31"/>
  <c r="B212" i="31"/>
  <c r="C212" i="31"/>
  <c r="D212" i="31"/>
  <c r="E212" i="31"/>
  <c r="F212" i="31"/>
  <c r="G212" i="31"/>
  <c r="H212" i="31"/>
  <c r="I212" i="31"/>
  <c r="J212" i="31"/>
  <c r="K212" i="31"/>
  <c r="L212" i="31"/>
  <c r="M212" i="31"/>
  <c r="N212" i="31"/>
  <c r="O212" i="31"/>
  <c r="P212" i="31"/>
  <c r="Q212" i="31"/>
  <c r="R212" i="31"/>
  <c r="S212" i="31"/>
  <c r="T212" i="31"/>
  <c r="B213" i="31"/>
  <c r="C213" i="31"/>
  <c r="D213" i="31"/>
  <c r="E213" i="31"/>
  <c r="F213" i="31"/>
  <c r="G213" i="31"/>
  <c r="H213" i="31"/>
  <c r="I213" i="31"/>
  <c r="J213" i="31"/>
  <c r="K213" i="31"/>
  <c r="L213" i="31"/>
  <c r="M213" i="31"/>
  <c r="N213" i="31"/>
  <c r="O213" i="31"/>
  <c r="P213" i="31"/>
  <c r="Q213" i="31"/>
  <c r="R213" i="31"/>
  <c r="S213" i="31"/>
  <c r="T213" i="31"/>
  <c r="B214" i="31"/>
  <c r="C214" i="31"/>
  <c r="D214" i="31"/>
  <c r="E214" i="31"/>
  <c r="F214" i="31"/>
  <c r="G214" i="31"/>
  <c r="H214" i="31"/>
  <c r="I214" i="31"/>
  <c r="J214" i="31"/>
  <c r="K214" i="31"/>
  <c r="L214" i="31"/>
  <c r="M214" i="31"/>
  <c r="N214" i="31"/>
  <c r="O214" i="31"/>
  <c r="P214" i="31"/>
  <c r="Q214" i="31"/>
  <c r="R214" i="31"/>
  <c r="S214" i="31"/>
  <c r="T214" i="31"/>
  <c r="B215" i="31"/>
  <c r="C215" i="31"/>
  <c r="D215" i="31"/>
  <c r="E215" i="31"/>
  <c r="F215" i="31"/>
  <c r="G215" i="31"/>
  <c r="H215" i="31"/>
  <c r="I215" i="31"/>
  <c r="J215" i="31"/>
  <c r="K215" i="31"/>
  <c r="L215" i="31"/>
  <c r="M215" i="31"/>
  <c r="N215" i="31"/>
  <c r="O215" i="31"/>
  <c r="P215" i="31"/>
  <c r="Q215" i="31"/>
  <c r="R215" i="31"/>
  <c r="S215" i="31"/>
  <c r="T215" i="31"/>
  <c r="B216" i="31"/>
  <c r="C216" i="31"/>
  <c r="D216" i="31"/>
  <c r="E216" i="31"/>
  <c r="F216" i="31"/>
  <c r="G216" i="31"/>
  <c r="H216" i="31"/>
  <c r="I216" i="31"/>
  <c r="J216" i="31"/>
  <c r="K216" i="31"/>
  <c r="L216" i="31"/>
  <c r="M216" i="31"/>
  <c r="N216" i="31"/>
  <c r="O216" i="31"/>
  <c r="P216" i="31"/>
  <c r="Q216" i="31"/>
  <c r="R216" i="31"/>
  <c r="S216" i="31"/>
  <c r="T216" i="31"/>
  <c r="B217" i="31"/>
  <c r="C217" i="31"/>
  <c r="D217" i="31"/>
  <c r="E217" i="31"/>
  <c r="F217" i="31"/>
  <c r="G217" i="31"/>
  <c r="H217" i="31"/>
  <c r="I217" i="31"/>
  <c r="J217" i="31"/>
  <c r="K217" i="31"/>
  <c r="L217" i="31"/>
  <c r="M217" i="31"/>
  <c r="N217" i="31"/>
  <c r="O217" i="31"/>
  <c r="P217" i="31"/>
  <c r="Q217" i="31"/>
  <c r="R217" i="31"/>
  <c r="S217" i="31"/>
  <c r="T217" i="31"/>
  <c r="B218" i="31"/>
  <c r="C218" i="31"/>
  <c r="D218" i="31"/>
  <c r="E218" i="31"/>
  <c r="F218" i="31"/>
  <c r="G218" i="31"/>
  <c r="H218" i="31"/>
  <c r="I218" i="31"/>
  <c r="J218" i="31"/>
  <c r="K218" i="31"/>
  <c r="L218" i="31"/>
  <c r="M218" i="31"/>
  <c r="N218" i="31"/>
  <c r="O218" i="31"/>
  <c r="P218" i="31"/>
  <c r="Q218" i="31"/>
  <c r="R218" i="31"/>
  <c r="S218" i="31"/>
  <c r="T218" i="31"/>
  <c r="B219" i="31"/>
  <c r="C219" i="31"/>
  <c r="D219" i="31"/>
  <c r="E219" i="31"/>
  <c r="F219" i="31"/>
  <c r="G219" i="31"/>
  <c r="H219" i="31"/>
  <c r="I219" i="31"/>
  <c r="J219" i="31"/>
  <c r="K219" i="31"/>
  <c r="L219" i="31"/>
  <c r="M219" i="31"/>
  <c r="N219" i="31"/>
  <c r="O219" i="31"/>
  <c r="P219" i="31"/>
  <c r="Q219" i="31"/>
  <c r="R219" i="31"/>
  <c r="S219" i="31"/>
  <c r="T219" i="31"/>
  <c r="B220" i="31"/>
  <c r="C220" i="31"/>
  <c r="D220" i="31"/>
  <c r="E220" i="31"/>
  <c r="F220" i="31"/>
  <c r="G220" i="31"/>
  <c r="H220" i="31"/>
  <c r="I220" i="31"/>
  <c r="J220" i="31"/>
  <c r="K220" i="31"/>
  <c r="L220" i="31"/>
  <c r="M220" i="31"/>
  <c r="N220" i="31"/>
  <c r="O220" i="31"/>
  <c r="P220" i="31"/>
  <c r="Q220" i="31"/>
  <c r="R220" i="31"/>
  <c r="S220" i="31"/>
  <c r="T220" i="31"/>
  <c r="B221" i="31"/>
  <c r="C221" i="31"/>
  <c r="D221" i="31"/>
  <c r="E221" i="31"/>
  <c r="F221" i="31"/>
  <c r="G221" i="31"/>
  <c r="H221" i="31"/>
  <c r="I221" i="31"/>
  <c r="J221" i="31"/>
  <c r="K221" i="31"/>
  <c r="L221" i="31"/>
  <c r="M221" i="31"/>
  <c r="N221" i="31"/>
  <c r="O221" i="31"/>
  <c r="P221" i="31"/>
  <c r="Q221" i="31"/>
  <c r="R221" i="31"/>
  <c r="S221" i="31"/>
  <c r="T221" i="31"/>
  <c r="B222" i="31"/>
  <c r="C222" i="31"/>
  <c r="D222" i="31"/>
  <c r="E222" i="31"/>
  <c r="F222" i="31"/>
  <c r="G222" i="31"/>
  <c r="H222" i="31"/>
  <c r="I222" i="31"/>
  <c r="J222" i="31"/>
  <c r="K222" i="31"/>
  <c r="L222" i="31"/>
  <c r="M222" i="31"/>
  <c r="N222" i="31"/>
  <c r="O222" i="31"/>
  <c r="P222" i="31"/>
  <c r="Q222" i="31"/>
  <c r="R222" i="31"/>
  <c r="S222" i="31"/>
  <c r="T222" i="31"/>
  <c r="B223" i="31"/>
  <c r="C223" i="31"/>
  <c r="D223" i="31"/>
  <c r="E223" i="31"/>
  <c r="F223" i="31"/>
  <c r="G223" i="31"/>
  <c r="H223" i="31"/>
  <c r="I223" i="31"/>
  <c r="J223" i="31"/>
  <c r="K223" i="31"/>
  <c r="L223" i="31"/>
  <c r="M223" i="31"/>
  <c r="N223" i="31"/>
  <c r="O223" i="31"/>
  <c r="P223" i="31"/>
  <c r="Q223" i="31"/>
  <c r="R223" i="31"/>
  <c r="S223" i="31"/>
  <c r="T223" i="31"/>
  <c r="B224" i="31"/>
  <c r="C224" i="31"/>
  <c r="D224" i="31"/>
  <c r="E224" i="31"/>
  <c r="F224" i="31"/>
  <c r="G224" i="31"/>
  <c r="H224" i="31"/>
  <c r="I224" i="31"/>
  <c r="J224" i="31"/>
  <c r="K224" i="31"/>
  <c r="L224" i="31"/>
  <c r="M224" i="31"/>
  <c r="N224" i="31"/>
  <c r="O224" i="31"/>
  <c r="P224" i="31"/>
  <c r="Q224" i="31"/>
  <c r="R224" i="31"/>
  <c r="S224" i="31"/>
  <c r="T224" i="31"/>
  <c r="B225" i="31"/>
  <c r="C225" i="31"/>
  <c r="D225" i="31"/>
  <c r="E225" i="31"/>
  <c r="F225" i="31"/>
  <c r="G225" i="31"/>
  <c r="H225" i="31"/>
  <c r="I225" i="31"/>
  <c r="J225" i="31"/>
  <c r="K225" i="31"/>
  <c r="L225" i="31"/>
  <c r="M225" i="31"/>
  <c r="N225" i="31"/>
  <c r="O225" i="31"/>
  <c r="P225" i="31"/>
  <c r="Q225" i="31"/>
  <c r="R225" i="31"/>
  <c r="S225" i="31"/>
  <c r="T225" i="31"/>
  <c r="B226" i="31"/>
  <c r="C226" i="31"/>
  <c r="D226" i="31"/>
  <c r="E226" i="31"/>
  <c r="F226" i="31"/>
  <c r="G226" i="31"/>
  <c r="H226" i="31"/>
  <c r="I226" i="31"/>
  <c r="J226" i="31"/>
  <c r="K226" i="31"/>
  <c r="L226" i="31"/>
  <c r="M226" i="31"/>
  <c r="N226" i="31"/>
  <c r="O226" i="31"/>
  <c r="P226" i="31"/>
  <c r="Q226" i="31"/>
  <c r="R226" i="31"/>
  <c r="S226" i="31"/>
  <c r="T226" i="31"/>
  <c r="B227" i="31"/>
  <c r="C227" i="31"/>
  <c r="D227" i="31"/>
  <c r="E227" i="31"/>
  <c r="F227" i="31"/>
  <c r="G227" i="31"/>
  <c r="H227" i="31"/>
  <c r="I227" i="31"/>
  <c r="J227" i="31"/>
  <c r="K227" i="31"/>
  <c r="L227" i="31"/>
  <c r="M227" i="31"/>
  <c r="N227" i="31"/>
  <c r="O227" i="31"/>
  <c r="P227" i="31"/>
  <c r="Q227" i="31"/>
  <c r="R227" i="31"/>
  <c r="S227" i="31"/>
  <c r="T227" i="31"/>
  <c r="B228" i="31"/>
  <c r="C228" i="31"/>
  <c r="D228" i="31"/>
  <c r="E228" i="31"/>
  <c r="F228" i="31"/>
  <c r="G228" i="31"/>
  <c r="H228" i="31"/>
  <c r="I228" i="31"/>
  <c r="J228" i="31"/>
  <c r="K228" i="31"/>
  <c r="L228" i="31"/>
  <c r="M228" i="31"/>
  <c r="N228" i="31"/>
  <c r="O228" i="31"/>
  <c r="P228" i="31"/>
  <c r="Q228" i="31"/>
  <c r="R228" i="31"/>
  <c r="S228" i="31"/>
  <c r="T228" i="31"/>
  <c r="B229" i="31"/>
  <c r="C229" i="31"/>
  <c r="D229" i="31"/>
  <c r="E229" i="31"/>
  <c r="F229" i="31"/>
  <c r="G229" i="31"/>
  <c r="H229" i="31"/>
  <c r="I229" i="31"/>
  <c r="J229" i="31"/>
  <c r="K229" i="31"/>
  <c r="L229" i="31"/>
  <c r="M229" i="31"/>
  <c r="N229" i="31"/>
  <c r="O229" i="31"/>
  <c r="P229" i="31"/>
  <c r="Q229" i="31"/>
  <c r="R229" i="31"/>
  <c r="S229" i="31"/>
  <c r="T229" i="31"/>
  <c r="B230" i="31"/>
  <c r="C230" i="31"/>
  <c r="D230" i="31"/>
  <c r="E230" i="31"/>
  <c r="F230" i="31"/>
  <c r="G230" i="31"/>
  <c r="H230" i="31"/>
  <c r="I230" i="31"/>
  <c r="J230" i="31"/>
  <c r="K230" i="31"/>
  <c r="L230" i="31"/>
  <c r="M230" i="31"/>
  <c r="N230" i="31"/>
  <c r="O230" i="31"/>
  <c r="P230" i="31"/>
  <c r="Q230" i="31"/>
  <c r="R230" i="31"/>
  <c r="S230" i="31"/>
  <c r="T230" i="31"/>
  <c r="B231" i="31"/>
  <c r="C231" i="31"/>
  <c r="D231" i="31"/>
  <c r="E231" i="31"/>
  <c r="F231" i="31"/>
  <c r="G231" i="31"/>
  <c r="H231" i="31"/>
  <c r="I231" i="31"/>
  <c r="J231" i="31"/>
  <c r="K231" i="31"/>
  <c r="L231" i="31"/>
  <c r="M231" i="31"/>
  <c r="N231" i="31"/>
  <c r="O231" i="31"/>
  <c r="P231" i="31"/>
  <c r="Q231" i="31"/>
  <c r="R231" i="31"/>
  <c r="S231" i="31"/>
  <c r="T231" i="31"/>
  <c r="B232" i="31"/>
  <c r="C232" i="31"/>
  <c r="D232" i="31"/>
  <c r="E232" i="31"/>
  <c r="F232" i="31"/>
  <c r="G232" i="31"/>
  <c r="H232" i="31"/>
  <c r="I232" i="31"/>
  <c r="J232" i="31"/>
  <c r="K232" i="31"/>
  <c r="L232" i="31"/>
  <c r="M232" i="31"/>
  <c r="N232" i="31"/>
  <c r="O232" i="31"/>
  <c r="P232" i="31"/>
  <c r="Q232" i="31"/>
  <c r="R232" i="31"/>
  <c r="S232" i="31"/>
  <c r="T232" i="31"/>
  <c r="B233" i="31"/>
  <c r="C233" i="31"/>
  <c r="D233" i="31"/>
  <c r="E233" i="31"/>
  <c r="F233" i="31"/>
  <c r="G233" i="31"/>
  <c r="H233" i="31"/>
  <c r="I233" i="31"/>
  <c r="J233" i="31"/>
  <c r="K233" i="31"/>
  <c r="L233" i="31"/>
  <c r="M233" i="31"/>
  <c r="N233" i="31"/>
  <c r="O233" i="31"/>
  <c r="P233" i="31"/>
  <c r="Q233" i="31"/>
  <c r="R233" i="31"/>
  <c r="S233" i="31"/>
  <c r="T233" i="31"/>
  <c r="B234" i="31"/>
  <c r="C234" i="31"/>
  <c r="D234" i="31"/>
  <c r="E234" i="31"/>
  <c r="F234" i="31"/>
  <c r="G234" i="31"/>
  <c r="H234" i="31"/>
  <c r="I234" i="31"/>
  <c r="J234" i="31"/>
  <c r="K234" i="31"/>
  <c r="L234" i="31"/>
  <c r="M234" i="31"/>
  <c r="N234" i="31"/>
  <c r="O234" i="31"/>
  <c r="P234" i="31"/>
  <c r="Q234" i="31"/>
  <c r="R234" i="31"/>
  <c r="S234" i="31"/>
  <c r="T234" i="31"/>
  <c r="B235" i="31"/>
  <c r="C235" i="31"/>
  <c r="D235" i="31"/>
  <c r="E235" i="31"/>
  <c r="F235" i="31"/>
  <c r="G235" i="31"/>
  <c r="H235" i="31"/>
  <c r="I235" i="31"/>
  <c r="J235" i="31"/>
  <c r="K235" i="31"/>
  <c r="L235" i="31"/>
  <c r="M235" i="31"/>
  <c r="N235" i="31"/>
  <c r="O235" i="31"/>
  <c r="P235" i="31"/>
  <c r="Q235" i="31"/>
  <c r="R235" i="31"/>
  <c r="S235" i="31"/>
  <c r="T235" i="31"/>
  <c r="B236" i="31"/>
  <c r="C236" i="31"/>
  <c r="D236" i="31"/>
  <c r="E236" i="31"/>
  <c r="F236" i="31"/>
  <c r="G236" i="31"/>
  <c r="H236" i="31"/>
  <c r="I236" i="31"/>
  <c r="J236" i="31"/>
  <c r="K236" i="31"/>
  <c r="L236" i="31"/>
  <c r="M236" i="31"/>
  <c r="N236" i="31"/>
  <c r="O236" i="31"/>
  <c r="P236" i="31"/>
  <c r="Q236" i="31"/>
  <c r="R236" i="31"/>
  <c r="S236" i="31"/>
  <c r="T236" i="31"/>
  <c r="B237" i="31"/>
  <c r="C237" i="31"/>
  <c r="D237" i="31"/>
  <c r="E237" i="31"/>
  <c r="F237" i="31"/>
  <c r="G237" i="31"/>
  <c r="H237" i="31"/>
  <c r="I237" i="31"/>
  <c r="J237" i="31"/>
  <c r="K237" i="31"/>
  <c r="L237" i="31"/>
  <c r="M237" i="31"/>
  <c r="N237" i="31"/>
  <c r="O237" i="31"/>
  <c r="P237" i="31"/>
  <c r="Q237" i="31"/>
  <c r="R237" i="31"/>
  <c r="S237" i="31"/>
  <c r="T237" i="31"/>
  <c r="B238" i="31"/>
  <c r="C238" i="31"/>
  <c r="D238" i="31"/>
  <c r="E238" i="31"/>
  <c r="F238" i="31"/>
  <c r="G238" i="31"/>
  <c r="H238" i="31"/>
  <c r="I238" i="31"/>
  <c r="J238" i="31"/>
  <c r="K238" i="31"/>
  <c r="L238" i="31"/>
  <c r="M238" i="31"/>
  <c r="N238" i="31"/>
  <c r="O238" i="31"/>
  <c r="P238" i="31"/>
  <c r="Q238" i="31"/>
  <c r="R238" i="31"/>
  <c r="S238" i="31"/>
  <c r="T238" i="31"/>
  <c r="B239" i="31"/>
  <c r="C239" i="31"/>
  <c r="D239" i="31"/>
  <c r="E239" i="31"/>
  <c r="F239" i="31"/>
  <c r="G239" i="31"/>
  <c r="H239" i="31"/>
  <c r="I239" i="31"/>
  <c r="J239" i="31"/>
  <c r="K239" i="31"/>
  <c r="L239" i="31"/>
  <c r="M239" i="31"/>
  <c r="N239" i="31"/>
  <c r="O239" i="31"/>
  <c r="P239" i="31"/>
  <c r="Q239" i="31"/>
  <c r="R239" i="31"/>
  <c r="S239" i="31"/>
  <c r="T239" i="31"/>
  <c r="B240" i="31"/>
  <c r="C240" i="31"/>
  <c r="D240" i="31"/>
  <c r="E240" i="31"/>
  <c r="F240" i="31"/>
  <c r="G240" i="31"/>
  <c r="H240" i="31"/>
  <c r="I240" i="31"/>
  <c r="J240" i="31"/>
  <c r="K240" i="31"/>
  <c r="L240" i="31"/>
  <c r="M240" i="31"/>
  <c r="N240" i="31"/>
  <c r="O240" i="31"/>
  <c r="P240" i="31"/>
  <c r="Q240" i="31"/>
  <c r="R240" i="31"/>
  <c r="S240" i="31"/>
  <c r="T240" i="31"/>
  <c r="B241" i="31"/>
  <c r="C241" i="31"/>
  <c r="D241" i="31"/>
  <c r="E241" i="31"/>
  <c r="F241" i="31"/>
  <c r="G241" i="31"/>
  <c r="H241" i="31"/>
  <c r="I241" i="31"/>
  <c r="J241" i="31"/>
  <c r="K241" i="31"/>
  <c r="L241" i="31"/>
  <c r="M241" i="31"/>
  <c r="N241" i="31"/>
  <c r="O241" i="31"/>
  <c r="P241" i="31"/>
  <c r="Q241" i="31"/>
  <c r="R241" i="31"/>
  <c r="S241" i="31"/>
  <c r="T241" i="31"/>
  <c r="B242" i="31"/>
  <c r="C242" i="31"/>
  <c r="D242" i="31"/>
  <c r="E242" i="31"/>
  <c r="F242" i="31"/>
  <c r="G242" i="31"/>
  <c r="H242" i="31"/>
  <c r="I242" i="31"/>
  <c r="J242" i="31"/>
  <c r="K242" i="31"/>
  <c r="L242" i="31"/>
  <c r="M242" i="31"/>
  <c r="N242" i="31"/>
  <c r="O242" i="31"/>
  <c r="P242" i="31"/>
  <c r="Q242" i="31"/>
  <c r="R242" i="31"/>
  <c r="S242" i="31"/>
  <c r="T242" i="31"/>
  <c r="B243" i="31"/>
  <c r="C243" i="31"/>
  <c r="D243" i="31"/>
  <c r="E243" i="31"/>
  <c r="F243" i="31"/>
  <c r="G243" i="31"/>
  <c r="H243" i="31"/>
  <c r="I243" i="31"/>
  <c r="J243" i="31"/>
  <c r="K243" i="31"/>
  <c r="L243" i="31"/>
  <c r="M243" i="31"/>
  <c r="N243" i="31"/>
  <c r="O243" i="31"/>
  <c r="P243" i="31"/>
  <c r="Q243" i="31"/>
  <c r="R243" i="31"/>
  <c r="S243" i="31"/>
  <c r="T243" i="31"/>
  <c r="B244" i="31"/>
  <c r="C244" i="31"/>
  <c r="D244" i="31"/>
  <c r="E244" i="31"/>
  <c r="F244" i="31"/>
  <c r="G244" i="31"/>
  <c r="H244" i="31"/>
  <c r="I244" i="31"/>
  <c r="J244" i="31"/>
  <c r="K244" i="31"/>
  <c r="L244" i="31"/>
  <c r="M244" i="31"/>
  <c r="N244" i="31"/>
  <c r="O244" i="31"/>
  <c r="P244" i="31"/>
  <c r="Q244" i="31"/>
  <c r="R244" i="31"/>
  <c r="S244" i="31"/>
  <c r="T244" i="31"/>
  <c r="B245" i="31"/>
  <c r="C245" i="31"/>
  <c r="D245" i="31"/>
  <c r="E245" i="31"/>
  <c r="F245" i="31"/>
  <c r="G245" i="31"/>
  <c r="H245" i="31"/>
  <c r="I245" i="31"/>
  <c r="J245" i="31"/>
  <c r="K245" i="31"/>
  <c r="L245" i="31"/>
  <c r="M245" i="31"/>
  <c r="N245" i="31"/>
  <c r="O245" i="31"/>
  <c r="P245" i="31"/>
  <c r="Q245" i="31"/>
  <c r="R245" i="31"/>
  <c r="S245" i="31"/>
  <c r="T245" i="31"/>
  <c r="B246" i="31"/>
  <c r="C246" i="31"/>
  <c r="D246" i="31"/>
  <c r="E246" i="31"/>
  <c r="F246" i="31"/>
  <c r="G246" i="31"/>
  <c r="H246" i="31"/>
  <c r="I246" i="31"/>
  <c r="J246" i="31"/>
  <c r="K246" i="31"/>
  <c r="L246" i="31"/>
  <c r="M246" i="31"/>
  <c r="N246" i="31"/>
  <c r="O246" i="31"/>
  <c r="P246" i="31"/>
  <c r="Q246" i="31"/>
  <c r="R246" i="31"/>
  <c r="S246" i="31"/>
  <c r="T246" i="31"/>
  <c r="B247" i="31"/>
  <c r="C247" i="31"/>
  <c r="D247" i="31"/>
  <c r="E247" i="31"/>
  <c r="F247" i="31"/>
  <c r="G247" i="31"/>
  <c r="H247" i="31"/>
  <c r="I247" i="31"/>
  <c r="J247" i="31"/>
  <c r="K247" i="31"/>
  <c r="L247" i="31"/>
  <c r="M247" i="31"/>
  <c r="N247" i="31"/>
  <c r="O247" i="31"/>
  <c r="P247" i="31"/>
  <c r="Q247" i="31"/>
  <c r="R247" i="31"/>
  <c r="S247" i="31"/>
  <c r="T247" i="31"/>
  <c r="B248" i="31"/>
  <c r="C248" i="31"/>
  <c r="D248" i="31"/>
  <c r="E248" i="31"/>
  <c r="F248" i="31"/>
  <c r="G248" i="31"/>
  <c r="H248" i="31"/>
  <c r="I248" i="31"/>
  <c r="J248" i="31"/>
  <c r="K248" i="31"/>
  <c r="L248" i="31"/>
  <c r="M248" i="31"/>
  <c r="N248" i="31"/>
  <c r="O248" i="31"/>
  <c r="P248" i="31"/>
  <c r="Q248" i="31"/>
  <c r="R248" i="31"/>
  <c r="S248" i="31"/>
  <c r="T248" i="31"/>
  <c r="B249" i="31"/>
  <c r="C249" i="31"/>
  <c r="D249" i="31"/>
  <c r="E249" i="31"/>
  <c r="F249" i="31"/>
  <c r="G249" i="31"/>
  <c r="H249" i="31"/>
  <c r="I249" i="31"/>
  <c r="J249" i="31"/>
  <c r="K249" i="31"/>
  <c r="L249" i="31"/>
  <c r="M249" i="31"/>
  <c r="N249" i="31"/>
  <c r="O249" i="31"/>
  <c r="P249" i="31"/>
  <c r="Q249" i="31"/>
  <c r="R249" i="31"/>
  <c r="S249" i="31"/>
  <c r="T249" i="31"/>
  <c r="B250" i="31"/>
  <c r="C250" i="31"/>
  <c r="D250" i="31"/>
  <c r="E250" i="31"/>
  <c r="F250" i="31"/>
  <c r="G250" i="31"/>
  <c r="H250" i="31"/>
  <c r="I250" i="31"/>
  <c r="J250" i="31"/>
  <c r="K250" i="31"/>
  <c r="L250" i="31"/>
  <c r="M250" i="31"/>
  <c r="N250" i="31"/>
  <c r="O250" i="31"/>
  <c r="P250" i="31"/>
  <c r="Q250" i="31"/>
  <c r="R250" i="31"/>
  <c r="S250" i="31"/>
  <c r="T250" i="31"/>
  <c r="B251" i="31"/>
  <c r="C251" i="31"/>
  <c r="D251" i="31"/>
  <c r="E251" i="31"/>
  <c r="F251" i="31"/>
  <c r="G251" i="31"/>
  <c r="H251" i="31"/>
  <c r="I251" i="31"/>
  <c r="J251" i="31"/>
  <c r="K251" i="31"/>
  <c r="L251" i="31"/>
  <c r="M251" i="31"/>
  <c r="N251" i="31"/>
  <c r="O251" i="31"/>
  <c r="P251" i="31"/>
  <c r="Q251" i="31"/>
  <c r="R251" i="31"/>
  <c r="S251" i="31"/>
  <c r="T251" i="31"/>
  <c r="B252" i="31"/>
  <c r="C252" i="31"/>
  <c r="D252" i="31"/>
  <c r="E252" i="31"/>
  <c r="F252" i="31"/>
  <c r="G252" i="31"/>
  <c r="H252" i="31"/>
  <c r="I252" i="31"/>
  <c r="J252" i="31"/>
  <c r="K252" i="31"/>
  <c r="L252" i="31"/>
  <c r="M252" i="31"/>
  <c r="N252" i="31"/>
  <c r="O252" i="31"/>
  <c r="P252" i="31"/>
  <c r="Q252" i="31"/>
  <c r="R252" i="31"/>
  <c r="S252" i="31"/>
  <c r="T252" i="31"/>
  <c r="B253" i="31"/>
  <c r="C253" i="31"/>
  <c r="D253" i="31"/>
  <c r="E253" i="31"/>
  <c r="F253" i="31"/>
  <c r="G253" i="31"/>
  <c r="H253" i="31"/>
  <c r="I253" i="31"/>
  <c r="J253" i="31"/>
  <c r="K253" i="31"/>
  <c r="L253" i="31"/>
  <c r="M253" i="31"/>
  <c r="N253" i="31"/>
  <c r="O253" i="31"/>
  <c r="P253" i="31"/>
  <c r="Q253" i="31"/>
  <c r="R253" i="31"/>
  <c r="S253" i="31"/>
  <c r="T253" i="31"/>
  <c r="B254" i="31"/>
  <c r="C254" i="31"/>
  <c r="D254" i="31"/>
  <c r="E254" i="31"/>
  <c r="F254" i="31"/>
  <c r="G254" i="31"/>
  <c r="H254" i="31"/>
  <c r="I254" i="31"/>
  <c r="J254" i="31"/>
  <c r="K254" i="31"/>
  <c r="L254" i="31"/>
  <c r="M254" i="31"/>
  <c r="N254" i="31"/>
  <c r="O254" i="31"/>
  <c r="P254" i="31"/>
  <c r="Q254" i="31"/>
  <c r="R254" i="31"/>
  <c r="S254" i="31"/>
  <c r="T254" i="31"/>
  <c r="B255" i="31"/>
  <c r="C255" i="31"/>
  <c r="D255" i="31"/>
  <c r="E255" i="31"/>
  <c r="F255" i="31"/>
  <c r="G255" i="31"/>
  <c r="H255" i="31"/>
  <c r="I255" i="31"/>
  <c r="J255" i="31"/>
  <c r="K255" i="31"/>
  <c r="L255" i="31"/>
  <c r="M255" i="31"/>
  <c r="N255" i="31"/>
  <c r="O255" i="31"/>
  <c r="P255" i="31"/>
  <c r="Q255" i="31"/>
  <c r="R255" i="31"/>
  <c r="S255" i="31"/>
  <c r="T255" i="31"/>
  <c r="B256" i="31"/>
  <c r="C256" i="31"/>
  <c r="D256" i="31"/>
  <c r="E256" i="31"/>
  <c r="F256" i="31"/>
  <c r="G256" i="31"/>
  <c r="H256" i="31"/>
  <c r="I256" i="31"/>
  <c r="J256" i="31"/>
  <c r="K256" i="31"/>
  <c r="L256" i="31"/>
  <c r="M256" i="31"/>
  <c r="N256" i="31"/>
  <c r="O256" i="31"/>
  <c r="P256" i="31"/>
  <c r="Q256" i="31"/>
  <c r="R256" i="31"/>
  <c r="S256" i="31"/>
  <c r="T256" i="31"/>
  <c r="B257" i="31"/>
  <c r="C257" i="31"/>
  <c r="D257" i="31"/>
  <c r="E257" i="31"/>
  <c r="F257" i="31"/>
  <c r="G257" i="31"/>
  <c r="H257" i="31"/>
  <c r="I257" i="31"/>
  <c r="J257" i="31"/>
  <c r="K257" i="31"/>
  <c r="L257" i="31"/>
  <c r="M257" i="31"/>
  <c r="N257" i="31"/>
  <c r="O257" i="31"/>
  <c r="P257" i="31"/>
  <c r="Q257" i="31"/>
  <c r="R257" i="31"/>
  <c r="S257" i="31"/>
  <c r="T257" i="31"/>
  <c r="B258" i="31"/>
  <c r="C258" i="31"/>
  <c r="D258" i="31"/>
  <c r="E258" i="31"/>
  <c r="F258" i="31"/>
  <c r="G258" i="31"/>
  <c r="H258" i="31"/>
  <c r="I258" i="31"/>
  <c r="J258" i="31"/>
  <c r="K258" i="31"/>
  <c r="L258" i="31"/>
  <c r="M258" i="31"/>
  <c r="N258" i="31"/>
  <c r="O258" i="31"/>
  <c r="P258" i="31"/>
  <c r="Q258" i="31"/>
  <c r="R258" i="31"/>
  <c r="S258" i="31"/>
  <c r="T258" i="31"/>
  <c r="B259" i="31"/>
  <c r="C259" i="31"/>
  <c r="D259" i="31"/>
  <c r="E259" i="31"/>
  <c r="F259" i="31"/>
  <c r="G259" i="31"/>
  <c r="H259" i="31"/>
  <c r="I259" i="31"/>
  <c r="J259" i="31"/>
  <c r="K259" i="31"/>
  <c r="L259" i="31"/>
  <c r="M259" i="31"/>
  <c r="N259" i="31"/>
  <c r="O259" i="31"/>
  <c r="P259" i="31"/>
  <c r="Q259" i="31"/>
  <c r="R259" i="31"/>
  <c r="S259" i="31"/>
  <c r="T259" i="31"/>
  <c r="B260" i="31"/>
  <c r="C260" i="31"/>
  <c r="D260" i="31"/>
  <c r="E260" i="31"/>
  <c r="F260" i="31"/>
  <c r="G260" i="31"/>
  <c r="H260" i="31"/>
  <c r="I260" i="31"/>
  <c r="J260" i="31"/>
  <c r="K260" i="31"/>
  <c r="L260" i="31"/>
  <c r="M260" i="31"/>
  <c r="N260" i="31"/>
  <c r="O260" i="31"/>
  <c r="P260" i="31"/>
  <c r="Q260" i="31"/>
  <c r="R260" i="31"/>
  <c r="S260" i="31"/>
  <c r="T260" i="31"/>
  <c r="B261" i="31"/>
  <c r="C261" i="31"/>
  <c r="D261" i="31"/>
  <c r="E261" i="31"/>
  <c r="F261" i="31"/>
  <c r="G261" i="31"/>
  <c r="H261" i="31"/>
  <c r="I261" i="31"/>
  <c r="J261" i="31"/>
  <c r="K261" i="31"/>
  <c r="L261" i="31"/>
  <c r="M261" i="31"/>
  <c r="N261" i="31"/>
  <c r="O261" i="31"/>
  <c r="P261" i="31"/>
  <c r="Q261" i="31"/>
  <c r="R261" i="31"/>
  <c r="S261" i="31"/>
  <c r="T261" i="31"/>
  <c r="B262" i="31"/>
  <c r="C262" i="31"/>
  <c r="D262" i="31"/>
  <c r="E262" i="31"/>
  <c r="F262" i="31"/>
  <c r="G262" i="31"/>
  <c r="H262" i="31"/>
  <c r="I262" i="31"/>
  <c r="J262" i="31"/>
  <c r="K262" i="31"/>
  <c r="L262" i="31"/>
  <c r="M262" i="31"/>
  <c r="N262" i="31"/>
  <c r="O262" i="31"/>
  <c r="P262" i="31"/>
  <c r="Q262" i="31"/>
  <c r="R262" i="31"/>
  <c r="S262" i="31"/>
  <c r="T262" i="31"/>
  <c r="B263" i="31"/>
  <c r="C263" i="31"/>
  <c r="D263" i="31"/>
  <c r="E263" i="31"/>
  <c r="F263" i="31"/>
  <c r="G263" i="31"/>
  <c r="H263" i="31"/>
  <c r="I263" i="31"/>
  <c r="J263" i="31"/>
  <c r="K263" i="31"/>
  <c r="L263" i="31"/>
  <c r="M263" i="31"/>
  <c r="N263" i="31"/>
  <c r="O263" i="31"/>
  <c r="P263" i="31"/>
  <c r="Q263" i="31"/>
  <c r="R263" i="31"/>
  <c r="S263" i="31"/>
  <c r="T263" i="31"/>
  <c r="B264" i="31"/>
  <c r="C264" i="31"/>
  <c r="D264" i="31"/>
  <c r="E264" i="31"/>
  <c r="F264" i="31"/>
  <c r="G264" i="31"/>
  <c r="H264" i="31"/>
  <c r="I264" i="31"/>
  <c r="J264" i="31"/>
  <c r="K264" i="31"/>
  <c r="L264" i="31"/>
  <c r="M264" i="31"/>
  <c r="N264" i="31"/>
  <c r="O264" i="31"/>
  <c r="P264" i="31"/>
  <c r="Q264" i="31"/>
  <c r="R264" i="31"/>
  <c r="S264" i="31"/>
  <c r="T264" i="31"/>
  <c r="B265" i="31"/>
  <c r="C265" i="31"/>
  <c r="D265" i="31"/>
  <c r="E265" i="31"/>
  <c r="F265" i="31"/>
  <c r="G265" i="31"/>
  <c r="H265" i="31"/>
  <c r="I265" i="31"/>
  <c r="J265" i="31"/>
  <c r="K265" i="31"/>
  <c r="L265" i="31"/>
  <c r="M265" i="31"/>
  <c r="N265" i="31"/>
  <c r="O265" i="31"/>
  <c r="P265" i="31"/>
  <c r="Q265" i="31"/>
  <c r="R265" i="31"/>
  <c r="S265" i="31"/>
  <c r="T265" i="31"/>
  <c r="B266" i="31"/>
  <c r="C266" i="31"/>
  <c r="D266" i="31"/>
  <c r="E266" i="31"/>
  <c r="F266" i="31"/>
  <c r="G266" i="31"/>
  <c r="H266" i="31"/>
  <c r="I266" i="31"/>
  <c r="J266" i="31"/>
  <c r="K266" i="31"/>
  <c r="L266" i="31"/>
  <c r="M266" i="31"/>
  <c r="N266" i="31"/>
  <c r="O266" i="31"/>
  <c r="P266" i="31"/>
  <c r="Q266" i="31"/>
  <c r="R266" i="31"/>
  <c r="S266" i="31"/>
  <c r="T266" i="31"/>
  <c r="B267" i="31"/>
  <c r="C267" i="31"/>
  <c r="D267" i="31"/>
  <c r="E267" i="31"/>
  <c r="F267" i="31"/>
  <c r="G267" i="31"/>
  <c r="H267" i="31"/>
  <c r="I267" i="31"/>
  <c r="J267" i="31"/>
  <c r="K267" i="31"/>
  <c r="L267" i="31"/>
  <c r="M267" i="31"/>
  <c r="N267" i="31"/>
  <c r="O267" i="31"/>
  <c r="P267" i="31"/>
  <c r="Q267" i="31"/>
  <c r="R267" i="31"/>
  <c r="S267" i="31"/>
  <c r="T267" i="31"/>
  <c r="B268" i="31"/>
  <c r="C268" i="31"/>
  <c r="D268" i="31"/>
  <c r="E268" i="31"/>
  <c r="F268" i="31"/>
  <c r="G268" i="31"/>
  <c r="H268" i="31"/>
  <c r="I268" i="31"/>
  <c r="J268" i="31"/>
  <c r="K268" i="31"/>
  <c r="L268" i="31"/>
  <c r="M268" i="31"/>
  <c r="N268" i="31"/>
  <c r="O268" i="31"/>
  <c r="P268" i="31"/>
  <c r="Q268" i="31"/>
  <c r="R268" i="31"/>
  <c r="S268" i="31"/>
  <c r="T268" i="31"/>
  <c r="B269" i="31"/>
  <c r="C269" i="31"/>
  <c r="D269" i="31"/>
  <c r="E269" i="31"/>
  <c r="F269" i="31"/>
  <c r="G269" i="31"/>
  <c r="H269" i="31"/>
  <c r="I269" i="31"/>
  <c r="J269" i="31"/>
  <c r="K269" i="31"/>
  <c r="L269" i="31"/>
  <c r="M269" i="31"/>
  <c r="N269" i="31"/>
  <c r="O269" i="31"/>
  <c r="P269" i="31"/>
  <c r="Q269" i="31"/>
  <c r="R269" i="31"/>
  <c r="S269" i="31"/>
  <c r="T269" i="31"/>
  <c r="B270" i="31"/>
  <c r="C270" i="31"/>
  <c r="D270" i="31"/>
  <c r="E270" i="31"/>
  <c r="F270" i="31"/>
  <c r="G270" i="31"/>
  <c r="H270" i="31"/>
  <c r="I270" i="31"/>
  <c r="J270" i="31"/>
  <c r="K270" i="31"/>
  <c r="L270" i="31"/>
  <c r="M270" i="31"/>
  <c r="N270" i="31"/>
  <c r="O270" i="31"/>
  <c r="P270" i="31"/>
  <c r="Q270" i="31"/>
  <c r="R270" i="31"/>
  <c r="S270" i="31"/>
  <c r="T270" i="31"/>
  <c r="B271" i="31"/>
  <c r="C271" i="31"/>
  <c r="D271" i="31"/>
  <c r="E271" i="31"/>
  <c r="F271" i="31"/>
  <c r="G271" i="31"/>
  <c r="H271" i="31"/>
  <c r="I271" i="31"/>
  <c r="J271" i="31"/>
  <c r="K271" i="31"/>
  <c r="L271" i="31"/>
  <c r="M271" i="31"/>
  <c r="N271" i="31"/>
  <c r="O271" i="31"/>
  <c r="P271" i="31"/>
  <c r="Q271" i="31"/>
  <c r="R271" i="31"/>
  <c r="S271" i="31"/>
  <c r="T271" i="31"/>
  <c r="B272" i="31"/>
  <c r="C272" i="31"/>
  <c r="D272" i="31"/>
  <c r="E272" i="31"/>
  <c r="F272" i="31"/>
  <c r="G272" i="31"/>
  <c r="H272" i="31"/>
  <c r="I272" i="31"/>
  <c r="J272" i="31"/>
  <c r="K272" i="31"/>
  <c r="L272" i="31"/>
  <c r="M272" i="31"/>
  <c r="N272" i="31"/>
  <c r="O272" i="31"/>
  <c r="P272" i="31"/>
  <c r="Q272" i="31"/>
  <c r="R272" i="31"/>
  <c r="S272" i="31"/>
  <c r="T272" i="31"/>
  <c r="B273" i="31"/>
  <c r="C273" i="31"/>
  <c r="D273" i="31"/>
  <c r="E273" i="31"/>
  <c r="F273" i="31"/>
  <c r="G273" i="31"/>
  <c r="H273" i="31"/>
  <c r="I273" i="31"/>
  <c r="J273" i="31"/>
  <c r="K273" i="31"/>
  <c r="L273" i="31"/>
  <c r="M273" i="31"/>
  <c r="N273" i="31"/>
  <c r="O273" i="31"/>
  <c r="P273" i="31"/>
  <c r="Q273" i="31"/>
  <c r="R273" i="31"/>
  <c r="S273" i="31"/>
  <c r="T273" i="31"/>
  <c r="B274" i="31"/>
  <c r="C274" i="31"/>
  <c r="D274" i="31"/>
  <c r="E274" i="31"/>
  <c r="F274" i="31"/>
  <c r="G274" i="31"/>
  <c r="H274" i="31"/>
  <c r="I274" i="31"/>
  <c r="J274" i="31"/>
  <c r="K274" i="31"/>
  <c r="L274" i="31"/>
  <c r="M274" i="31"/>
  <c r="N274" i="31"/>
  <c r="O274" i="31"/>
  <c r="P274" i="31"/>
  <c r="Q274" i="31"/>
  <c r="R274" i="31"/>
  <c r="S274" i="31"/>
  <c r="T274" i="31"/>
  <c r="B275" i="31"/>
  <c r="C275" i="31"/>
  <c r="D275" i="31"/>
  <c r="E275" i="31"/>
  <c r="F275" i="31"/>
  <c r="G275" i="31"/>
  <c r="H275" i="31"/>
  <c r="I275" i="31"/>
  <c r="J275" i="31"/>
  <c r="K275" i="31"/>
  <c r="L275" i="31"/>
  <c r="M275" i="31"/>
  <c r="N275" i="31"/>
  <c r="O275" i="31"/>
  <c r="P275" i="31"/>
  <c r="Q275" i="31"/>
  <c r="R275" i="31"/>
  <c r="S275" i="31"/>
  <c r="T275" i="31"/>
  <c r="B276" i="31"/>
  <c r="C276" i="31"/>
  <c r="D276" i="31"/>
  <c r="E276" i="31"/>
  <c r="F276" i="31"/>
  <c r="G276" i="31"/>
  <c r="H276" i="31"/>
  <c r="I276" i="31"/>
  <c r="J276" i="31"/>
  <c r="K276" i="31"/>
  <c r="L276" i="31"/>
  <c r="M276" i="31"/>
  <c r="N276" i="31"/>
  <c r="O276" i="31"/>
  <c r="P276" i="31"/>
  <c r="Q276" i="31"/>
  <c r="R276" i="31"/>
  <c r="S276" i="31"/>
  <c r="T276" i="31"/>
  <c r="B277" i="31"/>
  <c r="C277" i="31"/>
  <c r="D277" i="31"/>
  <c r="E277" i="31"/>
  <c r="F277" i="31"/>
  <c r="G277" i="31"/>
  <c r="H277" i="31"/>
  <c r="I277" i="31"/>
  <c r="J277" i="31"/>
  <c r="K277" i="31"/>
  <c r="L277" i="31"/>
  <c r="M277" i="31"/>
  <c r="N277" i="31"/>
  <c r="O277" i="31"/>
  <c r="P277" i="31"/>
  <c r="Q277" i="31"/>
  <c r="R277" i="31"/>
  <c r="S277" i="31"/>
  <c r="T277" i="31"/>
  <c r="B278" i="31"/>
  <c r="C278" i="31"/>
  <c r="D278" i="31"/>
  <c r="E278" i="31"/>
  <c r="F278" i="31"/>
  <c r="G278" i="31"/>
  <c r="H278" i="31"/>
  <c r="I278" i="31"/>
  <c r="J278" i="31"/>
  <c r="K278" i="31"/>
  <c r="L278" i="31"/>
  <c r="M278" i="31"/>
  <c r="N278" i="31"/>
  <c r="O278" i="31"/>
  <c r="P278" i="31"/>
  <c r="Q278" i="31"/>
  <c r="R278" i="31"/>
  <c r="S278" i="31"/>
  <c r="T278" i="31"/>
  <c r="B279" i="31"/>
  <c r="C279" i="31"/>
  <c r="D279" i="31"/>
  <c r="E279" i="31"/>
  <c r="F279" i="31"/>
  <c r="G279" i="31"/>
  <c r="H279" i="31"/>
  <c r="I279" i="31"/>
  <c r="J279" i="31"/>
  <c r="K279" i="31"/>
  <c r="L279" i="31"/>
  <c r="M279" i="31"/>
  <c r="N279" i="31"/>
  <c r="O279" i="31"/>
  <c r="P279" i="31"/>
  <c r="Q279" i="31"/>
  <c r="R279" i="31"/>
  <c r="S279" i="31"/>
  <c r="T279" i="31"/>
  <c r="B280" i="31"/>
  <c r="C280" i="31"/>
  <c r="D280" i="31"/>
  <c r="E280" i="31"/>
  <c r="F280" i="31"/>
  <c r="G280" i="31"/>
  <c r="H280" i="31"/>
  <c r="I280" i="31"/>
  <c r="J280" i="31"/>
  <c r="K280" i="31"/>
  <c r="L280" i="31"/>
  <c r="M280" i="31"/>
  <c r="N280" i="31"/>
  <c r="O280" i="31"/>
  <c r="P280" i="31"/>
  <c r="Q280" i="31"/>
  <c r="R280" i="31"/>
  <c r="S280" i="31"/>
  <c r="T280" i="31"/>
  <c r="B281" i="31"/>
  <c r="C281" i="31"/>
  <c r="D281" i="31"/>
  <c r="E281" i="31"/>
  <c r="F281" i="31"/>
  <c r="G281" i="31"/>
  <c r="H281" i="31"/>
  <c r="I281" i="31"/>
  <c r="J281" i="31"/>
  <c r="K281" i="31"/>
  <c r="L281" i="31"/>
  <c r="M281" i="31"/>
  <c r="N281" i="31"/>
  <c r="O281" i="31"/>
  <c r="P281" i="31"/>
  <c r="Q281" i="31"/>
  <c r="R281" i="31"/>
  <c r="S281" i="31"/>
  <c r="T281" i="31"/>
  <c r="B282" i="31"/>
  <c r="C282" i="31"/>
  <c r="D282" i="31"/>
  <c r="E282" i="31"/>
  <c r="F282" i="31"/>
  <c r="G282" i="31"/>
  <c r="H282" i="31"/>
  <c r="I282" i="31"/>
  <c r="J282" i="31"/>
  <c r="K282" i="31"/>
  <c r="L282" i="31"/>
  <c r="M282" i="31"/>
  <c r="N282" i="31"/>
  <c r="O282" i="31"/>
  <c r="P282" i="31"/>
  <c r="Q282" i="31"/>
  <c r="R282" i="31"/>
  <c r="S282" i="31"/>
  <c r="T282" i="31"/>
  <c r="B283" i="31"/>
  <c r="C283" i="31"/>
  <c r="D283" i="31"/>
  <c r="E283" i="31"/>
  <c r="F283" i="31"/>
  <c r="G283" i="31"/>
  <c r="H283" i="31"/>
  <c r="I283" i="31"/>
  <c r="J283" i="31"/>
  <c r="K283" i="31"/>
  <c r="L283" i="31"/>
  <c r="M283" i="31"/>
  <c r="N283" i="31"/>
  <c r="O283" i="31"/>
  <c r="P283" i="31"/>
  <c r="Q283" i="31"/>
  <c r="R283" i="31"/>
  <c r="S283" i="31"/>
  <c r="T283" i="31"/>
  <c r="B284" i="31"/>
  <c r="C284" i="31"/>
  <c r="D284" i="31"/>
  <c r="E284" i="31"/>
  <c r="F284" i="31"/>
  <c r="G284" i="31"/>
  <c r="H284" i="31"/>
  <c r="I284" i="31"/>
  <c r="J284" i="31"/>
  <c r="K284" i="31"/>
  <c r="L284" i="31"/>
  <c r="M284" i="31"/>
  <c r="N284" i="31"/>
  <c r="O284" i="31"/>
  <c r="P284" i="31"/>
  <c r="Q284" i="31"/>
  <c r="R284" i="31"/>
  <c r="S284" i="31"/>
  <c r="T284" i="31"/>
  <c r="B285" i="31"/>
  <c r="C285" i="31"/>
  <c r="D285" i="31"/>
  <c r="E285" i="31"/>
  <c r="F285" i="31"/>
  <c r="G285" i="31"/>
  <c r="H285" i="31"/>
  <c r="I285" i="31"/>
  <c r="J285" i="31"/>
  <c r="K285" i="31"/>
  <c r="L285" i="31"/>
  <c r="M285" i="31"/>
  <c r="N285" i="31"/>
  <c r="O285" i="31"/>
  <c r="P285" i="31"/>
  <c r="Q285" i="31"/>
  <c r="R285" i="31"/>
  <c r="S285" i="31"/>
  <c r="T285" i="31"/>
  <c r="B286" i="31"/>
  <c r="C286" i="31"/>
  <c r="D286" i="31"/>
  <c r="E286" i="31"/>
  <c r="F286" i="31"/>
  <c r="G286" i="31"/>
  <c r="H286" i="31"/>
  <c r="I286" i="31"/>
  <c r="J286" i="31"/>
  <c r="K286" i="31"/>
  <c r="L286" i="31"/>
  <c r="M286" i="31"/>
  <c r="N286" i="31"/>
  <c r="O286" i="31"/>
  <c r="P286" i="31"/>
  <c r="Q286" i="31"/>
  <c r="R286" i="31"/>
  <c r="S286" i="31"/>
  <c r="T286" i="31"/>
  <c r="B287" i="31"/>
  <c r="C287" i="31"/>
  <c r="D287" i="31"/>
  <c r="E287" i="31"/>
  <c r="F287" i="31"/>
  <c r="G287" i="31"/>
  <c r="H287" i="31"/>
  <c r="I287" i="31"/>
  <c r="J287" i="31"/>
  <c r="K287" i="31"/>
  <c r="L287" i="31"/>
  <c r="M287" i="31"/>
  <c r="N287" i="31"/>
  <c r="O287" i="31"/>
  <c r="P287" i="31"/>
  <c r="Q287" i="31"/>
  <c r="R287" i="31"/>
  <c r="S287" i="31"/>
  <c r="T287" i="31"/>
  <c r="B288" i="31"/>
  <c r="C288" i="31"/>
  <c r="D288" i="31"/>
  <c r="E288" i="31"/>
  <c r="F288" i="31"/>
  <c r="G288" i="31"/>
  <c r="H288" i="31"/>
  <c r="I288" i="31"/>
  <c r="J288" i="31"/>
  <c r="K288" i="31"/>
  <c r="L288" i="31"/>
  <c r="M288" i="31"/>
  <c r="N288" i="31"/>
  <c r="O288" i="31"/>
  <c r="P288" i="31"/>
  <c r="Q288" i="31"/>
  <c r="R288" i="31"/>
  <c r="S288" i="31"/>
  <c r="T288" i="31"/>
  <c r="B289" i="31"/>
  <c r="C289" i="31"/>
  <c r="D289" i="31"/>
  <c r="E289" i="31"/>
  <c r="F289" i="31"/>
  <c r="G289" i="31"/>
  <c r="H289" i="31"/>
  <c r="I289" i="31"/>
  <c r="J289" i="31"/>
  <c r="K289" i="31"/>
  <c r="L289" i="31"/>
  <c r="M289" i="31"/>
  <c r="N289" i="31"/>
  <c r="O289" i="31"/>
  <c r="P289" i="31"/>
  <c r="Q289" i="31"/>
  <c r="R289" i="31"/>
  <c r="S289" i="31"/>
  <c r="T289" i="31"/>
  <c r="B290" i="31"/>
  <c r="C290" i="31"/>
  <c r="D290" i="31"/>
  <c r="E290" i="31"/>
  <c r="F290" i="31"/>
  <c r="G290" i="31"/>
  <c r="H290" i="31"/>
  <c r="I290" i="31"/>
  <c r="J290" i="31"/>
  <c r="K290" i="31"/>
  <c r="L290" i="31"/>
  <c r="M290" i="31"/>
  <c r="N290" i="31"/>
  <c r="O290" i="31"/>
  <c r="P290" i="31"/>
  <c r="Q290" i="31"/>
  <c r="R290" i="31"/>
  <c r="S290" i="31"/>
  <c r="T290" i="31"/>
  <c r="B291" i="31"/>
  <c r="C291" i="31"/>
  <c r="D291" i="31"/>
  <c r="E291" i="31"/>
  <c r="F291" i="31"/>
  <c r="G291" i="31"/>
  <c r="H291" i="31"/>
  <c r="I291" i="31"/>
  <c r="J291" i="31"/>
  <c r="K291" i="31"/>
  <c r="L291" i="31"/>
  <c r="M291" i="31"/>
  <c r="N291" i="31"/>
  <c r="O291" i="31"/>
  <c r="P291" i="31"/>
  <c r="Q291" i="31"/>
  <c r="R291" i="31"/>
  <c r="S291" i="31"/>
  <c r="T291" i="31"/>
  <c r="B292" i="31"/>
  <c r="C292" i="31"/>
  <c r="D292" i="31"/>
  <c r="E292" i="31"/>
  <c r="F292" i="31"/>
  <c r="G292" i="31"/>
  <c r="H292" i="31"/>
  <c r="I292" i="31"/>
  <c r="J292" i="31"/>
  <c r="K292" i="31"/>
  <c r="L292" i="31"/>
  <c r="M292" i="31"/>
  <c r="N292" i="31"/>
  <c r="O292" i="31"/>
  <c r="P292" i="31"/>
  <c r="Q292" i="31"/>
  <c r="R292" i="31"/>
  <c r="S292" i="31"/>
  <c r="T292" i="31"/>
  <c r="B293" i="31"/>
  <c r="C293" i="31"/>
  <c r="D293" i="31"/>
  <c r="E293" i="31"/>
  <c r="F293" i="31"/>
  <c r="G293" i="31"/>
  <c r="H293" i="31"/>
  <c r="I293" i="31"/>
  <c r="J293" i="31"/>
  <c r="K293" i="31"/>
  <c r="L293" i="31"/>
  <c r="M293" i="31"/>
  <c r="N293" i="31"/>
  <c r="O293" i="31"/>
  <c r="P293" i="31"/>
  <c r="Q293" i="31"/>
  <c r="R293" i="31"/>
  <c r="S293" i="31"/>
  <c r="T293" i="31"/>
  <c r="B294" i="31"/>
  <c r="C294" i="31"/>
  <c r="D294" i="31"/>
  <c r="E294" i="31"/>
  <c r="F294" i="31"/>
  <c r="G294" i="31"/>
  <c r="H294" i="31"/>
  <c r="I294" i="31"/>
  <c r="J294" i="31"/>
  <c r="K294" i="31"/>
  <c r="L294" i="31"/>
  <c r="M294" i="31"/>
  <c r="N294" i="31"/>
  <c r="O294" i="31"/>
  <c r="P294" i="31"/>
  <c r="Q294" i="31"/>
  <c r="R294" i="31"/>
  <c r="S294" i="31"/>
  <c r="T294" i="31"/>
  <c r="B295" i="31"/>
  <c r="C295" i="31"/>
  <c r="D295" i="31"/>
  <c r="E295" i="31"/>
  <c r="F295" i="31"/>
  <c r="G295" i="31"/>
  <c r="H295" i="31"/>
  <c r="I295" i="31"/>
  <c r="J295" i="31"/>
  <c r="K295" i="31"/>
  <c r="L295" i="31"/>
  <c r="M295" i="31"/>
  <c r="N295" i="31"/>
  <c r="O295" i="31"/>
  <c r="P295" i="31"/>
  <c r="Q295" i="31"/>
  <c r="R295" i="31"/>
  <c r="S295" i="31"/>
  <c r="T295" i="31"/>
  <c r="B296" i="31"/>
  <c r="C296" i="31"/>
  <c r="D296" i="31"/>
  <c r="E296" i="31"/>
  <c r="F296" i="31"/>
  <c r="G296" i="31"/>
  <c r="H296" i="31"/>
  <c r="I296" i="31"/>
  <c r="J296" i="31"/>
  <c r="K296" i="31"/>
  <c r="L296" i="31"/>
  <c r="M296" i="31"/>
  <c r="N296" i="31"/>
  <c r="O296" i="31"/>
  <c r="P296" i="31"/>
  <c r="Q296" i="31"/>
  <c r="R296" i="31"/>
  <c r="S296" i="31"/>
  <c r="T296" i="31"/>
  <c r="B297" i="31"/>
  <c r="C297" i="31"/>
  <c r="D297" i="31"/>
  <c r="E297" i="31"/>
  <c r="F297" i="31"/>
  <c r="G297" i="31"/>
  <c r="H297" i="31"/>
  <c r="I297" i="31"/>
  <c r="J297" i="31"/>
  <c r="K297" i="31"/>
  <c r="L297" i="31"/>
  <c r="M297" i="31"/>
  <c r="N297" i="31"/>
  <c r="O297" i="31"/>
  <c r="P297" i="31"/>
  <c r="Q297" i="31"/>
  <c r="R297" i="31"/>
  <c r="S297" i="31"/>
  <c r="T297" i="31"/>
  <c r="B298" i="31"/>
  <c r="C298" i="31"/>
  <c r="D298" i="31"/>
  <c r="E298" i="31"/>
  <c r="F298" i="31"/>
  <c r="G298" i="31"/>
  <c r="H298" i="31"/>
  <c r="I298" i="31"/>
  <c r="J298" i="31"/>
  <c r="K298" i="31"/>
  <c r="L298" i="31"/>
  <c r="M298" i="31"/>
  <c r="N298" i="31"/>
  <c r="O298" i="31"/>
  <c r="P298" i="31"/>
  <c r="Q298" i="31"/>
  <c r="R298" i="31"/>
  <c r="S298" i="31"/>
  <c r="T298" i="31"/>
  <c r="B299" i="31"/>
  <c r="C299" i="31"/>
  <c r="D299" i="31"/>
  <c r="E299" i="31"/>
  <c r="F299" i="31"/>
  <c r="G299" i="31"/>
  <c r="H299" i="31"/>
  <c r="I299" i="31"/>
  <c r="J299" i="31"/>
  <c r="K299" i="31"/>
  <c r="L299" i="31"/>
  <c r="M299" i="31"/>
  <c r="N299" i="31"/>
  <c r="O299" i="31"/>
  <c r="P299" i="31"/>
  <c r="Q299" i="31"/>
  <c r="R299" i="31"/>
  <c r="S299" i="31"/>
  <c r="T299" i="31"/>
  <c r="B300" i="31"/>
  <c r="C300" i="31"/>
  <c r="D300" i="31"/>
  <c r="E300" i="31"/>
  <c r="F300" i="31"/>
  <c r="G300" i="31"/>
  <c r="H300" i="31"/>
  <c r="I300" i="31"/>
  <c r="J300" i="31"/>
  <c r="K300" i="31"/>
  <c r="L300" i="31"/>
  <c r="M300" i="31"/>
  <c r="N300" i="31"/>
  <c r="O300" i="31"/>
  <c r="P300" i="31"/>
  <c r="Q300" i="31"/>
  <c r="R300" i="31"/>
  <c r="S300" i="31"/>
  <c r="T300" i="31"/>
  <c r="B301" i="31"/>
  <c r="C301" i="31"/>
  <c r="D301" i="31"/>
  <c r="E301" i="31"/>
  <c r="F301" i="31"/>
  <c r="G301" i="31"/>
  <c r="H301" i="31"/>
  <c r="I301" i="31"/>
  <c r="J301" i="31"/>
  <c r="K301" i="31"/>
  <c r="L301" i="31"/>
  <c r="M301" i="31"/>
  <c r="N301" i="31"/>
  <c r="O301" i="31"/>
  <c r="P301" i="31"/>
  <c r="Q301" i="31"/>
  <c r="R301" i="31"/>
  <c r="S301" i="31"/>
  <c r="T301" i="31"/>
  <c r="B302" i="31"/>
  <c r="C302" i="31"/>
  <c r="D302" i="31"/>
  <c r="E302" i="31"/>
  <c r="F302" i="31"/>
  <c r="G302" i="31"/>
  <c r="H302" i="31"/>
  <c r="I302" i="31"/>
  <c r="J302" i="31"/>
  <c r="K302" i="31"/>
  <c r="L302" i="31"/>
  <c r="M302" i="31"/>
  <c r="N302" i="31"/>
  <c r="O302" i="31"/>
  <c r="P302" i="31"/>
  <c r="Q302" i="31"/>
  <c r="R302" i="31"/>
  <c r="S302" i="31"/>
  <c r="T302" i="31"/>
  <c r="B303" i="31"/>
  <c r="C303" i="31"/>
  <c r="D303" i="31"/>
  <c r="E303" i="31"/>
  <c r="F303" i="31"/>
  <c r="G303" i="31"/>
  <c r="H303" i="31"/>
  <c r="I303" i="31"/>
  <c r="J303" i="31"/>
  <c r="K303" i="31"/>
  <c r="L303" i="31"/>
  <c r="M303" i="31"/>
  <c r="N303" i="31"/>
  <c r="O303" i="31"/>
  <c r="P303" i="31"/>
  <c r="Q303" i="31"/>
  <c r="R303" i="31"/>
  <c r="S303" i="31"/>
  <c r="T303" i="31"/>
  <c r="B304" i="31"/>
  <c r="C304" i="31"/>
  <c r="D304" i="31"/>
  <c r="E304" i="31"/>
  <c r="F304" i="31"/>
  <c r="G304" i="31"/>
  <c r="H304" i="31"/>
  <c r="I304" i="31"/>
  <c r="J304" i="31"/>
  <c r="K304" i="31"/>
  <c r="L304" i="31"/>
  <c r="M304" i="31"/>
  <c r="N304" i="31"/>
  <c r="O304" i="31"/>
  <c r="P304" i="31"/>
  <c r="Q304" i="31"/>
  <c r="R304" i="31"/>
  <c r="S304" i="31"/>
  <c r="T304" i="31"/>
  <c r="B305" i="31"/>
  <c r="C305" i="31"/>
  <c r="D305" i="31"/>
  <c r="E305" i="31"/>
  <c r="F305" i="31"/>
  <c r="G305" i="31"/>
  <c r="H305" i="31"/>
  <c r="I305" i="31"/>
  <c r="J305" i="31"/>
  <c r="K305" i="31"/>
  <c r="L305" i="31"/>
  <c r="M305" i="31"/>
  <c r="N305" i="31"/>
  <c r="O305" i="31"/>
  <c r="P305" i="31"/>
  <c r="Q305" i="31"/>
  <c r="R305" i="31"/>
  <c r="S305" i="31"/>
  <c r="T305" i="31"/>
  <c r="B306" i="31"/>
  <c r="C306" i="31"/>
  <c r="D306" i="31"/>
  <c r="E306" i="31"/>
  <c r="F306" i="31"/>
  <c r="G306" i="31"/>
  <c r="H306" i="31"/>
  <c r="I306" i="31"/>
  <c r="J306" i="31"/>
  <c r="K306" i="31"/>
  <c r="L306" i="31"/>
  <c r="M306" i="31"/>
  <c r="N306" i="31"/>
  <c r="O306" i="31"/>
  <c r="P306" i="31"/>
  <c r="Q306" i="31"/>
  <c r="R306" i="31"/>
  <c r="S306" i="31"/>
  <c r="T306" i="31"/>
  <c r="B307" i="31"/>
  <c r="C307" i="31"/>
  <c r="D307" i="31"/>
  <c r="E307" i="31"/>
  <c r="F307" i="31"/>
  <c r="G307" i="31"/>
  <c r="H307" i="31"/>
  <c r="I307" i="31"/>
  <c r="J307" i="31"/>
  <c r="K307" i="31"/>
  <c r="L307" i="31"/>
  <c r="M307" i="31"/>
  <c r="N307" i="31"/>
  <c r="O307" i="31"/>
  <c r="P307" i="31"/>
  <c r="Q307" i="31"/>
  <c r="R307" i="31"/>
  <c r="S307" i="31"/>
  <c r="T307" i="31"/>
  <c r="B308" i="31"/>
  <c r="C308" i="31"/>
  <c r="D308" i="31"/>
  <c r="E308" i="31"/>
  <c r="F308" i="31"/>
  <c r="G308" i="31"/>
  <c r="H308" i="31"/>
  <c r="I308" i="31"/>
  <c r="J308" i="31"/>
  <c r="K308" i="31"/>
  <c r="L308" i="31"/>
  <c r="M308" i="31"/>
  <c r="N308" i="31"/>
  <c r="O308" i="31"/>
  <c r="P308" i="31"/>
  <c r="Q308" i="31"/>
  <c r="R308" i="31"/>
  <c r="S308" i="31"/>
  <c r="T308" i="31"/>
  <c r="B309" i="31"/>
  <c r="C309" i="31"/>
  <c r="D309" i="31"/>
  <c r="E309" i="31"/>
  <c r="F309" i="31"/>
  <c r="G309" i="31"/>
  <c r="H309" i="31"/>
  <c r="I309" i="31"/>
  <c r="J309" i="31"/>
  <c r="K309" i="31"/>
  <c r="L309" i="31"/>
  <c r="M309" i="31"/>
  <c r="N309" i="31"/>
  <c r="O309" i="31"/>
  <c r="P309" i="31"/>
  <c r="Q309" i="31"/>
  <c r="R309" i="31"/>
  <c r="S309" i="31"/>
  <c r="T309" i="31"/>
  <c r="B310" i="31"/>
  <c r="C310" i="31"/>
  <c r="D310" i="31"/>
  <c r="E310" i="31"/>
  <c r="F310" i="31"/>
  <c r="G310" i="31"/>
  <c r="H310" i="31"/>
  <c r="I310" i="31"/>
  <c r="J310" i="31"/>
  <c r="K310" i="31"/>
  <c r="L310" i="31"/>
  <c r="M310" i="31"/>
  <c r="N310" i="31"/>
  <c r="O310" i="31"/>
  <c r="P310" i="31"/>
  <c r="Q310" i="31"/>
  <c r="R310" i="31"/>
  <c r="S310" i="31"/>
  <c r="T310" i="31"/>
  <c r="B311" i="31"/>
  <c r="C311" i="31"/>
  <c r="D311" i="31"/>
  <c r="E311" i="31"/>
  <c r="F311" i="31"/>
  <c r="G311" i="31"/>
  <c r="H311" i="31"/>
  <c r="I311" i="31"/>
  <c r="J311" i="31"/>
  <c r="K311" i="31"/>
  <c r="L311" i="31"/>
  <c r="M311" i="31"/>
  <c r="N311" i="31"/>
  <c r="O311" i="31"/>
  <c r="P311" i="31"/>
  <c r="Q311" i="31"/>
  <c r="R311" i="31"/>
  <c r="S311" i="31"/>
  <c r="T311" i="31"/>
  <c r="B312" i="31"/>
  <c r="C312" i="31"/>
  <c r="D312" i="31"/>
  <c r="E312" i="31"/>
  <c r="F312" i="31"/>
  <c r="G312" i="31"/>
  <c r="H312" i="31"/>
  <c r="I312" i="31"/>
  <c r="J312" i="31"/>
  <c r="K312" i="31"/>
  <c r="L312" i="31"/>
  <c r="M312" i="31"/>
  <c r="N312" i="31"/>
  <c r="O312" i="31"/>
  <c r="P312" i="31"/>
  <c r="Q312" i="31"/>
  <c r="R312" i="31"/>
  <c r="S312" i="31"/>
  <c r="T312" i="31"/>
  <c r="B313" i="31"/>
  <c r="C313" i="31"/>
  <c r="D313" i="31"/>
  <c r="E313" i="31"/>
  <c r="F313" i="31"/>
  <c r="G313" i="31"/>
  <c r="H313" i="31"/>
  <c r="I313" i="31"/>
  <c r="J313" i="31"/>
  <c r="K313" i="31"/>
  <c r="L313" i="31"/>
  <c r="M313" i="31"/>
  <c r="N313" i="31"/>
  <c r="O313" i="31"/>
  <c r="P313" i="31"/>
  <c r="Q313" i="31"/>
  <c r="R313" i="31"/>
  <c r="S313" i="31"/>
  <c r="T313" i="31"/>
  <c r="B314" i="31"/>
  <c r="C314" i="31"/>
  <c r="D314" i="31"/>
  <c r="E314" i="31"/>
  <c r="F314" i="31"/>
  <c r="G314" i="31"/>
  <c r="H314" i="31"/>
  <c r="I314" i="31"/>
  <c r="J314" i="31"/>
  <c r="K314" i="31"/>
  <c r="L314" i="31"/>
  <c r="M314" i="31"/>
  <c r="N314" i="31"/>
  <c r="O314" i="31"/>
  <c r="P314" i="31"/>
  <c r="Q314" i="31"/>
  <c r="R314" i="31"/>
  <c r="S314" i="31"/>
  <c r="T314" i="31"/>
  <c r="B315" i="31"/>
  <c r="C315" i="31"/>
  <c r="D315" i="31"/>
  <c r="E315" i="31"/>
  <c r="F315" i="31"/>
  <c r="G315" i="31"/>
  <c r="H315" i="31"/>
  <c r="I315" i="31"/>
  <c r="J315" i="31"/>
  <c r="K315" i="31"/>
  <c r="L315" i="31"/>
  <c r="M315" i="31"/>
  <c r="N315" i="31"/>
  <c r="O315" i="31"/>
  <c r="P315" i="31"/>
  <c r="Q315" i="31"/>
  <c r="R315" i="31"/>
  <c r="S315" i="31"/>
  <c r="T315" i="31"/>
  <c r="B316" i="31"/>
  <c r="C316" i="31"/>
  <c r="D316" i="31"/>
  <c r="E316" i="31"/>
  <c r="F316" i="31"/>
  <c r="G316" i="31"/>
  <c r="H316" i="31"/>
  <c r="I316" i="31"/>
  <c r="J316" i="31"/>
  <c r="K316" i="31"/>
  <c r="L316" i="31"/>
  <c r="M316" i="31"/>
  <c r="N316" i="31"/>
  <c r="O316" i="31"/>
  <c r="P316" i="31"/>
  <c r="Q316" i="31"/>
  <c r="R316" i="31"/>
  <c r="S316" i="31"/>
  <c r="T316" i="31"/>
  <c r="B317" i="31"/>
  <c r="C317" i="31"/>
  <c r="D317" i="31"/>
  <c r="E317" i="31"/>
  <c r="F317" i="31"/>
  <c r="G317" i="31"/>
  <c r="H317" i="31"/>
  <c r="I317" i="31"/>
  <c r="J317" i="31"/>
  <c r="K317" i="31"/>
  <c r="L317" i="31"/>
  <c r="M317" i="31"/>
  <c r="N317" i="31"/>
  <c r="O317" i="31"/>
  <c r="P317" i="31"/>
  <c r="Q317" i="31"/>
  <c r="R317" i="31"/>
  <c r="S317" i="31"/>
  <c r="T317" i="31"/>
  <c r="B318" i="31"/>
  <c r="C318" i="31"/>
  <c r="D318" i="31"/>
  <c r="E318" i="31"/>
  <c r="F318" i="31"/>
  <c r="G318" i="31"/>
  <c r="H318" i="31"/>
  <c r="I318" i="31"/>
  <c r="J318" i="31"/>
  <c r="K318" i="31"/>
  <c r="L318" i="31"/>
  <c r="M318" i="31"/>
  <c r="N318" i="31"/>
  <c r="O318" i="31"/>
  <c r="P318" i="31"/>
  <c r="Q318" i="31"/>
  <c r="R318" i="31"/>
  <c r="S318" i="31"/>
  <c r="T318" i="31"/>
  <c r="B319" i="31"/>
  <c r="C319" i="31"/>
  <c r="D319" i="31"/>
  <c r="E319" i="31"/>
  <c r="F319" i="31"/>
  <c r="G319" i="31"/>
  <c r="H319" i="31"/>
  <c r="I319" i="31"/>
  <c r="J319" i="31"/>
  <c r="K319" i="31"/>
  <c r="L319" i="31"/>
  <c r="M319" i="31"/>
  <c r="N319" i="31"/>
  <c r="O319" i="31"/>
  <c r="P319" i="31"/>
  <c r="Q319" i="31"/>
  <c r="R319" i="31"/>
  <c r="S319" i="31"/>
  <c r="T319" i="31"/>
  <c r="B320" i="31"/>
  <c r="C320" i="31"/>
  <c r="D320" i="31"/>
  <c r="E320" i="31"/>
  <c r="F320" i="31"/>
  <c r="G320" i="31"/>
  <c r="H320" i="31"/>
  <c r="I320" i="31"/>
  <c r="J320" i="31"/>
  <c r="K320" i="31"/>
  <c r="L320" i="31"/>
  <c r="M320" i="31"/>
  <c r="N320" i="31"/>
  <c r="O320" i="31"/>
  <c r="P320" i="31"/>
  <c r="Q320" i="31"/>
  <c r="R320" i="31"/>
  <c r="S320" i="31"/>
  <c r="T320" i="31"/>
  <c r="B321" i="31"/>
  <c r="C321" i="31"/>
  <c r="D321" i="31"/>
  <c r="E321" i="31"/>
  <c r="F321" i="31"/>
  <c r="G321" i="31"/>
  <c r="H321" i="31"/>
  <c r="I321" i="31"/>
  <c r="J321" i="31"/>
  <c r="K321" i="31"/>
  <c r="L321" i="31"/>
  <c r="M321" i="31"/>
  <c r="N321" i="31"/>
  <c r="O321" i="31"/>
  <c r="P321" i="31"/>
  <c r="Q321" i="31"/>
  <c r="R321" i="31"/>
  <c r="S321" i="31"/>
  <c r="T321" i="31"/>
  <c r="B322" i="31"/>
  <c r="C322" i="31"/>
  <c r="D322" i="31"/>
  <c r="E322" i="31"/>
  <c r="F322" i="31"/>
  <c r="G322" i="31"/>
  <c r="H322" i="31"/>
  <c r="I322" i="31"/>
  <c r="J322" i="31"/>
  <c r="K322" i="31"/>
  <c r="L322" i="31"/>
  <c r="M322" i="31"/>
  <c r="N322" i="31"/>
  <c r="O322" i="31"/>
  <c r="P322" i="31"/>
  <c r="Q322" i="31"/>
  <c r="R322" i="31"/>
  <c r="S322" i="31"/>
  <c r="T322" i="31"/>
  <c r="B323" i="31"/>
  <c r="C323" i="31"/>
  <c r="D323" i="31"/>
  <c r="E323" i="31"/>
  <c r="F323" i="31"/>
  <c r="G323" i="31"/>
  <c r="H323" i="31"/>
  <c r="I323" i="31"/>
  <c r="J323" i="31"/>
  <c r="K323" i="31"/>
  <c r="L323" i="31"/>
  <c r="M323" i="31"/>
  <c r="N323" i="31"/>
  <c r="O323" i="31"/>
  <c r="P323" i="31"/>
  <c r="Q323" i="31"/>
  <c r="R323" i="31"/>
  <c r="S323" i="31"/>
  <c r="T323" i="31"/>
  <c r="B324" i="31"/>
  <c r="C324" i="31"/>
  <c r="D324" i="31"/>
  <c r="E324" i="31"/>
  <c r="F324" i="31"/>
  <c r="G324" i="31"/>
  <c r="H324" i="31"/>
  <c r="I324" i="31"/>
  <c r="J324" i="31"/>
  <c r="K324" i="31"/>
  <c r="L324" i="31"/>
  <c r="M324" i="31"/>
  <c r="N324" i="31"/>
  <c r="O324" i="31"/>
  <c r="P324" i="31"/>
  <c r="Q324" i="31"/>
  <c r="R324" i="31"/>
  <c r="S324" i="31"/>
  <c r="T324" i="31"/>
  <c r="B325" i="31"/>
  <c r="C325" i="31"/>
  <c r="D325" i="31"/>
  <c r="E325" i="31"/>
  <c r="F325" i="31"/>
  <c r="G325" i="31"/>
  <c r="H325" i="31"/>
  <c r="I325" i="31"/>
  <c r="J325" i="31"/>
  <c r="K325" i="31"/>
  <c r="L325" i="31"/>
  <c r="M325" i="31"/>
  <c r="N325" i="31"/>
  <c r="O325" i="31"/>
  <c r="P325" i="31"/>
  <c r="Q325" i="31"/>
  <c r="R325" i="31"/>
  <c r="S325" i="31"/>
  <c r="T325" i="31"/>
  <c r="B326" i="31"/>
  <c r="C326" i="31"/>
  <c r="D326" i="31"/>
  <c r="E326" i="31"/>
  <c r="F326" i="31"/>
  <c r="G326" i="31"/>
  <c r="H326" i="31"/>
  <c r="I326" i="31"/>
  <c r="J326" i="31"/>
  <c r="K326" i="31"/>
  <c r="L326" i="31"/>
  <c r="M326" i="31"/>
  <c r="N326" i="31"/>
  <c r="O326" i="31"/>
  <c r="P326" i="31"/>
  <c r="Q326" i="31"/>
  <c r="R326" i="31"/>
  <c r="S326" i="31"/>
  <c r="T326" i="31"/>
  <c r="B327" i="31"/>
  <c r="C327" i="31"/>
  <c r="D327" i="31"/>
  <c r="E327" i="31"/>
  <c r="F327" i="31"/>
  <c r="G327" i="31"/>
  <c r="H327" i="31"/>
  <c r="I327" i="31"/>
  <c r="J327" i="31"/>
  <c r="K327" i="31"/>
  <c r="L327" i="31"/>
  <c r="M327" i="31"/>
  <c r="N327" i="31"/>
  <c r="O327" i="31"/>
  <c r="P327" i="31"/>
  <c r="Q327" i="31"/>
  <c r="R327" i="31"/>
  <c r="S327" i="31"/>
  <c r="T327" i="31"/>
  <c r="B328" i="31"/>
  <c r="C328" i="31"/>
  <c r="D328" i="31"/>
  <c r="E328" i="31"/>
  <c r="F328" i="31"/>
  <c r="G328" i="31"/>
  <c r="H328" i="31"/>
  <c r="I328" i="31"/>
  <c r="J328" i="31"/>
  <c r="K328" i="31"/>
  <c r="L328" i="31"/>
  <c r="M328" i="31"/>
  <c r="N328" i="31"/>
  <c r="O328" i="31"/>
  <c r="P328" i="31"/>
  <c r="Q328" i="31"/>
  <c r="R328" i="31"/>
  <c r="S328" i="31"/>
  <c r="T328" i="31"/>
  <c r="B329" i="31"/>
  <c r="C329" i="31"/>
  <c r="D329" i="31"/>
  <c r="E329" i="31"/>
  <c r="F329" i="31"/>
  <c r="G329" i="31"/>
  <c r="H329" i="31"/>
  <c r="I329" i="31"/>
  <c r="J329" i="31"/>
  <c r="K329" i="31"/>
  <c r="L329" i="31"/>
  <c r="M329" i="31"/>
  <c r="N329" i="31"/>
  <c r="O329" i="31"/>
  <c r="P329" i="31"/>
  <c r="Q329" i="31"/>
  <c r="R329" i="31"/>
  <c r="S329" i="31"/>
  <c r="T329" i="31"/>
  <c r="B330" i="31"/>
  <c r="C330" i="31"/>
  <c r="D330" i="31"/>
  <c r="E330" i="31"/>
  <c r="F330" i="31"/>
  <c r="G330" i="31"/>
  <c r="H330" i="31"/>
  <c r="I330" i="31"/>
  <c r="J330" i="31"/>
  <c r="K330" i="31"/>
  <c r="L330" i="31"/>
  <c r="M330" i="31"/>
  <c r="N330" i="31"/>
  <c r="O330" i="31"/>
  <c r="P330" i="31"/>
  <c r="Q330" i="31"/>
  <c r="R330" i="31"/>
  <c r="S330" i="31"/>
  <c r="T330" i="31"/>
  <c r="B331" i="31"/>
  <c r="C331" i="31"/>
  <c r="D331" i="31"/>
  <c r="E331" i="31"/>
  <c r="F331" i="31"/>
  <c r="G331" i="31"/>
  <c r="H331" i="31"/>
  <c r="I331" i="31"/>
  <c r="J331" i="31"/>
  <c r="K331" i="31"/>
  <c r="L331" i="31"/>
  <c r="M331" i="31"/>
  <c r="N331" i="31"/>
  <c r="O331" i="31"/>
  <c r="P331" i="31"/>
  <c r="Q331" i="31"/>
  <c r="R331" i="31"/>
  <c r="S331" i="31"/>
  <c r="T331" i="31"/>
  <c r="B332" i="31"/>
  <c r="C332" i="31"/>
  <c r="D332" i="31"/>
  <c r="E332" i="31"/>
  <c r="F332" i="31"/>
  <c r="G332" i="31"/>
  <c r="H332" i="31"/>
  <c r="I332" i="31"/>
  <c r="J332" i="31"/>
  <c r="K332" i="31"/>
  <c r="L332" i="31"/>
  <c r="M332" i="31"/>
  <c r="N332" i="31"/>
  <c r="O332" i="31"/>
  <c r="P332" i="31"/>
  <c r="Q332" i="31"/>
  <c r="R332" i="31"/>
  <c r="S332" i="31"/>
  <c r="T332" i="31"/>
  <c r="B333" i="31"/>
  <c r="C333" i="31"/>
  <c r="D333" i="31"/>
  <c r="E333" i="31"/>
  <c r="F333" i="31"/>
  <c r="G333" i="31"/>
  <c r="H333" i="31"/>
  <c r="I333" i="31"/>
  <c r="J333" i="31"/>
  <c r="K333" i="31"/>
  <c r="L333" i="31"/>
  <c r="M333" i="31"/>
  <c r="N333" i="31"/>
  <c r="O333" i="31"/>
  <c r="P333" i="31"/>
  <c r="Q333" i="31"/>
  <c r="R333" i="31"/>
  <c r="S333" i="31"/>
  <c r="T333" i="31"/>
  <c r="B334" i="31"/>
  <c r="C334" i="31"/>
  <c r="D334" i="31"/>
  <c r="E334" i="31"/>
  <c r="F334" i="31"/>
  <c r="G334" i="31"/>
  <c r="H334" i="31"/>
  <c r="I334" i="31"/>
  <c r="J334" i="31"/>
  <c r="K334" i="31"/>
  <c r="L334" i="31"/>
  <c r="M334" i="31"/>
  <c r="N334" i="31"/>
  <c r="O334" i="31"/>
  <c r="P334" i="31"/>
  <c r="Q334" i="31"/>
  <c r="R334" i="31"/>
  <c r="S334" i="31"/>
  <c r="T334" i="31"/>
  <c r="B335" i="31"/>
  <c r="C335" i="31"/>
  <c r="D335" i="31"/>
  <c r="E335" i="31"/>
  <c r="F335" i="31"/>
  <c r="G335" i="31"/>
  <c r="H335" i="31"/>
  <c r="I335" i="31"/>
  <c r="J335" i="31"/>
  <c r="K335" i="31"/>
  <c r="L335" i="31"/>
  <c r="M335" i="31"/>
  <c r="N335" i="31"/>
  <c r="O335" i="31"/>
  <c r="P335" i="31"/>
  <c r="Q335" i="31"/>
  <c r="R335" i="31"/>
  <c r="S335" i="31"/>
  <c r="T335" i="31"/>
  <c r="B336" i="31"/>
  <c r="C336" i="31"/>
  <c r="D336" i="31"/>
  <c r="E336" i="31"/>
  <c r="F336" i="31"/>
  <c r="G336" i="31"/>
  <c r="H336" i="31"/>
  <c r="I336" i="31"/>
  <c r="J336" i="31"/>
  <c r="K336" i="31"/>
  <c r="L336" i="31"/>
  <c r="M336" i="31"/>
  <c r="N336" i="31"/>
  <c r="O336" i="31"/>
  <c r="P336" i="31"/>
  <c r="Q336" i="31"/>
  <c r="R336" i="31"/>
  <c r="S336" i="31"/>
  <c r="T336" i="31"/>
  <c r="B337" i="31"/>
  <c r="C337" i="31"/>
  <c r="D337" i="31"/>
  <c r="E337" i="31"/>
  <c r="F337" i="31"/>
  <c r="G337" i="31"/>
  <c r="H337" i="31"/>
  <c r="I337" i="31"/>
  <c r="J337" i="31"/>
  <c r="K337" i="31"/>
  <c r="L337" i="31"/>
  <c r="M337" i="31"/>
  <c r="N337" i="31"/>
  <c r="O337" i="31"/>
  <c r="P337" i="31"/>
  <c r="Q337" i="31"/>
  <c r="R337" i="31"/>
  <c r="S337" i="31"/>
  <c r="T337" i="31"/>
  <c r="B338" i="31"/>
  <c r="C338" i="31"/>
  <c r="D338" i="31"/>
  <c r="E338" i="31"/>
  <c r="F338" i="31"/>
  <c r="G338" i="31"/>
  <c r="H338" i="31"/>
  <c r="I338" i="31"/>
  <c r="J338" i="31"/>
  <c r="K338" i="31"/>
  <c r="L338" i="31"/>
  <c r="M338" i="31"/>
  <c r="N338" i="31"/>
  <c r="O338" i="31"/>
  <c r="P338" i="31"/>
  <c r="Q338" i="31"/>
  <c r="R338" i="31"/>
  <c r="S338" i="31"/>
  <c r="T338" i="31"/>
  <c r="B339" i="31"/>
  <c r="C339" i="31"/>
  <c r="D339" i="31"/>
  <c r="E339" i="31"/>
  <c r="F339" i="31"/>
  <c r="G339" i="31"/>
  <c r="H339" i="31"/>
  <c r="I339" i="31"/>
  <c r="J339" i="31"/>
  <c r="K339" i="31"/>
  <c r="L339" i="31"/>
  <c r="M339" i="31"/>
  <c r="N339" i="31"/>
  <c r="O339" i="31"/>
  <c r="P339" i="31"/>
  <c r="Q339" i="31"/>
  <c r="R339" i="31"/>
  <c r="S339" i="31"/>
  <c r="T339" i="31"/>
  <c r="B340" i="31"/>
  <c r="C340" i="31"/>
  <c r="D340" i="31"/>
  <c r="E340" i="31"/>
  <c r="F340" i="31"/>
  <c r="G340" i="31"/>
  <c r="H340" i="31"/>
  <c r="I340" i="31"/>
  <c r="J340" i="31"/>
  <c r="K340" i="31"/>
  <c r="L340" i="31"/>
  <c r="M340" i="31"/>
  <c r="N340" i="31"/>
  <c r="O340" i="31"/>
  <c r="P340" i="31"/>
  <c r="Q340" i="31"/>
  <c r="R340" i="31"/>
  <c r="S340" i="31"/>
  <c r="T340" i="31"/>
  <c r="B341" i="31"/>
  <c r="C341" i="31"/>
  <c r="D341" i="31"/>
  <c r="E341" i="31"/>
  <c r="F341" i="31"/>
  <c r="G341" i="31"/>
  <c r="H341" i="31"/>
  <c r="I341" i="31"/>
  <c r="J341" i="31"/>
  <c r="K341" i="31"/>
  <c r="L341" i="31"/>
  <c r="M341" i="31"/>
  <c r="N341" i="31"/>
  <c r="O341" i="31"/>
  <c r="P341" i="31"/>
  <c r="Q341" i="31"/>
  <c r="R341" i="31"/>
  <c r="S341" i="31"/>
  <c r="T341" i="31"/>
  <c r="B342" i="31"/>
  <c r="C342" i="31"/>
  <c r="D342" i="31"/>
  <c r="E342" i="31"/>
  <c r="F342" i="31"/>
  <c r="G342" i="31"/>
  <c r="H342" i="31"/>
  <c r="I342" i="31"/>
  <c r="J342" i="31"/>
  <c r="K342" i="31"/>
  <c r="L342" i="31"/>
  <c r="M342" i="31"/>
  <c r="N342" i="31"/>
  <c r="O342" i="31"/>
  <c r="P342" i="31"/>
  <c r="Q342" i="31"/>
  <c r="R342" i="31"/>
  <c r="S342" i="31"/>
  <c r="T342" i="31"/>
  <c r="B343" i="31"/>
  <c r="C343" i="31"/>
  <c r="D343" i="31"/>
  <c r="E343" i="31"/>
  <c r="F343" i="31"/>
  <c r="G343" i="31"/>
  <c r="H343" i="31"/>
  <c r="I343" i="31"/>
  <c r="J343" i="31"/>
  <c r="K343" i="31"/>
  <c r="L343" i="31"/>
  <c r="M343" i="31"/>
  <c r="N343" i="31"/>
  <c r="O343" i="31"/>
  <c r="P343" i="31"/>
  <c r="Q343" i="31"/>
  <c r="R343" i="31"/>
  <c r="S343" i="31"/>
  <c r="T343" i="31"/>
  <c r="B344" i="31"/>
  <c r="C344" i="31"/>
  <c r="D344" i="31"/>
  <c r="E344" i="31"/>
  <c r="F344" i="31"/>
  <c r="G344" i="31"/>
  <c r="H344" i="31"/>
  <c r="I344" i="31"/>
  <c r="J344" i="31"/>
  <c r="K344" i="31"/>
  <c r="L344" i="31"/>
  <c r="M344" i="31"/>
  <c r="N344" i="31"/>
  <c r="O344" i="31"/>
  <c r="P344" i="31"/>
  <c r="Q344" i="31"/>
  <c r="R344" i="31"/>
  <c r="S344" i="31"/>
  <c r="T344" i="31"/>
  <c r="B345" i="31"/>
  <c r="C345" i="31"/>
  <c r="D345" i="31"/>
  <c r="E345" i="31"/>
  <c r="F345" i="31"/>
  <c r="G345" i="31"/>
  <c r="H345" i="31"/>
  <c r="I345" i="31"/>
  <c r="J345" i="31"/>
  <c r="K345" i="31"/>
  <c r="L345" i="31"/>
  <c r="M345" i="31"/>
  <c r="N345" i="31"/>
  <c r="O345" i="31"/>
  <c r="P345" i="31"/>
  <c r="Q345" i="31"/>
  <c r="R345" i="31"/>
  <c r="S345" i="31"/>
  <c r="T345" i="31"/>
  <c r="B346" i="31"/>
  <c r="C346" i="31"/>
  <c r="D346" i="31"/>
  <c r="E346" i="31"/>
  <c r="F346" i="31"/>
  <c r="G346" i="31"/>
  <c r="H346" i="31"/>
  <c r="I346" i="31"/>
  <c r="J346" i="31"/>
  <c r="K346" i="31"/>
  <c r="L346" i="31"/>
  <c r="M346" i="31"/>
  <c r="N346" i="31"/>
  <c r="O346" i="31"/>
  <c r="P346" i="31"/>
  <c r="Q346" i="31"/>
  <c r="R346" i="31"/>
  <c r="S346" i="31"/>
  <c r="T346" i="31"/>
  <c r="B347" i="31"/>
  <c r="C347" i="31"/>
  <c r="D347" i="31"/>
  <c r="E347" i="31"/>
  <c r="F347" i="31"/>
  <c r="G347" i="31"/>
  <c r="H347" i="31"/>
  <c r="I347" i="31"/>
  <c r="J347" i="31"/>
  <c r="K347" i="31"/>
  <c r="L347" i="31"/>
  <c r="M347" i="31"/>
  <c r="N347" i="31"/>
  <c r="O347" i="31"/>
  <c r="P347" i="31"/>
  <c r="Q347" i="31"/>
  <c r="R347" i="31"/>
  <c r="S347" i="31"/>
  <c r="T347" i="31"/>
  <c r="B348" i="31"/>
  <c r="C348" i="31"/>
  <c r="D348" i="31"/>
  <c r="E348" i="31"/>
  <c r="F348" i="31"/>
  <c r="G348" i="31"/>
  <c r="H348" i="31"/>
  <c r="I348" i="31"/>
  <c r="J348" i="31"/>
  <c r="K348" i="31"/>
  <c r="L348" i="31"/>
  <c r="M348" i="31"/>
  <c r="N348" i="31"/>
  <c r="O348" i="31"/>
  <c r="P348" i="31"/>
  <c r="Q348" i="31"/>
  <c r="R348" i="31"/>
  <c r="S348" i="31"/>
  <c r="T348" i="31"/>
  <c r="B349" i="31"/>
  <c r="C349" i="31"/>
  <c r="D349" i="31"/>
  <c r="E349" i="31"/>
  <c r="F349" i="31"/>
  <c r="G349" i="31"/>
  <c r="H349" i="31"/>
  <c r="I349" i="31"/>
  <c r="J349" i="31"/>
  <c r="K349" i="31"/>
  <c r="L349" i="31"/>
  <c r="M349" i="31"/>
  <c r="N349" i="31"/>
  <c r="O349" i="31"/>
  <c r="P349" i="31"/>
  <c r="Q349" i="31"/>
  <c r="R349" i="31"/>
  <c r="S349" i="31"/>
  <c r="T349" i="31"/>
  <c r="B350" i="31"/>
  <c r="C350" i="31"/>
  <c r="D350" i="31"/>
  <c r="E350" i="31"/>
  <c r="F350" i="31"/>
  <c r="G350" i="31"/>
  <c r="H350" i="31"/>
  <c r="I350" i="31"/>
  <c r="J350" i="31"/>
  <c r="K350" i="31"/>
  <c r="L350" i="31"/>
  <c r="M350" i="31"/>
  <c r="N350" i="31"/>
  <c r="O350" i="31"/>
  <c r="P350" i="31"/>
  <c r="Q350" i="31"/>
  <c r="R350" i="31"/>
  <c r="S350" i="31"/>
  <c r="T350" i="31"/>
  <c r="B351" i="31"/>
  <c r="C351" i="31"/>
  <c r="D351" i="31"/>
  <c r="E351" i="31"/>
  <c r="F351" i="31"/>
  <c r="G351" i="31"/>
  <c r="H351" i="31"/>
  <c r="I351" i="31"/>
  <c r="J351" i="31"/>
  <c r="K351" i="31"/>
  <c r="L351" i="31"/>
  <c r="M351" i="31"/>
  <c r="N351" i="31"/>
  <c r="O351" i="31"/>
  <c r="P351" i="31"/>
  <c r="Q351" i="31"/>
  <c r="R351" i="31"/>
  <c r="S351" i="31"/>
  <c r="T351" i="31"/>
  <c r="B352" i="31"/>
  <c r="C352" i="31"/>
  <c r="D352" i="31"/>
  <c r="E352" i="31"/>
  <c r="F352" i="31"/>
  <c r="G352" i="31"/>
  <c r="H352" i="31"/>
  <c r="I352" i="31"/>
  <c r="J352" i="31"/>
  <c r="K352" i="31"/>
  <c r="L352" i="31"/>
  <c r="M352" i="31"/>
  <c r="N352" i="31"/>
  <c r="O352" i="31"/>
  <c r="P352" i="31"/>
  <c r="Q352" i="31"/>
  <c r="R352" i="31"/>
  <c r="S352" i="31"/>
  <c r="T352" i="31"/>
  <c r="B353" i="31"/>
  <c r="C353" i="31"/>
  <c r="D353" i="31"/>
  <c r="E353" i="31"/>
  <c r="F353" i="31"/>
  <c r="G353" i="31"/>
  <c r="H353" i="31"/>
  <c r="I353" i="31"/>
  <c r="J353" i="31"/>
  <c r="K353" i="31"/>
  <c r="L353" i="31"/>
  <c r="M353" i="31"/>
  <c r="N353" i="31"/>
  <c r="O353" i="31"/>
  <c r="P353" i="31"/>
  <c r="Q353" i="31"/>
  <c r="R353" i="31"/>
  <c r="S353" i="31"/>
  <c r="T353" i="31"/>
  <c r="B354" i="31"/>
  <c r="C354" i="31"/>
  <c r="D354" i="31"/>
  <c r="E354" i="31"/>
  <c r="F354" i="31"/>
  <c r="G354" i="31"/>
  <c r="H354" i="31"/>
  <c r="I354" i="31"/>
  <c r="J354" i="31"/>
  <c r="K354" i="31"/>
  <c r="L354" i="31"/>
  <c r="M354" i="31"/>
  <c r="N354" i="31"/>
  <c r="O354" i="31"/>
  <c r="P354" i="31"/>
  <c r="Q354" i="31"/>
  <c r="R354" i="31"/>
  <c r="S354" i="31"/>
  <c r="T354" i="31"/>
  <c r="B355" i="31"/>
  <c r="C355" i="31"/>
  <c r="D355" i="31"/>
  <c r="E355" i="31"/>
  <c r="F355" i="31"/>
  <c r="G355" i="31"/>
  <c r="H355" i="31"/>
  <c r="I355" i="31"/>
  <c r="J355" i="31"/>
  <c r="K355" i="31"/>
  <c r="L355" i="31"/>
  <c r="M355" i="31"/>
  <c r="N355" i="31"/>
  <c r="O355" i="31"/>
  <c r="P355" i="31"/>
  <c r="Q355" i="31"/>
  <c r="R355" i="31"/>
  <c r="S355" i="31"/>
  <c r="T355" i="31"/>
  <c r="B356" i="31"/>
  <c r="C356" i="31"/>
  <c r="D356" i="31"/>
  <c r="E356" i="31"/>
  <c r="F356" i="31"/>
  <c r="G356" i="31"/>
  <c r="H356" i="31"/>
  <c r="I356" i="31"/>
  <c r="J356" i="31"/>
  <c r="K356" i="31"/>
  <c r="L356" i="31"/>
  <c r="M356" i="31"/>
  <c r="N356" i="31"/>
  <c r="O356" i="31"/>
  <c r="P356" i="31"/>
  <c r="Q356" i="31"/>
  <c r="R356" i="31"/>
  <c r="S356" i="31"/>
  <c r="T356" i="31"/>
  <c r="B357" i="31"/>
  <c r="C357" i="31"/>
  <c r="D357" i="31"/>
  <c r="E357" i="31"/>
  <c r="F357" i="31"/>
  <c r="G357" i="31"/>
  <c r="H357" i="31"/>
  <c r="I357" i="31"/>
  <c r="J357" i="31"/>
  <c r="K357" i="31"/>
  <c r="L357" i="31"/>
  <c r="M357" i="31"/>
  <c r="N357" i="31"/>
  <c r="O357" i="31"/>
  <c r="P357" i="31"/>
  <c r="Q357" i="31"/>
  <c r="R357" i="31"/>
  <c r="S357" i="31"/>
  <c r="T357" i="31"/>
  <c r="B358" i="31"/>
  <c r="C358" i="31"/>
  <c r="D358" i="31"/>
  <c r="E358" i="31"/>
  <c r="F358" i="31"/>
  <c r="G358" i="31"/>
  <c r="H358" i="31"/>
  <c r="I358" i="31"/>
  <c r="J358" i="31"/>
  <c r="K358" i="31"/>
  <c r="L358" i="31"/>
  <c r="M358" i="31"/>
  <c r="N358" i="31"/>
  <c r="O358" i="31"/>
  <c r="P358" i="31"/>
  <c r="Q358" i="31"/>
  <c r="R358" i="31"/>
  <c r="S358" i="31"/>
  <c r="T358" i="31"/>
  <c r="B359" i="31"/>
  <c r="C359" i="31"/>
  <c r="D359" i="31"/>
  <c r="E359" i="31"/>
  <c r="F359" i="31"/>
  <c r="G359" i="31"/>
  <c r="H359" i="31"/>
  <c r="I359" i="31"/>
  <c r="J359" i="31"/>
  <c r="K359" i="31"/>
  <c r="L359" i="31"/>
  <c r="M359" i="31"/>
  <c r="N359" i="31"/>
  <c r="O359" i="31"/>
  <c r="P359" i="31"/>
  <c r="Q359" i="31"/>
  <c r="R359" i="31"/>
  <c r="S359" i="31"/>
  <c r="T359" i="31"/>
  <c r="B360" i="31"/>
  <c r="C360" i="31"/>
  <c r="D360" i="31"/>
  <c r="E360" i="31"/>
  <c r="F360" i="31"/>
  <c r="G360" i="31"/>
  <c r="H360" i="31"/>
  <c r="I360" i="31"/>
  <c r="J360" i="31"/>
  <c r="K360" i="31"/>
  <c r="L360" i="31"/>
  <c r="M360" i="31"/>
  <c r="N360" i="31"/>
  <c r="O360" i="31"/>
  <c r="P360" i="31"/>
  <c r="Q360" i="31"/>
  <c r="R360" i="31"/>
  <c r="S360" i="31"/>
  <c r="T360" i="31"/>
  <c r="B361" i="31"/>
  <c r="C361" i="31"/>
  <c r="D361" i="31"/>
  <c r="E361" i="31"/>
  <c r="F361" i="31"/>
  <c r="G361" i="31"/>
  <c r="H361" i="31"/>
  <c r="I361" i="31"/>
  <c r="J361" i="31"/>
  <c r="K361" i="31"/>
  <c r="L361" i="31"/>
  <c r="M361" i="31"/>
  <c r="N361" i="31"/>
  <c r="O361" i="31"/>
  <c r="P361" i="31"/>
  <c r="Q361" i="31"/>
  <c r="R361" i="31"/>
  <c r="S361" i="31"/>
  <c r="T361" i="31"/>
  <c r="B362" i="31"/>
  <c r="C362" i="31"/>
  <c r="D362" i="31"/>
  <c r="E362" i="31"/>
  <c r="F362" i="31"/>
  <c r="G362" i="31"/>
  <c r="H362" i="31"/>
  <c r="I362" i="31"/>
  <c r="J362" i="31"/>
  <c r="K362" i="31"/>
  <c r="L362" i="31"/>
  <c r="M362" i="31"/>
  <c r="N362" i="31"/>
  <c r="O362" i="31"/>
  <c r="P362" i="31"/>
  <c r="Q362" i="31"/>
  <c r="R362" i="31"/>
  <c r="S362" i="31"/>
  <c r="T362" i="31"/>
  <c r="B363" i="31"/>
  <c r="C363" i="31"/>
  <c r="D363" i="31"/>
  <c r="E363" i="31"/>
  <c r="F363" i="31"/>
  <c r="G363" i="31"/>
  <c r="H363" i="31"/>
  <c r="I363" i="31"/>
  <c r="J363" i="31"/>
  <c r="K363" i="31"/>
  <c r="L363" i="31"/>
  <c r="M363" i="31"/>
  <c r="N363" i="31"/>
  <c r="O363" i="31"/>
  <c r="P363" i="31"/>
  <c r="Q363" i="31"/>
  <c r="R363" i="31"/>
  <c r="S363" i="31"/>
  <c r="T363" i="31"/>
  <c r="B364" i="31"/>
  <c r="C364" i="31"/>
  <c r="D364" i="31"/>
  <c r="E364" i="31"/>
  <c r="F364" i="31"/>
  <c r="G364" i="31"/>
  <c r="H364" i="31"/>
  <c r="I364" i="31"/>
  <c r="J364" i="31"/>
  <c r="K364" i="31"/>
  <c r="L364" i="31"/>
  <c r="M364" i="31"/>
  <c r="N364" i="31"/>
  <c r="O364" i="31"/>
  <c r="P364" i="31"/>
  <c r="Q364" i="31"/>
  <c r="R364" i="31"/>
  <c r="S364" i="31"/>
  <c r="T364" i="31"/>
  <c r="B365" i="31"/>
  <c r="C365" i="31"/>
  <c r="D365" i="31"/>
  <c r="E365" i="31"/>
  <c r="F365" i="31"/>
  <c r="G365" i="31"/>
  <c r="H365" i="31"/>
  <c r="I365" i="31"/>
  <c r="J365" i="31"/>
  <c r="K365" i="31"/>
  <c r="L365" i="31"/>
  <c r="M365" i="31"/>
  <c r="N365" i="31"/>
  <c r="O365" i="31"/>
  <c r="P365" i="31"/>
  <c r="Q365" i="31"/>
  <c r="R365" i="31"/>
  <c r="S365" i="31"/>
  <c r="T365" i="31"/>
  <c r="B366" i="31"/>
  <c r="C366" i="31"/>
  <c r="D366" i="31"/>
  <c r="E366" i="31"/>
  <c r="F366" i="31"/>
  <c r="G366" i="31"/>
  <c r="H366" i="31"/>
  <c r="I366" i="31"/>
  <c r="J366" i="31"/>
  <c r="K366" i="31"/>
  <c r="L366" i="31"/>
  <c r="M366" i="31"/>
  <c r="N366" i="31"/>
  <c r="O366" i="31"/>
  <c r="P366" i="31"/>
  <c r="Q366" i="31"/>
  <c r="R366" i="31"/>
  <c r="S366" i="31"/>
  <c r="T366" i="31"/>
  <c r="B367" i="31"/>
  <c r="C367" i="31"/>
  <c r="D367" i="31"/>
  <c r="E367" i="31"/>
  <c r="F367" i="31"/>
  <c r="G367" i="31"/>
  <c r="H367" i="31"/>
  <c r="I367" i="31"/>
  <c r="J367" i="31"/>
  <c r="K367" i="31"/>
  <c r="L367" i="31"/>
  <c r="M367" i="31"/>
  <c r="N367" i="31"/>
  <c r="O367" i="31"/>
  <c r="P367" i="31"/>
  <c r="Q367" i="31"/>
  <c r="R367" i="31"/>
  <c r="S367" i="31"/>
  <c r="T367" i="31"/>
  <c r="B368" i="31"/>
  <c r="C368" i="31"/>
  <c r="D368" i="31"/>
  <c r="E368" i="31"/>
  <c r="F368" i="31"/>
  <c r="G368" i="31"/>
  <c r="H368" i="31"/>
  <c r="I368" i="31"/>
  <c r="J368" i="31"/>
  <c r="K368" i="31"/>
  <c r="L368" i="31"/>
  <c r="M368" i="31"/>
  <c r="N368" i="31"/>
  <c r="O368" i="31"/>
  <c r="P368" i="31"/>
  <c r="Q368" i="31"/>
  <c r="R368" i="31"/>
  <c r="S368" i="31"/>
  <c r="T368" i="31"/>
  <c r="B369" i="31"/>
  <c r="C369" i="31"/>
  <c r="D369" i="31"/>
  <c r="E369" i="31"/>
  <c r="F369" i="31"/>
  <c r="G369" i="31"/>
  <c r="H369" i="31"/>
  <c r="I369" i="31"/>
  <c r="J369" i="31"/>
  <c r="K369" i="31"/>
  <c r="L369" i="31"/>
  <c r="M369" i="31"/>
  <c r="N369" i="31"/>
  <c r="O369" i="31"/>
  <c r="P369" i="31"/>
  <c r="Q369" i="31"/>
  <c r="R369" i="31"/>
  <c r="S369" i="31"/>
  <c r="T369" i="31"/>
  <c r="B370" i="31"/>
  <c r="C370" i="31"/>
  <c r="D370" i="31"/>
  <c r="E370" i="31"/>
  <c r="F370" i="31"/>
  <c r="G370" i="31"/>
  <c r="H370" i="31"/>
  <c r="I370" i="31"/>
  <c r="J370" i="31"/>
  <c r="K370" i="31"/>
  <c r="L370" i="31"/>
  <c r="M370" i="31"/>
  <c r="N370" i="31"/>
  <c r="O370" i="31"/>
  <c r="P370" i="31"/>
  <c r="Q370" i="31"/>
  <c r="R370" i="31"/>
  <c r="S370" i="31"/>
  <c r="T370" i="31"/>
  <c r="B371" i="31"/>
  <c r="C371" i="31"/>
  <c r="D371" i="31"/>
  <c r="E371" i="31"/>
  <c r="F371" i="31"/>
  <c r="G371" i="31"/>
  <c r="H371" i="31"/>
  <c r="I371" i="31"/>
  <c r="J371" i="31"/>
  <c r="K371" i="31"/>
  <c r="L371" i="31"/>
  <c r="M371" i="31"/>
  <c r="N371" i="31"/>
  <c r="O371" i="31"/>
  <c r="P371" i="31"/>
  <c r="Q371" i="31"/>
  <c r="R371" i="31"/>
  <c r="S371" i="31"/>
  <c r="T371" i="31"/>
  <c r="B372" i="31"/>
  <c r="C372" i="31"/>
  <c r="D372" i="31"/>
  <c r="E372" i="31"/>
  <c r="F372" i="31"/>
  <c r="G372" i="31"/>
  <c r="H372" i="31"/>
  <c r="I372" i="31"/>
  <c r="J372" i="31"/>
  <c r="K372" i="31"/>
  <c r="L372" i="31"/>
  <c r="M372" i="31"/>
  <c r="N372" i="31"/>
  <c r="O372" i="31"/>
  <c r="P372" i="31"/>
  <c r="Q372" i="31"/>
  <c r="R372" i="31"/>
  <c r="S372" i="31"/>
  <c r="T372" i="31"/>
  <c r="B373" i="31"/>
  <c r="C373" i="31"/>
  <c r="D373" i="31"/>
  <c r="E373" i="31"/>
  <c r="F373" i="31"/>
  <c r="G373" i="31"/>
  <c r="H373" i="31"/>
  <c r="I373" i="31"/>
  <c r="J373" i="31"/>
  <c r="K373" i="31"/>
  <c r="L373" i="31"/>
  <c r="M373" i="31"/>
  <c r="N373" i="31"/>
  <c r="O373" i="31"/>
  <c r="P373" i="31"/>
  <c r="Q373" i="31"/>
  <c r="R373" i="31"/>
  <c r="S373" i="31"/>
  <c r="T373" i="31"/>
  <c r="B374" i="31"/>
  <c r="C374" i="31"/>
  <c r="D374" i="31"/>
  <c r="E374" i="31"/>
  <c r="F374" i="31"/>
  <c r="G374" i="31"/>
  <c r="H374" i="31"/>
  <c r="I374" i="31"/>
  <c r="J374" i="31"/>
  <c r="K374" i="31"/>
  <c r="L374" i="31"/>
  <c r="M374" i="31"/>
  <c r="N374" i="31"/>
  <c r="O374" i="31"/>
  <c r="P374" i="31"/>
  <c r="Q374" i="31"/>
  <c r="R374" i="31"/>
  <c r="S374" i="31"/>
  <c r="T374" i="31"/>
  <c r="B375" i="31"/>
  <c r="C375" i="31"/>
  <c r="D375" i="31"/>
  <c r="E375" i="31"/>
  <c r="F375" i="31"/>
  <c r="G375" i="31"/>
  <c r="H375" i="31"/>
  <c r="I375" i="31"/>
  <c r="J375" i="31"/>
  <c r="K375" i="31"/>
  <c r="L375" i="31"/>
  <c r="M375" i="31"/>
  <c r="N375" i="31"/>
  <c r="O375" i="31"/>
  <c r="P375" i="31"/>
  <c r="Q375" i="31"/>
  <c r="R375" i="31"/>
  <c r="S375" i="31"/>
  <c r="T375" i="31"/>
  <c r="B376" i="31"/>
  <c r="C376" i="31"/>
  <c r="D376" i="31"/>
  <c r="E376" i="31"/>
  <c r="F376" i="31"/>
  <c r="G376" i="31"/>
  <c r="H376" i="31"/>
  <c r="I376" i="31"/>
  <c r="J376" i="31"/>
  <c r="K376" i="31"/>
  <c r="L376" i="31"/>
  <c r="M376" i="31"/>
  <c r="N376" i="31"/>
  <c r="O376" i="31"/>
  <c r="P376" i="31"/>
  <c r="Q376" i="31"/>
  <c r="R376" i="31"/>
  <c r="S376" i="31"/>
  <c r="T376" i="31"/>
  <c r="B377" i="31"/>
  <c r="C377" i="31"/>
  <c r="D377" i="31"/>
  <c r="E377" i="31"/>
  <c r="F377" i="31"/>
  <c r="G377" i="31"/>
  <c r="H377" i="31"/>
  <c r="I377" i="31"/>
  <c r="J377" i="31"/>
  <c r="K377" i="31"/>
  <c r="L377" i="31"/>
  <c r="M377" i="31"/>
  <c r="N377" i="31"/>
  <c r="O377" i="31"/>
  <c r="P377" i="31"/>
  <c r="Q377" i="31"/>
  <c r="R377" i="31"/>
  <c r="S377" i="31"/>
  <c r="T377" i="31"/>
  <c r="B378" i="31"/>
  <c r="C378" i="31"/>
  <c r="D378" i="31"/>
  <c r="E378" i="31"/>
  <c r="F378" i="31"/>
  <c r="G378" i="31"/>
  <c r="H378" i="31"/>
  <c r="I378" i="31"/>
  <c r="J378" i="31"/>
  <c r="K378" i="31"/>
  <c r="L378" i="31"/>
  <c r="M378" i="31"/>
  <c r="N378" i="31"/>
  <c r="O378" i="31"/>
  <c r="P378" i="31"/>
  <c r="Q378" i="31"/>
  <c r="R378" i="31"/>
  <c r="S378" i="31"/>
  <c r="T378" i="31"/>
  <c r="B379" i="31"/>
  <c r="C379" i="31"/>
  <c r="D379" i="31"/>
  <c r="E379" i="31"/>
  <c r="F379" i="31"/>
  <c r="G379" i="31"/>
  <c r="H379" i="31"/>
  <c r="I379" i="31"/>
  <c r="J379" i="31"/>
  <c r="K379" i="31"/>
  <c r="L379" i="31"/>
  <c r="M379" i="31"/>
  <c r="N379" i="31"/>
  <c r="O379" i="31"/>
  <c r="P379" i="31"/>
  <c r="Q379" i="31"/>
  <c r="R379" i="31"/>
  <c r="S379" i="31"/>
  <c r="T379" i="31"/>
  <c r="B380" i="31"/>
  <c r="C380" i="31"/>
  <c r="D380" i="31"/>
  <c r="E380" i="31"/>
  <c r="F380" i="31"/>
  <c r="G380" i="31"/>
  <c r="H380" i="31"/>
  <c r="I380" i="31"/>
  <c r="J380" i="31"/>
  <c r="K380" i="31"/>
  <c r="L380" i="31"/>
  <c r="M380" i="31"/>
  <c r="N380" i="31"/>
  <c r="O380" i="31"/>
  <c r="P380" i="31"/>
  <c r="Q380" i="31"/>
  <c r="R380" i="31"/>
  <c r="S380" i="31"/>
  <c r="T380" i="31"/>
  <c r="B381" i="31"/>
  <c r="C381" i="31"/>
  <c r="D381" i="31"/>
  <c r="E381" i="31"/>
  <c r="F381" i="31"/>
  <c r="G381" i="31"/>
  <c r="H381" i="31"/>
  <c r="I381" i="31"/>
  <c r="J381" i="31"/>
  <c r="K381" i="31"/>
  <c r="L381" i="31"/>
  <c r="M381" i="31"/>
  <c r="N381" i="31"/>
  <c r="O381" i="31"/>
  <c r="P381" i="31"/>
  <c r="Q381" i="31"/>
  <c r="R381" i="31"/>
  <c r="S381" i="31"/>
  <c r="T381" i="31"/>
  <c r="B382" i="31"/>
  <c r="C382" i="31"/>
  <c r="D382" i="31"/>
  <c r="E382" i="31"/>
  <c r="F382" i="31"/>
  <c r="G382" i="31"/>
  <c r="H382" i="31"/>
  <c r="I382" i="31"/>
  <c r="J382" i="31"/>
  <c r="K382" i="31"/>
  <c r="L382" i="31"/>
  <c r="M382" i="31"/>
  <c r="N382" i="31"/>
  <c r="O382" i="31"/>
  <c r="P382" i="31"/>
  <c r="Q382" i="31"/>
  <c r="R382" i="31"/>
  <c r="S382" i="31"/>
  <c r="T382" i="31"/>
  <c r="B383" i="31"/>
  <c r="C383" i="31"/>
  <c r="D383" i="31"/>
  <c r="E383" i="31"/>
  <c r="F383" i="31"/>
  <c r="G383" i="31"/>
  <c r="H383" i="31"/>
  <c r="I383" i="31"/>
  <c r="J383" i="31"/>
  <c r="K383" i="31"/>
  <c r="L383" i="31"/>
  <c r="M383" i="31"/>
  <c r="N383" i="31"/>
  <c r="O383" i="31"/>
  <c r="P383" i="31"/>
  <c r="Q383" i="31"/>
  <c r="R383" i="31"/>
  <c r="S383" i="31"/>
  <c r="T383" i="31"/>
  <c r="B384" i="31"/>
  <c r="C384" i="31"/>
  <c r="D384" i="31"/>
  <c r="E384" i="31"/>
  <c r="F384" i="31"/>
  <c r="G384" i="31"/>
  <c r="H384" i="31"/>
  <c r="I384" i="31"/>
  <c r="J384" i="31"/>
  <c r="K384" i="31"/>
  <c r="L384" i="31"/>
  <c r="M384" i="31"/>
  <c r="N384" i="31"/>
  <c r="O384" i="31"/>
  <c r="P384" i="31"/>
  <c r="Q384" i="31"/>
  <c r="R384" i="31"/>
  <c r="S384" i="31"/>
  <c r="T384" i="31"/>
  <c r="B385" i="31"/>
  <c r="C385" i="31"/>
  <c r="D385" i="31"/>
  <c r="E385" i="31"/>
  <c r="F385" i="31"/>
  <c r="G385" i="31"/>
  <c r="H385" i="31"/>
  <c r="I385" i="31"/>
  <c r="J385" i="31"/>
  <c r="K385" i="31"/>
  <c r="L385" i="31"/>
  <c r="M385" i="31"/>
  <c r="N385" i="31"/>
  <c r="O385" i="31"/>
  <c r="P385" i="31"/>
  <c r="Q385" i="31"/>
  <c r="R385" i="31"/>
  <c r="S385" i="31"/>
  <c r="T385" i="31"/>
  <c r="B386" i="31"/>
  <c r="C386" i="31"/>
  <c r="D386" i="31"/>
  <c r="E386" i="31"/>
  <c r="F386" i="31"/>
  <c r="G386" i="31"/>
  <c r="H386" i="31"/>
  <c r="I386" i="31"/>
  <c r="J386" i="31"/>
  <c r="K386" i="31"/>
  <c r="L386" i="31"/>
  <c r="M386" i="31"/>
  <c r="N386" i="31"/>
  <c r="O386" i="31"/>
  <c r="P386" i="31"/>
  <c r="Q386" i="31"/>
  <c r="R386" i="31"/>
  <c r="S386" i="31"/>
  <c r="T386" i="31"/>
  <c r="B387" i="31"/>
  <c r="C387" i="31"/>
  <c r="D387" i="31"/>
  <c r="E387" i="31"/>
  <c r="F387" i="31"/>
  <c r="G387" i="31"/>
  <c r="H387" i="31"/>
  <c r="I387" i="31"/>
  <c r="J387" i="31"/>
  <c r="K387" i="31"/>
  <c r="L387" i="31"/>
  <c r="M387" i="31"/>
  <c r="N387" i="31"/>
  <c r="O387" i="31"/>
  <c r="P387" i="31"/>
  <c r="Q387" i="31"/>
  <c r="R387" i="31"/>
  <c r="S387" i="31"/>
  <c r="T387" i="31"/>
  <c r="B388" i="31"/>
  <c r="C388" i="31"/>
  <c r="D388" i="31"/>
  <c r="E388" i="31"/>
  <c r="F388" i="31"/>
  <c r="G388" i="31"/>
  <c r="H388" i="31"/>
  <c r="I388" i="31"/>
  <c r="J388" i="31"/>
  <c r="K388" i="31"/>
  <c r="L388" i="31"/>
  <c r="M388" i="31"/>
  <c r="N388" i="31"/>
  <c r="O388" i="31"/>
  <c r="P388" i="31"/>
  <c r="Q388" i="31"/>
  <c r="R388" i="31"/>
  <c r="S388" i="31"/>
  <c r="T388" i="31"/>
  <c r="B389" i="31"/>
  <c r="C389" i="31"/>
  <c r="D389" i="31"/>
  <c r="E389" i="31"/>
  <c r="F389" i="31"/>
  <c r="G389" i="31"/>
  <c r="H389" i="31"/>
  <c r="I389" i="31"/>
  <c r="J389" i="31"/>
  <c r="K389" i="31"/>
  <c r="L389" i="31"/>
  <c r="M389" i="31"/>
  <c r="N389" i="31"/>
  <c r="O389" i="31"/>
  <c r="P389" i="31"/>
  <c r="Q389" i="31"/>
  <c r="R389" i="31"/>
  <c r="S389" i="31"/>
  <c r="T389" i="31"/>
  <c r="B390" i="31"/>
  <c r="C390" i="31"/>
  <c r="D390" i="31"/>
  <c r="E390" i="31"/>
  <c r="F390" i="31"/>
  <c r="G390" i="31"/>
  <c r="H390" i="31"/>
  <c r="I390" i="31"/>
  <c r="J390" i="31"/>
  <c r="K390" i="31"/>
  <c r="L390" i="31"/>
  <c r="M390" i="31"/>
  <c r="N390" i="31"/>
  <c r="O390" i="31"/>
  <c r="P390" i="31"/>
  <c r="Q390" i="31"/>
  <c r="R390" i="31"/>
  <c r="S390" i="31"/>
  <c r="T390" i="31"/>
  <c r="B391" i="31"/>
  <c r="C391" i="31"/>
  <c r="D391" i="31"/>
  <c r="E391" i="31"/>
  <c r="F391" i="31"/>
  <c r="G391" i="31"/>
  <c r="H391" i="31"/>
  <c r="I391" i="31"/>
  <c r="J391" i="31"/>
  <c r="K391" i="31"/>
  <c r="L391" i="31"/>
  <c r="M391" i="31"/>
  <c r="N391" i="31"/>
  <c r="O391" i="31"/>
  <c r="P391" i="31"/>
  <c r="Q391" i="31"/>
  <c r="R391" i="31"/>
  <c r="S391" i="31"/>
  <c r="T391" i="31"/>
  <c r="B392" i="31"/>
  <c r="C392" i="31"/>
  <c r="D392" i="31"/>
  <c r="E392" i="31"/>
  <c r="F392" i="31"/>
  <c r="G392" i="31"/>
  <c r="H392" i="31"/>
  <c r="I392" i="31"/>
  <c r="J392" i="31"/>
  <c r="K392" i="31"/>
  <c r="L392" i="31"/>
  <c r="M392" i="31"/>
  <c r="N392" i="31"/>
  <c r="O392" i="31"/>
  <c r="P392" i="31"/>
  <c r="Q392" i="31"/>
  <c r="R392" i="31"/>
  <c r="S392" i="31"/>
  <c r="T392" i="31"/>
  <c r="B393" i="31"/>
  <c r="C393" i="31"/>
  <c r="D393" i="31"/>
  <c r="E393" i="31"/>
  <c r="F393" i="31"/>
  <c r="G393" i="31"/>
  <c r="H393" i="31"/>
  <c r="I393" i="31"/>
  <c r="J393" i="31"/>
  <c r="K393" i="31"/>
  <c r="L393" i="31"/>
  <c r="M393" i="31"/>
  <c r="N393" i="31"/>
  <c r="O393" i="31"/>
  <c r="P393" i="31"/>
  <c r="Q393" i="31"/>
  <c r="R393" i="31"/>
  <c r="S393" i="31"/>
  <c r="T393" i="31"/>
  <c r="B394" i="31"/>
  <c r="C394" i="31"/>
  <c r="D394" i="31"/>
  <c r="E394" i="31"/>
  <c r="F394" i="31"/>
  <c r="G394" i="31"/>
  <c r="H394" i="31"/>
  <c r="I394" i="31"/>
  <c r="J394" i="31"/>
  <c r="K394" i="31"/>
  <c r="L394" i="31"/>
  <c r="M394" i="31"/>
  <c r="N394" i="31"/>
  <c r="O394" i="31"/>
  <c r="P394" i="31"/>
  <c r="Q394" i="31"/>
  <c r="R394" i="31"/>
  <c r="S394" i="31"/>
  <c r="T394" i="31"/>
  <c r="B395" i="31"/>
  <c r="C395" i="31"/>
  <c r="D395" i="31"/>
  <c r="E395" i="31"/>
  <c r="F395" i="31"/>
  <c r="G395" i="31"/>
  <c r="H395" i="31"/>
  <c r="I395" i="31"/>
  <c r="J395" i="31"/>
  <c r="K395" i="31"/>
  <c r="L395" i="31"/>
  <c r="M395" i="31"/>
  <c r="N395" i="31"/>
  <c r="O395" i="31"/>
  <c r="P395" i="31"/>
  <c r="Q395" i="31"/>
  <c r="R395" i="31"/>
  <c r="S395" i="31"/>
  <c r="T395" i="31"/>
  <c r="B396" i="31"/>
  <c r="C396" i="31"/>
  <c r="D396" i="31"/>
  <c r="E396" i="31"/>
  <c r="F396" i="31"/>
  <c r="G396" i="31"/>
  <c r="H396" i="31"/>
  <c r="I396" i="31"/>
  <c r="J396" i="31"/>
  <c r="K396" i="31"/>
  <c r="L396" i="31"/>
  <c r="M396" i="31"/>
  <c r="N396" i="31"/>
  <c r="O396" i="31"/>
  <c r="P396" i="31"/>
  <c r="Q396" i="31"/>
  <c r="R396" i="31"/>
  <c r="S396" i="31"/>
  <c r="T396" i="31"/>
  <c r="B397" i="31"/>
  <c r="C397" i="31"/>
  <c r="D397" i="31"/>
  <c r="E397" i="31"/>
  <c r="F397" i="31"/>
  <c r="G397" i="31"/>
  <c r="H397" i="31"/>
  <c r="I397" i="31"/>
  <c r="J397" i="31"/>
  <c r="K397" i="31"/>
  <c r="L397" i="31"/>
  <c r="M397" i="31"/>
  <c r="N397" i="31"/>
  <c r="O397" i="31"/>
  <c r="P397" i="31"/>
  <c r="Q397" i="31"/>
  <c r="R397" i="31"/>
  <c r="S397" i="31"/>
  <c r="T397" i="31"/>
  <c r="B398" i="31"/>
  <c r="C398" i="31"/>
  <c r="D398" i="31"/>
  <c r="E398" i="31"/>
  <c r="F398" i="31"/>
  <c r="G398" i="31"/>
  <c r="H398" i="31"/>
  <c r="I398" i="31"/>
  <c r="J398" i="31"/>
  <c r="K398" i="31"/>
  <c r="L398" i="31"/>
  <c r="M398" i="31"/>
  <c r="N398" i="31"/>
  <c r="O398" i="31"/>
  <c r="P398" i="31"/>
  <c r="Q398" i="31"/>
  <c r="R398" i="31"/>
  <c r="S398" i="31"/>
  <c r="T398" i="31"/>
  <c r="B399" i="31"/>
  <c r="C399" i="31"/>
  <c r="D399" i="31"/>
  <c r="E399" i="31"/>
  <c r="F399" i="31"/>
  <c r="G399" i="31"/>
  <c r="H399" i="31"/>
  <c r="I399" i="31"/>
  <c r="J399" i="31"/>
  <c r="K399" i="31"/>
  <c r="L399" i="31"/>
  <c r="M399" i="31"/>
  <c r="N399" i="31"/>
  <c r="O399" i="31"/>
  <c r="P399" i="31"/>
  <c r="Q399" i="31"/>
  <c r="R399" i="31"/>
  <c r="S399" i="31"/>
  <c r="T399" i="31"/>
  <c r="B400" i="31"/>
  <c r="C400" i="31"/>
  <c r="D400" i="31"/>
  <c r="E400" i="31"/>
  <c r="F400" i="31"/>
  <c r="G400" i="31"/>
  <c r="H400" i="31"/>
  <c r="I400" i="31"/>
  <c r="J400" i="31"/>
  <c r="K400" i="31"/>
  <c r="L400" i="31"/>
  <c r="M400" i="31"/>
  <c r="N400" i="31"/>
  <c r="O400" i="31"/>
  <c r="P400" i="31"/>
  <c r="Q400" i="31"/>
  <c r="R400" i="31"/>
  <c r="S400" i="31"/>
  <c r="T400" i="31"/>
  <c r="B401" i="31"/>
  <c r="C401" i="31"/>
  <c r="D401" i="31"/>
  <c r="E401" i="31"/>
  <c r="F401" i="31"/>
  <c r="G401" i="31"/>
  <c r="H401" i="31"/>
  <c r="I401" i="31"/>
  <c r="J401" i="31"/>
  <c r="K401" i="31"/>
  <c r="L401" i="31"/>
  <c r="M401" i="31"/>
  <c r="N401" i="31"/>
  <c r="O401" i="31"/>
  <c r="P401" i="31"/>
  <c r="Q401" i="31"/>
  <c r="R401" i="31"/>
  <c r="S401" i="31"/>
  <c r="T401" i="31"/>
  <c r="B402" i="31"/>
  <c r="C402" i="31"/>
  <c r="D402" i="31"/>
  <c r="E402" i="31"/>
  <c r="F402" i="31"/>
  <c r="G402" i="31"/>
  <c r="H402" i="31"/>
  <c r="I402" i="31"/>
  <c r="J402" i="31"/>
  <c r="K402" i="31"/>
  <c r="L402" i="31"/>
  <c r="M402" i="31"/>
  <c r="N402" i="31"/>
  <c r="O402" i="31"/>
  <c r="P402" i="31"/>
  <c r="Q402" i="31"/>
  <c r="R402" i="31"/>
  <c r="S402" i="31"/>
  <c r="T402" i="31"/>
  <c r="B403" i="31"/>
  <c r="C403" i="31"/>
  <c r="D403" i="31"/>
  <c r="E403" i="31"/>
  <c r="F403" i="31"/>
  <c r="G403" i="31"/>
  <c r="H403" i="31"/>
  <c r="I403" i="31"/>
  <c r="J403" i="31"/>
  <c r="K403" i="31"/>
  <c r="L403" i="31"/>
  <c r="M403" i="31"/>
  <c r="N403" i="31"/>
  <c r="O403" i="31"/>
  <c r="P403" i="31"/>
  <c r="Q403" i="31"/>
  <c r="R403" i="31"/>
  <c r="S403" i="31"/>
  <c r="T403" i="31"/>
  <c r="B404" i="31"/>
  <c r="C404" i="31"/>
  <c r="D404" i="31"/>
  <c r="E404" i="31"/>
  <c r="F404" i="31"/>
  <c r="G404" i="31"/>
  <c r="H404" i="31"/>
  <c r="I404" i="31"/>
  <c r="J404" i="31"/>
  <c r="K404" i="31"/>
  <c r="L404" i="31"/>
  <c r="M404" i="31"/>
  <c r="N404" i="31"/>
  <c r="O404" i="31"/>
  <c r="P404" i="31"/>
  <c r="Q404" i="31"/>
  <c r="R404" i="31"/>
  <c r="S404" i="31"/>
  <c r="T404" i="31"/>
  <c r="B405" i="31"/>
  <c r="C405" i="31"/>
  <c r="D405" i="31"/>
  <c r="E405" i="31"/>
  <c r="F405" i="31"/>
  <c r="G405" i="31"/>
  <c r="H405" i="31"/>
  <c r="I405" i="31"/>
  <c r="J405" i="31"/>
  <c r="K405" i="31"/>
  <c r="L405" i="31"/>
  <c r="M405" i="31"/>
  <c r="N405" i="31"/>
  <c r="O405" i="31"/>
  <c r="P405" i="31"/>
  <c r="Q405" i="31"/>
  <c r="R405" i="31"/>
  <c r="S405" i="31"/>
  <c r="T405" i="31"/>
  <c r="B406" i="31"/>
  <c r="C406" i="31"/>
  <c r="D406" i="31"/>
  <c r="E406" i="31"/>
  <c r="F406" i="31"/>
  <c r="G406" i="31"/>
  <c r="H406" i="31"/>
  <c r="I406" i="31"/>
  <c r="J406" i="31"/>
  <c r="K406" i="31"/>
  <c r="L406" i="31"/>
  <c r="M406" i="31"/>
  <c r="N406" i="31"/>
  <c r="O406" i="31"/>
  <c r="P406" i="31"/>
  <c r="Q406" i="31"/>
  <c r="R406" i="31"/>
  <c r="S406" i="31"/>
  <c r="T406" i="31"/>
  <c r="B407" i="31"/>
  <c r="C407" i="31"/>
  <c r="D407" i="31"/>
  <c r="E407" i="31"/>
  <c r="F407" i="31"/>
  <c r="G407" i="31"/>
  <c r="H407" i="31"/>
  <c r="I407" i="31"/>
  <c r="J407" i="31"/>
  <c r="K407" i="31"/>
  <c r="L407" i="31"/>
  <c r="M407" i="31"/>
  <c r="N407" i="31"/>
  <c r="O407" i="31"/>
  <c r="P407" i="31"/>
  <c r="Q407" i="31"/>
  <c r="R407" i="31"/>
  <c r="S407" i="31"/>
  <c r="T407" i="31"/>
  <c r="B408" i="31"/>
  <c r="C408" i="31"/>
  <c r="D408" i="31"/>
  <c r="E408" i="31"/>
  <c r="F408" i="31"/>
  <c r="G408" i="31"/>
  <c r="H408" i="31"/>
  <c r="I408" i="31"/>
  <c r="J408" i="31"/>
  <c r="K408" i="31"/>
  <c r="L408" i="31"/>
  <c r="M408" i="31"/>
  <c r="N408" i="31"/>
  <c r="O408" i="31"/>
  <c r="P408" i="31"/>
  <c r="Q408" i="31"/>
  <c r="R408" i="31"/>
  <c r="S408" i="31"/>
  <c r="T408" i="31"/>
  <c r="B409" i="31"/>
  <c r="C409" i="31"/>
  <c r="D409" i="31"/>
  <c r="E409" i="31"/>
  <c r="F409" i="31"/>
  <c r="G409" i="31"/>
  <c r="H409" i="31"/>
  <c r="I409" i="31"/>
  <c r="J409" i="31"/>
  <c r="K409" i="31"/>
  <c r="L409" i="31"/>
  <c r="M409" i="31"/>
  <c r="N409" i="31"/>
  <c r="O409" i="31"/>
  <c r="P409" i="31"/>
  <c r="Q409" i="31"/>
  <c r="R409" i="31"/>
  <c r="S409" i="31"/>
  <c r="T409" i="31"/>
  <c r="B410" i="31"/>
  <c r="C410" i="31"/>
  <c r="D410" i="31"/>
  <c r="E410" i="31"/>
  <c r="F410" i="31"/>
  <c r="G410" i="31"/>
  <c r="H410" i="31"/>
  <c r="I410" i="31"/>
  <c r="J410" i="31"/>
  <c r="K410" i="31"/>
  <c r="L410" i="31"/>
  <c r="M410" i="31"/>
  <c r="N410" i="31"/>
  <c r="O410" i="31"/>
  <c r="P410" i="31"/>
  <c r="Q410" i="31"/>
  <c r="R410" i="31"/>
  <c r="S410" i="31"/>
  <c r="T410" i="31"/>
  <c r="B411" i="31"/>
  <c r="C411" i="31"/>
  <c r="D411" i="31"/>
  <c r="E411" i="31"/>
  <c r="F411" i="31"/>
  <c r="G411" i="31"/>
  <c r="H411" i="31"/>
  <c r="I411" i="31"/>
  <c r="J411" i="31"/>
  <c r="K411" i="31"/>
  <c r="L411" i="31"/>
  <c r="M411" i="31"/>
  <c r="N411" i="31"/>
  <c r="O411" i="31"/>
  <c r="P411" i="31"/>
  <c r="Q411" i="31"/>
  <c r="R411" i="31"/>
  <c r="S411" i="31"/>
  <c r="T411" i="31"/>
  <c r="B412" i="31"/>
  <c r="C412" i="31"/>
  <c r="D412" i="31"/>
  <c r="E412" i="31"/>
  <c r="F412" i="31"/>
  <c r="G412" i="31"/>
  <c r="H412" i="31"/>
  <c r="I412" i="31"/>
  <c r="J412" i="31"/>
  <c r="K412" i="31"/>
  <c r="L412" i="31"/>
  <c r="M412" i="31"/>
  <c r="N412" i="31"/>
  <c r="O412" i="31"/>
  <c r="P412" i="31"/>
  <c r="Q412" i="31"/>
  <c r="R412" i="31"/>
  <c r="S412" i="31"/>
  <c r="T412" i="31"/>
  <c r="B413" i="31"/>
  <c r="C413" i="31"/>
  <c r="D413" i="31"/>
  <c r="E413" i="31"/>
  <c r="F413" i="31"/>
  <c r="G413" i="31"/>
  <c r="H413" i="31"/>
  <c r="I413" i="31"/>
  <c r="J413" i="31"/>
  <c r="K413" i="31"/>
  <c r="L413" i="31"/>
  <c r="M413" i="31"/>
  <c r="N413" i="31"/>
  <c r="O413" i="31"/>
  <c r="P413" i="31"/>
  <c r="Q413" i="31"/>
  <c r="R413" i="31"/>
  <c r="S413" i="31"/>
  <c r="T413" i="31"/>
  <c r="B414" i="31"/>
  <c r="C414" i="31"/>
  <c r="D414" i="31"/>
  <c r="E414" i="31"/>
  <c r="F414" i="31"/>
  <c r="G414" i="31"/>
  <c r="H414" i="31"/>
  <c r="I414" i="31"/>
  <c r="J414" i="31"/>
  <c r="K414" i="31"/>
  <c r="L414" i="31"/>
  <c r="M414" i="31"/>
  <c r="N414" i="31"/>
  <c r="O414" i="31"/>
  <c r="P414" i="31"/>
  <c r="Q414" i="31"/>
  <c r="R414" i="31"/>
  <c r="S414" i="31"/>
  <c r="T414" i="31"/>
  <c r="B415" i="31"/>
  <c r="C415" i="31"/>
  <c r="D415" i="31"/>
  <c r="E415" i="31"/>
  <c r="F415" i="31"/>
  <c r="G415" i="31"/>
  <c r="H415" i="31"/>
  <c r="I415" i="31"/>
  <c r="J415" i="31"/>
  <c r="K415" i="31"/>
  <c r="L415" i="31"/>
  <c r="M415" i="31"/>
  <c r="N415" i="31"/>
  <c r="O415" i="31"/>
  <c r="P415" i="31"/>
  <c r="Q415" i="31"/>
  <c r="R415" i="31"/>
  <c r="S415" i="31"/>
  <c r="T415" i="31"/>
  <c r="B416" i="31"/>
  <c r="C416" i="31"/>
  <c r="D416" i="31"/>
  <c r="E416" i="31"/>
  <c r="F416" i="31"/>
  <c r="G416" i="31"/>
  <c r="H416" i="31"/>
  <c r="I416" i="31"/>
  <c r="J416" i="31"/>
  <c r="K416" i="31"/>
  <c r="L416" i="31"/>
  <c r="M416" i="31"/>
  <c r="N416" i="31"/>
  <c r="O416" i="31"/>
  <c r="P416" i="31"/>
  <c r="Q416" i="31"/>
  <c r="R416" i="31"/>
  <c r="S416" i="31"/>
  <c r="T416" i="31"/>
  <c r="B417" i="31"/>
  <c r="C417" i="31"/>
  <c r="D417" i="31"/>
  <c r="E417" i="31"/>
  <c r="F417" i="31"/>
  <c r="G417" i="31"/>
  <c r="H417" i="31"/>
  <c r="I417" i="31"/>
  <c r="J417" i="31"/>
  <c r="K417" i="31"/>
  <c r="L417" i="31"/>
  <c r="M417" i="31"/>
  <c r="N417" i="31"/>
  <c r="O417" i="31"/>
  <c r="P417" i="31"/>
  <c r="Q417" i="31"/>
  <c r="R417" i="31"/>
  <c r="S417" i="31"/>
  <c r="T417" i="31"/>
  <c r="B418" i="31"/>
  <c r="C418" i="31"/>
  <c r="D418" i="31"/>
  <c r="E418" i="31"/>
  <c r="F418" i="31"/>
  <c r="G418" i="31"/>
  <c r="H418" i="31"/>
  <c r="I418" i="31"/>
  <c r="J418" i="31"/>
  <c r="K418" i="31"/>
  <c r="L418" i="31"/>
  <c r="M418" i="31"/>
  <c r="N418" i="31"/>
  <c r="O418" i="31"/>
  <c r="P418" i="31"/>
  <c r="Q418" i="31"/>
  <c r="R418" i="31"/>
  <c r="S418" i="31"/>
  <c r="T418" i="31"/>
  <c r="B419" i="31"/>
  <c r="C419" i="31"/>
  <c r="D419" i="31"/>
  <c r="E419" i="31"/>
  <c r="F419" i="31"/>
  <c r="G419" i="31"/>
  <c r="H419" i="31"/>
  <c r="I419" i="31"/>
  <c r="J419" i="31"/>
  <c r="K419" i="31"/>
  <c r="L419" i="31"/>
  <c r="M419" i="31"/>
  <c r="N419" i="31"/>
  <c r="O419" i="31"/>
  <c r="P419" i="31"/>
  <c r="Q419" i="31"/>
  <c r="R419" i="31"/>
  <c r="S419" i="31"/>
  <c r="T419" i="31"/>
  <c r="B420" i="31"/>
  <c r="C420" i="31"/>
  <c r="D420" i="31"/>
  <c r="E420" i="31"/>
  <c r="F420" i="31"/>
  <c r="G420" i="31"/>
  <c r="H420" i="31"/>
  <c r="I420" i="31"/>
  <c r="J420" i="31"/>
  <c r="K420" i="31"/>
  <c r="L420" i="31"/>
  <c r="M420" i="31"/>
  <c r="N420" i="31"/>
  <c r="O420" i="31"/>
  <c r="P420" i="31"/>
  <c r="Q420" i="31"/>
  <c r="R420" i="31"/>
  <c r="S420" i="31"/>
  <c r="T420" i="31"/>
  <c r="B421" i="31"/>
  <c r="C421" i="31"/>
  <c r="D421" i="31"/>
  <c r="E421" i="31"/>
  <c r="F421" i="31"/>
  <c r="G421" i="31"/>
  <c r="H421" i="31"/>
  <c r="I421" i="31"/>
  <c r="J421" i="31"/>
  <c r="K421" i="31"/>
  <c r="L421" i="31"/>
  <c r="M421" i="31"/>
  <c r="N421" i="31"/>
  <c r="O421" i="31"/>
  <c r="P421" i="31"/>
  <c r="Q421" i="31"/>
  <c r="R421" i="31"/>
  <c r="S421" i="31"/>
  <c r="T421" i="31"/>
  <c r="B422" i="31"/>
  <c r="C422" i="31"/>
  <c r="D422" i="31"/>
  <c r="E422" i="31"/>
  <c r="F422" i="31"/>
  <c r="G422" i="31"/>
  <c r="H422" i="31"/>
  <c r="I422" i="31"/>
  <c r="J422" i="31"/>
  <c r="K422" i="31"/>
  <c r="L422" i="31"/>
  <c r="M422" i="31"/>
  <c r="N422" i="31"/>
  <c r="O422" i="31"/>
  <c r="P422" i="31"/>
  <c r="Q422" i="31"/>
  <c r="R422" i="31"/>
  <c r="S422" i="31"/>
  <c r="T422" i="31"/>
  <c r="B423" i="31"/>
  <c r="C423" i="31"/>
  <c r="D423" i="31"/>
  <c r="E423" i="31"/>
  <c r="F423" i="31"/>
  <c r="G423" i="31"/>
  <c r="H423" i="31"/>
  <c r="I423" i="31"/>
  <c r="J423" i="31"/>
  <c r="K423" i="31"/>
  <c r="L423" i="31"/>
  <c r="M423" i="31"/>
  <c r="N423" i="31"/>
  <c r="O423" i="31"/>
  <c r="P423" i="31"/>
  <c r="Q423" i="31"/>
  <c r="R423" i="31"/>
  <c r="S423" i="31"/>
  <c r="T423" i="31"/>
  <c r="B424" i="31"/>
  <c r="C424" i="31"/>
  <c r="D424" i="31"/>
  <c r="E424" i="31"/>
  <c r="F424" i="31"/>
  <c r="G424" i="31"/>
  <c r="H424" i="31"/>
  <c r="I424" i="31"/>
  <c r="J424" i="31"/>
  <c r="K424" i="31"/>
  <c r="L424" i="31"/>
  <c r="M424" i="31"/>
  <c r="N424" i="31"/>
  <c r="O424" i="31"/>
  <c r="P424" i="31"/>
  <c r="Q424" i="31"/>
  <c r="R424" i="31"/>
  <c r="S424" i="31"/>
  <c r="T424" i="31"/>
  <c r="B425" i="31"/>
  <c r="C425" i="31"/>
  <c r="D425" i="31"/>
  <c r="E425" i="31"/>
  <c r="F425" i="31"/>
  <c r="G425" i="31"/>
  <c r="H425" i="31"/>
  <c r="I425" i="31"/>
  <c r="J425" i="31"/>
  <c r="K425" i="31"/>
  <c r="L425" i="31"/>
  <c r="M425" i="31"/>
  <c r="N425" i="31"/>
  <c r="O425" i="31"/>
  <c r="P425" i="31"/>
  <c r="Q425" i="31"/>
  <c r="R425" i="31"/>
  <c r="S425" i="31"/>
  <c r="T425" i="31"/>
  <c r="B426" i="31"/>
  <c r="C426" i="31"/>
  <c r="D426" i="31"/>
  <c r="E426" i="31"/>
  <c r="F426" i="31"/>
  <c r="G426" i="31"/>
  <c r="H426" i="31"/>
  <c r="I426" i="31"/>
  <c r="J426" i="31"/>
  <c r="K426" i="31"/>
  <c r="L426" i="31"/>
  <c r="M426" i="31"/>
  <c r="N426" i="31"/>
  <c r="O426" i="31"/>
  <c r="P426" i="31"/>
  <c r="Q426" i="31"/>
  <c r="R426" i="31"/>
  <c r="S426" i="31"/>
  <c r="T426" i="31"/>
  <c r="B427" i="31"/>
  <c r="C427" i="31"/>
  <c r="D427" i="31"/>
  <c r="E427" i="31"/>
  <c r="F427" i="31"/>
  <c r="G427" i="31"/>
  <c r="H427" i="31"/>
  <c r="I427" i="31"/>
  <c r="J427" i="31"/>
  <c r="K427" i="31"/>
  <c r="L427" i="31"/>
  <c r="M427" i="31"/>
  <c r="N427" i="31"/>
  <c r="O427" i="31"/>
  <c r="P427" i="31"/>
  <c r="Q427" i="31"/>
  <c r="R427" i="31"/>
  <c r="S427" i="31"/>
  <c r="T427" i="31"/>
  <c r="B428" i="31"/>
  <c r="C428" i="31"/>
  <c r="D428" i="31"/>
  <c r="E428" i="31"/>
  <c r="F428" i="31"/>
  <c r="G428" i="31"/>
  <c r="H428" i="31"/>
  <c r="I428" i="31"/>
  <c r="J428" i="31"/>
  <c r="K428" i="31"/>
  <c r="L428" i="31"/>
  <c r="M428" i="31"/>
  <c r="N428" i="31"/>
  <c r="O428" i="31"/>
  <c r="P428" i="31"/>
  <c r="Q428" i="31"/>
  <c r="R428" i="31"/>
  <c r="S428" i="31"/>
  <c r="T428" i="31"/>
  <c r="B429" i="31"/>
  <c r="C429" i="31"/>
  <c r="D429" i="31"/>
  <c r="E429" i="31"/>
  <c r="F429" i="31"/>
  <c r="G429" i="31"/>
  <c r="H429" i="31"/>
  <c r="I429" i="31"/>
  <c r="J429" i="31"/>
  <c r="K429" i="31"/>
  <c r="L429" i="31"/>
  <c r="M429" i="31"/>
  <c r="N429" i="31"/>
  <c r="O429" i="31"/>
  <c r="P429" i="31"/>
  <c r="Q429" i="31"/>
  <c r="R429" i="31"/>
  <c r="S429" i="31"/>
  <c r="T429" i="31"/>
  <c r="B430" i="31"/>
  <c r="C430" i="31"/>
  <c r="D430" i="31"/>
  <c r="E430" i="31"/>
  <c r="F430" i="31"/>
  <c r="G430" i="31"/>
  <c r="H430" i="31"/>
  <c r="I430" i="31"/>
  <c r="J430" i="31"/>
  <c r="K430" i="31"/>
  <c r="L430" i="31"/>
  <c r="M430" i="31"/>
  <c r="N430" i="31"/>
  <c r="O430" i="31"/>
  <c r="P430" i="31"/>
  <c r="Q430" i="31"/>
  <c r="R430" i="31"/>
  <c r="S430" i="31"/>
  <c r="T430" i="31"/>
  <c r="B431" i="31"/>
  <c r="C431" i="31"/>
  <c r="D431" i="31"/>
  <c r="E431" i="31"/>
  <c r="F431" i="31"/>
  <c r="G431" i="31"/>
  <c r="H431" i="31"/>
  <c r="I431" i="31"/>
  <c r="J431" i="31"/>
  <c r="K431" i="31"/>
  <c r="L431" i="31"/>
  <c r="M431" i="31"/>
  <c r="N431" i="31"/>
  <c r="O431" i="31"/>
  <c r="P431" i="31"/>
  <c r="Q431" i="31"/>
  <c r="R431" i="31"/>
  <c r="S431" i="31"/>
  <c r="T431" i="31"/>
  <c r="B432" i="31"/>
  <c r="C432" i="31"/>
  <c r="D432" i="31"/>
  <c r="E432" i="31"/>
  <c r="F432" i="31"/>
  <c r="G432" i="31"/>
  <c r="H432" i="31"/>
  <c r="I432" i="31"/>
  <c r="J432" i="31"/>
  <c r="K432" i="31"/>
  <c r="L432" i="31"/>
  <c r="M432" i="31"/>
  <c r="N432" i="31"/>
  <c r="O432" i="31"/>
  <c r="P432" i="31"/>
  <c r="Q432" i="31"/>
  <c r="R432" i="31"/>
  <c r="S432" i="31"/>
  <c r="T432" i="31"/>
  <c r="B433" i="31"/>
  <c r="C433" i="31"/>
  <c r="D433" i="31"/>
  <c r="E433" i="31"/>
  <c r="F433" i="31"/>
  <c r="G433" i="31"/>
  <c r="H433" i="31"/>
  <c r="I433" i="31"/>
  <c r="J433" i="31"/>
  <c r="K433" i="31"/>
  <c r="L433" i="31"/>
  <c r="M433" i="31"/>
  <c r="N433" i="31"/>
  <c r="O433" i="31"/>
  <c r="P433" i="31"/>
  <c r="Q433" i="31"/>
  <c r="R433" i="31"/>
  <c r="S433" i="31"/>
  <c r="T433" i="31"/>
  <c r="B434" i="31"/>
  <c r="C434" i="31"/>
  <c r="D434" i="31"/>
  <c r="E434" i="31"/>
  <c r="F434" i="31"/>
  <c r="G434" i="31"/>
  <c r="H434" i="31"/>
  <c r="I434" i="31"/>
  <c r="J434" i="31"/>
  <c r="K434" i="31"/>
  <c r="L434" i="31"/>
  <c r="M434" i="31"/>
  <c r="N434" i="31"/>
  <c r="O434" i="31"/>
  <c r="P434" i="31"/>
  <c r="Q434" i="31"/>
  <c r="R434" i="31"/>
  <c r="S434" i="31"/>
  <c r="T434" i="31"/>
  <c r="B435" i="31"/>
  <c r="C435" i="31"/>
  <c r="D435" i="31"/>
  <c r="E435" i="31"/>
  <c r="F435" i="31"/>
  <c r="G435" i="31"/>
  <c r="H435" i="31"/>
  <c r="I435" i="31"/>
  <c r="J435" i="31"/>
  <c r="K435" i="31"/>
  <c r="L435" i="31"/>
  <c r="M435" i="31"/>
  <c r="N435" i="31"/>
  <c r="O435" i="31"/>
  <c r="P435" i="31"/>
  <c r="Q435" i="31"/>
  <c r="R435" i="31"/>
  <c r="S435" i="31"/>
  <c r="T435" i="31"/>
  <c r="B436" i="31"/>
  <c r="C436" i="31"/>
  <c r="D436" i="31"/>
  <c r="E436" i="31"/>
  <c r="F436" i="31"/>
  <c r="G436" i="31"/>
  <c r="H436" i="31"/>
  <c r="I436" i="31"/>
  <c r="J436" i="31"/>
  <c r="K436" i="31"/>
  <c r="L436" i="31"/>
  <c r="M436" i="31"/>
  <c r="N436" i="31"/>
  <c r="O436" i="31"/>
  <c r="P436" i="31"/>
  <c r="Q436" i="31"/>
  <c r="R436" i="31"/>
  <c r="S436" i="31"/>
  <c r="T436" i="31"/>
  <c r="B437" i="31"/>
  <c r="C437" i="31"/>
  <c r="D437" i="31"/>
  <c r="E437" i="31"/>
  <c r="F437" i="31"/>
  <c r="G437" i="31"/>
  <c r="H437" i="31"/>
  <c r="I437" i="31"/>
  <c r="J437" i="31"/>
  <c r="K437" i="31"/>
  <c r="L437" i="31"/>
  <c r="M437" i="31"/>
  <c r="N437" i="31"/>
  <c r="O437" i="31"/>
  <c r="P437" i="31"/>
  <c r="Q437" i="31"/>
  <c r="R437" i="31"/>
  <c r="S437" i="31"/>
  <c r="T437" i="31"/>
  <c r="B438" i="31"/>
  <c r="C438" i="31"/>
  <c r="D438" i="31"/>
  <c r="E438" i="31"/>
  <c r="F438" i="31"/>
  <c r="G438" i="31"/>
  <c r="H438" i="31"/>
  <c r="I438" i="31"/>
  <c r="J438" i="31"/>
  <c r="K438" i="31"/>
  <c r="L438" i="31"/>
  <c r="M438" i="31"/>
  <c r="N438" i="31"/>
  <c r="O438" i="31"/>
  <c r="P438" i="31"/>
  <c r="Q438" i="31"/>
  <c r="R438" i="31"/>
  <c r="S438" i="31"/>
  <c r="T438" i="31"/>
  <c r="B439" i="31"/>
  <c r="C439" i="31"/>
  <c r="D439" i="31"/>
  <c r="E439" i="31"/>
  <c r="F439" i="31"/>
  <c r="G439" i="31"/>
  <c r="H439" i="31"/>
  <c r="I439" i="31"/>
  <c r="J439" i="31"/>
  <c r="K439" i="31"/>
  <c r="L439" i="31"/>
  <c r="M439" i="31"/>
  <c r="N439" i="31"/>
  <c r="O439" i="31"/>
  <c r="P439" i="31"/>
  <c r="Q439" i="31"/>
  <c r="R439" i="31"/>
  <c r="S439" i="31"/>
  <c r="T439" i="31"/>
  <c r="B440" i="31"/>
  <c r="C440" i="31"/>
  <c r="D440" i="31"/>
  <c r="E440" i="31"/>
  <c r="F440" i="31"/>
  <c r="G440" i="31"/>
  <c r="H440" i="31"/>
  <c r="I440" i="31"/>
  <c r="J440" i="31"/>
  <c r="K440" i="31"/>
  <c r="L440" i="31"/>
  <c r="M440" i="31"/>
  <c r="N440" i="31"/>
  <c r="O440" i="31"/>
  <c r="P440" i="31"/>
  <c r="Q440" i="31"/>
  <c r="R440" i="31"/>
  <c r="S440" i="31"/>
  <c r="T440" i="31"/>
  <c r="B441" i="31"/>
  <c r="C441" i="31"/>
  <c r="D441" i="31"/>
  <c r="E441" i="31"/>
  <c r="F441" i="31"/>
  <c r="G441" i="31"/>
  <c r="H441" i="31"/>
  <c r="I441" i="31"/>
  <c r="J441" i="31"/>
  <c r="K441" i="31"/>
  <c r="L441" i="31"/>
  <c r="M441" i="31"/>
  <c r="N441" i="31"/>
  <c r="O441" i="31"/>
  <c r="P441" i="31"/>
  <c r="Q441" i="31"/>
  <c r="R441" i="31"/>
  <c r="S441" i="31"/>
  <c r="T441" i="31"/>
  <c r="B442" i="31"/>
  <c r="C442" i="31"/>
  <c r="D442" i="31"/>
  <c r="E442" i="31"/>
  <c r="F442" i="31"/>
  <c r="G442" i="31"/>
  <c r="H442" i="31"/>
  <c r="I442" i="31"/>
  <c r="J442" i="31"/>
  <c r="K442" i="31"/>
  <c r="L442" i="31"/>
  <c r="M442" i="31"/>
  <c r="N442" i="31"/>
  <c r="O442" i="31"/>
  <c r="P442" i="31"/>
  <c r="Q442" i="31"/>
  <c r="R442" i="31"/>
  <c r="S442" i="31"/>
  <c r="T442" i="31"/>
  <c r="B443" i="31"/>
  <c r="C443" i="31"/>
  <c r="D443" i="31"/>
  <c r="E443" i="31"/>
  <c r="F443" i="31"/>
  <c r="G443" i="31"/>
  <c r="H443" i="31"/>
  <c r="I443" i="31"/>
  <c r="J443" i="31"/>
  <c r="K443" i="31"/>
  <c r="L443" i="31"/>
  <c r="M443" i="31"/>
  <c r="N443" i="31"/>
  <c r="O443" i="31"/>
  <c r="P443" i="31"/>
  <c r="Q443" i="31"/>
  <c r="R443" i="31"/>
  <c r="S443" i="31"/>
  <c r="T443" i="31"/>
  <c r="B444" i="31"/>
  <c r="C444" i="31"/>
  <c r="D444" i="31"/>
  <c r="E444" i="31"/>
  <c r="F444" i="31"/>
  <c r="G444" i="31"/>
  <c r="H444" i="31"/>
  <c r="I444" i="31"/>
  <c r="J444" i="31"/>
  <c r="K444" i="31"/>
  <c r="L444" i="31"/>
  <c r="M444" i="31"/>
  <c r="N444" i="31"/>
  <c r="O444" i="31"/>
  <c r="P444" i="31"/>
  <c r="Q444" i="31"/>
  <c r="R444" i="31"/>
  <c r="S444" i="31"/>
  <c r="T444" i="31"/>
  <c r="B445" i="31"/>
  <c r="C445" i="31"/>
  <c r="D445" i="31"/>
  <c r="E445" i="31"/>
  <c r="F445" i="31"/>
  <c r="G445" i="31"/>
  <c r="H445" i="31"/>
  <c r="I445" i="31"/>
  <c r="J445" i="31"/>
  <c r="K445" i="31"/>
  <c r="L445" i="31"/>
  <c r="M445" i="31"/>
  <c r="N445" i="31"/>
  <c r="O445" i="31"/>
  <c r="P445" i="31"/>
  <c r="Q445" i="31"/>
  <c r="R445" i="31"/>
  <c r="S445" i="31"/>
  <c r="T445" i="31"/>
  <c r="B446" i="31"/>
  <c r="C446" i="31"/>
  <c r="D446" i="31"/>
  <c r="E446" i="31"/>
  <c r="F446" i="31"/>
  <c r="G446" i="31"/>
  <c r="H446" i="31"/>
  <c r="I446" i="31"/>
  <c r="J446" i="31"/>
  <c r="K446" i="31"/>
  <c r="L446" i="31"/>
  <c r="M446" i="31"/>
  <c r="N446" i="31"/>
  <c r="O446" i="31"/>
  <c r="P446" i="31"/>
  <c r="Q446" i="31"/>
  <c r="R446" i="31"/>
  <c r="S446" i="31"/>
  <c r="T446" i="31"/>
  <c r="B447" i="31"/>
  <c r="C447" i="31"/>
  <c r="D447" i="31"/>
  <c r="E447" i="31"/>
  <c r="F447" i="31"/>
  <c r="G447" i="31"/>
  <c r="H447" i="31"/>
  <c r="I447" i="31"/>
  <c r="J447" i="31"/>
  <c r="K447" i="31"/>
  <c r="L447" i="31"/>
  <c r="M447" i="31"/>
  <c r="N447" i="31"/>
  <c r="O447" i="31"/>
  <c r="P447" i="31"/>
  <c r="Q447" i="31"/>
  <c r="R447" i="31"/>
  <c r="S447" i="31"/>
  <c r="T447" i="31"/>
  <c r="B448" i="31"/>
  <c r="C448" i="31"/>
  <c r="D448" i="31"/>
  <c r="E448" i="31"/>
  <c r="F448" i="31"/>
  <c r="G448" i="31"/>
  <c r="H448" i="31"/>
  <c r="I448" i="31"/>
  <c r="J448" i="31"/>
  <c r="K448" i="31"/>
  <c r="L448" i="31"/>
  <c r="M448" i="31"/>
  <c r="N448" i="31"/>
  <c r="O448" i="31"/>
  <c r="P448" i="31"/>
  <c r="Q448" i="31"/>
  <c r="R448" i="31"/>
  <c r="S448" i="31"/>
  <c r="T448" i="31"/>
  <c r="B449" i="31"/>
  <c r="C449" i="31"/>
  <c r="D449" i="31"/>
  <c r="E449" i="31"/>
  <c r="F449" i="31"/>
  <c r="G449" i="31"/>
  <c r="H449" i="31"/>
  <c r="I449" i="31"/>
  <c r="J449" i="31"/>
  <c r="K449" i="31"/>
  <c r="L449" i="31"/>
  <c r="M449" i="31"/>
  <c r="N449" i="31"/>
  <c r="O449" i="31"/>
  <c r="P449" i="31"/>
  <c r="Q449" i="31"/>
  <c r="R449" i="31"/>
  <c r="S449" i="31"/>
  <c r="T449" i="31"/>
  <c r="B450" i="31"/>
  <c r="C450" i="31"/>
  <c r="D450" i="31"/>
  <c r="E450" i="31"/>
  <c r="F450" i="31"/>
  <c r="G450" i="31"/>
  <c r="H450" i="31"/>
  <c r="I450" i="31"/>
  <c r="J450" i="31"/>
  <c r="K450" i="31"/>
  <c r="L450" i="31"/>
  <c r="M450" i="31"/>
  <c r="N450" i="31"/>
  <c r="O450" i="31"/>
  <c r="P450" i="31"/>
  <c r="Q450" i="31"/>
  <c r="R450" i="31"/>
  <c r="S450" i="31"/>
  <c r="T450" i="31"/>
  <c r="B451" i="31"/>
  <c r="C451" i="31"/>
  <c r="D451" i="31"/>
  <c r="E451" i="31"/>
  <c r="F451" i="31"/>
  <c r="G451" i="31"/>
  <c r="H451" i="31"/>
  <c r="I451" i="31"/>
  <c r="J451" i="31"/>
  <c r="K451" i="31"/>
  <c r="L451" i="31"/>
  <c r="M451" i="31"/>
  <c r="N451" i="31"/>
  <c r="O451" i="31"/>
  <c r="P451" i="31"/>
  <c r="Q451" i="31"/>
  <c r="R451" i="31"/>
  <c r="S451" i="31"/>
  <c r="T451" i="31"/>
  <c r="B452" i="31"/>
  <c r="C452" i="31"/>
  <c r="D452" i="31"/>
  <c r="E452" i="31"/>
  <c r="F452" i="31"/>
  <c r="G452" i="31"/>
  <c r="H452" i="31"/>
  <c r="I452" i="31"/>
  <c r="J452" i="31"/>
  <c r="K452" i="31"/>
  <c r="L452" i="31"/>
  <c r="M452" i="31"/>
  <c r="N452" i="31"/>
  <c r="O452" i="31"/>
  <c r="P452" i="31"/>
  <c r="Q452" i="31"/>
  <c r="R452" i="31"/>
  <c r="S452" i="31"/>
  <c r="T452" i="31"/>
  <c r="B453" i="31"/>
  <c r="C453" i="31"/>
  <c r="D453" i="31"/>
  <c r="E453" i="31"/>
  <c r="F453" i="31"/>
  <c r="G453" i="31"/>
  <c r="H453" i="31"/>
  <c r="I453" i="31"/>
  <c r="J453" i="31"/>
  <c r="K453" i="31"/>
  <c r="L453" i="31"/>
  <c r="M453" i="31"/>
  <c r="N453" i="31"/>
  <c r="O453" i="31"/>
  <c r="P453" i="31"/>
  <c r="Q453" i="31"/>
  <c r="R453" i="31"/>
  <c r="S453" i="31"/>
  <c r="T453" i="31"/>
  <c r="B454" i="31"/>
  <c r="C454" i="31"/>
  <c r="D454" i="31"/>
  <c r="E454" i="31"/>
  <c r="F454" i="31"/>
  <c r="G454" i="31"/>
  <c r="H454" i="31"/>
  <c r="I454" i="31"/>
  <c r="J454" i="31"/>
  <c r="K454" i="31"/>
  <c r="L454" i="31"/>
  <c r="M454" i="31"/>
  <c r="N454" i="31"/>
  <c r="O454" i="31"/>
  <c r="P454" i="31"/>
  <c r="Q454" i="31"/>
  <c r="R454" i="31"/>
  <c r="S454" i="31"/>
  <c r="T454" i="31"/>
  <c r="B455" i="31"/>
  <c r="C455" i="31"/>
  <c r="D455" i="31"/>
  <c r="E455" i="31"/>
  <c r="F455" i="31"/>
  <c r="G455" i="31"/>
  <c r="H455" i="31"/>
  <c r="I455" i="31"/>
  <c r="J455" i="31"/>
  <c r="K455" i="31"/>
  <c r="L455" i="31"/>
  <c r="M455" i="31"/>
  <c r="N455" i="31"/>
  <c r="O455" i="31"/>
  <c r="P455" i="31"/>
  <c r="Q455" i="31"/>
  <c r="R455" i="31"/>
  <c r="S455" i="31"/>
  <c r="T455" i="31"/>
  <c r="B456" i="31"/>
  <c r="C456" i="31"/>
  <c r="D456" i="31"/>
  <c r="E456" i="31"/>
  <c r="F456" i="31"/>
  <c r="G456" i="31"/>
  <c r="H456" i="31"/>
  <c r="I456" i="31"/>
  <c r="J456" i="31"/>
  <c r="K456" i="31"/>
  <c r="L456" i="31"/>
  <c r="M456" i="31"/>
  <c r="N456" i="31"/>
  <c r="O456" i="31"/>
  <c r="P456" i="31"/>
  <c r="Q456" i="31"/>
  <c r="R456" i="31"/>
  <c r="S456" i="31"/>
  <c r="T456" i="31"/>
  <c r="B457" i="31"/>
  <c r="C457" i="31"/>
  <c r="D457" i="31"/>
  <c r="E457" i="31"/>
  <c r="F457" i="31"/>
  <c r="G457" i="31"/>
  <c r="H457" i="31"/>
  <c r="I457" i="31"/>
  <c r="J457" i="31"/>
  <c r="K457" i="31"/>
  <c r="L457" i="31"/>
  <c r="M457" i="31"/>
  <c r="N457" i="31"/>
  <c r="O457" i="31"/>
  <c r="P457" i="31"/>
  <c r="Q457" i="31"/>
  <c r="R457" i="31"/>
  <c r="S457" i="31"/>
  <c r="T457" i="31"/>
  <c r="B458" i="31"/>
  <c r="C458" i="31"/>
  <c r="D458" i="31"/>
  <c r="E458" i="31"/>
  <c r="F458" i="31"/>
  <c r="G458" i="31"/>
  <c r="H458" i="31"/>
  <c r="I458" i="31"/>
  <c r="J458" i="31"/>
  <c r="K458" i="31"/>
  <c r="L458" i="31"/>
  <c r="M458" i="31"/>
  <c r="N458" i="31"/>
  <c r="O458" i="31"/>
  <c r="P458" i="31"/>
  <c r="Q458" i="31"/>
  <c r="R458" i="31"/>
  <c r="S458" i="31"/>
  <c r="T458" i="31"/>
  <c r="B459" i="31"/>
  <c r="C459" i="31"/>
  <c r="D459" i="31"/>
  <c r="E459" i="31"/>
  <c r="F459" i="31"/>
  <c r="G459" i="31"/>
  <c r="H459" i="31"/>
  <c r="I459" i="31"/>
  <c r="J459" i="31"/>
  <c r="K459" i="31"/>
  <c r="L459" i="31"/>
  <c r="M459" i="31"/>
  <c r="N459" i="31"/>
  <c r="O459" i="31"/>
  <c r="P459" i="31"/>
  <c r="Q459" i="31"/>
  <c r="R459" i="31"/>
  <c r="S459" i="31"/>
  <c r="T459" i="31"/>
  <c r="B460" i="31"/>
  <c r="C460" i="31"/>
  <c r="D460" i="31"/>
  <c r="E460" i="31"/>
  <c r="F460" i="31"/>
  <c r="G460" i="31"/>
  <c r="H460" i="31"/>
  <c r="I460" i="31"/>
  <c r="J460" i="31"/>
  <c r="K460" i="31"/>
  <c r="L460" i="31"/>
  <c r="M460" i="31"/>
  <c r="N460" i="31"/>
  <c r="O460" i="31"/>
  <c r="P460" i="31"/>
  <c r="Q460" i="31"/>
  <c r="R460" i="31"/>
  <c r="S460" i="31"/>
  <c r="T460" i="31"/>
  <c r="B461" i="31"/>
  <c r="C461" i="31"/>
  <c r="D461" i="31"/>
  <c r="E461" i="31"/>
  <c r="F461" i="31"/>
  <c r="G461" i="31"/>
  <c r="H461" i="31"/>
  <c r="I461" i="31"/>
  <c r="J461" i="31"/>
  <c r="K461" i="31"/>
  <c r="L461" i="31"/>
  <c r="M461" i="31"/>
  <c r="N461" i="31"/>
  <c r="O461" i="31"/>
  <c r="P461" i="31"/>
  <c r="Q461" i="31"/>
  <c r="R461" i="31"/>
  <c r="S461" i="31"/>
  <c r="T461" i="31"/>
  <c r="B462" i="31"/>
  <c r="C462" i="31"/>
  <c r="D462" i="31"/>
  <c r="E462" i="31"/>
  <c r="F462" i="31"/>
  <c r="G462" i="31"/>
  <c r="H462" i="31"/>
  <c r="I462" i="31"/>
  <c r="J462" i="31"/>
  <c r="K462" i="31"/>
  <c r="L462" i="31"/>
  <c r="M462" i="31"/>
  <c r="N462" i="31"/>
  <c r="O462" i="31"/>
  <c r="P462" i="31"/>
  <c r="Q462" i="31"/>
  <c r="R462" i="31"/>
  <c r="S462" i="31"/>
  <c r="T462" i="31"/>
  <c r="B463" i="31"/>
  <c r="C463" i="31"/>
  <c r="D463" i="31"/>
  <c r="E463" i="31"/>
  <c r="F463" i="31"/>
  <c r="G463" i="31"/>
  <c r="H463" i="31"/>
  <c r="I463" i="31"/>
  <c r="J463" i="31"/>
  <c r="K463" i="31"/>
  <c r="L463" i="31"/>
  <c r="M463" i="31"/>
  <c r="N463" i="31"/>
  <c r="O463" i="31"/>
  <c r="P463" i="31"/>
  <c r="Q463" i="31"/>
  <c r="R463" i="31"/>
  <c r="S463" i="31"/>
  <c r="T463" i="31"/>
  <c r="B464" i="31"/>
  <c r="C464" i="31"/>
  <c r="D464" i="31"/>
  <c r="E464" i="31"/>
  <c r="F464" i="31"/>
  <c r="G464" i="31"/>
  <c r="H464" i="31"/>
  <c r="I464" i="31"/>
  <c r="J464" i="31"/>
  <c r="K464" i="31"/>
  <c r="L464" i="31"/>
  <c r="M464" i="31"/>
  <c r="N464" i="31"/>
  <c r="O464" i="31"/>
  <c r="P464" i="31"/>
  <c r="Q464" i="31"/>
  <c r="R464" i="31"/>
  <c r="S464" i="31"/>
  <c r="T464" i="31"/>
  <c r="B465" i="31"/>
  <c r="C465" i="31"/>
  <c r="D465" i="31"/>
  <c r="E465" i="31"/>
  <c r="F465" i="31"/>
  <c r="G465" i="31"/>
  <c r="H465" i="31"/>
  <c r="I465" i="31"/>
  <c r="J465" i="31"/>
  <c r="K465" i="31"/>
  <c r="L465" i="31"/>
  <c r="M465" i="31"/>
  <c r="N465" i="31"/>
  <c r="O465" i="31"/>
  <c r="P465" i="31"/>
  <c r="Q465" i="31"/>
  <c r="R465" i="31"/>
  <c r="S465" i="31"/>
  <c r="T465" i="31"/>
  <c r="B466" i="31"/>
  <c r="C466" i="31"/>
  <c r="D466" i="31"/>
  <c r="E466" i="31"/>
  <c r="F466" i="31"/>
  <c r="G466" i="31"/>
  <c r="H466" i="31"/>
  <c r="I466" i="31"/>
  <c r="J466" i="31"/>
  <c r="K466" i="31"/>
  <c r="L466" i="31"/>
  <c r="M466" i="31"/>
  <c r="N466" i="31"/>
  <c r="O466" i="31"/>
  <c r="P466" i="31"/>
  <c r="Q466" i="31"/>
  <c r="R466" i="31"/>
  <c r="S466" i="31"/>
  <c r="T466" i="31"/>
  <c r="B467" i="31"/>
  <c r="C467" i="31"/>
  <c r="D467" i="31"/>
  <c r="E467" i="31"/>
  <c r="F467" i="31"/>
  <c r="G467" i="31"/>
  <c r="H467" i="31"/>
  <c r="I467" i="31"/>
  <c r="J467" i="31"/>
  <c r="K467" i="31"/>
  <c r="L467" i="31"/>
  <c r="M467" i="31"/>
  <c r="N467" i="31"/>
  <c r="O467" i="31"/>
  <c r="P467" i="31"/>
  <c r="Q467" i="31"/>
  <c r="R467" i="31"/>
  <c r="S467" i="31"/>
  <c r="T467" i="31"/>
  <c r="B468" i="31"/>
  <c r="C468" i="31"/>
  <c r="D468" i="31"/>
  <c r="E468" i="31"/>
  <c r="F468" i="31"/>
  <c r="G468" i="31"/>
  <c r="H468" i="31"/>
  <c r="I468" i="31"/>
  <c r="J468" i="31"/>
  <c r="K468" i="31"/>
  <c r="L468" i="31"/>
  <c r="M468" i="31"/>
  <c r="N468" i="31"/>
  <c r="O468" i="31"/>
  <c r="P468" i="31"/>
  <c r="Q468" i="31"/>
  <c r="R468" i="31"/>
  <c r="S468" i="31"/>
  <c r="T468" i="31"/>
  <c r="B469" i="31"/>
  <c r="C469" i="31"/>
  <c r="D469" i="31"/>
  <c r="E469" i="31"/>
  <c r="F469" i="31"/>
  <c r="G469" i="31"/>
  <c r="H469" i="31"/>
  <c r="I469" i="31"/>
  <c r="J469" i="31"/>
  <c r="K469" i="31"/>
  <c r="L469" i="31"/>
  <c r="M469" i="31"/>
  <c r="N469" i="31"/>
  <c r="O469" i="31"/>
  <c r="P469" i="31"/>
  <c r="Q469" i="31"/>
  <c r="R469" i="31"/>
  <c r="S469" i="31"/>
  <c r="T469" i="31"/>
  <c r="B470" i="31"/>
  <c r="C470" i="31"/>
  <c r="D470" i="31"/>
  <c r="E470" i="31"/>
  <c r="F470" i="31"/>
  <c r="G470" i="31"/>
  <c r="H470" i="31"/>
  <c r="I470" i="31"/>
  <c r="J470" i="31"/>
  <c r="K470" i="31"/>
  <c r="L470" i="31"/>
  <c r="M470" i="31"/>
  <c r="N470" i="31"/>
  <c r="O470" i="31"/>
  <c r="P470" i="31"/>
  <c r="Q470" i="31"/>
  <c r="R470" i="31"/>
  <c r="S470" i="31"/>
  <c r="T470" i="31"/>
  <c r="B471" i="31"/>
  <c r="C471" i="31"/>
  <c r="D471" i="31"/>
  <c r="E471" i="31"/>
  <c r="F471" i="31"/>
  <c r="G471" i="31"/>
  <c r="H471" i="31"/>
  <c r="I471" i="31"/>
  <c r="J471" i="31"/>
  <c r="K471" i="31"/>
  <c r="L471" i="31"/>
  <c r="M471" i="31"/>
  <c r="N471" i="31"/>
  <c r="O471" i="31"/>
  <c r="P471" i="31"/>
  <c r="Q471" i="31"/>
  <c r="R471" i="31"/>
  <c r="S471" i="31"/>
  <c r="T471" i="31"/>
  <c r="B472" i="31"/>
  <c r="C472" i="31"/>
  <c r="D472" i="31"/>
  <c r="E472" i="31"/>
  <c r="F472" i="31"/>
  <c r="G472" i="31"/>
  <c r="H472" i="31"/>
  <c r="I472" i="31"/>
  <c r="J472" i="31"/>
  <c r="K472" i="31"/>
  <c r="L472" i="31"/>
  <c r="M472" i="31"/>
  <c r="N472" i="31"/>
  <c r="O472" i="31"/>
  <c r="P472" i="31"/>
  <c r="Q472" i="31"/>
  <c r="R472" i="31"/>
  <c r="S472" i="31"/>
  <c r="T472" i="31"/>
  <c r="B473" i="31"/>
  <c r="C473" i="31"/>
  <c r="D473" i="31"/>
  <c r="E473" i="31"/>
  <c r="F473" i="31"/>
  <c r="G473" i="31"/>
  <c r="H473" i="31"/>
  <c r="I473" i="31"/>
  <c r="J473" i="31"/>
  <c r="K473" i="31"/>
  <c r="L473" i="31"/>
  <c r="M473" i="31"/>
  <c r="N473" i="31"/>
  <c r="O473" i="31"/>
  <c r="P473" i="31"/>
  <c r="Q473" i="31"/>
  <c r="R473" i="31"/>
  <c r="S473" i="31"/>
  <c r="T473" i="31"/>
  <c r="B474" i="31"/>
  <c r="C474" i="31"/>
  <c r="D474" i="31"/>
  <c r="E474" i="31"/>
  <c r="F474" i="31"/>
  <c r="G474" i="31"/>
  <c r="H474" i="31"/>
  <c r="I474" i="31"/>
  <c r="J474" i="31"/>
  <c r="K474" i="31"/>
  <c r="L474" i="31"/>
  <c r="M474" i="31"/>
  <c r="N474" i="31"/>
  <c r="O474" i="31"/>
  <c r="P474" i="31"/>
  <c r="Q474" i="31"/>
  <c r="R474" i="31"/>
  <c r="S474" i="31"/>
  <c r="T474" i="31"/>
  <c r="B475" i="31"/>
  <c r="C475" i="31"/>
  <c r="D475" i="31"/>
  <c r="E475" i="31"/>
  <c r="F475" i="31"/>
  <c r="G475" i="31"/>
  <c r="H475" i="31"/>
  <c r="I475" i="31"/>
  <c r="J475" i="31"/>
  <c r="K475" i="31"/>
  <c r="L475" i="31"/>
  <c r="M475" i="31"/>
  <c r="N475" i="31"/>
  <c r="O475" i="31"/>
  <c r="P475" i="31"/>
  <c r="Q475" i="31"/>
  <c r="R475" i="31"/>
  <c r="S475" i="31"/>
  <c r="T475" i="31"/>
  <c r="B476" i="31"/>
  <c r="C476" i="31"/>
  <c r="D476" i="31"/>
  <c r="E476" i="31"/>
  <c r="F476" i="31"/>
  <c r="G476" i="31"/>
  <c r="H476" i="31"/>
  <c r="I476" i="31"/>
  <c r="J476" i="31"/>
  <c r="K476" i="31"/>
  <c r="L476" i="31"/>
  <c r="M476" i="31"/>
  <c r="N476" i="31"/>
  <c r="O476" i="31"/>
  <c r="P476" i="31"/>
  <c r="Q476" i="31"/>
  <c r="R476" i="31"/>
  <c r="S476" i="31"/>
  <c r="T476" i="31"/>
  <c r="B477" i="31"/>
  <c r="C477" i="31"/>
  <c r="D477" i="31"/>
  <c r="E477" i="31"/>
  <c r="F477" i="31"/>
  <c r="G477" i="31"/>
  <c r="H477" i="31"/>
  <c r="I477" i="31"/>
  <c r="J477" i="31"/>
  <c r="K477" i="31"/>
  <c r="L477" i="31"/>
  <c r="M477" i="31"/>
  <c r="N477" i="31"/>
  <c r="O477" i="31"/>
  <c r="P477" i="31"/>
  <c r="Q477" i="31"/>
  <c r="R477" i="31"/>
  <c r="S477" i="31"/>
  <c r="T477" i="31"/>
  <c r="B478" i="31"/>
  <c r="C478" i="31"/>
  <c r="D478" i="31"/>
  <c r="E478" i="31"/>
  <c r="F478" i="31"/>
  <c r="G478" i="31"/>
  <c r="H478" i="31"/>
  <c r="I478" i="31"/>
  <c r="J478" i="31"/>
  <c r="K478" i="31"/>
  <c r="L478" i="31"/>
  <c r="M478" i="31"/>
  <c r="N478" i="31"/>
  <c r="O478" i="31"/>
  <c r="P478" i="31"/>
  <c r="Q478" i="31"/>
  <c r="R478" i="31"/>
  <c r="S478" i="31"/>
  <c r="T478" i="31"/>
  <c r="B479" i="31"/>
  <c r="C479" i="31"/>
  <c r="D479" i="31"/>
  <c r="E479" i="31"/>
  <c r="F479" i="31"/>
  <c r="G479" i="31"/>
  <c r="H479" i="31"/>
  <c r="I479" i="31"/>
  <c r="J479" i="31"/>
  <c r="K479" i="31"/>
  <c r="L479" i="31"/>
  <c r="M479" i="31"/>
  <c r="N479" i="31"/>
  <c r="O479" i="31"/>
  <c r="P479" i="31"/>
  <c r="Q479" i="31"/>
  <c r="R479" i="31"/>
  <c r="S479" i="31"/>
  <c r="T479" i="31"/>
  <c r="B480" i="31"/>
  <c r="C480" i="31"/>
  <c r="D480" i="31"/>
  <c r="E480" i="31"/>
  <c r="F480" i="31"/>
  <c r="G480" i="31"/>
  <c r="H480" i="31"/>
  <c r="I480" i="31"/>
  <c r="J480" i="31"/>
  <c r="K480" i="31"/>
  <c r="L480" i="31"/>
  <c r="M480" i="31"/>
  <c r="N480" i="31"/>
  <c r="O480" i="31"/>
  <c r="P480" i="31"/>
  <c r="Q480" i="31"/>
  <c r="R480" i="31"/>
  <c r="S480" i="31"/>
  <c r="T480" i="31"/>
  <c r="B481" i="31"/>
  <c r="C481" i="31"/>
  <c r="D481" i="31"/>
  <c r="E481" i="31"/>
  <c r="F481" i="31"/>
  <c r="G481" i="31"/>
  <c r="H481" i="31"/>
  <c r="I481" i="31"/>
  <c r="J481" i="31"/>
  <c r="K481" i="31"/>
  <c r="L481" i="31"/>
  <c r="M481" i="31"/>
  <c r="N481" i="31"/>
  <c r="O481" i="31"/>
  <c r="P481" i="31"/>
  <c r="Q481" i="31"/>
  <c r="R481" i="31"/>
  <c r="S481" i="31"/>
  <c r="T481" i="31"/>
  <c r="B482" i="31"/>
  <c r="C482" i="31"/>
  <c r="D482" i="31"/>
  <c r="E482" i="31"/>
  <c r="F482" i="31"/>
  <c r="G482" i="31"/>
  <c r="H482" i="31"/>
  <c r="I482" i="31"/>
  <c r="J482" i="31"/>
  <c r="K482" i="31"/>
  <c r="L482" i="31"/>
  <c r="M482" i="31"/>
  <c r="N482" i="31"/>
  <c r="O482" i="31"/>
  <c r="P482" i="31"/>
  <c r="Q482" i="31"/>
  <c r="R482" i="31"/>
  <c r="S482" i="31"/>
  <c r="T482" i="31"/>
  <c r="B483" i="31"/>
  <c r="C483" i="31"/>
  <c r="D483" i="31"/>
  <c r="E483" i="31"/>
  <c r="F483" i="31"/>
  <c r="G483" i="31"/>
  <c r="H483" i="31"/>
  <c r="I483" i="31"/>
  <c r="J483" i="31"/>
  <c r="K483" i="31"/>
  <c r="L483" i="31"/>
  <c r="M483" i="31"/>
  <c r="N483" i="31"/>
  <c r="O483" i="31"/>
  <c r="P483" i="31"/>
  <c r="Q483" i="31"/>
  <c r="R483" i="31"/>
  <c r="S483" i="31"/>
  <c r="T483" i="31"/>
  <c r="B484" i="31"/>
  <c r="C484" i="31"/>
  <c r="D484" i="31"/>
  <c r="E484" i="31"/>
  <c r="F484" i="31"/>
  <c r="G484" i="31"/>
  <c r="H484" i="31"/>
  <c r="I484" i="31"/>
  <c r="J484" i="31"/>
  <c r="K484" i="31"/>
  <c r="L484" i="31"/>
  <c r="M484" i="31"/>
  <c r="N484" i="31"/>
  <c r="O484" i="31"/>
  <c r="P484" i="31"/>
  <c r="Q484" i="31"/>
  <c r="R484" i="31"/>
  <c r="S484" i="31"/>
  <c r="T484" i="31"/>
  <c r="B485" i="31"/>
  <c r="C485" i="31"/>
  <c r="D485" i="31"/>
  <c r="E485" i="31"/>
  <c r="F485" i="31"/>
  <c r="G485" i="31"/>
  <c r="H485" i="31"/>
  <c r="I485" i="31"/>
  <c r="J485" i="31"/>
  <c r="K485" i="31"/>
  <c r="L485" i="31"/>
  <c r="M485" i="31"/>
  <c r="N485" i="31"/>
  <c r="O485" i="31"/>
  <c r="P485" i="31"/>
  <c r="Q485" i="31"/>
  <c r="R485" i="31"/>
  <c r="S485" i="31"/>
  <c r="T485" i="31"/>
  <c r="B486" i="31"/>
  <c r="C486" i="31"/>
  <c r="D486" i="31"/>
  <c r="E486" i="31"/>
  <c r="F486" i="31"/>
  <c r="G486" i="31"/>
  <c r="H486" i="31"/>
  <c r="I486" i="31"/>
  <c r="J486" i="31"/>
  <c r="K486" i="31"/>
  <c r="L486" i="31"/>
  <c r="M486" i="31"/>
  <c r="N486" i="31"/>
  <c r="O486" i="31"/>
  <c r="P486" i="31"/>
  <c r="Q486" i="31"/>
  <c r="R486" i="31"/>
  <c r="S486" i="31"/>
  <c r="T486" i="31"/>
  <c r="B487" i="31"/>
  <c r="C487" i="31"/>
  <c r="D487" i="31"/>
  <c r="E487" i="31"/>
  <c r="F487" i="31"/>
  <c r="G487" i="31"/>
  <c r="H487" i="31"/>
  <c r="I487" i="31"/>
  <c r="J487" i="31"/>
  <c r="K487" i="31"/>
  <c r="L487" i="31"/>
  <c r="M487" i="31"/>
  <c r="N487" i="31"/>
  <c r="O487" i="31"/>
  <c r="P487" i="31"/>
  <c r="Q487" i="31"/>
  <c r="R487" i="31"/>
  <c r="S487" i="31"/>
  <c r="T487" i="31"/>
  <c r="B488" i="31"/>
  <c r="C488" i="31"/>
  <c r="D488" i="31"/>
  <c r="E488" i="31"/>
  <c r="F488" i="31"/>
  <c r="G488" i="31"/>
  <c r="H488" i="31"/>
  <c r="I488" i="31"/>
  <c r="J488" i="31"/>
  <c r="K488" i="31"/>
  <c r="L488" i="31"/>
  <c r="M488" i="31"/>
  <c r="N488" i="31"/>
  <c r="O488" i="31"/>
  <c r="P488" i="31"/>
  <c r="Q488" i="31"/>
  <c r="R488" i="31"/>
  <c r="S488" i="31"/>
  <c r="T488" i="31"/>
  <c r="B489" i="31"/>
  <c r="C489" i="31"/>
  <c r="D489" i="31"/>
  <c r="E489" i="31"/>
  <c r="F489" i="31"/>
  <c r="G489" i="31"/>
  <c r="H489" i="31"/>
  <c r="I489" i="31"/>
  <c r="J489" i="31"/>
  <c r="K489" i="31"/>
  <c r="L489" i="31"/>
  <c r="M489" i="31"/>
  <c r="N489" i="31"/>
  <c r="O489" i="31"/>
  <c r="P489" i="31"/>
  <c r="Q489" i="31"/>
  <c r="R489" i="31"/>
  <c r="S489" i="31"/>
  <c r="T489" i="31"/>
  <c r="B490" i="31"/>
  <c r="C490" i="31"/>
  <c r="D490" i="31"/>
  <c r="E490" i="31"/>
  <c r="F490" i="31"/>
  <c r="G490" i="31"/>
  <c r="H490" i="31"/>
  <c r="I490" i="31"/>
  <c r="J490" i="31"/>
  <c r="K490" i="31"/>
  <c r="L490" i="31"/>
  <c r="M490" i="31"/>
  <c r="N490" i="31"/>
  <c r="O490" i="31"/>
  <c r="P490" i="31"/>
  <c r="Q490" i="31"/>
  <c r="R490" i="31"/>
  <c r="S490" i="31"/>
  <c r="T490" i="31"/>
  <c r="B491" i="31"/>
  <c r="C491" i="31"/>
  <c r="D491" i="31"/>
  <c r="E491" i="31"/>
  <c r="F491" i="31"/>
  <c r="G491" i="31"/>
  <c r="H491" i="31"/>
  <c r="I491" i="31"/>
  <c r="J491" i="31"/>
  <c r="K491" i="31"/>
  <c r="L491" i="31"/>
  <c r="M491" i="31"/>
  <c r="N491" i="31"/>
  <c r="O491" i="31"/>
  <c r="P491" i="31"/>
  <c r="Q491" i="31"/>
  <c r="R491" i="31"/>
  <c r="S491" i="31"/>
  <c r="T491" i="31"/>
  <c r="B492" i="31"/>
  <c r="C492" i="31"/>
  <c r="D492" i="31"/>
  <c r="E492" i="31"/>
  <c r="F492" i="31"/>
  <c r="G492" i="31"/>
  <c r="H492" i="31"/>
  <c r="I492" i="31"/>
  <c r="J492" i="31"/>
  <c r="K492" i="31"/>
  <c r="L492" i="31"/>
  <c r="M492" i="31"/>
  <c r="N492" i="31"/>
  <c r="O492" i="31"/>
  <c r="P492" i="31"/>
  <c r="Q492" i="31"/>
  <c r="R492" i="31"/>
  <c r="S492" i="31"/>
  <c r="T492" i="31"/>
  <c r="B493" i="31"/>
  <c r="C493" i="31"/>
  <c r="D493" i="31"/>
  <c r="E493" i="31"/>
  <c r="F493" i="31"/>
  <c r="G493" i="31"/>
  <c r="H493" i="31"/>
  <c r="I493" i="31"/>
  <c r="J493" i="31"/>
  <c r="K493" i="31"/>
  <c r="L493" i="31"/>
  <c r="M493" i="31"/>
  <c r="N493" i="31"/>
  <c r="O493" i="31"/>
  <c r="P493" i="31"/>
  <c r="Q493" i="31"/>
  <c r="R493" i="31"/>
  <c r="S493" i="31"/>
  <c r="T493" i="31"/>
  <c r="B494" i="31"/>
  <c r="C494" i="31"/>
  <c r="D494" i="31"/>
  <c r="E494" i="31"/>
  <c r="F494" i="31"/>
  <c r="G494" i="31"/>
  <c r="H494" i="31"/>
  <c r="I494" i="31"/>
  <c r="J494" i="31"/>
  <c r="K494" i="31"/>
  <c r="L494" i="31"/>
  <c r="M494" i="31"/>
  <c r="N494" i="31"/>
  <c r="O494" i="31"/>
  <c r="P494" i="31"/>
  <c r="Q494" i="31"/>
  <c r="R494" i="31"/>
  <c r="S494" i="31"/>
  <c r="T494" i="31"/>
  <c r="B495" i="31"/>
  <c r="C495" i="31"/>
  <c r="D495" i="31"/>
  <c r="E495" i="31"/>
  <c r="F495" i="31"/>
  <c r="G495" i="31"/>
  <c r="H495" i="31"/>
  <c r="I495" i="31"/>
  <c r="J495" i="31"/>
  <c r="K495" i="31"/>
  <c r="L495" i="31"/>
  <c r="M495" i="31"/>
  <c r="N495" i="31"/>
  <c r="O495" i="31"/>
  <c r="P495" i="31"/>
  <c r="Q495" i="31"/>
  <c r="R495" i="31"/>
  <c r="S495" i="31"/>
  <c r="T495" i="31"/>
  <c r="B496" i="31"/>
  <c r="C496" i="31"/>
  <c r="D496" i="31"/>
  <c r="E496" i="31"/>
  <c r="F496" i="31"/>
  <c r="G496" i="31"/>
  <c r="H496" i="31"/>
  <c r="I496" i="31"/>
  <c r="J496" i="31"/>
  <c r="K496" i="31"/>
  <c r="L496" i="31"/>
  <c r="M496" i="31"/>
  <c r="N496" i="31"/>
  <c r="O496" i="31"/>
  <c r="P496" i="31"/>
  <c r="Q496" i="31"/>
  <c r="R496" i="31"/>
  <c r="S496" i="31"/>
  <c r="T496" i="31"/>
  <c r="B497" i="31"/>
  <c r="C497" i="31"/>
  <c r="D497" i="31"/>
  <c r="E497" i="31"/>
  <c r="F497" i="31"/>
  <c r="G497" i="31"/>
  <c r="H497" i="31"/>
  <c r="I497" i="31"/>
  <c r="J497" i="31"/>
  <c r="K497" i="31"/>
  <c r="L497" i="31"/>
  <c r="M497" i="31"/>
  <c r="N497" i="31"/>
  <c r="O497" i="31"/>
  <c r="P497" i="31"/>
  <c r="Q497" i="31"/>
  <c r="R497" i="31"/>
  <c r="S497" i="31"/>
  <c r="T497" i="31"/>
  <c r="B498" i="31"/>
  <c r="C498" i="31"/>
  <c r="D498" i="31"/>
  <c r="E498" i="31"/>
  <c r="F498" i="31"/>
  <c r="G498" i="31"/>
  <c r="H498" i="31"/>
  <c r="I498" i="31"/>
  <c r="J498" i="31"/>
  <c r="K498" i="31"/>
  <c r="L498" i="31"/>
  <c r="M498" i="31"/>
  <c r="N498" i="31"/>
  <c r="O498" i="31"/>
  <c r="P498" i="31"/>
  <c r="Q498" i="31"/>
  <c r="R498" i="31"/>
  <c r="S498" i="31"/>
  <c r="T498" i="31"/>
  <c r="B499" i="31"/>
  <c r="C499" i="31"/>
  <c r="D499" i="31"/>
  <c r="E499" i="31"/>
  <c r="F499" i="31"/>
  <c r="G499" i="31"/>
  <c r="H499" i="31"/>
  <c r="I499" i="31"/>
  <c r="J499" i="31"/>
  <c r="K499" i="31"/>
  <c r="L499" i="31"/>
  <c r="M499" i="31"/>
  <c r="N499" i="31"/>
  <c r="O499" i="31"/>
  <c r="P499" i="31"/>
  <c r="Q499" i="31"/>
  <c r="R499" i="31"/>
  <c r="S499" i="31"/>
  <c r="T499" i="31"/>
  <c r="B500" i="31"/>
  <c r="C500" i="31"/>
  <c r="D500" i="31"/>
  <c r="E500" i="31"/>
  <c r="F500" i="31"/>
  <c r="G500" i="31"/>
  <c r="H500" i="31"/>
  <c r="I500" i="31"/>
  <c r="J500" i="31"/>
  <c r="K500" i="31"/>
  <c r="L500" i="31"/>
  <c r="M500" i="31"/>
  <c r="N500" i="31"/>
  <c r="O500" i="31"/>
  <c r="P500" i="31"/>
  <c r="Q500" i="31"/>
  <c r="R500" i="31"/>
  <c r="S500" i="31"/>
  <c r="T500" i="31"/>
  <c r="B501" i="31"/>
  <c r="C501" i="31"/>
  <c r="D501" i="31"/>
  <c r="E501" i="31"/>
  <c r="F501" i="31"/>
  <c r="G501" i="31"/>
  <c r="H501" i="31"/>
  <c r="I501" i="31"/>
  <c r="J501" i="31"/>
  <c r="K501" i="31"/>
  <c r="L501" i="31"/>
  <c r="M501" i="31"/>
  <c r="N501" i="31"/>
  <c r="O501" i="31"/>
  <c r="P501" i="31"/>
  <c r="Q501" i="31"/>
  <c r="R501" i="31"/>
  <c r="S501" i="31"/>
  <c r="T501" i="31"/>
  <c r="B502" i="31"/>
  <c r="C502" i="31"/>
  <c r="D502" i="31"/>
  <c r="E502" i="31"/>
  <c r="F502" i="31"/>
  <c r="G502" i="31"/>
  <c r="H502" i="31"/>
  <c r="I502" i="31"/>
  <c r="J502" i="31"/>
  <c r="K502" i="31"/>
  <c r="L502" i="31"/>
  <c r="M502" i="31"/>
  <c r="N502" i="31"/>
  <c r="O502" i="31"/>
  <c r="P502" i="31"/>
  <c r="Q502" i="31"/>
  <c r="R502" i="31"/>
  <c r="S502" i="31"/>
  <c r="T502" i="31"/>
  <c r="B503" i="31"/>
  <c r="C503" i="31"/>
  <c r="D503" i="31"/>
  <c r="E503" i="31"/>
  <c r="F503" i="31"/>
  <c r="G503" i="31"/>
  <c r="H503" i="31"/>
  <c r="I503" i="31"/>
  <c r="J503" i="31"/>
  <c r="K503" i="31"/>
  <c r="L503" i="31"/>
  <c r="M503" i="31"/>
  <c r="N503" i="31"/>
  <c r="O503" i="31"/>
  <c r="P503" i="31"/>
  <c r="Q503" i="31"/>
  <c r="R503" i="31"/>
  <c r="S503" i="31"/>
  <c r="T503" i="31"/>
  <c r="B504" i="31"/>
  <c r="C504" i="31"/>
  <c r="D504" i="31"/>
  <c r="E504" i="31"/>
  <c r="F504" i="31"/>
  <c r="G504" i="31"/>
  <c r="H504" i="31"/>
  <c r="I504" i="31"/>
  <c r="J504" i="31"/>
  <c r="K504" i="31"/>
  <c r="L504" i="31"/>
  <c r="M504" i="31"/>
  <c r="N504" i="31"/>
  <c r="O504" i="31"/>
  <c r="P504" i="31"/>
  <c r="Q504" i="31"/>
  <c r="R504" i="31"/>
  <c r="S504" i="31"/>
  <c r="T504" i="31"/>
  <c r="B505" i="31"/>
  <c r="C505" i="31"/>
  <c r="D505" i="31"/>
  <c r="E505" i="31"/>
  <c r="F505" i="31"/>
  <c r="G505" i="31"/>
  <c r="H505" i="31"/>
  <c r="I505" i="31"/>
  <c r="J505" i="31"/>
  <c r="K505" i="31"/>
  <c r="L505" i="31"/>
  <c r="M505" i="31"/>
  <c r="N505" i="31"/>
  <c r="O505" i="31"/>
  <c r="P505" i="31"/>
  <c r="Q505" i="31"/>
  <c r="R505" i="31"/>
  <c r="S505" i="31"/>
  <c r="T505" i="31"/>
  <c r="B506" i="31"/>
  <c r="C506" i="31"/>
  <c r="D506" i="31"/>
  <c r="E506" i="31"/>
  <c r="F506" i="31"/>
  <c r="G506" i="31"/>
  <c r="H506" i="31"/>
  <c r="I506" i="31"/>
  <c r="J506" i="31"/>
  <c r="K506" i="31"/>
  <c r="L506" i="31"/>
  <c r="M506" i="31"/>
  <c r="N506" i="31"/>
  <c r="O506" i="31"/>
  <c r="P506" i="31"/>
  <c r="Q506" i="31"/>
  <c r="R506" i="31"/>
  <c r="S506" i="31"/>
  <c r="T506" i="31"/>
  <c r="B507" i="31"/>
  <c r="C507" i="31"/>
  <c r="D507" i="31"/>
  <c r="E507" i="31"/>
  <c r="F507" i="31"/>
  <c r="G507" i="31"/>
  <c r="H507" i="31"/>
  <c r="I507" i="31"/>
  <c r="J507" i="31"/>
  <c r="K507" i="31"/>
  <c r="L507" i="31"/>
  <c r="M507" i="31"/>
  <c r="N507" i="31"/>
  <c r="O507" i="31"/>
  <c r="P507" i="31"/>
  <c r="Q507" i="31"/>
  <c r="R507" i="31"/>
  <c r="S507" i="31"/>
  <c r="T507" i="31"/>
  <c r="B508" i="31"/>
  <c r="C508" i="31"/>
  <c r="D508" i="31"/>
  <c r="E508" i="31"/>
  <c r="F508" i="31"/>
  <c r="G508" i="31"/>
  <c r="H508" i="31"/>
  <c r="I508" i="31"/>
  <c r="J508" i="31"/>
  <c r="K508" i="31"/>
  <c r="L508" i="31"/>
  <c r="M508" i="31"/>
  <c r="N508" i="31"/>
  <c r="O508" i="31"/>
  <c r="P508" i="31"/>
  <c r="Q508" i="31"/>
  <c r="R508" i="31"/>
  <c r="S508" i="31"/>
  <c r="T508" i="31"/>
  <c r="B509" i="31"/>
  <c r="C509" i="31"/>
  <c r="D509" i="31"/>
  <c r="E509" i="31"/>
  <c r="F509" i="31"/>
  <c r="G509" i="31"/>
  <c r="H509" i="31"/>
  <c r="I509" i="31"/>
  <c r="J509" i="31"/>
  <c r="K509" i="31"/>
  <c r="L509" i="31"/>
  <c r="M509" i="31"/>
  <c r="N509" i="31"/>
  <c r="O509" i="31"/>
  <c r="P509" i="31"/>
  <c r="Q509" i="31"/>
  <c r="R509" i="31"/>
  <c r="S509" i="31"/>
  <c r="T509" i="31"/>
  <c r="B510" i="31"/>
  <c r="C510" i="31"/>
  <c r="D510" i="31"/>
  <c r="E510" i="31"/>
  <c r="F510" i="31"/>
  <c r="G510" i="31"/>
  <c r="H510" i="31"/>
  <c r="I510" i="31"/>
  <c r="J510" i="31"/>
  <c r="K510" i="31"/>
  <c r="L510" i="31"/>
  <c r="M510" i="31"/>
  <c r="N510" i="31"/>
  <c r="O510" i="31"/>
  <c r="P510" i="31"/>
  <c r="Q510" i="31"/>
  <c r="R510" i="31"/>
  <c r="S510" i="31"/>
  <c r="T510" i="31"/>
  <c r="B511" i="31"/>
  <c r="C511" i="31"/>
  <c r="D511" i="31"/>
  <c r="E511" i="31"/>
  <c r="F511" i="31"/>
  <c r="G511" i="31"/>
  <c r="H511" i="31"/>
  <c r="I511" i="31"/>
  <c r="J511" i="31"/>
  <c r="K511" i="31"/>
  <c r="L511" i="31"/>
  <c r="M511" i="31"/>
  <c r="N511" i="31"/>
  <c r="O511" i="31"/>
  <c r="P511" i="31"/>
  <c r="Q511" i="31"/>
  <c r="R511" i="31"/>
  <c r="S511" i="31"/>
  <c r="T511" i="31"/>
  <c r="B512" i="31"/>
  <c r="C512" i="31"/>
  <c r="D512" i="31"/>
  <c r="E512" i="31"/>
  <c r="F512" i="31"/>
  <c r="G512" i="31"/>
  <c r="H512" i="31"/>
  <c r="I512" i="31"/>
  <c r="J512" i="31"/>
  <c r="K512" i="31"/>
  <c r="L512" i="31"/>
  <c r="M512" i="31"/>
  <c r="N512" i="31"/>
  <c r="O512" i="31"/>
  <c r="P512" i="31"/>
  <c r="Q512" i="31"/>
  <c r="R512" i="31"/>
  <c r="S512" i="31"/>
  <c r="T512" i="31"/>
  <c r="B513" i="31"/>
  <c r="C513" i="31"/>
  <c r="D513" i="31"/>
  <c r="E513" i="31"/>
  <c r="F513" i="31"/>
  <c r="G513" i="31"/>
  <c r="H513" i="31"/>
  <c r="I513" i="31"/>
  <c r="J513" i="31"/>
  <c r="K513" i="31"/>
  <c r="L513" i="31"/>
  <c r="M513" i="31"/>
  <c r="N513" i="31"/>
  <c r="O513" i="31"/>
  <c r="P513" i="31"/>
  <c r="Q513" i="31"/>
  <c r="R513" i="31"/>
  <c r="S513" i="31"/>
  <c r="T513" i="31"/>
  <c r="B514" i="31"/>
  <c r="C514" i="31"/>
  <c r="D514" i="31"/>
  <c r="E514" i="31"/>
  <c r="F514" i="31"/>
  <c r="G514" i="31"/>
  <c r="H514" i="31"/>
  <c r="I514" i="31"/>
  <c r="J514" i="31"/>
  <c r="K514" i="31"/>
  <c r="L514" i="31"/>
  <c r="M514" i="31"/>
  <c r="N514" i="31"/>
  <c r="O514" i="31"/>
  <c r="P514" i="31"/>
  <c r="Q514" i="31"/>
  <c r="R514" i="31"/>
  <c r="S514" i="31"/>
  <c r="T514" i="31"/>
  <c r="B515" i="31"/>
  <c r="C515" i="31"/>
  <c r="D515" i="31"/>
  <c r="E515" i="31"/>
  <c r="F515" i="31"/>
  <c r="G515" i="31"/>
  <c r="H515" i="31"/>
  <c r="I515" i="31"/>
  <c r="J515" i="31"/>
  <c r="K515" i="31"/>
  <c r="L515" i="31"/>
  <c r="M515" i="31"/>
  <c r="N515" i="31"/>
  <c r="O515" i="31"/>
  <c r="P515" i="31"/>
  <c r="Q515" i="31"/>
  <c r="R515" i="31"/>
  <c r="S515" i="31"/>
  <c r="T515" i="31"/>
  <c r="B516" i="31"/>
  <c r="C516" i="31"/>
  <c r="D516" i="31"/>
  <c r="E516" i="31"/>
  <c r="F516" i="31"/>
  <c r="G516" i="31"/>
  <c r="H516" i="31"/>
  <c r="I516" i="31"/>
  <c r="J516" i="31"/>
  <c r="K516" i="31"/>
  <c r="L516" i="31"/>
  <c r="M516" i="31"/>
  <c r="N516" i="31"/>
  <c r="O516" i="31"/>
  <c r="P516" i="31"/>
  <c r="Q516" i="31"/>
  <c r="R516" i="31"/>
  <c r="S516" i="31"/>
  <c r="T516" i="31"/>
  <c r="B517" i="31"/>
  <c r="C517" i="31"/>
  <c r="D517" i="31"/>
  <c r="E517" i="31"/>
  <c r="F517" i="31"/>
  <c r="G517" i="31"/>
  <c r="H517" i="31"/>
  <c r="I517" i="31"/>
  <c r="J517" i="31"/>
  <c r="K517" i="31"/>
  <c r="L517" i="31"/>
  <c r="M517" i="31"/>
  <c r="N517" i="31"/>
  <c r="O517" i="31"/>
  <c r="P517" i="31"/>
  <c r="Q517" i="31"/>
  <c r="R517" i="31"/>
  <c r="S517" i="31"/>
  <c r="T517" i="31"/>
  <c r="B518" i="31"/>
  <c r="C518" i="31"/>
  <c r="D518" i="31"/>
  <c r="E518" i="31"/>
  <c r="F518" i="31"/>
  <c r="G518" i="31"/>
  <c r="H518" i="31"/>
  <c r="I518" i="31"/>
  <c r="J518" i="31"/>
  <c r="K518" i="31"/>
  <c r="L518" i="31"/>
  <c r="M518" i="31"/>
  <c r="N518" i="31"/>
  <c r="O518" i="31"/>
  <c r="P518" i="31"/>
  <c r="Q518" i="31"/>
  <c r="R518" i="31"/>
  <c r="S518" i="31"/>
  <c r="T518" i="31"/>
  <c r="B519" i="31"/>
  <c r="C519" i="31"/>
  <c r="D519" i="31"/>
  <c r="E519" i="31"/>
  <c r="F519" i="31"/>
  <c r="G519" i="31"/>
  <c r="H519" i="31"/>
  <c r="I519" i="31"/>
  <c r="J519" i="31"/>
  <c r="K519" i="31"/>
  <c r="L519" i="31"/>
  <c r="M519" i="31"/>
  <c r="N519" i="31"/>
  <c r="O519" i="31"/>
  <c r="P519" i="31"/>
  <c r="Q519" i="31"/>
  <c r="R519" i="31"/>
  <c r="S519" i="31"/>
  <c r="T519" i="31"/>
  <c r="B520" i="31"/>
  <c r="C520" i="31"/>
  <c r="D520" i="31"/>
  <c r="E520" i="31"/>
  <c r="F520" i="31"/>
  <c r="G520" i="31"/>
  <c r="H520" i="31"/>
  <c r="I520" i="31"/>
  <c r="J520" i="31"/>
  <c r="K520" i="31"/>
  <c r="L520" i="31"/>
  <c r="M520" i="31"/>
  <c r="N520" i="31"/>
  <c r="O520" i="31"/>
  <c r="P520" i="31"/>
  <c r="Q520" i="31"/>
  <c r="R520" i="31"/>
  <c r="S520" i="31"/>
  <c r="T520" i="31"/>
  <c r="B521" i="31"/>
  <c r="C521" i="31"/>
  <c r="D521" i="31"/>
  <c r="E521" i="31"/>
  <c r="F521" i="31"/>
  <c r="G521" i="31"/>
  <c r="H521" i="31"/>
  <c r="I521" i="31"/>
  <c r="J521" i="31"/>
  <c r="K521" i="31"/>
  <c r="L521" i="31"/>
  <c r="M521" i="31"/>
  <c r="N521" i="31"/>
  <c r="O521" i="31"/>
  <c r="P521" i="31"/>
  <c r="Q521" i="31"/>
  <c r="R521" i="31"/>
  <c r="S521" i="31"/>
  <c r="T521" i="31"/>
  <c r="B522" i="31"/>
  <c r="C522" i="31"/>
  <c r="D522" i="31"/>
  <c r="E522" i="31"/>
  <c r="F522" i="31"/>
  <c r="G522" i="31"/>
  <c r="H522" i="31"/>
  <c r="I522" i="31"/>
  <c r="J522" i="31"/>
  <c r="K522" i="31"/>
  <c r="L522" i="31"/>
  <c r="M522" i="31"/>
  <c r="N522" i="31"/>
  <c r="O522" i="31"/>
  <c r="P522" i="31"/>
  <c r="Q522" i="31"/>
  <c r="R522" i="31"/>
  <c r="S522" i="31"/>
  <c r="T522" i="31"/>
  <c r="B523" i="31"/>
  <c r="C523" i="31"/>
  <c r="D523" i="31"/>
  <c r="E523" i="31"/>
  <c r="F523" i="31"/>
  <c r="G523" i="31"/>
  <c r="H523" i="31"/>
  <c r="I523" i="31"/>
  <c r="J523" i="31"/>
  <c r="K523" i="31"/>
  <c r="L523" i="31"/>
  <c r="M523" i="31"/>
  <c r="N523" i="31"/>
  <c r="O523" i="31"/>
  <c r="P523" i="31"/>
  <c r="Q523" i="31"/>
  <c r="R523" i="31"/>
  <c r="S523" i="31"/>
  <c r="T523" i="31"/>
  <c r="B524" i="31"/>
  <c r="C524" i="31"/>
  <c r="D524" i="31"/>
  <c r="E524" i="31"/>
  <c r="F524" i="31"/>
  <c r="G524" i="31"/>
  <c r="H524" i="31"/>
  <c r="I524" i="31"/>
  <c r="J524" i="31"/>
  <c r="K524" i="31"/>
  <c r="L524" i="31"/>
  <c r="M524" i="31"/>
  <c r="N524" i="31"/>
  <c r="O524" i="31"/>
  <c r="P524" i="31"/>
  <c r="Q524" i="31"/>
  <c r="R524" i="31"/>
  <c r="S524" i="31"/>
  <c r="T524" i="31"/>
  <c r="B525" i="31"/>
  <c r="C525" i="31"/>
  <c r="D525" i="31"/>
  <c r="E525" i="31"/>
  <c r="F525" i="31"/>
  <c r="G525" i="31"/>
  <c r="H525" i="31"/>
  <c r="I525" i="31"/>
  <c r="J525" i="31"/>
  <c r="K525" i="31"/>
  <c r="L525" i="31"/>
  <c r="M525" i="31"/>
  <c r="N525" i="31"/>
  <c r="O525" i="31"/>
  <c r="P525" i="31"/>
  <c r="Q525" i="31"/>
  <c r="R525" i="31"/>
  <c r="S525" i="31"/>
  <c r="T525" i="31"/>
  <c r="B526" i="31"/>
  <c r="C526" i="31"/>
  <c r="D526" i="31"/>
  <c r="E526" i="31"/>
  <c r="F526" i="31"/>
  <c r="G526" i="31"/>
  <c r="H526" i="31"/>
  <c r="I526" i="31"/>
  <c r="J526" i="31"/>
  <c r="K526" i="31"/>
  <c r="L526" i="31"/>
  <c r="M526" i="31"/>
  <c r="N526" i="31"/>
  <c r="O526" i="31"/>
  <c r="P526" i="31"/>
  <c r="Q526" i="31"/>
  <c r="R526" i="31"/>
  <c r="S526" i="31"/>
  <c r="T526" i="31"/>
  <c r="B527" i="31"/>
  <c r="C527" i="31"/>
  <c r="D527" i="31"/>
  <c r="E527" i="31"/>
  <c r="F527" i="31"/>
  <c r="G527" i="31"/>
  <c r="H527" i="31"/>
  <c r="I527" i="31"/>
  <c r="J527" i="31"/>
  <c r="K527" i="31"/>
  <c r="L527" i="31"/>
  <c r="M527" i="31"/>
  <c r="N527" i="31"/>
  <c r="O527" i="31"/>
  <c r="P527" i="31"/>
  <c r="Q527" i="31"/>
  <c r="R527" i="31"/>
  <c r="S527" i="31"/>
  <c r="T527" i="31"/>
  <c r="B528" i="31"/>
  <c r="C528" i="31"/>
  <c r="D528" i="31"/>
  <c r="E528" i="31"/>
  <c r="F528" i="31"/>
  <c r="G528" i="31"/>
  <c r="H528" i="31"/>
  <c r="I528" i="31"/>
  <c r="J528" i="31"/>
  <c r="K528" i="31"/>
  <c r="L528" i="31"/>
  <c r="M528" i="31"/>
  <c r="N528" i="31"/>
  <c r="O528" i="31"/>
  <c r="P528" i="31"/>
  <c r="Q528" i="31"/>
  <c r="R528" i="31"/>
  <c r="S528" i="31"/>
  <c r="T528" i="31"/>
  <c r="B529" i="31"/>
  <c r="C529" i="31"/>
  <c r="D529" i="31"/>
  <c r="E529" i="31"/>
  <c r="F529" i="31"/>
  <c r="G529" i="31"/>
  <c r="H529" i="31"/>
  <c r="I529" i="31"/>
  <c r="J529" i="31"/>
  <c r="K529" i="31"/>
  <c r="L529" i="31"/>
  <c r="M529" i="31"/>
  <c r="N529" i="31"/>
  <c r="O529" i="31"/>
  <c r="P529" i="31"/>
  <c r="Q529" i="31"/>
  <c r="R529" i="31"/>
  <c r="S529" i="31"/>
  <c r="T529" i="31"/>
  <c r="B530" i="31"/>
  <c r="C530" i="31"/>
  <c r="D530" i="31"/>
  <c r="E530" i="31"/>
  <c r="F530" i="31"/>
  <c r="G530" i="31"/>
  <c r="H530" i="31"/>
  <c r="I530" i="31"/>
  <c r="J530" i="31"/>
  <c r="K530" i="31"/>
  <c r="L530" i="31"/>
  <c r="M530" i="31"/>
  <c r="N530" i="31"/>
  <c r="O530" i="31"/>
  <c r="P530" i="31"/>
  <c r="Q530" i="31"/>
  <c r="R530" i="31"/>
  <c r="S530" i="31"/>
  <c r="T530" i="31"/>
  <c r="B531" i="31"/>
  <c r="C531" i="31"/>
  <c r="D531" i="31"/>
  <c r="E531" i="31"/>
  <c r="F531" i="31"/>
  <c r="G531" i="31"/>
  <c r="H531" i="31"/>
  <c r="I531" i="31"/>
  <c r="J531" i="31"/>
  <c r="K531" i="31"/>
  <c r="L531" i="31"/>
  <c r="M531" i="31"/>
  <c r="N531" i="31"/>
  <c r="O531" i="31"/>
  <c r="P531" i="31"/>
  <c r="Q531" i="31"/>
  <c r="R531" i="31"/>
  <c r="S531" i="31"/>
  <c r="T531" i="31"/>
  <c r="B532" i="31"/>
  <c r="C532" i="31"/>
  <c r="D532" i="31"/>
  <c r="E532" i="31"/>
  <c r="F532" i="31"/>
  <c r="G532" i="31"/>
  <c r="H532" i="31"/>
  <c r="I532" i="31"/>
  <c r="J532" i="31"/>
  <c r="K532" i="31"/>
  <c r="L532" i="31"/>
  <c r="M532" i="31"/>
  <c r="N532" i="31"/>
  <c r="O532" i="31"/>
  <c r="P532" i="31"/>
  <c r="Q532" i="31"/>
  <c r="R532" i="31"/>
  <c r="S532" i="31"/>
  <c r="T532" i="31"/>
  <c r="B533" i="31"/>
  <c r="C533" i="31"/>
  <c r="D533" i="31"/>
  <c r="E533" i="31"/>
  <c r="F533" i="31"/>
  <c r="G533" i="31"/>
  <c r="H533" i="31"/>
  <c r="I533" i="31"/>
  <c r="J533" i="31"/>
  <c r="K533" i="31"/>
  <c r="L533" i="31"/>
  <c r="M533" i="31"/>
  <c r="N533" i="31"/>
  <c r="O533" i="31"/>
  <c r="P533" i="31"/>
  <c r="Q533" i="31"/>
  <c r="R533" i="31"/>
  <c r="S533" i="31"/>
  <c r="T533" i="31"/>
  <c r="B534" i="31"/>
  <c r="C534" i="31"/>
  <c r="D534" i="31"/>
  <c r="E534" i="31"/>
  <c r="F534" i="31"/>
  <c r="G534" i="31"/>
  <c r="H534" i="31"/>
  <c r="I534" i="31"/>
  <c r="J534" i="31"/>
  <c r="K534" i="31"/>
  <c r="L534" i="31"/>
  <c r="M534" i="31"/>
  <c r="N534" i="31"/>
  <c r="O534" i="31"/>
  <c r="P534" i="31"/>
  <c r="Q534" i="31"/>
  <c r="R534" i="31"/>
  <c r="S534" i="31"/>
  <c r="T534" i="31"/>
  <c r="B535" i="31"/>
  <c r="C535" i="31"/>
  <c r="D535" i="31"/>
  <c r="E535" i="31"/>
  <c r="F535" i="31"/>
  <c r="G535" i="31"/>
  <c r="H535" i="31"/>
  <c r="I535" i="31"/>
  <c r="J535" i="31"/>
  <c r="K535" i="31"/>
  <c r="L535" i="31"/>
  <c r="M535" i="31"/>
  <c r="N535" i="31"/>
  <c r="O535" i="31"/>
  <c r="P535" i="31"/>
  <c r="Q535" i="31"/>
  <c r="R535" i="31"/>
  <c r="S535" i="31"/>
  <c r="T535" i="31"/>
  <c r="B536" i="31"/>
  <c r="C536" i="31"/>
  <c r="D536" i="31"/>
  <c r="E536" i="31"/>
  <c r="F536" i="31"/>
  <c r="G536" i="31"/>
  <c r="H536" i="31"/>
  <c r="I536" i="31"/>
  <c r="J536" i="31"/>
  <c r="K536" i="31"/>
  <c r="L536" i="31"/>
  <c r="M536" i="31"/>
  <c r="N536" i="31"/>
  <c r="O536" i="31"/>
  <c r="P536" i="31"/>
  <c r="Q536" i="31"/>
  <c r="R536" i="31"/>
  <c r="S536" i="31"/>
  <c r="T536" i="31"/>
  <c r="B537" i="31"/>
  <c r="C537" i="31"/>
  <c r="D537" i="31"/>
  <c r="E537" i="31"/>
  <c r="F537" i="31"/>
  <c r="G537" i="31"/>
  <c r="H537" i="31"/>
  <c r="I537" i="31"/>
  <c r="J537" i="31"/>
  <c r="K537" i="31"/>
  <c r="L537" i="31"/>
  <c r="M537" i="31"/>
  <c r="N537" i="31"/>
  <c r="O537" i="31"/>
  <c r="P537" i="31"/>
  <c r="Q537" i="31"/>
  <c r="R537" i="31"/>
  <c r="S537" i="31"/>
  <c r="T537" i="31"/>
  <c r="B538" i="31"/>
  <c r="C538" i="31"/>
  <c r="D538" i="31"/>
  <c r="E538" i="31"/>
  <c r="F538" i="31"/>
  <c r="G538" i="31"/>
  <c r="H538" i="31"/>
  <c r="I538" i="31"/>
  <c r="J538" i="31"/>
  <c r="K538" i="31"/>
  <c r="L538" i="31"/>
  <c r="M538" i="31"/>
  <c r="N538" i="31"/>
  <c r="O538" i="31"/>
  <c r="P538" i="31"/>
  <c r="Q538" i="31"/>
  <c r="R538" i="31"/>
  <c r="S538" i="31"/>
  <c r="T538" i="31"/>
  <c r="B539" i="31"/>
  <c r="C539" i="31"/>
  <c r="D539" i="31"/>
  <c r="E539" i="31"/>
  <c r="F539" i="31"/>
  <c r="G539" i="31"/>
  <c r="H539" i="31"/>
  <c r="I539" i="31"/>
  <c r="J539" i="31"/>
  <c r="K539" i="31"/>
  <c r="L539" i="31"/>
  <c r="M539" i="31"/>
  <c r="N539" i="31"/>
  <c r="O539" i="31"/>
  <c r="P539" i="31"/>
  <c r="Q539" i="31"/>
  <c r="R539" i="31"/>
  <c r="S539" i="31"/>
  <c r="T539" i="31"/>
  <c r="B540" i="31"/>
  <c r="C540" i="31"/>
  <c r="D540" i="31"/>
  <c r="E540" i="31"/>
  <c r="F540" i="31"/>
  <c r="G540" i="31"/>
  <c r="H540" i="31"/>
  <c r="I540" i="31"/>
  <c r="J540" i="31"/>
  <c r="K540" i="31"/>
  <c r="L540" i="31"/>
  <c r="M540" i="31"/>
  <c r="N540" i="31"/>
  <c r="O540" i="31"/>
  <c r="P540" i="31"/>
  <c r="Q540" i="31"/>
  <c r="R540" i="31"/>
  <c r="S540" i="31"/>
  <c r="T540" i="31"/>
  <c r="B541" i="31"/>
  <c r="C541" i="31"/>
  <c r="D541" i="31"/>
  <c r="E541" i="31"/>
  <c r="F541" i="31"/>
  <c r="G541" i="31"/>
  <c r="H541" i="31"/>
  <c r="I541" i="31"/>
  <c r="J541" i="31"/>
  <c r="K541" i="31"/>
  <c r="L541" i="31"/>
  <c r="M541" i="31"/>
  <c r="N541" i="31"/>
  <c r="O541" i="31"/>
  <c r="P541" i="31"/>
  <c r="Q541" i="31"/>
  <c r="R541" i="31"/>
  <c r="S541" i="31"/>
  <c r="T541" i="31"/>
  <c r="B542" i="31"/>
  <c r="C542" i="31"/>
  <c r="D542" i="31"/>
  <c r="E542" i="31"/>
  <c r="F542" i="31"/>
  <c r="G542" i="31"/>
  <c r="H542" i="31"/>
  <c r="I542" i="31"/>
  <c r="J542" i="31"/>
  <c r="K542" i="31"/>
  <c r="L542" i="31"/>
  <c r="M542" i="31"/>
  <c r="N542" i="31"/>
  <c r="O542" i="31"/>
  <c r="P542" i="31"/>
  <c r="Q542" i="31"/>
  <c r="R542" i="31"/>
  <c r="S542" i="31"/>
  <c r="T542" i="31"/>
  <c r="B543" i="31"/>
  <c r="C543" i="31"/>
  <c r="D543" i="31"/>
  <c r="E543" i="31"/>
  <c r="F543" i="31"/>
  <c r="G543" i="31"/>
  <c r="H543" i="31"/>
  <c r="I543" i="31"/>
  <c r="J543" i="31"/>
  <c r="K543" i="31"/>
  <c r="L543" i="31"/>
  <c r="M543" i="31"/>
  <c r="N543" i="31"/>
  <c r="O543" i="31"/>
  <c r="P543" i="31"/>
  <c r="Q543" i="31"/>
  <c r="R543" i="31"/>
  <c r="S543" i="31"/>
  <c r="T543" i="31"/>
  <c r="B544" i="31"/>
  <c r="C544" i="31"/>
  <c r="D544" i="31"/>
  <c r="E544" i="31"/>
  <c r="F544" i="31"/>
  <c r="G544" i="31"/>
  <c r="H544" i="31"/>
  <c r="I544" i="31"/>
  <c r="J544" i="31"/>
  <c r="K544" i="31"/>
  <c r="L544" i="31"/>
  <c r="M544" i="31"/>
  <c r="N544" i="31"/>
  <c r="O544" i="31"/>
  <c r="P544" i="31"/>
  <c r="Q544" i="31"/>
  <c r="R544" i="31"/>
  <c r="S544" i="31"/>
  <c r="T544" i="31"/>
  <c r="B545" i="31"/>
  <c r="C545" i="31"/>
  <c r="D545" i="31"/>
  <c r="E545" i="31"/>
  <c r="F545" i="31"/>
  <c r="G545" i="31"/>
  <c r="H545" i="31"/>
  <c r="I545" i="31"/>
  <c r="J545" i="31"/>
  <c r="K545" i="31"/>
  <c r="L545" i="31"/>
  <c r="M545" i="31"/>
  <c r="N545" i="31"/>
  <c r="O545" i="31"/>
  <c r="P545" i="31"/>
  <c r="Q545" i="31"/>
  <c r="R545" i="31"/>
  <c r="S545" i="31"/>
  <c r="T545" i="31"/>
  <c r="B546" i="31"/>
  <c r="C546" i="31"/>
  <c r="D546" i="31"/>
  <c r="E546" i="31"/>
  <c r="F546" i="31"/>
  <c r="G546" i="31"/>
  <c r="H546" i="31"/>
  <c r="I546" i="31"/>
  <c r="J546" i="31"/>
  <c r="K546" i="31"/>
  <c r="L546" i="31"/>
  <c r="M546" i="31"/>
  <c r="N546" i="31"/>
  <c r="O546" i="31"/>
  <c r="P546" i="31"/>
  <c r="Q546" i="31"/>
  <c r="R546" i="31"/>
  <c r="S546" i="31"/>
  <c r="T546" i="31"/>
  <c r="B547" i="31"/>
  <c r="C547" i="31"/>
  <c r="D547" i="31"/>
  <c r="E547" i="31"/>
  <c r="F547" i="31"/>
  <c r="G547" i="31"/>
  <c r="H547" i="31"/>
  <c r="I547" i="31"/>
  <c r="J547" i="31"/>
  <c r="K547" i="31"/>
  <c r="L547" i="31"/>
  <c r="M547" i="31"/>
  <c r="N547" i="31"/>
  <c r="O547" i="31"/>
  <c r="P547" i="31"/>
  <c r="Q547" i="31"/>
  <c r="R547" i="31"/>
  <c r="S547" i="31"/>
  <c r="T547" i="31"/>
  <c r="B548" i="31"/>
  <c r="C548" i="31"/>
  <c r="D548" i="31"/>
  <c r="E548" i="31"/>
  <c r="F548" i="31"/>
  <c r="G548" i="31"/>
  <c r="H548" i="31"/>
  <c r="I548" i="31"/>
  <c r="J548" i="31"/>
  <c r="K548" i="31"/>
  <c r="L548" i="31"/>
  <c r="M548" i="31"/>
  <c r="N548" i="31"/>
  <c r="O548" i="31"/>
  <c r="P548" i="31"/>
  <c r="Q548" i="31"/>
  <c r="R548" i="31"/>
  <c r="S548" i="31"/>
  <c r="T548" i="31"/>
  <c r="B549" i="31"/>
  <c r="C549" i="31"/>
  <c r="D549" i="31"/>
  <c r="E549" i="31"/>
  <c r="F549" i="31"/>
  <c r="G549" i="31"/>
  <c r="H549" i="31"/>
  <c r="I549" i="31"/>
  <c r="J549" i="31"/>
  <c r="K549" i="31"/>
  <c r="L549" i="31"/>
  <c r="M549" i="31"/>
  <c r="N549" i="31"/>
  <c r="O549" i="31"/>
  <c r="P549" i="31"/>
  <c r="Q549" i="31"/>
  <c r="R549" i="31"/>
  <c r="S549" i="31"/>
  <c r="T549" i="31"/>
  <c r="B550" i="31"/>
  <c r="C550" i="31"/>
  <c r="D550" i="31"/>
  <c r="E550" i="31"/>
  <c r="F550" i="31"/>
  <c r="G550" i="31"/>
  <c r="H550" i="31"/>
  <c r="I550" i="31"/>
  <c r="J550" i="31"/>
  <c r="K550" i="31"/>
  <c r="L550" i="31"/>
  <c r="M550" i="31"/>
  <c r="N550" i="31"/>
  <c r="O550" i="31"/>
  <c r="P550" i="31"/>
  <c r="Q550" i="31"/>
  <c r="R550" i="31"/>
  <c r="S550" i="31"/>
  <c r="T550" i="31"/>
  <c r="B551" i="31"/>
  <c r="C551" i="31"/>
  <c r="D551" i="31"/>
  <c r="E551" i="31"/>
  <c r="F551" i="31"/>
  <c r="G551" i="31"/>
  <c r="H551" i="31"/>
  <c r="I551" i="31"/>
  <c r="J551" i="31"/>
  <c r="K551" i="31"/>
  <c r="L551" i="31"/>
  <c r="M551" i="31"/>
  <c r="N551" i="31"/>
  <c r="O551" i="31"/>
  <c r="P551" i="31"/>
  <c r="Q551" i="31"/>
  <c r="R551" i="31"/>
  <c r="S551" i="31"/>
  <c r="T551" i="31"/>
  <c r="B552" i="31"/>
  <c r="C552" i="31"/>
  <c r="D552" i="31"/>
  <c r="E552" i="31"/>
  <c r="F552" i="31"/>
  <c r="G552" i="31"/>
  <c r="H552" i="31"/>
  <c r="I552" i="31"/>
  <c r="J552" i="31"/>
  <c r="K552" i="31"/>
  <c r="L552" i="31"/>
  <c r="M552" i="31"/>
  <c r="N552" i="31"/>
  <c r="O552" i="31"/>
  <c r="P552" i="31"/>
  <c r="Q552" i="31"/>
  <c r="R552" i="31"/>
  <c r="S552" i="31"/>
  <c r="T552" i="31"/>
  <c r="B553" i="31"/>
  <c r="C553" i="31"/>
  <c r="D553" i="31"/>
  <c r="E553" i="31"/>
  <c r="F553" i="31"/>
  <c r="G553" i="31"/>
  <c r="H553" i="31"/>
  <c r="I553" i="31"/>
  <c r="J553" i="31"/>
  <c r="K553" i="31"/>
  <c r="L553" i="31"/>
  <c r="M553" i="31"/>
  <c r="N553" i="31"/>
  <c r="O553" i="31"/>
  <c r="P553" i="31"/>
  <c r="Q553" i="31"/>
  <c r="R553" i="31"/>
  <c r="S553" i="31"/>
  <c r="T553" i="31"/>
  <c r="B554" i="31"/>
  <c r="C554" i="31"/>
  <c r="D554" i="31"/>
  <c r="E554" i="31"/>
  <c r="F554" i="31"/>
  <c r="G554" i="31"/>
  <c r="H554" i="31"/>
  <c r="I554" i="31"/>
  <c r="J554" i="31"/>
  <c r="K554" i="31"/>
  <c r="L554" i="31"/>
  <c r="M554" i="31"/>
  <c r="N554" i="31"/>
  <c r="O554" i="31"/>
  <c r="P554" i="31"/>
  <c r="Q554" i="31"/>
  <c r="R554" i="31"/>
  <c r="S554" i="31"/>
  <c r="T554" i="31"/>
  <c r="B555" i="31"/>
  <c r="C555" i="31"/>
  <c r="D555" i="31"/>
  <c r="E555" i="31"/>
  <c r="F555" i="31"/>
  <c r="G555" i="31"/>
  <c r="H555" i="31"/>
  <c r="I555" i="31"/>
  <c r="J555" i="31"/>
  <c r="K555" i="31"/>
  <c r="L555" i="31"/>
  <c r="M555" i="31"/>
  <c r="N555" i="31"/>
  <c r="O555" i="31"/>
  <c r="P555" i="31"/>
  <c r="Q555" i="31"/>
  <c r="R555" i="31"/>
  <c r="S555" i="31"/>
  <c r="T555" i="31"/>
  <c r="B556" i="31"/>
  <c r="C556" i="31"/>
  <c r="D556" i="31"/>
  <c r="E556" i="31"/>
  <c r="F556" i="31"/>
  <c r="G556" i="31"/>
  <c r="H556" i="31"/>
  <c r="I556" i="31"/>
  <c r="J556" i="31"/>
  <c r="K556" i="31"/>
  <c r="L556" i="31"/>
  <c r="M556" i="31"/>
  <c r="N556" i="31"/>
  <c r="O556" i="31"/>
  <c r="P556" i="31"/>
  <c r="Q556" i="31"/>
  <c r="R556" i="31"/>
  <c r="S556" i="31"/>
  <c r="T556" i="31"/>
  <c r="B557" i="31"/>
  <c r="C557" i="31"/>
  <c r="D557" i="31"/>
  <c r="E557" i="31"/>
  <c r="F557" i="31"/>
  <c r="G557" i="31"/>
  <c r="H557" i="31"/>
  <c r="I557" i="31"/>
  <c r="J557" i="31"/>
  <c r="K557" i="31"/>
  <c r="L557" i="31"/>
  <c r="M557" i="31"/>
  <c r="N557" i="31"/>
  <c r="O557" i="31"/>
  <c r="P557" i="31"/>
  <c r="Q557" i="31"/>
  <c r="R557" i="31"/>
  <c r="S557" i="31"/>
  <c r="T557" i="31"/>
  <c r="B558" i="31"/>
  <c r="C558" i="31"/>
  <c r="D558" i="31"/>
  <c r="E558" i="31"/>
  <c r="F558" i="31"/>
  <c r="G558" i="31"/>
  <c r="H558" i="31"/>
  <c r="I558" i="31"/>
  <c r="J558" i="31"/>
  <c r="K558" i="31"/>
  <c r="L558" i="31"/>
  <c r="M558" i="31"/>
  <c r="N558" i="31"/>
  <c r="O558" i="31"/>
  <c r="P558" i="31"/>
  <c r="Q558" i="31"/>
  <c r="R558" i="31"/>
  <c r="S558" i="31"/>
  <c r="T558" i="31"/>
  <c r="B559" i="31"/>
  <c r="C559" i="31"/>
  <c r="D559" i="31"/>
  <c r="E559" i="31"/>
  <c r="F559" i="31"/>
  <c r="G559" i="31"/>
  <c r="H559" i="31"/>
  <c r="I559" i="31"/>
  <c r="J559" i="31"/>
  <c r="K559" i="31"/>
  <c r="L559" i="31"/>
  <c r="M559" i="31"/>
  <c r="N559" i="31"/>
  <c r="O559" i="31"/>
  <c r="P559" i="31"/>
  <c r="Q559" i="31"/>
  <c r="R559" i="31"/>
  <c r="S559" i="31"/>
  <c r="T559" i="31"/>
  <c r="B560" i="31"/>
  <c r="C560" i="31"/>
  <c r="D560" i="31"/>
  <c r="E560" i="31"/>
  <c r="F560" i="31"/>
  <c r="G560" i="31"/>
  <c r="H560" i="31"/>
  <c r="I560" i="31"/>
  <c r="J560" i="31"/>
  <c r="K560" i="31"/>
  <c r="L560" i="31"/>
  <c r="M560" i="31"/>
  <c r="N560" i="31"/>
  <c r="O560" i="31"/>
  <c r="P560" i="31"/>
  <c r="Q560" i="31"/>
  <c r="R560" i="31"/>
  <c r="S560" i="31"/>
  <c r="T560" i="31"/>
  <c r="B561" i="31"/>
  <c r="C561" i="31"/>
  <c r="D561" i="31"/>
  <c r="E561" i="31"/>
  <c r="F561" i="31"/>
  <c r="G561" i="31"/>
  <c r="H561" i="31"/>
  <c r="I561" i="31"/>
  <c r="J561" i="31"/>
  <c r="K561" i="31"/>
  <c r="L561" i="31"/>
  <c r="M561" i="31"/>
  <c r="N561" i="31"/>
  <c r="O561" i="31"/>
  <c r="P561" i="31"/>
  <c r="Q561" i="31"/>
  <c r="R561" i="31"/>
  <c r="S561" i="31"/>
  <c r="T561" i="31"/>
  <c r="B562" i="31"/>
  <c r="C562" i="31"/>
  <c r="D562" i="31"/>
  <c r="E562" i="31"/>
  <c r="F562" i="31"/>
  <c r="G562" i="31"/>
  <c r="H562" i="31"/>
  <c r="I562" i="31"/>
  <c r="J562" i="31"/>
  <c r="K562" i="31"/>
  <c r="L562" i="31"/>
  <c r="M562" i="31"/>
  <c r="N562" i="31"/>
  <c r="O562" i="31"/>
  <c r="P562" i="31"/>
  <c r="Q562" i="31"/>
  <c r="R562" i="31"/>
  <c r="S562" i="31"/>
  <c r="T562" i="31"/>
  <c r="B563" i="31"/>
  <c r="C563" i="31"/>
  <c r="D563" i="31"/>
  <c r="E563" i="31"/>
  <c r="F563" i="31"/>
  <c r="G563" i="31"/>
  <c r="H563" i="31"/>
  <c r="I563" i="31"/>
  <c r="J563" i="31"/>
  <c r="K563" i="31"/>
  <c r="L563" i="31"/>
  <c r="M563" i="31"/>
  <c r="N563" i="31"/>
  <c r="O563" i="31"/>
  <c r="P563" i="31"/>
  <c r="Q563" i="31"/>
  <c r="R563" i="31"/>
  <c r="S563" i="31"/>
  <c r="T563" i="31"/>
  <c r="B564" i="31"/>
  <c r="C564" i="31"/>
  <c r="D564" i="31"/>
  <c r="E564" i="31"/>
  <c r="F564" i="31"/>
  <c r="G564" i="31"/>
  <c r="H564" i="31"/>
  <c r="I564" i="31"/>
  <c r="J564" i="31"/>
  <c r="K564" i="31"/>
  <c r="L564" i="31"/>
  <c r="M564" i="31"/>
  <c r="N564" i="31"/>
  <c r="O564" i="31"/>
  <c r="P564" i="31"/>
  <c r="Q564" i="31"/>
  <c r="R564" i="31"/>
  <c r="S564" i="31"/>
  <c r="T564" i="31"/>
  <c r="B565" i="31"/>
  <c r="C565" i="31"/>
  <c r="D565" i="31"/>
  <c r="E565" i="31"/>
  <c r="F565" i="31"/>
  <c r="G565" i="31"/>
  <c r="H565" i="31"/>
  <c r="I565" i="31"/>
  <c r="J565" i="31"/>
  <c r="K565" i="31"/>
  <c r="L565" i="31"/>
  <c r="M565" i="31"/>
  <c r="N565" i="31"/>
  <c r="O565" i="31"/>
  <c r="P565" i="31"/>
  <c r="Q565" i="31"/>
  <c r="R565" i="31"/>
  <c r="S565" i="31"/>
  <c r="T565" i="31"/>
  <c r="B566" i="31"/>
  <c r="C566" i="31"/>
  <c r="D566" i="31"/>
  <c r="E566" i="31"/>
  <c r="F566" i="31"/>
  <c r="G566" i="31"/>
  <c r="H566" i="31"/>
  <c r="I566" i="31"/>
  <c r="J566" i="31"/>
  <c r="K566" i="31"/>
  <c r="L566" i="31"/>
  <c r="M566" i="31"/>
  <c r="N566" i="31"/>
  <c r="O566" i="31"/>
  <c r="P566" i="31"/>
  <c r="Q566" i="31"/>
  <c r="R566" i="31"/>
  <c r="S566" i="31"/>
  <c r="T566" i="31"/>
  <c r="B567" i="31"/>
  <c r="C567" i="31"/>
  <c r="D567" i="31"/>
  <c r="E567" i="31"/>
  <c r="F567" i="31"/>
  <c r="G567" i="31"/>
  <c r="H567" i="31"/>
  <c r="I567" i="31"/>
  <c r="J567" i="31"/>
  <c r="K567" i="31"/>
  <c r="L567" i="31"/>
  <c r="M567" i="31"/>
  <c r="N567" i="31"/>
  <c r="O567" i="31"/>
  <c r="P567" i="31"/>
  <c r="Q567" i="31"/>
  <c r="R567" i="31"/>
  <c r="S567" i="31"/>
  <c r="T567" i="31"/>
  <c r="B568" i="31"/>
  <c r="C568" i="31"/>
  <c r="D568" i="31"/>
  <c r="E568" i="31"/>
  <c r="F568" i="31"/>
  <c r="G568" i="31"/>
  <c r="H568" i="31"/>
  <c r="I568" i="31"/>
  <c r="J568" i="31"/>
  <c r="K568" i="31"/>
  <c r="L568" i="31"/>
  <c r="M568" i="31"/>
  <c r="N568" i="31"/>
  <c r="O568" i="31"/>
  <c r="P568" i="31"/>
  <c r="Q568" i="31"/>
  <c r="R568" i="31"/>
  <c r="S568" i="31"/>
  <c r="T568" i="31"/>
  <c r="B569" i="31"/>
  <c r="C569" i="31"/>
  <c r="D569" i="31"/>
  <c r="E569" i="31"/>
  <c r="F569" i="31"/>
  <c r="G569" i="31"/>
  <c r="H569" i="31"/>
  <c r="I569" i="31"/>
  <c r="J569" i="31"/>
  <c r="K569" i="31"/>
  <c r="L569" i="31"/>
  <c r="M569" i="31"/>
  <c r="N569" i="31"/>
  <c r="O569" i="31"/>
  <c r="P569" i="31"/>
  <c r="Q569" i="31"/>
  <c r="R569" i="31"/>
  <c r="S569" i="31"/>
  <c r="T569" i="31"/>
  <c r="B570" i="31"/>
  <c r="C570" i="31"/>
  <c r="D570" i="31"/>
  <c r="E570" i="31"/>
  <c r="F570" i="31"/>
  <c r="G570" i="31"/>
  <c r="H570" i="31"/>
  <c r="I570" i="31"/>
  <c r="J570" i="31"/>
  <c r="K570" i="31"/>
  <c r="L570" i="31"/>
  <c r="M570" i="31"/>
  <c r="N570" i="31"/>
  <c r="O570" i="31"/>
  <c r="P570" i="31"/>
  <c r="Q570" i="31"/>
  <c r="R570" i="31"/>
  <c r="S570" i="31"/>
  <c r="T570" i="31"/>
  <c r="B571" i="31"/>
  <c r="C571" i="31"/>
  <c r="D571" i="31"/>
  <c r="E571" i="31"/>
  <c r="F571" i="31"/>
  <c r="G571" i="31"/>
  <c r="H571" i="31"/>
  <c r="I571" i="31"/>
  <c r="J571" i="31"/>
  <c r="K571" i="31"/>
  <c r="L571" i="31"/>
  <c r="M571" i="31"/>
  <c r="N571" i="31"/>
  <c r="O571" i="31"/>
  <c r="P571" i="31"/>
  <c r="Q571" i="31"/>
  <c r="R571" i="31"/>
  <c r="S571" i="31"/>
  <c r="T571" i="31"/>
  <c r="B572" i="31"/>
  <c r="C572" i="31"/>
  <c r="D572" i="31"/>
  <c r="E572" i="31"/>
  <c r="F572" i="31"/>
  <c r="G572" i="31"/>
  <c r="H572" i="31"/>
  <c r="I572" i="31"/>
  <c r="J572" i="31"/>
  <c r="K572" i="31"/>
  <c r="L572" i="31"/>
  <c r="M572" i="31"/>
  <c r="N572" i="31"/>
  <c r="O572" i="31"/>
  <c r="P572" i="31"/>
  <c r="Q572" i="31"/>
  <c r="R572" i="31"/>
  <c r="S572" i="31"/>
  <c r="T572" i="31"/>
  <c r="B573" i="31"/>
  <c r="C573" i="31"/>
  <c r="D573" i="31"/>
  <c r="E573" i="31"/>
  <c r="F573" i="31"/>
  <c r="G573" i="31"/>
  <c r="H573" i="31"/>
  <c r="I573" i="31"/>
  <c r="J573" i="31"/>
  <c r="K573" i="31"/>
  <c r="L573" i="31"/>
  <c r="M573" i="31"/>
  <c r="N573" i="31"/>
  <c r="O573" i="31"/>
  <c r="P573" i="31"/>
  <c r="Q573" i="31"/>
  <c r="R573" i="31"/>
  <c r="S573" i="31"/>
  <c r="T573" i="31"/>
  <c r="B574" i="31"/>
  <c r="C574" i="31"/>
  <c r="D574" i="31"/>
  <c r="E574" i="31"/>
  <c r="F574" i="31"/>
  <c r="G574" i="31"/>
  <c r="H574" i="31"/>
  <c r="I574" i="31"/>
  <c r="J574" i="31"/>
  <c r="K574" i="31"/>
  <c r="L574" i="31"/>
  <c r="M574" i="31"/>
  <c r="N574" i="31"/>
  <c r="O574" i="31"/>
  <c r="P574" i="31"/>
  <c r="Q574" i="31"/>
  <c r="R574" i="31"/>
  <c r="S574" i="31"/>
  <c r="T574" i="31"/>
  <c r="B575" i="31"/>
  <c r="C575" i="31"/>
  <c r="D575" i="31"/>
  <c r="E575" i="31"/>
  <c r="F575" i="31"/>
  <c r="G575" i="31"/>
  <c r="H575" i="31"/>
  <c r="I575" i="31"/>
  <c r="J575" i="31"/>
  <c r="K575" i="31"/>
  <c r="L575" i="31"/>
  <c r="M575" i="31"/>
  <c r="N575" i="31"/>
  <c r="O575" i="31"/>
  <c r="P575" i="31"/>
  <c r="Q575" i="31"/>
  <c r="R575" i="31"/>
  <c r="S575" i="31"/>
  <c r="T575" i="31"/>
  <c r="B576" i="31"/>
  <c r="C576" i="31"/>
  <c r="D576" i="31"/>
  <c r="E576" i="31"/>
  <c r="F576" i="31"/>
  <c r="G576" i="31"/>
  <c r="H576" i="31"/>
  <c r="I576" i="31"/>
  <c r="J576" i="31"/>
  <c r="K576" i="31"/>
  <c r="L576" i="31"/>
  <c r="M576" i="31"/>
  <c r="N576" i="31"/>
  <c r="O576" i="31"/>
  <c r="P576" i="31"/>
  <c r="Q576" i="31"/>
  <c r="R576" i="31"/>
  <c r="S576" i="31"/>
  <c r="T576" i="31"/>
  <c r="B577" i="31"/>
  <c r="C577" i="31"/>
  <c r="D577" i="31"/>
  <c r="E577" i="31"/>
  <c r="F577" i="31"/>
  <c r="G577" i="31"/>
  <c r="H577" i="31"/>
  <c r="I577" i="31"/>
  <c r="J577" i="31"/>
  <c r="K577" i="31"/>
  <c r="L577" i="31"/>
  <c r="M577" i="31"/>
  <c r="N577" i="31"/>
  <c r="O577" i="31"/>
  <c r="P577" i="31"/>
  <c r="Q577" i="31"/>
  <c r="R577" i="31"/>
  <c r="S577" i="31"/>
  <c r="T577" i="31"/>
  <c r="B578" i="31"/>
  <c r="C578" i="31"/>
  <c r="D578" i="31"/>
  <c r="E578" i="31"/>
  <c r="F578" i="31"/>
  <c r="G578" i="31"/>
  <c r="H578" i="31"/>
  <c r="I578" i="31"/>
  <c r="J578" i="31"/>
  <c r="K578" i="31"/>
  <c r="L578" i="31"/>
  <c r="M578" i="31"/>
  <c r="N578" i="31"/>
  <c r="O578" i="31"/>
  <c r="P578" i="31"/>
  <c r="Q578" i="31"/>
  <c r="R578" i="31"/>
  <c r="S578" i="31"/>
  <c r="T578" i="31"/>
  <c r="B579" i="31"/>
  <c r="C579" i="31"/>
  <c r="D579" i="31"/>
  <c r="E579" i="31"/>
  <c r="F579" i="31"/>
  <c r="G579" i="31"/>
  <c r="H579" i="31"/>
  <c r="I579" i="31"/>
  <c r="J579" i="31"/>
  <c r="K579" i="31"/>
  <c r="L579" i="31"/>
  <c r="M579" i="31"/>
  <c r="N579" i="31"/>
  <c r="O579" i="31"/>
  <c r="P579" i="31"/>
  <c r="Q579" i="31"/>
  <c r="R579" i="31"/>
  <c r="S579" i="31"/>
  <c r="T579" i="31"/>
  <c r="B580" i="31"/>
  <c r="C580" i="31"/>
  <c r="D580" i="31"/>
  <c r="E580" i="31"/>
  <c r="F580" i="31"/>
  <c r="G580" i="31"/>
  <c r="H580" i="31"/>
  <c r="I580" i="31"/>
  <c r="J580" i="31"/>
  <c r="K580" i="31"/>
  <c r="L580" i="31"/>
  <c r="M580" i="31"/>
  <c r="N580" i="31"/>
  <c r="O580" i="31"/>
  <c r="P580" i="31"/>
  <c r="Q580" i="31"/>
  <c r="R580" i="31"/>
  <c r="S580" i="31"/>
  <c r="T580" i="31"/>
  <c r="B581" i="31"/>
  <c r="C581" i="31"/>
  <c r="D581" i="31"/>
  <c r="E581" i="31"/>
  <c r="F581" i="31"/>
  <c r="G581" i="31"/>
  <c r="H581" i="31"/>
  <c r="I581" i="31"/>
  <c r="J581" i="31"/>
  <c r="K581" i="31"/>
  <c r="L581" i="31"/>
  <c r="M581" i="31"/>
  <c r="N581" i="31"/>
  <c r="O581" i="31"/>
  <c r="P581" i="31"/>
  <c r="Q581" i="31"/>
  <c r="R581" i="31"/>
  <c r="S581" i="31"/>
  <c r="T581" i="31"/>
  <c r="B582" i="31"/>
  <c r="C582" i="31"/>
  <c r="D582" i="31"/>
  <c r="E582" i="31"/>
  <c r="F582" i="31"/>
  <c r="G582" i="31"/>
  <c r="H582" i="31"/>
  <c r="I582" i="31"/>
  <c r="J582" i="31"/>
  <c r="K582" i="31"/>
  <c r="L582" i="31"/>
  <c r="M582" i="31"/>
  <c r="N582" i="31"/>
  <c r="O582" i="31"/>
  <c r="P582" i="31"/>
  <c r="Q582" i="31"/>
  <c r="R582" i="31"/>
  <c r="S582" i="31"/>
  <c r="T582" i="31"/>
  <c r="B583" i="31"/>
  <c r="C583" i="31"/>
  <c r="D583" i="31"/>
  <c r="E583" i="31"/>
  <c r="F583" i="31"/>
  <c r="G583" i="31"/>
  <c r="H583" i="31"/>
  <c r="I583" i="31"/>
  <c r="J583" i="31"/>
  <c r="K583" i="31"/>
  <c r="L583" i="31"/>
  <c r="M583" i="31"/>
  <c r="N583" i="31"/>
  <c r="O583" i="31"/>
  <c r="P583" i="31"/>
  <c r="Q583" i="31"/>
  <c r="R583" i="31"/>
  <c r="S583" i="31"/>
  <c r="T583" i="31"/>
  <c r="B584" i="31"/>
  <c r="C584" i="31"/>
  <c r="D584" i="31"/>
  <c r="E584" i="31"/>
  <c r="F584" i="31"/>
  <c r="G584" i="31"/>
  <c r="H584" i="31"/>
  <c r="I584" i="31"/>
  <c r="J584" i="31"/>
  <c r="K584" i="31"/>
  <c r="L584" i="31"/>
  <c r="M584" i="31"/>
  <c r="N584" i="31"/>
  <c r="O584" i="31"/>
  <c r="P584" i="31"/>
  <c r="Q584" i="31"/>
  <c r="R584" i="31"/>
  <c r="S584" i="31"/>
  <c r="T584" i="31"/>
  <c r="B585" i="31"/>
  <c r="C585" i="31"/>
  <c r="D585" i="31"/>
  <c r="E585" i="31"/>
  <c r="F585" i="31"/>
  <c r="G585" i="31"/>
  <c r="H585" i="31"/>
  <c r="I585" i="31"/>
  <c r="J585" i="31"/>
  <c r="K585" i="31"/>
  <c r="L585" i="31"/>
  <c r="M585" i="31"/>
  <c r="N585" i="31"/>
  <c r="O585" i="31"/>
  <c r="P585" i="31"/>
  <c r="Q585" i="31"/>
  <c r="R585" i="31"/>
  <c r="S585" i="31"/>
  <c r="T585" i="31"/>
  <c r="B586" i="31"/>
  <c r="C586" i="31"/>
  <c r="D586" i="31"/>
  <c r="E586" i="31"/>
  <c r="F586" i="31"/>
  <c r="G586" i="31"/>
  <c r="H586" i="31"/>
  <c r="I586" i="31"/>
  <c r="J586" i="31"/>
  <c r="K586" i="31"/>
  <c r="L586" i="31"/>
  <c r="M586" i="31"/>
  <c r="N586" i="31"/>
  <c r="O586" i="31"/>
  <c r="P586" i="31"/>
  <c r="Q586" i="31"/>
  <c r="R586" i="31"/>
  <c r="S586" i="31"/>
  <c r="T586" i="31"/>
  <c r="B587" i="31"/>
  <c r="C587" i="31"/>
  <c r="D587" i="31"/>
  <c r="E587" i="31"/>
  <c r="F587" i="31"/>
  <c r="G587" i="31"/>
  <c r="H587" i="31"/>
  <c r="I587" i="31"/>
  <c r="J587" i="31"/>
  <c r="K587" i="31"/>
  <c r="L587" i="31"/>
  <c r="M587" i="31"/>
  <c r="N587" i="31"/>
  <c r="O587" i="31"/>
  <c r="P587" i="31"/>
  <c r="Q587" i="31"/>
  <c r="R587" i="31"/>
  <c r="S587" i="31"/>
  <c r="T587" i="31"/>
  <c r="B588" i="31"/>
  <c r="C588" i="31"/>
  <c r="D588" i="31"/>
  <c r="E588" i="31"/>
  <c r="F588" i="31"/>
  <c r="G588" i="31"/>
  <c r="H588" i="31"/>
  <c r="I588" i="31"/>
  <c r="J588" i="31"/>
  <c r="K588" i="31"/>
  <c r="L588" i="31"/>
  <c r="M588" i="31"/>
  <c r="N588" i="31"/>
  <c r="O588" i="31"/>
  <c r="P588" i="31"/>
  <c r="Q588" i="31"/>
  <c r="R588" i="31"/>
  <c r="S588" i="31"/>
  <c r="T588" i="31"/>
  <c r="B589" i="31"/>
  <c r="C589" i="31"/>
  <c r="D589" i="31"/>
  <c r="E589" i="31"/>
  <c r="F589" i="31"/>
  <c r="G589" i="31"/>
  <c r="H589" i="31"/>
  <c r="I589" i="31"/>
  <c r="J589" i="31"/>
  <c r="K589" i="31"/>
  <c r="L589" i="31"/>
  <c r="M589" i="31"/>
  <c r="N589" i="31"/>
  <c r="O589" i="31"/>
  <c r="P589" i="31"/>
  <c r="Q589" i="31"/>
  <c r="R589" i="31"/>
  <c r="S589" i="31"/>
  <c r="T589" i="31"/>
  <c r="B590" i="31"/>
  <c r="C590" i="31"/>
  <c r="D590" i="31"/>
  <c r="E590" i="31"/>
  <c r="F590" i="31"/>
  <c r="G590" i="31"/>
  <c r="H590" i="31"/>
  <c r="I590" i="31"/>
  <c r="J590" i="31"/>
  <c r="K590" i="31"/>
  <c r="L590" i="31"/>
  <c r="M590" i="31"/>
  <c r="N590" i="31"/>
  <c r="O590" i="31"/>
  <c r="P590" i="31"/>
  <c r="Q590" i="31"/>
  <c r="R590" i="31"/>
  <c r="S590" i="31"/>
  <c r="T590" i="31"/>
  <c r="B591" i="31"/>
  <c r="C591" i="31"/>
  <c r="D591" i="31"/>
  <c r="E591" i="31"/>
  <c r="F591" i="31"/>
  <c r="G591" i="31"/>
  <c r="H591" i="31"/>
  <c r="I591" i="31"/>
  <c r="J591" i="31"/>
  <c r="K591" i="31"/>
  <c r="L591" i="31"/>
  <c r="M591" i="31"/>
  <c r="N591" i="31"/>
  <c r="O591" i="31"/>
  <c r="P591" i="31"/>
  <c r="Q591" i="31"/>
  <c r="R591" i="31"/>
  <c r="S591" i="31"/>
  <c r="T591" i="31"/>
  <c r="B592" i="31"/>
  <c r="C592" i="31"/>
  <c r="D592" i="31"/>
  <c r="E592" i="31"/>
  <c r="F592" i="31"/>
  <c r="G592" i="31"/>
  <c r="H592" i="31"/>
  <c r="I592" i="31"/>
  <c r="J592" i="31"/>
  <c r="K592" i="31"/>
  <c r="L592" i="31"/>
  <c r="M592" i="31"/>
  <c r="N592" i="31"/>
  <c r="O592" i="31"/>
  <c r="P592" i="31"/>
  <c r="Q592" i="31"/>
  <c r="R592" i="31"/>
  <c r="S592" i="31"/>
  <c r="T592" i="31"/>
  <c r="B593" i="31"/>
  <c r="C593" i="31"/>
  <c r="D593" i="31"/>
  <c r="E593" i="31"/>
  <c r="F593" i="31"/>
  <c r="G593" i="31"/>
  <c r="H593" i="31"/>
  <c r="I593" i="31"/>
  <c r="J593" i="31"/>
  <c r="K593" i="31"/>
  <c r="L593" i="31"/>
  <c r="M593" i="31"/>
  <c r="N593" i="31"/>
  <c r="O593" i="31"/>
  <c r="P593" i="31"/>
  <c r="Q593" i="31"/>
  <c r="R593" i="31"/>
  <c r="S593" i="31"/>
  <c r="T593" i="31"/>
  <c r="B594" i="31"/>
  <c r="C594" i="31"/>
  <c r="D594" i="31"/>
  <c r="E594" i="31"/>
  <c r="F594" i="31"/>
  <c r="G594" i="31"/>
  <c r="H594" i="31"/>
  <c r="I594" i="31"/>
  <c r="J594" i="31"/>
  <c r="K594" i="31"/>
  <c r="L594" i="31"/>
  <c r="M594" i="31"/>
  <c r="N594" i="31"/>
  <c r="O594" i="31"/>
  <c r="P594" i="31"/>
  <c r="Q594" i="31"/>
  <c r="R594" i="31"/>
  <c r="S594" i="31"/>
  <c r="T594" i="31"/>
  <c r="B595" i="31"/>
  <c r="C595" i="31"/>
  <c r="D595" i="31"/>
  <c r="E595" i="31"/>
  <c r="F595" i="31"/>
  <c r="G595" i="31"/>
  <c r="H595" i="31"/>
  <c r="I595" i="31"/>
  <c r="J595" i="31"/>
  <c r="K595" i="31"/>
  <c r="L595" i="31"/>
  <c r="M595" i="31"/>
  <c r="N595" i="31"/>
  <c r="O595" i="31"/>
  <c r="P595" i="31"/>
  <c r="Q595" i="31"/>
  <c r="R595" i="31"/>
  <c r="S595" i="31"/>
  <c r="T595" i="31"/>
  <c r="B596" i="31"/>
  <c r="C596" i="31"/>
  <c r="D596" i="31"/>
  <c r="E596" i="31"/>
  <c r="F596" i="31"/>
  <c r="G596" i="31"/>
  <c r="H596" i="31"/>
  <c r="I596" i="31"/>
  <c r="J596" i="31"/>
  <c r="K596" i="31"/>
  <c r="L596" i="31"/>
  <c r="M596" i="31"/>
  <c r="N596" i="31"/>
  <c r="O596" i="31"/>
  <c r="P596" i="31"/>
  <c r="Q596" i="31"/>
  <c r="R596" i="31"/>
  <c r="S596" i="31"/>
  <c r="T596" i="31"/>
  <c r="B597" i="31"/>
  <c r="C597" i="31"/>
  <c r="D597" i="31"/>
  <c r="E597" i="31"/>
  <c r="F597" i="31"/>
  <c r="G597" i="31"/>
  <c r="H597" i="31"/>
  <c r="I597" i="31"/>
  <c r="J597" i="31"/>
  <c r="K597" i="31"/>
  <c r="L597" i="31"/>
  <c r="M597" i="31"/>
  <c r="N597" i="31"/>
  <c r="O597" i="31"/>
  <c r="P597" i="31"/>
  <c r="Q597" i="31"/>
  <c r="R597" i="31"/>
  <c r="S597" i="31"/>
  <c r="T597" i="31"/>
  <c r="B598" i="31"/>
  <c r="C598" i="31"/>
  <c r="D598" i="31"/>
  <c r="E598" i="31"/>
  <c r="F598" i="31"/>
  <c r="G598" i="31"/>
  <c r="H598" i="31"/>
  <c r="I598" i="31"/>
  <c r="J598" i="31"/>
  <c r="K598" i="31"/>
  <c r="L598" i="31"/>
  <c r="M598" i="31"/>
  <c r="N598" i="31"/>
  <c r="O598" i="31"/>
  <c r="P598" i="31"/>
  <c r="Q598" i="31"/>
  <c r="R598" i="31"/>
  <c r="S598" i="31"/>
  <c r="T598" i="31"/>
  <c r="B599" i="31"/>
  <c r="C599" i="31"/>
  <c r="D599" i="31"/>
  <c r="E599" i="31"/>
  <c r="F599" i="31"/>
  <c r="G599" i="31"/>
  <c r="H599" i="31"/>
  <c r="I599" i="31"/>
  <c r="J599" i="31"/>
  <c r="K599" i="31"/>
  <c r="L599" i="31"/>
  <c r="M599" i="31"/>
  <c r="N599" i="31"/>
  <c r="O599" i="31"/>
  <c r="P599" i="31"/>
  <c r="Q599" i="31"/>
  <c r="R599" i="31"/>
  <c r="S599" i="31"/>
  <c r="T599" i="31"/>
  <c r="B600" i="31"/>
  <c r="C600" i="31"/>
  <c r="D600" i="31"/>
  <c r="E600" i="31"/>
  <c r="F600" i="31"/>
  <c r="G600" i="31"/>
  <c r="H600" i="31"/>
  <c r="I600" i="31"/>
  <c r="J600" i="31"/>
  <c r="K600" i="31"/>
  <c r="L600" i="31"/>
  <c r="M600" i="31"/>
  <c r="N600" i="31"/>
  <c r="O600" i="31"/>
  <c r="P600" i="31"/>
  <c r="Q600" i="31"/>
  <c r="R600" i="31"/>
  <c r="S600" i="31"/>
  <c r="T600" i="31"/>
  <c r="B601" i="31"/>
  <c r="C601" i="31"/>
  <c r="D601" i="31"/>
  <c r="E601" i="31"/>
  <c r="F601" i="31"/>
  <c r="G601" i="31"/>
  <c r="H601" i="31"/>
  <c r="I601" i="31"/>
  <c r="J601" i="31"/>
  <c r="K601" i="31"/>
  <c r="L601" i="31"/>
  <c r="M601" i="31"/>
  <c r="N601" i="31"/>
  <c r="O601" i="31"/>
  <c r="P601" i="31"/>
  <c r="Q601" i="31"/>
  <c r="R601" i="31"/>
  <c r="S601" i="31"/>
  <c r="T601" i="31"/>
  <c r="B602" i="31"/>
  <c r="C602" i="31"/>
  <c r="D602" i="31"/>
  <c r="E602" i="31"/>
  <c r="F602" i="31"/>
  <c r="G602" i="31"/>
  <c r="H602" i="31"/>
  <c r="I602" i="31"/>
  <c r="J602" i="31"/>
  <c r="K602" i="31"/>
  <c r="L602" i="31"/>
  <c r="M602" i="31"/>
  <c r="N602" i="31"/>
  <c r="O602" i="31"/>
  <c r="P602" i="31"/>
  <c r="Q602" i="31"/>
  <c r="R602" i="31"/>
  <c r="S602" i="31"/>
  <c r="T602" i="31"/>
  <c r="B603" i="31"/>
  <c r="C603" i="31"/>
  <c r="D603" i="31"/>
  <c r="E603" i="31"/>
  <c r="F603" i="31"/>
  <c r="G603" i="31"/>
  <c r="H603" i="31"/>
  <c r="I603" i="31"/>
  <c r="J603" i="31"/>
  <c r="K603" i="31"/>
  <c r="L603" i="31"/>
  <c r="M603" i="31"/>
  <c r="N603" i="31"/>
  <c r="O603" i="31"/>
  <c r="P603" i="31"/>
  <c r="Q603" i="31"/>
  <c r="R603" i="31"/>
  <c r="S603" i="31"/>
  <c r="T603" i="31"/>
  <c r="B604" i="31"/>
  <c r="C604" i="31"/>
  <c r="D604" i="31"/>
  <c r="E604" i="31"/>
  <c r="F604" i="31"/>
  <c r="G604" i="31"/>
  <c r="H604" i="31"/>
  <c r="I604" i="31"/>
  <c r="J604" i="31"/>
  <c r="K604" i="31"/>
  <c r="L604" i="31"/>
  <c r="M604" i="31"/>
  <c r="N604" i="31"/>
  <c r="O604" i="31"/>
  <c r="P604" i="31"/>
  <c r="Q604" i="31"/>
  <c r="R604" i="31"/>
  <c r="S604" i="31"/>
  <c r="T604" i="31"/>
  <c r="B605" i="31"/>
  <c r="C605" i="31"/>
  <c r="D605" i="31"/>
  <c r="E605" i="31"/>
  <c r="F605" i="31"/>
  <c r="G605" i="31"/>
  <c r="H605" i="31"/>
  <c r="I605" i="31"/>
  <c r="J605" i="31"/>
  <c r="K605" i="31"/>
  <c r="L605" i="31"/>
  <c r="M605" i="31"/>
  <c r="N605" i="31"/>
  <c r="O605" i="31"/>
  <c r="P605" i="31"/>
  <c r="Q605" i="31"/>
  <c r="R605" i="31"/>
  <c r="S605" i="31"/>
  <c r="T605" i="31"/>
  <c r="B606" i="31"/>
  <c r="C606" i="31"/>
  <c r="D606" i="31"/>
  <c r="E606" i="31"/>
  <c r="F606" i="31"/>
  <c r="G606" i="31"/>
  <c r="H606" i="31"/>
  <c r="I606" i="31"/>
  <c r="J606" i="31"/>
  <c r="K606" i="31"/>
  <c r="L606" i="31"/>
  <c r="M606" i="31"/>
  <c r="N606" i="31"/>
  <c r="O606" i="31"/>
  <c r="P606" i="31"/>
  <c r="Q606" i="31"/>
  <c r="R606" i="31"/>
  <c r="S606" i="31"/>
  <c r="T606" i="31"/>
  <c r="B607" i="31"/>
  <c r="C607" i="31"/>
  <c r="D607" i="31"/>
  <c r="E607" i="31"/>
  <c r="F607" i="31"/>
  <c r="G607" i="31"/>
  <c r="H607" i="31"/>
  <c r="I607" i="31"/>
  <c r="J607" i="31"/>
  <c r="K607" i="31"/>
  <c r="L607" i="31"/>
  <c r="M607" i="31"/>
  <c r="N607" i="31"/>
  <c r="O607" i="31"/>
  <c r="P607" i="31"/>
  <c r="Q607" i="31"/>
  <c r="R607" i="31"/>
  <c r="S607" i="31"/>
  <c r="T607" i="31"/>
  <c r="B608" i="31"/>
  <c r="C608" i="31"/>
  <c r="D608" i="31"/>
  <c r="E608" i="31"/>
  <c r="F608" i="31"/>
  <c r="G608" i="31"/>
  <c r="H608" i="31"/>
  <c r="I608" i="31"/>
  <c r="J608" i="31"/>
  <c r="K608" i="31"/>
  <c r="L608" i="31"/>
  <c r="M608" i="31"/>
  <c r="N608" i="31"/>
  <c r="O608" i="31"/>
  <c r="P608" i="31"/>
  <c r="Q608" i="31"/>
  <c r="R608" i="31"/>
  <c r="S608" i="31"/>
  <c r="T608" i="31"/>
  <c r="B609" i="31"/>
  <c r="C609" i="31"/>
  <c r="D609" i="31"/>
  <c r="E609" i="31"/>
  <c r="F609" i="31"/>
  <c r="G609" i="31"/>
  <c r="H609" i="31"/>
  <c r="I609" i="31"/>
  <c r="J609" i="31"/>
  <c r="K609" i="31"/>
  <c r="L609" i="31"/>
  <c r="M609" i="31"/>
  <c r="N609" i="31"/>
  <c r="O609" i="31"/>
  <c r="P609" i="31"/>
  <c r="Q609" i="31"/>
  <c r="R609" i="31"/>
  <c r="S609" i="31"/>
  <c r="T609" i="31"/>
  <c r="B610" i="31"/>
  <c r="C610" i="31"/>
  <c r="D610" i="31"/>
  <c r="E610" i="31"/>
  <c r="F610" i="31"/>
  <c r="G610" i="31"/>
  <c r="H610" i="31"/>
  <c r="I610" i="31"/>
  <c r="J610" i="31"/>
  <c r="K610" i="31"/>
  <c r="L610" i="31"/>
  <c r="M610" i="31"/>
  <c r="N610" i="31"/>
  <c r="O610" i="31"/>
  <c r="P610" i="31"/>
  <c r="Q610" i="31"/>
  <c r="R610" i="31"/>
  <c r="S610" i="31"/>
  <c r="T610" i="31"/>
  <c r="B611" i="31"/>
  <c r="C611" i="31"/>
  <c r="D611" i="31"/>
  <c r="E611" i="31"/>
  <c r="F611" i="31"/>
  <c r="G611" i="31"/>
  <c r="H611" i="31"/>
  <c r="I611" i="31"/>
  <c r="J611" i="31"/>
  <c r="K611" i="31"/>
  <c r="L611" i="31"/>
  <c r="M611" i="31"/>
  <c r="N611" i="31"/>
  <c r="O611" i="31"/>
  <c r="P611" i="31"/>
  <c r="Q611" i="31"/>
  <c r="R611" i="31"/>
  <c r="S611" i="31"/>
  <c r="T611" i="31"/>
  <c r="B612" i="31"/>
  <c r="C612" i="31"/>
  <c r="D612" i="31"/>
  <c r="E612" i="31"/>
  <c r="F612" i="31"/>
  <c r="G612" i="31"/>
  <c r="H612" i="31"/>
  <c r="I612" i="31"/>
  <c r="J612" i="31"/>
  <c r="K612" i="31"/>
  <c r="L612" i="31"/>
  <c r="M612" i="31"/>
  <c r="N612" i="31"/>
  <c r="O612" i="31"/>
  <c r="P612" i="31"/>
  <c r="Q612" i="31"/>
  <c r="R612" i="31"/>
  <c r="S612" i="31"/>
  <c r="T612" i="31"/>
  <c r="B613" i="31"/>
  <c r="C613" i="31"/>
  <c r="D613" i="31"/>
  <c r="E613" i="31"/>
  <c r="F613" i="31"/>
  <c r="G613" i="31"/>
  <c r="H613" i="31"/>
  <c r="I613" i="31"/>
  <c r="J613" i="31"/>
  <c r="K613" i="31"/>
  <c r="L613" i="31"/>
  <c r="M613" i="31"/>
  <c r="N613" i="31"/>
  <c r="O613" i="31"/>
  <c r="P613" i="31"/>
  <c r="Q613" i="31"/>
  <c r="R613" i="31"/>
  <c r="S613" i="31"/>
  <c r="T613" i="31"/>
  <c r="B614" i="31"/>
  <c r="C614" i="31"/>
  <c r="D614" i="31"/>
  <c r="E614" i="31"/>
  <c r="F614" i="31"/>
  <c r="G614" i="31"/>
  <c r="H614" i="31"/>
  <c r="I614" i="31"/>
  <c r="J614" i="31"/>
  <c r="K614" i="31"/>
  <c r="L614" i="31"/>
  <c r="M614" i="31"/>
  <c r="N614" i="31"/>
  <c r="O614" i="31"/>
  <c r="P614" i="31"/>
  <c r="Q614" i="31"/>
  <c r="R614" i="31"/>
  <c r="S614" i="31"/>
  <c r="T614" i="31"/>
  <c r="B615" i="31"/>
  <c r="C615" i="31"/>
  <c r="D615" i="31"/>
  <c r="E615" i="31"/>
  <c r="F615" i="31"/>
  <c r="G615" i="31"/>
  <c r="H615" i="31"/>
  <c r="I615" i="31"/>
  <c r="J615" i="31"/>
  <c r="K615" i="31"/>
  <c r="L615" i="31"/>
  <c r="M615" i="31"/>
  <c r="N615" i="31"/>
  <c r="O615" i="31"/>
  <c r="P615" i="31"/>
  <c r="Q615" i="31"/>
  <c r="R615" i="31"/>
  <c r="S615" i="31"/>
  <c r="T615" i="31"/>
  <c r="B616" i="31"/>
  <c r="C616" i="31"/>
  <c r="D616" i="31"/>
  <c r="E616" i="31"/>
  <c r="F616" i="31"/>
  <c r="G616" i="31"/>
  <c r="H616" i="31"/>
  <c r="I616" i="31"/>
  <c r="J616" i="31"/>
  <c r="K616" i="31"/>
  <c r="L616" i="31"/>
  <c r="M616" i="31"/>
  <c r="N616" i="31"/>
  <c r="O616" i="31"/>
  <c r="P616" i="31"/>
  <c r="Q616" i="31"/>
  <c r="R616" i="31"/>
  <c r="S616" i="31"/>
  <c r="T616" i="31"/>
  <c r="B617" i="31"/>
  <c r="C617" i="31"/>
  <c r="D617" i="31"/>
  <c r="E617" i="31"/>
  <c r="F617" i="31"/>
  <c r="G617" i="31"/>
  <c r="H617" i="31"/>
  <c r="I617" i="31"/>
  <c r="J617" i="31"/>
  <c r="K617" i="31"/>
  <c r="L617" i="31"/>
  <c r="M617" i="31"/>
  <c r="N617" i="31"/>
  <c r="O617" i="31"/>
  <c r="P617" i="31"/>
  <c r="Q617" i="31"/>
  <c r="R617" i="31"/>
  <c r="S617" i="31"/>
  <c r="T617" i="31"/>
  <c r="B618" i="31"/>
  <c r="C618" i="31"/>
  <c r="D618" i="31"/>
  <c r="E618" i="31"/>
  <c r="F618" i="31"/>
  <c r="G618" i="31"/>
  <c r="H618" i="31"/>
  <c r="I618" i="31"/>
  <c r="J618" i="31"/>
  <c r="K618" i="31"/>
  <c r="L618" i="31"/>
  <c r="M618" i="31"/>
  <c r="N618" i="31"/>
  <c r="O618" i="31"/>
  <c r="P618" i="31"/>
  <c r="Q618" i="31"/>
  <c r="R618" i="31"/>
  <c r="S618" i="31"/>
  <c r="T618" i="31"/>
  <c r="B619" i="31"/>
  <c r="C619" i="31"/>
  <c r="D619" i="31"/>
  <c r="E619" i="31"/>
  <c r="F619" i="31"/>
  <c r="G619" i="31"/>
  <c r="H619" i="31"/>
  <c r="I619" i="31"/>
  <c r="J619" i="31"/>
  <c r="K619" i="31"/>
  <c r="L619" i="31"/>
  <c r="M619" i="31"/>
  <c r="N619" i="31"/>
  <c r="O619" i="31"/>
  <c r="P619" i="31"/>
  <c r="Q619" i="31"/>
  <c r="R619" i="31"/>
  <c r="S619" i="31"/>
  <c r="T619" i="31"/>
  <c r="B620" i="31"/>
  <c r="C620" i="31"/>
  <c r="D620" i="31"/>
  <c r="E620" i="31"/>
  <c r="F620" i="31"/>
  <c r="G620" i="31"/>
  <c r="H620" i="31"/>
  <c r="I620" i="31"/>
  <c r="J620" i="31"/>
  <c r="K620" i="31"/>
  <c r="L620" i="31"/>
  <c r="M620" i="31"/>
  <c r="N620" i="31"/>
  <c r="O620" i="31"/>
  <c r="P620" i="31"/>
  <c r="Q620" i="31"/>
  <c r="R620" i="31"/>
  <c r="S620" i="31"/>
  <c r="T620" i="31"/>
  <c r="B621" i="31"/>
  <c r="C621" i="31"/>
  <c r="D621" i="31"/>
  <c r="E621" i="31"/>
  <c r="F621" i="31"/>
  <c r="G621" i="31"/>
  <c r="H621" i="31"/>
  <c r="I621" i="31"/>
  <c r="J621" i="31"/>
  <c r="K621" i="31"/>
  <c r="L621" i="31"/>
  <c r="M621" i="31"/>
  <c r="N621" i="31"/>
  <c r="O621" i="31"/>
  <c r="P621" i="31"/>
  <c r="Q621" i="31"/>
  <c r="R621" i="31"/>
  <c r="S621" i="31"/>
  <c r="T621" i="31"/>
  <c r="B622" i="31"/>
  <c r="C622" i="31"/>
  <c r="D622" i="31"/>
  <c r="E622" i="31"/>
  <c r="F622" i="31"/>
  <c r="G622" i="31"/>
  <c r="H622" i="31"/>
  <c r="I622" i="31"/>
  <c r="J622" i="31"/>
  <c r="K622" i="31"/>
  <c r="L622" i="31"/>
  <c r="M622" i="31"/>
  <c r="N622" i="31"/>
  <c r="O622" i="31"/>
  <c r="P622" i="31"/>
  <c r="Q622" i="31"/>
  <c r="R622" i="31"/>
  <c r="S622" i="31"/>
  <c r="T622" i="31"/>
  <c r="B623" i="31"/>
  <c r="C623" i="31"/>
  <c r="D623" i="31"/>
  <c r="E623" i="31"/>
  <c r="F623" i="31"/>
  <c r="G623" i="31"/>
  <c r="H623" i="31"/>
  <c r="I623" i="31"/>
  <c r="J623" i="31"/>
  <c r="K623" i="31"/>
  <c r="L623" i="31"/>
  <c r="M623" i="31"/>
  <c r="N623" i="31"/>
  <c r="O623" i="31"/>
  <c r="P623" i="31"/>
  <c r="Q623" i="31"/>
  <c r="R623" i="31"/>
  <c r="S623" i="31"/>
  <c r="T623" i="31"/>
  <c r="B624" i="31"/>
  <c r="C624" i="31"/>
  <c r="D624" i="31"/>
  <c r="E624" i="31"/>
  <c r="F624" i="31"/>
  <c r="G624" i="31"/>
  <c r="H624" i="31"/>
  <c r="I624" i="31"/>
  <c r="J624" i="31"/>
  <c r="K624" i="31"/>
  <c r="L624" i="31"/>
  <c r="M624" i="31"/>
  <c r="N624" i="31"/>
  <c r="O624" i="31"/>
  <c r="P624" i="31"/>
  <c r="Q624" i="31"/>
  <c r="R624" i="31"/>
  <c r="S624" i="31"/>
  <c r="T624" i="31"/>
  <c r="B625" i="31"/>
  <c r="C625" i="31"/>
  <c r="D625" i="31"/>
  <c r="E625" i="31"/>
  <c r="F625" i="31"/>
  <c r="G625" i="31"/>
  <c r="H625" i="31"/>
  <c r="I625" i="31"/>
  <c r="J625" i="31"/>
  <c r="K625" i="31"/>
  <c r="L625" i="31"/>
  <c r="M625" i="31"/>
  <c r="N625" i="31"/>
  <c r="O625" i="31"/>
  <c r="P625" i="31"/>
  <c r="Q625" i="31"/>
  <c r="R625" i="31"/>
  <c r="S625" i="31"/>
  <c r="T625" i="31"/>
  <c r="B626" i="31"/>
  <c r="C626" i="31"/>
  <c r="D626" i="31"/>
  <c r="E626" i="31"/>
  <c r="F626" i="31"/>
  <c r="G626" i="31"/>
  <c r="H626" i="31"/>
  <c r="I626" i="31"/>
  <c r="J626" i="31"/>
  <c r="K626" i="31"/>
  <c r="L626" i="31"/>
  <c r="M626" i="31"/>
  <c r="N626" i="31"/>
  <c r="O626" i="31"/>
  <c r="P626" i="31"/>
  <c r="Q626" i="31"/>
  <c r="R626" i="31"/>
  <c r="S626" i="31"/>
  <c r="T626" i="31"/>
  <c r="B627" i="31"/>
  <c r="C627" i="31"/>
  <c r="D627" i="31"/>
  <c r="E627" i="31"/>
  <c r="F627" i="31"/>
  <c r="G627" i="31"/>
  <c r="H627" i="31"/>
  <c r="I627" i="31"/>
  <c r="J627" i="31"/>
  <c r="K627" i="31"/>
  <c r="L627" i="31"/>
  <c r="M627" i="31"/>
  <c r="N627" i="31"/>
  <c r="O627" i="31"/>
  <c r="P627" i="31"/>
  <c r="Q627" i="31"/>
  <c r="R627" i="31"/>
  <c r="S627" i="31"/>
  <c r="T627" i="31"/>
  <c r="B628" i="31"/>
  <c r="C628" i="31"/>
  <c r="D628" i="31"/>
  <c r="E628" i="31"/>
  <c r="F628" i="31"/>
  <c r="G628" i="31"/>
  <c r="H628" i="31"/>
  <c r="I628" i="31"/>
  <c r="J628" i="31"/>
  <c r="K628" i="31"/>
  <c r="L628" i="31"/>
  <c r="M628" i="31"/>
  <c r="N628" i="31"/>
  <c r="O628" i="31"/>
  <c r="P628" i="31"/>
  <c r="Q628" i="31"/>
  <c r="R628" i="31"/>
  <c r="S628" i="31"/>
  <c r="T628" i="31"/>
  <c r="B629" i="31"/>
  <c r="C629" i="31"/>
  <c r="D629" i="31"/>
  <c r="E629" i="31"/>
  <c r="F629" i="31"/>
  <c r="G629" i="31"/>
  <c r="H629" i="31"/>
  <c r="I629" i="31"/>
  <c r="J629" i="31"/>
  <c r="K629" i="31"/>
  <c r="L629" i="31"/>
  <c r="M629" i="31"/>
  <c r="N629" i="31"/>
  <c r="O629" i="31"/>
  <c r="P629" i="31"/>
  <c r="Q629" i="31"/>
  <c r="R629" i="31"/>
  <c r="S629" i="31"/>
  <c r="T629" i="31"/>
  <c r="B630" i="31"/>
  <c r="C630" i="31"/>
  <c r="D630" i="31"/>
  <c r="E630" i="31"/>
  <c r="F630" i="31"/>
  <c r="G630" i="31"/>
  <c r="H630" i="31"/>
  <c r="I630" i="31"/>
  <c r="J630" i="31"/>
  <c r="K630" i="31"/>
  <c r="L630" i="31"/>
  <c r="M630" i="31"/>
  <c r="N630" i="31"/>
  <c r="O630" i="31"/>
  <c r="P630" i="31"/>
  <c r="Q630" i="31"/>
  <c r="R630" i="31"/>
  <c r="S630" i="31"/>
  <c r="T630" i="31"/>
  <c r="B631" i="31"/>
  <c r="C631" i="31"/>
  <c r="D631" i="31"/>
  <c r="E631" i="31"/>
  <c r="F631" i="31"/>
  <c r="G631" i="31"/>
  <c r="H631" i="31"/>
  <c r="I631" i="31"/>
  <c r="J631" i="31"/>
  <c r="K631" i="31"/>
  <c r="L631" i="31"/>
  <c r="M631" i="31"/>
  <c r="N631" i="31"/>
  <c r="O631" i="31"/>
  <c r="P631" i="31"/>
  <c r="Q631" i="31"/>
  <c r="R631" i="31"/>
  <c r="S631" i="31"/>
  <c r="T631" i="31"/>
  <c r="B632" i="31"/>
  <c r="C632" i="31"/>
  <c r="D632" i="31"/>
  <c r="E632" i="31"/>
  <c r="F632" i="31"/>
  <c r="G632" i="31"/>
  <c r="H632" i="31"/>
  <c r="I632" i="31"/>
  <c r="J632" i="31"/>
  <c r="K632" i="31"/>
  <c r="L632" i="31"/>
  <c r="M632" i="31"/>
  <c r="N632" i="31"/>
  <c r="O632" i="31"/>
  <c r="P632" i="31"/>
  <c r="Q632" i="31"/>
  <c r="R632" i="31"/>
  <c r="S632" i="31"/>
  <c r="T632" i="31"/>
  <c r="B633" i="31"/>
  <c r="C633" i="31"/>
  <c r="D633" i="31"/>
  <c r="E633" i="31"/>
  <c r="F633" i="31"/>
  <c r="G633" i="31"/>
  <c r="H633" i="31"/>
  <c r="I633" i="31"/>
  <c r="J633" i="31"/>
  <c r="K633" i="31"/>
  <c r="L633" i="31"/>
  <c r="M633" i="31"/>
  <c r="N633" i="31"/>
  <c r="O633" i="31"/>
  <c r="P633" i="31"/>
  <c r="Q633" i="31"/>
  <c r="R633" i="31"/>
  <c r="S633" i="31"/>
  <c r="T633" i="31"/>
  <c r="B634" i="31"/>
  <c r="C634" i="31"/>
  <c r="D634" i="31"/>
  <c r="E634" i="31"/>
  <c r="F634" i="31"/>
  <c r="G634" i="31"/>
  <c r="H634" i="31"/>
  <c r="I634" i="31"/>
  <c r="J634" i="31"/>
  <c r="K634" i="31"/>
  <c r="L634" i="31"/>
  <c r="M634" i="31"/>
  <c r="N634" i="31"/>
  <c r="O634" i="31"/>
  <c r="P634" i="31"/>
  <c r="Q634" i="31"/>
  <c r="R634" i="31"/>
  <c r="S634" i="31"/>
  <c r="T634" i="31"/>
  <c r="B635" i="31"/>
  <c r="C635" i="31"/>
  <c r="D635" i="31"/>
  <c r="E635" i="31"/>
  <c r="F635" i="31"/>
  <c r="G635" i="31"/>
  <c r="H635" i="31"/>
  <c r="I635" i="31"/>
  <c r="J635" i="31"/>
  <c r="K635" i="31"/>
  <c r="L635" i="31"/>
  <c r="M635" i="31"/>
  <c r="N635" i="31"/>
  <c r="O635" i="31"/>
  <c r="P635" i="31"/>
  <c r="Q635" i="31"/>
  <c r="R635" i="31"/>
  <c r="S635" i="31"/>
  <c r="T635" i="31"/>
  <c r="B636" i="31"/>
  <c r="C636" i="31"/>
  <c r="D636" i="31"/>
  <c r="E636" i="31"/>
  <c r="F636" i="31"/>
  <c r="G636" i="31"/>
  <c r="H636" i="31"/>
  <c r="I636" i="31"/>
  <c r="J636" i="31"/>
  <c r="K636" i="31"/>
  <c r="L636" i="31"/>
  <c r="M636" i="31"/>
  <c r="N636" i="31"/>
  <c r="O636" i="31"/>
  <c r="P636" i="31"/>
  <c r="Q636" i="31"/>
  <c r="R636" i="31"/>
  <c r="S636" i="31"/>
  <c r="T636" i="31"/>
  <c r="B637" i="31"/>
  <c r="C637" i="31"/>
  <c r="D637" i="31"/>
  <c r="E637" i="31"/>
  <c r="F637" i="31"/>
  <c r="G637" i="31"/>
  <c r="H637" i="31"/>
  <c r="I637" i="31"/>
  <c r="J637" i="31"/>
  <c r="K637" i="31"/>
  <c r="L637" i="31"/>
  <c r="M637" i="31"/>
  <c r="N637" i="31"/>
  <c r="O637" i="31"/>
  <c r="P637" i="31"/>
  <c r="Q637" i="31"/>
  <c r="R637" i="31"/>
  <c r="S637" i="31"/>
  <c r="T637" i="31"/>
  <c r="B638" i="31"/>
  <c r="C638" i="31"/>
  <c r="D638" i="31"/>
  <c r="E638" i="31"/>
  <c r="F638" i="31"/>
  <c r="G638" i="31"/>
  <c r="H638" i="31"/>
  <c r="I638" i="31"/>
  <c r="J638" i="31"/>
  <c r="K638" i="31"/>
  <c r="L638" i="31"/>
  <c r="M638" i="31"/>
  <c r="N638" i="31"/>
  <c r="O638" i="31"/>
  <c r="P638" i="31"/>
  <c r="Q638" i="31"/>
  <c r="R638" i="31"/>
  <c r="S638" i="31"/>
  <c r="T638" i="31"/>
  <c r="B639" i="31"/>
  <c r="C639" i="31"/>
  <c r="D639" i="31"/>
  <c r="E639" i="31"/>
  <c r="F639" i="31"/>
  <c r="G639" i="31"/>
  <c r="H639" i="31"/>
  <c r="I639" i="31"/>
  <c r="J639" i="31"/>
  <c r="K639" i="31"/>
  <c r="L639" i="31"/>
  <c r="M639" i="31"/>
  <c r="N639" i="31"/>
  <c r="O639" i="31"/>
  <c r="P639" i="31"/>
  <c r="Q639" i="31"/>
  <c r="R639" i="31"/>
  <c r="S639" i="31"/>
  <c r="T639" i="31"/>
  <c r="B640" i="31"/>
  <c r="C640" i="31"/>
  <c r="D640" i="31"/>
  <c r="E640" i="31"/>
  <c r="F640" i="31"/>
  <c r="G640" i="31"/>
  <c r="H640" i="31"/>
  <c r="I640" i="31"/>
  <c r="J640" i="31"/>
  <c r="K640" i="31"/>
  <c r="L640" i="31"/>
  <c r="M640" i="31"/>
  <c r="N640" i="31"/>
  <c r="O640" i="31"/>
  <c r="P640" i="31"/>
  <c r="Q640" i="31"/>
  <c r="R640" i="31"/>
  <c r="S640" i="31"/>
  <c r="T640" i="31"/>
  <c r="B641" i="31"/>
  <c r="C641" i="31"/>
  <c r="D641" i="31"/>
  <c r="E641" i="31"/>
  <c r="F641" i="31"/>
  <c r="G641" i="31"/>
  <c r="H641" i="31"/>
  <c r="I641" i="31"/>
  <c r="J641" i="31"/>
  <c r="K641" i="31"/>
  <c r="L641" i="31"/>
  <c r="M641" i="31"/>
  <c r="N641" i="31"/>
  <c r="O641" i="31"/>
  <c r="P641" i="31"/>
  <c r="Q641" i="31"/>
  <c r="R641" i="31"/>
  <c r="S641" i="31"/>
  <c r="T641" i="31"/>
  <c r="B642" i="31"/>
  <c r="C642" i="31"/>
  <c r="D642" i="31"/>
  <c r="E642" i="31"/>
  <c r="F642" i="31"/>
  <c r="G642" i="31"/>
  <c r="H642" i="31"/>
  <c r="I642" i="31"/>
  <c r="J642" i="31"/>
  <c r="K642" i="31"/>
  <c r="L642" i="31"/>
  <c r="M642" i="31"/>
  <c r="N642" i="31"/>
  <c r="O642" i="31"/>
  <c r="P642" i="31"/>
  <c r="Q642" i="31"/>
  <c r="R642" i="31"/>
  <c r="S642" i="31"/>
  <c r="T642" i="31"/>
  <c r="B643" i="31"/>
  <c r="C643" i="31"/>
  <c r="D643" i="31"/>
  <c r="E643" i="31"/>
  <c r="F643" i="31"/>
  <c r="G643" i="31"/>
  <c r="H643" i="31"/>
  <c r="I643" i="31"/>
  <c r="J643" i="31"/>
  <c r="K643" i="31"/>
  <c r="L643" i="31"/>
  <c r="M643" i="31"/>
  <c r="N643" i="31"/>
  <c r="O643" i="31"/>
  <c r="P643" i="31"/>
  <c r="Q643" i="31"/>
  <c r="R643" i="31"/>
  <c r="S643" i="31"/>
  <c r="T643" i="31"/>
  <c r="B644" i="31"/>
  <c r="C644" i="31"/>
  <c r="D644" i="31"/>
  <c r="E644" i="31"/>
  <c r="F644" i="31"/>
  <c r="G644" i="31"/>
  <c r="H644" i="31"/>
  <c r="I644" i="31"/>
  <c r="J644" i="31"/>
  <c r="K644" i="31"/>
  <c r="L644" i="31"/>
  <c r="M644" i="31"/>
  <c r="N644" i="31"/>
  <c r="O644" i="31"/>
  <c r="P644" i="31"/>
  <c r="Q644" i="31"/>
  <c r="R644" i="31"/>
  <c r="S644" i="31"/>
  <c r="T644" i="31"/>
  <c r="B645" i="31"/>
  <c r="C645" i="31"/>
  <c r="D645" i="31"/>
  <c r="E645" i="31"/>
  <c r="F645" i="31"/>
  <c r="G645" i="31"/>
  <c r="H645" i="31"/>
  <c r="I645" i="31"/>
  <c r="J645" i="31"/>
  <c r="K645" i="31"/>
  <c r="L645" i="31"/>
  <c r="M645" i="31"/>
  <c r="N645" i="31"/>
  <c r="O645" i="31"/>
  <c r="P645" i="31"/>
  <c r="Q645" i="31"/>
  <c r="R645" i="31"/>
  <c r="S645" i="31"/>
  <c r="T645" i="31"/>
  <c r="B646" i="31"/>
  <c r="C646" i="31"/>
  <c r="D646" i="31"/>
  <c r="E646" i="31"/>
  <c r="F646" i="31"/>
  <c r="G646" i="31"/>
  <c r="H646" i="31"/>
  <c r="I646" i="31"/>
  <c r="J646" i="31"/>
  <c r="K646" i="31"/>
  <c r="L646" i="31"/>
  <c r="M646" i="31"/>
  <c r="N646" i="31"/>
  <c r="O646" i="31"/>
  <c r="P646" i="31"/>
  <c r="Q646" i="31"/>
  <c r="R646" i="31"/>
  <c r="S646" i="31"/>
  <c r="T646" i="31"/>
  <c r="B647" i="31"/>
  <c r="C647" i="31"/>
  <c r="D647" i="31"/>
  <c r="E647" i="31"/>
  <c r="F647" i="31"/>
  <c r="G647" i="31"/>
  <c r="H647" i="31"/>
  <c r="I647" i="31"/>
  <c r="J647" i="31"/>
  <c r="K647" i="31"/>
  <c r="L647" i="31"/>
  <c r="M647" i="31"/>
  <c r="N647" i="31"/>
  <c r="O647" i="31"/>
  <c r="P647" i="31"/>
  <c r="Q647" i="31"/>
  <c r="R647" i="31"/>
  <c r="S647" i="31"/>
  <c r="T647" i="31"/>
  <c r="B648" i="31"/>
  <c r="C648" i="31"/>
  <c r="D648" i="31"/>
  <c r="E648" i="31"/>
  <c r="F648" i="31"/>
  <c r="G648" i="31"/>
  <c r="H648" i="31"/>
  <c r="I648" i="31"/>
  <c r="J648" i="31"/>
  <c r="K648" i="31"/>
  <c r="L648" i="31"/>
  <c r="M648" i="31"/>
  <c r="N648" i="31"/>
  <c r="O648" i="31"/>
  <c r="P648" i="31"/>
  <c r="Q648" i="31"/>
  <c r="R648" i="31"/>
  <c r="S648" i="31"/>
  <c r="T648" i="31"/>
  <c r="B649" i="31"/>
  <c r="C649" i="31"/>
  <c r="D649" i="31"/>
  <c r="E649" i="31"/>
  <c r="F649" i="31"/>
  <c r="G649" i="31"/>
  <c r="H649" i="31"/>
  <c r="I649" i="31"/>
  <c r="J649" i="31"/>
  <c r="K649" i="31"/>
  <c r="L649" i="31"/>
  <c r="M649" i="31"/>
  <c r="N649" i="31"/>
  <c r="O649" i="31"/>
  <c r="P649" i="31"/>
  <c r="Q649" i="31"/>
  <c r="R649" i="31"/>
  <c r="S649" i="31"/>
  <c r="T649" i="31"/>
  <c r="B650" i="31"/>
  <c r="C650" i="31"/>
  <c r="D650" i="31"/>
  <c r="E650" i="31"/>
  <c r="F650" i="31"/>
  <c r="G650" i="31"/>
  <c r="H650" i="31"/>
  <c r="I650" i="31"/>
  <c r="J650" i="31"/>
  <c r="K650" i="31"/>
  <c r="L650" i="31"/>
  <c r="M650" i="31"/>
  <c r="N650" i="31"/>
  <c r="O650" i="31"/>
  <c r="P650" i="31"/>
  <c r="Q650" i="31"/>
  <c r="R650" i="31"/>
  <c r="S650" i="31"/>
  <c r="T650" i="31"/>
  <c r="B651" i="31"/>
  <c r="C651" i="31"/>
  <c r="D651" i="31"/>
  <c r="E651" i="31"/>
  <c r="F651" i="31"/>
  <c r="G651" i="31"/>
  <c r="H651" i="31"/>
  <c r="I651" i="31"/>
  <c r="J651" i="31"/>
  <c r="K651" i="31"/>
  <c r="L651" i="31"/>
  <c r="M651" i="31"/>
  <c r="N651" i="31"/>
  <c r="O651" i="31"/>
  <c r="P651" i="31"/>
  <c r="Q651" i="31"/>
  <c r="R651" i="31"/>
  <c r="S651" i="31"/>
  <c r="T651" i="31"/>
  <c r="B652" i="31"/>
  <c r="C652" i="31"/>
  <c r="D652" i="31"/>
  <c r="E652" i="31"/>
  <c r="F652" i="31"/>
  <c r="G652" i="31"/>
  <c r="H652" i="31"/>
  <c r="I652" i="31"/>
  <c r="J652" i="31"/>
  <c r="K652" i="31"/>
  <c r="L652" i="31"/>
  <c r="M652" i="31"/>
  <c r="N652" i="31"/>
  <c r="O652" i="31"/>
  <c r="P652" i="31"/>
  <c r="Q652" i="31"/>
  <c r="R652" i="31"/>
  <c r="S652" i="31"/>
  <c r="T652" i="31"/>
  <c r="B653" i="31"/>
  <c r="C653" i="31"/>
  <c r="D653" i="31"/>
  <c r="E653" i="31"/>
  <c r="F653" i="31"/>
  <c r="G653" i="31"/>
  <c r="H653" i="31"/>
  <c r="I653" i="31"/>
  <c r="J653" i="31"/>
  <c r="K653" i="31"/>
  <c r="L653" i="31"/>
  <c r="M653" i="31"/>
  <c r="N653" i="31"/>
  <c r="O653" i="31"/>
  <c r="P653" i="31"/>
  <c r="Q653" i="31"/>
  <c r="R653" i="31"/>
  <c r="S653" i="31"/>
  <c r="T653" i="31"/>
  <c r="B654" i="31"/>
  <c r="C654" i="31"/>
  <c r="D654" i="31"/>
  <c r="E654" i="31"/>
  <c r="F654" i="31"/>
  <c r="G654" i="31"/>
  <c r="H654" i="31"/>
  <c r="I654" i="31"/>
  <c r="J654" i="31"/>
  <c r="K654" i="31"/>
  <c r="L654" i="31"/>
  <c r="M654" i="31"/>
  <c r="N654" i="31"/>
  <c r="O654" i="31"/>
  <c r="P654" i="31"/>
  <c r="Q654" i="31"/>
  <c r="R654" i="31"/>
  <c r="S654" i="31"/>
  <c r="T654" i="31"/>
  <c r="B655" i="31"/>
  <c r="C655" i="31"/>
  <c r="D655" i="31"/>
  <c r="E655" i="31"/>
  <c r="F655" i="31"/>
  <c r="G655" i="31"/>
  <c r="H655" i="31"/>
  <c r="I655" i="31"/>
  <c r="J655" i="31"/>
  <c r="K655" i="31"/>
  <c r="L655" i="31"/>
  <c r="M655" i="31"/>
  <c r="N655" i="31"/>
  <c r="O655" i="31"/>
  <c r="P655" i="31"/>
  <c r="Q655" i="31"/>
  <c r="R655" i="31"/>
  <c r="S655" i="31"/>
  <c r="T655" i="31"/>
  <c r="B656" i="31"/>
  <c r="C656" i="31"/>
  <c r="D656" i="31"/>
  <c r="E656" i="31"/>
  <c r="F656" i="31"/>
  <c r="G656" i="31"/>
  <c r="H656" i="31"/>
  <c r="I656" i="31"/>
  <c r="J656" i="31"/>
  <c r="K656" i="31"/>
  <c r="L656" i="31"/>
  <c r="M656" i="31"/>
  <c r="N656" i="31"/>
  <c r="O656" i="31"/>
  <c r="P656" i="31"/>
  <c r="Q656" i="31"/>
  <c r="R656" i="31"/>
  <c r="S656" i="31"/>
  <c r="T656" i="31"/>
  <c r="B657" i="31"/>
  <c r="C657" i="31"/>
  <c r="D657" i="31"/>
  <c r="E657" i="31"/>
  <c r="F657" i="31"/>
  <c r="G657" i="31"/>
  <c r="H657" i="31"/>
  <c r="I657" i="31"/>
  <c r="J657" i="31"/>
  <c r="K657" i="31"/>
  <c r="L657" i="31"/>
  <c r="M657" i="31"/>
  <c r="N657" i="31"/>
  <c r="O657" i="31"/>
  <c r="P657" i="31"/>
  <c r="Q657" i="31"/>
  <c r="R657" i="31"/>
  <c r="S657" i="31"/>
  <c r="T657" i="31"/>
  <c r="B658" i="31"/>
  <c r="C658" i="31"/>
  <c r="D658" i="31"/>
  <c r="E658" i="31"/>
  <c r="F658" i="31"/>
  <c r="G658" i="31"/>
  <c r="H658" i="31"/>
  <c r="I658" i="31"/>
  <c r="J658" i="31"/>
  <c r="K658" i="31"/>
  <c r="L658" i="31"/>
  <c r="M658" i="31"/>
  <c r="N658" i="31"/>
  <c r="O658" i="31"/>
  <c r="P658" i="31"/>
  <c r="Q658" i="31"/>
  <c r="R658" i="31"/>
  <c r="S658" i="31"/>
  <c r="T658" i="31"/>
  <c r="B659" i="31"/>
  <c r="C659" i="31"/>
  <c r="D659" i="31"/>
  <c r="E659" i="31"/>
  <c r="F659" i="31"/>
  <c r="G659" i="31"/>
  <c r="H659" i="31"/>
  <c r="I659" i="31"/>
  <c r="J659" i="31"/>
  <c r="K659" i="31"/>
  <c r="L659" i="31"/>
  <c r="M659" i="31"/>
  <c r="N659" i="31"/>
  <c r="O659" i="31"/>
  <c r="P659" i="31"/>
  <c r="Q659" i="31"/>
  <c r="R659" i="31"/>
  <c r="S659" i="31"/>
  <c r="T659" i="31"/>
  <c r="B660" i="31"/>
  <c r="C660" i="31"/>
  <c r="D660" i="31"/>
  <c r="E660" i="31"/>
  <c r="F660" i="31"/>
  <c r="G660" i="31"/>
  <c r="H660" i="31"/>
  <c r="I660" i="31"/>
  <c r="J660" i="31"/>
  <c r="K660" i="31"/>
  <c r="L660" i="31"/>
  <c r="M660" i="31"/>
  <c r="N660" i="31"/>
  <c r="O660" i="31"/>
  <c r="P660" i="31"/>
  <c r="Q660" i="31"/>
  <c r="R660" i="31"/>
  <c r="S660" i="31"/>
  <c r="T660" i="31"/>
  <c r="B661" i="31"/>
  <c r="C661" i="31"/>
  <c r="D661" i="31"/>
  <c r="E661" i="31"/>
  <c r="F661" i="31"/>
  <c r="G661" i="31"/>
  <c r="H661" i="31"/>
  <c r="I661" i="31"/>
  <c r="J661" i="31"/>
  <c r="K661" i="31"/>
  <c r="L661" i="31"/>
  <c r="M661" i="31"/>
  <c r="N661" i="31"/>
  <c r="O661" i="31"/>
  <c r="P661" i="31"/>
  <c r="Q661" i="31"/>
  <c r="R661" i="31"/>
  <c r="S661" i="31"/>
  <c r="T661" i="31"/>
  <c r="B662" i="31"/>
  <c r="C662" i="31"/>
  <c r="D662" i="31"/>
  <c r="E662" i="31"/>
  <c r="F662" i="31"/>
  <c r="G662" i="31"/>
  <c r="H662" i="31"/>
  <c r="I662" i="31"/>
  <c r="J662" i="31"/>
  <c r="K662" i="31"/>
  <c r="L662" i="31"/>
  <c r="M662" i="31"/>
  <c r="N662" i="31"/>
  <c r="O662" i="31"/>
  <c r="P662" i="31"/>
  <c r="Q662" i="31"/>
  <c r="R662" i="31"/>
  <c r="S662" i="31"/>
  <c r="T662" i="31"/>
  <c r="B663" i="31"/>
  <c r="C663" i="31"/>
  <c r="D663" i="31"/>
  <c r="E663" i="31"/>
  <c r="F663" i="31"/>
  <c r="G663" i="31"/>
  <c r="H663" i="31"/>
  <c r="I663" i="31"/>
  <c r="J663" i="31"/>
  <c r="K663" i="31"/>
  <c r="L663" i="31"/>
  <c r="M663" i="31"/>
  <c r="N663" i="31"/>
  <c r="O663" i="31"/>
  <c r="P663" i="31"/>
  <c r="Q663" i="31"/>
  <c r="R663" i="31"/>
  <c r="S663" i="31"/>
  <c r="T663" i="31"/>
  <c r="B664" i="31"/>
  <c r="C664" i="31"/>
  <c r="D664" i="31"/>
  <c r="E664" i="31"/>
  <c r="F664" i="31"/>
  <c r="G664" i="31"/>
  <c r="H664" i="31"/>
  <c r="I664" i="31"/>
  <c r="J664" i="31"/>
  <c r="K664" i="31"/>
  <c r="L664" i="31"/>
  <c r="M664" i="31"/>
  <c r="N664" i="31"/>
  <c r="O664" i="31"/>
  <c r="P664" i="31"/>
  <c r="Q664" i="31"/>
  <c r="R664" i="31"/>
  <c r="S664" i="31"/>
  <c r="T664" i="31"/>
  <c r="B665" i="31"/>
  <c r="C665" i="31"/>
  <c r="D665" i="31"/>
  <c r="E665" i="31"/>
  <c r="F665" i="31"/>
  <c r="G665" i="31"/>
  <c r="H665" i="31"/>
  <c r="I665" i="31"/>
  <c r="J665" i="31"/>
  <c r="K665" i="31"/>
  <c r="L665" i="31"/>
  <c r="M665" i="31"/>
  <c r="N665" i="31"/>
  <c r="O665" i="31"/>
  <c r="P665" i="31"/>
  <c r="Q665" i="31"/>
  <c r="R665" i="31"/>
  <c r="S665" i="31"/>
  <c r="T665" i="31"/>
  <c r="B666" i="31"/>
  <c r="C666" i="31"/>
  <c r="D666" i="31"/>
  <c r="E666" i="31"/>
  <c r="F666" i="31"/>
  <c r="G666" i="31"/>
  <c r="H666" i="31"/>
  <c r="I666" i="31"/>
  <c r="J666" i="31"/>
  <c r="K666" i="31"/>
  <c r="L666" i="31"/>
  <c r="M666" i="31"/>
  <c r="N666" i="31"/>
  <c r="O666" i="31"/>
  <c r="P666" i="31"/>
  <c r="Q666" i="31"/>
  <c r="R666" i="31"/>
  <c r="S666" i="31"/>
  <c r="T666" i="31"/>
  <c r="B667" i="31"/>
  <c r="C667" i="31"/>
  <c r="D667" i="31"/>
  <c r="E667" i="31"/>
  <c r="F667" i="31"/>
  <c r="G667" i="31"/>
  <c r="H667" i="31"/>
  <c r="I667" i="31"/>
  <c r="J667" i="31"/>
  <c r="K667" i="31"/>
  <c r="L667" i="31"/>
  <c r="M667" i="31"/>
  <c r="N667" i="31"/>
  <c r="O667" i="31"/>
  <c r="P667" i="31"/>
  <c r="Q667" i="31"/>
  <c r="R667" i="31"/>
  <c r="S667" i="31"/>
  <c r="T667" i="31"/>
  <c r="B668" i="31"/>
  <c r="C668" i="31"/>
  <c r="D668" i="31"/>
  <c r="E668" i="31"/>
  <c r="F668" i="31"/>
  <c r="G668" i="31"/>
  <c r="H668" i="31"/>
  <c r="I668" i="31"/>
  <c r="J668" i="31"/>
  <c r="K668" i="31"/>
  <c r="L668" i="31"/>
  <c r="M668" i="31"/>
  <c r="N668" i="31"/>
  <c r="O668" i="31"/>
  <c r="P668" i="31"/>
  <c r="Q668" i="31"/>
  <c r="R668" i="31"/>
  <c r="S668" i="31"/>
  <c r="T668" i="31"/>
  <c r="B669" i="31"/>
  <c r="C669" i="31"/>
  <c r="D669" i="31"/>
  <c r="E669" i="31"/>
  <c r="F669" i="31"/>
  <c r="G669" i="31"/>
  <c r="H669" i="31"/>
  <c r="I669" i="31"/>
  <c r="J669" i="31"/>
  <c r="K669" i="31"/>
  <c r="L669" i="31"/>
  <c r="M669" i="31"/>
  <c r="N669" i="31"/>
  <c r="O669" i="31"/>
  <c r="P669" i="31"/>
  <c r="Q669" i="31"/>
  <c r="R669" i="31"/>
  <c r="S669" i="31"/>
  <c r="T669" i="31"/>
  <c r="B670" i="31"/>
  <c r="C670" i="31"/>
  <c r="D670" i="31"/>
  <c r="E670" i="31"/>
  <c r="F670" i="31"/>
  <c r="G670" i="31"/>
  <c r="H670" i="31"/>
  <c r="I670" i="31"/>
  <c r="J670" i="31"/>
  <c r="K670" i="31"/>
  <c r="L670" i="31"/>
  <c r="M670" i="31"/>
  <c r="N670" i="31"/>
  <c r="O670" i="31"/>
  <c r="P670" i="31"/>
  <c r="Q670" i="31"/>
  <c r="R670" i="31"/>
  <c r="S670" i="31"/>
  <c r="T670" i="31"/>
  <c r="B671" i="31"/>
  <c r="C671" i="31"/>
  <c r="D671" i="31"/>
  <c r="E671" i="31"/>
  <c r="F671" i="31"/>
  <c r="G671" i="31"/>
  <c r="H671" i="31"/>
  <c r="I671" i="31"/>
  <c r="J671" i="31"/>
  <c r="K671" i="31"/>
  <c r="L671" i="31"/>
  <c r="M671" i="31"/>
  <c r="N671" i="31"/>
  <c r="O671" i="31"/>
  <c r="P671" i="31"/>
  <c r="Q671" i="31"/>
  <c r="R671" i="31"/>
  <c r="S671" i="31"/>
  <c r="T671" i="31"/>
  <c r="B672" i="31"/>
  <c r="C672" i="31"/>
  <c r="D672" i="31"/>
  <c r="E672" i="31"/>
  <c r="F672" i="31"/>
  <c r="G672" i="31"/>
  <c r="H672" i="31"/>
  <c r="I672" i="31"/>
  <c r="J672" i="31"/>
  <c r="K672" i="31"/>
  <c r="L672" i="31"/>
  <c r="M672" i="31"/>
  <c r="N672" i="31"/>
  <c r="O672" i="31"/>
  <c r="P672" i="31"/>
  <c r="Q672" i="31"/>
  <c r="R672" i="31"/>
  <c r="S672" i="31"/>
  <c r="T672" i="31"/>
  <c r="B673" i="31"/>
  <c r="C673" i="31"/>
  <c r="D673" i="31"/>
  <c r="E673" i="31"/>
  <c r="F673" i="31"/>
  <c r="G673" i="31"/>
  <c r="H673" i="31"/>
  <c r="I673" i="31"/>
  <c r="J673" i="31"/>
  <c r="K673" i="31"/>
  <c r="L673" i="31"/>
  <c r="M673" i="31"/>
  <c r="N673" i="31"/>
  <c r="O673" i="31"/>
  <c r="P673" i="31"/>
  <c r="Q673" i="31"/>
  <c r="R673" i="31"/>
  <c r="S673" i="31"/>
  <c r="T673" i="31"/>
  <c r="B674" i="31"/>
  <c r="C674" i="31"/>
  <c r="D674" i="31"/>
  <c r="E674" i="31"/>
  <c r="F674" i="31"/>
  <c r="G674" i="31"/>
  <c r="H674" i="31"/>
  <c r="I674" i="31"/>
  <c r="J674" i="31"/>
  <c r="K674" i="31"/>
  <c r="L674" i="31"/>
  <c r="M674" i="31"/>
  <c r="N674" i="31"/>
  <c r="O674" i="31"/>
  <c r="P674" i="31"/>
  <c r="Q674" i="31"/>
  <c r="R674" i="31"/>
  <c r="S674" i="31"/>
  <c r="T674" i="31"/>
  <c r="B675" i="31"/>
  <c r="C675" i="31"/>
  <c r="D675" i="31"/>
  <c r="E675" i="31"/>
  <c r="F675" i="31"/>
  <c r="G675" i="31"/>
  <c r="H675" i="31"/>
  <c r="I675" i="31"/>
  <c r="J675" i="31"/>
  <c r="K675" i="31"/>
  <c r="L675" i="31"/>
  <c r="M675" i="31"/>
  <c r="N675" i="31"/>
  <c r="O675" i="31"/>
  <c r="P675" i="31"/>
  <c r="Q675" i="31"/>
  <c r="R675" i="31"/>
  <c r="S675" i="31"/>
  <c r="T675" i="31"/>
  <c r="B676" i="31"/>
  <c r="C676" i="31"/>
  <c r="D676" i="31"/>
  <c r="E676" i="31"/>
  <c r="F676" i="31"/>
  <c r="G676" i="31"/>
  <c r="H676" i="31"/>
  <c r="I676" i="31"/>
  <c r="J676" i="31"/>
  <c r="K676" i="31"/>
  <c r="L676" i="31"/>
  <c r="M676" i="31"/>
  <c r="N676" i="31"/>
  <c r="O676" i="31"/>
  <c r="P676" i="31"/>
  <c r="Q676" i="31"/>
  <c r="R676" i="31"/>
  <c r="S676" i="31"/>
  <c r="T676" i="31"/>
  <c r="B677" i="31"/>
  <c r="C677" i="31"/>
  <c r="D677" i="31"/>
  <c r="E677" i="31"/>
  <c r="F677" i="31"/>
  <c r="G677" i="31"/>
  <c r="H677" i="31"/>
  <c r="I677" i="31"/>
  <c r="J677" i="31"/>
  <c r="K677" i="31"/>
  <c r="L677" i="31"/>
  <c r="M677" i="31"/>
  <c r="N677" i="31"/>
  <c r="O677" i="31"/>
  <c r="P677" i="31"/>
  <c r="Q677" i="31"/>
  <c r="R677" i="31"/>
  <c r="S677" i="31"/>
  <c r="T677" i="31"/>
  <c r="B678" i="31"/>
  <c r="C678" i="31"/>
  <c r="D678" i="31"/>
  <c r="E678" i="31"/>
  <c r="F678" i="31"/>
  <c r="G678" i="31"/>
  <c r="H678" i="31"/>
  <c r="I678" i="31"/>
  <c r="J678" i="31"/>
  <c r="K678" i="31"/>
  <c r="L678" i="31"/>
  <c r="M678" i="31"/>
  <c r="N678" i="31"/>
  <c r="O678" i="31"/>
  <c r="P678" i="31"/>
  <c r="Q678" i="31"/>
  <c r="R678" i="31"/>
  <c r="S678" i="31"/>
  <c r="T678" i="31"/>
  <c r="B679" i="31"/>
  <c r="C679" i="31"/>
  <c r="D679" i="31"/>
  <c r="E679" i="31"/>
  <c r="F679" i="31"/>
  <c r="G679" i="31"/>
  <c r="H679" i="31"/>
  <c r="I679" i="31"/>
  <c r="J679" i="31"/>
  <c r="K679" i="31"/>
  <c r="L679" i="31"/>
  <c r="M679" i="31"/>
  <c r="N679" i="31"/>
  <c r="O679" i="31"/>
  <c r="P679" i="31"/>
  <c r="Q679" i="31"/>
  <c r="R679" i="31"/>
  <c r="S679" i="31"/>
  <c r="T679" i="31"/>
  <c r="B680" i="31"/>
  <c r="C680" i="31"/>
  <c r="D680" i="31"/>
  <c r="E680" i="31"/>
  <c r="F680" i="31"/>
  <c r="G680" i="31"/>
  <c r="H680" i="31"/>
  <c r="I680" i="31"/>
  <c r="J680" i="31"/>
  <c r="K680" i="31"/>
  <c r="L680" i="31"/>
  <c r="M680" i="31"/>
  <c r="N680" i="31"/>
  <c r="O680" i="31"/>
  <c r="P680" i="31"/>
  <c r="Q680" i="31"/>
  <c r="R680" i="31"/>
  <c r="S680" i="31"/>
  <c r="T680" i="31"/>
  <c r="B681" i="31"/>
  <c r="C681" i="31"/>
  <c r="D681" i="31"/>
  <c r="E681" i="31"/>
  <c r="F681" i="31"/>
  <c r="G681" i="31"/>
  <c r="H681" i="31"/>
  <c r="I681" i="31"/>
  <c r="J681" i="31"/>
  <c r="K681" i="31"/>
  <c r="L681" i="31"/>
  <c r="M681" i="31"/>
  <c r="N681" i="31"/>
  <c r="O681" i="31"/>
  <c r="P681" i="31"/>
  <c r="Q681" i="31"/>
  <c r="R681" i="31"/>
  <c r="S681" i="31"/>
  <c r="T681" i="31"/>
  <c r="B682" i="31"/>
  <c r="C682" i="31"/>
  <c r="D682" i="31"/>
  <c r="E682" i="31"/>
  <c r="F682" i="31"/>
  <c r="G682" i="31"/>
  <c r="H682" i="31"/>
  <c r="I682" i="31"/>
  <c r="J682" i="31"/>
  <c r="K682" i="31"/>
  <c r="L682" i="31"/>
  <c r="M682" i="31"/>
  <c r="N682" i="31"/>
  <c r="O682" i="31"/>
  <c r="P682" i="31"/>
  <c r="Q682" i="31"/>
  <c r="R682" i="31"/>
  <c r="S682" i="31"/>
  <c r="T682" i="31"/>
  <c r="B683" i="31"/>
  <c r="C683" i="31"/>
  <c r="D683" i="31"/>
  <c r="E683" i="31"/>
  <c r="F683" i="31"/>
  <c r="G683" i="31"/>
  <c r="H683" i="31"/>
  <c r="I683" i="31"/>
  <c r="J683" i="31"/>
  <c r="K683" i="31"/>
  <c r="L683" i="31"/>
  <c r="M683" i="31"/>
  <c r="N683" i="31"/>
  <c r="O683" i="31"/>
  <c r="P683" i="31"/>
  <c r="Q683" i="31"/>
  <c r="R683" i="31"/>
  <c r="S683" i="31"/>
  <c r="T683" i="31"/>
  <c r="B684" i="31"/>
  <c r="C684" i="31"/>
  <c r="D684" i="31"/>
  <c r="E684" i="31"/>
  <c r="F684" i="31"/>
  <c r="G684" i="31"/>
  <c r="H684" i="31"/>
  <c r="I684" i="31"/>
  <c r="J684" i="31"/>
  <c r="K684" i="31"/>
  <c r="L684" i="31"/>
  <c r="M684" i="31"/>
  <c r="N684" i="31"/>
  <c r="O684" i="31"/>
  <c r="P684" i="31"/>
  <c r="Q684" i="31"/>
  <c r="R684" i="31"/>
  <c r="S684" i="31"/>
  <c r="T684" i="31"/>
  <c r="B685" i="31"/>
  <c r="C685" i="31"/>
  <c r="D685" i="31"/>
  <c r="E685" i="31"/>
  <c r="F685" i="31"/>
  <c r="G685" i="31"/>
  <c r="H685" i="31"/>
  <c r="I685" i="31"/>
  <c r="J685" i="31"/>
  <c r="K685" i="31"/>
  <c r="L685" i="31"/>
  <c r="M685" i="31"/>
  <c r="N685" i="31"/>
  <c r="O685" i="31"/>
  <c r="P685" i="31"/>
  <c r="Q685" i="31"/>
  <c r="R685" i="31"/>
  <c r="S685" i="31"/>
  <c r="T685" i="31"/>
  <c r="B686" i="31"/>
  <c r="C686" i="31"/>
  <c r="D686" i="31"/>
  <c r="E686" i="31"/>
  <c r="F686" i="31"/>
  <c r="G686" i="31"/>
  <c r="H686" i="31"/>
  <c r="I686" i="31"/>
  <c r="J686" i="31"/>
  <c r="K686" i="31"/>
  <c r="L686" i="31"/>
  <c r="M686" i="31"/>
  <c r="N686" i="31"/>
  <c r="O686" i="31"/>
  <c r="P686" i="31"/>
  <c r="Q686" i="31"/>
  <c r="R686" i="31"/>
  <c r="S686" i="31"/>
  <c r="T686" i="31"/>
  <c r="B687" i="31"/>
  <c r="C687" i="31"/>
  <c r="D687" i="31"/>
  <c r="E687" i="31"/>
  <c r="F687" i="31"/>
  <c r="G687" i="31"/>
  <c r="H687" i="31"/>
  <c r="I687" i="31"/>
  <c r="J687" i="31"/>
  <c r="K687" i="31"/>
  <c r="L687" i="31"/>
  <c r="M687" i="31"/>
  <c r="N687" i="31"/>
  <c r="O687" i="31"/>
  <c r="P687" i="31"/>
  <c r="Q687" i="31"/>
  <c r="R687" i="31"/>
  <c r="S687" i="31"/>
  <c r="T687" i="31"/>
  <c r="B688" i="31"/>
  <c r="C688" i="31"/>
  <c r="D688" i="31"/>
  <c r="E688" i="31"/>
  <c r="F688" i="31"/>
  <c r="G688" i="31"/>
  <c r="H688" i="31"/>
  <c r="I688" i="31"/>
  <c r="J688" i="31"/>
  <c r="K688" i="31"/>
  <c r="L688" i="31"/>
  <c r="M688" i="31"/>
  <c r="N688" i="31"/>
  <c r="O688" i="31"/>
  <c r="P688" i="31"/>
  <c r="Q688" i="31"/>
  <c r="R688" i="31"/>
  <c r="S688" i="31"/>
  <c r="T688" i="31"/>
  <c r="B689" i="31"/>
  <c r="C689" i="31"/>
  <c r="D689" i="31"/>
  <c r="E689" i="31"/>
  <c r="F689" i="31"/>
  <c r="G689" i="31"/>
  <c r="H689" i="31"/>
  <c r="I689" i="31"/>
  <c r="J689" i="31"/>
  <c r="K689" i="31"/>
  <c r="L689" i="31"/>
  <c r="M689" i="31"/>
  <c r="N689" i="31"/>
  <c r="O689" i="31"/>
  <c r="P689" i="31"/>
  <c r="Q689" i="31"/>
  <c r="R689" i="31"/>
  <c r="S689" i="31"/>
  <c r="T689" i="31"/>
  <c r="B690" i="31"/>
  <c r="C690" i="31"/>
  <c r="D690" i="31"/>
  <c r="E690" i="31"/>
  <c r="F690" i="31"/>
  <c r="G690" i="31"/>
  <c r="H690" i="31"/>
  <c r="I690" i="31"/>
  <c r="J690" i="31"/>
  <c r="K690" i="31"/>
  <c r="L690" i="31"/>
  <c r="M690" i="31"/>
  <c r="N690" i="31"/>
  <c r="O690" i="31"/>
  <c r="P690" i="31"/>
  <c r="Q690" i="31"/>
  <c r="R690" i="31"/>
  <c r="S690" i="31"/>
  <c r="T690" i="31"/>
  <c r="B691" i="31"/>
  <c r="C691" i="31"/>
  <c r="D691" i="31"/>
  <c r="E691" i="31"/>
  <c r="F691" i="31"/>
  <c r="G691" i="31"/>
  <c r="H691" i="31"/>
  <c r="I691" i="31"/>
  <c r="J691" i="31"/>
  <c r="K691" i="31"/>
  <c r="L691" i="31"/>
  <c r="M691" i="31"/>
  <c r="N691" i="31"/>
  <c r="O691" i="31"/>
  <c r="P691" i="31"/>
  <c r="Q691" i="31"/>
  <c r="R691" i="31"/>
  <c r="S691" i="31"/>
  <c r="T691" i="31"/>
  <c r="B692" i="31"/>
  <c r="C692" i="31"/>
  <c r="D692" i="31"/>
  <c r="E692" i="31"/>
  <c r="F692" i="31"/>
  <c r="G692" i="31"/>
  <c r="H692" i="31"/>
  <c r="I692" i="31"/>
  <c r="J692" i="31"/>
  <c r="K692" i="31"/>
  <c r="L692" i="31"/>
  <c r="M692" i="31"/>
  <c r="N692" i="31"/>
  <c r="O692" i="31"/>
  <c r="P692" i="31"/>
  <c r="Q692" i="31"/>
  <c r="R692" i="31"/>
  <c r="S692" i="31"/>
  <c r="T692" i="31"/>
  <c r="B693" i="31"/>
  <c r="C693" i="31"/>
  <c r="D693" i="31"/>
  <c r="E693" i="31"/>
  <c r="F693" i="31"/>
  <c r="G693" i="31"/>
  <c r="H693" i="31"/>
  <c r="I693" i="31"/>
  <c r="J693" i="31"/>
  <c r="K693" i="31"/>
  <c r="L693" i="31"/>
  <c r="M693" i="31"/>
  <c r="N693" i="31"/>
  <c r="O693" i="31"/>
  <c r="P693" i="31"/>
  <c r="Q693" i="31"/>
  <c r="R693" i="31"/>
  <c r="S693" i="31"/>
  <c r="T693" i="31"/>
  <c r="B694" i="31"/>
  <c r="C694" i="31"/>
  <c r="D694" i="31"/>
  <c r="E694" i="31"/>
  <c r="F694" i="31"/>
  <c r="G694" i="31"/>
  <c r="H694" i="31"/>
  <c r="I694" i="31"/>
  <c r="J694" i="31"/>
  <c r="K694" i="31"/>
  <c r="L694" i="31"/>
  <c r="M694" i="31"/>
  <c r="N694" i="31"/>
  <c r="O694" i="31"/>
  <c r="P694" i="31"/>
  <c r="Q694" i="31"/>
  <c r="R694" i="31"/>
  <c r="S694" i="31"/>
  <c r="T694" i="31"/>
  <c r="B695" i="31"/>
  <c r="C695" i="31"/>
  <c r="D695" i="31"/>
  <c r="E695" i="31"/>
  <c r="F695" i="31"/>
  <c r="G695" i="31"/>
  <c r="H695" i="31"/>
  <c r="I695" i="31"/>
  <c r="J695" i="31"/>
  <c r="K695" i="31"/>
  <c r="L695" i="31"/>
  <c r="M695" i="31"/>
  <c r="N695" i="31"/>
  <c r="O695" i="31"/>
  <c r="P695" i="31"/>
  <c r="Q695" i="31"/>
  <c r="R695" i="31"/>
  <c r="S695" i="31"/>
  <c r="T695" i="31"/>
  <c r="B696" i="31"/>
  <c r="C696" i="31"/>
  <c r="D696" i="31"/>
  <c r="E696" i="31"/>
  <c r="F696" i="31"/>
  <c r="G696" i="31"/>
  <c r="H696" i="31"/>
  <c r="I696" i="31"/>
  <c r="J696" i="31"/>
  <c r="K696" i="31"/>
  <c r="L696" i="31"/>
  <c r="M696" i="31"/>
  <c r="N696" i="31"/>
  <c r="O696" i="31"/>
  <c r="P696" i="31"/>
  <c r="Q696" i="31"/>
  <c r="R696" i="31"/>
  <c r="S696" i="31"/>
  <c r="T696" i="31"/>
  <c r="B697" i="31"/>
  <c r="C697" i="31"/>
  <c r="D697" i="31"/>
  <c r="E697" i="31"/>
  <c r="F697" i="31"/>
  <c r="G697" i="31"/>
  <c r="H697" i="31"/>
  <c r="I697" i="31"/>
  <c r="J697" i="31"/>
  <c r="K697" i="31"/>
  <c r="L697" i="31"/>
  <c r="M697" i="31"/>
  <c r="N697" i="31"/>
  <c r="O697" i="31"/>
  <c r="P697" i="31"/>
  <c r="Q697" i="31"/>
  <c r="R697" i="31"/>
  <c r="S697" i="31"/>
  <c r="T697" i="31"/>
  <c r="B698" i="31"/>
  <c r="C698" i="31"/>
  <c r="D698" i="31"/>
  <c r="E698" i="31"/>
  <c r="F698" i="31"/>
  <c r="G698" i="31"/>
  <c r="H698" i="31"/>
  <c r="I698" i="31"/>
  <c r="J698" i="31"/>
  <c r="K698" i="31"/>
  <c r="L698" i="31"/>
  <c r="M698" i="31"/>
  <c r="N698" i="31"/>
  <c r="O698" i="31"/>
  <c r="P698" i="31"/>
  <c r="Q698" i="31"/>
  <c r="R698" i="31"/>
  <c r="S698" i="31"/>
  <c r="T698" i="31"/>
  <c r="B699" i="31"/>
  <c r="C699" i="31"/>
  <c r="D699" i="31"/>
  <c r="E699" i="31"/>
  <c r="F699" i="31"/>
  <c r="G699" i="31"/>
  <c r="H699" i="31"/>
  <c r="I699" i="31"/>
  <c r="J699" i="31"/>
  <c r="K699" i="31"/>
  <c r="L699" i="31"/>
  <c r="M699" i="31"/>
  <c r="N699" i="31"/>
  <c r="O699" i="31"/>
  <c r="P699" i="31"/>
  <c r="Q699" i="31"/>
  <c r="R699" i="31"/>
  <c r="S699" i="31"/>
  <c r="T699" i="31"/>
  <c r="B700" i="31"/>
  <c r="C700" i="31"/>
  <c r="D700" i="31"/>
  <c r="E700" i="31"/>
  <c r="F700" i="31"/>
  <c r="G700" i="31"/>
  <c r="H700" i="31"/>
  <c r="I700" i="31"/>
  <c r="J700" i="31"/>
  <c r="K700" i="31"/>
  <c r="L700" i="31"/>
  <c r="M700" i="31"/>
  <c r="N700" i="31"/>
  <c r="O700" i="31"/>
  <c r="P700" i="31"/>
  <c r="Q700" i="31"/>
  <c r="R700" i="31"/>
  <c r="S700" i="31"/>
  <c r="T700" i="31"/>
  <c r="B701" i="31"/>
  <c r="C701" i="31"/>
  <c r="D701" i="31"/>
  <c r="E701" i="31"/>
  <c r="F701" i="31"/>
  <c r="G701" i="31"/>
  <c r="H701" i="31"/>
  <c r="I701" i="31"/>
  <c r="J701" i="31"/>
  <c r="K701" i="31"/>
  <c r="L701" i="31"/>
  <c r="M701" i="31"/>
  <c r="N701" i="31"/>
  <c r="O701" i="31"/>
  <c r="P701" i="31"/>
  <c r="Q701" i="31"/>
  <c r="R701" i="31"/>
  <c r="S701" i="31"/>
  <c r="T701" i="31"/>
  <c r="B702" i="31"/>
  <c r="C702" i="31"/>
  <c r="D702" i="31"/>
  <c r="E702" i="31"/>
  <c r="F702" i="31"/>
  <c r="G702" i="31"/>
  <c r="H702" i="31"/>
  <c r="I702" i="31"/>
  <c r="J702" i="31"/>
  <c r="K702" i="31"/>
  <c r="L702" i="31"/>
  <c r="M702" i="31"/>
  <c r="N702" i="31"/>
  <c r="O702" i="31"/>
  <c r="P702" i="31"/>
  <c r="Q702" i="31"/>
  <c r="R702" i="31"/>
  <c r="S702" i="31"/>
  <c r="T702" i="31"/>
  <c r="B703" i="31"/>
  <c r="C703" i="31"/>
  <c r="D703" i="31"/>
  <c r="E703" i="31"/>
  <c r="F703" i="31"/>
  <c r="G703" i="31"/>
  <c r="H703" i="31"/>
  <c r="I703" i="31"/>
  <c r="J703" i="31"/>
  <c r="K703" i="31"/>
  <c r="L703" i="31"/>
  <c r="M703" i="31"/>
  <c r="N703" i="31"/>
  <c r="O703" i="31"/>
  <c r="P703" i="31"/>
  <c r="Q703" i="31"/>
  <c r="R703" i="31"/>
  <c r="S703" i="31"/>
  <c r="T703" i="31"/>
  <c r="B704" i="31"/>
  <c r="C704" i="31"/>
  <c r="D704" i="31"/>
  <c r="E704" i="31"/>
  <c r="F704" i="31"/>
  <c r="G704" i="31"/>
  <c r="H704" i="31"/>
  <c r="I704" i="31"/>
  <c r="J704" i="31"/>
  <c r="K704" i="31"/>
  <c r="L704" i="31"/>
  <c r="M704" i="31"/>
  <c r="N704" i="31"/>
  <c r="O704" i="31"/>
  <c r="P704" i="31"/>
  <c r="Q704" i="31"/>
  <c r="R704" i="31"/>
  <c r="S704" i="31"/>
  <c r="T704" i="31"/>
  <c r="B705" i="31"/>
  <c r="C705" i="31"/>
  <c r="D705" i="31"/>
  <c r="E705" i="31"/>
  <c r="F705" i="31"/>
  <c r="G705" i="31"/>
  <c r="H705" i="31"/>
  <c r="I705" i="31"/>
  <c r="J705" i="31"/>
  <c r="K705" i="31"/>
  <c r="L705" i="31"/>
  <c r="M705" i="31"/>
  <c r="N705" i="31"/>
  <c r="O705" i="31"/>
  <c r="P705" i="31"/>
  <c r="Q705" i="31"/>
  <c r="R705" i="31"/>
  <c r="S705" i="31"/>
  <c r="T705" i="31"/>
  <c r="B706" i="31"/>
  <c r="C706" i="31"/>
  <c r="D706" i="31"/>
  <c r="E706" i="31"/>
  <c r="F706" i="31"/>
  <c r="G706" i="31"/>
  <c r="H706" i="31"/>
  <c r="I706" i="31"/>
  <c r="J706" i="31"/>
  <c r="K706" i="31"/>
  <c r="L706" i="31"/>
  <c r="M706" i="31"/>
  <c r="N706" i="31"/>
  <c r="O706" i="31"/>
  <c r="P706" i="31"/>
  <c r="Q706" i="31"/>
  <c r="R706" i="31"/>
  <c r="S706" i="31"/>
  <c r="T706" i="31"/>
  <c r="B707" i="31"/>
  <c r="C707" i="31"/>
  <c r="D707" i="31"/>
  <c r="E707" i="31"/>
  <c r="F707" i="31"/>
  <c r="G707" i="31"/>
  <c r="H707" i="31"/>
  <c r="I707" i="31"/>
  <c r="J707" i="31"/>
  <c r="K707" i="31"/>
  <c r="L707" i="31"/>
  <c r="M707" i="31"/>
  <c r="N707" i="31"/>
  <c r="O707" i="31"/>
  <c r="P707" i="31"/>
  <c r="Q707" i="31"/>
  <c r="R707" i="31"/>
  <c r="S707" i="31"/>
  <c r="T707" i="31"/>
  <c r="B708" i="31"/>
  <c r="C708" i="31"/>
  <c r="D708" i="31"/>
  <c r="E708" i="31"/>
  <c r="F708" i="31"/>
  <c r="G708" i="31"/>
  <c r="H708" i="31"/>
  <c r="I708" i="31"/>
  <c r="J708" i="31"/>
  <c r="K708" i="31"/>
  <c r="L708" i="31"/>
  <c r="M708" i="31"/>
  <c r="N708" i="31"/>
  <c r="O708" i="31"/>
  <c r="P708" i="31"/>
  <c r="Q708" i="31"/>
  <c r="R708" i="31"/>
  <c r="S708" i="31"/>
  <c r="T708" i="31"/>
  <c r="B709" i="31"/>
  <c r="C709" i="31"/>
  <c r="D709" i="31"/>
  <c r="E709" i="31"/>
  <c r="F709" i="31"/>
  <c r="G709" i="31"/>
  <c r="H709" i="31"/>
  <c r="I709" i="31"/>
  <c r="J709" i="31"/>
  <c r="K709" i="31"/>
  <c r="L709" i="31"/>
  <c r="M709" i="31"/>
  <c r="N709" i="31"/>
  <c r="O709" i="31"/>
  <c r="P709" i="31"/>
  <c r="Q709" i="31"/>
  <c r="R709" i="31"/>
  <c r="S709" i="31"/>
  <c r="T709" i="31"/>
  <c r="B710" i="31"/>
  <c r="C710" i="31"/>
  <c r="D710" i="31"/>
  <c r="E710" i="31"/>
  <c r="F710" i="31"/>
  <c r="G710" i="31"/>
  <c r="H710" i="31"/>
  <c r="I710" i="31"/>
  <c r="J710" i="31"/>
  <c r="K710" i="31"/>
  <c r="L710" i="31"/>
  <c r="M710" i="31"/>
  <c r="N710" i="31"/>
  <c r="O710" i="31"/>
  <c r="P710" i="31"/>
  <c r="Q710" i="31"/>
  <c r="R710" i="31"/>
  <c r="S710" i="31"/>
  <c r="T710" i="31"/>
  <c r="B711" i="31"/>
  <c r="C711" i="31"/>
  <c r="D711" i="31"/>
  <c r="E711" i="31"/>
  <c r="F711" i="31"/>
  <c r="G711" i="31"/>
  <c r="H711" i="31"/>
  <c r="I711" i="31"/>
  <c r="J711" i="31"/>
  <c r="K711" i="31"/>
  <c r="L711" i="31"/>
  <c r="M711" i="31"/>
  <c r="N711" i="31"/>
  <c r="O711" i="31"/>
  <c r="P711" i="31"/>
  <c r="Q711" i="31"/>
  <c r="R711" i="31"/>
  <c r="S711" i="31"/>
  <c r="T711" i="31"/>
  <c r="B712" i="31"/>
  <c r="C712" i="31"/>
  <c r="D712" i="31"/>
  <c r="E712" i="31"/>
  <c r="F712" i="31"/>
  <c r="G712" i="31"/>
  <c r="H712" i="31"/>
  <c r="I712" i="31"/>
  <c r="J712" i="31"/>
  <c r="K712" i="31"/>
  <c r="L712" i="31"/>
  <c r="M712" i="31"/>
  <c r="N712" i="31"/>
  <c r="O712" i="31"/>
  <c r="P712" i="31"/>
  <c r="Q712" i="31"/>
  <c r="R712" i="31"/>
  <c r="S712" i="31"/>
  <c r="T712" i="31"/>
  <c r="B713" i="31"/>
  <c r="C713" i="31"/>
  <c r="D713" i="31"/>
  <c r="E713" i="31"/>
  <c r="F713" i="31"/>
  <c r="G713" i="31"/>
  <c r="H713" i="31"/>
  <c r="I713" i="31"/>
  <c r="J713" i="31"/>
  <c r="K713" i="31"/>
  <c r="L713" i="31"/>
  <c r="M713" i="31"/>
  <c r="N713" i="31"/>
  <c r="O713" i="31"/>
  <c r="P713" i="31"/>
  <c r="Q713" i="31"/>
  <c r="R713" i="31"/>
  <c r="S713" i="31"/>
  <c r="T713" i="31"/>
  <c r="B714" i="31"/>
  <c r="C714" i="31"/>
  <c r="D714" i="31"/>
  <c r="E714" i="31"/>
  <c r="F714" i="31"/>
  <c r="G714" i="31"/>
  <c r="H714" i="31"/>
  <c r="I714" i="31"/>
  <c r="J714" i="31"/>
  <c r="K714" i="31"/>
  <c r="L714" i="31"/>
  <c r="M714" i="31"/>
  <c r="N714" i="31"/>
  <c r="O714" i="31"/>
  <c r="P714" i="31"/>
  <c r="Q714" i="31"/>
  <c r="R714" i="31"/>
  <c r="S714" i="31"/>
  <c r="T714" i="31"/>
  <c r="B715" i="31"/>
  <c r="C715" i="31"/>
  <c r="D715" i="31"/>
  <c r="E715" i="31"/>
  <c r="F715" i="31"/>
  <c r="G715" i="31"/>
  <c r="H715" i="31"/>
  <c r="I715" i="31"/>
  <c r="J715" i="31"/>
  <c r="K715" i="31"/>
  <c r="L715" i="31"/>
  <c r="M715" i="31"/>
  <c r="N715" i="31"/>
  <c r="O715" i="31"/>
  <c r="P715" i="31"/>
  <c r="Q715" i="31"/>
  <c r="R715" i="31"/>
  <c r="S715" i="31"/>
  <c r="T715" i="31"/>
  <c r="B716" i="31"/>
  <c r="C716" i="31"/>
  <c r="D716" i="31"/>
  <c r="E716" i="31"/>
  <c r="F716" i="31"/>
  <c r="G716" i="31"/>
  <c r="H716" i="31"/>
  <c r="I716" i="31"/>
  <c r="J716" i="31"/>
  <c r="K716" i="31"/>
  <c r="L716" i="31"/>
  <c r="M716" i="31"/>
  <c r="N716" i="31"/>
  <c r="O716" i="31"/>
  <c r="P716" i="31"/>
  <c r="Q716" i="31"/>
  <c r="R716" i="31"/>
  <c r="S716" i="31"/>
  <c r="T716" i="31"/>
  <c r="B717" i="31"/>
  <c r="C717" i="31"/>
  <c r="D717" i="31"/>
  <c r="E717" i="31"/>
  <c r="F717" i="31"/>
  <c r="G717" i="31"/>
  <c r="H717" i="31"/>
  <c r="I717" i="31"/>
  <c r="J717" i="31"/>
  <c r="K717" i="31"/>
  <c r="L717" i="31"/>
  <c r="M717" i="31"/>
  <c r="N717" i="31"/>
  <c r="O717" i="31"/>
  <c r="P717" i="31"/>
  <c r="Q717" i="31"/>
  <c r="R717" i="31"/>
  <c r="S717" i="31"/>
  <c r="T717" i="31"/>
  <c r="B718" i="31"/>
  <c r="C718" i="31"/>
  <c r="D718" i="31"/>
  <c r="E718" i="31"/>
  <c r="F718" i="31"/>
  <c r="G718" i="31"/>
  <c r="H718" i="31"/>
  <c r="I718" i="31"/>
  <c r="J718" i="31"/>
  <c r="K718" i="31"/>
  <c r="L718" i="31"/>
  <c r="M718" i="31"/>
  <c r="N718" i="31"/>
  <c r="O718" i="31"/>
  <c r="P718" i="31"/>
  <c r="Q718" i="31"/>
  <c r="R718" i="31"/>
  <c r="S718" i="31"/>
  <c r="T718" i="31"/>
  <c r="B719" i="31"/>
  <c r="C719" i="31"/>
  <c r="D719" i="31"/>
  <c r="E719" i="31"/>
  <c r="F719" i="31"/>
  <c r="G719" i="31"/>
  <c r="H719" i="31"/>
  <c r="I719" i="31"/>
  <c r="J719" i="31"/>
  <c r="K719" i="31"/>
  <c r="L719" i="31"/>
  <c r="M719" i="31"/>
  <c r="N719" i="31"/>
  <c r="O719" i="31"/>
  <c r="P719" i="31"/>
  <c r="Q719" i="31"/>
  <c r="R719" i="31"/>
  <c r="S719" i="31"/>
  <c r="T719" i="31"/>
  <c r="B720" i="31"/>
  <c r="C720" i="31"/>
  <c r="D720" i="31"/>
  <c r="E720" i="31"/>
  <c r="F720" i="31"/>
  <c r="G720" i="31"/>
  <c r="H720" i="31"/>
  <c r="I720" i="31"/>
  <c r="J720" i="31"/>
  <c r="K720" i="31"/>
  <c r="L720" i="31"/>
  <c r="M720" i="31"/>
  <c r="N720" i="31"/>
  <c r="O720" i="31"/>
  <c r="P720" i="31"/>
  <c r="Q720" i="31"/>
  <c r="R720" i="31"/>
  <c r="S720" i="31"/>
  <c r="T720" i="31"/>
  <c r="B721" i="31"/>
  <c r="C721" i="31"/>
  <c r="D721" i="31"/>
  <c r="E721" i="31"/>
  <c r="F721" i="31"/>
  <c r="G721" i="31"/>
  <c r="H721" i="31"/>
  <c r="I721" i="31"/>
  <c r="J721" i="31"/>
  <c r="K721" i="31"/>
  <c r="L721" i="31"/>
  <c r="M721" i="31"/>
  <c r="N721" i="31"/>
  <c r="O721" i="31"/>
  <c r="P721" i="31"/>
  <c r="Q721" i="31"/>
  <c r="R721" i="31"/>
  <c r="S721" i="31"/>
  <c r="T721" i="31"/>
  <c r="B722" i="31"/>
  <c r="C722" i="31"/>
  <c r="D722" i="31"/>
  <c r="E722" i="31"/>
  <c r="F722" i="31"/>
  <c r="G722" i="31"/>
  <c r="H722" i="31"/>
  <c r="I722" i="31"/>
  <c r="J722" i="31"/>
  <c r="K722" i="31"/>
  <c r="L722" i="31"/>
  <c r="M722" i="31"/>
  <c r="N722" i="31"/>
  <c r="O722" i="31"/>
  <c r="P722" i="31"/>
  <c r="Q722" i="31"/>
  <c r="R722" i="31"/>
  <c r="S722" i="31"/>
  <c r="T722" i="31"/>
  <c r="B723" i="31"/>
  <c r="C723" i="31"/>
  <c r="D723" i="31"/>
  <c r="E723" i="31"/>
  <c r="F723" i="31"/>
  <c r="G723" i="31"/>
  <c r="H723" i="31"/>
  <c r="I723" i="31"/>
  <c r="J723" i="31"/>
  <c r="K723" i="31"/>
  <c r="L723" i="31"/>
  <c r="M723" i="31"/>
  <c r="N723" i="31"/>
  <c r="O723" i="31"/>
  <c r="P723" i="31"/>
  <c r="Q723" i="31"/>
  <c r="R723" i="31"/>
  <c r="S723" i="31"/>
  <c r="T723" i="31"/>
  <c r="B724" i="31"/>
  <c r="C724" i="31"/>
  <c r="D724" i="31"/>
  <c r="E724" i="31"/>
  <c r="F724" i="31"/>
  <c r="G724" i="31"/>
  <c r="H724" i="31"/>
  <c r="I724" i="31"/>
  <c r="J724" i="31"/>
  <c r="K724" i="31"/>
  <c r="L724" i="31"/>
  <c r="M724" i="31"/>
  <c r="N724" i="31"/>
  <c r="O724" i="31"/>
  <c r="P724" i="31"/>
  <c r="Q724" i="31"/>
  <c r="R724" i="31"/>
  <c r="S724" i="31"/>
  <c r="T724" i="31"/>
  <c r="B725" i="31"/>
  <c r="C725" i="31"/>
  <c r="D725" i="31"/>
  <c r="E725" i="31"/>
  <c r="F725" i="31"/>
  <c r="G725" i="31"/>
  <c r="H725" i="31"/>
  <c r="I725" i="31"/>
  <c r="J725" i="31"/>
  <c r="K725" i="31"/>
  <c r="L725" i="31"/>
  <c r="M725" i="31"/>
  <c r="N725" i="31"/>
  <c r="O725" i="31"/>
  <c r="P725" i="31"/>
  <c r="Q725" i="31"/>
  <c r="R725" i="31"/>
  <c r="S725" i="31"/>
  <c r="T725" i="31"/>
  <c r="B726" i="31"/>
  <c r="C726" i="31"/>
  <c r="D726" i="31"/>
  <c r="E726" i="31"/>
  <c r="F726" i="31"/>
  <c r="G726" i="31"/>
  <c r="H726" i="31"/>
  <c r="I726" i="31"/>
  <c r="J726" i="31"/>
  <c r="K726" i="31"/>
  <c r="L726" i="31"/>
  <c r="M726" i="31"/>
  <c r="N726" i="31"/>
  <c r="O726" i="31"/>
  <c r="P726" i="31"/>
  <c r="Q726" i="31"/>
  <c r="R726" i="31"/>
  <c r="S726" i="31"/>
  <c r="T726" i="31"/>
  <c r="B727" i="31"/>
  <c r="C727" i="31"/>
  <c r="D727" i="31"/>
  <c r="E727" i="31"/>
  <c r="F727" i="31"/>
  <c r="G727" i="31"/>
  <c r="H727" i="31"/>
  <c r="I727" i="31"/>
  <c r="J727" i="31"/>
  <c r="K727" i="31"/>
  <c r="L727" i="31"/>
  <c r="M727" i="31"/>
  <c r="N727" i="31"/>
  <c r="O727" i="31"/>
  <c r="P727" i="31"/>
  <c r="Q727" i="31"/>
  <c r="R727" i="31"/>
  <c r="S727" i="31"/>
  <c r="T727" i="31"/>
  <c r="B728" i="31"/>
  <c r="C728" i="31"/>
  <c r="D728" i="31"/>
  <c r="E728" i="31"/>
  <c r="F728" i="31"/>
  <c r="G728" i="31"/>
  <c r="H728" i="31"/>
  <c r="I728" i="31"/>
  <c r="J728" i="31"/>
  <c r="K728" i="31"/>
  <c r="L728" i="31"/>
  <c r="M728" i="31"/>
  <c r="N728" i="31"/>
  <c r="O728" i="31"/>
  <c r="P728" i="31"/>
  <c r="Q728" i="31"/>
  <c r="R728" i="31"/>
  <c r="S728" i="31"/>
  <c r="T728" i="31"/>
  <c r="B729" i="31"/>
  <c r="C729" i="31"/>
  <c r="D729" i="31"/>
  <c r="E729" i="31"/>
  <c r="F729" i="31"/>
  <c r="G729" i="31"/>
  <c r="H729" i="31"/>
  <c r="I729" i="31"/>
  <c r="J729" i="31"/>
  <c r="K729" i="31"/>
  <c r="L729" i="31"/>
  <c r="M729" i="31"/>
  <c r="N729" i="31"/>
  <c r="O729" i="31"/>
  <c r="P729" i="31"/>
  <c r="Q729" i="31"/>
  <c r="R729" i="31"/>
  <c r="S729" i="31"/>
  <c r="T729" i="31"/>
  <c r="B730" i="31"/>
  <c r="C730" i="31"/>
  <c r="D730" i="31"/>
  <c r="E730" i="31"/>
  <c r="F730" i="31"/>
  <c r="G730" i="31"/>
  <c r="H730" i="31"/>
  <c r="I730" i="31"/>
  <c r="J730" i="31"/>
  <c r="K730" i="31"/>
  <c r="L730" i="31"/>
  <c r="M730" i="31"/>
  <c r="N730" i="31"/>
  <c r="O730" i="31"/>
  <c r="P730" i="31"/>
  <c r="Q730" i="31"/>
  <c r="R730" i="31"/>
  <c r="S730" i="31"/>
  <c r="T730" i="31"/>
  <c r="B731" i="31"/>
  <c r="C731" i="31"/>
  <c r="D731" i="31"/>
  <c r="E731" i="31"/>
  <c r="F731" i="31"/>
  <c r="G731" i="31"/>
  <c r="H731" i="31"/>
  <c r="I731" i="31"/>
  <c r="J731" i="31"/>
  <c r="K731" i="31"/>
  <c r="L731" i="31"/>
  <c r="M731" i="31"/>
  <c r="N731" i="31"/>
  <c r="O731" i="31"/>
  <c r="P731" i="31"/>
  <c r="Q731" i="31"/>
  <c r="R731" i="31"/>
  <c r="S731" i="31"/>
  <c r="T731" i="31"/>
  <c r="B732" i="31"/>
  <c r="C732" i="31"/>
  <c r="D732" i="31"/>
  <c r="E732" i="31"/>
  <c r="F732" i="31"/>
  <c r="G732" i="31"/>
  <c r="H732" i="31"/>
  <c r="I732" i="31"/>
  <c r="J732" i="31"/>
  <c r="K732" i="31"/>
  <c r="L732" i="31"/>
  <c r="M732" i="31"/>
  <c r="N732" i="31"/>
  <c r="O732" i="31"/>
  <c r="P732" i="31"/>
  <c r="Q732" i="31"/>
  <c r="R732" i="31"/>
  <c r="S732" i="31"/>
  <c r="T732" i="31"/>
  <c r="B733" i="31"/>
  <c r="C733" i="31"/>
  <c r="D733" i="31"/>
  <c r="E733" i="31"/>
  <c r="F733" i="31"/>
  <c r="G733" i="31"/>
  <c r="H733" i="31"/>
  <c r="I733" i="31"/>
  <c r="J733" i="31"/>
  <c r="K733" i="31"/>
  <c r="L733" i="31"/>
  <c r="M733" i="31"/>
  <c r="N733" i="31"/>
  <c r="O733" i="31"/>
  <c r="P733" i="31"/>
  <c r="Q733" i="31"/>
  <c r="R733" i="31"/>
  <c r="S733" i="31"/>
  <c r="T733" i="31"/>
  <c r="B734" i="31"/>
  <c r="C734" i="31"/>
  <c r="D734" i="31"/>
  <c r="E734" i="31"/>
  <c r="F734" i="31"/>
  <c r="G734" i="31"/>
  <c r="H734" i="31"/>
  <c r="I734" i="31"/>
  <c r="J734" i="31"/>
  <c r="K734" i="31"/>
  <c r="L734" i="31"/>
  <c r="M734" i="31"/>
  <c r="N734" i="31"/>
  <c r="O734" i="31"/>
  <c r="P734" i="31"/>
  <c r="Q734" i="31"/>
  <c r="R734" i="31"/>
  <c r="S734" i="31"/>
  <c r="T734" i="31"/>
  <c r="B735" i="31"/>
  <c r="C735" i="31"/>
  <c r="D735" i="31"/>
  <c r="E735" i="31"/>
  <c r="F735" i="31"/>
  <c r="G735" i="31"/>
  <c r="H735" i="31"/>
  <c r="I735" i="31"/>
  <c r="J735" i="31"/>
  <c r="K735" i="31"/>
  <c r="L735" i="31"/>
  <c r="M735" i="31"/>
  <c r="N735" i="31"/>
  <c r="O735" i="31"/>
  <c r="P735" i="31"/>
  <c r="Q735" i="31"/>
  <c r="R735" i="31"/>
  <c r="S735" i="31"/>
  <c r="T735" i="31"/>
  <c r="B736" i="31"/>
  <c r="C736" i="31"/>
  <c r="D736" i="31"/>
  <c r="E736" i="31"/>
  <c r="F736" i="31"/>
  <c r="G736" i="31"/>
  <c r="H736" i="31"/>
  <c r="I736" i="31"/>
  <c r="J736" i="31"/>
  <c r="K736" i="31"/>
  <c r="L736" i="31"/>
  <c r="M736" i="31"/>
  <c r="N736" i="31"/>
  <c r="O736" i="31"/>
  <c r="P736" i="31"/>
  <c r="Q736" i="31"/>
  <c r="R736" i="31"/>
  <c r="S736" i="31"/>
  <c r="T736" i="31"/>
  <c r="B737" i="31"/>
  <c r="C737" i="31"/>
  <c r="D737" i="31"/>
  <c r="E737" i="31"/>
  <c r="F737" i="31"/>
  <c r="G737" i="31"/>
  <c r="H737" i="31"/>
  <c r="I737" i="31"/>
  <c r="J737" i="31"/>
  <c r="K737" i="31"/>
  <c r="L737" i="31"/>
  <c r="M737" i="31"/>
  <c r="N737" i="31"/>
  <c r="O737" i="31"/>
  <c r="P737" i="31"/>
  <c r="Q737" i="31"/>
  <c r="R737" i="31"/>
  <c r="S737" i="31"/>
  <c r="T737" i="31"/>
  <c r="B738" i="31"/>
  <c r="C738" i="31"/>
  <c r="D738" i="31"/>
  <c r="E738" i="31"/>
  <c r="F738" i="31"/>
  <c r="G738" i="31"/>
  <c r="H738" i="31"/>
  <c r="I738" i="31"/>
  <c r="J738" i="31"/>
  <c r="K738" i="31"/>
  <c r="L738" i="31"/>
  <c r="M738" i="31"/>
  <c r="N738" i="31"/>
  <c r="O738" i="31"/>
  <c r="P738" i="31"/>
  <c r="Q738" i="31"/>
  <c r="R738" i="31"/>
  <c r="S738" i="31"/>
  <c r="T738" i="31"/>
  <c r="B739" i="31"/>
  <c r="C739" i="31"/>
  <c r="D739" i="31"/>
  <c r="E739" i="31"/>
  <c r="F739" i="31"/>
  <c r="G739" i="31"/>
  <c r="H739" i="31"/>
  <c r="I739" i="31"/>
  <c r="J739" i="31"/>
  <c r="K739" i="31"/>
  <c r="L739" i="31"/>
  <c r="M739" i="31"/>
  <c r="N739" i="31"/>
  <c r="O739" i="31"/>
  <c r="P739" i="31"/>
  <c r="Q739" i="31"/>
  <c r="R739" i="31"/>
  <c r="S739" i="31"/>
  <c r="T739" i="31"/>
  <c r="B740" i="31"/>
  <c r="C740" i="31"/>
  <c r="D740" i="31"/>
  <c r="E740" i="31"/>
  <c r="F740" i="31"/>
  <c r="G740" i="31"/>
  <c r="H740" i="31"/>
  <c r="I740" i="31"/>
  <c r="J740" i="31"/>
  <c r="K740" i="31"/>
  <c r="L740" i="31"/>
  <c r="M740" i="31"/>
  <c r="N740" i="31"/>
  <c r="O740" i="31"/>
  <c r="P740" i="31"/>
  <c r="Q740" i="31"/>
  <c r="R740" i="31"/>
  <c r="S740" i="31"/>
  <c r="T740" i="31"/>
  <c r="B741" i="31"/>
  <c r="C741" i="31"/>
  <c r="D741" i="31"/>
  <c r="E741" i="31"/>
  <c r="F741" i="31"/>
  <c r="G741" i="31"/>
  <c r="H741" i="31"/>
  <c r="I741" i="31"/>
  <c r="J741" i="31"/>
  <c r="K741" i="31"/>
  <c r="L741" i="31"/>
  <c r="M741" i="31"/>
  <c r="N741" i="31"/>
  <c r="O741" i="31"/>
  <c r="P741" i="31"/>
  <c r="Q741" i="31"/>
  <c r="R741" i="31"/>
  <c r="S741" i="31"/>
  <c r="T741" i="31"/>
  <c r="B742" i="31"/>
  <c r="C742" i="31"/>
  <c r="D742" i="31"/>
  <c r="E742" i="31"/>
  <c r="F742" i="31"/>
  <c r="G742" i="31"/>
  <c r="H742" i="31"/>
  <c r="I742" i="31"/>
  <c r="J742" i="31"/>
  <c r="K742" i="31"/>
  <c r="L742" i="31"/>
  <c r="M742" i="31"/>
  <c r="N742" i="31"/>
  <c r="O742" i="31"/>
  <c r="P742" i="31"/>
  <c r="Q742" i="31"/>
  <c r="R742" i="31"/>
  <c r="S742" i="31"/>
  <c r="T742" i="31"/>
  <c r="B743" i="31"/>
  <c r="C743" i="31"/>
  <c r="D743" i="31"/>
  <c r="E743" i="31"/>
  <c r="F743" i="31"/>
  <c r="G743" i="31"/>
  <c r="H743" i="31"/>
  <c r="I743" i="31"/>
  <c r="J743" i="31"/>
  <c r="K743" i="31"/>
  <c r="L743" i="31"/>
  <c r="M743" i="31"/>
  <c r="N743" i="31"/>
  <c r="O743" i="31"/>
  <c r="P743" i="31"/>
  <c r="Q743" i="31"/>
  <c r="R743" i="31"/>
  <c r="S743" i="31"/>
  <c r="T743" i="31"/>
  <c r="B744" i="31"/>
  <c r="C744" i="31"/>
  <c r="D744" i="31"/>
  <c r="E744" i="31"/>
  <c r="F744" i="31"/>
  <c r="G744" i="31"/>
  <c r="H744" i="31"/>
  <c r="I744" i="31"/>
  <c r="J744" i="31"/>
  <c r="K744" i="31"/>
  <c r="L744" i="31"/>
  <c r="M744" i="31"/>
  <c r="N744" i="31"/>
  <c r="O744" i="31"/>
  <c r="P744" i="31"/>
  <c r="Q744" i="31"/>
  <c r="R744" i="31"/>
  <c r="S744" i="31"/>
  <c r="T744" i="31"/>
  <c r="B745" i="31"/>
  <c r="C745" i="31"/>
  <c r="D745" i="31"/>
  <c r="E745" i="31"/>
  <c r="F745" i="31"/>
  <c r="G745" i="31"/>
  <c r="H745" i="31"/>
  <c r="I745" i="31"/>
  <c r="J745" i="31"/>
  <c r="K745" i="31"/>
  <c r="L745" i="31"/>
  <c r="M745" i="31"/>
  <c r="N745" i="31"/>
  <c r="O745" i="31"/>
  <c r="P745" i="31"/>
  <c r="Q745" i="31"/>
  <c r="R745" i="31"/>
  <c r="S745" i="31"/>
  <c r="T745" i="31"/>
  <c r="B746" i="31"/>
  <c r="C746" i="31"/>
  <c r="D746" i="31"/>
  <c r="E746" i="31"/>
  <c r="F746" i="31"/>
  <c r="G746" i="31"/>
  <c r="H746" i="31"/>
  <c r="I746" i="31"/>
  <c r="J746" i="31"/>
  <c r="K746" i="31"/>
  <c r="L746" i="31"/>
  <c r="M746" i="31"/>
  <c r="N746" i="31"/>
  <c r="O746" i="31"/>
  <c r="P746" i="31"/>
  <c r="Q746" i="31"/>
  <c r="R746" i="31"/>
  <c r="S746" i="31"/>
  <c r="T746" i="31"/>
  <c r="B747" i="31"/>
  <c r="C747" i="31"/>
  <c r="D747" i="31"/>
  <c r="E747" i="31"/>
  <c r="F747" i="31"/>
  <c r="G747" i="31"/>
  <c r="H747" i="31"/>
  <c r="I747" i="31"/>
  <c r="J747" i="31"/>
  <c r="K747" i="31"/>
  <c r="L747" i="31"/>
  <c r="M747" i="31"/>
  <c r="N747" i="31"/>
  <c r="O747" i="31"/>
  <c r="P747" i="31"/>
  <c r="Q747" i="31"/>
  <c r="R747" i="31"/>
  <c r="S747" i="31"/>
  <c r="T747" i="31"/>
  <c r="B748" i="31"/>
  <c r="C748" i="31"/>
  <c r="D748" i="31"/>
  <c r="E748" i="31"/>
  <c r="F748" i="31"/>
  <c r="G748" i="31"/>
  <c r="H748" i="31"/>
  <c r="I748" i="31"/>
  <c r="J748" i="31"/>
  <c r="K748" i="31"/>
  <c r="L748" i="31"/>
  <c r="M748" i="31"/>
  <c r="N748" i="31"/>
  <c r="O748" i="31"/>
  <c r="P748" i="31"/>
  <c r="Q748" i="31"/>
  <c r="R748" i="31"/>
  <c r="S748" i="31"/>
  <c r="T748" i="31"/>
  <c r="B749" i="31"/>
  <c r="C749" i="31"/>
  <c r="D749" i="31"/>
  <c r="E749" i="31"/>
  <c r="F749" i="31"/>
  <c r="G749" i="31"/>
  <c r="H749" i="31"/>
  <c r="I749" i="31"/>
  <c r="J749" i="31"/>
  <c r="K749" i="31"/>
  <c r="L749" i="31"/>
  <c r="M749" i="31"/>
  <c r="N749" i="31"/>
  <c r="O749" i="31"/>
  <c r="P749" i="31"/>
  <c r="Q749" i="31"/>
  <c r="R749" i="31"/>
  <c r="S749" i="31"/>
  <c r="T749" i="31"/>
  <c r="B750" i="31"/>
  <c r="C750" i="31"/>
  <c r="D750" i="31"/>
  <c r="E750" i="31"/>
  <c r="F750" i="31"/>
  <c r="G750" i="31"/>
  <c r="H750" i="31"/>
  <c r="I750" i="31"/>
  <c r="J750" i="31"/>
  <c r="K750" i="31"/>
  <c r="L750" i="31"/>
  <c r="M750" i="31"/>
  <c r="N750" i="31"/>
  <c r="O750" i="31"/>
  <c r="P750" i="31"/>
  <c r="Q750" i="31"/>
  <c r="R750" i="31"/>
  <c r="S750" i="31"/>
  <c r="T750" i="31"/>
  <c r="B751" i="31"/>
  <c r="C751" i="31"/>
  <c r="D751" i="31"/>
  <c r="E751" i="31"/>
  <c r="F751" i="31"/>
  <c r="G751" i="31"/>
  <c r="H751" i="31"/>
  <c r="I751" i="31"/>
  <c r="J751" i="31"/>
  <c r="K751" i="31"/>
  <c r="L751" i="31"/>
  <c r="M751" i="31"/>
  <c r="N751" i="31"/>
  <c r="O751" i="31"/>
  <c r="P751" i="31"/>
  <c r="Q751" i="31"/>
  <c r="R751" i="31"/>
  <c r="S751" i="31"/>
  <c r="T751" i="31"/>
  <c r="B752" i="31"/>
  <c r="C752" i="31"/>
  <c r="D752" i="31"/>
  <c r="E752" i="31"/>
  <c r="F752" i="31"/>
  <c r="G752" i="31"/>
  <c r="H752" i="31"/>
  <c r="I752" i="31"/>
  <c r="J752" i="31"/>
  <c r="K752" i="31"/>
  <c r="L752" i="31"/>
  <c r="M752" i="31"/>
  <c r="N752" i="31"/>
  <c r="O752" i="31"/>
  <c r="P752" i="31"/>
  <c r="Q752" i="31"/>
  <c r="R752" i="31"/>
  <c r="S752" i="31"/>
  <c r="T752" i="31"/>
  <c r="B753" i="31"/>
  <c r="C753" i="31"/>
  <c r="D753" i="31"/>
  <c r="E753" i="31"/>
  <c r="F753" i="31"/>
  <c r="G753" i="31"/>
  <c r="H753" i="31"/>
  <c r="I753" i="31"/>
  <c r="J753" i="31"/>
  <c r="K753" i="31"/>
  <c r="L753" i="31"/>
  <c r="M753" i="31"/>
  <c r="N753" i="31"/>
  <c r="O753" i="31"/>
  <c r="P753" i="31"/>
  <c r="Q753" i="31"/>
  <c r="R753" i="31"/>
  <c r="S753" i="31"/>
  <c r="T753" i="31"/>
  <c r="B754" i="31"/>
  <c r="C754" i="31"/>
  <c r="D754" i="31"/>
  <c r="E754" i="31"/>
  <c r="F754" i="31"/>
  <c r="G754" i="31"/>
  <c r="H754" i="31"/>
  <c r="I754" i="31"/>
  <c r="J754" i="31"/>
  <c r="K754" i="31"/>
  <c r="L754" i="31"/>
  <c r="M754" i="31"/>
  <c r="N754" i="31"/>
  <c r="O754" i="31"/>
  <c r="P754" i="31"/>
  <c r="Q754" i="31"/>
  <c r="R754" i="31"/>
  <c r="S754" i="31"/>
  <c r="T754" i="31"/>
  <c r="B755" i="31"/>
  <c r="C755" i="31"/>
  <c r="D755" i="31"/>
  <c r="E755" i="31"/>
  <c r="F755" i="31"/>
  <c r="G755" i="31"/>
  <c r="H755" i="31"/>
  <c r="I755" i="31"/>
  <c r="J755" i="31"/>
  <c r="K755" i="31"/>
  <c r="L755" i="31"/>
  <c r="M755" i="31"/>
  <c r="N755" i="31"/>
  <c r="O755" i="31"/>
  <c r="P755" i="31"/>
  <c r="Q755" i="31"/>
  <c r="R755" i="31"/>
  <c r="S755" i="31"/>
  <c r="T755" i="31"/>
  <c r="B756" i="31"/>
  <c r="C756" i="31"/>
  <c r="D756" i="31"/>
  <c r="E756" i="31"/>
  <c r="F756" i="31"/>
  <c r="G756" i="31"/>
  <c r="H756" i="31"/>
  <c r="I756" i="31"/>
  <c r="J756" i="31"/>
  <c r="K756" i="31"/>
  <c r="L756" i="31"/>
  <c r="M756" i="31"/>
  <c r="N756" i="31"/>
  <c r="O756" i="31"/>
  <c r="P756" i="31"/>
  <c r="Q756" i="31"/>
  <c r="R756" i="31"/>
  <c r="S756" i="31"/>
  <c r="T756" i="31"/>
  <c r="B757" i="31"/>
  <c r="C757" i="31"/>
  <c r="D757" i="31"/>
  <c r="E757" i="31"/>
  <c r="F757" i="31"/>
  <c r="G757" i="31"/>
  <c r="H757" i="31"/>
  <c r="I757" i="31"/>
  <c r="J757" i="31"/>
  <c r="K757" i="31"/>
  <c r="L757" i="31"/>
  <c r="M757" i="31"/>
  <c r="N757" i="31"/>
  <c r="O757" i="31"/>
  <c r="P757" i="31"/>
  <c r="Q757" i="31"/>
  <c r="R757" i="31"/>
  <c r="S757" i="31"/>
  <c r="T757" i="31"/>
  <c r="B758" i="31"/>
  <c r="C758" i="31"/>
  <c r="D758" i="31"/>
  <c r="E758" i="31"/>
  <c r="F758" i="31"/>
  <c r="G758" i="31"/>
  <c r="H758" i="31"/>
  <c r="I758" i="31"/>
  <c r="J758" i="31"/>
  <c r="K758" i="31"/>
  <c r="L758" i="31"/>
  <c r="M758" i="31"/>
  <c r="N758" i="31"/>
  <c r="O758" i="31"/>
  <c r="P758" i="31"/>
  <c r="Q758" i="31"/>
  <c r="R758" i="31"/>
  <c r="S758" i="31"/>
  <c r="T758" i="31"/>
  <c r="B759" i="31"/>
  <c r="C759" i="31"/>
  <c r="D759" i="31"/>
  <c r="E759" i="31"/>
  <c r="F759" i="31"/>
  <c r="G759" i="31"/>
  <c r="H759" i="31"/>
  <c r="I759" i="31"/>
  <c r="J759" i="31"/>
  <c r="K759" i="31"/>
  <c r="L759" i="31"/>
  <c r="M759" i="31"/>
  <c r="N759" i="31"/>
  <c r="O759" i="31"/>
  <c r="P759" i="31"/>
  <c r="Q759" i="31"/>
  <c r="R759" i="31"/>
  <c r="S759" i="31"/>
  <c r="T759" i="31"/>
  <c r="B760" i="31"/>
  <c r="C760" i="31"/>
  <c r="D760" i="31"/>
  <c r="E760" i="31"/>
  <c r="F760" i="31"/>
  <c r="G760" i="31"/>
  <c r="H760" i="31"/>
  <c r="I760" i="31"/>
  <c r="J760" i="31"/>
  <c r="K760" i="31"/>
  <c r="L760" i="31"/>
  <c r="M760" i="31"/>
  <c r="N760" i="31"/>
  <c r="O760" i="31"/>
  <c r="P760" i="31"/>
  <c r="Q760" i="31"/>
  <c r="R760" i="31"/>
  <c r="S760" i="31"/>
  <c r="T760" i="31"/>
  <c r="B761" i="31"/>
  <c r="C761" i="31"/>
  <c r="D761" i="31"/>
  <c r="E761" i="31"/>
  <c r="F761" i="31"/>
  <c r="G761" i="31"/>
  <c r="H761" i="31"/>
  <c r="I761" i="31"/>
  <c r="J761" i="31"/>
  <c r="K761" i="31"/>
  <c r="L761" i="31"/>
  <c r="M761" i="31"/>
  <c r="N761" i="31"/>
  <c r="O761" i="31"/>
  <c r="P761" i="31"/>
  <c r="Q761" i="31"/>
  <c r="R761" i="31"/>
  <c r="S761" i="31"/>
  <c r="T761" i="31"/>
  <c r="B762" i="31"/>
  <c r="C762" i="31"/>
  <c r="D762" i="31"/>
  <c r="E762" i="31"/>
  <c r="F762" i="31"/>
  <c r="G762" i="31"/>
  <c r="H762" i="31"/>
  <c r="I762" i="31"/>
  <c r="J762" i="31"/>
  <c r="K762" i="31"/>
  <c r="L762" i="31"/>
  <c r="M762" i="31"/>
  <c r="N762" i="31"/>
  <c r="O762" i="31"/>
  <c r="P762" i="31"/>
  <c r="Q762" i="31"/>
  <c r="R762" i="31"/>
  <c r="S762" i="31"/>
  <c r="T762" i="31"/>
  <c r="B763" i="31"/>
  <c r="C763" i="31"/>
  <c r="D763" i="31"/>
  <c r="E763" i="31"/>
  <c r="F763" i="31"/>
  <c r="G763" i="31"/>
  <c r="H763" i="31"/>
  <c r="I763" i="31"/>
  <c r="J763" i="31"/>
  <c r="K763" i="31"/>
  <c r="L763" i="31"/>
  <c r="M763" i="31"/>
  <c r="N763" i="31"/>
  <c r="O763" i="31"/>
  <c r="P763" i="31"/>
  <c r="Q763" i="31"/>
  <c r="R763" i="31"/>
  <c r="S763" i="31"/>
  <c r="T763" i="31"/>
  <c r="B764" i="31"/>
  <c r="C764" i="31"/>
  <c r="D764" i="31"/>
  <c r="E764" i="31"/>
  <c r="F764" i="31"/>
  <c r="G764" i="31"/>
  <c r="H764" i="31"/>
  <c r="I764" i="31"/>
  <c r="J764" i="31"/>
  <c r="K764" i="31"/>
  <c r="L764" i="31"/>
  <c r="M764" i="31"/>
  <c r="N764" i="31"/>
  <c r="O764" i="31"/>
  <c r="P764" i="31"/>
  <c r="Q764" i="31"/>
  <c r="R764" i="31"/>
  <c r="S764" i="31"/>
  <c r="T764" i="31"/>
  <c r="B765" i="31"/>
  <c r="C765" i="31"/>
  <c r="D765" i="31"/>
  <c r="E765" i="31"/>
  <c r="F765" i="31"/>
  <c r="G765" i="31"/>
  <c r="H765" i="31"/>
  <c r="I765" i="31"/>
  <c r="J765" i="31"/>
  <c r="K765" i="31"/>
  <c r="L765" i="31"/>
  <c r="M765" i="31"/>
  <c r="N765" i="31"/>
  <c r="O765" i="31"/>
  <c r="P765" i="31"/>
  <c r="Q765" i="31"/>
  <c r="R765" i="31"/>
  <c r="S765" i="31"/>
  <c r="T765" i="31"/>
  <c r="B766" i="31"/>
  <c r="C766" i="31"/>
  <c r="D766" i="31"/>
  <c r="E766" i="31"/>
  <c r="F766" i="31"/>
  <c r="G766" i="31"/>
  <c r="H766" i="31"/>
  <c r="I766" i="31"/>
  <c r="J766" i="31"/>
  <c r="K766" i="31"/>
  <c r="L766" i="31"/>
  <c r="M766" i="31"/>
  <c r="N766" i="31"/>
  <c r="O766" i="31"/>
  <c r="P766" i="31"/>
  <c r="Q766" i="31"/>
  <c r="R766" i="31"/>
  <c r="S766" i="31"/>
  <c r="T766" i="31"/>
  <c r="B767" i="31"/>
  <c r="C767" i="31"/>
  <c r="D767" i="31"/>
  <c r="E767" i="31"/>
  <c r="F767" i="31"/>
  <c r="G767" i="31"/>
  <c r="H767" i="31"/>
  <c r="I767" i="31"/>
  <c r="J767" i="31"/>
  <c r="K767" i="31"/>
  <c r="L767" i="31"/>
  <c r="M767" i="31"/>
  <c r="N767" i="31"/>
  <c r="O767" i="31"/>
  <c r="P767" i="31"/>
  <c r="Q767" i="31"/>
  <c r="R767" i="31"/>
  <c r="S767" i="31"/>
  <c r="T767" i="31"/>
  <c r="B768" i="31"/>
  <c r="C768" i="31"/>
  <c r="D768" i="31"/>
  <c r="E768" i="31"/>
  <c r="F768" i="31"/>
  <c r="G768" i="31"/>
  <c r="H768" i="31"/>
  <c r="I768" i="31"/>
  <c r="J768" i="31"/>
  <c r="K768" i="31"/>
  <c r="L768" i="31"/>
  <c r="M768" i="31"/>
  <c r="N768" i="31"/>
  <c r="O768" i="31"/>
  <c r="P768" i="31"/>
  <c r="Q768" i="31"/>
  <c r="R768" i="31"/>
  <c r="S768" i="31"/>
  <c r="T768" i="31"/>
  <c r="B769" i="31"/>
  <c r="C769" i="31"/>
  <c r="D769" i="31"/>
  <c r="E769" i="31"/>
  <c r="F769" i="31"/>
  <c r="G769" i="31"/>
  <c r="H769" i="31"/>
  <c r="I769" i="31"/>
  <c r="J769" i="31"/>
  <c r="K769" i="31"/>
  <c r="L769" i="31"/>
  <c r="M769" i="31"/>
  <c r="N769" i="31"/>
  <c r="O769" i="31"/>
  <c r="P769" i="31"/>
  <c r="Q769" i="31"/>
  <c r="R769" i="31"/>
  <c r="S769" i="31"/>
  <c r="T769" i="31"/>
  <c r="B770" i="31"/>
  <c r="C770" i="31"/>
  <c r="D770" i="31"/>
  <c r="E770" i="31"/>
  <c r="F770" i="31"/>
  <c r="G770" i="31"/>
  <c r="H770" i="31"/>
  <c r="I770" i="31"/>
  <c r="J770" i="31"/>
  <c r="K770" i="31"/>
  <c r="L770" i="31"/>
  <c r="M770" i="31"/>
  <c r="N770" i="31"/>
  <c r="O770" i="31"/>
  <c r="P770" i="31"/>
  <c r="Q770" i="31"/>
  <c r="R770" i="31"/>
  <c r="S770" i="31"/>
  <c r="T770" i="31"/>
  <c r="B771" i="31"/>
  <c r="C771" i="31"/>
  <c r="D771" i="31"/>
  <c r="E771" i="31"/>
  <c r="F771" i="31"/>
  <c r="G771" i="31"/>
  <c r="H771" i="31"/>
  <c r="I771" i="31"/>
  <c r="J771" i="31"/>
  <c r="K771" i="31"/>
  <c r="L771" i="31"/>
  <c r="M771" i="31"/>
  <c r="N771" i="31"/>
  <c r="O771" i="31"/>
  <c r="P771" i="31"/>
  <c r="Q771" i="31"/>
  <c r="R771" i="31"/>
  <c r="S771" i="31"/>
  <c r="T771" i="31"/>
  <c r="B772" i="31"/>
  <c r="C772" i="31"/>
  <c r="D772" i="31"/>
  <c r="E772" i="31"/>
  <c r="F772" i="31"/>
  <c r="G772" i="31"/>
  <c r="H772" i="31"/>
  <c r="I772" i="31"/>
  <c r="J772" i="31"/>
  <c r="K772" i="31"/>
  <c r="L772" i="31"/>
  <c r="M772" i="31"/>
  <c r="N772" i="31"/>
  <c r="O772" i="31"/>
  <c r="P772" i="31"/>
  <c r="Q772" i="31"/>
  <c r="R772" i="31"/>
  <c r="S772" i="31"/>
  <c r="T772" i="31"/>
  <c r="B773" i="31"/>
  <c r="C773" i="31"/>
  <c r="D773" i="31"/>
  <c r="E773" i="31"/>
  <c r="F773" i="31"/>
  <c r="G773" i="31"/>
  <c r="H773" i="31"/>
  <c r="I773" i="31"/>
  <c r="J773" i="31"/>
  <c r="K773" i="31"/>
  <c r="L773" i="31"/>
  <c r="M773" i="31"/>
  <c r="N773" i="31"/>
  <c r="O773" i="31"/>
  <c r="P773" i="31"/>
  <c r="Q773" i="31"/>
  <c r="R773" i="31"/>
  <c r="S773" i="31"/>
  <c r="T773" i="31"/>
  <c r="B774" i="31"/>
  <c r="C774" i="31"/>
  <c r="D774" i="31"/>
  <c r="E774" i="31"/>
  <c r="F774" i="31"/>
  <c r="G774" i="31"/>
  <c r="H774" i="31"/>
  <c r="I774" i="31"/>
  <c r="J774" i="31"/>
  <c r="K774" i="31"/>
  <c r="L774" i="31"/>
  <c r="M774" i="31"/>
  <c r="N774" i="31"/>
  <c r="O774" i="31"/>
  <c r="P774" i="31"/>
  <c r="Q774" i="31"/>
  <c r="R774" i="31"/>
  <c r="S774" i="31"/>
  <c r="T774" i="31"/>
  <c r="B775" i="31"/>
  <c r="C775" i="31"/>
  <c r="D775" i="31"/>
  <c r="E775" i="31"/>
  <c r="F775" i="31"/>
  <c r="G775" i="31"/>
  <c r="H775" i="31"/>
  <c r="I775" i="31"/>
  <c r="J775" i="31"/>
  <c r="K775" i="31"/>
  <c r="L775" i="31"/>
  <c r="M775" i="31"/>
  <c r="N775" i="31"/>
  <c r="O775" i="31"/>
  <c r="P775" i="31"/>
  <c r="Q775" i="31"/>
  <c r="R775" i="31"/>
  <c r="S775" i="31"/>
  <c r="T775" i="31"/>
  <c r="B776" i="31"/>
  <c r="C776" i="31"/>
  <c r="D776" i="31"/>
  <c r="E776" i="31"/>
  <c r="F776" i="31"/>
  <c r="G776" i="31"/>
  <c r="H776" i="31"/>
  <c r="I776" i="31"/>
  <c r="J776" i="31"/>
  <c r="K776" i="31"/>
  <c r="L776" i="31"/>
  <c r="M776" i="31"/>
  <c r="N776" i="31"/>
  <c r="O776" i="31"/>
  <c r="P776" i="31"/>
  <c r="Q776" i="31"/>
  <c r="R776" i="31"/>
  <c r="S776" i="31"/>
  <c r="T776" i="31"/>
  <c r="B777" i="31"/>
  <c r="C777" i="31"/>
  <c r="D777" i="31"/>
  <c r="E777" i="31"/>
  <c r="F777" i="31"/>
  <c r="G777" i="31"/>
  <c r="H777" i="31"/>
  <c r="I777" i="31"/>
  <c r="J777" i="31"/>
  <c r="K777" i="31"/>
  <c r="L777" i="31"/>
  <c r="M777" i="31"/>
  <c r="N777" i="31"/>
  <c r="O777" i="31"/>
  <c r="P777" i="31"/>
  <c r="Q777" i="31"/>
  <c r="R777" i="31"/>
  <c r="S777" i="31"/>
  <c r="T777" i="31"/>
  <c r="B778" i="31"/>
  <c r="C778" i="31"/>
  <c r="D778" i="31"/>
  <c r="E778" i="31"/>
  <c r="F778" i="31"/>
  <c r="G778" i="31"/>
  <c r="H778" i="31"/>
  <c r="I778" i="31"/>
  <c r="J778" i="31"/>
  <c r="K778" i="31"/>
  <c r="L778" i="31"/>
  <c r="M778" i="31"/>
  <c r="N778" i="31"/>
  <c r="O778" i="31"/>
  <c r="P778" i="31"/>
  <c r="Q778" i="31"/>
  <c r="R778" i="31"/>
  <c r="S778" i="31"/>
  <c r="T778" i="31"/>
  <c r="B779" i="31"/>
  <c r="C779" i="31"/>
  <c r="D779" i="31"/>
  <c r="E779" i="31"/>
  <c r="F779" i="31"/>
  <c r="G779" i="31"/>
  <c r="H779" i="31"/>
  <c r="I779" i="31"/>
  <c r="J779" i="31"/>
  <c r="K779" i="31"/>
  <c r="L779" i="31"/>
  <c r="M779" i="31"/>
  <c r="N779" i="31"/>
  <c r="O779" i="31"/>
  <c r="P779" i="31"/>
  <c r="Q779" i="31"/>
  <c r="R779" i="31"/>
  <c r="S779" i="31"/>
  <c r="T779" i="31"/>
  <c r="B780" i="31"/>
  <c r="C780" i="31"/>
  <c r="D780" i="31"/>
  <c r="E780" i="31"/>
  <c r="F780" i="31"/>
  <c r="G780" i="31"/>
  <c r="H780" i="31"/>
  <c r="I780" i="31"/>
  <c r="J780" i="31"/>
  <c r="K780" i="31"/>
  <c r="L780" i="31"/>
  <c r="M780" i="31"/>
  <c r="N780" i="31"/>
  <c r="O780" i="31"/>
  <c r="P780" i="31"/>
  <c r="Q780" i="31"/>
  <c r="R780" i="31"/>
  <c r="S780" i="31"/>
  <c r="T780" i="31"/>
  <c r="B781" i="31"/>
  <c r="C781" i="31"/>
  <c r="D781" i="31"/>
  <c r="E781" i="31"/>
  <c r="F781" i="31"/>
  <c r="G781" i="31"/>
  <c r="H781" i="31"/>
  <c r="I781" i="31"/>
  <c r="J781" i="31"/>
  <c r="K781" i="31"/>
  <c r="L781" i="31"/>
  <c r="M781" i="31"/>
  <c r="N781" i="31"/>
  <c r="O781" i="31"/>
  <c r="P781" i="31"/>
  <c r="Q781" i="31"/>
  <c r="R781" i="31"/>
  <c r="S781" i="31"/>
  <c r="T781" i="31"/>
  <c r="B782" i="31"/>
  <c r="C782" i="31"/>
  <c r="D782" i="31"/>
  <c r="E782" i="31"/>
  <c r="F782" i="31"/>
  <c r="G782" i="31"/>
  <c r="H782" i="31"/>
  <c r="I782" i="31"/>
  <c r="J782" i="31"/>
  <c r="K782" i="31"/>
  <c r="L782" i="31"/>
  <c r="M782" i="31"/>
  <c r="N782" i="31"/>
  <c r="O782" i="31"/>
  <c r="P782" i="31"/>
  <c r="Q782" i="31"/>
  <c r="R782" i="31"/>
  <c r="S782" i="31"/>
  <c r="T782" i="31"/>
  <c r="B783" i="31"/>
  <c r="C783" i="31"/>
  <c r="D783" i="31"/>
  <c r="E783" i="31"/>
  <c r="F783" i="31"/>
  <c r="G783" i="31"/>
  <c r="H783" i="31"/>
  <c r="I783" i="31"/>
  <c r="J783" i="31"/>
  <c r="K783" i="31"/>
  <c r="L783" i="31"/>
  <c r="M783" i="31"/>
  <c r="N783" i="31"/>
  <c r="O783" i="31"/>
  <c r="P783" i="31"/>
  <c r="Q783" i="31"/>
  <c r="R783" i="31"/>
  <c r="S783" i="31"/>
  <c r="T783" i="31"/>
  <c r="B784" i="31"/>
  <c r="C784" i="31"/>
  <c r="D784" i="31"/>
  <c r="E784" i="31"/>
  <c r="F784" i="31"/>
  <c r="G784" i="31"/>
  <c r="H784" i="31"/>
  <c r="I784" i="31"/>
  <c r="J784" i="31"/>
  <c r="K784" i="31"/>
  <c r="L784" i="31"/>
  <c r="M784" i="31"/>
  <c r="N784" i="31"/>
  <c r="O784" i="31"/>
  <c r="P784" i="31"/>
  <c r="Q784" i="31"/>
  <c r="R784" i="31"/>
  <c r="S784" i="31"/>
  <c r="T784" i="31"/>
  <c r="B785" i="31"/>
  <c r="C785" i="31"/>
  <c r="D785" i="31"/>
  <c r="E785" i="31"/>
  <c r="F785" i="31"/>
  <c r="G785" i="31"/>
  <c r="H785" i="31"/>
  <c r="I785" i="31"/>
  <c r="J785" i="31"/>
  <c r="K785" i="31"/>
  <c r="L785" i="31"/>
  <c r="M785" i="31"/>
  <c r="N785" i="31"/>
  <c r="O785" i="31"/>
  <c r="P785" i="31"/>
  <c r="Q785" i="31"/>
  <c r="R785" i="31"/>
  <c r="S785" i="31"/>
  <c r="T785" i="31"/>
  <c r="B786" i="31"/>
  <c r="C786" i="31"/>
  <c r="D786" i="31"/>
  <c r="E786" i="31"/>
  <c r="F786" i="31"/>
  <c r="G786" i="31"/>
  <c r="H786" i="31"/>
  <c r="I786" i="31"/>
  <c r="J786" i="31"/>
  <c r="K786" i="31"/>
  <c r="L786" i="31"/>
  <c r="M786" i="31"/>
  <c r="N786" i="31"/>
  <c r="O786" i="31"/>
  <c r="P786" i="31"/>
  <c r="Q786" i="31"/>
  <c r="R786" i="31"/>
  <c r="S786" i="31"/>
  <c r="T786" i="31"/>
  <c r="B787" i="31"/>
  <c r="C787" i="31"/>
  <c r="D787" i="31"/>
  <c r="E787" i="31"/>
  <c r="F787" i="31"/>
  <c r="G787" i="31"/>
  <c r="H787" i="31"/>
  <c r="I787" i="31"/>
  <c r="J787" i="31"/>
  <c r="K787" i="31"/>
  <c r="L787" i="31"/>
  <c r="M787" i="31"/>
  <c r="N787" i="31"/>
  <c r="O787" i="31"/>
  <c r="P787" i="31"/>
  <c r="Q787" i="31"/>
  <c r="R787" i="31"/>
  <c r="S787" i="31"/>
  <c r="T787" i="31"/>
  <c r="B788" i="31"/>
  <c r="C788" i="31"/>
  <c r="D788" i="31"/>
  <c r="E788" i="31"/>
  <c r="F788" i="31"/>
  <c r="G788" i="31"/>
  <c r="H788" i="31"/>
  <c r="I788" i="31"/>
  <c r="J788" i="31"/>
  <c r="K788" i="31"/>
  <c r="L788" i="31"/>
  <c r="M788" i="31"/>
  <c r="N788" i="31"/>
  <c r="O788" i="31"/>
  <c r="P788" i="31"/>
  <c r="Q788" i="31"/>
  <c r="R788" i="31"/>
  <c r="S788" i="31"/>
  <c r="T788" i="31"/>
  <c r="B789" i="31"/>
  <c r="C789" i="31"/>
  <c r="D789" i="31"/>
  <c r="E789" i="31"/>
  <c r="F789" i="31"/>
  <c r="G789" i="31"/>
  <c r="H789" i="31"/>
  <c r="I789" i="31"/>
  <c r="J789" i="31"/>
  <c r="K789" i="31"/>
  <c r="L789" i="31"/>
  <c r="M789" i="31"/>
  <c r="N789" i="31"/>
  <c r="O789" i="31"/>
  <c r="P789" i="31"/>
  <c r="Q789" i="31"/>
  <c r="R789" i="31"/>
  <c r="S789" i="31"/>
  <c r="T789" i="31"/>
  <c r="B790" i="31"/>
  <c r="C790" i="31"/>
  <c r="D790" i="31"/>
  <c r="E790" i="31"/>
  <c r="F790" i="31"/>
  <c r="G790" i="31"/>
  <c r="H790" i="31"/>
  <c r="I790" i="31"/>
  <c r="J790" i="31"/>
  <c r="K790" i="31"/>
  <c r="L790" i="31"/>
  <c r="M790" i="31"/>
  <c r="N790" i="31"/>
  <c r="O790" i="31"/>
  <c r="P790" i="31"/>
  <c r="Q790" i="31"/>
  <c r="R790" i="31"/>
  <c r="S790" i="31"/>
  <c r="T790" i="31"/>
  <c r="B791" i="31"/>
  <c r="C791" i="31"/>
  <c r="D791" i="31"/>
  <c r="E791" i="31"/>
  <c r="F791" i="31"/>
  <c r="G791" i="31"/>
  <c r="H791" i="31"/>
  <c r="I791" i="31"/>
  <c r="J791" i="31"/>
  <c r="K791" i="31"/>
  <c r="L791" i="31"/>
  <c r="M791" i="31"/>
  <c r="N791" i="31"/>
  <c r="O791" i="31"/>
  <c r="P791" i="31"/>
  <c r="Q791" i="31"/>
  <c r="R791" i="31"/>
  <c r="S791" i="31"/>
  <c r="T791" i="31"/>
  <c r="B792" i="31"/>
  <c r="C792" i="31"/>
  <c r="D792" i="31"/>
  <c r="E792" i="31"/>
  <c r="F792" i="31"/>
  <c r="G792" i="31"/>
  <c r="H792" i="31"/>
  <c r="I792" i="31"/>
  <c r="J792" i="31"/>
  <c r="K792" i="31"/>
  <c r="L792" i="31"/>
  <c r="M792" i="31"/>
  <c r="N792" i="31"/>
  <c r="O792" i="31"/>
  <c r="P792" i="31"/>
  <c r="Q792" i="31"/>
  <c r="R792" i="31"/>
  <c r="S792" i="31"/>
  <c r="T792" i="31"/>
  <c r="B793" i="31"/>
  <c r="C793" i="31"/>
  <c r="D793" i="31"/>
  <c r="E793" i="31"/>
  <c r="F793" i="31"/>
  <c r="G793" i="31"/>
  <c r="H793" i="31"/>
  <c r="I793" i="31"/>
  <c r="J793" i="31"/>
  <c r="K793" i="31"/>
  <c r="L793" i="31"/>
  <c r="M793" i="31"/>
  <c r="N793" i="31"/>
  <c r="O793" i="31"/>
  <c r="P793" i="31"/>
  <c r="Q793" i="31"/>
  <c r="R793" i="31"/>
  <c r="S793" i="31"/>
  <c r="T793" i="31"/>
  <c r="B794" i="31"/>
  <c r="C794" i="31"/>
  <c r="D794" i="31"/>
  <c r="E794" i="31"/>
  <c r="F794" i="31"/>
  <c r="G794" i="31"/>
  <c r="H794" i="31"/>
  <c r="I794" i="31"/>
  <c r="J794" i="31"/>
  <c r="K794" i="31"/>
  <c r="L794" i="31"/>
  <c r="M794" i="31"/>
  <c r="N794" i="31"/>
  <c r="O794" i="31"/>
  <c r="P794" i="31"/>
  <c r="Q794" i="31"/>
  <c r="R794" i="31"/>
  <c r="S794" i="31"/>
  <c r="T794" i="31"/>
  <c r="B795" i="31"/>
  <c r="C795" i="31"/>
  <c r="D795" i="31"/>
  <c r="E795" i="31"/>
  <c r="F795" i="31"/>
  <c r="G795" i="31"/>
  <c r="H795" i="31"/>
  <c r="I795" i="31"/>
  <c r="J795" i="31"/>
  <c r="K795" i="31"/>
  <c r="L795" i="31"/>
  <c r="M795" i="31"/>
  <c r="N795" i="31"/>
  <c r="O795" i="31"/>
  <c r="P795" i="31"/>
  <c r="Q795" i="31"/>
  <c r="R795" i="31"/>
  <c r="S795" i="31"/>
  <c r="T795" i="31"/>
  <c r="B796" i="31"/>
  <c r="C796" i="31"/>
  <c r="D796" i="31"/>
  <c r="E796" i="31"/>
  <c r="F796" i="31"/>
  <c r="G796" i="31"/>
  <c r="H796" i="31"/>
  <c r="I796" i="31"/>
  <c r="J796" i="31"/>
  <c r="K796" i="31"/>
  <c r="L796" i="31"/>
  <c r="M796" i="31"/>
  <c r="N796" i="31"/>
  <c r="O796" i="31"/>
  <c r="P796" i="31"/>
  <c r="Q796" i="31"/>
  <c r="R796" i="31"/>
  <c r="S796" i="31"/>
  <c r="T796" i="31"/>
  <c r="B797" i="31"/>
  <c r="C797" i="31"/>
  <c r="D797" i="31"/>
  <c r="E797" i="31"/>
  <c r="F797" i="31"/>
  <c r="G797" i="31"/>
  <c r="H797" i="31"/>
  <c r="I797" i="31"/>
  <c r="J797" i="31"/>
  <c r="K797" i="31"/>
  <c r="L797" i="31"/>
  <c r="M797" i="31"/>
  <c r="N797" i="31"/>
  <c r="O797" i="31"/>
  <c r="P797" i="31"/>
  <c r="Q797" i="31"/>
  <c r="R797" i="31"/>
  <c r="S797" i="31"/>
  <c r="T797" i="31"/>
  <c r="B798" i="31"/>
  <c r="C798" i="31"/>
  <c r="D798" i="31"/>
  <c r="E798" i="31"/>
  <c r="F798" i="31"/>
  <c r="G798" i="31"/>
  <c r="H798" i="31"/>
  <c r="I798" i="31"/>
  <c r="J798" i="31"/>
  <c r="K798" i="31"/>
  <c r="L798" i="31"/>
  <c r="M798" i="31"/>
  <c r="N798" i="31"/>
  <c r="O798" i="31"/>
  <c r="P798" i="31"/>
  <c r="Q798" i="31"/>
  <c r="R798" i="31"/>
  <c r="S798" i="31"/>
  <c r="T798" i="31"/>
  <c r="B799" i="31"/>
  <c r="C799" i="31"/>
  <c r="D799" i="31"/>
  <c r="E799" i="31"/>
  <c r="F799" i="31"/>
  <c r="G799" i="31"/>
  <c r="H799" i="31"/>
  <c r="I799" i="31"/>
  <c r="J799" i="31"/>
  <c r="K799" i="31"/>
  <c r="L799" i="31"/>
  <c r="M799" i="31"/>
  <c r="N799" i="31"/>
  <c r="O799" i="31"/>
  <c r="P799" i="31"/>
  <c r="Q799" i="31"/>
  <c r="R799" i="31"/>
  <c r="S799" i="31"/>
  <c r="T799" i="31"/>
  <c r="B800" i="31"/>
  <c r="C800" i="31"/>
  <c r="D800" i="31"/>
  <c r="E800" i="31"/>
  <c r="F800" i="31"/>
  <c r="G800" i="31"/>
  <c r="H800" i="31"/>
  <c r="I800" i="31"/>
  <c r="J800" i="31"/>
  <c r="K800" i="31"/>
  <c r="L800" i="31"/>
  <c r="M800" i="31"/>
  <c r="N800" i="31"/>
  <c r="O800" i="31"/>
  <c r="P800" i="31"/>
  <c r="Q800" i="31"/>
  <c r="R800" i="31"/>
  <c r="S800" i="31"/>
  <c r="T800" i="31"/>
  <c r="B801" i="31"/>
  <c r="C801" i="31"/>
  <c r="D801" i="31"/>
  <c r="E801" i="31"/>
  <c r="F801" i="31"/>
  <c r="G801" i="31"/>
  <c r="H801" i="31"/>
  <c r="I801" i="31"/>
  <c r="J801" i="31"/>
  <c r="K801" i="31"/>
  <c r="L801" i="31"/>
  <c r="M801" i="31"/>
  <c r="N801" i="31"/>
  <c r="O801" i="31"/>
  <c r="P801" i="31"/>
  <c r="Q801" i="31"/>
  <c r="R801" i="31"/>
  <c r="S801" i="31"/>
  <c r="T801" i="31"/>
  <c r="B802" i="31"/>
  <c r="C802" i="31"/>
  <c r="D802" i="31"/>
  <c r="E802" i="31"/>
  <c r="F802" i="31"/>
  <c r="G802" i="31"/>
  <c r="H802" i="31"/>
  <c r="I802" i="31"/>
  <c r="J802" i="31"/>
  <c r="K802" i="31"/>
  <c r="L802" i="31"/>
  <c r="M802" i="31"/>
  <c r="N802" i="31"/>
  <c r="O802" i="31"/>
  <c r="P802" i="31"/>
  <c r="Q802" i="31"/>
  <c r="R802" i="31"/>
  <c r="S802" i="31"/>
  <c r="T802" i="31"/>
  <c r="B803" i="31"/>
  <c r="C803" i="31"/>
  <c r="D803" i="31"/>
  <c r="E803" i="31"/>
  <c r="F803" i="31"/>
  <c r="G803" i="31"/>
  <c r="H803" i="31"/>
  <c r="I803" i="31"/>
  <c r="J803" i="31"/>
  <c r="K803" i="31"/>
  <c r="L803" i="31"/>
  <c r="M803" i="31"/>
  <c r="N803" i="31"/>
  <c r="O803" i="31"/>
  <c r="P803" i="31"/>
  <c r="Q803" i="31"/>
  <c r="R803" i="31"/>
  <c r="S803" i="31"/>
  <c r="T803" i="31"/>
  <c r="B804" i="31"/>
  <c r="C804" i="31"/>
  <c r="D804" i="31"/>
  <c r="E804" i="31"/>
  <c r="F804" i="31"/>
  <c r="G804" i="31"/>
  <c r="H804" i="31"/>
  <c r="I804" i="31"/>
  <c r="J804" i="31"/>
  <c r="K804" i="31"/>
  <c r="L804" i="31"/>
  <c r="M804" i="31"/>
  <c r="N804" i="31"/>
  <c r="O804" i="31"/>
  <c r="P804" i="31"/>
  <c r="Q804" i="31"/>
  <c r="R804" i="31"/>
  <c r="S804" i="31"/>
  <c r="T804" i="31"/>
  <c r="B805" i="31"/>
  <c r="C805" i="31"/>
  <c r="D805" i="31"/>
  <c r="E805" i="31"/>
  <c r="F805" i="31"/>
  <c r="G805" i="31"/>
  <c r="H805" i="31"/>
  <c r="I805" i="31"/>
  <c r="J805" i="31"/>
  <c r="K805" i="31"/>
  <c r="L805" i="31"/>
  <c r="M805" i="31"/>
  <c r="N805" i="31"/>
  <c r="O805" i="31"/>
  <c r="P805" i="31"/>
  <c r="Q805" i="31"/>
  <c r="R805" i="31"/>
  <c r="S805" i="31"/>
  <c r="T805" i="31"/>
  <c r="B806" i="31"/>
  <c r="C806" i="31"/>
  <c r="D806" i="31"/>
  <c r="E806" i="31"/>
  <c r="F806" i="31"/>
  <c r="G806" i="31"/>
  <c r="H806" i="31"/>
  <c r="I806" i="31"/>
  <c r="J806" i="31"/>
  <c r="K806" i="31"/>
  <c r="L806" i="31"/>
  <c r="M806" i="31"/>
  <c r="N806" i="31"/>
  <c r="O806" i="31"/>
  <c r="P806" i="31"/>
  <c r="Q806" i="31"/>
  <c r="R806" i="31"/>
  <c r="S806" i="31"/>
  <c r="T806" i="31"/>
  <c r="B807" i="31"/>
  <c r="C807" i="31"/>
  <c r="D807" i="31"/>
  <c r="E807" i="31"/>
  <c r="F807" i="31"/>
  <c r="G807" i="31"/>
  <c r="H807" i="31"/>
  <c r="I807" i="31"/>
  <c r="J807" i="31"/>
  <c r="K807" i="31"/>
  <c r="L807" i="31"/>
  <c r="M807" i="31"/>
  <c r="N807" i="31"/>
  <c r="O807" i="31"/>
  <c r="P807" i="31"/>
  <c r="Q807" i="31"/>
  <c r="R807" i="31"/>
  <c r="S807" i="31"/>
  <c r="T807" i="31"/>
  <c r="B808" i="31"/>
  <c r="C808" i="31"/>
  <c r="D808" i="31"/>
  <c r="E808" i="31"/>
  <c r="F808" i="31"/>
  <c r="G808" i="31"/>
  <c r="H808" i="31"/>
  <c r="I808" i="31"/>
  <c r="J808" i="31"/>
  <c r="K808" i="31"/>
  <c r="L808" i="31"/>
  <c r="M808" i="31"/>
  <c r="N808" i="31"/>
  <c r="O808" i="31"/>
  <c r="P808" i="31"/>
  <c r="Q808" i="31"/>
  <c r="R808" i="31"/>
  <c r="S808" i="31"/>
  <c r="T808" i="31"/>
  <c r="B809" i="31"/>
  <c r="C809" i="31"/>
  <c r="D809" i="31"/>
  <c r="E809" i="31"/>
  <c r="F809" i="31"/>
  <c r="G809" i="31"/>
  <c r="H809" i="31"/>
  <c r="I809" i="31"/>
  <c r="J809" i="31"/>
  <c r="K809" i="31"/>
  <c r="L809" i="31"/>
  <c r="M809" i="31"/>
  <c r="N809" i="31"/>
  <c r="O809" i="31"/>
  <c r="P809" i="31"/>
  <c r="Q809" i="31"/>
  <c r="R809" i="31"/>
  <c r="S809" i="31"/>
  <c r="T809" i="31"/>
  <c r="B810" i="31"/>
  <c r="C810" i="31"/>
  <c r="D810" i="31"/>
  <c r="E810" i="31"/>
  <c r="F810" i="31"/>
  <c r="G810" i="31"/>
  <c r="H810" i="31"/>
  <c r="I810" i="31"/>
  <c r="J810" i="31"/>
  <c r="K810" i="31"/>
  <c r="L810" i="31"/>
  <c r="M810" i="31"/>
  <c r="N810" i="31"/>
  <c r="O810" i="31"/>
  <c r="P810" i="31"/>
  <c r="Q810" i="31"/>
  <c r="R810" i="31"/>
  <c r="S810" i="31"/>
  <c r="T810" i="31"/>
  <c r="B811" i="31"/>
  <c r="C811" i="31"/>
  <c r="D811" i="31"/>
  <c r="E811" i="31"/>
  <c r="F811" i="31"/>
  <c r="G811" i="31"/>
  <c r="H811" i="31"/>
  <c r="I811" i="31"/>
  <c r="J811" i="31"/>
  <c r="K811" i="31"/>
  <c r="L811" i="31"/>
  <c r="M811" i="31"/>
  <c r="N811" i="31"/>
  <c r="O811" i="31"/>
  <c r="P811" i="31"/>
  <c r="Q811" i="31"/>
  <c r="R811" i="31"/>
  <c r="S811" i="31"/>
  <c r="T811" i="31"/>
  <c r="B812" i="31"/>
  <c r="C812" i="31"/>
  <c r="D812" i="31"/>
  <c r="E812" i="31"/>
  <c r="F812" i="31"/>
  <c r="G812" i="31"/>
  <c r="H812" i="31"/>
  <c r="I812" i="31"/>
  <c r="J812" i="31"/>
  <c r="K812" i="31"/>
  <c r="L812" i="31"/>
  <c r="M812" i="31"/>
  <c r="N812" i="31"/>
  <c r="O812" i="31"/>
  <c r="P812" i="31"/>
  <c r="Q812" i="31"/>
  <c r="R812" i="31"/>
  <c r="S812" i="31"/>
  <c r="T812" i="31"/>
  <c r="B813" i="31"/>
  <c r="C813" i="31"/>
  <c r="D813" i="31"/>
  <c r="E813" i="31"/>
  <c r="F813" i="31"/>
  <c r="G813" i="31"/>
  <c r="H813" i="31"/>
  <c r="I813" i="31"/>
  <c r="J813" i="31"/>
  <c r="K813" i="31"/>
  <c r="L813" i="31"/>
  <c r="M813" i="31"/>
  <c r="N813" i="31"/>
  <c r="O813" i="31"/>
  <c r="P813" i="31"/>
  <c r="Q813" i="31"/>
  <c r="R813" i="31"/>
  <c r="S813" i="31"/>
  <c r="T813" i="31"/>
  <c r="B814" i="31"/>
  <c r="C814" i="31"/>
  <c r="D814" i="31"/>
  <c r="E814" i="31"/>
  <c r="F814" i="31"/>
  <c r="G814" i="31"/>
  <c r="H814" i="31"/>
  <c r="I814" i="31"/>
  <c r="J814" i="31"/>
  <c r="K814" i="31"/>
  <c r="L814" i="31"/>
  <c r="M814" i="31"/>
  <c r="N814" i="31"/>
  <c r="O814" i="31"/>
  <c r="P814" i="31"/>
  <c r="Q814" i="31"/>
  <c r="R814" i="31"/>
  <c r="S814" i="31"/>
  <c r="T814" i="31"/>
  <c r="B815" i="31"/>
  <c r="C815" i="31"/>
  <c r="D815" i="31"/>
  <c r="E815" i="31"/>
  <c r="F815" i="31"/>
  <c r="G815" i="31"/>
  <c r="H815" i="31"/>
  <c r="I815" i="31"/>
  <c r="J815" i="31"/>
  <c r="K815" i="31"/>
  <c r="L815" i="31"/>
  <c r="M815" i="31"/>
  <c r="N815" i="31"/>
  <c r="O815" i="31"/>
  <c r="P815" i="31"/>
  <c r="Q815" i="31"/>
  <c r="R815" i="31"/>
  <c r="S815" i="31"/>
  <c r="T815" i="31"/>
  <c r="B816" i="31"/>
  <c r="C816" i="31"/>
  <c r="D816" i="31"/>
  <c r="E816" i="31"/>
  <c r="F816" i="31"/>
  <c r="G816" i="31"/>
  <c r="H816" i="31"/>
  <c r="I816" i="31"/>
  <c r="J816" i="31"/>
  <c r="K816" i="31"/>
  <c r="L816" i="31"/>
  <c r="M816" i="31"/>
  <c r="N816" i="31"/>
  <c r="O816" i="31"/>
  <c r="P816" i="31"/>
  <c r="Q816" i="31"/>
  <c r="R816" i="31"/>
  <c r="S816" i="31"/>
  <c r="T816" i="31"/>
  <c r="B817" i="31"/>
  <c r="C817" i="31"/>
  <c r="D817" i="31"/>
  <c r="E817" i="31"/>
  <c r="F817" i="31"/>
  <c r="G817" i="31"/>
  <c r="H817" i="31"/>
  <c r="I817" i="31"/>
  <c r="J817" i="31"/>
  <c r="K817" i="31"/>
  <c r="L817" i="31"/>
  <c r="M817" i="31"/>
  <c r="N817" i="31"/>
  <c r="O817" i="31"/>
  <c r="P817" i="31"/>
  <c r="Q817" i="31"/>
  <c r="R817" i="31"/>
  <c r="S817" i="31"/>
  <c r="T817" i="31"/>
  <c r="B818" i="31"/>
  <c r="C818" i="31"/>
  <c r="D818" i="31"/>
  <c r="E818" i="31"/>
  <c r="F818" i="31"/>
  <c r="G818" i="31"/>
  <c r="H818" i="31"/>
  <c r="I818" i="31"/>
  <c r="J818" i="31"/>
  <c r="K818" i="31"/>
  <c r="L818" i="31"/>
  <c r="M818" i="31"/>
  <c r="N818" i="31"/>
  <c r="O818" i="31"/>
  <c r="P818" i="31"/>
  <c r="Q818" i="31"/>
  <c r="R818" i="31"/>
  <c r="S818" i="31"/>
  <c r="T818" i="31"/>
  <c r="B819" i="31"/>
  <c r="C819" i="31"/>
  <c r="D819" i="31"/>
  <c r="E819" i="31"/>
  <c r="F819" i="31"/>
  <c r="G819" i="31"/>
  <c r="H819" i="31"/>
  <c r="I819" i="31"/>
  <c r="J819" i="31"/>
  <c r="K819" i="31"/>
  <c r="L819" i="31"/>
  <c r="M819" i="31"/>
  <c r="N819" i="31"/>
  <c r="O819" i="31"/>
  <c r="P819" i="31"/>
  <c r="Q819" i="31"/>
  <c r="R819" i="31"/>
  <c r="S819" i="31"/>
  <c r="T819" i="31"/>
  <c r="B820" i="31"/>
  <c r="C820" i="31"/>
  <c r="D820" i="31"/>
  <c r="E820" i="31"/>
  <c r="F820" i="31"/>
  <c r="G820" i="31"/>
  <c r="H820" i="31"/>
  <c r="I820" i="31"/>
  <c r="J820" i="31"/>
  <c r="K820" i="31"/>
  <c r="L820" i="31"/>
  <c r="M820" i="31"/>
  <c r="N820" i="31"/>
  <c r="O820" i="31"/>
  <c r="P820" i="31"/>
  <c r="Q820" i="31"/>
  <c r="R820" i="31"/>
  <c r="S820" i="31"/>
  <c r="T820" i="31"/>
  <c r="B821" i="31"/>
  <c r="C821" i="31"/>
  <c r="D821" i="31"/>
  <c r="E821" i="31"/>
  <c r="F821" i="31"/>
  <c r="G821" i="31"/>
  <c r="H821" i="31"/>
  <c r="I821" i="31"/>
  <c r="J821" i="31"/>
  <c r="K821" i="31"/>
  <c r="L821" i="31"/>
  <c r="M821" i="31"/>
  <c r="N821" i="31"/>
  <c r="O821" i="31"/>
  <c r="P821" i="31"/>
  <c r="Q821" i="31"/>
  <c r="R821" i="31"/>
  <c r="S821" i="31"/>
  <c r="T821" i="31"/>
  <c r="B822" i="31"/>
  <c r="C822" i="31"/>
  <c r="D822" i="31"/>
  <c r="E822" i="31"/>
  <c r="F822" i="31"/>
  <c r="G822" i="31"/>
  <c r="H822" i="31"/>
  <c r="I822" i="31"/>
  <c r="J822" i="31"/>
  <c r="K822" i="31"/>
  <c r="L822" i="31"/>
  <c r="M822" i="31"/>
  <c r="N822" i="31"/>
  <c r="O822" i="31"/>
  <c r="P822" i="31"/>
  <c r="Q822" i="31"/>
  <c r="R822" i="31"/>
  <c r="S822" i="31"/>
  <c r="T822" i="31"/>
  <c r="B823" i="31"/>
  <c r="C823" i="31"/>
  <c r="D823" i="31"/>
  <c r="E823" i="31"/>
  <c r="F823" i="31"/>
  <c r="G823" i="31"/>
  <c r="H823" i="31"/>
  <c r="I823" i="31"/>
  <c r="J823" i="31"/>
  <c r="K823" i="31"/>
  <c r="L823" i="31"/>
  <c r="M823" i="31"/>
  <c r="N823" i="31"/>
  <c r="O823" i="31"/>
  <c r="P823" i="31"/>
  <c r="Q823" i="31"/>
  <c r="R823" i="31"/>
  <c r="S823" i="31"/>
  <c r="T823" i="31"/>
  <c r="B824" i="31"/>
  <c r="C824" i="31"/>
  <c r="D824" i="31"/>
  <c r="E824" i="31"/>
  <c r="F824" i="31"/>
  <c r="G824" i="31"/>
  <c r="H824" i="31"/>
  <c r="I824" i="31"/>
  <c r="J824" i="31"/>
  <c r="K824" i="31"/>
  <c r="L824" i="31"/>
  <c r="M824" i="31"/>
  <c r="N824" i="31"/>
  <c r="O824" i="31"/>
  <c r="P824" i="31"/>
  <c r="Q824" i="31"/>
  <c r="R824" i="31"/>
  <c r="S824" i="31"/>
  <c r="T824" i="31"/>
  <c r="B825" i="31"/>
  <c r="C825" i="31"/>
  <c r="D825" i="31"/>
  <c r="E825" i="31"/>
  <c r="F825" i="31"/>
  <c r="G825" i="31"/>
  <c r="H825" i="31"/>
  <c r="I825" i="31"/>
  <c r="J825" i="31"/>
  <c r="K825" i="31"/>
  <c r="L825" i="31"/>
  <c r="M825" i="31"/>
  <c r="N825" i="31"/>
  <c r="O825" i="31"/>
  <c r="P825" i="31"/>
  <c r="Q825" i="31"/>
  <c r="R825" i="31"/>
  <c r="S825" i="31"/>
  <c r="T825" i="31"/>
  <c r="B826" i="31"/>
  <c r="C826" i="31"/>
  <c r="D826" i="31"/>
  <c r="E826" i="31"/>
  <c r="F826" i="31"/>
  <c r="G826" i="31"/>
  <c r="H826" i="31"/>
  <c r="I826" i="31"/>
  <c r="J826" i="31"/>
  <c r="K826" i="31"/>
  <c r="L826" i="31"/>
  <c r="M826" i="31"/>
  <c r="N826" i="31"/>
  <c r="O826" i="31"/>
  <c r="P826" i="31"/>
  <c r="Q826" i="31"/>
  <c r="R826" i="31"/>
  <c r="S826" i="31"/>
  <c r="T826" i="31"/>
  <c r="B827" i="31"/>
  <c r="C827" i="31"/>
  <c r="D827" i="31"/>
  <c r="E827" i="31"/>
  <c r="F827" i="31"/>
  <c r="G827" i="31"/>
  <c r="H827" i="31"/>
  <c r="I827" i="31"/>
  <c r="J827" i="31"/>
  <c r="K827" i="31"/>
  <c r="L827" i="31"/>
  <c r="M827" i="31"/>
  <c r="N827" i="31"/>
  <c r="O827" i="31"/>
  <c r="P827" i="31"/>
  <c r="Q827" i="31"/>
  <c r="R827" i="31"/>
  <c r="S827" i="31"/>
  <c r="T827" i="31"/>
  <c r="B828" i="31"/>
  <c r="C828" i="31"/>
  <c r="D828" i="31"/>
  <c r="E828" i="31"/>
  <c r="F828" i="31"/>
  <c r="G828" i="31"/>
  <c r="H828" i="31"/>
  <c r="I828" i="31"/>
  <c r="J828" i="31"/>
  <c r="K828" i="31"/>
  <c r="L828" i="31"/>
  <c r="M828" i="31"/>
  <c r="N828" i="31"/>
  <c r="O828" i="31"/>
  <c r="P828" i="31"/>
  <c r="Q828" i="31"/>
  <c r="R828" i="31"/>
  <c r="S828" i="31"/>
  <c r="T828" i="31"/>
  <c r="B829" i="31"/>
  <c r="C829" i="31"/>
  <c r="D829" i="31"/>
  <c r="E829" i="31"/>
  <c r="F829" i="31"/>
  <c r="G829" i="31"/>
  <c r="H829" i="31"/>
  <c r="I829" i="31"/>
  <c r="J829" i="31"/>
  <c r="K829" i="31"/>
  <c r="L829" i="31"/>
  <c r="M829" i="31"/>
  <c r="N829" i="31"/>
  <c r="O829" i="31"/>
  <c r="P829" i="31"/>
  <c r="Q829" i="31"/>
  <c r="R829" i="31"/>
  <c r="S829" i="31"/>
  <c r="T829" i="31"/>
  <c r="B830" i="31"/>
  <c r="C830" i="31"/>
  <c r="D830" i="31"/>
  <c r="E830" i="31"/>
  <c r="F830" i="31"/>
  <c r="G830" i="31"/>
  <c r="H830" i="31"/>
  <c r="I830" i="31"/>
  <c r="J830" i="31"/>
  <c r="K830" i="31"/>
  <c r="L830" i="31"/>
  <c r="M830" i="31"/>
  <c r="N830" i="31"/>
  <c r="O830" i="31"/>
  <c r="P830" i="31"/>
  <c r="Q830" i="31"/>
  <c r="R830" i="31"/>
  <c r="S830" i="31"/>
  <c r="T830" i="31"/>
  <c r="B831" i="31"/>
  <c r="C831" i="31"/>
  <c r="D831" i="31"/>
  <c r="E831" i="31"/>
  <c r="F831" i="31"/>
  <c r="G831" i="31"/>
  <c r="H831" i="31"/>
  <c r="I831" i="31"/>
  <c r="J831" i="31"/>
  <c r="K831" i="31"/>
  <c r="L831" i="31"/>
  <c r="M831" i="31"/>
  <c r="N831" i="31"/>
  <c r="O831" i="31"/>
  <c r="P831" i="31"/>
  <c r="Q831" i="31"/>
  <c r="R831" i="31"/>
  <c r="S831" i="31"/>
  <c r="T831" i="31"/>
  <c r="B832" i="31"/>
  <c r="C832" i="31"/>
  <c r="D832" i="31"/>
  <c r="E832" i="31"/>
  <c r="F832" i="31"/>
  <c r="G832" i="31"/>
  <c r="H832" i="31"/>
  <c r="I832" i="31"/>
  <c r="J832" i="31"/>
  <c r="K832" i="31"/>
  <c r="L832" i="31"/>
  <c r="M832" i="31"/>
  <c r="N832" i="31"/>
  <c r="O832" i="31"/>
  <c r="P832" i="31"/>
  <c r="Q832" i="31"/>
  <c r="R832" i="31"/>
  <c r="S832" i="31"/>
  <c r="T832" i="31"/>
  <c r="B833" i="31"/>
  <c r="C833" i="31"/>
  <c r="D833" i="31"/>
  <c r="E833" i="31"/>
  <c r="F833" i="31"/>
  <c r="G833" i="31"/>
  <c r="H833" i="31"/>
  <c r="I833" i="31"/>
  <c r="J833" i="31"/>
  <c r="K833" i="31"/>
  <c r="L833" i="31"/>
  <c r="M833" i="31"/>
  <c r="N833" i="31"/>
  <c r="O833" i="31"/>
  <c r="P833" i="31"/>
  <c r="Q833" i="31"/>
  <c r="R833" i="31"/>
  <c r="S833" i="31"/>
  <c r="T833" i="31"/>
  <c r="B834" i="31"/>
  <c r="C834" i="31"/>
  <c r="D834" i="31"/>
  <c r="E834" i="31"/>
  <c r="F834" i="31"/>
  <c r="G834" i="31"/>
  <c r="H834" i="31"/>
  <c r="I834" i="31"/>
  <c r="J834" i="31"/>
  <c r="K834" i="31"/>
  <c r="L834" i="31"/>
  <c r="M834" i="31"/>
  <c r="N834" i="31"/>
  <c r="O834" i="31"/>
  <c r="P834" i="31"/>
  <c r="Q834" i="31"/>
  <c r="R834" i="31"/>
  <c r="S834" i="31"/>
  <c r="T834" i="31"/>
  <c r="B835" i="31"/>
  <c r="C835" i="31"/>
  <c r="D835" i="31"/>
  <c r="E835" i="31"/>
  <c r="F835" i="31"/>
  <c r="G835" i="31"/>
  <c r="H835" i="31"/>
  <c r="I835" i="31"/>
  <c r="J835" i="31"/>
  <c r="K835" i="31"/>
  <c r="L835" i="31"/>
  <c r="M835" i="31"/>
  <c r="N835" i="31"/>
  <c r="O835" i="31"/>
  <c r="P835" i="31"/>
  <c r="Q835" i="31"/>
  <c r="R835" i="31"/>
  <c r="S835" i="31"/>
  <c r="T835" i="31"/>
  <c r="B836" i="31"/>
  <c r="C836" i="31"/>
  <c r="D836" i="31"/>
  <c r="E836" i="31"/>
  <c r="F836" i="31"/>
  <c r="G836" i="31"/>
  <c r="H836" i="31"/>
  <c r="I836" i="31"/>
  <c r="J836" i="31"/>
  <c r="K836" i="31"/>
  <c r="L836" i="31"/>
  <c r="M836" i="31"/>
  <c r="N836" i="31"/>
  <c r="O836" i="31"/>
  <c r="P836" i="31"/>
  <c r="Q836" i="31"/>
  <c r="R836" i="31"/>
  <c r="S836" i="31"/>
  <c r="T836" i="31"/>
  <c r="B837" i="31"/>
  <c r="C837" i="31"/>
  <c r="D837" i="31"/>
  <c r="E837" i="31"/>
  <c r="F837" i="31"/>
  <c r="G837" i="31"/>
  <c r="H837" i="31"/>
  <c r="I837" i="31"/>
  <c r="J837" i="31"/>
  <c r="K837" i="31"/>
  <c r="L837" i="31"/>
  <c r="M837" i="31"/>
  <c r="N837" i="31"/>
  <c r="O837" i="31"/>
  <c r="P837" i="31"/>
  <c r="Q837" i="31"/>
  <c r="R837" i="31"/>
  <c r="S837" i="31"/>
  <c r="T837" i="31"/>
  <c r="B838" i="31"/>
  <c r="C838" i="31"/>
  <c r="D838" i="31"/>
  <c r="E838" i="31"/>
  <c r="F838" i="31"/>
  <c r="G838" i="31"/>
  <c r="H838" i="31"/>
  <c r="I838" i="31"/>
  <c r="J838" i="31"/>
  <c r="K838" i="31"/>
  <c r="L838" i="31"/>
  <c r="M838" i="31"/>
  <c r="N838" i="31"/>
  <c r="O838" i="31"/>
  <c r="P838" i="31"/>
  <c r="Q838" i="31"/>
  <c r="R838" i="31"/>
  <c r="S838" i="31"/>
  <c r="T838" i="31"/>
  <c r="B839" i="31"/>
  <c r="C839" i="31"/>
  <c r="D839" i="31"/>
  <c r="E839" i="31"/>
  <c r="F839" i="31"/>
  <c r="G839" i="31"/>
  <c r="H839" i="31"/>
  <c r="I839" i="31"/>
  <c r="J839" i="31"/>
  <c r="K839" i="31"/>
  <c r="L839" i="31"/>
  <c r="M839" i="31"/>
  <c r="N839" i="31"/>
  <c r="O839" i="31"/>
  <c r="P839" i="31"/>
  <c r="Q839" i="31"/>
  <c r="R839" i="31"/>
  <c r="S839" i="31"/>
  <c r="T839" i="31"/>
  <c r="B840" i="31"/>
  <c r="C840" i="31"/>
  <c r="D840" i="31"/>
  <c r="E840" i="31"/>
  <c r="F840" i="31"/>
  <c r="G840" i="31"/>
  <c r="H840" i="31"/>
  <c r="I840" i="31"/>
  <c r="J840" i="31"/>
  <c r="K840" i="31"/>
  <c r="L840" i="31"/>
  <c r="M840" i="31"/>
  <c r="N840" i="31"/>
  <c r="O840" i="31"/>
  <c r="P840" i="31"/>
  <c r="Q840" i="31"/>
  <c r="R840" i="31"/>
  <c r="S840" i="31"/>
  <c r="T840" i="31"/>
  <c r="B841" i="31"/>
  <c r="C841" i="31"/>
  <c r="D841" i="31"/>
  <c r="E841" i="31"/>
  <c r="F841" i="31"/>
  <c r="G841" i="31"/>
  <c r="H841" i="31"/>
  <c r="I841" i="31"/>
  <c r="J841" i="31"/>
  <c r="K841" i="31"/>
  <c r="L841" i="31"/>
  <c r="M841" i="31"/>
  <c r="N841" i="31"/>
  <c r="O841" i="31"/>
  <c r="P841" i="31"/>
  <c r="Q841" i="31"/>
  <c r="R841" i="31"/>
  <c r="S841" i="31"/>
  <c r="T841" i="31"/>
  <c r="B842" i="31"/>
  <c r="C842" i="31"/>
  <c r="D842" i="31"/>
  <c r="E842" i="31"/>
  <c r="F842" i="31"/>
  <c r="G842" i="31"/>
  <c r="H842" i="31"/>
  <c r="I842" i="31"/>
  <c r="J842" i="31"/>
  <c r="K842" i="31"/>
  <c r="L842" i="31"/>
  <c r="M842" i="31"/>
  <c r="N842" i="31"/>
  <c r="O842" i="31"/>
  <c r="P842" i="31"/>
  <c r="Q842" i="31"/>
  <c r="R842" i="31"/>
  <c r="S842" i="31"/>
  <c r="T842" i="31"/>
  <c r="B843" i="31"/>
  <c r="C843" i="31"/>
  <c r="D843" i="31"/>
  <c r="E843" i="31"/>
  <c r="F843" i="31"/>
  <c r="G843" i="31"/>
  <c r="H843" i="31"/>
  <c r="I843" i="31"/>
  <c r="J843" i="31"/>
  <c r="K843" i="31"/>
  <c r="L843" i="31"/>
  <c r="M843" i="31"/>
  <c r="N843" i="31"/>
  <c r="O843" i="31"/>
  <c r="P843" i="31"/>
  <c r="Q843" i="31"/>
  <c r="R843" i="31"/>
  <c r="S843" i="31"/>
  <c r="T843" i="31"/>
  <c r="B844" i="31"/>
  <c r="C844" i="31"/>
  <c r="D844" i="31"/>
  <c r="E844" i="31"/>
  <c r="F844" i="31"/>
  <c r="G844" i="31"/>
  <c r="H844" i="31"/>
  <c r="I844" i="31"/>
  <c r="J844" i="31"/>
  <c r="K844" i="31"/>
  <c r="L844" i="31"/>
  <c r="M844" i="31"/>
  <c r="N844" i="31"/>
  <c r="O844" i="31"/>
  <c r="P844" i="31"/>
  <c r="Q844" i="31"/>
  <c r="R844" i="31"/>
  <c r="S844" i="31"/>
  <c r="T844" i="31"/>
  <c r="B845" i="31"/>
  <c r="C845" i="31"/>
  <c r="D845" i="31"/>
  <c r="E845" i="31"/>
  <c r="F845" i="31"/>
  <c r="G845" i="31"/>
  <c r="H845" i="31"/>
  <c r="I845" i="31"/>
  <c r="J845" i="31"/>
  <c r="K845" i="31"/>
  <c r="L845" i="31"/>
  <c r="M845" i="31"/>
  <c r="N845" i="31"/>
  <c r="O845" i="31"/>
  <c r="P845" i="31"/>
  <c r="Q845" i="31"/>
  <c r="R845" i="31"/>
  <c r="S845" i="31"/>
  <c r="T845" i="31"/>
  <c r="B846" i="31"/>
  <c r="C846" i="31"/>
  <c r="D846" i="31"/>
  <c r="E846" i="31"/>
  <c r="F846" i="31"/>
  <c r="G846" i="31"/>
  <c r="H846" i="31"/>
  <c r="I846" i="31"/>
  <c r="J846" i="31"/>
  <c r="K846" i="31"/>
  <c r="L846" i="31"/>
  <c r="M846" i="31"/>
  <c r="N846" i="31"/>
  <c r="O846" i="31"/>
  <c r="P846" i="31"/>
  <c r="Q846" i="31"/>
  <c r="R846" i="31"/>
  <c r="S846" i="31"/>
  <c r="T846" i="31"/>
  <c r="B847" i="31"/>
  <c r="C847" i="31"/>
  <c r="D847" i="31"/>
  <c r="E847" i="31"/>
  <c r="F847" i="31"/>
  <c r="G847" i="31"/>
  <c r="H847" i="31"/>
  <c r="I847" i="31"/>
  <c r="J847" i="31"/>
  <c r="K847" i="31"/>
  <c r="L847" i="31"/>
  <c r="M847" i="31"/>
  <c r="N847" i="31"/>
  <c r="O847" i="31"/>
  <c r="P847" i="31"/>
  <c r="Q847" i="31"/>
  <c r="R847" i="31"/>
  <c r="S847" i="31"/>
  <c r="T847" i="31"/>
  <c r="B848" i="31"/>
  <c r="C848" i="31"/>
  <c r="D848" i="31"/>
  <c r="E848" i="31"/>
  <c r="F848" i="31"/>
  <c r="G848" i="31"/>
  <c r="H848" i="31"/>
  <c r="I848" i="31"/>
  <c r="J848" i="31"/>
  <c r="K848" i="31"/>
  <c r="L848" i="31"/>
  <c r="M848" i="31"/>
  <c r="N848" i="31"/>
  <c r="O848" i="31"/>
  <c r="P848" i="31"/>
  <c r="Q848" i="31"/>
  <c r="R848" i="31"/>
  <c r="S848" i="31"/>
  <c r="T848" i="31"/>
  <c r="B849" i="31"/>
  <c r="C849" i="31"/>
  <c r="D849" i="31"/>
  <c r="E849" i="31"/>
  <c r="F849" i="31"/>
  <c r="G849" i="31"/>
  <c r="H849" i="31"/>
  <c r="I849" i="31"/>
  <c r="J849" i="31"/>
  <c r="K849" i="31"/>
  <c r="L849" i="31"/>
  <c r="M849" i="31"/>
  <c r="N849" i="31"/>
  <c r="O849" i="31"/>
  <c r="P849" i="31"/>
  <c r="Q849" i="31"/>
  <c r="R849" i="31"/>
  <c r="S849" i="31"/>
  <c r="T849" i="31"/>
  <c r="B850" i="31"/>
  <c r="C850" i="31"/>
  <c r="D850" i="31"/>
  <c r="E850" i="31"/>
  <c r="F850" i="31"/>
  <c r="G850" i="31"/>
  <c r="H850" i="31"/>
  <c r="I850" i="31"/>
  <c r="J850" i="31"/>
  <c r="K850" i="31"/>
  <c r="L850" i="31"/>
  <c r="M850" i="31"/>
  <c r="N850" i="31"/>
  <c r="O850" i="31"/>
  <c r="P850" i="31"/>
  <c r="Q850" i="31"/>
  <c r="R850" i="31"/>
  <c r="S850" i="31"/>
  <c r="T850" i="31"/>
  <c r="B851" i="31"/>
  <c r="C851" i="31"/>
  <c r="D851" i="31"/>
  <c r="E851" i="31"/>
  <c r="F851" i="31"/>
  <c r="G851" i="31"/>
  <c r="H851" i="31"/>
  <c r="I851" i="31"/>
  <c r="J851" i="31"/>
  <c r="K851" i="31"/>
  <c r="L851" i="31"/>
  <c r="M851" i="31"/>
  <c r="N851" i="31"/>
  <c r="O851" i="31"/>
  <c r="P851" i="31"/>
  <c r="Q851" i="31"/>
  <c r="R851" i="31"/>
  <c r="S851" i="31"/>
  <c r="T851" i="31"/>
  <c r="B852" i="31"/>
  <c r="C852" i="31"/>
  <c r="D852" i="31"/>
  <c r="E852" i="31"/>
  <c r="F852" i="31"/>
  <c r="G852" i="31"/>
  <c r="H852" i="31"/>
  <c r="I852" i="31"/>
  <c r="J852" i="31"/>
  <c r="K852" i="31"/>
  <c r="L852" i="31"/>
  <c r="M852" i="31"/>
  <c r="N852" i="31"/>
  <c r="O852" i="31"/>
  <c r="P852" i="31"/>
  <c r="Q852" i="31"/>
  <c r="R852" i="31"/>
  <c r="S852" i="31"/>
  <c r="T852" i="31"/>
  <c r="B853" i="31"/>
  <c r="C853" i="31"/>
  <c r="D853" i="31"/>
  <c r="E853" i="31"/>
  <c r="F853" i="31"/>
  <c r="G853" i="31"/>
  <c r="H853" i="31"/>
  <c r="I853" i="31"/>
  <c r="J853" i="31"/>
  <c r="K853" i="31"/>
  <c r="L853" i="31"/>
  <c r="M853" i="31"/>
  <c r="N853" i="31"/>
  <c r="O853" i="31"/>
  <c r="P853" i="31"/>
  <c r="Q853" i="31"/>
  <c r="R853" i="31"/>
  <c r="S853" i="31"/>
  <c r="T853" i="31"/>
  <c r="B854" i="31"/>
  <c r="C854" i="31"/>
  <c r="D854" i="31"/>
  <c r="E854" i="31"/>
  <c r="F854" i="31"/>
  <c r="G854" i="31"/>
  <c r="H854" i="31"/>
  <c r="I854" i="31"/>
  <c r="J854" i="31"/>
  <c r="K854" i="31"/>
  <c r="L854" i="31"/>
  <c r="M854" i="31"/>
  <c r="N854" i="31"/>
  <c r="O854" i="31"/>
  <c r="P854" i="31"/>
  <c r="Q854" i="31"/>
  <c r="R854" i="31"/>
  <c r="S854" i="31"/>
  <c r="T854" i="31"/>
  <c r="B855" i="31"/>
  <c r="C855" i="31"/>
  <c r="D855" i="31"/>
  <c r="E855" i="31"/>
  <c r="F855" i="31"/>
  <c r="G855" i="31"/>
  <c r="H855" i="31"/>
  <c r="I855" i="31"/>
  <c r="J855" i="31"/>
  <c r="K855" i="31"/>
  <c r="L855" i="31"/>
  <c r="M855" i="31"/>
  <c r="N855" i="31"/>
  <c r="O855" i="31"/>
  <c r="P855" i="31"/>
  <c r="Q855" i="31"/>
  <c r="R855" i="31"/>
  <c r="S855" i="31"/>
  <c r="T855" i="31"/>
  <c r="B856" i="31"/>
  <c r="C856" i="31"/>
  <c r="D856" i="31"/>
  <c r="E856" i="31"/>
  <c r="F856" i="31"/>
  <c r="G856" i="31"/>
  <c r="H856" i="31"/>
  <c r="I856" i="31"/>
  <c r="J856" i="31"/>
  <c r="K856" i="31"/>
  <c r="L856" i="31"/>
  <c r="M856" i="31"/>
  <c r="N856" i="31"/>
  <c r="O856" i="31"/>
  <c r="P856" i="31"/>
  <c r="Q856" i="31"/>
  <c r="R856" i="31"/>
  <c r="S856" i="31"/>
  <c r="T856" i="31"/>
  <c r="B857" i="31"/>
  <c r="C857" i="31"/>
  <c r="D857" i="31"/>
  <c r="E857" i="31"/>
  <c r="F857" i="31"/>
  <c r="G857" i="31"/>
  <c r="H857" i="31"/>
  <c r="I857" i="31"/>
  <c r="J857" i="31"/>
  <c r="K857" i="31"/>
  <c r="L857" i="31"/>
  <c r="M857" i="31"/>
  <c r="N857" i="31"/>
  <c r="O857" i="31"/>
  <c r="P857" i="31"/>
  <c r="Q857" i="31"/>
  <c r="R857" i="31"/>
  <c r="S857" i="31"/>
  <c r="T857" i="31"/>
  <c r="B858" i="31"/>
  <c r="C858" i="31"/>
  <c r="D858" i="31"/>
  <c r="E858" i="31"/>
  <c r="F858" i="31"/>
  <c r="G858" i="31"/>
  <c r="H858" i="31"/>
  <c r="I858" i="31"/>
  <c r="J858" i="31"/>
  <c r="K858" i="31"/>
  <c r="L858" i="31"/>
  <c r="M858" i="31"/>
  <c r="N858" i="31"/>
  <c r="O858" i="31"/>
  <c r="P858" i="31"/>
  <c r="Q858" i="31"/>
  <c r="R858" i="31"/>
  <c r="S858" i="31"/>
  <c r="T858" i="31"/>
  <c r="B859" i="31"/>
  <c r="C859" i="31"/>
  <c r="D859" i="31"/>
  <c r="E859" i="31"/>
  <c r="F859" i="31"/>
  <c r="G859" i="31"/>
  <c r="H859" i="31"/>
  <c r="I859" i="31"/>
  <c r="J859" i="31"/>
  <c r="K859" i="31"/>
  <c r="L859" i="31"/>
  <c r="M859" i="31"/>
  <c r="N859" i="31"/>
  <c r="O859" i="31"/>
  <c r="P859" i="31"/>
  <c r="Q859" i="31"/>
  <c r="R859" i="31"/>
  <c r="S859" i="31"/>
  <c r="T859" i="31"/>
  <c r="B860" i="31"/>
  <c r="C860" i="31"/>
  <c r="D860" i="31"/>
  <c r="E860" i="31"/>
  <c r="F860" i="31"/>
  <c r="G860" i="31"/>
  <c r="H860" i="31"/>
  <c r="I860" i="31"/>
  <c r="J860" i="31"/>
  <c r="K860" i="31"/>
  <c r="L860" i="31"/>
  <c r="M860" i="31"/>
  <c r="N860" i="31"/>
  <c r="O860" i="31"/>
  <c r="P860" i="31"/>
  <c r="Q860" i="31"/>
  <c r="R860" i="31"/>
  <c r="S860" i="31"/>
  <c r="T860" i="31"/>
  <c r="B861" i="31"/>
  <c r="C861" i="31"/>
  <c r="D861" i="31"/>
  <c r="E861" i="31"/>
  <c r="F861" i="31"/>
  <c r="G861" i="31"/>
  <c r="H861" i="31"/>
  <c r="I861" i="31"/>
  <c r="J861" i="31"/>
  <c r="K861" i="31"/>
  <c r="L861" i="31"/>
  <c r="M861" i="31"/>
  <c r="N861" i="31"/>
  <c r="O861" i="31"/>
  <c r="P861" i="31"/>
  <c r="Q861" i="31"/>
  <c r="R861" i="31"/>
  <c r="S861" i="31"/>
  <c r="T861" i="31"/>
  <c r="B862" i="31"/>
  <c r="C862" i="31"/>
  <c r="D862" i="31"/>
  <c r="E862" i="31"/>
  <c r="F862" i="31"/>
  <c r="G862" i="31"/>
  <c r="H862" i="31"/>
  <c r="I862" i="31"/>
  <c r="J862" i="31"/>
  <c r="K862" i="31"/>
  <c r="L862" i="31"/>
  <c r="M862" i="31"/>
  <c r="N862" i="31"/>
  <c r="O862" i="31"/>
  <c r="P862" i="31"/>
  <c r="Q862" i="31"/>
  <c r="R862" i="31"/>
  <c r="S862" i="31"/>
  <c r="T862" i="31"/>
  <c r="B863" i="31"/>
  <c r="C863" i="31"/>
  <c r="D863" i="31"/>
  <c r="E863" i="31"/>
  <c r="F863" i="31"/>
  <c r="G863" i="31"/>
  <c r="H863" i="31"/>
  <c r="I863" i="31"/>
  <c r="J863" i="31"/>
  <c r="K863" i="31"/>
  <c r="L863" i="31"/>
  <c r="M863" i="31"/>
  <c r="N863" i="31"/>
  <c r="O863" i="31"/>
  <c r="P863" i="31"/>
  <c r="Q863" i="31"/>
  <c r="R863" i="31"/>
  <c r="S863" i="31"/>
  <c r="T863" i="31"/>
  <c r="B864" i="31"/>
  <c r="C864" i="31"/>
  <c r="D864" i="31"/>
  <c r="E864" i="31"/>
  <c r="F864" i="31"/>
  <c r="G864" i="31"/>
  <c r="H864" i="31"/>
  <c r="I864" i="31"/>
  <c r="J864" i="31"/>
  <c r="K864" i="31"/>
  <c r="L864" i="31"/>
  <c r="M864" i="31"/>
  <c r="N864" i="31"/>
  <c r="O864" i="31"/>
  <c r="P864" i="31"/>
  <c r="Q864" i="31"/>
  <c r="R864" i="31"/>
  <c r="S864" i="31"/>
  <c r="T864" i="31"/>
  <c r="B865" i="31"/>
  <c r="C865" i="31"/>
  <c r="D865" i="31"/>
  <c r="E865" i="31"/>
  <c r="F865" i="31"/>
  <c r="G865" i="31"/>
  <c r="H865" i="31"/>
  <c r="I865" i="31"/>
  <c r="J865" i="31"/>
  <c r="K865" i="31"/>
  <c r="L865" i="31"/>
  <c r="M865" i="31"/>
  <c r="N865" i="31"/>
  <c r="O865" i="31"/>
  <c r="P865" i="31"/>
  <c r="Q865" i="31"/>
  <c r="R865" i="31"/>
  <c r="S865" i="31"/>
  <c r="T865" i="31"/>
  <c r="B866" i="31"/>
  <c r="C866" i="31"/>
  <c r="D866" i="31"/>
  <c r="E866" i="31"/>
  <c r="F866" i="31"/>
  <c r="G866" i="31"/>
  <c r="H866" i="31"/>
  <c r="I866" i="31"/>
  <c r="J866" i="31"/>
  <c r="K866" i="31"/>
  <c r="L866" i="31"/>
  <c r="M866" i="31"/>
  <c r="N866" i="31"/>
  <c r="O866" i="31"/>
  <c r="P866" i="31"/>
  <c r="Q866" i="31"/>
  <c r="R866" i="31"/>
  <c r="S866" i="31"/>
  <c r="T866" i="31"/>
  <c r="B867" i="31"/>
  <c r="C867" i="31"/>
  <c r="D867" i="31"/>
  <c r="E867" i="31"/>
  <c r="F867" i="31"/>
  <c r="G867" i="31"/>
  <c r="H867" i="31"/>
  <c r="I867" i="31"/>
  <c r="J867" i="31"/>
  <c r="K867" i="31"/>
  <c r="L867" i="31"/>
  <c r="M867" i="31"/>
  <c r="N867" i="31"/>
  <c r="O867" i="31"/>
  <c r="P867" i="31"/>
  <c r="Q867" i="31"/>
  <c r="R867" i="31"/>
  <c r="S867" i="31"/>
  <c r="T867" i="31"/>
  <c r="B868" i="31"/>
  <c r="C868" i="31"/>
  <c r="D868" i="31"/>
  <c r="E868" i="31"/>
  <c r="F868" i="31"/>
  <c r="G868" i="31"/>
  <c r="H868" i="31"/>
  <c r="I868" i="31"/>
  <c r="J868" i="31"/>
  <c r="K868" i="31"/>
  <c r="L868" i="31"/>
  <c r="M868" i="31"/>
  <c r="N868" i="31"/>
  <c r="O868" i="31"/>
  <c r="P868" i="31"/>
  <c r="Q868" i="31"/>
  <c r="R868" i="31"/>
  <c r="S868" i="31"/>
  <c r="T868" i="31"/>
  <c r="B869" i="31"/>
  <c r="C869" i="31"/>
  <c r="D869" i="31"/>
  <c r="E869" i="31"/>
  <c r="F869" i="31"/>
  <c r="G869" i="31"/>
  <c r="H869" i="31"/>
  <c r="I869" i="31"/>
  <c r="J869" i="31"/>
  <c r="K869" i="31"/>
  <c r="L869" i="31"/>
  <c r="M869" i="31"/>
  <c r="N869" i="31"/>
  <c r="O869" i="31"/>
  <c r="P869" i="31"/>
  <c r="Q869" i="31"/>
  <c r="R869" i="31"/>
  <c r="S869" i="31"/>
  <c r="T869" i="31"/>
  <c r="B870" i="31"/>
  <c r="C870" i="31"/>
  <c r="D870" i="31"/>
  <c r="E870" i="31"/>
  <c r="F870" i="31"/>
  <c r="G870" i="31"/>
  <c r="H870" i="31"/>
  <c r="I870" i="31"/>
  <c r="J870" i="31"/>
  <c r="K870" i="31"/>
  <c r="L870" i="31"/>
  <c r="M870" i="31"/>
  <c r="N870" i="31"/>
  <c r="O870" i="31"/>
  <c r="P870" i="31"/>
  <c r="Q870" i="31"/>
  <c r="R870" i="31"/>
  <c r="S870" i="31"/>
  <c r="T870" i="31"/>
  <c r="B871" i="31"/>
  <c r="C871" i="31"/>
  <c r="D871" i="31"/>
  <c r="E871" i="31"/>
  <c r="F871" i="31"/>
  <c r="G871" i="31"/>
  <c r="H871" i="31"/>
  <c r="I871" i="31"/>
  <c r="J871" i="31"/>
  <c r="K871" i="31"/>
  <c r="L871" i="31"/>
  <c r="M871" i="31"/>
  <c r="N871" i="31"/>
  <c r="O871" i="31"/>
  <c r="P871" i="31"/>
  <c r="Q871" i="31"/>
  <c r="R871" i="31"/>
  <c r="S871" i="31"/>
  <c r="T871" i="31"/>
  <c r="B872" i="31"/>
  <c r="C872" i="31"/>
  <c r="D872" i="31"/>
  <c r="E872" i="31"/>
  <c r="F872" i="31"/>
  <c r="G872" i="31"/>
  <c r="H872" i="31"/>
  <c r="I872" i="31"/>
  <c r="J872" i="31"/>
  <c r="K872" i="31"/>
  <c r="L872" i="31"/>
  <c r="M872" i="31"/>
  <c r="N872" i="31"/>
  <c r="O872" i="31"/>
  <c r="P872" i="31"/>
  <c r="Q872" i="31"/>
  <c r="R872" i="31"/>
  <c r="S872" i="31"/>
  <c r="T872" i="31"/>
  <c r="B873" i="31"/>
  <c r="C873" i="31"/>
  <c r="D873" i="31"/>
  <c r="E873" i="31"/>
  <c r="F873" i="31"/>
  <c r="G873" i="31"/>
  <c r="H873" i="31"/>
  <c r="I873" i="31"/>
  <c r="J873" i="31"/>
  <c r="K873" i="31"/>
  <c r="L873" i="31"/>
  <c r="M873" i="31"/>
  <c r="N873" i="31"/>
  <c r="O873" i="31"/>
  <c r="P873" i="31"/>
  <c r="Q873" i="31"/>
  <c r="R873" i="31"/>
  <c r="S873" i="31"/>
  <c r="T873" i="31"/>
  <c r="B874" i="31"/>
  <c r="C874" i="31"/>
  <c r="D874" i="31"/>
  <c r="E874" i="31"/>
  <c r="F874" i="31"/>
  <c r="G874" i="31"/>
  <c r="H874" i="31"/>
  <c r="I874" i="31"/>
  <c r="J874" i="31"/>
  <c r="K874" i="31"/>
  <c r="L874" i="31"/>
  <c r="M874" i="31"/>
  <c r="N874" i="31"/>
  <c r="O874" i="31"/>
  <c r="P874" i="31"/>
  <c r="Q874" i="31"/>
  <c r="R874" i="31"/>
  <c r="S874" i="31"/>
  <c r="T874" i="31"/>
  <c r="B875" i="31"/>
  <c r="C875" i="31"/>
  <c r="D875" i="31"/>
  <c r="E875" i="31"/>
  <c r="F875" i="31"/>
  <c r="G875" i="31"/>
  <c r="H875" i="31"/>
  <c r="I875" i="31"/>
  <c r="J875" i="31"/>
  <c r="K875" i="31"/>
  <c r="L875" i="31"/>
  <c r="M875" i="31"/>
  <c r="N875" i="31"/>
  <c r="O875" i="31"/>
  <c r="P875" i="31"/>
  <c r="Q875" i="31"/>
  <c r="R875" i="31"/>
  <c r="S875" i="31"/>
  <c r="T875" i="31"/>
  <c r="B876" i="31"/>
  <c r="C876" i="31"/>
  <c r="D876" i="31"/>
  <c r="E876" i="31"/>
  <c r="F876" i="31"/>
  <c r="G876" i="31"/>
  <c r="H876" i="31"/>
  <c r="I876" i="31"/>
  <c r="J876" i="31"/>
  <c r="K876" i="31"/>
  <c r="L876" i="31"/>
  <c r="M876" i="31"/>
  <c r="N876" i="31"/>
  <c r="O876" i="31"/>
  <c r="P876" i="31"/>
  <c r="Q876" i="31"/>
  <c r="R876" i="31"/>
  <c r="S876" i="31"/>
  <c r="T876" i="31"/>
  <c r="B877" i="31"/>
  <c r="C877" i="31"/>
  <c r="D877" i="31"/>
  <c r="E877" i="31"/>
  <c r="F877" i="31"/>
  <c r="G877" i="31"/>
  <c r="H877" i="31"/>
  <c r="I877" i="31"/>
  <c r="J877" i="31"/>
  <c r="K877" i="31"/>
  <c r="L877" i="31"/>
  <c r="M877" i="31"/>
  <c r="N877" i="31"/>
  <c r="O877" i="31"/>
  <c r="P877" i="31"/>
  <c r="Q877" i="31"/>
  <c r="R877" i="31"/>
  <c r="S877" i="31"/>
  <c r="T877" i="31"/>
  <c r="B878" i="31"/>
  <c r="C878" i="31"/>
  <c r="D878" i="31"/>
  <c r="E878" i="31"/>
  <c r="F878" i="31"/>
  <c r="G878" i="31"/>
  <c r="H878" i="31"/>
  <c r="I878" i="31"/>
  <c r="J878" i="31"/>
  <c r="K878" i="31"/>
  <c r="L878" i="31"/>
  <c r="M878" i="31"/>
  <c r="N878" i="31"/>
  <c r="O878" i="31"/>
  <c r="P878" i="31"/>
  <c r="Q878" i="31"/>
  <c r="R878" i="31"/>
  <c r="S878" i="31"/>
  <c r="T878" i="31"/>
  <c r="B879" i="31"/>
  <c r="C879" i="31"/>
  <c r="D879" i="31"/>
  <c r="E879" i="31"/>
  <c r="F879" i="31"/>
  <c r="G879" i="31"/>
  <c r="H879" i="31"/>
  <c r="I879" i="31"/>
  <c r="J879" i="31"/>
  <c r="K879" i="31"/>
  <c r="L879" i="31"/>
  <c r="M879" i="31"/>
  <c r="N879" i="31"/>
  <c r="O879" i="31"/>
  <c r="P879" i="31"/>
  <c r="Q879" i="31"/>
  <c r="R879" i="31"/>
  <c r="S879" i="31"/>
  <c r="T879" i="31"/>
  <c r="B880" i="31"/>
  <c r="C880" i="31"/>
  <c r="D880" i="31"/>
  <c r="E880" i="31"/>
  <c r="F880" i="31"/>
  <c r="G880" i="31"/>
  <c r="H880" i="31"/>
  <c r="I880" i="31"/>
  <c r="J880" i="31"/>
  <c r="K880" i="31"/>
  <c r="L880" i="31"/>
  <c r="M880" i="31"/>
  <c r="N880" i="31"/>
  <c r="O880" i="31"/>
  <c r="P880" i="31"/>
  <c r="Q880" i="31"/>
  <c r="R880" i="31"/>
  <c r="S880" i="31"/>
  <c r="T880" i="31"/>
  <c r="B881" i="31"/>
  <c r="C881" i="31"/>
  <c r="D881" i="31"/>
  <c r="E881" i="31"/>
  <c r="F881" i="31"/>
  <c r="G881" i="31"/>
  <c r="H881" i="31"/>
  <c r="I881" i="31"/>
  <c r="J881" i="31"/>
  <c r="K881" i="31"/>
  <c r="L881" i="31"/>
  <c r="M881" i="31"/>
  <c r="N881" i="31"/>
  <c r="O881" i="31"/>
  <c r="P881" i="31"/>
  <c r="Q881" i="31"/>
  <c r="R881" i="31"/>
  <c r="S881" i="31"/>
  <c r="T881" i="31"/>
  <c r="B882" i="31"/>
  <c r="C882" i="31"/>
  <c r="D882" i="31"/>
  <c r="E882" i="31"/>
  <c r="F882" i="31"/>
  <c r="G882" i="31"/>
  <c r="H882" i="31"/>
  <c r="I882" i="31"/>
  <c r="J882" i="31"/>
  <c r="K882" i="31"/>
  <c r="L882" i="31"/>
  <c r="M882" i="31"/>
  <c r="N882" i="31"/>
  <c r="O882" i="31"/>
  <c r="P882" i="31"/>
  <c r="Q882" i="31"/>
  <c r="R882" i="31"/>
  <c r="S882" i="31"/>
  <c r="T882" i="31"/>
  <c r="B883" i="31"/>
  <c r="C883" i="31"/>
  <c r="D883" i="31"/>
  <c r="E883" i="31"/>
  <c r="F883" i="31"/>
  <c r="G883" i="31"/>
  <c r="H883" i="31"/>
  <c r="I883" i="31"/>
  <c r="J883" i="31"/>
  <c r="K883" i="31"/>
  <c r="L883" i="31"/>
  <c r="M883" i="31"/>
  <c r="N883" i="31"/>
  <c r="O883" i="31"/>
  <c r="P883" i="31"/>
  <c r="Q883" i="31"/>
  <c r="R883" i="31"/>
  <c r="S883" i="31"/>
  <c r="T883" i="31"/>
  <c r="B884" i="31"/>
  <c r="C884" i="31"/>
  <c r="D884" i="31"/>
  <c r="E884" i="31"/>
  <c r="F884" i="31"/>
  <c r="G884" i="31"/>
  <c r="H884" i="31"/>
  <c r="I884" i="31"/>
  <c r="J884" i="31"/>
  <c r="K884" i="31"/>
  <c r="L884" i="31"/>
  <c r="M884" i="31"/>
  <c r="N884" i="31"/>
  <c r="O884" i="31"/>
  <c r="P884" i="31"/>
  <c r="Q884" i="31"/>
  <c r="R884" i="31"/>
  <c r="S884" i="31"/>
  <c r="T884" i="31"/>
  <c r="B885" i="31"/>
  <c r="C885" i="31"/>
  <c r="D885" i="31"/>
  <c r="E885" i="31"/>
  <c r="F885" i="31"/>
  <c r="G885" i="31"/>
  <c r="H885" i="31"/>
  <c r="I885" i="31"/>
  <c r="J885" i="31"/>
  <c r="K885" i="31"/>
  <c r="L885" i="31"/>
  <c r="M885" i="31"/>
  <c r="N885" i="31"/>
  <c r="O885" i="31"/>
  <c r="P885" i="31"/>
  <c r="Q885" i="31"/>
  <c r="R885" i="31"/>
  <c r="S885" i="31"/>
  <c r="T885" i="31"/>
  <c r="B886" i="31"/>
  <c r="C886" i="31"/>
  <c r="D886" i="31"/>
  <c r="E886" i="31"/>
  <c r="F886" i="31"/>
  <c r="G886" i="31"/>
  <c r="H886" i="31"/>
  <c r="I886" i="31"/>
  <c r="J886" i="31"/>
  <c r="K886" i="31"/>
  <c r="L886" i="31"/>
  <c r="M886" i="31"/>
  <c r="N886" i="31"/>
  <c r="O886" i="31"/>
  <c r="P886" i="31"/>
  <c r="Q886" i="31"/>
  <c r="R886" i="31"/>
  <c r="S886" i="31"/>
  <c r="T886" i="31"/>
  <c r="B887" i="31"/>
  <c r="C887" i="31"/>
  <c r="D887" i="31"/>
  <c r="E887" i="31"/>
  <c r="F887" i="31"/>
  <c r="G887" i="31"/>
  <c r="H887" i="31"/>
  <c r="I887" i="31"/>
  <c r="J887" i="31"/>
  <c r="K887" i="31"/>
  <c r="L887" i="31"/>
  <c r="M887" i="31"/>
  <c r="N887" i="31"/>
  <c r="O887" i="31"/>
  <c r="P887" i="31"/>
  <c r="Q887" i="31"/>
  <c r="R887" i="31"/>
  <c r="S887" i="31"/>
  <c r="T887" i="31"/>
  <c r="B888" i="31"/>
  <c r="C888" i="31"/>
  <c r="D888" i="31"/>
  <c r="E888" i="31"/>
  <c r="F888" i="31"/>
  <c r="G888" i="31"/>
  <c r="H888" i="31"/>
  <c r="I888" i="31"/>
  <c r="J888" i="31"/>
  <c r="K888" i="31"/>
  <c r="L888" i="31"/>
  <c r="M888" i="31"/>
  <c r="N888" i="31"/>
  <c r="O888" i="31"/>
  <c r="P888" i="31"/>
  <c r="Q888" i="31"/>
  <c r="R888" i="31"/>
  <c r="S888" i="31"/>
  <c r="T888" i="31"/>
  <c r="B889" i="31"/>
  <c r="C889" i="31"/>
  <c r="D889" i="31"/>
  <c r="E889" i="31"/>
  <c r="F889" i="31"/>
  <c r="G889" i="31"/>
  <c r="H889" i="31"/>
  <c r="I889" i="31"/>
  <c r="J889" i="31"/>
  <c r="K889" i="31"/>
  <c r="L889" i="31"/>
  <c r="M889" i="31"/>
  <c r="N889" i="31"/>
  <c r="O889" i="31"/>
  <c r="P889" i="31"/>
  <c r="Q889" i="31"/>
  <c r="R889" i="31"/>
  <c r="S889" i="31"/>
  <c r="T889" i="31"/>
  <c r="B890" i="31"/>
  <c r="C890" i="31"/>
  <c r="D890" i="31"/>
  <c r="E890" i="31"/>
  <c r="F890" i="31"/>
  <c r="G890" i="31"/>
  <c r="H890" i="31"/>
  <c r="I890" i="31"/>
  <c r="J890" i="31"/>
  <c r="K890" i="31"/>
  <c r="L890" i="31"/>
  <c r="M890" i="31"/>
  <c r="N890" i="31"/>
  <c r="O890" i="31"/>
  <c r="P890" i="31"/>
  <c r="Q890" i="31"/>
  <c r="R890" i="31"/>
  <c r="S890" i="31"/>
  <c r="T890" i="31"/>
  <c r="B891" i="31"/>
  <c r="C891" i="31"/>
  <c r="D891" i="31"/>
  <c r="E891" i="31"/>
  <c r="F891" i="31"/>
  <c r="G891" i="31"/>
  <c r="H891" i="31"/>
  <c r="I891" i="31"/>
  <c r="J891" i="31"/>
  <c r="K891" i="31"/>
  <c r="L891" i="31"/>
  <c r="M891" i="31"/>
  <c r="N891" i="31"/>
  <c r="O891" i="31"/>
  <c r="P891" i="31"/>
  <c r="Q891" i="31"/>
  <c r="R891" i="31"/>
  <c r="S891" i="31"/>
  <c r="T891" i="31"/>
  <c r="B892" i="31"/>
  <c r="C892" i="31"/>
  <c r="D892" i="31"/>
  <c r="E892" i="31"/>
  <c r="F892" i="31"/>
  <c r="G892" i="31"/>
  <c r="H892" i="31"/>
  <c r="I892" i="31"/>
  <c r="J892" i="31"/>
  <c r="K892" i="31"/>
  <c r="L892" i="31"/>
  <c r="M892" i="31"/>
  <c r="N892" i="31"/>
  <c r="O892" i="31"/>
  <c r="P892" i="31"/>
  <c r="Q892" i="31"/>
  <c r="R892" i="31"/>
  <c r="S892" i="31"/>
  <c r="T892" i="31"/>
  <c r="B893" i="31"/>
  <c r="C893" i="31"/>
  <c r="D893" i="31"/>
  <c r="E893" i="31"/>
  <c r="F893" i="31"/>
  <c r="G893" i="31"/>
  <c r="H893" i="31"/>
  <c r="I893" i="31"/>
  <c r="J893" i="31"/>
  <c r="K893" i="31"/>
  <c r="L893" i="31"/>
  <c r="M893" i="31"/>
  <c r="N893" i="31"/>
  <c r="O893" i="31"/>
  <c r="P893" i="31"/>
  <c r="Q893" i="31"/>
  <c r="R893" i="31"/>
  <c r="S893" i="31"/>
  <c r="T893" i="31"/>
  <c r="B894" i="31"/>
  <c r="C894" i="31"/>
  <c r="D894" i="31"/>
  <c r="E894" i="31"/>
  <c r="F894" i="31"/>
  <c r="G894" i="31"/>
  <c r="H894" i="31"/>
  <c r="I894" i="31"/>
  <c r="J894" i="31"/>
  <c r="K894" i="31"/>
  <c r="L894" i="31"/>
  <c r="M894" i="31"/>
  <c r="N894" i="31"/>
  <c r="O894" i="31"/>
  <c r="P894" i="31"/>
  <c r="Q894" i="31"/>
  <c r="R894" i="31"/>
  <c r="S894" i="31"/>
  <c r="T894" i="31"/>
  <c r="B895" i="31"/>
  <c r="C895" i="31"/>
  <c r="D895" i="31"/>
  <c r="E895" i="31"/>
  <c r="F895" i="31"/>
  <c r="G895" i="31"/>
  <c r="H895" i="31"/>
  <c r="I895" i="31"/>
  <c r="J895" i="31"/>
  <c r="K895" i="31"/>
  <c r="L895" i="31"/>
  <c r="M895" i="31"/>
  <c r="N895" i="31"/>
  <c r="O895" i="31"/>
  <c r="P895" i="31"/>
  <c r="Q895" i="31"/>
  <c r="R895" i="31"/>
  <c r="S895" i="31"/>
  <c r="T895" i="31"/>
  <c r="B896" i="31"/>
  <c r="C896" i="31"/>
  <c r="D896" i="31"/>
  <c r="E896" i="31"/>
  <c r="F896" i="31"/>
  <c r="G896" i="31"/>
  <c r="H896" i="31"/>
  <c r="I896" i="31"/>
  <c r="J896" i="31"/>
  <c r="K896" i="31"/>
  <c r="L896" i="31"/>
  <c r="M896" i="31"/>
  <c r="N896" i="31"/>
  <c r="O896" i="31"/>
  <c r="P896" i="31"/>
  <c r="Q896" i="31"/>
  <c r="R896" i="31"/>
  <c r="S896" i="31"/>
  <c r="T896" i="31"/>
  <c r="B897" i="31"/>
  <c r="C897" i="31"/>
  <c r="D897" i="31"/>
  <c r="E897" i="31"/>
  <c r="F897" i="31"/>
  <c r="G897" i="31"/>
  <c r="H897" i="31"/>
  <c r="I897" i="31"/>
  <c r="J897" i="31"/>
  <c r="K897" i="31"/>
  <c r="L897" i="31"/>
  <c r="M897" i="31"/>
  <c r="N897" i="31"/>
  <c r="O897" i="31"/>
  <c r="P897" i="31"/>
  <c r="Q897" i="31"/>
  <c r="R897" i="31"/>
  <c r="S897" i="31"/>
  <c r="T897" i="31"/>
  <c r="B898" i="31"/>
  <c r="C898" i="31"/>
  <c r="D898" i="31"/>
  <c r="E898" i="31"/>
  <c r="F898" i="31"/>
  <c r="G898" i="31"/>
  <c r="H898" i="31"/>
  <c r="I898" i="31"/>
  <c r="J898" i="31"/>
  <c r="K898" i="31"/>
  <c r="L898" i="31"/>
  <c r="M898" i="31"/>
  <c r="N898" i="31"/>
  <c r="O898" i="31"/>
  <c r="P898" i="31"/>
  <c r="Q898" i="31"/>
  <c r="R898" i="31"/>
  <c r="S898" i="31"/>
  <c r="T898" i="31"/>
  <c r="B899" i="31"/>
  <c r="C899" i="31"/>
  <c r="D899" i="31"/>
  <c r="E899" i="31"/>
  <c r="F899" i="31"/>
  <c r="G899" i="31"/>
  <c r="H899" i="31"/>
  <c r="I899" i="31"/>
  <c r="J899" i="31"/>
  <c r="K899" i="31"/>
  <c r="L899" i="31"/>
  <c r="M899" i="31"/>
  <c r="N899" i="31"/>
  <c r="O899" i="31"/>
  <c r="P899" i="31"/>
  <c r="Q899" i="31"/>
  <c r="R899" i="31"/>
  <c r="S899" i="31"/>
  <c r="T899" i="31"/>
  <c r="B900" i="31"/>
  <c r="C900" i="31"/>
  <c r="D900" i="31"/>
  <c r="E900" i="31"/>
  <c r="F900" i="31"/>
  <c r="G900" i="31"/>
  <c r="H900" i="31"/>
  <c r="I900" i="31"/>
  <c r="J900" i="31"/>
  <c r="K900" i="31"/>
  <c r="L900" i="31"/>
  <c r="M900" i="31"/>
  <c r="N900" i="31"/>
  <c r="O900" i="31"/>
  <c r="P900" i="31"/>
  <c r="Q900" i="31"/>
  <c r="R900" i="31"/>
  <c r="S900" i="31"/>
  <c r="T900" i="31"/>
  <c r="B901" i="31"/>
  <c r="C901" i="31"/>
  <c r="D901" i="31"/>
  <c r="E901" i="31"/>
  <c r="F901" i="31"/>
  <c r="G901" i="31"/>
  <c r="H901" i="31"/>
  <c r="I901" i="31"/>
  <c r="J901" i="31"/>
  <c r="K901" i="31"/>
  <c r="L901" i="31"/>
  <c r="M901" i="31"/>
  <c r="N901" i="31"/>
  <c r="O901" i="31"/>
  <c r="P901" i="31"/>
  <c r="Q901" i="31"/>
  <c r="R901" i="31"/>
  <c r="S901" i="31"/>
  <c r="T901" i="31"/>
  <c r="B902" i="31"/>
  <c r="C902" i="31"/>
  <c r="D902" i="31"/>
  <c r="E902" i="31"/>
  <c r="F902" i="31"/>
  <c r="G902" i="31"/>
  <c r="H902" i="31"/>
  <c r="I902" i="31"/>
  <c r="J902" i="31"/>
  <c r="K902" i="31"/>
  <c r="L902" i="31"/>
  <c r="M902" i="31"/>
  <c r="N902" i="31"/>
  <c r="O902" i="31"/>
  <c r="P902" i="31"/>
  <c r="Q902" i="31"/>
  <c r="R902" i="31"/>
  <c r="S902" i="31"/>
  <c r="T902" i="31"/>
  <c r="B903" i="31"/>
  <c r="C903" i="31"/>
  <c r="D903" i="31"/>
  <c r="E903" i="31"/>
  <c r="F903" i="31"/>
  <c r="G903" i="31"/>
  <c r="H903" i="31"/>
  <c r="I903" i="31"/>
  <c r="J903" i="31"/>
  <c r="K903" i="31"/>
  <c r="L903" i="31"/>
  <c r="M903" i="31"/>
  <c r="N903" i="31"/>
  <c r="O903" i="31"/>
  <c r="P903" i="31"/>
  <c r="Q903" i="31"/>
  <c r="R903" i="31"/>
  <c r="S903" i="31"/>
  <c r="T903" i="31"/>
  <c r="B904" i="31"/>
  <c r="C904" i="31"/>
  <c r="D904" i="31"/>
  <c r="E904" i="31"/>
  <c r="F904" i="31"/>
  <c r="G904" i="31"/>
  <c r="H904" i="31"/>
  <c r="I904" i="31"/>
  <c r="J904" i="31"/>
  <c r="K904" i="31"/>
  <c r="L904" i="31"/>
  <c r="M904" i="31"/>
  <c r="N904" i="31"/>
  <c r="O904" i="31"/>
  <c r="P904" i="31"/>
  <c r="Q904" i="31"/>
  <c r="R904" i="31"/>
  <c r="S904" i="31"/>
  <c r="T904" i="31"/>
  <c r="B905" i="31"/>
  <c r="C905" i="31"/>
  <c r="D905" i="31"/>
  <c r="E905" i="31"/>
  <c r="F905" i="31"/>
  <c r="G905" i="31"/>
  <c r="H905" i="31"/>
  <c r="I905" i="31"/>
  <c r="J905" i="31"/>
  <c r="K905" i="31"/>
  <c r="L905" i="31"/>
  <c r="M905" i="31"/>
  <c r="N905" i="31"/>
  <c r="O905" i="31"/>
  <c r="P905" i="31"/>
  <c r="Q905" i="31"/>
  <c r="R905" i="31"/>
  <c r="S905" i="31"/>
  <c r="T905" i="31"/>
  <c r="B906" i="31"/>
  <c r="C906" i="31"/>
  <c r="D906" i="31"/>
  <c r="E906" i="31"/>
  <c r="F906" i="31"/>
  <c r="G906" i="31"/>
  <c r="H906" i="31"/>
  <c r="I906" i="31"/>
  <c r="J906" i="31"/>
  <c r="K906" i="31"/>
  <c r="L906" i="31"/>
  <c r="M906" i="31"/>
  <c r="N906" i="31"/>
  <c r="O906" i="31"/>
  <c r="P906" i="31"/>
  <c r="Q906" i="31"/>
  <c r="R906" i="31"/>
  <c r="S906" i="31"/>
  <c r="T906" i="31"/>
  <c r="B907" i="31"/>
  <c r="C907" i="31"/>
  <c r="D907" i="31"/>
  <c r="E907" i="31"/>
  <c r="F907" i="31"/>
  <c r="G907" i="31"/>
  <c r="H907" i="31"/>
  <c r="I907" i="31"/>
  <c r="J907" i="31"/>
  <c r="K907" i="31"/>
  <c r="L907" i="31"/>
  <c r="M907" i="31"/>
  <c r="N907" i="31"/>
  <c r="O907" i="31"/>
  <c r="P907" i="31"/>
  <c r="Q907" i="31"/>
  <c r="R907" i="31"/>
  <c r="S907" i="31"/>
  <c r="T907" i="31"/>
  <c r="B908" i="31"/>
  <c r="C908" i="31"/>
  <c r="D908" i="31"/>
  <c r="E908" i="31"/>
  <c r="F908" i="31"/>
  <c r="G908" i="31"/>
  <c r="H908" i="31"/>
  <c r="I908" i="31"/>
  <c r="J908" i="31"/>
  <c r="K908" i="31"/>
  <c r="L908" i="31"/>
  <c r="M908" i="31"/>
  <c r="N908" i="31"/>
  <c r="O908" i="31"/>
  <c r="P908" i="31"/>
  <c r="Q908" i="31"/>
  <c r="R908" i="31"/>
  <c r="S908" i="31"/>
  <c r="T908" i="31"/>
  <c r="B909" i="31"/>
  <c r="C909" i="31"/>
  <c r="D909" i="31"/>
  <c r="E909" i="31"/>
  <c r="F909" i="31"/>
  <c r="G909" i="31"/>
  <c r="H909" i="31"/>
  <c r="I909" i="31"/>
  <c r="J909" i="31"/>
  <c r="K909" i="31"/>
  <c r="L909" i="31"/>
  <c r="M909" i="31"/>
  <c r="N909" i="31"/>
  <c r="O909" i="31"/>
  <c r="P909" i="31"/>
  <c r="Q909" i="31"/>
  <c r="R909" i="31"/>
  <c r="S909" i="31"/>
  <c r="T909" i="31"/>
  <c r="B910" i="31"/>
  <c r="C910" i="31"/>
  <c r="D910" i="31"/>
  <c r="E910" i="31"/>
  <c r="F910" i="31"/>
  <c r="G910" i="31"/>
  <c r="H910" i="31"/>
  <c r="I910" i="31"/>
  <c r="J910" i="31"/>
  <c r="K910" i="31"/>
  <c r="L910" i="31"/>
  <c r="M910" i="31"/>
  <c r="N910" i="31"/>
  <c r="O910" i="31"/>
  <c r="P910" i="31"/>
  <c r="Q910" i="31"/>
  <c r="R910" i="31"/>
  <c r="S910" i="31"/>
  <c r="T910" i="31"/>
  <c r="B911" i="31"/>
  <c r="C911" i="31"/>
  <c r="D911" i="31"/>
  <c r="E911" i="31"/>
  <c r="F911" i="31"/>
  <c r="G911" i="31"/>
  <c r="H911" i="31"/>
  <c r="I911" i="31"/>
  <c r="J911" i="31"/>
  <c r="K911" i="31"/>
  <c r="L911" i="31"/>
  <c r="M911" i="31"/>
  <c r="N911" i="31"/>
  <c r="O911" i="31"/>
  <c r="P911" i="31"/>
  <c r="Q911" i="31"/>
  <c r="R911" i="31"/>
  <c r="S911" i="31"/>
  <c r="T911" i="31"/>
  <c r="B912" i="31"/>
  <c r="C912" i="31"/>
  <c r="D912" i="31"/>
  <c r="E912" i="31"/>
  <c r="F912" i="31"/>
  <c r="G912" i="31"/>
  <c r="H912" i="31"/>
  <c r="I912" i="31"/>
  <c r="J912" i="31"/>
  <c r="K912" i="31"/>
  <c r="L912" i="31"/>
  <c r="M912" i="31"/>
  <c r="N912" i="31"/>
  <c r="O912" i="31"/>
  <c r="P912" i="31"/>
  <c r="Q912" i="31"/>
  <c r="R912" i="31"/>
  <c r="S912" i="31"/>
  <c r="T912" i="31"/>
  <c r="B913" i="31"/>
  <c r="C913" i="31"/>
  <c r="D913" i="31"/>
  <c r="E913" i="31"/>
  <c r="F913" i="31"/>
  <c r="G913" i="31"/>
  <c r="H913" i="31"/>
  <c r="I913" i="31"/>
  <c r="J913" i="31"/>
  <c r="K913" i="31"/>
  <c r="L913" i="31"/>
  <c r="M913" i="31"/>
  <c r="N913" i="31"/>
  <c r="O913" i="31"/>
  <c r="P913" i="31"/>
  <c r="Q913" i="31"/>
  <c r="R913" i="31"/>
  <c r="S913" i="31"/>
  <c r="T913" i="31"/>
  <c r="B914" i="31"/>
  <c r="C914" i="31"/>
  <c r="D914" i="31"/>
  <c r="E914" i="31"/>
  <c r="F914" i="31"/>
  <c r="G914" i="31"/>
  <c r="H914" i="31"/>
  <c r="I914" i="31"/>
  <c r="J914" i="31"/>
  <c r="K914" i="31"/>
  <c r="L914" i="31"/>
  <c r="M914" i="31"/>
  <c r="N914" i="31"/>
  <c r="O914" i="31"/>
  <c r="P914" i="31"/>
  <c r="Q914" i="31"/>
  <c r="R914" i="31"/>
  <c r="S914" i="31"/>
  <c r="T914" i="31"/>
  <c r="B915" i="31"/>
  <c r="C915" i="31"/>
  <c r="D915" i="31"/>
  <c r="E915" i="31"/>
  <c r="F915" i="31"/>
  <c r="G915" i="31"/>
  <c r="H915" i="31"/>
  <c r="I915" i="31"/>
  <c r="J915" i="31"/>
  <c r="K915" i="31"/>
  <c r="L915" i="31"/>
  <c r="M915" i="31"/>
  <c r="N915" i="31"/>
  <c r="O915" i="31"/>
  <c r="P915" i="31"/>
  <c r="Q915" i="31"/>
  <c r="R915" i="31"/>
  <c r="S915" i="31"/>
  <c r="T915" i="31"/>
  <c r="B916" i="31"/>
  <c r="C916" i="31"/>
  <c r="D916" i="31"/>
  <c r="E916" i="31"/>
  <c r="F916" i="31"/>
  <c r="G916" i="31"/>
  <c r="H916" i="31"/>
  <c r="I916" i="31"/>
  <c r="J916" i="31"/>
  <c r="K916" i="31"/>
  <c r="L916" i="31"/>
  <c r="M916" i="31"/>
  <c r="N916" i="31"/>
  <c r="O916" i="31"/>
  <c r="P916" i="31"/>
  <c r="Q916" i="31"/>
  <c r="R916" i="31"/>
  <c r="S916" i="31"/>
  <c r="T916" i="31"/>
  <c r="B917" i="31"/>
  <c r="C917" i="31"/>
  <c r="D917" i="31"/>
  <c r="E917" i="31"/>
  <c r="F917" i="31"/>
  <c r="G917" i="31"/>
  <c r="H917" i="31"/>
  <c r="I917" i="31"/>
  <c r="J917" i="31"/>
  <c r="K917" i="31"/>
  <c r="L917" i="31"/>
  <c r="M917" i="31"/>
  <c r="N917" i="31"/>
  <c r="O917" i="31"/>
  <c r="P917" i="31"/>
  <c r="Q917" i="31"/>
  <c r="R917" i="31"/>
  <c r="S917" i="31"/>
  <c r="T917" i="31"/>
  <c r="B918" i="31"/>
  <c r="C918" i="31"/>
  <c r="D918" i="31"/>
  <c r="E918" i="31"/>
  <c r="F918" i="31"/>
  <c r="G918" i="31"/>
  <c r="H918" i="31"/>
  <c r="I918" i="31"/>
  <c r="J918" i="31"/>
  <c r="K918" i="31"/>
  <c r="L918" i="31"/>
  <c r="M918" i="31"/>
  <c r="N918" i="31"/>
  <c r="O918" i="31"/>
  <c r="P918" i="31"/>
  <c r="Q918" i="31"/>
  <c r="R918" i="31"/>
  <c r="S918" i="31"/>
  <c r="T918" i="31"/>
  <c r="B919" i="31"/>
  <c r="C919" i="31"/>
  <c r="D919" i="31"/>
  <c r="E919" i="31"/>
  <c r="F919" i="31"/>
  <c r="G919" i="31"/>
  <c r="H919" i="31"/>
  <c r="I919" i="31"/>
  <c r="J919" i="31"/>
  <c r="K919" i="31"/>
  <c r="L919" i="31"/>
  <c r="M919" i="31"/>
  <c r="N919" i="31"/>
  <c r="O919" i="31"/>
  <c r="P919" i="31"/>
  <c r="Q919" i="31"/>
  <c r="R919" i="31"/>
  <c r="S919" i="31"/>
  <c r="T919" i="31"/>
  <c r="B920" i="31"/>
  <c r="C920" i="31"/>
  <c r="D920" i="31"/>
  <c r="E920" i="31"/>
  <c r="F920" i="31"/>
  <c r="G920" i="31"/>
  <c r="H920" i="31"/>
  <c r="I920" i="31"/>
  <c r="J920" i="31"/>
  <c r="K920" i="31"/>
  <c r="L920" i="31"/>
  <c r="M920" i="31"/>
  <c r="N920" i="31"/>
  <c r="O920" i="31"/>
  <c r="P920" i="31"/>
  <c r="Q920" i="31"/>
  <c r="R920" i="31"/>
  <c r="S920" i="31"/>
  <c r="T920" i="31"/>
  <c r="B921" i="31"/>
  <c r="C921" i="31"/>
  <c r="D921" i="31"/>
  <c r="E921" i="31"/>
  <c r="F921" i="31"/>
  <c r="G921" i="31"/>
  <c r="H921" i="31"/>
  <c r="I921" i="31"/>
  <c r="J921" i="31"/>
  <c r="K921" i="31"/>
  <c r="L921" i="31"/>
  <c r="M921" i="31"/>
  <c r="N921" i="31"/>
  <c r="O921" i="31"/>
  <c r="P921" i="31"/>
  <c r="Q921" i="31"/>
  <c r="R921" i="31"/>
  <c r="S921" i="31"/>
  <c r="T921" i="31"/>
  <c r="B922" i="31"/>
  <c r="C922" i="31"/>
  <c r="D922" i="31"/>
  <c r="E922" i="31"/>
  <c r="F922" i="31"/>
  <c r="G922" i="31"/>
  <c r="H922" i="31"/>
  <c r="I922" i="31"/>
  <c r="J922" i="31"/>
  <c r="K922" i="31"/>
  <c r="L922" i="31"/>
  <c r="M922" i="31"/>
  <c r="N922" i="31"/>
  <c r="O922" i="31"/>
  <c r="P922" i="31"/>
  <c r="Q922" i="31"/>
  <c r="R922" i="31"/>
  <c r="S922" i="31"/>
  <c r="T922" i="31"/>
  <c r="B923" i="31"/>
  <c r="C923" i="31"/>
  <c r="D923" i="31"/>
  <c r="E923" i="31"/>
  <c r="F923" i="31"/>
  <c r="G923" i="31"/>
  <c r="H923" i="31"/>
  <c r="I923" i="31"/>
  <c r="J923" i="31"/>
  <c r="K923" i="31"/>
  <c r="L923" i="31"/>
  <c r="M923" i="31"/>
  <c r="N923" i="31"/>
  <c r="O923" i="31"/>
  <c r="P923" i="31"/>
  <c r="Q923" i="31"/>
  <c r="R923" i="31"/>
  <c r="S923" i="31"/>
  <c r="T923" i="31"/>
  <c r="B924" i="31"/>
  <c r="C924" i="31"/>
  <c r="D924" i="31"/>
  <c r="E924" i="31"/>
  <c r="F924" i="31"/>
  <c r="G924" i="31"/>
  <c r="H924" i="31"/>
  <c r="I924" i="31"/>
  <c r="J924" i="31"/>
  <c r="K924" i="31"/>
  <c r="L924" i="31"/>
  <c r="M924" i="31"/>
  <c r="N924" i="31"/>
  <c r="O924" i="31"/>
  <c r="P924" i="31"/>
  <c r="Q924" i="31"/>
  <c r="R924" i="31"/>
  <c r="S924" i="31"/>
  <c r="T924" i="31"/>
  <c r="B925" i="31"/>
  <c r="C925" i="31"/>
  <c r="D925" i="31"/>
  <c r="E925" i="31"/>
  <c r="F925" i="31"/>
  <c r="G925" i="31"/>
  <c r="H925" i="31"/>
  <c r="I925" i="31"/>
  <c r="J925" i="31"/>
  <c r="K925" i="31"/>
  <c r="L925" i="31"/>
  <c r="M925" i="31"/>
  <c r="N925" i="31"/>
  <c r="O925" i="31"/>
  <c r="P925" i="31"/>
  <c r="Q925" i="31"/>
  <c r="R925" i="31"/>
  <c r="S925" i="31"/>
  <c r="T925" i="31"/>
  <c r="B926" i="31"/>
  <c r="C926" i="31"/>
  <c r="D926" i="31"/>
  <c r="E926" i="31"/>
  <c r="F926" i="31"/>
  <c r="G926" i="31"/>
  <c r="H926" i="31"/>
  <c r="I926" i="31"/>
  <c r="J926" i="31"/>
  <c r="K926" i="31"/>
  <c r="L926" i="31"/>
  <c r="M926" i="31"/>
  <c r="N926" i="31"/>
  <c r="O926" i="31"/>
  <c r="P926" i="31"/>
  <c r="Q926" i="31"/>
  <c r="R926" i="31"/>
  <c r="S926" i="31"/>
  <c r="T926" i="31"/>
  <c r="B927" i="31"/>
  <c r="C927" i="31"/>
  <c r="D927" i="31"/>
  <c r="E927" i="31"/>
  <c r="F927" i="31"/>
  <c r="G927" i="31"/>
  <c r="H927" i="31"/>
  <c r="I927" i="31"/>
  <c r="J927" i="31"/>
  <c r="K927" i="31"/>
  <c r="L927" i="31"/>
  <c r="M927" i="31"/>
  <c r="N927" i="31"/>
  <c r="O927" i="31"/>
  <c r="P927" i="31"/>
  <c r="Q927" i="31"/>
  <c r="R927" i="31"/>
  <c r="S927" i="31"/>
  <c r="T927" i="31"/>
  <c r="B928" i="31"/>
  <c r="C928" i="31"/>
  <c r="D928" i="31"/>
  <c r="E928" i="31"/>
  <c r="F928" i="31"/>
  <c r="G928" i="31"/>
  <c r="H928" i="31"/>
  <c r="I928" i="31"/>
  <c r="J928" i="31"/>
  <c r="K928" i="31"/>
  <c r="L928" i="31"/>
  <c r="M928" i="31"/>
  <c r="N928" i="31"/>
  <c r="O928" i="31"/>
  <c r="P928" i="31"/>
  <c r="Q928" i="31"/>
  <c r="R928" i="31"/>
  <c r="S928" i="31"/>
  <c r="T928" i="31"/>
  <c r="B929" i="31"/>
  <c r="C929" i="31"/>
  <c r="D929" i="31"/>
  <c r="E929" i="31"/>
  <c r="F929" i="31"/>
  <c r="G929" i="31"/>
  <c r="H929" i="31"/>
  <c r="I929" i="31"/>
  <c r="J929" i="31"/>
  <c r="K929" i="31"/>
  <c r="L929" i="31"/>
  <c r="M929" i="31"/>
  <c r="N929" i="31"/>
  <c r="O929" i="31"/>
  <c r="P929" i="31"/>
  <c r="Q929" i="31"/>
  <c r="R929" i="31"/>
  <c r="S929" i="31"/>
  <c r="T929" i="31"/>
  <c r="B930" i="31"/>
  <c r="C930" i="31"/>
  <c r="D930" i="31"/>
  <c r="E930" i="31"/>
  <c r="F930" i="31"/>
  <c r="G930" i="31"/>
  <c r="H930" i="31"/>
  <c r="I930" i="31"/>
  <c r="J930" i="31"/>
  <c r="K930" i="31"/>
  <c r="L930" i="31"/>
  <c r="M930" i="31"/>
  <c r="N930" i="31"/>
  <c r="O930" i="31"/>
  <c r="P930" i="31"/>
  <c r="Q930" i="31"/>
  <c r="R930" i="31"/>
  <c r="S930" i="31"/>
  <c r="T930" i="31"/>
  <c r="B931" i="31"/>
  <c r="C931" i="31"/>
  <c r="D931" i="31"/>
  <c r="E931" i="31"/>
  <c r="F931" i="31"/>
  <c r="G931" i="31"/>
  <c r="H931" i="31"/>
  <c r="I931" i="31"/>
  <c r="J931" i="31"/>
  <c r="K931" i="31"/>
  <c r="L931" i="31"/>
  <c r="M931" i="31"/>
  <c r="N931" i="31"/>
  <c r="O931" i="31"/>
  <c r="P931" i="31"/>
  <c r="Q931" i="31"/>
  <c r="R931" i="31"/>
  <c r="S931" i="31"/>
  <c r="T931" i="31"/>
  <c r="B932" i="31"/>
  <c r="C932" i="31"/>
  <c r="D932" i="31"/>
  <c r="E932" i="31"/>
  <c r="F932" i="31"/>
  <c r="G932" i="31"/>
  <c r="H932" i="31"/>
  <c r="I932" i="31"/>
  <c r="J932" i="31"/>
  <c r="K932" i="31"/>
  <c r="L932" i="31"/>
  <c r="M932" i="31"/>
  <c r="N932" i="31"/>
  <c r="O932" i="31"/>
  <c r="P932" i="31"/>
  <c r="Q932" i="31"/>
  <c r="R932" i="31"/>
  <c r="S932" i="31"/>
  <c r="T932" i="31"/>
  <c r="B933" i="31"/>
  <c r="C933" i="31"/>
  <c r="D933" i="31"/>
  <c r="E933" i="31"/>
  <c r="F933" i="31"/>
  <c r="G933" i="31"/>
  <c r="H933" i="31"/>
  <c r="I933" i="31"/>
  <c r="J933" i="31"/>
  <c r="K933" i="31"/>
  <c r="L933" i="31"/>
  <c r="M933" i="31"/>
  <c r="N933" i="31"/>
  <c r="O933" i="31"/>
  <c r="P933" i="31"/>
  <c r="Q933" i="31"/>
  <c r="R933" i="31"/>
  <c r="S933" i="31"/>
  <c r="T933" i="31"/>
  <c r="B934" i="31"/>
  <c r="C934" i="31"/>
  <c r="D934" i="31"/>
  <c r="E934" i="31"/>
  <c r="F934" i="31"/>
  <c r="G934" i="31"/>
  <c r="H934" i="31"/>
  <c r="I934" i="31"/>
  <c r="J934" i="31"/>
  <c r="K934" i="31"/>
  <c r="L934" i="31"/>
  <c r="M934" i="31"/>
  <c r="N934" i="31"/>
  <c r="O934" i="31"/>
  <c r="P934" i="31"/>
  <c r="Q934" i="31"/>
  <c r="R934" i="31"/>
  <c r="S934" i="31"/>
  <c r="T934" i="31"/>
  <c r="B935" i="31"/>
  <c r="C935" i="31"/>
  <c r="D935" i="31"/>
  <c r="E935" i="31"/>
  <c r="F935" i="31"/>
  <c r="G935" i="31"/>
  <c r="H935" i="31"/>
  <c r="I935" i="31"/>
  <c r="J935" i="31"/>
  <c r="K935" i="31"/>
  <c r="L935" i="31"/>
  <c r="M935" i="31"/>
  <c r="N935" i="31"/>
  <c r="O935" i="31"/>
  <c r="P935" i="31"/>
  <c r="Q935" i="31"/>
  <c r="R935" i="31"/>
  <c r="S935" i="31"/>
  <c r="T935" i="31"/>
  <c r="B936" i="31"/>
  <c r="C936" i="31"/>
  <c r="D936" i="31"/>
  <c r="E936" i="31"/>
  <c r="F936" i="31"/>
  <c r="G936" i="31"/>
  <c r="H936" i="31"/>
  <c r="I936" i="31"/>
  <c r="J936" i="31"/>
  <c r="K936" i="31"/>
  <c r="L936" i="31"/>
  <c r="M936" i="31"/>
  <c r="N936" i="31"/>
  <c r="O936" i="31"/>
  <c r="P936" i="31"/>
  <c r="Q936" i="31"/>
  <c r="R936" i="31"/>
  <c r="S936" i="31"/>
  <c r="T936" i="31"/>
  <c r="B937" i="31"/>
  <c r="C937" i="31"/>
  <c r="D937" i="31"/>
  <c r="E937" i="31"/>
  <c r="F937" i="31"/>
  <c r="G937" i="31"/>
  <c r="H937" i="31"/>
  <c r="I937" i="31"/>
  <c r="J937" i="31"/>
  <c r="K937" i="31"/>
  <c r="L937" i="31"/>
  <c r="M937" i="31"/>
  <c r="N937" i="31"/>
  <c r="O937" i="31"/>
  <c r="P937" i="31"/>
  <c r="Q937" i="31"/>
  <c r="R937" i="31"/>
  <c r="S937" i="31"/>
  <c r="T937" i="31"/>
  <c r="B938" i="31"/>
  <c r="C938" i="31"/>
  <c r="D938" i="31"/>
  <c r="E938" i="31"/>
  <c r="F938" i="31"/>
  <c r="G938" i="31"/>
  <c r="H938" i="31"/>
  <c r="I938" i="31"/>
  <c r="J938" i="31"/>
  <c r="K938" i="31"/>
  <c r="L938" i="31"/>
  <c r="M938" i="31"/>
  <c r="N938" i="31"/>
  <c r="O938" i="31"/>
  <c r="P938" i="31"/>
  <c r="Q938" i="31"/>
  <c r="R938" i="31"/>
  <c r="S938" i="31"/>
  <c r="T938" i="31"/>
  <c r="B939" i="31"/>
  <c r="C939" i="31"/>
  <c r="D939" i="31"/>
  <c r="E939" i="31"/>
  <c r="F939" i="31"/>
  <c r="G939" i="31"/>
  <c r="H939" i="31"/>
  <c r="I939" i="31"/>
  <c r="J939" i="31"/>
  <c r="K939" i="31"/>
  <c r="L939" i="31"/>
  <c r="M939" i="31"/>
  <c r="N939" i="31"/>
  <c r="O939" i="31"/>
  <c r="P939" i="31"/>
  <c r="Q939" i="31"/>
  <c r="R939" i="31"/>
  <c r="S939" i="31"/>
  <c r="T939" i="31"/>
  <c r="B940" i="31"/>
  <c r="C940" i="31"/>
  <c r="D940" i="31"/>
  <c r="E940" i="31"/>
  <c r="F940" i="31"/>
  <c r="G940" i="31"/>
  <c r="H940" i="31"/>
  <c r="I940" i="31"/>
  <c r="J940" i="31"/>
  <c r="K940" i="31"/>
  <c r="L940" i="31"/>
  <c r="M940" i="31"/>
  <c r="N940" i="31"/>
  <c r="O940" i="31"/>
  <c r="P940" i="31"/>
  <c r="Q940" i="31"/>
  <c r="R940" i="31"/>
  <c r="S940" i="31"/>
  <c r="T940" i="31"/>
  <c r="B941" i="31"/>
  <c r="C941" i="31"/>
  <c r="D941" i="31"/>
  <c r="E941" i="31"/>
  <c r="F941" i="31"/>
  <c r="G941" i="31"/>
  <c r="H941" i="31"/>
  <c r="I941" i="31"/>
  <c r="J941" i="31"/>
  <c r="K941" i="31"/>
  <c r="L941" i="31"/>
  <c r="M941" i="31"/>
  <c r="N941" i="31"/>
  <c r="O941" i="31"/>
  <c r="P941" i="31"/>
  <c r="Q941" i="31"/>
  <c r="R941" i="31"/>
  <c r="S941" i="31"/>
  <c r="T941" i="31"/>
  <c r="B942" i="31"/>
  <c r="C942" i="31"/>
  <c r="D942" i="31"/>
  <c r="E942" i="31"/>
  <c r="F942" i="31"/>
  <c r="G942" i="31"/>
  <c r="H942" i="31"/>
  <c r="I942" i="31"/>
  <c r="J942" i="31"/>
  <c r="K942" i="31"/>
  <c r="L942" i="31"/>
  <c r="M942" i="31"/>
  <c r="N942" i="31"/>
  <c r="O942" i="31"/>
  <c r="P942" i="31"/>
  <c r="Q942" i="31"/>
  <c r="R942" i="31"/>
  <c r="S942" i="31"/>
  <c r="T942" i="31"/>
  <c r="B943" i="31"/>
  <c r="C943" i="31"/>
  <c r="D943" i="31"/>
  <c r="E943" i="31"/>
  <c r="F943" i="31"/>
  <c r="G943" i="31"/>
  <c r="H943" i="31"/>
  <c r="I943" i="31"/>
  <c r="J943" i="31"/>
  <c r="K943" i="31"/>
  <c r="L943" i="31"/>
  <c r="M943" i="31"/>
  <c r="N943" i="31"/>
  <c r="O943" i="31"/>
  <c r="P943" i="31"/>
  <c r="Q943" i="31"/>
  <c r="R943" i="31"/>
  <c r="S943" i="31"/>
  <c r="T943" i="31"/>
  <c r="B944" i="31"/>
  <c r="C944" i="31"/>
  <c r="D944" i="31"/>
  <c r="E944" i="31"/>
  <c r="F944" i="31"/>
  <c r="G944" i="31"/>
  <c r="H944" i="31"/>
  <c r="I944" i="31"/>
  <c r="J944" i="31"/>
  <c r="K944" i="31"/>
  <c r="L944" i="31"/>
  <c r="M944" i="31"/>
  <c r="N944" i="31"/>
  <c r="O944" i="31"/>
  <c r="P944" i="31"/>
  <c r="Q944" i="31"/>
  <c r="R944" i="31"/>
  <c r="S944" i="31"/>
  <c r="T944" i="31"/>
  <c r="B945" i="31"/>
  <c r="C945" i="31"/>
  <c r="D945" i="31"/>
  <c r="E945" i="31"/>
  <c r="F945" i="31"/>
  <c r="G945" i="31"/>
  <c r="H945" i="31"/>
  <c r="I945" i="31"/>
  <c r="J945" i="31"/>
  <c r="K945" i="31"/>
  <c r="L945" i="31"/>
  <c r="M945" i="31"/>
  <c r="N945" i="31"/>
  <c r="O945" i="31"/>
  <c r="P945" i="31"/>
  <c r="Q945" i="31"/>
  <c r="R945" i="31"/>
  <c r="S945" i="31"/>
  <c r="T945" i="31"/>
  <c r="B946" i="31"/>
  <c r="C946" i="31"/>
  <c r="D946" i="31"/>
  <c r="E946" i="31"/>
  <c r="F946" i="31"/>
  <c r="G946" i="31"/>
  <c r="H946" i="31"/>
  <c r="I946" i="31"/>
  <c r="J946" i="31"/>
  <c r="K946" i="31"/>
  <c r="L946" i="31"/>
  <c r="M946" i="31"/>
  <c r="N946" i="31"/>
  <c r="O946" i="31"/>
  <c r="P946" i="31"/>
  <c r="Q946" i="31"/>
  <c r="R946" i="31"/>
  <c r="S946" i="31"/>
  <c r="T946" i="31"/>
  <c r="B947" i="31"/>
  <c r="C947" i="31"/>
  <c r="D947" i="31"/>
  <c r="E947" i="31"/>
  <c r="F947" i="31"/>
  <c r="G947" i="31"/>
  <c r="H947" i="31"/>
  <c r="I947" i="31"/>
  <c r="J947" i="31"/>
  <c r="K947" i="31"/>
  <c r="L947" i="31"/>
  <c r="M947" i="31"/>
  <c r="N947" i="31"/>
  <c r="O947" i="31"/>
  <c r="P947" i="31"/>
  <c r="Q947" i="31"/>
  <c r="R947" i="31"/>
  <c r="S947" i="31"/>
  <c r="T947" i="31"/>
  <c r="B948" i="31"/>
  <c r="C948" i="31"/>
  <c r="D948" i="31"/>
  <c r="E948" i="31"/>
  <c r="F948" i="31"/>
  <c r="G948" i="31"/>
  <c r="H948" i="31"/>
  <c r="I948" i="31"/>
  <c r="J948" i="31"/>
  <c r="K948" i="31"/>
  <c r="L948" i="31"/>
  <c r="M948" i="31"/>
  <c r="N948" i="31"/>
  <c r="O948" i="31"/>
  <c r="P948" i="31"/>
  <c r="Q948" i="31"/>
  <c r="R948" i="31"/>
  <c r="S948" i="31"/>
  <c r="T948" i="31"/>
  <c r="B949" i="31"/>
  <c r="C949" i="31"/>
  <c r="D949" i="31"/>
  <c r="E949" i="31"/>
  <c r="F949" i="31"/>
  <c r="G949" i="31"/>
  <c r="H949" i="31"/>
  <c r="I949" i="31"/>
  <c r="J949" i="31"/>
  <c r="K949" i="31"/>
  <c r="L949" i="31"/>
  <c r="M949" i="31"/>
  <c r="N949" i="31"/>
  <c r="O949" i="31"/>
  <c r="P949" i="31"/>
  <c r="Q949" i="31"/>
  <c r="R949" i="31"/>
  <c r="S949" i="31"/>
  <c r="T949" i="31"/>
  <c r="B950" i="31"/>
  <c r="C950" i="31"/>
  <c r="D950" i="31"/>
  <c r="E950" i="31"/>
  <c r="F950" i="31"/>
  <c r="G950" i="31"/>
  <c r="H950" i="31"/>
  <c r="I950" i="31"/>
  <c r="J950" i="31"/>
  <c r="K950" i="31"/>
  <c r="L950" i="31"/>
  <c r="M950" i="31"/>
  <c r="N950" i="31"/>
  <c r="O950" i="31"/>
  <c r="P950" i="31"/>
  <c r="Q950" i="31"/>
  <c r="R950" i="31"/>
  <c r="S950" i="31"/>
  <c r="T950" i="31"/>
  <c r="B951" i="31"/>
  <c r="C951" i="31"/>
  <c r="D951" i="31"/>
  <c r="E951" i="31"/>
  <c r="F951" i="31"/>
  <c r="G951" i="31"/>
  <c r="H951" i="31"/>
  <c r="I951" i="31"/>
  <c r="J951" i="31"/>
  <c r="K951" i="31"/>
  <c r="L951" i="31"/>
  <c r="M951" i="31"/>
  <c r="N951" i="31"/>
  <c r="O951" i="31"/>
  <c r="P951" i="31"/>
  <c r="Q951" i="31"/>
  <c r="R951" i="31"/>
  <c r="S951" i="31"/>
  <c r="T951" i="31"/>
  <c r="B952" i="31"/>
  <c r="C952" i="31"/>
  <c r="D952" i="31"/>
  <c r="E952" i="31"/>
  <c r="F952" i="31"/>
  <c r="G952" i="31"/>
  <c r="H952" i="31"/>
  <c r="I952" i="31"/>
  <c r="J952" i="31"/>
  <c r="K952" i="31"/>
  <c r="L952" i="31"/>
  <c r="M952" i="31"/>
  <c r="N952" i="31"/>
  <c r="O952" i="31"/>
  <c r="P952" i="31"/>
  <c r="Q952" i="31"/>
  <c r="R952" i="31"/>
  <c r="S952" i="31"/>
  <c r="T952" i="31"/>
  <c r="B953" i="31"/>
  <c r="C953" i="31"/>
  <c r="D953" i="31"/>
  <c r="E953" i="31"/>
  <c r="F953" i="31"/>
  <c r="G953" i="31"/>
  <c r="H953" i="31"/>
  <c r="I953" i="31"/>
  <c r="J953" i="31"/>
  <c r="K953" i="31"/>
  <c r="L953" i="31"/>
  <c r="M953" i="31"/>
  <c r="N953" i="31"/>
  <c r="O953" i="31"/>
  <c r="P953" i="31"/>
  <c r="Q953" i="31"/>
  <c r="R953" i="31"/>
  <c r="S953" i="31"/>
  <c r="T953" i="31"/>
  <c r="B954" i="31"/>
  <c r="C954" i="31"/>
  <c r="D954" i="31"/>
  <c r="E954" i="31"/>
  <c r="F954" i="31"/>
  <c r="G954" i="31"/>
  <c r="H954" i="31"/>
  <c r="I954" i="31"/>
  <c r="J954" i="31"/>
  <c r="K954" i="31"/>
  <c r="L954" i="31"/>
  <c r="M954" i="31"/>
  <c r="N954" i="31"/>
  <c r="O954" i="31"/>
  <c r="P954" i="31"/>
  <c r="Q954" i="31"/>
  <c r="R954" i="31"/>
  <c r="S954" i="31"/>
  <c r="T954" i="31"/>
  <c r="B955" i="31"/>
  <c r="C955" i="31"/>
  <c r="D955" i="31"/>
  <c r="E955" i="31"/>
  <c r="F955" i="31"/>
  <c r="G955" i="31"/>
  <c r="H955" i="31"/>
  <c r="I955" i="31"/>
  <c r="J955" i="31"/>
  <c r="K955" i="31"/>
  <c r="L955" i="31"/>
  <c r="M955" i="31"/>
  <c r="N955" i="31"/>
  <c r="O955" i="31"/>
  <c r="P955" i="31"/>
  <c r="Q955" i="31"/>
  <c r="R955" i="31"/>
  <c r="S955" i="31"/>
  <c r="T955" i="31"/>
  <c r="B956" i="31"/>
  <c r="C956" i="31"/>
  <c r="D956" i="31"/>
  <c r="E956" i="31"/>
  <c r="F956" i="31"/>
  <c r="G956" i="31"/>
  <c r="H956" i="31"/>
  <c r="I956" i="31"/>
  <c r="J956" i="31"/>
  <c r="K956" i="31"/>
  <c r="L956" i="31"/>
  <c r="M956" i="31"/>
  <c r="N956" i="31"/>
  <c r="O956" i="31"/>
  <c r="P956" i="31"/>
  <c r="Q956" i="31"/>
  <c r="R956" i="31"/>
  <c r="S956" i="31"/>
  <c r="T956" i="31"/>
  <c r="B957" i="31"/>
  <c r="C957" i="31"/>
  <c r="D957" i="31"/>
  <c r="E957" i="31"/>
  <c r="F957" i="31"/>
  <c r="G957" i="31"/>
  <c r="H957" i="31"/>
  <c r="I957" i="31"/>
  <c r="J957" i="31"/>
  <c r="K957" i="31"/>
  <c r="L957" i="31"/>
  <c r="M957" i="31"/>
  <c r="N957" i="31"/>
  <c r="O957" i="31"/>
  <c r="P957" i="31"/>
  <c r="Q957" i="31"/>
  <c r="R957" i="31"/>
  <c r="S957" i="31"/>
  <c r="T957" i="31"/>
  <c r="B958" i="31"/>
  <c r="C958" i="31"/>
  <c r="D958" i="31"/>
  <c r="E958" i="31"/>
  <c r="F958" i="31"/>
  <c r="G958" i="31"/>
  <c r="H958" i="31"/>
  <c r="I958" i="31"/>
  <c r="J958" i="31"/>
  <c r="K958" i="31"/>
  <c r="L958" i="31"/>
  <c r="M958" i="31"/>
  <c r="N958" i="31"/>
  <c r="O958" i="31"/>
  <c r="P958" i="31"/>
  <c r="Q958" i="31"/>
  <c r="R958" i="31"/>
  <c r="S958" i="31"/>
  <c r="T958" i="31"/>
  <c r="B959" i="31"/>
  <c r="C959" i="31"/>
  <c r="D959" i="31"/>
  <c r="E959" i="31"/>
  <c r="F959" i="31"/>
  <c r="G959" i="31"/>
  <c r="H959" i="31"/>
  <c r="I959" i="31"/>
  <c r="J959" i="31"/>
  <c r="K959" i="31"/>
  <c r="L959" i="31"/>
  <c r="M959" i="31"/>
  <c r="N959" i="31"/>
  <c r="O959" i="31"/>
  <c r="P959" i="31"/>
  <c r="Q959" i="31"/>
  <c r="R959" i="31"/>
  <c r="S959" i="31"/>
  <c r="T959" i="31"/>
  <c r="B960" i="31"/>
  <c r="C960" i="31"/>
  <c r="D960" i="31"/>
  <c r="E960" i="31"/>
  <c r="F960" i="31"/>
  <c r="G960" i="31"/>
  <c r="H960" i="31"/>
  <c r="I960" i="31"/>
  <c r="J960" i="31"/>
  <c r="K960" i="31"/>
  <c r="L960" i="31"/>
  <c r="M960" i="31"/>
  <c r="N960" i="31"/>
  <c r="O960" i="31"/>
  <c r="P960" i="31"/>
  <c r="Q960" i="31"/>
  <c r="R960" i="31"/>
  <c r="S960" i="31"/>
  <c r="T960" i="31"/>
  <c r="B961" i="31"/>
  <c r="C961" i="31"/>
  <c r="D961" i="31"/>
  <c r="E961" i="31"/>
  <c r="F961" i="31"/>
  <c r="G961" i="31"/>
  <c r="H961" i="31"/>
  <c r="I961" i="31"/>
  <c r="J961" i="31"/>
  <c r="K961" i="31"/>
  <c r="L961" i="31"/>
  <c r="M961" i="31"/>
  <c r="N961" i="31"/>
  <c r="O961" i="31"/>
  <c r="P961" i="31"/>
  <c r="Q961" i="31"/>
  <c r="R961" i="31"/>
  <c r="S961" i="31"/>
  <c r="T961" i="31"/>
  <c r="B962" i="31"/>
  <c r="C962" i="31"/>
  <c r="D962" i="31"/>
  <c r="E962" i="31"/>
  <c r="F962" i="31"/>
  <c r="G962" i="31"/>
  <c r="H962" i="31"/>
  <c r="I962" i="31"/>
  <c r="J962" i="31"/>
  <c r="K962" i="31"/>
  <c r="L962" i="31"/>
  <c r="M962" i="31"/>
  <c r="N962" i="31"/>
  <c r="O962" i="31"/>
  <c r="P962" i="31"/>
  <c r="Q962" i="31"/>
  <c r="R962" i="31"/>
  <c r="S962" i="31"/>
  <c r="T962" i="31"/>
  <c r="B963" i="31"/>
  <c r="C963" i="31"/>
  <c r="D963" i="31"/>
  <c r="E963" i="31"/>
  <c r="F963" i="31"/>
  <c r="G963" i="31"/>
  <c r="H963" i="31"/>
  <c r="I963" i="31"/>
  <c r="J963" i="31"/>
  <c r="K963" i="31"/>
  <c r="L963" i="31"/>
  <c r="M963" i="31"/>
  <c r="N963" i="31"/>
  <c r="O963" i="31"/>
  <c r="P963" i="31"/>
  <c r="Q963" i="31"/>
  <c r="R963" i="31"/>
  <c r="S963" i="31"/>
  <c r="T963" i="31"/>
  <c r="B964" i="31"/>
  <c r="C964" i="31"/>
  <c r="D964" i="31"/>
  <c r="E964" i="31"/>
  <c r="F964" i="31"/>
  <c r="G964" i="31"/>
  <c r="H964" i="31"/>
  <c r="I964" i="31"/>
  <c r="J964" i="31"/>
  <c r="K964" i="31"/>
  <c r="L964" i="31"/>
  <c r="M964" i="31"/>
  <c r="N964" i="31"/>
  <c r="O964" i="31"/>
  <c r="P964" i="31"/>
  <c r="Q964" i="31"/>
  <c r="R964" i="31"/>
  <c r="S964" i="31"/>
  <c r="T964" i="31"/>
  <c r="B965" i="31"/>
  <c r="C965" i="31"/>
  <c r="D965" i="31"/>
  <c r="E965" i="31"/>
  <c r="F965" i="31"/>
  <c r="G965" i="31"/>
  <c r="H965" i="31"/>
  <c r="I965" i="31"/>
  <c r="J965" i="31"/>
  <c r="K965" i="31"/>
  <c r="L965" i="31"/>
  <c r="M965" i="31"/>
  <c r="N965" i="31"/>
  <c r="O965" i="31"/>
  <c r="P965" i="31"/>
  <c r="Q965" i="31"/>
  <c r="R965" i="31"/>
  <c r="S965" i="31"/>
  <c r="T965" i="31"/>
  <c r="B966" i="31"/>
  <c r="C966" i="31"/>
  <c r="D966" i="31"/>
  <c r="E966" i="31"/>
  <c r="F966" i="31"/>
  <c r="G966" i="31"/>
  <c r="H966" i="31"/>
  <c r="I966" i="31"/>
  <c r="J966" i="31"/>
  <c r="K966" i="31"/>
  <c r="L966" i="31"/>
  <c r="M966" i="31"/>
  <c r="N966" i="31"/>
  <c r="O966" i="31"/>
  <c r="P966" i="31"/>
  <c r="Q966" i="31"/>
  <c r="R966" i="31"/>
  <c r="S966" i="31"/>
  <c r="T966" i="31"/>
  <c r="B967" i="31"/>
  <c r="C967" i="31"/>
  <c r="D967" i="31"/>
  <c r="E967" i="31"/>
  <c r="F967" i="31"/>
  <c r="G967" i="31"/>
  <c r="H967" i="31"/>
  <c r="I967" i="31"/>
  <c r="J967" i="31"/>
  <c r="K967" i="31"/>
  <c r="L967" i="31"/>
  <c r="M967" i="31"/>
  <c r="N967" i="31"/>
  <c r="O967" i="31"/>
  <c r="P967" i="31"/>
  <c r="Q967" i="31"/>
  <c r="R967" i="31"/>
  <c r="S967" i="31"/>
  <c r="T967" i="31"/>
  <c r="B968" i="31"/>
  <c r="C968" i="31"/>
  <c r="D968" i="31"/>
  <c r="E968" i="31"/>
  <c r="F968" i="31"/>
  <c r="G968" i="31"/>
  <c r="H968" i="31"/>
  <c r="I968" i="31"/>
  <c r="J968" i="31"/>
  <c r="K968" i="31"/>
  <c r="L968" i="31"/>
  <c r="M968" i="31"/>
  <c r="N968" i="31"/>
  <c r="O968" i="31"/>
  <c r="P968" i="31"/>
  <c r="Q968" i="31"/>
  <c r="R968" i="31"/>
  <c r="S968" i="31"/>
  <c r="T968" i="31"/>
  <c r="B969" i="31"/>
  <c r="C969" i="31"/>
  <c r="D969" i="31"/>
  <c r="E969" i="31"/>
  <c r="F969" i="31"/>
  <c r="G969" i="31"/>
  <c r="H969" i="31"/>
  <c r="I969" i="31"/>
  <c r="J969" i="31"/>
  <c r="K969" i="31"/>
  <c r="L969" i="31"/>
  <c r="M969" i="31"/>
  <c r="N969" i="31"/>
  <c r="O969" i="31"/>
  <c r="P969" i="31"/>
  <c r="Q969" i="31"/>
  <c r="R969" i="31"/>
  <c r="S969" i="31"/>
  <c r="T969" i="31"/>
  <c r="B970" i="31"/>
  <c r="C970" i="31"/>
  <c r="D970" i="31"/>
  <c r="E970" i="31"/>
  <c r="F970" i="31"/>
  <c r="G970" i="31"/>
  <c r="H970" i="31"/>
  <c r="I970" i="31"/>
  <c r="J970" i="31"/>
  <c r="K970" i="31"/>
  <c r="L970" i="31"/>
  <c r="M970" i="31"/>
  <c r="N970" i="31"/>
  <c r="O970" i="31"/>
  <c r="P970" i="31"/>
  <c r="Q970" i="31"/>
  <c r="R970" i="31"/>
  <c r="S970" i="31"/>
  <c r="T970" i="31"/>
  <c r="B971" i="31"/>
  <c r="C971" i="31"/>
  <c r="D971" i="31"/>
  <c r="E971" i="31"/>
  <c r="F971" i="31"/>
  <c r="G971" i="31"/>
  <c r="H971" i="31"/>
  <c r="I971" i="31"/>
  <c r="J971" i="31"/>
  <c r="K971" i="31"/>
  <c r="L971" i="31"/>
  <c r="M971" i="31"/>
  <c r="N971" i="31"/>
  <c r="O971" i="31"/>
  <c r="P971" i="31"/>
  <c r="Q971" i="31"/>
  <c r="R971" i="31"/>
  <c r="S971" i="31"/>
  <c r="T971" i="31"/>
  <c r="B972" i="31"/>
  <c r="C972" i="31"/>
  <c r="D972" i="31"/>
  <c r="E972" i="31"/>
  <c r="F972" i="31"/>
  <c r="G972" i="31"/>
  <c r="H972" i="31"/>
  <c r="I972" i="31"/>
  <c r="J972" i="31"/>
  <c r="K972" i="31"/>
  <c r="L972" i="31"/>
  <c r="M972" i="31"/>
  <c r="N972" i="31"/>
  <c r="O972" i="31"/>
  <c r="P972" i="31"/>
  <c r="Q972" i="31"/>
  <c r="R972" i="31"/>
  <c r="S972" i="31"/>
  <c r="T972" i="31"/>
  <c r="B973" i="31"/>
  <c r="C973" i="31"/>
  <c r="D973" i="31"/>
  <c r="E973" i="31"/>
  <c r="F973" i="31"/>
  <c r="G973" i="31"/>
  <c r="H973" i="31"/>
  <c r="I973" i="31"/>
  <c r="J973" i="31"/>
  <c r="K973" i="31"/>
  <c r="L973" i="31"/>
  <c r="M973" i="31"/>
  <c r="N973" i="31"/>
  <c r="O973" i="31"/>
  <c r="P973" i="31"/>
  <c r="Q973" i="31"/>
  <c r="R973" i="31"/>
  <c r="S973" i="31"/>
  <c r="T973" i="31"/>
  <c r="B974" i="31"/>
  <c r="C974" i="31"/>
  <c r="D974" i="31"/>
  <c r="E974" i="31"/>
  <c r="F974" i="31"/>
  <c r="G974" i="31"/>
  <c r="H974" i="31"/>
  <c r="I974" i="31"/>
  <c r="J974" i="31"/>
  <c r="K974" i="31"/>
  <c r="L974" i="31"/>
  <c r="M974" i="31"/>
  <c r="N974" i="31"/>
  <c r="O974" i="31"/>
  <c r="P974" i="31"/>
  <c r="Q974" i="31"/>
  <c r="R974" i="31"/>
  <c r="S974" i="31"/>
  <c r="T974" i="31"/>
  <c r="B975" i="31"/>
  <c r="C975" i="31"/>
  <c r="D975" i="31"/>
  <c r="E975" i="31"/>
  <c r="F975" i="31"/>
  <c r="G975" i="31"/>
  <c r="H975" i="31"/>
  <c r="I975" i="31"/>
  <c r="J975" i="31"/>
  <c r="K975" i="31"/>
  <c r="L975" i="31"/>
  <c r="M975" i="31"/>
  <c r="N975" i="31"/>
  <c r="O975" i="31"/>
  <c r="P975" i="31"/>
  <c r="Q975" i="31"/>
  <c r="R975" i="31"/>
  <c r="S975" i="31"/>
  <c r="T975" i="31"/>
  <c r="B976" i="31"/>
  <c r="C976" i="31"/>
  <c r="D976" i="31"/>
  <c r="E976" i="31"/>
  <c r="F976" i="31"/>
  <c r="G976" i="31"/>
  <c r="H976" i="31"/>
  <c r="I976" i="31"/>
  <c r="J976" i="31"/>
  <c r="K976" i="31"/>
  <c r="L976" i="31"/>
  <c r="M976" i="31"/>
  <c r="N976" i="31"/>
  <c r="O976" i="31"/>
  <c r="P976" i="31"/>
  <c r="Q976" i="31"/>
  <c r="R976" i="31"/>
  <c r="S976" i="31"/>
  <c r="T976" i="31"/>
  <c r="B977" i="31"/>
  <c r="C977" i="31"/>
  <c r="D977" i="31"/>
  <c r="E977" i="31"/>
  <c r="F977" i="31"/>
  <c r="G977" i="31"/>
  <c r="H977" i="31"/>
  <c r="I977" i="31"/>
  <c r="J977" i="31"/>
  <c r="K977" i="31"/>
  <c r="L977" i="31"/>
  <c r="M977" i="31"/>
  <c r="N977" i="31"/>
  <c r="O977" i="31"/>
  <c r="P977" i="31"/>
  <c r="Q977" i="31"/>
  <c r="R977" i="31"/>
  <c r="S977" i="31"/>
  <c r="T977" i="31"/>
  <c r="B978" i="31"/>
  <c r="C978" i="31"/>
  <c r="D978" i="31"/>
  <c r="E978" i="31"/>
  <c r="F978" i="31"/>
  <c r="G978" i="31"/>
  <c r="H978" i="31"/>
  <c r="I978" i="31"/>
  <c r="J978" i="31"/>
  <c r="K978" i="31"/>
  <c r="L978" i="31"/>
  <c r="M978" i="31"/>
  <c r="N978" i="31"/>
  <c r="O978" i="31"/>
  <c r="P978" i="31"/>
  <c r="Q978" i="31"/>
  <c r="R978" i="31"/>
  <c r="S978" i="31"/>
  <c r="T978" i="31"/>
  <c r="B979" i="31"/>
  <c r="C979" i="31"/>
  <c r="D979" i="31"/>
  <c r="E979" i="31"/>
  <c r="F979" i="31"/>
  <c r="G979" i="31"/>
  <c r="H979" i="31"/>
  <c r="I979" i="31"/>
  <c r="J979" i="31"/>
  <c r="K979" i="31"/>
  <c r="L979" i="31"/>
  <c r="M979" i="31"/>
  <c r="N979" i="31"/>
  <c r="O979" i="31"/>
  <c r="P979" i="31"/>
  <c r="Q979" i="31"/>
  <c r="R979" i="31"/>
  <c r="S979" i="31"/>
  <c r="T979" i="31"/>
  <c r="B980" i="31"/>
  <c r="C980" i="31"/>
  <c r="D980" i="31"/>
  <c r="E980" i="31"/>
  <c r="F980" i="31"/>
  <c r="G980" i="31"/>
  <c r="H980" i="31"/>
  <c r="I980" i="31"/>
  <c r="J980" i="31"/>
  <c r="K980" i="31"/>
  <c r="L980" i="31"/>
  <c r="M980" i="31"/>
  <c r="N980" i="31"/>
  <c r="O980" i="31"/>
  <c r="P980" i="31"/>
  <c r="Q980" i="31"/>
  <c r="R980" i="31"/>
  <c r="S980" i="31"/>
  <c r="T980" i="31"/>
  <c r="B981" i="31"/>
  <c r="C981" i="31"/>
  <c r="D981" i="31"/>
  <c r="E981" i="31"/>
  <c r="F981" i="31"/>
  <c r="G981" i="31"/>
  <c r="H981" i="31"/>
  <c r="I981" i="31"/>
  <c r="J981" i="31"/>
  <c r="K981" i="31"/>
  <c r="L981" i="31"/>
  <c r="M981" i="31"/>
  <c r="N981" i="31"/>
  <c r="O981" i="31"/>
  <c r="P981" i="31"/>
  <c r="Q981" i="31"/>
  <c r="R981" i="31"/>
  <c r="S981" i="31"/>
  <c r="T981" i="31"/>
  <c r="B982" i="31"/>
  <c r="C982" i="31"/>
  <c r="D982" i="31"/>
  <c r="E982" i="31"/>
  <c r="F982" i="31"/>
  <c r="G982" i="31"/>
  <c r="H982" i="31"/>
  <c r="I982" i="31"/>
  <c r="J982" i="31"/>
  <c r="K982" i="31"/>
  <c r="L982" i="31"/>
  <c r="M982" i="31"/>
  <c r="N982" i="31"/>
  <c r="O982" i="31"/>
  <c r="P982" i="31"/>
  <c r="Q982" i="31"/>
  <c r="R982" i="31"/>
  <c r="S982" i="31"/>
  <c r="T982" i="31"/>
  <c r="B983" i="31"/>
  <c r="C983" i="31"/>
  <c r="D983" i="31"/>
  <c r="E983" i="31"/>
  <c r="F983" i="31"/>
  <c r="G983" i="31"/>
  <c r="H983" i="31"/>
  <c r="I983" i="31"/>
  <c r="J983" i="31"/>
  <c r="K983" i="31"/>
  <c r="L983" i="31"/>
  <c r="M983" i="31"/>
  <c r="N983" i="31"/>
  <c r="O983" i="31"/>
  <c r="P983" i="31"/>
  <c r="Q983" i="31"/>
  <c r="R983" i="31"/>
  <c r="S983" i="31"/>
  <c r="T983" i="31"/>
  <c r="B984" i="31"/>
  <c r="C984" i="31"/>
  <c r="D984" i="31"/>
  <c r="E984" i="31"/>
  <c r="F984" i="31"/>
  <c r="G984" i="31"/>
  <c r="H984" i="31"/>
  <c r="I984" i="31"/>
  <c r="J984" i="31"/>
  <c r="K984" i="31"/>
  <c r="L984" i="31"/>
  <c r="M984" i="31"/>
  <c r="N984" i="31"/>
  <c r="O984" i="31"/>
  <c r="P984" i="31"/>
  <c r="Q984" i="31"/>
  <c r="R984" i="31"/>
  <c r="S984" i="31"/>
  <c r="T984" i="31"/>
  <c r="B985" i="31"/>
  <c r="C985" i="31"/>
  <c r="D985" i="31"/>
  <c r="E985" i="31"/>
  <c r="F985" i="31"/>
  <c r="G985" i="31"/>
  <c r="H985" i="31"/>
  <c r="I985" i="31"/>
  <c r="J985" i="31"/>
  <c r="K985" i="31"/>
  <c r="L985" i="31"/>
  <c r="M985" i="31"/>
  <c r="N985" i="31"/>
  <c r="O985" i="31"/>
  <c r="P985" i="31"/>
  <c r="Q985" i="31"/>
  <c r="R985" i="31"/>
  <c r="S985" i="31"/>
  <c r="T985" i="31"/>
  <c r="B986" i="31"/>
  <c r="C986" i="31"/>
  <c r="D986" i="31"/>
  <c r="E986" i="31"/>
  <c r="F986" i="31"/>
  <c r="G986" i="31"/>
  <c r="H986" i="31"/>
  <c r="I986" i="31"/>
  <c r="J986" i="31"/>
  <c r="K986" i="31"/>
  <c r="L986" i="31"/>
  <c r="M986" i="31"/>
  <c r="N986" i="31"/>
  <c r="O986" i="31"/>
  <c r="P986" i="31"/>
  <c r="Q986" i="31"/>
  <c r="R986" i="31"/>
  <c r="S986" i="31"/>
  <c r="T986" i="31"/>
  <c r="B987" i="31"/>
  <c r="C987" i="31"/>
  <c r="D987" i="31"/>
  <c r="E987" i="31"/>
  <c r="F987" i="31"/>
  <c r="G987" i="31"/>
  <c r="H987" i="31"/>
  <c r="I987" i="31"/>
  <c r="J987" i="31"/>
  <c r="K987" i="31"/>
  <c r="L987" i="31"/>
  <c r="M987" i="31"/>
  <c r="N987" i="31"/>
  <c r="O987" i="31"/>
  <c r="P987" i="31"/>
  <c r="Q987" i="31"/>
  <c r="R987" i="31"/>
  <c r="S987" i="31"/>
  <c r="T987" i="31"/>
  <c r="B988" i="31"/>
  <c r="C988" i="31"/>
  <c r="D988" i="31"/>
  <c r="E988" i="31"/>
  <c r="F988" i="31"/>
  <c r="G988" i="31"/>
  <c r="H988" i="31"/>
  <c r="I988" i="31"/>
  <c r="J988" i="31"/>
  <c r="K988" i="31"/>
  <c r="L988" i="31"/>
  <c r="M988" i="31"/>
  <c r="N988" i="31"/>
  <c r="O988" i="31"/>
  <c r="P988" i="31"/>
  <c r="Q988" i="31"/>
  <c r="R988" i="31"/>
  <c r="S988" i="31"/>
  <c r="T988" i="31"/>
  <c r="B989" i="31"/>
  <c r="C989" i="31"/>
  <c r="D989" i="31"/>
  <c r="E989" i="31"/>
  <c r="F989" i="31"/>
  <c r="G989" i="31"/>
  <c r="H989" i="31"/>
  <c r="I989" i="31"/>
  <c r="J989" i="31"/>
  <c r="K989" i="31"/>
  <c r="L989" i="31"/>
  <c r="M989" i="31"/>
  <c r="N989" i="31"/>
  <c r="O989" i="31"/>
  <c r="P989" i="31"/>
  <c r="Q989" i="31"/>
  <c r="R989" i="31"/>
  <c r="S989" i="31"/>
  <c r="T989" i="31"/>
  <c r="B990" i="31"/>
  <c r="C990" i="31"/>
  <c r="D990" i="31"/>
  <c r="E990" i="31"/>
  <c r="F990" i="31"/>
  <c r="G990" i="31"/>
  <c r="H990" i="31"/>
  <c r="I990" i="31"/>
  <c r="J990" i="31"/>
  <c r="K990" i="31"/>
  <c r="L990" i="31"/>
  <c r="M990" i="31"/>
  <c r="N990" i="31"/>
  <c r="O990" i="31"/>
  <c r="P990" i="31"/>
  <c r="Q990" i="31"/>
  <c r="R990" i="31"/>
  <c r="S990" i="31"/>
  <c r="T990" i="31"/>
  <c r="B991" i="31"/>
  <c r="C991" i="31"/>
  <c r="D991" i="31"/>
  <c r="E991" i="31"/>
  <c r="F991" i="31"/>
  <c r="G991" i="31"/>
  <c r="H991" i="31"/>
  <c r="I991" i="31"/>
  <c r="J991" i="31"/>
  <c r="K991" i="31"/>
  <c r="L991" i="31"/>
  <c r="M991" i="31"/>
  <c r="N991" i="31"/>
  <c r="O991" i="31"/>
  <c r="P991" i="31"/>
  <c r="Q991" i="31"/>
  <c r="R991" i="31"/>
  <c r="S991" i="31"/>
  <c r="T991" i="31"/>
  <c r="B992" i="31"/>
  <c r="C992" i="31"/>
  <c r="D992" i="31"/>
  <c r="E992" i="31"/>
  <c r="F992" i="31"/>
  <c r="G992" i="31"/>
  <c r="H992" i="31"/>
  <c r="I992" i="31"/>
  <c r="J992" i="31"/>
  <c r="K992" i="31"/>
  <c r="L992" i="31"/>
  <c r="M992" i="31"/>
  <c r="N992" i="31"/>
  <c r="O992" i="31"/>
  <c r="P992" i="31"/>
  <c r="Q992" i="31"/>
  <c r="R992" i="31"/>
  <c r="S992" i="31"/>
  <c r="T992" i="31"/>
  <c r="B993" i="31"/>
  <c r="C993" i="31"/>
  <c r="D993" i="31"/>
  <c r="E993" i="31"/>
  <c r="F993" i="31"/>
  <c r="G993" i="31"/>
  <c r="H993" i="31"/>
  <c r="I993" i="31"/>
  <c r="J993" i="31"/>
  <c r="K993" i="31"/>
  <c r="L993" i="31"/>
  <c r="M993" i="31"/>
  <c r="N993" i="31"/>
  <c r="O993" i="31"/>
  <c r="P993" i="31"/>
  <c r="Q993" i="31"/>
  <c r="R993" i="31"/>
  <c r="S993" i="31"/>
  <c r="T993" i="31"/>
  <c r="B994" i="31"/>
  <c r="C994" i="31"/>
  <c r="D994" i="31"/>
  <c r="E994" i="31"/>
  <c r="F994" i="31"/>
  <c r="G994" i="31"/>
  <c r="H994" i="31"/>
  <c r="I994" i="31"/>
  <c r="J994" i="31"/>
  <c r="K994" i="31"/>
  <c r="L994" i="31"/>
  <c r="M994" i="31"/>
  <c r="N994" i="31"/>
  <c r="O994" i="31"/>
  <c r="P994" i="31"/>
  <c r="Q994" i="31"/>
  <c r="R994" i="31"/>
  <c r="S994" i="31"/>
  <c r="T994" i="31"/>
  <c r="B995" i="31"/>
  <c r="C995" i="31"/>
  <c r="D995" i="31"/>
  <c r="E995" i="31"/>
  <c r="F995" i="31"/>
  <c r="G995" i="31"/>
  <c r="H995" i="31"/>
  <c r="I995" i="31"/>
  <c r="J995" i="31"/>
  <c r="K995" i="31"/>
  <c r="L995" i="31"/>
  <c r="M995" i="31"/>
  <c r="N995" i="31"/>
  <c r="O995" i="31"/>
  <c r="P995" i="31"/>
  <c r="Q995" i="31"/>
  <c r="R995" i="31"/>
  <c r="S995" i="31"/>
  <c r="T995" i="31"/>
  <c r="B996" i="31"/>
  <c r="C996" i="31"/>
  <c r="D996" i="31"/>
  <c r="E996" i="31"/>
  <c r="F996" i="31"/>
  <c r="G996" i="31"/>
  <c r="H996" i="31"/>
  <c r="I996" i="31"/>
  <c r="J996" i="31"/>
  <c r="K996" i="31"/>
  <c r="L996" i="31"/>
  <c r="M996" i="31"/>
  <c r="N996" i="31"/>
  <c r="O996" i="31"/>
  <c r="P996" i="31"/>
  <c r="Q996" i="31"/>
  <c r="R996" i="31"/>
  <c r="S996" i="31"/>
  <c r="T996" i="31"/>
  <c r="B997" i="31"/>
  <c r="C997" i="31"/>
  <c r="D997" i="31"/>
  <c r="E997" i="31"/>
  <c r="F997" i="31"/>
  <c r="G997" i="31"/>
  <c r="H997" i="31"/>
  <c r="I997" i="31"/>
  <c r="J997" i="31"/>
  <c r="K997" i="31"/>
  <c r="L997" i="31"/>
  <c r="M997" i="31"/>
  <c r="N997" i="31"/>
  <c r="O997" i="31"/>
  <c r="P997" i="31"/>
  <c r="Q997" i="31"/>
  <c r="R997" i="31"/>
  <c r="S997" i="31"/>
  <c r="T997" i="31"/>
  <c r="B998" i="31"/>
  <c r="C998" i="31"/>
  <c r="D998" i="31"/>
  <c r="E998" i="31"/>
  <c r="F998" i="31"/>
  <c r="G998" i="31"/>
  <c r="H998" i="31"/>
  <c r="I998" i="31"/>
  <c r="J998" i="31"/>
  <c r="K998" i="31"/>
  <c r="L998" i="31"/>
  <c r="M998" i="31"/>
  <c r="N998" i="31"/>
  <c r="O998" i="31"/>
  <c r="P998" i="31"/>
  <c r="Q998" i="31"/>
  <c r="R998" i="31"/>
  <c r="S998" i="31"/>
  <c r="T998" i="31"/>
  <c r="B999" i="31"/>
  <c r="C999" i="31"/>
  <c r="D999" i="31"/>
  <c r="E999" i="31"/>
  <c r="F999" i="31"/>
  <c r="G999" i="31"/>
  <c r="H999" i="31"/>
  <c r="I999" i="31"/>
  <c r="J999" i="31"/>
  <c r="K999" i="31"/>
  <c r="L999" i="31"/>
  <c r="M999" i="31"/>
  <c r="N999" i="31"/>
  <c r="O999" i="31"/>
  <c r="P999" i="31"/>
  <c r="Q999" i="31"/>
  <c r="R999" i="31"/>
  <c r="S999" i="31"/>
  <c r="T999" i="31"/>
  <c r="B1000" i="31"/>
  <c r="C1000" i="31"/>
  <c r="D1000" i="31"/>
  <c r="E1000" i="31"/>
  <c r="F1000" i="31"/>
  <c r="G1000" i="31"/>
  <c r="H1000" i="31"/>
  <c r="I1000" i="31"/>
  <c r="J1000" i="31"/>
  <c r="K1000" i="31"/>
  <c r="L1000" i="31"/>
  <c r="M1000" i="31"/>
  <c r="N1000" i="31"/>
  <c r="O1000" i="31"/>
  <c r="P1000" i="31"/>
  <c r="Q1000" i="31"/>
  <c r="R1000" i="31"/>
  <c r="S1000" i="31"/>
  <c r="T1000" i="31"/>
  <c r="B1001" i="31"/>
  <c r="C1001" i="31"/>
  <c r="D1001" i="31"/>
  <c r="E1001" i="31"/>
  <c r="F1001" i="31"/>
  <c r="G1001" i="31"/>
  <c r="H1001" i="31"/>
  <c r="I1001" i="31"/>
  <c r="J1001" i="31"/>
  <c r="K1001" i="31"/>
  <c r="L1001" i="31"/>
  <c r="M1001" i="31"/>
  <c r="N1001" i="31"/>
  <c r="O1001" i="31"/>
  <c r="P1001" i="31"/>
  <c r="Q1001" i="31"/>
  <c r="R1001" i="31"/>
  <c r="S1001" i="31"/>
  <c r="T1001" i="31"/>
  <c r="B1002" i="31"/>
  <c r="C1002" i="31"/>
  <c r="D1002" i="31"/>
  <c r="E1002" i="31"/>
  <c r="F1002" i="31"/>
  <c r="G1002" i="31"/>
  <c r="H1002" i="31"/>
  <c r="I1002" i="31"/>
  <c r="J1002" i="31"/>
  <c r="K1002" i="31"/>
  <c r="L1002" i="31"/>
  <c r="M1002" i="31"/>
  <c r="N1002" i="31"/>
  <c r="O1002" i="31"/>
  <c r="P1002" i="31"/>
  <c r="Q1002" i="31"/>
  <c r="R1002" i="31"/>
  <c r="S1002" i="31"/>
  <c r="T1002" i="31"/>
  <c r="B1003" i="31"/>
  <c r="C1003" i="31"/>
  <c r="D1003" i="31"/>
  <c r="E1003" i="31"/>
  <c r="F1003" i="31"/>
  <c r="G1003" i="31"/>
  <c r="H1003" i="31"/>
  <c r="I1003" i="31"/>
  <c r="J1003" i="31"/>
  <c r="K1003" i="31"/>
  <c r="L1003" i="31"/>
  <c r="M1003" i="31"/>
  <c r="N1003" i="31"/>
  <c r="O1003" i="31"/>
  <c r="P1003" i="31"/>
  <c r="Q1003" i="31"/>
  <c r="R1003" i="31"/>
  <c r="S1003" i="31"/>
  <c r="T1003" i="31"/>
  <c r="B1004" i="31"/>
  <c r="C1004" i="31"/>
  <c r="D1004" i="31"/>
  <c r="E1004" i="31"/>
  <c r="F1004" i="31"/>
  <c r="G1004" i="31"/>
  <c r="H1004" i="31"/>
  <c r="I1004" i="31"/>
  <c r="J1004" i="31"/>
  <c r="K1004" i="31"/>
  <c r="L1004" i="31"/>
  <c r="M1004" i="31"/>
  <c r="N1004" i="31"/>
  <c r="O1004" i="31"/>
  <c r="P1004" i="31"/>
  <c r="Q1004" i="31"/>
  <c r="R1004" i="31"/>
  <c r="S1004" i="31"/>
  <c r="T1004" i="31"/>
  <c r="B1005" i="31"/>
  <c r="C1005" i="31"/>
  <c r="D1005" i="31"/>
  <c r="E1005" i="31"/>
  <c r="F1005" i="31"/>
  <c r="G1005" i="31"/>
  <c r="H1005" i="31"/>
  <c r="I1005" i="31"/>
  <c r="J1005" i="31"/>
  <c r="K1005" i="31"/>
  <c r="L1005" i="31"/>
  <c r="M1005" i="31"/>
  <c r="N1005" i="31"/>
  <c r="O1005" i="31"/>
  <c r="P1005" i="31"/>
  <c r="Q1005" i="31"/>
  <c r="R1005" i="31"/>
  <c r="S1005" i="31"/>
  <c r="T1005" i="31"/>
  <c r="B1006" i="31"/>
  <c r="C1006" i="31"/>
  <c r="D1006" i="31"/>
  <c r="E1006" i="31"/>
  <c r="F1006" i="31"/>
  <c r="G1006" i="31"/>
  <c r="H1006" i="31"/>
  <c r="I1006" i="31"/>
  <c r="J1006" i="31"/>
  <c r="K1006" i="31"/>
  <c r="L1006" i="31"/>
  <c r="M1006" i="31"/>
  <c r="N1006" i="31"/>
  <c r="O1006" i="31"/>
  <c r="P1006" i="31"/>
  <c r="Q1006" i="31"/>
  <c r="R1006" i="31"/>
  <c r="S1006" i="31"/>
  <c r="T1006" i="31"/>
  <c r="B1007" i="31"/>
  <c r="C1007" i="31"/>
  <c r="D1007" i="31"/>
  <c r="E1007" i="31"/>
  <c r="F1007" i="31"/>
  <c r="G1007" i="31"/>
  <c r="H1007" i="31"/>
  <c r="I1007" i="31"/>
  <c r="J1007" i="31"/>
  <c r="K1007" i="31"/>
  <c r="L1007" i="31"/>
  <c r="M1007" i="31"/>
  <c r="N1007" i="31"/>
  <c r="O1007" i="31"/>
  <c r="P1007" i="31"/>
  <c r="Q1007" i="31"/>
  <c r="R1007" i="31"/>
  <c r="S1007" i="31"/>
  <c r="T1007" i="31"/>
  <c r="B1008" i="31"/>
  <c r="C1008" i="31"/>
  <c r="D1008" i="31"/>
  <c r="E1008" i="31"/>
  <c r="F1008" i="31"/>
  <c r="G1008" i="31"/>
  <c r="H1008" i="31"/>
  <c r="I1008" i="31"/>
  <c r="J1008" i="31"/>
  <c r="K1008" i="31"/>
  <c r="L1008" i="31"/>
  <c r="M1008" i="31"/>
  <c r="N1008" i="31"/>
  <c r="O1008" i="31"/>
  <c r="P1008" i="31"/>
  <c r="Q1008" i="31"/>
  <c r="R1008" i="31"/>
  <c r="S1008" i="31"/>
  <c r="T1008" i="31"/>
  <c r="B1009" i="31"/>
  <c r="C1009" i="31"/>
  <c r="D1009" i="31"/>
  <c r="E1009" i="31"/>
  <c r="F1009" i="31"/>
  <c r="G1009" i="31"/>
  <c r="H1009" i="31"/>
  <c r="I1009" i="31"/>
  <c r="J1009" i="31"/>
  <c r="K1009" i="31"/>
  <c r="L1009" i="31"/>
  <c r="M1009" i="31"/>
  <c r="N1009" i="31"/>
  <c r="O1009" i="31"/>
  <c r="P1009" i="31"/>
  <c r="Q1009" i="31"/>
  <c r="R1009" i="31"/>
  <c r="S1009" i="31"/>
  <c r="T1009" i="31"/>
  <c r="B1010" i="31"/>
  <c r="C1010" i="31"/>
  <c r="D1010" i="31"/>
  <c r="E1010" i="31"/>
  <c r="F1010" i="31"/>
  <c r="G1010" i="31"/>
  <c r="H1010" i="31"/>
  <c r="I1010" i="31"/>
  <c r="J1010" i="31"/>
  <c r="K1010" i="31"/>
  <c r="L1010" i="31"/>
  <c r="M1010" i="31"/>
  <c r="N1010" i="31"/>
  <c r="O1010" i="31"/>
  <c r="P1010" i="31"/>
  <c r="Q1010" i="31"/>
  <c r="R1010" i="31"/>
  <c r="S1010" i="31"/>
  <c r="T1010" i="31"/>
  <c r="B1011" i="31"/>
  <c r="C1011" i="31"/>
  <c r="D1011" i="31"/>
  <c r="E1011" i="31"/>
  <c r="F1011" i="31"/>
  <c r="G1011" i="31"/>
  <c r="H1011" i="31"/>
  <c r="I1011" i="31"/>
  <c r="J1011" i="31"/>
  <c r="K1011" i="31"/>
  <c r="L1011" i="31"/>
  <c r="M1011" i="31"/>
  <c r="N1011" i="31"/>
  <c r="O1011" i="31"/>
  <c r="P1011" i="31"/>
  <c r="Q1011" i="31"/>
  <c r="R1011" i="31"/>
  <c r="S1011" i="31"/>
  <c r="T1011" i="31"/>
  <c r="B1012" i="31"/>
  <c r="C1012" i="31"/>
  <c r="D1012" i="31"/>
  <c r="E1012" i="31"/>
  <c r="F1012" i="31"/>
  <c r="G1012" i="31"/>
  <c r="H1012" i="31"/>
  <c r="I1012" i="31"/>
  <c r="J1012" i="31"/>
  <c r="K1012" i="31"/>
  <c r="L1012" i="31"/>
  <c r="M1012" i="31"/>
  <c r="N1012" i="31"/>
  <c r="O1012" i="31"/>
  <c r="P1012" i="31"/>
  <c r="Q1012" i="31"/>
  <c r="R1012" i="31"/>
  <c r="S1012" i="31"/>
  <c r="T1012" i="31"/>
  <c r="B1013" i="31"/>
  <c r="C1013" i="31"/>
  <c r="D1013" i="31"/>
  <c r="E1013" i="31"/>
  <c r="F1013" i="31"/>
  <c r="G1013" i="31"/>
  <c r="H1013" i="31"/>
  <c r="I1013" i="31"/>
  <c r="J1013" i="31"/>
  <c r="K1013" i="31"/>
  <c r="L1013" i="31"/>
  <c r="M1013" i="31"/>
  <c r="N1013" i="31"/>
  <c r="O1013" i="31"/>
  <c r="P1013" i="31"/>
  <c r="Q1013" i="31"/>
  <c r="R1013" i="31"/>
  <c r="S1013" i="31"/>
  <c r="T1013" i="31"/>
  <c r="B1014" i="31"/>
  <c r="C1014" i="31"/>
  <c r="D1014" i="31"/>
  <c r="E1014" i="31"/>
  <c r="F1014" i="31"/>
  <c r="G1014" i="31"/>
  <c r="H1014" i="31"/>
  <c r="I1014" i="31"/>
  <c r="J1014" i="31"/>
  <c r="K1014" i="31"/>
  <c r="L1014" i="31"/>
  <c r="M1014" i="31"/>
  <c r="N1014" i="31"/>
  <c r="O1014" i="31"/>
  <c r="P1014" i="31"/>
  <c r="Q1014" i="31"/>
  <c r="R1014" i="31"/>
  <c r="S1014" i="31"/>
  <c r="T1014" i="31"/>
  <c r="B1015" i="31"/>
  <c r="C1015" i="31"/>
  <c r="D1015" i="31"/>
  <c r="E1015" i="31"/>
  <c r="F1015" i="31"/>
  <c r="G1015" i="31"/>
  <c r="H1015" i="31"/>
  <c r="I1015" i="31"/>
  <c r="J1015" i="31"/>
  <c r="K1015" i="31"/>
  <c r="L1015" i="31"/>
  <c r="M1015" i="31"/>
  <c r="N1015" i="31"/>
  <c r="O1015" i="31"/>
  <c r="P1015" i="31"/>
  <c r="Q1015" i="31"/>
  <c r="R1015" i="31"/>
  <c r="S1015" i="31"/>
  <c r="T1015" i="31"/>
  <c r="B1016" i="31"/>
  <c r="C1016" i="31"/>
  <c r="D1016" i="31"/>
  <c r="E1016" i="31"/>
  <c r="F1016" i="31"/>
  <c r="G1016" i="31"/>
  <c r="H1016" i="31"/>
  <c r="I1016" i="31"/>
  <c r="J1016" i="31"/>
  <c r="K1016" i="31"/>
  <c r="L1016" i="31"/>
  <c r="M1016" i="31"/>
  <c r="N1016" i="31"/>
  <c r="O1016" i="31"/>
  <c r="P1016" i="31"/>
  <c r="Q1016" i="31"/>
  <c r="R1016" i="31"/>
  <c r="S1016" i="31"/>
  <c r="T1016" i="31"/>
  <c r="B1017" i="31"/>
  <c r="C1017" i="31"/>
  <c r="D1017" i="31"/>
  <c r="E1017" i="31"/>
  <c r="F1017" i="31"/>
  <c r="G1017" i="31"/>
  <c r="H1017" i="31"/>
  <c r="I1017" i="31"/>
  <c r="J1017" i="31"/>
  <c r="K1017" i="31"/>
  <c r="L1017" i="31"/>
  <c r="M1017" i="31"/>
  <c r="N1017" i="31"/>
  <c r="O1017" i="31"/>
  <c r="P1017" i="31"/>
  <c r="Q1017" i="31"/>
  <c r="R1017" i="31"/>
  <c r="S1017" i="31"/>
  <c r="T1017" i="31"/>
  <c r="B1018" i="31"/>
  <c r="C1018" i="31"/>
  <c r="D1018" i="31"/>
  <c r="E1018" i="31"/>
  <c r="F1018" i="31"/>
  <c r="G1018" i="31"/>
  <c r="H1018" i="31"/>
  <c r="I1018" i="31"/>
  <c r="J1018" i="31"/>
  <c r="K1018" i="31"/>
  <c r="L1018" i="31"/>
  <c r="M1018" i="31"/>
  <c r="N1018" i="31"/>
  <c r="O1018" i="31"/>
  <c r="P1018" i="31"/>
  <c r="Q1018" i="31"/>
  <c r="R1018" i="31"/>
  <c r="S1018" i="31"/>
  <c r="T1018" i="31"/>
  <c r="B1019" i="31"/>
  <c r="C1019" i="31"/>
  <c r="D1019" i="31"/>
  <c r="E1019" i="31"/>
  <c r="F1019" i="31"/>
  <c r="G1019" i="31"/>
  <c r="H1019" i="31"/>
  <c r="I1019" i="31"/>
  <c r="J1019" i="31"/>
  <c r="K1019" i="31"/>
  <c r="L1019" i="31"/>
  <c r="M1019" i="31"/>
  <c r="N1019" i="31"/>
  <c r="O1019" i="31"/>
  <c r="P1019" i="31"/>
  <c r="Q1019" i="31"/>
  <c r="R1019" i="31"/>
  <c r="S1019" i="31"/>
  <c r="T1019" i="31"/>
  <c r="B1020" i="31"/>
  <c r="C1020" i="31"/>
  <c r="D1020" i="31"/>
  <c r="E1020" i="31"/>
  <c r="F1020" i="31"/>
  <c r="G1020" i="31"/>
  <c r="H1020" i="31"/>
  <c r="I1020" i="31"/>
  <c r="J1020" i="31"/>
  <c r="K1020" i="31"/>
  <c r="L1020" i="31"/>
  <c r="M1020" i="31"/>
  <c r="N1020" i="31"/>
  <c r="O1020" i="31"/>
  <c r="P1020" i="31"/>
  <c r="Q1020" i="31"/>
  <c r="R1020" i="31"/>
  <c r="S1020" i="31"/>
  <c r="T1020" i="31"/>
  <c r="B1021" i="31"/>
  <c r="C1021" i="31"/>
  <c r="D1021" i="31"/>
  <c r="E1021" i="31"/>
  <c r="F1021" i="31"/>
  <c r="G1021" i="31"/>
  <c r="H1021" i="31"/>
  <c r="I1021" i="31"/>
  <c r="J1021" i="31"/>
  <c r="K1021" i="31"/>
  <c r="L1021" i="31"/>
  <c r="M1021" i="31"/>
  <c r="N1021" i="31"/>
  <c r="O1021" i="31"/>
  <c r="P1021" i="31"/>
  <c r="Q1021" i="31"/>
  <c r="R1021" i="31"/>
  <c r="S1021" i="31"/>
  <c r="T1021" i="31"/>
  <c r="B1022" i="31"/>
  <c r="C1022" i="31"/>
  <c r="D1022" i="31"/>
  <c r="E1022" i="31"/>
  <c r="F1022" i="31"/>
  <c r="G1022" i="31"/>
  <c r="H1022" i="31"/>
  <c r="I1022" i="31"/>
  <c r="J1022" i="31"/>
  <c r="K1022" i="31"/>
  <c r="L1022" i="31"/>
  <c r="M1022" i="31"/>
  <c r="N1022" i="31"/>
  <c r="O1022" i="31"/>
  <c r="P1022" i="31"/>
  <c r="Q1022" i="31"/>
  <c r="R1022" i="31"/>
  <c r="S1022" i="31"/>
  <c r="T1022" i="31"/>
  <c r="B1023" i="31"/>
  <c r="C1023" i="31"/>
  <c r="D1023" i="31"/>
  <c r="E1023" i="31"/>
  <c r="F1023" i="31"/>
  <c r="G1023" i="31"/>
  <c r="H1023" i="31"/>
  <c r="I1023" i="31"/>
  <c r="J1023" i="31"/>
  <c r="K1023" i="31"/>
  <c r="L1023" i="31"/>
  <c r="M1023" i="31"/>
  <c r="N1023" i="31"/>
  <c r="O1023" i="31"/>
  <c r="P1023" i="31"/>
  <c r="Q1023" i="31"/>
  <c r="R1023" i="31"/>
  <c r="S1023" i="31"/>
  <c r="T1023" i="31"/>
  <c r="B1024" i="31"/>
  <c r="C1024" i="31"/>
  <c r="D1024" i="31"/>
  <c r="E1024" i="31"/>
  <c r="F1024" i="31"/>
  <c r="G1024" i="31"/>
  <c r="H1024" i="31"/>
  <c r="I1024" i="31"/>
  <c r="J1024" i="31"/>
  <c r="K1024" i="31"/>
  <c r="L1024" i="31"/>
  <c r="M1024" i="31"/>
  <c r="N1024" i="31"/>
  <c r="O1024" i="31"/>
  <c r="P1024" i="31"/>
  <c r="Q1024" i="31"/>
  <c r="R1024" i="31"/>
  <c r="S1024" i="31"/>
  <c r="T1024" i="31"/>
  <c r="B1025" i="31"/>
  <c r="C1025" i="31"/>
  <c r="D1025" i="31"/>
  <c r="E1025" i="31"/>
  <c r="F1025" i="31"/>
  <c r="G1025" i="31"/>
  <c r="H1025" i="31"/>
  <c r="I1025" i="31"/>
  <c r="J1025" i="31"/>
  <c r="K1025" i="31"/>
  <c r="L1025" i="31"/>
  <c r="M1025" i="31"/>
  <c r="N1025" i="31"/>
  <c r="O1025" i="31"/>
  <c r="P1025" i="31"/>
  <c r="Q1025" i="31"/>
  <c r="R1025" i="31"/>
  <c r="S1025" i="31"/>
  <c r="T1025" i="31"/>
  <c r="B1026" i="31"/>
  <c r="C1026" i="31"/>
  <c r="D1026" i="31"/>
  <c r="E1026" i="31"/>
  <c r="F1026" i="31"/>
  <c r="G1026" i="31"/>
  <c r="H1026" i="31"/>
  <c r="I1026" i="31"/>
  <c r="J1026" i="31"/>
  <c r="K1026" i="31"/>
  <c r="L1026" i="31"/>
  <c r="M1026" i="31"/>
  <c r="N1026" i="31"/>
  <c r="O1026" i="31"/>
  <c r="P1026" i="31"/>
  <c r="Q1026" i="31"/>
  <c r="R1026" i="31"/>
  <c r="S1026" i="31"/>
  <c r="T1026" i="31"/>
  <c r="B1027" i="31"/>
  <c r="C1027" i="31"/>
  <c r="D1027" i="31"/>
  <c r="E1027" i="31"/>
  <c r="F1027" i="31"/>
  <c r="G1027" i="31"/>
  <c r="H1027" i="31"/>
  <c r="I1027" i="31"/>
  <c r="J1027" i="31"/>
  <c r="K1027" i="31"/>
  <c r="L1027" i="31"/>
  <c r="M1027" i="31"/>
  <c r="N1027" i="31"/>
  <c r="O1027" i="31"/>
  <c r="P1027" i="31"/>
  <c r="Q1027" i="31"/>
  <c r="R1027" i="31"/>
  <c r="S1027" i="31"/>
  <c r="T1027" i="31"/>
  <c r="B1028" i="31"/>
  <c r="C1028" i="31"/>
  <c r="D1028" i="31"/>
  <c r="E1028" i="31"/>
  <c r="F1028" i="31"/>
  <c r="G1028" i="31"/>
  <c r="H1028" i="31"/>
  <c r="I1028" i="31"/>
  <c r="J1028" i="31"/>
  <c r="K1028" i="31"/>
  <c r="L1028" i="31"/>
  <c r="M1028" i="31"/>
  <c r="N1028" i="31"/>
  <c r="O1028" i="31"/>
  <c r="P1028" i="31"/>
  <c r="Q1028" i="31"/>
  <c r="R1028" i="31"/>
  <c r="S1028" i="31"/>
  <c r="T1028" i="31"/>
  <c r="B1029" i="31"/>
  <c r="C1029" i="31"/>
  <c r="D1029" i="31"/>
  <c r="E1029" i="31"/>
  <c r="F1029" i="31"/>
  <c r="G1029" i="31"/>
  <c r="H1029" i="31"/>
  <c r="I1029" i="31"/>
  <c r="J1029" i="31"/>
  <c r="K1029" i="31"/>
  <c r="L1029" i="31"/>
  <c r="M1029" i="31"/>
  <c r="N1029" i="31"/>
  <c r="O1029" i="31"/>
  <c r="P1029" i="31"/>
  <c r="Q1029" i="31"/>
  <c r="R1029" i="31"/>
  <c r="S1029" i="31"/>
  <c r="T1029" i="31"/>
  <c r="B1030" i="31"/>
  <c r="C1030" i="31"/>
  <c r="D1030" i="31"/>
  <c r="E1030" i="31"/>
  <c r="F1030" i="31"/>
  <c r="G1030" i="31"/>
  <c r="H1030" i="31"/>
  <c r="I1030" i="31"/>
  <c r="J1030" i="31"/>
  <c r="K1030" i="31"/>
  <c r="L1030" i="31"/>
  <c r="M1030" i="31"/>
  <c r="N1030" i="31"/>
  <c r="O1030" i="31"/>
  <c r="P1030" i="31"/>
  <c r="Q1030" i="31"/>
  <c r="R1030" i="31"/>
  <c r="S1030" i="31"/>
  <c r="T1030" i="31"/>
  <c r="B1031" i="31"/>
  <c r="C1031" i="31"/>
  <c r="D1031" i="31"/>
  <c r="E1031" i="31"/>
  <c r="F1031" i="31"/>
  <c r="G1031" i="31"/>
  <c r="H1031" i="31"/>
  <c r="I1031" i="31"/>
  <c r="J1031" i="31"/>
  <c r="K1031" i="31"/>
  <c r="L1031" i="31"/>
  <c r="M1031" i="31"/>
  <c r="N1031" i="31"/>
  <c r="O1031" i="31"/>
  <c r="P1031" i="31"/>
  <c r="Q1031" i="31"/>
  <c r="R1031" i="31"/>
  <c r="S1031" i="31"/>
  <c r="T1031" i="31"/>
  <c r="B1032" i="31"/>
  <c r="C1032" i="31"/>
  <c r="D1032" i="31"/>
  <c r="E1032" i="31"/>
  <c r="F1032" i="31"/>
  <c r="G1032" i="31"/>
  <c r="H1032" i="31"/>
  <c r="I1032" i="31"/>
  <c r="J1032" i="31"/>
  <c r="K1032" i="31"/>
  <c r="L1032" i="31"/>
  <c r="M1032" i="31"/>
  <c r="N1032" i="31"/>
  <c r="O1032" i="31"/>
  <c r="P1032" i="31"/>
  <c r="Q1032" i="31"/>
  <c r="R1032" i="31"/>
  <c r="S1032" i="31"/>
  <c r="T1032" i="31"/>
  <c r="B1033" i="31"/>
  <c r="C1033" i="31"/>
  <c r="D1033" i="31"/>
  <c r="E1033" i="31"/>
  <c r="F1033" i="31"/>
  <c r="G1033" i="31"/>
  <c r="H1033" i="31"/>
  <c r="I1033" i="31"/>
  <c r="J1033" i="31"/>
  <c r="K1033" i="31"/>
  <c r="L1033" i="31"/>
  <c r="M1033" i="31"/>
  <c r="N1033" i="31"/>
  <c r="O1033" i="31"/>
  <c r="P1033" i="31"/>
  <c r="Q1033" i="31"/>
  <c r="R1033" i="31"/>
  <c r="S1033" i="31"/>
  <c r="T1033" i="31"/>
  <c r="B1034" i="31"/>
  <c r="C1034" i="31"/>
  <c r="D1034" i="31"/>
  <c r="E1034" i="31"/>
  <c r="F1034" i="31"/>
  <c r="G1034" i="31"/>
  <c r="H1034" i="31"/>
  <c r="I1034" i="31"/>
  <c r="J1034" i="31"/>
  <c r="K1034" i="31"/>
  <c r="L1034" i="31"/>
  <c r="M1034" i="31"/>
  <c r="N1034" i="31"/>
  <c r="O1034" i="31"/>
  <c r="P1034" i="31"/>
  <c r="Q1034" i="31"/>
  <c r="R1034" i="31"/>
  <c r="S1034" i="31"/>
  <c r="T1034" i="31"/>
  <c r="B1035" i="31"/>
  <c r="C1035" i="31"/>
  <c r="D1035" i="31"/>
  <c r="E1035" i="31"/>
  <c r="F1035" i="31"/>
  <c r="G1035" i="31"/>
  <c r="H1035" i="31"/>
  <c r="I1035" i="31"/>
  <c r="J1035" i="31"/>
  <c r="K1035" i="31"/>
  <c r="L1035" i="31"/>
  <c r="M1035" i="31"/>
  <c r="N1035" i="31"/>
  <c r="O1035" i="31"/>
  <c r="P1035" i="31"/>
  <c r="Q1035" i="31"/>
  <c r="R1035" i="31"/>
  <c r="S1035" i="31"/>
  <c r="T1035" i="31"/>
  <c r="B1036" i="31"/>
  <c r="C1036" i="31"/>
  <c r="D1036" i="31"/>
  <c r="E1036" i="31"/>
  <c r="F1036" i="31"/>
  <c r="G1036" i="31"/>
  <c r="H1036" i="31"/>
  <c r="I1036" i="31"/>
  <c r="J1036" i="31"/>
  <c r="K1036" i="31"/>
  <c r="L1036" i="31"/>
  <c r="M1036" i="31"/>
  <c r="N1036" i="31"/>
  <c r="O1036" i="31"/>
  <c r="P1036" i="31"/>
  <c r="Q1036" i="31"/>
  <c r="R1036" i="31"/>
  <c r="S1036" i="31"/>
  <c r="T1036" i="31"/>
  <c r="B1037" i="31"/>
  <c r="C1037" i="31"/>
  <c r="D1037" i="31"/>
  <c r="E1037" i="31"/>
  <c r="F1037" i="31"/>
  <c r="G1037" i="31"/>
  <c r="H1037" i="31"/>
  <c r="I1037" i="31"/>
  <c r="J1037" i="31"/>
  <c r="K1037" i="31"/>
  <c r="L1037" i="31"/>
  <c r="M1037" i="31"/>
  <c r="N1037" i="31"/>
  <c r="O1037" i="31"/>
  <c r="P1037" i="31"/>
  <c r="Q1037" i="31"/>
  <c r="R1037" i="31"/>
  <c r="S1037" i="31"/>
  <c r="T1037" i="31"/>
  <c r="B1038" i="31"/>
  <c r="C1038" i="31"/>
  <c r="D1038" i="31"/>
  <c r="E1038" i="31"/>
  <c r="F1038" i="31"/>
  <c r="G1038" i="31"/>
  <c r="H1038" i="31"/>
  <c r="I1038" i="31"/>
  <c r="J1038" i="31"/>
  <c r="K1038" i="31"/>
  <c r="L1038" i="31"/>
  <c r="M1038" i="31"/>
  <c r="N1038" i="31"/>
  <c r="O1038" i="31"/>
  <c r="P1038" i="31"/>
  <c r="Q1038" i="31"/>
  <c r="R1038" i="31"/>
  <c r="S1038" i="31"/>
  <c r="T1038" i="31"/>
  <c r="B1039" i="31"/>
  <c r="C1039" i="31"/>
  <c r="D1039" i="31"/>
  <c r="E1039" i="31"/>
  <c r="F1039" i="31"/>
  <c r="G1039" i="31"/>
  <c r="H1039" i="31"/>
  <c r="I1039" i="31"/>
  <c r="J1039" i="31"/>
  <c r="K1039" i="31"/>
  <c r="L1039" i="31"/>
  <c r="M1039" i="31"/>
  <c r="N1039" i="31"/>
  <c r="O1039" i="31"/>
  <c r="P1039" i="31"/>
  <c r="Q1039" i="31"/>
  <c r="R1039" i="31"/>
  <c r="S1039" i="31"/>
  <c r="T1039" i="31"/>
  <c r="B1040" i="31"/>
  <c r="C1040" i="31"/>
  <c r="D1040" i="31"/>
  <c r="E1040" i="31"/>
  <c r="F1040" i="31"/>
  <c r="G1040" i="31"/>
  <c r="H1040" i="31"/>
  <c r="I1040" i="31"/>
  <c r="J1040" i="31"/>
  <c r="K1040" i="31"/>
  <c r="L1040" i="31"/>
  <c r="M1040" i="31"/>
  <c r="N1040" i="31"/>
  <c r="O1040" i="31"/>
  <c r="P1040" i="31"/>
  <c r="Q1040" i="31"/>
  <c r="R1040" i="31"/>
  <c r="S1040" i="31"/>
  <c r="T1040" i="31"/>
  <c r="B1041" i="31"/>
  <c r="C1041" i="31"/>
  <c r="D1041" i="31"/>
  <c r="E1041" i="31"/>
  <c r="F1041" i="31"/>
  <c r="G1041" i="31"/>
  <c r="H1041" i="31"/>
  <c r="I1041" i="31"/>
  <c r="J1041" i="31"/>
  <c r="K1041" i="31"/>
  <c r="L1041" i="31"/>
  <c r="M1041" i="31"/>
  <c r="N1041" i="31"/>
  <c r="O1041" i="31"/>
  <c r="P1041" i="31"/>
  <c r="Q1041" i="31"/>
  <c r="R1041" i="31"/>
  <c r="S1041" i="31"/>
  <c r="T1041" i="31"/>
  <c r="B1042" i="31"/>
  <c r="C1042" i="31"/>
  <c r="D1042" i="31"/>
  <c r="E1042" i="31"/>
  <c r="F1042" i="31"/>
  <c r="G1042" i="31"/>
  <c r="H1042" i="31"/>
  <c r="I1042" i="31"/>
  <c r="J1042" i="31"/>
  <c r="K1042" i="31"/>
  <c r="L1042" i="31"/>
  <c r="M1042" i="31"/>
  <c r="N1042" i="31"/>
  <c r="O1042" i="31"/>
  <c r="P1042" i="31"/>
  <c r="Q1042" i="31"/>
  <c r="R1042" i="31"/>
  <c r="S1042" i="31"/>
  <c r="T1042" i="31"/>
  <c r="B1043" i="31"/>
  <c r="C1043" i="31"/>
  <c r="D1043" i="31"/>
  <c r="E1043" i="31"/>
  <c r="F1043" i="31"/>
  <c r="G1043" i="31"/>
  <c r="H1043" i="31"/>
  <c r="I1043" i="31"/>
  <c r="J1043" i="31"/>
  <c r="K1043" i="31"/>
  <c r="L1043" i="31"/>
  <c r="M1043" i="31"/>
  <c r="N1043" i="31"/>
  <c r="O1043" i="31"/>
  <c r="P1043" i="31"/>
  <c r="Q1043" i="31"/>
  <c r="R1043" i="31"/>
  <c r="S1043" i="31"/>
  <c r="T1043" i="31"/>
  <c r="B1044" i="31"/>
  <c r="C1044" i="31"/>
  <c r="D1044" i="31"/>
  <c r="E1044" i="31"/>
  <c r="F1044" i="31"/>
  <c r="G1044" i="31"/>
  <c r="H1044" i="31"/>
  <c r="I1044" i="31"/>
  <c r="J1044" i="31"/>
  <c r="K1044" i="31"/>
  <c r="L1044" i="31"/>
  <c r="M1044" i="31"/>
  <c r="N1044" i="31"/>
  <c r="O1044" i="31"/>
  <c r="P1044" i="31"/>
  <c r="Q1044" i="31"/>
  <c r="R1044" i="31"/>
  <c r="S1044" i="31"/>
  <c r="T1044" i="31"/>
  <c r="B1045" i="31"/>
  <c r="C1045" i="31"/>
  <c r="D1045" i="31"/>
  <c r="E1045" i="31"/>
  <c r="F1045" i="31"/>
  <c r="G1045" i="31"/>
  <c r="H1045" i="31"/>
  <c r="I1045" i="31"/>
  <c r="J1045" i="31"/>
  <c r="K1045" i="31"/>
  <c r="L1045" i="31"/>
  <c r="M1045" i="31"/>
  <c r="N1045" i="31"/>
  <c r="O1045" i="31"/>
  <c r="P1045" i="31"/>
  <c r="Q1045" i="31"/>
  <c r="R1045" i="31"/>
  <c r="S1045" i="31"/>
  <c r="T1045" i="31"/>
  <c r="B1046" i="31"/>
  <c r="C1046" i="31"/>
  <c r="D1046" i="31"/>
  <c r="E1046" i="31"/>
  <c r="F1046" i="31"/>
  <c r="G1046" i="31"/>
  <c r="H1046" i="31"/>
  <c r="I1046" i="31"/>
  <c r="J1046" i="31"/>
  <c r="K1046" i="31"/>
  <c r="L1046" i="31"/>
  <c r="M1046" i="31"/>
  <c r="N1046" i="31"/>
  <c r="O1046" i="31"/>
  <c r="P1046" i="31"/>
  <c r="Q1046" i="31"/>
  <c r="R1046" i="31"/>
  <c r="S1046" i="31"/>
  <c r="T1046" i="31"/>
  <c r="B1047" i="31"/>
  <c r="C1047" i="31"/>
  <c r="D1047" i="31"/>
  <c r="E1047" i="31"/>
  <c r="F1047" i="31"/>
  <c r="G1047" i="31"/>
  <c r="H1047" i="31"/>
  <c r="I1047" i="31"/>
  <c r="J1047" i="31"/>
  <c r="K1047" i="31"/>
  <c r="L1047" i="31"/>
  <c r="M1047" i="31"/>
  <c r="N1047" i="31"/>
  <c r="O1047" i="31"/>
  <c r="P1047" i="31"/>
  <c r="Q1047" i="31"/>
  <c r="R1047" i="31"/>
  <c r="S1047" i="31"/>
  <c r="T1047" i="31"/>
  <c r="B1048" i="31"/>
  <c r="C1048" i="31"/>
  <c r="D1048" i="31"/>
  <c r="E1048" i="31"/>
  <c r="F1048" i="31"/>
  <c r="G1048" i="31"/>
  <c r="H1048" i="31"/>
  <c r="I1048" i="31"/>
  <c r="J1048" i="31"/>
  <c r="K1048" i="31"/>
  <c r="L1048" i="31"/>
  <c r="M1048" i="31"/>
  <c r="N1048" i="31"/>
  <c r="O1048" i="31"/>
  <c r="P1048" i="31"/>
  <c r="Q1048" i="31"/>
  <c r="R1048" i="31"/>
  <c r="S1048" i="31"/>
  <c r="T1048" i="31"/>
  <c r="B1049" i="31"/>
  <c r="C1049" i="31"/>
  <c r="D1049" i="31"/>
  <c r="E1049" i="31"/>
  <c r="F1049" i="31"/>
  <c r="G1049" i="31"/>
  <c r="H1049" i="31"/>
  <c r="I1049" i="31"/>
  <c r="J1049" i="31"/>
  <c r="K1049" i="31"/>
  <c r="L1049" i="31"/>
  <c r="M1049" i="31"/>
  <c r="N1049" i="31"/>
  <c r="O1049" i="31"/>
  <c r="P1049" i="31"/>
  <c r="Q1049" i="31"/>
  <c r="R1049" i="31"/>
  <c r="S1049" i="31"/>
  <c r="T1049" i="31"/>
  <c r="B1050" i="31"/>
  <c r="C1050" i="31"/>
  <c r="D1050" i="31"/>
  <c r="E1050" i="31"/>
  <c r="F1050" i="31"/>
  <c r="G1050" i="31"/>
  <c r="H1050" i="31"/>
  <c r="I1050" i="31"/>
  <c r="J1050" i="31"/>
  <c r="K1050" i="31"/>
  <c r="L1050" i="31"/>
  <c r="M1050" i="31"/>
  <c r="N1050" i="31"/>
  <c r="O1050" i="31"/>
  <c r="P1050" i="31"/>
  <c r="Q1050" i="31"/>
  <c r="R1050" i="31"/>
  <c r="S1050" i="31"/>
  <c r="T1050" i="31"/>
  <c r="B1051" i="31"/>
  <c r="C1051" i="31"/>
  <c r="D1051" i="31"/>
  <c r="E1051" i="31"/>
  <c r="F1051" i="31"/>
  <c r="G1051" i="31"/>
  <c r="H1051" i="31"/>
  <c r="I1051" i="31"/>
  <c r="J1051" i="31"/>
  <c r="K1051" i="31"/>
  <c r="L1051" i="31"/>
  <c r="M1051" i="31"/>
  <c r="N1051" i="31"/>
  <c r="O1051" i="31"/>
  <c r="P1051" i="31"/>
  <c r="Q1051" i="31"/>
  <c r="R1051" i="31"/>
  <c r="S1051" i="31"/>
  <c r="T1051" i="31"/>
  <c r="B1052" i="31"/>
  <c r="C1052" i="31"/>
  <c r="D1052" i="31"/>
  <c r="E1052" i="31"/>
  <c r="F1052" i="31"/>
  <c r="G1052" i="31"/>
  <c r="H1052" i="31"/>
  <c r="I1052" i="31"/>
  <c r="J1052" i="31"/>
  <c r="K1052" i="31"/>
  <c r="L1052" i="31"/>
  <c r="M1052" i="31"/>
  <c r="N1052" i="31"/>
  <c r="O1052" i="31"/>
  <c r="P1052" i="31"/>
  <c r="Q1052" i="31"/>
  <c r="R1052" i="31"/>
  <c r="S1052" i="31"/>
  <c r="T1052" i="31"/>
  <c r="B1053" i="31"/>
  <c r="C1053" i="31"/>
  <c r="D1053" i="31"/>
  <c r="E1053" i="31"/>
  <c r="F1053" i="31"/>
  <c r="G1053" i="31"/>
  <c r="H1053" i="31"/>
  <c r="I1053" i="31"/>
  <c r="J1053" i="31"/>
  <c r="K1053" i="31"/>
  <c r="L1053" i="31"/>
  <c r="M1053" i="31"/>
  <c r="N1053" i="31"/>
  <c r="O1053" i="31"/>
  <c r="P1053" i="31"/>
  <c r="Q1053" i="31"/>
  <c r="R1053" i="31"/>
  <c r="S1053" i="31"/>
  <c r="T1053" i="31"/>
  <c r="B1054" i="31"/>
  <c r="C1054" i="31"/>
  <c r="D1054" i="31"/>
  <c r="E1054" i="31"/>
  <c r="F1054" i="31"/>
  <c r="G1054" i="31"/>
  <c r="H1054" i="31"/>
  <c r="I1054" i="31"/>
  <c r="J1054" i="31"/>
  <c r="K1054" i="31"/>
  <c r="L1054" i="31"/>
  <c r="M1054" i="31"/>
  <c r="N1054" i="31"/>
  <c r="O1054" i="31"/>
  <c r="P1054" i="31"/>
  <c r="Q1054" i="31"/>
  <c r="R1054" i="31"/>
  <c r="S1054" i="31"/>
  <c r="T1054" i="31"/>
  <c r="B1055" i="31"/>
  <c r="C1055" i="31"/>
  <c r="D1055" i="31"/>
  <c r="E1055" i="31"/>
  <c r="F1055" i="31"/>
  <c r="G1055" i="31"/>
  <c r="H1055" i="31"/>
  <c r="I1055" i="31"/>
  <c r="J1055" i="31"/>
  <c r="K1055" i="31"/>
  <c r="L1055" i="31"/>
  <c r="M1055" i="31"/>
  <c r="N1055" i="31"/>
  <c r="O1055" i="31"/>
  <c r="P1055" i="31"/>
  <c r="Q1055" i="31"/>
  <c r="R1055" i="31"/>
  <c r="S1055" i="31"/>
  <c r="T1055" i="31"/>
  <c r="B1056" i="31"/>
  <c r="C1056" i="31"/>
  <c r="D1056" i="31"/>
  <c r="E1056" i="31"/>
  <c r="F1056" i="31"/>
  <c r="G1056" i="31"/>
  <c r="H1056" i="31"/>
  <c r="I1056" i="31"/>
  <c r="J1056" i="31"/>
  <c r="K1056" i="31"/>
  <c r="L1056" i="31"/>
  <c r="M1056" i="31"/>
  <c r="N1056" i="31"/>
  <c r="O1056" i="31"/>
  <c r="P1056" i="31"/>
  <c r="Q1056" i="31"/>
  <c r="R1056" i="31"/>
  <c r="S1056" i="31"/>
  <c r="T1056" i="31"/>
  <c r="B1057" i="31"/>
  <c r="C1057" i="31"/>
  <c r="D1057" i="31"/>
  <c r="E1057" i="31"/>
  <c r="F1057" i="31"/>
  <c r="G1057" i="31"/>
  <c r="H1057" i="31"/>
  <c r="I1057" i="31"/>
  <c r="J1057" i="31"/>
  <c r="K1057" i="31"/>
  <c r="L1057" i="31"/>
  <c r="M1057" i="31"/>
  <c r="N1057" i="31"/>
  <c r="O1057" i="31"/>
  <c r="P1057" i="31"/>
  <c r="Q1057" i="31"/>
  <c r="R1057" i="31"/>
  <c r="S1057" i="31"/>
  <c r="T1057" i="31"/>
  <c r="B1058" i="31"/>
  <c r="C1058" i="31"/>
  <c r="D1058" i="31"/>
  <c r="E1058" i="31"/>
  <c r="F1058" i="31"/>
  <c r="G1058" i="31"/>
  <c r="H1058" i="31"/>
  <c r="I1058" i="31"/>
  <c r="J1058" i="31"/>
  <c r="K1058" i="31"/>
  <c r="L1058" i="31"/>
  <c r="M1058" i="31"/>
  <c r="N1058" i="31"/>
  <c r="O1058" i="31"/>
  <c r="P1058" i="31"/>
  <c r="Q1058" i="31"/>
  <c r="R1058" i="31"/>
  <c r="S1058" i="31"/>
  <c r="T1058" i="31"/>
  <c r="B1059" i="31"/>
  <c r="C1059" i="31"/>
  <c r="D1059" i="31"/>
  <c r="E1059" i="31"/>
  <c r="F1059" i="31"/>
  <c r="G1059" i="31"/>
  <c r="H1059" i="31"/>
  <c r="I1059" i="31"/>
  <c r="J1059" i="31"/>
  <c r="K1059" i="31"/>
  <c r="L1059" i="31"/>
  <c r="M1059" i="31"/>
  <c r="N1059" i="31"/>
  <c r="O1059" i="31"/>
  <c r="P1059" i="31"/>
  <c r="Q1059" i="31"/>
  <c r="R1059" i="31"/>
  <c r="S1059" i="31"/>
  <c r="T1059" i="31"/>
  <c r="B1060" i="31"/>
  <c r="C1060" i="31"/>
  <c r="D1060" i="31"/>
  <c r="E1060" i="31"/>
  <c r="F1060" i="31"/>
  <c r="G1060" i="31"/>
  <c r="H1060" i="31"/>
  <c r="I1060" i="31"/>
  <c r="J1060" i="31"/>
  <c r="K1060" i="31"/>
  <c r="L1060" i="31"/>
  <c r="M1060" i="31"/>
  <c r="N1060" i="31"/>
  <c r="O1060" i="31"/>
  <c r="P1060" i="31"/>
  <c r="Q1060" i="31"/>
  <c r="R1060" i="31"/>
  <c r="S1060" i="31"/>
  <c r="T1060" i="31"/>
  <c r="B1061" i="31"/>
  <c r="C1061" i="31"/>
  <c r="D1061" i="31"/>
  <c r="E1061" i="31"/>
  <c r="F1061" i="31"/>
  <c r="G1061" i="31"/>
  <c r="H1061" i="31"/>
  <c r="I1061" i="31"/>
  <c r="J1061" i="31"/>
  <c r="K1061" i="31"/>
  <c r="L1061" i="31"/>
  <c r="M1061" i="31"/>
  <c r="N1061" i="31"/>
  <c r="O1061" i="31"/>
  <c r="P1061" i="31"/>
  <c r="Q1061" i="31"/>
  <c r="R1061" i="31"/>
  <c r="S1061" i="31"/>
  <c r="T1061" i="31"/>
  <c r="B1062" i="31"/>
  <c r="C1062" i="31"/>
  <c r="D1062" i="31"/>
  <c r="E1062" i="31"/>
  <c r="F1062" i="31"/>
  <c r="G1062" i="31"/>
  <c r="H1062" i="31"/>
  <c r="I1062" i="31"/>
  <c r="J1062" i="31"/>
  <c r="K1062" i="31"/>
  <c r="L1062" i="31"/>
  <c r="M1062" i="31"/>
  <c r="N1062" i="31"/>
  <c r="O1062" i="31"/>
  <c r="P1062" i="31"/>
  <c r="Q1062" i="31"/>
  <c r="R1062" i="31"/>
  <c r="S1062" i="31"/>
  <c r="T1062" i="31"/>
  <c r="B1063" i="31"/>
  <c r="C1063" i="31"/>
  <c r="D1063" i="31"/>
  <c r="E1063" i="31"/>
  <c r="F1063" i="31"/>
  <c r="G1063" i="31"/>
  <c r="H1063" i="31"/>
  <c r="I1063" i="31"/>
  <c r="J1063" i="31"/>
  <c r="K1063" i="31"/>
  <c r="L1063" i="31"/>
  <c r="M1063" i="31"/>
  <c r="N1063" i="31"/>
  <c r="O1063" i="31"/>
  <c r="P1063" i="31"/>
  <c r="Q1063" i="31"/>
  <c r="R1063" i="31"/>
  <c r="S1063" i="31"/>
  <c r="T1063" i="31"/>
  <c r="B1064" i="31"/>
  <c r="C1064" i="31"/>
  <c r="D1064" i="31"/>
  <c r="E1064" i="31"/>
  <c r="F1064" i="31"/>
  <c r="G1064" i="31"/>
  <c r="H1064" i="31"/>
  <c r="I1064" i="31"/>
  <c r="J1064" i="31"/>
  <c r="K1064" i="31"/>
  <c r="L1064" i="31"/>
  <c r="M1064" i="31"/>
  <c r="N1064" i="31"/>
  <c r="O1064" i="31"/>
  <c r="P1064" i="31"/>
  <c r="Q1064" i="31"/>
  <c r="R1064" i="31"/>
  <c r="S1064" i="31"/>
  <c r="T1064" i="31"/>
  <c r="B1065" i="31"/>
  <c r="C1065" i="31"/>
  <c r="D1065" i="31"/>
  <c r="E1065" i="31"/>
  <c r="F1065" i="31"/>
  <c r="G1065" i="31"/>
  <c r="H1065" i="31"/>
  <c r="I1065" i="31"/>
  <c r="J1065" i="31"/>
  <c r="K1065" i="31"/>
  <c r="L1065" i="31"/>
  <c r="M1065" i="31"/>
  <c r="N1065" i="31"/>
  <c r="O1065" i="31"/>
  <c r="P1065" i="31"/>
  <c r="Q1065" i="31"/>
  <c r="R1065" i="31"/>
  <c r="S1065" i="31"/>
  <c r="T1065" i="31"/>
  <c r="B1066" i="31"/>
  <c r="C1066" i="31"/>
  <c r="D1066" i="31"/>
  <c r="E1066" i="31"/>
  <c r="F1066" i="31"/>
  <c r="G1066" i="31"/>
  <c r="H1066" i="31"/>
  <c r="I1066" i="31"/>
  <c r="J1066" i="31"/>
  <c r="K1066" i="31"/>
  <c r="L1066" i="31"/>
  <c r="M1066" i="31"/>
  <c r="N1066" i="31"/>
  <c r="O1066" i="31"/>
  <c r="P1066" i="31"/>
  <c r="Q1066" i="31"/>
  <c r="R1066" i="31"/>
  <c r="S1066" i="31"/>
  <c r="T1066" i="31"/>
  <c r="B1067" i="31"/>
  <c r="C1067" i="31"/>
  <c r="D1067" i="31"/>
  <c r="E1067" i="31"/>
  <c r="F1067" i="31"/>
  <c r="G1067" i="31"/>
  <c r="H1067" i="31"/>
  <c r="I1067" i="31"/>
  <c r="J1067" i="31"/>
  <c r="K1067" i="31"/>
  <c r="L1067" i="31"/>
  <c r="M1067" i="31"/>
  <c r="N1067" i="31"/>
  <c r="O1067" i="31"/>
  <c r="P1067" i="31"/>
  <c r="Q1067" i="31"/>
  <c r="R1067" i="31"/>
  <c r="S1067" i="31"/>
  <c r="T1067" i="31"/>
  <c r="B1068" i="31"/>
  <c r="C1068" i="31"/>
  <c r="D1068" i="31"/>
  <c r="E1068" i="31"/>
  <c r="F1068" i="31"/>
  <c r="G1068" i="31"/>
  <c r="H1068" i="31"/>
  <c r="I1068" i="31"/>
  <c r="J1068" i="31"/>
  <c r="K1068" i="31"/>
  <c r="L1068" i="31"/>
  <c r="M1068" i="31"/>
  <c r="N1068" i="31"/>
  <c r="O1068" i="31"/>
  <c r="P1068" i="31"/>
  <c r="Q1068" i="31"/>
  <c r="R1068" i="31"/>
  <c r="S1068" i="31"/>
  <c r="T1068" i="31"/>
  <c r="B1069" i="31"/>
  <c r="C1069" i="31"/>
  <c r="D1069" i="31"/>
  <c r="E1069" i="31"/>
  <c r="F1069" i="31"/>
  <c r="G1069" i="31"/>
  <c r="H1069" i="31"/>
  <c r="I1069" i="31"/>
  <c r="J1069" i="31"/>
  <c r="K1069" i="31"/>
  <c r="L1069" i="31"/>
  <c r="M1069" i="31"/>
  <c r="N1069" i="31"/>
  <c r="O1069" i="31"/>
  <c r="P1069" i="31"/>
  <c r="Q1069" i="31"/>
  <c r="R1069" i="31"/>
  <c r="S1069" i="31"/>
  <c r="T1069" i="31"/>
  <c r="B1070" i="31"/>
  <c r="C1070" i="31"/>
  <c r="D1070" i="31"/>
  <c r="E1070" i="31"/>
  <c r="F1070" i="31"/>
  <c r="G1070" i="31"/>
  <c r="H1070" i="31"/>
  <c r="I1070" i="31"/>
  <c r="J1070" i="31"/>
  <c r="K1070" i="31"/>
  <c r="L1070" i="31"/>
  <c r="M1070" i="31"/>
  <c r="N1070" i="31"/>
  <c r="O1070" i="31"/>
  <c r="P1070" i="31"/>
  <c r="Q1070" i="31"/>
  <c r="R1070" i="31"/>
  <c r="S1070" i="31"/>
  <c r="T1070" i="31"/>
  <c r="B1071" i="31"/>
  <c r="C1071" i="31"/>
  <c r="D1071" i="31"/>
  <c r="E1071" i="31"/>
  <c r="F1071" i="31"/>
  <c r="G1071" i="31"/>
  <c r="H1071" i="31"/>
  <c r="I1071" i="31"/>
  <c r="J1071" i="31"/>
  <c r="K1071" i="31"/>
  <c r="L1071" i="31"/>
  <c r="M1071" i="31"/>
  <c r="N1071" i="31"/>
  <c r="O1071" i="31"/>
  <c r="P1071" i="31"/>
  <c r="Q1071" i="31"/>
  <c r="R1071" i="31"/>
  <c r="S1071" i="31"/>
  <c r="T1071" i="31"/>
  <c r="B1072" i="31"/>
  <c r="C1072" i="31"/>
  <c r="D1072" i="31"/>
  <c r="E1072" i="31"/>
  <c r="F1072" i="31"/>
  <c r="G1072" i="31"/>
  <c r="H1072" i="31"/>
  <c r="I1072" i="31"/>
  <c r="J1072" i="31"/>
  <c r="K1072" i="31"/>
  <c r="L1072" i="31"/>
  <c r="M1072" i="31"/>
  <c r="N1072" i="31"/>
  <c r="O1072" i="31"/>
  <c r="P1072" i="31"/>
  <c r="Q1072" i="31"/>
  <c r="R1072" i="31"/>
  <c r="S1072" i="31"/>
  <c r="T1072" i="31"/>
  <c r="B1073" i="31"/>
  <c r="C1073" i="31"/>
  <c r="D1073" i="31"/>
  <c r="E1073" i="31"/>
  <c r="F1073" i="31"/>
  <c r="G1073" i="31"/>
  <c r="H1073" i="31"/>
  <c r="I1073" i="31"/>
  <c r="J1073" i="31"/>
  <c r="K1073" i="31"/>
  <c r="L1073" i="31"/>
  <c r="M1073" i="31"/>
  <c r="N1073" i="31"/>
  <c r="O1073" i="31"/>
  <c r="P1073" i="31"/>
  <c r="Q1073" i="31"/>
  <c r="R1073" i="31"/>
  <c r="S1073" i="31"/>
  <c r="T1073" i="31"/>
  <c r="B1074" i="31"/>
  <c r="C1074" i="31"/>
  <c r="D1074" i="31"/>
  <c r="E1074" i="31"/>
  <c r="F1074" i="31"/>
  <c r="G1074" i="31"/>
  <c r="H1074" i="31"/>
  <c r="I1074" i="31"/>
  <c r="J1074" i="31"/>
  <c r="K1074" i="31"/>
  <c r="L1074" i="31"/>
  <c r="M1074" i="31"/>
  <c r="N1074" i="31"/>
  <c r="O1074" i="31"/>
  <c r="P1074" i="31"/>
  <c r="Q1074" i="31"/>
  <c r="R1074" i="31"/>
  <c r="S1074" i="31"/>
  <c r="T1074" i="31"/>
  <c r="B1075" i="31"/>
  <c r="C1075" i="31"/>
  <c r="D1075" i="31"/>
  <c r="E1075" i="31"/>
  <c r="F1075" i="31"/>
  <c r="G1075" i="31"/>
  <c r="H1075" i="31"/>
  <c r="I1075" i="31"/>
  <c r="J1075" i="31"/>
  <c r="K1075" i="31"/>
  <c r="L1075" i="31"/>
  <c r="M1075" i="31"/>
  <c r="N1075" i="31"/>
  <c r="O1075" i="31"/>
  <c r="P1075" i="31"/>
  <c r="Q1075" i="31"/>
  <c r="R1075" i="31"/>
  <c r="S1075" i="31"/>
  <c r="T1075" i="31"/>
  <c r="B1076" i="31"/>
  <c r="C1076" i="31"/>
  <c r="D1076" i="31"/>
  <c r="E1076" i="31"/>
  <c r="F1076" i="31"/>
  <c r="G1076" i="31"/>
  <c r="H1076" i="31"/>
  <c r="I1076" i="31"/>
  <c r="J1076" i="31"/>
  <c r="K1076" i="31"/>
  <c r="L1076" i="31"/>
  <c r="M1076" i="31"/>
  <c r="N1076" i="31"/>
  <c r="O1076" i="31"/>
  <c r="P1076" i="31"/>
  <c r="Q1076" i="31"/>
  <c r="R1076" i="31"/>
  <c r="S1076" i="31"/>
  <c r="T1076" i="31"/>
  <c r="B1077" i="31"/>
  <c r="C1077" i="31"/>
  <c r="D1077" i="31"/>
  <c r="E1077" i="31"/>
  <c r="F1077" i="31"/>
  <c r="G1077" i="31"/>
  <c r="H1077" i="31"/>
  <c r="I1077" i="31"/>
  <c r="J1077" i="31"/>
  <c r="K1077" i="31"/>
  <c r="L1077" i="31"/>
  <c r="M1077" i="31"/>
  <c r="N1077" i="31"/>
  <c r="O1077" i="31"/>
  <c r="P1077" i="31"/>
  <c r="Q1077" i="31"/>
  <c r="R1077" i="31"/>
  <c r="S1077" i="31"/>
  <c r="T1077" i="31"/>
  <c r="B1078" i="31"/>
  <c r="C1078" i="31"/>
  <c r="D1078" i="31"/>
  <c r="E1078" i="31"/>
  <c r="F1078" i="31"/>
  <c r="G1078" i="31"/>
  <c r="H1078" i="31"/>
  <c r="I1078" i="31"/>
  <c r="J1078" i="31"/>
  <c r="K1078" i="31"/>
  <c r="L1078" i="31"/>
  <c r="M1078" i="31"/>
  <c r="N1078" i="31"/>
  <c r="O1078" i="31"/>
  <c r="P1078" i="31"/>
  <c r="Q1078" i="31"/>
  <c r="R1078" i="31"/>
  <c r="S1078" i="31"/>
  <c r="T1078" i="31"/>
  <c r="B1079" i="31"/>
  <c r="C1079" i="31"/>
  <c r="D1079" i="31"/>
  <c r="E1079" i="31"/>
  <c r="F1079" i="31"/>
  <c r="G1079" i="31"/>
  <c r="H1079" i="31"/>
  <c r="I1079" i="31"/>
  <c r="J1079" i="31"/>
  <c r="K1079" i="31"/>
  <c r="L1079" i="31"/>
  <c r="M1079" i="31"/>
  <c r="N1079" i="31"/>
  <c r="O1079" i="31"/>
  <c r="P1079" i="31"/>
  <c r="Q1079" i="31"/>
  <c r="R1079" i="31"/>
  <c r="S1079" i="31"/>
  <c r="T1079" i="31"/>
  <c r="B1080" i="31"/>
  <c r="C1080" i="31"/>
  <c r="D1080" i="31"/>
  <c r="E1080" i="31"/>
  <c r="F1080" i="31"/>
  <c r="G1080" i="31"/>
  <c r="H1080" i="31"/>
  <c r="I1080" i="31"/>
  <c r="J1080" i="31"/>
  <c r="K1080" i="31"/>
  <c r="L1080" i="31"/>
  <c r="M1080" i="31"/>
  <c r="N1080" i="31"/>
  <c r="O1080" i="31"/>
  <c r="P1080" i="31"/>
  <c r="Q1080" i="31"/>
  <c r="R1080" i="31"/>
  <c r="S1080" i="31"/>
  <c r="T1080" i="31"/>
  <c r="B1081" i="31"/>
  <c r="C1081" i="31"/>
  <c r="D1081" i="31"/>
  <c r="E1081" i="31"/>
  <c r="F1081" i="31"/>
  <c r="G1081" i="31"/>
  <c r="H1081" i="31"/>
  <c r="I1081" i="31"/>
  <c r="J1081" i="31"/>
  <c r="K1081" i="31"/>
  <c r="L1081" i="31"/>
  <c r="M1081" i="31"/>
  <c r="N1081" i="31"/>
  <c r="O1081" i="31"/>
  <c r="P1081" i="31"/>
  <c r="Q1081" i="31"/>
  <c r="R1081" i="31"/>
  <c r="S1081" i="31"/>
  <c r="T1081" i="31"/>
  <c r="B1082" i="31"/>
  <c r="C1082" i="31"/>
  <c r="D1082" i="31"/>
  <c r="E1082" i="31"/>
  <c r="F1082" i="31"/>
  <c r="G1082" i="31"/>
  <c r="H1082" i="31"/>
  <c r="I1082" i="31"/>
  <c r="J1082" i="31"/>
  <c r="K1082" i="31"/>
  <c r="L1082" i="31"/>
  <c r="M1082" i="31"/>
  <c r="N1082" i="31"/>
  <c r="O1082" i="31"/>
  <c r="P1082" i="31"/>
  <c r="Q1082" i="31"/>
  <c r="R1082" i="31"/>
  <c r="S1082" i="31"/>
  <c r="T1082" i="31"/>
  <c r="B1083" i="31"/>
  <c r="C1083" i="31"/>
  <c r="D1083" i="31"/>
  <c r="E1083" i="31"/>
  <c r="F1083" i="31"/>
  <c r="G1083" i="31"/>
  <c r="H1083" i="31"/>
  <c r="I1083" i="31"/>
  <c r="J1083" i="31"/>
  <c r="K1083" i="31"/>
  <c r="L1083" i="31"/>
  <c r="M1083" i="31"/>
  <c r="N1083" i="31"/>
  <c r="O1083" i="31"/>
  <c r="P1083" i="31"/>
  <c r="Q1083" i="31"/>
  <c r="R1083" i="31"/>
  <c r="S1083" i="31"/>
  <c r="T1083" i="31"/>
  <c r="B1084" i="31"/>
  <c r="C1084" i="31"/>
  <c r="D1084" i="31"/>
  <c r="E1084" i="31"/>
  <c r="F1084" i="31"/>
  <c r="G1084" i="31"/>
  <c r="H1084" i="31"/>
  <c r="I1084" i="31"/>
  <c r="J1084" i="31"/>
  <c r="K1084" i="31"/>
  <c r="L1084" i="31"/>
  <c r="M1084" i="31"/>
  <c r="N1084" i="31"/>
  <c r="O1084" i="31"/>
  <c r="P1084" i="31"/>
  <c r="Q1084" i="31"/>
  <c r="R1084" i="31"/>
  <c r="S1084" i="31"/>
  <c r="T1084" i="31"/>
  <c r="B1085" i="31"/>
  <c r="C1085" i="31"/>
  <c r="D1085" i="31"/>
  <c r="E1085" i="31"/>
  <c r="F1085" i="31"/>
  <c r="G1085" i="31"/>
  <c r="H1085" i="31"/>
  <c r="I1085" i="31"/>
  <c r="J1085" i="31"/>
  <c r="K1085" i="31"/>
  <c r="L1085" i="31"/>
  <c r="M1085" i="31"/>
  <c r="N1085" i="31"/>
  <c r="O1085" i="31"/>
  <c r="P1085" i="31"/>
  <c r="Q1085" i="31"/>
  <c r="R1085" i="31"/>
  <c r="S1085" i="31"/>
  <c r="T1085" i="31"/>
  <c r="B1086" i="31"/>
  <c r="C1086" i="31"/>
  <c r="D1086" i="31"/>
  <c r="E1086" i="31"/>
  <c r="F1086" i="31"/>
  <c r="G1086" i="31"/>
  <c r="H1086" i="31"/>
  <c r="I1086" i="31"/>
  <c r="J1086" i="31"/>
  <c r="K1086" i="31"/>
  <c r="L1086" i="31"/>
  <c r="M1086" i="31"/>
  <c r="N1086" i="31"/>
  <c r="O1086" i="31"/>
  <c r="P1086" i="31"/>
  <c r="Q1086" i="31"/>
  <c r="R1086" i="31"/>
  <c r="S1086" i="31"/>
  <c r="T1086" i="31"/>
  <c r="B1087" i="31"/>
  <c r="C1087" i="31"/>
  <c r="D1087" i="31"/>
  <c r="E1087" i="31"/>
  <c r="F1087" i="31"/>
  <c r="G1087" i="31"/>
  <c r="H1087" i="31"/>
  <c r="I1087" i="31"/>
  <c r="J1087" i="31"/>
  <c r="K1087" i="31"/>
  <c r="L1087" i="31"/>
  <c r="M1087" i="31"/>
  <c r="N1087" i="31"/>
  <c r="O1087" i="31"/>
  <c r="P1087" i="31"/>
  <c r="Q1087" i="31"/>
  <c r="R1087" i="31"/>
  <c r="S1087" i="31"/>
  <c r="T1087" i="31"/>
  <c r="B1088" i="31"/>
  <c r="C1088" i="31"/>
  <c r="D1088" i="31"/>
  <c r="E1088" i="31"/>
  <c r="F1088" i="31"/>
  <c r="G1088" i="31"/>
  <c r="H1088" i="31"/>
  <c r="I1088" i="31"/>
  <c r="J1088" i="31"/>
  <c r="K1088" i="31"/>
  <c r="L1088" i="31"/>
  <c r="M1088" i="31"/>
  <c r="N1088" i="31"/>
  <c r="O1088" i="31"/>
  <c r="P1088" i="31"/>
  <c r="Q1088" i="31"/>
  <c r="R1088" i="31"/>
  <c r="S1088" i="31"/>
  <c r="T1088" i="31"/>
  <c r="B1089" i="31"/>
  <c r="C1089" i="31"/>
  <c r="D1089" i="31"/>
  <c r="E1089" i="31"/>
  <c r="F1089" i="31"/>
  <c r="G1089" i="31"/>
  <c r="H1089" i="31"/>
  <c r="I1089" i="31"/>
  <c r="J1089" i="31"/>
  <c r="K1089" i="31"/>
  <c r="L1089" i="31"/>
  <c r="M1089" i="31"/>
  <c r="N1089" i="31"/>
  <c r="O1089" i="31"/>
  <c r="P1089" i="31"/>
  <c r="Q1089" i="31"/>
  <c r="R1089" i="31"/>
  <c r="S1089" i="31"/>
  <c r="T1089" i="31"/>
  <c r="B1090" i="31"/>
  <c r="C1090" i="31"/>
  <c r="D1090" i="31"/>
  <c r="E1090" i="31"/>
  <c r="F1090" i="31"/>
  <c r="G1090" i="31"/>
  <c r="H1090" i="31"/>
  <c r="I1090" i="31"/>
  <c r="J1090" i="31"/>
  <c r="K1090" i="31"/>
  <c r="L1090" i="31"/>
  <c r="M1090" i="31"/>
  <c r="N1090" i="31"/>
  <c r="O1090" i="31"/>
  <c r="P1090" i="31"/>
  <c r="Q1090" i="31"/>
  <c r="R1090" i="31"/>
  <c r="S1090" i="31"/>
  <c r="T1090" i="31"/>
  <c r="B1091" i="31"/>
  <c r="C1091" i="31"/>
  <c r="D1091" i="31"/>
  <c r="E1091" i="31"/>
  <c r="F1091" i="31"/>
  <c r="G1091" i="31"/>
  <c r="H1091" i="31"/>
  <c r="I1091" i="31"/>
  <c r="J1091" i="31"/>
  <c r="K1091" i="31"/>
  <c r="L1091" i="31"/>
  <c r="M1091" i="31"/>
  <c r="N1091" i="31"/>
  <c r="O1091" i="31"/>
  <c r="P1091" i="31"/>
  <c r="Q1091" i="31"/>
  <c r="R1091" i="31"/>
  <c r="S1091" i="31"/>
  <c r="T1091" i="31"/>
  <c r="B1092" i="31"/>
  <c r="C1092" i="31"/>
  <c r="D1092" i="31"/>
  <c r="E1092" i="31"/>
  <c r="F1092" i="31"/>
  <c r="G1092" i="31"/>
  <c r="H1092" i="31"/>
  <c r="I1092" i="31"/>
  <c r="J1092" i="31"/>
  <c r="K1092" i="31"/>
  <c r="L1092" i="31"/>
  <c r="M1092" i="31"/>
  <c r="N1092" i="31"/>
  <c r="O1092" i="31"/>
  <c r="P1092" i="31"/>
  <c r="Q1092" i="31"/>
  <c r="R1092" i="31"/>
  <c r="S1092" i="31"/>
  <c r="T1092" i="31"/>
  <c r="B1093" i="31"/>
  <c r="C1093" i="31"/>
  <c r="D1093" i="31"/>
  <c r="E1093" i="31"/>
  <c r="F1093" i="31"/>
  <c r="G1093" i="31"/>
  <c r="H1093" i="31"/>
  <c r="I1093" i="31"/>
  <c r="J1093" i="31"/>
  <c r="K1093" i="31"/>
  <c r="L1093" i="31"/>
  <c r="M1093" i="31"/>
  <c r="N1093" i="31"/>
  <c r="O1093" i="31"/>
  <c r="P1093" i="31"/>
  <c r="Q1093" i="31"/>
  <c r="R1093" i="31"/>
  <c r="S1093" i="31"/>
  <c r="T1093" i="31"/>
  <c r="B1094" i="31"/>
  <c r="C1094" i="31"/>
  <c r="D1094" i="31"/>
  <c r="E1094" i="31"/>
  <c r="F1094" i="31"/>
  <c r="G1094" i="31"/>
  <c r="H1094" i="31"/>
  <c r="I1094" i="31"/>
  <c r="J1094" i="31"/>
  <c r="K1094" i="31"/>
  <c r="L1094" i="31"/>
  <c r="M1094" i="31"/>
  <c r="N1094" i="31"/>
  <c r="O1094" i="31"/>
  <c r="P1094" i="31"/>
  <c r="Q1094" i="31"/>
  <c r="R1094" i="31"/>
  <c r="S1094" i="31"/>
  <c r="T1094" i="31"/>
  <c r="B1095" i="31"/>
  <c r="C1095" i="31"/>
  <c r="D1095" i="31"/>
  <c r="E1095" i="31"/>
  <c r="F1095" i="31"/>
  <c r="G1095" i="31"/>
  <c r="H1095" i="31"/>
  <c r="I1095" i="31"/>
  <c r="J1095" i="31"/>
  <c r="K1095" i="31"/>
  <c r="L1095" i="31"/>
  <c r="M1095" i="31"/>
  <c r="N1095" i="31"/>
  <c r="O1095" i="31"/>
  <c r="P1095" i="31"/>
  <c r="Q1095" i="31"/>
  <c r="R1095" i="31"/>
  <c r="S1095" i="31"/>
  <c r="T1095" i="31"/>
  <c r="B1096" i="31"/>
  <c r="C1096" i="31"/>
  <c r="D1096" i="31"/>
  <c r="E1096" i="31"/>
  <c r="F1096" i="31"/>
  <c r="G1096" i="31"/>
  <c r="H1096" i="31"/>
  <c r="I1096" i="31"/>
  <c r="J1096" i="31"/>
  <c r="K1096" i="31"/>
  <c r="L1096" i="31"/>
  <c r="M1096" i="31"/>
  <c r="N1096" i="31"/>
  <c r="O1096" i="31"/>
  <c r="P1096" i="31"/>
  <c r="Q1096" i="31"/>
  <c r="R1096" i="31"/>
  <c r="S1096" i="31"/>
  <c r="T1096" i="31"/>
  <c r="B1097" i="31"/>
  <c r="C1097" i="31"/>
  <c r="D1097" i="31"/>
  <c r="E1097" i="31"/>
  <c r="F1097" i="31"/>
  <c r="G1097" i="31"/>
  <c r="H1097" i="31"/>
  <c r="I1097" i="31"/>
  <c r="J1097" i="31"/>
  <c r="K1097" i="31"/>
  <c r="L1097" i="31"/>
  <c r="M1097" i="31"/>
  <c r="N1097" i="31"/>
  <c r="O1097" i="31"/>
  <c r="P1097" i="31"/>
  <c r="Q1097" i="31"/>
  <c r="R1097" i="31"/>
  <c r="S1097" i="31"/>
  <c r="T1097" i="31"/>
  <c r="B1098" i="31"/>
  <c r="C1098" i="31"/>
  <c r="D1098" i="31"/>
  <c r="E1098" i="31"/>
  <c r="F1098" i="31"/>
  <c r="G1098" i="31"/>
  <c r="H1098" i="31"/>
  <c r="I1098" i="31"/>
  <c r="J1098" i="31"/>
  <c r="K1098" i="31"/>
  <c r="L1098" i="31"/>
  <c r="M1098" i="31"/>
  <c r="N1098" i="31"/>
  <c r="O1098" i="31"/>
  <c r="P1098" i="31"/>
  <c r="Q1098" i="31"/>
  <c r="R1098" i="31"/>
  <c r="S1098" i="31"/>
  <c r="T1098" i="31"/>
  <c r="B1099" i="31"/>
  <c r="C1099" i="31"/>
  <c r="D1099" i="31"/>
  <c r="E1099" i="31"/>
  <c r="F1099" i="31"/>
  <c r="G1099" i="31"/>
  <c r="H1099" i="31"/>
  <c r="I1099" i="31"/>
  <c r="J1099" i="31"/>
  <c r="K1099" i="31"/>
  <c r="L1099" i="31"/>
  <c r="M1099" i="31"/>
  <c r="N1099" i="31"/>
  <c r="O1099" i="31"/>
  <c r="P1099" i="31"/>
  <c r="Q1099" i="31"/>
  <c r="R1099" i="31"/>
  <c r="S1099" i="31"/>
  <c r="T1099" i="31"/>
  <c r="B1100" i="31"/>
  <c r="C1100" i="31"/>
  <c r="D1100" i="31"/>
  <c r="E1100" i="31"/>
  <c r="F1100" i="31"/>
  <c r="G1100" i="31"/>
  <c r="H1100" i="31"/>
  <c r="I1100" i="31"/>
  <c r="J1100" i="31"/>
  <c r="K1100" i="31"/>
  <c r="L1100" i="31"/>
  <c r="M1100" i="31"/>
  <c r="N1100" i="31"/>
  <c r="O1100" i="31"/>
  <c r="P1100" i="31"/>
  <c r="Q1100" i="31"/>
  <c r="R1100" i="31"/>
  <c r="S1100" i="31"/>
  <c r="T1100" i="31"/>
  <c r="B1101" i="31"/>
  <c r="C1101" i="31"/>
  <c r="D1101" i="31"/>
  <c r="E1101" i="31"/>
  <c r="F1101" i="31"/>
  <c r="G1101" i="31"/>
  <c r="H1101" i="31"/>
  <c r="I1101" i="31"/>
  <c r="J1101" i="31"/>
  <c r="K1101" i="31"/>
  <c r="L1101" i="31"/>
  <c r="M1101" i="31"/>
  <c r="N1101" i="31"/>
  <c r="O1101" i="31"/>
  <c r="P1101" i="31"/>
  <c r="Q1101" i="31"/>
  <c r="R1101" i="31"/>
  <c r="S1101" i="31"/>
  <c r="T1101" i="31"/>
  <c r="B1102" i="31"/>
  <c r="C1102" i="31"/>
  <c r="D1102" i="31"/>
  <c r="E1102" i="31"/>
  <c r="F1102" i="31"/>
  <c r="G1102" i="31"/>
  <c r="H1102" i="31"/>
  <c r="I1102" i="31"/>
  <c r="J1102" i="31"/>
  <c r="K1102" i="31"/>
  <c r="L1102" i="31"/>
  <c r="M1102" i="31"/>
  <c r="N1102" i="31"/>
  <c r="O1102" i="31"/>
  <c r="P1102" i="31"/>
  <c r="Q1102" i="31"/>
  <c r="R1102" i="31"/>
  <c r="S1102" i="31"/>
  <c r="T1102" i="31"/>
  <c r="B1103" i="31"/>
  <c r="C1103" i="31"/>
  <c r="D1103" i="31"/>
  <c r="E1103" i="31"/>
  <c r="F1103" i="31"/>
  <c r="G1103" i="31"/>
  <c r="H1103" i="31"/>
  <c r="I1103" i="31"/>
  <c r="J1103" i="31"/>
  <c r="K1103" i="31"/>
  <c r="L1103" i="31"/>
  <c r="M1103" i="31"/>
  <c r="N1103" i="31"/>
  <c r="O1103" i="31"/>
  <c r="P1103" i="31"/>
  <c r="Q1103" i="31"/>
  <c r="R1103" i="31"/>
  <c r="S1103" i="31"/>
  <c r="T1103" i="31"/>
  <c r="B1104" i="31"/>
  <c r="C1104" i="31"/>
  <c r="D1104" i="31"/>
  <c r="E1104" i="31"/>
  <c r="F1104" i="31"/>
  <c r="G1104" i="31"/>
  <c r="H1104" i="31"/>
  <c r="I1104" i="31"/>
  <c r="J1104" i="31"/>
  <c r="K1104" i="31"/>
  <c r="L1104" i="31"/>
  <c r="M1104" i="31"/>
  <c r="N1104" i="31"/>
  <c r="O1104" i="31"/>
  <c r="P1104" i="31"/>
  <c r="Q1104" i="31"/>
  <c r="R1104" i="31"/>
  <c r="S1104" i="31"/>
  <c r="T1104" i="31"/>
  <c r="B1105" i="31"/>
  <c r="C1105" i="31"/>
  <c r="D1105" i="31"/>
  <c r="E1105" i="31"/>
  <c r="F1105" i="31"/>
  <c r="G1105" i="31"/>
  <c r="H1105" i="31"/>
  <c r="I1105" i="31"/>
  <c r="J1105" i="31"/>
  <c r="K1105" i="31"/>
  <c r="L1105" i="31"/>
  <c r="M1105" i="31"/>
  <c r="N1105" i="31"/>
  <c r="O1105" i="31"/>
  <c r="P1105" i="31"/>
  <c r="Q1105" i="31"/>
  <c r="R1105" i="31"/>
  <c r="S1105" i="31"/>
  <c r="T1105" i="31"/>
  <c r="B1106" i="31"/>
  <c r="C1106" i="31"/>
  <c r="D1106" i="31"/>
  <c r="E1106" i="31"/>
  <c r="F1106" i="31"/>
  <c r="G1106" i="31"/>
  <c r="H1106" i="31"/>
  <c r="I1106" i="31"/>
  <c r="J1106" i="31"/>
  <c r="K1106" i="31"/>
  <c r="L1106" i="31"/>
  <c r="M1106" i="31"/>
  <c r="N1106" i="31"/>
  <c r="O1106" i="31"/>
  <c r="P1106" i="31"/>
  <c r="Q1106" i="31"/>
  <c r="R1106" i="31"/>
  <c r="S1106" i="31"/>
  <c r="T1106" i="31"/>
  <c r="B1107" i="31"/>
  <c r="C1107" i="31"/>
  <c r="D1107" i="31"/>
  <c r="E1107" i="31"/>
  <c r="F1107" i="31"/>
  <c r="G1107" i="31"/>
  <c r="H1107" i="31"/>
  <c r="I1107" i="31"/>
  <c r="J1107" i="31"/>
  <c r="K1107" i="31"/>
  <c r="L1107" i="31"/>
  <c r="M1107" i="31"/>
  <c r="N1107" i="31"/>
  <c r="O1107" i="31"/>
  <c r="P1107" i="31"/>
  <c r="Q1107" i="31"/>
  <c r="R1107" i="31"/>
  <c r="S1107" i="31"/>
  <c r="T1107" i="31"/>
  <c r="B1108" i="31"/>
  <c r="C1108" i="31"/>
  <c r="D1108" i="31"/>
  <c r="E1108" i="31"/>
  <c r="F1108" i="31"/>
  <c r="G1108" i="31"/>
  <c r="H1108" i="31"/>
  <c r="I1108" i="31"/>
  <c r="J1108" i="31"/>
  <c r="K1108" i="31"/>
  <c r="L1108" i="31"/>
  <c r="M1108" i="31"/>
  <c r="N1108" i="31"/>
  <c r="O1108" i="31"/>
  <c r="P1108" i="31"/>
  <c r="Q1108" i="31"/>
  <c r="R1108" i="31"/>
  <c r="S1108" i="31"/>
  <c r="T1108" i="31"/>
  <c r="B1109" i="31"/>
  <c r="C1109" i="31"/>
  <c r="D1109" i="31"/>
  <c r="E1109" i="31"/>
  <c r="F1109" i="31"/>
  <c r="G1109" i="31"/>
  <c r="H1109" i="31"/>
  <c r="I1109" i="31"/>
  <c r="J1109" i="31"/>
  <c r="K1109" i="31"/>
  <c r="L1109" i="31"/>
  <c r="M1109" i="31"/>
  <c r="N1109" i="31"/>
  <c r="O1109" i="31"/>
  <c r="P1109" i="31"/>
  <c r="Q1109" i="31"/>
  <c r="R1109" i="31"/>
  <c r="S1109" i="31"/>
  <c r="T1109" i="31"/>
  <c r="B1110" i="31"/>
  <c r="C1110" i="31"/>
  <c r="D1110" i="31"/>
  <c r="E1110" i="31"/>
  <c r="F1110" i="31"/>
  <c r="G1110" i="31"/>
  <c r="H1110" i="31"/>
  <c r="I1110" i="31"/>
  <c r="J1110" i="31"/>
  <c r="K1110" i="31"/>
  <c r="L1110" i="31"/>
  <c r="M1110" i="31"/>
  <c r="N1110" i="31"/>
  <c r="O1110" i="31"/>
  <c r="P1110" i="31"/>
  <c r="Q1110" i="31"/>
  <c r="R1110" i="31"/>
  <c r="S1110" i="31"/>
  <c r="T1110" i="31"/>
  <c r="B1111" i="31"/>
  <c r="C1111" i="31"/>
  <c r="D1111" i="31"/>
  <c r="E1111" i="31"/>
  <c r="F1111" i="31"/>
  <c r="G1111" i="31"/>
  <c r="H1111" i="31"/>
  <c r="I1111" i="31"/>
  <c r="J1111" i="31"/>
  <c r="K1111" i="31"/>
  <c r="L1111" i="31"/>
  <c r="M1111" i="31"/>
  <c r="N1111" i="31"/>
  <c r="O1111" i="31"/>
  <c r="P1111" i="31"/>
  <c r="Q1111" i="31"/>
  <c r="R1111" i="31"/>
  <c r="S1111" i="31"/>
  <c r="T1111" i="31"/>
  <c r="B1112" i="31"/>
  <c r="C1112" i="31"/>
  <c r="D1112" i="31"/>
  <c r="E1112" i="31"/>
  <c r="F1112" i="31"/>
  <c r="G1112" i="31"/>
  <c r="H1112" i="31"/>
  <c r="I1112" i="31"/>
  <c r="J1112" i="31"/>
  <c r="K1112" i="31"/>
  <c r="L1112" i="31"/>
  <c r="M1112" i="31"/>
  <c r="N1112" i="31"/>
  <c r="O1112" i="31"/>
  <c r="P1112" i="31"/>
  <c r="Q1112" i="31"/>
  <c r="R1112" i="31"/>
  <c r="S1112" i="31"/>
  <c r="T1112" i="31"/>
  <c r="B1113" i="31"/>
  <c r="C1113" i="31"/>
  <c r="D1113" i="31"/>
  <c r="E1113" i="31"/>
  <c r="F1113" i="31"/>
  <c r="G1113" i="31"/>
  <c r="H1113" i="31"/>
  <c r="I1113" i="31"/>
  <c r="J1113" i="31"/>
  <c r="K1113" i="31"/>
  <c r="L1113" i="31"/>
  <c r="M1113" i="31"/>
  <c r="N1113" i="31"/>
  <c r="O1113" i="31"/>
  <c r="P1113" i="31"/>
  <c r="Q1113" i="31"/>
  <c r="R1113" i="31"/>
  <c r="S1113" i="31"/>
  <c r="T1113" i="31"/>
  <c r="B1114" i="31"/>
  <c r="C1114" i="31"/>
  <c r="D1114" i="31"/>
  <c r="E1114" i="31"/>
  <c r="F1114" i="31"/>
  <c r="G1114" i="31"/>
  <c r="H1114" i="31"/>
  <c r="I1114" i="31"/>
  <c r="J1114" i="31"/>
  <c r="K1114" i="31"/>
  <c r="L1114" i="31"/>
  <c r="M1114" i="31"/>
  <c r="N1114" i="31"/>
  <c r="O1114" i="31"/>
  <c r="P1114" i="31"/>
  <c r="Q1114" i="31"/>
  <c r="R1114" i="31"/>
  <c r="S1114" i="31"/>
  <c r="T1114" i="31"/>
  <c r="B1115" i="31"/>
  <c r="C1115" i="31"/>
  <c r="D1115" i="31"/>
  <c r="E1115" i="31"/>
  <c r="F1115" i="31"/>
  <c r="G1115" i="31"/>
  <c r="H1115" i="31"/>
  <c r="I1115" i="31"/>
  <c r="J1115" i="31"/>
  <c r="K1115" i="31"/>
  <c r="L1115" i="31"/>
  <c r="M1115" i="31"/>
  <c r="N1115" i="31"/>
  <c r="O1115" i="31"/>
  <c r="P1115" i="31"/>
  <c r="Q1115" i="31"/>
  <c r="R1115" i="31"/>
  <c r="S1115" i="31"/>
  <c r="T1115" i="31"/>
  <c r="B1116" i="31"/>
  <c r="C1116" i="31"/>
  <c r="D1116" i="31"/>
  <c r="E1116" i="31"/>
  <c r="F1116" i="31"/>
  <c r="G1116" i="31"/>
  <c r="H1116" i="31"/>
  <c r="I1116" i="31"/>
  <c r="J1116" i="31"/>
  <c r="K1116" i="31"/>
  <c r="L1116" i="31"/>
  <c r="M1116" i="31"/>
  <c r="N1116" i="31"/>
  <c r="O1116" i="31"/>
  <c r="P1116" i="31"/>
  <c r="Q1116" i="31"/>
  <c r="R1116" i="31"/>
  <c r="S1116" i="31"/>
  <c r="T1116" i="31"/>
  <c r="B1117" i="31"/>
  <c r="C1117" i="31"/>
  <c r="D1117" i="31"/>
  <c r="E1117" i="31"/>
  <c r="F1117" i="31"/>
  <c r="G1117" i="31"/>
  <c r="H1117" i="31"/>
  <c r="I1117" i="31"/>
  <c r="J1117" i="31"/>
  <c r="K1117" i="31"/>
  <c r="L1117" i="31"/>
  <c r="M1117" i="31"/>
  <c r="N1117" i="31"/>
  <c r="O1117" i="31"/>
  <c r="P1117" i="31"/>
  <c r="Q1117" i="31"/>
  <c r="R1117" i="31"/>
  <c r="S1117" i="31"/>
  <c r="T1117" i="31"/>
  <c r="B1118" i="31"/>
  <c r="C1118" i="31"/>
  <c r="D1118" i="31"/>
  <c r="E1118" i="31"/>
  <c r="F1118" i="31"/>
  <c r="G1118" i="31"/>
  <c r="H1118" i="31"/>
  <c r="I1118" i="31"/>
  <c r="J1118" i="31"/>
  <c r="K1118" i="31"/>
  <c r="L1118" i="31"/>
  <c r="M1118" i="31"/>
  <c r="N1118" i="31"/>
  <c r="O1118" i="31"/>
  <c r="P1118" i="31"/>
  <c r="Q1118" i="31"/>
  <c r="R1118" i="31"/>
  <c r="S1118" i="31"/>
  <c r="T1118" i="31"/>
  <c r="B1119" i="31"/>
  <c r="C1119" i="31"/>
  <c r="D1119" i="31"/>
  <c r="E1119" i="31"/>
  <c r="F1119" i="31"/>
  <c r="G1119" i="31"/>
  <c r="H1119" i="31"/>
  <c r="I1119" i="31"/>
  <c r="J1119" i="31"/>
  <c r="K1119" i="31"/>
  <c r="L1119" i="31"/>
  <c r="M1119" i="31"/>
  <c r="N1119" i="31"/>
  <c r="O1119" i="31"/>
  <c r="P1119" i="31"/>
  <c r="Q1119" i="31"/>
  <c r="R1119" i="31"/>
  <c r="S1119" i="31"/>
  <c r="T1119" i="31"/>
  <c r="B1120" i="31"/>
  <c r="C1120" i="31"/>
  <c r="D1120" i="31"/>
  <c r="E1120" i="31"/>
  <c r="F1120" i="31"/>
  <c r="G1120" i="31"/>
  <c r="H1120" i="31"/>
  <c r="I1120" i="31"/>
  <c r="J1120" i="31"/>
  <c r="K1120" i="31"/>
  <c r="L1120" i="31"/>
  <c r="M1120" i="31"/>
  <c r="N1120" i="31"/>
  <c r="O1120" i="31"/>
  <c r="P1120" i="31"/>
  <c r="Q1120" i="31"/>
  <c r="R1120" i="31"/>
  <c r="S1120" i="31"/>
  <c r="T1120" i="31"/>
  <c r="B1121" i="31"/>
  <c r="C1121" i="31"/>
  <c r="D1121" i="31"/>
  <c r="E1121" i="31"/>
  <c r="F1121" i="31"/>
  <c r="G1121" i="31"/>
  <c r="H1121" i="31"/>
  <c r="I1121" i="31"/>
  <c r="J1121" i="31"/>
  <c r="K1121" i="31"/>
  <c r="L1121" i="31"/>
  <c r="M1121" i="31"/>
  <c r="N1121" i="31"/>
  <c r="O1121" i="31"/>
  <c r="P1121" i="31"/>
  <c r="Q1121" i="31"/>
  <c r="R1121" i="31"/>
  <c r="S1121" i="31"/>
  <c r="T1121" i="31"/>
  <c r="B1122" i="31"/>
  <c r="C1122" i="31"/>
  <c r="D1122" i="31"/>
  <c r="E1122" i="31"/>
  <c r="F1122" i="31"/>
  <c r="G1122" i="31"/>
  <c r="H1122" i="31"/>
  <c r="I1122" i="31"/>
  <c r="J1122" i="31"/>
  <c r="K1122" i="31"/>
  <c r="L1122" i="31"/>
  <c r="M1122" i="31"/>
  <c r="N1122" i="31"/>
  <c r="O1122" i="31"/>
  <c r="P1122" i="31"/>
  <c r="Q1122" i="31"/>
  <c r="R1122" i="31"/>
  <c r="S1122" i="31"/>
  <c r="T1122" i="31"/>
  <c r="B1123" i="31"/>
  <c r="C1123" i="31"/>
  <c r="D1123" i="31"/>
  <c r="E1123" i="31"/>
  <c r="F1123" i="31"/>
  <c r="G1123" i="31"/>
  <c r="H1123" i="31"/>
  <c r="I1123" i="31"/>
  <c r="J1123" i="31"/>
  <c r="K1123" i="31"/>
  <c r="L1123" i="31"/>
  <c r="M1123" i="31"/>
  <c r="N1123" i="31"/>
  <c r="O1123" i="31"/>
  <c r="P1123" i="31"/>
  <c r="Q1123" i="31"/>
  <c r="R1123" i="31"/>
  <c r="S1123" i="31"/>
  <c r="T1123" i="31"/>
  <c r="B1124" i="31"/>
  <c r="C1124" i="31"/>
  <c r="D1124" i="31"/>
  <c r="E1124" i="31"/>
  <c r="F1124" i="31"/>
  <c r="G1124" i="31"/>
  <c r="H1124" i="31"/>
  <c r="I1124" i="31"/>
  <c r="J1124" i="31"/>
  <c r="K1124" i="31"/>
  <c r="L1124" i="31"/>
  <c r="M1124" i="31"/>
  <c r="N1124" i="31"/>
  <c r="O1124" i="31"/>
  <c r="P1124" i="31"/>
  <c r="Q1124" i="31"/>
  <c r="R1124" i="31"/>
  <c r="S1124" i="31"/>
  <c r="T1124" i="31"/>
  <c r="B1125" i="31"/>
  <c r="C1125" i="31"/>
  <c r="D1125" i="31"/>
  <c r="E1125" i="31"/>
  <c r="F1125" i="31"/>
  <c r="G1125" i="31"/>
  <c r="H1125" i="31"/>
  <c r="I1125" i="31"/>
  <c r="J1125" i="31"/>
  <c r="K1125" i="31"/>
  <c r="L1125" i="31"/>
  <c r="M1125" i="31"/>
  <c r="N1125" i="31"/>
  <c r="O1125" i="31"/>
  <c r="P1125" i="31"/>
  <c r="Q1125" i="31"/>
  <c r="R1125" i="31"/>
  <c r="S1125" i="31"/>
  <c r="T1125" i="31"/>
  <c r="B1126" i="31"/>
  <c r="C1126" i="31"/>
  <c r="D1126" i="31"/>
  <c r="E1126" i="31"/>
  <c r="F1126" i="31"/>
  <c r="G1126" i="31"/>
  <c r="H1126" i="31"/>
  <c r="I1126" i="31"/>
  <c r="J1126" i="31"/>
  <c r="K1126" i="31"/>
  <c r="L1126" i="31"/>
  <c r="M1126" i="31"/>
  <c r="N1126" i="31"/>
  <c r="O1126" i="31"/>
  <c r="P1126" i="31"/>
  <c r="Q1126" i="31"/>
  <c r="R1126" i="31"/>
  <c r="S1126" i="31"/>
  <c r="T1126" i="31"/>
  <c r="B1127" i="31"/>
  <c r="C1127" i="31"/>
  <c r="D1127" i="31"/>
  <c r="E1127" i="31"/>
  <c r="F1127" i="31"/>
  <c r="G1127" i="31"/>
  <c r="H1127" i="31"/>
  <c r="I1127" i="31"/>
  <c r="J1127" i="31"/>
  <c r="K1127" i="31"/>
  <c r="L1127" i="31"/>
  <c r="M1127" i="31"/>
  <c r="N1127" i="31"/>
  <c r="O1127" i="31"/>
  <c r="P1127" i="31"/>
  <c r="Q1127" i="31"/>
  <c r="R1127" i="31"/>
  <c r="S1127" i="31"/>
  <c r="T1127" i="31"/>
  <c r="B1128" i="31"/>
  <c r="C1128" i="31"/>
  <c r="D1128" i="31"/>
  <c r="E1128" i="31"/>
  <c r="F1128" i="31"/>
  <c r="G1128" i="31"/>
  <c r="H1128" i="31"/>
  <c r="I1128" i="31"/>
  <c r="J1128" i="31"/>
  <c r="K1128" i="31"/>
  <c r="L1128" i="31"/>
  <c r="M1128" i="31"/>
  <c r="N1128" i="31"/>
  <c r="O1128" i="31"/>
  <c r="P1128" i="31"/>
  <c r="Q1128" i="31"/>
  <c r="R1128" i="31"/>
  <c r="S1128" i="31"/>
  <c r="T1128" i="31"/>
  <c r="B1129" i="31"/>
  <c r="C1129" i="31"/>
  <c r="D1129" i="31"/>
  <c r="E1129" i="31"/>
  <c r="F1129" i="31"/>
  <c r="G1129" i="31"/>
  <c r="H1129" i="31"/>
  <c r="I1129" i="31"/>
  <c r="J1129" i="31"/>
  <c r="K1129" i="31"/>
  <c r="L1129" i="31"/>
  <c r="M1129" i="31"/>
  <c r="N1129" i="31"/>
  <c r="O1129" i="31"/>
  <c r="P1129" i="31"/>
  <c r="Q1129" i="31"/>
  <c r="R1129" i="31"/>
  <c r="S1129" i="31"/>
  <c r="T1129" i="31"/>
  <c r="B1130" i="31"/>
  <c r="C1130" i="31"/>
  <c r="D1130" i="31"/>
  <c r="E1130" i="31"/>
  <c r="F1130" i="31"/>
  <c r="G1130" i="31"/>
  <c r="H1130" i="31"/>
  <c r="I1130" i="31"/>
  <c r="J1130" i="31"/>
  <c r="K1130" i="31"/>
  <c r="L1130" i="31"/>
  <c r="M1130" i="31"/>
  <c r="N1130" i="31"/>
  <c r="O1130" i="31"/>
  <c r="P1130" i="31"/>
  <c r="Q1130" i="31"/>
  <c r="R1130" i="31"/>
  <c r="S1130" i="31"/>
  <c r="T1130" i="31"/>
  <c r="B1131" i="31"/>
  <c r="C1131" i="31"/>
  <c r="D1131" i="31"/>
  <c r="E1131" i="31"/>
  <c r="F1131" i="31"/>
  <c r="G1131" i="31"/>
  <c r="H1131" i="31"/>
  <c r="I1131" i="31"/>
  <c r="J1131" i="31"/>
  <c r="K1131" i="31"/>
  <c r="L1131" i="31"/>
  <c r="M1131" i="31"/>
  <c r="N1131" i="31"/>
  <c r="O1131" i="31"/>
  <c r="P1131" i="31"/>
  <c r="Q1131" i="31"/>
  <c r="R1131" i="31"/>
  <c r="S1131" i="31"/>
  <c r="T1131" i="31"/>
  <c r="B1132" i="31"/>
  <c r="C1132" i="31"/>
  <c r="D1132" i="31"/>
  <c r="E1132" i="31"/>
  <c r="F1132" i="31"/>
  <c r="G1132" i="31"/>
  <c r="H1132" i="31"/>
  <c r="I1132" i="31"/>
  <c r="J1132" i="31"/>
  <c r="K1132" i="31"/>
  <c r="L1132" i="31"/>
  <c r="M1132" i="31"/>
  <c r="N1132" i="31"/>
  <c r="O1132" i="31"/>
  <c r="P1132" i="31"/>
  <c r="Q1132" i="31"/>
  <c r="R1132" i="31"/>
  <c r="S1132" i="31"/>
  <c r="T1132" i="31"/>
  <c r="B1133" i="31"/>
  <c r="C1133" i="31"/>
  <c r="D1133" i="31"/>
  <c r="E1133" i="31"/>
  <c r="F1133" i="31"/>
  <c r="G1133" i="31"/>
  <c r="H1133" i="31"/>
  <c r="I1133" i="31"/>
  <c r="J1133" i="31"/>
  <c r="K1133" i="31"/>
  <c r="L1133" i="31"/>
  <c r="M1133" i="31"/>
  <c r="N1133" i="31"/>
  <c r="O1133" i="31"/>
  <c r="P1133" i="31"/>
  <c r="Q1133" i="31"/>
  <c r="R1133" i="31"/>
  <c r="S1133" i="31"/>
  <c r="T1133" i="31"/>
  <c r="B1134" i="31"/>
  <c r="C1134" i="31"/>
  <c r="D1134" i="31"/>
  <c r="E1134" i="31"/>
  <c r="F1134" i="31"/>
  <c r="G1134" i="31"/>
  <c r="H1134" i="31"/>
  <c r="I1134" i="31"/>
  <c r="J1134" i="31"/>
  <c r="K1134" i="31"/>
  <c r="L1134" i="31"/>
  <c r="M1134" i="31"/>
  <c r="N1134" i="31"/>
  <c r="O1134" i="31"/>
  <c r="P1134" i="31"/>
  <c r="Q1134" i="31"/>
  <c r="R1134" i="31"/>
  <c r="S1134" i="31"/>
  <c r="T1134" i="31"/>
  <c r="B1135" i="31"/>
  <c r="C1135" i="31"/>
  <c r="D1135" i="31"/>
  <c r="E1135" i="31"/>
  <c r="F1135" i="31"/>
  <c r="G1135" i="31"/>
  <c r="H1135" i="31"/>
  <c r="I1135" i="31"/>
  <c r="J1135" i="31"/>
  <c r="K1135" i="31"/>
  <c r="L1135" i="31"/>
  <c r="M1135" i="31"/>
  <c r="N1135" i="31"/>
  <c r="O1135" i="31"/>
  <c r="P1135" i="31"/>
  <c r="Q1135" i="31"/>
  <c r="R1135" i="31"/>
  <c r="S1135" i="31"/>
  <c r="T1135" i="31"/>
  <c r="B1136" i="31"/>
  <c r="C1136" i="31"/>
  <c r="D1136" i="31"/>
  <c r="E1136" i="31"/>
  <c r="F1136" i="31"/>
  <c r="G1136" i="31"/>
  <c r="H1136" i="31"/>
  <c r="I1136" i="31"/>
  <c r="J1136" i="31"/>
  <c r="K1136" i="31"/>
  <c r="L1136" i="31"/>
  <c r="M1136" i="31"/>
  <c r="N1136" i="31"/>
  <c r="O1136" i="31"/>
  <c r="P1136" i="31"/>
  <c r="Q1136" i="31"/>
  <c r="R1136" i="31"/>
  <c r="S1136" i="31"/>
  <c r="T1136" i="31"/>
  <c r="B1137" i="31"/>
  <c r="C1137" i="31"/>
  <c r="D1137" i="31"/>
  <c r="E1137" i="31"/>
  <c r="F1137" i="31"/>
  <c r="G1137" i="31"/>
  <c r="H1137" i="31"/>
  <c r="I1137" i="31"/>
  <c r="J1137" i="31"/>
  <c r="K1137" i="31"/>
  <c r="L1137" i="31"/>
  <c r="M1137" i="31"/>
  <c r="N1137" i="31"/>
  <c r="O1137" i="31"/>
  <c r="P1137" i="31"/>
  <c r="Q1137" i="31"/>
  <c r="R1137" i="31"/>
  <c r="S1137" i="31"/>
  <c r="T1137" i="31"/>
  <c r="B1138" i="31"/>
  <c r="C1138" i="31"/>
  <c r="D1138" i="31"/>
  <c r="E1138" i="31"/>
  <c r="F1138" i="31"/>
  <c r="G1138" i="31"/>
  <c r="H1138" i="31"/>
  <c r="I1138" i="31"/>
  <c r="J1138" i="31"/>
  <c r="K1138" i="31"/>
  <c r="L1138" i="31"/>
  <c r="M1138" i="31"/>
  <c r="N1138" i="31"/>
  <c r="O1138" i="31"/>
  <c r="P1138" i="31"/>
  <c r="Q1138" i="31"/>
  <c r="R1138" i="31"/>
  <c r="S1138" i="31"/>
  <c r="T1138" i="31"/>
  <c r="B1139" i="31"/>
  <c r="C1139" i="31"/>
  <c r="D1139" i="31"/>
  <c r="E1139" i="31"/>
  <c r="F1139" i="31"/>
  <c r="G1139" i="31"/>
  <c r="H1139" i="31"/>
  <c r="I1139" i="31"/>
  <c r="J1139" i="31"/>
  <c r="K1139" i="31"/>
  <c r="L1139" i="31"/>
  <c r="M1139" i="31"/>
  <c r="N1139" i="31"/>
  <c r="O1139" i="31"/>
  <c r="P1139" i="31"/>
  <c r="Q1139" i="31"/>
  <c r="R1139" i="31"/>
  <c r="S1139" i="31"/>
  <c r="T1139" i="31"/>
  <c r="B1140" i="31"/>
  <c r="C1140" i="31"/>
  <c r="D1140" i="31"/>
  <c r="E1140" i="31"/>
  <c r="F1140" i="31"/>
  <c r="G1140" i="31"/>
  <c r="H1140" i="31"/>
  <c r="I1140" i="31"/>
  <c r="J1140" i="31"/>
  <c r="K1140" i="31"/>
  <c r="L1140" i="31"/>
  <c r="M1140" i="31"/>
  <c r="N1140" i="31"/>
  <c r="O1140" i="31"/>
  <c r="P1140" i="31"/>
  <c r="Q1140" i="31"/>
  <c r="R1140" i="31"/>
  <c r="S1140" i="31"/>
  <c r="T1140" i="31"/>
  <c r="B1141" i="31"/>
  <c r="C1141" i="31"/>
  <c r="D1141" i="31"/>
  <c r="E1141" i="31"/>
  <c r="F1141" i="31"/>
  <c r="G1141" i="31"/>
  <c r="H1141" i="31"/>
  <c r="I1141" i="31"/>
  <c r="J1141" i="31"/>
  <c r="K1141" i="31"/>
  <c r="L1141" i="31"/>
  <c r="M1141" i="31"/>
  <c r="N1141" i="31"/>
  <c r="O1141" i="31"/>
  <c r="P1141" i="31"/>
  <c r="Q1141" i="31"/>
  <c r="R1141" i="31"/>
  <c r="S1141" i="31"/>
  <c r="T1141" i="31"/>
  <c r="B1142" i="31"/>
  <c r="C1142" i="31"/>
  <c r="D1142" i="31"/>
  <c r="E1142" i="31"/>
  <c r="F1142" i="31"/>
  <c r="G1142" i="31"/>
  <c r="H1142" i="31"/>
  <c r="I1142" i="31"/>
  <c r="J1142" i="31"/>
  <c r="K1142" i="31"/>
  <c r="L1142" i="31"/>
  <c r="M1142" i="31"/>
  <c r="N1142" i="31"/>
  <c r="O1142" i="31"/>
  <c r="P1142" i="31"/>
  <c r="Q1142" i="31"/>
  <c r="R1142" i="31"/>
  <c r="S1142" i="31"/>
  <c r="T1142" i="31"/>
  <c r="B1143" i="31"/>
  <c r="C1143" i="31"/>
  <c r="D1143" i="31"/>
  <c r="E1143" i="31"/>
  <c r="F1143" i="31"/>
  <c r="G1143" i="31"/>
  <c r="H1143" i="31"/>
  <c r="I1143" i="31"/>
  <c r="J1143" i="31"/>
  <c r="K1143" i="31"/>
  <c r="L1143" i="31"/>
  <c r="M1143" i="31"/>
  <c r="N1143" i="31"/>
  <c r="O1143" i="31"/>
  <c r="P1143" i="31"/>
  <c r="Q1143" i="31"/>
  <c r="R1143" i="31"/>
  <c r="S1143" i="31"/>
  <c r="T1143" i="31"/>
  <c r="B1144" i="31"/>
  <c r="C1144" i="31"/>
  <c r="D1144" i="31"/>
  <c r="E1144" i="31"/>
  <c r="F1144" i="31"/>
  <c r="G1144" i="31"/>
  <c r="H1144" i="31"/>
  <c r="I1144" i="31"/>
  <c r="J1144" i="31"/>
  <c r="K1144" i="31"/>
  <c r="L1144" i="31"/>
  <c r="M1144" i="31"/>
  <c r="N1144" i="31"/>
  <c r="O1144" i="31"/>
  <c r="P1144" i="31"/>
  <c r="Q1144" i="31"/>
  <c r="R1144" i="31"/>
  <c r="S1144" i="31"/>
  <c r="T1144" i="31"/>
  <c r="B1145" i="31"/>
  <c r="C1145" i="31"/>
  <c r="D1145" i="31"/>
  <c r="E1145" i="31"/>
  <c r="F1145" i="31"/>
  <c r="G1145" i="31"/>
  <c r="H1145" i="31"/>
  <c r="I1145" i="31"/>
  <c r="J1145" i="31"/>
  <c r="K1145" i="31"/>
  <c r="L1145" i="31"/>
  <c r="M1145" i="31"/>
  <c r="N1145" i="31"/>
  <c r="O1145" i="31"/>
  <c r="P1145" i="31"/>
  <c r="Q1145" i="31"/>
  <c r="R1145" i="31"/>
  <c r="S1145" i="31"/>
  <c r="T1145" i="31"/>
  <c r="B1146" i="31"/>
  <c r="C1146" i="31"/>
  <c r="D1146" i="31"/>
  <c r="E1146" i="31"/>
  <c r="F1146" i="31"/>
  <c r="G1146" i="31"/>
  <c r="H1146" i="31"/>
  <c r="I1146" i="31"/>
  <c r="J1146" i="31"/>
  <c r="K1146" i="31"/>
  <c r="L1146" i="31"/>
  <c r="M1146" i="31"/>
  <c r="N1146" i="31"/>
  <c r="O1146" i="31"/>
  <c r="P1146" i="31"/>
  <c r="Q1146" i="31"/>
  <c r="R1146" i="31"/>
  <c r="S1146" i="31"/>
  <c r="T1146" i="31"/>
  <c r="B1147" i="31"/>
  <c r="C1147" i="31"/>
  <c r="D1147" i="31"/>
  <c r="E1147" i="31"/>
  <c r="F1147" i="31"/>
  <c r="G1147" i="31"/>
  <c r="H1147" i="31"/>
  <c r="I1147" i="31"/>
  <c r="J1147" i="31"/>
  <c r="K1147" i="31"/>
  <c r="L1147" i="31"/>
  <c r="M1147" i="31"/>
  <c r="N1147" i="31"/>
  <c r="O1147" i="31"/>
  <c r="P1147" i="31"/>
  <c r="Q1147" i="31"/>
  <c r="R1147" i="31"/>
  <c r="S1147" i="31"/>
  <c r="T1147" i="31"/>
  <c r="B1148" i="31"/>
  <c r="C1148" i="31"/>
  <c r="D1148" i="31"/>
  <c r="E1148" i="31"/>
  <c r="F1148" i="31"/>
  <c r="G1148" i="31"/>
  <c r="H1148" i="31"/>
  <c r="I1148" i="31"/>
  <c r="J1148" i="31"/>
  <c r="K1148" i="31"/>
  <c r="L1148" i="31"/>
  <c r="M1148" i="31"/>
  <c r="N1148" i="31"/>
  <c r="O1148" i="31"/>
  <c r="P1148" i="31"/>
  <c r="Q1148" i="31"/>
  <c r="R1148" i="31"/>
  <c r="S1148" i="31"/>
  <c r="T1148" i="31"/>
  <c r="B1149" i="31"/>
  <c r="C1149" i="31"/>
  <c r="D1149" i="31"/>
  <c r="E1149" i="31"/>
  <c r="F1149" i="31"/>
  <c r="G1149" i="31"/>
  <c r="H1149" i="31"/>
  <c r="I1149" i="31"/>
  <c r="J1149" i="31"/>
  <c r="K1149" i="31"/>
  <c r="L1149" i="31"/>
  <c r="M1149" i="31"/>
  <c r="N1149" i="31"/>
  <c r="O1149" i="31"/>
  <c r="P1149" i="31"/>
  <c r="Q1149" i="31"/>
  <c r="R1149" i="31"/>
  <c r="S1149" i="31"/>
  <c r="T1149" i="31"/>
  <c r="B1150" i="31"/>
  <c r="C1150" i="31"/>
  <c r="D1150" i="31"/>
  <c r="E1150" i="31"/>
  <c r="F1150" i="31"/>
  <c r="G1150" i="31"/>
  <c r="H1150" i="31"/>
  <c r="I1150" i="31"/>
  <c r="J1150" i="31"/>
  <c r="K1150" i="31"/>
  <c r="L1150" i="31"/>
  <c r="M1150" i="31"/>
  <c r="N1150" i="31"/>
  <c r="O1150" i="31"/>
  <c r="P1150" i="31"/>
  <c r="Q1150" i="31"/>
  <c r="R1150" i="31"/>
  <c r="S1150" i="31"/>
  <c r="T1150" i="31"/>
  <c r="B1151" i="31"/>
  <c r="C1151" i="31"/>
  <c r="D1151" i="31"/>
  <c r="E1151" i="31"/>
  <c r="F1151" i="31"/>
  <c r="G1151" i="31"/>
  <c r="H1151" i="31"/>
  <c r="I1151" i="31"/>
  <c r="J1151" i="31"/>
  <c r="K1151" i="31"/>
  <c r="L1151" i="31"/>
  <c r="M1151" i="31"/>
  <c r="N1151" i="31"/>
  <c r="O1151" i="31"/>
  <c r="P1151" i="31"/>
  <c r="Q1151" i="31"/>
  <c r="R1151" i="31"/>
  <c r="S1151" i="31"/>
  <c r="T1151" i="31"/>
  <c r="B1152" i="31"/>
  <c r="C1152" i="31"/>
  <c r="D1152" i="31"/>
  <c r="E1152" i="31"/>
  <c r="F1152" i="31"/>
  <c r="G1152" i="31"/>
  <c r="H1152" i="31"/>
  <c r="I1152" i="31"/>
  <c r="J1152" i="31"/>
  <c r="K1152" i="31"/>
  <c r="L1152" i="31"/>
  <c r="M1152" i="31"/>
  <c r="N1152" i="31"/>
  <c r="O1152" i="31"/>
  <c r="P1152" i="31"/>
  <c r="Q1152" i="31"/>
  <c r="R1152" i="31"/>
  <c r="S1152" i="31"/>
  <c r="T1152" i="31"/>
  <c r="B1153" i="31"/>
  <c r="C1153" i="31"/>
  <c r="D1153" i="31"/>
  <c r="E1153" i="31"/>
  <c r="F1153" i="31"/>
  <c r="G1153" i="31"/>
  <c r="H1153" i="31"/>
  <c r="I1153" i="31"/>
  <c r="J1153" i="31"/>
  <c r="K1153" i="31"/>
  <c r="L1153" i="31"/>
  <c r="M1153" i="31"/>
  <c r="N1153" i="31"/>
  <c r="O1153" i="31"/>
  <c r="P1153" i="31"/>
  <c r="Q1153" i="31"/>
  <c r="R1153" i="31"/>
  <c r="S1153" i="31"/>
  <c r="T1153" i="31"/>
  <c r="B1154" i="31"/>
  <c r="C1154" i="31"/>
  <c r="D1154" i="31"/>
  <c r="E1154" i="31"/>
  <c r="F1154" i="31"/>
  <c r="G1154" i="31"/>
  <c r="H1154" i="31"/>
  <c r="I1154" i="31"/>
  <c r="J1154" i="31"/>
  <c r="K1154" i="31"/>
  <c r="L1154" i="31"/>
  <c r="M1154" i="31"/>
  <c r="N1154" i="31"/>
  <c r="O1154" i="31"/>
  <c r="P1154" i="31"/>
  <c r="Q1154" i="31"/>
  <c r="R1154" i="31"/>
  <c r="S1154" i="31"/>
  <c r="T1154" i="31"/>
  <c r="B1155" i="31"/>
  <c r="C1155" i="31"/>
  <c r="D1155" i="31"/>
  <c r="E1155" i="31"/>
  <c r="F1155" i="31"/>
  <c r="G1155" i="31"/>
  <c r="H1155" i="31"/>
  <c r="I1155" i="31"/>
  <c r="J1155" i="31"/>
  <c r="K1155" i="31"/>
  <c r="L1155" i="31"/>
  <c r="M1155" i="31"/>
  <c r="N1155" i="31"/>
  <c r="O1155" i="31"/>
  <c r="P1155" i="31"/>
  <c r="Q1155" i="31"/>
  <c r="R1155" i="31"/>
  <c r="S1155" i="31"/>
  <c r="T1155" i="31"/>
  <c r="B1156" i="31"/>
  <c r="C1156" i="31"/>
  <c r="D1156" i="31"/>
  <c r="E1156" i="31"/>
  <c r="F1156" i="31"/>
  <c r="G1156" i="31"/>
  <c r="H1156" i="31"/>
  <c r="I1156" i="31"/>
  <c r="J1156" i="31"/>
  <c r="K1156" i="31"/>
  <c r="L1156" i="31"/>
  <c r="M1156" i="31"/>
  <c r="N1156" i="31"/>
  <c r="O1156" i="31"/>
  <c r="P1156" i="31"/>
  <c r="Q1156" i="31"/>
  <c r="R1156" i="31"/>
  <c r="S1156" i="31"/>
  <c r="T1156" i="31"/>
  <c r="B1157" i="31"/>
  <c r="C1157" i="31"/>
  <c r="D1157" i="31"/>
  <c r="E1157" i="31"/>
  <c r="F1157" i="31"/>
  <c r="G1157" i="31"/>
  <c r="H1157" i="31"/>
  <c r="I1157" i="31"/>
  <c r="J1157" i="31"/>
  <c r="K1157" i="31"/>
  <c r="L1157" i="31"/>
  <c r="M1157" i="31"/>
  <c r="N1157" i="31"/>
  <c r="O1157" i="31"/>
  <c r="P1157" i="31"/>
  <c r="Q1157" i="31"/>
  <c r="R1157" i="31"/>
  <c r="S1157" i="31"/>
  <c r="T1157" i="31"/>
  <c r="B1158" i="31"/>
  <c r="C1158" i="31"/>
  <c r="D1158" i="31"/>
  <c r="E1158" i="31"/>
  <c r="F1158" i="31"/>
  <c r="G1158" i="31"/>
  <c r="H1158" i="31"/>
  <c r="I1158" i="31"/>
  <c r="J1158" i="31"/>
  <c r="K1158" i="31"/>
  <c r="L1158" i="31"/>
  <c r="M1158" i="31"/>
  <c r="N1158" i="31"/>
  <c r="O1158" i="31"/>
  <c r="P1158" i="31"/>
  <c r="Q1158" i="31"/>
  <c r="R1158" i="31"/>
  <c r="S1158" i="31"/>
  <c r="T1158" i="31"/>
  <c r="B1159" i="31"/>
  <c r="C1159" i="31"/>
  <c r="D1159" i="31"/>
  <c r="E1159" i="31"/>
  <c r="F1159" i="31"/>
  <c r="G1159" i="31"/>
  <c r="H1159" i="31"/>
  <c r="I1159" i="31"/>
  <c r="J1159" i="31"/>
  <c r="K1159" i="31"/>
  <c r="L1159" i="31"/>
  <c r="M1159" i="31"/>
  <c r="N1159" i="31"/>
  <c r="O1159" i="31"/>
  <c r="P1159" i="31"/>
  <c r="Q1159" i="31"/>
  <c r="R1159" i="31"/>
  <c r="S1159" i="31"/>
  <c r="T1159" i="31"/>
  <c r="B1160" i="31"/>
  <c r="C1160" i="31"/>
  <c r="D1160" i="31"/>
  <c r="E1160" i="31"/>
  <c r="F1160" i="31"/>
  <c r="G1160" i="31"/>
  <c r="H1160" i="31"/>
  <c r="I1160" i="31"/>
  <c r="J1160" i="31"/>
  <c r="K1160" i="31"/>
  <c r="L1160" i="31"/>
  <c r="M1160" i="31"/>
  <c r="N1160" i="31"/>
  <c r="O1160" i="31"/>
  <c r="P1160" i="31"/>
  <c r="Q1160" i="31"/>
  <c r="R1160" i="31"/>
  <c r="S1160" i="31"/>
  <c r="T1160" i="31"/>
  <c r="B1161" i="31"/>
  <c r="C1161" i="31"/>
  <c r="D1161" i="31"/>
  <c r="E1161" i="31"/>
  <c r="F1161" i="31"/>
  <c r="G1161" i="31"/>
  <c r="H1161" i="31"/>
  <c r="I1161" i="31"/>
  <c r="J1161" i="31"/>
  <c r="K1161" i="31"/>
  <c r="L1161" i="31"/>
  <c r="M1161" i="31"/>
  <c r="N1161" i="31"/>
  <c r="O1161" i="31"/>
  <c r="P1161" i="31"/>
  <c r="Q1161" i="31"/>
  <c r="R1161" i="31"/>
  <c r="S1161" i="31"/>
  <c r="T1161" i="31"/>
  <c r="B1162" i="31"/>
  <c r="C1162" i="31"/>
  <c r="D1162" i="31"/>
  <c r="E1162" i="31"/>
  <c r="F1162" i="31"/>
  <c r="G1162" i="31"/>
  <c r="H1162" i="31"/>
  <c r="I1162" i="31"/>
  <c r="J1162" i="31"/>
  <c r="K1162" i="31"/>
  <c r="L1162" i="31"/>
  <c r="M1162" i="31"/>
  <c r="N1162" i="31"/>
  <c r="O1162" i="31"/>
  <c r="P1162" i="31"/>
  <c r="Q1162" i="31"/>
  <c r="R1162" i="31"/>
  <c r="S1162" i="31"/>
  <c r="T1162" i="31"/>
  <c r="B1163" i="31"/>
  <c r="C1163" i="31"/>
  <c r="D1163" i="31"/>
  <c r="E1163" i="31"/>
  <c r="F1163" i="31"/>
  <c r="G1163" i="31"/>
  <c r="H1163" i="31"/>
  <c r="I1163" i="31"/>
  <c r="J1163" i="31"/>
  <c r="K1163" i="31"/>
  <c r="L1163" i="31"/>
  <c r="M1163" i="31"/>
  <c r="N1163" i="31"/>
  <c r="O1163" i="31"/>
  <c r="P1163" i="31"/>
  <c r="Q1163" i="31"/>
  <c r="R1163" i="31"/>
  <c r="S1163" i="31"/>
  <c r="T1163" i="31"/>
  <c r="B1164" i="31"/>
  <c r="C1164" i="31"/>
  <c r="D1164" i="31"/>
  <c r="E1164" i="31"/>
  <c r="F1164" i="31"/>
  <c r="G1164" i="31"/>
  <c r="H1164" i="31"/>
  <c r="I1164" i="31"/>
  <c r="J1164" i="31"/>
  <c r="K1164" i="31"/>
  <c r="L1164" i="31"/>
  <c r="M1164" i="31"/>
  <c r="N1164" i="31"/>
  <c r="O1164" i="31"/>
  <c r="P1164" i="31"/>
  <c r="Q1164" i="31"/>
  <c r="R1164" i="31"/>
  <c r="S1164" i="31"/>
  <c r="T1164" i="31"/>
  <c r="B1165" i="31"/>
  <c r="C1165" i="31"/>
  <c r="D1165" i="31"/>
  <c r="E1165" i="31"/>
  <c r="F1165" i="31"/>
  <c r="G1165" i="31"/>
  <c r="H1165" i="31"/>
  <c r="I1165" i="31"/>
  <c r="J1165" i="31"/>
  <c r="K1165" i="31"/>
  <c r="L1165" i="31"/>
  <c r="M1165" i="31"/>
  <c r="N1165" i="31"/>
  <c r="O1165" i="31"/>
  <c r="P1165" i="31"/>
  <c r="Q1165" i="31"/>
  <c r="R1165" i="31"/>
  <c r="S1165" i="31"/>
  <c r="T1165" i="31"/>
  <c r="B1166" i="31"/>
  <c r="C1166" i="31"/>
  <c r="D1166" i="31"/>
  <c r="E1166" i="31"/>
  <c r="F1166" i="31"/>
  <c r="G1166" i="31"/>
  <c r="H1166" i="31"/>
  <c r="I1166" i="31"/>
  <c r="J1166" i="31"/>
  <c r="K1166" i="31"/>
  <c r="L1166" i="31"/>
  <c r="M1166" i="31"/>
  <c r="N1166" i="31"/>
  <c r="O1166" i="31"/>
  <c r="P1166" i="31"/>
  <c r="Q1166" i="31"/>
  <c r="R1166" i="31"/>
  <c r="S1166" i="31"/>
  <c r="T1166" i="31"/>
  <c r="B1167" i="31"/>
  <c r="C1167" i="31"/>
  <c r="D1167" i="31"/>
  <c r="E1167" i="31"/>
  <c r="F1167" i="31"/>
  <c r="G1167" i="31"/>
  <c r="H1167" i="31"/>
  <c r="I1167" i="31"/>
  <c r="J1167" i="31"/>
  <c r="K1167" i="31"/>
  <c r="L1167" i="31"/>
  <c r="M1167" i="31"/>
  <c r="N1167" i="31"/>
  <c r="O1167" i="31"/>
  <c r="P1167" i="31"/>
  <c r="Q1167" i="31"/>
  <c r="R1167" i="31"/>
  <c r="S1167" i="31"/>
  <c r="T1167" i="31"/>
  <c r="B1168" i="31"/>
  <c r="C1168" i="31"/>
  <c r="D1168" i="31"/>
  <c r="E1168" i="31"/>
  <c r="F1168" i="31"/>
  <c r="G1168" i="31"/>
  <c r="H1168" i="31"/>
  <c r="I1168" i="31"/>
  <c r="J1168" i="31"/>
  <c r="K1168" i="31"/>
  <c r="L1168" i="31"/>
  <c r="M1168" i="31"/>
  <c r="N1168" i="31"/>
  <c r="O1168" i="31"/>
  <c r="P1168" i="31"/>
  <c r="Q1168" i="31"/>
  <c r="R1168" i="31"/>
  <c r="S1168" i="31"/>
  <c r="T1168" i="31"/>
  <c r="B1169" i="31"/>
  <c r="C1169" i="31"/>
  <c r="D1169" i="31"/>
  <c r="E1169" i="31"/>
  <c r="F1169" i="31"/>
  <c r="G1169" i="31"/>
  <c r="H1169" i="31"/>
  <c r="I1169" i="31"/>
  <c r="J1169" i="31"/>
  <c r="K1169" i="31"/>
  <c r="L1169" i="31"/>
  <c r="M1169" i="31"/>
  <c r="N1169" i="31"/>
  <c r="O1169" i="31"/>
  <c r="P1169" i="31"/>
  <c r="Q1169" i="31"/>
  <c r="R1169" i="31"/>
  <c r="S1169" i="31"/>
  <c r="T1169" i="31"/>
  <c r="B1170" i="31"/>
  <c r="C1170" i="31"/>
  <c r="D1170" i="31"/>
  <c r="E1170" i="31"/>
  <c r="F1170" i="31"/>
  <c r="G1170" i="31"/>
  <c r="H1170" i="31"/>
  <c r="I1170" i="31"/>
  <c r="J1170" i="31"/>
  <c r="K1170" i="31"/>
  <c r="L1170" i="31"/>
  <c r="M1170" i="31"/>
  <c r="N1170" i="31"/>
  <c r="O1170" i="31"/>
  <c r="P1170" i="31"/>
  <c r="Q1170" i="31"/>
  <c r="R1170" i="31"/>
  <c r="S1170" i="31"/>
  <c r="T1170" i="31"/>
  <c r="B1171" i="31"/>
  <c r="C1171" i="31"/>
  <c r="D1171" i="31"/>
  <c r="E1171" i="31"/>
  <c r="F1171" i="31"/>
  <c r="G1171" i="31"/>
  <c r="H1171" i="31"/>
  <c r="I1171" i="31"/>
  <c r="J1171" i="31"/>
  <c r="K1171" i="31"/>
  <c r="L1171" i="31"/>
  <c r="M1171" i="31"/>
  <c r="N1171" i="31"/>
  <c r="O1171" i="31"/>
  <c r="P1171" i="31"/>
  <c r="Q1171" i="31"/>
  <c r="R1171" i="31"/>
  <c r="S1171" i="31"/>
  <c r="T1171" i="31"/>
  <c r="B1172" i="31"/>
  <c r="C1172" i="31"/>
  <c r="D1172" i="31"/>
  <c r="E1172" i="31"/>
  <c r="F1172" i="31"/>
  <c r="G1172" i="31"/>
  <c r="H1172" i="31"/>
  <c r="I1172" i="31"/>
  <c r="J1172" i="31"/>
  <c r="K1172" i="31"/>
  <c r="L1172" i="31"/>
  <c r="M1172" i="31"/>
  <c r="N1172" i="31"/>
  <c r="O1172" i="31"/>
  <c r="P1172" i="31"/>
  <c r="Q1172" i="31"/>
  <c r="R1172" i="31"/>
  <c r="S1172" i="31"/>
  <c r="T1172" i="31"/>
  <c r="B1173" i="31"/>
  <c r="C1173" i="31"/>
  <c r="D1173" i="31"/>
  <c r="E1173" i="31"/>
  <c r="F1173" i="31"/>
  <c r="G1173" i="31"/>
  <c r="H1173" i="31"/>
  <c r="I1173" i="31"/>
  <c r="J1173" i="31"/>
  <c r="K1173" i="31"/>
  <c r="L1173" i="31"/>
  <c r="M1173" i="31"/>
  <c r="N1173" i="31"/>
  <c r="O1173" i="31"/>
  <c r="P1173" i="31"/>
  <c r="Q1173" i="31"/>
  <c r="R1173" i="31"/>
  <c r="S1173" i="31"/>
  <c r="T1173" i="31"/>
  <c r="B1174" i="31"/>
  <c r="C1174" i="31"/>
  <c r="D1174" i="31"/>
  <c r="E1174" i="31"/>
  <c r="F1174" i="31"/>
  <c r="G1174" i="31"/>
  <c r="H1174" i="31"/>
  <c r="I1174" i="31"/>
  <c r="J1174" i="31"/>
  <c r="K1174" i="31"/>
  <c r="L1174" i="31"/>
  <c r="M1174" i="31"/>
  <c r="N1174" i="31"/>
  <c r="O1174" i="31"/>
  <c r="P1174" i="31"/>
  <c r="Q1174" i="31"/>
  <c r="R1174" i="31"/>
  <c r="S1174" i="31"/>
  <c r="T1174" i="31"/>
  <c r="B1175" i="31"/>
  <c r="C1175" i="31"/>
  <c r="D1175" i="31"/>
  <c r="E1175" i="31"/>
  <c r="F1175" i="31"/>
  <c r="G1175" i="31"/>
  <c r="H1175" i="31"/>
  <c r="I1175" i="31"/>
  <c r="J1175" i="31"/>
  <c r="K1175" i="31"/>
  <c r="L1175" i="31"/>
  <c r="M1175" i="31"/>
  <c r="N1175" i="31"/>
  <c r="O1175" i="31"/>
  <c r="P1175" i="31"/>
  <c r="Q1175" i="31"/>
  <c r="R1175" i="31"/>
  <c r="S1175" i="31"/>
  <c r="T1175" i="31"/>
  <c r="B1176" i="31"/>
  <c r="C1176" i="31"/>
  <c r="D1176" i="31"/>
  <c r="E1176" i="31"/>
  <c r="F1176" i="31"/>
  <c r="G1176" i="31"/>
  <c r="H1176" i="31"/>
  <c r="I1176" i="31"/>
  <c r="J1176" i="31"/>
  <c r="K1176" i="31"/>
  <c r="L1176" i="31"/>
  <c r="M1176" i="31"/>
  <c r="N1176" i="31"/>
  <c r="O1176" i="31"/>
  <c r="P1176" i="31"/>
  <c r="Q1176" i="31"/>
  <c r="R1176" i="31"/>
  <c r="S1176" i="31"/>
  <c r="T1176" i="31"/>
  <c r="B1177" i="31"/>
  <c r="C1177" i="31"/>
  <c r="D1177" i="31"/>
  <c r="E1177" i="31"/>
  <c r="F1177" i="31"/>
  <c r="G1177" i="31"/>
  <c r="H1177" i="31"/>
  <c r="I1177" i="31"/>
  <c r="J1177" i="31"/>
  <c r="K1177" i="31"/>
  <c r="L1177" i="31"/>
  <c r="M1177" i="31"/>
  <c r="N1177" i="31"/>
  <c r="O1177" i="31"/>
  <c r="P1177" i="31"/>
  <c r="Q1177" i="31"/>
  <c r="R1177" i="31"/>
  <c r="S1177" i="31"/>
  <c r="T1177" i="31"/>
  <c r="B1178" i="31"/>
  <c r="C1178" i="31"/>
  <c r="D1178" i="31"/>
  <c r="E1178" i="31"/>
  <c r="F1178" i="31"/>
  <c r="G1178" i="31"/>
  <c r="H1178" i="31"/>
  <c r="I1178" i="31"/>
  <c r="J1178" i="31"/>
  <c r="K1178" i="31"/>
  <c r="L1178" i="31"/>
  <c r="M1178" i="31"/>
  <c r="N1178" i="31"/>
  <c r="O1178" i="31"/>
  <c r="P1178" i="31"/>
  <c r="Q1178" i="31"/>
  <c r="R1178" i="31"/>
  <c r="S1178" i="31"/>
  <c r="T1178" i="31"/>
  <c r="B1179" i="31"/>
  <c r="C1179" i="31"/>
  <c r="D1179" i="31"/>
  <c r="E1179" i="31"/>
  <c r="F1179" i="31"/>
  <c r="G1179" i="31"/>
  <c r="H1179" i="31"/>
  <c r="I1179" i="31"/>
  <c r="J1179" i="31"/>
  <c r="K1179" i="31"/>
  <c r="L1179" i="31"/>
  <c r="M1179" i="31"/>
  <c r="N1179" i="31"/>
  <c r="O1179" i="31"/>
  <c r="P1179" i="31"/>
  <c r="Q1179" i="31"/>
  <c r="R1179" i="31"/>
  <c r="S1179" i="31"/>
  <c r="T1179" i="31"/>
  <c r="B1180" i="31"/>
  <c r="C1180" i="31"/>
  <c r="D1180" i="31"/>
  <c r="E1180" i="31"/>
  <c r="F1180" i="31"/>
  <c r="G1180" i="31"/>
  <c r="H1180" i="31"/>
  <c r="I1180" i="31"/>
  <c r="J1180" i="31"/>
  <c r="K1180" i="31"/>
  <c r="L1180" i="31"/>
  <c r="M1180" i="31"/>
  <c r="N1180" i="31"/>
  <c r="O1180" i="31"/>
  <c r="P1180" i="31"/>
  <c r="Q1180" i="31"/>
  <c r="R1180" i="31"/>
  <c r="S1180" i="31"/>
  <c r="T1180" i="31"/>
  <c r="B1181" i="31"/>
  <c r="C1181" i="31"/>
  <c r="D1181" i="31"/>
  <c r="E1181" i="31"/>
  <c r="F1181" i="31"/>
  <c r="G1181" i="31"/>
  <c r="H1181" i="31"/>
  <c r="I1181" i="31"/>
  <c r="J1181" i="31"/>
  <c r="K1181" i="31"/>
  <c r="L1181" i="31"/>
  <c r="M1181" i="31"/>
  <c r="N1181" i="31"/>
  <c r="O1181" i="31"/>
  <c r="P1181" i="31"/>
  <c r="Q1181" i="31"/>
  <c r="R1181" i="31"/>
  <c r="S1181" i="31"/>
  <c r="T1181" i="31"/>
  <c r="B1182" i="31"/>
  <c r="C1182" i="31"/>
  <c r="D1182" i="31"/>
  <c r="E1182" i="31"/>
  <c r="F1182" i="31"/>
  <c r="G1182" i="31"/>
  <c r="H1182" i="31"/>
  <c r="I1182" i="31"/>
  <c r="J1182" i="31"/>
  <c r="K1182" i="31"/>
  <c r="L1182" i="31"/>
  <c r="M1182" i="31"/>
  <c r="N1182" i="31"/>
  <c r="O1182" i="31"/>
  <c r="P1182" i="31"/>
  <c r="Q1182" i="31"/>
  <c r="R1182" i="31"/>
  <c r="S1182" i="31"/>
  <c r="T1182" i="31"/>
  <c r="B1183" i="31"/>
  <c r="C1183" i="31"/>
  <c r="D1183" i="31"/>
  <c r="E1183" i="31"/>
  <c r="F1183" i="31"/>
  <c r="G1183" i="31"/>
  <c r="H1183" i="31"/>
  <c r="I1183" i="31"/>
  <c r="J1183" i="31"/>
  <c r="K1183" i="31"/>
  <c r="L1183" i="31"/>
  <c r="M1183" i="31"/>
  <c r="N1183" i="31"/>
  <c r="O1183" i="31"/>
  <c r="P1183" i="31"/>
  <c r="Q1183" i="31"/>
  <c r="R1183" i="31"/>
  <c r="S1183" i="31"/>
  <c r="T1183" i="31"/>
  <c r="B1184" i="31"/>
  <c r="C1184" i="31"/>
  <c r="D1184" i="31"/>
  <c r="E1184" i="31"/>
  <c r="F1184" i="31"/>
  <c r="G1184" i="31"/>
  <c r="H1184" i="31"/>
  <c r="I1184" i="31"/>
  <c r="J1184" i="31"/>
  <c r="K1184" i="31"/>
  <c r="L1184" i="31"/>
  <c r="M1184" i="31"/>
  <c r="N1184" i="31"/>
  <c r="O1184" i="31"/>
  <c r="P1184" i="31"/>
  <c r="Q1184" i="31"/>
  <c r="R1184" i="31"/>
  <c r="S1184" i="31"/>
  <c r="T1184" i="31"/>
  <c r="B1185" i="31"/>
  <c r="C1185" i="31"/>
  <c r="D1185" i="31"/>
  <c r="E1185" i="31"/>
  <c r="F1185" i="31"/>
  <c r="G1185" i="31"/>
  <c r="H1185" i="31"/>
  <c r="I1185" i="31"/>
  <c r="J1185" i="31"/>
  <c r="K1185" i="31"/>
  <c r="L1185" i="31"/>
  <c r="M1185" i="31"/>
  <c r="N1185" i="31"/>
  <c r="O1185" i="31"/>
  <c r="P1185" i="31"/>
  <c r="Q1185" i="31"/>
  <c r="R1185" i="31"/>
  <c r="S1185" i="31"/>
  <c r="T1185" i="31"/>
  <c r="B1186" i="31"/>
  <c r="C1186" i="31"/>
  <c r="D1186" i="31"/>
  <c r="E1186" i="31"/>
  <c r="F1186" i="31"/>
  <c r="G1186" i="31"/>
  <c r="H1186" i="31"/>
  <c r="I1186" i="31"/>
  <c r="J1186" i="31"/>
  <c r="K1186" i="31"/>
  <c r="L1186" i="31"/>
  <c r="M1186" i="31"/>
  <c r="N1186" i="31"/>
  <c r="O1186" i="31"/>
  <c r="P1186" i="31"/>
  <c r="Q1186" i="31"/>
  <c r="R1186" i="31"/>
  <c r="S1186" i="31"/>
  <c r="T1186" i="31"/>
  <c r="B1187" i="31"/>
  <c r="C1187" i="31"/>
  <c r="D1187" i="31"/>
  <c r="E1187" i="31"/>
  <c r="F1187" i="31"/>
  <c r="G1187" i="31"/>
  <c r="H1187" i="31"/>
  <c r="I1187" i="31"/>
  <c r="J1187" i="31"/>
  <c r="K1187" i="31"/>
  <c r="L1187" i="31"/>
  <c r="M1187" i="31"/>
  <c r="N1187" i="31"/>
  <c r="O1187" i="31"/>
  <c r="P1187" i="31"/>
  <c r="Q1187" i="31"/>
  <c r="R1187" i="31"/>
  <c r="S1187" i="31"/>
  <c r="T1187" i="31"/>
  <c r="B1188" i="31"/>
  <c r="C1188" i="31"/>
  <c r="D1188" i="31"/>
  <c r="E1188" i="31"/>
  <c r="F1188" i="31"/>
  <c r="G1188" i="31"/>
  <c r="H1188" i="31"/>
  <c r="I1188" i="31"/>
  <c r="J1188" i="31"/>
  <c r="K1188" i="31"/>
  <c r="L1188" i="31"/>
  <c r="M1188" i="31"/>
  <c r="N1188" i="31"/>
  <c r="O1188" i="31"/>
  <c r="P1188" i="31"/>
  <c r="Q1188" i="31"/>
  <c r="R1188" i="31"/>
  <c r="S1188" i="31"/>
  <c r="T1188" i="31"/>
  <c r="B1189" i="31"/>
  <c r="C1189" i="31"/>
  <c r="D1189" i="31"/>
  <c r="E1189" i="31"/>
  <c r="F1189" i="31"/>
  <c r="G1189" i="31"/>
  <c r="H1189" i="31"/>
  <c r="I1189" i="31"/>
  <c r="J1189" i="31"/>
  <c r="K1189" i="31"/>
  <c r="L1189" i="31"/>
  <c r="M1189" i="31"/>
  <c r="N1189" i="31"/>
  <c r="O1189" i="31"/>
  <c r="P1189" i="31"/>
  <c r="Q1189" i="31"/>
  <c r="R1189" i="31"/>
  <c r="S1189" i="31"/>
  <c r="T1189" i="31"/>
  <c r="B1190" i="31"/>
  <c r="C1190" i="31"/>
  <c r="D1190" i="31"/>
  <c r="E1190" i="31"/>
  <c r="F1190" i="31"/>
  <c r="G1190" i="31"/>
  <c r="H1190" i="31"/>
  <c r="I1190" i="31"/>
  <c r="J1190" i="31"/>
  <c r="K1190" i="31"/>
  <c r="L1190" i="31"/>
  <c r="M1190" i="31"/>
  <c r="N1190" i="31"/>
  <c r="O1190" i="31"/>
  <c r="P1190" i="31"/>
  <c r="Q1190" i="31"/>
  <c r="R1190" i="31"/>
  <c r="S1190" i="31"/>
  <c r="T1190" i="31"/>
  <c r="B1191" i="31"/>
  <c r="C1191" i="31"/>
  <c r="D1191" i="31"/>
  <c r="E1191" i="31"/>
  <c r="F1191" i="31"/>
  <c r="G1191" i="31"/>
  <c r="H1191" i="31"/>
  <c r="I1191" i="31"/>
  <c r="J1191" i="31"/>
  <c r="K1191" i="31"/>
  <c r="L1191" i="31"/>
  <c r="M1191" i="31"/>
  <c r="N1191" i="31"/>
  <c r="O1191" i="31"/>
  <c r="P1191" i="31"/>
  <c r="Q1191" i="31"/>
  <c r="R1191" i="31"/>
  <c r="S1191" i="31"/>
  <c r="T1191" i="31"/>
  <c r="B1192" i="31"/>
  <c r="C1192" i="31"/>
  <c r="D1192" i="31"/>
  <c r="E1192" i="31"/>
  <c r="F1192" i="31"/>
  <c r="G1192" i="31"/>
  <c r="H1192" i="31"/>
  <c r="I1192" i="31"/>
  <c r="J1192" i="31"/>
  <c r="K1192" i="31"/>
  <c r="L1192" i="31"/>
  <c r="M1192" i="31"/>
  <c r="N1192" i="31"/>
  <c r="O1192" i="31"/>
  <c r="P1192" i="31"/>
  <c r="Q1192" i="31"/>
  <c r="R1192" i="31"/>
  <c r="S1192" i="31"/>
  <c r="T1192" i="31"/>
  <c r="B1193" i="31"/>
  <c r="C1193" i="31"/>
  <c r="D1193" i="31"/>
  <c r="E1193" i="31"/>
  <c r="F1193" i="31"/>
  <c r="G1193" i="31"/>
  <c r="H1193" i="31"/>
  <c r="I1193" i="31"/>
  <c r="J1193" i="31"/>
  <c r="K1193" i="31"/>
  <c r="L1193" i="31"/>
  <c r="M1193" i="31"/>
  <c r="N1193" i="31"/>
  <c r="O1193" i="31"/>
  <c r="P1193" i="31"/>
  <c r="Q1193" i="31"/>
  <c r="R1193" i="31"/>
  <c r="S1193" i="31"/>
  <c r="T1193" i="31"/>
  <c r="B1194" i="31"/>
  <c r="C1194" i="31"/>
  <c r="D1194" i="31"/>
  <c r="E1194" i="31"/>
  <c r="F1194" i="31"/>
  <c r="G1194" i="31"/>
  <c r="H1194" i="31"/>
  <c r="I1194" i="31"/>
  <c r="J1194" i="31"/>
  <c r="K1194" i="31"/>
  <c r="L1194" i="31"/>
  <c r="M1194" i="31"/>
  <c r="N1194" i="31"/>
  <c r="O1194" i="31"/>
  <c r="P1194" i="31"/>
  <c r="Q1194" i="31"/>
  <c r="R1194" i="31"/>
  <c r="S1194" i="31"/>
  <c r="T1194" i="31"/>
  <c r="B1195" i="31"/>
  <c r="C1195" i="31"/>
  <c r="D1195" i="31"/>
  <c r="E1195" i="31"/>
  <c r="F1195" i="31"/>
  <c r="G1195" i="31"/>
  <c r="H1195" i="31"/>
  <c r="I1195" i="31"/>
  <c r="J1195" i="31"/>
  <c r="K1195" i="31"/>
  <c r="L1195" i="31"/>
  <c r="M1195" i="31"/>
  <c r="N1195" i="31"/>
  <c r="O1195" i="31"/>
  <c r="P1195" i="31"/>
  <c r="Q1195" i="31"/>
  <c r="R1195" i="31"/>
  <c r="S1195" i="31"/>
  <c r="T1195" i="31"/>
  <c r="B1196" i="31"/>
  <c r="C1196" i="31"/>
  <c r="D1196" i="31"/>
  <c r="E1196" i="31"/>
  <c r="F1196" i="31"/>
  <c r="G1196" i="31"/>
  <c r="H1196" i="31"/>
  <c r="I1196" i="31"/>
  <c r="J1196" i="31"/>
  <c r="K1196" i="31"/>
  <c r="L1196" i="31"/>
  <c r="M1196" i="31"/>
  <c r="N1196" i="31"/>
  <c r="O1196" i="31"/>
  <c r="P1196" i="31"/>
  <c r="Q1196" i="31"/>
  <c r="R1196" i="31"/>
  <c r="S1196" i="31"/>
  <c r="T1196" i="31"/>
  <c r="B1197" i="31"/>
  <c r="C1197" i="31"/>
  <c r="D1197" i="31"/>
  <c r="E1197" i="31"/>
  <c r="F1197" i="31"/>
  <c r="G1197" i="31"/>
  <c r="H1197" i="31"/>
  <c r="I1197" i="31"/>
  <c r="J1197" i="31"/>
  <c r="K1197" i="31"/>
  <c r="L1197" i="31"/>
  <c r="M1197" i="31"/>
  <c r="N1197" i="31"/>
  <c r="O1197" i="31"/>
  <c r="P1197" i="31"/>
  <c r="Q1197" i="31"/>
  <c r="R1197" i="31"/>
  <c r="S1197" i="31"/>
  <c r="T1197" i="31"/>
  <c r="B1198" i="31"/>
  <c r="C1198" i="31"/>
  <c r="D1198" i="31"/>
  <c r="E1198" i="31"/>
  <c r="F1198" i="31"/>
  <c r="G1198" i="31"/>
  <c r="H1198" i="31"/>
  <c r="I1198" i="31"/>
  <c r="J1198" i="31"/>
  <c r="K1198" i="31"/>
  <c r="L1198" i="31"/>
  <c r="M1198" i="31"/>
  <c r="N1198" i="31"/>
  <c r="O1198" i="31"/>
  <c r="P1198" i="31"/>
  <c r="Q1198" i="31"/>
  <c r="R1198" i="31"/>
  <c r="S1198" i="31"/>
  <c r="T1198" i="31"/>
  <c r="B1199" i="31"/>
  <c r="C1199" i="31"/>
  <c r="D1199" i="31"/>
  <c r="E1199" i="31"/>
  <c r="F1199" i="31"/>
  <c r="G1199" i="31"/>
  <c r="H1199" i="31"/>
  <c r="I1199" i="31"/>
  <c r="J1199" i="31"/>
  <c r="K1199" i="31"/>
  <c r="L1199" i="31"/>
  <c r="M1199" i="31"/>
  <c r="N1199" i="31"/>
  <c r="O1199" i="31"/>
  <c r="P1199" i="31"/>
  <c r="Q1199" i="31"/>
  <c r="R1199" i="31"/>
  <c r="S1199" i="31"/>
  <c r="T1199" i="31"/>
  <c r="B1200" i="31"/>
  <c r="C1200" i="31"/>
  <c r="D1200" i="31"/>
  <c r="E1200" i="31"/>
  <c r="F1200" i="31"/>
  <c r="G1200" i="31"/>
  <c r="H1200" i="31"/>
  <c r="I1200" i="31"/>
  <c r="J1200" i="31"/>
  <c r="K1200" i="31"/>
  <c r="L1200" i="31"/>
  <c r="M1200" i="31"/>
  <c r="N1200" i="31"/>
  <c r="O1200" i="31"/>
  <c r="P1200" i="31"/>
  <c r="Q1200" i="31"/>
  <c r="R1200" i="31"/>
  <c r="S1200" i="31"/>
  <c r="T1200" i="31"/>
  <c r="B1201" i="31"/>
  <c r="C1201" i="31"/>
  <c r="D1201" i="31"/>
  <c r="E1201" i="31"/>
  <c r="F1201" i="31"/>
  <c r="G1201" i="31"/>
  <c r="H1201" i="31"/>
  <c r="I1201" i="31"/>
  <c r="J1201" i="31"/>
  <c r="K1201" i="31"/>
  <c r="L1201" i="31"/>
  <c r="M1201" i="31"/>
  <c r="N1201" i="31"/>
  <c r="O1201" i="31"/>
  <c r="P1201" i="31"/>
  <c r="Q1201" i="31"/>
  <c r="R1201" i="31"/>
  <c r="S1201" i="31"/>
  <c r="T1201" i="31"/>
  <c r="B1202" i="31"/>
  <c r="C1202" i="31"/>
  <c r="D1202" i="31"/>
  <c r="E1202" i="31"/>
  <c r="F1202" i="31"/>
  <c r="G1202" i="31"/>
  <c r="H1202" i="31"/>
  <c r="I1202" i="31"/>
  <c r="J1202" i="31"/>
  <c r="K1202" i="31"/>
  <c r="L1202" i="31"/>
  <c r="M1202" i="31"/>
  <c r="N1202" i="31"/>
  <c r="O1202" i="31"/>
  <c r="P1202" i="31"/>
  <c r="Q1202" i="31"/>
  <c r="R1202" i="31"/>
  <c r="S1202" i="31"/>
  <c r="T1202" i="31"/>
  <c r="B1203" i="31"/>
  <c r="C1203" i="31"/>
  <c r="D1203" i="31"/>
  <c r="E1203" i="31"/>
  <c r="F1203" i="31"/>
  <c r="G1203" i="31"/>
  <c r="H1203" i="31"/>
  <c r="I1203" i="31"/>
  <c r="J1203" i="31"/>
  <c r="K1203" i="31"/>
  <c r="L1203" i="31"/>
  <c r="M1203" i="31"/>
  <c r="N1203" i="31"/>
  <c r="O1203" i="31"/>
  <c r="P1203" i="31"/>
  <c r="Q1203" i="31"/>
  <c r="R1203" i="31"/>
  <c r="S1203" i="31"/>
  <c r="T1203" i="31"/>
  <c r="B1204" i="31"/>
  <c r="C1204" i="31"/>
  <c r="D1204" i="31"/>
  <c r="E1204" i="31"/>
  <c r="F1204" i="31"/>
  <c r="G1204" i="31"/>
  <c r="H1204" i="31"/>
  <c r="I1204" i="31"/>
  <c r="J1204" i="31"/>
  <c r="K1204" i="31"/>
  <c r="L1204" i="31"/>
  <c r="M1204" i="31"/>
  <c r="N1204" i="31"/>
  <c r="O1204" i="31"/>
  <c r="P1204" i="31"/>
  <c r="Q1204" i="31"/>
  <c r="R1204" i="31"/>
  <c r="S1204" i="31"/>
  <c r="T1204" i="31"/>
  <c r="B1205" i="31"/>
  <c r="C1205" i="31"/>
  <c r="D1205" i="31"/>
  <c r="E1205" i="31"/>
  <c r="F1205" i="31"/>
  <c r="G1205" i="31"/>
  <c r="H1205" i="31"/>
  <c r="I1205" i="31"/>
  <c r="J1205" i="31"/>
  <c r="K1205" i="31"/>
  <c r="L1205" i="31"/>
  <c r="M1205" i="31"/>
  <c r="N1205" i="31"/>
  <c r="O1205" i="31"/>
  <c r="P1205" i="31"/>
  <c r="Q1205" i="31"/>
  <c r="R1205" i="31"/>
  <c r="S1205" i="31"/>
  <c r="T1205" i="31"/>
  <c r="B1206" i="31"/>
  <c r="C1206" i="31"/>
  <c r="D1206" i="31"/>
  <c r="E1206" i="31"/>
  <c r="F1206" i="31"/>
  <c r="G1206" i="31"/>
  <c r="H1206" i="31"/>
  <c r="I1206" i="31"/>
  <c r="J1206" i="31"/>
  <c r="K1206" i="31"/>
  <c r="L1206" i="31"/>
  <c r="M1206" i="31"/>
  <c r="N1206" i="31"/>
  <c r="O1206" i="31"/>
  <c r="P1206" i="31"/>
  <c r="Q1206" i="31"/>
  <c r="R1206" i="31"/>
  <c r="S1206" i="31"/>
  <c r="T1206" i="31"/>
  <c r="B1207" i="31"/>
  <c r="C1207" i="31"/>
  <c r="D1207" i="31"/>
  <c r="E1207" i="31"/>
  <c r="F1207" i="31"/>
  <c r="G1207" i="31"/>
  <c r="H1207" i="31"/>
  <c r="I1207" i="31"/>
  <c r="J1207" i="31"/>
  <c r="K1207" i="31"/>
  <c r="L1207" i="31"/>
  <c r="M1207" i="31"/>
  <c r="N1207" i="31"/>
  <c r="O1207" i="31"/>
  <c r="P1207" i="31"/>
  <c r="Q1207" i="31"/>
  <c r="R1207" i="31"/>
  <c r="S1207" i="31"/>
  <c r="T1207" i="31"/>
  <c r="B1208" i="31"/>
  <c r="C1208" i="31"/>
  <c r="D1208" i="31"/>
  <c r="E1208" i="31"/>
  <c r="F1208" i="31"/>
  <c r="G1208" i="31"/>
  <c r="H1208" i="31"/>
  <c r="I1208" i="31"/>
  <c r="J1208" i="31"/>
  <c r="K1208" i="31"/>
  <c r="L1208" i="31"/>
  <c r="M1208" i="31"/>
  <c r="N1208" i="31"/>
  <c r="O1208" i="31"/>
  <c r="P1208" i="31"/>
  <c r="Q1208" i="31"/>
  <c r="R1208" i="31"/>
  <c r="S1208" i="31"/>
  <c r="T1208" i="31"/>
  <c r="B1209" i="31"/>
  <c r="C1209" i="31"/>
  <c r="D1209" i="31"/>
  <c r="E1209" i="31"/>
  <c r="F1209" i="31"/>
  <c r="G1209" i="31"/>
  <c r="H1209" i="31"/>
  <c r="I1209" i="31"/>
  <c r="J1209" i="31"/>
  <c r="K1209" i="31"/>
  <c r="L1209" i="31"/>
  <c r="M1209" i="31"/>
  <c r="N1209" i="31"/>
  <c r="O1209" i="31"/>
  <c r="P1209" i="31"/>
  <c r="Q1209" i="31"/>
  <c r="R1209" i="31"/>
  <c r="S1209" i="31"/>
  <c r="T1209" i="31"/>
  <c r="B1210" i="31"/>
  <c r="C1210" i="31"/>
  <c r="D1210" i="31"/>
  <c r="E1210" i="31"/>
  <c r="F1210" i="31"/>
  <c r="G1210" i="31"/>
  <c r="H1210" i="31"/>
  <c r="I1210" i="31"/>
  <c r="J1210" i="31"/>
  <c r="K1210" i="31"/>
  <c r="L1210" i="31"/>
  <c r="M1210" i="31"/>
  <c r="N1210" i="31"/>
  <c r="O1210" i="31"/>
  <c r="P1210" i="31"/>
  <c r="Q1210" i="31"/>
  <c r="R1210" i="31"/>
  <c r="S1210" i="31"/>
  <c r="T1210" i="31"/>
  <c r="B1211" i="31"/>
  <c r="C1211" i="31"/>
  <c r="D1211" i="31"/>
  <c r="E1211" i="31"/>
  <c r="F1211" i="31"/>
  <c r="G1211" i="31"/>
  <c r="H1211" i="31"/>
  <c r="I1211" i="31"/>
  <c r="J1211" i="31"/>
  <c r="K1211" i="31"/>
  <c r="L1211" i="31"/>
  <c r="M1211" i="31"/>
  <c r="N1211" i="31"/>
  <c r="O1211" i="31"/>
  <c r="P1211" i="31"/>
  <c r="Q1211" i="31"/>
  <c r="R1211" i="31"/>
  <c r="S1211" i="31"/>
  <c r="T1211" i="31"/>
  <c r="B1212" i="31"/>
  <c r="C1212" i="31"/>
  <c r="D1212" i="31"/>
  <c r="E1212" i="31"/>
  <c r="F1212" i="31"/>
  <c r="G1212" i="31"/>
  <c r="H1212" i="31"/>
  <c r="I1212" i="31"/>
  <c r="J1212" i="31"/>
  <c r="K1212" i="31"/>
  <c r="L1212" i="31"/>
  <c r="M1212" i="31"/>
  <c r="N1212" i="31"/>
  <c r="O1212" i="31"/>
  <c r="P1212" i="31"/>
  <c r="Q1212" i="31"/>
  <c r="R1212" i="31"/>
  <c r="S1212" i="31"/>
  <c r="T1212" i="31"/>
  <c r="B1213" i="31"/>
  <c r="C1213" i="31"/>
  <c r="D1213" i="31"/>
  <c r="E1213" i="31"/>
  <c r="F1213" i="31"/>
  <c r="G1213" i="31"/>
  <c r="H1213" i="31"/>
  <c r="I1213" i="31"/>
  <c r="J1213" i="31"/>
  <c r="K1213" i="31"/>
  <c r="L1213" i="31"/>
  <c r="M1213" i="31"/>
  <c r="N1213" i="31"/>
  <c r="O1213" i="31"/>
  <c r="P1213" i="31"/>
  <c r="Q1213" i="31"/>
  <c r="R1213" i="31"/>
  <c r="S1213" i="31"/>
  <c r="T1213" i="31"/>
  <c r="B1214" i="31"/>
  <c r="C1214" i="31"/>
  <c r="D1214" i="31"/>
  <c r="E1214" i="31"/>
  <c r="F1214" i="31"/>
  <c r="G1214" i="31"/>
  <c r="H1214" i="31"/>
  <c r="I1214" i="31"/>
  <c r="J1214" i="31"/>
  <c r="K1214" i="31"/>
  <c r="L1214" i="31"/>
  <c r="M1214" i="31"/>
  <c r="N1214" i="31"/>
  <c r="O1214" i="31"/>
  <c r="P1214" i="31"/>
  <c r="Q1214" i="31"/>
  <c r="R1214" i="31"/>
  <c r="S1214" i="31"/>
  <c r="T1214" i="31"/>
  <c r="B1215" i="31"/>
  <c r="C1215" i="31"/>
  <c r="D1215" i="31"/>
  <c r="E1215" i="31"/>
  <c r="F1215" i="31"/>
  <c r="G1215" i="31"/>
  <c r="H1215" i="31"/>
  <c r="I1215" i="31"/>
  <c r="J1215" i="31"/>
  <c r="K1215" i="31"/>
  <c r="L1215" i="31"/>
  <c r="M1215" i="31"/>
  <c r="N1215" i="31"/>
  <c r="O1215" i="31"/>
  <c r="P1215" i="31"/>
  <c r="Q1215" i="31"/>
  <c r="R1215" i="31"/>
  <c r="S1215" i="31"/>
  <c r="T1215" i="31"/>
  <c r="B1216" i="31"/>
  <c r="C1216" i="31"/>
  <c r="D1216" i="31"/>
  <c r="E1216" i="31"/>
  <c r="F1216" i="31"/>
  <c r="G1216" i="31"/>
  <c r="H1216" i="31"/>
  <c r="I1216" i="31"/>
  <c r="J1216" i="31"/>
  <c r="K1216" i="31"/>
  <c r="L1216" i="31"/>
  <c r="M1216" i="31"/>
  <c r="N1216" i="31"/>
  <c r="O1216" i="31"/>
  <c r="P1216" i="31"/>
  <c r="Q1216" i="31"/>
  <c r="R1216" i="31"/>
  <c r="S1216" i="31"/>
  <c r="T1216" i="31"/>
  <c r="B1217" i="31"/>
  <c r="C1217" i="31"/>
  <c r="D1217" i="31"/>
  <c r="E1217" i="31"/>
  <c r="F1217" i="31"/>
  <c r="G1217" i="31"/>
  <c r="H1217" i="31"/>
  <c r="I1217" i="31"/>
  <c r="J1217" i="31"/>
  <c r="K1217" i="31"/>
  <c r="L1217" i="31"/>
  <c r="M1217" i="31"/>
  <c r="N1217" i="31"/>
  <c r="O1217" i="31"/>
  <c r="P1217" i="31"/>
  <c r="Q1217" i="31"/>
  <c r="R1217" i="31"/>
  <c r="S1217" i="31"/>
  <c r="T1217" i="31"/>
  <c r="B1218" i="31"/>
  <c r="C1218" i="31"/>
  <c r="D1218" i="31"/>
  <c r="E1218" i="31"/>
  <c r="F1218" i="31"/>
  <c r="G1218" i="31"/>
  <c r="H1218" i="31"/>
  <c r="I1218" i="31"/>
  <c r="J1218" i="31"/>
  <c r="K1218" i="31"/>
  <c r="L1218" i="31"/>
  <c r="M1218" i="31"/>
  <c r="N1218" i="31"/>
  <c r="O1218" i="31"/>
  <c r="P1218" i="31"/>
  <c r="Q1218" i="31"/>
  <c r="R1218" i="31"/>
  <c r="S1218" i="31"/>
  <c r="T1218" i="31"/>
  <c r="B1219" i="31"/>
  <c r="C1219" i="31"/>
  <c r="D1219" i="31"/>
  <c r="E1219" i="31"/>
  <c r="F1219" i="31"/>
  <c r="G1219" i="31"/>
  <c r="H1219" i="31"/>
  <c r="I1219" i="31"/>
  <c r="J1219" i="31"/>
  <c r="K1219" i="31"/>
  <c r="L1219" i="31"/>
  <c r="M1219" i="31"/>
  <c r="N1219" i="31"/>
  <c r="O1219" i="31"/>
  <c r="P1219" i="31"/>
  <c r="Q1219" i="31"/>
  <c r="R1219" i="31"/>
  <c r="S1219" i="31"/>
  <c r="T1219" i="31"/>
  <c r="B1220" i="31"/>
  <c r="C1220" i="31"/>
  <c r="D1220" i="31"/>
  <c r="E1220" i="31"/>
  <c r="F1220" i="31"/>
  <c r="G1220" i="31"/>
  <c r="H1220" i="31"/>
  <c r="I1220" i="31"/>
  <c r="J1220" i="31"/>
  <c r="K1220" i="31"/>
  <c r="L1220" i="31"/>
  <c r="M1220" i="31"/>
  <c r="N1220" i="31"/>
  <c r="O1220" i="31"/>
  <c r="P1220" i="31"/>
  <c r="Q1220" i="31"/>
  <c r="R1220" i="31"/>
  <c r="S1220" i="31"/>
  <c r="T1220" i="31"/>
  <c r="B1221" i="31"/>
  <c r="C1221" i="31"/>
  <c r="D1221" i="31"/>
  <c r="E1221" i="31"/>
  <c r="F1221" i="31"/>
  <c r="G1221" i="31"/>
  <c r="H1221" i="31"/>
  <c r="I1221" i="31"/>
  <c r="J1221" i="31"/>
  <c r="K1221" i="31"/>
  <c r="L1221" i="31"/>
  <c r="M1221" i="31"/>
  <c r="N1221" i="31"/>
  <c r="O1221" i="31"/>
  <c r="P1221" i="31"/>
  <c r="Q1221" i="31"/>
  <c r="R1221" i="31"/>
  <c r="S1221" i="31"/>
  <c r="T1221" i="31"/>
  <c r="B1222" i="31"/>
  <c r="C1222" i="31"/>
  <c r="D1222" i="31"/>
  <c r="E1222" i="31"/>
  <c r="F1222" i="31"/>
  <c r="G1222" i="31"/>
  <c r="H1222" i="31"/>
  <c r="I1222" i="31"/>
  <c r="J1222" i="31"/>
  <c r="K1222" i="31"/>
  <c r="L1222" i="31"/>
  <c r="M1222" i="31"/>
  <c r="N1222" i="31"/>
  <c r="O1222" i="31"/>
  <c r="P1222" i="31"/>
  <c r="Q1222" i="31"/>
  <c r="R1222" i="31"/>
  <c r="S1222" i="31"/>
  <c r="T1222" i="31"/>
  <c r="B1223" i="31"/>
  <c r="C1223" i="31"/>
  <c r="D1223" i="31"/>
  <c r="E1223" i="31"/>
  <c r="F1223" i="31"/>
  <c r="G1223" i="31"/>
  <c r="H1223" i="31"/>
  <c r="I1223" i="31"/>
  <c r="J1223" i="31"/>
  <c r="K1223" i="31"/>
  <c r="L1223" i="31"/>
  <c r="M1223" i="31"/>
  <c r="N1223" i="31"/>
  <c r="O1223" i="31"/>
  <c r="P1223" i="31"/>
  <c r="Q1223" i="31"/>
  <c r="R1223" i="31"/>
  <c r="S1223" i="31"/>
  <c r="T1223" i="31"/>
  <c r="B1224" i="31"/>
  <c r="C1224" i="31"/>
  <c r="D1224" i="31"/>
  <c r="E1224" i="31"/>
  <c r="F1224" i="31"/>
  <c r="G1224" i="31"/>
  <c r="H1224" i="31"/>
  <c r="I1224" i="31"/>
  <c r="J1224" i="31"/>
  <c r="K1224" i="31"/>
  <c r="L1224" i="31"/>
  <c r="M1224" i="31"/>
  <c r="N1224" i="31"/>
  <c r="O1224" i="31"/>
  <c r="P1224" i="31"/>
  <c r="Q1224" i="31"/>
  <c r="R1224" i="31"/>
  <c r="S1224" i="31"/>
  <c r="T1224" i="31"/>
  <c r="B1225" i="31"/>
  <c r="C1225" i="31"/>
  <c r="D1225" i="31"/>
  <c r="E1225" i="31"/>
  <c r="F1225" i="31"/>
  <c r="G1225" i="31"/>
  <c r="H1225" i="31"/>
  <c r="I1225" i="31"/>
  <c r="J1225" i="31"/>
  <c r="K1225" i="31"/>
  <c r="L1225" i="31"/>
  <c r="M1225" i="31"/>
  <c r="N1225" i="31"/>
  <c r="O1225" i="31"/>
  <c r="P1225" i="31"/>
  <c r="Q1225" i="31"/>
  <c r="R1225" i="31"/>
  <c r="S1225" i="31"/>
  <c r="T1225" i="31"/>
  <c r="B1226" i="31"/>
  <c r="C1226" i="31"/>
  <c r="D1226" i="31"/>
  <c r="E1226" i="31"/>
  <c r="F1226" i="31"/>
  <c r="G1226" i="31"/>
  <c r="H1226" i="31"/>
  <c r="I1226" i="31"/>
  <c r="J1226" i="31"/>
  <c r="K1226" i="31"/>
  <c r="L1226" i="31"/>
  <c r="M1226" i="31"/>
  <c r="N1226" i="31"/>
  <c r="O1226" i="31"/>
  <c r="P1226" i="31"/>
  <c r="Q1226" i="31"/>
  <c r="R1226" i="31"/>
  <c r="S1226" i="31"/>
  <c r="T1226" i="31"/>
  <c r="B1227" i="31"/>
  <c r="C1227" i="31"/>
  <c r="D1227" i="31"/>
  <c r="E1227" i="31"/>
  <c r="F1227" i="31"/>
  <c r="G1227" i="31"/>
  <c r="H1227" i="31"/>
  <c r="I1227" i="31"/>
  <c r="J1227" i="31"/>
  <c r="K1227" i="31"/>
  <c r="L1227" i="31"/>
  <c r="M1227" i="31"/>
  <c r="N1227" i="31"/>
  <c r="O1227" i="31"/>
  <c r="P1227" i="31"/>
  <c r="Q1227" i="31"/>
  <c r="R1227" i="31"/>
  <c r="S1227" i="31"/>
  <c r="T1227" i="31"/>
  <c r="B1228" i="31"/>
  <c r="C1228" i="31"/>
  <c r="D1228" i="31"/>
  <c r="E1228" i="31"/>
  <c r="F1228" i="31"/>
  <c r="G1228" i="31"/>
  <c r="H1228" i="31"/>
  <c r="I1228" i="31"/>
  <c r="J1228" i="31"/>
  <c r="K1228" i="31"/>
  <c r="L1228" i="31"/>
  <c r="M1228" i="31"/>
  <c r="N1228" i="31"/>
  <c r="O1228" i="31"/>
  <c r="P1228" i="31"/>
  <c r="Q1228" i="31"/>
  <c r="R1228" i="31"/>
  <c r="S1228" i="31"/>
  <c r="T1228" i="31"/>
  <c r="B1229" i="31"/>
  <c r="C1229" i="31"/>
  <c r="D1229" i="31"/>
  <c r="E1229" i="31"/>
  <c r="F1229" i="31"/>
  <c r="G1229" i="31"/>
  <c r="H1229" i="31"/>
  <c r="I1229" i="31"/>
  <c r="J1229" i="31"/>
  <c r="K1229" i="31"/>
  <c r="L1229" i="31"/>
  <c r="M1229" i="31"/>
  <c r="N1229" i="31"/>
  <c r="O1229" i="31"/>
  <c r="P1229" i="31"/>
  <c r="Q1229" i="31"/>
  <c r="R1229" i="31"/>
  <c r="S1229" i="31"/>
  <c r="T1229" i="31"/>
  <c r="B1230" i="31"/>
  <c r="C1230" i="31"/>
  <c r="D1230" i="31"/>
  <c r="E1230" i="31"/>
  <c r="F1230" i="31"/>
  <c r="G1230" i="31"/>
  <c r="H1230" i="31"/>
  <c r="I1230" i="31"/>
  <c r="J1230" i="31"/>
  <c r="K1230" i="31"/>
  <c r="L1230" i="31"/>
  <c r="M1230" i="31"/>
  <c r="N1230" i="31"/>
  <c r="O1230" i="31"/>
  <c r="P1230" i="31"/>
  <c r="Q1230" i="31"/>
  <c r="R1230" i="31"/>
  <c r="S1230" i="31"/>
  <c r="T1230" i="31"/>
  <c r="B1231" i="31"/>
  <c r="C1231" i="31"/>
  <c r="D1231" i="31"/>
  <c r="E1231" i="31"/>
  <c r="F1231" i="31"/>
  <c r="G1231" i="31"/>
  <c r="H1231" i="31"/>
  <c r="I1231" i="31"/>
  <c r="J1231" i="31"/>
  <c r="K1231" i="31"/>
  <c r="L1231" i="31"/>
  <c r="M1231" i="31"/>
  <c r="N1231" i="31"/>
  <c r="O1231" i="31"/>
  <c r="P1231" i="31"/>
  <c r="Q1231" i="31"/>
  <c r="R1231" i="31"/>
  <c r="S1231" i="31"/>
  <c r="T1231" i="31"/>
  <c r="B1232" i="31"/>
  <c r="C1232" i="31"/>
  <c r="D1232" i="31"/>
  <c r="E1232" i="31"/>
  <c r="F1232" i="31"/>
  <c r="G1232" i="31"/>
  <c r="H1232" i="31"/>
  <c r="I1232" i="31"/>
  <c r="J1232" i="31"/>
  <c r="K1232" i="31"/>
  <c r="L1232" i="31"/>
  <c r="M1232" i="31"/>
  <c r="N1232" i="31"/>
  <c r="O1232" i="31"/>
  <c r="P1232" i="31"/>
  <c r="Q1232" i="31"/>
  <c r="R1232" i="31"/>
  <c r="S1232" i="31"/>
  <c r="T1232" i="31"/>
  <c r="B1233" i="31"/>
  <c r="C1233" i="31"/>
  <c r="D1233" i="31"/>
  <c r="E1233" i="31"/>
  <c r="F1233" i="31"/>
  <c r="G1233" i="31"/>
  <c r="H1233" i="31"/>
  <c r="I1233" i="31"/>
  <c r="J1233" i="31"/>
  <c r="K1233" i="31"/>
  <c r="L1233" i="31"/>
  <c r="M1233" i="31"/>
  <c r="N1233" i="31"/>
  <c r="O1233" i="31"/>
  <c r="P1233" i="31"/>
  <c r="Q1233" i="31"/>
  <c r="R1233" i="31"/>
  <c r="S1233" i="31"/>
  <c r="T1233" i="31"/>
  <c r="B1234" i="31"/>
  <c r="C1234" i="31"/>
  <c r="D1234" i="31"/>
  <c r="E1234" i="31"/>
  <c r="F1234" i="31"/>
  <c r="G1234" i="31"/>
  <c r="H1234" i="31"/>
  <c r="I1234" i="31"/>
  <c r="J1234" i="31"/>
  <c r="K1234" i="31"/>
  <c r="L1234" i="31"/>
  <c r="M1234" i="31"/>
  <c r="N1234" i="31"/>
  <c r="O1234" i="31"/>
  <c r="P1234" i="31"/>
  <c r="Q1234" i="31"/>
  <c r="R1234" i="31"/>
  <c r="S1234" i="31"/>
  <c r="T1234" i="31"/>
  <c r="B1235" i="31"/>
  <c r="C1235" i="31"/>
  <c r="D1235" i="31"/>
  <c r="E1235" i="31"/>
  <c r="F1235" i="31"/>
  <c r="G1235" i="31"/>
  <c r="H1235" i="31"/>
  <c r="I1235" i="31"/>
  <c r="J1235" i="31"/>
  <c r="K1235" i="31"/>
  <c r="L1235" i="31"/>
  <c r="M1235" i="31"/>
  <c r="N1235" i="31"/>
  <c r="O1235" i="31"/>
  <c r="P1235" i="31"/>
  <c r="Q1235" i="31"/>
  <c r="R1235" i="31"/>
  <c r="S1235" i="31"/>
  <c r="T1235" i="31"/>
  <c r="B1236" i="31"/>
  <c r="C1236" i="31"/>
  <c r="D1236" i="31"/>
  <c r="E1236" i="31"/>
  <c r="F1236" i="31"/>
  <c r="G1236" i="31"/>
  <c r="H1236" i="31"/>
  <c r="I1236" i="31"/>
  <c r="J1236" i="31"/>
  <c r="K1236" i="31"/>
  <c r="L1236" i="31"/>
  <c r="M1236" i="31"/>
  <c r="N1236" i="31"/>
  <c r="O1236" i="31"/>
  <c r="P1236" i="31"/>
  <c r="Q1236" i="31"/>
  <c r="R1236" i="31"/>
  <c r="S1236" i="31"/>
  <c r="T1236" i="31"/>
  <c r="B1237" i="31"/>
  <c r="C1237" i="31"/>
  <c r="D1237" i="31"/>
  <c r="E1237" i="31"/>
  <c r="F1237" i="31"/>
  <c r="G1237" i="31"/>
  <c r="H1237" i="31"/>
  <c r="I1237" i="31"/>
  <c r="J1237" i="31"/>
  <c r="K1237" i="31"/>
  <c r="L1237" i="31"/>
  <c r="M1237" i="31"/>
  <c r="N1237" i="31"/>
  <c r="O1237" i="31"/>
  <c r="P1237" i="31"/>
  <c r="Q1237" i="31"/>
  <c r="R1237" i="31"/>
  <c r="S1237" i="31"/>
  <c r="T1237" i="31"/>
  <c r="B1238" i="31"/>
  <c r="C1238" i="31"/>
  <c r="D1238" i="31"/>
  <c r="E1238" i="31"/>
  <c r="F1238" i="31"/>
  <c r="G1238" i="31"/>
  <c r="H1238" i="31"/>
  <c r="I1238" i="31"/>
  <c r="J1238" i="31"/>
  <c r="K1238" i="31"/>
  <c r="L1238" i="31"/>
  <c r="M1238" i="31"/>
  <c r="N1238" i="31"/>
  <c r="O1238" i="31"/>
  <c r="P1238" i="31"/>
  <c r="Q1238" i="31"/>
  <c r="R1238" i="31"/>
  <c r="S1238" i="31"/>
  <c r="T1238" i="31"/>
  <c r="B1239" i="31"/>
  <c r="C1239" i="31"/>
  <c r="D1239" i="31"/>
  <c r="E1239" i="31"/>
  <c r="F1239" i="31"/>
  <c r="G1239" i="31"/>
  <c r="H1239" i="31"/>
  <c r="I1239" i="31"/>
  <c r="J1239" i="31"/>
  <c r="K1239" i="31"/>
  <c r="L1239" i="31"/>
  <c r="M1239" i="31"/>
  <c r="N1239" i="31"/>
  <c r="O1239" i="31"/>
  <c r="P1239" i="31"/>
  <c r="Q1239" i="31"/>
  <c r="R1239" i="31"/>
  <c r="S1239" i="31"/>
  <c r="T1239" i="31"/>
  <c r="B1240" i="31"/>
  <c r="C1240" i="31"/>
  <c r="D1240" i="31"/>
  <c r="E1240" i="31"/>
  <c r="F1240" i="31"/>
  <c r="G1240" i="31"/>
  <c r="H1240" i="31"/>
  <c r="I1240" i="31"/>
  <c r="J1240" i="31"/>
  <c r="K1240" i="31"/>
  <c r="L1240" i="31"/>
  <c r="M1240" i="31"/>
  <c r="N1240" i="31"/>
  <c r="O1240" i="31"/>
  <c r="P1240" i="31"/>
  <c r="Q1240" i="31"/>
  <c r="R1240" i="31"/>
  <c r="S1240" i="31"/>
  <c r="T1240" i="31"/>
  <c r="B1241" i="31"/>
  <c r="C1241" i="31"/>
  <c r="D1241" i="31"/>
  <c r="E1241" i="31"/>
  <c r="F1241" i="31"/>
  <c r="G1241" i="31"/>
  <c r="H1241" i="31"/>
  <c r="I1241" i="31"/>
  <c r="J1241" i="31"/>
  <c r="K1241" i="31"/>
  <c r="L1241" i="31"/>
  <c r="M1241" i="31"/>
  <c r="N1241" i="31"/>
  <c r="O1241" i="31"/>
  <c r="P1241" i="31"/>
  <c r="Q1241" i="31"/>
  <c r="R1241" i="31"/>
  <c r="S1241" i="31"/>
  <c r="T1241" i="31"/>
  <c r="B1242" i="31"/>
  <c r="C1242" i="31"/>
  <c r="D1242" i="31"/>
  <c r="E1242" i="31"/>
  <c r="F1242" i="31"/>
  <c r="G1242" i="31"/>
  <c r="H1242" i="31"/>
  <c r="I1242" i="31"/>
  <c r="J1242" i="31"/>
  <c r="K1242" i="31"/>
  <c r="L1242" i="31"/>
  <c r="M1242" i="31"/>
  <c r="N1242" i="31"/>
  <c r="O1242" i="31"/>
  <c r="P1242" i="31"/>
  <c r="Q1242" i="31"/>
  <c r="R1242" i="31"/>
  <c r="S1242" i="31"/>
  <c r="T1242" i="31"/>
  <c r="B1243" i="31"/>
  <c r="C1243" i="31"/>
  <c r="D1243" i="31"/>
  <c r="E1243" i="31"/>
  <c r="F1243" i="31"/>
  <c r="G1243" i="31"/>
  <c r="H1243" i="31"/>
  <c r="I1243" i="31"/>
  <c r="J1243" i="31"/>
  <c r="K1243" i="31"/>
  <c r="L1243" i="31"/>
  <c r="M1243" i="31"/>
  <c r="N1243" i="31"/>
  <c r="O1243" i="31"/>
  <c r="P1243" i="31"/>
  <c r="Q1243" i="31"/>
  <c r="R1243" i="31"/>
  <c r="S1243" i="31"/>
  <c r="T1243" i="31"/>
  <c r="B1244" i="31"/>
  <c r="C1244" i="31"/>
  <c r="D1244" i="31"/>
  <c r="E1244" i="31"/>
  <c r="F1244" i="31"/>
  <c r="G1244" i="31"/>
  <c r="H1244" i="31"/>
  <c r="I1244" i="31"/>
  <c r="J1244" i="31"/>
  <c r="K1244" i="31"/>
  <c r="L1244" i="31"/>
  <c r="M1244" i="31"/>
  <c r="N1244" i="31"/>
  <c r="O1244" i="31"/>
  <c r="P1244" i="31"/>
  <c r="Q1244" i="31"/>
  <c r="R1244" i="31"/>
  <c r="S1244" i="31"/>
  <c r="T1244" i="31"/>
  <c r="B1245" i="31"/>
  <c r="C1245" i="31"/>
  <c r="D1245" i="31"/>
  <c r="E1245" i="31"/>
  <c r="F1245" i="31"/>
  <c r="G1245" i="31"/>
  <c r="H1245" i="31"/>
  <c r="I1245" i="31"/>
  <c r="J1245" i="31"/>
  <c r="K1245" i="31"/>
  <c r="L1245" i="31"/>
  <c r="M1245" i="31"/>
  <c r="N1245" i="31"/>
  <c r="O1245" i="31"/>
  <c r="P1245" i="31"/>
  <c r="Q1245" i="31"/>
  <c r="R1245" i="31"/>
  <c r="S1245" i="31"/>
  <c r="T1245" i="31"/>
  <c r="B1246" i="31"/>
  <c r="C1246" i="31"/>
  <c r="D1246" i="31"/>
  <c r="E1246" i="31"/>
  <c r="F1246" i="31"/>
  <c r="G1246" i="31"/>
  <c r="H1246" i="31"/>
  <c r="I1246" i="31"/>
  <c r="J1246" i="31"/>
  <c r="K1246" i="31"/>
  <c r="L1246" i="31"/>
  <c r="M1246" i="31"/>
  <c r="N1246" i="31"/>
  <c r="O1246" i="31"/>
  <c r="P1246" i="31"/>
  <c r="Q1246" i="31"/>
  <c r="R1246" i="31"/>
  <c r="S1246" i="31"/>
  <c r="T1246" i="31"/>
  <c r="B1247" i="31"/>
  <c r="C1247" i="31"/>
  <c r="D1247" i="31"/>
  <c r="E1247" i="31"/>
  <c r="F1247" i="31"/>
  <c r="G1247" i="31"/>
  <c r="H1247" i="31"/>
  <c r="I1247" i="31"/>
  <c r="J1247" i="31"/>
  <c r="K1247" i="31"/>
  <c r="L1247" i="31"/>
  <c r="M1247" i="31"/>
  <c r="N1247" i="31"/>
  <c r="O1247" i="31"/>
  <c r="P1247" i="31"/>
  <c r="Q1247" i="31"/>
  <c r="R1247" i="31"/>
  <c r="S1247" i="31"/>
  <c r="T1247" i="31"/>
  <c r="B1248" i="31"/>
  <c r="C1248" i="31"/>
  <c r="D1248" i="31"/>
  <c r="E1248" i="31"/>
  <c r="F1248" i="31"/>
  <c r="G1248" i="31"/>
  <c r="H1248" i="31"/>
  <c r="I1248" i="31"/>
  <c r="J1248" i="31"/>
  <c r="K1248" i="31"/>
  <c r="L1248" i="31"/>
  <c r="M1248" i="31"/>
  <c r="N1248" i="31"/>
  <c r="O1248" i="31"/>
  <c r="P1248" i="31"/>
  <c r="Q1248" i="31"/>
  <c r="R1248" i="31"/>
  <c r="S1248" i="31"/>
  <c r="T1248" i="31"/>
  <c r="B1249" i="31"/>
  <c r="C1249" i="31"/>
  <c r="D1249" i="31"/>
  <c r="E1249" i="31"/>
  <c r="F1249" i="31"/>
  <c r="G1249" i="31"/>
  <c r="H1249" i="31"/>
  <c r="I1249" i="31"/>
  <c r="J1249" i="31"/>
  <c r="K1249" i="31"/>
  <c r="L1249" i="31"/>
  <c r="M1249" i="31"/>
  <c r="N1249" i="31"/>
  <c r="O1249" i="31"/>
  <c r="P1249" i="31"/>
  <c r="Q1249" i="31"/>
  <c r="R1249" i="31"/>
  <c r="S1249" i="31"/>
  <c r="T1249" i="31"/>
  <c r="B1250" i="31"/>
  <c r="C1250" i="31"/>
  <c r="D1250" i="31"/>
  <c r="E1250" i="31"/>
  <c r="F1250" i="31"/>
  <c r="G1250" i="31"/>
  <c r="H1250" i="31"/>
  <c r="I1250" i="31"/>
  <c r="J1250" i="31"/>
  <c r="K1250" i="31"/>
  <c r="L1250" i="31"/>
  <c r="M1250" i="31"/>
  <c r="N1250" i="31"/>
  <c r="O1250" i="31"/>
  <c r="P1250" i="31"/>
  <c r="Q1250" i="31"/>
  <c r="R1250" i="31"/>
  <c r="S1250" i="31"/>
  <c r="T1250" i="31"/>
  <c r="B1251" i="31"/>
  <c r="C1251" i="31"/>
  <c r="D1251" i="31"/>
  <c r="E1251" i="31"/>
  <c r="F1251" i="31"/>
  <c r="G1251" i="31"/>
  <c r="H1251" i="31"/>
  <c r="I1251" i="31"/>
  <c r="J1251" i="31"/>
  <c r="K1251" i="31"/>
  <c r="L1251" i="31"/>
  <c r="M1251" i="31"/>
  <c r="N1251" i="31"/>
  <c r="O1251" i="31"/>
  <c r="P1251" i="31"/>
  <c r="Q1251" i="31"/>
  <c r="R1251" i="31"/>
  <c r="S1251" i="31"/>
  <c r="T1251" i="31"/>
  <c r="B1252" i="31"/>
  <c r="C1252" i="31"/>
  <c r="D1252" i="31"/>
  <c r="E1252" i="31"/>
  <c r="F1252" i="31"/>
  <c r="G1252" i="31"/>
  <c r="H1252" i="31"/>
  <c r="I1252" i="31"/>
  <c r="J1252" i="31"/>
  <c r="K1252" i="31"/>
  <c r="L1252" i="31"/>
  <c r="M1252" i="31"/>
  <c r="N1252" i="31"/>
  <c r="O1252" i="31"/>
  <c r="P1252" i="31"/>
  <c r="Q1252" i="31"/>
  <c r="R1252" i="31"/>
  <c r="S1252" i="31"/>
  <c r="T1252" i="31"/>
  <c r="B1253" i="31"/>
  <c r="C1253" i="31"/>
  <c r="D1253" i="31"/>
  <c r="E1253" i="31"/>
  <c r="F1253" i="31"/>
  <c r="G1253" i="31"/>
  <c r="H1253" i="31"/>
  <c r="I1253" i="31"/>
  <c r="J1253" i="31"/>
  <c r="K1253" i="31"/>
  <c r="L1253" i="31"/>
  <c r="M1253" i="31"/>
  <c r="N1253" i="31"/>
  <c r="O1253" i="31"/>
  <c r="P1253" i="31"/>
  <c r="Q1253" i="31"/>
  <c r="R1253" i="31"/>
  <c r="S1253" i="31"/>
  <c r="T1253" i="31"/>
  <c r="B1254" i="31"/>
  <c r="C1254" i="31"/>
  <c r="D1254" i="31"/>
  <c r="E1254" i="31"/>
  <c r="F1254" i="31"/>
  <c r="G1254" i="31"/>
  <c r="H1254" i="31"/>
  <c r="I1254" i="31"/>
  <c r="J1254" i="31"/>
  <c r="K1254" i="31"/>
  <c r="L1254" i="31"/>
  <c r="M1254" i="31"/>
  <c r="N1254" i="31"/>
  <c r="O1254" i="31"/>
  <c r="P1254" i="31"/>
  <c r="Q1254" i="31"/>
  <c r="R1254" i="31"/>
  <c r="S1254" i="31"/>
  <c r="T1254" i="31"/>
  <c r="B1255" i="31"/>
  <c r="C1255" i="31"/>
  <c r="D1255" i="31"/>
  <c r="E1255" i="31"/>
  <c r="F1255" i="31"/>
  <c r="G1255" i="31"/>
  <c r="H1255" i="31"/>
  <c r="I1255" i="31"/>
  <c r="J1255" i="31"/>
  <c r="K1255" i="31"/>
  <c r="L1255" i="31"/>
  <c r="M1255" i="31"/>
  <c r="N1255" i="31"/>
  <c r="O1255" i="31"/>
  <c r="P1255" i="31"/>
  <c r="Q1255" i="31"/>
  <c r="R1255" i="31"/>
  <c r="S1255" i="31"/>
  <c r="T1255" i="31"/>
  <c r="B1256" i="31"/>
  <c r="C1256" i="31"/>
  <c r="D1256" i="31"/>
  <c r="E1256" i="31"/>
  <c r="F1256" i="31"/>
  <c r="G1256" i="31"/>
  <c r="H1256" i="31"/>
  <c r="I1256" i="31"/>
  <c r="J1256" i="31"/>
  <c r="K1256" i="31"/>
  <c r="L1256" i="31"/>
  <c r="M1256" i="31"/>
  <c r="N1256" i="31"/>
  <c r="O1256" i="31"/>
  <c r="P1256" i="31"/>
  <c r="Q1256" i="31"/>
  <c r="R1256" i="31"/>
  <c r="S1256" i="31"/>
  <c r="T1256" i="31"/>
  <c r="B1257" i="31"/>
  <c r="C1257" i="31"/>
  <c r="D1257" i="31"/>
  <c r="E1257" i="31"/>
  <c r="F1257" i="31"/>
  <c r="G1257" i="31"/>
  <c r="H1257" i="31"/>
  <c r="I1257" i="31"/>
  <c r="J1257" i="31"/>
  <c r="K1257" i="31"/>
  <c r="L1257" i="31"/>
  <c r="M1257" i="31"/>
  <c r="N1257" i="31"/>
  <c r="O1257" i="31"/>
  <c r="P1257" i="31"/>
  <c r="Q1257" i="31"/>
  <c r="R1257" i="31"/>
  <c r="S1257" i="31"/>
  <c r="T1257" i="31"/>
  <c r="B1258" i="31"/>
  <c r="C1258" i="31"/>
  <c r="D1258" i="31"/>
  <c r="E1258" i="31"/>
  <c r="F1258" i="31"/>
  <c r="G1258" i="31"/>
  <c r="H1258" i="31"/>
  <c r="I1258" i="31"/>
  <c r="J1258" i="31"/>
  <c r="K1258" i="31"/>
  <c r="L1258" i="31"/>
  <c r="M1258" i="31"/>
  <c r="N1258" i="31"/>
  <c r="O1258" i="31"/>
  <c r="P1258" i="31"/>
  <c r="Q1258" i="31"/>
  <c r="R1258" i="31"/>
  <c r="S1258" i="31"/>
  <c r="T1258" i="31"/>
  <c r="B1259" i="31"/>
  <c r="C1259" i="31"/>
  <c r="D1259" i="31"/>
  <c r="E1259" i="31"/>
  <c r="F1259" i="31"/>
  <c r="G1259" i="31"/>
  <c r="H1259" i="31"/>
  <c r="I1259" i="31"/>
  <c r="J1259" i="31"/>
  <c r="K1259" i="31"/>
  <c r="L1259" i="31"/>
  <c r="M1259" i="31"/>
  <c r="N1259" i="31"/>
  <c r="O1259" i="31"/>
  <c r="P1259" i="31"/>
  <c r="Q1259" i="31"/>
  <c r="R1259" i="31"/>
  <c r="S1259" i="31"/>
  <c r="T1259" i="31"/>
  <c r="B1260" i="31"/>
  <c r="C1260" i="31"/>
  <c r="D1260" i="31"/>
  <c r="E1260" i="31"/>
  <c r="F1260" i="31"/>
  <c r="G1260" i="31"/>
  <c r="H1260" i="31"/>
  <c r="I1260" i="31"/>
  <c r="J1260" i="31"/>
  <c r="K1260" i="31"/>
  <c r="L1260" i="31"/>
  <c r="M1260" i="31"/>
  <c r="N1260" i="31"/>
  <c r="O1260" i="31"/>
  <c r="P1260" i="31"/>
  <c r="Q1260" i="31"/>
  <c r="R1260" i="31"/>
  <c r="S1260" i="31"/>
  <c r="T1260" i="31"/>
  <c r="B1261" i="31"/>
  <c r="C1261" i="31"/>
  <c r="D1261" i="31"/>
  <c r="E1261" i="31"/>
  <c r="F1261" i="31"/>
  <c r="G1261" i="31"/>
  <c r="H1261" i="31"/>
  <c r="I1261" i="31"/>
  <c r="J1261" i="31"/>
  <c r="K1261" i="31"/>
  <c r="L1261" i="31"/>
  <c r="M1261" i="31"/>
  <c r="N1261" i="31"/>
  <c r="O1261" i="31"/>
  <c r="P1261" i="31"/>
  <c r="Q1261" i="31"/>
  <c r="R1261" i="31"/>
  <c r="S1261" i="31"/>
  <c r="T1261" i="31"/>
  <c r="B1262" i="31"/>
  <c r="C1262" i="31"/>
  <c r="D1262" i="31"/>
  <c r="E1262" i="31"/>
  <c r="F1262" i="31"/>
  <c r="G1262" i="31"/>
  <c r="H1262" i="31"/>
  <c r="I1262" i="31"/>
  <c r="J1262" i="31"/>
  <c r="K1262" i="31"/>
  <c r="L1262" i="31"/>
  <c r="M1262" i="31"/>
  <c r="N1262" i="31"/>
  <c r="O1262" i="31"/>
  <c r="P1262" i="31"/>
  <c r="Q1262" i="31"/>
  <c r="R1262" i="31"/>
  <c r="S1262" i="31"/>
  <c r="T1262" i="31"/>
  <c r="B1263" i="31"/>
  <c r="C1263" i="31"/>
  <c r="D1263" i="31"/>
  <c r="E1263" i="31"/>
  <c r="F1263" i="31"/>
  <c r="G1263" i="31"/>
  <c r="H1263" i="31"/>
  <c r="I1263" i="31"/>
  <c r="J1263" i="31"/>
  <c r="K1263" i="31"/>
  <c r="L1263" i="31"/>
  <c r="M1263" i="31"/>
  <c r="N1263" i="31"/>
  <c r="O1263" i="31"/>
  <c r="P1263" i="31"/>
  <c r="Q1263" i="31"/>
  <c r="R1263" i="31"/>
  <c r="S1263" i="31"/>
  <c r="T1263" i="31"/>
  <c r="B1264" i="31"/>
  <c r="C1264" i="31"/>
  <c r="D1264" i="31"/>
  <c r="E1264" i="31"/>
  <c r="F1264" i="31"/>
  <c r="G1264" i="31"/>
  <c r="H1264" i="31"/>
  <c r="I1264" i="31"/>
  <c r="J1264" i="31"/>
  <c r="K1264" i="31"/>
  <c r="L1264" i="31"/>
  <c r="M1264" i="31"/>
  <c r="N1264" i="31"/>
  <c r="O1264" i="31"/>
  <c r="P1264" i="31"/>
  <c r="Q1264" i="31"/>
  <c r="R1264" i="31"/>
  <c r="S1264" i="31"/>
  <c r="T1264" i="31"/>
  <c r="B1265" i="31"/>
  <c r="C1265" i="31"/>
  <c r="D1265" i="31"/>
  <c r="E1265" i="31"/>
  <c r="F1265" i="31"/>
  <c r="G1265" i="31"/>
  <c r="H1265" i="31"/>
  <c r="I1265" i="31"/>
  <c r="J1265" i="31"/>
  <c r="K1265" i="31"/>
  <c r="L1265" i="31"/>
  <c r="M1265" i="31"/>
  <c r="N1265" i="31"/>
  <c r="O1265" i="31"/>
  <c r="P1265" i="31"/>
  <c r="Q1265" i="31"/>
  <c r="R1265" i="31"/>
  <c r="S1265" i="31"/>
  <c r="T1265" i="31"/>
  <c r="B1266" i="31"/>
  <c r="C1266" i="31"/>
  <c r="D1266" i="31"/>
  <c r="E1266" i="31"/>
  <c r="F1266" i="31"/>
  <c r="G1266" i="31"/>
  <c r="H1266" i="31"/>
  <c r="I1266" i="31"/>
  <c r="J1266" i="31"/>
  <c r="K1266" i="31"/>
  <c r="L1266" i="31"/>
  <c r="M1266" i="31"/>
  <c r="N1266" i="31"/>
  <c r="O1266" i="31"/>
  <c r="P1266" i="31"/>
  <c r="Q1266" i="31"/>
  <c r="R1266" i="31"/>
  <c r="S1266" i="31"/>
  <c r="T1266" i="31"/>
  <c r="B1267" i="31"/>
  <c r="C1267" i="31"/>
  <c r="D1267" i="31"/>
  <c r="E1267" i="31"/>
  <c r="F1267" i="31"/>
  <c r="G1267" i="31"/>
  <c r="H1267" i="31"/>
  <c r="I1267" i="31"/>
  <c r="J1267" i="31"/>
  <c r="K1267" i="31"/>
  <c r="L1267" i="31"/>
  <c r="M1267" i="31"/>
  <c r="N1267" i="31"/>
  <c r="O1267" i="31"/>
  <c r="P1267" i="31"/>
  <c r="Q1267" i="31"/>
  <c r="R1267" i="31"/>
  <c r="S1267" i="31"/>
  <c r="T1267" i="31"/>
  <c r="B1268" i="31"/>
  <c r="C1268" i="31"/>
  <c r="D1268" i="31"/>
  <c r="E1268" i="31"/>
  <c r="F1268" i="31"/>
  <c r="G1268" i="31"/>
  <c r="H1268" i="31"/>
  <c r="I1268" i="31"/>
  <c r="J1268" i="31"/>
  <c r="K1268" i="31"/>
  <c r="L1268" i="31"/>
  <c r="M1268" i="31"/>
  <c r="N1268" i="31"/>
  <c r="O1268" i="31"/>
  <c r="P1268" i="31"/>
  <c r="Q1268" i="31"/>
  <c r="R1268" i="31"/>
  <c r="S1268" i="31"/>
  <c r="T1268" i="31"/>
  <c r="B1269" i="31"/>
  <c r="C1269" i="31"/>
  <c r="D1269" i="31"/>
  <c r="E1269" i="31"/>
  <c r="F1269" i="31"/>
  <c r="G1269" i="31"/>
  <c r="H1269" i="31"/>
  <c r="I1269" i="31"/>
  <c r="J1269" i="31"/>
  <c r="K1269" i="31"/>
  <c r="L1269" i="31"/>
  <c r="M1269" i="31"/>
  <c r="N1269" i="31"/>
  <c r="O1269" i="31"/>
  <c r="P1269" i="31"/>
  <c r="Q1269" i="31"/>
  <c r="R1269" i="31"/>
  <c r="S1269" i="31"/>
  <c r="T1269" i="31"/>
  <c r="B1270" i="31"/>
  <c r="C1270" i="31"/>
  <c r="D1270" i="31"/>
  <c r="E1270" i="31"/>
  <c r="F1270" i="31"/>
  <c r="G1270" i="31"/>
  <c r="H1270" i="31"/>
  <c r="I1270" i="31"/>
  <c r="J1270" i="31"/>
  <c r="K1270" i="31"/>
  <c r="L1270" i="31"/>
  <c r="M1270" i="31"/>
  <c r="N1270" i="31"/>
  <c r="O1270" i="31"/>
  <c r="P1270" i="31"/>
  <c r="Q1270" i="31"/>
  <c r="R1270" i="31"/>
  <c r="S1270" i="31"/>
  <c r="T1270" i="31"/>
  <c r="B1271" i="31"/>
  <c r="C1271" i="31"/>
  <c r="D1271" i="31"/>
  <c r="E1271" i="31"/>
  <c r="F1271" i="31"/>
  <c r="G1271" i="31"/>
  <c r="H1271" i="31"/>
  <c r="I1271" i="31"/>
  <c r="J1271" i="31"/>
  <c r="K1271" i="31"/>
  <c r="L1271" i="31"/>
  <c r="M1271" i="31"/>
  <c r="N1271" i="31"/>
  <c r="O1271" i="31"/>
  <c r="P1271" i="31"/>
  <c r="Q1271" i="31"/>
  <c r="R1271" i="31"/>
  <c r="S1271" i="31"/>
  <c r="T1271" i="31"/>
  <c r="B1272" i="31"/>
  <c r="C1272" i="31"/>
  <c r="D1272" i="31"/>
  <c r="E1272" i="31"/>
  <c r="F1272" i="31"/>
  <c r="G1272" i="31"/>
  <c r="H1272" i="31"/>
  <c r="I1272" i="31"/>
  <c r="J1272" i="31"/>
  <c r="K1272" i="31"/>
  <c r="L1272" i="31"/>
  <c r="M1272" i="31"/>
  <c r="N1272" i="31"/>
  <c r="O1272" i="31"/>
  <c r="P1272" i="31"/>
  <c r="Q1272" i="31"/>
  <c r="R1272" i="31"/>
  <c r="S1272" i="31"/>
  <c r="T1272" i="31"/>
  <c r="B1273" i="31"/>
  <c r="C1273" i="31"/>
  <c r="D1273" i="31"/>
  <c r="E1273" i="31"/>
  <c r="F1273" i="31"/>
  <c r="G1273" i="31"/>
  <c r="H1273" i="31"/>
  <c r="I1273" i="31"/>
  <c r="J1273" i="31"/>
  <c r="K1273" i="31"/>
  <c r="L1273" i="31"/>
  <c r="M1273" i="31"/>
  <c r="N1273" i="31"/>
  <c r="O1273" i="31"/>
  <c r="P1273" i="31"/>
  <c r="Q1273" i="31"/>
  <c r="R1273" i="31"/>
  <c r="S1273" i="31"/>
  <c r="T1273" i="31"/>
  <c r="B1274" i="31"/>
  <c r="C1274" i="31"/>
  <c r="D1274" i="31"/>
  <c r="E1274" i="31"/>
  <c r="F1274" i="31"/>
  <c r="G1274" i="31"/>
  <c r="H1274" i="31"/>
  <c r="I1274" i="31"/>
  <c r="J1274" i="31"/>
  <c r="K1274" i="31"/>
  <c r="L1274" i="31"/>
  <c r="M1274" i="31"/>
  <c r="N1274" i="31"/>
  <c r="O1274" i="31"/>
  <c r="P1274" i="31"/>
  <c r="Q1274" i="31"/>
  <c r="R1274" i="31"/>
  <c r="S1274" i="31"/>
  <c r="T1274" i="31"/>
  <c r="B1275" i="31"/>
  <c r="C1275" i="31"/>
  <c r="D1275" i="31"/>
  <c r="E1275" i="31"/>
  <c r="F1275" i="31"/>
  <c r="G1275" i="31"/>
  <c r="H1275" i="31"/>
  <c r="I1275" i="31"/>
  <c r="J1275" i="31"/>
  <c r="K1275" i="31"/>
  <c r="L1275" i="31"/>
  <c r="M1275" i="31"/>
  <c r="N1275" i="31"/>
  <c r="O1275" i="31"/>
  <c r="P1275" i="31"/>
  <c r="Q1275" i="31"/>
  <c r="R1275" i="31"/>
  <c r="S1275" i="31"/>
  <c r="T1275" i="31"/>
  <c r="B1276" i="31"/>
  <c r="C1276" i="31"/>
  <c r="D1276" i="31"/>
  <c r="E1276" i="31"/>
  <c r="F1276" i="31"/>
  <c r="G1276" i="31"/>
  <c r="H1276" i="31"/>
  <c r="I1276" i="31"/>
  <c r="J1276" i="31"/>
  <c r="K1276" i="31"/>
  <c r="L1276" i="31"/>
  <c r="M1276" i="31"/>
  <c r="N1276" i="31"/>
  <c r="O1276" i="31"/>
  <c r="P1276" i="31"/>
  <c r="Q1276" i="31"/>
  <c r="R1276" i="31"/>
  <c r="S1276" i="31"/>
  <c r="T1276" i="31"/>
  <c r="B1277" i="31"/>
  <c r="C1277" i="31"/>
  <c r="D1277" i="31"/>
  <c r="E1277" i="31"/>
  <c r="F1277" i="31"/>
  <c r="G1277" i="31"/>
  <c r="H1277" i="31"/>
  <c r="I1277" i="31"/>
  <c r="J1277" i="31"/>
  <c r="K1277" i="31"/>
  <c r="L1277" i="31"/>
  <c r="M1277" i="31"/>
  <c r="N1277" i="31"/>
  <c r="O1277" i="31"/>
  <c r="P1277" i="31"/>
  <c r="Q1277" i="31"/>
  <c r="R1277" i="31"/>
  <c r="S1277" i="31"/>
  <c r="T1277" i="31"/>
  <c r="B1278" i="31"/>
  <c r="C1278" i="31"/>
  <c r="D1278" i="31"/>
  <c r="E1278" i="31"/>
  <c r="F1278" i="31"/>
  <c r="G1278" i="31"/>
  <c r="H1278" i="31"/>
  <c r="I1278" i="31"/>
  <c r="J1278" i="31"/>
  <c r="K1278" i="31"/>
  <c r="L1278" i="31"/>
  <c r="M1278" i="31"/>
  <c r="N1278" i="31"/>
  <c r="O1278" i="31"/>
  <c r="P1278" i="31"/>
  <c r="Q1278" i="31"/>
  <c r="R1278" i="31"/>
  <c r="S1278" i="31"/>
  <c r="T1278" i="31"/>
  <c r="B1279" i="31"/>
  <c r="C1279" i="31"/>
  <c r="D1279" i="31"/>
  <c r="E1279" i="31"/>
  <c r="F1279" i="31"/>
  <c r="G1279" i="31"/>
  <c r="H1279" i="31"/>
  <c r="I1279" i="31"/>
  <c r="J1279" i="31"/>
  <c r="K1279" i="31"/>
  <c r="L1279" i="31"/>
  <c r="M1279" i="31"/>
  <c r="N1279" i="31"/>
  <c r="O1279" i="31"/>
  <c r="P1279" i="31"/>
  <c r="Q1279" i="31"/>
  <c r="R1279" i="31"/>
  <c r="S1279" i="31"/>
  <c r="T1279" i="31"/>
  <c r="B1280" i="31"/>
  <c r="C1280" i="31"/>
  <c r="D1280" i="31"/>
  <c r="E1280" i="31"/>
  <c r="F1280" i="31"/>
  <c r="G1280" i="31"/>
  <c r="H1280" i="31"/>
  <c r="I1280" i="31"/>
  <c r="J1280" i="31"/>
  <c r="K1280" i="31"/>
  <c r="L1280" i="31"/>
  <c r="M1280" i="31"/>
  <c r="N1280" i="31"/>
  <c r="O1280" i="31"/>
  <c r="P1280" i="31"/>
  <c r="Q1280" i="31"/>
  <c r="R1280" i="31"/>
  <c r="S1280" i="31"/>
  <c r="T1280" i="31"/>
  <c r="B1281" i="31"/>
  <c r="C1281" i="31"/>
  <c r="D1281" i="31"/>
  <c r="E1281" i="31"/>
  <c r="F1281" i="31"/>
  <c r="G1281" i="31"/>
  <c r="H1281" i="31"/>
  <c r="I1281" i="31"/>
  <c r="J1281" i="31"/>
  <c r="K1281" i="31"/>
  <c r="L1281" i="31"/>
  <c r="M1281" i="31"/>
  <c r="N1281" i="31"/>
  <c r="O1281" i="31"/>
  <c r="P1281" i="31"/>
  <c r="Q1281" i="31"/>
  <c r="R1281" i="31"/>
  <c r="S1281" i="31"/>
  <c r="T1281" i="31"/>
  <c r="B1282" i="31"/>
  <c r="C1282" i="31"/>
  <c r="D1282" i="31"/>
  <c r="E1282" i="31"/>
  <c r="F1282" i="31"/>
  <c r="G1282" i="31"/>
  <c r="H1282" i="31"/>
  <c r="I1282" i="31"/>
  <c r="J1282" i="31"/>
  <c r="K1282" i="31"/>
  <c r="L1282" i="31"/>
  <c r="M1282" i="31"/>
  <c r="N1282" i="31"/>
  <c r="O1282" i="31"/>
  <c r="P1282" i="31"/>
  <c r="Q1282" i="31"/>
  <c r="R1282" i="31"/>
  <c r="S1282" i="31"/>
  <c r="T1282" i="31"/>
  <c r="B1283" i="31"/>
  <c r="C1283" i="31"/>
  <c r="D1283" i="31"/>
  <c r="E1283" i="31"/>
  <c r="F1283" i="31"/>
  <c r="G1283" i="31"/>
  <c r="H1283" i="31"/>
  <c r="I1283" i="31"/>
  <c r="J1283" i="31"/>
  <c r="K1283" i="31"/>
  <c r="L1283" i="31"/>
  <c r="M1283" i="31"/>
  <c r="N1283" i="31"/>
  <c r="O1283" i="31"/>
  <c r="P1283" i="31"/>
  <c r="Q1283" i="31"/>
  <c r="R1283" i="31"/>
  <c r="S1283" i="31"/>
  <c r="T1283" i="31"/>
  <c r="B1284" i="31"/>
  <c r="C1284" i="31"/>
  <c r="D1284" i="31"/>
  <c r="E1284" i="31"/>
  <c r="F1284" i="31"/>
  <c r="G1284" i="31"/>
  <c r="H1284" i="31"/>
  <c r="I1284" i="31"/>
  <c r="J1284" i="31"/>
  <c r="K1284" i="31"/>
  <c r="L1284" i="31"/>
  <c r="M1284" i="31"/>
  <c r="N1284" i="31"/>
  <c r="O1284" i="31"/>
  <c r="P1284" i="31"/>
  <c r="Q1284" i="31"/>
  <c r="R1284" i="31"/>
  <c r="S1284" i="31"/>
  <c r="T1284" i="31"/>
  <c r="B1285" i="31"/>
  <c r="C1285" i="31"/>
  <c r="D1285" i="31"/>
  <c r="E1285" i="31"/>
  <c r="F1285" i="31"/>
  <c r="G1285" i="31"/>
  <c r="H1285" i="31"/>
  <c r="I1285" i="31"/>
  <c r="J1285" i="31"/>
  <c r="K1285" i="31"/>
  <c r="L1285" i="31"/>
  <c r="M1285" i="31"/>
  <c r="N1285" i="31"/>
  <c r="O1285" i="31"/>
  <c r="P1285" i="31"/>
  <c r="Q1285" i="31"/>
  <c r="R1285" i="31"/>
  <c r="S1285" i="31"/>
  <c r="T1285" i="31"/>
  <c r="B1286" i="31"/>
  <c r="C1286" i="31"/>
  <c r="D1286" i="31"/>
  <c r="E1286" i="31"/>
  <c r="F1286" i="31"/>
  <c r="G1286" i="31"/>
  <c r="H1286" i="31"/>
  <c r="I1286" i="31"/>
  <c r="J1286" i="31"/>
  <c r="K1286" i="31"/>
  <c r="L1286" i="31"/>
  <c r="M1286" i="31"/>
  <c r="N1286" i="31"/>
  <c r="O1286" i="31"/>
  <c r="P1286" i="31"/>
  <c r="Q1286" i="31"/>
  <c r="R1286" i="31"/>
  <c r="S1286" i="31"/>
  <c r="T1286" i="31"/>
  <c r="B1287" i="31"/>
  <c r="C1287" i="31"/>
  <c r="D1287" i="31"/>
  <c r="E1287" i="31"/>
  <c r="F1287" i="31"/>
  <c r="G1287" i="31"/>
  <c r="H1287" i="31"/>
  <c r="I1287" i="31"/>
  <c r="J1287" i="31"/>
  <c r="K1287" i="31"/>
  <c r="L1287" i="31"/>
  <c r="M1287" i="31"/>
  <c r="N1287" i="31"/>
  <c r="O1287" i="31"/>
  <c r="P1287" i="31"/>
  <c r="Q1287" i="31"/>
  <c r="R1287" i="31"/>
  <c r="S1287" i="31"/>
  <c r="T1287" i="31"/>
  <c r="B1288" i="31"/>
  <c r="C1288" i="31"/>
  <c r="D1288" i="31"/>
  <c r="E1288" i="31"/>
  <c r="F1288" i="31"/>
  <c r="G1288" i="31"/>
  <c r="H1288" i="31"/>
  <c r="I1288" i="31"/>
  <c r="J1288" i="31"/>
  <c r="K1288" i="31"/>
  <c r="L1288" i="31"/>
  <c r="M1288" i="31"/>
  <c r="N1288" i="31"/>
  <c r="O1288" i="31"/>
  <c r="P1288" i="31"/>
  <c r="Q1288" i="31"/>
  <c r="R1288" i="31"/>
  <c r="S1288" i="31"/>
  <c r="T1288" i="31"/>
  <c r="B1289" i="31"/>
  <c r="C1289" i="31"/>
  <c r="D1289" i="31"/>
  <c r="E1289" i="31"/>
  <c r="F1289" i="31"/>
  <c r="G1289" i="31"/>
  <c r="H1289" i="31"/>
  <c r="I1289" i="31"/>
  <c r="J1289" i="31"/>
  <c r="K1289" i="31"/>
  <c r="L1289" i="31"/>
  <c r="M1289" i="31"/>
  <c r="N1289" i="31"/>
  <c r="O1289" i="31"/>
  <c r="P1289" i="31"/>
  <c r="Q1289" i="31"/>
  <c r="R1289" i="31"/>
  <c r="S1289" i="31"/>
  <c r="T1289" i="31"/>
  <c r="B1290" i="31"/>
  <c r="C1290" i="31"/>
  <c r="D1290" i="31"/>
  <c r="E1290" i="31"/>
  <c r="F1290" i="31"/>
  <c r="G1290" i="31"/>
  <c r="H1290" i="31"/>
  <c r="I1290" i="31"/>
  <c r="J1290" i="31"/>
  <c r="K1290" i="31"/>
  <c r="L1290" i="31"/>
  <c r="M1290" i="31"/>
  <c r="N1290" i="31"/>
  <c r="O1290" i="31"/>
  <c r="P1290" i="31"/>
  <c r="Q1290" i="31"/>
  <c r="R1290" i="31"/>
  <c r="S1290" i="31"/>
  <c r="T1290" i="31"/>
  <c r="B1291" i="31"/>
  <c r="C1291" i="31"/>
  <c r="D1291" i="31"/>
  <c r="E1291" i="31"/>
  <c r="F1291" i="31"/>
  <c r="G1291" i="31"/>
  <c r="H1291" i="31"/>
  <c r="I1291" i="31"/>
  <c r="J1291" i="31"/>
  <c r="K1291" i="31"/>
  <c r="L1291" i="31"/>
  <c r="M1291" i="31"/>
  <c r="N1291" i="31"/>
  <c r="O1291" i="31"/>
  <c r="P1291" i="31"/>
  <c r="Q1291" i="31"/>
  <c r="R1291" i="31"/>
  <c r="S1291" i="31"/>
  <c r="T1291" i="31"/>
  <c r="B1292" i="31"/>
  <c r="C1292" i="31"/>
  <c r="D1292" i="31"/>
  <c r="E1292" i="31"/>
  <c r="F1292" i="31"/>
  <c r="G1292" i="31"/>
  <c r="H1292" i="31"/>
  <c r="I1292" i="31"/>
  <c r="J1292" i="31"/>
  <c r="K1292" i="31"/>
  <c r="L1292" i="31"/>
  <c r="M1292" i="31"/>
  <c r="N1292" i="31"/>
  <c r="O1292" i="31"/>
  <c r="P1292" i="31"/>
  <c r="Q1292" i="31"/>
  <c r="R1292" i="31"/>
  <c r="S1292" i="31"/>
  <c r="T1292" i="31"/>
  <c r="B1293" i="31"/>
  <c r="C1293" i="31"/>
  <c r="D1293" i="31"/>
  <c r="E1293" i="31"/>
  <c r="F1293" i="31"/>
  <c r="G1293" i="31"/>
  <c r="H1293" i="31"/>
  <c r="I1293" i="31"/>
  <c r="J1293" i="31"/>
  <c r="K1293" i="31"/>
  <c r="L1293" i="31"/>
  <c r="M1293" i="31"/>
  <c r="N1293" i="31"/>
  <c r="O1293" i="31"/>
  <c r="P1293" i="31"/>
  <c r="Q1293" i="31"/>
  <c r="R1293" i="31"/>
  <c r="S1293" i="31"/>
  <c r="T1293" i="31"/>
  <c r="B1294" i="31"/>
  <c r="C1294" i="31"/>
  <c r="D1294" i="31"/>
  <c r="E1294" i="31"/>
  <c r="F1294" i="31"/>
  <c r="G1294" i="31"/>
  <c r="H1294" i="31"/>
  <c r="I1294" i="31"/>
  <c r="J1294" i="31"/>
  <c r="K1294" i="31"/>
  <c r="L1294" i="31"/>
  <c r="M1294" i="31"/>
  <c r="N1294" i="31"/>
  <c r="O1294" i="31"/>
  <c r="P1294" i="31"/>
  <c r="Q1294" i="31"/>
  <c r="R1294" i="31"/>
  <c r="S1294" i="31"/>
  <c r="T1294" i="31"/>
  <c r="B1295" i="31"/>
  <c r="C1295" i="31"/>
  <c r="D1295" i="31"/>
  <c r="E1295" i="31"/>
  <c r="F1295" i="31"/>
  <c r="G1295" i="31"/>
  <c r="H1295" i="31"/>
  <c r="I1295" i="31"/>
  <c r="J1295" i="31"/>
  <c r="K1295" i="31"/>
  <c r="L1295" i="31"/>
  <c r="M1295" i="31"/>
  <c r="N1295" i="31"/>
  <c r="O1295" i="31"/>
  <c r="P1295" i="31"/>
  <c r="Q1295" i="31"/>
  <c r="R1295" i="31"/>
  <c r="S1295" i="31"/>
  <c r="T1295" i="31"/>
  <c r="B1296" i="31"/>
  <c r="C1296" i="31"/>
  <c r="D1296" i="31"/>
  <c r="E1296" i="31"/>
  <c r="F1296" i="31"/>
  <c r="G1296" i="31"/>
  <c r="H1296" i="31"/>
  <c r="I1296" i="31"/>
  <c r="J1296" i="31"/>
  <c r="K1296" i="31"/>
  <c r="L1296" i="31"/>
  <c r="M1296" i="31"/>
  <c r="N1296" i="31"/>
  <c r="O1296" i="31"/>
  <c r="P1296" i="31"/>
  <c r="Q1296" i="31"/>
  <c r="R1296" i="31"/>
  <c r="S1296" i="31"/>
  <c r="T1296" i="31"/>
  <c r="B1297" i="31"/>
  <c r="C1297" i="31"/>
  <c r="D1297" i="31"/>
  <c r="E1297" i="31"/>
  <c r="F1297" i="31"/>
  <c r="G1297" i="31"/>
  <c r="H1297" i="31"/>
  <c r="I1297" i="31"/>
  <c r="J1297" i="31"/>
  <c r="K1297" i="31"/>
  <c r="L1297" i="31"/>
  <c r="M1297" i="31"/>
  <c r="N1297" i="31"/>
  <c r="O1297" i="31"/>
  <c r="P1297" i="31"/>
  <c r="Q1297" i="31"/>
  <c r="R1297" i="31"/>
  <c r="S1297" i="31"/>
  <c r="T1297" i="31"/>
  <c r="B1298" i="31"/>
  <c r="C1298" i="31"/>
  <c r="D1298" i="31"/>
  <c r="E1298" i="31"/>
  <c r="F1298" i="31"/>
  <c r="G1298" i="31"/>
  <c r="H1298" i="31"/>
  <c r="I1298" i="31"/>
  <c r="J1298" i="31"/>
  <c r="K1298" i="31"/>
  <c r="L1298" i="31"/>
  <c r="M1298" i="31"/>
  <c r="N1298" i="31"/>
  <c r="O1298" i="31"/>
  <c r="P1298" i="31"/>
  <c r="Q1298" i="31"/>
  <c r="R1298" i="31"/>
  <c r="S1298" i="31"/>
  <c r="T1298" i="31"/>
  <c r="B1299" i="31"/>
  <c r="C1299" i="31"/>
  <c r="D1299" i="31"/>
  <c r="E1299" i="31"/>
  <c r="F1299" i="31"/>
  <c r="G1299" i="31"/>
  <c r="H1299" i="31"/>
  <c r="I1299" i="31"/>
  <c r="J1299" i="31"/>
  <c r="K1299" i="31"/>
  <c r="L1299" i="31"/>
  <c r="M1299" i="31"/>
  <c r="N1299" i="31"/>
  <c r="O1299" i="31"/>
  <c r="P1299" i="31"/>
  <c r="Q1299" i="31"/>
  <c r="R1299" i="31"/>
  <c r="S1299" i="31"/>
  <c r="T1299" i="31"/>
  <c r="B1300" i="31"/>
  <c r="C1300" i="31"/>
  <c r="D1300" i="31"/>
  <c r="E1300" i="31"/>
  <c r="F1300" i="31"/>
  <c r="G1300" i="31"/>
  <c r="H1300" i="31"/>
  <c r="I1300" i="31"/>
  <c r="J1300" i="31"/>
  <c r="K1300" i="31"/>
  <c r="L1300" i="31"/>
  <c r="M1300" i="31"/>
  <c r="N1300" i="31"/>
  <c r="O1300" i="31"/>
  <c r="P1300" i="31"/>
  <c r="Q1300" i="31"/>
  <c r="R1300" i="31"/>
  <c r="S1300" i="31"/>
  <c r="T1300" i="31"/>
  <c r="B1301" i="31"/>
  <c r="C1301" i="31"/>
  <c r="D1301" i="31"/>
  <c r="E1301" i="31"/>
  <c r="F1301" i="31"/>
  <c r="G1301" i="31"/>
  <c r="H1301" i="31"/>
  <c r="I1301" i="31"/>
  <c r="J1301" i="31"/>
  <c r="K1301" i="31"/>
  <c r="L1301" i="31"/>
  <c r="M1301" i="31"/>
  <c r="N1301" i="31"/>
  <c r="O1301" i="31"/>
  <c r="P1301" i="31"/>
  <c r="Q1301" i="31"/>
  <c r="R1301" i="31"/>
  <c r="S1301" i="31"/>
  <c r="T1301" i="31"/>
  <c r="B1302" i="31"/>
  <c r="C1302" i="31"/>
  <c r="D1302" i="31"/>
  <c r="E1302" i="31"/>
  <c r="F1302" i="31"/>
  <c r="G1302" i="31"/>
  <c r="H1302" i="31"/>
  <c r="I1302" i="31"/>
  <c r="J1302" i="31"/>
  <c r="K1302" i="31"/>
  <c r="L1302" i="31"/>
  <c r="M1302" i="31"/>
  <c r="N1302" i="31"/>
  <c r="O1302" i="31"/>
  <c r="P1302" i="31"/>
  <c r="Q1302" i="31"/>
  <c r="R1302" i="31"/>
  <c r="S1302" i="31"/>
  <c r="T1302" i="31"/>
  <c r="B1303" i="31"/>
  <c r="C1303" i="31"/>
  <c r="D1303" i="31"/>
  <c r="E1303" i="31"/>
  <c r="F1303" i="31"/>
  <c r="G1303" i="31"/>
  <c r="H1303" i="31"/>
  <c r="I1303" i="31"/>
  <c r="J1303" i="31"/>
  <c r="K1303" i="31"/>
  <c r="L1303" i="31"/>
  <c r="M1303" i="31"/>
  <c r="N1303" i="31"/>
  <c r="O1303" i="31"/>
  <c r="P1303" i="31"/>
  <c r="Q1303" i="31"/>
  <c r="R1303" i="31"/>
  <c r="S1303" i="31"/>
  <c r="T1303" i="31"/>
  <c r="B1304" i="31"/>
  <c r="C1304" i="31"/>
  <c r="D1304" i="31"/>
  <c r="E1304" i="31"/>
  <c r="F1304" i="31"/>
  <c r="G1304" i="31"/>
  <c r="H1304" i="31"/>
  <c r="I1304" i="31"/>
  <c r="J1304" i="31"/>
  <c r="K1304" i="31"/>
  <c r="L1304" i="31"/>
  <c r="M1304" i="31"/>
  <c r="N1304" i="31"/>
  <c r="O1304" i="31"/>
  <c r="P1304" i="31"/>
  <c r="Q1304" i="31"/>
  <c r="R1304" i="31"/>
  <c r="S1304" i="31"/>
  <c r="T1304" i="31"/>
  <c r="B1305" i="31"/>
  <c r="C1305" i="31"/>
  <c r="D1305" i="31"/>
  <c r="E1305" i="31"/>
  <c r="F1305" i="31"/>
  <c r="G1305" i="31"/>
  <c r="H1305" i="31"/>
  <c r="I1305" i="31"/>
  <c r="J1305" i="31"/>
  <c r="K1305" i="31"/>
  <c r="L1305" i="31"/>
  <c r="M1305" i="31"/>
  <c r="N1305" i="31"/>
  <c r="O1305" i="31"/>
  <c r="P1305" i="31"/>
  <c r="Q1305" i="31"/>
  <c r="R1305" i="31"/>
  <c r="S1305" i="31"/>
  <c r="T1305" i="31"/>
  <c r="B1306" i="31"/>
  <c r="C1306" i="31"/>
  <c r="D1306" i="31"/>
  <c r="E1306" i="31"/>
  <c r="F1306" i="31"/>
  <c r="G1306" i="31"/>
  <c r="H1306" i="31"/>
  <c r="I1306" i="31"/>
  <c r="J1306" i="31"/>
  <c r="K1306" i="31"/>
  <c r="L1306" i="31"/>
  <c r="M1306" i="31"/>
  <c r="N1306" i="31"/>
  <c r="O1306" i="31"/>
  <c r="P1306" i="31"/>
  <c r="Q1306" i="31"/>
  <c r="R1306" i="31"/>
  <c r="S1306" i="31"/>
  <c r="T1306" i="31"/>
  <c r="B1307" i="31"/>
  <c r="C1307" i="31"/>
  <c r="D1307" i="31"/>
  <c r="E1307" i="31"/>
  <c r="F1307" i="31"/>
  <c r="G1307" i="31"/>
  <c r="H1307" i="31"/>
  <c r="I1307" i="31"/>
  <c r="J1307" i="31"/>
  <c r="K1307" i="31"/>
  <c r="L1307" i="31"/>
  <c r="M1307" i="31"/>
  <c r="N1307" i="31"/>
  <c r="O1307" i="31"/>
  <c r="P1307" i="31"/>
  <c r="Q1307" i="31"/>
  <c r="R1307" i="31"/>
  <c r="S1307" i="31"/>
  <c r="T1307" i="31"/>
  <c r="B1308" i="31"/>
  <c r="C1308" i="31"/>
  <c r="D1308" i="31"/>
  <c r="E1308" i="31"/>
  <c r="F1308" i="31"/>
  <c r="G1308" i="31"/>
  <c r="H1308" i="31"/>
  <c r="I1308" i="31"/>
  <c r="J1308" i="31"/>
  <c r="K1308" i="31"/>
  <c r="L1308" i="31"/>
  <c r="M1308" i="31"/>
  <c r="N1308" i="31"/>
  <c r="O1308" i="31"/>
  <c r="P1308" i="31"/>
  <c r="Q1308" i="31"/>
  <c r="R1308" i="31"/>
  <c r="S1308" i="31"/>
  <c r="T1308" i="31"/>
  <c r="B1309" i="31"/>
  <c r="C1309" i="31"/>
  <c r="D1309" i="31"/>
  <c r="E1309" i="31"/>
  <c r="F1309" i="31"/>
  <c r="G1309" i="31"/>
  <c r="H1309" i="31"/>
  <c r="I1309" i="31"/>
  <c r="J1309" i="31"/>
  <c r="K1309" i="31"/>
  <c r="L1309" i="31"/>
  <c r="M1309" i="31"/>
  <c r="N1309" i="31"/>
  <c r="O1309" i="31"/>
  <c r="P1309" i="31"/>
  <c r="Q1309" i="31"/>
  <c r="R1309" i="31"/>
  <c r="S1309" i="31"/>
  <c r="T1309" i="31"/>
  <c r="B1310" i="31"/>
  <c r="C1310" i="31"/>
  <c r="D1310" i="31"/>
  <c r="E1310" i="31"/>
  <c r="F1310" i="31"/>
  <c r="G1310" i="31"/>
  <c r="H1310" i="31"/>
  <c r="I1310" i="31"/>
  <c r="J1310" i="31"/>
  <c r="K1310" i="31"/>
  <c r="L1310" i="31"/>
  <c r="M1310" i="31"/>
  <c r="N1310" i="31"/>
  <c r="O1310" i="31"/>
  <c r="P1310" i="31"/>
  <c r="Q1310" i="31"/>
  <c r="R1310" i="31"/>
  <c r="S1310" i="31"/>
  <c r="T1310" i="31"/>
  <c r="B1311" i="31"/>
  <c r="C1311" i="31"/>
  <c r="D1311" i="31"/>
  <c r="E1311" i="31"/>
  <c r="F1311" i="31"/>
  <c r="G1311" i="31"/>
  <c r="H1311" i="31"/>
  <c r="I1311" i="31"/>
  <c r="J1311" i="31"/>
  <c r="K1311" i="31"/>
  <c r="L1311" i="31"/>
  <c r="M1311" i="31"/>
  <c r="N1311" i="31"/>
  <c r="O1311" i="31"/>
  <c r="P1311" i="31"/>
  <c r="Q1311" i="31"/>
  <c r="R1311" i="31"/>
  <c r="S1311" i="31"/>
  <c r="T1311" i="31"/>
  <c r="B1312" i="31"/>
  <c r="C1312" i="31"/>
  <c r="D1312" i="31"/>
  <c r="E1312" i="31"/>
  <c r="F1312" i="31"/>
  <c r="G1312" i="31"/>
  <c r="H1312" i="31"/>
  <c r="I1312" i="31"/>
  <c r="J1312" i="31"/>
  <c r="K1312" i="31"/>
  <c r="L1312" i="31"/>
  <c r="M1312" i="31"/>
  <c r="N1312" i="31"/>
  <c r="O1312" i="31"/>
  <c r="P1312" i="31"/>
  <c r="Q1312" i="31"/>
  <c r="R1312" i="31"/>
  <c r="S1312" i="31"/>
  <c r="T1312" i="31"/>
  <c r="B1313" i="31"/>
  <c r="C1313" i="31"/>
  <c r="D1313" i="31"/>
  <c r="E1313" i="31"/>
  <c r="F1313" i="31"/>
  <c r="G1313" i="31"/>
  <c r="H1313" i="31"/>
  <c r="I1313" i="31"/>
  <c r="J1313" i="31"/>
  <c r="K1313" i="31"/>
  <c r="L1313" i="31"/>
  <c r="M1313" i="31"/>
  <c r="N1313" i="31"/>
  <c r="O1313" i="31"/>
  <c r="P1313" i="31"/>
  <c r="Q1313" i="31"/>
  <c r="R1313" i="31"/>
  <c r="S1313" i="31"/>
  <c r="T1313" i="31"/>
  <c r="B1314" i="31"/>
  <c r="C1314" i="31"/>
  <c r="D1314" i="31"/>
  <c r="E1314" i="31"/>
  <c r="F1314" i="31"/>
  <c r="G1314" i="31"/>
  <c r="H1314" i="31"/>
  <c r="I1314" i="31"/>
  <c r="J1314" i="31"/>
  <c r="K1314" i="31"/>
  <c r="L1314" i="31"/>
  <c r="M1314" i="31"/>
  <c r="N1314" i="31"/>
  <c r="O1314" i="31"/>
  <c r="P1314" i="31"/>
  <c r="Q1314" i="31"/>
  <c r="R1314" i="31"/>
  <c r="S1314" i="31"/>
  <c r="T1314" i="31"/>
  <c r="B1315" i="31"/>
  <c r="C1315" i="31"/>
  <c r="D1315" i="31"/>
  <c r="E1315" i="31"/>
  <c r="F1315" i="31"/>
  <c r="G1315" i="31"/>
  <c r="H1315" i="31"/>
  <c r="I1315" i="31"/>
  <c r="J1315" i="31"/>
  <c r="K1315" i="31"/>
  <c r="L1315" i="31"/>
  <c r="M1315" i="31"/>
  <c r="N1315" i="31"/>
  <c r="O1315" i="31"/>
  <c r="P1315" i="31"/>
  <c r="Q1315" i="31"/>
  <c r="R1315" i="31"/>
  <c r="S1315" i="31"/>
  <c r="T1315" i="31"/>
  <c r="B1316" i="31"/>
  <c r="C1316" i="31"/>
  <c r="D1316" i="31"/>
  <c r="E1316" i="31"/>
  <c r="F1316" i="31"/>
  <c r="G1316" i="31"/>
  <c r="H1316" i="31"/>
  <c r="I1316" i="31"/>
  <c r="J1316" i="31"/>
  <c r="K1316" i="31"/>
  <c r="L1316" i="31"/>
  <c r="M1316" i="31"/>
  <c r="N1316" i="31"/>
  <c r="O1316" i="31"/>
  <c r="P1316" i="31"/>
  <c r="Q1316" i="31"/>
  <c r="R1316" i="31"/>
  <c r="S1316" i="31"/>
  <c r="T1316" i="31"/>
  <c r="B1317" i="31"/>
  <c r="C1317" i="31"/>
  <c r="D1317" i="31"/>
  <c r="E1317" i="31"/>
  <c r="F1317" i="31"/>
  <c r="G1317" i="31"/>
  <c r="H1317" i="31"/>
  <c r="I1317" i="31"/>
  <c r="J1317" i="31"/>
  <c r="K1317" i="31"/>
  <c r="L1317" i="31"/>
  <c r="M1317" i="31"/>
  <c r="N1317" i="31"/>
  <c r="O1317" i="31"/>
  <c r="P1317" i="31"/>
  <c r="Q1317" i="31"/>
  <c r="R1317" i="31"/>
  <c r="S1317" i="31"/>
  <c r="T1317" i="31"/>
  <c r="B1318" i="31"/>
  <c r="C1318" i="31"/>
  <c r="D1318" i="31"/>
  <c r="E1318" i="31"/>
  <c r="F1318" i="31"/>
  <c r="G1318" i="31"/>
  <c r="H1318" i="31"/>
  <c r="I1318" i="31"/>
  <c r="J1318" i="31"/>
  <c r="K1318" i="31"/>
  <c r="L1318" i="31"/>
  <c r="M1318" i="31"/>
  <c r="N1318" i="31"/>
  <c r="O1318" i="31"/>
  <c r="P1318" i="31"/>
  <c r="Q1318" i="31"/>
  <c r="R1318" i="31"/>
  <c r="S1318" i="31"/>
  <c r="T1318" i="31"/>
  <c r="B1319" i="31"/>
  <c r="C1319" i="31"/>
  <c r="D1319" i="31"/>
  <c r="E1319" i="31"/>
  <c r="F1319" i="31"/>
  <c r="G1319" i="31"/>
  <c r="H1319" i="31"/>
  <c r="I1319" i="31"/>
  <c r="J1319" i="31"/>
  <c r="K1319" i="31"/>
  <c r="L1319" i="31"/>
  <c r="M1319" i="31"/>
  <c r="N1319" i="31"/>
  <c r="O1319" i="31"/>
  <c r="P1319" i="31"/>
  <c r="Q1319" i="31"/>
  <c r="R1319" i="31"/>
  <c r="S1319" i="31"/>
  <c r="T1319" i="31"/>
  <c r="B1320" i="31"/>
  <c r="C1320" i="31"/>
  <c r="D1320" i="31"/>
  <c r="E1320" i="31"/>
  <c r="F1320" i="31"/>
  <c r="G1320" i="31"/>
  <c r="H1320" i="31"/>
  <c r="I1320" i="31"/>
  <c r="J1320" i="31"/>
  <c r="K1320" i="31"/>
  <c r="L1320" i="31"/>
  <c r="M1320" i="31"/>
  <c r="N1320" i="31"/>
  <c r="O1320" i="31"/>
  <c r="P1320" i="31"/>
  <c r="Q1320" i="31"/>
  <c r="R1320" i="31"/>
  <c r="S1320" i="31"/>
  <c r="T1320" i="31"/>
  <c r="B1321" i="31"/>
  <c r="C1321" i="31"/>
  <c r="D1321" i="31"/>
  <c r="E1321" i="31"/>
  <c r="F1321" i="31"/>
  <c r="G1321" i="31"/>
  <c r="H1321" i="31"/>
  <c r="I1321" i="31"/>
  <c r="J1321" i="31"/>
  <c r="K1321" i="31"/>
  <c r="L1321" i="31"/>
  <c r="M1321" i="31"/>
  <c r="N1321" i="31"/>
  <c r="O1321" i="31"/>
  <c r="P1321" i="31"/>
  <c r="Q1321" i="31"/>
  <c r="R1321" i="31"/>
  <c r="S1321" i="31"/>
  <c r="T1321" i="31"/>
  <c r="B1322" i="31"/>
  <c r="C1322" i="31"/>
  <c r="D1322" i="31"/>
  <c r="E1322" i="31"/>
  <c r="F1322" i="31"/>
  <c r="G1322" i="31"/>
  <c r="H1322" i="31"/>
  <c r="I1322" i="31"/>
  <c r="J1322" i="31"/>
  <c r="K1322" i="31"/>
  <c r="L1322" i="31"/>
  <c r="M1322" i="31"/>
  <c r="N1322" i="31"/>
  <c r="O1322" i="31"/>
  <c r="P1322" i="31"/>
  <c r="Q1322" i="31"/>
  <c r="R1322" i="31"/>
  <c r="S1322" i="31"/>
  <c r="T1322" i="31"/>
  <c r="B1323" i="31"/>
  <c r="C1323" i="31"/>
  <c r="D1323" i="31"/>
  <c r="E1323" i="31"/>
  <c r="F1323" i="31"/>
  <c r="G1323" i="31"/>
  <c r="H1323" i="31"/>
  <c r="I1323" i="31"/>
  <c r="J1323" i="31"/>
  <c r="K1323" i="31"/>
  <c r="L1323" i="31"/>
  <c r="M1323" i="31"/>
  <c r="N1323" i="31"/>
  <c r="O1323" i="31"/>
  <c r="P1323" i="31"/>
  <c r="Q1323" i="31"/>
  <c r="R1323" i="31"/>
  <c r="S1323" i="31"/>
  <c r="T1323" i="31"/>
  <c r="B1324" i="31"/>
  <c r="C1324" i="31"/>
  <c r="D1324" i="31"/>
  <c r="E1324" i="31"/>
  <c r="F1324" i="31"/>
  <c r="G1324" i="31"/>
  <c r="H1324" i="31"/>
  <c r="I1324" i="31"/>
  <c r="J1324" i="31"/>
  <c r="K1324" i="31"/>
  <c r="L1324" i="31"/>
  <c r="M1324" i="31"/>
  <c r="N1324" i="31"/>
  <c r="O1324" i="31"/>
  <c r="P1324" i="31"/>
  <c r="Q1324" i="31"/>
  <c r="R1324" i="31"/>
  <c r="S1324" i="31"/>
  <c r="T1324" i="31"/>
  <c r="B1325" i="31"/>
  <c r="C1325" i="31"/>
  <c r="D1325" i="31"/>
  <c r="E1325" i="31"/>
  <c r="F1325" i="31"/>
  <c r="G1325" i="31"/>
  <c r="H1325" i="31"/>
  <c r="I1325" i="31"/>
  <c r="J1325" i="31"/>
  <c r="K1325" i="31"/>
  <c r="L1325" i="31"/>
  <c r="M1325" i="31"/>
  <c r="N1325" i="31"/>
  <c r="O1325" i="31"/>
  <c r="P1325" i="31"/>
  <c r="Q1325" i="31"/>
  <c r="R1325" i="31"/>
  <c r="S1325" i="31"/>
  <c r="T1325" i="31"/>
  <c r="B1326" i="31"/>
  <c r="C1326" i="31"/>
  <c r="D1326" i="31"/>
  <c r="E1326" i="31"/>
  <c r="F1326" i="31"/>
  <c r="G1326" i="31"/>
  <c r="H1326" i="31"/>
  <c r="I1326" i="31"/>
  <c r="J1326" i="31"/>
  <c r="K1326" i="31"/>
  <c r="L1326" i="31"/>
  <c r="M1326" i="31"/>
  <c r="N1326" i="31"/>
  <c r="O1326" i="31"/>
  <c r="P1326" i="31"/>
  <c r="Q1326" i="31"/>
  <c r="R1326" i="31"/>
  <c r="S1326" i="31"/>
  <c r="T1326" i="31"/>
  <c r="B1327" i="31"/>
  <c r="C1327" i="31"/>
  <c r="D1327" i="31"/>
  <c r="E1327" i="31"/>
  <c r="F1327" i="31"/>
  <c r="G1327" i="31"/>
  <c r="H1327" i="31"/>
  <c r="I1327" i="31"/>
  <c r="J1327" i="31"/>
  <c r="K1327" i="31"/>
  <c r="L1327" i="31"/>
  <c r="M1327" i="31"/>
  <c r="N1327" i="31"/>
  <c r="O1327" i="31"/>
  <c r="P1327" i="31"/>
  <c r="Q1327" i="31"/>
  <c r="R1327" i="31"/>
  <c r="S1327" i="31"/>
  <c r="T1327" i="31"/>
  <c r="B1328" i="31"/>
  <c r="C1328" i="31"/>
  <c r="D1328" i="31"/>
  <c r="E1328" i="31"/>
  <c r="F1328" i="31"/>
  <c r="G1328" i="31"/>
  <c r="H1328" i="31"/>
  <c r="I1328" i="31"/>
  <c r="J1328" i="31"/>
  <c r="K1328" i="31"/>
  <c r="L1328" i="31"/>
  <c r="M1328" i="31"/>
  <c r="N1328" i="31"/>
  <c r="O1328" i="31"/>
  <c r="P1328" i="31"/>
  <c r="Q1328" i="31"/>
  <c r="R1328" i="31"/>
  <c r="S1328" i="31"/>
  <c r="T1328" i="31"/>
  <c r="B1329" i="31"/>
  <c r="C1329" i="31"/>
  <c r="D1329" i="31"/>
  <c r="E1329" i="31"/>
  <c r="F1329" i="31"/>
  <c r="G1329" i="31"/>
  <c r="H1329" i="31"/>
  <c r="I1329" i="31"/>
  <c r="J1329" i="31"/>
  <c r="K1329" i="31"/>
  <c r="L1329" i="31"/>
  <c r="M1329" i="31"/>
  <c r="N1329" i="31"/>
  <c r="O1329" i="31"/>
  <c r="P1329" i="31"/>
  <c r="Q1329" i="31"/>
  <c r="R1329" i="31"/>
  <c r="S1329" i="31"/>
  <c r="T1329" i="31"/>
  <c r="B1330" i="31"/>
  <c r="C1330" i="31"/>
  <c r="D1330" i="31"/>
  <c r="E1330" i="31"/>
  <c r="F1330" i="31"/>
  <c r="G1330" i="31"/>
  <c r="H1330" i="31"/>
  <c r="I1330" i="31"/>
  <c r="J1330" i="31"/>
  <c r="K1330" i="31"/>
  <c r="L1330" i="31"/>
  <c r="M1330" i="31"/>
  <c r="N1330" i="31"/>
  <c r="O1330" i="31"/>
  <c r="P1330" i="31"/>
  <c r="Q1330" i="31"/>
  <c r="R1330" i="31"/>
  <c r="S1330" i="31"/>
  <c r="T1330" i="31"/>
  <c r="B1331" i="31"/>
  <c r="C1331" i="31"/>
  <c r="D1331" i="31"/>
  <c r="E1331" i="31"/>
  <c r="F1331" i="31"/>
  <c r="G1331" i="31"/>
  <c r="H1331" i="31"/>
  <c r="I1331" i="31"/>
  <c r="J1331" i="31"/>
  <c r="K1331" i="31"/>
  <c r="L1331" i="31"/>
  <c r="M1331" i="31"/>
  <c r="N1331" i="31"/>
  <c r="O1331" i="31"/>
  <c r="P1331" i="31"/>
  <c r="Q1331" i="31"/>
  <c r="R1331" i="31"/>
  <c r="S1331" i="31"/>
  <c r="T1331" i="31"/>
  <c r="B1332" i="31"/>
  <c r="C1332" i="31"/>
  <c r="D1332" i="31"/>
  <c r="E1332" i="31"/>
  <c r="F1332" i="31"/>
  <c r="G1332" i="31"/>
  <c r="H1332" i="31"/>
  <c r="I1332" i="31"/>
  <c r="J1332" i="31"/>
  <c r="K1332" i="31"/>
  <c r="L1332" i="31"/>
  <c r="M1332" i="31"/>
  <c r="N1332" i="31"/>
  <c r="O1332" i="31"/>
  <c r="P1332" i="31"/>
  <c r="Q1332" i="31"/>
  <c r="R1332" i="31"/>
  <c r="S1332" i="31"/>
  <c r="T1332" i="31"/>
  <c r="B1333" i="31"/>
  <c r="C1333" i="31"/>
  <c r="D1333" i="31"/>
  <c r="E1333" i="31"/>
  <c r="F1333" i="31"/>
  <c r="G1333" i="31"/>
  <c r="H1333" i="31"/>
  <c r="I1333" i="31"/>
  <c r="J1333" i="31"/>
  <c r="K1333" i="31"/>
  <c r="L1333" i="31"/>
  <c r="M1333" i="31"/>
  <c r="N1333" i="31"/>
  <c r="O1333" i="31"/>
  <c r="P1333" i="31"/>
  <c r="Q1333" i="31"/>
  <c r="R1333" i="31"/>
  <c r="S1333" i="31"/>
  <c r="T1333" i="31"/>
  <c r="B1334" i="31"/>
  <c r="C1334" i="31"/>
  <c r="D1334" i="31"/>
  <c r="E1334" i="31"/>
  <c r="F1334" i="31"/>
  <c r="G1334" i="31"/>
  <c r="H1334" i="31"/>
  <c r="I1334" i="31"/>
  <c r="J1334" i="31"/>
  <c r="K1334" i="31"/>
  <c r="L1334" i="31"/>
  <c r="M1334" i="31"/>
  <c r="N1334" i="31"/>
  <c r="O1334" i="31"/>
  <c r="P1334" i="31"/>
  <c r="Q1334" i="31"/>
  <c r="R1334" i="31"/>
  <c r="S1334" i="31"/>
  <c r="T1334" i="31"/>
  <c r="B1335" i="31"/>
  <c r="C1335" i="31"/>
  <c r="D1335" i="31"/>
  <c r="E1335" i="31"/>
  <c r="F1335" i="31"/>
  <c r="G1335" i="31"/>
  <c r="H1335" i="31"/>
  <c r="I1335" i="31"/>
  <c r="J1335" i="31"/>
  <c r="K1335" i="31"/>
  <c r="L1335" i="31"/>
  <c r="M1335" i="31"/>
  <c r="N1335" i="31"/>
  <c r="O1335" i="31"/>
  <c r="P1335" i="31"/>
  <c r="Q1335" i="31"/>
  <c r="R1335" i="31"/>
  <c r="S1335" i="31"/>
  <c r="T1335" i="31"/>
  <c r="B1336" i="31"/>
  <c r="C1336" i="31"/>
  <c r="D1336" i="31"/>
  <c r="E1336" i="31"/>
  <c r="F1336" i="31"/>
  <c r="G1336" i="31"/>
  <c r="H1336" i="31"/>
  <c r="I1336" i="31"/>
  <c r="J1336" i="31"/>
  <c r="K1336" i="31"/>
  <c r="L1336" i="31"/>
  <c r="M1336" i="31"/>
  <c r="N1336" i="31"/>
  <c r="O1336" i="31"/>
  <c r="P1336" i="31"/>
  <c r="Q1336" i="31"/>
  <c r="R1336" i="31"/>
  <c r="S1336" i="31"/>
  <c r="T1336" i="31"/>
  <c r="B1337" i="31"/>
  <c r="C1337" i="31"/>
  <c r="D1337" i="31"/>
  <c r="E1337" i="31"/>
  <c r="F1337" i="31"/>
  <c r="G1337" i="31"/>
  <c r="H1337" i="31"/>
  <c r="I1337" i="31"/>
  <c r="J1337" i="31"/>
  <c r="K1337" i="31"/>
  <c r="L1337" i="31"/>
  <c r="M1337" i="31"/>
  <c r="N1337" i="31"/>
  <c r="O1337" i="31"/>
  <c r="P1337" i="31"/>
  <c r="Q1337" i="31"/>
  <c r="R1337" i="31"/>
  <c r="S1337" i="31"/>
  <c r="T1337" i="31"/>
  <c r="B1338" i="31"/>
  <c r="C1338" i="31"/>
  <c r="D1338" i="31"/>
  <c r="E1338" i="31"/>
  <c r="F1338" i="31"/>
  <c r="G1338" i="31"/>
  <c r="H1338" i="31"/>
  <c r="I1338" i="31"/>
  <c r="J1338" i="31"/>
  <c r="K1338" i="31"/>
  <c r="L1338" i="31"/>
  <c r="M1338" i="31"/>
  <c r="N1338" i="31"/>
  <c r="O1338" i="31"/>
  <c r="P1338" i="31"/>
  <c r="Q1338" i="31"/>
  <c r="R1338" i="31"/>
  <c r="S1338" i="31"/>
  <c r="T1338" i="31"/>
  <c r="B1339" i="31"/>
  <c r="C1339" i="31"/>
  <c r="D1339" i="31"/>
  <c r="E1339" i="31"/>
  <c r="F1339" i="31"/>
  <c r="G1339" i="31"/>
  <c r="H1339" i="31"/>
  <c r="I1339" i="31"/>
  <c r="J1339" i="31"/>
  <c r="K1339" i="31"/>
  <c r="L1339" i="31"/>
  <c r="M1339" i="31"/>
  <c r="N1339" i="31"/>
  <c r="O1339" i="31"/>
  <c r="P1339" i="31"/>
  <c r="Q1339" i="31"/>
  <c r="R1339" i="31"/>
  <c r="S1339" i="31"/>
  <c r="T1339" i="31"/>
  <c r="B1340" i="31"/>
  <c r="C1340" i="31"/>
  <c r="D1340" i="31"/>
  <c r="E1340" i="31"/>
  <c r="F1340" i="31"/>
  <c r="G1340" i="31"/>
  <c r="H1340" i="31"/>
  <c r="I1340" i="31"/>
  <c r="J1340" i="31"/>
  <c r="K1340" i="31"/>
  <c r="L1340" i="31"/>
  <c r="M1340" i="31"/>
  <c r="N1340" i="31"/>
  <c r="O1340" i="31"/>
  <c r="P1340" i="31"/>
  <c r="Q1340" i="31"/>
  <c r="R1340" i="31"/>
  <c r="S1340" i="31"/>
  <c r="T1340" i="31"/>
  <c r="B1341" i="31"/>
  <c r="C1341" i="31"/>
  <c r="D1341" i="31"/>
  <c r="E1341" i="31"/>
  <c r="F1341" i="31"/>
  <c r="G1341" i="31"/>
  <c r="H1341" i="31"/>
  <c r="I1341" i="31"/>
  <c r="J1341" i="31"/>
  <c r="K1341" i="31"/>
  <c r="L1341" i="31"/>
  <c r="M1341" i="31"/>
  <c r="N1341" i="31"/>
  <c r="O1341" i="31"/>
  <c r="P1341" i="31"/>
  <c r="Q1341" i="31"/>
  <c r="R1341" i="31"/>
  <c r="S1341" i="31"/>
  <c r="T1341" i="31"/>
  <c r="B1342" i="31"/>
  <c r="C1342" i="31"/>
  <c r="D1342" i="31"/>
  <c r="E1342" i="31"/>
  <c r="F1342" i="31"/>
  <c r="G1342" i="31"/>
  <c r="H1342" i="31"/>
  <c r="I1342" i="31"/>
  <c r="J1342" i="31"/>
  <c r="K1342" i="31"/>
  <c r="L1342" i="31"/>
  <c r="M1342" i="31"/>
  <c r="N1342" i="31"/>
  <c r="O1342" i="31"/>
  <c r="P1342" i="31"/>
  <c r="Q1342" i="31"/>
  <c r="R1342" i="31"/>
  <c r="S1342" i="31"/>
  <c r="T1342" i="31"/>
  <c r="B1343" i="31"/>
  <c r="C1343" i="31"/>
  <c r="D1343" i="31"/>
  <c r="E1343" i="31"/>
  <c r="F1343" i="31"/>
  <c r="G1343" i="31"/>
  <c r="H1343" i="31"/>
  <c r="I1343" i="31"/>
  <c r="J1343" i="31"/>
  <c r="K1343" i="31"/>
  <c r="L1343" i="31"/>
  <c r="M1343" i="31"/>
  <c r="N1343" i="31"/>
  <c r="O1343" i="31"/>
  <c r="P1343" i="31"/>
  <c r="Q1343" i="31"/>
  <c r="R1343" i="31"/>
  <c r="S1343" i="31"/>
  <c r="T1343" i="31"/>
  <c r="B1344" i="31"/>
  <c r="C1344" i="31"/>
  <c r="D1344" i="31"/>
  <c r="E1344" i="31"/>
  <c r="F1344" i="31"/>
  <c r="G1344" i="31"/>
  <c r="H1344" i="31"/>
  <c r="I1344" i="31"/>
  <c r="J1344" i="31"/>
  <c r="K1344" i="31"/>
  <c r="L1344" i="31"/>
  <c r="M1344" i="31"/>
  <c r="N1344" i="31"/>
  <c r="O1344" i="31"/>
  <c r="P1344" i="31"/>
  <c r="Q1344" i="31"/>
  <c r="R1344" i="31"/>
  <c r="S1344" i="31"/>
  <c r="T1344" i="31"/>
  <c r="B1345" i="31"/>
  <c r="C1345" i="31"/>
  <c r="D1345" i="31"/>
  <c r="E1345" i="31"/>
  <c r="F1345" i="31"/>
  <c r="G1345" i="31"/>
  <c r="H1345" i="31"/>
  <c r="I1345" i="31"/>
  <c r="J1345" i="31"/>
  <c r="K1345" i="31"/>
  <c r="L1345" i="31"/>
  <c r="M1345" i="31"/>
  <c r="N1345" i="31"/>
  <c r="O1345" i="31"/>
  <c r="P1345" i="31"/>
  <c r="Q1345" i="31"/>
  <c r="R1345" i="31"/>
  <c r="S1345" i="31"/>
  <c r="T1345" i="31"/>
  <c r="B1346" i="31"/>
  <c r="C1346" i="31"/>
  <c r="D1346" i="31"/>
  <c r="E1346" i="31"/>
  <c r="F1346" i="31"/>
  <c r="G1346" i="31"/>
  <c r="H1346" i="31"/>
  <c r="I1346" i="31"/>
  <c r="J1346" i="31"/>
  <c r="K1346" i="31"/>
  <c r="L1346" i="31"/>
  <c r="M1346" i="31"/>
  <c r="N1346" i="31"/>
  <c r="O1346" i="31"/>
  <c r="P1346" i="31"/>
  <c r="Q1346" i="31"/>
  <c r="R1346" i="31"/>
  <c r="S1346" i="31"/>
  <c r="T1346" i="31"/>
  <c r="B1347" i="31"/>
  <c r="C1347" i="31"/>
  <c r="D1347" i="31"/>
  <c r="E1347" i="31"/>
  <c r="F1347" i="31"/>
  <c r="G1347" i="31"/>
  <c r="H1347" i="31"/>
  <c r="I1347" i="31"/>
  <c r="J1347" i="31"/>
  <c r="K1347" i="31"/>
  <c r="L1347" i="31"/>
  <c r="M1347" i="31"/>
  <c r="N1347" i="31"/>
  <c r="O1347" i="31"/>
  <c r="P1347" i="31"/>
  <c r="Q1347" i="31"/>
  <c r="R1347" i="31"/>
  <c r="S1347" i="31"/>
  <c r="T1347" i="31"/>
  <c r="B1348" i="31"/>
  <c r="C1348" i="31"/>
  <c r="D1348" i="31"/>
  <c r="E1348" i="31"/>
  <c r="F1348" i="31"/>
  <c r="G1348" i="31"/>
  <c r="H1348" i="31"/>
  <c r="I1348" i="31"/>
  <c r="J1348" i="31"/>
  <c r="K1348" i="31"/>
  <c r="L1348" i="31"/>
  <c r="M1348" i="31"/>
  <c r="N1348" i="31"/>
  <c r="O1348" i="31"/>
  <c r="P1348" i="31"/>
  <c r="Q1348" i="31"/>
  <c r="R1348" i="31"/>
  <c r="S1348" i="31"/>
  <c r="T1348" i="31"/>
  <c r="B1349" i="31"/>
  <c r="C1349" i="31"/>
  <c r="D1349" i="31"/>
  <c r="E1349" i="31"/>
  <c r="F1349" i="31"/>
  <c r="G1349" i="31"/>
  <c r="H1349" i="31"/>
  <c r="I1349" i="31"/>
  <c r="J1349" i="31"/>
  <c r="K1349" i="31"/>
  <c r="L1349" i="31"/>
  <c r="M1349" i="31"/>
  <c r="N1349" i="31"/>
  <c r="O1349" i="31"/>
  <c r="P1349" i="31"/>
  <c r="Q1349" i="31"/>
  <c r="R1349" i="31"/>
  <c r="S1349" i="31"/>
  <c r="T1349" i="31"/>
  <c r="B1350" i="31"/>
  <c r="C1350" i="31"/>
  <c r="D1350" i="31"/>
  <c r="E1350" i="31"/>
  <c r="F1350" i="31"/>
  <c r="G1350" i="31"/>
  <c r="H1350" i="31"/>
  <c r="I1350" i="31"/>
  <c r="J1350" i="31"/>
  <c r="K1350" i="31"/>
  <c r="L1350" i="31"/>
  <c r="M1350" i="31"/>
  <c r="N1350" i="31"/>
  <c r="O1350" i="31"/>
  <c r="P1350" i="31"/>
  <c r="Q1350" i="31"/>
  <c r="R1350" i="31"/>
  <c r="S1350" i="31"/>
  <c r="T1350" i="31"/>
  <c r="B1351" i="31"/>
  <c r="C1351" i="31"/>
  <c r="D1351" i="31"/>
  <c r="E1351" i="31"/>
  <c r="F1351" i="31"/>
  <c r="G1351" i="31"/>
  <c r="H1351" i="31"/>
  <c r="I1351" i="31"/>
  <c r="J1351" i="31"/>
  <c r="K1351" i="31"/>
  <c r="L1351" i="31"/>
  <c r="M1351" i="31"/>
  <c r="N1351" i="31"/>
  <c r="O1351" i="31"/>
  <c r="P1351" i="31"/>
  <c r="Q1351" i="31"/>
  <c r="R1351" i="31"/>
  <c r="S1351" i="31"/>
  <c r="T1351" i="31"/>
  <c r="B1352" i="31"/>
  <c r="C1352" i="31"/>
  <c r="D1352" i="31"/>
  <c r="E1352" i="31"/>
  <c r="F1352" i="31"/>
  <c r="G1352" i="31"/>
  <c r="H1352" i="31"/>
  <c r="I1352" i="31"/>
  <c r="J1352" i="31"/>
  <c r="K1352" i="31"/>
  <c r="L1352" i="31"/>
  <c r="M1352" i="31"/>
  <c r="N1352" i="31"/>
  <c r="O1352" i="31"/>
  <c r="P1352" i="31"/>
  <c r="Q1352" i="31"/>
  <c r="R1352" i="31"/>
  <c r="S1352" i="31"/>
  <c r="T1352" i="31"/>
  <c r="B1353" i="31"/>
  <c r="C1353" i="31"/>
  <c r="D1353" i="31"/>
  <c r="E1353" i="31"/>
  <c r="F1353" i="31"/>
  <c r="G1353" i="31"/>
  <c r="H1353" i="31"/>
  <c r="I1353" i="31"/>
  <c r="J1353" i="31"/>
  <c r="K1353" i="31"/>
  <c r="L1353" i="31"/>
  <c r="M1353" i="31"/>
  <c r="N1353" i="31"/>
  <c r="O1353" i="31"/>
  <c r="P1353" i="31"/>
  <c r="Q1353" i="31"/>
  <c r="R1353" i="31"/>
  <c r="S1353" i="31"/>
  <c r="T1353" i="31"/>
  <c r="B1354" i="31"/>
  <c r="C1354" i="31"/>
  <c r="D1354" i="31"/>
  <c r="E1354" i="31"/>
  <c r="F1354" i="31"/>
  <c r="G1354" i="31"/>
  <c r="H1354" i="31"/>
  <c r="I1354" i="31"/>
  <c r="J1354" i="31"/>
  <c r="K1354" i="31"/>
  <c r="L1354" i="31"/>
  <c r="M1354" i="31"/>
  <c r="N1354" i="31"/>
  <c r="O1354" i="31"/>
  <c r="P1354" i="31"/>
  <c r="Q1354" i="31"/>
  <c r="R1354" i="31"/>
  <c r="S1354" i="31"/>
  <c r="T1354" i="31"/>
  <c r="B1355" i="31"/>
  <c r="C1355" i="31"/>
  <c r="D1355" i="31"/>
  <c r="E1355" i="31"/>
  <c r="F1355" i="31"/>
  <c r="G1355" i="31"/>
  <c r="H1355" i="31"/>
  <c r="I1355" i="31"/>
  <c r="J1355" i="31"/>
  <c r="K1355" i="31"/>
  <c r="L1355" i="31"/>
  <c r="M1355" i="31"/>
  <c r="N1355" i="31"/>
  <c r="O1355" i="31"/>
  <c r="P1355" i="31"/>
  <c r="Q1355" i="31"/>
  <c r="R1355" i="31"/>
  <c r="S1355" i="31"/>
  <c r="T1355" i="31"/>
  <c r="B1356" i="31"/>
  <c r="C1356" i="31"/>
  <c r="D1356" i="31"/>
  <c r="E1356" i="31"/>
  <c r="F1356" i="31"/>
  <c r="G1356" i="31"/>
  <c r="H1356" i="31"/>
  <c r="I1356" i="31"/>
  <c r="J1356" i="31"/>
  <c r="K1356" i="31"/>
  <c r="L1356" i="31"/>
  <c r="M1356" i="31"/>
  <c r="N1356" i="31"/>
  <c r="O1356" i="31"/>
  <c r="P1356" i="31"/>
  <c r="Q1356" i="31"/>
  <c r="R1356" i="31"/>
  <c r="S1356" i="31"/>
  <c r="T1356" i="31"/>
  <c r="B1357" i="31"/>
  <c r="C1357" i="31"/>
  <c r="D1357" i="31"/>
  <c r="E1357" i="31"/>
  <c r="F1357" i="31"/>
  <c r="G1357" i="31"/>
  <c r="H1357" i="31"/>
  <c r="I1357" i="31"/>
  <c r="J1357" i="31"/>
  <c r="K1357" i="31"/>
  <c r="L1357" i="31"/>
  <c r="M1357" i="31"/>
  <c r="N1357" i="31"/>
  <c r="O1357" i="31"/>
  <c r="P1357" i="31"/>
  <c r="Q1357" i="31"/>
  <c r="R1357" i="31"/>
  <c r="S1357" i="31"/>
  <c r="T1357" i="31"/>
  <c r="B1358" i="31"/>
  <c r="C1358" i="31"/>
  <c r="D1358" i="31"/>
  <c r="E1358" i="31"/>
  <c r="F1358" i="31"/>
  <c r="G1358" i="31"/>
  <c r="H1358" i="31"/>
  <c r="I1358" i="31"/>
  <c r="J1358" i="31"/>
  <c r="K1358" i="31"/>
  <c r="L1358" i="31"/>
  <c r="M1358" i="31"/>
  <c r="N1358" i="31"/>
  <c r="O1358" i="31"/>
  <c r="P1358" i="31"/>
  <c r="Q1358" i="31"/>
  <c r="R1358" i="31"/>
  <c r="S1358" i="31"/>
  <c r="T1358" i="31"/>
  <c r="B1359" i="31"/>
  <c r="C1359" i="31"/>
  <c r="D1359" i="31"/>
  <c r="E1359" i="31"/>
  <c r="F1359" i="31"/>
  <c r="G1359" i="31"/>
  <c r="H1359" i="31"/>
  <c r="I1359" i="31"/>
  <c r="J1359" i="31"/>
  <c r="K1359" i="31"/>
  <c r="L1359" i="31"/>
  <c r="M1359" i="31"/>
  <c r="N1359" i="31"/>
  <c r="O1359" i="31"/>
  <c r="P1359" i="31"/>
  <c r="Q1359" i="31"/>
  <c r="R1359" i="31"/>
  <c r="S1359" i="31"/>
  <c r="T1359" i="31"/>
  <c r="B1360" i="31"/>
  <c r="C1360" i="31"/>
  <c r="D1360" i="31"/>
  <c r="E1360" i="31"/>
  <c r="F1360" i="31"/>
  <c r="G1360" i="31"/>
  <c r="H1360" i="31"/>
  <c r="I1360" i="31"/>
  <c r="J1360" i="31"/>
  <c r="K1360" i="31"/>
  <c r="L1360" i="31"/>
  <c r="M1360" i="31"/>
  <c r="N1360" i="31"/>
  <c r="O1360" i="31"/>
  <c r="P1360" i="31"/>
  <c r="Q1360" i="31"/>
  <c r="R1360" i="31"/>
  <c r="S1360" i="31"/>
  <c r="T1360" i="31"/>
  <c r="B1361" i="31"/>
  <c r="C1361" i="31"/>
  <c r="D1361" i="31"/>
  <c r="E1361" i="31"/>
  <c r="F1361" i="31"/>
  <c r="G1361" i="31"/>
  <c r="H1361" i="31"/>
  <c r="I1361" i="31"/>
  <c r="J1361" i="31"/>
  <c r="K1361" i="31"/>
  <c r="L1361" i="31"/>
  <c r="M1361" i="31"/>
  <c r="N1361" i="31"/>
  <c r="O1361" i="31"/>
  <c r="P1361" i="31"/>
  <c r="Q1361" i="31"/>
  <c r="R1361" i="31"/>
  <c r="S1361" i="31"/>
  <c r="T1361" i="31"/>
  <c r="B1362" i="31"/>
  <c r="C1362" i="31"/>
  <c r="D1362" i="31"/>
  <c r="E1362" i="31"/>
  <c r="F1362" i="31"/>
  <c r="G1362" i="31"/>
  <c r="H1362" i="31"/>
  <c r="I1362" i="31"/>
  <c r="J1362" i="31"/>
  <c r="K1362" i="31"/>
  <c r="L1362" i="31"/>
  <c r="M1362" i="31"/>
  <c r="N1362" i="31"/>
  <c r="O1362" i="31"/>
  <c r="P1362" i="31"/>
  <c r="Q1362" i="31"/>
  <c r="R1362" i="31"/>
  <c r="S1362" i="31"/>
  <c r="T1362" i="31"/>
  <c r="B1363" i="31"/>
  <c r="C1363" i="31"/>
  <c r="D1363" i="31"/>
  <c r="E1363" i="31"/>
  <c r="F1363" i="31"/>
  <c r="G1363" i="31"/>
  <c r="H1363" i="31"/>
  <c r="I1363" i="31"/>
  <c r="J1363" i="31"/>
  <c r="K1363" i="31"/>
  <c r="L1363" i="31"/>
  <c r="M1363" i="31"/>
  <c r="N1363" i="31"/>
  <c r="O1363" i="31"/>
  <c r="P1363" i="31"/>
  <c r="Q1363" i="31"/>
  <c r="R1363" i="31"/>
  <c r="S1363" i="31"/>
  <c r="T1363" i="31"/>
  <c r="B1364" i="31"/>
  <c r="C1364" i="31"/>
  <c r="D1364" i="31"/>
  <c r="E1364" i="31"/>
  <c r="F1364" i="31"/>
  <c r="G1364" i="31"/>
  <c r="H1364" i="31"/>
  <c r="I1364" i="31"/>
  <c r="J1364" i="31"/>
  <c r="K1364" i="31"/>
  <c r="L1364" i="31"/>
  <c r="M1364" i="31"/>
  <c r="N1364" i="31"/>
  <c r="O1364" i="31"/>
  <c r="P1364" i="31"/>
  <c r="Q1364" i="31"/>
  <c r="R1364" i="31"/>
  <c r="S1364" i="31"/>
  <c r="T1364" i="31"/>
  <c r="B1365" i="31"/>
  <c r="C1365" i="31"/>
  <c r="D1365" i="31"/>
  <c r="E1365" i="31"/>
  <c r="F1365" i="31"/>
  <c r="G1365" i="31"/>
  <c r="H1365" i="31"/>
  <c r="I1365" i="31"/>
  <c r="J1365" i="31"/>
  <c r="K1365" i="31"/>
  <c r="L1365" i="31"/>
  <c r="M1365" i="31"/>
  <c r="N1365" i="31"/>
  <c r="O1365" i="31"/>
  <c r="P1365" i="31"/>
  <c r="Q1365" i="31"/>
  <c r="R1365" i="31"/>
  <c r="S1365" i="31"/>
  <c r="T1365" i="31"/>
  <c r="B1366" i="31"/>
  <c r="C1366" i="31"/>
  <c r="D1366" i="31"/>
  <c r="E1366" i="31"/>
  <c r="F1366" i="31"/>
  <c r="G1366" i="31"/>
  <c r="H1366" i="31"/>
  <c r="I1366" i="31"/>
  <c r="J1366" i="31"/>
  <c r="K1366" i="31"/>
  <c r="L1366" i="31"/>
  <c r="M1366" i="31"/>
  <c r="N1366" i="31"/>
  <c r="O1366" i="31"/>
  <c r="P1366" i="31"/>
  <c r="Q1366" i="31"/>
  <c r="R1366" i="31"/>
  <c r="S1366" i="31"/>
  <c r="T1366" i="31"/>
  <c r="B1367" i="31"/>
  <c r="C1367" i="31"/>
  <c r="D1367" i="31"/>
  <c r="E1367" i="31"/>
  <c r="F1367" i="31"/>
  <c r="G1367" i="31"/>
  <c r="H1367" i="31"/>
  <c r="I1367" i="31"/>
  <c r="J1367" i="31"/>
  <c r="K1367" i="31"/>
  <c r="L1367" i="31"/>
  <c r="M1367" i="31"/>
  <c r="N1367" i="31"/>
  <c r="O1367" i="31"/>
  <c r="P1367" i="31"/>
  <c r="Q1367" i="31"/>
  <c r="R1367" i="31"/>
  <c r="S1367" i="31"/>
  <c r="T1367" i="31"/>
  <c r="B1368" i="31"/>
  <c r="C1368" i="31"/>
  <c r="D1368" i="31"/>
  <c r="E1368" i="31"/>
  <c r="F1368" i="31"/>
  <c r="G1368" i="31"/>
  <c r="H1368" i="31"/>
  <c r="I1368" i="31"/>
  <c r="J1368" i="31"/>
  <c r="K1368" i="31"/>
  <c r="L1368" i="31"/>
  <c r="M1368" i="31"/>
  <c r="N1368" i="31"/>
  <c r="O1368" i="31"/>
  <c r="P1368" i="31"/>
  <c r="Q1368" i="31"/>
  <c r="R1368" i="31"/>
  <c r="S1368" i="31"/>
  <c r="T1368" i="31"/>
  <c r="B1369" i="31"/>
  <c r="C1369" i="31"/>
  <c r="D1369" i="31"/>
  <c r="E1369" i="31"/>
  <c r="F1369" i="31"/>
  <c r="G1369" i="31"/>
  <c r="H1369" i="31"/>
  <c r="I1369" i="31"/>
  <c r="J1369" i="31"/>
  <c r="K1369" i="31"/>
  <c r="L1369" i="31"/>
  <c r="M1369" i="31"/>
  <c r="N1369" i="31"/>
  <c r="O1369" i="31"/>
  <c r="P1369" i="31"/>
  <c r="Q1369" i="31"/>
  <c r="R1369" i="31"/>
  <c r="S1369" i="31"/>
  <c r="T1369" i="31"/>
  <c r="B1370" i="31"/>
  <c r="C1370" i="31"/>
  <c r="D1370" i="31"/>
  <c r="E1370" i="31"/>
  <c r="F1370" i="31"/>
  <c r="G1370" i="31"/>
  <c r="H1370" i="31"/>
  <c r="I1370" i="31"/>
  <c r="J1370" i="31"/>
  <c r="K1370" i="31"/>
  <c r="L1370" i="31"/>
  <c r="M1370" i="31"/>
  <c r="N1370" i="31"/>
  <c r="O1370" i="31"/>
  <c r="P1370" i="31"/>
  <c r="Q1370" i="31"/>
  <c r="R1370" i="31"/>
  <c r="S1370" i="31"/>
  <c r="T1370" i="31"/>
  <c r="B1371" i="31"/>
  <c r="C1371" i="31"/>
  <c r="D1371" i="31"/>
  <c r="E1371" i="31"/>
  <c r="F1371" i="31"/>
  <c r="G1371" i="31"/>
  <c r="H1371" i="31"/>
  <c r="I1371" i="31"/>
  <c r="J1371" i="31"/>
  <c r="K1371" i="31"/>
  <c r="L1371" i="31"/>
  <c r="M1371" i="31"/>
  <c r="N1371" i="31"/>
  <c r="O1371" i="31"/>
  <c r="P1371" i="31"/>
  <c r="Q1371" i="31"/>
  <c r="R1371" i="31"/>
  <c r="S1371" i="31"/>
  <c r="T1371" i="31"/>
  <c r="B1372" i="31"/>
  <c r="C1372" i="31"/>
  <c r="D1372" i="31"/>
  <c r="E1372" i="31"/>
  <c r="F1372" i="31"/>
  <c r="G1372" i="31"/>
  <c r="H1372" i="31"/>
  <c r="I1372" i="31"/>
  <c r="J1372" i="31"/>
  <c r="K1372" i="31"/>
  <c r="L1372" i="31"/>
  <c r="M1372" i="31"/>
  <c r="N1372" i="31"/>
  <c r="O1372" i="31"/>
  <c r="P1372" i="31"/>
  <c r="Q1372" i="31"/>
  <c r="R1372" i="31"/>
  <c r="S1372" i="31"/>
  <c r="T1372" i="31"/>
  <c r="B1373" i="31"/>
  <c r="C1373" i="31"/>
  <c r="D1373" i="31"/>
  <c r="E1373" i="31"/>
  <c r="F1373" i="31"/>
  <c r="G1373" i="31"/>
  <c r="H1373" i="31"/>
  <c r="I1373" i="31"/>
  <c r="J1373" i="31"/>
  <c r="K1373" i="31"/>
  <c r="L1373" i="31"/>
  <c r="M1373" i="31"/>
  <c r="N1373" i="31"/>
  <c r="O1373" i="31"/>
  <c r="P1373" i="31"/>
  <c r="Q1373" i="31"/>
  <c r="R1373" i="31"/>
  <c r="S1373" i="31"/>
  <c r="T1373" i="31"/>
  <c r="B1374" i="31"/>
  <c r="C1374" i="31"/>
  <c r="D1374" i="31"/>
  <c r="E1374" i="31"/>
  <c r="F1374" i="31"/>
  <c r="G1374" i="31"/>
  <c r="H1374" i="31"/>
  <c r="I1374" i="31"/>
  <c r="J1374" i="31"/>
  <c r="K1374" i="31"/>
  <c r="L1374" i="31"/>
  <c r="M1374" i="31"/>
  <c r="N1374" i="31"/>
  <c r="O1374" i="31"/>
  <c r="P1374" i="31"/>
  <c r="Q1374" i="31"/>
  <c r="R1374" i="31"/>
  <c r="S1374" i="31"/>
  <c r="T1374" i="31"/>
  <c r="B1375" i="31"/>
  <c r="C1375" i="31"/>
  <c r="D1375" i="31"/>
  <c r="E1375" i="31"/>
  <c r="F1375" i="31"/>
  <c r="G1375" i="31"/>
  <c r="H1375" i="31"/>
  <c r="I1375" i="31"/>
  <c r="J1375" i="31"/>
  <c r="K1375" i="31"/>
  <c r="L1375" i="31"/>
  <c r="M1375" i="31"/>
  <c r="N1375" i="31"/>
  <c r="O1375" i="31"/>
  <c r="P1375" i="31"/>
  <c r="Q1375" i="31"/>
  <c r="R1375" i="31"/>
  <c r="S1375" i="31"/>
  <c r="T1375" i="31"/>
  <c r="B1376" i="31"/>
  <c r="C1376" i="31"/>
  <c r="D1376" i="31"/>
  <c r="E1376" i="31"/>
  <c r="F1376" i="31"/>
  <c r="G1376" i="31"/>
  <c r="H1376" i="31"/>
  <c r="I1376" i="31"/>
  <c r="J1376" i="31"/>
  <c r="K1376" i="31"/>
  <c r="L1376" i="31"/>
  <c r="M1376" i="31"/>
  <c r="N1376" i="31"/>
  <c r="O1376" i="31"/>
  <c r="P1376" i="31"/>
  <c r="Q1376" i="31"/>
  <c r="R1376" i="31"/>
  <c r="S1376" i="31"/>
  <c r="T1376" i="31"/>
  <c r="B1377" i="31"/>
  <c r="C1377" i="31"/>
  <c r="D1377" i="31"/>
  <c r="E1377" i="31"/>
  <c r="F1377" i="31"/>
  <c r="G1377" i="31"/>
  <c r="H1377" i="31"/>
  <c r="I1377" i="31"/>
  <c r="J1377" i="31"/>
  <c r="K1377" i="31"/>
  <c r="L1377" i="31"/>
  <c r="M1377" i="31"/>
  <c r="N1377" i="31"/>
  <c r="O1377" i="31"/>
  <c r="P1377" i="31"/>
  <c r="Q1377" i="31"/>
  <c r="R1377" i="31"/>
  <c r="S1377" i="31"/>
  <c r="T1377" i="31"/>
  <c r="B1378" i="31"/>
  <c r="C1378" i="31"/>
  <c r="D1378" i="31"/>
  <c r="E1378" i="31"/>
  <c r="F1378" i="31"/>
  <c r="G1378" i="31"/>
  <c r="H1378" i="31"/>
  <c r="I1378" i="31"/>
  <c r="J1378" i="31"/>
  <c r="K1378" i="31"/>
  <c r="L1378" i="31"/>
  <c r="M1378" i="31"/>
  <c r="N1378" i="31"/>
  <c r="O1378" i="31"/>
  <c r="P1378" i="31"/>
  <c r="Q1378" i="31"/>
  <c r="R1378" i="31"/>
  <c r="S1378" i="31"/>
  <c r="T1378" i="31"/>
  <c r="B1379" i="31"/>
  <c r="C1379" i="31"/>
  <c r="D1379" i="31"/>
  <c r="E1379" i="31"/>
  <c r="F1379" i="31"/>
  <c r="G1379" i="31"/>
  <c r="H1379" i="31"/>
  <c r="I1379" i="31"/>
  <c r="J1379" i="31"/>
  <c r="K1379" i="31"/>
  <c r="L1379" i="31"/>
  <c r="M1379" i="31"/>
  <c r="N1379" i="31"/>
  <c r="O1379" i="31"/>
  <c r="P1379" i="31"/>
  <c r="Q1379" i="31"/>
  <c r="R1379" i="31"/>
  <c r="S1379" i="31"/>
  <c r="T1379" i="31"/>
  <c r="B1380" i="31"/>
  <c r="C1380" i="31"/>
  <c r="D1380" i="31"/>
  <c r="E1380" i="31"/>
  <c r="F1380" i="31"/>
  <c r="G1380" i="31"/>
  <c r="H1380" i="31"/>
  <c r="I1380" i="31"/>
  <c r="J1380" i="31"/>
  <c r="K1380" i="31"/>
  <c r="L1380" i="31"/>
  <c r="M1380" i="31"/>
  <c r="N1380" i="31"/>
  <c r="O1380" i="31"/>
  <c r="P1380" i="31"/>
  <c r="Q1380" i="31"/>
  <c r="R1380" i="31"/>
  <c r="S1380" i="31"/>
  <c r="T1380" i="31"/>
  <c r="B1381" i="31"/>
  <c r="C1381" i="31"/>
  <c r="D1381" i="31"/>
  <c r="E1381" i="31"/>
  <c r="F1381" i="31"/>
  <c r="G1381" i="31"/>
  <c r="H1381" i="31"/>
  <c r="I1381" i="31"/>
  <c r="J1381" i="31"/>
  <c r="K1381" i="31"/>
  <c r="L1381" i="31"/>
  <c r="M1381" i="31"/>
  <c r="N1381" i="31"/>
  <c r="O1381" i="31"/>
  <c r="P1381" i="31"/>
  <c r="Q1381" i="31"/>
  <c r="R1381" i="31"/>
  <c r="S1381" i="31"/>
  <c r="T1381" i="31"/>
  <c r="B1382" i="31"/>
  <c r="C1382" i="31"/>
  <c r="D1382" i="31"/>
  <c r="E1382" i="31"/>
  <c r="F1382" i="31"/>
  <c r="G1382" i="31"/>
  <c r="H1382" i="31"/>
  <c r="I1382" i="31"/>
  <c r="J1382" i="31"/>
  <c r="K1382" i="31"/>
  <c r="L1382" i="31"/>
  <c r="M1382" i="31"/>
  <c r="N1382" i="31"/>
  <c r="O1382" i="31"/>
  <c r="P1382" i="31"/>
  <c r="Q1382" i="31"/>
  <c r="R1382" i="31"/>
  <c r="S1382" i="31"/>
  <c r="T1382" i="31"/>
  <c r="B1383" i="31"/>
  <c r="C1383" i="31"/>
  <c r="D1383" i="31"/>
  <c r="E1383" i="31"/>
  <c r="F1383" i="31"/>
  <c r="G1383" i="31"/>
  <c r="H1383" i="31"/>
  <c r="I1383" i="31"/>
  <c r="J1383" i="31"/>
  <c r="K1383" i="31"/>
  <c r="L1383" i="31"/>
  <c r="M1383" i="31"/>
  <c r="N1383" i="31"/>
  <c r="O1383" i="31"/>
  <c r="P1383" i="31"/>
  <c r="Q1383" i="31"/>
  <c r="R1383" i="31"/>
  <c r="S1383" i="31"/>
  <c r="T1383" i="31"/>
  <c r="B1384" i="31"/>
  <c r="C1384" i="31"/>
  <c r="D1384" i="31"/>
  <c r="E1384" i="31"/>
  <c r="F1384" i="31"/>
  <c r="G1384" i="31"/>
  <c r="H1384" i="31"/>
  <c r="I1384" i="31"/>
  <c r="J1384" i="31"/>
  <c r="K1384" i="31"/>
  <c r="L1384" i="31"/>
  <c r="M1384" i="31"/>
  <c r="N1384" i="31"/>
  <c r="O1384" i="31"/>
  <c r="P1384" i="31"/>
  <c r="Q1384" i="31"/>
  <c r="R1384" i="31"/>
  <c r="S1384" i="31"/>
  <c r="T1384" i="31"/>
  <c r="B1385" i="31"/>
  <c r="C1385" i="31"/>
  <c r="D1385" i="31"/>
  <c r="E1385" i="31"/>
  <c r="F1385" i="31"/>
  <c r="G1385" i="31"/>
  <c r="H1385" i="31"/>
  <c r="I1385" i="31"/>
  <c r="J1385" i="31"/>
  <c r="K1385" i="31"/>
  <c r="L1385" i="31"/>
  <c r="M1385" i="31"/>
  <c r="N1385" i="31"/>
  <c r="O1385" i="31"/>
  <c r="P1385" i="31"/>
  <c r="Q1385" i="31"/>
  <c r="R1385" i="31"/>
  <c r="S1385" i="31"/>
  <c r="T1385" i="31"/>
  <c r="B1386" i="31"/>
  <c r="C1386" i="31"/>
  <c r="D1386" i="31"/>
  <c r="E1386" i="31"/>
  <c r="F1386" i="31"/>
  <c r="G1386" i="31"/>
  <c r="H1386" i="31"/>
  <c r="I1386" i="31"/>
  <c r="J1386" i="31"/>
  <c r="K1386" i="31"/>
  <c r="L1386" i="31"/>
  <c r="M1386" i="31"/>
  <c r="N1386" i="31"/>
  <c r="O1386" i="31"/>
  <c r="P1386" i="31"/>
  <c r="Q1386" i="31"/>
  <c r="R1386" i="31"/>
  <c r="S1386" i="31"/>
  <c r="T1386" i="31"/>
  <c r="B1387" i="31"/>
  <c r="C1387" i="31"/>
  <c r="D1387" i="31"/>
  <c r="E1387" i="31"/>
  <c r="F1387" i="31"/>
  <c r="G1387" i="31"/>
  <c r="H1387" i="31"/>
  <c r="I1387" i="31"/>
  <c r="J1387" i="31"/>
  <c r="K1387" i="31"/>
  <c r="L1387" i="31"/>
  <c r="M1387" i="31"/>
  <c r="N1387" i="31"/>
  <c r="O1387" i="31"/>
  <c r="P1387" i="31"/>
  <c r="Q1387" i="31"/>
  <c r="R1387" i="31"/>
  <c r="S1387" i="31"/>
  <c r="T1387" i="31"/>
  <c r="B1388" i="31"/>
  <c r="C1388" i="31"/>
  <c r="D1388" i="31"/>
  <c r="E1388" i="31"/>
  <c r="F1388" i="31"/>
  <c r="G1388" i="31"/>
  <c r="H1388" i="31"/>
  <c r="I1388" i="31"/>
  <c r="J1388" i="31"/>
  <c r="K1388" i="31"/>
  <c r="L1388" i="31"/>
  <c r="M1388" i="31"/>
  <c r="N1388" i="31"/>
  <c r="O1388" i="31"/>
  <c r="P1388" i="31"/>
  <c r="Q1388" i="31"/>
  <c r="R1388" i="31"/>
  <c r="S1388" i="31"/>
  <c r="T1388" i="31"/>
  <c r="B1389" i="31"/>
  <c r="C1389" i="31"/>
  <c r="D1389" i="31"/>
  <c r="E1389" i="31"/>
  <c r="F1389" i="31"/>
  <c r="G1389" i="31"/>
  <c r="H1389" i="31"/>
  <c r="I1389" i="31"/>
  <c r="J1389" i="31"/>
  <c r="K1389" i="31"/>
  <c r="L1389" i="31"/>
  <c r="M1389" i="31"/>
  <c r="N1389" i="31"/>
  <c r="O1389" i="31"/>
  <c r="P1389" i="31"/>
  <c r="Q1389" i="31"/>
  <c r="R1389" i="31"/>
  <c r="S1389" i="31"/>
  <c r="T1389" i="31"/>
  <c r="B1390" i="31"/>
  <c r="C1390" i="31"/>
  <c r="D1390" i="31"/>
  <c r="E1390" i="31"/>
  <c r="F1390" i="31"/>
  <c r="G1390" i="31"/>
  <c r="H1390" i="31"/>
  <c r="I1390" i="31"/>
  <c r="J1390" i="31"/>
  <c r="K1390" i="31"/>
  <c r="L1390" i="31"/>
  <c r="M1390" i="31"/>
  <c r="N1390" i="31"/>
  <c r="O1390" i="31"/>
  <c r="P1390" i="31"/>
  <c r="Q1390" i="31"/>
  <c r="R1390" i="31"/>
  <c r="S1390" i="31"/>
  <c r="T1390" i="31"/>
  <c r="B1391" i="31"/>
  <c r="C1391" i="31"/>
  <c r="D1391" i="31"/>
  <c r="E1391" i="31"/>
  <c r="F1391" i="31"/>
  <c r="G1391" i="31"/>
  <c r="H1391" i="31"/>
  <c r="I1391" i="31"/>
  <c r="J1391" i="31"/>
  <c r="K1391" i="31"/>
  <c r="L1391" i="31"/>
  <c r="M1391" i="31"/>
  <c r="N1391" i="31"/>
  <c r="O1391" i="31"/>
  <c r="P1391" i="31"/>
  <c r="Q1391" i="31"/>
  <c r="R1391" i="31"/>
  <c r="S1391" i="31"/>
  <c r="T1391" i="31"/>
  <c r="B1392" i="31"/>
  <c r="C1392" i="31"/>
  <c r="D1392" i="31"/>
  <c r="E1392" i="31"/>
  <c r="F1392" i="31"/>
  <c r="G1392" i="31"/>
  <c r="H1392" i="31"/>
  <c r="I1392" i="31"/>
  <c r="J1392" i="31"/>
  <c r="K1392" i="31"/>
  <c r="L1392" i="31"/>
  <c r="M1392" i="31"/>
  <c r="N1392" i="31"/>
  <c r="O1392" i="31"/>
  <c r="P1392" i="31"/>
  <c r="Q1392" i="31"/>
  <c r="R1392" i="31"/>
  <c r="S1392" i="31"/>
  <c r="T1392" i="31"/>
  <c r="B1393" i="31"/>
  <c r="C1393" i="31"/>
  <c r="D1393" i="31"/>
  <c r="E1393" i="31"/>
  <c r="F1393" i="31"/>
  <c r="G1393" i="31"/>
  <c r="H1393" i="31"/>
  <c r="I1393" i="31"/>
  <c r="J1393" i="31"/>
  <c r="K1393" i="31"/>
  <c r="L1393" i="31"/>
  <c r="M1393" i="31"/>
  <c r="N1393" i="31"/>
  <c r="O1393" i="31"/>
  <c r="P1393" i="31"/>
  <c r="Q1393" i="31"/>
  <c r="R1393" i="31"/>
  <c r="S1393" i="31"/>
  <c r="T1393" i="31"/>
  <c r="B1394" i="31"/>
  <c r="C1394" i="31"/>
  <c r="D1394" i="31"/>
  <c r="E1394" i="31"/>
  <c r="F1394" i="31"/>
  <c r="G1394" i="31"/>
  <c r="H1394" i="31"/>
  <c r="I1394" i="31"/>
  <c r="J1394" i="31"/>
  <c r="K1394" i="31"/>
  <c r="L1394" i="31"/>
  <c r="M1394" i="31"/>
  <c r="N1394" i="31"/>
  <c r="O1394" i="31"/>
  <c r="P1394" i="31"/>
  <c r="Q1394" i="31"/>
  <c r="R1394" i="31"/>
  <c r="S1394" i="31"/>
  <c r="T1394" i="31"/>
  <c r="B1395" i="31"/>
  <c r="C1395" i="31"/>
  <c r="D1395" i="31"/>
  <c r="E1395" i="31"/>
  <c r="F1395" i="31"/>
  <c r="G1395" i="31"/>
  <c r="H1395" i="31"/>
  <c r="I1395" i="31"/>
  <c r="J1395" i="31"/>
  <c r="K1395" i="31"/>
  <c r="L1395" i="31"/>
  <c r="M1395" i="31"/>
  <c r="N1395" i="31"/>
  <c r="O1395" i="31"/>
  <c r="P1395" i="31"/>
  <c r="Q1395" i="31"/>
  <c r="R1395" i="31"/>
  <c r="S1395" i="31"/>
  <c r="T1395" i="31"/>
  <c r="B1396" i="31"/>
  <c r="C1396" i="31"/>
  <c r="D1396" i="31"/>
  <c r="E1396" i="31"/>
  <c r="F1396" i="31"/>
  <c r="G1396" i="31"/>
  <c r="H1396" i="31"/>
  <c r="I1396" i="31"/>
  <c r="J1396" i="31"/>
  <c r="K1396" i="31"/>
  <c r="L1396" i="31"/>
  <c r="M1396" i="31"/>
  <c r="N1396" i="31"/>
  <c r="O1396" i="31"/>
  <c r="P1396" i="31"/>
  <c r="Q1396" i="31"/>
  <c r="R1396" i="31"/>
  <c r="S1396" i="31"/>
  <c r="T1396" i="31"/>
  <c r="B1397" i="31"/>
  <c r="C1397" i="31"/>
  <c r="D1397" i="31"/>
  <c r="E1397" i="31"/>
  <c r="F1397" i="31"/>
  <c r="G1397" i="31"/>
  <c r="H1397" i="31"/>
  <c r="I1397" i="31"/>
  <c r="J1397" i="31"/>
  <c r="K1397" i="31"/>
  <c r="L1397" i="31"/>
  <c r="M1397" i="31"/>
  <c r="N1397" i="31"/>
  <c r="O1397" i="31"/>
  <c r="P1397" i="31"/>
  <c r="Q1397" i="31"/>
  <c r="R1397" i="31"/>
  <c r="S1397" i="31"/>
  <c r="T1397" i="31"/>
  <c r="B1398" i="31"/>
  <c r="C1398" i="31"/>
  <c r="D1398" i="31"/>
  <c r="E1398" i="31"/>
  <c r="F1398" i="31"/>
  <c r="G1398" i="31"/>
  <c r="H1398" i="31"/>
  <c r="I1398" i="31"/>
  <c r="J1398" i="31"/>
  <c r="K1398" i="31"/>
  <c r="L1398" i="31"/>
  <c r="M1398" i="31"/>
  <c r="N1398" i="31"/>
  <c r="O1398" i="31"/>
  <c r="P1398" i="31"/>
  <c r="Q1398" i="31"/>
  <c r="R1398" i="31"/>
  <c r="S1398" i="31"/>
  <c r="T1398" i="31"/>
  <c r="B1399" i="31"/>
  <c r="C1399" i="31"/>
  <c r="D1399" i="31"/>
  <c r="E1399" i="31"/>
  <c r="F1399" i="31"/>
  <c r="G1399" i="31"/>
  <c r="H1399" i="31"/>
  <c r="I1399" i="31"/>
  <c r="J1399" i="31"/>
  <c r="K1399" i="31"/>
  <c r="L1399" i="31"/>
  <c r="M1399" i="31"/>
  <c r="N1399" i="31"/>
  <c r="O1399" i="31"/>
  <c r="P1399" i="31"/>
  <c r="Q1399" i="31"/>
  <c r="R1399" i="31"/>
  <c r="S1399" i="31"/>
  <c r="T1399" i="31"/>
  <c r="B1400" i="31"/>
  <c r="C1400" i="31"/>
  <c r="D1400" i="31"/>
  <c r="E1400" i="31"/>
  <c r="F1400" i="31"/>
  <c r="G1400" i="31"/>
  <c r="H1400" i="31"/>
  <c r="I1400" i="31"/>
  <c r="J1400" i="31"/>
  <c r="K1400" i="31"/>
  <c r="L1400" i="31"/>
  <c r="M1400" i="31"/>
  <c r="N1400" i="31"/>
  <c r="O1400" i="31"/>
  <c r="P1400" i="31"/>
  <c r="Q1400" i="31"/>
  <c r="R1400" i="31"/>
  <c r="S1400" i="31"/>
  <c r="T1400" i="31"/>
  <c r="B1401" i="31"/>
  <c r="C1401" i="31"/>
  <c r="D1401" i="31"/>
  <c r="E1401" i="31"/>
  <c r="F1401" i="31"/>
  <c r="G1401" i="31"/>
  <c r="H1401" i="31"/>
  <c r="I1401" i="31"/>
  <c r="J1401" i="31"/>
  <c r="K1401" i="31"/>
  <c r="L1401" i="31"/>
  <c r="M1401" i="31"/>
  <c r="N1401" i="31"/>
  <c r="O1401" i="31"/>
  <c r="P1401" i="31"/>
  <c r="Q1401" i="31"/>
  <c r="R1401" i="31"/>
  <c r="S1401" i="31"/>
  <c r="T1401" i="31"/>
  <c r="B1402" i="31"/>
  <c r="C1402" i="31"/>
  <c r="D1402" i="31"/>
  <c r="E1402" i="31"/>
  <c r="F1402" i="31"/>
  <c r="G1402" i="31"/>
  <c r="H1402" i="31"/>
  <c r="I1402" i="31"/>
  <c r="J1402" i="31"/>
  <c r="K1402" i="31"/>
  <c r="L1402" i="31"/>
  <c r="M1402" i="31"/>
  <c r="N1402" i="31"/>
  <c r="O1402" i="31"/>
  <c r="P1402" i="31"/>
  <c r="Q1402" i="31"/>
  <c r="R1402" i="31"/>
  <c r="S1402" i="31"/>
  <c r="T1402" i="31"/>
  <c r="B1403" i="31"/>
  <c r="C1403" i="31"/>
  <c r="D1403" i="31"/>
  <c r="E1403" i="31"/>
  <c r="F1403" i="31"/>
  <c r="G1403" i="31"/>
  <c r="H1403" i="31"/>
  <c r="I1403" i="31"/>
  <c r="J1403" i="31"/>
  <c r="K1403" i="31"/>
  <c r="L1403" i="31"/>
  <c r="M1403" i="31"/>
  <c r="N1403" i="31"/>
  <c r="O1403" i="31"/>
  <c r="P1403" i="31"/>
  <c r="Q1403" i="31"/>
  <c r="R1403" i="31"/>
  <c r="S1403" i="31"/>
  <c r="T1403" i="31"/>
  <c r="B1404" i="31"/>
  <c r="C1404" i="31"/>
  <c r="D1404" i="31"/>
  <c r="E1404" i="31"/>
  <c r="F1404" i="31"/>
  <c r="G1404" i="31"/>
  <c r="H1404" i="31"/>
  <c r="I1404" i="31"/>
  <c r="J1404" i="31"/>
  <c r="K1404" i="31"/>
  <c r="L1404" i="31"/>
  <c r="M1404" i="31"/>
  <c r="N1404" i="31"/>
  <c r="O1404" i="31"/>
  <c r="P1404" i="31"/>
  <c r="Q1404" i="31"/>
  <c r="R1404" i="31"/>
  <c r="S1404" i="31"/>
  <c r="T1404" i="31"/>
  <c r="B1405" i="31"/>
  <c r="C1405" i="31"/>
  <c r="D1405" i="31"/>
  <c r="E1405" i="31"/>
  <c r="F1405" i="31"/>
  <c r="G1405" i="31"/>
  <c r="H1405" i="31"/>
  <c r="I1405" i="31"/>
  <c r="J1405" i="31"/>
  <c r="K1405" i="31"/>
  <c r="L1405" i="31"/>
  <c r="M1405" i="31"/>
  <c r="N1405" i="31"/>
  <c r="O1405" i="31"/>
  <c r="P1405" i="31"/>
  <c r="Q1405" i="31"/>
  <c r="R1405" i="31"/>
  <c r="S1405" i="31"/>
  <c r="T1405" i="31"/>
  <c r="B1406" i="31"/>
  <c r="C1406" i="31"/>
  <c r="D1406" i="31"/>
  <c r="E1406" i="31"/>
  <c r="F1406" i="31"/>
  <c r="G1406" i="31"/>
  <c r="H1406" i="31"/>
  <c r="I1406" i="31"/>
  <c r="J1406" i="31"/>
  <c r="K1406" i="31"/>
  <c r="L1406" i="31"/>
  <c r="M1406" i="31"/>
  <c r="N1406" i="31"/>
  <c r="O1406" i="31"/>
  <c r="P1406" i="31"/>
  <c r="Q1406" i="31"/>
  <c r="R1406" i="31"/>
  <c r="S1406" i="31"/>
  <c r="T1406" i="31"/>
  <c r="B1407" i="31"/>
  <c r="C1407" i="31"/>
  <c r="D1407" i="31"/>
  <c r="E1407" i="31"/>
  <c r="F1407" i="31"/>
  <c r="G1407" i="31"/>
  <c r="H1407" i="31"/>
  <c r="I1407" i="31"/>
  <c r="J1407" i="31"/>
  <c r="K1407" i="31"/>
  <c r="L1407" i="31"/>
  <c r="M1407" i="31"/>
  <c r="N1407" i="31"/>
  <c r="O1407" i="31"/>
  <c r="P1407" i="31"/>
  <c r="Q1407" i="31"/>
  <c r="R1407" i="31"/>
  <c r="S1407" i="31"/>
  <c r="T1407" i="31"/>
  <c r="B1408" i="31"/>
  <c r="C1408" i="31"/>
  <c r="D1408" i="31"/>
  <c r="E1408" i="31"/>
  <c r="F1408" i="31"/>
  <c r="G1408" i="31"/>
  <c r="H1408" i="31"/>
  <c r="I1408" i="31"/>
  <c r="J1408" i="31"/>
  <c r="K1408" i="31"/>
  <c r="L1408" i="31"/>
  <c r="M1408" i="31"/>
  <c r="N1408" i="31"/>
  <c r="O1408" i="31"/>
  <c r="P1408" i="31"/>
  <c r="Q1408" i="31"/>
  <c r="R1408" i="31"/>
  <c r="S1408" i="31"/>
  <c r="T1408" i="31"/>
  <c r="B1409" i="31"/>
  <c r="C1409" i="31"/>
  <c r="D1409" i="31"/>
  <c r="E1409" i="31"/>
  <c r="F1409" i="31"/>
  <c r="G1409" i="31"/>
  <c r="H1409" i="31"/>
  <c r="I1409" i="31"/>
  <c r="J1409" i="31"/>
  <c r="K1409" i="31"/>
  <c r="L1409" i="31"/>
  <c r="M1409" i="31"/>
  <c r="N1409" i="31"/>
  <c r="O1409" i="31"/>
  <c r="P1409" i="31"/>
  <c r="Q1409" i="31"/>
  <c r="R1409" i="31"/>
  <c r="S1409" i="31"/>
  <c r="T1409" i="31"/>
  <c r="B1410" i="31"/>
  <c r="C1410" i="31"/>
  <c r="D1410" i="31"/>
  <c r="E1410" i="31"/>
  <c r="F1410" i="31"/>
  <c r="G1410" i="31"/>
  <c r="H1410" i="31"/>
  <c r="I1410" i="31"/>
  <c r="J1410" i="31"/>
  <c r="K1410" i="31"/>
  <c r="L1410" i="31"/>
  <c r="M1410" i="31"/>
  <c r="N1410" i="31"/>
  <c r="O1410" i="31"/>
  <c r="P1410" i="31"/>
  <c r="Q1410" i="31"/>
  <c r="R1410" i="31"/>
  <c r="S1410" i="31"/>
  <c r="T1410" i="31"/>
  <c r="B1411" i="31"/>
  <c r="C1411" i="31"/>
  <c r="D1411" i="31"/>
  <c r="E1411" i="31"/>
  <c r="F1411" i="31"/>
  <c r="G1411" i="31"/>
  <c r="H1411" i="31"/>
  <c r="I1411" i="31"/>
  <c r="J1411" i="31"/>
  <c r="K1411" i="31"/>
  <c r="L1411" i="31"/>
  <c r="M1411" i="31"/>
  <c r="N1411" i="31"/>
  <c r="O1411" i="31"/>
  <c r="P1411" i="31"/>
  <c r="Q1411" i="31"/>
  <c r="R1411" i="31"/>
  <c r="S1411" i="31"/>
  <c r="T1411" i="31"/>
  <c r="B1412" i="31"/>
  <c r="C1412" i="31"/>
  <c r="D1412" i="31"/>
  <c r="E1412" i="31"/>
  <c r="F1412" i="31"/>
  <c r="G1412" i="31"/>
  <c r="H1412" i="31"/>
  <c r="I1412" i="31"/>
  <c r="J1412" i="31"/>
  <c r="K1412" i="31"/>
  <c r="L1412" i="31"/>
  <c r="M1412" i="31"/>
  <c r="N1412" i="31"/>
  <c r="O1412" i="31"/>
  <c r="P1412" i="31"/>
  <c r="Q1412" i="31"/>
  <c r="R1412" i="31"/>
  <c r="S1412" i="31"/>
  <c r="T1412" i="31"/>
  <c r="B1413" i="31"/>
  <c r="C1413" i="31"/>
  <c r="D1413" i="31"/>
  <c r="E1413" i="31"/>
  <c r="F1413" i="31"/>
  <c r="G1413" i="31"/>
  <c r="H1413" i="31"/>
  <c r="I1413" i="31"/>
  <c r="J1413" i="31"/>
  <c r="K1413" i="31"/>
  <c r="L1413" i="31"/>
  <c r="M1413" i="31"/>
  <c r="N1413" i="31"/>
  <c r="O1413" i="31"/>
  <c r="P1413" i="31"/>
  <c r="Q1413" i="31"/>
  <c r="R1413" i="31"/>
  <c r="S1413" i="31"/>
  <c r="T1413" i="31"/>
  <c r="B1414" i="31"/>
  <c r="C1414" i="31"/>
  <c r="D1414" i="31"/>
  <c r="E1414" i="31"/>
  <c r="F1414" i="31"/>
  <c r="G1414" i="31"/>
  <c r="H1414" i="31"/>
  <c r="I1414" i="31"/>
  <c r="J1414" i="31"/>
  <c r="K1414" i="31"/>
  <c r="L1414" i="31"/>
  <c r="M1414" i="31"/>
  <c r="N1414" i="31"/>
  <c r="O1414" i="31"/>
  <c r="P1414" i="31"/>
  <c r="Q1414" i="31"/>
  <c r="R1414" i="31"/>
  <c r="S1414" i="31"/>
  <c r="T1414" i="31"/>
  <c r="B1415" i="31"/>
  <c r="C1415" i="31"/>
  <c r="D1415" i="31"/>
  <c r="E1415" i="31"/>
  <c r="F1415" i="31"/>
  <c r="G1415" i="31"/>
  <c r="H1415" i="31"/>
  <c r="I1415" i="31"/>
  <c r="J1415" i="31"/>
  <c r="K1415" i="31"/>
  <c r="L1415" i="31"/>
  <c r="M1415" i="31"/>
  <c r="N1415" i="31"/>
  <c r="O1415" i="31"/>
  <c r="P1415" i="31"/>
  <c r="Q1415" i="31"/>
  <c r="R1415" i="31"/>
  <c r="S1415" i="31"/>
  <c r="T1415" i="31"/>
  <c r="B1416" i="31"/>
  <c r="C1416" i="31"/>
  <c r="D1416" i="31"/>
  <c r="E1416" i="31"/>
  <c r="F1416" i="31"/>
  <c r="G1416" i="31"/>
  <c r="H1416" i="31"/>
  <c r="I1416" i="31"/>
  <c r="J1416" i="31"/>
  <c r="K1416" i="31"/>
  <c r="L1416" i="31"/>
  <c r="M1416" i="31"/>
  <c r="N1416" i="31"/>
  <c r="O1416" i="31"/>
  <c r="P1416" i="31"/>
  <c r="Q1416" i="31"/>
  <c r="R1416" i="31"/>
  <c r="S1416" i="31"/>
  <c r="T1416" i="31"/>
  <c r="B1417" i="31"/>
  <c r="C1417" i="31"/>
  <c r="D1417" i="31"/>
  <c r="E1417" i="31"/>
  <c r="F1417" i="31"/>
  <c r="G1417" i="31"/>
  <c r="H1417" i="31"/>
  <c r="I1417" i="31"/>
  <c r="J1417" i="31"/>
  <c r="K1417" i="31"/>
  <c r="L1417" i="31"/>
  <c r="M1417" i="31"/>
  <c r="N1417" i="31"/>
  <c r="O1417" i="31"/>
  <c r="P1417" i="31"/>
  <c r="Q1417" i="31"/>
  <c r="R1417" i="31"/>
  <c r="S1417" i="31"/>
  <c r="T1417" i="31"/>
  <c r="B1418" i="31"/>
  <c r="C1418" i="31"/>
  <c r="D1418" i="31"/>
  <c r="E1418" i="31"/>
  <c r="F1418" i="31"/>
  <c r="G1418" i="31"/>
  <c r="H1418" i="31"/>
  <c r="I1418" i="31"/>
  <c r="J1418" i="31"/>
  <c r="K1418" i="31"/>
  <c r="L1418" i="31"/>
  <c r="M1418" i="31"/>
  <c r="N1418" i="31"/>
  <c r="O1418" i="31"/>
  <c r="P1418" i="31"/>
  <c r="Q1418" i="31"/>
  <c r="R1418" i="31"/>
  <c r="S1418" i="31"/>
  <c r="T1418" i="31"/>
  <c r="B1419" i="31"/>
  <c r="C1419" i="31"/>
  <c r="D1419" i="31"/>
  <c r="E1419" i="31"/>
  <c r="F1419" i="31"/>
  <c r="G1419" i="31"/>
  <c r="H1419" i="31"/>
  <c r="I1419" i="31"/>
  <c r="J1419" i="31"/>
  <c r="K1419" i="31"/>
  <c r="L1419" i="31"/>
  <c r="M1419" i="31"/>
  <c r="N1419" i="31"/>
  <c r="O1419" i="31"/>
  <c r="P1419" i="31"/>
  <c r="Q1419" i="31"/>
  <c r="R1419" i="31"/>
  <c r="S1419" i="31"/>
  <c r="T1419" i="31"/>
  <c r="B1420" i="31"/>
  <c r="C1420" i="31"/>
  <c r="D1420" i="31"/>
  <c r="E1420" i="31"/>
  <c r="F1420" i="31"/>
  <c r="G1420" i="31"/>
  <c r="H1420" i="31"/>
  <c r="I1420" i="31"/>
  <c r="J1420" i="31"/>
  <c r="K1420" i="31"/>
  <c r="L1420" i="31"/>
  <c r="M1420" i="31"/>
  <c r="N1420" i="31"/>
  <c r="O1420" i="31"/>
  <c r="P1420" i="31"/>
  <c r="Q1420" i="31"/>
  <c r="R1420" i="31"/>
  <c r="S1420" i="31"/>
  <c r="T1420" i="31"/>
  <c r="B1421" i="31"/>
  <c r="C1421" i="31"/>
  <c r="D1421" i="31"/>
  <c r="E1421" i="31"/>
  <c r="F1421" i="31"/>
  <c r="G1421" i="31"/>
  <c r="H1421" i="31"/>
  <c r="I1421" i="31"/>
  <c r="J1421" i="31"/>
  <c r="K1421" i="31"/>
  <c r="L1421" i="31"/>
  <c r="M1421" i="31"/>
  <c r="N1421" i="31"/>
  <c r="O1421" i="31"/>
  <c r="P1421" i="31"/>
  <c r="Q1421" i="31"/>
  <c r="R1421" i="31"/>
  <c r="S1421" i="31"/>
  <c r="T1421" i="31"/>
  <c r="B1422" i="31"/>
  <c r="C1422" i="31"/>
  <c r="D1422" i="31"/>
  <c r="E1422" i="31"/>
  <c r="F1422" i="31"/>
  <c r="G1422" i="31"/>
  <c r="H1422" i="31"/>
  <c r="I1422" i="31"/>
  <c r="J1422" i="31"/>
  <c r="K1422" i="31"/>
  <c r="L1422" i="31"/>
  <c r="M1422" i="31"/>
  <c r="N1422" i="31"/>
  <c r="O1422" i="31"/>
  <c r="P1422" i="31"/>
  <c r="Q1422" i="31"/>
  <c r="R1422" i="31"/>
  <c r="S1422" i="31"/>
  <c r="T1422" i="31"/>
  <c r="B1423" i="31"/>
  <c r="C1423" i="31"/>
  <c r="D1423" i="31"/>
  <c r="E1423" i="31"/>
  <c r="F1423" i="31"/>
  <c r="G1423" i="31"/>
  <c r="H1423" i="31"/>
  <c r="I1423" i="31"/>
  <c r="J1423" i="31"/>
  <c r="K1423" i="31"/>
  <c r="L1423" i="31"/>
  <c r="M1423" i="31"/>
  <c r="N1423" i="31"/>
  <c r="O1423" i="31"/>
  <c r="P1423" i="31"/>
  <c r="Q1423" i="31"/>
  <c r="R1423" i="31"/>
  <c r="S1423" i="31"/>
  <c r="T1423" i="31"/>
  <c r="B1424" i="31"/>
  <c r="C1424" i="31"/>
  <c r="D1424" i="31"/>
  <c r="E1424" i="31"/>
  <c r="F1424" i="31"/>
  <c r="G1424" i="31"/>
  <c r="H1424" i="31"/>
  <c r="I1424" i="31"/>
  <c r="J1424" i="31"/>
  <c r="K1424" i="31"/>
  <c r="L1424" i="31"/>
  <c r="M1424" i="31"/>
  <c r="N1424" i="31"/>
  <c r="O1424" i="31"/>
  <c r="P1424" i="31"/>
  <c r="Q1424" i="31"/>
  <c r="R1424" i="31"/>
  <c r="S1424" i="31"/>
  <c r="T1424" i="31"/>
  <c r="B1425" i="31"/>
  <c r="C1425" i="31"/>
  <c r="D1425" i="31"/>
  <c r="E1425" i="31"/>
  <c r="F1425" i="31"/>
  <c r="G1425" i="31"/>
  <c r="H1425" i="31"/>
  <c r="I1425" i="31"/>
  <c r="J1425" i="31"/>
  <c r="K1425" i="31"/>
  <c r="L1425" i="31"/>
  <c r="M1425" i="31"/>
  <c r="N1425" i="31"/>
  <c r="O1425" i="31"/>
  <c r="P1425" i="31"/>
  <c r="Q1425" i="31"/>
  <c r="R1425" i="31"/>
  <c r="S1425" i="31"/>
  <c r="T1425" i="31"/>
  <c r="B1426" i="31"/>
  <c r="C1426" i="31"/>
  <c r="D1426" i="31"/>
  <c r="E1426" i="31"/>
  <c r="F1426" i="31"/>
  <c r="G1426" i="31"/>
  <c r="H1426" i="31"/>
  <c r="I1426" i="31"/>
  <c r="J1426" i="31"/>
  <c r="K1426" i="31"/>
  <c r="L1426" i="31"/>
  <c r="M1426" i="31"/>
  <c r="N1426" i="31"/>
  <c r="O1426" i="31"/>
  <c r="P1426" i="31"/>
  <c r="Q1426" i="31"/>
  <c r="R1426" i="31"/>
  <c r="S1426" i="31"/>
  <c r="T1426" i="31"/>
  <c r="B1427" i="31"/>
  <c r="C1427" i="31"/>
  <c r="D1427" i="31"/>
  <c r="E1427" i="31"/>
  <c r="F1427" i="31"/>
  <c r="G1427" i="31"/>
  <c r="H1427" i="31"/>
  <c r="I1427" i="31"/>
  <c r="J1427" i="31"/>
  <c r="K1427" i="31"/>
  <c r="L1427" i="31"/>
  <c r="M1427" i="31"/>
  <c r="N1427" i="31"/>
  <c r="O1427" i="31"/>
  <c r="P1427" i="31"/>
  <c r="Q1427" i="31"/>
  <c r="R1427" i="31"/>
  <c r="S1427" i="31"/>
  <c r="T1427" i="31"/>
  <c r="B1428" i="31"/>
  <c r="C1428" i="31"/>
  <c r="D1428" i="31"/>
  <c r="E1428" i="31"/>
  <c r="F1428" i="31"/>
  <c r="G1428" i="31"/>
  <c r="H1428" i="31"/>
  <c r="I1428" i="31"/>
  <c r="J1428" i="31"/>
  <c r="K1428" i="31"/>
  <c r="L1428" i="31"/>
  <c r="M1428" i="31"/>
  <c r="N1428" i="31"/>
  <c r="O1428" i="31"/>
  <c r="P1428" i="31"/>
  <c r="Q1428" i="31"/>
  <c r="R1428" i="31"/>
  <c r="S1428" i="31"/>
  <c r="T1428" i="31"/>
  <c r="B1429" i="31"/>
  <c r="C1429" i="31"/>
  <c r="D1429" i="31"/>
  <c r="E1429" i="31"/>
  <c r="F1429" i="31"/>
  <c r="G1429" i="31"/>
  <c r="H1429" i="31"/>
  <c r="I1429" i="31"/>
  <c r="J1429" i="31"/>
  <c r="K1429" i="31"/>
  <c r="L1429" i="31"/>
  <c r="M1429" i="31"/>
  <c r="N1429" i="31"/>
  <c r="O1429" i="31"/>
  <c r="P1429" i="31"/>
  <c r="Q1429" i="31"/>
  <c r="R1429" i="31"/>
  <c r="S1429" i="31"/>
  <c r="T1429" i="31"/>
  <c r="B1430" i="31"/>
  <c r="C1430" i="31"/>
  <c r="D1430" i="31"/>
  <c r="E1430" i="31"/>
  <c r="F1430" i="31"/>
  <c r="G1430" i="31"/>
  <c r="H1430" i="31"/>
  <c r="I1430" i="31"/>
  <c r="J1430" i="31"/>
  <c r="K1430" i="31"/>
  <c r="L1430" i="31"/>
  <c r="M1430" i="31"/>
  <c r="N1430" i="31"/>
  <c r="O1430" i="31"/>
  <c r="P1430" i="31"/>
  <c r="Q1430" i="31"/>
  <c r="R1430" i="31"/>
  <c r="S1430" i="31"/>
  <c r="T1430" i="31"/>
  <c r="B1431" i="31"/>
  <c r="C1431" i="31"/>
  <c r="D1431" i="31"/>
  <c r="E1431" i="31"/>
  <c r="F1431" i="31"/>
  <c r="G1431" i="31"/>
  <c r="H1431" i="31"/>
  <c r="I1431" i="31"/>
  <c r="J1431" i="31"/>
  <c r="K1431" i="31"/>
  <c r="L1431" i="31"/>
  <c r="M1431" i="31"/>
  <c r="N1431" i="31"/>
  <c r="O1431" i="31"/>
  <c r="P1431" i="31"/>
  <c r="Q1431" i="31"/>
  <c r="R1431" i="31"/>
  <c r="S1431" i="31"/>
  <c r="T1431" i="31"/>
  <c r="B1432" i="31"/>
  <c r="C1432" i="31"/>
  <c r="D1432" i="31"/>
  <c r="E1432" i="31"/>
  <c r="F1432" i="31"/>
  <c r="G1432" i="31"/>
  <c r="H1432" i="31"/>
  <c r="I1432" i="31"/>
  <c r="J1432" i="31"/>
  <c r="K1432" i="31"/>
  <c r="L1432" i="31"/>
  <c r="M1432" i="31"/>
  <c r="N1432" i="31"/>
  <c r="O1432" i="31"/>
  <c r="P1432" i="31"/>
  <c r="Q1432" i="31"/>
  <c r="R1432" i="31"/>
  <c r="S1432" i="31"/>
  <c r="T1432" i="31"/>
  <c r="B1433" i="31"/>
  <c r="C1433" i="31"/>
  <c r="D1433" i="31"/>
  <c r="E1433" i="31"/>
  <c r="F1433" i="31"/>
  <c r="G1433" i="31"/>
  <c r="H1433" i="31"/>
  <c r="I1433" i="31"/>
  <c r="J1433" i="31"/>
  <c r="K1433" i="31"/>
  <c r="L1433" i="31"/>
  <c r="M1433" i="31"/>
  <c r="N1433" i="31"/>
  <c r="O1433" i="31"/>
  <c r="P1433" i="31"/>
  <c r="Q1433" i="31"/>
  <c r="R1433" i="31"/>
  <c r="S1433" i="31"/>
  <c r="T1433" i="31"/>
  <c r="B1434" i="31"/>
  <c r="C1434" i="31"/>
  <c r="D1434" i="31"/>
  <c r="E1434" i="31"/>
  <c r="F1434" i="31"/>
  <c r="G1434" i="31"/>
  <c r="H1434" i="31"/>
  <c r="I1434" i="31"/>
  <c r="J1434" i="31"/>
  <c r="K1434" i="31"/>
  <c r="L1434" i="31"/>
  <c r="M1434" i="31"/>
  <c r="N1434" i="31"/>
  <c r="O1434" i="31"/>
  <c r="P1434" i="31"/>
  <c r="Q1434" i="31"/>
  <c r="R1434" i="31"/>
  <c r="S1434" i="31"/>
  <c r="T1434" i="31"/>
  <c r="B1435" i="31"/>
  <c r="C1435" i="31"/>
  <c r="D1435" i="31"/>
  <c r="E1435" i="31"/>
  <c r="F1435" i="31"/>
  <c r="G1435" i="31"/>
  <c r="H1435" i="31"/>
  <c r="I1435" i="31"/>
  <c r="J1435" i="31"/>
  <c r="K1435" i="31"/>
  <c r="L1435" i="31"/>
  <c r="M1435" i="31"/>
  <c r="N1435" i="31"/>
  <c r="O1435" i="31"/>
  <c r="P1435" i="31"/>
  <c r="Q1435" i="31"/>
  <c r="R1435" i="31"/>
  <c r="S1435" i="31"/>
  <c r="T1435" i="31"/>
  <c r="B1436" i="31"/>
  <c r="C1436" i="31"/>
  <c r="D1436" i="31"/>
  <c r="E1436" i="31"/>
  <c r="F1436" i="31"/>
  <c r="G1436" i="31"/>
  <c r="H1436" i="31"/>
  <c r="I1436" i="31"/>
  <c r="J1436" i="31"/>
  <c r="K1436" i="31"/>
  <c r="L1436" i="31"/>
  <c r="M1436" i="31"/>
  <c r="N1436" i="31"/>
  <c r="O1436" i="31"/>
  <c r="P1436" i="31"/>
  <c r="Q1436" i="31"/>
  <c r="R1436" i="31"/>
  <c r="S1436" i="31"/>
  <c r="T1436" i="31"/>
  <c r="B1437" i="31"/>
  <c r="C1437" i="31"/>
  <c r="D1437" i="31"/>
  <c r="E1437" i="31"/>
  <c r="F1437" i="31"/>
  <c r="G1437" i="31"/>
  <c r="H1437" i="31"/>
  <c r="I1437" i="31"/>
  <c r="J1437" i="31"/>
  <c r="K1437" i="31"/>
  <c r="L1437" i="31"/>
  <c r="M1437" i="31"/>
  <c r="N1437" i="31"/>
  <c r="O1437" i="31"/>
  <c r="P1437" i="31"/>
  <c r="Q1437" i="31"/>
  <c r="R1437" i="31"/>
  <c r="S1437" i="31"/>
  <c r="T1437" i="31"/>
  <c r="B1438" i="31"/>
  <c r="C1438" i="31"/>
  <c r="D1438" i="31"/>
  <c r="E1438" i="31"/>
  <c r="F1438" i="31"/>
  <c r="G1438" i="31"/>
  <c r="H1438" i="31"/>
  <c r="I1438" i="31"/>
  <c r="J1438" i="31"/>
  <c r="K1438" i="31"/>
  <c r="L1438" i="31"/>
  <c r="M1438" i="31"/>
  <c r="N1438" i="31"/>
  <c r="O1438" i="31"/>
  <c r="P1438" i="31"/>
  <c r="Q1438" i="31"/>
  <c r="R1438" i="31"/>
  <c r="S1438" i="31"/>
  <c r="T1438" i="31"/>
  <c r="B1439" i="31"/>
  <c r="C1439" i="31"/>
  <c r="D1439" i="31"/>
  <c r="E1439" i="31"/>
  <c r="F1439" i="31"/>
  <c r="G1439" i="31"/>
  <c r="H1439" i="31"/>
  <c r="I1439" i="31"/>
  <c r="J1439" i="31"/>
  <c r="K1439" i="31"/>
  <c r="L1439" i="31"/>
  <c r="M1439" i="31"/>
  <c r="N1439" i="31"/>
  <c r="O1439" i="31"/>
  <c r="P1439" i="31"/>
  <c r="Q1439" i="31"/>
  <c r="R1439" i="31"/>
  <c r="S1439" i="31"/>
  <c r="T1439" i="31"/>
  <c r="B1440" i="31"/>
  <c r="C1440" i="31"/>
  <c r="D1440" i="31"/>
  <c r="E1440" i="31"/>
  <c r="F1440" i="31"/>
  <c r="G1440" i="31"/>
  <c r="H1440" i="31"/>
  <c r="I1440" i="31"/>
  <c r="J1440" i="31"/>
  <c r="K1440" i="31"/>
  <c r="L1440" i="31"/>
  <c r="M1440" i="31"/>
  <c r="N1440" i="31"/>
  <c r="O1440" i="31"/>
  <c r="P1440" i="31"/>
  <c r="Q1440" i="31"/>
  <c r="R1440" i="31"/>
  <c r="S1440" i="31"/>
  <c r="T1440" i="31"/>
  <c r="B1441" i="31"/>
  <c r="C1441" i="31"/>
  <c r="D1441" i="31"/>
  <c r="E1441" i="31"/>
  <c r="F1441" i="31"/>
  <c r="G1441" i="31"/>
  <c r="H1441" i="31"/>
  <c r="I1441" i="31"/>
  <c r="J1441" i="31"/>
  <c r="K1441" i="31"/>
  <c r="L1441" i="31"/>
  <c r="M1441" i="31"/>
  <c r="N1441" i="31"/>
  <c r="O1441" i="31"/>
  <c r="P1441" i="31"/>
  <c r="Q1441" i="31"/>
  <c r="R1441" i="31"/>
  <c r="S1441" i="31"/>
  <c r="T1441" i="31"/>
  <c r="B1442" i="31"/>
  <c r="C1442" i="31"/>
  <c r="D1442" i="31"/>
  <c r="E1442" i="31"/>
  <c r="F1442" i="31"/>
  <c r="G1442" i="31"/>
  <c r="H1442" i="31"/>
  <c r="I1442" i="31"/>
  <c r="J1442" i="31"/>
  <c r="K1442" i="31"/>
  <c r="L1442" i="31"/>
  <c r="M1442" i="31"/>
  <c r="N1442" i="31"/>
  <c r="O1442" i="31"/>
  <c r="P1442" i="31"/>
  <c r="Q1442" i="31"/>
  <c r="R1442" i="31"/>
  <c r="S1442" i="31"/>
  <c r="T1442" i="31"/>
  <c r="B1443" i="31"/>
  <c r="C1443" i="31"/>
  <c r="D1443" i="31"/>
  <c r="E1443" i="31"/>
  <c r="F1443" i="31"/>
  <c r="G1443" i="31"/>
  <c r="H1443" i="31"/>
  <c r="I1443" i="31"/>
  <c r="J1443" i="31"/>
  <c r="K1443" i="31"/>
  <c r="L1443" i="31"/>
  <c r="M1443" i="31"/>
  <c r="N1443" i="31"/>
  <c r="O1443" i="31"/>
  <c r="P1443" i="31"/>
  <c r="Q1443" i="31"/>
  <c r="R1443" i="31"/>
  <c r="S1443" i="31"/>
  <c r="T1443" i="31"/>
  <c r="B1444" i="31"/>
  <c r="C1444" i="31"/>
  <c r="D1444" i="31"/>
  <c r="E1444" i="31"/>
  <c r="F1444" i="31"/>
  <c r="G1444" i="31"/>
  <c r="H1444" i="31"/>
  <c r="I1444" i="31"/>
  <c r="J1444" i="31"/>
  <c r="K1444" i="31"/>
  <c r="L1444" i="31"/>
  <c r="M1444" i="31"/>
  <c r="N1444" i="31"/>
  <c r="O1444" i="31"/>
  <c r="P1444" i="31"/>
  <c r="Q1444" i="31"/>
  <c r="R1444" i="31"/>
  <c r="S1444" i="31"/>
  <c r="T1444" i="31"/>
  <c r="B1445" i="31"/>
  <c r="C1445" i="31"/>
  <c r="D1445" i="31"/>
  <c r="E1445" i="31"/>
  <c r="F1445" i="31"/>
  <c r="G1445" i="31"/>
  <c r="H1445" i="31"/>
  <c r="I1445" i="31"/>
  <c r="J1445" i="31"/>
  <c r="K1445" i="31"/>
  <c r="L1445" i="31"/>
  <c r="M1445" i="31"/>
  <c r="N1445" i="31"/>
  <c r="O1445" i="31"/>
  <c r="P1445" i="31"/>
  <c r="Q1445" i="31"/>
  <c r="R1445" i="31"/>
  <c r="S1445" i="31"/>
  <c r="T1445" i="31"/>
  <c r="B1446" i="31"/>
  <c r="C1446" i="31"/>
  <c r="D1446" i="31"/>
  <c r="E1446" i="31"/>
  <c r="F1446" i="31"/>
  <c r="G1446" i="31"/>
  <c r="H1446" i="31"/>
  <c r="I1446" i="31"/>
  <c r="J1446" i="31"/>
  <c r="K1446" i="31"/>
  <c r="L1446" i="31"/>
  <c r="M1446" i="31"/>
  <c r="N1446" i="31"/>
  <c r="O1446" i="31"/>
  <c r="P1446" i="31"/>
  <c r="Q1446" i="31"/>
  <c r="R1446" i="31"/>
  <c r="S1446" i="31"/>
  <c r="T1446" i="31"/>
  <c r="B1447" i="31"/>
  <c r="C1447" i="31"/>
  <c r="D1447" i="31"/>
  <c r="E1447" i="31"/>
  <c r="F1447" i="31"/>
  <c r="G1447" i="31"/>
  <c r="H1447" i="31"/>
  <c r="I1447" i="31"/>
  <c r="J1447" i="31"/>
  <c r="K1447" i="31"/>
  <c r="L1447" i="31"/>
  <c r="M1447" i="31"/>
  <c r="N1447" i="31"/>
  <c r="O1447" i="31"/>
  <c r="P1447" i="31"/>
  <c r="Q1447" i="31"/>
  <c r="R1447" i="31"/>
  <c r="S1447" i="31"/>
  <c r="T1447" i="31"/>
  <c r="B1448" i="31"/>
  <c r="C1448" i="31"/>
  <c r="D1448" i="31"/>
  <c r="E1448" i="31"/>
  <c r="F1448" i="31"/>
  <c r="G1448" i="31"/>
  <c r="H1448" i="31"/>
  <c r="I1448" i="31"/>
  <c r="J1448" i="31"/>
  <c r="K1448" i="31"/>
  <c r="L1448" i="31"/>
  <c r="M1448" i="31"/>
  <c r="N1448" i="31"/>
  <c r="O1448" i="31"/>
  <c r="P1448" i="31"/>
  <c r="Q1448" i="31"/>
  <c r="R1448" i="31"/>
  <c r="S1448" i="31"/>
  <c r="T1448" i="31"/>
  <c r="B1449" i="31"/>
  <c r="C1449" i="31"/>
  <c r="D1449" i="31"/>
  <c r="E1449" i="31"/>
  <c r="F1449" i="31"/>
  <c r="G1449" i="31"/>
  <c r="H1449" i="31"/>
  <c r="I1449" i="31"/>
  <c r="J1449" i="31"/>
  <c r="K1449" i="31"/>
  <c r="L1449" i="31"/>
  <c r="M1449" i="31"/>
  <c r="N1449" i="31"/>
  <c r="O1449" i="31"/>
  <c r="P1449" i="31"/>
  <c r="Q1449" i="31"/>
  <c r="R1449" i="31"/>
  <c r="S1449" i="31"/>
  <c r="T1449" i="31"/>
  <c r="B1450" i="31"/>
  <c r="C1450" i="31"/>
  <c r="D1450" i="31"/>
  <c r="E1450" i="31"/>
  <c r="F1450" i="31"/>
  <c r="G1450" i="31"/>
  <c r="H1450" i="31"/>
  <c r="I1450" i="31"/>
  <c r="J1450" i="31"/>
  <c r="K1450" i="31"/>
  <c r="L1450" i="31"/>
  <c r="M1450" i="31"/>
  <c r="N1450" i="31"/>
  <c r="O1450" i="31"/>
  <c r="P1450" i="31"/>
  <c r="Q1450" i="31"/>
  <c r="R1450" i="31"/>
  <c r="S1450" i="31"/>
  <c r="T1450" i="31"/>
  <c r="B1451" i="31"/>
  <c r="C1451" i="31"/>
  <c r="D1451" i="31"/>
  <c r="E1451" i="31"/>
  <c r="F1451" i="31"/>
  <c r="G1451" i="31"/>
  <c r="H1451" i="31"/>
  <c r="I1451" i="31"/>
  <c r="J1451" i="31"/>
  <c r="K1451" i="31"/>
  <c r="L1451" i="31"/>
  <c r="M1451" i="31"/>
  <c r="N1451" i="31"/>
  <c r="O1451" i="31"/>
  <c r="P1451" i="31"/>
  <c r="Q1451" i="31"/>
  <c r="R1451" i="31"/>
  <c r="S1451" i="31"/>
  <c r="T1451" i="31"/>
  <c r="B1452" i="31"/>
  <c r="C1452" i="31"/>
  <c r="D1452" i="31"/>
  <c r="E1452" i="31"/>
  <c r="F1452" i="31"/>
  <c r="G1452" i="31"/>
  <c r="H1452" i="31"/>
  <c r="I1452" i="31"/>
  <c r="J1452" i="31"/>
  <c r="K1452" i="31"/>
  <c r="L1452" i="31"/>
  <c r="M1452" i="31"/>
  <c r="N1452" i="31"/>
  <c r="O1452" i="31"/>
  <c r="P1452" i="31"/>
  <c r="Q1452" i="31"/>
  <c r="R1452" i="31"/>
  <c r="S1452" i="31"/>
  <c r="T1452" i="31"/>
  <c r="B1453" i="31"/>
  <c r="C1453" i="31"/>
  <c r="D1453" i="31"/>
  <c r="E1453" i="31"/>
  <c r="F1453" i="31"/>
  <c r="G1453" i="31"/>
  <c r="H1453" i="31"/>
  <c r="I1453" i="31"/>
  <c r="J1453" i="31"/>
  <c r="K1453" i="31"/>
  <c r="L1453" i="31"/>
  <c r="M1453" i="31"/>
  <c r="N1453" i="31"/>
  <c r="O1453" i="31"/>
  <c r="P1453" i="31"/>
  <c r="Q1453" i="31"/>
  <c r="R1453" i="31"/>
  <c r="S1453" i="31"/>
  <c r="T1453" i="31"/>
  <c r="B1454" i="31"/>
  <c r="C1454" i="31"/>
  <c r="D1454" i="31"/>
  <c r="E1454" i="31"/>
  <c r="F1454" i="31"/>
  <c r="G1454" i="31"/>
  <c r="H1454" i="31"/>
  <c r="I1454" i="31"/>
  <c r="J1454" i="31"/>
  <c r="K1454" i="31"/>
  <c r="L1454" i="31"/>
  <c r="M1454" i="31"/>
  <c r="N1454" i="31"/>
  <c r="O1454" i="31"/>
  <c r="P1454" i="31"/>
  <c r="Q1454" i="31"/>
  <c r="R1454" i="31"/>
  <c r="S1454" i="31"/>
  <c r="T1454" i="31"/>
  <c r="B1455" i="31"/>
  <c r="C1455" i="31"/>
  <c r="D1455" i="31"/>
  <c r="E1455" i="31"/>
  <c r="F1455" i="31"/>
  <c r="G1455" i="31"/>
  <c r="H1455" i="31"/>
  <c r="I1455" i="31"/>
  <c r="J1455" i="31"/>
  <c r="K1455" i="31"/>
  <c r="L1455" i="31"/>
  <c r="M1455" i="31"/>
  <c r="N1455" i="31"/>
  <c r="O1455" i="31"/>
  <c r="P1455" i="31"/>
  <c r="Q1455" i="31"/>
  <c r="R1455" i="31"/>
  <c r="S1455" i="31"/>
  <c r="T1455" i="31"/>
  <c r="B1456" i="31"/>
  <c r="C1456" i="31"/>
  <c r="D1456" i="31"/>
  <c r="E1456" i="31"/>
  <c r="F1456" i="31"/>
  <c r="G1456" i="31"/>
  <c r="H1456" i="31"/>
  <c r="I1456" i="31"/>
  <c r="J1456" i="31"/>
  <c r="K1456" i="31"/>
  <c r="L1456" i="31"/>
  <c r="M1456" i="31"/>
  <c r="N1456" i="31"/>
  <c r="O1456" i="31"/>
  <c r="P1456" i="31"/>
  <c r="Q1456" i="31"/>
  <c r="R1456" i="31"/>
  <c r="S1456" i="31"/>
  <c r="T1456" i="31"/>
  <c r="B1457" i="31"/>
  <c r="C1457" i="31"/>
  <c r="D1457" i="31"/>
  <c r="E1457" i="31"/>
  <c r="F1457" i="31"/>
  <c r="G1457" i="31"/>
  <c r="H1457" i="31"/>
  <c r="I1457" i="31"/>
  <c r="J1457" i="31"/>
  <c r="K1457" i="31"/>
  <c r="L1457" i="31"/>
  <c r="M1457" i="31"/>
  <c r="N1457" i="31"/>
  <c r="O1457" i="31"/>
  <c r="P1457" i="31"/>
  <c r="Q1457" i="31"/>
  <c r="R1457" i="31"/>
  <c r="S1457" i="31"/>
  <c r="T1457" i="31"/>
  <c r="B1458" i="31"/>
  <c r="C1458" i="31"/>
  <c r="D1458" i="31"/>
  <c r="E1458" i="31"/>
  <c r="F1458" i="31"/>
  <c r="G1458" i="31"/>
  <c r="H1458" i="31"/>
  <c r="I1458" i="31"/>
  <c r="J1458" i="31"/>
  <c r="K1458" i="31"/>
  <c r="L1458" i="31"/>
  <c r="M1458" i="31"/>
  <c r="N1458" i="31"/>
  <c r="O1458" i="31"/>
  <c r="P1458" i="31"/>
  <c r="Q1458" i="31"/>
  <c r="R1458" i="31"/>
  <c r="S1458" i="31"/>
  <c r="T1458" i="31"/>
  <c r="B1459" i="31"/>
  <c r="C1459" i="31"/>
  <c r="D1459" i="31"/>
  <c r="E1459" i="31"/>
  <c r="F1459" i="31"/>
  <c r="G1459" i="31"/>
  <c r="H1459" i="31"/>
  <c r="I1459" i="31"/>
  <c r="J1459" i="31"/>
  <c r="K1459" i="31"/>
  <c r="L1459" i="31"/>
  <c r="M1459" i="31"/>
  <c r="N1459" i="31"/>
  <c r="O1459" i="31"/>
  <c r="P1459" i="31"/>
  <c r="Q1459" i="31"/>
  <c r="R1459" i="31"/>
  <c r="S1459" i="31"/>
  <c r="T1459" i="31"/>
  <c r="B1460" i="31"/>
  <c r="C1460" i="31"/>
  <c r="D1460" i="31"/>
  <c r="E1460" i="31"/>
  <c r="F1460" i="31"/>
  <c r="G1460" i="31"/>
  <c r="H1460" i="31"/>
  <c r="I1460" i="31"/>
  <c r="J1460" i="31"/>
  <c r="K1460" i="31"/>
  <c r="L1460" i="31"/>
  <c r="M1460" i="31"/>
  <c r="N1460" i="31"/>
  <c r="O1460" i="31"/>
  <c r="P1460" i="31"/>
  <c r="Q1460" i="31"/>
  <c r="R1460" i="31"/>
  <c r="S1460" i="31"/>
  <c r="T1460" i="31"/>
  <c r="B1461" i="31"/>
  <c r="C1461" i="31"/>
  <c r="D1461" i="31"/>
  <c r="E1461" i="31"/>
  <c r="F1461" i="31"/>
  <c r="G1461" i="31"/>
  <c r="H1461" i="31"/>
  <c r="I1461" i="31"/>
  <c r="J1461" i="31"/>
  <c r="K1461" i="31"/>
  <c r="L1461" i="31"/>
  <c r="M1461" i="31"/>
  <c r="N1461" i="31"/>
  <c r="O1461" i="31"/>
  <c r="P1461" i="31"/>
  <c r="Q1461" i="31"/>
  <c r="R1461" i="31"/>
  <c r="S1461" i="31"/>
  <c r="T1461" i="31"/>
  <c r="B1462" i="31"/>
  <c r="C1462" i="31"/>
  <c r="D1462" i="31"/>
  <c r="E1462" i="31"/>
  <c r="F1462" i="31"/>
  <c r="G1462" i="31"/>
  <c r="H1462" i="31"/>
  <c r="I1462" i="31"/>
  <c r="J1462" i="31"/>
  <c r="K1462" i="31"/>
  <c r="L1462" i="31"/>
  <c r="M1462" i="31"/>
  <c r="N1462" i="31"/>
  <c r="O1462" i="31"/>
  <c r="P1462" i="31"/>
  <c r="Q1462" i="31"/>
  <c r="R1462" i="31"/>
  <c r="S1462" i="31"/>
  <c r="T1462" i="31"/>
  <c r="B1463" i="31"/>
  <c r="C1463" i="31"/>
  <c r="D1463" i="31"/>
  <c r="E1463" i="31"/>
  <c r="F1463" i="31"/>
  <c r="G1463" i="31"/>
  <c r="H1463" i="31"/>
  <c r="I1463" i="31"/>
  <c r="J1463" i="31"/>
  <c r="K1463" i="31"/>
  <c r="L1463" i="31"/>
  <c r="M1463" i="31"/>
  <c r="N1463" i="31"/>
  <c r="O1463" i="31"/>
  <c r="P1463" i="31"/>
  <c r="Q1463" i="31"/>
  <c r="R1463" i="31"/>
  <c r="S1463" i="31"/>
  <c r="T1463" i="31"/>
  <c r="B1464" i="31"/>
  <c r="C1464" i="31"/>
  <c r="D1464" i="31"/>
  <c r="E1464" i="31"/>
  <c r="F1464" i="31"/>
  <c r="G1464" i="31"/>
  <c r="H1464" i="31"/>
  <c r="I1464" i="31"/>
  <c r="J1464" i="31"/>
  <c r="K1464" i="31"/>
  <c r="L1464" i="31"/>
  <c r="M1464" i="31"/>
  <c r="N1464" i="31"/>
  <c r="O1464" i="31"/>
  <c r="P1464" i="31"/>
  <c r="Q1464" i="31"/>
  <c r="R1464" i="31"/>
  <c r="S1464" i="31"/>
  <c r="T1464" i="31"/>
  <c r="B1465" i="31"/>
  <c r="C1465" i="31"/>
  <c r="D1465" i="31"/>
  <c r="E1465" i="31"/>
  <c r="F1465" i="31"/>
  <c r="G1465" i="31"/>
  <c r="H1465" i="31"/>
  <c r="I1465" i="31"/>
  <c r="J1465" i="31"/>
  <c r="K1465" i="31"/>
  <c r="L1465" i="31"/>
  <c r="M1465" i="31"/>
  <c r="N1465" i="31"/>
  <c r="O1465" i="31"/>
  <c r="P1465" i="31"/>
  <c r="Q1465" i="31"/>
  <c r="R1465" i="31"/>
  <c r="S1465" i="31"/>
  <c r="T1465" i="31"/>
  <c r="B1466" i="31"/>
  <c r="C1466" i="31"/>
  <c r="D1466" i="31"/>
  <c r="E1466" i="31"/>
  <c r="F1466" i="31"/>
  <c r="G1466" i="31"/>
  <c r="H1466" i="31"/>
  <c r="I1466" i="31"/>
  <c r="J1466" i="31"/>
  <c r="K1466" i="31"/>
  <c r="L1466" i="31"/>
  <c r="M1466" i="31"/>
  <c r="N1466" i="31"/>
  <c r="O1466" i="31"/>
  <c r="P1466" i="31"/>
  <c r="Q1466" i="31"/>
  <c r="R1466" i="31"/>
  <c r="S1466" i="31"/>
  <c r="T1466" i="31"/>
  <c r="B1467" i="31"/>
  <c r="C1467" i="31"/>
  <c r="D1467" i="31"/>
  <c r="E1467" i="31"/>
  <c r="F1467" i="31"/>
  <c r="G1467" i="31"/>
  <c r="H1467" i="31"/>
  <c r="I1467" i="31"/>
  <c r="J1467" i="31"/>
  <c r="K1467" i="31"/>
  <c r="L1467" i="31"/>
  <c r="M1467" i="31"/>
  <c r="N1467" i="31"/>
  <c r="O1467" i="31"/>
  <c r="P1467" i="31"/>
  <c r="Q1467" i="31"/>
  <c r="R1467" i="31"/>
  <c r="S1467" i="31"/>
  <c r="T1467" i="31"/>
  <c r="B1468" i="31"/>
  <c r="C1468" i="31"/>
  <c r="D1468" i="31"/>
  <c r="E1468" i="31"/>
  <c r="F1468" i="31"/>
  <c r="G1468" i="31"/>
  <c r="H1468" i="31"/>
  <c r="I1468" i="31"/>
  <c r="J1468" i="31"/>
  <c r="K1468" i="31"/>
  <c r="L1468" i="31"/>
  <c r="M1468" i="31"/>
  <c r="N1468" i="31"/>
  <c r="O1468" i="31"/>
  <c r="P1468" i="31"/>
  <c r="Q1468" i="31"/>
  <c r="R1468" i="31"/>
  <c r="S1468" i="31"/>
  <c r="T1468" i="31"/>
  <c r="B1469" i="31"/>
  <c r="C1469" i="31"/>
  <c r="D1469" i="31"/>
  <c r="E1469" i="31"/>
  <c r="F1469" i="31"/>
  <c r="G1469" i="31"/>
  <c r="H1469" i="31"/>
  <c r="I1469" i="31"/>
  <c r="J1469" i="31"/>
  <c r="K1469" i="31"/>
  <c r="L1469" i="31"/>
  <c r="M1469" i="31"/>
  <c r="N1469" i="31"/>
  <c r="O1469" i="31"/>
  <c r="P1469" i="31"/>
  <c r="Q1469" i="31"/>
  <c r="R1469" i="31"/>
  <c r="S1469" i="31"/>
  <c r="T1469" i="31"/>
  <c r="B1470" i="31"/>
  <c r="C1470" i="31"/>
  <c r="D1470" i="31"/>
  <c r="E1470" i="31"/>
  <c r="F1470" i="31"/>
  <c r="G1470" i="31"/>
  <c r="H1470" i="31"/>
  <c r="I1470" i="31"/>
  <c r="J1470" i="31"/>
  <c r="K1470" i="31"/>
  <c r="L1470" i="31"/>
  <c r="M1470" i="31"/>
  <c r="N1470" i="31"/>
  <c r="O1470" i="31"/>
  <c r="P1470" i="31"/>
  <c r="Q1470" i="31"/>
  <c r="R1470" i="31"/>
  <c r="S1470" i="31"/>
  <c r="T1470" i="31"/>
  <c r="B1471" i="31"/>
  <c r="C1471" i="31"/>
  <c r="D1471" i="31"/>
  <c r="E1471" i="31"/>
  <c r="F1471" i="31"/>
  <c r="G1471" i="31"/>
  <c r="H1471" i="31"/>
  <c r="I1471" i="31"/>
  <c r="J1471" i="31"/>
  <c r="K1471" i="31"/>
  <c r="L1471" i="31"/>
  <c r="M1471" i="31"/>
  <c r="N1471" i="31"/>
  <c r="O1471" i="31"/>
  <c r="P1471" i="31"/>
  <c r="Q1471" i="31"/>
  <c r="R1471" i="31"/>
  <c r="S1471" i="31"/>
  <c r="T1471" i="31"/>
  <c r="B1472" i="31"/>
  <c r="C1472" i="31"/>
  <c r="D1472" i="31"/>
  <c r="E1472" i="31"/>
  <c r="F1472" i="31"/>
  <c r="G1472" i="31"/>
  <c r="H1472" i="31"/>
  <c r="I1472" i="31"/>
  <c r="J1472" i="31"/>
  <c r="K1472" i="31"/>
  <c r="L1472" i="31"/>
  <c r="M1472" i="31"/>
  <c r="N1472" i="31"/>
  <c r="O1472" i="31"/>
  <c r="P1472" i="31"/>
  <c r="Q1472" i="31"/>
  <c r="R1472" i="31"/>
  <c r="S1472" i="31"/>
  <c r="T1472" i="31"/>
  <c r="B1473" i="31"/>
  <c r="C1473" i="31"/>
  <c r="D1473" i="31"/>
  <c r="E1473" i="31"/>
  <c r="F1473" i="31"/>
  <c r="G1473" i="31"/>
  <c r="H1473" i="31"/>
  <c r="I1473" i="31"/>
  <c r="J1473" i="31"/>
  <c r="K1473" i="31"/>
  <c r="L1473" i="31"/>
  <c r="M1473" i="31"/>
  <c r="N1473" i="31"/>
  <c r="O1473" i="31"/>
  <c r="P1473" i="31"/>
  <c r="Q1473" i="31"/>
  <c r="R1473" i="31"/>
  <c r="S1473" i="31"/>
  <c r="T1473" i="31"/>
  <c r="B1474" i="31"/>
  <c r="C1474" i="31"/>
  <c r="D1474" i="31"/>
  <c r="E1474" i="31"/>
  <c r="F1474" i="31"/>
  <c r="G1474" i="31"/>
  <c r="H1474" i="31"/>
  <c r="I1474" i="31"/>
  <c r="J1474" i="31"/>
  <c r="K1474" i="31"/>
  <c r="L1474" i="31"/>
  <c r="M1474" i="31"/>
  <c r="N1474" i="31"/>
  <c r="O1474" i="31"/>
  <c r="P1474" i="31"/>
  <c r="Q1474" i="31"/>
  <c r="R1474" i="31"/>
  <c r="S1474" i="31"/>
  <c r="T1474" i="31"/>
  <c r="B1475" i="31"/>
  <c r="C1475" i="31"/>
  <c r="D1475" i="31"/>
  <c r="E1475" i="31"/>
  <c r="F1475" i="31"/>
  <c r="G1475" i="31"/>
  <c r="H1475" i="31"/>
  <c r="I1475" i="31"/>
  <c r="J1475" i="31"/>
  <c r="K1475" i="31"/>
  <c r="L1475" i="31"/>
  <c r="M1475" i="31"/>
  <c r="N1475" i="31"/>
  <c r="O1475" i="31"/>
  <c r="P1475" i="31"/>
  <c r="Q1475" i="31"/>
  <c r="R1475" i="31"/>
  <c r="S1475" i="31"/>
  <c r="T1475" i="31"/>
  <c r="B1476" i="31"/>
  <c r="C1476" i="31"/>
  <c r="D1476" i="31"/>
  <c r="E1476" i="31"/>
  <c r="F1476" i="31"/>
  <c r="G1476" i="31"/>
  <c r="H1476" i="31"/>
  <c r="I1476" i="31"/>
  <c r="J1476" i="31"/>
  <c r="K1476" i="31"/>
  <c r="L1476" i="31"/>
  <c r="M1476" i="31"/>
  <c r="N1476" i="31"/>
  <c r="O1476" i="31"/>
  <c r="P1476" i="31"/>
  <c r="Q1476" i="31"/>
  <c r="R1476" i="31"/>
  <c r="S1476" i="31"/>
  <c r="T1476" i="31"/>
  <c r="B1477" i="31"/>
  <c r="C1477" i="31"/>
  <c r="D1477" i="31"/>
  <c r="E1477" i="31"/>
  <c r="F1477" i="31"/>
  <c r="G1477" i="31"/>
  <c r="H1477" i="31"/>
  <c r="I1477" i="31"/>
  <c r="J1477" i="31"/>
  <c r="K1477" i="31"/>
  <c r="L1477" i="31"/>
  <c r="M1477" i="31"/>
  <c r="N1477" i="31"/>
  <c r="O1477" i="31"/>
  <c r="P1477" i="31"/>
  <c r="Q1477" i="31"/>
  <c r="R1477" i="31"/>
  <c r="S1477" i="31"/>
  <c r="T1477" i="31"/>
  <c r="B1478" i="31"/>
  <c r="C1478" i="31"/>
  <c r="D1478" i="31"/>
  <c r="E1478" i="31"/>
  <c r="F1478" i="31"/>
  <c r="G1478" i="31"/>
  <c r="H1478" i="31"/>
  <c r="I1478" i="31"/>
  <c r="J1478" i="31"/>
  <c r="K1478" i="31"/>
  <c r="L1478" i="31"/>
  <c r="M1478" i="31"/>
  <c r="N1478" i="31"/>
  <c r="O1478" i="31"/>
  <c r="P1478" i="31"/>
  <c r="Q1478" i="31"/>
  <c r="R1478" i="31"/>
  <c r="S1478" i="31"/>
  <c r="T1478" i="31"/>
  <c r="B1479" i="31"/>
  <c r="C1479" i="31"/>
  <c r="D1479" i="31"/>
  <c r="E1479" i="31"/>
  <c r="F1479" i="31"/>
  <c r="G1479" i="31"/>
  <c r="H1479" i="31"/>
  <c r="I1479" i="31"/>
  <c r="J1479" i="31"/>
  <c r="K1479" i="31"/>
  <c r="L1479" i="31"/>
  <c r="M1479" i="31"/>
  <c r="N1479" i="31"/>
  <c r="O1479" i="31"/>
  <c r="P1479" i="31"/>
  <c r="Q1479" i="31"/>
  <c r="R1479" i="31"/>
  <c r="S1479" i="31"/>
  <c r="T1479" i="31"/>
  <c r="B1480" i="31"/>
  <c r="C1480" i="31"/>
  <c r="D1480" i="31"/>
  <c r="E1480" i="31"/>
  <c r="F1480" i="31"/>
  <c r="G1480" i="31"/>
  <c r="H1480" i="31"/>
  <c r="I1480" i="31"/>
  <c r="J1480" i="31"/>
  <c r="K1480" i="31"/>
  <c r="L1480" i="31"/>
  <c r="M1480" i="31"/>
  <c r="N1480" i="31"/>
  <c r="O1480" i="31"/>
  <c r="P1480" i="31"/>
  <c r="Q1480" i="31"/>
  <c r="R1480" i="31"/>
  <c r="S1480" i="31"/>
  <c r="T1480" i="31"/>
  <c r="B1481" i="31"/>
  <c r="C1481" i="31"/>
  <c r="D1481" i="31"/>
  <c r="E1481" i="31"/>
  <c r="F1481" i="31"/>
  <c r="G1481" i="31"/>
  <c r="H1481" i="31"/>
  <c r="I1481" i="31"/>
  <c r="J1481" i="31"/>
  <c r="K1481" i="31"/>
  <c r="L1481" i="31"/>
  <c r="M1481" i="31"/>
  <c r="N1481" i="31"/>
  <c r="O1481" i="31"/>
  <c r="P1481" i="31"/>
  <c r="Q1481" i="31"/>
  <c r="R1481" i="31"/>
  <c r="S1481" i="31"/>
  <c r="T1481" i="31"/>
  <c r="B1482" i="31"/>
  <c r="C1482" i="31"/>
  <c r="D1482" i="31"/>
  <c r="E1482" i="31"/>
  <c r="F1482" i="31"/>
  <c r="G1482" i="31"/>
  <c r="H1482" i="31"/>
  <c r="I1482" i="31"/>
  <c r="J1482" i="31"/>
  <c r="K1482" i="31"/>
  <c r="L1482" i="31"/>
  <c r="M1482" i="31"/>
  <c r="N1482" i="31"/>
  <c r="O1482" i="31"/>
  <c r="P1482" i="31"/>
  <c r="Q1482" i="31"/>
  <c r="R1482" i="31"/>
  <c r="S1482" i="31"/>
  <c r="T1482" i="31"/>
  <c r="B1483" i="31"/>
  <c r="C1483" i="31"/>
  <c r="D1483" i="31"/>
  <c r="E1483" i="31"/>
  <c r="F1483" i="31"/>
  <c r="G1483" i="31"/>
  <c r="H1483" i="31"/>
  <c r="I1483" i="31"/>
  <c r="J1483" i="31"/>
  <c r="K1483" i="31"/>
  <c r="L1483" i="31"/>
  <c r="M1483" i="31"/>
  <c r="N1483" i="31"/>
  <c r="O1483" i="31"/>
  <c r="P1483" i="31"/>
  <c r="Q1483" i="31"/>
  <c r="R1483" i="31"/>
  <c r="S1483" i="31"/>
  <c r="T1483" i="31"/>
  <c r="B1484" i="31"/>
  <c r="C1484" i="31"/>
  <c r="D1484" i="31"/>
  <c r="E1484" i="31"/>
  <c r="F1484" i="31"/>
  <c r="G1484" i="31"/>
  <c r="H1484" i="31"/>
  <c r="I1484" i="31"/>
  <c r="J1484" i="31"/>
  <c r="K1484" i="31"/>
  <c r="L1484" i="31"/>
  <c r="M1484" i="31"/>
  <c r="N1484" i="31"/>
  <c r="O1484" i="31"/>
  <c r="P1484" i="31"/>
  <c r="Q1484" i="31"/>
  <c r="R1484" i="31"/>
  <c r="S1484" i="31"/>
  <c r="T1484" i="31"/>
  <c r="B1485" i="31"/>
  <c r="C1485" i="31"/>
  <c r="D1485" i="31"/>
  <c r="E1485" i="31"/>
  <c r="F1485" i="31"/>
  <c r="G1485" i="31"/>
  <c r="H1485" i="31"/>
  <c r="I1485" i="31"/>
  <c r="J1485" i="31"/>
  <c r="K1485" i="31"/>
  <c r="L1485" i="31"/>
  <c r="M1485" i="31"/>
  <c r="N1485" i="31"/>
  <c r="O1485" i="31"/>
  <c r="P1485" i="31"/>
  <c r="Q1485" i="31"/>
  <c r="R1485" i="31"/>
  <c r="S1485" i="31"/>
  <c r="T1485" i="31"/>
  <c r="B1486" i="31"/>
  <c r="C1486" i="31"/>
  <c r="D1486" i="31"/>
  <c r="E1486" i="31"/>
  <c r="F1486" i="31"/>
  <c r="G1486" i="31"/>
  <c r="H1486" i="31"/>
  <c r="I1486" i="31"/>
  <c r="J1486" i="31"/>
  <c r="K1486" i="31"/>
  <c r="L1486" i="31"/>
  <c r="M1486" i="31"/>
  <c r="N1486" i="31"/>
  <c r="O1486" i="31"/>
  <c r="P1486" i="31"/>
  <c r="Q1486" i="31"/>
  <c r="R1486" i="31"/>
  <c r="S1486" i="31"/>
  <c r="T1486" i="31"/>
  <c r="B1487" i="31"/>
  <c r="C1487" i="31"/>
  <c r="D1487" i="31"/>
  <c r="E1487" i="31"/>
  <c r="F1487" i="31"/>
  <c r="G1487" i="31"/>
  <c r="H1487" i="31"/>
  <c r="I1487" i="31"/>
  <c r="J1487" i="31"/>
  <c r="K1487" i="31"/>
  <c r="L1487" i="31"/>
  <c r="M1487" i="31"/>
  <c r="N1487" i="31"/>
  <c r="O1487" i="31"/>
  <c r="P1487" i="31"/>
  <c r="Q1487" i="31"/>
  <c r="R1487" i="31"/>
  <c r="S1487" i="31"/>
  <c r="T1487" i="31"/>
  <c r="B1488" i="31"/>
  <c r="C1488" i="31"/>
  <c r="D1488" i="31"/>
  <c r="E1488" i="31"/>
  <c r="F1488" i="31"/>
  <c r="G1488" i="31"/>
  <c r="H1488" i="31"/>
  <c r="I1488" i="31"/>
  <c r="J1488" i="31"/>
  <c r="K1488" i="31"/>
  <c r="L1488" i="31"/>
  <c r="M1488" i="31"/>
  <c r="N1488" i="31"/>
  <c r="O1488" i="31"/>
  <c r="P1488" i="31"/>
  <c r="Q1488" i="31"/>
  <c r="R1488" i="31"/>
  <c r="S1488" i="31"/>
  <c r="T1488" i="31"/>
  <c r="B1489" i="31"/>
  <c r="C1489" i="31"/>
  <c r="D1489" i="31"/>
  <c r="E1489" i="31"/>
  <c r="F1489" i="31"/>
  <c r="G1489" i="31"/>
  <c r="H1489" i="31"/>
  <c r="I1489" i="31"/>
  <c r="J1489" i="31"/>
  <c r="K1489" i="31"/>
  <c r="L1489" i="31"/>
  <c r="M1489" i="31"/>
  <c r="N1489" i="31"/>
  <c r="O1489" i="31"/>
  <c r="P1489" i="31"/>
  <c r="Q1489" i="31"/>
  <c r="R1489" i="31"/>
  <c r="S1489" i="31"/>
  <c r="T1489" i="31"/>
  <c r="B1490" i="31"/>
  <c r="C1490" i="31"/>
  <c r="D1490" i="31"/>
  <c r="E1490" i="31"/>
  <c r="F1490" i="31"/>
  <c r="G1490" i="31"/>
  <c r="H1490" i="31"/>
  <c r="I1490" i="31"/>
  <c r="J1490" i="31"/>
  <c r="K1490" i="31"/>
  <c r="L1490" i="31"/>
  <c r="M1490" i="31"/>
  <c r="N1490" i="31"/>
  <c r="O1490" i="31"/>
  <c r="P1490" i="31"/>
  <c r="Q1490" i="31"/>
  <c r="R1490" i="31"/>
  <c r="S1490" i="31"/>
  <c r="T1490" i="31"/>
  <c r="B1491" i="31"/>
  <c r="C1491" i="31"/>
  <c r="D1491" i="31"/>
  <c r="E1491" i="31"/>
  <c r="F1491" i="31"/>
  <c r="G1491" i="31"/>
  <c r="H1491" i="31"/>
  <c r="I1491" i="31"/>
  <c r="J1491" i="31"/>
  <c r="K1491" i="31"/>
  <c r="L1491" i="31"/>
  <c r="M1491" i="31"/>
  <c r="N1491" i="31"/>
  <c r="O1491" i="31"/>
  <c r="P1491" i="31"/>
  <c r="Q1491" i="31"/>
  <c r="R1491" i="31"/>
  <c r="S1491" i="31"/>
  <c r="T1491" i="31"/>
  <c r="B1492" i="31"/>
  <c r="C1492" i="31"/>
  <c r="D1492" i="31"/>
  <c r="E1492" i="31"/>
  <c r="F1492" i="31"/>
  <c r="G1492" i="31"/>
  <c r="H1492" i="31"/>
  <c r="I1492" i="31"/>
  <c r="J1492" i="31"/>
  <c r="K1492" i="31"/>
  <c r="L1492" i="31"/>
  <c r="M1492" i="31"/>
  <c r="N1492" i="31"/>
  <c r="O1492" i="31"/>
  <c r="P1492" i="31"/>
  <c r="Q1492" i="31"/>
  <c r="R1492" i="31"/>
  <c r="S1492" i="31"/>
  <c r="T1492" i="31"/>
  <c r="B1493" i="31"/>
  <c r="C1493" i="31"/>
  <c r="D1493" i="31"/>
  <c r="E1493" i="31"/>
  <c r="F1493" i="31"/>
  <c r="G1493" i="31"/>
  <c r="H1493" i="31"/>
  <c r="I1493" i="31"/>
  <c r="J1493" i="31"/>
  <c r="K1493" i="31"/>
  <c r="L1493" i="31"/>
  <c r="M1493" i="31"/>
  <c r="N1493" i="31"/>
  <c r="O1493" i="31"/>
  <c r="P1493" i="31"/>
  <c r="Q1493" i="31"/>
  <c r="R1493" i="31"/>
  <c r="S1493" i="31"/>
  <c r="T1493" i="31"/>
  <c r="B1494" i="31"/>
  <c r="C1494" i="31"/>
  <c r="D1494" i="31"/>
  <c r="E1494" i="31"/>
  <c r="F1494" i="31"/>
  <c r="G1494" i="31"/>
  <c r="H1494" i="31"/>
  <c r="I1494" i="31"/>
  <c r="J1494" i="31"/>
  <c r="K1494" i="31"/>
  <c r="L1494" i="31"/>
  <c r="M1494" i="31"/>
  <c r="N1494" i="31"/>
  <c r="O1494" i="31"/>
  <c r="P1494" i="31"/>
  <c r="Q1494" i="31"/>
  <c r="R1494" i="31"/>
  <c r="S1494" i="31"/>
  <c r="T1494" i="31"/>
  <c r="B1495" i="31"/>
  <c r="C1495" i="31"/>
  <c r="D1495" i="31"/>
  <c r="E1495" i="31"/>
  <c r="F1495" i="31"/>
  <c r="G1495" i="31"/>
  <c r="H1495" i="31"/>
  <c r="I1495" i="31"/>
  <c r="J1495" i="31"/>
  <c r="K1495" i="31"/>
  <c r="L1495" i="31"/>
  <c r="M1495" i="31"/>
  <c r="N1495" i="31"/>
  <c r="O1495" i="31"/>
  <c r="P1495" i="31"/>
  <c r="Q1495" i="31"/>
  <c r="R1495" i="31"/>
  <c r="S1495" i="31"/>
  <c r="T1495" i="31"/>
  <c r="B1496" i="31"/>
  <c r="C1496" i="31"/>
  <c r="D1496" i="31"/>
  <c r="E1496" i="31"/>
  <c r="F1496" i="31"/>
  <c r="G1496" i="31"/>
  <c r="H1496" i="31"/>
  <c r="I1496" i="31"/>
  <c r="J1496" i="31"/>
  <c r="K1496" i="31"/>
  <c r="L1496" i="31"/>
  <c r="M1496" i="31"/>
  <c r="N1496" i="31"/>
  <c r="O1496" i="31"/>
  <c r="P1496" i="31"/>
  <c r="Q1496" i="31"/>
  <c r="R1496" i="31"/>
  <c r="S1496" i="31"/>
  <c r="T1496" i="31"/>
  <c r="B1497" i="31"/>
  <c r="C1497" i="31"/>
  <c r="D1497" i="31"/>
  <c r="E1497" i="31"/>
  <c r="F1497" i="31"/>
  <c r="G1497" i="31"/>
  <c r="H1497" i="31"/>
  <c r="I1497" i="31"/>
  <c r="J1497" i="31"/>
  <c r="K1497" i="31"/>
  <c r="L1497" i="31"/>
  <c r="M1497" i="31"/>
  <c r="N1497" i="31"/>
  <c r="O1497" i="31"/>
  <c r="P1497" i="31"/>
  <c r="Q1497" i="31"/>
  <c r="R1497" i="31"/>
  <c r="S1497" i="31"/>
  <c r="T1497" i="31"/>
  <c r="B1498" i="31"/>
  <c r="C1498" i="31"/>
  <c r="D1498" i="31"/>
  <c r="E1498" i="31"/>
  <c r="F1498" i="31"/>
  <c r="G1498" i="31"/>
  <c r="H1498" i="31"/>
  <c r="I1498" i="31"/>
  <c r="J1498" i="31"/>
  <c r="K1498" i="31"/>
  <c r="L1498" i="31"/>
  <c r="M1498" i="31"/>
  <c r="N1498" i="31"/>
  <c r="O1498" i="31"/>
  <c r="P1498" i="31"/>
  <c r="Q1498" i="31"/>
  <c r="R1498" i="31"/>
  <c r="S1498" i="31"/>
  <c r="T1498" i="31"/>
  <c r="B1499" i="31"/>
  <c r="C1499" i="31"/>
  <c r="D1499" i="31"/>
  <c r="E1499" i="31"/>
  <c r="F1499" i="31"/>
  <c r="G1499" i="31"/>
  <c r="H1499" i="31"/>
  <c r="I1499" i="31"/>
  <c r="J1499" i="31"/>
  <c r="K1499" i="31"/>
  <c r="L1499" i="31"/>
  <c r="M1499" i="31"/>
  <c r="N1499" i="31"/>
  <c r="O1499" i="31"/>
  <c r="P1499" i="31"/>
  <c r="Q1499" i="31"/>
  <c r="R1499" i="31"/>
  <c r="S1499" i="31"/>
  <c r="T1499" i="31"/>
  <c r="B1500" i="31"/>
  <c r="C1500" i="31"/>
  <c r="D1500" i="31"/>
  <c r="E1500" i="31"/>
  <c r="F1500" i="31"/>
  <c r="G1500" i="31"/>
  <c r="H1500" i="31"/>
  <c r="I1500" i="31"/>
  <c r="J1500" i="31"/>
  <c r="K1500" i="31"/>
  <c r="L1500" i="31"/>
  <c r="M1500" i="31"/>
  <c r="N1500" i="31"/>
  <c r="O1500" i="31"/>
  <c r="P1500" i="31"/>
  <c r="Q1500" i="31"/>
  <c r="R1500" i="31"/>
  <c r="S1500" i="31"/>
  <c r="T1500" i="31"/>
  <c r="B1501" i="31"/>
  <c r="C1501" i="31"/>
  <c r="D1501" i="31"/>
  <c r="E1501" i="31"/>
  <c r="F1501" i="31"/>
  <c r="G1501" i="31"/>
  <c r="H1501" i="31"/>
  <c r="I1501" i="31"/>
  <c r="J1501" i="31"/>
  <c r="K1501" i="31"/>
  <c r="L1501" i="31"/>
  <c r="M1501" i="31"/>
  <c r="N1501" i="31"/>
  <c r="O1501" i="31"/>
  <c r="P1501" i="31"/>
  <c r="Q1501" i="31"/>
  <c r="R1501" i="31"/>
  <c r="S1501" i="31"/>
  <c r="T1501" i="31"/>
  <c r="B1502" i="31"/>
  <c r="C1502" i="31"/>
  <c r="D1502" i="31"/>
  <c r="E1502" i="31"/>
  <c r="F1502" i="31"/>
  <c r="G1502" i="31"/>
  <c r="H1502" i="31"/>
  <c r="I1502" i="31"/>
  <c r="J1502" i="31"/>
  <c r="K1502" i="31"/>
  <c r="L1502" i="31"/>
  <c r="M1502" i="31"/>
  <c r="N1502" i="31"/>
  <c r="O1502" i="31"/>
  <c r="P1502" i="31"/>
  <c r="Q1502" i="31"/>
  <c r="R1502" i="31"/>
  <c r="S1502" i="31"/>
  <c r="T1502" i="31"/>
  <c r="B1503" i="31"/>
  <c r="C1503" i="31"/>
  <c r="D1503" i="31"/>
  <c r="E1503" i="31"/>
  <c r="F1503" i="31"/>
  <c r="G1503" i="31"/>
  <c r="H1503" i="31"/>
  <c r="I1503" i="31"/>
  <c r="J1503" i="31"/>
  <c r="K1503" i="31"/>
  <c r="L1503" i="31"/>
  <c r="M1503" i="31"/>
  <c r="N1503" i="31"/>
  <c r="O1503" i="31"/>
  <c r="P1503" i="31"/>
  <c r="Q1503" i="31"/>
  <c r="R1503" i="31"/>
  <c r="S1503" i="31"/>
  <c r="T1503" i="31"/>
  <c r="B1504" i="31"/>
  <c r="C1504" i="31"/>
  <c r="D1504" i="31"/>
  <c r="E1504" i="31"/>
  <c r="F1504" i="31"/>
  <c r="G1504" i="31"/>
  <c r="H1504" i="31"/>
  <c r="I1504" i="31"/>
  <c r="J1504" i="31"/>
  <c r="K1504" i="31"/>
  <c r="L1504" i="31"/>
  <c r="M1504" i="31"/>
  <c r="N1504" i="31"/>
  <c r="O1504" i="31"/>
  <c r="P1504" i="31"/>
  <c r="Q1504" i="31"/>
  <c r="R1504" i="31"/>
  <c r="S1504" i="31"/>
  <c r="T1504" i="31"/>
  <c r="B1505" i="31"/>
  <c r="C1505" i="31"/>
  <c r="D1505" i="31"/>
  <c r="E1505" i="31"/>
  <c r="F1505" i="31"/>
  <c r="G1505" i="31"/>
  <c r="H1505" i="31"/>
  <c r="I1505" i="31"/>
  <c r="J1505" i="31"/>
  <c r="K1505" i="31"/>
  <c r="L1505" i="31"/>
  <c r="M1505" i="31"/>
  <c r="N1505" i="31"/>
  <c r="O1505" i="31"/>
  <c r="P1505" i="31"/>
  <c r="Q1505" i="31"/>
  <c r="R1505" i="31"/>
  <c r="S1505" i="31"/>
  <c r="T1505" i="31"/>
  <c r="B1506" i="31"/>
  <c r="C1506" i="31"/>
  <c r="D1506" i="31"/>
  <c r="E1506" i="31"/>
  <c r="F1506" i="31"/>
  <c r="G1506" i="31"/>
  <c r="H1506" i="31"/>
  <c r="I1506" i="31"/>
  <c r="J1506" i="31"/>
  <c r="K1506" i="31"/>
  <c r="L1506" i="31"/>
  <c r="M1506" i="31"/>
  <c r="N1506" i="31"/>
  <c r="O1506" i="31"/>
  <c r="P1506" i="31"/>
  <c r="Q1506" i="31"/>
  <c r="R1506" i="31"/>
  <c r="S1506" i="31"/>
  <c r="T1506" i="31"/>
  <c r="B1507" i="31"/>
  <c r="C1507" i="31"/>
  <c r="D1507" i="31"/>
  <c r="E1507" i="31"/>
  <c r="F1507" i="31"/>
  <c r="G1507" i="31"/>
  <c r="H1507" i="31"/>
  <c r="I1507" i="31"/>
  <c r="J1507" i="31"/>
  <c r="K1507" i="31"/>
  <c r="L1507" i="31"/>
  <c r="M1507" i="31"/>
  <c r="N1507" i="31"/>
  <c r="O1507" i="31"/>
  <c r="P1507" i="31"/>
  <c r="Q1507" i="31"/>
  <c r="R1507" i="31"/>
  <c r="S1507" i="31"/>
  <c r="T1507" i="31"/>
  <c r="B1508" i="31"/>
  <c r="C1508" i="31"/>
  <c r="D1508" i="31"/>
  <c r="E1508" i="31"/>
  <c r="F1508" i="31"/>
  <c r="G1508" i="31"/>
  <c r="H1508" i="31"/>
  <c r="I1508" i="31"/>
  <c r="J1508" i="31"/>
  <c r="K1508" i="31"/>
  <c r="L1508" i="31"/>
  <c r="M1508" i="31"/>
  <c r="N1508" i="31"/>
  <c r="O1508" i="31"/>
  <c r="P1508" i="31"/>
  <c r="Q1508" i="31"/>
  <c r="R1508" i="31"/>
  <c r="S1508" i="31"/>
  <c r="T1508" i="31"/>
  <c r="B1509" i="31"/>
  <c r="C1509" i="31"/>
  <c r="D1509" i="31"/>
  <c r="E1509" i="31"/>
  <c r="F1509" i="31"/>
  <c r="G1509" i="31"/>
  <c r="H1509" i="31"/>
  <c r="I1509" i="31"/>
  <c r="J1509" i="31"/>
  <c r="K1509" i="31"/>
  <c r="L1509" i="31"/>
  <c r="M1509" i="31"/>
  <c r="N1509" i="31"/>
  <c r="O1509" i="31"/>
  <c r="P1509" i="31"/>
  <c r="Q1509" i="31"/>
  <c r="R1509" i="31"/>
  <c r="S1509" i="31"/>
  <c r="T1509" i="31"/>
  <c r="B1510" i="31"/>
  <c r="C1510" i="31"/>
  <c r="D1510" i="31"/>
  <c r="E1510" i="31"/>
  <c r="F1510" i="31"/>
  <c r="G1510" i="31"/>
  <c r="H1510" i="31"/>
  <c r="I1510" i="31"/>
  <c r="J1510" i="31"/>
  <c r="K1510" i="31"/>
  <c r="L1510" i="31"/>
  <c r="M1510" i="31"/>
  <c r="N1510" i="31"/>
  <c r="O1510" i="31"/>
  <c r="P1510" i="31"/>
  <c r="Q1510" i="31"/>
  <c r="R1510" i="31"/>
  <c r="S1510" i="31"/>
  <c r="T1510" i="31"/>
  <c r="B1511" i="31"/>
  <c r="C1511" i="31"/>
  <c r="D1511" i="31"/>
  <c r="E1511" i="31"/>
  <c r="F1511" i="31"/>
  <c r="G1511" i="31"/>
  <c r="H1511" i="31"/>
  <c r="I1511" i="31"/>
  <c r="J1511" i="31"/>
  <c r="K1511" i="31"/>
  <c r="L1511" i="31"/>
  <c r="M1511" i="31"/>
  <c r="N1511" i="31"/>
  <c r="O1511" i="31"/>
  <c r="P1511" i="31"/>
  <c r="Q1511" i="31"/>
  <c r="R1511" i="31"/>
  <c r="S1511" i="31"/>
  <c r="T1511" i="31"/>
  <c r="B1512" i="31"/>
  <c r="C1512" i="31"/>
  <c r="D1512" i="31"/>
  <c r="E1512" i="31"/>
  <c r="F1512" i="31"/>
  <c r="G1512" i="31"/>
  <c r="H1512" i="31"/>
  <c r="I1512" i="31"/>
  <c r="J1512" i="31"/>
  <c r="K1512" i="31"/>
  <c r="L1512" i="31"/>
  <c r="M1512" i="31"/>
  <c r="N1512" i="31"/>
  <c r="O1512" i="31"/>
  <c r="P1512" i="31"/>
  <c r="Q1512" i="31"/>
  <c r="R1512" i="31"/>
  <c r="S1512" i="31"/>
  <c r="T1512" i="31"/>
  <c r="B1513" i="31"/>
  <c r="C1513" i="31"/>
  <c r="D1513" i="31"/>
  <c r="E1513" i="31"/>
  <c r="F1513" i="31"/>
  <c r="G1513" i="31"/>
  <c r="H1513" i="31"/>
  <c r="I1513" i="31"/>
  <c r="J1513" i="31"/>
  <c r="K1513" i="31"/>
  <c r="L1513" i="31"/>
  <c r="M1513" i="31"/>
  <c r="N1513" i="31"/>
  <c r="O1513" i="31"/>
  <c r="P1513" i="31"/>
  <c r="Q1513" i="31"/>
  <c r="R1513" i="31"/>
  <c r="S1513" i="31"/>
  <c r="T1513" i="31"/>
  <c r="B1514" i="31"/>
  <c r="C1514" i="31"/>
  <c r="D1514" i="31"/>
  <c r="E1514" i="31"/>
  <c r="F1514" i="31"/>
  <c r="G1514" i="31"/>
  <c r="H1514" i="31"/>
  <c r="I1514" i="31"/>
  <c r="J1514" i="31"/>
  <c r="K1514" i="31"/>
  <c r="L1514" i="31"/>
  <c r="M1514" i="31"/>
  <c r="N1514" i="31"/>
  <c r="O1514" i="31"/>
  <c r="P1514" i="31"/>
  <c r="Q1514" i="31"/>
  <c r="R1514" i="31"/>
  <c r="S1514" i="31"/>
  <c r="T1514" i="31"/>
  <c r="B1515" i="31"/>
  <c r="C1515" i="31"/>
  <c r="D1515" i="31"/>
  <c r="E1515" i="31"/>
  <c r="F1515" i="31"/>
  <c r="G1515" i="31"/>
  <c r="H1515" i="31"/>
  <c r="I1515" i="31"/>
  <c r="J1515" i="31"/>
  <c r="K1515" i="31"/>
  <c r="L1515" i="31"/>
  <c r="M1515" i="31"/>
  <c r="N1515" i="31"/>
  <c r="O1515" i="31"/>
  <c r="P1515" i="31"/>
  <c r="Q1515" i="31"/>
  <c r="R1515" i="31"/>
  <c r="S1515" i="31"/>
  <c r="T1515" i="31"/>
  <c r="B1516" i="31"/>
  <c r="C1516" i="31"/>
  <c r="D1516" i="31"/>
  <c r="E1516" i="31"/>
  <c r="F1516" i="31"/>
  <c r="G1516" i="31"/>
  <c r="H1516" i="31"/>
  <c r="I1516" i="31"/>
  <c r="J1516" i="31"/>
  <c r="K1516" i="31"/>
  <c r="L1516" i="31"/>
  <c r="M1516" i="31"/>
  <c r="N1516" i="31"/>
  <c r="O1516" i="31"/>
  <c r="P1516" i="31"/>
  <c r="Q1516" i="31"/>
  <c r="R1516" i="31"/>
  <c r="S1516" i="31"/>
  <c r="T1516" i="31"/>
  <c r="B1517" i="31"/>
  <c r="C1517" i="31"/>
  <c r="D1517" i="31"/>
  <c r="E1517" i="31"/>
  <c r="F1517" i="31"/>
  <c r="G1517" i="31"/>
  <c r="H1517" i="31"/>
  <c r="I1517" i="31"/>
  <c r="J1517" i="31"/>
  <c r="K1517" i="31"/>
  <c r="L1517" i="31"/>
  <c r="M1517" i="31"/>
  <c r="N1517" i="31"/>
  <c r="O1517" i="31"/>
  <c r="P1517" i="31"/>
  <c r="Q1517" i="31"/>
  <c r="R1517" i="31"/>
  <c r="S1517" i="31"/>
  <c r="T1517" i="31"/>
  <c r="B1518" i="31"/>
  <c r="C1518" i="31"/>
  <c r="D1518" i="31"/>
  <c r="E1518" i="31"/>
  <c r="F1518" i="31"/>
  <c r="G1518" i="31"/>
  <c r="H1518" i="31"/>
  <c r="I1518" i="31"/>
  <c r="J1518" i="31"/>
  <c r="K1518" i="31"/>
  <c r="L1518" i="31"/>
  <c r="M1518" i="31"/>
  <c r="N1518" i="31"/>
  <c r="O1518" i="31"/>
  <c r="P1518" i="31"/>
  <c r="Q1518" i="31"/>
  <c r="R1518" i="31"/>
  <c r="S1518" i="31"/>
  <c r="T1518" i="31"/>
  <c r="B1519" i="31"/>
  <c r="C1519" i="31"/>
  <c r="D1519" i="31"/>
  <c r="E1519" i="31"/>
  <c r="F1519" i="31"/>
  <c r="G1519" i="31"/>
  <c r="H1519" i="31"/>
  <c r="I1519" i="31"/>
  <c r="J1519" i="31"/>
  <c r="K1519" i="31"/>
  <c r="L1519" i="31"/>
  <c r="M1519" i="31"/>
  <c r="N1519" i="31"/>
  <c r="O1519" i="31"/>
  <c r="P1519" i="31"/>
  <c r="Q1519" i="31"/>
  <c r="R1519" i="31"/>
  <c r="S1519" i="31"/>
  <c r="T1519" i="31"/>
  <c r="B1520" i="31"/>
  <c r="C1520" i="31"/>
  <c r="D1520" i="31"/>
  <c r="E1520" i="31"/>
  <c r="F1520" i="31"/>
  <c r="G1520" i="31"/>
  <c r="H1520" i="31"/>
  <c r="I1520" i="31"/>
  <c r="J1520" i="31"/>
  <c r="K1520" i="31"/>
  <c r="L1520" i="31"/>
  <c r="M1520" i="31"/>
  <c r="N1520" i="31"/>
  <c r="O1520" i="31"/>
  <c r="P1520" i="31"/>
  <c r="Q1520" i="31"/>
  <c r="R1520" i="31"/>
  <c r="S1520" i="31"/>
  <c r="T1520" i="31"/>
  <c r="B1521" i="31"/>
  <c r="C1521" i="31"/>
  <c r="D1521" i="31"/>
  <c r="E1521" i="31"/>
  <c r="F1521" i="31"/>
  <c r="G1521" i="31"/>
  <c r="H1521" i="31"/>
  <c r="I1521" i="31"/>
  <c r="J1521" i="31"/>
  <c r="K1521" i="31"/>
  <c r="L1521" i="31"/>
  <c r="M1521" i="31"/>
  <c r="N1521" i="31"/>
  <c r="O1521" i="31"/>
  <c r="P1521" i="31"/>
  <c r="Q1521" i="31"/>
  <c r="R1521" i="31"/>
  <c r="S1521" i="31"/>
  <c r="T1521" i="31"/>
  <c r="B1522" i="31"/>
  <c r="C1522" i="31"/>
  <c r="D1522" i="31"/>
  <c r="E1522" i="31"/>
  <c r="F1522" i="31"/>
  <c r="G1522" i="31"/>
  <c r="H1522" i="31"/>
  <c r="I1522" i="31"/>
  <c r="J1522" i="31"/>
  <c r="K1522" i="31"/>
  <c r="L1522" i="31"/>
  <c r="M1522" i="31"/>
  <c r="N1522" i="31"/>
  <c r="O1522" i="31"/>
  <c r="P1522" i="31"/>
  <c r="Q1522" i="31"/>
  <c r="R1522" i="31"/>
  <c r="S1522" i="31"/>
  <c r="T1522" i="31"/>
  <c r="B1523" i="31"/>
  <c r="C1523" i="31"/>
  <c r="D1523" i="31"/>
  <c r="E1523" i="31"/>
  <c r="F1523" i="31"/>
  <c r="G1523" i="31"/>
  <c r="H1523" i="31"/>
  <c r="I1523" i="31"/>
  <c r="J1523" i="31"/>
  <c r="K1523" i="31"/>
  <c r="L1523" i="31"/>
  <c r="M1523" i="31"/>
  <c r="N1523" i="31"/>
  <c r="O1523" i="31"/>
  <c r="P1523" i="31"/>
  <c r="Q1523" i="31"/>
  <c r="R1523" i="31"/>
  <c r="S1523" i="31"/>
  <c r="T1523" i="31"/>
  <c r="B1524" i="31"/>
  <c r="C1524" i="31"/>
  <c r="D1524" i="31"/>
  <c r="E1524" i="31"/>
  <c r="F1524" i="31"/>
  <c r="G1524" i="31"/>
  <c r="H1524" i="31"/>
  <c r="I1524" i="31"/>
  <c r="J1524" i="31"/>
  <c r="K1524" i="31"/>
  <c r="L1524" i="31"/>
  <c r="M1524" i="31"/>
  <c r="N1524" i="31"/>
  <c r="O1524" i="31"/>
  <c r="P1524" i="31"/>
  <c r="Q1524" i="31"/>
  <c r="R1524" i="31"/>
  <c r="S1524" i="31"/>
  <c r="T1524" i="31"/>
  <c r="B1525" i="31"/>
  <c r="C1525" i="31"/>
  <c r="D1525" i="31"/>
  <c r="E1525" i="31"/>
  <c r="F1525" i="31"/>
  <c r="G1525" i="31"/>
  <c r="H1525" i="31"/>
  <c r="I1525" i="31"/>
  <c r="J1525" i="31"/>
  <c r="K1525" i="31"/>
  <c r="L1525" i="31"/>
  <c r="M1525" i="31"/>
  <c r="N1525" i="31"/>
  <c r="O1525" i="31"/>
  <c r="P1525" i="31"/>
  <c r="Q1525" i="31"/>
  <c r="R1525" i="31"/>
  <c r="S1525" i="31"/>
  <c r="T1525" i="31"/>
  <c r="B1526" i="31"/>
  <c r="C1526" i="31"/>
  <c r="D1526" i="31"/>
  <c r="E1526" i="31"/>
  <c r="F1526" i="31"/>
  <c r="G1526" i="31"/>
  <c r="H1526" i="31"/>
  <c r="I1526" i="31"/>
  <c r="J1526" i="31"/>
  <c r="K1526" i="31"/>
  <c r="L1526" i="31"/>
  <c r="M1526" i="31"/>
  <c r="N1526" i="31"/>
  <c r="O1526" i="31"/>
  <c r="P1526" i="31"/>
  <c r="Q1526" i="31"/>
  <c r="R1526" i="31"/>
  <c r="S1526" i="31"/>
  <c r="T1526" i="31"/>
  <c r="B1527" i="31"/>
  <c r="C1527" i="31"/>
  <c r="D1527" i="31"/>
  <c r="E1527" i="31"/>
  <c r="F1527" i="31"/>
  <c r="G1527" i="31"/>
  <c r="H1527" i="31"/>
  <c r="I1527" i="31"/>
  <c r="J1527" i="31"/>
  <c r="K1527" i="31"/>
  <c r="L1527" i="31"/>
  <c r="M1527" i="31"/>
  <c r="N1527" i="31"/>
  <c r="O1527" i="31"/>
  <c r="P1527" i="31"/>
  <c r="Q1527" i="31"/>
  <c r="R1527" i="31"/>
  <c r="S1527" i="31"/>
  <c r="T1527" i="31"/>
  <c r="B1528" i="31"/>
  <c r="C1528" i="31"/>
  <c r="D1528" i="31"/>
  <c r="E1528" i="31"/>
  <c r="F1528" i="31"/>
  <c r="G1528" i="31"/>
  <c r="H1528" i="31"/>
  <c r="I1528" i="31"/>
  <c r="J1528" i="31"/>
  <c r="K1528" i="31"/>
  <c r="L1528" i="31"/>
  <c r="M1528" i="31"/>
  <c r="N1528" i="31"/>
  <c r="O1528" i="31"/>
  <c r="P1528" i="31"/>
  <c r="Q1528" i="31"/>
  <c r="R1528" i="31"/>
  <c r="S1528" i="31"/>
  <c r="T1528" i="31"/>
  <c r="B1529" i="31"/>
  <c r="C1529" i="31"/>
  <c r="D1529" i="31"/>
  <c r="E1529" i="31"/>
  <c r="F1529" i="31"/>
  <c r="G1529" i="31"/>
  <c r="H1529" i="31"/>
  <c r="I1529" i="31"/>
  <c r="J1529" i="31"/>
  <c r="K1529" i="31"/>
  <c r="L1529" i="31"/>
  <c r="M1529" i="31"/>
  <c r="N1529" i="31"/>
  <c r="O1529" i="31"/>
  <c r="P1529" i="31"/>
  <c r="Q1529" i="31"/>
  <c r="R1529" i="31"/>
  <c r="S1529" i="31"/>
  <c r="T1529" i="31"/>
  <c r="B1530" i="31"/>
  <c r="C1530" i="31"/>
  <c r="D1530" i="31"/>
  <c r="E1530" i="31"/>
  <c r="F1530" i="31"/>
  <c r="G1530" i="31"/>
  <c r="H1530" i="31"/>
  <c r="I1530" i="31"/>
  <c r="J1530" i="31"/>
  <c r="K1530" i="31"/>
  <c r="L1530" i="31"/>
  <c r="M1530" i="31"/>
  <c r="N1530" i="31"/>
  <c r="O1530" i="31"/>
  <c r="P1530" i="31"/>
  <c r="Q1530" i="31"/>
  <c r="R1530" i="31"/>
  <c r="S1530" i="31"/>
  <c r="T1530" i="31"/>
  <c r="B1531" i="31"/>
  <c r="C1531" i="31"/>
  <c r="D1531" i="31"/>
  <c r="E1531" i="31"/>
  <c r="F1531" i="31"/>
  <c r="G1531" i="31"/>
  <c r="H1531" i="31"/>
  <c r="I1531" i="31"/>
  <c r="J1531" i="31"/>
  <c r="K1531" i="31"/>
  <c r="L1531" i="31"/>
  <c r="M1531" i="31"/>
  <c r="N1531" i="31"/>
  <c r="O1531" i="31"/>
  <c r="P1531" i="31"/>
  <c r="Q1531" i="31"/>
  <c r="R1531" i="31"/>
  <c r="S1531" i="31"/>
  <c r="T1531" i="31"/>
  <c r="B1532" i="31"/>
  <c r="C1532" i="31"/>
  <c r="D1532" i="31"/>
  <c r="E1532" i="31"/>
  <c r="F1532" i="31"/>
  <c r="G1532" i="31"/>
  <c r="H1532" i="31"/>
  <c r="I1532" i="31"/>
  <c r="J1532" i="31"/>
  <c r="K1532" i="31"/>
  <c r="L1532" i="31"/>
  <c r="M1532" i="31"/>
  <c r="N1532" i="31"/>
  <c r="O1532" i="31"/>
  <c r="P1532" i="31"/>
  <c r="Q1532" i="31"/>
  <c r="R1532" i="31"/>
  <c r="S1532" i="31"/>
  <c r="T1532" i="31"/>
  <c r="B1533" i="31"/>
  <c r="C1533" i="31"/>
  <c r="D1533" i="31"/>
  <c r="E1533" i="31"/>
  <c r="F1533" i="31"/>
  <c r="G1533" i="31"/>
  <c r="H1533" i="31"/>
  <c r="I1533" i="31"/>
  <c r="J1533" i="31"/>
  <c r="K1533" i="31"/>
  <c r="L1533" i="31"/>
  <c r="M1533" i="31"/>
  <c r="N1533" i="31"/>
  <c r="O1533" i="31"/>
  <c r="P1533" i="31"/>
  <c r="Q1533" i="31"/>
  <c r="R1533" i="31"/>
  <c r="S1533" i="31"/>
  <c r="T1533" i="31"/>
  <c r="B1534" i="31"/>
  <c r="C1534" i="31"/>
  <c r="D1534" i="31"/>
  <c r="E1534" i="31"/>
  <c r="F1534" i="31"/>
  <c r="G1534" i="31"/>
  <c r="H1534" i="31"/>
  <c r="I1534" i="31"/>
  <c r="J1534" i="31"/>
  <c r="K1534" i="31"/>
  <c r="L1534" i="31"/>
  <c r="M1534" i="31"/>
  <c r="N1534" i="31"/>
  <c r="O1534" i="31"/>
  <c r="P1534" i="31"/>
  <c r="Q1534" i="31"/>
  <c r="R1534" i="31"/>
  <c r="S1534" i="31"/>
  <c r="T1534" i="31"/>
  <c r="B1535" i="31"/>
  <c r="C1535" i="31"/>
  <c r="D1535" i="31"/>
  <c r="E1535" i="31"/>
  <c r="F1535" i="31"/>
  <c r="G1535" i="31"/>
  <c r="H1535" i="31"/>
  <c r="I1535" i="31"/>
  <c r="J1535" i="31"/>
  <c r="K1535" i="31"/>
  <c r="L1535" i="31"/>
  <c r="M1535" i="31"/>
  <c r="N1535" i="31"/>
  <c r="O1535" i="31"/>
  <c r="P1535" i="31"/>
  <c r="Q1535" i="31"/>
  <c r="R1535" i="31"/>
  <c r="S1535" i="31"/>
  <c r="T1535" i="31"/>
  <c r="B1536" i="31"/>
  <c r="C1536" i="31"/>
  <c r="D1536" i="31"/>
  <c r="E1536" i="31"/>
  <c r="F1536" i="31"/>
  <c r="G1536" i="31"/>
  <c r="H1536" i="31"/>
  <c r="I1536" i="31"/>
  <c r="J1536" i="31"/>
  <c r="K1536" i="31"/>
  <c r="L1536" i="31"/>
  <c r="M1536" i="31"/>
  <c r="N1536" i="31"/>
  <c r="O1536" i="31"/>
  <c r="P1536" i="31"/>
  <c r="Q1536" i="31"/>
  <c r="R1536" i="31"/>
  <c r="S1536" i="31"/>
  <c r="T1536" i="31"/>
  <c r="B1537" i="31"/>
  <c r="C1537" i="31"/>
  <c r="D1537" i="31"/>
  <c r="E1537" i="31"/>
  <c r="F1537" i="31"/>
  <c r="G1537" i="31"/>
  <c r="H1537" i="31"/>
  <c r="I1537" i="31"/>
  <c r="J1537" i="31"/>
  <c r="K1537" i="31"/>
  <c r="L1537" i="31"/>
  <c r="M1537" i="31"/>
  <c r="N1537" i="31"/>
  <c r="O1537" i="31"/>
  <c r="P1537" i="31"/>
  <c r="Q1537" i="31"/>
  <c r="R1537" i="31"/>
  <c r="S1537" i="31"/>
  <c r="T1537" i="31"/>
  <c r="B1538" i="31"/>
  <c r="C1538" i="31"/>
  <c r="D1538" i="31"/>
  <c r="E1538" i="31"/>
  <c r="F1538" i="31"/>
  <c r="G1538" i="31"/>
  <c r="H1538" i="31"/>
  <c r="I1538" i="31"/>
  <c r="J1538" i="31"/>
  <c r="K1538" i="31"/>
  <c r="L1538" i="31"/>
  <c r="M1538" i="31"/>
  <c r="N1538" i="31"/>
  <c r="O1538" i="31"/>
  <c r="P1538" i="31"/>
  <c r="Q1538" i="31"/>
  <c r="R1538" i="31"/>
  <c r="S1538" i="31"/>
  <c r="T1538" i="31"/>
  <c r="B1539" i="31"/>
  <c r="C1539" i="31"/>
  <c r="D1539" i="31"/>
  <c r="E1539" i="31"/>
  <c r="F1539" i="31"/>
  <c r="G1539" i="31"/>
  <c r="H1539" i="31"/>
  <c r="I1539" i="31"/>
  <c r="J1539" i="31"/>
  <c r="K1539" i="31"/>
  <c r="L1539" i="31"/>
  <c r="M1539" i="31"/>
  <c r="N1539" i="31"/>
  <c r="O1539" i="31"/>
  <c r="P1539" i="31"/>
  <c r="Q1539" i="31"/>
  <c r="R1539" i="31"/>
  <c r="S1539" i="31"/>
  <c r="T1539" i="31"/>
  <c r="B1540" i="31"/>
  <c r="C1540" i="31"/>
  <c r="D1540" i="31"/>
  <c r="E1540" i="31"/>
  <c r="F1540" i="31"/>
  <c r="G1540" i="31"/>
  <c r="H1540" i="31"/>
  <c r="I1540" i="31"/>
  <c r="J1540" i="31"/>
  <c r="K1540" i="31"/>
  <c r="L1540" i="31"/>
  <c r="M1540" i="31"/>
  <c r="N1540" i="31"/>
  <c r="O1540" i="31"/>
  <c r="P1540" i="31"/>
  <c r="Q1540" i="31"/>
  <c r="R1540" i="31"/>
  <c r="S1540" i="31"/>
  <c r="T1540" i="31"/>
  <c r="B1541" i="31"/>
  <c r="C1541" i="31"/>
  <c r="D1541" i="31"/>
  <c r="E1541" i="31"/>
  <c r="F1541" i="31"/>
  <c r="G1541" i="31"/>
  <c r="H1541" i="31"/>
  <c r="I1541" i="31"/>
  <c r="J1541" i="31"/>
  <c r="K1541" i="31"/>
  <c r="L1541" i="31"/>
  <c r="M1541" i="31"/>
  <c r="N1541" i="31"/>
  <c r="O1541" i="31"/>
  <c r="P1541" i="31"/>
  <c r="Q1541" i="31"/>
  <c r="R1541" i="31"/>
  <c r="S1541" i="31"/>
  <c r="T1541" i="31"/>
  <c r="B1542" i="31"/>
  <c r="C1542" i="31"/>
  <c r="D1542" i="31"/>
  <c r="E1542" i="31"/>
  <c r="F1542" i="31"/>
  <c r="G1542" i="31"/>
  <c r="H1542" i="31"/>
  <c r="I1542" i="31"/>
  <c r="J1542" i="31"/>
  <c r="K1542" i="31"/>
  <c r="L1542" i="31"/>
  <c r="M1542" i="31"/>
  <c r="N1542" i="31"/>
  <c r="O1542" i="31"/>
  <c r="P1542" i="31"/>
  <c r="Q1542" i="31"/>
  <c r="R1542" i="31"/>
  <c r="S1542" i="31"/>
  <c r="T1542" i="31"/>
  <c r="B1543" i="31"/>
  <c r="C1543" i="31"/>
  <c r="D1543" i="31"/>
  <c r="E1543" i="31"/>
  <c r="F1543" i="31"/>
  <c r="G1543" i="31"/>
  <c r="H1543" i="31"/>
  <c r="I1543" i="31"/>
  <c r="J1543" i="31"/>
  <c r="K1543" i="31"/>
  <c r="L1543" i="31"/>
  <c r="M1543" i="31"/>
  <c r="N1543" i="31"/>
  <c r="O1543" i="31"/>
  <c r="P1543" i="31"/>
  <c r="Q1543" i="31"/>
  <c r="R1543" i="31"/>
  <c r="S1543" i="31"/>
  <c r="T1543" i="31"/>
  <c r="B1544" i="31"/>
  <c r="C1544" i="31"/>
  <c r="D1544" i="31"/>
  <c r="E1544" i="31"/>
  <c r="F1544" i="31"/>
  <c r="G1544" i="31"/>
  <c r="H1544" i="31"/>
  <c r="I1544" i="31"/>
  <c r="J1544" i="31"/>
  <c r="K1544" i="31"/>
  <c r="L1544" i="31"/>
  <c r="M1544" i="31"/>
  <c r="N1544" i="31"/>
  <c r="O1544" i="31"/>
  <c r="P1544" i="31"/>
  <c r="Q1544" i="31"/>
  <c r="R1544" i="31"/>
  <c r="S1544" i="31"/>
  <c r="T1544" i="31"/>
  <c r="B1545" i="31"/>
  <c r="C1545" i="31"/>
  <c r="D1545" i="31"/>
  <c r="E1545" i="31"/>
  <c r="F1545" i="31"/>
  <c r="G1545" i="31"/>
  <c r="H1545" i="31"/>
  <c r="I1545" i="31"/>
  <c r="J1545" i="31"/>
  <c r="K1545" i="31"/>
  <c r="L1545" i="31"/>
  <c r="M1545" i="31"/>
  <c r="N1545" i="31"/>
  <c r="O1545" i="31"/>
  <c r="P1545" i="31"/>
  <c r="Q1545" i="31"/>
  <c r="R1545" i="31"/>
  <c r="S1545" i="31"/>
  <c r="T1545" i="31"/>
  <c r="B1546" i="31"/>
  <c r="C1546" i="31"/>
  <c r="D1546" i="31"/>
  <c r="E1546" i="31"/>
  <c r="F1546" i="31"/>
  <c r="G1546" i="31"/>
  <c r="H1546" i="31"/>
  <c r="I1546" i="31"/>
  <c r="J1546" i="31"/>
  <c r="K1546" i="31"/>
  <c r="L1546" i="31"/>
  <c r="M1546" i="31"/>
  <c r="N1546" i="31"/>
  <c r="O1546" i="31"/>
  <c r="P1546" i="31"/>
  <c r="Q1546" i="31"/>
  <c r="R1546" i="31"/>
  <c r="S1546" i="31"/>
  <c r="T1546" i="31"/>
  <c r="B1547" i="31"/>
  <c r="C1547" i="31"/>
  <c r="D1547" i="31"/>
  <c r="E1547" i="31"/>
  <c r="F1547" i="31"/>
  <c r="G1547" i="31"/>
  <c r="H1547" i="31"/>
  <c r="I1547" i="31"/>
  <c r="J1547" i="31"/>
  <c r="K1547" i="31"/>
  <c r="L1547" i="31"/>
  <c r="M1547" i="31"/>
  <c r="N1547" i="31"/>
  <c r="O1547" i="31"/>
  <c r="P1547" i="31"/>
  <c r="Q1547" i="31"/>
  <c r="R1547" i="31"/>
  <c r="S1547" i="31"/>
  <c r="T1547" i="31"/>
  <c r="B1548" i="31"/>
  <c r="C1548" i="31"/>
  <c r="D1548" i="31"/>
  <c r="E1548" i="31"/>
  <c r="F1548" i="31"/>
  <c r="G1548" i="31"/>
  <c r="H1548" i="31"/>
  <c r="I1548" i="31"/>
  <c r="J1548" i="31"/>
  <c r="K1548" i="31"/>
  <c r="L1548" i="31"/>
  <c r="M1548" i="31"/>
  <c r="N1548" i="31"/>
  <c r="O1548" i="31"/>
  <c r="P1548" i="31"/>
  <c r="Q1548" i="31"/>
  <c r="R1548" i="31"/>
  <c r="S1548" i="31"/>
  <c r="T1548" i="31"/>
  <c r="B1549" i="31"/>
  <c r="C1549" i="31"/>
  <c r="D1549" i="31"/>
  <c r="E1549" i="31"/>
  <c r="F1549" i="31"/>
  <c r="G1549" i="31"/>
  <c r="H1549" i="31"/>
  <c r="I1549" i="31"/>
  <c r="J1549" i="31"/>
  <c r="K1549" i="31"/>
  <c r="L1549" i="31"/>
  <c r="M1549" i="31"/>
  <c r="N1549" i="31"/>
  <c r="O1549" i="31"/>
  <c r="P1549" i="31"/>
  <c r="Q1549" i="31"/>
  <c r="R1549" i="31"/>
  <c r="S1549" i="31"/>
  <c r="T1549" i="31"/>
  <c r="B1550" i="31"/>
  <c r="C1550" i="31"/>
  <c r="D1550" i="31"/>
  <c r="E1550" i="31"/>
  <c r="F1550" i="31"/>
  <c r="G1550" i="31"/>
  <c r="H1550" i="31"/>
  <c r="I1550" i="31"/>
  <c r="J1550" i="31"/>
  <c r="K1550" i="31"/>
  <c r="L1550" i="31"/>
  <c r="M1550" i="31"/>
  <c r="N1550" i="31"/>
  <c r="O1550" i="31"/>
  <c r="P1550" i="31"/>
  <c r="Q1550" i="31"/>
  <c r="R1550" i="31"/>
  <c r="S1550" i="31"/>
  <c r="T1550" i="31"/>
  <c r="B1551" i="31"/>
  <c r="C1551" i="31"/>
  <c r="D1551" i="31"/>
  <c r="E1551" i="31"/>
  <c r="F1551" i="31"/>
  <c r="G1551" i="31"/>
  <c r="H1551" i="31"/>
  <c r="I1551" i="31"/>
  <c r="J1551" i="31"/>
  <c r="K1551" i="31"/>
  <c r="L1551" i="31"/>
  <c r="M1551" i="31"/>
  <c r="N1551" i="31"/>
  <c r="O1551" i="31"/>
  <c r="P1551" i="31"/>
  <c r="Q1551" i="31"/>
  <c r="R1551" i="31"/>
  <c r="S1551" i="31"/>
  <c r="T1551" i="31"/>
  <c r="B1552" i="31"/>
  <c r="C1552" i="31"/>
  <c r="D1552" i="31"/>
  <c r="E1552" i="31"/>
  <c r="F1552" i="31"/>
  <c r="G1552" i="31"/>
  <c r="H1552" i="31"/>
  <c r="I1552" i="31"/>
  <c r="J1552" i="31"/>
  <c r="K1552" i="31"/>
  <c r="L1552" i="31"/>
  <c r="M1552" i="31"/>
  <c r="N1552" i="31"/>
  <c r="O1552" i="31"/>
  <c r="P1552" i="31"/>
  <c r="Q1552" i="31"/>
  <c r="R1552" i="31"/>
  <c r="S1552" i="31"/>
  <c r="T1552" i="31"/>
  <c r="B1553" i="31"/>
  <c r="C1553" i="31"/>
  <c r="D1553" i="31"/>
  <c r="E1553" i="31"/>
  <c r="F1553" i="31"/>
  <c r="G1553" i="31"/>
  <c r="H1553" i="31"/>
  <c r="I1553" i="31"/>
  <c r="J1553" i="31"/>
  <c r="K1553" i="31"/>
  <c r="L1553" i="31"/>
  <c r="M1553" i="31"/>
  <c r="N1553" i="31"/>
  <c r="O1553" i="31"/>
  <c r="P1553" i="31"/>
  <c r="Q1553" i="31"/>
  <c r="R1553" i="31"/>
  <c r="S1553" i="31"/>
  <c r="T1553" i="31"/>
  <c r="B1554" i="31"/>
  <c r="C1554" i="31"/>
  <c r="D1554" i="31"/>
  <c r="E1554" i="31"/>
  <c r="F1554" i="31"/>
  <c r="G1554" i="31"/>
  <c r="H1554" i="31"/>
  <c r="I1554" i="31"/>
  <c r="J1554" i="31"/>
  <c r="K1554" i="31"/>
  <c r="L1554" i="31"/>
  <c r="M1554" i="31"/>
  <c r="N1554" i="31"/>
  <c r="O1554" i="31"/>
  <c r="P1554" i="31"/>
  <c r="Q1554" i="31"/>
  <c r="R1554" i="31"/>
  <c r="S1554" i="31"/>
  <c r="T1554" i="31"/>
  <c r="B1555" i="31"/>
  <c r="C1555" i="31"/>
  <c r="D1555" i="31"/>
  <c r="E1555" i="31"/>
  <c r="F1555" i="31"/>
  <c r="G1555" i="31"/>
  <c r="H1555" i="31"/>
  <c r="I1555" i="31"/>
  <c r="J1555" i="31"/>
  <c r="K1555" i="31"/>
  <c r="L1555" i="31"/>
  <c r="M1555" i="31"/>
  <c r="N1555" i="31"/>
  <c r="O1555" i="31"/>
  <c r="P1555" i="31"/>
  <c r="Q1555" i="31"/>
  <c r="R1555" i="31"/>
  <c r="S1555" i="31"/>
  <c r="T1555" i="31"/>
  <c r="B1556" i="31"/>
  <c r="C1556" i="31"/>
  <c r="D1556" i="31"/>
  <c r="E1556" i="31"/>
  <c r="F1556" i="31"/>
  <c r="G1556" i="31"/>
  <c r="H1556" i="31"/>
  <c r="I1556" i="31"/>
  <c r="J1556" i="31"/>
  <c r="K1556" i="31"/>
  <c r="L1556" i="31"/>
  <c r="M1556" i="31"/>
  <c r="N1556" i="31"/>
  <c r="O1556" i="31"/>
  <c r="P1556" i="31"/>
  <c r="Q1556" i="31"/>
  <c r="R1556" i="31"/>
  <c r="S1556" i="31"/>
  <c r="T1556" i="31"/>
  <c r="B1557" i="31"/>
  <c r="C1557" i="31"/>
  <c r="D1557" i="31"/>
  <c r="E1557" i="31"/>
  <c r="F1557" i="31"/>
  <c r="G1557" i="31"/>
  <c r="H1557" i="31"/>
  <c r="I1557" i="31"/>
  <c r="J1557" i="31"/>
  <c r="K1557" i="31"/>
  <c r="L1557" i="31"/>
  <c r="M1557" i="31"/>
  <c r="N1557" i="31"/>
  <c r="O1557" i="31"/>
  <c r="P1557" i="31"/>
  <c r="Q1557" i="31"/>
  <c r="R1557" i="31"/>
  <c r="S1557" i="31"/>
  <c r="T1557" i="31"/>
  <c r="B1558" i="31"/>
  <c r="C1558" i="31"/>
  <c r="D1558" i="31"/>
  <c r="E1558" i="31"/>
  <c r="F1558" i="31"/>
  <c r="G1558" i="31"/>
  <c r="H1558" i="31"/>
  <c r="I1558" i="31"/>
  <c r="J1558" i="31"/>
  <c r="K1558" i="31"/>
  <c r="L1558" i="31"/>
  <c r="M1558" i="31"/>
  <c r="N1558" i="31"/>
  <c r="O1558" i="31"/>
  <c r="P1558" i="31"/>
  <c r="Q1558" i="31"/>
  <c r="R1558" i="31"/>
  <c r="S1558" i="31"/>
  <c r="T1558" i="31"/>
  <c r="B1559" i="31"/>
  <c r="C1559" i="31"/>
  <c r="D1559" i="31"/>
  <c r="E1559" i="31"/>
  <c r="F1559" i="31"/>
  <c r="G1559" i="31"/>
  <c r="H1559" i="31"/>
  <c r="I1559" i="31"/>
  <c r="J1559" i="31"/>
  <c r="K1559" i="31"/>
  <c r="L1559" i="31"/>
  <c r="M1559" i="31"/>
  <c r="N1559" i="31"/>
  <c r="O1559" i="31"/>
  <c r="P1559" i="31"/>
  <c r="Q1559" i="31"/>
  <c r="R1559" i="31"/>
  <c r="S1559" i="31"/>
  <c r="T1559" i="31"/>
  <c r="B1560" i="31"/>
  <c r="C1560" i="31"/>
  <c r="D1560" i="31"/>
  <c r="E1560" i="31"/>
  <c r="F1560" i="31"/>
  <c r="G1560" i="31"/>
  <c r="H1560" i="31"/>
  <c r="I1560" i="31"/>
  <c r="J1560" i="31"/>
  <c r="K1560" i="31"/>
  <c r="L1560" i="31"/>
  <c r="M1560" i="31"/>
  <c r="N1560" i="31"/>
  <c r="O1560" i="31"/>
  <c r="P1560" i="31"/>
  <c r="Q1560" i="31"/>
  <c r="R1560" i="31"/>
  <c r="S1560" i="31"/>
  <c r="T1560" i="31"/>
  <c r="B1561" i="31"/>
  <c r="C1561" i="31"/>
  <c r="D1561" i="31"/>
  <c r="E1561" i="31"/>
  <c r="F1561" i="31"/>
  <c r="G1561" i="31"/>
  <c r="H1561" i="31"/>
  <c r="I1561" i="31"/>
  <c r="J1561" i="31"/>
  <c r="K1561" i="31"/>
  <c r="L1561" i="31"/>
  <c r="M1561" i="31"/>
  <c r="N1561" i="31"/>
  <c r="O1561" i="31"/>
  <c r="P1561" i="31"/>
  <c r="Q1561" i="31"/>
  <c r="R1561" i="31"/>
  <c r="S1561" i="31"/>
  <c r="T1561" i="31"/>
  <c r="B1562" i="31"/>
  <c r="C1562" i="31"/>
  <c r="D1562" i="31"/>
  <c r="E1562" i="31"/>
  <c r="F1562" i="31"/>
  <c r="G1562" i="31"/>
  <c r="H1562" i="31"/>
  <c r="I1562" i="31"/>
  <c r="J1562" i="31"/>
  <c r="K1562" i="31"/>
  <c r="L1562" i="31"/>
  <c r="M1562" i="31"/>
  <c r="N1562" i="31"/>
  <c r="O1562" i="31"/>
  <c r="P1562" i="31"/>
  <c r="Q1562" i="31"/>
  <c r="R1562" i="31"/>
  <c r="S1562" i="31"/>
  <c r="T1562" i="31"/>
  <c r="B1563" i="31"/>
  <c r="C1563" i="31"/>
  <c r="D1563" i="31"/>
  <c r="E1563" i="31"/>
  <c r="F1563" i="31"/>
  <c r="G1563" i="31"/>
  <c r="H1563" i="31"/>
  <c r="I1563" i="31"/>
  <c r="J1563" i="31"/>
  <c r="K1563" i="31"/>
  <c r="L1563" i="31"/>
  <c r="M1563" i="31"/>
  <c r="N1563" i="31"/>
  <c r="O1563" i="31"/>
  <c r="P1563" i="31"/>
  <c r="Q1563" i="31"/>
  <c r="R1563" i="31"/>
  <c r="S1563" i="31"/>
  <c r="T1563" i="31"/>
  <c r="B1564" i="31"/>
  <c r="C1564" i="31"/>
  <c r="D1564" i="31"/>
  <c r="E1564" i="31"/>
  <c r="F1564" i="31"/>
  <c r="G1564" i="31"/>
  <c r="H1564" i="31"/>
  <c r="I1564" i="31"/>
  <c r="J1564" i="31"/>
  <c r="K1564" i="31"/>
  <c r="L1564" i="31"/>
  <c r="M1564" i="31"/>
  <c r="N1564" i="31"/>
  <c r="O1564" i="31"/>
  <c r="P1564" i="31"/>
  <c r="Q1564" i="31"/>
  <c r="R1564" i="31"/>
  <c r="S1564" i="31"/>
  <c r="T1564" i="31"/>
  <c r="B1565" i="31"/>
  <c r="C1565" i="31"/>
  <c r="D1565" i="31"/>
  <c r="E1565" i="31"/>
  <c r="F1565" i="31"/>
  <c r="G1565" i="31"/>
  <c r="H1565" i="31"/>
  <c r="I1565" i="31"/>
  <c r="J1565" i="31"/>
  <c r="K1565" i="31"/>
  <c r="L1565" i="31"/>
  <c r="M1565" i="31"/>
  <c r="N1565" i="31"/>
  <c r="O1565" i="31"/>
  <c r="P1565" i="31"/>
  <c r="Q1565" i="31"/>
  <c r="R1565" i="31"/>
  <c r="S1565" i="31"/>
  <c r="T1565" i="31"/>
  <c r="B1566" i="31"/>
  <c r="C1566" i="31"/>
  <c r="D1566" i="31"/>
  <c r="E1566" i="31"/>
  <c r="F1566" i="31"/>
  <c r="G1566" i="31"/>
  <c r="H1566" i="31"/>
  <c r="I1566" i="31"/>
  <c r="J1566" i="31"/>
  <c r="K1566" i="31"/>
  <c r="L1566" i="31"/>
  <c r="M1566" i="31"/>
  <c r="N1566" i="31"/>
  <c r="O1566" i="31"/>
  <c r="P1566" i="31"/>
  <c r="Q1566" i="31"/>
  <c r="R1566" i="31"/>
  <c r="S1566" i="31"/>
  <c r="T1566" i="31"/>
  <c r="B1567" i="31"/>
  <c r="C1567" i="31"/>
  <c r="D1567" i="31"/>
  <c r="E1567" i="31"/>
  <c r="F1567" i="31"/>
  <c r="G1567" i="31"/>
  <c r="H1567" i="31"/>
  <c r="I1567" i="31"/>
  <c r="J1567" i="31"/>
  <c r="K1567" i="31"/>
  <c r="L1567" i="31"/>
  <c r="M1567" i="31"/>
  <c r="N1567" i="31"/>
  <c r="O1567" i="31"/>
  <c r="P1567" i="31"/>
  <c r="Q1567" i="31"/>
  <c r="R1567" i="31"/>
  <c r="S1567" i="31"/>
  <c r="T1567" i="31"/>
  <c r="B1568" i="31"/>
  <c r="C1568" i="31"/>
  <c r="D1568" i="31"/>
  <c r="E1568" i="31"/>
  <c r="F1568" i="31"/>
  <c r="G1568" i="31"/>
  <c r="H1568" i="31"/>
  <c r="I1568" i="31"/>
  <c r="J1568" i="31"/>
  <c r="K1568" i="31"/>
  <c r="L1568" i="31"/>
  <c r="M1568" i="31"/>
  <c r="N1568" i="31"/>
  <c r="O1568" i="31"/>
  <c r="P1568" i="31"/>
  <c r="Q1568" i="31"/>
  <c r="R1568" i="31"/>
  <c r="S1568" i="31"/>
  <c r="T1568" i="31"/>
  <c r="B1569" i="31"/>
  <c r="C1569" i="31"/>
  <c r="D1569" i="31"/>
  <c r="E1569" i="31"/>
  <c r="F1569" i="31"/>
  <c r="G1569" i="31"/>
  <c r="H1569" i="31"/>
  <c r="I1569" i="31"/>
  <c r="J1569" i="31"/>
  <c r="K1569" i="31"/>
  <c r="L1569" i="31"/>
  <c r="M1569" i="31"/>
  <c r="N1569" i="31"/>
  <c r="O1569" i="31"/>
  <c r="P1569" i="31"/>
  <c r="Q1569" i="31"/>
  <c r="R1569" i="31"/>
  <c r="S1569" i="31"/>
  <c r="T1569" i="31"/>
  <c r="B1570" i="31"/>
  <c r="C1570" i="31"/>
  <c r="D1570" i="31"/>
  <c r="E1570" i="31"/>
  <c r="F1570" i="31"/>
  <c r="G1570" i="31"/>
  <c r="H1570" i="31"/>
  <c r="I1570" i="31"/>
  <c r="J1570" i="31"/>
  <c r="K1570" i="31"/>
  <c r="L1570" i="31"/>
  <c r="M1570" i="31"/>
  <c r="N1570" i="31"/>
  <c r="O1570" i="31"/>
  <c r="P1570" i="31"/>
  <c r="Q1570" i="31"/>
  <c r="R1570" i="31"/>
  <c r="S1570" i="31"/>
  <c r="T1570" i="31"/>
  <c r="B1571" i="31"/>
  <c r="C1571" i="31"/>
  <c r="D1571" i="31"/>
  <c r="E1571" i="31"/>
  <c r="F1571" i="31"/>
  <c r="G1571" i="31"/>
  <c r="H1571" i="31"/>
  <c r="I1571" i="31"/>
  <c r="J1571" i="31"/>
  <c r="K1571" i="31"/>
  <c r="L1571" i="31"/>
  <c r="M1571" i="31"/>
  <c r="N1571" i="31"/>
  <c r="O1571" i="31"/>
  <c r="P1571" i="31"/>
  <c r="Q1571" i="31"/>
  <c r="R1571" i="31"/>
  <c r="S1571" i="31"/>
  <c r="T1571" i="31"/>
  <c r="B1572" i="31"/>
  <c r="C1572" i="31"/>
  <c r="D1572" i="31"/>
  <c r="E1572" i="31"/>
  <c r="F1572" i="31"/>
  <c r="G1572" i="31"/>
  <c r="H1572" i="31"/>
  <c r="I1572" i="31"/>
  <c r="J1572" i="31"/>
  <c r="K1572" i="31"/>
  <c r="L1572" i="31"/>
  <c r="M1572" i="31"/>
  <c r="N1572" i="31"/>
  <c r="O1572" i="31"/>
  <c r="P1572" i="31"/>
  <c r="Q1572" i="31"/>
  <c r="R1572" i="31"/>
  <c r="S1572" i="31"/>
  <c r="T1572" i="31"/>
  <c r="B1573" i="31"/>
  <c r="C1573" i="31"/>
  <c r="D1573" i="31"/>
  <c r="E1573" i="31"/>
  <c r="F1573" i="31"/>
  <c r="G1573" i="31"/>
  <c r="H1573" i="31"/>
  <c r="I1573" i="31"/>
  <c r="J1573" i="31"/>
  <c r="K1573" i="31"/>
  <c r="L1573" i="31"/>
  <c r="M1573" i="31"/>
  <c r="N1573" i="31"/>
  <c r="O1573" i="31"/>
  <c r="P1573" i="31"/>
  <c r="Q1573" i="31"/>
  <c r="R1573" i="31"/>
  <c r="S1573" i="31"/>
  <c r="T1573" i="31"/>
  <c r="B1574" i="31"/>
  <c r="C1574" i="31"/>
  <c r="D1574" i="31"/>
  <c r="E1574" i="31"/>
  <c r="F1574" i="31"/>
  <c r="G1574" i="31"/>
  <c r="H1574" i="31"/>
  <c r="I1574" i="31"/>
  <c r="J1574" i="31"/>
  <c r="K1574" i="31"/>
  <c r="L1574" i="31"/>
  <c r="M1574" i="31"/>
  <c r="N1574" i="31"/>
  <c r="O1574" i="31"/>
  <c r="P1574" i="31"/>
  <c r="Q1574" i="31"/>
  <c r="R1574" i="31"/>
  <c r="S1574" i="31"/>
  <c r="T1574" i="31"/>
  <c r="B1575" i="31"/>
  <c r="C1575" i="31"/>
  <c r="D1575" i="31"/>
  <c r="E1575" i="31"/>
  <c r="F1575" i="31"/>
  <c r="G1575" i="31"/>
  <c r="H1575" i="31"/>
  <c r="I1575" i="31"/>
  <c r="J1575" i="31"/>
  <c r="K1575" i="31"/>
  <c r="L1575" i="31"/>
  <c r="M1575" i="31"/>
  <c r="N1575" i="31"/>
  <c r="O1575" i="31"/>
  <c r="P1575" i="31"/>
  <c r="Q1575" i="31"/>
  <c r="R1575" i="31"/>
  <c r="S1575" i="31"/>
  <c r="T1575" i="31"/>
  <c r="B1576" i="31"/>
  <c r="C1576" i="31"/>
  <c r="D1576" i="31"/>
  <c r="E1576" i="31"/>
  <c r="F1576" i="31"/>
  <c r="G1576" i="31"/>
  <c r="H1576" i="31"/>
  <c r="I1576" i="31"/>
  <c r="J1576" i="31"/>
  <c r="K1576" i="31"/>
  <c r="L1576" i="31"/>
  <c r="M1576" i="31"/>
  <c r="N1576" i="31"/>
  <c r="O1576" i="31"/>
  <c r="P1576" i="31"/>
  <c r="Q1576" i="31"/>
  <c r="R1576" i="31"/>
  <c r="S1576" i="31"/>
  <c r="T1576" i="31"/>
  <c r="B1577" i="31"/>
  <c r="C1577" i="31"/>
  <c r="D1577" i="31"/>
  <c r="E1577" i="31"/>
  <c r="F1577" i="31"/>
  <c r="G1577" i="31"/>
  <c r="H1577" i="31"/>
  <c r="I1577" i="31"/>
  <c r="J1577" i="31"/>
  <c r="K1577" i="31"/>
  <c r="L1577" i="31"/>
  <c r="M1577" i="31"/>
  <c r="N1577" i="31"/>
  <c r="O1577" i="31"/>
  <c r="P1577" i="31"/>
  <c r="Q1577" i="31"/>
  <c r="R1577" i="31"/>
  <c r="S1577" i="31"/>
  <c r="T1577" i="31"/>
  <c r="B1578" i="31"/>
  <c r="C1578" i="31"/>
  <c r="D1578" i="31"/>
  <c r="E1578" i="31"/>
  <c r="F1578" i="31"/>
  <c r="G1578" i="31"/>
  <c r="H1578" i="31"/>
  <c r="I1578" i="31"/>
  <c r="J1578" i="31"/>
  <c r="K1578" i="31"/>
  <c r="L1578" i="31"/>
  <c r="M1578" i="31"/>
  <c r="N1578" i="31"/>
  <c r="O1578" i="31"/>
  <c r="P1578" i="31"/>
  <c r="Q1578" i="31"/>
  <c r="R1578" i="31"/>
  <c r="S1578" i="31"/>
  <c r="T1578" i="31"/>
  <c r="B1579" i="31"/>
  <c r="C1579" i="31"/>
  <c r="D1579" i="31"/>
  <c r="E1579" i="31"/>
  <c r="F1579" i="31"/>
  <c r="G1579" i="31"/>
  <c r="H1579" i="31"/>
  <c r="I1579" i="31"/>
  <c r="J1579" i="31"/>
  <c r="K1579" i="31"/>
  <c r="L1579" i="31"/>
  <c r="M1579" i="31"/>
  <c r="N1579" i="31"/>
  <c r="O1579" i="31"/>
  <c r="P1579" i="31"/>
  <c r="Q1579" i="31"/>
  <c r="R1579" i="31"/>
  <c r="S1579" i="31"/>
  <c r="T1579" i="31"/>
  <c r="B1580" i="31"/>
  <c r="C1580" i="31"/>
  <c r="D1580" i="31"/>
  <c r="E1580" i="31"/>
  <c r="F1580" i="31"/>
  <c r="G1580" i="31"/>
  <c r="H1580" i="31"/>
  <c r="I1580" i="31"/>
  <c r="J1580" i="31"/>
  <c r="K1580" i="31"/>
  <c r="L1580" i="31"/>
  <c r="M1580" i="31"/>
  <c r="N1580" i="31"/>
  <c r="O1580" i="31"/>
  <c r="P1580" i="31"/>
  <c r="Q1580" i="31"/>
  <c r="R1580" i="31"/>
  <c r="S1580" i="31"/>
  <c r="T1580" i="31"/>
  <c r="B1581" i="31"/>
  <c r="C1581" i="31"/>
  <c r="D1581" i="31"/>
  <c r="E1581" i="31"/>
  <c r="F1581" i="31"/>
  <c r="G1581" i="31"/>
  <c r="H1581" i="31"/>
  <c r="I1581" i="31"/>
  <c r="J1581" i="31"/>
  <c r="K1581" i="31"/>
  <c r="L1581" i="31"/>
  <c r="M1581" i="31"/>
  <c r="N1581" i="31"/>
  <c r="O1581" i="31"/>
  <c r="P1581" i="31"/>
  <c r="Q1581" i="31"/>
  <c r="R1581" i="31"/>
  <c r="S1581" i="31"/>
  <c r="T1581" i="31"/>
  <c r="B1582" i="31"/>
  <c r="C1582" i="31"/>
  <c r="D1582" i="31"/>
  <c r="E1582" i="31"/>
  <c r="F1582" i="31"/>
  <c r="G1582" i="31"/>
  <c r="H1582" i="31"/>
  <c r="I1582" i="31"/>
  <c r="J1582" i="31"/>
  <c r="K1582" i="31"/>
  <c r="L1582" i="31"/>
  <c r="M1582" i="31"/>
  <c r="N1582" i="31"/>
  <c r="O1582" i="31"/>
  <c r="P1582" i="31"/>
  <c r="Q1582" i="31"/>
  <c r="R1582" i="31"/>
  <c r="S1582" i="31"/>
  <c r="T1582" i="31"/>
  <c r="B1583" i="31"/>
  <c r="C1583" i="31"/>
  <c r="D1583" i="31"/>
  <c r="E1583" i="31"/>
  <c r="F1583" i="31"/>
  <c r="G1583" i="31"/>
  <c r="H1583" i="31"/>
  <c r="I1583" i="31"/>
  <c r="J1583" i="31"/>
  <c r="K1583" i="31"/>
  <c r="L1583" i="31"/>
  <c r="M1583" i="31"/>
  <c r="N1583" i="31"/>
  <c r="O1583" i="31"/>
  <c r="P1583" i="31"/>
  <c r="Q1583" i="31"/>
  <c r="R1583" i="31"/>
  <c r="S1583" i="31"/>
  <c r="T1583" i="31"/>
  <c r="B1584" i="31"/>
  <c r="C1584" i="31"/>
  <c r="D1584" i="31"/>
  <c r="E1584" i="31"/>
  <c r="F1584" i="31"/>
  <c r="G1584" i="31"/>
  <c r="H1584" i="31"/>
  <c r="I1584" i="31"/>
  <c r="J1584" i="31"/>
  <c r="K1584" i="31"/>
  <c r="L1584" i="31"/>
  <c r="M1584" i="31"/>
  <c r="N1584" i="31"/>
  <c r="O1584" i="31"/>
  <c r="P1584" i="31"/>
  <c r="Q1584" i="31"/>
  <c r="R1584" i="31"/>
  <c r="S1584" i="31"/>
  <c r="T1584" i="31"/>
  <c r="B1585" i="31"/>
  <c r="C1585" i="31"/>
  <c r="D1585" i="31"/>
  <c r="E1585" i="31"/>
  <c r="F1585" i="31"/>
  <c r="G1585" i="31"/>
  <c r="H1585" i="31"/>
  <c r="I1585" i="31"/>
  <c r="J1585" i="31"/>
  <c r="K1585" i="31"/>
  <c r="L1585" i="31"/>
  <c r="M1585" i="31"/>
  <c r="N1585" i="31"/>
  <c r="O1585" i="31"/>
  <c r="P1585" i="31"/>
  <c r="Q1585" i="31"/>
  <c r="R1585" i="31"/>
  <c r="S1585" i="31"/>
  <c r="T1585" i="31"/>
  <c r="B1586" i="31"/>
  <c r="C1586" i="31"/>
  <c r="D1586" i="31"/>
  <c r="E1586" i="31"/>
  <c r="F1586" i="31"/>
  <c r="G1586" i="31"/>
  <c r="H1586" i="31"/>
  <c r="I1586" i="31"/>
  <c r="J1586" i="31"/>
  <c r="K1586" i="31"/>
  <c r="L1586" i="31"/>
  <c r="M1586" i="31"/>
  <c r="N1586" i="31"/>
  <c r="O1586" i="31"/>
  <c r="P1586" i="31"/>
  <c r="Q1586" i="31"/>
  <c r="R1586" i="31"/>
  <c r="S1586" i="31"/>
  <c r="T1586" i="31"/>
  <c r="B1587" i="31"/>
  <c r="C1587" i="31"/>
  <c r="D1587" i="31"/>
  <c r="E1587" i="31"/>
  <c r="F1587" i="31"/>
  <c r="G1587" i="31"/>
  <c r="H1587" i="31"/>
  <c r="I1587" i="31"/>
  <c r="J1587" i="31"/>
  <c r="K1587" i="31"/>
  <c r="L1587" i="31"/>
  <c r="M1587" i="31"/>
  <c r="N1587" i="31"/>
  <c r="O1587" i="31"/>
  <c r="P1587" i="31"/>
  <c r="Q1587" i="31"/>
  <c r="R1587" i="31"/>
  <c r="S1587" i="31"/>
  <c r="T1587" i="31"/>
  <c r="B1588" i="31"/>
  <c r="C1588" i="31"/>
  <c r="D1588" i="31"/>
  <c r="E1588" i="31"/>
  <c r="F1588" i="31"/>
  <c r="G1588" i="31"/>
  <c r="H1588" i="31"/>
  <c r="I1588" i="31"/>
  <c r="J1588" i="31"/>
  <c r="K1588" i="31"/>
  <c r="L1588" i="31"/>
  <c r="M1588" i="31"/>
  <c r="N1588" i="31"/>
  <c r="O1588" i="31"/>
  <c r="P1588" i="31"/>
  <c r="Q1588" i="31"/>
  <c r="R1588" i="31"/>
  <c r="S1588" i="31"/>
  <c r="T1588" i="31"/>
  <c r="B1589" i="31"/>
  <c r="C1589" i="31"/>
  <c r="D1589" i="31"/>
  <c r="E1589" i="31"/>
  <c r="F1589" i="31"/>
  <c r="G1589" i="31"/>
  <c r="H1589" i="31"/>
  <c r="I1589" i="31"/>
  <c r="J1589" i="31"/>
  <c r="K1589" i="31"/>
  <c r="L1589" i="31"/>
  <c r="M1589" i="31"/>
  <c r="N1589" i="31"/>
  <c r="O1589" i="31"/>
  <c r="P1589" i="31"/>
  <c r="Q1589" i="31"/>
  <c r="R1589" i="31"/>
  <c r="S1589" i="31"/>
  <c r="T1589" i="31"/>
  <c r="B1590" i="31"/>
  <c r="C1590" i="31"/>
  <c r="D1590" i="31"/>
  <c r="E1590" i="31"/>
  <c r="F1590" i="31"/>
  <c r="G1590" i="31"/>
  <c r="H1590" i="31"/>
  <c r="I1590" i="31"/>
  <c r="J1590" i="31"/>
  <c r="K1590" i="31"/>
  <c r="L1590" i="31"/>
  <c r="M1590" i="31"/>
  <c r="N1590" i="31"/>
  <c r="O1590" i="31"/>
  <c r="P1590" i="31"/>
  <c r="Q1590" i="31"/>
  <c r="R1590" i="31"/>
  <c r="S1590" i="31"/>
  <c r="T1590" i="31"/>
  <c r="B1591" i="31"/>
  <c r="C1591" i="31"/>
  <c r="D1591" i="31"/>
  <c r="E1591" i="31"/>
  <c r="F1591" i="31"/>
  <c r="G1591" i="31"/>
  <c r="H1591" i="31"/>
  <c r="I1591" i="31"/>
  <c r="J1591" i="31"/>
  <c r="K1591" i="31"/>
  <c r="L1591" i="31"/>
  <c r="M1591" i="31"/>
  <c r="N1591" i="31"/>
  <c r="O1591" i="31"/>
  <c r="P1591" i="31"/>
  <c r="Q1591" i="31"/>
  <c r="R1591" i="31"/>
  <c r="S1591" i="31"/>
  <c r="T1591" i="31"/>
  <c r="B1592" i="31"/>
  <c r="C1592" i="31"/>
  <c r="D1592" i="31"/>
  <c r="E1592" i="31"/>
  <c r="F1592" i="31"/>
  <c r="G1592" i="31"/>
  <c r="H1592" i="31"/>
  <c r="I1592" i="31"/>
  <c r="J1592" i="31"/>
  <c r="K1592" i="31"/>
  <c r="L1592" i="31"/>
  <c r="M1592" i="31"/>
  <c r="N1592" i="31"/>
  <c r="O1592" i="31"/>
  <c r="P1592" i="31"/>
  <c r="Q1592" i="31"/>
  <c r="R1592" i="31"/>
  <c r="S1592" i="31"/>
  <c r="T1592" i="31"/>
  <c r="B1593" i="31"/>
  <c r="C1593" i="31"/>
  <c r="D1593" i="31"/>
  <c r="E1593" i="31"/>
  <c r="F1593" i="31"/>
  <c r="G1593" i="31"/>
  <c r="H1593" i="31"/>
  <c r="I1593" i="31"/>
  <c r="J1593" i="31"/>
  <c r="K1593" i="31"/>
  <c r="L1593" i="31"/>
  <c r="M1593" i="31"/>
  <c r="N1593" i="31"/>
  <c r="O1593" i="31"/>
  <c r="P1593" i="31"/>
  <c r="Q1593" i="31"/>
  <c r="R1593" i="31"/>
  <c r="S1593" i="31"/>
  <c r="T1593" i="31"/>
  <c r="B1594" i="31"/>
  <c r="C1594" i="31"/>
  <c r="D1594" i="31"/>
  <c r="E1594" i="31"/>
  <c r="F1594" i="31"/>
  <c r="G1594" i="31"/>
  <c r="H1594" i="31"/>
  <c r="I1594" i="31"/>
  <c r="J1594" i="31"/>
  <c r="K1594" i="31"/>
  <c r="L1594" i="31"/>
  <c r="M1594" i="31"/>
  <c r="N1594" i="31"/>
  <c r="O1594" i="31"/>
  <c r="P1594" i="31"/>
  <c r="Q1594" i="31"/>
  <c r="R1594" i="31"/>
  <c r="S1594" i="31"/>
  <c r="T1594" i="31"/>
  <c r="B1595" i="31"/>
  <c r="C1595" i="31"/>
  <c r="D1595" i="31"/>
  <c r="E1595" i="31"/>
  <c r="F1595" i="31"/>
  <c r="G1595" i="31"/>
  <c r="H1595" i="31"/>
  <c r="I1595" i="31"/>
  <c r="J1595" i="31"/>
  <c r="K1595" i="31"/>
  <c r="L1595" i="31"/>
  <c r="M1595" i="31"/>
  <c r="N1595" i="31"/>
  <c r="O1595" i="31"/>
  <c r="P1595" i="31"/>
  <c r="Q1595" i="31"/>
  <c r="R1595" i="31"/>
  <c r="S1595" i="31"/>
  <c r="T1595" i="31"/>
  <c r="B1596" i="31"/>
  <c r="C1596" i="31"/>
  <c r="D1596" i="31"/>
  <c r="E1596" i="31"/>
  <c r="F1596" i="31"/>
  <c r="G1596" i="31"/>
  <c r="H1596" i="31"/>
  <c r="I1596" i="31"/>
  <c r="J1596" i="31"/>
  <c r="K1596" i="31"/>
  <c r="L1596" i="31"/>
  <c r="M1596" i="31"/>
  <c r="N1596" i="31"/>
  <c r="O1596" i="31"/>
  <c r="P1596" i="31"/>
  <c r="Q1596" i="31"/>
  <c r="R1596" i="31"/>
  <c r="S1596" i="31"/>
  <c r="T1596" i="31"/>
  <c r="B1597" i="31"/>
  <c r="C1597" i="31"/>
  <c r="D1597" i="31"/>
  <c r="E1597" i="31"/>
  <c r="F1597" i="31"/>
  <c r="G1597" i="31"/>
  <c r="H1597" i="31"/>
  <c r="I1597" i="31"/>
  <c r="J1597" i="31"/>
  <c r="K1597" i="31"/>
  <c r="L1597" i="31"/>
  <c r="M1597" i="31"/>
  <c r="N1597" i="31"/>
  <c r="O1597" i="31"/>
  <c r="P1597" i="31"/>
  <c r="Q1597" i="31"/>
  <c r="R1597" i="31"/>
  <c r="S1597" i="31"/>
  <c r="T1597" i="31"/>
  <c r="B1598" i="31"/>
  <c r="C1598" i="31"/>
  <c r="D1598" i="31"/>
  <c r="E1598" i="31"/>
  <c r="F1598" i="31"/>
  <c r="G1598" i="31"/>
  <c r="H1598" i="31"/>
  <c r="I1598" i="31"/>
  <c r="J1598" i="31"/>
  <c r="K1598" i="31"/>
  <c r="L1598" i="31"/>
  <c r="M1598" i="31"/>
  <c r="N1598" i="31"/>
  <c r="O1598" i="31"/>
  <c r="P1598" i="31"/>
  <c r="Q1598" i="31"/>
  <c r="R1598" i="31"/>
  <c r="S1598" i="31"/>
  <c r="T1598" i="31"/>
  <c r="B1599" i="31"/>
  <c r="C1599" i="31"/>
  <c r="D1599" i="31"/>
  <c r="E1599" i="31"/>
  <c r="F1599" i="31"/>
  <c r="G1599" i="31"/>
  <c r="H1599" i="31"/>
  <c r="I1599" i="31"/>
  <c r="J1599" i="31"/>
  <c r="K1599" i="31"/>
  <c r="L1599" i="31"/>
  <c r="M1599" i="31"/>
  <c r="N1599" i="31"/>
  <c r="O1599" i="31"/>
  <c r="P1599" i="31"/>
  <c r="Q1599" i="31"/>
  <c r="R1599" i="31"/>
  <c r="S1599" i="31"/>
  <c r="T1599" i="31"/>
  <c r="B1600" i="31"/>
  <c r="C1600" i="31"/>
  <c r="D1600" i="31"/>
  <c r="E1600" i="31"/>
  <c r="F1600" i="31"/>
  <c r="G1600" i="31"/>
  <c r="H1600" i="31"/>
  <c r="I1600" i="31"/>
  <c r="J1600" i="31"/>
  <c r="K1600" i="31"/>
  <c r="L1600" i="31"/>
  <c r="M1600" i="31"/>
  <c r="N1600" i="31"/>
  <c r="O1600" i="31"/>
  <c r="P1600" i="31"/>
  <c r="Q1600" i="31"/>
  <c r="R1600" i="31"/>
  <c r="S1600" i="31"/>
  <c r="T1600" i="31"/>
  <c r="B1601" i="31"/>
  <c r="C1601" i="31"/>
  <c r="D1601" i="31"/>
  <c r="E1601" i="31"/>
  <c r="F1601" i="31"/>
  <c r="G1601" i="31"/>
  <c r="H1601" i="31"/>
  <c r="I1601" i="31"/>
  <c r="J1601" i="31"/>
  <c r="K1601" i="31"/>
  <c r="L1601" i="31"/>
  <c r="M1601" i="31"/>
  <c r="N1601" i="31"/>
  <c r="O1601" i="31"/>
  <c r="P1601" i="31"/>
  <c r="Q1601" i="31"/>
  <c r="R1601" i="31"/>
  <c r="S1601" i="31"/>
  <c r="T1601" i="31"/>
  <c r="B1602" i="31"/>
  <c r="C1602" i="31"/>
  <c r="D1602" i="31"/>
  <c r="E1602" i="31"/>
  <c r="F1602" i="31"/>
  <c r="G1602" i="31"/>
  <c r="H1602" i="31"/>
  <c r="I1602" i="31"/>
  <c r="J1602" i="31"/>
  <c r="K1602" i="31"/>
  <c r="L1602" i="31"/>
  <c r="M1602" i="31"/>
  <c r="N1602" i="31"/>
  <c r="O1602" i="31"/>
  <c r="P1602" i="31"/>
  <c r="Q1602" i="31"/>
  <c r="R1602" i="31"/>
  <c r="S1602" i="31"/>
  <c r="T1602" i="31"/>
  <c r="B1603" i="31"/>
  <c r="C1603" i="31"/>
  <c r="D1603" i="31"/>
  <c r="E1603" i="31"/>
  <c r="F1603" i="31"/>
  <c r="G1603" i="31"/>
  <c r="H1603" i="31"/>
  <c r="I1603" i="31"/>
  <c r="J1603" i="31"/>
  <c r="K1603" i="31"/>
  <c r="L1603" i="31"/>
  <c r="M1603" i="31"/>
  <c r="N1603" i="31"/>
  <c r="O1603" i="31"/>
  <c r="P1603" i="31"/>
  <c r="Q1603" i="31"/>
  <c r="R1603" i="31"/>
  <c r="S1603" i="31"/>
  <c r="T1603" i="31"/>
  <c r="B1604" i="31"/>
  <c r="C1604" i="31"/>
  <c r="D1604" i="31"/>
  <c r="E1604" i="31"/>
  <c r="F1604" i="31"/>
  <c r="G1604" i="31"/>
  <c r="H1604" i="31"/>
  <c r="I1604" i="31"/>
  <c r="J1604" i="31"/>
  <c r="K1604" i="31"/>
  <c r="L1604" i="31"/>
  <c r="M1604" i="31"/>
  <c r="N1604" i="31"/>
  <c r="O1604" i="31"/>
  <c r="P1604" i="31"/>
  <c r="Q1604" i="31"/>
  <c r="R1604" i="31"/>
  <c r="S1604" i="31"/>
  <c r="T1604" i="31"/>
  <c r="B1605" i="31"/>
  <c r="C1605" i="31"/>
  <c r="D1605" i="31"/>
  <c r="E1605" i="31"/>
  <c r="F1605" i="31"/>
  <c r="G1605" i="31"/>
  <c r="H1605" i="31"/>
  <c r="I1605" i="31"/>
  <c r="J1605" i="31"/>
  <c r="K1605" i="31"/>
  <c r="L1605" i="31"/>
  <c r="M1605" i="31"/>
  <c r="N1605" i="31"/>
  <c r="O1605" i="31"/>
  <c r="P1605" i="31"/>
  <c r="Q1605" i="31"/>
  <c r="R1605" i="31"/>
  <c r="S1605" i="31"/>
  <c r="T1605" i="31"/>
  <c r="B1606" i="31"/>
  <c r="C1606" i="31"/>
  <c r="D1606" i="31"/>
  <c r="E1606" i="31"/>
  <c r="F1606" i="31"/>
  <c r="G1606" i="31"/>
  <c r="H1606" i="31"/>
  <c r="I1606" i="31"/>
  <c r="J1606" i="31"/>
  <c r="K1606" i="31"/>
  <c r="L1606" i="31"/>
  <c r="M1606" i="31"/>
  <c r="N1606" i="31"/>
  <c r="O1606" i="31"/>
  <c r="P1606" i="31"/>
  <c r="Q1606" i="31"/>
  <c r="R1606" i="31"/>
  <c r="S1606" i="31"/>
  <c r="T1606" i="31"/>
  <c r="B1607" i="31"/>
  <c r="C1607" i="31"/>
  <c r="D1607" i="31"/>
  <c r="E1607" i="31"/>
  <c r="F1607" i="31"/>
  <c r="G1607" i="31"/>
  <c r="H1607" i="31"/>
  <c r="I1607" i="31"/>
  <c r="J1607" i="31"/>
  <c r="K1607" i="31"/>
  <c r="L1607" i="31"/>
  <c r="M1607" i="31"/>
  <c r="N1607" i="31"/>
  <c r="O1607" i="31"/>
  <c r="P1607" i="31"/>
  <c r="Q1607" i="31"/>
  <c r="R1607" i="31"/>
  <c r="S1607" i="31"/>
  <c r="T1607" i="31"/>
  <c r="B1608" i="31"/>
  <c r="C1608" i="31"/>
  <c r="D1608" i="31"/>
  <c r="E1608" i="31"/>
  <c r="F1608" i="31"/>
  <c r="G1608" i="31"/>
  <c r="H1608" i="31"/>
  <c r="I1608" i="31"/>
  <c r="J1608" i="31"/>
  <c r="K1608" i="31"/>
  <c r="L1608" i="31"/>
  <c r="M1608" i="31"/>
  <c r="N1608" i="31"/>
  <c r="O1608" i="31"/>
  <c r="P1608" i="31"/>
  <c r="Q1608" i="31"/>
  <c r="R1608" i="31"/>
  <c r="S1608" i="31"/>
  <c r="T1608" i="31"/>
  <c r="B1609" i="31"/>
  <c r="C1609" i="31"/>
  <c r="D1609" i="31"/>
  <c r="E1609" i="31"/>
  <c r="F1609" i="31"/>
  <c r="G1609" i="31"/>
  <c r="H1609" i="31"/>
  <c r="I1609" i="31"/>
  <c r="J1609" i="31"/>
  <c r="K1609" i="31"/>
  <c r="L1609" i="31"/>
  <c r="M1609" i="31"/>
  <c r="N1609" i="31"/>
  <c r="O1609" i="31"/>
  <c r="P1609" i="31"/>
  <c r="Q1609" i="31"/>
  <c r="R1609" i="31"/>
  <c r="S1609" i="31"/>
  <c r="T1609" i="31"/>
  <c r="B1610" i="31"/>
  <c r="C1610" i="31"/>
  <c r="D1610" i="31"/>
  <c r="E1610" i="31"/>
  <c r="F1610" i="31"/>
  <c r="G1610" i="31"/>
  <c r="H1610" i="31"/>
  <c r="I1610" i="31"/>
  <c r="J1610" i="31"/>
  <c r="K1610" i="31"/>
  <c r="L1610" i="31"/>
  <c r="M1610" i="31"/>
  <c r="N1610" i="31"/>
  <c r="O1610" i="31"/>
  <c r="P1610" i="31"/>
  <c r="Q1610" i="31"/>
  <c r="R1610" i="31"/>
  <c r="S1610" i="31"/>
  <c r="T1610" i="31"/>
  <c r="B1611" i="31"/>
  <c r="C1611" i="31"/>
  <c r="D1611" i="31"/>
  <c r="E1611" i="31"/>
  <c r="F1611" i="31"/>
  <c r="G1611" i="31"/>
  <c r="H1611" i="31"/>
  <c r="I1611" i="31"/>
  <c r="J1611" i="31"/>
  <c r="K1611" i="31"/>
  <c r="L1611" i="31"/>
  <c r="M1611" i="31"/>
  <c r="N1611" i="31"/>
  <c r="O1611" i="31"/>
  <c r="P1611" i="31"/>
  <c r="Q1611" i="31"/>
  <c r="R1611" i="31"/>
  <c r="S1611" i="31"/>
  <c r="T1611" i="31"/>
  <c r="B1612" i="31"/>
  <c r="C1612" i="31"/>
  <c r="D1612" i="31"/>
  <c r="E1612" i="31"/>
  <c r="F1612" i="31"/>
  <c r="G1612" i="31"/>
  <c r="H1612" i="31"/>
  <c r="I1612" i="31"/>
  <c r="J1612" i="31"/>
  <c r="K1612" i="31"/>
  <c r="L1612" i="31"/>
  <c r="M1612" i="31"/>
  <c r="N1612" i="31"/>
  <c r="O1612" i="31"/>
  <c r="P1612" i="31"/>
  <c r="Q1612" i="31"/>
  <c r="R1612" i="31"/>
  <c r="S1612" i="31"/>
  <c r="T1612" i="31"/>
  <c r="B1613" i="31"/>
  <c r="C1613" i="31"/>
  <c r="D1613" i="31"/>
  <c r="E1613" i="31"/>
  <c r="F1613" i="31"/>
  <c r="G1613" i="31"/>
  <c r="H1613" i="31"/>
  <c r="I1613" i="31"/>
  <c r="J1613" i="31"/>
  <c r="K1613" i="31"/>
  <c r="L1613" i="31"/>
  <c r="M1613" i="31"/>
  <c r="N1613" i="31"/>
  <c r="O1613" i="31"/>
  <c r="P1613" i="31"/>
  <c r="Q1613" i="31"/>
  <c r="R1613" i="31"/>
  <c r="S1613" i="31"/>
  <c r="T1613" i="31"/>
  <c r="B1614" i="31"/>
  <c r="C1614" i="31"/>
  <c r="D1614" i="31"/>
  <c r="E1614" i="31"/>
  <c r="F1614" i="31"/>
  <c r="G1614" i="31"/>
  <c r="H1614" i="31"/>
  <c r="I1614" i="31"/>
  <c r="J1614" i="31"/>
  <c r="K1614" i="31"/>
  <c r="L1614" i="31"/>
  <c r="M1614" i="31"/>
  <c r="N1614" i="31"/>
  <c r="O1614" i="31"/>
  <c r="P1614" i="31"/>
  <c r="Q1614" i="31"/>
  <c r="R1614" i="31"/>
  <c r="S1614" i="31"/>
  <c r="T1614" i="31"/>
  <c r="B1615" i="31"/>
  <c r="C1615" i="31"/>
  <c r="D1615" i="31"/>
  <c r="E1615" i="31"/>
  <c r="F1615" i="31"/>
  <c r="G1615" i="31"/>
  <c r="H1615" i="31"/>
  <c r="I1615" i="31"/>
  <c r="J1615" i="31"/>
  <c r="K1615" i="31"/>
  <c r="L1615" i="31"/>
  <c r="M1615" i="31"/>
  <c r="N1615" i="31"/>
  <c r="O1615" i="31"/>
  <c r="P1615" i="31"/>
  <c r="Q1615" i="31"/>
  <c r="R1615" i="31"/>
  <c r="S1615" i="31"/>
  <c r="T1615" i="31"/>
  <c r="B1616" i="31"/>
  <c r="C1616" i="31"/>
  <c r="D1616" i="31"/>
  <c r="E1616" i="31"/>
  <c r="F1616" i="31"/>
  <c r="G1616" i="31"/>
  <c r="H1616" i="31"/>
  <c r="I1616" i="31"/>
  <c r="J1616" i="31"/>
  <c r="K1616" i="31"/>
  <c r="L1616" i="31"/>
  <c r="M1616" i="31"/>
  <c r="N1616" i="31"/>
  <c r="O1616" i="31"/>
  <c r="P1616" i="31"/>
  <c r="Q1616" i="31"/>
  <c r="R1616" i="31"/>
  <c r="S1616" i="31"/>
  <c r="T1616" i="31"/>
  <c r="B1617" i="31"/>
  <c r="C1617" i="31"/>
  <c r="D1617" i="31"/>
  <c r="E1617" i="31"/>
  <c r="F1617" i="31"/>
  <c r="G1617" i="31"/>
  <c r="H1617" i="31"/>
  <c r="I1617" i="31"/>
  <c r="J1617" i="31"/>
  <c r="K1617" i="31"/>
  <c r="L1617" i="31"/>
  <c r="M1617" i="31"/>
  <c r="N1617" i="31"/>
  <c r="O1617" i="31"/>
  <c r="P1617" i="31"/>
  <c r="Q1617" i="31"/>
  <c r="R1617" i="31"/>
  <c r="S1617" i="31"/>
  <c r="T1617" i="31"/>
  <c r="B1618" i="31"/>
  <c r="C1618" i="31"/>
  <c r="D1618" i="31"/>
  <c r="E1618" i="31"/>
  <c r="F1618" i="31"/>
  <c r="G1618" i="31"/>
  <c r="H1618" i="31"/>
  <c r="I1618" i="31"/>
  <c r="J1618" i="31"/>
  <c r="K1618" i="31"/>
  <c r="L1618" i="31"/>
  <c r="M1618" i="31"/>
  <c r="N1618" i="31"/>
  <c r="O1618" i="31"/>
  <c r="P1618" i="31"/>
  <c r="Q1618" i="31"/>
  <c r="R1618" i="31"/>
  <c r="S1618" i="31"/>
  <c r="T1618" i="31"/>
  <c r="B1619" i="31"/>
  <c r="C1619" i="31"/>
  <c r="D1619" i="31"/>
  <c r="E1619" i="31"/>
  <c r="F1619" i="31"/>
  <c r="G1619" i="31"/>
  <c r="H1619" i="31"/>
  <c r="I1619" i="31"/>
  <c r="J1619" i="31"/>
  <c r="K1619" i="31"/>
  <c r="L1619" i="31"/>
  <c r="M1619" i="31"/>
  <c r="N1619" i="31"/>
  <c r="O1619" i="31"/>
  <c r="P1619" i="31"/>
  <c r="Q1619" i="31"/>
  <c r="R1619" i="31"/>
  <c r="S1619" i="31"/>
  <c r="T1619" i="31"/>
  <c r="B1620" i="31"/>
  <c r="C1620" i="31"/>
  <c r="D1620" i="31"/>
  <c r="E1620" i="31"/>
  <c r="F1620" i="31"/>
  <c r="G1620" i="31"/>
  <c r="H1620" i="31"/>
  <c r="I1620" i="31"/>
  <c r="J1620" i="31"/>
  <c r="K1620" i="31"/>
  <c r="L1620" i="31"/>
  <c r="M1620" i="31"/>
  <c r="N1620" i="31"/>
  <c r="O1620" i="31"/>
  <c r="P1620" i="31"/>
  <c r="Q1620" i="31"/>
  <c r="R1620" i="31"/>
  <c r="S1620" i="31"/>
  <c r="T1620" i="31"/>
  <c r="B1621" i="31"/>
  <c r="C1621" i="31"/>
  <c r="D1621" i="31"/>
  <c r="E1621" i="31"/>
  <c r="F1621" i="31"/>
  <c r="G1621" i="31"/>
  <c r="H1621" i="31"/>
  <c r="I1621" i="31"/>
  <c r="J1621" i="31"/>
  <c r="K1621" i="31"/>
  <c r="L1621" i="31"/>
  <c r="M1621" i="31"/>
  <c r="N1621" i="31"/>
  <c r="O1621" i="31"/>
  <c r="P1621" i="31"/>
  <c r="Q1621" i="31"/>
  <c r="R1621" i="31"/>
  <c r="S1621" i="31"/>
  <c r="T1621" i="31"/>
  <c r="B1622" i="31"/>
  <c r="C1622" i="31"/>
  <c r="D1622" i="31"/>
  <c r="E1622" i="31"/>
  <c r="F1622" i="31"/>
  <c r="G1622" i="31"/>
  <c r="H1622" i="31"/>
  <c r="I1622" i="31"/>
  <c r="J1622" i="31"/>
  <c r="K1622" i="31"/>
  <c r="L1622" i="31"/>
  <c r="M1622" i="31"/>
  <c r="N1622" i="31"/>
  <c r="O1622" i="31"/>
  <c r="P1622" i="31"/>
  <c r="Q1622" i="31"/>
  <c r="R1622" i="31"/>
  <c r="S1622" i="31"/>
  <c r="T1622" i="31"/>
  <c r="B1623" i="31"/>
  <c r="C1623" i="31"/>
  <c r="D1623" i="31"/>
  <c r="E1623" i="31"/>
  <c r="F1623" i="31"/>
  <c r="G1623" i="31"/>
  <c r="H1623" i="31"/>
  <c r="I1623" i="31"/>
  <c r="J1623" i="31"/>
  <c r="K1623" i="31"/>
  <c r="L1623" i="31"/>
  <c r="M1623" i="31"/>
  <c r="N1623" i="31"/>
  <c r="O1623" i="31"/>
  <c r="P1623" i="31"/>
  <c r="Q1623" i="31"/>
  <c r="R1623" i="31"/>
  <c r="S1623" i="31"/>
  <c r="T1623" i="31"/>
  <c r="B1624" i="31"/>
  <c r="C1624" i="31"/>
  <c r="D1624" i="31"/>
  <c r="E1624" i="31"/>
  <c r="F1624" i="31"/>
  <c r="G1624" i="31"/>
  <c r="H1624" i="31"/>
  <c r="I1624" i="31"/>
  <c r="J1624" i="31"/>
  <c r="K1624" i="31"/>
  <c r="L1624" i="31"/>
  <c r="M1624" i="31"/>
  <c r="N1624" i="31"/>
  <c r="O1624" i="31"/>
  <c r="P1624" i="31"/>
  <c r="Q1624" i="31"/>
  <c r="R1624" i="31"/>
  <c r="S1624" i="31"/>
  <c r="T1624" i="31"/>
  <c r="B1625" i="31"/>
  <c r="C1625" i="31"/>
  <c r="D1625" i="31"/>
  <c r="E1625" i="31"/>
  <c r="F1625" i="31"/>
  <c r="G1625" i="31"/>
  <c r="H1625" i="31"/>
  <c r="I1625" i="31"/>
  <c r="J1625" i="31"/>
  <c r="K1625" i="31"/>
  <c r="L1625" i="31"/>
  <c r="M1625" i="31"/>
  <c r="N1625" i="31"/>
  <c r="O1625" i="31"/>
  <c r="P1625" i="31"/>
  <c r="Q1625" i="31"/>
  <c r="R1625" i="31"/>
  <c r="S1625" i="31"/>
  <c r="T1625" i="31"/>
  <c r="B1626" i="31"/>
  <c r="C1626" i="31"/>
  <c r="D1626" i="31"/>
  <c r="E1626" i="31"/>
  <c r="F1626" i="31"/>
  <c r="G1626" i="31"/>
  <c r="H1626" i="31"/>
  <c r="I1626" i="31"/>
  <c r="J1626" i="31"/>
  <c r="K1626" i="31"/>
  <c r="L1626" i="31"/>
  <c r="M1626" i="31"/>
  <c r="N1626" i="31"/>
  <c r="O1626" i="31"/>
  <c r="P1626" i="31"/>
  <c r="Q1626" i="31"/>
  <c r="R1626" i="31"/>
  <c r="S1626" i="31"/>
  <c r="T1626" i="31"/>
  <c r="B1627" i="31"/>
  <c r="C1627" i="31"/>
  <c r="D1627" i="31"/>
  <c r="E1627" i="31"/>
  <c r="F1627" i="31"/>
  <c r="G1627" i="31"/>
  <c r="H1627" i="31"/>
  <c r="I1627" i="31"/>
  <c r="J1627" i="31"/>
  <c r="K1627" i="31"/>
  <c r="L1627" i="31"/>
  <c r="M1627" i="31"/>
  <c r="N1627" i="31"/>
  <c r="O1627" i="31"/>
  <c r="P1627" i="31"/>
  <c r="Q1627" i="31"/>
  <c r="R1627" i="31"/>
  <c r="S1627" i="31"/>
  <c r="T1627" i="31"/>
  <c r="B1628" i="31"/>
  <c r="C1628" i="31"/>
  <c r="D1628" i="31"/>
  <c r="E1628" i="31"/>
  <c r="F1628" i="31"/>
  <c r="G1628" i="31"/>
  <c r="H1628" i="31"/>
  <c r="I1628" i="31"/>
  <c r="J1628" i="31"/>
  <c r="K1628" i="31"/>
  <c r="L1628" i="31"/>
  <c r="M1628" i="31"/>
  <c r="N1628" i="31"/>
  <c r="O1628" i="31"/>
  <c r="P1628" i="31"/>
  <c r="Q1628" i="31"/>
  <c r="R1628" i="31"/>
  <c r="S1628" i="31"/>
  <c r="T1628" i="31"/>
  <c r="B1629" i="31"/>
  <c r="C1629" i="31"/>
  <c r="D1629" i="31"/>
  <c r="E1629" i="31"/>
  <c r="F1629" i="31"/>
  <c r="G1629" i="31"/>
  <c r="H1629" i="31"/>
  <c r="I1629" i="31"/>
  <c r="J1629" i="31"/>
  <c r="K1629" i="31"/>
  <c r="L1629" i="31"/>
  <c r="M1629" i="31"/>
  <c r="N1629" i="31"/>
  <c r="O1629" i="31"/>
  <c r="P1629" i="31"/>
  <c r="Q1629" i="31"/>
  <c r="R1629" i="31"/>
  <c r="S1629" i="31"/>
  <c r="T1629" i="31"/>
  <c r="B1630" i="31"/>
  <c r="C1630" i="31"/>
  <c r="D1630" i="31"/>
  <c r="E1630" i="31"/>
  <c r="F1630" i="31"/>
  <c r="G1630" i="31"/>
  <c r="H1630" i="31"/>
  <c r="I1630" i="31"/>
  <c r="J1630" i="31"/>
  <c r="K1630" i="31"/>
  <c r="L1630" i="31"/>
  <c r="M1630" i="31"/>
  <c r="N1630" i="31"/>
  <c r="O1630" i="31"/>
  <c r="P1630" i="31"/>
  <c r="Q1630" i="31"/>
  <c r="R1630" i="31"/>
  <c r="S1630" i="31"/>
  <c r="T1630" i="31"/>
  <c r="B1631" i="31"/>
  <c r="C1631" i="31"/>
  <c r="D1631" i="31"/>
  <c r="E1631" i="31"/>
  <c r="F1631" i="31"/>
  <c r="G1631" i="31"/>
  <c r="H1631" i="31"/>
  <c r="I1631" i="31"/>
  <c r="J1631" i="31"/>
  <c r="K1631" i="31"/>
  <c r="L1631" i="31"/>
  <c r="M1631" i="31"/>
  <c r="N1631" i="31"/>
  <c r="O1631" i="31"/>
  <c r="P1631" i="31"/>
  <c r="Q1631" i="31"/>
  <c r="R1631" i="31"/>
  <c r="S1631" i="31"/>
  <c r="T1631" i="31"/>
  <c r="B1632" i="31"/>
  <c r="C1632" i="31"/>
  <c r="D1632" i="31"/>
  <c r="E1632" i="31"/>
  <c r="F1632" i="31"/>
  <c r="G1632" i="31"/>
  <c r="H1632" i="31"/>
  <c r="I1632" i="31"/>
  <c r="J1632" i="31"/>
  <c r="K1632" i="31"/>
  <c r="L1632" i="31"/>
  <c r="M1632" i="31"/>
  <c r="N1632" i="31"/>
  <c r="O1632" i="31"/>
  <c r="P1632" i="31"/>
  <c r="Q1632" i="31"/>
  <c r="R1632" i="31"/>
  <c r="S1632" i="31"/>
  <c r="T1632" i="31"/>
  <c r="B1633" i="31"/>
  <c r="C1633" i="31"/>
  <c r="D1633" i="31"/>
  <c r="E1633" i="31"/>
  <c r="F1633" i="31"/>
  <c r="G1633" i="31"/>
  <c r="H1633" i="31"/>
  <c r="I1633" i="31"/>
  <c r="J1633" i="31"/>
  <c r="K1633" i="31"/>
  <c r="L1633" i="31"/>
  <c r="M1633" i="31"/>
  <c r="N1633" i="31"/>
  <c r="O1633" i="31"/>
  <c r="P1633" i="31"/>
  <c r="Q1633" i="31"/>
  <c r="R1633" i="31"/>
  <c r="S1633" i="31"/>
  <c r="T1633" i="31"/>
  <c r="B1634" i="31"/>
  <c r="C1634" i="31"/>
  <c r="D1634" i="31"/>
  <c r="E1634" i="31"/>
  <c r="F1634" i="31"/>
  <c r="G1634" i="31"/>
  <c r="H1634" i="31"/>
  <c r="I1634" i="31"/>
  <c r="J1634" i="31"/>
  <c r="K1634" i="31"/>
  <c r="L1634" i="31"/>
  <c r="M1634" i="31"/>
  <c r="N1634" i="31"/>
  <c r="O1634" i="31"/>
  <c r="P1634" i="31"/>
  <c r="Q1634" i="31"/>
  <c r="R1634" i="31"/>
  <c r="S1634" i="31"/>
  <c r="T1634" i="31"/>
  <c r="B1635" i="31"/>
  <c r="C1635" i="31"/>
  <c r="D1635" i="31"/>
  <c r="E1635" i="31"/>
  <c r="F1635" i="31"/>
  <c r="G1635" i="31"/>
  <c r="H1635" i="31"/>
  <c r="I1635" i="31"/>
  <c r="J1635" i="31"/>
  <c r="K1635" i="31"/>
  <c r="L1635" i="31"/>
  <c r="M1635" i="31"/>
  <c r="N1635" i="31"/>
  <c r="O1635" i="31"/>
  <c r="P1635" i="31"/>
  <c r="Q1635" i="31"/>
  <c r="R1635" i="31"/>
  <c r="S1635" i="31"/>
  <c r="T1635" i="31"/>
  <c r="B1636" i="31"/>
  <c r="C1636" i="31"/>
  <c r="D1636" i="31"/>
  <c r="E1636" i="31"/>
  <c r="F1636" i="31"/>
  <c r="G1636" i="31"/>
  <c r="H1636" i="31"/>
  <c r="I1636" i="31"/>
  <c r="J1636" i="31"/>
  <c r="K1636" i="31"/>
  <c r="L1636" i="31"/>
  <c r="M1636" i="31"/>
  <c r="N1636" i="31"/>
  <c r="O1636" i="31"/>
  <c r="P1636" i="31"/>
  <c r="Q1636" i="31"/>
  <c r="R1636" i="31"/>
  <c r="S1636" i="31"/>
  <c r="T1636" i="31"/>
  <c r="B1637" i="31"/>
  <c r="C1637" i="31"/>
  <c r="D1637" i="31"/>
  <c r="E1637" i="31"/>
  <c r="F1637" i="31"/>
  <c r="G1637" i="31"/>
  <c r="H1637" i="31"/>
  <c r="I1637" i="31"/>
  <c r="J1637" i="31"/>
  <c r="K1637" i="31"/>
  <c r="L1637" i="31"/>
  <c r="M1637" i="31"/>
  <c r="N1637" i="31"/>
  <c r="O1637" i="31"/>
  <c r="P1637" i="31"/>
  <c r="Q1637" i="31"/>
  <c r="R1637" i="31"/>
  <c r="S1637" i="31"/>
  <c r="T1637" i="31"/>
  <c r="B1638" i="31"/>
  <c r="C1638" i="31"/>
  <c r="D1638" i="31"/>
  <c r="E1638" i="31"/>
  <c r="F1638" i="31"/>
  <c r="G1638" i="31"/>
  <c r="H1638" i="31"/>
  <c r="I1638" i="31"/>
  <c r="J1638" i="31"/>
  <c r="K1638" i="31"/>
  <c r="L1638" i="31"/>
  <c r="M1638" i="31"/>
  <c r="N1638" i="31"/>
  <c r="O1638" i="31"/>
  <c r="P1638" i="31"/>
  <c r="Q1638" i="31"/>
  <c r="R1638" i="31"/>
  <c r="S1638" i="31"/>
  <c r="T1638" i="31"/>
  <c r="B1639" i="31"/>
  <c r="C1639" i="31"/>
  <c r="D1639" i="31"/>
  <c r="E1639" i="31"/>
  <c r="F1639" i="31"/>
  <c r="G1639" i="31"/>
  <c r="H1639" i="31"/>
  <c r="I1639" i="31"/>
  <c r="J1639" i="31"/>
  <c r="K1639" i="31"/>
  <c r="L1639" i="31"/>
  <c r="M1639" i="31"/>
  <c r="N1639" i="31"/>
  <c r="O1639" i="31"/>
  <c r="P1639" i="31"/>
  <c r="Q1639" i="31"/>
  <c r="R1639" i="31"/>
  <c r="S1639" i="31"/>
  <c r="T1639" i="31"/>
  <c r="B1640" i="31"/>
  <c r="C1640" i="31"/>
  <c r="D1640" i="31"/>
  <c r="E1640" i="31"/>
  <c r="F1640" i="31"/>
  <c r="G1640" i="31"/>
  <c r="H1640" i="31"/>
  <c r="I1640" i="31"/>
  <c r="J1640" i="31"/>
  <c r="K1640" i="31"/>
  <c r="L1640" i="31"/>
  <c r="M1640" i="31"/>
  <c r="N1640" i="31"/>
  <c r="O1640" i="31"/>
  <c r="P1640" i="31"/>
  <c r="Q1640" i="31"/>
  <c r="R1640" i="31"/>
  <c r="S1640" i="31"/>
  <c r="T1640" i="31"/>
  <c r="B1641" i="31"/>
  <c r="C1641" i="31"/>
  <c r="D1641" i="31"/>
  <c r="E1641" i="31"/>
  <c r="F1641" i="31"/>
  <c r="G1641" i="31"/>
  <c r="H1641" i="31"/>
  <c r="I1641" i="31"/>
  <c r="J1641" i="31"/>
  <c r="K1641" i="31"/>
  <c r="L1641" i="31"/>
  <c r="M1641" i="31"/>
  <c r="N1641" i="31"/>
  <c r="O1641" i="31"/>
  <c r="P1641" i="31"/>
  <c r="Q1641" i="31"/>
  <c r="R1641" i="31"/>
  <c r="S1641" i="31"/>
  <c r="T1641" i="31"/>
  <c r="B1642" i="31"/>
  <c r="C1642" i="31"/>
  <c r="D1642" i="31"/>
  <c r="E1642" i="31"/>
  <c r="F1642" i="31"/>
  <c r="G1642" i="31"/>
  <c r="H1642" i="31"/>
  <c r="I1642" i="31"/>
  <c r="J1642" i="31"/>
  <c r="K1642" i="31"/>
  <c r="L1642" i="31"/>
  <c r="M1642" i="31"/>
  <c r="N1642" i="31"/>
  <c r="O1642" i="31"/>
  <c r="P1642" i="31"/>
  <c r="Q1642" i="31"/>
  <c r="R1642" i="31"/>
  <c r="S1642" i="31"/>
  <c r="T1642" i="31"/>
  <c r="B1643" i="31"/>
  <c r="C1643" i="31"/>
  <c r="D1643" i="31"/>
  <c r="E1643" i="31"/>
  <c r="F1643" i="31"/>
  <c r="G1643" i="31"/>
  <c r="H1643" i="31"/>
  <c r="I1643" i="31"/>
  <c r="J1643" i="31"/>
  <c r="K1643" i="31"/>
  <c r="L1643" i="31"/>
  <c r="M1643" i="31"/>
  <c r="N1643" i="31"/>
  <c r="O1643" i="31"/>
  <c r="P1643" i="31"/>
  <c r="Q1643" i="31"/>
  <c r="R1643" i="31"/>
  <c r="S1643" i="31"/>
  <c r="T1643" i="31"/>
  <c r="B1644" i="31"/>
  <c r="C1644" i="31"/>
  <c r="D1644" i="31"/>
  <c r="E1644" i="31"/>
  <c r="F1644" i="31"/>
  <c r="G1644" i="31"/>
  <c r="H1644" i="31"/>
  <c r="I1644" i="31"/>
  <c r="J1644" i="31"/>
  <c r="K1644" i="31"/>
  <c r="L1644" i="31"/>
  <c r="M1644" i="31"/>
  <c r="N1644" i="31"/>
  <c r="O1644" i="31"/>
  <c r="P1644" i="31"/>
  <c r="Q1644" i="31"/>
  <c r="R1644" i="31"/>
  <c r="S1644" i="31"/>
  <c r="T1644" i="31"/>
  <c r="B1645" i="31"/>
  <c r="C1645" i="31"/>
  <c r="D1645" i="31"/>
  <c r="E1645" i="31"/>
  <c r="F1645" i="31"/>
  <c r="G1645" i="31"/>
  <c r="H1645" i="31"/>
  <c r="I1645" i="31"/>
  <c r="J1645" i="31"/>
  <c r="K1645" i="31"/>
  <c r="L1645" i="31"/>
  <c r="M1645" i="31"/>
  <c r="N1645" i="31"/>
  <c r="O1645" i="31"/>
  <c r="P1645" i="31"/>
  <c r="Q1645" i="31"/>
  <c r="R1645" i="31"/>
  <c r="S1645" i="31"/>
  <c r="T1645" i="31"/>
  <c r="B1646" i="31"/>
  <c r="C1646" i="31"/>
  <c r="D1646" i="31"/>
  <c r="E1646" i="31"/>
  <c r="F1646" i="31"/>
  <c r="G1646" i="31"/>
  <c r="H1646" i="31"/>
  <c r="I1646" i="31"/>
  <c r="J1646" i="31"/>
  <c r="K1646" i="31"/>
  <c r="L1646" i="31"/>
  <c r="M1646" i="31"/>
  <c r="N1646" i="31"/>
  <c r="O1646" i="31"/>
  <c r="P1646" i="31"/>
  <c r="Q1646" i="31"/>
  <c r="R1646" i="31"/>
  <c r="S1646" i="31"/>
  <c r="T1646" i="31"/>
  <c r="B1647" i="31"/>
  <c r="C1647" i="31"/>
  <c r="D1647" i="31"/>
  <c r="E1647" i="31"/>
  <c r="F1647" i="31"/>
  <c r="G1647" i="31"/>
  <c r="H1647" i="31"/>
  <c r="I1647" i="31"/>
  <c r="J1647" i="31"/>
  <c r="K1647" i="31"/>
  <c r="L1647" i="31"/>
  <c r="M1647" i="31"/>
  <c r="N1647" i="31"/>
  <c r="O1647" i="31"/>
  <c r="P1647" i="31"/>
  <c r="Q1647" i="31"/>
  <c r="R1647" i="31"/>
  <c r="S1647" i="31"/>
  <c r="T1647" i="31"/>
  <c r="B1648" i="31"/>
  <c r="C1648" i="31"/>
  <c r="D1648" i="31"/>
  <c r="E1648" i="31"/>
  <c r="F1648" i="31"/>
  <c r="G1648" i="31"/>
  <c r="H1648" i="31"/>
  <c r="I1648" i="31"/>
  <c r="J1648" i="31"/>
  <c r="K1648" i="31"/>
  <c r="L1648" i="31"/>
  <c r="M1648" i="31"/>
  <c r="N1648" i="31"/>
  <c r="O1648" i="31"/>
  <c r="P1648" i="31"/>
  <c r="Q1648" i="31"/>
  <c r="R1648" i="31"/>
  <c r="S1648" i="31"/>
  <c r="T1648" i="31"/>
  <c r="B1649" i="31"/>
  <c r="C1649" i="31"/>
  <c r="D1649" i="31"/>
  <c r="E1649" i="31"/>
  <c r="F1649" i="31"/>
  <c r="G1649" i="31"/>
  <c r="H1649" i="31"/>
  <c r="I1649" i="31"/>
  <c r="J1649" i="31"/>
  <c r="K1649" i="31"/>
  <c r="L1649" i="31"/>
  <c r="M1649" i="31"/>
  <c r="N1649" i="31"/>
  <c r="O1649" i="31"/>
  <c r="P1649" i="31"/>
  <c r="Q1649" i="31"/>
  <c r="R1649" i="31"/>
  <c r="S1649" i="31"/>
  <c r="T1649" i="31"/>
  <c r="B1650" i="31"/>
  <c r="C1650" i="31"/>
  <c r="D1650" i="31"/>
  <c r="E1650" i="31"/>
  <c r="F1650" i="31"/>
  <c r="G1650" i="31"/>
  <c r="H1650" i="31"/>
  <c r="I1650" i="31"/>
  <c r="J1650" i="31"/>
  <c r="K1650" i="31"/>
  <c r="L1650" i="31"/>
  <c r="M1650" i="31"/>
  <c r="N1650" i="31"/>
  <c r="O1650" i="31"/>
  <c r="P1650" i="31"/>
  <c r="Q1650" i="31"/>
  <c r="R1650" i="31"/>
  <c r="S1650" i="31"/>
  <c r="T1650" i="31"/>
  <c r="B1651" i="31"/>
  <c r="C1651" i="31"/>
  <c r="D1651" i="31"/>
  <c r="E1651" i="31"/>
  <c r="F1651" i="31"/>
  <c r="G1651" i="31"/>
  <c r="H1651" i="31"/>
  <c r="I1651" i="31"/>
  <c r="J1651" i="31"/>
  <c r="K1651" i="31"/>
  <c r="L1651" i="31"/>
  <c r="M1651" i="31"/>
  <c r="N1651" i="31"/>
  <c r="O1651" i="31"/>
  <c r="P1651" i="31"/>
  <c r="Q1651" i="31"/>
  <c r="R1651" i="31"/>
  <c r="S1651" i="31"/>
  <c r="T1651" i="31"/>
  <c r="B1652" i="31"/>
  <c r="C1652" i="31"/>
  <c r="D1652" i="31"/>
  <c r="E1652" i="31"/>
  <c r="F1652" i="31"/>
  <c r="G1652" i="31"/>
  <c r="H1652" i="31"/>
  <c r="I1652" i="31"/>
  <c r="J1652" i="31"/>
  <c r="K1652" i="31"/>
  <c r="L1652" i="31"/>
  <c r="M1652" i="31"/>
  <c r="N1652" i="31"/>
  <c r="O1652" i="31"/>
  <c r="P1652" i="31"/>
  <c r="Q1652" i="31"/>
  <c r="R1652" i="31"/>
  <c r="S1652" i="31"/>
  <c r="T1652" i="31"/>
  <c r="B1653" i="31"/>
  <c r="C1653" i="31"/>
  <c r="D1653" i="31"/>
  <c r="E1653" i="31"/>
  <c r="F1653" i="31"/>
  <c r="G1653" i="31"/>
  <c r="H1653" i="31"/>
  <c r="I1653" i="31"/>
  <c r="J1653" i="31"/>
  <c r="K1653" i="31"/>
  <c r="L1653" i="31"/>
  <c r="M1653" i="31"/>
  <c r="N1653" i="31"/>
  <c r="O1653" i="31"/>
  <c r="P1653" i="31"/>
  <c r="Q1653" i="31"/>
  <c r="R1653" i="31"/>
  <c r="S1653" i="31"/>
  <c r="T1653" i="31"/>
  <c r="B1654" i="31"/>
  <c r="C1654" i="31"/>
  <c r="D1654" i="31"/>
  <c r="E1654" i="31"/>
  <c r="F1654" i="31"/>
  <c r="G1654" i="31"/>
  <c r="H1654" i="31"/>
  <c r="I1654" i="31"/>
  <c r="J1654" i="31"/>
  <c r="K1654" i="31"/>
  <c r="L1654" i="31"/>
  <c r="M1654" i="31"/>
  <c r="N1654" i="31"/>
  <c r="O1654" i="31"/>
  <c r="P1654" i="31"/>
  <c r="Q1654" i="31"/>
  <c r="R1654" i="31"/>
  <c r="S1654" i="31"/>
  <c r="T1654" i="31"/>
  <c r="B1655" i="31"/>
  <c r="C1655" i="31"/>
  <c r="D1655" i="31"/>
  <c r="E1655" i="31"/>
  <c r="F1655" i="31"/>
  <c r="G1655" i="31"/>
  <c r="H1655" i="31"/>
  <c r="I1655" i="31"/>
  <c r="J1655" i="31"/>
  <c r="K1655" i="31"/>
  <c r="L1655" i="31"/>
  <c r="M1655" i="31"/>
  <c r="N1655" i="31"/>
  <c r="O1655" i="31"/>
  <c r="P1655" i="31"/>
  <c r="Q1655" i="31"/>
  <c r="R1655" i="31"/>
  <c r="S1655" i="31"/>
  <c r="T1655" i="31"/>
  <c r="B1656" i="31"/>
  <c r="C1656" i="31"/>
  <c r="D1656" i="31"/>
  <c r="E1656" i="31"/>
  <c r="F1656" i="31"/>
  <c r="G1656" i="31"/>
  <c r="H1656" i="31"/>
  <c r="I1656" i="31"/>
  <c r="J1656" i="31"/>
  <c r="K1656" i="31"/>
  <c r="L1656" i="31"/>
  <c r="M1656" i="31"/>
  <c r="N1656" i="31"/>
  <c r="O1656" i="31"/>
  <c r="P1656" i="31"/>
  <c r="Q1656" i="31"/>
  <c r="R1656" i="31"/>
  <c r="S1656" i="31"/>
  <c r="T1656" i="31"/>
  <c r="B1657" i="31"/>
  <c r="C1657" i="31"/>
  <c r="D1657" i="31"/>
  <c r="E1657" i="31"/>
  <c r="F1657" i="31"/>
  <c r="G1657" i="31"/>
  <c r="H1657" i="31"/>
  <c r="I1657" i="31"/>
  <c r="J1657" i="31"/>
  <c r="K1657" i="31"/>
  <c r="L1657" i="31"/>
  <c r="M1657" i="31"/>
  <c r="N1657" i="31"/>
  <c r="O1657" i="31"/>
  <c r="P1657" i="31"/>
  <c r="Q1657" i="31"/>
  <c r="R1657" i="31"/>
  <c r="S1657" i="31"/>
  <c r="T1657" i="31"/>
  <c r="B1658" i="31"/>
  <c r="C1658" i="31"/>
  <c r="D1658" i="31"/>
  <c r="E1658" i="31"/>
  <c r="F1658" i="31"/>
  <c r="G1658" i="31"/>
  <c r="H1658" i="31"/>
  <c r="I1658" i="31"/>
  <c r="J1658" i="31"/>
  <c r="K1658" i="31"/>
  <c r="L1658" i="31"/>
  <c r="M1658" i="31"/>
  <c r="N1658" i="31"/>
  <c r="O1658" i="31"/>
  <c r="P1658" i="31"/>
  <c r="Q1658" i="31"/>
  <c r="R1658" i="31"/>
  <c r="S1658" i="31"/>
  <c r="T1658" i="31"/>
  <c r="B1659" i="31"/>
  <c r="C1659" i="31"/>
  <c r="D1659" i="31"/>
  <c r="E1659" i="31"/>
  <c r="F1659" i="31"/>
  <c r="G1659" i="31"/>
  <c r="H1659" i="31"/>
  <c r="I1659" i="31"/>
  <c r="J1659" i="31"/>
  <c r="K1659" i="31"/>
  <c r="L1659" i="31"/>
  <c r="M1659" i="31"/>
  <c r="N1659" i="31"/>
  <c r="O1659" i="31"/>
  <c r="P1659" i="31"/>
  <c r="Q1659" i="31"/>
  <c r="R1659" i="31"/>
  <c r="S1659" i="31"/>
  <c r="T1659" i="31"/>
  <c r="B1660" i="31"/>
  <c r="C1660" i="31"/>
  <c r="D1660" i="31"/>
  <c r="E1660" i="31"/>
  <c r="F1660" i="31"/>
  <c r="G1660" i="31"/>
  <c r="H1660" i="31"/>
  <c r="I1660" i="31"/>
  <c r="J1660" i="31"/>
  <c r="K1660" i="31"/>
  <c r="L1660" i="31"/>
  <c r="M1660" i="31"/>
  <c r="N1660" i="31"/>
  <c r="O1660" i="31"/>
  <c r="P1660" i="31"/>
  <c r="Q1660" i="31"/>
  <c r="R1660" i="31"/>
  <c r="S1660" i="31"/>
  <c r="T1660" i="31"/>
  <c r="B1661" i="31"/>
  <c r="C1661" i="31"/>
  <c r="D1661" i="31"/>
  <c r="E1661" i="31"/>
  <c r="F1661" i="31"/>
  <c r="G1661" i="31"/>
  <c r="H1661" i="31"/>
  <c r="I1661" i="31"/>
  <c r="J1661" i="31"/>
  <c r="K1661" i="31"/>
  <c r="L1661" i="31"/>
  <c r="M1661" i="31"/>
  <c r="N1661" i="31"/>
  <c r="O1661" i="31"/>
  <c r="P1661" i="31"/>
  <c r="Q1661" i="31"/>
  <c r="R1661" i="31"/>
  <c r="S1661" i="31"/>
  <c r="T1661" i="31"/>
  <c r="B1662" i="31"/>
  <c r="C1662" i="31"/>
  <c r="D1662" i="31"/>
  <c r="E1662" i="31"/>
  <c r="F1662" i="31"/>
  <c r="G1662" i="31"/>
  <c r="H1662" i="31"/>
  <c r="I1662" i="31"/>
  <c r="J1662" i="31"/>
  <c r="K1662" i="31"/>
  <c r="L1662" i="31"/>
  <c r="M1662" i="31"/>
  <c r="N1662" i="31"/>
  <c r="O1662" i="31"/>
  <c r="P1662" i="31"/>
  <c r="Q1662" i="31"/>
  <c r="R1662" i="31"/>
  <c r="S1662" i="31"/>
  <c r="T1662" i="31"/>
  <c r="B1663" i="31"/>
  <c r="C1663" i="31"/>
  <c r="D1663" i="31"/>
  <c r="E1663" i="31"/>
  <c r="F1663" i="31"/>
  <c r="G1663" i="31"/>
  <c r="H1663" i="31"/>
  <c r="I1663" i="31"/>
  <c r="J1663" i="31"/>
  <c r="K1663" i="31"/>
  <c r="L1663" i="31"/>
  <c r="M1663" i="31"/>
  <c r="N1663" i="31"/>
  <c r="O1663" i="31"/>
  <c r="P1663" i="31"/>
  <c r="Q1663" i="31"/>
  <c r="R1663" i="31"/>
  <c r="S1663" i="31"/>
  <c r="T1663" i="31"/>
  <c r="B1664" i="31"/>
  <c r="C1664" i="31"/>
  <c r="D1664" i="31"/>
  <c r="E1664" i="31"/>
  <c r="F1664" i="31"/>
  <c r="G1664" i="31"/>
  <c r="H1664" i="31"/>
  <c r="I1664" i="31"/>
  <c r="J1664" i="31"/>
  <c r="K1664" i="31"/>
  <c r="L1664" i="31"/>
  <c r="M1664" i="31"/>
  <c r="N1664" i="31"/>
  <c r="O1664" i="31"/>
  <c r="P1664" i="31"/>
  <c r="Q1664" i="31"/>
  <c r="R1664" i="31"/>
  <c r="S1664" i="31"/>
  <c r="T1664" i="31"/>
  <c r="B1665" i="31"/>
  <c r="C1665" i="31"/>
  <c r="D1665" i="31"/>
  <c r="E1665" i="31"/>
  <c r="F1665" i="31"/>
  <c r="G1665" i="31"/>
  <c r="H1665" i="31"/>
  <c r="I1665" i="31"/>
  <c r="J1665" i="31"/>
  <c r="K1665" i="31"/>
  <c r="L1665" i="31"/>
  <c r="M1665" i="31"/>
  <c r="N1665" i="31"/>
  <c r="O1665" i="31"/>
  <c r="P1665" i="31"/>
  <c r="Q1665" i="31"/>
  <c r="R1665" i="31"/>
  <c r="S1665" i="31"/>
  <c r="T1665" i="31"/>
  <c r="B1666" i="31"/>
  <c r="C1666" i="31"/>
  <c r="D1666" i="31"/>
  <c r="E1666" i="31"/>
  <c r="F1666" i="31"/>
  <c r="G1666" i="31"/>
  <c r="H1666" i="31"/>
  <c r="I1666" i="31"/>
  <c r="J1666" i="31"/>
  <c r="K1666" i="31"/>
  <c r="L1666" i="31"/>
  <c r="M1666" i="31"/>
  <c r="N1666" i="31"/>
  <c r="O1666" i="31"/>
  <c r="P1666" i="31"/>
  <c r="Q1666" i="31"/>
  <c r="R1666" i="31"/>
  <c r="S1666" i="31"/>
  <c r="T1666" i="31"/>
  <c r="B1667" i="31"/>
  <c r="C1667" i="31"/>
  <c r="D1667" i="31"/>
  <c r="E1667" i="31"/>
  <c r="F1667" i="31"/>
  <c r="G1667" i="31"/>
  <c r="H1667" i="31"/>
  <c r="I1667" i="31"/>
  <c r="J1667" i="31"/>
  <c r="K1667" i="31"/>
  <c r="L1667" i="31"/>
  <c r="M1667" i="31"/>
  <c r="N1667" i="31"/>
  <c r="O1667" i="31"/>
  <c r="P1667" i="31"/>
  <c r="Q1667" i="31"/>
  <c r="R1667" i="31"/>
  <c r="S1667" i="31"/>
  <c r="T1667" i="31"/>
  <c r="B1668" i="31"/>
  <c r="C1668" i="31"/>
  <c r="D1668" i="31"/>
  <c r="E1668" i="31"/>
  <c r="F1668" i="31"/>
  <c r="G1668" i="31"/>
  <c r="H1668" i="31"/>
  <c r="I1668" i="31"/>
  <c r="J1668" i="31"/>
  <c r="K1668" i="31"/>
  <c r="L1668" i="31"/>
  <c r="M1668" i="31"/>
  <c r="N1668" i="31"/>
  <c r="O1668" i="31"/>
  <c r="P1668" i="31"/>
  <c r="Q1668" i="31"/>
  <c r="R1668" i="31"/>
  <c r="S1668" i="31"/>
  <c r="T1668" i="31"/>
  <c r="B1669" i="31"/>
  <c r="C1669" i="31"/>
  <c r="D1669" i="31"/>
  <c r="E1669" i="31"/>
  <c r="F1669" i="31"/>
  <c r="G1669" i="31"/>
  <c r="H1669" i="31"/>
  <c r="I1669" i="31"/>
  <c r="J1669" i="31"/>
  <c r="K1669" i="31"/>
  <c r="L1669" i="31"/>
  <c r="M1669" i="31"/>
  <c r="N1669" i="31"/>
  <c r="O1669" i="31"/>
  <c r="P1669" i="31"/>
  <c r="Q1669" i="31"/>
  <c r="R1669" i="31"/>
  <c r="S1669" i="31"/>
  <c r="T1669" i="31"/>
  <c r="B1670" i="31"/>
  <c r="C1670" i="31"/>
  <c r="D1670" i="31"/>
  <c r="E1670" i="31"/>
  <c r="F1670" i="31"/>
  <c r="G1670" i="31"/>
  <c r="H1670" i="31"/>
  <c r="I1670" i="31"/>
  <c r="J1670" i="31"/>
  <c r="K1670" i="31"/>
  <c r="L1670" i="31"/>
  <c r="M1670" i="31"/>
  <c r="N1670" i="31"/>
  <c r="O1670" i="31"/>
  <c r="P1670" i="31"/>
  <c r="Q1670" i="31"/>
  <c r="R1670" i="31"/>
  <c r="S1670" i="31"/>
  <c r="T1670" i="31"/>
  <c r="B1671" i="31"/>
  <c r="C1671" i="31"/>
  <c r="D1671" i="31"/>
  <c r="E1671" i="31"/>
  <c r="F1671" i="31"/>
  <c r="G1671" i="31"/>
  <c r="H1671" i="31"/>
  <c r="I1671" i="31"/>
  <c r="J1671" i="31"/>
  <c r="K1671" i="31"/>
  <c r="L1671" i="31"/>
  <c r="M1671" i="31"/>
  <c r="N1671" i="31"/>
  <c r="O1671" i="31"/>
  <c r="P1671" i="31"/>
  <c r="Q1671" i="31"/>
  <c r="R1671" i="31"/>
  <c r="S1671" i="31"/>
  <c r="T1671" i="31"/>
  <c r="B1672" i="31"/>
  <c r="C1672" i="31"/>
  <c r="D1672" i="31"/>
  <c r="E1672" i="31"/>
  <c r="F1672" i="31"/>
  <c r="G1672" i="31"/>
  <c r="H1672" i="31"/>
  <c r="I1672" i="31"/>
  <c r="J1672" i="31"/>
  <c r="K1672" i="31"/>
  <c r="L1672" i="31"/>
  <c r="M1672" i="31"/>
  <c r="N1672" i="31"/>
  <c r="O1672" i="31"/>
  <c r="P1672" i="31"/>
  <c r="Q1672" i="31"/>
  <c r="R1672" i="31"/>
  <c r="S1672" i="31"/>
  <c r="T1672" i="31"/>
  <c r="B1673" i="31"/>
  <c r="C1673" i="31"/>
  <c r="D1673" i="31"/>
  <c r="E1673" i="31"/>
  <c r="F1673" i="31"/>
  <c r="G1673" i="31"/>
  <c r="H1673" i="31"/>
  <c r="I1673" i="31"/>
  <c r="J1673" i="31"/>
  <c r="K1673" i="31"/>
  <c r="L1673" i="31"/>
  <c r="M1673" i="31"/>
  <c r="N1673" i="31"/>
  <c r="O1673" i="31"/>
  <c r="P1673" i="31"/>
  <c r="Q1673" i="31"/>
  <c r="R1673" i="31"/>
  <c r="S1673" i="31"/>
  <c r="T1673" i="31"/>
  <c r="B1674" i="31"/>
  <c r="C1674" i="31"/>
  <c r="D1674" i="31"/>
  <c r="E1674" i="31"/>
  <c r="F1674" i="31"/>
  <c r="G1674" i="31"/>
  <c r="H1674" i="31"/>
  <c r="I1674" i="31"/>
  <c r="J1674" i="31"/>
  <c r="K1674" i="31"/>
  <c r="L1674" i="31"/>
  <c r="M1674" i="31"/>
  <c r="N1674" i="31"/>
  <c r="O1674" i="31"/>
  <c r="P1674" i="31"/>
  <c r="Q1674" i="31"/>
  <c r="R1674" i="31"/>
  <c r="S1674" i="31"/>
  <c r="T1674" i="31"/>
  <c r="B1675" i="31"/>
  <c r="C1675" i="31"/>
  <c r="D1675" i="31"/>
  <c r="E1675" i="31"/>
  <c r="F1675" i="31"/>
  <c r="G1675" i="31"/>
  <c r="H1675" i="31"/>
  <c r="I1675" i="31"/>
  <c r="J1675" i="31"/>
  <c r="K1675" i="31"/>
  <c r="L1675" i="31"/>
  <c r="M1675" i="31"/>
  <c r="N1675" i="31"/>
  <c r="O1675" i="31"/>
  <c r="P1675" i="31"/>
  <c r="Q1675" i="31"/>
  <c r="R1675" i="31"/>
  <c r="S1675" i="31"/>
  <c r="T1675" i="31"/>
  <c r="B1676" i="31"/>
  <c r="C1676" i="31"/>
  <c r="D1676" i="31"/>
  <c r="E1676" i="31"/>
  <c r="F1676" i="31"/>
  <c r="G1676" i="31"/>
  <c r="H1676" i="31"/>
  <c r="I1676" i="31"/>
  <c r="J1676" i="31"/>
  <c r="K1676" i="31"/>
  <c r="L1676" i="31"/>
  <c r="M1676" i="31"/>
  <c r="N1676" i="31"/>
  <c r="O1676" i="31"/>
  <c r="P1676" i="31"/>
  <c r="Q1676" i="31"/>
  <c r="R1676" i="31"/>
  <c r="S1676" i="31"/>
  <c r="T1676" i="31"/>
  <c r="B1677" i="31"/>
  <c r="C1677" i="31"/>
  <c r="D1677" i="31"/>
  <c r="E1677" i="31"/>
  <c r="F1677" i="31"/>
  <c r="G1677" i="31"/>
  <c r="H1677" i="31"/>
  <c r="I1677" i="31"/>
  <c r="J1677" i="31"/>
  <c r="K1677" i="31"/>
  <c r="L1677" i="31"/>
  <c r="M1677" i="31"/>
  <c r="N1677" i="31"/>
  <c r="O1677" i="31"/>
  <c r="P1677" i="31"/>
  <c r="Q1677" i="31"/>
  <c r="R1677" i="31"/>
  <c r="S1677" i="31"/>
  <c r="T1677" i="31"/>
  <c r="B1678" i="31"/>
  <c r="C1678" i="31"/>
  <c r="D1678" i="31"/>
  <c r="E1678" i="31"/>
  <c r="F1678" i="31"/>
  <c r="G1678" i="31"/>
  <c r="H1678" i="31"/>
  <c r="I1678" i="31"/>
  <c r="J1678" i="31"/>
  <c r="K1678" i="31"/>
  <c r="L1678" i="31"/>
  <c r="M1678" i="31"/>
  <c r="N1678" i="31"/>
  <c r="O1678" i="31"/>
  <c r="P1678" i="31"/>
  <c r="Q1678" i="31"/>
  <c r="R1678" i="31"/>
  <c r="S1678" i="31"/>
  <c r="T1678" i="31"/>
  <c r="B1679" i="31"/>
  <c r="C1679" i="31"/>
  <c r="D1679" i="31"/>
  <c r="E1679" i="31"/>
  <c r="F1679" i="31"/>
  <c r="G1679" i="31"/>
  <c r="H1679" i="31"/>
  <c r="I1679" i="31"/>
  <c r="J1679" i="31"/>
  <c r="K1679" i="31"/>
  <c r="L1679" i="31"/>
  <c r="M1679" i="31"/>
  <c r="N1679" i="31"/>
  <c r="O1679" i="31"/>
  <c r="P1679" i="31"/>
  <c r="Q1679" i="31"/>
  <c r="R1679" i="31"/>
  <c r="S1679" i="31"/>
  <c r="T1679" i="31"/>
  <c r="B1680" i="31"/>
  <c r="C1680" i="31"/>
  <c r="D1680" i="31"/>
  <c r="E1680" i="31"/>
  <c r="F1680" i="31"/>
  <c r="G1680" i="31"/>
  <c r="H1680" i="31"/>
  <c r="I1680" i="31"/>
  <c r="J1680" i="31"/>
  <c r="K1680" i="31"/>
  <c r="L1680" i="31"/>
  <c r="M1680" i="31"/>
  <c r="N1680" i="31"/>
  <c r="O1680" i="31"/>
  <c r="P1680" i="31"/>
  <c r="Q1680" i="31"/>
  <c r="R1680" i="31"/>
  <c r="S1680" i="31"/>
  <c r="T1680" i="31"/>
  <c r="B1681" i="31"/>
  <c r="C1681" i="31"/>
  <c r="D1681" i="31"/>
  <c r="E1681" i="31"/>
  <c r="F1681" i="31"/>
  <c r="G1681" i="31"/>
  <c r="H1681" i="31"/>
  <c r="I1681" i="31"/>
  <c r="J1681" i="31"/>
  <c r="K1681" i="31"/>
  <c r="L1681" i="31"/>
  <c r="M1681" i="31"/>
  <c r="N1681" i="31"/>
  <c r="O1681" i="31"/>
  <c r="P1681" i="31"/>
  <c r="Q1681" i="31"/>
  <c r="R1681" i="31"/>
  <c r="S1681" i="31"/>
  <c r="T1681" i="31"/>
  <c r="B1682" i="31"/>
  <c r="C1682" i="31"/>
  <c r="D1682" i="31"/>
  <c r="E1682" i="31"/>
  <c r="F1682" i="31"/>
  <c r="G1682" i="31"/>
  <c r="H1682" i="31"/>
  <c r="I1682" i="31"/>
  <c r="J1682" i="31"/>
  <c r="K1682" i="31"/>
  <c r="L1682" i="31"/>
  <c r="M1682" i="31"/>
  <c r="N1682" i="31"/>
  <c r="O1682" i="31"/>
  <c r="P1682" i="31"/>
  <c r="Q1682" i="31"/>
  <c r="R1682" i="31"/>
  <c r="S1682" i="31"/>
  <c r="T1682" i="31"/>
  <c r="B1683" i="31"/>
  <c r="C1683" i="31"/>
  <c r="D1683" i="31"/>
  <c r="E1683" i="31"/>
  <c r="F1683" i="31"/>
  <c r="G1683" i="31"/>
  <c r="H1683" i="31"/>
  <c r="I1683" i="31"/>
  <c r="J1683" i="31"/>
  <c r="K1683" i="31"/>
  <c r="L1683" i="31"/>
  <c r="M1683" i="31"/>
  <c r="N1683" i="31"/>
  <c r="O1683" i="31"/>
  <c r="P1683" i="31"/>
  <c r="Q1683" i="31"/>
  <c r="R1683" i="31"/>
  <c r="S1683" i="31"/>
  <c r="T1683" i="31"/>
  <c r="B1684" i="31"/>
  <c r="C1684" i="31"/>
  <c r="D1684" i="31"/>
  <c r="E1684" i="31"/>
  <c r="F1684" i="31"/>
  <c r="G1684" i="31"/>
  <c r="H1684" i="31"/>
  <c r="I1684" i="31"/>
  <c r="J1684" i="31"/>
  <c r="K1684" i="31"/>
  <c r="L1684" i="31"/>
  <c r="M1684" i="31"/>
  <c r="N1684" i="31"/>
  <c r="O1684" i="31"/>
  <c r="P1684" i="31"/>
  <c r="Q1684" i="31"/>
  <c r="R1684" i="31"/>
  <c r="S1684" i="31"/>
  <c r="T1684" i="31"/>
  <c r="B1685" i="31"/>
  <c r="C1685" i="31"/>
  <c r="D1685" i="31"/>
  <c r="E1685" i="31"/>
  <c r="F1685" i="31"/>
  <c r="G1685" i="31"/>
  <c r="H1685" i="31"/>
  <c r="I1685" i="31"/>
  <c r="J1685" i="31"/>
  <c r="K1685" i="31"/>
  <c r="L1685" i="31"/>
  <c r="M1685" i="31"/>
  <c r="N1685" i="31"/>
  <c r="O1685" i="31"/>
  <c r="P1685" i="31"/>
  <c r="Q1685" i="31"/>
  <c r="R1685" i="31"/>
  <c r="S1685" i="31"/>
  <c r="T1685" i="31"/>
  <c r="B1686" i="31"/>
  <c r="C1686" i="31"/>
  <c r="D1686" i="31"/>
  <c r="E1686" i="31"/>
  <c r="F1686" i="31"/>
  <c r="G1686" i="31"/>
  <c r="H1686" i="31"/>
  <c r="I1686" i="31"/>
  <c r="J1686" i="31"/>
  <c r="K1686" i="31"/>
  <c r="L1686" i="31"/>
  <c r="M1686" i="31"/>
  <c r="N1686" i="31"/>
  <c r="O1686" i="31"/>
  <c r="P1686" i="31"/>
  <c r="Q1686" i="31"/>
  <c r="R1686" i="31"/>
  <c r="S1686" i="31"/>
  <c r="T1686" i="31"/>
  <c r="B1687" i="31"/>
  <c r="C1687" i="31"/>
  <c r="D1687" i="31"/>
  <c r="E1687" i="31"/>
  <c r="F1687" i="31"/>
  <c r="G1687" i="31"/>
  <c r="H1687" i="31"/>
  <c r="I1687" i="31"/>
  <c r="J1687" i="31"/>
  <c r="K1687" i="31"/>
  <c r="L1687" i="31"/>
  <c r="M1687" i="31"/>
  <c r="N1687" i="31"/>
  <c r="O1687" i="31"/>
  <c r="P1687" i="31"/>
  <c r="Q1687" i="31"/>
  <c r="R1687" i="31"/>
  <c r="S1687" i="31"/>
  <c r="T1687" i="31"/>
  <c r="B1688" i="31"/>
  <c r="C1688" i="31"/>
  <c r="D1688" i="31"/>
  <c r="E1688" i="31"/>
  <c r="F1688" i="31"/>
  <c r="G1688" i="31"/>
  <c r="H1688" i="31"/>
  <c r="I1688" i="31"/>
  <c r="J1688" i="31"/>
  <c r="K1688" i="31"/>
  <c r="L1688" i="31"/>
  <c r="M1688" i="31"/>
  <c r="N1688" i="31"/>
  <c r="O1688" i="31"/>
  <c r="P1688" i="31"/>
  <c r="Q1688" i="31"/>
  <c r="R1688" i="31"/>
  <c r="S1688" i="31"/>
  <c r="T1688" i="31"/>
  <c r="B1689" i="31"/>
  <c r="C1689" i="31"/>
  <c r="D1689" i="31"/>
  <c r="E1689" i="31"/>
  <c r="F1689" i="31"/>
  <c r="G1689" i="31"/>
  <c r="H1689" i="31"/>
  <c r="I1689" i="31"/>
  <c r="J1689" i="31"/>
  <c r="K1689" i="31"/>
  <c r="L1689" i="31"/>
  <c r="M1689" i="31"/>
  <c r="N1689" i="31"/>
  <c r="O1689" i="31"/>
  <c r="P1689" i="31"/>
  <c r="Q1689" i="31"/>
  <c r="R1689" i="31"/>
  <c r="S1689" i="31"/>
  <c r="T1689" i="31"/>
  <c r="B1690" i="31"/>
  <c r="C1690" i="31"/>
  <c r="D1690" i="31"/>
  <c r="E1690" i="31"/>
  <c r="F1690" i="31"/>
  <c r="G1690" i="31"/>
  <c r="H1690" i="31"/>
  <c r="I1690" i="31"/>
  <c r="J1690" i="31"/>
  <c r="K1690" i="31"/>
  <c r="L1690" i="31"/>
  <c r="M1690" i="31"/>
  <c r="N1690" i="31"/>
  <c r="O1690" i="31"/>
  <c r="P1690" i="31"/>
  <c r="Q1690" i="31"/>
  <c r="R1690" i="31"/>
  <c r="S1690" i="31"/>
  <c r="T1690" i="31"/>
  <c r="B1691" i="31"/>
  <c r="C1691" i="31"/>
  <c r="D1691" i="31"/>
  <c r="E1691" i="31"/>
  <c r="F1691" i="31"/>
  <c r="G1691" i="31"/>
  <c r="H1691" i="31"/>
  <c r="I1691" i="31"/>
  <c r="J1691" i="31"/>
  <c r="K1691" i="31"/>
  <c r="L1691" i="31"/>
  <c r="M1691" i="31"/>
  <c r="N1691" i="31"/>
  <c r="O1691" i="31"/>
  <c r="P1691" i="31"/>
  <c r="Q1691" i="31"/>
  <c r="R1691" i="31"/>
  <c r="S1691" i="31"/>
  <c r="T1691" i="31"/>
  <c r="B1692" i="31"/>
  <c r="C1692" i="31"/>
  <c r="D1692" i="31"/>
  <c r="E1692" i="31"/>
  <c r="F1692" i="31"/>
  <c r="G1692" i="31"/>
  <c r="H1692" i="31"/>
  <c r="I1692" i="31"/>
  <c r="J1692" i="31"/>
  <c r="K1692" i="31"/>
  <c r="L1692" i="31"/>
  <c r="M1692" i="31"/>
  <c r="N1692" i="31"/>
  <c r="O1692" i="31"/>
  <c r="P1692" i="31"/>
  <c r="Q1692" i="31"/>
  <c r="R1692" i="31"/>
  <c r="S1692" i="31"/>
  <c r="T1692" i="31"/>
  <c r="B1693" i="31"/>
  <c r="C1693" i="31"/>
  <c r="D1693" i="31"/>
  <c r="E1693" i="31"/>
  <c r="F1693" i="31"/>
  <c r="G1693" i="31"/>
  <c r="H1693" i="31"/>
  <c r="I1693" i="31"/>
  <c r="J1693" i="31"/>
  <c r="K1693" i="31"/>
  <c r="L1693" i="31"/>
  <c r="M1693" i="31"/>
  <c r="N1693" i="31"/>
  <c r="O1693" i="31"/>
  <c r="P1693" i="31"/>
  <c r="Q1693" i="31"/>
  <c r="R1693" i="31"/>
  <c r="S1693" i="31"/>
  <c r="T1693" i="31"/>
  <c r="B1694" i="31"/>
  <c r="C1694" i="31"/>
  <c r="D1694" i="31"/>
  <c r="E1694" i="31"/>
  <c r="F1694" i="31"/>
  <c r="G1694" i="31"/>
  <c r="H1694" i="31"/>
  <c r="I1694" i="31"/>
  <c r="J1694" i="31"/>
  <c r="K1694" i="31"/>
  <c r="L1694" i="31"/>
  <c r="M1694" i="31"/>
  <c r="N1694" i="31"/>
  <c r="O1694" i="31"/>
  <c r="P1694" i="31"/>
  <c r="Q1694" i="31"/>
  <c r="R1694" i="31"/>
  <c r="S1694" i="31"/>
  <c r="T1694" i="31"/>
  <c r="B1695" i="31"/>
  <c r="C1695" i="31"/>
  <c r="D1695" i="31"/>
  <c r="E1695" i="31"/>
  <c r="F1695" i="31"/>
  <c r="G1695" i="31"/>
  <c r="H1695" i="31"/>
  <c r="I1695" i="31"/>
  <c r="J1695" i="31"/>
  <c r="K1695" i="31"/>
  <c r="L1695" i="31"/>
  <c r="M1695" i="31"/>
  <c r="N1695" i="31"/>
  <c r="O1695" i="31"/>
  <c r="P1695" i="31"/>
  <c r="Q1695" i="31"/>
  <c r="R1695" i="31"/>
  <c r="S1695" i="31"/>
  <c r="T1695" i="31"/>
  <c r="B1696" i="31"/>
  <c r="C1696" i="31"/>
  <c r="D1696" i="31"/>
  <c r="E1696" i="31"/>
  <c r="F1696" i="31"/>
  <c r="G1696" i="31"/>
  <c r="H1696" i="31"/>
  <c r="I1696" i="31"/>
  <c r="J1696" i="31"/>
  <c r="K1696" i="31"/>
  <c r="L1696" i="31"/>
  <c r="M1696" i="31"/>
  <c r="N1696" i="31"/>
  <c r="O1696" i="31"/>
  <c r="P1696" i="31"/>
  <c r="Q1696" i="31"/>
  <c r="R1696" i="31"/>
  <c r="S1696" i="31"/>
  <c r="T1696" i="31"/>
  <c r="B1697" i="31"/>
  <c r="C1697" i="31"/>
  <c r="D1697" i="31"/>
  <c r="E1697" i="31"/>
  <c r="F1697" i="31"/>
  <c r="G1697" i="31"/>
  <c r="H1697" i="31"/>
  <c r="I1697" i="31"/>
  <c r="J1697" i="31"/>
  <c r="K1697" i="31"/>
  <c r="L1697" i="31"/>
  <c r="M1697" i="31"/>
  <c r="N1697" i="31"/>
  <c r="O1697" i="31"/>
  <c r="P1697" i="31"/>
  <c r="Q1697" i="31"/>
  <c r="R1697" i="31"/>
  <c r="S1697" i="31"/>
  <c r="T1697" i="31"/>
  <c r="B1698" i="31"/>
  <c r="C1698" i="31"/>
  <c r="D1698" i="31"/>
  <c r="E1698" i="31"/>
  <c r="F1698" i="31"/>
  <c r="G1698" i="31"/>
  <c r="H1698" i="31"/>
  <c r="I1698" i="31"/>
  <c r="J1698" i="31"/>
  <c r="K1698" i="31"/>
  <c r="L1698" i="31"/>
  <c r="M1698" i="31"/>
  <c r="N1698" i="31"/>
  <c r="O1698" i="31"/>
  <c r="P1698" i="31"/>
  <c r="Q1698" i="31"/>
  <c r="R1698" i="31"/>
  <c r="S1698" i="31"/>
  <c r="T1698" i="31"/>
  <c r="B1699" i="31"/>
  <c r="C1699" i="31"/>
  <c r="D1699" i="31"/>
  <c r="E1699" i="31"/>
  <c r="F1699" i="31"/>
  <c r="G1699" i="31"/>
  <c r="H1699" i="31"/>
  <c r="I1699" i="31"/>
  <c r="J1699" i="31"/>
  <c r="K1699" i="31"/>
  <c r="L1699" i="31"/>
  <c r="M1699" i="31"/>
  <c r="N1699" i="31"/>
  <c r="O1699" i="31"/>
  <c r="P1699" i="31"/>
  <c r="Q1699" i="31"/>
  <c r="R1699" i="31"/>
  <c r="S1699" i="31"/>
  <c r="T1699" i="31"/>
  <c r="B1700" i="31"/>
  <c r="C1700" i="31"/>
  <c r="D1700" i="31"/>
  <c r="E1700" i="31"/>
  <c r="F1700" i="31"/>
  <c r="G1700" i="31"/>
  <c r="H1700" i="31"/>
  <c r="I1700" i="31"/>
  <c r="J1700" i="31"/>
  <c r="K1700" i="31"/>
  <c r="L1700" i="31"/>
  <c r="M1700" i="31"/>
  <c r="N1700" i="31"/>
  <c r="O1700" i="31"/>
  <c r="P1700" i="31"/>
  <c r="Q1700" i="31"/>
  <c r="R1700" i="31"/>
  <c r="S1700" i="31"/>
  <c r="T1700" i="31"/>
  <c r="B1701" i="31"/>
  <c r="C1701" i="31"/>
  <c r="D1701" i="31"/>
  <c r="E1701" i="31"/>
  <c r="F1701" i="31"/>
  <c r="G1701" i="31"/>
  <c r="H1701" i="31"/>
  <c r="I1701" i="31"/>
  <c r="J1701" i="31"/>
  <c r="K1701" i="31"/>
  <c r="L1701" i="31"/>
  <c r="M1701" i="31"/>
  <c r="N1701" i="31"/>
  <c r="O1701" i="31"/>
  <c r="P1701" i="31"/>
  <c r="Q1701" i="31"/>
  <c r="R1701" i="31"/>
  <c r="S1701" i="31"/>
  <c r="T1701" i="31"/>
  <c r="B1702" i="31"/>
  <c r="C1702" i="31"/>
  <c r="D1702" i="31"/>
  <c r="E1702" i="31"/>
  <c r="F1702" i="31"/>
  <c r="G1702" i="31"/>
  <c r="H1702" i="31"/>
  <c r="I1702" i="31"/>
  <c r="J1702" i="31"/>
  <c r="K1702" i="31"/>
  <c r="L1702" i="31"/>
  <c r="M1702" i="31"/>
  <c r="N1702" i="31"/>
  <c r="O1702" i="31"/>
  <c r="P1702" i="31"/>
  <c r="Q1702" i="31"/>
  <c r="R1702" i="31"/>
  <c r="S1702" i="31"/>
  <c r="T1702" i="31"/>
  <c r="B1703" i="31"/>
  <c r="C1703" i="31"/>
  <c r="D1703" i="31"/>
  <c r="E1703" i="31"/>
  <c r="F1703" i="31"/>
  <c r="G1703" i="31"/>
  <c r="H1703" i="31"/>
  <c r="I1703" i="31"/>
  <c r="J1703" i="31"/>
  <c r="K1703" i="31"/>
  <c r="L1703" i="31"/>
  <c r="M1703" i="31"/>
  <c r="N1703" i="31"/>
  <c r="O1703" i="31"/>
  <c r="P1703" i="31"/>
  <c r="Q1703" i="31"/>
  <c r="R1703" i="31"/>
  <c r="S1703" i="31"/>
  <c r="T1703" i="31"/>
  <c r="B1704" i="31"/>
  <c r="C1704" i="31"/>
  <c r="D1704" i="31"/>
  <c r="E1704" i="31"/>
  <c r="F1704" i="31"/>
  <c r="G1704" i="31"/>
  <c r="H1704" i="31"/>
  <c r="I1704" i="31"/>
  <c r="J1704" i="31"/>
  <c r="K1704" i="31"/>
  <c r="L1704" i="31"/>
  <c r="M1704" i="31"/>
  <c r="N1704" i="31"/>
  <c r="O1704" i="31"/>
  <c r="P1704" i="31"/>
  <c r="Q1704" i="31"/>
  <c r="R1704" i="31"/>
  <c r="S1704" i="31"/>
  <c r="T1704" i="31"/>
  <c r="B1705" i="31"/>
  <c r="C1705" i="31"/>
  <c r="D1705" i="31"/>
  <c r="E1705" i="31"/>
  <c r="F1705" i="31"/>
  <c r="G1705" i="31"/>
  <c r="H1705" i="31"/>
  <c r="I1705" i="31"/>
  <c r="J1705" i="31"/>
  <c r="K1705" i="31"/>
  <c r="L1705" i="31"/>
  <c r="M1705" i="31"/>
  <c r="N1705" i="31"/>
  <c r="O1705" i="31"/>
  <c r="P1705" i="31"/>
  <c r="Q1705" i="31"/>
  <c r="R1705" i="31"/>
  <c r="S1705" i="31"/>
  <c r="T1705" i="31"/>
  <c r="B1706" i="31"/>
  <c r="C1706" i="31"/>
  <c r="D1706" i="31"/>
  <c r="E1706" i="31"/>
  <c r="F1706" i="31"/>
  <c r="G1706" i="31"/>
  <c r="H1706" i="31"/>
  <c r="I1706" i="31"/>
  <c r="J1706" i="31"/>
  <c r="K1706" i="31"/>
  <c r="L1706" i="31"/>
  <c r="M1706" i="31"/>
  <c r="N1706" i="31"/>
  <c r="O1706" i="31"/>
  <c r="P1706" i="31"/>
  <c r="Q1706" i="31"/>
  <c r="R1706" i="31"/>
  <c r="S1706" i="31"/>
  <c r="T1706" i="31"/>
  <c r="B1707" i="31"/>
  <c r="C1707" i="31"/>
  <c r="D1707" i="31"/>
  <c r="E1707" i="31"/>
  <c r="F1707" i="31"/>
  <c r="G1707" i="31"/>
  <c r="H1707" i="31"/>
  <c r="I1707" i="31"/>
  <c r="J1707" i="31"/>
  <c r="K1707" i="31"/>
  <c r="L1707" i="31"/>
  <c r="M1707" i="31"/>
  <c r="N1707" i="31"/>
  <c r="O1707" i="31"/>
  <c r="P1707" i="31"/>
  <c r="Q1707" i="31"/>
  <c r="R1707" i="31"/>
  <c r="S1707" i="31"/>
  <c r="T1707" i="31"/>
  <c r="B1708" i="31"/>
  <c r="C1708" i="31"/>
  <c r="D1708" i="31"/>
  <c r="E1708" i="31"/>
  <c r="F1708" i="31"/>
  <c r="G1708" i="31"/>
  <c r="H1708" i="31"/>
  <c r="I1708" i="31"/>
  <c r="J1708" i="31"/>
  <c r="K1708" i="31"/>
  <c r="L1708" i="31"/>
  <c r="M1708" i="31"/>
  <c r="N1708" i="31"/>
  <c r="O1708" i="31"/>
  <c r="P1708" i="31"/>
  <c r="Q1708" i="31"/>
  <c r="R1708" i="31"/>
  <c r="S1708" i="31"/>
  <c r="T1708" i="31"/>
  <c r="B1709" i="31"/>
  <c r="C1709" i="31"/>
  <c r="D1709" i="31"/>
  <c r="E1709" i="31"/>
  <c r="F1709" i="31"/>
  <c r="G1709" i="31"/>
  <c r="H1709" i="31"/>
  <c r="I1709" i="31"/>
  <c r="J1709" i="31"/>
  <c r="K1709" i="31"/>
  <c r="L1709" i="31"/>
  <c r="M1709" i="31"/>
  <c r="N1709" i="31"/>
  <c r="O1709" i="31"/>
  <c r="P1709" i="31"/>
  <c r="Q1709" i="31"/>
  <c r="R1709" i="31"/>
  <c r="S1709" i="31"/>
  <c r="T1709" i="31"/>
  <c r="B1710" i="31"/>
  <c r="C1710" i="31"/>
  <c r="D1710" i="31"/>
  <c r="E1710" i="31"/>
  <c r="F1710" i="31"/>
  <c r="G1710" i="31"/>
  <c r="H1710" i="31"/>
  <c r="I1710" i="31"/>
  <c r="J1710" i="31"/>
  <c r="K1710" i="31"/>
  <c r="L1710" i="31"/>
  <c r="M1710" i="31"/>
  <c r="N1710" i="31"/>
  <c r="O1710" i="31"/>
  <c r="P1710" i="31"/>
  <c r="Q1710" i="31"/>
  <c r="R1710" i="31"/>
  <c r="S1710" i="31"/>
  <c r="T1710" i="31"/>
  <c r="B1711" i="31"/>
  <c r="C1711" i="31"/>
  <c r="D1711" i="31"/>
  <c r="E1711" i="31"/>
  <c r="F1711" i="31"/>
  <c r="G1711" i="31"/>
  <c r="H1711" i="31"/>
  <c r="I1711" i="31"/>
  <c r="J1711" i="31"/>
  <c r="K1711" i="31"/>
  <c r="L1711" i="31"/>
  <c r="M1711" i="31"/>
  <c r="N1711" i="31"/>
  <c r="O1711" i="31"/>
  <c r="P1711" i="31"/>
  <c r="Q1711" i="31"/>
  <c r="R1711" i="31"/>
  <c r="S1711" i="31"/>
  <c r="T1711" i="31"/>
  <c r="B1712" i="31"/>
  <c r="C1712" i="31"/>
  <c r="D1712" i="31"/>
  <c r="E1712" i="31"/>
  <c r="F1712" i="31"/>
  <c r="G1712" i="31"/>
  <c r="H1712" i="31"/>
  <c r="I1712" i="31"/>
  <c r="J1712" i="31"/>
  <c r="K1712" i="31"/>
  <c r="L1712" i="31"/>
  <c r="M1712" i="31"/>
  <c r="N1712" i="31"/>
  <c r="O1712" i="31"/>
  <c r="P1712" i="31"/>
  <c r="Q1712" i="31"/>
  <c r="R1712" i="31"/>
  <c r="S1712" i="31"/>
  <c r="T1712" i="31"/>
  <c r="B1713" i="31"/>
  <c r="C1713" i="31"/>
  <c r="D1713" i="31"/>
  <c r="E1713" i="31"/>
  <c r="F1713" i="31"/>
  <c r="G1713" i="31"/>
  <c r="H1713" i="31"/>
  <c r="I1713" i="31"/>
  <c r="J1713" i="31"/>
  <c r="K1713" i="31"/>
  <c r="L1713" i="31"/>
  <c r="M1713" i="31"/>
  <c r="N1713" i="31"/>
  <c r="O1713" i="31"/>
  <c r="P1713" i="31"/>
  <c r="Q1713" i="31"/>
  <c r="R1713" i="31"/>
  <c r="S1713" i="31"/>
  <c r="T1713" i="31"/>
  <c r="B1714" i="31"/>
  <c r="C1714" i="31"/>
  <c r="D1714" i="31"/>
  <c r="E1714" i="31"/>
  <c r="F1714" i="31"/>
  <c r="G1714" i="31"/>
  <c r="H1714" i="31"/>
  <c r="I1714" i="31"/>
  <c r="J1714" i="31"/>
  <c r="K1714" i="31"/>
  <c r="L1714" i="31"/>
  <c r="M1714" i="31"/>
  <c r="N1714" i="31"/>
  <c r="O1714" i="31"/>
  <c r="P1714" i="31"/>
  <c r="Q1714" i="31"/>
  <c r="R1714" i="31"/>
  <c r="S1714" i="31"/>
  <c r="T1714" i="31"/>
  <c r="B1715" i="31"/>
  <c r="C1715" i="31"/>
  <c r="D1715" i="31"/>
  <c r="E1715" i="31"/>
  <c r="F1715" i="31"/>
  <c r="G1715" i="31"/>
  <c r="H1715" i="31"/>
  <c r="I1715" i="31"/>
  <c r="J1715" i="31"/>
  <c r="K1715" i="31"/>
  <c r="L1715" i="31"/>
  <c r="M1715" i="31"/>
  <c r="N1715" i="31"/>
  <c r="O1715" i="31"/>
  <c r="P1715" i="31"/>
  <c r="Q1715" i="31"/>
  <c r="R1715" i="31"/>
  <c r="S1715" i="31"/>
  <c r="T1715" i="31"/>
  <c r="B1716" i="31"/>
  <c r="C1716" i="31"/>
  <c r="D1716" i="31"/>
  <c r="E1716" i="31"/>
  <c r="F1716" i="31"/>
  <c r="G1716" i="31"/>
  <c r="H1716" i="31"/>
  <c r="I1716" i="31"/>
  <c r="J1716" i="31"/>
  <c r="K1716" i="31"/>
  <c r="L1716" i="31"/>
  <c r="M1716" i="31"/>
  <c r="N1716" i="31"/>
  <c r="O1716" i="31"/>
  <c r="P1716" i="31"/>
  <c r="Q1716" i="31"/>
  <c r="R1716" i="31"/>
  <c r="S1716" i="31"/>
  <c r="T1716" i="31"/>
  <c r="B1717" i="31"/>
  <c r="C1717" i="31"/>
  <c r="D1717" i="31"/>
  <c r="E1717" i="31"/>
  <c r="F1717" i="31"/>
  <c r="G1717" i="31"/>
  <c r="H1717" i="31"/>
  <c r="I1717" i="31"/>
  <c r="J1717" i="31"/>
  <c r="K1717" i="31"/>
  <c r="L1717" i="31"/>
  <c r="M1717" i="31"/>
  <c r="N1717" i="31"/>
  <c r="O1717" i="31"/>
  <c r="P1717" i="31"/>
  <c r="Q1717" i="31"/>
  <c r="R1717" i="31"/>
  <c r="S1717" i="31"/>
  <c r="T1717" i="31"/>
  <c r="B1718" i="31"/>
  <c r="C1718" i="31"/>
  <c r="D1718" i="31"/>
  <c r="E1718" i="31"/>
  <c r="F1718" i="31"/>
  <c r="G1718" i="31"/>
  <c r="H1718" i="31"/>
  <c r="I1718" i="31"/>
  <c r="J1718" i="31"/>
  <c r="K1718" i="31"/>
  <c r="L1718" i="31"/>
  <c r="M1718" i="31"/>
  <c r="N1718" i="31"/>
  <c r="O1718" i="31"/>
  <c r="P1718" i="31"/>
  <c r="Q1718" i="31"/>
  <c r="R1718" i="31"/>
  <c r="S1718" i="31"/>
  <c r="T1718" i="31"/>
  <c r="B1719" i="31"/>
  <c r="C1719" i="31"/>
  <c r="D1719" i="31"/>
  <c r="E1719" i="31"/>
  <c r="F1719" i="31"/>
  <c r="G1719" i="31"/>
  <c r="H1719" i="31"/>
  <c r="I1719" i="31"/>
  <c r="J1719" i="31"/>
  <c r="K1719" i="31"/>
  <c r="L1719" i="31"/>
  <c r="M1719" i="31"/>
  <c r="N1719" i="31"/>
  <c r="O1719" i="31"/>
  <c r="P1719" i="31"/>
  <c r="Q1719" i="31"/>
  <c r="R1719" i="31"/>
  <c r="S1719" i="31"/>
  <c r="T1719" i="31"/>
  <c r="B1720" i="31"/>
  <c r="C1720" i="31"/>
  <c r="D1720" i="31"/>
  <c r="E1720" i="31"/>
  <c r="F1720" i="31"/>
  <c r="G1720" i="31"/>
  <c r="H1720" i="31"/>
  <c r="I1720" i="31"/>
  <c r="J1720" i="31"/>
  <c r="K1720" i="31"/>
  <c r="L1720" i="31"/>
  <c r="M1720" i="31"/>
  <c r="N1720" i="31"/>
  <c r="O1720" i="31"/>
  <c r="P1720" i="31"/>
  <c r="Q1720" i="31"/>
  <c r="R1720" i="31"/>
  <c r="S1720" i="31"/>
  <c r="T1720" i="31"/>
  <c r="B1721" i="31"/>
  <c r="C1721" i="31"/>
  <c r="D1721" i="31"/>
  <c r="E1721" i="31"/>
  <c r="F1721" i="31"/>
  <c r="G1721" i="31"/>
  <c r="H1721" i="31"/>
  <c r="I1721" i="31"/>
  <c r="J1721" i="31"/>
  <c r="K1721" i="31"/>
  <c r="L1721" i="31"/>
  <c r="M1721" i="31"/>
  <c r="N1721" i="31"/>
  <c r="O1721" i="31"/>
  <c r="P1721" i="31"/>
  <c r="Q1721" i="31"/>
  <c r="R1721" i="31"/>
  <c r="S1721" i="31"/>
  <c r="T1721" i="31"/>
  <c r="B1722" i="31"/>
  <c r="C1722" i="31"/>
  <c r="D1722" i="31"/>
  <c r="E1722" i="31"/>
  <c r="F1722" i="31"/>
  <c r="G1722" i="31"/>
  <c r="H1722" i="31"/>
  <c r="I1722" i="31"/>
  <c r="J1722" i="31"/>
  <c r="K1722" i="31"/>
  <c r="L1722" i="31"/>
  <c r="M1722" i="31"/>
  <c r="N1722" i="31"/>
  <c r="O1722" i="31"/>
  <c r="P1722" i="31"/>
  <c r="Q1722" i="31"/>
  <c r="R1722" i="31"/>
  <c r="S1722" i="31"/>
  <c r="T1722" i="31"/>
  <c r="B1723" i="31"/>
  <c r="C1723" i="31"/>
  <c r="D1723" i="31"/>
  <c r="E1723" i="31"/>
  <c r="F1723" i="31"/>
  <c r="G1723" i="31"/>
  <c r="H1723" i="31"/>
  <c r="I1723" i="31"/>
  <c r="J1723" i="31"/>
  <c r="K1723" i="31"/>
  <c r="L1723" i="31"/>
  <c r="M1723" i="31"/>
  <c r="N1723" i="31"/>
  <c r="O1723" i="31"/>
  <c r="P1723" i="31"/>
  <c r="Q1723" i="31"/>
  <c r="R1723" i="31"/>
  <c r="S1723" i="31"/>
  <c r="T1723" i="31"/>
  <c r="B1724" i="31"/>
  <c r="C1724" i="31"/>
  <c r="D1724" i="31"/>
  <c r="E1724" i="31"/>
  <c r="F1724" i="31"/>
  <c r="G1724" i="31"/>
  <c r="H1724" i="31"/>
  <c r="I1724" i="31"/>
  <c r="J1724" i="31"/>
  <c r="K1724" i="31"/>
  <c r="L1724" i="31"/>
  <c r="M1724" i="31"/>
  <c r="N1724" i="31"/>
  <c r="O1724" i="31"/>
  <c r="P1724" i="31"/>
  <c r="Q1724" i="31"/>
  <c r="R1724" i="31"/>
  <c r="S1724" i="31"/>
  <c r="T1724" i="31"/>
  <c r="B1725" i="31"/>
  <c r="C1725" i="31"/>
  <c r="D1725" i="31"/>
  <c r="E1725" i="31"/>
  <c r="F1725" i="31"/>
  <c r="G1725" i="31"/>
  <c r="H1725" i="31"/>
  <c r="I1725" i="31"/>
  <c r="J1725" i="31"/>
  <c r="K1725" i="31"/>
  <c r="L1725" i="31"/>
  <c r="M1725" i="31"/>
  <c r="N1725" i="31"/>
  <c r="O1725" i="31"/>
  <c r="P1725" i="31"/>
  <c r="Q1725" i="31"/>
  <c r="R1725" i="31"/>
  <c r="S1725" i="31"/>
  <c r="T1725" i="31"/>
  <c r="B1726" i="31"/>
  <c r="C1726" i="31"/>
  <c r="D1726" i="31"/>
  <c r="E1726" i="31"/>
  <c r="F1726" i="31"/>
  <c r="G1726" i="31"/>
  <c r="H1726" i="31"/>
  <c r="I1726" i="31"/>
  <c r="J1726" i="31"/>
  <c r="K1726" i="31"/>
  <c r="L1726" i="31"/>
  <c r="M1726" i="31"/>
  <c r="N1726" i="31"/>
  <c r="O1726" i="31"/>
  <c r="P1726" i="31"/>
  <c r="Q1726" i="31"/>
  <c r="R1726" i="31"/>
  <c r="S1726" i="31"/>
  <c r="T1726" i="31"/>
  <c r="B1727" i="31"/>
  <c r="C1727" i="31"/>
  <c r="D1727" i="31"/>
  <c r="E1727" i="31"/>
  <c r="F1727" i="31"/>
  <c r="G1727" i="31"/>
  <c r="H1727" i="31"/>
  <c r="I1727" i="31"/>
  <c r="J1727" i="31"/>
  <c r="K1727" i="31"/>
  <c r="L1727" i="31"/>
  <c r="M1727" i="31"/>
  <c r="N1727" i="31"/>
  <c r="O1727" i="31"/>
  <c r="P1727" i="31"/>
  <c r="Q1727" i="31"/>
  <c r="R1727" i="31"/>
  <c r="S1727" i="31"/>
  <c r="T1727" i="31"/>
  <c r="B1728" i="31"/>
  <c r="C1728" i="31"/>
  <c r="D1728" i="31"/>
  <c r="E1728" i="31"/>
  <c r="F1728" i="31"/>
  <c r="G1728" i="31"/>
  <c r="H1728" i="31"/>
  <c r="I1728" i="31"/>
  <c r="J1728" i="31"/>
  <c r="K1728" i="31"/>
  <c r="L1728" i="31"/>
  <c r="M1728" i="31"/>
  <c r="N1728" i="31"/>
  <c r="O1728" i="31"/>
  <c r="P1728" i="31"/>
  <c r="Q1728" i="31"/>
  <c r="R1728" i="31"/>
  <c r="S1728" i="31"/>
  <c r="T1728" i="31"/>
  <c r="B1729" i="31"/>
  <c r="C1729" i="31"/>
  <c r="D1729" i="31"/>
  <c r="E1729" i="31"/>
  <c r="F1729" i="31"/>
  <c r="G1729" i="31"/>
  <c r="H1729" i="31"/>
  <c r="I1729" i="31"/>
  <c r="J1729" i="31"/>
  <c r="K1729" i="31"/>
  <c r="L1729" i="31"/>
  <c r="M1729" i="31"/>
  <c r="N1729" i="31"/>
  <c r="O1729" i="31"/>
  <c r="P1729" i="31"/>
  <c r="Q1729" i="31"/>
  <c r="R1729" i="31"/>
  <c r="S1729" i="31"/>
  <c r="T1729" i="31"/>
  <c r="B1730" i="31"/>
  <c r="C1730" i="31"/>
  <c r="D1730" i="31"/>
  <c r="E1730" i="31"/>
  <c r="F1730" i="31"/>
  <c r="G1730" i="31"/>
  <c r="H1730" i="31"/>
  <c r="I1730" i="31"/>
  <c r="J1730" i="31"/>
  <c r="K1730" i="31"/>
  <c r="L1730" i="31"/>
  <c r="M1730" i="31"/>
  <c r="N1730" i="31"/>
  <c r="O1730" i="31"/>
  <c r="P1730" i="31"/>
  <c r="Q1730" i="31"/>
  <c r="R1730" i="31"/>
  <c r="S1730" i="31"/>
  <c r="T1730" i="31"/>
  <c r="B1731" i="31"/>
  <c r="C1731" i="31"/>
  <c r="D1731" i="31"/>
  <c r="E1731" i="31"/>
  <c r="F1731" i="31"/>
  <c r="G1731" i="31"/>
  <c r="H1731" i="31"/>
  <c r="I1731" i="31"/>
  <c r="J1731" i="31"/>
  <c r="K1731" i="31"/>
  <c r="L1731" i="31"/>
  <c r="M1731" i="31"/>
  <c r="N1731" i="31"/>
  <c r="O1731" i="31"/>
  <c r="P1731" i="31"/>
  <c r="Q1731" i="31"/>
  <c r="R1731" i="31"/>
  <c r="S1731" i="31"/>
  <c r="T1731" i="31"/>
  <c r="B1732" i="31"/>
  <c r="C1732" i="31"/>
  <c r="D1732" i="31"/>
  <c r="E1732" i="31"/>
  <c r="F1732" i="31"/>
  <c r="G1732" i="31"/>
  <c r="H1732" i="31"/>
  <c r="I1732" i="31"/>
  <c r="J1732" i="31"/>
  <c r="K1732" i="31"/>
  <c r="L1732" i="31"/>
  <c r="M1732" i="31"/>
  <c r="N1732" i="31"/>
  <c r="O1732" i="31"/>
  <c r="P1732" i="31"/>
  <c r="Q1732" i="31"/>
  <c r="R1732" i="31"/>
  <c r="S1732" i="31"/>
  <c r="T1732" i="31"/>
  <c r="B1733" i="31"/>
  <c r="C1733" i="31"/>
  <c r="D1733" i="31"/>
  <c r="E1733" i="31"/>
  <c r="F1733" i="31"/>
  <c r="G1733" i="31"/>
  <c r="H1733" i="31"/>
  <c r="I1733" i="31"/>
  <c r="J1733" i="31"/>
  <c r="K1733" i="31"/>
  <c r="L1733" i="31"/>
  <c r="M1733" i="31"/>
  <c r="N1733" i="31"/>
  <c r="O1733" i="31"/>
  <c r="P1733" i="31"/>
  <c r="Q1733" i="31"/>
  <c r="R1733" i="31"/>
  <c r="S1733" i="31"/>
  <c r="T1733" i="31"/>
  <c r="B1734" i="31"/>
  <c r="C1734" i="31"/>
  <c r="D1734" i="31"/>
  <c r="E1734" i="31"/>
  <c r="F1734" i="31"/>
  <c r="G1734" i="31"/>
  <c r="H1734" i="31"/>
  <c r="I1734" i="31"/>
  <c r="J1734" i="31"/>
  <c r="K1734" i="31"/>
  <c r="L1734" i="31"/>
  <c r="M1734" i="31"/>
  <c r="N1734" i="31"/>
  <c r="O1734" i="31"/>
  <c r="P1734" i="31"/>
  <c r="Q1734" i="31"/>
  <c r="R1734" i="31"/>
  <c r="S1734" i="31"/>
  <c r="T1734" i="31"/>
  <c r="B1735" i="31"/>
  <c r="C1735" i="31"/>
  <c r="D1735" i="31"/>
  <c r="E1735" i="31"/>
  <c r="F1735" i="31"/>
  <c r="G1735" i="31"/>
  <c r="H1735" i="31"/>
  <c r="I1735" i="31"/>
  <c r="J1735" i="31"/>
  <c r="K1735" i="31"/>
  <c r="L1735" i="31"/>
  <c r="M1735" i="31"/>
  <c r="N1735" i="31"/>
  <c r="O1735" i="31"/>
  <c r="P1735" i="31"/>
  <c r="Q1735" i="31"/>
  <c r="R1735" i="31"/>
  <c r="S1735" i="31"/>
  <c r="T1735" i="31"/>
  <c r="B1736" i="31"/>
  <c r="C1736" i="31"/>
  <c r="D1736" i="31"/>
  <c r="E1736" i="31"/>
  <c r="F1736" i="31"/>
  <c r="G1736" i="31"/>
  <c r="H1736" i="31"/>
  <c r="I1736" i="31"/>
  <c r="J1736" i="31"/>
  <c r="K1736" i="31"/>
  <c r="L1736" i="31"/>
  <c r="M1736" i="31"/>
  <c r="N1736" i="31"/>
  <c r="O1736" i="31"/>
  <c r="P1736" i="31"/>
  <c r="Q1736" i="31"/>
  <c r="R1736" i="31"/>
  <c r="S1736" i="31"/>
  <c r="T1736" i="31"/>
  <c r="B1737" i="31"/>
  <c r="C1737" i="31"/>
  <c r="D1737" i="31"/>
  <c r="E1737" i="31"/>
  <c r="F1737" i="31"/>
  <c r="G1737" i="31"/>
  <c r="H1737" i="31"/>
  <c r="I1737" i="31"/>
  <c r="J1737" i="31"/>
  <c r="K1737" i="31"/>
  <c r="L1737" i="31"/>
  <c r="M1737" i="31"/>
  <c r="N1737" i="31"/>
  <c r="O1737" i="31"/>
  <c r="P1737" i="31"/>
  <c r="Q1737" i="31"/>
  <c r="R1737" i="31"/>
  <c r="S1737" i="31"/>
  <c r="T1737" i="31"/>
  <c r="B1738" i="31"/>
  <c r="C1738" i="31"/>
  <c r="D1738" i="31"/>
  <c r="E1738" i="31"/>
  <c r="F1738" i="31"/>
  <c r="G1738" i="31"/>
  <c r="H1738" i="31"/>
  <c r="I1738" i="31"/>
  <c r="J1738" i="31"/>
  <c r="K1738" i="31"/>
  <c r="L1738" i="31"/>
  <c r="M1738" i="31"/>
  <c r="N1738" i="31"/>
  <c r="O1738" i="31"/>
  <c r="P1738" i="31"/>
  <c r="Q1738" i="31"/>
  <c r="R1738" i="31"/>
  <c r="S1738" i="31"/>
  <c r="T1738" i="31"/>
  <c r="B1739" i="31"/>
  <c r="C1739" i="31"/>
  <c r="D1739" i="31"/>
  <c r="E1739" i="31"/>
  <c r="F1739" i="31"/>
  <c r="G1739" i="31"/>
  <c r="H1739" i="31"/>
  <c r="I1739" i="31"/>
  <c r="J1739" i="31"/>
  <c r="K1739" i="31"/>
  <c r="L1739" i="31"/>
  <c r="M1739" i="31"/>
  <c r="N1739" i="31"/>
  <c r="O1739" i="31"/>
  <c r="P1739" i="31"/>
  <c r="Q1739" i="31"/>
  <c r="R1739" i="31"/>
  <c r="S1739" i="31"/>
  <c r="T1739" i="31"/>
  <c r="B1740" i="31"/>
  <c r="C1740" i="31"/>
  <c r="D1740" i="31"/>
  <c r="E1740" i="31"/>
  <c r="F1740" i="31"/>
  <c r="G1740" i="31"/>
  <c r="H1740" i="31"/>
  <c r="I1740" i="31"/>
  <c r="J1740" i="31"/>
  <c r="K1740" i="31"/>
  <c r="L1740" i="31"/>
  <c r="M1740" i="31"/>
  <c r="N1740" i="31"/>
  <c r="O1740" i="31"/>
  <c r="P1740" i="31"/>
  <c r="Q1740" i="31"/>
  <c r="R1740" i="31"/>
  <c r="S1740" i="31"/>
  <c r="T1740" i="31"/>
  <c r="B1741" i="31"/>
  <c r="C1741" i="31"/>
  <c r="D1741" i="31"/>
  <c r="E1741" i="31"/>
  <c r="F1741" i="31"/>
  <c r="G1741" i="31"/>
  <c r="H1741" i="31"/>
  <c r="I1741" i="31"/>
  <c r="J1741" i="31"/>
  <c r="K1741" i="31"/>
  <c r="L1741" i="31"/>
  <c r="M1741" i="31"/>
  <c r="N1741" i="31"/>
  <c r="O1741" i="31"/>
  <c r="P1741" i="31"/>
  <c r="Q1741" i="31"/>
  <c r="R1741" i="31"/>
  <c r="S1741" i="31"/>
  <c r="T1741" i="31"/>
  <c r="B1742" i="31"/>
  <c r="C1742" i="31"/>
  <c r="D1742" i="31"/>
  <c r="E1742" i="31"/>
  <c r="F1742" i="31"/>
  <c r="G1742" i="31"/>
  <c r="H1742" i="31"/>
  <c r="I1742" i="31"/>
  <c r="J1742" i="31"/>
  <c r="K1742" i="31"/>
  <c r="L1742" i="31"/>
  <c r="M1742" i="31"/>
  <c r="N1742" i="31"/>
  <c r="O1742" i="31"/>
  <c r="P1742" i="31"/>
  <c r="Q1742" i="31"/>
  <c r="R1742" i="31"/>
  <c r="S1742" i="31"/>
  <c r="T1742" i="31"/>
  <c r="B1743" i="31"/>
  <c r="C1743" i="31"/>
  <c r="D1743" i="31"/>
  <c r="E1743" i="31"/>
  <c r="F1743" i="31"/>
  <c r="G1743" i="31"/>
  <c r="H1743" i="31"/>
  <c r="I1743" i="31"/>
  <c r="J1743" i="31"/>
  <c r="K1743" i="31"/>
  <c r="L1743" i="31"/>
  <c r="M1743" i="31"/>
  <c r="N1743" i="31"/>
  <c r="O1743" i="31"/>
  <c r="P1743" i="31"/>
  <c r="Q1743" i="31"/>
  <c r="R1743" i="31"/>
  <c r="S1743" i="31"/>
  <c r="T1743" i="31"/>
  <c r="B1744" i="31"/>
  <c r="C1744" i="31"/>
  <c r="D1744" i="31"/>
  <c r="E1744" i="31"/>
  <c r="F1744" i="31"/>
  <c r="G1744" i="31"/>
  <c r="H1744" i="31"/>
  <c r="I1744" i="31"/>
  <c r="J1744" i="31"/>
  <c r="K1744" i="31"/>
  <c r="L1744" i="31"/>
  <c r="M1744" i="31"/>
  <c r="N1744" i="31"/>
  <c r="O1744" i="31"/>
  <c r="P1744" i="31"/>
  <c r="Q1744" i="31"/>
  <c r="R1744" i="31"/>
  <c r="S1744" i="31"/>
  <c r="T1744" i="31"/>
  <c r="B1745" i="31"/>
  <c r="C1745" i="31"/>
  <c r="D1745" i="31"/>
  <c r="E1745" i="31"/>
  <c r="F1745" i="31"/>
  <c r="G1745" i="31"/>
  <c r="H1745" i="31"/>
  <c r="I1745" i="31"/>
  <c r="J1745" i="31"/>
  <c r="K1745" i="31"/>
  <c r="L1745" i="31"/>
  <c r="M1745" i="31"/>
  <c r="N1745" i="31"/>
  <c r="O1745" i="31"/>
  <c r="P1745" i="31"/>
  <c r="Q1745" i="31"/>
  <c r="R1745" i="31"/>
  <c r="S1745" i="31"/>
  <c r="T1745" i="31"/>
  <c r="B1746" i="31"/>
  <c r="C1746" i="31"/>
  <c r="D1746" i="31"/>
  <c r="E1746" i="31"/>
  <c r="F1746" i="31"/>
  <c r="G1746" i="31"/>
  <c r="H1746" i="31"/>
  <c r="I1746" i="31"/>
  <c r="J1746" i="31"/>
  <c r="K1746" i="31"/>
  <c r="L1746" i="31"/>
  <c r="M1746" i="31"/>
  <c r="N1746" i="31"/>
  <c r="O1746" i="31"/>
  <c r="P1746" i="31"/>
  <c r="Q1746" i="31"/>
  <c r="R1746" i="31"/>
  <c r="S1746" i="31"/>
  <c r="T1746" i="31"/>
  <c r="B1747" i="31"/>
  <c r="C1747" i="31"/>
  <c r="D1747" i="31"/>
  <c r="E1747" i="31"/>
  <c r="F1747" i="31"/>
  <c r="G1747" i="31"/>
  <c r="H1747" i="31"/>
  <c r="I1747" i="31"/>
  <c r="J1747" i="31"/>
  <c r="K1747" i="31"/>
  <c r="L1747" i="31"/>
  <c r="M1747" i="31"/>
  <c r="N1747" i="31"/>
  <c r="O1747" i="31"/>
  <c r="P1747" i="31"/>
  <c r="Q1747" i="31"/>
  <c r="R1747" i="31"/>
  <c r="S1747" i="31"/>
  <c r="T1747" i="31"/>
  <c r="B1748" i="31"/>
  <c r="C1748" i="31"/>
  <c r="D1748" i="31"/>
  <c r="E1748" i="31"/>
  <c r="F1748" i="31"/>
  <c r="G1748" i="31"/>
  <c r="H1748" i="31"/>
  <c r="I1748" i="31"/>
  <c r="J1748" i="31"/>
  <c r="K1748" i="31"/>
  <c r="L1748" i="31"/>
  <c r="M1748" i="31"/>
  <c r="N1748" i="31"/>
  <c r="O1748" i="31"/>
  <c r="P1748" i="31"/>
  <c r="Q1748" i="31"/>
  <c r="R1748" i="31"/>
  <c r="S1748" i="31"/>
  <c r="T1748" i="31"/>
  <c r="B1749" i="31"/>
  <c r="C1749" i="31"/>
  <c r="D1749" i="31"/>
  <c r="E1749" i="31"/>
  <c r="F1749" i="31"/>
  <c r="G1749" i="31"/>
  <c r="H1749" i="31"/>
  <c r="I1749" i="31"/>
  <c r="J1749" i="31"/>
  <c r="K1749" i="31"/>
  <c r="L1749" i="31"/>
  <c r="M1749" i="31"/>
  <c r="N1749" i="31"/>
  <c r="O1749" i="31"/>
  <c r="P1749" i="31"/>
  <c r="Q1749" i="31"/>
  <c r="R1749" i="31"/>
  <c r="S1749" i="31"/>
  <c r="T1749" i="31"/>
  <c r="B1750" i="31"/>
  <c r="C1750" i="31"/>
  <c r="D1750" i="31"/>
  <c r="E1750" i="31"/>
  <c r="F1750" i="31"/>
  <c r="G1750" i="31"/>
  <c r="H1750" i="31"/>
  <c r="I1750" i="31"/>
  <c r="J1750" i="31"/>
  <c r="K1750" i="31"/>
  <c r="L1750" i="31"/>
  <c r="M1750" i="31"/>
  <c r="N1750" i="31"/>
  <c r="O1750" i="31"/>
  <c r="P1750" i="31"/>
  <c r="Q1750" i="31"/>
  <c r="R1750" i="31"/>
  <c r="S1750" i="31"/>
  <c r="T1750" i="31"/>
  <c r="B1751" i="31"/>
  <c r="C1751" i="31"/>
  <c r="D1751" i="31"/>
  <c r="E1751" i="31"/>
  <c r="F1751" i="31"/>
  <c r="G1751" i="31"/>
  <c r="H1751" i="31"/>
  <c r="I1751" i="31"/>
  <c r="J1751" i="31"/>
  <c r="K1751" i="31"/>
  <c r="L1751" i="31"/>
  <c r="M1751" i="31"/>
  <c r="N1751" i="31"/>
  <c r="O1751" i="31"/>
  <c r="P1751" i="31"/>
  <c r="Q1751" i="31"/>
  <c r="R1751" i="31"/>
  <c r="S1751" i="31"/>
  <c r="T1751" i="31"/>
  <c r="B1752" i="31"/>
  <c r="C1752" i="31"/>
  <c r="D1752" i="31"/>
  <c r="E1752" i="31"/>
  <c r="F1752" i="31"/>
  <c r="G1752" i="31"/>
  <c r="H1752" i="31"/>
  <c r="I1752" i="31"/>
  <c r="J1752" i="31"/>
  <c r="K1752" i="31"/>
  <c r="L1752" i="31"/>
  <c r="M1752" i="31"/>
  <c r="N1752" i="31"/>
  <c r="O1752" i="31"/>
  <c r="P1752" i="31"/>
  <c r="Q1752" i="31"/>
  <c r="R1752" i="31"/>
  <c r="S1752" i="31"/>
  <c r="T1752" i="31"/>
  <c r="B1753" i="31"/>
  <c r="C1753" i="31"/>
  <c r="D1753" i="31"/>
  <c r="E1753" i="31"/>
  <c r="F1753" i="31"/>
  <c r="G1753" i="31"/>
  <c r="H1753" i="31"/>
  <c r="I1753" i="31"/>
  <c r="J1753" i="31"/>
  <c r="K1753" i="31"/>
  <c r="L1753" i="31"/>
  <c r="M1753" i="31"/>
  <c r="N1753" i="31"/>
  <c r="O1753" i="31"/>
  <c r="P1753" i="31"/>
  <c r="Q1753" i="31"/>
  <c r="R1753" i="31"/>
  <c r="S1753" i="31"/>
  <c r="T1753" i="31"/>
  <c r="B1754" i="31"/>
  <c r="C1754" i="31"/>
  <c r="D1754" i="31"/>
  <c r="E1754" i="31"/>
  <c r="F1754" i="31"/>
  <c r="G1754" i="31"/>
  <c r="H1754" i="31"/>
  <c r="I1754" i="31"/>
  <c r="J1754" i="31"/>
  <c r="K1754" i="31"/>
  <c r="L1754" i="31"/>
  <c r="M1754" i="31"/>
  <c r="N1754" i="31"/>
  <c r="O1754" i="31"/>
  <c r="P1754" i="31"/>
  <c r="Q1754" i="31"/>
  <c r="R1754" i="31"/>
  <c r="S1754" i="31"/>
  <c r="T1754" i="31"/>
  <c r="B1755" i="31"/>
  <c r="C1755" i="31"/>
  <c r="D1755" i="31"/>
  <c r="E1755" i="31"/>
  <c r="F1755" i="31"/>
  <c r="G1755" i="31"/>
  <c r="H1755" i="31"/>
  <c r="I1755" i="31"/>
  <c r="J1755" i="31"/>
  <c r="K1755" i="31"/>
  <c r="L1755" i="31"/>
  <c r="M1755" i="31"/>
  <c r="N1755" i="31"/>
  <c r="O1755" i="31"/>
  <c r="P1755" i="31"/>
  <c r="Q1755" i="31"/>
  <c r="R1755" i="31"/>
  <c r="S1755" i="31"/>
  <c r="T1755" i="31"/>
  <c r="B1756" i="31"/>
  <c r="C1756" i="31"/>
  <c r="D1756" i="31"/>
  <c r="E1756" i="31"/>
  <c r="F1756" i="31"/>
  <c r="G1756" i="31"/>
  <c r="H1756" i="31"/>
  <c r="I1756" i="31"/>
  <c r="J1756" i="31"/>
  <c r="K1756" i="31"/>
  <c r="L1756" i="31"/>
  <c r="M1756" i="31"/>
  <c r="N1756" i="31"/>
  <c r="O1756" i="31"/>
  <c r="P1756" i="31"/>
  <c r="Q1756" i="31"/>
  <c r="R1756" i="31"/>
  <c r="S1756" i="31"/>
  <c r="T1756" i="31"/>
  <c r="B1757" i="31"/>
  <c r="C1757" i="31"/>
  <c r="D1757" i="31"/>
  <c r="E1757" i="31"/>
  <c r="F1757" i="31"/>
  <c r="G1757" i="31"/>
  <c r="H1757" i="31"/>
  <c r="I1757" i="31"/>
  <c r="J1757" i="31"/>
  <c r="K1757" i="31"/>
  <c r="L1757" i="31"/>
  <c r="M1757" i="31"/>
  <c r="N1757" i="31"/>
  <c r="O1757" i="31"/>
  <c r="P1757" i="31"/>
  <c r="Q1757" i="31"/>
  <c r="R1757" i="31"/>
  <c r="S1757" i="31"/>
  <c r="T1757" i="31"/>
  <c r="B1758" i="31"/>
  <c r="C1758" i="31"/>
  <c r="D1758" i="31"/>
  <c r="E1758" i="31"/>
  <c r="F1758" i="31"/>
  <c r="G1758" i="31"/>
  <c r="H1758" i="31"/>
  <c r="I1758" i="31"/>
  <c r="J1758" i="31"/>
  <c r="K1758" i="31"/>
  <c r="L1758" i="31"/>
  <c r="M1758" i="31"/>
  <c r="N1758" i="31"/>
  <c r="O1758" i="31"/>
  <c r="P1758" i="31"/>
  <c r="Q1758" i="31"/>
  <c r="R1758" i="31"/>
  <c r="S1758" i="31"/>
  <c r="T1758" i="31"/>
  <c r="B1759" i="31"/>
  <c r="C1759" i="31"/>
  <c r="D1759" i="31"/>
  <c r="E1759" i="31"/>
  <c r="F1759" i="31"/>
  <c r="G1759" i="31"/>
  <c r="H1759" i="31"/>
  <c r="I1759" i="31"/>
  <c r="J1759" i="31"/>
  <c r="K1759" i="31"/>
  <c r="L1759" i="31"/>
  <c r="M1759" i="31"/>
  <c r="N1759" i="31"/>
  <c r="O1759" i="31"/>
  <c r="P1759" i="31"/>
  <c r="Q1759" i="31"/>
  <c r="R1759" i="31"/>
  <c r="S1759" i="31"/>
  <c r="T1759" i="31"/>
  <c r="B1760" i="31"/>
  <c r="C1760" i="31"/>
  <c r="D1760" i="31"/>
  <c r="E1760" i="31"/>
  <c r="F1760" i="31"/>
  <c r="G1760" i="31"/>
  <c r="H1760" i="31"/>
  <c r="I1760" i="31"/>
  <c r="J1760" i="31"/>
  <c r="K1760" i="31"/>
  <c r="L1760" i="31"/>
  <c r="M1760" i="31"/>
  <c r="N1760" i="31"/>
  <c r="O1760" i="31"/>
  <c r="P1760" i="31"/>
  <c r="Q1760" i="31"/>
  <c r="R1760" i="31"/>
  <c r="S1760" i="31"/>
  <c r="T1760" i="31"/>
  <c r="B1761" i="31"/>
  <c r="C1761" i="31"/>
  <c r="D1761" i="31"/>
  <c r="E1761" i="31"/>
  <c r="F1761" i="31"/>
  <c r="G1761" i="31"/>
  <c r="H1761" i="31"/>
  <c r="I1761" i="31"/>
  <c r="J1761" i="31"/>
  <c r="K1761" i="31"/>
  <c r="L1761" i="31"/>
  <c r="M1761" i="31"/>
  <c r="N1761" i="31"/>
  <c r="O1761" i="31"/>
  <c r="P1761" i="31"/>
  <c r="Q1761" i="31"/>
  <c r="R1761" i="31"/>
  <c r="S1761" i="31"/>
  <c r="T1761" i="31"/>
  <c r="B1762" i="31"/>
  <c r="C1762" i="31"/>
  <c r="D1762" i="31"/>
  <c r="E1762" i="31"/>
  <c r="F1762" i="31"/>
  <c r="G1762" i="31"/>
  <c r="H1762" i="31"/>
  <c r="I1762" i="31"/>
  <c r="J1762" i="31"/>
  <c r="K1762" i="31"/>
  <c r="L1762" i="31"/>
  <c r="M1762" i="31"/>
  <c r="N1762" i="31"/>
  <c r="O1762" i="31"/>
  <c r="P1762" i="31"/>
  <c r="Q1762" i="31"/>
  <c r="R1762" i="31"/>
  <c r="S1762" i="31"/>
  <c r="T1762" i="31"/>
  <c r="B1763" i="31"/>
  <c r="C1763" i="31"/>
  <c r="D1763" i="31"/>
  <c r="E1763" i="31"/>
  <c r="F1763" i="31"/>
  <c r="G1763" i="31"/>
  <c r="H1763" i="31"/>
  <c r="I1763" i="31"/>
  <c r="J1763" i="31"/>
  <c r="K1763" i="31"/>
  <c r="L1763" i="31"/>
  <c r="M1763" i="31"/>
  <c r="N1763" i="31"/>
  <c r="O1763" i="31"/>
  <c r="P1763" i="31"/>
  <c r="Q1763" i="31"/>
  <c r="R1763" i="31"/>
  <c r="S1763" i="31"/>
  <c r="T1763" i="31"/>
  <c r="B1764" i="31"/>
  <c r="C1764" i="31"/>
  <c r="D1764" i="31"/>
  <c r="E1764" i="31"/>
  <c r="F1764" i="31"/>
  <c r="G1764" i="31"/>
  <c r="H1764" i="31"/>
  <c r="I1764" i="31"/>
  <c r="J1764" i="31"/>
  <c r="K1764" i="31"/>
  <c r="L1764" i="31"/>
  <c r="M1764" i="31"/>
  <c r="N1764" i="31"/>
  <c r="O1764" i="31"/>
  <c r="P1764" i="31"/>
  <c r="Q1764" i="31"/>
  <c r="R1764" i="31"/>
  <c r="S1764" i="31"/>
  <c r="T1764" i="31"/>
  <c r="B1765" i="31"/>
  <c r="C1765" i="31"/>
  <c r="D1765" i="31"/>
  <c r="E1765" i="31"/>
  <c r="F1765" i="31"/>
  <c r="G1765" i="31"/>
  <c r="H1765" i="31"/>
  <c r="I1765" i="31"/>
  <c r="J1765" i="31"/>
  <c r="K1765" i="31"/>
  <c r="L1765" i="31"/>
  <c r="M1765" i="31"/>
  <c r="N1765" i="31"/>
  <c r="O1765" i="31"/>
  <c r="P1765" i="31"/>
  <c r="Q1765" i="31"/>
  <c r="R1765" i="31"/>
  <c r="S1765" i="31"/>
  <c r="T1765" i="31"/>
  <c r="B1766" i="31"/>
  <c r="C1766" i="31"/>
  <c r="D1766" i="31"/>
  <c r="E1766" i="31"/>
  <c r="F1766" i="31"/>
  <c r="G1766" i="31"/>
  <c r="H1766" i="31"/>
  <c r="I1766" i="31"/>
  <c r="J1766" i="31"/>
  <c r="K1766" i="31"/>
  <c r="L1766" i="31"/>
  <c r="M1766" i="31"/>
  <c r="N1766" i="31"/>
  <c r="O1766" i="31"/>
  <c r="P1766" i="31"/>
  <c r="Q1766" i="31"/>
  <c r="R1766" i="31"/>
  <c r="S1766" i="31"/>
  <c r="T1766" i="31"/>
  <c r="B1767" i="31"/>
  <c r="C1767" i="31"/>
  <c r="D1767" i="31"/>
  <c r="E1767" i="31"/>
  <c r="F1767" i="31"/>
  <c r="G1767" i="31"/>
  <c r="H1767" i="31"/>
  <c r="I1767" i="31"/>
  <c r="J1767" i="31"/>
  <c r="K1767" i="31"/>
  <c r="L1767" i="31"/>
  <c r="M1767" i="31"/>
  <c r="N1767" i="31"/>
  <c r="O1767" i="31"/>
  <c r="P1767" i="31"/>
  <c r="Q1767" i="31"/>
  <c r="R1767" i="31"/>
  <c r="S1767" i="31"/>
  <c r="T1767" i="31"/>
  <c r="B1768" i="31"/>
  <c r="C1768" i="31"/>
  <c r="D1768" i="31"/>
  <c r="E1768" i="31"/>
  <c r="F1768" i="31"/>
  <c r="G1768" i="31"/>
  <c r="H1768" i="31"/>
  <c r="I1768" i="31"/>
  <c r="J1768" i="31"/>
  <c r="K1768" i="31"/>
  <c r="L1768" i="31"/>
  <c r="M1768" i="31"/>
  <c r="N1768" i="31"/>
  <c r="O1768" i="31"/>
  <c r="P1768" i="31"/>
  <c r="Q1768" i="31"/>
  <c r="R1768" i="31"/>
  <c r="S1768" i="31"/>
  <c r="T1768" i="31"/>
  <c r="B1769" i="31"/>
  <c r="C1769" i="31"/>
  <c r="D1769" i="31"/>
  <c r="E1769" i="31"/>
  <c r="F1769" i="31"/>
  <c r="G1769" i="31"/>
  <c r="H1769" i="31"/>
  <c r="I1769" i="31"/>
  <c r="J1769" i="31"/>
  <c r="K1769" i="31"/>
  <c r="L1769" i="31"/>
  <c r="M1769" i="31"/>
  <c r="N1769" i="31"/>
  <c r="O1769" i="31"/>
  <c r="P1769" i="31"/>
  <c r="Q1769" i="31"/>
  <c r="R1769" i="31"/>
  <c r="S1769" i="31"/>
  <c r="T1769" i="31"/>
  <c r="B1770" i="31"/>
  <c r="C1770" i="31"/>
  <c r="D1770" i="31"/>
  <c r="E1770" i="31"/>
  <c r="F1770" i="31"/>
  <c r="G1770" i="31"/>
  <c r="H1770" i="31"/>
  <c r="I1770" i="31"/>
  <c r="J1770" i="31"/>
  <c r="K1770" i="31"/>
  <c r="L1770" i="31"/>
  <c r="M1770" i="31"/>
  <c r="N1770" i="31"/>
  <c r="O1770" i="31"/>
  <c r="P1770" i="31"/>
  <c r="Q1770" i="31"/>
  <c r="R1770" i="31"/>
  <c r="S1770" i="31"/>
  <c r="T1770" i="31"/>
  <c r="B1771" i="31"/>
  <c r="C1771" i="31"/>
  <c r="D1771" i="31"/>
  <c r="E1771" i="31"/>
  <c r="F1771" i="31"/>
  <c r="G1771" i="31"/>
  <c r="H1771" i="31"/>
  <c r="I1771" i="31"/>
  <c r="J1771" i="31"/>
  <c r="K1771" i="31"/>
  <c r="L1771" i="31"/>
  <c r="M1771" i="31"/>
  <c r="N1771" i="31"/>
  <c r="O1771" i="31"/>
  <c r="P1771" i="31"/>
  <c r="Q1771" i="31"/>
  <c r="R1771" i="31"/>
  <c r="S1771" i="31"/>
  <c r="T1771" i="31"/>
  <c r="B1772" i="31"/>
  <c r="C1772" i="31"/>
  <c r="D1772" i="31"/>
  <c r="E1772" i="31"/>
  <c r="F1772" i="31"/>
  <c r="G1772" i="31"/>
  <c r="H1772" i="31"/>
  <c r="I1772" i="31"/>
  <c r="J1772" i="31"/>
  <c r="K1772" i="31"/>
  <c r="L1772" i="31"/>
  <c r="M1772" i="31"/>
  <c r="N1772" i="31"/>
  <c r="O1772" i="31"/>
  <c r="P1772" i="31"/>
  <c r="Q1772" i="31"/>
  <c r="R1772" i="31"/>
  <c r="S1772" i="31"/>
  <c r="T1772" i="31"/>
  <c r="B1773" i="31"/>
  <c r="C1773" i="31"/>
  <c r="D1773" i="31"/>
  <c r="E1773" i="31"/>
  <c r="F1773" i="31"/>
  <c r="G1773" i="31"/>
  <c r="H1773" i="31"/>
  <c r="I1773" i="31"/>
  <c r="J1773" i="31"/>
  <c r="K1773" i="31"/>
  <c r="L1773" i="31"/>
  <c r="M1773" i="31"/>
  <c r="N1773" i="31"/>
  <c r="O1773" i="31"/>
  <c r="P1773" i="31"/>
  <c r="Q1773" i="31"/>
  <c r="R1773" i="31"/>
  <c r="S1773" i="31"/>
  <c r="T1773" i="31"/>
  <c r="B1774" i="31"/>
  <c r="C1774" i="31"/>
  <c r="D1774" i="31"/>
  <c r="E1774" i="31"/>
  <c r="F1774" i="31"/>
  <c r="G1774" i="31"/>
  <c r="H1774" i="31"/>
  <c r="I1774" i="31"/>
  <c r="J1774" i="31"/>
  <c r="K1774" i="31"/>
  <c r="L1774" i="31"/>
  <c r="M1774" i="31"/>
  <c r="N1774" i="31"/>
  <c r="O1774" i="31"/>
  <c r="P1774" i="31"/>
  <c r="Q1774" i="31"/>
  <c r="R1774" i="31"/>
  <c r="S1774" i="31"/>
  <c r="T1774" i="31"/>
  <c r="B1775" i="31"/>
  <c r="C1775" i="31"/>
  <c r="D1775" i="31"/>
  <c r="E1775" i="31"/>
  <c r="F1775" i="31"/>
  <c r="G1775" i="31"/>
  <c r="H1775" i="31"/>
  <c r="I1775" i="31"/>
  <c r="J1775" i="31"/>
  <c r="K1775" i="31"/>
  <c r="L1775" i="31"/>
  <c r="M1775" i="31"/>
  <c r="N1775" i="31"/>
  <c r="O1775" i="31"/>
  <c r="P1775" i="31"/>
  <c r="Q1775" i="31"/>
  <c r="R1775" i="31"/>
  <c r="S1775" i="31"/>
  <c r="T1775" i="31"/>
  <c r="B1776" i="31"/>
  <c r="C1776" i="31"/>
  <c r="D1776" i="31"/>
  <c r="E1776" i="31"/>
  <c r="F1776" i="31"/>
  <c r="G1776" i="31"/>
  <c r="H1776" i="31"/>
  <c r="I1776" i="31"/>
  <c r="J1776" i="31"/>
  <c r="K1776" i="31"/>
  <c r="L1776" i="31"/>
  <c r="M1776" i="31"/>
  <c r="N1776" i="31"/>
  <c r="O1776" i="31"/>
  <c r="P1776" i="31"/>
  <c r="Q1776" i="31"/>
  <c r="R1776" i="31"/>
  <c r="S1776" i="31"/>
  <c r="T1776" i="31"/>
  <c r="B1777" i="31"/>
  <c r="C1777" i="31"/>
  <c r="D1777" i="31"/>
  <c r="E1777" i="31"/>
  <c r="F1777" i="31"/>
  <c r="G1777" i="31"/>
  <c r="H1777" i="31"/>
  <c r="I1777" i="31"/>
  <c r="J1777" i="31"/>
  <c r="K1777" i="31"/>
  <c r="L1777" i="31"/>
  <c r="M1777" i="31"/>
  <c r="N1777" i="31"/>
  <c r="O1777" i="31"/>
  <c r="P1777" i="31"/>
  <c r="Q1777" i="31"/>
  <c r="R1777" i="31"/>
  <c r="S1777" i="31"/>
  <c r="T1777" i="31"/>
  <c r="B1778" i="31"/>
  <c r="C1778" i="31"/>
  <c r="D1778" i="31"/>
  <c r="E1778" i="31"/>
  <c r="F1778" i="31"/>
  <c r="G1778" i="31"/>
  <c r="H1778" i="31"/>
  <c r="I1778" i="31"/>
  <c r="J1778" i="31"/>
  <c r="K1778" i="31"/>
  <c r="L1778" i="31"/>
  <c r="M1778" i="31"/>
  <c r="N1778" i="31"/>
  <c r="O1778" i="31"/>
  <c r="P1778" i="31"/>
  <c r="Q1778" i="31"/>
  <c r="R1778" i="31"/>
  <c r="S1778" i="31"/>
  <c r="T1778" i="31"/>
  <c r="B1779" i="31"/>
  <c r="C1779" i="31"/>
  <c r="D1779" i="31"/>
  <c r="E1779" i="31"/>
  <c r="F1779" i="31"/>
  <c r="G1779" i="31"/>
  <c r="H1779" i="31"/>
  <c r="I1779" i="31"/>
  <c r="J1779" i="31"/>
  <c r="K1779" i="31"/>
  <c r="L1779" i="31"/>
  <c r="M1779" i="31"/>
  <c r="N1779" i="31"/>
  <c r="O1779" i="31"/>
  <c r="P1779" i="31"/>
  <c r="Q1779" i="31"/>
  <c r="R1779" i="31"/>
  <c r="S1779" i="31"/>
  <c r="T1779" i="31"/>
  <c r="B1780" i="31"/>
  <c r="C1780" i="31"/>
  <c r="D1780" i="31"/>
  <c r="E1780" i="31"/>
  <c r="F1780" i="31"/>
  <c r="G1780" i="31"/>
  <c r="H1780" i="31"/>
  <c r="I1780" i="31"/>
  <c r="J1780" i="31"/>
  <c r="K1780" i="31"/>
  <c r="L1780" i="31"/>
  <c r="M1780" i="31"/>
  <c r="N1780" i="31"/>
  <c r="O1780" i="31"/>
  <c r="P1780" i="31"/>
  <c r="Q1780" i="31"/>
  <c r="R1780" i="31"/>
  <c r="S1780" i="31"/>
  <c r="T1780" i="31"/>
  <c r="B1781" i="31"/>
  <c r="C1781" i="31"/>
  <c r="D1781" i="31"/>
  <c r="E1781" i="31"/>
  <c r="F1781" i="31"/>
  <c r="G1781" i="31"/>
  <c r="H1781" i="31"/>
  <c r="I1781" i="31"/>
  <c r="J1781" i="31"/>
  <c r="K1781" i="31"/>
  <c r="L1781" i="31"/>
  <c r="M1781" i="31"/>
  <c r="N1781" i="31"/>
  <c r="O1781" i="31"/>
  <c r="P1781" i="31"/>
  <c r="Q1781" i="31"/>
  <c r="R1781" i="31"/>
  <c r="S1781" i="31"/>
  <c r="T1781" i="31"/>
  <c r="B1782" i="31"/>
  <c r="C1782" i="31"/>
  <c r="D1782" i="31"/>
  <c r="E1782" i="31"/>
  <c r="F1782" i="31"/>
  <c r="G1782" i="31"/>
  <c r="H1782" i="31"/>
  <c r="I1782" i="31"/>
  <c r="J1782" i="31"/>
  <c r="K1782" i="31"/>
  <c r="L1782" i="31"/>
  <c r="M1782" i="31"/>
  <c r="N1782" i="31"/>
  <c r="O1782" i="31"/>
  <c r="P1782" i="31"/>
  <c r="Q1782" i="31"/>
  <c r="R1782" i="31"/>
  <c r="S1782" i="31"/>
  <c r="T1782" i="31"/>
  <c r="B1783" i="31"/>
  <c r="C1783" i="31"/>
  <c r="D1783" i="31"/>
  <c r="E1783" i="31"/>
  <c r="F1783" i="31"/>
  <c r="G1783" i="31"/>
  <c r="H1783" i="31"/>
  <c r="I1783" i="31"/>
  <c r="J1783" i="31"/>
  <c r="K1783" i="31"/>
  <c r="L1783" i="31"/>
  <c r="M1783" i="31"/>
  <c r="N1783" i="31"/>
  <c r="O1783" i="31"/>
  <c r="P1783" i="31"/>
  <c r="Q1783" i="31"/>
  <c r="R1783" i="31"/>
  <c r="S1783" i="31"/>
  <c r="T1783" i="31"/>
  <c r="B1784" i="31"/>
  <c r="C1784" i="31"/>
  <c r="D1784" i="31"/>
  <c r="E1784" i="31"/>
  <c r="F1784" i="31"/>
  <c r="G1784" i="31"/>
  <c r="H1784" i="31"/>
  <c r="I1784" i="31"/>
  <c r="J1784" i="31"/>
  <c r="K1784" i="31"/>
  <c r="L1784" i="31"/>
  <c r="M1784" i="31"/>
  <c r="N1784" i="31"/>
  <c r="O1784" i="31"/>
  <c r="P1784" i="31"/>
  <c r="Q1784" i="31"/>
  <c r="R1784" i="31"/>
  <c r="S1784" i="31"/>
  <c r="T1784" i="31"/>
  <c r="B1785" i="31"/>
  <c r="C1785" i="31"/>
  <c r="D1785" i="31"/>
  <c r="E1785" i="31"/>
  <c r="F1785" i="31"/>
  <c r="G1785" i="31"/>
  <c r="H1785" i="31"/>
  <c r="I1785" i="31"/>
  <c r="J1785" i="31"/>
  <c r="K1785" i="31"/>
  <c r="L1785" i="31"/>
  <c r="M1785" i="31"/>
  <c r="N1785" i="31"/>
  <c r="O1785" i="31"/>
  <c r="P1785" i="31"/>
  <c r="Q1785" i="31"/>
  <c r="R1785" i="31"/>
  <c r="S1785" i="31"/>
  <c r="T1785" i="31"/>
  <c r="B1786" i="31"/>
  <c r="C1786" i="31"/>
  <c r="D1786" i="31"/>
  <c r="E1786" i="31"/>
  <c r="F1786" i="31"/>
  <c r="G1786" i="31"/>
  <c r="H1786" i="31"/>
  <c r="I1786" i="31"/>
  <c r="J1786" i="31"/>
  <c r="K1786" i="31"/>
  <c r="L1786" i="31"/>
  <c r="M1786" i="31"/>
  <c r="N1786" i="31"/>
  <c r="O1786" i="31"/>
  <c r="P1786" i="31"/>
  <c r="Q1786" i="31"/>
  <c r="R1786" i="31"/>
  <c r="S1786" i="31"/>
  <c r="T1786" i="31"/>
  <c r="B1787" i="31"/>
  <c r="C1787" i="31"/>
  <c r="D1787" i="31"/>
  <c r="E1787" i="31"/>
  <c r="F1787" i="31"/>
  <c r="G1787" i="31"/>
  <c r="H1787" i="31"/>
  <c r="I1787" i="31"/>
  <c r="J1787" i="31"/>
  <c r="K1787" i="31"/>
  <c r="L1787" i="31"/>
  <c r="M1787" i="31"/>
  <c r="N1787" i="31"/>
  <c r="O1787" i="31"/>
  <c r="P1787" i="31"/>
  <c r="Q1787" i="31"/>
  <c r="R1787" i="31"/>
  <c r="S1787" i="31"/>
  <c r="T1787" i="31"/>
  <c r="B1788" i="31"/>
  <c r="C1788" i="31"/>
  <c r="D1788" i="31"/>
  <c r="E1788" i="31"/>
  <c r="F1788" i="31"/>
  <c r="G1788" i="31"/>
  <c r="H1788" i="31"/>
  <c r="I1788" i="31"/>
  <c r="J1788" i="31"/>
  <c r="K1788" i="31"/>
  <c r="L1788" i="31"/>
  <c r="M1788" i="31"/>
  <c r="N1788" i="31"/>
  <c r="O1788" i="31"/>
  <c r="P1788" i="31"/>
  <c r="Q1788" i="31"/>
  <c r="R1788" i="31"/>
  <c r="S1788" i="31"/>
  <c r="T1788" i="31"/>
  <c r="B1789" i="31"/>
  <c r="C1789" i="31"/>
  <c r="D1789" i="31"/>
  <c r="E1789" i="31"/>
  <c r="F1789" i="31"/>
  <c r="G1789" i="31"/>
  <c r="H1789" i="31"/>
  <c r="I1789" i="31"/>
  <c r="J1789" i="31"/>
  <c r="K1789" i="31"/>
  <c r="L1789" i="31"/>
  <c r="M1789" i="31"/>
  <c r="N1789" i="31"/>
  <c r="O1789" i="31"/>
  <c r="P1789" i="31"/>
  <c r="Q1789" i="31"/>
  <c r="R1789" i="31"/>
  <c r="S1789" i="31"/>
  <c r="T1789" i="31"/>
  <c r="B1790" i="31"/>
  <c r="C1790" i="31"/>
  <c r="D1790" i="31"/>
  <c r="E1790" i="31"/>
  <c r="F1790" i="31"/>
  <c r="G1790" i="31"/>
  <c r="H1790" i="31"/>
  <c r="I1790" i="31"/>
  <c r="J1790" i="31"/>
  <c r="K1790" i="31"/>
  <c r="L1790" i="31"/>
  <c r="M1790" i="31"/>
  <c r="N1790" i="31"/>
  <c r="O1790" i="31"/>
  <c r="P1790" i="31"/>
  <c r="Q1790" i="31"/>
  <c r="R1790" i="31"/>
  <c r="S1790" i="31"/>
  <c r="T1790" i="31"/>
  <c r="B1791" i="31"/>
  <c r="C1791" i="31"/>
  <c r="D1791" i="31"/>
  <c r="E1791" i="31"/>
  <c r="F1791" i="31"/>
  <c r="G1791" i="31"/>
  <c r="H1791" i="31"/>
  <c r="I1791" i="31"/>
  <c r="J1791" i="31"/>
  <c r="K1791" i="31"/>
  <c r="L1791" i="31"/>
  <c r="M1791" i="31"/>
  <c r="N1791" i="31"/>
  <c r="O1791" i="31"/>
  <c r="P1791" i="31"/>
  <c r="Q1791" i="31"/>
  <c r="R1791" i="31"/>
  <c r="S1791" i="31"/>
  <c r="T1791" i="31"/>
  <c r="B1792" i="31"/>
  <c r="C1792" i="31"/>
  <c r="D1792" i="31"/>
  <c r="E1792" i="31"/>
  <c r="F1792" i="31"/>
  <c r="G1792" i="31"/>
  <c r="H1792" i="31"/>
  <c r="I1792" i="31"/>
  <c r="J1792" i="31"/>
  <c r="K1792" i="31"/>
  <c r="L1792" i="31"/>
  <c r="M1792" i="31"/>
  <c r="N1792" i="31"/>
  <c r="O1792" i="31"/>
  <c r="P1792" i="31"/>
  <c r="Q1792" i="31"/>
  <c r="R1792" i="31"/>
  <c r="S1792" i="31"/>
  <c r="T1792" i="31"/>
  <c r="B1793" i="31"/>
  <c r="C1793" i="31"/>
  <c r="D1793" i="31"/>
  <c r="E1793" i="31"/>
  <c r="F1793" i="31"/>
  <c r="G1793" i="31"/>
  <c r="H1793" i="31"/>
  <c r="I1793" i="31"/>
  <c r="J1793" i="31"/>
  <c r="K1793" i="31"/>
  <c r="L1793" i="31"/>
  <c r="M1793" i="31"/>
  <c r="N1793" i="31"/>
  <c r="O1793" i="31"/>
  <c r="P1793" i="31"/>
  <c r="Q1793" i="31"/>
  <c r="R1793" i="31"/>
  <c r="S1793" i="31"/>
  <c r="T1793" i="31"/>
  <c r="B1794" i="31"/>
  <c r="C1794" i="31"/>
  <c r="D1794" i="31"/>
  <c r="E1794" i="31"/>
  <c r="F1794" i="31"/>
  <c r="G1794" i="31"/>
  <c r="H1794" i="31"/>
  <c r="I1794" i="31"/>
  <c r="J1794" i="31"/>
  <c r="K1794" i="31"/>
  <c r="L1794" i="31"/>
  <c r="M1794" i="31"/>
  <c r="N1794" i="31"/>
  <c r="O1794" i="31"/>
  <c r="P1794" i="31"/>
  <c r="Q1794" i="31"/>
  <c r="R1794" i="31"/>
  <c r="S1794" i="31"/>
  <c r="T1794" i="31"/>
  <c r="B1795" i="31"/>
  <c r="C1795" i="31"/>
  <c r="D1795" i="31"/>
  <c r="E1795" i="31"/>
  <c r="F1795" i="31"/>
  <c r="G1795" i="31"/>
  <c r="H1795" i="31"/>
  <c r="I1795" i="31"/>
  <c r="J1795" i="31"/>
  <c r="K1795" i="31"/>
  <c r="L1795" i="31"/>
  <c r="M1795" i="31"/>
  <c r="N1795" i="31"/>
  <c r="O1795" i="31"/>
  <c r="P1795" i="31"/>
  <c r="Q1795" i="31"/>
  <c r="R1795" i="31"/>
  <c r="S1795" i="31"/>
  <c r="T1795" i="31"/>
  <c r="B1796" i="31"/>
  <c r="C1796" i="31"/>
  <c r="D1796" i="31"/>
  <c r="E1796" i="31"/>
  <c r="F1796" i="31"/>
  <c r="G1796" i="31"/>
  <c r="H1796" i="31"/>
  <c r="I1796" i="31"/>
  <c r="J1796" i="31"/>
  <c r="K1796" i="31"/>
  <c r="L1796" i="31"/>
  <c r="M1796" i="31"/>
  <c r="N1796" i="31"/>
  <c r="O1796" i="31"/>
  <c r="P1796" i="31"/>
  <c r="Q1796" i="31"/>
  <c r="R1796" i="31"/>
  <c r="S1796" i="31"/>
  <c r="T1796" i="31"/>
  <c r="B1797" i="31"/>
  <c r="C1797" i="31"/>
  <c r="D1797" i="31"/>
  <c r="E1797" i="31"/>
  <c r="F1797" i="31"/>
  <c r="G1797" i="31"/>
  <c r="H1797" i="31"/>
  <c r="I1797" i="31"/>
  <c r="J1797" i="31"/>
  <c r="K1797" i="31"/>
  <c r="L1797" i="31"/>
  <c r="M1797" i="31"/>
  <c r="N1797" i="31"/>
  <c r="O1797" i="31"/>
  <c r="P1797" i="31"/>
  <c r="Q1797" i="31"/>
  <c r="R1797" i="31"/>
  <c r="S1797" i="31"/>
  <c r="T1797" i="31"/>
  <c r="B1798" i="31"/>
  <c r="C1798" i="31"/>
  <c r="D1798" i="31"/>
  <c r="E1798" i="31"/>
  <c r="F1798" i="31"/>
  <c r="G1798" i="31"/>
  <c r="H1798" i="31"/>
  <c r="I1798" i="31"/>
  <c r="J1798" i="31"/>
  <c r="K1798" i="31"/>
  <c r="L1798" i="31"/>
  <c r="M1798" i="31"/>
  <c r="N1798" i="31"/>
  <c r="O1798" i="31"/>
  <c r="P1798" i="31"/>
  <c r="Q1798" i="31"/>
  <c r="R1798" i="31"/>
  <c r="S1798" i="31"/>
  <c r="T1798" i="31"/>
  <c r="B1799" i="31"/>
  <c r="C1799" i="31"/>
  <c r="D1799" i="31"/>
  <c r="E1799" i="31"/>
  <c r="F1799" i="31"/>
  <c r="G1799" i="31"/>
  <c r="H1799" i="31"/>
  <c r="I1799" i="31"/>
  <c r="J1799" i="31"/>
  <c r="K1799" i="31"/>
  <c r="L1799" i="31"/>
  <c r="M1799" i="31"/>
  <c r="N1799" i="31"/>
  <c r="O1799" i="31"/>
  <c r="P1799" i="31"/>
  <c r="Q1799" i="31"/>
  <c r="R1799" i="31"/>
  <c r="S1799" i="31"/>
  <c r="T1799" i="31"/>
  <c r="B1800" i="31"/>
  <c r="C1800" i="31"/>
  <c r="D1800" i="31"/>
  <c r="E1800" i="31"/>
  <c r="F1800" i="31"/>
  <c r="G1800" i="31"/>
  <c r="H1800" i="31"/>
  <c r="I1800" i="31"/>
  <c r="J1800" i="31"/>
  <c r="K1800" i="31"/>
  <c r="L1800" i="31"/>
  <c r="M1800" i="31"/>
  <c r="N1800" i="31"/>
  <c r="O1800" i="31"/>
  <c r="P1800" i="31"/>
  <c r="Q1800" i="31"/>
  <c r="R1800" i="31"/>
  <c r="S1800" i="31"/>
  <c r="T1800" i="31"/>
  <c r="B1801" i="31"/>
  <c r="C1801" i="31"/>
  <c r="D1801" i="31"/>
  <c r="E1801" i="31"/>
  <c r="F1801" i="31"/>
  <c r="G1801" i="31"/>
  <c r="H1801" i="31"/>
  <c r="I1801" i="31"/>
  <c r="J1801" i="31"/>
  <c r="K1801" i="31"/>
  <c r="L1801" i="31"/>
  <c r="M1801" i="31"/>
  <c r="N1801" i="31"/>
  <c r="O1801" i="31"/>
  <c r="P1801" i="31"/>
  <c r="Q1801" i="31"/>
  <c r="R1801" i="31"/>
  <c r="S1801" i="31"/>
  <c r="T1801" i="31"/>
  <c r="B1802" i="31"/>
  <c r="C1802" i="31"/>
  <c r="D1802" i="31"/>
  <c r="E1802" i="31"/>
  <c r="F1802" i="31"/>
  <c r="G1802" i="31"/>
  <c r="H1802" i="31"/>
  <c r="I1802" i="31"/>
  <c r="J1802" i="31"/>
  <c r="K1802" i="31"/>
  <c r="L1802" i="31"/>
  <c r="M1802" i="31"/>
  <c r="N1802" i="31"/>
  <c r="O1802" i="31"/>
  <c r="P1802" i="31"/>
  <c r="Q1802" i="31"/>
  <c r="R1802" i="31"/>
  <c r="S1802" i="31"/>
  <c r="T1802" i="31"/>
  <c r="B1803" i="31"/>
  <c r="C1803" i="31"/>
  <c r="D1803" i="31"/>
  <c r="E1803" i="31"/>
  <c r="F1803" i="31"/>
  <c r="G1803" i="31"/>
  <c r="H1803" i="31"/>
  <c r="I1803" i="31"/>
  <c r="J1803" i="31"/>
  <c r="K1803" i="31"/>
  <c r="L1803" i="31"/>
  <c r="M1803" i="31"/>
  <c r="N1803" i="31"/>
  <c r="O1803" i="31"/>
  <c r="P1803" i="31"/>
  <c r="Q1803" i="31"/>
  <c r="R1803" i="31"/>
  <c r="S1803" i="31"/>
  <c r="T1803" i="31"/>
  <c r="B1804" i="31"/>
  <c r="C1804" i="31"/>
  <c r="D1804" i="31"/>
  <c r="E1804" i="31"/>
  <c r="F1804" i="31"/>
  <c r="G1804" i="31"/>
  <c r="H1804" i="31"/>
  <c r="I1804" i="31"/>
  <c r="J1804" i="31"/>
  <c r="K1804" i="31"/>
  <c r="L1804" i="31"/>
  <c r="M1804" i="31"/>
  <c r="N1804" i="31"/>
  <c r="O1804" i="31"/>
  <c r="P1804" i="31"/>
  <c r="Q1804" i="31"/>
  <c r="R1804" i="31"/>
  <c r="S1804" i="31"/>
  <c r="T1804" i="31"/>
  <c r="B1805" i="31"/>
  <c r="C1805" i="31"/>
  <c r="D1805" i="31"/>
  <c r="E1805" i="31"/>
  <c r="F1805" i="31"/>
  <c r="G1805" i="31"/>
  <c r="H1805" i="31"/>
  <c r="I1805" i="31"/>
  <c r="J1805" i="31"/>
  <c r="K1805" i="31"/>
  <c r="L1805" i="31"/>
  <c r="M1805" i="31"/>
  <c r="N1805" i="31"/>
  <c r="O1805" i="31"/>
  <c r="P1805" i="31"/>
  <c r="Q1805" i="31"/>
  <c r="R1805" i="31"/>
  <c r="S1805" i="31"/>
  <c r="T1805" i="31"/>
  <c r="B1806" i="31"/>
  <c r="C1806" i="31"/>
  <c r="D1806" i="31"/>
  <c r="E1806" i="31"/>
  <c r="F1806" i="31"/>
  <c r="G1806" i="31"/>
  <c r="H1806" i="31"/>
  <c r="I1806" i="31"/>
  <c r="J1806" i="31"/>
  <c r="K1806" i="31"/>
  <c r="L1806" i="31"/>
  <c r="M1806" i="31"/>
  <c r="N1806" i="31"/>
  <c r="O1806" i="31"/>
  <c r="P1806" i="31"/>
  <c r="Q1806" i="31"/>
  <c r="R1806" i="31"/>
  <c r="S1806" i="31"/>
  <c r="T1806" i="31"/>
  <c r="B1807" i="31"/>
  <c r="C1807" i="31"/>
  <c r="D1807" i="31"/>
  <c r="E1807" i="31"/>
  <c r="F1807" i="31"/>
  <c r="G1807" i="31"/>
  <c r="H1807" i="31"/>
  <c r="I1807" i="31"/>
  <c r="J1807" i="31"/>
  <c r="K1807" i="31"/>
  <c r="L1807" i="31"/>
  <c r="M1807" i="31"/>
  <c r="N1807" i="31"/>
  <c r="O1807" i="31"/>
  <c r="P1807" i="31"/>
  <c r="Q1807" i="31"/>
  <c r="R1807" i="31"/>
  <c r="S1807" i="31"/>
  <c r="T1807" i="31"/>
  <c r="B1808" i="31"/>
  <c r="C1808" i="31"/>
  <c r="D1808" i="31"/>
  <c r="E1808" i="31"/>
  <c r="F1808" i="31"/>
  <c r="G1808" i="31"/>
  <c r="H1808" i="31"/>
  <c r="I1808" i="31"/>
  <c r="J1808" i="31"/>
  <c r="K1808" i="31"/>
  <c r="L1808" i="31"/>
  <c r="M1808" i="31"/>
  <c r="N1808" i="31"/>
  <c r="O1808" i="31"/>
  <c r="P1808" i="31"/>
  <c r="Q1808" i="31"/>
  <c r="R1808" i="31"/>
  <c r="S1808" i="31"/>
  <c r="T1808" i="31"/>
  <c r="B1809" i="31"/>
  <c r="C1809" i="31"/>
  <c r="D1809" i="31"/>
  <c r="E1809" i="31"/>
  <c r="F1809" i="31"/>
  <c r="G1809" i="31"/>
  <c r="H1809" i="31"/>
  <c r="I1809" i="31"/>
  <c r="J1809" i="31"/>
  <c r="K1809" i="31"/>
  <c r="L1809" i="31"/>
  <c r="M1809" i="31"/>
  <c r="N1809" i="31"/>
  <c r="O1809" i="31"/>
  <c r="P1809" i="31"/>
  <c r="Q1809" i="31"/>
  <c r="R1809" i="31"/>
  <c r="S1809" i="31"/>
  <c r="T1809" i="31"/>
  <c r="B1810" i="31"/>
  <c r="C1810" i="31"/>
  <c r="D1810" i="31"/>
  <c r="E1810" i="31"/>
  <c r="F1810" i="31"/>
  <c r="G1810" i="31"/>
  <c r="H1810" i="31"/>
  <c r="I1810" i="31"/>
  <c r="J1810" i="31"/>
  <c r="K1810" i="31"/>
  <c r="L1810" i="31"/>
  <c r="M1810" i="31"/>
  <c r="N1810" i="31"/>
  <c r="O1810" i="31"/>
  <c r="P1810" i="31"/>
  <c r="Q1810" i="31"/>
  <c r="R1810" i="31"/>
  <c r="S1810" i="31"/>
  <c r="T1810" i="31"/>
  <c r="B1811" i="31"/>
  <c r="C1811" i="31"/>
  <c r="D1811" i="31"/>
  <c r="E1811" i="31"/>
  <c r="F1811" i="31"/>
  <c r="G1811" i="31"/>
  <c r="H1811" i="31"/>
  <c r="I1811" i="31"/>
  <c r="J1811" i="31"/>
  <c r="K1811" i="31"/>
  <c r="L1811" i="31"/>
  <c r="M1811" i="31"/>
  <c r="N1811" i="31"/>
  <c r="O1811" i="31"/>
  <c r="P1811" i="31"/>
  <c r="Q1811" i="31"/>
  <c r="R1811" i="31"/>
  <c r="S1811" i="31"/>
  <c r="T1811" i="31"/>
  <c r="B1812" i="31"/>
  <c r="C1812" i="31"/>
  <c r="D1812" i="31"/>
  <c r="E1812" i="31"/>
  <c r="F1812" i="31"/>
  <c r="G1812" i="31"/>
  <c r="H1812" i="31"/>
  <c r="I1812" i="31"/>
  <c r="J1812" i="31"/>
  <c r="K1812" i="31"/>
  <c r="L1812" i="31"/>
  <c r="M1812" i="31"/>
  <c r="N1812" i="31"/>
  <c r="O1812" i="31"/>
  <c r="P1812" i="31"/>
  <c r="Q1812" i="31"/>
  <c r="R1812" i="31"/>
  <c r="S1812" i="31"/>
  <c r="T1812" i="31"/>
  <c r="B1813" i="31"/>
  <c r="C1813" i="31"/>
  <c r="D1813" i="31"/>
  <c r="E1813" i="31"/>
  <c r="F1813" i="31"/>
  <c r="G1813" i="31"/>
  <c r="H1813" i="31"/>
  <c r="I1813" i="31"/>
  <c r="J1813" i="31"/>
  <c r="K1813" i="31"/>
  <c r="L1813" i="31"/>
  <c r="M1813" i="31"/>
  <c r="N1813" i="31"/>
  <c r="O1813" i="31"/>
  <c r="P1813" i="31"/>
  <c r="Q1813" i="31"/>
  <c r="R1813" i="31"/>
  <c r="S1813" i="31"/>
  <c r="T1813" i="31"/>
  <c r="B1814" i="31"/>
  <c r="C1814" i="31"/>
  <c r="D1814" i="31"/>
  <c r="E1814" i="31"/>
  <c r="F1814" i="31"/>
  <c r="G1814" i="31"/>
  <c r="H1814" i="31"/>
  <c r="I1814" i="31"/>
  <c r="J1814" i="31"/>
  <c r="K1814" i="31"/>
  <c r="L1814" i="31"/>
  <c r="M1814" i="31"/>
  <c r="N1814" i="31"/>
  <c r="O1814" i="31"/>
  <c r="P1814" i="31"/>
  <c r="Q1814" i="31"/>
  <c r="R1814" i="31"/>
  <c r="S1814" i="31"/>
  <c r="T1814" i="31"/>
  <c r="B1815" i="31"/>
  <c r="C1815" i="31"/>
  <c r="D1815" i="31"/>
  <c r="E1815" i="31"/>
  <c r="F1815" i="31"/>
  <c r="G1815" i="31"/>
  <c r="H1815" i="31"/>
  <c r="I1815" i="31"/>
  <c r="J1815" i="31"/>
  <c r="K1815" i="31"/>
  <c r="L1815" i="31"/>
  <c r="M1815" i="31"/>
  <c r="N1815" i="31"/>
  <c r="O1815" i="31"/>
  <c r="P1815" i="31"/>
  <c r="Q1815" i="31"/>
  <c r="R1815" i="31"/>
  <c r="S1815" i="31"/>
  <c r="T1815" i="31"/>
  <c r="B1816" i="31"/>
  <c r="C1816" i="31"/>
  <c r="D1816" i="31"/>
  <c r="E1816" i="31"/>
  <c r="F1816" i="31"/>
  <c r="G1816" i="31"/>
  <c r="H1816" i="31"/>
  <c r="I1816" i="31"/>
  <c r="J1816" i="31"/>
  <c r="K1816" i="31"/>
  <c r="L1816" i="31"/>
  <c r="M1816" i="31"/>
  <c r="N1816" i="31"/>
  <c r="O1816" i="31"/>
  <c r="P1816" i="31"/>
  <c r="Q1816" i="31"/>
  <c r="R1816" i="31"/>
  <c r="S1816" i="31"/>
  <c r="T1816" i="31"/>
  <c r="B1817" i="31"/>
  <c r="C1817" i="31"/>
  <c r="D1817" i="31"/>
  <c r="E1817" i="31"/>
  <c r="F1817" i="31"/>
  <c r="G1817" i="31"/>
  <c r="H1817" i="31"/>
  <c r="I1817" i="31"/>
  <c r="J1817" i="31"/>
  <c r="K1817" i="31"/>
  <c r="L1817" i="31"/>
  <c r="M1817" i="31"/>
  <c r="N1817" i="31"/>
  <c r="O1817" i="31"/>
  <c r="P1817" i="31"/>
  <c r="Q1817" i="31"/>
  <c r="R1817" i="31"/>
  <c r="S1817" i="31"/>
  <c r="T1817" i="31"/>
  <c r="B1818" i="31"/>
  <c r="C1818" i="31"/>
  <c r="D1818" i="31"/>
  <c r="E1818" i="31"/>
  <c r="F1818" i="31"/>
  <c r="G1818" i="31"/>
  <c r="H1818" i="31"/>
  <c r="I1818" i="31"/>
  <c r="J1818" i="31"/>
  <c r="K1818" i="31"/>
  <c r="L1818" i="31"/>
  <c r="M1818" i="31"/>
  <c r="N1818" i="31"/>
  <c r="O1818" i="31"/>
  <c r="P1818" i="31"/>
  <c r="Q1818" i="31"/>
  <c r="R1818" i="31"/>
  <c r="S1818" i="31"/>
  <c r="T1818" i="31"/>
  <c r="B1819" i="31"/>
  <c r="C1819" i="31"/>
  <c r="D1819" i="31"/>
  <c r="E1819" i="31"/>
  <c r="F1819" i="31"/>
  <c r="G1819" i="31"/>
  <c r="H1819" i="31"/>
  <c r="I1819" i="31"/>
  <c r="J1819" i="31"/>
  <c r="K1819" i="31"/>
  <c r="L1819" i="31"/>
  <c r="M1819" i="31"/>
  <c r="N1819" i="31"/>
  <c r="O1819" i="31"/>
  <c r="P1819" i="31"/>
  <c r="Q1819" i="31"/>
  <c r="R1819" i="31"/>
  <c r="S1819" i="31"/>
  <c r="T1819" i="31"/>
  <c r="B1820" i="31"/>
  <c r="C1820" i="31"/>
  <c r="D1820" i="31"/>
  <c r="E1820" i="31"/>
  <c r="F1820" i="31"/>
  <c r="G1820" i="31"/>
  <c r="H1820" i="31"/>
  <c r="I1820" i="31"/>
  <c r="J1820" i="31"/>
  <c r="K1820" i="31"/>
  <c r="L1820" i="31"/>
  <c r="M1820" i="31"/>
  <c r="N1820" i="31"/>
  <c r="O1820" i="31"/>
  <c r="P1820" i="31"/>
  <c r="Q1820" i="31"/>
  <c r="R1820" i="31"/>
  <c r="S1820" i="31"/>
  <c r="T1820" i="31"/>
  <c r="B1821" i="31"/>
  <c r="C1821" i="31"/>
  <c r="D1821" i="31"/>
  <c r="E1821" i="31"/>
  <c r="F1821" i="31"/>
  <c r="G1821" i="31"/>
  <c r="H1821" i="31"/>
  <c r="I1821" i="31"/>
  <c r="J1821" i="31"/>
  <c r="K1821" i="31"/>
  <c r="L1821" i="31"/>
  <c r="M1821" i="31"/>
  <c r="N1821" i="31"/>
  <c r="O1821" i="31"/>
  <c r="P1821" i="31"/>
  <c r="Q1821" i="31"/>
  <c r="R1821" i="31"/>
  <c r="S1821" i="31"/>
  <c r="T1821" i="31"/>
  <c r="B1822" i="31"/>
  <c r="C1822" i="31"/>
  <c r="D1822" i="31"/>
  <c r="E1822" i="31"/>
  <c r="F1822" i="31"/>
  <c r="G1822" i="31"/>
  <c r="H1822" i="31"/>
  <c r="I1822" i="31"/>
  <c r="J1822" i="31"/>
  <c r="K1822" i="31"/>
  <c r="L1822" i="31"/>
  <c r="M1822" i="31"/>
  <c r="N1822" i="31"/>
  <c r="O1822" i="31"/>
  <c r="P1822" i="31"/>
  <c r="Q1822" i="31"/>
  <c r="R1822" i="31"/>
  <c r="S1822" i="31"/>
  <c r="T1822" i="31"/>
  <c r="B1823" i="31"/>
  <c r="C1823" i="31"/>
  <c r="D1823" i="31"/>
  <c r="E1823" i="31"/>
  <c r="F1823" i="31"/>
  <c r="G1823" i="31"/>
  <c r="H1823" i="31"/>
  <c r="I1823" i="31"/>
  <c r="J1823" i="31"/>
  <c r="K1823" i="31"/>
  <c r="L1823" i="31"/>
  <c r="M1823" i="31"/>
  <c r="N1823" i="31"/>
  <c r="O1823" i="31"/>
  <c r="P1823" i="31"/>
  <c r="Q1823" i="31"/>
  <c r="R1823" i="31"/>
  <c r="S1823" i="31"/>
  <c r="T1823" i="31"/>
  <c r="B1824" i="31"/>
  <c r="C1824" i="31"/>
  <c r="D1824" i="31"/>
  <c r="E1824" i="31"/>
  <c r="F1824" i="31"/>
  <c r="G1824" i="31"/>
  <c r="H1824" i="31"/>
  <c r="I1824" i="31"/>
  <c r="J1824" i="31"/>
  <c r="K1824" i="31"/>
  <c r="L1824" i="31"/>
  <c r="M1824" i="31"/>
  <c r="N1824" i="31"/>
  <c r="O1824" i="31"/>
  <c r="P1824" i="31"/>
  <c r="Q1824" i="31"/>
  <c r="R1824" i="31"/>
  <c r="S1824" i="31"/>
  <c r="T1824" i="31"/>
  <c r="B1825" i="31"/>
  <c r="C1825" i="31"/>
  <c r="D1825" i="31"/>
  <c r="E1825" i="31"/>
  <c r="F1825" i="31"/>
  <c r="G1825" i="31"/>
  <c r="H1825" i="31"/>
  <c r="I1825" i="31"/>
  <c r="J1825" i="31"/>
  <c r="K1825" i="31"/>
  <c r="L1825" i="31"/>
  <c r="M1825" i="31"/>
  <c r="N1825" i="31"/>
  <c r="O1825" i="31"/>
  <c r="P1825" i="31"/>
  <c r="Q1825" i="31"/>
  <c r="R1825" i="31"/>
  <c r="S1825" i="31"/>
  <c r="T1825" i="31"/>
  <c r="B1826" i="31"/>
  <c r="C1826" i="31"/>
  <c r="D1826" i="31"/>
  <c r="E1826" i="31"/>
  <c r="F1826" i="31"/>
  <c r="G1826" i="31"/>
  <c r="H1826" i="31"/>
  <c r="I1826" i="31"/>
  <c r="J1826" i="31"/>
  <c r="K1826" i="31"/>
  <c r="L1826" i="31"/>
  <c r="M1826" i="31"/>
  <c r="N1826" i="31"/>
  <c r="O1826" i="31"/>
  <c r="P1826" i="31"/>
  <c r="Q1826" i="31"/>
  <c r="R1826" i="31"/>
  <c r="S1826" i="31"/>
  <c r="T1826" i="31"/>
  <c r="B1827" i="31"/>
  <c r="C1827" i="31"/>
  <c r="D1827" i="31"/>
  <c r="E1827" i="31"/>
  <c r="F1827" i="31"/>
  <c r="G1827" i="31"/>
  <c r="H1827" i="31"/>
  <c r="I1827" i="31"/>
  <c r="J1827" i="31"/>
  <c r="K1827" i="31"/>
  <c r="L1827" i="31"/>
  <c r="M1827" i="31"/>
  <c r="N1827" i="31"/>
  <c r="O1827" i="31"/>
  <c r="P1827" i="31"/>
  <c r="Q1827" i="31"/>
  <c r="R1827" i="31"/>
  <c r="S1827" i="31"/>
  <c r="T1827" i="31"/>
  <c r="B1828" i="31"/>
  <c r="C1828" i="31"/>
  <c r="D1828" i="31"/>
  <c r="E1828" i="31"/>
  <c r="F1828" i="31"/>
  <c r="G1828" i="31"/>
  <c r="H1828" i="31"/>
  <c r="I1828" i="31"/>
  <c r="J1828" i="31"/>
  <c r="K1828" i="31"/>
  <c r="L1828" i="31"/>
  <c r="M1828" i="31"/>
  <c r="N1828" i="31"/>
  <c r="O1828" i="31"/>
  <c r="P1828" i="31"/>
  <c r="Q1828" i="31"/>
  <c r="R1828" i="31"/>
  <c r="S1828" i="31"/>
  <c r="T1828" i="31"/>
  <c r="B1829" i="31"/>
  <c r="C1829" i="31"/>
  <c r="D1829" i="31"/>
  <c r="E1829" i="31"/>
  <c r="F1829" i="31"/>
  <c r="G1829" i="31"/>
  <c r="H1829" i="31"/>
  <c r="I1829" i="31"/>
  <c r="J1829" i="31"/>
  <c r="K1829" i="31"/>
  <c r="L1829" i="31"/>
  <c r="M1829" i="31"/>
  <c r="N1829" i="31"/>
  <c r="O1829" i="31"/>
  <c r="P1829" i="31"/>
  <c r="Q1829" i="31"/>
  <c r="R1829" i="31"/>
  <c r="S1829" i="31"/>
  <c r="T1829" i="31"/>
  <c r="B1830" i="31"/>
  <c r="C1830" i="31"/>
  <c r="D1830" i="31"/>
  <c r="E1830" i="31"/>
  <c r="F1830" i="31"/>
  <c r="G1830" i="31"/>
  <c r="H1830" i="31"/>
  <c r="I1830" i="31"/>
  <c r="J1830" i="31"/>
  <c r="K1830" i="31"/>
  <c r="L1830" i="31"/>
  <c r="M1830" i="31"/>
  <c r="N1830" i="31"/>
  <c r="O1830" i="31"/>
  <c r="P1830" i="31"/>
  <c r="Q1830" i="31"/>
  <c r="R1830" i="31"/>
  <c r="S1830" i="31"/>
  <c r="T1830" i="31"/>
  <c r="B1831" i="31"/>
  <c r="C1831" i="31"/>
  <c r="D1831" i="31"/>
  <c r="E1831" i="31"/>
  <c r="F1831" i="31"/>
  <c r="G1831" i="31"/>
  <c r="H1831" i="31"/>
  <c r="I1831" i="31"/>
  <c r="J1831" i="31"/>
  <c r="K1831" i="31"/>
  <c r="L1831" i="31"/>
  <c r="M1831" i="31"/>
  <c r="N1831" i="31"/>
  <c r="O1831" i="31"/>
  <c r="P1831" i="31"/>
  <c r="Q1831" i="31"/>
  <c r="R1831" i="31"/>
  <c r="S1831" i="31"/>
  <c r="T1831" i="31"/>
  <c r="B1832" i="31"/>
  <c r="C1832" i="31"/>
  <c r="D1832" i="31"/>
  <c r="E1832" i="31"/>
  <c r="F1832" i="31"/>
  <c r="G1832" i="31"/>
  <c r="H1832" i="31"/>
  <c r="I1832" i="31"/>
  <c r="J1832" i="31"/>
  <c r="K1832" i="31"/>
  <c r="L1832" i="31"/>
  <c r="M1832" i="31"/>
  <c r="N1832" i="31"/>
  <c r="O1832" i="31"/>
  <c r="P1832" i="31"/>
  <c r="Q1832" i="31"/>
  <c r="R1832" i="31"/>
  <c r="S1832" i="31"/>
  <c r="T1832" i="31"/>
  <c r="B1833" i="31"/>
  <c r="C1833" i="31"/>
  <c r="D1833" i="31"/>
  <c r="E1833" i="31"/>
  <c r="F1833" i="31"/>
  <c r="G1833" i="31"/>
  <c r="H1833" i="31"/>
  <c r="I1833" i="31"/>
  <c r="J1833" i="31"/>
  <c r="K1833" i="31"/>
  <c r="L1833" i="31"/>
  <c r="M1833" i="31"/>
  <c r="N1833" i="31"/>
  <c r="O1833" i="31"/>
  <c r="P1833" i="31"/>
  <c r="Q1833" i="31"/>
  <c r="R1833" i="31"/>
  <c r="S1833" i="31"/>
  <c r="T1833" i="31"/>
  <c r="B1834" i="31"/>
  <c r="C1834" i="31"/>
  <c r="D1834" i="31"/>
  <c r="E1834" i="31"/>
  <c r="F1834" i="31"/>
  <c r="G1834" i="31"/>
  <c r="H1834" i="31"/>
  <c r="I1834" i="31"/>
  <c r="J1834" i="31"/>
  <c r="K1834" i="31"/>
  <c r="L1834" i="31"/>
  <c r="M1834" i="31"/>
  <c r="N1834" i="31"/>
  <c r="O1834" i="31"/>
  <c r="P1834" i="31"/>
  <c r="Q1834" i="31"/>
  <c r="R1834" i="31"/>
  <c r="S1834" i="31"/>
  <c r="T1834" i="31"/>
  <c r="B1835" i="31"/>
  <c r="C1835" i="31"/>
  <c r="D1835" i="31"/>
  <c r="E1835" i="31"/>
  <c r="F1835" i="31"/>
  <c r="G1835" i="31"/>
  <c r="H1835" i="31"/>
  <c r="I1835" i="31"/>
  <c r="J1835" i="31"/>
  <c r="K1835" i="31"/>
  <c r="L1835" i="31"/>
  <c r="M1835" i="31"/>
  <c r="N1835" i="31"/>
  <c r="O1835" i="31"/>
  <c r="P1835" i="31"/>
  <c r="Q1835" i="31"/>
  <c r="R1835" i="31"/>
  <c r="S1835" i="31"/>
  <c r="T1835" i="31"/>
  <c r="B1836" i="31"/>
  <c r="C1836" i="31"/>
  <c r="D1836" i="31"/>
  <c r="E1836" i="31"/>
  <c r="F1836" i="31"/>
  <c r="G1836" i="31"/>
  <c r="H1836" i="31"/>
  <c r="I1836" i="31"/>
  <c r="J1836" i="31"/>
  <c r="K1836" i="31"/>
  <c r="L1836" i="31"/>
  <c r="M1836" i="31"/>
  <c r="N1836" i="31"/>
  <c r="O1836" i="31"/>
  <c r="P1836" i="31"/>
  <c r="Q1836" i="31"/>
  <c r="R1836" i="31"/>
  <c r="S1836" i="31"/>
  <c r="T1836" i="31"/>
  <c r="B1837" i="31"/>
  <c r="C1837" i="31"/>
  <c r="D1837" i="31"/>
  <c r="E1837" i="31"/>
  <c r="F1837" i="31"/>
  <c r="G1837" i="31"/>
  <c r="H1837" i="31"/>
  <c r="I1837" i="31"/>
  <c r="J1837" i="31"/>
  <c r="K1837" i="31"/>
  <c r="L1837" i="31"/>
  <c r="M1837" i="31"/>
  <c r="N1837" i="31"/>
  <c r="O1837" i="31"/>
  <c r="P1837" i="31"/>
  <c r="Q1837" i="31"/>
  <c r="R1837" i="31"/>
  <c r="S1837" i="31"/>
  <c r="T1837" i="31"/>
  <c r="B1838" i="31"/>
  <c r="C1838" i="31"/>
  <c r="D1838" i="31"/>
  <c r="E1838" i="31"/>
  <c r="F1838" i="31"/>
  <c r="G1838" i="31"/>
  <c r="H1838" i="31"/>
  <c r="I1838" i="31"/>
  <c r="J1838" i="31"/>
  <c r="K1838" i="31"/>
  <c r="L1838" i="31"/>
  <c r="M1838" i="31"/>
  <c r="N1838" i="31"/>
  <c r="O1838" i="31"/>
  <c r="P1838" i="31"/>
  <c r="Q1838" i="31"/>
  <c r="R1838" i="31"/>
  <c r="S1838" i="31"/>
  <c r="T1838" i="31"/>
  <c r="B1839" i="31"/>
  <c r="C1839" i="31"/>
  <c r="D1839" i="31"/>
  <c r="E1839" i="31"/>
  <c r="F1839" i="31"/>
  <c r="G1839" i="31"/>
  <c r="H1839" i="31"/>
  <c r="I1839" i="31"/>
  <c r="J1839" i="31"/>
  <c r="K1839" i="31"/>
  <c r="L1839" i="31"/>
  <c r="M1839" i="31"/>
  <c r="N1839" i="31"/>
  <c r="O1839" i="31"/>
  <c r="P1839" i="31"/>
  <c r="Q1839" i="31"/>
  <c r="R1839" i="31"/>
  <c r="S1839" i="31"/>
  <c r="T1839" i="31"/>
  <c r="B1840" i="31"/>
  <c r="C1840" i="31"/>
  <c r="D1840" i="31"/>
  <c r="E1840" i="31"/>
  <c r="F1840" i="31"/>
  <c r="G1840" i="31"/>
  <c r="H1840" i="31"/>
  <c r="I1840" i="31"/>
  <c r="J1840" i="31"/>
  <c r="K1840" i="31"/>
  <c r="L1840" i="31"/>
  <c r="M1840" i="31"/>
  <c r="N1840" i="31"/>
  <c r="O1840" i="31"/>
  <c r="P1840" i="31"/>
  <c r="Q1840" i="31"/>
  <c r="R1840" i="31"/>
  <c r="S1840" i="31"/>
  <c r="T1840" i="31"/>
  <c r="B1841" i="31"/>
  <c r="C1841" i="31"/>
  <c r="D1841" i="31"/>
  <c r="E1841" i="31"/>
  <c r="F1841" i="31"/>
  <c r="G1841" i="31"/>
  <c r="H1841" i="31"/>
  <c r="I1841" i="31"/>
  <c r="J1841" i="31"/>
  <c r="K1841" i="31"/>
  <c r="L1841" i="31"/>
  <c r="M1841" i="31"/>
  <c r="N1841" i="31"/>
  <c r="O1841" i="31"/>
  <c r="P1841" i="31"/>
  <c r="Q1841" i="31"/>
  <c r="R1841" i="31"/>
  <c r="S1841" i="31"/>
  <c r="T1841" i="31"/>
  <c r="B1842" i="31"/>
  <c r="C1842" i="31"/>
  <c r="D1842" i="31"/>
  <c r="E1842" i="31"/>
  <c r="F1842" i="31"/>
  <c r="G1842" i="31"/>
  <c r="H1842" i="31"/>
  <c r="I1842" i="31"/>
  <c r="J1842" i="31"/>
  <c r="K1842" i="31"/>
  <c r="L1842" i="31"/>
  <c r="M1842" i="31"/>
  <c r="N1842" i="31"/>
  <c r="O1842" i="31"/>
  <c r="P1842" i="31"/>
  <c r="Q1842" i="31"/>
  <c r="R1842" i="31"/>
  <c r="S1842" i="31"/>
  <c r="T1842" i="31"/>
  <c r="B1843" i="31"/>
  <c r="C1843" i="31"/>
  <c r="D1843" i="31"/>
  <c r="E1843" i="31"/>
  <c r="F1843" i="31"/>
  <c r="G1843" i="31"/>
  <c r="H1843" i="31"/>
  <c r="I1843" i="31"/>
  <c r="J1843" i="31"/>
  <c r="K1843" i="31"/>
  <c r="L1843" i="31"/>
  <c r="M1843" i="31"/>
  <c r="N1843" i="31"/>
  <c r="O1843" i="31"/>
  <c r="P1843" i="31"/>
  <c r="Q1843" i="31"/>
  <c r="R1843" i="31"/>
  <c r="S1843" i="31"/>
  <c r="T1843" i="31"/>
  <c r="B1844" i="31"/>
  <c r="C1844" i="31"/>
  <c r="D1844" i="31"/>
  <c r="E1844" i="31"/>
  <c r="F1844" i="31"/>
  <c r="G1844" i="31"/>
  <c r="H1844" i="31"/>
  <c r="I1844" i="31"/>
  <c r="J1844" i="31"/>
  <c r="K1844" i="31"/>
  <c r="L1844" i="31"/>
  <c r="M1844" i="31"/>
  <c r="N1844" i="31"/>
  <c r="O1844" i="31"/>
  <c r="P1844" i="31"/>
  <c r="Q1844" i="31"/>
  <c r="R1844" i="31"/>
  <c r="S1844" i="31"/>
  <c r="T1844" i="31"/>
  <c r="B1845" i="31"/>
  <c r="C1845" i="31"/>
  <c r="D1845" i="31"/>
  <c r="E1845" i="31"/>
  <c r="F1845" i="31"/>
  <c r="G1845" i="31"/>
  <c r="H1845" i="31"/>
  <c r="I1845" i="31"/>
  <c r="J1845" i="31"/>
  <c r="K1845" i="31"/>
  <c r="L1845" i="31"/>
  <c r="M1845" i="31"/>
  <c r="N1845" i="31"/>
  <c r="O1845" i="31"/>
  <c r="P1845" i="31"/>
  <c r="Q1845" i="31"/>
  <c r="R1845" i="31"/>
  <c r="S1845" i="31"/>
  <c r="T1845" i="31"/>
  <c r="B1846" i="31"/>
  <c r="C1846" i="31"/>
  <c r="D1846" i="31"/>
  <c r="E1846" i="31"/>
  <c r="F1846" i="31"/>
  <c r="G1846" i="31"/>
  <c r="H1846" i="31"/>
  <c r="I1846" i="31"/>
  <c r="J1846" i="31"/>
  <c r="K1846" i="31"/>
  <c r="L1846" i="31"/>
  <c r="M1846" i="31"/>
  <c r="N1846" i="31"/>
  <c r="O1846" i="31"/>
  <c r="P1846" i="31"/>
  <c r="Q1846" i="31"/>
  <c r="R1846" i="31"/>
  <c r="S1846" i="31"/>
  <c r="T1846" i="31"/>
  <c r="B1847" i="31"/>
  <c r="C1847" i="31"/>
  <c r="D1847" i="31"/>
  <c r="E1847" i="31"/>
  <c r="F1847" i="31"/>
  <c r="G1847" i="31"/>
  <c r="H1847" i="31"/>
  <c r="I1847" i="31"/>
  <c r="J1847" i="31"/>
  <c r="K1847" i="31"/>
  <c r="L1847" i="31"/>
  <c r="M1847" i="31"/>
  <c r="N1847" i="31"/>
  <c r="O1847" i="31"/>
  <c r="P1847" i="31"/>
  <c r="Q1847" i="31"/>
  <c r="R1847" i="31"/>
  <c r="S1847" i="31"/>
  <c r="T1847" i="31"/>
  <c r="B1848" i="31"/>
  <c r="C1848" i="31"/>
  <c r="D1848" i="31"/>
  <c r="E1848" i="31"/>
  <c r="F1848" i="31"/>
  <c r="G1848" i="31"/>
  <c r="H1848" i="31"/>
  <c r="I1848" i="31"/>
  <c r="J1848" i="31"/>
  <c r="K1848" i="31"/>
  <c r="L1848" i="31"/>
  <c r="M1848" i="31"/>
  <c r="N1848" i="31"/>
  <c r="O1848" i="31"/>
  <c r="P1848" i="31"/>
  <c r="Q1848" i="31"/>
  <c r="R1848" i="31"/>
  <c r="S1848" i="31"/>
  <c r="T1848" i="31"/>
  <c r="B1849" i="31"/>
  <c r="C1849" i="31"/>
  <c r="D1849" i="31"/>
  <c r="E1849" i="31"/>
  <c r="F1849" i="31"/>
  <c r="G1849" i="31"/>
  <c r="H1849" i="31"/>
  <c r="I1849" i="31"/>
  <c r="J1849" i="31"/>
  <c r="K1849" i="31"/>
  <c r="L1849" i="31"/>
  <c r="M1849" i="31"/>
  <c r="N1849" i="31"/>
  <c r="O1849" i="31"/>
  <c r="P1849" i="31"/>
  <c r="Q1849" i="31"/>
  <c r="R1849" i="31"/>
  <c r="S1849" i="31"/>
  <c r="T1849" i="31"/>
  <c r="B1850" i="31"/>
  <c r="C1850" i="31"/>
  <c r="D1850" i="31"/>
  <c r="E1850" i="31"/>
  <c r="F1850" i="31"/>
  <c r="G1850" i="31"/>
  <c r="H1850" i="31"/>
  <c r="I1850" i="31"/>
  <c r="J1850" i="31"/>
  <c r="K1850" i="31"/>
  <c r="L1850" i="31"/>
  <c r="M1850" i="31"/>
  <c r="N1850" i="31"/>
  <c r="O1850" i="31"/>
  <c r="P1850" i="31"/>
  <c r="Q1850" i="31"/>
  <c r="R1850" i="31"/>
  <c r="S1850" i="31"/>
  <c r="T1850" i="31"/>
  <c r="B1851" i="31"/>
  <c r="C1851" i="31"/>
  <c r="D1851" i="31"/>
  <c r="E1851" i="31"/>
  <c r="F1851" i="31"/>
  <c r="G1851" i="31"/>
  <c r="H1851" i="31"/>
  <c r="I1851" i="31"/>
  <c r="J1851" i="31"/>
  <c r="K1851" i="31"/>
  <c r="L1851" i="31"/>
  <c r="M1851" i="31"/>
  <c r="N1851" i="31"/>
  <c r="O1851" i="31"/>
  <c r="P1851" i="31"/>
  <c r="Q1851" i="31"/>
  <c r="R1851" i="31"/>
  <c r="S1851" i="31"/>
  <c r="T1851" i="31"/>
  <c r="B1852" i="31"/>
  <c r="C1852" i="31"/>
  <c r="D1852" i="31"/>
  <c r="E1852" i="31"/>
  <c r="F1852" i="31"/>
  <c r="G1852" i="31"/>
  <c r="H1852" i="31"/>
  <c r="I1852" i="31"/>
  <c r="J1852" i="31"/>
  <c r="K1852" i="31"/>
  <c r="L1852" i="31"/>
  <c r="M1852" i="31"/>
  <c r="N1852" i="31"/>
  <c r="O1852" i="31"/>
  <c r="P1852" i="31"/>
  <c r="Q1852" i="31"/>
  <c r="R1852" i="31"/>
  <c r="S1852" i="31"/>
  <c r="T1852" i="31"/>
  <c r="B1853" i="31"/>
  <c r="C1853" i="31"/>
  <c r="D1853" i="31"/>
  <c r="E1853" i="31"/>
  <c r="F1853" i="31"/>
  <c r="G1853" i="31"/>
  <c r="H1853" i="31"/>
  <c r="I1853" i="31"/>
  <c r="J1853" i="31"/>
  <c r="K1853" i="31"/>
  <c r="L1853" i="31"/>
  <c r="M1853" i="31"/>
  <c r="N1853" i="31"/>
  <c r="O1853" i="31"/>
  <c r="P1853" i="31"/>
  <c r="Q1853" i="31"/>
  <c r="R1853" i="31"/>
  <c r="S1853" i="31"/>
  <c r="T1853" i="31"/>
  <c r="B1854" i="31"/>
  <c r="C1854" i="31"/>
  <c r="D1854" i="31"/>
  <c r="E1854" i="31"/>
  <c r="F1854" i="31"/>
  <c r="G1854" i="31"/>
  <c r="H1854" i="31"/>
  <c r="I1854" i="31"/>
  <c r="J1854" i="31"/>
  <c r="K1854" i="31"/>
  <c r="L1854" i="31"/>
  <c r="M1854" i="31"/>
  <c r="N1854" i="31"/>
  <c r="O1854" i="31"/>
  <c r="P1854" i="31"/>
  <c r="Q1854" i="31"/>
  <c r="R1854" i="31"/>
  <c r="S1854" i="31"/>
  <c r="T1854" i="31"/>
  <c r="B1855" i="31"/>
  <c r="C1855" i="31"/>
  <c r="D1855" i="31"/>
  <c r="E1855" i="31"/>
  <c r="F1855" i="31"/>
  <c r="G1855" i="31"/>
  <c r="H1855" i="31"/>
  <c r="I1855" i="31"/>
  <c r="J1855" i="31"/>
  <c r="K1855" i="31"/>
  <c r="L1855" i="31"/>
  <c r="M1855" i="31"/>
  <c r="N1855" i="31"/>
  <c r="O1855" i="31"/>
  <c r="P1855" i="31"/>
  <c r="Q1855" i="31"/>
  <c r="R1855" i="31"/>
  <c r="S1855" i="31"/>
  <c r="T1855" i="31"/>
  <c r="B1856" i="31"/>
  <c r="C1856" i="31"/>
  <c r="D1856" i="31"/>
  <c r="E1856" i="31"/>
  <c r="F1856" i="31"/>
  <c r="G1856" i="31"/>
  <c r="H1856" i="31"/>
  <c r="I1856" i="31"/>
  <c r="J1856" i="31"/>
  <c r="K1856" i="31"/>
  <c r="L1856" i="31"/>
  <c r="M1856" i="31"/>
  <c r="N1856" i="31"/>
  <c r="O1856" i="31"/>
  <c r="P1856" i="31"/>
  <c r="Q1856" i="31"/>
  <c r="R1856" i="31"/>
  <c r="S1856" i="31"/>
  <c r="T1856" i="31"/>
  <c r="B1857" i="31"/>
  <c r="C1857" i="31"/>
  <c r="D1857" i="31"/>
  <c r="E1857" i="31"/>
  <c r="F1857" i="31"/>
  <c r="G1857" i="31"/>
  <c r="H1857" i="31"/>
  <c r="I1857" i="31"/>
  <c r="J1857" i="31"/>
  <c r="K1857" i="31"/>
  <c r="L1857" i="31"/>
  <c r="M1857" i="31"/>
  <c r="N1857" i="31"/>
  <c r="O1857" i="31"/>
  <c r="P1857" i="31"/>
  <c r="Q1857" i="31"/>
  <c r="R1857" i="31"/>
  <c r="S1857" i="31"/>
  <c r="T1857" i="31"/>
  <c r="B1858" i="31"/>
  <c r="C1858" i="31"/>
  <c r="D1858" i="31"/>
  <c r="E1858" i="31"/>
  <c r="F1858" i="31"/>
  <c r="G1858" i="31"/>
  <c r="H1858" i="31"/>
  <c r="I1858" i="31"/>
  <c r="J1858" i="31"/>
  <c r="K1858" i="31"/>
  <c r="L1858" i="31"/>
  <c r="M1858" i="31"/>
  <c r="N1858" i="31"/>
  <c r="O1858" i="31"/>
  <c r="P1858" i="31"/>
  <c r="Q1858" i="31"/>
  <c r="R1858" i="31"/>
  <c r="S1858" i="31"/>
  <c r="T1858" i="31"/>
  <c r="B1859" i="31"/>
  <c r="C1859" i="31"/>
  <c r="D1859" i="31"/>
  <c r="E1859" i="31"/>
  <c r="F1859" i="31"/>
  <c r="G1859" i="31"/>
  <c r="H1859" i="31"/>
  <c r="I1859" i="31"/>
  <c r="J1859" i="31"/>
  <c r="K1859" i="31"/>
  <c r="L1859" i="31"/>
  <c r="M1859" i="31"/>
  <c r="N1859" i="31"/>
  <c r="O1859" i="31"/>
  <c r="P1859" i="31"/>
  <c r="Q1859" i="31"/>
  <c r="R1859" i="31"/>
  <c r="S1859" i="31"/>
  <c r="T1859" i="31"/>
  <c r="B1860" i="31"/>
  <c r="C1860" i="31"/>
  <c r="D1860" i="31"/>
  <c r="E1860" i="31"/>
  <c r="F1860" i="31"/>
  <c r="G1860" i="31"/>
  <c r="H1860" i="31"/>
  <c r="I1860" i="31"/>
  <c r="J1860" i="31"/>
  <c r="K1860" i="31"/>
  <c r="L1860" i="31"/>
  <c r="M1860" i="31"/>
  <c r="N1860" i="31"/>
  <c r="O1860" i="31"/>
  <c r="P1860" i="31"/>
  <c r="Q1860" i="31"/>
  <c r="R1860" i="31"/>
  <c r="S1860" i="31"/>
  <c r="T1860" i="31"/>
  <c r="B1861" i="31"/>
  <c r="C1861" i="31"/>
  <c r="D1861" i="31"/>
  <c r="E1861" i="31"/>
  <c r="F1861" i="31"/>
  <c r="G1861" i="31"/>
  <c r="H1861" i="31"/>
  <c r="I1861" i="31"/>
  <c r="J1861" i="31"/>
  <c r="K1861" i="31"/>
  <c r="L1861" i="31"/>
  <c r="M1861" i="31"/>
  <c r="N1861" i="31"/>
  <c r="O1861" i="31"/>
  <c r="P1861" i="31"/>
  <c r="Q1861" i="31"/>
  <c r="R1861" i="31"/>
  <c r="S1861" i="31"/>
  <c r="T1861" i="31"/>
  <c r="B1862" i="31"/>
  <c r="C1862" i="31"/>
  <c r="D1862" i="31"/>
  <c r="E1862" i="31"/>
  <c r="F1862" i="31"/>
  <c r="G1862" i="31"/>
  <c r="H1862" i="31"/>
  <c r="I1862" i="31"/>
  <c r="J1862" i="31"/>
  <c r="K1862" i="31"/>
  <c r="L1862" i="31"/>
  <c r="M1862" i="31"/>
  <c r="N1862" i="31"/>
  <c r="O1862" i="31"/>
  <c r="P1862" i="31"/>
  <c r="Q1862" i="31"/>
  <c r="R1862" i="31"/>
  <c r="S1862" i="31"/>
  <c r="T1862" i="31"/>
  <c r="B1863" i="31"/>
  <c r="C1863" i="31"/>
  <c r="D1863" i="31"/>
  <c r="E1863" i="31"/>
  <c r="F1863" i="31"/>
  <c r="G1863" i="31"/>
  <c r="H1863" i="31"/>
  <c r="I1863" i="31"/>
  <c r="J1863" i="31"/>
  <c r="K1863" i="31"/>
  <c r="L1863" i="31"/>
  <c r="M1863" i="31"/>
  <c r="N1863" i="31"/>
  <c r="O1863" i="31"/>
  <c r="P1863" i="31"/>
  <c r="Q1863" i="31"/>
  <c r="R1863" i="31"/>
  <c r="S1863" i="31"/>
  <c r="T1863" i="31"/>
  <c r="B1864" i="31"/>
  <c r="C1864" i="31"/>
  <c r="D1864" i="31"/>
  <c r="E1864" i="31"/>
  <c r="F1864" i="31"/>
  <c r="G1864" i="31"/>
  <c r="H1864" i="31"/>
  <c r="I1864" i="31"/>
  <c r="J1864" i="31"/>
  <c r="K1864" i="31"/>
  <c r="L1864" i="31"/>
  <c r="M1864" i="31"/>
  <c r="N1864" i="31"/>
  <c r="O1864" i="31"/>
  <c r="P1864" i="31"/>
  <c r="Q1864" i="31"/>
  <c r="R1864" i="31"/>
  <c r="S1864" i="31"/>
  <c r="T1864" i="31"/>
  <c r="B1865" i="31"/>
  <c r="C1865" i="31"/>
  <c r="D1865" i="31"/>
  <c r="E1865" i="31"/>
  <c r="F1865" i="31"/>
  <c r="G1865" i="31"/>
  <c r="H1865" i="31"/>
  <c r="I1865" i="31"/>
  <c r="J1865" i="31"/>
  <c r="K1865" i="31"/>
  <c r="L1865" i="31"/>
  <c r="M1865" i="31"/>
  <c r="N1865" i="31"/>
  <c r="O1865" i="31"/>
  <c r="P1865" i="31"/>
  <c r="Q1865" i="31"/>
  <c r="R1865" i="31"/>
  <c r="S1865" i="31"/>
  <c r="T1865" i="31"/>
  <c r="B1866" i="31"/>
  <c r="C1866" i="31"/>
  <c r="D1866" i="31"/>
  <c r="E1866" i="31"/>
  <c r="F1866" i="31"/>
  <c r="G1866" i="31"/>
  <c r="H1866" i="31"/>
  <c r="I1866" i="31"/>
  <c r="J1866" i="31"/>
  <c r="K1866" i="31"/>
  <c r="L1866" i="31"/>
  <c r="M1866" i="31"/>
  <c r="N1866" i="31"/>
  <c r="O1866" i="31"/>
  <c r="P1866" i="31"/>
  <c r="Q1866" i="31"/>
  <c r="R1866" i="31"/>
  <c r="S1866" i="31"/>
  <c r="T1866" i="31"/>
  <c r="B1867" i="31"/>
  <c r="C1867" i="31"/>
  <c r="D1867" i="31"/>
  <c r="E1867" i="31"/>
  <c r="F1867" i="31"/>
  <c r="G1867" i="31"/>
  <c r="H1867" i="31"/>
  <c r="I1867" i="31"/>
  <c r="J1867" i="31"/>
  <c r="K1867" i="31"/>
  <c r="L1867" i="31"/>
  <c r="M1867" i="31"/>
  <c r="N1867" i="31"/>
  <c r="O1867" i="31"/>
  <c r="P1867" i="31"/>
  <c r="Q1867" i="31"/>
  <c r="R1867" i="31"/>
  <c r="S1867" i="31"/>
  <c r="T1867" i="31"/>
  <c r="B1868" i="31"/>
  <c r="C1868" i="31"/>
  <c r="D1868" i="31"/>
  <c r="E1868" i="31"/>
  <c r="F1868" i="31"/>
  <c r="G1868" i="31"/>
  <c r="H1868" i="31"/>
  <c r="I1868" i="31"/>
  <c r="J1868" i="31"/>
  <c r="K1868" i="31"/>
  <c r="L1868" i="31"/>
  <c r="M1868" i="31"/>
  <c r="N1868" i="31"/>
  <c r="O1868" i="31"/>
  <c r="P1868" i="31"/>
  <c r="Q1868" i="31"/>
  <c r="R1868" i="31"/>
  <c r="S1868" i="31"/>
  <c r="T1868" i="31"/>
  <c r="B1869" i="31"/>
  <c r="C1869" i="31"/>
  <c r="D1869" i="31"/>
  <c r="E1869" i="31"/>
  <c r="F1869" i="31"/>
  <c r="G1869" i="31"/>
  <c r="H1869" i="31"/>
  <c r="I1869" i="31"/>
  <c r="J1869" i="31"/>
  <c r="K1869" i="31"/>
  <c r="L1869" i="31"/>
  <c r="M1869" i="31"/>
  <c r="N1869" i="31"/>
  <c r="O1869" i="31"/>
  <c r="P1869" i="31"/>
  <c r="Q1869" i="31"/>
  <c r="R1869" i="31"/>
  <c r="S1869" i="31"/>
  <c r="T1869" i="31"/>
  <c r="B1870" i="31"/>
  <c r="C1870" i="31"/>
  <c r="D1870" i="31"/>
  <c r="E1870" i="31"/>
  <c r="F1870" i="31"/>
  <c r="G1870" i="31"/>
  <c r="H1870" i="31"/>
  <c r="I1870" i="31"/>
  <c r="J1870" i="31"/>
  <c r="K1870" i="31"/>
  <c r="L1870" i="31"/>
  <c r="M1870" i="31"/>
  <c r="N1870" i="31"/>
  <c r="O1870" i="31"/>
  <c r="P1870" i="31"/>
  <c r="Q1870" i="31"/>
  <c r="R1870" i="31"/>
  <c r="S1870" i="31"/>
  <c r="T1870" i="31"/>
  <c r="B1871" i="31"/>
  <c r="C1871" i="31"/>
  <c r="D1871" i="31"/>
  <c r="E1871" i="31"/>
  <c r="F1871" i="31"/>
  <c r="G1871" i="31"/>
  <c r="H1871" i="31"/>
  <c r="I1871" i="31"/>
  <c r="J1871" i="31"/>
  <c r="K1871" i="31"/>
  <c r="L1871" i="31"/>
  <c r="M1871" i="31"/>
  <c r="N1871" i="31"/>
  <c r="O1871" i="31"/>
  <c r="P1871" i="31"/>
  <c r="Q1871" i="31"/>
  <c r="R1871" i="31"/>
  <c r="S1871" i="31"/>
  <c r="T1871" i="31"/>
  <c r="B1872" i="31"/>
  <c r="C1872" i="31"/>
  <c r="D1872" i="31"/>
  <c r="E1872" i="31"/>
  <c r="F1872" i="31"/>
  <c r="G1872" i="31"/>
  <c r="H1872" i="31"/>
  <c r="I1872" i="31"/>
  <c r="J1872" i="31"/>
  <c r="K1872" i="31"/>
  <c r="L1872" i="31"/>
  <c r="M1872" i="31"/>
  <c r="N1872" i="31"/>
  <c r="O1872" i="31"/>
  <c r="P1872" i="31"/>
  <c r="Q1872" i="31"/>
  <c r="R1872" i="31"/>
  <c r="S1872" i="31"/>
  <c r="T1872" i="31"/>
  <c r="B1873" i="31"/>
  <c r="C1873" i="31"/>
  <c r="D1873" i="31"/>
  <c r="E1873" i="31"/>
  <c r="F1873" i="31"/>
  <c r="G1873" i="31"/>
  <c r="H1873" i="31"/>
  <c r="I1873" i="31"/>
  <c r="J1873" i="31"/>
  <c r="K1873" i="31"/>
  <c r="L1873" i="31"/>
  <c r="M1873" i="31"/>
  <c r="N1873" i="31"/>
  <c r="O1873" i="31"/>
  <c r="P1873" i="31"/>
  <c r="Q1873" i="31"/>
  <c r="R1873" i="31"/>
  <c r="S1873" i="31"/>
  <c r="T1873" i="31"/>
  <c r="B1874" i="31"/>
  <c r="C1874" i="31"/>
  <c r="D1874" i="31"/>
  <c r="E1874" i="31"/>
  <c r="F1874" i="31"/>
  <c r="G1874" i="31"/>
  <c r="H1874" i="31"/>
  <c r="I1874" i="31"/>
  <c r="J1874" i="31"/>
  <c r="K1874" i="31"/>
  <c r="L1874" i="31"/>
  <c r="M1874" i="31"/>
  <c r="N1874" i="31"/>
  <c r="O1874" i="31"/>
  <c r="P1874" i="31"/>
  <c r="Q1874" i="31"/>
  <c r="R1874" i="31"/>
  <c r="S1874" i="31"/>
  <c r="T1874" i="31"/>
  <c r="B1875" i="31"/>
  <c r="C1875" i="31"/>
  <c r="D1875" i="31"/>
  <c r="E1875" i="31"/>
  <c r="F1875" i="31"/>
  <c r="G1875" i="31"/>
  <c r="H1875" i="31"/>
  <c r="I1875" i="31"/>
  <c r="J1875" i="31"/>
  <c r="K1875" i="31"/>
  <c r="L1875" i="31"/>
  <c r="M1875" i="31"/>
  <c r="N1875" i="31"/>
  <c r="O1875" i="31"/>
  <c r="P1875" i="31"/>
  <c r="Q1875" i="31"/>
  <c r="R1875" i="31"/>
  <c r="S1875" i="31"/>
  <c r="T1875" i="31"/>
  <c r="B1876" i="31"/>
  <c r="C1876" i="31"/>
  <c r="D1876" i="31"/>
  <c r="E1876" i="31"/>
  <c r="F1876" i="31"/>
  <c r="G1876" i="31"/>
  <c r="H1876" i="31"/>
  <c r="I1876" i="31"/>
  <c r="J1876" i="31"/>
  <c r="K1876" i="31"/>
  <c r="L1876" i="31"/>
  <c r="M1876" i="31"/>
  <c r="N1876" i="31"/>
  <c r="O1876" i="31"/>
  <c r="P1876" i="31"/>
  <c r="Q1876" i="31"/>
  <c r="R1876" i="31"/>
  <c r="S1876" i="31"/>
  <c r="T1876" i="31"/>
  <c r="B1877" i="31"/>
  <c r="C1877" i="31"/>
  <c r="D1877" i="31"/>
  <c r="E1877" i="31"/>
  <c r="F1877" i="31"/>
  <c r="G1877" i="31"/>
  <c r="H1877" i="31"/>
  <c r="I1877" i="31"/>
  <c r="J1877" i="31"/>
  <c r="K1877" i="31"/>
  <c r="L1877" i="31"/>
  <c r="M1877" i="31"/>
  <c r="N1877" i="31"/>
  <c r="O1877" i="31"/>
  <c r="P1877" i="31"/>
  <c r="Q1877" i="31"/>
  <c r="R1877" i="31"/>
  <c r="S1877" i="31"/>
  <c r="T1877" i="31"/>
  <c r="B1878" i="31"/>
  <c r="C1878" i="31"/>
  <c r="D1878" i="31"/>
  <c r="E1878" i="31"/>
  <c r="F1878" i="31"/>
  <c r="G1878" i="31"/>
  <c r="H1878" i="31"/>
  <c r="I1878" i="31"/>
  <c r="J1878" i="31"/>
  <c r="K1878" i="31"/>
  <c r="L1878" i="31"/>
  <c r="M1878" i="31"/>
  <c r="N1878" i="31"/>
  <c r="O1878" i="31"/>
  <c r="P1878" i="31"/>
  <c r="Q1878" i="31"/>
  <c r="R1878" i="31"/>
  <c r="S1878" i="31"/>
  <c r="T1878" i="31"/>
  <c r="B1879" i="31"/>
  <c r="C1879" i="31"/>
  <c r="D1879" i="31"/>
  <c r="E1879" i="31"/>
  <c r="F1879" i="31"/>
  <c r="G1879" i="31"/>
  <c r="H1879" i="31"/>
  <c r="I1879" i="31"/>
  <c r="J1879" i="31"/>
  <c r="K1879" i="31"/>
  <c r="L1879" i="31"/>
  <c r="M1879" i="31"/>
  <c r="N1879" i="31"/>
  <c r="O1879" i="31"/>
  <c r="P1879" i="31"/>
  <c r="Q1879" i="31"/>
  <c r="R1879" i="31"/>
  <c r="S1879" i="31"/>
  <c r="T1879" i="31"/>
  <c r="B1880" i="31"/>
  <c r="C1880" i="31"/>
  <c r="D1880" i="31"/>
  <c r="E1880" i="31"/>
  <c r="F1880" i="31"/>
  <c r="G1880" i="31"/>
  <c r="H1880" i="31"/>
  <c r="I1880" i="31"/>
  <c r="J1880" i="31"/>
  <c r="K1880" i="31"/>
  <c r="L1880" i="31"/>
  <c r="M1880" i="31"/>
  <c r="N1880" i="31"/>
  <c r="O1880" i="31"/>
  <c r="P1880" i="31"/>
  <c r="Q1880" i="31"/>
  <c r="R1880" i="31"/>
  <c r="S1880" i="31"/>
  <c r="T1880" i="31"/>
  <c r="B1881" i="31"/>
  <c r="C1881" i="31"/>
  <c r="D1881" i="31"/>
  <c r="E1881" i="31"/>
  <c r="F1881" i="31"/>
  <c r="G1881" i="31"/>
  <c r="H1881" i="31"/>
  <c r="I1881" i="31"/>
  <c r="J1881" i="31"/>
  <c r="K1881" i="31"/>
  <c r="L1881" i="31"/>
  <c r="M1881" i="31"/>
  <c r="N1881" i="31"/>
  <c r="O1881" i="31"/>
  <c r="P1881" i="31"/>
  <c r="Q1881" i="31"/>
  <c r="R1881" i="31"/>
  <c r="S1881" i="31"/>
  <c r="T1881" i="31"/>
  <c r="B1882" i="31"/>
  <c r="C1882" i="31"/>
  <c r="D1882" i="31"/>
  <c r="E1882" i="31"/>
  <c r="F1882" i="31"/>
  <c r="G1882" i="31"/>
  <c r="H1882" i="31"/>
  <c r="I1882" i="31"/>
  <c r="J1882" i="31"/>
  <c r="K1882" i="31"/>
  <c r="L1882" i="31"/>
  <c r="M1882" i="31"/>
  <c r="N1882" i="31"/>
  <c r="O1882" i="31"/>
  <c r="P1882" i="31"/>
  <c r="Q1882" i="31"/>
  <c r="R1882" i="31"/>
  <c r="S1882" i="31"/>
  <c r="T1882" i="31"/>
  <c r="B1883" i="31"/>
  <c r="C1883" i="31"/>
  <c r="D1883" i="31"/>
  <c r="E1883" i="31"/>
  <c r="F1883" i="31"/>
  <c r="G1883" i="31"/>
  <c r="H1883" i="31"/>
  <c r="I1883" i="31"/>
  <c r="J1883" i="31"/>
  <c r="K1883" i="31"/>
  <c r="L1883" i="31"/>
  <c r="M1883" i="31"/>
  <c r="N1883" i="31"/>
  <c r="O1883" i="31"/>
  <c r="P1883" i="31"/>
  <c r="Q1883" i="31"/>
  <c r="R1883" i="31"/>
  <c r="S1883" i="31"/>
  <c r="T1883" i="31"/>
  <c r="B1884" i="31"/>
  <c r="C1884" i="31"/>
  <c r="D1884" i="31"/>
  <c r="E1884" i="31"/>
  <c r="F1884" i="31"/>
  <c r="G1884" i="31"/>
  <c r="H1884" i="31"/>
  <c r="I1884" i="31"/>
  <c r="J1884" i="31"/>
  <c r="K1884" i="31"/>
  <c r="L1884" i="31"/>
  <c r="M1884" i="31"/>
  <c r="N1884" i="31"/>
  <c r="O1884" i="31"/>
  <c r="P1884" i="31"/>
  <c r="Q1884" i="31"/>
  <c r="R1884" i="31"/>
  <c r="S1884" i="31"/>
  <c r="T1884" i="31"/>
  <c r="B1885" i="31"/>
  <c r="C1885" i="31"/>
  <c r="D1885" i="31"/>
  <c r="E1885" i="31"/>
  <c r="F1885" i="31"/>
  <c r="G1885" i="31"/>
  <c r="H1885" i="31"/>
  <c r="I1885" i="31"/>
  <c r="J1885" i="31"/>
  <c r="K1885" i="31"/>
  <c r="L1885" i="31"/>
  <c r="M1885" i="31"/>
  <c r="N1885" i="31"/>
  <c r="O1885" i="31"/>
  <c r="P1885" i="31"/>
  <c r="Q1885" i="31"/>
  <c r="R1885" i="31"/>
  <c r="S1885" i="31"/>
  <c r="T1885" i="31"/>
  <c r="B1886" i="31"/>
  <c r="C1886" i="31"/>
  <c r="D1886" i="31"/>
  <c r="E1886" i="31"/>
  <c r="F1886" i="31"/>
  <c r="G1886" i="31"/>
  <c r="H1886" i="31"/>
  <c r="I1886" i="31"/>
  <c r="J1886" i="31"/>
  <c r="K1886" i="31"/>
  <c r="L1886" i="31"/>
  <c r="M1886" i="31"/>
  <c r="N1886" i="31"/>
  <c r="O1886" i="31"/>
  <c r="P1886" i="31"/>
  <c r="Q1886" i="31"/>
  <c r="R1886" i="31"/>
  <c r="S1886" i="31"/>
  <c r="T1886" i="31"/>
  <c r="B1887" i="31"/>
  <c r="C1887" i="31"/>
  <c r="D1887" i="31"/>
  <c r="E1887" i="31"/>
  <c r="F1887" i="31"/>
  <c r="G1887" i="31"/>
  <c r="H1887" i="31"/>
  <c r="I1887" i="31"/>
  <c r="J1887" i="31"/>
  <c r="K1887" i="31"/>
  <c r="L1887" i="31"/>
  <c r="M1887" i="31"/>
  <c r="N1887" i="31"/>
  <c r="O1887" i="31"/>
  <c r="P1887" i="31"/>
  <c r="Q1887" i="31"/>
  <c r="R1887" i="31"/>
  <c r="S1887" i="31"/>
  <c r="T1887" i="31"/>
  <c r="B1888" i="31"/>
  <c r="C1888" i="31"/>
  <c r="D1888" i="31"/>
  <c r="E1888" i="31"/>
  <c r="F1888" i="31"/>
  <c r="G1888" i="31"/>
  <c r="H1888" i="31"/>
  <c r="I1888" i="31"/>
  <c r="J1888" i="31"/>
  <c r="K1888" i="31"/>
  <c r="L1888" i="31"/>
  <c r="M1888" i="31"/>
  <c r="N1888" i="31"/>
  <c r="O1888" i="31"/>
  <c r="P1888" i="31"/>
  <c r="Q1888" i="31"/>
  <c r="R1888" i="31"/>
  <c r="S1888" i="31"/>
  <c r="T1888" i="31"/>
  <c r="B1889" i="31"/>
  <c r="C1889" i="31"/>
  <c r="D1889" i="31"/>
  <c r="E1889" i="31"/>
  <c r="F1889" i="31"/>
  <c r="G1889" i="31"/>
  <c r="H1889" i="31"/>
  <c r="I1889" i="31"/>
  <c r="J1889" i="31"/>
  <c r="K1889" i="31"/>
  <c r="L1889" i="31"/>
  <c r="M1889" i="31"/>
  <c r="N1889" i="31"/>
  <c r="O1889" i="31"/>
  <c r="P1889" i="31"/>
  <c r="Q1889" i="31"/>
  <c r="R1889" i="31"/>
  <c r="S1889" i="31"/>
  <c r="T1889" i="31"/>
  <c r="B1890" i="31"/>
  <c r="C1890" i="31"/>
  <c r="D1890" i="31"/>
  <c r="E1890" i="31"/>
  <c r="F1890" i="31"/>
  <c r="G1890" i="31"/>
  <c r="H1890" i="31"/>
  <c r="I1890" i="31"/>
  <c r="J1890" i="31"/>
  <c r="K1890" i="31"/>
  <c r="L1890" i="31"/>
  <c r="M1890" i="31"/>
  <c r="N1890" i="31"/>
  <c r="O1890" i="31"/>
  <c r="P1890" i="31"/>
  <c r="Q1890" i="31"/>
  <c r="R1890" i="31"/>
  <c r="S1890" i="31"/>
  <c r="T1890" i="31"/>
  <c r="B1891" i="31"/>
  <c r="C1891" i="31"/>
  <c r="D1891" i="31"/>
  <c r="E1891" i="31"/>
  <c r="F1891" i="31"/>
  <c r="G1891" i="31"/>
  <c r="H1891" i="31"/>
  <c r="I1891" i="31"/>
  <c r="J1891" i="31"/>
  <c r="K1891" i="31"/>
  <c r="L1891" i="31"/>
  <c r="M1891" i="31"/>
  <c r="N1891" i="31"/>
  <c r="O1891" i="31"/>
  <c r="P1891" i="31"/>
  <c r="Q1891" i="31"/>
  <c r="R1891" i="31"/>
  <c r="S1891" i="31"/>
  <c r="T1891" i="31"/>
  <c r="B1892" i="31"/>
  <c r="C1892" i="31"/>
  <c r="D1892" i="31"/>
  <c r="E1892" i="31"/>
  <c r="F1892" i="31"/>
  <c r="G1892" i="31"/>
  <c r="H1892" i="31"/>
  <c r="I1892" i="31"/>
  <c r="J1892" i="31"/>
  <c r="K1892" i="31"/>
  <c r="L1892" i="31"/>
  <c r="M1892" i="31"/>
  <c r="N1892" i="31"/>
  <c r="O1892" i="31"/>
  <c r="P1892" i="31"/>
  <c r="Q1892" i="31"/>
  <c r="R1892" i="31"/>
  <c r="S1892" i="31"/>
  <c r="T1892" i="31"/>
  <c r="B1893" i="31"/>
  <c r="C1893" i="31"/>
  <c r="D1893" i="31"/>
  <c r="E1893" i="31"/>
  <c r="F1893" i="31"/>
  <c r="G1893" i="31"/>
  <c r="H1893" i="31"/>
  <c r="I1893" i="31"/>
  <c r="J1893" i="31"/>
  <c r="K1893" i="31"/>
  <c r="L1893" i="31"/>
  <c r="M1893" i="31"/>
  <c r="N1893" i="31"/>
  <c r="O1893" i="31"/>
  <c r="P1893" i="31"/>
  <c r="Q1893" i="31"/>
  <c r="R1893" i="31"/>
  <c r="S1893" i="31"/>
  <c r="T1893" i="31"/>
  <c r="B1894" i="31"/>
  <c r="C1894" i="31"/>
  <c r="D1894" i="31"/>
  <c r="E1894" i="31"/>
  <c r="F1894" i="31"/>
  <c r="G1894" i="31"/>
  <c r="H1894" i="31"/>
  <c r="I1894" i="31"/>
  <c r="J1894" i="31"/>
  <c r="K1894" i="31"/>
  <c r="L1894" i="31"/>
  <c r="M1894" i="31"/>
  <c r="N1894" i="31"/>
  <c r="O1894" i="31"/>
  <c r="P1894" i="31"/>
  <c r="Q1894" i="31"/>
  <c r="R1894" i="31"/>
  <c r="S1894" i="31"/>
  <c r="T1894" i="31"/>
  <c r="B1895" i="31"/>
  <c r="C1895" i="31"/>
  <c r="D1895" i="31"/>
  <c r="E1895" i="31"/>
  <c r="F1895" i="31"/>
  <c r="G1895" i="31"/>
  <c r="H1895" i="31"/>
  <c r="I1895" i="31"/>
  <c r="J1895" i="31"/>
  <c r="K1895" i="31"/>
  <c r="L1895" i="31"/>
  <c r="M1895" i="31"/>
  <c r="N1895" i="31"/>
  <c r="O1895" i="31"/>
  <c r="P1895" i="31"/>
  <c r="Q1895" i="31"/>
  <c r="R1895" i="31"/>
  <c r="S1895" i="31"/>
  <c r="T1895" i="31"/>
  <c r="B1896" i="31"/>
  <c r="C1896" i="31"/>
  <c r="D1896" i="31"/>
  <c r="E1896" i="31"/>
  <c r="F1896" i="31"/>
  <c r="G1896" i="31"/>
  <c r="H1896" i="31"/>
  <c r="I1896" i="31"/>
  <c r="J1896" i="31"/>
  <c r="K1896" i="31"/>
  <c r="L1896" i="31"/>
  <c r="M1896" i="31"/>
  <c r="N1896" i="31"/>
  <c r="O1896" i="31"/>
  <c r="P1896" i="31"/>
  <c r="Q1896" i="31"/>
  <c r="R1896" i="31"/>
  <c r="S1896" i="31"/>
  <c r="T1896" i="31"/>
  <c r="B1897" i="31"/>
  <c r="C1897" i="31"/>
  <c r="D1897" i="31"/>
  <c r="E1897" i="31"/>
  <c r="F1897" i="31"/>
  <c r="G1897" i="31"/>
  <c r="H1897" i="31"/>
  <c r="I1897" i="31"/>
  <c r="J1897" i="31"/>
  <c r="K1897" i="31"/>
  <c r="L1897" i="31"/>
  <c r="M1897" i="31"/>
  <c r="N1897" i="31"/>
  <c r="O1897" i="31"/>
  <c r="P1897" i="31"/>
  <c r="Q1897" i="31"/>
  <c r="R1897" i="31"/>
  <c r="S1897" i="31"/>
  <c r="T1897" i="31"/>
  <c r="B1898" i="31"/>
  <c r="C1898" i="31"/>
  <c r="D1898" i="31"/>
  <c r="E1898" i="31"/>
  <c r="F1898" i="31"/>
  <c r="G1898" i="31"/>
  <c r="H1898" i="31"/>
  <c r="I1898" i="31"/>
  <c r="J1898" i="31"/>
  <c r="K1898" i="31"/>
  <c r="L1898" i="31"/>
  <c r="M1898" i="31"/>
  <c r="N1898" i="31"/>
  <c r="O1898" i="31"/>
  <c r="P1898" i="31"/>
  <c r="Q1898" i="31"/>
  <c r="R1898" i="31"/>
  <c r="S1898" i="31"/>
  <c r="T1898" i="31"/>
  <c r="B1899" i="31"/>
  <c r="C1899" i="31"/>
  <c r="D1899" i="31"/>
  <c r="E1899" i="31"/>
  <c r="F1899" i="31"/>
  <c r="G1899" i="31"/>
  <c r="H1899" i="31"/>
  <c r="I1899" i="31"/>
  <c r="J1899" i="31"/>
  <c r="K1899" i="31"/>
  <c r="L1899" i="31"/>
  <c r="M1899" i="31"/>
  <c r="N1899" i="31"/>
  <c r="O1899" i="31"/>
  <c r="P1899" i="31"/>
  <c r="Q1899" i="31"/>
  <c r="R1899" i="31"/>
  <c r="S1899" i="31"/>
  <c r="T1899" i="31"/>
  <c r="B1900" i="31"/>
  <c r="C1900" i="31"/>
  <c r="D1900" i="31"/>
  <c r="E1900" i="31"/>
  <c r="F1900" i="31"/>
  <c r="G1900" i="31"/>
  <c r="H1900" i="31"/>
  <c r="I1900" i="31"/>
  <c r="J1900" i="31"/>
  <c r="K1900" i="31"/>
  <c r="L1900" i="31"/>
  <c r="M1900" i="31"/>
  <c r="N1900" i="31"/>
  <c r="O1900" i="31"/>
  <c r="P1900" i="31"/>
  <c r="Q1900" i="31"/>
  <c r="R1900" i="31"/>
  <c r="S1900" i="31"/>
  <c r="T1900" i="31"/>
  <c r="B1901" i="31"/>
  <c r="C1901" i="31"/>
  <c r="D1901" i="31"/>
  <c r="E1901" i="31"/>
  <c r="F1901" i="31"/>
  <c r="G1901" i="31"/>
  <c r="H1901" i="31"/>
  <c r="I1901" i="31"/>
  <c r="J1901" i="31"/>
  <c r="K1901" i="31"/>
  <c r="L1901" i="31"/>
  <c r="M1901" i="31"/>
  <c r="N1901" i="31"/>
  <c r="O1901" i="31"/>
  <c r="P1901" i="31"/>
  <c r="Q1901" i="31"/>
  <c r="R1901" i="31"/>
  <c r="S1901" i="31"/>
  <c r="T1901" i="31"/>
  <c r="B1902" i="31"/>
  <c r="C1902" i="31"/>
  <c r="D1902" i="31"/>
  <c r="E1902" i="31"/>
  <c r="F1902" i="31"/>
  <c r="G1902" i="31"/>
  <c r="H1902" i="31"/>
  <c r="I1902" i="31"/>
  <c r="J1902" i="31"/>
  <c r="K1902" i="31"/>
  <c r="L1902" i="31"/>
  <c r="M1902" i="31"/>
  <c r="N1902" i="31"/>
  <c r="O1902" i="31"/>
  <c r="P1902" i="31"/>
  <c r="Q1902" i="31"/>
  <c r="R1902" i="31"/>
  <c r="S1902" i="31"/>
  <c r="T1902" i="31"/>
  <c r="B1903" i="31"/>
  <c r="C1903" i="31"/>
  <c r="D1903" i="31"/>
  <c r="E1903" i="31"/>
  <c r="F1903" i="31"/>
  <c r="G1903" i="31"/>
  <c r="H1903" i="31"/>
  <c r="I1903" i="31"/>
  <c r="J1903" i="31"/>
  <c r="K1903" i="31"/>
  <c r="L1903" i="31"/>
  <c r="M1903" i="31"/>
  <c r="N1903" i="31"/>
  <c r="O1903" i="31"/>
  <c r="P1903" i="31"/>
  <c r="Q1903" i="31"/>
  <c r="R1903" i="31"/>
  <c r="S1903" i="31"/>
  <c r="T1903" i="31"/>
  <c r="B1904" i="31"/>
  <c r="C1904" i="31"/>
  <c r="D1904" i="31"/>
  <c r="E1904" i="31"/>
  <c r="F1904" i="31"/>
  <c r="G1904" i="31"/>
  <c r="H1904" i="31"/>
  <c r="I1904" i="31"/>
  <c r="J1904" i="31"/>
  <c r="K1904" i="31"/>
  <c r="L1904" i="31"/>
  <c r="M1904" i="31"/>
  <c r="N1904" i="31"/>
  <c r="O1904" i="31"/>
  <c r="P1904" i="31"/>
  <c r="Q1904" i="31"/>
  <c r="R1904" i="31"/>
  <c r="S1904" i="31"/>
  <c r="T1904" i="31"/>
  <c r="B1905" i="31"/>
  <c r="C1905" i="31"/>
  <c r="D1905" i="31"/>
  <c r="E1905" i="31"/>
  <c r="F1905" i="31"/>
  <c r="G1905" i="31"/>
  <c r="H1905" i="31"/>
  <c r="I1905" i="31"/>
  <c r="J1905" i="31"/>
  <c r="K1905" i="31"/>
  <c r="L1905" i="31"/>
  <c r="M1905" i="31"/>
  <c r="N1905" i="31"/>
  <c r="O1905" i="31"/>
  <c r="P1905" i="31"/>
  <c r="Q1905" i="31"/>
  <c r="R1905" i="31"/>
  <c r="S1905" i="31"/>
  <c r="T1905" i="31"/>
  <c r="B1906" i="31"/>
  <c r="C1906" i="31"/>
  <c r="D1906" i="31"/>
  <c r="E1906" i="31"/>
  <c r="F1906" i="31"/>
  <c r="G1906" i="31"/>
  <c r="H1906" i="31"/>
  <c r="I1906" i="31"/>
  <c r="J1906" i="31"/>
  <c r="K1906" i="31"/>
  <c r="L1906" i="31"/>
  <c r="M1906" i="31"/>
  <c r="N1906" i="31"/>
  <c r="O1906" i="31"/>
  <c r="P1906" i="31"/>
  <c r="Q1906" i="31"/>
  <c r="R1906" i="31"/>
  <c r="S1906" i="31"/>
  <c r="T1906" i="31"/>
  <c r="B1907" i="31"/>
  <c r="C1907" i="31"/>
  <c r="D1907" i="31"/>
  <c r="E1907" i="31"/>
  <c r="F1907" i="31"/>
  <c r="G1907" i="31"/>
  <c r="H1907" i="31"/>
  <c r="I1907" i="31"/>
  <c r="J1907" i="31"/>
  <c r="K1907" i="31"/>
  <c r="L1907" i="31"/>
  <c r="M1907" i="31"/>
  <c r="N1907" i="31"/>
  <c r="O1907" i="31"/>
  <c r="P1907" i="31"/>
  <c r="Q1907" i="31"/>
  <c r="R1907" i="31"/>
  <c r="S1907" i="31"/>
  <c r="T1907" i="31"/>
  <c r="B1908" i="31"/>
  <c r="C1908" i="31"/>
  <c r="D1908" i="31"/>
  <c r="E1908" i="31"/>
  <c r="F1908" i="31"/>
  <c r="G1908" i="31"/>
  <c r="H1908" i="31"/>
  <c r="I1908" i="31"/>
  <c r="J1908" i="31"/>
  <c r="K1908" i="31"/>
  <c r="L1908" i="31"/>
  <c r="M1908" i="31"/>
  <c r="N1908" i="31"/>
  <c r="O1908" i="31"/>
  <c r="P1908" i="31"/>
  <c r="Q1908" i="31"/>
  <c r="R1908" i="31"/>
  <c r="S1908" i="31"/>
  <c r="T1908" i="31"/>
  <c r="B1909" i="31"/>
  <c r="C1909" i="31"/>
  <c r="D1909" i="31"/>
  <c r="E1909" i="31"/>
  <c r="F1909" i="31"/>
  <c r="G1909" i="31"/>
  <c r="H1909" i="31"/>
  <c r="I1909" i="31"/>
  <c r="J1909" i="31"/>
  <c r="K1909" i="31"/>
  <c r="L1909" i="31"/>
  <c r="M1909" i="31"/>
  <c r="N1909" i="31"/>
  <c r="O1909" i="31"/>
  <c r="P1909" i="31"/>
  <c r="Q1909" i="31"/>
  <c r="R1909" i="31"/>
  <c r="S1909" i="31"/>
  <c r="T1909" i="31"/>
  <c r="B1910" i="31"/>
  <c r="C1910" i="31"/>
  <c r="D1910" i="31"/>
  <c r="E1910" i="31"/>
  <c r="F1910" i="31"/>
  <c r="G1910" i="31"/>
  <c r="H1910" i="31"/>
  <c r="I1910" i="31"/>
  <c r="J1910" i="31"/>
  <c r="K1910" i="31"/>
  <c r="L1910" i="31"/>
  <c r="M1910" i="31"/>
  <c r="N1910" i="31"/>
  <c r="O1910" i="31"/>
  <c r="P1910" i="31"/>
  <c r="Q1910" i="31"/>
  <c r="R1910" i="31"/>
  <c r="S1910" i="31"/>
  <c r="T1910" i="31"/>
  <c r="B1911" i="31"/>
  <c r="C1911" i="31"/>
  <c r="D1911" i="31"/>
  <c r="E1911" i="31"/>
  <c r="F1911" i="31"/>
  <c r="G1911" i="31"/>
  <c r="H1911" i="31"/>
  <c r="I1911" i="31"/>
  <c r="J1911" i="31"/>
  <c r="K1911" i="31"/>
  <c r="L1911" i="31"/>
  <c r="M1911" i="31"/>
  <c r="N1911" i="31"/>
  <c r="O1911" i="31"/>
  <c r="P1911" i="31"/>
  <c r="Q1911" i="31"/>
  <c r="R1911" i="31"/>
  <c r="S1911" i="31"/>
  <c r="T1911" i="31"/>
  <c r="B1912" i="31"/>
  <c r="C1912" i="31"/>
  <c r="D1912" i="31"/>
  <c r="E1912" i="31"/>
  <c r="F1912" i="31"/>
  <c r="G1912" i="31"/>
  <c r="H1912" i="31"/>
  <c r="I1912" i="31"/>
  <c r="J1912" i="31"/>
  <c r="K1912" i="31"/>
  <c r="L1912" i="31"/>
  <c r="M1912" i="31"/>
  <c r="N1912" i="31"/>
  <c r="O1912" i="31"/>
  <c r="P1912" i="31"/>
  <c r="Q1912" i="31"/>
  <c r="R1912" i="31"/>
  <c r="S1912" i="31"/>
  <c r="T1912" i="31"/>
  <c r="B1913" i="31"/>
  <c r="C1913" i="31"/>
  <c r="D1913" i="31"/>
  <c r="E1913" i="31"/>
  <c r="F1913" i="31"/>
  <c r="G1913" i="31"/>
  <c r="H1913" i="31"/>
  <c r="I1913" i="31"/>
  <c r="J1913" i="31"/>
  <c r="K1913" i="31"/>
  <c r="L1913" i="31"/>
  <c r="M1913" i="31"/>
  <c r="N1913" i="31"/>
  <c r="O1913" i="31"/>
  <c r="P1913" i="31"/>
  <c r="Q1913" i="31"/>
  <c r="R1913" i="31"/>
  <c r="S1913" i="31"/>
  <c r="T1913" i="31"/>
  <c r="B1914" i="31"/>
  <c r="C1914" i="31"/>
  <c r="D1914" i="31"/>
  <c r="E1914" i="31"/>
  <c r="F1914" i="31"/>
  <c r="G1914" i="31"/>
  <c r="H1914" i="31"/>
  <c r="I1914" i="31"/>
  <c r="J1914" i="31"/>
  <c r="K1914" i="31"/>
  <c r="L1914" i="31"/>
  <c r="M1914" i="31"/>
  <c r="N1914" i="31"/>
  <c r="O1914" i="31"/>
  <c r="P1914" i="31"/>
  <c r="Q1914" i="31"/>
  <c r="R1914" i="31"/>
  <c r="S1914" i="31"/>
  <c r="T1914" i="31"/>
  <c r="B1915" i="31"/>
  <c r="C1915" i="31"/>
  <c r="D1915" i="31"/>
  <c r="E1915" i="31"/>
  <c r="F1915" i="31"/>
  <c r="G1915" i="31"/>
  <c r="H1915" i="31"/>
  <c r="I1915" i="31"/>
  <c r="J1915" i="31"/>
  <c r="K1915" i="31"/>
  <c r="L1915" i="31"/>
  <c r="M1915" i="31"/>
  <c r="N1915" i="31"/>
  <c r="O1915" i="31"/>
  <c r="P1915" i="31"/>
  <c r="Q1915" i="31"/>
  <c r="R1915" i="31"/>
  <c r="S1915" i="31"/>
  <c r="T1915" i="31"/>
  <c r="B1916" i="31"/>
  <c r="C1916" i="31"/>
  <c r="D1916" i="31"/>
  <c r="E1916" i="31"/>
  <c r="F1916" i="31"/>
  <c r="G1916" i="31"/>
  <c r="H1916" i="31"/>
  <c r="I1916" i="31"/>
  <c r="J1916" i="31"/>
  <c r="K1916" i="31"/>
  <c r="L1916" i="31"/>
  <c r="M1916" i="31"/>
  <c r="N1916" i="31"/>
  <c r="O1916" i="31"/>
  <c r="P1916" i="31"/>
  <c r="Q1916" i="31"/>
  <c r="R1916" i="31"/>
  <c r="S1916" i="31"/>
  <c r="T1916" i="31"/>
  <c r="B1917" i="31"/>
  <c r="C1917" i="31"/>
  <c r="D1917" i="31"/>
  <c r="E1917" i="31"/>
  <c r="F1917" i="31"/>
  <c r="G1917" i="31"/>
  <c r="H1917" i="31"/>
  <c r="I1917" i="31"/>
  <c r="J1917" i="31"/>
  <c r="K1917" i="31"/>
  <c r="L1917" i="31"/>
  <c r="M1917" i="31"/>
  <c r="N1917" i="31"/>
  <c r="O1917" i="31"/>
  <c r="P1917" i="31"/>
  <c r="Q1917" i="31"/>
  <c r="R1917" i="31"/>
  <c r="S1917" i="31"/>
  <c r="T1917" i="31"/>
  <c r="B1918" i="31"/>
  <c r="C1918" i="31"/>
  <c r="D1918" i="31"/>
  <c r="E1918" i="31"/>
  <c r="F1918" i="31"/>
  <c r="G1918" i="31"/>
  <c r="H1918" i="31"/>
  <c r="I1918" i="31"/>
  <c r="J1918" i="31"/>
  <c r="K1918" i="31"/>
  <c r="L1918" i="31"/>
  <c r="M1918" i="31"/>
  <c r="N1918" i="31"/>
  <c r="O1918" i="31"/>
  <c r="P1918" i="31"/>
  <c r="Q1918" i="31"/>
  <c r="R1918" i="31"/>
  <c r="S1918" i="31"/>
  <c r="T1918" i="31"/>
  <c r="B1919" i="31"/>
  <c r="C1919" i="31"/>
  <c r="D1919" i="31"/>
  <c r="E1919" i="31"/>
  <c r="F1919" i="31"/>
  <c r="G1919" i="31"/>
  <c r="H1919" i="31"/>
  <c r="I1919" i="31"/>
  <c r="J1919" i="31"/>
  <c r="K1919" i="31"/>
  <c r="L1919" i="31"/>
  <c r="M1919" i="31"/>
  <c r="N1919" i="31"/>
  <c r="O1919" i="31"/>
  <c r="P1919" i="31"/>
  <c r="Q1919" i="31"/>
  <c r="R1919" i="31"/>
  <c r="S1919" i="31"/>
  <c r="T1919" i="31"/>
  <c r="B1920" i="31"/>
  <c r="C1920" i="31"/>
  <c r="D1920" i="31"/>
  <c r="E1920" i="31"/>
  <c r="F1920" i="31"/>
  <c r="G1920" i="31"/>
  <c r="H1920" i="31"/>
  <c r="I1920" i="31"/>
  <c r="J1920" i="31"/>
  <c r="K1920" i="31"/>
  <c r="L1920" i="31"/>
  <c r="M1920" i="31"/>
  <c r="N1920" i="31"/>
  <c r="O1920" i="31"/>
  <c r="P1920" i="31"/>
  <c r="Q1920" i="31"/>
  <c r="R1920" i="31"/>
  <c r="S1920" i="31"/>
  <c r="T1920" i="31"/>
  <c r="B1921" i="31"/>
  <c r="C1921" i="31"/>
  <c r="D1921" i="31"/>
  <c r="E1921" i="31"/>
  <c r="F1921" i="31"/>
  <c r="G1921" i="31"/>
  <c r="H1921" i="31"/>
  <c r="I1921" i="31"/>
  <c r="J1921" i="31"/>
  <c r="K1921" i="31"/>
  <c r="L1921" i="31"/>
  <c r="M1921" i="31"/>
  <c r="N1921" i="31"/>
  <c r="O1921" i="31"/>
  <c r="P1921" i="31"/>
  <c r="Q1921" i="31"/>
  <c r="R1921" i="31"/>
  <c r="S1921" i="31"/>
  <c r="T1921" i="31"/>
  <c r="B1922" i="31"/>
  <c r="C1922" i="31"/>
  <c r="D1922" i="31"/>
  <c r="E1922" i="31"/>
  <c r="F1922" i="31"/>
  <c r="G1922" i="31"/>
  <c r="H1922" i="31"/>
  <c r="I1922" i="31"/>
  <c r="J1922" i="31"/>
  <c r="K1922" i="31"/>
  <c r="L1922" i="31"/>
  <c r="M1922" i="31"/>
  <c r="N1922" i="31"/>
  <c r="O1922" i="31"/>
  <c r="P1922" i="31"/>
  <c r="Q1922" i="31"/>
  <c r="R1922" i="31"/>
  <c r="S1922" i="31"/>
  <c r="T1922" i="31"/>
  <c r="B1923" i="31"/>
  <c r="C1923" i="31"/>
  <c r="D1923" i="31"/>
  <c r="E1923" i="31"/>
  <c r="F1923" i="31"/>
  <c r="G1923" i="31"/>
  <c r="H1923" i="31"/>
  <c r="I1923" i="31"/>
  <c r="J1923" i="31"/>
  <c r="K1923" i="31"/>
  <c r="L1923" i="31"/>
  <c r="M1923" i="31"/>
  <c r="N1923" i="31"/>
  <c r="O1923" i="31"/>
  <c r="P1923" i="31"/>
  <c r="Q1923" i="31"/>
  <c r="R1923" i="31"/>
  <c r="S1923" i="31"/>
  <c r="T1923" i="31"/>
  <c r="B1924" i="31"/>
  <c r="C1924" i="31"/>
  <c r="D1924" i="31"/>
  <c r="E1924" i="31"/>
  <c r="F1924" i="31"/>
  <c r="G1924" i="31"/>
  <c r="H1924" i="31"/>
  <c r="I1924" i="31"/>
  <c r="J1924" i="31"/>
  <c r="K1924" i="31"/>
  <c r="L1924" i="31"/>
  <c r="M1924" i="31"/>
  <c r="N1924" i="31"/>
  <c r="O1924" i="31"/>
  <c r="P1924" i="31"/>
  <c r="Q1924" i="31"/>
  <c r="R1924" i="31"/>
  <c r="S1924" i="31"/>
  <c r="T1924" i="31"/>
  <c r="B1925" i="31"/>
  <c r="C1925" i="31"/>
  <c r="D1925" i="31"/>
  <c r="E1925" i="31"/>
  <c r="F1925" i="31"/>
  <c r="G1925" i="31"/>
  <c r="H1925" i="31"/>
  <c r="I1925" i="31"/>
  <c r="J1925" i="31"/>
  <c r="K1925" i="31"/>
  <c r="L1925" i="31"/>
  <c r="M1925" i="31"/>
  <c r="N1925" i="31"/>
  <c r="O1925" i="31"/>
  <c r="P1925" i="31"/>
  <c r="Q1925" i="31"/>
  <c r="R1925" i="31"/>
  <c r="S1925" i="31"/>
  <c r="T1925" i="31"/>
  <c r="B1926" i="31"/>
  <c r="C1926" i="31"/>
  <c r="D1926" i="31"/>
  <c r="E1926" i="31"/>
  <c r="F1926" i="31"/>
  <c r="G1926" i="31"/>
  <c r="H1926" i="31"/>
  <c r="I1926" i="31"/>
  <c r="J1926" i="31"/>
  <c r="K1926" i="31"/>
  <c r="L1926" i="31"/>
  <c r="M1926" i="31"/>
  <c r="N1926" i="31"/>
  <c r="O1926" i="31"/>
  <c r="P1926" i="31"/>
  <c r="Q1926" i="31"/>
  <c r="R1926" i="31"/>
  <c r="S1926" i="31"/>
  <c r="T1926" i="31"/>
  <c r="B1927" i="31"/>
  <c r="C1927" i="31"/>
  <c r="D1927" i="31"/>
  <c r="E1927" i="31"/>
  <c r="F1927" i="31"/>
  <c r="G1927" i="31"/>
  <c r="H1927" i="31"/>
  <c r="I1927" i="31"/>
  <c r="J1927" i="31"/>
  <c r="K1927" i="31"/>
  <c r="L1927" i="31"/>
  <c r="M1927" i="31"/>
  <c r="N1927" i="31"/>
  <c r="O1927" i="31"/>
  <c r="P1927" i="31"/>
  <c r="Q1927" i="31"/>
  <c r="R1927" i="31"/>
  <c r="S1927" i="31"/>
  <c r="T1927" i="31"/>
  <c r="B1928" i="31"/>
  <c r="C1928" i="31"/>
  <c r="D1928" i="31"/>
  <c r="E1928" i="31"/>
  <c r="F1928" i="31"/>
  <c r="G1928" i="31"/>
  <c r="H1928" i="31"/>
  <c r="I1928" i="31"/>
  <c r="J1928" i="31"/>
  <c r="K1928" i="31"/>
  <c r="L1928" i="31"/>
  <c r="M1928" i="31"/>
  <c r="N1928" i="31"/>
  <c r="O1928" i="31"/>
  <c r="P1928" i="31"/>
  <c r="Q1928" i="31"/>
  <c r="R1928" i="31"/>
  <c r="S1928" i="31"/>
  <c r="T1928" i="31"/>
  <c r="B1929" i="31"/>
  <c r="C1929" i="31"/>
  <c r="D1929" i="31"/>
  <c r="E1929" i="31"/>
  <c r="F1929" i="31"/>
  <c r="G1929" i="31"/>
  <c r="H1929" i="31"/>
  <c r="I1929" i="31"/>
  <c r="J1929" i="31"/>
  <c r="K1929" i="31"/>
  <c r="L1929" i="31"/>
  <c r="M1929" i="31"/>
  <c r="N1929" i="31"/>
  <c r="O1929" i="31"/>
  <c r="P1929" i="31"/>
  <c r="Q1929" i="31"/>
  <c r="R1929" i="31"/>
  <c r="S1929" i="31"/>
  <c r="T1929" i="31"/>
  <c r="B1930" i="31"/>
  <c r="C1930" i="31"/>
  <c r="D1930" i="31"/>
  <c r="E1930" i="31"/>
  <c r="F1930" i="31"/>
  <c r="G1930" i="31"/>
  <c r="H1930" i="31"/>
  <c r="I1930" i="31"/>
  <c r="J1930" i="31"/>
  <c r="K1930" i="31"/>
  <c r="L1930" i="31"/>
  <c r="M1930" i="31"/>
  <c r="N1930" i="31"/>
  <c r="O1930" i="31"/>
  <c r="P1930" i="31"/>
  <c r="Q1930" i="31"/>
  <c r="R1930" i="31"/>
  <c r="S1930" i="31"/>
  <c r="T1930" i="31"/>
  <c r="B1931" i="31"/>
  <c r="C1931" i="31"/>
  <c r="D1931" i="31"/>
  <c r="E1931" i="31"/>
  <c r="F1931" i="31"/>
  <c r="G1931" i="31"/>
  <c r="H1931" i="31"/>
  <c r="I1931" i="31"/>
  <c r="J1931" i="31"/>
  <c r="K1931" i="31"/>
  <c r="L1931" i="31"/>
  <c r="M1931" i="31"/>
  <c r="N1931" i="31"/>
  <c r="O1931" i="31"/>
  <c r="P1931" i="31"/>
  <c r="Q1931" i="31"/>
  <c r="R1931" i="31"/>
  <c r="S1931" i="31"/>
  <c r="T1931" i="31"/>
  <c r="B1932" i="31"/>
  <c r="C1932" i="31"/>
  <c r="D1932" i="31"/>
  <c r="E1932" i="31"/>
  <c r="F1932" i="31"/>
  <c r="G1932" i="31"/>
  <c r="H1932" i="31"/>
  <c r="I1932" i="31"/>
  <c r="J1932" i="31"/>
  <c r="K1932" i="31"/>
  <c r="L1932" i="31"/>
  <c r="M1932" i="31"/>
  <c r="N1932" i="31"/>
  <c r="O1932" i="31"/>
  <c r="P1932" i="31"/>
  <c r="Q1932" i="31"/>
  <c r="R1932" i="31"/>
  <c r="S1932" i="31"/>
  <c r="T1932" i="31"/>
  <c r="B1933" i="31"/>
  <c r="C1933" i="31"/>
  <c r="D1933" i="31"/>
  <c r="E1933" i="31"/>
  <c r="F1933" i="31"/>
  <c r="G1933" i="31"/>
  <c r="H1933" i="31"/>
  <c r="I1933" i="31"/>
  <c r="J1933" i="31"/>
  <c r="K1933" i="31"/>
  <c r="L1933" i="31"/>
  <c r="M1933" i="31"/>
  <c r="N1933" i="31"/>
  <c r="O1933" i="31"/>
  <c r="P1933" i="31"/>
  <c r="Q1933" i="31"/>
  <c r="R1933" i="31"/>
  <c r="S1933" i="31"/>
  <c r="T1933" i="31"/>
  <c r="B1934" i="31"/>
  <c r="C1934" i="31"/>
  <c r="D1934" i="31"/>
  <c r="E1934" i="31"/>
  <c r="F1934" i="31"/>
  <c r="G1934" i="31"/>
  <c r="H1934" i="31"/>
  <c r="I1934" i="31"/>
  <c r="J1934" i="31"/>
  <c r="K1934" i="31"/>
  <c r="L1934" i="31"/>
  <c r="M1934" i="31"/>
  <c r="N1934" i="31"/>
  <c r="O1934" i="31"/>
  <c r="P1934" i="31"/>
  <c r="Q1934" i="31"/>
  <c r="R1934" i="31"/>
  <c r="S1934" i="31"/>
  <c r="T1934" i="31"/>
  <c r="B1935" i="31"/>
  <c r="C1935" i="31"/>
  <c r="D1935" i="31"/>
  <c r="E1935" i="31"/>
  <c r="F1935" i="31"/>
  <c r="G1935" i="31"/>
  <c r="H1935" i="31"/>
  <c r="I1935" i="31"/>
  <c r="J1935" i="31"/>
  <c r="K1935" i="31"/>
  <c r="L1935" i="31"/>
  <c r="M1935" i="31"/>
  <c r="N1935" i="31"/>
  <c r="O1935" i="31"/>
  <c r="P1935" i="31"/>
  <c r="Q1935" i="31"/>
  <c r="R1935" i="31"/>
  <c r="S1935" i="31"/>
  <c r="T1935" i="31"/>
  <c r="B1936" i="31"/>
  <c r="C1936" i="31"/>
  <c r="D1936" i="31"/>
  <c r="E1936" i="31"/>
  <c r="F1936" i="31"/>
  <c r="G1936" i="31"/>
  <c r="H1936" i="31"/>
  <c r="I1936" i="31"/>
  <c r="J1936" i="31"/>
  <c r="K1936" i="31"/>
  <c r="L1936" i="31"/>
  <c r="M1936" i="31"/>
  <c r="N1936" i="31"/>
  <c r="O1936" i="31"/>
  <c r="P1936" i="31"/>
  <c r="Q1936" i="31"/>
  <c r="R1936" i="31"/>
  <c r="S1936" i="31"/>
  <c r="T1936" i="31"/>
  <c r="B1937" i="31"/>
  <c r="C1937" i="31"/>
  <c r="D1937" i="31"/>
  <c r="E1937" i="31"/>
  <c r="F1937" i="31"/>
  <c r="G1937" i="31"/>
  <c r="H1937" i="31"/>
  <c r="I1937" i="31"/>
  <c r="J1937" i="31"/>
  <c r="K1937" i="31"/>
  <c r="L1937" i="31"/>
  <c r="M1937" i="31"/>
  <c r="N1937" i="31"/>
  <c r="O1937" i="31"/>
  <c r="P1937" i="31"/>
  <c r="Q1937" i="31"/>
  <c r="R1937" i="31"/>
  <c r="S1937" i="31"/>
  <c r="T1937" i="31"/>
  <c r="B1938" i="31"/>
  <c r="C1938" i="31"/>
  <c r="D1938" i="31"/>
  <c r="E1938" i="31"/>
  <c r="F1938" i="31"/>
  <c r="G1938" i="31"/>
  <c r="H1938" i="31"/>
  <c r="I1938" i="31"/>
  <c r="J1938" i="31"/>
  <c r="K1938" i="31"/>
  <c r="L1938" i="31"/>
  <c r="M1938" i="31"/>
  <c r="N1938" i="31"/>
  <c r="O1938" i="31"/>
  <c r="P1938" i="31"/>
  <c r="Q1938" i="31"/>
  <c r="R1938" i="31"/>
  <c r="S1938" i="31"/>
  <c r="T1938" i="31"/>
  <c r="B1939" i="31"/>
  <c r="C1939" i="31"/>
  <c r="D1939" i="31"/>
  <c r="E1939" i="31"/>
  <c r="F1939" i="31"/>
  <c r="G1939" i="31"/>
  <c r="H1939" i="31"/>
  <c r="I1939" i="31"/>
  <c r="J1939" i="31"/>
  <c r="K1939" i="31"/>
  <c r="L1939" i="31"/>
  <c r="M1939" i="31"/>
  <c r="N1939" i="31"/>
  <c r="O1939" i="31"/>
  <c r="P1939" i="31"/>
  <c r="Q1939" i="31"/>
  <c r="R1939" i="31"/>
  <c r="S1939" i="31"/>
  <c r="T1939" i="31"/>
  <c r="B1940" i="31"/>
  <c r="C1940" i="31"/>
  <c r="D1940" i="31"/>
  <c r="E1940" i="31"/>
  <c r="F1940" i="31"/>
  <c r="G1940" i="31"/>
  <c r="H1940" i="31"/>
  <c r="I1940" i="31"/>
  <c r="J1940" i="31"/>
  <c r="K1940" i="31"/>
  <c r="L1940" i="31"/>
  <c r="M1940" i="31"/>
  <c r="N1940" i="31"/>
  <c r="O1940" i="31"/>
  <c r="P1940" i="31"/>
  <c r="Q1940" i="31"/>
  <c r="R1940" i="31"/>
  <c r="S1940" i="31"/>
  <c r="T1940" i="31"/>
  <c r="B1941" i="31"/>
  <c r="C1941" i="31"/>
  <c r="D1941" i="31"/>
  <c r="E1941" i="31"/>
  <c r="F1941" i="31"/>
  <c r="G1941" i="31"/>
  <c r="H1941" i="31"/>
  <c r="I1941" i="31"/>
  <c r="J1941" i="31"/>
  <c r="K1941" i="31"/>
  <c r="L1941" i="31"/>
  <c r="M1941" i="31"/>
  <c r="N1941" i="31"/>
  <c r="O1941" i="31"/>
  <c r="P1941" i="31"/>
  <c r="Q1941" i="31"/>
  <c r="R1941" i="31"/>
  <c r="S1941" i="31"/>
  <c r="T1941" i="31"/>
  <c r="B1942" i="31"/>
  <c r="C1942" i="31"/>
  <c r="D1942" i="31"/>
  <c r="E1942" i="31"/>
  <c r="F1942" i="31"/>
  <c r="G1942" i="31"/>
  <c r="H1942" i="31"/>
  <c r="I1942" i="31"/>
  <c r="J1942" i="31"/>
  <c r="K1942" i="31"/>
  <c r="L1942" i="31"/>
  <c r="M1942" i="31"/>
  <c r="N1942" i="31"/>
  <c r="O1942" i="31"/>
  <c r="P1942" i="31"/>
  <c r="Q1942" i="31"/>
  <c r="R1942" i="31"/>
  <c r="S1942" i="31"/>
  <c r="T1942" i="31"/>
  <c r="B1943" i="31"/>
  <c r="C1943" i="31"/>
  <c r="D1943" i="31"/>
  <c r="E1943" i="31"/>
  <c r="F1943" i="31"/>
  <c r="G1943" i="31"/>
  <c r="H1943" i="31"/>
  <c r="I1943" i="31"/>
  <c r="J1943" i="31"/>
  <c r="K1943" i="31"/>
  <c r="L1943" i="31"/>
  <c r="M1943" i="31"/>
  <c r="N1943" i="31"/>
  <c r="O1943" i="31"/>
  <c r="P1943" i="31"/>
  <c r="Q1943" i="31"/>
  <c r="R1943" i="31"/>
  <c r="S1943" i="31"/>
  <c r="T1943" i="31"/>
  <c r="B1944" i="31"/>
  <c r="C1944" i="31"/>
  <c r="D1944" i="31"/>
  <c r="E1944" i="31"/>
  <c r="F1944" i="31"/>
  <c r="G1944" i="31"/>
  <c r="H1944" i="31"/>
  <c r="I1944" i="31"/>
  <c r="J1944" i="31"/>
  <c r="K1944" i="31"/>
  <c r="L1944" i="31"/>
  <c r="M1944" i="31"/>
  <c r="N1944" i="31"/>
  <c r="O1944" i="31"/>
  <c r="P1944" i="31"/>
  <c r="Q1944" i="31"/>
  <c r="R1944" i="31"/>
  <c r="S1944" i="31"/>
  <c r="T1944" i="31"/>
  <c r="B1945" i="31"/>
  <c r="C1945" i="31"/>
  <c r="D1945" i="31"/>
  <c r="E1945" i="31"/>
  <c r="F1945" i="31"/>
  <c r="G1945" i="31"/>
  <c r="H1945" i="31"/>
  <c r="I1945" i="31"/>
  <c r="J1945" i="31"/>
  <c r="K1945" i="31"/>
  <c r="L1945" i="31"/>
  <c r="M1945" i="31"/>
  <c r="N1945" i="31"/>
  <c r="O1945" i="31"/>
  <c r="P1945" i="31"/>
  <c r="Q1945" i="31"/>
  <c r="R1945" i="31"/>
  <c r="S1945" i="31"/>
  <c r="T1945" i="31"/>
  <c r="B1946" i="31"/>
  <c r="C1946" i="31"/>
  <c r="D1946" i="31"/>
  <c r="E1946" i="31"/>
  <c r="F1946" i="31"/>
  <c r="G1946" i="31"/>
  <c r="H1946" i="31"/>
  <c r="I1946" i="31"/>
  <c r="J1946" i="31"/>
  <c r="K1946" i="31"/>
  <c r="L1946" i="31"/>
  <c r="M1946" i="31"/>
  <c r="N1946" i="31"/>
  <c r="O1946" i="31"/>
  <c r="P1946" i="31"/>
  <c r="Q1946" i="31"/>
  <c r="R1946" i="31"/>
  <c r="S1946" i="31"/>
  <c r="T1946" i="31"/>
  <c r="B1947" i="31"/>
  <c r="C1947" i="31"/>
  <c r="D1947" i="31"/>
  <c r="E1947" i="31"/>
  <c r="F1947" i="31"/>
  <c r="G1947" i="31"/>
  <c r="H1947" i="31"/>
  <c r="I1947" i="31"/>
  <c r="J1947" i="31"/>
  <c r="K1947" i="31"/>
  <c r="L1947" i="31"/>
  <c r="M1947" i="31"/>
  <c r="N1947" i="31"/>
  <c r="O1947" i="31"/>
  <c r="P1947" i="31"/>
  <c r="Q1947" i="31"/>
  <c r="R1947" i="31"/>
  <c r="S1947" i="31"/>
  <c r="T1947" i="31"/>
  <c r="B1948" i="31"/>
  <c r="C1948" i="31"/>
  <c r="D1948" i="31"/>
  <c r="E1948" i="31"/>
  <c r="F1948" i="31"/>
  <c r="G1948" i="31"/>
  <c r="H1948" i="31"/>
  <c r="I1948" i="31"/>
  <c r="J1948" i="31"/>
  <c r="K1948" i="31"/>
  <c r="L1948" i="31"/>
  <c r="M1948" i="31"/>
  <c r="N1948" i="31"/>
  <c r="O1948" i="31"/>
  <c r="P1948" i="31"/>
  <c r="Q1948" i="31"/>
  <c r="R1948" i="31"/>
  <c r="S1948" i="31"/>
  <c r="T1948" i="31"/>
  <c r="B1949" i="31"/>
  <c r="C1949" i="31"/>
  <c r="D1949" i="31"/>
  <c r="E1949" i="31"/>
  <c r="F1949" i="31"/>
  <c r="G1949" i="31"/>
  <c r="H1949" i="31"/>
  <c r="I1949" i="31"/>
  <c r="J1949" i="31"/>
  <c r="K1949" i="31"/>
  <c r="L1949" i="31"/>
  <c r="M1949" i="31"/>
  <c r="N1949" i="31"/>
  <c r="O1949" i="31"/>
  <c r="P1949" i="31"/>
  <c r="Q1949" i="31"/>
  <c r="R1949" i="31"/>
  <c r="S1949" i="31"/>
  <c r="T1949" i="31"/>
  <c r="B1950" i="31"/>
  <c r="C1950" i="31"/>
  <c r="D1950" i="31"/>
  <c r="E1950" i="31"/>
  <c r="F1950" i="31"/>
  <c r="G1950" i="31"/>
  <c r="H1950" i="31"/>
  <c r="I1950" i="31"/>
  <c r="J1950" i="31"/>
  <c r="K1950" i="31"/>
  <c r="L1950" i="31"/>
  <c r="M1950" i="31"/>
  <c r="N1950" i="31"/>
  <c r="O1950" i="31"/>
  <c r="P1950" i="31"/>
  <c r="Q1950" i="31"/>
  <c r="R1950" i="31"/>
  <c r="S1950" i="31"/>
  <c r="T1950" i="31"/>
  <c r="B1951" i="31"/>
  <c r="C1951" i="31"/>
  <c r="D1951" i="31"/>
  <c r="E1951" i="31"/>
  <c r="F1951" i="31"/>
  <c r="G1951" i="31"/>
  <c r="H1951" i="31"/>
  <c r="I1951" i="31"/>
  <c r="J1951" i="31"/>
  <c r="K1951" i="31"/>
  <c r="L1951" i="31"/>
  <c r="M1951" i="31"/>
  <c r="N1951" i="31"/>
  <c r="O1951" i="31"/>
  <c r="P1951" i="31"/>
  <c r="Q1951" i="31"/>
  <c r="R1951" i="31"/>
  <c r="S1951" i="31"/>
  <c r="T1951" i="31"/>
  <c r="B1952" i="31"/>
  <c r="C1952" i="31"/>
  <c r="D1952" i="31"/>
  <c r="E1952" i="31"/>
  <c r="F1952" i="31"/>
  <c r="G1952" i="31"/>
  <c r="H1952" i="31"/>
  <c r="I1952" i="31"/>
  <c r="J1952" i="31"/>
  <c r="K1952" i="31"/>
  <c r="L1952" i="31"/>
  <c r="M1952" i="31"/>
  <c r="N1952" i="31"/>
  <c r="O1952" i="31"/>
  <c r="P1952" i="31"/>
  <c r="Q1952" i="31"/>
  <c r="R1952" i="31"/>
  <c r="S1952" i="31"/>
  <c r="T1952" i="31"/>
  <c r="B1953" i="31"/>
  <c r="C1953" i="31"/>
  <c r="D1953" i="31"/>
  <c r="E1953" i="31"/>
  <c r="F1953" i="31"/>
  <c r="G1953" i="31"/>
  <c r="H1953" i="31"/>
  <c r="I1953" i="31"/>
  <c r="J1953" i="31"/>
  <c r="K1953" i="31"/>
  <c r="L1953" i="31"/>
  <c r="M1953" i="31"/>
  <c r="N1953" i="31"/>
  <c r="O1953" i="31"/>
  <c r="P1953" i="31"/>
  <c r="Q1953" i="31"/>
  <c r="R1953" i="31"/>
  <c r="S1953" i="31"/>
  <c r="T1953" i="31"/>
  <c r="B1954" i="31"/>
  <c r="C1954" i="31"/>
  <c r="D1954" i="31"/>
  <c r="E1954" i="31"/>
  <c r="F1954" i="31"/>
  <c r="G1954" i="31"/>
  <c r="H1954" i="31"/>
  <c r="I1954" i="31"/>
  <c r="J1954" i="31"/>
  <c r="K1954" i="31"/>
  <c r="L1954" i="31"/>
  <c r="M1954" i="31"/>
  <c r="N1954" i="31"/>
  <c r="O1954" i="31"/>
  <c r="P1954" i="31"/>
  <c r="Q1954" i="31"/>
  <c r="R1954" i="31"/>
  <c r="S1954" i="31"/>
  <c r="T1954" i="31"/>
  <c r="B1955" i="31"/>
  <c r="C1955" i="31"/>
  <c r="D1955" i="31"/>
  <c r="E1955" i="31"/>
  <c r="F1955" i="31"/>
  <c r="G1955" i="31"/>
  <c r="H1955" i="31"/>
  <c r="I1955" i="31"/>
  <c r="J1955" i="31"/>
  <c r="K1955" i="31"/>
  <c r="L1955" i="31"/>
  <c r="M1955" i="31"/>
  <c r="N1955" i="31"/>
  <c r="O1955" i="31"/>
  <c r="P1955" i="31"/>
  <c r="Q1955" i="31"/>
  <c r="R1955" i="31"/>
  <c r="S1955" i="31"/>
  <c r="T1955" i="31"/>
  <c r="B1956" i="31"/>
  <c r="C1956" i="31"/>
  <c r="D1956" i="31"/>
  <c r="E1956" i="31"/>
  <c r="F1956" i="31"/>
  <c r="G1956" i="31"/>
  <c r="H1956" i="31"/>
  <c r="I1956" i="31"/>
  <c r="J1956" i="31"/>
  <c r="K1956" i="31"/>
  <c r="L1956" i="31"/>
  <c r="M1956" i="31"/>
  <c r="N1956" i="31"/>
  <c r="O1956" i="31"/>
  <c r="P1956" i="31"/>
  <c r="Q1956" i="31"/>
  <c r="R1956" i="31"/>
  <c r="S1956" i="31"/>
  <c r="T1956" i="31"/>
  <c r="B1957" i="31"/>
  <c r="C1957" i="31"/>
  <c r="D1957" i="31"/>
  <c r="E1957" i="31"/>
  <c r="F1957" i="31"/>
  <c r="G1957" i="31"/>
  <c r="H1957" i="31"/>
  <c r="I1957" i="31"/>
  <c r="J1957" i="31"/>
  <c r="K1957" i="31"/>
  <c r="L1957" i="31"/>
  <c r="M1957" i="31"/>
  <c r="N1957" i="31"/>
  <c r="O1957" i="31"/>
  <c r="P1957" i="31"/>
  <c r="Q1957" i="31"/>
  <c r="R1957" i="31"/>
  <c r="S1957" i="31"/>
  <c r="T1957" i="31"/>
  <c r="B1958" i="31"/>
  <c r="C1958" i="31"/>
  <c r="D1958" i="31"/>
  <c r="E1958" i="31"/>
  <c r="F1958" i="31"/>
  <c r="G1958" i="31"/>
  <c r="H1958" i="31"/>
  <c r="I1958" i="31"/>
  <c r="J1958" i="31"/>
  <c r="K1958" i="31"/>
  <c r="L1958" i="31"/>
  <c r="M1958" i="31"/>
  <c r="N1958" i="31"/>
  <c r="O1958" i="31"/>
  <c r="P1958" i="31"/>
  <c r="Q1958" i="31"/>
  <c r="R1958" i="31"/>
  <c r="S1958" i="31"/>
  <c r="T1958" i="31"/>
  <c r="B1959" i="31"/>
  <c r="C1959" i="31"/>
  <c r="D1959" i="31"/>
  <c r="E1959" i="31"/>
  <c r="F1959" i="31"/>
  <c r="G1959" i="31"/>
  <c r="H1959" i="31"/>
  <c r="I1959" i="31"/>
  <c r="J1959" i="31"/>
  <c r="K1959" i="31"/>
  <c r="L1959" i="31"/>
  <c r="M1959" i="31"/>
  <c r="N1959" i="31"/>
  <c r="O1959" i="31"/>
  <c r="P1959" i="31"/>
  <c r="Q1959" i="31"/>
  <c r="R1959" i="31"/>
  <c r="S1959" i="31"/>
  <c r="T1959" i="31"/>
  <c r="B1960" i="31"/>
  <c r="C1960" i="31"/>
  <c r="D1960" i="31"/>
  <c r="E1960" i="31"/>
  <c r="F1960" i="31"/>
  <c r="G1960" i="31"/>
  <c r="H1960" i="31"/>
  <c r="I1960" i="31"/>
  <c r="J1960" i="31"/>
  <c r="K1960" i="31"/>
  <c r="L1960" i="31"/>
  <c r="M1960" i="31"/>
  <c r="N1960" i="31"/>
  <c r="O1960" i="31"/>
  <c r="P1960" i="31"/>
  <c r="Q1960" i="31"/>
  <c r="R1960" i="31"/>
  <c r="S1960" i="31"/>
  <c r="T1960" i="31"/>
  <c r="B1961" i="31"/>
  <c r="C1961" i="31"/>
  <c r="D1961" i="31"/>
  <c r="E1961" i="31"/>
  <c r="F1961" i="31"/>
  <c r="G1961" i="31"/>
  <c r="H1961" i="31"/>
  <c r="I1961" i="31"/>
  <c r="J1961" i="31"/>
  <c r="K1961" i="31"/>
  <c r="L1961" i="31"/>
  <c r="M1961" i="31"/>
  <c r="N1961" i="31"/>
  <c r="O1961" i="31"/>
  <c r="P1961" i="31"/>
  <c r="Q1961" i="31"/>
  <c r="R1961" i="31"/>
  <c r="S1961" i="31"/>
  <c r="T1961" i="31"/>
  <c r="B1962" i="31"/>
  <c r="C1962" i="31"/>
  <c r="D1962" i="31"/>
  <c r="E1962" i="31"/>
  <c r="F1962" i="31"/>
  <c r="G1962" i="31"/>
  <c r="H1962" i="31"/>
  <c r="I1962" i="31"/>
  <c r="J1962" i="31"/>
  <c r="K1962" i="31"/>
  <c r="L1962" i="31"/>
  <c r="M1962" i="31"/>
  <c r="N1962" i="31"/>
  <c r="O1962" i="31"/>
  <c r="P1962" i="31"/>
  <c r="Q1962" i="31"/>
  <c r="R1962" i="31"/>
  <c r="S1962" i="31"/>
  <c r="T1962" i="31"/>
  <c r="B1963" i="31"/>
  <c r="C1963" i="31"/>
  <c r="D1963" i="31"/>
  <c r="E1963" i="31"/>
  <c r="F1963" i="31"/>
  <c r="G1963" i="31"/>
  <c r="H1963" i="31"/>
  <c r="I1963" i="31"/>
  <c r="J1963" i="31"/>
  <c r="K1963" i="31"/>
  <c r="L1963" i="31"/>
  <c r="M1963" i="31"/>
  <c r="N1963" i="31"/>
  <c r="O1963" i="31"/>
  <c r="P1963" i="31"/>
  <c r="Q1963" i="31"/>
  <c r="R1963" i="31"/>
  <c r="S1963" i="31"/>
  <c r="T1963" i="31"/>
  <c r="B1964" i="31"/>
  <c r="C1964" i="31"/>
  <c r="D1964" i="31"/>
  <c r="E1964" i="31"/>
  <c r="F1964" i="31"/>
  <c r="G1964" i="31"/>
  <c r="H1964" i="31"/>
  <c r="I1964" i="31"/>
  <c r="J1964" i="31"/>
  <c r="K1964" i="31"/>
  <c r="L1964" i="31"/>
  <c r="M1964" i="31"/>
  <c r="N1964" i="31"/>
  <c r="O1964" i="31"/>
  <c r="P1964" i="31"/>
  <c r="Q1964" i="31"/>
  <c r="R1964" i="31"/>
  <c r="S1964" i="31"/>
  <c r="T1964" i="31"/>
  <c r="B1965" i="31"/>
  <c r="C1965" i="31"/>
  <c r="D1965" i="31"/>
  <c r="E1965" i="31"/>
  <c r="F1965" i="31"/>
  <c r="G1965" i="31"/>
  <c r="H1965" i="31"/>
  <c r="I1965" i="31"/>
  <c r="J1965" i="31"/>
  <c r="K1965" i="31"/>
  <c r="L1965" i="31"/>
  <c r="M1965" i="31"/>
  <c r="N1965" i="31"/>
  <c r="O1965" i="31"/>
  <c r="P1965" i="31"/>
  <c r="Q1965" i="31"/>
  <c r="R1965" i="31"/>
  <c r="S1965" i="31"/>
  <c r="T1965" i="31"/>
  <c r="B1966" i="31"/>
  <c r="C1966" i="31"/>
  <c r="D1966" i="31"/>
  <c r="E1966" i="31"/>
  <c r="F1966" i="31"/>
  <c r="G1966" i="31"/>
  <c r="H1966" i="31"/>
  <c r="I1966" i="31"/>
  <c r="J1966" i="31"/>
  <c r="K1966" i="31"/>
  <c r="L1966" i="31"/>
  <c r="M1966" i="31"/>
  <c r="N1966" i="31"/>
  <c r="O1966" i="31"/>
  <c r="P1966" i="31"/>
  <c r="Q1966" i="31"/>
  <c r="R1966" i="31"/>
  <c r="S1966" i="31"/>
  <c r="T1966" i="31"/>
  <c r="B1967" i="31"/>
  <c r="C1967" i="31"/>
  <c r="D1967" i="31"/>
  <c r="E1967" i="31"/>
  <c r="F1967" i="31"/>
  <c r="G1967" i="31"/>
  <c r="H1967" i="31"/>
  <c r="I1967" i="31"/>
  <c r="J1967" i="31"/>
  <c r="K1967" i="31"/>
  <c r="L1967" i="31"/>
  <c r="M1967" i="31"/>
  <c r="N1967" i="31"/>
  <c r="O1967" i="31"/>
  <c r="P1967" i="31"/>
  <c r="Q1967" i="31"/>
  <c r="R1967" i="31"/>
  <c r="S1967" i="31"/>
  <c r="T1967" i="31"/>
  <c r="B1968" i="31"/>
  <c r="C1968" i="31"/>
  <c r="D1968" i="31"/>
  <c r="E1968" i="31"/>
  <c r="F1968" i="31"/>
  <c r="G1968" i="31"/>
  <c r="H1968" i="31"/>
  <c r="I1968" i="31"/>
  <c r="J1968" i="31"/>
  <c r="K1968" i="31"/>
  <c r="L1968" i="31"/>
  <c r="M1968" i="31"/>
  <c r="N1968" i="31"/>
  <c r="O1968" i="31"/>
  <c r="P1968" i="31"/>
  <c r="Q1968" i="31"/>
  <c r="R1968" i="31"/>
  <c r="S1968" i="31"/>
  <c r="T1968" i="31"/>
  <c r="B1969" i="31"/>
  <c r="C1969" i="31"/>
  <c r="D1969" i="31"/>
  <c r="E1969" i="31"/>
  <c r="F1969" i="31"/>
  <c r="G1969" i="31"/>
  <c r="H1969" i="31"/>
  <c r="I1969" i="31"/>
  <c r="J1969" i="31"/>
  <c r="K1969" i="31"/>
  <c r="L1969" i="31"/>
  <c r="M1969" i="31"/>
  <c r="N1969" i="31"/>
  <c r="O1969" i="31"/>
  <c r="P1969" i="31"/>
  <c r="Q1969" i="31"/>
  <c r="R1969" i="31"/>
  <c r="S1969" i="31"/>
  <c r="T1969" i="31"/>
  <c r="B1970" i="31"/>
  <c r="C1970" i="31"/>
  <c r="D1970" i="31"/>
  <c r="E1970" i="31"/>
  <c r="F1970" i="31"/>
  <c r="G1970" i="31"/>
  <c r="H1970" i="31"/>
  <c r="I1970" i="31"/>
  <c r="J1970" i="31"/>
  <c r="K1970" i="31"/>
  <c r="L1970" i="31"/>
  <c r="M1970" i="31"/>
  <c r="N1970" i="31"/>
  <c r="O1970" i="31"/>
  <c r="P1970" i="31"/>
  <c r="Q1970" i="31"/>
  <c r="R1970" i="31"/>
  <c r="S1970" i="31"/>
  <c r="T1970" i="31"/>
  <c r="B1971" i="31"/>
  <c r="C1971" i="31"/>
  <c r="D1971" i="31"/>
  <c r="E1971" i="31"/>
  <c r="F1971" i="31"/>
  <c r="G1971" i="31"/>
  <c r="H1971" i="31"/>
  <c r="I1971" i="31"/>
  <c r="J1971" i="31"/>
  <c r="K1971" i="31"/>
  <c r="L1971" i="31"/>
  <c r="M1971" i="31"/>
  <c r="N1971" i="31"/>
  <c r="O1971" i="31"/>
  <c r="P1971" i="31"/>
  <c r="Q1971" i="31"/>
  <c r="R1971" i="31"/>
  <c r="S1971" i="31"/>
  <c r="T1971" i="31"/>
  <c r="B1972" i="31"/>
  <c r="C1972" i="31"/>
  <c r="D1972" i="31"/>
  <c r="E1972" i="31"/>
  <c r="F1972" i="31"/>
  <c r="G1972" i="31"/>
  <c r="H1972" i="31"/>
  <c r="I1972" i="31"/>
  <c r="J1972" i="31"/>
  <c r="K1972" i="31"/>
  <c r="L1972" i="31"/>
  <c r="M1972" i="31"/>
  <c r="N1972" i="31"/>
  <c r="O1972" i="31"/>
  <c r="P1972" i="31"/>
  <c r="Q1972" i="31"/>
  <c r="R1972" i="31"/>
  <c r="S1972" i="31"/>
  <c r="T1972" i="31"/>
  <c r="B1973" i="31"/>
  <c r="C1973" i="31"/>
  <c r="D1973" i="31"/>
  <c r="E1973" i="31"/>
  <c r="F1973" i="31"/>
  <c r="G1973" i="31"/>
  <c r="H1973" i="31"/>
  <c r="I1973" i="31"/>
  <c r="J1973" i="31"/>
  <c r="K1973" i="31"/>
  <c r="L1973" i="31"/>
  <c r="M1973" i="31"/>
  <c r="N1973" i="31"/>
  <c r="O1973" i="31"/>
  <c r="P1973" i="31"/>
  <c r="Q1973" i="31"/>
  <c r="R1973" i="31"/>
  <c r="S1973" i="31"/>
  <c r="T1973" i="31"/>
  <c r="B1974" i="31"/>
  <c r="C1974" i="31"/>
  <c r="D1974" i="31"/>
  <c r="E1974" i="31"/>
  <c r="F1974" i="31"/>
  <c r="G1974" i="31"/>
  <c r="H1974" i="31"/>
  <c r="I1974" i="31"/>
  <c r="J1974" i="31"/>
  <c r="K1974" i="31"/>
  <c r="L1974" i="31"/>
  <c r="M1974" i="31"/>
  <c r="N1974" i="31"/>
  <c r="O1974" i="31"/>
  <c r="P1974" i="31"/>
  <c r="Q1974" i="31"/>
  <c r="R1974" i="31"/>
  <c r="S1974" i="31"/>
  <c r="T1974" i="31"/>
  <c r="B1975" i="31"/>
  <c r="C1975" i="31"/>
  <c r="D1975" i="31"/>
  <c r="E1975" i="31"/>
  <c r="F1975" i="31"/>
  <c r="G1975" i="31"/>
  <c r="H1975" i="31"/>
  <c r="I1975" i="31"/>
  <c r="J1975" i="31"/>
  <c r="K1975" i="31"/>
  <c r="L1975" i="31"/>
  <c r="M1975" i="31"/>
  <c r="N1975" i="31"/>
  <c r="O1975" i="31"/>
  <c r="P1975" i="31"/>
  <c r="Q1975" i="31"/>
  <c r="R1975" i="31"/>
  <c r="S1975" i="31"/>
  <c r="T1975" i="31"/>
  <c r="B1976" i="31"/>
  <c r="C1976" i="31"/>
  <c r="D1976" i="31"/>
  <c r="E1976" i="31"/>
  <c r="F1976" i="31"/>
  <c r="G1976" i="31"/>
  <c r="H1976" i="31"/>
  <c r="I1976" i="31"/>
  <c r="J1976" i="31"/>
  <c r="K1976" i="31"/>
  <c r="L1976" i="31"/>
  <c r="M1976" i="31"/>
  <c r="N1976" i="31"/>
  <c r="O1976" i="31"/>
  <c r="P1976" i="31"/>
  <c r="Q1976" i="31"/>
  <c r="R1976" i="31"/>
  <c r="S1976" i="31"/>
  <c r="T1976" i="31"/>
  <c r="B1977" i="31"/>
  <c r="C1977" i="31"/>
  <c r="D1977" i="31"/>
  <c r="E1977" i="31"/>
  <c r="F1977" i="31"/>
  <c r="G1977" i="31"/>
  <c r="H1977" i="31"/>
  <c r="I1977" i="31"/>
  <c r="J1977" i="31"/>
  <c r="K1977" i="31"/>
  <c r="L1977" i="31"/>
  <c r="M1977" i="31"/>
  <c r="N1977" i="31"/>
  <c r="O1977" i="31"/>
  <c r="P1977" i="31"/>
  <c r="Q1977" i="31"/>
  <c r="R1977" i="31"/>
  <c r="S1977" i="31"/>
  <c r="T1977" i="31"/>
  <c r="B1978" i="31"/>
  <c r="C1978" i="31"/>
  <c r="D1978" i="31"/>
  <c r="E1978" i="31"/>
  <c r="F1978" i="31"/>
  <c r="G1978" i="31"/>
  <c r="H1978" i="31"/>
  <c r="I1978" i="31"/>
  <c r="J1978" i="31"/>
  <c r="K1978" i="31"/>
  <c r="L1978" i="31"/>
  <c r="M1978" i="31"/>
  <c r="N1978" i="31"/>
  <c r="O1978" i="31"/>
  <c r="P1978" i="31"/>
  <c r="Q1978" i="31"/>
  <c r="R1978" i="31"/>
  <c r="S1978" i="31"/>
  <c r="T1978" i="31"/>
  <c r="B1979" i="31"/>
  <c r="C1979" i="31"/>
  <c r="D1979" i="31"/>
  <c r="E1979" i="31"/>
  <c r="F1979" i="31"/>
  <c r="G1979" i="31"/>
  <c r="H1979" i="31"/>
  <c r="I1979" i="31"/>
  <c r="J1979" i="31"/>
  <c r="K1979" i="31"/>
  <c r="L1979" i="31"/>
  <c r="M1979" i="31"/>
  <c r="N1979" i="31"/>
  <c r="O1979" i="31"/>
  <c r="P1979" i="31"/>
  <c r="Q1979" i="31"/>
  <c r="R1979" i="31"/>
  <c r="S1979" i="31"/>
  <c r="T1979" i="31"/>
  <c r="B1980" i="31"/>
  <c r="C1980" i="31"/>
  <c r="D1980" i="31"/>
  <c r="E1980" i="31"/>
  <c r="F1980" i="31"/>
  <c r="G1980" i="31"/>
  <c r="H1980" i="31"/>
  <c r="I1980" i="31"/>
  <c r="J1980" i="31"/>
  <c r="K1980" i="31"/>
  <c r="L1980" i="31"/>
  <c r="M1980" i="31"/>
  <c r="N1980" i="31"/>
  <c r="O1980" i="31"/>
  <c r="P1980" i="31"/>
  <c r="Q1980" i="31"/>
  <c r="R1980" i="31"/>
  <c r="S1980" i="31"/>
  <c r="T1980" i="31"/>
  <c r="B1981" i="31"/>
  <c r="C1981" i="31"/>
  <c r="D1981" i="31"/>
  <c r="E1981" i="31"/>
  <c r="F1981" i="31"/>
  <c r="G1981" i="31"/>
  <c r="H1981" i="31"/>
  <c r="I1981" i="31"/>
  <c r="J1981" i="31"/>
  <c r="K1981" i="31"/>
  <c r="L1981" i="31"/>
  <c r="M1981" i="31"/>
  <c r="N1981" i="31"/>
  <c r="O1981" i="31"/>
  <c r="P1981" i="31"/>
  <c r="Q1981" i="31"/>
  <c r="R1981" i="31"/>
  <c r="S1981" i="31"/>
  <c r="T1981" i="31"/>
  <c r="B1982" i="31"/>
  <c r="C1982" i="31"/>
  <c r="D1982" i="31"/>
  <c r="E1982" i="31"/>
  <c r="F1982" i="31"/>
  <c r="G1982" i="31"/>
  <c r="H1982" i="31"/>
  <c r="I1982" i="31"/>
  <c r="J1982" i="31"/>
  <c r="K1982" i="31"/>
  <c r="L1982" i="31"/>
  <c r="M1982" i="31"/>
  <c r="N1982" i="31"/>
  <c r="O1982" i="31"/>
  <c r="P1982" i="31"/>
  <c r="Q1982" i="31"/>
  <c r="R1982" i="31"/>
  <c r="S1982" i="31"/>
  <c r="T1982" i="31"/>
  <c r="B1983" i="31"/>
  <c r="C1983" i="31"/>
  <c r="D1983" i="31"/>
  <c r="E1983" i="31"/>
  <c r="F1983" i="31"/>
  <c r="G1983" i="31"/>
  <c r="H1983" i="31"/>
  <c r="I1983" i="31"/>
  <c r="J1983" i="31"/>
  <c r="K1983" i="31"/>
  <c r="L1983" i="31"/>
  <c r="M1983" i="31"/>
  <c r="N1983" i="31"/>
  <c r="O1983" i="31"/>
  <c r="P1983" i="31"/>
  <c r="Q1983" i="31"/>
  <c r="R1983" i="31"/>
  <c r="S1983" i="31"/>
  <c r="T1983" i="31"/>
  <c r="B1984" i="31"/>
  <c r="C1984" i="31"/>
  <c r="D1984" i="31"/>
  <c r="E1984" i="31"/>
  <c r="F1984" i="31"/>
  <c r="G1984" i="31"/>
  <c r="H1984" i="31"/>
  <c r="I1984" i="31"/>
  <c r="J1984" i="31"/>
  <c r="K1984" i="31"/>
  <c r="L1984" i="31"/>
  <c r="M1984" i="31"/>
  <c r="N1984" i="31"/>
  <c r="O1984" i="31"/>
  <c r="P1984" i="31"/>
  <c r="Q1984" i="31"/>
  <c r="R1984" i="31"/>
  <c r="S1984" i="31"/>
  <c r="T1984" i="31"/>
  <c r="B1985" i="31"/>
  <c r="C1985" i="31"/>
  <c r="D1985" i="31"/>
  <c r="E1985" i="31"/>
  <c r="F1985" i="31"/>
  <c r="G1985" i="31"/>
  <c r="H1985" i="31"/>
  <c r="I1985" i="31"/>
  <c r="J1985" i="31"/>
  <c r="K1985" i="31"/>
  <c r="L1985" i="31"/>
  <c r="M1985" i="31"/>
  <c r="N1985" i="31"/>
  <c r="O1985" i="31"/>
  <c r="P1985" i="31"/>
  <c r="Q1985" i="31"/>
  <c r="R1985" i="31"/>
  <c r="S1985" i="31"/>
  <c r="T1985" i="31"/>
  <c r="B1986" i="31"/>
  <c r="C1986" i="31"/>
  <c r="D1986" i="31"/>
  <c r="E1986" i="31"/>
  <c r="F1986" i="31"/>
  <c r="G1986" i="31"/>
  <c r="H1986" i="31"/>
  <c r="I1986" i="31"/>
  <c r="J1986" i="31"/>
  <c r="K1986" i="31"/>
  <c r="L1986" i="31"/>
  <c r="M1986" i="31"/>
  <c r="N1986" i="31"/>
  <c r="O1986" i="31"/>
  <c r="P1986" i="31"/>
  <c r="Q1986" i="31"/>
  <c r="R1986" i="31"/>
  <c r="S1986" i="31"/>
  <c r="T1986" i="31"/>
  <c r="B1987" i="31"/>
  <c r="C1987" i="31"/>
  <c r="D1987" i="31"/>
  <c r="E1987" i="31"/>
  <c r="F1987" i="31"/>
  <c r="G1987" i="31"/>
  <c r="H1987" i="31"/>
  <c r="I1987" i="31"/>
  <c r="J1987" i="31"/>
  <c r="K1987" i="31"/>
  <c r="L1987" i="31"/>
  <c r="M1987" i="31"/>
  <c r="N1987" i="31"/>
  <c r="O1987" i="31"/>
  <c r="P1987" i="31"/>
  <c r="Q1987" i="31"/>
  <c r="R1987" i="31"/>
  <c r="S1987" i="31"/>
  <c r="T1987" i="31"/>
  <c r="B1988" i="31"/>
  <c r="C1988" i="31"/>
  <c r="D1988" i="31"/>
  <c r="E1988" i="31"/>
  <c r="F1988" i="31"/>
  <c r="G1988" i="31"/>
  <c r="H1988" i="31"/>
  <c r="I1988" i="31"/>
  <c r="J1988" i="31"/>
  <c r="K1988" i="31"/>
  <c r="L1988" i="31"/>
  <c r="M1988" i="31"/>
  <c r="N1988" i="31"/>
  <c r="O1988" i="31"/>
  <c r="P1988" i="31"/>
  <c r="Q1988" i="31"/>
  <c r="R1988" i="31"/>
  <c r="S1988" i="31"/>
  <c r="T1988" i="31"/>
  <c r="B1989" i="31"/>
  <c r="C1989" i="31"/>
  <c r="D1989" i="31"/>
  <c r="E1989" i="31"/>
  <c r="F1989" i="31"/>
  <c r="G1989" i="31"/>
  <c r="H1989" i="31"/>
  <c r="I1989" i="31"/>
  <c r="J1989" i="31"/>
  <c r="K1989" i="31"/>
  <c r="L1989" i="31"/>
  <c r="M1989" i="31"/>
  <c r="N1989" i="31"/>
  <c r="O1989" i="31"/>
  <c r="P1989" i="31"/>
  <c r="Q1989" i="31"/>
  <c r="R1989" i="31"/>
  <c r="S1989" i="31"/>
  <c r="T1989" i="31"/>
  <c r="B1990" i="31"/>
  <c r="C1990" i="31"/>
  <c r="D1990" i="31"/>
  <c r="E1990" i="31"/>
  <c r="F1990" i="31"/>
  <c r="G1990" i="31"/>
  <c r="H1990" i="31"/>
  <c r="I1990" i="31"/>
  <c r="J1990" i="31"/>
  <c r="K1990" i="31"/>
  <c r="L1990" i="31"/>
  <c r="M1990" i="31"/>
  <c r="N1990" i="31"/>
  <c r="O1990" i="31"/>
  <c r="P1990" i="31"/>
  <c r="Q1990" i="31"/>
  <c r="R1990" i="31"/>
  <c r="S1990" i="31"/>
  <c r="T1990" i="31"/>
  <c r="B1991" i="31"/>
  <c r="C1991" i="31"/>
  <c r="D1991" i="31"/>
  <c r="E1991" i="31"/>
  <c r="F1991" i="31"/>
  <c r="G1991" i="31"/>
  <c r="H1991" i="31"/>
  <c r="I1991" i="31"/>
  <c r="J1991" i="31"/>
  <c r="K1991" i="31"/>
  <c r="L1991" i="31"/>
  <c r="M1991" i="31"/>
  <c r="N1991" i="31"/>
  <c r="O1991" i="31"/>
  <c r="P1991" i="31"/>
  <c r="Q1991" i="31"/>
  <c r="R1991" i="31"/>
  <c r="S1991" i="31"/>
  <c r="T1991" i="31"/>
  <c r="B1992" i="31"/>
  <c r="C1992" i="31"/>
  <c r="D1992" i="31"/>
  <c r="E1992" i="31"/>
  <c r="F1992" i="31"/>
  <c r="G1992" i="31"/>
  <c r="H1992" i="31"/>
  <c r="I1992" i="31"/>
  <c r="J1992" i="31"/>
  <c r="K1992" i="31"/>
  <c r="L1992" i="31"/>
  <c r="M1992" i="31"/>
  <c r="N1992" i="31"/>
  <c r="O1992" i="31"/>
  <c r="P1992" i="31"/>
  <c r="Q1992" i="31"/>
  <c r="R1992" i="31"/>
  <c r="S1992" i="31"/>
  <c r="T1992" i="31"/>
  <c r="B1993" i="31"/>
  <c r="C1993" i="31"/>
  <c r="D1993" i="31"/>
  <c r="E1993" i="31"/>
  <c r="F1993" i="31"/>
  <c r="G1993" i="31"/>
  <c r="H1993" i="31"/>
  <c r="I1993" i="31"/>
  <c r="J1993" i="31"/>
  <c r="K1993" i="31"/>
  <c r="L1993" i="31"/>
  <c r="M1993" i="31"/>
  <c r="N1993" i="31"/>
  <c r="O1993" i="31"/>
  <c r="P1993" i="31"/>
  <c r="Q1993" i="31"/>
  <c r="R1993" i="31"/>
  <c r="S1993" i="31"/>
  <c r="T1993" i="31"/>
  <c r="B1994" i="31"/>
  <c r="C1994" i="31"/>
  <c r="D1994" i="31"/>
  <c r="E1994" i="31"/>
  <c r="F1994" i="31"/>
  <c r="G1994" i="31"/>
  <c r="H1994" i="31"/>
  <c r="I1994" i="31"/>
  <c r="J1994" i="31"/>
  <c r="K1994" i="31"/>
  <c r="L1994" i="31"/>
  <c r="M1994" i="31"/>
  <c r="N1994" i="31"/>
  <c r="O1994" i="31"/>
  <c r="P1994" i="31"/>
  <c r="Q1994" i="31"/>
  <c r="R1994" i="31"/>
  <c r="S1994" i="31"/>
  <c r="T1994" i="31"/>
  <c r="B1995" i="31"/>
  <c r="C1995" i="31"/>
  <c r="D1995" i="31"/>
  <c r="E1995" i="31"/>
  <c r="F1995" i="31"/>
  <c r="G1995" i="31"/>
  <c r="H1995" i="31"/>
  <c r="I1995" i="31"/>
  <c r="J1995" i="31"/>
  <c r="K1995" i="31"/>
  <c r="L1995" i="31"/>
  <c r="M1995" i="31"/>
  <c r="N1995" i="31"/>
  <c r="O1995" i="31"/>
  <c r="P1995" i="31"/>
  <c r="Q1995" i="31"/>
  <c r="R1995" i="31"/>
  <c r="S1995" i="31"/>
  <c r="T1995" i="31"/>
  <c r="B1996" i="31"/>
  <c r="C1996" i="31"/>
  <c r="D1996" i="31"/>
  <c r="E1996" i="31"/>
  <c r="F1996" i="31"/>
  <c r="G1996" i="31"/>
  <c r="H1996" i="31"/>
  <c r="I1996" i="31"/>
  <c r="J1996" i="31"/>
  <c r="K1996" i="31"/>
  <c r="L1996" i="31"/>
  <c r="M1996" i="31"/>
  <c r="N1996" i="31"/>
  <c r="O1996" i="31"/>
  <c r="P1996" i="31"/>
  <c r="Q1996" i="31"/>
  <c r="R1996" i="31"/>
  <c r="S1996" i="31"/>
  <c r="T1996" i="31"/>
  <c r="B1997" i="31"/>
  <c r="C1997" i="31"/>
  <c r="D1997" i="31"/>
  <c r="E1997" i="31"/>
  <c r="F1997" i="31"/>
  <c r="G1997" i="31"/>
  <c r="H1997" i="31"/>
  <c r="I1997" i="31"/>
  <c r="J1997" i="31"/>
  <c r="K1997" i="31"/>
  <c r="L1997" i="31"/>
  <c r="M1997" i="31"/>
  <c r="N1997" i="31"/>
  <c r="O1997" i="31"/>
  <c r="P1997" i="31"/>
  <c r="Q1997" i="31"/>
  <c r="R1997" i="31"/>
  <c r="S1997" i="31"/>
  <c r="T1997" i="31"/>
  <c r="B1998" i="31"/>
  <c r="C1998" i="31"/>
  <c r="D1998" i="31"/>
  <c r="E1998" i="31"/>
  <c r="F1998" i="31"/>
  <c r="G1998" i="31"/>
  <c r="H1998" i="31"/>
  <c r="I1998" i="31"/>
  <c r="J1998" i="31"/>
  <c r="K1998" i="31"/>
  <c r="L1998" i="31"/>
  <c r="M1998" i="31"/>
  <c r="N1998" i="31"/>
  <c r="O1998" i="31"/>
  <c r="P1998" i="31"/>
  <c r="Q1998" i="31"/>
  <c r="R1998" i="31"/>
  <c r="S1998" i="31"/>
  <c r="T1998" i="31"/>
  <c r="B1999" i="31"/>
  <c r="C1999" i="31"/>
  <c r="D1999" i="31"/>
  <c r="E1999" i="31"/>
  <c r="F1999" i="31"/>
  <c r="G1999" i="31"/>
  <c r="H1999" i="31"/>
  <c r="I1999" i="31"/>
  <c r="J1999" i="31"/>
  <c r="K1999" i="31"/>
  <c r="L1999" i="31"/>
  <c r="M1999" i="31"/>
  <c r="N1999" i="31"/>
  <c r="O1999" i="31"/>
  <c r="P1999" i="31"/>
  <c r="Q1999" i="31"/>
  <c r="R1999" i="31"/>
  <c r="S1999" i="31"/>
  <c r="T1999" i="31"/>
  <c r="B2000" i="31"/>
  <c r="C2000" i="31"/>
  <c r="D2000" i="31"/>
  <c r="E2000" i="31"/>
  <c r="F2000" i="31"/>
  <c r="G2000" i="31"/>
  <c r="H2000" i="31"/>
  <c r="I2000" i="31"/>
  <c r="J2000" i="31"/>
  <c r="K2000" i="31"/>
  <c r="L2000" i="31"/>
  <c r="M2000" i="31"/>
  <c r="N2000" i="31"/>
  <c r="O2000" i="31"/>
  <c r="P2000" i="31"/>
  <c r="Q2000" i="31"/>
  <c r="R2000" i="31"/>
  <c r="S2000" i="31"/>
  <c r="T2000" i="31"/>
  <c r="B2001" i="31"/>
  <c r="C2001" i="31"/>
  <c r="D2001" i="31"/>
  <c r="E2001" i="31"/>
  <c r="F2001" i="31"/>
  <c r="G2001" i="31"/>
  <c r="H2001" i="31"/>
  <c r="I2001" i="31"/>
  <c r="J2001" i="31"/>
  <c r="K2001" i="31"/>
  <c r="L2001" i="31"/>
  <c r="M2001" i="31"/>
  <c r="N2001" i="31"/>
  <c r="O2001" i="31"/>
  <c r="P2001" i="31"/>
  <c r="Q2001" i="31"/>
  <c r="R2001" i="31"/>
  <c r="S2001" i="31"/>
  <c r="T2001" i="31"/>
  <c r="B2002" i="31"/>
  <c r="C2002" i="31"/>
  <c r="D2002" i="31"/>
  <c r="E2002" i="31"/>
  <c r="F2002" i="31"/>
  <c r="G2002" i="31"/>
  <c r="H2002" i="31"/>
  <c r="I2002" i="31"/>
  <c r="J2002" i="31"/>
  <c r="K2002" i="31"/>
  <c r="L2002" i="31"/>
  <c r="M2002" i="31"/>
  <c r="N2002" i="31"/>
  <c r="O2002" i="31"/>
  <c r="P2002" i="31"/>
  <c r="Q2002" i="31"/>
  <c r="R2002" i="31"/>
  <c r="S2002" i="31"/>
  <c r="T2002" i="31"/>
  <c r="B2003" i="31"/>
  <c r="C2003" i="31"/>
  <c r="D2003" i="31"/>
  <c r="E2003" i="31"/>
  <c r="F2003" i="31"/>
  <c r="G2003" i="31"/>
  <c r="H2003" i="31"/>
  <c r="I2003" i="31"/>
  <c r="J2003" i="31"/>
  <c r="K2003" i="31"/>
  <c r="L2003" i="31"/>
  <c r="M2003" i="31"/>
  <c r="N2003" i="31"/>
  <c r="O2003" i="31"/>
  <c r="P2003" i="31"/>
  <c r="Q2003" i="31"/>
  <c r="R2003" i="31"/>
  <c r="S2003" i="31"/>
  <c r="T2003" i="31"/>
  <c r="B2004" i="31"/>
  <c r="C2004" i="31"/>
  <c r="D2004" i="31"/>
  <c r="E2004" i="31"/>
  <c r="F2004" i="31"/>
  <c r="G2004" i="31"/>
  <c r="H2004" i="31"/>
  <c r="I2004" i="31"/>
  <c r="J2004" i="31"/>
  <c r="K2004" i="31"/>
  <c r="L2004" i="31"/>
  <c r="M2004" i="31"/>
  <c r="N2004" i="31"/>
  <c r="O2004" i="31"/>
  <c r="P2004" i="31"/>
  <c r="Q2004" i="31"/>
  <c r="R2004" i="31"/>
  <c r="S2004" i="31"/>
  <c r="T2004" i="31"/>
  <c r="B2005" i="31"/>
  <c r="C2005" i="31"/>
  <c r="D2005" i="31"/>
  <c r="E2005" i="31"/>
  <c r="F2005" i="31"/>
  <c r="G2005" i="31"/>
  <c r="H2005" i="31"/>
  <c r="I2005" i="31"/>
  <c r="J2005" i="31"/>
  <c r="K2005" i="31"/>
  <c r="L2005" i="31"/>
  <c r="M2005" i="31"/>
  <c r="N2005" i="31"/>
  <c r="O2005" i="31"/>
  <c r="P2005" i="31"/>
  <c r="Q2005" i="31"/>
  <c r="R2005" i="31"/>
  <c r="S2005" i="31"/>
  <c r="T2005" i="31"/>
  <c r="B2006" i="31"/>
  <c r="C2006" i="31"/>
  <c r="D2006" i="31"/>
  <c r="E2006" i="31"/>
  <c r="F2006" i="31"/>
  <c r="G2006" i="31"/>
  <c r="H2006" i="31"/>
  <c r="I2006" i="31"/>
  <c r="J2006" i="31"/>
  <c r="K2006" i="31"/>
  <c r="L2006" i="31"/>
  <c r="M2006" i="31"/>
  <c r="N2006" i="31"/>
  <c r="O2006" i="31"/>
  <c r="P2006" i="31"/>
  <c r="Q2006" i="31"/>
  <c r="R2006" i="31"/>
  <c r="S2006" i="31"/>
  <c r="T2006" i="31"/>
  <c r="B2007" i="31"/>
  <c r="C2007" i="31"/>
  <c r="D2007" i="31"/>
  <c r="E2007" i="31"/>
  <c r="F2007" i="31"/>
  <c r="G2007" i="31"/>
  <c r="H2007" i="31"/>
  <c r="I2007" i="31"/>
  <c r="J2007" i="31"/>
  <c r="K2007" i="31"/>
  <c r="L2007" i="31"/>
  <c r="M2007" i="31"/>
  <c r="N2007" i="31"/>
  <c r="O2007" i="31"/>
  <c r="P2007" i="31"/>
  <c r="Q2007" i="31"/>
  <c r="R2007" i="31"/>
  <c r="S2007" i="31"/>
  <c r="T2007" i="31"/>
  <c r="B2008" i="31"/>
  <c r="C2008" i="31"/>
  <c r="D2008" i="31"/>
  <c r="E2008" i="31"/>
  <c r="F2008" i="31"/>
  <c r="G2008" i="31"/>
  <c r="H2008" i="31"/>
  <c r="I2008" i="31"/>
  <c r="J2008" i="31"/>
  <c r="K2008" i="31"/>
  <c r="L2008" i="31"/>
  <c r="M2008" i="31"/>
  <c r="N2008" i="31"/>
  <c r="O2008" i="31"/>
  <c r="P2008" i="31"/>
  <c r="Q2008" i="31"/>
  <c r="R2008" i="31"/>
  <c r="S2008" i="31"/>
  <c r="T2008" i="31"/>
  <c r="B2009" i="31"/>
  <c r="C2009" i="31"/>
  <c r="D2009" i="31"/>
  <c r="E2009" i="31"/>
  <c r="F2009" i="31"/>
  <c r="G2009" i="31"/>
  <c r="H2009" i="31"/>
  <c r="I2009" i="31"/>
  <c r="J2009" i="31"/>
  <c r="K2009" i="31"/>
  <c r="L2009" i="31"/>
  <c r="M2009" i="31"/>
  <c r="N2009" i="31"/>
  <c r="O2009" i="31"/>
  <c r="P2009" i="31"/>
  <c r="Q2009" i="31"/>
  <c r="R2009" i="31"/>
  <c r="S2009" i="31"/>
  <c r="T2009" i="31"/>
  <c r="B2010" i="31"/>
  <c r="C2010" i="31"/>
  <c r="D2010" i="31"/>
  <c r="E2010" i="31"/>
  <c r="F2010" i="31"/>
  <c r="G2010" i="31"/>
  <c r="H2010" i="31"/>
  <c r="I2010" i="31"/>
  <c r="J2010" i="31"/>
  <c r="K2010" i="31"/>
  <c r="L2010" i="31"/>
  <c r="M2010" i="31"/>
  <c r="N2010" i="31"/>
  <c r="O2010" i="31"/>
  <c r="P2010" i="31"/>
  <c r="Q2010" i="31"/>
  <c r="R2010" i="31"/>
  <c r="S2010" i="31"/>
  <c r="T2010" i="31"/>
  <c r="B2011" i="31"/>
  <c r="C2011" i="31"/>
  <c r="D2011" i="31"/>
  <c r="E2011" i="31"/>
  <c r="F2011" i="31"/>
  <c r="G2011" i="31"/>
  <c r="H2011" i="31"/>
  <c r="I2011" i="31"/>
  <c r="J2011" i="31"/>
  <c r="K2011" i="31"/>
  <c r="L2011" i="31"/>
  <c r="M2011" i="31"/>
  <c r="N2011" i="31"/>
  <c r="O2011" i="31"/>
  <c r="P2011" i="31"/>
  <c r="Q2011" i="31"/>
  <c r="R2011" i="31"/>
  <c r="S2011" i="31"/>
  <c r="T2011" i="31"/>
  <c r="U2020" i="31"/>
  <c r="T2020" i="31"/>
  <c r="S2020" i="31"/>
  <c r="R2020" i="31"/>
  <c r="Q2020" i="31"/>
  <c r="P2020" i="31"/>
  <c r="O2020" i="31"/>
  <c r="N2020" i="31"/>
  <c r="M2020" i="31"/>
  <c r="L2020" i="31"/>
  <c r="I2020" i="31"/>
  <c r="H2020" i="31"/>
  <c r="G2020" i="31"/>
  <c r="F2020" i="31"/>
  <c r="E2020" i="31"/>
  <c r="D2020" i="31"/>
  <c r="C2020" i="31"/>
  <c r="B2020" i="31"/>
  <c r="U2019" i="31"/>
  <c r="T2019" i="31"/>
  <c r="S2019" i="31"/>
  <c r="R2019" i="31"/>
  <c r="Q2019" i="31"/>
  <c r="P2019" i="31"/>
  <c r="O2019" i="31"/>
  <c r="N2019" i="31"/>
  <c r="M2019" i="31"/>
  <c r="L2019" i="31"/>
  <c r="I2019" i="31"/>
  <c r="H2019" i="31"/>
  <c r="G2019" i="31"/>
  <c r="F2019" i="31"/>
  <c r="E2019" i="31"/>
  <c r="D2019" i="31"/>
  <c r="C2019" i="31"/>
  <c r="B2019" i="31"/>
  <c r="U2018" i="31"/>
  <c r="T2018" i="31"/>
  <c r="S2018" i="31"/>
  <c r="R2018" i="31"/>
  <c r="Q2018" i="31"/>
  <c r="P2018" i="31"/>
  <c r="O2018" i="31"/>
  <c r="N2018" i="31"/>
  <c r="M2018" i="31"/>
  <c r="L2018" i="31"/>
  <c r="I2018" i="31"/>
  <c r="H2018" i="31"/>
  <c r="G2018" i="31"/>
  <c r="F2018" i="31"/>
  <c r="E2018" i="31"/>
  <c r="D2018" i="31"/>
  <c r="C2018" i="31"/>
  <c r="B2018" i="31"/>
  <c r="U2017" i="31"/>
  <c r="T2017" i="31"/>
  <c r="S2017" i="31"/>
  <c r="R2017" i="31"/>
  <c r="Q2017" i="31"/>
  <c r="P2017" i="31"/>
  <c r="O2017" i="31"/>
  <c r="N2017" i="31"/>
  <c r="M2017" i="31"/>
  <c r="L2017" i="31"/>
  <c r="I2017" i="31"/>
  <c r="H2017" i="31"/>
  <c r="G2017" i="31"/>
  <c r="F2017" i="31"/>
  <c r="E2017" i="31"/>
  <c r="D2017" i="31"/>
  <c r="C2017" i="31"/>
  <c r="B2017" i="31"/>
  <c r="U2016" i="31"/>
  <c r="T2016" i="31"/>
  <c r="S2016" i="31"/>
  <c r="R2016" i="31"/>
  <c r="Q2016" i="31"/>
  <c r="P2016" i="31"/>
  <c r="O2016" i="31"/>
  <c r="N2016" i="31"/>
  <c r="M2016" i="31"/>
  <c r="L2016" i="31"/>
  <c r="I2016" i="31"/>
  <c r="H2016" i="31"/>
  <c r="G2016" i="31"/>
  <c r="F2016" i="31"/>
  <c r="E2016" i="31"/>
  <c r="D2016" i="31"/>
  <c r="C2016" i="31"/>
  <c r="B2016" i="31"/>
  <c r="U2015" i="31"/>
  <c r="T2015" i="31"/>
  <c r="S2015" i="31"/>
  <c r="R2015" i="31"/>
  <c r="Q2015" i="31"/>
  <c r="P2015" i="31"/>
  <c r="O2015" i="31"/>
  <c r="N2015" i="31"/>
  <c r="M2015" i="31"/>
  <c r="L2015" i="31"/>
  <c r="I2015" i="31"/>
  <c r="H2015" i="31"/>
  <c r="G2015" i="31"/>
  <c r="F2015" i="31"/>
  <c r="E2015" i="31"/>
  <c r="D2015" i="31"/>
  <c r="C2015" i="31"/>
  <c r="B2015" i="31"/>
  <c r="U2014" i="31"/>
  <c r="T2014" i="31"/>
  <c r="S2014" i="31"/>
  <c r="R2014" i="31"/>
  <c r="Q2014" i="31"/>
  <c r="P2014" i="31"/>
  <c r="O2014" i="31"/>
  <c r="N2014" i="31"/>
  <c r="M2014" i="31"/>
  <c r="L2014" i="31"/>
  <c r="I2014" i="31"/>
  <c r="H2014" i="31"/>
  <c r="G2014" i="31"/>
  <c r="F2014" i="31"/>
  <c r="E2014" i="31"/>
  <c r="D2014" i="31"/>
  <c r="C2014" i="31"/>
  <c r="B2014" i="31"/>
  <c r="U2013" i="31"/>
  <c r="T2013" i="31"/>
  <c r="S2013" i="31"/>
  <c r="R2013" i="31"/>
  <c r="Q2013" i="31"/>
  <c r="P2013" i="31"/>
  <c r="O2013" i="31"/>
  <c r="N2013" i="31"/>
  <c r="M2013" i="31"/>
  <c r="L2013" i="31"/>
  <c r="I2013" i="31"/>
  <c r="H2013" i="31"/>
  <c r="G2013" i="31"/>
  <c r="F2013" i="31"/>
  <c r="E2013" i="31"/>
  <c r="D2013" i="31"/>
  <c r="C2013" i="31"/>
  <c r="B2013" i="31"/>
  <c r="U2012" i="31"/>
  <c r="T2012" i="31"/>
  <c r="S2012" i="31"/>
  <c r="R2012" i="31"/>
  <c r="Q2012" i="31"/>
  <c r="P2012" i="31"/>
  <c r="O2012" i="31"/>
  <c r="N2012" i="31"/>
  <c r="M2012" i="31"/>
  <c r="L2012" i="31"/>
  <c r="I2012" i="31"/>
  <c r="H2012" i="31"/>
  <c r="G2012" i="31"/>
  <c r="F2012" i="31"/>
  <c r="E2012" i="31"/>
  <c r="D2012" i="31"/>
  <c r="C2012" i="31"/>
  <c r="B2012" i="31"/>
  <c r="Q22" i="31"/>
  <c r="P22" i="31"/>
  <c r="O22" i="31"/>
  <c r="N22" i="31"/>
  <c r="M22" i="31"/>
  <c r="L22" i="31"/>
  <c r="K22" i="31"/>
  <c r="J22" i="31"/>
  <c r="I22" i="31"/>
  <c r="H22" i="31"/>
  <c r="F22" i="31"/>
  <c r="D22" i="31"/>
  <c r="C22" i="31"/>
  <c r="B22" i="31"/>
  <c r="Q21" i="31"/>
  <c r="P21" i="31"/>
  <c r="O21" i="31"/>
  <c r="N21" i="31"/>
  <c r="M21" i="31"/>
  <c r="L21" i="31"/>
  <c r="K21" i="31"/>
  <c r="J21" i="31"/>
  <c r="I21" i="31"/>
  <c r="H21" i="31"/>
  <c r="F21" i="31"/>
  <c r="D21" i="31"/>
  <c r="C21" i="31"/>
  <c r="B21" i="31"/>
  <c r="Q20" i="31"/>
  <c r="P20" i="31"/>
  <c r="O20" i="31"/>
  <c r="N20" i="31"/>
  <c r="M20" i="31"/>
  <c r="L20" i="31"/>
  <c r="K20" i="31"/>
  <c r="J20" i="31"/>
  <c r="I20" i="31"/>
  <c r="H20" i="31"/>
  <c r="F20" i="31"/>
  <c r="D20" i="31"/>
  <c r="C20" i="31"/>
  <c r="B20" i="31"/>
  <c r="Q19" i="31"/>
  <c r="P19" i="31"/>
  <c r="O19" i="31"/>
  <c r="N19" i="31"/>
  <c r="M19" i="31"/>
  <c r="L19" i="31"/>
  <c r="K19" i="31"/>
  <c r="J19" i="31"/>
  <c r="I19" i="31"/>
  <c r="H19" i="31"/>
  <c r="F19" i="31"/>
  <c r="D19" i="31"/>
  <c r="C19" i="31"/>
  <c r="B19" i="31"/>
  <c r="Q18" i="31"/>
  <c r="P18" i="31"/>
  <c r="O18" i="31"/>
  <c r="N18" i="31"/>
  <c r="M18" i="31"/>
  <c r="L18" i="31"/>
  <c r="K18" i="31"/>
  <c r="J18" i="31"/>
  <c r="I18" i="31"/>
  <c r="H18" i="31"/>
  <c r="F18" i="31"/>
  <c r="D18" i="31"/>
  <c r="C18" i="31"/>
  <c r="B18" i="31"/>
  <c r="Q17" i="31"/>
  <c r="P17" i="31"/>
  <c r="O17" i="31"/>
  <c r="N17" i="31"/>
  <c r="M17" i="31"/>
  <c r="L17" i="31"/>
  <c r="K17" i="31"/>
  <c r="J17" i="31"/>
  <c r="I17" i="31"/>
  <c r="H17" i="31"/>
  <c r="F17" i="31"/>
  <c r="D17" i="31"/>
  <c r="C17" i="31"/>
  <c r="B17" i="31"/>
  <c r="Q16" i="31"/>
  <c r="P16" i="31"/>
  <c r="O16" i="31"/>
  <c r="N16" i="31"/>
  <c r="M16" i="31"/>
  <c r="L16" i="31"/>
  <c r="K16" i="31"/>
  <c r="J16" i="31"/>
  <c r="I16" i="31"/>
  <c r="H16" i="31"/>
  <c r="F16" i="31"/>
  <c r="D16" i="31"/>
  <c r="C16" i="31"/>
  <c r="B16" i="31"/>
  <c r="Q15" i="31"/>
  <c r="P15" i="31"/>
  <c r="O15" i="31"/>
  <c r="N15" i="31"/>
  <c r="M15" i="31"/>
  <c r="L15" i="31"/>
  <c r="K15" i="31"/>
  <c r="J15" i="31"/>
  <c r="I15" i="31"/>
  <c r="H15" i="31"/>
  <c r="F15" i="31"/>
  <c r="D15" i="31"/>
  <c r="C15" i="31"/>
  <c r="B15" i="31"/>
  <c r="Q14" i="31"/>
  <c r="P14" i="31"/>
  <c r="O14" i="31"/>
  <c r="N14" i="31"/>
  <c r="M14" i="31"/>
  <c r="L14" i="31"/>
  <c r="K14" i="31"/>
  <c r="J14" i="31"/>
  <c r="I14" i="31"/>
  <c r="H14" i="31"/>
  <c r="F14" i="31"/>
  <c r="D14" i="31"/>
  <c r="C14" i="31"/>
  <c r="B14" i="31"/>
  <c r="Q13" i="31"/>
  <c r="P13" i="31"/>
  <c r="O13" i="31"/>
  <c r="N13" i="31"/>
  <c r="M13" i="31"/>
  <c r="L13" i="31"/>
  <c r="K13" i="31"/>
  <c r="J13" i="31"/>
  <c r="I13" i="31"/>
  <c r="H13" i="31"/>
  <c r="F13" i="31"/>
  <c r="D13" i="31"/>
  <c r="C13" i="31"/>
  <c r="B13" i="31"/>
  <c r="Q12" i="31"/>
  <c r="P12" i="31"/>
  <c r="O12" i="31"/>
  <c r="N12" i="31"/>
  <c r="M12" i="31"/>
  <c r="L12" i="31"/>
  <c r="K12" i="31"/>
  <c r="J12" i="31"/>
  <c r="I12" i="31"/>
  <c r="H12" i="31"/>
  <c r="F12" i="31"/>
  <c r="D12" i="31"/>
  <c r="C12" i="31"/>
  <c r="B12" i="31"/>
  <c r="Q11" i="31"/>
  <c r="P11" i="31"/>
  <c r="O11" i="31"/>
  <c r="N11" i="31"/>
  <c r="M11" i="31"/>
  <c r="L11" i="31"/>
  <c r="K11" i="31"/>
  <c r="J11" i="31"/>
  <c r="I11" i="31"/>
  <c r="H11" i="31"/>
  <c r="F11" i="31"/>
  <c r="D11" i="31"/>
  <c r="C11" i="31"/>
  <c r="B11" i="31"/>
  <c r="Q10" i="31"/>
  <c r="P10" i="31"/>
  <c r="O10" i="31"/>
  <c r="N10" i="31"/>
  <c r="M10" i="31"/>
  <c r="L10" i="31"/>
  <c r="K10" i="31"/>
  <c r="J10" i="31"/>
  <c r="I10" i="31"/>
  <c r="H10" i="31"/>
  <c r="F10" i="31"/>
  <c r="D10" i="31"/>
  <c r="C10" i="31"/>
  <c r="B10" i="31"/>
  <c r="Q9" i="31"/>
  <c r="P9" i="31"/>
  <c r="O9" i="31"/>
  <c r="N9" i="31"/>
  <c r="M9" i="31"/>
  <c r="L9" i="31"/>
  <c r="K9" i="31"/>
  <c r="J9" i="31"/>
  <c r="I9" i="31"/>
  <c r="H9" i="31"/>
  <c r="F9" i="31"/>
  <c r="D9" i="31"/>
  <c r="C9" i="31"/>
  <c r="B9" i="31"/>
  <c r="R8" i="31"/>
  <c r="R7" i="31"/>
  <c r="R6" i="31"/>
  <c r="P6" i="31"/>
  <c r="S6" i="31" s="1"/>
  <c r="AV39" i="12" l="1"/>
  <c r="AV40" i="12"/>
  <c r="AV41" i="12"/>
  <c r="AV42" i="12"/>
  <c r="AV43" i="12"/>
  <c r="AV44" i="12"/>
  <c r="AV45" i="12"/>
  <c r="AV46" i="12"/>
  <c r="AV47" i="12"/>
  <c r="AV48" i="12"/>
  <c r="AV49" i="12"/>
  <c r="AV50" i="12"/>
  <c r="AV51" i="12"/>
  <c r="AV52" i="12"/>
  <c r="AV53" i="12"/>
  <c r="AV54" i="12"/>
  <c r="AV55" i="12"/>
  <c r="AV56" i="12"/>
  <c r="AV57" i="12"/>
  <c r="AV58" i="12"/>
  <c r="AV59" i="12"/>
  <c r="AV60" i="12"/>
  <c r="AV61" i="12"/>
  <c r="AV62" i="12"/>
  <c r="AV63" i="12"/>
  <c r="AV64" i="12"/>
  <c r="AV65" i="12"/>
  <c r="AV66" i="12"/>
  <c r="AV67" i="12"/>
  <c r="AV68" i="12"/>
  <c r="AV69" i="12"/>
  <c r="AV70" i="12"/>
  <c r="AV71" i="12"/>
  <c r="AV72" i="12"/>
  <c r="AV73" i="12"/>
  <c r="AV74" i="12"/>
  <c r="AV75" i="12"/>
  <c r="AV76" i="12"/>
  <c r="AV77" i="12"/>
  <c r="AV78" i="12"/>
  <c r="AV79" i="12"/>
  <c r="AV80" i="12"/>
  <c r="AV81" i="12"/>
  <c r="AV82" i="12"/>
  <c r="AV83" i="12"/>
  <c r="AV84" i="12"/>
  <c r="AV85" i="12"/>
  <c r="AV86" i="12"/>
  <c r="AV87" i="12"/>
  <c r="AV88" i="12"/>
  <c r="AV89" i="12"/>
  <c r="AV90" i="12"/>
  <c r="AV91" i="12"/>
  <c r="AV92" i="12"/>
  <c r="AV93" i="12"/>
  <c r="AV94" i="12"/>
  <c r="AV95" i="12"/>
  <c r="AV96" i="12"/>
  <c r="AV97" i="12"/>
  <c r="AV98" i="12"/>
  <c r="AV99" i="12"/>
  <c r="AV100" i="12"/>
  <c r="AV101" i="12"/>
  <c r="AV102" i="12"/>
  <c r="AV103" i="12"/>
  <c r="AV104" i="12"/>
  <c r="AV105" i="12"/>
  <c r="AV106" i="12"/>
  <c r="AV107" i="12"/>
  <c r="AV108" i="12"/>
  <c r="AV109" i="12"/>
  <c r="AV110" i="12"/>
  <c r="AV111" i="12"/>
  <c r="AV112" i="12"/>
  <c r="AV113" i="12"/>
  <c r="AV114" i="12"/>
  <c r="AV115" i="12"/>
  <c r="AV116" i="12"/>
  <c r="AV117" i="12"/>
  <c r="AV118" i="12"/>
  <c r="AV119" i="12"/>
  <c r="AV120" i="12"/>
  <c r="AV121" i="12"/>
  <c r="AV122" i="12"/>
  <c r="AV123" i="12"/>
  <c r="AV124" i="12"/>
  <c r="AV125" i="12"/>
  <c r="AV126" i="12"/>
  <c r="AV127" i="12"/>
  <c r="AV128" i="12"/>
  <c r="AV129" i="12"/>
  <c r="AV130" i="12"/>
  <c r="AV131" i="12"/>
  <c r="AV132" i="12"/>
  <c r="AV133" i="12"/>
  <c r="AV134" i="12"/>
  <c r="AV135" i="12"/>
  <c r="AV136" i="12"/>
  <c r="AV137" i="12"/>
  <c r="AV138" i="12"/>
  <c r="AV139" i="12"/>
  <c r="AV140" i="12"/>
  <c r="AV141" i="12"/>
  <c r="AV142" i="12"/>
  <c r="AV143" i="12"/>
  <c r="AV144" i="12"/>
  <c r="AV145" i="12"/>
  <c r="AV146" i="12"/>
  <c r="AV147" i="12"/>
  <c r="AV148" i="12"/>
  <c r="AV149" i="12"/>
  <c r="AV150" i="12"/>
  <c r="AV151" i="12"/>
  <c r="AV152" i="12"/>
  <c r="AV153" i="12"/>
  <c r="AV154" i="12"/>
  <c r="AV155" i="12"/>
  <c r="AV156" i="12"/>
  <c r="AV157" i="12"/>
  <c r="AV158" i="12"/>
  <c r="AV159" i="12"/>
  <c r="AV160" i="12"/>
  <c r="AV161" i="12"/>
  <c r="AV162" i="12"/>
  <c r="AV163" i="12"/>
  <c r="AV164" i="12"/>
  <c r="AV165" i="12"/>
  <c r="AV166" i="12"/>
  <c r="AV167" i="12"/>
  <c r="AV168" i="12"/>
  <c r="AV169" i="12"/>
  <c r="AV170" i="12"/>
  <c r="AV171" i="12"/>
  <c r="AV172" i="12"/>
  <c r="AV173" i="12"/>
  <c r="AV174" i="12"/>
  <c r="AV175" i="12"/>
  <c r="AV176" i="12"/>
  <c r="AV177" i="12"/>
  <c r="AV178" i="12"/>
  <c r="AV179" i="12"/>
  <c r="AV180" i="12"/>
  <c r="AV181" i="12"/>
  <c r="AV182" i="12"/>
  <c r="AV183" i="12"/>
  <c r="AV184" i="12"/>
  <c r="AV185" i="12"/>
  <c r="AV186" i="12"/>
  <c r="AV187" i="12"/>
  <c r="AV188" i="12"/>
  <c r="AV189" i="12"/>
  <c r="AV190" i="12"/>
  <c r="AV191" i="12"/>
  <c r="AV192" i="12"/>
  <c r="AV193" i="12"/>
  <c r="AV194" i="12"/>
  <c r="AV195" i="12"/>
  <c r="AV196" i="12"/>
  <c r="AV197" i="12"/>
  <c r="AV198" i="12"/>
  <c r="AV199" i="12"/>
  <c r="AV200" i="12"/>
  <c r="AV201" i="12"/>
  <c r="AV202" i="12"/>
  <c r="AV203" i="12"/>
  <c r="AV204" i="12"/>
  <c r="AV205" i="12"/>
  <c r="AV206" i="12"/>
  <c r="AV207" i="12"/>
  <c r="AV208" i="12"/>
  <c r="AV209" i="12"/>
  <c r="AV210" i="12"/>
  <c r="AV211" i="12"/>
  <c r="AV212" i="12"/>
  <c r="AV213" i="12"/>
  <c r="AV214" i="12"/>
  <c r="AV215" i="12"/>
  <c r="AV216" i="12"/>
  <c r="AV217" i="12"/>
  <c r="AV218" i="12"/>
  <c r="AV219" i="12"/>
  <c r="AV220" i="12"/>
  <c r="AV221" i="12"/>
  <c r="AV222" i="12"/>
  <c r="AV223" i="12"/>
  <c r="AV224" i="12"/>
  <c r="AV225" i="12"/>
  <c r="AV226" i="12"/>
  <c r="AV227" i="12"/>
  <c r="AV228" i="12"/>
  <c r="AV229" i="12"/>
  <c r="AV230" i="12"/>
  <c r="AV231" i="12"/>
  <c r="AV232" i="12"/>
  <c r="AV233" i="12"/>
  <c r="AV234" i="12"/>
  <c r="AV235" i="12"/>
  <c r="AV236" i="12"/>
  <c r="AV237" i="12"/>
  <c r="AV238" i="12"/>
  <c r="AV239" i="12"/>
  <c r="AV240" i="12"/>
  <c r="AV241" i="12"/>
  <c r="AV242" i="12"/>
  <c r="AV243" i="12"/>
  <c r="AV244" i="12"/>
  <c r="AV245" i="12"/>
  <c r="AV246" i="12"/>
  <c r="AV247" i="12"/>
  <c r="AV248" i="12"/>
  <c r="AV249" i="12"/>
  <c r="AV250" i="12"/>
  <c r="AV251" i="12"/>
  <c r="AV252" i="12"/>
  <c r="AV253" i="12"/>
  <c r="AV254" i="12"/>
  <c r="AV255" i="12"/>
  <c r="AV256" i="12"/>
  <c r="AV257" i="12"/>
  <c r="AV258" i="12"/>
  <c r="AV259" i="12"/>
  <c r="AV260" i="12"/>
  <c r="AV261" i="12"/>
  <c r="AV262" i="12"/>
  <c r="AV263" i="12"/>
  <c r="AV264" i="12"/>
  <c r="AV265" i="12"/>
  <c r="AV266" i="12"/>
  <c r="AV267" i="12"/>
  <c r="AV268" i="12"/>
  <c r="AV269" i="12"/>
  <c r="AV270" i="12"/>
  <c r="AV271" i="12"/>
  <c r="AV272" i="12"/>
  <c r="AV273" i="12"/>
  <c r="AV274" i="12"/>
  <c r="AV275" i="12"/>
  <c r="AV276" i="12"/>
  <c r="AV277" i="12"/>
  <c r="AV278" i="12"/>
  <c r="AV279" i="12"/>
  <c r="AV280" i="12"/>
  <c r="AV281" i="12"/>
  <c r="AV282" i="12"/>
  <c r="AV283" i="12"/>
  <c r="AV284" i="12"/>
  <c r="AV285" i="12"/>
  <c r="AV286" i="12"/>
  <c r="AV287" i="12"/>
  <c r="AV288" i="12"/>
  <c r="AV289" i="12"/>
  <c r="AV290" i="12"/>
  <c r="AV291" i="12"/>
  <c r="AV292" i="12"/>
  <c r="AV293" i="12"/>
  <c r="AV294" i="12"/>
  <c r="AV295" i="12"/>
  <c r="AV296" i="12"/>
  <c r="AV297" i="12"/>
  <c r="AV298" i="12"/>
  <c r="AV299" i="12"/>
  <c r="AV300" i="12"/>
  <c r="AV301" i="12"/>
  <c r="AV302" i="12"/>
  <c r="AV303" i="12"/>
  <c r="AV304" i="12"/>
  <c r="AV305" i="12"/>
  <c r="AV306" i="12"/>
  <c r="AV307" i="12"/>
  <c r="AV308" i="12"/>
  <c r="AV309" i="12"/>
  <c r="AV310" i="12"/>
  <c r="AV311" i="12"/>
  <c r="AV312" i="12"/>
  <c r="AV313" i="12"/>
  <c r="AV314" i="12"/>
  <c r="AV315" i="12"/>
  <c r="AV316" i="12"/>
  <c r="AV317" i="12"/>
  <c r="AV318" i="12"/>
  <c r="AV319" i="12"/>
  <c r="AV320" i="12"/>
  <c r="AV321" i="12"/>
  <c r="AV322" i="12"/>
  <c r="AV323" i="12"/>
  <c r="AV324" i="12"/>
  <c r="AV325" i="12"/>
  <c r="AV326" i="12"/>
  <c r="AV327" i="12"/>
  <c r="AV328" i="12"/>
  <c r="AV329" i="12"/>
  <c r="AV330" i="12"/>
  <c r="AV331" i="12"/>
  <c r="AV332" i="12"/>
  <c r="AV333" i="12"/>
  <c r="AV334" i="12"/>
  <c r="AV335" i="12"/>
  <c r="AV336" i="12"/>
  <c r="AV337" i="12"/>
  <c r="AV338" i="12"/>
  <c r="AV339" i="12"/>
  <c r="AV340" i="12"/>
  <c r="AV341" i="12"/>
  <c r="AV342" i="12"/>
  <c r="AV343" i="12"/>
  <c r="AV344" i="12"/>
  <c r="AV345" i="12"/>
  <c r="AV346" i="12"/>
  <c r="AV347" i="12"/>
  <c r="AV348" i="12"/>
  <c r="AV349" i="12"/>
  <c r="AV350" i="12"/>
  <c r="AV351" i="12"/>
  <c r="AV352" i="12"/>
  <c r="AV353" i="12"/>
  <c r="AV354" i="12"/>
  <c r="AV355" i="12"/>
  <c r="AV356" i="12"/>
  <c r="AV357" i="12"/>
  <c r="AV358" i="12"/>
  <c r="AV359" i="12"/>
  <c r="AV360" i="12"/>
  <c r="AV361" i="12"/>
  <c r="AV362" i="12"/>
  <c r="AV363" i="12"/>
  <c r="AV364" i="12"/>
  <c r="AV365" i="12"/>
  <c r="AV366" i="12"/>
  <c r="AV367" i="12"/>
  <c r="AV368" i="12"/>
  <c r="AV369" i="12"/>
  <c r="AV370" i="12"/>
  <c r="AV371" i="12"/>
  <c r="AV372" i="12"/>
  <c r="AV373" i="12"/>
  <c r="AV374" i="12"/>
  <c r="AV375" i="12"/>
  <c r="AV376" i="12"/>
  <c r="AV377" i="12"/>
  <c r="AV378" i="12"/>
  <c r="AV379" i="12"/>
  <c r="AV380" i="12"/>
  <c r="AV381" i="12"/>
  <c r="AV382" i="12"/>
  <c r="AV383" i="12"/>
  <c r="AV384" i="12"/>
  <c r="AV385" i="12"/>
  <c r="AV386" i="12"/>
  <c r="AV387" i="12"/>
  <c r="AV388" i="12"/>
  <c r="AV389" i="12"/>
  <c r="AV390" i="12"/>
  <c r="AV391" i="12"/>
  <c r="AV392" i="12"/>
  <c r="AV393" i="12"/>
  <c r="AV394" i="12"/>
  <c r="AV395" i="12"/>
  <c r="AV396" i="12"/>
  <c r="AV397" i="12"/>
  <c r="AV398" i="12"/>
  <c r="AV399" i="12"/>
  <c r="AV400" i="12"/>
  <c r="AV401" i="12"/>
  <c r="AV402" i="12"/>
  <c r="AV403" i="12"/>
  <c r="AV404" i="12"/>
  <c r="AV405" i="12"/>
  <c r="AV406" i="12"/>
  <c r="AV407" i="12"/>
  <c r="AV408" i="12"/>
  <c r="AV409" i="12"/>
  <c r="AV410" i="12"/>
  <c r="AV411" i="12"/>
  <c r="AV412" i="12"/>
  <c r="AV413" i="12"/>
  <c r="AV414" i="12"/>
  <c r="AV415" i="12"/>
  <c r="AV416" i="12"/>
  <c r="AV417" i="12"/>
  <c r="AV418" i="12"/>
  <c r="AV419" i="12"/>
  <c r="AV420" i="12"/>
  <c r="AV421" i="12"/>
  <c r="AV422" i="12"/>
  <c r="AV423" i="12"/>
  <c r="AV424" i="12"/>
  <c r="AV425" i="12"/>
  <c r="AV426" i="12"/>
  <c r="AV427" i="12"/>
  <c r="AV428" i="12"/>
  <c r="AV429" i="12"/>
  <c r="AV430" i="12"/>
  <c r="AV431" i="12"/>
  <c r="AV432" i="12"/>
  <c r="AV433" i="12"/>
  <c r="AV434" i="12"/>
  <c r="AV435" i="12"/>
  <c r="AV436" i="12"/>
  <c r="AV437" i="12"/>
  <c r="AV438" i="12"/>
  <c r="AV439" i="12"/>
  <c r="AV440" i="12"/>
  <c r="AV441" i="12"/>
  <c r="AV442" i="12"/>
  <c r="AV443" i="12"/>
  <c r="AV444" i="12"/>
  <c r="AV445" i="12"/>
  <c r="AV446" i="12"/>
  <c r="AV447" i="12"/>
  <c r="AV448" i="12"/>
  <c r="AV449" i="12"/>
  <c r="AV450" i="12"/>
  <c r="AV451" i="12"/>
  <c r="AV452" i="12"/>
  <c r="AV453" i="12"/>
  <c r="AV454" i="12"/>
  <c r="AV455" i="12"/>
  <c r="AV456" i="12"/>
  <c r="AV457" i="12"/>
  <c r="AV458" i="12"/>
  <c r="AV459" i="12"/>
  <c r="AV460" i="12"/>
  <c r="AV461" i="12"/>
  <c r="AV462" i="12"/>
  <c r="AV463" i="12"/>
  <c r="AV464" i="12"/>
  <c r="AV465" i="12"/>
  <c r="AV466" i="12"/>
  <c r="AV467" i="12"/>
  <c r="AV468" i="12"/>
  <c r="AV469" i="12"/>
  <c r="AV470" i="12"/>
  <c r="AV471" i="12"/>
  <c r="AV472" i="12"/>
  <c r="AV473" i="12"/>
  <c r="AV474" i="12"/>
  <c r="AV475" i="12"/>
  <c r="AV476" i="12"/>
  <c r="AV477" i="12"/>
  <c r="AV478" i="12"/>
  <c r="AV479" i="12"/>
  <c r="AV480" i="12"/>
  <c r="AV481" i="12"/>
  <c r="AV482" i="12"/>
  <c r="AV483" i="12"/>
  <c r="AV484" i="12"/>
  <c r="AV485" i="12"/>
  <c r="AV486" i="12"/>
  <c r="AV487" i="12"/>
  <c r="AV488" i="12"/>
  <c r="AV489" i="12"/>
  <c r="AV490" i="12"/>
  <c r="AV491" i="12"/>
  <c r="AV492" i="12"/>
  <c r="AV493" i="12"/>
  <c r="AV494" i="12"/>
  <c r="AV495" i="12"/>
  <c r="AV496" i="12"/>
  <c r="AV497" i="12"/>
  <c r="AV498" i="12"/>
  <c r="AV499" i="12"/>
  <c r="AV500" i="12"/>
  <c r="AV501" i="12"/>
  <c r="AV502" i="12"/>
  <c r="AV503" i="12"/>
  <c r="AV504" i="12"/>
  <c r="AV505" i="12"/>
  <c r="AV506" i="12"/>
  <c r="AV507" i="12"/>
  <c r="AV508" i="12"/>
  <c r="AV509" i="12"/>
  <c r="AV510" i="12"/>
  <c r="AV511" i="12"/>
  <c r="AV512" i="12"/>
  <c r="AV513" i="12"/>
  <c r="AV514" i="12"/>
  <c r="AV515" i="12"/>
  <c r="AV516" i="12"/>
  <c r="AV517" i="12"/>
  <c r="AV518" i="12"/>
  <c r="AV519" i="12"/>
  <c r="AV520" i="12"/>
  <c r="AV521" i="12"/>
  <c r="AV522" i="12"/>
  <c r="AV523" i="12"/>
  <c r="AV524" i="12"/>
  <c r="AV525" i="12"/>
  <c r="AV526" i="12"/>
  <c r="AV527" i="12"/>
  <c r="AV528" i="12"/>
  <c r="AV529" i="12"/>
  <c r="AV530" i="12"/>
  <c r="AV531" i="12"/>
  <c r="AV532" i="12"/>
  <c r="AV533" i="12"/>
  <c r="AV534" i="12"/>
  <c r="AV535" i="12"/>
  <c r="AV536" i="12"/>
  <c r="AV537" i="12"/>
  <c r="AV538" i="12"/>
  <c r="AV539" i="12"/>
  <c r="AV540" i="12"/>
  <c r="AV541" i="12"/>
  <c r="AV542" i="12"/>
  <c r="AV543" i="12"/>
  <c r="AV544" i="12"/>
  <c r="AV545" i="12"/>
  <c r="AV546" i="12"/>
  <c r="AV547" i="12"/>
  <c r="AV548" i="12"/>
  <c r="AV549" i="12"/>
  <c r="AV550" i="12"/>
  <c r="AV551" i="12"/>
  <c r="AV552" i="12"/>
  <c r="AV553" i="12"/>
  <c r="AV554" i="12"/>
  <c r="AV555" i="12"/>
  <c r="AV556" i="12"/>
  <c r="AV557" i="12"/>
  <c r="AV558" i="12"/>
  <c r="AV559" i="12"/>
  <c r="AV560" i="12"/>
  <c r="AV561" i="12"/>
  <c r="AV562" i="12"/>
  <c r="AV563" i="12"/>
  <c r="AV564" i="12"/>
  <c r="AV565" i="12"/>
  <c r="AV566" i="12"/>
  <c r="AV567" i="12"/>
  <c r="AV568" i="12"/>
  <c r="AV569" i="12"/>
  <c r="AV570" i="12"/>
  <c r="AV571" i="12"/>
  <c r="AV572" i="12"/>
  <c r="AV573" i="12"/>
  <c r="AV574" i="12"/>
  <c r="AV575" i="12"/>
  <c r="AV576" i="12"/>
  <c r="AV577" i="12"/>
  <c r="AV578" i="12"/>
  <c r="AV579" i="12"/>
  <c r="AV580" i="12"/>
  <c r="AV581" i="12"/>
  <c r="AV582" i="12"/>
  <c r="AV583" i="12"/>
  <c r="AV584" i="12"/>
  <c r="AV585" i="12"/>
  <c r="AV586" i="12"/>
  <c r="AV587" i="12"/>
  <c r="AV588" i="12"/>
  <c r="AV589" i="12"/>
  <c r="AV590" i="12"/>
  <c r="AV591" i="12"/>
  <c r="AV592" i="12"/>
  <c r="AV593" i="12"/>
  <c r="AV594" i="12"/>
  <c r="AV595" i="12"/>
  <c r="AV596" i="12"/>
  <c r="AV597" i="12"/>
  <c r="AV598" i="12"/>
  <c r="AV599" i="12"/>
  <c r="AV600" i="12"/>
  <c r="AV601" i="12"/>
  <c r="AV602" i="12"/>
  <c r="AV603" i="12"/>
  <c r="AV604" i="12"/>
  <c r="AV605" i="12"/>
  <c r="AV606" i="12"/>
  <c r="AV607" i="12"/>
  <c r="AV608" i="12"/>
  <c r="AV609" i="12"/>
  <c r="AV610" i="12"/>
  <c r="AV611" i="12"/>
  <c r="AV612" i="12"/>
  <c r="AV613" i="12"/>
  <c r="AV614" i="12"/>
  <c r="AV615" i="12"/>
  <c r="AV616" i="12"/>
  <c r="AV617" i="12"/>
  <c r="AV618" i="12"/>
  <c r="AV619" i="12"/>
  <c r="AV620" i="12"/>
  <c r="AV621" i="12"/>
  <c r="AV622" i="12"/>
  <c r="AV623" i="12"/>
  <c r="AV624" i="12"/>
  <c r="AV625" i="12"/>
  <c r="AV626" i="12"/>
  <c r="AV627" i="12"/>
  <c r="AV628" i="12"/>
  <c r="AV629" i="12"/>
  <c r="AV630" i="12"/>
  <c r="AV631" i="12"/>
  <c r="AV632" i="12"/>
  <c r="AV633" i="12"/>
  <c r="AV634" i="12"/>
  <c r="AV635" i="12"/>
  <c r="AV636" i="12"/>
  <c r="AV637" i="12"/>
  <c r="AV638" i="12"/>
  <c r="AV639" i="12"/>
  <c r="AV640" i="12"/>
  <c r="AV641" i="12"/>
  <c r="AV642" i="12"/>
  <c r="AV643" i="12"/>
  <c r="AV644" i="12"/>
  <c r="AV645" i="12"/>
  <c r="AV646" i="12"/>
  <c r="AV647" i="12"/>
  <c r="AV648" i="12"/>
  <c r="AV649" i="12"/>
  <c r="AV650" i="12"/>
  <c r="AV651" i="12"/>
  <c r="AV652" i="12"/>
  <c r="AV653" i="12"/>
  <c r="AV654" i="12"/>
  <c r="AV655" i="12"/>
  <c r="AV656" i="12"/>
  <c r="AV657" i="12"/>
  <c r="AV658" i="12"/>
  <c r="AV659" i="12"/>
  <c r="AV660" i="12"/>
  <c r="AV661" i="12"/>
  <c r="AV662" i="12"/>
  <c r="AV663" i="12"/>
  <c r="AV664" i="12"/>
  <c r="AV665" i="12"/>
  <c r="AV666" i="12"/>
  <c r="AV667" i="12"/>
  <c r="AV668" i="12"/>
  <c r="AV669" i="12"/>
  <c r="AV670" i="12"/>
  <c r="AV671" i="12"/>
  <c r="AV672" i="12"/>
  <c r="AV673" i="12"/>
  <c r="AV674" i="12"/>
  <c r="AV675" i="12"/>
  <c r="AV676" i="12"/>
  <c r="AV677" i="12"/>
  <c r="AV678" i="12"/>
  <c r="AV679" i="12"/>
  <c r="AV680" i="12"/>
  <c r="AV681" i="12"/>
  <c r="AV682" i="12"/>
  <c r="AV683" i="12"/>
  <c r="AV684" i="12"/>
  <c r="AV685" i="12"/>
  <c r="AV686" i="12"/>
  <c r="AV687" i="12"/>
  <c r="AV688" i="12"/>
  <c r="AV689" i="12"/>
  <c r="AV690" i="12"/>
  <c r="AV691" i="12"/>
  <c r="AV692" i="12"/>
  <c r="AV693" i="12"/>
  <c r="AV694" i="12"/>
  <c r="AV695" i="12"/>
  <c r="AV696" i="12"/>
  <c r="AV697" i="12"/>
  <c r="AV698" i="12"/>
  <c r="AV699" i="12"/>
  <c r="AV700" i="12"/>
  <c r="AV701" i="12"/>
  <c r="AV702" i="12"/>
  <c r="AV703" i="12"/>
  <c r="AV704" i="12"/>
  <c r="AV705" i="12"/>
  <c r="AV706" i="12"/>
  <c r="AV707" i="12"/>
  <c r="AV708" i="12"/>
  <c r="AV709" i="12"/>
  <c r="AV710" i="12"/>
  <c r="AV711" i="12"/>
  <c r="AV712" i="12"/>
  <c r="AV713" i="12"/>
  <c r="AV714" i="12"/>
  <c r="AV715" i="12"/>
  <c r="AV716" i="12"/>
  <c r="AV717" i="12"/>
  <c r="AV718" i="12"/>
  <c r="AV719" i="12"/>
  <c r="AV720" i="12"/>
  <c r="AV721" i="12"/>
  <c r="AV722" i="12"/>
  <c r="AV723" i="12"/>
  <c r="AV724" i="12"/>
  <c r="AV725" i="12"/>
  <c r="AV726" i="12"/>
  <c r="AV727" i="12"/>
  <c r="AV728" i="12"/>
  <c r="AV729" i="12"/>
  <c r="AV730" i="12"/>
  <c r="AV731" i="12"/>
  <c r="AV732" i="12"/>
  <c r="AV733" i="12"/>
  <c r="AV734" i="12"/>
  <c r="AV735" i="12"/>
  <c r="AV736" i="12"/>
  <c r="AV737" i="12"/>
  <c r="AV738" i="12"/>
  <c r="AV739" i="12"/>
  <c r="AV740" i="12"/>
  <c r="AV741" i="12"/>
  <c r="AV742" i="12"/>
  <c r="AV743" i="12"/>
  <c r="AV744" i="12"/>
  <c r="AV745" i="12"/>
  <c r="AV746" i="12"/>
  <c r="AV747" i="12"/>
  <c r="AV748" i="12"/>
  <c r="AV749" i="12"/>
  <c r="AV750" i="12"/>
  <c r="AV751" i="12"/>
  <c r="AV752" i="12"/>
  <c r="AV753" i="12"/>
  <c r="AV754" i="12"/>
  <c r="AV755" i="12"/>
  <c r="AV756" i="12"/>
  <c r="AV757" i="12"/>
  <c r="AV758" i="12"/>
  <c r="AV759" i="12"/>
  <c r="AV760" i="12"/>
  <c r="AV761" i="12"/>
  <c r="AV762" i="12"/>
  <c r="AV763" i="12"/>
  <c r="AV764" i="12"/>
  <c r="AV765" i="12"/>
  <c r="AV766" i="12"/>
  <c r="AV767" i="12"/>
  <c r="AV768" i="12"/>
  <c r="AV769" i="12"/>
  <c r="AV770" i="12"/>
  <c r="AV771" i="12"/>
  <c r="AV772" i="12"/>
  <c r="AV773" i="12"/>
  <c r="AV774" i="12"/>
  <c r="AV775" i="12"/>
  <c r="AV776" i="12"/>
  <c r="AV777" i="12"/>
  <c r="AV778" i="12"/>
  <c r="AV779" i="12"/>
  <c r="AV780" i="12"/>
  <c r="AV781" i="12"/>
  <c r="AV782" i="12"/>
  <c r="AV783" i="12"/>
  <c r="AV784" i="12"/>
  <c r="AV785" i="12"/>
  <c r="AV786" i="12"/>
  <c r="AV787" i="12"/>
  <c r="AV788" i="12"/>
  <c r="AV789" i="12"/>
  <c r="AV790" i="12"/>
  <c r="AV791" i="12"/>
  <c r="AV792" i="12"/>
  <c r="AV793" i="12"/>
  <c r="AV794" i="12"/>
  <c r="AV795" i="12"/>
  <c r="AV796" i="12"/>
  <c r="AV797" i="12"/>
  <c r="AV798" i="12"/>
  <c r="AV799" i="12"/>
  <c r="AV800" i="12"/>
  <c r="AV801" i="12"/>
  <c r="AV802" i="12"/>
  <c r="AV803" i="12"/>
  <c r="AV804" i="12"/>
  <c r="AV805" i="12"/>
  <c r="AV806" i="12"/>
  <c r="AV807" i="12"/>
  <c r="AV808" i="12"/>
  <c r="AV809" i="12"/>
  <c r="AV810" i="12"/>
  <c r="AV811" i="12"/>
  <c r="AV812" i="12"/>
  <c r="AV813" i="12"/>
  <c r="AV814" i="12"/>
  <c r="AV815" i="12"/>
  <c r="AV816" i="12"/>
  <c r="AV817" i="12"/>
  <c r="AV818" i="12"/>
  <c r="AV819" i="12"/>
  <c r="AV820" i="12"/>
  <c r="AV821" i="12"/>
  <c r="AV822" i="12"/>
  <c r="AV823" i="12"/>
  <c r="AV824" i="12"/>
  <c r="AV825" i="12"/>
  <c r="AV826" i="12"/>
  <c r="AV827" i="12"/>
  <c r="AV828" i="12"/>
  <c r="AV829" i="12"/>
  <c r="AV830" i="12"/>
  <c r="AV831" i="12"/>
  <c r="AV832" i="12"/>
  <c r="AV833" i="12"/>
  <c r="AV834" i="12"/>
  <c r="AV835" i="12"/>
  <c r="AV836" i="12"/>
  <c r="AV837" i="12"/>
  <c r="AV838" i="12"/>
  <c r="AV839" i="12"/>
  <c r="AV840" i="12"/>
  <c r="AV841" i="12"/>
  <c r="AV842" i="12"/>
  <c r="AV843" i="12"/>
  <c r="AV844" i="12"/>
  <c r="AV845" i="12"/>
  <c r="AV846" i="12"/>
  <c r="AV847" i="12"/>
  <c r="AV848" i="12"/>
  <c r="AV849" i="12"/>
  <c r="AV850" i="12"/>
  <c r="AV851" i="12"/>
  <c r="AV852" i="12"/>
  <c r="AV853" i="12"/>
  <c r="AV854" i="12"/>
  <c r="AV855" i="12"/>
  <c r="AV856" i="12"/>
  <c r="AV857" i="12"/>
  <c r="AV858" i="12"/>
  <c r="AV859" i="12"/>
  <c r="AV860" i="12"/>
  <c r="AV861" i="12"/>
  <c r="AV862" i="12"/>
  <c r="AV863" i="12"/>
  <c r="AV864" i="12"/>
  <c r="AV865" i="12"/>
  <c r="AV866" i="12"/>
  <c r="AV867" i="12"/>
  <c r="AV868" i="12"/>
  <c r="AV869" i="12"/>
  <c r="AV870" i="12"/>
  <c r="AV871" i="12"/>
  <c r="AV872" i="12"/>
  <c r="AV873" i="12"/>
  <c r="AV874" i="12"/>
  <c r="AV875" i="12"/>
  <c r="AV876" i="12"/>
  <c r="AV877" i="12"/>
  <c r="AV878" i="12"/>
  <c r="AV879" i="12"/>
  <c r="AV880" i="12"/>
  <c r="AV881" i="12"/>
  <c r="AV882" i="12"/>
  <c r="AV883" i="12"/>
  <c r="AV884" i="12"/>
  <c r="AV885" i="12"/>
  <c r="AV886" i="12"/>
  <c r="AV887" i="12"/>
  <c r="AV888" i="12"/>
  <c r="AV889" i="12"/>
  <c r="AV890" i="12"/>
  <c r="AV891" i="12"/>
  <c r="AV892" i="12"/>
  <c r="AV893" i="12"/>
  <c r="AV894" i="12"/>
  <c r="AV895" i="12"/>
  <c r="AV896" i="12"/>
  <c r="AV897" i="12"/>
  <c r="AV898" i="12"/>
  <c r="AV899" i="12"/>
  <c r="AV900" i="12"/>
  <c r="AV901" i="12"/>
  <c r="AV902" i="12"/>
  <c r="AV903" i="12"/>
  <c r="AV904" i="12"/>
  <c r="AV905" i="12"/>
  <c r="AV906" i="12"/>
  <c r="AV907" i="12"/>
  <c r="AV908" i="12"/>
  <c r="AV909" i="12"/>
  <c r="AV910" i="12"/>
  <c r="AV911" i="12"/>
  <c r="AV912" i="12"/>
  <c r="AV913" i="12"/>
  <c r="AV914" i="12"/>
  <c r="AV915" i="12"/>
  <c r="AV916" i="12"/>
  <c r="AV917" i="12"/>
  <c r="AV918" i="12"/>
  <c r="AV919" i="12"/>
  <c r="AV920" i="12"/>
  <c r="AV921" i="12"/>
  <c r="AV922" i="12"/>
  <c r="AV923" i="12"/>
  <c r="AV924" i="12"/>
  <c r="AV925" i="12"/>
  <c r="AV926" i="12"/>
  <c r="AV927" i="12"/>
  <c r="AV928" i="12"/>
  <c r="AV929" i="12"/>
  <c r="AV930" i="12"/>
  <c r="AV931" i="12"/>
  <c r="AV932" i="12"/>
  <c r="AV933" i="12"/>
  <c r="AV934" i="12"/>
  <c r="AV935" i="12"/>
  <c r="AV936" i="12"/>
  <c r="AV937" i="12"/>
  <c r="AV938" i="12"/>
  <c r="AV939" i="12"/>
  <c r="AV940" i="12"/>
  <c r="AV941" i="12"/>
  <c r="AV942" i="12"/>
  <c r="AV943" i="12"/>
  <c r="AV944" i="12"/>
  <c r="AV945" i="12"/>
  <c r="AV946" i="12"/>
  <c r="AV947" i="12"/>
  <c r="AV948" i="12"/>
  <c r="AV949" i="12"/>
  <c r="AV950" i="12"/>
  <c r="AV951" i="12"/>
  <c r="AV952" i="12"/>
  <c r="AV953" i="12"/>
  <c r="AV954" i="12"/>
  <c r="AV955" i="12"/>
  <c r="AV956" i="12"/>
  <c r="AV957" i="12"/>
  <c r="AV958" i="12"/>
  <c r="AV959" i="12"/>
  <c r="AV960" i="12"/>
  <c r="AV961" i="12"/>
  <c r="AV962" i="12"/>
  <c r="AV963" i="12"/>
  <c r="AV964" i="12"/>
  <c r="AV965" i="12"/>
  <c r="AV966" i="12"/>
  <c r="AV967" i="12"/>
  <c r="AV968" i="12"/>
  <c r="AV969" i="12"/>
  <c r="AV970" i="12"/>
  <c r="AV971" i="12"/>
  <c r="AV972" i="12"/>
  <c r="AV973" i="12"/>
  <c r="AV974" i="12"/>
  <c r="AV975" i="12"/>
  <c r="AV976" i="12"/>
  <c r="AV977" i="12"/>
  <c r="AV978" i="12"/>
  <c r="AV979" i="12"/>
  <c r="AV980" i="12"/>
  <c r="AV981" i="12"/>
  <c r="AV982" i="12"/>
  <c r="AV983" i="12"/>
  <c r="AV984" i="12"/>
  <c r="AV985" i="12"/>
  <c r="AV986" i="12"/>
  <c r="AV987" i="12"/>
  <c r="AV988" i="12"/>
  <c r="AV989" i="12"/>
  <c r="AV990" i="12"/>
  <c r="AV991" i="12"/>
  <c r="AV992" i="12"/>
  <c r="AV993" i="12"/>
  <c r="AV994" i="12"/>
  <c r="AV995" i="12"/>
  <c r="AV996" i="12"/>
  <c r="AV997" i="12"/>
  <c r="AV998" i="12"/>
  <c r="AV999" i="12"/>
  <c r="AV1000" i="12"/>
  <c r="AV1001" i="12"/>
  <c r="AV1002" i="12"/>
  <c r="AV1003" i="12"/>
  <c r="AV1004" i="12"/>
  <c r="AV1005" i="12"/>
  <c r="AV1006" i="12"/>
  <c r="AV1007" i="12"/>
  <c r="AV1008" i="12"/>
  <c r="AV1009" i="12"/>
  <c r="AV1010" i="12"/>
  <c r="AV1011" i="12"/>
  <c r="AV1012" i="12"/>
  <c r="AV1013" i="12"/>
  <c r="AV1014" i="12"/>
  <c r="AV1015" i="12"/>
  <c r="AV1016" i="12"/>
  <c r="AV1017" i="12"/>
  <c r="AV1018" i="12"/>
  <c r="AV1019" i="12"/>
  <c r="AV1020" i="12"/>
  <c r="AV1021" i="12"/>
  <c r="AV1022" i="12"/>
  <c r="AV1023" i="12"/>
  <c r="AV1024" i="12"/>
  <c r="AV1025" i="12"/>
  <c r="AV1026" i="12"/>
  <c r="AV1027" i="12"/>
  <c r="AV1028" i="12"/>
  <c r="AV1029" i="12"/>
  <c r="AV1030" i="12"/>
  <c r="AV1031" i="12"/>
  <c r="AV1032" i="12"/>
  <c r="AV1033" i="12"/>
  <c r="AV1034" i="12"/>
  <c r="AV1035" i="12"/>
  <c r="AV1036" i="12"/>
  <c r="AV1037" i="12"/>
  <c r="AV1038" i="12"/>
  <c r="AV1039" i="12"/>
  <c r="AV1040" i="12"/>
  <c r="AV1041" i="12"/>
  <c r="AV1042" i="12"/>
  <c r="AV1043" i="12"/>
  <c r="AV1044" i="12"/>
  <c r="AV1045" i="12"/>
  <c r="AV1046" i="12"/>
  <c r="AV1047" i="12"/>
  <c r="AV1048" i="12"/>
  <c r="AV1049" i="12"/>
  <c r="AV1050" i="12"/>
  <c r="AV1051" i="12"/>
  <c r="AV1052" i="12"/>
  <c r="AV1053" i="12"/>
  <c r="AV1054" i="12"/>
  <c r="AV1055" i="12"/>
  <c r="AV1056" i="12"/>
  <c r="AV1057" i="12"/>
  <c r="AV1058" i="12"/>
  <c r="AV1059" i="12"/>
  <c r="AV1060" i="12"/>
  <c r="AV1061" i="12"/>
  <c r="AV1062" i="12"/>
  <c r="AV1063" i="12"/>
  <c r="AV1064" i="12"/>
  <c r="AV1065" i="12"/>
  <c r="AV1066" i="12"/>
  <c r="AV1067" i="12"/>
  <c r="AV1068" i="12"/>
  <c r="AV1069" i="12"/>
  <c r="AV1070" i="12"/>
  <c r="AV1071" i="12"/>
  <c r="AV1072" i="12"/>
  <c r="AV1073" i="12"/>
  <c r="AV1074" i="12"/>
  <c r="AV1075" i="12"/>
  <c r="AV1076" i="12"/>
  <c r="AV1077" i="12"/>
  <c r="AV1078" i="12"/>
  <c r="AV1079" i="12"/>
  <c r="AV1080" i="12"/>
  <c r="AV1081" i="12"/>
  <c r="AV1082" i="12"/>
  <c r="AV1083" i="12"/>
  <c r="AV1084" i="12"/>
  <c r="AV1085" i="12"/>
  <c r="AV1086" i="12"/>
  <c r="AV1087" i="12"/>
  <c r="AV1088" i="12"/>
  <c r="AV1089" i="12"/>
  <c r="AV1090" i="12"/>
  <c r="AV1091" i="12"/>
  <c r="AV1092" i="12"/>
  <c r="AV1093" i="12"/>
  <c r="AV1094" i="12"/>
  <c r="AV1095" i="12"/>
  <c r="AV1096" i="12"/>
  <c r="AV1097" i="12"/>
  <c r="AV1098" i="12"/>
  <c r="AV1099" i="12"/>
  <c r="AV1100" i="12"/>
  <c r="AV1101" i="12"/>
  <c r="AV1102" i="12"/>
  <c r="AV1103" i="12"/>
  <c r="AV1104" i="12"/>
  <c r="AV1105" i="12"/>
  <c r="AV1106" i="12"/>
  <c r="AV1107" i="12"/>
  <c r="AV1108" i="12"/>
  <c r="AV1109" i="12"/>
  <c r="AV1110" i="12"/>
  <c r="AV1111" i="12"/>
  <c r="AV1112" i="12"/>
  <c r="AV1113" i="12"/>
  <c r="AV1114" i="12"/>
  <c r="AV1115" i="12"/>
  <c r="AV1116" i="12"/>
  <c r="AV1117" i="12"/>
  <c r="AV1118" i="12"/>
  <c r="AV1119" i="12"/>
  <c r="AV1120" i="12"/>
  <c r="AV1121" i="12"/>
  <c r="AV1122" i="12"/>
  <c r="AV1123" i="12"/>
  <c r="AV1124" i="12"/>
  <c r="AV1125" i="12"/>
  <c r="AV1126" i="12"/>
  <c r="AV1127" i="12"/>
  <c r="AV1128" i="12"/>
  <c r="AV1129" i="12"/>
  <c r="AV1130" i="12"/>
  <c r="AV1131" i="12"/>
  <c r="AV1132" i="12"/>
  <c r="AV1133" i="12"/>
  <c r="AV1134" i="12"/>
  <c r="AV1135" i="12"/>
  <c r="AV1136" i="12"/>
  <c r="AV1137" i="12"/>
  <c r="AV1138" i="12"/>
  <c r="AV1139" i="12"/>
  <c r="AV1140" i="12"/>
  <c r="AV1141" i="12"/>
  <c r="AV1142" i="12"/>
  <c r="AV1143" i="12"/>
  <c r="AV1144" i="12"/>
  <c r="AV1145" i="12"/>
  <c r="AV1146" i="12"/>
  <c r="AV1147" i="12"/>
  <c r="AV1148" i="12"/>
  <c r="AV1149" i="12"/>
  <c r="AV1150" i="12"/>
  <c r="AV1151" i="12"/>
  <c r="AV1152" i="12"/>
  <c r="AV1153" i="12"/>
  <c r="AV1154" i="12"/>
  <c r="AV1155" i="12"/>
  <c r="AV1156" i="12"/>
  <c r="AV1157" i="12"/>
  <c r="AV1158" i="12"/>
  <c r="AV1159" i="12"/>
  <c r="AV1160" i="12"/>
  <c r="AV1161" i="12"/>
  <c r="AV1162" i="12"/>
  <c r="AV1163" i="12"/>
  <c r="AV1164" i="12"/>
  <c r="AV1165" i="12"/>
  <c r="AV1166" i="12"/>
  <c r="AV1167" i="12"/>
  <c r="AV1168" i="12"/>
  <c r="AV1169" i="12"/>
  <c r="AV1170" i="12"/>
  <c r="AV1171" i="12"/>
  <c r="AV1172" i="12"/>
  <c r="AV1173" i="12"/>
  <c r="AV1174" i="12"/>
  <c r="AV1175" i="12"/>
  <c r="AV1176" i="12"/>
  <c r="AV1177" i="12"/>
  <c r="AV1178" i="12"/>
  <c r="AV1179" i="12"/>
  <c r="AV1180" i="12"/>
  <c r="AV1181" i="12"/>
  <c r="AV1182" i="12"/>
  <c r="AV1183" i="12"/>
  <c r="AV1184" i="12"/>
  <c r="AV1185" i="12"/>
  <c r="AV1186" i="12"/>
  <c r="AV1187" i="12"/>
  <c r="AV1188" i="12"/>
  <c r="AV1189" i="12"/>
  <c r="AV1190" i="12"/>
  <c r="AV1191" i="12"/>
  <c r="AV1192" i="12"/>
  <c r="AV1193" i="12"/>
  <c r="AV1194" i="12"/>
  <c r="AV1195" i="12"/>
  <c r="AV1196" i="12"/>
  <c r="AV1197" i="12"/>
  <c r="AV1198" i="12"/>
  <c r="AV1199" i="12"/>
  <c r="AV1200" i="12"/>
  <c r="AV1201" i="12"/>
  <c r="AV1202" i="12"/>
  <c r="AV1203" i="12"/>
  <c r="AV1204" i="12"/>
  <c r="AV1205" i="12"/>
  <c r="AV1206" i="12"/>
  <c r="AV1207" i="12"/>
  <c r="AV1208" i="12"/>
  <c r="AV1209" i="12"/>
  <c r="AV1210" i="12"/>
  <c r="AV1211" i="12"/>
  <c r="AV1212" i="12"/>
  <c r="AV1213" i="12"/>
  <c r="AV1214" i="12"/>
  <c r="AV1215" i="12"/>
  <c r="AV1216" i="12"/>
  <c r="AV1217" i="12"/>
  <c r="AV1218" i="12"/>
  <c r="AV1219" i="12"/>
  <c r="AV1220" i="12"/>
  <c r="AV1221" i="12"/>
  <c r="AV1222" i="12"/>
  <c r="AV1223" i="12"/>
  <c r="AV1224" i="12"/>
  <c r="AV1225" i="12"/>
  <c r="AV1226" i="12"/>
  <c r="AV1227" i="12"/>
  <c r="AV1228" i="12"/>
  <c r="AV1229" i="12"/>
  <c r="AV1230" i="12"/>
  <c r="AV1231" i="12"/>
  <c r="AV1232" i="12"/>
  <c r="AV1233" i="12"/>
  <c r="AV1234" i="12"/>
  <c r="AV1235" i="12"/>
  <c r="AV1236" i="12"/>
  <c r="AV1237" i="12"/>
  <c r="AV1238" i="12"/>
  <c r="AV1239" i="12"/>
  <c r="AV1240" i="12"/>
  <c r="AV1241" i="12"/>
  <c r="AV1242" i="12"/>
  <c r="AV1243" i="12"/>
  <c r="AV1244" i="12"/>
  <c r="AV1245" i="12"/>
  <c r="AV1246" i="12"/>
  <c r="AV1247" i="12"/>
  <c r="AV1248" i="12"/>
  <c r="AV1249" i="12"/>
  <c r="AV1250" i="12"/>
  <c r="AV1251" i="12"/>
  <c r="AV1252" i="12"/>
  <c r="AV1253" i="12"/>
  <c r="AV1254" i="12"/>
  <c r="AV1255" i="12"/>
  <c r="AV1256" i="12"/>
  <c r="AV1257" i="12"/>
  <c r="AV1258" i="12"/>
  <c r="AV1259" i="12"/>
  <c r="AV1260" i="12"/>
  <c r="AV1261" i="12"/>
  <c r="AV1262" i="12"/>
  <c r="AV1263" i="12"/>
  <c r="AV1264" i="12"/>
  <c r="AV1265" i="12"/>
  <c r="AV1266" i="12"/>
  <c r="AV1267" i="12"/>
  <c r="AV1268" i="12"/>
  <c r="AV1269" i="12"/>
  <c r="AV1270" i="12"/>
  <c r="AV1271" i="12"/>
  <c r="AV1272" i="12"/>
  <c r="AV1273" i="12"/>
  <c r="AV1274" i="12"/>
  <c r="AV1275" i="12"/>
  <c r="AV1276" i="12"/>
  <c r="AV1277" i="12"/>
  <c r="AV1278" i="12"/>
  <c r="AV1279" i="12"/>
  <c r="AV1280" i="12"/>
  <c r="AV1281" i="12"/>
  <c r="AV1282" i="12"/>
  <c r="AV1283" i="12"/>
  <c r="AV1284" i="12"/>
  <c r="AV1285" i="12"/>
  <c r="AV1286" i="12"/>
  <c r="AV1287" i="12"/>
  <c r="AV1288" i="12"/>
  <c r="AV1289" i="12"/>
  <c r="AV1290" i="12"/>
  <c r="AV1291" i="12"/>
  <c r="AV1292" i="12"/>
  <c r="AV1293" i="12"/>
  <c r="AV1294" i="12"/>
  <c r="AV1295" i="12"/>
  <c r="AV1296" i="12"/>
  <c r="AV1297" i="12"/>
  <c r="AV1298" i="12"/>
  <c r="AV1299" i="12"/>
  <c r="AV1300" i="12"/>
  <c r="AV1301" i="12"/>
  <c r="AV1302" i="12"/>
  <c r="AV1303" i="12"/>
  <c r="AV1304" i="12"/>
  <c r="AV1305" i="12"/>
  <c r="AV1306" i="12"/>
  <c r="AV1307" i="12"/>
  <c r="AV1308" i="12"/>
  <c r="AV1309" i="12"/>
  <c r="AV1310" i="12"/>
  <c r="AV1311" i="12"/>
  <c r="AV1312" i="12"/>
  <c r="AV1313" i="12"/>
  <c r="AV1314" i="12"/>
  <c r="AV1315" i="12"/>
  <c r="AV1316" i="12"/>
  <c r="AV1317" i="12"/>
  <c r="AV1318" i="12"/>
  <c r="AV1319" i="12"/>
  <c r="AV1320" i="12"/>
  <c r="AV1321" i="12"/>
  <c r="AV1322" i="12"/>
  <c r="AV1323" i="12"/>
  <c r="AV1324" i="12"/>
  <c r="AV1325" i="12"/>
  <c r="AV1326" i="12"/>
  <c r="AV1327" i="12"/>
  <c r="AV1328" i="12"/>
  <c r="AV1329" i="12"/>
  <c r="AV1330" i="12"/>
  <c r="AV1331" i="12"/>
  <c r="AV1332" i="12"/>
  <c r="AV1333" i="12"/>
  <c r="AV1334" i="12"/>
  <c r="AV1335" i="12"/>
  <c r="AV1336" i="12"/>
  <c r="AV1337" i="12"/>
  <c r="AV1338" i="12"/>
  <c r="AV1339" i="12"/>
  <c r="AV1340" i="12"/>
  <c r="AV1341" i="12"/>
  <c r="AV1342" i="12"/>
  <c r="AV1343" i="12"/>
  <c r="AV1344" i="12"/>
  <c r="AV1345" i="12"/>
  <c r="AV1346" i="12"/>
  <c r="AV1347" i="12"/>
  <c r="AV1348" i="12"/>
  <c r="AV1349" i="12"/>
  <c r="AV1350" i="12"/>
  <c r="AV1351" i="12"/>
  <c r="AV1352" i="12"/>
  <c r="AV1353" i="12"/>
  <c r="AV1354" i="12"/>
  <c r="AV1355" i="12"/>
  <c r="AV1356" i="12"/>
  <c r="AV1357" i="12"/>
  <c r="AV1358" i="12"/>
  <c r="AV1359" i="12"/>
  <c r="AV1360" i="12"/>
  <c r="AV1361" i="12"/>
  <c r="AV1362" i="12"/>
  <c r="AV1363" i="12"/>
  <c r="AV1364" i="12"/>
  <c r="AV1365" i="12"/>
  <c r="AV1366" i="12"/>
  <c r="AV1367" i="12"/>
  <c r="AV1368" i="12"/>
  <c r="AV1369" i="12"/>
  <c r="AV1370" i="12"/>
  <c r="AV1371" i="12"/>
  <c r="AV1372" i="12"/>
  <c r="AV1373" i="12"/>
  <c r="AV1374" i="12"/>
  <c r="AV1375" i="12"/>
  <c r="AV1376" i="12"/>
  <c r="AV1377" i="12"/>
  <c r="AV1378" i="12"/>
  <c r="AV1379" i="12"/>
  <c r="AV1380" i="12"/>
  <c r="AV1381" i="12"/>
  <c r="AV1382" i="12"/>
  <c r="AV1383" i="12"/>
  <c r="AV1384" i="12"/>
  <c r="AV1385" i="12"/>
  <c r="AV1386" i="12"/>
  <c r="AV1387" i="12"/>
  <c r="AV1388" i="12"/>
  <c r="AV1389" i="12"/>
  <c r="AV1390" i="12"/>
  <c r="AV1391" i="12"/>
  <c r="AV1392" i="12"/>
  <c r="AV1393" i="12"/>
  <c r="AV1394" i="12"/>
  <c r="AV1395" i="12"/>
  <c r="AV1396" i="12"/>
  <c r="AV1397" i="12"/>
  <c r="AV1398" i="12"/>
  <c r="AV1399" i="12"/>
  <c r="AV1400" i="12"/>
  <c r="AV1401" i="12"/>
  <c r="AV1402" i="12"/>
  <c r="AV1403" i="12"/>
  <c r="AV1404" i="12"/>
  <c r="AV1405" i="12"/>
  <c r="AV1406" i="12"/>
  <c r="AV1407" i="12"/>
  <c r="AV1408" i="12"/>
  <c r="AV1409" i="12"/>
  <c r="AV1410" i="12"/>
  <c r="AV1411" i="12"/>
  <c r="AV1412" i="12"/>
  <c r="AV1413" i="12"/>
  <c r="AV1414" i="12"/>
  <c r="AV1415" i="12"/>
  <c r="AV1416" i="12"/>
  <c r="AV1417" i="12"/>
  <c r="AV1418" i="12"/>
  <c r="AV1419" i="12"/>
  <c r="AV1420" i="12"/>
  <c r="AV1421" i="12"/>
  <c r="AV1422" i="12"/>
  <c r="AV1423" i="12"/>
  <c r="AV1424" i="12"/>
  <c r="AV1425" i="12"/>
  <c r="AV1426" i="12"/>
  <c r="AV1427" i="12"/>
  <c r="AV1428" i="12"/>
  <c r="AV1429" i="12"/>
  <c r="AV1430" i="12"/>
  <c r="AV1431" i="12"/>
  <c r="AV1432" i="12"/>
  <c r="AV1433" i="12"/>
  <c r="AV1434" i="12"/>
  <c r="AV1435" i="12"/>
  <c r="AV1436" i="12"/>
  <c r="AV1437" i="12"/>
  <c r="AV1438" i="12"/>
  <c r="AV1439" i="12"/>
  <c r="AV1440" i="12"/>
  <c r="AV1441" i="12"/>
  <c r="AV1442" i="12"/>
  <c r="AV1443" i="12"/>
  <c r="AV1444" i="12"/>
  <c r="AV1445" i="12"/>
  <c r="AV1446" i="12"/>
  <c r="AV1447" i="12"/>
  <c r="AV1448" i="12"/>
  <c r="AV1449" i="12"/>
  <c r="AV1450" i="12"/>
  <c r="AV1451" i="12"/>
  <c r="AV1452" i="12"/>
  <c r="AV1453" i="12"/>
  <c r="AV1454" i="12"/>
  <c r="AV1455" i="12"/>
  <c r="AV1456" i="12"/>
  <c r="AV1457" i="12"/>
  <c r="AV1458" i="12"/>
  <c r="AV1459" i="12"/>
  <c r="AV1460" i="12"/>
  <c r="AV1461" i="12"/>
  <c r="AV1462" i="12"/>
  <c r="AV1463" i="12"/>
  <c r="AV1464" i="12"/>
  <c r="AV1465" i="12"/>
  <c r="AV1466" i="12"/>
  <c r="AV1467" i="12"/>
  <c r="AV1468" i="12"/>
  <c r="AV1469" i="12"/>
  <c r="AV1470" i="12"/>
  <c r="AV1471" i="12"/>
  <c r="AV1472" i="12"/>
  <c r="AV1473" i="12"/>
  <c r="AV1474" i="12"/>
  <c r="AV1475" i="12"/>
  <c r="AV1476" i="12"/>
  <c r="AV1477" i="12"/>
  <c r="AV1478" i="12"/>
  <c r="AV1479" i="12"/>
  <c r="AV1480" i="12"/>
  <c r="AV1481" i="12"/>
  <c r="AV1482" i="12"/>
  <c r="AV1483" i="12"/>
  <c r="AV1484" i="12"/>
  <c r="AV1485" i="12"/>
  <c r="AV1486" i="12"/>
  <c r="AV1487" i="12"/>
  <c r="AV1488" i="12"/>
  <c r="AV1489" i="12"/>
  <c r="AV1490" i="12"/>
  <c r="AV1491" i="12"/>
  <c r="AV1492" i="12"/>
  <c r="AV1493" i="12"/>
  <c r="AV1494" i="12"/>
  <c r="AV1495" i="12"/>
  <c r="AV1496" i="12"/>
  <c r="AV1497" i="12"/>
  <c r="AV1498" i="12"/>
  <c r="AV1499" i="12"/>
  <c r="AV1500" i="12"/>
  <c r="AV1501" i="12"/>
  <c r="AV1502" i="12"/>
  <c r="AV1503" i="12"/>
  <c r="AV1504" i="12"/>
  <c r="AV1505" i="12"/>
  <c r="AV1506" i="12"/>
  <c r="AV1507" i="12"/>
  <c r="AV1508" i="12"/>
  <c r="AV1509" i="12"/>
  <c r="AV1510" i="12"/>
  <c r="AV1511" i="12"/>
  <c r="AV1512" i="12"/>
  <c r="AV1513" i="12"/>
  <c r="AV1514" i="12"/>
  <c r="AV1515" i="12"/>
  <c r="AV1516" i="12"/>
  <c r="AV1517" i="12"/>
  <c r="AV1518" i="12"/>
  <c r="AV1519" i="12"/>
  <c r="AV1520" i="12"/>
  <c r="AV1521" i="12"/>
  <c r="AV1522" i="12"/>
  <c r="AV1523" i="12"/>
  <c r="AV1524" i="12"/>
  <c r="AV1525" i="12"/>
  <c r="AV1526" i="12"/>
  <c r="AV1527" i="12"/>
  <c r="AV1528" i="12"/>
  <c r="AV1529" i="12"/>
  <c r="AV1530" i="12"/>
  <c r="AV1531" i="12"/>
  <c r="AV1532" i="12"/>
  <c r="AV1533" i="12"/>
  <c r="AV1534" i="12"/>
  <c r="AV1535" i="12"/>
  <c r="AV1536" i="12"/>
  <c r="AV1537" i="12"/>
  <c r="AV1538" i="12"/>
  <c r="AV1539" i="12"/>
  <c r="AV1540" i="12"/>
  <c r="AV1541" i="12"/>
  <c r="AV1542" i="12"/>
  <c r="AV1543" i="12"/>
  <c r="AV1544" i="12"/>
  <c r="AV1545" i="12"/>
  <c r="AV1546" i="12"/>
  <c r="AV1547" i="12"/>
  <c r="AV1548" i="12"/>
  <c r="AV1549" i="12"/>
  <c r="AV1550" i="12"/>
  <c r="AV1551" i="12"/>
  <c r="AV1552" i="12"/>
  <c r="AV1553" i="12"/>
  <c r="AV1554" i="12"/>
  <c r="AV1555" i="12"/>
  <c r="AV1556" i="12"/>
  <c r="AV1557" i="12"/>
  <c r="AV1558" i="12"/>
  <c r="AV1559" i="12"/>
  <c r="AV1560" i="12"/>
  <c r="AV1561" i="12"/>
  <c r="AV1562" i="12"/>
  <c r="AV1563" i="12"/>
  <c r="AV1564" i="12"/>
  <c r="AV1565" i="12"/>
  <c r="AV1566" i="12"/>
  <c r="AV1567" i="12"/>
  <c r="AV1568" i="12"/>
  <c r="AV1569" i="12"/>
  <c r="AV1570" i="12"/>
  <c r="AV1571" i="12"/>
  <c r="AV1572" i="12"/>
  <c r="AV1573" i="12"/>
  <c r="AV1574" i="12"/>
  <c r="AV1575" i="12"/>
  <c r="AV1576" i="12"/>
  <c r="AV1577" i="12"/>
  <c r="AV1578" i="12"/>
  <c r="AV1579" i="12"/>
  <c r="AV1580" i="12"/>
  <c r="AV1581" i="12"/>
  <c r="AV1582" i="12"/>
  <c r="AV1583" i="12"/>
  <c r="AV1584" i="12"/>
  <c r="AV1585" i="12"/>
  <c r="AV1586" i="12"/>
  <c r="AV1587" i="12"/>
  <c r="AV1588" i="12"/>
  <c r="AV1589" i="12"/>
  <c r="AV1590" i="12"/>
  <c r="AV1591" i="12"/>
  <c r="AV1592" i="12"/>
  <c r="AV1593" i="12"/>
  <c r="AV1594" i="12"/>
  <c r="AV1595" i="12"/>
  <c r="AV1596" i="12"/>
  <c r="AV1597" i="12"/>
  <c r="AV1598" i="12"/>
  <c r="AV1599" i="12"/>
  <c r="AV1600" i="12"/>
  <c r="AV1601" i="12"/>
  <c r="AV1602" i="12"/>
  <c r="AV1603" i="12"/>
  <c r="AV1604" i="12"/>
  <c r="AV1605" i="12"/>
  <c r="AV1606" i="12"/>
  <c r="AV1607" i="12"/>
  <c r="AV1608" i="12"/>
  <c r="AV1609" i="12"/>
  <c r="AV1610" i="12"/>
  <c r="AV1611" i="12"/>
  <c r="AV1612" i="12"/>
  <c r="AV1613" i="12"/>
  <c r="AV1614" i="12"/>
  <c r="AV1615" i="12"/>
  <c r="AV1616" i="12"/>
  <c r="AV1617" i="12"/>
  <c r="AV1618" i="12"/>
  <c r="AV1619" i="12"/>
  <c r="AV1620" i="12"/>
  <c r="AV1621" i="12"/>
  <c r="AV1622" i="12"/>
  <c r="AV1623" i="12"/>
  <c r="AV1624" i="12"/>
  <c r="AV1625" i="12"/>
  <c r="AV1626" i="12"/>
  <c r="AV1627" i="12"/>
  <c r="AV1628" i="12"/>
  <c r="AV1629" i="12"/>
  <c r="AV1630" i="12"/>
  <c r="AV1631" i="12"/>
  <c r="AV1632" i="12"/>
  <c r="AV1633" i="12"/>
  <c r="AV1634" i="12"/>
  <c r="AV1635" i="12"/>
  <c r="AV1636" i="12"/>
  <c r="AV1637" i="12"/>
  <c r="AV1638" i="12"/>
  <c r="AV1639" i="12"/>
  <c r="AV1640" i="12"/>
  <c r="AV1641" i="12"/>
  <c r="AV1642" i="12"/>
  <c r="AV1643" i="12"/>
  <c r="AV1644" i="12"/>
  <c r="AV1645" i="12"/>
  <c r="AV1646" i="12"/>
  <c r="AV1647" i="12"/>
  <c r="AV1648" i="12"/>
  <c r="AV1649" i="12"/>
  <c r="AV1650" i="12"/>
  <c r="AV1651" i="12"/>
  <c r="AV1652" i="12"/>
  <c r="AV1653" i="12"/>
  <c r="AV1654" i="12"/>
  <c r="AV1655" i="12"/>
  <c r="AV1656" i="12"/>
  <c r="AV1657" i="12"/>
  <c r="AV1658" i="12"/>
  <c r="AV1659" i="12"/>
  <c r="AV1660" i="12"/>
  <c r="AV1661" i="12"/>
  <c r="AV1662" i="12"/>
  <c r="AV1663" i="12"/>
  <c r="AV1664" i="12"/>
  <c r="AV1665" i="12"/>
  <c r="AV1666" i="12"/>
  <c r="AV1667" i="12"/>
  <c r="AV1668" i="12"/>
  <c r="AV1669" i="12"/>
  <c r="AV1670" i="12"/>
  <c r="AV1671" i="12"/>
  <c r="AV1672" i="12"/>
  <c r="AV1673" i="12"/>
  <c r="AV1674" i="12"/>
  <c r="AV1675" i="12"/>
  <c r="AV1676" i="12"/>
  <c r="AV1677" i="12"/>
  <c r="AV1678" i="12"/>
  <c r="AV1679" i="12"/>
  <c r="AV1680" i="12"/>
  <c r="AV1681" i="12"/>
  <c r="AV1682" i="12"/>
  <c r="AV1683" i="12"/>
  <c r="AV1684" i="12"/>
  <c r="AV1685" i="12"/>
  <c r="AV1686" i="12"/>
  <c r="AV1687" i="12"/>
  <c r="AV1688" i="12"/>
  <c r="AV1689" i="12"/>
  <c r="AV1690" i="12"/>
  <c r="AV1691" i="12"/>
  <c r="AV1692" i="12"/>
  <c r="AV1693" i="12"/>
  <c r="AV1694" i="12"/>
  <c r="AV1695" i="12"/>
  <c r="AV1696" i="12"/>
  <c r="AV1697" i="12"/>
  <c r="AV1698" i="12"/>
  <c r="AV1699" i="12"/>
  <c r="AV1700" i="12"/>
  <c r="AV1701" i="12"/>
  <c r="AV1702" i="12"/>
  <c r="AV1703" i="12"/>
  <c r="AV1704" i="12"/>
  <c r="AV1705" i="12"/>
  <c r="AV1706" i="12"/>
  <c r="AV1707" i="12"/>
  <c r="AV1708" i="12"/>
  <c r="AV1709" i="12"/>
  <c r="AV1710" i="12"/>
  <c r="AV1711" i="12"/>
  <c r="AV1712" i="12"/>
  <c r="AV1713" i="12"/>
  <c r="AV1714" i="12"/>
  <c r="AV1715" i="12"/>
  <c r="AV1716" i="12"/>
  <c r="AV1717" i="12"/>
  <c r="AV1718" i="12"/>
  <c r="AV1719" i="12"/>
  <c r="AV1720" i="12"/>
  <c r="AV1721" i="12"/>
  <c r="AV1722" i="12"/>
  <c r="AV1723" i="12"/>
  <c r="AV1724" i="12"/>
  <c r="AV1725" i="12"/>
  <c r="AV1726" i="12"/>
  <c r="AV1727" i="12"/>
  <c r="AV1728" i="12"/>
  <c r="AV1729" i="12"/>
  <c r="AV1730" i="12"/>
  <c r="AV1731" i="12"/>
  <c r="AV1732" i="12"/>
  <c r="AV1733" i="12"/>
  <c r="AV1734" i="12"/>
  <c r="AV1735" i="12"/>
  <c r="AV1736" i="12"/>
  <c r="AV1737" i="12"/>
  <c r="AV1738" i="12"/>
  <c r="AV1739" i="12"/>
  <c r="AV1740" i="12"/>
  <c r="AV1741" i="12"/>
  <c r="AV1742" i="12"/>
  <c r="AV1743" i="12"/>
  <c r="AV1744" i="12"/>
  <c r="AV1745" i="12"/>
  <c r="AV1746" i="12"/>
  <c r="AV1747" i="12"/>
  <c r="AV1748" i="12"/>
  <c r="AV1749" i="12"/>
  <c r="AV1750" i="12"/>
  <c r="AV1751" i="12"/>
  <c r="AV1752" i="12"/>
  <c r="AV1753" i="12"/>
  <c r="AV1754" i="12"/>
  <c r="AV1755" i="12"/>
  <c r="AV1756" i="12"/>
  <c r="AV1757" i="12"/>
  <c r="AV1758" i="12"/>
  <c r="AV1759" i="12"/>
  <c r="AV1760" i="12"/>
  <c r="AV1761" i="12"/>
  <c r="AV1762" i="12"/>
  <c r="AV1763" i="12"/>
  <c r="AV1764" i="12"/>
  <c r="AV1765" i="12"/>
  <c r="AV1766" i="12"/>
  <c r="AV1767" i="12"/>
  <c r="AV1768" i="12"/>
  <c r="AV1769" i="12"/>
  <c r="AV1770" i="12"/>
  <c r="AV1771" i="12"/>
  <c r="AV1772" i="12"/>
  <c r="AV1773" i="12"/>
  <c r="AV1774" i="12"/>
  <c r="AV1775" i="12"/>
  <c r="AV1776" i="12"/>
  <c r="AV1777" i="12"/>
  <c r="AV1778" i="12"/>
  <c r="AV1779" i="12"/>
  <c r="AV1780" i="12"/>
  <c r="AV1781" i="12"/>
  <c r="AV1782" i="12"/>
  <c r="AV1783" i="12"/>
  <c r="AV1784" i="12"/>
  <c r="AV1785" i="12"/>
  <c r="AV1786" i="12"/>
  <c r="AV1787" i="12"/>
  <c r="AV1788" i="12"/>
  <c r="AV1789" i="12"/>
  <c r="AV1790" i="12"/>
  <c r="AV1791" i="12"/>
  <c r="AV1792" i="12"/>
  <c r="AV1793" i="12"/>
  <c r="AV1794" i="12"/>
  <c r="AV1795" i="12"/>
  <c r="AV1796" i="12"/>
  <c r="AV1797" i="12"/>
  <c r="AV1798" i="12"/>
  <c r="AV1799" i="12"/>
  <c r="AV1800" i="12"/>
  <c r="AV1801" i="12"/>
  <c r="AV1802" i="12"/>
  <c r="AV1803" i="12"/>
  <c r="AV1804" i="12"/>
  <c r="AV1805" i="12"/>
  <c r="AV1806" i="12"/>
  <c r="AV1807" i="12"/>
  <c r="AV1808" i="12"/>
  <c r="AV1809" i="12"/>
  <c r="AV1810" i="12"/>
  <c r="AV1811" i="12"/>
  <c r="AV1812" i="12"/>
  <c r="AV1813" i="12"/>
  <c r="AV1814" i="12"/>
  <c r="AV1815" i="12"/>
  <c r="AV1816" i="12"/>
  <c r="AV1817" i="12"/>
  <c r="AV1818" i="12"/>
  <c r="AV1819" i="12"/>
  <c r="AV1820" i="12"/>
  <c r="AV1821" i="12"/>
  <c r="AV1822" i="12"/>
  <c r="AV1823" i="12"/>
  <c r="AV1824" i="12"/>
  <c r="AV1825" i="12"/>
  <c r="AV1826" i="12"/>
  <c r="AV1827" i="12"/>
  <c r="AV1828" i="12"/>
  <c r="AV1829" i="12"/>
  <c r="AV1830" i="12"/>
  <c r="AV1831" i="12"/>
  <c r="AV1832" i="12"/>
  <c r="AV1833" i="12"/>
  <c r="AV1834" i="12"/>
  <c r="AV1835" i="12"/>
  <c r="AV1836" i="12"/>
  <c r="AV1837" i="12"/>
  <c r="AV1838" i="12"/>
  <c r="AV1839" i="12"/>
  <c r="AV1840" i="12"/>
  <c r="AV1841" i="12"/>
  <c r="AV1842" i="12"/>
  <c r="AV1843" i="12"/>
  <c r="AV1844" i="12"/>
  <c r="AV1845" i="12"/>
  <c r="AV1846" i="12"/>
  <c r="AV1847" i="12"/>
  <c r="AV1848" i="12"/>
  <c r="AV1849" i="12"/>
  <c r="AV1850" i="12"/>
  <c r="AV1851" i="12"/>
  <c r="AV1852" i="12"/>
  <c r="AV1853" i="12"/>
  <c r="AV1854" i="12"/>
  <c r="AV1855" i="12"/>
  <c r="AV1856" i="12"/>
  <c r="AV1857" i="12"/>
  <c r="AV1858" i="12"/>
  <c r="AV1859" i="12"/>
  <c r="AV1860" i="12"/>
  <c r="AV1861" i="12"/>
  <c r="AV1862" i="12"/>
  <c r="AV1863" i="12"/>
  <c r="AV1864" i="12"/>
  <c r="AV1865" i="12"/>
  <c r="AV1866" i="12"/>
  <c r="AV1867" i="12"/>
  <c r="AV1868" i="12"/>
  <c r="AV1869" i="12"/>
  <c r="AV1870" i="12"/>
  <c r="AV1871" i="12"/>
  <c r="AV1872" i="12"/>
  <c r="AV1873" i="12"/>
  <c r="AV1874" i="12"/>
  <c r="AV1875" i="12"/>
  <c r="AV1876" i="12"/>
  <c r="AV1877" i="12"/>
  <c r="AV1878" i="12"/>
  <c r="AV1879" i="12"/>
  <c r="AV1880" i="12"/>
  <c r="AV1881" i="12"/>
  <c r="AV1882" i="12"/>
  <c r="AV1883" i="12"/>
  <c r="AV1884" i="12"/>
  <c r="AV1885" i="12"/>
  <c r="AV1886" i="12"/>
  <c r="AV1887" i="12"/>
  <c r="AV1888" i="12"/>
  <c r="AV1889" i="12"/>
  <c r="AV1890" i="12"/>
  <c r="AV1891" i="12"/>
  <c r="AV1892" i="12"/>
  <c r="AV1893" i="12"/>
  <c r="AV1894" i="12"/>
  <c r="AV1895" i="12"/>
  <c r="AV1896" i="12"/>
  <c r="AV1897" i="12"/>
  <c r="AV1898" i="12"/>
  <c r="AV1899" i="12"/>
  <c r="AV1900" i="12"/>
  <c r="AV1901" i="12"/>
  <c r="AV1902" i="12"/>
  <c r="AV1903" i="12"/>
  <c r="AV1904" i="12"/>
  <c r="AV1905" i="12"/>
  <c r="AV1906" i="12"/>
  <c r="AV1907" i="12"/>
  <c r="AV1908" i="12"/>
  <c r="AV1909" i="12"/>
  <c r="AV1910" i="12"/>
  <c r="AV1911" i="12"/>
  <c r="AV1912" i="12"/>
  <c r="AV1913" i="12"/>
  <c r="AV1914" i="12"/>
  <c r="AV1915" i="12"/>
  <c r="AV1916" i="12"/>
  <c r="AV1917" i="12"/>
  <c r="AV1918" i="12"/>
  <c r="AV1919" i="12"/>
  <c r="AV1920" i="12"/>
  <c r="AV1921" i="12"/>
  <c r="AV1922" i="12"/>
  <c r="AV1923" i="12"/>
  <c r="AV1924" i="12"/>
  <c r="AV1925" i="12"/>
  <c r="AV1926" i="12"/>
  <c r="AV1927" i="12"/>
  <c r="AV1928" i="12"/>
  <c r="AV1929" i="12"/>
  <c r="AV1930" i="12"/>
  <c r="AV1931" i="12"/>
  <c r="AV1932" i="12"/>
  <c r="AV1933" i="12"/>
  <c r="AV1934" i="12"/>
  <c r="AV1935" i="12"/>
  <c r="AV1936" i="12"/>
  <c r="AV1937" i="12"/>
  <c r="AV1938" i="12"/>
  <c r="AV1939" i="12"/>
  <c r="AV1940" i="12"/>
  <c r="AV1941" i="12"/>
  <c r="AV1942" i="12"/>
  <c r="AV1943" i="12"/>
  <c r="AV1944" i="12"/>
  <c r="AV1945" i="12"/>
  <c r="AV1946" i="12"/>
  <c r="AV1947" i="12"/>
  <c r="AV1948" i="12"/>
  <c r="AV1949" i="12"/>
  <c r="AV1950" i="12"/>
  <c r="AV1951" i="12"/>
  <c r="AV1952" i="12"/>
  <c r="AV1953" i="12"/>
  <c r="AV1954" i="12"/>
  <c r="AV1955" i="12"/>
  <c r="AV1956" i="12"/>
  <c r="AV1957" i="12"/>
  <c r="AV1958" i="12"/>
  <c r="AV1959" i="12"/>
  <c r="AV1960" i="12"/>
  <c r="AV1961" i="12"/>
  <c r="AV1962" i="12"/>
  <c r="AV1963" i="12"/>
  <c r="AV1964" i="12"/>
  <c r="AV1965" i="12"/>
  <c r="AV1966" i="12"/>
  <c r="AV1967" i="12"/>
  <c r="AV1968" i="12"/>
  <c r="AV1969" i="12"/>
  <c r="AV1970" i="12"/>
  <c r="AV1971" i="12"/>
  <c r="AV1972" i="12"/>
  <c r="AV1973" i="12"/>
  <c r="AV1974" i="12"/>
  <c r="AV1975" i="12"/>
  <c r="AV1976" i="12"/>
  <c r="AV1977" i="12"/>
  <c r="AV1978" i="12"/>
  <c r="AV1979" i="12"/>
  <c r="AV1980" i="12"/>
  <c r="AV1981" i="12"/>
  <c r="AV1982" i="12"/>
  <c r="AV1983" i="12"/>
  <c r="AV1984" i="12"/>
  <c r="AV1985" i="12"/>
  <c r="AV1986" i="12"/>
  <c r="AV1987" i="12"/>
  <c r="AV1988" i="12"/>
  <c r="AV1989" i="12"/>
  <c r="AV1990" i="12"/>
  <c r="AV1991" i="12"/>
  <c r="AV1992" i="12"/>
  <c r="AV1993" i="12"/>
  <c r="AV1994" i="12"/>
  <c r="AV1995" i="12"/>
  <c r="AV1996" i="12"/>
  <c r="AV1997" i="12"/>
  <c r="AV1998" i="12"/>
  <c r="AV1999" i="12"/>
  <c r="AV2000" i="12"/>
  <c r="AV2001" i="12"/>
  <c r="AV2002" i="12"/>
  <c r="AV2003" i="12"/>
  <c r="AV2004" i="12"/>
  <c r="AV2005" i="12"/>
  <c r="AV2006" i="12"/>
  <c r="AV2007" i="12"/>
  <c r="AV2008" i="12"/>
  <c r="AV2009" i="12"/>
  <c r="AV2010" i="12"/>
  <c r="AV2011" i="12"/>
  <c r="AV2012" i="12"/>
  <c r="AV2013" i="12"/>
  <c r="AV2014" i="12"/>
  <c r="AV2015" i="12"/>
  <c r="AV2016" i="12"/>
  <c r="AV2017" i="12"/>
  <c r="AV2018" i="12"/>
  <c r="AV2019" i="12"/>
  <c r="AV2020" i="12"/>
  <c r="AV2021" i="12"/>
  <c r="AV21" i="12"/>
  <c r="AV22" i="12"/>
  <c r="AV23" i="12"/>
  <c r="AV24" i="12"/>
  <c r="AV25" i="12"/>
  <c r="AV26" i="12"/>
  <c r="AV27" i="12"/>
  <c r="AV28" i="12"/>
  <c r="AV29" i="12"/>
  <c r="AV30" i="12"/>
  <c r="AV31" i="12"/>
  <c r="AV32" i="12"/>
  <c r="AV33" i="12"/>
  <c r="AV34" i="12"/>
  <c r="AV35" i="12"/>
  <c r="AV36" i="12"/>
  <c r="AV37" i="12"/>
  <c r="AV38" i="12"/>
  <c r="AV11" i="12"/>
  <c r="AV12" i="12"/>
  <c r="AV13" i="12"/>
  <c r="AV14" i="12"/>
  <c r="AV15" i="12"/>
  <c r="AV16" i="12"/>
  <c r="AV17" i="12"/>
  <c r="AV18" i="12"/>
  <c r="AV19" i="12"/>
  <c r="AV20" i="12"/>
  <c r="AV10" i="12"/>
  <c r="AY366" i="12" l="1"/>
  <c r="AZ366" i="12"/>
  <c r="AY362" i="12"/>
  <c r="AZ362" i="12"/>
  <c r="AY358" i="12"/>
  <c r="AZ358" i="12"/>
  <c r="AY354" i="12"/>
  <c r="AZ354" i="12"/>
  <c r="AY350" i="12"/>
  <c r="AZ350" i="12"/>
  <c r="AY346" i="12"/>
  <c r="AZ346" i="12"/>
  <c r="AY342" i="12"/>
  <c r="AZ342" i="12"/>
  <c r="AY338" i="12"/>
  <c r="AZ338" i="12"/>
  <c r="AY334" i="12"/>
  <c r="AZ334" i="12"/>
  <c r="AY330" i="12"/>
  <c r="AZ330" i="12"/>
  <c r="AY326" i="12"/>
  <c r="AZ326" i="12"/>
  <c r="AY322" i="12"/>
  <c r="AZ322" i="12"/>
  <c r="AY318" i="12"/>
  <c r="AZ318" i="12"/>
  <c r="AY314" i="12"/>
  <c r="AZ314" i="12"/>
  <c r="AY310" i="12"/>
  <c r="AZ310" i="12"/>
  <c r="AY306" i="12"/>
  <c r="AZ306" i="12"/>
  <c r="AY302" i="12"/>
  <c r="AZ302" i="12"/>
  <c r="AY298" i="12"/>
  <c r="AZ298" i="12"/>
  <c r="AY294" i="12"/>
  <c r="AZ294" i="12"/>
  <c r="AY290" i="12"/>
  <c r="AZ290" i="12"/>
  <c r="AY286" i="12"/>
  <c r="AZ286" i="12"/>
  <c r="AY282" i="12"/>
  <c r="AZ282" i="12"/>
  <c r="AY278" i="12"/>
  <c r="AZ278" i="12"/>
  <c r="AY274" i="12"/>
  <c r="AZ274" i="12"/>
  <c r="AY270" i="12"/>
  <c r="AZ270" i="12"/>
  <c r="AY266" i="12"/>
  <c r="AZ266" i="12"/>
  <c r="AY262" i="12"/>
  <c r="AZ262" i="12"/>
  <c r="AY258" i="12"/>
  <c r="AZ258" i="12"/>
  <c r="AY254" i="12"/>
  <c r="AZ254" i="12"/>
  <c r="AY250" i="12"/>
  <c r="AZ250" i="12"/>
  <c r="AY246" i="12"/>
  <c r="AZ246" i="12"/>
  <c r="AY242" i="12"/>
  <c r="AZ242" i="12"/>
  <c r="AY238" i="12"/>
  <c r="AZ238" i="12"/>
  <c r="AY234" i="12"/>
  <c r="AZ234" i="12"/>
  <c r="AY230" i="12"/>
  <c r="AZ230" i="12"/>
  <c r="AY226" i="12"/>
  <c r="AZ226" i="12"/>
  <c r="AY222" i="12"/>
  <c r="AZ222" i="12"/>
  <c r="AY218" i="12"/>
  <c r="AZ218" i="12"/>
  <c r="AY214" i="12"/>
  <c r="AZ214" i="12"/>
  <c r="AY210" i="12"/>
  <c r="AZ210" i="12"/>
  <c r="AY206" i="12"/>
  <c r="AZ206" i="12"/>
  <c r="AY202" i="12"/>
  <c r="AZ202" i="12"/>
  <c r="AY198" i="12"/>
  <c r="AZ198" i="12"/>
  <c r="AY194" i="12"/>
  <c r="AZ194" i="12"/>
  <c r="AY190" i="12"/>
  <c r="AZ190" i="12"/>
  <c r="AY186" i="12"/>
  <c r="AZ186" i="12"/>
  <c r="AY182" i="12"/>
  <c r="AZ182" i="12"/>
  <c r="AY178" i="12"/>
  <c r="AZ178" i="12"/>
  <c r="AY174" i="12"/>
  <c r="AZ174" i="12"/>
  <c r="AY170" i="12"/>
  <c r="AZ170" i="12"/>
  <c r="AY166" i="12"/>
  <c r="AZ166" i="12"/>
  <c r="AY162" i="12"/>
  <c r="AZ162" i="12"/>
  <c r="AY158" i="12"/>
  <c r="AZ158" i="12"/>
  <c r="AY154" i="12"/>
  <c r="AZ154" i="12"/>
  <c r="AY150" i="12"/>
  <c r="AZ150" i="12"/>
  <c r="AY146" i="12"/>
  <c r="AZ146" i="12"/>
  <c r="AY142" i="12"/>
  <c r="AZ142" i="12"/>
  <c r="AY138" i="12"/>
  <c r="AZ138" i="12"/>
  <c r="AY134" i="12"/>
  <c r="AZ134" i="12"/>
  <c r="AY130" i="12"/>
  <c r="AZ130" i="12"/>
  <c r="AY126" i="12"/>
  <c r="AZ126" i="12"/>
  <c r="AY122" i="12"/>
  <c r="AZ122" i="12"/>
  <c r="AY118" i="12"/>
  <c r="AZ118" i="12"/>
  <c r="AY114" i="12"/>
  <c r="AZ114" i="12"/>
  <c r="AY110" i="12"/>
  <c r="AZ110" i="12"/>
  <c r="AY106" i="12"/>
  <c r="AZ106" i="12"/>
  <c r="AY102" i="12"/>
  <c r="AZ102" i="12"/>
  <c r="AY98" i="12"/>
  <c r="AZ98" i="12"/>
  <c r="AY94" i="12"/>
  <c r="AZ94" i="12"/>
  <c r="AY90" i="12"/>
  <c r="AZ90" i="12"/>
  <c r="AY86" i="12"/>
  <c r="AZ86" i="12"/>
  <c r="AY82" i="12"/>
  <c r="AZ82" i="12"/>
  <c r="AY78" i="12"/>
  <c r="AZ78" i="12"/>
  <c r="AY74" i="12"/>
  <c r="AZ74" i="12"/>
  <c r="AY70" i="12"/>
  <c r="AZ70" i="12"/>
  <c r="AY66" i="12"/>
  <c r="AZ66" i="12"/>
  <c r="AY62" i="12"/>
  <c r="AZ62" i="12"/>
  <c r="AY58" i="12"/>
  <c r="AZ58" i="12"/>
  <c r="AY54" i="12"/>
  <c r="AZ54" i="12"/>
  <c r="AY50" i="12"/>
  <c r="AZ50" i="12"/>
  <c r="AY46" i="12"/>
  <c r="AZ46" i="12"/>
  <c r="AY42" i="12"/>
  <c r="AZ42" i="12"/>
  <c r="AY20" i="12"/>
  <c r="AZ20" i="12"/>
  <c r="AY36" i="12"/>
  <c r="AZ36" i="12"/>
  <c r="AY32" i="12"/>
  <c r="AZ32" i="12"/>
  <c r="AY28" i="12"/>
  <c r="AZ28" i="12"/>
  <c r="AY24" i="12"/>
  <c r="AZ24" i="12"/>
  <c r="AZ2021" i="12"/>
  <c r="AY2021" i="12"/>
  <c r="AZ2017" i="12"/>
  <c r="AY2017" i="12"/>
  <c r="AZ2013" i="12"/>
  <c r="AY2013" i="12"/>
  <c r="AZ2009" i="12"/>
  <c r="AY2009" i="12"/>
  <c r="AZ2005" i="12"/>
  <c r="AY2005" i="12"/>
  <c r="AZ2001" i="12"/>
  <c r="AY2001" i="12"/>
  <c r="AZ1997" i="12"/>
  <c r="AY1997" i="12"/>
  <c r="AZ1993" i="12"/>
  <c r="AY1993" i="12"/>
  <c r="AZ1989" i="12"/>
  <c r="AY1989" i="12"/>
  <c r="AZ1985" i="12"/>
  <c r="AY1985" i="12"/>
  <c r="AZ1981" i="12"/>
  <c r="AY1981" i="12"/>
  <c r="AZ1977" i="12"/>
  <c r="AY1977" i="12"/>
  <c r="AZ1973" i="12"/>
  <c r="AY1973" i="12"/>
  <c r="AZ1969" i="12"/>
  <c r="AY1969" i="12"/>
  <c r="AZ1965" i="12"/>
  <c r="AY1965" i="12"/>
  <c r="AZ1961" i="12"/>
  <c r="AY1961" i="12"/>
  <c r="AZ1957" i="12"/>
  <c r="AY1957" i="12"/>
  <c r="AZ1953" i="12"/>
  <c r="AY1953" i="12"/>
  <c r="AZ1949" i="12"/>
  <c r="AY1949" i="12"/>
  <c r="AZ1945" i="12"/>
  <c r="AY1945" i="12"/>
  <c r="AZ1941" i="12"/>
  <c r="AY1941" i="12"/>
  <c r="AZ1937" i="12"/>
  <c r="AY1937" i="12"/>
  <c r="AZ1933" i="12"/>
  <c r="AY1933" i="12"/>
  <c r="AZ1929" i="12"/>
  <c r="AY1929" i="12"/>
  <c r="AZ1925" i="12"/>
  <c r="AY1925" i="12"/>
  <c r="AZ1921" i="12"/>
  <c r="AY1921" i="12"/>
  <c r="AZ1917" i="12"/>
  <c r="AY1917" i="12"/>
  <c r="AZ1913" i="12"/>
  <c r="AY1913" i="12"/>
  <c r="AZ1909" i="12"/>
  <c r="AY1909" i="12"/>
  <c r="AZ1905" i="12"/>
  <c r="AY1905" i="12"/>
  <c r="AZ1901" i="12"/>
  <c r="AY1901" i="12"/>
  <c r="AZ1897" i="12"/>
  <c r="AY1897" i="12"/>
  <c r="AZ1893" i="12"/>
  <c r="AY1893" i="12"/>
  <c r="AZ1889" i="12"/>
  <c r="AY1889" i="12"/>
  <c r="AZ1885" i="12"/>
  <c r="AY1885" i="12"/>
  <c r="AZ1881" i="12"/>
  <c r="AY1881" i="12"/>
  <c r="AZ1877" i="12"/>
  <c r="AY1877" i="12"/>
  <c r="AZ1873" i="12"/>
  <c r="AY1873" i="12"/>
  <c r="AZ1869" i="12"/>
  <c r="AY1869" i="12"/>
  <c r="AZ1865" i="12"/>
  <c r="AY1865" i="12"/>
  <c r="AZ1861" i="12"/>
  <c r="AY1861" i="12"/>
  <c r="AZ1857" i="12"/>
  <c r="AY1857" i="12"/>
  <c r="AZ1853" i="12"/>
  <c r="AY1853" i="12"/>
  <c r="AZ1849" i="12"/>
  <c r="AY1849" i="12"/>
  <c r="AZ1845" i="12"/>
  <c r="AY1845" i="12"/>
  <c r="AZ1841" i="12"/>
  <c r="AY1841" i="12"/>
  <c r="AZ1837" i="12"/>
  <c r="AY1837" i="12"/>
  <c r="AZ1833" i="12"/>
  <c r="AY1833" i="12"/>
  <c r="AZ1829" i="12"/>
  <c r="AY1829" i="12"/>
  <c r="AZ1825" i="12"/>
  <c r="AY1825" i="12"/>
  <c r="AZ1821" i="12"/>
  <c r="AY1821" i="12"/>
  <c r="AZ1817" i="12"/>
  <c r="AY1817" i="12"/>
  <c r="AZ1813" i="12"/>
  <c r="AY1813" i="12"/>
  <c r="AZ1809" i="12"/>
  <c r="AY1809" i="12"/>
  <c r="AZ1805" i="12"/>
  <c r="AY1805" i="12"/>
  <c r="AZ1801" i="12"/>
  <c r="AY1801" i="12"/>
  <c r="AZ1797" i="12"/>
  <c r="AY1797" i="12"/>
  <c r="AZ1793" i="12"/>
  <c r="AY1793" i="12"/>
  <c r="AZ1789" i="12"/>
  <c r="AY1789" i="12"/>
  <c r="AZ1785" i="12"/>
  <c r="AY1785" i="12"/>
  <c r="AZ1781" i="12"/>
  <c r="AY1781" i="12"/>
  <c r="AZ1777" i="12"/>
  <c r="AY1777" i="12"/>
  <c r="AZ1773" i="12"/>
  <c r="AY1773" i="12"/>
  <c r="AZ1769" i="12"/>
  <c r="AY1769" i="12"/>
  <c r="AZ1765" i="12"/>
  <c r="AY1765" i="12"/>
  <c r="AZ1761" i="12"/>
  <c r="AY1761" i="12"/>
  <c r="AZ1757" i="12"/>
  <c r="AY1757" i="12"/>
  <c r="AZ1753" i="12"/>
  <c r="AY1753" i="12"/>
  <c r="AZ1749" i="12"/>
  <c r="AY1749" i="12"/>
  <c r="AZ1745" i="12"/>
  <c r="AY1745" i="12"/>
  <c r="AZ1741" i="12"/>
  <c r="AY1741" i="12"/>
  <c r="AZ1737" i="12"/>
  <c r="AY1737" i="12"/>
  <c r="AZ1733" i="12"/>
  <c r="AY1733" i="12"/>
  <c r="AZ1729" i="12"/>
  <c r="AY1729" i="12"/>
  <c r="AZ1725" i="12"/>
  <c r="AY1725" i="12"/>
  <c r="AZ1721" i="12"/>
  <c r="AY1721" i="12"/>
  <c r="AZ1717" i="12"/>
  <c r="AY1717" i="12"/>
  <c r="AZ1713" i="12"/>
  <c r="AY1713" i="12"/>
  <c r="AZ1709" i="12"/>
  <c r="AY1709" i="12"/>
  <c r="AZ1705" i="12"/>
  <c r="AY1705" i="12"/>
  <c r="AZ1701" i="12"/>
  <c r="AY1701" i="12"/>
  <c r="AZ1697" i="12"/>
  <c r="AY1697" i="12"/>
  <c r="AZ1693" i="12"/>
  <c r="AY1693" i="12"/>
  <c r="AZ1689" i="12"/>
  <c r="AY1689" i="12"/>
  <c r="AZ1685" i="12"/>
  <c r="AY1685" i="12"/>
  <c r="AZ1681" i="12"/>
  <c r="AY1681" i="12"/>
  <c r="AZ1677" i="12"/>
  <c r="AY1677" i="12"/>
  <c r="AZ1673" i="12"/>
  <c r="AY1673" i="12"/>
  <c r="AZ1669" i="12"/>
  <c r="AY1669" i="12"/>
  <c r="AZ1665" i="12"/>
  <c r="AY1665" i="12"/>
  <c r="AZ1661" i="12"/>
  <c r="AY1661" i="12"/>
  <c r="AZ1657" i="12"/>
  <c r="AY1657" i="12"/>
  <c r="AZ1653" i="12"/>
  <c r="AY1653" i="12"/>
  <c r="AZ1649" i="12"/>
  <c r="AY1649" i="12"/>
  <c r="AZ1645" i="12"/>
  <c r="AY1645" i="12"/>
  <c r="AZ1641" i="12"/>
  <c r="AY1641" i="12"/>
  <c r="AZ1637" i="12"/>
  <c r="AY1637" i="12"/>
  <c r="AZ1633" i="12"/>
  <c r="AY1633" i="12"/>
  <c r="AZ1629" i="12"/>
  <c r="AY1629" i="12"/>
  <c r="AZ1625" i="12"/>
  <c r="AY1625" i="12"/>
  <c r="AZ1621" i="12"/>
  <c r="AY1621" i="12"/>
  <c r="AZ1617" i="12"/>
  <c r="AY1617" i="12"/>
  <c r="AZ1613" i="12"/>
  <c r="AY1613" i="12"/>
  <c r="AZ1609" i="12"/>
  <c r="AY1609" i="12"/>
  <c r="AZ1605" i="12"/>
  <c r="AY1605" i="12"/>
  <c r="AZ1601" i="12"/>
  <c r="AY1601" i="12"/>
  <c r="AZ1597" i="12"/>
  <c r="AY1597" i="12"/>
  <c r="AZ1593" i="12"/>
  <c r="AY1593" i="12"/>
  <c r="AZ1589" i="12"/>
  <c r="AY1589" i="12"/>
  <c r="AZ1585" i="12"/>
  <c r="AY1585" i="12"/>
  <c r="AZ1581" i="12"/>
  <c r="AY1581" i="12"/>
  <c r="AZ1577" i="12"/>
  <c r="AY1577" i="12"/>
  <c r="AZ1573" i="12"/>
  <c r="AY1573" i="12"/>
  <c r="AZ1569" i="12"/>
  <c r="AY1569" i="12"/>
  <c r="AZ1565" i="12"/>
  <c r="AY1565" i="12"/>
  <c r="AZ1561" i="12"/>
  <c r="AY1561" i="12"/>
  <c r="AZ1557" i="12"/>
  <c r="AY1557" i="12"/>
  <c r="AZ1553" i="12"/>
  <c r="AY1553" i="12"/>
  <c r="AZ1549" i="12"/>
  <c r="AY1549" i="12"/>
  <c r="AZ1545" i="12"/>
  <c r="AY1545" i="12"/>
  <c r="AZ1541" i="12"/>
  <c r="AY1541" i="12"/>
  <c r="AZ1537" i="12"/>
  <c r="AY1537" i="12"/>
  <c r="AZ1533" i="12"/>
  <c r="AY1533" i="12"/>
  <c r="AZ1529" i="12"/>
  <c r="AY1529" i="12"/>
  <c r="AZ1525" i="12"/>
  <c r="AY1525" i="12"/>
  <c r="AZ1521" i="12"/>
  <c r="AY1521" i="12"/>
  <c r="AZ1517" i="12"/>
  <c r="AY1517" i="12"/>
  <c r="AZ1513" i="12"/>
  <c r="AY1513" i="12"/>
  <c r="AZ1509" i="12"/>
  <c r="AY1509" i="12"/>
  <c r="AZ1505" i="12"/>
  <c r="AY1505" i="12"/>
  <c r="AZ1501" i="12"/>
  <c r="AY1501" i="12"/>
  <c r="AZ1497" i="12"/>
  <c r="AY1497" i="12"/>
  <c r="AZ1493" i="12"/>
  <c r="AY1493" i="12"/>
  <c r="AZ1489" i="12"/>
  <c r="AY1489" i="12"/>
  <c r="AZ1485" i="12"/>
  <c r="AY1485" i="12"/>
  <c r="AZ1481" i="12"/>
  <c r="AY1481" i="12"/>
  <c r="AZ1477" i="12"/>
  <c r="AY1477" i="12"/>
  <c r="AZ1473" i="12"/>
  <c r="AY1473" i="12"/>
  <c r="AZ1469" i="12"/>
  <c r="AY1469" i="12"/>
  <c r="AZ1465" i="12"/>
  <c r="AY1465" i="12"/>
  <c r="AZ1461" i="12"/>
  <c r="AY1461" i="12"/>
  <c r="AZ1457" i="12"/>
  <c r="AY1457" i="12"/>
  <c r="AZ1453" i="12"/>
  <c r="AY1453" i="12"/>
  <c r="AZ1449" i="12"/>
  <c r="AY1449" i="12"/>
  <c r="AZ1445" i="12"/>
  <c r="AY1445" i="12"/>
  <c r="AZ1441" i="12"/>
  <c r="AY1441" i="12"/>
  <c r="AZ1437" i="12"/>
  <c r="AY1437" i="12"/>
  <c r="AZ1433" i="12"/>
  <c r="AY1433" i="12"/>
  <c r="AZ1429" i="12"/>
  <c r="AY1429" i="12"/>
  <c r="AZ1425" i="12"/>
  <c r="AY1425" i="12"/>
  <c r="AZ1421" i="12"/>
  <c r="AY1421" i="12"/>
  <c r="AZ1417" i="12"/>
  <c r="AY1417" i="12"/>
  <c r="AZ1413" i="12"/>
  <c r="AY1413" i="12"/>
  <c r="AZ1409" i="12"/>
  <c r="AY1409" i="12"/>
  <c r="AZ1405" i="12"/>
  <c r="AY1405" i="12"/>
  <c r="AZ1401" i="12"/>
  <c r="AY1401" i="12"/>
  <c r="AZ1397" i="12"/>
  <c r="AY1397" i="12"/>
  <c r="AZ1393" i="12"/>
  <c r="AY1393" i="12"/>
  <c r="AZ1389" i="12"/>
  <c r="AY1389" i="12"/>
  <c r="AZ1385" i="12"/>
  <c r="AY1385" i="12"/>
  <c r="AZ1381" i="12"/>
  <c r="AY1381" i="12"/>
  <c r="AZ1377" i="12"/>
  <c r="AY1377" i="12"/>
  <c r="AZ1373" i="12"/>
  <c r="AY1373" i="12"/>
  <c r="AZ1369" i="12"/>
  <c r="AY1369" i="12"/>
  <c r="AZ1365" i="12"/>
  <c r="AY1365" i="12"/>
  <c r="AZ1361" i="12"/>
  <c r="AY1361" i="12"/>
  <c r="AZ1357" i="12"/>
  <c r="AY1357" i="12"/>
  <c r="AZ1353" i="12"/>
  <c r="AY1353" i="12"/>
  <c r="AZ1349" i="12"/>
  <c r="AY1349" i="12"/>
  <c r="AZ1345" i="12"/>
  <c r="AY1345" i="12"/>
  <c r="AZ1341" i="12"/>
  <c r="AY1341" i="12"/>
  <c r="AZ1337" i="12"/>
  <c r="AY1337" i="12"/>
  <c r="AZ1333" i="12"/>
  <c r="AY1333" i="12"/>
  <c r="AZ1329" i="12"/>
  <c r="AY1329" i="12"/>
  <c r="AZ1325" i="12"/>
  <c r="AY1325" i="12"/>
  <c r="AZ1321" i="12"/>
  <c r="AY1321" i="12"/>
  <c r="AZ1317" i="12"/>
  <c r="AY1317" i="12"/>
  <c r="AZ1313" i="12"/>
  <c r="AY1313" i="12"/>
  <c r="AZ1309" i="12"/>
  <c r="AY1309" i="12"/>
  <c r="AZ1305" i="12"/>
  <c r="AY1305" i="12"/>
  <c r="AZ1301" i="12"/>
  <c r="AY1301" i="12"/>
  <c r="AZ1297" i="12"/>
  <c r="AY1297" i="12"/>
  <c r="AZ1293" i="12"/>
  <c r="AY1293" i="12"/>
  <c r="AZ1289" i="12"/>
  <c r="AY1289" i="12"/>
  <c r="AZ1285" i="12"/>
  <c r="AY1285" i="12"/>
  <c r="AZ1281" i="12"/>
  <c r="AY1281" i="12"/>
  <c r="AZ1277" i="12"/>
  <c r="AY1277" i="12"/>
  <c r="AZ1273" i="12"/>
  <c r="AY1273" i="12"/>
  <c r="AZ1269" i="12"/>
  <c r="AY1269" i="12"/>
  <c r="AZ1265" i="12"/>
  <c r="AY1265" i="12"/>
  <c r="AZ1261" i="12"/>
  <c r="AY1261" i="12"/>
  <c r="AZ1257" i="12"/>
  <c r="AY1257" i="12"/>
  <c r="AZ1253" i="12"/>
  <c r="AY1253" i="12"/>
  <c r="AZ1249" i="12"/>
  <c r="AY1249" i="12"/>
  <c r="AZ1245" i="12"/>
  <c r="AY1245" i="12"/>
  <c r="AZ1241" i="12"/>
  <c r="AY1241" i="12"/>
  <c r="AZ1237" i="12"/>
  <c r="AY1237" i="12"/>
  <c r="AZ1233" i="12"/>
  <c r="AY1233" i="12"/>
  <c r="AZ1229" i="12"/>
  <c r="AY1229" i="12"/>
  <c r="AZ1225" i="12"/>
  <c r="AY1225" i="12"/>
  <c r="AZ1221" i="12"/>
  <c r="AY1221" i="12"/>
  <c r="AZ1217" i="12"/>
  <c r="AY1217" i="12"/>
  <c r="AZ1213" i="12"/>
  <c r="AY1213" i="12"/>
  <c r="AZ1209" i="12"/>
  <c r="AY1209" i="12"/>
  <c r="AZ1205" i="12"/>
  <c r="AY1205" i="12"/>
  <c r="AZ1201" i="12"/>
  <c r="AY1201" i="12"/>
  <c r="AZ1197" i="12"/>
  <c r="AY1197" i="12"/>
  <c r="AZ1193" i="12"/>
  <c r="AY1193" i="12"/>
  <c r="AZ1189" i="12"/>
  <c r="AY1189" i="12"/>
  <c r="AZ1185" i="12"/>
  <c r="AY1185" i="12"/>
  <c r="AZ1181" i="12"/>
  <c r="AY1181" i="12"/>
  <c r="AZ1177" i="12"/>
  <c r="AY1177" i="12"/>
  <c r="AZ1173" i="12"/>
  <c r="AY1173" i="12"/>
  <c r="AZ1169" i="12"/>
  <c r="AY1169" i="12"/>
  <c r="AZ1165" i="12"/>
  <c r="AY1165" i="12"/>
  <c r="AZ1161" i="12"/>
  <c r="AY1161" i="12"/>
  <c r="AZ1157" i="12"/>
  <c r="AY1157" i="12"/>
  <c r="AZ1153" i="12"/>
  <c r="AY1153" i="12"/>
  <c r="AZ1149" i="12"/>
  <c r="AY1149" i="12"/>
  <c r="AZ1145" i="12"/>
  <c r="AY1145" i="12"/>
  <c r="AZ1141" i="12"/>
  <c r="AY1141" i="12"/>
  <c r="AZ1137" i="12"/>
  <c r="AY1137" i="12"/>
  <c r="AZ1133" i="12"/>
  <c r="AY1133" i="12"/>
  <c r="AZ1129" i="12"/>
  <c r="AY1129" i="12"/>
  <c r="AZ1125" i="12"/>
  <c r="AY1125" i="12"/>
  <c r="AZ1121" i="12"/>
  <c r="AY1121" i="12"/>
  <c r="AZ1117" i="12"/>
  <c r="AY1117" i="12"/>
  <c r="AZ1113" i="12"/>
  <c r="AY1113" i="12"/>
  <c r="AZ1109" i="12"/>
  <c r="AY1109" i="12"/>
  <c r="AZ1105" i="12"/>
  <c r="AY1105" i="12"/>
  <c r="AZ1101" i="12"/>
  <c r="AY1101" i="12"/>
  <c r="AZ1097" i="12"/>
  <c r="AY1097" i="12"/>
  <c r="AZ1093" i="12"/>
  <c r="AY1093" i="12"/>
  <c r="AZ1089" i="12"/>
  <c r="AY1089" i="12"/>
  <c r="AZ1085" i="12"/>
  <c r="AY1085" i="12"/>
  <c r="AY1081" i="12"/>
  <c r="AZ1081" i="12"/>
  <c r="AY1077" i="12"/>
  <c r="AZ1077" i="12"/>
  <c r="AY1073" i="12"/>
  <c r="AZ1073" i="12"/>
  <c r="AY1069" i="12"/>
  <c r="AZ1069" i="12"/>
  <c r="AY1065" i="12"/>
  <c r="AZ1065" i="12"/>
  <c r="AY1061" i="12"/>
  <c r="AZ1061" i="12"/>
  <c r="AY1057" i="12"/>
  <c r="AZ1057" i="12"/>
  <c r="AY1053" i="12"/>
  <c r="AZ1053" i="12"/>
  <c r="AY1049" i="12"/>
  <c r="AZ1049" i="12"/>
  <c r="AY1045" i="12"/>
  <c r="AZ1045" i="12"/>
  <c r="AY1041" i="12"/>
  <c r="AZ1041" i="12"/>
  <c r="AY1037" i="12"/>
  <c r="AZ1037" i="12"/>
  <c r="AY1033" i="12"/>
  <c r="AZ1033" i="12"/>
  <c r="AY1029" i="12"/>
  <c r="AZ1029" i="12"/>
  <c r="AY1025" i="12"/>
  <c r="AZ1025" i="12"/>
  <c r="AY1021" i="12"/>
  <c r="AZ1021" i="12"/>
  <c r="AY1017" i="12"/>
  <c r="AZ1017" i="12"/>
  <c r="AY1013" i="12"/>
  <c r="AZ1013" i="12"/>
  <c r="AY1009" i="12"/>
  <c r="AZ1009" i="12"/>
  <c r="AY1005" i="12"/>
  <c r="AZ1005" i="12"/>
  <c r="AY1001" i="12"/>
  <c r="AZ1001" i="12"/>
  <c r="AY997" i="12"/>
  <c r="AZ997" i="12"/>
  <c r="AY993" i="12"/>
  <c r="AZ993" i="12"/>
  <c r="AY989" i="12"/>
  <c r="AZ989" i="12"/>
  <c r="AY985" i="12"/>
  <c r="AZ985" i="12"/>
  <c r="AY981" i="12"/>
  <c r="AZ981" i="12"/>
  <c r="AY977" i="12"/>
  <c r="AZ977" i="12"/>
  <c r="AY973" i="12"/>
  <c r="AZ973" i="12"/>
  <c r="AY969" i="12"/>
  <c r="AZ969" i="12"/>
  <c r="AY965" i="12"/>
  <c r="AZ965" i="12"/>
  <c r="AY961" i="12"/>
  <c r="AZ961" i="12"/>
  <c r="AY957" i="12"/>
  <c r="AZ957" i="12"/>
  <c r="AY953" i="12"/>
  <c r="AZ953" i="12"/>
  <c r="AY949" i="12"/>
  <c r="AZ949" i="12"/>
  <c r="AY945" i="12"/>
  <c r="AZ945" i="12"/>
  <c r="AY941" i="12"/>
  <c r="AZ941" i="12"/>
  <c r="AY937" i="12"/>
  <c r="AZ937" i="12"/>
  <c r="AY933" i="12"/>
  <c r="AZ933" i="12"/>
  <c r="AY929" i="12"/>
  <c r="AZ929" i="12"/>
  <c r="AY925" i="12"/>
  <c r="AZ925" i="12"/>
  <c r="AY921" i="12"/>
  <c r="AZ921" i="12"/>
  <c r="AY917" i="12"/>
  <c r="AZ917" i="12"/>
  <c r="AY913" i="12"/>
  <c r="AZ913" i="12"/>
  <c r="AY909" i="12"/>
  <c r="AZ909" i="12"/>
  <c r="AY905" i="12"/>
  <c r="AZ905" i="12"/>
  <c r="AY901" i="12"/>
  <c r="AZ901" i="12"/>
  <c r="AY897" i="12"/>
  <c r="AZ897" i="12"/>
  <c r="AY893" i="12"/>
  <c r="AZ893" i="12"/>
  <c r="AY889" i="12"/>
  <c r="AZ889" i="12"/>
  <c r="AY885" i="12"/>
  <c r="AZ885" i="12"/>
  <c r="AY881" i="12"/>
  <c r="AZ881" i="12"/>
  <c r="AY877" i="12"/>
  <c r="AZ877" i="12"/>
  <c r="AY873" i="12"/>
  <c r="AZ873" i="12"/>
  <c r="AY869" i="12"/>
  <c r="AZ869" i="12"/>
  <c r="AY865" i="12"/>
  <c r="AZ865" i="12"/>
  <c r="AY861" i="12"/>
  <c r="AZ861" i="12"/>
  <c r="AY857" i="12"/>
  <c r="AZ857" i="12"/>
  <c r="AY853" i="12"/>
  <c r="AZ853" i="12"/>
  <c r="AY849" i="12"/>
  <c r="AZ849" i="12"/>
  <c r="AY845" i="12"/>
  <c r="AZ845" i="12"/>
  <c r="AY841" i="12"/>
  <c r="AZ841" i="12"/>
  <c r="AY837" i="12"/>
  <c r="AZ837" i="12"/>
  <c r="AY833" i="12"/>
  <c r="AZ833" i="12"/>
  <c r="AY829" i="12"/>
  <c r="AZ829" i="12"/>
  <c r="AY825" i="12"/>
  <c r="AZ825" i="12"/>
  <c r="AY821" i="12"/>
  <c r="AZ821" i="12"/>
  <c r="AY817" i="12"/>
  <c r="AZ817" i="12"/>
  <c r="AY813" i="12"/>
  <c r="AZ813" i="12"/>
  <c r="AY809" i="12"/>
  <c r="AZ809" i="12"/>
  <c r="AY805" i="12"/>
  <c r="AZ805" i="12"/>
  <c r="AY801" i="12"/>
  <c r="AZ801" i="12"/>
  <c r="AY797" i="12"/>
  <c r="AZ797" i="12"/>
  <c r="AY793" i="12"/>
  <c r="AZ793" i="12"/>
  <c r="AY789" i="12"/>
  <c r="AZ789" i="12"/>
  <c r="AY785" i="12"/>
  <c r="AZ785" i="12"/>
  <c r="AY781" i="12"/>
  <c r="AZ781" i="12"/>
  <c r="AY777" i="12"/>
  <c r="AZ777" i="12"/>
  <c r="AY773" i="12"/>
  <c r="AZ773" i="12"/>
  <c r="AY769" i="12"/>
  <c r="AZ769" i="12"/>
  <c r="AY765" i="12"/>
  <c r="AZ765" i="12"/>
  <c r="AY761" i="12"/>
  <c r="AZ761" i="12"/>
  <c r="AY757" i="12"/>
  <c r="AZ757" i="12"/>
  <c r="AY753" i="12"/>
  <c r="AZ753" i="12"/>
  <c r="AY749" i="12"/>
  <c r="AZ749" i="12"/>
  <c r="AY745" i="12"/>
  <c r="AZ745" i="12"/>
  <c r="AY741" i="12"/>
  <c r="AZ741" i="12"/>
  <c r="AY737" i="12"/>
  <c r="AZ737" i="12"/>
  <c r="AY733" i="12"/>
  <c r="AZ733" i="12"/>
  <c r="AY729" i="12"/>
  <c r="AZ729" i="12"/>
  <c r="AY725" i="12"/>
  <c r="AZ725" i="12"/>
  <c r="AY721" i="12"/>
  <c r="AZ721" i="12"/>
  <c r="AY717" i="12"/>
  <c r="AZ717" i="12"/>
  <c r="AY713" i="12"/>
  <c r="AZ713" i="12"/>
  <c r="AY709" i="12"/>
  <c r="AZ709" i="12"/>
  <c r="AY705" i="12"/>
  <c r="AZ705" i="12"/>
  <c r="AY701" i="12"/>
  <c r="AZ701" i="12"/>
  <c r="AY697" i="12"/>
  <c r="AZ697" i="12"/>
  <c r="AY693" i="12"/>
  <c r="AZ693" i="12"/>
  <c r="AY689" i="12"/>
  <c r="AZ689" i="12"/>
  <c r="AY685" i="12"/>
  <c r="AZ685" i="12"/>
  <c r="AY681" i="12"/>
  <c r="AZ681" i="12"/>
  <c r="AY677" i="12"/>
  <c r="AZ677" i="12"/>
  <c r="AY673" i="12"/>
  <c r="AZ673" i="12"/>
  <c r="AY669" i="12"/>
  <c r="AZ669" i="12"/>
  <c r="AY665" i="12"/>
  <c r="AZ665" i="12"/>
  <c r="AY661" i="12"/>
  <c r="AZ661" i="12"/>
  <c r="AY657" i="12"/>
  <c r="AZ657" i="12"/>
  <c r="AY653" i="12"/>
  <c r="AZ653" i="12"/>
  <c r="AY649" i="12"/>
  <c r="AZ649" i="12"/>
  <c r="AY645" i="12"/>
  <c r="AZ645" i="12"/>
  <c r="AY641" i="12"/>
  <c r="AZ641" i="12"/>
  <c r="AY637" i="12"/>
  <c r="AZ637" i="12"/>
  <c r="AY633" i="12"/>
  <c r="AZ633" i="12"/>
  <c r="AY629" i="12"/>
  <c r="AZ629" i="12"/>
  <c r="AY625" i="12"/>
  <c r="AZ625" i="12"/>
  <c r="AY621" i="12"/>
  <c r="AZ621" i="12"/>
  <c r="AY617" i="12"/>
  <c r="AZ617" i="12"/>
  <c r="AY613" i="12"/>
  <c r="AZ613" i="12"/>
  <c r="AY609" i="12"/>
  <c r="AZ609" i="12"/>
  <c r="AY605" i="12"/>
  <c r="AZ605" i="12"/>
  <c r="AY601" i="12"/>
  <c r="AZ601" i="12"/>
  <c r="AY597" i="12"/>
  <c r="AZ597" i="12"/>
  <c r="AY593" i="12"/>
  <c r="AZ593" i="12"/>
  <c r="AY589" i="12"/>
  <c r="AZ589" i="12"/>
  <c r="AY585" i="12"/>
  <c r="AZ585" i="12"/>
  <c r="AY581" i="12"/>
  <c r="AZ581" i="12"/>
  <c r="AY577" i="12"/>
  <c r="AZ577" i="12"/>
  <c r="AY573" i="12"/>
  <c r="AZ573" i="12"/>
  <c r="AY569" i="12"/>
  <c r="AZ569" i="12"/>
  <c r="AY565" i="12"/>
  <c r="AZ565" i="12"/>
  <c r="AY561" i="12"/>
  <c r="AZ561" i="12"/>
  <c r="AY557" i="12"/>
  <c r="AZ557" i="12"/>
  <c r="AY553" i="12"/>
  <c r="AZ553" i="12"/>
  <c r="AY549" i="12"/>
  <c r="AZ549" i="12"/>
  <c r="AY545" i="12"/>
  <c r="AZ545" i="12"/>
  <c r="AY541" i="12"/>
  <c r="AZ541" i="12"/>
  <c r="AY537" i="12"/>
  <c r="AZ537" i="12"/>
  <c r="AY533" i="12"/>
  <c r="AZ533" i="12"/>
  <c r="AY529" i="12"/>
  <c r="AZ529" i="12"/>
  <c r="AY525" i="12"/>
  <c r="AZ525" i="12"/>
  <c r="AY521" i="12"/>
  <c r="AZ521" i="12"/>
  <c r="AY517" i="12"/>
  <c r="AZ517" i="12"/>
  <c r="AY513" i="12"/>
  <c r="AZ513" i="12"/>
  <c r="AY509" i="12"/>
  <c r="AZ509" i="12"/>
  <c r="AY505" i="12"/>
  <c r="AZ505" i="12"/>
  <c r="AY501" i="12"/>
  <c r="AZ501" i="12"/>
  <c r="AY497" i="12"/>
  <c r="AZ497" i="12"/>
  <c r="AY493" i="12"/>
  <c r="AZ493" i="12"/>
  <c r="AY489" i="12"/>
  <c r="AZ489" i="12"/>
  <c r="AY485" i="12"/>
  <c r="AZ485" i="12"/>
  <c r="AY481" i="12"/>
  <c r="AZ481" i="12"/>
  <c r="AY477" i="12"/>
  <c r="AZ477" i="12"/>
  <c r="AY473" i="12"/>
  <c r="AZ473" i="12"/>
  <c r="AY469" i="12"/>
  <c r="AZ469" i="12"/>
  <c r="AY465" i="12"/>
  <c r="AZ465" i="12"/>
  <c r="AY461" i="12"/>
  <c r="AZ461" i="12"/>
  <c r="AY457" i="12"/>
  <c r="AZ457" i="12"/>
  <c r="AY453" i="12"/>
  <c r="AZ453" i="12"/>
  <c r="AY449" i="12"/>
  <c r="AZ449" i="12"/>
  <c r="AY445" i="12"/>
  <c r="AZ445" i="12"/>
  <c r="AY441" i="12"/>
  <c r="AZ441" i="12"/>
  <c r="AY437" i="12"/>
  <c r="AZ437" i="12"/>
  <c r="AY433" i="12"/>
  <c r="AZ433" i="12"/>
  <c r="AY429" i="12"/>
  <c r="AZ429" i="12"/>
  <c r="AY425" i="12"/>
  <c r="AZ425" i="12"/>
  <c r="AY421" i="12"/>
  <c r="AZ421" i="12"/>
  <c r="AY417" i="12"/>
  <c r="AZ417" i="12"/>
  <c r="AY413" i="12"/>
  <c r="AZ413" i="12"/>
  <c r="AY409" i="12"/>
  <c r="AZ409" i="12"/>
  <c r="AY405" i="12"/>
  <c r="AZ405" i="12"/>
  <c r="AY401" i="12"/>
  <c r="AZ401" i="12"/>
  <c r="AY397" i="12"/>
  <c r="AZ397" i="12"/>
  <c r="AY393" i="12"/>
  <c r="AZ393" i="12"/>
  <c r="AY389" i="12"/>
  <c r="AZ389" i="12"/>
  <c r="AY385" i="12"/>
  <c r="AZ385" i="12"/>
  <c r="AY381" i="12"/>
  <c r="AZ381" i="12"/>
  <c r="AY377" i="12"/>
  <c r="AZ377" i="12"/>
  <c r="AY373" i="12"/>
  <c r="AZ373" i="12"/>
  <c r="AY369" i="12"/>
  <c r="AZ369" i="12"/>
  <c r="AY365" i="12"/>
  <c r="AZ365" i="12"/>
  <c r="AY361" i="12"/>
  <c r="AZ361" i="12"/>
  <c r="AY357" i="12"/>
  <c r="AZ357" i="12"/>
  <c r="AY353" i="12"/>
  <c r="AZ353" i="12"/>
  <c r="AY349" i="12"/>
  <c r="AZ349" i="12"/>
  <c r="AY345" i="12"/>
  <c r="AZ345" i="12"/>
  <c r="AY341" i="12"/>
  <c r="AZ341" i="12"/>
  <c r="AY337" i="12"/>
  <c r="AZ337" i="12"/>
  <c r="AY333" i="12"/>
  <c r="AZ333" i="12"/>
  <c r="AY329" i="12"/>
  <c r="AZ329" i="12"/>
  <c r="AY325" i="12"/>
  <c r="AZ325" i="12"/>
  <c r="AY321" i="12"/>
  <c r="AZ321" i="12"/>
  <c r="AY317" i="12"/>
  <c r="AZ317" i="12"/>
  <c r="AY313" i="12"/>
  <c r="AZ313" i="12"/>
  <c r="AY309" i="12"/>
  <c r="AZ309" i="12"/>
  <c r="AY305" i="12"/>
  <c r="AZ305" i="12"/>
  <c r="AY301" i="12"/>
  <c r="AZ301" i="12"/>
  <c r="AY297" i="12"/>
  <c r="AZ297" i="12"/>
  <c r="AY293" i="12"/>
  <c r="AZ293" i="12"/>
  <c r="AY289" i="12"/>
  <c r="AZ289" i="12"/>
  <c r="AY285" i="12"/>
  <c r="AZ285" i="12"/>
  <c r="AY281" i="12"/>
  <c r="AZ281" i="12"/>
  <c r="AY277" i="12"/>
  <c r="AZ277" i="12"/>
  <c r="AY273" i="12"/>
  <c r="AZ273" i="12"/>
  <c r="AY269" i="12"/>
  <c r="AZ269" i="12"/>
  <c r="AY265" i="12"/>
  <c r="AZ265" i="12"/>
  <c r="AY261" i="12"/>
  <c r="AZ261" i="12"/>
  <c r="AY257" i="12"/>
  <c r="AZ257" i="12"/>
  <c r="AY253" i="12"/>
  <c r="AZ253" i="12"/>
  <c r="AY249" i="12"/>
  <c r="AZ249" i="12"/>
  <c r="AY245" i="12"/>
  <c r="AZ245" i="12"/>
  <c r="AY241" i="12"/>
  <c r="AZ241" i="12"/>
  <c r="AY237" i="12"/>
  <c r="AZ237" i="12"/>
  <c r="AY233" i="12"/>
  <c r="AZ233" i="12"/>
  <c r="AY229" i="12"/>
  <c r="AZ229" i="12"/>
  <c r="AY225" i="12"/>
  <c r="AZ225" i="12"/>
  <c r="AY221" i="12"/>
  <c r="AZ221" i="12"/>
  <c r="AY217" i="12"/>
  <c r="AZ217" i="12"/>
  <c r="AY213" i="12"/>
  <c r="AZ213" i="12"/>
  <c r="AY209" i="12"/>
  <c r="AZ209" i="12"/>
  <c r="AY205" i="12"/>
  <c r="AZ205" i="12"/>
  <c r="AY201" i="12"/>
  <c r="AZ201" i="12"/>
  <c r="AY197" i="12"/>
  <c r="AZ197" i="12"/>
  <c r="AY193" i="12"/>
  <c r="AZ193" i="12"/>
  <c r="AY189" i="12"/>
  <c r="AZ189" i="12"/>
  <c r="AY185" i="12"/>
  <c r="AZ185" i="12"/>
  <c r="AY181" i="12"/>
  <c r="AZ181" i="12"/>
  <c r="AY177" i="12"/>
  <c r="AZ177" i="12"/>
  <c r="AY173" i="12"/>
  <c r="AZ173" i="12"/>
  <c r="AY169" i="12"/>
  <c r="AZ169" i="12"/>
  <c r="AY165" i="12"/>
  <c r="AZ165" i="12"/>
  <c r="AY161" i="12"/>
  <c r="AZ161" i="12"/>
  <c r="AY157" i="12"/>
  <c r="AZ157" i="12"/>
  <c r="AY153" i="12"/>
  <c r="AZ153" i="12"/>
  <c r="AY149" i="12"/>
  <c r="AZ149" i="12"/>
  <c r="AY145" i="12"/>
  <c r="AZ145" i="12"/>
  <c r="AY141" i="12"/>
  <c r="AZ141" i="12"/>
  <c r="AY137" i="12"/>
  <c r="AZ137" i="12"/>
  <c r="AY133" i="12"/>
  <c r="AZ133" i="12"/>
  <c r="AY129" i="12"/>
  <c r="AZ129" i="12"/>
  <c r="AY125" i="12"/>
  <c r="AZ125" i="12"/>
  <c r="AY121" i="12"/>
  <c r="AZ121" i="12"/>
  <c r="AY117" i="12"/>
  <c r="AZ117" i="12"/>
  <c r="AY113" i="12"/>
  <c r="AZ113" i="12"/>
  <c r="AY109" i="12"/>
  <c r="AZ109" i="12"/>
  <c r="AY105" i="12"/>
  <c r="AZ105" i="12"/>
  <c r="AY101" i="12"/>
  <c r="AZ101" i="12"/>
  <c r="AY97" i="12"/>
  <c r="AZ97" i="12"/>
  <c r="AY93" i="12"/>
  <c r="AZ93" i="12"/>
  <c r="AY89" i="12"/>
  <c r="AZ89" i="12"/>
  <c r="AY85" i="12"/>
  <c r="AZ85" i="12"/>
  <c r="AY81" i="12"/>
  <c r="AZ81" i="12"/>
  <c r="AY77" i="12"/>
  <c r="AZ77" i="12"/>
  <c r="AY73" i="12"/>
  <c r="AZ73" i="12"/>
  <c r="AY69" i="12"/>
  <c r="AZ69" i="12"/>
  <c r="AY65" i="12"/>
  <c r="AZ65" i="12"/>
  <c r="AY61" i="12"/>
  <c r="AZ61" i="12"/>
  <c r="AY57" i="12"/>
  <c r="AZ57" i="12"/>
  <c r="AY53" i="12"/>
  <c r="AZ53" i="12"/>
  <c r="AY49" i="12"/>
  <c r="AZ49" i="12"/>
  <c r="AY45" i="12"/>
  <c r="AZ45" i="12"/>
  <c r="AY41" i="12"/>
  <c r="AZ41" i="12"/>
  <c r="AY13" i="12"/>
  <c r="AZ13" i="12"/>
  <c r="AY37" i="12"/>
  <c r="AZ37" i="12"/>
  <c r="AY33" i="12"/>
  <c r="AZ33" i="12"/>
  <c r="AY29" i="12"/>
  <c r="AZ29" i="12"/>
  <c r="AY25" i="12"/>
  <c r="AZ25" i="12"/>
  <c r="AY21" i="12"/>
  <c r="AZ21" i="12"/>
  <c r="AZ2018" i="12"/>
  <c r="AY2018" i="12"/>
  <c r="AZ2014" i="12"/>
  <c r="AY2014" i="12"/>
  <c r="AZ2010" i="12"/>
  <c r="AY2010" i="12"/>
  <c r="AZ2006" i="12"/>
  <c r="AY2006" i="12"/>
  <c r="AZ2002" i="12"/>
  <c r="AY2002" i="12"/>
  <c r="AZ1998" i="12"/>
  <c r="AY1998" i="12"/>
  <c r="AZ1994" i="12"/>
  <c r="AY1994" i="12"/>
  <c r="AZ1990" i="12"/>
  <c r="AY1990" i="12"/>
  <c r="AZ1986" i="12"/>
  <c r="AY1986" i="12"/>
  <c r="AZ1982" i="12"/>
  <c r="AY1982" i="12"/>
  <c r="AZ1978" i="12"/>
  <c r="AY1978" i="12"/>
  <c r="AZ1974" i="12"/>
  <c r="AY1974" i="12"/>
  <c r="AZ1970" i="12"/>
  <c r="AY1970" i="12"/>
  <c r="AZ1966" i="12"/>
  <c r="AY1966" i="12"/>
  <c r="AZ1962" i="12"/>
  <c r="AY1962" i="12"/>
  <c r="AZ1958" i="12"/>
  <c r="AY1958" i="12"/>
  <c r="AZ1954" i="12"/>
  <c r="AY1954" i="12"/>
  <c r="AZ1950" i="12"/>
  <c r="AY1950" i="12"/>
  <c r="AZ1946" i="12"/>
  <c r="AY1946" i="12"/>
  <c r="AZ1942" i="12"/>
  <c r="AY1942" i="12"/>
  <c r="AZ1938" i="12"/>
  <c r="AY1938" i="12"/>
  <c r="AZ1934" i="12"/>
  <c r="AY1934" i="12"/>
  <c r="AZ1930" i="12"/>
  <c r="AY1930" i="12"/>
  <c r="AZ1926" i="12"/>
  <c r="AY1926" i="12"/>
  <c r="AZ1922" i="12"/>
  <c r="AY1922" i="12"/>
  <c r="AZ1918" i="12"/>
  <c r="AY1918" i="12"/>
  <c r="AZ1914" i="12"/>
  <c r="AY1914" i="12"/>
  <c r="AZ1910" i="12"/>
  <c r="AY1910" i="12"/>
  <c r="AZ1906" i="12"/>
  <c r="AY1906" i="12"/>
  <c r="AZ1902" i="12"/>
  <c r="AY1902" i="12"/>
  <c r="AZ1898" i="12"/>
  <c r="AY1898" i="12"/>
  <c r="AZ1894" i="12"/>
  <c r="AY1894" i="12"/>
  <c r="AZ1890" i="12"/>
  <c r="AY1890" i="12"/>
  <c r="AZ1886" i="12"/>
  <c r="AY1886" i="12"/>
  <c r="AZ1882" i="12"/>
  <c r="AY1882" i="12"/>
  <c r="AZ1878" i="12"/>
  <c r="AY1878" i="12"/>
  <c r="AZ1874" i="12"/>
  <c r="AY1874" i="12"/>
  <c r="AZ1870" i="12"/>
  <c r="AY1870" i="12"/>
  <c r="AZ1866" i="12"/>
  <c r="AY1866" i="12"/>
  <c r="AZ1862" i="12"/>
  <c r="AY1862" i="12"/>
  <c r="AZ1858" i="12"/>
  <c r="AY1858" i="12"/>
  <c r="AZ1854" i="12"/>
  <c r="AY1854" i="12"/>
  <c r="AZ1850" i="12"/>
  <c r="AY1850" i="12"/>
  <c r="AZ1846" i="12"/>
  <c r="AY1846" i="12"/>
  <c r="AZ1842" i="12"/>
  <c r="AY1842" i="12"/>
  <c r="AZ1838" i="12"/>
  <c r="AY1838" i="12"/>
  <c r="AZ1834" i="12"/>
  <c r="AY1834" i="12"/>
  <c r="AZ1830" i="12"/>
  <c r="AY1830" i="12"/>
  <c r="AZ1826" i="12"/>
  <c r="AY1826" i="12"/>
  <c r="AZ1822" i="12"/>
  <c r="AY1822" i="12"/>
  <c r="AZ1818" i="12"/>
  <c r="AY1818" i="12"/>
  <c r="AZ1814" i="12"/>
  <c r="AY1814" i="12"/>
  <c r="AZ1810" i="12"/>
  <c r="AY1810" i="12"/>
  <c r="AZ1806" i="12"/>
  <c r="AY1806" i="12"/>
  <c r="AZ1802" i="12"/>
  <c r="AY1802" i="12"/>
  <c r="AZ1798" i="12"/>
  <c r="AY1798" i="12"/>
  <c r="AZ1794" i="12"/>
  <c r="AY1794" i="12"/>
  <c r="AZ1790" i="12"/>
  <c r="AY1790" i="12"/>
  <c r="AZ1786" i="12"/>
  <c r="AY1786" i="12"/>
  <c r="AZ1782" i="12"/>
  <c r="AY1782" i="12"/>
  <c r="AZ1778" i="12"/>
  <c r="AY1778" i="12"/>
  <c r="AZ1774" i="12"/>
  <c r="AY1774" i="12"/>
  <c r="AZ1770" i="12"/>
  <c r="AY1770" i="12"/>
  <c r="AZ1766" i="12"/>
  <c r="AY1766" i="12"/>
  <c r="AZ1762" i="12"/>
  <c r="AY1762" i="12"/>
  <c r="AZ1758" i="12"/>
  <c r="AY1758" i="12"/>
  <c r="AZ1754" i="12"/>
  <c r="AY1754" i="12"/>
  <c r="AZ1750" i="12"/>
  <c r="AY1750" i="12"/>
  <c r="AZ1746" i="12"/>
  <c r="AY1746" i="12"/>
  <c r="AZ1742" i="12"/>
  <c r="AY1742" i="12"/>
  <c r="AZ1738" i="12"/>
  <c r="AY1738" i="12"/>
  <c r="AZ1734" i="12"/>
  <c r="AY1734" i="12"/>
  <c r="AZ1730" i="12"/>
  <c r="AY1730" i="12"/>
  <c r="AZ1726" i="12"/>
  <c r="AY1726" i="12"/>
  <c r="AZ1722" i="12"/>
  <c r="AY1722" i="12"/>
  <c r="AZ1718" i="12"/>
  <c r="AY1718" i="12"/>
  <c r="AZ1714" i="12"/>
  <c r="AY1714" i="12"/>
  <c r="AZ1710" i="12"/>
  <c r="AY1710" i="12"/>
  <c r="AZ1706" i="12"/>
  <c r="AY1706" i="12"/>
  <c r="AZ1702" i="12"/>
  <c r="AY1702" i="12"/>
  <c r="AZ1698" i="12"/>
  <c r="AY1698" i="12"/>
  <c r="AZ1694" i="12"/>
  <c r="AY1694" i="12"/>
  <c r="AZ1690" i="12"/>
  <c r="AY1690" i="12"/>
  <c r="AZ1686" i="12"/>
  <c r="AY1686" i="12"/>
  <c r="AZ1682" i="12"/>
  <c r="AY1682" i="12"/>
  <c r="AZ1678" i="12"/>
  <c r="AY1678" i="12"/>
  <c r="AZ1674" i="12"/>
  <c r="AY1674" i="12"/>
  <c r="AZ1670" i="12"/>
  <c r="AY1670" i="12"/>
  <c r="AZ1666" i="12"/>
  <c r="AY1666" i="12"/>
  <c r="AZ1662" i="12"/>
  <c r="AY1662" i="12"/>
  <c r="AZ1658" i="12"/>
  <c r="AY1658" i="12"/>
  <c r="AZ1654" i="12"/>
  <c r="AY1654" i="12"/>
  <c r="AZ1650" i="12"/>
  <c r="AY1650" i="12"/>
  <c r="AZ1646" i="12"/>
  <c r="AY1646" i="12"/>
  <c r="AZ1642" i="12"/>
  <c r="AY1642" i="12"/>
  <c r="AZ1638" i="12"/>
  <c r="AY1638" i="12"/>
  <c r="AZ1634" i="12"/>
  <c r="AY1634" i="12"/>
  <c r="AZ1630" i="12"/>
  <c r="AY1630" i="12"/>
  <c r="AZ1626" i="12"/>
  <c r="AY1626" i="12"/>
  <c r="AZ1622" i="12"/>
  <c r="AY1622" i="12"/>
  <c r="AZ1618" i="12"/>
  <c r="AY1618" i="12"/>
  <c r="AZ1614" i="12"/>
  <c r="AY1614" i="12"/>
  <c r="AZ1610" i="12"/>
  <c r="AY1610" i="12"/>
  <c r="AZ1606" i="12"/>
  <c r="AY1606" i="12"/>
  <c r="AZ1602" i="12"/>
  <c r="AY1602" i="12"/>
  <c r="AZ1598" i="12"/>
  <c r="AY1598" i="12"/>
  <c r="AZ1594" i="12"/>
  <c r="AY1594" i="12"/>
  <c r="AZ1590" i="12"/>
  <c r="AY1590" i="12"/>
  <c r="AZ1586" i="12"/>
  <c r="AY1586" i="12"/>
  <c r="AZ1582" i="12"/>
  <c r="AY1582" i="12"/>
  <c r="AZ1578" i="12"/>
  <c r="AY1578" i="12"/>
  <c r="AZ1574" i="12"/>
  <c r="AY1574" i="12"/>
  <c r="AZ1570" i="12"/>
  <c r="AY1570" i="12"/>
  <c r="AZ1566" i="12"/>
  <c r="AY1566" i="12"/>
  <c r="AZ1562" i="12"/>
  <c r="AY1562" i="12"/>
  <c r="AZ1558" i="12"/>
  <c r="AY1558" i="12"/>
  <c r="AZ1554" i="12"/>
  <c r="AY1554" i="12"/>
  <c r="AZ1550" i="12"/>
  <c r="AY1550" i="12"/>
  <c r="AZ1546" i="12"/>
  <c r="AY1546" i="12"/>
  <c r="AZ1542" i="12"/>
  <c r="AY1542" i="12"/>
  <c r="AZ1538" i="12"/>
  <c r="AY1538" i="12"/>
  <c r="AZ1534" i="12"/>
  <c r="AY1534" i="12"/>
  <c r="AZ1530" i="12"/>
  <c r="AY1530" i="12"/>
  <c r="AZ1526" i="12"/>
  <c r="AY1526" i="12"/>
  <c r="AZ1522" i="12"/>
  <c r="AY1522" i="12"/>
  <c r="AZ1518" i="12"/>
  <c r="AY1518" i="12"/>
  <c r="AZ1514" i="12"/>
  <c r="AY1514" i="12"/>
  <c r="AZ1510" i="12"/>
  <c r="AY1510" i="12"/>
  <c r="AZ1506" i="12"/>
  <c r="AY1506" i="12"/>
  <c r="AZ1502" i="12"/>
  <c r="AY1502" i="12"/>
  <c r="AZ1498" i="12"/>
  <c r="AY1498" i="12"/>
  <c r="AZ1494" i="12"/>
  <c r="AY1494" i="12"/>
  <c r="AZ1490" i="12"/>
  <c r="AY1490" i="12"/>
  <c r="AZ1486" i="12"/>
  <c r="AY1486" i="12"/>
  <c r="AZ1482" i="12"/>
  <c r="AY1482" i="12"/>
  <c r="AZ1478" i="12"/>
  <c r="AY1478" i="12"/>
  <c r="AZ1474" i="12"/>
  <c r="AY1474" i="12"/>
  <c r="AZ1470" i="12"/>
  <c r="AY1470" i="12"/>
  <c r="AZ1466" i="12"/>
  <c r="AY1466" i="12"/>
  <c r="AZ1462" i="12"/>
  <c r="AY1462" i="12"/>
  <c r="AZ1458" i="12"/>
  <c r="AY1458" i="12"/>
  <c r="AZ1454" i="12"/>
  <c r="AY1454" i="12"/>
  <c r="AZ1450" i="12"/>
  <c r="AY1450" i="12"/>
  <c r="AZ1446" i="12"/>
  <c r="AY1446" i="12"/>
  <c r="AZ1442" i="12"/>
  <c r="AY1442" i="12"/>
  <c r="AZ1438" i="12"/>
  <c r="AY1438" i="12"/>
  <c r="AZ1434" i="12"/>
  <c r="AY1434" i="12"/>
  <c r="AZ1430" i="12"/>
  <c r="AY1430" i="12"/>
  <c r="AZ1426" i="12"/>
  <c r="AY1426" i="12"/>
  <c r="AZ1422" i="12"/>
  <c r="AY1422" i="12"/>
  <c r="AZ1418" i="12"/>
  <c r="AY1418" i="12"/>
  <c r="AZ1414" i="12"/>
  <c r="AY1414" i="12"/>
  <c r="AZ1410" i="12"/>
  <c r="AY1410" i="12"/>
  <c r="AZ1406" i="12"/>
  <c r="AY1406" i="12"/>
  <c r="AZ1402" i="12"/>
  <c r="AY1402" i="12"/>
  <c r="AZ1398" i="12"/>
  <c r="AY1398" i="12"/>
  <c r="AZ1394" i="12"/>
  <c r="AY1394" i="12"/>
  <c r="AZ1390" i="12"/>
  <c r="AY1390" i="12"/>
  <c r="AZ1386" i="12"/>
  <c r="AY1386" i="12"/>
  <c r="AZ1382" i="12"/>
  <c r="AY1382" i="12"/>
  <c r="AZ1378" i="12"/>
  <c r="AY1378" i="12"/>
  <c r="AZ1374" i="12"/>
  <c r="AY1374" i="12"/>
  <c r="AZ1370" i="12"/>
  <c r="AY1370" i="12"/>
  <c r="AZ1366" i="12"/>
  <c r="AY1366" i="12"/>
  <c r="AZ1362" i="12"/>
  <c r="AY1362" i="12"/>
  <c r="AZ1358" i="12"/>
  <c r="AY1358" i="12"/>
  <c r="AZ1354" i="12"/>
  <c r="AY1354" i="12"/>
  <c r="AZ1350" i="12"/>
  <c r="AY1350" i="12"/>
  <c r="AZ1346" i="12"/>
  <c r="AY1346" i="12"/>
  <c r="AZ1342" i="12"/>
  <c r="AY1342" i="12"/>
  <c r="AZ1338" i="12"/>
  <c r="AY1338" i="12"/>
  <c r="AZ1334" i="12"/>
  <c r="AY1334" i="12"/>
  <c r="AZ1330" i="12"/>
  <c r="AY1330" i="12"/>
  <c r="AZ1326" i="12"/>
  <c r="AY1326" i="12"/>
  <c r="AZ1322" i="12"/>
  <c r="AY1322" i="12"/>
  <c r="AZ1318" i="12"/>
  <c r="AY1318" i="12"/>
  <c r="AZ1314" i="12"/>
  <c r="AY1314" i="12"/>
  <c r="AZ1310" i="12"/>
  <c r="AY1310" i="12"/>
  <c r="AZ1306" i="12"/>
  <c r="AY1306" i="12"/>
  <c r="AZ1302" i="12"/>
  <c r="AY1302" i="12"/>
  <c r="AZ1298" i="12"/>
  <c r="AY1298" i="12"/>
  <c r="AZ1294" i="12"/>
  <c r="AY1294" i="12"/>
  <c r="AZ1290" i="12"/>
  <c r="AY1290" i="12"/>
  <c r="AZ1286" i="12"/>
  <c r="AY1286" i="12"/>
  <c r="AZ1282" i="12"/>
  <c r="AY1282" i="12"/>
  <c r="AZ1278" i="12"/>
  <c r="AY1278" i="12"/>
  <c r="AZ1274" i="12"/>
  <c r="AY1274" i="12"/>
  <c r="AZ1270" i="12"/>
  <c r="AY1270" i="12"/>
  <c r="AZ1266" i="12"/>
  <c r="AY1266" i="12"/>
  <c r="AZ1262" i="12"/>
  <c r="AY1262" i="12"/>
  <c r="AZ1258" i="12"/>
  <c r="AY1258" i="12"/>
  <c r="AZ1254" i="12"/>
  <c r="AY1254" i="12"/>
  <c r="AZ1250" i="12"/>
  <c r="AY1250" i="12"/>
  <c r="AZ1246" i="12"/>
  <c r="AY1246" i="12"/>
  <c r="AZ1242" i="12"/>
  <c r="AY1242" i="12"/>
  <c r="AZ1238" i="12"/>
  <c r="AY1238" i="12"/>
  <c r="AZ1234" i="12"/>
  <c r="AY1234" i="12"/>
  <c r="AZ1230" i="12"/>
  <c r="AY1230" i="12"/>
  <c r="AZ1226" i="12"/>
  <c r="AY1226" i="12"/>
  <c r="AZ1222" i="12"/>
  <c r="AY1222" i="12"/>
  <c r="AZ1218" i="12"/>
  <c r="AY1218" i="12"/>
  <c r="AZ1214" i="12"/>
  <c r="AY1214" i="12"/>
  <c r="AZ1210" i="12"/>
  <c r="AY1210" i="12"/>
  <c r="AZ1206" i="12"/>
  <c r="AY1206" i="12"/>
  <c r="AZ1202" i="12"/>
  <c r="AY1202" i="12"/>
  <c r="AZ1198" i="12"/>
  <c r="AY1198" i="12"/>
  <c r="AZ1194" i="12"/>
  <c r="AY1194" i="12"/>
  <c r="AZ1190" i="12"/>
  <c r="AY1190" i="12"/>
  <c r="AZ1186" i="12"/>
  <c r="AY1186" i="12"/>
  <c r="AZ1182" i="12"/>
  <c r="AY1182" i="12"/>
  <c r="AZ1178" i="12"/>
  <c r="AY1178" i="12"/>
  <c r="AZ1174" i="12"/>
  <c r="AY1174" i="12"/>
  <c r="AZ1170" i="12"/>
  <c r="AY1170" i="12"/>
  <c r="AZ1166" i="12"/>
  <c r="AY1166" i="12"/>
  <c r="AZ1162" i="12"/>
  <c r="AY1162" i="12"/>
  <c r="AZ1158" i="12"/>
  <c r="AY1158" i="12"/>
  <c r="AZ1154" i="12"/>
  <c r="AY1154" i="12"/>
  <c r="AZ1150" i="12"/>
  <c r="AY1150" i="12"/>
  <c r="AZ1146" i="12"/>
  <c r="AY1146" i="12"/>
  <c r="AZ1142" i="12"/>
  <c r="AY1142" i="12"/>
  <c r="AZ1138" i="12"/>
  <c r="AY1138" i="12"/>
  <c r="AZ1134" i="12"/>
  <c r="AY1134" i="12"/>
  <c r="AZ1130" i="12"/>
  <c r="AY1130" i="12"/>
  <c r="AZ1126" i="12"/>
  <c r="AY1126" i="12"/>
  <c r="AZ1122" i="12"/>
  <c r="AY1122" i="12"/>
  <c r="AZ1118" i="12"/>
  <c r="AY1118" i="12"/>
  <c r="AZ1114" i="12"/>
  <c r="AY1114" i="12"/>
  <c r="AZ1110" i="12"/>
  <c r="AY1110" i="12"/>
  <c r="AZ1106" i="12"/>
  <c r="AY1106" i="12"/>
  <c r="AZ1102" i="12"/>
  <c r="AY1102" i="12"/>
  <c r="AZ1098" i="12"/>
  <c r="AY1098" i="12"/>
  <c r="AZ1094" i="12"/>
  <c r="AY1094" i="12"/>
  <c r="AZ1090" i="12"/>
  <c r="AY1090" i="12"/>
  <c r="AZ1086" i="12"/>
  <c r="AY1086" i="12"/>
  <c r="AZ1082" i="12"/>
  <c r="AY1082" i="12"/>
  <c r="AZ1078" i="12"/>
  <c r="AY1078" i="12"/>
  <c r="AZ1074" i="12"/>
  <c r="AY1074" i="12"/>
  <c r="AZ1070" i="12"/>
  <c r="AY1070" i="12"/>
  <c r="AZ1066" i="12"/>
  <c r="AY1066" i="12"/>
  <c r="AZ1062" i="12"/>
  <c r="AY1062" i="12"/>
  <c r="AZ1058" i="12"/>
  <c r="AY1058" i="12"/>
  <c r="AZ1054" i="12"/>
  <c r="AY1054" i="12"/>
  <c r="AZ1050" i="12"/>
  <c r="AY1050" i="12"/>
  <c r="AZ1046" i="12"/>
  <c r="AY1046" i="12"/>
  <c r="AZ1042" i="12"/>
  <c r="AY1042" i="12"/>
  <c r="AY1038" i="12"/>
  <c r="AZ1038" i="12"/>
  <c r="AY1034" i="12"/>
  <c r="AZ1034" i="12"/>
  <c r="AY1030" i="12"/>
  <c r="AZ1030" i="12"/>
  <c r="AY1026" i="12"/>
  <c r="AZ1026" i="12"/>
  <c r="AY1022" i="12"/>
  <c r="AZ1022" i="12"/>
  <c r="AY1018" i="12"/>
  <c r="AZ1018" i="12"/>
  <c r="AY1014" i="12"/>
  <c r="AZ1014" i="12"/>
  <c r="AY1010" i="12"/>
  <c r="AZ1010" i="12"/>
  <c r="AY1006" i="12"/>
  <c r="AZ1006" i="12"/>
  <c r="AY1002" i="12"/>
  <c r="AZ1002" i="12"/>
  <c r="AY998" i="12"/>
  <c r="AZ998" i="12"/>
  <c r="AY994" i="12"/>
  <c r="AZ994" i="12"/>
  <c r="AY990" i="12"/>
  <c r="AZ990" i="12"/>
  <c r="AY986" i="12"/>
  <c r="AZ986" i="12"/>
  <c r="AY982" i="12"/>
  <c r="AZ982" i="12"/>
  <c r="AY978" i="12"/>
  <c r="AZ978" i="12"/>
  <c r="AY974" i="12"/>
  <c r="AZ974" i="12"/>
  <c r="AY970" i="12"/>
  <c r="AZ970" i="12"/>
  <c r="AY966" i="12"/>
  <c r="AZ966" i="12"/>
  <c r="AY962" i="12"/>
  <c r="AZ962" i="12"/>
  <c r="AY958" i="12"/>
  <c r="AZ958" i="12"/>
  <c r="AY954" i="12"/>
  <c r="AZ954" i="12"/>
  <c r="AY950" i="12"/>
  <c r="AZ950" i="12"/>
  <c r="AY946" i="12"/>
  <c r="AZ946" i="12"/>
  <c r="AY942" i="12"/>
  <c r="AZ942" i="12"/>
  <c r="AY938" i="12"/>
  <c r="AZ938" i="12"/>
  <c r="AY934" i="12"/>
  <c r="AZ934" i="12"/>
  <c r="AY930" i="12"/>
  <c r="AZ930" i="12"/>
  <c r="AY926" i="12"/>
  <c r="AZ926" i="12"/>
  <c r="AY922" i="12"/>
  <c r="AZ922" i="12"/>
  <c r="AY918" i="12"/>
  <c r="AZ918" i="12"/>
  <c r="AY914" i="12"/>
  <c r="AZ914" i="12"/>
  <c r="AY910" i="12"/>
  <c r="AZ910" i="12"/>
  <c r="AY906" i="12"/>
  <c r="AZ906" i="12"/>
  <c r="AY902" i="12"/>
  <c r="AZ902" i="12"/>
  <c r="AY898" i="12"/>
  <c r="AZ898" i="12"/>
  <c r="AY894" i="12"/>
  <c r="AZ894" i="12"/>
  <c r="AY890" i="12"/>
  <c r="AZ890" i="12"/>
  <c r="AY886" i="12"/>
  <c r="AZ886" i="12"/>
  <c r="AY882" i="12"/>
  <c r="AZ882" i="12"/>
  <c r="AY878" i="12"/>
  <c r="AZ878" i="12"/>
  <c r="AY874" i="12"/>
  <c r="AZ874" i="12"/>
  <c r="AY870" i="12"/>
  <c r="AZ870" i="12"/>
  <c r="AY866" i="12"/>
  <c r="AZ866" i="12"/>
  <c r="AY862" i="12"/>
  <c r="AZ862" i="12"/>
  <c r="AY858" i="12"/>
  <c r="AZ858" i="12"/>
  <c r="AY854" i="12"/>
  <c r="AZ854" i="12"/>
  <c r="AY850" i="12"/>
  <c r="AZ850" i="12"/>
  <c r="AY846" i="12"/>
  <c r="AZ846" i="12"/>
  <c r="AY842" i="12"/>
  <c r="AZ842" i="12"/>
  <c r="AY838" i="12"/>
  <c r="AZ838" i="12"/>
  <c r="AY834" i="12"/>
  <c r="AZ834" i="12"/>
  <c r="AY830" i="12"/>
  <c r="AZ830" i="12"/>
  <c r="AY826" i="12"/>
  <c r="AZ826" i="12"/>
  <c r="AY822" i="12"/>
  <c r="AZ822" i="12"/>
  <c r="AY818" i="12"/>
  <c r="AZ818" i="12"/>
  <c r="AY814" i="12"/>
  <c r="AZ814" i="12"/>
  <c r="AY810" i="12"/>
  <c r="AZ810" i="12"/>
  <c r="AY806" i="12"/>
  <c r="AZ806" i="12"/>
  <c r="AY802" i="12"/>
  <c r="AZ802" i="12"/>
  <c r="AY798" i="12"/>
  <c r="AZ798" i="12"/>
  <c r="AY794" i="12"/>
  <c r="AZ794" i="12"/>
  <c r="AY790" i="12"/>
  <c r="AZ790" i="12"/>
  <c r="AY786" i="12"/>
  <c r="AZ786" i="12"/>
  <c r="AY782" i="12"/>
  <c r="AZ782" i="12"/>
  <c r="AY778" i="12"/>
  <c r="AZ778" i="12"/>
  <c r="AY774" i="12"/>
  <c r="AZ774" i="12"/>
  <c r="AY770" i="12"/>
  <c r="AZ770" i="12"/>
  <c r="AY766" i="12"/>
  <c r="AZ766" i="12"/>
  <c r="AY762" i="12"/>
  <c r="AZ762" i="12"/>
  <c r="AY758" i="12"/>
  <c r="AZ758" i="12"/>
  <c r="AY754" i="12"/>
  <c r="AZ754" i="12"/>
  <c r="AY750" i="12"/>
  <c r="AZ750" i="12"/>
  <c r="AY746" i="12"/>
  <c r="AZ746" i="12"/>
  <c r="AY742" i="12"/>
  <c r="AZ742" i="12"/>
  <c r="AY738" i="12"/>
  <c r="AZ738" i="12"/>
  <c r="AY734" i="12"/>
  <c r="AZ734" i="12"/>
  <c r="AY730" i="12"/>
  <c r="AZ730" i="12"/>
  <c r="AY726" i="12"/>
  <c r="AZ726" i="12"/>
  <c r="AY722" i="12"/>
  <c r="AZ722" i="12"/>
  <c r="AY718" i="12"/>
  <c r="AZ718" i="12"/>
  <c r="AY714" i="12"/>
  <c r="AZ714" i="12"/>
  <c r="AY710" i="12"/>
  <c r="AZ710" i="12"/>
  <c r="AY706" i="12"/>
  <c r="AZ706" i="12"/>
  <c r="AY702" i="12"/>
  <c r="AZ702" i="12"/>
  <c r="AY698" i="12"/>
  <c r="AZ698" i="12"/>
  <c r="AY694" i="12"/>
  <c r="AZ694" i="12"/>
  <c r="AY690" i="12"/>
  <c r="AZ690" i="12"/>
  <c r="AY686" i="12"/>
  <c r="AZ686" i="12"/>
  <c r="AY682" i="12"/>
  <c r="AZ682" i="12"/>
  <c r="AY678" i="12"/>
  <c r="AZ678" i="12"/>
  <c r="AY674" i="12"/>
  <c r="AZ674" i="12"/>
  <c r="AY670" i="12"/>
  <c r="AZ670" i="12"/>
  <c r="AY666" i="12"/>
  <c r="AZ666" i="12"/>
  <c r="AY662" i="12"/>
  <c r="AZ662" i="12"/>
  <c r="AY658" i="12"/>
  <c r="AZ658" i="12"/>
  <c r="AY654" i="12"/>
  <c r="AZ654" i="12"/>
  <c r="AY650" i="12"/>
  <c r="AZ650" i="12"/>
  <c r="AY646" i="12"/>
  <c r="AZ646" i="12"/>
  <c r="AY642" i="12"/>
  <c r="AZ642" i="12"/>
  <c r="AY638" i="12"/>
  <c r="AZ638" i="12"/>
  <c r="AY634" i="12"/>
  <c r="AZ634" i="12"/>
  <c r="AY630" i="12"/>
  <c r="AZ630" i="12"/>
  <c r="AY626" i="12"/>
  <c r="AZ626" i="12"/>
  <c r="AY622" i="12"/>
  <c r="AZ622" i="12"/>
  <c r="AY618" i="12"/>
  <c r="AZ618" i="12"/>
  <c r="AY614" i="12"/>
  <c r="AZ614" i="12"/>
  <c r="AY610" i="12"/>
  <c r="AZ610" i="12"/>
  <c r="AY606" i="12"/>
  <c r="AZ606" i="12"/>
  <c r="AY602" i="12"/>
  <c r="AZ602" i="12"/>
  <c r="AY598" i="12"/>
  <c r="AZ598" i="12"/>
  <c r="AY594" i="12"/>
  <c r="AZ594" i="12"/>
  <c r="AY590" i="12"/>
  <c r="AZ590" i="12"/>
  <c r="AY586" i="12"/>
  <c r="AZ586" i="12"/>
  <c r="AY582" i="12"/>
  <c r="AZ582" i="12"/>
  <c r="AY578" i="12"/>
  <c r="AZ578" i="12"/>
  <c r="AY574" i="12"/>
  <c r="AZ574" i="12"/>
  <c r="AY570" i="12"/>
  <c r="AZ570" i="12"/>
  <c r="AY566" i="12"/>
  <c r="AZ566" i="12"/>
  <c r="AY562" i="12"/>
  <c r="AZ562" i="12"/>
  <c r="AY558" i="12"/>
  <c r="AZ558" i="12"/>
  <c r="AY554" i="12"/>
  <c r="AZ554" i="12"/>
  <c r="AY550" i="12"/>
  <c r="AZ550" i="12"/>
  <c r="AY546" i="12"/>
  <c r="AZ546" i="12"/>
  <c r="AY542" i="12"/>
  <c r="AZ542" i="12"/>
  <c r="AY538" i="12"/>
  <c r="AZ538" i="12"/>
  <c r="AY534" i="12"/>
  <c r="AZ534" i="12"/>
  <c r="AY530" i="12"/>
  <c r="AZ530" i="12"/>
  <c r="AY526" i="12"/>
  <c r="AZ526" i="12"/>
  <c r="AY522" i="12"/>
  <c r="AZ522" i="12"/>
  <c r="AY518" i="12"/>
  <c r="AZ518" i="12"/>
  <c r="AY514" i="12"/>
  <c r="AZ514" i="12"/>
  <c r="AY510" i="12"/>
  <c r="AZ510" i="12"/>
  <c r="AY506" i="12"/>
  <c r="AZ506" i="12"/>
  <c r="AY502" i="12"/>
  <c r="AZ502" i="12"/>
  <c r="AY498" i="12"/>
  <c r="AZ498" i="12"/>
  <c r="AY494" i="12"/>
  <c r="AZ494" i="12"/>
  <c r="AY490" i="12"/>
  <c r="AZ490" i="12"/>
  <c r="AY486" i="12"/>
  <c r="AZ486" i="12"/>
  <c r="AY482" i="12"/>
  <c r="AZ482" i="12"/>
  <c r="AY478" i="12"/>
  <c r="AZ478" i="12"/>
  <c r="AY474" i="12"/>
  <c r="AZ474" i="12"/>
  <c r="AY470" i="12"/>
  <c r="AZ470" i="12"/>
  <c r="AY466" i="12"/>
  <c r="AZ466" i="12"/>
  <c r="AY462" i="12"/>
  <c r="AZ462" i="12"/>
  <c r="AY458" i="12"/>
  <c r="AZ458" i="12"/>
  <c r="AY454" i="12"/>
  <c r="AZ454" i="12"/>
  <c r="AY450" i="12"/>
  <c r="AZ450" i="12"/>
  <c r="AY446" i="12"/>
  <c r="AZ446" i="12"/>
  <c r="AY442" i="12"/>
  <c r="AZ442" i="12"/>
  <c r="AY438" i="12"/>
  <c r="AZ438" i="12"/>
  <c r="AY434" i="12"/>
  <c r="AZ434" i="12"/>
  <c r="AY430" i="12"/>
  <c r="AZ430" i="12"/>
  <c r="AY426" i="12"/>
  <c r="AZ426" i="12"/>
  <c r="AY422" i="12"/>
  <c r="AZ422" i="12"/>
  <c r="AY418" i="12"/>
  <c r="AZ418" i="12"/>
  <c r="AY414" i="12"/>
  <c r="AZ414" i="12"/>
  <c r="AY410" i="12"/>
  <c r="AZ410" i="12"/>
  <c r="AY406" i="12"/>
  <c r="AZ406" i="12"/>
  <c r="AY402" i="12"/>
  <c r="AZ402" i="12"/>
  <c r="AY398" i="12"/>
  <c r="AZ398" i="12"/>
  <c r="AY394" i="12"/>
  <c r="AZ394" i="12"/>
  <c r="AY390" i="12"/>
  <c r="AZ390" i="12"/>
  <c r="AY386" i="12"/>
  <c r="AZ386" i="12"/>
  <c r="AY382" i="12"/>
  <c r="AZ382" i="12"/>
  <c r="AY378" i="12"/>
  <c r="AZ378" i="12"/>
  <c r="AY374" i="12"/>
  <c r="AZ374" i="12"/>
  <c r="AY370" i="12"/>
  <c r="AZ370" i="12"/>
  <c r="AY19" i="12"/>
  <c r="AZ19" i="12"/>
  <c r="AY15" i="12"/>
  <c r="AZ15" i="12"/>
  <c r="AZ11" i="12"/>
  <c r="AY11" i="12"/>
  <c r="AY35" i="12"/>
  <c r="AZ35" i="12"/>
  <c r="AY31" i="12"/>
  <c r="AZ31" i="12"/>
  <c r="AY27" i="12"/>
  <c r="AZ27" i="12"/>
  <c r="AY23" i="12"/>
  <c r="AZ23" i="12"/>
  <c r="AZ2020" i="12"/>
  <c r="AY2020" i="12"/>
  <c r="AZ2016" i="12"/>
  <c r="AY2016" i="12"/>
  <c r="AZ2012" i="12"/>
  <c r="AY2012" i="12"/>
  <c r="AZ2008" i="12"/>
  <c r="AY2008" i="12"/>
  <c r="AZ2004" i="12"/>
  <c r="AY2004" i="12"/>
  <c r="AZ2000" i="12"/>
  <c r="AY2000" i="12"/>
  <c r="AZ1996" i="12"/>
  <c r="AY1996" i="12"/>
  <c r="AZ1992" i="12"/>
  <c r="AY1992" i="12"/>
  <c r="AZ1988" i="12"/>
  <c r="AY1988" i="12"/>
  <c r="AZ1984" i="12"/>
  <c r="AY1984" i="12"/>
  <c r="AZ1980" i="12"/>
  <c r="AY1980" i="12"/>
  <c r="AZ1976" i="12"/>
  <c r="AY1976" i="12"/>
  <c r="AZ1972" i="12"/>
  <c r="AY1972" i="12"/>
  <c r="AZ1968" i="12"/>
  <c r="AY1968" i="12"/>
  <c r="AZ1964" i="12"/>
  <c r="AY1964" i="12"/>
  <c r="AZ1960" i="12"/>
  <c r="AY1960" i="12"/>
  <c r="AZ1956" i="12"/>
  <c r="AY1956" i="12"/>
  <c r="AZ1952" i="12"/>
  <c r="AY1952" i="12"/>
  <c r="AZ1948" i="12"/>
  <c r="AY1948" i="12"/>
  <c r="AZ1944" i="12"/>
  <c r="AY1944" i="12"/>
  <c r="AZ1940" i="12"/>
  <c r="AY1940" i="12"/>
  <c r="AZ1936" i="12"/>
  <c r="AY1936" i="12"/>
  <c r="AZ1932" i="12"/>
  <c r="AY1932" i="12"/>
  <c r="AZ1928" i="12"/>
  <c r="AY1928" i="12"/>
  <c r="AZ1924" i="12"/>
  <c r="AY1924" i="12"/>
  <c r="AZ1920" i="12"/>
  <c r="AY1920" i="12"/>
  <c r="AZ1916" i="12"/>
  <c r="AY1916" i="12"/>
  <c r="AZ1912" i="12"/>
  <c r="AY1912" i="12"/>
  <c r="AZ1908" i="12"/>
  <c r="AY1908" i="12"/>
  <c r="AZ1904" i="12"/>
  <c r="AY1904" i="12"/>
  <c r="AZ1900" i="12"/>
  <c r="AY1900" i="12"/>
  <c r="AZ1896" i="12"/>
  <c r="AY1896" i="12"/>
  <c r="AZ1892" i="12"/>
  <c r="AY1892" i="12"/>
  <c r="AZ1888" i="12"/>
  <c r="AY1888" i="12"/>
  <c r="AZ1884" i="12"/>
  <c r="AY1884" i="12"/>
  <c r="AZ1880" i="12"/>
  <c r="AY1880" i="12"/>
  <c r="AZ1876" i="12"/>
  <c r="AY1876" i="12"/>
  <c r="AZ1872" i="12"/>
  <c r="AY1872" i="12"/>
  <c r="AZ1868" i="12"/>
  <c r="AY1868" i="12"/>
  <c r="AZ1864" i="12"/>
  <c r="AY1864" i="12"/>
  <c r="AZ1860" i="12"/>
  <c r="AY1860" i="12"/>
  <c r="AZ1856" i="12"/>
  <c r="AY1856" i="12"/>
  <c r="AZ1852" i="12"/>
  <c r="AY1852" i="12"/>
  <c r="AZ1848" i="12"/>
  <c r="AY1848" i="12"/>
  <c r="AZ1844" i="12"/>
  <c r="AY1844" i="12"/>
  <c r="AZ1840" i="12"/>
  <c r="AY1840" i="12"/>
  <c r="AZ1836" i="12"/>
  <c r="AY1836" i="12"/>
  <c r="AZ1832" i="12"/>
  <c r="AY1832" i="12"/>
  <c r="AZ1828" i="12"/>
  <c r="AY1828" i="12"/>
  <c r="AZ1824" i="12"/>
  <c r="AY1824" i="12"/>
  <c r="AZ1820" i="12"/>
  <c r="AY1820" i="12"/>
  <c r="AZ1816" i="12"/>
  <c r="AY1816" i="12"/>
  <c r="AZ1812" i="12"/>
  <c r="AY1812" i="12"/>
  <c r="AZ1808" i="12"/>
  <c r="AY1808" i="12"/>
  <c r="AZ1804" i="12"/>
  <c r="AY1804" i="12"/>
  <c r="AZ1800" i="12"/>
  <c r="AY1800" i="12"/>
  <c r="AZ1796" i="12"/>
  <c r="AY1796" i="12"/>
  <c r="AZ1792" i="12"/>
  <c r="AY1792" i="12"/>
  <c r="AZ1788" i="12"/>
  <c r="AY1788" i="12"/>
  <c r="AZ1784" i="12"/>
  <c r="AY1784" i="12"/>
  <c r="AZ1780" i="12"/>
  <c r="AY1780" i="12"/>
  <c r="AZ1776" i="12"/>
  <c r="AY1776" i="12"/>
  <c r="AZ1772" i="12"/>
  <c r="AY1772" i="12"/>
  <c r="AZ1768" i="12"/>
  <c r="AY1768" i="12"/>
  <c r="AZ1764" i="12"/>
  <c r="AY1764" i="12"/>
  <c r="AZ1760" i="12"/>
  <c r="AY1760" i="12"/>
  <c r="AZ1756" i="12"/>
  <c r="AY1756" i="12"/>
  <c r="AZ1752" i="12"/>
  <c r="AY1752" i="12"/>
  <c r="AZ1748" i="12"/>
  <c r="AY1748" i="12"/>
  <c r="AZ1744" i="12"/>
  <c r="AY1744" i="12"/>
  <c r="AZ1740" i="12"/>
  <c r="AY1740" i="12"/>
  <c r="AZ1736" i="12"/>
  <c r="AY1736" i="12"/>
  <c r="AZ1732" i="12"/>
  <c r="AY1732" i="12"/>
  <c r="AZ1728" i="12"/>
  <c r="AY1728" i="12"/>
  <c r="AZ1724" i="12"/>
  <c r="AY1724" i="12"/>
  <c r="AZ1720" i="12"/>
  <c r="AY1720" i="12"/>
  <c r="AZ1716" i="12"/>
  <c r="AY1716" i="12"/>
  <c r="AZ1712" i="12"/>
  <c r="AY1712" i="12"/>
  <c r="AZ1708" i="12"/>
  <c r="AY1708" i="12"/>
  <c r="AZ1704" i="12"/>
  <c r="AY1704" i="12"/>
  <c r="AZ1700" i="12"/>
  <c r="AY1700" i="12"/>
  <c r="AZ1696" i="12"/>
  <c r="AY1696" i="12"/>
  <c r="AZ1692" i="12"/>
  <c r="AY1692" i="12"/>
  <c r="AZ1688" i="12"/>
  <c r="AY1688" i="12"/>
  <c r="AZ1684" i="12"/>
  <c r="AY1684" i="12"/>
  <c r="AZ1680" i="12"/>
  <c r="AY1680" i="12"/>
  <c r="AZ1676" i="12"/>
  <c r="AY1676" i="12"/>
  <c r="AZ1672" i="12"/>
  <c r="AY1672" i="12"/>
  <c r="AZ1668" i="12"/>
  <c r="AY1668" i="12"/>
  <c r="AZ1664" i="12"/>
  <c r="AY1664" i="12"/>
  <c r="AZ1660" i="12"/>
  <c r="AY1660" i="12"/>
  <c r="AZ1656" i="12"/>
  <c r="AY1656" i="12"/>
  <c r="AZ1652" i="12"/>
  <c r="AY1652" i="12"/>
  <c r="AZ1648" i="12"/>
  <c r="AY1648" i="12"/>
  <c r="AZ1644" i="12"/>
  <c r="AY1644" i="12"/>
  <c r="AZ1640" i="12"/>
  <c r="AY1640" i="12"/>
  <c r="AZ1636" i="12"/>
  <c r="AY1636" i="12"/>
  <c r="AZ1632" i="12"/>
  <c r="AY1632" i="12"/>
  <c r="AZ1628" i="12"/>
  <c r="AY1628" i="12"/>
  <c r="AZ1624" i="12"/>
  <c r="AY1624" i="12"/>
  <c r="AZ1620" i="12"/>
  <c r="AY1620" i="12"/>
  <c r="AZ1616" i="12"/>
  <c r="AY1616" i="12"/>
  <c r="AZ1612" i="12"/>
  <c r="AY1612" i="12"/>
  <c r="AZ1608" i="12"/>
  <c r="AY1608" i="12"/>
  <c r="AZ1604" i="12"/>
  <c r="AY1604" i="12"/>
  <c r="AZ1600" i="12"/>
  <c r="AY1600" i="12"/>
  <c r="AZ1596" i="12"/>
  <c r="AY1596" i="12"/>
  <c r="AZ1592" i="12"/>
  <c r="AY1592" i="12"/>
  <c r="AZ1588" i="12"/>
  <c r="AY1588" i="12"/>
  <c r="AZ1584" i="12"/>
  <c r="AY1584" i="12"/>
  <c r="AZ1580" i="12"/>
  <c r="AY1580" i="12"/>
  <c r="AZ1576" i="12"/>
  <c r="AY1576" i="12"/>
  <c r="AZ1572" i="12"/>
  <c r="AY1572" i="12"/>
  <c r="AZ1568" i="12"/>
  <c r="AY1568" i="12"/>
  <c r="AZ1564" i="12"/>
  <c r="AY1564" i="12"/>
  <c r="AZ1560" i="12"/>
  <c r="AY1560" i="12"/>
  <c r="AZ1556" i="12"/>
  <c r="AY1556" i="12"/>
  <c r="AZ1552" i="12"/>
  <c r="AY1552" i="12"/>
  <c r="AZ1548" i="12"/>
  <c r="AY1548" i="12"/>
  <c r="AZ1544" i="12"/>
  <c r="AY1544" i="12"/>
  <c r="AZ1540" i="12"/>
  <c r="AY1540" i="12"/>
  <c r="AZ1536" i="12"/>
  <c r="AY1536" i="12"/>
  <c r="AZ1532" i="12"/>
  <c r="AY1532" i="12"/>
  <c r="AZ1528" i="12"/>
  <c r="AY1528" i="12"/>
  <c r="AZ1524" i="12"/>
  <c r="AY1524" i="12"/>
  <c r="AZ1520" i="12"/>
  <c r="AY1520" i="12"/>
  <c r="AZ1516" i="12"/>
  <c r="AY1516" i="12"/>
  <c r="AZ1512" i="12"/>
  <c r="AY1512" i="12"/>
  <c r="AZ1508" i="12"/>
  <c r="AY1508" i="12"/>
  <c r="AZ1504" i="12"/>
  <c r="AY1504" i="12"/>
  <c r="AZ1500" i="12"/>
  <c r="AY1500" i="12"/>
  <c r="AZ1496" i="12"/>
  <c r="AY1496" i="12"/>
  <c r="AZ1492" i="12"/>
  <c r="AY1492" i="12"/>
  <c r="AZ1488" i="12"/>
  <c r="AY1488" i="12"/>
  <c r="AZ1484" i="12"/>
  <c r="AY1484" i="12"/>
  <c r="AZ1480" i="12"/>
  <c r="AY1480" i="12"/>
  <c r="AZ1476" i="12"/>
  <c r="AY1476" i="12"/>
  <c r="AZ1472" i="12"/>
  <c r="AY1472" i="12"/>
  <c r="AZ1468" i="12"/>
  <c r="AY1468" i="12"/>
  <c r="AZ1464" i="12"/>
  <c r="AY1464" i="12"/>
  <c r="AZ1460" i="12"/>
  <c r="AY1460" i="12"/>
  <c r="AZ1456" i="12"/>
  <c r="AY1456" i="12"/>
  <c r="AZ1452" i="12"/>
  <c r="AY1452" i="12"/>
  <c r="AZ1448" i="12"/>
  <c r="AY1448" i="12"/>
  <c r="AZ1444" i="12"/>
  <c r="AY1444" i="12"/>
  <c r="AZ1440" i="12"/>
  <c r="AY1440" i="12"/>
  <c r="AZ1436" i="12"/>
  <c r="AY1436" i="12"/>
  <c r="AZ1432" i="12"/>
  <c r="AY1432" i="12"/>
  <c r="AZ1428" i="12"/>
  <c r="AY1428" i="12"/>
  <c r="AZ1424" i="12"/>
  <c r="AY1424" i="12"/>
  <c r="AZ1420" i="12"/>
  <c r="AY1420" i="12"/>
  <c r="AZ1416" i="12"/>
  <c r="AY1416" i="12"/>
  <c r="AZ1412" i="12"/>
  <c r="AY1412" i="12"/>
  <c r="AZ1408" i="12"/>
  <c r="AY1408" i="12"/>
  <c r="AZ1404" i="12"/>
  <c r="AY1404" i="12"/>
  <c r="AZ1400" i="12"/>
  <c r="AY1400" i="12"/>
  <c r="AZ1396" i="12"/>
  <c r="AY1396" i="12"/>
  <c r="AZ1392" i="12"/>
  <c r="AY1392" i="12"/>
  <c r="AZ1388" i="12"/>
  <c r="AY1388" i="12"/>
  <c r="AZ1384" i="12"/>
  <c r="AY1384" i="12"/>
  <c r="AZ1380" i="12"/>
  <c r="AY1380" i="12"/>
  <c r="AZ1376" i="12"/>
  <c r="AY1376" i="12"/>
  <c r="AZ1372" i="12"/>
  <c r="AY1372" i="12"/>
  <c r="AZ1368" i="12"/>
  <c r="AY1368" i="12"/>
  <c r="AZ1364" i="12"/>
  <c r="AY1364" i="12"/>
  <c r="AZ1360" i="12"/>
  <c r="AY1360" i="12"/>
  <c r="AZ1356" i="12"/>
  <c r="AY1356" i="12"/>
  <c r="AZ1352" i="12"/>
  <c r="AY1352" i="12"/>
  <c r="AZ1348" i="12"/>
  <c r="AY1348" i="12"/>
  <c r="AZ1344" i="12"/>
  <c r="AY1344" i="12"/>
  <c r="AZ1340" i="12"/>
  <c r="AY1340" i="12"/>
  <c r="AZ1336" i="12"/>
  <c r="AY1336" i="12"/>
  <c r="AZ1332" i="12"/>
  <c r="AY1332" i="12"/>
  <c r="AZ1328" i="12"/>
  <c r="AY1328" i="12"/>
  <c r="AZ1324" i="12"/>
  <c r="AY1324" i="12"/>
  <c r="AZ1320" i="12"/>
  <c r="AY1320" i="12"/>
  <c r="AZ1316" i="12"/>
  <c r="AY1316" i="12"/>
  <c r="AZ1312" i="12"/>
  <c r="AY1312" i="12"/>
  <c r="AZ1308" i="12"/>
  <c r="AY1308" i="12"/>
  <c r="AZ1304" i="12"/>
  <c r="AY1304" i="12"/>
  <c r="AZ1300" i="12"/>
  <c r="AY1300" i="12"/>
  <c r="AZ1296" i="12"/>
  <c r="AY1296" i="12"/>
  <c r="AZ1292" i="12"/>
  <c r="AY1292" i="12"/>
  <c r="AZ1288" i="12"/>
  <c r="AY1288" i="12"/>
  <c r="AZ1284" i="12"/>
  <c r="AY1284" i="12"/>
  <c r="AZ1280" i="12"/>
  <c r="AY1280" i="12"/>
  <c r="AZ1276" i="12"/>
  <c r="AY1276" i="12"/>
  <c r="AZ1272" i="12"/>
  <c r="AY1272" i="12"/>
  <c r="AZ1268" i="12"/>
  <c r="AY1268" i="12"/>
  <c r="AZ1264" i="12"/>
  <c r="AY1264" i="12"/>
  <c r="AZ1260" i="12"/>
  <c r="AY1260" i="12"/>
  <c r="AZ1256" i="12"/>
  <c r="AY1256" i="12"/>
  <c r="AZ1252" i="12"/>
  <c r="AY1252" i="12"/>
  <c r="AZ1248" i="12"/>
  <c r="AY1248" i="12"/>
  <c r="AZ1244" i="12"/>
  <c r="AY1244" i="12"/>
  <c r="AZ1240" i="12"/>
  <c r="AY1240" i="12"/>
  <c r="AZ1236" i="12"/>
  <c r="AY1236" i="12"/>
  <c r="AZ1232" i="12"/>
  <c r="AY1232" i="12"/>
  <c r="AZ1228" i="12"/>
  <c r="AY1228" i="12"/>
  <c r="AZ1224" i="12"/>
  <c r="AY1224" i="12"/>
  <c r="AZ1220" i="12"/>
  <c r="AY1220" i="12"/>
  <c r="AZ1216" i="12"/>
  <c r="AY1216" i="12"/>
  <c r="AZ1212" i="12"/>
  <c r="AY1212" i="12"/>
  <c r="AZ1208" i="12"/>
  <c r="AY1208" i="12"/>
  <c r="AZ1204" i="12"/>
  <c r="AY1204" i="12"/>
  <c r="AZ1200" i="12"/>
  <c r="AY1200" i="12"/>
  <c r="AZ1196" i="12"/>
  <c r="AY1196" i="12"/>
  <c r="AZ1192" i="12"/>
  <c r="AY1192" i="12"/>
  <c r="AZ1188" i="12"/>
  <c r="AY1188" i="12"/>
  <c r="AZ1184" i="12"/>
  <c r="AY1184" i="12"/>
  <c r="AZ1180" i="12"/>
  <c r="AY1180" i="12"/>
  <c r="AZ1176" i="12"/>
  <c r="AY1176" i="12"/>
  <c r="AZ1172" i="12"/>
  <c r="AY1172" i="12"/>
  <c r="AZ1168" i="12"/>
  <c r="AY1168" i="12"/>
  <c r="AZ1164" i="12"/>
  <c r="AY1164" i="12"/>
  <c r="AZ1160" i="12"/>
  <c r="AY1160" i="12"/>
  <c r="AZ1156" i="12"/>
  <c r="AY1156" i="12"/>
  <c r="AZ1152" i="12"/>
  <c r="AY1152" i="12"/>
  <c r="AZ1148" i="12"/>
  <c r="AY1148" i="12"/>
  <c r="AZ1144" i="12"/>
  <c r="AY1144" i="12"/>
  <c r="AZ1140" i="12"/>
  <c r="AY1140" i="12"/>
  <c r="AZ1136" i="12"/>
  <c r="AY1136" i="12"/>
  <c r="AZ1132" i="12"/>
  <c r="AY1132" i="12"/>
  <c r="AZ1128" i="12"/>
  <c r="AY1128" i="12"/>
  <c r="AZ1124" i="12"/>
  <c r="AY1124" i="12"/>
  <c r="AZ1120" i="12"/>
  <c r="AY1120" i="12"/>
  <c r="AZ1116" i="12"/>
  <c r="AY1116" i="12"/>
  <c r="AZ1112" i="12"/>
  <c r="AY1112" i="12"/>
  <c r="AZ1108" i="12"/>
  <c r="AY1108" i="12"/>
  <c r="AZ1104" i="12"/>
  <c r="AY1104" i="12"/>
  <c r="AZ1100" i="12"/>
  <c r="AY1100" i="12"/>
  <c r="AZ1096" i="12"/>
  <c r="AY1096" i="12"/>
  <c r="AZ1092" i="12"/>
  <c r="AY1092" i="12"/>
  <c r="AZ1088" i="12"/>
  <c r="AY1088" i="12"/>
  <c r="AZ1084" i="12"/>
  <c r="AY1084" i="12"/>
  <c r="AY1080" i="12"/>
  <c r="AZ1080" i="12"/>
  <c r="AY1076" i="12"/>
  <c r="AZ1076" i="12"/>
  <c r="AY1072" i="12"/>
  <c r="AZ1072" i="12"/>
  <c r="AY1068" i="12"/>
  <c r="AZ1068" i="12"/>
  <c r="AY1064" i="12"/>
  <c r="AZ1064" i="12"/>
  <c r="AY1060" i="12"/>
  <c r="AZ1060" i="12"/>
  <c r="AY1056" i="12"/>
  <c r="AZ1056" i="12"/>
  <c r="AY1052" i="12"/>
  <c r="AZ1052" i="12"/>
  <c r="AY1048" i="12"/>
  <c r="AZ1048" i="12"/>
  <c r="AY1044" i="12"/>
  <c r="AZ1044" i="12"/>
  <c r="AY1040" i="12"/>
  <c r="AZ1040" i="12"/>
  <c r="AY1036" i="12"/>
  <c r="AZ1036" i="12"/>
  <c r="AY1032" i="12"/>
  <c r="AZ1032" i="12"/>
  <c r="AY1028" i="12"/>
  <c r="AZ1028" i="12"/>
  <c r="AY1024" i="12"/>
  <c r="AZ1024" i="12"/>
  <c r="AY1020" i="12"/>
  <c r="AZ1020" i="12"/>
  <c r="AY1016" i="12"/>
  <c r="AZ1016" i="12"/>
  <c r="AY1012" i="12"/>
  <c r="AZ1012" i="12"/>
  <c r="AY1008" i="12"/>
  <c r="AZ1008" i="12"/>
  <c r="AY1004" i="12"/>
  <c r="AZ1004" i="12"/>
  <c r="AY1000" i="12"/>
  <c r="AZ1000" i="12"/>
  <c r="AY996" i="12"/>
  <c r="AZ996" i="12"/>
  <c r="AY992" i="12"/>
  <c r="AZ992" i="12"/>
  <c r="AY988" i="12"/>
  <c r="AZ988" i="12"/>
  <c r="AY984" i="12"/>
  <c r="AZ984" i="12"/>
  <c r="AY980" i="12"/>
  <c r="AZ980" i="12"/>
  <c r="AY976" i="12"/>
  <c r="AZ976" i="12"/>
  <c r="AY972" i="12"/>
  <c r="AZ972" i="12"/>
  <c r="AY968" i="12"/>
  <c r="AZ968" i="12"/>
  <c r="AY964" i="12"/>
  <c r="AZ964" i="12"/>
  <c r="AY960" i="12"/>
  <c r="AZ960" i="12"/>
  <c r="AY956" i="12"/>
  <c r="AZ956" i="12"/>
  <c r="AY952" i="12"/>
  <c r="AZ952" i="12"/>
  <c r="AY948" i="12"/>
  <c r="AZ948" i="12"/>
  <c r="AY944" i="12"/>
  <c r="AZ944" i="12"/>
  <c r="AY940" i="12"/>
  <c r="AZ940" i="12"/>
  <c r="AY936" i="12"/>
  <c r="AZ936" i="12"/>
  <c r="AY932" i="12"/>
  <c r="AZ932" i="12"/>
  <c r="AY928" i="12"/>
  <c r="AZ928" i="12"/>
  <c r="AY924" i="12"/>
  <c r="AZ924" i="12"/>
  <c r="AY920" i="12"/>
  <c r="AZ920" i="12"/>
  <c r="AY916" i="12"/>
  <c r="AZ916" i="12"/>
  <c r="AY912" i="12"/>
  <c r="AZ912" i="12"/>
  <c r="AY908" i="12"/>
  <c r="AZ908" i="12"/>
  <c r="AY904" i="12"/>
  <c r="AZ904" i="12"/>
  <c r="AY900" i="12"/>
  <c r="AZ900" i="12"/>
  <c r="AY896" i="12"/>
  <c r="AZ896" i="12"/>
  <c r="AY892" i="12"/>
  <c r="AZ892" i="12"/>
  <c r="AY888" i="12"/>
  <c r="AZ888" i="12"/>
  <c r="AY884" i="12"/>
  <c r="AZ884" i="12"/>
  <c r="AY880" i="12"/>
  <c r="AZ880" i="12"/>
  <c r="AY876" i="12"/>
  <c r="AZ876" i="12"/>
  <c r="AY872" i="12"/>
  <c r="AZ872" i="12"/>
  <c r="AY868" i="12"/>
  <c r="AZ868" i="12"/>
  <c r="AY864" i="12"/>
  <c r="AZ864" i="12"/>
  <c r="AY860" i="12"/>
  <c r="AZ860" i="12"/>
  <c r="AY856" i="12"/>
  <c r="AZ856" i="12"/>
  <c r="AY852" i="12"/>
  <c r="AZ852" i="12"/>
  <c r="AY848" i="12"/>
  <c r="AZ848" i="12"/>
  <c r="AY844" i="12"/>
  <c r="AZ844" i="12"/>
  <c r="AY840" i="12"/>
  <c r="AZ840" i="12"/>
  <c r="AY836" i="12"/>
  <c r="AZ836" i="12"/>
  <c r="AY832" i="12"/>
  <c r="AZ832" i="12"/>
  <c r="AY828" i="12"/>
  <c r="AZ828" i="12"/>
  <c r="AY824" i="12"/>
  <c r="AZ824" i="12"/>
  <c r="AY820" i="12"/>
  <c r="AZ820" i="12"/>
  <c r="AY816" i="12"/>
  <c r="AZ816" i="12"/>
  <c r="AY812" i="12"/>
  <c r="AZ812" i="12"/>
  <c r="AY808" i="12"/>
  <c r="AZ808" i="12"/>
  <c r="AY804" i="12"/>
  <c r="AZ804" i="12"/>
  <c r="AY800" i="12"/>
  <c r="AZ800" i="12"/>
  <c r="AY796" i="12"/>
  <c r="AZ796" i="12"/>
  <c r="AY792" i="12"/>
  <c r="AZ792" i="12"/>
  <c r="AY788" i="12"/>
  <c r="AZ788" i="12"/>
  <c r="AY784" i="12"/>
  <c r="AZ784" i="12"/>
  <c r="AY780" i="12"/>
  <c r="AZ780" i="12"/>
  <c r="AY776" i="12"/>
  <c r="AZ776" i="12"/>
  <c r="AY772" i="12"/>
  <c r="AZ772" i="12"/>
  <c r="AY768" i="12"/>
  <c r="AZ768" i="12"/>
  <c r="AY764" i="12"/>
  <c r="AZ764" i="12"/>
  <c r="AY760" i="12"/>
  <c r="AZ760" i="12"/>
  <c r="AY756" i="12"/>
  <c r="AZ756" i="12"/>
  <c r="AY752" i="12"/>
  <c r="AZ752" i="12"/>
  <c r="AY748" i="12"/>
  <c r="AZ748" i="12"/>
  <c r="AY744" i="12"/>
  <c r="AZ744" i="12"/>
  <c r="AY740" i="12"/>
  <c r="AZ740" i="12"/>
  <c r="AY736" i="12"/>
  <c r="AZ736" i="12"/>
  <c r="AY732" i="12"/>
  <c r="AZ732" i="12"/>
  <c r="AY728" i="12"/>
  <c r="AZ728" i="12"/>
  <c r="AY724" i="12"/>
  <c r="AZ724" i="12"/>
  <c r="AY720" i="12"/>
  <c r="AZ720" i="12"/>
  <c r="AY716" i="12"/>
  <c r="AZ716" i="12"/>
  <c r="AY712" i="12"/>
  <c r="AZ712" i="12"/>
  <c r="AY708" i="12"/>
  <c r="AZ708" i="12"/>
  <c r="AY704" i="12"/>
  <c r="AZ704" i="12"/>
  <c r="AY700" i="12"/>
  <c r="AZ700" i="12"/>
  <c r="AY696" i="12"/>
  <c r="AZ696" i="12"/>
  <c r="AY692" i="12"/>
  <c r="AZ692" i="12"/>
  <c r="AY688" i="12"/>
  <c r="AZ688" i="12"/>
  <c r="AY684" i="12"/>
  <c r="AZ684" i="12"/>
  <c r="AY680" i="12"/>
  <c r="AZ680" i="12"/>
  <c r="AY676" i="12"/>
  <c r="AZ676" i="12"/>
  <c r="AY672" i="12"/>
  <c r="AZ672" i="12"/>
  <c r="AY668" i="12"/>
  <c r="AZ668" i="12"/>
  <c r="AY664" i="12"/>
  <c r="AZ664" i="12"/>
  <c r="AY660" i="12"/>
  <c r="AZ660" i="12"/>
  <c r="AY656" i="12"/>
  <c r="AZ656" i="12"/>
  <c r="AY652" i="12"/>
  <c r="AZ652" i="12"/>
  <c r="AY648" i="12"/>
  <c r="AZ648" i="12"/>
  <c r="AY644" i="12"/>
  <c r="AZ644" i="12"/>
  <c r="AY640" i="12"/>
  <c r="AZ640" i="12"/>
  <c r="AY636" i="12"/>
  <c r="AZ636" i="12"/>
  <c r="AY632" i="12"/>
  <c r="AZ632" i="12"/>
  <c r="AY628" i="12"/>
  <c r="AZ628" i="12"/>
  <c r="AY624" i="12"/>
  <c r="AZ624" i="12"/>
  <c r="AY620" i="12"/>
  <c r="AZ620" i="12"/>
  <c r="AY616" i="12"/>
  <c r="AZ616" i="12"/>
  <c r="AY612" i="12"/>
  <c r="AZ612" i="12"/>
  <c r="AY608" i="12"/>
  <c r="AZ608" i="12"/>
  <c r="AY604" i="12"/>
  <c r="AZ604" i="12"/>
  <c r="AY600" i="12"/>
  <c r="AZ600" i="12"/>
  <c r="AY596" i="12"/>
  <c r="AZ596" i="12"/>
  <c r="AY592" i="12"/>
  <c r="AZ592" i="12"/>
  <c r="AY588" i="12"/>
  <c r="AZ588" i="12"/>
  <c r="AY584" i="12"/>
  <c r="AZ584" i="12"/>
  <c r="AY580" i="12"/>
  <c r="AZ580" i="12"/>
  <c r="AY576" i="12"/>
  <c r="AZ576" i="12"/>
  <c r="AY572" i="12"/>
  <c r="AZ572" i="12"/>
  <c r="AY568" i="12"/>
  <c r="AZ568" i="12"/>
  <c r="AY564" i="12"/>
  <c r="AZ564" i="12"/>
  <c r="AY560" i="12"/>
  <c r="AZ560" i="12"/>
  <c r="AY556" i="12"/>
  <c r="AZ556" i="12"/>
  <c r="AY552" i="12"/>
  <c r="AZ552" i="12"/>
  <c r="AY548" i="12"/>
  <c r="AZ548" i="12"/>
  <c r="AY544" i="12"/>
  <c r="AZ544" i="12"/>
  <c r="AY540" i="12"/>
  <c r="AZ540" i="12"/>
  <c r="AY536" i="12"/>
  <c r="AZ536" i="12"/>
  <c r="AY532" i="12"/>
  <c r="AZ532" i="12"/>
  <c r="AY528" i="12"/>
  <c r="AZ528" i="12"/>
  <c r="AY524" i="12"/>
  <c r="AZ524" i="12"/>
  <c r="AY520" i="12"/>
  <c r="AZ520" i="12"/>
  <c r="AY516" i="12"/>
  <c r="AZ516" i="12"/>
  <c r="AY512" i="12"/>
  <c r="AZ512" i="12"/>
  <c r="AY508" i="12"/>
  <c r="AZ508" i="12"/>
  <c r="AY504" i="12"/>
  <c r="AZ504" i="12"/>
  <c r="AY500" i="12"/>
  <c r="AZ500" i="12"/>
  <c r="AY496" i="12"/>
  <c r="AZ496" i="12"/>
  <c r="AY492" i="12"/>
  <c r="AZ492" i="12"/>
  <c r="AY488" i="12"/>
  <c r="AZ488" i="12"/>
  <c r="AY484" i="12"/>
  <c r="AZ484" i="12"/>
  <c r="AY480" i="12"/>
  <c r="AZ480" i="12"/>
  <c r="AY476" i="12"/>
  <c r="AZ476" i="12"/>
  <c r="AY472" i="12"/>
  <c r="AZ472" i="12"/>
  <c r="AY468" i="12"/>
  <c r="AZ468" i="12"/>
  <c r="AY464" i="12"/>
  <c r="AZ464" i="12"/>
  <c r="AY460" i="12"/>
  <c r="AZ460" i="12"/>
  <c r="AY456" i="12"/>
  <c r="AZ456" i="12"/>
  <c r="AY452" i="12"/>
  <c r="AZ452" i="12"/>
  <c r="AY448" i="12"/>
  <c r="AZ448" i="12"/>
  <c r="AY444" i="12"/>
  <c r="AZ444" i="12"/>
  <c r="AY440" i="12"/>
  <c r="AZ440" i="12"/>
  <c r="AY436" i="12"/>
  <c r="AZ436" i="12"/>
  <c r="AY432" i="12"/>
  <c r="AZ432" i="12"/>
  <c r="AY428" i="12"/>
  <c r="AZ428" i="12"/>
  <c r="AY424" i="12"/>
  <c r="AZ424" i="12"/>
  <c r="AY420" i="12"/>
  <c r="AZ420" i="12"/>
  <c r="AY416" i="12"/>
  <c r="AZ416" i="12"/>
  <c r="AY412" i="12"/>
  <c r="AZ412" i="12"/>
  <c r="AY408" i="12"/>
  <c r="AZ408" i="12"/>
  <c r="AY404" i="12"/>
  <c r="AZ404" i="12"/>
  <c r="AY400" i="12"/>
  <c r="AZ400" i="12"/>
  <c r="AY396" i="12"/>
  <c r="AZ396" i="12"/>
  <c r="AY392" i="12"/>
  <c r="AZ392" i="12"/>
  <c r="AY388" i="12"/>
  <c r="AZ388" i="12"/>
  <c r="AY384" i="12"/>
  <c r="AZ384" i="12"/>
  <c r="AY380" i="12"/>
  <c r="AZ380" i="12"/>
  <c r="AY376" i="12"/>
  <c r="AZ376" i="12"/>
  <c r="AY372" i="12"/>
  <c r="AZ372" i="12"/>
  <c r="AY368" i="12"/>
  <c r="AZ368" i="12"/>
  <c r="AY364" i="12"/>
  <c r="AZ364" i="12"/>
  <c r="AY360" i="12"/>
  <c r="AZ360" i="12"/>
  <c r="AY356" i="12"/>
  <c r="AZ356" i="12"/>
  <c r="AY352" i="12"/>
  <c r="AZ352" i="12"/>
  <c r="AY348" i="12"/>
  <c r="AZ348" i="12"/>
  <c r="AY344" i="12"/>
  <c r="AZ344" i="12"/>
  <c r="AY340" i="12"/>
  <c r="AZ340" i="12"/>
  <c r="AY336" i="12"/>
  <c r="AZ336" i="12"/>
  <c r="AY332" i="12"/>
  <c r="AZ332" i="12"/>
  <c r="AY328" i="12"/>
  <c r="AZ328" i="12"/>
  <c r="AY324" i="12"/>
  <c r="AZ324" i="12"/>
  <c r="AY320" i="12"/>
  <c r="AZ320" i="12"/>
  <c r="AY316" i="12"/>
  <c r="AZ316" i="12"/>
  <c r="AY312" i="12"/>
  <c r="AZ312" i="12"/>
  <c r="AY308" i="12"/>
  <c r="AZ308" i="12"/>
  <c r="AY304" i="12"/>
  <c r="AZ304" i="12"/>
  <c r="AY300" i="12"/>
  <c r="AZ300" i="12"/>
  <c r="AY296" i="12"/>
  <c r="AZ296" i="12"/>
  <c r="AY292" i="12"/>
  <c r="AZ292" i="12"/>
  <c r="AY288" i="12"/>
  <c r="AZ288" i="12"/>
  <c r="AY284" i="12"/>
  <c r="AZ284" i="12"/>
  <c r="AY280" i="12"/>
  <c r="AZ280" i="12"/>
  <c r="AY276" i="12"/>
  <c r="AZ276" i="12"/>
  <c r="AY272" i="12"/>
  <c r="AZ272" i="12"/>
  <c r="AY268" i="12"/>
  <c r="AZ268" i="12"/>
  <c r="AY264" i="12"/>
  <c r="AZ264" i="12"/>
  <c r="AY260" i="12"/>
  <c r="AZ260" i="12"/>
  <c r="AY256" i="12"/>
  <c r="AZ256" i="12"/>
  <c r="AY252" i="12"/>
  <c r="AZ252" i="12"/>
  <c r="AY248" i="12"/>
  <c r="AZ248" i="12"/>
  <c r="AY244" i="12"/>
  <c r="AZ244" i="12"/>
  <c r="AY240" i="12"/>
  <c r="AZ240" i="12"/>
  <c r="AY236" i="12"/>
  <c r="AZ236" i="12"/>
  <c r="AY232" i="12"/>
  <c r="AZ232" i="12"/>
  <c r="AY228" i="12"/>
  <c r="AZ228" i="12"/>
  <c r="AY224" i="12"/>
  <c r="AZ224" i="12"/>
  <c r="AY220" i="12"/>
  <c r="AZ220" i="12"/>
  <c r="AY216" i="12"/>
  <c r="AZ216" i="12"/>
  <c r="AY212" i="12"/>
  <c r="AZ212" i="12"/>
  <c r="AY208" i="12"/>
  <c r="AZ208" i="12"/>
  <c r="AY204" i="12"/>
  <c r="AZ204" i="12"/>
  <c r="AY200" i="12"/>
  <c r="AZ200" i="12"/>
  <c r="AY196" i="12"/>
  <c r="AZ196" i="12"/>
  <c r="AY192" i="12"/>
  <c r="AZ192" i="12"/>
  <c r="AY188" i="12"/>
  <c r="AZ188" i="12"/>
  <c r="AY184" i="12"/>
  <c r="AZ184" i="12"/>
  <c r="AY180" i="12"/>
  <c r="AZ180" i="12"/>
  <c r="AY176" i="12"/>
  <c r="AZ176" i="12"/>
  <c r="AY172" i="12"/>
  <c r="AZ172" i="12"/>
  <c r="AY168" i="12"/>
  <c r="AZ168" i="12"/>
  <c r="AY164" i="12"/>
  <c r="AZ164" i="12"/>
  <c r="AY160" i="12"/>
  <c r="AZ160" i="12"/>
  <c r="AY156" i="12"/>
  <c r="AZ156" i="12"/>
  <c r="AY152" i="12"/>
  <c r="AZ152" i="12"/>
  <c r="AY148" i="12"/>
  <c r="AZ148" i="12"/>
  <c r="AY144" i="12"/>
  <c r="AZ144" i="12"/>
  <c r="AY140" i="12"/>
  <c r="AZ140" i="12"/>
  <c r="AY136" i="12"/>
  <c r="AZ136" i="12"/>
  <c r="AY132" i="12"/>
  <c r="AZ132" i="12"/>
  <c r="AY128" i="12"/>
  <c r="AZ128" i="12"/>
  <c r="AY124" i="12"/>
  <c r="AZ124" i="12"/>
  <c r="AY120" i="12"/>
  <c r="AZ120" i="12"/>
  <c r="AY116" i="12"/>
  <c r="AZ116" i="12"/>
  <c r="AY112" i="12"/>
  <c r="AZ112" i="12"/>
  <c r="AY108" i="12"/>
  <c r="AZ108" i="12"/>
  <c r="AY104" i="12"/>
  <c r="AZ104" i="12"/>
  <c r="AY100" i="12"/>
  <c r="AZ100" i="12"/>
  <c r="AY96" i="12"/>
  <c r="AZ96" i="12"/>
  <c r="AY92" i="12"/>
  <c r="AZ92" i="12"/>
  <c r="AY88" i="12"/>
  <c r="AZ88" i="12"/>
  <c r="AY84" i="12"/>
  <c r="AZ84" i="12"/>
  <c r="AY80" i="12"/>
  <c r="AZ80" i="12"/>
  <c r="AY76" i="12"/>
  <c r="AZ76" i="12"/>
  <c r="AY72" i="12"/>
  <c r="AZ72" i="12"/>
  <c r="AY68" i="12"/>
  <c r="AZ68" i="12"/>
  <c r="AY64" i="12"/>
  <c r="AZ64" i="12"/>
  <c r="AY60" i="12"/>
  <c r="AZ60" i="12"/>
  <c r="AY56" i="12"/>
  <c r="AZ56" i="12"/>
  <c r="AY52" i="12"/>
  <c r="AZ52" i="12"/>
  <c r="AY48" i="12"/>
  <c r="AZ48" i="12"/>
  <c r="AY44" i="12"/>
  <c r="AZ44" i="12"/>
  <c r="AY40" i="12"/>
  <c r="AZ40" i="12"/>
  <c r="AY18" i="12"/>
  <c r="AZ18" i="12"/>
  <c r="AZ14" i="12"/>
  <c r="AY14" i="12"/>
  <c r="AY38" i="12"/>
  <c r="AZ38" i="12"/>
  <c r="AY34" i="12"/>
  <c r="AZ34" i="12"/>
  <c r="AY30" i="12"/>
  <c r="AZ30" i="12"/>
  <c r="AY26" i="12"/>
  <c r="AZ26" i="12"/>
  <c r="AY22" i="12"/>
  <c r="AZ22" i="12"/>
  <c r="AZ2019" i="12"/>
  <c r="AY2019" i="12"/>
  <c r="AZ2015" i="12"/>
  <c r="AY2015" i="12"/>
  <c r="AZ2011" i="12"/>
  <c r="AY2011" i="12"/>
  <c r="AZ2007" i="12"/>
  <c r="AY2007" i="12"/>
  <c r="AZ2003" i="12"/>
  <c r="AY2003" i="12"/>
  <c r="AZ1999" i="12"/>
  <c r="AY1999" i="12"/>
  <c r="AZ1995" i="12"/>
  <c r="AY1995" i="12"/>
  <c r="AZ1991" i="12"/>
  <c r="AY1991" i="12"/>
  <c r="AZ1987" i="12"/>
  <c r="AY1987" i="12"/>
  <c r="AZ1983" i="12"/>
  <c r="AY1983" i="12"/>
  <c r="AZ1979" i="12"/>
  <c r="AY1979" i="12"/>
  <c r="AZ1975" i="12"/>
  <c r="AY1975" i="12"/>
  <c r="AZ1971" i="12"/>
  <c r="AY1971" i="12"/>
  <c r="AZ1967" i="12"/>
  <c r="AY1967" i="12"/>
  <c r="AZ1963" i="12"/>
  <c r="AY1963" i="12"/>
  <c r="AZ1959" i="12"/>
  <c r="AY1959" i="12"/>
  <c r="AZ1955" i="12"/>
  <c r="AY1955" i="12"/>
  <c r="AZ1951" i="12"/>
  <c r="AY1951" i="12"/>
  <c r="AZ1947" i="12"/>
  <c r="AY1947" i="12"/>
  <c r="AZ1943" i="12"/>
  <c r="AY1943" i="12"/>
  <c r="AZ1939" i="12"/>
  <c r="AY1939" i="12"/>
  <c r="AZ1935" i="12"/>
  <c r="AY1935" i="12"/>
  <c r="AZ1931" i="12"/>
  <c r="AY1931" i="12"/>
  <c r="AZ1927" i="12"/>
  <c r="AY1927" i="12"/>
  <c r="AZ1923" i="12"/>
  <c r="AY1923" i="12"/>
  <c r="AZ1919" i="12"/>
  <c r="AY1919" i="12"/>
  <c r="AZ1915" i="12"/>
  <c r="AY1915" i="12"/>
  <c r="AZ1911" i="12"/>
  <c r="AY1911" i="12"/>
  <c r="AZ1907" i="12"/>
  <c r="AY1907" i="12"/>
  <c r="AZ1903" i="12"/>
  <c r="AY1903" i="12"/>
  <c r="AZ1899" i="12"/>
  <c r="AY1899" i="12"/>
  <c r="AZ1895" i="12"/>
  <c r="AY1895" i="12"/>
  <c r="AZ1891" i="12"/>
  <c r="AY1891" i="12"/>
  <c r="AZ1887" i="12"/>
  <c r="AY1887" i="12"/>
  <c r="AZ1883" i="12"/>
  <c r="AY1883" i="12"/>
  <c r="AZ1879" i="12"/>
  <c r="AY1879" i="12"/>
  <c r="AZ1875" i="12"/>
  <c r="AY1875" i="12"/>
  <c r="AZ1871" i="12"/>
  <c r="AY1871" i="12"/>
  <c r="AZ1867" i="12"/>
  <c r="AY1867" i="12"/>
  <c r="AZ1863" i="12"/>
  <c r="AY1863" i="12"/>
  <c r="AZ1859" i="12"/>
  <c r="AY1859" i="12"/>
  <c r="AZ1855" i="12"/>
  <c r="AY1855" i="12"/>
  <c r="AZ1851" i="12"/>
  <c r="AY1851" i="12"/>
  <c r="AZ1847" i="12"/>
  <c r="AY1847" i="12"/>
  <c r="AZ1843" i="12"/>
  <c r="AY1843" i="12"/>
  <c r="AZ1839" i="12"/>
  <c r="AY1839" i="12"/>
  <c r="AZ1835" i="12"/>
  <c r="AY1835" i="12"/>
  <c r="AZ1831" i="12"/>
  <c r="AY1831" i="12"/>
  <c r="AZ1827" i="12"/>
  <c r="AY1827" i="12"/>
  <c r="AZ1823" i="12"/>
  <c r="AY1823" i="12"/>
  <c r="AZ1819" i="12"/>
  <c r="AY1819" i="12"/>
  <c r="AZ1815" i="12"/>
  <c r="AY1815" i="12"/>
  <c r="AZ1811" i="12"/>
  <c r="AY1811" i="12"/>
  <c r="AZ1807" i="12"/>
  <c r="AY1807" i="12"/>
  <c r="AZ1803" i="12"/>
  <c r="AY1803" i="12"/>
  <c r="AZ1799" i="12"/>
  <c r="AY1799" i="12"/>
  <c r="AZ1795" i="12"/>
  <c r="AY1795" i="12"/>
  <c r="AZ1791" i="12"/>
  <c r="AY1791" i="12"/>
  <c r="AZ1787" i="12"/>
  <c r="AY1787" i="12"/>
  <c r="AZ1783" i="12"/>
  <c r="AY1783" i="12"/>
  <c r="AZ1779" i="12"/>
  <c r="AY1779" i="12"/>
  <c r="AZ1775" i="12"/>
  <c r="AY1775" i="12"/>
  <c r="AZ1771" i="12"/>
  <c r="AY1771" i="12"/>
  <c r="AZ1767" i="12"/>
  <c r="AY1767" i="12"/>
  <c r="AZ1763" i="12"/>
  <c r="AY1763" i="12"/>
  <c r="AZ1759" i="12"/>
  <c r="AY1759" i="12"/>
  <c r="AZ1755" i="12"/>
  <c r="AY1755" i="12"/>
  <c r="AZ1751" i="12"/>
  <c r="AY1751" i="12"/>
  <c r="AZ1747" i="12"/>
  <c r="AY1747" i="12"/>
  <c r="AZ1743" i="12"/>
  <c r="AY1743" i="12"/>
  <c r="AZ1739" i="12"/>
  <c r="AY1739" i="12"/>
  <c r="AZ1735" i="12"/>
  <c r="AY1735" i="12"/>
  <c r="AZ1731" i="12"/>
  <c r="AY1731" i="12"/>
  <c r="AZ1727" i="12"/>
  <c r="AY1727" i="12"/>
  <c r="AZ1723" i="12"/>
  <c r="AY1723" i="12"/>
  <c r="AZ1719" i="12"/>
  <c r="AY1719" i="12"/>
  <c r="AZ1715" i="12"/>
  <c r="AY1715" i="12"/>
  <c r="AZ1711" i="12"/>
  <c r="AY1711" i="12"/>
  <c r="AZ1707" i="12"/>
  <c r="AY1707" i="12"/>
  <c r="AZ1703" i="12"/>
  <c r="AY1703" i="12"/>
  <c r="AZ1699" i="12"/>
  <c r="AY1699" i="12"/>
  <c r="AZ1695" i="12"/>
  <c r="AY1695" i="12"/>
  <c r="AZ1691" i="12"/>
  <c r="AY1691" i="12"/>
  <c r="AZ1687" i="12"/>
  <c r="AY1687" i="12"/>
  <c r="AZ1683" i="12"/>
  <c r="AY1683" i="12"/>
  <c r="AZ1679" i="12"/>
  <c r="AY1679" i="12"/>
  <c r="AZ1675" i="12"/>
  <c r="AY1675" i="12"/>
  <c r="AZ1671" i="12"/>
  <c r="AY1671" i="12"/>
  <c r="AZ1667" i="12"/>
  <c r="AY1667" i="12"/>
  <c r="AZ1663" i="12"/>
  <c r="AY1663" i="12"/>
  <c r="AZ1659" i="12"/>
  <c r="AY1659" i="12"/>
  <c r="AZ1655" i="12"/>
  <c r="AY1655" i="12"/>
  <c r="AZ1651" i="12"/>
  <c r="AY1651" i="12"/>
  <c r="AZ1647" i="12"/>
  <c r="AY1647" i="12"/>
  <c r="AZ1643" i="12"/>
  <c r="AY1643" i="12"/>
  <c r="AZ1639" i="12"/>
  <c r="AY1639" i="12"/>
  <c r="AZ1635" i="12"/>
  <c r="AY1635" i="12"/>
  <c r="AZ1631" i="12"/>
  <c r="AY1631" i="12"/>
  <c r="AZ1627" i="12"/>
  <c r="AY1627" i="12"/>
  <c r="AZ1623" i="12"/>
  <c r="AY1623" i="12"/>
  <c r="AZ1619" i="12"/>
  <c r="AY1619" i="12"/>
  <c r="AZ1615" i="12"/>
  <c r="AY1615" i="12"/>
  <c r="AZ1611" i="12"/>
  <c r="AY1611" i="12"/>
  <c r="AZ1607" i="12"/>
  <c r="AY1607" i="12"/>
  <c r="AZ1603" i="12"/>
  <c r="AY1603" i="12"/>
  <c r="AZ1599" i="12"/>
  <c r="AY1599" i="12"/>
  <c r="AZ1595" i="12"/>
  <c r="AY1595" i="12"/>
  <c r="AZ1591" i="12"/>
  <c r="AY1591" i="12"/>
  <c r="AZ1587" i="12"/>
  <c r="AY1587" i="12"/>
  <c r="AZ1583" i="12"/>
  <c r="AY1583" i="12"/>
  <c r="AZ1579" i="12"/>
  <c r="AY1579" i="12"/>
  <c r="AZ1575" i="12"/>
  <c r="AY1575" i="12"/>
  <c r="AZ1571" i="12"/>
  <c r="AY1571" i="12"/>
  <c r="AZ1567" i="12"/>
  <c r="AY1567" i="12"/>
  <c r="AZ1563" i="12"/>
  <c r="AY1563" i="12"/>
  <c r="AZ1559" i="12"/>
  <c r="AY1559" i="12"/>
  <c r="AZ1555" i="12"/>
  <c r="AY1555" i="12"/>
  <c r="AZ1551" i="12"/>
  <c r="AY1551" i="12"/>
  <c r="AZ1547" i="12"/>
  <c r="AY1547" i="12"/>
  <c r="AZ1543" i="12"/>
  <c r="AY1543" i="12"/>
  <c r="AZ1539" i="12"/>
  <c r="AY1539" i="12"/>
  <c r="AZ1535" i="12"/>
  <c r="AY1535" i="12"/>
  <c r="AZ1531" i="12"/>
  <c r="AY1531" i="12"/>
  <c r="AZ1527" i="12"/>
  <c r="AY1527" i="12"/>
  <c r="AZ1523" i="12"/>
  <c r="AY1523" i="12"/>
  <c r="AZ1519" i="12"/>
  <c r="AY1519" i="12"/>
  <c r="AZ1515" i="12"/>
  <c r="AY1515" i="12"/>
  <c r="AZ1511" i="12"/>
  <c r="AY1511" i="12"/>
  <c r="AZ1507" i="12"/>
  <c r="AY1507" i="12"/>
  <c r="AZ1503" i="12"/>
  <c r="AY1503" i="12"/>
  <c r="AZ1499" i="12"/>
  <c r="AY1499" i="12"/>
  <c r="AZ1495" i="12"/>
  <c r="AY1495" i="12"/>
  <c r="AZ1491" i="12"/>
  <c r="AY1491" i="12"/>
  <c r="AZ1487" i="12"/>
  <c r="AY1487" i="12"/>
  <c r="AZ1483" i="12"/>
  <c r="AY1483" i="12"/>
  <c r="AZ1479" i="12"/>
  <c r="AY1479" i="12"/>
  <c r="AZ1475" i="12"/>
  <c r="AY1475" i="12"/>
  <c r="AZ1471" i="12"/>
  <c r="AY1471" i="12"/>
  <c r="AZ1467" i="12"/>
  <c r="AY1467" i="12"/>
  <c r="AZ1463" i="12"/>
  <c r="AY1463" i="12"/>
  <c r="AZ1459" i="12"/>
  <c r="AY1459" i="12"/>
  <c r="AZ1455" i="12"/>
  <c r="AY1455" i="12"/>
  <c r="AZ1451" i="12"/>
  <c r="AY1451" i="12"/>
  <c r="AZ1447" i="12"/>
  <c r="AY1447" i="12"/>
  <c r="AZ1443" i="12"/>
  <c r="AY1443" i="12"/>
  <c r="AZ1439" i="12"/>
  <c r="AY1439" i="12"/>
  <c r="AZ1435" i="12"/>
  <c r="AY1435" i="12"/>
  <c r="AZ1431" i="12"/>
  <c r="AY1431" i="12"/>
  <c r="AZ1427" i="12"/>
  <c r="AY1427" i="12"/>
  <c r="AZ1423" i="12"/>
  <c r="AY1423" i="12"/>
  <c r="AZ1419" i="12"/>
  <c r="AY1419" i="12"/>
  <c r="AZ1415" i="12"/>
  <c r="AY1415" i="12"/>
  <c r="AZ1411" i="12"/>
  <c r="AY1411" i="12"/>
  <c r="AZ1407" i="12"/>
  <c r="AY1407" i="12"/>
  <c r="AZ1403" i="12"/>
  <c r="AY1403" i="12"/>
  <c r="AZ1399" i="12"/>
  <c r="AY1399" i="12"/>
  <c r="AZ1395" i="12"/>
  <c r="AY1395" i="12"/>
  <c r="AZ1391" i="12"/>
  <c r="AY1391" i="12"/>
  <c r="AZ1387" i="12"/>
  <c r="AY1387" i="12"/>
  <c r="AZ1383" i="12"/>
  <c r="AY1383" i="12"/>
  <c r="AZ1379" i="12"/>
  <c r="AY1379" i="12"/>
  <c r="AZ1375" i="12"/>
  <c r="AY1375" i="12"/>
  <c r="AZ1371" i="12"/>
  <c r="AY1371" i="12"/>
  <c r="AZ1367" i="12"/>
  <c r="AY1367" i="12"/>
  <c r="AZ1363" i="12"/>
  <c r="AY1363" i="12"/>
  <c r="AZ1359" i="12"/>
  <c r="AY1359" i="12"/>
  <c r="AZ1355" i="12"/>
  <c r="AY1355" i="12"/>
  <c r="AZ1351" i="12"/>
  <c r="AY1351" i="12"/>
  <c r="AZ1347" i="12"/>
  <c r="AY1347" i="12"/>
  <c r="AZ1343" i="12"/>
  <c r="AY1343" i="12"/>
  <c r="AZ1339" i="12"/>
  <c r="AY1339" i="12"/>
  <c r="AZ1335" i="12"/>
  <c r="AY1335" i="12"/>
  <c r="AZ1331" i="12"/>
  <c r="AY1331" i="12"/>
  <c r="AZ1327" i="12"/>
  <c r="AY1327" i="12"/>
  <c r="AZ1323" i="12"/>
  <c r="AY1323" i="12"/>
  <c r="AZ1319" i="12"/>
  <c r="AY1319" i="12"/>
  <c r="AZ1315" i="12"/>
  <c r="AY1315" i="12"/>
  <c r="AZ1311" i="12"/>
  <c r="AY1311" i="12"/>
  <c r="AZ1307" i="12"/>
  <c r="AY1307" i="12"/>
  <c r="AZ1303" i="12"/>
  <c r="AY1303" i="12"/>
  <c r="AZ1299" i="12"/>
  <c r="AY1299" i="12"/>
  <c r="AZ1295" i="12"/>
  <c r="AY1295" i="12"/>
  <c r="AZ1291" i="12"/>
  <c r="AY1291" i="12"/>
  <c r="AZ1287" i="12"/>
  <c r="AY1287" i="12"/>
  <c r="AZ1283" i="12"/>
  <c r="AY1283" i="12"/>
  <c r="AZ1279" i="12"/>
  <c r="AY1279" i="12"/>
  <c r="AZ1275" i="12"/>
  <c r="AY1275" i="12"/>
  <c r="AZ1271" i="12"/>
  <c r="AY1271" i="12"/>
  <c r="AZ1267" i="12"/>
  <c r="AY1267" i="12"/>
  <c r="AZ1263" i="12"/>
  <c r="AY1263" i="12"/>
  <c r="AZ1259" i="12"/>
  <c r="AY1259" i="12"/>
  <c r="AZ1255" i="12"/>
  <c r="AY1255" i="12"/>
  <c r="AZ1251" i="12"/>
  <c r="AY1251" i="12"/>
  <c r="AZ1247" i="12"/>
  <c r="AY1247" i="12"/>
  <c r="AZ1243" i="12"/>
  <c r="AY1243" i="12"/>
  <c r="AZ1239" i="12"/>
  <c r="AY1239" i="12"/>
  <c r="AZ1235" i="12"/>
  <c r="AY1235" i="12"/>
  <c r="AZ1231" i="12"/>
  <c r="AY1231" i="12"/>
  <c r="AZ1227" i="12"/>
  <c r="AY1227" i="12"/>
  <c r="AZ1223" i="12"/>
  <c r="AY1223" i="12"/>
  <c r="AZ1219" i="12"/>
  <c r="AY1219" i="12"/>
  <c r="AZ1215" i="12"/>
  <c r="AY1215" i="12"/>
  <c r="AZ1211" i="12"/>
  <c r="AY1211" i="12"/>
  <c r="AZ1207" i="12"/>
  <c r="AY1207" i="12"/>
  <c r="AZ1203" i="12"/>
  <c r="AY1203" i="12"/>
  <c r="AZ1199" i="12"/>
  <c r="AY1199" i="12"/>
  <c r="AZ1195" i="12"/>
  <c r="AY1195" i="12"/>
  <c r="AZ1191" i="12"/>
  <c r="AY1191" i="12"/>
  <c r="AZ1187" i="12"/>
  <c r="AY1187" i="12"/>
  <c r="AZ1183" i="12"/>
  <c r="AY1183" i="12"/>
  <c r="AZ1179" i="12"/>
  <c r="AY1179" i="12"/>
  <c r="AZ1175" i="12"/>
  <c r="AY1175" i="12"/>
  <c r="AZ1171" i="12"/>
  <c r="AY1171" i="12"/>
  <c r="AZ1167" i="12"/>
  <c r="AY1167" i="12"/>
  <c r="AZ1163" i="12"/>
  <c r="AY1163" i="12"/>
  <c r="AZ1159" i="12"/>
  <c r="AY1159" i="12"/>
  <c r="AZ1155" i="12"/>
  <c r="AY1155" i="12"/>
  <c r="AZ1151" i="12"/>
  <c r="AY1151" i="12"/>
  <c r="AZ1147" i="12"/>
  <c r="AY1147" i="12"/>
  <c r="AZ1143" i="12"/>
  <c r="AY1143" i="12"/>
  <c r="AZ1139" i="12"/>
  <c r="AY1139" i="12"/>
  <c r="AZ1135" i="12"/>
  <c r="AY1135" i="12"/>
  <c r="AZ1131" i="12"/>
  <c r="AY1131" i="12"/>
  <c r="AZ1127" i="12"/>
  <c r="AY1127" i="12"/>
  <c r="AZ1123" i="12"/>
  <c r="AY1123" i="12"/>
  <c r="AZ1119" i="12"/>
  <c r="AY1119" i="12"/>
  <c r="AZ1115" i="12"/>
  <c r="AY1115" i="12"/>
  <c r="AZ1111" i="12"/>
  <c r="AY1111" i="12"/>
  <c r="AZ1107" i="12"/>
  <c r="AY1107" i="12"/>
  <c r="AZ1103" i="12"/>
  <c r="AY1103" i="12"/>
  <c r="AZ1099" i="12"/>
  <c r="AY1099" i="12"/>
  <c r="AZ1095" i="12"/>
  <c r="AY1095" i="12"/>
  <c r="AZ1091" i="12"/>
  <c r="AY1091" i="12"/>
  <c r="AZ1087" i="12"/>
  <c r="AY1087" i="12"/>
  <c r="AZ1083" i="12"/>
  <c r="AY1083" i="12"/>
  <c r="AY1079" i="12"/>
  <c r="AZ1079" i="12"/>
  <c r="AY1075" i="12"/>
  <c r="AZ1075" i="12"/>
  <c r="AY1071" i="12"/>
  <c r="AZ1071" i="12"/>
  <c r="AY1067" i="12"/>
  <c r="AZ1067" i="12"/>
  <c r="AY1063" i="12"/>
  <c r="AZ1063" i="12"/>
  <c r="AY1059" i="12"/>
  <c r="AZ1059" i="12"/>
  <c r="AY1055" i="12"/>
  <c r="AZ1055" i="12"/>
  <c r="AY1051" i="12"/>
  <c r="AZ1051" i="12"/>
  <c r="AY1047" i="12"/>
  <c r="AZ1047" i="12"/>
  <c r="AY1043" i="12"/>
  <c r="AZ1043" i="12"/>
  <c r="AY1039" i="12"/>
  <c r="AZ1039" i="12"/>
  <c r="AY1035" i="12"/>
  <c r="AZ1035" i="12"/>
  <c r="AY1031" i="12"/>
  <c r="AZ1031" i="12"/>
  <c r="AY1027" i="12"/>
  <c r="AZ1027" i="12"/>
  <c r="AY1023" i="12"/>
  <c r="AZ1023" i="12"/>
  <c r="AY1019" i="12"/>
  <c r="AZ1019" i="12"/>
  <c r="AY1015" i="12"/>
  <c r="AZ1015" i="12"/>
  <c r="AY1011" i="12"/>
  <c r="AZ1011" i="12"/>
  <c r="AY1007" i="12"/>
  <c r="AZ1007" i="12"/>
  <c r="AY1003" i="12"/>
  <c r="AZ1003" i="12"/>
  <c r="AY999" i="12"/>
  <c r="AZ999" i="12"/>
  <c r="AY995" i="12"/>
  <c r="AZ995" i="12"/>
  <c r="AY991" i="12"/>
  <c r="AZ991" i="12"/>
  <c r="AY987" i="12"/>
  <c r="AZ987" i="12"/>
  <c r="AY983" i="12"/>
  <c r="AZ983" i="12"/>
  <c r="AY979" i="12"/>
  <c r="AZ979" i="12"/>
  <c r="AY975" i="12"/>
  <c r="AZ975" i="12"/>
  <c r="AY971" i="12"/>
  <c r="AZ971" i="12"/>
  <c r="AY967" i="12"/>
  <c r="AZ967" i="12"/>
  <c r="AY963" i="12"/>
  <c r="AZ963" i="12"/>
  <c r="AY959" i="12"/>
  <c r="AZ959" i="12"/>
  <c r="AY955" i="12"/>
  <c r="AZ955" i="12"/>
  <c r="AY951" i="12"/>
  <c r="AZ951" i="12"/>
  <c r="AY947" i="12"/>
  <c r="AZ947" i="12"/>
  <c r="AY943" i="12"/>
  <c r="AZ943" i="12"/>
  <c r="AY939" i="12"/>
  <c r="AZ939" i="12"/>
  <c r="AY935" i="12"/>
  <c r="AZ935" i="12"/>
  <c r="AY931" i="12"/>
  <c r="AZ931" i="12"/>
  <c r="AY927" i="12"/>
  <c r="AZ927" i="12"/>
  <c r="AY923" i="12"/>
  <c r="AZ923" i="12"/>
  <c r="AY919" i="12"/>
  <c r="AZ919" i="12"/>
  <c r="AY915" i="12"/>
  <c r="AZ915" i="12"/>
  <c r="AY911" i="12"/>
  <c r="AZ911" i="12"/>
  <c r="AY907" i="12"/>
  <c r="AZ907" i="12"/>
  <c r="AY903" i="12"/>
  <c r="AZ903" i="12"/>
  <c r="AY899" i="12"/>
  <c r="AZ899" i="12"/>
  <c r="AY895" i="12"/>
  <c r="AZ895" i="12"/>
  <c r="AY891" i="12"/>
  <c r="AZ891" i="12"/>
  <c r="AY887" i="12"/>
  <c r="AZ887" i="12"/>
  <c r="AY883" i="12"/>
  <c r="AZ883" i="12"/>
  <c r="AY879" i="12"/>
  <c r="AZ879" i="12"/>
  <c r="AY875" i="12"/>
  <c r="AZ875" i="12"/>
  <c r="AY871" i="12"/>
  <c r="AZ871" i="12"/>
  <c r="AY867" i="12"/>
  <c r="AZ867" i="12"/>
  <c r="AY863" i="12"/>
  <c r="AZ863" i="12"/>
  <c r="AY859" i="12"/>
  <c r="AZ859" i="12"/>
  <c r="AY855" i="12"/>
  <c r="AZ855" i="12"/>
  <c r="AY851" i="12"/>
  <c r="AZ851" i="12"/>
  <c r="AY847" i="12"/>
  <c r="AZ847" i="12"/>
  <c r="AY843" i="12"/>
  <c r="AZ843" i="12"/>
  <c r="AY839" i="12"/>
  <c r="AZ839" i="12"/>
  <c r="AY835" i="12"/>
  <c r="AZ835" i="12"/>
  <c r="AY831" i="12"/>
  <c r="AZ831" i="12"/>
  <c r="AY827" i="12"/>
  <c r="AZ827" i="12"/>
  <c r="AY823" i="12"/>
  <c r="AZ823" i="12"/>
  <c r="AY819" i="12"/>
  <c r="AZ819" i="12"/>
  <c r="AY815" i="12"/>
  <c r="AZ815" i="12"/>
  <c r="AY811" i="12"/>
  <c r="AZ811" i="12"/>
  <c r="AY807" i="12"/>
  <c r="AZ807" i="12"/>
  <c r="AY803" i="12"/>
  <c r="AZ803" i="12"/>
  <c r="AY799" i="12"/>
  <c r="AZ799" i="12"/>
  <c r="AY795" i="12"/>
  <c r="AZ795" i="12"/>
  <c r="AY791" i="12"/>
  <c r="AZ791" i="12"/>
  <c r="AY787" i="12"/>
  <c r="AZ787" i="12"/>
  <c r="AY783" i="12"/>
  <c r="AZ783" i="12"/>
  <c r="AY779" i="12"/>
  <c r="AZ779" i="12"/>
  <c r="AY775" i="12"/>
  <c r="AZ775" i="12"/>
  <c r="AY771" i="12"/>
  <c r="AZ771" i="12"/>
  <c r="AY767" i="12"/>
  <c r="AZ767" i="12"/>
  <c r="AY763" i="12"/>
  <c r="AZ763" i="12"/>
  <c r="AY759" i="12"/>
  <c r="AZ759" i="12"/>
  <c r="AY755" i="12"/>
  <c r="AZ755" i="12"/>
  <c r="AY751" i="12"/>
  <c r="AZ751" i="12"/>
  <c r="AY747" i="12"/>
  <c r="AZ747" i="12"/>
  <c r="AY743" i="12"/>
  <c r="AZ743" i="12"/>
  <c r="AY739" i="12"/>
  <c r="AZ739" i="12"/>
  <c r="AY735" i="12"/>
  <c r="AZ735" i="12"/>
  <c r="AY731" i="12"/>
  <c r="AZ731" i="12"/>
  <c r="AY727" i="12"/>
  <c r="AZ727" i="12"/>
  <c r="AY723" i="12"/>
  <c r="AZ723" i="12"/>
  <c r="AY719" i="12"/>
  <c r="AZ719" i="12"/>
  <c r="AY715" i="12"/>
  <c r="AZ715" i="12"/>
  <c r="AY711" i="12"/>
  <c r="AZ711" i="12"/>
  <c r="AY707" i="12"/>
  <c r="AZ707" i="12"/>
  <c r="AY703" i="12"/>
  <c r="AZ703" i="12"/>
  <c r="AY699" i="12"/>
  <c r="AZ699" i="12"/>
  <c r="AY695" i="12"/>
  <c r="AZ695" i="12"/>
  <c r="AY691" i="12"/>
  <c r="AZ691" i="12"/>
  <c r="AY687" i="12"/>
  <c r="AZ687" i="12"/>
  <c r="AY683" i="12"/>
  <c r="AZ683" i="12"/>
  <c r="AY679" i="12"/>
  <c r="AZ679" i="12"/>
  <c r="AY675" i="12"/>
  <c r="AZ675" i="12"/>
  <c r="AY671" i="12"/>
  <c r="AZ671" i="12"/>
  <c r="AY667" i="12"/>
  <c r="AZ667" i="12"/>
  <c r="AY663" i="12"/>
  <c r="AZ663" i="12"/>
  <c r="AY659" i="12"/>
  <c r="AZ659" i="12"/>
  <c r="AY655" i="12"/>
  <c r="AZ655" i="12"/>
  <c r="AY651" i="12"/>
  <c r="AZ651" i="12"/>
  <c r="AY647" i="12"/>
  <c r="AZ647" i="12"/>
  <c r="AY643" i="12"/>
  <c r="AZ643" i="12"/>
  <c r="AY639" i="12"/>
  <c r="AZ639" i="12"/>
  <c r="AY635" i="12"/>
  <c r="AZ635" i="12"/>
  <c r="AY631" i="12"/>
  <c r="AZ631" i="12"/>
  <c r="AY627" i="12"/>
  <c r="AZ627" i="12"/>
  <c r="AY623" i="12"/>
  <c r="AZ623" i="12"/>
  <c r="AY619" i="12"/>
  <c r="AZ619" i="12"/>
  <c r="AY615" i="12"/>
  <c r="AZ615" i="12"/>
  <c r="AY611" i="12"/>
  <c r="AZ611" i="12"/>
  <c r="AY607" i="12"/>
  <c r="AZ607" i="12"/>
  <c r="AY603" i="12"/>
  <c r="AZ603" i="12"/>
  <c r="AY599" i="12"/>
  <c r="AZ599" i="12"/>
  <c r="AY595" i="12"/>
  <c r="AZ595" i="12"/>
  <c r="AY591" i="12"/>
  <c r="AZ591" i="12"/>
  <c r="AY587" i="12"/>
  <c r="AZ587" i="12"/>
  <c r="AY583" i="12"/>
  <c r="AZ583" i="12"/>
  <c r="AY579" i="12"/>
  <c r="AZ579" i="12"/>
  <c r="AY575" i="12"/>
  <c r="AZ575" i="12"/>
  <c r="AY571" i="12"/>
  <c r="AZ571" i="12"/>
  <c r="AY567" i="12"/>
  <c r="AZ567" i="12"/>
  <c r="AY563" i="12"/>
  <c r="AZ563" i="12"/>
  <c r="AY559" i="12"/>
  <c r="AZ559" i="12"/>
  <c r="AY555" i="12"/>
  <c r="AZ555" i="12"/>
  <c r="AY551" i="12"/>
  <c r="AZ551" i="12"/>
  <c r="AY547" i="12"/>
  <c r="AZ547" i="12"/>
  <c r="AY543" i="12"/>
  <c r="AZ543" i="12"/>
  <c r="AY539" i="12"/>
  <c r="AZ539" i="12"/>
  <c r="AY535" i="12"/>
  <c r="AZ535" i="12"/>
  <c r="AY531" i="12"/>
  <c r="AZ531" i="12"/>
  <c r="AY527" i="12"/>
  <c r="AZ527" i="12"/>
  <c r="AY523" i="12"/>
  <c r="AZ523" i="12"/>
  <c r="AY519" i="12"/>
  <c r="AZ519" i="12"/>
  <c r="AY515" i="12"/>
  <c r="AZ515" i="12"/>
  <c r="AY511" i="12"/>
  <c r="AZ511" i="12"/>
  <c r="AY507" i="12"/>
  <c r="AZ507" i="12"/>
  <c r="AY503" i="12"/>
  <c r="AZ503" i="12"/>
  <c r="AY499" i="12"/>
  <c r="AZ499" i="12"/>
  <c r="AY495" i="12"/>
  <c r="AZ495" i="12"/>
  <c r="AY491" i="12"/>
  <c r="AZ491" i="12"/>
  <c r="AY487" i="12"/>
  <c r="AZ487" i="12"/>
  <c r="AY483" i="12"/>
  <c r="AZ483" i="12"/>
  <c r="AY479" i="12"/>
  <c r="AZ479" i="12"/>
  <c r="AY475" i="12"/>
  <c r="AZ475" i="12"/>
  <c r="AY471" i="12"/>
  <c r="AZ471" i="12"/>
  <c r="AY467" i="12"/>
  <c r="AZ467" i="12"/>
  <c r="AY463" i="12"/>
  <c r="AZ463" i="12"/>
  <c r="AY459" i="12"/>
  <c r="AZ459" i="12"/>
  <c r="AY455" i="12"/>
  <c r="AZ455" i="12"/>
  <c r="AY451" i="12"/>
  <c r="AZ451" i="12"/>
  <c r="AY447" i="12"/>
  <c r="AZ447" i="12"/>
  <c r="AY443" i="12"/>
  <c r="AZ443" i="12"/>
  <c r="AY439" i="12"/>
  <c r="AZ439" i="12"/>
  <c r="AY435" i="12"/>
  <c r="AZ435" i="12"/>
  <c r="AY431" i="12"/>
  <c r="AZ431" i="12"/>
  <c r="AY427" i="12"/>
  <c r="AZ427" i="12"/>
  <c r="AY423" i="12"/>
  <c r="AZ423" i="12"/>
  <c r="AY419" i="12"/>
  <c r="AZ419" i="12"/>
  <c r="AY415" i="12"/>
  <c r="AZ415" i="12"/>
  <c r="AY411" i="12"/>
  <c r="AZ411" i="12"/>
  <c r="AY407" i="12"/>
  <c r="AZ407" i="12"/>
  <c r="AY403" i="12"/>
  <c r="AZ403" i="12"/>
  <c r="AY399" i="12"/>
  <c r="AZ399" i="12"/>
  <c r="AY395" i="12"/>
  <c r="AZ395" i="12"/>
  <c r="AY391" i="12"/>
  <c r="AZ391" i="12"/>
  <c r="AY387" i="12"/>
  <c r="AZ387" i="12"/>
  <c r="AY383" i="12"/>
  <c r="AZ383" i="12"/>
  <c r="AY379" i="12"/>
  <c r="AZ379" i="12"/>
  <c r="AY375" i="12"/>
  <c r="AZ375" i="12"/>
  <c r="AY371" i="12"/>
  <c r="AZ371" i="12"/>
  <c r="AY367" i="12"/>
  <c r="AZ367" i="12"/>
  <c r="AY363" i="12"/>
  <c r="AZ363" i="12"/>
  <c r="AY359" i="12"/>
  <c r="AZ359" i="12"/>
  <c r="AY355" i="12"/>
  <c r="AZ355" i="12"/>
  <c r="AY351" i="12"/>
  <c r="AZ351" i="12"/>
  <c r="AY347" i="12"/>
  <c r="AZ347" i="12"/>
  <c r="AY343" i="12"/>
  <c r="AZ343" i="12"/>
  <c r="AY339" i="12"/>
  <c r="AZ339" i="12"/>
  <c r="AY335" i="12"/>
  <c r="AZ335" i="12"/>
  <c r="AY331" i="12"/>
  <c r="AZ331" i="12"/>
  <c r="AY327" i="12"/>
  <c r="AZ327" i="12"/>
  <c r="AY323" i="12"/>
  <c r="AZ323" i="12"/>
  <c r="AY319" i="12"/>
  <c r="AZ319" i="12"/>
  <c r="AY315" i="12"/>
  <c r="AZ315" i="12"/>
  <c r="AY311" i="12"/>
  <c r="AZ311" i="12"/>
  <c r="AY307" i="12"/>
  <c r="AZ307" i="12"/>
  <c r="AY303" i="12"/>
  <c r="AZ303" i="12"/>
  <c r="AY299" i="12"/>
  <c r="AZ299" i="12"/>
  <c r="AY295" i="12"/>
  <c r="AZ295" i="12"/>
  <c r="AY291" i="12"/>
  <c r="AZ291" i="12"/>
  <c r="AY287" i="12"/>
  <c r="AZ287" i="12"/>
  <c r="AY283" i="12"/>
  <c r="AZ283" i="12"/>
  <c r="AY279" i="12"/>
  <c r="AZ279" i="12"/>
  <c r="AY275" i="12"/>
  <c r="AZ275" i="12"/>
  <c r="AY271" i="12"/>
  <c r="AZ271" i="12"/>
  <c r="AY267" i="12"/>
  <c r="AZ267" i="12"/>
  <c r="AY263" i="12"/>
  <c r="AZ263" i="12"/>
  <c r="AY259" i="12"/>
  <c r="AZ259" i="12"/>
  <c r="AY255" i="12"/>
  <c r="AZ255" i="12"/>
  <c r="AY251" i="12"/>
  <c r="AZ251" i="12"/>
  <c r="AY247" i="12"/>
  <c r="AZ247" i="12"/>
  <c r="AY243" i="12"/>
  <c r="AZ243" i="12"/>
  <c r="AY239" i="12"/>
  <c r="AZ239" i="12"/>
  <c r="AY235" i="12"/>
  <c r="AZ235" i="12"/>
  <c r="AY231" i="12"/>
  <c r="AZ231" i="12"/>
  <c r="AY227" i="12"/>
  <c r="AZ227" i="12"/>
  <c r="AY223" i="12"/>
  <c r="AZ223" i="12"/>
  <c r="AY219" i="12"/>
  <c r="AZ219" i="12"/>
  <c r="AY215" i="12"/>
  <c r="AZ215" i="12"/>
  <c r="AY211" i="12"/>
  <c r="AZ211" i="12"/>
  <c r="AY207" i="12"/>
  <c r="AZ207" i="12"/>
  <c r="AY203" i="12"/>
  <c r="AZ203" i="12"/>
  <c r="AY199" i="12"/>
  <c r="AZ199" i="12"/>
  <c r="AY195" i="12"/>
  <c r="AZ195" i="12"/>
  <c r="AY191" i="12"/>
  <c r="AZ191" i="12"/>
  <c r="AY187" i="12"/>
  <c r="AZ187" i="12"/>
  <c r="AY183" i="12"/>
  <c r="AZ183" i="12"/>
  <c r="AY179" i="12"/>
  <c r="AZ179" i="12"/>
  <c r="AY175" i="12"/>
  <c r="AZ175" i="12"/>
  <c r="AY171" i="12"/>
  <c r="AZ171" i="12"/>
  <c r="AY167" i="12"/>
  <c r="AZ167" i="12"/>
  <c r="AY163" i="12"/>
  <c r="AZ163" i="12"/>
  <c r="AY159" i="12"/>
  <c r="AZ159" i="12"/>
  <c r="AY155" i="12"/>
  <c r="AZ155" i="12"/>
  <c r="AY151" i="12"/>
  <c r="AZ151" i="12"/>
  <c r="AY147" i="12"/>
  <c r="AZ147" i="12"/>
  <c r="AY143" i="12"/>
  <c r="AZ143" i="12"/>
  <c r="AY139" i="12"/>
  <c r="AZ139" i="12"/>
  <c r="AY135" i="12"/>
  <c r="AZ135" i="12"/>
  <c r="AY131" i="12"/>
  <c r="AZ131" i="12"/>
  <c r="AY127" i="12"/>
  <c r="AZ127" i="12"/>
  <c r="AY123" i="12"/>
  <c r="AZ123" i="12"/>
  <c r="AY119" i="12"/>
  <c r="AZ119" i="12"/>
  <c r="AY115" i="12"/>
  <c r="AZ115" i="12"/>
  <c r="AY111" i="12"/>
  <c r="AZ111" i="12"/>
  <c r="AY107" i="12"/>
  <c r="AZ107" i="12"/>
  <c r="AY103" i="12"/>
  <c r="AZ103" i="12"/>
  <c r="AY99" i="12"/>
  <c r="AZ99" i="12"/>
  <c r="AY95" i="12"/>
  <c r="AZ95" i="12"/>
  <c r="AY91" i="12"/>
  <c r="AZ91" i="12"/>
  <c r="AY87" i="12"/>
  <c r="AZ87" i="12"/>
  <c r="AY83" i="12"/>
  <c r="AZ83" i="12"/>
  <c r="AY79" i="12"/>
  <c r="AZ79" i="12"/>
  <c r="AY75" i="12"/>
  <c r="AZ75" i="12"/>
  <c r="AY71" i="12"/>
  <c r="AZ71" i="12"/>
  <c r="AY67" i="12"/>
  <c r="AZ67" i="12"/>
  <c r="AY63" i="12"/>
  <c r="AZ63" i="12"/>
  <c r="AY59" i="12"/>
  <c r="AZ59" i="12"/>
  <c r="AY55" i="12"/>
  <c r="AZ55" i="12"/>
  <c r="AY51" i="12"/>
  <c r="AZ51" i="12"/>
  <c r="AY47" i="12"/>
  <c r="AZ47" i="12"/>
  <c r="AY43" i="12"/>
  <c r="AZ43" i="12"/>
  <c r="AY39" i="12"/>
  <c r="AZ39" i="12"/>
  <c r="AY12" i="12"/>
  <c r="AZ12" i="12"/>
  <c r="AY10" i="12"/>
  <c r="AZ10" i="12"/>
  <c r="AY17" i="12"/>
  <c r="AZ17" i="12"/>
  <c r="AW21" i="12"/>
  <c r="AX21" i="12" s="1"/>
  <c r="AW71" i="12"/>
  <c r="AX71" i="12" s="1"/>
  <c r="AW93" i="12"/>
  <c r="AX93" i="12" s="1"/>
  <c r="AZ16" i="12"/>
  <c r="AY16" i="12"/>
  <c r="AW1962" i="12"/>
  <c r="AX1962" i="12" s="1"/>
  <c r="AW61" i="12"/>
  <c r="AX61" i="12" s="1"/>
  <c r="AW39" i="12"/>
  <c r="AX39" i="12" s="1"/>
  <c r="AW149" i="12"/>
  <c r="AX149" i="12" s="1"/>
  <c r="AW181" i="12"/>
  <c r="AX181" i="12" s="1"/>
  <c r="AW213" i="12"/>
  <c r="AX213" i="12" s="1"/>
  <c r="AW103" i="12"/>
  <c r="AW125" i="12"/>
  <c r="AX125" i="12" s="1"/>
  <c r="AW157" i="12"/>
  <c r="AX157" i="12" s="1"/>
  <c r="AW189" i="12"/>
  <c r="AX189" i="12" s="1"/>
  <c r="AW221" i="12"/>
  <c r="AX221" i="12" s="1"/>
  <c r="AW133" i="12"/>
  <c r="AX133" i="12" s="1"/>
  <c r="AW197" i="12"/>
  <c r="AX197" i="12" s="1"/>
  <c r="AW141" i="12"/>
  <c r="AX141" i="12" s="1"/>
  <c r="AW205" i="12"/>
  <c r="AX205" i="12" s="1"/>
  <c r="AW165" i="12"/>
  <c r="AX165" i="12" s="1"/>
  <c r="AW173" i="12"/>
  <c r="AX173" i="12" s="1"/>
  <c r="AW229" i="12"/>
  <c r="AX229" i="12" s="1"/>
  <c r="AW1757" i="12"/>
  <c r="AX1757" i="12" s="1"/>
  <c r="AW1759" i="12"/>
  <c r="AX1759" i="12" s="1"/>
  <c r="AW1761" i="12"/>
  <c r="AX1761" i="12" s="1"/>
  <c r="AW1763" i="12"/>
  <c r="AX1763" i="12" s="1"/>
  <c r="AW1765" i="12"/>
  <c r="AX1765" i="12" s="1"/>
  <c r="AW1767" i="12"/>
  <c r="AX1767" i="12" s="1"/>
  <c r="AW1769" i="12"/>
  <c r="AX1769" i="12" s="1"/>
  <c r="AW1771" i="12"/>
  <c r="AX1771" i="12" s="1"/>
  <c r="AW1773" i="12"/>
  <c r="AX1773" i="12" s="1"/>
  <c r="AW1775" i="12"/>
  <c r="AX1775" i="12" s="1"/>
  <c r="AW1777" i="12"/>
  <c r="AX1777" i="12" s="1"/>
  <c r="AW1779" i="12"/>
  <c r="AX1779" i="12" s="1"/>
  <c r="AW1781" i="12"/>
  <c r="AX1781" i="12" s="1"/>
  <c r="AW1783" i="12"/>
  <c r="AX1783" i="12" s="1"/>
  <c r="AW1785" i="12"/>
  <c r="AX1785" i="12" s="1"/>
  <c r="AW1787" i="12"/>
  <c r="AX1787" i="12" s="1"/>
  <c r="AW1789" i="12"/>
  <c r="AX1789" i="12" s="1"/>
  <c r="AW1791" i="12"/>
  <c r="AX1791" i="12" s="1"/>
  <c r="AW1793" i="12"/>
  <c r="AX1793" i="12" s="1"/>
  <c r="AW1795" i="12"/>
  <c r="AX1795" i="12" s="1"/>
  <c r="AW1797" i="12"/>
  <c r="AX1797" i="12" s="1"/>
  <c r="AW1799" i="12"/>
  <c r="AX1799" i="12" s="1"/>
  <c r="AW1801" i="12"/>
  <c r="AX1801" i="12" s="1"/>
  <c r="AW1803" i="12"/>
  <c r="AX1803" i="12" s="1"/>
  <c r="AW1805" i="12"/>
  <c r="AX1805" i="12" s="1"/>
  <c r="AW1807" i="12"/>
  <c r="AX1807" i="12" s="1"/>
  <c r="AW1809" i="12"/>
  <c r="AX1809" i="12" s="1"/>
  <c r="AW1811" i="12"/>
  <c r="AX1811" i="12" s="1"/>
  <c r="AW1813" i="12"/>
  <c r="AX1813" i="12" s="1"/>
  <c r="AW1815" i="12"/>
  <c r="AX1815" i="12" s="1"/>
  <c r="AW1817" i="12"/>
  <c r="AX1817" i="12" s="1"/>
  <c r="AW1819" i="12"/>
  <c r="AX1819" i="12" s="1"/>
  <c r="AW1821" i="12"/>
  <c r="AX1821" i="12" s="1"/>
  <c r="AW1823" i="12"/>
  <c r="AX1823" i="12" s="1"/>
  <c r="AW1825" i="12"/>
  <c r="AX1825" i="12" s="1"/>
  <c r="AW1826" i="12"/>
  <c r="AX1826" i="12" s="1"/>
  <c r="AW1828" i="12"/>
  <c r="AX1828" i="12" s="1"/>
  <c r="AW1830" i="12"/>
  <c r="AX1830" i="12" s="1"/>
  <c r="AW1832" i="12"/>
  <c r="AX1832" i="12" s="1"/>
  <c r="AW1834" i="12"/>
  <c r="AX1834" i="12" s="1"/>
  <c r="AW1836" i="12"/>
  <c r="AX1836" i="12" s="1"/>
  <c r="AW1838" i="12"/>
  <c r="AX1838" i="12" s="1"/>
  <c r="AW1840" i="12"/>
  <c r="AX1840" i="12" s="1"/>
  <c r="AW1842" i="12"/>
  <c r="AX1842" i="12" s="1"/>
  <c r="AW1844" i="12"/>
  <c r="AX1844" i="12" s="1"/>
  <c r="AW1846" i="12"/>
  <c r="AX1846" i="12" s="1"/>
  <c r="AW1848" i="12"/>
  <c r="AX1848" i="12" s="1"/>
  <c r="AW1850" i="12"/>
  <c r="AX1850" i="12" s="1"/>
  <c r="AW1852" i="12"/>
  <c r="AX1852" i="12" s="1"/>
  <c r="AW1854" i="12"/>
  <c r="AX1854" i="12" s="1"/>
  <c r="AW1712" i="12"/>
  <c r="AX1712" i="12" s="1"/>
  <c r="AW1758" i="12"/>
  <c r="AX1758" i="12" s="1"/>
  <c r="AW1760" i="12"/>
  <c r="AX1760" i="12" s="1"/>
  <c r="AW1762" i="12"/>
  <c r="AX1762" i="12" s="1"/>
  <c r="AW1764" i="12"/>
  <c r="AX1764" i="12" s="1"/>
  <c r="AW1766" i="12"/>
  <c r="AX1766" i="12" s="1"/>
  <c r="AW1768" i="12"/>
  <c r="AX1768" i="12" s="1"/>
  <c r="AW1770" i="12"/>
  <c r="AX1770" i="12" s="1"/>
  <c r="AW1772" i="12"/>
  <c r="AX1772" i="12" s="1"/>
  <c r="AW1774" i="12"/>
  <c r="AX1774" i="12" s="1"/>
  <c r="AW1776" i="12"/>
  <c r="AX1776" i="12" s="1"/>
  <c r="AW1778" i="12"/>
  <c r="AX1778" i="12" s="1"/>
  <c r="AW1780" i="12"/>
  <c r="AX1780" i="12" s="1"/>
  <c r="AW1782" i="12"/>
  <c r="AX1782" i="12" s="1"/>
  <c r="AW1784" i="12"/>
  <c r="AX1784" i="12" s="1"/>
  <c r="AW1786" i="12"/>
  <c r="AX1786" i="12" s="1"/>
  <c r="AW1788" i="12"/>
  <c r="AX1788" i="12" s="1"/>
  <c r="AW1790" i="12"/>
  <c r="AX1790" i="12" s="1"/>
  <c r="AW1792" i="12"/>
  <c r="AX1792" i="12" s="1"/>
  <c r="AW1794" i="12"/>
  <c r="AX1794" i="12" s="1"/>
  <c r="AW1796" i="12"/>
  <c r="AX1796" i="12" s="1"/>
  <c r="AW1798" i="12"/>
  <c r="AX1798" i="12" s="1"/>
  <c r="AW1800" i="12"/>
  <c r="AX1800" i="12" s="1"/>
  <c r="AW1802" i="12"/>
  <c r="AX1802" i="12" s="1"/>
  <c r="AW1804" i="12"/>
  <c r="AX1804" i="12" s="1"/>
  <c r="AW1806" i="12"/>
  <c r="AX1806" i="12" s="1"/>
  <c r="AW1808" i="12"/>
  <c r="AX1808" i="12" s="1"/>
  <c r="AW1810" i="12"/>
  <c r="AX1810" i="12" s="1"/>
  <c r="AW1812" i="12"/>
  <c r="AX1812" i="12" s="1"/>
  <c r="AW1814" i="12"/>
  <c r="AX1814" i="12" s="1"/>
  <c r="AW1816" i="12"/>
  <c r="AX1816" i="12" s="1"/>
  <c r="AW1818" i="12"/>
  <c r="AX1818" i="12" s="1"/>
  <c r="AW1820" i="12"/>
  <c r="AX1820" i="12" s="1"/>
  <c r="AW1822" i="12"/>
  <c r="AX1822" i="12" s="1"/>
  <c r="AW1824" i="12"/>
  <c r="AX1824" i="12" s="1"/>
  <c r="AW1827" i="12"/>
  <c r="AX1827" i="12" s="1"/>
  <c r="AW1829" i="12"/>
  <c r="AX1829" i="12" s="1"/>
  <c r="AW1831" i="12"/>
  <c r="AX1831" i="12" s="1"/>
  <c r="AW1833" i="12"/>
  <c r="AX1833" i="12" s="1"/>
  <c r="AW1835" i="12"/>
  <c r="AX1835" i="12" s="1"/>
  <c r="AW1837" i="12"/>
  <c r="AX1837" i="12" s="1"/>
  <c r="AW1839" i="12"/>
  <c r="AX1839" i="12" s="1"/>
  <c r="AW1841" i="12"/>
  <c r="AX1841" i="12" s="1"/>
  <c r="AW1843" i="12"/>
  <c r="AX1843" i="12" s="1"/>
  <c r="AW1845" i="12"/>
  <c r="AX1845" i="12" s="1"/>
  <c r="AW1847" i="12"/>
  <c r="AX1847" i="12" s="1"/>
  <c r="AW1849" i="12"/>
  <c r="AX1849" i="12" s="1"/>
  <c r="AW1851" i="12"/>
  <c r="AX1851" i="12" s="1"/>
  <c r="AW1853" i="12"/>
  <c r="AX1853" i="12" s="1"/>
  <c r="AW1855" i="12"/>
  <c r="AX1855" i="12" s="1"/>
  <c r="AW1856" i="12"/>
  <c r="AX1856" i="12" s="1"/>
  <c r="AW2021" i="12"/>
  <c r="AX2021" i="12" s="1"/>
  <c r="AW2020" i="12"/>
  <c r="AX2020" i="12" s="1"/>
  <c r="AW2019" i="12"/>
  <c r="AX2019" i="12" s="1"/>
  <c r="AW2018" i="12"/>
  <c r="AX2018" i="12" s="1"/>
  <c r="AW2017" i="12"/>
  <c r="AX2017" i="12" s="1"/>
  <c r="AW2016" i="12"/>
  <c r="AX2016" i="12" s="1"/>
  <c r="AW2015" i="12"/>
  <c r="AX2015" i="12" s="1"/>
  <c r="AW2014" i="12"/>
  <c r="AX2014" i="12" s="1"/>
  <c r="AW2013" i="12"/>
  <c r="AX2013" i="12" s="1"/>
  <c r="AW2012" i="12"/>
  <c r="AX2012" i="12" s="1"/>
  <c r="AW2011" i="12"/>
  <c r="AX2011" i="12" s="1"/>
  <c r="AW2010" i="12"/>
  <c r="AX2010" i="12" s="1"/>
  <c r="AW2009" i="12"/>
  <c r="AX2009" i="12" s="1"/>
  <c r="AW2008" i="12"/>
  <c r="AX2008" i="12" s="1"/>
  <c r="AW2007" i="12"/>
  <c r="AX2007" i="12" s="1"/>
  <c r="AW2006" i="12"/>
  <c r="AX2006" i="12" s="1"/>
  <c r="AW2005" i="12"/>
  <c r="AX2005" i="12" s="1"/>
  <c r="AW2004" i="12"/>
  <c r="AX2004" i="12" s="1"/>
  <c r="AW2003" i="12"/>
  <c r="AX2003" i="12" s="1"/>
  <c r="AW2002" i="12"/>
  <c r="AX2002" i="12" s="1"/>
  <c r="AW2001" i="12"/>
  <c r="AX2001" i="12" s="1"/>
  <c r="AW2000" i="12"/>
  <c r="AX2000" i="12" s="1"/>
  <c r="AW1999" i="12"/>
  <c r="AX1999" i="12" s="1"/>
  <c r="AW1998" i="12"/>
  <c r="AX1998" i="12" s="1"/>
  <c r="AW1997" i="12"/>
  <c r="AX1997" i="12" s="1"/>
  <c r="AW1996" i="12"/>
  <c r="AX1996" i="12" s="1"/>
  <c r="AW1995" i="12"/>
  <c r="AX1995" i="12" s="1"/>
  <c r="AW1994" i="12"/>
  <c r="AX1994" i="12" s="1"/>
  <c r="AW1993" i="12"/>
  <c r="AX1993" i="12" s="1"/>
  <c r="AW1992" i="12"/>
  <c r="AX1992" i="12" s="1"/>
  <c r="AW1991" i="12"/>
  <c r="AX1991" i="12" s="1"/>
  <c r="AW1990" i="12"/>
  <c r="AX1990" i="12" s="1"/>
  <c r="AW1989" i="12"/>
  <c r="AX1989" i="12" s="1"/>
  <c r="AW1988" i="12"/>
  <c r="AX1988" i="12" s="1"/>
  <c r="AW1987" i="12"/>
  <c r="AX1987" i="12" s="1"/>
  <c r="AW1986" i="12"/>
  <c r="AX1986" i="12" s="1"/>
  <c r="AW1985" i="12"/>
  <c r="AX1985" i="12" s="1"/>
  <c r="AW1984" i="12"/>
  <c r="AX1984" i="12" s="1"/>
  <c r="AW1983" i="12"/>
  <c r="AX1983" i="12" s="1"/>
  <c r="AW1982" i="12"/>
  <c r="AX1982" i="12" s="1"/>
  <c r="AW1981" i="12"/>
  <c r="AX1981" i="12" s="1"/>
  <c r="AW1980" i="12"/>
  <c r="AX1980" i="12" s="1"/>
  <c r="AW1979" i="12"/>
  <c r="AX1979" i="12" s="1"/>
  <c r="AW1978" i="12"/>
  <c r="AX1978" i="12" s="1"/>
  <c r="AW1977" i="12"/>
  <c r="AX1977" i="12" s="1"/>
  <c r="AW1976" i="12"/>
  <c r="AX1976" i="12" s="1"/>
  <c r="AW1975" i="12"/>
  <c r="AX1975" i="12" s="1"/>
  <c r="AW1974" i="12"/>
  <c r="AX1974" i="12" s="1"/>
  <c r="AW1973" i="12"/>
  <c r="AX1973" i="12" s="1"/>
  <c r="AW1972" i="12"/>
  <c r="AX1972" i="12" s="1"/>
  <c r="AW1971" i="12"/>
  <c r="AX1971" i="12" s="1"/>
  <c r="AW1970" i="12"/>
  <c r="AX1970" i="12" s="1"/>
  <c r="AW1969" i="12"/>
  <c r="AX1969" i="12" s="1"/>
  <c r="AW1968" i="12"/>
  <c r="AX1968" i="12" s="1"/>
  <c r="AW1967" i="12"/>
  <c r="AX1967" i="12" s="1"/>
  <c r="AW1966" i="12"/>
  <c r="AX1966" i="12" s="1"/>
  <c r="AW1965" i="12"/>
  <c r="AX1965" i="12" s="1"/>
  <c r="AW1964" i="12"/>
  <c r="AX1964" i="12" s="1"/>
  <c r="AW1963" i="12"/>
  <c r="AX1963" i="12" s="1"/>
  <c r="AW1961" i="12"/>
  <c r="AX1961" i="12" s="1"/>
  <c r="AW1960" i="12"/>
  <c r="AX1960" i="12" s="1"/>
  <c r="AW1958" i="12"/>
  <c r="AX1958" i="12" s="1"/>
  <c r="AW1956" i="12"/>
  <c r="AX1956" i="12" s="1"/>
  <c r="AW1955" i="12"/>
  <c r="AX1955" i="12" s="1"/>
  <c r="AW1953" i="12"/>
  <c r="AX1953" i="12" s="1"/>
  <c r="AW1951" i="12"/>
  <c r="AX1951" i="12" s="1"/>
  <c r="AW1950" i="12"/>
  <c r="AX1950" i="12" s="1"/>
  <c r="AW1948" i="12"/>
  <c r="AX1948" i="12" s="1"/>
  <c r="AW1946" i="12"/>
  <c r="AX1946" i="12" s="1"/>
  <c r="AW1945" i="12"/>
  <c r="AX1945" i="12" s="1"/>
  <c r="AW1943" i="12"/>
  <c r="AX1943" i="12" s="1"/>
  <c r="AW1941" i="12"/>
  <c r="AX1941" i="12" s="1"/>
  <c r="AW1940" i="12"/>
  <c r="AX1940" i="12" s="1"/>
  <c r="AW1938" i="12"/>
  <c r="AX1938" i="12" s="1"/>
  <c r="AW1936" i="12"/>
  <c r="AX1936" i="12" s="1"/>
  <c r="AW1935" i="12"/>
  <c r="AX1935" i="12" s="1"/>
  <c r="AW1933" i="12"/>
  <c r="AX1933" i="12" s="1"/>
  <c r="AW1931" i="12"/>
  <c r="AX1931" i="12" s="1"/>
  <c r="AW1930" i="12"/>
  <c r="AX1930" i="12" s="1"/>
  <c r="AW1928" i="12"/>
  <c r="AX1928" i="12" s="1"/>
  <c r="AW1926" i="12"/>
  <c r="AX1926" i="12" s="1"/>
  <c r="AW1925" i="12"/>
  <c r="AX1925" i="12" s="1"/>
  <c r="AW1923" i="12"/>
  <c r="AX1923" i="12" s="1"/>
  <c r="AW1922" i="12"/>
  <c r="AX1922" i="12" s="1"/>
  <c r="AW1920" i="12"/>
  <c r="AX1920" i="12" s="1"/>
  <c r="AW1918" i="12"/>
  <c r="AX1918" i="12" s="1"/>
  <c r="AW1917" i="12"/>
  <c r="AX1917" i="12" s="1"/>
  <c r="AW1915" i="12"/>
  <c r="AX1915" i="12" s="1"/>
  <c r="AW1913" i="12"/>
  <c r="AX1913" i="12" s="1"/>
  <c r="AW1911" i="12"/>
  <c r="AX1911" i="12" s="1"/>
  <c r="AW1910" i="12"/>
  <c r="AX1910" i="12" s="1"/>
  <c r="AW1908" i="12"/>
  <c r="AX1908" i="12" s="1"/>
  <c r="AW1906" i="12"/>
  <c r="AX1906" i="12" s="1"/>
  <c r="AW1905" i="12"/>
  <c r="AX1905" i="12" s="1"/>
  <c r="AW1903" i="12"/>
  <c r="AX1903" i="12" s="1"/>
  <c r="AW1902" i="12"/>
  <c r="AX1902" i="12" s="1"/>
  <c r="AW1900" i="12"/>
  <c r="AX1900" i="12" s="1"/>
  <c r="AW1898" i="12"/>
  <c r="AX1898" i="12" s="1"/>
  <c r="AW1896" i="12"/>
  <c r="AX1896" i="12" s="1"/>
  <c r="AW1894" i="12"/>
  <c r="AX1894" i="12" s="1"/>
  <c r="AW1892" i="12"/>
  <c r="AX1892" i="12" s="1"/>
  <c r="AW1890" i="12"/>
  <c r="AX1890" i="12" s="1"/>
  <c r="AW1888" i="12"/>
  <c r="AX1888" i="12" s="1"/>
  <c r="AW1886" i="12"/>
  <c r="AX1886" i="12" s="1"/>
  <c r="AW1884" i="12"/>
  <c r="AX1884" i="12" s="1"/>
  <c r="AW1881" i="12"/>
  <c r="AX1881" i="12" s="1"/>
  <c r="AW1879" i="12"/>
  <c r="AX1879" i="12" s="1"/>
  <c r="AW1877" i="12"/>
  <c r="AX1877" i="12" s="1"/>
  <c r="AW1876" i="12"/>
  <c r="AX1876" i="12" s="1"/>
  <c r="AW1874" i="12"/>
  <c r="AX1874" i="12" s="1"/>
  <c r="AW1872" i="12"/>
  <c r="AX1872" i="12" s="1"/>
  <c r="AW1869" i="12"/>
  <c r="AX1869" i="12" s="1"/>
  <c r="AW1867" i="12"/>
  <c r="AX1867" i="12" s="1"/>
  <c r="AW1865" i="12"/>
  <c r="AX1865" i="12" s="1"/>
  <c r="AW1863" i="12"/>
  <c r="AX1863" i="12" s="1"/>
  <c r="AW1861" i="12"/>
  <c r="AX1861" i="12" s="1"/>
  <c r="AW1859" i="12"/>
  <c r="AX1859" i="12" s="1"/>
  <c r="AW1857" i="12"/>
  <c r="AX1857" i="12" s="1"/>
  <c r="AW1959" i="12"/>
  <c r="AX1959" i="12" s="1"/>
  <c r="AW1957" i="12"/>
  <c r="AX1957" i="12" s="1"/>
  <c r="AW1954" i="12"/>
  <c r="AX1954" i="12" s="1"/>
  <c r="AW1952" i="12"/>
  <c r="AX1952" i="12" s="1"/>
  <c r="AW1949" i="12"/>
  <c r="AX1949" i="12" s="1"/>
  <c r="AW1947" i="12"/>
  <c r="AX1947" i="12" s="1"/>
  <c r="AW1944" i="12"/>
  <c r="AX1944" i="12" s="1"/>
  <c r="AW1942" i="12"/>
  <c r="AX1942" i="12" s="1"/>
  <c r="AW1939" i="12"/>
  <c r="AX1939" i="12" s="1"/>
  <c r="AW1937" i="12"/>
  <c r="AX1937" i="12" s="1"/>
  <c r="AW1934" i="12"/>
  <c r="AX1934" i="12" s="1"/>
  <c r="AW1932" i="12"/>
  <c r="AX1932" i="12" s="1"/>
  <c r="AW1929" i="12"/>
  <c r="AX1929" i="12" s="1"/>
  <c r="AW1927" i="12"/>
  <c r="AX1927" i="12" s="1"/>
  <c r="AW1924" i="12"/>
  <c r="AX1924" i="12" s="1"/>
  <c r="AW1921" i="12"/>
  <c r="AX1921" i="12" s="1"/>
  <c r="AW1919" i="12"/>
  <c r="AX1919" i="12" s="1"/>
  <c r="AW1916" i="12"/>
  <c r="AX1916" i="12" s="1"/>
  <c r="AW1914" i="12"/>
  <c r="AX1914" i="12" s="1"/>
  <c r="AW1912" i="12"/>
  <c r="AX1912" i="12" s="1"/>
  <c r="AW1909" i="12"/>
  <c r="AX1909" i="12" s="1"/>
  <c r="AW1907" i="12"/>
  <c r="AX1907" i="12" s="1"/>
  <c r="AW1904" i="12"/>
  <c r="AX1904" i="12" s="1"/>
  <c r="AW1901" i="12"/>
  <c r="AX1901" i="12" s="1"/>
  <c r="AW1899" i="12"/>
  <c r="AX1899" i="12" s="1"/>
  <c r="AW1897" i="12"/>
  <c r="AX1897" i="12" s="1"/>
  <c r="AW1895" i="12"/>
  <c r="AX1895" i="12" s="1"/>
  <c r="AW1893" i="12"/>
  <c r="AX1893" i="12" s="1"/>
  <c r="AW1891" i="12"/>
  <c r="AX1891" i="12" s="1"/>
  <c r="AW1889" i="12"/>
  <c r="AX1889" i="12" s="1"/>
  <c r="AW1887" i="12"/>
  <c r="AX1887" i="12" s="1"/>
  <c r="AW1885" i="12"/>
  <c r="AX1885" i="12" s="1"/>
  <c r="AW1883" i="12"/>
  <c r="AX1883" i="12" s="1"/>
  <c r="AW1882" i="12"/>
  <c r="AX1882" i="12" s="1"/>
  <c r="AW1880" i="12"/>
  <c r="AX1880" i="12" s="1"/>
  <c r="AW1878" i="12"/>
  <c r="AX1878" i="12" s="1"/>
  <c r="AW1875" i="12"/>
  <c r="AX1875" i="12" s="1"/>
  <c r="AW1873" i="12"/>
  <c r="AX1873" i="12" s="1"/>
  <c r="AW1871" i="12"/>
  <c r="AX1871" i="12" s="1"/>
  <c r="AW1870" i="12"/>
  <c r="AX1870" i="12" s="1"/>
  <c r="AW1868" i="12"/>
  <c r="AX1868" i="12" s="1"/>
  <c r="AW1866" i="12"/>
  <c r="AX1866" i="12" s="1"/>
  <c r="AW1864" i="12"/>
  <c r="AX1864" i="12" s="1"/>
  <c r="AW1862" i="12"/>
  <c r="AX1862" i="12" s="1"/>
  <c r="AW1860" i="12"/>
  <c r="AX1860" i="12" s="1"/>
  <c r="AW1858" i="12"/>
  <c r="AX1858" i="12" s="1"/>
  <c r="AW47" i="12"/>
  <c r="AX47" i="12" s="1"/>
  <c r="AW69" i="12"/>
  <c r="AX69" i="12" s="1"/>
  <c r="AW79" i="12"/>
  <c r="AX79" i="12" s="1"/>
  <c r="AW101" i="12"/>
  <c r="AX101" i="12" s="1"/>
  <c r="AW111" i="12"/>
  <c r="AX111" i="12" s="1"/>
  <c r="AW922" i="12"/>
  <c r="AX922" i="12" s="1"/>
  <c r="AW923" i="12"/>
  <c r="AX923" i="12" s="1"/>
  <c r="AW924" i="12"/>
  <c r="AX924" i="12" s="1"/>
  <c r="AW925" i="12"/>
  <c r="AX925" i="12" s="1"/>
  <c r="AW926" i="12"/>
  <c r="AX926" i="12" s="1"/>
  <c r="AW927" i="12"/>
  <c r="AX927" i="12" s="1"/>
  <c r="AW928" i="12"/>
  <c r="AX928" i="12" s="1"/>
  <c r="AW929" i="12"/>
  <c r="AX929" i="12" s="1"/>
  <c r="AW930" i="12"/>
  <c r="AX930" i="12" s="1"/>
  <c r="AW931" i="12"/>
  <c r="AX931" i="12" s="1"/>
  <c r="AW932" i="12"/>
  <c r="AX932" i="12" s="1"/>
  <c r="AW933" i="12"/>
  <c r="AX933" i="12" s="1"/>
  <c r="AW934" i="12"/>
  <c r="AX934" i="12" s="1"/>
  <c r="AW935" i="12"/>
  <c r="AX935" i="12" s="1"/>
  <c r="AW936" i="12"/>
  <c r="AX936" i="12" s="1"/>
  <c r="AW937" i="12"/>
  <c r="AX937" i="12" s="1"/>
  <c r="AW938" i="12"/>
  <c r="AX938" i="12" s="1"/>
  <c r="AW939" i="12"/>
  <c r="AX939" i="12" s="1"/>
  <c r="AW940" i="12"/>
  <c r="AX940" i="12" s="1"/>
  <c r="AW941" i="12"/>
  <c r="AX941" i="12" s="1"/>
  <c r="AW942" i="12"/>
  <c r="AX942" i="12" s="1"/>
  <c r="AW943" i="12"/>
  <c r="AX943" i="12" s="1"/>
  <c r="AW944" i="12"/>
  <c r="AX944" i="12" s="1"/>
  <c r="AW945" i="12"/>
  <c r="AX945" i="12" s="1"/>
  <c r="AW946" i="12"/>
  <c r="AX946" i="12" s="1"/>
  <c r="AW947" i="12"/>
  <c r="AX947" i="12" s="1"/>
  <c r="AW948" i="12"/>
  <c r="AX948" i="12" s="1"/>
  <c r="AW949" i="12"/>
  <c r="AX949" i="12" s="1"/>
  <c r="AW950" i="12"/>
  <c r="AX950" i="12" s="1"/>
  <c r="AW951" i="12"/>
  <c r="AX951" i="12" s="1"/>
  <c r="AW952" i="12"/>
  <c r="AX952" i="12" s="1"/>
  <c r="AW953" i="12"/>
  <c r="AX953" i="12" s="1"/>
  <c r="AW954" i="12"/>
  <c r="AX954" i="12" s="1"/>
  <c r="AW955" i="12"/>
  <c r="AX955" i="12" s="1"/>
  <c r="AW956" i="12"/>
  <c r="AX956" i="12" s="1"/>
  <c r="AW957" i="12"/>
  <c r="AX957" i="12" s="1"/>
  <c r="AW958" i="12"/>
  <c r="AX958" i="12" s="1"/>
  <c r="AW959" i="12"/>
  <c r="AX959" i="12" s="1"/>
  <c r="AW960" i="12"/>
  <c r="AX960" i="12" s="1"/>
  <c r="AW961" i="12"/>
  <c r="AX961" i="12" s="1"/>
  <c r="AW962" i="12"/>
  <c r="AX962" i="12" s="1"/>
  <c r="AW963" i="12"/>
  <c r="AX963" i="12" s="1"/>
  <c r="AW964" i="12"/>
  <c r="AX964" i="12" s="1"/>
  <c r="AW965" i="12"/>
  <c r="AX965" i="12" s="1"/>
  <c r="AW966" i="12"/>
  <c r="AX966" i="12" s="1"/>
  <c r="AW967" i="12"/>
  <c r="AX967" i="12" s="1"/>
  <c r="AW968" i="12"/>
  <c r="AX968" i="12" s="1"/>
  <c r="AW969" i="12"/>
  <c r="AX969" i="12" s="1"/>
  <c r="AW970" i="12"/>
  <c r="AX970" i="12" s="1"/>
  <c r="AW971" i="12"/>
  <c r="AX971" i="12" s="1"/>
  <c r="AW972" i="12"/>
  <c r="AX972" i="12" s="1"/>
  <c r="AW973" i="12"/>
  <c r="AX973" i="12" s="1"/>
  <c r="AW974" i="12"/>
  <c r="AX974" i="12" s="1"/>
  <c r="AW975" i="12"/>
  <c r="AX975" i="12" s="1"/>
  <c r="AW976" i="12"/>
  <c r="AX976" i="12" s="1"/>
  <c r="AW977" i="12"/>
  <c r="AX977" i="12" s="1"/>
  <c r="AW978" i="12"/>
  <c r="AX978" i="12" s="1"/>
  <c r="AW979" i="12"/>
  <c r="AX979" i="12" s="1"/>
  <c r="AW980" i="12"/>
  <c r="AX980" i="12" s="1"/>
  <c r="AW981" i="12"/>
  <c r="AX981" i="12" s="1"/>
  <c r="AW982" i="12"/>
  <c r="AX982" i="12" s="1"/>
  <c r="AW983" i="12"/>
  <c r="AX983" i="12" s="1"/>
  <c r="AW984" i="12"/>
  <c r="AX984" i="12" s="1"/>
  <c r="AW985" i="12"/>
  <c r="AX985" i="12" s="1"/>
  <c r="AW986" i="12"/>
  <c r="AX986" i="12" s="1"/>
  <c r="AW987" i="12"/>
  <c r="AX987" i="12" s="1"/>
  <c r="AW988" i="12"/>
  <c r="AX988" i="12" s="1"/>
  <c r="AW989" i="12"/>
  <c r="AX989" i="12" s="1"/>
  <c r="AW990" i="12"/>
  <c r="AX990" i="12" s="1"/>
  <c r="AW991" i="12"/>
  <c r="AX991" i="12" s="1"/>
  <c r="AW992" i="12"/>
  <c r="AX992" i="12" s="1"/>
  <c r="AW993" i="12"/>
  <c r="AX993" i="12" s="1"/>
  <c r="AW994" i="12"/>
  <c r="AX994" i="12" s="1"/>
  <c r="AW995" i="12"/>
  <c r="AX995" i="12" s="1"/>
  <c r="AW996" i="12"/>
  <c r="AX996" i="12" s="1"/>
  <c r="AW997" i="12"/>
  <c r="AX997" i="12" s="1"/>
  <c r="AW998" i="12"/>
  <c r="AX998" i="12" s="1"/>
  <c r="AW999" i="12"/>
  <c r="AX999" i="12" s="1"/>
  <c r="AW1000" i="12"/>
  <c r="AX1000" i="12" s="1"/>
  <c r="AW1001" i="12"/>
  <c r="AX1001" i="12" s="1"/>
  <c r="AW1002" i="12"/>
  <c r="AX1002" i="12" s="1"/>
  <c r="AW1003" i="12"/>
  <c r="AX1003" i="12" s="1"/>
  <c r="AW1004" i="12"/>
  <c r="AX1004" i="12" s="1"/>
  <c r="AW1005" i="12"/>
  <c r="AX1005" i="12" s="1"/>
  <c r="AW1006" i="12"/>
  <c r="AX1006" i="12" s="1"/>
  <c r="AW1007" i="12"/>
  <c r="AX1007" i="12" s="1"/>
  <c r="AW1008" i="12"/>
  <c r="AX1008" i="12" s="1"/>
  <c r="AW1009" i="12"/>
  <c r="AX1009" i="12" s="1"/>
  <c r="AW1010" i="12"/>
  <c r="AX1010" i="12" s="1"/>
  <c r="AW1011" i="12"/>
  <c r="AX1011" i="12" s="1"/>
  <c r="AW1012" i="12"/>
  <c r="AX1012" i="12" s="1"/>
  <c r="AW1013" i="12"/>
  <c r="AX1013" i="12" s="1"/>
  <c r="AW1014" i="12"/>
  <c r="AX1014" i="12" s="1"/>
  <c r="AW1015" i="12"/>
  <c r="AX1015" i="12" s="1"/>
  <c r="AW1016" i="12"/>
  <c r="AX1016" i="12" s="1"/>
  <c r="AW1017" i="12"/>
  <c r="AX1017" i="12" s="1"/>
  <c r="AW1018" i="12"/>
  <c r="AX1018" i="12" s="1"/>
  <c r="AW1019" i="12"/>
  <c r="AX1019" i="12" s="1"/>
  <c r="AW1020" i="12"/>
  <c r="AX1020" i="12" s="1"/>
  <c r="AW1021" i="12"/>
  <c r="AX1021" i="12" s="1"/>
  <c r="AW1022" i="12"/>
  <c r="AX1022" i="12" s="1"/>
  <c r="AW1023" i="12"/>
  <c r="AX1023" i="12" s="1"/>
  <c r="AW1024" i="12"/>
  <c r="AX1024" i="12" s="1"/>
  <c r="AW1025" i="12"/>
  <c r="AX1025" i="12" s="1"/>
  <c r="AW1026" i="12"/>
  <c r="AX1026" i="12" s="1"/>
  <c r="AW1027" i="12"/>
  <c r="AX1027" i="12" s="1"/>
  <c r="AW1028" i="12"/>
  <c r="AX1028" i="12" s="1"/>
  <c r="AW1029" i="12"/>
  <c r="AX1029" i="12" s="1"/>
  <c r="AW1030" i="12"/>
  <c r="AX1030" i="12" s="1"/>
  <c r="AW1031" i="12"/>
  <c r="AX1031" i="12" s="1"/>
  <c r="AW1032" i="12"/>
  <c r="AX1032" i="12" s="1"/>
  <c r="AW1033" i="12"/>
  <c r="AX1033" i="12" s="1"/>
  <c r="AW1034" i="12"/>
  <c r="AX1034" i="12" s="1"/>
  <c r="AW1035" i="12"/>
  <c r="AX1035" i="12" s="1"/>
  <c r="AW1036" i="12"/>
  <c r="AX1036" i="12" s="1"/>
  <c r="AW1037" i="12"/>
  <c r="AX1037" i="12" s="1"/>
  <c r="AW1038" i="12"/>
  <c r="AX1038" i="12" s="1"/>
  <c r="AW1039" i="12"/>
  <c r="AX1039" i="12" s="1"/>
  <c r="AW1040" i="12"/>
  <c r="AX1040" i="12" s="1"/>
  <c r="AW1041" i="12"/>
  <c r="AX1041" i="12" s="1"/>
  <c r="AW1042" i="12"/>
  <c r="AX1042" i="12" s="1"/>
  <c r="AW1043" i="12"/>
  <c r="AX1043" i="12" s="1"/>
  <c r="AW1044" i="12"/>
  <c r="AX1044" i="12" s="1"/>
  <c r="AW1045" i="12"/>
  <c r="AX1045" i="12" s="1"/>
  <c r="AW1046" i="12"/>
  <c r="AX1046" i="12" s="1"/>
  <c r="AW1047" i="12"/>
  <c r="AX1047" i="12" s="1"/>
  <c r="AW1048" i="12"/>
  <c r="AX1048" i="12" s="1"/>
  <c r="AW1049" i="12"/>
  <c r="AX1049" i="12" s="1"/>
  <c r="AW1050" i="12"/>
  <c r="AX1050" i="12" s="1"/>
  <c r="AW1051" i="12"/>
  <c r="AX1051" i="12" s="1"/>
  <c r="AW1052" i="12"/>
  <c r="AX1052" i="12" s="1"/>
  <c r="AW1053" i="12"/>
  <c r="AX1053" i="12" s="1"/>
  <c r="AW1054" i="12"/>
  <c r="AX1054" i="12" s="1"/>
  <c r="AW1055" i="12"/>
  <c r="AX1055" i="12" s="1"/>
  <c r="AW1056" i="12"/>
  <c r="AX1056" i="12" s="1"/>
  <c r="AW1057" i="12"/>
  <c r="AX1057" i="12" s="1"/>
  <c r="AW1058" i="12"/>
  <c r="AX1058" i="12" s="1"/>
  <c r="AW1059" i="12"/>
  <c r="AX1059" i="12" s="1"/>
  <c r="AW1060" i="12"/>
  <c r="AX1060" i="12" s="1"/>
  <c r="AW1061" i="12"/>
  <c r="AX1061" i="12" s="1"/>
  <c r="AW1062" i="12"/>
  <c r="AX1062" i="12" s="1"/>
  <c r="AW1063" i="12"/>
  <c r="AX1063" i="12" s="1"/>
  <c r="AW1064" i="12"/>
  <c r="AX1064" i="12" s="1"/>
  <c r="AW1065" i="12"/>
  <c r="AX1065" i="12" s="1"/>
  <c r="AW1066" i="12"/>
  <c r="AX1066" i="12" s="1"/>
  <c r="AW1067" i="12"/>
  <c r="AX1067" i="12" s="1"/>
  <c r="AW1068" i="12"/>
  <c r="AX1068" i="12" s="1"/>
  <c r="AW1069" i="12"/>
  <c r="AX1069" i="12" s="1"/>
  <c r="AW1070" i="12"/>
  <c r="AX1070" i="12" s="1"/>
  <c r="AW1071" i="12"/>
  <c r="AX1071" i="12" s="1"/>
  <c r="AW1072" i="12"/>
  <c r="AX1072" i="12" s="1"/>
  <c r="AW1073" i="12"/>
  <c r="AX1073" i="12" s="1"/>
  <c r="AW1074" i="12"/>
  <c r="AX1074" i="12" s="1"/>
  <c r="AW1075" i="12"/>
  <c r="AX1075" i="12" s="1"/>
  <c r="AW1076" i="12"/>
  <c r="AX1076" i="12" s="1"/>
  <c r="AW1077" i="12"/>
  <c r="AX1077" i="12" s="1"/>
  <c r="AW1078" i="12"/>
  <c r="AX1078" i="12" s="1"/>
  <c r="AW1079" i="12"/>
  <c r="AX1079" i="12" s="1"/>
  <c r="AW1080" i="12"/>
  <c r="AX1080" i="12" s="1"/>
  <c r="AW1081" i="12"/>
  <c r="AX1081" i="12" s="1"/>
  <c r="AW1082" i="12"/>
  <c r="AX1082" i="12" s="1"/>
  <c r="AW1083" i="12"/>
  <c r="AX1083" i="12" s="1"/>
  <c r="AW1084" i="12"/>
  <c r="AX1084" i="12" s="1"/>
  <c r="AW1085" i="12"/>
  <c r="AX1085" i="12" s="1"/>
  <c r="AW1086" i="12"/>
  <c r="AX1086" i="12" s="1"/>
  <c r="AW1087" i="12"/>
  <c r="AX1087" i="12" s="1"/>
  <c r="AW1088" i="12"/>
  <c r="AX1088" i="12" s="1"/>
  <c r="AW1089" i="12"/>
  <c r="AX1089" i="12" s="1"/>
  <c r="AW1090" i="12"/>
  <c r="AX1090" i="12" s="1"/>
  <c r="AW1091" i="12"/>
  <c r="AX1091" i="12" s="1"/>
  <c r="AW1092" i="12"/>
  <c r="AX1092" i="12" s="1"/>
  <c r="AW1093" i="12"/>
  <c r="AX1093" i="12" s="1"/>
  <c r="AW1094" i="12"/>
  <c r="AX1094" i="12" s="1"/>
  <c r="AW1095" i="12"/>
  <c r="AX1095" i="12" s="1"/>
  <c r="AW1096" i="12"/>
  <c r="AX1096" i="12" s="1"/>
  <c r="AW1097" i="12"/>
  <c r="AX1097" i="12" s="1"/>
  <c r="AW1098" i="12"/>
  <c r="AX1098" i="12" s="1"/>
  <c r="AW1099" i="12"/>
  <c r="AX1099" i="12" s="1"/>
  <c r="AW1100" i="12"/>
  <c r="AX1100" i="12" s="1"/>
  <c r="AW1101" i="12"/>
  <c r="AX1101" i="12" s="1"/>
  <c r="AW1102" i="12"/>
  <c r="AX1102" i="12" s="1"/>
  <c r="AW1103" i="12"/>
  <c r="AX1103" i="12" s="1"/>
  <c r="AW1104" i="12"/>
  <c r="AX1104" i="12" s="1"/>
  <c r="AW1105" i="12"/>
  <c r="AX1105" i="12" s="1"/>
  <c r="AW1106" i="12"/>
  <c r="AX1106" i="12" s="1"/>
  <c r="AW1107" i="12"/>
  <c r="AX1107" i="12" s="1"/>
  <c r="AW1108" i="12"/>
  <c r="AX1108" i="12" s="1"/>
  <c r="AW1109" i="12"/>
  <c r="AX1109" i="12" s="1"/>
  <c r="AW1110" i="12"/>
  <c r="AX1110" i="12" s="1"/>
  <c r="AW1111" i="12"/>
  <c r="AX1111" i="12" s="1"/>
  <c r="AW1112" i="12"/>
  <c r="AX1112" i="12" s="1"/>
  <c r="AW1113" i="12"/>
  <c r="AX1113" i="12" s="1"/>
  <c r="AW1114" i="12"/>
  <c r="AX1114" i="12" s="1"/>
  <c r="AW1115" i="12"/>
  <c r="AX1115" i="12" s="1"/>
  <c r="AW1116" i="12"/>
  <c r="AX1116" i="12" s="1"/>
  <c r="AW1117" i="12"/>
  <c r="AX1117" i="12" s="1"/>
  <c r="AW1118" i="12"/>
  <c r="AX1118" i="12" s="1"/>
  <c r="AW1119" i="12"/>
  <c r="AX1119" i="12" s="1"/>
  <c r="AW1120" i="12"/>
  <c r="AX1120" i="12" s="1"/>
  <c r="AW1121" i="12"/>
  <c r="AX1121" i="12" s="1"/>
  <c r="AW1122" i="12"/>
  <c r="AX1122" i="12" s="1"/>
  <c r="AW1123" i="12"/>
  <c r="AX1123" i="12" s="1"/>
  <c r="AW1124" i="12"/>
  <c r="AX1124" i="12" s="1"/>
  <c r="AW1125" i="12"/>
  <c r="AX1125" i="12" s="1"/>
  <c r="AW1126" i="12"/>
  <c r="AX1126" i="12" s="1"/>
  <c r="AW1127" i="12"/>
  <c r="AX1127" i="12" s="1"/>
  <c r="AW1128" i="12"/>
  <c r="AX1128" i="12" s="1"/>
  <c r="AW1129" i="12"/>
  <c r="AX1129" i="12" s="1"/>
  <c r="AW1130" i="12"/>
  <c r="AX1130" i="12" s="1"/>
  <c r="AW1131" i="12"/>
  <c r="AX1131" i="12" s="1"/>
  <c r="AW1132" i="12"/>
  <c r="AX1132" i="12" s="1"/>
  <c r="AW1133" i="12"/>
  <c r="AX1133" i="12" s="1"/>
  <c r="AW1134" i="12"/>
  <c r="AX1134" i="12" s="1"/>
  <c r="AW1135" i="12"/>
  <c r="AX1135" i="12" s="1"/>
  <c r="AW1136" i="12"/>
  <c r="AX1136" i="12" s="1"/>
  <c r="AW1137" i="12"/>
  <c r="AX1137" i="12" s="1"/>
  <c r="AW1138" i="12"/>
  <c r="AX1138" i="12" s="1"/>
  <c r="AW1139" i="12"/>
  <c r="AX1139" i="12" s="1"/>
  <c r="AW1140" i="12"/>
  <c r="AX1140" i="12" s="1"/>
  <c r="AW1141" i="12"/>
  <c r="AX1141" i="12" s="1"/>
  <c r="AW1142" i="12"/>
  <c r="AX1142" i="12" s="1"/>
  <c r="AW1143" i="12"/>
  <c r="AX1143" i="12" s="1"/>
  <c r="AW1144" i="12"/>
  <c r="AX1144" i="12" s="1"/>
  <c r="AW1145" i="12"/>
  <c r="AX1145" i="12" s="1"/>
  <c r="AW1146" i="12"/>
  <c r="AX1146" i="12" s="1"/>
  <c r="AW1147" i="12"/>
  <c r="AX1147" i="12" s="1"/>
  <c r="AW1148" i="12"/>
  <c r="AX1148" i="12" s="1"/>
  <c r="AW1149" i="12"/>
  <c r="AX1149" i="12" s="1"/>
  <c r="AW1150" i="12"/>
  <c r="AX1150" i="12" s="1"/>
  <c r="AW1151" i="12"/>
  <c r="AX1151" i="12" s="1"/>
  <c r="AW1152" i="12"/>
  <c r="AX1152" i="12" s="1"/>
  <c r="AW1153" i="12"/>
  <c r="AX1153" i="12" s="1"/>
  <c r="AW1154" i="12"/>
  <c r="AX1154" i="12" s="1"/>
  <c r="AW1155" i="12"/>
  <c r="AX1155" i="12" s="1"/>
  <c r="AW1156" i="12"/>
  <c r="AX1156" i="12" s="1"/>
  <c r="AW1157" i="12"/>
  <c r="AX1157" i="12" s="1"/>
  <c r="AW1158" i="12"/>
  <c r="AX1158" i="12" s="1"/>
  <c r="AW1159" i="12"/>
  <c r="AX1159" i="12" s="1"/>
  <c r="AW1160" i="12"/>
  <c r="AX1160" i="12" s="1"/>
  <c r="AW1161" i="12"/>
  <c r="AX1161" i="12" s="1"/>
  <c r="AW1162" i="12"/>
  <c r="AX1162" i="12" s="1"/>
  <c r="AW1163" i="12"/>
  <c r="AX1163" i="12" s="1"/>
  <c r="AW1164" i="12"/>
  <c r="AX1164" i="12" s="1"/>
  <c r="AW1165" i="12"/>
  <c r="AX1165" i="12" s="1"/>
  <c r="AW1166" i="12"/>
  <c r="AX1166" i="12" s="1"/>
  <c r="AW1167" i="12"/>
  <c r="AX1167" i="12" s="1"/>
  <c r="AW1168" i="12"/>
  <c r="AX1168" i="12" s="1"/>
  <c r="AW1169" i="12"/>
  <c r="AX1169" i="12" s="1"/>
  <c r="AW1170" i="12"/>
  <c r="AX1170" i="12" s="1"/>
  <c r="AW1171" i="12"/>
  <c r="AX1171" i="12" s="1"/>
  <c r="AW1172" i="12"/>
  <c r="AX1172" i="12" s="1"/>
  <c r="AW1173" i="12"/>
  <c r="AX1173" i="12" s="1"/>
  <c r="AW1174" i="12"/>
  <c r="AX1174" i="12" s="1"/>
  <c r="AW1175" i="12"/>
  <c r="AX1175" i="12" s="1"/>
  <c r="AW1176" i="12"/>
  <c r="AX1176" i="12" s="1"/>
  <c r="AW1177" i="12"/>
  <c r="AX1177" i="12" s="1"/>
  <c r="AW1178" i="12"/>
  <c r="AX1178" i="12" s="1"/>
  <c r="AW1179" i="12"/>
  <c r="AX1179" i="12" s="1"/>
  <c r="AW1180" i="12"/>
  <c r="AX1180" i="12" s="1"/>
  <c r="AW1181" i="12"/>
  <c r="AX1181" i="12" s="1"/>
  <c r="AW1182" i="12"/>
  <c r="AX1182" i="12" s="1"/>
  <c r="AW1183" i="12"/>
  <c r="AX1183" i="12" s="1"/>
  <c r="AW1184" i="12"/>
  <c r="AX1184" i="12" s="1"/>
  <c r="AW1185" i="12"/>
  <c r="AX1185" i="12" s="1"/>
  <c r="AW1186" i="12"/>
  <c r="AX1186" i="12" s="1"/>
  <c r="AW1187" i="12"/>
  <c r="AX1187" i="12" s="1"/>
  <c r="AW1188" i="12"/>
  <c r="AX1188" i="12" s="1"/>
  <c r="AW1189" i="12"/>
  <c r="AX1189" i="12" s="1"/>
  <c r="AW1190" i="12"/>
  <c r="AX1190" i="12" s="1"/>
  <c r="AW1191" i="12"/>
  <c r="AX1191" i="12" s="1"/>
  <c r="AW1192" i="12"/>
  <c r="AX1192" i="12" s="1"/>
  <c r="AW1193" i="12"/>
  <c r="AX1193" i="12" s="1"/>
  <c r="AW1194" i="12"/>
  <c r="AX1194" i="12" s="1"/>
  <c r="AW1195" i="12"/>
  <c r="AX1195" i="12" s="1"/>
  <c r="AW1196" i="12"/>
  <c r="AX1196" i="12" s="1"/>
  <c r="AW1197" i="12"/>
  <c r="AX1197" i="12" s="1"/>
  <c r="AW1198" i="12"/>
  <c r="AX1198" i="12" s="1"/>
  <c r="AW1199" i="12"/>
  <c r="AX1199" i="12" s="1"/>
  <c r="AW1200" i="12"/>
  <c r="AX1200" i="12" s="1"/>
  <c r="AW1201" i="12"/>
  <c r="AX1201" i="12" s="1"/>
  <c r="AW1202" i="12"/>
  <c r="AX1202" i="12" s="1"/>
  <c r="AW1203" i="12"/>
  <c r="AX1203" i="12" s="1"/>
  <c r="AW1204" i="12"/>
  <c r="AX1204" i="12" s="1"/>
  <c r="AW1205" i="12"/>
  <c r="AX1205" i="12" s="1"/>
  <c r="AW1206" i="12"/>
  <c r="AX1206" i="12" s="1"/>
  <c r="AW1207" i="12"/>
  <c r="AX1207" i="12" s="1"/>
  <c r="AW1208" i="12"/>
  <c r="AX1208" i="12" s="1"/>
  <c r="AW1209" i="12"/>
  <c r="AX1209" i="12" s="1"/>
  <c r="AW1210" i="12"/>
  <c r="AX1210" i="12" s="1"/>
  <c r="AW1211" i="12"/>
  <c r="AX1211" i="12" s="1"/>
  <c r="AW1212" i="12"/>
  <c r="AX1212" i="12" s="1"/>
  <c r="AW1213" i="12"/>
  <c r="AX1213" i="12" s="1"/>
  <c r="AW1214" i="12"/>
  <c r="AX1214" i="12" s="1"/>
  <c r="AW1215" i="12"/>
  <c r="AX1215" i="12" s="1"/>
  <c r="AW1216" i="12"/>
  <c r="AX1216" i="12" s="1"/>
  <c r="AW1217" i="12"/>
  <c r="AX1217" i="12" s="1"/>
  <c r="AW1218" i="12"/>
  <c r="AX1218" i="12" s="1"/>
  <c r="AW1219" i="12"/>
  <c r="AX1219" i="12" s="1"/>
  <c r="AW1220" i="12"/>
  <c r="AX1220" i="12" s="1"/>
  <c r="AW1221" i="12"/>
  <c r="AX1221" i="12" s="1"/>
  <c r="AW1222" i="12"/>
  <c r="AX1222" i="12" s="1"/>
  <c r="AW1223" i="12"/>
  <c r="AX1223" i="12" s="1"/>
  <c r="AW1224" i="12"/>
  <c r="AX1224" i="12" s="1"/>
  <c r="AW1225" i="12"/>
  <c r="AX1225" i="12" s="1"/>
  <c r="AW1226" i="12"/>
  <c r="AX1226" i="12" s="1"/>
  <c r="AW1227" i="12"/>
  <c r="AX1227" i="12" s="1"/>
  <c r="AW1228" i="12"/>
  <c r="AX1228" i="12" s="1"/>
  <c r="AW1229" i="12"/>
  <c r="AX1229" i="12" s="1"/>
  <c r="AW1230" i="12"/>
  <c r="AX1230" i="12" s="1"/>
  <c r="AW1231" i="12"/>
  <c r="AX1231" i="12" s="1"/>
  <c r="AW1232" i="12"/>
  <c r="AX1232" i="12" s="1"/>
  <c r="AW1233" i="12"/>
  <c r="AX1233" i="12" s="1"/>
  <c r="AW1234" i="12"/>
  <c r="AX1234" i="12" s="1"/>
  <c r="AW1235" i="12"/>
  <c r="AX1235" i="12" s="1"/>
  <c r="AW1236" i="12"/>
  <c r="AX1236" i="12" s="1"/>
  <c r="AW1237" i="12"/>
  <c r="AX1237" i="12" s="1"/>
  <c r="AW1238" i="12"/>
  <c r="AX1238" i="12" s="1"/>
  <c r="AW1239" i="12"/>
  <c r="AX1239" i="12" s="1"/>
  <c r="AW1240" i="12"/>
  <c r="AX1240" i="12" s="1"/>
  <c r="AW1241" i="12"/>
  <c r="AX1241" i="12" s="1"/>
  <c r="AW1242" i="12"/>
  <c r="AX1242" i="12" s="1"/>
  <c r="AW1243" i="12"/>
  <c r="AX1243" i="12" s="1"/>
  <c r="AW1244" i="12"/>
  <c r="AX1244" i="12" s="1"/>
  <c r="AW1245" i="12"/>
  <c r="AX1245" i="12" s="1"/>
  <c r="AW1246" i="12"/>
  <c r="AX1246" i="12" s="1"/>
  <c r="AW1247" i="12"/>
  <c r="AX1247" i="12" s="1"/>
  <c r="AW1248" i="12"/>
  <c r="AX1248" i="12" s="1"/>
  <c r="AW1249" i="12"/>
  <c r="AX1249" i="12" s="1"/>
  <c r="AW1250" i="12"/>
  <c r="AX1250" i="12" s="1"/>
  <c r="AW1251" i="12"/>
  <c r="AX1251" i="12" s="1"/>
  <c r="AW1252" i="12"/>
  <c r="AX1252" i="12" s="1"/>
  <c r="AW1253" i="12"/>
  <c r="AX1253" i="12" s="1"/>
  <c r="AW1254" i="12"/>
  <c r="AX1254" i="12" s="1"/>
  <c r="AW1255" i="12"/>
  <c r="AX1255" i="12" s="1"/>
  <c r="AW1256" i="12"/>
  <c r="AX1256" i="12" s="1"/>
  <c r="AW1257" i="12"/>
  <c r="AX1257" i="12" s="1"/>
  <c r="AW1258" i="12"/>
  <c r="AX1258" i="12" s="1"/>
  <c r="AW1259" i="12"/>
  <c r="AX1259" i="12" s="1"/>
  <c r="AW1260" i="12"/>
  <c r="AX1260" i="12" s="1"/>
  <c r="AW1261" i="12"/>
  <c r="AX1261" i="12" s="1"/>
  <c r="AW1262" i="12"/>
  <c r="AX1262" i="12" s="1"/>
  <c r="AW1263" i="12"/>
  <c r="AX1263" i="12" s="1"/>
  <c r="AW1264" i="12"/>
  <c r="AX1264" i="12" s="1"/>
  <c r="AW1265" i="12"/>
  <c r="AX1265" i="12" s="1"/>
  <c r="AW1266" i="12"/>
  <c r="AX1266" i="12" s="1"/>
  <c r="AW1267" i="12"/>
  <c r="AX1267" i="12" s="1"/>
  <c r="AW1268" i="12"/>
  <c r="AX1268" i="12" s="1"/>
  <c r="AW1269" i="12"/>
  <c r="AX1269" i="12" s="1"/>
  <c r="AW1270" i="12"/>
  <c r="AX1270" i="12" s="1"/>
  <c r="AW1271" i="12"/>
  <c r="AX1271" i="12" s="1"/>
  <c r="AW1272" i="12"/>
  <c r="AX1272" i="12" s="1"/>
  <c r="AW1273" i="12"/>
  <c r="AX1273" i="12" s="1"/>
  <c r="AW1274" i="12"/>
  <c r="AX1274" i="12" s="1"/>
  <c r="AW1275" i="12"/>
  <c r="AX1275" i="12" s="1"/>
  <c r="AW1276" i="12"/>
  <c r="AX1276" i="12" s="1"/>
  <c r="AW1277" i="12"/>
  <c r="AX1277" i="12" s="1"/>
  <c r="AW1278" i="12"/>
  <c r="AX1278" i="12" s="1"/>
  <c r="AW1279" i="12"/>
  <c r="AX1279" i="12" s="1"/>
  <c r="AW1280" i="12"/>
  <c r="AX1280" i="12" s="1"/>
  <c r="AW1281" i="12"/>
  <c r="AX1281" i="12" s="1"/>
  <c r="AW1282" i="12"/>
  <c r="AX1282" i="12" s="1"/>
  <c r="AW1283" i="12"/>
  <c r="AX1283" i="12" s="1"/>
  <c r="AW1284" i="12"/>
  <c r="AX1284" i="12" s="1"/>
  <c r="AW1285" i="12"/>
  <c r="AX1285" i="12" s="1"/>
  <c r="AW1286" i="12"/>
  <c r="AX1286" i="12" s="1"/>
  <c r="AW1287" i="12"/>
  <c r="AX1287" i="12" s="1"/>
  <c r="AW1288" i="12"/>
  <c r="AX1288" i="12" s="1"/>
  <c r="AW1289" i="12"/>
  <c r="AX1289" i="12" s="1"/>
  <c r="AW1290" i="12"/>
  <c r="AX1290" i="12" s="1"/>
  <c r="AW1291" i="12"/>
  <c r="AX1291" i="12" s="1"/>
  <c r="AW1292" i="12"/>
  <c r="AX1292" i="12" s="1"/>
  <c r="AW1293" i="12"/>
  <c r="AX1293" i="12" s="1"/>
  <c r="AW1294" i="12"/>
  <c r="AX1294" i="12" s="1"/>
  <c r="AW1295" i="12"/>
  <c r="AX1295" i="12" s="1"/>
  <c r="AW1296" i="12"/>
  <c r="AX1296" i="12" s="1"/>
  <c r="AW1297" i="12"/>
  <c r="AX1297" i="12" s="1"/>
  <c r="AW1298" i="12"/>
  <c r="AX1298" i="12" s="1"/>
  <c r="AW1299" i="12"/>
  <c r="AX1299" i="12" s="1"/>
  <c r="AW1300" i="12"/>
  <c r="AX1300" i="12" s="1"/>
  <c r="AW1301" i="12"/>
  <c r="AX1301" i="12" s="1"/>
  <c r="AW1302" i="12"/>
  <c r="AX1302" i="12" s="1"/>
  <c r="AW1303" i="12"/>
  <c r="AX1303" i="12" s="1"/>
  <c r="AW1304" i="12"/>
  <c r="AX1304" i="12" s="1"/>
  <c r="AW1305" i="12"/>
  <c r="AX1305" i="12" s="1"/>
  <c r="AW1306" i="12"/>
  <c r="AX1306" i="12" s="1"/>
  <c r="AW1307" i="12"/>
  <c r="AX1307" i="12" s="1"/>
  <c r="AW1308" i="12"/>
  <c r="AX1308" i="12" s="1"/>
  <c r="AW1309" i="12"/>
  <c r="AX1309" i="12" s="1"/>
  <c r="AW1310" i="12"/>
  <c r="AX1310" i="12" s="1"/>
  <c r="AW1311" i="12"/>
  <c r="AX1311" i="12" s="1"/>
  <c r="AW1312" i="12"/>
  <c r="AX1312" i="12" s="1"/>
  <c r="AW1313" i="12"/>
  <c r="AX1313" i="12" s="1"/>
  <c r="AW1314" i="12"/>
  <c r="AX1314" i="12" s="1"/>
  <c r="AW1315" i="12"/>
  <c r="AX1315" i="12" s="1"/>
  <c r="AW1316" i="12"/>
  <c r="AX1316" i="12" s="1"/>
  <c r="AW1317" i="12"/>
  <c r="AX1317" i="12" s="1"/>
  <c r="AW1318" i="12"/>
  <c r="AX1318" i="12" s="1"/>
  <c r="AW1319" i="12"/>
  <c r="AX1319" i="12" s="1"/>
  <c r="AW1320" i="12"/>
  <c r="AX1320" i="12" s="1"/>
  <c r="AW1321" i="12"/>
  <c r="AX1321" i="12" s="1"/>
  <c r="AW1322" i="12"/>
  <c r="AX1322" i="12" s="1"/>
  <c r="AW1323" i="12"/>
  <c r="AX1323" i="12" s="1"/>
  <c r="AW1324" i="12"/>
  <c r="AX1324" i="12" s="1"/>
  <c r="AW1325" i="12"/>
  <c r="AX1325" i="12" s="1"/>
  <c r="AW1326" i="12"/>
  <c r="AX1326" i="12" s="1"/>
  <c r="AW1327" i="12"/>
  <c r="AX1327" i="12" s="1"/>
  <c r="AW1328" i="12"/>
  <c r="AX1328" i="12" s="1"/>
  <c r="AW1329" i="12"/>
  <c r="AX1329" i="12" s="1"/>
  <c r="AW1330" i="12"/>
  <c r="AX1330" i="12" s="1"/>
  <c r="AW1331" i="12"/>
  <c r="AX1331" i="12" s="1"/>
  <c r="AW1332" i="12"/>
  <c r="AX1332" i="12" s="1"/>
  <c r="AW1333" i="12"/>
  <c r="AX1333" i="12" s="1"/>
  <c r="AW1334" i="12"/>
  <c r="AX1334" i="12" s="1"/>
  <c r="AW1335" i="12"/>
  <c r="AX1335" i="12" s="1"/>
  <c r="AW1336" i="12"/>
  <c r="AX1336" i="12" s="1"/>
  <c r="AW1337" i="12"/>
  <c r="AX1337" i="12" s="1"/>
  <c r="AW1338" i="12"/>
  <c r="AX1338" i="12" s="1"/>
  <c r="AW1339" i="12"/>
  <c r="AX1339" i="12" s="1"/>
  <c r="AW1340" i="12"/>
  <c r="AX1340" i="12" s="1"/>
  <c r="AW1341" i="12"/>
  <c r="AX1341" i="12" s="1"/>
  <c r="AW1342" i="12"/>
  <c r="AX1342" i="12" s="1"/>
  <c r="AW1343" i="12"/>
  <c r="AX1343" i="12" s="1"/>
  <c r="AW1344" i="12"/>
  <c r="AX1344" i="12" s="1"/>
  <c r="AW1345" i="12"/>
  <c r="AX1345" i="12" s="1"/>
  <c r="AW1346" i="12"/>
  <c r="AX1346" i="12" s="1"/>
  <c r="AW1347" i="12"/>
  <c r="AX1347" i="12" s="1"/>
  <c r="AW1348" i="12"/>
  <c r="AX1348" i="12" s="1"/>
  <c r="AW1349" i="12"/>
  <c r="AX1349" i="12" s="1"/>
  <c r="AW1350" i="12"/>
  <c r="AX1350" i="12" s="1"/>
  <c r="AW1351" i="12"/>
  <c r="AX1351" i="12" s="1"/>
  <c r="AW1352" i="12"/>
  <c r="AX1352" i="12" s="1"/>
  <c r="AW1353" i="12"/>
  <c r="AX1353" i="12" s="1"/>
  <c r="AW1354" i="12"/>
  <c r="AX1354" i="12" s="1"/>
  <c r="AW1355" i="12"/>
  <c r="AX1355" i="12" s="1"/>
  <c r="AW1356" i="12"/>
  <c r="AX1356" i="12" s="1"/>
  <c r="AW1357" i="12"/>
  <c r="AX1357" i="12" s="1"/>
  <c r="AW1358" i="12"/>
  <c r="AX1358" i="12" s="1"/>
  <c r="AW1359" i="12"/>
  <c r="AX1359" i="12" s="1"/>
  <c r="AW1360" i="12"/>
  <c r="AX1360" i="12" s="1"/>
  <c r="AW1361" i="12"/>
  <c r="AX1361" i="12" s="1"/>
  <c r="AW1362" i="12"/>
  <c r="AX1362" i="12" s="1"/>
  <c r="AW1363" i="12"/>
  <c r="AX1363" i="12" s="1"/>
  <c r="AW1364" i="12"/>
  <c r="AX1364" i="12" s="1"/>
  <c r="AW1365" i="12"/>
  <c r="AX1365" i="12" s="1"/>
  <c r="AW1366" i="12"/>
  <c r="AX1366" i="12" s="1"/>
  <c r="AW1367" i="12"/>
  <c r="AX1367" i="12" s="1"/>
  <c r="AW1368" i="12"/>
  <c r="AX1368" i="12" s="1"/>
  <c r="AW1369" i="12"/>
  <c r="AX1369" i="12" s="1"/>
  <c r="AW1370" i="12"/>
  <c r="AX1370" i="12" s="1"/>
  <c r="AW1371" i="12"/>
  <c r="AX1371" i="12" s="1"/>
  <c r="AW1372" i="12"/>
  <c r="AX1372" i="12" s="1"/>
  <c r="AW1373" i="12"/>
  <c r="AX1373" i="12" s="1"/>
  <c r="AW1374" i="12"/>
  <c r="AX1374" i="12" s="1"/>
  <c r="AW1375" i="12"/>
  <c r="AX1375" i="12" s="1"/>
  <c r="AW1376" i="12"/>
  <c r="AX1376" i="12" s="1"/>
  <c r="AW1377" i="12"/>
  <c r="AX1377" i="12" s="1"/>
  <c r="AW1378" i="12"/>
  <c r="AX1378" i="12" s="1"/>
  <c r="AW1379" i="12"/>
  <c r="AX1379" i="12" s="1"/>
  <c r="AW1380" i="12"/>
  <c r="AX1380" i="12" s="1"/>
  <c r="AW1381" i="12"/>
  <c r="AX1381" i="12" s="1"/>
  <c r="AW1382" i="12"/>
  <c r="AX1382" i="12" s="1"/>
  <c r="AW1383" i="12"/>
  <c r="AX1383" i="12" s="1"/>
  <c r="AW1384" i="12"/>
  <c r="AX1384" i="12" s="1"/>
  <c r="AW1385" i="12"/>
  <c r="AX1385" i="12" s="1"/>
  <c r="AW1386" i="12"/>
  <c r="AX1386" i="12" s="1"/>
  <c r="AW1387" i="12"/>
  <c r="AX1387" i="12" s="1"/>
  <c r="AW1388" i="12"/>
  <c r="AX1388" i="12" s="1"/>
  <c r="AW1389" i="12"/>
  <c r="AX1389" i="12" s="1"/>
  <c r="AW1390" i="12"/>
  <c r="AX1390" i="12" s="1"/>
  <c r="AW1391" i="12"/>
  <c r="AX1391" i="12" s="1"/>
  <c r="AW1392" i="12"/>
  <c r="AX1392" i="12" s="1"/>
  <c r="AW1393" i="12"/>
  <c r="AX1393" i="12" s="1"/>
  <c r="AW1394" i="12"/>
  <c r="AX1394" i="12" s="1"/>
  <c r="AW1395" i="12"/>
  <c r="AX1395" i="12" s="1"/>
  <c r="AW1396" i="12"/>
  <c r="AX1396" i="12" s="1"/>
  <c r="AW1397" i="12"/>
  <c r="AX1397" i="12" s="1"/>
  <c r="AW1398" i="12"/>
  <c r="AX1398" i="12" s="1"/>
  <c r="AW1399" i="12"/>
  <c r="AX1399" i="12" s="1"/>
  <c r="AW1400" i="12"/>
  <c r="AX1400" i="12" s="1"/>
  <c r="AW1401" i="12"/>
  <c r="AX1401" i="12" s="1"/>
  <c r="AW1402" i="12"/>
  <c r="AX1402" i="12" s="1"/>
  <c r="AW1403" i="12"/>
  <c r="AX1403" i="12" s="1"/>
  <c r="AW1404" i="12"/>
  <c r="AX1404" i="12" s="1"/>
  <c r="AW1405" i="12"/>
  <c r="AX1405" i="12" s="1"/>
  <c r="AW1406" i="12"/>
  <c r="AX1406" i="12" s="1"/>
  <c r="AW1407" i="12"/>
  <c r="AX1407" i="12" s="1"/>
  <c r="AW1408" i="12"/>
  <c r="AX1408" i="12" s="1"/>
  <c r="AW1409" i="12"/>
  <c r="AX1409" i="12" s="1"/>
  <c r="AW1410" i="12"/>
  <c r="AX1410" i="12" s="1"/>
  <c r="AW1411" i="12"/>
  <c r="AX1411" i="12" s="1"/>
  <c r="AW1412" i="12"/>
  <c r="AX1412" i="12" s="1"/>
  <c r="AW1413" i="12"/>
  <c r="AX1413" i="12" s="1"/>
  <c r="AW1414" i="12"/>
  <c r="AX1414" i="12" s="1"/>
  <c r="AW1415" i="12"/>
  <c r="AX1415" i="12" s="1"/>
  <c r="AW1416" i="12"/>
  <c r="AX1416" i="12" s="1"/>
  <c r="AW1417" i="12"/>
  <c r="AX1417" i="12" s="1"/>
  <c r="AW1418" i="12"/>
  <c r="AX1418" i="12" s="1"/>
  <c r="AW1419" i="12"/>
  <c r="AX1419" i="12" s="1"/>
  <c r="AW1420" i="12"/>
  <c r="AX1420" i="12" s="1"/>
  <c r="AW1421" i="12"/>
  <c r="AX1421" i="12" s="1"/>
  <c r="AW1422" i="12"/>
  <c r="AX1422" i="12" s="1"/>
  <c r="AW1423" i="12"/>
  <c r="AX1423" i="12" s="1"/>
  <c r="AW1424" i="12"/>
  <c r="AX1424" i="12" s="1"/>
  <c r="AW1425" i="12"/>
  <c r="AX1425" i="12" s="1"/>
  <c r="AW1426" i="12"/>
  <c r="AX1426" i="12" s="1"/>
  <c r="AW1427" i="12"/>
  <c r="AX1427" i="12" s="1"/>
  <c r="AW1428" i="12"/>
  <c r="AX1428" i="12" s="1"/>
  <c r="AW1429" i="12"/>
  <c r="AX1429" i="12" s="1"/>
  <c r="AW1430" i="12"/>
  <c r="AX1430" i="12" s="1"/>
  <c r="AW1431" i="12"/>
  <c r="AX1431" i="12" s="1"/>
  <c r="AW1432" i="12"/>
  <c r="AX1432" i="12" s="1"/>
  <c r="AW1433" i="12"/>
  <c r="AX1433" i="12" s="1"/>
  <c r="AW1434" i="12"/>
  <c r="AX1434" i="12" s="1"/>
  <c r="AW1435" i="12"/>
  <c r="AX1435" i="12" s="1"/>
  <c r="AW1436" i="12"/>
  <c r="AX1436" i="12" s="1"/>
  <c r="AW1437" i="12"/>
  <c r="AX1437" i="12" s="1"/>
  <c r="AW1438" i="12"/>
  <c r="AX1438" i="12" s="1"/>
  <c r="AW1439" i="12"/>
  <c r="AX1439" i="12" s="1"/>
  <c r="AW1440" i="12"/>
  <c r="AX1440" i="12" s="1"/>
  <c r="AW1441" i="12"/>
  <c r="AX1441" i="12" s="1"/>
  <c r="AW1442" i="12"/>
  <c r="AX1442" i="12" s="1"/>
  <c r="AW1443" i="12"/>
  <c r="AX1443" i="12" s="1"/>
  <c r="AW1444" i="12"/>
  <c r="AX1444" i="12" s="1"/>
  <c r="AW1445" i="12"/>
  <c r="AX1445" i="12" s="1"/>
  <c r="AW1446" i="12"/>
  <c r="AX1446" i="12" s="1"/>
  <c r="AW1447" i="12"/>
  <c r="AX1447" i="12" s="1"/>
  <c r="AW1448" i="12"/>
  <c r="AX1448" i="12" s="1"/>
  <c r="AW1449" i="12"/>
  <c r="AX1449" i="12" s="1"/>
  <c r="AW1450" i="12"/>
  <c r="AX1450" i="12" s="1"/>
  <c r="AW1451" i="12"/>
  <c r="AX1451" i="12" s="1"/>
  <c r="AW1452" i="12"/>
  <c r="AX1452" i="12" s="1"/>
  <c r="AW1453" i="12"/>
  <c r="AX1453" i="12" s="1"/>
  <c r="AW1454" i="12"/>
  <c r="AX1454" i="12" s="1"/>
  <c r="AW1455" i="12"/>
  <c r="AX1455" i="12" s="1"/>
  <c r="AW1456" i="12"/>
  <c r="AX1456" i="12" s="1"/>
  <c r="AW1457" i="12"/>
  <c r="AX1457" i="12" s="1"/>
  <c r="AW1458" i="12"/>
  <c r="AX1458" i="12" s="1"/>
  <c r="AW1459" i="12"/>
  <c r="AX1459" i="12" s="1"/>
  <c r="AW1460" i="12"/>
  <c r="AX1460" i="12" s="1"/>
  <c r="AW1461" i="12"/>
  <c r="AX1461" i="12" s="1"/>
  <c r="AW1462" i="12"/>
  <c r="AX1462" i="12" s="1"/>
  <c r="AW1463" i="12"/>
  <c r="AX1463" i="12" s="1"/>
  <c r="AW1464" i="12"/>
  <c r="AX1464" i="12" s="1"/>
  <c r="AW1465" i="12"/>
  <c r="AX1465" i="12" s="1"/>
  <c r="AW1466" i="12"/>
  <c r="AX1466" i="12" s="1"/>
  <c r="AW1467" i="12"/>
  <c r="AX1467" i="12" s="1"/>
  <c r="AW1468" i="12"/>
  <c r="AX1468" i="12" s="1"/>
  <c r="AW1469" i="12"/>
  <c r="AX1469" i="12" s="1"/>
  <c r="AW1470" i="12"/>
  <c r="AX1470" i="12" s="1"/>
  <c r="AW1471" i="12"/>
  <c r="AX1471" i="12" s="1"/>
  <c r="AW1472" i="12"/>
  <c r="AX1472" i="12" s="1"/>
  <c r="AW1473" i="12"/>
  <c r="AX1473" i="12" s="1"/>
  <c r="AW1474" i="12"/>
  <c r="AX1474" i="12" s="1"/>
  <c r="AW1475" i="12"/>
  <c r="AX1475" i="12" s="1"/>
  <c r="AW1476" i="12"/>
  <c r="AX1476" i="12" s="1"/>
  <c r="AW1477" i="12"/>
  <c r="AX1477" i="12" s="1"/>
  <c r="AW1478" i="12"/>
  <c r="AX1478" i="12" s="1"/>
  <c r="AW1479" i="12"/>
  <c r="AX1479" i="12" s="1"/>
  <c r="AW1480" i="12"/>
  <c r="AX1480" i="12" s="1"/>
  <c r="AW1481" i="12"/>
  <c r="AX1481" i="12" s="1"/>
  <c r="AW1482" i="12"/>
  <c r="AX1482" i="12" s="1"/>
  <c r="AW1483" i="12"/>
  <c r="AX1483" i="12" s="1"/>
  <c r="AW1484" i="12"/>
  <c r="AX1484" i="12" s="1"/>
  <c r="AW1485" i="12"/>
  <c r="AX1485" i="12" s="1"/>
  <c r="AW1486" i="12"/>
  <c r="AX1486" i="12" s="1"/>
  <c r="AW1487" i="12"/>
  <c r="AX1487" i="12" s="1"/>
  <c r="AW1488" i="12"/>
  <c r="AX1488" i="12" s="1"/>
  <c r="AW1489" i="12"/>
  <c r="AX1489" i="12" s="1"/>
  <c r="AW1490" i="12"/>
  <c r="AX1490" i="12" s="1"/>
  <c r="AW1491" i="12"/>
  <c r="AX1491" i="12" s="1"/>
  <c r="AW1492" i="12"/>
  <c r="AX1492" i="12" s="1"/>
  <c r="AW1493" i="12"/>
  <c r="AX1493" i="12" s="1"/>
  <c r="AW1494" i="12"/>
  <c r="AX1494" i="12" s="1"/>
  <c r="AW1495" i="12"/>
  <c r="AX1495" i="12" s="1"/>
  <c r="AW1496" i="12"/>
  <c r="AX1496" i="12" s="1"/>
  <c r="AW1497" i="12"/>
  <c r="AX1497" i="12" s="1"/>
  <c r="AW1498" i="12"/>
  <c r="AX1498" i="12" s="1"/>
  <c r="AW1499" i="12"/>
  <c r="AX1499" i="12" s="1"/>
  <c r="AW1500" i="12"/>
  <c r="AX1500" i="12" s="1"/>
  <c r="AW1501" i="12"/>
  <c r="AX1501" i="12" s="1"/>
  <c r="AW1502" i="12"/>
  <c r="AX1502" i="12" s="1"/>
  <c r="AW1503" i="12"/>
  <c r="AX1503" i="12" s="1"/>
  <c r="AW1504" i="12"/>
  <c r="AX1504" i="12" s="1"/>
  <c r="AW1505" i="12"/>
  <c r="AX1505" i="12" s="1"/>
  <c r="AW1506" i="12"/>
  <c r="AX1506" i="12" s="1"/>
  <c r="AW1507" i="12"/>
  <c r="AX1507" i="12" s="1"/>
  <c r="AW1508" i="12"/>
  <c r="AX1508" i="12" s="1"/>
  <c r="AW1509" i="12"/>
  <c r="AX1509" i="12" s="1"/>
  <c r="AW1510" i="12"/>
  <c r="AX1510" i="12" s="1"/>
  <c r="AW1511" i="12"/>
  <c r="AX1511" i="12" s="1"/>
  <c r="AW1512" i="12"/>
  <c r="AX1512" i="12" s="1"/>
  <c r="AW1513" i="12"/>
  <c r="AX1513" i="12" s="1"/>
  <c r="AW1514" i="12"/>
  <c r="AX1514" i="12" s="1"/>
  <c r="AW1515" i="12"/>
  <c r="AX1515" i="12" s="1"/>
  <c r="AW1516" i="12"/>
  <c r="AX1516" i="12" s="1"/>
  <c r="AW1517" i="12"/>
  <c r="AX1517" i="12" s="1"/>
  <c r="AW1518" i="12"/>
  <c r="AX1518" i="12" s="1"/>
  <c r="AW1519" i="12"/>
  <c r="AX1519" i="12" s="1"/>
  <c r="AW1520" i="12"/>
  <c r="AX1520" i="12" s="1"/>
  <c r="AW1521" i="12"/>
  <c r="AX1521" i="12" s="1"/>
  <c r="AW1522" i="12"/>
  <c r="AX1522" i="12" s="1"/>
  <c r="AW1523" i="12"/>
  <c r="AX1523" i="12" s="1"/>
  <c r="AW1524" i="12"/>
  <c r="AX1524" i="12" s="1"/>
  <c r="AW1525" i="12"/>
  <c r="AX1525" i="12" s="1"/>
  <c r="AW1526" i="12"/>
  <c r="AX1526" i="12" s="1"/>
  <c r="AW1527" i="12"/>
  <c r="AX1527" i="12" s="1"/>
  <c r="AW1528" i="12"/>
  <c r="AX1528" i="12" s="1"/>
  <c r="AW1529" i="12"/>
  <c r="AX1529" i="12" s="1"/>
  <c r="AW1530" i="12"/>
  <c r="AX1530" i="12" s="1"/>
  <c r="AW1531" i="12"/>
  <c r="AX1531" i="12" s="1"/>
  <c r="AW1532" i="12"/>
  <c r="AX1532" i="12" s="1"/>
  <c r="AW1533" i="12"/>
  <c r="AX1533" i="12" s="1"/>
  <c r="AW1534" i="12"/>
  <c r="AX1534" i="12" s="1"/>
  <c r="AW1535" i="12"/>
  <c r="AX1535" i="12" s="1"/>
  <c r="AW1536" i="12"/>
  <c r="AX1536" i="12" s="1"/>
  <c r="AW1537" i="12"/>
  <c r="AX1537" i="12" s="1"/>
  <c r="AW1538" i="12"/>
  <c r="AX1538" i="12" s="1"/>
  <c r="AW1539" i="12"/>
  <c r="AX1539" i="12" s="1"/>
  <c r="AW1540" i="12"/>
  <c r="AX1540" i="12" s="1"/>
  <c r="AW1541" i="12"/>
  <c r="AX1541" i="12" s="1"/>
  <c r="AW1542" i="12"/>
  <c r="AX1542" i="12" s="1"/>
  <c r="AW1543" i="12"/>
  <c r="AX1543" i="12" s="1"/>
  <c r="AW1544" i="12"/>
  <c r="AX1544" i="12" s="1"/>
  <c r="AW1545" i="12"/>
  <c r="AX1545" i="12" s="1"/>
  <c r="AW1546" i="12"/>
  <c r="AX1546" i="12" s="1"/>
  <c r="AW1547" i="12"/>
  <c r="AX1547" i="12" s="1"/>
  <c r="AW1548" i="12"/>
  <c r="AX1548" i="12" s="1"/>
  <c r="AW1549" i="12"/>
  <c r="AX1549" i="12" s="1"/>
  <c r="AW1550" i="12"/>
  <c r="AX1550" i="12" s="1"/>
  <c r="AW1551" i="12"/>
  <c r="AX1551" i="12" s="1"/>
  <c r="AW1552" i="12"/>
  <c r="AX1552" i="12" s="1"/>
  <c r="AW1553" i="12"/>
  <c r="AX1553" i="12" s="1"/>
  <c r="AW1554" i="12"/>
  <c r="AX1554" i="12" s="1"/>
  <c r="AW1555" i="12"/>
  <c r="AX1555" i="12" s="1"/>
  <c r="AW1556" i="12"/>
  <c r="AX1556" i="12" s="1"/>
  <c r="AW1557" i="12"/>
  <c r="AX1557" i="12" s="1"/>
  <c r="AW1558" i="12"/>
  <c r="AX1558" i="12" s="1"/>
  <c r="AW1559" i="12"/>
  <c r="AX1559" i="12" s="1"/>
  <c r="AW1560" i="12"/>
  <c r="AX1560" i="12" s="1"/>
  <c r="AW1561" i="12"/>
  <c r="AX1561" i="12" s="1"/>
  <c r="AW1562" i="12"/>
  <c r="AX1562" i="12" s="1"/>
  <c r="AW1563" i="12"/>
  <c r="AX1563" i="12" s="1"/>
  <c r="AW1564" i="12"/>
  <c r="AX1564" i="12" s="1"/>
  <c r="AW1565" i="12"/>
  <c r="AX1565" i="12" s="1"/>
  <c r="AW1566" i="12"/>
  <c r="AX1566" i="12" s="1"/>
  <c r="AW1567" i="12"/>
  <c r="AX1567" i="12" s="1"/>
  <c r="AW1568" i="12"/>
  <c r="AX1568" i="12" s="1"/>
  <c r="AW1569" i="12"/>
  <c r="AX1569" i="12" s="1"/>
  <c r="AW1570" i="12"/>
  <c r="AX1570" i="12" s="1"/>
  <c r="AW1571" i="12"/>
  <c r="AX1571" i="12" s="1"/>
  <c r="AW1572" i="12"/>
  <c r="AX1572" i="12" s="1"/>
  <c r="AW1573" i="12"/>
  <c r="AX1573" i="12" s="1"/>
  <c r="AW1574" i="12"/>
  <c r="AX1574" i="12" s="1"/>
  <c r="AW1575" i="12"/>
  <c r="AX1575" i="12" s="1"/>
  <c r="AW1576" i="12"/>
  <c r="AX1576" i="12" s="1"/>
  <c r="AW1577" i="12"/>
  <c r="AX1577" i="12" s="1"/>
  <c r="AW1578" i="12"/>
  <c r="AX1578" i="12" s="1"/>
  <c r="AW1579" i="12"/>
  <c r="AX1579" i="12" s="1"/>
  <c r="AW1580" i="12"/>
  <c r="AX1580" i="12" s="1"/>
  <c r="AW1581" i="12"/>
  <c r="AX1581" i="12" s="1"/>
  <c r="AW1582" i="12"/>
  <c r="AX1582" i="12" s="1"/>
  <c r="AW1583" i="12"/>
  <c r="AX1583" i="12" s="1"/>
  <c r="AW1584" i="12"/>
  <c r="AX1584" i="12" s="1"/>
  <c r="AW1585" i="12"/>
  <c r="AX1585" i="12" s="1"/>
  <c r="AW1586" i="12"/>
  <c r="AX1586" i="12" s="1"/>
  <c r="AW1587" i="12"/>
  <c r="AX1587" i="12" s="1"/>
  <c r="AW1588" i="12"/>
  <c r="AX1588" i="12" s="1"/>
  <c r="AW1589" i="12"/>
  <c r="AX1589" i="12" s="1"/>
  <c r="AW1590" i="12"/>
  <c r="AX1590" i="12" s="1"/>
  <c r="AW1591" i="12"/>
  <c r="AX1591" i="12" s="1"/>
  <c r="AW1592" i="12"/>
  <c r="AX1592" i="12" s="1"/>
  <c r="AW1593" i="12"/>
  <c r="AX1593" i="12" s="1"/>
  <c r="AW1594" i="12"/>
  <c r="AX1594" i="12" s="1"/>
  <c r="AW1595" i="12"/>
  <c r="AX1595" i="12" s="1"/>
  <c r="AW1596" i="12"/>
  <c r="AX1596" i="12" s="1"/>
  <c r="AW1597" i="12"/>
  <c r="AX1597" i="12" s="1"/>
  <c r="AW1598" i="12"/>
  <c r="AX1598" i="12" s="1"/>
  <c r="AW1599" i="12"/>
  <c r="AX1599" i="12" s="1"/>
  <c r="AW1600" i="12"/>
  <c r="AX1600" i="12" s="1"/>
  <c r="AW1601" i="12"/>
  <c r="AX1601" i="12" s="1"/>
  <c r="AW1602" i="12"/>
  <c r="AX1602" i="12" s="1"/>
  <c r="AW1603" i="12"/>
  <c r="AX1603" i="12" s="1"/>
  <c r="AW1604" i="12"/>
  <c r="AX1604" i="12" s="1"/>
  <c r="AW1605" i="12"/>
  <c r="AX1605" i="12" s="1"/>
  <c r="AW1606" i="12"/>
  <c r="AX1606" i="12" s="1"/>
  <c r="AW1607" i="12"/>
  <c r="AX1607" i="12" s="1"/>
  <c r="AW1608" i="12"/>
  <c r="AX1608" i="12" s="1"/>
  <c r="AW1609" i="12"/>
  <c r="AX1609" i="12" s="1"/>
  <c r="AW1610" i="12"/>
  <c r="AX1610" i="12" s="1"/>
  <c r="AW1611" i="12"/>
  <c r="AX1611" i="12" s="1"/>
  <c r="AW1612" i="12"/>
  <c r="AX1612" i="12" s="1"/>
  <c r="AW1613" i="12"/>
  <c r="AX1613" i="12" s="1"/>
  <c r="AW1614" i="12"/>
  <c r="AX1614" i="12" s="1"/>
  <c r="AW1615" i="12"/>
  <c r="AX1615" i="12" s="1"/>
  <c r="AW1616" i="12"/>
  <c r="AX1616" i="12" s="1"/>
  <c r="AW1617" i="12"/>
  <c r="AX1617" i="12" s="1"/>
  <c r="AW1618" i="12"/>
  <c r="AX1618" i="12" s="1"/>
  <c r="AW1619" i="12"/>
  <c r="AX1619" i="12" s="1"/>
  <c r="AW1620" i="12"/>
  <c r="AX1620" i="12" s="1"/>
  <c r="AW1621" i="12"/>
  <c r="AX1621" i="12" s="1"/>
  <c r="AW1622" i="12"/>
  <c r="AX1622" i="12" s="1"/>
  <c r="AW1623" i="12"/>
  <c r="AX1623" i="12" s="1"/>
  <c r="AW1624" i="12"/>
  <c r="AX1624" i="12" s="1"/>
  <c r="AW1625" i="12"/>
  <c r="AX1625" i="12" s="1"/>
  <c r="AW1626" i="12"/>
  <c r="AX1626" i="12" s="1"/>
  <c r="AW1627" i="12"/>
  <c r="AX1627" i="12" s="1"/>
  <c r="AW1628" i="12"/>
  <c r="AX1628" i="12" s="1"/>
  <c r="AW1629" i="12"/>
  <c r="AX1629" i="12" s="1"/>
  <c r="AW1630" i="12"/>
  <c r="AX1630" i="12" s="1"/>
  <c r="AW1631" i="12"/>
  <c r="AX1631" i="12" s="1"/>
  <c r="AW1632" i="12"/>
  <c r="AX1632" i="12" s="1"/>
  <c r="AW1633" i="12"/>
  <c r="AX1633" i="12" s="1"/>
  <c r="AW1634" i="12"/>
  <c r="AX1634" i="12" s="1"/>
  <c r="AW1635" i="12"/>
  <c r="AX1635" i="12" s="1"/>
  <c r="AW1636" i="12"/>
  <c r="AX1636" i="12" s="1"/>
  <c r="AW1637" i="12"/>
  <c r="AX1637" i="12" s="1"/>
  <c r="AW1638" i="12"/>
  <c r="AX1638" i="12" s="1"/>
  <c r="AW1639" i="12"/>
  <c r="AX1639" i="12" s="1"/>
  <c r="AW1640" i="12"/>
  <c r="AX1640" i="12" s="1"/>
  <c r="AW1641" i="12"/>
  <c r="AX1641" i="12" s="1"/>
  <c r="AW1642" i="12"/>
  <c r="AX1642" i="12" s="1"/>
  <c r="AW1643" i="12"/>
  <c r="AX1643" i="12" s="1"/>
  <c r="AW1644" i="12"/>
  <c r="AX1644" i="12" s="1"/>
  <c r="AW1645" i="12"/>
  <c r="AX1645" i="12" s="1"/>
  <c r="AW1646" i="12"/>
  <c r="AX1646" i="12" s="1"/>
  <c r="AW1647" i="12"/>
  <c r="AX1647" i="12" s="1"/>
  <c r="AW1648" i="12"/>
  <c r="AX1648" i="12" s="1"/>
  <c r="AW1649" i="12"/>
  <c r="AX1649" i="12" s="1"/>
  <c r="AW1650" i="12"/>
  <c r="AX1650" i="12" s="1"/>
  <c r="AW1651" i="12"/>
  <c r="AX1651" i="12" s="1"/>
  <c r="AW1652" i="12"/>
  <c r="AX1652" i="12" s="1"/>
  <c r="AW1653" i="12"/>
  <c r="AX1653" i="12" s="1"/>
  <c r="AW1654" i="12"/>
  <c r="AX1654" i="12" s="1"/>
  <c r="AW1655" i="12"/>
  <c r="AX1655" i="12" s="1"/>
  <c r="AW1656" i="12"/>
  <c r="AX1656" i="12" s="1"/>
  <c r="AW1657" i="12"/>
  <c r="AX1657" i="12" s="1"/>
  <c r="AW1658" i="12"/>
  <c r="AX1658" i="12" s="1"/>
  <c r="AW1659" i="12"/>
  <c r="AX1659" i="12" s="1"/>
  <c r="AW1660" i="12"/>
  <c r="AX1660" i="12" s="1"/>
  <c r="AW1661" i="12"/>
  <c r="AX1661" i="12" s="1"/>
  <c r="AW1662" i="12"/>
  <c r="AX1662" i="12" s="1"/>
  <c r="AW1663" i="12"/>
  <c r="AX1663" i="12" s="1"/>
  <c r="AW1664" i="12"/>
  <c r="AX1664" i="12" s="1"/>
  <c r="AW1665" i="12"/>
  <c r="AX1665" i="12" s="1"/>
  <c r="AW1666" i="12"/>
  <c r="AX1666" i="12" s="1"/>
  <c r="AW1667" i="12"/>
  <c r="AX1667" i="12" s="1"/>
  <c r="AW1668" i="12"/>
  <c r="AX1668" i="12" s="1"/>
  <c r="AW1669" i="12"/>
  <c r="AX1669" i="12" s="1"/>
  <c r="AW1670" i="12"/>
  <c r="AX1670" i="12" s="1"/>
  <c r="AW1671" i="12"/>
  <c r="AX1671" i="12" s="1"/>
  <c r="AW1672" i="12"/>
  <c r="AX1672" i="12" s="1"/>
  <c r="AW1673" i="12"/>
  <c r="AX1673" i="12" s="1"/>
  <c r="AW1674" i="12"/>
  <c r="AX1674" i="12" s="1"/>
  <c r="AW1675" i="12"/>
  <c r="AX1675" i="12" s="1"/>
  <c r="AW1676" i="12"/>
  <c r="AX1676" i="12" s="1"/>
  <c r="AW1677" i="12"/>
  <c r="AX1677" i="12" s="1"/>
  <c r="AW1678" i="12"/>
  <c r="AX1678" i="12" s="1"/>
  <c r="AW1679" i="12"/>
  <c r="AX1679" i="12" s="1"/>
  <c r="AW1680" i="12"/>
  <c r="AX1680" i="12" s="1"/>
  <c r="AW1681" i="12"/>
  <c r="AX1681" i="12" s="1"/>
  <c r="AW1682" i="12"/>
  <c r="AX1682" i="12" s="1"/>
  <c r="AW1683" i="12"/>
  <c r="AX1683" i="12" s="1"/>
  <c r="AW1684" i="12"/>
  <c r="AX1684" i="12" s="1"/>
  <c r="AW1685" i="12"/>
  <c r="AX1685" i="12" s="1"/>
  <c r="AW1686" i="12"/>
  <c r="AX1686" i="12" s="1"/>
  <c r="AW1687" i="12"/>
  <c r="AX1687" i="12" s="1"/>
  <c r="AW1688" i="12"/>
  <c r="AX1688" i="12" s="1"/>
  <c r="AW1689" i="12"/>
  <c r="AX1689" i="12" s="1"/>
  <c r="AW1690" i="12"/>
  <c r="AX1690" i="12" s="1"/>
  <c r="AW1691" i="12"/>
  <c r="AX1691" i="12" s="1"/>
  <c r="AW1692" i="12"/>
  <c r="AX1692" i="12" s="1"/>
  <c r="AW1693" i="12"/>
  <c r="AX1693" i="12" s="1"/>
  <c r="AW1694" i="12"/>
  <c r="AX1694" i="12" s="1"/>
  <c r="AW1695" i="12"/>
  <c r="AX1695" i="12" s="1"/>
  <c r="AW1696" i="12"/>
  <c r="AX1696" i="12" s="1"/>
  <c r="AW1697" i="12"/>
  <c r="AX1697" i="12" s="1"/>
  <c r="AW1698" i="12"/>
  <c r="AX1698" i="12" s="1"/>
  <c r="AW1699" i="12"/>
  <c r="AX1699" i="12" s="1"/>
  <c r="AW1700" i="12"/>
  <c r="AX1700" i="12" s="1"/>
  <c r="AW1701" i="12"/>
  <c r="AX1701" i="12" s="1"/>
  <c r="AW1702" i="12"/>
  <c r="AX1702" i="12" s="1"/>
  <c r="AW1703" i="12"/>
  <c r="AX1703" i="12" s="1"/>
  <c r="AW1704" i="12"/>
  <c r="AX1704" i="12" s="1"/>
  <c r="AW1705" i="12"/>
  <c r="AX1705" i="12" s="1"/>
  <c r="AW1706" i="12"/>
  <c r="AX1706" i="12" s="1"/>
  <c r="AW1707" i="12"/>
  <c r="AX1707" i="12" s="1"/>
  <c r="AW1708" i="12"/>
  <c r="AX1708" i="12" s="1"/>
  <c r="AW1709" i="12"/>
  <c r="AX1709" i="12" s="1"/>
  <c r="AW1710" i="12"/>
  <c r="AX1710" i="12" s="1"/>
  <c r="AW1711" i="12"/>
  <c r="AX1711" i="12" s="1"/>
  <c r="AW1713" i="12"/>
  <c r="AX1713" i="12" s="1"/>
  <c r="AW1714" i="12"/>
  <c r="AX1714" i="12" s="1"/>
  <c r="AW1715" i="12"/>
  <c r="AX1715" i="12" s="1"/>
  <c r="AW1716" i="12"/>
  <c r="AX1716" i="12" s="1"/>
  <c r="AW1717" i="12"/>
  <c r="AX1717" i="12" s="1"/>
  <c r="AW1718" i="12"/>
  <c r="AX1718" i="12" s="1"/>
  <c r="AW1719" i="12"/>
  <c r="AX1719" i="12" s="1"/>
  <c r="AW1720" i="12"/>
  <c r="AX1720" i="12" s="1"/>
  <c r="AW1721" i="12"/>
  <c r="AX1721" i="12" s="1"/>
  <c r="AW1722" i="12"/>
  <c r="AX1722" i="12" s="1"/>
  <c r="AW1723" i="12"/>
  <c r="AX1723" i="12" s="1"/>
  <c r="AW1724" i="12"/>
  <c r="AX1724" i="12" s="1"/>
  <c r="AW1725" i="12"/>
  <c r="AX1725" i="12" s="1"/>
  <c r="AW1726" i="12"/>
  <c r="AX1726" i="12" s="1"/>
  <c r="AW1727" i="12"/>
  <c r="AX1727" i="12" s="1"/>
  <c r="AW1728" i="12"/>
  <c r="AX1728" i="12" s="1"/>
  <c r="AW1729" i="12"/>
  <c r="AX1729" i="12" s="1"/>
  <c r="AW1730" i="12"/>
  <c r="AX1730" i="12" s="1"/>
  <c r="AW1731" i="12"/>
  <c r="AX1731" i="12" s="1"/>
  <c r="AW1732" i="12"/>
  <c r="AX1732" i="12" s="1"/>
  <c r="AW1733" i="12"/>
  <c r="AX1733" i="12" s="1"/>
  <c r="AW1734" i="12"/>
  <c r="AX1734" i="12" s="1"/>
  <c r="AW1735" i="12"/>
  <c r="AX1735" i="12" s="1"/>
  <c r="AW1736" i="12"/>
  <c r="AX1736" i="12" s="1"/>
  <c r="AW1737" i="12"/>
  <c r="AX1737" i="12" s="1"/>
  <c r="AW1738" i="12"/>
  <c r="AX1738" i="12" s="1"/>
  <c r="AW1739" i="12"/>
  <c r="AX1739" i="12" s="1"/>
  <c r="AW1740" i="12"/>
  <c r="AX1740" i="12" s="1"/>
  <c r="AW1741" i="12"/>
  <c r="AX1741" i="12" s="1"/>
  <c r="AW1742" i="12"/>
  <c r="AX1742" i="12" s="1"/>
  <c r="AW1743" i="12"/>
  <c r="AX1743" i="12" s="1"/>
  <c r="AW1744" i="12"/>
  <c r="AX1744" i="12" s="1"/>
  <c r="AW1745" i="12"/>
  <c r="AX1745" i="12" s="1"/>
  <c r="AW1746" i="12"/>
  <c r="AX1746" i="12" s="1"/>
  <c r="AW1747" i="12"/>
  <c r="AX1747" i="12" s="1"/>
  <c r="AW1748" i="12"/>
  <c r="AX1748" i="12" s="1"/>
  <c r="AW1749" i="12"/>
  <c r="AX1749" i="12" s="1"/>
  <c r="AW1750" i="12"/>
  <c r="AX1750" i="12" s="1"/>
  <c r="AW1751" i="12"/>
  <c r="AX1751" i="12" s="1"/>
  <c r="AW1752" i="12"/>
  <c r="AX1752" i="12" s="1"/>
  <c r="AW1753" i="12"/>
  <c r="AX1753" i="12" s="1"/>
  <c r="AW1754" i="12"/>
  <c r="AX1754" i="12" s="1"/>
  <c r="AW1755" i="12"/>
  <c r="AX1755" i="12" s="1"/>
  <c r="AW1756" i="12"/>
  <c r="AX1756" i="12" s="1"/>
  <c r="AX103" i="12"/>
  <c r="AW42" i="12"/>
  <c r="AX42" i="12" s="1"/>
  <c r="AW46" i="12"/>
  <c r="AX46" i="12" s="1"/>
  <c r="AW50" i="12"/>
  <c r="AX50" i="12" s="1"/>
  <c r="AW54" i="12"/>
  <c r="AX54" i="12" s="1"/>
  <c r="AW58" i="12"/>
  <c r="AX58" i="12" s="1"/>
  <c r="AW62" i="12"/>
  <c r="AX62" i="12" s="1"/>
  <c r="AW66" i="12"/>
  <c r="AX66" i="12" s="1"/>
  <c r="AW70" i="12"/>
  <c r="AX70" i="12" s="1"/>
  <c r="AW74" i="12"/>
  <c r="AX74" i="12" s="1"/>
  <c r="AW78" i="12"/>
  <c r="AX78" i="12" s="1"/>
  <c r="AW82" i="12"/>
  <c r="AX82" i="12" s="1"/>
  <c r="AW86" i="12"/>
  <c r="AX86" i="12" s="1"/>
  <c r="AW90" i="12"/>
  <c r="AX90" i="12" s="1"/>
  <c r="AW94" i="12"/>
  <c r="AX94" i="12" s="1"/>
  <c r="AW98" i="12"/>
  <c r="AX98" i="12" s="1"/>
  <c r="AW102" i="12"/>
  <c r="AX102" i="12" s="1"/>
  <c r="AW106" i="12"/>
  <c r="AX106" i="12" s="1"/>
  <c r="AW110" i="12"/>
  <c r="AX110" i="12" s="1"/>
  <c r="AW114" i="12"/>
  <c r="AX114" i="12" s="1"/>
  <c r="AW118" i="12"/>
  <c r="AX118" i="12" s="1"/>
  <c r="AW122" i="12"/>
  <c r="AX122" i="12" s="1"/>
  <c r="AW41" i="12"/>
  <c r="AX41" i="12" s="1"/>
  <c r="AW49" i="12"/>
  <c r="AX49" i="12" s="1"/>
  <c r="AW57" i="12"/>
  <c r="AX57" i="12" s="1"/>
  <c r="AW65" i="12"/>
  <c r="AX65" i="12" s="1"/>
  <c r="AW73" i="12"/>
  <c r="AX73" i="12" s="1"/>
  <c r="AW81" i="12"/>
  <c r="AX81" i="12" s="1"/>
  <c r="AW89" i="12"/>
  <c r="AX89" i="12" s="1"/>
  <c r="AW97" i="12"/>
  <c r="AX97" i="12" s="1"/>
  <c r="AW105" i="12"/>
  <c r="AX105" i="12" s="1"/>
  <c r="AW113" i="12"/>
  <c r="AX113" i="12" s="1"/>
  <c r="AW121" i="12"/>
  <c r="AX121" i="12" s="1"/>
  <c r="AW127" i="12"/>
  <c r="AX127" i="12" s="1"/>
  <c r="AW131" i="12"/>
  <c r="AX131" i="12" s="1"/>
  <c r="AW135" i="12"/>
  <c r="AX135" i="12" s="1"/>
  <c r="AW139" i="12"/>
  <c r="AX139" i="12" s="1"/>
  <c r="AW143" i="12"/>
  <c r="AX143" i="12" s="1"/>
  <c r="AW147" i="12"/>
  <c r="AX147" i="12" s="1"/>
  <c r="AW151" i="12"/>
  <c r="AX151" i="12" s="1"/>
  <c r="AW155" i="12"/>
  <c r="AX155" i="12" s="1"/>
  <c r="AW159" i="12"/>
  <c r="AX159" i="12" s="1"/>
  <c r="AW163" i="12"/>
  <c r="AX163" i="12" s="1"/>
  <c r="AW167" i="12"/>
  <c r="AX167" i="12" s="1"/>
  <c r="AW171" i="12"/>
  <c r="AX171" i="12" s="1"/>
  <c r="AW175" i="12"/>
  <c r="AX175" i="12" s="1"/>
  <c r="AW179" i="12"/>
  <c r="AX179" i="12" s="1"/>
  <c r="AW183" i="12"/>
  <c r="AX183" i="12" s="1"/>
  <c r="AW187" i="12"/>
  <c r="AX187" i="12" s="1"/>
  <c r="AW191" i="12"/>
  <c r="AX191" i="12" s="1"/>
  <c r="AW195" i="12"/>
  <c r="AX195" i="12" s="1"/>
  <c r="AW199" i="12"/>
  <c r="AX199" i="12" s="1"/>
  <c r="AW203" i="12"/>
  <c r="AX203" i="12" s="1"/>
  <c r="AW207" i="12"/>
  <c r="AX207" i="12" s="1"/>
  <c r="AW211" i="12"/>
  <c r="AX211" i="12" s="1"/>
  <c r="AW215" i="12"/>
  <c r="AX215" i="12" s="1"/>
  <c r="AW219" i="12"/>
  <c r="AX219" i="12" s="1"/>
  <c r="AW223" i="12"/>
  <c r="AX223" i="12" s="1"/>
  <c r="AW227" i="12"/>
  <c r="AX227" i="12" s="1"/>
  <c r="AW40" i="12"/>
  <c r="AX40" i="12" s="1"/>
  <c r="AW43" i="12"/>
  <c r="AX43" i="12" s="1"/>
  <c r="AW48" i="12"/>
  <c r="AX48" i="12" s="1"/>
  <c r="AW51" i="12"/>
  <c r="AX51" i="12" s="1"/>
  <c r="AW56" i="12"/>
  <c r="AX56" i="12" s="1"/>
  <c r="AW59" i="12"/>
  <c r="AX59" i="12" s="1"/>
  <c r="AW64" i="12"/>
  <c r="AX64" i="12" s="1"/>
  <c r="AW67" i="12"/>
  <c r="AX67" i="12" s="1"/>
  <c r="AW72" i="12"/>
  <c r="AX72" i="12" s="1"/>
  <c r="AW75" i="12"/>
  <c r="AX75" i="12" s="1"/>
  <c r="AW80" i="12"/>
  <c r="AX80" i="12" s="1"/>
  <c r="AW83" i="12"/>
  <c r="AX83" i="12" s="1"/>
  <c r="AW88" i="12"/>
  <c r="AX88" i="12" s="1"/>
  <c r="AW91" i="12"/>
  <c r="AX91" i="12" s="1"/>
  <c r="AW96" i="12"/>
  <c r="AX96" i="12" s="1"/>
  <c r="AW99" i="12"/>
  <c r="AX99" i="12" s="1"/>
  <c r="AW104" i="12"/>
  <c r="AX104" i="12" s="1"/>
  <c r="AW107" i="12"/>
  <c r="AX107" i="12" s="1"/>
  <c r="AW112" i="12"/>
  <c r="AX112" i="12" s="1"/>
  <c r="AW115" i="12"/>
  <c r="AX115" i="12" s="1"/>
  <c r="AW120" i="12"/>
  <c r="AX120" i="12" s="1"/>
  <c r="AW123" i="12"/>
  <c r="AX123" i="12" s="1"/>
  <c r="AW126" i="12"/>
  <c r="AX126" i="12" s="1"/>
  <c r="AW130" i="12"/>
  <c r="AX130" i="12" s="1"/>
  <c r="AW134" i="12"/>
  <c r="AX134" i="12" s="1"/>
  <c r="AW138" i="12"/>
  <c r="AX138" i="12" s="1"/>
  <c r="AW142" i="12"/>
  <c r="AX142" i="12" s="1"/>
  <c r="AW146" i="12"/>
  <c r="AX146" i="12" s="1"/>
  <c r="AW150" i="12"/>
  <c r="AX150" i="12" s="1"/>
  <c r="AW154" i="12"/>
  <c r="AX154" i="12" s="1"/>
  <c r="AW158" i="12"/>
  <c r="AX158" i="12" s="1"/>
  <c r="AW162" i="12"/>
  <c r="AX162" i="12" s="1"/>
  <c r="AW166" i="12"/>
  <c r="AX166" i="12" s="1"/>
  <c r="AW170" i="12"/>
  <c r="AX170" i="12" s="1"/>
  <c r="AW174" i="12"/>
  <c r="AX174" i="12" s="1"/>
  <c r="AW178" i="12"/>
  <c r="AX178" i="12" s="1"/>
  <c r="AW182" i="12"/>
  <c r="AX182" i="12" s="1"/>
  <c r="AW186" i="12"/>
  <c r="AX186" i="12" s="1"/>
  <c r="AW190" i="12"/>
  <c r="AX190" i="12" s="1"/>
  <c r="AW194" i="12"/>
  <c r="AX194" i="12" s="1"/>
  <c r="AW198" i="12"/>
  <c r="AX198" i="12" s="1"/>
  <c r="AW202" i="12"/>
  <c r="AX202" i="12" s="1"/>
  <c r="AW206" i="12"/>
  <c r="AX206" i="12" s="1"/>
  <c r="AW210" i="12"/>
  <c r="AX210" i="12" s="1"/>
  <c r="AW214" i="12"/>
  <c r="AX214" i="12" s="1"/>
  <c r="AW218" i="12"/>
  <c r="AX218" i="12" s="1"/>
  <c r="AW222" i="12"/>
  <c r="AX222" i="12" s="1"/>
  <c r="AW226" i="12"/>
  <c r="AX226" i="12" s="1"/>
  <c r="AW230" i="12"/>
  <c r="AX230" i="12" s="1"/>
  <c r="AW231" i="12"/>
  <c r="AX231" i="12" s="1"/>
  <c r="AW232" i="12"/>
  <c r="AX232" i="12" s="1"/>
  <c r="AW233" i="12"/>
  <c r="AX233" i="12" s="1"/>
  <c r="AW234" i="12"/>
  <c r="AX234" i="12" s="1"/>
  <c r="AW235" i="12"/>
  <c r="AX235" i="12" s="1"/>
  <c r="AW236" i="12"/>
  <c r="AX236" i="12" s="1"/>
  <c r="AW237" i="12"/>
  <c r="AX237" i="12" s="1"/>
  <c r="AW238" i="12"/>
  <c r="AX238" i="12" s="1"/>
  <c r="AW239" i="12"/>
  <c r="AX239" i="12" s="1"/>
  <c r="AW240" i="12"/>
  <c r="AX240" i="12" s="1"/>
  <c r="AW241" i="12"/>
  <c r="AX241" i="12" s="1"/>
  <c r="AW242" i="12"/>
  <c r="AX242" i="12" s="1"/>
  <c r="AW243" i="12"/>
  <c r="AX243" i="12" s="1"/>
  <c r="AW244" i="12"/>
  <c r="AX244" i="12" s="1"/>
  <c r="AW245" i="12"/>
  <c r="AX245" i="12" s="1"/>
  <c r="AW246" i="12"/>
  <c r="AX246" i="12" s="1"/>
  <c r="AW247" i="12"/>
  <c r="AX247" i="12" s="1"/>
  <c r="AW248" i="12"/>
  <c r="AX248" i="12" s="1"/>
  <c r="AW249" i="12"/>
  <c r="AX249" i="12" s="1"/>
  <c r="AW250" i="12"/>
  <c r="AX250" i="12" s="1"/>
  <c r="AW251" i="12"/>
  <c r="AX251" i="12" s="1"/>
  <c r="AW252" i="12"/>
  <c r="AX252" i="12" s="1"/>
  <c r="AW253" i="12"/>
  <c r="AX253" i="12" s="1"/>
  <c r="AW254" i="12"/>
  <c r="AX254" i="12" s="1"/>
  <c r="AW255" i="12"/>
  <c r="AX255" i="12" s="1"/>
  <c r="AW256" i="12"/>
  <c r="AX256" i="12" s="1"/>
  <c r="AW257" i="12"/>
  <c r="AX257" i="12" s="1"/>
  <c r="AW258" i="12"/>
  <c r="AX258" i="12" s="1"/>
  <c r="AW259" i="12"/>
  <c r="AX259" i="12" s="1"/>
  <c r="AW260" i="12"/>
  <c r="AX260" i="12" s="1"/>
  <c r="AW261" i="12"/>
  <c r="AX261" i="12" s="1"/>
  <c r="AW262" i="12"/>
  <c r="AX262" i="12" s="1"/>
  <c r="AW263" i="12"/>
  <c r="AX263" i="12" s="1"/>
  <c r="AW264" i="12"/>
  <c r="AX264" i="12" s="1"/>
  <c r="AW265" i="12"/>
  <c r="AX265" i="12" s="1"/>
  <c r="AW266" i="12"/>
  <c r="AX266" i="12" s="1"/>
  <c r="AW267" i="12"/>
  <c r="AX267" i="12" s="1"/>
  <c r="AW268" i="12"/>
  <c r="AX268" i="12" s="1"/>
  <c r="AW269" i="12"/>
  <c r="AX269" i="12" s="1"/>
  <c r="AW270" i="12"/>
  <c r="AX270" i="12" s="1"/>
  <c r="AW271" i="12"/>
  <c r="AX271" i="12" s="1"/>
  <c r="AW272" i="12"/>
  <c r="AX272" i="12" s="1"/>
  <c r="AW273" i="12"/>
  <c r="AX273" i="12" s="1"/>
  <c r="AW274" i="12"/>
  <c r="AX274" i="12" s="1"/>
  <c r="AW275" i="12"/>
  <c r="AX275" i="12" s="1"/>
  <c r="AW276" i="12"/>
  <c r="AX276" i="12" s="1"/>
  <c r="AW277" i="12"/>
  <c r="AX277" i="12" s="1"/>
  <c r="AW278" i="12"/>
  <c r="AX278" i="12" s="1"/>
  <c r="AW279" i="12"/>
  <c r="AX279" i="12" s="1"/>
  <c r="AW280" i="12"/>
  <c r="AX280" i="12" s="1"/>
  <c r="AW281" i="12"/>
  <c r="AX281" i="12" s="1"/>
  <c r="AW282" i="12"/>
  <c r="AX282" i="12" s="1"/>
  <c r="AW283" i="12"/>
  <c r="AX283" i="12" s="1"/>
  <c r="AW284" i="12"/>
  <c r="AX284" i="12" s="1"/>
  <c r="AW285" i="12"/>
  <c r="AX285" i="12" s="1"/>
  <c r="AW286" i="12"/>
  <c r="AX286" i="12" s="1"/>
  <c r="AW287" i="12"/>
  <c r="AX287" i="12" s="1"/>
  <c r="AW288" i="12"/>
  <c r="AX288" i="12" s="1"/>
  <c r="AW289" i="12"/>
  <c r="AX289" i="12" s="1"/>
  <c r="AW290" i="12"/>
  <c r="AX290" i="12" s="1"/>
  <c r="AW291" i="12"/>
  <c r="AX291" i="12" s="1"/>
  <c r="AW292" i="12"/>
  <c r="AX292" i="12" s="1"/>
  <c r="AW293" i="12"/>
  <c r="AX293" i="12" s="1"/>
  <c r="AW294" i="12"/>
  <c r="AX294" i="12" s="1"/>
  <c r="AW295" i="12"/>
  <c r="AX295" i="12" s="1"/>
  <c r="AW296" i="12"/>
  <c r="AX296" i="12" s="1"/>
  <c r="AW297" i="12"/>
  <c r="AX297" i="12" s="1"/>
  <c r="AW298" i="12"/>
  <c r="AX298" i="12" s="1"/>
  <c r="AW299" i="12"/>
  <c r="AX299" i="12" s="1"/>
  <c r="AW300" i="12"/>
  <c r="AX300" i="12" s="1"/>
  <c r="AW301" i="12"/>
  <c r="AX301" i="12" s="1"/>
  <c r="AW302" i="12"/>
  <c r="AX302" i="12" s="1"/>
  <c r="AW303" i="12"/>
  <c r="AX303" i="12" s="1"/>
  <c r="AW304" i="12"/>
  <c r="AX304" i="12" s="1"/>
  <c r="AW305" i="12"/>
  <c r="AX305" i="12" s="1"/>
  <c r="AW306" i="12"/>
  <c r="AX306" i="12" s="1"/>
  <c r="AW307" i="12"/>
  <c r="AX307" i="12" s="1"/>
  <c r="AW308" i="12"/>
  <c r="AX308" i="12" s="1"/>
  <c r="AW309" i="12"/>
  <c r="AX309" i="12" s="1"/>
  <c r="AW310" i="12"/>
  <c r="AX310" i="12" s="1"/>
  <c r="AW311" i="12"/>
  <c r="AX311" i="12" s="1"/>
  <c r="AW312" i="12"/>
  <c r="AX312" i="12" s="1"/>
  <c r="AW313" i="12"/>
  <c r="AX313" i="12" s="1"/>
  <c r="AW314" i="12"/>
  <c r="AX314" i="12" s="1"/>
  <c r="AW315" i="12"/>
  <c r="AX315" i="12" s="1"/>
  <c r="AW316" i="12"/>
  <c r="AX316" i="12" s="1"/>
  <c r="AW317" i="12"/>
  <c r="AX317" i="12" s="1"/>
  <c r="AW318" i="12"/>
  <c r="AX318" i="12" s="1"/>
  <c r="AW319" i="12"/>
  <c r="AX319" i="12" s="1"/>
  <c r="AW320" i="12"/>
  <c r="AX320" i="12" s="1"/>
  <c r="AW321" i="12"/>
  <c r="AX321" i="12" s="1"/>
  <c r="AW322" i="12"/>
  <c r="AX322" i="12" s="1"/>
  <c r="AW323" i="12"/>
  <c r="AX323" i="12" s="1"/>
  <c r="AW324" i="12"/>
  <c r="AX324" i="12" s="1"/>
  <c r="AW325" i="12"/>
  <c r="AX325" i="12" s="1"/>
  <c r="AW326" i="12"/>
  <c r="AX326" i="12" s="1"/>
  <c r="AW327" i="12"/>
  <c r="AX327" i="12" s="1"/>
  <c r="AW328" i="12"/>
  <c r="AX328" i="12" s="1"/>
  <c r="AW329" i="12"/>
  <c r="AX329" i="12" s="1"/>
  <c r="AW330" i="12"/>
  <c r="AX330" i="12" s="1"/>
  <c r="AW331" i="12"/>
  <c r="AX331" i="12" s="1"/>
  <c r="AW332" i="12"/>
  <c r="AX332" i="12" s="1"/>
  <c r="AW333" i="12"/>
  <c r="AX333" i="12" s="1"/>
  <c r="AW334" i="12"/>
  <c r="AX334" i="12" s="1"/>
  <c r="AW335" i="12"/>
  <c r="AX335" i="12" s="1"/>
  <c r="AW336" i="12"/>
  <c r="AX336" i="12" s="1"/>
  <c r="AW337" i="12"/>
  <c r="AX337" i="12" s="1"/>
  <c r="AW338" i="12"/>
  <c r="AX338" i="12" s="1"/>
  <c r="AW339" i="12"/>
  <c r="AX339" i="12" s="1"/>
  <c r="AW340" i="12"/>
  <c r="AX340" i="12" s="1"/>
  <c r="AW341" i="12"/>
  <c r="AX341" i="12" s="1"/>
  <c r="AW342" i="12"/>
  <c r="AX342" i="12" s="1"/>
  <c r="AW343" i="12"/>
  <c r="AX343" i="12" s="1"/>
  <c r="AW344" i="12"/>
  <c r="AX344" i="12" s="1"/>
  <c r="AW345" i="12"/>
  <c r="AX345" i="12" s="1"/>
  <c r="AW346" i="12"/>
  <c r="AX346" i="12" s="1"/>
  <c r="AW347" i="12"/>
  <c r="AX347" i="12" s="1"/>
  <c r="AW348" i="12"/>
  <c r="AX348" i="12" s="1"/>
  <c r="AW349" i="12"/>
  <c r="AX349" i="12" s="1"/>
  <c r="AW350" i="12"/>
  <c r="AX350" i="12" s="1"/>
  <c r="AW351" i="12"/>
  <c r="AX351" i="12" s="1"/>
  <c r="AW352" i="12"/>
  <c r="AX352" i="12" s="1"/>
  <c r="AW353" i="12"/>
  <c r="AX353" i="12" s="1"/>
  <c r="AW354" i="12"/>
  <c r="AX354" i="12" s="1"/>
  <c r="AW355" i="12"/>
  <c r="AX355" i="12" s="1"/>
  <c r="AW356" i="12"/>
  <c r="AX356" i="12" s="1"/>
  <c r="AW357" i="12"/>
  <c r="AX357" i="12" s="1"/>
  <c r="AW358" i="12"/>
  <c r="AX358" i="12" s="1"/>
  <c r="AW359" i="12"/>
  <c r="AX359" i="12" s="1"/>
  <c r="AW360" i="12"/>
  <c r="AX360" i="12" s="1"/>
  <c r="AW361" i="12"/>
  <c r="AX361" i="12" s="1"/>
  <c r="AW362" i="12"/>
  <c r="AX362" i="12" s="1"/>
  <c r="AW363" i="12"/>
  <c r="AX363" i="12" s="1"/>
  <c r="AW364" i="12"/>
  <c r="AX364" i="12" s="1"/>
  <c r="AW365" i="12"/>
  <c r="AX365" i="12" s="1"/>
  <c r="AW366" i="12"/>
  <c r="AX366" i="12" s="1"/>
  <c r="AW367" i="12"/>
  <c r="AX367" i="12" s="1"/>
  <c r="AW368" i="12"/>
  <c r="AX368" i="12" s="1"/>
  <c r="AW369" i="12"/>
  <c r="AX369" i="12" s="1"/>
  <c r="AW370" i="12"/>
  <c r="AX370" i="12" s="1"/>
  <c r="AW371" i="12"/>
  <c r="AX371" i="12" s="1"/>
  <c r="AW372" i="12"/>
  <c r="AX372" i="12" s="1"/>
  <c r="AW373" i="12"/>
  <c r="AX373" i="12" s="1"/>
  <c r="AW374" i="12"/>
  <c r="AX374" i="12" s="1"/>
  <c r="AW375" i="12"/>
  <c r="AX375" i="12" s="1"/>
  <c r="AW376" i="12"/>
  <c r="AX376" i="12" s="1"/>
  <c r="AW377" i="12"/>
  <c r="AX377" i="12" s="1"/>
  <c r="AW378" i="12"/>
  <c r="AX378" i="12" s="1"/>
  <c r="AW379" i="12"/>
  <c r="AX379" i="12" s="1"/>
  <c r="AW380" i="12"/>
  <c r="AX380" i="12" s="1"/>
  <c r="AW381" i="12"/>
  <c r="AX381" i="12" s="1"/>
  <c r="AW382" i="12"/>
  <c r="AX382" i="12" s="1"/>
  <c r="AW383" i="12"/>
  <c r="AX383" i="12" s="1"/>
  <c r="AW384" i="12"/>
  <c r="AX384" i="12" s="1"/>
  <c r="AW385" i="12"/>
  <c r="AX385" i="12" s="1"/>
  <c r="AW386" i="12"/>
  <c r="AX386" i="12" s="1"/>
  <c r="AW387" i="12"/>
  <c r="AX387" i="12" s="1"/>
  <c r="AW388" i="12"/>
  <c r="AX388" i="12" s="1"/>
  <c r="AW389" i="12"/>
  <c r="AX389" i="12" s="1"/>
  <c r="AW390" i="12"/>
  <c r="AX390" i="12" s="1"/>
  <c r="AW391" i="12"/>
  <c r="AX391" i="12" s="1"/>
  <c r="AW392" i="12"/>
  <c r="AX392" i="12" s="1"/>
  <c r="AW393" i="12"/>
  <c r="AX393" i="12" s="1"/>
  <c r="AW394" i="12"/>
  <c r="AX394" i="12" s="1"/>
  <c r="AW395" i="12"/>
  <c r="AX395" i="12" s="1"/>
  <c r="AW396" i="12"/>
  <c r="AX396" i="12" s="1"/>
  <c r="AW397" i="12"/>
  <c r="AX397" i="12" s="1"/>
  <c r="AW44" i="12"/>
  <c r="AX44" i="12" s="1"/>
  <c r="AW52" i="12"/>
  <c r="AX52" i="12" s="1"/>
  <c r="AW60" i="12"/>
  <c r="AX60" i="12" s="1"/>
  <c r="AW68" i="12"/>
  <c r="AX68" i="12" s="1"/>
  <c r="AW76" i="12"/>
  <c r="AX76" i="12" s="1"/>
  <c r="AW84" i="12"/>
  <c r="AX84" i="12" s="1"/>
  <c r="AW92" i="12"/>
  <c r="AX92" i="12" s="1"/>
  <c r="AW100" i="12"/>
  <c r="AX100" i="12" s="1"/>
  <c r="AW108" i="12"/>
  <c r="AX108" i="12" s="1"/>
  <c r="AW116" i="12"/>
  <c r="AX116" i="12" s="1"/>
  <c r="AW124" i="12"/>
  <c r="AX124" i="12" s="1"/>
  <c r="AW128" i="12"/>
  <c r="AX128" i="12" s="1"/>
  <c r="AW132" i="12"/>
  <c r="AX132" i="12" s="1"/>
  <c r="AW136" i="12"/>
  <c r="AX136" i="12" s="1"/>
  <c r="AW140" i="12"/>
  <c r="AX140" i="12" s="1"/>
  <c r="AW144" i="12"/>
  <c r="AX144" i="12" s="1"/>
  <c r="AW148" i="12"/>
  <c r="AX148" i="12" s="1"/>
  <c r="AW152" i="12"/>
  <c r="AX152" i="12" s="1"/>
  <c r="AW156" i="12"/>
  <c r="AX156" i="12" s="1"/>
  <c r="AW160" i="12"/>
  <c r="AX160" i="12" s="1"/>
  <c r="AW164" i="12"/>
  <c r="AX164" i="12" s="1"/>
  <c r="AW168" i="12"/>
  <c r="AX168" i="12" s="1"/>
  <c r="AW172" i="12"/>
  <c r="AX172" i="12" s="1"/>
  <c r="AW176" i="12"/>
  <c r="AX176" i="12" s="1"/>
  <c r="AW180" i="12"/>
  <c r="AX180" i="12" s="1"/>
  <c r="AW184" i="12"/>
  <c r="AX184" i="12" s="1"/>
  <c r="AW188" i="12"/>
  <c r="AX188" i="12" s="1"/>
  <c r="AW192" i="12"/>
  <c r="AX192" i="12" s="1"/>
  <c r="AW196" i="12"/>
  <c r="AX196" i="12" s="1"/>
  <c r="AW200" i="12"/>
  <c r="AX200" i="12" s="1"/>
  <c r="AW204" i="12"/>
  <c r="AX204" i="12" s="1"/>
  <c r="AW208" i="12"/>
  <c r="AX208" i="12" s="1"/>
  <c r="AW212" i="12"/>
  <c r="AX212" i="12" s="1"/>
  <c r="AW216" i="12"/>
  <c r="AX216" i="12" s="1"/>
  <c r="AW220" i="12"/>
  <c r="AX220" i="12" s="1"/>
  <c r="AW224" i="12"/>
  <c r="AX224" i="12" s="1"/>
  <c r="AW228" i="12"/>
  <c r="AX228" i="12" s="1"/>
  <c r="AW398" i="12"/>
  <c r="AX398" i="12" s="1"/>
  <c r="AW399" i="12"/>
  <c r="AX399" i="12" s="1"/>
  <c r="AW400" i="12"/>
  <c r="AX400" i="12" s="1"/>
  <c r="AW401" i="12"/>
  <c r="AX401" i="12" s="1"/>
  <c r="AW402" i="12"/>
  <c r="AX402" i="12" s="1"/>
  <c r="AW403" i="12"/>
  <c r="AX403" i="12" s="1"/>
  <c r="AW404" i="12"/>
  <c r="AX404" i="12" s="1"/>
  <c r="AW405" i="12"/>
  <c r="AX405" i="12" s="1"/>
  <c r="AW406" i="12"/>
  <c r="AX406" i="12" s="1"/>
  <c r="AW407" i="12"/>
  <c r="AX407" i="12" s="1"/>
  <c r="AW408" i="12"/>
  <c r="AX408" i="12" s="1"/>
  <c r="AW409" i="12"/>
  <c r="AX409" i="12" s="1"/>
  <c r="AW410" i="12"/>
  <c r="AX410" i="12" s="1"/>
  <c r="AW411" i="12"/>
  <c r="AX411" i="12" s="1"/>
  <c r="AW412" i="12"/>
  <c r="AX412" i="12" s="1"/>
  <c r="AW413" i="12"/>
  <c r="AX413" i="12" s="1"/>
  <c r="AW414" i="12"/>
  <c r="AX414" i="12" s="1"/>
  <c r="AW415" i="12"/>
  <c r="AX415" i="12" s="1"/>
  <c r="AW416" i="12"/>
  <c r="AX416" i="12" s="1"/>
  <c r="AW417" i="12"/>
  <c r="AX417" i="12" s="1"/>
  <c r="AW418" i="12"/>
  <c r="AX418" i="12" s="1"/>
  <c r="AW419" i="12"/>
  <c r="AX419" i="12" s="1"/>
  <c r="AW420" i="12"/>
  <c r="AX420" i="12" s="1"/>
  <c r="AW421" i="12"/>
  <c r="AX421" i="12" s="1"/>
  <c r="AW422" i="12"/>
  <c r="AX422" i="12" s="1"/>
  <c r="AW423" i="12"/>
  <c r="AX423" i="12" s="1"/>
  <c r="AW424" i="12"/>
  <c r="AX424" i="12" s="1"/>
  <c r="AW425" i="12"/>
  <c r="AX425" i="12" s="1"/>
  <c r="AW426" i="12"/>
  <c r="AX426" i="12" s="1"/>
  <c r="AW427" i="12"/>
  <c r="AX427" i="12" s="1"/>
  <c r="AW428" i="12"/>
  <c r="AX428" i="12" s="1"/>
  <c r="AW429" i="12"/>
  <c r="AX429" i="12" s="1"/>
  <c r="AW430" i="12"/>
  <c r="AX430" i="12" s="1"/>
  <c r="AW431" i="12"/>
  <c r="AX431" i="12" s="1"/>
  <c r="AW432" i="12"/>
  <c r="AX432" i="12" s="1"/>
  <c r="AW433" i="12"/>
  <c r="AX433" i="12" s="1"/>
  <c r="AW434" i="12"/>
  <c r="AX434" i="12" s="1"/>
  <c r="AW435" i="12"/>
  <c r="AX435" i="12" s="1"/>
  <c r="AW436" i="12"/>
  <c r="AX436" i="12" s="1"/>
  <c r="AW437" i="12"/>
  <c r="AX437" i="12" s="1"/>
  <c r="AW438" i="12"/>
  <c r="AX438" i="12" s="1"/>
  <c r="AW439" i="12"/>
  <c r="AX439" i="12" s="1"/>
  <c r="AW440" i="12"/>
  <c r="AX440" i="12" s="1"/>
  <c r="AW441" i="12"/>
  <c r="AX441" i="12" s="1"/>
  <c r="AW442" i="12"/>
  <c r="AX442" i="12" s="1"/>
  <c r="AW443" i="12"/>
  <c r="AX443" i="12" s="1"/>
  <c r="AW444" i="12"/>
  <c r="AX444" i="12" s="1"/>
  <c r="AW445" i="12"/>
  <c r="AX445" i="12" s="1"/>
  <c r="AW446" i="12"/>
  <c r="AX446" i="12" s="1"/>
  <c r="AW447" i="12"/>
  <c r="AX447" i="12" s="1"/>
  <c r="AW448" i="12"/>
  <c r="AX448" i="12" s="1"/>
  <c r="AW449" i="12"/>
  <c r="AX449" i="12" s="1"/>
  <c r="AW450" i="12"/>
  <c r="AX450" i="12" s="1"/>
  <c r="AW451" i="12"/>
  <c r="AX451" i="12" s="1"/>
  <c r="AW452" i="12"/>
  <c r="AX452" i="12" s="1"/>
  <c r="AW453" i="12"/>
  <c r="AX453" i="12" s="1"/>
  <c r="AW454" i="12"/>
  <c r="AX454" i="12" s="1"/>
  <c r="AW455" i="12"/>
  <c r="AX455" i="12" s="1"/>
  <c r="AW456" i="12"/>
  <c r="AX456" i="12" s="1"/>
  <c r="AW457" i="12"/>
  <c r="AX457" i="12" s="1"/>
  <c r="AW458" i="12"/>
  <c r="AX458" i="12" s="1"/>
  <c r="AW459" i="12"/>
  <c r="AX459" i="12" s="1"/>
  <c r="AW460" i="12"/>
  <c r="AX460" i="12" s="1"/>
  <c r="AW461" i="12"/>
  <c r="AX461" i="12" s="1"/>
  <c r="AW462" i="12"/>
  <c r="AX462" i="12" s="1"/>
  <c r="AW463" i="12"/>
  <c r="AX463" i="12" s="1"/>
  <c r="AW464" i="12"/>
  <c r="AX464" i="12" s="1"/>
  <c r="AW465" i="12"/>
  <c r="AX465" i="12" s="1"/>
  <c r="AW466" i="12"/>
  <c r="AX466" i="12" s="1"/>
  <c r="AW467" i="12"/>
  <c r="AX467" i="12" s="1"/>
  <c r="AW468" i="12"/>
  <c r="AX468" i="12" s="1"/>
  <c r="AW469" i="12"/>
  <c r="AX469" i="12" s="1"/>
  <c r="AW470" i="12"/>
  <c r="AX470" i="12" s="1"/>
  <c r="AW471" i="12"/>
  <c r="AX471" i="12" s="1"/>
  <c r="AW472" i="12"/>
  <c r="AX472" i="12" s="1"/>
  <c r="AW473" i="12"/>
  <c r="AX473" i="12" s="1"/>
  <c r="AW474" i="12"/>
  <c r="AX474" i="12" s="1"/>
  <c r="AW475" i="12"/>
  <c r="AX475" i="12" s="1"/>
  <c r="AW476" i="12"/>
  <c r="AX476" i="12" s="1"/>
  <c r="AW477" i="12"/>
  <c r="AX477" i="12" s="1"/>
  <c r="AW478" i="12"/>
  <c r="AX478" i="12" s="1"/>
  <c r="AW479" i="12"/>
  <c r="AX479" i="12" s="1"/>
  <c r="AW480" i="12"/>
  <c r="AX480" i="12" s="1"/>
  <c r="AW481" i="12"/>
  <c r="AX481" i="12" s="1"/>
  <c r="AW482" i="12"/>
  <c r="AX482" i="12" s="1"/>
  <c r="AW483" i="12"/>
  <c r="AX483" i="12" s="1"/>
  <c r="AW484" i="12"/>
  <c r="AX484" i="12" s="1"/>
  <c r="AW485" i="12"/>
  <c r="AX485" i="12" s="1"/>
  <c r="AW486" i="12"/>
  <c r="AX486" i="12" s="1"/>
  <c r="AW487" i="12"/>
  <c r="AX487" i="12" s="1"/>
  <c r="AW488" i="12"/>
  <c r="AX488" i="12" s="1"/>
  <c r="AW489" i="12"/>
  <c r="AX489" i="12" s="1"/>
  <c r="AW490" i="12"/>
  <c r="AX490" i="12" s="1"/>
  <c r="AW491" i="12"/>
  <c r="AX491" i="12" s="1"/>
  <c r="AW492" i="12"/>
  <c r="AX492" i="12" s="1"/>
  <c r="AW493" i="12"/>
  <c r="AX493" i="12" s="1"/>
  <c r="AW494" i="12"/>
  <c r="AX494" i="12" s="1"/>
  <c r="AW495" i="12"/>
  <c r="AX495" i="12" s="1"/>
  <c r="AW496" i="12"/>
  <c r="AX496" i="12" s="1"/>
  <c r="AW497" i="12"/>
  <c r="AX497" i="12" s="1"/>
  <c r="AW498" i="12"/>
  <c r="AX498" i="12" s="1"/>
  <c r="AW499" i="12"/>
  <c r="AX499" i="12" s="1"/>
  <c r="AW500" i="12"/>
  <c r="AX500" i="12" s="1"/>
  <c r="AW501" i="12"/>
  <c r="AX501" i="12" s="1"/>
  <c r="AW502" i="12"/>
  <c r="AX502" i="12" s="1"/>
  <c r="AW503" i="12"/>
  <c r="AX503" i="12" s="1"/>
  <c r="AW504" i="12"/>
  <c r="AX504" i="12" s="1"/>
  <c r="AW505" i="12"/>
  <c r="AX505" i="12" s="1"/>
  <c r="AW506" i="12"/>
  <c r="AX506" i="12" s="1"/>
  <c r="AW507" i="12"/>
  <c r="AX507" i="12" s="1"/>
  <c r="AW508" i="12"/>
  <c r="AX508" i="12" s="1"/>
  <c r="AW509" i="12"/>
  <c r="AX509" i="12" s="1"/>
  <c r="AW510" i="12"/>
  <c r="AX510" i="12" s="1"/>
  <c r="AW511" i="12"/>
  <c r="AX511" i="12" s="1"/>
  <c r="AW512" i="12"/>
  <c r="AX512" i="12" s="1"/>
  <c r="AW513" i="12"/>
  <c r="AX513" i="12" s="1"/>
  <c r="AW514" i="12"/>
  <c r="AX514" i="12" s="1"/>
  <c r="AW515" i="12"/>
  <c r="AX515" i="12" s="1"/>
  <c r="AW516" i="12"/>
  <c r="AX516" i="12" s="1"/>
  <c r="AW517" i="12"/>
  <c r="AX517" i="12" s="1"/>
  <c r="AW518" i="12"/>
  <c r="AX518" i="12" s="1"/>
  <c r="AW519" i="12"/>
  <c r="AX519" i="12" s="1"/>
  <c r="AW520" i="12"/>
  <c r="AX520" i="12" s="1"/>
  <c r="AW521" i="12"/>
  <c r="AX521" i="12" s="1"/>
  <c r="AW522" i="12"/>
  <c r="AX522" i="12" s="1"/>
  <c r="AW523" i="12"/>
  <c r="AX523" i="12" s="1"/>
  <c r="AW524" i="12"/>
  <c r="AX524" i="12" s="1"/>
  <c r="AW525" i="12"/>
  <c r="AX525" i="12" s="1"/>
  <c r="AW526" i="12"/>
  <c r="AX526" i="12" s="1"/>
  <c r="AW527" i="12"/>
  <c r="AX527" i="12" s="1"/>
  <c r="AW528" i="12"/>
  <c r="AX528" i="12" s="1"/>
  <c r="AW529" i="12"/>
  <c r="AX529" i="12" s="1"/>
  <c r="AW530" i="12"/>
  <c r="AX530" i="12" s="1"/>
  <c r="AW531" i="12"/>
  <c r="AX531" i="12" s="1"/>
  <c r="AW532" i="12"/>
  <c r="AX532" i="12" s="1"/>
  <c r="AW533" i="12"/>
  <c r="AX533" i="12" s="1"/>
  <c r="AW534" i="12"/>
  <c r="AX534" i="12" s="1"/>
  <c r="AW535" i="12"/>
  <c r="AX535" i="12" s="1"/>
  <c r="AW536" i="12"/>
  <c r="AX536" i="12" s="1"/>
  <c r="AW537" i="12"/>
  <c r="AX537" i="12" s="1"/>
  <c r="AW538" i="12"/>
  <c r="AX538" i="12" s="1"/>
  <c r="AW539" i="12"/>
  <c r="AX539" i="12" s="1"/>
  <c r="AW540" i="12"/>
  <c r="AX540" i="12" s="1"/>
  <c r="AW541" i="12"/>
  <c r="AX541" i="12" s="1"/>
  <c r="AW542" i="12"/>
  <c r="AX542" i="12" s="1"/>
  <c r="AW543" i="12"/>
  <c r="AX543" i="12" s="1"/>
  <c r="AW544" i="12"/>
  <c r="AX544" i="12" s="1"/>
  <c r="AW545" i="12"/>
  <c r="AX545" i="12" s="1"/>
  <c r="AW546" i="12"/>
  <c r="AX546" i="12" s="1"/>
  <c r="AW547" i="12"/>
  <c r="AX547" i="12" s="1"/>
  <c r="AW548" i="12"/>
  <c r="AX548" i="12" s="1"/>
  <c r="AW549" i="12"/>
  <c r="AX549" i="12" s="1"/>
  <c r="AW550" i="12"/>
  <c r="AX550" i="12" s="1"/>
  <c r="AW551" i="12"/>
  <c r="AX551" i="12" s="1"/>
  <c r="AW552" i="12"/>
  <c r="AX552" i="12" s="1"/>
  <c r="AW553" i="12"/>
  <c r="AX553" i="12" s="1"/>
  <c r="AW554" i="12"/>
  <c r="AX554" i="12" s="1"/>
  <c r="AW555" i="12"/>
  <c r="AX555" i="12" s="1"/>
  <c r="AW556" i="12"/>
  <c r="AX556" i="12" s="1"/>
  <c r="AW557" i="12"/>
  <c r="AX557" i="12" s="1"/>
  <c r="AW558" i="12"/>
  <c r="AX558" i="12" s="1"/>
  <c r="AW559" i="12"/>
  <c r="AX559" i="12" s="1"/>
  <c r="AW560" i="12"/>
  <c r="AX560" i="12" s="1"/>
  <c r="AW561" i="12"/>
  <c r="AX561" i="12" s="1"/>
  <c r="AW562" i="12"/>
  <c r="AX562" i="12" s="1"/>
  <c r="AW563" i="12"/>
  <c r="AX563" i="12" s="1"/>
  <c r="AW564" i="12"/>
  <c r="AX564" i="12" s="1"/>
  <c r="AW565" i="12"/>
  <c r="AX565" i="12" s="1"/>
  <c r="AW566" i="12"/>
  <c r="AX566" i="12" s="1"/>
  <c r="AW567" i="12"/>
  <c r="AX567" i="12" s="1"/>
  <c r="AW568" i="12"/>
  <c r="AX568" i="12" s="1"/>
  <c r="AW569" i="12"/>
  <c r="AX569" i="12" s="1"/>
  <c r="AW570" i="12"/>
  <c r="AX570" i="12" s="1"/>
  <c r="AW571" i="12"/>
  <c r="AX571" i="12" s="1"/>
  <c r="AW572" i="12"/>
  <c r="AX572" i="12" s="1"/>
  <c r="AW573" i="12"/>
  <c r="AX573" i="12" s="1"/>
  <c r="AW574" i="12"/>
  <c r="AX574" i="12" s="1"/>
  <c r="AW575" i="12"/>
  <c r="AX575" i="12" s="1"/>
  <c r="AW576" i="12"/>
  <c r="AX576" i="12" s="1"/>
  <c r="AW577" i="12"/>
  <c r="AX577" i="12" s="1"/>
  <c r="AW578" i="12"/>
  <c r="AX578" i="12" s="1"/>
  <c r="AW579" i="12"/>
  <c r="AX579" i="12" s="1"/>
  <c r="AW580" i="12"/>
  <c r="AX580" i="12" s="1"/>
  <c r="AW581" i="12"/>
  <c r="AX581" i="12" s="1"/>
  <c r="AW582" i="12"/>
  <c r="AX582" i="12" s="1"/>
  <c r="AW583" i="12"/>
  <c r="AX583" i="12" s="1"/>
  <c r="AW584" i="12"/>
  <c r="AX584" i="12" s="1"/>
  <c r="AW585" i="12"/>
  <c r="AX585" i="12" s="1"/>
  <c r="AW586" i="12"/>
  <c r="AX586" i="12" s="1"/>
  <c r="AW587" i="12"/>
  <c r="AX587" i="12" s="1"/>
  <c r="AW588" i="12"/>
  <c r="AX588" i="12" s="1"/>
  <c r="AW589" i="12"/>
  <c r="AX589" i="12" s="1"/>
  <c r="AW590" i="12"/>
  <c r="AX590" i="12" s="1"/>
  <c r="AW591" i="12"/>
  <c r="AX591" i="12" s="1"/>
  <c r="AW592" i="12"/>
  <c r="AX592" i="12" s="1"/>
  <c r="AW593" i="12"/>
  <c r="AX593" i="12" s="1"/>
  <c r="AW594" i="12"/>
  <c r="AX594" i="12" s="1"/>
  <c r="AW595" i="12"/>
  <c r="AX595" i="12" s="1"/>
  <c r="AW596" i="12"/>
  <c r="AX596" i="12" s="1"/>
  <c r="AW597" i="12"/>
  <c r="AX597" i="12" s="1"/>
  <c r="AW598" i="12"/>
  <c r="AX598" i="12" s="1"/>
  <c r="AW599" i="12"/>
  <c r="AX599" i="12" s="1"/>
  <c r="AW600" i="12"/>
  <c r="AX600" i="12" s="1"/>
  <c r="AW601" i="12"/>
  <c r="AX601" i="12" s="1"/>
  <c r="AW602" i="12"/>
  <c r="AX602" i="12" s="1"/>
  <c r="AW603" i="12"/>
  <c r="AX603" i="12" s="1"/>
  <c r="AW604" i="12"/>
  <c r="AX604" i="12" s="1"/>
  <c r="AW605" i="12"/>
  <c r="AX605" i="12" s="1"/>
  <c r="AW606" i="12"/>
  <c r="AX606" i="12" s="1"/>
  <c r="AW607" i="12"/>
  <c r="AX607" i="12" s="1"/>
  <c r="AW608" i="12"/>
  <c r="AX608" i="12" s="1"/>
  <c r="AW609" i="12"/>
  <c r="AX609" i="12" s="1"/>
  <c r="AW610" i="12"/>
  <c r="AX610" i="12" s="1"/>
  <c r="AW611" i="12"/>
  <c r="AX611" i="12" s="1"/>
  <c r="AW612" i="12"/>
  <c r="AX612" i="12" s="1"/>
  <c r="AW613" i="12"/>
  <c r="AX613" i="12" s="1"/>
  <c r="AW614" i="12"/>
  <c r="AX614" i="12" s="1"/>
  <c r="AW615" i="12"/>
  <c r="AX615" i="12" s="1"/>
  <c r="AW616" i="12"/>
  <c r="AX616" i="12" s="1"/>
  <c r="AW617" i="12"/>
  <c r="AX617" i="12" s="1"/>
  <c r="AW618" i="12"/>
  <c r="AX618" i="12" s="1"/>
  <c r="AW619" i="12"/>
  <c r="AX619" i="12" s="1"/>
  <c r="AW620" i="12"/>
  <c r="AX620" i="12" s="1"/>
  <c r="AW621" i="12"/>
  <c r="AX621" i="12" s="1"/>
  <c r="AW622" i="12"/>
  <c r="AX622" i="12" s="1"/>
  <c r="AW623" i="12"/>
  <c r="AX623" i="12" s="1"/>
  <c r="AW624" i="12"/>
  <c r="AX624" i="12" s="1"/>
  <c r="AW625" i="12"/>
  <c r="AX625" i="12" s="1"/>
  <c r="AW626" i="12"/>
  <c r="AX626" i="12" s="1"/>
  <c r="AW627" i="12"/>
  <c r="AX627" i="12" s="1"/>
  <c r="AW628" i="12"/>
  <c r="AX628" i="12" s="1"/>
  <c r="AW629" i="12"/>
  <c r="AX629" i="12" s="1"/>
  <c r="AW630" i="12"/>
  <c r="AX630" i="12" s="1"/>
  <c r="AW631" i="12"/>
  <c r="AX631" i="12" s="1"/>
  <c r="AW632" i="12"/>
  <c r="AX632" i="12" s="1"/>
  <c r="AW633" i="12"/>
  <c r="AX633" i="12" s="1"/>
  <c r="AW634" i="12"/>
  <c r="AX634" i="12" s="1"/>
  <c r="AW635" i="12"/>
  <c r="AX635" i="12" s="1"/>
  <c r="AW636" i="12"/>
  <c r="AX636" i="12" s="1"/>
  <c r="AW637" i="12"/>
  <c r="AX637" i="12" s="1"/>
  <c r="AW638" i="12"/>
  <c r="AX638" i="12" s="1"/>
  <c r="AW639" i="12"/>
  <c r="AX639" i="12" s="1"/>
  <c r="AW640" i="12"/>
  <c r="AX640" i="12" s="1"/>
  <c r="AW641" i="12"/>
  <c r="AX641" i="12" s="1"/>
  <c r="AW642" i="12"/>
  <c r="AX642" i="12" s="1"/>
  <c r="AW643" i="12"/>
  <c r="AX643" i="12" s="1"/>
  <c r="AW644" i="12"/>
  <c r="AX644" i="12" s="1"/>
  <c r="AW645" i="12"/>
  <c r="AX645" i="12" s="1"/>
  <c r="AW646" i="12"/>
  <c r="AX646" i="12" s="1"/>
  <c r="AW647" i="12"/>
  <c r="AX647" i="12" s="1"/>
  <c r="AW648" i="12"/>
  <c r="AX648" i="12" s="1"/>
  <c r="AW649" i="12"/>
  <c r="AX649" i="12" s="1"/>
  <c r="AW650" i="12"/>
  <c r="AX650" i="12" s="1"/>
  <c r="AW651" i="12"/>
  <c r="AX651" i="12" s="1"/>
  <c r="AW652" i="12"/>
  <c r="AX652" i="12" s="1"/>
  <c r="AW653" i="12"/>
  <c r="AX653" i="12" s="1"/>
  <c r="AW654" i="12"/>
  <c r="AX654" i="12" s="1"/>
  <c r="AW655" i="12"/>
  <c r="AX655" i="12" s="1"/>
  <c r="AW656" i="12"/>
  <c r="AX656" i="12" s="1"/>
  <c r="AW657" i="12"/>
  <c r="AX657" i="12" s="1"/>
  <c r="AW658" i="12"/>
  <c r="AX658" i="12" s="1"/>
  <c r="AW659" i="12"/>
  <c r="AX659" i="12" s="1"/>
  <c r="AW660" i="12"/>
  <c r="AX660" i="12" s="1"/>
  <c r="AW661" i="12"/>
  <c r="AX661" i="12" s="1"/>
  <c r="AW662" i="12"/>
  <c r="AX662" i="12" s="1"/>
  <c r="AW663" i="12"/>
  <c r="AX663" i="12" s="1"/>
  <c r="AW664" i="12"/>
  <c r="AX664" i="12" s="1"/>
  <c r="AW665" i="12"/>
  <c r="AX665" i="12" s="1"/>
  <c r="AW666" i="12"/>
  <c r="AX666" i="12" s="1"/>
  <c r="AW667" i="12"/>
  <c r="AX667" i="12" s="1"/>
  <c r="AW668" i="12"/>
  <c r="AX668" i="12" s="1"/>
  <c r="AW669" i="12"/>
  <c r="AX669" i="12" s="1"/>
  <c r="AW670" i="12"/>
  <c r="AX670" i="12" s="1"/>
  <c r="AW671" i="12"/>
  <c r="AX671" i="12" s="1"/>
  <c r="AW672" i="12"/>
  <c r="AX672" i="12" s="1"/>
  <c r="AW673" i="12"/>
  <c r="AX673" i="12" s="1"/>
  <c r="AW674" i="12"/>
  <c r="AX674" i="12" s="1"/>
  <c r="AW675" i="12"/>
  <c r="AX675" i="12" s="1"/>
  <c r="AW676" i="12"/>
  <c r="AX676" i="12" s="1"/>
  <c r="AW677" i="12"/>
  <c r="AX677" i="12" s="1"/>
  <c r="AW678" i="12"/>
  <c r="AX678" i="12" s="1"/>
  <c r="AW679" i="12"/>
  <c r="AX679" i="12" s="1"/>
  <c r="AW680" i="12"/>
  <c r="AX680" i="12" s="1"/>
  <c r="AW681" i="12"/>
  <c r="AX681" i="12" s="1"/>
  <c r="AW682" i="12"/>
  <c r="AX682" i="12" s="1"/>
  <c r="AW683" i="12"/>
  <c r="AX683" i="12" s="1"/>
  <c r="AW684" i="12"/>
  <c r="AX684" i="12" s="1"/>
  <c r="AW685" i="12"/>
  <c r="AX685" i="12" s="1"/>
  <c r="AW686" i="12"/>
  <c r="AX686" i="12" s="1"/>
  <c r="AW687" i="12"/>
  <c r="AX687" i="12" s="1"/>
  <c r="AW688" i="12"/>
  <c r="AX688" i="12" s="1"/>
  <c r="AW689" i="12"/>
  <c r="AX689" i="12" s="1"/>
  <c r="AW690" i="12"/>
  <c r="AX690" i="12" s="1"/>
  <c r="AW691" i="12"/>
  <c r="AX691" i="12" s="1"/>
  <c r="AW692" i="12"/>
  <c r="AX692" i="12" s="1"/>
  <c r="AW693" i="12"/>
  <c r="AX693" i="12" s="1"/>
  <c r="AW694" i="12"/>
  <c r="AX694" i="12" s="1"/>
  <c r="AW695" i="12"/>
  <c r="AX695" i="12" s="1"/>
  <c r="AW696" i="12"/>
  <c r="AX696" i="12" s="1"/>
  <c r="AW697" i="12"/>
  <c r="AX697" i="12" s="1"/>
  <c r="AW698" i="12"/>
  <c r="AX698" i="12" s="1"/>
  <c r="AW699" i="12"/>
  <c r="AX699" i="12" s="1"/>
  <c r="AW700" i="12"/>
  <c r="AX700" i="12" s="1"/>
  <c r="AW701" i="12"/>
  <c r="AX701" i="12" s="1"/>
  <c r="AW702" i="12"/>
  <c r="AX702" i="12" s="1"/>
  <c r="AW703" i="12"/>
  <c r="AX703" i="12" s="1"/>
  <c r="AW704" i="12"/>
  <c r="AX704" i="12" s="1"/>
  <c r="AW705" i="12"/>
  <c r="AX705" i="12" s="1"/>
  <c r="AW706" i="12"/>
  <c r="AX706" i="12" s="1"/>
  <c r="AW707" i="12"/>
  <c r="AX707" i="12" s="1"/>
  <c r="AW708" i="12"/>
  <c r="AX708" i="12" s="1"/>
  <c r="AW709" i="12"/>
  <c r="AX709" i="12" s="1"/>
  <c r="AW710" i="12"/>
  <c r="AX710" i="12" s="1"/>
  <c r="AW711" i="12"/>
  <c r="AX711" i="12" s="1"/>
  <c r="AW712" i="12"/>
  <c r="AX712" i="12" s="1"/>
  <c r="AW713" i="12"/>
  <c r="AX713" i="12" s="1"/>
  <c r="AW714" i="12"/>
  <c r="AX714" i="12" s="1"/>
  <c r="AW715" i="12"/>
  <c r="AX715" i="12" s="1"/>
  <c r="AW716" i="12"/>
  <c r="AX716" i="12" s="1"/>
  <c r="AW717" i="12"/>
  <c r="AX717" i="12" s="1"/>
  <c r="AW718" i="12"/>
  <c r="AX718" i="12" s="1"/>
  <c r="AW719" i="12"/>
  <c r="AX719" i="12" s="1"/>
  <c r="AW720" i="12"/>
  <c r="AX720" i="12" s="1"/>
  <c r="AW721" i="12"/>
  <c r="AX721" i="12" s="1"/>
  <c r="AW722" i="12"/>
  <c r="AX722" i="12" s="1"/>
  <c r="AW723" i="12"/>
  <c r="AX723" i="12" s="1"/>
  <c r="AW724" i="12"/>
  <c r="AX724" i="12" s="1"/>
  <c r="AW725" i="12"/>
  <c r="AX725" i="12" s="1"/>
  <c r="AW726" i="12"/>
  <c r="AX726" i="12" s="1"/>
  <c r="AW727" i="12"/>
  <c r="AX727" i="12" s="1"/>
  <c r="AW728" i="12"/>
  <c r="AX728" i="12" s="1"/>
  <c r="AW729" i="12"/>
  <c r="AX729" i="12" s="1"/>
  <c r="AW730" i="12"/>
  <c r="AX730" i="12" s="1"/>
  <c r="AW731" i="12"/>
  <c r="AX731" i="12" s="1"/>
  <c r="AW732" i="12"/>
  <c r="AX732" i="12" s="1"/>
  <c r="AW733" i="12"/>
  <c r="AX733" i="12" s="1"/>
  <c r="AW734" i="12"/>
  <c r="AX734" i="12" s="1"/>
  <c r="AW735" i="12"/>
  <c r="AX735" i="12" s="1"/>
  <c r="AW736" i="12"/>
  <c r="AX736" i="12" s="1"/>
  <c r="AW737" i="12"/>
  <c r="AX737" i="12" s="1"/>
  <c r="AW738" i="12"/>
  <c r="AX738" i="12" s="1"/>
  <c r="AW739" i="12"/>
  <c r="AX739" i="12" s="1"/>
  <c r="AW740" i="12"/>
  <c r="AX740" i="12" s="1"/>
  <c r="AW741" i="12"/>
  <c r="AX741" i="12" s="1"/>
  <c r="AW742" i="12"/>
  <c r="AX742" i="12" s="1"/>
  <c r="AW743" i="12"/>
  <c r="AX743" i="12" s="1"/>
  <c r="AW744" i="12"/>
  <c r="AX744" i="12" s="1"/>
  <c r="AW745" i="12"/>
  <c r="AX745" i="12" s="1"/>
  <c r="AW746" i="12"/>
  <c r="AX746" i="12" s="1"/>
  <c r="AW747" i="12"/>
  <c r="AX747" i="12" s="1"/>
  <c r="AW748" i="12"/>
  <c r="AX748" i="12" s="1"/>
  <c r="AW749" i="12"/>
  <c r="AX749" i="12" s="1"/>
  <c r="AW750" i="12"/>
  <c r="AX750" i="12" s="1"/>
  <c r="AW751" i="12"/>
  <c r="AX751" i="12" s="1"/>
  <c r="AW752" i="12"/>
  <c r="AX752" i="12" s="1"/>
  <c r="AW753" i="12"/>
  <c r="AX753" i="12" s="1"/>
  <c r="AW754" i="12"/>
  <c r="AX754" i="12" s="1"/>
  <c r="AW755" i="12"/>
  <c r="AX755" i="12" s="1"/>
  <c r="AW756" i="12"/>
  <c r="AX756" i="12" s="1"/>
  <c r="AW757" i="12"/>
  <c r="AX757" i="12" s="1"/>
  <c r="AW758" i="12"/>
  <c r="AX758" i="12" s="1"/>
  <c r="AW759" i="12"/>
  <c r="AX759" i="12" s="1"/>
  <c r="AW760" i="12"/>
  <c r="AX760" i="12" s="1"/>
  <c r="AW761" i="12"/>
  <c r="AX761" i="12" s="1"/>
  <c r="AW762" i="12"/>
  <c r="AX762" i="12" s="1"/>
  <c r="AW763" i="12"/>
  <c r="AX763" i="12" s="1"/>
  <c r="AW764" i="12"/>
  <c r="AX764" i="12" s="1"/>
  <c r="AW765" i="12"/>
  <c r="AX765" i="12" s="1"/>
  <c r="AW766" i="12"/>
  <c r="AX766" i="12" s="1"/>
  <c r="AW767" i="12"/>
  <c r="AX767" i="12" s="1"/>
  <c r="AW768" i="12"/>
  <c r="AX768" i="12" s="1"/>
  <c r="AW769" i="12"/>
  <c r="AX769" i="12" s="1"/>
  <c r="AW770" i="12"/>
  <c r="AX770" i="12" s="1"/>
  <c r="AW771" i="12"/>
  <c r="AX771" i="12" s="1"/>
  <c r="AW772" i="12"/>
  <c r="AX772" i="12" s="1"/>
  <c r="AW773" i="12"/>
  <c r="AX773" i="12" s="1"/>
  <c r="AW774" i="12"/>
  <c r="AX774" i="12" s="1"/>
  <c r="AW775" i="12"/>
  <c r="AX775" i="12" s="1"/>
  <c r="AW776" i="12"/>
  <c r="AX776" i="12" s="1"/>
  <c r="AW777" i="12"/>
  <c r="AX777" i="12" s="1"/>
  <c r="AW778" i="12"/>
  <c r="AX778" i="12" s="1"/>
  <c r="AW779" i="12"/>
  <c r="AX779" i="12" s="1"/>
  <c r="AW780" i="12"/>
  <c r="AX780" i="12" s="1"/>
  <c r="AW781" i="12"/>
  <c r="AX781" i="12" s="1"/>
  <c r="AW782" i="12"/>
  <c r="AX782" i="12" s="1"/>
  <c r="AW783" i="12"/>
  <c r="AX783" i="12" s="1"/>
  <c r="AW784" i="12"/>
  <c r="AX784" i="12" s="1"/>
  <c r="AW785" i="12"/>
  <c r="AX785" i="12" s="1"/>
  <c r="AW786" i="12"/>
  <c r="AX786" i="12" s="1"/>
  <c r="AW787" i="12"/>
  <c r="AX787" i="12" s="1"/>
  <c r="AW788" i="12"/>
  <c r="AX788" i="12" s="1"/>
  <c r="AW789" i="12"/>
  <c r="AX789" i="12" s="1"/>
  <c r="AW790" i="12"/>
  <c r="AX790" i="12" s="1"/>
  <c r="AW791" i="12"/>
  <c r="AX791" i="12" s="1"/>
  <c r="AW792" i="12"/>
  <c r="AX792" i="12" s="1"/>
  <c r="AW793" i="12"/>
  <c r="AX793" i="12" s="1"/>
  <c r="AW794" i="12"/>
  <c r="AX794" i="12" s="1"/>
  <c r="AW795" i="12"/>
  <c r="AX795" i="12" s="1"/>
  <c r="AW796" i="12"/>
  <c r="AX796" i="12" s="1"/>
  <c r="AW797" i="12"/>
  <c r="AX797" i="12" s="1"/>
  <c r="AW798" i="12"/>
  <c r="AX798" i="12" s="1"/>
  <c r="AW799" i="12"/>
  <c r="AX799" i="12" s="1"/>
  <c r="AW800" i="12"/>
  <c r="AX800" i="12" s="1"/>
  <c r="AW801" i="12"/>
  <c r="AX801" i="12" s="1"/>
  <c r="AW802" i="12"/>
  <c r="AX802" i="12" s="1"/>
  <c r="AW803" i="12"/>
  <c r="AX803" i="12" s="1"/>
  <c r="AW804" i="12"/>
  <c r="AX804" i="12" s="1"/>
  <c r="AW805" i="12"/>
  <c r="AX805" i="12" s="1"/>
  <c r="AW806" i="12"/>
  <c r="AX806" i="12" s="1"/>
  <c r="AW807" i="12"/>
  <c r="AX807" i="12" s="1"/>
  <c r="AW808" i="12"/>
  <c r="AX808" i="12" s="1"/>
  <c r="AW809" i="12"/>
  <c r="AX809" i="12" s="1"/>
  <c r="AW810" i="12"/>
  <c r="AX810" i="12" s="1"/>
  <c r="AW811" i="12"/>
  <c r="AX811" i="12" s="1"/>
  <c r="AW812" i="12"/>
  <c r="AX812" i="12" s="1"/>
  <c r="AW813" i="12"/>
  <c r="AX813" i="12" s="1"/>
  <c r="AW814" i="12"/>
  <c r="AX814" i="12" s="1"/>
  <c r="AW815" i="12"/>
  <c r="AX815" i="12" s="1"/>
  <c r="AW816" i="12"/>
  <c r="AX816" i="12" s="1"/>
  <c r="AW817" i="12"/>
  <c r="AX817" i="12" s="1"/>
  <c r="AW818" i="12"/>
  <c r="AX818" i="12" s="1"/>
  <c r="AW819" i="12"/>
  <c r="AX819" i="12" s="1"/>
  <c r="AW820" i="12"/>
  <c r="AX820" i="12" s="1"/>
  <c r="AW821" i="12"/>
  <c r="AX821" i="12" s="1"/>
  <c r="AW822" i="12"/>
  <c r="AX822" i="12" s="1"/>
  <c r="AW823" i="12"/>
  <c r="AX823" i="12" s="1"/>
  <c r="AW824" i="12"/>
  <c r="AX824" i="12" s="1"/>
  <c r="AW825" i="12"/>
  <c r="AX825" i="12" s="1"/>
  <c r="AW826" i="12"/>
  <c r="AX826" i="12" s="1"/>
  <c r="AW827" i="12"/>
  <c r="AX827" i="12" s="1"/>
  <c r="AW828" i="12"/>
  <c r="AX828" i="12" s="1"/>
  <c r="AW829" i="12"/>
  <c r="AX829" i="12" s="1"/>
  <c r="AW830" i="12"/>
  <c r="AX830" i="12" s="1"/>
  <c r="AW831" i="12"/>
  <c r="AX831" i="12" s="1"/>
  <c r="AW832" i="12"/>
  <c r="AX832" i="12" s="1"/>
  <c r="AW833" i="12"/>
  <c r="AX833" i="12" s="1"/>
  <c r="AW834" i="12"/>
  <c r="AX834" i="12" s="1"/>
  <c r="AW835" i="12"/>
  <c r="AX835" i="12" s="1"/>
  <c r="AW836" i="12"/>
  <c r="AX836" i="12" s="1"/>
  <c r="AW837" i="12"/>
  <c r="AX837" i="12" s="1"/>
  <c r="AW838" i="12"/>
  <c r="AX838" i="12" s="1"/>
  <c r="AW839" i="12"/>
  <c r="AX839" i="12" s="1"/>
  <c r="AW840" i="12"/>
  <c r="AX840" i="12" s="1"/>
  <c r="AW841" i="12"/>
  <c r="AX841" i="12" s="1"/>
  <c r="AW842" i="12"/>
  <c r="AX842" i="12" s="1"/>
  <c r="AW843" i="12"/>
  <c r="AX843" i="12" s="1"/>
  <c r="AW844" i="12"/>
  <c r="AX844" i="12" s="1"/>
  <c r="AW845" i="12"/>
  <c r="AX845" i="12" s="1"/>
  <c r="AW846" i="12"/>
  <c r="AX846" i="12" s="1"/>
  <c r="AW847" i="12"/>
  <c r="AX847" i="12" s="1"/>
  <c r="AW848" i="12"/>
  <c r="AX848" i="12" s="1"/>
  <c r="AW849" i="12"/>
  <c r="AX849" i="12" s="1"/>
  <c r="AW850" i="12"/>
  <c r="AX850" i="12" s="1"/>
  <c r="AW851" i="12"/>
  <c r="AX851" i="12" s="1"/>
  <c r="AW852" i="12"/>
  <c r="AX852" i="12" s="1"/>
  <c r="AW853" i="12"/>
  <c r="AX853" i="12" s="1"/>
  <c r="AW854" i="12"/>
  <c r="AX854" i="12" s="1"/>
  <c r="AW855" i="12"/>
  <c r="AX855" i="12" s="1"/>
  <c r="AW856" i="12"/>
  <c r="AX856" i="12" s="1"/>
  <c r="AW857" i="12"/>
  <c r="AX857" i="12" s="1"/>
  <c r="AW858" i="12"/>
  <c r="AX858" i="12" s="1"/>
  <c r="AW859" i="12"/>
  <c r="AX859" i="12" s="1"/>
  <c r="AW860" i="12"/>
  <c r="AX860" i="12" s="1"/>
  <c r="AW861" i="12"/>
  <c r="AX861" i="12" s="1"/>
  <c r="AW862" i="12"/>
  <c r="AX862" i="12" s="1"/>
  <c r="AW863" i="12"/>
  <c r="AX863" i="12" s="1"/>
  <c r="AW864" i="12"/>
  <c r="AX864" i="12" s="1"/>
  <c r="AW865" i="12"/>
  <c r="AX865" i="12" s="1"/>
  <c r="AW866" i="12"/>
  <c r="AX866" i="12" s="1"/>
  <c r="AW867" i="12"/>
  <c r="AX867" i="12" s="1"/>
  <c r="AW868" i="12"/>
  <c r="AX868" i="12" s="1"/>
  <c r="AW869" i="12"/>
  <c r="AX869" i="12" s="1"/>
  <c r="AW870" i="12"/>
  <c r="AX870" i="12" s="1"/>
  <c r="AW871" i="12"/>
  <c r="AX871" i="12" s="1"/>
  <c r="AW872" i="12"/>
  <c r="AX872" i="12" s="1"/>
  <c r="AW873" i="12"/>
  <c r="AX873" i="12" s="1"/>
  <c r="AW874" i="12"/>
  <c r="AX874" i="12" s="1"/>
  <c r="AW875" i="12"/>
  <c r="AX875" i="12" s="1"/>
  <c r="AW876" i="12"/>
  <c r="AX876" i="12" s="1"/>
  <c r="AW877" i="12"/>
  <c r="AX877" i="12" s="1"/>
  <c r="AW878" i="12"/>
  <c r="AX878" i="12" s="1"/>
  <c r="AW879" i="12"/>
  <c r="AX879" i="12" s="1"/>
  <c r="AW880" i="12"/>
  <c r="AX880" i="12" s="1"/>
  <c r="AW881" i="12"/>
  <c r="AX881" i="12" s="1"/>
  <c r="AW882" i="12"/>
  <c r="AX882" i="12" s="1"/>
  <c r="AW883" i="12"/>
  <c r="AX883" i="12" s="1"/>
  <c r="AW884" i="12"/>
  <c r="AX884" i="12" s="1"/>
  <c r="AW885" i="12"/>
  <c r="AX885" i="12" s="1"/>
  <c r="AW886" i="12"/>
  <c r="AX886" i="12" s="1"/>
  <c r="AW887" i="12"/>
  <c r="AX887" i="12" s="1"/>
  <c r="AW888" i="12"/>
  <c r="AX888" i="12" s="1"/>
  <c r="AW889" i="12"/>
  <c r="AX889" i="12" s="1"/>
  <c r="AW890" i="12"/>
  <c r="AX890" i="12" s="1"/>
  <c r="AW891" i="12"/>
  <c r="AX891" i="12" s="1"/>
  <c r="AW892" i="12"/>
  <c r="AX892" i="12" s="1"/>
  <c r="AW893" i="12"/>
  <c r="AX893" i="12" s="1"/>
  <c r="AW894" i="12"/>
  <c r="AX894" i="12" s="1"/>
  <c r="AW895" i="12"/>
  <c r="AX895" i="12" s="1"/>
  <c r="AW896" i="12"/>
  <c r="AX896" i="12" s="1"/>
  <c r="AW897" i="12"/>
  <c r="AX897" i="12" s="1"/>
  <c r="AW898" i="12"/>
  <c r="AX898" i="12" s="1"/>
  <c r="AW899" i="12"/>
  <c r="AX899" i="12" s="1"/>
  <c r="AW900" i="12"/>
  <c r="AX900" i="12" s="1"/>
  <c r="AW901" i="12"/>
  <c r="AX901" i="12" s="1"/>
  <c r="AW902" i="12"/>
  <c r="AX902" i="12" s="1"/>
  <c r="AW903" i="12"/>
  <c r="AX903" i="12" s="1"/>
  <c r="AW904" i="12"/>
  <c r="AX904" i="12" s="1"/>
  <c r="AW905" i="12"/>
  <c r="AX905" i="12" s="1"/>
  <c r="AW906" i="12"/>
  <c r="AX906" i="12" s="1"/>
  <c r="AW907" i="12"/>
  <c r="AX907" i="12" s="1"/>
  <c r="AW908" i="12"/>
  <c r="AX908" i="12" s="1"/>
  <c r="AW909" i="12"/>
  <c r="AX909" i="12" s="1"/>
  <c r="AW910" i="12"/>
  <c r="AX910" i="12" s="1"/>
  <c r="AW911" i="12"/>
  <c r="AX911" i="12" s="1"/>
  <c r="AW912" i="12"/>
  <c r="AX912" i="12" s="1"/>
  <c r="AW913" i="12"/>
  <c r="AX913" i="12" s="1"/>
  <c r="AW914" i="12"/>
  <c r="AX914" i="12" s="1"/>
  <c r="AW915" i="12"/>
  <c r="AX915" i="12" s="1"/>
  <c r="AW916" i="12"/>
  <c r="AX916" i="12" s="1"/>
  <c r="AW917" i="12"/>
  <c r="AX917" i="12" s="1"/>
  <c r="AW918" i="12"/>
  <c r="AX918" i="12" s="1"/>
  <c r="AW919" i="12"/>
  <c r="AX919" i="12" s="1"/>
  <c r="AW920" i="12"/>
  <c r="AX920" i="12" s="1"/>
  <c r="AW921" i="12"/>
  <c r="AX921" i="12" s="1"/>
  <c r="AW225" i="12"/>
  <c r="AX225" i="12" s="1"/>
  <c r="AW217" i="12"/>
  <c r="AX217" i="12" s="1"/>
  <c r="AW209" i="12"/>
  <c r="AX209" i="12" s="1"/>
  <c r="AW201" i="12"/>
  <c r="AX201" i="12" s="1"/>
  <c r="AW193" i="12"/>
  <c r="AX193" i="12" s="1"/>
  <c r="AW185" i="12"/>
  <c r="AX185" i="12" s="1"/>
  <c r="AW177" i="12"/>
  <c r="AX177" i="12" s="1"/>
  <c r="AW169" i="12"/>
  <c r="AX169" i="12" s="1"/>
  <c r="AW161" i="12"/>
  <c r="AX161" i="12" s="1"/>
  <c r="AW153" i="12"/>
  <c r="AX153" i="12" s="1"/>
  <c r="AW145" i="12"/>
  <c r="AX145" i="12" s="1"/>
  <c r="AW137" i="12"/>
  <c r="AX137" i="12" s="1"/>
  <c r="AW129" i="12"/>
  <c r="AX129" i="12" s="1"/>
  <c r="AW119" i="12"/>
  <c r="AX119" i="12" s="1"/>
  <c r="AW109" i="12"/>
  <c r="AX109" i="12" s="1"/>
  <c r="AW87" i="12"/>
  <c r="AX87" i="12" s="1"/>
  <c r="AW77" i="12"/>
  <c r="AX77" i="12" s="1"/>
  <c r="AW55" i="12"/>
  <c r="AX55" i="12" s="1"/>
  <c r="AW45" i="12"/>
  <c r="AX45" i="12" s="1"/>
  <c r="AW117" i="12"/>
  <c r="AX117" i="12" s="1"/>
  <c r="AW95" i="12"/>
  <c r="AX95" i="12" s="1"/>
  <c r="AW85" i="12"/>
  <c r="AX85" i="12" s="1"/>
  <c r="AW63" i="12"/>
  <c r="AX63" i="12" s="1"/>
  <c r="AW53" i="12"/>
  <c r="AX53" i="12" s="1"/>
  <c r="AW38" i="12"/>
  <c r="AX38" i="12" s="1"/>
  <c r="AW37" i="12"/>
  <c r="AX37" i="12" s="1"/>
  <c r="AW36" i="12"/>
  <c r="AX36" i="12" s="1"/>
  <c r="AW35" i="12"/>
  <c r="AX35" i="12" s="1"/>
  <c r="AW34" i="12"/>
  <c r="AX34" i="12" s="1"/>
  <c r="AW33" i="12"/>
  <c r="AX33" i="12" s="1"/>
  <c r="AW32" i="12"/>
  <c r="AX32" i="12" s="1"/>
  <c r="AW31" i="12"/>
  <c r="AX31" i="12" s="1"/>
  <c r="AW30" i="12"/>
  <c r="AX30" i="12" s="1"/>
  <c r="AW29" i="12"/>
  <c r="AX29" i="12" s="1"/>
  <c r="AW28" i="12"/>
  <c r="AX28" i="12" s="1"/>
  <c r="AW27" i="12"/>
  <c r="AX27" i="12" s="1"/>
  <c r="AW26" i="12"/>
  <c r="AX26" i="12" s="1"/>
  <c r="AW25" i="12"/>
  <c r="AX25" i="12" s="1"/>
  <c r="AW24" i="12"/>
  <c r="AX24" i="12" s="1"/>
  <c r="AW23" i="12"/>
  <c r="AX23" i="12" s="1"/>
  <c r="AW22" i="12"/>
  <c r="AX22" i="12" s="1"/>
  <c r="AW17" i="12"/>
  <c r="AX17" i="12" s="1"/>
  <c r="AW16" i="12"/>
  <c r="AX16" i="12" s="1"/>
  <c r="AW18" i="12"/>
  <c r="AX18" i="12" s="1"/>
  <c r="AW19" i="12"/>
  <c r="AX19" i="12" s="1"/>
  <c r="AW20" i="12"/>
  <c r="AX20" i="12" s="1"/>
  <c r="AW12" i="12" l="1"/>
  <c r="AX12" i="12" s="1"/>
  <c r="AW15" i="12"/>
  <c r="AX15" i="12" s="1"/>
  <c r="AW14" i="12"/>
  <c r="AX14" i="12" s="1"/>
  <c r="AW13" i="12"/>
  <c r="AX13" i="12" s="1"/>
  <c r="BT39" i="12" l="1"/>
  <c r="CD10" i="12"/>
  <c r="BL5996" i="12"/>
  <c r="BL5997" i="12"/>
  <c r="BL5998" i="12"/>
  <c r="BL5999" i="12"/>
  <c r="BL6000" i="12"/>
  <c r="BL6001" i="12"/>
  <c r="BL6002" i="12"/>
  <c r="BL6003" i="12"/>
  <c r="BL6004" i="12"/>
  <c r="BL6005" i="12"/>
  <c r="BL6006" i="12"/>
  <c r="BL6007" i="12"/>
  <c r="BL6008" i="12"/>
  <c r="BL6009" i="12"/>
  <c r="BL6010" i="12"/>
  <c r="BL6011" i="12"/>
  <c r="BL6012" i="12"/>
  <c r="BL6013" i="12"/>
  <c r="BL6014" i="12"/>
  <c r="BL6015" i="12"/>
  <c r="BL6016" i="12"/>
  <c r="BL6017" i="12"/>
  <c r="BL6018" i="12"/>
  <c r="BL6019" i="12"/>
  <c r="BL6020" i="12"/>
  <c r="BL6021" i="12"/>
  <c r="BL6022" i="12"/>
  <c r="BL6023" i="12"/>
  <c r="BL6024" i="12"/>
  <c r="BL6025" i="12"/>
  <c r="BL6026" i="12"/>
  <c r="BL6027" i="12"/>
  <c r="BL6028" i="12"/>
  <c r="BL6029" i="12"/>
  <c r="BL6030" i="12"/>
  <c r="BL6031" i="12"/>
  <c r="BL6032" i="12"/>
  <c r="BL6033" i="12"/>
  <c r="BL6034" i="12"/>
  <c r="BL6035" i="12"/>
  <c r="BL6036" i="12"/>
  <c r="BL6037" i="12"/>
  <c r="BL6038" i="12"/>
  <c r="BL6039" i="12"/>
  <c r="BL6040" i="12"/>
  <c r="BL6041" i="12"/>
  <c r="BL6042" i="12"/>
  <c r="BL6043" i="12"/>
  <c r="BL6044" i="12"/>
  <c r="BL6045" i="12"/>
  <c r="BL6046" i="12"/>
  <c r="BL6047" i="12"/>
  <c r="BL6048" i="12"/>
  <c r="BL6049" i="12"/>
  <c r="BL6050" i="12"/>
  <c r="BL6051" i="12"/>
  <c r="BL6052" i="12"/>
  <c r="BL6053" i="12"/>
  <c r="BL6054" i="12"/>
  <c r="BL6055" i="12"/>
  <c r="BL6056" i="12"/>
  <c r="BL6057" i="12"/>
  <c r="BL6058" i="12"/>
  <c r="BL6059" i="12"/>
  <c r="BL6060" i="12"/>
  <c r="BL6061" i="12"/>
  <c r="BL6062" i="12"/>
  <c r="BL6063" i="12"/>
  <c r="BL6064" i="12"/>
  <c r="BL6065" i="12"/>
  <c r="BL6066" i="12"/>
  <c r="BL6067" i="12"/>
  <c r="BL6068" i="12"/>
  <c r="BL6069" i="12"/>
  <c r="BL6070" i="12"/>
  <c r="BL6071" i="12"/>
  <c r="BL6072" i="12"/>
  <c r="BL6073" i="12"/>
  <c r="BL6074" i="12"/>
  <c r="BL6075" i="12"/>
  <c r="BL6076" i="12"/>
  <c r="BL6077" i="12"/>
  <c r="BL6078" i="12"/>
  <c r="BL6079" i="12"/>
  <c r="BL6080" i="12"/>
  <c r="BL6081" i="12"/>
  <c r="BL6082" i="12"/>
  <c r="BL6083" i="12"/>
  <c r="BL6084" i="12"/>
  <c r="BL6085" i="12"/>
  <c r="BL6086" i="12"/>
  <c r="BL6087" i="12"/>
  <c r="BL6088" i="12"/>
  <c r="BL6089" i="12"/>
  <c r="BL6090" i="12"/>
  <c r="BL6091" i="12"/>
  <c r="BL6092" i="12"/>
  <c r="BL6093" i="12"/>
  <c r="BL6094" i="12"/>
  <c r="BL6095" i="12"/>
  <c r="BL6096" i="12"/>
  <c r="BL6097" i="12"/>
  <c r="BL6098" i="12"/>
  <c r="BL6099" i="12"/>
  <c r="BL6100" i="12"/>
  <c r="BL6101" i="12"/>
  <c r="BL6102" i="12"/>
  <c r="BL6103" i="12"/>
  <c r="BL6104" i="12"/>
  <c r="BL6105" i="12"/>
  <c r="BL6106" i="12"/>
  <c r="BL6107" i="12"/>
  <c r="BL6108" i="12"/>
  <c r="BL6109" i="12"/>
  <c r="BL6110" i="12"/>
  <c r="BL6111" i="12"/>
  <c r="BL6112" i="12"/>
  <c r="BL6113" i="12"/>
  <c r="BL6114" i="12"/>
  <c r="BL6115" i="12"/>
  <c r="BL6116" i="12"/>
  <c r="BL6117" i="12"/>
  <c r="BL6118" i="12"/>
  <c r="BL6119" i="12"/>
  <c r="BL6120" i="12"/>
  <c r="BL6121" i="12"/>
  <c r="BL6122" i="12"/>
  <c r="BL6123" i="12"/>
  <c r="BL6124" i="12"/>
  <c r="BL6125" i="12"/>
  <c r="BL6126" i="12"/>
  <c r="BL6127" i="12"/>
  <c r="BL6128" i="12"/>
  <c r="BL6129" i="12"/>
  <c r="BL6130" i="12"/>
  <c r="BL6131" i="12"/>
  <c r="BL6132" i="12"/>
  <c r="BL6133" i="12"/>
  <c r="BL6134" i="12"/>
  <c r="BL6135" i="12"/>
  <c r="BL6136" i="12"/>
  <c r="BL6137" i="12"/>
  <c r="BL6138" i="12"/>
  <c r="BL6139" i="12"/>
  <c r="BL6140" i="12"/>
  <c r="BL6141" i="12"/>
  <c r="BL6142" i="12"/>
  <c r="BL6143" i="12"/>
  <c r="BL6144" i="12"/>
  <c r="BL6145" i="12"/>
  <c r="BL6146" i="12"/>
  <c r="BL6147" i="12"/>
  <c r="BL6148" i="12"/>
  <c r="BL6149" i="12"/>
  <c r="BL6150" i="12"/>
  <c r="BL6151" i="12"/>
  <c r="BL6152" i="12"/>
  <c r="BL6153" i="12"/>
  <c r="BL6154" i="12"/>
  <c r="BL6155" i="12"/>
  <c r="BL6156" i="12"/>
  <c r="BL6157" i="12"/>
  <c r="BL6158" i="12"/>
  <c r="BL6159" i="12"/>
  <c r="BL6160" i="12"/>
  <c r="BL6161" i="12"/>
  <c r="BL6162" i="12"/>
  <c r="BL6163" i="12"/>
  <c r="BL6164" i="12"/>
  <c r="BL6165" i="12"/>
  <c r="BL6166" i="12"/>
  <c r="BL6167" i="12"/>
  <c r="BL6168" i="12"/>
  <c r="BL6169" i="12"/>
  <c r="BL6170" i="12"/>
  <c r="BL6171" i="12"/>
  <c r="BL6172" i="12"/>
  <c r="BL6173" i="12"/>
  <c r="BL6174" i="12"/>
  <c r="BL6175" i="12"/>
  <c r="BL6176" i="12"/>
  <c r="BL6177" i="12"/>
  <c r="BL6178" i="12"/>
  <c r="BL6179" i="12"/>
  <c r="BL6180" i="12"/>
  <c r="BL6181" i="12"/>
  <c r="BL6182" i="12"/>
  <c r="BL6183" i="12"/>
  <c r="BL6184" i="12"/>
  <c r="BL6185" i="12"/>
  <c r="BL6186" i="12"/>
  <c r="BL6187" i="12"/>
  <c r="BL6188" i="12"/>
  <c r="BL6189" i="12"/>
  <c r="BL6190" i="12"/>
  <c r="BL6191" i="12"/>
  <c r="BL6192" i="12"/>
  <c r="BL6193" i="12"/>
  <c r="BL6194" i="12"/>
  <c r="BL6195" i="12"/>
  <c r="BL6196" i="12"/>
  <c r="BL6197" i="12"/>
  <c r="BL6198" i="12"/>
  <c r="BL6199" i="12"/>
  <c r="BL6200" i="12"/>
  <c r="BL6201" i="12"/>
  <c r="BL6202" i="12"/>
  <c r="BL6203" i="12"/>
  <c r="BL6204" i="12"/>
  <c r="BL6205" i="12"/>
  <c r="BL6206" i="12"/>
  <c r="BL6207" i="12"/>
  <c r="BL6208" i="12"/>
  <c r="BL6209" i="12"/>
  <c r="BL6210" i="12"/>
  <c r="BL6211" i="12"/>
  <c r="BL6212" i="12"/>
  <c r="BL6213" i="12"/>
  <c r="BL6214" i="12"/>
  <c r="BL6215" i="12"/>
  <c r="BL6216" i="12"/>
  <c r="BL6217" i="12"/>
  <c r="BL6218" i="12"/>
  <c r="BL6219" i="12"/>
  <c r="BL6220" i="12"/>
  <c r="BL6221" i="12"/>
  <c r="BL6222" i="12"/>
  <c r="BL6223" i="12"/>
  <c r="BL6224" i="12"/>
  <c r="BL6225" i="12"/>
  <c r="BL6226" i="12"/>
  <c r="BL6227" i="12"/>
  <c r="BL6228" i="12"/>
  <c r="BL6229" i="12"/>
  <c r="BL6230" i="12"/>
  <c r="BL6231" i="12"/>
  <c r="BL6232" i="12"/>
  <c r="BL6233" i="12"/>
  <c r="BL6234" i="12"/>
  <c r="BL6235" i="12"/>
  <c r="BL6236" i="12"/>
  <c r="BL6237" i="12"/>
  <c r="BL6238" i="12"/>
  <c r="BL6239" i="12"/>
  <c r="BL6240" i="12"/>
  <c r="BL6241" i="12"/>
  <c r="BL6242" i="12"/>
  <c r="BL6243" i="12"/>
  <c r="BL6244" i="12"/>
  <c r="BL6245" i="12"/>
  <c r="BL6246" i="12"/>
  <c r="BL6247" i="12"/>
  <c r="BL6248" i="12"/>
  <c r="BL6249" i="12"/>
  <c r="BL6250" i="12"/>
  <c r="BL6251" i="12"/>
  <c r="BL6252" i="12"/>
  <c r="BL6253" i="12"/>
  <c r="BL6254" i="12"/>
  <c r="BL6255" i="12"/>
  <c r="BL6256" i="12"/>
  <c r="BL6257" i="12"/>
  <c r="BL6258" i="12"/>
  <c r="BL6259" i="12"/>
  <c r="BL6260" i="12"/>
  <c r="BL6261" i="12"/>
  <c r="BL6262" i="12"/>
  <c r="BL6263" i="12"/>
  <c r="BL6264" i="12"/>
  <c r="BL6265" i="12"/>
  <c r="BL6266" i="12"/>
  <c r="BL6267" i="12"/>
  <c r="BL6268" i="12"/>
  <c r="BL6269" i="12"/>
  <c r="BL6270" i="12"/>
  <c r="BL6271" i="12"/>
  <c r="BL6272" i="12"/>
  <c r="BL6273" i="12"/>
  <c r="BL6274" i="12"/>
  <c r="BL6275" i="12"/>
  <c r="BL6276" i="12"/>
  <c r="BL6277" i="12"/>
  <c r="BL6278" i="12"/>
  <c r="BL6279" i="12"/>
  <c r="BL6280" i="12"/>
  <c r="BL6281" i="12"/>
  <c r="BL6282" i="12"/>
  <c r="BL6283" i="12"/>
  <c r="BL6284" i="12"/>
  <c r="BL6285" i="12"/>
  <c r="BL6286" i="12"/>
  <c r="BL6287" i="12"/>
  <c r="BL6288" i="12"/>
  <c r="BL6289" i="12"/>
  <c r="BL6290" i="12"/>
  <c r="BL6291" i="12"/>
  <c r="BL6292" i="12"/>
  <c r="BL6293" i="12"/>
  <c r="BL6294" i="12"/>
  <c r="BL6295" i="12"/>
  <c r="BL6296" i="12"/>
  <c r="BL6297" i="12"/>
  <c r="BL6298" i="12"/>
  <c r="BL6299" i="12"/>
  <c r="BL6300" i="12"/>
  <c r="BL6301" i="12"/>
  <c r="BL6302" i="12"/>
  <c r="BL6303" i="12"/>
  <c r="BL6304" i="12"/>
  <c r="BL6305" i="12"/>
  <c r="BL6306" i="12"/>
  <c r="BL6307" i="12"/>
  <c r="BL6308" i="12"/>
  <c r="BL6309" i="12"/>
  <c r="BL6310" i="12"/>
  <c r="BL6311" i="12"/>
  <c r="BL6312" i="12"/>
  <c r="BL6313" i="12"/>
  <c r="BL6314" i="12"/>
  <c r="BL6315" i="12"/>
  <c r="BL6316" i="12"/>
  <c r="BL6317" i="12"/>
  <c r="BL6318" i="12"/>
  <c r="BL6319" i="12"/>
  <c r="BL6320" i="12"/>
  <c r="BL6321" i="12"/>
  <c r="BL6322" i="12"/>
  <c r="BL6323" i="12"/>
  <c r="BL6324" i="12"/>
  <c r="BL6325" i="12"/>
  <c r="BL6326" i="12"/>
  <c r="BL6327" i="12"/>
  <c r="BL6328" i="12"/>
  <c r="BL6329" i="12"/>
  <c r="BL6330" i="12"/>
  <c r="BL6331" i="12"/>
  <c r="BL6332" i="12"/>
  <c r="BL6333" i="12"/>
  <c r="BL6334" i="12"/>
  <c r="BL6335" i="12"/>
  <c r="BL6336" i="12"/>
  <c r="BL6337" i="12"/>
  <c r="BL6338" i="12"/>
  <c r="BL6339" i="12"/>
  <c r="BL6340" i="12"/>
  <c r="BL6341" i="12"/>
  <c r="BL6342" i="12"/>
  <c r="BL6343" i="12"/>
  <c r="BL6344" i="12"/>
  <c r="BL6345" i="12"/>
  <c r="BL6346" i="12"/>
  <c r="BL6347" i="12"/>
  <c r="BL6348" i="12"/>
  <c r="BL6349" i="12"/>
  <c r="BL6350" i="12"/>
  <c r="BL6351" i="12"/>
  <c r="BL6352" i="12"/>
  <c r="BL6353" i="12"/>
  <c r="BL6354" i="12"/>
  <c r="BL6355" i="12"/>
  <c r="BL6356" i="12"/>
  <c r="BL6357" i="12"/>
  <c r="BL6358" i="12"/>
  <c r="BL6359" i="12"/>
  <c r="BL6360" i="12"/>
  <c r="BL6361" i="12"/>
  <c r="BL6362" i="12"/>
  <c r="BL6363" i="12"/>
  <c r="BL6364" i="12"/>
  <c r="BL6365" i="12"/>
  <c r="BL6366" i="12"/>
  <c r="BL6367" i="12"/>
  <c r="BL6368" i="12"/>
  <c r="BL6369" i="12"/>
  <c r="BL6370" i="12"/>
  <c r="BL6371" i="12"/>
  <c r="BL6372" i="12"/>
  <c r="BL6373" i="12"/>
  <c r="BL6374" i="12"/>
  <c r="BL6375" i="12"/>
  <c r="BL6376" i="12"/>
  <c r="BL6377" i="12"/>
  <c r="BL6378" i="12"/>
  <c r="BL6379" i="12"/>
  <c r="BL6380" i="12"/>
  <c r="BL6381" i="12"/>
  <c r="BL6382" i="12"/>
  <c r="BL6383" i="12"/>
  <c r="BL6384" i="12"/>
  <c r="BL6385" i="12"/>
  <c r="BL6386" i="12"/>
  <c r="BL6387" i="12"/>
  <c r="BL6388" i="12"/>
  <c r="BL6389" i="12"/>
  <c r="BL6390" i="12"/>
  <c r="BL6391" i="12"/>
  <c r="BL6392" i="12"/>
  <c r="BL6393" i="12"/>
  <c r="BL6394" i="12"/>
  <c r="BL6395" i="12"/>
  <c r="BL6396" i="12"/>
  <c r="BL6397" i="12"/>
  <c r="BL6398" i="12"/>
  <c r="BL6399" i="12"/>
  <c r="BL6400" i="12"/>
  <c r="BL6401" i="12"/>
  <c r="BL6402" i="12"/>
  <c r="BL6403" i="12"/>
  <c r="BL6404" i="12"/>
  <c r="BL6405" i="12"/>
  <c r="BL6406" i="12"/>
  <c r="BL6407" i="12"/>
  <c r="BL6408" i="12"/>
  <c r="BL6409" i="12"/>
  <c r="BL6410" i="12"/>
  <c r="BL6411" i="12"/>
  <c r="BL6412" i="12"/>
  <c r="BL6413" i="12"/>
  <c r="BL6414" i="12"/>
  <c r="BL6415" i="12"/>
  <c r="BL6416" i="12"/>
  <c r="BL6417" i="12"/>
  <c r="BL6418" i="12"/>
  <c r="BL6419" i="12"/>
  <c r="BL6420" i="12"/>
  <c r="BL6421" i="12"/>
  <c r="BL6422" i="12"/>
  <c r="BL6423" i="12"/>
  <c r="BL6424" i="12"/>
  <c r="BL6425" i="12"/>
  <c r="BL6426" i="12"/>
  <c r="BL6427" i="12"/>
  <c r="BL6428" i="12"/>
  <c r="BL6429" i="12"/>
  <c r="BL6430" i="12"/>
  <c r="BL6431" i="12"/>
  <c r="BL6432" i="12"/>
  <c r="BL6433" i="12"/>
  <c r="BL6434" i="12"/>
  <c r="BL6435" i="12"/>
  <c r="BL6436" i="12"/>
  <c r="BL6437" i="12"/>
  <c r="BL6438" i="12"/>
  <c r="BL6439" i="12"/>
  <c r="BL6440" i="12"/>
  <c r="BL6441" i="12"/>
  <c r="BL6442" i="12"/>
  <c r="BL6443" i="12"/>
  <c r="BL6444" i="12"/>
  <c r="BL6445" i="12"/>
  <c r="BL6446" i="12"/>
  <c r="BL6447" i="12"/>
  <c r="BL6448" i="12"/>
  <c r="BL6449" i="12"/>
  <c r="BL6450" i="12"/>
  <c r="BL6451" i="12"/>
  <c r="BL6452" i="12"/>
  <c r="BL6453" i="12"/>
  <c r="BL6454" i="12"/>
  <c r="BL6455" i="12"/>
  <c r="BL6456" i="12"/>
  <c r="BL6457" i="12"/>
  <c r="BL6458" i="12"/>
  <c r="BL6459" i="12"/>
  <c r="BL6460" i="12"/>
  <c r="BL6461" i="12"/>
  <c r="BL6462" i="12"/>
  <c r="BL6463" i="12"/>
  <c r="BL6464" i="12"/>
  <c r="BL6465" i="12"/>
  <c r="BL6466" i="12"/>
  <c r="BL6467" i="12"/>
  <c r="BL6468" i="12"/>
  <c r="BL6469" i="12"/>
  <c r="BL6470" i="12"/>
  <c r="BL6471" i="12"/>
  <c r="BL6472" i="12"/>
  <c r="BL6473" i="12"/>
  <c r="BL6474" i="12"/>
  <c r="BL6475" i="12"/>
  <c r="BL6476" i="12"/>
  <c r="BL6477" i="12"/>
  <c r="BL6478" i="12"/>
  <c r="BL6479" i="12"/>
  <c r="BL6480" i="12"/>
  <c r="BL6481" i="12"/>
  <c r="BL6482" i="12"/>
  <c r="BL6483" i="12"/>
  <c r="BL6484" i="12"/>
  <c r="BL6485" i="12"/>
  <c r="BL6486" i="12"/>
  <c r="BL6487" i="12"/>
  <c r="BL6488" i="12"/>
  <c r="BL6489" i="12"/>
  <c r="BL6490" i="12"/>
  <c r="BL6491" i="12"/>
  <c r="BL6492" i="12"/>
  <c r="BL6493" i="12"/>
  <c r="BL6494" i="12"/>
  <c r="BL6495" i="12"/>
  <c r="BL6496" i="12"/>
  <c r="BL6497" i="12"/>
  <c r="BL6498" i="12"/>
  <c r="BL6499" i="12"/>
  <c r="BL6500" i="12"/>
  <c r="BL6501" i="12"/>
  <c r="BL6502" i="12"/>
  <c r="BL6503" i="12"/>
  <c r="BL6504" i="12"/>
  <c r="BL6505" i="12"/>
  <c r="BL6506" i="12"/>
  <c r="BL6507" i="12"/>
  <c r="BL6508" i="12"/>
  <c r="BL6509" i="12"/>
  <c r="BL6510" i="12"/>
  <c r="BL6511" i="12"/>
  <c r="BL6512" i="12"/>
  <c r="BL6513" i="12"/>
  <c r="BL6514" i="12"/>
  <c r="BL6515" i="12"/>
  <c r="BL6516" i="12"/>
  <c r="BL6517" i="12"/>
  <c r="BL6518" i="12"/>
  <c r="BL6519" i="12"/>
  <c r="BL6520" i="12"/>
  <c r="BL6521" i="12"/>
  <c r="BL6522" i="12"/>
  <c r="BL6523" i="12"/>
  <c r="BL6524" i="12"/>
  <c r="BL6525" i="12"/>
  <c r="BL6526" i="12"/>
  <c r="BL6527" i="12"/>
  <c r="BL6528" i="12"/>
  <c r="BL6529" i="12"/>
  <c r="BL6530" i="12"/>
  <c r="BL6531" i="12"/>
  <c r="BL6532" i="12"/>
  <c r="BL6533" i="12"/>
  <c r="BL6534" i="12"/>
  <c r="BL6535" i="12"/>
  <c r="BL6536" i="12"/>
  <c r="BL6537" i="12"/>
  <c r="BL6538" i="12"/>
  <c r="BL6539" i="12"/>
  <c r="BL6540" i="12"/>
  <c r="BL6541" i="12"/>
  <c r="BL6542" i="12"/>
  <c r="BL6543" i="12"/>
  <c r="BL6544" i="12"/>
  <c r="BL6545" i="12"/>
  <c r="BL6546" i="12"/>
  <c r="BL6547" i="12"/>
  <c r="BL6548" i="12"/>
  <c r="BL6549" i="12"/>
  <c r="BL6550" i="12"/>
  <c r="BL6551" i="12"/>
  <c r="BL6552" i="12"/>
  <c r="BL6553" i="12"/>
  <c r="BL6554" i="12"/>
  <c r="BL6555" i="12"/>
  <c r="BL6556" i="12"/>
  <c r="BL6557" i="12"/>
  <c r="BL6558" i="12"/>
  <c r="BL6559" i="12"/>
  <c r="BL6560" i="12"/>
  <c r="BL6561" i="12"/>
  <c r="BL6562" i="12"/>
  <c r="BL6563" i="12"/>
  <c r="BL6564" i="12"/>
  <c r="BL6565" i="12"/>
  <c r="BL6566" i="12"/>
  <c r="BL6567" i="12"/>
  <c r="BL6568" i="12"/>
  <c r="BL6569" i="12"/>
  <c r="BL6570" i="12"/>
  <c r="BL6571" i="12"/>
  <c r="BL6572" i="12"/>
  <c r="BL6573" i="12"/>
  <c r="BL6574" i="12"/>
  <c r="BL6575" i="12"/>
  <c r="BL6576" i="12"/>
  <c r="BL6577" i="12"/>
  <c r="BL6578" i="12"/>
  <c r="BL6579" i="12"/>
  <c r="BL6580" i="12"/>
  <c r="BL6581" i="12"/>
  <c r="BL6582" i="12"/>
  <c r="BL6583" i="12"/>
  <c r="BL6584" i="12"/>
  <c r="BL6585" i="12"/>
  <c r="BL6586" i="12"/>
  <c r="BL6587" i="12"/>
  <c r="BL6588" i="12"/>
  <c r="BL6589" i="12"/>
  <c r="BL6590" i="12"/>
  <c r="BL6591" i="12"/>
  <c r="BL6592" i="12"/>
  <c r="BL6593" i="12"/>
  <c r="BL6594" i="12"/>
  <c r="BL6595" i="12"/>
  <c r="BL6596" i="12"/>
  <c r="BL6597" i="12"/>
  <c r="BL6598" i="12"/>
  <c r="BL6599" i="12"/>
  <c r="BL6600" i="12"/>
  <c r="BL6601" i="12"/>
  <c r="BL6602" i="12"/>
  <c r="BL6603" i="12"/>
  <c r="BL6604" i="12"/>
  <c r="BL6605" i="12"/>
  <c r="BL6606" i="12"/>
  <c r="BL5995" i="12" l="1"/>
  <c r="CD11" i="12"/>
  <c r="CF11" i="12"/>
  <c r="CH11" i="12"/>
  <c r="CJ11" i="12"/>
  <c r="CN11" i="12"/>
  <c r="CT11" i="12"/>
  <c r="CV11" i="12"/>
  <c r="CD12" i="12"/>
  <c r="CF12" i="12"/>
  <c r="CH12" i="12"/>
  <c r="CJ12" i="12"/>
  <c r="CN12" i="12"/>
  <c r="CT12" i="12"/>
  <c r="CV12" i="12"/>
  <c r="CD13" i="12"/>
  <c r="CF13" i="12"/>
  <c r="CH13" i="12"/>
  <c r="CJ13" i="12"/>
  <c r="CN13" i="12"/>
  <c r="CT13" i="12"/>
  <c r="CV13" i="12"/>
  <c r="CD14" i="12"/>
  <c r="CF14" i="12"/>
  <c r="CH14" i="12"/>
  <c r="CJ14" i="12"/>
  <c r="CN14" i="12"/>
  <c r="CT14" i="12"/>
  <c r="CV14" i="12"/>
  <c r="CD15" i="12"/>
  <c r="CF15" i="12"/>
  <c r="CH15" i="12"/>
  <c r="CJ15" i="12"/>
  <c r="CN15" i="12"/>
  <c r="CT15" i="12"/>
  <c r="CV15" i="12"/>
  <c r="CD16" i="12"/>
  <c r="CF16" i="12"/>
  <c r="CH16" i="12"/>
  <c r="CJ16" i="12"/>
  <c r="CN16" i="12"/>
  <c r="CT16" i="12"/>
  <c r="CV16" i="12"/>
  <c r="CD17" i="12"/>
  <c r="CF17" i="12"/>
  <c r="CH17" i="12"/>
  <c r="CJ17" i="12"/>
  <c r="CN17" i="12"/>
  <c r="CT17" i="12"/>
  <c r="CV17" i="12"/>
  <c r="CD18" i="12"/>
  <c r="CF18" i="12"/>
  <c r="CH18" i="12"/>
  <c r="CJ18" i="12"/>
  <c r="CN18" i="12"/>
  <c r="CT18" i="12"/>
  <c r="CV18" i="12"/>
  <c r="CD19" i="12"/>
  <c r="CF19" i="12"/>
  <c r="CH19" i="12"/>
  <c r="CJ19" i="12"/>
  <c r="CN19" i="12"/>
  <c r="CT19" i="12"/>
  <c r="CV19" i="12"/>
  <c r="CD20" i="12"/>
  <c r="CF20" i="12"/>
  <c r="CH20" i="12"/>
  <c r="CJ20" i="12"/>
  <c r="CN20" i="12"/>
  <c r="CT20" i="12"/>
  <c r="CV20" i="12"/>
  <c r="CD21" i="12"/>
  <c r="CF21" i="12"/>
  <c r="CH21" i="12"/>
  <c r="CJ21" i="12"/>
  <c r="CN21" i="12"/>
  <c r="CT21" i="12"/>
  <c r="CV21" i="12"/>
  <c r="CD22" i="12"/>
  <c r="CF22" i="12"/>
  <c r="CH22" i="12"/>
  <c r="CJ22" i="12"/>
  <c r="CN22" i="12"/>
  <c r="CT22" i="12"/>
  <c r="CV22" i="12"/>
  <c r="CD23" i="12"/>
  <c r="CF23" i="12"/>
  <c r="CH23" i="12"/>
  <c r="CJ23" i="12"/>
  <c r="CN23" i="12"/>
  <c r="CT23" i="12"/>
  <c r="CV23" i="12"/>
  <c r="CD24" i="12"/>
  <c r="CF24" i="12"/>
  <c r="CH24" i="12"/>
  <c r="CJ24" i="12"/>
  <c r="CN24" i="12"/>
  <c r="CT24" i="12"/>
  <c r="CV24" i="12"/>
  <c r="CD25" i="12"/>
  <c r="CF25" i="12"/>
  <c r="CH25" i="12"/>
  <c r="CJ25" i="12"/>
  <c r="CN25" i="12"/>
  <c r="CT25" i="12"/>
  <c r="CV25" i="12"/>
  <c r="CD26" i="12"/>
  <c r="CF26" i="12"/>
  <c r="CH26" i="12"/>
  <c r="CJ26" i="12"/>
  <c r="CN26" i="12"/>
  <c r="CT26" i="12"/>
  <c r="CV26" i="12"/>
  <c r="CD27" i="12"/>
  <c r="CF27" i="12"/>
  <c r="CH27" i="12"/>
  <c r="CJ27" i="12"/>
  <c r="CN27" i="12"/>
  <c r="CT27" i="12"/>
  <c r="CV27" i="12"/>
  <c r="CD28" i="12"/>
  <c r="CF28" i="12"/>
  <c r="CH28" i="12"/>
  <c r="CJ28" i="12"/>
  <c r="CN28" i="12"/>
  <c r="CT28" i="12"/>
  <c r="CV28" i="12"/>
  <c r="CD29" i="12"/>
  <c r="CF29" i="12"/>
  <c r="CH29" i="12"/>
  <c r="CJ29" i="12"/>
  <c r="CN29" i="12"/>
  <c r="CT29" i="12"/>
  <c r="CV29" i="12"/>
  <c r="CD30" i="12"/>
  <c r="CF30" i="12"/>
  <c r="CH30" i="12"/>
  <c r="CJ30" i="12"/>
  <c r="CN30" i="12"/>
  <c r="CT30" i="12"/>
  <c r="CV30" i="12"/>
  <c r="CD31" i="12"/>
  <c r="CF31" i="12"/>
  <c r="CH31" i="12"/>
  <c r="CJ31" i="12"/>
  <c r="CN31" i="12"/>
  <c r="CT31" i="12"/>
  <c r="CV31" i="12"/>
  <c r="CD32" i="12"/>
  <c r="CF32" i="12"/>
  <c r="CH32" i="12"/>
  <c r="CJ32" i="12"/>
  <c r="CN32" i="12"/>
  <c r="CT32" i="12"/>
  <c r="CV32" i="12"/>
  <c r="CD33" i="12"/>
  <c r="CF33" i="12"/>
  <c r="CH33" i="12"/>
  <c r="CJ33" i="12"/>
  <c r="CN33" i="12"/>
  <c r="CT33" i="12"/>
  <c r="CV33" i="12"/>
  <c r="CD34" i="12"/>
  <c r="CF34" i="12"/>
  <c r="CH34" i="12"/>
  <c r="CJ34" i="12"/>
  <c r="CN34" i="12"/>
  <c r="CT34" i="12"/>
  <c r="CV34" i="12"/>
  <c r="CD35" i="12"/>
  <c r="CF35" i="12"/>
  <c r="CH35" i="12"/>
  <c r="CJ35" i="12"/>
  <c r="CN35" i="12"/>
  <c r="CT35" i="12"/>
  <c r="CV35" i="12"/>
  <c r="CD36" i="12"/>
  <c r="CF36" i="12"/>
  <c r="CH36" i="12"/>
  <c r="CJ36" i="12"/>
  <c r="CN36" i="12"/>
  <c r="CT36" i="12"/>
  <c r="CV36" i="12"/>
  <c r="CD37" i="12"/>
  <c r="CF37" i="12"/>
  <c r="CH37" i="12"/>
  <c r="CJ37" i="12"/>
  <c r="CN37" i="12"/>
  <c r="CT37" i="12"/>
  <c r="CV37" i="12"/>
  <c r="CD38" i="12"/>
  <c r="CF38" i="12"/>
  <c r="CH38" i="12"/>
  <c r="CJ38" i="12"/>
  <c r="CN38" i="12"/>
  <c r="CT38" i="12"/>
  <c r="CV38" i="12"/>
  <c r="CD39" i="12"/>
  <c r="CF39" i="12"/>
  <c r="CH39" i="12"/>
  <c r="CJ39" i="12"/>
  <c r="CN39" i="12"/>
  <c r="CT39" i="12"/>
  <c r="CV39" i="12"/>
  <c r="CD40" i="12"/>
  <c r="CF40" i="12"/>
  <c r="CH40" i="12"/>
  <c r="CJ40" i="12"/>
  <c r="CN40" i="12"/>
  <c r="CT40" i="12"/>
  <c r="CV40" i="12"/>
  <c r="CD41" i="12"/>
  <c r="CF41" i="12"/>
  <c r="CH41" i="12"/>
  <c r="CJ41" i="12"/>
  <c r="CN41" i="12"/>
  <c r="CT41" i="12"/>
  <c r="CV41" i="12"/>
  <c r="CD42" i="12"/>
  <c r="CF42" i="12"/>
  <c r="CH42" i="12"/>
  <c r="CJ42" i="12"/>
  <c r="CN42" i="12"/>
  <c r="CT42" i="12"/>
  <c r="CV42" i="12"/>
  <c r="CD43" i="12"/>
  <c r="CF43" i="12"/>
  <c r="CH43" i="12"/>
  <c r="CJ43" i="12"/>
  <c r="CN43" i="12"/>
  <c r="CT43" i="12"/>
  <c r="CV43" i="12"/>
  <c r="CD44" i="12"/>
  <c r="CF44" i="12"/>
  <c r="CH44" i="12"/>
  <c r="CJ44" i="12"/>
  <c r="CN44" i="12"/>
  <c r="CT44" i="12"/>
  <c r="CV44" i="12"/>
  <c r="CD45" i="12"/>
  <c r="CF45" i="12"/>
  <c r="CH45" i="12"/>
  <c r="CJ45" i="12"/>
  <c r="CN45" i="12"/>
  <c r="CT45" i="12"/>
  <c r="CV45" i="12"/>
  <c r="CD46" i="12"/>
  <c r="CF46" i="12"/>
  <c r="CH46" i="12"/>
  <c r="CJ46" i="12"/>
  <c r="CN46" i="12"/>
  <c r="CT46" i="12"/>
  <c r="CV46" i="12"/>
  <c r="CD47" i="12"/>
  <c r="CF47" i="12"/>
  <c r="CH47" i="12"/>
  <c r="CJ47" i="12"/>
  <c r="CN47" i="12"/>
  <c r="CT47" i="12"/>
  <c r="CV47" i="12"/>
  <c r="CD48" i="12"/>
  <c r="CF48" i="12"/>
  <c r="CH48" i="12"/>
  <c r="CJ48" i="12"/>
  <c r="CN48" i="12"/>
  <c r="CT48" i="12"/>
  <c r="CV48" i="12"/>
  <c r="CD49" i="12"/>
  <c r="CF49" i="12"/>
  <c r="CH49" i="12"/>
  <c r="CJ49" i="12"/>
  <c r="CN49" i="12"/>
  <c r="CT49" i="12"/>
  <c r="CV49" i="12"/>
  <c r="CD50" i="12"/>
  <c r="CF50" i="12"/>
  <c r="CH50" i="12"/>
  <c r="CJ50" i="12"/>
  <c r="CN50" i="12"/>
  <c r="CT50" i="12"/>
  <c r="CV50" i="12"/>
  <c r="CD51" i="12"/>
  <c r="CF51" i="12"/>
  <c r="CH51" i="12"/>
  <c r="CJ51" i="12"/>
  <c r="CN51" i="12"/>
  <c r="CT51" i="12"/>
  <c r="CV51" i="12"/>
  <c r="CD52" i="12"/>
  <c r="CF52" i="12"/>
  <c r="CH52" i="12"/>
  <c r="CJ52" i="12"/>
  <c r="CN52" i="12"/>
  <c r="CT52" i="12"/>
  <c r="CV52" i="12"/>
  <c r="CD53" i="12"/>
  <c r="CF53" i="12"/>
  <c r="CH53" i="12"/>
  <c r="CJ53" i="12"/>
  <c r="CN53" i="12"/>
  <c r="CT53" i="12"/>
  <c r="CV53" i="12"/>
  <c r="CD54" i="12"/>
  <c r="CF54" i="12"/>
  <c r="CH54" i="12"/>
  <c r="CJ54" i="12"/>
  <c r="CN54" i="12"/>
  <c r="CT54" i="12"/>
  <c r="CV54" i="12"/>
  <c r="CD55" i="12"/>
  <c r="CF55" i="12"/>
  <c r="CH55" i="12"/>
  <c r="CJ55" i="12"/>
  <c r="CN55" i="12"/>
  <c r="CT55" i="12"/>
  <c r="CV55" i="12"/>
  <c r="CD56" i="12"/>
  <c r="CF56" i="12"/>
  <c r="CH56" i="12"/>
  <c r="CJ56" i="12"/>
  <c r="CN56" i="12"/>
  <c r="CT56" i="12"/>
  <c r="CV56" i="12"/>
  <c r="CD57" i="12"/>
  <c r="CF57" i="12"/>
  <c r="CH57" i="12"/>
  <c r="CJ57" i="12"/>
  <c r="CN57" i="12"/>
  <c r="CT57" i="12"/>
  <c r="CV57" i="12"/>
  <c r="CD58" i="12"/>
  <c r="CF58" i="12"/>
  <c r="CH58" i="12"/>
  <c r="CJ58" i="12"/>
  <c r="CN58" i="12"/>
  <c r="CT58" i="12"/>
  <c r="CV58" i="12"/>
  <c r="CD59" i="12"/>
  <c r="CF59" i="12"/>
  <c r="CH59" i="12"/>
  <c r="CJ59" i="12"/>
  <c r="CN59" i="12"/>
  <c r="CT59" i="12"/>
  <c r="CV59" i="12"/>
  <c r="CD60" i="12"/>
  <c r="CF60" i="12"/>
  <c r="CH60" i="12"/>
  <c r="CJ60" i="12"/>
  <c r="CN60" i="12"/>
  <c r="CT60" i="12"/>
  <c r="CV60" i="12"/>
  <c r="CD61" i="12"/>
  <c r="CF61" i="12"/>
  <c r="CH61" i="12"/>
  <c r="CJ61" i="12"/>
  <c r="CN61" i="12"/>
  <c r="CT61" i="12"/>
  <c r="CV61" i="12"/>
  <c r="CD62" i="12"/>
  <c r="CF62" i="12"/>
  <c r="CH62" i="12"/>
  <c r="CJ62" i="12"/>
  <c r="CN62" i="12"/>
  <c r="CT62" i="12"/>
  <c r="CV62" i="12"/>
  <c r="CD63" i="12"/>
  <c r="CF63" i="12"/>
  <c r="CH63" i="12"/>
  <c r="CJ63" i="12"/>
  <c r="CN63" i="12"/>
  <c r="CT63" i="12"/>
  <c r="CV63" i="12"/>
  <c r="CD64" i="12"/>
  <c r="CF64" i="12"/>
  <c r="CH64" i="12"/>
  <c r="CJ64" i="12"/>
  <c r="CN64" i="12"/>
  <c r="CT64" i="12"/>
  <c r="CV64" i="12"/>
  <c r="CD65" i="12"/>
  <c r="CF65" i="12"/>
  <c r="CH65" i="12"/>
  <c r="CJ65" i="12"/>
  <c r="CN65" i="12"/>
  <c r="CT65" i="12"/>
  <c r="CV65" i="12"/>
  <c r="CD66" i="12"/>
  <c r="CF66" i="12"/>
  <c r="CH66" i="12"/>
  <c r="CJ66" i="12"/>
  <c r="CN66" i="12"/>
  <c r="CT66" i="12"/>
  <c r="CV66" i="12"/>
  <c r="CD67" i="12"/>
  <c r="CF67" i="12"/>
  <c r="CH67" i="12"/>
  <c r="CJ67" i="12"/>
  <c r="CN67" i="12"/>
  <c r="CT67" i="12"/>
  <c r="CV67" i="12"/>
  <c r="CD68" i="12"/>
  <c r="CF68" i="12"/>
  <c r="CH68" i="12"/>
  <c r="CJ68" i="12"/>
  <c r="CN68" i="12"/>
  <c r="CT68" i="12"/>
  <c r="CV68" i="12"/>
  <c r="CD69" i="12"/>
  <c r="CF69" i="12"/>
  <c r="CH69" i="12"/>
  <c r="CJ69" i="12"/>
  <c r="CN69" i="12"/>
  <c r="CT69" i="12"/>
  <c r="CV69" i="12"/>
  <c r="CD70" i="12"/>
  <c r="CF70" i="12"/>
  <c r="CH70" i="12"/>
  <c r="CJ70" i="12"/>
  <c r="CN70" i="12"/>
  <c r="CT70" i="12"/>
  <c r="CV70" i="12"/>
  <c r="CD71" i="12"/>
  <c r="CF71" i="12"/>
  <c r="CH71" i="12"/>
  <c r="CJ71" i="12"/>
  <c r="CN71" i="12"/>
  <c r="CT71" i="12"/>
  <c r="CV71" i="12"/>
  <c r="CD72" i="12"/>
  <c r="CF72" i="12"/>
  <c r="CH72" i="12"/>
  <c r="CJ72" i="12"/>
  <c r="CN72" i="12"/>
  <c r="CT72" i="12"/>
  <c r="CV72" i="12"/>
  <c r="CD73" i="12"/>
  <c r="CF73" i="12"/>
  <c r="CH73" i="12"/>
  <c r="CJ73" i="12"/>
  <c r="CN73" i="12"/>
  <c r="CT73" i="12"/>
  <c r="CV73" i="12"/>
  <c r="CD74" i="12"/>
  <c r="CF74" i="12"/>
  <c r="CH74" i="12"/>
  <c r="CJ74" i="12"/>
  <c r="CN74" i="12"/>
  <c r="CT74" i="12"/>
  <c r="CV74" i="12"/>
  <c r="CD75" i="12"/>
  <c r="CF75" i="12"/>
  <c r="CH75" i="12"/>
  <c r="CJ75" i="12"/>
  <c r="CN75" i="12"/>
  <c r="CT75" i="12"/>
  <c r="CV75" i="12"/>
  <c r="CD76" i="12"/>
  <c r="CF76" i="12"/>
  <c r="CH76" i="12"/>
  <c r="CJ76" i="12"/>
  <c r="CN76" i="12"/>
  <c r="CT76" i="12"/>
  <c r="CV76" i="12"/>
  <c r="CD77" i="12"/>
  <c r="CF77" i="12"/>
  <c r="CH77" i="12"/>
  <c r="CJ77" i="12"/>
  <c r="CN77" i="12"/>
  <c r="CT77" i="12"/>
  <c r="CV77" i="12"/>
  <c r="CD78" i="12"/>
  <c r="CF78" i="12"/>
  <c r="CH78" i="12"/>
  <c r="CJ78" i="12"/>
  <c r="CN78" i="12"/>
  <c r="CT78" i="12"/>
  <c r="CV78" i="12"/>
  <c r="CD79" i="12"/>
  <c r="CF79" i="12"/>
  <c r="CH79" i="12"/>
  <c r="CJ79" i="12"/>
  <c r="CN79" i="12"/>
  <c r="CT79" i="12"/>
  <c r="CV79" i="12"/>
  <c r="CD80" i="12"/>
  <c r="CF80" i="12"/>
  <c r="CH80" i="12"/>
  <c r="CJ80" i="12"/>
  <c r="CN80" i="12"/>
  <c r="CT80" i="12"/>
  <c r="CV80" i="12"/>
  <c r="CD81" i="12"/>
  <c r="CF81" i="12"/>
  <c r="CH81" i="12"/>
  <c r="CJ81" i="12"/>
  <c r="CN81" i="12"/>
  <c r="CT81" i="12"/>
  <c r="CV81" i="12"/>
  <c r="CD82" i="12"/>
  <c r="CF82" i="12"/>
  <c r="CH82" i="12"/>
  <c r="CJ82" i="12"/>
  <c r="CN82" i="12"/>
  <c r="CT82" i="12"/>
  <c r="CV82" i="12"/>
  <c r="CD83" i="12"/>
  <c r="CF83" i="12"/>
  <c r="CH83" i="12"/>
  <c r="CJ83" i="12"/>
  <c r="CN83" i="12"/>
  <c r="CT83" i="12"/>
  <c r="CV83" i="12"/>
  <c r="CD84" i="12"/>
  <c r="CF84" i="12"/>
  <c r="CH84" i="12"/>
  <c r="CJ84" i="12"/>
  <c r="CN84" i="12"/>
  <c r="CT84" i="12"/>
  <c r="CV84" i="12"/>
  <c r="CD85" i="12"/>
  <c r="CF85" i="12"/>
  <c r="CH85" i="12"/>
  <c r="CJ85" i="12"/>
  <c r="CN85" i="12"/>
  <c r="CT85" i="12"/>
  <c r="CV85" i="12"/>
  <c r="CD86" i="12"/>
  <c r="CF86" i="12"/>
  <c r="CH86" i="12"/>
  <c r="CJ86" i="12"/>
  <c r="CN86" i="12"/>
  <c r="CT86" i="12"/>
  <c r="CV86" i="12"/>
  <c r="CD87" i="12"/>
  <c r="CF87" i="12"/>
  <c r="CH87" i="12"/>
  <c r="CJ87" i="12"/>
  <c r="CN87" i="12"/>
  <c r="CT87" i="12"/>
  <c r="CV87" i="12"/>
  <c r="CD88" i="12"/>
  <c r="CF88" i="12"/>
  <c r="CH88" i="12"/>
  <c r="CJ88" i="12"/>
  <c r="CN88" i="12"/>
  <c r="CT88" i="12"/>
  <c r="CV88" i="12"/>
  <c r="CD89" i="12"/>
  <c r="CF89" i="12"/>
  <c r="CH89" i="12"/>
  <c r="CJ89" i="12"/>
  <c r="CN89" i="12"/>
  <c r="CT89" i="12"/>
  <c r="CV89" i="12"/>
  <c r="CD90" i="12"/>
  <c r="CF90" i="12"/>
  <c r="CH90" i="12"/>
  <c r="CJ90" i="12"/>
  <c r="CN90" i="12"/>
  <c r="CT90" i="12"/>
  <c r="CV90" i="12"/>
  <c r="CD91" i="12"/>
  <c r="CF91" i="12"/>
  <c r="CH91" i="12"/>
  <c r="CJ91" i="12"/>
  <c r="CN91" i="12"/>
  <c r="CT91" i="12"/>
  <c r="CV91" i="12"/>
  <c r="CD92" i="12"/>
  <c r="CF92" i="12"/>
  <c r="CH92" i="12"/>
  <c r="CJ92" i="12"/>
  <c r="CN92" i="12"/>
  <c r="CT92" i="12"/>
  <c r="CV92" i="12"/>
  <c r="CD93" i="12"/>
  <c r="CF93" i="12"/>
  <c r="CH93" i="12"/>
  <c r="CJ93" i="12"/>
  <c r="CN93" i="12"/>
  <c r="CT93" i="12"/>
  <c r="CV93" i="12"/>
  <c r="CD94" i="12"/>
  <c r="CF94" i="12"/>
  <c r="CH94" i="12"/>
  <c r="CJ94" i="12"/>
  <c r="CN94" i="12"/>
  <c r="CT94" i="12"/>
  <c r="CV94" i="12"/>
  <c r="CD95" i="12"/>
  <c r="CF95" i="12"/>
  <c r="CH95" i="12"/>
  <c r="CJ95" i="12"/>
  <c r="CN95" i="12"/>
  <c r="CT95" i="12"/>
  <c r="CV95" i="12"/>
  <c r="CD96" i="12"/>
  <c r="CF96" i="12"/>
  <c r="CH96" i="12"/>
  <c r="CJ96" i="12"/>
  <c r="CN96" i="12"/>
  <c r="CT96" i="12"/>
  <c r="CV96" i="12"/>
  <c r="CD97" i="12"/>
  <c r="CF97" i="12"/>
  <c r="CH97" i="12"/>
  <c r="CJ97" i="12"/>
  <c r="CN97" i="12"/>
  <c r="CT97" i="12"/>
  <c r="CV97" i="12"/>
  <c r="CD98" i="12"/>
  <c r="CF98" i="12"/>
  <c r="CH98" i="12"/>
  <c r="CJ98" i="12"/>
  <c r="CN98" i="12"/>
  <c r="CT98" i="12"/>
  <c r="CV98" i="12"/>
  <c r="CD99" i="12"/>
  <c r="CF99" i="12"/>
  <c r="CH99" i="12"/>
  <c r="CJ99" i="12"/>
  <c r="CN99" i="12"/>
  <c r="CT99" i="12"/>
  <c r="CV99" i="12"/>
  <c r="CD100" i="12"/>
  <c r="CF100" i="12"/>
  <c r="CH100" i="12"/>
  <c r="CJ100" i="12"/>
  <c r="CN100" i="12"/>
  <c r="CT100" i="12"/>
  <c r="CV100" i="12"/>
  <c r="CD101" i="12"/>
  <c r="CF101" i="12"/>
  <c r="CH101" i="12"/>
  <c r="CJ101" i="12"/>
  <c r="CN101" i="12"/>
  <c r="CT101" i="12"/>
  <c r="CV101" i="12"/>
  <c r="CD102" i="12"/>
  <c r="CF102" i="12"/>
  <c r="CH102" i="12"/>
  <c r="CJ102" i="12"/>
  <c r="CN102" i="12"/>
  <c r="CT102" i="12"/>
  <c r="CV102" i="12"/>
  <c r="CD103" i="12"/>
  <c r="CF103" i="12"/>
  <c r="CH103" i="12"/>
  <c r="CJ103" i="12"/>
  <c r="CN103" i="12"/>
  <c r="CT103" i="12"/>
  <c r="CV103" i="12"/>
  <c r="CD104" i="12"/>
  <c r="CF104" i="12"/>
  <c r="CH104" i="12"/>
  <c r="CJ104" i="12"/>
  <c r="CN104" i="12"/>
  <c r="CT104" i="12"/>
  <c r="CV104" i="12"/>
  <c r="CD105" i="12"/>
  <c r="CF105" i="12"/>
  <c r="CH105" i="12"/>
  <c r="CJ105" i="12"/>
  <c r="CN105" i="12"/>
  <c r="CT105" i="12"/>
  <c r="CV105" i="12"/>
  <c r="CD106" i="12"/>
  <c r="CF106" i="12"/>
  <c r="CH106" i="12"/>
  <c r="CJ106" i="12"/>
  <c r="CN106" i="12"/>
  <c r="CT106" i="12"/>
  <c r="CV106" i="12"/>
  <c r="CD107" i="12"/>
  <c r="CF107" i="12"/>
  <c r="CH107" i="12"/>
  <c r="CJ107" i="12"/>
  <c r="CN107" i="12"/>
  <c r="CT107" i="12"/>
  <c r="CV107" i="12"/>
  <c r="CD108" i="12"/>
  <c r="CF108" i="12"/>
  <c r="CH108" i="12"/>
  <c r="CJ108" i="12"/>
  <c r="CN108" i="12"/>
  <c r="CT108" i="12"/>
  <c r="CV108" i="12"/>
  <c r="CD109" i="12"/>
  <c r="CF109" i="12"/>
  <c r="CH109" i="12"/>
  <c r="CJ109" i="12"/>
  <c r="CN109" i="12"/>
  <c r="CT109" i="12"/>
  <c r="CV109" i="12"/>
  <c r="CD110" i="12"/>
  <c r="CF110" i="12"/>
  <c r="CH110" i="12"/>
  <c r="CJ110" i="12"/>
  <c r="CN110" i="12"/>
  <c r="CT110" i="12"/>
  <c r="CV110" i="12"/>
  <c r="CD111" i="12"/>
  <c r="CF111" i="12"/>
  <c r="CH111" i="12"/>
  <c r="CJ111" i="12"/>
  <c r="CN111" i="12"/>
  <c r="CT111" i="12"/>
  <c r="CV111" i="12"/>
  <c r="CD112" i="12"/>
  <c r="CF112" i="12"/>
  <c r="CH112" i="12"/>
  <c r="CJ112" i="12"/>
  <c r="CN112" i="12"/>
  <c r="CT112" i="12"/>
  <c r="CV112" i="12"/>
  <c r="CD113" i="12"/>
  <c r="CF113" i="12"/>
  <c r="CH113" i="12"/>
  <c r="CJ113" i="12"/>
  <c r="CN113" i="12"/>
  <c r="CT113" i="12"/>
  <c r="CV113" i="12"/>
  <c r="CD114" i="12"/>
  <c r="CF114" i="12"/>
  <c r="CH114" i="12"/>
  <c r="CJ114" i="12"/>
  <c r="CN114" i="12"/>
  <c r="CT114" i="12"/>
  <c r="CV114" i="12"/>
  <c r="CD115" i="12"/>
  <c r="CF115" i="12"/>
  <c r="CH115" i="12"/>
  <c r="CJ115" i="12"/>
  <c r="CN115" i="12"/>
  <c r="CT115" i="12"/>
  <c r="CV115" i="12"/>
  <c r="CD116" i="12"/>
  <c r="CF116" i="12"/>
  <c r="CH116" i="12"/>
  <c r="CJ116" i="12"/>
  <c r="CN116" i="12"/>
  <c r="CT116" i="12"/>
  <c r="CV116" i="12"/>
  <c r="CD117" i="12"/>
  <c r="CF117" i="12"/>
  <c r="CH117" i="12"/>
  <c r="CJ117" i="12"/>
  <c r="CN117" i="12"/>
  <c r="CT117" i="12"/>
  <c r="CV117" i="12"/>
  <c r="CD118" i="12"/>
  <c r="CF118" i="12"/>
  <c r="CH118" i="12"/>
  <c r="CJ118" i="12"/>
  <c r="CN118" i="12"/>
  <c r="CT118" i="12"/>
  <c r="CV118" i="12"/>
  <c r="CD119" i="12"/>
  <c r="CF119" i="12"/>
  <c r="CH119" i="12"/>
  <c r="CJ119" i="12"/>
  <c r="CN119" i="12"/>
  <c r="CT119" i="12"/>
  <c r="CV119" i="12"/>
  <c r="CD120" i="12"/>
  <c r="CF120" i="12"/>
  <c r="CH120" i="12"/>
  <c r="CJ120" i="12"/>
  <c r="CN120" i="12"/>
  <c r="CT120" i="12"/>
  <c r="CV120" i="12"/>
  <c r="CD121" i="12"/>
  <c r="CF121" i="12"/>
  <c r="CH121" i="12"/>
  <c r="CJ121" i="12"/>
  <c r="CN121" i="12"/>
  <c r="CT121" i="12"/>
  <c r="CV121" i="12"/>
  <c r="CD122" i="12"/>
  <c r="CF122" i="12"/>
  <c r="CH122" i="12"/>
  <c r="CJ122" i="12"/>
  <c r="CN122" i="12"/>
  <c r="CT122" i="12"/>
  <c r="CV122" i="12"/>
  <c r="CD123" i="12"/>
  <c r="CF123" i="12"/>
  <c r="CH123" i="12"/>
  <c r="CJ123" i="12"/>
  <c r="CN123" i="12"/>
  <c r="CT123" i="12"/>
  <c r="CV123" i="12"/>
  <c r="CD124" i="12"/>
  <c r="CF124" i="12"/>
  <c r="CH124" i="12"/>
  <c r="CJ124" i="12"/>
  <c r="CN124" i="12"/>
  <c r="CT124" i="12"/>
  <c r="CV124" i="12"/>
  <c r="CD125" i="12"/>
  <c r="CF125" i="12"/>
  <c r="CH125" i="12"/>
  <c r="CJ125" i="12"/>
  <c r="CN125" i="12"/>
  <c r="CT125" i="12"/>
  <c r="CV125" i="12"/>
  <c r="CD126" i="12"/>
  <c r="CF126" i="12"/>
  <c r="CH126" i="12"/>
  <c r="CJ126" i="12"/>
  <c r="CN126" i="12"/>
  <c r="CT126" i="12"/>
  <c r="CV126" i="12"/>
  <c r="CD127" i="12"/>
  <c r="CF127" i="12"/>
  <c r="CH127" i="12"/>
  <c r="CJ127" i="12"/>
  <c r="CN127" i="12"/>
  <c r="CT127" i="12"/>
  <c r="CV127" i="12"/>
  <c r="CD128" i="12"/>
  <c r="CF128" i="12"/>
  <c r="CH128" i="12"/>
  <c r="CJ128" i="12"/>
  <c r="CN128" i="12"/>
  <c r="CT128" i="12"/>
  <c r="CV128" i="12"/>
  <c r="CD129" i="12"/>
  <c r="CF129" i="12"/>
  <c r="CH129" i="12"/>
  <c r="CJ129" i="12"/>
  <c r="CN129" i="12"/>
  <c r="CT129" i="12"/>
  <c r="CV129" i="12"/>
  <c r="CD130" i="12"/>
  <c r="CF130" i="12"/>
  <c r="CH130" i="12"/>
  <c r="CJ130" i="12"/>
  <c r="CN130" i="12"/>
  <c r="CT130" i="12"/>
  <c r="CV130" i="12"/>
  <c r="CD131" i="12"/>
  <c r="CF131" i="12"/>
  <c r="CH131" i="12"/>
  <c r="CJ131" i="12"/>
  <c r="CN131" i="12"/>
  <c r="CT131" i="12"/>
  <c r="CV131" i="12"/>
  <c r="CD132" i="12"/>
  <c r="CF132" i="12"/>
  <c r="CH132" i="12"/>
  <c r="CJ132" i="12"/>
  <c r="CN132" i="12"/>
  <c r="CT132" i="12"/>
  <c r="CV132" i="12"/>
  <c r="CD133" i="12"/>
  <c r="CF133" i="12"/>
  <c r="CH133" i="12"/>
  <c r="CJ133" i="12"/>
  <c r="CN133" i="12"/>
  <c r="CT133" i="12"/>
  <c r="CV133" i="12"/>
  <c r="CD134" i="12"/>
  <c r="CF134" i="12"/>
  <c r="CH134" i="12"/>
  <c r="CJ134" i="12"/>
  <c r="CN134" i="12"/>
  <c r="CT134" i="12"/>
  <c r="CV134" i="12"/>
  <c r="CD135" i="12"/>
  <c r="CF135" i="12"/>
  <c r="CH135" i="12"/>
  <c r="CJ135" i="12"/>
  <c r="CN135" i="12"/>
  <c r="CT135" i="12"/>
  <c r="CV135" i="12"/>
  <c r="CD136" i="12"/>
  <c r="CF136" i="12"/>
  <c r="CH136" i="12"/>
  <c r="CJ136" i="12"/>
  <c r="CN136" i="12"/>
  <c r="CT136" i="12"/>
  <c r="CV136" i="12"/>
  <c r="CD137" i="12"/>
  <c r="CF137" i="12"/>
  <c r="CH137" i="12"/>
  <c r="CJ137" i="12"/>
  <c r="CN137" i="12"/>
  <c r="CT137" i="12"/>
  <c r="CV137" i="12"/>
  <c r="CD138" i="12"/>
  <c r="CF138" i="12"/>
  <c r="CH138" i="12"/>
  <c r="CJ138" i="12"/>
  <c r="CN138" i="12"/>
  <c r="CT138" i="12"/>
  <c r="CV138" i="12"/>
  <c r="CD139" i="12"/>
  <c r="CF139" i="12"/>
  <c r="CH139" i="12"/>
  <c r="CJ139" i="12"/>
  <c r="CN139" i="12"/>
  <c r="CT139" i="12"/>
  <c r="CV139" i="12"/>
  <c r="CD140" i="12"/>
  <c r="CF140" i="12"/>
  <c r="CH140" i="12"/>
  <c r="CJ140" i="12"/>
  <c r="CN140" i="12"/>
  <c r="CT140" i="12"/>
  <c r="CV140" i="12"/>
  <c r="CD141" i="12"/>
  <c r="CF141" i="12"/>
  <c r="CH141" i="12"/>
  <c r="CJ141" i="12"/>
  <c r="CN141" i="12"/>
  <c r="CT141" i="12"/>
  <c r="CV141" i="12"/>
  <c r="CD142" i="12"/>
  <c r="CF142" i="12"/>
  <c r="CH142" i="12"/>
  <c r="CJ142" i="12"/>
  <c r="CN142" i="12"/>
  <c r="CT142" i="12"/>
  <c r="CV142" i="12"/>
  <c r="CD143" i="12"/>
  <c r="CF143" i="12"/>
  <c r="CH143" i="12"/>
  <c r="CJ143" i="12"/>
  <c r="CN143" i="12"/>
  <c r="CT143" i="12"/>
  <c r="CV143" i="12"/>
  <c r="CD144" i="12"/>
  <c r="CF144" i="12"/>
  <c r="CH144" i="12"/>
  <c r="CJ144" i="12"/>
  <c r="CN144" i="12"/>
  <c r="CT144" i="12"/>
  <c r="CV144" i="12"/>
  <c r="CD145" i="12"/>
  <c r="CF145" i="12"/>
  <c r="CH145" i="12"/>
  <c r="CJ145" i="12"/>
  <c r="CN145" i="12"/>
  <c r="CT145" i="12"/>
  <c r="CV145" i="12"/>
  <c r="CD146" i="12"/>
  <c r="CF146" i="12"/>
  <c r="CH146" i="12"/>
  <c r="CJ146" i="12"/>
  <c r="CN146" i="12"/>
  <c r="CT146" i="12"/>
  <c r="CV146" i="12"/>
  <c r="CD147" i="12"/>
  <c r="CF147" i="12"/>
  <c r="CH147" i="12"/>
  <c r="CJ147" i="12"/>
  <c r="CN147" i="12"/>
  <c r="CT147" i="12"/>
  <c r="CV147" i="12"/>
  <c r="CD148" i="12"/>
  <c r="CF148" i="12"/>
  <c r="CH148" i="12"/>
  <c r="CJ148" i="12"/>
  <c r="CN148" i="12"/>
  <c r="CT148" i="12"/>
  <c r="CV148" i="12"/>
  <c r="CD149" i="12"/>
  <c r="CF149" i="12"/>
  <c r="CH149" i="12"/>
  <c r="CJ149" i="12"/>
  <c r="CN149" i="12"/>
  <c r="CT149" i="12"/>
  <c r="CV149" i="12"/>
  <c r="CD150" i="12"/>
  <c r="CF150" i="12"/>
  <c r="CH150" i="12"/>
  <c r="CJ150" i="12"/>
  <c r="CN150" i="12"/>
  <c r="CT150" i="12"/>
  <c r="CV150" i="12"/>
  <c r="CD151" i="12"/>
  <c r="CF151" i="12"/>
  <c r="CH151" i="12"/>
  <c r="CJ151" i="12"/>
  <c r="CN151" i="12"/>
  <c r="CT151" i="12"/>
  <c r="CV151" i="12"/>
  <c r="CD152" i="12"/>
  <c r="CF152" i="12"/>
  <c r="CH152" i="12"/>
  <c r="CJ152" i="12"/>
  <c r="CN152" i="12"/>
  <c r="CT152" i="12"/>
  <c r="CV152" i="12"/>
  <c r="CD153" i="12"/>
  <c r="CF153" i="12"/>
  <c r="CH153" i="12"/>
  <c r="CJ153" i="12"/>
  <c r="CN153" i="12"/>
  <c r="CT153" i="12"/>
  <c r="CV153" i="12"/>
  <c r="CD154" i="12"/>
  <c r="CF154" i="12"/>
  <c r="CH154" i="12"/>
  <c r="CJ154" i="12"/>
  <c r="CN154" i="12"/>
  <c r="CT154" i="12"/>
  <c r="CV154" i="12"/>
  <c r="CD155" i="12"/>
  <c r="CF155" i="12"/>
  <c r="CH155" i="12"/>
  <c r="CJ155" i="12"/>
  <c r="CN155" i="12"/>
  <c r="CT155" i="12"/>
  <c r="CV155" i="12"/>
  <c r="CD156" i="12"/>
  <c r="CF156" i="12"/>
  <c r="CH156" i="12"/>
  <c r="CJ156" i="12"/>
  <c r="CN156" i="12"/>
  <c r="CT156" i="12"/>
  <c r="CV156" i="12"/>
  <c r="CD157" i="12"/>
  <c r="CF157" i="12"/>
  <c r="CH157" i="12"/>
  <c r="CJ157" i="12"/>
  <c r="CN157" i="12"/>
  <c r="CT157" i="12"/>
  <c r="CV157" i="12"/>
  <c r="CD158" i="12"/>
  <c r="CF158" i="12"/>
  <c r="CH158" i="12"/>
  <c r="CJ158" i="12"/>
  <c r="CN158" i="12"/>
  <c r="CT158" i="12"/>
  <c r="CV158" i="12"/>
  <c r="CD159" i="12"/>
  <c r="CF159" i="12"/>
  <c r="CH159" i="12"/>
  <c r="CJ159" i="12"/>
  <c r="CN159" i="12"/>
  <c r="CT159" i="12"/>
  <c r="CV159" i="12"/>
  <c r="CD160" i="12"/>
  <c r="CF160" i="12"/>
  <c r="CH160" i="12"/>
  <c r="CJ160" i="12"/>
  <c r="CN160" i="12"/>
  <c r="CT160" i="12"/>
  <c r="CV160" i="12"/>
  <c r="CD161" i="12"/>
  <c r="CF161" i="12"/>
  <c r="CH161" i="12"/>
  <c r="CJ161" i="12"/>
  <c r="CN161" i="12"/>
  <c r="CT161" i="12"/>
  <c r="CV161" i="12"/>
  <c r="CD162" i="12"/>
  <c r="CF162" i="12"/>
  <c r="CH162" i="12"/>
  <c r="CJ162" i="12"/>
  <c r="CN162" i="12"/>
  <c r="CT162" i="12"/>
  <c r="CV162" i="12"/>
  <c r="CD163" i="12"/>
  <c r="CF163" i="12"/>
  <c r="CH163" i="12"/>
  <c r="CJ163" i="12"/>
  <c r="CN163" i="12"/>
  <c r="CT163" i="12"/>
  <c r="CV163" i="12"/>
  <c r="CD164" i="12"/>
  <c r="CF164" i="12"/>
  <c r="CH164" i="12"/>
  <c r="CJ164" i="12"/>
  <c r="CN164" i="12"/>
  <c r="CT164" i="12"/>
  <c r="CV164" i="12"/>
  <c r="CD165" i="12"/>
  <c r="CF165" i="12"/>
  <c r="CH165" i="12"/>
  <c r="CJ165" i="12"/>
  <c r="CN165" i="12"/>
  <c r="CT165" i="12"/>
  <c r="CV165" i="12"/>
  <c r="CD166" i="12"/>
  <c r="CF166" i="12"/>
  <c r="CH166" i="12"/>
  <c r="CJ166" i="12"/>
  <c r="CN166" i="12"/>
  <c r="CT166" i="12"/>
  <c r="CV166" i="12"/>
  <c r="CD167" i="12"/>
  <c r="CF167" i="12"/>
  <c r="CH167" i="12"/>
  <c r="CJ167" i="12"/>
  <c r="CN167" i="12"/>
  <c r="CT167" i="12"/>
  <c r="CV167" i="12"/>
  <c r="CD168" i="12"/>
  <c r="CF168" i="12"/>
  <c r="CH168" i="12"/>
  <c r="CJ168" i="12"/>
  <c r="CN168" i="12"/>
  <c r="CT168" i="12"/>
  <c r="CV168" i="12"/>
  <c r="CD169" i="12"/>
  <c r="CF169" i="12"/>
  <c r="CH169" i="12"/>
  <c r="CJ169" i="12"/>
  <c r="CN169" i="12"/>
  <c r="CT169" i="12"/>
  <c r="CV169" i="12"/>
  <c r="CD170" i="12"/>
  <c r="CF170" i="12"/>
  <c r="CH170" i="12"/>
  <c r="CJ170" i="12"/>
  <c r="CN170" i="12"/>
  <c r="CT170" i="12"/>
  <c r="CV170" i="12"/>
  <c r="CD171" i="12"/>
  <c r="CF171" i="12"/>
  <c r="CH171" i="12"/>
  <c r="CJ171" i="12"/>
  <c r="CN171" i="12"/>
  <c r="CT171" i="12"/>
  <c r="CV171" i="12"/>
  <c r="CD172" i="12"/>
  <c r="CF172" i="12"/>
  <c r="CH172" i="12"/>
  <c r="CJ172" i="12"/>
  <c r="CN172" i="12"/>
  <c r="CT172" i="12"/>
  <c r="CV172" i="12"/>
  <c r="CD173" i="12"/>
  <c r="CF173" i="12"/>
  <c r="CH173" i="12"/>
  <c r="CJ173" i="12"/>
  <c r="CN173" i="12"/>
  <c r="CT173" i="12"/>
  <c r="CV173" i="12"/>
  <c r="CD174" i="12"/>
  <c r="CF174" i="12"/>
  <c r="CH174" i="12"/>
  <c r="CJ174" i="12"/>
  <c r="CN174" i="12"/>
  <c r="CT174" i="12"/>
  <c r="CV174" i="12"/>
  <c r="CD175" i="12"/>
  <c r="CF175" i="12"/>
  <c r="CH175" i="12"/>
  <c r="CJ175" i="12"/>
  <c r="CN175" i="12"/>
  <c r="CT175" i="12"/>
  <c r="CV175" i="12"/>
  <c r="CD176" i="12"/>
  <c r="CF176" i="12"/>
  <c r="CH176" i="12"/>
  <c r="CJ176" i="12"/>
  <c r="CN176" i="12"/>
  <c r="CT176" i="12"/>
  <c r="CV176" i="12"/>
  <c r="CD177" i="12"/>
  <c r="CF177" i="12"/>
  <c r="CH177" i="12"/>
  <c r="CJ177" i="12"/>
  <c r="CN177" i="12"/>
  <c r="CT177" i="12"/>
  <c r="CV177" i="12"/>
  <c r="CD178" i="12"/>
  <c r="CF178" i="12"/>
  <c r="CH178" i="12"/>
  <c r="CJ178" i="12"/>
  <c r="CN178" i="12"/>
  <c r="CT178" i="12"/>
  <c r="CV178" i="12"/>
  <c r="CD179" i="12"/>
  <c r="CF179" i="12"/>
  <c r="CH179" i="12"/>
  <c r="CJ179" i="12"/>
  <c r="CN179" i="12"/>
  <c r="CT179" i="12"/>
  <c r="CV179" i="12"/>
  <c r="CD180" i="12"/>
  <c r="CF180" i="12"/>
  <c r="CH180" i="12"/>
  <c r="CJ180" i="12"/>
  <c r="CN180" i="12"/>
  <c r="CT180" i="12"/>
  <c r="CV180" i="12"/>
  <c r="CD181" i="12"/>
  <c r="CF181" i="12"/>
  <c r="CH181" i="12"/>
  <c r="CJ181" i="12"/>
  <c r="CN181" i="12"/>
  <c r="CT181" i="12"/>
  <c r="CV181" i="12"/>
  <c r="CD182" i="12"/>
  <c r="CF182" i="12"/>
  <c r="CH182" i="12"/>
  <c r="CJ182" i="12"/>
  <c r="CN182" i="12"/>
  <c r="CT182" i="12"/>
  <c r="CV182" i="12"/>
  <c r="CD183" i="12"/>
  <c r="CF183" i="12"/>
  <c r="CH183" i="12"/>
  <c r="CJ183" i="12"/>
  <c r="CN183" i="12"/>
  <c r="CT183" i="12"/>
  <c r="CV183" i="12"/>
  <c r="CD184" i="12"/>
  <c r="CF184" i="12"/>
  <c r="CH184" i="12"/>
  <c r="CJ184" i="12"/>
  <c r="CN184" i="12"/>
  <c r="CT184" i="12"/>
  <c r="CV184" i="12"/>
  <c r="CD185" i="12"/>
  <c r="CF185" i="12"/>
  <c r="CH185" i="12"/>
  <c r="CJ185" i="12"/>
  <c r="CN185" i="12"/>
  <c r="CT185" i="12"/>
  <c r="CV185" i="12"/>
  <c r="CD186" i="12"/>
  <c r="CF186" i="12"/>
  <c r="CH186" i="12"/>
  <c r="CJ186" i="12"/>
  <c r="CN186" i="12"/>
  <c r="CT186" i="12"/>
  <c r="CV186" i="12"/>
  <c r="CD187" i="12"/>
  <c r="CF187" i="12"/>
  <c r="CH187" i="12"/>
  <c r="CJ187" i="12"/>
  <c r="CN187" i="12"/>
  <c r="CT187" i="12"/>
  <c r="CV187" i="12"/>
  <c r="CD188" i="12"/>
  <c r="CF188" i="12"/>
  <c r="CH188" i="12"/>
  <c r="CJ188" i="12"/>
  <c r="CN188" i="12"/>
  <c r="CT188" i="12"/>
  <c r="CV188" i="12"/>
  <c r="CD189" i="12"/>
  <c r="CF189" i="12"/>
  <c r="CH189" i="12"/>
  <c r="CJ189" i="12"/>
  <c r="CN189" i="12"/>
  <c r="CT189" i="12"/>
  <c r="CV189" i="12"/>
  <c r="CD190" i="12"/>
  <c r="CF190" i="12"/>
  <c r="CH190" i="12"/>
  <c r="CJ190" i="12"/>
  <c r="CN190" i="12"/>
  <c r="CT190" i="12"/>
  <c r="CV190" i="12"/>
  <c r="CD191" i="12"/>
  <c r="CF191" i="12"/>
  <c r="CH191" i="12"/>
  <c r="CJ191" i="12"/>
  <c r="CN191" i="12"/>
  <c r="CT191" i="12"/>
  <c r="CV191" i="12"/>
  <c r="CD192" i="12"/>
  <c r="CF192" i="12"/>
  <c r="CH192" i="12"/>
  <c r="CJ192" i="12"/>
  <c r="CN192" i="12"/>
  <c r="CT192" i="12"/>
  <c r="CV192" i="12"/>
  <c r="CD193" i="12"/>
  <c r="CF193" i="12"/>
  <c r="CH193" i="12"/>
  <c r="CJ193" i="12"/>
  <c r="CN193" i="12"/>
  <c r="CT193" i="12"/>
  <c r="CV193" i="12"/>
  <c r="CD194" i="12"/>
  <c r="CF194" i="12"/>
  <c r="CH194" i="12"/>
  <c r="CJ194" i="12"/>
  <c r="CN194" i="12"/>
  <c r="CT194" i="12"/>
  <c r="CV194" i="12"/>
  <c r="CD195" i="12"/>
  <c r="CF195" i="12"/>
  <c r="CH195" i="12"/>
  <c r="CJ195" i="12"/>
  <c r="CN195" i="12"/>
  <c r="CT195" i="12"/>
  <c r="CV195" i="12"/>
  <c r="CD196" i="12"/>
  <c r="CF196" i="12"/>
  <c r="CH196" i="12"/>
  <c r="CJ196" i="12"/>
  <c r="CN196" i="12"/>
  <c r="CT196" i="12"/>
  <c r="CV196" i="12"/>
  <c r="CD197" i="12"/>
  <c r="CF197" i="12"/>
  <c r="CH197" i="12"/>
  <c r="CJ197" i="12"/>
  <c r="CN197" i="12"/>
  <c r="CT197" i="12"/>
  <c r="CV197" i="12"/>
  <c r="CD198" i="12"/>
  <c r="CF198" i="12"/>
  <c r="CH198" i="12"/>
  <c r="CJ198" i="12"/>
  <c r="CN198" i="12"/>
  <c r="CT198" i="12"/>
  <c r="CV198" i="12"/>
  <c r="CD199" i="12"/>
  <c r="CF199" i="12"/>
  <c r="CH199" i="12"/>
  <c r="CJ199" i="12"/>
  <c r="CN199" i="12"/>
  <c r="CT199" i="12"/>
  <c r="CV199" i="12"/>
  <c r="CD200" i="12"/>
  <c r="CF200" i="12"/>
  <c r="CH200" i="12"/>
  <c r="CJ200" i="12"/>
  <c r="CN200" i="12"/>
  <c r="CT200" i="12"/>
  <c r="CV200" i="12"/>
  <c r="CD201" i="12"/>
  <c r="CF201" i="12"/>
  <c r="CH201" i="12"/>
  <c r="CJ201" i="12"/>
  <c r="CN201" i="12"/>
  <c r="CT201" i="12"/>
  <c r="CV201" i="12"/>
  <c r="CD202" i="12"/>
  <c r="CF202" i="12"/>
  <c r="CH202" i="12"/>
  <c r="CJ202" i="12"/>
  <c r="CN202" i="12"/>
  <c r="CT202" i="12"/>
  <c r="CV202" i="12"/>
  <c r="CD203" i="12"/>
  <c r="CF203" i="12"/>
  <c r="CH203" i="12"/>
  <c r="CJ203" i="12"/>
  <c r="CN203" i="12"/>
  <c r="CT203" i="12"/>
  <c r="CV203" i="12"/>
  <c r="CD204" i="12"/>
  <c r="CF204" i="12"/>
  <c r="CH204" i="12"/>
  <c r="CJ204" i="12"/>
  <c r="CN204" i="12"/>
  <c r="CT204" i="12"/>
  <c r="CV204" i="12"/>
  <c r="CD205" i="12"/>
  <c r="CF205" i="12"/>
  <c r="CH205" i="12"/>
  <c r="CJ205" i="12"/>
  <c r="CN205" i="12"/>
  <c r="CT205" i="12"/>
  <c r="CV205" i="12"/>
  <c r="CD206" i="12"/>
  <c r="CF206" i="12"/>
  <c r="CH206" i="12"/>
  <c r="CJ206" i="12"/>
  <c r="CN206" i="12"/>
  <c r="CT206" i="12"/>
  <c r="CV206" i="12"/>
  <c r="CD207" i="12"/>
  <c r="CF207" i="12"/>
  <c r="CH207" i="12"/>
  <c r="CJ207" i="12"/>
  <c r="CN207" i="12"/>
  <c r="CT207" i="12"/>
  <c r="CV207" i="12"/>
  <c r="CD208" i="12"/>
  <c r="CF208" i="12"/>
  <c r="CH208" i="12"/>
  <c r="CJ208" i="12"/>
  <c r="CN208" i="12"/>
  <c r="CT208" i="12"/>
  <c r="CV208" i="12"/>
  <c r="CD209" i="12"/>
  <c r="CF209" i="12"/>
  <c r="CH209" i="12"/>
  <c r="CJ209" i="12"/>
  <c r="CN209" i="12"/>
  <c r="CT209" i="12"/>
  <c r="CV209" i="12"/>
  <c r="CD210" i="12"/>
  <c r="CF210" i="12"/>
  <c r="CH210" i="12"/>
  <c r="CJ210" i="12"/>
  <c r="CN210" i="12"/>
  <c r="CT210" i="12"/>
  <c r="CV210" i="12"/>
  <c r="CD211" i="12"/>
  <c r="CF211" i="12"/>
  <c r="CH211" i="12"/>
  <c r="CJ211" i="12"/>
  <c r="CN211" i="12"/>
  <c r="CT211" i="12"/>
  <c r="CV211" i="12"/>
  <c r="CD212" i="12"/>
  <c r="CF212" i="12"/>
  <c r="CH212" i="12"/>
  <c r="CJ212" i="12"/>
  <c r="CN212" i="12"/>
  <c r="CT212" i="12"/>
  <c r="CV212" i="12"/>
  <c r="CD213" i="12"/>
  <c r="CF213" i="12"/>
  <c r="CH213" i="12"/>
  <c r="CJ213" i="12"/>
  <c r="CN213" i="12"/>
  <c r="CT213" i="12"/>
  <c r="CV213" i="12"/>
  <c r="CD214" i="12"/>
  <c r="CF214" i="12"/>
  <c r="CH214" i="12"/>
  <c r="CJ214" i="12"/>
  <c r="CN214" i="12"/>
  <c r="CT214" i="12"/>
  <c r="CV214" i="12"/>
  <c r="CD215" i="12"/>
  <c r="CF215" i="12"/>
  <c r="CH215" i="12"/>
  <c r="CJ215" i="12"/>
  <c r="CN215" i="12"/>
  <c r="CT215" i="12"/>
  <c r="CV215" i="12"/>
  <c r="CD216" i="12"/>
  <c r="CF216" i="12"/>
  <c r="CH216" i="12"/>
  <c r="CJ216" i="12"/>
  <c r="CN216" i="12"/>
  <c r="CT216" i="12"/>
  <c r="CV216" i="12"/>
  <c r="CD217" i="12"/>
  <c r="CF217" i="12"/>
  <c r="CH217" i="12"/>
  <c r="CJ217" i="12"/>
  <c r="CN217" i="12"/>
  <c r="CT217" i="12"/>
  <c r="CV217" i="12"/>
  <c r="CD218" i="12"/>
  <c r="CF218" i="12"/>
  <c r="CH218" i="12"/>
  <c r="CJ218" i="12"/>
  <c r="CN218" i="12"/>
  <c r="CT218" i="12"/>
  <c r="CV218" i="12"/>
  <c r="CD219" i="12"/>
  <c r="CF219" i="12"/>
  <c r="CH219" i="12"/>
  <c r="CJ219" i="12"/>
  <c r="CN219" i="12"/>
  <c r="CT219" i="12"/>
  <c r="CV219" i="12"/>
  <c r="CD220" i="12"/>
  <c r="CF220" i="12"/>
  <c r="CH220" i="12"/>
  <c r="CJ220" i="12"/>
  <c r="CN220" i="12"/>
  <c r="CT220" i="12"/>
  <c r="CV220" i="12"/>
  <c r="CD221" i="12"/>
  <c r="CF221" i="12"/>
  <c r="CH221" i="12"/>
  <c r="CJ221" i="12"/>
  <c r="CN221" i="12"/>
  <c r="CT221" i="12"/>
  <c r="CV221" i="12"/>
  <c r="CD222" i="12"/>
  <c r="CF222" i="12"/>
  <c r="CH222" i="12"/>
  <c r="CJ222" i="12"/>
  <c r="CN222" i="12"/>
  <c r="CT222" i="12"/>
  <c r="CV222" i="12"/>
  <c r="CD223" i="12"/>
  <c r="CF223" i="12"/>
  <c r="CH223" i="12"/>
  <c r="CJ223" i="12"/>
  <c r="CN223" i="12"/>
  <c r="CT223" i="12"/>
  <c r="CV223" i="12"/>
  <c r="CD224" i="12"/>
  <c r="CF224" i="12"/>
  <c r="CH224" i="12"/>
  <c r="CJ224" i="12"/>
  <c r="CN224" i="12"/>
  <c r="CT224" i="12"/>
  <c r="CV224" i="12"/>
  <c r="CD225" i="12"/>
  <c r="CF225" i="12"/>
  <c r="CH225" i="12"/>
  <c r="CJ225" i="12"/>
  <c r="CN225" i="12"/>
  <c r="CT225" i="12"/>
  <c r="CV225" i="12"/>
  <c r="CD226" i="12"/>
  <c r="CF226" i="12"/>
  <c r="CH226" i="12"/>
  <c r="CJ226" i="12"/>
  <c r="CN226" i="12"/>
  <c r="CT226" i="12"/>
  <c r="CV226" i="12"/>
  <c r="CD227" i="12"/>
  <c r="CF227" i="12"/>
  <c r="CH227" i="12"/>
  <c r="CJ227" i="12"/>
  <c r="CN227" i="12"/>
  <c r="CT227" i="12"/>
  <c r="CV227" i="12"/>
  <c r="CD228" i="12"/>
  <c r="CF228" i="12"/>
  <c r="CH228" i="12"/>
  <c r="CJ228" i="12"/>
  <c r="CN228" i="12"/>
  <c r="CT228" i="12"/>
  <c r="CV228" i="12"/>
  <c r="CD229" i="12"/>
  <c r="CF229" i="12"/>
  <c r="CH229" i="12"/>
  <c r="CJ229" i="12"/>
  <c r="CN229" i="12"/>
  <c r="CT229" i="12"/>
  <c r="CV229" i="12"/>
  <c r="CD230" i="12"/>
  <c r="CF230" i="12"/>
  <c r="CH230" i="12"/>
  <c r="CJ230" i="12"/>
  <c r="CN230" i="12"/>
  <c r="CT230" i="12"/>
  <c r="CV230" i="12"/>
  <c r="CD231" i="12"/>
  <c r="CF231" i="12"/>
  <c r="CH231" i="12"/>
  <c r="CJ231" i="12"/>
  <c r="CN231" i="12"/>
  <c r="CT231" i="12"/>
  <c r="CV231" i="12"/>
  <c r="CD232" i="12"/>
  <c r="CF232" i="12"/>
  <c r="CH232" i="12"/>
  <c r="CJ232" i="12"/>
  <c r="CN232" i="12"/>
  <c r="CT232" i="12"/>
  <c r="CV232" i="12"/>
  <c r="CD233" i="12"/>
  <c r="CF233" i="12"/>
  <c r="CH233" i="12"/>
  <c r="CJ233" i="12"/>
  <c r="CN233" i="12"/>
  <c r="CT233" i="12"/>
  <c r="CV233" i="12"/>
  <c r="CD234" i="12"/>
  <c r="CF234" i="12"/>
  <c r="CH234" i="12"/>
  <c r="CJ234" i="12"/>
  <c r="CN234" i="12"/>
  <c r="CT234" i="12"/>
  <c r="CV234" i="12"/>
  <c r="CD235" i="12"/>
  <c r="CF235" i="12"/>
  <c r="CH235" i="12"/>
  <c r="CJ235" i="12"/>
  <c r="CN235" i="12"/>
  <c r="CT235" i="12"/>
  <c r="CV235" i="12"/>
  <c r="CD236" i="12"/>
  <c r="CF236" i="12"/>
  <c r="CH236" i="12"/>
  <c r="CJ236" i="12"/>
  <c r="CN236" i="12"/>
  <c r="CT236" i="12"/>
  <c r="CV236" i="12"/>
  <c r="CD237" i="12"/>
  <c r="CF237" i="12"/>
  <c r="CH237" i="12"/>
  <c r="CJ237" i="12"/>
  <c r="CN237" i="12"/>
  <c r="CT237" i="12"/>
  <c r="CV237" i="12"/>
  <c r="CD238" i="12"/>
  <c r="CF238" i="12"/>
  <c r="CH238" i="12"/>
  <c r="CJ238" i="12"/>
  <c r="CN238" i="12"/>
  <c r="CT238" i="12"/>
  <c r="CV238" i="12"/>
  <c r="CD239" i="12"/>
  <c r="CF239" i="12"/>
  <c r="CH239" i="12"/>
  <c r="CJ239" i="12"/>
  <c r="CN239" i="12"/>
  <c r="CT239" i="12"/>
  <c r="CV239" i="12"/>
  <c r="CD240" i="12"/>
  <c r="CF240" i="12"/>
  <c r="CH240" i="12"/>
  <c r="CJ240" i="12"/>
  <c r="CN240" i="12"/>
  <c r="CT240" i="12"/>
  <c r="CV240" i="12"/>
  <c r="CD241" i="12"/>
  <c r="CF241" i="12"/>
  <c r="CH241" i="12"/>
  <c r="CJ241" i="12"/>
  <c r="CN241" i="12"/>
  <c r="CT241" i="12"/>
  <c r="CV241" i="12"/>
  <c r="CD242" i="12"/>
  <c r="CF242" i="12"/>
  <c r="CH242" i="12"/>
  <c r="CJ242" i="12"/>
  <c r="CN242" i="12"/>
  <c r="CT242" i="12"/>
  <c r="CV242" i="12"/>
  <c r="CD243" i="12"/>
  <c r="CF243" i="12"/>
  <c r="CH243" i="12"/>
  <c r="CJ243" i="12"/>
  <c r="CN243" i="12"/>
  <c r="CT243" i="12"/>
  <c r="CV243" i="12"/>
  <c r="CD244" i="12"/>
  <c r="CF244" i="12"/>
  <c r="CH244" i="12"/>
  <c r="CJ244" i="12"/>
  <c r="CN244" i="12"/>
  <c r="CT244" i="12"/>
  <c r="CV244" i="12"/>
  <c r="CD245" i="12"/>
  <c r="CF245" i="12"/>
  <c r="CH245" i="12"/>
  <c r="CJ245" i="12"/>
  <c r="CN245" i="12"/>
  <c r="CT245" i="12"/>
  <c r="CV245" i="12"/>
  <c r="CD246" i="12"/>
  <c r="CF246" i="12"/>
  <c r="CH246" i="12"/>
  <c r="CJ246" i="12"/>
  <c r="CN246" i="12"/>
  <c r="CT246" i="12"/>
  <c r="CV246" i="12"/>
  <c r="CD247" i="12"/>
  <c r="CF247" i="12"/>
  <c r="CH247" i="12"/>
  <c r="CJ247" i="12"/>
  <c r="CN247" i="12"/>
  <c r="CT247" i="12"/>
  <c r="CV247" i="12"/>
  <c r="CD248" i="12"/>
  <c r="CF248" i="12"/>
  <c r="CH248" i="12"/>
  <c r="CJ248" i="12"/>
  <c r="CN248" i="12"/>
  <c r="CT248" i="12"/>
  <c r="CV248" i="12"/>
  <c r="CD249" i="12"/>
  <c r="CF249" i="12"/>
  <c r="CH249" i="12"/>
  <c r="CJ249" i="12"/>
  <c r="CN249" i="12"/>
  <c r="CT249" i="12"/>
  <c r="CV249" i="12"/>
  <c r="CD250" i="12"/>
  <c r="CF250" i="12"/>
  <c r="CH250" i="12"/>
  <c r="CJ250" i="12"/>
  <c r="CN250" i="12"/>
  <c r="CT250" i="12"/>
  <c r="CV250" i="12"/>
  <c r="CD251" i="12"/>
  <c r="CF251" i="12"/>
  <c r="CH251" i="12"/>
  <c r="CJ251" i="12"/>
  <c r="CN251" i="12"/>
  <c r="CT251" i="12"/>
  <c r="CV251" i="12"/>
  <c r="CD252" i="12"/>
  <c r="CF252" i="12"/>
  <c r="CH252" i="12"/>
  <c r="CJ252" i="12"/>
  <c r="CN252" i="12"/>
  <c r="CT252" i="12"/>
  <c r="CV252" i="12"/>
  <c r="CD253" i="12"/>
  <c r="CF253" i="12"/>
  <c r="CH253" i="12"/>
  <c r="CJ253" i="12"/>
  <c r="CN253" i="12"/>
  <c r="CT253" i="12"/>
  <c r="CV253" i="12"/>
  <c r="CD254" i="12"/>
  <c r="CF254" i="12"/>
  <c r="CH254" i="12"/>
  <c r="CJ254" i="12"/>
  <c r="CN254" i="12"/>
  <c r="CT254" i="12"/>
  <c r="CV254" i="12"/>
  <c r="CD255" i="12"/>
  <c r="CF255" i="12"/>
  <c r="CH255" i="12"/>
  <c r="CJ255" i="12"/>
  <c r="CN255" i="12"/>
  <c r="CT255" i="12"/>
  <c r="CV255" i="12"/>
  <c r="CD256" i="12"/>
  <c r="CF256" i="12"/>
  <c r="CH256" i="12"/>
  <c r="CJ256" i="12"/>
  <c r="CN256" i="12"/>
  <c r="CT256" i="12"/>
  <c r="CV256" i="12"/>
  <c r="CD257" i="12"/>
  <c r="CF257" i="12"/>
  <c r="CH257" i="12"/>
  <c r="CJ257" i="12"/>
  <c r="CN257" i="12"/>
  <c r="CT257" i="12"/>
  <c r="CV257" i="12"/>
  <c r="CD258" i="12"/>
  <c r="CF258" i="12"/>
  <c r="CH258" i="12"/>
  <c r="CJ258" i="12"/>
  <c r="CN258" i="12"/>
  <c r="CT258" i="12"/>
  <c r="CV258" i="12"/>
  <c r="CD259" i="12"/>
  <c r="CF259" i="12"/>
  <c r="CH259" i="12"/>
  <c r="CJ259" i="12"/>
  <c r="CN259" i="12"/>
  <c r="CT259" i="12"/>
  <c r="CV259" i="12"/>
  <c r="CD260" i="12"/>
  <c r="CF260" i="12"/>
  <c r="CH260" i="12"/>
  <c r="CJ260" i="12"/>
  <c r="CN260" i="12"/>
  <c r="CT260" i="12"/>
  <c r="CV260" i="12"/>
  <c r="CD261" i="12"/>
  <c r="CF261" i="12"/>
  <c r="CH261" i="12"/>
  <c r="CJ261" i="12"/>
  <c r="CN261" i="12"/>
  <c r="CT261" i="12"/>
  <c r="CV261" i="12"/>
  <c r="CD262" i="12"/>
  <c r="CF262" i="12"/>
  <c r="CH262" i="12"/>
  <c r="CJ262" i="12"/>
  <c r="CN262" i="12"/>
  <c r="CT262" i="12"/>
  <c r="CV262" i="12"/>
  <c r="CD263" i="12"/>
  <c r="CF263" i="12"/>
  <c r="CH263" i="12"/>
  <c r="CJ263" i="12"/>
  <c r="CN263" i="12"/>
  <c r="CT263" i="12"/>
  <c r="CV263" i="12"/>
  <c r="CD264" i="12"/>
  <c r="CF264" i="12"/>
  <c r="CH264" i="12"/>
  <c r="CJ264" i="12"/>
  <c r="CN264" i="12"/>
  <c r="CT264" i="12"/>
  <c r="CV264" i="12"/>
  <c r="CD265" i="12"/>
  <c r="CF265" i="12"/>
  <c r="CH265" i="12"/>
  <c r="CJ265" i="12"/>
  <c r="CN265" i="12"/>
  <c r="CT265" i="12"/>
  <c r="CV265" i="12"/>
  <c r="CD266" i="12"/>
  <c r="CF266" i="12"/>
  <c r="CH266" i="12"/>
  <c r="CJ266" i="12"/>
  <c r="CN266" i="12"/>
  <c r="CT266" i="12"/>
  <c r="CV266" i="12"/>
  <c r="CD267" i="12"/>
  <c r="CF267" i="12"/>
  <c r="CH267" i="12"/>
  <c r="CJ267" i="12"/>
  <c r="CN267" i="12"/>
  <c r="CT267" i="12"/>
  <c r="CV267" i="12"/>
  <c r="CD268" i="12"/>
  <c r="CF268" i="12"/>
  <c r="CH268" i="12"/>
  <c r="CJ268" i="12"/>
  <c r="CN268" i="12"/>
  <c r="CT268" i="12"/>
  <c r="CV268" i="12"/>
  <c r="CD269" i="12"/>
  <c r="CF269" i="12"/>
  <c r="CH269" i="12"/>
  <c r="CJ269" i="12"/>
  <c r="CN269" i="12"/>
  <c r="CT269" i="12"/>
  <c r="CV269" i="12"/>
  <c r="CD270" i="12"/>
  <c r="CF270" i="12"/>
  <c r="CH270" i="12"/>
  <c r="CJ270" i="12"/>
  <c r="CN270" i="12"/>
  <c r="CT270" i="12"/>
  <c r="CV270" i="12"/>
  <c r="CD271" i="12"/>
  <c r="CF271" i="12"/>
  <c r="CH271" i="12"/>
  <c r="CJ271" i="12"/>
  <c r="CN271" i="12"/>
  <c r="CT271" i="12"/>
  <c r="CV271" i="12"/>
  <c r="CD272" i="12"/>
  <c r="CF272" i="12"/>
  <c r="CH272" i="12"/>
  <c r="CJ272" i="12"/>
  <c r="CN272" i="12"/>
  <c r="CT272" i="12"/>
  <c r="CV272" i="12"/>
  <c r="CD273" i="12"/>
  <c r="CF273" i="12"/>
  <c r="CH273" i="12"/>
  <c r="CJ273" i="12"/>
  <c r="CN273" i="12"/>
  <c r="CT273" i="12"/>
  <c r="CV273" i="12"/>
  <c r="CD274" i="12"/>
  <c r="CF274" i="12"/>
  <c r="CH274" i="12"/>
  <c r="CJ274" i="12"/>
  <c r="CN274" i="12"/>
  <c r="CT274" i="12"/>
  <c r="CV274" i="12"/>
  <c r="CD275" i="12"/>
  <c r="CF275" i="12"/>
  <c r="CH275" i="12"/>
  <c r="CJ275" i="12"/>
  <c r="CN275" i="12"/>
  <c r="CT275" i="12"/>
  <c r="CV275" i="12"/>
  <c r="CD276" i="12"/>
  <c r="CF276" i="12"/>
  <c r="CH276" i="12"/>
  <c r="CJ276" i="12"/>
  <c r="CN276" i="12"/>
  <c r="CT276" i="12"/>
  <c r="CV276" i="12"/>
  <c r="CD277" i="12"/>
  <c r="CF277" i="12"/>
  <c r="CH277" i="12"/>
  <c r="CJ277" i="12"/>
  <c r="CN277" i="12"/>
  <c r="CT277" i="12"/>
  <c r="CV277" i="12"/>
  <c r="CD278" i="12"/>
  <c r="CF278" i="12"/>
  <c r="CH278" i="12"/>
  <c r="CJ278" i="12"/>
  <c r="CN278" i="12"/>
  <c r="CT278" i="12"/>
  <c r="CV278" i="12"/>
  <c r="CD279" i="12"/>
  <c r="CF279" i="12"/>
  <c r="CH279" i="12"/>
  <c r="CJ279" i="12"/>
  <c r="CN279" i="12"/>
  <c r="CT279" i="12"/>
  <c r="CV279" i="12"/>
  <c r="CD280" i="12"/>
  <c r="CF280" i="12"/>
  <c r="CH280" i="12"/>
  <c r="CJ280" i="12"/>
  <c r="CN280" i="12"/>
  <c r="CT280" i="12"/>
  <c r="CV280" i="12"/>
  <c r="CD281" i="12"/>
  <c r="CF281" i="12"/>
  <c r="CH281" i="12"/>
  <c r="CJ281" i="12"/>
  <c r="CN281" i="12"/>
  <c r="CT281" i="12"/>
  <c r="CV281" i="12"/>
  <c r="CD282" i="12"/>
  <c r="CF282" i="12"/>
  <c r="CH282" i="12"/>
  <c r="CJ282" i="12"/>
  <c r="CN282" i="12"/>
  <c r="CT282" i="12"/>
  <c r="CV282" i="12"/>
  <c r="CD283" i="12"/>
  <c r="CF283" i="12"/>
  <c r="CH283" i="12"/>
  <c r="CJ283" i="12"/>
  <c r="CN283" i="12"/>
  <c r="CT283" i="12"/>
  <c r="CV283" i="12"/>
  <c r="CD284" i="12"/>
  <c r="CF284" i="12"/>
  <c r="CH284" i="12"/>
  <c r="CJ284" i="12"/>
  <c r="CN284" i="12"/>
  <c r="CT284" i="12"/>
  <c r="CV284" i="12"/>
  <c r="CD285" i="12"/>
  <c r="CF285" i="12"/>
  <c r="CH285" i="12"/>
  <c r="CJ285" i="12"/>
  <c r="CN285" i="12"/>
  <c r="CT285" i="12"/>
  <c r="CV285" i="12"/>
  <c r="CD286" i="12"/>
  <c r="CF286" i="12"/>
  <c r="CH286" i="12"/>
  <c r="CJ286" i="12"/>
  <c r="CN286" i="12"/>
  <c r="CT286" i="12"/>
  <c r="CV286" i="12"/>
  <c r="CD287" i="12"/>
  <c r="CF287" i="12"/>
  <c r="CH287" i="12"/>
  <c r="CJ287" i="12"/>
  <c r="CN287" i="12"/>
  <c r="CT287" i="12"/>
  <c r="CV287" i="12"/>
  <c r="CD288" i="12"/>
  <c r="CF288" i="12"/>
  <c r="CH288" i="12"/>
  <c r="CJ288" i="12"/>
  <c r="CN288" i="12"/>
  <c r="CT288" i="12"/>
  <c r="CV288" i="12"/>
  <c r="CD289" i="12"/>
  <c r="CF289" i="12"/>
  <c r="CH289" i="12"/>
  <c r="CJ289" i="12"/>
  <c r="CN289" i="12"/>
  <c r="CT289" i="12"/>
  <c r="CV289" i="12"/>
  <c r="CD290" i="12"/>
  <c r="CF290" i="12"/>
  <c r="CH290" i="12"/>
  <c r="CJ290" i="12"/>
  <c r="CN290" i="12"/>
  <c r="CT290" i="12"/>
  <c r="CV290" i="12"/>
  <c r="CD291" i="12"/>
  <c r="CF291" i="12"/>
  <c r="CH291" i="12"/>
  <c r="CJ291" i="12"/>
  <c r="CN291" i="12"/>
  <c r="CT291" i="12"/>
  <c r="CV291" i="12"/>
  <c r="CD292" i="12"/>
  <c r="CF292" i="12"/>
  <c r="CH292" i="12"/>
  <c r="CJ292" i="12"/>
  <c r="CN292" i="12"/>
  <c r="CT292" i="12"/>
  <c r="CV292" i="12"/>
  <c r="CD293" i="12"/>
  <c r="CF293" i="12"/>
  <c r="CH293" i="12"/>
  <c r="CJ293" i="12"/>
  <c r="CN293" i="12"/>
  <c r="CT293" i="12"/>
  <c r="CV293" i="12"/>
  <c r="CD294" i="12"/>
  <c r="CF294" i="12"/>
  <c r="CH294" i="12"/>
  <c r="CJ294" i="12"/>
  <c r="CN294" i="12"/>
  <c r="CT294" i="12"/>
  <c r="CV294" i="12"/>
  <c r="CD295" i="12"/>
  <c r="CF295" i="12"/>
  <c r="CH295" i="12"/>
  <c r="CJ295" i="12"/>
  <c r="CN295" i="12"/>
  <c r="CT295" i="12"/>
  <c r="CV295" i="12"/>
  <c r="CD296" i="12"/>
  <c r="CF296" i="12"/>
  <c r="CH296" i="12"/>
  <c r="CJ296" i="12"/>
  <c r="CN296" i="12"/>
  <c r="CT296" i="12"/>
  <c r="CV296" i="12"/>
  <c r="CD297" i="12"/>
  <c r="CF297" i="12"/>
  <c r="CH297" i="12"/>
  <c r="CJ297" i="12"/>
  <c r="CN297" i="12"/>
  <c r="CT297" i="12"/>
  <c r="CV297" i="12"/>
  <c r="CD298" i="12"/>
  <c r="CF298" i="12"/>
  <c r="CH298" i="12"/>
  <c r="CJ298" i="12"/>
  <c r="CN298" i="12"/>
  <c r="CT298" i="12"/>
  <c r="CV298" i="12"/>
  <c r="CD299" i="12"/>
  <c r="CF299" i="12"/>
  <c r="CH299" i="12"/>
  <c r="CJ299" i="12"/>
  <c r="CN299" i="12"/>
  <c r="CT299" i="12"/>
  <c r="CV299" i="12"/>
  <c r="CD300" i="12"/>
  <c r="CF300" i="12"/>
  <c r="CH300" i="12"/>
  <c r="CJ300" i="12"/>
  <c r="CN300" i="12"/>
  <c r="CT300" i="12"/>
  <c r="CV300" i="12"/>
  <c r="CD301" i="12"/>
  <c r="CF301" i="12"/>
  <c r="CH301" i="12"/>
  <c r="CJ301" i="12"/>
  <c r="CN301" i="12"/>
  <c r="CT301" i="12"/>
  <c r="CV301" i="12"/>
  <c r="CD302" i="12"/>
  <c r="CF302" i="12"/>
  <c r="CH302" i="12"/>
  <c r="CJ302" i="12"/>
  <c r="CN302" i="12"/>
  <c r="CT302" i="12"/>
  <c r="CV302" i="12"/>
  <c r="CD303" i="12"/>
  <c r="CF303" i="12"/>
  <c r="CH303" i="12"/>
  <c r="CJ303" i="12"/>
  <c r="CN303" i="12"/>
  <c r="CT303" i="12"/>
  <c r="CV303" i="12"/>
  <c r="CD304" i="12"/>
  <c r="CF304" i="12"/>
  <c r="CH304" i="12"/>
  <c r="CJ304" i="12"/>
  <c r="CN304" i="12"/>
  <c r="CT304" i="12"/>
  <c r="CV304" i="12"/>
  <c r="CD305" i="12"/>
  <c r="CF305" i="12"/>
  <c r="CH305" i="12"/>
  <c r="CJ305" i="12"/>
  <c r="CN305" i="12"/>
  <c r="CT305" i="12"/>
  <c r="CV305" i="12"/>
  <c r="CD306" i="12"/>
  <c r="CF306" i="12"/>
  <c r="CH306" i="12"/>
  <c r="CJ306" i="12"/>
  <c r="CN306" i="12"/>
  <c r="CT306" i="12"/>
  <c r="CV306" i="12"/>
  <c r="CD307" i="12"/>
  <c r="CF307" i="12"/>
  <c r="CH307" i="12"/>
  <c r="CJ307" i="12"/>
  <c r="CN307" i="12"/>
  <c r="CT307" i="12"/>
  <c r="CV307" i="12"/>
  <c r="CD308" i="12"/>
  <c r="CF308" i="12"/>
  <c r="CH308" i="12"/>
  <c r="CJ308" i="12"/>
  <c r="CN308" i="12"/>
  <c r="CT308" i="12"/>
  <c r="CV308" i="12"/>
  <c r="CD309" i="12"/>
  <c r="CF309" i="12"/>
  <c r="CH309" i="12"/>
  <c r="CJ309" i="12"/>
  <c r="CN309" i="12"/>
  <c r="CT309" i="12"/>
  <c r="CV309" i="12"/>
  <c r="CD310" i="12"/>
  <c r="CF310" i="12"/>
  <c r="CH310" i="12"/>
  <c r="CJ310" i="12"/>
  <c r="CN310" i="12"/>
  <c r="CT310" i="12"/>
  <c r="CV310" i="12"/>
  <c r="CD311" i="12"/>
  <c r="CF311" i="12"/>
  <c r="CH311" i="12"/>
  <c r="CJ311" i="12"/>
  <c r="CN311" i="12"/>
  <c r="CT311" i="12"/>
  <c r="CV311" i="12"/>
  <c r="CD312" i="12"/>
  <c r="CF312" i="12"/>
  <c r="CH312" i="12"/>
  <c r="CJ312" i="12"/>
  <c r="CN312" i="12"/>
  <c r="CT312" i="12"/>
  <c r="CV312" i="12"/>
  <c r="CD313" i="12"/>
  <c r="CF313" i="12"/>
  <c r="CH313" i="12"/>
  <c r="CJ313" i="12"/>
  <c r="CN313" i="12"/>
  <c r="CT313" i="12"/>
  <c r="CV313" i="12"/>
  <c r="CD314" i="12"/>
  <c r="CF314" i="12"/>
  <c r="CH314" i="12"/>
  <c r="CJ314" i="12"/>
  <c r="CN314" i="12"/>
  <c r="CT314" i="12"/>
  <c r="CV314" i="12"/>
  <c r="CD315" i="12"/>
  <c r="CF315" i="12"/>
  <c r="CH315" i="12"/>
  <c r="CJ315" i="12"/>
  <c r="CN315" i="12"/>
  <c r="CT315" i="12"/>
  <c r="CV315" i="12"/>
  <c r="CD316" i="12"/>
  <c r="CF316" i="12"/>
  <c r="CH316" i="12"/>
  <c r="CJ316" i="12"/>
  <c r="CN316" i="12"/>
  <c r="CT316" i="12"/>
  <c r="CV316" i="12"/>
  <c r="CD317" i="12"/>
  <c r="CF317" i="12"/>
  <c r="CH317" i="12"/>
  <c r="CJ317" i="12"/>
  <c r="CN317" i="12"/>
  <c r="CT317" i="12"/>
  <c r="CV317" i="12"/>
  <c r="CD318" i="12"/>
  <c r="CF318" i="12"/>
  <c r="CH318" i="12"/>
  <c r="CJ318" i="12"/>
  <c r="CN318" i="12"/>
  <c r="CT318" i="12"/>
  <c r="CV318" i="12"/>
  <c r="CD319" i="12"/>
  <c r="CF319" i="12"/>
  <c r="CH319" i="12"/>
  <c r="CJ319" i="12"/>
  <c r="CN319" i="12"/>
  <c r="CT319" i="12"/>
  <c r="CV319" i="12"/>
  <c r="CD320" i="12"/>
  <c r="CF320" i="12"/>
  <c r="CH320" i="12"/>
  <c r="CJ320" i="12"/>
  <c r="CN320" i="12"/>
  <c r="CT320" i="12"/>
  <c r="CV320" i="12"/>
  <c r="CD321" i="12"/>
  <c r="CF321" i="12"/>
  <c r="CH321" i="12"/>
  <c r="CJ321" i="12"/>
  <c r="CN321" i="12"/>
  <c r="CT321" i="12"/>
  <c r="CV321" i="12"/>
  <c r="CD322" i="12"/>
  <c r="CF322" i="12"/>
  <c r="CH322" i="12"/>
  <c r="CJ322" i="12"/>
  <c r="CN322" i="12"/>
  <c r="CT322" i="12"/>
  <c r="CV322" i="12"/>
  <c r="CD323" i="12"/>
  <c r="CF323" i="12"/>
  <c r="CH323" i="12"/>
  <c r="CJ323" i="12"/>
  <c r="CN323" i="12"/>
  <c r="CT323" i="12"/>
  <c r="CV323" i="12"/>
  <c r="CD324" i="12"/>
  <c r="CF324" i="12"/>
  <c r="CH324" i="12"/>
  <c r="CJ324" i="12"/>
  <c r="CN324" i="12"/>
  <c r="CT324" i="12"/>
  <c r="CV324" i="12"/>
  <c r="CD325" i="12"/>
  <c r="CF325" i="12"/>
  <c r="CH325" i="12"/>
  <c r="CJ325" i="12"/>
  <c r="CN325" i="12"/>
  <c r="CT325" i="12"/>
  <c r="CV325" i="12"/>
  <c r="CD326" i="12"/>
  <c r="CF326" i="12"/>
  <c r="CH326" i="12"/>
  <c r="CJ326" i="12"/>
  <c r="CN326" i="12"/>
  <c r="CT326" i="12"/>
  <c r="CV326" i="12"/>
  <c r="CD327" i="12"/>
  <c r="CF327" i="12"/>
  <c r="CH327" i="12"/>
  <c r="CJ327" i="12"/>
  <c r="CN327" i="12"/>
  <c r="CT327" i="12"/>
  <c r="CV327" i="12"/>
  <c r="CD328" i="12"/>
  <c r="CF328" i="12"/>
  <c r="CH328" i="12"/>
  <c r="CJ328" i="12"/>
  <c r="CN328" i="12"/>
  <c r="CT328" i="12"/>
  <c r="CV328" i="12"/>
  <c r="CD329" i="12"/>
  <c r="CF329" i="12"/>
  <c r="CH329" i="12"/>
  <c r="CJ329" i="12"/>
  <c r="CN329" i="12"/>
  <c r="CT329" i="12"/>
  <c r="CV329" i="12"/>
  <c r="CD330" i="12"/>
  <c r="CF330" i="12"/>
  <c r="CH330" i="12"/>
  <c r="CJ330" i="12"/>
  <c r="CN330" i="12"/>
  <c r="CT330" i="12"/>
  <c r="CV330" i="12"/>
  <c r="CD331" i="12"/>
  <c r="CF331" i="12"/>
  <c r="CH331" i="12"/>
  <c r="CJ331" i="12"/>
  <c r="CN331" i="12"/>
  <c r="CT331" i="12"/>
  <c r="CV331" i="12"/>
  <c r="CD332" i="12"/>
  <c r="CF332" i="12"/>
  <c r="CH332" i="12"/>
  <c r="CJ332" i="12"/>
  <c r="CN332" i="12"/>
  <c r="CT332" i="12"/>
  <c r="CV332" i="12"/>
  <c r="CD333" i="12"/>
  <c r="CF333" i="12"/>
  <c r="CH333" i="12"/>
  <c r="CJ333" i="12"/>
  <c r="CN333" i="12"/>
  <c r="CT333" i="12"/>
  <c r="CV333" i="12"/>
  <c r="CD334" i="12"/>
  <c r="CF334" i="12"/>
  <c r="CH334" i="12"/>
  <c r="CJ334" i="12"/>
  <c r="CN334" i="12"/>
  <c r="CT334" i="12"/>
  <c r="CV334" i="12"/>
  <c r="CD335" i="12"/>
  <c r="CF335" i="12"/>
  <c r="CH335" i="12"/>
  <c r="CJ335" i="12"/>
  <c r="CN335" i="12"/>
  <c r="CT335" i="12"/>
  <c r="CV335" i="12"/>
  <c r="CD336" i="12"/>
  <c r="CF336" i="12"/>
  <c r="CH336" i="12"/>
  <c r="CJ336" i="12"/>
  <c r="CN336" i="12"/>
  <c r="CT336" i="12"/>
  <c r="CV336" i="12"/>
  <c r="CD337" i="12"/>
  <c r="CF337" i="12"/>
  <c r="CH337" i="12"/>
  <c r="CJ337" i="12"/>
  <c r="CN337" i="12"/>
  <c r="CT337" i="12"/>
  <c r="CV337" i="12"/>
  <c r="CD338" i="12"/>
  <c r="CF338" i="12"/>
  <c r="CH338" i="12"/>
  <c r="CJ338" i="12"/>
  <c r="CN338" i="12"/>
  <c r="CT338" i="12"/>
  <c r="CV338" i="12"/>
  <c r="CD339" i="12"/>
  <c r="CF339" i="12"/>
  <c r="CH339" i="12"/>
  <c r="CJ339" i="12"/>
  <c r="CN339" i="12"/>
  <c r="CT339" i="12"/>
  <c r="CV339" i="12"/>
  <c r="CD340" i="12"/>
  <c r="CF340" i="12"/>
  <c r="CH340" i="12"/>
  <c r="CJ340" i="12"/>
  <c r="CN340" i="12"/>
  <c r="CT340" i="12"/>
  <c r="CV340" i="12"/>
  <c r="CD341" i="12"/>
  <c r="CF341" i="12"/>
  <c r="CH341" i="12"/>
  <c r="CJ341" i="12"/>
  <c r="CN341" i="12"/>
  <c r="CT341" i="12"/>
  <c r="CV341" i="12"/>
  <c r="CD342" i="12"/>
  <c r="CF342" i="12"/>
  <c r="CH342" i="12"/>
  <c r="CJ342" i="12"/>
  <c r="CN342" i="12"/>
  <c r="CT342" i="12"/>
  <c r="CV342" i="12"/>
  <c r="CD343" i="12"/>
  <c r="CF343" i="12"/>
  <c r="CH343" i="12"/>
  <c r="CJ343" i="12"/>
  <c r="CN343" i="12"/>
  <c r="CT343" i="12"/>
  <c r="CV343" i="12"/>
  <c r="CD344" i="12"/>
  <c r="CF344" i="12"/>
  <c r="CH344" i="12"/>
  <c r="CJ344" i="12"/>
  <c r="CN344" i="12"/>
  <c r="CT344" i="12"/>
  <c r="CV344" i="12"/>
  <c r="CD345" i="12"/>
  <c r="CF345" i="12"/>
  <c r="CH345" i="12"/>
  <c r="CJ345" i="12"/>
  <c r="CN345" i="12"/>
  <c r="CT345" i="12"/>
  <c r="CV345" i="12"/>
  <c r="CD346" i="12"/>
  <c r="CF346" i="12"/>
  <c r="CH346" i="12"/>
  <c r="CJ346" i="12"/>
  <c r="CN346" i="12"/>
  <c r="CT346" i="12"/>
  <c r="CV346" i="12"/>
  <c r="CD347" i="12"/>
  <c r="CF347" i="12"/>
  <c r="CH347" i="12"/>
  <c r="CJ347" i="12"/>
  <c r="CN347" i="12"/>
  <c r="CT347" i="12"/>
  <c r="CV347" i="12"/>
  <c r="CD348" i="12"/>
  <c r="CF348" i="12"/>
  <c r="CH348" i="12"/>
  <c r="CJ348" i="12"/>
  <c r="CN348" i="12"/>
  <c r="CT348" i="12"/>
  <c r="CV348" i="12"/>
  <c r="CD349" i="12"/>
  <c r="CF349" i="12"/>
  <c r="CH349" i="12"/>
  <c r="CJ349" i="12"/>
  <c r="CN349" i="12"/>
  <c r="CT349" i="12"/>
  <c r="CV349" i="12"/>
  <c r="CD350" i="12"/>
  <c r="CF350" i="12"/>
  <c r="CH350" i="12"/>
  <c r="CJ350" i="12"/>
  <c r="CN350" i="12"/>
  <c r="CT350" i="12"/>
  <c r="CV350" i="12"/>
  <c r="CD351" i="12"/>
  <c r="CF351" i="12"/>
  <c r="CH351" i="12"/>
  <c r="CJ351" i="12"/>
  <c r="CN351" i="12"/>
  <c r="CT351" i="12"/>
  <c r="CV351" i="12"/>
  <c r="CD352" i="12"/>
  <c r="CF352" i="12"/>
  <c r="CH352" i="12"/>
  <c r="CJ352" i="12"/>
  <c r="CN352" i="12"/>
  <c r="CT352" i="12"/>
  <c r="CV352" i="12"/>
  <c r="CD353" i="12"/>
  <c r="CF353" i="12"/>
  <c r="CH353" i="12"/>
  <c r="CJ353" i="12"/>
  <c r="CN353" i="12"/>
  <c r="CT353" i="12"/>
  <c r="CV353" i="12"/>
  <c r="CD354" i="12"/>
  <c r="CF354" i="12"/>
  <c r="CH354" i="12"/>
  <c r="CJ354" i="12"/>
  <c r="CN354" i="12"/>
  <c r="CT354" i="12"/>
  <c r="CV354" i="12"/>
  <c r="CD355" i="12"/>
  <c r="CF355" i="12"/>
  <c r="CH355" i="12"/>
  <c r="CJ355" i="12"/>
  <c r="CN355" i="12"/>
  <c r="CT355" i="12"/>
  <c r="CV355" i="12"/>
  <c r="CD356" i="12"/>
  <c r="CF356" i="12"/>
  <c r="CH356" i="12"/>
  <c r="CJ356" i="12"/>
  <c r="CN356" i="12"/>
  <c r="CT356" i="12"/>
  <c r="CV356" i="12"/>
  <c r="CD357" i="12"/>
  <c r="CF357" i="12"/>
  <c r="CH357" i="12"/>
  <c r="CJ357" i="12"/>
  <c r="CN357" i="12"/>
  <c r="CT357" i="12"/>
  <c r="CV357" i="12"/>
  <c r="CD358" i="12"/>
  <c r="CF358" i="12"/>
  <c r="CH358" i="12"/>
  <c r="CJ358" i="12"/>
  <c r="CN358" i="12"/>
  <c r="CT358" i="12"/>
  <c r="CV358" i="12"/>
  <c r="CD359" i="12"/>
  <c r="CF359" i="12"/>
  <c r="CH359" i="12"/>
  <c r="CJ359" i="12"/>
  <c r="CN359" i="12"/>
  <c r="CT359" i="12"/>
  <c r="CV359" i="12"/>
  <c r="CD360" i="12"/>
  <c r="CF360" i="12"/>
  <c r="CH360" i="12"/>
  <c r="CJ360" i="12"/>
  <c r="CN360" i="12"/>
  <c r="CT360" i="12"/>
  <c r="CV360" i="12"/>
  <c r="CD361" i="12"/>
  <c r="CF361" i="12"/>
  <c r="CH361" i="12"/>
  <c r="CJ361" i="12"/>
  <c r="CL361" i="12"/>
  <c r="CN361" i="12"/>
  <c r="CT361" i="12"/>
  <c r="CV361" i="12"/>
  <c r="CD362" i="12"/>
  <c r="CF362" i="12"/>
  <c r="CH362" i="12"/>
  <c r="CJ362" i="12"/>
  <c r="CN362" i="12"/>
  <c r="CT362" i="12"/>
  <c r="CV362" i="12"/>
  <c r="CD363" i="12"/>
  <c r="CF363" i="12"/>
  <c r="CH363" i="12"/>
  <c r="CJ363" i="12"/>
  <c r="CN363" i="12"/>
  <c r="CT363" i="12"/>
  <c r="CV363" i="12"/>
  <c r="CD364" i="12"/>
  <c r="CF364" i="12"/>
  <c r="CH364" i="12"/>
  <c r="CJ364" i="12"/>
  <c r="CN364" i="12"/>
  <c r="CT364" i="12"/>
  <c r="CV364" i="12"/>
  <c r="CD365" i="12"/>
  <c r="CF365" i="12"/>
  <c r="CH365" i="12"/>
  <c r="CJ365" i="12"/>
  <c r="CN365" i="12"/>
  <c r="CT365" i="12"/>
  <c r="CV365" i="12"/>
  <c r="CD366" i="12"/>
  <c r="CF366" i="12"/>
  <c r="CH366" i="12"/>
  <c r="CJ366" i="12"/>
  <c r="CN366" i="12"/>
  <c r="CT366" i="12"/>
  <c r="CV366" i="12"/>
  <c r="CD367" i="12"/>
  <c r="CF367" i="12"/>
  <c r="CH367" i="12"/>
  <c r="CJ367" i="12"/>
  <c r="CN367" i="12"/>
  <c r="CT367" i="12"/>
  <c r="CV367" i="12"/>
  <c r="CD368" i="12"/>
  <c r="CF368" i="12"/>
  <c r="CH368" i="12"/>
  <c r="CJ368" i="12"/>
  <c r="CN368" i="12"/>
  <c r="CT368" i="12"/>
  <c r="CV368" i="12"/>
  <c r="CD369" i="12"/>
  <c r="CF369" i="12"/>
  <c r="CH369" i="12"/>
  <c r="CJ369" i="12"/>
  <c r="CN369" i="12"/>
  <c r="CT369" i="12"/>
  <c r="CV369" i="12"/>
  <c r="CD370" i="12"/>
  <c r="CF370" i="12"/>
  <c r="CH370" i="12"/>
  <c r="CJ370" i="12"/>
  <c r="CN370" i="12"/>
  <c r="CT370" i="12"/>
  <c r="CV370" i="12"/>
  <c r="CD371" i="12"/>
  <c r="CF371" i="12"/>
  <c r="CH371" i="12"/>
  <c r="CJ371" i="12"/>
  <c r="CN371" i="12"/>
  <c r="CT371" i="12"/>
  <c r="CV371" i="12"/>
  <c r="CD372" i="12"/>
  <c r="CF372" i="12"/>
  <c r="CH372" i="12"/>
  <c r="CJ372" i="12"/>
  <c r="CN372" i="12"/>
  <c r="CT372" i="12"/>
  <c r="CV372" i="12"/>
  <c r="CD373" i="12"/>
  <c r="CF373" i="12"/>
  <c r="CH373" i="12"/>
  <c r="CJ373" i="12"/>
  <c r="CN373" i="12"/>
  <c r="CT373" i="12"/>
  <c r="CV373" i="12"/>
  <c r="CD374" i="12"/>
  <c r="CF374" i="12"/>
  <c r="CH374" i="12"/>
  <c r="CJ374" i="12"/>
  <c r="CN374" i="12"/>
  <c r="CT374" i="12"/>
  <c r="CV374" i="12"/>
  <c r="CD375" i="12"/>
  <c r="CF375" i="12"/>
  <c r="CH375" i="12"/>
  <c r="CJ375" i="12"/>
  <c r="CN375" i="12"/>
  <c r="CT375" i="12"/>
  <c r="CV375" i="12"/>
  <c r="CD376" i="12"/>
  <c r="CF376" i="12"/>
  <c r="CH376" i="12"/>
  <c r="CJ376" i="12"/>
  <c r="CN376" i="12"/>
  <c r="CT376" i="12"/>
  <c r="CV376" i="12"/>
  <c r="CD377" i="12"/>
  <c r="CF377" i="12"/>
  <c r="CH377" i="12"/>
  <c r="CJ377" i="12"/>
  <c r="CN377" i="12"/>
  <c r="CT377" i="12"/>
  <c r="CV377" i="12"/>
  <c r="CD378" i="12"/>
  <c r="CF378" i="12"/>
  <c r="CH378" i="12"/>
  <c r="CJ378" i="12"/>
  <c r="CN378" i="12"/>
  <c r="CT378" i="12"/>
  <c r="CV378" i="12"/>
  <c r="CD379" i="12"/>
  <c r="CF379" i="12"/>
  <c r="CH379" i="12"/>
  <c r="CJ379" i="12"/>
  <c r="CN379" i="12"/>
  <c r="CT379" i="12"/>
  <c r="CV379" i="12"/>
  <c r="CD380" i="12"/>
  <c r="CF380" i="12"/>
  <c r="CH380" i="12"/>
  <c r="CJ380" i="12"/>
  <c r="CN380" i="12"/>
  <c r="CT380" i="12"/>
  <c r="CV380" i="12"/>
  <c r="CD381" i="12"/>
  <c r="CF381" i="12"/>
  <c r="CH381" i="12"/>
  <c r="CJ381" i="12"/>
  <c r="CN381" i="12"/>
  <c r="CT381" i="12"/>
  <c r="CV381" i="12"/>
  <c r="CD382" i="12"/>
  <c r="CF382" i="12"/>
  <c r="CH382" i="12"/>
  <c r="CJ382" i="12"/>
  <c r="CN382" i="12"/>
  <c r="CT382" i="12"/>
  <c r="CV382" i="12"/>
  <c r="CD383" i="12"/>
  <c r="CF383" i="12"/>
  <c r="CH383" i="12"/>
  <c r="CJ383" i="12"/>
  <c r="CN383" i="12"/>
  <c r="CT383" i="12"/>
  <c r="CV383" i="12"/>
  <c r="CD384" i="12"/>
  <c r="CF384" i="12"/>
  <c r="CH384" i="12"/>
  <c r="CJ384" i="12"/>
  <c r="CN384" i="12"/>
  <c r="CT384" i="12"/>
  <c r="CV384" i="12"/>
  <c r="CD385" i="12"/>
  <c r="CF385" i="12"/>
  <c r="CH385" i="12"/>
  <c r="CJ385" i="12"/>
  <c r="CN385" i="12"/>
  <c r="CT385" i="12"/>
  <c r="CV385" i="12"/>
  <c r="CD386" i="12"/>
  <c r="CF386" i="12"/>
  <c r="CH386" i="12"/>
  <c r="CJ386" i="12"/>
  <c r="CN386" i="12"/>
  <c r="CT386" i="12"/>
  <c r="CV386" i="12"/>
  <c r="CD387" i="12"/>
  <c r="CF387" i="12"/>
  <c r="CH387" i="12"/>
  <c r="CJ387" i="12"/>
  <c r="CN387" i="12"/>
  <c r="CT387" i="12"/>
  <c r="CV387" i="12"/>
  <c r="CD388" i="12"/>
  <c r="CF388" i="12"/>
  <c r="CH388" i="12"/>
  <c r="CJ388" i="12"/>
  <c r="CN388" i="12"/>
  <c r="CT388" i="12"/>
  <c r="CV388" i="12"/>
  <c r="CD389" i="12"/>
  <c r="CF389" i="12"/>
  <c r="CH389" i="12"/>
  <c r="CJ389" i="12"/>
  <c r="CN389" i="12"/>
  <c r="CT389" i="12"/>
  <c r="CV389" i="12"/>
  <c r="CD390" i="12"/>
  <c r="CF390" i="12"/>
  <c r="CH390" i="12"/>
  <c r="CJ390" i="12"/>
  <c r="CN390" i="12"/>
  <c r="CT390" i="12"/>
  <c r="CV390" i="12"/>
  <c r="CD391" i="12"/>
  <c r="CF391" i="12"/>
  <c r="CH391" i="12"/>
  <c r="CJ391" i="12"/>
  <c r="CN391" i="12"/>
  <c r="CT391" i="12"/>
  <c r="CV391" i="12"/>
  <c r="CD392" i="12"/>
  <c r="CF392" i="12"/>
  <c r="CH392" i="12"/>
  <c r="CJ392" i="12"/>
  <c r="CN392" i="12"/>
  <c r="CT392" i="12"/>
  <c r="CV392" i="12"/>
  <c r="CD393" i="12"/>
  <c r="CF393" i="12"/>
  <c r="CH393" i="12"/>
  <c r="CJ393" i="12"/>
  <c r="CN393" i="12"/>
  <c r="CT393" i="12"/>
  <c r="CV393" i="12"/>
  <c r="CD394" i="12"/>
  <c r="CF394" i="12"/>
  <c r="CH394" i="12"/>
  <c r="CJ394" i="12"/>
  <c r="CN394" i="12"/>
  <c r="CT394" i="12"/>
  <c r="CV394" i="12"/>
  <c r="CD395" i="12"/>
  <c r="CF395" i="12"/>
  <c r="CH395" i="12"/>
  <c r="CJ395" i="12"/>
  <c r="CN395" i="12"/>
  <c r="CT395" i="12"/>
  <c r="CV395" i="12"/>
  <c r="CD396" i="12"/>
  <c r="CF396" i="12"/>
  <c r="CH396" i="12"/>
  <c r="CJ396" i="12"/>
  <c r="CN396" i="12"/>
  <c r="CT396" i="12"/>
  <c r="CV396" i="12"/>
  <c r="CD397" i="12"/>
  <c r="CF397" i="12"/>
  <c r="CH397" i="12"/>
  <c r="CJ397" i="12"/>
  <c r="CN397" i="12"/>
  <c r="CT397" i="12"/>
  <c r="CV397" i="12"/>
  <c r="CD398" i="12"/>
  <c r="CF398" i="12"/>
  <c r="CH398" i="12"/>
  <c r="CJ398" i="12"/>
  <c r="CN398" i="12"/>
  <c r="CT398" i="12"/>
  <c r="CV398" i="12"/>
  <c r="CD399" i="12"/>
  <c r="CF399" i="12"/>
  <c r="CH399" i="12"/>
  <c r="CJ399" i="12"/>
  <c r="CN399" i="12"/>
  <c r="CT399" i="12"/>
  <c r="CV399" i="12"/>
  <c r="CD400" i="12"/>
  <c r="CF400" i="12"/>
  <c r="CH400" i="12"/>
  <c r="CJ400" i="12"/>
  <c r="CN400" i="12"/>
  <c r="CT400" i="12"/>
  <c r="CV400" i="12"/>
  <c r="CD401" i="12"/>
  <c r="CF401" i="12"/>
  <c r="CH401" i="12"/>
  <c r="CJ401" i="12"/>
  <c r="CN401" i="12"/>
  <c r="CT401" i="12"/>
  <c r="CV401" i="12"/>
  <c r="CD402" i="12"/>
  <c r="CF402" i="12"/>
  <c r="CH402" i="12"/>
  <c r="CJ402" i="12"/>
  <c r="CN402" i="12"/>
  <c r="CT402" i="12"/>
  <c r="CV402" i="12"/>
  <c r="CD403" i="12"/>
  <c r="CF403" i="12"/>
  <c r="CH403" i="12"/>
  <c r="CJ403" i="12"/>
  <c r="CN403" i="12"/>
  <c r="CT403" i="12"/>
  <c r="CV403" i="12"/>
  <c r="CD404" i="12"/>
  <c r="CF404" i="12"/>
  <c r="CH404" i="12"/>
  <c r="CJ404" i="12"/>
  <c r="CN404" i="12"/>
  <c r="CT404" i="12"/>
  <c r="CV404" i="12"/>
  <c r="CD405" i="12"/>
  <c r="CF405" i="12"/>
  <c r="CH405" i="12"/>
  <c r="CJ405" i="12"/>
  <c r="CN405" i="12"/>
  <c r="CT405" i="12"/>
  <c r="CV405" i="12"/>
  <c r="CD406" i="12"/>
  <c r="CF406" i="12"/>
  <c r="CH406" i="12"/>
  <c r="CJ406" i="12"/>
  <c r="CN406" i="12"/>
  <c r="CT406" i="12"/>
  <c r="CV406" i="12"/>
  <c r="CD407" i="12"/>
  <c r="CF407" i="12"/>
  <c r="CH407" i="12"/>
  <c r="CJ407" i="12"/>
  <c r="CN407" i="12"/>
  <c r="CT407" i="12"/>
  <c r="CV407" i="12"/>
  <c r="CD408" i="12"/>
  <c r="CF408" i="12"/>
  <c r="CH408" i="12"/>
  <c r="CJ408" i="12"/>
  <c r="CN408" i="12"/>
  <c r="CT408" i="12"/>
  <c r="CV408" i="12"/>
  <c r="CD409" i="12"/>
  <c r="CF409" i="12"/>
  <c r="CH409" i="12"/>
  <c r="CJ409" i="12"/>
  <c r="CN409" i="12"/>
  <c r="CT409" i="12"/>
  <c r="CV409" i="12"/>
  <c r="CD410" i="12"/>
  <c r="CF410" i="12"/>
  <c r="CH410" i="12"/>
  <c r="CJ410" i="12"/>
  <c r="CN410" i="12"/>
  <c r="CT410" i="12"/>
  <c r="CV410" i="12"/>
  <c r="CD411" i="12"/>
  <c r="CF411" i="12"/>
  <c r="CH411" i="12"/>
  <c r="CJ411" i="12"/>
  <c r="CN411" i="12"/>
  <c r="CT411" i="12"/>
  <c r="CV411" i="12"/>
  <c r="CD412" i="12"/>
  <c r="CF412" i="12"/>
  <c r="CH412" i="12"/>
  <c r="CJ412" i="12"/>
  <c r="CN412" i="12"/>
  <c r="CT412" i="12"/>
  <c r="CV412" i="12"/>
  <c r="CD413" i="12"/>
  <c r="CF413" i="12"/>
  <c r="CH413" i="12"/>
  <c r="CJ413" i="12"/>
  <c r="CN413" i="12"/>
  <c r="CT413" i="12"/>
  <c r="CV413" i="12"/>
  <c r="CD414" i="12"/>
  <c r="CF414" i="12"/>
  <c r="CH414" i="12"/>
  <c r="CJ414" i="12"/>
  <c r="CN414" i="12"/>
  <c r="CT414" i="12"/>
  <c r="CV414" i="12"/>
  <c r="CD415" i="12"/>
  <c r="CF415" i="12"/>
  <c r="CH415" i="12"/>
  <c r="CJ415" i="12"/>
  <c r="CN415" i="12"/>
  <c r="CT415" i="12"/>
  <c r="CV415" i="12"/>
  <c r="CD416" i="12"/>
  <c r="CF416" i="12"/>
  <c r="CH416" i="12"/>
  <c r="CJ416" i="12"/>
  <c r="CN416" i="12"/>
  <c r="CT416" i="12"/>
  <c r="CV416" i="12"/>
  <c r="CD417" i="12"/>
  <c r="CF417" i="12"/>
  <c r="CH417" i="12"/>
  <c r="CJ417" i="12"/>
  <c r="CN417" i="12"/>
  <c r="CT417" i="12"/>
  <c r="CV417" i="12"/>
  <c r="CD418" i="12"/>
  <c r="CF418" i="12"/>
  <c r="CH418" i="12"/>
  <c r="CJ418" i="12"/>
  <c r="CN418" i="12"/>
  <c r="CT418" i="12"/>
  <c r="CV418" i="12"/>
  <c r="CD419" i="12"/>
  <c r="CF419" i="12"/>
  <c r="CH419" i="12"/>
  <c r="CJ419" i="12"/>
  <c r="CN419" i="12"/>
  <c r="CT419" i="12"/>
  <c r="CV419" i="12"/>
  <c r="CD420" i="12"/>
  <c r="CF420" i="12"/>
  <c r="CH420" i="12"/>
  <c r="CJ420" i="12"/>
  <c r="CN420" i="12"/>
  <c r="CT420" i="12"/>
  <c r="CV420" i="12"/>
  <c r="CD421" i="12"/>
  <c r="CF421" i="12"/>
  <c r="CH421" i="12"/>
  <c r="CJ421" i="12"/>
  <c r="CN421" i="12"/>
  <c r="CT421" i="12"/>
  <c r="CV421" i="12"/>
  <c r="CD422" i="12"/>
  <c r="CF422" i="12"/>
  <c r="CH422" i="12"/>
  <c r="CJ422" i="12"/>
  <c r="CN422" i="12"/>
  <c r="CT422" i="12"/>
  <c r="CV422" i="12"/>
  <c r="CD423" i="12"/>
  <c r="CF423" i="12"/>
  <c r="CH423" i="12"/>
  <c r="CJ423" i="12"/>
  <c r="CN423" i="12"/>
  <c r="CT423" i="12"/>
  <c r="CV423" i="12"/>
  <c r="CD424" i="12"/>
  <c r="CF424" i="12"/>
  <c r="CH424" i="12"/>
  <c r="CJ424" i="12"/>
  <c r="CN424" i="12"/>
  <c r="CT424" i="12"/>
  <c r="CV424" i="12"/>
  <c r="CD425" i="12"/>
  <c r="CF425" i="12"/>
  <c r="CH425" i="12"/>
  <c r="CJ425" i="12"/>
  <c r="CN425" i="12"/>
  <c r="CT425" i="12"/>
  <c r="CV425" i="12"/>
  <c r="CD426" i="12"/>
  <c r="CF426" i="12"/>
  <c r="CH426" i="12"/>
  <c r="CJ426" i="12"/>
  <c r="CN426" i="12"/>
  <c r="CT426" i="12"/>
  <c r="CV426" i="12"/>
  <c r="CD427" i="12"/>
  <c r="CF427" i="12"/>
  <c r="CH427" i="12"/>
  <c r="CJ427" i="12"/>
  <c r="CN427" i="12"/>
  <c r="CT427" i="12"/>
  <c r="CV427" i="12"/>
  <c r="CD428" i="12"/>
  <c r="CF428" i="12"/>
  <c r="CH428" i="12"/>
  <c r="CJ428" i="12"/>
  <c r="CN428" i="12"/>
  <c r="CT428" i="12"/>
  <c r="CV428" i="12"/>
  <c r="CD429" i="12"/>
  <c r="CF429" i="12"/>
  <c r="CH429" i="12"/>
  <c r="CJ429" i="12"/>
  <c r="CN429" i="12"/>
  <c r="CT429" i="12"/>
  <c r="CV429" i="12"/>
  <c r="CD430" i="12"/>
  <c r="CF430" i="12"/>
  <c r="CH430" i="12"/>
  <c r="CJ430" i="12"/>
  <c r="CN430" i="12"/>
  <c r="CT430" i="12"/>
  <c r="CV430" i="12"/>
  <c r="CD431" i="12"/>
  <c r="CF431" i="12"/>
  <c r="CH431" i="12"/>
  <c r="CJ431" i="12"/>
  <c r="CN431" i="12"/>
  <c r="CT431" i="12"/>
  <c r="CV431" i="12"/>
  <c r="CD432" i="12"/>
  <c r="CF432" i="12"/>
  <c r="CH432" i="12"/>
  <c r="CJ432" i="12"/>
  <c r="CN432" i="12"/>
  <c r="CT432" i="12"/>
  <c r="CV432" i="12"/>
  <c r="CD433" i="12"/>
  <c r="CF433" i="12"/>
  <c r="CH433" i="12"/>
  <c r="CJ433" i="12"/>
  <c r="CN433" i="12"/>
  <c r="CT433" i="12"/>
  <c r="CV433" i="12"/>
  <c r="CD434" i="12"/>
  <c r="CF434" i="12"/>
  <c r="CH434" i="12"/>
  <c r="CJ434" i="12"/>
  <c r="CN434" i="12"/>
  <c r="CT434" i="12"/>
  <c r="CV434" i="12"/>
  <c r="CD435" i="12"/>
  <c r="CF435" i="12"/>
  <c r="CH435" i="12"/>
  <c r="CJ435" i="12"/>
  <c r="CN435" i="12"/>
  <c r="CT435" i="12"/>
  <c r="CV435" i="12"/>
  <c r="CD436" i="12"/>
  <c r="CF436" i="12"/>
  <c r="CH436" i="12"/>
  <c r="CJ436" i="12"/>
  <c r="CN436" i="12"/>
  <c r="CT436" i="12"/>
  <c r="CV436" i="12"/>
  <c r="CD437" i="12"/>
  <c r="CF437" i="12"/>
  <c r="CH437" i="12"/>
  <c r="CJ437" i="12"/>
  <c r="CN437" i="12"/>
  <c r="CT437" i="12"/>
  <c r="CV437" i="12"/>
  <c r="CD438" i="12"/>
  <c r="CF438" i="12"/>
  <c r="CH438" i="12"/>
  <c r="CJ438" i="12"/>
  <c r="CN438" i="12"/>
  <c r="CT438" i="12"/>
  <c r="CV438" i="12"/>
  <c r="CD439" i="12"/>
  <c r="CF439" i="12"/>
  <c r="CH439" i="12"/>
  <c r="CJ439" i="12"/>
  <c r="CN439" i="12"/>
  <c r="CT439" i="12"/>
  <c r="CV439" i="12"/>
  <c r="CD440" i="12"/>
  <c r="CF440" i="12"/>
  <c r="CH440" i="12"/>
  <c r="CJ440" i="12"/>
  <c r="CN440" i="12"/>
  <c r="CT440" i="12"/>
  <c r="CV440" i="12"/>
  <c r="CD441" i="12"/>
  <c r="CF441" i="12"/>
  <c r="CH441" i="12"/>
  <c r="CJ441" i="12"/>
  <c r="CN441" i="12"/>
  <c r="CT441" i="12"/>
  <c r="CV441" i="12"/>
  <c r="CD442" i="12"/>
  <c r="CF442" i="12"/>
  <c r="CH442" i="12"/>
  <c r="CJ442" i="12"/>
  <c r="CN442" i="12"/>
  <c r="CT442" i="12"/>
  <c r="CV442" i="12"/>
  <c r="CD443" i="12"/>
  <c r="CF443" i="12"/>
  <c r="CH443" i="12"/>
  <c r="CJ443" i="12"/>
  <c r="CN443" i="12"/>
  <c r="CT443" i="12"/>
  <c r="CV443" i="12"/>
  <c r="CD444" i="12"/>
  <c r="CF444" i="12"/>
  <c r="CH444" i="12"/>
  <c r="CJ444" i="12"/>
  <c r="CN444" i="12"/>
  <c r="CT444" i="12"/>
  <c r="CV444" i="12"/>
  <c r="CD445" i="12"/>
  <c r="CF445" i="12"/>
  <c r="CH445" i="12"/>
  <c r="CJ445" i="12"/>
  <c r="CN445" i="12"/>
  <c r="CT445" i="12"/>
  <c r="CV445" i="12"/>
  <c r="CD446" i="12"/>
  <c r="CF446" i="12"/>
  <c r="CH446" i="12"/>
  <c r="CJ446" i="12"/>
  <c r="CN446" i="12"/>
  <c r="CT446" i="12"/>
  <c r="CV446" i="12"/>
  <c r="CD447" i="12"/>
  <c r="CF447" i="12"/>
  <c r="CH447" i="12"/>
  <c r="CJ447" i="12"/>
  <c r="CN447" i="12"/>
  <c r="CT447" i="12"/>
  <c r="CV447" i="12"/>
  <c r="CD448" i="12"/>
  <c r="CF448" i="12"/>
  <c r="CH448" i="12"/>
  <c r="CJ448" i="12"/>
  <c r="CN448" i="12"/>
  <c r="CT448" i="12"/>
  <c r="CV448" i="12"/>
  <c r="CD449" i="12"/>
  <c r="CF449" i="12"/>
  <c r="CH449" i="12"/>
  <c r="CJ449" i="12"/>
  <c r="CN449" i="12"/>
  <c r="CT449" i="12"/>
  <c r="CV449" i="12"/>
  <c r="CD450" i="12"/>
  <c r="CF450" i="12"/>
  <c r="CH450" i="12"/>
  <c r="CJ450" i="12"/>
  <c r="CN450" i="12"/>
  <c r="CT450" i="12"/>
  <c r="CV450" i="12"/>
  <c r="CD451" i="12"/>
  <c r="CF451" i="12"/>
  <c r="CH451" i="12"/>
  <c r="CJ451" i="12"/>
  <c r="CN451" i="12"/>
  <c r="CT451" i="12"/>
  <c r="CV451" i="12"/>
  <c r="CD452" i="12"/>
  <c r="CF452" i="12"/>
  <c r="CH452" i="12"/>
  <c r="CJ452" i="12"/>
  <c r="CN452" i="12"/>
  <c r="CT452" i="12"/>
  <c r="CV452" i="12"/>
  <c r="CD453" i="12"/>
  <c r="CF453" i="12"/>
  <c r="CH453" i="12"/>
  <c r="CJ453" i="12"/>
  <c r="CN453" i="12"/>
  <c r="CT453" i="12"/>
  <c r="CV453" i="12"/>
  <c r="CD454" i="12"/>
  <c r="CF454" i="12"/>
  <c r="CH454" i="12"/>
  <c r="CJ454" i="12"/>
  <c r="CN454" i="12"/>
  <c r="CT454" i="12"/>
  <c r="CV454" i="12"/>
  <c r="CD455" i="12"/>
  <c r="CF455" i="12"/>
  <c r="CH455" i="12"/>
  <c r="CJ455" i="12"/>
  <c r="CN455" i="12"/>
  <c r="CT455" i="12"/>
  <c r="CV455" i="12"/>
  <c r="CD456" i="12"/>
  <c r="CF456" i="12"/>
  <c r="CH456" i="12"/>
  <c r="CJ456" i="12"/>
  <c r="CN456" i="12"/>
  <c r="CT456" i="12"/>
  <c r="CV456" i="12"/>
  <c r="CD457" i="12"/>
  <c r="CF457" i="12"/>
  <c r="CH457" i="12"/>
  <c r="CJ457" i="12"/>
  <c r="CN457" i="12"/>
  <c r="CT457" i="12"/>
  <c r="CV457" i="12"/>
  <c r="CD458" i="12"/>
  <c r="CF458" i="12"/>
  <c r="CH458" i="12"/>
  <c r="CJ458" i="12"/>
  <c r="CN458" i="12"/>
  <c r="CT458" i="12"/>
  <c r="CV458" i="12"/>
  <c r="CD459" i="12"/>
  <c r="CF459" i="12"/>
  <c r="CH459" i="12"/>
  <c r="CJ459" i="12"/>
  <c r="CN459" i="12"/>
  <c r="CT459" i="12"/>
  <c r="CV459" i="12"/>
  <c r="CD460" i="12"/>
  <c r="CF460" i="12"/>
  <c r="CH460" i="12"/>
  <c r="CJ460" i="12"/>
  <c r="CN460" i="12"/>
  <c r="CT460" i="12"/>
  <c r="CV460" i="12"/>
  <c r="CD461" i="12"/>
  <c r="CF461" i="12"/>
  <c r="CH461" i="12"/>
  <c r="CJ461" i="12"/>
  <c r="CN461" i="12"/>
  <c r="CT461" i="12"/>
  <c r="CV461" i="12"/>
  <c r="CD462" i="12"/>
  <c r="CF462" i="12"/>
  <c r="CH462" i="12"/>
  <c r="CJ462" i="12"/>
  <c r="CN462" i="12"/>
  <c r="CT462" i="12"/>
  <c r="CV462" i="12"/>
  <c r="CD463" i="12"/>
  <c r="CF463" i="12"/>
  <c r="CH463" i="12"/>
  <c r="CJ463" i="12"/>
  <c r="CN463" i="12"/>
  <c r="CT463" i="12"/>
  <c r="CV463" i="12"/>
  <c r="CD464" i="12"/>
  <c r="CF464" i="12"/>
  <c r="CH464" i="12"/>
  <c r="CJ464" i="12"/>
  <c r="CN464" i="12"/>
  <c r="CT464" i="12"/>
  <c r="CV464" i="12"/>
  <c r="CD465" i="12"/>
  <c r="CF465" i="12"/>
  <c r="CH465" i="12"/>
  <c r="CJ465" i="12"/>
  <c r="CN465" i="12"/>
  <c r="CT465" i="12"/>
  <c r="CV465" i="12"/>
  <c r="CD466" i="12"/>
  <c r="CF466" i="12"/>
  <c r="CH466" i="12"/>
  <c r="CJ466" i="12"/>
  <c r="CN466" i="12"/>
  <c r="CT466" i="12"/>
  <c r="CV466" i="12"/>
  <c r="CD467" i="12"/>
  <c r="CF467" i="12"/>
  <c r="CH467" i="12"/>
  <c r="CJ467" i="12"/>
  <c r="CN467" i="12"/>
  <c r="CT467" i="12"/>
  <c r="CV467" i="12"/>
  <c r="CD468" i="12"/>
  <c r="CF468" i="12"/>
  <c r="CH468" i="12"/>
  <c r="CJ468" i="12"/>
  <c r="CN468" i="12"/>
  <c r="CT468" i="12"/>
  <c r="CV468" i="12"/>
  <c r="CD469" i="12"/>
  <c r="CF469" i="12"/>
  <c r="CH469" i="12"/>
  <c r="CJ469" i="12"/>
  <c r="CN469" i="12"/>
  <c r="CT469" i="12"/>
  <c r="CV469" i="12"/>
  <c r="CD470" i="12"/>
  <c r="CF470" i="12"/>
  <c r="CH470" i="12"/>
  <c r="CJ470" i="12"/>
  <c r="CN470" i="12"/>
  <c r="CT470" i="12"/>
  <c r="CV470" i="12"/>
  <c r="CD471" i="12"/>
  <c r="CF471" i="12"/>
  <c r="CH471" i="12"/>
  <c r="CJ471" i="12"/>
  <c r="CN471" i="12"/>
  <c r="CT471" i="12"/>
  <c r="CV471" i="12"/>
  <c r="CD472" i="12"/>
  <c r="CF472" i="12"/>
  <c r="CH472" i="12"/>
  <c r="CJ472" i="12"/>
  <c r="CN472" i="12"/>
  <c r="CT472" i="12"/>
  <c r="CV472" i="12"/>
  <c r="CD473" i="12"/>
  <c r="CF473" i="12"/>
  <c r="CH473" i="12"/>
  <c r="CJ473" i="12"/>
  <c r="CN473" i="12"/>
  <c r="CT473" i="12"/>
  <c r="CV473" i="12"/>
  <c r="CD474" i="12"/>
  <c r="CF474" i="12"/>
  <c r="CH474" i="12"/>
  <c r="CJ474" i="12"/>
  <c r="CN474" i="12"/>
  <c r="CT474" i="12"/>
  <c r="CV474" i="12"/>
  <c r="CD475" i="12"/>
  <c r="CF475" i="12"/>
  <c r="CH475" i="12"/>
  <c r="CJ475" i="12"/>
  <c r="CN475" i="12"/>
  <c r="CT475" i="12"/>
  <c r="CV475" i="12"/>
  <c r="CD476" i="12"/>
  <c r="CF476" i="12"/>
  <c r="CH476" i="12"/>
  <c r="CJ476" i="12"/>
  <c r="CN476" i="12"/>
  <c r="CT476" i="12"/>
  <c r="CV476" i="12"/>
  <c r="CD477" i="12"/>
  <c r="CF477" i="12"/>
  <c r="CH477" i="12"/>
  <c r="CJ477" i="12"/>
  <c r="CN477" i="12"/>
  <c r="CT477" i="12"/>
  <c r="CV477" i="12"/>
  <c r="CD478" i="12"/>
  <c r="CF478" i="12"/>
  <c r="CH478" i="12"/>
  <c r="CJ478" i="12"/>
  <c r="CN478" i="12"/>
  <c r="CT478" i="12"/>
  <c r="CV478" i="12"/>
  <c r="CD479" i="12"/>
  <c r="CF479" i="12"/>
  <c r="CH479" i="12"/>
  <c r="CJ479" i="12"/>
  <c r="CN479" i="12"/>
  <c r="CT479" i="12"/>
  <c r="CV479" i="12"/>
  <c r="CD480" i="12"/>
  <c r="CF480" i="12"/>
  <c r="CH480" i="12"/>
  <c r="CJ480" i="12"/>
  <c r="CN480" i="12"/>
  <c r="CT480" i="12"/>
  <c r="CV480" i="12"/>
  <c r="CD481" i="12"/>
  <c r="CF481" i="12"/>
  <c r="CH481" i="12"/>
  <c r="CJ481" i="12"/>
  <c r="CN481" i="12"/>
  <c r="CT481" i="12"/>
  <c r="CV481" i="12"/>
  <c r="CD482" i="12"/>
  <c r="CF482" i="12"/>
  <c r="CH482" i="12"/>
  <c r="CJ482" i="12"/>
  <c r="CN482" i="12"/>
  <c r="CT482" i="12"/>
  <c r="CV482" i="12"/>
  <c r="CD483" i="12"/>
  <c r="CF483" i="12"/>
  <c r="CH483" i="12"/>
  <c r="CJ483" i="12"/>
  <c r="CN483" i="12"/>
  <c r="CT483" i="12"/>
  <c r="CV483" i="12"/>
  <c r="CD484" i="12"/>
  <c r="CF484" i="12"/>
  <c r="CH484" i="12"/>
  <c r="CJ484" i="12"/>
  <c r="CN484" i="12"/>
  <c r="CT484" i="12"/>
  <c r="CV484" i="12"/>
  <c r="CD485" i="12"/>
  <c r="CF485" i="12"/>
  <c r="CH485" i="12"/>
  <c r="CJ485" i="12"/>
  <c r="CN485" i="12"/>
  <c r="CT485" i="12"/>
  <c r="CV485" i="12"/>
  <c r="CD486" i="12"/>
  <c r="CF486" i="12"/>
  <c r="CH486" i="12"/>
  <c r="CJ486" i="12"/>
  <c r="CN486" i="12"/>
  <c r="CT486" i="12"/>
  <c r="CV486" i="12"/>
  <c r="CD487" i="12"/>
  <c r="CF487" i="12"/>
  <c r="CH487" i="12"/>
  <c r="CJ487" i="12"/>
  <c r="CN487" i="12"/>
  <c r="CT487" i="12"/>
  <c r="CV487" i="12"/>
  <c r="CD488" i="12"/>
  <c r="CF488" i="12"/>
  <c r="CH488" i="12"/>
  <c r="CJ488" i="12"/>
  <c r="CN488" i="12"/>
  <c r="CT488" i="12"/>
  <c r="CV488" i="12"/>
  <c r="CD489" i="12"/>
  <c r="CF489" i="12"/>
  <c r="CH489" i="12"/>
  <c r="CJ489" i="12"/>
  <c r="CN489" i="12"/>
  <c r="CT489" i="12"/>
  <c r="CV489" i="12"/>
  <c r="CD490" i="12"/>
  <c r="CF490" i="12"/>
  <c r="CH490" i="12"/>
  <c r="CJ490" i="12"/>
  <c r="CN490" i="12"/>
  <c r="CT490" i="12"/>
  <c r="CV490" i="12"/>
  <c r="CD491" i="12"/>
  <c r="CF491" i="12"/>
  <c r="CH491" i="12"/>
  <c r="CJ491" i="12"/>
  <c r="CN491" i="12"/>
  <c r="CT491" i="12"/>
  <c r="CV491" i="12"/>
  <c r="CD492" i="12"/>
  <c r="CF492" i="12"/>
  <c r="CH492" i="12"/>
  <c r="CJ492" i="12"/>
  <c r="CN492" i="12"/>
  <c r="CT492" i="12"/>
  <c r="CV492" i="12"/>
  <c r="CD493" i="12"/>
  <c r="CF493" i="12"/>
  <c r="CH493" i="12"/>
  <c r="CJ493" i="12"/>
  <c r="CN493" i="12"/>
  <c r="CT493" i="12"/>
  <c r="CV493" i="12"/>
  <c r="CD494" i="12"/>
  <c r="CF494" i="12"/>
  <c r="CH494" i="12"/>
  <c r="CJ494" i="12"/>
  <c r="CN494" i="12"/>
  <c r="CT494" i="12"/>
  <c r="CV494" i="12"/>
  <c r="CD495" i="12"/>
  <c r="CF495" i="12"/>
  <c r="CH495" i="12"/>
  <c r="CJ495" i="12"/>
  <c r="CN495" i="12"/>
  <c r="CT495" i="12"/>
  <c r="CV495" i="12"/>
  <c r="CD496" i="12"/>
  <c r="CF496" i="12"/>
  <c r="CH496" i="12"/>
  <c r="CJ496" i="12"/>
  <c r="CN496" i="12"/>
  <c r="CT496" i="12"/>
  <c r="CV496" i="12"/>
  <c r="CD497" i="12"/>
  <c r="CF497" i="12"/>
  <c r="CH497" i="12"/>
  <c r="CJ497" i="12"/>
  <c r="CN497" i="12"/>
  <c r="CT497" i="12"/>
  <c r="CV497" i="12"/>
  <c r="CD498" i="12"/>
  <c r="CF498" i="12"/>
  <c r="CH498" i="12"/>
  <c r="CJ498" i="12"/>
  <c r="CN498" i="12"/>
  <c r="CT498" i="12"/>
  <c r="CV498" i="12"/>
  <c r="CD499" i="12"/>
  <c r="CF499" i="12"/>
  <c r="CH499" i="12"/>
  <c r="CJ499" i="12"/>
  <c r="CN499" i="12"/>
  <c r="CT499" i="12"/>
  <c r="CV499" i="12"/>
  <c r="CD500" i="12"/>
  <c r="CF500" i="12"/>
  <c r="CH500" i="12"/>
  <c r="CJ500" i="12"/>
  <c r="CN500" i="12"/>
  <c r="CT500" i="12"/>
  <c r="CV500" i="12"/>
  <c r="CD501" i="12"/>
  <c r="CF501" i="12"/>
  <c r="CH501" i="12"/>
  <c r="CJ501" i="12"/>
  <c r="CN501" i="12"/>
  <c r="CT501" i="12"/>
  <c r="CV501" i="12"/>
  <c r="CD502" i="12"/>
  <c r="CF502" i="12"/>
  <c r="CH502" i="12"/>
  <c r="CJ502" i="12"/>
  <c r="CN502" i="12"/>
  <c r="CT502" i="12"/>
  <c r="CV502" i="12"/>
  <c r="CD503" i="12"/>
  <c r="CF503" i="12"/>
  <c r="CH503" i="12"/>
  <c r="CJ503" i="12"/>
  <c r="CN503" i="12"/>
  <c r="CT503" i="12"/>
  <c r="CV503" i="12"/>
  <c r="CD504" i="12"/>
  <c r="CF504" i="12"/>
  <c r="CH504" i="12"/>
  <c r="CJ504" i="12"/>
  <c r="CN504" i="12"/>
  <c r="CT504" i="12"/>
  <c r="CV504" i="12"/>
  <c r="CD505" i="12"/>
  <c r="CF505" i="12"/>
  <c r="CH505" i="12"/>
  <c r="CJ505" i="12"/>
  <c r="CN505" i="12"/>
  <c r="CT505" i="12"/>
  <c r="CV505" i="12"/>
  <c r="CD506" i="12"/>
  <c r="CF506" i="12"/>
  <c r="CH506" i="12"/>
  <c r="CJ506" i="12"/>
  <c r="CN506" i="12"/>
  <c r="CT506" i="12"/>
  <c r="CV506" i="12"/>
  <c r="CD507" i="12"/>
  <c r="CF507" i="12"/>
  <c r="CH507" i="12"/>
  <c r="CJ507" i="12"/>
  <c r="CN507" i="12"/>
  <c r="CT507" i="12"/>
  <c r="CV507" i="12"/>
  <c r="CD508" i="12"/>
  <c r="CF508" i="12"/>
  <c r="CH508" i="12"/>
  <c r="CJ508" i="12"/>
  <c r="CN508" i="12"/>
  <c r="CT508" i="12"/>
  <c r="CV508" i="12"/>
  <c r="CD509" i="12"/>
  <c r="CF509" i="12"/>
  <c r="CH509" i="12"/>
  <c r="CJ509" i="12"/>
  <c r="CN509" i="12"/>
  <c r="CT509" i="12"/>
  <c r="CV509" i="12"/>
  <c r="CD510" i="12"/>
  <c r="CF510" i="12"/>
  <c r="CH510" i="12"/>
  <c r="CJ510" i="12"/>
  <c r="CN510" i="12"/>
  <c r="CT510" i="12"/>
  <c r="CV510" i="12"/>
  <c r="CD511" i="12"/>
  <c r="CF511" i="12"/>
  <c r="CH511" i="12"/>
  <c r="CJ511" i="12"/>
  <c r="CN511" i="12"/>
  <c r="CT511" i="12"/>
  <c r="CV511" i="12"/>
  <c r="CD512" i="12"/>
  <c r="CF512" i="12"/>
  <c r="CH512" i="12"/>
  <c r="CJ512" i="12"/>
  <c r="CN512" i="12"/>
  <c r="CT512" i="12"/>
  <c r="CV512" i="12"/>
  <c r="CD513" i="12"/>
  <c r="CF513" i="12"/>
  <c r="CH513" i="12"/>
  <c r="CJ513" i="12"/>
  <c r="CN513" i="12"/>
  <c r="CT513" i="12"/>
  <c r="CV513" i="12"/>
  <c r="CD514" i="12"/>
  <c r="CF514" i="12"/>
  <c r="CH514" i="12"/>
  <c r="CJ514" i="12"/>
  <c r="CN514" i="12"/>
  <c r="CT514" i="12"/>
  <c r="CV514" i="12"/>
  <c r="CD515" i="12"/>
  <c r="CF515" i="12"/>
  <c r="CH515" i="12"/>
  <c r="CJ515" i="12"/>
  <c r="CN515" i="12"/>
  <c r="CT515" i="12"/>
  <c r="CV515" i="12"/>
  <c r="CD516" i="12"/>
  <c r="CF516" i="12"/>
  <c r="CH516" i="12"/>
  <c r="CJ516" i="12"/>
  <c r="CN516" i="12"/>
  <c r="CT516" i="12"/>
  <c r="CV516" i="12"/>
  <c r="CD517" i="12"/>
  <c r="CF517" i="12"/>
  <c r="CH517" i="12"/>
  <c r="CJ517" i="12"/>
  <c r="CN517" i="12"/>
  <c r="CT517" i="12"/>
  <c r="CV517" i="12"/>
  <c r="CD518" i="12"/>
  <c r="CF518" i="12"/>
  <c r="CH518" i="12"/>
  <c r="CJ518" i="12"/>
  <c r="CN518" i="12"/>
  <c r="CT518" i="12"/>
  <c r="CV518" i="12"/>
  <c r="CD519" i="12"/>
  <c r="CF519" i="12"/>
  <c r="CH519" i="12"/>
  <c r="CJ519" i="12"/>
  <c r="CN519" i="12"/>
  <c r="CT519" i="12"/>
  <c r="CV519" i="12"/>
  <c r="CD520" i="12"/>
  <c r="CF520" i="12"/>
  <c r="CH520" i="12"/>
  <c r="CJ520" i="12"/>
  <c r="CN520" i="12"/>
  <c r="CT520" i="12"/>
  <c r="CV520" i="12"/>
  <c r="CD521" i="12"/>
  <c r="CF521" i="12"/>
  <c r="CH521" i="12"/>
  <c r="CJ521" i="12"/>
  <c r="CN521" i="12"/>
  <c r="CT521" i="12"/>
  <c r="CV521" i="12"/>
  <c r="CD522" i="12"/>
  <c r="CF522" i="12"/>
  <c r="CH522" i="12"/>
  <c r="CJ522" i="12"/>
  <c r="CN522" i="12"/>
  <c r="CT522" i="12"/>
  <c r="CV522" i="12"/>
  <c r="CD523" i="12"/>
  <c r="CF523" i="12"/>
  <c r="CH523" i="12"/>
  <c r="CJ523" i="12"/>
  <c r="CN523" i="12"/>
  <c r="CT523" i="12"/>
  <c r="CV523" i="12"/>
  <c r="CD524" i="12"/>
  <c r="CF524" i="12"/>
  <c r="CH524" i="12"/>
  <c r="CJ524" i="12"/>
  <c r="CN524" i="12"/>
  <c r="CT524" i="12"/>
  <c r="CV524" i="12"/>
  <c r="CD525" i="12"/>
  <c r="CF525" i="12"/>
  <c r="CH525" i="12"/>
  <c r="CJ525" i="12"/>
  <c r="CN525" i="12"/>
  <c r="CT525" i="12"/>
  <c r="CV525" i="12"/>
  <c r="CD526" i="12"/>
  <c r="CF526" i="12"/>
  <c r="CH526" i="12"/>
  <c r="CJ526" i="12"/>
  <c r="CN526" i="12"/>
  <c r="CT526" i="12"/>
  <c r="CV526" i="12"/>
  <c r="CD527" i="12"/>
  <c r="CF527" i="12"/>
  <c r="CH527" i="12"/>
  <c r="CJ527" i="12"/>
  <c r="CN527" i="12"/>
  <c r="CT527" i="12"/>
  <c r="CV527" i="12"/>
  <c r="CD528" i="12"/>
  <c r="CF528" i="12"/>
  <c r="CH528" i="12"/>
  <c r="CJ528" i="12"/>
  <c r="CN528" i="12"/>
  <c r="CT528" i="12"/>
  <c r="CV528" i="12"/>
  <c r="CD529" i="12"/>
  <c r="CF529" i="12"/>
  <c r="CH529" i="12"/>
  <c r="CJ529" i="12"/>
  <c r="CN529" i="12"/>
  <c r="CT529" i="12"/>
  <c r="CV529" i="12"/>
  <c r="CD530" i="12"/>
  <c r="CF530" i="12"/>
  <c r="CH530" i="12"/>
  <c r="CJ530" i="12"/>
  <c r="CN530" i="12"/>
  <c r="CT530" i="12"/>
  <c r="CV530" i="12"/>
  <c r="CD531" i="12"/>
  <c r="CF531" i="12"/>
  <c r="CH531" i="12"/>
  <c r="CJ531" i="12"/>
  <c r="CN531" i="12"/>
  <c r="CT531" i="12"/>
  <c r="CV531" i="12"/>
  <c r="CD532" i="12"/>
  <c r="CF532" i="12"/>
  <c r="CH532" i="12"/>
  <c r="CJ532" i="12"/>
  <c r="CN532" i="12"/>
  <c r="CT532" i="12"/>
  <c r="CV532" i="12"/>
  <c r="CD533" i="12"/>
  <c r="CF533" i="12"/>
  <c r="CH533" i="12"/>
  <c r="CJ533" i="12"/>
  <c r="CN533" i="12"/>
  <c r="CT533" i="12"/>
  <c r="CV533" i="12"/>
  <c r="CD534" i="12"/>
  <c r="CF534" i="12"/>
  <c r="CH534" i="12"/>
  <c r="CJ534" i="12"/>
  <c r="CN534" i="12"/>
  <c r="CT534" i="12"/>
  <c r="CV534" i="12"/>
  <c r="CD535" i="12"/>
  <c r="CF535" i="12"/>
  <c r="CH535" i="12"/>
  <c r="CJ535" i="12"/>
  <c r="CN535" i="12"/>
  <c r="CT535" i="12"/>
  <c r="CV535" i="12"/>
  <c r="CD536" i="12"/>
  <c r="CF536" i="12"/>
  <c r="CH536" i="12"/>
  <c r="CJ536" i="12"/>
  <c r="CN536" i="12"/>
  <c r="CT536" i="12"/>
  <c r="CV536" i="12"/>
  <c r="CD537" i="12"/>
  <c r="CF537" i="12"/>
  <c r="CH537" i="12"/>
  <c r="CJ537" i="12"/>
  <c r="CN537" i="12"/>
  <c r="CT537" i="12"/>
  <c r="CV537" i="12"/>
  <c r="CD538" i="12"/>
  <c r="CF538" i="12"/>
  <c r="CH538" i="12"/>
  <c r="CJ538" i="12"/>
  <c r="CN538" i="12"/>
  <c r="CT538" i="12"/>
  <c r="CV538" i="12"/>
  <c r="CD539" i="12"/>
  <c r="CF539" i="12"/>
  <c r="CH539" i="12"/>
  <c r="CJ539" i="12"/>
  <c r="CN539" i="12"/>
  <c r="CT539" i="12"/>
  <c r="CV539" i="12"/>
  <c r="CD540" i="12"/>
  <c r="CF540" i="12"/>
  <c r="CH540" i="12"/>
  <c r="CJ540" i="12"/>
  <c r="CN540" i="12"/>
  <c r="CT540" i="12"/>
  <c r="CV540" i="12"/>
  <c r="CD541" i="12"/>
  <c r="CF541" i="12"/>
  <c r="CH541" i="12"/>
  <c r="CJ541" i="12"/>
  <c r="CN541" i="12"/>
  <c r="CT541" i="12"/>
  <c r="CV541" i="12"/>
  <c r="CD542" i="12"/>
  <c r="CF542" i="12"/>
  <c r="CH542" i="12"/>
  <c r="CJ542" i="12"/>
  <c r="CN542" i="12"/>
  <c r="CT542" i="12"/>
  <c r="CV542" i="12"/>
  <c r="CD543" i="12"/>
  <c r="CF543" i="12"/>
  <c r="CH543" i="12"/>
  <c r="CJ543" i="12"/>
  <c r="CN543" i="12"/>
  <c r="CT543" i="12"/>
  <c r="CV543" i="12"/>
  <c r="CD544" i="12"/>
  <c r="CF544" i="12"/>
  <c r="CH544" i="12"/>
  <c r="CJ544" i="12"/>
  <c r="CN544" i="12"/>
  <c r="CT544" i="12"/>
  <c r="CV544" i="12"/>
  <c r="CD545" i="12"/>
  <c r="CF545" i="12"/>
  <c r="CH545" i="12"/>
  <c r="CJ545" i="12"/>
  <c r="CN545" i="12"/>
  <c r="CT545" i="12"/>
  <c r="CV545" i="12"/>
  <c r="CD546" i="12"/>
  <c r="CF546" i="12"/>
  <c r="CH546" i="12"/>
  <c r="CJ546" i="12"/>
  <c r="CN546" i="12"/>
  <c r="CT546" i="12"/>
  <c r="CV546" i="12"/>
  <c r="CD547" i="12"/>
  <c r="CF547" i="12"/>
  <c r="CH547" i="12"/>
  <c r="CJ547" i="12"/>
  <c r="CN547" i="12"/>
  <c r="CT547" i="12"/>
  <c r="CV547" i="12"/>
  <c r="CD548" i="12"/>
  <c r="CF548" i="12"/>
  <c r="CH548" i="12"/>
  <c r="CJ548" i="12"/>
  <c r="CN548" i="12"/>
  <c r="CT548" i="12"/>
  <c r="CV548" i="12"/>
  <c r="CD549" i="12"/>
  <c r="CF549" i="12"/>
  <c r="CH549" i="12"/>
  <c r="CJ549" i="12"/>
  <c r="CN549" i="12"/>
  <c r="CT549" i="12"/>
  <c r="CV549" i="12"/>
  <c r="CD550" i="12"/>
  <c r="CF550" i="12"/>
  <c r="CH550" i="12"/>
  <c r="CJ550" i="12"/>
  <c r="CN550" i="12"/>
  <c r="CT550" i="12"/>
  <c r="CV550" i="12"/>
  <c r="CD551" i="12"/>
  <c r="CF551" i="12"/>
  <c r="CH551" i="12"/>
  <c r="CJ551" i="12"/>
  <c r="CN551" i="12"/>
  <c r="CT551" i="12"/>
  <c r="CV551" i="12"/>
  <c r="CD552" i="12"/>
  <c r="CF552" i="12"/>
  <c r="CH552" i="12"/>
  <c r="CJ552" i="12"/>
  <c r="CN552" i="12"/>
  <c r="CT552" i="12"/>
  <c r="CV552" i="12"/>
  <c r="CD553" i="12"/>
  <c r="CF553" i="12"/>
  <c r="CH553" i="12"/>
  <c r="CJ553" i="12"/>
  <c r="CN553" i="12"/>
  <c r="CT553" i="12"/>
  <c r="CV553" i="12"/>
  <c r="CD554" i="12"/>
  <c r="CF554" i="12"/>
  <c r="CH554" i="12"/>
  <c r="CJ554" i="12"/>
  <c r="CN554" i="12"/>
  <c r="CT554" i="12"/>
  <c r="CV554" i="12"/>
  <c r="CD555" i="12"/>
  <c r="CF555" i="12"/>
  <c r="CH555" i="12"/>
  <c r="CJ555" i="12"/>
  <c r="CN555" i="12"/>
  <c r="CT555" i="12"/>
  <c r="CV555" i="12"/>
  <c r="CD556" i="12"/>
  <c r="CF556" i="12"/>
  <c r="CH556" i="12"/>
  <c r="CJ556" i="12"/>
  <c r="CN556" i="12"/>
  <c r="CT556" i="12"/>
  <c r="CV556" i="12"/>
  <c r="CD557" i="12"/>
  <c r="CF557" i="12"/>
  <c r="CH557" i="12"/>
  <c r="CJ557" i="12"/>
  <c r="CN557" i="12"/>
  <c r="CT557" i="12"/>
  <c r="CV557" i="12"/>
  <c r="CD558" i="12"/>
  <c r="CF558" i="12"/>
  <c r="CH558" i="12"/>
  <c r="CJ558" i="12"/>
  <c r="CN558" i="12"/>
  <c r="CT558" i="12"/>
  <c r="CV558" i="12"/>
  <c r="CD559" i="12"/>
  <c r="CF559" i="12"/>
  <c r="CH559" i="12"/>
  <c r="CJ559" i="12"/>
  <c r="CN559" i="12"/>
  <c r="CT559" i="12"/>
  <c r="CV559" i="12"/>
  <c r="CD560" i="12"/>
  <c r="CF560" i="12"/>
  <c r="CH560" i="12"/>
  <c r="CJ560" i="12"/>
  <c r="CN560" i="12"/>
  <c r="CT560" i="12"/>
  <c r="CV560" i="12"/>
  <c r="CD561" i="12"/>
  <c r="CF561" i="12"/>
  <c r="CH561" i="12"/>
  <c r="CJ561" i="12"/>
  <c r="CN561" i="12"/>
  <c r="CT561" i="12"/>
  <c r="CV561" i="12"/>
  <c r="CD562" i="12"/>
  <c r="CF562" i="12"/>
  <c r="CH562" i="12"/>
  <c r="CJ562" i="12"/>
  <c r="CN562" i="12"/>
  <c r="CT562" i="12"/>
  <c r="CV562" i="12"/>
  <c r="CD563" i="12"/>
  <c r="CF563" i="12"/>
  <c r="CH563" i="12"/>
  <c r="CJ563" i="12"/>
  <c r="CN563" i="12"/>
  <c r="CT563" i="12"/>
  <c r="CV563" i="12"/>
  <c r="CD564" i="12"/>
  <c r="CF564" i="12"/>
  <c r="CH564" i="12"/>
  <c r="CJ564" i="12"/>
  <c r="CN564" i="12"/>
  <c r="CT564" i="12"/>
  <c r="CV564" i="12"/>
  <c r="CD565" i="12"/>
  <c r="CF565" i="12"/>
  <c r="CH565" i="12"/>
  <c r="CJ565" i="12"/>
  <c r="CN565" i="12"/>
  <c r="CT565" i="12"/>
  <c r="CV565" i="12"/>
  <c r="CD566" i="12"/>
  <c r="CF566" i="12"/>
  <c r="CH566" i="12"/>
  <c r="CJ566" i="12"/>
  <c r="CN566" i="12"/>
  <c r="CT566" i="12"/>
  <c r="CV566" i="12"/>
  <c r="CD567" i="12"/>
  <c r="CF567" i="12"/>
  <c r="CH567" i="12"/>
  <c r="CJ567" i="12"/>
  <c r="CN567" i="12"/>
  <c r="CT567" i="12"/>
  <c r="CV567" i="12"/>
  <c r="CD568" i="12"/>
  <c r="CF568" i="12"/>
  <c r="CH568" i="12"/>
  <c r="CJ568" i="12"/>
  <c r="CN568" i="12"/>
  <c r="CT568" i="12"/>
  <c r="CV568" i="12"/>
  <c r="CD569" i="12"/>
  <c r="CF569" i="12"/>
  <c r="CH569" i="12"/>
  <c r="CJ569" i="12"/>
  <c r="CN569" i="12"/>
  <c r="CT569" i="12"/>
  <c r="CV569" i="12"/>
  <c r="CD570" i="12"/>
  <c r="CF570" i="12"/>
  <c r="CH570" i="12"/>
  <c r="CJ570" i="12"/>
  <c r="CN570" i="12"/>
  <c r="CT570" i="12"/>
  <c r="CV570" i="12"/>
  <c r="CD571" i="12"/>
  <c r="CF571" i="12"/>
  <c r="CH571" i="12"/>
  <c r="CJ571" i="12"/>
  <c r="CN571" i="12"/>
  <c r="CT571" i="12"/>
  <c r="CV571" i="12"/>
  <c r="CD572" i="12"/>
  <c r="CF572" i="12"/>
  <c r="CH572" i="12"/>
  <c r="CJ572" i="12"/>
  <c r="CN572" i="12"/>
  <c r="CT572" i="12"/>
  <c r="CV572" i="12"/>
  <c r="CD573" i="12"/>
  <c r="CF573" i="12"/>
  <c r="CH573" i="12"/>
  <c r="CJ573" i="12"/>
  <c r="CN573" i="12"/>
  <c r="CT573" i="12"/>
  <c r="CV573" i="12"/>
  <c r="CD574" i="12"/>
  <c r="CF574" i="12"/>
  <c r="CH574" i="12"/>
  <c r="CJ574" i="12"/>
  <c r="CN574" i="12"/>
  <c r="CT574" i="12"/>
  <c r="CV574" i="12"/>
  <c r="CD575" i="12"/>
  <c r="CF575" i="12"/>
  <c r="CH575" i="12"/>
  <c r="CJ575" i="12"/>
  <c r="CN575" i="12"/>
  <c r="CT575" i="12"/>
  <c r="CV575" i="12"/>
  <c r="CD576" i="12"/>
  <c r="CF576" i="12"/>
  <c r="CH576" i="12"/>
  <c r="CJ576" i="12"/>
  <c r="CN576" i="12"/>
  <c r="CT576" i="12"/>
  <c r="CV576" i="12"/>
  <c r="CD577" i="12"/>
  <c r="CF577" i="12"/>
  <c r="CH577" i="12"/>
  <c r="CJ577" i="12"/>
  <c r="CN577" i="12"/>
  <c r="CT577" i="12"/>
  <c r="CV577" i="12"/>
  <c r="CD578" i="12"/>
  <c r="CF578" i="12"/>
  <c r="CH578" i="12"/>
  <c r="CJ578" i="12"/>
  <c r="CN578" i="12"/>
  <c r="CT578" i="12"/>
  <c r="CV578" i="12"/>
  <c r="CD579" i="12"/>
  <c r="CF579" i="12"/>
  <c r="CH579" i="12"/>
  <c r="CJ579" i="12"/>
  <c r="CN579" i="12"/>
  <c r="CT579" i="12"/>
  <c r="CV579" i="12"/>
  <c r="CD580" i="12"/>
  <c r="CF580" i="12"/>
  <c r="CH580" i="12"/>
  <c r="CJ580" i="12"/>
  <c r="CN580" i="12"/>
  <c r="CT580" i="12"/>
  <c r="CV580" i="12"/>
  <c r="CD581" i="12"/>
  <c r="CF581" i="12"/>
  <c r="CH581" i="12"/>
  <c r="CJ581" i="12"/>
  <c r="CN581" i="12"/>
  <c r="CT581" i="12"/>
  <c r="CV581" i="12"/>
  <c r="CD582" i="12"/>
  <c r="CF582" i="12"/>
  <c r="CH582" i="12"/>
  <c r="CJ582" i="12"/>
  <c r="CN582" i="12"/>
  <c r="CT582" i="12"/>
  <c r="CV582" i="12"/>
  <c r="CD583" i="12"/>
  <c r="CF583" i="12"/>
  <c r="CH583" i="12"/>
  <c r="CJ583" i="12"/>
  <c r="CN583" i="12"/>
  <c r="CT583" i="12"/>
  <c r="CV583" i="12"/>
  <c r="CD584" i="12"/>
  <c r="CF584" i="12"/>
  <c r="CH584" i="12"/>
  <c r="CJ584" i="12"/>
  <c r="CN584" i="12"/>
  <c r="CT584" i="12"/>
  <c r="CV584" i="12"/>
  <c r="CD585" i="12"/>
  <c r="CF585" i="12"/>
  <c r="CH585" i="12"/>
  <c r="CJ585" i="12"/>
  <c r="CN585" i="12"/>
  <c r="CT585" i="12"/>
  <c r="CV585" i="12"/>
  <c r="CD586" i="12"/>
  <c r="CF586" i="12"/>
  <c r="CH586" i="12"/>
  <c r="CJ586" i="12"/>
  <c r="CN586" i="12"/>
  <c r="CT586" i="12"/>
  <c r="CV586" i="12"/>
  <c r="CD587" i="12"/>
  <c r="CF587" i="12"/>
  <c r="CH587" i="12"/>
  <c r="CJ587" i="12"/>
  <c r="CN587" i="12"/>
  <c r="CT587" i="12"/>
  <c r="CV587" i="12"/>
  <c r="CD588" i="12"/>
  <c r="CF588" i="12"/>
  <c r="CH588" i="12"/>
  <c r="CJ588" i="12"/>
  <c r="CN588" i="12"/>
  <c r="CT588" i="12"/>
  <c r="CV588" i="12"/>
  <c r="CD589" i="12"/>
  <c r="CF589" i="12"/>
  <c r="CH589" i="12"/>
  <c r="CJ589" i="12"/>
  <c r="CN589" i="12"/>
  <c r="CT589" i="12"/>
  <c r="CV589" i="12"/>
  <c r="CD590" i="12"/>
  <c r="CF590" i="12"/>
  <c r="CH590" i="12"/>
  <c r="CJ590" i="12"/>
  <c r="CN590" i="12"/>
  <c r="CT590" i="12"/>
  <c r="CV590" i="12"/>
  <c r="CD591" i="12"/>
  <c r="CF591" i="12"/>
  <c r="CH591" i="12"/>
  <c r="CJ591" i="12"/>
  <c r="CN591" i="12"/>
  <c r="CT591" i="12"/>
  <c r="CV591" i="12"/>
  <c r="CD592" i="12"/>
  <c r="CF592" i="12"/>
  <c r="CH592" i="12"/>
  <c r="CJ592" i="12"/>
  <c r="CN592" i="12"/>
  <c r="CT592" i="12"/>
  <c r="CV592" i="12"/>
  <c r="CD593" i="12"/>
  <c r="CF593" i="12"/>
  <c r="CH593" i="12"/>
  <c r="CJ593" i="12"/>
  <c r="CN593" i="12"/>
  <c r="CT593" i="12"/>
  <c r="CV593" i="12"/>
  <c r="CD594" i="12"/>
  <c r="CF594" i="12"/>
  <c r="CH594" i="12"/>
  <c r="CJ594" i="12"/>
  <c r="CN594" i="12"/>
  <c r="CT594" i="12"/>
  <c r="CV594" i="12"/>
  <c r="CD595" i="12"/>
  <c r="CF595" i="12"/>
  <c r="CH595" i="12"/>
  <c r="CJ595" i="12"/>
  <c r="CN595" i="12"/>
  <c r="CT595" i="12"/>
  <c r="CV595" i="12"/>
  <c r="CD596" i="12"/>
  <c r="CF596" i="12"/>
  <c r="CH596" i="12"/>
  <c r="CJ596" i="12"/>
  <c r="CN596" i="12"/>
  <c r="CT596" i="12"/>
  <c r="CV596" i="12"/>
  <c r="CD597" i="12"/>
  <c r="CF597" i="12"/>
  <c r="CH597" i="12"/>
  <c r="CJ597" i="12"/>
  <c r="CN597" i="12"/>
  <c r="CT597" i="12"/>
  <c r="CV597" i="12"/>
  <c r="CD598" i="12"/>
  <c r="CF598" i="12"/>
  <c r="CH598" i="12"/>
  <c r="CJ598" i="12"/>
  <c r="CN598" i="12"/>
  <c r="CT598" i="12"/>
  <c r="CV598" i="12"/>
  <c r="CD599" i="12"/>
  <c r="CF599" i="12"/>
  <c r="CH599" i="12"/>
  <c r="CJ599" i="12"/>
  <c r="CN599" i="12"/>
  <c r="CT599" i="12"/>
  <c r="CV599" i="12"/>
  <c r="CD600" i="12"/>
  <c r="CF600" i="12"/>
  <c r="CH600" i="12"/>
  <c r="CJ600" i="12"/>
  <c r="CN600" i="12"/>
  <c r="CT600" i="12"/>
  <c r="CV600" i="12"/>
  <c r="CD601" i="12"/>
  <c r="CF601" i="12"/>
  <c r="CH601" i="12"/>
  <c r="CJ601" i="12"/>
  <c r="CN601" i="12"/>
  <c r="CT601" i="12"/>
  <c r="CV601" i="12"/>
  <c r="CD602" i="12"/>
  <c r="CF602" i="12"/>
  <c r="CH602" i="12"/>
  <c r="CJ602" i="12"/>
  <c r="CN602" i="12"/>
  <c r="CT602" i="12"/>
  <c r="CV602" i="12"/>
  <c r="CD603" i="12"/>
  <c r="CF603" i="12"/>
  <c r="CH603" i="12"/>
  <c r="CJ603" i="12"/>
  <c r="CN603" i="12"/>
  <c r="CT603" i="12"/>
  <c r="CV603" i="12"/>
  <c r="CD604" i="12"/>
  <c r="CF604" i="12"/>
  <c r="CH604" i="12"/>
  <c r="CJ604" i="12"/>
  <c r="CN604" i="12"/>
  <c r="CT604" i="12"/>
  <c r="CV604" i="12"/>
  <c r="CD605" i="12"/>
  <c r="CF605" i="12"/>
  <c r="CH605" i="12"/>
  <c r="CJ605" i="12"/>
  <c r="CN605" i="12"/>
  <c r="CT605" i="12"/>
  <c r="CV605" i="12"/>
  <c r="CD606" i="12"/>
  <c r="CF606" i="12"/>
  <c r="CH606" i="12"/>
  <c r="CJ606" i="12"/>
  <c r="CN606" i="12"/>
  <c r="CT606" i="12"/>
  <c r="CV606" i="12"/>
  <c r="CD607" i="12"/>
  <c r="CF607" i="12"/>
  <c r="CH607" i="12"/>
  <c r="CJ607" i="12"/>
  <c r="CN607" i="12"/>
  <c r="CT607" i="12"/>
  <c r="CV607" i="12"/>
  <c r="CD608" i="12"/>
  <c r="CF608" i="12"/>
  <c r="CH608" i="12"/>
  <c r="CJ608" i="12"/>
  <c r="CN608" i="12"/>
  <c r="CT608" i="12"/>
  <c r="CV608" i="12"/>
  <c r="CD609" i="12"/>
  <c r="CF609" i="12"/>
  <c r="CH609" i="12"/>
  <c r="CJ609" i="12"/>
  <c r="CN609" i="12"/>
  <c r="CT609" i="12"/>
  <c r="CV609" i="12"/>
  <c r="CD610" i="12"/>
  <c r="CF610" i="12"/>
  <c r="CH610" i="12"/>
  <c r="CJ610" i="12"/>
  <c r="CN610" i="12"/>
  <c r="CT610" i="12"/>
  <c r="CV610" i="12"/>
  <c r="CD611" i="12"/>
  <c r="CF611" i="12"/>
  <c r="CH611" i="12"/>
  <c r="CJ611" i="12"/>
  <c r="CN611" i="12"/>
  <c r="CT611" i="12"/>
  <c r="CV611" i="12"/>
  <c r="CD612" i="12"/>
  <c r="CF612" i="12"/>
  <c r="CH612" i="12"/>
  <c r="CJ612" i="12"/>
  <c r="CN612" i="12"/>
  <c r="CT612" i="12"/>
  <c r="CV612" i="12"/>
  <c r="CD613" i="12"/>
  <c r="CF613" i="12"/>
  <c r="CH613" i="12"/>
  <c r="CJ613" i="12"/>
  <c r="CN613" i="12"/>
  <c r="CT613" i="12"/>
  <c r="CV613" i="12"/>
  <c r="CD614" i="12"/>
  <c r="CF614" i="12"/>
  <c r="CH614" i="12"/>
  <c r="CJ614" i="12"/>
  <c r="CN614" i="12"/>
  <c r="CT614" i="12"/>
  <c r="CV614" i="12"/>
  <c r="CD615" i="12"/>
  <c r="CF615" i="12"/>
  <c r="CH615" i="12"/>
  <c r="CJ615" i="12"/>
  <c r="CN615" i="12"/>
  <c r="CT615" i="12"/>
  <c r="CV615" i="12"/>
  <c r="CD616" i="12"/>
  <c r="CF616" i="12"/>
  <c r="CH616" i="12"/>
  <c r="CJ616" i="12"/>
  <c r="CN616" i="12"/>
  <c r="CT616" i="12"/>
  <c r="CV616" i="12"/>
  <c r="CD617" i="12"/>
  <c r="CF617" i="12"/>
  <c r="CH617" i="12"/>
  <c r="CJ617" i="12"/>
  <c r="CN617" i="12"/>
  <c r="CT617" i="12"/>
  <c r="CV617" i="12"/>
  <c r="CD618" i="12"/>
  <c r="CF618" i="12"/>
  <c r="CH618" i="12"/>
  <c r="CJ618" i="12"/>
  <c r="CN618" i="12"/>
  <c r="CT618" i="12"/>
  <c r="CV618" i="12"/>
  <c r="CD619" i="12"/>
  <c r="CF619" i="12"/>
  <c r="CH619" i="12"/>
  <c r="CJ619" i="12"/>
  <c r="CN619" i="12"/>
  <c r="CT619" i="12"/>
  <c r="CV619" i="12"/>
  <c r="CD620" i="12"/>
  <c r="CF620" i="12"/>
  <c r="CH620" i="12"/>
  <c r="CJ620" i="12"/>
  <c r="CN620" i="12"/>
  <c r="CT620" i="12"/>
  <c r="CV620" i="12"/>
  <c r="CD621" i="12"/>
  <c r="CF621" i="12"/>
  <c r="CH621" i="12"/>
  <c r="CJ621" i="12"/>
  <c r="CN621" i="12"/>
  <c r="CT621" i="12"/>
  <c r="CV621" i="12"/>
  <c r="CD622" i="12"/>
  <c r="CF622" i="12"/>
  <c r="CH622" i="12"/>
  <c r="CJ622" i="12"/>
  <c r="CN622" i="12"/>
  <c r="CT622" i="12"/>
  <c r="CV622" i="12"/>
  <c r="CD623" i="12"/>
  <c r="CF623" i="12"/>
  <c r="CH623" i="12"/>
  <c r="CJ623" i="12"/>
  <c r="CN623" i="12"/>
  <c r="CT623" i="12"/>
  <c r="CV623" i="12"/>
  <c r="CD624" i="12"/>
  <c r="CF624" i="12"/>
  <c r="CH624" i="12"/>
  <c r="CJ624" i="12"/>
  <c r="CN624" i="12"/>
  <c r="CT624" i="12"/>
  <c r="CV624" i="12"/>
  <c r="CD625" i="12"/>
  <c r="CF625" i="12"/>
  <c r="CH625" i="12"/>
  <c r="CJ625" i="12"/>
  <c r="CN625" i="12"/>
  <c r="CT625" i="12"/>
  <c r="CV625" i="12"/>
  <c r="CD626" i="12"/>
  <c r="CF626" i="12"/>
  <c r="CH626" i="12"/>
  <c r="CJ626" i="12"/>
  <c r="CN626" i="12"/>
  <c r="CT626" i="12"/>
  <c r="CV626" i="12"/>
  <c r="CD627" i="12"/>
  <c r="CF627" i="12"/>
  <c r="CH627" i="12"/>
  <c r="CJ627" i="12"/>
  <c r="CN627" i="12"/>
  <c r="CT627" i="12"/>
  <c r="CV627" i="12"/>
  <c r="CD628" i="12"/>
  <c r="CF628" i="12"/>
  <c r="CH628" i="12"/>
  <c r="CJ628" i="12"/>
  <c r="CN628" i="12"/>
  <c r="CT628" i="12"/>
  <c r="CV628" i="12"/>
  <c r="CD629" i="12"/>
  <c r="CF629" i="12"/>
  <c r="CH629" i="12"/>
  <c r="CJ629" i="12"/>
  <c r="CN629" i="12"/>
  <c r="CT629" i="12"/>
  <c r="CV629" i="12"/>
  <c r="CD630" i="12"/>
  <c r="CF630" i="12"/>
  <c r="CH630" i="12"/>
  <c r="CJ630" i="12"/>
  <c r="CN630" i="12"/>
  <c r="CT630" i="12"/>
  <c r="CV630" i="12"/>
  <c r="CD631" i="12"/>
  <c r="CF631" i="12"/>
  <c r="CH631" i="12"/>
  <c r="CJ631" i="12"/>
  <c r="CN631" i="12"/>
  <c r="CT631" i="12"/>
  <c r="CV631" i="12"/>
  <c r="CD632" i="12"/>
  <c r="CF632" i="12"/>
  <c r="CH632" i="12"/>
  <c r="CJ632" i="12"/>
  <c r="CN632" i="12"/>
  <c r="CT632" i="12"/>
  <c r="CV632" i="12"/>
  <c r="CD633" i="12"/>
  <c r="CF633" i="12"/>
  <c r="CH633" i="12"/>
  <c r="CJ633" i="12"/>
  <c r="CN633" i="12"/>
  <c r="CT633" i="12"/>
  <c r="CV633" i="12"/>
  <c r="CD634" i="12"/>
  <c r="CF634" i="12"/>
  <c r="CH634" i="12"/>
  <c r="CJ634" i="12"/>
  <c r="CN634" i="12"/>
  <c r="CT634" i="12"/>
  <c r="CV634" i="12"/>
  <c r="CD635" i="12"/>
  <c r="CF635" i="12"/>
  <c r="CH635" i="12"/>
  <c r="CJ635" i="12"/>
  <c r="CN635" i="12"/>
  <c r="CT635" i="12"/>
  <c r="CV635" i="12"/>
  <c r="CD636" i="12"/>
  <c r="CF636" i="12"/>
  <c r="CH636" i="12"/>
  <c r="CJ636" i="12"/>
  <c r="CN636" i="12"/>
  <c r="CT636" i="12"/>
  <c r="CV636" i="12"/>
  <c r="CD637" i="12"/>
  <c r="CF637" i="12"/>
  <c r="CH637" i="12"/>
  <c r="CJ637" i="12"/>
  <c r="CN637" i="12"/>
  <c r="CT637" i="12"/>
  <c r="CV637" i="12"/>
  <c r="CD638" i="12"/>
  <c r="CF638" i="12"/>
  <c r="CH638" i="12"/>
  <c r="CJ638" i="12"/>
  <c r="CN638" i="12"/>
  <c r="CT638" i="12"/>
  <c r="CV638" i="12"/>
  <c r="CD639" i="12"/>
  <c r="CF639" i="12"/>
  <c r="CH639" i="12"/>
  <c r="CJ639" i="12"/>
  <c r="CN639" i="12"/>
  <c r="CT639" i="12"/>
  <c r="CV639" i="12"/>
  <c r="CD640" i="12"/>
  <c r="CF640" i="12"/>
  <c r="CH640" i="12"/>
  <c r="CJ640" i="12"/>
  <c r="CN640" i="12"/>
  <c r="CT640" i="12"/>
  <c r="CV640" i="12"/>
  <c r="CD641" i="12"/>
  <c r="CF641" i="12"/>
  <c r="CH641" i="12"/>
  <c r="CJ641" i="12"/>
  <c r="CN641" i="12"/>
  <c r="CT641" i="12"/>
  <c r="CV641" i="12"/>
  <c r="CD642" i="12"/>
  <c r="CF642" i="12"/>
  <c r="CH642" i="12"/>
  <c r="CJ642" i="12"/>
  <c r="CN642" i="12"/>
  <c r="CT642" i="12"/>
  <c r="CV642" i="12"/>
  <c r="CD643" i="12"/>
  <c r="CF643" i="12"/>
  <c r="CH643" i="12"/>
  <c r="CJ643" i="12"/>
  <c r="CN643" i="12"/>
  <c r="CT643" i="12"/>
  <c r="CV643" i="12"/>
  <c r="CD644" i="12"/>
  <c r="CF644" i="12"/>
  <c r="CH644" i="12"/>
  <c r="CJ644" i="12"/>
  <c r="CN644" i="12"/>
  <c r="CT644" i="12"/>
  <c r="CV644" i="12"/>
  <c r="CD645" i="12"/>
  <c r="CF645" i="12"/>
  <c r="CH645" i="12"/>
  <c r="CJ645" i="12"/>
  <c r="CN645" i="12"/>
  <c r="CT645" i="12"/>
  <c r="CV645" i="12"/>
  <c r="CD646" i="12"/>
  <c r="CF646" i="12"/>
  <c r="CH646" i="12"/>
  <c r="CJ646" i="12"/>
  <c r="CN646" i="12"/>
  <c r="CT646" i="12"/>
  <c r="CV646" i="12"/>
  <c r="CD647" i="12"/>
  <c r="CF647" i="12"/>
  <c r="CH647" i="12"/>
  <c r="CJ647" i="12"/>
  <c r="CN647" i="12"/>
  <c r="CT647" i="12"/>
  <c r="CV647" i="12"/>
  <c r="CD648" i="12"/>
  <c r="CF648" i="12"/>
  <c r="CH648" i="12"/>
  <c r="CJ648" i="12"/>
  <c r="CN648" i="12"/>
  <c r="CT648" i="12"/>
  <c r="CV648" i="12"/>
  <c r="CD649" i="12"/>
  <c r="CF649" i="12"/>
  <c r="CH649" i="12"/>
  <c r="CJ649" i="12"/>
  <c r="CN649" i="12"/>
  <c r="CT649" i="12"/>
  <c r="CV649" i="12"/>
  <c r="CD650" i="12"/>
  <c r="CF650" i="12"/>
  <c r="CH650" i="12"/>
  <c r="CJ650" i="12"/>
  <c r="CN650" i="12"/>
  <c r="CT650" i="12"/>
  <c r="CV650" i="12"/>
  <c r="CD651" i="12"/>
  <c r="CF651" i="12"/>
  <c r="CH651" i="12"/>
  <c r="CJ651" i="12"/>
  <c r="CN651" i="12"/>
  <c r="CT651" i="12"/>
  <c r="CV651" i="12"/>
  <c r="CD652" i="12"/>
  <c r="CF652" i="12"/>
  <c r="CH652" i="12"/>
  <c r="CJ652" i="12"/>
  <c r="CN652" i="12"/>
  <c r="CT652" i="12"/>
  <c r="CV652" i="12"/>
  <c r="CD653" i="12"/>
  <c r="CF653" i="12"/>
  <c r="CH653" i="12"/>
  <c r="CJ653" i="12"/>
  <c r="CN653" i="12"/>
  <c r="CT653" i="12"/>
  <c r="CV653" i="12"/>
  <c r="CD654" i="12"/>
  <c r="CF654" i="12"/>
  <c r="CH654" i="12"/>
  <c r="CJ654" i="12"/>
  <c r="CN654" i="12"/>
  <c r="CT654" i="12"/>
  <c r="CV654" i="12"/>
  <c r="CD655" i="12"/>
  <c r="CF655" i="12"/>
  <c r="CH655" i="12"/>
  <c r="CJ655" i="12"/>
  <c r="CN655" i="12"/>
  <c r="CT655" i="12"/>
  <c r="CV655" i="12"/>
  <c r="CD656" i="12"/>
  <c r="CF656" i="12"/>
  <c r="CH656" i="12"/>
  <c r="CJ656" i="12"/>
  <c r="CN656" i="12"/>
  <c r="CT656" i="12"/>
  <c r="CV656" i="12"/>
  <c r="CD657" i="12"/>
  <c r="CF657" i="12"/>
  <c r="CH657" i="12"/>
  <c r="CJ657" i="12"/>
  <c r="CN657" i="12"/>
  <c r="CT657" i="12"/>
  <c r="CV657" i="12"/>
  <c r="CD658" i="12"/>
  <c r="CF658" i="12"/>
  <c r="CH658" i="12"/>
  <c r="CJ658" i="12"/>
  <c r="CN658" i="12"/>
  <c r="CT658" i="12"/>
  <c r="CV658" i="12"/>
  <c r="CD659" i="12"/>
  <c r="CF659" i="12"/>
  <c r="CH659" i="12"/>
  <c r="CJ659" i="12"/>
  <c r="CN659" i="12"/>
  <c r="CT659" i="12"/>
  <c r="CV659" i="12"/>
  <c r="CD660" i="12"/>
  <c r="CF660" i="12"/>
  <c r="CH660" i="12"/>
  <c r="CJ660" i="12"/>
  <c r="CN660" i="12"/>
  <c r="CT660" i="12"/>
  <c r="CV660" i="12"/>
  <c r="CD661" i="12"/>
  <c r="CF661" i="12"/>
  <c r="CH661" i="12"/>
  <c r="CJ661" i="12"/>
  <c r="CN661" i="12"/>
  <c r="CT661" i="12"/>
  <c r="CV661" i="12"/>
  <c r="CD662" i="12"/>
  <c r="CF662" i="12"/>
  <c r="CH662" i="12"/>
  <c r="CJ662" i="12"/>
  <c r="CN662" i="12"/>
  <c r="CT662" i="12"/>
  <c r="CV662" i="12"/>
  <c r="CD663" i="12"/>
  <c r="CF663" i="12"/>
  <c r="CH663" i="12"/>
  <c r="CJ663" i="12"/>
  <c r="CN663" i="12"/>
  <c r="CT663" i="12"/>
  <c r="CV663" i="12"/>
  <c r="CD664" i="12"/>
  <c r="CF664" i="12"/>
  <c r="CH664" i="12"/>
  <c r="CJ664" i="12"/>
  <c r="CN664" i="12"/>
  <c r="CT664" i="12"/>
  <c r="CV664" i="12"/>
  <c r="CD665" i="12"/>
  <c r="CF665" i="12"/>
  <c r="CH665" i="12"/>
  <c r="CJ665" i="12"/>
  <c r="CN665" i="12"/>
  <c r="CT665" i="12"/>
  <c r="CV665" i="12"/>
  <c r="CD666" i="12"/>
  <c r="CF666" i="12"/>
  <c r="CH666" i="12"/>
  <c r="CJ666" i="12"/>
  <c r="CN666" i="12"/>
  <c r="CT666" i="12"/>
  <c r="CV666" i="12"/>
  <c r="CD667" i="12"/>
  <c r="CF667" i="12"/>
  <c r="CH667" i="12"/>
  <c r="CJ667" i="12"/>
  <c r="CN667" i="12"/>
  <c r="CT667" i="12"/>
  <c r="CV667" i="12"/>
  <c r="CD668" i="12"/>
  <c r="CF668" i="12"/>
  <c r="CH668" i="12"/>
  <c r="CJ668" i="12"/>
  <c r="CN668" i="12"/>
  <c r="CT668" i="12"/>
  <c r="CV668" i="12"/>
  <c r="CD669" i="12"/>
  <c r="CF669" i="12"/>
  <c r="CH669" i="12"/>
  <c r="CJ669" i="12"/>
  <c r="CN669" i="12"/>
  <c r="CT669" i="12"/>
  <c r="CV669" i="12"/>
  <c r="CD670" i="12"/>
  <c r="CF670" i="12"/>
  <c r="CH670" i="12"/>
  <c r="CJ670" i="12"/>
  <c r="CN670" i="12"/>
  <c r="CT670" i="12"/>
  <c r="CV670" i="12"/>
  <c r="CD671" i="12"/>
  <c r="CF671" i="12"/>
  <c r="CH671" i="12"/>
  <c r="CJ671" i="12"/>
  <c r="CN671" i="12"/>
  <c r="CT671" i="12"/>
  <c r="CV671" i="12"/>
  <c r="CD672" i="12"/>
  <c r="CF672" i="12"/>
  <c r="CH672" i="12"/>
  <c r="CJ672" i="12"/>
  <c r="CN672" i="12"/>
  <c r="CT672" i="12"/>
  <c r="CV672" i="12"/>
  <c r="CD673" i="12"/>
  <c r="CF673" i="12"/>
  <c r="CH673" i="12"/>
  <c r="CJ673" i="12"/>
  <c r="CN673" i="12"/>
  <c r="CT673" i="12"/>
  <c r="CV673" i="12"/>
  <c r="CD674" i="12"/>
  <c r="CF674" i="12"/>
  <c r="CH674" i="12"/>
  <c r="CJ674" i="12"/>
  <c r="CN674" i="12"/>
  <c r="CT674" i="12"/>
  <c r="CV674" i="12"/>
  <c r="CD675" i="12"/>
  <c r="CF675" i="12"/>
  <c r="CH675" i="12"/>
  <c r="CJ675" i="12"/>
  <c r="CN675" i="12"/>
  <c r="CT675" i="12"/>
  <c r="CV675" i="12"/>
  <c r="CD676" i="12"/>
  <c r="CF676" i="12"/>
  <c r="CH676" i="12"/>
  <c r="CJ676" i="12"/>
  <c r="CN676" i="12"/>
  <c r="CT676" i="12"/>
  <c r="CV676" i="12"/>
  <c r="CD677" i="12"/>
  <c r="CF677" i="12"/>
  <c r="CH677" i="12"/>
  <c r="CJ677" i="12"/>
  <c r="CN677" i="12"/>
  <c r="CT677" i="12"/>
  <c r="CV677" i="12"/>
  <c r="CD678" i="12"/>
  <c r="CF678" i="12"/>
  <c r="CH678" i="12"/>
  <c r="CJ678" i="12"/>
  <c r="CN678" i="12"/>
  <c r="CT678" i="12"/>
  <c r="CV678" i="12"/>
  <c r="CD679" i="12"/>
  <c r="CF679" i="12"/>
  <c r="CH679" i="12"/>
  <c r="CJ679" i="12"/>
  <c r="CN679" i="12"/>
  <c r="CT679" i="12"/>
  <c r="CV679" i="12"/>
  <c r="CD680" i="12"/>
  <c r="CF680" i="12"/>
  <c r="CH680" i="12"/>
  <c r="CJ680" i="12"/>
  <c r="CN680" i="12"/>
  <c r="CT680" i="12"/>
  <c r="CV680" i="12"/>
  <c r="CD681" i="12"/>
  <c r="CF681" i="12"/>
  <c r="CH681" i="12"/>
  <c r="CJ681" i="12"/>
  <c r="CN681" i="12"/>
  <c r="CT681" i="12"/>
  <c r="CV681" i="12"/>
  <c r="CD682" i="12"/>
  <c r="CF682" i="12"/>
  <c r="CH682" i="12"/>
  <c r="CJ682" i="12"/>
  <c r="CN682" i="12"/>
  <c r="CT682" i="12"/>
  <c r="CV682" i="12"/>
  <c r="CD683" i="12"/>
  <c r="CF683" i="12"/>
  <c r="CH683" i="12"/>
  <c r="CJ683" i="12"/>
  <c r="CN683" i="12"/>
  <c r="CT683" i="12"/>
  <c r="CV683" i="12"/>
  <c r="CD684" i="12"/>
  <c r="CF684" i="12"/>
  <c r="CH684" i="12"/>
  <c r="CJ684" i="12"/>
  <c r="CN684" i="12"/>
  <c r="CT684" i="12"/>
  <c r="CV684" i="12"/>
  <c r="CD685" i="12"/>
  <c r="CF685" i="12"/>
  <c r="CH685" i="12"/>
  <c r="CJ685" i="12"/>
  <c r="CN685" i="12"/>
  <c r="CT685" i="12"/>
  <c r="CV685" i="12"/>
  <c r="CD686" i="12"/>
  <c r="CF686" i="12"/>
  <c r="CH686" i="12"/>
  <c r="CJ686" i="12"/>
  <c r="CN686" i="12"/>
  <c r="CT686" i="12"/>
  <c r="CV686" i="12"/>
  <c r="CD687" i="12"/>
  <c r="CF687" i="12"/>
  <c r="CH687" i="12"/>
  <c r="CJ687" i="12"/>
  <c r="CN687" i="12"/>
  <c r="CT687" i="12"/>
  <c r="CV687" i="12"/>
  <c r="CD688" i="12"/>
  <c r="CF688" i="12"/>
  <c r="CH688" i="12"/>
  <c r="CJ688" i="12"/>
  <c r="CN688" i="12"/>
  <c r="CT688" i="12"/>
  <c r="CV688" i="12"/>
  <c r="CD689" i="12"/>
  <c r="CF689" i="12"/>
  <c r="CH689" i="12"/>
  <c r="CJ689" i="12"/>
  <c r="CN689" i="12"/>
  <c r="CT689" i="12"/>
  <c r="CV689" i="12"/>
  <c r="CD690" i="12"/>
  <c r="CF690" i="12"/>
  <c r="CH690" i="12"/>
  <c r="CJ690" i="12"/>
  <c r="CN690" i="12"/>
  <c r="CT690" i="12"/>
  <c r="CV690" i="12"/>
  <c r="CD691" i="12"/>
  <c r="CF691" i="12"/>
  <c r="CH691" i="12"/>
  <c r="CJ691" i="12"/>
  <c r="CN691" i="12"/>
  <c r="CT691" i="12"/>
  <c r="CV691" i="12"/>
  <c r="CD692" i="12"/>
  <c r="CF692" i="12"/>
  <c r="CH692" i="12"/>
  <c r="CJ692" i="12"/>
  <c r="CN692" i="12"/>
  <c r="CT692" i="12"/>
  <c r="CV692" i="12"/>
  <c r="CD693" i="12"/>
  <c r="CF693" i="12"/>
  <c r="CH693" i="12"/>
  <c r="CJ693" i="12"/>
  <c r="CN693" i="12"/>
  <c r="CT693" i="12"/>
  <c r="CV693" i="12"/>
  <c r="CD694" i="12"/>
  <c r="CF694" i="12"/>
  <c r="CH694" i="12"/>
  <c r="CJ694" i="12"/>
  <c r="CN694" i="12"/>
  <c r="CT694" i="12"/>
  <c r="CV694" i="12"/>
  <c r="CD695" i="12"/>
  <c r="CF695" i="12"/>
  <c r="CH695" i="12"/>
  <c r="CJ695" i="12"/>
  <c r="CN695" i="12"/>
  <c r="CT695" i="12"/>
  <c r="CV695" i="12"/>
  <c r="CD696" i="12"/>
  <c r="CF696" i="12"/>
  <c r="CH696" i="12"/>
  <c r="CJ696" i="12"/>
  <c r="CN696" i="12"/>
  <c r="CT696" i="12"/>
  <c r="CV696" i="12"/>
  <c r="CD697" i="12"/>
  <c r="CF697" i="12"/>
  <c r="CH697" i="12"/>
  <c r="CJ697" i="12"/>
  <c r="CN697" i="12"/>
  <c r="CT697" i="12"/>
  <c r="CV697" i="12"/>
  <c r="CD698" i="12"/>
  <c r="CF698" i="12"/>
  <c r="CH698" i="12"/>
  <c r="CJ698" i="12"/>
  <c r="CN698" i="12"/>
  <c r="CT698" i="12"/>
  <c r="CV698" i="12"/>
  <c r="CD699" i="12"/>
  <c r="CF699" i="12"/>
  <c r="CH699" i="12"/>
  <c r="CJ699" i="12"/>
  <c r="CN699" i="12"/>
  <c r="CT699" i="12"/>
  <c r="CV699" i="12"/>
  <c r="CD700" i="12"/>
  <c r="CF700" i="12"/>
  <c r="CH700" i="12"/>
  <c r="CJ700" i="12"/>
  <c r="CN700" i="12"/>
  <c r="CT700" i="12"/>
  <c r="CV700" i="12"/>
  <c r="CD701" i="12"/>
  <c r="CF701" i="12"/>
  <c r="CH701" i="12"/>
  <c r="CJ701" i="12"/>
  <c r="CN701" i="12"/>
  <c r="CT701" i="12"/>
  <c r="CV701" i="12"/>
  <c r="CD702" i="12"/>
  <c r="CF702" i="12"/>
  <c r="CH702" i="12"/>
  <c r="CJ702" i="12"/>
  <c r="CN702" i="12"/>
  <c r="CT702" i="12"/>
  <c r="CV702" i="12"/>
  <c r="CD703" i="12"/>
  <c r="CF703" i="12"/>
  <c r="CH703" i="12"/>
  <c r="CJ703" i="12"/>
  <c r="CN703" i="12"/>
  <c r="CT703" i="12"/>
  <c r="CV703" i="12"/>
  <c r="CD704" i="12"/>
  <c r="CF704" i="12"/>
  <c r="CH704" i="12"/>
  <c r="CJ704" i="12"/>
  <c r="CN704" i="12"/>
  <c r="CT704" i="12"/>
  <c r="CV704" i="12"/>
  <c r="CD705" i="12"/>
  <c r="CF705" i="12"/>
  <c r="CH705" i="12"/>
  <c r="CJ705" i="12"/>
  <c r="CN705" i="12"/>
  <c r="CT705" i="12"/>
  <c r="CV705" i="12"/>
  <c r="CD706" i="12"/>
  <c r="CF706" i="12"/>
  <c r="CH706" i="12"/>
  <c r="CJ706" i="12"/>
  <c r="CN706" i="12"/>
  <c r="CT706" i="12"/>
  <c r="CV706" i="12"/>
  <c r="CD707" i="12"/>
  <c r="CF707" i="12"/>
  <c r="CH707" i="12"/>
  <c r="CJ707" i="12"/>
  <c r="CN707" i="12"/>
  <c r="CT707" i="12"/>
  <c r="CV707" i="12"/>
  <c r="CD708" i="12"/>
  <c r="CF708" i="12"/>
  <c r="CH708" i="12"/>
  <c r="CJ708" i="12"/>
  <c r="CN708" i="12"/>
  <c r="CT708" i="12"/>
  <c r="CV708" i="12"/>
  <c r="CD709" i="12"/>
  <c r="CF709" i="12"/>
  <c r="CH709" i="12"/>
  <c r="CJ709" i="12"/>
  <c r="CN709" i="12"/>
  <c r="CT709" i="12"/>
  <c r="CV709" i="12"/>
  <c r="CD710" i="12"/>
  <c r="CF710" i="12"/>
  <c r="CH710" i="12"/>
  <c r="CJ710" i="12"/>
  <c r="CN710" i="12"/>
  <c r="CT710" i="12"/>
  <c r="CV710" i="12"/>
  <c r="CD711" i="12"/>
  <c r="CF711" i="12"/>
  <c r="CH711" i="12"/>
  <c r="CJ711" i="12"/>
  <c r="CN711" i="12"/>
  <c r="CT711" i="12"/>
  <c r="CV711" i="12"/>
  <c r="CD712" i="12"/>
  <c r="CF712" i="12"/>
  <c r="CH712" i="12"/>
  <c r="CJ712" i="12"/>
  <c r="CN712" i="12"/>
  <c r="CT712" i="12"/>
  <c r="CV712" i="12"/>
  <c r="CD713" i="12"/>
  <c r="CF713" i="12"/>
  <c r="CH713" i="12"/>
  <c r="CJ713" i="12"/>
  <c r="CN713" i="12"/>
  <c r="CT713" i="12"/>
  <c r="CV713" i="12"/>
  <c r="CD714" i="12"/>
  <c r="CF714" i="12"/>
  <c r="CH714" i="12"/>
  <c r="CJ714" i="12"/>
  <c r="CN714" i="12"/>
  <c r="CT714" i="12"/>
  <c r="CV714" i="12"/>
  <c r="CD715" i="12"/>
  <c r="CF715" i="12"/>
  <c r="CH715" i="12"/>
  <c r="CJ715" i="12"/>
  <c r="CN715" i="12"/>
  <c r="CT715" i="12"/>
  <c r="CV715" i="12"/>
  <c r="CD716" i="12"/>
  <c r="CF716" i="12"/>
  <c r="CH716" i="12"/>
  <c r="CJ716" i="12"/>
  <c r="CN716" i="12"/>
  <c r="CT716" i="12"/>
  <c r="CV716" i="12"/>
  <c r="CD717" i="12"/>
  <c r="CF717" i="12"/>
  <c r="CH717" i="12"/>
  <c r="CJ717" i="12"/>
  <c r="CN717" i="12"/>
  <c r="CT717" i="12"/>
  <c r="CV717" i="12"/>
  <c r="CD718" i="12"/>
  <c r="CF718" i="12"/>
  <c r="CH718" i="12"/>
  <c r="CJ718" i="12"/>
  <c r="CN718" i="12"/>
  <c r="CT718" i="12"/>
  <c r="CV718" i="12"/>
  <c r="CD719" i="12"/>
  <c r="CF719" i="12"/>
  <c r="CH719" i="12"/>
  <c r="CJ719" i="12"/>
  <c r="CN719" i="12"/>
  <c r="CT719" i="12"/>
  <c r="CV719" i="12"/>
  <c r="CD720" i="12"/>
  <c r="CF720" i="12"/>
  <c r="CH720" i="12"/>
  <c r="CJ720" i="12"/>
  <c r="CN720" i="12"/>
  <c r="CT720" i="12"/>
  <c r="CV720" i="12"/>
  <c r="CD721" i="12"/>
  <c r="CF721" i="12"/>
  <c r="CH721" i="12"/>
  <c r="CJ721" i="12"/>
  <c r="CN721" i="12"/>
  <c r="CT721" i="12"/>
  <c r="CV721" i="12"/>
  <c r="CD722" i="12"/>
  <c r="CF722" i="12"/>
  <c r="CH722" i="12"/>
  <c r="CJ722" i="12"/>
  <c r="CN722" i="12"/>
  <c r="CT722" i="12"/>
  <c r="CV722" i="12"/>
  <c r="CD723" i="12"/>
  <c r="CF723" i="12"/>
  <c r="CH723" i="12"/>
  <c r="CJ723" i="12"/>
  <c r="CN723" i="12"/>
  <c r="CT723" i="12"/>
  <c r="CV723" i="12"/>
  <c r="CD724" i="12"/>
  <c r="CF724" i="12"/>
  <c r="CH724" i="12"/>
  <c r="CJ724" i="12"/>
  <c r="CN724" i="12"/>
  <c r="CT724" i="12"/>
  <c r="CV724" i="12"/>
  <c r="CD725" i="12"/>
  <c r="CF725" i="12"/>
  <c r="CH725" i="12"/>
  <c r="CJ725" i="12"/>
  <c r="CN725" i="12"/>
  <c r="CT725" i="12"/>
  <c r="CV725" i="12"/>
  <c r="CD726" i="12"/>
  <c r="CF726" i="12"/>
  <c r="CH726" i="12"/>
  <c r="CJ726" i="12"/>
  <c r="CN726" i="12"/>
  <c r="CT726" i="12"/>
  <c r="CV726" i="12"/>
  <c r="CD727" i="12"/>
  <c r="CF727" i="12"/>
  <c r="CH727" i="12"/>
  <c r="CJ727" i="12"/>
  <c r="CN727" i="12"/>
  <c r="CT727" i="12"/>
  <c r="CV727" i="12"/>
  <c r="CD728" i="12"/>
  <c r="CF728" i="12"/>
  <c r="CH728" i="12"/>
  <c r="CJ728" i="12"/>
  <c r="CN728" i="12"/>
  <c r="CT728" i="12"/>
  <c r="CV728" i="12"/>
  <c r="CD729" i="12"/>
  <c r="CF729" i="12"/>
  <c r="CH729" i="12"/>
  <c r="CJ729" i="12"/>
  <c r="CN729" i="12"/>
  <c r="CT729" i="12"/>
  <c r="CV729" i="12"/>
  <c r="CD730" i="12"/>
  <c r="CF730" i="12"/>
  <c r="CH730" i="12"/>
  <c r="CJ730" i="12"/>
  <c r="CN730" i="12"/>
  <c r="CT730" i="12"/>
  <c r="CV730" i="12"/>
  <c r="CD731" i="12"/>
  <c r="CF731" i="12"/>
  <c r="CH731" i="12"/>
  <c r="CJ731" i="12"/>
  <c r="CN731" i="12"/>
  <c r="CT731" i="12"/>
  <c r="CV731" i="12"/>
  <c r="CD732" i="12"/>
  <c r="CF732" i="12"/>
  <c r="CH732" i="12"/>
  <c r="CJ732" i="12"/>
  <c r="CN732" i="12"/>
  <c r="CT732" i="12"/>
  <c r="CV732" i="12"/>
  <c r="CD733" i="12"/>
  <c r="CF733" i="12"/>
  <c r="CH733" i="12"/>
  <c r="CJ733" i="12"/>
  <c r="CN733" i="12"/>
  <c r="CT733" i="12"/>
  <c r="CV733" i="12"/>
  <c r="CD734" i="12"/>
  <c r="CF734" i="12"/>
  <c r="CH734" i="12"/>
  <c r="CJ734" i="12"/>
  <c r="CN734" i="12"/>
  <c r="CT734" i="12"/>
  <c r="CV734" i="12"/>
  <c r="CD735" i="12"/>
  <c r="CF735" i="12"/>
  <c r="CH735" i="12"/>
  <c r="CJ735" i="12"/>
  <c r="CN735" i="12"/>
  <c r="CT735" i="12"/>
  <c r="CV735" i="12"/>
  <c r="CD736" i="12"/>
  <c r="CF736" i="12"/>
  <c r="CH736" i="12"/>
  <c r="CJ736" i="12"/>
  <c r="CN736" i="12"/>
  <c r="CT736" i="12"/>
  <c r="CV736" i="12"/>
  <c r="CD737" i="12"/>
  <c r="CF737" i="12"/>
  <c r="CH737" i="12"/>
  <c r="CJ737" i="12"/>
  <c r="CN737" i="12"/>
  <c r="CT737" i="12"/>
  <c r="CV737" i="12"/>
  <c r="CD738" i="12"/>
  <c r="CF738" i="12"/>
  <c r="CH738" i="12"/>
  <c r="CJ738" i="12"/>
  <c r="CN738" i="12"/>
  <c r="CT738" i="12"/>
  <c r="CV738" i="12"/>
  <c r="CD739" i="12"/>
  <c r="CF739" i="12"/>
  <c r="CH739" i="12"/>
  <c r="CJ739" i="12"/>
  <c r="CN739" i="12"/>
  <c r="CT739" i="12"/>
  <c r="CV739" i="12"/>
  <c r="CD740" i="12"/>
  <c r="CF740" i="12"/>
  <c r="CH740" i="12"/>
  <c r="CJ740" i="12"/>
  <c r="CN740" i="12"/>
  <c r="CT740" i="12"/>
  <c r="CV740" i="12"/>
  <c r="CD741" i="12"/>
  <c r="CF741" i="12"/>
  <c r="CH741" i="12"/>
  <c r="CJ741" i="12"/>
  <c r="CN741" i="12"/>
  <c r="CT741" i="12"/>
  <c r="CV741" i="12"/>
  <c r="CD742" i="12"/>
  <c r="CF742" i="12"/>
  <c r="CH742" i="12"/>
  <c r="CJ742" i="12"/>
  <c r="CN742" i="12"/>
  <c r="CT742" i="12"/>
  <c r="CV742" i="12"/>
  <c r="CD743" i="12"/>
  <c r="CF743" i="12"/>
  <c r="CH743" i="12"/>
  <c r="CJ743" i="12"/>
  <c r="CN743" i="12"/>
  <c r="CT743" i="12"/>
  <c r="CV743" i="12"/>
  <c r="CD744" i="12"/>
  <c r="CF744" i="12"/>
  <c r="CH744" i="12"/>
  <c r="CJ744" i="12"/>
  <c r="CN744" i="12"/>
  <c r="CT744" i="12"/>
  <c r="CV744" i="12"/>
  <c r="CD745" i="12"/>
  <c r="CF745" i="12"/>
  <c r="CH745" i="12"/>
  <c r="CJ745" i="12"/>
  <c r="CN745" i="12"/>
  <c r="CT745" i="12"/>
  <c r="CV745" i="12"/>
  <c r="CD746" i="12"/>
  <c r="CF746" i="12"/>
  <c r="CH746" i="12"/>
  <c r="CJ746" i="12"/>
  <c r="CN746" i="12"/>
  <c r="CT746" i="12"/>
  <c r="CV746" i="12"/>
  <c r="CD747" i="12"/>
  <c r="CF747" i="12"/>
  <c r="CH747" i="12"/>
  <c r="CJ747" i="12"/>
  <c r="CN747" i="12"/>
  <c r="CT747" i="12"/>
  <c r="CV747" i="12"/>
  <c r="CD748" i="12"/>
  <c r="CF748" i="12"/>
  <c r="CH748" i="12"/>
  <c r="CJ748" i="12"/>
  <c r="CN748" i="12"/>
  <c r="CT748" i="12"/>
  <c r="CV748" i="12"/>
  <c r="CD749" i="12"/>
  <c r="CF749" i="12"/>
  <c r="CH749" i="12"/>
  <c r="CJ749" i="12"/>
  <c r="CN749" i="12"/>
  <c r="CT749" i="12"/>
  <c r="CV749" i="12"/>
  <c r="CD750" i="12"/>
  <c r="CF750" i="12"/>
  <c r="CH750" i="12"/>
  <c r="CJ750" i="12"/>
  <c r="CN750" i="12"/>
  <c r="CT750" i="12"/>
  <c r="CV750" i="12"/>
  <c r="CD751" i="12"/>
  <c r="CF751" i="12"/>
  <c r="CH751" i="12"/>
  <c r="CJ751" i="12"/>
  <c r="CN751" i="12"/>
  <c r="CT751" i="12"/>
  <c r="CV751" i="12"/>
  <c r="CD752" i="12"/>
  <c r="CF752" i="12"/>
  <c r="CH752" i="12"/>
  <c r="CJ752" i="12"/>
  <c r="CN752" i="12"/>
  <c r="CT752" i="12"/>
  <c r="CV752" i="12"/>
  <c r="CD753" i="12"/>
  <c r="CF753" i="12"/>
  <c r="CH753" i="12"/>
  <c r="CJ753" i="12"/>
  <c r="CN753" i="12"/>
  <c r="CT753" i="12"/>
  <c r="CV753" i="12"/>
  <c r="CD754" i="12"/>
  <c r="CF754" i="12"/>
  <c r="CH754" i="12"/>
  <c r="CJ754" i="12"/>
  <c r="CN754" i="12"/>
  <c r="CT754" i="12"/>
  <c r="CV754" i="12"/>
  <c r="CD755" i="12"/>
  <c r="CF755" i="12"/>
  <c r="CH755" i="12"/>
  <c r="CJ755" i="12"/>
  <c r="CN755" i="12"/>
  <c r="CT755" i="12"/>
  <c r="CV755" i="12"/>
  <c r="CD756" i="12"/>
  <c r="CF756" i="12"/>
  <c r="CH756" i="12"/>
  <c r="CJ756" i="12"/>
  <c r="CN756" i="12"/>
  <c r="CT756" i="12"/>
  <c r="CV756" i="12"/>
  <c r="CD757" i="12"/>
  <c r="CF757" i="12"/>
  <c r="CH757" i="12"/>
  <c r="CJ757" i="12"/>
  <c r="CN757" i="12"/>
  <c r="CT757" i="12"/>
  <c r="CV757" i="12"/>
  <c r="CD758" i="12"/>
  <c r="CF758" i="12"/>
  <c r="CH758" i="12"/>
  <c r="CJ758" i="12"/>
  <c r="CN758" i="12"/>
  <c r="CT758" i="12"/>
  <c r="CV758" i="12"/>
  <c r="CD759" i="12"/>
  <c r="CF759" i="12"/>
  <c r="CH759" i="12"/>
  <c r="CJ759" i="12"/>
  <c r="CN759" i="12"/>
  <c r="CT759" i="12"/>
  <c r="CV759" i="12"/>
  <c r="CD760" i="12"/>
  <c r="CF760" i="12"/>
  <c r="CH760" i="12"/>
  <c r="CJ760" i="12"/>
  <c r="CN760" i="12"/>
  <c r="CT760" i="12"/>
  <c r="CV760" i="12"/>
  <c r="CD761" i="12"/>
  <c r="CF761" i="12"/>
  <c r="CH761" i="12"/>
  <c r="CJ761" i="12"/>
  <c r="CN761" i="12"/>
  <c r="CT761" i="12"/>
  <c r="CV761" i="12"/>
  <c r="CD762" i="12"/>
  <c r="CF762" i="12"/>
  <c r="CH762" i="12"/>
  <c r="CJ762" i="12"/>
  <c r="CN762" i="12"/>
  <c r="CT762" i="12"/>
  <c r="CV762" i="12"/>
  <c r="CD763" i="12"/>
  <c r="CF763" i="12"/>
  <c r="CH763" i="12"/>
  <c r="CJ763" i="12"/>
  <c r="CN763" i="12"/>
  <c r="CT763" i="12"/>
  <c r="CV763" i="12"/>
  <c r="CD764" i="12"/>
  <c r="CF764" i="12"/>
  <c r="CH764" i="12"/>
  <c r="CJ764" i="12"/>
  <c r="CN764" i="12"/>
  <c r="CT764" i="12"/>
  <c r="CV764" i="12"/>
  <c r="CD765" i="12"/>
  <c r="CF765" i="12"/>
  <c r="CH765" i="12"/>
  <c r="CJ765" i="12"/>
  <c r="CN765" i="12"/>
  <c r="CT765" i="12"/>
  <c r="CV765" i="12"/>
  <c r="CD766" i="12"/>
  <c r="CF766" i="12"/>
  <c r="CH766" i="12"/>
  <c r="CJ766" i="12"/>
  <c r="CN766" i="12"/>
  <c r="CT766" i="12"/>
  <c r="CV766" i="12"/>
  <c r="CD767" i="12"/>
  <c r="CF767" i="12"/>
  <c r="CH767" i="12"/>
  <c r="CJ767" i="12"/>
  <c r="CN767" i="12"/>
  <c r="CT767" i="12"/>
  <c r="CV767" i="12"/>
  <c r="CD768" i="12"/>
  <c r="CF768" i="12"/>
  <c r="CH768" i="12"/>
  <c r="CJ768" i="12"/>
  <c r="CN768" i="12"/>
  <c r="CT768" i="12"/>
  <c r="CV768" i="12"/>
  <c r="CD769" i="12"/>
  <c r="CF769" i="12"/>
  <c r="CH769" i="12"/>
  <c r="CJ769" i="12"/>
  <c r="CN769" i="12"/>
  <c r="CT769" i="12"/>
  <c r="CV769" i="12"/>
  <c r="CD770" i="12"/>
  <c r="CF770" i="12"/>
  <c r="CH770" i="12"/>
  <c r="CJ770" i="12"/>
  <c r="CN770" i="12"/>
  <c r="CT770" i="12"/>
  <c r="CV770" i="12"/>
  <c r="CD771" i="12"/>
  <c r="CF771" i="12"/>
  <c r="CH771" i="12"/>
  <c r="CJ771" i="12"/>
  <c r="CN771" i="12"/>
  <c r="CT771" i="12"/>
  <c r="CV771" i="12"/>
  <c r="CD772" i="12"/>
  <c r="CF772" i="12"/>
  <c r="CH772" i="12"/>
  <c r="CJ772" i="12"/>
  <c r="CN772" i="12"/>
  <c r="CT772" i="12"/>
  <c r="CV772" i="12"/>
  <c r="CD773" i="12"/>
  <c r="CF773" i="12"/>
  <c r="CH773" i="12"/>
  <c r="CJ773" i="12"/>
  <c r="CN773" i="12"/>
  <c r="CT773" i="12"/>
  <c r="CV773" i="12"/>
  <c r="CD774" i="12"/>
  <c r="CF774" i="12"/>
  <c r="CH774" i="12"/>
  <c r="CJ774" i="12"/>
  <c r="CN774" i="12"/>
  <c r="CT774" i="12"/>
  <c r="CV774" i="12"/>
  <c r="CD775" i="12"/>
  <c r="CF775" i="12"/>
  <c r="CH775" i="12"/>
  <c r="CJ775" i="12"/>
  <c r="CN775" i="12"/>
  <c r="CT775" i="12"/>
  <c r="CV775" i="12"/>
  <c r="CD776" i="12"/>
  <c r="CF776" i="12"/>
  <c r="CH776" i="12"/>
  <c r="CJ776" i="12"/>
  <c r="CN776" i="12"/>
  <c r="CT776" i="12"/>
  <c r="CV776" i="12"/>
  <c r="CD777" i="12"/>
  <c r="CF777" i="12"/>
  <c r="CH777" i="12"/>
  <c r="CJ777" i="12"/>
  <c r="CN777" i="12"/>
  <c r="CT777" i="12"/>
  <c r="CV777" i="12"/>
  <c r="CD778" i="12"/>
  <c r="CF778" i="12"/>
  <c r="CH778" i="12"/>
  <c r="CJ778" i="12"/>
  <c r="CN778" i="12"/>
  <c r="CT778" i="12"/>
  <c r="CV778" i="12"/>
  <c r="CD779" i="12"/>
  <c r="CF779" i="12"/>
  <c r="CH779" i="12"/>
  <c r="CJ779" i="12"/>
  <c r="CN779" i="12"/>
  <c r="CT779" i="12"/>
  <c r="CV779" i="12"/>
  <c r="CD780" i="12"/>
  <c r="CF780" i="12"/>
  <c r="CH780" i="12"/>
  <c r="CJ780" i="12"/>
  <c r="CN780" i="12"/>
  <c r="CT780" i="12"/>
  <c r="CV780" i="12"/>
  <c r="CD781" i="12"/>
  <c r="CF781" i="12"/>
  <c r="CH781" i="12"/>
  <c r="CJ781" i="12"/>
  <c r="CN781" i="12"/>
  <c r="CT781" i="12"/>
  <c r="CV781" i="12"/>
  <c r="CD782" i="12"/>
  <c r="CF782" i="12"/>
  <c r="CH782" i="12"/>
  <c r="CJ782" i="12"/>
  <c r="CN782" i="12"/>
  <c r="CT782" i="12"/>
  <c r="CV782" i="12"/>
  <c r="CD783" i="12"/>
  <c r="CF783" i="12"/>
  <c r="CH783" i="12"/>
  <c r="CJ783" i="12"/>
  <c r="CN783" i="12"/>
  <c r="CT783" i="12"/>
  <c r="CV783" i="12"/>
  <c r="CD784" i="12"/>
  <c r="CF784" i="12"/>
  <c r="CH784" i="12"/>
  <c r="CJ784" i="12"/>
  <c r="CN784" i="12"/>
  <c r="CT784" i="12"/>
  <c r="CV784" i="12"/>
  <c r="CD785" i="12"/>
  <c r="CF785" i="12"/>
  <c r="CH785" i="12"/>
  <c r="CJ785" i="12"/>
  <c r="CN785" i="12"/>
  <c r="CT785" i="12"/>
  <c r="CV785" i="12"/>
  <c r="CD786" i="12"/>
  <c r="CF786" i="12"/>
  <c r="CH786" i="12"/>
  <c r="CJ786" i="12"/>
  <c r="CN786" i="12"/>
  <c r="CT786" i="12"/>
  <c r="CV786" i="12"/>
  <c r="CD787" i="12"/>
  <c r="CF787" i="12"/>
  <c r="CH787" i="12"/>
  <c r="CJ787" i="12"/>
  <c r="CN787" i="12"/>
  <c r="CT787" i="12"/>
  <c r="CV787" i="12"/>
  <c r="CD788" i="12"/>
  <c r="CF788" i="12"/>
  <c r="CH788" i="12"/>
  <c r="CJ788" i="12"/>
  <c r="CN788" i="12"/>
  <c r="CT788" i="12"/>
  <c r="CV788" i="12"/>
  <c r="CD789" i="12"/>
  <c r="CF789" i="12"/>
  <c r="CH789" i="12"/>
  <c r="CJ789" i="12"/>
  <c r="CN789" i="12"/>
  <c r="CT789" i="12"/>
  <c r="CV789" i="12"/>
  <c r="CD790" i="12"/>
  <c r="CF790" i="12"/>
  <c r="CH790" i="12"/>
  <c r="CJ790" i="12"/>
  <c r="CN790" i="12"/>
  <c r="CT790" i="12"/>
  <c r="CV790" i="12"/>
  <c r="CD791" i="12"/>
  <c r="CF791" i="12"/>
  <c r="CH791" i="12"/>
  <c r="CJ791" i="12"/>
  <c r="CN791" i="12"/>
  <c r="CT791" i="12"/>
  <c r="CV791" i="12"/>
  <c r="CD792" i="12"/>
  <c r="CF792" i="12"/>
  <c r="CH792" i="12"/>
  <c r="CJ792" i="12"/>
  <c r="CN792" i="12"/>
  <c r="CT792" i="12"/>
  <c r="CV792" i="12"/>
  <c r="CD793" i="12"/>
  <c r="CF793" i="12"/>
  <c r="CH793" i="12"/>
  <c r="CJ793" i="12"/>
  <c r="CN793" i="12"/>
  <c r="CT793" i="12"/>
  <c r="CV793" i="12"/>
  <c r="CD794" i="12"/>
  <c r="CF794" i="12"/>
  <c r="CH794" i="12"/>
  <c r="CJ794" i="12"/>
  <c r="CN794" i="12"/>
  <c r="CT794" i="12"/>
  <c r="CV794" i="12"/>
  <c r="CD795" i="12"/>
  <c r="CF795" i="12"/>
  <c r="CH795" i="12"/>
  <c r="CJ795" i="12"/>
  <c r="CN795" i="12"/>
  <c r="CT795" i="12"/>
  <c r="CV795" i="12"/>
  <c r="CD796" i="12"/>
  <c r="CF796" i="12"/>
  <c r="CH796" i="12"/>
  <c r="CJ796" i="12"/>
  <c r="CN796" i="12"/>
  <c r="CT796" i="12"/>
  <c r="CV796" i="12"/>
  <c r="CD797" i="12"/>
  <c r="CF797" i="12"/>
  <c r="CH797" i="12"/>
  <c r="CJ797" i="12"/>
  <c r="CN797" i="12"/>
  <c r="CT797" i="12"/>
  <c r="CV797" i="12"/>
  <c r="CD798" i="12"/>
  <c r="CF798" i="12"/>
  <c r="CH798" i="12"/>
  <c r="CJ798" i="12"/>
  <c r="CN798" i="12"/>
  <c r="CT798" i="12"/>
  <c r="CV798" i="12"/>
  <c r="CD799" i="12"/>
  <c r="CF799" i="12"/>
  <c r="CH799" i="12"/>
  <c r="CJ799" i="12"/>
  <c r="CN799" i="12"/>
  <c r="CT799" i="12"/>
  <c r="CV799" i="12"/>
  <c r="CD800" i="12"/>
  <c r="CF800" i="12"/>
  <c r="CH800" i="12"/>
  <c r="CJ800" i="12"/>
  <c r="CN800" i="12"/>
  <c r="CT800" i="12"/>
  <c r="CV800" i="12"/>
  <c r="CD801" i="12"/>
  <c r="CF801" i="12"/>
  <c r="CH801" i="12"/>
  <c r="CJ801" i="12"/>
  <c r="CN801" i="12"/>
  <c r="CT801" i="12"/>
  <c r="CV801" i="12"/>
  <c r="CD802" i="12"/>
  <c r="CF802" i="12"/>
  <c r="CH802" i="12"/>
  <c r="CJ802" i="12"/>
  <c r="CN802" i="12"/>
  <c r="CT802" i="12"/>
  <c r="CV802" i="12"/>
  <c r="CD803" i="12"/>
  <c r="CF803" i="12"/>
  <c r="CH803" i="12"/>
  <c r="CJ803" i="12"/>
  <c r="CN803" i="12"/>
  <c r="CT803" i="12"/>
  <c r="CV803" i="12"/>
  <c r="CD804" i="12"/>
  <c r="CF804" i="12"/>
  <c r="CH804" i="12"/>
  <c r="CJ804" i="12"/>
  <c r="CN804" i="12"/>
  <c r="CT804" i="12"/>
  <c r="CV804" i="12"/>
  <c r="CD805" i="12"/>
  <c r="CF805" i="12"/>
  <c r="CH805" i="12"/>
  <c r="CJ805" i="12"/>
  <c r="CN805" i="12"/>
  <c r="CT805" i="12"/>
  <c r="CV805" i="12"/>
  <c r="CD806" i="12"/>
  <c r="CF806" i="12"/>
  <c r="CH806" i="12"/>
  <c r="CJ806" i="12"/>
  <c r="CN806" i="12"/>
  <c r="CT806" i="12"/>
  <c r="CV806" i="12"/>
  <c r="CD807" i="12"/>
  <c r="CF807" i="12"/>
  <c r="CH807" i="12"/>
  <c r="CJ807" i="12"/>
  <c r="CN807" i="12"/>
  <c r="CT807" i="12"/>
  <c r="CV807" i="12"/>
  <c r="CD808" i="12"/>
  <c r="CF808" i="12"/>
  <c r="CH808" i="12"/>
  <c r="CJ808" i="12"/>
  <c r="CN808" i="12"/>
  <c r="CT808" i="12"/>
  <c r="CV808" i="12"/>
  <c r="CD809" i="12"/>
  <c r="CF809" i="12"/>
  <c r="CH809" i="12"/>
  <c r="CJ809" i="12"/>
  <c r="CN809" i="12"/>
  <c r="CT809" i="12"/>
  <c r="CV809" i="12"/>
  <c r="CD810" i="12"/>
  <c r="CF810" i="12"/>
  <c r="CH810" i="12"/>
  <c r="CJ810" i="12"/>
  <c r="CN810" i="12"/>
  <c r="CT810" i="12"/>
  <c r="CV810" i="12"/>
  <c r="CD811" i="12"/>
  <c r="CF811" i="12"/>
  <c r="CH811" i="12"/>
  <c r="CJ811" i="12"/>
  <c r="CN811" i="12"/>
  <c r="CT811" i="12"/>
  <c r="CV811" i="12"/>
  <c r="CD812" i="12"/>
  <c r="CF812" i="12"/>
  <c r="CH812" i="12"/>
  <c r="CJ812" i="12"/>
  <c r="CN812" i="12"/>
  <c r="CT812" i="12"/>
  <c r="CV812" i="12"/>
  <c r="CD813" i="12"/>
  <c r="CF813" i="12"/>
  <c r="CH813" i="12"/>
  <c r="CJ813" i="12"/>
  <c r="CN813" i="12"/>
  <c r="CT813" i="12"/>
  <c r="CV813" i="12"/>
  <c r="CD814" i="12"/>
  <c r="CF814" i="12"/>
  <c r="CH814" i="12"/>
  <c r="CJ814" i="12"/>
  <c r="CN814" i="12"/>
  <c r="CT814" i="12"/>
  <c r="CV814" i="12"/>
  <c r="CD815" i="12"/>
  <c r="CF815" i="12"/>
  <c r="CH815" i="12"/>
  <c r="CJ815" i="12"/>
  <c r="CN815" i="12"/>
  <c r="CT815" i="12"/>
  <c r="CV815" i="12"/>
  <c r="CD816" i="12"/>
  <c r="CF816" i="12"/>
  <c r="CH816" i="12"/>
  <c r="CJ816" i="12"/>
  <c r="CN816" i="12"/>
  <c r="CT816" i="12"/>
  <c r="CV816" i="12"/>
  <c r="CD817" i="12"/>
  <c r="CF817" i="12"/>
  <c r="CH817" i="12"/>
  <c r="CJ817" i="12"/>
  <c r="CN817" i="12"/>
  <c r="CT817" i="12"/>
  <c r="CV817" i="12"/>
  <c r="CD818" i="12"/>
  <c r="CF818" i="12"/>
  <c r="CH818" i="12"/>
  <c r="CJ818" i="12"/>
  <c r="CN818" i="12"/>
  <c r="CT818" i="12"/>
  <c r="CV818" i="12"/>
  <c r="CD819" i="12"/>
  <c r="CF819" i="12"/>
  <c r="CH819" i="12"/>
  <c r="CJ819" i="12"/>
  <c r="CN819" i="12"/>
  <c r="CT819" i="12"/>
  <c r="CV819" i="12"/>
  <c r="CD820" i="12"/>
  <c r="CF820" i="12"/>
  <c r="CH820" i="12"/>
  <c r="CJ820" i="12"/>
  <c r="CN820" i="12"/>
  <c r="CT820" i="12"/>
  <c r="CV820" i="12"/>
  <c r="CD821" i="12"/>
  <c r="CF821" i="12"/>
  <c r="CH821" i="12"/>
  <c r="CJ821" i="12"/>
  <c r="CN821" i="12"/>
  <c r="CT821" i="12"/>
  <c r="CV821" i="12"/>
  <c r="CD822" i="12"/>
  <c r="CF822" i="12"/>
  <c r="CH822" i="12"/>
  <c r="CJ822" i="12"/>
  <c r="CN822" i="12"/>
  <c r="CT822" i="12"/>
  <c r="CV822" i="12"/>
  <c r="CD823" i="12"/>
  <c r="CF823" i="12"/>
  <c r="CH823" i="12"/>
  <c r="CJ823" i="12"/>
  <c r="CN823" i="12"/>
  <c r="CT823" i="12"/>
  <c r="CV823" i="12"/>
  <c r="CD824" i="12"/>
  <c r="CF824" i="12"/>
  <c r="CH824" i="12"/>
  <c r="CJ824" i="12"/>
  <c r="CN824" i="12"/>
  <c r="CT824" i="12"/>
  <c r="CV824" i="12"/>
  <c r="CD825" i="12"/>
  <c r="CF825" i="12"/>
  <c r="CH825" i="12"/>
  <c r="CJ825" i="12"/>
  <c r="CN825" i="12"/>
  <c r="CT825" i="12"/>
  <c r="CV825" i="12"/>
  <c r="CD826" i="12"/>
  <c r="CF826" i="12"/>
  <c r="CH826" i="12"/>
  <c r="CJ826" i="12"/>
  <c r="CN826" i="12"/>
  <c r="CT826" i="12"/>
  <c r="CV826" i="12"/>
  <c r="CD827" i="12"/>
  <c r="CF827" i="12"/>
  <c r="CH827" i="12"/>
  <c r="CJ827" i="12"/>
  <c r="CN827" i="12"/>
  <c r="CT827" i="12"/>
  <c r="CV827" i="12"/>
  <c r="CD828" i="12"/>
  <c r="CF828" i="12"/>
  <c r="CH828" i="12"/>
  <c r="CJ828" i="12"/>
  <c r="CN828" i="12"/>
  <c r="CT828" i="12"/>
  <c r="CV828" i="12"/>
  <c r="CD829" i="12"/>
  <c r="CF829" i="12"/>
  <c r="CH829" i="12"/>
  <c r="CJ829" i="12"/>
  <c r="CN829" i="12"/>
  <c r="CT829" i="12"/>
  <c r="CV829" i="12"/>
  <c r="CD830" i="12"/>
  <c r="CF830" i="12"/>
  <c r="CH830" i="12"/>
  <c r="CJ830" i="12"/>
  <c r="CN830" i="12"/>
  <c r="CT830" i="12"/>
  <c r="CV830" i="12"/>
  <c r="CD831" i="12"/>
  <c r="CF831" i="12"/>
  <c r="CH831" i="12"/>
  <c r="CJ831" i="12"/>
  <c r="CN831" i="12"/>
  <c r="CT831" i="12"/>
  <c r="CV831" i="12"/>
  <c r="CD832" i="12"/>
  <c r="CF832" i="12"/>
  <c r="CH832" i="12"/>
  <c r="CJ832" i="12"/>
  <c r="CN832" i="12"/>
  <c r="CT832" i="12"/>
  <c r="CV832" i="12"/>
  <c r="CD833" i="12"/>
  <c r="CF833" i="12"/>
  <c r="CH833" i="12"/>
  <c r="CJ833" i="12"/>
  <c r="CN833" i="12"/>
  <c r="CT833" i="12"/>
  <c r="CV833" i="12"/>
  <c r="CD834" i="12"/>
  <c r="CF834" i="12"/>
  <c r="CH834" i="12"/>
  <c r="CJ834" i="12"/>
  <c r="CN834" i="12"/>
  <c r="CT834" i="12"/>
  <c r="CV834" i="12"/>
  <c r="CD835" i="12"/>
  <c r="CF835" i="12"/>
  <c r="CH835" i="12"/>
  <c r="CJ835" i="12"/>
  <c r="CN835" i="12"/>
  <c r="CT835" i="12"/>
  <c r="CV835" i="12"/>
  <c r="CD836" i="12"/>
  <c r="CF836" i="12"/>
  <c r="CH836" i="12"/>
  <c r="CJ836" i="12"/>
  <c r="CN836" i="12"/>
  <c r="CT836" i="12"/>
  <c r="CV836" i="12"/>
  <c r="CD837" i="12"/>
  <c r="CF837" i="12"/>
  <c r="CH837" i="12"/>
  <c r="CJ837" i="12"/>
  <c r="CN837" i="12"/>
  <c r="CT837" i="12"/>
  <c r="CV837" i="12"/>
  <c r="CD838" i="12"/>
  <c r="CF838" i="12"/>
  <c r="CH838" i="12"/>
  <c r="CJ838" i="12"/>
  <c r="CN838" i="12"/>
  <c r="CT838" i="12"/>
  <c r="CV838" i="12"/>
  <c r="CD839" i="12"/>
  <c r="CF839" i="12"/>
  <c r="CH839" i="12"/>
  <c r="CJ839" i="12"/>
  <c r="CN839" i="12"/>
  <c r="CT839" i="12"/>
  <c r="CV839" i="12"/>
  <c r="CD840" i="12"/>
  <c r="CF840" i="12"/>
  <c r="CH840" i="12"/>
  <c r="CJ840" i="12"/>
  <c r="CN840" i="12"/>
  <c r="CT840" i="12"/>
  <c r="CV840" i="12"/>
  <c r="CD841" i="12"/>
  <c r="CF841" i="12"/>
  <c r="CH841" i="12"/>
  <c r="CJ841" i="12"/>
  <c r="CN841" i="12"/>
  <c r="CT841" i="12"/>
  <c r="CV841" i="12"/>
  <c r="CD842" i="12"/>
  <c r="CF842" i="12"/>
  <c r="CH842" i="12"/>
  <c r="CJ842" i="12"/>
  <c r="CN842" i="12"/>
  <c r="CT842" i="12"/>
  <c r="CV842" i="12"/>
  <c r="CD843" i="12"/>
  <c r="CF843" i="12"/>
  <c r="CH843" i="12"/>
  <c r="CJ843" i="12"/>
  <c r="CN843" i="12"/>
  <c r="CT843" i="12"/>
  <c r="CV843" i="12"/>
  <c r="CD844" i="12"/>
  <c r="CF844" i="12"/>
  <c r="CH844" i="12"/>
  <c r="CJ844" i="12"/>
  <c r="CN844" i="12"/>
  <c r="CT844" i="12"/>
  <c r="CV844" i="12"/>
  <c r="CD845" i="12"/>
  <c r="CF845" i="12"/>
  <c r="CH845" i="12"/>
  <c r="CJ845" i="12"/>
  <c r="CN845" i="12"/>
  <c r="CT845" i="12"/>
  <c r="CV845" i="12"/>
  <c r="CD846" i="12"/>
  <c r="CF846" i="12"/>
  <c r="CH846" i="12"/>
  <c r="CJ846" i="12"/>
  <c r="CN846" i="12"/>
  <c r="CT846" i="12"/>
  <c r="CV846" i="12"/>
  <c r="CD847" i="12"/>
  <c r="CF847" i="12"/>
  <c r="CH847" i="12"/>
  <c r="CJ847" i="12"/>
  <c r="CN847" i="12"/>
  <c r="CT847" i="12"/>
  <c r="CV847" i="12"/>
  <c r="CD848" i="12"/>
  <c r="CF848" i="12"/>
  <c r="CH848" i="12"/>
  <c r="CJ848" i="12"/>
  <c r="CN848" i="12"/>
  <c r="CT848" i="12"/>
  <c r="CV848" i="12"/>
  <c r="CD849" i="12"/>
  <c r="CF849" i="12"/>
  <c r="CH849" i="12"/>
  <c r="CJ849" i="12"/>
  <c r="CN849" i="12"/>
  <c r="CT849" i="12"/>
  <c r="CV849" i="12"/>
  <c r="CD850" i="12"/>
  <c r="CF850" i="12"/>
  <c r="CH850" i="12"/>
  <c r="CJ850" i="12"/>
  <c r="CN850" i="12"/>
  <c r="CT850" i="12"/>
  <c r="CV850" i="12"/>
  <c r="CD851" i="12"/>
  <c r="CF851" i="12"/>
  <c r="CH851" i="12"/>
  <c r="CJ851" i="12"/>
  <c r="CN851" i="12"/>
  <c r="CT851" i="12"/>
  <c r="CV851" i="12"/>
  <c r="CD852" i="12"/>
  <c r="CF852" i="12"/>
  <c r="CH852" i="12"/>
  <c r="CJ852" i="12"/>
  <c r="CN852" i="12"/>
  <c r="CT852" i="12"/>
  <c r="CV852" i="12"/>
  <c r="CD853" i="12"/>
  <c r="CF853" i="12"/>
  <c r="CH853" i="12"/>
  <c r="CJ853" i="12"/>
  <c r="CN853" i="12"/>
  <c r="CT853" i="12"/>
  <c r="CV853" i="12"/>
  <c r="CD854" i="12"/>
  <c r="CF854" i="12"/>
  <c r="CH854" i="12"/>
  <c r="CJ854" i="12"/>
  <c r="CN854" i="12"/>
  <c r="CT854" i="12"/>
  <c r="CV854" i="12"/>
  <c r="CD855" i="12"/>
  <c r="CF855" i="12"/>
  <c r="CH855" i="12"/>
  <c r="CJ855" i="12"/>
  <c r="CN855" i="12"/>
  <c r="CT855" i="12"/>
  <c r="CV855" i="12"/>
  <c r="CD856" i="12"/>
  <c r="CF856" i="12"/>
  <c r="CH856" i="12"/>
  <c r="CJ856" i="12"/>
  <c r="CN856" i="12"/>
  <c r="CT856" i="12"/>
  <c r="CV856" i="12"/>
  <c r="CD857" i="12"/>
  <c r="CF857" i="12"/>
  <c r="CH857" i="12"/>
  <c r="CJ857" i="12"/>
  <c r="CN857" i="12"/>
  <c r="CT857" i="12"/>
  <c r="CV857" i="12"/>
  <c r="CD858" i="12"/>
  <c r="CF858" i="12"/>
  <c r="CH858" i="12"/>
  <c r="CJ858" i="12"/>
  <c r="CN858" i="12"/>
  <c r="CT858" i="12"/>
  <c r="CV858" i="12"/>
  <c r="CD859" i="12"/>
  <c r="CF859" i="12"/>
  <c r="CH859" i="12"/>
  <c r="CJ859" i="12"/>
  <c r="CN859" i="12"/>
  <c r="CT859" i="12"/>
  <c r="CV859" i="12"/>
  <c r="CD860" i="12"/>
  <c r="CF860" i="12"/>
  <c r="CH860" i="12"/>
  <c r="CJ860" i="12"/>
  <c r="CN860" i="12"/>
  <c r="CT860" i="12"/>
  <c r="CV860" i="12"/>
  <c r="CD861" i="12"/>
  <c r="CF861" i="12"/>
  <c r="CH861" i="12"/>
  <c r="CJ861" i="12"/>
  <c r="CN861" i="12"/>
  <c r="CT861" i="12"/>
  <c r="CV861" i="12"/>
  <c r="CD862" i="12"/>
  <c r="CF862" i="12"/>
  <c r="CH862" i="12"/>
  <c r="CJ862" i="12"/>
  <c r="CN862" i="12"/>
  <c r="CT862" i="12"/>
  <c r="CV862" i="12"/>
  <c r="CD863" i="12"/>
  <c r="CF863" i="12"/>
  <c r="CH863" i="12"/>
  <c r="CJ863" i="12"/>
  <c r="CN863" i="12"/>
  <c r="CT863" i="12"/>
  <c r="CV863" i="12"/>
  <c r="CD864" i="12"/>
  <c r="CF864" i="12"/>
  <c r="CH864" i="12"/>
  <c r="CJ864" i="12"/>
  <c r="CN864" i="12"/>
  <c r="CT864" i="12"/>
  <c r="CV864" i="12"/>
  <c r="CD865" i="12"/>
  <c r="CF865" i="12"/>
  <c r="CH865" i="12"/>
  <c r="CJ865" i="12"/>
  <c r="CN865" i="12"/>
  <c r="CT865" i="12"/>
  <c r="CV865" i="12"/>
  <c r="CD866" i="12"/>
  <c r="CF866" i="12"/>
  <c r="CH866" i="12"/>
  <c r="CJ866" i="12"/>
  <c r="CN866" i="12"/>
  <c r="CT866" i="12"/>
  <c r="CV866" i="12"/>
  <c r="CD867" i="12"/>
  <c r="CF867" i="12"/>
  <c r="CH867" i="12"/>
  <c r="CJ867" i="12"/>
  <c r="CN867" i="12"/>
  <c r="CT867" i="12"/>
  <c r="CV867" i="12"/>
  <c r="CD868" i="12"/>
  <c r="CF868" i="12"/>
  <c r="CH868" i="12"/>
  <c r="CJ868" i="12"/>
  <c r="CN868" i="12"/>
  <c r="CT868" i="12"/>
  <c r="CV868" i="12"/>
  <c r="CD869" i="12"/>
  <c r="CF869" i="12"/>
  <c r="CH869" i="12"/>
  <c r="CJ869" i="12"/>
  <c r="CN869" i="12"/>
  <c r="CT869" i="12"/>
  <c r="CV869" i="12"/>
  <c r="CD870" i="12"/>
  <c r="CF870" i="12"/>
  <c r="CH870" i="12"/>
  <c r="CJ870" i="12"/>
  <c r="CN870" i="12"/>
  <c r="CT870" i="12"/>
  <c r="CV870" i="12"/>
  <c r="CD871" i="12"/>
  <c r="CF871" i="12"/>
  <c r="CH871" i="12"/>
  <c r="CJ871" i="12"/>
  <c r="CN871" i="12"/>
  <c r="CT871" i="12"/>
  <c r="CV871" i="12"/>
  <c r="CD872" i="12"/>
  <c r="CF872" i="12"/>
  <c r="CH872" i="12"/>
  <c r="CJ872" i="12"/>
  <c r="CN872" i="12"/>
  <c r="CT872" i="12"/>
  <c r="CV872" i="12"/>
  <c r="CD873" i="12"/>
  <c r="CF873" i="12"/>
  <c r="CH873" i="12"/>
  <c r="CJ873" i="12"/>
  <c r="CN873" i="12"/>
  <c r="CT873" i="12"/>
  <c r="CV873" i="12"/>
  <c r="CD874" i="12"/>
  <c r="CF874" i="12"/>
  <c r="CH874" i="12"/>
  <c r="CJ874" i="12"/>
  <c r="CN874" i="12"/>
  <c r="CT874" i="12"/>
  <c r="CV874" i="12"/>
  <c r="CD875" i="12"/>
  <c r="CF875" i="12"/>
  <c r="CH875" i="12"/>
  <c r="CJ875" i="12"/>
  <c r="CN875" i="12"/>
  <c r="CT875" i="12"/>
  <c r="CV875" i="12"/>
  <c r="CD876" i="12"/>
  <c r="CF876" i="12"/>
  <c r="CH876" i="12"/>
  <c r="CJ876" i="12"/>
  <c r="CN876" i="12"/>
  <c r="CT876" i="12"/>
  <c r="CV876" i="12"/>
  <c r="CD877" i="12"/>
  <c r="CF877" i="12"/>
  <c r="CH877" i="12"/>
  <c r="CJ877" i="12"/>
  <c r="CN877" i="12"/>
  <c r="CT877" i="12"/>
  <c r="CV877" i="12"/>
  <c r="CD878" i="12"/>
  <c r="CF878" i="12"/>
  <c r="CH878" i="12"/>
  <c r="CJ878" i="12"/>
  <c r="CN878" i="12"/>
  <c r="CT878" i="12"/>
  <c r="CV878" i="12"/>
  <c r="CD879" i="12"/>
  <c r="CF879" i="12"/>
  <c r="CH879" i="12"/>
  <c r="CJ879" i="12"/>
  <c r="CN879" i="12"/>
  <c r="CT879" i="12"/>
  <c r="CV879" i="12"/>
  <c r="CD880" i="12"/>
  <c r="CF880" i="12"/>
  <c r="CH880" i="12"/>
  <c r="CJ880" i="12"/>
  <c r="CN880" i="12"/>
  <c r="CT880" i="12"/>
  <c r="CV880" i="12"/>
  <c r="CD881" i="12"/>
  <c r="CF881" i="12"/>
  <c r="CH881" i="12"/>
  <c r="CJ881" i="12"/>
  <c r="CN881" i="12"/>
  <c r="CT881" i="12"/>
  <c r="CV881" i="12"/>
  <c r="CD882" i="12"/>
  <c r="CF882" i="12"/>
  <c r="CH882" i="12"/>
  <c r="CJ882" i="12"/>
  <c r="CN882" i="12"/>
  <c r="CT882" i="12"/>
  <c r="CV882" i="12"/>
  <c r="CD883" i="12"/>
  <c r="CF883" i="12"/>
  <c r="CH883" i="12"/>
  <c r="CJ883" i="12"/>
  <c r="CN883" i="12"/>
  <c r="CT883" i="12"/>
  <c r="CV883" i="12"/>
  <c r="CD884" i="12"/>
  <c r="CF884" i="12"/>
  <c r="CH884" i="12"/>
  <c r="CJ884" i="12"/>
  <c r="CN884" i="12"/>
  <c r="CT884" i="12"/>
  <c r="CV884" i="12"/>
  <c r="CD885" i="12"/>
  <c r="CF885" i="12"/>
  <c r="CH885" i="12"/>
  <c r="CJ885" i="12"/>
  <c r="CN885" i="12"/>
  <c r="CT885" i="12"/>
  <c r="CV885" i="12"/>
  <c r="CD886" i="12"/>
  <c r="CF886" i="12"/>
  <c r="CH886" i="12"/>
  <c r="CJ886" i="12"/>
  <c r="CN886" i="12"/>
  <c r="CT886" i="12"/>
  <c r="CV886" i="12"/>
  <c r="CD887" i="12"/>
  <c r="CF887" i="12"/>
  <c r="CH887" i="12"/>
  <c r="CJ887" i="12"/>
  <c r="CN887" i="12"/>
  <c r="CT887" i="12"/>
  <c r="CV887" i="12"/>
  <c r="CD888" i="12"/>
  <c r="CF888" i="12"/>
  <c r="CH888" i="12"/>
  <c r="CJ888" i="12"/>
  <c r="CN888" i="12"/>
  <c r="CT888" i="12"/>
  <c r="CV888" i="12"/>
  <c r="CD889" i="12"/>
  <c r="CF889" i="12"/>
  <c r="CH889" i="12"/>
  <c r="CJ889" i="12"/>
  <c r="CN889" i="12"/>
  <c r="CT889" i="12"/>
  <c r="CV889" i="12"/>
  <c r="CD890" i="12"/>
  <c r="CF890" i="12"/>
  <c r="CH890" i="12"/>
  <c r="CJ890" i="12"/>
  <c r="CN890" i="12"/>
  <c r="CT890" i="12"/>
  <c r="CV890" i="12"/>
  <c r="CD891" i="12"/>
  <c r="CF891" i="12"/>
  <c r="CH891" i="12"/>
  <c r="CJ891" i="12"/>
  <c r="CN891" i="12"/>
  <c r="CT891" i="12"/>
  <c r="CV891" i="12"/>
  <c r="CD892" i="12"/>
  <c r="CF892" i="12"/>
  <c r="CH892" i="12"/>
  <c r="CJ892" i="12"/>
  <c r="CN892" i="12"/>
  <c r="CT892" i="12"/>
  <c r="CV892" i="12"/>
  <c r="CD893" i="12"/>
  <c r="CF893" i="12"/>
  <c r="CH893" i="12"/>
  <c r="CJ893" i="12"/>
  <c r="CN893" i="12"/>
  <c r="CT893" i="12"/>
  <c r="CV893" i="12"/>
  <c r="CD894" i="12"/>
  <c r="CF894" i="12"/>
  <c r="CH894" i="12"/>
  <c r="CJ894" i="12"/>
  <c r="CN894" i="12"/>
  <c r="CT894" i="12"/>
  <c r="CV894" i="12"/>
  <c r="CD895" i="12"/>
  <c r="CF895" i="12"/>
  <c r="CH895" i="12"/>
  <c r="CJ895" i="12"/>
  <c r="CN895" i="12"/>
  <c r="CT895" i="12"/>
  <c r="CV895" i="12"/>
  <c r="CD896" i="12"/>
  <c r="CF896" i="12"/>
  <c r="CH896" i="12"/>
  <c r="CJ896" i="12"/>
  <c r="CN896" i="12"/>
  <c r="CT896" i="12"/>
  <c r="CV896" i="12"/>
  <c r="CD897" i="12"/>
  <c r="CF897" i="12"/>
  <c r="CH897" i="12"/>
  <c r="CJ897" i="12"/>
  <c r="CN897" i="12"/>
  <c r="CT897" i="12"/>
  <c r="CV897" i="12"/>
  <c r="CD898" i="12"/>
  <c r="CF898" i="12"/>
  <c r="CH898" i="12"/>
  <c r="CJ898" i="12"/>
  <c r="CN898" i="12"/>
  <c r="CT898" i="12"/>
  <c r="CV898" i="12"/>
  <c r="CD899" i="12"/>
  <c r="CF899" i="12"/>
  <c r="CH899" i="12"/>
  <c r="CJ899" i="12"/>
  <c r="CN899" i="12"/>
  <c r="CT899" i="12"/>
  <c r="CV899" i="12"/>
  <c r="CD900" i="12"/>
  <c r="CF900" i="12"/>
  <c r="CH900" i="12"/>
  <c r="CJ900" i="12"/>
  <c r="CN900" i="12"/>
  <c r="CT900" i="12"/>
  <c r="CV900" i="12"/>
  <c r="CD901" i="12"/>
  <c r="CF901" i="12"/>
  <c r="CH901" i="12"/>
  <c r="CJ901" i="12"/>
  <c r="CN901" i="12"/>
  <c r="CT901" i="12"/>
  <c r="CV901" i="12"/>
  <c r="CD902" i="12"/>
  <c r="CF902" i="12"/>
  <c r="CH902" i="12"/>
  <c r="CJ902" i="12"/>
  <c r="CN902" i="12"/>
  <c r="CT902" i="12"/>
  <c r="CV902" i="12"/>
  <c r="CD903" i="12"/>
  <c r="CF903" i="12"/>
  <c r="CH903" i="12"/>
  <c r="CJ903" i="12"/>
  <c r="CN903" i="12"/>
  <c r="CT903" i="12"/>
  <c r="CV903" i="12"/>
  <c r="CD904" i="12"/>
  <c r="CF904" i="12"/>
  <c r="CH904" i="12"/>
  <c r="CJ904" i="12"/>
  <c r="CN904" i="12"/>
  <c r="CT904" i="12"/>
  <c r="CV904" i="12"/>
  <c r="CD905" i="12"/>
  <c r="CF905" i="12"/>
  <c r="CH905" i="12"/>
  <c r="CJ905" i="12"/>
  <c r="CN905" i="12"/>
  <c r="CT905" i="12"/>
  <c r="CV905" i="12"/>
  <c r="CD906" i="12"/>
  <c r="CF906" i="12"/>
  <c r="CH906" i="12"/>
  <c r="CJ906" i="12"/>
  <c r="CN906" i="12"/>
  <c r="CT906" i="12"/>
  <c r="CV906" i="12"/>
  <c r="CD907" i="12"/>
  <c r="CF907" i="12"/>
  <c r="CH907" i="12"/>
  <c r="CJ907" i="12"/>
  <c r="CN907" i="12"/>
  <c r="CT907" i="12"/>
  <c r="CV907" i="12"/>
  <c r="CD908" i="12"/>
  <c r="CF908" i="12"/>
  <c r="CH908" i="12"/>
  <c r="CJ908" i="12"/>
  <c r="CN908" i="12"/>
  <c r="CT908" i="12"/>
  <c r="CV908" i="12"/>
  <c r="CD909" i="12"/>
  <c r="CF909" i="12"/>
  <c r="CH909" i="12"/>
  <c r="CJ909" i="12"/>
  <c r="CN909" i="12"/>
  <c r="CT909" i="12"/>
  <c r="CV909" i="12"/>
  <c r="CD910" i="12"/>
  <c r="CF910" i="12"/>
  <c r="CH910" i="12"/>
  <c r="CJ910" i="12"/>
  <c r="CN910" i="12"/>
  <c r="CT910" i="12"/>
  <c r="CV910" i="12"/>
  <c r="CD911" i="12"/>
  <c r="CF911" i="12"/>
  <c r="CH911" i="12"/>
  <c r="CJ911" i="12"/>
  <c r="CN911" i="12"/>
  <c r="CT911" i="12"/>
  <c r="CV911" i="12"/>
  <c r="CD912" i="12"/>
  <c r="CF912" i="12"/>
  <c r="CH912" i="12"/>
  <c r="CJ912" i="12"/>
  <c r="CN912" i="12"/>
  <c r="CT912" i="12"/>
  <c r="CV912" i="12"/>
  <c r="CD913" i="12"/>
  <c r="CF913" i="12"/>
  <c r="CH913" i="12"/>
  <c r="CJ913" i="12"/>
  <c r="CN913" i="12"/>
  <c r="CT913" i="12"/>
  <c r="CV913" i="12"/>
  <c r="CD914" i="12"/>
  <c r="CF914" i="12"/>
  <c r="CH914" i="12"/>
  <c r="CJ914" i="12"/>
  <c r="CN914" i="12"/>
  <c r="CT914" i="12"/>
  <c r="CV914" i="12"/>
  <c r="CD915" i="12"/>
  <c r="CF915" i="12"/>
  <c r="CH915" i="12"/>
  <c r="CJ915" i="12"/>
  <c r="CN915" i="12"/>
  <c r="CT915" i="12"/>
  <c r="CV915" i="12"/>
  <c r="CD916" i="12"/>
  <c r="CF916" i="12"/>
  <c r="CH916" i="12"/>
  <c r="CJ916" i="12"/>
  <c r="CN916" i="12"/>
  <c r="CT916" i="12"/>
  <c r="CV916" i="12"/>
  <c r="CD917" i="12"/>
  <c r="CF917" i="12"/>
  <c r="CH917" i="12"/>
  <c r="CJ917" i="12"/>
  <c r="CN917" i="12"/>
  <c r="CT917" i="12"/>
  <c r="CV917" i="12"/>
  <c r="CD918" i="12"/>
  <c r="CF918" i="12"/>
  <c r="CH918" i="12"/>
  <c r="CJ918" i="12"/>
  <c r="CN918" i="12"/>
  <c r="CT918" i="12"/>
  <c r="CV918" i="12"/>
  <c r="CD919" i="12"/>
  <c r="CF919" i="12"/>
  <c r="CH919" i="12"/>
  <c r="CJ919" i="12"/>
  <c r="CN919" i="12"/>
  <c r="CT919" i="12"/>
  <c r="CV919" i="12"/>
  <c r="CD920" i="12"/>
  <c r="CF920" i="12"/>
  <c r="CH920" i="12"/>
  <c r="CJ920" i="12"/>
  <c r="CN920" i="12"/>
  <c r="CT920" i="12"/>
  <c r="CV920" i="12"/>
  <c r="CD921" i="12"/>
  <c r="CF921" i="12"/>
  <c r="CH921" i="12"/>
  <c r="CJ921" i="12"/>
  <c r="CN921" i="12"/>
  <c r="CT921" i="12"/>
  <c r="CV921" i="12"/>
  <c r="CD922" i="12"/>
  <c r="CF922" i="12"/>
  <c r="CH922" i="12"/>
  <c r="CJ922" i="12"/>
  <c r="CN922" i="12"/>
  <c r="CT922" i="12"/>
  <c r="CV922" i="12"/>
  <c r="CD923" i="12"/>
  <c r="CF923" i="12"/>
  <c r="CH923" i="12"/>
  <c r="CJ923" i="12"/>
  <c r="CN923" i="12"/>
  <c r="CT923" i="12"/>
  <c r="CV923" i="12"/>
  <c r="CD924" i="12"/>
  <c r="CF924" i="12"/>
  <c r="CH924" i="12"/>
  <c r="CJ924" i="12"/>
  <c r="CN924" i="12"/>
  <c r="CT924" i="12"/>
  <c r="CV924" i="12"/>
  <c r="CD925" i="12"/>
  <c r="CF925" i="12"/>
  <c r="CH925" i="12"/>
  <c r="CJ925" i="12"/>
  <c r="CL925" i="12" s="1"/>
  <c r="CN925" i="12"/>
  <c r="CT925" i="12"/>
  <c r="CV925" i="12"/>
  <c r="CD926" i="12"/>
  <c r="CF926" i="12"/>
  <c r="CH926" i="12"/>
  <c r="CJ926" i="12"/>
  <c r="CN926" i="12"/>
  <c r="CT926" i="12"/>
  <c r="CV926" i="12"/>
  <c r="CD927" i="12"/>
  <c r="CF927" i="12"/>
  <c r="CH927" i="12"/>
  <c r="CJ927" i="12"/>
  <c r="CN927" i="12"/>
  <c r="CT927" i="12"/>
  <c r="CV927" i="12"/>
  <c r="CD928" i="12"/>
  <c r="CF928" i="12"/>
  <c r="CH928" i="12"/>
  <c r="CJ928" i="12"/>
  <c r="CN928" i="12"/>
  <c r="CT928" i="12"/>
  <c r="CV928" i="12"/>
  <c r="CD929" i="12"/>
  <c r="CF929" i="12"/>
  <c r="CH929" i="12"/>
  <c r="CJ929" i="12"/>
  <c r="CN929" i="12"/>
  <c r="CT929" i="12"/>
  <c r="CV929" i="12"/>
  <c r="CD930" i="12"/>
  <c r="CF930" i="12"/>
  <c r="CH930" i="12"/>
  <c r="CJ930" i="12"/>
  <c r="CN930" i="12"/>
  <c r="CT930" i="12"/>
  <c r="CV930" i="12"/>
  <c r="CD931" i="12"/>
  <c r="CF931" i="12"/>
  <c r="CH931" i="12"/>
  <c r="CJ931" i="12"/>
  <c r="CN931" i="12"/>
  <c r="CT931" i="12"/>
  <c r="CV931" i="12"/>
  <c r="CD932" i="12"/>
  <c r="CF932" i="12"/>
  <c r="CH932" i="12"/>
  <c r="CJ932" i="12"/>
  <c r="CN932" i="12"/>
  <c r="CT932" i="12"/>
  <c r="CV932" i="12"/>
  <c r="CD933" i="12"/>
  <c r="CF933" i="12"/>
  <c r="CH933" i="12"/>
  <c r="CJ933" i="12"/>
  <c r="CN933" i="12"/>
  <c r="CT933" i="12"/>
  <c r="CV933" i="12"/>
  <c r="CD934" i="12"/>
  <c r="CF934" i="12"/>
  <c r="CH934" i="12"/>
  <c r="CJ934" i="12"/>
  <c r="CN934" i="12"/>
  <c r="CT934" i="12"/>
  <c r="CV934" i="12"/>
  <c r="CD935" i="12"/>
  <c r="CF935" i="12"/>
  <c r="CH935" i="12"/>
  <c r="CJ935" i="12"/>
  <c r="CN935" i="12"/>
  <c r="CT935" i="12"/>
  <c r="CV935" i="12"/>
  <c r="CD936" i="12"/>
  <c r="CF936" i="12"/>
  <c r="CH936" i="12"/>
  <c r="CJ936" i="12"/>
  <c r="CN936" i="12"/>
  <c r="CT936" i="12"/>
  <c r="CV936" i="12"/>
  <c r="CD937" i="12"/>
  <c r="CF937" i="12"/>
  <c r="CH937" i="12"/>
  <c r="CJ937" i="12"/>
  <c r="CN937" i="12"/>
  <c r="CT937" i="12"/>
  <c r="CV937" i="12"/>
  <c r="CD938" i="12"/>
  <c r="CF938" i="12"/>
  <c r="CH938" i="12"/>
  <c r="CJ938" i="12"/>
  <c r="CN938" i="12"/>
  <c r="CT938" i="12"/>
  <c r="CV938" i="12"/>
  <c r="CD939" i="12"/>
  <c r="CF939" i="12"/>
  <c r="CH939" i="12"/>
  <c r="CJ939" i="12"/>
  <c r="CN939" i="12"/>
  <c r="CT939" i="12"/>
  <c r="CV939" i="12"/>
  <c r="CD940" i="12"/>
  <c r="CF940" i="12"/>
  <c r="CH940" i="12"/>
  <c r="CJ940" i="12"/>
  <c r="CN940" i="12"/>
  <c r="CT940" i="12"/>
  <c r="CV940" i="12"/>
  <c r="CD941" i="12"/>
  <c r="CF941" i="12"/>
  <c r="CH941" i="12"/>
  <c r="CJ941" i="12"/>
  <c r="CN941" i="12"/>
  <c r="CT941" i="12"/>
  <c r="CV941" i="12"/>
  <c r="CD942" i="12"/>
  <c r="CF942" i="12"/>
  <c r="CH942" i="12"/>
  <c r="CJ942" i="12"/>
  <c r="CN942" i="12"/>
  <c r="CT942" i="12"/>
  <c r="CV942" i="12"/>
  <c r="CD943" i="12"/>
  <c r="CF943" i="12"/>
  <c r="CH943" i="12"/>
  <c r="CJ943" i="12"/>
  <c r="CN943" i="12"/>
  <c r="CT943" i="12"/>
  <c r="CV943" i="12"/>
  <c r="CD944" i="12"/>
  <c r="CF944" i="12"/>
  <c r="CH944" i="12"/>
  <c r="CJ944" i="12"/>
  <c r="CN944" i="12"/>
  <c r="CT944" i="12"/>
  <c r="CV944" i="12"/>
  <c r="CD945" i="12"/>
  <c r="CF945" i="12"/>
  <c r="CH945" i="12"/>
  <c r="CJ945" i="12"/>
  <c r="CN945" i="12"/>
  <c r="CT945" i="12"/>
  <c r="CV945" i="12"/>
  <c r="CD946" i="12"/>
  <c r="CF946" i="12"/>
  <c r="CH946" i="12"/>
  <c r="CJ946" i="12"/>
  <c r="CN946" i="12"/>
  <c r="CT946" i="12"/>
  <c r="CV946" i="12"/>
  <c r="CD947" i="12"/>
  <c r="CF947" i="12"/>
  <c r="CH947" i="12"/>
  <c r="CJ947" i="12"/>
  <c r="CN947" i="12"/>
  <c r="CT947" i="12"/>
  <c r="CV947" i="12"/>
  <c r="CD948" i="12"/>
  <c r="CF948" i="12"/>
  <c r="CH948" i="12"/>
  <c r="CJ948" i="12"/>
  <c r="CN948" i="12"/>
  <c r="CT948" i="12"/>
  <c r="CV948" i="12"/>
  <c r="CD949" i="12"/>
  <c r="CF949" i="12"/>
  <c r="CH949" i="12"/>
  <c r="CJ949" i="12"/>
  <c r="CN949" i="12"/>
  <c r="CT949" i="12"/>
  <c r="CV949" i="12"/>
  <c r="CD950" i="12"/>
  <c r="CF950" i="12"/>
  <c r="CH950" i="12"/>
  <c r="CJ950" i="12"/>
  <c r="CN950" i="12"/>
  <c r="CT950" i="12"/>
  <c r="CV950" i="12"/>
  <c r="CD951" i="12"/>
  <c r="CF951" i="12"/>
  <c r="CH951" i="12"/>
  <c r="CJ951" i="12"/>
  <c r="CN951" i="12"/>
  <c r="CT951" i="12"/>
  <c r="CV951" i="12"/>
  <c r="CD952" i="12"/>
  <c r="CF952" i="12"/>
  <c r="CH952" i="12"/>
  <c r="CJ952" i="12"/>
  <c r="CN952" i="12"/>
  <c r="CT952" i="12"/>
  <c r="CV952" i="12"/>
  <c r="CD953" i="12"/>
  <c r="CF953" i="12"/>
  <c r="CH953" i="12"/>
  <c r="CJ953" i="12"/>
  <c r="CN953" i="12"/>
  <c r="CT953" i="12"/>
  <c r="CV953" i="12"/>
  <c r="CD954" i="12"/>
  <c r="CF954" i="12"/>
  <c r="CH954" i="12"/>
  <c r="CJ954" i="12"/>
  <c r="CN954" i="12"/>
  <c r="CT954" i="12"/>
  <c r="CV954" i="12"/>
  <c r="CD955" i="12"/>
  <c r="CF955" i="12"/>
  <c r="CH955" i="12"/>
  <c r="CJ955" i="12"/>
  <c r="CN955" i="12"/>
  <c r="CT955" i="12"/>
  <c r="CV955" i="12"/>
  <c r="CD956" i="12"/>
  <c r="CF956" i="12"/>
  <c r="CH956" i="12"/>
  <c r="CJ956" i="12"/>
  <c r="CN956" i="12"/>
  <c r="CT956" i="12"/>
  <c r="CV956" i="12"/>
  <c r="CD957" i="12"/>
  <c r="CF957" i="12"/>
  <c r="CH957" i="12"/>
  <c r="CJ957" i="12"/>
  <c r="CN957" i="12"/>
  <c r="CT957" i="12"/>
  <c r="CV957" i="12"/>
  <c r="CD958" i="12"/>
  <c r="CF958" i="12"/>
  <c r="CH958" i="12"/>
  <c r="CJ958" i="12"/>
  <c r="CN958" i="12"/>
  <c r="CT958" i="12"/>
  <c r="CV958" i="12"/>
  <c r="CD959" i="12"/>
  <c r="CF959" i="12"/>
  <c r="CH959" i="12"/>
  <c r="CJ959" i="12"/>
  <c r="CN959" i="12"/>
  <c r="CT959" i="12"/>
  <c r="CV959" i="12"/>
  <c r="CD960" i="12"/>
  <c r="CF960" i="12"/>
  <c r="CH960" i="12"/>
  <c r="CJ960" i="12"/>
  <c r="CN960" i="12"/>
  <c r="CT960" i="12"/>
  <c r="CV960" i="12"/>
  <c r="CD961" i="12"/>
  <c r="CF961" i="12"/>
  <c r="CH961" i="12"/>
  <c r="CJ961" i="12"/>
  <c r="CN961" i="12"/>
  <c r="CT961" i="12"/>
  <c r="CV961" i="12"/>
  <c r="CD962" i="12"/>
  <c r="CF962" i="12"/>
  <c r="CH962" i="12"/>
  <c r="CJ962" i="12"/>
  <c r="CN962" i="12"/>
  <c r="CT962" i="12"/>
  <c r="CV962" i="12"/>
  <c r="CD963" i="12"/>
  <c r="CF963" i="12"/>
  <c r="CH963" i="12"/>
  <c r="CJ963" i="12"/>
  <c r="CN963" i="12"/>
  <c r="CT963" i="12"/>
  <c r="CV963" i="12"/>
  <c r="CD964" i="12"/>
  <c r="CF964" i="12"/>
  <c r="CH964" i="12"/>
  <c r="CJ964" i="12"/>
  <c r="CN964" i="12"/>
  <c r="CT964" i="12"/>
  <c r="CV964" i="12"/>
  <c r="CD965" i="12"/>
  <c r="CF965" i="12"/>
  <c r="CH965" i="12"/>
  <c r="CJ965" i="12"/>
  <c r="CN965" i="12"/>
  <c r="CT965" i="12"/>
  <c r="CV965" i="12"/>
  <c r="CD966" i="12"/>
  <c r="CF966" i="12"/>
  <c r="CH966" i="12"/>
  <c r="CJ966" i="12"/>
  <c r="CN966" i="12"/>
  <c r="CT966" i="12"/>
  <c r="CV966" i="12"/>
  <c r="CD967" i="12"/>
  <c r="CF967" i="12"/>
  <c r="CH967" i="12"/>
  <c r="CJ967" i="12"/>
  <c r="CN967" i="12"/>
  <c r="CT967" i="12"/>
  <c r="CV967" i="12"/>
  <c r="CD968" i="12"/>
  <c r="CF968" i="12"/>
  <c r="CH968" i="12"/>
  <c r="CJ968" i="12"/>
  <c r="CN968" i="12"/>
  <c r="CT968" i="12"/>
  <c r="CV968" i="12"/>
  <c r="CD969" i="12"/>
  <c r="CF969" i="12"/>
  <c r="CH969" i="12"/>
  <c r="CJ969" i="12"/>
  <c r="CN969" i="12"/>
  <c r="CT969" i="12"/>
  <c r="CV969" i="12"/>
  <c r="CD970" i="12"/>
  <c r="CF970" i="12"/>
  <c r="CH970" i="12"/>
  <c r="CJ970" i="12"/>
  <c r="CN970" i="12"/>
  <c r="CT970" i="12"/>
  <c r="CV970" i="12"/>
  <c r="CD971" i="12"/>
  <c r="CF971" i="12"/>
  <c r="CH971" i="12"/>
  <c r="CJ971" i="12"/>
  <c r="CN971" i="12"/>
  <c r="CT971" i="12"/>
  <c r="CV971" i="12"/>
  <c r="CD972" i="12"/>
  <c r="CF972" i="12"/>
  <c r="CH972" i="12"/>
  <c r="CJ972" i="12"/>
  <c r="CN972" i="12"/>
  <c r="CT972" i="12"/>
  <c r="CV972" i="12"/>
  <c r="CD973" i="12"/>
  <c r="CF973" i="12"/>
  <c r="CH973" i="12"/>
  <c r="CJ973" i="12"/>
  <c r="CN973" i="12"/>
  <c r="CT973" i="12"/>
  <c r="CV973" i="12"/>
  <c r="CD974" i="12"/>
  <c r="CF974" i="12"/>
  <c r="CH974" i="12"/>
  <c r="CJ974" i="12"/>
  <c r="CN974" i="12"/>
  <c r="CT974" i="12"/>
  <c r="CV974" i="12"/>
  <c r="CD975" i="12"/>
  <c r="CF975" i="12"/>
  <c r="CH975" i="12"/>
  <c r="CJ975" i="12"/>
  <c r="CN975" i="12"/>
  <c r="CT975" i="12"/>
  <c r="CV975" i="12"/>
  <c r="CD976" i="12"/>
  <c r="CF976" i="12"/>
  <c r="CH976" i="12"/>
  <c r="CJ976" i="12"/>
  <c r="CN976" i="12"/>
  <c r="CT976" i="12"/>
  <c r="CV976" i="12"/>
  <c r="CD977" i="12"/>
  <c r="CF977" i="12"/>
  <c r="CH977" i="12"/>
  <c r="CJ977" i="12"/>
  <c r="CN977" i="12"/>
  <c r="CT977" i="12"/>
  <c r="CV977" i="12"/>
  <c r="CD978" i="12"/>
  <c r="CF978" i="12"/>
  <c r="CH978" i="12"/>
  <c r="CJ978" i="12"/>
  <c r="CN978" i="12"/>
  <c r="CT978" i="12"/>
  <c r="CV978" i="12"/>
  <c r="CD979" i="12"/>
  <c r="CF979" i="12"/>
  <c r="CH979" i="12"/>
  <c r="CJ979" i="12"/>
  <c r="CN979" i="12"/>
  <c r="CT979" i="12"/>
  <c r="CV979" i="12"/>
  <c r="CD980" i="12"/>
  <c r="CF980" i="12"/>
  <c r="CH980" i="12"/>
  <c r="CJ980" i="12"/>
  <c r="CN980" i="12"/>
  <c r="CT980" i="12"/>
  <c r="CV980" i="12"/>
  <c r="CD981" i="12"/>
  <c r="CF981" i="12"/>
  <c r="CH981" i="12"/>
  <c r="CJ981" i="12"/>
  <c r="CN981" i="12"/>
  <c r="CT981" i="12"/>
  <c r="CV981" i="12"/>
  <c r="CD982" i="12"/>
  <c r="CF982" i="12"/>
  <c r="CH982" i="12"/>
  <c r="CJ982" i="12"/>
  <c r="CN982" i="12"/>
  <c r="CT982" i="12"/>
  <c r="CV982" i="12"/>
  <c r="CD983" i="12"/>
  <c r="CF983" i="12"/>
  <c r="CH983" i="12"/>
  <c r="CJ983" i="12"/>
  <c r="CN983" i="12"/>
  <c r="CT983" i="12"/>
  <c r="CV983" i="12"/>
  <c r="CD984" i="12"/>
  <c r="CF984" i="12"/>
  <c r="CH984" i="12"/>
  <c r="CJ984" i="12"/>
  <c r="CN984" i="12"/>
  <c r="CT984" i="12"/>
  <c r="CV984" i="12"/>
  <c r="CD985" i="12"/>
  <c r="CF985" i="12"/>
  <c r="CH985" i="12"/>
  <c r="CJ985" i="12"/>
  <c r="CN985" i="12"/>
  <c r="CT985" i="12"/>
  <c r="CV985" i="12"/>
  <c r="CD986" i="12"/>
  <c r="CF986" i="12"/>
  <c r="CH986" i="12"/>
  <c r="CJ986" i="12"/>
  <c r="CN986" i="12"/>
  <c r="CT986" i="12"/>
  <c r="CV986" i="12"/>
  <c r="CD987" i="12"/>
  <c r="CF987" i="12"/>
  <c r="CH987" i="12"/>
  <c r="CJ987" i="12"/>
  <c r="CN987" i="12"/>
  <c r="CT987" i="12"/>
  <c r="CV987" i="12"/>
  <c r="CD988" i="12"/>
  <c r="CF988" i="12"/>
  <c r="CH988" i="12"/>
  <c r="CJ988" i="12"/>
  <c r="CN988" i="12"/>
  <c r="CT988" i="12"/>
  <c r="CV988" i="12"/>
  <c r="CD989" i="12"/>
  <c r="CF989" i="12"/>
  <c r="CH989" i="12"/>
  <c r="CJ989" i="12"/>
  <c r="CN989" i="12"/>
  <c r="CT989" i="12"/>
  <c r="CV989" i="12"/>
  <c r="CD990" i="12"/>
  <c r="CF990" i="12"/>
  <c r="CH990" i="12"/>
  <c r="CJ990" i="12"/>
  <c r="CN990" i="12"/>
  <c r="CT990" i="12"/>
  <c r="CV990" i="12"/>
  <c r="CD991" i="12"/>
  <c r="CF991" i="12"/>
  <c r="CH991" i="12"/>
  <c r="CJ991" i="12"/>
  <c r="CN991" i="12"/>
  <c r="CT991" i="12"/>
  <c r="CV991" i="12"/>
  <c r="CD992" i="12"/>
  <c r="CF992" i="12"/>
  <c r="CH992" i="12"/>
  <c r="CJ992" i="12"/>
  <c r="CN992" i="12"/>
  <c r="CT992" i="12"/>
  <c r="CV992" i="12"/>
  <c r="CD993" i="12"/>
  <c r="CF993" i="12"/>
  <c r="CH993" i="12"/>
  <c r="CJ993" i="12"/>
  <c r="CN993" i="12"/>
  <c r="CT993" i="12"/>
  <c r="CV993" i="12"/>
  <c r="CD994" i="12"/>
  <c r="CF994" i="12"/>
  <c r="CH994" i="12"/>
  <c r="CJ994" i="12"/>
  <c r="CN994" i="12"/>
  <c r="CT994" i="12"/>
  <c r="CV994" i="12"/>
  <c r="CD995" i="12"/>
  <c r="CF995" i="12"/>
  <c r="CH995" i="12"/>
  <c r="CJ995" i="12"/>
  <c r="CN995" i="12"/>
  <c r="CT995" i="12"/>
  <c r="CV995" i="12"/>
  <c r="CD996" i="12"/>
  <c r="CF996" i="12"/>
  <c r="CH996" i="12"/>
  <c r="CJ996" i="12"/>
  <c r="CN996" i="12"/>
  <c r="CT996" i="12"/>
  <c r="CV996" i="12"/>
  <c r="CD997" i="12"/>
  <c r="CF997" i="12"/>
  <c r="CH997" i="12"/>
  <c r="CJ997" i="12"/>
  <c r="CN997" i="12"/>
  <c r="CT997" i="12"/>
  <c r="CV997" i="12"/>
  <c r="CD998" i="12"/>
  <c r="CF998" i="12"/>
  <c r="CH998" i="12"/>
  <c r="CJ998" i="12"/>
  <c r="CN998" i="12"/>
  <c r="CT998" i="12"/>
  <c r="CV998" i="12"/>
  <c r="CD999" i="12"/>
  <c r="CF999" i="12"/>
  <c r="CH999" i="12"/>
  <c r="CJ999" i="12"/>
  <c r="CN999" i="12"/>
  <c r="CT999" i="12"/>
  <c r="CV999" i="12"/>
  <c r="CD1000" i="12"/>
  <c r="CF1000" i="12"/>
  <c r="CH1000" i="12"/>
  <c r="CJ1000" i="12"/>
  <c r="CN1000" i="12"/>
  <c r="CT1000" i="12"/>
  <c r="CV1000" i="12"/>
  <c r="CD1001" i="12"/>
  <c r="CF1001" i="12"/>
  <c r="CH1001" i="12"/>
  <c r="CJ1001" i="12"/>
  <c r="CN1001" i="12"/>
  <c r="CT1001" i="12"/>
  <c r="CV1001" i="12"/>
  <c r="CD1002" i="12"/>
  <c r="CF1002" i="12"/>
  <c r="CH1002" i="12"/>
  <c r="CJ1002" i="12"/>
  <c r="CN1002" i="12"/>
  <c r="CT1002" i="12"/>
  <c r="CV1002" i="12"/>
  <c r="CD1003" i="12"/>
  <c r="CF1003" i="12"/>
  <c r="CH1003" i="12"/>
  <c r="CJ1003" i="12"/>
  <c r="CN1003" i="12"/>
  <c r="CT1003" i="12"/>
  <c r="CV1003" i="12"/>
  <c r="CD1004" i="12"/>
  <c r="CF1004" i="12"/>
  <c r="CH1004" i="12"/>
  <c r="CJ1004" i="12"/>
  <c r="CN1004" i="12"/>
  <c r="CT1004" i="12"/>
  <c r="CV1004" i="12"/>
  <c r="CD1005" i="12"/>
  <c r="CF1005" i="12"/>
  <c r="CH1005" i="12"/>
  <c r="CJ1005" i="12"/>
  <c r="CN1005" i="12"/>
  <c r="CT1005" i="12"/>
  <c r="CV1005" i="12"/>
  <c r="CD1006" i="12"/>
  <c r="CF1006" i="12"/>
  <c r="CH1006" i="12"/>
  <c r="CJ1006" i="12"/>
  <c r="CN1006" i="12"/>
  <c r="CT1006" i="12"/>
  <c r="CV1006" i="12"/>
  <c r="CD1007" i="12"/>
  <c r="CF1007" i="12"/>
  <c r="CH1007" i="12"/>
  <c r="CJ1007" i="12"/>
  <c r="CN1007" i="12"/>
  <c r="CT1007" i="12"/>
  <c r="CV1007" i="12"/>
  <c r="CD1008" i="12"/>
  <c r="CF1008" i="12"/>
  <c r="CH1008" i="12"/>
  <c r="CJ1008" i="12"/>
  <c r="CN1008" i="12"/>
  <c r="CT1008" i="12"/>
  <c r="CV1008" i="12"/>
  <c r="CD1009" i="12"/>
  <c r="CF1009" i="12"/>
  <c r="CH1009" i="12"/>
  <c r="CJ1009" i="12"/>
  <c r="CN1009" i="12"/>
  <c r="CT1009" i="12"/>
  <c r="CV1009" i="12"/>
  <c r="CD1010" i="12"/>
  <c r="CF1010" i="12"/>
  <c r="CH1010" i="12"/>
  <c r="CJ1010" i="12"/>
  <c r="CN1010" i="12"/>
  <c r="CT1010" i="12"/>
  <c r="CV1010" i="12"/>
  <c r="CD1011" i="12"/>
  <c r="CF1011" i="12"/>
  <c r="CH1011" i="12"/>
  <c r="CJ1011" i="12"/>
  <c r="CN1011" i="12"/>
  <c r="CT1011" i="12"/>
  <c r="CV1011" i="12"/>
  <c r="CD1012" i="12"/>
  <c r="CF1012" i="12"/>
  <c r="CH1012" i="12"/>
  <c r="CJ1012" i="12"/>
  <c r="CN1012" i="12"/>
  <c r="CT1012" i="12"/>
  <c r="CV1012" i="12"/>
  <c r="CD1013" i="12"/>
  <c r="CF1013" i="12"/>
  <c r="CH1013" i="12"/>
  <c r="CJ1013" i="12"/>
  <c r="CN1013" i="12"/>
  <c r="CT1013" i="12"/>
  <c r="CV1013" i="12"/>
  <c r="CD1014" i="12"/>
  <c r="CF1014" i="12"/>
  <c r="CH1014" i="12"/>
  <c r="CJ1014" i="12"/>
  <c r="CN1014" i="12"/>
  <c r="CT1014" i="12"/>
  <c r="CV1014" i="12"/>
  <c r="CD1015" i="12"/>
  <c r="CF1015" i="12"/>
  <c r="CH1015" i="12"/>
  <c r="CJ1015" i="12"/>
  <c r="CN1015" i="12"/>
  <c r="CT1015" i="12"/>
  <c r="CV1015" i="12"/>
  <c r="CD1016" i="12"/>
  <c r="CF1016" i="12"/>
  <c r="CH1016" i="12"/>
  <c r="CJ1016" i="12"/>
  <c r="CN1016" i="12"/>
  <c r="CT1016" i="12"/>
  <c r="CV1016" i="12"/>
  <c r="CD1017" i="12"/>
  <c r="CF1017" i="12"/>
  <c r="CH1017" i="12"/>
  <c r="CJ1017" i="12"/>
  <c r="CN1017" i="12"/>
  <c r="CT1017" i="12"/>
  <c r="CV1017" i="12"/>
  <c r="CD1018" i="12"/>
  <c r="CF1018" i="12"/>
  <c r="CH1018" i="12"/>
  <c r="CJ1018" i="12"/>
  <c r="CN1018" i="12"/>
  <c r="CT1018" i="12"/>
  <c r="CV1018" i="12"/>
  <c r="CD1019" i="12"/>
  <c r="CF1019" i="12"/>
  <c r="CH1019" i="12"/>
  <c r="CJ1019" i="12"/>
  <c r="CN1019" i="12"/>
  <c r="CT1019" i="12"/>
  <c r="CV1019" i="12"/>
  <c r="CD1020" i="12"/>
  <c r="CF1020" i="12"/>
  <c r="CH1020" i="12"/>
  <c r="CJ1020" i="12"/>
  <c r="CN1020" i="12"/>
  <c r="CT1020" i="12"/>
  <c r="CV1020" i="12"/>
  <c r="CD1021" i="12"/>
  <c r="CF1021" i="12"/>
  <c r="CH1021" i="12"/>
  <c r="CJ1021" i="12"/>
  <c r="CN1021" i="12"/>
  <c r="CT1021" i="12"/>
  <c r="CV1021" i="12"/>
  <c r="CD1022" i="12"/>
  <c r="CF1022" i="12"/>
  <c r="CH1022" i="12"/>
  <c r="CJ1022" i="12"/>
  <c r="CN1022" i="12"/>
  <c r="CT1022" i="12"/>
  <c r="CV1022" i="12"/>
  <c r="CD1023" i="12"/>
  <c r="CF1023" i="12"/>
  <c r="CH1023" i="12"/>
  <c r="CJ1023" i="12"/>
  <c r="CN1023" i="12"/>
  <c r="CT1023" i="12"/>
  <c r="CV1023" i="12"/>
  <c r="CD1024" i="12"/>
  <c r="CF1024" i="12"/>
  <c r="CH1024" i="12"/>
  <c r="CJ1024" i="12"/>
  <c r="CN1024" i="12"/>
  <c r="CT1024" i="12"/>
  <c r="CV1024" i="12"/>
  <c r="CD1025" i="12"/>
  <c r="CF1025" i="12"/>
  <c r="CH1025" i="12"/>
  <c r="CJ1025" i="12"/>
  <c r="CN1025" i="12"/>
  <c r="CT1025" i="12"/>
  <c r="CV1025" i="12"/>
  <c r="CD1026" i="12"/>
  <c r="CF1026" i="12"/>
  <c r="CH1026" i="12"/>
  <c r="CJ1026" i="12"/>
  <c r="CN1026" i="12"/>
  <c r="CT1026" i="12"/>
  <c r="CV1026" i="12"/>
  <c r="CD1027" i="12"/>
  <c r="CF1027" i="12"/>
  <c r="CH1027" i="12"/>
  <c r="CJ1027" i="12"/>
  <c r="CN1027" i="12"/>
  <c r="CT1027" i="12"/>
  <c r="CV1027" i="12"/>
  <c r="CD1028" i="12"/>
  <c r="CF1028" i="12"/>
  <c r="CH1028" i="12"/>
  <c r="CJ1028" i="12"/>
  <c r="CN1028" i="12"/>
  <c r="CT1028" i="12"/>
  <c r="CV1028" i="12"/>
  <c r="CD1029" i="12"/>
  <c r="CF1029" i="12"/>
  <c r="CH1029" i="12"/>
  <c r="CJ1029" i="12"/>
  <c r="CN1029" i="12"/>
  <c r="CT1029" i="12"/>
  <c r="CV1029" i="12"/>
  <c r="CD1030" i="12"/>
  <c r="CF1030" i="12"/>
  <c r="CH1030" i="12"/>
  <c r="CJ1030" i="12"/>
  <c r="CN1030" i="12"/>
  <c r="CT1030" i="12"/>
  <c r="CV1030" i="12"/>
  <c r="CD1031" i="12"/>
  <c r="CF1031" i="12"/>
  <c r="CH1031" i="12"/>
  <c r="CJ1031" i="12"/>
  <c r="CN1031" i="12"/>
  <c r="CT1031" i="12"/>
  <c r="CV1031" i="12"/>
  <c r="CD1032" i="12"/>
  <c r="CF1032" i="12"/>
  <c r="CH1032" i="12"/>
  <c r="CJ1032" i="12"/>
  <c r="CN1032" i="12"/>
  <c r="CT1032" i="12"/>
  <c r="CV1032" i="12"/>
  <c r="CD1033" i="12"/>
  <c r="CF1033" i="12"/>
  <c r="CH1033" i="12"/>
  <c r="CJ1033" i="12"/>
  <c r="CN1033" i="12"/>
  <c r="CT1033" i="12"/>
  <c r="CV1033" i="12"/>
  <c r="CD1034" i="12"/>
  <c r="CF1034" i="12"/>
  <c r="CH1034" i="12"/>
  <c r="CJ1034" i="12"/>
  <c r="CN1034" i="12"/>
  <c r="CT1034" i="12"/>
  <c r="CV1034" i="12"/>
  <c r="CD1035" i="12"/>
  <c r="CF1035" i="12"/>
  <c r="CH1035" i="12"/>
  <c r="CJ1035" i="12"/>
  <c r="CN1035" i="12"/>
  <c r="CT1035" i="12"/>
  <c r="CV1035" i="12"/>
  <c r="CD1036" i="12"/>
  <c r="CF1036" i="12"/>
  <c r="CH1036" i="12"/>
  <c r="CJ1036" i="12"/>
  <c r="CN1036" i="12"/>
  <c r="CT1036" i="12"/>
  <c r="CV1036" i="12"/>
  <c r="CD1037" i="12"/>
  <c r="CF1037" i="12"/>
  <c r="CH1037" i="12"/>
  <c r="CJ1037" i="12"/>
  <c r="CN1037" i="12"/>
  <c r="CT1037" i="12"/>
  <c r="CV1037" i="12"/>
  <c r="CD1038" i="12"/>
  <c r="CF1038" i="12"/>
  <c r="CH1038" i="12"/>
  <c r="CJ1038" i="12"/>
  <c r="CN1038" i="12"/>
  <c r="CT1038" i="12"/>
  <c r="CV1038" i="12"/>
  <c r="CD1039" i="12"/>
  <c r="CF1039" i="12"/>
  <c r="CH1039" i="12"/>
  <c r="CJ1039" i="12"/>
  <c r="CN1039" i="12"/>
  <c r="CT1039" i="12"/>
  <c r="CV1039" i="12"/>
  <c r="CD1040" i="12"/>
  <c r="CF1040" i="12"/>
  <c r="CH1040" i="12"/>
  <c r="CJ1040" i="12"/>
  <c r="CN1040" i="12"/>
  <c r="CT1040" i="12"/>
  <c r="CV1040" i="12"/>
  <c r="CD1041" i="12"/>
  <c r="CF1041" i="12"/>
  <c r="CH1041" i="12"/>
  <c r="CJ1041" i="12"/>
  <c r="CN1041" i="12"/>
  <c r="CT1041" i="12"/>
  <c r="CV1041" i="12"/>
  <c r="CD1042" i="12"/>
  <c r="CF1042" i="12"/>
  <c r="CH1042" i="12"/>
  <c r="CJ1042" i="12"/>
  <c r="CN1042" i="12"/>
  <c r="CT1042" i="12"/>
  <c r="CV1042" i="12"/>
  <c r="CD1043" i="12"/>
  <c r="CF1043" i="12"/>
  <c r="CH1043" i="12"/>
  <c r="CJ1043" i="12"/>
  <c r="CN1043" i="12"/>
  <c r="CT1043" i="12"/>
  <c r="CV1043" i="12"/>
  <c r="CD1044" i="12"/>
  <c r="CF1044" i="12"/>
  <c r="CH1044" i="12"/>
  <c r="CJ1044" i="12"/>
  <c r="CN1044" i="12"/>
  <c r="CT1044" i="12"/>
  <c r="CV1044" i="12"/>
  <c r="CD1045" i="12"/>
  <c r="CF1045" i="12"/>
  <c r="CH1045" i="12"/>
  <c r="CJ1045" i="12"/>
  <c r="CN1045" i="12"/>
  <c r="CT1045" i="12"/>
  <c r="CV1045" i="12"/>
  <c r="CD1046" i="12"/>
  <c r="CF1046" i="12"/>
  <c r="CH1046" i="12"/>
  <c r="CJ1046" i="12"/>
  <c r="CN1046" i="12"/>
  <c r="CT1046" i="12"/>
  <c r="CV1046" i="12"/>
  <c r="CD1047" i="12"/>
  <c r="CF1047" i="12"/>
  <c r="CH1047" i="12"/>
  <c r="CJ1047" i="12"/>
  <c r="CN1047" i="12"/>
  <c r="CT1047" i="12"/>
  <c r="CV1047" i="12"/>
  <c r="CD1048" i="12"/>
  <c r="CF1048" i="12"/>
  <c r="CH1048" i="12"/>
  <c r="CJ1048" i="12"/>
  <c r="CN1048" i="12"/>
  <c r="CT1048" i="12"/>
  <c r="CV1048" i="12"/>
  <c r="CD1049" i="12"/>
  <c r="CF1049" i="12"/>
  <c r="CH1049" i="12"/>
  <c r="CJ1049" i="12"/>
  <c r="CN1049" i="12"/>
  <c r="CT1049" i="12"/>
  <c r="CV1049" i="12"/>
  <c r="CD1050" i="12"/>
  <c r="CF1050" i="12"/>
  <c r="CH1050" i="12"/>
  <c r="CJ1050" i="12"/>
  <c r="CN1050" i="12"/>
  <c r="CT1050" i="12"/>
  <c r="CV1050" i="12"/>
  <c r="CD1051" i="12"/>
  <c r="CF1051" i="12"/>
  <c r="CH1051" i="12"/>
  <c r="CJ1051" i="12"/>
  <c r="CN1051" i="12"/>
  <c r="CT1051" i="12"/>
  <c r="CV1051" i="12"/>
  <c r="CD1052" i="12"/>
  <c r="CF1052" i="12"/>
  <c r="CH1052" i="12"/>
  <c r="CJ1052" i="12"/>
  <c r="CN1052" i="12"/>
  <c r="CT1052" i="12"/>
  <c r="CV1052" i="12"/>
  <c r="CD1053" i="12"/>
  <c r="CF1053" i="12"/>
  <c r="CH1053" i="12"/>
  <c r="CJ1053" i="12"/>
  <c r="CN1053" i="12"/>
  <c r="CT1053" i="12"/>
  <c r="CV1053" i="12"/>
  <c r="CD1054" i="12"/>
  <c r="CF1054" i="12"/>
  <c r="CH1054" i="12"/>
  <c r="CJ1054" i="12"/>
  <c r="CN1054" i="12"/>
  <c r="CT1054" i="12"/>
  <c r="CV1054" i="12"/>
  <c r="CD1055" i="12"/>
  <c r="CF1055" i="12"/>
  <c r="CH1055" i="12"/>
  <c r="CJ1055" i="12"/>
  <c r="CN1055" i="12"/>
  <c r="CT1055" i="12"/>
  <c r="CV1055" i="12"/>
  <c r="CD1056" i="12"/>
  <c r="CF1056" i="12"/>
  <c r="CH1056" i="12"/>
  <c r="CJ1056" i="12"/>
  <c r="CN1056" i="12"/>
  <c r="CT1056" i="12"/>
  <c r="CV1056" i="12"/>
  <c r="CD1057" i="12"/>
  <c r="CF1057" i="12"/>
  <c r="CH1057" i="12"/>
  <c r="CJ1057" i="12"/>
  <c r="CN1057" i="12"/>
  <c r="CT1057" i="12"/>
  <c r="CV1057" i="12"/>
  <c r="CD1058" i="12"/>
  <c r="CF1058" i="12"/>
  <c r="CH1058" i="12"/>
  <c r="CJ1058" i="12"/>
  <c r="CN1058" i="12"/>
  <c r="CT1058" i="12"/>
  <c r="CV1058" i="12"/>
  <c r="CD1059" i="12"/>
  <c r="CF1059" i="12"/>
  <c r="CH1059" i="12"/>
  <c r="CJ1059" i="12"/>
  <c r="CN1059" i="12"/>
  <c r="CT1059" i="12"/>
  <c r="CV1059" i="12"/>
  <c r="CD1060" i="12"/>
  <c r="CF1060" i="12"/>
  <c r="CH1060" i="12"/>
  <c r="CJ1060" i="12"/>
  <c r="CN1060" i="12"/>
  <c r="CT1060" i="12"/>
  <c r="CV1060" i="12"/>
  <c r="CD1061" i="12"/>
  <c r="CF1061" i="12"/>
  <c r="CH1061" i="12"/>
  <c r="CJ1061" i="12"/>
  <c r="CN1061" i="12"/>
  <c r="CT1061" i="12"/>
  <c r="CV1061" i="12"/>
  <c r="CD1062" i="12"/>
  <c r="CF1062" i="12"/>
  <c r="CH1062" i="12"/>
  <c r="CJ1062" i="12"/>
  <c r="CN1062" i="12"/>
  <c r="CT1062" i="12"/>
  <c r="CV1062" i="12"/>
  <c r="CD1063" i="12"/>
  <c r="CF1063" i="12"/>
  <c r="CH1063" i="12"/>
  <c r="CJ1063" i="12"/>
  <c r="CN1063" i="12"/>
  <c r="CT1063" i="12"/>
  <c r="CV1063" i="12"/>
  <c r="CD1064" i="12"/>
  <c r="CF1064" i="12"/>
  <c r="CH1064" i="12"/>
  <c r="CJ1064" i="12"/>
  <c r="CN1064" i="12"/>
  <c r="CT1064" i="12"/>
  <c r="CV1064" i="12"/>
  <c r="CD1065" i="12"/>
  <c r="CF1065" i="12"/>
  <c r="CH1065" i="12"/>
  <c r="CJ1065" i="12"/>
  <c r="CN1065" i="12"/>
  <c r="CT1065" i="12"/>
  <c r="CV1065" i="12"/>
  <c r="CD1066" i="12"/>
  <c r="CF1066" i="12"/>
  <c r="CH1066" i="12"/>
  <c r="CJ1066" i="12"/>
  <c r="CN1066" i="12"/>
  <c r="CT1066" i="12"/>
  <c r="CV1066" i="12"/>
  <c r="CD1067" i="12"/>
  <c r="CF1067" i="12"/>
  <c r="CH1067" i="12"/>
  <c r="CJ1067" i="12"/>
  <c r="CN1067" i="12"/>
  <c r="CT1067" i="12"/>
  <c r="CV1067" i="12"/>
  <c r="CD1068" i="12"/>
  <c r="CF1068" i="12"/>
  <c r="CH1068" i="12"/>
  <c r="CJ1068" i="12"/>
  <c r="CN1068" i="12"/>
  <c r="CT1068" i="12"/>
  <c r="CV1068" i="12"/>
  <c r="CD1069" i="12"/>
  <c r="CF1069" i="12"/>
  <c r="CH1069" i="12"/>
  <c r="CJ1069" i="12"/>
  <c r="CN1069" i="12"/>
  <c r="CT1069" i="12"/>
  <c r="CV1069" i="12"/>
  <c r="CD1070" i="12"/>
  <c r="CF1070" i="12"/>
  <c r="CH1070" i="12"/>
  <c r="CJ1070" i="12"/>
  <c r="CN1070" i="12"/>
  <c r="CT1070" i="12"/>
  <c r="CV1070" i="12"/>
  <c r="CD1071" i="12"/>
  <c r="CF1071" i="12"/>
  <c r="CH1071" i="12"/>
  <c r="CJ1071" i="12"/>
  <c r="CN1071" i="12"/>
  <c r="CT1071" i="12"/>
  <c r="CV1071" i="12"/>
  <c r="CD1072" i="12"/>
  <c r="CF1072" i="12"/>
  <c r="CH1072" i="12"/>
  <c r="CJ1072" i="12"/>
  <c r="CN1072" i="12"/>
  <c r="CT1072" i="12"/>
  <c r="CV1072" i="12"/>
  <c r="CD1073" i="12"/>
  <c r="CF1073" i="12"/>
  <c r="CH1073" i="12"/>
  <c r="CJ1073" i="12"/>
  <c r="CN1073" i="12"/>
  <c r="CT1073" i="12"/>
  <c r="CV1073" i="12"/>
  <c r="CD1074" i="12"/>
  <c r="CF1074" i="12"/>
  <c r="CH1074" i="12"/>
  <c r="CJ1074" i="12"/>
  <c r="CN1074" i="12"/>
  <c r="CT1074" i="12"/>
  <c r="CV1074" i="12"/>
  <c r="CD1075" i="12"/>
  <c r="CF1075" i="12"/>
  <c r="CH1075" i="12"/>
  <c r="CJ1075" i="12"/>
  <c r="CN1075" i="12"/>
  <c r="CT1075" i="12"/>
  <c r="CV1075" i="12"/>
  <c r="CD1076" i="12"/>
  <c r="CF1076" i="12"/>
  <c r="CH1076" i="12"/>
  <c r="CJ1076" i="12"/>
  <c r="CN1076" i="12"/>
  <c r="CT1076" i="12"/>
  <c r="CV1076" i="12"/>
  <c r="CD1077" i="12"/>
  <c r="CF1077" i="12"/>
  <c r="CH1077" i="12"/>
  <c r="CJ1077" i="12"/>
  <c r="CN1077" i="12"/>
  <c r="CT1077" i="12"/>
  <c r="CV1077" i="12"/>
  <c r="CD1078" i="12"/>
  <c r="CF1078" i="12"/>
  <c r="CH1078" i="12"/>
  <c r="CJ1078" i="12"/>
  <c r="CN1078" i="12"/>
  <c r="CT1078" i="12"/>
  <c r="CV1078" i="12"/>
  <c r="CD1079" i="12"/>
  <c r="CF1079" i="12"/>
  <c r="CH1079" i="12"/>
  <c r="CJ1079" i="12"/>
  <c r="CN1079" i="12"/>
  <c r="CT1079" i="12"/>
  <c r="CV1079" i="12"/>
  <c r="CD1080" i="12"/>
  <c r="CF1080" i="12"/>
  <c r="CH1080" i="12"/>
  <c r="CJ1080" i="12"/>
  <c r="CN1080" i="12"/>
  <c r="CT1080" i="12"/>
  <c r="CV1080" i="12"/>
  <c r="CD1081" i="12"/>
  <c r="CF1081" i="12"/>
  <c r="CH1081" i="12"/>
  <c r="CJ1081" i="12"/>
  <c r="CN1081" i="12"/>
  <c r="CT1081" i="12"/>
  <c r="CV1081" i="12"/>
  <c r="CD1082" i="12"/>
  <c r="CF1082" i="12"/>
  <c r="CH1082" i="12"/>
  <c r="CJ1082" i="12"/>
  <c r="CN1082" i="12"/>
  <c r="CT1082" i="12"/>
  <c r="CV1082" i="12"/>
  <c r="CD1083" i="12"/>
  <c r="CF1083" i="12"/>
  <c r="CH1083" i="12"/>
  <c r="CJ1083" i="12"/>
  <c r="CN1083" i="12"/>
  <c r="CT1083" i="12"/>
  <c r="CV1083" i="12"/>
  <c r="CD1084" i="12"/>
  <c r="CF1084" i="12"/>
  <c r="CH1084" i="12"/>
  <c r="CJ1084" i="12"/>
  <c r="CN1084" i="12"/>
  <c r="CT1084" i="12"/>
  <c r="CV1084" i="12"/>
  <c r="CD1085" i="12"/>
  <c r="CF1085" i="12"/>
  <c r="CH1085" i="12"/>
  <c r="CJ1085" i="12"/>
  <c r="CN1085" i="12"/>
  <c r="CT1085" i="12"/>
  <c r="CV1085" i="12"/>
  <c r="CD1086" i="12"/>
  <c r="CF1086" i="12"/>
  <c r="CH1086" i="12"/>
  <c r="CJ1086" i="12"/>
  <c r="CN1086" i="12"/>
  <c r="CT1086" i="12"/>
  <c r="CV1086" i="12"/>
  <c r="CD1087" i="12"/>
  <c r="CF1087" i="12"/>
  <c r="CH1087" i="12"/>
  <c r="CJ1087" i="12"/>
  <c r="CN1087" i="12"/>
  <c r="CT1087" i="12"/>
  <c r="CV1087" i="12"/>
  <c r="CD1088" i="12"/>
  <c r="CF1088" i="12"/>
  <c r="CH1088" i="12"/>
  <c r="CJ1088" i="12"/>
  <c r="CN1088" i="12"/>
  <c r="CT1088" i="12"/>
  <c r="CV1088" i="12"/>
  <c r="CD1089" i="12"/>
  <c r="CF1089" i="12"/>
  <c r="CH1089" i="12"/>
  <c r="CJ1089" i="12"/>
  <c r="CN1089" i="12"/>
  <c r="CT1089" i="12"/>
  <c r="CV1089" i="12"/>
  <c r="CD1090" i="12"/>
  <c r="CF1090" i="12"/>
  <c r="CH1090" i="12"/>
  <c r="CJ1090" i="12"/>
  <c r="CN1090" i="12"/>
  <c r="CT1090" i="12"/>
  <c r="CV1090" i="12"/>
  <c r="CD1091" i="12"/>
  <c r="CF1091" i="12"/>
  <c r="CH1091" i="12"/>
  <c r="CJ1091" i="12"/>
  <c r="CN1091" i="12"/>
  <c r="CT1091" i="12"/>
  <c r="CV1091" i="12"/>
  <c r="CD1092" i="12"/>
  <c r="CF1092" i="12"/>
  <c r="CH1092" i="12"/>
  <c r="CJ1092" i="12"/>
  <c r="CN1092" i="12"/>
  <c r="CT1092" i="12"/>
  <c r="CV1092" i="12"/>
  <c r="CD1093" i="12"/>
  <c r="CF1093" i="12"/>
  <c r="CH1093" i="12"/>
  <c r="CJ1093" i="12"/>
  <c r="CN1093" i="12"/>
  <c r="CT1093" i="12"/>
  <c r="CV1093" i="12"/>
  <c r="CD1094" i="12"/>
  <c r="CF1094" i="12"/>
  <c r="CH1094" i="12"/>
  <c r="CJ1094" i="12"/>
  <c r="CN1094" i="12"/>
  <c r="CT1094" i="12"/>
  <c r="CV1094" i="12"/>
  <c r="CD1095" i="12"/>
  <c r="CF1095" i="12"/>
  <c r="CH1095" i="12"/>
  <c r="CJ1095" i="12"/>
  <c r="CN1095" i="12"/>
  <c r="CT1095" i="12"/>
  <c r="CV1095" i="12"/>
  <c r="CD1096" i="12"/>
  <c r="CF1096" i="12"/>
  <c r="CH1096" i="12"/>
  <c r="CJ1096" i="12"/>
  <c r="CN1096" i="12"/>
  <c r="CT1096" i="12"/>
  <c r="CV1096" i="12"/>
  <c r="CD1097" i="12"/>
  <c r="CF1097" i="12"/>
  <c r="CH1097" i="12"/>
  <c r="CJ1097" i="12"/>
  <c r="CN1097" i="12"/>
  <c r="CT1097" i="12"/>
  <c r="CV1097" i="12"/>
  <c r="CD1098" i="12"/>
  <c r="CF1098" i="12"/>
  <c r="CH1098" i="12"/>
  <c r="CJ1098" i="12"/>
  <c r="CN1098" i="12"/>
  <c r="CT1098" i="12"/>
  <c r="CV1098" i="12"/>
  <c r="CD1099" i="12"/>
  <c r="CF1099" i="12"/>
  <c r="CH1099" i="12"/>
  <c r="CJ1099" i="12"/>
  <c r="CN1099" i="12"/>
  <c r="CT1099" i="12"/>
  <c r="CV1099" i="12"/>
  <c r="CD1100" i="12"/>
  <c r="CF1100" i="12"/>
  <c r="CH1100" i="12"/>
  <c r="CJ1100" i="12"/>
  <c r="CN1100" i="12"/>
  <c r="CT1100" i="12"/>
  <c r="CV1100" i="12"/>
  <c r="CD1101" i="12"/>
  <c r="CF1101" i="12"/>
  <c r="CH1101" i="12"/>
  <c r="CJ1101" i="12"/>
  <c r="CN1101" i="12"/>
  <c r="CT1101" i="12"/>
  <c r="CV1101" i="12"/>
  <c r="CD1102" i="12"/>
  <c r="CF1102" i="12"/>
  <c r="CH1102" i="12"/>
  <c r="CJ1102" i="12"/>
  <c r="CN1102" i="12"/>
  <c r="CT1102" i="12"/>
  <c r="CV1102" i="12"/>
  <c r="CD1103" i="12"/>
  <c r="CF1103" i="12"/>
  <c r="CH1103" i="12"/>
  <c r="CJ1103" i="12"/>
  <c r="CN1103" i="12"/>
  <c r="CT1103" i="12"/>
  <c r="CV1103" i="12"/>
  <c r="CD1104" i="12"/>
  <c r="CF1104" i="12"/>
  <c r="CH1104" i="12"/>
  <c r="CJ1104" i="12"/>
  <c r="CN1104" i="12"/>
  <c r="CT1104" i="12"/>
  <c r="CV1104" i="12"/>
  <c r="CD1105" i="12"/>
  <c r="CF1105" i="12"/>
  <c r="CH1105" i="12"/>
  <c r="CJ1105" i="12"/>
  <c r="CN1105" i="12"/>
  <c r="CT1105" i="12"/>
  <c r="CV1105" i="12"/>
  <c r="CD1106" i="12"/>
  <c r="CF1106" i="12"/>
  <c r="CH1106" i="12"/>
  <c r="CJ1106" i="12"/>
  <c r="CN1106" i="12"/>
  <c r="CT1106" i="12"/>
  <c r="CV1106" i="12"/>
  <c r="CD1107" i="12"/>
  <c r="CF1107" i="12"/>
  <c r="CH1107" i="12"/>
  <c r="CJ1107" i="12"/>
  <c r="CN1107" i="12"/>
  <c r="CT1107" i="12"/>
  <c r="CV1107" i="12"/>
  <c r="CD1108" i="12"/>
  <c r="CF1108" i="12"/>
  <c r="CH1108" i="12"/>
  <c r="CJ1108" i="12"/>
  <c r="CN1108" i="12"/>
  <c r="CT1108" i="12"/>
  <c r="CV1108" i="12"/>
  <c r="CD1109" i="12"/>
  <c r="CF1109" i="12"/>
  <c r="CH1109" i="12"/>
  <c r="CJ1109" i="12"/>
  <c r="CN1109" i="12"/>
  <c r="CT1109" i="12"/>
  <c r="CV1109" i="12"/>
  <c r="CD1110" i="12"/>
  <c r="CF1110" i="12"/>
  <c r="CH1110" i="12"/>
  <c r="CJ1110" i="12"/>
  <c r="CN1110" i="12"/>
  <c r="CT1110" i="12"/>
  <c r="CV1110" i="12"/>
  <c r="CD1111" i="12"/>
  <c r="CF1111" i="12"/>
  <c r="CH1111" i="12"/>
  <c r="CJ1111" i="12"/>
  <c r="CN1111" i="12"/>
  <c r="CT1111" i="12"/>
  <c r="CV1111" i="12"/>
  <c r="CD1112" i="12"/>
  <c r="CF1112" i="12"/>
  <c r="CH1112" i="12"/>
  <c r="CJ1112" i="12"/>
  <c r="CN1112" i="12"/>
  <c r="CT1112" i="12"/>
  <c r="CV1112" i="12"/>
  <c r="CD1113" i="12"/>
  <c r="CF1113" i="12"/>
  <c r="CH1113" i="12"/>
  <c r="CJ1113" i="12"/>
  <c r="CN1113" i="12"/>
  <c r="CT1113" i="12"/>
  <c r="CV1113" i="12"/>
  <c r="CD1114" i="12"/>
  <c r="CF1114" i="12"/>
  <c r="CH1114" i="12"/>
  <c r="CJ1114" i="12"/>
  <c r="CN1114" i="12"/>
  <c r="CT1114" i="12"/>
  <c r="CV1114" i="12"/>
  <c r="CD1115" i="12"/>
  <c r="CF1115" i="12"/>
  <c r="CH1115" i="12"/>
  <c r="CJ1115" i="12"/>
  <c r="CN1115" i="12"/>
  <c r="CT1115" i="12"/>
  <c r="CV1115" i="12"/>
  <c r="CD1116" i="12"/>
  <c r="CF1116" i="12"/>
  <c r="CH1116" i="12"/>
  <c r="CJ1116" i="12"/>
  <c r="CN1116" i="12"/>
  <c r="CT1116" i="12"/>
  <c r="CV1116" i="12"/>
  <c r="CD1117" i="12"/>
  <c r="CF1117" i="12"/>
  <c r="CH1117" i="12"/>
  <c r="CJ1117" i="12"/>
  <c r="CN1117" i="12"/>
  <c r="CT1117" i="12"/>
  <c r="CV1117" i="12"/>
  <c r="CD1118" i="12"/>
  <c r="CF1118" i="12"/>
  <c r="CH1118" i="12"/>
  <c r="CJ1118" i="12"/>
  <c r="CN1118" i="12"/>
  <c r="CT1118" i="12"/>
  <c r="CV1118" i="12"/>
  <c r="CD1119" i="12"/>
  <c r="CF1119" i="12"/>
  <c r="CH1119" i="12"/>
  <c r="CJ1119" i="12"/>
  <c r="CN1119" i="12"/>
  <c r="CT1119" i="12"/>
  <c r="CV1119" i="12"/>
  <c r="CD1120" i="12"/>
  <c r="CF1120" i="12"/>
  <c r="CH1120" i="12"/>
  <c r="CJ1120" i="12"/>
  <c r="CN1120" i="12"/>
  <c r="CT1120" i="12"/>
  <c r="CV1120" i="12"/>
  <c r="CD1121" i="12"/>
  <c r="CF1121" i="12"/>
  <c r="CH1121" i="12"/>
  <c r="CJ1121" i="12"/>
  <c r="CN1121" i="12"/>
  <c r="CT1121" i="12"/>
  <c r="CV1121" i="12"/>
  <c r="CD1122" i="12"/>
  <c r="CF1122" i="12"/>
  <c r="CH1122" i="12"/>
  <c r="CJ1122" i="12"/>
  <c r="CN1122" i="12"/>
  <c r="CT1122" i="12"/>
  <c r="CV1122" i="12"/>
  <c r="CD1123" i="12"/>
  <c r="CF1123" i="12"/>
  <c r="CH1123" i="12"/>
  <c r="CJ1123" i="12"/>
  <c r="CN1123" i="12"/>
  <c r="CT1123" i="12"/>
  <c r="CV1123" i="12"/>
  <c r="CD1124" i="12"/>
  <c r="CF1124" i="12"/>
  <c r="CH1124" i="12"/>
  <c r="CJ1124" i="12"/>
  <c r="CN1124" i="12"/>
  <c r="CT1124" i="12"/>
  <c r="CV1124" i="12"/>
  <c r="CD1125" i="12"/>
  <c r="CF1125" i="12"/>
  <c r="CH1125" i="12"/>
  <c r="CJ1125" i="12"/>
  <c r="CN1125" i="12"/>
  <c r="CT1125" i="12"/>
  <c r="CV1125" i="12"/>
  <c r="CD1126" i="12"/>
  <c r="CF1126" i="12"/>
  <c r="CH1126" i="12"/>
  <c r="CJ1126" i="12"/>
  <c r="CN1126" i="12"/>
  <c r="CT1126" i="12"/>
  <c r="CV1126" i="12"/>
  <c r="CD1127" i="12"/>
  <c r="CF1127" i="12"/>
  <c r="CH1127" i="12"/>
  <c r="CJ1127" i="12"/>
  <c r="CN1127" i="12"/>
  <c r="CT1127" i="12"/>
  <c r="CV1127" i="12"/>
  <c r="CD1128" i="12"/>
  <c r="CF1128" i="12"/>
  <c r="CH1128" i="12"/>
  <c r="CJ1128" i="12"/>
  <c r="CN1128" i="12"/>
  <c r="CT1128" i="12"/>
  <c r="CV1128" i="12"/>
  <c r="CD1129" i="12"/>
  <c r="CF1129" i="12"/>
  <c r="CH1129" i="12"/>
  <c r="CJ1129" i="12"/>
  <c r="CN1129" i="12"/>
  <c r="CT1129" i="12"/>
  <c r="CV1129" i="12"/>
  <c r="CD1130" i="12"/>
  <c r="CF1130" i="12"/>
  <c r="CH1130" i="12"/>
  <c r="CJ1130" i="12"/>
  <c r="CN1130" i="12"/>
  <c r="CT1130" i="12"/>
  <c r="CV1130" i="12"/>
  <c r="CD1131" i="12"/>
  <c r="CF1131" i="12"/>
  <c r="CH1131" i="12"/>
  <c r="CJ1131" i="12"/>
  <c r="CN1131" i="12"/>
  <c r="CT1131" i="12"/>
  <c r="CV1131" i="12"/>
  <c r="CD1132" i="12"/>
  <c r="CF1132" i="12"/>
  <c r="CH1132" i="12"/>
  <c r="CJ1132" i="12"/>
  <c r="CN1132" i="12"/>
  <c r="CT1132" i="12"/>
  <c r="CV1132" i="12"/>
  <c r="CD1133" i="12"/>
  <c r="CF1133" i="12"/>
  <c r="CH1133" i="12"/>
  <c r="CJ1133" i="12"/>
  <c r="CN1133" i="12"/>
  <c r="CT1133" i="12"/>
  <c r="CV1133" i="12"/>
  <c r="CD1134" i="12"/>
  <c r="CF1134" i="12"/>
  <c r="CH1134" i="12"/>
  <c r="CJ1134" i="12"/>
  <c r="CN1134" i="12"/>
  <c r="CT1134" i="12"/>
  <c r="CV1134" i="12"/>
  <c r="CD1135" i="12"/>
  <c r="CF1135" i="12"/>
  <c r="CH1135" i="12"/>
  <c r="CJ1135" i="12"/>
  <c r="CN1135" i="12"/>
  <c r="CT1135" i="12"/>
  <c r="CV1135" i="12"/>
  <c r="CD1136" i="12"/>
  <c r="CF1136" i="12"/>
  <c r="CH1136" i="12"/>
  <c r="CJ1136" i="12"/>
  <c r="CN1136" i="12"/>
  <c r="CT1136" i="12"/>
  <c r="CV1136" i="12"/>
  <c r="CD1137" i="12"/>
  <c r="CF1137" i="12"/>
  <c r="CH1137" i="12"/>
  <c r="CJ1137" i="12"/>
  <c r="CN1137" i="12"/>
  <c r="CT1137" i="12"/>
  <c r="CV1137" i="12"/>
  <c r="CD1138" i="12"/>
  <c r="CF1138" i="12"/>
  <c r="CH1138" i="12"/>
  <c r="CJ1138" i="12"/>
  <c r="CN1138" i="12"/>
  <c r="CT1138" i="12"/>
  <c r="CV1138" i="12"/>
  <c r="CD1139" i="12"/>
  <c r="CF1139" i="12"/>
  <c r="CH1139" i="12"/>
  <c r="CJ1139" i="12"/>
  <c r="CN1139" i="12"/>
  <c r="CT1139" i="12"/>
  <c r="CV1139" i="12"/>
  <c r="CD1140" i="12"/>
  <c r="CF1140" i="12"/>
  <c r="CH1140" i="12"/>
  <c r="CJ1140" i="12"/>
  <c r="CN1140" i="12"/>
  <c r="CT1140" i="12"/>
  <c r="CV1140" i="12"/>
  <c r="CD1141" i="12"/>
  <c r="CF1141" i="12"/>
  <c r="CH1141" i="12"/>
  <c r="CJ1141" i="12"/>
  <c r="CN1141" i="12"/>
  <c r="CT1141" i="12"/>
  <c r="CV1141" i="12"/>
  <c r="CD1142" i="12"/>
  <c r="CF1142" i="12"/>
  <c r="CH1142" i="12"/>
  <c r="CJ1142" i="12"/>
  <c r="CN1142" i="12"/>
  <c r="CT1142" i="12"/>
  <c r="CV1142" i="12"/>
  <c r="CD1143" i="12"/>
  <c r="CF1143" i="12"/>
  <c r="CH1143" i="12"/>
  <c r="CJ1143" i="12"/>
  <c r="CN1143" i="12"/>
  <c r="CT1143" i="12"/>
  <c r="CV1143" i="12"/>
  <c r="CD1144" i="12"/>
  <c r="CF1144" i="12"/>
  <c r="CH1144" i="12"/>
  <c r="CJ1144" i="12"/>
  <c r="CN1144" i="12"/>
  <c r="CT1144" i="12"/>
  <c r="CV1144" i="12"/>
  <c r="CD1145" i="12"/>
  <c r="CF1145" i="12"/>
  <c r="CH1145" i="12"/>
  <c r="CJ1145" i="12"/>
  <c r="CN1145" i="12"/>
  <c r="CT1145" i="12"/>
  <c r="CV1145" i="12"/>
  <c r="CD1146" i="12"/>
  <c r="CF1146" i="12"/>
  <c r="CH1146" i="12"/>
  <c r="CJ1146" i="12"/>
  <c r="CN1146" i="12"/>
  <c r="CT1146" i="12"/>
  <c r="CV1146" i="12"/>
  <c r="CD1147" i="12"/>
  <c r="CF1147" i="12"/>
  <c r="CH1147" i="12"/>
  <c r="CJ1147" i="12"/>
  <c r="CN1147" i="12"/>
  <c r="CT1147" i="12"/>
  <c r="CV1147" i="12"/>
  <c r="CD1148" i="12"/>
  <c r="CF1148" i="12"/>
  <c r="CH1148" i="12"/>
  <c r="CJ1148" i="12"/>
  <c r="CN1148" i="12"/>
  <c r="CT1148" i="12"/>
  <c r="CV1148" i="12"/>
  <c r="CD1149" i="12"/>
  <c r="CF1149" i="12"/>
  <c r="CH1149" i="12"/>
  <c r="CJ1149" i="12"/>
  <c r="CN1149" i="12"/>
  <c r="CT1149" i="12"/>
  <c r="CV1149" i="12"/>
  <c r="CD1150" i="12"/>
  <c r="CF1150" i="12"/>
  <c r="CH1150" i="12"/>
  <c r="CJ1150" i="12"/>
  <c r="CN1150" i="12"/>
  <c r="CT1150" i="12"/>
  <c r="CV1150" i="12"/>
  <c r="CD1151" i="12"/>
  <c r="CF1151" i="12"/>
  <c r="CH1151" i="12"/>
  <c r="CJ1151" i="12"/>
  <c r="CN1151" i="12"/>
  <c r="CT1151" i="12"/>
  <c r="CV1151" i="12"/>
  <c r="CD1152" i="12"/>
  <c r="CF1152" i="12"/>
  <c r="CH1152" i="12"/>
  <c r="CJ1152" i="12"/>
  <c r="CN1152" i="12"/>
  <c r="CT1152" i="12"/>
  <c r="CV1152" i="12"/>
  <c r="CD1153" i="12"/>
  <c r="CF1153" i="12"/>
  <c r="CH1153" i="12"/>
  <c r="CJ1153" i="12"/>
  <c r="CN1153" i="12"/>
  <c r="CT1153" i="12"/>
  <c r="CV1153" i="12"/>
  <c r="CD1154" i="12"/>
  <c r="CF1154" i="12"/>
  <c r="CH1154" i="12"/>
  <c r="CJ1154" i="12"/>
  <c r="CN1154" i="12"/>
  <c r="CT1154" i="12"/>
  <c r="CV1154" i="12"/>
  <c r="CD1155" i="12"/>
  <c r="CF1155" i="12"/>
  <c r="CH1155" i="12"/>
  <c r="CJ1155" i="12"/>
  <c r="CN1155" i="12"/>
  <c r="CT1155" i="12"/>
  <c r="CV1155" i="12"/>
  <c r="CD1156" i="12"/>
  <c r="CF1156" i="12"/>
  <c r="CH1156" i="12"/>
  <c r="CJ1156" i="12"/>
  <c r="CN1156" i="12"/>
  <c r="CT1156" i="12"/>
  <c r="CV1156" i="12"/>
  <c r="CD1157" i="12"/>
  <c r="CF1157" i="12"/>
  <c r="CH1157" i="12"/>
  <c r="CJ1157" i="12"/>
  <c r="CN1157" i="12"/>
  <c r="CT1157" i="12"/>
  <c r="CV1157" i="12"/>
  <c r="CD1158" i="12"/>
  <c r="CF1158" i="12"/>
  <c r="CH1158" i="12"/>
  <c r="CJ1158" i="12"/>
  <c r="CN1158" i="12"/>
  <c r="CT1158" i="12"/>
  <c r="CV1158" i="12"/>
  <c r="CD1159" i="12"/>
  <c r="CF1159" i="12"/>
  <c r="CH1159" i="12"/>
  <c r="CJ1159" i="12"/>
  <c r="CN1159" i="12"/>
  <c r="CT1159" i="12"/>
  <c r="CV1159" i="12"/>
  <c r="CD1160" i="12"/>
  <c r="CF1160" i="12"/>
  <c r="CH1160" i="12"/>
  <c r="CJ1160" i="12"/>
  <c r="CN1160" i="12"/>
  <c r="CT1160" i="12"/>
  <c r="CV1160" i="12"/>
  <c r="CD1161" i="12"/>
  <c r="CF1161" i="12"/>
  <c r="CH1161" i="12"/>
  <c r="CJ1161" i="12"/>
  <c r="CN1161" i="12"/>
  <c r="CT1161" i="12"/>
  <c r="CV1161" i="12"/>
  <c r="CD1162" i="12"/>
  <c r="CF1162" i="12"/>
  <c r="CH1162" i="12"/>
  <c r="CJ1162" i="12"/>
  <c r="CN1162" i="12"/>
  <c r="CT1162" i="12"/>
  <c r="CV1162" i="12"/>
  <c r="CD1163" i="12"/>
  <c r="CF1163" i="12"/>
  <c r="CH1163" i="12"/>
  <c r="CJ1163" i="12"/>
  <c r="CN1163" i="12"/>
  <c r="CT1163" i="12"/>
  <c r="CV1163" i="12"/>
  <c r="CD1164" i="12"/>
  <c r="CF1164" i="12"/>
  <c r="CH1164" i="12"/>
  <c r="CJ1164" i="12"/>
  <c r="CN1164" i="12"/>
  <c r="CT1164" i="12"/>
  <c r="CV1164" i="12"/>
  <c r="CD1165" i="12"/>
  <c r="CF1165" i="12"/>
  <c r="CH1165" i="12"/>
  <c r="CJ1165" i="12"/>
  <c r="CN1165" i="12"/>
  <c r="CT1165" i="12"/>
  <c r="CV1165" i="12"/>
  <c r="CD1166" i="12"/>
  <c r="CF1166" i="12"/>
  <c r="CH1166" i="12"/>
  <c r="CJ1166" i="12"/>
  <c r="CN1166" i="12"/>
  <c r="CT1166" i="12"/>
  <c r="CV1166" i="12"/>
  <c r="CD1167" i="12"/>
  <c r="CF1167" i="12"/>
  <c r="CH1167" i="12"/>
  <c r="CJ1167" i="12"/>
  <c r="CN1167" i="12"/>
  <c r="CT1167" i="12"/>
  <c r="CV1167" i="12"/>
  <c r="CD1168" i="12"/>
  <c r="CF1168" i="12"/>
  <c r="CH1168" i="12"/>
  <c r="CJ1168" i="12"/>
  <c r="CN1168" i="12"/>
  <c r="CT1168" i="12"/>
  <c r="CV1168" i="12"/>
  <c r="CD1169" i="12"/>
  <c r="CF1169" i="12"/>
  <c r="CH1169" i="12"/>
  <c r="CJ1169" i="12"/>
  <c r="CN1169" i="12"/>
  <c r="CT1169" i="12"/>
  <c r="CV1169" i="12"/>
  <c r="CD1170" i="12"/>
  <c r="CF1170" i="12"/>
  <c r="CH1170" i="12"/>
  <c r="CJ1170" i="12"/>
  <c r="CN1170" i="12"/>
  <c r="CT1170" i="12"/>
  <c r="CV1170" i="12"/>
  <c r="CD1171" i="12"/>
  <c r="CF1171" i="12"/>
  <c r="CH1171" i="12"/>
  <c r="CJ1171" i="12"/>
  <c r="CN1171" i="12"/>
  <c r="CT1171" i="12"/>
  <c r="CV1171" i="12"/>
  <c r="CD1172" i="12"/>
  <c r="CF1172" i="12"/>
  <c r="CH1172" i="12"/>
  <c r="CJ1172" i="12"/>
  <c r="CN1172" i="12"/>
  <c r="CT1172" i="12"/>
  <c r="CV1172" i="12"/>
  <c r="CD1173" i="12"/>
  <c r="CF1173" i="12"/>
  <c r="CH1173" i="12"/>
  <c r="CJ1173" i="12"/>
  <c r="CN1173" i="12"/>
  <c r="CT1173" i="12"/>
  <c r="CV1173" i="12"/>
  <c r="CD1174" i="12"/>
  <c r="CF1174" i="12"/>
  <c r="CH1174" i="12"/>
  <c r="CJ1174" i="12"/>
  <c r="CN1174" i="12"/>
  <c r="CT1174" i="12"/>
  <c r="CV1174" i="12"/>
  <c r="CD1175" i="12"/>
  <c r="CF1175" i="12"/>
  <c r="CH1175" i="12"/>
  <c r="CJ1175" i="12"/>
  <c r="CN1175" i="12"/>
  <c r="CT1175" i="12"/>
  <c r="CV1175" i="12"/>
  <c r="CD1176" i="12"/>
  <c r="CF1176" i="12"/>
  <c r="CH1176" i="12"/>
  <c r="CJ1176" i="12"/>
  <c r="CN1176" i="12"/>
  <c r="CT1176" i="12"/>
  <c r="CV1176" i="12"/>
  <c r="CD1177" i="12"/>
  <c r="CF1177" i="12"/>
  <c r="CH1177" i="12"/>
  <c r="CJ1177" i="12"/>
  <c r="CN1177" i="12"/>
  <c r="CT1177" i="12"/>
  <c r="CV1177" i="12"/>
  <c r="CD1178" i="12"/>
  <c r="CF1178" i="12"/>
  <c r="CH1178" i="12"/>
  <c r="CJ1178" i="12"/>
  <c r="CN1178" i="12"/>
  <c r="CT1178" i="12"/>
  <c r="CV1178" i="12"/>
  <c r="CD1179" i="12"/>
  <c r="CF1179" i="12"/>
  <c r="CH1179" i="12"/>
  <c r="CJ1179" i="12"/>
  <c r="CN1179" i="12"/>
  <c r="CT1179" i="12"/>
  <c r="CV1179" i="12"/>
  <c r="CD1180" i="12"/>
  <c r="CF1180" i="12"/>
  <c r="CH1180" i="12"/>
  <c r="CJ1180" i="12"/>
  <c r="CN1180" i="12"/>
  <c r="CT1180" i="12"/>
  <c r="CV1180" i="12"/>
  <c r="CD1181" i="12"/>
  <c r="CF1181" i="12"/>
  <c r="CH1181" i="12"/>
  <c r="CJ1181" i="12"/>
  <c r="CN1181" i="12"/>
  <c r="CT1181" i="12"/>
  <c r="CV1181" i="12"/>
  <c r="CD1182" i="12"/>
  <c r="CF1182" i="12"/>
  <c r="CH1182" i="12"/>
  <c r="CJ1182" i="12"/>
  <c r="CN1182" i="12"/>
  <c r="CT1182" i="12"/>
  <c r="CV1182" i="12"/>
  <c r="CD1183" i="12"/>
  <c r="CF1183" i="12"/>
  <c r="CH1183" i="12"/>
  <c r="CJ1183" i="12"/>
  <c r="CN1183" i="12"/>
  <c r="CT1183" i="12"/>
  <c r="CV1183" i="12"/>
  <c r="CD1184" i="12"/>
  <c r="CF1184" i="12"/>
  <c r="CH1184" i="12"/>
  <c r="CJ1184" i="12"/>
  <c r="CN1184" i="12"/>
  <c r="CT1184" i="12"/>
  <c r="CV1184" i="12"/>
  <c r="CD1185" i="12"/>
  <c r="CF1185" i="12"/>
  <c r="CH1185" i="12"/>
  <c r="CJ1185" i="12"/>
  <c r="CN1185" i="12"/>
  <c r="CT1185" i="12"/>
  <c r="CV1185" i="12"/>
  <c r="CD1186" i="12"/>
  <c r="CF1186" i="12"/>
  <c r="CH1186" i="12"/>
  <c r="CJ1186" i="12"/>
  <c r="CN1186" i="12"/>
  <c r="CT1186" i="12"/>
  <c r="CV1186" i="12"/>
  <c r="CD1187" i="12"/>
  <c r="CF1187" i="12"/>
  <c r="CH1187" i="12"/>
  <c r="CJ1187" i="12"/>
  <c r="CN1187" i="12"/>
  <c r="CT1187" i="12"/>
  <c r="CV1187" i="12"/>
  <c r="CD1188" i="12"/>
  <c r="CF1188" i="12"/>
  <c r="CH1188" i="12"/>
  <c r="CJ1188" i="12"/>
  <c r="CN1188" i="12"/>
  <c r="CT1188" i="12"/>
  <c r="CV1188" i="12"/>
  <c r="CD1189" i="12"/>
  <c r="CF1189" i="12"/>
  <c r="CH1189" i="12"/>
  <c r="CJ1189" i="12"/>
  <c r="CN1189" i="12"/>
  <c r="CT1189" i="12"/>
  <c r="CV1189" i="12"/>
  <c r="CD1190" i="12"/>
  <c r="CF1190" i="12"/>
  <c r="CH1190" i="12"/>
  <c r="CJ1190" i="12"/>
  <c r="CN1190" i="12"/>
  <c r="CT1190" i="12"/>
  <c r="CV1190" i="12"/>
  <c r="CD1191" i="12"/>
  <c r="CF1191" i="12"/>
  <c r="CH1191" i="12"/>
  <c r="CJ1191" i="12"/>
  <c r="CN1191" i="12"/>
  <c r="CT1191" i="12"/>
  <c r="CV1191" i="12"/>
  <c r="CD1192" i="12"/>
  <c r="CF1192" i="12"/>
  <c r="CH1192" i="12"/>
  <c r="CJ1192" i="12"/>
  <c r="CN1192" i="12"/>
  <c r="CT1192" i="12"/>
  <c r="CV1192" i="12"/>
  <c r="CD1193" i="12"/>
  <c r="CF1193" i="12"/>
  <c r="CH1193" i="12"/>
  <c r="CJ1193" i="12"/>
  <c r="CN1193" i="12"/>
  <c r="CT1193" i="12"/>
  <c r="CV1193" i="12"/>
  <c r="CD1194" i="12"/>
  <c r="CF1194" i="12"/>
  <c r="CH1194" i="12"/>
  <c r="CJ1194" i="12"/>
  <c r="CN1194" i="12"/>
  <c r="CT1194" i="12"/>
  <c r="CV1194" i="12"/>
  <c r="CD1195" i="12"/>
  <c r="CF1195" i="12"/>
  <c r="CH1195" i="12"/>
  <c r="CJ1195" i="12"/>
  <c r="CN1195" i="12"/>
  <c r="CT1195" i="12"/>
  <c r="CV1195" i="12"/>
  <c r="CD1196" i="12"/>
  <c r="CF1196" i="12"/>
  <c r="CH1196" i="12"/>
  <c r="CJ1196" i="12"/>
  <c r="CN1196" i="12"/>
  <c r="CT1196" i="12"/>
  <c r="CV1196" i="12"/>
  <c r="CD1197" i="12"/>
  <c r="CF1197" i="12"/>
  <c r="CH1197" i="12"/>
  <c r="CJ1197" i="12"/>
  <c r="CN1197" i="12"/>
  <c r="CT1197" i="12"/>
  <c r="CV1197" i="12"/>
  <c r="CD1198" i="12"/>
  <c r="CF1198" i="12"/>
  <c r="CH1198" i="12"/>
  <c r="CJ1198" i="12"/>
  <c r="CN1198" i="12"/>
  <c r="CT1198" i="12"/>
  <c r="CV1198" i="12"/>
  <c r="CD1199" i="12"/>
  <c r="CF1199" i="12"/>
  <c r="CH1199" i="12"/>
  <c r="CJ1199" i="12"/>
  <c r="CN1199" i="12"/>
  <c r="CT1199" i="12"/>
  <c r="CV1199" i="12"/>
  <c r="CD1200" i="12"/>
  <c r="CF1200" i="12"/>
  <c r="CH1200" i="12"/>
  <c r="CJ1200" i="12"/>
  <c r="CN1200" i="12"/>
  <c r="CT1200" i="12"/>
  <c r="CV1200" i="12"/>
  <c r="CD1201" i="12"/>
  <c r="CF1201" i="12"/>
  <c r="CH1201" i="12"/>
  <c r="CJ1201" i="12"/>
  <c r="CN1201" i="12"/>
  <c r="CT1201" i="12"/>
  <c r="CV1201" i="12"/>
  <c r="CD1202" i="12"/>
  <c r="CF1202" i="12"/>
  <c r="CH1202" i="12"/>
  <c r="CJ1202" i="12"/>
  <c r="CN1202" i="12"/>
  <c r="CT1202" i="12"/>
  <c r="CV1202" i="12"/>
  <c r="CD1203" i="12"/>
  <c r="CF1203" i="12"/>
  <c r="CH1203" i="12"/>
  <c r="CJ1203" i="12"/>
  <c r="CN1203" i="12"/>
  <c r="CT1203" i="12"/>
  <c r="CV1203" i="12"/>
  <c r="CD1204" i="12"/>
  <c r="CF1204" i="12"/>
  <c r="CH1204" i="12"/>
  <c r="CJ1204" i="12"/>
  <c r="CN1204" i="12"/>
  <c r="CT1204" i="12"/>
  <c r="CV1204" i="12"/>
  <c r="CD1205" i="12"/>
  <c r="CF1205" i="12"/>
  <c r="CH1205" i="12"/>
  <c r="CJ1205" i="12"/>
  <c r="CN1205" i="12"/>
  <c r="CT1205" i="12"/>
  <c r="CV1205" i="12"/>
  <c r="CD1206" i="12"/>
  <c r="CF1206" i="12"/>
  <c r="CH1206" i="12"/>
  <c r="CJ1206" i="12"/>
  <c r="CN1206" i="12"/>
  <c r="CT1206" i="12"/>
  <c r="CV1206" i="12"/>
  <c r="CD1207" i="12"/>
  <c r="CF1207" i="12"/>
  <c r="CH1207" i="12"/>
  <c r="CJ1207" i="12"/>
  <c r="CN1207" i="12"/>
  <c r="CT1207" i="12"/>
  <c r="CV1207" i="12"/>
  <c r="CD1208" i="12"/>
  <c r="CF1208" i="12"/>
  <c r="CH1208" i="12"/>
  <c r="CJ1208" i="12"/>
  <c r="CN1208" i="12"/>
  <c r="CT1208" i="12"/>
  <c r="CV1208" i="12"/>
  <c r="CD1209" i="12"/>
  <c r="CF1209" i="12"/>
  <c r="CH1209" i="12"/>
  <c r="CJ1209" i="12"/>
  <c r="CN1209" i="12"/>
  <c r="CT1209" i="12"/>
  <c r="CV1209" i="12"/>
  <c r="CD1210" i="12"/>
  <c r="CF1210" i="12"/>
  <c r="CH1210" i="12"/>
  <c r="CJ1210" i="12"/>
  <c r="CN1210" i="12"/>
  <c r="CT1210" i="12"/>
  <c r="CV1210" i="12"/>
  <c r="CD1211" i="12"/>
  <c r="CF1211" i="12"/>
  <c r="CH1211" i="12"/>
  <c r="CJ1211" i="12"/>
  <c r="CN1211" i="12"/>
  <c r="CT1211" i="12"/>
  <c r="CV1211" i="12"/>
  <c r="CD1212" i="12"/>
  <c r="CF1212" i="12"/>
  <c r="CH1212" i="12"/>
  <c r="CJ1212" i="12"/>
  <c r="CN1212" i="12"/>
  <c r="CT1212" i="12"/>
  <c r="CV1212" i="12"/>
  <c r="CD1213" i="12"/>
  <c r="CF1213" i="12"/>
  <c r="CH1213" i="12"/>
  <c r="CJ1213" i="12"/>
  <c r="CN1213" i="12"/>
  <c r="CT1213" i="12"/>
  <c r="CV1213" i="12"/>
  <c r="CD1214" i="12"/>
  <c r="CF1214" i="12"/>
  <c r="CH1214" i="12"/>
  <c r="CJ1214" i="12"/>
  <c r="CN1214" i="12"/>
  <c r="CT1214" i="12"/>
  <c r="CV1214" i="12"/>
  <c r="CD1215" i="12"/>
  <c r="CF1215" i="12"/>
  <c r="CH1215" i="12"/>
  <c r="CJ1215" i="12"/>
  <c r="CN1215" i="12"/>
  <c r="CT1215" i="12"/>
  <c r="CV1215" i="12"/>
  <c r="CD1216" i="12"/>
  <c r="CF1216" i="12"/>
  <c r="CH1216" i="12"/>
  <c r="CJ1216" i="12"/>
  <c r="CN1216" i="12"/>
  <c r="CT1216" i="12"/>
  <c r="CV1216" i="12"/>
  <c r="CD1217" i="12"/>
  <c r="CF1217" i="12"/>
  <c r="CH1217" i="12"/>
  <c r="CJ1217" i="12"/>
  <c r="CN1217" i="12"/>
  <c r="CT1217" i="12"/>
  <c r="CV1217" i="12"/>
  <c r="CD1218" i="12"/>
  <c r="CF1218" i="12"/>
  <c r="CH1218" i="12"/>
  <c r="CJ1218" i="12"/>
  <c r="CN1218" i="12"/>
  <c r="CT1218" i="12"/>
  <c r="CV1218" i="12"/>
  <c r="CD1219" i="12"/>
  <c r="CF1219" i="12"/>
  <c r="CH1219" i="12"/>
  <c r="CJ1219" i="12"/>
  <c r="CN1219" i="12"/>
  <c r="CT1219" i="12"/>
  <c r="CV1219" i="12"/>
  <c r="CD1220" i="12"/>
  <c r="CF1220" i="12"/>
  <c r="CH1220" i="12"/>
  <c r="CJ1220" i="12"/>
  <c r="CN1220" i="12"/>
  <c r="CT1220" i="12"/>
  <c r="CV1220" i="12"/>
  <c r="CD1221" i="12"/>
  <c r="CF1221" i="12"/>
  <c r="CH1221" i="12"/>
  <c r="CJ1221" i="12"/>
  <c r="CN1221" i="12"/>
  <c r="CT1221" i="12"/>
  <c r="CV1221" i="12"/>
  <c r="CD1222" i="12"/>
  <c r="CF1222" i="12"/>
  <c r="CH1222" i="12"/>
  <c r="CJ1222" i="12"/>
  <c r="CN1222" i="12"/>
  <c r="CT1222" i="12"/>
  <c r="CV1222" i="12"/>
  <c r="CD1223" i="12"/>
  <c r="CF1223" i="12"/>
  <c r="CH1223" i="12"/>
  <c r="CJ1223" i="12"/>
  <c r="CN1223" i="12"/>
  <c r="CT1223" i="12"/>
  <c r="CV1223" i="12"/>
  <c r="CD1224" i="12"/>
  <c r="CF1224" i="12"/>
  <c r="CH1224" i="12"/>
  <c r="CJ1224" i="12"/>
  <c r="CN1224" i="12"/>
  <c r="CT1224" i="12"/>
  <c r="CV1224" i="12"/>
  <c r="CD1225" i="12"/>
  <c r="CF1225" i="12"/>
  <c r="CH1225" i="12"/>
  <c r="CJ1225" i="12"/>
  <c r="CN1225" i="12"/>
  <c r="CT1225" i="12"/>
  <c r="CV1225" i="12"/>
  <c r="CD1226" i="12"/>
  <c r="CF1226" i="12"/>
  <c r="CH1226" i="12"/>
  <c r="CJ1226" i="12"/>
  <c r="CN1226" i="12"/>
  <c r="CT1226" i="12"/>
  <c r="CV1226" i="12"/>
  <c r="CD1227" i="12"/>
  <c r="CF1227" i="12"/>
  <c r="CH1227" i="12"/>
  <c r="CJ1227" i="12"/>
  <c r="CN1227" i="12"/>
  <c r="CT1227" i="12"/>
  <c r="CV1227" i="12"/>
  <c r="CD1228" i="12"/>
  <c r="CF1228" i="12"/>
  <c r="CH1228" i="12"/>
  <c r="CJ1228" i="12"/>
  <c r="CN1228" i="12"/>
  <c r="CT1228" i="12"/>
  <c r="CV1228" i="12"/>
  <c r="CD1229" i="12"/>
  <c r="CF1229" i="12"/>
  <c r="CH1229" i="12"/>
  <c r="CJ1229" i="12"/>
  <c r="CN1229" i="12"/>
  <c r="CT1229" i="12"/>
  <c r="CV1229" i="12"/>
  <c r="CD1230" i="12"/>
  <c r="CF1230" i="12"/>
  <c r="CH1230" i="12"/>
  <c r="CJ1230" i="12"/>
  <c r="CN1230" i="12"/>
  <c r="CT1230" i="12"/>
  <c r="CV1230" i="12"/>
  <c r="CD1231" i="12"/>
  <c r="CF1231" i="12"/>
  <c r="CH1231" i="12"/>
  <c r="CJ1231" i="12"/>
  <c r="CN1231" i="12"/>
  <c r="CT1231" i="12"/>
  <c r="CV1231" i="12"/>
  <c r="CD1232" i="12"/>
  <c r="CF1232" i="12"/>
  <c r="CH1232" i="12"/>
  <c r="CJ1232" i="12"/>
  <c r="CN1232" i="12"/>
  <c r="CT1232" i="12"/>
  <c r="CV1232" i="12"/>
  <c r="CD1233" i="12"/>
  <c r="CF1233" i="12"/>
  <c r="CH1233" i="12"/>
  <c r="CJ1233" i="12"/>
  <c r="CN1233" i="12"/>
  <c r="CT1233" i="12"/>
  <c r="CV1233" i="12"/>
  <c r="CD1234" i="12"/>
  <c r="CF1234" i="12"/>
  <c r="CH1234" i="12"/>
  <c r="CJ1234" i="12"/>
  <c r="CN1234" i="12"/>
  <c r="CT1234" i="12"/>
  <c r="CV1234" i="12"/>
  <c r="CD1235" i="12"/>
  <c r="CF1235" i="12"/>
  <c r="CH1235" i="12"/>
  <c r="CJ1235" i="12"/>
  <c r="CN1235" i="12"/>
  <c r="CT1235" i="12"/>
  <c r="CV1235" i="12"/>
  <c r="CD1236" i="12"/>
  <c r="CF1236" i="12"/>
  <c r="CH1236" i="12"/>
  <c r="CJ1236" i="12"/>
  <c r="CN1236" i="12"/>
  <c r="CT1236" i="12"/>
  <c r="CV1236" i="12"/>
  <c r="CD1237" i="12"/>
  <c r="CF1237" i="12"/>
  <c r="CH1237" i="12"/>
  <c r="CJ1237" i="12"/>
  <c r="CN1237" i="12"/>
  <c r="CT1237" i="12"/>
  <c r="CV1237" i="12"/>
  <c r="CD1238" i="12"/>
  <c r="CF1238" i="12"/>
  <c r="CH1238" i="12"/>
  <c r="CJ1238" i="12"/>
  <c r="CN1238" i="12"/>
  <c r="CT1238" i="12"/>
  <c r="CV1238" i="12"/>
  <c r="CD1239" i="12"/>
  <c r="CF1239" i="12"/>
  <c r="CH1239" i="12"/>
  <c r="CJ1239" i="12"/>
  <c r="CN1239" i="12"/>
  <c r="CT1239" i="12"/>
  <c r="CV1239" i="12"/>
  <c r="CD1240" i="12"/>
  <c r="CF1240" i="12"/>
  <c r="CH1240" i="12"/>
  <c r="CJ1240" i="12"/>
  <c r="CN1240" i="12"/>
  <c r="CT1240" i="12"/>
  <c r="CV1240" i="12"/>
  <c r="CD1241" i="12"/>
  <c r="CF1241" i="12"/>
  <c r="CH1241" i="12"/>
  <c r="CJ1241" i="12"/>
  <c r="CN1241" i="12"/>
  <c r="CT1241" i="12"/>
  <c r="CV1241" i="12"/>
  <c r="CD1242" i="12"/>
  <c r="CF1242" i="12"/>
  <c r="CH1242" i="12"/>
  <c r="CJ1242" i="12"/>
  <c r="CN1242" i="12"/>
  <c r="CT1242" i="12"/>
  <c r="CV1242" i="12"/>
  <c r="CD1243" i="12"/>
  <c r="CF1243" i="12"/>
  <c r="CH1243" i="12"/>
  <c r="CJ1243" i="12"/>
  <c r="CN1243" i="12"/>
  <c r="CT1243" i="12"/>
  <c r="CV1243" i="12"/>
  <c r="CD1244" i="12"/>
  <c r="CF1244" i="12"/>
  <c r="CH1244" i="12"/>
  <c r="CJ1244" i="12"/>
  <c r="CN1244" i="12"/>
  <c r="CT1244" i="12"/>
  <c r="CV1244" i="12"/>
  <c r="CD1245" i="12"/>
  <c r="CF1245" i="12"/>
  <c r="CH1245" i="12"/>
  <c r="CJ1245" i="12"/>
  <c r="CN1245" i="12"/>
  <c r="CT1245" i="12"/>
  <c r="CV1245" i="12"/>
  <c r="CD1246" i="12"/>
  <c r="CF1246" i="12"/>
  <c r="CH1246" i="12"/>
  <c r="CJ1246" i="12"/>
  <c r="CN1246" i="12"/>
  <c r="CT1246" i="12"/>
  <c r="CV1246" i="12"/>
  <c r="CD1247" i="12"/>
  <c r="CF1247" i="12"/>
  <c r="CH1247" i="12"/>
  <c r="CJ1247" i="12"/>
  <c r="CN1247" i="12"/>
  <c r="CT1247" i="12"/>
  <c r="CV1247" i="12"/>
  <c r="CD1248" i="12"/>
  <c r="CF1248" i="12"/>
  <c r="CH1248" i="12"/>
  <c r="CJ1248" i="12"/>
  <c r="CN1248" i="12"/>
  <c r="CT1248" i="12"/>
  <c r="CV1248" i="12"/>
  <c r="CD1249" i="12"/>
  <c r="CF1249" i="12"/>
  <c r="CH1249" i="12"/>
  <c r="CJ1249" i="12"/>
  <c r="CN1249" i="12"/>
  <c r="CT1249" i="12"/>
  <c r="CV1249" i="12"/>
  <c r="CD1250" i="12"/>
  <c r="CF1250" i="12"/>
  <c r="CH1250" i="12"/>
  <c r="CJ1250" i="12"/>
  <c r="CN1250" i="12"/>
  <c r="CT1250" i="12"/>
  <c r="CV1250" i="12"/>
  <c r="CD1251" i="12"/>
  <c r="CF1251" i="12"/>
  <c r="CH1251" i="12"/>
  <c r="CJ1251" i="12"/>
  <c r="CN1251" i="12"/>
  <c r="CT1251" i="12"/>
  <c r="CV1251" i="12"/>
  <c r="CD1252" i="12"/>
  <c r="CF1252" i="12"/>
  <c r="CH1252" i="12"/>
  <c r="CJ1252" i="12"/>
  <c r="CN1252" i="12"/>
  <c r="CT1252" i="12"/>
  <c r="CV1252" i="12"/>
  <c r="CD1253" i="12"/>
  <c r="CF1253" i="12"/>
  <c r="CH1253" i="12"/>
  <c r="CJ1253" i="12"/>
  <c r="CN1253" i="12"/>
  <c r="CT1253" i="12"/>
  <c r="CV1253" i="12"/>
  <c r="CD1254" i="12"/>
  <c r="CF1254" i="12"/>
  <c r="CH1254" i="12"/>
  <c r="CJ1254" i="12"/>
  <c r="CN1254" i="12"/>
  <c r="CT1254" i="12"/>
  <c r="CV1254" i="12"/>
  <c r="CD1255" i="12"/>
  <c r="CF1255" i="12"/>
  <c r="CH1255" i="12"/>
  <c r="CJ1255" i="12"/>
  <c r="CN1255" i="12"/>
  <c r="CT1255" i="12"/>
  <c r="CV1255" i="12"/>
  <c r="CD1256" i="12"/>
  <c r="CF1256" i="12"/>
  <c r="CH1256" i="12"/>
  <c r="CJ1256" i="12"/>
  <c r="CN1256" i="12"/>
  <c r="CT1256" i="12"/>
  <c r="CV1256" i="12"/>
  <c r="CD1257" i="12"/>
  <c r="CF1257" i="12"/>
  <c r="CH1257" i="12"/>
  <c r="CJ1257" i="12"/>
  <c r="CN1257" i="12"/>
  <c r="CT1257" i="12"/>
  <c r="CV1257" i="12"/>
  <c r="CD1258" i="12"/>
  <c r="CF1258" i="12"/>
  <c r="CH1258" i="12"/>
  <c r="CJ1258" i="12"/>
  <c r="CN1258" i="12"/>
  <c r="CT1258" i="12"/>
  <c r="CV1258" i="12"/>
  <c r="CD1259" i="12"/>
  <c r="CF1259" i="12"/>
  <c r="CH1259" i="12"/>
  <c r="CJ1259" i="12"/>
  <c r="CN1259" i="12"/>
  <c r="CT1259" i="12"/>
  <c r="CV1259" i="12"/>
  <c r="CD1260" i="12"/>
  <c r="CF1260" i="12"/>
  <c r="CH1260" i="12"/>
  <c r="CJ1260" i="12"/>
  <c r="CN1260" i="12"/>
  <c r="CT1260" i="12"/>
  <c r="CV1260" i="12"/>
  <c r="CD1261" i="12"/>
  <c r="CF1261" i="12"/>
  <c r="CH1261" i="12"/>
  <c r="CJ1261" i="12"/>
  <c r="CN1261" i="12"/>
  <c r="CT1261" i="12"/>
  <c r="CV1261" i="12"/>
  <c r="CD1262" i="12"/>
  <c r="CF1262" i="12"/>
  <c r="CH1262" i="12"/>
  <c r="CJ1262" i="12"/>
  <c r="CN1262" i="12"/>
  <c r="CT1262" i="12"/>
  <c r="CV1262" i="12"/>
  <c r="CD1263" i="12"/>
  <c r="CF1263" i="12"/>
  <c r="CH1263" i="12"/>
  <c r="CJ1263" i="12"/>
  <c r="CN1263" i="12"/>
  <c r="CT1263" i="12"/>
  <c r="CV1263" i="12"/>
  <c r="CD1264" i="12"/>
  <c r="CF1264" i="12"/>
  <c r="CH1264" i="12"/>
  <c r="CJ1264" i="12"/>
  <c r="CN1264" i="12"/>
  <c r="CT1264" i="12"/>
  <c r="CV1264" i="12"/>
  <c r="CD1265" i="12"/>
  <c r="CF1265" i="12"/>
  <c r="CH1265" i="12"/>
  <c r="CJ1265" i="12"/>
  <c r="CN1265" i="12"/>
  <c r="CT1265" i="12"/>
  <c r="CV1265" i="12"/>
  <c r="CD1266" i="12"/>
  <c r="CF1266" i="12"/>
  <c r="CH1266" i="12"/>
  <c r="CJ1266" i="12"/>
  <c r="CN1266" i="12"/>
  <c r="CT1266" i="12"/>
  <c r="CV1266" i="12"/>
  <c r="CD1267" i="12"/>
  <c r="CF1267" i="12"/>
  <c r="CH1267" i="12"/>
  <c r="CJ1267" i="12"/>
  <c r="CN1267" i="12"/>
  <c r="CT1267" i="12"/>
  <c r="CV1267" i="12"/>
  <c r="CD1268" i="12"/>
  <c r="CF1268" i="12"/>
  <c r="CH1268" i="12"/>
  <c r="CJ1268" i="12"/>
  <c r="CN1268" i="12"/>
  <c r="CT1268" i="12"/>
  <c r="CV1268" i="12"/>
  <c r="CD1269" i="12"/>
  <c r="CF1269" i="12"/>
  <c r="CH1269" i="12"/>
  <c r="CJ1269" i="12"/>
  <c r="CN1269" i="12"/>
  <c r="CT1269" i="12"/>
  <c r="CV1269" i="12"/>
  <c r="CD1270" i="12"/>
  <c r="CF1270" i="12"/>
  <c r="CH1270" i="12"/>
  <c r="CJ1270" i="12"/>
  <c r="CN1270" i="12"/>
  <c r="CT1270" i="12"/>
  <c r="CV1270" i="12"/>
  <c r="CD1271" i="12"/>
  <c r="CF1271" i="12"/>
  <c r="CH1271" i="12"/>
  <c r="CJ1271" i="12"/>
  <c r="CN1271" i="12"/>
  <c r="CT1271" i="12"/>
  <c r="CV1271" i="12"/>
  <c r="CD1272" i="12"/>
  <c r="CF1272" i="12"/>
  <c r="CH1272" i="12"/>
  <c r="CJ1272" i="12"/>
  <c r="CN1272" i="12"/>
  <c r="CT1272" i="12"/>
  <c r="CV1272" i="12"/>
  <c r="CD1273" i="12"/>
  <c r="CF1273" i="12"/>
  <c r="CH1273" i="12"/>
  <c r="CJ1273" i="12"/>
  <c r="CN1273" i="12"/>
  <c r="CT1273" i="12"/>
  <c r="CV1273" i="12"/>
  <c r="CD1274" i="12"/>
  <c r="CF1274" i="12"/>
  <c r="CH1274" i="12"/>
  <c r="CJ1274" i="12"/>
  <c r="CN1274" i="12"/>
  <c r="CT1274" i="12"/>
  <c r="CV1274" i="12"/>
  <c r="CD1275" i="12"/>
  <c r="CF1275" i="12"/>
  <c r="CH1275" i="12"/>
  <c r="CJ1275" i="12"/>
  <c r="CN1275" i="12"/>
  <c r="CT1275" i="12"/>
  <c r="CV1275" i="12"/>
  <c r="CD1276" i="12"/>
  <c r="CF1276" i="12"/>
  <c r="CH1276" i="12"/>
  <c r="CJ1276" i="12"/>
  <c r="CN1276" i="12"/>
  <c r="CT1276" i="12"/>
  <c r="CV1276" i="12"/>
  <c r="CD1277" i="12"/>
  <c r="CF1277" i="12"/>
  <c r="CH1277" i="12"/>
  <c r="CJ1277" i="12"/>
  <c r="CN1277" i="12"/>
  <c r="CT1277" i="12"/>
  <c r="CV1277" i="12"/>
  <c r="CD1278" i="12"/>
  <c r="CF1278" i="12"/>
  <c r="CH1278" i="12"/>
  <c r="CJ1278" i="12"/>
  <c r="CN1278" i="12"/>
  <c r="CT1278" i="12"/>
  <c r="CV1278" i="12"/>
  <c r="CD1279" i="12"/>
  <c r="CF1279" i="12"/>
  <c r="CH1279" i="12"/>
  <c r="CJ1279" i="12"/>
  <c r="CN1279" i="12"/>
  <c r="CT1279" i="12"/>
  <c r="CV1279" i="12"/>
  <c r="CD1280" i="12"/>
  <c r="CF1280" i="12"/>
  <c r="CH1280" i="12"/>
  <c r="CJ1280" i="12"/>
  <c r="CN1280" i="12"/>
  <c r="CT1280" i="12"/>
  <c r="CV1280" i="12"/>
  <c r="CD1281" i="12"/>
  <c r="CF1281" i="12"/>
  <c r="CH1281" i="12"/>
  <c r="CJ1281" i="12"/>
  <c r="CN1281" i="12"/>
  <c r="CT1281" i="12"/>
  <c r="CV1281" i="12"/>
  <c r="CD1282" i="12"/>
  <c r="CF1282" i="12"/>
  <c r="CH1282" i="12"/>
  <c r="CJ1282" i="12"/>
  <c r="CN1282" i="12"/>
  <c r="CT1282" i="12"/>
  <c r="CV1282" i="12"/>
  <c r="CD1283" i="12"/>
  <c r="CF1283" i="12"/>
  <c r="CH1283" i="12"/>
  <c r="CJ1283" i="12"/>
  <c r="CN1283" i="12"/>
  <c r="CT1283" i="12"/>
  <c r="CV1283" i="12"/>
  <c r="CD1284" i="12"/>
  <c r="CF1284" i="12"/>
  <c r="CH1284" i="12"/>
  <c r="CJ1284" i="12"/>
  <c r="CN1284" i="12"/>
  <c r="CT1284" i="12"/>
  <c r="CV1284" i="12"/>
  <c r="CD1285" i="12"/>
  <c r="CF1285" i="12"/>
  <c r="CH1285" i="12"/>
  <c r="CJ1285" i="12"/>
  <c r="CN1285" i="12"/>
  <c r="CT1285" i="12"/>
  <c r="CV1285" i="12"/>
  <c r="CD1286" i="12"/>
  <c r="CF1286" i="12"/>
  <c r="CH1286" i="12"/>
  <c r="CJ1286" i="12"/>
  <c r="CN1286" i="12"/>
  <c r="CT1286" i="12"/>
  <c r="CV1286" i="12"/>
  <c r="CD1287" i="12"/>
  <c r="CF1287" i="12"/>
  <c r="CH1287" i="12"/>
  <c r="CJ1287" i="12"/>
  <c r="CN1287" i="12"/>
  <c r="CT1287" i="12"/>
  <c r="CV1287" i="12"/>
  <c r="CD1288" i="12"/>
  <c r="CF1288" i="12"/>
  <c r="CH1288" i="12"/>
  <c r="CJ1288" i="12"/>
  <c r="CN1288" i="12"/>
  <c r="CT1288" i="12"/>
  <c r="CV1288" i="12"/>
  <c r="CD1289" i="12"/>
  <c r="CF1289" i="12"/>
  <c r="CH1289" i="12"/>
  <c r="CJ1289" i="12"/>
  <c r="CN1289" i="12"/>
  <c r="CT1289" i="12"/>
  <c r="CV1289" i="12"/>
  <c r="CD1290" i="12"/>
  <c r="CF1290" i="12"/>
  <c r="CH1290" i="12"/>
  <c r="CJ1290" i="12"/>
  <c r="CN1290" i="12"/>
  <c r="CT1290" i="12"/>
  <c r="CV1290" i="12"/>
  <c r="CD1291" i="12"/>
  <c r="CF1291" i="12"/>
  <c r="CH1291" i="12"/>
  <c r="CJ1291" i="12"/>
  <c r="CN1291" i="12"/>
  <c r="CT1291" i="12"/>
  <c r="CV1291" i="12"/>
  <c r="CD1292" i="12"/>
  <c r="CF1292" i="12"/>
  <c r="CH1292" i="12"/>
  <c r="CJ1292" i="12"/>
  <c r="CN1292" i="12"/>
  <c r="CT1292" i="12"/>
  <c r="CV1292" i="12"/>
  <c r="CD1293" i="12"/>
  <c r="CF1293" i="12"/>
  <c r="CH1293" i="12"/>
  <c r="CJ1293" i="12"/>
  <c r="CN1293" i="12"/>
  <c r="CT1293" i="12"/>
  <c r="CV1293" i="12"/>
  <c r="CD1294" i="12"/>
  <c r="CF1294" i="12"/>
  <c r="CH1294" i="12"/>
  <c r="CJ1294" i="12"/>
  <c r="CN1294" i="12"/>
  <c r="CT1294" i="12"/>
  <c r="CV1294" i="12"/>
  <c r="CD1295" i="12"/>
  <c r="CF1295" i="12"/>
  <c r="CH1295" i="12"/>
  <c r="CJ1295" i="12"/>
  <c r="CN1295" i="12"/>
  <c r="CT1295" i="12"/>
  <c r="CV1295" i="12"/>
  <c r="CD1296" i="12"/>
  <c r="CF1296" i="12"/>
  <c r="CH1296" i="12"/>
  <c r="CJ1296" i="12"/>
  <c r="CN1296" i="12"/>
  <c r="CT1296" i="12"/>
  <c r="CV1296" i="12"/>
  <c r="CD1297" i="12"/>
  <c r="CF1297" i="12"/>
  <c r="CH1297" i="12"/>
  <c r="CJ1297" i="12"/>
  <c r="CN1297" i="12"/>
  <c r="CT1297" i="12"/>
  <c r="CV1297" i="12"/>
  <c r="CD1298" i="12"/>
  <c r="CF1298" i="12"/>
  <c r="CH1298" i="12"/>
  <c r="CJ1298" i="12"/>
  <c r="CN1298" i="12"/>
  <c r="CT1298" i="12"/>
  <c r="CV1298" i="12"/>
  <c r="CD1299" i="12"/>
  <c r="CF1299" i="12"/>
  <c r="CH1299" i="12"/>
  <c r="CJ1299" i="12"/>
  <c r="CN1299" i="12"/>
  <c r="CT1299" i="12"/>
  <c r="CV1299" i="12"/>
  <c r="CD1300" i="12"/>
  <c r="CF1300" i="12"/>
  <c r="CH1300" i="12"/>
  <c r="CJ1300" i="12"/>
  <c r="CN1300" i="12"/>
  <c r="CT1300" i="12"/>
  <c r="CV1300" i="12"/>
  <c r="CD1301" i="12"/>
  <c r="CF1301" i="12"/>
  <c r="CH1301" i="12"/>
  <c r="CJ1301" i="12"/>
  <c r="CN1301" i="12"/>
  <c r="CT1301" i="12"/>
  <c r="CV1301" i="12"/>
  <c r="CD1302" i="12"/>
  <c r="CF1302" i="12"/>
  <c r="CH1302" i="12"/>
  <c r="CJ1302" i="12"/>
  <c r="CN1302" i="12"/>
  <c r="CT1302" i="12"/>
  <c r="CV1302" i="12"/>
  <c r="CD1303" i="12"/>
  <c r="CF1303" i="12"/>
  <c r="CH1303" i="12"/>
  <c r="CJ1303" i="12"/>
  <c r="CN1303" i="12"/>
  <c r="CT1303" i="12"/>
  <c r="CV1303" i="12"/>
  <c r="CD1304" i="12"/>
  <c r="CF1304" i="12"/>
  <c r="CH1304" i="12"/>
  <c r="CJ1304" i="12"/>
  <c r="CN1304" i="12"/>
  <c r="CT1304" i="12"/>
  <c r="CV1304" i="12"/>
  <c r="CD1305" i="12"/>
  <c r="CF1305" i="12"/>
  <c r="CH1305" i="12"/>
  <c r="CJ1305" i="12"/>
  <c r="CN1305" i="12"/>
  <c r="CT1305" i="12"/>
  <c r="CV1305" i="12"/>
  <c r="CD1306" i="12"/>
  <c r="CF1306" i="12"/>
  <c r="CH1306" i="12"/>
  <c r="CJ1306" i="12"/>
  <c r="CN1306" i="12"/>
  <c r="CT1306" i="12"/>
  <c r="CV1306" i="12"/>
  <c r="CD1307" i="12"/>
  <c r="CF1307" i="12"/>
  <c r="CH1307" i="12"/>
  <c r="CJ1307" i="12"/>
  <c r="CN1307" i="12"/>
  <c r="CT1307" i="12"/>
  <c r="CV1307" i="12"/>
  <c r="CD1308" i="12"/>
  <c r="CF1308" i="12"/>
  <c r="CH1308" i="12"/>
  <c r="CJ1308" i="12"/>
  <c r="CN1308" i="12"/>
  <c r="CT1308" i="12"/>
  <c r="CV1308" i="12"/>
  <c r="CD1309" i="12"/>
  <c r="CF1309" i="12"/>
  <c r="CH1309" i="12"/>
  <c r="CJ1309" i="12"/>
  <c r="CN1309" i="12"/>
  <c r="CT1309" i="12"/>
  <c r="CV1309" i="12"/>
  <c r="CD1310" i="12"/>
  <c r="CF1310" i="12"/>
  <c r="CH1310" i="12"/>
  <c r="CJ1310" i="12"/>
  <c r="CN1310" i="12"/>
  <c r="CT1310" i="12"/>
  <c r="CV1310" i="12"/>
  <c r="CD1311" i="12"/>
  <c r="CF1311" i="12"/>
  <c r="CH1311" i="12"/>
  <c r="CJ1311" i="12"/>
  <c r="CN1311" i="12"/>
  <c r="CT1311" i="12"/>
  <c r="CV1311" i="12"/>
  <c r="CD1312" i="12"/>
  <c r="CF1312" i="12"/>
  <c r="CH1312" i="12"/>
  <c r="CJ1312" i="12"/>
  <c r="CN1312" i="12"/>
  <c r="CT1312" i="12"/>
  <c r="CV1312" i="12"/>
  <c r="CD1313" i="12"/>
  <c r="CF1313" i="12"/>
  <c r="CH1313" i="12"/>
  <c r="CJ1313" i="12"/>
  <c r="CN1313" i="12"/>
  <c r="CT1313" i="12"/>
  <c r="CV1313" i="12"/>
  <c r="CD1314" i="12"/>
  <c r="CF1314" i="12"/>
  <c r="CH1314" i="12"/>
  <c r="CJ1314" i="12"/>
  <c r="CN1314" i="12"/>
  <c r="CT1314" i="12"/>
  <c r="CV1314" i="12"/>
  <c r="CD1315" i="12"/>
  <c r="CF1315" i="12"/>
  <c r="CH1315" i="12"/>
  <c r="CJ1315" i="12"/>
  <c r="CN1315" i="12"/>
  <c r="CT1315" i="12"/>
  <c r="CV1315" i="12"/>
  <c r="CD1316" i="12"/>
  <c r="CF1316" i="12"/>
  <c r="CH1316" i="12"/>
  <c r="CJ1316" i="12"/>
  <c r="CN1316" i="12"/>
  <c r="CT1316" i="12"/>
  <c r="CV1316" i="12"/>
  <c r="CD1317" i="12"/>
  <c r="CF1317" i="12"/>
  <c r="CH1317" i="12"/>
  <c r="CJ1317" i="12"/>
  <c r="CN1317" i="12"/>
  <c r="CT1317" i="12"/>
  <c r="CV1317" i="12"/>
  <c r="CD1318" i="12"/>
  <c r="CF1318" i="12"/>
  <c r="CH1318" i="12"/>
  <c r="CJ1318" i="12"/>
  <c r="CN1318" i="12"/>
  <c r="CT1318" i="12"/>
  <c r="CV1318" i="12"/>
  <c r="CD1319" i="12"/>
  <c r="CF1319" i="12"/>
  <c r="CH1319" i="12"/>
  <c r="CJ1319" i="12"/>
  <c r="CN1319" i="12"/>
  <c r="CT1319" i="12"/>
  <c r="CV1319" i="12"/>
  <c r="CD1320" i="12"/>
  <c r="CF1320" i="12"/>
  <c r="CH1320" i="12"/>
  <c r="CJ1320" i="12"/>
  <c r="CN1320" i="12"/>
  <c r="CT1320" i="12"/>
  <c r="CV1320" i="12"/>
  <c r="CD1321" i="12"/>
  <c r="CF1321" i="12"/>
  <c r="CH1321" i="12"/>
  <c r="CJ1321" i="12"/>
  <c r="CN1321" i="12"/>
  <c r="CT1321" i="12"/>
  <c r="CV1321" i="12"/>
  <c r="CD1322" i="12"/>
  <c r="CF1322" i="12"/>
  <c r="CH1322" i="12"/>
  <c r="CJ1322" i="12"/>
  <c r="CN1322" i="12"/>
  <c r="CT1322" i="12"/>
  <c r="CV1322" i="12"/>
  <c r="CD1323" i="12"/>
  <c r="CF1323" i="12"/>
  <c r="CH1323" i="12"/>
  <c r="CJ1323" i="12"/>
  <c r="CN1323" i="12"/>
  <c r="CT1323" i="12"/>
  <c r="CV1323" i="12"/>
  <c r="CD1324" i="12"/>
  <c r="CF1324" i="12"/>
  <c r="CH1324" i="12"/>
  <c r="CJ1324" i="12"/>
  <c r="CN1324" i="12"/>
  <c r="CT1324" i="12"/>
  <c r="CV1324" i="12"/>
  <c r="CD1325" i="12"/>
  <c r="CF1325" i="12"/>
  <c r="CH1325" i="12"/>
  <c r="CJ1325" i="12"/>
  <c r="CN1325" i="12"/>
  <c r="CT1325" i="12"/>
  <c r="CV1325" i="12"/>
  <c r="CD1326" i="12"/>
  <c r="CF1326" i="12"/>
  <c r="CH1326" i="12"/>
  <c r="CJ1326" i="12"/>
  <c r="CN1326" i="12"/>
  <c r="CT1326" i="12"/>
  <c r="CV1326" i="12"/>
  <c r="CD1327" i="12"/>
  <c r="CF1327" i="12"/>
  <c r="CH1327" i="12"/>
  <c r="CJ1327" i="12"/>
  <c r="CN1327" i="12"/>
  <c r="CT1327" i="12"/>
  <c r="CV1327" i="12"/>
  <c r="CD1328" i="12"/>
  <c r="CF1328" i="12"/>
  <c r="CH1328" i="12"/>
  <c r="CJ1328" i="12"/>
  <c r="CN1328" i="12"/>
  <c r="CT1328" i="12"/>
  <c r="CV1328" i="12"/>
  <c r="CD1329" i="12"/>
  <c r="CF1329" i="12"/>
  <c r="CH1329" i="12"/>
  <c r="CJ1329" i="12"/>
  <c r="CN1329" i="12"/>
  <c r="CT1329" i="12"/>
  <c r="CV1329" i="12"/>
  <c r="CD1330" i="12"/>
  <c r="CF1330" i="12"/>
  <c r="CH1330" i="12"/>
  <c r="CJ1330" i="12"/>
  <c r="CN1330" i="12"/>
  <c r="CT1330" i="12"/>
  <c r="CV1330" i="12"/>
  <c r="CD1331" i="12"/>
  <c r="CF1331" i="12"/>
  <c r="CH1331" i="12"/>
  <c r="CJ1331" i="12"/>
  <c r="CN1331" i="12"/>
  <c r="CT1331" i="12"/>
  <c r="CV1331" i="12"/>
  <c r="CD1332" i="12"/>
  <c r="CF1332" i="12"/>
  <c r="CH1332" i="12"/>
  <c r="CJ1332" i="12"/>
  <c r="CN1332" i="12"/>
  <c r="CT1332" i="12"/>
  <c r="CV1332" i="12"/>
  <c r="CD1333" i="12"/>
  <c r="CF1333" i="12"/>
  <c r="CH1333" i="12"/>
  <c r="CJ1333" i="12"/>
  <c r="CN1333" i="12"/>
  <c r="CT1333" i="12"/>
  <c r="CV1333" i="12"/>
  <c r="CD1334" i="12"/>
  <c r="CF1334" i="12"/>
  <c r="CH1334" i="12"/>
  <c r="CJ1334" i="12"/>
  <c r="CN1334" i="12"/>
  <c r="CT1334" i="12"/>
  <c r="CV1334" i="12"/>
  <c r="CD1335" i="12"/>
  <c r="CF1335" i="12"/>
  <c r="CH1335" i="12"/>
  <c r="CJ1335" i="12"/>
  <c r="CN1335" i="12"/>
  <c r="CT1335" i="12"/>
  <c r="CV1335" i="12"/>
  <c r="CD1336" i="12"/>
  <c r="CF1336" i="12"/>
  <c r="CH1336" i="12"/>
  <c r="CJ1336" i="12"/>
  <c r="CN1336" i="12"/>
  <c r="CT1336" i="12"/>
  <c r="CV1336" i="12"/>
  <c r="CD1337" i="12"/>
  <c r="CF1337" i="12"/>
  <c r="CH1337" i="12"/>
  <c r="CJ1337" i="12"/>
  <c r="CN1337" i="12"/>
  <c r="CT1337" i="12"/>
  <c r="CV1337" i="12"/>
  <c r="CD1338" i="12"/>
  <c r="CF1338" i="12"/>
  <c r="CH1338" i="12"/>
  <c r="CJ1338" i="12"/>
  <c r="CN1338" i="12"/>
  <c r="CT1338" i="12"/>
  <c r="CV1338" i="12"/>
  <c r="CD1339" i="12"/>
  <c r="CF1339" i="12"/>
  <c r="CH1339" i="12"/>
  <c r="CJ1339" i="12"/>
  <c r="CN1339" i="12"/>
  <c r="CT1339" i="12"/>
  <c r="CV1339" i="12"/>
  <c r="CD1340" i="12"/>
  <c r="CF1340" i="12"/>
  <c r="CH1340" i="12"/>
  <c r="CJ1340" i="12"/>
  <c r="CN1340" i="12"/>
  <c r="CT1340" i="12"/>
  <c r="CV1340" i="12"/>
  <c r="CD1341" i="12"/>
  <c r="CF1341" i="12"/>
  <c r="CH1341" i="12"/>
  <c r="CJ1341" i="12"/>
  <c r="CN1341" i="12"/>
  <c r="CT1341" i="12"/>
  <c r="CV1341" i="12"/>
  <c r="CD1342" i="12"/>
  <c r="CF1342" i="12"/>
  <c r="CH1342" i="12"/>
  <c r="CJ1342" i="12"/>
  <c r="CN1342" i="12"/>
  <c r="CT1342" i="12"/>
  <c r="CV1342" i="12"/>
  <c r="CD1343" i="12"/>
  <c r="CF1343" i="12"/>
  <c r="CH1343" i="12"/>
  <c r="CJ1343" i="12"/>
  <c r="CN1343" i="12"/>
  <c r="CT1343" i="12"/>
  <c r="CV1343" i="12"/>
  <c r="CD1344" i="12"/>
  <c r="CF1344" i="12"/>
  <c r="CH1344" i="12"/>
  <c r="CJ1344" i="12"/>
  <c r="CN1344" i="12"/>
  <c r="CT1344" i="12"/>
  <c r="CV1344" i="12"/>
  <c r="CD1345" i="12"/>
  <c r="CF1345" i="12"/>
  <c r="CH1345" i="12"/>
  <c r="CJ1345" i="12"/>
  <c r="CN1345" i="12"/>
  <c r="CT1345" i="12"/>
  <c r="CV1345" i="12"/>
  <c r="CD1346" i="12"/>
  <c r="CF1346" i="12"/>
  <c r="CH1346" i="12"/>
  <c r="CJ1346" i="12"/>
  <c r="CN1346" i="12"/>
  <c r="CT1346" i="12"/>
  <c r="CV1346" i="12"/>
  <c r="CD1347" i="12"/>
  <c r="CF1347" i="12"/>
  <c r="CH1347" i="12"/>
  <c r="CJ1347" i="12"/>
  <c r="CN1347" i="12"/>
  <c r="CT1347" i="12"/>
  <c r="CV1347" i="12"/>
  <c r="CD1348" i="12"/>
  <c r="CF1348" i="12"/>
  <c r="CH1348" i="12"/>
  <c r="CJ1348" i="12"/>
  <c r="CN1348" i="12"/>
  <c r="CT1348" i="12"/>
  <c r="CV1348" i="12"/>
  <c r="CD1349" i="12"/>
  <c r="CF1349" i="12"/>
  <c r="CH1349" i="12"/>
  <c r="CJ1349" i="12"/>
  <c r="CN1349" i="12"/>
  <c r="CT1349" i="12"/>
  <c r="CV1349" i="12"/>
  <c r="CD1350" i="12"/>
  <c r="CF1350" i="12"/>
  <c r="CH1350" i="12"/>
  <c r="CJ1350" i="12"/>
  <c r="CN1350" i="12"/>
  <c r="CT1350" i="12"/>
  <c r="CV1350" i="12"/>
  <c r="CD1351" i="12"/>
  <c r="CF1351" i="12"/>
  <c r="CH1351" i="12"/>
  <c r="CJ1351" i="12"/>
  <c r="CN1351" i="12"/>
  <c r="CT1351" i="12"/>
  <c r="CV1351" i="12"/>
  <c r="CD1352" i="12"/>
  <c r="CF1352" i="12"/>
  <c r="CH1352" i="12"/>
  <c r="CJ1352" i="12"/>
  <c r="CN1352" i="12"/>
  <c r="CT1352" i="12"/>
  <c r="CV1352" i="12"/>
  <c r="CD1353" i="12"/>
  <c r="CF1353" i="12"/>
  <c r="CH1353" i="12"/>
  <c r="CJ1353" i="12"/>
  <c r="CN1353" i="12"/>
  <c r="CT1353" i="12"/>
  <c r="CV1353" i="12"/>
  <c r="CD1354" i="12"/>
  <c r="CF1354" i="12"/>
  <c r="CH1354" i="12"/>
  <c r="CJ1354" i="12"/>
  <c r="CN1354" i="12"/>
  <c r="CT1354" i="12"/>
  <c r="CV1354" i="12"/>
  <c r="CD1355" i="12"/>
  <c r="CF1355" i="12"/>
  <c r="CH1355" i="12"/>
  <c r="CJ1355" i="12"/>
  <c r="CN1355" i="12"/>
  <c r="CT1355" i="12"/>
  <c r="CV1355" i="12"/>
  <c r="CD1356" i="12"/>
  <c r="CF1356" i="12"/>
  <c r="CH1356" i="12"/>
  <c r="CJ1356" i="12"/>
  <c r="CN1356" i="12"/>
  <c r="CT1356" i="12"/>
  <c r="CV1356" i="12"/>
  <c r="CD1357" i="12"/>
  <c r="CF1357" i="12"/>
  <c r="CH1357" i="12"/>
  <c r="CJ1357" i="12"/>
  <c r="CN1357" i="12"/>
  <c r="CT1357" i="12"/>
  <c r="CV1357" i="12"/>
  <c r="CD1358" i="12"/>
  <c r="CF1358" i="12"/>
  <c r="CH1358" i="12"/>
  <c r="CJ1358" i="12"/>
  <c r="CN1358" i="12"/>
  <c r="CT1358" i="12"/>
  <c r="CV1358" i="12"/>
  <c r="CD1359" i="12"/>
  <c r="CF1359" i="12"/>
  <c r="CH1359" i="12"/>
  <c r="CJ1359" i="12"/>
  <c r="CN1359" i="12"/>
  <c r="CT1359" i="12"/>
  <c r="CV1359" i="12"/>
  <c r="CD1360" i="12"/>
  <c r="CF1360" i="12"/>
  <c r="CH1360" i="12"/>
  <c r="CJ1360" i="12"/>
  <c r="CN1360" i="12"/>
  <c r="CT1360" i="12"/>
  <c r="CV1360" i="12"/>
  <c r="CD1361" i="12"/>
  <c r="CF1361" i="12"/>
  <c r="CH1361" i="12"/>
  <c r="CJ1361" i="12"/>
  <c r="CN1361" i="12"/>
  <c r="CT1361" i="12"/>
  <c r="CV1361" i="12"/>
  <c r="CD1362" i="12"/>
  <c r="CF1362" i="12"/>
  <c r="CH1362" i="12"/>
  <c r="CJ1362" i="12"/>
  <c r="CN1362" i="12"/>
  <c r="CT1362" i="12"/>
  <c r="CV1362" i="12"/>
  <c r="CD1363" i="12"/>
  <c r="CF1363" i="12"/>
  <c r="CH1363" i="12"/>
  <c r="CJ1363" i="12"/>
  <c r="CN1363" i="12"/>
  <c r="CT1363" i="12"/>
  <c r="CV1363" i="12"/>
  <c r="CD1364" i="12"/>
  <c r="CF1364" i="12"/>
  <c r="CH1364" i="12"/>
  <c r="CJ1364" i="12"/>
  <c r="CN1364" i="12"/>
  <c r="CT1364" i="12"/>
  <c r="CV1364" i="12"/>
  <c r="CD1365" i="12"/>
  <c r="CF1365" i="12"/>
  <c r="CH1365" i="12"/>
  <c r="CJ1365" i="12"/>
  <c r="CN1365" i="12"/>
  <c r="CT1365" i="12"/>
  <c r="CV1365" i="12"/>
  <c r="CD1366" i="12"/>
  <c r="CF1366" i="12"/>
  <c r="CH1366" i="12"/>
  <c r="CJ1366" i="12"/>
  <c r="CN1366" i="12"/>
  <c r="CT1366" i="12"/>
  <c r="CV1366" i="12"/>
  <c r="CD1367" i="12"/>
  <c r="CF1367" i="12"/>
  <c r="CH1367" i="12"/>
  <c r="CJ1367" i="12"/>
  <c r="CN1367" i="12"/>
  <c r="CT1367" i="12"/>
  <c r="CV1367" i="12"/>
  <c r="CD1368" i="12"/>
  <c r="CF1368" i="12"/>
  <c r="CH1368" i="12"/>
  <c r="CJ1368" i="12"/>
  <c r="CN1368" i="12"/>
  <c r="CT1368" i="12"/>
  <c r="CV1368" i="12"/>
  <c r="CD1369" i="12"/>
  <c r="CF1369" i="12"/>
  <c r="CH1369" i="12"/>
  <c r="CJ1369" i="12"/>
  <c r="CN1369" i="12"/>
  <c r="CT1369" i="12"/>
  <c r="CV1369" i="12"/>
  <c r="CD1370" i="12"/>
  <c r="CF1370" i="12"/>
  <c r="CH1370" i="12"/>
  <c r="CJ1370" i="12"/>
  <c r="CN1370" i="12"/>
  <c r="CT1370" i="12"/>
  <c r="CV1370" i="12"/>
  <c r="CD1371" i="12"/>
  <c r="CF1371" i="12"/>
  <c r="CH1371" i="12"/>
  <c r="CJ1371" i="12"/>
  <c r="CN1371" i="12"/>
  <c r="CT1371" i="12"/>
  <c r="CV1371" i="12"/>
  <c r="CD1372" i="12"/>
  <c r="CF1372" i="12"/>
  <c r="CH1372" i="12"/>
  <c r="CJ1372" i="12"/>
  <c r="CN1372" i="12"/>
  <c r="CT1372" i="12"/>
  <c r="CV1372" i="12"/>
  <c r="CD1373" i="12"/>
  <c r="CF1373" i="12"/>
  <c r="CH1373" i="12"/>
  <c r="CJ1373" i="12"/>
  <c r="CN1373" i="12"/>
  <c r="CT1373" i="12"/>
  <c r="CV1373" i="12"/>
  <c r="CD1374" i="12"/>
  <c r="CF1374" i="12"/>
  <c r="CH1374" i="12"/>
  <c r="CJ1374" i="12"/>
  <c r="CN1374" i="12"/>
  <c r="CT1374" i="12"/>
  <c r="CV1374" i="12"/>
  <c r="CD1375" i="12"/>
  <c r="CF1375" i="12"/>
  <c r="CH1375" i="12"/>
  <c r="CJ1375" i="12"/>
  <c r="CN1375" i="12"/>
  <c r="CT1375" i="12"/>
  <c r="CV1375" i="12"/>
  <c r="CD1376" i="12"/>
  <c r="CF1376" i="12"/>
  <c r="CH1376" i="12"/>
  <c r="CJ1376" i="12"/>
  <c r="CN1376" i="12"/>
  <c r="CT1376" i="12"/>
  <c r="CV1376" i="12"/>
  <c r="CD1377" i="12"/>
  <c r="CF1377" i="12"/>
  <c r="CH1377" i="12"/>
  <c r="CJ1377" i="12"/>
  <c r="CN1377" i="12"/>
  <c r="CT1377" i="12"/>
  <c r="CV1377" i="12"/>
  <c r="CD1378" i="12"/>
  <c r="CF1378" i="12"/>
  <c r="CH1378" i="12"/>
  <c r="CJ1378" i="12"/>
  <c r="CN1378" i="12"/>
  <c r="CT1378" i="12"/>
  <c r="CV1378" i="12"/>
  <c r="CD1379" i="12"/>
  <c r="CF1379" i="12"/>
  <c r="CH1379" i="12"/>
  <c r="CJ1379" i="12"/>
  <c r="CN1379" i="12"/>
  <c r="CT1379" i="12"/>
  <c r="CV1379" i="12"/>
  <c r="CD1380" i="12"/>
  <c r="CF1380" i="12"/>
  <c r="CH1380" i="12"/>
  <c r="CJ1380" i="12"/>
  <c r="CN1380" i="12"/>
  <c r="CT1380" i="12"/>
  <c r="CV1380" i="12"/>
  <c r="CD1381" i="12"/>
  <c r="CF1381" i="12"/>
  <c r="CH1381" i="12"/>
  <c r="CJ1381" i="12"/>
  <c r="CN1381" i="12"/>
  <c r="CT1381" i="12"/>
  <c r="CV1381" i="12"/>
  <c r="CD1382" i="12"/>
  <c r="CF1382" i="12"/>
  <c r="CH1382" i="12"/>
  <c r="CJ1382" i="12"/>
  <c r="CN1382" i="12"/>
  <c r="CT1382" i="12"/>
  <c r="CV1382" i="12"/>
  <c r="CD1383" i="12"/>
  <c r="CF1383" i="12"/>
  <c r="CH1383" i="12"/>
  <c r="CJ1383" i="12"/>
  <c r="CN1383" i="12"/>
  <c r="CT1383" i="12"/>
  <c r="CV1383" i="12"/>
  <c r="CD1384" i="12"/>
  <c r="CF1384" i="12"/>
  <c r="CH1384" i="12"/>
  <c r="CJ1384" i="12"/>
  <c r="CN1384" i="12"/>
  <c r="CT1384" i="12"/>
  <c r="CV1384" i="12"/>
  <c r="CD1385" i="12"/>
  <c r="CF1385" i="12"/>
  <c r="CH1385" i="12"/>
  <c r="CJ1385" i="12"/>
  <c r="CN1385" i="12"/>
  <c r="CT1385" i="12"/>
  <c r="CV1385" i="12"/>
  <c r="CD1386" i="12"/>
  <c r="CF1386" i="12"/>
  <c r="CH1386" i="12"/>
  <c r="CJ1386" i="12"/>
  <c r="CN1386" i="12"/>
  <c r="CT1386" i="12"/>
  <c r="CV1386" i="12"/>
  <c r="CD1387" i="12"/>
  <c r="CF1387" i="12"/>
  <c r="CH1387" i="12"/>
  <c r="CJ1387" i="12"/>
  <c r="CN1387" i="12"/>
  <c r="CT1387" i="12"/>
  <c r="CV1387" i="12"/>
  <c r="CD1388" i="12"/>
  <c r="CF1388" i="12"/>
  <c r="CH1388" i="12"/>
  <c r="CJ1388" i="12"/>
  <c r="CN1388" i="12"/>
  <c r="CT1388" i="12"/>
  <c r="CV1388" i="12"/>
  <c r="CD1389" i="12"/>
  <c r="CF1389" i="12"/>
  <c r="CH1389" i="12"/>
  <c r="CJ1389" i="12"/>
  <c r="CN1389" i="12"/>
  <c r="CT1389" i="12"/>
  <c r="CV1389" i="12"/>
  <c r="CD1390" i="12"/>
  <c r="CF1390" i="12"/>
  <c r="CH1390" i="12"/>
  <c r="CJ1390" i="12"/>
  <c r="CN1390" i="12"/>
  <c r="CT1390" i="12"/>
  <c r="CV1390" i="12"/>
  <c r="CD1391" i="12"/>
  <c r="CF1391" i="12"/>
  <c r="CH1391" i="12"/>
  <c r="CJ1391" i="12"/>
  <c r="CN1391" i="12"/>
  <c r="CT1391" i="12"/>
  <c r="CV1391" i="12"/>
  <c r="CD1392" i="12"/>
  <c r="CF1392" i="12"/>
  <c r="CH1392" i="12"/>
  <c r="CJ1392" i="12"/>
  <c r="CN1392" i="12"/>
  <c r="CT1392" i="12"/>
  <c r="CV1392" i="12"/>
  <c r="CD1393" i="12"/>
  <c r="CF1393" i="12"/>
  <c r="CH1393" i="12"/>
  <c r="CJ1393" i="12"/>
  <c r="CN1393" i="12"/>
  <c r="CT1393" i="12"/>
  <c r="CV1393" i="12"/>
  <c r="CD1394" i="12"/>
  <c r="CF1394" i="12"/>
  <c r="CH1394" i="12"/>
  <c r="CJ1394" i="12"/>
  <c r="CN1394" i="12"/>
  <c r="CT1394" i="12"/>
  <c r="CV1394" i="12"/>
  <c r="CD1395" i="12"/>
  <c r="CF1395" i="12"/>
  <c r="CH1395" i="12"/>
  <c r="CJ1395" i="12"/>
  <c r="CN1395" i="12"/>
  <c r="CT1395" i="12"/>
  <c r="CV1395" i="12"/>
  <c r="CD1396" i="12"/>
  <c r="CF1396" i="12"/>
  <c r="CH1396" i="12"/>
  <c r="CJ1396" i="12"/>
  <c r="CN1396" i="12"/>
  <c r="CT1396" i="12"/>
  <c r="CV1396" i="12"/>
  <c r="CD1397" i="12"/>
  <c r="CF1397" i="12"/>
  <c r="CH1397" i="12"/>
  <c r="CJ1397" i="12"/>
  <c r="CN1397" i="12"/>
  <c r="CT1397" i="12"/>
  <c r="CV1397" i="12"/>
  <c r="CD1398" i="12"/>
  <c r="CF1398" i="12"/>
  <c r="CH1398" i="12"/>
  <c r="CJ1398" i="12"/>
  <c r="CN1398" i="12"/>
  <c r="CT1398" i="12"/>
  <c r="CV1398" i="12"/>
  <c r="CD1399" i="12"/>
  <c r="CF1399" i="12"/>
  <c r="CH1399" i="12"/>
  <c r="CJ1399" i="12"/>
  <c r="CN1399" i="12"/>
  <c r="CT1399" i="12"/>
  <c r="CV1399" i="12"/>
  <c r="CD1400" i="12"/>
  <c r="CF1400" i="12"/>
  <c r="CH1400" i="12"/>
  <c r="CJ1400" i="12"/>
  <c r="CN1400" i="12"/>
  <c r="CT1400" i="12"/>
  <c r="CV1400" i="12"/>
  <c r="CD1401" i="12"/>
  <c r="CF1401" i="12"/>
  <c r="CH1401" i="12"/>
  <c r="CJ1401" i="12"/>
  <c r="CN1401" i="12"/>
  <c r="CT1401" i="12"/>
  <c r="CV1401" i="12"/>
  <c r="CD1402" i="12"/>
  <c r="CF1402" i="12"/>
  <c r="CH1402" i="12"/>
  <c r="CJ1402" i="12"/>
  <c r="CN1402" i="12"/>
  <c r="CT1402" i="12"/>
  <c r="CV1402" i="12"/>
  <c r="CD1403" i="12"/>
  <c r="CF1403" i="12"/>
  <c r="CH1403" i="12"/>
  <c r="CJ1403" i="12"/>
  <c r="CN1403" i="12"/>
  <c r="CT1403" i="12"/>
  <c r="CV1403" i="12"/>
  <c r="CD1404" i="12"/>
  <c r="CF1404" i="12"/>
  <c r="CH1404" i="12"/>
  <c r="CJ1404" i="12"/>
  <c r="CN1404" i="12"/>
  <c r="CT1404" i="12"/>
  <c r="CV1404" i="12"/>
  <c r="CD1405" i="12"/>
  <c r="CF1405" i="12"/>
  <c r="CH1405" i="12"/>
  <c r="CJ1405" i="12"/>
  <c r="CN1405" i="12"/>
  <c r="CT1405" i="12"/>
  <c r="CV1405" i="12"/>
  <c r="CD1406" i="12"/>
  <c r="CF1406" i="12"/>
  <c r="CH1406" i="12"/>
  <c r="CJ1406" i="12"/>
  <c r="CN1406" i="12"/>
  <c r="CT1406" i="12"/>
  <c r="CV1406" i="12"/>
  <c r="CD1407" i="12"/>
  <c r="CF1407" i="12"/>
  <c r="CH1407" i="12"/>
  <c r="CJ1407" i="12"/>
  <c r="CN1407" i="12"/>
  <c r="CT1407" i="12"/>
  <c r="CV1407" i="12"/>
  <c r="CD1408" i="12"/>
  <c r="CF1408" i="12"/>
  <c r="CH1408" i="12"/>
  <c r="CJ1408" i="12"/>
  <c r="CN1408" i="12"/>
  <c r="CT1408" i="12"/>
  <c r="CV1408" i="12"/>
  <c r="CD1409" i="12"/>
  <c r="CF1409" i="12"/>
  <c r="CH1409" i="12"/>
  <c r="CJ1409" i="12"/>
  <c r="CN1409" i="12"/>
  <c r="CT1409" i="12"/>
  <c r="CV1409" i="12"/>
  <c r="CD1410" i="12"/>
  <c r="CF1410" i="12"/>
  <c r="CH1410" i="12"/>
  <c r="CJ1410" i="12"/>
  <c r="CN1410" i="12"/>
  <c r="CT1410" i="12"/>
  <c r="CV1410" i="12"/>
  <c r="CD1411" i="12"/>
  <c r="CF1411" i="12"/>
  <c r="CH1411" i="12"/>
  <c r="CJ1411" i="12"/>
  <c r="CN1411" i="12"/>
  <c r="CT1411" i="12"/>
  <c r="CV1411" i="12"/>
  <c r="CD1412" i="12"/>
  <c r="CF1412" i="12"/>
  <c r="CH1412" i="12"/>
  <c r="CJ1412" i="12"/>
  <c r="CN1412" i="12"/>
  <c r="CT1412" i="12"/>
  <c r="CV1412" i="12"/>
  <c r="CD1413" i="12"/>
  <c r="CF1413" i="12"/>
  <c r="CH1413" i="12"/>
  <c r="CJ1413" i="12"/>
  <c r="CN1413" i="12"/>
  <c r="CT1413" i="12"/>
  <c r="CV1413" i="12"/>
  <c r="CD1414" i="12"/>
  <c r="CF1414" i="12"/>
  <c r="CH1414" i="12"/>
  <c r="CJ1414" i="12"/>
  <c r="CN1414" i="12"/>
  <c r="CT1414" i="12"/>
  <c r="CV1414" i="12"/>
  <c r="CD1415" i="12"/>
  <c r="CF1415" i="12"/>
  <c r="CH1415" i="12"/>
  <c r="CJ1415" i="12"/>
  <c r="CN1415" i="12"/>
  <c r="CT1415" i="12"/>
  <c r="CV1415" i="12"/>
  <c r="CD1416" i="12"/>
  <c r="CF1416" i="12"/>
  <c r="CH1416" i="12"/>
  <c r="CJ1416" i="12"/>
  <c r="CN1416" i="12"/>
  <c r="CT1416" i="12"/>
  <c r="CV1416" i="12"/>
  <c r="CD1417" i="12"/>
  <c r="CF1417" i="12"/>
  <c r="CH1417" i="12"/>
  <c r="CJ1417" i="12"/>
  <c r="CN1417" i="12"/>
  <c r="CT1417" i="12"/>
  <c r="CV1417" i="12"/>
  <c r="CD1418" i="12"/>
  <c r="CF1418" i="12"/>
  <c r="CH1418" i="12"/>
  <c r="CJ1418" i="12"/>
  <c r="CN1418" i="12"/>
  <c r="CT1418" i="12"/>
  <c r="CV1418" i="12"/>
  <c r="CD1419" i="12"/>
  <c r="CF1419" i="12"/>
  <c r="CH1419" i="12"/>
  <c r="CJ1419" i="12"/>
  <c r="CN1419" i="12"/>
  <c r="CT1419" i="12"/>
  <c r="CV1419" i="12"/>
  <c r="CD1420" i="12"/>
  <c r="CF1420" i="12"/>
  <c r="CH1420" i="12"/>
  <c r="CJ1420" i="12"/>
  <c r="CN1420" i="12"/>
  <c r="CT1420" i="12"/>
  <c r="CV1420" i="12"/>
  <c r="CD1421" i="12"/>
  <c r="CF1421" i="12"/>
  <c r="CH1421" i="12"/>
  <c r="CJ1421" i="12"/>
  <c r="CN1421" i="12"/>
  <c r="CT1421" i="12"/>
  <c r="CV1421" i="12"/>
  <c r="CD1422" i="12"/>
  <c r="CF1422" i="12"/>
  <c r="CH1422" i="12"/>
  <c r="CJ1422" i="12"/>
  <c r="CN1422" i="12"/>
  <c r="CT1422" i="12"/>
  <c r="CV1422" i="12"/>
  <c r="CD1423" i="12"/>
  <c r="CF1423" i="12"/>
  <c r="CH1423" i="12"/>
  <c r="CJ1423" i="12"/>
  <c r="CN1423" i="12"/>
  <c r="CT1423" i="12"/>
  <c r="CV1423" i="12"/>
  <c r="CD1424" i="12"/>
  <c r="CF1424" i="12"/>
  <c r="CH1424" i="12"/>
  <c r="CJ1424" i="12"/>
  <c r="CN1424" i="12"/>
  <c r="CT1424" i="12"/>
  <c r="CV1424" i="12"/>
  <c r="CD1425" i="12"/>
  <c r="CF1425" i="12"/>
  <c r="CH1425" i="12"/>
  <c r="CJ1425" i="12"/>
  <c r="CN1425" i="12"/>
  <c r="CT1425" i="12"/>
  <c r="CV1425" i="12"/>
  <c r="CD1426" i="12"/>
  <c r="CF1426" i="12"/>
  <c r="CH1426" i="12"/>
  <c r="CJ1426" i="12"/>
  <c r="CN1426" i="12"/>
  <c r="CT1426" i="12"/>
  <c r="CV1426" i="12"/>
  <c r="CD1427" i="12"/>
  <c r="CF1427" i="12"/>
  <c r="CH1427" i="12"/>
  <c r="CJ1427" i="12"/>
  <c r="CN1427" i="12"/>
  <c r="CT1427" i="12"/>
  <c r="CV1427" i="12"/>
  <c r="CD1428" i="12"/>
  <c r="CF1428" i="12"/>
  <c r="CH1428" i="12"/>
  <c r="CJ1428" i="12"/>
  <c r="CN1428" i="12"/>
  <c r="CT1428" i="12"/>
  <c r="CV1428" i="12"/>
  <c r="CD1429" i="12"/>
  <c r="CF1429" i="12"/>
  <c r="CH1429" i="12"/>
  <c r="CJ1429" i="12"/>
  <c r="CN1429" i="12"/>
  <c r="CT1429" i="12"/>
  <c r="CV1429" i="12"/>
  <c r="CD1430" i="12"/>
  <c r="CF1430" i="12"/>
  <c r="CH1430" i="12"/>
  <c r="CJ1430" i="12"/>
  <c r="CN1430" i="12"/>
  <c r="CT1430" i="12"/>
  <c r="CV1430" i="12"/>
  <c r="CD1431" i="12"/>
  <c r="CF1431" i="12"/>
  <c r="CH1431" i="12"/>
  <c r="CJ1431" i="12"/>
  <c r="CN1431" i="12"/>
  <c r="CT1431" i="12"/>
  <c r="CV1431" i="12"/>
  <c r="CD1432" i="12"/>
  <c r="CF1432" i="12"/>
  <c r="CH1432" i="12"/>
  <c r="CJ1432" i="12"/>
  <c r="CN1432" i="12"/>
  <c r="CT1432" i="12"/>
  <c r="CV1432" i="12"/>
  <c r="CD1433" i="12"/>
  <c r="CF1433" i="12"/>
  <c r="CH1433" i="12"/>
  <c r="CJ1433" i="12"/>
  <c r="CN1433" i="12"/>
  <c r="CT1433" i="12"/>
  <c r="CV1433" i="12"/>
  <c r="CD1434" i="12"/>
  <c r="CF1434" i="12"/>
  <c r="CH1434" i="12"/>
  <c r="CJ1434" i="12"/>
  <c r="CN1434" i="12"/>
  <c r="CT1434" i="12"/>
  <c r="CV1434" i="12"/>
  <c r="CD1435" i="12"/>
  <c r="CF1435" i="12"/>
  <c r="CH1435" i="12"/>
  <c r="CJ1435" i="12"/>
  <c r="CN1435" i="12"/>
  <c r="CT1435" i="12"/>
  <c r="CV1435" i="12"/>
  <c r="CD1436" i="12"/>
  <c r="CF1436" i="12"/>
  <c r="CH1436" i="12"/>
  <c r="CJ1436" i="12"/>
  <c r="CN1436" i="12"/>
  <c r="CT1436" i="12"/>
  <c r="CV1436" i="12"/>
  <c r="CD1437" i="12"/>
  <c r="CF1437" i="12"/>
  <c r="CH1437" i="12"/>
  <c r="CJ1437" i="12"/>
  <c r="CN1437" i="12"/>
  <c r="CT1437" i="12"/>
  <c r="CV1437" i="12"/>
  <c r="CD1438" i="12"/>
  <c r="CF1438" i="12"/>
  <c r="CH1438" i="12"/>
  <c r="CJ1438" i="12"/>
  <c r="CN1438" i="12"/>
  <c r="CT1438" i="12"/>
  <c r="CV1438" i="12"/>
  <c r="CD1439" i="12"/>
  <c r="CF1439" i="12"/>
  <c r="CH1439" i="12"/>
  <c r="CJ1439" i="12"/>
  <c r="CN1439" i="12"/>
  <c r="CT1439" i="12"/>
  <c r="CV1439" i="12"/>
  <c r="CD1440" i="12"/>
  <c r="CF1440" i="12"/>
  <c r="CH1440" i="12"/>
  <c r="CJ1440" i="12"/>
  <c r="CN1440" i="12"/>
  <c r="CT1440" i="12"/>
  <c r="CV1440" i="12"/>
  <c r="CD1441" i="12"/>
  <c r="CF1441" i="12"/>
  <c r="CH1441" i="12"/>
  <c r="CJ1441" i="12"/>
  <c r="CN1441" i="12"/>
  <c r="CT1441" i="12"/>
  <c r="CV1441" i="12"/>
  <c r="CD1442" i="12"/>
  <c r="CF1442" i="12"/>
  <c r="CH1442" i="12"/>
  <c r="CJ1442" i="12"/>
  <c r="CN1442" i="12"/>
  <c r="CT1442" i="12"/>
  <c r="CV1442" i="12"/>
  <c r="CD1443" i="12"/>
  <c r="CF1443" i="12"/>
  <c r="CH1443" i="12"/>
  <c r="CJ1443" i="12"/>
  <c r="CN1443" i="12"/>
  <c r="CT1443" i="12"/>
  <c r="CV1443" i="12"/>
  <c r="CD1444" i="12"/>
  <c r="CF1444" i="12"/>
  <c r="CH1444" i="12"/>
  <c r="CJ1444" i="12"/>
  <c r="CN1444" i="12"/>
  <c r="CT1444" i="12"/>
  <c r="CV1444" i="12"/>
  <c r="CD1445" i="12"/>
  <c r="CF1445" i="12"/>
  <c r="CH1445" i="12"/>
  <c r="CJ1445" i="12"/>
  <c r="CN1445" i="12"/>
  <c r="CT1445" i="12"/>
  <c r="CV1445" i="12"/>
  <c r="CD1446" i="12"/>
  <c r="CF1446" i="12"/>
  <c r="CH1446" i="12"/>
  <c r="CJ1446" i="12"/>
  <c r="CN1446" i="12"/>
  <c r="CT1446" i="12"/>
  <c r="CV1446" i="12"/>
  <c r="CD1447" i="12"/>
  <c r="CF1447" i="12"/>
  <c r="CH1447" i="12"/>
  <c r="CJ1447" i="12"/>
  <c r="CN1447" i="12"/>
  <c r="CT1447" i="12"/>
  <c r="CV1447" i="12"/>
  <c r="CD1448" i="12"/>
  <c r="CF1448" i="12"/>
  <c r="CH1448" i="12"/>
  <c r="CJ1448" i="12"/>
  <c r="CN1448" i="12"/>
  <c r="CT1448" i="12"/>
  <c r="CV1448" i="12"/>
  <c r="CD1449" i="12"/>
  <c r="CF1449" i="12"/>
  <c r="CH1449" i="12"/>
  <c r="CJ1449" i="12"/>
  <c r="CN1449" i="12"/>
  <c r="CT1449" i="12"/>
  <c r="CV1449" i="12"/>
  <c r="CD1450" i="12"/>
  <c r="CF1450" i="12"/>
  <c r="CH1450" i="12"/>
  <c r="CJ1450" i="12"/>
  <c r="CN1450" i="12"/>
  <c r="CT1450" i="12"/>
  <c r="CV1450" i="12"/>
  <c r="CD1451" i="12"/>
  <c r="CF1451" i="12"/>
  <c r="CH1451" i="12"/>
  <c r="CJ1451" i="12"/>
  <c r="CN1451" i="12"/>
  <c r="CT1451" i="12"/>
  <c r="CV1451" i="12"/>
  <c r="CD1452" i="12"/>
  <c r="CF1452" i="12"/>
  <c r="CH1452" i="12"/>
  <c r="CJ1452" i="12"/>
  <c r="CN1452" i="12"/>
  <c r="CT1452" i="12"/>
  <c r="CV1452" i="12"/>
  <c r="CD1453" i="12"/>
  <c r="CF1453" i="12"/>
  <c r="CH1453" i="12"/>
  <c r="CJ1453" i="12"/>
  <c r="CN1453" i="12"/>
  <c r="CT1453" i="12"/>
  <c r="CV1453" i="12"/>
  <c r="CD1454" i="12"/>
  <c r="CF1454" i="12"/>
  <c r="CH1454" i="12"/>
  <c r="CJ1454" i="12"/>
  <c r="CN1454" i="12"/>
  <c r="CT1454" i="12"/>
  <c r="CV1454" i="12"/>
  <c r="CD1455" i="12"/>
  <c r="CF1455" i="12"/>
  <c r="CH1455" i="12"/>
  <c r="CJ1455" i="12"/>
  <c r="CN1455" i="12"/>
  <c r="CT1455" i="12"/>
  <c r="CV1455" i="12"/>
  <c r="CD1456" i="12"/>
  <c r="CF1456" i="12"/>
  <c r="CH1456" i="12"/>
  <c r="CJ1456" i="12"/>
  <c r="CN1456" i="12"/>
  <c r="CT1456" i="12"/>
  <c r="CV1456" i="12"/>
  <c r="CD1457" i="12"/>
  <c r="CF1457" i="12"/>
  <c r="CH1457" i="12"/>
  <c r="CJ1457" i="12"/>
  <c r="CN1457" i="12"/>
  <c r="CT1457" i="12"/>
  <c r="CV1457" i="12"/>
  <c r="CD1458" i="12"/>
  <c r="CF1458" i="12"/>
  <c r="CH1458" i="12"/>
  <c r="CJ1458" i="12"/>
  <c r="CN1458" i="12"/>
  <c r="CT1458" i="12"/>
  <c r="CV1458" i="12"/>
  <c r="CD1459" i="12"/>
  <c r="CF1459" i="12"/>
  <c r="CH1459" i="12"/>
  <c r="CJ1459" i="12"/>
  <c r="CN1459" i="12"/>
  <c r="CT1459" i="12"/>
  <c r="CV1459" i="12"/>
  <c r="CD1460" i="12"/>
  <c r="CF1460" i="12"/>
  <c r="CH1460" i="12"/>
  <c r="CJ1460" i="12"/>
  <c r="CN1460" i="12"/>
  <c r="CT1460" i="12"/>
  <c r="CV1460" i="12"/>
  <c r="CD1461" i="12"/>
  <c r="CF1461" i="12"/>
  <c r="CH1461" i="12"/>
  <c r="CJ1461" i="12"/>
  <c r="CN1461" i="12"/>
  <c r="CT1461" i="12"/>
  <c r="CV1461" i="12"/>
  <c r="CD1462" i="12"/>
  <c r="CF1462" i="12"/>
  <c r="CH1462" i="12"/>
  <c r="CJ1462" i="12"/>
  <c r="CN1462" i="12"/>
  <c r="CT1462" i="12"/>
  <c r="CV1462" i="12"/>
  <c r="CD1463" i="12"/>
  <c r="CF1463" i="12"/>
  <c r="CH1463" i="12"/>
  <c r="CJ1463" i="12"/>
  <c r="CN1463" i="12"/>
  <c r="CT1463" i="12"/>
  <c r="CV1463" i="12"/>
  <c r="CD1464" i="12"/>
  <c r="CF1464" i="12"/>
  <c r="CH1464" i="12"/>
  <c r="CJ1464" i="12"/>
  <c r="CN1464" i="12"/>
  <c r="CT1464" i="12"/>
  <c r="CV1464" i="12"/>
  <c r="CD1465" i="12"/>
  <c r="CF1465" i="12"/>
  <c r="CH1465" i="12"/>
  <c r="CJ1465" i="12"/>
  <c r="CN1465" i="12"/>
  <c r="CT1465" i="12"/>
  <c r="CV1465" i="12"/>
  <c r="CD1466" i="12"/>
  <c r="CF1466" i="12"/>
  <c r="CH1466" i="12"/>
  <c r="CJ1466" i="12"/>
  <c r="CN1466" i="12"/>
  <c r="CT1466" i="12"/>
  <c r="CV1466" i="12"/>
  <c r="CD1467" i="12"/>
  <c r="CF1467" i="12"/>
  <c r="CH1467" i="12"/>
  <c r="CJ1467" i="12"/>
  <c r="CN1467" i="12"/>
  <c r="CT1467" i="12"/>
  <c r="CV1467" i="12"/>
  <c r="CD1468" i="12"/>
  <c r="CF1468" i="12"/>
  <c r="CH1468" i="12"/>
  <c r="CJ1468" i="12"/>
  <c r="CN1468" i="12"/>
  <c r="CT1468" i="12"/>
  <c r="CV1468" i="12"/>
  <c r="CD1469" i="12"/>
  <c r="CF1469" i="12"/>
  <c r="CH1469" i="12"/>
  <c r="CJ1469" i="12"/>
  <c r="CN1469" i="12"/>
  <c r="CT1469" i="12"/>
  <c r="CV1469" i="12"/>
  <c r="CD1470" i="12"/>
  <c r="CF1470" i="12"/>
  <c r="CH1470" i="12"/>
  <c r="CJ1470" i="12"/>
  <c r="CN1470" i="12"/>
  <c r="CT1470" i="12"/>
  <c r="CV1470" i="12"/>
  <c r="CD1471" i="12"/>
  <c r="CF1471" i="12"/>
  <c r="CH1471" i="12"/>
  <c r="CJ1471" i="12"/>
  <c r="CN1471" i="12"/>
  <c r="CT1471" i="12"/>
  <c r="CV1471" i="12"/>
  <c r="CD1472" i="12"/>
  <c r="CF1472" i="12"/>
  <c r="CH1472" i="12"/>
  <c r="CJ1472" i="12"/>
  <c r="CN1472" i="12"/>
  <c r="CT1472" i="12"/>
  <c r="CV1472" i="12"/>
  <c r="CD1473" i="12"/>
  <c r="CF1473" i="12"/>
  <c r="CH1473" i="12"/>
  <c r="CJ1473" i="12"/>
  <c r="CN1473" i="12"/>
  <c r="CT1473" i="12"/>
  <c r="CV1473" i="12"/>
  <c r="CD1474" i="12"/>
  <c r="CF1474" i="12"/>
  <c r="CH1474" i="12"/>
  <c r="CJ1474" i="12"/>
  <c r="CN1474" i="12"/>
  <c r="CT1474" i="12"/>
  <c r="CV1474" i="12"/>
  <c r="CD1475" i="12"/>
  <c r="CF1475" i="12"/>
  <c r="CH1475" i="12"/>
  <c r="CJ1475" i="12"/>
  <c r="CN1475" i="12"/>
  <c r="CT1475" i="12"/>
  <c r="CV1475" i="12"/>
  <c r="CD1476" i="12"/>
  <c r="CF1476" i="12"/>
  <c r="CH1476" i="12"/>
  <c r="CJ1476" i="12"/>
  <c r="CN1476" i="12"/>
  <c r="CT1476" i="12"/>
  <c r="CV1476" i="12"/>
  <c r="CD1477" i="12"/>
  <c r="CF1477" i="12"/>
  <c r="CH1477" i="12"/>
  <c r="CJ1477" i="12"/>
  <c r="CN1477" i="12"/>
  <c r="CT1477" i="12"/>
  <c r="CV1477" i="12"/>
  <c r="CD1478" i="12"/>
  <c r="CF1478" i="12"/>
  <c r="CH1478" i="12"/>
  <c r="CJ1478" i="12"/>
  <c r="CN1478" i="12"/>
  <c r="CT1478" i="12"/>
  <c r="CV1478" i="12"/>
  <c r="CD1479" i="12"/>
  <c r="CF1479" i="12"/>
  <c r="CH1479" i="12"/>
  <c r="CJ1479" i="12"/>
  <c r="CN1479" i="12"/>
  <c r="CT1479" i="12"/>
  <c r="CV1479" i="12"/>
  <c r="CD1480" i="12"/>
  <c r="CF1480" i="12"/>
  <c r="CH1480" i="12"/>
  <c r="CJ1480" i="12"/>
  <c r="CN1480" i="12"/>
  <c r="CT1480" i="12"/>
  <c r="CV1480" i="12"/>
  <c r="CD1481" i="12"/>
  <c r="CF1481" i="12"/>
  <c r="CH1481" i="12"/>
  <c r="CJ1481" i="12"/>
  <c r="CN1481" i="12"/>
  <c r="CT1481" i="12"/>
  <c r="CV1481" i="12"/>
  <c r="CD1482" i="12"/>
  <c r="CF1482" i="12"/>
  <c r="CH1482" i="12"/>
  <c r="CJ1482" i="12"/>
  <c r="CN1482" i="12"/>
  <c r="CT1482" i="12"/>
  <c r="CV1482" i="12"/>
  <c r="CD1483" i="12"/>
  <c r="CF1483" i="12"/>
  <c r="CH1483" i="12"/>
  <c r="CJ1483" i="12"/>
  <c r="CN1483" i="12"/>
  <c r="CT1483" i="12"/>
  <c r="CV1483" i="12"/>
  <c r="CD1484" i="12"/>
  <c r="CF1484" i="12"/>
  <c r="CH1484" i="12"/>
  <c r="CJ1484" i="12"/>
  <c r="CN1484" i="12"/>
  <c r="CT1484" i="12"/>
  <c r="CV1484" i="12"/>
  <c r="CD1485" i="12"/>
  <c r="CF1485" i="12"/>
  <c r="CH1485" i="12"/>
  <c r="CJ1485" i="12"/>
  <c r="CN1485" i="12"/>
  <c r="CT1485" i="12"/>
  <c r="CV1485" i="12"/>
  <c r="CD1486" i="12"/>
  <c r="CF1486" i="12"/>
  <c r="CH1486" i="12"/>
  <c r="CJ1486" i="12"/>
  <c r="CN1486" i="12"/>
  <c r="CT1486" i="12"/>
  <c r="CV1486" i="12"/>
  <c r="CD1487" i="12"/>
  <c r="CF1487" i="12"/>
  <c r="CH1487" i="12"/>
  <c r="CJ1487" i="12"/>
  <c r="CN1487" i="12"/>
  <c r="CT1487" i="12"/>
  <c r="CV1487" i="12"/>
  <c r="CD1488" i="12"/>
  <c r="CF1488" i="12"/>
  <c r="CH1488" i="12"/>
  <c r="CJ1488" i="12"/>
  <c r="CN1488" i="12"/>
  <c r="CT1488" i="12"/>
  <c r="CV1488" i="12"/>
  <c r="CD1489" i="12"/>
  <c r="CF1489" i="12"/>
  <c r="CH1489" i="12"/>
  <c r="CJ1489" i="12"/>
  <c r="CN1489" i="12"/>
  <c r="CT1489" i="12"/>
  <c r="CV1489" i="12"/>
  <c r="CD1490" i="12"/>
  <c r="CF1490" i="12"/>
  <c r="CH1490" i="12"/>
  <c r="CJ1490" i="12"/>
  <c r="CN1490" i="12"/>
  <c r="CT1490" i="12"/>
  <c r="CV1490" i="12"/>
  <c r="CD1491" i="12"/>
  <c r="CF1491" i="12"/>
  <c r="CH1491" i="12"/>
  <c r="CJ1491" i="12"/>
  <c r="CN1491" i="12"/>
  <c r="CT1491" i="12"/>
  <c r="CV1491" i="12"/>
  <c r="CD1492" i="12"/>
  <c r="CF1492" i="12"/>
  <c r="CH1492" i="12"/>
  <c r="CJ1492" i="12"/>
  <c r="CN1492" i="12"/>
  <c r="CT1492" i="12"/>
  <c r="CV1492" i="12"/>
  <c r="CD1493" i="12"/>
  <c r="CF1493" i="12"/>
  <c r="CH1493" i="12"/>
  <c r="CJ1493" i="12"/>
  <c r="CN1493" i="12"/>
  <c r="CT1493" i="12"/>
  <c r="CV1493" i="12"/>
  <c r="CD1494" i="12"/>
  <c r="CF1494" i="12"/>
  <c r="CH1494" i="12"/>
  <c r="CJ1494" i="12"/>
  <c r="CN1494" i="12"/>
  <c r="CT1494" i="12"/>
  <c r="CV1494" i="12"/>
  <c r="CD1495" i="12"/>
  <c r="CF1495" i="12"/>
  <c r="CH1495" i="12"/>
  <c r="CJ1495" i="12"/>
  <c r="CN1495" i="12"/>
  <c r="CT1495" i="12"/>
  <c r="CV1495" i="12"/>
  <c r="CD1496" i="12"/>
  <c r="CF1496" i="12"/>
  <c r="CH1496" i="12"/>
  <c r="CJ1496" i="12"/>
  <c r="CN1496" i="12"/>
  <c r="CT1496" i="12"/>
  <c r="CV1496" i="12"/>
  <c r="CD1497" i="12"/>
  <c r="CF1497" i="12"/>
  <c r="CH1497" i="12"/>
  <c r="CJ1497" i="12"/>
  <c r="CN1497" i="12"/>
  <c r="CT1497" i="12"/>
  <c r="CV1497" i="12"/>
  <c r="CD1498" i="12"/>
  <c r="CF1498" i="12"/>
  <c r="CH1498" i="12"/>
  <c r="CJ1498" i="12"/>
  <c r="CN1498" i="12"/>
  <c r="CT1498" i="12"/>
  <c r="CV1498" i="12"/>
  <c r="CD1499" i="12"/>
  <c r="CF1499" i="12"/>
  <c r="CH1499" i="12"/>
  <c r="CJ1499" i="12"/>
  <c r="CN1499" i="12"/>
  <c r="CT1499" i="12"/>
  <c r="CV1499" i="12"/>
  <c r="CD1500" i="12"/>
  <c r="CF1500" i="12"/>
  <c r="CH1500" i="12"/>
  <c r="CJ1500" i="12"/>
  <c r="CN1500" i="12"/>
  <c r="CT1500" i="12"/>
  <c r="CV1500" i="12"/>
  <c r="CD1501" i="12"/>
  <c r="CF1501" i="12"/>
  <c r="CH1501" i="12"/>
  <c r="CJ1501" i="12"/>
  <c r="CN1501" i="12"/>
  <c r="CT1501" i="12"/>
  <c r="CV1501" i="12"/>
  <c r="CD1502" i="12"/>
  <c r="CF1502" i="12"/>
  <c r="CH1502" i="12"/>
  <c r="CJ1502" i="12"/>
  <c r="CN1502" i="12"/>
  <c r="CT1502" i="12"/>
  <c r="CV1502" i="12"/>
  <c r="CD1503" i="12"/>
  <c r="CF1503" i="12"/>
  <c r="CH1503" i="12"/>
  <c r="CJ1503" i="12"/>
  <c r="CN1503" i="12"/>
  <c r="CT1503" i="12"/>
  <c r="CV1503" i="12"/>
  <c r="CD1504" i="12"/>
  <c r="CF1504" i="12"/>
  <c r="CH1504" i="12"/>
  <c r="CJ1504" i="12"/>
  <c r="CN1504" i="12"/>
  <c r="CT1504" i="12"/>
  <c r="CV1504" i="12"/>
  <c r="CD1505" i="12"/>
  <c r="CF1505" i="12"/>
  <c r="CH1505" i="12"/>
  <c r="CJ1505" i="12"/>
  <c r="CN1505" i="12"/>
  <c r="CT1505" i="12"/>
  <c r="CV1505" i="12"/>
  <c r="CD1506" i="12"/>
  <c r="CF1506" i="12"/>
  <c r="CH1506" i="12"/>
  <c r="CJ1506" i="12"/>
  <c r="CN1506" i="12"/>
  <c r="CT1506" i="12"/>
  <c r="CV1506" i="12"/>
  <c r="CD1507" i="12"/>
  <c r="CF1507" i="12"/>
  <c r="CH1507" i="12"/>
  <c r="CJ1507" i="12"/>
  <c r="CN1507" i="12"/>
  <c r="CT1507" i="12"/>
  <c r="CV1507" i="12"/>
  <c r="CD1508" i="12"/>
  <c r="CF1508" i="12"/>
  <c r="CH1508" i="12"/>
  <c r="CJ1508" i="12"/>
  <c r="CN1508" i="12"/>
  <c r="CT1508" i="12"/>
  <c r="CV1508" i="12"/>
  <c r="CD1509" i="12"/>
  <c r="CF1509" i="12"/>
  <c r="CH1509" i="12"/>
  <c r="CJ1509" i="12"/>
  <c r="CN1509" i="12"/>
  <c r="CT1509" i="12"/>
  <c r="CV1509" i="12"/>
  <c r="CD1510" i="12"/>
  <c r="CF1510" i="12"/>
  <c r="CH1510" i="12"/>
  <c r="CJ1510" i="12"/>
  <c r="CN1510" i="12"/>
  <c r="CT1510" i="12"/>
  <c r="CV1510" i="12"/>
  <c r="CD1511" i="12"/>
  <c r="CF1511" i="12"/>
  <c r="CH1511" i="12"/>
  <c r="CJ1511" i="12"/>
  <c r="CN1511" i="12"/>
  <c r="CT1511" i="12"/>
  <c r="CV1511" i="12"/>
  <c r="CD1512" i="12"/>
  <c r="CF1512" i="12"/>
  <c r="CH1512" i="12"/>
  <c r="CJ1512" i="12"/>
  <c r="CN1512" i="12"/>
  <c r="CT1512" i="12"/>
  <c r="CV1512" i="12"/>
  <c r="CD1513" i="12"/>
  <c r="CF1513" i="12"/>
  <c r="CH1513" i="12"/>
  <c r="CJ1513" i="12"/>
  <c r="CN1513" i="12"/>
  <c r="CT1513" i="12"/>
  <c r="CV1513" i="12"/>
  <c r="CD1514" i="12"/>
  <c r="CF1514" i="12"/>
  <c r="CH1514" i="12"/>
  <c r="CJ1514" i="12"/>
  <c r="CN1514" i="12"/>
  <c r="CT1514" i="12"/>
  <c r="CV1514" i="12"/>
  <c r="CD1515" i="12"/>
  <c r="CF1515" i="12"/>
  <c r="CH1515" i="12"/>
  <c r="CJ1515" i="12"/>
  <c r="CN1515" i="12"/>
  <c r="CT1515" i="12"/>
  <c r="CV1515" i="12"/>
  <c r="CD1516" i="12"/>
  <c r="CF1516" i="12"/>
  <c r="CH1516" i="12"/>
  <c r="CJ1516" i="12"/>
  <c r="CN1516" i="12"/>
  <c r="CT1516" i="12"/>
  <c r="CV1516" i="12"/>
  <c r="CD1517" i="12"/>
  <c r="CF1517" i="12"/>
  <c r="CH1517" i="12"/>
  <c r="CJ1517" i="12"/>
  <c r="CN1517" i="12"/>
  <c r="CT1517" i="12"/>
  <c r="CV1517" i="12"/>
  <c r="CD1518" i="12"/>
  <c r="CF1518" i="12"/>
  <c r="CH1518" i="12"/>
  <c r="CJ1518" i="12"/>
  <c r="CN1518" i="12"/>
  <c r="CT1518" i="12"/>
  <c r="CV1518" i="12"/>
  <c r="CD1519" i="12"/>
  <c r="CF1519" i="12"/>
  <c r="CH1519" i="12"/>
  <c r="CJ1519" i="12"/>
  <c r="CN1519" i="12"/>
  <c r="CT1519" i="12"/>
  <c r="CV1519" i="12"/>
  <c r="CD1520" i="12"/>
  <c r="CF1520" i="12"/>
  <c r="CH1520" i="12"/>
  <c r="CJ1520" i="12"/>
  <c r="CN1520" i="12"/>
  <c r="CT1520" i="12"/>
  <c r="CV1520" i="12"/>
  <c r="CD1521" i="12"/>
  <c r="CF1521" i="12"/>
  <c r="CH1521" i="12"/>
  <c r="CJ1521" i="12"/>
  <c r="CN1521" i="12"/>
  <c r="CT1521" i="12"/>
  <c r="CV1521" i="12"/>
  <c r="CD1522" i="12"/>
  <c r="CF1522" i="12"/>
  <c r="CH1522" i="12"/>
  <c r="CJ1522" i="12"/>
  <c r="CN1522" i="12"/>
  <c r="CT1522" i="12"/>
  <c r="CV1522" i="12"/>
  <c r="CD1523" i="12"/>
  <c r="CF1523" i="12"/>
  <c r="CH1523" i="12"/>
  <c r="CJ1523" i="12"/>
  <c r="CN1523" i="12"/>
  <c r="CT1523" i="12"/>
  <c r="CV1523" i="12"/>
  <c r="CD1524" i="12"/>
  <c r="CF1524" i="12"/>
  <c r="CH1524" i="12"/>
  <c r="CJ1524" i="12"/>
  <c r="CN1524" i="12"/>
  <c r="CT1524" i="12"/>
  <c r="CV1524" i="12"/>
  <c r="CD1525" i="12"/>
  <c r="CF1525" i="12"/>
  <c r="CH1525" i="12"/>
  <c r="CJ1525" i="12"/>
  <c r="CN1525" i="12"/>
  <c r="CT1525" i="12"/>
  <c r="CV1525" i="12"/>
  <c r="CD1526" i="12"/>
  <c r="CF1526" i="12"/>
  <c r="CH1526" i="12"/>
  <c r="CJ1526" i="12"/>
  <c r="CN1526" i="12"/>
  <c r="CT1526" i="12"/>
  <c r="CV1526" i="12"/>
  <c r="CD1527" i="12"/>
  <c r="CF1527" i="12"/>
  <c r="CH1527" i="12"/>
  <c r="CJ1527" i="12"/>
  <c r="CN1527" i="12"/>
  <c r="CT1527" i="12"/>
  <c r="CV1527" i="12"/>
  <c r="CD1528" i="12"/>
  <c r="CF1528" i="12"/>
  <c r="CH1528" i="12"/>
  <c r="CJ1528" i="12"/>
  <c r="CN1528" i="12"/>
  <c r="CT1528" i="12"/>
  <c r="CV1528" i="12"/>
  <c r="CD1529" i="12"/>
  <c r="CF1529" i="12"/>
  <c r="CH1529" i="12"/>
  <c r="CJ1529" i="12"/>
  <c r="CN1529" i="12"/>
  <c r="CT1529" i="12"/>
  <c r="CV1529" i="12"/>
  <c r="CD1530" i="12"/>
  <c r="CF1530" i="12"/>
  <c r="CH1530" i="12"/>
  <c r="CJ1530" i="12"/>
  <c r="CN1530" i="12"/>
  <c r="CT1530" i="12"/>
  <c r="CV1530" i="12"/>
  <c r="CD1531" i="12"/>
  <c r="CF1531" i="12"/>
  <c r="CH1531" i="12"/>
  <c r="CJ1531" i="12"/>
  <c r="CN1531" i="12"/>
  <c r="CT1531" i="12"/>
  <c r="CV1531" i="12"/>
  <c r="CD1532" i="12"/>
  <c r="CF1532" i="12"/>
  <c r="CH1532" i="12"/>
  <c r="CJ1532" i="12"/>
  <c r="CN1532" i="12"/>
  <c r="CT1532" i="12"/>
  <c r="CV1532" i="12"/>
  <c r="CD1533" i="12"/>
  <c r="CF1533" i="12"/>
  <c r="CH1533" i="12"/>
  <c r="CJ1533" i="12"/>
  <c r="CN1533" i="12"/>
  <c r="CT1533" i="12"/>
  <c r="CV1533" i="12"/>
  <c r="CD1534" i="12"/>
  <c r="CF1534" i="12"/>
  <c r="CH1534" i="12"/>
  <c r="CJ1534" i="12"/>
  <c r="CN1534" i="12"/>
  <c r="CT1534" i="12"/>
  <c r="CV1534" i="12"/>
  <c r="CD1535" i="12"/>
  <c r="CF1535" i="12"/>
  <c r="CH1535" i="12"/>
  <c r="CJ1535" i="12"/>
  <c r="CN1535" i="12"/>
  <c r="CT1535" i="12"/>
  <c r="CV1535" i="12"/>
  <c r="CD1536" i="12"/>
  <c r="CF1536" i="12"/>
  <c r="CH1536" i="12"/>
  <c r="CJ1536" i="12"/>
  <c r="CN1536" i="12"/>
  <c r="CT1536" i="12"/>
  <c r="CV1536" i="12"/>
  <c r="CD1537" i="12"/>
  <c r="CF1537" i="12"/>
  <c r="CH1537" i="12"/>
  <c r="CJ1537" i="12"/>
  <c r="CN1537" i="12"/>
  <c r="CT1537" i="12"/>
  <c r="CV1537" i="12"/>
  <c r="CD1538" i="12"/>
  <c r="CF1538" i="12"/>
  <c r="CH1538" i="12"/>
  <c r="CJ1538" i="12"/>
  <c r="CN1538" i="12"/>
  <c r="CT1538" i="12"/>
  <c r="CV1538" i="12"/>
  <c r="CD1539" i="12"/>
  <c r="CF1539" i="12"/>
  <c r="CH1539" i="12"/>
  <c r="CJ1539" i="12"/>
  <c r="CN1539" i="12"/>
  <c r="CT1539" i="12"/>
  <c r="CV1539" i="12"/>
  <c r="CD1540" i="12"/>
  <c r="CF1540" i="12"/>
  <c r="CH1540" i="12"/>
  <c r="CJ1540" i="12"/>
  <c r="CN1540" i="12"/>
  <c r="CT1540" i="12"/>
  <c r="CV1540" i="12"/>
  <c r="CD1541" i="12"/>
  <c r="CF1541" i="12"/>
  <c r="CH1541" i="12"/>
  <c r="CJ1541" i="12"/>
  <c r="CN1541" i="12"/>
  <c r="CT1541" i="12"/>
  <c r="CV1541" i="12"/>
  <c r="CD1542" i="12"/>
  <c r="CF1542" i="12"/>
  <c r="CH1542" i="12"/>
  <c r="CJ1542" i="12"/>
  <c r="CN1542" i="12"/>
  <c r="CT1542" i="12"/>
  <c r="CV1542" i="12"/>
  <c r="CD1543" i="12"/>
  <c r="CF1543" i="12"/>
  <c r="CH1543" i="12"/>
  <c r="CJ1543" i="12"/>
  <c r="CN1543" i="12"/>
  <c r="CT1543" i="12"/>
  <c r="CV1543" i="12"/>
  <c r="CD1544" i="12"/>
  <c r="CF1544" i="12"/>
  <c r="CH1544" i="12"/>
  <c r="CJ1544" i="12"/>
  <c r="CN1544" i="12"/>
  <c r="CT1544" i="12"/>
  <c r="CV1544" i="12"/>
  <c r="CD1545" i="12"/>
  <c r="CF1545" i="12"/>
  <c r="CH1545" i="12"/>
  <c r="CJ1545" i="12"/>
  <c r="CN1545" i="12"/>
  <c r="CT1545" i="12"/>
  <c r="CV1545" i="12"/>
  <c r="CD1546" i="12"/>
  <c r="CF1546" i="12"/>
  <c r="CH1546" i="12"/>
  <c r="CJ1546" i="12"/>
  <c r="CN1546" i="12"/>
  <c r="CT1546" i="12"/>
  <c r="CV1546" i="12"/>
  <c r="CD1547" i="12"/>
  <c r="CF1547" i="12"/>
  <c r="CH1547" i="12"/>
  <c r="CJ1547" i="12"/>
  <c r="CN1547" i="12"/>
  <c r="CT1547" i="12"/>
  <c r="CV1547" i="12"/>
  <c r="CD1548" i="12"/>
  <c r="CF1548" i="12"/>
  <c r="CH1548" i="12"/>
  <c r="CJ1548" i="12"/>
  <c r="CN1548" i="12"/>
  <c r="CT1548" i="12"/>
  <c r="CV1548" i="12"/>
  <c r="CD1549" i="12"/>
  <c r="CF1549" i="12"/>
  <c r="CH1549" i="12"/>
  <c r="CJ1549" i="12"/>
  <c r="CN1549" i="12"/>
  <c r="CT1549" i="12"/>
  <c r="CV1549" i="12"/>
  <c r="CD1550" i="12"/>
  <c r="CF1550" i="12"/>
  <c r="CH1550" i="12"/>
  <c r="CJ1550" i="12"/>
  <c r="CN1550" i="12"/>
  <c r="CT1550" i="12"/>
  <c r="CV1550" i="12"/>
  <c r="CD1551" i="12"/>
  <c r="CF1551" i="12"/>
  <c r="CH1551" i="12"/>
  <c r="CJ1551" i="12"/>
  <c r="CN1551" i="12"/>
  <c r="CT1551" i="12"/>
  <c r="CV1551" i="12"/>
  <c r="CD1552" i="12"/>
  <c r="CF1552" i="12"/>
  <c r="CH1552" i="12"/>
  <c r="CJ1552" i="12"/>
  <c r="CN1552" i="12"/>
  <c r="CT1552" i="12"/>
  <c r="CV1552" i="12"/>
  <c r="CD1553" i="12"/>
  <c r="CF1553" i="12"/>
  <c r="CH1553" i="12"/>
  <c r="CJ1553" i="12"/>
  <c r="CN1553" i="12"/>
  <c r="CT1553" i="12"/>
  <c r="CV1553" i="12"/>
  <c r="CD1554" i="12"/>
  <c r="CF1554" i="12"/>
  <c r="CH1554" i="12"/>
  <c r="CJ1554" i="12"/>
  <c r="CN1554" i="12"/>
  <c r="CT1554" i="12"/>
  <c r="CV1554" i="12"/>
  <c r="CD1555" i="12"/>
  <c r="CF1555" i="12"/>
  <c r="CH1555" i="12"/>
  <c r="CJ1555" i="12"/>
  <c r="CN1555" i="12"/>
  <c r="CT1555" i="12"/>
  <c r="CV1555" i="12"/>
  <c r="CD1556" i="12"/>
  <c r="CF1556" i="12"/>
  <c r="CH1556" i="12"/>
  <c r="CJ1556" i="12"/>
  <c r="CN1556" i="12"/>
  <c r="CT1556" i="12"/>
  <c r="CV1556" i="12"/>
  <c r="CD1557" i="12"/>
  <c r="CF1557" i="12"/>
  <c r="CH1557" i="12"/>
  <c r="CJ1557" i="12"/>
  <c r="CN1557" i="12"/>
  <c r="CT1557" i="12"/>
  <c r="CV1557" i="12"/>
  <c r="CD1558" i="12"/>
  <c r="CF1558" i="12"/>
  <c r="CH1558" i="12"/>
  <c r="CJ1558" i="12"/>
  <c r="CN1558" i="12"/>
  <c r="CT1558" i="12"/>
  <c r="CV1558" i="12"/>
  <c r="CD1559" i="12"/>
  <c r="CF1559" i="12"/>
  <c r="CH1559" i="12"/>
  <c r="CJ1559" i="12"/>
  <c r="CN1559" i="12"/>
  <c r="CT1559" i="12"/>
  <c r="CV1559" i="12"/>
  <c r="CD1560" i="12"/>
  <c r="CF1560" i="12"/>
  <c r="CH1560" i="12"/>
  <c r="CJ1560" i="12"/>
  <c r="CN1560" i="12"/>
  <c r="CT1560" i="12"/>
  <c r="CV1560" i="12"/>
  <c r="CD1561" i="12"/>
  <c r="CF1561" i="12"/>
  <c r="CH1561" i="12"/>
  <c r="CJ1561" i="12"/>
  <c r="CN1561" i="12"/>
  <c r="CT1561" i="12"/>
  <c r="CV1561" i="12"/>
  <c r="CD1562" i="12"/>
  <c r="CF1562" i="12"/>
  <c r="CH1562" i="12"/>
  <c r="CJ1562" i="12"/>
  <c r="CN1562" i="12"/>
  <c r="CT1562" i="12"/>
  <c r="CV1562" i="12"/>
  <c r="CD1563" i="12"/>
  <c r="CF1563" i="12"/>
  <c r="CH1563" i="12"/>
  <c r="CJ1563" i="12"/>
  <c r="CN1563" i="12"/>
  <c r="CT1563" i="12"/>
  <c r="CV1563" i="12"/>
  <c r="CD1564" i="12"/>
  <c r="CF1564" i="12"/>
  <c r="CH1564" i="12"/>
  <c r="CJ1564" i="12"/>
  <c r="CN1564" i="12"/>
  <c r="CT1564" i="12"/>
  <c r="CV1564" i="12"/>
  <c r="CD1565" i="12"/>
  <c r="CF1565" i="12"/>
  <c r="CH1565" i="12"/>
  <c r="CJ1565" i="12"/>
  <c r="CN1565" i="12"/>
  <c r="CT1565" i="12"/>
  <c r="CV1565" i="12"/>
  <c r="CD1566" i="12"/>
  <c r="CF1566" i="12"/>
  <c r="CH1566" i="12"/>
  <c r="CJ1566" i="12"/>
  <c r="CN1566" i="12"/>
  <c r="CT1566" i="12"/>
  <c r="CV1566" i="12"/>
  <c r="CD1567" i="12"/>
  <c r="CF1567" i="12"/>
  <c r="CH1567" i="12"/>
  <c r="CJ1567" i="12"/>
  <c r="CN1567" i="12"/>
  <c r="CT1567" i="12"/>
  <c r="CV1567" i="12"/>
  <c r="CD1568" i="12"/>
  <c r="CF1568" i="12"/>
  <c r="CH1568" i="12"/>
  <c r="CJ1568" i="12"/>
  <c r="CN1568" i="12"/>
  <c r="CT1568" i="12"/>
  <c r="CV1568" i="12"/>
  <c r="CD1569" i="12"/>
  <c r="CF1569" i="12"/>
  <c r="CH1569" i="12"/>
  <c r="CJ1569" i="12"/>
  <c r="CN1569" i="12"/>
  <c r="CT1569" i="12"/>
  <c r="CV1569" i="12"/>
  <c r="CD1570" i="12"/>
  <c r="CF1570" i="12"/>
  <c r="CH1570" i="12"/>
  <c r="CJ1570" i="12"/>
  <c r="CN1570" i="12"/>
  <c r="CT1570" i="12"/>
  <c r="CV1570" i="12"/>
  <c r="CD1571" i="12"/>
  <c r="CF1571" i="12"/>
  <c r="CH1571" i="12"/>
  <c r="CJ1571" i="12"/>
  <c r="CN1571" i="12"/>
  <c r="CT1571" i="12"/>
  <c r="CV1571" i="12"/>
  <c r="CD1572" i="12"/>
  <c r="CF1572" i="12"/>
  <c r="CH1572" i="12"/>
  <c r="CJ1572" i="12"/>
  <c r="CN1572" i="12"/>
  <c r="CT1572" i="12"/>
  <c r="CV1572" i="12"/>
  <c r="CD1573" i="12"/>
  <c r="CF1573" i="12"/>
  <c r="CH1573" i="12"/>
  <c r="CJ1573" i="12"/>
  <c r="CN1573" i="12"/>
  <c r="CT1573" i="12"/>
  <c r="CV1573" i="12"/>
  <c r="CD1574" i="12"/>
  <c r="CF1574" i="12"/>
  <c r="CH1574" i="12"/>
  <c r="CJ1574" i="12"/>
  <c r="CN1574" i="12"/>
  <c r="CT1574" i="12"/>
  <c r="CV1574" i="12"/>
  <c r="CD1575" i="12"/>
  <c r="CF1575" i="12"/>
  <c r="CH1575" i="12"/>
  <c r="CJ1575" i="12"/>
  <c r="CN1575" i="12"/>
  <c r="CT1575" i="12"/>
  <c r="CV1575" i="12"/>
  <c r="CD1576" i="12"/>
  <c r="CF1576" i="12"/>
  <c r="CH1576" i="12"/>
  <c r="CJ1576" i="12"/>
  <c r="CN1576" i="12"/>
  <c r="CT1576" i="12"/>
  <c r="CV1576" i="12"/>
  <c r="CD1577" i="12"/>
  <c r="CF1577" i="12"/>
  <c r="CH1577" i="12"/>
  <c r="CJ1577" i="12"/>
  <c r="CN1577" i="12"/>
  <c r="CT1577" i="12"/>
  <c r="CV1577" i="12"/>
  <c r="CD1578" i="12"/>
  <c r="CF1578" i="12"/>
  <c r="CH1578" i="12"/>
  <c r="CJ1578" i="12"/>
  <c r="CN1578" i="12"/>
  <c r="CT1578" i="12"/>
  <c r="CV1578" i="12"/>
  <c r="CD1579" i="12"/>
  <c r="CF1579" i="12"/>
  <c r="CH1579" i="12"/>
  <c r="CJ1579" i="12"/>
  <c r="CN1579" i="12"/>
  <c r="CT1579" i="12"/>
  <c r="CV1579" i="12"/>
  <c r="CD1580" i="12"/>
  <c r="CF1580" i="12"/>
  <c r="CH1580" i="12"/>
  <c r="CJ1580" i="12"/>
  <c r="CN1580" i="12"/>
  <c r="CT1580" i="12"/>
  <c r="CV1580" i="12"/>
  <c r="CD1581" i="12"/>
  <c r="CF1581" i="12"/>
  <c r="CH1581" i="12"/>
  <c r="CJ1581" i="12"/>
  <c r="CN1581" i="12"/>
  <c r="CT1581" i="12"/>
  <c r="CV1581" i="12"/>
  <c r="CD1582" i="12"/>
  <c r="CF1582" i="12"/>
  <c r="CH1582" i="12"/>
  <c r="CJ1582" i="12"/>
  <c r="CN1582" i="12"/>
  <c r="CT1582" i="12"/>
  <c r="CV1582" i="12"/>
  <c r="CD1583" i="12"/>
  <c r="CF1583" i="12"/>
  <c r="CH1583" i="12"/>
  <c r="CJ1583" i="12"/>
  <c r="CN1583" i="12"/>
  <c r="CT1583" i="12"/>
  <c r="CV1583" i="12"/>
  <c r="CD1584" i="12"/>
  <c r="CF1584" i="12"/>
  <c r="CH1584" i="12"/>
  <c r="CJ1584" i="12"/>
  <c r="CN1584" i="12"/>
  <c r="CT1584" i="12"/>
  <c r="CV1584" i="12"/>
  <c r="CD1585" i="12"/>
  <c r="CF1585" i="12"/>
  <c r="CH1585" i="12"/>
  <c r="CJ1585" i="12"/>
  <c r="CN1585" i="12"/>
  <c r="CT1585" i="12"/>
  <c r="CV1585" i="12"/>
  <c r="CD1586" i="12"/>
  <c r="CF1586" i="12"/>
  <c r="CH1586" i="12"/>
  <c r="CJ1586" i="12"/>
  <c r="CN1586" i="12"/>
  <c r="CT1586" i="12"/>
  <c r="CV1586" i="12"/>
  <c r="CD1587" i="12"/>
  <c r="CF1587" i="12"/>
  <c r="CH1587" i="12"/>
  <c r="CJ1587" i="12"/>
  <c r="CN1587" i="12"/>
  <c r="CT1587" i="12"/>
  <c r="CV1587" i="12"/>
  <c r="CD1588" i="12"/>
  <c r="CF1588" i="12"/>
  <c r="CH1588" i="12"/>
  <c r="CJ1588" i="12"/>
  <c r="CN1588" i="12"/>
  <c r="CT1588" i="12"/>
  <c r="CV1588" i="12"/>
  <c r="CD1589" i="12"/>
  <c r="CF1589" i="12"/>
  <c r="CH1589" i="12"/>
  <c r="CJ1589" i="12"/>
  <c r="CN1589" i="12"/>
  <c r="CT1589" i="12"/>
  <c r="CV1589" i="12"/>
  <c r="CD1590" i="12"/>
  <c r="CF1590" i="12"/>
  <c r="CH1590" i="12"/>
  <c r="CJ1590" i="12"/>
  <c r="CN1590" i="12"/>
  <c r="CT1590" i="12"/>
  <c r="CV1590" i="12"/>
  <c r="CD1591" i="12"/>
  <c r="CF1591" i="12"/>
  <c r="CH1591" i="12"/>
  <c r="CJ1591" i="12"/>
  <c r="CN1591" i="12"/>
  <c r="CT1591" i="12"/>
  <c r="CV1591" i="12"/>
  <c r="CD1592" i="12"/>
  <c r="CF1592" i="12"/>
  <c r="CH1592" i="12"/>
  <c r="CJ1592" i="12"/>
  <c r="CN1592" i="12"/>
  <c r="CT1592" i="12"/>
  <c r="CV1592" i="12"/>
  <c r="CD1593" i="12"/>
  <c r="CF1593" i="12"/>
  <c r="CH1593" i="12"/>
  <c r="CJ1593" i="12"/>
  <c r="CN1593" i="12"/>
  <c r="CT1593" i="12"/>
  <c r="CV1593" i="12"/>
  <c r="CD1594" i="12"/>
  <c r="CF1594" i="12"/>
  <c r="CH1594" i="12"/>
  <c r="CJ1594" i="12"/>
  <c r="CN1594" i="12"/>
  <c r="CT1594" i="12"/>
  <c r="CV1594" i="12"/>
  <c r="CD1595" i="12"/>
  <c r="CF1595" i="12"/>
  <c r="CH1595" i="12"/>
  <c r="CJ1595" i="12"/>
  <c r="CN1595" i="12"/>
  <c r="CT1595" i="12"/>
  <c r="CV1595" i="12"/>
  <c r="CD1596" i="12"/>
  <c r="CF1596" i="12"/>
  <c r="CH1596" i="12"/>
  <c r="CJ1596" i="12"/>
  <c r="CN1596" i="12"/>
  <c r="CT1596" i="12"/>
  <c r="CV1596" i="12"/>
  <c r="CD1597" i="12"/>
  <c r="CF1597" i="12"/>
  <c r="CH1597" i="12"/>
  <c r="CJ1597" i="12"/>
  <c r="CN1597" i="12"/>
  <c r="CT1597" i="12"/>
  <c r="CV1597" i="12"/>
  <c r="CD1598" i="12"/>
  <c r="CF1598" i="12"/>
  <c r="CH1598" i="12"/>
  <c r="CJ1598" i="12"/>
  <c r="CN1598" i="12"/>
  <c r="CT1598" i="12"/>
  <c r="CV1598" i="12"/>
  <c r="CD1599" i="12"/>
  <c r="CF1599" i="12"/>
  <c r="CH1599" i="12"/>
  <c r="CJ1599" i="12"/>
  <c r="CN1599" i="12"/>
  <c r="CT1599" i="12"/>
  <c r="CV1599" i="12"/>
  <c r="CD1600" i="12"/>
  <c r="CF1600" i="12"/>
  <c r="CH1600" i="12"/>
  <c r="CJ1600" i="12"/>
  <c r="CN1600" i="12"/>
  <c r="CT1600" i="12"/>
  <c r="CV1600" i="12"/>
  <c r="CD1601" i="12"/>
  <c r="CF1601" i="12"/>
  <c r="CH1601" i="12"/>
  <c r="CJ1601" i="12"/>
  <c r="CN1601" i="12"/>
  <c r="CT1601" i="12"/>
  <c r="CV1601" i="12"/>
  <c r="CD1602" i="12"/>
  <c r="CF1602" i="12"/>
  <c r="CH1602" i="12"/>
  <c r="CJ1602" i="12"/>
  <c r="CN1602" i="12"/>
  <c r="CT1602" i="12"/>
  <c r="CV1602" i="12"/>
  <c r="CD1603" i="12"/>
  <c r="CF1603" i="12"/>
  <c r="CH1603" i="12"/>
  <c r="CJ1603" i="12"/>
  <c r="CN1603" i="12"/>
  <c r="CT1603" i="12"/>
  <c r="CV1603" i="12"/>
  <c r="CD1604" i="12"/>
  <c r="CF1604" i="12"/>
  <c r="CH1604" i="12"/>
  <c r="CJ1604" i="12"/>
  <c r="CN1604" i="12"/>
  <c r="CT1604" i="12"/>
  <c r="CV1604" i="12"/>
  <c r="CD1605" i="12"/>
  <c r="CF1605" i="12"/>
  <c r="CH1605" i="12"/>
  <c r="CJ1605" i="12"/>
  <c r="CN1605" i="12"/>
  <c r="CT1605" i="12"/>
  <c r="CV1605" i="12"/>
  <c r="CD1606" i="12"/>
  <c r="CF1606" i="12"/>
  <c r="CH1606" i="12"/>
  <c r="CJ1606" i="12"/>
  <c r="CN1606" i="12"/>
  <c r="CT1606" i="12"/>
  <c r="CV1606" i="12"/>
  <c r="CD1607" i="12"/>
  <c r="CF1607" i="12"/>
  <c r="CH1607" i="12"/>
  <c r="CJ1607" i="12"/>
  <c r="CN1607" i="12"/>
  <c r="CT1607" i="12"/>
  <c r="CV1607" i="12"/>
  <c r="CD1608" i="12"/>
  <c r="CF1608" i="12"/>
  <c r="CH1608" i="12"/>
  <c r="CJ1608" i="12"/>
  <c r="CN1608" i="12"/>
  <c r="CT1608" i="12"/>
  <c r="CV1608" i="12"/>
  <c r="CD1609" i="12"/>
  <c r="CF1609" i="12"/>
  <c r="CH1609" i="12"/>
  <c r="CJ1609" i="12"/>
  <c r="CN1609" i="12"/>
  <c r="CT1609" i="12"/>
  <c r="CV1609" i="12"/>
  <c r="CD1610" i="12"/>
  <c r="CF1610" i="12"/>
  <c r="CH1610" i="12"/>
  <c r="CJ1610" i="12"/>
  <c r="CN1610" i="12"/>
  <c r="CT1610" i="12"/>
  <c r="CV1610" i="12"/>
  <c r="CD1611" i="12"/>
  <c r="CF1611" i="12"/>
  <c r="CH1611" i="12"/>
  <c r="CJ1611" i="12"/>
  <c r="CN1611" i="12"/>
  <c r="CT1611" i="12"/>
  <c r="CV1611" i="12"/>
  <c r="CD1612" i="12"/>
  <c r="CF1612" i="12"/>
  <c r="CH1612" i="12"/>
  <c r="CJ1612" i="12"/>
  <c r="CN1612" i="12"/>
  <c r="CT1612" i="12"/>
  <c r="CV1612" i="12"/>
  <c r="CD1613" i="12"/>
  <c r="CF1613" i="12"/>
  <c r="CH1613" i="12"/>
  <c r="CJ1613" i="12"/>
  <c r="CN1613" i="12"/>
  <c r="CT1613" i="12"/>
  <c r="CV1613" i="12"/>
  <c r="CD1614" i="12"/>
  <c r="CF1614" i="12"/>
  <c r="CH1614" i="12"/>
  <c r="CJ1614" i="12"/>
  <c r="CN1614" i="12"/>
  <c r="CT1614" i="12"/>
  <c r="CV1614" i="12"/>
  <c r="CD1615" i="12"/>
  <c r="CF1615" i="12"/>
  <c r="CH1615" i="12"/>
  <c r="CJ1615" i="12"/>
  <c r="CN1615" i="12"/>
  <c r="CT1615" i="12"/>
  <c r="CV1615" i="12"/>
  <c r="CD1616" i="12"/>
  <c r="CF1616" i="12"/>
  <c r="CH1616" i="12"/>
  <c r="CJ1616" i="12"/>
  <c r="CN1616" i="12"/>
  <c r="CT1616" i="12"/>
  <c r="CV1616" i="12"/>
  <c r="CD1617" i="12"/>
  <c r="CF1617" i="12"/>
  <c r="CH1617" i="12"/>
  <c r="CJ1617" i="12"/>
  <c r="CN1617" i="12"/>
  <c r="CT1617" i="12"/>
  <c r="CV1617" i="12"/>
  <c r="CD1618" i="12"/>
  <c r="CF1618" i="12"/>
  <c r="CH1618" i="12"/>
  <c r="CJ1618" i="12"/>
  <c r="CN1618" i="12"/>
  <c r="CT1618" i="12"/>
  <c r="CV1618" i="12"/>
  <c r="CD1619" i="12"/>
  <c r="CF1619" i="12"/>
  <c r="CH1619" i="12"/>
  <c r="CJ1619" i="12"/>
  <c r="CN1619" i="12"/>
  <c r="CT1619" i="12"/>
  <c r="CV1619" i="12"/>
  <c r="CD1620" i="12"/>
  <c r="CF1620" i="12"/>
  <c r="CH1620" i="12"/>
  <c r="CJ1620" i="12"/>
  <c r="CN1620" i="12"/>
  <c r="CT1620" i="12"/>
  <c r="CV1620" i="12"/>
  <c r="CD1621" i="12"/>
  <c r="CF1621" i="12"/>
  <c r="CH1621" i="12"/>
  <c r="CJ1621" i="12"/>
  <c r="CN1621" i="12"/>
  <c r="CT1621" i="12"/>
  <c r="CV1621" i="12"/>
  <c r="CD1622" i="12"/>
  <c r="CF1622" i="12"/>
  <c r="CH1622" i="12"/>
  <c r="CJ1622" i="12"/>
  <c r="CN1622" i="12"/>
  <c r="CT1622" i="12"/>
  <c r="CV1622" i="12"/>
  <c r="CD1623" i="12"/>
  <c r="CF1623" i="12"/>
  <c r="CH1623" i="12"/>
  <c r="CJ1623" i="12"/>
  <c r="CN1623" i="12"/>
  <c r="CT1623" i="12"/>
  <c r="CV1623" i="12"/>
  <c r="CD1624" i="12"/>
  <c r="CF1624" i="12"/>
  <c r="CH1624" i="12"/>
  <c r="CJ1624" i="12"/>
  <c r="CN1624" i="12"/>
  <c r="CT1624" i="12"/>
  <c r="CV1624" i="12"/>
  <c r="CD1625" i="12"/>
  <c r="CF1625" i="12"/>
  <c r="CH1625" i="12"/>
  <c r="CJ1625" i="12"/>
  <c r="CN1625" i="12"/>
  <c r="CT1625" i="12"/>
  <c r="CV1625" i="12"/>
  <c r="CD1626" i="12"/>
  <c r="CF1626" i="12"/>
  <c r="CH1626" i="12"/>
  <c r="CJ1626" i="12"/>
  <c r="CN1626" i="12"/>
  <c r="CT1626" i="12"/>
  <c r="CV1626" i="12"/>
  <c r="CD1627" i="12"/>
  <c r="CF1627" i="12"/>
  <c r="CH1627" i="12"/>
  <c r="CJ1627" i="12"/>
  <c r="CN1627" i="12"/>
  <c r="CT1627" i="12"/>
  <c r="CV1627" i="12"/>
  <c r="CD1628" i="12"/>
  <c r="CF1628" i="12"/>
  <c r="CH1628" i="12"/>
  <c r="CJ1628" i="12"/>
  <c r="CN1628" i="12"/>
  <c r="CT1628" i="12"/>
  <c r="CV1628" i="12"/>
  <c r="CD1629" i="12"/>
  <c r="CF1629" i="12"/>
  <c r="CH1629" i="12"/>
  <c r="CJ1629" i="12"/>
  <c r="CN1629" i="12"/>
  <c r="CT1629" i="12"/>
  <c r="CV1629" i="12"/>
  <c r="CD1630" i="12"/>
  <c r="CF1630" i="12"/>
  <c r="CH1630" i="12"/>
  <c r="CJ1630" i="12"/>
  <c r="CN1630" i="12"/>
  <c r="CT1630" i="12"/>
  <c r="CV1630" i="12"/>
  <c r="CD1631" i="12"/>
  <c r="CF1631" i="12"/>
  <c r="CH1631" i="12"/>
  <c r="CJ1631" i="12"/>
  <c r="CN1631" i="12"/>
  <c r="CT1631" i="12"/>
  <c r="CV1631" i="12"/>
  <c r="CD1632" i="12"/>
  <c r="CF1632" i="12"/>
  <c r="CH1632" i="12"/>
  <c r="CJ1632" i="12"/>
  <c r="CN1632" i="12"/>
  <c r="CT1632" i="12"/>
  <c r="CV1632" i="12"/>
  <c r="CD1633" i="12"/>
  <c r="CF1633" i="12"/>
  <c r="CH1633" i="12"/>
  <c r="CJ1633" i="12"/>
  <c r="CN1633" i="12"/>
  <c r="CT1633" i="12"/>
  <c r="CV1633" i="12"/>
  <c r="CD1634" i="12"/>
  <c r="CF1634" i="12"/>
  <c r="CH1634" i="12"/>
  <c r="CJ1634" i="12"/>
  <c r="CN1634" i="12"/>
  <c r="CT1634" i="12"/>
  <c r="CV1634" i="12"/>
  <c r="CD1635" i="12"/>
  <c r="CF1635" i="12"/>
  <c r="CH1635" i="12"/>
  <c r="CJ1635" i="12"/>
  <c r="CN1635" i="12"/>
  <c r="CT1635" i="12"/>
  <c r="CV1635" i="12"/>
  <c r="CD1636" i="12"/>
  <c r="CF1636" i="12"/>
  <c r="CH1636" i="12"/>
  <c r="CJ1636" i="12"/>
  <c r="CN1636" i="12"/>
  <c r="CT1636" i="12"/>
  <c r="CV1636" i="12"/>
  <c r="CD1637" i="12"/>
  <c r="CF1637" i="12"/>
  <c r="CH1637" i="12"/>
  <c r="CJ1637" i="12"/>
  <c r="CN1637" i="12"/>
  <c r="CT1637" i="12"/>
  <c r="CV1637" i="12"/>
  <c r="CD1638" i="12"/>
  <c r="CF1638" i="12"/>
  <c r="CH1638" i="12"/>
  <c r="CJ1638" i="12"/>
  <c r="CN1638" i="12"/>
  <c r="CT1638" i="12"/>
  <c r="CV1638" i="12"/>
  <c r="CD1639" i="12"/>
  <c r="CF1639" i="12"/>
  <c r="CH1639" i="12"/>
  <c r="CJ1639" i="12"/>
  <c r="CN1639" i="12"/>
  <c r="CT1639" i="12"/>
  <c r="CV1639" i="12"/>
  <c r="CD1640" i="12"/>
  <c r="CF1640" i="12"/>
  <c r="CH1640" i="12"/>
  <c r="CJ1640" i="12"/>
  <c r="CN1640" i="12"/>
  <c r="CT1640" i="12"/>
  <c r="CV1640" i="12"/>
  <c r="CD1641" i="12"/>
  <c r="CF1641" i="12"/>
  <c r="CH1641" i="12"/>
  <c r="CJ1641" i="12"/>
  <c r="CN1641" i="12"/>
  <c r="CT1641" i="12"/>
  <c r="CV1641" i="12"/>
  <c r="CD1642" i="12"/>
  <c r="CF1642" i="12"/>
  <c r="CH1642" i="12"/>
  <c r="CJ1642" i="12"/>
  <c r="CN1642" i="12"/>
  <c r="CT1642" i="12"/>
  <c r="CV1642" i="12"/>
  <c r="CD1643" i="12"/>
  <c r="CF1643" i="12"/>
  <c r="CH1643" i="12"/>
  <c r="CJ1643" i="12"/>
  <c r="CN1643" i="12"/>
  <c r="CT1643" i="12"/>
  <c r="CV1643" i="12"/>
  <c r="CD1644" i="12"/>
  <c r="CF1644" i="12"/>
  <c r="CH1644" i="12"/>
  <c r="CJ1644" i="12"/>
  <c r="CN1644" i="12"/>
  <c r="CT1644" i="12"/>
  <c r="CV1644" i="12"/>
  <c r="CD1645" i="12"/>
  <c r="CF1645" i="12"/>
  <c r="CH1645" i="12"/>
  <c r="CJ1645" i="12"/>
  <c r="CN1645" i="12"/>
  <c r="CT1645" i="12"/>
  <c r="CV1645" i="12"/>
  <c r="CD1646" i="12"/>
  <c r="CF1646" i="12"/>
  <c r="CH1646" i="12"/>
  <c r="CJ1646" i="12"/>
  <c r="CN1646" i="12"/>
  <c r="CT1646" i="12"/>
  <c r="CV1646" i="12"/>
  <c r="CD1647" i="12"/>
  <c r="CF1647" i="12"/>
  <c r="CH1647" i="12"/>
  <c r="CJ1647" i="12"/>
  <c r="CN1647" i="12"/>
  <c r="CT1647" i="12"/>
  <c r="CV1647" i="12"/>
  <c r="CD1648" i="12"/>
  <c r="CF1648" i="12"/>
  <c r="CH1648" i="12"/>
  <c r="CJ1648" i="12"/>
  <c r="CN1648" i="12"/>
  <c r="CT1648" i="12"/>
  <c r="CV1648" i="12"/>
  <c r="CD1649" i="12"/>
  <c r="CF1649" i="12"/>
  <c r="CH1649" i="12"/>
  <c r="CJ1649" i="12"/>
  <c r="CN1649" i="12"/>
  <c r="CT1649" i="12"/>
  <c r="CV1649" i="12"/>
  <c r="CD1650" i="12"/>
  <c r="CF1650" i="12"/>
  <c r="CH1650" i="12"/>
  <c r="CJ1650" i="12"/>
  <c r="CN1650" i="12"/>
  <c r="CT1650" i="12"/>
  <c r="CV1650" i="12"/>
  <c r="CD1651" i="12"/>
  <c r="CF1651" i="12"/>
  <c r="CH1651" i="12"/>
  <c r="CJ1651" i="12"/>
  <c r="CN1651" i="12"/>
  <c r="CT1651" i="12"/>
  <c r="CV1651" i="12"/>
  <c r="CD1652" i="12"/>
  <c r="CF1652" i="12"/>
  <c r="CH1652" i="12"/>
  <c r="CJ1652" i="12"/>
  <c r="CN1652" i="12"/>
  <c r="CT1652" i="12"/>
  <c r="CV1652" i="12"/>
  <c r="CD1653" i="12"/>
  <c r="CF1653" i="12"/>
  <c r="CH1653" i="12"/>
  <c r="CJ1653" i="12"/>
  <c r="CN1653" i="12"/>
  <c r="CT1653" i="12"/>
  <c r="CV1653" i="12"/>
  <c r="CD1654" i="12"/>
  <c r="CF1654" i="12"/>
  <c r="CH1654" i="12"/>
  <c r="CJ1654" i="12"/>
  <c r="CN1654" i="12"/>
  <c r="CT1654" i="12"/>
  <c r="CV1654" i="12"/>
  <c r="CD1655" i="12"/>
  <c r="CF1655" i="12"/>
  <c r="CH1655" i="12"/>
  <c r="CJ1655" i="12"/>
  <c r="CN1655" i="12"/>
  <c r="CT1655" i="12"/>
  <c r="CV1655" i="12"/>
  <c r="CD1656" i="12"/>
  <c r="CF1656" i="12"/>
  <c r="CH1656" i="12"/>
  <c r="CJ1656" i="12"/>
  <c r="CN1656" i="12"/>
  <c r="CT1656" i="12"/>
  <c r="CV1656" i="12"/>
  <c r="CD1657" i="12"/>
  <c r="CF1657" i="12"/>
  <c r="CH1657" i="12"/>
  <c r="CJ1657" i="12"/>
  <c r="CN1657" i="12"/>
  <c r="CT1657" i="12"/>
  <c r="CV1657" i="12"/>
  <c r="CD1658" i="12"/>
  <c r="CF1658" i="12"/>
  <c r="CH1658" i="12"/>
  <c r="CJ1658" i="12"/>
  <c r="CN1658" i="12"/>
  <c r="CT1658" i="12"/>
  <c r="CV1658" i="12"/>
  <c r="CD1659" i="12"/>
  <c r="CF1659" i="12"/>
  <c r="CH1659" i="12"/>
  <c r="CJ1659" i="12"/>
  <c r="CN1659" i="12"/>
  <c r="CT1659" i="12"/>
  <c r="CV1659" i="12"/>
  <c r="CD1660" i="12"/>
  <c r="CF1660" i="12"/>
  <c r="CH1660" i="12"/>
  <c r="CJ1660" i="12"/>
  <c r="CN1660" i="12"/>
  <c r="CT1660" i="12"/>
  <c r="CV1660" i="12"/>
  <c r="CD1661" i="12"/>
  <c r="CF1661" i="12"/>
  <c r="CH1661" i="12"/>
  <c r="CJ1661" i="12"/>
  <c r="CN1661" i="12"/>
  <c r="CT1661" i="12"/>
  <c r="CV1661" i="12"/>
  <c r="CD1662" i="12"/>
  <c r="CF1662" i="12"/>
  <c r="CH1662" i="12"/>
  <c r="CJ1662" i="12"/>
  <c r="CN1662" i="12"/>
  <c r="CT1662" i="12"/>
  <c r="CV1662" i="12"/>
  <c r="CD1663" i="12"/>
  <c r="CF1663" i="12"/>
  <c r="CH1663" i="12"/>
  <c r="CJ1663" i="12"/>
  <c r="CN1663" i="12"/>
  <c r="CT1663" i="12"/>
  <c r="CV1663" i="12"/>
  <c r="CD1664" i="12"/>
  <c r="CF1664" i="12"/>
  <c r="CH1664" i="12"/>
  <c r="CJ1664" i="12"/>
  <c r="CN1664" i="12"/>
  <c r="CT1664" i="12"/>
  <c r="CV1664" i="12"/>
  <c r="CD1665" i="12"/>
  <c r="CF1665" i="12"/>
  <c r="CH1665" i="12"/>
  <c r="CJ1665" i="12"/>
  <c r="CN1665" i="12"/>
  <c r="CT1665" i="12"/>
  <c r="CV1665" i="12"/>
  <c r="CD1666" i="12"/>
  <c r="CF1666" i="12"/>
  <c r="CH1666" i="12"/>
  <c r="CJ1666" i="12"/>
  <c r="CN1666" i="12"/>
  <c r="CT1666" i="12"/>
  <c r="CV1666" i="12"/>
  <c r="CD1667" i="12"/>
  <c r="CF1667" i="12"/>
  <c r="CH1667" i="12"/>
  <c r="CJ1667" i="12"/>
  <c r="CN1667" i="12"/>
  <c r="CT1667" i="12"/>
  <c r="CV1667" i="12"/>
  <c r="CD1668" i="12"/>
  <c r="CF1668" i="12"/>
  <c r="CH1668" i="12"/>
  <c r="CJ1668" i="12"/>
  <c r="CN1668" i="12"/>
  <c r="CT1668" i="12"/>
  <c r="CV1668" i="12"/>
  <c r="CD1669" i="12"/>
  <c r="CF1669" i="12"/>
  <c r="CH1669" i="12"/>
  <c r="CJ1669" i="12"/>
  <c r="CN1669" i="12"/>
  <c r="CT1669" i="12"/>
  <c r="CV1669" i="12"/>
  <c r="CD1670" i="12"/>
  <c r="CF1670" i="12"/>
  <c r="CH1670" i="12"/>
  <c r="CJ1670" i="12"/>
  <c r="CN1670" i="12"/>
  <c r="CT1670" i="12"/>
  <c r="CV1670" i="12"/>
  <c r="CD1671" i="12"/>
  <c r="CF1671" i="12"/>
  <c r="CH1671" i="12"/>
  <c r="CJ1671" i="12"/>
  <c r="CN1671" i="12"/>
  <c r="CT1671" i="12"/>
  <c r="CV1671" i="12"/>
  <c r="CD1672" i="12"/>
  <c r="CF1672" i="12"/>
  <c r="CH1672" i="12"/>
  <c r="CJ1672" i="12"/>
  <c r="CN1672" i="12"/>
  <c r="CT1672" i="12"/>
  <c r="CV1672" i="12"/>
  <c r="CD1673" i="12"/>
  <c r="CF1673" i="12"/>
  <c r="CH1673" i="12"/>
  <c r="CJ1673" i="12"/>
  <c r="CN1673" i="12"/>
  <c r="CT1673" i="12"/>
  <c r="CV1673" i="12"/>
  <c r="CD1674" i="12"/>
  <c r="CF1674" i="12"/>
  <c r="CH1674" i="12"/>
  <c r="CJ1674" i="12"/>
  <c r="CN1674" i="12"/>
  <c r="CT1674" i="12"/>
  <c r="CV1674" i="12"/>
  <c r="CD1675" i="12"/>
  <c r="CF1675" i="12"/>
  <c r="CH1675" i="12"/>
  <c r="CJ1675" i="12"/>
  <c r="CN1675" i="12"/>
  <c r="CT1675" i="12"/>
  <c r="CV1675" i="12"/>
  <c r="CD1676" i="12"/>
  <c r="CF1676" i="12"/>
  <c r="CH1676" i="12"/>
  <c r="CJ1676" i="12"/>
  <c r="CN1676" i="12"/>
  <c r="CT1676" i="12"/>
  <c r="CV1676" i="12"/>
  <c r="CD1677" i="12"/>
  <c r="CF1677" i="12"/>
  <c r="CH1677" i="12"/>
  <c r="CJ1677" i="12"/>
  <c r="CN1677" i="12"/>
  <c r="CT1677" i="12"/>
  <c r="CV1677" i="12"/>
  <c r="CD1678" i="12"/>
  <c r="CF1678" i="12"/>
  <c r="CH1678" i="12"/>
  <c r="CJ1678" i="12"/>
  <c r="CN1678" i="12"/>
  <c r="CT1678" i="12"/>
  <c r="CV1678" i="12"/>
  <c r="CD1679" i="12"/>
  <c r="CF1679" i="12"/>
  <c r="CH1679" i="12"/>
  <c r="CJ1679" i="12"/>
  <c r="CN1679" i="12"/>
  <c r="CT1679" i="12"/>
  <c r="CV1679" i="12"/>
  <c r="CD1680" i="12"/>
  <c r="CF1680" i="12"/>
  <c r="CH1680" i="12"/>
  <c r="CJ1680" i="12"/>
  <c r="CN1680" i="12"/>
  <c r="CT1680" i="12"/>
  <c r="CV1680" i="12"/>
  <c r="CD1681" i="12"/>
  <c r="CF1681" i="12"/>
  <c r="CH1681" i="12"/>
  <c r="CJ1681" i="12"/>
  <c r="CN1681" i="12"/>
  <c r="CT1681" i="12"/>
  <c r="CV1681" i="12"/>
  <c r="CD1682" i="12"/>
  <c r="CF1682" i="12"/>
  <c r="CH1682" i="12"/>
  <c r="CJ1682" i="12"/>
  <c r="CN1682" i="12"/>
  <c r="CT1682" i="12"/>
  <c r="CV1682" i="12"/>
  <c r="CD1683" i="12"/>
  <c r="CF1683" i="12"/>
  <c r="CH1683" i="12"/>
  <c r="CJ1683" i="12"/>
  <c r="CN1683" i="12"/>
  <c r="CT1683" i="12"/>
  <c r="CV1683" i="12"/>
  <c r="CD1684" i="12"/>
  <c r="CF1684" i="12"/>
  <c r="CH1684" i="12"/>
  <c r="CJ1684" i="12"/>
  <c r="CN1684" i="12"/>
  <c r="CT1684" i="12"/>
  <c r="CV1684" i="12"/>
  <c r="CD1685" i="12"/>
  <c r="CF1685" i="12"/>
  <c r="CH1685" i="12"/>
  <c r="CJ1685" i="12"/>
  <c r="CN1685" i="12"/>
  <c r="CT1685" i="12"/>
  <c r="CV1685" i="12"/>
  <c r="CD1686" i="12"/>
  <c r="CF1686" i="12"/>
  <c r="CH1686" i="12"/>
  <c r="CJ1686" i="12"/>
  <c r="CN1686" i="12"/>
  <c r="CT1686" i="12"/>
  <c r="CV1686" i="12"/>
  <c r="CD1687" i="12"/>
  <c r="CF1687" i="12"/>
  <c r="CH1687" i="12"/>
  <c r="CJ1687" i="12"/>
  <c r="CN1687" i="12"/>
  <c r="CT1687" i="12"/>
  <c r="CV1687" i="12"/>
  <c r="CD1688" i="12"/>
  <c r="CF1688" i="12"/>
  <c r="CH1688" i="12"/>
  <c r="CJ1688" i="12"/>
  <c r="CN1688" i="12"/>
  <c r="CT1688" i="12"/>
  <c r="CV1688" i="12"/>
  <c r="CD1689" i="12"/>
  <c r="CF1689" i="12"/>
  <c r="CH1689" i="12"/>
  <c r="CJ1689" i="12"/>
  <c r="CN1689" i="12"/>
  <c r="CT1689" i="12"/>
  <c r="CV1689" i="12"/>
  <c r="CD1690" i="12"/>
  <c r="CF1690" i="12"/>
  <c r="CH1690" i="12"/>
  <c r="CJ1690" i="12"/>
  <c r="CN1690" i="12"/>
  <c r="CT1690" i="12"/>
  <c r="CV1690" i="12"/>
  <c r="CD1691" i="12"/>
  <c r="CF1691" i="12"/>
  <c r="CH1691" i="12"/>
  <c r="CJ1691" i="12"/>
  <c r="CN1691" i="12"/>
  <c r="CT1691" i="12"/>
  <c r="CV1691" i="12"/>
  <c r="CD1692" i="12"/>
  <c r="CF1692" i="12"/>
  <c r="CH1692" i="12"/>
  <c r="CJ1692" i="12"/>
  <c r="CN1692" i="12"/>
  <c r="CT1692" i="12"/>
  <c r="CV1692" i="12"/>
  <c r="CD1693" i="12"/>
  <c r="CF1693" i="12"/>
  <c r="CH1693" i="12"/>
  <c r="CJ1693" i="12"/>
  <c r="CN1693" i="12"/>
  <c r="CT1693" i="12"/>
  <c r="CV1693" i="12"/>
  <c r="CD1694" i="12"/>
  <c r="CF1694" i="12"/>
  <c r="CH1694" i="12"/>
  <c r="CJ1694" i="12"/>
  <c r="CN1694" i="12"/>
  <c r="CT1694" i="12"/>
  <c r="CV1694" i="12"/>
  <c r="CD1695" i="12"/>
  <c r="CF1695" i="12"/>
  <c r="CH1695" i="12"/>
  <c r="CJ1695" i="12"/>
  <c r="CN1695" i="12"/>
  <c r="CT1695" i="12"/>
  <c r="CV1695" i="12"/>
  <c r="CD1696" i="12"/>
  <c r="CF1696" i="12"/>
  <c r="CH1696" i="12"/>
  <c r="CJ1696" i="12"/>
  <c r="CN1696" i="12"/>
  <c r="CT1696" i="12"/>
  <c r="CV1696" i="12"/>
  <c r="CD1697" i="12"/>
  <c r="CF1697" i="12"/>
  <c r="CH1697" i="12"/>
  <c r="CJ1697" i="12"/>
  <c r="CN1697" i="12"/>
  <c r="CT1697" i="12"/>
  <c r="CV1697" i="12"/>
  <c r="CD1698" i="12"/>
  <c r="CF1698" i="12"/>
  <c r="CH1698" i="12"/>
  <c r="CJ1698" i="12"/>
  <c r="CN1698" i="12"/>
  <c r="CT1698" i="12"/>
  <c r="CV1698" i="12"/>
  <c r="CD1699" i="12"/>
  <c r="CF1699" i="12"/>
  <c r="CH1699" i="12"/>
  <c r="CJ1699" i="12"/>
  <c r="CN1699" i="12"/>
  <c r="CT1699" i="12"/>
  <c r="CV1699" i="12"/>
  <c r="CD1700" i="12"/>
  <c r="CF1700" i="12"/>
  <c r="CH1700" i="12"/>
  <c r="CJ1700" i="12"/>
  <c r="CN1700" i="12"/>
  <c r="CT1700" i="12"/>
  <c r="CV1700" i="12"/>
  <c r="CD1701" i="12"/>
  <c r="CF1701" i="12"/>
  <c r="CH1701" i="12"/>
  <c r="CJ1701" i="12"/>
  <c r="CN1701" i="12"/>
  <c r="CT1701" i="12"/>
  <c r="CV1701" i="12"/>
  <c r="CD1702" i="12"/>
  <c r="CF1702" i="12"/>
  <c r="CH1702" i="12"/>
  <c r="CJ1702" i="12"/>
  <c r="CN1702" i="12"/>
  <c r="CT1702" i="12"/>
  <c r="CV1702" i="12"/>
  <c r="CD1703" i="12"/>
  <c r="CF1703" i="12"/>
  <c r="CH1703" i="12"/>
  <c r="CJ1703" i="12"/>
  <c r="CN1703" i="12"/>
  <c r="CT1703" i="12"/>
  <c r="CV1703" i="12"/>
  <c r="CD1704" i="12"/>
  <c r="CF1704" i="12"/>
  <c r="CH1704" i="12"/>
  <c r="CJ1704" i="12"/>
  <c r="CN1704" i="12"/>
  <c r="CT1704" i="12"/>
  <c r="CV1704" i="12"/>
  <c r="CD1705" i="12"/>
  <c r="CF1705" i="12"/>
  <c r="CH1705" i="12"/>
  <c r="CJ1705" i="12"/>
  <c r="CN1705" i="12"/>
  <c r="CT1705" i="12"/>
  <c r="CV1705" i="12"/>
  <c r="CD1706" i="12"/>
  <c r="CF1706" i="12"/>
  <c r="CH1706" i="12"/>
  <c r="CJ1706" i="12"/>
  <c r="CN1706" i="12"/>
  <c r="CT1706" i="12"/>
  <c r="CV1706" i="12"/>
  <c r="CD1707" i="12"/>
  <c r="CF1707" i="12"/>
  <c r="CH1707" i="12"/>
  <c r="CJ1707" i="12"/>
  <c r="CN1707" i="12"/>
  <c r="CT1707" i="12"/>
  <c r="CV1707" i="12"/>
  <c r="CD1708" i="12"/>
  <c r="CF1708" i="12"/>
  <c r="CH1708" i="12"/>
  <c r="CJ1708" i="12"/>
  <c r="CN1708" i="12"/>
  <c r="CT1708" i="12"/>
  <c r="CV1708" i="12"/>
  <c r="CD1709" i="12"/>
  <c r="CF1709" i="12"/>
  <c r="CH1709" i="12"/>
  <c r="CJ1709" i="12"/>
  <c r="CN1709" i="12"/>
  <c r="CT1709" i="12"/>
  <c r="CV1709" i="12"/>
  <c r="CD1710" i="12"/>
  <c r="CF1710" i="12"/>
  <c r="CH1710" i="12"/>
  <c r="CJ1710" i="12"/>
  <c r="CN1710" i="12"/>
  <c r="CT1710" i="12"/>
  <c r="CV1710" i="12"/>
  <c r="CD1711" i="12"/>
  <c r="CF1711" i="12"/>
  <c r="CH1711" i="12"/>
  <c r="CJ1711" i="12"/>
  <c r="CN1711" i="12"/>
  <c r="CT1711" i="12"/>
  <c r="CV1711" i="12"/>
  <c r="CD1712" i="12"/>
  <c r="CF1712" i="12"/>
  <c r="CH1712" i="12"/>
  <c r="CJ1712" i="12"/>
  <c r="CN1712" i="12"/>
  <c r="CT1712" i="12"/>
  <c r="CV1712" i="12"/>
  <c r="CD1713" i="12"/>
  <c r="CF1713" i="12"/>
  <c r="CH1713" i="12"/>
  <c r="CJ1713" i="12"/>
  <c r="CN1713" i="12"/>
  <c r="CT1713" i="12"/>
  <c r="CV1713" i="12"/>
  <c r="CD1714" i="12"/>
  <c r="CF1714" i="12"/>
  <c r="CH1714" i="12"/>
  <c r="CJ1714" i="12"/>
  <c r="CN1714" i="12"/>
  <c r="CT1714" i="12"/>
  <c r="CV1714" i="12"/>
  <c r="CD1715" i="12"/>
  <c r="CF1715" i="12"/>
  <c r="CH1715" i="12"/>
  <c r="CJ1715" i="12"/>
  <c r="CN1715" i="12"/>
  <c r="CT1715" i="12"/>
  <c r="CV1715" i="12"/>
  <c r="CD1716" i="12"/>
  <c r="CF1716" i="12"/>
  <c r="CH1716" i="12"/>
  <c r="CJ1716" i="12"/>
  <c r="CN1716" i="12"/>
  <c r="CT1716" i="12"/>
  <c r="CV1716" i="12"/>
  <c r="CD1717" i="12"/>
  <c r="CF1717" i="12"/>
  <c r="CH1717" i="12"/>
  <c r="CJ1717" i="12"/>
  <c r="CN1717" i="12"/>
  <c r="CT1717" i="12"/>
  <c r="CV1717" i="12"/>
  <c r="CD1718" i="12"/>
  <c r="CF1718" i="12"/>
  <c r="CH1718" i="12"/>
  <c r="CJ1718" i="12"/>
  <c r="CN1718" i="12"/>
  <c r="CT1718" i="12"/>
  <c r="CV1718" i="12"/>
  <c r="CD1719" i="12"/>
  <c r="CF1719" i="12"/>
  <c r="CH1719" i="12"/>
  <c r="CJ1719" i="12"/>
  <c r="CN1719" i="12"/>
  <c r="CT1719" i="12"/>
  <c r="CV1719" i="12"/>
  <c r="CD1720" i="12"/>
  <c r="CF1720" i="12"/>
  <c r="CH1720" i="12"/>
  <c r="CJ1720" i="12"/>
  <c r="CN1720" i="12"/>
  <c r="CT1720" i="12"/>
  <c r="CV1720" i="12"/>
  <c r="CD1721" i="12"/>
  <c r="CF1721" i="12"/>
  <c r="CH1721" i="12"/>
  <c r="CJ1721" i="12"/>
  <c r="CN1721" i="12"/>
  <c r="CT1721" i="12"/>
  <c r="CV1721" i="12"/>
  <c r="CD1722" i="12"/>
  <c r="CF1722" i="12"/>
  <c r="CH1722" i="12"/>
  <c r="CJ1722" i="12"/>
  <c r="CN1722" i="12"/>
  <c r="CT1722" i="12"/>
  <c r="CV1722" i="12"/>
  <c r="CD1723" i="12"/>
  <c r="CF1723" i="12"/>
  <c r="CH1723" i="12"/>
  <c r="CJ1723" i="12"/>
  <c r="CN1723" i="12"/>
  <c r="CT1723" i="12"/>
  <c r="CV1723" i="12"/>
  <c r="CD1724" i="12"/>
  <c r="CF1724" i="12"/>
  <c r="CH1724" i="12"/>
  <c r="CJ1724" i="12"/>
  <c r="CN1724" i="12"/>
  <c r="CT1724" i="12"/>
  <c r="CV1724" i="12"/>
  <c r="CD1725" i="12"/>
  <c r="CF1725" i="12"/>
  <c r="CH1725" i="12"/>
  <c r="CJ1725" i="12"/>
  <c r="CN1725" i="12"/>
  <c r="CT1725" i="12"/>
  <c r="CV1725" i="12"/>
  <c r="CD1726" i="12"/>
  <c r="CF1726" i="12"/>
  <c r="CH1726" i="12"/>
  <c r="CJ1726" i="12"/>
  <c r="CN1726" i="12"/>
  <c r="CT1726" i="12"/>
  <c r="CV1726" i="12"/>
  <c r="CD1727" i="12"/>
  <c r="CF1727" i="12"/>
  <c r="CH1727" i="12"/>
  <c r="CJ1727" i="12"/>
  <c r="CN1727" i="12"/>
  <c r="CT1727" i="12"/>
  <c r="CV1727" i="12"/>
  <c r="CD1728" i="12"/>
  <c r="CF1728" i="12"/>
  <c r="CH1728" i="12"/>
  <c r="CJ1728" i="12"/>
  <c r="CN1728" i="12"/>
  <c r="CT1728" i="12"/>
  <c r="CV1728" i="12"/>
  <c r="CD1729" i="12"/>
  <c r="CF1729" i="12"/>
  <c r="CH1729" i="12"/>
  <c r="CJ1729" i="12"/>
  <c r="CN1729" i="12"/>
  <c r="CT1729" i="12"/>
  <c r="CV1729" i="12"/>
  <c r="CD1730" i="12"/>
  <c r="CF1730" i="12"/>
  <c r="CH1730" i="12"/>
  <c r="CJ1730" i="12"/>
  <c r="CN1730" i="12"/>
  <c r="CT1730" i="12"/>
  <c r="CV1730" i="12"/>
  <c r="CD1731" i="12"/>
  <c r="CF1731" i="12"/>
  <c r="CH1731" i="12"/>
  <c r="CJ1731" i="12"/>
  <c r="CN1731" i="12"/>
  <c r="CT1731" i="12"/>
  <c r="CV1731" i="12"/>
  <c r="CD1732" i="12"/>
  <c r="CF1732" i="12"/>
  <c r="CH1732" i="12"/>
  <c r="CJ1732" i="12"/>
  <c r="CN1732" i="12"/>
  <c r="CT1732" i="12"/>
  <c r="CV1732" i="12"/>
  <c r="CD1733" i="12"/>
  <c r="CF1733" i="12"/>
  <c r="CH1733" i="12"/>
  <c r="CJ1733" i="12"/>
  <c r="CN1733" i="12"/>
  <c r="CT1733" i="12"/>
  <c r="CV1733" i="12"/>
  <c r="CD1734" i="12"/>
  <c r="CF1734" i="12"/>
  <c r="CH1734" i="12"/>
  <c r="CJ1734" i="12"/>
  <c r="CN1734" i="12"/>
  <c r="CT1734" i="12"/>
  <c r="CV1734" i="12"/>
  <c r="CD1735" i="12"/>
  <c r="CF1735" i="12"/>
  <c r="CH1735" i="12"/>
  <c r="CJ1735" i="12"/>
  <c r="CN1735" i="12"/>
  <c r="CT1735" i="12"/>
  <c r="CV1735" i="12"/>
  <c r="CD1736" i="12"/>
  <c r="CF1736" i="12"/>
  <c r="CH1736" i="12"/>
  <c r="CJ1736" i="12"/>
  <c r="CN1736" i="12"/>
  <c r="CT1736" i="12"/>
  <c r="CV1736" i="12"/>
  <c r="CD1737" i="12"/>
  <c r="CF1737" i="12"/>
  <c r="CH1737" i="12"/>
  <c r="CJ1737" i="12"/>
  <c r="CN1737" i="12"/>
  <c r="CT1737" i="12"/>
  <c r="CV1737" i="12"/>
  <c r="CD1738" i="12"/>
  <c r="CF1738" i="12"/>
  <c r="CH1738" i="12"/>
  <c r="CJ1738" i="12"/>
  <c r="CN1738" i="12"/>
  <c r="CT1738" i="12"/>
  <c r="CV1738" i="12"/>
  <c r="CD1739" i="12"/>
  <c r="CF1739" i="12"/>
  <c r="CH1739" i="12"/>
  <c r="CJ1739" i="12"/>
  <c r="CN1739" i="12"/>
  <c r="CT1739" i="12"/>
  <c r="CV1739" i="12"/>
  <c r="CD1740" i="12"/>
  <c r="CF1740" i="12"/>
  <c r="CH1740" i="12"/>
  <c r="CJ1740" i="12"/>
  <c r="CN1740" i="12"/>
  <c r="CT1740" i="12"/>
  <c r="CV1740" i="12"/>
  <c r="CD1741" i="12"/>
  <c r="CF1741" i="12"/>
  <c r="CH1741" i="12"/>
  <c r="CJ1741" i="12"/>
  <c r="CN1741" i="12"/>
  <c r="CT1741" i="12"/>
  <c r="CV1741" i="12"/>
  <c r="CD1742" i="12"/>
  <c r="CF1742" i="12"/>
  <c r="CH1742" i="12"/>
  <c r="CJ1742" i="12"/>
  <c r="CN1742" i="12"/>
  <c r="CT1742" i="12"/>
  <c r="CV1742" i="12"/>
  <c r="CD1743" i="12"/>
  <c r="CF1743" i="12"/>
  <c r="CH1743" i="12"/>
  <c r="CJ1743" i="12"/>
  <c r="CN1743" i="12"/>
  <c r="CT1743" i="12"/>
  <c r="CV1743" i="12"/>
  <c r="CD1744" i="12"/>
  <c r="CF1744" i="12"/>
  <c r="CH1744" i="12"/>
  <c r="CJ1744" i="12"/>
  <c r="CN1744" i="12"/>
  <c r="CT1744" i="12"/>
  <c r="CV1744" i="12"/>
  <c r="CD1745" i="12"/>
  <c r="CF1745" i="12"/>
  <c r="CH1745" i="12"/>
  <c r="CJ1745" i="12"/>
  <c r="CN1745" i="12"/>
  <c r="CT1745" i="12"/>
  <c r="CV1745" i="12"/>
  <c r="CD1746" i="12"/>
  <c r="CF1746" i="12"/>
  <c r="CH1746" i="12"/>
  <c r="CJ1746" i="12"/>
  <c r="CN1746" i="12"/>
  <c r="CT1746" i="12"/>
  <c r="CV1746" i="12"/>
  <c r="CD1747" i="12"/>
  <c r="CF1747" i="12"/>
  <c r="CH1747" i="12"/>
  <c r="CJ1747" i="12"/>
  <c r="CN1747" i="12"/>
  <c r="CT1747" i="12"/>
  <c r="CV1747" i="12"/>
  <c r="CD1748" i="12"/>
  <c r="CF1748" i="12"/>
  <c r="CH1748" i="12"/>
  <c r="CJ1748" i="12"/>
  <c r="CN1748" i="12"/>
  <c r="CT1748" i="12"/>
  <c r="CV1748" i="12"/>
  <c r="CD1749" i="12"/>
  <c r="CF1749" i="12"/>
  <c r="CH1749" i="12"/>
  <c r="CJ1749" i="12"/>
  <c r="CN1749" i="12"/>
  <c r="CT1749" i="12"/>
  <c r="CV1749" i="12"/>
  <c r="CD1750" i="12"/>
  <c r="CF1750" i="12"/>
  <c r="CH1750" i="12"/>
  <c r="CJ1750" i="12"/>
  <c r="CN1750" i="12"/>
  <c r="CT1750" i="12"/>
  <c r="CV1750" i="12"/>
  <c r="CD1751" i="12"/>
  <c r="CF1751" i="12"/>
  <c r="CH1751" i="12"/>
  <c r="CJ1751" i="12"/>
  <c r="CN1751" i="12"/>
  <c r="CT1751" i="12"/>
  <c r="CV1751" i="12"/>
  <c r="CD1752" i="12"/>
  <c r="CF1752" i="12"/>
  <c r="CH1752" i="12"/>
  <c r="CJ1752" i="12"/>
  <c r="CN1752" i="12"/>
  <c r="CT1752" i="12"/>
  <c r="CV1752" i="12"/>
  <c r="CD1753" i="12"/>
  <c r="CF1753" i="12"/>
  <c r="CH1753" i="12"/>
  <c r="CJ1753" i="12"/>
  <c r="CN1753" i="12"/>
  <c r="CT1753" i="12"/>
  <c r="CV1753" i="12"/>
  <c r="CD1754" i="12"/>
  <c r="CF1754" i="12"/>
  <c r="CH1754" i="12"/>
  <c r="CJ1754" i="12"/>
  <c r="CN1754" i="12"/>
  <c r="CT1754" i="12"/>
  <c r="CV1754" i="12"/>
  <c r="CD1755" i="12"/>
  <c r="CF1755" i="12"/>
  <c r="CH1755" i="12"/>
  <c r="CJ1755" i="12"/>
  <c r="CN1755" i="12"/>
  <c r="CT1755" i="12"/>
  <c r="CV1755" i="12"/>
  <c r="CD1756" i="12"/>
  <c r="CF1756" i="12"/>
  <c r="CH1756" i="12"/>
  <c r="CJ1756" i="12"/>
  <c r="CN1756" i="12"/>
  <c r="CT1756" i="12"/>
  <c r="CV1756" i="12"/>
  <c r="CD1757" i="12"/>
  <c r="CF1757" i="12"/>
  <c r="CH1757" i="12"/>
  <c r="CJ1757" i="12"/>
  <c r="CN1757" i="12"/>
  <c r="CT1757" i="12"/>
  <c r="CV1757" i="12"/>
  <c r="CD1758" i="12"/>
  <c r="CF1758" i="12"/>
  <c r="CH1758" i="12"/>
  <c r="CJ1758" i="12"/>
  <c r="CN1758" i="12"/>
  <c r="CT1758" i="12"/>
  <c r="CV1758" i="12"/>
  <c r="CD1759" i="12"/>
  <c r="CF1759" i="12"/>
  <c r="CH1759" i="12"/>
  <c r="CJ1759" i="12"/>
  <c r="CN1759" i="12"/>
  <c r="CT1759" i="12"/>
  <c r="CV1759" i="12"/>
  <c r="CD1760" i="12"/>
  <c r="CF1760" i="12"/>
  <c r="CH1760" i="12"/>
  <c r="CJ1760" i="12"/>
  <c r="CN1760" i="12"/>
  <c r="CT1760" i="12"/>
  <c r="CV1760" i="12"/>
  <c r="CD1761" i="12"/>
  <c r="CF1761" i="12"/>
  <c r="CH1761" i="12"/>
  <c r="CJ1761" i="12"/>
  <c r="CN1761" i="12"/>
  <c r="CT1761" i="12"/>
  <c r="CV1761" i="12"/>
  <c r="CD1762" i="12"/>
  <c r="CF1762" i="12"/>
  <c r="CH1762" i="12"/>
  <c r="CJ1762" i="12"/>
  <c r="CN1762" i="12"/>
  <c r="CT1762" i="12"/>
  <c r="CV1762" i="12"/>
  <c r="CD1763" i="12"/>
  <c r="CF1763" i="12"/>
  <c r="CH1763" i="12"/>
  <c r="CJ1763" i="12"/>
  <c r="CN1763" i="12"/>
  <c r="CT1763" i="12"/>
  <c r="CV1763" i="12"/>
  <c r="CD1764" i="12"/>
  <c r="CF1764" i="12"/>
  <c r="CH1764" i="12"/>
  <c r="CJ1764" i="12"/>
  <c r="CN1764" i="12"/>
  <c r="CT1764" i="12"/>
  <c r="CV1764" i="12"/>
  <c r="CD1765" i="12"/>
  <c r="CF1765" i="12"/>
  <c r="CH1765" i="12"/>
  <c r="CJ1765" i="12"/>
  <c r="CN1765" i="12"/>
  <c r="CT1765" i="12"/>
  <c r="CV1765" i="12"/>
  <c r="CD1766" i="12"/>
  <c r="CF1766" i="12"/>
  <c r="CH1766" i="12"/>
  <c r="CJ1766" i="12"/>
  <c r="CN1766" i="12"/>
  <c r="CT1766" i="12"/>
  <c r="CV1766" i="12"/>
  <c r="CD1767" i="12"/>
  <c r="CF1767" i="12"/>
  <c r="CH1767" i="12"/>
  <c r="CJ1767" i="12"/>
  <c r="CN1767" i="12"/>
  <c r="CT1767" i="12"/>
  <c r="CV1767" i="12"/>
  <c r="CD1768" i="12"/>
  <c r="CF1768" i="12"/>
  <c r="CH1768" i="12"/>
  <c r="CJ1768" i="12"/>
  <c r="CN1768" i="12"/>
  <c r="CT1768" i="12"/>
  <c r="CV1768" i="12"/>
  <c r="CD1769" i="12"/>
  <c r="CF1769" i="12"/>
  <c r="CH1769" i="12"/>
  <c r="CJ1769" i="12"/>
  <c r="CN1769" i="12"/>
  <c r="CT1769" i="12"/>
  <c r="CV1769" i="12"/>
  <c r="CD1770" i="12"/>
  <c r="CF1770" i="12"/>
  <c r="CH1770" i="12"/>
  <c r="CJ1770" i="12"/>
  <c r="CN1770" i="12"/>
  <c r="CT1770" i="12"/>
  <c r="CV1770" i="12"/>
  <c r="CD1771" i="12"/>
  <c r="CF1771" i="12"/>
  <c r="CH1771" i="12"/>
  <c r="CJ1771" i="12"/>
  <c r="CN1771" i="12"/>
  <c r="CT1771" i="12"/>
  <c r="CV1771" i="12"/>
  <c r="CD1772" i="12"/>
  <c r="CF1772" i="12"/>
  <c r="CH1772" i="12"/>
  <c r="CJ1772" i="12"/>
  <c r="CN1772" i="12"/>
  <c r="CT1772" i="12"/>
  <c r="CV1772" i="12"/>
  <c r="CD1773" i="12"/>
  <c r="CF1773" i="12"/>
  <c r="CH1773" i="12"/>
  <c r="CJ1773" i="12"/>
  <c r="CN1773" i="12"/>
  <c r="CT1773" i="12"/>
  <c r="CV1773" i="12"/>
  <c r="CD1774" i="12"/>
  <c r="CF1774" i="12"/>
  <c r="CH1774" i="12"/>
  <c r="CJ1774" i="12"/>
  <c r="CN1774" i="12"/>
  <c r="CT1774" i="12"/>
  <c r="CV1774" i="12"/>
  <c r="CD1775" i="12"/>
  <c r="CF1775" i="12"/>
  <c r="CH1775" i="12"/>
  <c r="CJ1775" i="12"/>
  <c r="CN1775" i="12"/>
  <c r="CT1775" i="12"/>
  <c r="CV1775" i="12"/>
  <c r="CD1776" i="12"/>
  <c r="CF1776" i="12"/>
  <c r="CH1776" i="12"/>
  <c r="CJ1776" i="12"/>
  <c r="CN1776" i="12"/>
  <c r="CT1776" i="12"/>
  <c r="CV1776" i="12"/>
  <c r="CD1777" i="12"/>
  <c r="CF1777" i="12"/>
  <c r="CH1777" i="12"/>
  <c r="CJ1777" i="12"/>
  <c r="CN1777" i="12"/>
  <c r="CT1777" i="12"/>
  <c r="CV1777" i="12"/>
  <c r="CD1778" i="12"/>
  <c r="CF1778" i="12"/>
  <c r="CH1778" i="12"/>
  <c r="CJ1778" i="12"/>
  <c r="CN1778" i="12"/>
  <c r="CT1778" i="12"/>
  <c r="CV1778" i="12"/>
  <c r="CD1779" i="12"/>
  <c r="CF1779" i="12"/>
  <c r="CH1779" i="12"/>
  <c r="CJ1779" i="12"/>
  <c r="CN1779" i="12"/>
  <c r="CT1779" i="12"/>
  <c r="CV1779" i="12"/>
  <c r="CD1780" i="12"/>
  <c r="CF1780" i="12"/>
  <c r="CH1780" i="12"/>
  <c r="CJ1780" i="12"/>
  <c r="CN1780" i="12"/>
  <c r="CT1780" i="12"/>
  <c r="CV1780" i="12"/>
  <c r="CD1781" i="12"/>
  <c r="CF1781" i="12"/>
  <c r="CH1781" i="12"/>
  <c r="CJ1781" i="12"/>
  <c r="CN1781" i="12"/>
  <c r="CT1781" i="12"/>
  <c r="CV1781" i="12"/>
  <c r="CD1782" i="12"/>
  <c r="CF1782" i="12"/>
  <c r="CH1782" i="12"/>
  <c r="CJ1782" i="12"/>
  <c r="CN1782" i="12"/>
  <c r="CT1782" i="12"/>
  <c r="CV1782" i="12"/>
  <c r="CD1783" i="12"/>
  <c r="CF1783" i="12"/>
  <c r="CH1783" i="12"/>
  <c r="CJ1783" i="12"/>
  <c r="CN1783" i="12"/>
  <c r="CT1783" i="12"/>
  <c r="CV1783" i="12"/>
  <c r="CD1784" i="12"/>
  <c r="CF1784" i="12"/>
  <c r="CH1784" i="12"/>
  <c r="CJ1784" i="12"/>
  <c r="CN1784" i="12"/>
  <c r="CT1784" i="12"/>
  <c r="CV1784" i="12"/>
  <c r="CD1785" i="12"/>
  <c r="CF1785" i="12"/>
  <c r="CH1785" i="12"/>
  <c r="CJ1785" i="12"/>
  <c r="CN1785" i="12"/>
  <c r="CT1785" i="12"/>
  <c r="CV1785" i="12"/>
  <c r="CD1786" i="12"/>
  <c r="CF1786" i="12"/>
  <c r="CH1786" i="12"/>
  <c r="CJ1786" i="12"/>
  <c r="CN1786" i="12"/>
  <c r="CT1786" i="12"/>
  <c r="CV1786" i="12"/>
  <c r="CD1787" i="12"/>
  <c r="CF1787" i="12"/>
  <c r="CH1787" i="12"/>
  <c r="CJ1787" i="12"/>
  <c r="CN1787" i="12"/>
  <c r="CT1787" i="12"/>
  <c r="CV1787" i="12"/>
  <c r="CD1788" i="12"/>
  <c r="CF1788" i="12"/>
  <c r="CH1788" i="12"/>
  <c r="CJ1788" i="12"/>
  <c r="CN1788" i="12"/>
  <c r="CT1788" i="12"/>
  <c r="CV1788" i="12"/>
  <c r="CD1789" i="12"/>
  <c r="CF1789" i="12"/>
  <c r="CH1789" i="12"/>
  <c r="CJ1789" i="12"/>
  <c r="CN1789" i="12"/>
  <c r="CT1789" i="12"/>
  <c r="CV1789" i="12"/>
  <c r="CD1790" i="12"/>
  <c r="CF1790" i="12"/>
  <c r="CH1790" i="12"/>
  <c r="CJ1790" i="12"/>
  <c r="CN1790" i="12"/>
  <c r="CT1790" i="12"/>
  <c r="CV1790" i="12"/>
  <c r="CD1791" i="12"/>
  <c r="CF1791" i="12"/>
  <c r="CH1791" i="12"/>
  <c r="CJ1791" i="12"/>
  <c r="CN1791" i="12"/>
  <c r="CT1791" i="12"/>
  <c r="CV1791" i="12"/>
  <c r="CD1792" i="12"/>
  <c r="CF1792" i="12"/>
  <c r="CH1792" i="12"/>
  <c r="CJ1792" i="12"/>
  <c r="CN1792" i="12"/>
  <c r="CT1792" i="12"/>
  <c r="CV1792" i="12"/>
  <c r="CD1793" i="12"/>
  <c r="CF1793" i="12"/>
  <c r="CH1793" i="12"/>
  <c r="CJ1793" i="12"/>
  <c r="CN1793" i="12"/>
  <c r="CT1793" i="12"/>
  <c r="CV1793" i="12"/>
  <c r="CD1794" i="12"/>
  <c r="CF1794" i="12"/>
  <c r="CH1794" i="12"/>
  <c r="CJ1794" i="12"/>
  <c r="CN1794" i="12"/>
  <c r="CT1794" i="12"/>
  <c r="CV1794" i="12"/>
  <c r="CD1795" i="12"/>
  <c r="CF1795" i="12"/>
  <c r="CH1795" i="12"/>
  <c r="CJ1795" i="12"/>
  <c r="CN1795" i="12"/>
  <c r="CT1795" i="12"/>
  <c r="CV1795" i="12"/>
  <c r="CD1796" i="12"/>
  <c r="CF1796" i="12"/>
  <c r="CH1796" i="12"/>
  <c r="CJ1796" i="12"/>
  <c r="CN1796" i="12"/>
  <c r="CT1796" i="12"/>
  <c r="CV1796" i="12"/>
  <c r="CD1797" i="12"/>
  <c r="CF1797" i="12"/>
  <c r="CH1797" i="12"/>
  <c r="CJ1797" i="12"/>
  <c r="CN1797" i="12"/>
  <c r="CT1797" i="12"/>
  <c r="CV1797" i="12"/>
  <c r="CD1798" i="12"/>
  <c r="CF1798" i="12"/>
  <c r="CH1798" i="12"/>
  <c r="CJ1798" i="12"/>
  <c r="CN1798" i="12"/>
  <c r="CT1798" i="12"/>
  <c r="CV1798" i="12"/>
  <c r="CD1799" i="12"/>
  <c r="CF1799" i="12"/>
  <c r="CH1799" i="12"/>
  <c r="CJ1799" i="12"/>
  <c r="CN1799" i="12"/>
  <c r="CT1799" i="12"/>
  <c r="CV1799" i="12"/>
  <c r="CD1800" i="12"/>
  <c r="CF1800" i="12"/>
  <c r="CH1800" i="12"/>
  <c r="CJ1800" i="12"/>
  <c r="CN1800" i="12"/>
  <c r="CT1800" i="12"/>
  <c r="CV1800" i="12"/>
  <c r="CD1801" i="12"/>
  <c r="CF1801" i="12"/>
  <c r="CH1801" i="12"/>
  <c r="CJ1801" i="12"/>
  <c r="CN1801" i="12"/>
  <c r="CT1801" i="12"/>
  <c r="CV1801" i="12"/>
  <c r="CD1802" i="12"/>
  <c r="CF1802" i="12"/>
  <c r="CH1802" i="12"/>
  <c r="CJ1802" i="12"/>
  <c r="CN1802" i="12"/>
  <c r="CT1802" i="12"/>
  <c r="CV1802" i="12"/>
  <c r="CD1803" i="12"/>
  <c r="CF1803" i="12"/>
  <c r="CH1803" i="12"/>
  <c r="CJ1803" i="12"/>
  <c r="CN1803" i="12"/>
  <c r="CT1803" i="12"/>
  <c r="CV1803" i="12"/>
  <c r="CD1804" i="12"/>
  <c r="CF1804" i="12"/>
  <c r="CH1804" i="12"/>
  <c r="CJ1804" i="12"/>
  <c r="CN1804" i="12"/>
  <c r="CT1804" i="12"/>
  <c r="CV1804" i="12"/>
  <c r="CD1805" i="12"/>
  <c r="CF1805" i="12"/>
  <c r="CH1805" i="12"/>
  <c r="CJ1805" i="12"/>
  <c r="CN1805" i="12"/>
  <c r="CT1805" i="12"/>
  <c r="CV1805" i="12"/>
  <c r="CD1806" i="12"/>
  <c r="CF1806" i="12"/>
  <c r="CH1806" i="12"/>
  <c r="CJ1806" i="12"/>
  <c r="CN1806" i="12"/>
  <c r="CT1806" i="12"/>
  <c r="CV1806" i="12"/>
  <c r="CD1807" i="12"/>
  <c r="CF1807" i="12"/>
  <c r="CH1807" i="12"/>
  <c r="CJ1807" i="12"/>
  <c r="CN1807" i="12"/>
  <c r="CT1807" i="12"/>
  <c r="CV1807" i="12"/>
  <c r="CD1808" i="12"/>
  <c r="CF1808" i="12"/>
  <c r="CH1808" i="12"/>
  <c r="CJ1808" i="12"/>
  <c r="CN1808" i="12"/>
  <c r="CT1808" i="12"/>
  <c r="CV1808" i="12"/>
  <c r="CD1809" i="12"/>
  <c r="CF1809" i="12"/>
  <c r="CH1809" i="12"/>
  <c r="CJ1809" i="12"/>
  <c r="CN1809" i="12"/>
  <c r="CT1809" i="12"/>
  <c r="CV1809" i="12"/>
  <c r="CD1810" i="12"/>
  <c r="CF1810" i="12"/>
  <c r="CH1810" i="12"/>
  <c r="CJ1810" i="12"/>
  <c r="CN1810" i="12"/>
  <c r="CT1810" i="12"/>
  <c r="CV1810" i="12"/>
  <c r="CD1811" i="12"/>
  <c r="CF1811" i="12"/>
  <c r="CH1811" i="12"/>
  <c r="CJ1811" i="12"/>
  <c r="CN1811" i="12"/>
  <c r="CT1811" i="12"/>
  <c r="CV1811" i="12"/>
  <c r="CD1812" i="12"/>
  <c r="CF1812" i="12"/>
  <c r="CH1812" i="12"/>
  <c r="CJ1812" i="12"/>
  <c r="CN1812" i="12"/>
  <c r="CT1812" i="12"/>
  <c r="CV1812" i="12"/>
  <c r="CD1813" i="12"/>
  <c r="CF1813" i="12"/>
  <c r="CH1813" i="12"/>
  <c r="CJ1813" i="12"/>
  <c r="CN1813" i="12"/>
  <c r="CT1813" i="12"/>
  <c r="CV1813" i="12"/>
  <c r="CD1814" i="12"/>
  <c r="CF1814" i="12"/>
  <c r="CH1814" i="12"/>
  <c r="CJ1814" i="12"/>
  <c r="CN1814" i="12"/>
  <c r="CT1814" i="12"/>
  <c r="CV1814" i="12"/>
  <c r="CD1815" i="12"/>
  <c r="CF1815" i="12"/>
  <c r="CH1815" i="12"/>
  <c r="CJ1815" i="12"/>
  <c r="CN1815" i="12"/>
  <c r="CT1815" i="12"/>
  <c r="CV1815" i="12"/>
  <c r="CD1816" i="12"/>
  <c r="CF1816" i="12"/>
  <c r="CH1816" i="12"/>
  <c r="CJ1816" i="12"/>
  <c r="CN1816" i="12"/>
  <c r="CT1816" i="12"/>
  <c r="CV1816" i="12"/>
  <c r="CD1817" i="12"/>
  <c r="CF1817" i="12"/>
  <c r="CH1817" i="12"/>
  <c r="CJ1817" i="12"/>
  <c r="CN1817" i="12"/>
  <c r="CT1817" i="12"/>
  <c r="CV1817" i="12"/>
  <c r="CD1818" i="12"/>
  <c r="CF1818" i="12"/>
  <c r="CH1818" i="12"/>
  <c r="CJ1818" i="12"/>
  <c r="CN1818" i="12"/>
  <c r="CT1818" i="12"/>
  <c r="CV1818" i="12"/>
  <c r="CD1819" i="12"/>
  <c r="CF1819" i="12"/>
  <c r="CH1819" i="12"/>
  <c r="CJ1819" i="12"/>
  <c r="CN1819" i="12"/>
  <c r="CT1819" i="12"/>
  <c r="CV1819" i="12"/>
  <c r="CD1820" i="12"/>
  <c r="CF1820" i="12"/>
  <c r="CH1820" i="12"/>
  <c r="CJ1820" i="12"/>
  <c r="CN1820" i="12"/>
  <c r="CT1820" i="12"/>
  <c r="CV1820" i="12"/>
  <c r="CD1821" i="12"/>
  <c r="CF1821" i="12"/>
  <c r="CH1821" i="12"/>
  <c r="CJ1821" i="12"/>
  <c r="CN1821" i="12"/>
  <c r="CT1821" i="12"/>
  <c r="CV1821" i="12"/>
  <c r="CD1822" i="12"/>
  <c r="CF1822" i="12"/>
  <c r="CH1822" i="12"/>
  <c r="CJ1822" i="12"/>
  <c r="CN1822" i="12"/>
  <c r="CT1822" i="12"/>
  <c r="CV1822" i="12"/>
  <c r="CD1823" i="12"/>
  <c r="CF1823" i="12"/>
  <c r="CH1823" i="12"/>
  <c r="CJ1823" i="12"/>
  <c r="CN1823" i="12"/>
  <c r="CT1823" i="12"/>
  <c r="CV1823" i="12"/>
  <c r="CD1824" i="12"/>
  <c r="CF1824" i="12"/>
  <c r="CH1824" i="12"/>
  <c r="CJ1824" i="12"/>
  <c r="CN1824" i="12"/>
  <c r="CT1824" i="12"/>
  <c r="CV1824" i="12"/>
  <c r="CD1825" i="12"/>
  <c r="CF1825" i="12"/>
  <c r="CH1825" i="12"/>
  <c r="CJ1825" i="12"/>
  <c r="CN1825" i="12"/>
  <c r="CT1825" i="12"/>
  <c r="CV1825" i="12"/>
  <c r="CD1826" i="12"/>
  <c r="CF1826" i="12"/>
  <c r="CH1826" i="12"/>
  <c r="CJ1826" i="12"/>
  <c r="CN1826" i="12"/>
  <c r="CT1826" i="12"/>
  <c r="CV1826" i="12"/>
  <c r="CD1827" i="12"/>
  <c r="CF1827" i="12"/>
  <c r="CH1827" i="12"/>
  <c r="CJ1827" i="12"/>
  <c r="CN1827" i="12"/>
  <c r="CT1827" i="12"/>
  <c r="CV1827" i="12"/>
  <c r="CD1828" i="12"/>
  <c r="CF1828" i="12"/>
  <c r="CH1828" i="12"/>
  <c r="CJ1828" i="12"/>
  <c r="CN1828" i="12"/>
  <c r="CT1828" i="12"/>
  <c r="CV1828" i="12"/>
  <c r="CD1829" i="12"/>
  <c r="CF1829" i="12"/>
  <c r="CH1829" i="12"/>
  <c r="CJ1829" i="12"/>
  <c r="CN1829" i="12"/>
  <c r="CT1829" i="12"/>
  <c r="CV1829" i="12"/>
  <c r="CD1830" i="12"/>
  <c r="CF1830" i="12"/>
  <c r="CH1830" i="12"/>
  <c r="CJ1830" i="12"/>
  <c r="CN1830" i="12"/>
  <c r="CT1830" i="12"/>
  <c r="CV1830" i="12"/>
  <c r="CD1831" i="12"/>
  <c r="CF1831" i="12"/>
  <c r="CH1831" i="12"/>
  <c r="CJ1831" i="12"/>
  <c r="CN1831" i="12"/>
  <c r="CT1831" i="12"/>
  <c r="CV1831" i="12"/>
  <c r="CD1832" i="12"/>
  <c r="CF1832" i="12"/>
  <c r="CH1832" i="12"/>
  <c r="CJ1832" i="12"/>
  <c r="CN1832" i="12"/>
  <c r="CT1832" i="12"/>
  <c r="CV1832" i="12"/>
  <c r="CD1833" i="12"/>
  <c r="CF1833" i="12"/>
  <c r="CH1833" i="12"/>
  <c r="CJ1833" i="12"/>
  <c r="CN1833" i="12"/>
  <c r="CT1833" i="12"/>
  <c r="CV1833" i="12"/>
  <c r="CD1834" i="12"/>
  <c r="CF1834" i="12"/>
  <c r="CH1834" i="12"/>
  <c r="CJ1834" i="12"/>
  <c r="CN1834" i="12"/>
  <c r="CT1834" i="12"/>
  <c r="CV1834" i="12"/>
  <c r="CD1835" i="12"/>
  <c r="CF1835" i="12"/>
  <c r="CH1835" i="12"/>
  <c r="CJ1835" i="12"/>
  <c r="CN1835" i="12"/>
  <c r="CT1835" i="12"/>
  <c r="CV1835" i="12"/>
  <c r="CD1836" i="12"/>
  <c r="CF1836" i="12"/>
  <c r="CH1836" i="12"/>
  <c r="CJ1836" i="12"/>
  <c r="CN1836" i="12"/>
  <c r="CT1836" i="12"/>
  <c r="CV1836" i="12"/>
  <c r="CD1837" i="12"/>
  <c r="CF1837" i="12"/>
  <c r="CH1837" i="12"/>
  <c r="CJ1837" i="12"/>
  <c r="CN1837" i="12"/>
  <c r="CT1837" i="12"/>
  <c r="CV1837" i="12"/>
  <c r="CD1838" i="12"/>
  <c r="CF1838" i="12"/>
  <c r="CH1838" i="12"/>
  <c r="CJ1838" i="12"/>
  <c r="CN1838" i="12"/>
  <c r="CT1838" i="12"/>
  <c r="CV1838" i="12"/>
  <c r="CD1839" i="12"/>
  <c r="CF1839" i="12"/>
  <c r="CH1839" i="12"/>
  <c r="CJ1839" i="12"/>
  <c r="CN1839" i="12"/>
  <c r="CT1839" i="12"/>
  <c r="CV1839" i="12"/>
  <c r="CD1840" i="12"/>
  <c r="CF1840" i="12"/>
  <c r="CH1840" i="12"/>
  <c r="CJ1840" i="12"/>
  <c r="CN1840" i="12"/>
  <c r="CT1840" i="12"/>
  <c r="CV1840" i="12"/>
  <c r="CD1841" i="12"/>
  <c r="CF1841" i="12"/>
  <c r="CH1841" i="12"/>
  <c r="CJ1841" i="12"/>
  <c r="CN1841" i="12"/>
  <c r="CT1841" i="12"/>
  <c r="CV1841" i="12"/>
  <c r="CD1842" i="12"/>
  <c r="CF1842" i="12"/>
  <c r="CH1842" i="12"/>
  <c r="CJ1842" i="12"/>
  <c r="CN1842" i="12"/>
  <c r="CT1842" i="12"/>
  <c r="CV1842" i="12"/>
  <c r="CD1843" i="12"/>
  <c r="CF1843" i="12"/>
  <c r="CH1843" i="12"/>
  <c r="CJ1843" i="12"/>
  <c r="CN1843" i="12"/>
  <c r="CT1843" i="12"/>
  <c r="CV1843" i="12"/>
  <c r="CD1844" i="12"/>
  <c r="CF1844" i="12"/>
  <c r="CH1844" i="12"/>
  <c r="CJ1844" i="12"/>
  <c r="CN1844" i="12"/>
  <c r="CT1844" i="12"/>
  <c r="CV1844" i="12"/>
  <c r="CD1845" i="12"/>
  <c r="CF1845" i="12"/>
  <c r="CH1845" i="12"/>
  <c r="CJ1845" i="12"/>
  <c r="CN1845" i="12"/>
  <c r="CT1845" i="12"/>
  <c r="CV1845" i="12"/>
  <c r="CD1846" i="12"/>
  <c r="CF1846" i="12"/>
  <c r="CH1846" i="12"/>
  <c r="CJ1846" i="12"/>
  <c r="CN1846" i="12"/>
  <c r="CT1846" i="12"/>
  <c r="CV1846" i="12"/>
  <c r="CD1847" i="12"/>
  <c r="CF1847" i="12"/>
  <c r="CH1847" i="12"/>
  <c r="CJ1847" i="12"/>
  <c r="CN1847" i="12"/>
  <c r="CT1847" i="12"/>
  <c r="CV1847" i="12"/>
  <c r="CD1848" i="12"/>
  <c r="CF1848" i="12"/>
  <c r="CH1848" i="12"/>
  <c r="CJ1848" i="12"/>
  <c r="CN1848" i="12"/>
  <c r="CT1848" i="12"/>
  <c r="CV1848" i="12"/>
  <c r="CD1849" i="12"/>
  <c r="CF1849" i="12"/>
  <c r="CH1849" i="12"/>
  <c r="CJ1849" i="12"/>
  <c r="CN1849" i="12"/>
  <c r="CT1849" i="12"/>
  <c r="CV1849" i="12"/>
  <c r="CD1850" i="12"/>
  <c r="CF1850" i="12"/>
  <c r="CH1850" i="12"/>
  <c r="CJ1850" i="12"/>
  <c r="CN1850" i="12"/>
  <c r="CT1850" i="12"/>
  <c r="CV1850" i="12"/>
  <c r="CD1851" i="12"/>
  <c r="CF1851" i="12"/>
  <c r="CH1851" i="12"/>
  <c r="CJ1851" i="12"/>
  <c r="CN1851" i="12"/>
  <c r="CT1851" i="12"/>
  <c r="CV1851" i="12"/>
  <c r="CD1852" i="12"/>
  <c r="CF1852" i="12"/>
  <c r="CH1852" i="12"/>
  <c r="CJ1852" i="12"/>
  <c r="CN1852" i="12"/>
  <c r="CT1852" i="12"/>
  <c r="CV1852" i="12"/>
  <c r="CD1853" i="12"/>
  <c r="CF1853" i="12"/>
  <c r="CH1853" i="12"/>
  <c r="CJ1853" i="12"/>
  <c r="CN1853" i="12"/>
  <c r="CT1853" i="12"/>
  <c r="CV1853" i="12"/>
  <c r="CD1854" i="12"/>
  <c r="CF1854" i="12"/>
  <c r="CH1854" i="12"/>
  <c r="CJ1854" i="12"/>
  <c r="CN1854" i="12"/>
  <c r="CT1854" i="12"/>
  <c r="CV1854" i="12"/>
  <c r="CD1855" i="12"/>
  <c r="CF1855" i="12"/>
  <c r="CH1855" i="12"/>
  <c r="CJ1855" i="12"/>
  <c r="CN1855" i="12"/>
  <c r="CT1855" i="12"/>
  <c r="CV1855" i="12"/>
  <c r="CD1856" i="12"/>
  <c r="CF1856" i="12"/>
  <c r="CH1856" i="12"/>
  <c r="CJ1856" i="12"/>
  <c r="CN1856" i="12"/>
  <c r="CT1856" i="12"/>
  <c r="CV1856" i="12"/>
  <c r="CD1857" i="12"/>
  <c r="CF1857" i="12"/>
  <c r="CH1857" i="12"/>
  <c r="CJ1857" i="12"/>
  <c r="CN1857" i="12"/>
  <c r="CT1857" i="12"/>
  <c r="CV1857" i="12"/>
  <c r="CD1858" i="12"/>
  <c r="CF1858" i="12"/>
  <c r="CH1858" i="12"/>
  <c r="CJ1858" i="12"/>
  <c r="CN1858" i="12"/>
  <c r="CT1858" i="12"/>
  <c r="CV1858" i="12"/>
  <c r="CD1859" i="12"/>
  <c r="CF1859" i="12"/>
  <c r="CH1859" i="12"/>
  <c r="CJ1859" i="12"/>
  <c r="CN1859" i="12"/>
  <c r="CT1859" i="12"/>
  <c r="CV1859" i="12"/>
  <c r="CD1860" i="12"/>
  <c r="CF1860" i="12"/>
  <c r="CH1860" i="12"/>
  <c r="CJ1860" i="12"/>
  <c r="CN1860" i="12"/>
  <c r="CT1860" i="12"/>
  <c r="CV1860" i="12"/>
  <c r="CD1861" i="12"/>
  <c r="CF1861" i="12"/>
  <c r="CH1861" i="12"/>
  <c r="CJ1861" i="12"/>
  <c r="CN1861" i="12"/>
  <c r="CT1861" i="12"/>
  <c r="CV1861" i="12"/>
  <c r="CD1862" i="12"/>
  <c r="CF1862" i="12"/>
  <c r="CH1862" i="12"/>
  <c r="CJ1862" i="12"/>
  <c r="CN1862" i="12"/>
  <c r="CT1862" i="12"/>
  <c r="CV1862" i="12"/>
  <c r="CD1863" i="12"/>
  <c r="CF1863" i="12"/>
  <c r="CH1863" i="12"/>
  <c r="CJ1863" i="12"/>
  <c r="CN1863" i="12"/>
  <c r="CT1863" i="12"/>
  <c r="CV1863" i="12"/>
  <c r="CD1864" i="12"/>
  <c r="CF1864" i="12"/>
  <c r="CH1864" i="12"/>
  <c r="CJ1864" i="12"/>
  <c r="CN1864" i="12"/>
  <c r="CT1864" i="12"/>
  <c r="CV1864" i="12"/>
  <c r="CD1865" i="12"/>
  <c r="CF1865" i="12"/>
  <c r="CH1865" i="12"/>
  <c r="CJ1865" i="12"/>
  <c r="CN1865" i="12"/>
  <c r="CT1865" i="12"/>
  <c r="CV1865" i="12"/>
  <c r="CD1866" i="12"/>
  <c r="CF1866" i="12"/>
  <c r="CH1866" i="12"/>
  <c r="CJ1866" i="12"/>
  <c r="CN1866" i="12"/>
  <c r="CT1866" i="12"/>
  <c r="CV1866" i="12"/>
  <c r="CD1867" i="12"/>
  <c r="CF1867" i="12"/>
  <c r="CH1867" i="12"/>
  <c r="CJ1867" i="12"/>
  <c r="CN1867" i="12"/>
  <c r="CT1867" i="12"/>
  <c r="CV1867" i="12"/>
  <c r="CD1868" i="12"/>
  <c r="CF1868" i="12"/>
  <c r="CH1868" i="12"/>
  <c r="CJ1868" i="12"/>
  <c r="CN1868" i="12"/>
  <c r="CT1868" i="12"/>
  <c r="CV1868" i="12"/>
  <c r="CD1869" i="12"/>
  <c r="CF1869" i="12"/>
  <c r="CH1869" i="12"/>
  <c r="CJ1869" i="12"/>
  <c r="CN1869" i="12"/>
  <c r="CT1869" i="12"/>
  <c r="CV1869" i="12"/>
  <c r="CD1870" i="12"/>
  <c r="CF1870" i="12"/>
  <c r="CH1870" i="12"/>
  <c r="CJ1870" i="12"/>
  <c r="CN1870" i="12"/>
  <c r="CT1870" i="12"/>
  <c r="CV1870" i="12"/>
  <c r="CD1871" i="12"/>
  <c r="CF1871" i="12"/>
  <c r="CH1871" i="12"/>
  <c r="CJ1871" i="12"/>
  <c r="CN1871" i="12"/>
  <c r="CT1871" i="12"/>
  <c r="CV1871" i="12"/>
  <c r="CD1872" i="12"/>
  <c r="CF1872" i="12"/>
  <c r="CH1872" i="12"/>
  <c r="CJ1872" i="12"/>
  <c r="CN1872" i="12"/>
  <c r="CT1872" i="12"/>
  <c r="CV1872" i="12"/>
  <c r="CD1873" i="12"/>
  <c r="CF1873" i="12"/>
  <c r="CH1873" i="12"/>
  <c r="CJ1873" i="12"/>
  <c r="CN1873" i="12"/>
  <c r="CT1873" i="12"/>
  <c r="CV1873" i="12"/>
  <c r="CD1874" i="12"/>
  <c r="CF1874" i="12"/>
  <c r="CH1874" i="12"/>
  <c r="CJ1874" i="12"/>
  <c r="CN1874" i="12"/>
  <c r="CT1874" i="12"/>
  <c r="CV1874" i="12"/>
  <c r="CD1875" i="12"/>
  <c r="CF1875" i="12"/>
  <c r="CH1875" i="12"/>
  <c r="CJ1875" i="12"/>
  <c r="CN1875" i="12"/>
  <c r="CT1875" i="12"/>
  <c r="CV1875" i="12"/>
  <c r="CD1876" i="12"/>
  <c r="CF1876" i="12"/>
  <c r="CH1876" i="12"/>
  <c r="CJ1876" i="12"/>
  <c r="CN1876" i="12"/>
  <c r="CT1876" i="12"/>
  <c r="CV1876" i="12"/>
  <c r="CD1877" i="12"/>
  <c r="CF1877" i="12"/>
  <c r="CH1877" i="12"/>
  <c r="CJ1877" i="12"/>
  <c r="CN1877" i="12"/>
  <c r="CT1877" i="12"/>
  <c r="CV1877" i="12"/>
  <c r="CD1878" i="12"/>
  <c r="CF1878" i="12"/>
  <c r="CH1878" i="12"/>
  <c r="CJ1878" i="12"/>
  <c r="CN1878" i="12"/>
  <c r="CT1878" i="12"/>
  <c r="CV1878" i="12"/>
  <c r="CD1879" i="12"/>
  <c r="CF1879" i="12"/>
  <c r="CH1879" i="12"/>
  <c r="CJ1879" i="12"/>
  <c r="CN1879" i="12"/>
  <c r="CT1879" i="12"/>
  <c r="CV1879" i="12"/>
  <c r="CD1880" i="12"/>
  <c r="CF1880" i="12"/>
  <c r="CH1880" i="12"/>
  <c r="CJ1880" i="12"/>
  <c r="CN1880" i="12"/>
  <c r="CT1880" i="12"/>
  <c r="CV1880" i="12"/>
  <c r="CD1881" i="12"/>
  <c r="CF1881" i="12"/>
  <c r="CH1881" i="12"/>
  <c r="CJ1881" i="12"/>
  <c r="CN1881" i="12"/>
  <c r="CT1881" i="12"/>
  <c r="CV1881" i="12"/>
  <c r="CD1882" i="12"/>
  <c r="CF1882" i="12"/>
  <c r="CH1882" i="12"/>
  <c r="CJ1882" i="12"/>
  <c r="CN1882" i="12"/>
  <c r="CT1882" i="12"/>
  <c r="CV1882" i="12"/>
  <c r="CD1883" i="12"/>
  <c r="CF1883" i="12"/>
  <c r="CH1883" i="12"/>
  <c r="CJ1883" i="12"/>
  <c r="CN1883" i="12"/>
  <c r="CT1883" i="12"/>
  <c r="CV1883" i="12"/>
  <c r="CD1884" i="12"/>
  <c r="CF1884" i="12"/>
  <c r="CH1884" i="12"/>
  <c r="CJ1884" i="12"/>
  <c r="CN1884" i="12"/>
  <c r="CT1884" i="12"/>
  <c r="CV1884" i="12"/>
  <c r="CD1885" i="12"/>
  <c r="CF1885" i="12"/>
  <c r="CH1885" i="12"/>
  <c r="CJ1885" i="12"/>
  <c r="CN1885" i="12"/>
  <c r="CT1885" i="12"/>
  <c r="CV1885" i="12"/>
  <c r="CD1886" i="12"/>
  <c r="CF1886" i="12"/>
  <c r="CH1886" i="12"/>
  <c r="CJ1886" i="12"/>
  <c r="CN1886" i="12"/>
  <c r="CT1886" i="12"/>
  <c r="CV1886" i="12"/>
  <c r="CD1887" i="12"/>
  <c r="CF1887" i="12"/>
  <c r="CH1887" i="12"/>
  <c r="CJ1887" i="12"/>
  <c r="CN1887" i="12"/>
  <c r="CT1887" i="12"/>
  <c r="CV1887" i="12"/>
  <c r="CD1888" i="12"/>
  <c r="CF1888" i="12"/>
  <c r="CH1888" i="12"/>
  <c r="CJ1888" i="12"/>
  <c r="CN1888" i="12"/>
  <c r="CT1888" i="12"/>
  <c r="CV1888" i="12"/>
  <c r="CD1889" i="12"/>
  <c r="CF1889" i="12"/>
  <c r="CH1889" i="12"/>
  <c r="CJ1889" i="12"/>
  <c r="CN1889" i="12"/>
  <c r="CT1889" i="12"/>
  <c r="CV1889" i="12"/>
  <c r="CD1890" i="12"/>
  <c r="CF1890" i="12"/>
  <c r="CH1890" i="12"/>
  <c r="CJ1890" i="12"/>
  <c r="CN1890" i="12"/>
  <c r="CT1890" i="12"/>
  <c r="CV1890" i="12"/>
  <c r="CD1891" i="12"/>
  <c r="CF1891" i="12"/>
  <c r="CH1891" i="12"/>
  <c r="CJ1891" i="12"/>
  <c r="CN1891" i="12"/>
  <c r="CT1891" i="12"/>
  <c r="CV1891" i="12"/>
  <c r="CD1892" i="12"/>
  <c r="CF1892" i="12"/>
  <c r="CH1892" i="12"/>
  <c r="CJ1892" i="12"/>
  <c r="CN1892" i="12"/>
  <c r="CT1892" i="12"/>
  <c r="CV1892" i="12"/>
  <c r="CD1893" i="12"/>
  <c r="CF1893" i="12"/>
  <c r="CH1893" i="12"/>
  <c r="CJ1893" i="12"/>
  <c r="CN1893" i="12"/>
  <c r="CT1893" i="12"/>
  <c r="CV1893" i="12"/>
  <c r="CD1894" i="12"/>
  <c r="CF1894" i="12"/>
  <c r="CH1894" i="12"/>
  <c r="CJ1894" i="12"/>
  <c r="CN1894" i="12"/>
  <c r="CT1894" i="12"/>
  <c r="CV1894" i="12"/>
  <c r="CD1895" i="12"/>
  <c r="CF1895" i="12"/>
  <c r="CH1895" i="12"/>
  <c r="CJ1895" i="12"/>
  <c r="CN1895" i="12"/>
  <c r="CT1895" i="12"/>
  <c r="CV1895" i="12"/>
  <c r="CD1896" i="12"/>
  <c r="CF1896" i="12"/>
  <c r="CH1896" i="12"/>
  <c r="CJ1896" i="12"/>
  <c r="CN1896" i="12"/>
  <c r="CT1896" i="12"/>
  <c r="CV1896" i="12"/>
  <c r="CD1897" i="12"/>
  <c r="CF1897" i="12"/>
  <c r="CH1897" i="12"/>
  <c r="CJ1897" i="12"/>
  <c r="CN1897" i="12"/>
  <c r="CT1897" i="12"/>
  <c r="CV1897" i="12"/>
  <c r="CD1898" i="12"/>
  <c r="CF1898" i="12"/>
  <c r="CH1898" i="12"/>
  <c r="CJ1898" i="12"/>
  <c r="CN1898" i="12"/>
  <c r="CT1898" i="12"/>
  <c r="CV1898" i="12"/>
  <c r="CD1899" i="12"/>
  <c r="CF1899" i="12"/>
  <c r="CH1899" i="12"/>
  <c r="CJ1899" i="12"/>
  <c r="CN1899" i="12"/>
  <c r="CT1899" i="12"/>
  <c r="CV1899" i="12"/>
  <c r="CD1900" i="12"/>
  <c r="CF1900" i="12"/>
  <c r="CH1900" i="12"/>
  <c r="CJ1900" i="12"/>
  <c r="CN1900" i="12"/>
  <c r="CT1900" i="12"/>
  <c r="CV1900" i="12"/>
  <c r="CD1901" i="12"/>
  <c r="CF1901" i="12"/>
  <c r="CH1901" i="12"/>
  <c r="CJ1901" i="12"/>
  <c r="CN1901" i="12"/>
  <c r="CT1901" i="12"/>
  <c r="CV1901" i="12"/>
  <c r="CD1902" i="12"/>
  <c r="CF1902" i="12"/>
  <c r="CH1902" i="12"/>
  <c r="CJ1902" i="12"/>
  <c r="CN1902" i="12"/>
  <c r="CT1902" i="12"/>
  <c r="CV1902" i="12"/>
  <c r="CD1903" i="12"/>
  <c r="CF1903" i="12"/>
  <c r="CH1903" i="12"/>
  <c r="CJ1903" i="12"/>
  <c r="CN1903" i="12"/>
  <c r="CT1903" i="12"/>
  <c r="CV1903" i="12"/>
  <c r="CD1904" i="12"/>
  <c r="CF1904" i="12"/>
  <c r="CH1904" i="12"/>
  <c r="CJ1904" i="12"/>
  <c r="CN1904" i="12"/>
  <c r="CT1904" i="12"/>
  <c r="CV1904" i="12"/>
  <c r="CD1905" i="12"/>
  <c r="CF1905" i="12"/>
  <c r="CH1905" i="12"/>
  <c r="CJ1905" i="12"/>
  <c r="CN1905" i="12"/>
  <c r="CT1905" i="12"/>
  <c r="CV1905" i="12"/>
  <c r="CD1906" i="12"/>
  <c r="CF1906" i="12"/>
  <c r="CH1906" i="12"/>
  <c r="CJ1906" i="12"/>
  <c r="CN1906" i="12"/>
  <c r="CT1906" i="12"/>
  <c r="CV1906" i="12"/>
  <c r="CD1907" i="12"/>
  <c r="CF1907" i="12"/>
  <c r="CH1907" i="12"/>
  <c r="CJ1907" i="12"/>
  <c r="CN1907" i="12"/>
  <c r="CT1907" i="12"/>
  <c r="CV1907" i="12"/>
  <c r="CD1908" i="12"/>
  <c r="CF1908" i="12"/>
  <c r="CH1908" i="12"/>
  <c r="CJ1908" i="12"/>
  <c r="CN1908" i="12"/>
  <c r="CT1908" i="12"/>
  <c r="CV1908" i="12"/>
  <c r="CD1909" i="12"/>
  <c r="CF1909" i="12"/>
  <c r="CH1909" i="12"/>
  <c r="CJ1909" i="12"/>
  <c r="CN1909" i="12"/>
  <c r="CT1909" i="12"/>
  <c r="CV1909" i="12"/>
  <c r="CD1910" i="12"/>
  <c r="CF1910" i="12"/>
  <c r="CH1910" i="12"/>
  <c r="CJ1910" i="12"/>
  <c r="CN1910" i="12"/>
  <c r="CT1910" i="12"/>
  <c r="CV1910" i="12"/>
  <c r="CD1911" i="12"/>
  <c r="CF1911" i="12"/>
  <c r="CH1911" i="12"/>
  <c r="CJ1911" i="12"/>
  <c r="CN1911" i="12"/>
  <c r="CT1911" i="12"/>
  <c r="CV1911" i="12"/>
  <c r="CD1912" i="12"/>
  <c r="CF1912" i="12"/>
  <c r="CH1912" i="12"/>
  <c r="CJ1912" i="12"/>
  <c r="CN1912" i="12"/>
  <c r="CT1912" i="12"/>
  <c r="CV1912" i="12"/>
  <c r="CD1913" i="12"/>
  <c r="CF1913" i="12"/>
  <c r="CH1913" i="12"/>
  <c r="CJ1913" i="12"/>
  <c r="CN1913" i="12"/>
  <c r="CT1913" i="12"/>
  <c r="CV1913" i="12"/>
  <c r="CD1914" i="12"/>
  <c r="CF1914" i="12"/>
  <c r="CH1914" i="12"/>
  <c r="CJ1914" i="12"/>
  <c r="CN1914" i="12"/>
  <c r="CT1914" i="12"/>
  <c r="CV1914" i="12"/>
  <c r="CD1915" i="12"/>
  <c r="CF1915" i="12"/>
  <c r="CH1915" i="12"/>
  <c r="CJ1915" i="12"/>
  <c r="CN1915" i="12"/>
  <c r="CT1915" i="12"/>
  <c r="CV1915" i="12"/>
  <c r="CD1916" i="12"/>
  <c r="CF1916" i="12"/>
  <c r="CH1916" i="12"/>
  <c r="CJ1916" i="12"/>
  <c r="CN1916" i="12"/>
  <c r="CT1916" i="12"/>
  <c r="CV1916" i="12"/>
  <c r="CD1917" i="12"/>
  <c r="CF1917" i="12"/>
  <c r="CH1917" i="12"/>
  <c r="CJ1917" i="12"/>
  <c r="CN1917" i="12"/>
  <c r="CT1917" i="12"/>
  <c r="CV1917" i="12"/>
  <c r="CD1918" i="12"/>
  <c r="CF1918" i="12"/>
  <c r="CH1918" i="12"/>
  <c r="CJ1918" i="12"/>
  <c r="CN1918" i="12"/>
  <c r="CT1918" i="12"/>
  <c r="CV1918" i="12"/>
  <c r="CD1919" i="12"/>
  <c r="CF1919" i="12"/>
  <c r="CH1919" i="12"/>
  <c r="CJ1919" i="12"/>
  <c r="CN1919" i="12"/>
  <c r="CT1919" i="12"/>
  <c r="CV1919" i="12"/>
  <c r="CD1920" i="12"/>
  <c r="CF1920" i="12"/>
  <c r="CH1920" i="12"/>
  <c r="CJ1920" i="12"/>
  <c r="CN1920" i="12"/>
  <c r="CT1920" i="12"/>
  <c r="CV1920" i="12"/>
  <c r="CD1921" i="12"/>
  <c r="CF1921" i="12"/>
  <c r="CH1921" i="12"/>
  <c r="CJ1921" i="12"/>
  <c r="CN1921" i="12"/>
  <c r="CT1921" i="12"/>
  <c r="CV1921" i="12"/>
  <c r="CD1922" i="12"/>
  <c r="CF1922" i="12"/>
  <c r="CH1922" i="12"/>
  <c r="CJ1922" i="12"/>
  <c r="CN1922" i="12"/>
  <c r="CT1922" i="12"/>
  <c r="CV1922" i="12"/>
  <c r="CD1923" i="12"/>
  <c r="CF1923" i="12"/>
  <c r="CH1923" i="12"/>
  <c r="CJ1923" i="12"/>
  <c r="CN1923" i="12"/>
  <c r="CT1923" i="12"/>
  <c r="CV1923" i="12"/>
  <c r="CD1924" i="12"/>
  <c r="CF1924" i="12"/>
  <c r="CH1924" i="12"/>
  <c r="CJ1924" i="12"/>
  <c r="CN1924" i="12"/>
  <c r="CT1924" i="12"/>
  <c r="CV1924" i="12"/>
  <c r="CD1925" i="12"/>
  <c r="CF1925" i="12"/>
  <c r="CH1925" i="12"/>
  <c r="CJ1925" i="12"/>
  <c r="CN1925" i="12"/>
  <c r="CT1925" i="12"/>
  <c r="CV1925" i="12"/>
  <c r="CD1926" i="12"/>
  <c r="CF1926" i="12"/>
  <c r="CH1926" i="12"/>
  <c r="CJ1926" i="12"/>
  <c r="CN1926" i="12"/>
  <c r="CT1926" i="12"/>
  <c r="CV1926" i="12"/>
  <c r="CD1927" i="12"/>
  <c r="CF1927" i="12"/>
  <c r="CH1927" i="12"/>
  <c r="CJ1927" i="12"/>
  <c r="CN1927" i="12"/>
  <c r="CT1927" i="12"/>
  <c r="CV1927" i="12"/>
  <c r="CD1928" i="12"/>
  <c r="CF1928" i="12"/>
  <c r="CH1928" i="12"/>
  <c r="CJ1928" i="12"/>
  <c r="CN1928" i="12"/>
  <c r="CT1928" i="12"/>
  <c r="CV1928" i="12"/>
  <c r="CD1929" i="12"/>
  <c r="CF1929" i="12"/>
  <c r="CH1929" i="12"/>
  <c r="CJ1929" i="12"/>
  <c r="CN1929" i="12"/>
  <c r="CT1929" i="12"/>
  <c r="CV1929" i="12"/>
  <c r="CD1930" i="12"/>
  <c r="CF1930" i="12"/>
  <c r="CH1930" i="12"/>
  <c r="CJ1930" i="12"/>
  <c r="CN1930" i="12"/>
  <c r="CT1930" i="12"/>
  <c r="CV1930" i="12"/>
  <c r="CD1931" i="12"/>
  <c r="CF1931" i="12"/>
  <c r="CH1931" i="12"/>
  <c r="CJ1931" i="12"/>
  <c r="CN1931" i="12"/>
  <c r="CT1931" i="12"/>
  <c r="CV1931" i="12"/>
  <c r="CD1932" i="12"/>
  <c r="CF1932" i="12"/>
  <c r="CH1932" i="12"/>
  <c r="CJ1932" i="12"/>
  <c r="CN1932" i="12"/>
  <c r="CT1932" i="12"/>
  <c r="CV1932" i="12"/>
  <c r="CD1933" i="12"/>
  <c r="CF1933" i="12"/>
  <c r="CH1933" i="12"/>
  <c r="CJ1933" i="12"/>
  <c r="CN1933" i="12"/>
  <c r="CT1933" i="12"/>
  <c r="CV1933" i="12"/>
  <c r="CD1934" i="12"/>
  <c r="CF1934" i="12"/>
  <c r="CH1934" i="12"/>
  <c r="CJ1934" i="12"/>
  <c r="CN1934" i="12"/>
  <c r="CT1934" i="12"/>
  <c r="CV1934" i="12"/>
  <c r="CD1935" i="12"/>
  <c r="CF1935" i="12"/>
  <c r="CH1935" i="12"/>
  <c r="CJ1935" i="12"/>
  <c r="CN1935" i="12"/>
  <c r="CT1935" i="12"/>
  <c r="CV1935" i="12"/>
  <c r="CD1936" i="12"/>
  <c r="CF1936" i="12"/>
  <c r="CH1936" i="12"/>
  <c r="CJ1936" i="12"/>
  <c r="CN1936" i="12"/>
  <c r="CT1936" i="12"/>
  <c r="CV1936" i="12"/>
  <c r="CD1937" i="12"/>
  <c r="CF1937" i="12"/>
  <c r="CH1937" i="12"/>
  <c r="CJ1937" i="12"/>
  <c r="CN1937" i="12"/>
  <c r="CT1937" i="12"/>
  <c r="CV1937" i="12"/>
  <c r="CD1938" i="12"/>
  <c r="CF1938" i="12"/>
  <c r="CH1938" i="12"/>
  <c r="CJ1938" i="12"/>
  <c r="CN1938" i="12"/>
  <c r="CT1938" i="12"/>
  <c r="CV1938" i="12"/>
  <c r="CD1939" i="12"/>
  <c r="CF1939" i="12"/>
  <c r="CH1939" i="12"/>
  <c r="CJ1939" i="12"/>
  <c r="CN1939" i="12"/>
  <c r="CT1939" i="12"/>
  <c r="CV1939" i="12"/>
  <c r="CD1940" i="12"/>
  <c r="CF1940" i="12"/>
  <c r="CH1940" i="12"/>
  <c r="CJ1940" i="12"/>
  <c r="CN1940" i="12"/>
  <c r="CT1940" i="12"/>
  <c r="CV1940" i="12"/>
  <c r="CD1941" i="12"/>
  <c r="CF1941" i="12"/>
  <c r="CH1941" i="12"/>
  <c r="CJ1941" i="12"/>
  <c r="CN1941" i="12"/>
  <c r="CT1941" i="12"/>
  <c r="CV1941" i="12"/>
  <c r="CD1942" i="12"/>
  <c r="CF1942" i="12"/>
  <c r="CH1942" i="12"/>
  <c r="CJ1942" i="12"/>
  <c r="CN1942" i="12"/>
  <c r="CT1942" i="12"/>
  <c r="CV1942" i="12"/>
  <c r="CD1943" i="12"/>
  <c r="CF1943" i="12"/>
  <c r="CH1943" i="12"/>
  <c r="CJ1943" i="12"/>
  <c r="CN1943" i="12"/>
  <c r="CT1943" i="12"/>
  <c r="CV1943" i="12"/>
  <c r="CD1944" i="12"/>
  <c r="CF1944" i="12"/>
  <c r="CH1944" i="12"/>
  <c r="CJ1944" i="12"/>
  <c r="CN1944" i="12"/>
  <c r="CT1944" i="12"/>
  <c r="CV1944" i="12"/>
  <c r="CD1945" i="12"/>
  <c r="CF1945" i="12"/>
  <c r="CH1945" i="12"/>
  <c r="CJ1945" i="12"/>
  <c r="CN1945" i="12"/>
  <c r="CT1945" i="12"/>
  <c r="CV1945" i="12"/>
  <c r="CD1946" i="12"/>
  <c r="CF1946" i="12"/>
  <c r="CH1946" i="12"/>
  <c r="CJ1946" i="12"/>
  <c r="CN1946" i="12"/>
  <c r="CT1946" i="12"/>
  <c r="CV1946" i="12"/>
  <c r="CD1947" i="12"/>
  <c r="CF1947" i="12"/>
  <c r="CH1947" i="12"/>
  <c r="CJ1947" i="12"/>
  <c r="CN1947" i="12"/>
  <c r="CT1947" i="12"/>
  <c r="CV1947" i="12"/>
  <c r="CD1948" i="12"/>
  <c r="CF1948" i="12"/>
  <c r="CH1948" i="12"/>
  <c r="CJ1948" i="12"/>
  <c r="CN1948" i="12"/>
  <c r="CT1948" i="12"/>
  <c r="CV1948" i="12"/>
  <c r="CD1949" i="12"/>
  <c r="CF1949" i="12"/>
  <c r="CH1949" i="12"/>
  <c r="CJ1949" i="12"/>
  <c r="CN1949" i="12"/>
  <c r="CT1949" i="12"/>
  <c r="CV1949" i="12"/>
  <c r="CD1950" i="12"/>
  <c r="CF1950" i="12"/>
  <c r="CH1950" i="12"/>
  <c r="CJ1950" i="12"/>
  <c r="CN1950" i="12"/>
  <c r="CT1950" i="12"/>
  <c r="CV1950" i="12"/>
  <c r="CD1951" i="12"/>
  <c r="CF1951" i="12"/>
  <c r="CH1951" i="12"/>
  <c r="CJ1951" i="12"/>
  <c r="CN1951" i="12"/>
  <c r="CT1951" i="12"/>
  <c r="CV1951" i="12"/>
  <c r="CD1952" i="12"/>
  <c r="CF1952" i="12"/>
  <c r="CH1952" i="12"/>
  <c r="CJ1952" i="12"/>
  <c r="CN1952" i="12"/>
  <c r="CT1952" i="12"/>
  <c r="CV1952" i="12"/>
  <c r="CD1953" i="12"/>
  <c r="CF1953" i="12"/>
  <c r="CH1953" i="12"/>
  <c r="CJ1953" i="12"/>
  <c r="CN1953" i="12"/>
  <c r="CT1953" i="12"/>
  <c r="CV1953" i="12"/>
  <c r="CD1954" i="12"/>
  <c r="CF1954" i="12"/>
  <c r="CH1954" i="12"/>
  <c r="CJ1954" i="12"/>
  <c r="CN1954" i="12"/>
  <c r="CT1954" i="12"/>
  <c r="CV1954" i="12"/>
  <c r="CD1955" i="12"/>
  <c r="CF1955" i="12"/>
  <c r="CH1955" i="12"/>
  <c r="CJ1955" i="12"/>
  <c r="CN1955" i="12"/>
  <c r="CT1955" i="12"/>
  <c r="CV1955" i="12"/>
  <c r="CD1956" i="12"/>
  <c r="CF1956" i="12"/>
  <c r="CH1956" i="12"/>
  <c r="CJ1956" i="12"/>
  <c r="CN1956" i="12"/>
  <c r="CT1956" i="12"/>
  <c r="CV1956" i="12"/>
  <c r="CD1957" i="12"/>
  <c r="CF1957" i="12"/>
  <c r="CH1957" i="12"/>
  <c r="CJ1957" i="12"/>
  <c r="CN1957" i="12"/>
  <c r="CT1957" i="12"/>
  <c r="CV1957" i="12"/>
  <c r="CD1958" i="12"/>
  <c r="CF1958" i="12"/>
  <c r="CH1958" i="12"/>
  <c r="CJ1958" i="12"/>
  <c r="CN1958" i="12"/>
  <c r="CT1958" i="12"/>
  <c r="CV1958" i="12"/>
  <c r="CD1959" i="12"/>
  <c r="CF1959" i="12"/>
  <c r="CH1959" i="12"/>
  <c r="CJ1959" i="12"/>
  <c r="CN1959" i="12"/>
  <c r="CT1959" i="12"/>
  <c r="CV1959" i="12"/>
  <c r="CD1960" i="12"/>
  <c r="CF1960" i="12"/>
  <c r="CH1960" i="12"/>
  <c r="CJ1960" i="12"/>
  <c r="CN1960" i="12"/>
  <c r="CT1960" i="12"/>
  <c r="CV1960" i="12"/>
  <c r="CD1961" i="12"/>
  <c r="CF1961" i="12"/>
  <c r="CH1961" i="12"/>
  <c r="CJ1961" i="12"/>
  <c r="CN1961" i="12"/>
  <c r="CT1961" i="12"/>
  <c r="CV1961" i="12"/>
  <c r="CD1962" i="12"/>
  <c r="CF1962" i="12"/>
  <c r="CH1962" i="12"/>
  <c r="CJ1962" i="12"/>
  <c r="CN1962" i="12"/>
  <c r="CT1962" i="12"/>
  <c r="CV1962" i="12"/>
  <c r="CD1963" i="12"/>
  <c r="CF1963" i="12"/>
  <c r="CH1963" i="12"/>
  <c r="CJ1963" i="12"/>
  <c r="CN1963" i="12"/>
  <c r="CT1963" i="12"/>
  <c r="CV1963" i="12"/>
  <c r="CD1964" i="12"/>
  <c r="CF1964" i="12"/>
  <c r="CH1964" i="12"/>
  <c r="CJ1964" i="12"/>
  <c r="CN1964" i="12"/>
  <c r="CT1964" i="12"/>
  <c r="CV1964" i="12"/>
  <c r="CD1965" i="12"/>
  <c r="CF1965" i="12"/>
  <c r="CH1965" i="12"/>
  <c r="CJ1965" i="12"/>
  <c r="CN1965" i="12"/>
  <c r="CT1965" i="12"/>
  <c r="CV1965" i="12"/>
  <c r="CD1966" i="12"/>
  <c r="CF1966" i="12"/>
  <c r="CH1966" i="12"/>
  <c r="CJ1966" i="12"/>
  <c r="CN1966" i="12"/>
  <c r="CT1966" i="12"/>
  <c r="CV1966" i="12"/>
  <c r="CD1967" i="12"/>
  <c r="CF1967" i="12"/>
  <c r="CH1967" i="12"/>
  <c r="CJ1967" i="12"/>
  <c r="CN1967" i="12"/>
  <c r="CT1967" i="12"/>
  <c r="CV1967" i="12"/>
  <c r="CD1968" i="12"/>
  <c r="CF1968" i="12"/>
  <c r="CH1968" i="12"/>
  <c r="CJ1968" i="12"/>
  <c r="CN1968" i="12"/>
  <c r="CT1968" i="12"/>
  <c r="CV1968" i="12"/>
  <c r="CD1969" i="12"/>
  <c r="CF1969" i="12"/>
  <c r="CH1969" i="12"/>
  <c r="CJ1969" i="12"/>
  <c r="CN1969" i="12"/>
  <c r="CT1969" i="12"/>
  <c r="CV1969" i="12"/>
  <c r="CD1970" i="12"/>
  <c r="CF1970" i="12"/>
  <c r="CH1970" i="12"/>
  <c r="CJ1970" i="12"/>
  <c r="CN1970" i="12"/>
  <c r="CT1970" i="12"/>
  <c r="CV1970" i="12"/>
  <c r="CD1971" i="12"/>
  <c r="CF1971" i="12"/>
  <c r="CH1971" i="12"/>
  <c r="CJ1971" i="12"/>
  <c r="CN1971" i="12"/>
  <c r="CT1971" i="12"/>
  <c r="CV1971" i="12"/>
  <c r="CD1972" i="12"/>
  <c r="CF1972" i="12"/>
  <c r="CH1972" i="12"/>
  <c r="CJ1972" i="12"/>
  <c r="CN1972" i="12"/>
  <c r="CT1972" i="12"/>
  <c r="CV1972" i="12"/>
  <c r="CD1973" i="12"/>
  <c r="CF1973" i="12"/>
  <c r="CH1973" i="12"/>
  <c r="CJ1973" i="12"/>
  <c r="CN1973" i="12"/>
  <c r="CT1973" i="12"/>
  <c r="CV1973" i="12"/>
  <c r="CD1974" i="12"/>
  <c r="CF1974" i="12"/>
  <c r="CH1974" i="12"/>
  <c r="CJ1974" i="12"/>
  <c r="CN1974" i="12"/>
  <c r="CT1974" i="12"/>
  <c r="CV1974" i="12"/>
  <c r="CD1975" i="12"/>
  <c r="CF1975" i="12"/>
  <c r="CH1975" i="12"/>
  <c r="CJ1975" i="12"/>
  <c r="CN1975" i="12"/>
  <c r="CT1975" i="12"/>
  <c r="CV1975" i="12"/>
  <c r="CD1976" i="12"/>
  <c r="CF1976" i="12"/>
  <c r="CH1976" i="12"/>
  <c r="CJ1976" i="12"/>
  <c r="CN1976" i="12"/>
  <c r="CT1976" i="12"/>
  <c r="CV1976" i="12"/>
  <c r="CD1977" i="12"/>
  <c r="CF1977" i="12"/>
  <c r="CH1977" i="12"/>
  <c r="CJ1977" i="12"/>
  <c r="CN1977" i="12"/>
  <c r="CT1977" i="12"/>
  <c r="CV1977" i="12"/>
  <c r="CD1978" i="12"/>
  <c r="CF1978" i="12"/>
  <c r="CH1978" i="12"/>
  <c r="CJ1978" i="12"/>
  <c r="CN1978" i="12"/>
  <c r="CT1978" i="12"/>
  <c r="CV1978" i="12"/>
  <c r="CD1979" i="12"/>
  <c r="CF1979" i="12"/>
  <c r="CH1979" i="12"/>
  <c r="CJ1979" i="12"/>
  <c r="CN1979" i="12"/>
  <c r="CT1979" i="12"/>
  <c r="CV1979" i="12"/>
  <c r="CD1980" i="12"/>
  <c r="CF1980" i="12"/>
  <c r="CH1980" i="12"/>
  <c r="CJ1980" i="12"/>
  <c r="CN1980" i="12"/>
  <c r="CT1980" i="12"/>
  <c r="CV1980" i="12"/>
  <c r="CD1981" i="12"/>
  <c r="CF1981" i="12"/>
  <c r="CH1981" i="12"/>
  <c r="CJ1981" i="12"/>
  <c r="CN1981" i="12"/>
  <c r="CT1981" i="12"/>
  <c r="CV1981" i="12"/>
  <c r="CD1982" i="12"/>
  <c r="CF1982" i="12"/>
  <c r="CH1982" i="12"/>
  <c r="CJ1982" i="12"/>
  <c r="CN1982" i="12"/>
  <c r="CT1982" i="12"/>
  <c r="CV1982" i="12"/>
  <c r="CD1983" i="12"/>
  <c r="CF1983" i="12"/>
  <c r="CH1983" i="12"/>
  <c r="CJ1983" i="12"/>
  <c r="CN1983" i="12"/>
  <c r="CT1983" i="12"/>
  <c r="CV1983" i="12"/>
  <c r="CD1984" i="12"/>
  <c r="CF1984" i="12"/>
  <c r="CH1984" i="12"/>
  <c r="CJ1984" i="12"/>
  <c r="CN1984" i="12"/>
  <c r="CT1984" i="12"/>
  <c r="CV1984" i="12"/>
  <c r="CD1985" i="12"/>
  <c r="CF1985" i="12"/>
  <c r="CH1985" i="12"/>
  <c r="CJ1985" i="12"/>
  <c r="CN1985" i="12"/>
  <c r="CT1985" i="12"/>
  <c r="CV1985" i="12"/>
  <c r="CD1986" i="12"/>
  <c r="CF1986" i="12"/>
  <c r="CH1986" i="12"/>
  <c r="CJ1986" i="12"/>
  <c r="CN1986" i="12"/>
  <c r="CT1986" i="12"/>
  <c r="CV1986" i="12"/>
  <c r="CD1987" i="12"/>
  <c r="CF1987" i="12"/>
  <c r="CH1987" i="12"/>
  <c r="CJ1987" i="12"/>
  <c r="CN1987" i="12"/>
  <c r="CT1987" i="12"/>
  <c r="CV1987" i="12"/>
  <c r="CD1988" i="12"/>
  <c r="CF1988" i="12"/>
  <c r="CH1988" i="12"/>
  <c r="CJ1988" i="12"/>
  <c r="CN1988" i="12"/>
  <c r="CT1988" i="12"/>
  <c r="CV1988" i="12"/>
  <c r="CD1989" i="12"/>
  <c r="CF1989" i="12"/>
  <c r="CH1989" i="12"/>
  <c r="CJ1989" i="12"/>
  <c r="CN1989" i="12"/>
  <c r="CT1989" i="12"/>
  <c r="CV1989" i="12"/>
  <c r="CD1990" i="12"/>
  <c r="CF1990" i="12"/>
  <c r="CH1990" i="12"/>
  <c r="CJ1990" i="12"/>
  <c r="CN1990" i="12"/>
  <c r="CT1990" i="12"/>
  <c r="CV1990" i="12"/>
  <c r="CD1991" i="12"/>
  <c r="CF1991" i="12"/>
  <c r="CH1991" i="12"/>
  <c r="CJ1991" i="12"/>
  <c r="CN1991" i="12"/>
  <c r="CT1991" i="12"/>
  <c r="CV1991" i="12"/>
  <c r="CD1992" i="12"/>
  <c r="CF1992" i="12"/>
  <c r="CH1992" i="12"/>
  <c r="CJ1992" i="12"/>
  <c r="CN1992" i="12"/>
  <c r="CT1992" i="12"/>
  <c r="CV1992" i="12"/>
  <c r="CD1993" i="12"/>
  <c r="CF1993" i="12"/>
  <c r="CH1993" i="12"/>
  <c r="CJ1993" i="12"/>
  <c r="CN1993" i="12"/>
  <c r="CT1993" i="12"/>
  <c r="CV1993" i="12"/>
  <c r="CD1994" i="12"/>
  <c r="CF1994" i="12"/>
  <c r="CH1994" i="12"/>
  <c r="CJ1994" i="12"/>
  <c r="CN1994" i="12"/>
  <c r="CT1994" i="12"/>
  <c r="CV1994" i="12"/>
  <c r="CD1995" i="12"/>
  <c r="CF1995" i="12"/>
  <c r="CH1995" i="12"/>
  <c r="CJ1995" i="12"/>
  <c r="CN1995" i="12"/>
  <c r="CT1995" i="12"/>
  <c r="CV1995" i="12"/>
  <c r="CD1996" i="12"/>
  <c r="CF1996" i="12"/>
  <c r="CH1996" i="12"/>
  <c r="CJ1996" i="12"/>
  <c r="CN1996" i="12"/>
  <c r="CT1996" i="12"/>
  <c r="CV1996" i="12"/>
  <c r="CD1997" i="12"/>
  <c r="CF1997" i="12"/>
  <c r="CH1997" i="12"/>
  <c r="CJ1997" i="12"/>
  <c r="CN1997" i="12"/>
  <c r="CT1997" i="12"/>
  <c r="CV1997" i="12"/>
  <c r="CD1998" i="12"/>
  <c r="CF1998" i="12"/>
  <c r="CH1998" i="12"/>
  <c r="CJ1998" i="12"/>
  <c r="CN1998" i="12"/>
  <c r="CT1998" i="12"/>
  <c r="CV1998" i="12"/>
  <c r="CD1999" i="12"/>
  <c r="CF1999" i="12"/>
  <c r="CH1999" i="12"/>
  <c r="CJ1999" i="12"/>
  <c r="CN1999" i="12"/>
  <c r="CT1999" i="12"/>
  <c r="CV1999" i="12"/>
  <c r="CD2000" i="12"/>
  <c r="CF2000" i="12"/>
  <c r="CH2000" i="12"/>
  <c r="CJ2000" i="12"/>
  <c r="CN2000" i="12"/>
  <c r="CT2000" i="12"/>
  <c r="CV2000" i="12"/>
  <c r="CD2001" i="12"/>
  <c r="CF2001" i="12"/>
  <c r="CH2001" i="12"/>
  <c r="CJ2001" i="12"/>
  <c r="CN2001" i="12"/>
  <c r="CT2001" i="12"/>
  <c r="CV2001" i="12"/>
  <c r="CD2002" i="12"/>
  <c r="CF2002" i="12"/>
  <c r="CH2002" i="12"/>
  <c r="CJ2002" i="12"/>
  <c r="CN2002" i="12"/>
  <c r="CT2002" i="12"/>
  <c r="CV2002" i="12"/>
  <c r="CD2003" i="12"/>
  <c r="CF2003" i="12"/>
  <c r="CH2003" i="12"/>
  <c r="CJ2003" i="12"/>
  <c r="CN2003" i="12"/>
  <c r="CT2003" i="12"/>
  <c r="CV2003" i="12"/>
  <c r="CD2004" i="12"/>
  <c r="CF2004" i="12"/>
  <c r="CH2004" i="12"/>
  <c r="CJ2004" i="12"/>
  <c r="CN2004" i="12"/>
  <c r="CT2004" i="12"/>
  <c r="CV2004" i="12"/>
  <c r="CD2005" i="12"/>
  <c r="CF2005" i="12"/>
  <c r="CH2005" i="12"/>
  <c r="CJ2005" i="12"/>
  <c r="CN2005" i="12"/>
  <c r="CT2005" i="12"/>
  <c r="CV2005" i="12"/>
  <c r="CD2006" i="12"/>
  <c r="CF2006" i="12"/>
  <c r="CH2006" i="12"/>
  <c r="CJ2006" i="12"/>
  <c r="CN2006" i="12"/>
  <c r="CT2006" i="12"/>
  <c r="CV2006" i="12"/>
  <c r="CD2007" i="12"/>
  <c r="CF2007" i="12"/>
  <c r="CH2007" i="12"/>
  <c r="CJ2007" i="12"/>
  <c r="CN2007" i="12"/>
  <c r="CT2007" i="12"/>
  <c r="CV2007" i="12"/>
  <c r="CD2008" i="12"/>
  <c r="CF2008" i="12"/>
  <c r="CH2008" i="12"/>
  <c r="CJ2008" i="12"/>
  <c r="CN2008" i="12"/>
  <c r="CT2008" i="12"/>
  <c r="CV2008" i="12"/>
  <c r="CD2009" i="12"/>
  <c r="CF2009" i="12"/>
  <c r="CH2009" i="12"/>
  <c r="CJ2009" i="12"/>
  <c r="CN2009" i="12"/>
  <c r="CT2009" i="12"/>
  <c r="CV2009" i="12"/>
  <c r="CD2010" i="12"/>
  <c r="CF2010" i="12"/>
  <c r="CH2010" i="12"/>
  <c r="CJ2010" i="12"/>
  <c r="CN2010" i="12"/>
  <c r="CT2010" i="12"/>
  <c r="CV2010" i="12"/>
  <c r="CD2011" i="12"/>
  <c r="CF2011" i="12"/>
  <c r="CH2011" i="12"/>
  <c r="CJ2011" i="12"/>
  <c r="CN2011" i="12"/>
  <c r="CT2011" i="12"/>
  <c r="CV2011" i="12"/>
  <c r="CD2012" i="12"/>
  <c r="CF2012" i="12"/>
  <c r="CH2012" i="12"/>
  <c r="CJ2012" i="12"/>
  <c r="CN2012" i="12"/>
  <c r="CT2012" i="12"/>
  <c r="CV2012" i="12"/>
  <c r="CD2013" i="12"/>
  <c r="CF2013" i="12"/>
  <c r="CH2013" i="12"/>
  <c r="CJ2013" i="12"/>
  <c r="CN2013" i="12"/>
  <c r="CT2013" i="12"/>
  <c r="CV2013" i="12"/>
  <c r="CD2014" i="12"/>
  <c r="CF2014" i="12"/>
  <c r="CH2014" i="12"/>
  <c r="CJ2014" i="12"/>
  <c r="CN2014" i="12"/>
  <c r="CT2014" i="12"/>
  <c r="CV2014" i="12"/>
  <c r="CD2015" i="12"/>
  <c r="CF2015" i="12"/>
  <c r="CH2015" i="12"/>
  <c r="CJ2015" i="12"/>
  <c r="CN2015" i="12"/>
  <c r="CT2015" i="12"/>
  <c r="CV2015" i="12"/>
  <c r="CD2016" i="12"/>
  <c r="CF2016" i="12"/>
  <c r="CH2016" i="12"/>
  <c r="CJ2016" i="12"/>
  <c r="CN2016" i="12"/>
  <c r="CT2016" i="12"/>
  <c r="CV2016" i="12"/>
  <c r="CD2017" i="12"/>
  <c r="CF2017" i="12"/>
  <c r="CH2017" i="12"/>
  <c r="CJ2017" i="12"/>
  <c r="CN2017" i="12"/>
  <c r="CT2017" i="12"/>
  <c r="CV2017" i="12"/>
  <c r="CD2018" i="12"/>
  <c r="CF2018" i="12"/>
  <c r="CH2018" i="12"/>
  <c r="CJ2018" i="12"/>
  <c r="CN2018" i="12"/>
  <c r="CT2018" i="12"/>
  <c r="CV2018" i="12"/>
  <c r="CD2019" i="12"/>
  <c r="CF2019" i="12"/>
  <c r="CH2019" i="12"/>
  <c r="CJ2019" i="12"/>
  <c r="CN2019" i="12"/>
  <c r="CT2019" i="12"/>
  <c r="CV2019" i="12"/>
  <c r="CD2020" i="12"/>
  <c r="CF2020" i="12"/>
  <c r="CH2020" i="12"/>
  <c r="CJ2020" i="12"/>
  <c r="CN2020" i="12"/>
  <c r="CT2020" i="12"/>
  <c r="CV2020" i="12"/>
  <c r="CD2021" i="12"/>
  <c r="CF2021" i="12"/>
  <c r="CH2021" i="12"/>
  <c r="CJ2021" i="12"/>
  <c r="CN2021" i="12"/>
  <c r="CT2021" i="12"/>
  <c r="CV2021" i="12"/>
  <c r="R13" i="12"/>
  <c r="G12" i="31" s="1"/>
  <c r="S13" i="12"/>
  <c r="T13" i="12"/>
  <c r="S12" i="31" s="1"/>
  <c r="U13" i="12"/>
  <c r="T12" i="31" s="1"/>
  <c r="V13" i="12"/>
  <c r="W13" i="12"/>
  <c r="X13" i="12"/>
  <c r="Y13" i="12"/>
  <c r="Z13" i="12"/>
  <c r="AA13" i="12"/>
  <c r="AB13" i="12"/>
  <c r="AD13" i="12"/>
  <c r="AF13" i="12"/>
  <c r="AE13" i="12" s="1"/>
  <c r="AG13" i="12"/>
  <c r="AH13" i="12"/>
  <c r="AI13" i="12"/>
  <c r="AJ13" i="12"/>
  <c r="AK13" i="12"/>
  <c r="AL13" i="12"/>
  <c r="R14" i="12"/>
  <c r="G13" i="31" s="1"/>
  <c r="S14" i="12"/>
  <c r="E13" i="31" s="1"/>
  <c r="T14" i="12"/>
  <c r="S13" i="31" s="1"/>
  <c r="U14" i="12"/>
  <c r="T13" i="31" s="1"/>
  <c r="V14" i="12"/>
  <c r="W14" i="12"/>
  <c r="X14" i="12"/>
  <c r="Y14" i="12"/>
  <c r="Z14" i="12"/>
  <c r="AA14" i="12"/>
  <c r="AB14" i="12"/>
  <c r="AD14" i="12"/>
  <c r="AF14" i="12"/>
  <c r="AE14" i="12" s="1"/>
  <c r="AG14" i="12"/>
  <c r="AH14" i="12"/>
  <c r="AI14" i="12"/>
  <c r="AJ14" i="12"/>
  <c r="AK14" i="12"/>
  <c r="AL14" i="12"/>
  <c r="R15" i="12"/>
  <c r="G14" i="31" s="1"/>
  <c r="S15" i="12"/>
  <c r="E14" i="31" s="1"/>
  <c r="T15" i="12"/>
  <c r="S14" i="31" s="1"/>
  <c r="U15" i="12"/>
  <c r="T14" i="31" s="1"/>
  <c r="V15" i="12"/>
  <c r="W15" i="12"/>
  <c r="X15" i="12"/>
  <c r="Y15" i="12"/>
  <c r="Z15" i="12"/>
  <c r="AA15" i="12"/>
  <c r="AB15" i="12"/>
  <c r="AD15" i="12"/>
  <c r="AF15" i="12"/>
  <c r="AE15" i="12" s="1"/>
  <c r="AG15" i="12"/>
  <c r="AH15" i="12"/>
  <c r="AI15" i="12"/>
  <c r="AJ15" i="12"/>
  <c r="AK15" i="12"/>
  <c r="AL15" i="12"/>
  <c r="R16" i="12"/>
  <c r="G15" i="31" s="1"/>
  <c r="S16" i="12"/>
  <c r="E15" i="31" s="1"/>
  <c r="T16" i="12"/>
  <c r="S15" i="31" s="1"/>
  <c r="U16" i="12"/>
  <c r="T15" i="31" s="1"/>
  <c r="V16" i="12"/>
  <c r="W16" i="12"/>
  <c r="X16" i="12"/>
  <c r="Y16" i="12"/>
  <c r="Z16" i="12"/>
  <c r="AA16" i="12"/>
  <c r="AB16" i="12"/>
  <c r="AD16" i="12"/>
  <c r="AF16" i="12"/>
  <c r="AE16" i="12" s="1"/>
  <c r="AG16" i="12"/>
  <c r="AH16" i="12"/>
  <c r="AI16" i="12"/>
  <c r="AJ16" i="12"/>
  <c r="AK16" i="12"/>
  <c r="AL16" i="12"/>
  <c r="R17" i="12"/>
  <c r="G16" i="31" s="1"/>
  <c r="S17" i="12"/>
  <c r="E16" i="31" s="1"/>
  <c r="T17" i="12"/>
  <c r="S16" i="31" s="1"/>
  <c r="U17" i="12"/>
  <c r="T16" i="31" s="1"/>
  <c r="V17" i="12"/>
  <c r="W17" i="12"/>
  <c r="X17" i="12"/>
  <c r="Y17" i="12"/>
  <c r="Z17" i="12"/>
  <c r="AA17" i="12"/>
  <c r="AB17" i="12"/>
  <c r="AD17" i="12"/>
  <c r="AF17" i="12"/>
  <c r="AE17" i="12" s="1"/>
  <c r="AG17" i="12"/>
  <c r="AH17" i="12"/>
  <c r="AI17" i="12"/>
  <c r="AJ17" i="12"/>
  <c r="AK17" i="12"/>
  <c r="AL17" i="12"/>
  <c r="R18" i="12"/>
  <c r="G17" i="31" s="1"/>
  <c r="S18" i="12"/>
  <c r="E17" i="31" s="1"/>
  <c r="T18" i="12"/>
  <c r="S17" i="31" s="1"/>
  <c r="U18" i="12"/>
  <c r="T17" i="31" s="1"/>
  <c r="V18" i="12"/>
  <c r="W18" i="12"/>
  <c r="X18" i="12"/>
  <c r="Y18" i="12"/>
  <c r="Z18" i="12"/>
  <c r="AA18" i="12"/>
  <c r="AB18" i="12"/>
  <c r="AD18" i="12"/>
  <c r="AF18" i="12"/>
  <c r="AE18" i="12" s="1"/>
  <c r="AG18" i="12"/>
  <c r="AH18" i="12"/>
  <c r="AI18" i="12"/>
  <c r="AJ18" i="12"/>
  <c r="AK18" i="12"/>
  <c r="AL18" i="12"/>
  <c r="R19" i="12"/>
  <c r="G18" i="31" s="1"/>
  <c r="S19" i="12"/>
  <c r="E18" i="31" s="1"/>
  <c r="T19" i="12"/>
  <c r="S18" i="31" s="1"/>
  <c r="U19" i="12"/>
  <c r="T18" i="31" s="1"/>
  <c r="V19" i="12"/>
  <c r="W19" i="12"/>
  <c r="X19" i="12"/>
  <c r="Y19" i="12"/>
  <c r="Z19" i="12"/>
  <c r="AA19" i="12"/>
  <c r="AB19" i="12"/>
  <c r="AD19" i="12"/>
  <c r="AF19" i="12"/>
  <c r="AE19" i="12" s="1"/>
  <c r="AG19" i="12"/>
  <c r="AH19" i="12"/>
  <c r="AI19" i="12"/>
  <c r="AJ19" i="12"/>
  <c r="AK19" i="12"/>
  <c r="AL19" i="12"/>
  <c r="R20" i="12"/>
  <c r="G19" i="31" s="1"/>
  <c r="S20" i="12"/>
  <c r="E19" i="31" s="1"/>
  <c r="T20" i="12"/>
  <c r="S19" i="31" s="1"/>
  <c r="U20" i="12"/>
  <c r="T19" i="31" s="1"/>
  <c r="V20" i="12"/>
  <c r="W20" i="12"/>
  <c r="X20" i="12"/>
  <c r="Y20" i="12"/>
  <c r="Z20" i="12"/>
  <c r="AA20" i="12"/>
  <c r="AB20" i="12"/>
  <c r="AD20" i="12"/>
  <c r="AF20" i="12"/>
  <c r="AE20" i="12" s="1"/>
  <c r="AG20" i="12"/>
  <c r="AH20" i="12"/>
  <c r="AI20" i="12"/>
  <c r="AJ20" i="12"/>
  <c r="AK20" i="12"/>
  <c r="AL20" i="12"/>
  <c r="G20" i="31"/>
  <c r="E20" i="31"/>
  <c r="S20" i="31"/>
  <c r="T20" i="31"/>
  <c r="G21" i="31"/>
  <c r="E21" i="31"/>
  <c r="S21" i="31"/>
  <c r="T21" i="31"/>
  <c r="G22" i="31"/>
  <c r="E22" i="31"/>
  <c r="S22" i="31"/>
  <c r="T22" i="31"/>
  <c r="CR584" i="12"/>
  <c r="CR843" i="12"/>
  <c r="CR902" i="12"/>
  <c r="CR962" i="12"/>
  <c r="CR1086" i="12"/>
  <c r="CR1118" i="12"/>
  <c r="CR1134" i="12"/>
  <c r="CR1150" i="12"/>
  <c r="CR1214" i="12"/>
  <c r="CR1230" i="12"/>
  <c r="CR1246" i="12"/>
  <c r="CR1258" i="12"/>
  <c r="CR1282" i="12"/>
  <c r="CR1294" i="12"/>
  <c r="CR1332" i="12"/>
  <c r="CR1339" i="12"/>
  <c r="CR1340" i="12"/>
  <c r="CR1361" i="12"/>
  <c r="CR1379" i="12"/>
  <c r="CR1414" i="12"/>
  <c r="CR1422" i="12"/>
  <c r="CR1428" i="12"/>
  <c r="CR1446" i="12"/>
  <c r="CR1464" i="12"/>
  <c r="CR1482" i="12"/>
  <c r="CR1496" i="12"/>
  <c r="CR1524" i="12"/>
  <c r="CR1532" i="12"/>
  <c r="CR1556" i="12"/>
  <c r="CR1560" i="12"/>
  <c r="CR1574" i="12"/>
  <c r="CR1596" i="12"/>
  <c r="CR1606" i="12"/>
  <c r="CR1634" i="12"/>
  <c r="CR1642" i="12"/>
  <c r="CR1670" i="12"/>
  <c r="CR1678" i="12"/>
  <c r="CR1684" i="12"/>
  <c r="CR1730" i="12"/>
  <c r="CR1734" i="12"/>
  <c r="CR1736" i="12"/>
  <c r="CR1746" i="12"/>
  <c r="CR1750" i="12"/>
  <c r="CR1760" i="12"/>
  <c r="CR1778" i="12"/>
  <c r="CR1780" i="12"/>
  <c r="CR1784" i="12"/>
  <c r="CR1792" i="12"/>
  <c r="CR1794" i="12"/>
  <c r="CR1800" i="12"/>
  <c r="CR1810" i="12"/>
  <c r="CR1824" i="12"/>
  <c r="CR1828" i="12"/>
  <c r="CR1842" i="12"/>
  <c r="CR1844" i="12"/>
  <c r="CR1858" i="12"/>
  <c r="CR1862" i="12"/>
  <c r="CR1864" i="12"/>
  <c r="CR1874" i="12"/>
  <c r="CR1878" i="12"/>
  <c r="CR1888" i="12"/>
  <c r="CR1906" i="12"/>
  <c r="CR1908" i="12"/>
  <c r="CR1912" i="12"/>
  <c r="CR1920" i="12"/>
  <c r="CR1922" i="12"/>
  <c r="CR1928" i="12"/>
  <c r="CR1938" i="12"/>
  <c r="CR1942" i="12"/>
  <c r="CR1950" i="12"/>
  <c r="CR1956" i="12"/>
  <c r="CR1958" i="12"/>
  <c r="CR1964" i="12"/>
  <c r="CR1974" i="12"/>
  <c r="CR2001" i="12"/>
  <c r="CR2007" i="12"/>
  <c r="CR2020" i="12"/>
  <c r="CN10" i="12"/>
  <c r="CF10" i="12"/>
  <c r="CJ10" i="12"/>
  <c r="CR13" i="12" l="1"/>
  <c r="E12" i="31"/>
  <c r="CL1427" i="12"/>
  <c r="CL168" i="12"/>
  <c r="CL118" i="12"/>
  <c r="CL1425" i="12"/>
  <c r="CL477" i="12"/>
  <c r="CL184" i="12"/>
  <c r="CL183" i="12"/>
  <c r="CL182" i="12"/>
  <c r="CL181" i="12"/>
  <c r="CL180" i="12"/>
  <c r="CL179" i="12"/>
  <c r="CL178" i="12"/>
  <c r="CL177" i="12"/>
  <c r="CL176" i="12"/>
  <c r="CL175" i="12"/>
  <c r="CL174" i="12"/>
  <c r="CL173" i="12"/>
  <c r="CL172" i="12"/>
  <c r="CL171" i="12"/>
  <c r="CL170" i="12"/>
  <c r="CL169" i="12"/>
  <c r="CL1113" i="12"/>
  <c r="CL489" i="12"/>
  <c r="CL488" i="12"/>
  <c r="CL487" i="12"/>
  <c r="CL486" i="12"/>
  <c r="CL485" i="12"/>
  <c r="CL484" i="12"/>
  <c r="CL483" i="12"/>
  <c r="CL482" i="12"/>
  <c r="CL481" i="12"/>
  <c r="CL480" i="12"/>
  <c r="CL479" i="12"/>
  <c r="CL478" i="12"/>
  <c r="CL1755" i="12"/>
  <c r="CL1179" i="12"/>
  <c r="CL1143" i="12"/>
  <c r="CL1139" i="12"/>
  <c r="CL1125" i="12"/>
  <c r="CL1323" i="12"/>
  <c r="CL1221" i="12"/>
  <c r="CL1451" i="12"/>
  <c r="CL743" i="12"/>
  <c r="CL565" i="12"/>
  <c r="CL44" i="12"/>
  <c r="CL218" i="12"/>
  <c r="CL809" i="12"/>
  <c r="CL661" i="12"/>
  <c r="CL633" i="12"/>
  <c r="CL2020" i="12"/>
  <c r="CL2019" i="12"/>
  <c r="CL2018" i="12"/>
  <c r="CL2017" i="12"/>
  <c r="CL2016" i="12"/>
  <c r="CL2015" i="12"/>
  <c r="CL2014" i="12"/>
  <c r="CL2013" i="12"/>
  <c r="CL2011" i="12"/>
  <c r="CL1977" i="12"/>
  <c r="CL1963" i="12"/>
  <c r="CL1875" i="12"/>
  <c r="CL1847" i="12"/>
  <c r="CL1095" i="12"/>
  <c r="CL1087" i="12"/>
  <c r="CL332" i="12"/>
  <c r="CL1617" i="12"/>
  <c r="CL1609" i="12"/>
  <c r="CL1563" i="12"/>
  <c r="CL1559" i="12"/>
  <c r="CL1505" i="12"/>
  <c r="CL617" i="12"/>
  <c r="CL597" i="12"/>
  <c r="CL585" i="12"/>
  <c r="CL1041" i="12"/>
  <c r="CL1031" i="12"/>
  <c r="CL1017" i="12"/>
  <c r="CL1015" i="12"/>
  <c r="CL1005" i="12"/>
  <c r="CL389" i="12"/>
  <c r="CL1783" i="12"/>
  <c r="CL887" i="12"/>
  <c r="CL881" i="12"/>
  <c r="CL855" i="12"/>
  <c r="CL849" i="12"/>
  <c r="CL833" i="12"/>
  <c r="CL825" i="12"/>
  <c r="CL401" i="12"/>
  <c r="CL400" i="12"/>
  <c r="CL399" i="12"/>
  <c r="CL398" i="12"/>
  <c r="CL397" i="12"/>
  <c r="CL396" i="12"/>
  <c r="CL395" i="12"/>
  <c r="CL394" i="12"/>
  <c r="CL393" i="12"/>
  <c r="CL392" i="12"/>
  <c r="CL391" i="12"/>
  <c r="CL390" i="12"/>
  <c r="CL1694" i="12"/>
  <c r="CL1693" i="12"/>
  <c r="CL1692" i="12"/>
  <c r="CL1691" i="12"/>
  <c r="CL1690" i="12"/>
  <c r="CL1689" i="12"/>
  <c r="CL1687" i="12"/>
  <c r="CL1683" i="12"/>
  <c r="CL1681" i="12"/>
  <c r="CL1671" i="12"/>
  <c r="CL1655" i="12"/>
  <c r="CL1653" i="12"/>
  <c r="CL1645" i="12"/>
  <c r="CL1379" i="12"/>
  <c r="CL1378" i="12"/>
  <c r="CL1377" i="12"/>
  <c r="CL1376" i="12"/>
  <c r="CL1375" i="12"/>
  <c r="CL1374" i="12"/>
  <c r="CL1373" i="12"/>
  <c r="CL1372" i="12"/>
  <c r="CL1371" i="12"/>
  <c r="CL1343" i="12"/>
  <c r="CL1067" i="12"/>
  <c r="CL1066" i="12"/>
  <c r="CL1065" i="12"/>
  <c r="CL1064" i="12"/>
  <c r="CL1063" i="12"/>
  <c r="CL1062" i="12"/>
  <c r="CL1061" i="12"/>
  <c r="CL1055" i="12"/>
  <c r="CL80" i="12"/>
  <c r="CL79" i="12"/>
  <c r="CL78" i="12"/>
  <c r="CL77" i="12"/>
  <c r="CL76" i="12"/>
  <c r="CL75" i="12"/>
  <c r="CL74" i="12"/>
  <c r="CL73" i="12"/>
  <c r="CL72" i="12"/>
  <c r="CL71" i="12"/>
  <c r="CL70" i="12"/>
  <c r="CL69" i="12"/>
  <c r="CL68" i="12"/>
  <c r="CL67" i="12"/>
  <c r="CL66" i="12"/>
  <c r="CL65" i="12"/>
  <c r="CL64" i="12"/>
  <c r="CL1961" i="12"/>
  <c r="CL1217" i="12"/>
  <c r="CL993" i="12"/>
  <c r="CL1989" i="12"/>
  <c r="CL1983" i="12"/>
  <c r="CL1981" i="12"/>
  <c r="CL1980" i="12"/>
  <c r="CL1979" i="12"/>
  <c r="CL1978" i="12"/>
  <c r="CL1975" i="12"/>
  <c r="CL1839" i="12"/>
  <c r="CL1828" i="12"/>
  <c r="CL1827" i="12"/>
  <c r="CL1825" i="12"/>
  <c r="CL1824" i="12"/>
  <c r="CL1823" i="12"/>
  <c r="CL1822" i="12"/>
  <c r="CL1821" i="12"/>
  <c r="CL1820" i="12"/>
  <c r="CL1811" i="12"/>
  <c r="CL1810" i="12"/>
  <c r="CL1809" i="12"/>
  <c r="CL1808" i="12"/>
  <c r="CL1807" i="12"/>
  <c r="CL1806" i="12"/>
  <c r="CL1805" i="12"/>
  <c r="CL1801" i="12"/>
  <c r="CL1797" i="12"/>
  <c r="CL1794" i="12"/>
  <c r="CL1793" i="12"/>
  <c r="CL801" i="12"/>
  <c r="CL759" i="12"/>
  <c r="CL749" i="12"/>
  <c r="CL441" i="12"/>
  <c r="CL1428" i="12"/>
  <c r="CL1297" i="12"/>
  <c r="CL1287" i="12"/>
  <c r="CL1227" i="12"/>
  <c r="CL1226" i="12"/>
  <c r="CL1225" i="12"/>
  <c r="CL1224" i="12"/>
  <c r="CL1223" i="12"/>
  <c r="CL1222" i="12"/>
  <c r="CL981" i="12"/>
  <c r="CL977" i="12"/>
  <c r="CL973" i="12"/>
  <c r="CL972" i="12"/>
  <c r="CL971" i="12"/>
  <c r="CL970" i="12"/>
  <c r="CL969" i="12"/>
  <c r="CL968" i="12"/>
  <c r="CL967" i="12"/>
  <c r="CL966" i="12"/>
  <c r="CL965" i="12"/>
  <c r="CL963" i="12"/>
  <c r="CL947" i="12"/>
  <c r="CL939" i="12"/>
  <c r="CL935" i="12"/>
  <c r="CL933" i="12"/>
  <c r="CL932" i="12"/>
  <c r="CL931" i="12"/>
  <c r="CL930" i="12"/>
  <c r="CL929" i="12"/>
  <c r="CL928" i="12"/>
  <c r="CL927" i="12"/>
  <c r="CL1949" i="12"/>
  <c r="CL1929" i="12"/>
  <c r="CL1928" i="12"/>
  <c r="CL1927" i="12"/>
  <c r="CL1926" i="12"/>
  <c r="CL1925" i="12"/>
  <c r="CL1922" i="12"/>
  <c r="CL1921" i="12"/>
  <c r="CL1917" i="12"/>
  <c r="CL1903" i="12"/>
  <c r="CL1901" i="12"/>
  <c r="CL1900" i="12"/>
  <c r="CL1899" i="12"/>
  <c r="CL1898" i="12"/>
  <c r="CL1897" i="12"/>
  <c r="CL1893" i="12"/>
  <c r="CL1892" i="12"/>
  <c r="CL1891" i="12"/>
  <c r="CL1883" i="12"/>
  <c r="CL1879" i="12"/>
  <c r="CL1725" i="12"/>
  <c r="CL1723" i="12"/>
  <c r="CL1722" i="12"/>
  <c r="CL1721" i="12"/>
  <c r="CL1720" i="12"/>
  <c r="CL1719" i="12"/>
  <c r="CL1707" i="12"/>
  <c r="CL1705" i="12"/>
  <c r="CL1697" i="12"/>
  <c r="CL1695" i="12"/>
  <c r="CL1581" i="12"/>
  <c r="CL1579" i="12"/>
  <c r="CL1573" i="12"/>
  <c r="CL1567" i="12"/>
  <c r="CL1545" i="12"/>
  <c r="CL1515" i="12"/>
  <c r="CL1417" i="12"/>
  <c r="CL1405" i="12"/>
  <c r="CL1399" i="12"/>
  <c r="CL1398" i="12"/>
  <c r="CL1397" i="12"/>
  <c r="CL1396" i="12"/>
  <c r="CL1395" i="12"/>
  <c r="CL1394" i="12"/>
  <c r="CL1389" i="12"/>
  <c r="CL1388" i="12"/>
  <c r="CL1387" i="12"/>
  <c r="CL1386" i="12"/>
  <c r="CL1367" i="12"/>
  <c r="CL1359" i="12"/>
  <c r="CL1175" i="12"/>
  <c r="CL1073" i="12"/>
  <c r="CL1503" i="12"/>
  <c r="CL1341" i="12"/>
  <c r="CL531" i="12"/>
  <c r="CL246" i="12"/>
  <c r="CL245" i="12"/>
  <c r="CL244" i="12"/>
  <c r="CL243" i="12"/>
  <c r="CL242" i="12"/>
  <c r="CL1997" i="12"/>
  <c r="CL1511" i="12"/>
  <c r="CL140" i="12"/>
  <c r="CL1119" i="12"/>
  <c r="CL1115" i="12"/>
  <c r="CL909" i="12"/>
  <c r="CL905" i="12"/>
  <c r="CL457" i="12"/>
  <c r="CL300" i="12"/>
  <c r="CL296" i="12"/>
  <c r="CL295" i="12"/>
  <c r="CL294" i="12"/>
  <c r="CL293" i="12"/>
  <c r="CL292" i="12"/>
  <c r="CL291" i="12"/>
  <c r="CL290" i="12"/>
  <c r="CL289" i="12"/>
  <c r="CL288" i="12"/>
  <c r="CL287" i="12"/>
  <c r="CL286" i="12"/>
  <c r="CL285" i="12"/>
  <c r="CL284" i="12"/>
  <c r="CL283" i="12"/>
  <c r="CL282" i="12"/>
  <c r="CL281" i="12"/>
  <c r="CL279" i="12"/>
  <c r="CL278" i="12"/>
  <c r="CL277" i="12"/>
  <c r="CL276" i="12"/>
  <c r="CL275" i="12"/>
  <c r="CL274" i="12"/>
  <c r="CL273" i="12"/>
  <c r="CL272" i="12"/>
  <c r="CL271" i="12"/>
  <c r="CL270" i="12"/>
  <c r="CL269" i="12"/>
  <c r="CL268" i="12"/>
  <c r="CL267" i="12"/>
  <c r="CL266" i="12"/>
  <c r="CL262" i="12"/>
  <c r="CL261" i="12"/>
  <c r="CL260" i="12"/>
  <c r="CL259" i="12"/>
  <c r="CL258" i="12"/>
  <c r="CL257" i="12"/>
  <c r="CL256" i="12"/>
  <c r="CL255" i="12"/>
  <c r="CL254" i="12"/>
  <c r="CL253" i="12"/>
  <c r="CL252" i="12"/>
  <c r="CL251" i="12"/>
  <c r="CL250" i="12"/>
  <c r="CL249" i="12"/>
  <c r="CL248" i="12"/>
  <c r="CL247" i="12"/>
  <c r="CL86" i="12"/>
  <c r="CL1869" i="12"/>
  <c r="CL1865" i="12"/>
  <c r="CL1864" i="12"/>
  <c r="CL1863" i="12"/>
  <c r="CL1862" i="12"/>
  <c r="CL1858" i="12"/>
  <c r="CL1857" i="12"/>
  <c r="CL1853" i="12"/>
  <c r="CL1851" i="12"/>
  <c r="CL1850" i="12"/>
  <c r="CL1849" i="12"/>
  <c r="CL1848" i="12"/>
  <c r="CL1780" i="12"/>
  <c r="CL1779" i="12"/>
  <c r="CL1775" i="12"/>
  <c r="CL1773" i="12"/>
  <c r="CL1772" i="12"/>
  <c r="CL1771" i="12"/>
  <c r="CL1770" i="12"/>
  <c r="CL1769" i="12"/>
  <c r="CL1765" i="12"/>
  <c r="CL1764" i="12"/>
  <c r="CL1763" i="12"/>
  <c r="CL1607" i="12"/>
  <c r="CL1601" i="12"/>
  <c r="CL1599" i="12"/>
  <c r="CL1593" i="12"/>
  <c r="CL1589" i="12"/>
  <c r="CL1588" i="12"/>
  <c r="CL1587" i="12"/>
  <c r="CL1586" i="12"/>
  <c r="CL1585" i="12"/>
  <c r="CL1584" i="12"/>
  <c r="CL1583" i="12"/>
  <c r="CL1582" i="12"/>
  <c r="CL1479" i="12"/>
  <c r="CL1473" i="12"/>
  <c r="CL1472" i="12"/>
  <c r="CL1471" i="12"/>
  <c r="CL1470" i="12"/>
  <c r="CL1469" i="12"/>
  <c r="CL1468" i="12"/>
  <c r="CL1443" i="12"/>
  <c r="CL1165" i="12"/>
  <c r="CL1157" i="12"/>
  <c r="CL1153" i="12"/>
  <c r="CL1152" i="12"/>
  <c r="CL1151" i="12"/>
  <c r="CL991" i="12"/>
  <c r="CL791" i="12"/>
  <c r="CL1747" i="12"/>
  <c r="CL1746" i="12"/>
  <c r="CL1745" i="12"/>
  <c r="CL1744" i="12"/>
  <c r="CL1743" i="12"/>
  <c r="CL1742" i="12"/>
  <c r="CL1741" i="12"/>
  <c r="CL1737" i="12"/>
  <c r="CL1736" i="12"/>
  <c r="CL1735" i="12"/>
  <c r="CL1733" i="12"/>
  <c r="CL1635" i="12"/>
  <c r="CL1285" i="12"/>
  <c r="CL1137" i="12"/>
  <c r="CL1045" i="12"/>
  <c r="CL1967" i="12"/>
  <c r="CL1750" i="12"/>
  <c r="CL1749" i="12"/>
  <c r="CL1667" i="12"/>
  <c r="CL1663" i="12"/>
  <c r="CL1662" i="12"/>
  <c r="CL1661" i="12"/>
  <c r="CL1660" i="12"/>
  <c r="CL1659" i="12"/>
  <c r="CL1658" i="12"/>
  <c r="CL1657" i="12"/>
  <c r="CL1656" i="12"/>
  <c r="CL1953" i="12"/>
  <c r="CL1911" i="12"/>
  <c r="CL1889" i="12"/>
  <c r="CL1819" i="12"/>
  <c r="CL1761" i="12"/>
  <c r="CL1433" i="12"/>
  <c r="CL1429" i="12"/>
  <c r="CL1275" i="12"/>
  <c r="CL1271" i="12"/>
  <c r="CL1270" i="12"/>
  <c r="CL1269" i="12"/>
  <c r="CL1268" i="12"/>
  <c r="CL1267" i="12"/>
  <c r="CL1266" i="12"/>
  <c r="CL1265" i="12"/>
  <c r="CL1261" i="12"/>
  <c r="CL1260" i="12"/>
  <c r="CL1259" i="12"/>
  <c r="CL1249" i="12"/>
  <c r="CL1248" i="12"/>
  <c r="CL1247" i="12"/>
  <c r="CL1241" i="12"/>
  <c r="CL1240" i="12"/>
  <c r="CL1239" i="12"/>
  <c r="CL1235" i="12"/>
  <c r="CL1234" i="12"/>
  <c r="CL1233" i="12"/>
  <c r="CL1232" i="12"/>
  <c r="CL1231" i="12"/>
  <c r="CL1111" i="12"/>
  <c r="CL1110" i="12"/>
  <c r="CL1109" i="12"/>
  <c r="CL1108" i="12"/>
  <c r="CL1105" i="12"/>
  <c r="CL1102" i="12"/>
  <c r="CL1101" i="12"/>
  <c r="CL1100" i="12"/>
  <c r="CL413" i="12"/>
  <c r="CL1958" i="12"/>
  <c r="CL1957" i="12"/>
  <c r="CL1339" i="12"/>
  <c r="CL1332" i="12"/>
  <c r="CL1331" i="12"/>
  <c r="CL1330" i="12"/>
  <c r="CL1329" i="12"/>
  <c r="CL1328" i="12"/>
  <c r="CL1327" i="12"/>
  <c r="CL1326" i="12"/>
  <c r="CL1325" i="12"/>
  <c r="CL1324" i="12"/>
  <c r="CL1311" i="12"/>
  <c r="CL1207" i="12"/>
  <c r="CL1201" i="12"/>
  <c r="CL1200" i="12"/>
  <c r="CL1199" i="12"/>
  <c r="CL1198" i="12"/>
  <c r="CL1197" i="12"/>
  <c r="CL1196" i="12"/>
  <c r="CL1195" i="12"/>
  <c r="CL1189" i="12"/>
  <c r="CL1188" i="12"/>
  <c r="CL1187" i="12"/>
  <c r="CL1186" i="12"/>
  <c r="CL1185" i="12"/>
  <c r="CL1184" i="12"/>
  <c r="CL1183" i="12"/>
  <c r="CL1182" i="12"/>
  <c r="CL1181" i="12"/>
  <c r="CL1180" i="12"/>
  <c r="CL1121" i="12"/>
  <c r="CL1009" i="12"/>
  <c r="CL865" i="12"/>
  <c r="CL863" i="12"/>
  <c r="CL861" i="12"/>
  <c r="CL860" i="12"/>
  <c r="CL859" i="12"/>
  <c r="CL858" i="12"/>
  <c r="CL857" i="12"/>
  <c r="CL856" i="12"/>
  <c r="CL729" i="12"/>
  <c r="CL725" i="12"/>
  <c r="CL724" i="12"/>
  <c r="CL723" i="12"/>
  <c r="CL722" i="12"/>
  <c r="CL721" i="12"/>
  <c r="CL720" i="12"/>
  <c r="CL719" i="12"/>
  <c r="CL718" i="12"/>
  <c r="CL717" i="12"/>
  <c r="CL716" i="12"/>
  <c r="CL715" i="12"/>
  <c r="CL714" i="12"/>
  <c r="CL713" i="12"/>
  <c r="CL712" i="12"/>
  <c r="CL705" i="12"/>
  <c r="CL704" i="12"/>
  <c r="CL703" i="12"/>
  <c r="CL702" i="12"/>
  <c r="CL701" i="12"/>
  <c r="CL700" i="12"/>
  <c r="CL699" i="12"/>
  <c r="CL698" i="12"/>
  <c r="CL689" i="12"/>
  <c r="CL688" i="12"/>
  <c r="CL687" i="12"/>
  <c r="CL686" i="12"/>
  <c r="CL685" i="12"/>
  <c r="CL684" i="12"/>
  <c r="CL683" i="12"/>
  <c r="CL682" i="12"/>
  <c r="CL681" i="12"/>
  <c r="CL680" i="12"/>
  <c r="CL679" i="12"/>
  <c r="CL678" i="12"/>
  <c r="CL677" i="12"/>
  <c r="CL676" i="12"/>
  <c r="CL675" i="12"/>
  <c r="CL674" i="12"/>
  <c r="CL669" i="12"/>
  <c r="CL668" i="12"/>
  <c r="CL667" i="12"/>
  <c r="CL666" i="12"/>
  <c r="CL665" i="12"/>
  <c r="CL664" i="12"/>
  <c r="CL663" i="12"/>
  <c r="CL662" i="12"/>
  <c r="CL497" i="12"/>
  <c r="CL188" i="12"/>
  <c r="CL2007" i="12"/>
  <c r="CL2006" i="12"/>
  <c r="CL2005" i="12"/>
  <c r="CL2004" i="12"/>
  <c r="CL2003" i="12"/>
  <c r="CL2001" i="12"/>
  <c r="CL2000" i="12"/>
  <c r="CL1999" i="12"/>
  <c r="CL1998" i="12"/>
  <c r="CL1947" i="12"/>
  <c r="CL1945" i="12"/>
  <c r="CL1944" i="12"/>
  <c r="CL1943" i="12"/>
  <c r="CL1939" i="12"/>
  <c r="CL1938" i="12"/>
  <c r="CL1937" i="12"/>
  <c r="CL1936" i="12"/>
  <c r="CL1935" i="12"/>
  <c r="CL1934" i="12"/>
  <c r="CL1933" i="12"/>
  <c r="CL1861" i="12"/>
  <c r="CL1789" i="12"/>
  <c r="CL1673" i="12"/>
  <c r="CL1643" i="12"/>
  <c r="CL1642" i="12"/>
  <c r="CL1641" i="12"/>
  <c r="CL1640" i="12"/>
  <c r="CL1639" i="12"/>
  <c r="CL1638" i="12"/>
  <c r="CL1637" i="12"/>
  <c r="CL1631" i="12"/>
  <c r="CL1625" i="12"/>
  <c r="CL1624" i="12"/>
  <c r="CL1623" i="12"/>
  <c r="CL1622" i="12"/>
  <c r="CL1621" i="12"/>
  <c r="CL1620" i="12"/>
  <c r="CL1619" i="12"/>
  <c r="CL1557" i="12"/>
  <c r="CL1547" i="12"/>
  <c r="CL1539" i="12"/>
  <c r="CL1537" i="12"/>
  <c r="CL1536" i="12"/>
  <c r="CL1535" i="12"/>
  <c r="CL1534" i="12"/>
  <c r="CL1533" i="12"/>
  <c r="CL1532" i="12"/>
  <c r="CL1527" i="12"/>
  <c r="CL1526" i="12"/>
  <c r="CL1525" i="12"/>
  <c r="CL1521" i="12"/>
  <c r="CL1520" i="12"/>
  <c r="CL1519" i="12"/>
  <c r="CL1518" i="12"/>
  <c r="CL1517" i="12"/>
  <c r="CL1516" i="12"/>
  <c r="CL1493" i="12"/>
  <c r="CL1485" i="12"/>
  <c r="CL1467" i="12"/>
  <c r="CL1465" i="12"/>
  <c r="CL1461" i="12"/>
  <c r="CL1415" i="12"/>
  <c r="CL1295" i="12"/>
  <c r="CL1163" i="12"/>
  <c r="CL1029" i="12"/>
  <c r="CL962" i="12"/>
  <c r="CL961" i="12"/>
  <c r="CL960" i="12"/>
  <c r="CL959" i="12"/>
  <c r="CL958" i="12"/>
  <c r="CL957" i="12"/>
  <c r="CL956" i="12"/>
  <c r="CL955" i="12"/>
  <c r="CL954" i="12"/>
  <c r="CL953" i="12"/>
  <c r="CL952" i="12"/>
  <c r="CL951" i="12"/>
  <c r="CL781" i="12"/>
  <c r="CL775" i="12"/>
  <c r="CL774" i="12"/>
  <c r="CL773" i="12"/>
  <c r="CL772" i="12"/>
  <c r="CL771" i="12"/>
  <c r="CL770" i="12"/>
  <c r="CL769" i="12"/>
  <c r="CL768" i="12"/>
  <c r="CL767" i="12"/>
  <c r="CL766" i="12"/>
  <c r="CL765" i="12"/>
  <c r="CL764" i="12"/>
  <c r="CL763" i="12"/>
  <c r="CL762" i="12"/>
  <c r="CL1759" i="12"/>
  <c r="CL1757" i="12"/>
  <c r="CL1463" i="12"/>
  <c r="CL1422" i="12"/>
  <c r="CL1420" i="12"/>
  <c r="CL1002" i="12"/>
  <c r="CL1000" i="12"/>
  <c r="CL997" i="12"/>
  <c r="CL995" i="12"/>
  <c r="CL1995" i="12"/>
  <c r="CL1994" i="12"/>
  <c r="CL1993" i="12"/>
  <c r="CL1992" i="12"/>
  <c r="CL1991" i="12"/>
  <c r="CL1787" i="12"/>
  <c r="CL1786" i="12"/>
  <c r="CL1785" i="12"/>
  <c r="CL1784" i="12"/>
  <c r="CL1685" i="12"/>
  <c r="CL1561" i="12"/>
  <c r="CL1560" i="12"/>
  <c r="CL657" i="12"/>
  <c r="CL656" i="12"/>
  <c r="CL655" i="12"/>
  <c r="CL654" i="12"/>
  <c r="CL653" i="12"/>
  <c r="CL652" i="12"/>
  <c r="CL651" i="12"/>
  <c r="CL650" i="12"/>
  <c r="CL649" i="12"/>
  <c r="CL648" i="12"/>
  <c r="CL647" i="12"/>
  <c r="CL646" i="12"/>
  <c r="CL645" i="12"/>
  <c r="CL644" i="12"/>
  <c r="CL643" i="12"/>
  <c r="CL642" i="12"/>
  <c r="CL641" i="12"/>
  <c r="CL640" i="12"/>
  <c r="CL639" i="12"/>
  <c r="CL638" i="12"/>
  <c r="CL637" i="12"/>
  <c r="CL636" i="12"/>
  <c r="CL635" i="12"/>
  <c r="CL634" i="12"/>
  <c r="CL629" i="12"/>
  <c r="CL628" i="12"/>
  <c r="CL627" i="12"/>
  <c r="CL626" i="12"/>
  <c r="CL625" i="12"/>
  <c r="CL624" i="12"/>
  <c r="CL623" i="12"/>
  <c r="CL622" i="12"/>
  <c r="CL621" i="12"/>
  <c r="CL620" i="12"/>
  <c r="CL619" i="12"/>
  <c r="CL618" i="12"/>
  <c r="CL385" i="12"/>
  <c r="CL384" i="12"/>
  <c r="CL383" i="12"/>
  <c r="CL382" i="12"/>
  <c r="CL381" i="12"/>
  <c r="CL380" i="12"/>
  <c r="CL379" i="12"/>
  <c r="CL378" i="12"/>
  <c r="CL377" i="12"/>
  <c r="CL376" i="12"/>
  <c r="CL375" i="12"/>
  <c r="CL374" i="12"/>
  <c r="CL373" i="12"/>
  <c r="CL372" i="12"/>
  <c r="CL371" i="12"/>
  <c r="CL370" i="12"/>
  <c r="CL369" i="12"/>
  <c r="CL368" i="12"/>
  <c r="CL367" i="12"/>
  <c r="CL366" i="12"/>
  <c r="CL365" i="12"/>
  <c r="CL364" i="12"/>
  <c r="CL363" i="12"/>
  <c r="CL362" i="12"/>
  <c r="CL1760" i="12"/>
  <c r="CL1758" i="12"/>
  <c r="CL1756" i="12"/>
  <c r="CL1464" i="12"/>
  <c r="CL1462" i="12"/>
  <c r="CL1421" i="12"/>
  <c r="CL1419" i="12"/>
  <c r="CL1418" i="12"/>
  <c r="CL1003" i="12"/>
  <c r="CL1001" i="12"/>
  <c r="CL999" i="12"/>
  <c r="CL998" i="12"/>
  <c r="CL996" i="12"/>
  <c r="CL994" i="12"/>
  <c r="CL1915" i="12"/>
  <c r="CL1914" i="12"/>
  <c r="CL1913" i="12"/>
  <c r="CL1844" i="12"/>
  <c r="CL1843" i="12"/>
  <c r="CL1715" i="12"/>
  <c r="CL1714" i="12"/>
  <c r="CL1713" i="12"/>
  <c r="CL1712" i="12"/>
  <c r="CL1711" i="12"/>
  <c r="CL1710" i="12"/>
  <c r="CL1709" i="12"/>
  <c r="CL1708" i="12"/>
  <c r="CL1613" i="12"/>
  <c r="CL1612" i="12"/>
  <c r="CL1611" i="12"/>
  <c r="CL1610" i="12"/>
  <c r="CL1263" i="12"/>
  <c r="CL1253" i="12"/>
  <c r="CL1243" i="12"/>
  <c r="CL1237" i="12"/>
  <c r="CL1229" i="12"/>
  <c r="CL1118" i="12"/>
  <c r="CL1117" i="12"/>
  <c r="CL1116" i="12"/>
  <c r="CL902" i="12"/>
  <c r="CL901" i="12"/>
  <c r="CL900" i="12"/>
  <c r="CL899" i="12"/>
  <c r="CL898" i="12"/>
  <c r="CL897" i="12"/>
  <c r="CL896" i="12"/>
  <c r="CL895" i="12"/>
  <c r="CL894" i="12"/>
  <c r="CL893" i="12"/>
  <c r="CL892" i="12"/>
  <c r="CL891" i="12"/>
  <c r="CL890" i="12"/>
  <c r="CL889" i="12"/>
  <c r="CL888" i="12"/>
  <c r="CL1951" i="12"/>
  <c r="CL1950" i="12"/>
  <c r="CL1878" i="12"/>
  <c r="CL1877" i="12"/>
  <c r="CL1734" i="12"/>
  <c r="CL1509" i="12"/>
  <c r="CL1508" i="12"/>
  <c r="CL1507" i="12"/>
  <c r="CL1506" i="12"/>
  <c r="CL1457" i="12"/>
  <c r="CL1456" i="12"/>
  <c r="CL1455" i="12"/>
  <c r="CL1454" i="12"/>
  <c r="CL1453" i="12"/>
  <c r="CL1452" i="12"/>
  <c r="CL1319" i="12"/>
  <c r="CL1318" i="12"/>
  <c r="CL1317" i="12"/>
  <c r="CL1316" i="12"/>
  <c r="CL1315" i="12"/>
  <c r="CL1307" i="12"/>
  <c r="CL1306" i="12"/>
  <c r="CL1305" i="12"/>
  <c r="CL1304" i="12"/>
  <c r="CL1303" i="12"/>
  <c r="CL1302" i="12"/>
  <c r="CL1301" i="12"/>
  <c r="CL1300" i="12"/>
  <c r="CL1299" i="12"/>
  <c r="CL1298" i="12"/>
  <c r="CL1025" i="12"/>
  <c r="CL1024" i="12"/>
  <c r="CL1023" i="12"/>
  <c r="CL1022" i="12"/>
  <c r="CL1021" i="12"/>
  <c r="CL1020" i="12"/>
  <c r="CL1019" i="12"/>
  <c r="CL1018" i="12"/>
  <c r="CL753" i="12"/>
  <c r="CL752" i="12"/>
  <c r="CL751" i="12"/>
  <c r="CL750" i="12"/>
  <c r="CL473" i="12"/>
  <c r="CL472" i="12"/>
  <c r="CL471" i="12"/>
  <c r="CL470" i="12"/>
  <c r="CL469" i="12"/>
  <c r="CL468" i="12"/>
  <c r="CL467" i="12"/>
  <c r="CL466" i="12"/>
  <c r="CL465" i="12"/>
  <c r="CL464" i="12"/>
  <c r="CL463" i="12"/>
  <c r="CL462" i="12"/>
  <c r="CL461" i="12"/>
  <c r="CL460" i="12"/>
  <c r="CL459" i="12"/>
  <c r="CL458" i="12"/>
  <c r="CL60" i="12"/>
  <c r="CL59" i="12"/>
  <c r="CL58" i="12"/>
  <c r="CL57" i="12"/>
  <c r="CL56" i="12"/>
  <c r="CL55" i="12"/>
  <c r="CL54" i="12"/>
  <c r="CL53" i="12"/>
  <c r="CL52" i="12"/>
  <c r="CL51" i="12"/>
  <c r="CL50" i="12"/>
  <c r="CL49" i="12"/>
  <c r="CL48" i="12"/>
  <c r="CL47" i="12"/>
  <c r="CL46" i="12"/>
  <c r="CL45" i="12"/>
  <c r="CL2021" i="12"/>
  <c r="CL1974" i="12"/>
  <c r="CL1973" i="12"/>
  <c r="CL1972" i="12"/>
  <c r="CL1971" i="12"/>
  <c r="CL1965" i="12"/>
  <c r="CL1964" i="12"/>
  <c r="CL1908" i="12"/>
  <c r="CL1907" i="12"/>
  <c r="CL1678" i="12"/>
  <c r="CL1677" i="12"/>
  <c r="CL1676" i="12"/>
  <c r="CL1675" i="12"/>
  <c r="CL1674" i="12"/>
  <c r="CL1651" i="12"/>
  <c r="CL1650" i="12"/>
  <c r="CL1649" i="12"/>
  <c r="CL1648" i="12"/>
  <c r="CL1647" i="12"/>
  <c r="CL1646" i="12"/>
  <c r="CL1606" i="12"/>
  <c r="CL1605" i="12"/>
  <c r="CL1604" i="12"/>
  <c r="CL1603" i="12"/>
  <c r="CL1602" i="12"/>
  <c r="CL1577" i="12"/>
  <c r="CL1576" i="12"/>
  <c r="CL1575" i="12"/>
  <c r="CL1556" i="12"/>
  <c r="CL1555" i="12"/>
  <c r="CL1554" i="12"/>
  <c r="CL1553" i="12"/>
  <c r="CL1552" i="12"/>
  <c r="CL1551" i="12"/>
  <c r="CL1550" i="12"/>
  <c r="CL1549" i="12"/>
  <c r="CL1548" i="12"/>
  <c r="CL1499" i="12"/>
  <c r="CL1498" i="12"/>
  <c r="CL1497" i="12"/>
  <c r="CL1491" i="12"/>
  <c r="CL1490" i="12"/>
  <c r="CL1489" i="12"/>
  <c r="CL1488" i="12"/>
  <c r="CL1487" i="12"/>
  <c r="CL1483" i="12"/>
  <c r="CL1365" i="12"/>
  <c r="CL1364" i="12"/>
  <c r="CL1363" i="12"/>
  <c r="CL1362" i="12"/>
  <c r="CL1351" i="12"/>
  <c r="CL1350" i="12"/>
  <c r="CL1349" i="12"/>
  <c r="CL1348" i="12"/>
  <c r="CL1347" i="12"/>
  <c r="CL1346" i="12"/>
  <c r="CL1345" i="12"/>
  <c r="CL1344" i="12"/>
  <c r="CL1191" i="12"/>
  <c r="CL1142" i="12"/>
  <c r="CL1141" i="12"/>
  <c r="CL1140" i="12"/>
  <c r="CL1099" i="12"/>
  <c r="CL823" i="12"/>
  <c r="CL822" i="12"/>
  <c r="CL821" i="12"/>
  <c r="CL820" i="12"/>
  <c r="CL819" i="12"/>
  <c r="CL818" i="12"/>
  <c r="CL817" i="12"/>
  <c r="CL816" i="12"/>
  <c r="CL815" i="12"/>
  <c r="CL814" i="12"/>
  <c r="CL813" i="12"/>
  <c r="CL812" i="12"/>
  <c r="CL811" i="12"/>
  <c r="CL810" i="12"/>
  <c r="CL584" i="12"/>
  <c r="CL583" i="12"/>
  <c r="CL582" i="12"/>
  <c r="CL581" i="12"/>
  <c r="CL580" i="12"/>
  <c r="CL579" i="12"/>
  <c r="CL578" i="12"/>
  <c r="CL577" i="12"/>
  <c r="CL576" i="12"/>
  <c r="CL575" i="12"/>
  <c r="CL574" i="12"/>
  <c r="CL573" i="12"/>
  <c r="CL572" i="12"/>
  <c r="CL571" i="12"/>
  <c r="CL570" i="12"/>
  <c r="CL569" i="12"/>
  <c r="CL568" i="12"/>
  <c r="CL567" i="12"/>
  <c r="CL566" i="12"/>
  <c r="CL160" i="12"/>
  <c r="CL159" i="12"/>
  <c r="CL158" i="12"/>
  <c r="CL157" i="12"/>
  <c r="CL156" i="12"/>
  <c r="CL155" i="12"/>
  <c r="CL154" i="12"/>
  <c r="CL153" i="12"/>
  <c r="CL152" i="12"/>
  <c r="CL151" i="12"/>
  <c r="CL150" i="12"/>
  <c r="CL149" i="12"/>
  <c r="CL148" i="12"/>
  <c r="CL147" i="12"/>
  <c r="CL146" i="12"/>
  <c r="CL145" i="12"/>
  <c r="CL144" i="12"/>
  <c r="CL143" i="12"/>
  <c r="CL142" i="12"/>
  <c r="CL141" i="12"/>
  <c r="CL2009" i="12"/>
  <c r="CL2008" i="12"/>
  <c r="CL1988" i="12"/>
  <c r="CL1987" i="12"/>
  <c r="CL1986" i="12"/>
  <c r="CL1985" i="12"/>
  <c r="CL1984" i="12"/>
  <c r="CL1912" i="12"/>
  <c r="CL1888" i="12"/>
  <c r="CL1887" i="12"/>
  <c r="CL1886" i="12"/>
  <c r="CL1885" i="12"/>
  <c r="CL1884" i="12"/>
  <c r="CL1874" i="12"/>
  <c r="CL1873" i="12"/>
  <c r="CL1872" i="12"/>
  <c r="CL1871" i="12"/>
  <c r="CL1870" i="12"/>
  <c r="CL1837" i="12"/>
  <c r="CL1836" i="12"/>
  <c r="CL1835" i="12"/>
  <c r="CL1834" i="12"/>
  <c r="CL1833" i="12"/>
  <c r="CL1829" i="12"/>
  <c r="CL1815" i="12"/>
  <c r="CL1814" i="12"/>
  <c r="CL1813" i="12"/>
  <c r="CL1800" i="12"/>
  <c r="CL1799" i="12"/>
  <c r="CL1798" i="12"/>
  <c r="CL1751" i="12"/>
  <c r="CL1730" i="12"/>
  <c r="CL1729" i="12"/>
  <c r="CL1703" i="12"/>
  <c r="CL1702" i="12"/>
  <c r="CL1701" i="12"/>
  <c r="CL1684" i="12"/>
  <c r="CL1670" i="12"/>
  <c r="CL1669" i="12"/>
  <c r="CL1668" i="12"/>
  <c r="CL1634" i="12"/>
  <c r="CL1633" i="12"/>
  <c r="CL1632" i="12"/>
  <c r="CL1596" i="12"/>
  <c r="CL1595" i="12"/>
  <c r="CL1594" i="12"/>
  <c r="CL1571" i="12"/>
  <c r="CL1570" i="12"/>
  <c r="CL1569" i="12"/>
  <c r="CL1568" i="12"/>
  <c r="CL1543" i="12"/>
  <c r="CL1542" i="12"/>
  <c r="CL1541" i="12"/>
  <c r="CL1540" i="12"/>
  <c r="CL1529" i="12"/>
  <c r="CL1523" i="12"/>
  <c r="CL1482" i="12"/>
  <c r="CL1481" i="12"/>
  <c r="CL1480" i="12"/>
  <c r="CL1475" i="12"/>
  <c r="CL1449" i="12"/>
  <c r="CL1448" i="12"/>
  <c r="CL1447" i="12"/>
  <c r="CL1439" i="12"/>
  <c r="CL1438" i="12"/>
  <c r="CL1437" i="12"/>
  <c r="CL1436" i="12"/>
  <c r="CL1435" i="12"/>
  <c r="CL1434" i="12"/>
  <c r="CL1431" i="12"/>
  <c r="CL1414" i="12"/>
  <c r="CL1413" i="12"/>
  <c r="CL1412" i="12"/>
  <c r="CL1411" i="12"/>
  <c r="CL1410" i="12"/>
  <c r="CL1409" i="12"/>
  <c r="CL1408" i="12"/>
  <c r="CL1407" i="12"/>
  <c r="CL1406" i="12"/>
  <c r="CL1381" i="12"/>
  <c r="CL1335" i="12"/>
  <c r="CL1282" i="12"/>
  <c r="CL1281" i="12"/>
  <c r="CL1280" i="12"/>
  <c r="CL1279" i="12"/>
  <c r="CL1278" i="12"/>
  <c r="CL1277" i="12"/>
  <c r="CL1276" i="12"/>
  <c r="CL1273" i="12"/>
  <c r="CL1214" i="12"/>
  <c r="CL1213" i="12"/>
  <c r="CL1212" i="12"/>
  <c r="CL1211" i="12"/>
  <c r="CL1210" i="12"/>
  <c r="CL1209" i="12"/>
  <c r="CL1208" i="12"/>
  <c r="CL1203" i="12"/>
  <c r="CL1145" i="12"/>
  <c r="CL1107" i="12"/>
  <c r="CL1081" i="12"/>
  <c r="CL1080" i="12"/>
  <c r="CL1079" i="12"/>
  <c r="CL1037" i="12"/>
  <c r="CL1036" i="12"/>
  <c r="CL1035" i="12"/>
  <c r="CL1034" i="12"/>
  <c r="CL1033" i="12"/>
  <c r="CL1032" i="12"/>
  <c r="CL1013" i="12"/>
  <c r="CL1012" i="12"/>
  <c r="CL1011" i="12"/>
  <c r="CL1010" i="12"/>
  <c r="CL990" i="12"/>
  <c r="CL989" i="12"/>
  <c r="CL988" i="12"/>
  <c r="CL987" i="12"/>
  <c r="CL986" i="12"/>
  <c r="CL985" i="12"/>
  <c r="CL984" i="12"/>
  <c r="CL983" i="12"/>
  <c r="CL982" i="12"/>
  <c r="CL873" i="12"/>
  <c r="CL872" i="12"/>
  <c r="CL871" i="12"/>
  <c r="CL870" i="12"/>
  <c r="CL869" i="12"/>
  <c r="CL868" i="12"/>
  <c r="CL867" i="12"/>
  <c r="CL866" i="12"/>
  <c r="CL845" i="12"/>
  <c r="CL844" i="12"/>
  <c r="CL843" i="12"/>
  <c r="CL842" i="12"/>
  <c r="CL841" i="12"/>
  <c r="CL840" i="12"/>
  <c r="CL839" i="12"/>
  <c r="CL838" i="12"/>
  <c r="CL837" i="12"/>
  <c r="CL836" i="12"/>
  <c r="CL835" i="12"/>
  <c r="CL834" i="12"/>
  <c r="CL799" i="12"/>
  <c r="CL798" i="12"/>
  <c r="CL797" i="12"/>
  <c r="CL796" i="12"/>
  <c r="CL795" i="12"/>
  <c r="CL794" i="12"/>
  <c r="CL793" i="12"/>
  <c r="CL792" i="12"/>
  <c r="CL761" i="12"/>
  <c r="CL737" i="12"/>
  <c r="CL736" i="12"/>
  <c r="CL735" i="12"/>
  <c r="CL734" i="12"/>
  <c r="CL733" i="12"/>
  <c r="CL732" i="12"/>
  <c r="CL731" i="12"/>
  <c r="CL730" i="12"/>
  <c r="CL711" i="12"/>
  <c r="CL697" i="12"/>
  <c r="CL673" i="12"/>
  <c r="CL593" i="12"/>
  <c r="CL592" i="12"/>
  <c r="CL591" i="12"/>
  <c r="CL590" i="12"/>
  <c r="CL589" i="12"/>
  <c r="CL588" i="12"/>
  <c r="CL587" i="12"/>
  <c r="CL586" i="12"/>
  <c r="CL529" i="12"/>
  <c r="CL528" i="12"/>
  <c r="CL527" i="12"/>
  <c r="CL526" i="12"/>
  <c r="CL525" i="12"/>
  <c r="CL524" i="12"/>
  <c r="CL523" i="12"/>
  <c r="CL522" i="12"/>
  <c r="CL521" i="12"/>
  <c r="CL520" i="12"/>
  <c r="CL519" i="12"/>
  <c r="CL518" i="12"/>
  <c r="CL517" i="12"/>
  <c r="CL516" i="12"/>
  <c r="CL515" i="12"/>
  <c r="CL514" i="12"/>
  <c r="CL513" i="12"/>
  <c r="CL512" i="12"/>
  <c r="CL511" i="12"/>
  <c r="CL510" i="12"/>
  <c r="CL509" i="12"/>
  <c r="CL508" i="12"/>
  <c r="CL507" i="12"/>
  <c r="CL506" i="12"/>
  <c r="CL505" i="12"/>
  <c r="CL504" i="12"/>
  <c r="CL503" i="12"/>
  <c r="CL502" i="12"/>
  <c r="CL501" i="12"/>
  <c r="CL500" i="12"/>
  <c r="CL499" i="12"/>
  <c r="CL498" i="12"/>
  <c r="CL431" i="12"/>
  <c r="CL430" i="12"/>
  <c r="CL429" i="12"/>
  <c r="CL428" i="12"/>
  <c r="CL427" i="12"/>
  <c r="CL426" i="12"/>
  <c r="CL425" i="12"/>
  <c r="CL424" i="12"/>
  <c r="CL423" i="12"/>
  <c r="CL422" i="12"/>
  <c r="CL421" i="12"/>
  <c r="CL420" i="12"/>
  <c r="CL419" i="12"/>
  <c r="CL418" i="12"/>
  <c r="CL417" i="12"/>
  <c r="CL416" i="12"/>
  <c r="CL415" i="12"/>
  <c r="CL414" i="12"/>
  <c r="CL330" i="12"/>
  <c r="CL329" i="12"/>
  <c r="CL328" i="12"/>
  <c r="CL327" i="12"/>
  <c r="CL326" i="12"/>
  <c r="CL325" i="12"/>
  <c r="CL324" i="12"/>
  <c r="CL323" i="12"/>
  <c r="CL322" i="12"/>
  <c r="CL321" i="12"/>
  <c r="CL320" i="12"/>
  <c r="CL319" i="12"/>
  <c r="CL318" i="12"/>
  <c r="CL317" i="12"/>
  <c r="CL316" i="12"/>
  <c r="CL315" i="12"/>
  <c r="CL314" i="12"/>
  <c r="CL313" i="12"/>
  <c r="CL311" i="12"/>
  <c r="CL310" i="12"/>
  <c r="CL309" i="12"/>
  <c r="CL308" i="12"/>
  <c r="CL307" i="12"/>
  <c r="CL306" i="12"/>
  <c r="CL305" i="12"/>
  <c r="CL303" i="12"/>
  <c r="CL302" i="12"/>
  <c r="CL301" i="12"/>
  <c r="CL212" i="12"/>
  <c r="CL211" i="12"/>
  <c r="CL210" i="12"/>
  <c r="CL209" i="12"/>
  <c r="CL207" i="12"/>
  <c r="CL206" i="12"/>
  <c r="CL205" i="12"/>
  <c r="CL204" i="12"/>
  <c r="CL203" i="12"/>
  <c r="CL202" i="12"/>
  <c r="CL201" i="12"/>
  <c r="CL199" i="12"/>
  <c r="CL198" i="12"/>
  <c r="CL197" i="12"/>
  <c r="CL196" i="12"/>
  <c r="CL195" i="12"/>
  <c r="CL194" i="12"/>
  <c r="CL193" i="12"/>
  <c r="CL192" i="12"/>
  <c r="CL191" i="12"/>
  <c r="CL190" i="12"/>
  <c r="CL189" i="12"/>
  <c r="CL104" i="12"/>
  <c r="CL103" i="12"/>
  <c r="CL102" i="12"/>
  <c r="CL101" i="12"/>
  <c r="CL100" i="12"/>
  <c r="CL99" i="12"/>
  <c r="CL98" i="12"/>
  <c r="CL97" i="12"/>
  <c r="CL96" i="12"/>
  <c r="CL95" i="12"/>
  <c r="CL94" i="12"/>
  <c r="CL93" i="12"/>
  <c r="CL92" i="12"/>
  <c r="CL91" i="12"/>
  <c r="CL90" i="12"/>
  <c r="CL89" i="12"/>
  <c r="CL88" i="12"/>
  <c r="CL87" i="12"/>
  <c r="CL1340" i="12"/>
  <c r="CL1294" i="12"/>
  <c r="CL1293" i="12"/>
  <c r="CL1292" i="12"/>
  <c r="CL1291" i="12"/>
  <c r="CL1290" i="12"/>
  <c r="CL1289" i="12"/>
  <c r="CL1288" i="12"/>
  <c r="CL1215" i="12"/>
  <c r="CL1173" i="12"/>
  <c r="CL1172" i="12"/>
  <c r="CL1171" i="12"/>
  <c r="CL1170" i="12"/>
  <c r="CL1169" i="12"/>
  <c r="CL1168" i="12"/>
  <c r="CL1167" i="12"/>
  <c r="CL1166" i="12"/>
  <c r="CL1131" i="12"/>
  <c r="CL1130" i="12"/>
  <c r="CL1129" i="12"/>
  <c r="CL1128" i="12"/>
  <c r="CL1127" i="12"/>
  <c r="CL1126" i="12"/>
  <c r="CL1114" i="12"/>
  <c r="CL1093" i="12"/>
  <c r="CL1092" i="12"/>
  <c r="CL1091" i="12"/>
  <c r="CL1090" i="12"/>
  <c r="CL1089" i="12"/>
  <c r="CL1088" i="12"/>
  <c r="CL1051" i="12"/>
  <c r="CL1050" i="12"/>
  <c r="CL1049" i="12"/>
  <c r="CL1048" i="12"/>
  <c r="CL1047" i="12"/>
  <c r="CL1046" i="12"/>
  <c r="CL945" i="12"/>
  <c r="CL944" i="12"/>
  <c r="CL943" i="12"/>
  <c r="CL942" i="12"/>
  <c r="CL941" i="12"/>
  <c r="CL940" i="12"/>
  <c r="CL919" i="12"/>
  <c r="CL918" i="12"/>
  <c r="CL917" i="12"/>
  <c r="CL916" i="12"/>
  <c r="CL915" i="12"/>
  <c r="CL914" i="12"/>
  <c r="CL913" i="12"/>
  <c r="CL912" i="12"/>
  <c r="CL911" i="12"/>
  <c r="CL910" i="12"/>
  <c r="CL615" i="12"/>
  <c r="CL614" i="12"/>
  <c r="CL613" i="12"/>
  <c r="CL612" i="12"/>
  <c r="CL611" i="12"/>
  <c r="CL610" i="12"/>
  <c r="CL609" i="12"/>
  <c r="CL608" i="12"/>
  <c r="CL607" i="12"/>
  <c r="CL606" i="12"/>
  <c r="CL605" i="12"/>
  <c r="CL604" i="12"/>
  <c r="CL603" i="12"/>
  <c r="CL602" i="12"/>
  <c r="CL601" i="12"/>
  <c r="CL600" i="12"/>
  <c r="CL599" i="12"/>
  <c r="CL598" i="12"/>
  <c r="CL561" i="12"/>
  <c r="CL560" i="12"/>
  <c r="CL559" i="12"/>
  <c r="CL558" i="12"/>
  <c r="CL557" i="12"/>
  <c r="CL556" i="12"/>
  <c r="CL555" i="12"/>
  <c r="CL554" i="12"/>
  <c r="CL553" i="12"/>
  <c r="CL552" i="12"/>
  <c r="CL551" i="12"/>
  <c r="CL550" i="12"/>
  <c r="CL549" i="12"/>
  <c r="CL548" i="12"/>
  <c r="CL547" i="12"/>
  <c r="CL546" i="12"/>
  <c r="CL545" i="12"/>
  <c r="CL544" i="12"/>
  <c r="CL543" i="12"/>
  <c r="CL542" i="12"/>
  <c r="CL541" i="12"/>
  <c r="CL540" i="12"/>
  <c r="CL539" i="12"/>
  <c r="CL538" i="12"/>
  <c r="CL537" i="12"/>
  <c r="CL536" i="12"/>
  <c r="CL535" i="12"/>
  <c r="CL534" i="12"/>
  <c r="CL533" i="12"/>
  <c r="CL532" i="12"/>
  <c r="CL455" i="12"/>
  <c r="CL454" i="12"/>
  <c r="CL453" i="12"/>
  <c r="CL452" i="12"/>
  <c r="CL451" i="12"/>
  <c r="CL450" i="12"/>
  <c r="CL449" i="12"/>
  <c r="CL448" i="12"/>
  <c r="CL447" i="12"/>
  <c r="CL446" i="12"/>
  <c r="CL445" i="12"/>
  <c r="CL444" i="12"/>
  <c r="CL443" i="12"/>
  <c r="CL442" i="12"/>
  <c r="CL357" i="12"/>
  <c r="CL356" i="12"/>
  <c r="CL355" i="12"/>
  <c r="CL354" i="12"/>
  <c r="CL353" i="12"/>
  <c r="CL352" i="12"/>
  <c r="CL351" i="12"/>
  <c r="CL350" i="12"/>
  <c r="CL349" i="12"/>
  <c r="CL348" i="12"/>
  <c r="CL347" i="12"/>
  <c r="CL346" i="12"/>
  <c r="CL345" i="12"/>
  <c r="CL344" i="12"/>
  <c r="CL343" i="12"/>
  <c r="CL342" i="12"/>
  <c r="CL341" i="12"/>
  <c r="CL340" i="12"/>
  <c r="CL339" i="12"/>
  <c r="CL338" i="12"/>
  <c r="CL337" i="12"/>
  <c r="CL336" i="12"/>
  <c r="CL335" i="12"/>
  <c r="CL334" i="12"/>
  <c r="CL333" i="12"/>
  <c r="CL238" i="12"/>
  <c r="CL237" i="12"/>
  <c r="CL236" i="12"/>
  <c r="CL235" i="12"/>
  <c r="CL234" i="12"/>
  <c r="CL233" i="12"/>
  <c r="CL232" i="12"/>
  <c r="CL231" i="12"/>
  <c r="CL230" i="12"/>
  <c r="CL229" i="12"/>
  <c r="CL228" i="12"/>
  <c r="CL227" i="12"/>
  <c r="CL226" i="12"/>
  <c r="CL225" i="12"/>
  <c r="CL223" i="12"/>
  <c r="CL222" i="12"/>
  <c r="CL221" i="12"/>
  <c r="CL220" i="12"/>
  <c r="CL219" i="12"/>
  <c r="CL136" i="12"/>
  <c r="CL135" i="12"/>
  <c r="CL134" i="12"/>
  <c r="CL133" i="12"/>
  <c r="CL132" i="12"/>
  <c r="CL131" i="12"/>
  <c r="CL130" i="12"/>
  <c r="CL129" i="12"/>
  <c r="CL128" i="12"/>
  <c r="CL127" i="12"/>
  <c r="CL126" i="12"/>
  <c r="CL125" i="12"/>
  <c r="CL124" i="12"/>
  <c r="CL123" i="12"/>
  <c r="CL122" i="12"/>
  <c r="CL121" i="12"/>
  <c r="CL120" i="12"/>
  <c r="CL119" i="12"/>
  <c r="CL12" i="12"/>
  <c r="CL38" i="12"/>
  <c r="CL37" i="12"/>
  <c r="CL36" i="12"/>
  <c r="CL35" i="12"/>
  <c r="CL34" i="12"/>
  <c r="CL33" i="12"/>
  <c r="CL17" i="12"/>
  <c r="CL14" i="12"/>
  <c r="CL16" i="12"/>
  <c r="CR2016" i="12"/>
  <c r="AT2016" i="12"/>
  <c r="AS2016" i="12"/>
  <c r="CR1995" i="12"/>
  <c r="AT1995" i="12"/>
  <c r="AS1995" i="12"/>
  <c r="AT1988" i="12"/>
  <c r="AS1988" i="12"/>
  <c r="CR1952" i="12"/>
  <c r="AT1952" i="12"/>
  <c r="AS1952" i="12"/>
  <c r="CR1930" i="12"/>
  <c r="AT1930" i="12"/>
  <c r="AS1930" i="12"/>
  <c r="CR1671" i="12"/>
  <c r="AT1671" i="12"/>
  <c r="AS1671" i="12"/>
  <c r="CR1659" i="12"/>
  <c r="AT1659" i="12"/>
  <c r="AS1659" i="12"/>
  <c r="CR1640" i="12"/>
  <c r="AT1640" i="12"/>
  <c r="AS1640" i="12"/>
  <c r="CR1636" i="12"/>
  <c r="AT1636" i="12"/>
  <c r="AS1636" i="12"/>
  <c r="AT1628" i="12"/>
  <c r="AS1628" i="12"/>
  <c r="CR1589" i="12"/>
  <c r="AS1589" i="12"/>
  <c r="AT1589" i="12"/>
  <c r="CR1581" i="12"/>
  <c r="AS1581" i="12"/>
  <c r="AT1581" i="12"/>
  <c r="CR1566" i="12"/>
  <c r="AT1566" i="12"/>
  <c r="AS1566" i="12"/>
  <c r="CR1484" i="12"/>
  <c r="AT1484" i="12"/>
  <c r="AS1484" i="12"/>
  <c r="CR1477" i="12"/>
  <c r="AT1477" i="12"/>
  <c r="AS1477" i="12"/>
  <c r="CR1442" i="12"/>
  <c r="AT1442" i="12"/>
  <c r="AS1442" i="12"/>
  <c r="CR1430" i="12"/>
  <c r="AT1430" i="12"/>
  <c r="AS1430" i="12"/>
  <c r="CR1418" i="12"/>
  <c r="AT1418" i="12"/>
  <c r="AS1418" i="12"/>
  <c r="CR1399" i="12"/>
  <c r="AT1399" i="12"/>
  <c r="AS1399" i="12"/>
  <c r="CR1395" i="12"/>
  <c r="AT1395" i="12"/>
  <c r="AS1395" i="12"/>
  <c r="CR1384" i="12"/>
  <c r="AT1384" i="12"/>
  <c r="AS1384" i="12"/>
  <c r="CR1372" i="12"/>
  <c r="AT1372" i="12"/>
  <c r="AS1372" i="12"/>
  <c r="CR1368" i="12"/>
  <c r="AT1368" i="12"/>
  <c r="AS1368" i="12"/>
  <c r="AT1364" i="12"/>
  <c r="AS1364" i="12"/>
  <c r="CR1356" i="12"/>
  <c r="AT1356" i="12"/>
  <c r="AS1356" i="12"/>
  <c r="CR1345" i="12"/>
  <c r="AT1345" i="12"/>
  <c r="AS1345" i="12"/>
  <c r="CR1325" i="12"/>
  <c r="AT1325" i="12"/>
  <c r="AS1325" i="12"/>
  <c r="CR1310" i="12"/>
  <c r="AT1310" i="12"/>
  <c r="AS1310" i="12"/>
  <c r="CR1267" i="12"/>
  <c r="AT1267" i="12"/>
  <c r="AS1267" i="12"/>
  <c r="CR1259" i="12"/>
  <c r="AT1259" i="12"/>
  <c r="AS1259" i="12"/>
  <c r="CR1221" i="12"/>
  <c r="AT1221" i="12"/>
  <c r="AS1221" i="12"/>
  <c r="CR1217" i="12"/>
  <c r="AT1217" i="12"/>
  <c r="AS1217" i="12"/>
  <c r="CR1203" i="12"/>
  <c r="AT1203" i="12"/>
  <c r="AS1203" i="12"/>
  <c r="CR1189" i="12"/>
  <c r="AT1189" i="12"/>
  <c r="AS1189" i="12"/>
  <c r="CR1174" i="12"/>
  <c r="AT1174" i="12"/>
  <c r="AS1174" i="12"/>
  <c r="CR1164" i="12"/>
  <c r="AT1164" i="12"/>
  <c r="AS1164" i="12"/>
  <c r="CR1160" i="12"/>
  <c r="AT1160" i="12"/>
  <c r="AS1160" i="12"/>
  <c r="CR1153" i="12"/>
  <c r="AT1153" i="12"/>
  <c r="AS1153" i="12"/>
  <c r="CR1146" i="12"/>
  <c r="AS1146" i="12"/>
  <c r="AT1146" i="12"/>
  <c r="AT1110" i="12"/>
  <c r="AS1110" i="12"/>
  <c r="CR1093" i="12"/>
  <c r="AT1093" i="12"/>
  <c r="AS1093" i="12"/>
  <c r="CR1089" i="12"/>
  <c r="AT1089" i="12"/>
  <c r="AS1089" i="12"/>
  <c r="CR1036" i="12"/>
  <c r="AT1036" i="12"/>
  <c r="AS1036" i="12"/>
  <c r="CR1032" i="12"/>
  <c r="AT1032" i="12"/>
  <c r="AS1032" i="12"/>
  <c r="CR1029" i="12"/>
  <c r="AT1029" i="12"/>
  <c r="AS1029" i="12"/>
  <c r="CR1025" i="12"/>
  <c r="AT1025" i="12"/>
  <c r="AS1025" i="12"/>
  <c r="CR1018" i="12"/>
  <c r="AT1018" i="12"/>
  <c r="AS1018" i="12"/>
  <c r="CR1000" i="12"/>
  <c r="AT1000" i="12"/>
  <c r="AS1000" i="12"/>
  <c r="CR994" i="12"/>
  <c r="AT994" i="12"/>
  <c r="AS994" i="12"/>
  <c r="CR982" i="12"/>
  <c r="AT982" i="12"/>
  <c r="AS982" i="12"/>
  <c r="CR915" i="12"/>
  <c r="AT915" i="12"/>
  <c r="AS915" i="12"/>
  <c r="CR911" i="12"/>
  <c r="AT911" i="12"/>
  <c r="AS911" i="12"/>
  <c r="CR878" i="12"/>
  <c r="AT878" i="12"/>
  <c r="AS878" i="12"/>
  <c r="CR844" i="12"/>
  <c r="AT844" i="12"/>
  <c r="AS844" i="12"/>
  <c r="CR792" i="12"/>
  <c r="AT792" i="12"/>
  <c r="AS792" i="12"/>
  <c r="CR777" i="12"/>
  <c r="AS777" i="12"/>
  <c r="AT777" i="12"/>
  <c r="CR773" i="12"/>
  <c r="AT773" i="12"/>
  <c r="AS773" i="12"/>
  <c r="CR515" i="12"/>
  <c r="AT515" i="12"/>
  <c r="AS515" i="12"/>
  <c r="CR511" i="12"/>
  <c r="AT511" i="12"/>
  <c r="AS511" i="12"/>
  <c r="CR504" i="12"/>
  <c r="AT504" i="12"/>
  <c r="AS504" i="12"/>
  <c r="CR500" i="12"/>
  <c r="AT500" i="12"/>
  <c r="AS500" i="12"/>
  <c r="CR497" i="12"/>
  <c r="AT497" i="12"/>
  <c r="AS497" i="12"/>
  <c r="CR493" i="12"/>
  <c r="AS493" i="12"/>
  <c r="AT493" i="12"/>
  <c r="CR490" i="12"/>
  <c r="AT490" i="12"/>
  <c r="AS490" i="12"/>
  <c r="CR486" i="12"/>
  <c r="AT486" i="12"/>
  <c r="AS486" i="12"/>
  <c r="CR483" i="12"/>
  <c r="AT483" i="12"/>
  <c r="AS483" i="12"/>
  <c r="CR479" i="12"/>
  <c r="AT479" i="12"/>
  <c r="AS479" i="12"/>
  <c r="CR472" i="12"/>
  <c r="AT472" i="12"/>
  <c r="AS472" i="12"/>
  <c r="CR468" i="12"/>
  <c r="AT468" i="12"/>
  <c r="AS468" i="12"/>
  <c r="CR465" i="12"/>
  <c r="AT465" i="12"/>
  <c r="AS465" i="12"/>
  <c r="CR461" i="12"/>
  <c r="AT461" i="12"/>
  <c r="AS461" i="12"/>
  <c r="CR458" i="12"/>
  <c r="AT458" i="12"/>
  <c r="AS458" i="12"/>
  <c r="CR454" i="12"/>
  <c r="AT454" i="12"/>
  <c r="AS454" i="12"/>
  <c r="CR451" i="12"/>
  <c r="AT451" i="12"/>
  <c r="AS451" i="12"/>
  <c r="CR447" i="12"/>
  <c r="AT447" i="12"/>
  <c r="AS447" i="12"/>
  <c r="CR440" i="12"/>
  <c r="AT440" i="12"/>
  <c r="AS440" i="12"/>
  <c r="CR436" i="12"/>
  <c r="AT436" i="12"/>
  <c r="AS436" i="12"/>
  <c r="CR433" i="12"/>
  <c r="AT433" i="12"/>
  <c r="AS433" i="12"/>
  <c r="CR429" i="12"/>
  <c r="AT429" i="12"/>
  <c r="AS429" i="12"/>
  <c r="CR426" i="12"/>
  <c r="AT426" i="12"/>
  <c r="AS426" i="12"/>
  <c r="CR422" i="12"/>
  <c r="AT422" i="12"/>
  <c r="AS422" i="12"/>
  <c r="CR419" i="12"/>
  <c r="AT419" i="12"/>
  <c r="AS419" i="12"/>
  <c r="CR415" i="12"/>
  <c r="AT415" i="12"/>
  <c r="AS415" i="12"/>
  <c r="CR408" i="12"/>
  <c r="AT408" i="12"/>
  <c r="AS408" i="12"/>
  <c r="CR404" i="12"/>
  <c r="AT404" i="12"/>
  <c r="AS404" i="12"/>
  <c r="CR401" i="12"/>
  <c r="AT401" i="12"/>
  <c r="AS401" i="12"/>
  <c r="CR397" i="12"/>
  <c r="AT397" i="12"/>
  <c r="AS397" i="12"/>
  <c r="CR394" i="12"/>
  <c r="AT394" i="12"/>
  <c r="AS394" i="12"/>
  <c r="CR390" i="12"/>
  <c r="AT390" i="12"/>
  <c r="AS390" i="12"/>
  <c r="CR387" i="12"/>
  <c r="AT387" i="12"/>
  <c r="AS387" i="12"/>
  <c r="CR383" i="12"/>
  <c r="AT383" i="12"/>
  <c r="AS383" i="12"/>
  <c r="CR376" i="12"/>
  <c r="AT376" i="12"/>
  <c r="AS376" i="12"/>
  <c r="CR372" i="12"/>
  <c r="AT372" i="12"/>
  <c r="AS372" i="12"/>
  <c r="CR369" i="12"/>
  <c r="AT369" i="12"/>
  <c r="AS369" i="12"/>
  <c r="CR365" i="12"/>
  <c r="AS365" i="12"/>
  <c r="AT365" i="12"/>
  <c r="CR362" i="12"/>
  <c r="AT362" i="12"/>
  <c r="AS362" i="12"/>
  <c r="CR358" i="12"/>
  <c r="AT358" i="12"/>
  <c r="AS358" i="12"/>
  <c r="CR355" i="12"/>
  <c r="AT355" i="12"/>
  <c r="AS355" i="12"/>
  <c r="CR351" i="12"/>
  <c r="AT351" i="12"/>
  <c r="AS351" i="12"/>
  <c r="CR344" i="12"/>
  <c r="AT344" i="12"/>
  <c r="AS344" i="12"/>
  <c r="CR340" i="12"/>
  <c r="AT340" i="12"/>
  <c r="AS340" i="12"/>
  <c r="CR337" i="12"/>
  <c r="AT337" i="12"/>
  <c r="AS337" i="12"/>
  <c r="CR333" i="12"/>
  <c r="AT333" i="12"/>
  <c r="AS333" i="12"/>
  <c r="CR330" i="12"/>
  <c r="AT330" i="12"/>
  <c r="AS330" i="12"/>
  <c r="CR326" i="12"/>
  <c r="AT326" i="12"/>
  <c r="AS326" i="12"/>
  <c r="CR323" i="12"/>
  <c r="AT323" i="12"/>
  <c r="AS323" i="12"/>
  <c r="CR319" i="12"/>
  <c r="AT319" i="12"/>
  <c r="AS319" i="12"/>
  <c r="CR315" i="12"/>
  <c r="AT315" i="12"/>
  <c r="AS315" i="12"/>
  <c r="CR311" i="12"/>
  <c r="AT311" i="12"/>
  <c r="AS311" i="12"/>
  <c r="CR307" i="12"/>
  <c r="AT307" i="12"/>
  <c r="AS307" i="12"/>
  <c r="CR304" i="12"/>
  <c r="AT304" i="12"/>
  <c r="AS304" i="12"/>
  <c r="CR300" i="12"/>
  <c r="AT300" i="12"/>
  <c r="AS300" i="12"/>
  <c r="CR293" i="12"/>
  <c r="AT293" i="12"/>
  <c r="AS293" i="12"/>
  <c r="CR289" i="12"/>
  <c r="AT289" i="12"/>
  <c r="AS289" i="12"/>
  <c r="CR286" i="12"/>
  <c r="AT286" i="12"/>
  <c r="AS286" i="12"/>
  <c r="CR282" i="12"/>
  <c r="AT282" i="12"/>
  <c r="AS282" i="12"/>
  <c r="CR279" i="12"/>
  <c r="AT279" i="12"/>
  <c r="AS279" i="12"/>
  <c r="CR275" i="12"/>
  <c r="AT275" i="12"/>
  <c r="AS275" i="12"/>
  <c r="CR272" i="12"/>
  <c r="AT272" i="12"/>
  <c r="AS272" i="12"/>
  <c r="CR268" i="12"/>
  <c r="AT268" i="12"/>
  <c r="AS268" i="12"/>
  <c r="CR261" i="12"/>
  <c r="AT261" i="12"/>
  <c r="AS261" i="12"/>
  <c r="CR257" i="12"/>
  <c r="AT257" i="12"/>
  <c r="AS257" i="12"/>
  <c r="CR254" i="12"/>
  <c r="AT254" i="12"/>
  <c r="AS254" i="12"/>
  <c r="CR250" i="12"/>
  <c r="AT250" i="12"/>
  <c r="AS250" i="12"/>
  <c r="CR247" i="12"/>
  <c r="AT247" i="12"/>
  <c r="AS247" i="12"/>
  <c r="CR243" i="12"/>
  <c r="AT243" i="12"/>
  <c r="AS243" i="12"/>
  <c r="CR240" i="12"/>
  <c r="AT240" i="12"/>
  <c r="AS240" i="12"/>
  <c r="CR236" i="12"/>
  <c r="AT236" i="12"/>
  <c r="AS236" i="12"/>
  <c r="CR229" i="12"/>
  <c r="AT229" i="12"/>
  <c r="AS229" i="12"/>
  <c r="CR225" i="12"/>
  <c r="AT225" i="12"/>
  <c r="AS225" i="12"/>
  <c r="CR222" i="12"/>
  <c r="AT222" i="12"/>
  <c r="AS222" i="12"/>
  <c r="CR218" i="12"/>
  <c r="AT218" i="12"/>
  <c r="AS218" i="12"/>
  <c r="CR215" i="12"/>
  <c r="AT215" i="12"/>
  <c r="AS215" i="12"/>
  <c r="CR211" i="12"/>
  <c r="AT211" i="12"/>
  <c r="AS211" i="12"/>
  <c r="CR208" i="12"/>
  <c r="AT208" i="12"/>
  <c r="AS208" i="12"/>
  <c r="CR204" i="12"/>
  <c r="AT204" i="12"/>
  <c r="AS204" i="12"/>
  <c r="CR197" i="12"/>
  <c r="AS197" i="12"/>
  <c r="AT197" i="12"/>
  <c r="CR193" i="12"/>
  <c r="AS193" i="12"/>
  <c r="AT193" i="12"/>
  <c r="CR190" i="12"/>
  <c r="AT190" i="12"/>
  <c r="AS190" i="12"/>
  <c r="CR186" i="12"/>
  <c r="AT186" i="12"/>
  <c r="AS186" i="12"/>
  <c r="CR183" i="12"/>
  <c r="AT183" i="12"/>
  <c r="AS183" i="12"/>
  <c r="CR180" i="12"/>
  <c r="AT180" i="12"/>
  <c r="AS180" i="12"/>
  <c r="CR176" i="12"/>
  <c r="AT176" i="12"/>
  <c r="AS176" i="12"/>
  <c r="CR172" i="12"/>
  <c r="AT172" i="12"/>
  <c r="AS172" i="12"/>
  <c r="CR168" i="12"/>
  <c r="AT168" i="12"/>
  <c r="AS168" i="12"/>
  <c r="CR164" i="12"/>
  <c r="AT164" i="12"/>
  <c r="AS164" i="12"/>
  <c r="CR161" i="12"/>
  <c r="AT161" i="12"/>
  <c r="AS161" i="12"/>
  <c r="CR157" i="12"/>
  <c r="AT157" i="12"/>
  <c r="AS157" i="12"/>
  <c r="CR153" i="12"/>
  <c r="AS153" i="12"/>
  <c r="AT153" i="12"/>
  <c r="CR149" i="12"/>
  <c r="AT149" i="12"/>
  <c r="AS149" i="12"/>
  <c r="CR145" i="12"/>
  <c r="AT145" i="12"/>
  <c r="AS145" i="12"/>
  <c r="CR141" i="12"/>
  <c r="AT141" i="12"/>
  <c r="AS141" i="12"/>
  <c r="CR138" i="12"/>
  <c r="AT138" i="12"/>
  <c r="AS138" i="12"/>
  <c r="CR134" i="12"/>
  <c r="AT134" i="12"/>
  <c r="AS134" i="12"/>
  <c r="CR130" i="12"/>
  <c r="AT130" i="12"/>
  <c r="AS130" i="12"/>
  <c r="CR126" i="12"/>
  <c r="AT126" i="12"/>
  <c r="AS126" i="12"/>
  <c r="CR122" i="12"/>
  <c r="AT122" i="12"/>
  <c r="AS122" i="12"/>
  <c r="CR118" i="12"/>
  <c r="AT118" i="12"/>
  <c r="AS118" i="12"/>
  <c r="CR115" i="12"/>
  <c r="AT115" i="12"/>
  <c r="AS115" i="12"/>
  <c r="CR111" i="12"/>
  <c r="AT111" i="12"/>
  <c r="AS111" i="12"/>
  <c r="CR107" i="12"/>
  <c r="AT107" i="12"/>
  <c r="AS107" i="12"/>
  <c r="CR103" i="12"/>
  <c r="AT103" i="12"/>
  <c r="AS103" i="12"/>
  <c r="CR96" i="12"/>
  <c r="AT96" i="12"/>
  <c r="AS96" i="12"/>
  <c r="CR92" i="12"/>
  <c r="AT92" i="12"/>
  <c r="AS92" i="12"/>
  <c r="CR88" i="12"/>
  <c r="AT88" i="12"/>
  <c r="AS88" i="12"/>
  <c r="CR84" i="12"/>
  <c r="AT84" i="12"/>
  <c r="AS84" i="12"/>
  <c r="CR80" i="12"/>
  <c r="AT80" i="12"/>
  <c r="AS80" i="12"/>
  <c r="CR76" i="12"/>
  <c r="AT76" i="12"/>
  <c r="AS76" i="12"/>
  <c r="CR73" i="12"/>
  <c r="AT73" i="12"/>
  <c r="AS73" i="12"/>
  <c r="CR69" i="12"/>
  <c r="AS69" i="12"/>
  <c r="AT69" i="12"/>
  <c r="CR65" i="12"/>
  <c r="AS65" i="12"/>
  <c r="AT65" i="12"/>
  <c r="CR61" i="12"/>
  <c r="AT61" i="12"/>
  <c r="AS61" i="12"/>
  <c r="CR57" i="12"/>
  <c r="AT57" i="12"/>
  <c r="AS57" i="12"/>
  <c r="CR50" i="12"/>
  <c r="AT50" i="12"/>
  <c r="AS50" i="12"/>
  <c r="CR46" i="12"/>
  <c r="AT46" i="12"/>
  <c r="AS46" i="12"/>
  <c r="CR42" i="12"/>
  <c r="AT42" i="12"/>
  <c r="CR38" i="12"/>
  <c r="AT38" i="12"/>
  <c r="CR35" i="12"/>
  <c r="AT35" i="12"/>
  <c r="CR31" i="12"/>
  <c r="AT31" i="12"/>
  <c r="CR24" i="12"/>
  <c r="AT24" i="12"/>
  <c r="CR20" i="12"/>
  <c r="AT20" i="12"/>
  <c r="AT16" i="12"/>
  <c r="CR1988" i="12"/>
  <c r="CL200" i="12"/>
  <c r="CR1915" i="12"/>
  <c r="AT1915" i="12"/>
  <c r="AS1915" i="12"/>
  <c r="CR1903" i="12"/>
  <c r="AT1903" i="12"/>
  <c r="AS1903" i="12"/>
  <c r="CR1899" i="12"/>
  <c r="AT1899" i="12"/>
  <c r="AS1899" i="12"/>
  <c r="AS1876" i="12"/>
  <c r="AT1876" i="12"/>
  <c r="CR1837" i="12"/>
  <c r="AS1837" i="12"/>
  <c r="AT1837" i="12"/>
  <c r="AT1810" i="12"/>
  <c r="AS1810" i="12"/>
  <c r="CR1799" i="12"/>
  <c r="AT1799" i="12"/>
  <c r="AS1799" i="12"/>
  <c r="AT1752" i="12"/>
  <c r="AS1752" i="12"/>
  <c r="AS1748" i="12"/>
  <c r="AT1748" i="12"/>
  <c r="CR1512" i="12"/>
  <c r="AT1512" i="12"/>
  <c r="AS1512" i="12"/>
  <c r="CR643" i="12"/>
  <c r="AT643" i="12"/>
  <c r="AS643" i="12"/>
  <c r="CR618" i="12"/>
  <c r="AS618" i="12"/>
  <c r="AT618" i="12"/>
  <c r="CR564" i="12"/>
  <c r="AT564" i="12"/>
  <c r="AS564" i="12"/>
  <c r="CR561" i="12"/>
  <c r="AT561" i="12"/>
  <c r="AS561" i="12"/>
  <c r="CR2012" i="12"/>
  <c r="AT2012" i="12"/>
  <c r="AS2012" i="12"/>
  <c r="AT2001" i="12"/>
  <c r="AS2001" i="12"/>
  <c r="CR1987" i="12"/>
  <c r="AT1987" i="12"/>
  <c r="AS1987" i="12"/>
  <c r="CR1976" i="12"/>
  <c r="AT1976" i="12"/>
  <c r="AS1976" i="12"/>
  <c r="CR1969" i="12"/>
  <c r="AT1969" i="12"/>
  <c r="AS1969" i="12"/>
  <c r="CR1948" i="12"/>
  <c r="AT1948" i="12"/>
  <c r="AS1948" i="12"/>
  <c r="AT1926" i="12"/>
  <c r="AS1926" i="12"/>
  <c r="AT1856" i="12"/>
  <c r="AS1856" i="12"/>
  <c r="CR1829" i="12"/>
  <c r="AS1829" i="12"/>
  <c r="AT1829" i="12"/>
  <c r="CR1549" i="12"/>
  <c r="AS1549" i="12"/>
  <c r="AT1549" i="12"/>
  <c r="CR16" i="12"/>
  <c r="CR1991" i="12"/>
  <c r="AT1991" i="12"/>
  <c r="AS1991" i="12"/>
  <c r="AT1970" i="12"/>
  <c r="AS1970" i="12"/>
  <c r="CR1963" i="12"/>
  <c r="AT1963" i="12"/>
  <c r="AS1963" i="12"/>
  <c r="CR1927" i="12"/>
  <c r="AT1927" i="12"/>
  <c r="AS1927" i="12"/>
  <c r="CR1923" i="12"/>
  <c r="AT1923" i="12"/>
  <c r="AS1923" i="12"/>
  <c r="CR1919" i="12"/>
  <c r="AT1919" i="12"/>
  <c r="AS1919" i="12"/>
  <c r="CR1911" i="12"/>
  <c r="AT1911" i="12"/>
  <c r="AS1911" i="12"/>
  <c r="CR1907" i="12"/>
  <c r="AT1907" i="12"/>
  <c r="AS1907" i="12"/>
  <c r="AT1896" i="12"/>
  <c r="AS1896" i="12"/>
  <c r="CR1884" i="12"/>
  <c r="AT1884" i="12"/>
  <c r="AS1884" i="12"/>
  <c r="AT1880" i="12"/>
  <c r="AS1880" i="12"/>
  <c r="CR1872" i="12"/>
  <c r="AT1872" i="12"/>
  <c r="AS1872" i="12"/>
  <c r="CR1868" i="12"/>
  <c r="AT1868" i="12"/>
  <c r="AS1868" i="12"/>
  <c r="CR1861" i="12"/>
  <c r="AS1861" i="12"/>
  <c r="AT1861" i="12"/>
  <c r="CR1857" i="12"/>
  <c r="AT1857" i="12"/>
  <c r="AS1857" i="12"/>
  <c r="CR1853" i="12"/>
  <c r="AS1853" i="12"/>
  <c r="AT1853" i="12"/>
  <c r="CR1849" i="12"/>
  <c r="AT1849" i="12"/>
  <c r="AS1849" i="12"/>
  <c r="CR1845" i="12"/>
  <c r="AS1845" i="12"/>
  <c r="AT1845" i="12"/>
  <c r="CR1841" i="12"/>
  <c r="AT1841" i="12"/>
  <c r="AS1841" i="12"/>
  <c r="AT1830" i="12"/>
  <c r="AS1830" i="12"/>
  <c r="AT1826" i="12"/>
  <c r="AS1826" i="12"/>
  <c r="CR1822" i="12"/>
  <c r="AT1822" i="12"/>
  <c r="AS1822" i="12"/>
  <c r="CR1818" i="12"/>
  <c r="AT1818" i="12"/>
  <c r="AS1818" i="12"/>
  <c r="AT1814" i="12"/>
  <c r="AS1814" i="12"/>
  <c r="CR1806" i="12"/>
  <c r="AT1806" i="12"/>
  <c r="AS1806" i="12"/>
  <c r="CR1802" i="12"/>
  <c r="AT1802" i="12"/>
  <c r="AS1802" i="12"/>
  <c r="CR1795" i="12"/>
  <c r="AT1795" i="12"/>
  <c r="AS1795" i="12"/>
  <c r="CR1791" i="12"/>
  <c r="AT1791" i="12"/>
  <c r="AS1791" i="12"/>
  <c r="CR1787" i="12"/>
  <c r="AT1787" i="12"/>
  <c r="AS1787" i="12"/>
  <c r="CR1783" i="12"/>
  <c r="AT1783" i="12"/>
  <c r="AS1783" i="12"/>
  <c r="CR1779" i="12"/>
  <c r="AT1779" i="12"/>
  <c r="AS1779" i="12"/>
  <c r="CR1775" i="12"/>
  <c r="AT1775" i="12"/>
  <c r="AS1775" i="12"/>
  <c r="AT1768" i="12"/>
  <c r="AS1768" i="12"/>
  <c r="AT1764" i="12"/>
  <c r="AS1764" i="12"/>
  <c r="CR1756" i="12"/>
  <c r="AT1756" i="12"/>
  <c r="AS1756" i="12"/>
  <c r="CR1744" i="12"/>
  <c r="AT1744" i="12"/>
  <c r="AS1744" i="12"/>
  <c r="CR1733" i="12"/>
  <c r="AS1733" i="12"/>
  <c r="AT1733" i="12"/>
  <c r="CR1729" i="12"/>
  <c r="AT1729" i="12"/>
  <c r="AS1729" i="12"/>
  <c r="CR1725" i="12"/>
  <c r="AS1725" i="12"/>
  <c r="AT1725" i="12"/>
  <c r="CR1721" i="12"/>
  <c r="AT1721" i="12"/>
  <c r="AS1721" i="12"/>
  <c r="CR1717" i="12"/>
  <c r="AS1717" i="12"/>
  <c r="AT1717" i="12"/>
  <c r="CR1713" i="12"/>
  <c r="AT1713" i="12"/>
  <c r="AS1713" i="12"/>
  <c r="CR1705" i="12"/>
  <c r="AT1705" i="12"/>
  <c r="AS1705" i="12"/>
  <c r="CR1694" i="12"/>
  <c r="AT1694" i="12"/>
  <c r="AS1694" i="12"/>
  <c r="CR1632" i="12"/>
  <c r="AT1632" i="12"/>
  <c r="AS1632" i="12"/>
  <c r="CR1624" i="12"/>
  <c r="AT1624" i="12"/>
  <c r="AS1624" i="12"/>
  <c r="CR1601" i="12"/>
  <c r="AT1601" i="12"/>
  <c r="AS1601" i="12"/>
  <c r="CR1593" i="12"/>
  <c r="AT1593" i="12"/>
  <c r="AS1593" i="12"/>
  <c r="CR1558" i="12"/>
  <c r="AT1558" i="12"/>
  <c r="AS1558" i="12"/>
  <c r="CR1523" i="12"/>
  <c r="AT1523" i="12"/>
  <c r="AS1523" i="12"/>
  <c r="CR1519" i="12"/>
  <c r="AT1519" i="12"/>
  <c r="AS1519" i="12"/>
  <c r="CR1508" i="12"/>
  <c r="AS1508" i="12"/>
  <c r="AT1508" i="12"/>
  <c r="CR1504" i="12"/>
  <c r="AT1504" i="12"/>
  <c r="AS1504" i="12"/>
  <c r="CR1492" i="12"/>
  <c r="AS1492" i="12"/>
  <c r="AT1492" i="12"/>
  <c r="CR1488" i="12"/>
  <c r="AT1488" i="12"/>
  <c r="AS1488" i="12"/>
  <c r="CR1465" i="12"/>
  <c r="AS1465" i="12"/>
  <c r="AT1465" i="12"/>
  <c r="CR1461" i="12"/>
  <c r="AT1461" i="12"/>
  <c r="AS1461" i="12"/>
  <c r="AT1422" i="12"/>
  <c r="AS1422" i="12"/>
  <c r="CR1349" i="12"/>
  <c r="AT1349" i="12"/>
  <c r="AS1349" i="12"/>
  <c r="CR1318" i="12"/>
  <c r="AT1318" i="12"/>
  <c r="AS1318" i="12"/>
  <c r="AT1314" i="12"/>
  <c r="AS1314" i="12"/>
  <c r="AT1238" i="12"/>
  <c r="AS1238" i="12"/>
  <c r="CR1231" i="12"/>
  <c r="AT1231" i="12"/>
  <c r="AS1231" i="12"/>
  <c r="CR1135" i="12"/>
  <c r="AT1135" i="12"/>
  <c r="AS1135" i="12"/>
  <c r="CR1121" i="12"/>
  <c r="AT1121" i="12"/>
  <c r="AS1121" i="12"/>
  <c r="CR1107" i="12"/>
  <c r="AT1107" i="12"/>
  <c r="AS1107" i="12"/>
  <c r="CR1096" i="12"/>
  <c r="AT1096" i="12"/>
  <c r="AS1096" i="12"/>
  <c r="CR1082" i="12"/>
  <c r="AS1082" i="12"/>
  <c r="AT1082" i="12"/>
  <c r="CR1050" i="12"/>
  <c r="AS1050" i="12"/>
  <c r="AT1050" i="12"/>
  <c r="CR1046" i="12"/>
  <c r="AT1046" i="12"/>
  <c r="AS1046" i="12"/>
  <c r="CR1043" i="12"/>
  <c r="AT1043" i="12"/>
  <c r="AS1043" i="12"/>
  <c r="CR1039" i="12"/>
  <c r="AT1039" i="12"/>
  <c r="AS1039" i="12"/>
  <c r="CR1014" i="12"/>
  <c r="AT1014" i="12"/>
  <c r="AS1014" i="12"/>
  <c r="CR997" i="12"/>
  <c r="AT997" i="12"/>
  <c r="AS997" i="12"/>
  <c r="CR986" i="12"/>
  <c r="AS986" i="12"/>
  <c r="AT986" i="12"/>
  <c r="CR964" i="12"/>
  <c r="AT964" i="12"/>
  <c r="AS964" i="12"/>
  <c r="CR960" i="12"/>
  <c r="AT960" i="12"/>
  <c r="AS960" i="12"/>
  <c r="CR956" i="12"/>
  <c r="AT956" i="12"/>
  <c r="AS956" i="12"/>
  <c r="CR938" i="12"/>
  <c r="AS938" i="12"/>
  <c r="AT938" i="12"/>
  <c r="CR870" i="12"/>
  <c r="AT870" i="12"/>
  <c r="AS870" i="12"/>
  <c r="CR837" i="12"/>
  <c r="AT837" i="12"/>
  <c r="AS837" i="12"/>
  <c r="CR829" i="12"/>
  <c r="AT829" i="12"/>
  <c r="AS829" i="12"/>
  <c r="CR825" i="12"/>
  <c r="AS825" i="12"/>
  <c r="AT825" i="12"/>
  <c r="CR822" i="12"/>
  <c r="AT822" i="12"/>
  <c r="AS822" i="12"/>
  <c r="CR799" i="12"/>
  <c r="AT799" i="12"/>
  <c r="AS799" i="12"/>
  <c r="CR736" i="12"/>
  <c r="AT736" i="12"/>
  <c r="AS736" i="12"/>
  <c r="CR721" i="12"/>
  <c r="AT721" i="12"/>
  <c r="AS721" i="12"/>
  <c r="CR717" i="12"/>
  <c r="AT717" i="12"/>
  <c r="AS717" i="12"/>
  <c r="CR706" i="12"/>
  <c r="AT706" i="12"/>
  <c r="AS706" i="12"/>
  <c r="CR698" i="12"/>
  <c r="AS698" i="12"/>
  <c r="AT698" i="12"/>
  <c r="CR687" i="12"/>
  <c r="AT687" i="12"/>
  <c r="AS687" i="12"/>
  <c r="CR683" i="12"/>
  <c r="AT683" i="12"/>
  <c r="AS683" i="12"/>
  <c r="CR676" i="12"/>
  <c r="AT676" i="12"/>
  <c r="AS676" i="12"/>
  <c r="CR672" i="12"/>
  <c r="AT672" i="12"/>
  <c r="AS672" i="12"/>
  <c r="CR661" i="12"/>
  <c r="AT661" i="12"/>
  <c r="AS661" i="12"/>
  <c r="CR646" i="12"/>
  <c r="AT646" i="12"/>
  <c r="AS646" i="12"/>
  <c r="CR593" i="12"/>
  <c r="AT593" i="12"/>
  <c r="AS593" i="12"/>
  <c r="CR582" i="12"/>
  <c r="AT582" i="12"/>
  <c r="AS582" i="12"/>
  <c r="CR579" i="12"/>
  <c r="AT579" i="12"/>
  <c r="AS579" i="12"/>
  <c r="CR557" i="12"/>
  <c r="AT557" i="12"/>
  <c r="AS557" i="12"/>
  <c r="CR550" i="12"/>
  <c r="AT550" i="12"/>
  <c r="AS550" i="12"/>
  <c r="CR547" i="12"/>
  <c r="AT547" i="12"/>
  <c r="AS547" i="12"/>
  <c r="CR532" i="12"/>
  <c r="AT532" i="12"/>
  <c r="AS532" i="12"/>
  <c r="CR525" i="12"/>
  <c r="AT525" i="12"/>
  <c r="AS525" i="12"/>
  <c r="CR518" i="12"/>
  <c r="AT518" i="12"/>
  <c r="AS518" i="12"/>
  <c r="CR1817" i="12"/>
  <c r="AT1817" i="12"/>
  <c r="AS1817" i="12"/>
  <c r="CR1813" i="12"/>
  <c r="AS1813" i="12"/>
  <c r="AT1813" i="12"/>
  <c r="CR1809" i="12"/>
  <c r="AT1809" i="12"/>
  <c r="AS1809" i="12"/>
  <c r="CR1805" i="12"/>
  <c r="AS1805" i="12"/>
  <c r="AT1805" i="12"/>
  <c r="CR1801" i="12"/>
  <c r="AT1801" i="12"/>
  <c r="AS1801" i="12"/>
  <c r="AT1798" i="12"/>
  <c r="AS1798" i="12"/>
  <c r="AT1782" i="12"/>
  <c r="AS1782" i="12"/>
  <c r="CR1751" i="12"/>
  <c r="AT1751" i="12"/>
  <c r="AS1751" i="12"/>
  <c r="CR1743" i="12"/>
  <c r="AT1743" i="12"/>
  <c r="AS1743" i="12"/>
  <c r="AS1732" i="12"/>
  <c r="AT1732" i="12"/>
  <c r="AT1728" i="12"/>
  <c r="AS1728" i="12"/>
  <c r="CR1724" i="12"/>
  <c r="AT1724" i="12"/>
  <c r="AS1724" i="12"/>
  <c r="AT1720" i="12"/>
  <c r="AS1720" i="12"/>
  <c r="CR1716" i="12"/>
  <c r="AS1716" i="12"/>
  <c r="AT1716" i="12"/>
  <c r="CR1712" i="12"/>
  <c r="AT1712" i="12"/>
  <c r="AS1712" i="12"/>
  <c r="CR1708" i="12"/>
  <c r="AT1708" i="12"/>
  <c r="AS1708" i="12"/>
  <c r="CR1697" i="12"/>
  <c r="AT1697" i="12"/>
  <c r="AS1697" i="12"/>
  <c r="CR1685" i="12"/>
  <c r="AS1685" i="12"/>
  <c r="AT1685" i="12"/>
  <c r="CR1681" i="12"/>
  <c r="AT1681" i="12"/>
  <c r="AS1681" i="12"/>
  <c r="CR1677" i="12"/>
  <c r="AS1677" i="12"/>
  <c r="AT1677" i="12"/>
  <c r="CR1673" i="12"/>
  <c r="AT1673" i="12"/>
  <c r="AS1673" i="12"/>
  <c r="AT1670" i="12"/>
  <c r="AS1670" i="12"/>
  <c r="AT1666" i="12"/>
  <c r="AS1666" i="12"/>
  <c r="CR1658" i="12"/>
  <c r="AT1658" i="12"/>
  <c r="AS1658" i="12"/>
  <c r="CR1654" i="12"/>
  <c r="AT1654" i="12"/>
  <c r="AS1654" i="12"/>
  <c r="CR1650" i="12"/>
  <c r="AT1650" i="12"/>
  <c r="AS1650" i="12"/>
  <c r="CR1646" i="12"/>
  <c r="AT1646" i="12"/>
  <c r="AS1646" i="12"/>
  <c r="CR1526" i="12"/>
  <c r="AT1526" i="12"/>
  <c r="AS1526" i="12"/>
  <c r="CR1522" i="12"/>
  <c r="AT1522" i="12"/>
  <c r="AS1522" i="12"/>
  <c r="AT1518" i="12"/>
  <c r="AS1518" i="12"/>
  <c r="CR1514" i="12"/>
  <c r="AT1514" i="12"/>
  <c r="AS1514" i="12"/>
  <c r="CR1511" i="12"/>
  <c r="AT1511" i="12"/>
  <c r="AS1511" i="12"/>
  <c r="CR1503" i="12"/>
  <c r="AT1503" i="12"/>
  <c r="AS1503" i="12"/>
  <c r="CR1499" i="12"/>
  <c r="AT1499" i="12"/>
  <c r="AS1499" i="12"/>
  <c r="CR1495" i="12"/>
  <c r="AT1495" i="12"/>
  <c r="AS1495" i="12"/>
  <c r="CR1491" i="12"/>
  <c r="AT1491" i="12"/>
  <c r="AS1491" i="12"/>
  <c r="CR1483" i="12"/>
  <c r="AT1483" i="12"/>
  <c r="AS1483" i="12"/>
  <c r="CR1480" i="12"/>
  <c r="AT1480" i="12"/>
  <c r="AS1480" i="12"/>
  <c r="CR1476" i="12"/>
  <c r="AT1476" i="12"/>
  <c r="AS1476" i="12"/>
  <c r="CR1472" i="12"/>
  <c r="AT1472" i="12"/>
  <c r="AS1472" i="12"/>
  <c r="CR1445" i="12"/>
  <c r="AT1445" i="12"/>
  <c r="AS1445" i="12"/>
  <c r="CR1441" i="12"/>
  <c r="AT1441" i="12"/>
  <c r="AS1441" i="12"/>
  <c r="CR1437" i="12"/>
  <c r="AT1437" i="12"/>
  <c r="AS1437" i="12"/>
  <c r="CR1433" i="12"/>
  <c r="AS1433" i="12"/>
  <c r="AT1433" i="12"/>
  <c r="CR1429" i="12"/>
  <c r="AT1429" i="12"/>
  <c r="AS1429" i="12"/>
  <c r="CR1425" i="12"/>
  <c r="AT1425" i="12"/>
  <c r="AS1425" i="12"/>
  <c r="CR1421" i="12"/>
  <c r="AT1421" i="12"/>
  <c r="AS1421" i="12"/>
  <c r="CR1417" i="12"/>
  <c r="AT1417" i="12"/>
  <c r="AS1417" i="12"/>
  <c r="AT1414" i="12"/>
  <c r="AS1414" i="12"/>
  <c r="CR1402" i="12"/>
  <c r="AT1402" i="12"/>
  <c r="AS1402" i="12"/>
  <c r="CR1394" i="12"/>
  <c r="AT1394" i="12"/>
  <c r="AS1394" i="12"/>
  <c r="AT1390" i="12"/>
  <c r="AS1390" i="12"/>
  <c r="CR1383" i="12"/>
  <c r="AT1383" i="12"/>
  <c r="AS1383" i="12"/>
  <c r="AT1379" i="12"/>
  <c r="AS1379" i="12"/>
  <c r="CR1375" i="12"/>
  <c r="AT1375" i="12"/>
  <c r="AS1375" i="12"/>
  <c r="CR1367" i="12"/>
  <c r="AT1367" i="12"/>
  <c r="AS1367" i="12"/>
  <c r="CR1085" i="12"/>
  <c r="AT1085" i="12"/>
  <c r="AS1085" i="12"/>
  <c r="CR1081" i="12"/>
  <c r="AS1081" i="12"/>
  <c r="AT1081" i="12"/>
  <c r="CR1070" i="12"/>
  <c r="AT1070" i="12"/>
  <c r="AS1070" i="12"/>
  <c r="CR1056" i="12"/>
  <c r="AT1056" i="12"/>
  <c r="AS1056" i="12"/>
  <c r="CR1042" i="12"/>
  <c r="AT1042" i="12"/>
  <c r="AS1042" i="12"/>
  <c r="CR1038" i="12"/>
  <c r="AT1038" i="12"/>
  <c r="AS1038" i="12"/>
  <c r="CR1035" i="12"/>
  <c r="AT1035" i="12"/>
  <c r="AS1035" i="12"/>
  <c r="CR1021" i="12"/>
  <c r="AT1021" i="12"/>
  <c r="AS1021" i="12"/>
  <c r="CR1006" i="12"/>
  <c r="AT1006" i="12"/>
  <c r="AS1006" i="12"/>
  <c r="CR1003" i="12"/>
  <c r="AT1003" i="12"/>
  <c r="AS1003" i="12"/>
  <c r="CR989" i="12"/>
  <c r="AT989" i="12"/>
  <c r="AS989" i="12"/>
  <c r="CR985" i="12"/>
  <c r="AS985" i="12"/>
  <c r="AT985" i="12"/>
  <c r="CR981" i="12"/>
  <c r="AT981" i="12"/>
  <c r="AS981" i="12"/>
  <c r="CR970" i="12"/>
  <c r="AT970" i="12"/>
  <c r="AS970" i="12"/>
  <c r="CR967" i="12"/>
  <c r="AT967" i="12"/>
  <c r="AS967" i="12"/>
  <c r="CR948" i="12"/>
  <c r="AT948" i="12"/>
  <c r="AS948" i="12"/>
  <c r="CR944" i="12"/>
  <c r="AT944" i="12"/>
  <c r="AS944" i="12"/>
  <c r="CR940" i="12"/>
  <c r="AT940" i="12"/>
  <c r="AS940" i="12"/>
  <c r="CR933" i="12"/>
  <c r="AT933" i="12"/>
  <c r="AS933" i="12"/>
  <c r="CR925" i="12"/>
  <c r="AT925" i="12"/>
  <c r="AS925" i="12"/>
  <c r="CR922" i="12"/>
  <c r="AS922" i="12"/>
  <c r="AT922" i="12"/>
  <c r="CR910" i="12"/>
  <c r="AT910" i="12"/>
  <c r="AS910" i="12"/>
  <c r="CR810" i="12"/>
  <c r="AS810" i="12"/>
  <c r="AT810" i="12"/>
  <c r="CR806" i="12"/>
  <c r="AT806" i="12"/>
  <c r="AS806" i="12"/>
  <c r="CR798" i="12"/>
  <c r="AT798" i="12"/>
  <c r="AS798" i="12"/>
  <c r="CR791" i="12"/>
  <c r="AT791" i="12"/>
  <c r="AS791" i="12"/>
  <c r="CR787" i="12"/>
  <c r="AT787" i="12"/>
  <c r="AS787" i="12"/>
  <c r="CR783" i="12"/>
  <c r="AT783" i="12"/>
  <c r="AS783" i="12"/>
  <c r="CR780" i="12"/>
  <c r="AT780" i="12"/>
  <c r="AS780" i="12"/>
  <c r="CR765" i="12"/>
  <c r="AT765" i="12"/>
  <c r="AS765" i="12"/>
  <c r="CR761" i="12"/>
  <c r="AS761" i="12"/>
  <c r="AT761" i="12"/>
  <c r="CR753" i="12"/>
  <c r="AT753" i="12"/>
  <c r="AS753" i="12"/>
  <c r="CR750" i="12"/>
  <c r="AT750" i="12"/>
  <c r="AS750" i="12"/>
  <c r="CR746" i="12"/>
  <c r="AS746" i="12"/>
  <c r="AT746" i="12"/>
  <c r="CR735" i="12"/>
  <c r="AT735" i="12"/>
  <c r="AS735" i="12"/>
  <c r="CR731" i="12"/>
  <c r="AT731" i="12"/>
  <c r="AS731" i="12"/>
  <c r="CR727" i="12"/>
  <c r="AT727" i="12"/>
  <c r="AS727" i="12"/>
  <c r="CR723" i="12"/>
  <c r="AT723" i="12"/>
  <c r="AS723" i="12"/>
  <c r="CR716" i="12"/>
  <c r="AT716" i="12"/>
  <c r="AS716" i="12"/>
  <c r="CR701" i="12"/>
  <c r="AT701" i="12"/>
  <c r="AS701" i="12"/>
  <c r="CR694" i="12"/>
  <c r="AT694" i="12"/>
  <c r="AS694" i="12"/>
  <c r="CR679" i="12"/>
  <c r="AT679" i="12"/>
  <c r="AS679" i="12"/>
  <c r="CR667" i="12"/>
  <c r="AT667" i="12"/>
  <c r="AS667" i="12"/>
  <c r="CR664" i="12"/>
  <c r="AT664" i="12"/>
  <c r="AS664" i="12"/>
  <c r="CR656" i="12"/>
  <c r="AT656" i="12"/>
  <c r="AS656" i="12"/>
  <c r="CR652" i="12"/>
  <c r="AT652" i="12"/>
  <c r="AS652" i="12"/>
  <c r="CR649" i="12"/>
  <c r="AS649" i="12"/>
  <c r="AT649" i="12"/>
  <c r="CR642" i="12"/>
  <c r="AT642" i="12"/>
  <c r="AS642" i="12"/>
  <c r="CR450" i="12"/>
  <c r="AT450" i="12"/>
  <c r="AS450" i="12"/>
  <c r="CR446" i="12"/>
  <c r="AT446" i="12"/>
  <c r="AS446" i="12"/>
  <c r="CR443" i="12"/>
  <c r="AT443" i="12"/>
  <c r="AS443" i="12"/>
  <c r="CR439" i="12"/>
  <c r="AT439" i="12"/>
  <c r="AS439" i="12"/>
  <c r="CR428" i="12"/>
  <c r="AT428" i="12"/>
  <c r="AS428" i="12"/>
  <c r="CR425" i="12"/>
  <c r="AT425" i="12"/>
  <c r="AS425" i="12"/>
  <c r="CR421" i="12"/>
  <c r="AT421" i="12"/>
  <c r="AS421" i="12"/>
  <c r="CR418" i="12"/>
  <c r="AT418" i="12"/>
  <c r="AS418" i="12"/>
  <c r="CR414" i="12"/>
  <c r="AT414" i="12"/>
  <c r="AS414" i="12"/>
  <c r="CR411" i="12"/>
  <c r="AT411" i="12"/>
  <c r="AS411" i="12"/>
  <c r="CR407" i="12"/>
  <c r="AT407" i="12"/>
  <c r="AS407" i="12"/>
  <c r="CR400" i="12"/>
  <c r="AT400" i="12"/>
  <c r="AS400" i="12"/>
  <c r="CR389" i="12"/>
  <c r="AT389" i="12"/>
  <c r="AS389" i="12"/>
  <c r="CR382" i="12"/>
  <c r="AT382" i="12"/>
  <c r="AS382" i="12"/>
  <c r="CR368" i="12"/>
  <c r="AT368" i="12"/>
  <c r="AS368" i="12"/>
  <c r="CR357" i="12"/>
  <c r="AT357" i="12"/>
  <c r="AS357" i="12"/>
  <c r="CR336" i="12"/>
  <c r="AT336" i="12"/>
  <c r="AS336" i="12"/>
  <c r="CR332" i="12"/>
  <c r="AT332" i="12"/>
  <c r="AS332" i="12"/>
  <c r="CR322" i="12"/>
  <c r="AT322" i="12"/>
  <c r="AS322" i="12"/>
  <c r="CR318" i="12"/>
  <c r="AT318" i="12"/>
  <c r="AS318" i="12"/>
  <c r="CR310" i="12"/>
  <c r="AT310" i="12"/>
  <c r="AS310" i="12"/>
  <c r="CR306" i="12"/>
  <c r="AT306" i="12"/>
  <c r="AS306" i="12"/>
  <c r="CR303" i="12"/>
  <c r="AT303" i="12"/>
  <c r="AS303" i="12"/>
  <c r="CR292" i="12"/>
  <c r="AT292" i="12"/>
  <c r="AS292" i="12"/>
  <c r="CR285" i="12"/>
  <c r="AT285" i="12"/>
  <c r="AS285" i="12"/>
  <c r="CR281" i="12"/>
  <c r="AS281" i="12"/>
  <c r="AT281" i="12"/>
  <c r="CR278" i="12"/>
  <c r="AS278" i="12"/>
  <c r="AT278" i="12"/>
  <c r="CR274" i="12"/>
  <c r="AT274" i="12"/>
  <c r="AS274" i="12"/>
  <c r="CR271" i="12"/>
  <c r="AT271" i="12"/>
  <c r="AS271" i="12"/>
  <c r="CR175" i="12"/>
  <c r="AT175" i="12"/>
  <c r="AS175" i="12"/>
  <c r="CR171" i="12"/>
  <c r="AT171" i="12"/>
  <c r="AS171" i="12"/>
  <c r="CR160" i="12"/>
  <c r="AT160" i="12"/>
  <c r="AS160" i="12"/>
  <c r="CR156" i="12"/>
  <c r="AT156" i="12"/>
  <c r="AS156" i="12"/>
  <c r="CR152" i="12"/>
  <c r="AT152" i="12"/>
  <c r="AS152" i="12"/>
  <c r="CR148" i="12"/>
  <c r="AT148" i="12"/>
  <c r="AS148" i="12"/>
  <c r="CR144" i="12"/>
  <c r="AT144" i="12"/>
  <c r="AS144" i="12"/>
  <c r="CR133" i="12"/>
  <c r="AT133" i="12"/>
  <c r="AS133" i="12"/>
  <c r="CR114" i="12"/>
  <c r="AT114" i="12"/>
  <c r="AS114" i="12"/>
  <c r="CR110" i="12"/>
  <c r="AT110" i="12"/>
  <c r="AS110" i="12"/>
  <c r="CR102" i="12"/>
  <c r="AT102" i="12"/>
  <c r="AS102" i="12"/>
  <c r="CR99" i="12"/>
  <c r="AT99" i="12"/>
  <c r="AS99" i="12"/>
  <c r="CR95" i="12"/>
  <c r="AT95" i="12"/>
  <c r="AS95" i="12"/>
  <c r="CR91" i="12"/>
  <c r="AT91" i="12"/>
  <c r="AS91" i="12"/>
  <c r="CR87" i="12"/>
  <c r="AT87" i="12"/>
  <c r="AS87" i="12"/>
  <c r="CR68" i="12"/>
  <c r="AT68" i="12"/>
  <c r="AS68" i="12"/>
  <c r="CR64" i="12"/>
  <c r="AT64" i="12"/>
  <c r="AS64" i="12"/>
  <c r="CR56" i="12"/>
  <c r="AT56" i="12"/>
  <c r="AS56" i="12"/>
  <c r="CR53" i="12"/>
  <c r="AT53" i="12"/>
  <c r="AS53" i="12"/>
  <c r="CR49" i="12"/>
  <c r="AT49" i="12"/>
  <c r="AS49" i="12"/>
  <c r="CR41" i="12"/>
  <c r="AT41" i="12"/>
  <c r="CR23" i="12"/>
  <c r="AT23" i="12"/>
  <c r="CR19" i="12"/>
  <c r="AT19" i="12"/>
  <c r="CR15" i="12"/>
  <c r="AT15" i="12"/>
  <c r="CL2012" i="12"/>
  <c r="CL1990" i="12"/>
  <c r="CL1976" i="12"/>
  <c r="CL1970" i="12"/>
  <c r="CL1968" i="12"/>
  <c r="CL1962" i="12"/>
  <c r="CL1531" i="12"/>
  <c r="CL1524" i="12"/>
  <c r="CR1518" i="12"/>
  <c r="CL1514" i="12"/>
  <c r="CL1512" i="12"/>
  <c r="CL1495" i="12"/>
  <c r="CL1477" i="12"/>
  <c r="CL1466" i="12"/>
  <c r="CL1446" i="12"/>
  <c r="CL1444" i="12"/>
  <c r="CL1416" i="12"/>
  <c r="CL1393" i="12"/>
  <c r="CL1391" i="12"/>
  <c r="CL1384" i="12"/>
  <c r="CL1382" i="12"/>
  <c r="CL1370" i="12"/>
  <c r="CL1368" i="12"/>
  <c r="CL1360" i="12"/>
  <c r="CL1338" i="12"/>
  <c r="CL1336" i="12"/>
  <c r="CL1322" i="12"/>
  <c r="CL1314" i="12"/>
  <c r="CL1312" i="12"/>
  <c r="CL1264" i="12"/>
  <c r="CL1258" i="12"/>
  <c r="CL1256" i="12"/>
  <c r="CL1255" i="12"/>
  <c r="CL1244" i="12"/>
  <c r="CL1230" i="12"/>
  <c r="CL1220" i="12"/>
  <c r="CL1218" i="12"/>
  <c r="CL1206" i="12"/>
  <c r="CL1204" i="12"/>
  <c r="CL1194" i="12"/>
  <c r="CL1192" i="12"/>
  <c r="CL1176" i="12"/>
  <c r="CL1150" i="12"/>
  <c r="CL1149" i="12"/>
  <c r="CL1147" i="12"/>
  <c r="CL1138" i="12"/>
  <c r="CL1124" i="12"/>
  <c r="CL1122" i="12"/>
  <c r="CR2018" i="12"/>
  <c r="AT2018" i="12"/>
  <c r="AS2018" i="12"/>
  <c r="CR2011" i="12"/>
  <c r="AT2011" i="12"/>
  <c r="AS2011" i="12"/>
  <c r="AT2007" i="12"/>
  <c r="AS2007" i="12"/>
  <c r="CR2004" i="12"/>
  <c r="AT2004" i="12"/>
  <c r="AS2004" i="12"/>
  <c r="CR2000" i="12"/>
  <c r="AT2000" i="12"/>
  <c r="AS2000" i="12"/>
  <c r="CR1993" i="12"/>
  <c r="AT1993" i="12"/>
  <c r="AS1993" i="12"/>
  <c r="AT1990" i="12"/>
  <c r="AS1990" i="12"/>
  <c r="CR1986" i="12"/>
  <c r="AT1986" i="12"/>
  <c r="AS1986" i="12"/>
  <c r="CR1979" i="12"/>
  <c r="AT1979" i="12"/>
  <c r="AS1979" i="12"/>
  <c r="CR1975" i="12"/>
  <c r="AT1975" i="12"/>
  <c r="AS1975" i="12"/>
  <c r="CR1972" i="12"/>
  <c r="AS1972" i="12"/>
  <c r="AT1972" i="12"/>
  <c r="CR1968" i="12"/>
  <c r="AT1968" i="12"/>
  <c r="AS1968" i="12"/>
  <c r="CR1965" i="12"/>
  <c r="AS1965" i="12"/>
  <c r="AT1965" i="12"/>
  <c r="CR1961" i="12"/>
  <c r="AT1961" i="12"/>
  <c r="AS1961" i="12"/>
  <c r="AT1958" i="12"/>
  <c r="AS1958" i="12"/>
  <c r="CR1954" i="12"/>
  <c r="AT1954" i="12"/>
  <c r="AS1954" i="12"/>
  <c r="CR1947" i="12"/>
  <c r="AT1947" i="12"/>
  <c r="AS1947" i="12"/>
  <c r="CR1943" i="12"/>
  <c r="AT1943" i="12"/>
  <c r="AS1943" i="12"/>
  <c r="CR1940" i="12"/>
  <c r="AS1940" i="12"/>
  <c r="AT1940" i="12"/>
  <c r="CR1936" i="12"/>
  <c r="AT1936" i="12"/>
  <c r="AS1936" i="12"/>
  <c r="CR1932" i="12"/>
  <c r="AT1932" i="12"/>
  <c r="AS1932" i="12"/>
  <c r="CR1925" i="12"/>
  <c r="AS1925" i="12"/>
  <c r="AT1925" i="12"/>
  <c r="CR1921" i="12"/>
  <c r="AT1921" i="12"/>
  <c r="AS1921" i="12"/>
  <c r="CR1917" i="12"/>
  <c r="AS1917" i="12"/>
  <c r="AT1917" i="12"/>
  <c r="CR1913" i="12"/>
  <c r="AT1913" i="12"/>
  <c r="AS1913" i="12"/>
  <c r="CR1909" i="12"/>
  <c r="AS1909" i="12"/>
  <c r="AT1909" i="12"/>
  <c r="CR1905" i="12"/>
  <c r="AT1905" i="12"/>
  <c r="AS1905" i="12"/>
  <c r="CR1901" i="12"/>
  <c r="AS1901" i="12"/>
  <c r="AT1901" i="12"/>
  <c r="CR1897" i="12"/>
  <c r="AT1897" i="12"/>
  <c r="AS1897" i="12"/>
  <c r="AT1894" i="12"/>
  <c r="AS1894" i="12"/>
  <c r="AT1890" i="12"/>
  <c r="AS1890" i="12"/>
  <c r="CR1886" i="12"/>
  <c r="AT1886" i="12"/>
  <c r="AS1886" i="12"/>
  <c r="CR1882" i="12"/>
  <c r="AT1882" i="12"/>
  <c r="AS1882" i="12"/>
  <c r="AT1878" i="12"/>
  <c r="AS1878" i="12"/>
  <c r="AT1874" i="12"/>
  <c r="AS1874" i="12"/>
  <c r="CR1870" i="12"/>
  <c r="AT1870" i="12"/>
  <c r="AS1870" i="12"/>
  <c r="CR1866" i="12"/>
  <c r="AT1866" i="12"/>
  <c r="AS1866" i="12"/>
  <c r="CR1863" i="12"/>
  <c r="AT1863" i="12"/>
  <c r="AS1863" i="12"/>
  <c r="CR1859" i="12"/>
  <c r="AT1859" i="12"/>
  <c r="AS1859" i="12"/>
  <c r="CR1855" i="12"/>
  <c r="AT1855" i="12"/>
  <c r="AS1855" i="12"/>
  <c r="CR1851" i="12"/>
  <c r="AT1851" i="12"/>
  <c r="AS1851" i="12"/>
  <c r="CR1847" i="12"/>
  <c r="AT1847" i="12"/>
  <c r="AS1847" i="12"/>
  <c r="CR1843" i="12"/>
  <c r="AT1843" i="12"/>
  <c r="AS1843" i="12"/>
  <c r="CR1839" i="12"/>
  <c r="AT1839" i="12"/>
  <c r="AS1839" i="12"/>
  <c r="CR1835" i="12"/>
  <c r="AT1835" i="12"/>
  <c r="AS1835" i="12"/>
  <c r="AT1832" i="12"/>
  <c r="AS1832" i="12"/>
  <c r="AT1828" i="12"/>
  <c r="AS1828" i="12"/>
  <c r="AT1824" i="12"/>
  <c r="AS1824" i="12"/>
  <c r="CR1820" i="12"/>
  <c r="AT1820" i="12"/>
  <c r="AS1820" i="12"/>
  <c r="AT1816" i="12"/>
  <c r="AS1816" i="12"/>
  <c r="AS1812" i="12"/>
  <c r="AT1812" i="12"/>
  <c r="CR1808" i="12"/>
  <c r="AT1808" i="12"/>
  <c r="AS1808" i="12"/>
  <c r="CR1804" i="12"/>
  <c r="AT1804" i="12"/>
  <c r="AS1804" i="12"/>
  <c r="CR1797" i="12"/>
  <c r="AS1797" i="12"/>
  <c r="AT1797" i="12"/>
  <c r="CR1793" i="12"/>
  <c r="AT1793" i="12"/>
  <c r="AS1793" i="12"/>
  <c r="CR1789" i="12"/>
  <c r="AS1789" i="12"/>
  <c r="AT1789" i="12"/>
  <c r="CR1785" i="12"/>
  <c r="AT1785" i="12"/>
  <c r="AS1785" i="12"/>
  <c r="CR1781" i="12"/>
  <c r="AS1781" i="12"/>
  <c r="AT1781" i="12"/>
  <c r="CR1777" i="12"/>
  <c r="AT1777" i="12"/>
  <c r="AS1777" i="12"/>
  <c r="CR1773" i="12"/>
  <c r="AS1773" i="12"/>
  <c r="AT1773" i="12"/>
  <c r="CR1769" i="12"/>
  <c r="AT1769" i="12"/>
  <c r="AS1769" i="12"/>
  <c r="AT1766" i="12"/>
  <c r="AS1766" i="12"/>
  <c r="AT1762" i="12"/>
  <c r="AS1762" i="12"/>
  <c r="CR1758" i="12"/>
  <c r="AT1758" i="12"/>
  <c r="AS1758" i="12"/>
  <c r="CR1754" i="12"/>
  <c r="AT1754" i="12"/>
  <c r="AS1754" i="12"/>
  <c r="AT1750" i="12"/>
  <c r="AS1750" i="12"/>
  <c r="AT1746" i="12"/>
  <c r="AS1746" i="12"/>
  <c r="CR1742" i="12"/>
  <c r="AT1742" i="12"/>
  <c r="AS1742" i="12"/>
  <c r="CR1738" i="12"/>
  <c r="AT1738" i="12"/>
  <c r="AS1738" i="12"/>
  <c r="CR1735" i="12"/>
  <c r="AT1735" i="12"/>
  <c r="AS1735" i="12"/>
  <c r="CR1731" i="12"/>
  <c r="AT1731" i="12"/>
  <c r="AS1731" i="12"/>
  <c r="CR1727" i="12"/>
  <c r="AT1727" i="12"/>
  <c r="AS1727" i="12"/>
  <c r="CR1723" i="12"/>
  <c r="AT1723" i="12"/>
  <c r="AS1723" i="12"/>
  <c r="CR1719" i="12"/>
  <c r="AT1719" i="12"/>
  <c r="AS1719" i="12"/>
  <c r="CR1715" i="12"/>
  <c r="AT1715" i="12"/>
  <c r="AS1715" i="12"/>
  <c r="CR1711" i="12"/>
  <c r="AT1711" i="12"/>
  <c r="AS1711" i="12"/>
  <c r="CR1707" i="12"/>
  <c r="AT1707" i="12"/>
  <c r="AS1707" i="12"/>
  <c r="CR1704" i="12"/>
  <c r="AT1704" i="12"/>
  <c r="AS1704" i="12"/>
  <c r="AS1700" i="12"/>
  <c r="AT1700" i="12"/>
  <c r="CR1696" i="12"/>
  <c r="AT1696" i="12"/>
  <c r="AS1696" i="12"/>
  <c r="CR1692" i="12"/>
  <c r="AT1692" i="12"/>
  <c r="AS1692" i="12"/>
  <c r="CR1688" i="12"/>
  <c r="AT1688" i="12"/>
  <c r="AS1688" i="12"/>
  <c r="AT1684" i="12"/>
  <c r="AS1684" i="12"/>
  <c r="CR1680" i="12"/>
  <c r="AT1680" i="12"/>
  <c r="AS1680" i="12"/>
  <c r="CR1676" i="12"/>
  <c r="AT1676" i="12"/>
  <c r="AS1676" i="12"/>
  <c r="CR1669" i="12"/>
  <c r="AS1669" i="12"/>
  <c r="AT1669" i="12"/>
  <c r="CR1665" i="12"/>
  <c r="AT1665" i="12"/>
  <c r="AS1665" i="12"/>
  <c r="CR1661" i="12"/>
  <c r="AS1661" i="12"/>
  <c r="AT1661" i="12"/>
  <c r="CR1657" i="12"/>
  <c r="AT1657" i="12"/>
  <c r="AS1657" i="12"/>
  <c r="CR1653" i="12"/>
  <c r="AS1653" i="12"/>
  <c r="AT1653" i="12"/>
  <c r="CR1649" i="12"/>
  <c r="AT1649" i="12"/>
  <c r="AS1649" i="12"/>
  <c r="CR1645" i="12"/>
  <c r="AS1645" i="12"/>
  <c r="AT1645" i="12"/>
  <c r="CR1641" i="12"/>
  <c r="AT1641" i="12"/>
  <c r="AS1641" i="12"/>
  <c r="CR1638" i="12"/>
  <c r="AT1638" i="12"/>
  <c r="AS1638" i="12"/>
  <c r="AT1634" i="12"/>
  <c r="AS1634" i="12"/>
  <c r="CR1630" i="12"/>
  <c r="AT1630" i="12"/>
  <c r="AS1630" i="12"/>
  <c r="CR1626" i="12"/>
  <c r="AT1626" i="12"/>
  <c r="AS1626" i="12"/>
  <c r="CR1622" i="12"/>
  <c r="AT1622" i="12"/>
  <c r="AS1622" i="12"/>
  <c r="CR1618" i="12"/>
  <c r="AT1618" i="12"/>
  <c r="AS1618" i="12"/>
  <c r="CR1614" i="12"/>
  <c r="AT1614" i="12"/>
  <c r="AS1614" i="12"/>
  <c r="CR1610" i="12"/>
  <c r="AT1610" i="12"/>
  <c r="AS1610" i="12"/>
  <c r="CR1607" i="12"/>
  <c r="AT1607" i="12"/>
  <c r="AS1607" i="12"/>
  <c r="CR1603" i="12"/>
  <c r="AT1603" i="12"/>
  <c r="AS1603" i="12"/>
  <c r="CR1599" i="12"/>
  <c r="AT1599" i="12"/>
  <c r="AS1599" i="12"/>
  <c r="CR1595" i="12"/>
  <c r="AT1595" i="12"/>
  <c r="AS1595" i="12"/>
  <c r="CR1591" i="12"/>
  <c r="AT1591" i="12"/>
  <c r="AS1591" i="12"/>
  <c r="CR1587" i="12"/>
  <c r="AT1587" i="12"/>
  <c r="AS1587" i="12"/>
  <c r="CR1583" i="12"/>
  <c r="AT1583" i="12"/>
  <c r="AS1583" i="12"/>
  <c r="CR1579" i="12"/>
  <c r="AT1579" i="12"/>
  <c r="AS1579" i="12"/>
  <c r="CR1576" i="12"/>
  <c r="AT1576" i="12"/>
  <c r="AS1576" i="12"/>
  <c r="CR1572" i="12"/>
  <c r="AS1572" i="12"/>
  <c r="AT1572" i="12"/>
  <c r="CR1568" i="12"/>
  <c r="AT1568" i="12"/>
  <c r="AS1568" i="12"/>
  <c r="CR1564" i="12"/>
  <c r="AT1564" i="12"/>
  <c r="AS1564" i="12"/>
  <c r="AT1560" i="12"/>
  <c r="AS1560" i="12"/>
  <c r="AT1556" i="12"/>
  <c r="AS1556" i="12"/>
  <c r="CR1552" i="12"/>
  <c r="AT1552" i="12"/>
  <c r="AS1552" i="12"/>
  <c r="CR1548" i="12"/>
  <c r="AT1548" i="12"/>
  <c r="AS1548" i="12"/>
  <c r="CR1541" i="12"/>
  <c r="AS1541" i="12"/>
  <c r="AT1541" i="12"/>
  <c r="CR1537" i="12"/>
  <c r="AT1537" i="12"/>
  <c r="AS1537" i="12"/>
  <c r="CR1533" i="12"/>
  <c r="AS1533" i="12"/>
  <c r="AT1533" i="12"/>
  <c r="CR1529" i="12"/>
  <c r="AT1529" i="12"/>
  <c r="AS1529" i="12"/>
  <c r="CR1525" i="12"/>
  <c r="AS1525" i="12"/>
  <c r="AT1525" i="12"/>
  <c r="CR1521" i="12"/>
  <c r="AT1521" i="12"/>
  <c r="AS1521" i="12"/>
  <c r="CR1517" i="12"/>
  <c r="AS1517" i="12"/>
  <c r="AT1517" i="12"/>
  <c r="CR1513" i="12"/>
  <c r="AT1513" i="12"/>
  <c r="AS1513" i="12"/>
  <c r="CR1510" i="12"/>
  <c r="AT1510" i="12"/>
  <c r="AS1510" i="12"/>
  <c r="CR1506" i="12"/>
  <c r="AT1506" i="12"/>
  <c r="AS1506" i="12"/>
  <c r="CR1502" i="12"/>
  <c r="AT1502" i="12"/>
  <c r="AS1502" i="12"/>
  <c r="CR1498" i="12"/>
  <c r="AT1498" i="12"/>
  <c r="AS1498" i="12"/>
  <c r="CR1494" i="12"/>
  <c r="AT1494" i="12"/>
  <c r="AS1494" i="12"/>
  <c r="CR1490" i="12"/>
  <c r="AT1490" i="12"/>
  <c r="AS1490" i="12"/>
  <c r="AT1486" i="12"/>
  <c r="AS1486" i="12"/>
  <c r="AT1482" i="12"/>
  <c r="AS1482" i="12"/>
  <c r="CR1479" i="12"/>
  <c r="AT1479" i="12"/>
  <c r="AS1479" i="12"/>
  <c r="CR1475" i="12"/>
  <c r="AT1475" i="12"/>
  <c r="AS1475" i="12"/>
  <c r="CR1471" i="12"/>
  <c r="AT1471" i="12"/>
  <c r="AS1471" i="12"/>
  <c r="CR1467" i="12"/>
  <c r="AT1467" i="12"/>
  <c r="AS1467" i="12"/>
  <c r="CR1463" i="12"/>
  <c r="AT1463" i="12"/>
  <c r="AS1463" i="12"/>
  <c r="CR1459" i="12"/>
  <c r="AT1459" i="12"/>
  <c r="AS1459" i="12"/>
  <c r="CR1455" i="12"/>
  <c r="AT1455" i="12"/>
  <c r="AS1455" i="12"/>
  <c r="CR1451" i="12"/>
  <c r="AT1451" i="12"/>
  <c r="AS1451" i="12"/>
  <c r="CR1448" i="12"/>
  <c r="AT1448" i="12"/>
  <c r="AS1448" i="12"/>
  <c r="CR1444" i="12"/>
  <c r="AT1444" i="12"/>
  <c r="AS1444" i="12"/>
  <c r="CR1440" i="12"/>
  <c r="AT1440" i="12"/>
  <c r="AS1440" i="12"/>
  <c r="CR1436" i="12"/>
  <c r="AT1436" i="12"/>
  <c r="AS1436" i="12"/>
  <c r="CR1432" i="12"/>
  <c r="AT1432" i="12"/>
  <c r="AS1432" i="12"/>
  <c r="AT1428" i="12"/>
  <c r="AS1428" i="12"/>
  <c r="CR1424" i="12"/>
  <c r="AT1424" i="12"/>
  <c r="AS1424" i="12"/>
  <c r="CR1420" i="12"/>
  <c r="AT1420" i="12"/>
  <c r="AS1420" i="12"/>
  <c r="CR1413" i="12"/>
  <c r="AT1413" i="12"/>
  <c r="AS1413" i="12"/>
  <c r="CR1409" i="12"/>
  <c r="AT1409" i="12"/>
  <c r="AS1409" i="12"/>
  <c r="CR1405" i="12"/>
  <c r="AT1405" i="12"/>
  <c r="AS1405" i="12"/>
  <c r="CR1401" i="12"/>
  <c r="AS1401" i="12"/>
  <c r="AT1401" i="12"/>
  <c r="CR1397" i="12"/>
  <c r="AT1397" i="12"/>
  <c r="AS1397" i="12"/>
  <c r="AT1393" i="12"/>
  <c r="AS1393" i="12"/>
  <c r="CR1389" i="12"/>
  <c r="AT1389" i="12"/>
  <c r="AS1389" i="12"/>
  <c r="AT1385" i="12"/>
  <c r="AS1385" i="12"/>
  <c r="CR1382" i="12"/>
  <c r="AT1382" i="12"/>
  <c r="AS1382" i="12"/>
  <c r="CR1378" i="12"/>
  <c r="AT1378" i="12"/>
  <c r="AS1378" i="12"/>
  <c r="CR1374" i="12"/>
  <c r="AT1374" i="12"/>
  <c r="AS1374" i="12"/>
  <c r="CR1370" i="12"/>
  <c r="AS1370" i="12"/>
  <c r="AT1370" i="12"/>
  <c r="CR1366" i="12"/>
  <c r="AT1366" i="12"/>
  <c r="AS1366" i="12"/>
  <c r="CR1362" i="12"/>
  <c r="AT1362" i="12"/>
  <c r="AS1362" i="12"/>
  <c r="CR1358" i="12"/>
  <c r="AT1358" i="12"/>
  <c r="AS1358" i="12"/>
  <c r="CR1354" i="12"/>
  <c r="AT1354" i="12"/>
  <c r="AS1354" i="12"/>
  <c r="CR1351" i="12"/>
  <c r="AT1351" i="12"/>
  <c r="AS1351" i="12"/>
  <c r="CR1347" i="12"/>
  <c r="AT1347" i="12"/>
  <c r="AS1347" i="12"/>
  <c r="CR1343" i="12"/>
  <c r="AT1343" i="12"/>
  <c r="AS1343" i="12"/>
  <c r="AT1339" i="12"/>
  <c r="AS1339" i="12"/>
  <c r="CR1335" i="12"/>
  <c r="AT1335" i="12"/>
  <c r="AS1335" i="12"/>
  <c r="CR1331" i="12"/>
  <c r="AT1331" i="12"/>
  <c r="AS1331" i="12"/>
  <c r="CR1327" i="12"/>
  <c r="AT1327" i="12"/>
  <c r="AS1327" i="12"/>
  <c r="CR1323" i="12"/>
  <c r="AT1323" i="12"/>
  <c r="AS1323" i="12"/>
  <c r="CR1320" i="12"/>
  <c r="AT1320" i="12"/>
  <c r="AS1320" i="12"/>
  <c r="CR1316" i="12"/>
  <c r="AT1316" i="12"/>
  <c r="AS1316" i="12"/>
  <c r="CR1312" i="12"/>
  <c r="AT1312" i="12"/>
  <c r="AS1312" i="12"/>
  <c r="CR1308" i="12"/>
  <c r="AT1308" i="12"/>
  <c r="AS1308" i="12"/>
  <c r="CR1304" i="12"/>
  <c r="AT1304" i="12"/>
  <c r="AS1304" i="12"/>
  <c r="CR1300" i="12"/>
  <c r="AT1300" i="12"/>
  <c r="AS1300" i="12"/>
  <c r="CR1296" i="12"/>
  <c r="AT1296" i="12"/>
  <c r="AS1296" i="12"/>
  <c r="CR1292" i="12"/>
  <c r="AT1292" i="12"/>
  <c r="AS1292" i="12"/>
  <c r="CR1285" i="12"/>
  <c r="AT1285" i="12"/>
  <c r="AS1285" i="12"/>
  <c r="CR1281" i="12"/>
  <c r="AT1281" i="12"/>
  <c r="AS1281" i="12"/>
  <c r="CR1277" i="12"/>
  <c r="AT1277" i="12"/>
  <c r="AS1277" i="12"/>
  <c r="CR1273" i="12"/>
  <c r="AS1273" i="12"/>
  <c r="AT1273" i="12"/>
  <c r="CR1269" i="12"/>
  <c r="AT1269" i="12"/>
  <c r="AS1269" i="12"/>
  <c r="CR1265" i="12"/>
  <c r="AT1265" i="12"/>
  <c r="AS1265" i="12"/>
  <c r="CR1261" i="12"/>
  <c r="AT1261" i="12"/>
  <c r="AS1261" i="12"/>
  <c r="CR1257" i="12"/>
  <c r="AT1257" i="12"/>
  <c r="AS1257" i="12"/>
  <c r="CR1254" i="12"/>
  <c r="AT1254" i="12"/>
  <c r="AS1254" i="12"/>
  <c r="CR1251" i="12"/>
  <c r="AT1251" i="12"/>
  <c r="AS1251" i="12"/>
  <c r="CR1247" i="12"/>
  <c r="AT1247" i="12"/>
  <c r="AS1247" i="12"/>
  <c r="CR1244" i="12"/>
  <c r="AT1244" i="12"/>
  <c r="AS1244" i="12"/>
  <c r="CR1240" i="12"/>
  <c r="AT1240" i="12"/>
  <c r="AS1240" i="12"/>
  <c r="CR1237" i="12"/>
  <c r="AT1237" i="12"/>
  <c r="AS1237" i="12"/>
  <c r="CR1233" i="12"/>
  <c r="AT1233" i="12"/>
  <c r="AS1233" i="12"/>
  <c r="CR1226" i="12"/>
  <c r="AT1226" i="12"/>
  <c r="AS1226" i="12"/>
  <c r="CR1222" i="12"/>
  <c r="AT1222" i="12"/>
  <c r="AS1222" i="12"/>
  <c r="CR1219" i="12"/>
  <c r="AT1219" i="12"/>
  <c r="AS1219" i="12"/>
  <c r="CR1215" i="12"/>
  <c r="AT1215" i="12"/>
  <c r="AS1215" i="12"/>
  <c r="CR1212" i="12"/>
  <c r="AT1212" i="12"/>
  <c r="AS1212" i="12"/>
  <c r="CR1208" i="12"/>
  <c r="AT1208" i="12"/>
  <c r="AS1208" i="12"/>
  <c r="CR1205" i="12"/>
  <c r="AT1205" i="12"/>
  <c r="AS1205" i="12"/>
  <c r="CR1201" i="12"/>
  <c r="AT1201" i="12"/>
  <c r="AS1201" i="12"/>
  <c r="CR1194" i="12"/>
  <c r="AT1194" i="12"/>
  <c r="AS1194" i="12"/>
  <c r="CR1190" i="12"/>
  <c r="AT1190" i="12"/>
  <c r="AS1190" i="12"/>
  <c r="CR1187" i="12"/>
  <c r="AT1187" i="12"/>
  <c r="AS1187" i="12"/>
  <c r="CR1183" i="12"/>
  <c r="AT1183" i="12"/>
  <c r="AS1183" i="12"/>
  <c r="CR1180" i="12"/>
  <c r="AT1180" i="12"/>
  <c r="AS1180" i="12"/>
  <c r="CR1176" i="12"/>
  <c r="AT1176" i="12"/>
  <c r="AS1176" i="12"/>
  <c r="CR1173" i="12"/>
  <c r="AT1173" i="12"/>
  <c r="AS1173" i="12"/>
  <c r="CR1169" i="12"/>
  <c r="AT1169" i="12"/>
  <c r="AS1169" i="12"/>
  <c r="CR1162" i="12"/>
  <c r="AT1162" i="12"/>
  <c r="AS1162" i="12"/>
  <c r="CR1158" i="12"/>
  <c r="AT1158" i="12"/>
  <c r="AS1158" i="12"/>
  <c r="CR1155" i="12"/>
  <c r="AT1155" i="12"/>
  <c r="AS1155" i="12"/>
  <c r="CR1151" i="12"/>
  <c r="AT1151" i="12"/>
  <c r="AS1151" i="12"/>
  <c r="CR1148" i="12"/>
  <c r="AT1148" i="12"/>
  <c r="AS1148" i="12"/>
  <c r="CR1144" i="12"/>
  <c r="AT1144" i="12"/>
  <c r="AS1144" i="12"/>
  <c r="CR1141" i="12"/>
  <c r="AT1141" i="12"/>
  <c r="AS1141" i="12"/>
  <c r="CR1137" i="12"/>
  <c r="AT1137" i="12"/>
  <c r="AS1137" i="12"/>
  <c r="CR1130" i="12"/>
  <c r="AT1130" i="12"/>
  <c r="AS1130" i="12"/>
  <c r="CR1126" i="12"/>
  <c r="AT1126" i="12"/>
  <c r="AS1126" i="12"/>
  <c r="CR1123" i="12"/>
  <c r="AT1123" i="12"/>
  <c r="AS1123" i="12"/>
  <c r="CR1119" i="12"/>
  <c r="AT1119" i="12"/>
  <c r="AS1119" i="12"/>
  <c r="CR1116" i="12"/>
  <c r="AT1116" i="12"/>
  <c r="AS1116" i="12"/>
  <c r="CR1112" i="12"/>
  <c r="AT1112" i="12"/>
  <c r="AS1112" i="12"/>
  <c r="CR1109" i="12"/>
  <c r="AT1109" i="12"/>
  <c r="AS1109" i="12"/>
  <c r="CR1105" i="12"/>
  <c r="AT1105" i="12"/>
  <c r="AS1105" i="12"/>
  <c r="CR1098" i="12"/>
  <c r="AT1098" i="12"/>
  <c r="AS1098" i="12"/>
  <c r="CR1094" i="12"/>
  <c r="AT1094" i="12"/>
  <c r="AS1094" i="12"/>
  <c r="CR1091" i="12"/>
  <c r="AT1091" i="12"/>
  <c r="AS1091" i="12"/>
  <c r="CR1087" i="12"/>
  <c r="AT1087" i="12"/>
  <c r="AS1087" i="12"/>
  <c r="CR1084" i="12"/>
  <c r="AT1084" i="12"/>
  <c r="AS1084" i="12"/>
  <c r="CR1080" i="12"/>
  <c r="AT1080" i="12"/>
  <c r="AS1080" i="12"/>
  <c r="CR1077" i="12"/>
  <c r="AT1077" i="12"/>
  <c r="AS1077" i="12"/>
  <c r="CR1073" i="12"/>
  <c r="AT1073" i="12"/>
  <c r="AS1073" i="12"/>
  <c r="CR1066" i="12"/>
  <c r="AT1066" i="12"/>
  <c r="AS1066" i="12"/>
  <c r="CR1062" i="12"/>
  <c r="AT1062" i="12"/>
  <c r="AS1062" i="12"/>
  <c r="CR1059" i="12"/>
  <c r="AT1059" i="12"/>
  <c r="AS1059" i="12"/>
  <c r="CR1055" i="12"/>
  <c r="AT1055" i="12"/>
  <c r="AS1055" i="12"/>
  <c r="CR1052" i="12"/>
  <c r="AT1052" i="12"/>
  <c r="AS1052" i="12"/>
  <c r="CR1048" i="12"/>
  <c r="AT1048" i="12"/>
  <c r="AS1048" i="12"/>
  <c r="CR1045" i="12"/>
  <c r="AT1045" i="12"/>
  <c r="AS1045" i="12"/>
  <c r="CR1041" i="12"/>
  <c r="AT1041" i="12"/>
  <c r="AS1041" i="12"/>
  <c r="CR1034" i="12"/>
  <c r="AT1034" i="12"/>
  <c r="AS1034" i="12"/>
  <c r="CR1030" i="12"/>
  <c r="AT1030" i="12"/>
  <c r="AS1030" i="12"/>
  <c r="CR1027" i="12"/>
  <c r="AT1027" i="12"/>
  <c r="AS1027" i="12"/>
  <c r="CR1023" i="12"/>
  <c r="AT1023" i="12"/>
  <c r="AS1023" i="12"/>
  <c r="CR1020" i="12"/>
  <c r="AT1020" i="12"/>
  <c r="AS1020" i="12"/>
  <c r="CR1016" i="12"/>
  <c r="AT1016" i="12"/>
  <c r="AS1016" i="12"/>
  <c r="CR1013" i="12"/>
  <c r="AT1013" i="12"/>
  <c r="AS1013" i="12"/>
  <c r="CR1009" i="12"/>
  <c r="AT1009" i="12"/>
  <c r="AS1009" i="12"/>
  <c r="CR1002" i="12"/>
  <c r="AT1002" i="12"/>
  <c r="AS1002" i="12"/>
  <c r="CR998" i="12"/>
  <c r="AT998" i="12"/>
  <c r="AS998" i="12"/>
  <c r="CR995" i="12"/>
  <c r="AT995" i="12"/>
  <c r="AS995" i="12"/>
  <c r="CR992" i="12"/>
  <c r="AT992" i="12"/>
  <c r="AS992" i="12"/>
  <c r="CR988" i="12"/>
  <c r="AT988" i="12"/>
  <c r="AS988" i="12"/>
  <c r="CR984" i="12"/>
  <c r="AT984" i="12"/>
  <c r="AS984" i="12"/>
  <c r="CR980" i="12"/>
  <c r="AT980" i="12"/>
  <c r="AS980" i="12"/>
  <c r="CR977" i="12"/>
  <c r="AT977" i="12"/>
  <c r="AS977" i="12"/>
  <c r="CR973" i="12"/>
  <c r="AT973" i="12"/>
  <c r="AS973" i="12"/>
  <c r="CR969" i="12"/>
  <c r="AT969" i="12"/>
  <c r="AS969" i="12"/>
  <c r="CR966" i="12"/>
  <c r="AT966" i="12"/>
  <c r="AS966" i="12"/>
  <c r="AT962" i="12"/>
  <c r="AS962" i="12"/>
  <c r="CR958" i="12"/>
  <c r="AT958" i="12"/>
  <c r="AS958" i="12"/>
  <c r="CR954" i="12"/>
  <c r="AT954" i="12"/>
  <c r="AS954" i="12"/>
  <c r="CR951" i="12"/>
  <c r="AT951" i="12"/>
  <c r="AS951" i="12"/>
  <c r="CR947" i="12"/>
  <c r="AT947" i="12"/>
  <c r="AS947" i="12"/>
  <c r="CR943" i="12"/>
  <c r="AT943" i="12"/>
  <c r="AS943" i="12"/>
  <c r="CR939" i="12"/>
  <c r="AT939" i="12"/>
  <c r="AS939" i="12"/>
  <c r="CR936" i="12"/>
  <c r="AT936" i="12"/>
  <c r="AS936" i="12"/>
  <c r="CR932" i="12"/>
  <c r="AT932" i="12"/>
  <c r="AS932" i="12"/>
  <c r="CR928" i="12"/>
  <c r="AT928" i="12"/>
  <c r="AS928" i="12"/>
  <c r="CR924" i="12"/>
  <c r="AT924" i="12"/>
  <c r="AS924" i="12"/>
  <c r="CR921" i="12"/>
  <c r="AS921" i="12"/>
  <c r="AT921" i="12"/>
  <c r="CR917" i="12"/>
  <c r="AT917" i="12"/>
  <c r="AS917" i="12"/>
  <c r="CR913" i="12"/>
  <c r="AT913" i="12"/>
  <c r="AS913" i="12"/>
  <c r="CR909" i="12"/>
  <c r="AT909" i="12"/>
  <c r="AS909" i="12"/>
  <c r="CR906" i="12"/>
  <c r="AS906" i="12"/>
  <c r="AT906" i="12"/>
  <c r="AT902" i="12"/>
  <c r="AS902" i="12"/>
  <c r="CR898" i="12"/>
  <c r="AT898" i="12"/>
  <c r="AS898" i="12"/>
  <c r="CR895" i="12"/>
  <c r="AT895" i="12"/>
  <c r="AS895" i="12"/>
  <c r="CR891" i="12"/>
  <c r="AT891" i="12"/>
  <c r="AS891" i="12"/>
  <c r="CR887" i="12"/>
  <c r="AT887" i="12"/>
  <c r="AS887" i="12"/>
  <c r="CR883" i="12"/>
  <c r="AT883" i="12"/>
  <c r="AS883" i="12"/>
  <c r="CR880" i="12"/>
  <c r="AT880" i="12"/>
  <c r="AS880" i="12"/>
  <c r="CR876" i="12"/>
  <c r="AT876" i="12"/>
  <c r="AS876" i="12"/>
  <c r="CR872" i="12"/>
  <c r="AT872" i="12"/>
  <c r="AS872" i="12"/>
  <c r="CR868" i="12"/>
  <c r="AT868" i="12"/>
  <c r="AS868" i="12"/>
  <c r="CR865" i="12"/>
  <c r="AT865" i="12"/>
  <c r="AS865" i="12"/>
  <c r="CR861" i="12"/>
  <c r="AT861" i="12"/>
  <c r="AS861" i="12"/>
  <c r="CR857" i="12"/>
  <c r="AS857" i="12"/>
  <c r="AT857" i="12"/>
  <c r="CR853" i="12"/>
  <c r="AT853" i="12"/>
  <c r="AS853" i="12"/>
  <c r="CR850" i="12"/>
  <c r="AT850" i="12"/>
  <c r="AS850" i="12"/>
  <c r="CR846" i="12"/>
  <c r="AT846" i="12"/>
  <c r="AS846" i="12"/>
  <c r="CR842" i="12"/>
  <c r="AS842" i="12"/>
  <c r="AT842" i="12"/>
  <c r="CR839" i="12"/>
  <c r="AT839" i="12"/>
  <c r="AS839" i="12"/>
  <c r="CR835" i="12"/>
  <c r="AT835" i="12"/>
  <c r="AS835" i="12"/>
  <c r="CR831" i="12"/>
  <c r="AT831" i="12"/>
  <c r="AS831" i="12"/>
  <c r="CR827" i="12"/>
  <c r="AT827" i="12"/>
  <c r="AS827" i="12"/>
  <c r="CR824" i="12"/>
  <c r="AT824" i="12"/>
  <c r="AS824" i="12"/>
  <c r="CR820" i="12"/>
  <c r="AT820" i="12"/>
  <c r="AS820" i="12"/>
  <c r="CR816" i="12"/>
  <c r="AT816" i="12"/>
  <c r="AS816" i="12"/>
  <c r="CR812" i="12"/>
  <c r="AT812" i="12"/>
  <c r="AS812" i="12"/>
  <c r="CR809" i="12"/>
  <c r="AS809" i="12"/>
  <c r="AT809" i="12"/>
  <c r="CR805" i="12"/>
  <c r="AT805" i="12"/>
  <c r="AS805" i="12"/>
  <c r="CR801" i="12"/>
  <c r="AT801" i="12"/>
  <c r="AS801" i="12"/>
  <c r="CR797" i="12"/>
  <c r="AT797" i="12"/>
  <c r="AS797" i="12"/>
  <c r="CR794" i="12"/>
  <c r="AS794" i="12"/>
  <c r="AT794" i="12"/>
  <c r="CR790" i="12"/>
  <c r="AT790" i="12"/>
  <c r="AS790" i="12"/>
  <c r="CR786" i="12"/>
  <c r="AT786" i="12"/>
  <c r="AS786" i="12"/>
  <c r="CR782" i="12"/>
  <c r="AT782" i="12"/>
  <c r="AS782" i="12"/>
  <c r="CR779" i="12"/>
  <c r="AT779" i="12"/>
  <c r="AS779" i="12"/>
  <c r="CR775" i="12"/>
  <c r="AT775" i="12"/>
  <c r="AS775" i="12"/>
  <c r="CR771" i="12"/>
  <c r="AT771" i="12"/>
  <c r="AS771" i="12"/>
  <c r="CR768" i="12"/>
  <c r="AT768" i="12"/>
  <c r="AS768" i="12"/>
  <c r="CR764" i="12"/>
  <c r="AT764" i="12"/>
  <c r="AS764" i="12"/>
  <c r="CR760" i="12"/>
  <c r="AT760" i="12"/>
  <c r="AS760" i="12"/>
  <c r="CR756" i="12"/>
  <c r="AT756" i="12"/>
  <c r="AS756" i="12"/>
  <c r="CR749" i="12"/>
  <c r="AT749" i="12"/>
  <c r="AS749" i="12"/>
  <c r="CR745" i="12"/>
  <c r="AS745" i="12"/>
  <c r="AT745" i="12"/>
  <c r="CR741" i="12"/>
  <c r="AT741" i="12"/>
  <c r="AS741" i="12"/>
  <c r="CR738" i="12"/>
  <c r="AT738" i="12"/>
  <c r="AS738" i="12"/>
  <c r="CR734" i="12"/>
  <c r="AT734" i="12"/>
  <c r="AS734" i="12"/>
  <c r="CR730" i="12"/>
  <c r="AS730" i="12"/>
  <c r="AT730" i="12"/>
  <c r="CR726" i="12"/>
  <c r="AT726" i="12"/>
  <c r="AS726" i="12"/>
  <c r="CR719" i="12"/>
  <c r="AT719" i="12"/>
  <c r="AS719" i="12"/>
  <c r="CR715" i="12"/>
  <c r="AT715" i="12"/>
  <c r="AS715" i="12"/>
  <c r="CR712" i="12"/>
  <c r="AT712" i="12"/>
  <c r="AS712" i="12"/>
  <c r="CR708" i="12"/>
  <c r="AT708" i="12"/>
  <c r="AS708" i="12"/>
  <c r="CR704" i="12"/>
  <c r="AT704" i="12"/>
  <c r="AS704" i="12"/>
  <c r="CR700" i="12"/>
  <c r="AT700" i="12"/>
  <c r="AS700" i="12"/>
  <c r="CR693" i="12"/>
  <c r="AT693" i="12"/>
  <c r="AS693" i="12"/>
  <c r="CR689" i="12"/>
  <c r="AT689" i="12"/>
  <c r="AS689" i="12"/>
  <c r="CR685" i="12"/>
  <c r="AT685" i="12"/>
  <c r="AS685" i="12"/>
  <c r="CR682" i="12"/>
  <c r="AS682" i="12"/>
  <c r="AT682" i="12"/>
  <c r="CR678" i="12"/>
  <c r="AT678" i="12"/>
  <c r="AS678" i="12"/>
  <c r="CR674" i="12"/>
  <c r="AT674" i="12"/>
  <c r="AS674" i="12"/>
  <c r="CR670" i="12"/>
  <c r="AT670" i="12"/>
  <c r="AS670" i="12"/>
  <c r="CR663" i="12"/>
  <c r="AT663" i="12"/>
  <c r="AS663" i="12"/>
  <c r="CR659" i="12"/>
  <c r="AT659" i="12"/>
  <c r="AS659" i="12"/>
  <c r="CR655" i="12"/>
  <c r="AT655" i="12"/>
  <c r="AS655" i="12"/>
  <c r="CR648" i="12"/>
  <c r="AT648" i="12"/>
  <c r="AS648" i="12"/>
  <c r="CR644" i="12"/>
  <c r="AT644" i="12"/>
  <c r="AS644" i="12"/>
  <c r="CR641" i="12"/>
  <c r="AT641" i="12"/>
  <c r="AS641" i="12"/>
  <c r="CR637" i="12"/>
  <c r="AT637" i="12"/>
  <c r="AS637" i="12"/>
  <c r="CR634" i="12"/>
  <c r="AS634" i="12"/>
  <c r="AT634" i="12"/>
  <c r="CR630" i="12"/>
  <c r="AT630" i="12"/>
  <c r="AS630" i="12"/>
  <c r="CR627" i="12"/>
  <c r="AT627" i="12"/>
  <c r="AS627" i="12"/>
  <c r="CR623" i="12"/>
  <c r="AT623" i="12"/>
  <c r="AS623" i="12"/>
  <c r="CR616" i="12"/>
  <c r="AT616" i="12"/>
  <c r="AS616" i="12"/>
  <c r="CR612" i="12"/>
  <c r="AT612" i="12"/>
  <c r="AS612" i="12"/>
  <c r="CR609" i="12"/>
  <c r="AT609" i="12"/>
  <c r="AS609" i="12"/>
  <c r="CR605" i="12"/>
  <c r="AT605" i="12"/>
  <c r="AS605" i="12"/>
  <c r="CR602" i="12"/>
  <c r="AS602" i="12"/>
  <c r="AT602" i="12"/>
  <c r="CR598" i="12"/>
  <c r="AT598" i="12"/>
  <c r="AS598" i="12"/>
  <c r="CR595" i="12"/>
  <c r="AT595" i="12"/>
  <c r="AS595" i="12"/>
  <c r="CR591" i="12"/>
  <c r="AT591" i="12"/>
  <c r="AS591" i="12"/>
  <c r="AT584" i="12"/>
  <c r="AS584" i="12"/>
  <c r="CR580" i="12"/>
  <c r="AT580" i="12"/>
  <c r="AS580" i="12"/>
  <c r="CR577" i="12"/>
  <c r="AT577" i="12"/>
  <c r="AS577" i="12"/>
  <c r="CR573" i="12"/>
  <c r="AT573" i="12"/>
  <c r="AS573" i="12"/>
  <c r="CR570" i="12"/>
  <c r="AS570" i="12"/>
  <c r="AT570" i="12"/>
  <c r="CR566" i="12"/>
  <c r="AT566" i="12"/>
  <c r="AS566" i="12"/>
  <c r="CR563" i="12"/>
  <c r="AT563" i="12"/>
  <c r="AS563" i="12"/>
  <c r="CR559" i="12"/>
  <c r="AT559" i="12"/>
  <c r="AS559" i="12"/>
  <c r="CR552" i="12"/>
  <c r="AT552" i="12"/>
  <c r="AS552" i="12"/>
  <c r="CR548" i="12"/>
  <c r="AT548" i="12"/>
  <c r="AS548" i="12"/>
  <c r="CR545" i="12"/>
  <c r="AT545" i="12"/>
  <c r="AS545" i="12"/>
  <c r="CR541" i="12"/>
  <c r="AT541" i="12"/>
  <c r="AS541" i="12"/>
  <c r="CR538" i="12"/>
  <c r="AT538" i="12"/>
  <c r="AS538" i="12"/>
  <c r="CR534" i="12"/>
  <c r="AS534" i="12"/>
  <c r="AT534" i="12"/>
  <c r="CR531" i="12"/>
  <c r="AT531" i="12"/>
  <c r="AS531" i="12"/>
  <c r="CR527" i="12"/>
  <c r="AT527" i="12"/>
  <c r="AS527" i="12"/>
  <c r="CR520" i="12"/>
  <c r="AT520" i="12"/>
  <c r="AS520" i="12"/>
  <c r="CR516" i="12"/>
  <c r="AT516" i="12"/>
  <c r="AS516" i="12"/>
  <c r="CR513" i="12"/>
  <c r="AT513" i="12"/>
  <c r="AS513" i="12"/>
  <c r="CR509" i="12"/>
  <c r="AT509" i="12"/>
  <c r="AS509" i="12"/>
  <c r="CR506" i="12"/>
  <c r="AT506" i="12"/>
  <c r="AS506" i="12"/>
  <c r="CR502" i="12"/>
  <c r="AT502" i="12"/>
  <c r="AS502" i="12"/>
  <c r="CR499" i="12"/>
  <c r="AT499" i="12"/>
  <c r="AS499" i="12"/>
  <c r="CR495" i="12"/>
  <c r="AT495" i="12"/>
  <c r="AS495" i="12"/>
  <c r="CR488" i="12"/>
  <c r="AT488" i="12"/>
  <c r="AS488" i="12"/>
  <c r="CR484" i="12"/>
  <c r="AT484" i="12"/>
  <c r="AS484" i="12"/>
  <c r="CR481" i="12"/>
  <c r="AT481" i="12"/>
  <c r="AS481" i="12"/>
  <c r="CR477" i="12"/>
  <c r="AT477" i="12"/>
  <c r="AS477" i="12"/>
  <c r="CR474" i="12"/>
  <c r="AT474" i="12"/>
  <c r="AS474" i="12"/>
  <c r="CR470" i="12"/>
  <c r="AT470" i="12"/>
  <c r="AS470" i="12"/>
  <c r="CR467" i="12"/>
  <c r="AT467" i="12"/>
  <c r="AS467" i="12"/>
  <c r="CR463" i="12"/>
  <c r="AT463" i="12"/>
  <c r="AS463" i="12"/>
  <c r="CR456" i="12"/>
  <c r="AT456" i="12"/>
  <c r="AS456" i="12"/>
  <c r="CR452" i="12"/>
  <c r="AT452" i="12"/>
  <c r="AS452" i="12"/>
  <c r="CR449" i="12"/>
  <c r="AS449" i="12"/>
  <c r="AT449" i="12"/>
  <c r="CR445" i="12"/>
  <c r="AT445" i="12"/>
  <c r="AS445" i="12"/>
  <c r="CR442" i="12"/>
  <c r="AT442" i="12"/>
  <c r="AS442" i="12"/>
  <c r="CR438" i="12"/>
  <c r="AT438" i="12"/>
  <c r="AS438" i="12"/>
  <c r="CR435" i="12"/>
  <c r="AT435" i="12"/>
  <c r="AS435" i="12"/>
  <c r="CR431" i="12"/>
  <c r="AT431" i="12"/>
  <c r="AS431" i="12"/>
  <c r="CR424" i="12"/>
  <c r="AT424" i="12"/>
  <c r="AS424" i="12"/>
  <c r="CR420" i="12"/>
  <c r="AT420" i="12"/>
  <c r="AS420" i="12"/>
  <c r="CR417" i="12"/>
  <c r="AT417" i="12"/>
  <c r="AS417" i="12"/>
  <c r="CR413" i="12"/>
  <c r="AT413" i="12"/>
  <c r="AS413" i="12"/>
  <c r="CR410" i="12"/>
  <c r="AT410" i="12"/>
  <c r="AS410" i="12"/>
  <c r="CR406" i="12"/>
  <c r="AT406" i="12"/>
  <c r="AS406" i="12"/>
  <c r="CR403" i="12"/>
  <c r="AT403" i="12"/>
  <c r="AS403" i="12"/>
  <c r="CR399" i="12"/>
  <c r="AT399" i="12"/>
  <c r="AS399" i="12"/>
  <c r="CR392" i="12"/>
  <c r="AT392" i="12"/>
  <c r="AS392" i="12"/>
  <c r="CR388" i="12"/>
  <c r="AT388" i="12"/>
  <c r="AS388" i="12"/>
  <c r="CR385" i="12"/>
  <c r="AT385" i="12"/>
  <c r="AS385" i="12"/>
  <c r="CR381" i="12"/>
  <c r="AT381" i="12"/>
  <c r="AS381" i="12"/>
  <c r="CR378" i="12"/>
  <c r="AT378" i="12"/>
  <c r="AS378" i="12"/>
  <c r="CR374" i="12"/>
  <c r="AT374" i="12"/>
  <c r="AS374" i="12"/>
  <c r="CR371" i="12"/>
  <c r="AT371" i="12"/>
  <c r="AS371" i="12"/>
  <c r="CR367" i="12"/>
  <c r="AT367" i="12"/>
  <c r="AS367" i="12"/>
  <c r="CR360" i="12"/>
  <c r="AT360" i="12"/>
  <c r="AS360" i="12"/>
  <c r="CR356" i="12"/>
  <c r="AT356" i="12"/>
  <c r="AS356" i="12"/>
  <c r="CR353" i="12"/>
  <c r="AT353" i="12"/>
  <c r="AS353" i="12"/>
  <c r="CR349" i="12"/>
  <c r="AT349" i="12"/>
  <c r="AS349" i="12"/>
  <c r="CR346" i="12"/>
  <c r="AT346" i="12"/>
  <c r="AS346" i="12"/>
  <c r="CR342" i="12"/>
  <c r="AT342" i="12"/>
  <c r="AS342" i="12"/>
  <c r="CR339" i="12"/>
  <c r="AT339" i="12"/>
  <c r="AS339" i="12"/>
  <c r="CR335" i="12"/>
  <c r="AT335" i="12"/>
  <c r="AS335" i="12"/>
  <c r="CR328" i="12"/>
  <c r="AT328" i="12"/>
  <c r="AS328" i="12"/>
  <c r="CR324" i="12"/>
  <c r="AT324" i="12"/>
  <c r="AS324" i="12"/>
  <c r="CR321" i="12"/>
  <c r="AS321" i="12"/>
  <c r="AT321" i="12"/>
  <c r="CR317" i="12"/>
  <c r="AT317" i="12"/>
  <c r="AS317" i="12"/>
  <c r="CR313" i="12"/>
  <c r="AT313" i="12"/>
  <c r="AS313" i="12"/>
  <c r="CR309" i="12"/>
  <c r="AT309" i="12"/>
  <c r="AS309" i="12"/>
  <c r="CR305" i="12"/>
  <c r="AT305" i="12"/>
  <c r="AS305" i="12"/>
  <c r="CR302" i="12"/>
  <c r="AT302" i="12"/>
  <c r="AS302" i="12"/>
  <c r="CR298" i="12"/>
  <c r="AT298" i="12"/>
  <c r="AS298" i="12"/>
  <c r="CR295" i="12"/>
  <c r="AT295" i="12"/>
  <c r="AS295" i="12"/>
  <c r="CR291" i="12"/>
  <c r="AT291" i="12"/>
  <c r="AS291" i="12"/>
  <c r="CR288" i="12"/>
  <c r="AT288" i="12"/>
  <c r="AS288" i="12"/>
  <c r="CR284" i="12"/>
  <c r="AT284" i="12"/>
  <c r="AS284" i="12"/>
  <c r="CR277" i="12"/>
  <c r="AT277" i="12"/>
  <c r="AS277" i="12"/>
  <c r="CR273" i="12"/>
  <c r="AT273" i="12"/>
  <c r="AS273" i="12"/>
  <c r="CR270" i="12"/>
  <c r="AT270" i="12"/>
  <c r="AS270" i="12"/>
  <c r="CR266" i="12"/>
  <c r="AT266" i="12"/>
  <c r="AS266" i="12"/>
  <c r="CR263" i="12"/>
  <c r="AT263" i="12"/>
  <c r="AS263" i="12"/>
  <c r="CR259" i="12"/>
  <c r="AT259" i="12"/>
  <c r="AS259" i="12"/>
  <c r="CR256" i="12"/>
  <c r="AT256" i="12"/>
  <c r="AS256" i="12"/>
  <c r="CR252" i="12"/>
  <c r="AT252" i="12"/>
  <c r="AS252" i="12"/>
  <c r="CR245" i="12"/>
  <c r="AT245" i="12"/>
  <c r="AS245" i="12"/>
  <c r="CR241" i="12"/>
  <c r="AT241" i="12"/>
  <c r="AS241" i="12"/>
  <c r="CR238" i="12"/>
  <c r="AT238" i="12"/>
  <c r="AS238" i="12"/>
  <c r="CR234" i="12"/>
  <c r="AT234" i="12"/>
  <c r="AS234" i="12"/>
  <c r="CR231" i="12"/>
  <c r="AT231" i="12"/>
  <c r="AS231" i="12"/>
  <c r="CR227" i="12"/>
  <c r="AT227" i="12"/>
  <c r="AS227" i="12"/>
  <c r="CR224" i="12"/>
  <c r="AT224" i="12"/>
  <c r="AS224" i="12"/>
  <c r="CR220" i="12"/>
  <c r="AT220" i="12"/>
  <c r="AS220" i="12"/>
  <c r="CR213" i="12"/>
  <c r="AT213" i="12"/>
  <c r="AS213" i="12"/>
  <c r="CR209" i="12"/>
  <c r="AT209" i="12"/>
  <c r="AS209" i="12"/>
  <c r="CR206" i="12"/>
  <c r="AT206" i="12"/>
  <c r="AS206" i="12"/>
  <c r="CR202" i="12"/>
  <c r="AT202" i="12"/>
  <c r="AS202" i="12"/>
  <c r="CR199" i="12"/>
  <c r="AT199" i="12"/>
  <c r="AS199" i="12"/>
  <c r="CR195" i="12"/>
  <c r="AT195" i="12"/>
  <c r="AS195" i="12"/>
  <c r="CR192" i="12"/>
  <c r="AT192" i="12"/>
  <c r="AS192" i="12"/>
  <c r="CR188" i="12"/>
  <c r="AT188" i="12"/>
  <c r="AS188" i="12"/>
  <c r="CR178" i="12"/>
  <c r="AT178" i="12"/>
  <c r="AS178" i="12"/>
  <c r="CR174" i="12"/>
  <c r="AT174" i="12"/>
  <c r="AS174" i="12"/>
  <c r="CR170" i="12"/>
  <c r="AT170" i="12"/>
  <c r="AS170" i="12"/>
  <c r="CR166" i="12"/>
  <c r="AT166" i="12"/>
  <c r="AS166" i="12"/>
  <c r="CR163" i="12"/>
  <c r="AT163" i="12"/>
  <c r="AS163" i="12"/>
  <c r="CR159" i="12"/>
  <c r="AT159" i="12"/>
  <c r="AS159" i="12"/>
  <c r="CR155" i="12"/>
  <c r="AT155" i="12"/>
  <c r="AS155" i="12"/>
  <c r="CR151" i="12"/>
  <c r="AT151" i="12"/>
  <c r="AS151" i="12"/>
  <c r="CR147" i="12"/>
  <c r="AT147" i="12"/>
  <c r="AS147" i="12"/>
  <c r="CR143" i="12"/>
  <c r="AT143" i="12"/>
  <c r="AS143" i="12"/>
  <c r="CR136" i="12"/>
  <c r="AT136" i="12"/>
  <c r="AS136" i="12"/>
  <c r="CR132" i="12"/>
  <c r="AT132" i="12"/>
  <c r="AS132" i="12"/>
  <c r="CR128" i="12"/>
  <c r="AT128" i="12"/>
  <c r="AS128" i="12"/>
  <c r="CR124" i="12"/>
  <c r="AT124" i="12"/>
  <c r="AS124" i="12"/>
  <c r="CR120" i="12"/>
  <c r="AT120" i="12"/>
  <c r="AS120" i="12"/>
  <c r="CR117" i="12"/>
  <c r="AT117" i="12"/>
  <c r="AS117" i="12"/>
  <c r="CR113" i="12"/>
  <c r="AT113" i="12"/>
  <c r="AS113" i="12"/>
  <c r="CR109" i="12"/>
  <c r="AS109" i="12"/>
  <c r="AT109" i="12"/>
  <c r="CR105" i="12"/>
  <c r="AT105" i="12"/>
  <c r="AS105" i="12"/>
  <c r="CR101" i="12"/>
  <c r="AT101" i="12"/>
  <c r="AS101" i="12"/>
  <c r="CR98" i="12"/>
  <c r="AT98" i="12"/>
  <c r="AS98" i="12"/>
  <c r="CR94" i="12"/>
  <c r="AT94" i="12"/>
  <c r="AS94" i="12"/>
  <c r="CR90" i="12"/>
  <c r="AT90" i="12"/>
  <c r="AS90" i="12"/>
  <c r="CR86" i="12"/>
  <c r="AT86" i="12"/>
  <c r="AS86" i="12"/>
  <c r="CR82" i="12"/>
  <c r="AT82" i="12"/>
  <c r="AS82" i="12"/>
  <c r="CR78" i="12"/>
  <c r="AT78" i="12"/>
  <c r="AS78" i="12"/>
  <c r="CR75" i="12"/>
  <c r="AT75" i="12"/>
  <c r="AS75" i="12"/>
  <c r="CR71" i="12"/>
  <c r="AT71" i="12"/>
  <c r="AS71" i="12"/>
  <c r="CR67" i="12"/>
  <c r="AT67" i="12"/>
  <c r="AS67" i="12"/>
  <c r="CR63" i="12"/>
  <c r="AT63" i="12"/>
  <c r="AS63" i="12"/>
  <c r="CR59" i="12"/>
  <c r="AT59" i="12"/>
  <c r="AS59" i="12"/>
  <c r="CR55" i="12"/>
  <c r="AT55" i="12"/>
  <c r="AS55" i="12"/>
  <c r="CR52" i="12"/>
  <c r="AT52" i="12"/>
  <c r="AS52" i="12"/>
  <c r="CR48" i="12"/>
  <c r="AT48" i="12"/>
  <c r="AS48" i="12"/>
  <c r="CR44" i="12"/>
  <c r="AT44" i="12"/>
  <c r="AS44" i="12"/>
  <c r="CR40" i="12"/>
  <c r="AT40" i="12"/>
  <c r="CR36" i="12"/>
  <c r="AT36" i="12"/>
  <c r="CR33" i="12"/>
  <c r="AT33" i="12"/>
  <c r="CR29" i="12"/>
  <c r="AT29" i="12"/>
  <c r="CR26" i="12"/>
  <c r="AT26" i="12"/>
  <c r="CR22" i="12"/>
  <c r="AT22" i="12"/>
  <c r="CR18" i="12"/>
  <c r="AT18" i="12"/>
  <c r="AT14" i="12"/>
  <c r="CL2010" i="12"/>
  <c r="CL2002" i="12"/>
  <c r="CL1996" i="12"/>
  <c r="CR1990" i="12"/>
  <c r="CL1982" i="12"/>
  <c r="CR1970" i="12"/>
  <c r="CL1966" i="12"/>
  <c r="CL1960" i="12"/>
  <c r="CL1959" i="12"/>
  <c r="CL1952" i="12"/>
  <c r="CL1946" i="12"/>
  <c r="CL1924" i="12"/>
  <c r="CL1923" i="12"/>
  <c r="CL1916" i="12"/>
  <c r="CL1910" i="12"/>
  <c r="CL1909" i="12"/>
  <c r="CL1902" i="12"/>
  <c r="CR1896" i="12"/>
  <c r="CL1894" i="12"/>
  <c r="CR1890" i="12"/>
  <c r="CL1880" i="12"/>
  <c r="CR1876" i="12"/>
  <c r="CL1860" i="12"/>
  <c r="CL1859" i="12"/>
  <c r="CR1856" i="12"/>
  <c r="CL1852" i="12"/>
  <c r="CL1846" i="12"/>
  <c r="CL1845" i="12"/>
  <c r="CL1838" i="12"/>
  <c r="CR1832" i="12"/>
  <c r="CL1830" i="12"/>
  <c r="CR1826" i="12"/>
  <c r="CL1816" i="12"/>
  <c r="CR1812" i="12"/>
  <c r="CL1796" i="12"/>
  <c r="CL1795" i="12"/>
  <c r="CL1788" i="12"/>
  <c r="CL1782" i="12"/>
  <c r="CL1781" i="12"/>
  <c r="CL1774" i="12"/>
  <c r="CR1768" i="12"/>
  <c r="CL1766" i="12"/>
  <c r="CR1762" i="12"/>
  <c r="CL1752" i="12"/>
  <c r="CR1748" i="12"/>
  <c r="CL1732" i="12"/>
  <c r="CL1731" i="12"/>
  <c r="CR1728" i="12"/>
  <c r="CL1724" i="12"/>
  <c r="CL1718" i="12"/>
  <c r="CL1717" i="12"/>
  <c r="CL1716" i="12"/>
  <c r="CL1704" i="12"/>
  <c r="CR1700" i="12"/>
  <c r="CL1696" i="12"/>
  <c r="CL1686" i="12"/>
  <c r="CL1680" i="12"/>
  <c r="CL1679" i="12"/>
  <c r="CL1666" i="12"/>
  <c r="CL1665" i="12"/>
  <c r="CL1664" i="12"/>
  <c r="CL1652" i="12"/>
  <c r="CL1628" i="12"/>
  <c r="CL1627" i="12"/>
  <c r="CL1626" i="12"/>
  <c r="CL1616" i="12"/>
  <c r="CL1615" i="12"/>
  <c r="CL1614" i="12"/>
  <c r="CL1598" i="12"/>
  <c r="CL1597" i="12"/>
  <c r="CL1592" i="12"/>
  <c r="CL1591" i="12"/>
  <c r="CL1590" i="12"/>
  <c r="CL1578" i="12"/>
  <c r="CL1572" i="12"/>
  <c r="CL1562" i="12"/>
  <c r="CL1544" i="12"/>
  <c r="CL1538" i="12"/>
  <c r="CL1528" i="12"/>
  <c r="CL1522" i="12"/>
  <c r="CL1510" i="12"/>
  <c r="CL1502" i="12"/>
  <c r="CL1501" i="12"/>
  <c r="CL1500" i="12"/>
  <c r="CL1492" i="12"/>
  <c r="CR1486" i="12"/>
  <c r="CL1484" i="12"/>
  <c r="CL1474" i="12"/>
  <c r="CL1460" i="12"/>
  <c r="CL1459" i="12"/>
  <c r="CL1458" i="12"/>
  <c r="CL1450" i="12"/>
  <c r="CL1442" i="12"/>
  <c r="CL1441" i="12"/>
  <c r="CL1440" i="12"/>
  <c r="CL1430" i="12"/>
  <c r="CL1424" i="12"/>
  <c r="CL1423" i="12"/>
  <c r="CL1403" i="12"/>
  <c r="CL1402" i="12"/>
  <c r="CL1401" i="12"/>
  <c r="CL1400" i="12"/>
  <c r="CR1393" i="12"/>
  <c r="CL1390" i="12"/>
  <c r="CR1385" i="12"/>
  <c r="CL1380" i="12"/>
  <c r="CL1366" i="12"/>
  <c r="CL1358" i="12"/>
  <c r="CL1357" i="12"/>
  <c r="CL1356" i="12"/>
  <c r="CL1355" i="12"/>
  <c r="CL1354" i="12"/>
  <c r="CL1353" i="12"/>
  <c r="CL1352" i="12"/>
  <c r="CL1334" i="12"/>
  <c r="CL1333" i="12"/>
  <c r="CL1321" i="12"/>
  <c r="CL1320" i="12"/>
  <c r="CR1314" i="12"/>
  <c r="CL1310" i="12"/>
  <c r="CL1309" i="12"/>
  <c r="CL1308" i="12"/>
  <c r="CL1284" i="12"/>
  <c r="CL1283" i="12"/>
  <c r="CL1272" i="12"/>
  <c r="CL1262" i="12"/>
  <c r="CL1252" i="12"/>
  <c r="CL1251" i="12"/>
  <c r="CL1250" i="12"/>
  <c r="CL1242" i="12"/>
  <c r="CR1238" i="12"/>
  <c r="CL1236" i="12"/>
  <c r="CL1228" i="12"/>
  <c r="CL1216" i="12"/>
  <c r="CL1202" i="12"/>
  <c r="CL1190" i="12"/>
  <c r="CL1174" i="12"/>
  <c r="CL1162" i="12"/>
  <c r="CL1161" i="12"/>
  <c r="CL1160" i="12"/>
  <c r="CL1159" i="12"/>
  <c r="CL1158" i="12"/>
  <c r="CL1144" i="12"/>
  <c r="CL1136" i="12"/>
  <c r="CL1135" i="12"/>
  <c r="CL1120" i="12"/>
  <c r="CL1112" i="12"/>
  <c r="CL1106" i="12"/>
  <c r="CL1098" i="12"/>
  <c r="CL1097" i="12"/>
  <c r="CL1096" i="12"/>
  <c r="CL1078" i="12"/>
  <c r="CL1077" i="12"/>
  <c r="CL1076" i="12"/>
  <c r="CL1075" i="12"/>
  <c r="CL1074" i="12"/>
  <c r="CL1060" i="12"/>
  <c r="CL1059" i="12"/>
  <c r="CL1058" i="12"/>
  <c r="CL1057" i="12"/>
  <c r="CL1056" i="12"/>
  <c r="CL1044" i="12"/>
  <c r="CL1043" i="12"/>
  <c r="CL1042" i="12"/>
  <c r="CL1030" i="12"/>
  <c r="CL1016" i="12"/>
  <c r="CL1008" i="12"/>
  <c r="CL1007" i="12"/>
  <c r="CL1006" i="12"/>
  <c r="CL992" i="12"/>
  <c r="CL980" i="12"/>
  <c r="CL979" i="12"/>
  <c r="CL978" i="12"/>
  <c r="CL964" i="12"/>
  <c r="CL950" i="12"/>
  <c r="CL949" i="12"/>
  <c r="CL948" i="12"/>
  <c r="CL938" i="12"/>
  <c r="CL937" i="12"/>
  <c r="CL936" i="12"/>
  <c r="CL926" i="12"/>
  <c r="CL908" i="12"/>
  <c r="CL907" i="12"/>
  <c r="CL906" i="12"/>
  <c r="CL886" i="12"/>
  <c r="CL885" i="12"/>
  <c r="CL884" i="12"/>
  <c r="CL883" i="12"/>
  <c r="CL882" i="12"/>
  <c r="CL864" i="12"/>
  <c r="CL854" i="12"/>
  <c r="CL853" i="12"/>
  <c r="CL852" i="12"/>
  <c r="CL851" i="12"/>
  <c r="CL850" i="12"/>
  <c r="CL832" i="12"/>
  <c r="CL831" i="12"/>
  <c r="CL830" i="12"/>
  <c r="CL829" i="12"/>
  <c r="CL828" i="12"/>
  <c r="CL827" i="12"/>
  <c r="CL826" i="12"/>
  <c r="CL808" i="12"/>
  <c r="CL807" i="12"/>
  <c r="CL806" i="12"/>
  <c r="CL805" i="12"/>
  <c r="CL804" i="12"/>
  <c r="CL803" i="12"/>
  <c r="CL802" i="12"/>
  <c r="CL790" i="12"/>
  <c r="CL789" i="12"/>
  <c r="CL788" i="12"/>
  <c r="CL787" i="12"/>
  <c r="CL786" i="12"/>
  <c r="CL785" i="12"/>
  <c r="CL784" i="12"/>
  <c r="CL783" i="12"/>
  <c r="CL782" i="12"/>
  <c r="CL760" i="12"/>
  <c r="CL748" i="12"/>
  <c r="CL747" i="12"/>
  <c r="CL746" i="12"/>
  <c r="CL745" i="12"/>
  <c r="CL744" i="12"/>
  <c r="CL728" i="12"/>
  <c r="CL727" i="12"/>
  <c r="CL726" i="12"/>
  <c r="CL710" i="12"/>
  <c r="CL709" i="12"/>
  <c r="CL708" i="12"/>
  <c r="CL707" i="12"/>
  <c r="CL706" i="12"/>
  <c r="CL696" i="12"/>
  <c r="CL695" i="12"/>
  <c r="CL694" i="12"/>
  <c r="CL693" i="12"/>
  <c r="CL692" i="12"/>
  <c r="CL691" i="12"/>
  <c r="CL690" i="12"/>
  <c r="CL672" i="12"/>
  <c r="CL671" i="12"/>
  <c r="CL670" i="12"/>
  <c r="CL660" i="12"/>
  <c r="CL659" i="12"/>
  <c r="CL658" i="12"/>
  <c r="CL632" i="12"/>
  <c r="CL631" i="12"/>
  <c r="CL630" i="12"/>
  <c r="CL616" i="12"/>
  <c r="CL596" i="12"/>
  <c r="CL595" i="12"/>
  <c r="CL594" i="12"/>
  <c r="CL564" i="12"/>
  <c r="CL563" i="12"/>
  <c r="CL562" i="12"/>
  <c r="CL530" i="12"/>
  <c r="CL496" i="12"/>
  <c r="CL495" i="12"/>
  <c r="CL494" i="12"/>
  <c r="CL493" i="12"/>
  <c r="CL492" i="12"/>
  <c r="CL491" i="12"/>
  <c r="CL490" i="12"/>
  <c r="CL476" i="12"/>
  <c r="CL475" i="12"/>
  <c r="CL474" i="12"/>
  <c r="CL456" i="12"/>
  <c r="CL440" i="12"/>
  <c r="CL439" i="12"/>
  <c r="CL438" i="12"/>
  <c r="CL437" i="12"/>
  <c r="CL436" i="12"/>
  <c r="CL435" i="12"/>
  <c r="CL434" i="12"/>
  <c r="CL433" i="12"/>
  <c r="CL432" i="12"/>
  <c r="CL412" i="12"/>
  <c r="CL411" i="12"/>
  <c r="CL410" i="12"/>
  <c r="CL409" i="12"/>
  <c r="CL408" i="12"/>
  <c r="CL407" i="12"/>
  <c r="CL406" i="12"/>
  <c r="CL405" i="12"/>
  <c r="CL404" i="12"/>
  <c r="CL403" i="12"/>
  <c r="CL402" i="12"/>
  <c r="CL388" i="12"/>
  <c r="CL387" i="12"/>
  <c r="CL386" i="12"/>
  <c r="CL360" i="12"/>
  <c r="CL359" i="12"/>
  <c r="CL358" i="12"/>
  <c r="CL331" i="12"/>
  <c r="CL299" i="12"/>
  <c r="CL298" i="12"/>
  <c r="CL297" i="12"/>
  <c r="CL265" i="12"/>
  <c r="CL264" i="12"/>
  <c r="CL263" i="12"/>
  <c r="CL241" i="12"/>
  <c r="CL240" i="12"/>
  <c r="CL239" i="12"/>
  <c r="CL217" i="12"/>
  <c r="CL216" i="12"/>
  <c r="CL215" i="12"/>
  <c r="CL214" i="12"/>
  <c r="CL213" i="12"/>
  <c r="CL187" i="12"/>
  <c r="CL186" i="12"/>
  <c r="CL185" i="12"/>
  <c r="CL167" i="12"/>
  <c r="CL166" i="12"/>
  <c r="CL165" i="12"/>
  <c r="CL164" i="12"/>
  <c r="CL163" i="12"/>
  <c r="CL162" i="12"/>
  <c r="CL161" i="12"/>
  <c r="CL139" i="12"/>
  <c r="CL138" i="12"/>
  <c r="CL137" i="12"/>
  <c r="CL117" i="12"/>
  <c r="CL116" i="12"/>
  <c r="CL115" i="12"/>
  <c r="CL114" i="12"/>
  <c r="CL113" i="12"/>
  <c r="CL112" i="12"/>
  <c r="CL111" i="12"/>
  <c r="CL110" i="12"/>
  <c r="CL109" i="12"/>
  <c r="CL108" i="12"/>
  <c r="CL107" i="12"/>
  <c r="CL106" i="12"/>
  <c r="CL105" i="12"/>
  <c r="CL85" i="12"/>
  <c r="CL84" i="12"/>
  <c r="CL83" i="12"/>
  <c r="CL82" i="12"/>
  <c r="CL81" i="12"/>
  <c r="CL63" i="12"/>
  <c r="CL62" i="12"/>
  <c r="CL61" i="12"/>
  <c r="CL43" i="12"/>
  <c r="CL42" i="12"/>
  <c r="CL41" i="12"/>
  <c r="CL40" i="12"/>
  <c r="CL39" i="12"/>
  <c r="CL28" i="12"/>
  <c r="CL20" i="12"/>
  <c r="AT2020" i="12"/>
  <c r="AS2020" i="12"/>
  <c r="CR2013" i="12"/>
  <c r="AS2013" i="12"/>
  <c r="AT2013" i="12"/>
  <c r="CR2009" i="12"/>
  <c r="AT2009" i="12"/>
  <c r="AS2009" i="12"/>
  <c r="CR2006" i="12"/>
  <c r="AT2006" i="12"/>
  <c r="AS2006" i="12"/>
  <c r="AT2002" i="12"/>
  <c r="AS2002" i="12"/>
  <c r="CR1984" i="12"/>
  <c r="AT1984" i="12"/>
  <c r="AS1984" i="12"/>
  <c r="CR1981" i="12"/>
  <c r="AS1981" i="12"/>
  <c r="AT1981" i="12"/>
  <c r="CR1977" i="12"/>
  <c r="AT1977" i="12"/>
  <c r="AS1977" i="12"/>
  <c r="AT1974" i="12"/>
  <c r="AS1974" i="12"/>
  <c r="CR1959" i="12"/>
  <c r="AT1959" i="12"/>
  <c r="AS1959" i="12"/>
  <c r="AS1956" i="12"/>
  <c r="AT1956" i="12"/>
  <c r="CR1949" i="12"/>
  <c r="AS1949" i="12"/>
  <c r="AT1949" i="12"/>
  <c r="CR1945" i="12"/>
  <c r="AT1945" i="12"/>
  <c r="AS1945" i="12"/>
  <c r="AT1942" i="12"/>
  <c r="AS1942" i="12"/>
  <c r="AT1938" i="12"/>
  <c r="AS1938" i="12"/>
  <c r="CR1934" i="12"/>
  <c r="AT1934" i="12"/>
  <c r="AS1934" i="12"/>
  <c r="AT1892" i="12"/>
  <c r="AS1892" i="12"/>
  <c r="AT1888" i="12"/>
  <c r="AS1888" i="12"/>
  <c r="CR1833" i="12"/>
  <c r="AT1833" i="12"/>
  <c r="AS1833" i="12"/>
  <c r="CR1771" i="12"/>
  <c r="AT1771" i="12"/>
  <c r="AS1771" i="12"/>
  <c r="AT1760" i="12"/>
  <c r="AS1760" i="12"/>
  <c r="CR1740" i="12"/>
  <c r="AT1740" i="12"/>
  <c r="AS1740" i="12"/>
  <c r="CR1709" i="12"/>
  <c r="AS1709" i="12"/>
  <c r="AT1709" i="12"/>
  <c r="CR1702" i="12"/>
  <c r="AT1702" i="12"/>
  <c r="AS1702" i="12"/>
  <c r="CR1698" i="12"/>
  <c r="AT1698" i="12"/>
  <c r="AS1698" i="12"/>
  <c r="CR1690" i="12"/>
  <c r="AT1690" i="12"/>
  <c r="AS1690" i="12"/>
  <c r="CR1686" i="12"/>
  <c r="AT1686" i="12"/>
  <c r="AS1686" i="12"/>
  <c r="CR1682" i="12"/>
  <c r="AT1682" i="12"/>
  <c r="AS1682" i="12"/>
  <c r="AT1678" i="12"/>
  <c r="AS1678" i="12"/>
  <c r="CR1674" i="12"/>
  <c r="AT1674" i="12"/>
  <c r="AS1674" i="12"/>
  <c r="CR1667" i="12"/>
  <c r="AT1667" i="12"/>
  <c r="AS1667" i="12"/>
  <c r="CR1663" i="12"/>
  <c r="AT1663" i="12"/>
  <c r="AS1663" i="12"/>
  <c r="CR1655" i="12"/>
  <c r="AT1655" i="12"/>
  <c r="AS1655" i="12"/>
  <c r="CR1651" i="12"/>
  <c r="AT1651" i="12"/>
  <c r="AS1651" i="12"/>
  <c r="CR1647" i="12"/>
  <c r="AT1647" i="12"/>
  <c r="AS1647" i="12"/>
  <c r="CR1643" i="12"/>
  <c r="AT1643" i="12"/>
  <c r="AS1643" i="12"/>
  <c r="CR1620" i="12"/>
  <c r="AS1620" i="12"/>
  <c r="AT1620" i="12"/>
  <c r="CR1616" i="12"/>
  <c r="AT1616" i="12"/>
  <c r="AS1616" i="12"/>
  <c r="CR1612" i="12"/>
  <c r="AT1612" i="12"/>
  <c r="AS1612" i="12"/>
  <c r="CR1605" i="12"/>
  <c r="AS1605" i="12"/>
  <c r="AT1605" i="12"/>
  <c r="CR1597" i="12"/>
  <c r="AS1597" i="12"/>
  <c r="AT1597" i="12"/>
  <c r="CR1585" i="12"/>
  <c r="AT1585" i="12"/>
  <c r="AS1585" i="12"/>
  <c r="CR1577" i="12"/>
  <c r="AT1577" i="12"/>
  <c r="AS1577" i="12"/>
  <c r="AT1574" i="12"/>
  <c r="AS1574" i="12"/>
  <c r="AT1570" i="12"/>
  <c r="AS1570" i="12"/>
  <c r="CR1562" i="12"/>
  <c r="AT1562" i="12"/>
  <c r="AS1562" i="12"/>
  <c r="CR1554" i="12"/>
  <c r="AT1554" i="12"/>
  <c r="AS1554" i="12"/>
  <c r="CR1550" i="12"/>
  <c r="AT1550" i="12"/>
  <c r="AS1550" i="12"/>
  <c r="CR1546" i="12"/>
  <c r="AT1546" i="12"/>
  <c r="AS1546" i="12"/>
  <c r="CR1543" i="12"/>
  <c r="AT1543" i="12"/>
  <c r="AS1543" i="12"/>
  <c r="CR1539" i="12"/>
  <c r="AT1539" i="12"/>
  <c r="AS1539" i="12"/>
  <c r="CR1535" i="12"/>
  <c r="AT1535" i="12"/>
  <c r="AS1535" i="12"/>
  <c r="CR1531" i="12"/>
  <c r="AT1531" i="12"/>
  <c r="AS1531" i="12"/>
  <c r="CR1527" i="12"/>
  <c r="AT1527" i="12"/>
  <c r="AS1527" i="12"/>
  <c r="CR1515" i="12"/>
  <c r="AT1515" i="12"/>
  <c r="AS1515" i="12"/>
  <c r="CR1500" i="12"/>
  <c r="AT1500" i="12"/>
  <c r="AS1500" i="12"/>
  <c r="AT1496" i="12"/>
  <c r="AS1496" i="12"/>
  <c r="CR1473" i="12"/>
  <c r="AT1473" i="12"/>
  <c r="AS1473" i="12"/>
  <c r="CR1469" i="12"/>
  <c r="AT1469" i="12"/>
  <c r="AS1469" i="12"/>
  <c r="CR1457" i="12"/>
  <c r="AT1457" i="12"/>
  <c r="AS1457" i="12"/>
  <c r="CR1453" i="12"/>
  <c r="AT1453" i="12"/>
  <c r="AS1453" i="12"/>
  <c r="CR1449" i="12"/>
  <c r="AT1449" i="12"/>
  <c r="AS1449" i="12"/>
  <c r="AT1446" i="12"/>
  <c r="AS1446" i="12"/>
  <c r="CR1438" i="12"/>
  <c r="AT1438" i="12"/>
  <c r="AS1438" i="12"/>
  <c r="CR1434" i="12"/>
  <c r="AS1434" i="12"/>
  <c r="AT1434" i="12"/>
  <c r="CR1426" i="12"/>
  <c r="AT1426" i="12"/>
  <c r="AS1426" i="12"/>
  <c r="CR1415" i="12"/>
  <c r="AT1415" i="12"/>
  <c r="AS1415" i="12"/>
  <c r="CR1411" i="12"/>
  <c r="AT1411" i="12"/>
  <c r="AS1411" i="12"/>
  <c r="CR1407" i="12"/>
  <c r="AT1407" i="12"/>
  <c r="AS1407" i="12"/>
  <c r="AT1403" i="12"/>
  <c r="AS1403" i="12"/>
  <c r="CR1391" i="12"/>
  <c r="AT1391" i="12"/>
  <c r="AS1391" i="12"/>
  <c r="CR1387" i="12"/>
  <c r="AT1387" i="12"/>
  <c r="AS1387" i="12"/>
  <c r="CR1380" i="12"/>
  <c r="AT1380" i="12"/>
  <c r="AS1380" i="12"/>
  <c r="CR1376" i="12"/>
  <c r="AT1376" i="12"/>
  <c r="AS1376" i="12"/>
  <c r="CR1360" i="12"/>
  <c r="AT1360" i="12"/>
  <c r="AS1360" i="12"/>
  <c r="CR1341" i="12"/>
  <c r="AT1341" i="12"/>
  <c r="AS1341" i="12"/>
  <c r="CR1337" i="12"/>
  <c r="AS1337" i="12"/>
  <c r="AT1337" i="12"/>
  <c r="CR1333" i="12"/>
  <c r="AT1333" i="12"/>
  <c r="AS1333" i="12"/>
  <c r="CR1329" i="12"/>
  <c r="AT1329" i="12"/>
  <c r="AS1329" i="12"/>
  <c r="AT1321" i="12"/>
  <c r="AS1321" i="12"/>
  <c r="CR1306" i="12"/>
  <c r="AS1306" i="12"/>
  <c r="AT1306" i="12"/>
  <c r="CR1302" i="12"/>
  <c r="AT1302" i="12"/>
  <c r="AS1302" i="12"/>
  <c r="CR1298" i="12"/>
  <c r="AT1298" i="12"/>
  <c r="AS1298" i="12"/>
  <c r="AT1294" i="12"/>
  <c r="AS1294" i="12"/>
  <c r="CR1290" i="12"/>
  <c r="AT1290" i="12"/>
  <c r="AS1290" i="12"/>
  <c r="CR1287" i="12"/>
  <c r="AT1287" i="12"/>
  <c r="AS1287" i="12"/>
  <c r="CR1283" i="12"/>
  <c r="AT1283" i="12"/>
  <c r="AS1283" i="12"/>
  <c r="CR1279" i="12"/>
  <c r="AT1279" i="12"/>
  <c r="AS1279" i="12"/>
  <c r="CR1275" i="12"/>
  <c r="AT1275" i="12"/>
  <c r="AS1275" i="12"/>
  <c r="CR1271" i="12"/>
  <c r="AT1271" i="12"/>
  <c r="AS1271" i="12"/>
  <c r="CR1263" i="12"/>
  <c r="AT1263" i="12"/>
  <c r="AS1263" i="12"/>
  <c r="CR1256" i="12"/>
  <c r="AT1256" i="12"/>
  <c r="AS1256" i="12"/>
  <c r="CR1253" i="12"/>
  <c r="AT1253" i="12"/>
  <c r="AS1253" i="12"/>
  <c r="CR1249" i="12"/>
  <c r="AT1249" i="12"/>
  <c r="AS1249" i="12"/>
  <c r="CR1242" i="12"/>
  <c r="AS1242" i="12"/>
  <c r="AT1242" i="12"/>
  <c r="CR1235" i="12"/>
  <c r="AT1235" i="12"/>
  <c r="AS1235" i="12"/>
  <c r="CR1228" i="12"/>
  <c r="AT1228" i="12"/>
  <c r="AS1228" i="12"/>
  <c r="CR1224" i="12"/>
  <c r="AT1224" i="12"/>
  <c r="AS1224" i="12"/>
  <c r="CR1210" i="12"/>
  <c r="AS1210" i="12"/>
  <c r="AT1210" i="12"/>
  <c r="CR1206" i="12"/>
  <c r="AT1206" i="12"/>
  <c r="AS1206" i="12"/>
  <c r="CR1199" i="12"/>
  <c r="AT1199" i="12"/>
  <c r="AS1199" i="12"/>
  <c r="CR1196" i="12"/>
  <c r="AT1196" i="12"/>
  <c r="AS1196" i="12"/>
  <c r="CR1192" i="12"/>
  <c r="AT1192" i="12"/>
  <c r="AS1192" i="12"/>
  <c r="CR1185" i="12"/>
  <c r="AT1185" i="12"/>
  <c r="AS1185" i="12"/>
  <c r="CR1178" i="12"/>
  <c r="AT1178" i="12"/>
  <c r="AS1178" i="12"/>
  <c r="CR1171" i="12"/>
  <c r="AT1171" i="12"/>
  <c r="AS1171" i="12"/>
  <c r="CR1167" i="12"/>
  <c r="AT1167" i="12"/>
  <c r="AS1167" i="12"/>
  <c r="CR1157" i="12"/>
  <c r="AT1157" i="12"/>
  <c r="AS1157" i="12"/>
  <c r="AT1142" i="12"/>
  <c r="AS1142" i="12"/>
  <c r="CR1139" i="12"/>
  <c r="AT1139" i="12"/>
  <c r="AS1139" i="12"/>
  <c r="CR1132" i="12"/>
  <c r="AT1132" i="12"/>
  <c r="AS1132" i="12"/>
  <c r="CR1128" i="12"/>
  <c r="AT1128" i="12"/>
  <c r="AS1128" i="12"/>
  <c r="CR1125" i="12"/>
  <c r="AT1125" i="12"/>
  <c r="AS1125" i="12"/>
  <c r="CR1114" i="12"/>
  <c r="AT1114" i="12"/>
  <c r="AS1114" i="12"/>
  <c r="CR1103" i="12"/>
  <c r="AT1103" i="12"/>
  <c r="AS1103" i="12"/>
  <c r="CR1100" i="12"/>
  <c r="AT1100" i="12"/>
  <c r="AS1100" i="12"/>
  <c r="AT1078" i="12"/>
  <c r="AS1078" i="12"/>
  <c r="CR1075" i="12"/>
  <c r="AT1075" i="12"/>
  <c r="AS1075" i="12"/>
  <c r="CR1071" i="12"/>
  <c r="AT1071" i="12"/>
  <c r="AS1071" i="12"/>
  <c r="CR1068" i="12"/>
  <c r="AT1068" i="12"/>
  <c r="AS1068" i="12"/>
  <c r="CR1064" i="12"/>
  <c r="AT1064" i="12"/>
  <c r="AS1064" i="12"/>
  <c r="CR1061" i="12"/>
  <c r="AT1061" i="12"/>
  <c r="AS1061" i="12"/>
  <c r="CR1057" i="12"/>
  <c r="AT1057" i="12"/>
  <c r="AS1057" i="12"/>
  <c r="CR1011" i="12"/>
  <c r="AT1011" i="12"/>
  <c r="AS1011" i="12"/>
  <c r="CR1007" i="12"/>
  <c r="AT1007" i="12"/>
  <c r="AS1007" i="12"/>
  <c r="CR1004" i="12"/>
  <c r="AT1004" i="12"/>
  <c r="AS1004" i="12"/>
  <c r="AT990" i="12"/>
  <c r="AS990" i="12"/>
  <c r="CR975" i="12"/>
  <c r="AT975" i="12"/>
  <c r="AS975" i="12"/>
  <c r="CR971" i="12"/>
  <c r="AT971" i="12"/>
  <c r="AS971" i="12"/>
  <c r="CR968" i="12"/>
  <c r="AT968" i="12"/>
  <c r="AS968" i="12"/>
  <c r="CR949" i="12"/>
  <c r="AT949" i="12"/>
  <c r="AS949" i="12"/>
  <c r="CR945" i="12"/>
  <c r="AT945" i="12"/>
  <c r="AS945" i="12"/>
  <c r="CR941" i="12"/>
  <c r="AT941" i="12"/>
  <c r="AS941" i="12"/>
  <c r="CR934" i="12"/>
  <c r="AT934" i="12"/>
  <c r="AS934" i="12"/>
  <c r="CR930" i="12"/>
  <c r="AT930" i="12"/>
  <c r="AS930" i="12"/>
  <c r="CR926" i="12"/>
  <c r="AT926" i="12"/>
  <c r="AS926" i="12"/>
  <c r="CR919" i="12"/>
  <c r="AT919" i="12"/>
  <c r="AS919" i="12"/>
  <c r="CR908" i="12"/>
  <c r="AT908" i="12"/>
  <c r="AS908" i="12"/>
  <c r="CR904" i="12"/>
  <c r="AT904" i="12"/>
  <c r="AS904" i="12"/>
  <c r="CR900" i="12"/>
  <c r="AT900" i="12"/>
  <c r="AS900" i="12"/>
  <c r="CR893" i="12"/>
  <c r="AT893" i="12"/>
  <c r="AS893" i="12"/>
  <c r="CR889" i="12"/>
  <c r="AS889" i="12"/>
  <c r="AT889" i="12"/>
  <c r="CR885" i="12"/>
  <c r="AT885" i="12"/>
  <c r="AS885" i="12"/>
  <c r="CR881" i="12"/>
  <c r="AT881" i="12"/>
  <c r="AS881" i="12"/>
  <c r="CR874" i="12"/>
  <c r="AS874" i="12"/>
  <c r="AT874" i="12"/>
  <c r="CR863" i="12"/>
  <c r="AT863" i="12"/>
  <c r="AS863" i="12"/>
  <c r="CR859" i="12"/>
  <c r="AT859" i="12"/>
  <c r="AS859" i="12"/>
  <c r="CR855" i="12"/>
  <c r="AT855" i="12"/>
  <c r="AS855" i="12"/>
  <c r="CR851" i="12"/>
  <c r="AT851" i="12"/>
  <c r="AS851" i="12"/>
  <c r="CR848" i="12"/>
  <c r="AT848" i="12"/>
  <c r="AS848" i="12"/>
  <c r="CR833" i="12"/>
  <c r="AT833" i="12"/>
  <c r="AS833" i="12"/>
  <c r="CR818" i="12"/>
  <c r="AT818" i="12"/>
  <c r="AS818" i="12"/>
  <c r="CR814" i="12"/>
  <c r="AT814" i="12"/>
  <c r="AS814" i="12"/>
  <c r="CR807" i="12"/>
  <c r="AT807" i="12"/>
  <c r="AS807" i="12"/>
  <c r="CR803" i="12"/>
  <c r="AT803" i="12"/>
  <c r="AS803" i="12"/>
  <c r="CR795" i="12"/>
  <c r="AT795" i="12"/>
  <c r="AS795" i="12"/>
  <c r="CR788" i="12"/>
  <c r="AT788" i="12"/>
  <c r="AS788" i="12"/>
  <c r="CR784" i="12"/>
  <c r="AT784" i="12"/>
  <c r="AS784" i="12"/>
  <c r="CR769" i="12"/>
  <c r="AT769" i="12"/>
  <c r="AS769" i="12"/>
  <c r="CR766" i="12"/>
  <c r="AT766" i="12"/>
  <c r="AS766" i="12"/>
  <c r="CR762" i="12"/>
  <c r="AS762" i="12"/>
  <c r="AT762" i="12"/>
  <c r="CR758" i="12"/>
  <c r="AT758" i="12"/>
  <c r="AS758" i="12"/>
  <c r="CR754" i="12"/>
  <c r="AT754" i="12"/>
  <c r="AS754" i="12"/>
  <c r="CR751" i="12"/>
  <c r="AT751" i="12"/>
  <c r="AS751" i="12"/>
  <c r="CR747" i="12"/>
  <c r="AT747" i="12"/>
  <c r="AS747" i="12"/>
  <c r="CR743" i="12"/>
  <c r="AT743" i="12"/>
  <c r="AS743" i="12"/>
  <c r="CR739" i="12"/>
  <c r="AT739" i="12"/>
  <c r="AS739" i="12"/>
  <c r="CR732" i="12"/>
  <c r="AT732" i="12"/>
  <c r="AS732" i="12"/>
  <c r="CR728" i="12"/>
  <c r="AT728" i="12"/>
  <c r="AS728" i="12"/>
  <c r="CR724" i="12"/>
  <c r="AT724" i="12"/>
  <c r="AS724" i="12"/>
  <c r="CR713" i="12"/>
  <c r="AS713" i="12"/>
  <c r="AT713" i="12"/>
  <c r="CR710" i="12"/>
  <c r="AT710" i="12"/>
  <c r="AS710" i="12"/>
  <c r="CR702" i="12"/>
  <c r="AT702" i="12"/>
  <c r="AS702" i="12"/>
  <c r="CR695" i="12"/>
  <c r="AT695" i="12"/>
  <c r="AS695" i="12"/>
  <c r="CR691" i="12"/>
  <c r="AT691" i="12"/>
  <c r="AS691" i="12"/>
  <c r="CR680" i="12"/>
  <c r="AT680" i="12"/>
  <c r="AS680" i="12"/>
  <c r="CR668" i="12"/>
  <c r="AT668" i="12"/>
  <c r="AS668" i="12"/>
  <c r="CR665" i="12"/>
  <c r="AS665" i="12"/>
  <c r="AT665" i="12"/>
  <c r="CR657" i="12"/>
  <c r="AT657" i="12"/>
  <c r="AS657" i="12"/>
  <c r="CR653" i="12"/>
  <c r="AT653" i="12"/>
  <c r="AS653" i="12"/>
  <c r="CR650" i="12"/>
  <c r="AS650" i="12"/>
  <c r="AT650" i="12"/>
  <c r="CR639" i="12"/>
  <c r="AT639" i="12"/>
  <c r="AS639" i="12"/>
  <c r="CR632" i="12"/>
  <c r="AT632" i="12"/>
  <c r="AS632" i="12"/>
  <c r="CR628" i="12"/>
  <c r="AT628" i="12"/>
  <c r="AS628" i="12"/>
  <c r="CR625" i="12"/>
  <c r="AT625" i="12"/>
  <c r="AS625" i="12"/>
  <c r="CR621" i="12"/>
  <c r="AT621" i="12"/>
  <c r="AS621" i="12"/>
  <c r="CR614" i="12"/>
  <c r="AT614" i="12"/>
  <c r="AS614" i="12"/>
  <c r="CR611" i="12"/>
  <c r="AT611" i="12"/>
  <c r="AS611" i="12"/>
  <c r="CR607" i="12"/>
  <c r="AT607" i="12"/>
  <c r="AS607" i="12"/>
  <c r="CR600" i="12"/>
  <c r="AT600" i="12"/>
  <c r="AS600" i="12"/>
  <c r="CR596" i="12"/>
  <c r="AT596" i="12"/>
  <c r="AS596" i="12"/>
  <c r="CR589" i="12"/>
  <c r="AT589" i="12"/>
  <c r="AS589" i="12"/>
  <c r="CR586" i="12"/>
  <c r="AS586" i="12"/>
  <c r="AT586" i="12"/>
  <c r="CR575" i="12"/>
  <c r="AT575" i="12"/>
  <c r="AS575" i="12"/>
  <c r="CR568" i="12"/>
  <c r="AT568" i="12"/>
  <c r="AS568" i="12"/>
  <c r="CR554" i="12"/>
  <c r="AS554" i="12"/>
  <c r="AT554" i="12"/>
  <c r="CR543" i="12"/>
  <c r="AT543" i="12"/>
  <c r="AS543" i="12"/>
  <c r="CR536" i="12"/>
  <c r="AT536" i="12"/>
  <c r="AS536" i="12"/>
  <c r="CR529" i="12"/>
  <c r="AT529" i="12"/>
  <c r="AS529" i="12"/>
  <c r="CR522" i="12"/>
  <c r="AT522" i="12"/>
  <c r="AS522" i="12"/>
  <c r="CR2019" i="12"/>
  <c r="AT2019" i="12"/>
  <c r="AS2019" i="12"/>
  <c r="CR2015" i="12"/>
  <c r="AT2015" i="12"/>
  <c r="AS2015" i="12"/>
  <c r="CR2008" i="12"/>
  <c r="AT2008" i="12"/>
  <c r="AS2008" i="12"/>
  <c r="CR2005" i="12"/>
  <c r="AS2005" i="12"/>
  <c r="AT2005" i="12"/>
  <c r="CR1998" i="12"/>
  <c r="AT1998" i="12"/>
  <c r="AS1998" i="12"/>
  <c r="CR1994" i="12"/>
  <c r="AT1994" i="12"/>
  <c r="AS1994" i="12"/>
  <c r="CR1983" i="12"/>
  <c r="AT1983" i="12"/>
  <c r="AS1983" i="12"/>
  <c r="CR1980" i="12"/>
  <c r="AT1980" i="12"/>
  <c r="AS1980" i="12"/>
  <c r="CR1973" i="12"/>
  <c r="AS1973" i="12"/>
  <c r="AT1973" i="12"/>
  <c r="CR1966" i="12"/>
  <c r="AT1966" i="12"/>
  <c r="AS1966" i="12"/>
  <c r="CR1962" i="12"/>
  <c r="AT1962" i="12"/>
  <c r="AS1962" i="12"/>
  <c r="CR1955" i="12"/>
  <c r="AT1955" i="12"/>
  <c r="AS1955" i="12"/>
  <c r="CR1951" i="12"/>
  <c r="AT1951" i="12"/>
  <c r="AS1951" i="12"/>
  <c r="CR1944" i="12"/>
  <c r="AT1944" i="12"/>
  <c r="AS1944" i="12"/>
  <c r="CR1941" i="12"/>
  <c r="AS1941" i="12"/>
  <c r="AT1941" i="12"/>
  <c r="CR1937" i="12"/>
  <c r="AT1937" i="12"/>
  <c r="AS1937" i="12"/>
  <c r="CR1933" i="12"/>
  <c r="AS1933" i="12"/>
  <c r="AT1933" i="12"/>
  <c r="CR1929" i="12"/>
  <c r="AT1929" i="12"/>
  <c r="AS1929" i="12"/>
  <c r="AT1922" i="12"/>
  <c r="AS1922" i="12"/>
  <c r="CR1918" i="12"/>
  <c r="AT1918" i="12"/>
  <c r="AS1918" i="12"/>
  <c r="CR1914" i="12"/>
  <c r="AT1914" i="12"/>
  <c r="AS1914" i="12"/>
  <c r="AT1910" i="12"/>
  <c r="AS1910" i="12"/>
  <c r="AT1906" i="12"/>
  <c r="AS1906" i="12"/>
  <c r="CR1902" i="12"/>
  <c r="AT1902" i="12"/>
  <c r="AS1902" i="12"/>
  <c r="CR1898" i="12"/>
  <c r="AT1898" i="12"/>
  <c r="AS1898" i="12"/>
  <c r="CR1895" i="12"/>
  <c r="AT1895" i="12"/>
  <c r="AS1895" i="12"/>
  <c r="CR1891" i="12"/>
  <c r="AT1891" i="12"/>
  <c r="AS1891" i="12"/>
  <c r="CR1887" i="12"/>
  <c r="AT1887" i="12"/>
  <c r="AS1887" i="12"/>
  <c r="CR1883" i="12"/>
  <c r="AT1883" i="12"/>
  <c r="AS1883" i="12"/>
  <c r="CR1879" i="12"/>
  <c r="AT1879" i="12"/>
  <c r="AS1879" i="12"/>
  <c r="CR1875" i="12"/>
  <c r="AT1875" i="12"/>
  <c r="AS1875" i="12"/>
  <c r="CR1871" i="12"/>
  <c r="AT1871" i="12"/>
  <c r="AS1871" i="12"/>
  <c r="CR1867" i="12"/>
  <c r="AT1867" i="12"/>
  <c r="AS1867" i="12"/>
  <c r="AT1864" i="12"/>
  <c r="AS1864" i="12"/>
  <c r="AT1860" i="12"/>
  <c r="AS1860" i="12"/>
  <c r="CR1852" i="12"/>
  <c r="AT1852" i="12"/>
  <c r="AS1852" i="12"/>
  <c r="AT1848" i="12"/>
  <c r="AS1848" i="12"/>
  <c r="AT1844" i="12"/>
  <c r="AS1844" i="12"/>
  <c r="CR1840" i="12"/>
  <c r="AT1840" i="12"/>
  <c r="AS1840" i="12"/>
  <c r="CR1836" i="12"/>
  <c r="AT1836" i="12"/>
  <c r="AS1836" i="12"/>
  <c r="CR1825" i="12"/>
  <c r="AT1825" i="12"/>
  <c r="AS1825" i="12"/>
  <c r="CR1821" i="12"/>
  <c r="AS1821" i="12"/>
  <c r="AT1821" i="12"/>
  <c r="AT1794" i="12"/>
  <c r="AS1794" i="12"/>
  <c r="CR1790" i="12"/>
  <c r="AT1790" i="12"/>
  <c r="AS1790" i="12"/>
  <c r="CR1786" i="12"/>
  <c r="AT1786" i="12"/>
  <c r="AS1786" i="12"/>
  <c r="AT1778" i="12"/>
  <c r="AS1778" i="12"/>
  <c r="CR1774" i="12"/>
  <c r="AT1774" i="12"/>
  <c r="AS1774" i="12"/>
  <c r="CR1770" i="12"/>
  <c r="AT1770" i="12"/>
  <c r="AS1770" i="12"/>
  <c r="CR1767" i="12"/>
  <c r="AT1767" i="12"/>
  <c r="AS1767" i="12"/>
  <c r="CR1763" i="12"/>
  <c r="AT1763" i="12"/>
  <c r="AS1763" i="12"/>
  <c r="CR1759" i="12"/>
  <c r="AT1759" i="12"/>
  <c r="AS1759" i="12"/>
  <c r="CR1755" i="12"/>
  <c r="AT1755" i="12"/>
  <c r="AS1755" i="12"/>
  <c r="CR1747" i="12"/>
  <c r="AT1747" i="12"/>
  <c r="AS1747" i="12"/>
  <c r="CR1739" i="12"/>
  <c r="AT1739" i="12"/>
  <c r="AS1739" i="12"/>
  <c r="AT1736" i="12"/>
  <c r="AS1736" i="12"/>
  <c r="CR1701" i="12"/>
  <c r="AS1701" i="12"/>
  <c r="AT1701" i="12"/>
  <c r="CR1693" i="12"/>
  <c r="AS1693" i="12"/>
  <c r="AT1693" i="12"/>
  <c r="CR1689" i="12"/>
  <c r="AT1689" i="12"/>
  <c r="AS1689" i="12"/>
  <c r="CR1662" i="12"/>
  <c r="AT1662" i="12"/>
  <c r="AS1662" i="12"/>
  <c r="AT1642" i="12"/>
  <c r="AS1642" i="12"/>
  <c r="CR1639" i="12"/>
  <c r="AT1639" i="12"/>
  <c r="AS1639" i="12"/>
  <c r="CR1635" i="12"/>
  <c r="AT1635" i="12"/>
  <c r="AS1635" i="12"/>
  <c r="CR1631" i="12"/>
  <c r="AT1631" i="12"/>
  <c r="AS1631" i="12"/>
  <c r="CR1627" i="12"/>
  <c r="AT1627" i="12"/>
  <c r="AS1627" i="12"/>
  <c r="CR1623" i="12"/>
  <c r="AT1623" i="12"/>
  <c r="AS1623" i="12"/>
  <c r="CR1619" i="12"/>
  <c r="AT1619" i="12"/>
  <c r="AS1619" i="12"/>
  <c r="CR1615" i="12"/>
  <c r="AT1615" i="12"/>
  <c r="AS1615" i="12"/>
  <c r="CR1611" i="12"/>
  <c r="AT1611" i="12"/>
  <c r="AS1611" i="12"/>
  <c r="CR1608" i="12"/>
  <c r="AT1608" i="12"/>
  <c r="AS1608" i="12"/>
  <c r="CR1604" i="12"/>
  <c r="AS1604" i="12"/>
  <c r="AT1604" i="12"/>
  <c r="CR1600" i="12"/>
  <c r="AT1600" i="12"/>
  <c r="AS1600" i="12"/>
  <c r="AT1596" i="12"/>
  <c r="AS1596" i="12"/>
  <c r="AT1592" i="12"/>
  <c r="AS1592" i="12"/>
  <c r="CR1588" i="12"/>
  <c r="AS1588" i="12"/>
  <c r="AT1588" i="12"/>
  <c r="CR1584" i="12"/>
  <c r="AT1584" i="12"/>
  <c r="AS1584" i="12"/>
  <c r="CR1580" i="12"/>
  <c r="AT1580" i="12"/>
  <c r="AS1580" i="12"/>
  <c r="CR1573" i="12"/>
  <c r="AS1573" i="12"/>
  <c r="AT1573" i="12"/>
  <c r="CR1569" i="12"/>
  <c r="AT1569" i="12"/>
  <c r="AS1569" i="12"/>
  <c r="CR1565" i="12"/>
  <c r="AS1565" i="12"/>
  <c r="AT1565" i="12"/>
  <c r="CR1561" i="12"/>
  <c r="AT1561" i="12"/>
  <c r="AS1561" i="12"/>
  <c r="CR1557" i="12"/>
  <c r="AS1557" i="12"/>
  <c r="AT1557" i="12"/>
  <c r="CR1553" i="12"/>
  <c r="AT1553" i="12"/>
  <c r="AS1553" i="12"/>
  <c r="CR1545" i="12"/>
  <c r="AT1545" i="12"/>
  <c r="AS1545" i="12"/>
  <c r="CR1542" i="12"/>
  <c r="AT1542" i="12"/>
  <c r="AS1542" i="12"/>
  <c r="AT1538" i="12"/>
  <c r="AS1538" i="12"/>
  <c r="CR1534" i="12"/>
  <c r="AT1534" i="12"/>
  <c r="AS1534" i="12"/>
  <c r="CR1530" i="12"/>
  <c r="AT1530" i="12"/>
  <c r="AS1530" i="12"/>
  <c r="CR1507" i="12"/>
  <c r="AT1507" i="12"/>
  <c r="AS1507" i="12"/>
  <c r="CR1487" i="12"/>
  <c r="AT1487" i="12"/>
  <c r="AS1487" i="12"/>
  <c r="CR1468" i="12"/>
  <c r="AT1468" i="12"/>
  <c r="AS1468" i="12"/>
  <c r="AT1464" i="12"/>
  <c r="AS1464" i="12"/>
  <c r="AT1460" i="12"/>
  <c r="AS1460" i="12"/>
  <c r="CR1456" i="12"/>
  <c r="AT1456" i="12"/>
  <c r="AS1456" i="12"/>
  <c r="CR1452" i="12"/>
  <c r="AT1452" i="12"/>
  <c r="AS1452" i="12"/>
  <c r="CR1410" i="12"/>
  <c r="AT1410" i="12"/>
  <c r="AS1410" i="12"/>
  <c r="CR1406" i="12"/>
  <c r="AT1406" i="12"/>
  <c r="AS1406" i="12"/>
  <c r="CR1398" i="12"/>
  <c r="AT1398" i="12"/>
  <c r="AS1398" i="12"/>
  <c r="CR1386" i="12"/>
  <c r="AT1386" i="12"/>
  <c r="AS1386" i="12"/>
  <c r="CR1371" i="12"/>
  <c r="AT1371" i="12"/>
  <c r="AS1371" i="12"/>
  <c r="CR1363" i="12"/>
  <c r="AT1363" i="12"/>
  <c r="AS1363" i="12"/>
  <c r="CR1359" i="12"/>
  <c r="AT1359" i="12"/>
  <c r="AS1359" i="12"/>
  <c r="CR1355" i="12"/>
  <c r="AT1355" i="12"/>
  <c r="AS1355" i="12"/>
  <c r="CR1352" i="12"/>
  <c r="AT1352" i="12"/>
  <c r="AS1352" i="12"/>
  <c r="CR1348" i="12"/>
  <c r="AT1348" i="12"/>
  <c r="AS1348" i="12"/>
  <c r="CR1344" i="12"/>
  <c r="AT1344" i="12"/>
  <c r="AS1344" i="12"/>
  <c r="AT1340" i="12"/>
  <c r="AS1340" i="12"/>
  <c r="CR1336" i="12"/>
  <c r="AT1336" i="12"/>
  <c r="AS1336" i="12"/>
  <c r="AT1332" i="12"/>
  <c r="AS1332" i="12"/>
  <c r="CR1328" i="12"/>
  <c r="AT1328" i="12"/>
  <c r="AS1328" i="12"/>
  <c r="CR1324" i="12"/>
  <c r="AT1324" i="12"/>
  <c r="AS1324" i="12"/>
  <c r="CR1317" i="12"/>
  <c r="AT1317" i="12"/>
  <c r="AS1317" i="12"/>
  <c r="CR1313" i="12"/>
  <c r="AT1313" i="12"/>
  <c r="AS1313" i="12"/>
  <c r="CR1309" i="12"/>
  <c r="AT1309" i="12"/>
  <c r="AS1309" i="12"/>
  <c r="CR1305" i="12"/>
  <c r="AS1305" i="12"/>
  <c r="AT1305" i="12"/>
  <c r="CR1301" i="12"/>
  <c r="AT1301" i="12"/>
  <c r="AS1301" i="12"/>
  <c r="CR1297" i="12"/>
  <c r="AT1297" i="12"/>
  <c r="AS1297" i="12"/>
  <c r="CR1293" i="12"/>
  <c r="AT1293" i="12"/>
  <c r="AS1293" i="12"/>
  <c r="CR1289" i="12"/>
  <c r="AT1289" i="12"/>
  <c r="AS1289" i="12"/>
  <c r="CR1286" i="12"/>
  <c r="AT1286" i="12"/>
  <c r="AS1286" i="12"/>
  <c r="AT1282" i="12"/>
  <c r="AS1282" i="12"/>
  <c r="CR1278" i="12"/>
  <c r="AT1278" i="12"/>
  <c r="AS1278" i="12"/>
  <c r="CR1274" i="12"/>
  <c r="AT1274" i="12"/>
  <c r="AS1274" i="12"/>
  <c r="CR1270" i="12"/>
  <c r="AT1270" i="12"/>
  <c r="AS1270" i="12"/>
  <c r="CR1266" i="12"/>
  <c r="AT1266" i="12"/>
  <c r="AS1266" i="12"/>
  <c r="CR1262" i="12"/>
  <c r="AT1262" i="12"/>
  <c r="AS1262" i="12"/>
  <c r="AT1258" i="12"/>
  <c r="AS1258" i="12"/>
  <c r="CR1255" i="12"/>
  <c r="AT1255" i="12"/>
  <c r="AS1255" i="12"/>
  <c r="CR1252" i="12"/>
  <c r="AT1252" i="12"/>
  <c r="AS1252" i="12"/>
  <c r="CR1248" i="12"/>
  <c r="AT1248" i="12"/>
  <c r="AS1248" i="12"/>
  <c r="CR1245" i="12"/>
  <c r="AT1245" i="12"/>
  <c r="AS1245" i="12"/>
  <c r="CR1241" i="12"/>
  <c r="AS1241" i="12"/>
  <c r="AT1241" i="12"/>
  <c r="CR1234" i="12"/>
  <c r="AT1234" i="12"/>
  <c r="AS1234" i="12"/>
  <c r="AT1230" i="12"/>
  <c r="AS1230" i="12"/>
  <c r="CR1227" i="12"/>
  <c r="AT1227" i="12"/>
  <c r="AS1227" i="12"/>
  <c r="CR1223" i="12"/>
  <c r="AT1223" i="12"/>
  <c r="AS1223" i="12"/>
  <c r="CR1220" i="12"/>
  <c r="AT1220" i="12"/>
  <c r="AS1220" i="12"/>
  <c r="CR1216" i="12"/>
  <c r="AT1216" i="12"/>
  <c r="AS1216" i="12"/>
  <c r="CR1213" i="12"/>
  <c r="AT1213" i="12"/>
  <c r="AS1213" i="12"/>
  <c r="CR1209" i="12"/>
  <c r="AS1209" i="12"/>
  <c r="AT1209" i="12"/>
  <c r="CR1202" i="12"/>
  <c r="AT1202" i="12"/>
  <c r="AS1202" i="12"/>
  <c r="AT1198" i="12"/>
  <c r="AS1198" i="12"/>
  <c r="CR1195" i="12"/>
  <c r="AT1195" i="12"/>
  <c r="AS1195" i="12"/>
  <c r="CR1191" i="12"/>
  <c r="AT1191" i="12"/>
  <c r="AS1191" i="12"/>
  <c r="CR1188" i="12"/>
  <c r="AT1188" i="12"/>
  <c r="AS1188" i="12"/>
  <c r="CR1184" i="12"/>
  <c r="AT1184" i="12"/>
  <c r="AS1184" i="12"/>
  <c r="CR1181" i="12"/>
  <c r="AT1181" i="12"/>
  <c r="AS1181" i="12"/>
  <c r="CR1177" i="12"/>
  <c r="AS1177" i="12"/>
  <c r="AT1177" i="12"/>
  <c r="CR1170" i="12"/>
  <c r="AT1170" i="12"/>
  <c r="AS1170" i="12"/>
  <c r="CR1166" i="12"/>
  <c r="AT1166" i="12"/>
  <c r="AS1166" i="12"/>
  <c r="CR1163" i="12"/>
  <c r="AT1163" i="12"/>
  <c r="AS1163" i="12"/>
  <c r="CR1159" i="12"/>
  <c r="AT1159" i="12"/>
  <c r="AS1159" i="12"/>
  <c r="CR1156" i="12"/>
  <c r="AT1156" i="12"/>
  <c r="AS1156" i="12"/>
  <c r="CR1152" i="12"/>
  <c r="AT1152" i="12"/>
  <c r="AS1152" i="12"/>
  <c r="CR1149" i="12"/>
  <c r="AT1149" i="12"/>
  <c r="AS1149" i="12"/>
  <c r="CR1145" i="12"/>
  <c r="AS1145" i="12"/>
  <c r="AT1145" i="12"/>
  <c r="CR1138" i="12"/>
  <c r="AT1138" i="12"/>
  <c r="AS1138" i="12"/>
  <c r="AT1134" i="12"/>
  <c r="AS1134" i="12"/>
  <c r="CR1131" i="12"/>
  <c r="AT1131" i="12"/>
  <c r="AS1131" i="12"/>
  <c r="CR1127" i="12"/>
  <c r="AT1127" i="12"/>
  <c r="AS1127" i="12"/>
  <c r="CR1124" i="12"/>
  <c r="AT1124" i="12"/>
  <c r="AS1124" i="12"/>
  <c r="CR1120" i="12"/>
  <c r="AT1120" i="12"/>
  <c r="AS1120" i="12"/>
  <c r="CR1117" i="12"/>
  <c r="AT1117" i="12"/>
  <c r="AS1117" i="12"/>
  <c r="CR1113" i="12"/>
  <c r="AS1113" i="12"/>
  <c r="AT1113" i="12"/>
  <c r="CR1106" i="12"/>
  <c r="AT1106" i="12"/>
  <c r="AS1106" i="12"/>
  <c r="AT1102" i="12"/>
  <c r="AS1102" i="12"/>
  <c r="CR1099" i="12"/>
  <c r="AT1099" i="12"/>
  <c r="AS1099" i="12"/>
  <c r="CR1095" i="12"/>
  <c r="AT1095" i="12"/>
  <c r="AS1095" i="12"/>
  <c r="CR1092" i="12"/>
  <c r="AT1092" i="12"/>
  <c r="AS1092" i="12"/>
  <c r="CR1088" i="12"/>
  <c r="AT1088" i="12"/>
  <c r="AS1088" i="12"/>
  <c r="CR1074" i="12"/>
  <c r="AT1074" i="12"/>
  <c r="AS1074" i="12"/>
  <c r="CR1067" i="12"/>
  <c r="AT1067" i="12"/>
  <c r="AS1067" i="12"/>
  <c r="CR1063" i="12"/>
  <c r="AT1063" i="12"/>
  <c r="AS1063" i="12"/>
  <c r="CR1060" i="12"/>
  <c r="AT1060" i="12"/>
  <c r="AS1060" i="12"/>
  <c r="CR1053" i="12"/>
  <c r="AT1053" i="12"/>
  <c r="AS1053" i="12"/>
  <c r="CR1049" i="12"/>
  <c r="AS1049" i="12"/>
  <c r="AT1049" i="12"/>
  <c r="CR1031" i="12"/>
  <c r="AT1031" i="12"/>
  <c r="AS1031" i="12"/>
  <c r="CR1028" i="12"/>
  <c r="AT1028" i="12"/>
  <c r="AS1028" i="12"/>
  <c r="CR1024" i="12"/>
  <c r="AT1024" i="12"/>
  <c r="AS1024" i="12"/>
  <c r="CR1017" i="12"/>
  <c r="AS1017" i="12"/>
  <c r="AT1017" i="12"/>
  <c r="CR1010" i="12"/>
  <c r="AT1010" i="12"/>
  <c r="AS1010" i="12"/>
  <c r="CR999" i="12"/>
  <c r="AT999" i="12"/>
  <c r="AS999" i="12"/>
  <c r="CR996" i="12"/>
  <c r="AT996" i="12"/>
  <c r="AS996" i="12"/>
  <c r="CR993" i="12"/>
  <c r="AT993" i="12"/>
  <c r="AS993" i="12"/>
  <c r="CR978" i="12"/>
  <c r="AT978" i="12"/>
  <c r="AS978" i="12"/>
  <c r="CR974" i="12"/>
  <c r="AT974" i="12"/>
  <c r="AS974" i="12"/>
  <c r="CR963" i="12"/>
  <c r="AT963" i="12"/>
  <c r="AS963" i="12"/>
  <c r="CR959" i="12"/>
  <c r="AT959" i="12"/>
  <c r="AS959" i="12"/>
  <c r="CR955" i="12"/>
  <c r="AT955" i="12"/>
  <c r="AS955" i="12"/>
  <c r="CR952" i="12"/>
  <c r="AT952" i="12"/>
  <c r="AS952" i="12"/>
  <c r="CR937" i="12"/>
  <c r="AS937" i="12"/>
  <c r="AT937" i="12"/>
  <c r="CR929" i="12"/>
  <c r="AT929" i="12"/>
  <c r="AS929" i="12"/>
  <c r="CR918" i="12"/>
  <c r="AT918" i="12"/>
  <c r="AS918" i="12"/>
  <c r="CR914" i="12"/>
  <c r="AT914" i="12"/>
  <c r="AS914" i="12"/>
  <c r="CR907" i="12"/>
  <c r="AT907" i="12"/>
  <c r="AS907" i="12"/>
  <c r="CR903" i="12"/>
  <c r="AT903" i="12"/>
  <c r="AS903" i="12"/>
  <c r="CR899" i="12"/>
  <c r="AT899" i="12"/>
  <c r="AS899" i="12"/>
  <c r="CR896" i="12"/>
  <c r="AT896" i="12"/>
  <c r="AS896" i="12"/>
  <c r="CR892" i="12"/>
  <c r="AT892" i="12"/>
  <c r="AS892" i="12"/>
  <c r="CR888" i="12"/>
  <c r="AT888" i="12"/>
  <c r="AS888" i="12"/>
  <c r="CR884" i="12"/>
  <c r="AT884" i="12"/>
  <c r="AS884" i="12"/>
  <c r="CR877" i="12"/>
  <c r="AT877" i="12"/>
  <c r="AS877" i="12"/>
  <c r="CR873" i="12"/>
  <c r="AS873" i="12"/>
  <c r="AT873" i="12"/>
  <c r="CR869" i="12"/>
  <c r="AT869" i="12"/>
  <c r="AS869" i="12"/>
  <c r="CR866" i="12"/>
  <c r="AT866" i="12"/>
  <c r="AS866" i="12"/>
  <c r="CR862" i="12"/>
  <c r="AT862" i="12"/>
  <c r="AS862" i="12"/>
  <c r="CR858" i="12"/>
  <c r="AS858" i="12"/>
  <c r="AT858" i="12"/>
  <c r="CR854" i="12"/>
  <c r="AT854" i="12"/>
  <c r="AS854" i="12"/>
  <c r="CR847" i="12"/>
  <c r="AT847" i="12"/>
  <c r="AS847" i="12"/>
  <c r="AT843" i="12"/>
  <c r="AS843" i="12"/>
  <c r="CR840" i="12"/>
  <c r="AT840" i="12"/>
  <c r="AS840" i="12"/>
  <c r="CR836" i="12"/>
  <c r="AT836" i="12"/>
  <c r="AS836" i="12"/>
  <c r="CR832" i="12"/>
  <c r="AT832" i="12"/>
  <c r="AS832" i="12"/>
  <c r="CR828" i="12"/>
  <c r="AT828" i="12"/>
  <c r="AS828" i="12"/>
  <c r="CR821" i="12"/>
  <c r="AT821" i="12"/>
  <c r="AS821" i="12"/>
  <c r="CR817" i="12"/>
  <c r="AT817" i="12"/>
  <c r="AS817" i="12"/>
  <c r="CR813" i="12"/>
  <c r="AT813" i="12"/>
  <c r="AS813" i="12"/>
  <c r="CR802" i="12"/>
  <c r="AT802" i="12"/>
  <c r="AS802" i="12"/>
  <c r="CR776" i="12"/>
  <c r="AT776" i="12"/>
  <c r="AS776" i="12"/>
  <c r="CR772" i="12"/>
  <c r="AT772" i="12"/>
  <c r="AS772" i="12"/>
  <c r="CR757" i="12"/>
  <c r="AT757" i="12"/>
  <c r="AS757" i="12"/>
  <c r="CR742" i="12"/>
  <c r="AT742" i="12"/>
  <c r="AS742" i="12"/>
  <c r="CR720" i="12"/>
  <c r="AT720" i="12"/>
  <c r="AS720" i="12"/>
  <c r="CR709" i="12"/>
  <c r="AT709" i="12"/>
  <c r="AS709" i="12"/>
  <c r="CR705" i="12"/>
  <c r="AT705" i="12"/>
  <c r="AS705" i="12"/>
  <c r="CR697" i="12"/>
  <c r="AS697" i="12"/>
  <c r="AT697" i="12"/>
  <c r="CR690" i="12"/>
  <c r="AT690" i="12"/>
  <c r="AS690" i="12"/>
  <c r="CR686" i="12"/>
  <c r="AT686" i="12"/>
  <c r="AS686" i="12"/>
  <c r="CR675" i="12"/>
  <c r="AT675" i="12"/>
  <c r="AS675" i="12"/>
  <c r="CR671" i="12"/>
  <c r="AT671" i="12"/>
  <c r="AS671" i="12"/>
  <c r="CR660" i="12"/>
  <c r="AT660" i="12"/>
  <c r="AS660" i="12"/>
  <c r="CR645" i="12"/>
  <c r="AT645" i="12"/>
  <c r="AS645" i="12"/>
  <c r="CR638" i="12"/>
  <c r="AT638" i="12"/>
  <c r="AS638" i="12"/>
  <c r="CR635" i="12"/>
  <c r="AT635" i="12"/>
  <c r="AS635" i="12"/>
  <c r="CR631" i="12"/>
  <c r="AT631" i="12"/>
  <c r="AS631" i="12"/>
  <c r="CR624" i="12"/>
  <c r="AT624" i="12"/>
  <c r="AS624" i="12"/>
  <c r="CR620" i="12"/>
  <c r="AT620" i="12"/>
  <c r="AS620" i="12"/>
  <c r="CR617" i="12"/>
  <c r="AS617" i="12"/>
  <c r="AT617" i="12"/>
  <c r="CR613" i="12"/>
  <c r="AT613" i="12"/>
  <c r="AS613" i="12"/>
  <c r="CR610" i="12"/>
  <c r="AT610" i="12"/>
  <c r="AS610" i="12"/>
  <c r="CR606" i="12"/>
  <c r="AT606" i="12"/>
  <c r="AS606" i="12"/>
  <c r="CR603" i="12"/>
  <c r="AT603" i="12"/>
  <c r="AS603" i="12"/>
  <c r="CR599" i="12"/>
  <c r="AT599" i="12"/>
  <c r="AS599" i="12"/>
  <c r="CR592" i="12"/>
  <c r="AT592" i="12"/>
  <c r="AS592" i="12"/>
  <c r="CR588" i="12"/>
  <c r="AT588" i="12"/>
  <c r="AS588" i="12"/>
  <c r="CR585" i="12"/>
  <c r="AS585" i="12"/>
  <c r="AT585" i="12"/>
  <c r="CR581" i="12"/>
  <c r="AT581" i="12"/>
  <c r="AS581" i="12"/>
  <c r="CR578" i="12"/>
  <c r="AT578" i="12"/>
  <c r="AS578" i="12"/>
  <c r="CR574" i="12"/>
  <c r="AT574" i="12"/>
  <c r="AS574" i="12"/>
  <c r="CR571" i="12"/>
  <c r="AT571" i="12"/>
  <c r="AS571" i="12"/>
  <c r="CR567" i="12"/>
  <c r="AT567" i="12"/>
  <c r="AS567" i="12"/>
  <c r="CR560" i="12"/>
  <c r="AT560" i="12"/>
  <c r="AS560" i="12"/>
  <c r="CR556" i="12"/>
  <c r="AT556" i="12"/>
  <c r="AS556" i="12"/>
  <c r="CR553" i="12"/>
  <c r="AS553" i="12"/>
  <c r="AT553" i="12"/>
  <c r="CR549" i="12"/>
  <c r="AT549" i="12"/>
  <c r="AS549" i="12"/>
  <c r="CR546" i="12"/>
  <c r="AT546" i="12"/>
  <c r="AS546" i="12"/>
  <c r="CR542" i="12"/>
  <c r="AT542" i="12"/>
  <c r="AS542" i="12"/>
  <c r="CR539" i="12"/>
  <c r="AT539" i="12"/>
  <c r="AS539" i="12"/>
  <c r="CR535" i="12"/>
  <c r="AT535" i="12"/>
  <c r="AS535" i="12"/>
  <c r="CR528" i="12"/>
  <c r="AT528" i="12"/>
  <c r="AS528" i="12"/>
  <c r="CR524" i="12"/>
  <c r="AT524" i="12"/>
  <c r="AS524" i="12"/>
  <c r="CR521" i="12"/>
  <c r="AT521" i="12"/>
  <c r="AS521" i="12"/>
  <c r="CR517" i="12"/>
  <c r="AT517" i="12"/>
  <c r="AS517" i="12"/>
  <c r="CR514" i="12"/>
  <c r="AT514" i="12"/>
  <c r="AS514" i="12"/>
  <c r="CR510" i="12"/>
  <c r="AT510" i="12"/>
  <c r="AS510" i="12"/>
  <c r="CR507" i="12"/>
  <c r="AT507" i="12"/>
  <c r="AS507" i="12"/>
  <c r="CR503" i="12"/>
  <c r="AT503" i="12"/>
  <c r="AS503" i="12"/>
  <c r="CR496" i="12"/>
  <c r="AT496" i="12"/>
  <c r="AS496" i="12"/>
  <c r="CR492" i="12"/>
  <c r="AT492" i="12"/>
  <c r="AS492" i="12"/>
  <c r="CR489" i="12"/>
  <c r="AT489" i="12"/>
  <c r="AS489" i="12"/>
  <c r="CR485" i="12"/>
  <c r="AT485" i="12"/>
  <c r="AS485" i="12"/>
  <c r="CR482" i="12"/>
  <c r="AT482" i="12"/>
  <c r="AS482" i="12"/>
  <c r="CR478" i="12"/>
  <c r="AT478" i="12"/>
  <c r="AS478" i="12"/>
  <c r="CR475" i="12"/>
  <c r="AT475" i="12"/>
  <c r="AS475" i="12"/>
  <c r="CR471" i="12"/>
  <c r="AT471" i="12"/>
  <c r="AS471" i="12"/>
  <c r="CR464" i="12"/>
  <c r="AT464" i="12"/>
  <c r="AS464" i="12"/>
  <c r="CR460" i="12"/>
  <c r="AT460" i="12"/>
  <c r="AS460" i="12"/>
  <c r="CR457" i="12"/>
  <c r="AT457" i="12"/>
  <c r="AS457" i="12"/>
  <c r="CR453" i="12"/>
  <c r="AS453" i="12"/>
  <c r="AT453" i="12"/>
  <c r="CR432" i="12"/>
  <c r="AT432" i="12"/>
  <c r="AS432" i="12"/>
  <c r="CR396" i="12"/>
  <c r="AT396" i="12"/>
  <c r="AS396" i="12"/>
  <c r="CR393" i="12"/>
  <c r="AT393" i="12"/>
  <c r="AS393" i="12"/>
  <c r="CR386" i="12"/>
  <c r="AT386" i="12"/>
  <c r="AS386" i="12"/>
  <c r="CR379" i="12"/>
  <c r="AT379" i="12"/>
  <c r="AS379" i="12"/>
  <c r="CR375" i="12"/>
  <c r="AT375" i="12"/>
  <c r="AS375" i="12"/>
  <c r="CR364" i="12"/>
  <c r="AT364" i="12"/>
  <c r="AS364" i="12"/>
  <c r="CR361" i="12"/>
  <c r="AT361" i="12"/>
  <c r="AS361" i="12"/>
  <c r="CR354" i="12"/>
  <c r="AT354" i="12"/>
  <c r="AS354" i="12"/>
  <c r="CR350" i="12"/>
  <c r="AT350" i="12"/>
  <c r="AS350" i="12"/>
  <c r="CR347" i="12"/>
  <c r="AT347" i="12"/>
  <c r="AS347" i="12"/>
  <c r="CR343" i="12"/>
  <c r="AT343" i="12"/>
  <c r="AS343" i="12"/>
  <c r="CR329" i="12"/>
  <c r="AT329" i="12"/>
  <c r="AS329" i="12"/>
  <c r="CR325" i="12"/>
  <c r="AS325" i="12"/>
  <c r="AT325" i="12"/>
  <c r="CR314" i="12"/>
  <c r="AT314" i="12"/>
  <c r="AS314" i="12"/>
  <c r="CR299" i="12"/>
  <c r="AT299" i="12"/>
  <c r="AS299" i="12"/>
  <c r="CR296" i="12"/>
  <c r="AT296" i="12"/>
  <c r="AS296" i="12"/>
  <c r="CR267" i="12"/>
  <c r="AT267" i="12"/>
  <c r="AS267" i="12"/>
  <c r="CR264" i="12"/>
  <c r="AT264" i="12"/>
  <c r="AS264" i="12"/>
  <c r="CR260" i="12"/>
  <c r="AT260" i="12"/>
  <c r="AS260" i="12"/>
  <c r="CR253" i="12"/>
  <c r="AT253" i="12"/>
  <c r="AS253" i="12"/>
  <c r="CR249" i="12"/>
  <c r="AT249" i="12"/>
  <c r="AS249" i="12"/>
  <c r="CR246" i="12"/>
  <c r="AT246" i="12"/>
  <c r="AS246" i="12"/>
  <c r="CR242" i="12"/>
  <c r="AT242" i="12"/>
  <c r="AS242" i="12"/>
  <c r="CR239" i="12"/>
  <c r="AT239" i="12"/>
  <c r="AS239" i="12"/>
  <c r="CR235" i="12"/>
  <c r="AT235" i="12"/>
  <c r="AS235" i="12"/>
  <c r="CR232" i="12"/>
  <c r="AT232" i="12"/>
  <c r="AS232" i="12"/>
  <c r="CR228" i="12"/>
  <c r="AT228" i="12"/>
  <c r="AS228" i="12"/>
  <c r="CR221" i="12"/>
  <c r="AT221" i="12"/>
  <c r="AS221" i="12"/>
  <c r="CR217" i="12"/>
  <c r="AT217" i="12"/>
  <c r="AS217" i="12"/>
  <c r="CR214" i="12"/>
  <c r="AT214" i="12"/>
  <c r="AS214" i="12"/>
  <c r="CR210" i="12"/>
  <c r="AT210" i="12"/>
  <c r="AS210" i="12"/>
  <c r="CR207" i="12"/>
  <c r="AT207" i="12"/>
  <c r="AS207" i="12"/>
  <c r="CR203" i="12"/>
  <c r="AT203" i="12"/>
  <c r="AS203" i="12"/>
  <c r="CR200" i="12"/>
  <c r="AT200" i="12"/>
  <c r="AS200" i="12"/>
  <c r="CR196" i="12"/>
  <c r="AT196" i="12"/>
  <c r="AS196" i="12"/>
  <c r="CR189" i="12"/>
  <c r="AT189" i="12"/>
  <c r="AS189" i="12"/>
  <c r="CR185" i="12"/>
  <c r="AT185" i="12"/>
  <c r="AS185" i="12"/>
  <c r="CR182" i="12"/>
  <c r="AT182" i="12"/>
  <c r="AS182" i="12"/>
  <c r="CR179" i="12"/>
  <c r="AT179" i="12"/>
  <c r="AS179" i="12"/>
  <c r="CR167" i="12"/>
  <c r="AT167" i="12"/>
  <c r="AS167" i="12"/>
  <c r="CR140" i="12"/>
  <c r="AT140" i="12"/>
  <c r="AS140" i="12"/>
  <c r="CR137" i="12"/>
  <c r="AT137" i="12"/>
  <c r="AS137" i="12"/>
  <c r="CR129" i="12"/>
  <c r="AT129" i="12"/>
  <c r="AS129" i="12"/>
  <c r="CR125" i="12"/>
  <c r="AT125" i="12"/>
  <c r="AS125" i="12"/>
  <c r="CR121" i="12"/>
  <c r="AT121" i="12"/>
  <c r="AS121" i="12"/>
  <c r="CR106" i="12"/>
  <c r="AT106" i="12"/>
  <c r="AS106" i="12"/>
  <c r="CR83" i="12"/>
  <c r="AT83" i="12"/>
  <c r="AS83" i="12"/>
  <c r="CR79" i="12"/>
  <c r="AT79" i="12"/>
  <c r="AS79" i="12"/>
  <c r="CR72" i="12"/>
  <c r="AT72" i="12"/>
  <c r="AS72" i="12"/>
  <c r="CR60" i="12"/>
  <c r="AT60" i="12"/>
  <c r="AS60" i="12"/>
  <c r="CR45" i="12"/>
  <c r="AT45" i="12"/>
  <c r="AS45" i="12"/>
  <c r="CR37" i="12"/>
  <c r="AT37" i="12"/>
  <c r="CR34" i="12"/>
  <c r="AT34" i="12"/>
  <c r="CR30" i="12"/>
  <c r="AT30" i="12"/>
  <c r="CR27" i="12"/>
  <c r="AT27" i="12"/>
  <c r="CL1969" i="12"/>
  <c r="CL1956" i="12"/>
  <c r="CL1955" i="12"/>
  <c r="CL1954" i="12"/>
  <c r="CL1948" i="12"/>
  <c r="CL1942" i="12"/>
  <c r="CL1941" i="12"/>
  <c r="CL1940" i="12"/>
  <c r="CL1932" i="12"/>
  <c r="CL1931" i="12"/>
  <c r="CL1930" i="12"/>
  <c r="CR1926" i="12"/>
  <c r="CL1920" i="12"/>
  <c r="CL1919" i="12"/>
  <c r="CL1918" i="12"/>
  <c r="CL1906" i="12"/>
  <c r="CL1905" i="12"/>
  <c r="CL1904" i="12"/>
  <c r="CL1896" i="12"/>
  <c r="CL1895" i="12"/>
  <c r="CR1892" i="12"/>
  <c r="CL1890" i="12"/>
  <c r="CL1882" i="12"/>
  <c r="CL1881" i="12"/>
  <c r="CL1876" i="12"/>
  <c r="CL1868" i="12"/>
  <c r="CL1867" i="12"/>
  <c r="CL1866" i="12"/>
  <c r="CL1856" i="12"/>
  <c r="CL1855" i="12"/>
  <c r="CL1854" i="12"/>
  <c r="CR1848" i="12"/>
  <c r="CL1842" i="12"/>
  <c r="CL1841" i="12"/>
  <c r="CL1840" i="12"/>
  <c r="CL1832" i="12"/>
  <c r="CL1831" i="12"/>
  <c r="CL1826" i="12"/>
  <c r="CL1818" i="12"/>
  <c r="CL1817" i="12"/>
  <c r="CR1814" i="12"/>
  <c r="CL1812" i="12"/>
  <c r="CL1804" i="12"/>
  <c r="CL1803" i="12"/>
  <c r="CL1802" i="12"/>
  <c r="CR1798" i="12"/>
  <c r="CL1792" i="12"/>
  <c r="CL1791" i="12"/>
  <c r="CL1790" i="12"/>
  <c r="CL1778" i="12"/>
  <c r="CL1777" i="12"/>
  <c r="CL1776" i="12"/>
  <c r="CL1768" i="12"/>
  <c r="CL1767" i="12"/>
  <c r="CR1764" i="12"/>
  <c r="CL1762" i="12"/>
  <c r="CL1754" i="12"/>
  <c r="CL1753" i="12"/>
  <c r="CL1748" i="12"/>
  <c r="CL1740" i="12"/>
  <c r="CL1739" i="12"/>
  <c r="CL1738" i="12"/>
  <c r="CL1728" i="12"/>
  <c r="CL1727" i="12"/>
  <c r="CL1726" i="12"/>
  <c r="CR1720" i="12"/>
  <c r="CL1706" i="12"/>
  <c r="CL1700" i="12"/>
  <c r="CL1699" i="12"/>
  <c r="CL1698" i="12"/>
  <c r="CL1688" i="12"/>
  <c r="CL1682" i="12"/>
  <c r="CL1672" i="12"/>
  <c r="CL1654" i="12"/>
  <c r="CL1644" i="12"/>
  <c r="CL1636" i="12"/>
  <c r="CL1630" i="12"/>
  <c r="CL1629" i="12"/>
  <c r="CL1618" i="12"/>
  <c r="CL1608" i="12"/>
  <c r="CL1600" i="12"/>
  <c r="CL1580" i="12"/>
  <c r="CL1574" i="12"/>
  <c r="CR1570" i="12"/>
  <c r="CL1566" i="12"/>
  <c r="CL1565" i="12"/>
  <c r="CL1564" i="12"/>
  <c r="CL1558" i="12"/>
  <c r="CL1546" i="12"/>
  <c r="CL1530" i="12"/>
  <c r="CL1513" i="12"/>
  <c r="CL1504" i="12"/>
  <c r="CL1496" i="12"/>
  <c r="CL1494" i="12"/>
  <c r="CL1486" i="12"/>
  <c r="CL1478" i="12"/>
  <c r="CL1476" i="12"/>
  <c r="CL1445" i="12"/>
  <c r="CL1432" i="12"/>
  <c r="CL1426" i="12"/>
  <c r="CL1404" i="12"/>
  <c r="CL1392" i="12"/>
  <c r="CL1385" i="12"/>
  <c r="CL1383" i="12"/>
  <c r="CL1369" i="12"/>
  <c r="CR1364" i="12"/>
  <c r="CL1361" i="12"/>
  <c r="CL1342" i="12"/>
  <c r="CL1337" i="12"/>
  <c r="CL1313" i="12"/>
  <c r="CL1296" i="12"/>
  <c r="CL1286" i="12"/>
  <c r="CL1274" i="12"/>
  <c r="CL1257" i="12"/>
  <c r="CL1254" i="12"/>
  <c r="CL1246" i="12"/>
  <c r="CL1245" i="12"/>
  <c r="CL1238" i="12"/>
  <c r="CL1219" i="12"/>
  <c r="CL1205" i="12"/>
  <c r="CR1198" i="12"/>
  <c r="CL1193" i="12"/>
  <c r="CL1178" i="12"/>
  <c r="CL1177" i="12"/>
  <c r="CL1164" i="12"/>
  <c r="CL1148" i="12"/>
  <c r="CL1146" i="12"/>
  <c r="CR1142" i="12"/>
  <c r="CL1123" i="12"/>
  <c r="CR1110" i="12"/>
  <c r="CR1102" i="12"/>
  <c r="CR990" i="12"/>
  <c r="CR1997" i="12"/>
  <c r="AS1997" i="12"/>
  <c r="AT1997" i="12"/>
  <c r="CR2021" i="12"/>
  <c r="AS2021" i="12"/>
  <c r="AT2021" i="12"/>
  <c r="CR2017" i="12"/>
  <c r="AT2017" i="12"/>
  <c r="AS2017" i="12"/>
  <c r="CR2014" i="12"/>
  <c r="AT2014" i="12"/>
  <c r="AS2014" i="12"/>
  <c r="CR2010" i="12"/>
  <c r="AT2010" i="12"/>
  <c r="AS2010" i="12"/>
  <c r="CR2003" i="12"/>
  <c r="AT2003" i="12"/>
  <c r="AS2003" i="12"/>
  <c r="CR1999" i="12"/>
  <c r="AT1999" i="12"/>
  <c r="AS1999" i="12"/>
  <c r="AT1996" i="12"/>
  <c r="AS1996" i="12"/>
  <c r="CR1992" i="12"/>
  <c r="AT1992" i="12"/>
  <c r="AS1992" i="12"/>
  <c r="CR1989" i="12"/>
  <c r="AS1989" i="12"/>
  <c r="AT1989" i="12"/>
  <c r="CR1985" i="12"/>
  <c r="AT1985" i="12"/>
  <c r="AS1985" i="12"/>
  <c r="AT1982" i="12"/>
  <c r="AS1982" i="12"/>
  <c r="CR1978" i="12"/>
  <c r="AT1978" i="12"/>
  <c r="AS1978" i="12"/>
  <c r="CR1971" i="12"/>
  <c r="AT1971" i="12"/>
  <c r="AS1971" i="12"/>
  <c r="CR1967" i="12"/>
  <c r="AT1967" i="12"/>
  <c r="AS1967" i="12"/>
  <c r="AT1964" i="12"/>
  <c r="AS1964" i="12"/>
  <c r="CR1960" i="12"/>
  <c r="AT1960" i="12"/>
  <c r="AS1960" i="12"/>
  <c r="CR1957" i="12"/>
  <c r="AS1957" i="12"/>
  <c r="AT1957" i="12"/>
  <c r="CR1953" i="12"/>
  <c r="AT1953" i="12"/>
  <c r="AS1953" i="12"/>
  <c r="AT1950" i="12"/>
  <c r="AS1950" i="12"/>
  <c r="CR1946" i="12"/>
  <c r="AT1946" i="12"/>
  <c r="AS1946" i="12"/>
  <c r="CR1939" i="12"/>
  <c r="AT1939" i="12"/>
  <c r="AS1939" i="12"/>
  <c r="CR1935" i="12"/>
  <c r="AT1935" i="12"/>
  <c r="AS1935" i="12"/>
  <c r="CR1931" i="12"/>
  <c r="AT1931" i="12"/>
  <c r="AS1931" i="12"/>
  <c r="AT1928" i="12"/>
  <c r="AS1928" i="12"/>
  <c r="AT1924" i="12"/>
  <c r="AS1924" i="12"/>
  <c r="AT1920" i="12"/>
  <c r="AS1920" i="12"/>
  <c r="CR1916" i="12"/>
  <c r="AT1916" i="12"/>
  <c r="AS1916" i="12"/>
  <c r="AT1912" i="12"/>
  <c r="AS1912" i="12"/>
  <c r="AT1908" i="12"/>
  <c r="AS1908" i="12"/>
  <c r="CR1904" i="12"/>
  <c r="AT1904" i="12"/>
  <c r="AS1904" i="12"/>
  <c r="CR1900" i="12"/>
  <c r="AT1900" i="12"/>
  <c r="AS1900" i="12"/>
  <c r="CR1893" i="12"/>
  <c r="AS1893" i="12"/>
  <c r="AT1893" i="12"/>
  <c r="CR1889" i="12"/>
  <c r="AT1889" i="12"/>
  <c r="AS1889" i="12"/>
  <c r="CR1885" i="12"/>
  <c r="AS1885" i="12"/>
  <c r="AT1885" i="12"/>
  <c r="CR1881" i="12"/>
  <c r="AT1881" i="12"/>
  <c r="AS1881" i="12"/>
  <c r="CR1877" i="12"/>
  <c r="AS1877" i="12"/>
  <c r="AT1877" i="12"/>
  <c r="CR1873" i="12"/>
  <c r="AT1873" i="12"/>
  <c r="AS1873" i="12"/>
  <c r="CR1869" i="12"/>
  <c r="AS1869" i="12"/>
  <c r="AT1869" i="12"/>
  <c r="CR1865" i="12"/>
  <c r="AT1865" i="12"/>
  <c r="AS1865" i="12"/>
  <c r="AT1862" i="12"/>
  <c r="AS1862" i="12"/>
  <c r="AT1858" i="12"/>
  <c r="AS1858" i="12"/>
  <c r="CR1854" i="12"/>
  <c r="AT1854" i="12"/>
  <c r="AS1854" i="12"/>
  <c r="CR1850" i="12"/>
  <c r="AT1850" i="12"/>
  <c r="AS1850" i="12"/>
  <c r="AT1846" i="12"/>
  <c r="AS1846" i="12"/>
  <c r="AT1842" i="12"/>
  <c r="AS1842" i="12"/>
  <c r="CR1838" i="12"/>
  <c r="AT1838" i="12"/>
  <c r="AS1838" i="12"/>
  <c r="CR1834" i="12"/>
  <c r="AT1834" i="12"/>
  <c r="AS1834" i="12"/>
  <c r="CR1831" i="12"/>
  <c r="AT1831" i="12"/>
  <c r="AS1831" i="12"/>
  <c r="CR1827" i="12"/>
  <c r="AT1827" i="12"/>
  <c r="AS1827" i="12"/>
  <c r="CR1823" i="12"/>
  <c r="AT1823" i="12"/>
  <c r="AS1823" i="12"/>
  <c r="CR1819" i="12"/>
  <c r="AT1819" i="12"/>
  <c r="AS1819" i="12"/>
  <c r="CR1815" i="12"/>
  <c r="AT1815" i="12"/>
  <c r="AS1815" i="12"/>
  <c r="CR1811" i="12"/>
  <c r="AT1811" i="12"/>
  <c r="AS1811" i="12"/>
  <c r="CR1807" i="12"/>
  <c r="AT1807" i="12"/>
  <c r="AS1807" i="12"/>
  <c r="CR1803" i="12"/>
  <c r="AT1803" i="12"/>
  <c r="AS1803" i="12"/>
  <c r="AT1800" i="12"/>
  <c r="AS1800" i="12"/>
  <c r="AS1796" i="12"/>
  <c r="AT1796" i="12"/>
  <c r="AT1792" i="12"/>
  <c r="AS1792" i="12"/>
  <c r="CR1788" i="12"/>
  <c r="AT1788" i="12"/>
  <c r="AS1788" i="12"/>
  <c r="AT1784" i="12"/>
  <c r="AS1784" i="12"/>
  <c r="AS1780" i="12"/>
  <c r="AT1780" i="12"/>
  <c r="CR1776" i="12"/>
  <c r="AT1776" i="12"/>
  <c r="AS1776" i="12"/>
  <c r="CR1772" i="12"/>
  <c r="AT1772" i="12"/>
  <c r="AS1772" i="12"/>
  <c r="CR1765" i="12"/>
  <c r="AS1765" i="12"/>
  <c r="AT1765" i="12"/>
  <c r="CR1761" i="12"/>
  <c r="AT1761" i="12"/>
  <c r="AS1761" i="12"/>
  <c r="CR1757" i="12"/>
  <c r="AS1757" i="12"/>
  <c r="AT1757" i="12"/>
  <c r="CR1753" i="12"/>
  <c r="AT1753" i="12"/>
  <c r="AS1753" i="12"/>
  <c r="CR1749" i="12"/>
  <c r="AS1749" i="12"/>
  <c r="AT1749" i="12"/>
  <c r="CR1745" i="12"/>
  <c r="AT1745" i="12"/>
  <c r="AS1745" i="12"/>
  <c r="CR1741" i="12"/>
  <c r="AS1741" i="12"/>
  <c r="AT1741" i="12"/>
  <c r="CR1737" i="12"/>
  <c r="AT1737" i="12"/>
  <c r="AS1737" i="12"/>
  <c r="AT1734" i="12"/>
  <c r="AS1734" i="12"/>
  <c r="AT1730" i="12"/>
  <c r="AS1730" i="12"/>
  <c r="CR1726" i="12"/>
  <c r="AT1726" i="12"/>
  <c r="AS1726" i="12"/>
  <c r="CR1722" i="12"/>
  <c r="AT1722" i="12"/>
  <c r="AS1722" i="12"/>
  <c r="AT1718" i="12"/>
  <c r="AS1718" i="12"/>
  <c r="CR1714" i="12"/>
  <c r="AT1714" i="12"/>
  <c r="AS1714" i="12"/>
  <c r="CR1710" i="12"/>
  <c r="AT1710" i="12"/>
  <c r="AS1710" i="12"/>
  <c r="CR1706" i="12"/>
  <c r="AT1706" i="12"/>
  <c r="AS1706" i="12"/>
  <c r="CR1703" i="12"/>
  <c r="AT1703" i="12"/>
  <c r="AS1703" i="12"/>
  <c r="CR1699" i="12"/>
  <c r="AT1699" i="12"/>
  <c r="AS1699" i="12"/>
  <c r="CR1695" i="12"/>
  <c r="AT1695" i="12"/>
  <c r="AS1695" i="12"/>
  <c r="CR1691" i="12"/>
  <c r="AT1691" i="12"/>
  <c r="AS1691" i="12"/>
  <c r="CR1687" i="12"/>
  <c r="AT1687" i="12"/>
  <c r="AS1687" i="12"/>
  <c r="CR1683" i="12"/>
  <c r="AT1683" i="12"/>
  <c r="AS1683" i="12"/>
  <c r="CR1679" i="12"/>
  <c r="AT1679" i="12"/>
  <c r="AS1679" i="12"/>
  <c r="CR1675" i="12"/>
  <c r="AT1675" i="12"/>
  <c r="AS1675" i="12"/>
  <c r="CR1672" i="12"/>
  <c r="AT1672" i="12"/>
  <c r="AS1672" i="12"/>
  <c r="CR1668" i="12"/>
  <c r="AT1668" i="12"/>
  <c r="AS1668" i="12"/>
  <c r="CR1664" i="12"/>
  <c r="AT1664" i="12"/>
  <c r="AS1664" i="12"/>
  <c r="CR1660" i="12"/>
  <c r="AT1660" i="12"/>
  <c r="AS1660" i="12"/>
  <c r="CR1656" i="12"/>
  <c r="AT1656" i="12"/>
  <c r="AS1656" i="12"/>
  <c r="CR1652" i="12"/>
  <c r="AT1652" i="12"/>
  <c r="AS1652" i="12"/>
  <c r="CR1648" i="12"/>
  <c r="AT1648" i="12"/>
  <c r="AS1648" i="12"/>
  <c r="CR1644" i="12"/>
  <c r="AT1644" i="12"/>
  <c r="AS1644" i="12"/>
  <c r="CR1637" i="12"/>
  <c r="AS1637" i="12"/>
  <c r="AT1637" i="12"/>
  <c r="CR1633" i="12"/>
  <c r="AT1633" i="12"/>
  <c r="AS1633" i="12"/>
  <c r="CR1629" i="12"/>
  <c r="AS1629" i="12"/>
  <c r="AT1629" i="12"/>
  <c r="CR1625" i="12"/>
  <c r="AT1625" i="12"/>
  <c r="AS1625" i="12"/>
  <c r="CR1621" i="12"/>
  <c r="AS1621" i="12"/>
  <c r="AT1621" i="12"/>
  <c r="CR1617" i="12"/>
  <c r="AT1617" i="12"/>
  <c r="AS1617" i="12"/>
  <c r="CR1613" i="12"/>
  <c r="AS1613" i="12"/>
  <c r="AT1613" i="12"/>
  <c r="CR1609" i="12"/>
  <c r="AT1609" i="12"/>
  <c r="AS1609" i="12"/>
  <c r="AT1606" i="12"/>
  <c r="AS1606" i="12"/>
  <c r="CR1602" i="12"/>
  <c r="AT1602" i="12"/>
  <c r="AS1602" i="12"/>
  <c r="CR1598" i="12"/>
  <c r="AT1598" i="12"/>
  <c r="AS1598" i="12"/>
  <c r="CR1594" i="12"/>
  <c r="AT1594" i="12"/>
  <c r="AS1594" i="12"/>
  <c r="CR1590" i="12"/>
  <c r="AT1590" i="12"/>
  <c r="AS1590" i="12"/>
  <c r="CR1586" i="12"/>
  <c r="AT1586" i="12"/>
  <c r="AS1586" i="12"/>
  <c r="CR1582" i="12"/>
  <c r="AT1582" i="12"/>
  <c r="AS1582" i="12"/>
  <c r="CR1578" i="12"/>
  <c r="AT1578" i="12"/>
  <c r="AS1578" i="12"/>
  <c r="CR1575" i="12"/>
  <c r="AT1575" i="12"/>
  <c r="AS1575" i="12"/>
  <c r="CR1571" i="12"/>
  <c r="AT1571" i="12"/>
  <c r="AS1571" i="12"/>
  <c r="CR1567" i="12"/>
  <c r="AT1567" i="12"/>
  <c r="AS1567" i="12"/>
  <c r="CR1563" i="12"/>
  <c r="AT1563" i="12"/>
  <c r="AS1563" i="12"/>
  <c r="CR1559" i="12"/>
  <c r="AT1559" i="12"/>
  <c r="AS1559" i="12"/>
  <c r="CR1555" i="12"/>
  <c r="AT1555" i="12"/>
  <c r="AS1555" i="12"/>
  <c r="CR1551" i="12"/>
  <c r="AT1551" i="12"/>
  <c r="AS1551" i="12"/>
  <c r="CR1547" i="12"/>
  <c r="AT1547" i="12"/>
  <c r="AS1547" i="12"/>
  <c r="CR1544" i="12"/>
  <c r="AT1544" i="12"/>
  <c r="AS1544" i="12"/>
  <c r="CR1540" i="12"/>
  <c r="AT1540" i="12"/>
  <c r="AS1540" i="12"/>
  <c r="CR1536" i="12"/>
  <c r="AT1536" i="12"/>
  <c r="AS1536" i="12"/>
  <c r="AT1532" i="12"/>
  <c r="AS1532" i="12"/>
  <c r="CR1528" i="12"/>
  <c r="AT1528" i="12"/>
  <c r="AS1528" i="12"/>
  <c r="AT1524" i="12"/>
  <c r="AS1524" i="12"/>
  <c r="CR1520" i="12"/>
  <c r="AT1520" i="12"/>
  <c r="AS1520" i="12"/>
  <c r="CR1516" i="12"/>
  <c r="AT1516" i="12"/>
  <c r="AS1516" i="12"/>
  <c r="CR1509" i="12"/>
  <c r="AS1509" i="12"/>
  <c r="AT1509" i="12"/>
  <c r="CR1505" i="12"/>
  <c r="AT1505" i="12"/>
  <c r="AS1505" i="12"/>
  <c r="CR1501" i="12"/>
  <c r="AS1501" i="12"/>
  <c r="AT1501" i="12"/>
  <c r="CR1497" i="12"/>
  <c r="AT1497" i="12"/>
  <c r="AS1497" i="12"/>
  <c r="CR1493" i="12"/>
  <c r="AS1493" i="12"/>
  <c r="AT1493" i="12"/>
  <c r="CR1489" i="12"/>
  <c r="AT1489" i="12"/>
  <c r="AS1489" i="12"/>
  <c r="CR1485" i="12"/>
  <c r="AT1485" i="12"/>
  <c r="AS1485" i="12"/>
  <c r="CR1481" i="12"/>
  <c r="AT1481" i="12"/>
  <c r="AS1481" i="12"/>
  <c r="CR1478" i="12"/>
  <c r="AT1478" i="12"/>
  <c r="AS1478" i="12"/>
  <c r="CR1474" i="12"/>
  <c r="AT1474" i="12"/>
  <c r="AS1474" i="12"/>
  <c r="CR1470" i="12"/>
  <c r="AT1470" i="12"/>
  <c r="AS1470" i="12"/>
  <c r="CR1466" i="12"/>
  <c r="AT1466" i="12"/>
  <c r="AS1466" i="12"/>
  <c r="CR1462" i="12"/>
  <c r="AT1462" i="12"/>
  <c r="AS1462" i="12"/>
  <c r="CR1458" i="12"/>
  <c r="AT1458" i="12"/>
  <c r="AS1458" i="12"/>
  <c r="CR1454" i="12"/>
  <c r="AT1454" i="12"/>
  <c r="AS1454" i="12"/>
  <c r="AT1450" i="12"/>
  <c r="AS1450" i="12"/>
  <c r="CR1447" i="12"/>
  <c r="AT1447" i="12"/>
  <c r="AS1447" i="12"/>
  <c r="CR1443" i="12"/>
  <c r="AT1443" i="12"/>
  <c r="AS1443" i="12"/>
  <c r="CR1439" i="12"/>
  <c r="AT1439" i="12"/>
  <c r="AS1439" i="12"/>
  <c r="CR1435" i="12"/>
  <c r="AT1435" i="12"/>
  <c r="AS1435" i="12"/>
  <c r="CR1431" i="12"/>
  <c r="AT1431" i="12"/>
  <c r="AS1431" i="12"/>
  <c r="CR1427" i="12"/>
  <c r="AT1427" i="12"/>
  <c r="AS1427" i="12"/>
  <c r="CR1423" i="12"/>
  <c r="AT1423" i="12"/>
  <c r="AS1423" i="12"/>
  <c r="CR1419" i="12"/>
  <c r="AT1419" i="12"/>
  <c r="AS1419" i="12"/>
  <c r="CR1416" i="12"/>
  <c r="AT1416" i="12"/>
  <c r="AS1416" i="12"/>
  <c r="CR1412" i="12"/>
  <c r="AT1412" i="12"/>
  <c r="AS1412" i="12"/>
  <c r="CR1408" i="12"/>
  <c r="AT1408" i="12"/>
  <c r="AS1408" i="12"/>
  <c r="CR1404" i="12"/>
  <c r="AT1404" i="12"/>
  <c r="AS1404" i="12"/>
  <c r="CR1400" i="12"/>
  <c r="AT1400" i="12"/>
  <c r="AS1400" i="12"/>
  <c r="CR1396" i="12"/>
  <c r="AT1396" i="12"/>
  <c r="AS1396" i="12"/>
  <c r="CR1392" i="12"/>
  <c r="AT1392" i="12"/>
  <c r="AS1392" i="12"/>
  <c r="CR1388" i="12"/>
  <c r="AT1388" i="12"/>
  <c r="AS1388" i="12"/>
  <c r="CR1381" i="12"/>
  <c r="AT1381" i="12"/>
  <c r="AS1381" i="12"/>
  <c r="CR1377" i="12"/>
  <c r="AT1377" i="12"/>
  <c r="AS1377" i="12"/>
  <c r="CR1373" i="12"/>
  <c r="AT1373" i="12"/>
  <c r="AS1373" i="12"/>
  <c r="CR1369" i="12"/>
  <c r="AS1369" i="12"/>
  <c r="AT1369" i="12"/>
  <c r="CR1365" i="12"/>
  <c r="AT1365" i="12"/>
  <c r="AS1365" i="12"/>
  <c r="AT1361" i="12"/>
  <c r="AS1361" i="12"/>
  <c r="CR1357" i="12"/>
  <c r="AT1357" i="12"/>
  <c r="AS1357" i="12"/>
  <c r="CR1353" i="12"/>
  <c r="AT1353" i="12"/>
  <c r="AS1353" i="12"/>
  <c r="CR1350" i="12"/>
  <c r="AT1350" i="12"/>
  <c r="AS1350" i="12"/>
  <c r="CR1346" i="12"/>
  <c r="AT1346" i="12"/>
  <c r="AS1346" i="12"/>
  <c r="CR1342" i="12"/>
  <c r="AT1342" i="12"/>
  <c r="AS1342" i="12"/>
  <c r="CR1338" i="12"/>
  <c r="AT1338" i="12"/>
  <c r="AS1338" i="12"/>
  <c r="CR1334" i="12"/>
  <c r="AT1334" i="12"/>
  <c r="AS1334" i="12"/>
  <c r="CR1330" i="12"/>
  <c r="AT1330" i="12"/>
  <c r="AS1330" i="12"/>
  <c r="CR1326" i="12"/>
  <c r="AT1326" i="12"/>
  <c r="AS1326" i="12"/>
  <c r="CR1322" i="12"/>
  <c r="AT1322" i="12"/>
  <c r="AS1322" i="12"/>
  <c r="CR1319" i="12"/>
  <c r="AT1319" i="12"/>
  <c r="AS1319" i="12"/>
  <c r="CR1315" i="12"/>
  <c r="AT1315" i="12"/>
  <c r="AS1315" i="12"/>
  <c r="CR1311" i="12"/>
  <c r="AT1311" i="12"/>
  <c r="AS1311" i="12"/>
  <c r="CR1307" i="12"/>
  <c r="AT1307" i="12"/>
  <c r="AS1307" i="12"/>
  <c r="CR1303" i="12"/>
  <c r="AT1303" i="12"/>
  <c r="AS1303" i="12"/>
  <c r="CR1299" i="12"/>
  <c r="AT1299" i="12"/>
  <c r="AS1299" i="12"/>
  <c r="CR1295" i="12"/>
  <c r="AT1295" i="12"/>
  <c r="AS1295" i="12"/>
  <c r="CR1291" i="12"/>
  <c r="AT1291" i="12"/>
  <c r="AS1291" i="12"/>
  <c r="CR1288" i="12"/>
  <c r="AT1288" i="12"/>
  <c r="AS1288" i="12"/>
  <c r="CR1284" i="12"/>
  <c r="AT1284" i="12"/>
  <c r="AS1284" i="12"/>
  <c r="CR1280" i="12"/>
  <c r="AT1280" i="12"/>
  <c r="AS1280" i="12"/>
  <c r="CR1276" i="12"/>
  <c r="AT1276" i="12"/>
  <c r="AS1276" i="12"/>
  <c r="CR1272" i="12"/>
  <c r="AT1272" i="12"/>
  <c r="AS1272" i="12"/>
  <c r="CR1268" i="12"/>
  <c r="AT1268" i="12"/>
  <c r="AS1268" i="12"/>
  <c r="CR1264" i="12"/>
  <c r="AT1264" i="12"/>
  <c r="AS1264" i="12"/>
  <c r="CR1260" i="12"/>
  <c r="AT1260" i="12"/>
  <c r="AS1260" i="12"/>
  <c r="CR1250" i="12"/>
  <c r="AT1250" i="12"/>
  <c r="AS1250" i="12"/>
  <c r="AT1246" i="12"/>
  <c r="AS1246" i="12"/>
  <c r="CR1243" i="12"/>
  <c r="AT1243" i="12"/>
  <c r="AS1243" i="12"/>
  <c r="CR1239" i="12"/>
  <c r="AT1239" i="12"/>
  <c r="AS1239" i="12"/>
  <c r="CR1236" i="12"/>
  <c r="AT1236" i="12"/>
  <c r="AS1236" i="12"/>
  <c r="CR1232" i="12"/>
  <c r="AT1232" i="12"/>
  <c r="AS1232" i="12"/>
  <c r="CR1229" i="12"/>
  <c r="AT1229" i="12"/>
  <c r="AS1229" i="12"/>
  <c r="CR1225" i="12"/>
  <c r="AT1225" i="12"/>
  <c r="AS1225" i="12"/>
  <c r="CR1218" i="12"/>
  <c r="AT1218" i="12"/>
  <c r="AS1218" i="12"/>
  <c r="AT1214" i="12"/>
  <c r="AS1214" i="12"/>
  <c r="CR1211" i="12"/>
  <c r="AT1211" i="12"/>
  <c r="AS1211" i="12"/>
  <c r="CR1207" i="12"/>
  <c r="AT1207" i="12"/>
  <c r="AS1207" i="12"/>
  <c r="CR1204" i="12"/>
  <c r="AT1204" i="12"/>
  <c r="AS1204" i="12"/>
  <c r="CR1200" i="12"/>
  <c r="AT1200" i="12"/>
  <c r="AS1200" i="12"/>
  <c r="CR1197" i="12"/>
  <c r="AT1197" i="12"/>
  <c r="AS1197" i="12"/>
  <c r="CR1193" i="12"/>
  <c r="AT1193" i="12"/>
  <c r="AS1193" i="12"/>
  <c r="CR1186" i="12"/>
  <c r="AT1186" i="12"/>
  <c r="AS1186" i="12"/>
  <c r="CR1182" i="12"/>
  <c r="AT1182" i="12"/>
  <c r="AS1182" i="12"/>
  <c r="CR1179" i="12"/>
  <c r="AT1179" i="12"/>
  <c r="AS1179" i="12"/>
  <c r="CR1175" i="12"/>
  <c r="AT1175" i="12"/>
  <c r="AS1175" i="12"/>
  <c r="CR1172" i="12"/>
  <c r="AT1172" i="12"/>
  <c r="AS1172" i="12"/>
  <c r="CR1168" i="12"/>
  <c r="AT1168" i="12"/>
  <c r="AS1168" i="12"/>
  <c r="CR1165" i="12"/>
  <c r="AT1165" i="12"/>
  <c r="AS1165" i="12"/>
  <c r="CR1161" i="12"/>
  <c r="AT1161" i="12"/>
  <c r="AS1161" i="12"/>
  <c r="CR1154" i="12"/>
  <c r="AT1154" i="12"/>
  <c r="AS1154" i="12"/>
  <c r="AT1150" i="12"/>
  <c r="AS1150" i="12"/>
  <c r="CR1147" i="12"/>
  <c r="AT1147" i="12"/>
  <c r="AS1147" i="12"/>
  <c r="CR1143" i="12"/>
  <c r="AT1143" i="12"/>
  <c r="AS1143" i="12"/>
  <c r="CR1140" i="12"/>
  <c r="AT1140" i="12"/>
  <c r="AS1140" i="12"/>
  <c r="CR1136" i="12"/>
  <c r="AT1136" i="12"/>
  <c r="AS1136" i="12"/>
  <c r="CR1133" i="12"/>
  <c r="AT1133" i="12"/>
  <c r="AS1133" i="12"/>
  <c r="CR1129" i="12"/>
  <c r="AT1129" i="12"/>
  <c r="AS1129" i="12"/>
  <c r="CR1122" i="12"/>
  <c r="AT1122" i="12"/>
  <c r="AS1122" i="12"/>
  <c r="AT1118" i="12"/>
  <c r="AS1118" i="12"/>
  <c r="CR1115" i="12"/>
  <c r="AT1115" i="12"/>
  <c r="AS1115" i="12"/>
  <c r="CR1111" i="12"/>
  <c r="AT1111" i="12"/>
  <c r="AS1111" i="12"/>
  <c r="CR1108" i="12"/>
  <c r="AT1108" i="12"/>
  <c r="AS1108" i="12"/>
  <c r="CR1104" i="12"/>
  <c r="AT1104" i="12"/>
  <c r="AS1104" i="12"/>
  <c r="CR1101" i="12"/>
  <c r="AT1101" i="12"/>
  <c r="AS1101" i="12"/>
  <c r="CR1097" i="12"/>
  <c r="AT1097" i="12"/>
  <c r="AS1097" i="12"/>
  <c r="CR1090" i="12"/>
  <c r="AT1090" i="12"/>
  <c r="AS1090" i="12"/>
  <c r="AT1086" i="12"/>
  <c r="AS1086" i="12"/>
  <c r="CR1083" i="12"/>
  <c r="AT1083" i="12"/>
  <c r="AS1083" i="12"/>
  <c r="CR1079" i="12"/>
  <c r="AT1079" i="12"/>
  <c r="AS1079" i="12"/>
  <c r="CR1076" i="12"/>
  <c r="AT1076" i="12"/>
  <c r="AS1076" i="12"/>
  <c r="CR1072" i="12"/>
  <c r="AT1072" i="12"/>
  <c r="AS1072" i="12"/>
  <c r="CR1069" i="12"/>
  <c r="AT1069" i="12"/>
  <c r="AS1069" i="12"/>
  <c r="CR1065" i="12"/>
  <c r="AT1065" i="12"/>
  <c r="AS1065" i="12"/>
  <c r="CR1058" i="12"/>
  <c r="AT1058" i="12"/>
  <c r="AS1058" i="12"/>
  <c r="CR1054" i="12"/>
  <c r="AT1054" i="12"/>
  <c r="AS1054" i="12"/>
  <c r="CR1051" i="12"/>
  <c r="AT1051" i="12"/>
  <c r="AS1051" i="12"/>
  <c r="CR1047" i="12"/>
  <c r="AT1047" i="12"/>
  <c r="AS1047" i="12"/>
  <c r="CR1044" i="12"/>
  <c r="AT1044" i="12"/>
  <c r="AS1044" i="12"/>
  <c r="CR1040" i="12"/>
  <c r="AT1040" i="12"/>
  <c r="AS1040" i="12"/>
  <c r="CR1037" i="12"/>
  <c r="AT1037" i="12"/>
  <c r="AS1037" i="12"/>
  <c r="CR1033" i="12"/>
  <c r="AT1033" i="12"/>
  <c r="AS1033" i="12"/>
  <c r="CR1026" i="12"/>
  <c r="AT1026" i="12"/>
  <c r="AS1026" i="12"/>
  <c r="CR1022" i="12"/>
  <c r="AT1022" i="12"/>
  <c r="AS1022" i="12"/>
  <c r="CR1019" i="12"/>
  <c r="AT1019" i="12"/>
  <c r="AS1019" i="12"/>
  <c r="CR1015" i="12"/>
  <c r="AT1015" i="12"/>
  <c r="AS1015" i="12"/>
  <c r="CR1012" i="12"/>
  <c r="AT1012" i="12"/>
  <c r="AS1012" i="12"/>
  <c r="CR1008" i="12"/>
  <c r="AT1008" i="12"/>
  <c r="AS1008" i="12"/>
  <c r="CR1005" i="12"/>
  <c r="AT1005" i="12"/>
  <c r="AS1005" i="12"/>
  <c r="CR1001" i="12"/>
  <c r="AT1001" i="12"/>
  <c r="AS1001" i="12"/>
  <c r="CR991" i="12"/>
  <c r="AT991" i="12"/>
  <c r="AS991" i="12"/>
  <c r="CR987" i="12"/>
  <c r="AT987" i="12"/>
  <c r="AS987" i="12"/>
  <c r="CR983" i="12"/>
  <c r="AT983" i="12"/>
  <c r="AS983" i="12"/>
  <c r="CR979" i="12"/>
  <c r="AT979" i="12"/>
  <c r="AS979" i="12"/>
  <c r="CR976" i="12"/>
  <c r="AT976" i="12"/>
  <c r="AS976" i="12"/>
  <c r="CR972" i="12"/>
  <c r="AT972" i="12"/>
  <c r="AS972" i="12"/>
  <c r="CR965" i="12"/>
  <c r="AT965" i="12"/>
  <c r="AS965" i="12"/>
  <c r="CR961" i="12"/>
  <c r="AT961" i="12"/>
  <c r="AS961" i="12"/>
  <c r="CR957" i="12"/>
  <c r="AT957" i="12"/>
  <c r="AS957" i="12"/>
  <c r="CR953" i="12"/>
  <c r="AS953" i="12"/>
  <c r="AT953" i="12"/>
  <c r="CR950" i="12"/>
  <c r="AT950" i="12"/>
  <c r="AS950" i="12"/>
  <c r="CR946" i="12"/>
  <c r="AT946" i="12"/>
  <c r="AS946" i="12"/>
  <c r="CR942" i="12"/>
  <c r="AT942" i="12"/>
  <c r="AS942" i="12"/>
  <c r="CR935" i="12"/>
  <c r="AT935" i="12"/>
  <c r="AS935" i="12"/>
  <c r="CR931" i="12"/>
  <c r="AT931" i="12"/>
  <c r="AS931" i="12"/>
  <c r="CR927" i="12"/>
  <c r="AT927" i="12"/>
  <c r="AS927" i="12"/>
  <c r="CR923" i="12"/>
  <c r="AT923" i="12"/>
  <c r="AS923" i="12"/>
  <c r="CR920" i="12"/>
  <c r="AT920" i="12"/>
  <c r="AS920" i="12"/>
  <c r="CR916" i="12"/>
  <c r="AT916" i="12"/>
  <c r="AS916" i="12"/>
  <c r="CR912" i="12"/>
  <c r="AT912" i="12"/>
  <c r="AS912" i="12"/>
  <c r="CR905" i="12"/>
  <c r="AS905" i="12"/>
  <c r="AT905" i="12"/>
  <c r="CR901" i="12"/>
  <c r="AT901" i="12"/>
  <c r="AS901" i="12"/>
  <c r="CR897" i="12"/>
  <c r="AT897" i="12"/>
  <c r="AS897" i="12"/>
  <c r="CR894" i="12"/>
  <c r="AT894" i="12"/>
  <c r="AS894" i="12"/>
  <c r="CR890" i="12"/>
  <c r="AS890" i="12"/>
  <c r="AT890" i="12"/>
  <c r="CR886" i="12"/>
  <c r="AT886" i="12"/>
  <c r="AS886" i="12"/>
  <c r="CR882" i="12"/>
  <c r="AT882" i="12"/>
  <c r="AS882" i="12"/>
  <c r="CR879" i="12"/>
  <c r="AT879" i="12"/>
  <c r="AS879" i="12"/>
  <c r="CR875" i="12"/>
  <c r="AT875" i="12"/>
  <c r="AS875" i="12"/>
  <c r="CR871" i="12"/>
  <c r="AT871" i="12"/>
  <c r="AS871" i="12"/>
  <c r="CR867" i="12"/>
  <c r="AT867" i="12"/>
  <c r="AS867" i="12"/>
  <c r="CR864" i="12"/>
  <c r="AT864" i="12"/>
  <c r="AS864" i="12"/>
  <c r="CR860" i="12"/>
  <c r="AT860" i="12"/>
  <c r="AS860" i="12"/>
  <c r="CR856" i="12"/>
  <c r="AT856" i="12"/>
  <c r="AS856" i="12"/>
  <c r="CR852" i="12"/>
  <c r="AT852" i="12"/>
  <c r="AS852" i="12"/>
  <c r="CR849" i="12"/>
  <c r="AT849" i="12"/>
  <c r="AS849" i="12"/>
  <c r="CR845" i="12"/>
  <c r="AT845" i="12"/>
  <c r="AS845" i="12"/>
  <c r="CR841" i="12"/>
  <c r="AS841" i="12"/>
  <c r="AT841" i="12"/>
  <c r="CR838" i="12"/>
  <c r="AT838" i="12"/>
  <c r="AS838" i="12"/>
  <c r="CR834" i="12"/>
  <c r="AT834" i="12"/>
  <c r="AS834" i="12"/>
  <c r="CR830" i="12"/>
  <c r="AT830" i="12"/>
  <c r="AS830" i="12"/>
  <c r="CR826" i="12"/>
  <c r="AS826" i="12"/>
  <c r="AT826" i="12"/>
  <c r="CR823" i="12"/>
  <c r="AT823" i="12"/>
  <c r="AS823" i="12"/>
  <c r="CR819" i="12"/>
  <c r="AT819" i="12"/>
  <c r="AS819" i="12"/>
  <c r="CR815" i="12"/>
  <c r="AT815" i="12"/>
  <c r="AS815" i="12"/>
  <c r="CR811" i="12"/>
  <c r="AT811" i="12"/>
  <c r="AS811" i="12"/>
  <c r="CR808" i="12"/>
  <c r="AT808" i="12"/>
  <c r="AS808" i="12"/>
  <c r="CR804" i="12"/>
  <c r="AT804" i="12"/>
  <c r="AS804" i="12"/>
  <c r="CR800" i="12"/>
  <c r="AT800" i="12"/>
  <c r="AS800" i="12"/>
  <c r="CR796" i="12"/>
  <c r="AT796" i="12"/>
  <c r="AS796" i="12"/>
  <c r="CR793" i="12"/>
  <c r="AS793" i="12"/>
  <c r="AT793" i="12"/>
  <c r="CR789" i="12"/>
  <c r="AT789" i="12"/>
  <c r="AS789" i="12"/>
  <c r="CR785" i="12"/>
  <c r="AT785" i="12"/>
  <c r="AS785" i="12"/>
  <c r="CR781" i="12"/>
  <c r="AT781" i="12"/>
  <c r="AS781" i="12"/>
  <c r="CR778" i="12"/>
  <c r="AS778" i="12"/>
  <c r="AT778" i="12"/>
  <c r="CR774" i="12"/>
  <c r="AT774" i="12"/>
  <c r="AS774" i="12"/>
  <c r="CR770" i="12"/>
  <c r="AT770" i="12"/>
  <c r="AS770" i="12"/>
  <c r="CR767" i="12"/>
  <c r="AT767" i="12"/>
  <c r="AS767" i="12"/>
  <c r="CR763" i="12"/>
  <c r="AT763" i="12"/>
  <c r="AS763" i="12"/>
  <c r="CR759" i="12"/>
  <c r="AT759" i="12"/>
  <c r="AS759" i="12"/>
  <c r="CR755" i="12"/>
  <c r="AT755" i="12"/>
  <c r="AS755" i="12"/>
  <c r="CR752" i="12"/>
  <c r="AT752" i="12"/>
  <c r="AS752" i="12"/>
  <c r="CR748" i="12"/>
  <c r="AT748" i="12"/>
  <c r="AS748" i="12"/>
  <c r="CR744" i="12"/>
  <c r="AT744" i="12"/>
  <c r="AS744" i="12"/>
  <c r="CR740" i="12"/>
  <c r="AT740" i="12"/>
  <c r="AS740" i="12"/>
  <c r="CR737" i="12"/>
  <c r="AT737" i="12"/>
  <c r="AS737" i="12"/>
  <c r="CR733" i="12"/>
  <c r="AT733" i="12"/>
  <c r="AS733" i="12"/>
  <c r="CR729" i="12"/>
  <c r="AS729" i="12"/>
  <c r="AT729" i="12"/>
  <c r="CR725" i="12"/>
  <c r="AT725" i="12"/>
  <c r="AS725" i="12"/>
  <c r="CR722" i="12"/>
  <c r="AT722" i="12"/>
  <c r="AS722" i="12"/>
  <c r="CR718" i="12"/>
  <c r="AT718" i="12"/>
  <c r="AS718" i="12"/>
  <c r="CR714" i="12"/>
  <c r="AS714" i="12"/>
  <c r="AT714" i="12"/>
  <c r="CR711" i="12"/>
  <c r="AT711" i="12"/>
  <c r="AS711" i="12"/>
  <c r="CR707" i="12"/>
  <c r="AT707" i="12"/>
  <c r="AS707" i="12"/>
  <c r="CR703" i="12"/>
  <c r="AT703" i="12"/>
  <c r="AS703" i="12"/>
  <c r="CR699" i="12"/>
  <c r="AT699" i="12"/>
  <c r="AS699" i="12"/>
  <c r="CR696" i="12"/>
  <c r="AT696" i="12"/>
  <c r="AS696" i="12"/>
  <c r="CR692" i="12"/>
  <c r="AT692" i="12"/>
  <c r="AS692" i="12"/>
  <c r="CR688" i="12"/>
  <c r="AT688" i="12"/>
  <c r="AS688" i="12"/>
  <c r="CR684" i="12"/>
  <c r="AT684" i="12"/>
  <c r="AS684" i="12"/>
  <c r="CR681" i="12"/>
  <c r="AS681" i="12"/>
  <c r="AT681" i="12"/>
  <c r="CR677" i="12"/>
  <c r="AT677" i="12"/>
  <c r="AS677" i="12"/>
  <c r="CR673" i="12"/>
  <c r="AT673" i="12"/>
  <c r="AS673" i="12"/>
  <c r="CR669" i="12"/>
  <c r="AT669" i="12"/>
  <c r="AS669" i="12"/>
  <c r="CR666" i="12"/>
  <c r="AS666" i="12"/>
  <c r="AT666" i="12"/>
  <c r="CR662" i="12"/>
  <c r="AT662" i="12"/>
  <c r="AS662" i="12"/>
  <c r="CR658" i="12"/>
  <c r="AT658" i="12"/>
  <c r="AS658" i="12"/>
  <c r="CR654" i="12"/>
  <c r="AT654" i="12"/>
  <c r="AS654" i="12"/>
  <c r="CR651" i="12"/>
  <c r="AT651" i="12"/>
  <c r="AS651" i="12"/>
  <c r="CR647" i="12"/>
  <c r="AT647" i="12"/>
  <c r="AS647" i="12"/>
  <c r="CR640" i="12"/>
  <c r="AT640" i="12"/>
  <c r="AS640" i="12"/>
  <c r="CR636" i="12"/>
  <c r="AT636" i="12"/>
  <c r="AS636" i="12"/>
  <c r="CR633" i="12"/>
  <c r="AS633" i="12"/>
  <c r="AT633" i="12"/>
  <c r="CR629" i="12"/>
  <c r="AT629" i="12"/>
  <c r="AS629" i="12"/>
  <c r="CR626" i="12"/>
  <c r="AT626" i="12"/>
  <c r="AS626" i="12"/>
  <c r="CR622" i="12"/>
  <c r="AT622" i="12"/>
  <c r="AS622" i="12"/>
  <c r="CR619" i="12"/>
  <c r="AT619" i="12"/>
  <c r="AS619" i="12"/>
  <c r="CR615" i="12"/>
  <c r="AT615" i="12"/>
  <c r="AS615" i="12"/>
  <c r="CR608" i="12"/>
  <c r="AT608" i="12"/>
  <c r="AS608" i="12"/>
  <c r="CR604" i="12"/>
  <c r="AT604" i="12"/>
  <c r="AS604" i="12"/>
  <c r="CR601" i="12"/>
  <c r="AS601" i="12"/>
  <c r="AT601" i="12"/>
  <c r="CR597" i="12"/>
  <c r="AT597" i="12"/>
  <c r="AS597" i="12"/>
  <c r="CR594" i="12"/>
  <c r="AT594" i="12"/>
  <c r="AS594" i="12"/>
  <c r="CR590" i="12"/>
  <c r="AT590" i="12"/>
  <c r="AS590" i="12"/>
  <c r="CR587" i="12"/>
  <c r="AT587" i="12"/>
  <c r="AS587" i="12"/>
  <c r="CR583" i="12"/>
  <c r="AT583" i="12"/>
  <c r="AS583" i="12"/>
  <c r="CR576" i="12"/>
  <c r="AT576" i="12"/>
  <c r="AS576" i="12"/>
  <c r="CR572" i="12"/>
  <c r="AT572" i="12"/>
  <c r="AS572" i="12"/>
  <c r="CR569" i="12"/>
  <c r="AS569" i="12"/>
  <c r="AT569" i="12"/>
  <c r="CR565" i="12"/>
  <c r="AT565" i="12"/>
  <c r="AS565" i="12"/>
  <c r="CR562" i="12"/>
  <c r="AT562" i="12"/>
  <c r="AS562" i="12"/>
  <c r="CR558" i="12"/>
  <c r="AT558" i="12"/>
  <c r="AS558" i="12"/>
  <c r="CR555" i="12"/>
  <c r="AT555" i="12"/>
  <c r="AS555" i="12"/>
  <c r="CR551" i="12"/>
  <c r="AT551" i="12"/>
  <c r="AS551" i="12"/>
  <c r="CR544" i="12"/>
  <c r="AT544" i="12"/>
  <c r="AS544" i="12"/>
  <c r="CR540" i="12"/>
  <c r="AT540" i="12"/>
  <c r="AS540" i="12"/>
  <c r="CR537" i="12"/>
  <c r="AS537" i="12"/>
  <c r="AT537" i="12"/>
  <c r="CR533" i="12"/>
  <c r="AT533" i="12"/>
  <c r="AS533" i="12"/>
  <c r="CR530" i="12"/>
  <c r="AT530" i="12"/>
  <c r="AS530" i="12"/>
  <c r="CR526" i="12"/>
  <c r="AT526" i="12"/>
  <c r="AS526" i="12"/>
  <c r="CR523" i="12"/>
  <c r="AT523" i="12"/>
  <c r="AS523" i="12"/>
  <c r="CR519" i="12"/>
  <c r="AT519" i="12"/>
  <c r="AS519" i="12"/>
  <c r="CR512" i="12"/>
  <c r="AT512" i="12"/>
  <c r="AS512" i="12"/>
  <c r="CR508" i="12"/>
  <c r="AT508" i="12"/>
  <c r="AS508" i="12"/>
  <c r="CR505" i="12"/>
  <c r="AT505" i="12"/>
  <c r="AS505" i="12"/>
  <c r="CR501" i="12"/>
  <c r="AT501" i="12"/>
  <c r="AS501" i="12"/>
  <c r="CR498" i="12"/>
  <c r="AT498" i="12"/>
  <c r="AS498" i="12"/>
  <c r="CR494" i="12"/>
  <c r="AT494" i="12"/>
  <c r="AS494" i="12"/>
  <c r="CR491" i="12"/>
  <c r="AT491" i="12"/>
  <c r="AS491" i="12"/>
  <c r="CR487" i="12"/>
  <c r="AT487" i="12"/>
  <c r="AS487" i="12"/>
  <c r="CR480" i="12"/>
  <c r="AT480" i="12"/>
  <c r="AS480" i="12"/>
  <c r="CR476" i="12"/>
  <c r="AT476" i="12"/>
  <c r="AS476" i="12"/>
  <c r="CR473" i="12"/>
  <c r="AT473" i="12"/>
  <c r="AS473" i="12"/>
  <c r="CR469" i="12"/>
  <c r="AT469" i="12"/>
  <c r="AS469" i="12"/>
  <c r="CR466" i="12"/>
  <c r="AT466" i="12"/>
  <c r="AS466" i="12"/>
  <c r="CR462" i="12"/>
  <c r="AT462" i="12"/>
  <c r="AS462" i="12"/>
  <c r="CR459" i="12"/>
  <c r="AT459" i="12"/>
  <c r="AS459" i="12"/>
  <c r="CR455" i="12"/>
  <c r="AT455" i="12"/>
  <c r="AS455" i="12"/>
  <c r="CR448" i="12"/>
  <c r="AT448" i="12"/>
  <c r="AS448" i="12"/>
  <c r="CR444" i="12"/>
  <c r="AT444" i="12"/>
  <c r="AS444" i="12"/>
  <c r="CR441" i="12"/>
  <c r="AT441" i="12"/>
  <c r="AS441" i="12"/>
  <c r="CR437" i="12"/>
  <c r="AT437" i="12"/>
  <c r="AS437" i="12"/>
  <c r="CR434" i="12"/>
  <c r="AT434" i="12"/>
  <c r="AS434" i="12"/>
  <c r="CR430" i="12"/>
  <c r="AT430" i="12"/>
  <c r="AS430" i="12"/>
  <c r="CR427" i="12"/>
  <c r="AT427" i="12"/>
  <c r="AS427" i="12"/>
  <c r="CR423" i="12"/>
  <c r="AT423" i="12"/>
  <c r="AS423" i="12"/>
  <c r="CR416" i="12"/>
  <c r="AT416" i="12"/>
  <c r="AS416" i="12"/>
  <c r="CR412" i="12"/>
  <c r="AT412" i="12"/>
  <c r="AS412" i="12"/>
  <c r="CR409" i="12"/>
  <c r="AS409" i="12"/>
  <c r="AT409" i="12"/>
  <c r="CR405" i="12"/>
  <c r="AT405" i="12"/>
  <c r="AS405" i="12"/>
  <c r="CR402" i="12"/>
  <c r="AT402" i="12"/>
  <c r="AS402" i="12"/>
  <c r="CR398" i="12"/>
  <c r="AT398" i="12"/>
  <c r="AS398" i="12"/>
  <c r="CR395" i="12"/>
  <c r="AT395" i="12"/>
  <c r="AS395" i="12"/>
  <c r="CR391" i="12"/>
  <c r="AT391" i="12"/>
  <c r="AS391" i="12"/>
  <c r="CR384" i="12"/>
  <c r="AT384" i="12"/>
  <c r="AS384" i="12"/>
  <c r="CR380" i="12"/>
  <c r="AT380" i="12"/>
  <c r="AS380" i="12"/>
  <c r="CR377" i="12"/>
  <c r="AT377" i="12"/>
  <c r="AS377" i="12"/>
  <c r="CR373" i="12"/>
  <c r="AT373" i="12"/>
  <c r="AS373" i="12"/>
  <c r="CR370" i="12"/>
  <c r="AT370" i="12"/>
  <c r="AS370" i="12"/>
  <c r="CR366" i="12"/>
  <c r="AS366" i="12"/>
  <c r="AT366" i="12"/>
  <c r="CR363" i="12"/>
  <c r="AT363" i="12"/>
  <c r="AS363" i="12"/>
  <c r="CR359" i="12"/>
  <c r="AT359" i="12"/>
  <c r="AS359" i="12"/>
  <c r="CR352" i="12"/>
  <c r="AT352" i="12"/>
  <c r="AS352" i="12"/>
  <c r="CR348" i="12"/>
  <c r="AT348" i="12"/>
  <c r="AS348" i="12"/>
  <c r="CR345" i="12"/>
  <c r="AT345" i="12"/>
  <c r="AS345" i="12"/>
  <c r="CR341" i="12"/>
  <c r="AT341" i="12"/>
  <c r="AS341" i="12"/>
  <c r="CR338" i="12"/>
  <c r="AT338" i="12"/>
  <c r="AS338" i="12"/>
  <c r="CR334" i="12"/>
  <c r="AT334" i="12"/>
  <c r="AS334" i="12"/>
  <c r="CR331" i="12"/>
  <c r="AT331" i="12"/>
  <c r="AS331" i="12"/>
  <c r="CR327" i="12"/>
  <c r="AT327" i="12"/>
  <c r="AS327" i="12"/>
  <c r="CR320" i="12"/>
  <c r="AT320" i="12"/>
  <c r="AS320" i="12"/>
  <c r="CR316" i="12"/>
  <c r="AT316" i="12"/>
  <c r="AS316" i="12"/>
  <c r="CR312" i="12"/>
  <c r="AT312" i="12"/>
  <c r="AS312" i="12"/>
  <c r="CR308" i="12"/>
  <c r="AT308" i="12"/>
  <c r="AS308" i="12"/>
  <c r="CR301" i="12"/>
  <c r="AT301" i="12"/>
  <c r="AS301" i="12"/>
  <c r="CR297" i="12"/>
  <c r="AT297" i="12"/>
  <c r="AS297" i="12"/>
  <c r="CR294" i="12"/>
  <c r="AT294" i="12"/>
  <c r="AS294" i="12"/>
  <c r="CR290" i="12"/>
  <c r="AT290" i="12"/>
  <c r="AS290" i="12"/>
  <c r="CR287" i="12"/>
  <c r="AT287" i="12"/>
  <c r="AS287" i="12"/>
  <c r="CR283" i="12"/>
  <c r="AT283" i="12"/>
  <c r="AS283" i="12"/>
  <c r="CR280" i="12"/>
  <c r="AT280" i="12"/>
  <c r="AS280" i="12"/>
  <c r="CR276" i="12"/>
  <c r="AT276" i="12"/>
  <c r="AS276" i="12"/>
  <c r="CR269" i="12"/>
  <c r="AT269" i="12"/>
  <c r="AS269" i="12"/>
  <c r="CR265" i="12"/>
  <c r="AT265" i="12"/>
  <c r="AS265" i="12"/>
  <c r="CR262" i="12"/>
  <c r="AT262" i="12"/>
  <c r="AS262" i="12"/>
  <c r="CR258" i="12"/>
  <c r="AT258" i="12"/>
  <c r="AS258" i="12"/>
  <c r="CR255" i="12"/>
  <c r="AT255" i="12"/>
  <c r="AS255" i="12"/>
  <c r="CR251" i="12"/>
  <c r="AT251" i="12"/>
  <c r="AS251" i="12"/>
  <c r="CR248" i="12"/>
  <c r="AT248" i="12"/>
  <c r="AS248" i="12"/>
  <c r="CR244" i="12"/>
  <c r="AT244" i="12"/>
  <c r="AS244" i="12"/>
  <c r="CR237" i="12"/>
  <c r="AS237" i="12"/>
  <c r="AT237" i="12"/>
  <c r="CR233" i="12"/>
  <c r="AT233" i="12"/>
  <c r="AS233" i="12"/>
  <c r="CR230" i="12"/>
  <c r="AT230" i="12"/>
  <c r="AS230" i="12"/>
  <c r="CR226" i="12"/>
  <c r="AT226" i="12"/>
  <c r="AS226" i="12"/>
  <c r="CR223" i="12"/>
  <c r="AT223" i="12"/>
  <c r="AS223" i="12"/>
  <c r="CR219" i="12"/>
  <c r="AT219" i="12"/>
  <c r="AS219" i="12"/>
  <c r="CR216" i="12"/>
  <c r="AT216" i="12"/>
  <c r="AS216" i="12"/>
  <c r="CR212" i="12"/>
  <c r="AT212" i="12"/>
  <c r="AS212" i="12"/>
  <c r="CR205" i="12"/>
  <c r="AT205" i="12"/>
  <c r="AS205" i="12"/>
  <c r="CR201" i="12"/>
  <c r="AT201" i="12"/>
  <c r="AS201" i="12"/>
  <c r="CR198" i="12"/>
  <c r="AT198" i="12"/>
  <c r="AS198" i="12"/>
  <c r="CR194" i="12"/>
  <c r="AT194" i="12"/>
  <c r="AS194" i="12"/>
  <c r="CR191" i="12"/>
  <c r="AT191" i="12"/>
  <c r="AS191" i="12"/>
  <c r="CR187" i="12"/>
  <c r="AT187" i="12"/>
  <c r="AS187" i="12"/>
  <c r="CR184" i="12"/>
  <c r="AT184" i="12"/>
  <c r="AS184" i="12"/>
  <c r="CR181" i="12"/>
  <c r="AT181" i="12"/>
  <c r="AS181" i="12"/>
  <c r="CR177" i="12"/>
  <c r="AT177" i="12"/>
  <c r="AS177" i="12"/>
  <c r="CR173" i="12"/>
  <c r="AT173" i="12"/>
  <c r="AS173" i="12"/>
  <c r="CR169" i="12"/>
  <c r="AT169" i="12"/>
  <c r="AS169" i="12"/>
  <c r="CR165" i="12"/>
  <c r="AT165" i="12"/>
  <c r="AS165" i="12"/>
  <c r="CR162" i="12"/>
  <c r="AT162" i="12"/>
  <c r="AS162" i="12"/>
  <c r="CR158" i="12"/>
  <c r="AT158" i="12"/>
  <c r="AS158" i="12"/>
  <c r="CR154" i="12"/>
  <c r="AT154" i="12"/>
  <c r="AS154" i="12"/>
  <c r="CR150" i="12"/>
  <c r="AT150" i="12"/>
  <c r="AS150" i="12"/>
  <c r="CR146" i="12"/>
  <c r="AT146" i="12"/>
  <c r="AS146" i="12"/>
  <c r="CR142" i="12"/>
  <c r="AT142" i="12"/>
  <c r="AS142" i="12"/>
  <c r="CR139" i="12"/>
  <c r="AT139" i="12"/>
  <c r="AS139" i="12"/>
  <c r="CR135" i="12"/>
  <c r="AT135" i="12"/>
  <c r="AS135" i="12"/>
  <c r="CR131" i="12"/>
  <c r="AT131" i="12"/>
  <c r="AS131" i="12"/>
  <c r="CR127" i="12"/>
  <c r="AT127" i="12"/>
  <c r="AS127" i="12"/>
  <c r="CR123" i="12"/>
  <c r="AT123" i="12"/>
  <c r="AS123" i="12"/>
  <c r="CR119" i="12"/>
  <c r="AT119" i="12"/>
  <c r="AS119" i="12"/>
  <c r="CR116" i="12"/>
  <c r="AT116" i="12"/>
  <c r="AS116" i="12"/>
  <c r="CR112" i="12"/>
  <c r="AT112" i="12"/>
  <c r="AS112" i="12"/>
  <c r="CR108" i="12"/>
  <c r="AT108" i="12"/>
  <c r="AS108" i="12"/>
  <c r="CR104" i="12"/>
  <c r="AT104" i="12"/>
  <c r="AS104" i="12"/>
  <c r="CR100" i="12"/>
  <c r="AT100" i="12"/>
  <c r="AS100" i="12"/>
  <c r="CR97" i="12"/>
  <c r="AT97" i="12"/>
  <c r="AS97" i="12"/>
  <c r="CR93" i="12"/>
  <c r="AT93" i="12"/>
  <c r="AS93" i="12"/>
  <c r="CR89" i="12"/>
  <c r="AT89" i="12"/>
  <c r="AS89" i="12"/>
  <c r="CR85" i="12"/>
  <c r="AT85" i="12"/>
  <c r="AS85" i="12"/>
  <c r="CR81" i="12"/>
  <c r="AT81" i="12"/>
  <c r="AS81" i="12"/>
  <c r="CR77" i="12"/>
  <c r="AT77" i="12"/>
  <c r="AS77" i="12"/>
  <c r="CR74" i="12"/>
  <c r="AT74" i="12"/>
  <c r="AS74" i="12"/>
  <c r="CR70" i="12"/>
  <c r="AT70" i="12"/>
  <c r="AS70" i="12"/>
  <c r="CR66" i="12"/>
  <c r="AT66" i="12"/>
  <c r="AS66" i="12"/>
  <c r="CR62" i="12"/>
  <c r="AT62" i="12"/>
  <c r="AS62" i="12"/>
  <c r="CR58" i="12"/>
  <c r="AT58" i="12"/>
  <c r="AS58" i="12"/>
  <c r="CR54" i="12"/>
  <c r="AT54" i="12"/>
  <c r="AS54" i="12"/>
  <c r="CR51" i="12"/>
  <c r="AT51" i="12"/>
  <c r="AS51" i="12"/>
  <c r="CR47" i="12"/>
  <c r="AT47" i="12"/>
  <c r="AS47" i="12"/>
  <c r="CR43" i="12"/>
  <c r="AT43" i="12"/>
  <c r="CR39" i="12"/>
  <c r="AT39" i="12"/>
  <c r="CR28" i="12"/>
  <c r="AT28" i="12"/>
  <c r="CR25" i="12"/>
  <c r="AT25" i="12"/>
  <c r="CR21" i="12"/>
  <c r="AT21" i="12"/>
  <c r="CR17" i="12"/>
  <c r="AT17" i="12"/>
  <c r="AT13" i="12"/>
  <c r="CR2002" i="12"/>
  <c r="CR1996" i="12"/>
  <c r="CR1982" i="12"/>
  <c r="CR1924" i="12"/>
  <c r="CR1910" i="12"/>
  <c r="CR1894" i="12"/>
  <c r="CR1880" i="12"/>
  <c r="CR1860" i="12"/>
  <c r="CR1846" i="12"/>
  <c r="CR1830" i="12"/>
  <c r="CR1816" i="12"/>
  <c r="CR1796" i="12"/>
  <c r="CR1782" i="12"/>
  <c r="CR1766" i="12"/>
  <c r="CR1752" i="12"/>
  <c r="CR1732" i="12"/>
  <c r="CR1718" i="12"/>
  <c r="CR1666" i="12"/>
  <c r="CR1628" i="12"/>
  <c r="CR1592" i="12"/>
  <c r="CR1538" i="12"/>
  <c r="CR1460" i="12"/>
  <c r="CR1450" i="12"/>
  <c r="CR1403" i="12"/>
  <c r="CR1390" i="12"/>
  <c r="CR1321" i="12"/>
  <c r="CL1156" i="12"/>
  <c r="CL1155" i="12"/>
  <c r="CL1154" i="12"/>
  <c r="CL1134" i="12"/>
  <c r="CL1133" i="12"/>
  <c r="CL1132" i="12"/>
  <c r="CL1104" i="12"/>
  <c r="CL1103" i="12"/>
  <c r="CL1094" i="12"/>
  <c r="CL1086" i="12"/>
  <c r="CL1085" i="12"/>
  <c r="CL1084" i="12"/>
  <c r="CL1083" i="12"/>
  <c r="CL1082" i="12"/>
  <c r="CR1078" i="12"/>
  <c r="CL1072" i="12"/>
  <c r="CL1071" i="12"/>
  <c r="CL1070" i="12"/>
  <c r="CL1069" i="12"/>
  <c r="CL1068" i="12"/>
  <c r="CL1054" i="12"/>
  <c r="CL1053" i="12"/>
  <c r="CL1052" i="12"/>
  <c r="CL1040" i="12"/>
  <c r="CL1039" i="12"/>
  <c r="CL1038" i="12"/>
  <c r="CL1028" i="12"/>
  <c r="CL1027" i="12"/>
  <c r="CL1026" i="12"/>
  <c r="CL1014" i="12"/>
  <c r="CL1004" i="12"/>
  <c r="CL976" i="12"/>
  <c r="CL975" i="12"/>
  <c r="CL974" i="12"/>
  <c r="CL946" i="12"/>
  <c r="CL934" i="12"/>
  <c r="CL924" i="12"/>
  <c r="CL923" i="12"/>
  <c r="CL922" i="12"/>
  <c r="CL921" i="12"/>
  <c r="CL920" i="12"/>
  <c r="CL904" i="12"/>
  <c r="CL903" i="12"/>
  <c r="CL880" i="12"/>
  <c r="CL879" i="12"/>
  <c r="CL878" i="12"/>
  <c r="CL877" i="12"/>
  <c r="CL876" i="12"/>
  <c r="CL875" i="12"/>
  <c r="CL874" i="12"/>
  <c r="CL862" i="12"/>
  <c r="CL848" i="12"/>
  <c r="CL847" i="12"/>
  <c r="CL846" i="12"/>
  <c r="CL824" i="12"/>
  <c r="CL800" i="12"/>
  <c r="CL780" i="12"/>
  <c r="CL779" i="12"/>
  <c r="CL778" i="12"/>
  <c r="CL777" i="12"/>
  <c r="CL776" i="12"/>
  <c r="CL758" i="12"/>
  <c r="CL757" i="12"/>
  <c r="CL756" i="12"/>
  <c r="CL755" i="12"/>
  <c r="CL754" i="12"/>
  <c r="CL742" i="12"/>
  <c r="CL741" i="12"/>
  <c r="CL740" i="12"/>
  <c r="CL739" i="12"/>
  <c r="CL738" i="12"/>
  <c r="CR14" i="12"/>
  <c r="CR32" i="12"/>
  <c r="AT32" i="12"/>
  <c r="CL32" i="12"/>
  <c r="CL31" i="12"/>
  <c r="CL30" i="12"/>
  <c r="CL22" i="12"/>
  <c r="CL21" i="12"/>
  <c r="CL29" i="12"/>
  <c r="CL27" i="12"/>
  <c r="CL26" i="12"/>
  <c r="CL25" i="12"/>
  <c r="CL24" i="12"/>
  <c r="CL23" i="12"/>
  <c r="CL19" i="12"/>
  <c r="CL15" i="12"/>
  <c r="CL11" i="12"/>
  <c r="CL13" i="12"/>
  <c r="CL304" i="12"/>
  <c r="CL18" i="12"/>
  <c r="CL280" i="12"/>
  <c r="CL312" i="12"/>
  <c r="CL224" i="12"/>
  <c r="CL208" i="12"/>
  <c r="BG60" i="12" l="1"/>
  <c r="BG61" i="12"/>
  <c r="BG62" i="12"/>
  <c r="BG63" i="12"/>
  <c r="BG64" i="12"/>
  <c r="BG65" i="12"/>
  <c r="BG66" i="12"/>
  <c r="BG67" i="12"/>
  <c r="BG68" i="12"/>
  <c r="BG69" i="12"/>
  <c r="BG70" i="12"/>
  <c r="BG71" i="12"/>
  <c r="BG72" i="12"/>
  <c r="BG73" i="12"/>
  <c r="BG74" i="12"/>
  <c r="BG75" i="12"/>
  <c r="BG76" i="12"/>
  <c r="BG77" i="12"/>
  <c r="BG78" i="12"/>
  <c r="BG79" i="12"/>
  <c r="BG80" i="12"/>
  <c r="BG81" i="12"/>
  <c r="BG82" i="12"/>
  <c r="BG83" i="12"/>
  <c r="BG84" i="12"/>
  <c r="BG85" i="12"/>
  <c r="BG86" i="12"/>
  <c r="BG87" i="12"/>
  <c r="BG88" i="12"/>
  <c r="BG89" i="12"/>
  <c r="BG90" i="12"/>
  <c r="BG91" i="12"/>
  <c r="BG92" i="12"/>
  <c r="BG93" i="12"/>
  <c r="BG94" i="12"/>
  <c r="BG95" i="12"/>
  <c r="BG96" i="12"/>
  <c r="BG97" i="12"/>
  <c r="BG98" i="12"/>
  <c r="BG99" i="12"/>
  <c r="BG100" i="12"/>
  <c r="BG101" i="12"/>
  <c r="BG102" i="12"/>
  <c r="BG103" i="12"/>
  <c r="BG104" i="12"/>
  <c r="BG105" i="12"/>
  <c r="BG106" i="12"/>
  <c r="BG107" i="12"/>
  <c r="BG108" i="12"/>
  <c r="BG109" i="12"/>
  <c r="BG110" i="12"/>
  <c r="BG111" i="12"/>
  <c r="BG112" i="12"/>
  <c r="BG113" i="12"/>
  <c r="BG114" i="12"/>
  <c r="BG115" i="12"/>
  <c r="BG116" i="12"/>
  <c r="BG117" i="12"/>
  <c r="BG118" i="12"/>
  <c r="BG119" i="12"/>
  <c r="BG120" i="12"/>
  <c r="BG121" i="12"/>
  <c r="BG122" i="12"/>
  <c r="BG123" i="12"/>
  <c r="BG124" i="12"/>
  <c r="BG125" i="12"/>
  <c r="BG126" i="12"/>
  <c r="BG127" i="12"/>
  <c r="BG128" i="12"/>
  <c r="BG129" i="12"/>
  <c r="BG130" i="12"/>
  <c r="BG131" i="12"/>
  <c r="BG132" i="12"/>
  <c r="BG133" i="12"/>
  <c r="BG134" i="12"/>
  <c r="BG135" i="12"/>
  <c r="BG136" i="12"/>
  <c r="BG137" i="12"/>
  <c r="BG138" i="12"/>
  <c r="BG139" i="12"/>
  <c r="BG140" i="12"/>
  <c r="BG141" i="12"/>
  <c r="BG142" i="12"/>
  <c r="BG143" i="12"/>
  <c r="BG144" i="12"/>
  <c r="BG145" i="12"/>
  <c r="BG146" i="12"/>
  <c r="BG147" i="12"/>
  <c r="BG148" i="12"/>
  <c r="BG149" i="12"/>
  <c r="BG150" i="12"/>
  <c r="BG151" i="12"/>
  <c r="BG152" i="12"/>
  <c r="BG153" i="12"/>
  <c r="BG154" i="12"/>
  <c r="BG155" i="12"/>
  <c r="BG156" i="12"/>
  <c r="BG157" i="12"/>
  <c r="BG158" i="12"/>
  <c r="BG159" i="12"/>
  <c r="BG160" i="12"/>
  <c r="BG161" i="12"/>
  <c r="BG162" i="12"/>
  <c r="BG163" i="12"/>
  <c r="BG164" i="12"/>
  <c r="BG165" i="12"/>
  <c r="BG166" i="12"/>
  <c r="BG167" i="12"/>
  <c r="BG168" i="12"/>
  <c r="BG169" i="12"/>
  <c r="BG170" i="12"/>
  <c r="BG171" i="12"/>
  <c r="BG172" i="12"/>
  <c r="BG173" i="12"/>
  <c r="BG174" i="12"/>
  <c r="BG175" i="12"/>
  <c r="BG176" i="12"/>
  <c r="BG177" i="12"/>
  <c r="BG178" i="12"/>
  <c r="BG179" i="12"/>
  <c r="BG180" i="12"/>
  <c r="BG181" i="12"/>
  <c r="BG182" i="12"/>
  <c r="BG183" i="12"/>
  <c r="BG184" i="12"/>
  <c r="BG185" i="12"/>
  <c r="BG186" i="12"/>
  <c r="BG187" i="12"/>
  <c r="BG188" i="12"/>
  <c r="BG189" i="12"/>
  <c r="BG190" i="12"/>
  <c r="BG191" i="12"/>
  <c r="BG192" i="12"/>
  <c r="BG193" i="12"/>
  <c r="BG194" i="12"/>
  <c r="BG195" i="12"/>
  <c r="BG196" i="12"/>
  <c r="BG197" i="12"/>
  <c r="BG198" i="12"/>
  <c r="BG199" i="12"/>
  <c r="BG200" i="12"/>
  <c r="BG201" i="12"/>
  <c r="BG202" i="12"/>
  <c r="BG203" i="12"/>
  <c r="BG204" i="12"/>
  <c r="BG205" i="12"/>
  <c r="BG206" i="12"/>
  <c r="BG207" i="12"/>
  <c r="BG208" i="12"/>
  <c r="BG209" i="12"/>
  <c r="BG210" i="12"/>
  <c r="BG211" i="12"/>
  <c r="BG212" i="12"/>
  <c r="BG213" i="12"/>
  <c r="BG214" i="12"/>
  <c r="BG215" i="12"/>
  <c r="BG216" i="12"/>
  <c r="BG217" i="12"/>
  <c r="BG218" i="12"/>
  <c r="BG219" i="12"/>
  <c r="BG220" i="12"/>
  <c r="BG221" i="12"/>
  <c r="BG222" i="12"/>
  <c r="BG223" i="12"/>
  <c r="BG224" i="12"/>
  <c r="BG225" i="12"/>
  <c r="BG226" i="12"/>
  <c r="BG227" i="12"/>
  <c r="BG228" i="12"/>
  <c r="BG229" i="12"/>
  <c r="BG230" i="12"/>
  <c r="BG231" i="12"/>
  <c r="BG232" i="12"/>
  <c r="BG233" i="12"/>
  <c r="BG234" i="12"/>
  <c r="BG235" i="12"/>
  <c r="BG236" i="12"/>
  <c r="BG237" i="12"/>
  <c r="BG238" i="12"/>
  <c r="BG239" i="12"/>
  <c r="BG240" i="12"/>
  <c r="BG241" i="12"/>
  <c r="BG242" i="12"/>
  <c r="BG243" i="12"/>
  <c r="BG244" i="12"/>
  <c r="BG245" i="12"/>
  <c r="BG246" i="12"/>
  <c r="BG247" i="12"/>
  <c r="BG248" i="12"/>
  <c r="BG249" i="12"/>
  <c r="BG250" i="12"/>
  <c r="BG251" i="12"/>
  <c r="BG252" i="12"/>
  <c r="BG253" i="12"/>
  <c r="BG254" i="12"/>
  <c r="BG255" i="12"/>
  <c r="BG256" i="12"/>
  <c r="BG257" i="12"/>
  <c r="BG258" i="12"/>
  <c r="BG259" i="12"/>
  <c r="BG260" i="12"/>
  <c r="BG261" i="12"/>
  <c r="BG262" i="12"/>
  <c r="BG263" i="12"/>
  <c r="BG264" i="12"/>
  <c r="BG265" i="12"/>
  <c r="BG266" i="12"/>
  <c r="BG267" i="12"/>
  <c r="BG268" i="12"/>
  <c r="BG269" i="12"/>
  <c r="BG270" i="12"/>
  <c r="BG271" i="12"/>
  <c r="BG272" i="12"/>
  <c r="BG273" i="12"/>
  <c r="BG274" i="12"/>
  <c r="BG275" i="12"/>
  <c r="BG276" i="12"/>
  <c r="BG277" i="12"/>
  <c r="BG278" i="12"/>
  <c r="BG279" i="12"/>
  <c r="BG280" i="12"/>
  <c r="BG281" i="12"/>
  <c r="BG282" i="12"/>
  <c r="BG283" i="12"/>
  <c r="BG284" i="12"/>
  <c r="BG285" i="12"/>
  <c r="BG286" i="12"/>
  <c r="BG287" i="12"/>
  <c r="BG288" i="12"/>
  <c r="BG289" i="12"/>
  <c r="BG290" i="12"/>
  <c r="BG291" i="12"/>
  <c r="BG292" i="12"/>
  <c r="BG293" i="12"/>
  <c r="BG294" i="12"/>
  <c r="BG295" i="12"/>
  <c r="BG296" i="12"/>
  <c r="BG297" i="12"/>
  <c r="BG298" i="12"/>
  <c r="BG299" i="12"/>
  <c r="BG300" i="12"/>
  <c r="BG301" i="12"/>
  <c r="BG302" i="12"/>
  <c r="BG303" i="12"/>
  <c r="BG304" i="12"/>
  <c r="BG305" i="12"/>
  <c r="BG306" i="12"/>
  <c r="BG307" i="12"/>
  <c r="BG308" i="12"/>
  <c r="BG309" i="12"/>
  <c r="BG310" i="12"/>
  <c r="BG311" i="12"/>
  <c r="BG312" i="12"/>
  <c r="BG313" i="12"/>
  <c r="BG314" i="12"/>
  <c r="BG315" i="12"/>
  <c r="BG316" i="12"/>
  <c r="BG317" i="12"/>
  <c r="BG318" i="12"/>
  <c r="BG319" i="12"/>
  <c r="BG320" i="12"/>
  <c r="BG321" i="12"/>
  <c r="BG322" i="12"/>
  <c r="BG323" i="12"/>
  <c r="BG324" i="12"/>
  <c r="BG325" i="12"/>
  <c r="BG326" i="12"/>
  <c r="BG327" i="12"/>
  <c r="BG328" i="12"/>
  <c r="BG329" i="12"/>
  <c r="BG330" i="12"/>
  <c r="BG331" i="12"/>
  <c r="BG332" i="12"/>
  <c r="BG333" i="12"/>
  <c r="BG334" i="12"/>
  <c r="BG335" i="12"/>
  <c r="BG336" i="12"/>
  <c r="BG337" i="12"/>
  <c r="BG338" i="12"/>
  <c r="BG339" i="12"/>
  <c r="BG340" i="12"/>
  <c r="BG341" i="12"/>
  <c r="BG342" i="12"/>
  <c r="BG343" i="12"/>
  <c r="BG344" i="12"/>
  <c r="BG345" i="12"/>
  <c r="BG346" i="12"/>
  <c r="BG347" i="12"/>
  <c r="BG348" i="12"/>
  <c r="BG349" i="12"/>
  <c r="BG350" i="12"/>
  <c r="BG351" i="12"/>
  <c r="BG352" i="12"/>
  <c r="BG353" i="12"/>
  <c r="BG354" i="12"/>
  <c r="BG355" i="12"/>
  <c r="BG356" i="12"/>
  <c r="BG357" i="12"/>
  <c r="BG358" i="12"/>
  <c r="BG359" i="12"/>
  <c r="BG360" i="12"/>
  <c r="BG361" i="12"/>
  <c r="BG362" i="12"/>
  <c r="BG363" i="12"/>
  <c r="BG364" i="12"/>
  <c r="BG365" i="12"/>
  <c r="BG366" i="12"/>
  <c r="BG367" i="12"/>
  <c r="BG368" i="12"/>
  <c r="BG369" i="12"/>
  <c r="BG370" i="12"/>
  <c r="BG371" i="12"/>
  <c r="BG372" i="12"/>
  <c r="BG373" i="12"/>
  <c r="BG374" i="12"/>
  <c r="BG375" i="12"/>
  <c r="BG376" i="12"/>
  <c r="BG377" i="12"/>
  <c r="BG378" i="12"/>
  <c r="BG379" i="12"/>
  <c r="BG380" i="12"/>
  <c r="BG381" i="12"/>
  <c r="BG382" i="12"/>
  <c r="BG383" i="12"/>
  <c r="BG384" i="12"/>
  <c r="BG385" i="12"/>
  <c r="BG386" i="12"/>
  <c r="BG387" i="12"/>
  <c r="BG388" i="12"/>
  <c r="BG389" i="12"/>
  <c r="BG390" i="12"/>
  <c r="BG391" i="12"/>
  <c r="BG392" i="12"/>
  <c r="BG393" i="12"/>
  <c r="BG394" i="12"/>
  <c r="BG395" i="12"/>
  <c r="BG396" i="12"/>
  <c r="BG397" i="12"/>
  <c r="BG398" i="12"/>
  <c r="BG399" i="12"/>
  <c r="BG400" i="12"/>
  <c r="BG401" i="12"/>
  <c r="BG402" i="12"/>
  <c r="BG403" i="12"/>
  <c r="BG404" i="12"/>
  <c r="BG405" i="12"/>
  <c r="BG406" i="12"/>
  <c r="BG407" i="12"/>
  <c r="BG408" i="12"/>
  <c r="BG409" i="12"/>
  <c r="BG410" i="12"/>
  <c r="BG411" i="12"/>
  <c r="BG412" i="12"/>
  <c r="BG413" i="12"/>
  <c r="BG414" i="12"/>
  <c r="BG415" i="12"/>
  <c r="BG416" i="12"/>
  <c r="BG417" i="12"/>
  <c r="BG418" i="12"/>
  <c r="BG419" i="12"/>
  <c r="BG420" i="12"/>
  <c r="BG421" i="12"/>
  <c r="BG422" i="12"/>
  <c r="BG423" i="12"/>
  <c r="BG424" i="12"/>
  <c r="BG425" i="12"/>
  <c r="BG426" i="12"/>
  <c r="BG427" i="12"/>
  <c r="BG428" i="12"/>
  <c r="BG429" i="12"/>
  <c r="BG430" i="12"/>
  <c r="BG431" i="12"/>
  <c r="BG432" i="12"/>
  <c r="BG433" i="12"/>
  <c r="BG434" i="12"/>
  <c r="BG435" i="12"/>
  <c r="BG436" i="12"/>
  <c r="BG437" i="12"/>
  <c r="BG438" i="12"/>
  <c r="BG439" i="12"/>
  <c r="BG440" i="12"/>
  <c r="BG441" i="12"/>
  <c r="BG442" i="12"/>
  <c r="BG443" i="12"/>
  <c r="BG444" i="12"/>
  <c r="BG445" i="12"/>
  <c r="BG446" i="12"/>
  <c r="BG447" i="12"/>
  <c r="BG448" i="12"/>
  <c r="BG449" i="12"/>
  <c r="BG450" i="12"/>
  <c r="BG451" i="12"/>
  <c r="BG452" i="12"/>
  <c r="BG453" i="12"/>
  <c r="BG454" i="12"/>
  <c r="BG455" i="12"/>
  <c r="BG456" i="12"/>
  <c r="BG457" i="12"/>
  <c r="BG458" i="12"/>
  <c r="BG459" i="12"/>
  <c r="BG460" i="12"/>
  <c r="BG461" i="12"/>
  <c r="BG462" i="12"/>
  <c r="BG463" i="12"/>
  <c r="BG464" i="12"/>
  <c r="BG465" i="12"/>
  <c r="BG466" i="12"/>
  <c r="BG467" i="12"/>
  <c r="BG468" i="12"/>
  <c r="BG469" i="12"/>
  <c r="BG470" i="12"/>
  <c r="BG471" i="12"/>
  <c r="BG472" i="12"/>
  <c r="BG473" i="12"/>
  <c r="BG474" i="12"/>
  <c r="BG475" i="12"/>
  <c r="BG476" i="12"/>
  <c r="BG477" i="12"/>
  <c r="BG478" i="12"/>
  <c r="BG479" i="12"/>
  <c r="BG480" i="12"/>
  <c r="BG481" i="12"/>
  <c r="BG482" i="12"/>
  <c r="BG483" i="12"/>
  <c r="BG484" i="12"/>
  <c r="BG485" i="12"/>
  <c r="BG486" i="12"/>
  <c r="BG487" i="12"/>
  <c r="BG488" i="12"/>
  <c r="BG489" i="12"/>
  <c r="BG490" i="12"/>
  <c r="BG491" i="12"/>
  <c r="BG492" i="12"/>
  <c r="BG493" i="12"/>
  <c r="BG494" i="12"/>
  <c r="BG495" i="12"/>
  <c r="BG496" i="12"/>
  <c r="BG497" i="12"/>
  <c r="BG498" i="12"/>
  <c r="BG499" i="12"/>
  <c r="BG500" i="12"/>
  <c r="BG501" i="12"/>
  <c r="BG502" i="12"/>
  <c r="BG503" i="12"/>
  <c r="BG504" i="12"/>
  <c r="BG505" i="12"/>
  <c r="BG506" i="12"/>
  <c r="BG507" i="12"/>
  <c r="BG508" i="12"/>
  <c r="BG509" i="12"/>
  <c r="BG510" i="12"/>
  <c r="BG511" i="12"/>
  <c r="BG512" i="12"/>
  <c r="BG513" i="12"/>
  <c r="BG514" i="12"/>
  <c r="BG515" i="12"/>
  <c r="BG516" i="12"/>
  <c r="BG517" i="12"/>
  <c r="BG518" i="12"/>
  <c r="BG519" i="12"/>
  <c r="BG520" i="12"/>
  <c r="BG521" i="12"/>
  <c r="BG522" i="12"/>
  <c r="BG523" i="12"/>
  <c r="BG524" i="12"/>
  <c r="BG525" i="12"/>
  <c r="BG526" i="12"/>
  <c r="BG527" i="12"/>
  <c r="BG528" i="12"/>
  <c r="BG529" i="12"/>
  <c r="BG530" i="12"/>
  <c r="BG531" i="12"/>
  <c r="BG532" i="12"/>
  <c r="BG533" i="12"/>
  <c r="BG534" i="12"/>
  <c r="BG535" i="12"/>
  <c r="BG536" i="12"/>
  <c r="BG537" i="12"/>
  <c r="BG538" i="12"/>
  <c r="BG539" i="12"/>
  <c r="BG540" i="12"/>
  <c r="BG541" i="12"/>
  <c r="BG542" i="12"/>
  <c r="BG543" i="12"/>
  <c r="BG544" i="12"/>
  <c r="BG545" i="12"/>
  <c r="BG546" i="12"/>
  <c r="BG547" i="12"/>
  <c r="BG548" i="12"/>
  <c r="BG549" i="12"/>
  <c r="BG550" i="12"/>
  <c r="BG551" i="12"/>
  <c r="BG552" i="12"/>
  <c r="BG553" i="12"/>
  <c r="BG554" i="12"/>
  <c r="BG555" i="12"/>
  <c r="BG556" i="12"/>
  <c r="BG557" i="12"/>
  <c r="BG558" i="12"/>
  <c r="BG559" i="12"/>
  <c r="BG560" i="12"/>
  <c r="BG561" i="12"/>
  <c r="BG562" i="12"/>
  <c r="BG563" i="12"/>
  <c r="BG564" i="12"/>
  <c r="BG565" i="12"/>
  <c r="BG566" i="12"/>
  <c r="BG567" i="12"/>
  <c r="BG568" i="12"/>
  <c r="BG569" i="12"/>
  <c r="BG570" i="12"/>
  <c r="BG571" i="12"/>
  <c r="BG572" i="12"/>
  <c r="BG573" i="12"/>
  <c r="BG574" i="12"/>
  <c r="BG575" i="12"/>
  <c r="BG576" i="12"/>
  <c r="BG577" i="12"/>
  <c r="BG578" i="12"/>
  <c r="BG579" i="12"/>
  <c r="BG580" i="12"/>
  <c r="BG581" i="12"/>
  <c r="BG582" i="12"/>
  <c r="BG583" i="12"/>
  <c r="BG584" i="12"/>
  <c r="BG585" i="12"/>
  <c r="BG586" i="12"/>
  <c r="BG587" i="12"/>
  <c r="BG588" i="12"/>
  <c r="BG589" i="12"/>
  <c r="BG590" i="12"/>
  <c r="BG591" i="12"/>
  <c r="BG592" i="12"/>
  <c r="BG593" i="12"/>
  <c r="BG594" i="12"/>
  <c r="BG595" i="12"/>
  <c r="BG596" i="12"/>
  <c r="BG597" i="12"/>
  <c r="BG598" i="12"/>
  <c r="BG599" i="12"/>
  <c r="BG600" i="12"/>
  <c r="BG601" i="12"/>
  <c r="BG602" i="12"/>
  <c r="BG603" i="12"/>
  <c r="BG604" i="12"/>
  <c r="BG605" i="12"/>
  <c r="BG606" i="12"/>
  <c r="BG607" i="12"/>
  <c r="BG608" i="12"/>
  <c r="BG609" i="12"/>
  <c r="BG610" i="12"/>
  <c r="BG611" i="12"/>
  <c r="BG612" i="12"/>
  <c r="BG613" i="12"/>
  <c r="BG614" i="12"/>
  <c r="BG615" i="12"/>
  <c r="BG616" i="12"/>
  <c r="BG617" i="12"/>
  <c r="BG618" i="12"/>
  <c r="BG619" i="12"/>
  <c r="BG620" i="12"/>
  <c r="BG621" i="12"/>
  <c r="BG622" i="12"/>
  <c r="BG623" i="12"/>
  <c r="BG624" i="12"/>
  <c r="BG625" i="12"/>
  <c r="BG626" i="12"/>
  <c r="BG627" i="12"/>
  <c r="BG628" i="12"/>
  <c r="BG629" i="12"/>
  <c r="BG630" i="12"/>
  <c r="BG631" i="12"/>
  <c r="BG632" i="12"/>
  <c r="BG633" i="12"/>
  <c r="BG634" i="12"/>
  <c r="BG635" i="12"/>
  <c r="BG636" i="12"/>
  <c r="BG637" i="12"/>
  <c r="BG638" i="12"/>
  <c r="BG639" i="12"/>
  <c r="BG640" i="12"/>
  <c r="BG641" i="12"/>
  <c r="BG642" i="12"/>
  <c r="BG643" i="12"/>
  <c r="BG644" i="12"/>
  <c r="BG645" i="12"/>
  <c r="BG646" i="12"/>
  <c r="BG647" i="12"/>
  <c r="BG648" i="12"/>
  <c r="BG649" i="12"/>
  <c r="BG650" i="12"/>
  <c r="BG651" i="12"/>
  <c r="BG652" i="12"/>
  <c r="BG653" i="12"/>
  <c r="BG654" i="12"/>
  <c r="BG655" i="12"/>
  <c r="BG656" i="12"/>
  <c r="BG657" i="12"/>
  <c r="BG658" i="12"/>
  <c r="BG659" i="12"/>
  <c r="BG660" i="12"/>
  <c r="BG661" i="12"/>
  <c r="BG662" i="12"/>
  <c r="BG663" i="12"/>
  <c r="BG664" i="12"/>
  <c r="BG665" i="12"/>
  <c r="BG666" i="12"/>
  <c r="BG667" i="12"/>
  <c r="BG668" i="12"/>
  <c r="BG669" i="12"/>
  <c r="BG670" i="12"/>
  <c r="BG671" i="12"/>
  <c r="BG672" i="12"/>
  <c r="BG673" i="12"/>
  <c r="BG674" i="12"/>
  <c r="BG675" i="12"/>
  <c r="BG676" i="12"/>
  <c r="BG677" i="12"/>
  <c r="BG678" i="12"/>
  <c r="BG679" i="12"/>
  <c r="BG680" i="12"/>
  <c r="BG681" i="12"/>
  <c r="BG682" i="12"/>
  <c r="BG683" i="12"/>
  <c r="BG684" i="12"/>
  <c r="BG685" i="12"/>
  <c r="BG686" i="12"/>
  <c r="BG687" i="12"/>
  <c r="BG688" i="12"/>
  <c r="BG689" i="12"/>
  <c r="BG690" i="12"/>
  <c r="BG691" i="12"/>
  <c r="BG692" i="12"/>
  <c r="BG693" i="12"/>
  <c r="BG694" i="12"/>
  <c r="BG695" i="12"/>
  <c r="BG696" i="12"/>
  <c r="BG697" i="12"/>
  <c r="BG698" i="12"/>
  <c r="BG699" i="12"/>
  <c r="BG700" i="12"/>
  <c r="BG701" i="12"/>
  <c r="BG702" i="12"/>
  <c r="BG703" i="12"/>
  <c r="BG704" i="12"/>
  <c r="BG705" i="12"/>
  <c r="BG706" i="12"/>
  <c r="BG707" i="12"/>
  <c r="BG708" i="12"/>
  <c r="BG709" i="12"/>
  <c r="BG710" i="12"/>
  <c r="BG711" i="12"/>
  <c r="BG712" i="12"/>
  <c r="BG713" i="12"/>
  <c r="BG714" i="12"/>
  <c r="BG715" i="12"/>
  <c r="BG716" i="12"/>
  <c r="BG717" i="12"/>
  <c r="BG718" i="12"/>
  <c r="BG719" i="12"/>
  <c r="BG720" i="12"/>
  <c r="BG721" i="12"/>
  <c r="BG722" i="12"/>
  <c r="BG723" i="12"/>
  <c r="BG724" i="12"/>
  <c r="BG725" i="12"/>
  <c r="BG726" i="12"/>
  <c r="BG727" i="12"/>
  <c r="BG728" i="12"/>
  <c r="BG729" i="12"/>
  <c r="BG730" i="12"/>
  <c r="BG731" i="12"/>
  <c r="BG732" i="12"/>
  <c r="BG733" i="12"/>
  <c r="BG734" i="12"/>
  <c r="BG735" i="12"/>
  <c r="BG736" i="12"/>
  <c r="BG737" i="12"/>
  <c r="BG738" i="12"/>
  <c r="BG739" i="12"/>
  <c r="BG740" i="12"/>
  <c r="BG741" i="12"/>
  <c r="BG742" i="12"/>
  <c r="BG743" i="12"/>
  <c r="BG744" i="12"/>
  <c r="BG745" i="12"/>
  <c r="BG746" i="12"/>
  <c r="BG747" i="12"/>
  <c r="BG748" i="12"/>
  <c r="BG749" i="12"/>
  <c r="BG750" i="12"/>
  <c r="BG751" i="12"/>
  <c r="BG752" i="12"/>
  <c r="BG753" i="12"/>
  <c r="BG754" i="12"/>
  <c r="BG755" i="12"/>
  <c r="BG756" i="12"/>
  <c r="BG757" i="12"/>
  <c r="BG758" i="12"/>
  <c r="BG759" i="12"/>
  <c r="BG760" i="12"/>
  <c r="BG761" i="12"/>
  <c r="BG762" i="12"/>
  <c r="BG763" i="12"/>
  <c r="BG764" i="12"/>
  <c r="BG765" i="12"/>
  <c r="BG766" i="12"/>
  <c r="BG767" i="12"/>
  <c r="BG768" i="12"/>
  <c r="BG769" i="12"/>
  <c r="BG770" i="12"/>
  <c r="BG771" i="12"/>
  <c r="BG772" i="12"/>
  <c r="BG773" i="12"/>
  <c r="BG774" i="12"/>
  <c r="BG775" i="12"/>
  <c r="BG776" i="12"/>
  <c r="BG777" i="12"/>
  <c r="BG778" i="12"/>
  <c r="BG779" i="12"/>
  <c r="BG780" i="12"/>
  <c r="BG781" i="12"/>
  <c r="BG782" i="12"/>
  <c r="BG783" i="12"/>
  <c r="BG784" i="12"/>
  <c r="BG785" i="12"/>
  <c r="BG786" i="12"/>
  <c r="BG787" i="12"/>
  <c r="BG788" i="12"/>
  <c r="BG789" i="12"/>
  <c r="BG790" i="12"/>
  <c r="BG791" i="12"/>
  <c r="BG792" i="12"/>
  <c r="BG793" i="12"/>
  <c r="BG794" i="12"/>
  <c r="BG795" i="12"/>
  <c r="BG796" i="12"/>
  <c r="BG797" i="12"/>
  <c r="BG798" i="12"/>
  <c r="BG799" i="12"/>
  <c r="BG800" i="12"/>
  <c r="BG801" i="12"/>
  <c r="BG802" i="12"/>
  <c r="BG803" i="12"/>
  <c r="BG804" i="12"/>
  <c r="BG805" i="12"/>
  <c r="BG806" i="12"/>
  <c r="BG807" i="12"/>
  <c r="BG808" i="12"/>
  <c r="BG809" i="12"/>
  <c r="BG810" i="12"/>
  <c r="BG811" i="12"/>
  <c r="BG812" i="12"/>
  <c r="BG813" i="12"/>
  <c r="BG814" i="12"/>
  <c r="BG815" i="12"/>
  <c r="BG816" i="12"/>
  <c r="BG817" i="12"/>
  <c r="BG818" i="12"/>
  <c r="BG819" i="12"/>
  <c r="BG820" i="12"/>
  <c r="BG821" i="12"/>
  <c r="BG822" i="12"/>
  <c r="BG823" i="12"/>
  <c r="BG824" i="12"/>
  <c r="BG825" i="12"/>
  <c r="BG826" i="12"/>
  <c r="BG827" i="12"/>
  <c r="BG828" i="12"/>
  <c r="BG829" i="12"/>
  <c r="BG830" i="12"/>
  <c r="BG831" i="12"/>
  <c r="BG832" i="12"/>
  <c r="BG833" i="12"/>
  <c r="BG834" i="12"/>
  <c r="BG835" i="12"/>
  <c r="BG836" i="12"/>
  <c r="BG837" i="12"/>
  <c r="BG838" i="12"/>
  <c r="BG839" i="12"/>
  <c r="BG840" i="12"/>
  <c r="BG841" i="12"/>
  <c r="BG842" i="12"/>
  <c r="BG843" i="12"/>
  <c r="BG844" i="12"/>
  <c r="BG845" i="12"/>
  <c r="BG846" i="12"/>
  <c r="BG847" i="12"/>
  <c r="BG848" i="12"/>
  <c r="BG849" i="12"/>
  <c r="BG850" i="12"/>
  <c r="BG851" i="12"/>
  <c r="BG852" i="12"/>
  <c r="BG853" i="12"/>
  <c r="BG854" i="12"/>
  <c r="BG855" i="12"/>
  <c r="BG856" i="12"/>
  <c r="BG857" i="12"/>
  <c r="BG858" i="12"/>
  <c r="BG859" i="12"/>
  <c r="BG860" i="12"/>
  <c r="BG861" i="12"/>
  <c r="BG862" i="12"/>
  <c r="BG863" i="12"/>
  <c r="BG864" i="12"/>
  <c r="BG865" i="12"/>
  <c r="BG866" i="12"/>
  <c r="BG867" i="12"/>
  <c r="BG868" i="12"/>
  <c r="BG869" i="12"/>
  <c r="BG870" i="12"/>
  <c r="BG871" i="12"/>
  <c r="BG872" i="12"/>
  <c r="BG873" i="12"/>
  <c r="BG874" i="12"/>
  <c r="BG875" i="12"/>
  <c r="BG876" i="12"/>
  <c r="BG877" i="12"/>
  <c r="BG878" i="12"/>
  <c r="BG879" i="12"/>
  <c r="BG880" i="12"/>
  <c r="BG881" i="12"/>
  <c r="BG882" i="12"/>
  <c r="BG883" i="12"/>
  <c r="BG884" i="12"/>
  <c r="BG885" i="12"/>
  <c r="BG886" i="12"/>
  <c r="BG887" i="12"/>
  <c r="BG888" i="12"/>
  <c r="BG889" i="12"/>
  <c r="BG890" i="12"/>
  <c r="BG891" i="12"/>
  <c r="BG892" i="12"/>
  <c r="BG893" i="12"/>
  <c r="BG894" i="12"/>
  <c r="BG895" i="12"/>
  <c r="BG896" i="12"/>
  <c r="BG897" i="12"/>
  <c r="BG898" i="12"/>
  <c r="BG899" i="12"/>
  <c r="BG900" i="12"/>
  <c r="BG901" i="12"/>
  <c r="BG902" i="12"/>
  <c r="BG903" i="12"/>
  <c r="BG904" i="12"/>
  <c r="BG905" i="12"/>
  <c r="BG906" i="12"/>
  <c r="BG907" i="12"/>
  <c r="BG908" i="12"/>
  <c r="BG909" i="12"/>
  <c r="BG910" i="12"/>
  <c r="BG911" i="12"/>
  <c r="BG912" i="12"/>
  <c r="BG913" i="12"/>
  <c r="BG914" i="12"/>
  <c r="BG915" i="12"/>
  <c r="BG916" i="12"/>
  <c r="BG917" i="12"/>
  <c r="BG918" i="12"/>
  <c r="BG919" i="12"/>
  <c r="BG920" i="12"/>
  <c r="BG921" i="12"/>
  <c r="BG922" i="12"/>
  <c r="BG923" i="12"/>
  <c r="BG924" i="12"/>
  <c r="BG925" i="12"/>
  <c r="BG926" i="12"/>
  <c r="BG927" i="12"/>
  <c r="BG928" i="12"/>
  <c r="BG929" i="12"/>
  <c r="BG930" i="12"/>
  <c r="BG931" i="12"/>
  <c r="BG932" i="12"/>
  <c r="BG933" i="12"/>
  <c r="BG934" i="12"/>
  <c r="BG935" i="12"/>
  <c r="BG936" i="12"/>
  <c r="BG937" i="12"/>
  <c r="BG938" i="12"/>
  <c r="BG939" i="12"/>
  <c r="BG940" i="12"/>
  <c r="BG941" i="12"/>
  <c r="BG942" i="12"/>
  <c r="BG943" i="12"/>
  <c r="BG944" i="12"/>
  <c r="BG945" i="12"/>
  <c r="BG946" i="12"/>
  <c r="BG947" i="12"/>
  <c r="BG948" i="12"/>
  <c r="BG949" i="12"/>
  <c r="BG950" i="12"/>
  <c r="BG951" i="12"/>
  <c r="BG952" i="12"/>
  <c r="BG953" i="12"/>
  <c r="BG954" i="12"/>
  <c r="BG955" i="12"/>
  <c r="BG956" i="12"/>
  <c r="BG957" i="12"/>
  <c r="BG958" i="12"/>
  <c r="BG959" i="12"/>
  <c r="BG960" i="12"/>
  <c r="BG961" i="12"/>
  <c r="BG962" i="12"/>
  <c r="BG963" i="12"/>
  <c r="BG964" i="12"/>
  <c r="BG965" i="12"/>
  <c r="BG966" i="12"/>
  <c r="BG967" i="12"/>
  <c r="BG968" i="12"/>
  <c r="BG969" i="12"/>
  <c r="BG970" i="12"/>
  <c r="BG971" i="12"/>
  <c r="BG972" i="12"/>
  <c r="BG973" i="12"/>
  <c r="BG974" i="12"/>
  <c r="BG975" i="12"/>
  <c r="BG976" i="12"/>
  <c r="BG977" i="12"/>
  <c r="BG978" i="12"/>
  <c r="BG979" i="12"/>
  <c r="BG980" i="12"/>
  <c r="BG981" i="12"/>
  <c r="BG982" i="12"/>
  <c r="BG983" i="12"/>
  <c r="BG984" i="12"/>
  <c r="BG985" i="12"/>
  <c r="BG986" i="12"/>
  <c r="BG987" i="12"/>
  <c r="BG988" i="12"/>
  <c r="BG989" i="12"/>
  <c r="BG990" i="12"/>
  <c r="BG991" i="12"/>
  <c r="BG992" i="12"/>
  <c r="BG993" i="12"/>
  <c r="BG994" i="12"/>
  <c r="BG995" i="12"/>
  <c r="BG996" i="12"/>
  <c r="BG997" i="12"/>
  <c r="BG998" i="12"/>
  <c r="BG999" i="12"/>
  <c r="BG1000" i="12"/>
  <c r="BG1001" i="12"/>
  <c r="BG1002" i="12"/>
  <c r="BG1003" i="12"/>
  <c r="BG1004" i="12"/>
  <c r="BG1005" i="12"/>
  <c r="BG1006" i="12"/>
  <c r="BG1007" i="12"/>
  <c r="BG1008" i="12"/>
  <c r="BG1009" i="12"/>
  <c r="BG1010" i="12"/>
  <c r="BG1011" i="12"/>
  <c r="BG1012" i="12"/>
  <c r="BG1013" i="12"/>
  <c r="BG1014" i="12"/>
  <c r="BG1015" i="12"/>
  <c r="BG1016" i="12"/>
  <c r="BG1017" i="12"/>
  <c r="BG1018" i="12"/>
  <c r="BG1019" i="12"/>
  <c r="BG1020" i="12"/>
  <c r="BG1021" i="12"/>
  <c r="BG1022" i="12"/>
  <c r="BG1023" i="12"/>
  <c r="BG1024" i="12"/>
  <c r="BG1025" i="12"/>
  <c r="BG1026" i="12"/>
  <c r="BG1027" i="12"/>
  <c r="BG1028" i="12"/>
  <c r="BG1029" i="12"/>
  <c r="BG1030" i="12"/>
  <c r="BG1031" i="12"/>
  <c r="BG1032" i="12"/>
  <c r="BG1033" i="12"/>
  <c r="BG1034" i="12"/>
  <c r="BG1035" i="12"/>
  <c r="BG1036" i="12"/>
  <c r="BG1037" i="12"/>
  <c r="BG1038" i="12"/>
  <c r="BG1039" i="12"/>
  <c r="BG1040" i="12"/>
  <c r="BG1041" i="12"/>
  <c r="BG1042" i="12"/>
  <c r="BG1043" i="12"/>
  <c r="BG1044" i="12"/>
  <c r="BG1045" i="12"/>
  <c r="BG1046" i="12"/>
  <c r="BG1047" i="12"/>
  <c r="BG1048" i="12"/>
  <c r="BG1049" i="12"/>
  <c r="BG1050" i="12"/>
  <c r="BG1051" i="12"/>
  <c r="BG1052" i="12"/>
  <c r="BG1053" i="12"/>
  <c r="BG1054" i="12"/>
  <c r="BG1055" i="12"/>
  <c r="BG1056" i="12"/>
  <c r="BG1057" i="12"/>
  <c r="BG1058" i="12"/>
  <c r="BG1059" i="12"/>
  <c r="BG1060" i="12"/>
  <c r="BG1061" i="12"/>
  <c r="BG1062" i="12"/>
  <c r="BG1063" i="12"/>
  <c r="BG1064" i="12"/>
  <c r="BG1065" i="12"/>
  <c r="BG1066" i="12"/>
  <c r="BG1067" i="12"/>
  <c r="BG1068" i="12"/>
  <c r="BG1069" i="12"/>
  <c r="BG1070" i="12"/>
  <c r="BG1071" i="12"/>
  <c r="BG1072" i="12"/>
  <c r="BG1073" i="12"/>
  <c r="BG1074" i="12"/>
  <c r="BG1075" i="12"/>
  <c r="BG1076" i="12"/>
  <c r="BG1077" i="12"/>
  <c r="BG1078" i="12"/>
  <c r="BG1079" i="12"/>
  <c r="BG1080" i="12"/>
  <c r="BG1081" i="12"/>
  <c r="BG1082" i="12"/>
  <c r="BG1083" i="12"/>
  <c r="BG1084" i="12"/>
  <c r="BG1085" i="12"/>
  <c r="BG1086" i="12"/>
  <c r="BG1087" i="12"/>
  <c r="BG1088" i="12"/>
  <c r="BG1089" i="12"/>
  <c r="BG1090" i="12"/>
  <c r="BG1091" i="12"/>
  <c r="BG1092" i="12"/>
  <c r="BG1093" i="12"/>
  <c r="BG1094" i="12"/>
  <c r="BG1095" i="12"/>
  <c r="BG1096" i="12"/>
  <c r="BG1097" i="12"/>
  <c r="BG1098" i="12"/>
  <c r="BG1099" i="12"/>
  <c r="BG1100" i="12"/>
  <c r="BG1101" i="12"/>
  <c r="BG1102" i="12"/>
  <c r="BG1103" i="12"/>
  <c r="BG1104" i="12"/>
  <c r="BG1105" i="12"/>
  <c r="BG1106" i="12"/>
  <c r="BG1107" i="12"/>
  <c r="BG1108" i="12"/>
  <c r="BG1109" i="12"/>
  <c r="BG1110" i="12"/>
  <c r="BG1111" i="12"/>
  <c r="BG1112" i="12"/>
  <c r="BG1113" i="12"/>
  <c r="BG1114" i="12"/>
  <c r="BG1115" i="12"/>
  <c r="BG1116" i="12"/>
  <c r="BG1117" i="12"/>
  <c r="BG1118" i="12"/>
  <c r="BG1119" i="12"/>
  <c r="BG1120" i="12"/>
  <c r="BG1121" i="12"/>
  <c r="BG1122" i="12"/>
  <c r="BG1123" i="12"/>
  <c r="BG1124" i="12"/>
  <c r="BG1125" i="12"/>
  <c r="BG1126" i="12"/>
  <c r="BG1127" i="12"/>
  <c r="BG1128" i="12"/>
  <c r="BG1129" i="12"/>
  <c r="BG1130" i="12"/>
  <c r="BG1131" i="12"/>
  <c r="BG1132" i="12"/>
  <c r="BG1133" i="12"/>
  <c r="BG1134" i="12"/>
  <c r="BG1135" i="12"/>
  <c r="BG1136" i="12"/>
  <c r="BG1137" i="12"/>
  <c r="BG1138" i="12"/>
  <c r="BG1139" i="12"/>
  <c r="BG1140" i="12"/>
  <c r="BG1141" i="12"/>
  <c r="BG1142" i="12"/>
  <c r="BG1143" i="12"/>
  <c r="BG1144" i="12"/>
  <c r="BG1145" i="12"/>
  <c r="BG1146" i="12"/>
  <c r="BG1147" i="12"/>
  <c r="BG1148" i="12"/>
  <c r="BG1149" i="12"/>
  <c r="BG1150" i="12"/>
  <c r="BG1151" i="12"/>
  <c r="BG1152" i="12"/>
  <c r="BG1153" i="12"/>
  <c r="BG1154" i="12"/>
  <c r="BG1155" i="12"/>
  <c r="BG1156" i="12"/>
  <c r="BG1157" i="12"/>
  <c r="BG1158" i="12"/>
  <c r="BG1159" i="12"/>
  <c r="BG1160" i="12"/>
  <c r="BG1161" i="12"/>
  <c r="BG1162" i="12"/>
  <c r="BG1163" i="12"/>
  <c r="BG1164" i="12"/>
  <c r="BG1165" i="12"/>
  <c r="BG1166" i="12"/>
  <c r="BG1167" i="12"/>
  <c r="BG1168" i="12"/>
  <c r="BG1169" i="12"/>
  <c r="BG1170" i="12"/>
  <c r="BG1171" i="12"/>
  <c r="BG1172" i="12"/>
  <c r="BG1173" i="12"/>
  <c r="BG1174" i="12"/>
  <c r="BG1175" i="12"/>
  <c r="BG1176" i="12"/>
  <c r="BG1177" i="12"/>
  <c r="BG1178" i="12"/>
  <c r="BG1179" i="12"/>
  <c r="BG1180" i="12"/>
  <c r="BG1181" i="12"/>
  <c r="BG1182" i="12"/>
  <c r="BG1183" i="12"/>
  <c r="BG1184" i="12"/>
  <c r="BG1185" i="12"/>
  <c r="BG1186" i="12"/>
  <c r="BG1187" i="12"/>
  <c r="BG1188" i="12"/>
  <c r="BG1189" i="12"/>
  <c r="BG1190" i="12"/>
  <c r="BG1191" i="12"/>
  <c r="BG1192" i="12"/>
  <c r="BG1193" i="12"/>
  <c r="BG1194" i="12"/>
  <c r="BG1195" i="12"/>
  <c r="BG1196" i="12"/>
  <c r="BG1197" i="12"/>
  <c r="BG1198" i="12"/>
  <c r="BG1199" i="12"/>
  <c r="BG1200" i="12"/>
  <c r="BG1201" i="12"/>
  <c r="BG1202" i="12"/>
  <c r="BG1203" i="12"/>
  <c r="BG1204" i="12"/>
  <c r="BG1205" i="12"/>
  <c r="BG1206" i="12"/>
  <c r="BG1207" i="12"/>
  <c r="BG1208" i="12"/>
  <c r="BG1209" i="12"/>
  <c r="BG1210" i="12"/>
  <c r="BG1211" i="12"/>
  <c r="BG1212" i="12"/>
  <c r="BG1213" i="12"/>
  <c r="BG1214" i="12"/>
  <c r="BG1215" i="12"/>
  <c r="BG1216" i="12"/>
  <c r="BG1217" i="12"/>
  <c r="BG1218" i="12"/>
  <c r="BG1219" i="12"/>
  <c r="BG1220" i="12"/>
  <c r="BG1221" i="12"/>
  <c r="BG1222" i="12"/>
  <c r="BG1223" i="12"/>
  <c r="BG1224" i="12"/>
  <c r="BG1225" i="12"/>
  <c r="BG1226" i="12"/>
  <c r="BG1227" i="12"/>
  <c r="BG1228" i="12"/>
  <c r="BG1229" i="12"/>
  <c r="BG1230" i="12"/>
  <c r="BG1231" i="12"/>
  <c r="BG1232" i="12"/>
  <c r="BG1233" i="12"/>
  <c r="BG1234" i="12"/>
  <c r="BG1235" i="12"/>
  <c r="BG1236" i="12"/>
  <c r="BG1237" i="12"/>
  <c r="BG1238" i="12"/>
  <c r="BG1239" i="12"/>
  <c r="BG1240" i="12"/>
  <c r="BG1241" i="12"/>
  <c r="BG1242" i="12"/>
  <c r="BG1243" i="12"/>
  <c r="BG1244" i="12"/>
  <c r="BG1245" i="12"/>
  <c r="BG1246" i="12"/>
  <c r="BG1247" i="12"/>
  <c r="BG1248" i="12"/>
  <c r="BG1249" i="12"/>
  <c r="BG1250" i="12"/>
  <c r="BG1251" i="12"/>
  <c r="BG1252" i="12"/>
  <c r="BG1253" i="12"/>
  <c r="BG1254" i="12"/>
  <c r="BG1255" i="12"/>
  <c r="BG1256" i="12"/>
  <c r="BG1257" i="12"/>
  <c r="BG1258" i="12"/>
  <c r="BG1259" i="12"/>
  <c r="BG1260" i="12"/>
  <c r="BG1261" i="12"/>
  <c r="BG1262" i="12"/>
  <c r="BG1263" i="12"/>
  <c r="BG1264" i="12"/>
  <c r="BG1265" i="12"/>
  <c r="BG1266" i="12"/>
  <c r="BG1267" i="12"/>
  <c r="BG1268" i="12"/>
  <c r="BG1269" i="12"/>
  <c r="BG1270" i="12"/>
  <c r="BG1271" i="12"/>
  <c r="BG1272" i="12"/>
  <c r="BG1273" i="12"/>
  <c r="BG1274" i="12"/>
  <c r="BG1275" i="12"/>
  <c r="BG1276" i="12"/>
  <c r="BG1277" i="12"/>
  <c r="BG1278" i="12"/>
  <c r="BG1279" i="12"/>
  <c r="BG1280" i="12"/>
  <c r="BG1281" i="12"/>
  <c r="BG1282" i="12"/>
  <c r="BG1283" i="12"/>
  <c r="BG1284" i="12"/>
  <c r="BG1285" i="12"/>
  <c r="BG1286" i="12"/>
  <c r="BG1287" i="12"/>
  <c r="BG1288" i="12"/>
  <c r="BG1289" i="12"/>
  <c r="BG1290" i="12"/>
  <c r="BG1291" i="12"/>
  <c r="BG1292" i="12"/>
  <c r="BG1293" i="12"/>
  <c r="BG1294" i="12"/>
  <c r="BG1295" i="12"/>
  <c r="BG1296" i="12"/>
  <c r="BG1297" i="12"/>
  <c r="BG1298" i="12"/>
  <c r="BG1299" i="12"/>
  <c r="BG1300" i="12"/>
  <c r="BG1301" i="12"/>
  <c r="BG1302" i="12"/>
  <c r="BG1303" i="12"/>
  <c r="BG1304" i="12"/>
  <c r="BG1305" i="12"/>
  <c r="BG1306" i="12"/>
  <c r="BG1307" i="12"/>
  <c r="BG1308" i="12"/>
  <c r="BG1309" i="12"/>
  <c r="BG1310" i="12"/>
  <c r="BG1311" i="12"/>
  <c r="BG1312" i="12"/>
  <c r="BG1313" i="12"/>
  <c r="BG1314" i="12"/>
  <c r="BG1315" i="12"/>
  <c r="BG1316" i="12"/>
  <c r="BG1317" i="12"/>
  <c r="BG1318" i="12"/>
  <c r="BG1319" i="12"/>
  <c r="BG1320" i="12"/>
  <c r="BG1321" i="12"/>
  <c r="BG1322" i="12"/>
  <c r="BG1323" i="12"/>
  <c r="BG1324" i="12"/>
  <c r="BG1325" i="12"/>
  <c r="BG1326" i="12"/>
  <c r="BG1327" i="12"/>
  <c r="BG1328" i="12"/>
  <c r="BG1329" i="12"/>
  <c r="BG1330" i="12"/>
  <c r="BG1331" i="12"/>
  <c r="BG1332" i="12"/>
  <c r="BG1333" i="12"/>
  <c r="BG1334" i="12"/>
  <c r="BG1335" i="12"/>
  <c r="BG1336" i="12"/>
  <c r="BG1337" i="12"/>
  <c r="BG1338" i="12"/>
  <c r="BG1339" i="12"/>
  <c r="BG1340" i="12"/>
  <c r="BG1341" i="12"/>
  <c r="BG1342" i="12"/>
  <c r="BG1343" i="12"/>
  <c r="BG1344" i="12"/>
  <c r="BG1345" i="12"/>
  <c r="BG1346" i="12"/>
  <c r="BG1347" i="12"/>
  <c r="BG1348" i="12"/>
  <c r="BG1349" i="12"/>
  <c r="BG1350" i="12"/>
  <c r="BG1351" i="12"/>
  <c r="BG1352" i="12"/>
  <c r="BG1353" i="12"/>
  <c r="BG1354" i="12"/>
  <c r="BG1355" i="12"/>
  <c r="BG1356" i="12"/>
  <c r="BG1357" i="12"/>
  <c r="BG1358" i="12"/>
  <c r="BG1359" i="12"/>
  <c r="BG1360" i="12"/>
  <c r="BG1361" i="12"/>
  <c r="BG1362" i="12"/>
  <c r="BG1363" i="12"/>
  <c r="BG1364" i="12"/>
  <c r="BG1365" i="12"/>
  <c r="BG1366" i="12"/>
  <c r="BG1367" i="12"/>
  <c r="BG1368" i="12"/>
  <c r="BG1369" i="12"/>
  <c r="BG1370" i="12"/>
  <c r="BG1371" i="12"/>
  <c r="BG1372" i="12"/>
  <c r="BG1373" i="12"/>
  <c r="BG1374" i="12"/>
  <c r="BG1375" i="12"/>
  <c r="BG1376" i="12"/>
  <c r="BG1377" i="12"/>
  <c r="BG1378" i="12"/>
  <c r="BG1379" i="12"/>
  <c r="BG1380" i="12"/>
  <c r="BG1381" i="12"/>
  <c r="BG1382" i="12"/>
  <c r="BG1383" i="12"/>
  <c r="BG1384" i="12"/>
  <c r="BG1385" i="12"/>
  <c r="BG1386" i="12"/>
  <c r="BG1387" i="12"/>
  <c r="BG1388" i="12"/>
  <c r="BG1389" i="12"/>
  <c r="BG1390" i="12"/>
  <c r="BG1391" i="12"/>
  <c r="BG1392" i="12"/>
  <c r="BG1393" i="12"/>
  <c r="BG1394" i="12"/>
  <c r="BG1395" i="12"/>
  <c r="BG1396" i="12"/>
  <c r="BG1397" i="12"/>
  <c r="BG1398" i="12"/>
  <c r="BG1399" i="12"/>
  <c r="BG1400" i="12"/>
  <c r="BG1401" i="12"/>
  <c r="BG1402" i="12"/>
  <c r="BG1403" i="12"/>
  <c r="BG1404" i="12"/>
  <c r="BG1405" i="12"/>
  <c r="BG1406" i="12"/>
  <c r="BG1407" i="12"/>
  <c r="BG1408" i="12"/>
  <c r="BG1409" i="12"/>
  <c r="BG1410" i="12"/>
  <c r="BG1411" i="12"/>
  <c r="BG1412" i="12"/>
  <c r="BG1413" i="12"/>
  <c r="BG1414" i="12"/>
  <c r="BG1415" i="12"/>
  <c r="BG1416" i="12"/>
  <c r="BG1417" i="12"/>
  <c r="BG1418" i="12"/>
  <c r="BG1419" i="12"/>
  <c r="BG1420" i="12"/>
  <c r="BG1421" i="12"/>
  <c r="BG1422" i="12"/>
  <c r="BG1423" i="12"/>
  <c r="BG1424" i="12"/>
  <c r="BG1425" i="12"/>
  <c r="BG1426" i="12"/>
  <c r="BG1427" i="12"/>
  <c r="BG1428" i="12"/>
  <c r="BG1429" i="12"/>
  <c r="BG1430" i="12"/>
  <c r="BG1431" i="12"/>
  <c r="BG1432" i="12"/>
  <c r="BG1433" i="12"/>
  <c r="BG1434" i="12"/>
  <c r="BG1435" i="12"/>
  <c r="BG1436" i="12"/>
  <c r="BG1437" i="12"/>
  <c r="BG1438" i="12"/>
  <c r="BG1439" i="12"/>
  <c r="BG1440" i="12"/>
  <c r="BG1441" i="12"/>
  <c r="BG1442" i="12"/>
  <c r="BG1443" i="12"/>
  <c r="BG1444" i="12"/>
  <c r="BG1445" i="12"/>
  <c r="BG1446" i="12"/>
  <c r="BG1447" i="12"/>
  <c r="BG1448" i="12"/>
  <c r="BG1449" i="12"/>
  <c r="BG1450" i="12"/>
  <c r="BG1451" i="12"/>
  <c r="BG1452" i="12"/>
  <c r="BG1453" i="12"/>
  <c r="BG1454" i="12"/>
  <c r="BG1455" i="12"/>
  <c r="BG1456" i="12"/>
  <c r="BG1457" i="12"/>
  <c r="BG1458" i="12"/>
  <c r="BG1459" i="12"/>
  <c r="BG1460" i="12"/>
  <c r="BG1461" i="12"/>
  <c r="BG1462" i="12"/>
  <c r="BG1463" i="12"/>
  <c r="BG1464" i="12"/>
  <c r="BG1465" i="12"/>
  <c r="BG1466" i="12"/>
  <c r="BG1467" i="12"/>
  <c r="BG1468" i="12"/>
  <c r="BG1469" i="12"/>
  <c r="BG1470" i="12"/>
  <c r="BG1471" i="12"/>
  <c r="BG1472" i="12"/>
  <c r="BG1473" i="12"/>
  <c r="BG1474" i="12"/>
  <c r="BG1475" i="12"/>
  <c r="BG1476" i="12"/>
  <c r="BG1477" i="12"/>
  <c r="BG1478" i="12"/>
  <c r="BG1479" i="12"/>
  <c r="BG1480" i="12"/>
  <c r="BG1481" i="12"/>
  <c r="BG1482" i="12"/>
  <c r="BG1483" i="12"/>
  <c r="BG1484" i="12"/>
  <c r="BG1485" i="12"/>
  <c r="BG1486" i="12"/>
  <c r="BG1487" i="12"/>
  <c r="BG1488" i="12"/>
  <c r="BG1489" i="12"/>
  <c r="BG1490" i="12"/>
  <c r="BG1491" i="12"/>
  <c r="BG1492" i="12"/>
  <c r="BG1493" i="12"/>
  <c r="BG1494" i="12"/>
  <c r="BG1495" i="12"/>
  <c r="BG1496" i="12"/>
  <c r="BG1497" i="12"/>
  <c r="BG1498" i="12"/>
  <c r="BG1499" i="12"/>
  <c r="BG1500" i="12"/>
  <c r="BG1501" i="12"/>
  <c r="BG1502" i="12"/>
  <c r="BG1503" i="12"/>
  <c r="BG1504" i="12"/>
  <c r="BG1505" i="12"/>
  <c r="BG1506" i="12"/>
  <c r="BG1507" i="12"/>
  <c r="BG1508" i="12"/>
  <c r="BG1509" i="12"/>
  <c r="BG1510" i="12"/>
  <c r="BG1511" i="12"/>
  <c r="BG1512" i="12"/>
  <c r="BG1513" i="12"/>
  <c r="BG1514" i="12"/>
  <c r="BG1515" i="12"/>
  <c r="BG1516" i="12"/>
  <c r="BG1517" i="12"/>
  <c r="BG1518" i="12"/>
  <c r="BG1519" i="12"/>
  <c r="BG1520" i="12"/>
  <c r="BG1521" i="12"/>
  <c r="BG1522" i="12"/>
  <c r="BG1523" i="12"/>
  <c r="BG1524" i="12"/>
  <c r="BG1525" i="12"/>
  <c r="BG1526" i="12"/>
  <c r="BG1527" i="12"/>
  <c r="BG1528" i="12"/>
  <c r="BG1529" i="12"/>
  <c r="BG1530" i="12"/>
  <c r="BG1531" i="12"/>
  <c r="BG1532" i="12"/>
  <c r="BG1533" i="12"/>
  <c r="BG1534" i="12"/>
  <c r="BG1535" i="12"/>
  <c r="BG1536" i="12"/>
  <c r="BG1537" i="12"/>
  <c r="BG1538" i="12"/>
  <c r="BG1539" i="12"/>
  <c r="BG1540" i="12"/>
  <c r="BG1541" i="12"/>
  <c r="BG1542" i="12"/>
  <c r="BG1543" i="12"/>
  <c r="BG1544" i="12"/>
  <c r="BG1545" i="12"/>
  <c r="BG1546" i="12"/>
  <c r="BG1547" i="12"/>
  <c r="BG1548" i="12"/>
  <c r="BG1549" i="12"/>
  <c r="BG1550" i="12"/>
  <c r="BG1551" i="12"/>
  <c r="BG1552" i="12"/>
  <c r="BG1553" i="12"/>
  <c r="BG1554" i="12"/>
  <c r="BG1555" i="12"/>
  <c r="BG1556" i="12"/>
  <c r="BG1557" i="12"/>
  <c r="BG1558" i="12"/>
  <c r="BG1559" i="12"/>
  <c r="BG1560" i="12"/>
  <c r="BG1561" i="12"/>
  <c r="BG1562" i="12"/>
  <c r="BG1563" i="12"/>
  <c r="BG1564" i="12"/>
  <c r="BG1565" i="12"/>
  <c r="BG1566" i="12"/>
  <c r="BG1567" i="12"/>
  <c r="BG1568" i="12"/>
  <c r="BG1569" i="12"/>
  <c r="BG1570" i="12"/>
  <c r="BG1571" i="12"/>
  <c r="BG1572" i="12"/>
  <c r="BG1573" i="12"/>
  <c r="BG1574" i="12"/>
  <c r="BG1575" i="12"/>
  <c r="BG1576" i="12"/>
  <c r="BG1577" i="12"/>
  <c r="BG1578" i="12"/>
  <c r="BG1579" i="12"/>
  <c r="BG1580" i="12"/>
  <c r="BG1581" i="12"/>
  <c r="BG1582" i="12"/>
  <c r="BG1583" i="12"/>
  <c r="BG1584" i="12"/>
  <c r="BG1585" i="12"/>
  <c r="BG1586" i="12"/>
  <c r="BG1587" i="12"/>
  <c r="BG1588" i="12"/>
  <c r="BG1589" i="12"/>
  <c r="BG1590" i="12"/>
  <c r="BG1591" i="12"/>
  <c r="BG1592" i="12"/>
  <c r="BG1593" i="12"/>
  <c r="BG1594" i="12"/>
  <c r="BG1595" i="12"/>
  <c r="BG1596" i="12"/>
  <c r="BG1597" i="12"/>
  <c r="BG1598" i="12"/>
  <c r="BG1599" i="12"/>
  <c r="BG1600" i="12"/>
  <c r="BG1601" i="12"/>
  <c r="BG1602" i="12"/>
  <c r="BG1603" i="12"/>
  <c r="BG1604" i="12"/>
  <c r="BG1605" i="12"/>
  <c r="BG1606" i="12"/>
  <c r="BG1607" i="12"/>
  <c r="BG1608" i="12"/>
  <c r="BG1609" i="12"/>
  <c r="BG1610" i="12"/>
  <c r="BG1611" i="12"/>
  <c r="BG1612" i="12"/>
  <c r="BG1613" i="12"/>
  <c r="BG1614" i="12"/>
  <c r="BG1615" i="12"/>
  <c r="BG1616" i="12"/>
  <c r="BG1617" i="12"/>
  <c r="BG1618" i="12"/>
  <c r="BG1619" i="12"/>
  <c r="BG1620" i="12"/>
  <c r="BG1621" i="12"/>
  <c r="BG1622" i="12"/>
  <c r="BG1623" i="12"/>
  <c r="BG1624" i="12"/>
  <c r="BG1625" i="12"/>
  <c r="BG1626" i="12"/>
  <c r="BG1627" i="12"/>
  <c r="BG1628" i="12"/>
  <c r="BG1629" i="12"/>
  <c r="BG1630" i="12"/>
  <c r="BG1631" i="12"/>
  <c r="BG1632" i="12"/>
  <c r="BG1633" i="12"/>
  <c r="BG1634" i="12"/>
  <c r="BG1635" i="12"/>
  <c r="BG1636" i="12"/>
  <c r="BG1637" i="12"/>
  <c r="BG1638" i="12"/>
  <c r="BG1639" i="12"/>
  <c r="BG1640" i="12"/>
  <c r="BG1641" i="12"/>
  <c r="BG1642" i="12"/>
  <c r="BG1643" i="12"/>
  <c r="BG1644" i="12"/>
  <c r="BG1645" i="12"/>
  <c r="BG1646" i="12"/>
  <c r="BG1647" i="12"/>
  <c r="BG1648" i="12"/>
  <c r="BG1649" i="12"/>
  <c r="BG1650" i="12"/>
  <c r="BG1651" i="12"/>
  <c r="BG1652" i="12"/>
  <c r="BG1653" i="12"/>
  <c r="BG1654" i="12"/>
  <c r="BG1655" i="12"/>
  <c r="BG1656" i="12"/>
  <c r="BG1657" i="12"/>
  <c r="BG1658" i="12"/>
  <c r="BG1659" i="12"/>
  <c r="BG1660" i="12"/>
  <c r="BG1661" i="12"/>
  <c r="BG1662" i="12"/>
  <c r="BG1663" i="12"/>
  <c r="BG1664" i="12"/>
  <c r="BG1665" i="12"/>
  <c r="BG1666" i="12"/>
  <c r="BG1667" i="12"/>
  <c r="BG1668" i="12"/>
  <c r="BG1669" i="12"/>
  <c r="BG1670" i="12"/>
  <c r="BG1671" i="12"/>
  <c r="BG1672" i="12"/>
  <c r="BG1673" i="12"/>
  <c r="BG1674" i="12"/>
  <c r="BG1675" i="12"/>
  <c r="BG1676" i="12"/>
  <c r="BG1677" i="12"/>
  <c r="BG1678" i="12"/>
  <c r="BG1679" i="12"/>
  <c r="BG1680" i="12"/>
  <c r="BG1681" i="12"/>
  <c r="BG1682" i="12"/>
  <c r="BG1683" i="12"/>
  <c r="BG1684" i="12"/>
  <c r="BG1685" i="12"/>
  <c r="BG1686" i="12"/>
  <c r="BG1687" i="12"/>
  <c r="BG1688" i="12"/>
  <c r="BG1689" i="12"/>
  <c r="BG1690" i="12"/>
  <c r="BG1691" i="12"/>
  <c r="BG1692" i="12"/>
  <c r="BG1693" i="12"/>
  <c r="BG1694" i="12"/>
  <c r="BG1695" i="12"/>
  <c r="BG1696" i="12"/>
  <c r="BG1697" i="12"/>
  <c r="BG1698" i="12"/>
  <c r="BG1699" i="12"/>
  <c r="BG1700" i="12"/>
  <c r="BG1701" i="12"/>
  <c r="BG1702" i="12"/>
  <c r="BG1703" i="12"/>
  <c r="BG1704" i="12"/>
  <c r="BG1705" i="12"/>
  <c r="BG1706" i="12"/>
  <c r="BG1707" i="12"/>
  <c r="BG1708" i="12"/>
  <c r="BG1709" i="12"/>
  <c r="BG1710" i="12"/>
  <c r="BG1711" i="12"/>
  <c r="BG1712" i="12"/>
  <c r="BG1713" i="12"/>
  <c r="BG1714" i="12"/>
  <c r="BG1715" i="12"/>
  <c r="BG1716" i="12"/>
  <c r="BG1717" i="12"/>
  <c r="BG1718" i="12"/>
  <c r="BG1719" i="12"/>
  <c r="BG1720" i="12"/>
  <c r="BG1721" i="12"/>
  <c r="BG1722" i="12"/>
  <c r="BG1723" i="12"/>
  <c r="BG1724" i="12"/>
  <c r="BG1725" i="12"/>
  <c r="BG1726" i="12"/>
  <c r="BG1727" i="12"/>
  <c r="BG1728" i="12"/>
  <c r="BG1729" i="12"/>
  <c r="BG1730" i="12"/>
  <c r="BG1731" i="12"/>
  <c r="BG1732" i="12"/>
  <c r="BG1733" i="12"/>
  <c r="BG1734" i="12"/>
  <c r="BG1735" i="12"/>
  <c r="BG1736" i="12"/>
  <c r="BG1737" i="12"/>
  <c r="BG1738" i="12"/>
  <c r="BG1739" i="12"/>
  <c r="BG1740" i="12"/>
  <c r="BG1741" i="12"/>
  <c r="BG1742" i="12"/>
  <c r="BG1743" i="12"/>
  <c r="BG1744" i="12"/>
  <c r="BG1745" i="12"/>
  <c r="BG1746" i="12"/>
  <c r="BG1747" i="12"/>
  <c r="BG1748" i="12"/>
  <c r="BG1749" i="12"/>
  <c r="BG1750" i="12"/>
  <c r="BG1751" i="12"/>
  <c r="BG1752" i="12"/>
  <c r="BG1753" i="12"/>
  <c r="BG1754" i="12"/>
  <c r="BG1755" i="12"/>
  <c r="BG1756" i="12"/>
  <c r="BG1757" i="12"/>
  <c r="BG1758" i="12"/>
  <c r="BG1759" i="12"/>
  <c r="BG1760" i="12"/>
  <c r="BG1761" i="12"/>
  <c r="BG1762" i="12"/>
  <c r="BG1763" i="12"/>
  <c r="BG1764" i="12"/>
  <c r="BG1765" i="12"/>
  <c r="BG1766" i="12"/>
  <c r="BG1767" i="12"/>
  <c r="BG1768" i="12"/>
  <c r="BG1769" i="12"/>
  <c r="BG1770" i="12"/>
  <c r="BG1771" i="12"/>
  <c r="BG1772" i="12"/>
  <c r="BG1773" i="12"/>
  <c r="BG1774" i="12"/>
  <c r="BG1775" i="12"/>
  <c r="BG1776" i="12"/>
  <c r="BG1777" i="12"/>
  <c r="BG1778" i="12"/>
  <c r="BG1779" i="12"/>
  <c r="BG1780" i="12"/>
  <c r="BG1781" i="12"/>
  <c r="BG1782" i="12"/>
  <c r="BG1783" i="12"/>
  <c r="BG1784" i="12"/>
  <c r="BG1785" i="12"/>
  <c r="BG1786" i="12"/>
  <c r="BG1787" i="12"/>
  <c r="BG1788" i="12"/>
  <c r="BG1789" i="12"/>
  <c r="BG1790" i="12"/>
  <c r="BG1791" i="12"/>
  <c r="BG1792" i="12"/>
  <c r="BG1793" i="12"/>
  <c r="BG1794" i="12"/>
  <c r="BG1795" i="12"/>
  <c r="BG1796" i="12"/>
  <c r="BG1797" i="12"/>
  <c r="BG1798" i="12"/>
  <c r="BG1799" i="12"/>
  <c r="BG1800" i="12"/>
  <c r="BG1801" i="12"/>
  <c r="BG1802" i="12"/>
  <c r="BG1803" i="12"/>
  <c r="BG1804" i="12"/>
  <c r="BG1805" i="12"/>
  <c r="BG1806" i="12"/>
  <c r="BG1807" i="12"/>
  <c r="BG1808" i="12"/>
  <c r="BG1809" i="12"/>
  <c r="BG1810" i="12"/>
  <c r="BG1811" i="12"/>
  <c r="BG1812" i="12"/>
  <c r="BG1813" i="12"/>
  <c r="BG1814" i="12"/>
  <c r="BG1815" i="12"/>
  <c r="BG1816" i="12"/>
  <c r="BG1817" i="12"/>
  <c r="BG1818" i="12"/>
  <c r="BG1819" i="12"/>
  <c r="BG1820" i="12"/>
  <c r="BG1821" i="12"/>
  <c r="BG1822" i="12"/>
  <c r="BG1823" i="12"/>
  <c r="BG1824" i="12"/>
  <c r="BG1825" i="12"/>
  <c r="BG1826" i="12"/>
  <c r="BG1827" i="12"/>
  <c r="BG1828" i="12"/>
  <c r="BG1829" i="12"/>
  <c r="BG1830" i="12"/>
  <c r="BG1831" i="12"/>
  <c r="BG1832" i="12"/>
  <c r="BG1833" i="12"/>
  <c r="BG1834" i="12"/>
  <c r="BG1835" i="12"/>
  <c r="BG1836" i="12"/>
  <c r="BG1837" i="12"/>
  <c r="BG1838" i="12"/>
  <c r="BG1839" i="12"/>
  <c r="BG1840" i="12"/>
  <c r="BG1841" i="12"/>
  <c r="BG1842" i="12"/>
  <c r="BG1843" i="12"/>
  <c r="BG1844" i="12"/>
  <c r="BG1845" i="12"/>
  <c r="BG1846" i="12"/>
  <c r="BG1847" i="12"/>
  <c r="BG1848" i="12"/>
  <c r="BG1849" i="12"/>
  <c r="BG1850" i="12"/>
  <c r="BG1851" i="12"/>
  <c r="BG1852" i="12"/>
  <c r="BG1853" i="12"/>
  <c r="BG1854" i="12"/>
  <c r="BG1855" i="12"/>
  <c r="BG1856" i="12"/>
  <c r="BG1857" i="12"/>
  <c r="BG1858" i="12"/>
  <c r="BG1859" i="12"/>
  <c r="BG1860" i="12"/>
  <c r="BG1861" i="12"/>
  <c r="BG1862" i="12"/>
  <c r="BG1863" i="12"/>
  <c r="BG1864" i="12"/>
  <c r="BG1865" i="12"/>
  <c r="BG1866" i="12"/>
  <c r="BG1867" i="12"/>
  <c r="BG1868" i="12"/>
  <c r="BG1869" i="12"/>
  <c r="BG1870" i="12"/>
  <c r="BG1871" i="12"/>
  <c r="BG1872" i="12"/>
  <c r="BG1873" i="12"/>
  <c r="BG1874" i="12"/>
  <c r="BG1875" i="12"/>
  <c r="BG1876" i="12"/>
  <c r="BG1877" i="12"/>
  <c r="BG1878" i="12"/>
  <c r="BG1879" i="12"/>
  <c r="BG1880" i="12"/>
  <c r="BG1881" i="12"/>
  <c r="BG1882" i="12"/>
  <c r="BG1883" i="12"/>
  <c r="BG1884" i="12"/>
  <c r="BG1885" i="12"/>
  <c r="BG1886" i="12"/>
  <c r="BG1887" i="12"/>
  <c r="BG1888" i="12"/>
  <c r="BG1889" i="12"/>
  <c r="BG1890" i="12"/>
  <c r="BG1891" i="12"/>
  <c r="BG1892" i="12"/>
  <c r="BG1893" i="12"/>
  <c r="BG1894" i="12"/>
  <c r="BG1895" i="12"/>
  <c r="BG1896" i="12"/>
  <c r="BG1897" i="12"/>
  <c r="BG1898" i="12"/>
  <c r="BG1899" i="12"/>
  <c r="BG1900" i="12"/>
  <c r="BG1901" i="12"/>
  <c r="BG1902" i="12"/>
  <c r="BG1903" i="12"/>
  <c r="BG1904" i="12"/>
  <c r="BG1905" i="12"/>
  <c r="BG1906" i="12"/>
  <c r="BG1907" i="12"/>
  <c r="BG1908" i="12"/>
  <c r="BG1909" i="12"/>
  <c r="BG1910" i="12"/>
  <c r="BG1911" i="12"/>
  <c r="BG1912" i="12"/>
  <c r="BG1913" i="12"/>
  <c r="BG1914" i="12"/>
  <c r="BG1915" i="12"/>
  <c r="BG1916" i="12"/>
  <c r="BG1917" i="12"/>
  <c r="BG1918" i="12"/>
  <c r="BG1919" i="12"/>
  <c r="BG1920" i="12"/>
  <c r="BG1921" i="12"/>
  <c r="BG1922" i="12"/>
  <c r="BG1923" i="12"/>
  <c r="BG1924" i="12"/>
  <c r="BG1925" i="12"/>
  <c r="BG1926" i="12"/>
  <c r="BG1927" i="12"/>
  <c r="BG1928" i="12"/>
  <c r="BG1929" i="12"/>
  <c r="BG1930" i="12"/>
  <c r="BG1931" i="12"/>
  <c r="BG1932" i="12"/>
  <c r="BG1933" i="12"/>
  <c r="BG1934" i="12"/>
  <c r="BG1935" i="12"/>
  <c r="BG1936" i="12"/>
  <c r="BG1937" i="12"/>
  <c r="BG1938" i="12"/>
  <c r="BG1939" i="12"/>
  <c r="BG1940" i="12"/>
  <c r="BG1941" i="12"/>
  <c r="BG1942" i="12"/>
  <c r="BG1943" i="12"/>
  <c r="BG1944" i="12"/>
  <c r="BG1945" i="12"/>
  <c r="BG1946" i="12"/>
  <c r="BG1947" i="12"/>
  <c r="BG1948" i="12"/>
  <c r="BG1949" i="12"/>
  <c r="BG1950" i="12"/>
  <c r="BG1951" i="12"/>
  <c r="BG1952" i="12"/>
  <c r="BG1953" i="12"/>
  <c r="BG1954" i="12"/>
  <c r="BG1955" i="12"/>
  <c r="BG1956" i="12"/>
  <c r="BG1957" i="12"/>
  <c r="BG1958" i="12"/>
  <c r="BG1959" i="12"/>
  <c r="BG1960" i="12"/>
  <c r="BG1961" i="12"/>
  <c r="BG1962" i="12"/>
  <c r="BG1963" i="12"/>
  <c r="BG1964" i="12"/>
  <c r="BG1965" i="12"/>
  <c r="BG1966" i="12"/>
  <c r="BG1967" i="12"/>
  <c r="BG1968" i="12"/>
  <c r="BG1969" i="12"/>
  <c r="BG1970" i="12"/>
  <c r="BG1971" i="12"/>
  <c r="BG1972" i="12"/>
  <c r="BG1973" i="12"/>
  <c r="BG1974" i="12"/>
  <c r="BG1975" i="12"/>
  <c r="BG1976" i="12"/>
  <c r="BG1977" i="12"/>
  <c r="BG1978" i="12"/>
  <c r="BG1979" i="12"/>
  <c r="BG1980" i="12"/>
  <c r="BG1981" i="12"/>
  <c r="BG1982" i="12"/>
  <c r="BG1983" i="12"/>
  <c r="BG1984" i="12"/>
  <c r="BG1985" i="12"/>
  <c r="BG1986" i="12"/>
  <c r="BG1987" i="12"/>
  <c r="BG1988" i="12"/>
  <c r="BG1989" i="12"/>
  <c r="BG1990" i="12"/>
  <c r="BG1991" i="12"/>
  <c r="BG1992" i="12"/>
  <c r="BG1993" i="12"/>
  <c r="BG1994" i="12"/>
  <c r="BG1995" i="12"/>
  <c r="BG1996" i="12"/>
  <c r="BG1997" i="12"/>
  <c r="BG1998" i="12"/>
  <c r="BG1999" i="12"/>
  <c r="BG2000" i="12"/>
  <c r="BG2001" i="12"/>
  <c r="BG2002" i="12"/>
  <c r="BG2003" i="12"/>
  <c r="BG2004" i="12"/>
  <c r="BG2005" i="12"/>
  <c r="BG2006" i="12"/>
  <c r="BG2007" i="12"/>
  <c r="BG2008" i="12"/>
  <c r="BG2009" i="12"/>
  <c r="BG2010" i="12"/>
  <c r="BG2011" i="12"/>
  <c r="BG2012" i="12"/>
  <c r="BG2013" i="12"/>
  <c r="BG2014" i="12"/>
  <c r="BG2015" i="12"/>
  <c r="BG2016" i="12"/>
  <c r="BG2017" i="12"/>
  <c r="BG2018" i="12"/>
  <c r="BG2019" i="12"/>
  <c r="BG2020" i="12"/>
  <c r="BG2021" i="12"/>
  <c r="U3" i="12"/>
  <c r="R10" i="12"/>
  <c r="G9" i="31" s="1"/>
  <c r="S10" i="12"/>
  <c r="R11" i="12"/>
  <c r="G10" i="31" s="1"/>
  <c r="S11" i="12"/>
  <c r="R12" i="12"/>
  <c r="G11" i="31" s="1"/>
  <c r="S12" i="12"/>
  <c r="AP12" i="12" l="1"/>
  <c r="E11" i="31"/>
  <c r="AP10" i="12"/>
  <c r="E9" i="31"/>
  <c r="AP11" i="12"/>
  <c r="E10" i="31"/>
  <c r="AT12" i="12"/>
  <c r="CR12" i="12"/>
  <c r="AT10" i="12"/>
  <c r="AT11" i="12"/>
  <c r="CR11" i="12"/>
  <c r="DC2009" i="12"/>
  <c r="DJ2009" i="12" s="1"/>
  <c r="DK2009" i="12" s="1"/>
  <c r="DD2009" i="12"/>
  <c r="DE2009" i="12"/>
  <c r="DC2010" i="12"/>
  <c r="DF2010" i="12" s="1"/>
  <c r="DG2010" i="12" s="1"/>
  <c r="DD2010" i="12"/>
  <c r="DE2010" i="12"/>
  <c r="DC2011" i="12"/>
  <c r="DD2011" i="12"/>
  <c r="DE2011" i="12"/>
  <c r="DC2012" i="12"/>
  <c r="DD2012" i="12"/>
  <c r="DE2012" i="12"/>
  <c r="DC2013" i="12"/>
  <c r="DN2013" i="12" s="1"/>
  <c r="DO2013" i="12" s="1"/>
  <c r="DD2013" i="12"/>
  <c r="DE2013" i="12"/>
  <c r="DC2014" i="12"/>
  <c r="DL2014" i="12" s="1"/>
  <c r="DM2014" i="12" s="1"/>
  <c r="DD2014" i="12"/>
  <c r="DE2014" i="12"/>
  <c r="DC2015" i="12"/>
  <c r="DH2015" i="12" s="1"/>
  <c r="DI2015" i="12" s="1"/>
  <c r="DD2015" i="12"/>
  <c r="DE2015" i="12"/>
  <c r="DC2016" i="12"/>
  <c r="DD2016" i="12"/>
  <c r="DE2016" i="12"/>
  <c r="DC2017" i="12"/>
  <c r="DN2017" i="12" s="1"/>
  <c r="DO2017" i="12" s="1"/>
  <c r="DD2017" i="12"/>
  <c r="DE2017" i="12"/>
  <c r="DC2018" i="12"/>
  <c r="DH2018" i="12" s="1"/>
  <c r="DI2018" i="12" s="1"/>
  <c r="DD2018" i="12"/>
  <c r="DE2018" i="12"/>
  <c r="DC2019" i="12"/>
  <c r="DR2019" i="12" s="1"/>
  <c r="DS2019" i="12" s="1"/>
  <c r="DD2019" i="12"/>
  <c r="DE2019" i="12"/>
  <c r="DC2020" i="12"/>
  <c r="DR2020" i="12" s="1"/>
  <c r="DS2020" i="12" s="1"/>
  <c r="DD2020" i="12"/>
  <c r="DE2020" i="12"/>
  <c r="DC2021" i="12"/>
  <c r="DP2021" i="12" s="1"/>
  <c r="DQ2021" i="12" s="1"/>
  <c r="DD2021" i="12"/>
  <c r="DE2021" i="12"/>
  <c r="BD16" i="12"/>
  <c r="BD17" i="12"/>
  <c r="BD18" i="12"/>
  <c r="BD19" i="12"/>
  <c r="BD20" i="12"/>
  <c r="BD21" i="12"/>
  <c r="BD22" i="12"/>
  <c r="BD23" i="12"/>
  <c r="BD24" i="12"/>
  <c r="BD25" i="12"/>
  <c r="BD26" i="12"/>
  <c r="BD27" i="12"/>
  <c r="BD28" i="12"/>
  <c r="BD29" i="12"/>
  <c r="BD30" i="12"/>
  <c r="BD31" i="12"/>
  <c r="BD32" i="12"/>
  <c r="BD33" i="12"/>
  <c r="BD34" i="12"/>
  <c r="BD35" i="12"/>
  <c r="BD36" i="12"/>
  <c r="BD37" i="12"/>
  <c r="BD38" i="12"/>
  <c r="BD39" i="12"/>
  <c r="BD40" i="12"/>
  <c r="BD41" i="12"/>
  <c r="BD42" i="12"/>
  <c r="BD43" i="12"/>
  <c r="BD44" i="12"/>
  <c r="BD45" i="12"/>
  <c r="BD46" i="12"/>
  <c r="BD47" i="12"/>
  <c r="BD48" i="12"/>
  <c r="BD49" i="12"/>
  <c r="BD50" i="12"/>
  <c r="BD51" i="12"/>
  <c r="BD52" i="12"/>
  <c r="BD53" i="12"/>
  <c r="BD54" i="12"/>
  <c r="BD55" i="12"/>
  <c r="BD56" i="12"/>
  <c r="BD57" i="12"/>
  <c r="BD58" i="12"/>
  <c r="BD59" i="12"/>
  <c r="BD60" i="12"/>
  <c r="BD61" i="12"/>
  <c r="BD62" i="12"/>
  <c r="BD63" i="12"/>
  <c r="BD64" i="12"/>
  <c r="BD65" i="12"/>
  <c r="BD66" i="12"/>
  <c r="BD67" i="12"/>
  <c r="BD68" i="12"/>
  <c r="BD69" i="12"/>
  <c r="BD70" i="12"/>
  <c r="BD71" i="12"/>
  <c r="BD72" i="12"/>
  <c r="BD73" i="12"/>
  <c r="BD74" i="12"/>
  <c r="BD75" i="12"/>
  <c r="BD76" i="12"/>
  <c r="BD77" i="12"/>
  <c r="BD78" i="12"/>
  <c r="BD79" i="12"/>
  <c r="BD80" i="12"/>
  <c r="BD81" i="12"/>
  <c r="BD82" i="12"/>
  <c r="BD83" i="12"/>
  <c r="BD84" i="12"/>
  <c r="BD85" i="12"/>
  <c r="BD86" i="12"/>
  <c r="BD87" i="12"/>
  <c r="BD88" i="12"/>
  <c r="BD89" i="12"/>
  <c r="BD90" i="12"/>
  <c r="BD91" i="12"/>
  <c r="BD92" i="12"/>
  <c r="BD93" i="12"/>
  <c r="BD94" i="12"/>
  <c r="BD95" i="12"/>
  <c r="BD96" i="12"/>
  <c r="BD97" i="12"/>
  <c r="BD98" i="12"/>
  <c r="BD99" i="12"/>
  <c r="BD100" i="12"/>
  <c r="BD101" i="12"/>
  <c r="BD102" i="12"/>
  <c r="BD103" i="12"/>
  <c r="BD104" i="12"/>
  <c r="BD105" i="12"/>
  <c r="BD106" i="12"/>
  <c r="BD107" i="12"/>
  <c r="BD108" i="12"/>
  <c r="BD109" i="12"/>
  <c r="BD110" i="12"/>
  <c r="BD111" i="12"/>
  <c r="BD112" i="12"/>
  <c r="BD113" i="12"/>
  <c r="BD114" i="12"/>
  <c r="BD115" i="12"/>
  <c r="BD116" i="12"/>
  <c r="BD117" i="12"/>
  <c r="BD118" i="12"/>
  <c r="BD119" i="12"/>
  <c r="BD120" i="12"/>
  <c r="BD121" i="12"/>
  <c r="BD122" i="12"/>
  <c r="BD123" i="12"/>
  <c r="BD124" i="12"/>
  <c r="BD125" i="12"/>
  <c r="BD126" i="12"/>
  <c r="BD127" i="12"/>
  <c r="BD128" i="12"/>
  <c r="BD129" i="12"/>
  <c r="BD130" i="12"/>
  <c r="BD131" i="12"/>
  <c r="BD132" i="12"/>
  <c r="BD133" i="12"/>
  <c r="BD134" i="12"/>
  <c r="BD135" i="12"/>
  <c r="BD136" i="12"/>
  <c r="BD137" i="12"/>
  <c r="BD138" i="12"/>
  <c r="BD139" i="12"/>
  <c r="BD140" i="12"/>
  <c r="BD141" i="12"/>
  <c r="BD142" i="12"/>
  <c r="BD143" i="12"/>
  <c r="BD144" i="12"/>
  <c r="BD145" i="12"/>
  <c r="BD146" i="12"/>
  <c r="BD147" i="12"/>
  <c r="BD148" i="12"/>
  <c r="BD149" i="12"/>
  <c r="BD150" i="12"/>
  <c r="BD151" i="12"/>
  <c r="BD152" i="12"/>
  <c r="BD153" i="12"/>
  <c r="BD154" i="12"/>
  <c r="BD155" i="12"/>
  <c r="BD156" i="12"/>
  <c r="BD157" i="12"/>
  <c r="BD158" i="12"/>
  <c r="BD159" i="12"/>
  <c r="BD160" i="12"/>
  <c r="BD161" i="12"/>
  <c r="BD162" i="12"/>
  <c r="BD163" i="12"/>
  <c r="BD164" i="12"/>
  <c r="BD165" i="12"/>
  <c r="BD166" i="12"/>
  <c r="BD167" i="12"/>
  <c r="BD168" i="12"/>
  <c r="BD169" i="12"/>
  <c r="BD170" i="12"/>
  <c r="BD171" i="12"/>
  <c r="BD172" i="12"/>
  <c r="BD173" i="12"/>
  <c r="BD174" i="12"/>
  <c r="BD175" i="12"/>
  <c r="BD176" i="12"/>
  <c r="BD177" i="12"/>
  <c r="BD178" i="12"/>
  <c r="BD179" i="12"/>
  <c r="BD180" i="12"/>
  <c r="BD181" i="12"/>
  <c r="BD182" i="12"/>
  <c r="BD183" i="12"/>
  <c r="BD184" i="12"/>
  <c r="BD185" i="12"/>
  <c r="BD186" i="12"/>
  <c r="BD187" i="12"/>
  <c r="BD188" i="12"/>
  <c r="BD189" i="12"/>
  <c r="BD190" i="12"/>
  <c r="BD191" i="12"/>
  <c r="BD192" i="12"/>
  <c r="BD193" i="12"/>
  <c r="BD194" i="12"/>
  <c r="BD195" i="12"/>
  <c r="BD196" i="12"/>
  <c r="BD197" i="12"/>
  <c r="BD198" i="12"/>
  <c r="BD199" i="12"/>
  <c r="BD200" i="12"/>
  <c r="BD201" i="12"/>
  <c r="BD202" i="12"/>
  <c r="BD203" i="12"/>
  <c r="BD204" i="12"/>
  <c r="BD205" i="12"/>
  <c r="BD206" i="12"/>
  <c r="BD207" i="12"/>
  <c r="BD208" i="12"/>
  <c r="BD209" i="12"/>
  <c r="BD210" i="12"/>
  <c r="BD211" i="12"/>
  <c r="BD212" i="12"/>
  <c r="BD213" i="12"/>
  <c r="BD214" i="12"/>
  <c r="BD215" i="12"/>
  <c r="BD216" i="12"/>
  <c r="BD217" i="12"/>
  <c r="BD218" i="12"/>
  <c r="BD219" i="12"/>
  <c r="BD220" i="12"/>
  <c r="BD221" i="12"/>
  <c r="BD222" i="12"/>
  <c r="BD223" i="12"/>
  <c r="BD224" i="12"/>
  <c r="BD225" i="12"/>
  <c r="BD226" i="12"/>
  <c r="BD227" i="12"/>
  <c r="BD228" i="12"/>
  <c r="BD229" i="12"/>
  <c r="BD230" i="12"/>
  <c r="BD231" i="12"/>
  <c r="BD232" i="12"/>
  <c r="BD233" i="12"/>
  <c r="BD234" i="12"/>
  <c r="BD235" i="12"/>
  <c r="BD236" i="12"/>
  <c r="BD237" i="12"/>
  <c r="BD238" i="12"/>
  <c r="BD239" i="12"/>
  <c r="BD240" i="12"/>
  <c r="BD241" i="12"/>
  <c r="BD242" i="12"/>
  <c r="BD243" i="12"/>
  <c r="BD244" i="12"/>
  <c r="BD245" i="12"/>
  <c r="BD246" i="12"/>
  <c r="BD247" i="12"/>
  <c r="BD248" i="12"/>
  <c r="BD249" i="12"/>
  <c r="BD250" i="12"/>
  <c r="BD251" i="12"/>
  <c r="BD252" i="12"/>
  <c r="BD253" i="12"/>
  <c r="BD254" i="12"/>
  <c r="BD255" i="12"/>
  <c r="BD256" i="12"/>
  <c r="BD257" i="12"/>
  <c r="BD258" i="12"/>
  <c r="BD259" i="12"/>
  <c r="BD260" i="12"/>
  <c r="BD261" i="12"/>
  <c r="BD262" i="12"/>
  <c r="BD263" i="12"/>
  <c r="BD264" i="12"/>
  <c r="BD265" i="12"/>
  <c r="BD266" i="12"/>
  <c r="BD267" i="12"/>
  <c r="BD268" i="12"/>
  <c r="BD269" i="12"/>
  <c r="BD270" i="12"/>
  <c r="BD271" i="12"/>
  <c r="BD272" i="12"/>
  <c r="BD273" i="12"/>
  <c r="BD274" i="12"/>
  <c r="BD275" i="12"/>
  <c r="BD276" i="12"/>
  <c r="BD277" i="12"/>
  <c r="BD278" i="12"/>
  <c r="BD279" i="12"/>
  <c r="BD280" i="12"/>
  <c r="BD281" i="12"/>
  <c r="BD282" i="12"/>
  <c r="BD283" i="12"/>
  <c r="BD284" i="12"/>
  <c r="BD285" i="12"/>
  <c r="BD286" i="12"/>
  <c r="BD287" i="12"/>
  <c r="BD288" i="12"/>
  <c r="BD289" i="12"/>
  <c r="BD290" i="12"/>
  <c r="BD291" i="12"/>
  <c r="BD292" i="12"/>
  <c r="BD293" i="12"/>
  <c r="BD294" i="12"/>
  <c r="BD295" i="12"/>
  <c r="BD296" i="12"/>
  <c r="BD297" i="12"/>
  <c r="BD298" i="12"/>
  <c r="BD299" i="12"/>
  <c r="BD300" i="12"/>
  <c r="BD301" i="12"/>
  <c r="BD302" i="12"/>
  <c r="BD303" i="12"/>
  <c r="BD304" i="12"/>
  <c r="BD305" i="12"/>
  <c r="BD306" i="12"/>
  <c r="BD307" i="12"/>
  <c r="BD308" i="12"/>
  <c r="BD309" i="12"/>
  <c r="BD310" i="12"/>
  <c r="BD311" i="12"/>
  <c r="BD312" i="12"/>
  <c r="BD313" i="12"/>
  <c r="BD314" i="12"/>
  <c r="BD315" i="12"/>
  <c r="BD316" i="12"/>
  <c r="BD317" i="12"/>
  <c r="BD318" i="12"/>
  <c r="BD319" i="12"/>
  <c r="BD320" i="12"/>
  <c r="BD321" i="12"/>
  <c r="BD322" i="12"/>
  <c r="BD323" i="12"/>
  <c r="BD324" i="12"/>
  <c r="BD325" i="12"/>
  <c r="BD326" i="12"/>
  <c r="BD327" i="12"/>
  <c r="BD328" i="12"/>
  <c r="BD329" i="12"/>
  <c r="BD330" i="12"/>
  <c r="BD331" i="12"/>
  <c r="BD332" i="12"/>
  <c r="BD333" i="12"/>
  <c r="BD334" i="12"/>
  <c r="BD335" i="12"/>
  <c r="BD336" i="12"/>
  <c r="BD337" i="12"/>
  <c r="BD338" i="12"/>
  <c r="BD339" i="12"/>
  <c r="BD340" i="12"/>
  <c r="BD341" i="12"/>
  <c r="BD342" i="12"/>
  <c r="BD343" i="12"/>
  <c r="BD344" i="12"/>
  <c r="BD345" i="12"/>
  <c r="BD346" i="12"/>
  <c r="BD347" i="12"/>
  <c r="BD348" i="12"/>
  <c r="BD349" i="12"/>
  <c r="BD350" i="12"/>
  <c r="BD351" i="12"/>
  <c r="BD352" i="12"/>
  <c r="BD353" i="12"/>
  <c r="BD354" i="12"/>
  <c r="BD355" i="12"/>
  <c r="BD356" i="12"/>
  <c r="BD357" i="12"/>
  <c r="BD358" i="12"/>
  <c r="BD359" i="12"/>
  <c r="BD360" i="12"/>
  <c r="BD361" i="12"/>
  <c r="BD362" i="12"/>
  <c r="BD363" i="12"/>
  <c r="BD364" i="12"/>
  <c r="BD365" i="12"/>
  <c r="BD366" i="12"/>
  <c r="BD367" i="12"/>
  <c r="BD368" i="12"/>
  <c r="BD369" i="12"/>
  <c r="BD370" i="12"/>
  <c r="BD371" i="12"/>
  <c r="BD372" i="12"/>
  <c r="BD373" i="12"/>
  <c r="BD374" i="12"/>
  <c r="BD375" i="12"/>
  <c r="BD376" i="12"/>
  <c r="BD377" i="12"/>
  <c r="BD378" i="12"/>
  <c r="BD379" i="12"/>
  <c r="BD380" i="12"/>
  <c r="BD381" i="12"/>
  <c r="BD382" i="12"/>
  <c r="BD383" i="12"/>
  <c r="BD384" i="12"/>
  <c r="BD385" i="12"/>
  <c r="BD386" i="12"/>
  <c r="BD387" i="12"/>
  <c r="BD388" i="12"/>
  <c r="BD389" i="12"/>
  <c r="BD390" i="12"/>
  <c r="BD391" i="12"/>
  <c r="BD392" i="12"/>
  <c r="BD393" i="12"/>
  <c r="BD394" i="12"/>
  <c r="BD395" i="12"/>
  <c r="BD396" i="12"/>
  <c r="BD397" i="12"/>
  <c r="BD398" i="12"/>
  <c r="BD399" i="12"/>
  <c r="BD400" i="12"/>
  <c r="BD401" i="12"/>
  <c r="BD402" i="12"/>
  <c r="BD403" i="12"/>
  <c r="BD404" i="12"/>
  <c r="BD405" i="12"/>
  <c r="BD406" i="12"/>
  <c r="BD407" i="12"/>
  <c r="BD408" i="12"/>
  <c r="BD409" i="12"/>
  <c r="BD410" i="12"/>
  <c r="BD411" i="12"/>
  <c r="BD412" i="12"/>
  <c r="BD413" i="12"/>
  <c r="BD414" i="12"/>
  <c r="BD415" i="12"/>
  <c r="BD416" i="12"/>
  <c r="BD417" i="12"/>
  <c r="BD418" i="12"/>
  <c r="BD419" i="12"/>
  <c r="BD420" i="12"/>
  <c r="BD421" i="12"/>
  <c r="BD422" i="12"/>
  <c r="BD423" i="12"/>
  <c r="BD424" i="12"/>
  <c r="BD425" i="12"/>
  <c r="BD426" i="12"/>
  <c r="BD427" i="12"/>
  <c r="BD428" i="12"/>
  <c r="BD429" i="12"/>
  <c r="BD430" i="12"/>
  <c r="BD431" i="12"/>
  <c r="BD432" i="12"/>
  <c r="BD433" i="12"/>
  <c r="BD434" i="12"/>
  <c r="BD435" i="12"/>
  <c r="BD436" i="12"/>
  <c r="BD437" i="12"/>
  <c r="BD438" i="12"/>
  <c r="BD439" i="12"/>
  <c r="BD440" i="12"/>
  <c r="BD441" i="12"/>
  <c r="BD442" i="12"/>
  <c r="BD443" i="12"/>
  <c r="BD444" i="12"/>
  <c r="BD445" i="12"/>
  <c r="BD446" i="12"/>
  <c r="BD447" i="12"/>
  <c r="BD448" i="12"/>
  <c r="BD449" i="12"/>
  <c r="BD450" i="12"/>
  <c r="BD451" i="12"/>
  <c r="BD452" i="12"/>
  <c r="BD453" i="12"/>
  <c r="BD454" i="12"/>
  <c r="BD455" i="12"/>
  <c r="BD456" i="12"/>
  <c r="BD457" i="12"/>
  <c r="BD458" i="12"/>
  <c r="BD459" i="12"/>
  <c r="BD460" i="12"/>
  <c r="BD461" i="12"/>
  <c r="BD462" i="12"/>
  <c r="BD463" i="12"/>
  <c r="BD464" i="12"/>
  <c r="BD465" i="12"/>
  <c r="BD466" i="12"/>
  <c r="BD467" i="12"/>
  <c r="BD468" i="12"/>
  <c r="BD469" i="12"/>
  <c r="BD470" i="12"/>
  <c r="BD471" i="12"/>
  <c r="BD472" i="12"/>
  <c r="BD473" i="12"/>
  <c r="BD474" i="12"/>
  <c r="BD475" i="12"/>
  <c r="BD476" i="12"/>
  <c r="BD477" i="12"/>
  <c r="BD478" i="12"/>
  <c r="BD479" i="12"/>
  <c r="BD480" i="12"/>
  <c r="BD481" i="12"/>
  <c r="BD482" i="12"/>
  <c r="BD483" i="12"/>
  <c r="BD484" i="12"/>
  <c r="BD485" i="12"/>
  <c r="BD486" i="12"/>
  <c r="BD487" i="12"/>
  <c r="BD488" i="12"/>
  <c r="BD489" i="12"/>
  <c r="BD490" i="12"/>
  <c r="BD491" i="12"/>
  <c r="BD492" i="12"/>
  <c r="BD493" i="12"/>
  <c r="BD494" i="12"/>
  <c r="BD495" i="12"/>
  <c r="BD496" i="12"/>
  <c r="BD497" i="12"/>
  <c r="BD498" i="12"/>
  <c r="BD499" i="12"/>
  <c r="BD500" i="12"/>
  <c r="BD501" i="12"/>
  <c r="BD502" i="12"/>
  <c r="BD503" i="12"/>
  <c r="BD504" i="12"/>
  <c r="BD505" i="12"/>
  <c r="BD506" i="12"/>
  <c r="BD507" i="12"/>
  <c r="BD508" i="12"/>
  <c r="BD509" i="12"/>
  <c r="BD510" i="12"/>
  <c r="BD511" i="12"/>
  <c r="BD512" i="12"/>
  <c r="BD513" i="12"/>
  <c r="BD514" i="12"/>
  <c r="BD515" i="12"/>
  <c r="BD516" i="12"/>
  <c r="BD517" i="12"/>
  <c r="BD518" i="12"/>
  <c r="BD519" i="12"/>
  <c r="BD520" i="12"/>
  <c r="BD521" i="12"/>
  <c r="BD522" i="12"/>
  <c r="BD523" i="12"/>
  <c r="BD524" i="12"/>
  <c r="BD525" i="12"/>
  <c r="BD526" i="12"/>
  <c r="BD527" i="12"/>
  <c r="BD528" i="12"/>
  <c r="BD529" i="12"/>
  <c r="BD530" i="12"/>
  <c r="BD531" i="12"/>
  <c r="BD532" i="12"/>
  <c r="BD533" i="12"/>
  <c r="BD534" i="12"/>
  <c r="BD535" i="12"/>
  <c r="BD536" i="12"/>
  <c r="BD537" i="12"/>
  <c r="BD538" i="12"/>
  <c r="BD539" i="12"/>
  <c r="BD540" i="12"/>
  <c r="BD541" i="12"/>
  <c r="BD542" i="12"/>
  <c r="BD543" i="12"/>
  <c r="BD544" i="12"/>
  <c r="BD545" i="12"/>
  <c r="BD546" i="12"/>
  <c r="BD547" i="12"/>
  <c r="BD548" i="12"/>
  <c r="BD549" i="12"/>
  <c r="BD550" i="12"/>
  <c r="BD551" i="12"/>
  <c r="BD552" i="12"/>
  <c r="BD553" i="12"/>
  <c r="BD554" i="12"/>
  <c r="BD555" i="12"/>
  <c r="BD556" i="12"/>
  <c r="BD557" i="12"/>
  <c r="BD558" i="12"/>
  <c r="BD559" i="12"/>
  <c r="BD560" i="12"/>
  <c r="BD561" i="12"/>
  <c r="BD562" i="12"/>
  <c r="BD563" i="12"/>
  <c r="BD564" i="12"/>
  <c r="BD565" i="12"/>
  <c r="BD566" i="12"/>
  <c r="BD567" i="12"/>
  <c r="BD568" i="12"/>
  <c r="BD569" i="12"/>
  <c r="BD570" i="12"/>
  <c r="BD571" i="12"/>
  <c r="BD572" i="12"/>
  <c r="BD573" i="12"/>
  <c r="BD574" i="12"/>
  <c r="BD575" i="12"/>
  <c r="BD576" i="12"/>
  <c r="BD577" i="12"/>
  <c r="BD578" i="12"/>
  <c r="BD579" i="12"/>
  <c r="BD580" i="12"/>
  <c r="BD581" i="12"/>
  <c r="BD582" i="12"/>
  <c r="BD583" i="12"/>
  <c r="BD584" i="12"/>
  <c r="BD585" i="12"/>
  <c r="BD586" i="12"/>
  <c r="BD587" i="12"/>
  <c r="BD588" i="12"/>
  <c r="BD589" i="12"/>
  <c r="BD590" i="12"/>
  <c r="BD591" i="12"/>
  <c r="BD592" i="12"/>
  <c r="BD593" i="12"/>
  <c r="BD594" i="12"/>
  <c r="BD595" i="12"/>
  <c r="BD596" i="12"/>
  <c r="BD597" i="12"/>
  <c r="BD598" i="12"/>
  <c r="BD599" i="12"/>
  <c r="BD600" i="12"/>
  <c r="BD601" i="12"/>
  <c r="BD602" i="12"/>
  <c r="BD603" i="12"/>
  <c r="BD604" i="12"/>
  <c r="BD605" i="12"/>
  <c r="BD606" i="12"/>
  <c r="BD607" i="12"/>
  <c r="BD608" i="12"/>
  <c r="BD609" i="12"/>
  <c r="BD610" i="12"/>
  <c r="BD611" i="12"/>
  <c r="BD612" i="12"/>
  <c r="BD613" i="12"/>
  <c r="BD614" i="12"/>
  <c r="BD615" i="12"/>
  <c r="BD616" i="12"/>
  <c r="BD617" i="12"/>
  <c r="BD618" i="12"/>
  <c r="BD619" i="12"/>
  <c r="BD620" i="12"/>
  <c r="BD621" i="12"/>
  <c r="BD622" i="12"/>
  <c r="BD623" i="12"/>
  <c r="BD624" i="12"/>
  <c r="BD625" i="12"/>
  <c r="BD626" i="12"/>
  <c r="BD627" i="12"/>
  <c r="BD628" i="12"/>
  <c r="BD629" i="12"/>
  <c r="BD630" i="12"/>
  <c r="BD631" i="12"/>
  <c r="BD632" i="12"/>
  <c r="BD633" i="12"/>
  <c r="BD634" i="12"/>
  <c r="BD635" i="12"/>
  <c r="BD636" i="12"/>
  <c r="BD637" i="12"/>
  <c r="BD638" i="12"/>
  <c r="BD639" i="12"/>
  <c r="BD640" i="12"/>
  <c r="BD641" i="12"/>
  <c r="BD642" i="12"/>
  <c r="BD643" i="12"/>
  <c r="BD644" i="12"/>
  <c r="BD645" i="12"/>
  <c r="BD646" i="12"/>
  <c r="BD647" i="12"/>
  <c r="BD648" i="12"/>
  <c r="BD649" i="12"/>
  <c r="BD650" i="12"/>
  <c r="BD651" i="12"/>
  <c r="BD652" i="12"/>
  <c r="BD653" i="12"/>
  <c r="BD654" i="12"/>
  <c r="BD655" i="12"/>
  <c r="BD656" i="12"/>
  <c r="BD657" i="12"/>
  <c r="BD658" i="12"/>
  <c r="BD659" i="12"/>
  <c r="BD660" i="12"/>
  <c r="BD661" i="12"/>
  <c r="BD662" i="12"/>
  <c r="BD663" i="12"/>
  <c r="BD664" i="12"/>
  <c r="BD665" i="12"/>
  <c r="BD666" i="12"/>
  <c r="BD667" i="12"/>
  <c r="BD668" i="12"/>
  <c r="BD669" i="12"/>
  <c r="BD670" i="12"/>
  <c r="BD671" i="12"/>
  <c r="BD672" i="12"/>
  <c r="BD673" i="12"/>
  <c r="BD674" i="12"/>
  <c r="BD675" i="12"/>
  <c r="BD676" i="12"/>
  <c r="BD677" i="12"/>
  <c r="BD678" i="12"/>
  <c r="BD679" i="12"/>
  <c r="BD680" i="12"/>
  <c r="BD681" i="12"/>
  <c r="BD682" i="12"/>
  <c r="BD683" i="12"/>
  <c r="BD684" i="12"/>
  <c r="BD685" i="12"/>
  <c r="BD686" i="12"/>
  <c r="BD687" i="12"/>
  <c r="BD688" i="12"/>
  <c r="BD689" i="12"/>
  <c r="BD690" i="12"/>
  <c r="BD691" i="12"/>
  <c r="BD692" i="12"/>
  <c r="BD693" i="12"/>
  <c r="BD694" i="12"/>
  <c r="BD695" i="12"/>
  <c r="BD696" i="12"/>
  <c r="BD697" i="12"/>
  <c r="BD698" i="12"/>
  <c r="BD699" i="12"/>
  <c r="BD700" i="12"/>
  <c r="BD701" i="12"/>
  <c r="BD702" i="12"/>
  <c r="BD703" i="12"/>
  <c r="BD704" i="12"/>
  <c r="BD705" i="12"/>
  <c r="BD706" i="12"/>
  <c r="BD707" i="12"/>
  <c r="BD708" i="12"/>
  <c r="BD709" i="12"/>
  <c r="BD710" i="12"/>
  <c r="BD711" i="12"/>
  <c r="BD712" i="12"/>
  <c r="BD713" i="12"/>
  <c r="BD714" i="12"/>
  <c r="BD715" i="12"/>
  <c r="BD716" i="12"/>
  <c r="BD717" i="12"/>
  <c r="BD718" i="12"/>
  <c r="BD719" i="12"/>
  <c r="BD720" i="12"/>
  <c r="BD721" i="12"/>
  <c r="BD722" i="12"/>
  <c r="BD723" i="12"/>
  <c r="BD724" i="12"/>
  <c r="BD725" i="12"/>
  <c r="BD726" i="12"/>
  <c r="BD727" i="12"/>
  <c r="BD728" i="12"/>
  <c r="BD729" i="12"/>
  <c r="BD730" i="12"/>
  <c r="BD731" i="12"/>
  <c r="BD732" i="12"/>
  <c r="BD733" i="12"/>
  <c r="BD734" i="12"/>
  <c r="BD735" i="12"/>
  <c r="BD736" i="12"/>
  <c r="BD737" i="12"/>
  <c r="BD738" i="12"/>
  <c r="BD739" i="12"/>
  <c r="BD740" i="12"/>
  <c r="BD741" i="12"/>
  <c r="BD742" i="12"/>
  <c r="BD743" i="12"/>
  <c r="BD744" i="12"/>
  <c r="BD745" i="12"/>
  <c r="BD746" i="12"/>
  <c r="BD747" i="12"/>
  <c r="BD748" i="12"/>
  <c r="BD749" i="12"/>
  <c r="BD750" i="12"/>
  <c r="BD751" i="12"/>
  <c r="BD752" i="12"/>
  <c r="BD753" i="12"/>
  <c r="BD754" i="12"/>
  <c r="BD755" i="12"/>
  <c r="BD756" i="12"/>
  <c r="BD757" i="12"/>
  <c r="BD758" i="12"/>
  <c r="BD759" i="12"/>
  <c r="BD760" i="12"/>
  <c r="BD761" i="12"/>
  <c r="BD762" i="12"/>
  <c r="BD763" i="12"/>
  <c r="BD764" i="12"/>
  <c r="BD765" i="12"/>
  <c r="BD766" i="12"/>
  <c r="BD767" i="12"/>
  <c r="BD768" i="12"/>
  <c r="BD769" i="12"/>
  <c r="BD770" i="12"/>
  <c r="BD771" i="12"/>
  <c r="BD772" i="12"/>
  <c r="BD773" i="12"/>
  <c r="BD774" i="12"/>
  <c r="BD775" i="12"/>
  <c r="BD776" i="12"/>
  <c r="BD777" i="12"/>
  <c r="BD778" i="12"/>
  <c r="BD779" i="12"/>
  <c r="BD780" i="12"/>
  <c r="BD781" i="12"/>
  <c r="BD782" i="12"/>
  <c r="BD783" i="12"/>
  <c r="BD784" i="12"/>
  <c r="BD785" i="12"/>
  <c r="BD786" i="12"/>
  <c r="BD787" i="12"/>
  <c r="BD788" i="12"/>
  <c r="BD789" i="12"/>
  <c r="BD790" i="12"/>
  <c r="BD791" i="12"/>
  <c r="BD792" i="12"/>
  <c r="BD793" i="12"/>
  <c r="BD794" i="12"/>
  <c r="BD795" i="12"/>
  <c r="BD796" i="12"/>
  <c r="BD797" i="12"/>
  <c r="BD798" i="12"/>
  <c r="BD799" i="12"/>
  <c r="BD800" i="12"/>
  <c r="BD801" i="12"/>
  <c r="BD802" i="12"/>
  <c r="BD803" i="12"/>
  <c r="BD804" i="12"/>
  <c r="BD805" i="12"/>
  <c r="BD806" i="12"/>
  <c r="BD807" i="12"/>
  <c r="BD808" i="12"/>
  <c r="BD809" i="12"/>
  <c r="BD810" i="12"/>
  <c r="BD811" i="12"/>
  <c r="BD812" i="12"/>
  <c r="BD813" i="12"/>
  <c r="BD814" i="12"/>
  <c r="BD815" i="12"/>
  <c r="BD816" i="12"/>
  <c r="BD817" i="12"/>
  <c r="BD818" i="12"/>
  <c r="BD819" i="12"/>
  <c r="BD820" i="12"/>
  <c r="BD821" i="12"/>
  <c r="BD822" i="12"/>
  <c r="BD823" i="12"/>
  <c r="BD824" i="12"/>
  <c r="BD825" i="12"/>
  <c r="BD826" i="12"/>
  <c r="BD827" i="12"/>
  <c r="BD828" i="12"/>
  <c r="BD829" i="12"/>
  <c r="BD830" i="12"/>
  <c r="BD831" i="12"/>
  <c r="BD832" i="12"/>
  <c r="BD833" i="12"/>
  <c r="BD834" i="12"/>
  <c r="BD835" i="12"/>
  <c r="BD836" i="12"/>
  <c r="BD837" i="12"/>
  <c r="BD838" i="12"/>
  <c r="BD839" i="12"/>
  <c r="BD840" i="12"/>
  <c r="BD841" i="12"/>
  <c r="BD842" i="12"/>
  <c r="BD843" i="12"/>
  <c r="BD844" i="12"/>
  <c r="BD845" i="12"/>
  <c r="BD846" i="12"/>
  <c r="BD847" i="12"/>
  <c r="BD848" i="12"/>
  <c r="BD849" i="12"/>
  <c r="BD850" i="12"/>
  <c r="BD851" i="12"/>
  <c r="BD852" i="12"/>
  <c r="BD853" i="12"/>
  <c r="BD854" i="12"/>
  <c r="BD855" i="12"/>
  <c r="BD856" i="12"/>
  <c r="BD857" i="12"/>
  <c r="BD858" i="12"/>
  <c r="BD859" i="12"/>
  <c r="BD860" i="12"/>
  <c r="BD861" i="12"/>
  <c r="BD862" i="12"/>
  <c r="BD863" i="12"/>
  <c r="BD864" i="12"/>
  <c r="BD865" i="12"/>
  <c r="BD866" i="12"/>
  <c r="BD867" i="12"/>
  <c r="BD868" i="12"/>
  <c r="BD869" i="12"/>
  <c r="BD870" i="12"/>
  <c r="BD871" i="12"/>
  <c r="BD872" i="12"/>
  <c r="BD873" i="12"/>
  <c r="BD874" i="12"/>
  <c r="BD875" i="12"/>
  <c r="BD876" i="12"/>
  <c r="BD877" i="12"/>
  <c r="BD878" i="12"/>
  <c r="BD879" i="12"/>
  <c r="BD880" i="12"/>
  <c r="BD881" i="12"/>
  <c r="BD882" i="12"/>
  <c r="BD883" i="12"/>
  <c r="BD884" i="12"/>
  <c r="BD885" i="12"/>
  <c r="BD886" i="12"/>
  <c r="BD887" i="12"/>
  <c r="BD888" i="12"/>
  <c r="BD889" i="12"/>
  <c r="BD890" i="12"/>
  <c r="BD891" i="12"/>
  <c r="BD892" i="12"/>
  <c r="BD893" i="12"/>
  <c r="BD894" i="12"/>
  <c r="BD895" i="12"/>
  <c r="BD896" i="12"/>
  <c r="BD897" i="12"/>
  <c r="BD898" i="12"/>
  <c r="BD899" i="12"/>
  <c r="BD900" i="12"/>
  <c r="BD901" i="12"/>
  <c r="BD902" i="12"/>
  <c r="BD903" i="12"/>
  <c r="BD904" i="12"/>
  <c r="BD905" i="12"/>
  <c r="BD906" i="12"/>
  <c r="BD907" i="12"/>
  <c r="BD908" i="12"/>
  <c r="BD909" i="12"/>
  <c r="BD910" i="12"/>
  <c r="BD911" i="12"/>
  <c r="BD912" i="12"/>
  <c r="BD913" i="12"/>
  <c r="BD914" i="12"/>
  <c r="BD915" i="12"/>
  <c r="BD916" i="12"/>
  <c r="BD917" i="12"/>
  <c r="BD918" i="12"/>
  <c r="BD919" i="12"/>
  <c r="BD920" i="12"/>
  <c r="BD921" i="12"/>
  <c r="BD922" i="12"/>
  <c r="BD923" i="12"/>
  <c r="BD924" i="12"/>
  <c r="BD925" i="12"/>
  <c r="BD926" i="12"/>
  <c r="BD927" i="12"/>
  <c r="BD928" i="12"/>
  <c r="BD929" i="12"/>
  <c r="BD930" i="12"/>
  <c r="BD931" i="12"/>
  <c r="BD932" i="12"/>
  <c r="BD933" i="12"/>
  <c r="BD934" i="12"/>
  <c r="BD935" i="12"/>
  <c r="BD936" i="12"/>
  <c r="BD937" i="12"/>
  <c r="BD938" i="12"/>
  <c r="BD939" i="12"/>
  <c r="BD940" i="12"/>
  <c r="BD941" i="12"/>
  <c r="BD942" i="12"/>
  <c r="BD943" i="12"/>
  <c r="BD944" i="12"/>
  <c r="BD945" i="12"/>
  <c r="BD946" i="12"/>
  <c r="BD947" i="12"/>
  <c r="BD948" i="12"/>
  <c r="BD949" i="12"/>
  <c r="BD950" i="12"/>
  <c r="BD951" i="12"/>
  <c r="BD952" i="12"/>
  <c r="BD953" i="12"/>
  <c r="BD954" i="12"/>
  <c r="BD955" i="12"/>
  <c r="BD956" i="12"/>
  <c r="BD957" i="12"/>
  <c r="BD958" i="12"/>
  <c r="BD959" i="12"/>
  <c r="BD960" i="12"/>
  <c r="BD961" i="12"/>
  <c r="BD962" i="12"/>
  <c r="BD963" i="12"/>
  <c r="BD964" i="12"/>
  <c r="BD965" i="12"/>
  <c r="BD966" i="12"/>
  <c r="BD967" i="12"/>
  <c r="BD968" i="12"/>
  <c r="BD969" i="12"/>
  <c r="BD970" i="12"/>
  <c r="BD971" i="12"/>
  <c r="BD972" i="12"/>
  <c r="BD973" i="12"/>
  <c r="BD974" i="12"/>
  <c r="BD975" i="12"/>
  <c r="BD976" i="12"/>
  <c r="BD977" i="12"/>
  <c r="BD978" i="12"/>
  <c r="BD979" i="12"/>
  <c r="BD980" i="12"/>
  <c r="BD981" i="12"/>
  <c r="BD982" i="12"/>
  <c r="BD983" i="12"/>
  <c r="BD984" i="12"/>
  <c r="BD985" i="12"/>
  <c r="BD986" i="12"/>
  <c r="BD987" i="12"/>
  <c r="BD988" i="12"/>
  <c r="BD989" i="12"/>
  <c r="BD990" i="12"/>
  <c r="BD991" i="12"/>
  <c r="BD992" i="12"/>
  <c r="BD993" i="12"/>
  <c r="BD994" i="12"/>
  <c r="BD995" i="12"/>
  <c r="BD996" i="12"/>
  <c r="BD997" i="12"/>
  <c r="BD998" i="12"/>
  <c r="BD999" i="12"/>
  <c r="BD1000" i="12"/>
  <c r="BD1001" i="12"/>
  <c r="BD1002" i="12"/>
  <c r="BD1003" i="12"/>
  <c r="BD1004" i="12"/>
  <c r="BD1005" i="12"/>
  <c r="BD1006" i="12"/>
  <c r="BD1007" i="12"/>
  <c r="BD1008" i="12"/>
  <c r="BD1009" i="12"/>
  <c r="BD1010" i="12"/>
  <c r="BD1011" i="12"/>
  <c r="BD1012" i="12"/>
  <c r="BD1013" i="12"/>
  <c r="BD1014" i="12"/>
  <c r="BD1015" i="12"/>
  <c r="BD1016" i="12"/>
  <c r="BD1017" i="12"/>
  <c r="BD1018" i="12"/>
  <c r="BD1019" i="12"/>
  <c r="BD1020" i="12"/>
  <c r="BD1021" i="12"/>
  <c r="BD1022" i="12"/>
  <c r="BD1023" i="12"/>
  <c r="BD1024" i="12"/>
  <c r="BD1025" i="12"/>
  <c r="BD1026" i="12"/>
  <c r="BD1027" i="12"/>
  <c r="BD1028" i="12"/>
  <c r="BD1029" i="12"/>
  <c r="BD1030" i="12"/>
  <c r="BD1031" i="12"/>
  <c r="BD1032" i="12"/>
  <c r="BD1033" i="12"/>
  <c r="BD1034" i="12"/>
  <c r="BD1035" i="12"/>
  <c r="BD1036" i="12"/>
  <c r="BD1037" i="12"/>
  <c r="BD1038" i="12"/>
  <c r="BD1039" i="12"/>
  <c r="BD1040" i="12"/>
  <c r="BD1041" i="12"/>
  <c r="BD1042" i="12"/>
  <c r="BD1043" i="12"/>
  <c r="BD1044" i="12"/>
  <c r="BD1045" i="12"/>
  <c r="BD1046" i="12"/>
  <c r="BD1047" i="12"/>
  <c r="BD1048" i="12"/>
  <c r="BD1049" i="12"/>
  <c r="BD1050" i="12"/>
  <c r="BD1051" i="12"/>
  <c r="BD1052" i="12"/>
  <c r="BD1053" i="12"/>
  <c r="BD1054" i="12"/>
  <c r="BD1055" i="12"/>
  <c r="BD1056" i="12"/>
  <c r="BD1057" i="12"/>
  <c r="BD1058" i="12"/>
  <c r="BD1059" i="12"/>
  <c r="BD1060" i="12"/>
  <c r="BD1061" i="12"/>
  <c r="BD1062" i="12"/>
  <c r="BD1063" i="12"/>
  <c r="BD1064" i="12"/>
  <c r="BD1065" i="12"/>
  <c r="BD1066" i="12"/>
  <c r="BD1067" i="12"/>
  <c r="BD1068" i="12"/>
  <c r="BD1069" i="12"/>
  <c r="BD1070" i="12"/>
  <c r="BD1071" i="12"/>
  <c r="BD1072" i="12"/>
  <c r="BD1073" i="12"/>
  <c r="BD1074" i="12"/>
  <c r="BD1075" i="12"/>
  <c r="BD1076" i="12"/>
  <c r="BD1077" i="12"/>
  <c r="BD1078" i="12"/>
  <c r="BD1079" i="12"/>
  <c r="BD1080" i="12"/>
  <c r="BD1081" i="12"/>
  <c r="BD1082" i="12"/>
  <c r="BD1083" i="12"/>
  <c r="BD1084" i="12"/>
  <c r="BD1085" i="12"/>
  <c r="BD1086" i="12"/>
  <c r="BD1087" i="12"/>
  <c r="BD1088" i="12"/>
  <c r="BD1089" i="12"/>
  <c r="BD1090" i="12"/>
  <c r="BD1091" i="12"/>
  <c r="BD1092" i="12"/>
  <c r="BD1093" i="12"/>
  <c r="BD1094" i="12"/>
  <c r="BD1095" i="12"/>
  <c r="BD1096" i="12"/>
  <c r="BD1097" i="12"/>
  <c r="BD1098" i="12"/>
  <c r="BD1099" i="12"/>
  <c r="BD1100" i="12"/>
  <c r="BD1101" i="12"/>
  <c r="BD1102" i="12"/>
  <c r="BD1103" i="12"/>
  <c r="BD1104" i="12"/>
  <c r="BD1105" i="12"/>
  <c r="BD1106" i="12"/>
  <c r="BD1107" i="12"/>
  <c r="BD1108" i="12"/>
  <c r="BD1109" i="12"/>
  <c r="BD1110" i="12"/>
  <c r="BD1111" i="12"/>
  <c r="BD1112" i="12"/>
  <c r="BD1113" i="12"/>
  <c r="BD1114" i="12"/>
  <c r="BD1115" i="12"/>
  <c r="BD1116" i="12"/>
  <c r="BD1117" i="12"/>
  <c r="BD1118" i="12"/>
  <c r="BD1119" i="12"/>
  <c r="BD1120" i="12"/>
  <c r="BD1121" i="12"/>
  <c r="BD1122" i="12"/>
  <c r="BD1123" i="12"/>
  <c r="BD1124" i="12"/>
  <c r="BD1125" i="12"/>
  <c r="BD1126" i="12"/>
  <c r="BD1127" i="12"/>
  <c r="BD1128" i="12"/>
  <c r="BD1129" i="12"/>
  <c r="BD1130" i="12"/>
  <c r="BD1131" i="12"/>
  <c r="BD1132" i="12"/>
  <c r="BD1133" i="12"/>
  <c r="BD1134" i="12"/>
  <c r="BD1135" i="12"/>
  <c r="BD1136" i="12"/>
  <c r="BD1137" i="12"/>
  <c r="BD1138" i="12"/>
  <c r="BD1139" i="12"/>
  <c r="BD1140" i="12"/>
  <c r="BD1141" i="12"/>
  <c r="BD1142" i="12"/>
  <c r="BD1143" i="12"/>
  <c r="BD1144" i="12"/>
  <c r="BD1145" i="12"/>
  <c r="BD1146" i="12"/>
  <c r="BD1147" i="12"/>
  <c r="BD1148" i="12"/>
  <c r="BD1149" i="12"/>
  <c r="BD1150" i="12"/>
  <c r="BD1151" i="12"/>
  <c r="BD1152" i="12"/>
  <c r="BD1153" i="12"/>
  <c r="BD1154" i="12"/>
  <c r="BD1155" i="12"/>
  <c r="BD1156" i="12"/>
  <c r="BD1157" i="12"/>
  <c r="BD1158" i="12"/>
  <c r="BD1159" i="12"/>
  <c r="BD1160" i="12"/>
  <c r="BD1161" i="12"/>
  <c r="BD1162" i="12"/>
  <c r="BD1163" i="12"/>
  <c r="BD1164" i="12"/>
  <c r="BD1165" i="12"/>
  <c r="BD1166" i="12"/>
  <c r="BD1167" i="12"/>
  <c r="BD1168" i="12"/>
  <c r="BD1169" i="12"/>
  <c r="BD1170" i="12"/>
  <c r="BD1171" i="12"/>
  <c r="BD1172" i="12"/>
  <c r="BD1173" i="12"/>
  <c r="BD1174" i="12"/>
  <c r="BD1175" i="12"/>
  <c r="BD1176" i="12"/>
  <c r="BD1177" i="12"/>
  <c r="BD1178" i="12"/>
  <c r="BD1179" i="12"/>
  <c r="BD1180" i="12"/>
  <c r="BD1181" i="12"/>
  <c r="BD1182" i="12"/>
  <c r="BD1183" i="12"/>
  <c r="BD1184" i="12"/>
  <c r="BD1185" i="12"/>
  <c r="BD1186" i="12"/>
  <c r="BD1187" i="12"/>
  <c r="BD1188" i="12"/>
  <c r="BD1189" i="12"/>
  <c r="BD1190" i="12"/>
  <c r="BD1191" i="12"/>
  <c r="BD1192" i="12"/>
  <c r="BD1193" i="12"/>
  <c r="BD1194" i="12"/>
  <c r="BD1195" i="12"/>
  <c r="BD1196" i="12"/>
  <c r="BD1197" i="12"/>
  <c r="BD1198" i="12"/>
  <c r="BD1199" i="12"/>
  <c r="BD1200" i="12"/>
  <c r="BD1201" i="12"/>
  <c r="BD1202" i="12"/>
  <c r="BD1203" i="12"/>
  <c r="BD1204" i="12"/>
  <c r="BD1205" i="12"/>
  <c r="BD1206" i="12"/>
  <c r="BD1207" i="12"/>
  <c r="BD1208" i="12"/>
  <c r="BD1209" i="12"/>
  <c r="BD1210" i="12"/>
  <c r="BD1211" i="12"/>
  <c r="BD1212" i="12"/>
  <c r="BD1213" i="12"/>
  <c r="BD1214" i="12"/>
  <c r="BD1215" i="12"/>
  <c r="BD1216" i="12"/>
  <c r="BD1217" i="12"/>
  <c r="BD1218" i="12"/>
  <c r="BD1219" i="12"/>
  <c r="BD1220" i="12"/>
  <c r="BD1221" i="12"/>
  <c r="BD1222" i="12"/>
  <c r="BD1223" i="12"/>
  <c r="BD1224" i="12"/>
  <c r="BD1225" i="12"/>
  <c r="BD1226" i="12"/>
  <c r="BD1227" i="12"/>
  <c r="BD1228" i="12"/>
  <c r="BD1229" i="12"/>
  <c r="BD1230" i="12"/>
  <c r="BD1231" i="12"/>
  <c r="BD1232" i="12"/>
  <c r="BD1233" i="12"/>
  <c r="BD1234" i="12"/>
  <c r="BD1235" i="12"/>
  <c r="BD1236" i="12"/>
  <c r="BD1237" i="12"/>
  <c r="BD1238" i="12"/>
  <c r="BD1239" i="12"/>
  <c r="BD1240" i="12"/>
  <c r="BD1241" i="12"/>
  <c r="BD1242" i="12"/>
  <c r="BD1243" i="12"/>
  <c r="BD1244" i="12"/>
  <c r="BD1245" i="12"/>
  <c r="BD1246" i="12"/>
  <c r="BD1247" i="12"/>
  <c r="BD1248" i="12"/>
  <c r="BD1249" i="12"/>
  <c r="BD1250" i="12"/>
  <c r="BD1251" i="12"/>
  <c r="BD1252" i="12"/>
  <c r="BD1253" i="12"/>
  <c r="BD1254" i="12"/>
  <c r="BD1255" i="12"/>
  <c r="BD1256" i="12"/>
  <c r="BD1257" i="12"/>
  <c r="BD1258" i="12"/>
  <c r="BD1259" i="12"/>
  <c r="BD1260" i="12"/>
  <c r="BD1261" i="12"/>
  <c r="BD1262" i="12"/>
  <c r="BD1263" i="12"/>
  <c r="BD1264" i="12"/>
  <c r="BD1265" i="12"/>
  <c r="BD1266" i="12"/>
  <c r="BD1267" i="12"/>
  <c r="BD1268" i="12"/>
  <c r="BD1269" i="12"/>
  <c r="BD1270" i="12"/>
  <c r="BD1271" i="12"/>
  <c r="BD1272" i="12"/>
  <c r="BD1273" i="12"/>
  <c r="BD1274" i="12"/>
  <c r="BD1275" i="12"/>
  <c r="BD1276" i="12"/>
  <c r="BD1277" i="12"/>
  <c r="BD1278" i="12"/>
  <c r="BD1279" i="12"/>
  <c r="BD1280" i="12"/>
  <c r="BD1281" i="12"/>
  <c r="BD1282" i="12"/>
  <c r="BD1283" i="12"/>
  <c r="BD1284" i="12"/>
  <c r="BD1285" i="12"/>
  <c r="BD1286" i="12"/>
  <c r="BD1287" i="12"/>
  <c r="BD1288" i="12"/>
  <c r="BD1289" i="12"/>
  <c r="BD1290" i="12"/>
  <c r="BD1291" i="12"/>
  <c r="BD1292" i="12"/>
  <c r="BD1293" i="12"/>
  <c r="BD1294" i="12"/>
  <c r="BD1295" i="12"/>
  <c r="BD1296" i="12"/>
  <c r="BD1297" i="12"/>
  <c r="BD1298" i="12"/>
  <c r="BD1299" i="12"/>
  <c r="BD1300" i="12"/>
  <c r="BD1301" i="12"/>
  <c r="BD1302" i="12"/>
  <c r="BD1303" i="12"/>
  <c r="BD1304" i="12"/>
  <c r="BD1305" i="12"/>
  <c r="BD1306" i="12"/>
  <c r="BD1307" i="12"/>
  <c r="BD1308" i="12"/>
  <c r="BD1309" i="12"/>
  <c r="BD1310" i="12"/>
  <c r="BD1311" i="12"/>
  <c r="BD1312" i="12"/>
  <c r="BD1313" i="12"/>
  <c r="BD1314" i="12"/>
  <c r="BD1315" i="12"/>
  <c r="BD1316" i="12"/>
  <c r="BD1317" i="12"/>
  <c r="BD1318" i="12"/>
  <c r="BD1319" i="12"/>
  <c r="BD1320" i="12"/>
  <c r="BD1321" i="12"/>
  <c r="BD1322" i="12"/>
  <c r="BD1323" i="12"/>
  <c r="BD1324" i="12"/>
  <c r="BD1325" i="12"/>
  <c r="BD1326" i="12"/>
  <c r="BD1327" i="12"/>
  <c r="BD1328" i="12"/>
  <c r="BD1329" i="12"/>
  <c r="BD1330" i="12"/>
  <c r="BD1331" i="12"/>
  <c r="BD1332" i="12"/>
  <c r="BD1333" i="12"/>
  <c r="BD1334" i="12"/>
  <c r="BD1335" i="12"/>
  <c r="BD1336" i="12"/>
  <c r="BD1337" i="12"/>
  <c r="BD1338" i="12"/>
  <c r="BD1339" i="12"/>
  <c r="BD1340" i="12"/>
  <c r="BD1341" i="12"/>
  <c r="BD1342" i="12"/>
  <c r="BD1343" i="12"/>
  <c r="BD1344" i="12"/>
  <c r="BD1345" i="12"/>
  <c r="BD1346" i="12"/>
  <c r="BD1347" i="12"/>
  <c r="BD1348" i="12"/>
  <c r="BD1349" i="12"/>
  <c r="BD1350" i="12"/>
  <c r="BD1351" i="12"/>
  <c r="BD1352" i="12"/>
  <c r="BD1353" i="12"/>
  <c r="BD1354" i="12"/>
  <c r="BD1355" i="12"/>
  <c r="BD1356" i="12"/>
  <c r="BD1357" i="12"/>
  <c r="BD1358" i="12"/>
  <c r="BD1359" i="12"/>
  <c r="BD1360" i="12"/>
  <c r="BD1361" i="12"/>
  <c r="BD1362" i="12"/>
  <c r="BD1363" i="12"/>
  <c r="BD1364" i="12"/>
  <c r="BD1365" i="12"/>
  <c r="BD1366" i="12"/>
  <c r="BD1367" i="12"/>
  <c r="BD1368" i="12"/>
  <c r="BD1369" i="12"/>
  <c r="BD1370" i="12"/>
  <c r="BD1371" i="12"/>
  <c r="BD1372" i="12"/>
  <c r="BD1373" i="12"/>
  <c r="BD1374" i="12"/>
  <c r="BD1375" i="12"/>
  <c r="BD1376" i="12"/>
  <c r="BD1377" i="12"/>
  <c r="BD1378" i="12"/>
  <c r="BD1379" i="12"/>
  <c r="BD1380" i="12"/>
  <c r="BD1381" i="12"/>
  <c r="BD1382" i="12"/>
  <c r="BD1383" i="12"/>
  <c r="BD1384" i="12"/>
  <c r="BD1385" i="12"/>
  <c r="BD1386" i="12"/>
  <c r="BD1387" i="12"/>
  <c r="BD1388" i="12"/>
  <c r="BD1389" i="12"/>
  <c r="BD1390" i="12"/>
  <c r="BD1391" i="12"/>
  <c r="BD1392" i="12"/>
  <c r="BD1393" i="12"/>
  <c r="BD1394" i="12"/>
  <c r="BD1395" i="12"/>
  <c r="BD1396" i="12"/>
  <c r="BD1397" i="12"/>
  <c r="BD1398" i="12"/>
  <c r="BD1399" i="12"/>
  <c r="BD1400" i="12"/>
  <c r="BD1401" i="12"/>
  <c r="BD1402" i="12"/>
  <c r="BD1403" i="12"/>
  <c r="BD1404" i="12"/>
  <c r="BD1405" i="12"/>
  <c r="BD1406" i="12"/>
  <c r="BD1407" i="12"/>
  <c r="BD1408" i="12"/>
  <c r="BD1409" i="12"/>
  <c r="BD1410" i="12"/>
  <c r="BD1411" i="12"/>
  <c r="BD1412" i="12"/>
  <c r="BD1413" i="12"/>
  <c r="BD1414" i="12"/>
  <c r="BD1415" i="12"/>
  <c r="BD1416" i="12"/>
  <c r="BD1417" i="12"/>
  <c r="BD1418" i="12"/>
  <c r="BD1419" i="12"/>
  <c r="BD1420" i="12"/>
  <c r="BD1421" i="12"/>
  <c r="BD1422" i="12"/>
  <c r="BD1423" i="12"/>
  <c r="BD1424" i="12"/>
  <c r="BD1425" i="12"/>
  <c r="BD1426" i="12"/>
  <c r="BD1427" i="12"/>
  <c r="BD1428" i="12"/>
  <c r="BD1429" i="12"/>
  <c r="BD1430" i="12"/>
  <c r="BD1431" i="12"/>
  <c r="BD1432" i="12"/>
  <c r="BD1433" i="12"/>
  <c r="BD1434" i="12"/>
  <c r="BD1435" i="12"/>
  <c r="BD1436" i="12"/>
  <c r="BD1437" i="12"/>
  <c r="BD1438" i="12"/>
  <c r="BD1439" i="12"/>
  <c r="BD1440" i="12"/>
  <c r="BD1441" i="12"/>
  <c r="BD1442" i="12"/>
  <c r="BD1443" i="12"/>
  <c r="BD1444" i="12"/>
  <c r="BD1445" i="12"/>
  <c r="BD1446" i="12"/>
  <c r="BD1447" i="12"/>
  <c r="BD1448" i="12"/>
  <c r="BD1449" i="12"/>
  <c r="BD1450" i="12"/>
  <c r="BD1451" i="12"/>
  <c r="BD1452" i="12"/>
  <c r="BD1453" i="12"/>
  <c r="BD1454" i="12"/>
  <c r="BD1455" i="12"/>
  <c r="BD1456" i="12"/>
  <c r="BD1457" i="12"/>
  <c r="BD1458" i="12"/>
  <c r="BD1459" i="12"/>
  <c r="BD1460" i="12"/>
  <c r="BD1461" i="12"/>
  <c r="BD1462" i="12"/>
  <c r="BD1463" i="12"/>
  <c r="BD1464" i="12"/>
  <c r="BD1465" i="12"/>
  <c r="BD1466" i="12"/>
  <c r="BD1467" i="12"/>
  <c r="BD1468" i="12"/>
  <c r="BD1469" i="12"/>
  <c r="BD1470" i="12"/>
  <c r="BD1471" i="12"/>
  <c r="BD1472" i="12"/>
  <c r="BD1473" i="12"/>
  <c r="BD1474" i="12"/>
  <c r="BD1475" i="12"/>
  <c r="BD1476" i="12"/>
  <c r="BD1477" i="12"/>
  <c r="BD1478" i="12"/>
  <c r="BD1479" i="12"/>
  <c r="BD1480" i="12"/>
  <c r="BD1481" i="12"/>
  <c r="BD1482" i="12"/>
  <c r="BD1483" i="12"/>
  <c r="BD1484" i="12"/>
  <c r="BD1485" i="12"/>
  <c r="BD1486" i="12"/>
  <c r="BD1487" i="12"/>
  <c r="BD1488" i="12"/>
  <c r="BD1489" i="12"/>
  <c r="BD1490" i="12"/>
  <c r="BD1491" i="12"/>
  <c r="BD1492" i="12"/>
  <c r="BD1493" i="12"/>
  <c r="BD1494" i="12"/>
  <c r="BD1495" i="12"/>
  <c r="BD1496" i="12"/>
  <c r="BD1497" i="12"/>
  <c r="BD1498" i="12"/>
  <c r="BD1499" i="12"/>
  <c r="BD1500" i="12"/>
  <c r="BD1501" i="12"/>
  <c r="BD1502" i="12"/>
  <c r="BD1503" i="12"/>
  <c r="BD1504" i="12"/>
  <c r="BD1505" i="12"/>
  <c r="BD1506" i="12"/>
  <c r="BD1507" i="12"/>
  <c r="BD1508" i="12"/>
  <c r="BD1509" i="12"/>
  <c r="BD1510" i="12"/>
  <c r="BD1511" i="12"/>
  <c r="BD1512" i="12"/>
  <c r="BD1513" i="12"/>
  <c r="BD1514" i="12"/>
  <c r="BD1515" i="12"/>
  <c r="BD1516" i="12"/>
  <c r="BD1517" i="12"/>
  <c r="BD1518" i="12"/>
  <c r="BD1519" i="12"/>
  <c r="BD1520" i="12"/>
  <c r="BD1521" i="12"/>
  <c r="BD1522" i="12"/>
  <c r="BD1523" i="12"/>
  <c r="BD1524" i="12"/>
  <c r="BD1525" i="12"/>
  <c r="BD1526" i="12"/>
  <c r="BD1527" i="12"/>
  <c r="BD1528" i="12"/>
  <c r="BD1529" i="12"/>
  <c r="BD1530" i="12"/>
  <c r="BD1531" i="12"/>
  <c r="BD1532" i="12"/>
  <c r="BD1533" i="12"/>
  <c r="BD1534" i="12"/>
  <c r="BD1535" i="12"/>
  <c r="BD1536" i="12"/>
  <c r="BD1537" i="12"/>
  <c r="BD1538" i="12"/>
  <c r="BD1539" i="12"/>
  <c r="BD1540" i="12"/>
  <c r="BD1541" i="12"/>
  <c r="BD1542" i="12"/>
  <c r="BD1543" i="12"/>
  <c r="BD1544" i="12"/>
  <c r="BD1545" i="12"/>
  <c r="BD1546" i="12"/>
  <c r="BD1547" i="12"/>
  <c r="BD1548" i="12"/>
  <c r="BD1549" i="12"/>
  <c r="BD1550" i="12"/>
  <c r="BD1551" i="12"/>
  <c r="BD1552" i="12"/>
  <c r="BD1553" i="12"/>
  <c r="BD1554" i="12"/>
  <c r="BD1555" i="12"/>
  <c r="BD1556" i="12"/>
  <c r="BD1557" i="12"/>
  <c r="BD1558" i="12"/>
  <c r="BD1559" i="12"/>
  <c r="BD1560" i="12"/>
  <c r="BD1561" i="12"/>
  <c r="BD1562" i="12"/>
  <c r="BD1563" i="12"/>
  <c r="BD1564" i="12"/>
  <c r="BD1565" i="12"/>
  <c r="BD1566" i="12"/>
  <c r="BD1567" i="12"/>
  <c r="BD1568" i="12"/>
  <c r="BD1569" i="12"/>
  <c r="BD1570" i="12"/>
  <c r="BD1571" i="12"/>
  <c r="BD1572" i="12"/>
  <c r="BD1573" i="12"/>
  <c r="BD1574" i="12"/>
  <c r="BD1575" i="12"/>
  <c r="BD1576" i="12"/>
  <c r="BD1577" i="12"/>
  <c r="BD1578" i="12"/>
  <c r="BD1579" i="12"/>
  <c r="BD1580" i="12"/>
  <c r="BD1581" i="12"/>
  <c r="BD1582" i="12"/>
  <c r="BD1583" i="12"/>
  <c r="BD1584" i="12"/>
  <c r="BD1585" i="12"/>
  <c r="BD1586" i="12"/>
  <c r="BD1587" i="12"/>
  <c r="BD1588" i="12"/>
  <c r="BD1589" i="12"/>
  <c r="BD1590" i="12"/>
  <c r="BD1591" i="12"/>
  <c r="BD1592" i="12"/>
  <c r="BD1593" i="12"/>
  <c r="BD1594" i="12"/>
  <c r="BD1595" i="12"/>
  <c r="BD1596" i="12"/>
  <c r="BD1597" i="12"/>
  <c r="BD1598" i="12"/>
  <c r="BD1599" i="12"/>
  <c r="BD1600" i="12"/>
  <c r="BD1601" i="12"/>
  <c r="BD1602" i="12"/>
  <c r="BD1603" i="12"/>
  <c r="BD1604" i="12"/>
  <c r="BD1605" i="12"/>
  <c r="BD1606" i="12"/>
  <c r="BD1607" i="12"/>
  <c r="BD1608" i="12"/>
  <c r="BD1609" i="12"/>
  <c r="BD1610" i="12"/>
  <c r="BD1611" i="12"/>
  <c r="BD1612" i="12"/>
  <c r="BD1613" i="12"/>
  <c r="BD1614" i="12"/>
  <c r="BD1615" i="12"/>
  <c r="BD1616" i="12"/>
  <c r="BD1617" i="12"/>
  <c r="BD1618" i="12"/>
  <c r="BD1619" i="12"/>
  <c r="BD1620" i="12"/>
  <c r="BD1621" i="12"/>
  <c r="BD1622" i="12"/>
  <c r="BD1623" i="12"/>
  <c r="BD1624" i="12"/>
  <c r="BD1625" i="12"/>
  <c r="BD1626" i="12"/>
  <c r="BD1627" i="12"/>
  <c r="BD1628" i="12"/>
  <c r="BD1629" i="12"/>
  <c r="BD1630" i="12"/>
  <c r="BD1631" i="12"/>
  <c r="BD1632" i="12"/>
  <c r="BD1633" i="12"/>
  <c r="BD1634" i="12"/>
  <c r="BD1635" i="12"/>
  <c r="BD1636" i="12"/>
  <c r="BD1637" i="12"/>
  <c r="BD1638" i="12"/>
  <c r="BD1639" i="12"/>
  <c r="BD1640" i="12"/>
  <c r="BD1641" i="12"/>
  <c r="BD1642" i="12"/>
  <c r="BD1643" i="12"/>
  <c r="BD1644" i="12"/>
  <c r="BD1645" i="12"/>
  <c r="BD1646" i="12"/>
  <c r="BD1647" i="12"/>
  <c r="BD1648" i="12"/>
  <c r="BD1649" i="12"/>
  <c r="BD1650" i="12"/>
  <c r="BD1651" i="12"/>
  <c r="BD1652" i="12"/>
  <c r="BD1653" i="12"/>
  <c r="BD1654" i="12"/>
  <c r="BD1655" i="12"/>
  <c r="BD1656" i="12"/>
  <c r="BD1657" i="12"/>
  <c r="BD1658" i="12"/>
  <c r="BD1659" i="12"/>
  <c r="BD1660" i="12"/>
  <c r="BD1661" i="12"/>
  <c r="BD1662" i="12"/>
  <c r="BD1663" i="12"/>
  <c r="BD1664" i="12"/>
  <c r="BD1665" i="12"/>
  <c r="BD1666" i="12"/>
  <c r="BD1667" i="12"/>
  <c r="BD1668" i="12"/>
  <c r="BD1669" i="12"/>
  <c r="BD1670" i="12"/>
  <c r="BD1671" i="12"/>
  <c r="BD1672" i="12"/>
  <c r="BD1673" i="12"/>
  <c r="BD1674" i="12"/>
  <c r="BD1675" i="12"/>
  <c r="BD1676" i="12"/>
  <c r="BD1677" i="12"/>
  <c r="BD1678" i="12"/>
  <c r="BD1679" i="12"/>
  <c r="BD1680" i="12"/>
  <c r="BD1681" i="12"/>
  <c r="BD1682" i="12"/>
  <c r="BD1683" i="12"/>
  <c r="BD1684" i="12"/>
  <c r="BD1685" i="12"/>
  <c r="BD1686" i="12"/>
  <c r="BD1687" i="12"/>
  <c r="BD1688" i="12"/>
  <c r="BD1689" i="12"/>
  <c r="BD1690" i="12"/>
  <c r="BD1691" i="12"/>
  <c r="BD1692" i="12"/>
  <c r="BD1693" i="12"/>
  <c r="BD1694" i="12"/>
  <c r="BD1695" i="12"/>
  <c r="BD1696" i="12"/>
  <c r="BD1697" i="12"/>
  <c r="BD1698" i="12"/>
  <c r="BD1699" i="12"/>
  <c r="BD1700" i="12"/>
  <c r="BD1701" i="12"/>
  <c r="BD1702" i="12"/>
  <c r="BD1703" i="12"/>
  <c r="BD1704" i="12"/>
  <c r="BD1705" i="12"/>
  <c r="BD1706" i="12"/>
  <c r="BD1707" i="12"/>
  <c r="BD1708" i="12"/>
  <c r="BD1709" i="12"/>
  <c r="BD1710" i="12"/>
  <c r="BD1711" i="12"/>
  <c r="BD1712" i="12"/>
  <c r="BD1713" i="12"/>
  <c r="BD1714" i="12"/>
  <c r="BD1715" i="12"/>
  <c r="BD1716" i="12"/>
  <c r="BD1717" i="12"/>
  <c r="BD1718" i="12"/>
  <c r="BD1719" i="12"/>
  <c r="BD1720" i="12"/>
  <c r="BD1721" i="12"/>
  <c r="BD1722" i="12"/>
  <c r="BD1723" i="12"/>
  <c r="BD1724" i="12"/>
  <c r="BD1725" i="12"/>
  <c r="BD1726" i="12"/>
  <c r="BD1727" i="12"/>
  <c r="BD1728" i="12"/>
  <c r="BD1729" i="12"/>
  <c r="BD1730" i="12"/>
  <c r="BD1731" i="12"/>
  <c r="BD1732" i="12"/>
  <c r="BD1733" i="12"/>
  <c r="BD1734" i="12"/>
  <c r="BD1735" i="12"/>
  <c r="BD1736" i="12"/>
  <c r="BD1737" i="12"/>
  <c r="BD1738" i="12"/>
  <c r="BD1739" i="12"/>
  <c r="BD1740" i="12"/>
  <c r="BD1741" i="12"/>
  <c r="BD1742" i="12"/>
  <c r="BD1743" i="12"/>
  <c r="BD1744" i="12"/>
  <c r="BD1745" i="12"/>
  <c r="BD1746" i="12"/>
  <c r="BD1747" i="12"/>
  <c r="BD1748" i="12"/>
  <c r="BD1749" i="12"/>
  <c r="BD1750" i="12"/>
  <c r="BD1751" i="12"/>
  <c r="BD1752" i="12"/>
  <c r="BD1753" i="12"/>
  <c r="BD1754" i="12"/>
  <c r="BD1755" i="12"/>
  <c r="BD1756" i="12"/>
  <c r="BD1757" i="12"/>
  <c r="BD1758" i="12"/>
  <c r="BD1759" i="12"/>
  <c r="BD1760" i="12"/>
  <c r="BD1761" i="12"/>
  <c r="BD1762" i="12"/>
  <c r="BD1763" i="12"/>
  <c r="BD1764" i="12"/>
  <c r="BD1765" i="12"/>
  <c r="BD1766" i="12"/>
  <c r="BD1767" i="12"/>
  <c r="BD1768" i="12"/>
  <c r="BD1769" i="12"/>
  <c r="BD1770" i="12"/>
  <c r="BD1771" i="12"/>
  <c r="BD1772" i="12"/>
  <c r="BD1773" i="12"/>
  <c r="BD1774" i="12"/>
  <c r="BD1775" i="12"/>
  <c r="BD1776" i="12"/>
  <c r="BD1777" i="12"/>
  <c r="BD1778" i="12"/>
  <c r="BD1779" i="12"/>
  <c r="BD1780" i="12"/>
  <c r="BD1781" i="12"/>
  <c r="BD1782" i="12"/>
  <c r="BD1783" i="12"/>
  <c r="BD1784" i="12"/>
  <c r="BD1785" i="12"/>
  <c r="BD1786" i="12"/>
  <c r="BD1787" i="12"/>
  <c r="BD1788" i="12"/>
  <c r="BD1789" i="12"/>
  <c r="BD1790" i="12"/>
  <c r="BD1791" i="12"/>
  <c r="BD1792" i="12"/>
  <c r="BD1793" i="12"/>
  <c r="BD1794" i="12"/>
  <c r="BD1795" i="12"/>
  <c r="BD1796" i="12"/>
  <c r="BD1797" i="12"/>
  <c r="BD1798" i="12"/>
  <c r="BD1799" i="12"/>
  <c r="BD1800" i="12"/>
  <c r="BD1801" i="12"/>
  <c r="BD1802" i="12"/>
  <c r="BD1803" i="12"/>
  <c r="BD1804" i="12"/>
  <c r="BD1805" i="12"/>
  <c r="BD1806" i="12"/>
  <c r="BD1807" i="12"/>
  <c r="BD1808" i="12"/>
  <c r="BD1809" i="12"/>
  <c r="BD1810" i="12"/>
  <c r="BD1811" i="12"/>
  <c r="BD1812" i="12"/>
  <c r="BD1813" i="12"/>
  <c r="BD1814" i="12"/>
  <c r="BD1815" i="12"/>
  <c r="BD1816" i="12"/>
  <c r="BD1817" i="12"/>
  <c r="BD1818" i="12"/>
  <c r="BD1819" i="12"/>
  <c r="BD1820" i="12"/>
  <c r="BD1821" i="12"/>
  <c r="BD1822" i="12"/>
  <c r="BD1823" i="12"/>
  <c r="BD1824" i="12"/>
  <c r="BD1825" i="12"/>
  <c r="BD1826" i="12"/>
  <c r="BD1827" i="12"/>
  <c r="BD1828" i="12"/>
  <c r="BD1829" i="12"/>
  <c r="BD1830" i="12"/>
  <c r="BD1831" i="12"/>
  <c r="BD1832" i="12"/>
  <c r="BD1833" i="12"/>
  <c r="BD1834" i="12"/>
  <c r="BD1835" i="12"/>
  <c r="BD1836" i="12"/>
  <c r="BD1837" i="12"/>
  <c r="BD1838" i="12"/>
  <c r="BD1839" i="12"/>
  <c r="BD1840" i="12"/>
  <c r="BD1841" i="12"/>
  <c r="BD1842" i="12"/>
  <c r="BD1843" i="12"/>
  <c r="BD1844" i="12"/>
  <c r="BD1845" i="12"/>
  <c r="BD1846" i="12"/>
  <c r="BD1847" i="12"/>
  <c r="BD1848" i="12"/>
  <c r="BD1849" i="12"/>
  <c r="BD1850" i="12"/>
  <c r="BD1851" i="12"/>
  <c r="BD1852" i="12"/>
  <c r="BD1853" i="12"/>
  <c r="BD1854" i="12"/>
  <c r="BD1855" i="12"/>
  <c r="BD1856" i="12"/>
  <c r="BD1857" i="12"/>
  <c r="BD1858" i="12"/>
  <c r="BD1859" i="12"/>
  <c r="BD1860" i="12"/>
  <c r="BD1861" i="12"/>
  <c r="BD1862" i="12"/>
  <c r="BD1863" i="12"/>
  <c r="BD1864" i="12"/>
  <c r="BD1865" i="12"/>
  <c r="BD1866" i="12"/>
  <c r="BD1867" i="12"/>
  <c r="BD1868" i="12"/>
  <c r="BD1869" i="12"/>
  <c r="BD1870" i="12"/>
  <c r="BD1871" i="12"/>
  <c r="BD1872" i="12"/>
  <c r="BD1873" i="12"/>
  <c r="BD1874" i="12"/>
  <c r="BD1875" i="12"/>
  <c r="BD1876" i="12"/>
  <c r="BD1877" i="12"/>
  <c r="BD1878" i="12"/>
  <c r="BD1879" i="12"/>
  <c r="BD1880" i="12"/>
  <c r="BD1881" i="12"/>
  <c r="BD1882" i="12"/>
  <c r="BD1883" i="12"/>
  <c r="BD1884" i="12"/>
  <c r="BD1885" i="12"/>
  <c r="BD1886" i="12"/>
  <c r="BD1887" i="12"/>
  <c r="BD1888" i="12"/>
  <c r="BD1889" i="12"/>
  <c r="BD1890" i="12"/>
  <c r="BD1891" i="12"/>
  <c r="BD1892" i="12"/>
  <c r="BD1893" i="12"/>
  <c r="BD1894" i="12"/>
  <c r="BD1895" i="12"/>
  <c r="BD1896" i="12"/>
  <c r="BD1897" i="12"/>
  <c r="BD1898" i="12"/>
  <c r="BD1899" i="12"/>
  <c r="BD1900" i="12"/>
  <c r="BD1901" i="12"/>
  <c r="BD1902" i="12"/>
  <c r="BD1903" i="12"/>
  <c r="BD1904" i="12"/>
  <c r="BD1905" i="12"/>
  <c r="BD1906" i="12"/>
  <c r="BD1907" i="12"/>
  <c r="BD1908" i="12"/>
  <c r="BD1909" i="12"/>
  <c r="BD1910" i="12"/>
  <c r="BD1911" i="12"/>
  <c r="BD1912" i="12"/>
  <c r="BD1913" i="12"/>
  <c r="BD1914" i="12"/>
  <c r="BD1915" i="12"/>
  <c r="BD1916" i="12"/>
  <c r="BD1917" i="12"/>
  <c r="BD1918" i="12"/>
  <c r="BD1919" i="12"/>
  <c r="BD1920" i="12"/>
  <c r="BD1921" i="12"/>
  <c r="BD1922" i="12"/>
  <c r="BD1923" i="12"/>
  <c r="BD1924" i="12"/>
  <c r="BD1925" i="12"/>
  <c r="BD1926" i="12"/>
  <c r="BD1927" i="12"/>
  <c r="BD1928" i="12"/>
  <c r="BD1929" i="12"/>
  <c r="BD1930" i="12"/>
  <c r="BD1931" i="12"/>
  <c r="BD1932" i="12"/>
  <c r="BD1933" i="12"/>
  <c r="BD1934" i="12"/>
  <c r="BD1935" i="12"/>
  <c r="BD1936" i="12"/>
  <c r="BD1937" i="12"/>
  <c r="BD1938" i="12"/>
  <c r="BD1939" i="12"/>
  <c r="BD1940" i="12"/>
  <c r="BD1941" i="12"/>
  <c r="BD1942" i="12"/>
  <c r="BD1943" i="12"/>
  <c r="BD1944" i="12"/>
  <c r="BD1945" i="12"/>
  <c r="BD1946" i="12"/>
  <c r="BD1947" i="12"/>
  <c r="BD1948" i="12"/>
  <c r="BD1949" i="12"/>
  <c r="BD1950" i="12"/>
  <c r="BD1951" i="12"/>
  <c r="BD1952" i="12"/>
  <c r="BD1953" i="12"/>
  <c r="BD1954" i="12"/>
  <c r="BD1955" i="12"/>
  <c r="BD1956" i="12"/>
  <c r="BD1957" i="12"/>
  <c r="BD1958" i="12"/>
  <c r="BD1959" i="12"/>
  <c r="BD1960" i="12"/>
  <c r="BD1961" i="12"/>
  <c r="BD1962" i="12"/>
  <c r="BD1963" i="12"/>
  <c r="BD1964" i="12"/>
  <c r="BD1965" i="12"/>
  <c r="BD1966" i="12"/>
  <c r="BD1967" i="12"/>
  <c r="BD1968" i="12"/>
  <c r="BD1969" i="12"/>
  <c r="BD1970" i="12"/>
  <c r="BD1971" i="12"/>
  <c r="BD1972" i="12"/>
  <c r="BD1973" i="12"/>
  <c r="BD1974" i="12"/>
  <c r="BD1975" i="12"/>
  <c r="BD1976" i="12"/>
  <c r="BD1977" i="12"/>
  <c r="BD1978" i="12"/>
  <c r="BD1979" i="12"/>
  <c r="BD1980" i="12"/>
  <c r="BD1981" i="12"/>
  <c r="BD1982" i="12"/>
  <c r="BD1983" i="12"/>
  <c r="BD1984" i="12"/>
  <c r="BD1985" i="12"/>
  <c r="BD1986" i="12"/>
  <c r="BD1987" i="12"/>
  <c r="BD1988" i="12"/>
  <c r="BD1989" i="12"/>
  <c r="BD1990" i="12"/>
  <c r="BD1991" i="12"/>
  <c r="BD1992" i="12"/>
  <c r="BD1993" i="12"/>
  <c r="BD1994" i="12"/>
  <c r="BD1995" i="12"/>
  <c r="BD1996" i="12"/>
  <c r="BD1997" i="12"/>
  <c r="BD1998" i="12"/>
  <c r="BD1999" i="12"/>
  <c r="BD2000" i="12"/>
  <c r="BD2001" i="12"/>
  <c r="BD2002" i="12"/>
  <c r="BD2003" i="12"/>
  <c r="BD2004" i="12"/>
  <c r="BD2005" i="12"/>
  <c r="BD2006" i="12"/>
  <c r="BD2007" i="12"/>
  <c r="BD2008" i="12"/>
  <c r="BD2009" i="12"/>
  <c r="BD2010" i="12"/>
  <c r="BD2011" i="12"/>
  <c r="BD2012" i="12"/>
  <c r="BD2013" i="12"/>
  <c r="BD2014" i="12"/>
  <c r="BD2015" i="12"/>
  <c r="BD2016" i="12"/>
  <c r="BD2017" i="12"/>
  <c r="BD2018" i="12"/>
  <c r="BD2019" i="12"/>
  <c r="BD2020" i="12"/>
  <c r="BD2021" i="12"/>
  <c r="BD14" i="12"/>
  <c r="BD15" i="12"/>
  <c r="CV10" i="12"/>
  <c r="CT10" i="12"/>
  <c r="BD11" i="12"/>
  <c r="BD12" i="12"/>
  <c r="BD13" i="12"/>
  <c r="BD10" i="12"/>
  <c r="BG2022" i="12"/>
  <c r="DV2009" i="12" l="1"/>
  <c r="DW2009" i="12" s="1"/>
  <c r="DL2021" i="12"/>
  <c r="DM2021" i="12" s="1"/>
  <c r="DP2014" i="12"/>
  <c r="DQ2014" i="12" s="1"/>
  <c r="DN2009" i="12"/>
  <c r="DO2009" i="12" s="1"/>
  <c r="DJ2013" i="12"/>
  <c r="DK2013" i="12" s="1"/>
  <c r="DH2009" i="12"/>
  <c r="DI2009" i="12" s="1"/>
  <c r="DH2013" i="12"/>
  <c r="DI2013" i="12" s="1"/>
  <c r="DR2013" i="12"/>
  <c r="DS2013" i="12" s="1"/>
  <c r="DP2013" i="12"/>
  <c r="DQ2013" i="12" s="1"/>
  <c r="DH2021" i="12"/>
  <c r="DI2021" i="12" s="1"/>
  <c r="DT2021" i="12"/>
  <c r="DU2021" i="12" s="1"/>
  <c r="DP2009" i="12"/>
  <c r="DQ2009" i="12" s="1"/>
  <c r="DL2017" i="12"/>
  <c r="DM2017" i="12" s="1"/>
  <c r="DT2009" i="12"/>
  <c r="DU2009" i="12" s="1"/>
  <c r="DL2009" i="12"/>
  <c r="DM2009" i="12" s="1"/>
  <c r="DF2009" i="12"/>
  <c r="DG2009" i="12" s="1"/>
  <c r="DR2009" i="12"/>
  <c r="DS2009" i="12" s="1"/>
  <c r="DH2017" i="12"/>
  <c r="DI2017" i="12" s="1"/>
  <c r="DR2017" i="12"/>
  <c r="DS2017" i="12" s="1"/>
  <c r="DL2019" i="12"/>
  <c r="DM2019" i="12" s="1"/>
  <c r="DL2010" i="12"/>
  <c r="DM2010" i="12" s="1"/>
  <c r="DH2019" i="12"/>
  <c r="DI2019" i="12" s="1"/>
  <c r="DT2018" i="12"/>
  <c r="DU2018" i="12" s="1"/>
  <c r="DT2010" i="12"/>
  <c r="DU2010" i="12" s="1"/>
  <c r="DH2010" i="12"/>
  <c r="DI2010" i="12" s="1"/>
  <c r="DP2015" i="12"/>
  <c r="DQ2015" i="12" s="1"/>
  <c r="DP2010" i="12"/>
  <c r="DQ2010" i="12" s="1"/>
  <c r="DH2011" i="12"/>
  <c r="DI2011" i="12" s="1"/>
  <c r="DP2011" i="12"/>
  <c r="DQ2011" i="12" s="1"/>
  <c r="DR2021" i="12"/>
  <c r="DS2021" i="12" s="1"/>
  <c r="DJ2021" i="12"/>
  <c r="DK2021" i="12" s="1"/>
  <c r="DJ2019" i="12"/>
  <c r="DK2019" i="12" s="1"/>
  <c r="DN2019" i="12"/>
  <c r="DO2019" i="12" s="1"/>
  <c r="DF2014" i="12"/>
  <c r="DG2014" i="12" s="1"/>
  <c r="DH2014" i="12"/>
  <c r="DI2014" i="12" s="1"/>
  <c r="DT2014" i="12"/>
  <c r="DU2014" i="12" s="1"/>
  <c r="DF2013" i="12"/>
  <c r="DG2013" i="12" s="1"/>
  <c r="DL2013" i="12"/>
  <c r="DM2013" i="12" s="1"/>
  <c r="DV2013" i="12"/>
  <c r="DW2013" i="12" s="1"/>
  <c r="DJ2017" i="12"/>
  <c r="DK2017" i="12" s="1"/>
  <c r="DP2017" i="12"/>
  <c r="DQ2017" i="12" s="1"/>
  <c r="DV2017" i="12"/>
  <c r="DW2017" i="12" s="1"/>
  <c r="DV2021" i="12"/>
  <c r="DW2021" i="12" s="1"/>
  <c r="DN2021" i="12"/>
  <c r="DO2021" i="12" s="1"/>
  <c r="DF2021" i="12"/>
  <c r="DG2021" i="12" s="1"/>
  <c r="DT2017" i="12"/>
  <c r="DU2017" i="12" s="1"/>
  <c r="DF2017" i="12"/>
  <c r="DG2017" i="12" s="1"/>
  <c r="DT2013" i="12"/>
  <c r="DU2013" i="12" s="1"/>
  <c r="DH2020" i="12"/>
  <c r="DI2020" i="12" s="1"/>
  <c r="DL2020" i="12"/>
  <c r="DM2020" i="12" s="1"/>
  <c r="DP2020" i="12"/>
  <c r="DQ2020" i="12" s="1"/>
  <c r="DT2020" i="12"/>
  <c r="DU2020" i="12" s="1"/>
  <c r="DH2016" i="12"/>
  <c r="DI2016" i="12" s="1"/>
  <c r="DL2016" i="12"/>
  <c r="DM2016" i="12" s="1"/>
  <c r="DP2016" i="12"/>
  <c r="DQ2016" i="12" s="1"/>
  <c r="DT2016" i="12"/>
  <c r="DU2016" i="12" s="1"/>
  <c r="DF2015" i="12"/>
  <c r="DG2015" i="12" s="1"/>
  <c r="DJ2015" i="12"/>
  <c r="DK2015" i="12" s="1"/>
  <c r="DN2015" i="12"/>
  <c r="DO2015" i="12" s="1"/>
  <c r="DR2015" i="12"/>
  <c r="DS2015" i="12" s="1"/>
  <c r="DV2015" i="12"/>
  <c r="DW2015" i="12" s="1"/>
  <c r="DH2012" i="12"/>
  <c r="DI2012" i="12" s="1"/>
  <c r="DL2012" i="12"/>
  <c r="DM2012" i="12" s="1"/>
  <c r="DP2012" i="12"/>
  <c r="DQ2012" i="12" s="1"/>
  <c r="DT2012" i="12"/>
  <c r="DU2012" i="12" s="1"/>
  <c r="DF2011" i="12"/>
  <c r="DG2011" i="12" s="1"/>
  <c r="DJ2011" i="12"/>
  <c r="DK2011" i="12" s="1"/>
  <c r="DN2011" i="12"/>
  <c r="DO2011" i="12" s="1"/>
  <c r="DR2011" i="12"/>
  <c r="DS2011" i="12" s="1"/>
  <c r="DV2011" i="12"/>
  <c r="DW2011" i="12" s="1"/>
  <c r="DV2020" i="12"/>
  <c r="DW2020" i="12" s="1"/>
  <c r="DF2020" i="12"/>
  <c r="DG2020" i="12" s="1"/>
  <c r="DF2018" i="12"/>
  <c r="DG2018" i="12" s="1"/>
  <c r="DJ2018" i="12"/>
  <c r="DK2018" i="12" s="1"/>
  <c r="DN2018" i="12"/>
  <c r="DO2018" i="12" s="1"/>
  <c r="DR2018" i="12"/>
  <c r="DS2018" i="12" s="1"/>
  <c r="DV2018" i="12"/>
  <c r="DW2018" i="12" s="1"/>
  <c r="DN2016" i="12"/>
  <c r="DO2016" i="12" s="1"/>
  <c r="DF2016" i="12"/>
  <c r="DG2016" i="12" s="1"/>
  <c r="DV2012" i="12"/>
  <c r="DW2012" i="12" s="1"/>
  <c r="DN2012" i="12"/>
  <c r="DO2012" i="12" s="1"/>
  <c r="DF2012" i="12"/>
  <c r="DG2012" i="12" s="1"/>
  <c r="DJ2020" i="12"/>
  <c r="DK2020" i="12" s="1"/>
  <c r="DV2019" i="12"/>
  <c r="DW2019" i="12" s="1"/>
  <c r="DP2019" i="12"/>
  <c r="DQ2019" i="12" s="1"/>
  <c r="DF2019" i="12"/>
  <c r="DG2019" i="12" s="1"/>
  <c r="DL2018" i="12"/>
  <c r="DM2018" i="12" s="1"/>
  <c r="DR2016" i="12"/>
  <c r="DS2016" i="12" s="1"/>
  <c r="DT2015" i="12"/>
  <c r="DU2015" i="12" s="1"/>
  <c r="DL2015" i="12"/>
  <c r="DM2015" i="12" s="1"/>
  <c r="DT2011" i="12"/>
  <c r="DU2011" i="12" s="1"/>
  <c r="DL2011" i="12"/>
  <c r="DM2011" i="12" s="1"/>
  <c r="DN2020" i="12"/>
  <c r="DO2020" i="12" s="1"/>
  <c r="DT2019" i="12"/>
  <c r="DU2019" i="12" s="1"/>
  <c r="DP2018" i="12"/>
  <c r="DQ2018" i="12" s="1"/>
  <c r="DV2016" i="12"/>
  <c r="DW2016" i="12" s="1"/>
  <c r="DJ2016" i="12"/>
  <c r="DK2016" i="12" s="1"/>
  <c r="DR2012" i="12"/>
  <c r="DS2012" i="12" s="1"/>
  <c r="DJ2012" i="12"/>
  <c r="DK2012" i="12" s="1"/>
  <c r="DV2014" i="12"/>
  <c r="DW2014" i="12" s="1"/>
  <c r="DR2014" i="12"/>
  <c r="DS2014" i="12" s="1"/>
  <c r="DN2014" i="12"/>
  <c r="DO2014" i="12" s="1"/>
  <c r="DJ2014" i="12"/>
  <c r="DK2014" i="12" s="1"/>
  <c r="DV2010" i="12"/>
  <c r="DW2010" i="12" s="1"/>
  <c r="DR2010" i="12"/>
  <c r="DS2010" i="12" s="1"/>
  <c r="DN2010" i="12"/>
  <c r="DO2010" i="12" s="1"/>
  <c r="DJ2010" i="12"/>
  <c r="DK2010" i="12" s="1"/>
  <c r="X11" i="12" l="1"/>
  <c r="X12" i="12"/>
  <c r="T11" i="12"/>
  <c r="S10" i="31" s="1"/>
  <c r="U11" i="12"/>
  <c r="T10" i="31" s="1"/>
  <c r="T12" i="12"/>
  <c r="S11" i="31" s="1"/>
  <c r="U12" i="12"/>
  <c r="T11" i="31" s="1"/>
  <c r="X10" i="12"/>
  <c r="CX22" i="12" l="1"/>
  <c r="CY22" i="12"/>
  <c r="CY21" i="12"/>
  <c r="CX21" i="12"/>
  <c r="CX17" i="12"/>
  <c r="CY17" i="12"/>
  <c r="CX13" i="12"/>
  <c r="CY13" i="12"/>
  <c r="CY18" i="12"/>
  <c r="CX18" i="12"/>
  <c r="CX20" i="12"/>
  <c r="CY20" i="12"/>
  <c r="CY16" i="12"/>
  <c r="CX16" i="12"/>
  <c r="CY12" i="12"/>
  <c r="CX12" i="12"/>
  <c r="CX10" i="12"/>
  <c r="CY10" i="12"/>
  <c r="CY14" i="12"/>
  <c r="CX14" i="12"/>
  <c r="CY19" i="12"/>
  <c r="CX19" i="12"/>
  <c r="CX15" i="12"/>
  <c r="CY15" i="12"/>
  <c r="CY11" i="12"/>
  <c r="CX11" i="12"/>
  <c r="Y11" i="12"/>
  <c r="Z11" i="12"/>
  <c r="AA11" i="12"/>
  <c r="AB11" i="12"/>
  <c r="AD11" i="12"/>
  <c r="AF11" i="12"/>
  <c r="AE11" i="12" s="1"/>
  <c r="AG11" i="12"/>
  <c r="AH11" i="12"/>
  <c r="AI11" i="12"/>
  <c r="AJ11" i="12"/>
  <c r="AK11" i="12"/>
  <c r="AL11" i="12"/>
  <c r="Y12" i="12"/>
  <c r="Z12" i="12"/>
  <c r="AA12" i="12"/>
  <c r="AB12" i="12"/>
  <c r="AD12" i="12"/>
  <c r="AF12" i="12"/>
  <c r="AE12" i="12" s="1"/>
  <c r="AG12" i="12"/>
  <c r="AH12" i="12"/>
  <c r="AI12" i="12"/>
  <c r="AJ12" i="12"/>
  <c r="AK12" i="12"/>
  <c r="AL12" i="12"/>
  <c r="BB337" i="12"/>
  <c r="BC337" i="12" s="1"/>
  <c r="BB619" i="12"/>
  <c r="BC619" i="12" s="1"/>
  <c r="BB960" i="12"/>
  <c r="BC960" i="12" s="1"/>
  <c r="BB1270" i="12"/>
  <c r="BC1270" i="12" s="1"/>
  <c r="BB1288" i="12"/>
  <c r="BC1288" i="12" s="1"/>
  <c r="BB1320" i="12"/>
  <c r="BC1320" i="12" s="1"/>
  <c r="BB1337" i="12"/>
  <c r="BC1337" i="12" s="1"/>
  <c r="BB1400" i="12"/>
  <c r="BC1400" i="12" s="1"/>
  <c r="BB1422" i="12"/>
  <c r="BC1422" i="12" s="1"/>
  <c r="BB1430" i="12"/>
  <c r="BC1430" i="12" s="1"/>
  <c r="BB1457" i="12"/>
  <c r="BC1457" i="12" s="1"/>
  <c r="BB1605" i="12"/>
  <c r="BC1605" i="12" s="1"/>
  <c r="BB229" i="12"/>
  <c r="BC229" i="12" s="1"/>
  <c r="BB457" i="12"/>
  <c r="BC457" i="12" s="1"/>
  <c r="BB635" i="12"/>
  <c r="BC635" i="12" s="1"/>
  <c r="BB777" i="12"/>
  <c r="BC777" i="12" s="1"/>
  <c r="BB859" i="12"/>
  <c r="BC859" i="12" s="1"/>
  <c r="BB942" i="12"/>
  <c r="BC942" i="12" s="1"/>
  <c r="BB1134" i="12"/>
  <c r="BC1134" i="12" s="1"/>
  <c r="BB1529" i="12"/>
  <c r="BC1529" i="12" s="1"/>
  <c r="AI10" i="12"/>
  <c r="AH10" i="12"/>
  <c r="U1133" i="31" l="1"/>
  <c r="U941" i="31"/>
  <c r="U456" i="31"/>
  <c r="U1429" i="31"/>
  <c r="U1319" i="31"/>
  <c r="U618" i="31"/>
  <c r="U858" i="31"/>
  <c r="U228" i="31"/>
  <c r="U1421" i="31"/>
  <c r="U1287" i="31"/>
  <c r="U336" i="31"/>
  <c r="U776" i="31"/>
  <c r="U1604" i="31"/>
  <c r="U1399" i="31"/>
  <c r="U1269" i="31"/>
  <c r="U1528" i="31"/>
  <c r="U634" i="31"/>
  <c r="U1456" i="31"/>
  <c r="U1336" i="31"/>
  <c r="U959" i="31"/>
  <c r="BB915" i="12"/>
  <c r="BC915" i="12" s="1"/>
  <c r="BB843" i="12"/>
  <c r="BC843" i="12" s="1"/>
  <c r="BB699" i="12"/>
  <c r="BC699" i="12" s="1"/>
  <c r="BB1206" i="12"/>
  <c r="BC1206" i="12" s="1"/>
  <c r="BB1105" i="12"/>
  <c r="BC1105" i="12" s="1"/>
  <c r="BB1006" i="12"/>
  <c r="BC1006" i="12" s="1"/>
  <c r="BB977" i="12"/>
  <c r="BC977" i="12" s="1"/>
  <c r="BB933" i="12"/>
  <c r="BC933" i="12" s="1"/>
  <c r="BB923" i="12"/>
  <c r="BC923" i="12" s="1"/>
  <c r="BB907" i="12"/>
  <c r="BC907" i="12" s="1"/>
  <c r="BB899" i="12"/>
  <c r="BC899" i="12" s="1"/>
  <c r="BB875" i="12"/>
  <c r="BC875" i="12" s="1"/>
  <c r="BB835" i="12"/>
  <c r="BC835" i="12" s="1"/>
  <c r="BB823" i="12"/>
  <c r="BC823" i="12" s="1"/>
  <c r="BB761" i="12"/>
  <c r="BC761" i="12" s="1"/>
  <c r="BB683" i="12"/>
  <c r="BC683" i="12" s="1"/>
  <c r="BB667" i="12"/>
  <c r="BC667" i="12" s="1"/>
  <c r="BB569" i="12"/>
  <c r="BC569" i="12" s="1"/>
  <c r="BB541" i="12"/>
  <c r="BC541" i="12" s="1"/>
  <c r="BB1752" i="12"/>
  <c r="BC1752" i="12" s="1"/>
  <c r="BB1366" i="12"/>
  <c r="BC1366" i="12" s="1"/>
  <c r="BB1358" i="12"/>
  <c r="BC1358" i="12" s="1"/>
  <c r="BB1302" i="12"/>
  <c r="BC1302" i="12" s="1"/>
  <c r="BB1272" i="12"/>
  <c r="BC1272" i="12" s="1"/>
  <c r="BB1253" i="12"/>
  <c r="BC1253" i="12" s="1"/>
  <c r="BB1070" i="12"/>
  <c r="BC1070" i="12" s="1"/>
  <c r="BB891" i="12"/>
  <c r="BC891" i="12" s="1"/>
  <c r="BB867" i="12"/>
  <c r="BC867" i="12" s="1"/>
  <c r="BB793" i="12"/>
  <c r="BC793" i="12" s="1"/>
  <c r="BB731" i="12"/>
  <c r="BC731" i="12" s="1"/>
  <c r="BB715" i="12"/>
  <c r="BC715" i="12" s="1"/>
  <c r="BB1384" i="12"/>
  <c r="BC1384" i="12" s="1"/>
  <c r="BB1294" i="12"/>
  <c r="BC1294" i="12" s="1"/>
  <c r="BB1712" i="12"/>
  <c r="BC1712" i="12" s="1"/>
  <c r="BB651" i="12"/>
  <c r="BC651" i="12" s="1"/>
  <c r="BB1997" i="12"/>
  <c r="BC1997" i="12" s="1"/>
  <c r="BB1113" i="12"/>
  <c r="BC1113" i="12" s="1"/>
  <c r="BB1078" i="12"/>
  <c r="BC1078" i="12" s="1"/>
  <c r="BB997" i="12"/>
  <c r="BC997" i="12" s="1"/>
  <c r="BB851" i="12"/>
  <c r="BC851" i="12" s="1"/>
  <c r="BB747" i="12"/>
  <c r="BC747" i="12" s="1"/>
  <c r="BB113" i="12"/>
  <c r="BC113" i="12" s="1"/>
  <c r="BB1401" i="12"/>
  <c r="BC1401" i="12" s="1"/>
  <c r="BB809" i="12"/>
  <c r="BC809" i="12" s="1"/>
  <c r="BB1304" i="12"/>
  <c r="BC1304" i="12" s="1"/>
  <c r="BB1142" i="12"/>
  <c r="BC1142" i="12" s="1"/>
  <c r="BB1041" i="12"/>
  <c r="BC1041" i="12" s="1"/>
  <c r="BB950" i="12"/>
  <c r="BC950" i="12" s="1"/>
  <c r="BB883" i="12"/>
  <c r="BC883" i="12" s="1"/>
  <c r="BB1656" i="12"/>
  <c r="BC1656" i="12" s="1"/>
  <c r="BB1624" i="12"/>
  <c r="BC1624" i="12" s="1"/>
  <c r="BB1592" i="12"/>
  <c r="BC1592" i="12" s="1"/>
  <c r="BB1568" i="12"/>
  <c r="BC1568" i="12" s="1"/>
  <c r="BB1560" i="12"/>
  <c r="BC1560" i="12" s="1"/>
  <c r="BB1528" i="12"/>
  <c r="BC1528" i="12" s="1"/>
  <c r="BB1496" i="12"/>
  <c r="BC1496" i="12" s="1"/>
  <c r="BB1416" i="12"/>
  <c r="BC1416" i="12" s="1"/>
  <c r="BB1368" i="12"/>
  <c r="BC1368" i="12" s="1"/>
  <c r="BB1336" i="12"/>
  <c r="BC1336" i="12" s="1"/>
  <c r="BB1192" i="12"/>
  <c r="BC1192" i="12" s="1"/>
  <c r="BB1704" i="12"/>
  <c r="BC1704" i="12" s="1"/>
  <c r="BB1696" i="12"/>
  <c r="BC1696" i="12" s="1"/>
  <c r="BB1672" i="12"/>
  <c r="BC1672" i="12" s="1"/>
  <c r="BB1664" i="12"/>
  <c r="BC1664" i="12" s="1"/>
  <c r="BB1648" i="12"/>
  <c r="BC1648" i="12" s="1"/>
  <c r="BB1640" i="12"/>
  <c r="BC1640" i="12" s="1"/>
  <c r="BB1632" i="12"/>
  <c r="BC1632" i="12" s="1"/>
  <c r="BB1608" i="12"/>
  <c r="BC1608" i="12" s="1"/>
  <c r="BB1504" i="12"/>
  <c r="BC1504" i="12" s="1"/>
  <c r="BB1480" i="12"/>
  <c r="BC1480" i="12" s="1"/>
  <c r="BB1465" i="12"/>
  <c r="BC1465" i="12" s="1"/>
  <c r="BB1352" i="12"/>
  <c r="BC1352" i="12" s="1"/>
  <c r="BB1240" i="12"/>
  <c r="BC1240" i="12" s="1"/>
  <c r="BB1208" i="12"/>
  <c r="BC1208" i="12" s="1"/>
  <c r="BB1176" i="12"/>
  <c r="BC1176" i="12" s="1"/>
  <c r="BB1753" i="12"/>
  <c r="BC1753" i="12" s="1"/>
  <c r="BB1673" i="12"/>
  <c r="BC1673" i="12" s="1"/>
  <c r="BB1641" i="12"/>
  <c r="BC1641" i="12" s="1"/>
  <c r="BB1609" i="12"/>
  <c r="BC1609" i="12" s="1"/>
  <c r="BB1577" i="12"/>
  <c r="BC1577" i="12" s="1"/>
  <c r="BB1576" i="12"/>
  <c r="BC1576" i="12" s="1"/>
  <c r="BB1545" i="12"/>
  <c r="BC1545" i="12" s="1"/>
  <c r="BB1512" i="12"/>
  <c r="BC1512" i="12" s="1"/>
  <c r="BB1417" i="12"/>
  <c r="BC1417" i="12" s="1"/>
  <c r="BB1414" i="12"/>
  <c r="BC1414" i="12" s="1"/>
  <c r="BB1413" i="12"/>
  <c r="BC1413" i="12" s="1"/>
  <c r="BB1321" i="12"/>
  <c r="BC1321" i="12" s="1"/>
  <c r="BB1318" i="12"/>
  <c r="BC1318" i="12" s="1"/>
  <c r="BB1221" i="12"/>
  <c r="BC1221" i="12" s="1"/>
  <c r="BB1189" i="12"/>
  <c r="BC1189" i="12" s="1"/>
  <c r="BB1061" i="12"/>
  <c r="BC1061" i="12" s="1"/>
  <c r="BB114" i="12"/>
  <c r="BC114" i="12" s="1"/>
  <c r="BB52" i="12"/>
  <c r="BC52" i="12" s="1"/>
  <c r="BB50" i="12"/>
  <c r="BC50" i="12" s="1"/>
  <c r="BB49" i="12"/>
  <c r="BC49" i="12" s="1"/>
  <c r="BB1721" i="12"/>
  <c r="BC1721" i="12" s="1"/>
  <c r="BB1720" i="12"/>
  <c r="BC1720" i="12" s="1"/>
  <c r="BB1432" i="12"/>
  <c r="BC1432" i="12" s="1"/>
  <c r="BB1257" i="12"/>
  <c r="BC1257" i="12" s="1"/>
  <c r="BB1256" i="12"/>
  <c r="BC1256" i="12" s="1"/>
  <c r="BB1254" i="12"/>
  <c r="BC1254" i="12" s="1"/>
  <c r="BB1225" i="12"/>
  <c r="BC1225" i="12" s="1"/>
  <c r="BB1222" i="12"/>
  <c r="BC1222" i="12" s="1"/>
  <c r="BB1193" i="12"/>
  <c r="BC1193" i="12" s="1"/>
  <c r="BB1190" i="12"/>
  <c r="BC1190" i="12" s="1"/>
  <c r="BB1161" i="12"/>
  <c r="BC1161" i="12" s="1"/>
  <c r="BB1160" i="12"/>
  <c r="BC1160" i="12" s="1"/>
  <c r="BB1158" i="12"/>
  <c r="BC1158" i="12" s="1"/>
  <c r="BB1125" i="12"/>
  <c r="BC1125" i="12" s="1"/>
  <c r="BB1032" i="12"/>
  <c r="BC1032" i="12" s="1"/>
  <c r="BB1014" i="12"/>
  <c r="BC1014" i="12" s="1"/>
  <c r="BB177" i="12"/>
  <c r="BC177" i="12" s="1"/>
  <c r="BB81" i="12"/>
  <c r="BC81" i="12" s="1"/>
  <c r="BB485" i="12"/>
  <c r="BC485" i="12" s="1"/>
  <c r="BB429" i="12"/>
  <c r="BC429" i="12" s="1"/>
  <c r="BB401" i="12"/>
  <c r="BC401" i="12" s="1"/>
  <c r="BB369" i="12"/>
  <c r="BC369" i="12" s="1"/>
  <c r="BB305" i="12"/>
  <c r="BC305" i="12" s="1"/>
  <c r="BB281" i="12"/>
  <c r="BC281" i="12" s="1"/>
  <c r="BB257" i="12"/>
  <c r="BC257" i="12" s="1"/>
  <c r="BB205" i="12"/>
  <c r="BC205" i="12" s="1"/>
  <c r="BB178" i="12"/>
  <c r="BC178" i="12" s="1"/>
  <c r="BB145" i="12"/>
  <c r="BC145" i="12" s="1"/>
  <c r="BB82" i="12"/>
  <c r="BC82" i="12" s="1"/>
  <c r="BB1745" i="12"/>
  <c r="BC1745" i="12" s="1"/>
  <c r="BB1744" i="12"/>
  <c r="BC1744" i="12" s="1"/>
  <c r="BB1689" i="12"/>
  <c r="BC1689" i="12" s="1"/>
  <c r="BB1680" i="12"/>
  <c r="BC1680" i="12" s="1"/>
  <c r="BB1625" i="12"/>
  <c r="BC1625" i="12" s="1"/>
  <c r="BB1593" i="12"/>
  <c r="BC1593" i="12" s="1"/>
  <c r="BB1497" i="12"/>
  <c r="BC1497" i="12" s="1"/>
  <c r="BB1449" i="12"/>
  <c r="BC1449" i="12" s="1"/>
  <c r="BB1448" i="12"/>
  <c r="BC1448" i="12" s="1"/>
  <c r="BB1381" i="12"/>
  <c r="BC1381" i="12" s="1"/>
  <c r="BB1349" i="12"/>
  <c r="BC1349" i="12" s="1"/>
  <c r="BB1096" i="12"/>
  <c r="BC1096" i="12" s="1"/>
  <c r="BB1737" i="12"/>
  <c r="BC1737" i="12" s="1"/>
  <c r="BB1736" i="12"/>
  <c r="BC1736" i="12" s="1"/>
  <c r="BB1541" i="12"/>
  <c r="BC1541" i="12" s="1"/>
  <c r="BB1477" i="12"/>
  <c r="BC1477" i="12" s="1"/>
  <c r="BB1464" i="12"/>
  <c r="BC1464" i="12" s="1"/>
  <c r="BB1385" i="12"/>
  <c r="BC1385" i="12" s="1"/>
  <c r="BB1382" i="12"/>
  <c r="BC1382" i="12" s="1"/>
  <c r="BB1353" i="12"/>
  <c r="BC1353" i="12" s="1"/>
  <c r="BB1350" i="12"/>
  <c r="BC1350" i="12" s="1"/>
  <c r="BB1317" i="12"/>
  <c r="BC1317" i="12" s="1"/>
  <c r="BB1281" i="12"/>
  <c r="BC1281" i="12" s="1"/>
  <c r="BB598" i="12"/>
  <c r="BC598" i="12" s="1"/>
  <c r="BB513" i="12"/>
  <c r="BC513" i="12" s="1"/>
  <c r="BB146" i="12"/>
  <c r="BC146" i="12" s="1"/>
  <c r="BB968" i="12"/>
  <c r="BC968" i="12" s="1"/>
  <c r="BB150" i="12"/>
  <c r="BC150" i="12" s="1"/>
  <c r="BB118" i="12"/>
  <c r="BC118" i="12" s="1"/>
  <c r="BB86" i="12"/>
  <c r="BC86" i="12" s="1"/>
  <c r="BB54" i="12"/>
  <c r="BC54" i="12" s="1"/>
  <c r="BB1725" i="12"/>
  <c r="BC1725" i="12" s="1"/>
  <c r="BB1486" i="12"/>
  <c r="BC1486" i="12" s="1"/>
  <c r="BB1393" i="12"/>
  <c r="BC1393" i="12" s="1"/>
  <c r="BB1329" i="12"/>
  <c r="BC1329" i="12" s="1"/>
  <c r="BB1233" i="12"/>
  <c r="BC1233" i="12" s="1"/>
  <c r="BB1169" i="12"/>
  <c r="BC1169" i="12" s="1"/>
  <c r="BB1152" i="12"/>
  <c r="BC1152" i="12" s="1"/>
  <c r="BB1088" i="12"/>
  <c r="BC1088" i="12" s="1"/>
  <c r="BB1024" i="12"/>
  <c r="BC1024" i="12" s="1"/>
  <c r="BB1729" i="12"/>
  <c r="BC1729" i="12" s="1"/>
  <c r="BB1728" i="12"/>
  <c r="BC1728" i="12" s="1"/>
  <c r="BB1713" i="12"/>
  <c r="BC1713" i="12" s="1"/>
  <c r="BB1697" i="12"/>
  <c r="BC1697" i="12" s="1"/>
  <c r="BB1681" i="12"/>
  <c r="BC1681" i="12" s="1"/>
  <c r="BB1665" i="12"/>
  <c r="BC1665" i="12" s="1"/>
  <c r="BB1649" i="12"/>
  <c r="BC1649" i="12" s="1"/>
  <c r="BB1633" i="12"/>
  <c r="BC1633" i="12" s="1"/>
  <c r="BB1616" i="12"/>
  <c r="BC1616" i="12" s="1"/>
  <c r="BB1601" i="12"/>
  <c r="BC1601" i="12" s="1"/>
  <c r="BB1600" i="12"/>
  <c r="BC1600" i="12" s="1"/>
  <c r="BB1585" i="12"/>
  <c r="BC1585" i="12" s="1"/>
  <c r="BB1584" i="12"/>
  <c r="BC1584" i="12" s="1"/>
  <c r="BB1552" i="12"/>
  <c r="BC1552" i="12" s="1"/>
  <c r="BB1537" i="12"/>
  <c r="BC1537" i="12" s="1"/>
  <c r="BB1521" i="12"/>
  <c r="BC1521" i="12" s="1"/>
  <c r="BB1494" i="12"/>
  <c r="BC1494" i="12" s="1"/>
  <c r="BB1488" i="12"/>
  <c r="BC1488" i="12" s="1"/>
  <c r="BB1440" i="12"/>
  <c r="BC1440" i="12" s="1"/>
  <c r="BB1376" i="12"/>
  <c r="BC1376" i="12" s="1"/>
  <c r="BB1312" i="12"/>
  <c r="BC1312" i="12" s="1"/>
  <c r="BB1246" i="12"/>
  <c r="BC1246" i="12" s="1"/>
  <c r="BB1049" i="12"/>
  <c r="BC1049" i="12" s="1"/>
  <c r="BB985" i="12"/>
  <c r="BC985" i="12" s="1"/>
  <c r="BB166" i="12"/>
  <c r="BC166" i="12" s="1"/>
  <c r="BB134" i="12"/>
  <c r="BC134" i="12" s="1"/>
  <c r="BB102" i="12"/>
  <c r="BC102" i="12" s="1"/>
  <c r="BB70" i="12"/>
  <c r="BC70" i="12" s="1"/>
  <c r="BB1622" i="12"/>
  <c r="BC1622" i="12" s="1"/>
  <c r="BB1558" i="12"/>
  <c r="BC1558" i="12" s="1"/>
  <c r="BB1614" i="12"/>
  <c r="BC1614" i="12" s="1"/>
  <c r="BB1550" i="12"/>
  <c r="BC1550" i="12" s="1"/>
  <c r="BB1590" i="12"/>
  <c r="BC1590" i="12" s="1"/>
  <c r="BB1534" i="12"/>
  <c r="BC1534" i="12" s="1"/>
  <c r="BB1526" i="12"/>
  <c r="BC1526" i="12" s="1"/>
  <c r="BB1510" i="12"/>
  <c r="BC1510" i="12" s="1"/>
  <c r="BB1478" i="12"/>
  <c r="BC1478" i="12" s="1"/>
  <c r="BB1456" i="12"/>
  <c r="BC1456" i="12" s="1"/>
  <c r="BB1454" i="12"/>
  <c r="BC1454" i="12" s="1"/>
  <c r="BB1425" i="12"/>
  <c r="BC1425" i="12" s="1"/>
  <c r="BB1424" i="12"/>
  <c r="BC1424" i="12" s="1"/>
  <c r="BB1392" i="12"/>
  <c r="BC1392" i="12" s="1"/>
  <c r="BB1390" i="12"/>
  <c r="BC1390" i="12" s="1"/>
  <c r="BB1361" i="12"/>
  <c r="BC1361" i="12" s="1"/>
  <c r="BB1360" i="12"/>
  <c r="BC1360" i="12" s="1"/>
  <c r="BB1328" i="12"/>
  <c r="BC1328" i="12" s="1"/>
  <c r="BB1326" i="12"/>
  <c r="BC1326" i="12" s="1"/>
  <c r="BB1297" i="12"/>
  <c r="BC1297" i="12" s="1"/>
  <c r="BB1296" i="12"/>
  <c r="BC1296" i="12" s="1"/>
  <c r="BB1265" i="12"/>
  <c r="BC1265" i="12" s="1"/>
  <c r="BB1264" i="12"/>
  <c r="BC1264" i="12" s="1"/>
  <c r="BB1262" i="12"/>
  <c r="BC1262" i="12" s="1"/>
  <c r="BB1232" i="12"/>
  <c r="BC1232" i="12" s="1"/>
  <c r="BB1230" i="12"/>
  <c r="BC1230" i="12" s="1"/>
  <c r="BB1201" i="12"/>
  <c r="BC1201" i="12" s="1"/>
  <c r="BB1200" i="12"/>
  <c r="BC1200" i="12" s="1"/>
  <c r="BB1198" i="12"/>
  <c r="BC1198" i="12" s="1"/>
  <c r="BB1168" i="12"/>
  <c r="BC1168" i="12" s="1"/>
  <c r="BB1166" i="12"/>
  <c r="BC1166" i="12" s="1"/>
  <c r="BB1145" i="12"/>
  <c r="BC1145" i="12" s="1"/>
  <c r="BB1144" i="12"/>
  <c r="BC1144" i="12" s="1"/>
  <c r="BB1129" i="12"/>
  <c r="BC1129" i="12" s="1"/>
  <c r="BB1128" i="12"/>
  <c r="BC1128" i="12" s="1"/>
  <c r="BB1126" i="12"/>
  <c r="BC1126" i="12" s="1"/>
  <c r="BB1112" i="12"/>
  <c r="BC1112" i="12" s="1"/>
  <c r="BB1110" i="12"/>
  <c r="BC1110" i="12" s="1"/>
  <c r="BB1097" i="12"/>
  <c r="BC1097" i="12" s="1"/>
  <c r="BB1094" i="12"/>
  <c r="BC1094" i="12" s="1"/>
  <c r="BB1081" i="12"/>
  <c r="BC1081" i="12" s="1"/>
  <c r="BB1080" i="12"/>
  <c r="BC1080" i="12" s="1"/>
  <c r="BB1065" i="12"/>
  <c r="BC1065" i="12" s="1"/>
  <c r="BB1064" i="12"/>
  <c r="BC1064" i="12" s="1"/>
  <c r="BB1062" i="12"/>
  <c r="BC1062" i="12" s="1"/>
  <c r="BB1048" i="12"/>
  <c r="BC1048" i="12" s="1"/>
  <c r="BB1046" i="12"/>
  <c r="BC1046" i="12" s="1"/>
  <c r="BB1033" i="12"/>
  <c r="BC1033" i="12" s="1"/>
  <c r="BB1030" i="12"/>
  <c r="BC1030" i="12" s="1"/>
  <c r="BB1017" i="12"/>
  <c r="BC1017" i="12" s="1"/>
  <c r="BB1016" i="12"/>
  <c r="BC1016" i="12" s="1"/>
  <c r="BB1001" i="12"/>
  <c r="BC1001" i="12" s="1"/>
  <c r="BB1000" i="12"/>
  <c r="BC1000" i="12" s="1"/>
  <c r="BB998" i="12"/>
  <c r="BC998" i="12" s="1"/>
  <c r="BB984" i="12"/>
  <c r="BC984" i="12" s="1"/>
  <c r="BB1598" i="12"/>
  <c r="BC1598" i="12" s="1"/>
  <c r="BB1582" i="12"/>
  <c r="BC1582" i="12" s="1"/>
  <c r="BB1574" i="12"/>
  <c r="BC1574" i="12" s="1"/>
  <c r="BB1569" i="12"/>
  <c r="BC1569" i="12" s="1"/>
  <c r="BB1566" i="12"/>
  <c r="BC1566" i="12" s="1"/>
  <c r="BB1542" i="12"/>
  <c r="BC1542" i="12" s="1"/>
  <c r="BB1502" i="12"/>
  <c r="BC1502" i="12" s="1"/>
  <c r="BB2013" i="12"/>
  <c r="BC2013" i="12" s="1"/>
  <c r="BB2005" i="12"/>
  <c r="BC2005" i="12" s="1"/>
  <c r="BB2001" i="12"/>
  <c r="BC2001" i="12" s="1"/>
  <c r="BB1993" i="12"/>
  <c r="BC1993" i="12" s="1"/>
  <c r="BB1985" i="12"/>
  <c r="BC1985" i="12" s="1"/>
  <c r="BB1973" i="12"/>
  <c r="BC1973" i="12" s="1"/>
  <c r="BB1945" i="12"/>
  <c r="BC1945" i="12" s="1"/>
  <c r="BB1937" i="12"/>
  <c r="BC1937" i="12" s="1"/>
  <c r="BB1929" i="12"/>
  <c r="BC1929" i="12" s="1"/>
  <c r="BB1909" i="12"/>
  <c r="BC1909" i="12" s="1"/>
  <c r="BB1885" i="12"/>
  <c r="BC1885" i="12" s="1"/>
  <c r="BB1845" i="12"/>
  <c r="BC1845" i="12" s="1"/>
  <c r="BB1841" i="12"/>
  <c r="BC1841" i="12" s="1"/>
  <c r="BB1837" i="12"/>
  <c r="BC1837" i="12" s="1"/>
  <c r="BB1833" i="12"/>
  <c r="BC1833" i="12" s="1"/>
  <c r="BB1829" i="12"/>
  <c r="BC1829" i="12" s="1"/>
  <c r="BB1825" i="12"/>
  <c r="BC1825" i="12" s="1"/>
  <c r="BB1821" i="12"/>
  <c r="BC1821" i="12" s="1"/>
  <c r="BB1817" i="12"/>
  <c r="BC1817" i="12" s="1"/>
  <c r="BB1813" i="12"/>
  <c r="BC1813" i="12" s="1"/>
  <c r="BB1809" i="12"/>
  <c r="BC1809" i="12" s="1"/>
  <c r="BB1805" i="12"/>
  <c r="BC1805" i="12" s="1"/>
  <c r="BB1801" i="12"/>
  <c r="BC1801" i="12" s="1"/>
  <c r="BB1797" i="12"/>
  <c r="BC1797" i="12" s="1"/>
  <c r="BB1793" i="12"/>
  <c r="BC1793" i="12" s="1"/>
  <c r="BB1789" i="12"/>
  <c r="BC1789" i="12" s="1"/>
  <c r="BB1785" i="12"/>
  <c r="BC1785" i="12" s="1"/>
  <c r="BB1781" i="12"/>
  <c r="BC1781" i="12" s="1"/>
  <c r="BB1777" i="12"/>
  <c r="BC1777" i="12" s="1"/>
  <c r="BB1773" i="12"/>
  <c r="BC1773" i="12" s="1"/>
  <c r="BB1769" i="12"/>
  <c r="BC1769" i="12" s="1"/>
  <c r="BB1765" i="12"/>
  <c r="BC1765" i="12" s="1"/>
  <c r="BB1761" i="12"/>
  <c r="BC1761" i="12" s="1"/>
  <c r="BB1757" i="12"/>
  <c r="BC1757" i="12" s="1"/>
  <c r="BB1749" i="12"/>
  <c r="BC1749" i="12" s="1"/>
  <c r="BB1741" i="12"/>
  <c r="BC1741" i="12" s="1"/>
  <c r="BB1733" i="12"/>
  <c r="BC1733" i="12" s="1"/>
  <c r="BB1717" i="12"/>
  <c r="BC1717" i="12" s="1"/>
  <c r="BB1709" i="12"/>
  <c r="BC1709" i="12" s="1"/>
  <c r="BB1701" i="12"/>
  <c r="BC1701" i="12" s="1"/>
  <c r="BB1693" i="12"/>
  <c r="BC1693" i="12" s="1"/>
  <c r="BB1685" i="12"/>
  <c r="BC1685" i="12" s="1"/>
  <c r="BB1677" i="12"/>
  <c r="BC1677" i="12" s="1"/>
  <c r="BB1669" i="12"/>
  <c r="BC1669" i="12" s="1"/>
  <c r="BB1661" i="12"/>
  <c r="BC1661" i="12" s="1"/>
  <c r="BB1653" i="12"/>
  <c r="BC1653" i="12" s="1"/>
  <c r="BB1645" i="12"/>
  <c r="BC1645" i="12" s="1"/>
  <c r="BB1637" i="12"/>
  <c r="BC1637" i="12" s="1"/>
  <c r="BB1631" i="12"/>
  <c r="BC1631" i="12" s="1"/>
  <c r="BB1629" i="12"/>
  <c r="BC1629" i="12" s="1"/>
  <c r="BB1628" i="12"/>
  <c r="BC1628" i="12" s="1"/>
  <c r="BB1623" i="12"/>
  <c r="BC1623" i="12" s="1"/>
  <c r="BB1621" i="12"/>
  <c r="BC1621" i="12" s="1"/>
  <c r="BB1620" i="12"/>
  <c r="BC1620" i="12" s="1"/>
  <c r="BB1615" i="12"/>
  <c r="BC1615" i="12" s="1"/>
  <c r="BB1613" i="12"/>
  <c r="BC1613" i="12" s="1"/>
  <c r="BB1612" i="12"/>
  <c r="BC1612" i="12" s="1"/>
  <c r="BB1607" i="12"/>
  <c r="BC1607" i="12" s="1"/>
  <c r="BB1604" i="12"/>
  <c r="BC1604" i="12" s="1"/>
  <c r="BB1599" i="12"/>
  <c r="BC1599" i="12" s="1"/>
  <c r="BB1597" i="12"/>
  <c r="BC1597" i="12" s="1"/>
  <c r="BB1596" i="12"/>
  <c r="BC1596" i="12" s="1"/>
  <c r="BB1591" i="12"/>
  <c r="BC1591" i="12" s="1"/>
  <c r="BB1589" i="12"/>
  <c r="BC1589" i="12" s="1"/>
  <c r="BB1588" i="12"/>
  <c r="BC1588" i="12" s="1"/>
  <c r="BB1583" i="12"/>
  <c r="BC1583" i="12" s="1"/>
  <c r="BB1581" i="12"/>
  <c r="BC1581" i="12" s="1"/>
  <c r="BB1580" i="12"/>
  <c r="BC1580" i="12" s="1"/>
  <c r="BB1575" i="12"/>
  <c r="BC1575" i="12" s="1"/>
  <c r="BB1573" i="12"/>
  <c r="BC1573" i="12" s="1"/>
  <c r="BB1572" i="12"/>
  <c r="BC1572" i="12" s="1"/>
  <c r="BB1567" i="12"/>
  <c r="BC1567" i="12" s="1"/>
  <c r="BB1565" i="12"/>
  <c r="BC1565" i="12" s="1"/>
  <c r="BB1564" i="12"/>
  <c r="BC1564" i="12" s="1"/>
  <c r="BB1559" i="12"/>
  <c r="BC1559" i="12" s="1"/>
  <c r="BB1557" i="12"/>
  <c r="BC1557" i="12" s="1"/>
  <c r="BB1556" i="12"/>
  <c r="BC1556" i="12" s="1"/>
  <c r="BB1551" i="12"/>
  <c r="BC1551" i="12" s="1"/>
  <c r="BB1549" i="12"/>
  <c r="BC1549" i="12" s="1"/>
  <c r="BB1548" i="12"/>
  <c r="BC1548" i="12" s="1"/>
  <c r="BB1543" i="12"/>
  <c r="BC1543" i="12" s="1"/>
  <c r="BB1540" i="12"/>
  <c r="BC1540" i="12" s="1"/>
  <c r="BB1535" i="12"/>
  <c r="BC1535" i="12" s="1"/>
  <c r="BB1533" i="12"/>
  <c r="BC1533" i="12" s="1"/>
  <c r="BB1532" i="12"/>
  <c r="BC1532" i="12" s="1"/>
  <c r="BB1527" i="12"/>
  <c r="BC1527" i="12" s="1"/>
  <c r="BB1525" i="12"/>
  <c r="BC1525" i="12" s="1"/>
  <c r="BB1524" i="12"/>
  <c r="BC1524" i="12" s="1"/>
  <c r="BB1519" i="12"/>
  <c r="BC1519" i="12" s="1"/>
  <c r="BB1517" i="12"/>
  <c r="BC1517" i="12" s="1"/>
  <c r="BB1516" i="12"/>
  <c r="BC1516" i="12" s="1"/>
  <c r="BB1511" i="12"/>
  <c r="BC1511" i="12" s="1"/>
  <c r="BB1509" i="12"/>
  <c r="BC1509" i="12" s="1"/>
  <c r="BB1508" i="12"/>
  <c r="BC1508" i="12" s="1"/>
  <c r="BB1503" i="12"/>
  <c r="BC1503" i="12" s="1"/>
  <c r="BB1501" i="12"/>
  <c r="BC1501" i="12" s="1"/>
  <c r="BB1500" i="12"/>
  <c r="BC1500" i="12" s="1"/>
  <c r="BB1495" i="12"/>
  <c r="BC1495" i="12" s="1"/>
  <c r="BB1493" i="12"/>
  <c r="BC1493" i="12" s="1"/>
  <c r="BB1492" i="12"/>
  <c r="BC1492" i="12" s="1"/>
  <c r="BB1487" i="12"/>
  <c r="BC1487" i="12" s="1"/>
  <c r="BB1485" i="12"/>
  <c r="BC1485" i="12" s="1"/>
  <c r="BB1484" i="12"/>
  <c r="BC1484" i="12" s="1"/>
  <c r="BB1479" i="12"/>
  <c r="BC1479" i="12" s="1"/>
  <c r="BB1462" i="12"/>
  <c r="BC1462" i="12" s="1"/>
  <c r="BB1433" i="12"/>
  <c r="BC1433" i="12" s="1"/>
  <c r="BB1398" i="12"/>
  <c r="BC1398" i="12" s="1"/>
  <c r="BB1369" i="12"/>
  <c r="BC1369" i="12" s="1"/>
  <c r="BB1334" i="12"/>
  <c r="BC1334" i="12" s="1"/>
  <c r="BB1305" i="12"/>
  <c r="BC1305" i="12" s="1"/>
  <c r="BB1273" i="12"/>
  <c r="BC1273" i="12" s="1"/>
  <c r="BB1241" i="12"/>
  <c r="BC1241" i="12" s="1"/>
  <c r="BB1238" i="12"/>
  <c r="BC1238" i="12" s="1"/>
  <c r="BB1209" i="12"/>
  <c r="BC1209" i="12" s="1"/>
  <c r="BB1177" i="12"/>
  <c r="BC1177" i="12" s="1"/>
  <c r="BB1174" i="12"/>
  <c r="BC1174" i="12" s="1"/>
  <c r="BB1705" i="12"/>
  <c r="BC1705" i="12" s="1"/>
  <c r="BB1688" i="12"/>
  <c r="BC1688" i="12" s="1"/>
  <c r="BB1657" i="12"/>
  <c r="BC1657" i="12" s="1"/>
  <c r="BB1630" i="12"/>
  <c r="BC1630" i="12" s="1"/>
  <c r="BB1617" i="12"/>
  <c r="BC1617" i="12" s="1"/>
  <c r="BB1606" i="12"/>
  <c r="BC1606" i="12" s="1"/>
  <c r="BB1561" i="12"/>
  <c r="BC1561" i="12" s="1"/>
  <c r="BB1553" i="12"/>
  <c r="BC1553" i="12" s="1"/>
  <c r="BB1544" i="12"/>
  <c r="BC1544" i="12" s="1"/>
  <c r="BB1536" i="12"/>
  <c r="BC1536" i="12" s="1"/>
  <c r="BB1520" i="12"/>
  <c r="BC1520" i="12" s="1"/>
  <c r="BB1518" i="12"/>
  <c r="BC1518" i="12" s="1"/>
  <c r="BB1513" i="12"/>
  <c r="BC1513" i="12" s="1"/>
  <c r="BB1505" i="12"/>
  <c r="BC1505" i="12" s="1"/>
  <c r="BB1489" i="12"/>
  <c r="BC1489" i="12" s="1"/>
  <c r="BB1481" i="12"/>
  <c r="BC1481" i="12" s="1"/>
  <c r="BB1446" i="12"/>
  <c r="BC1446" i="12" s="1"/>
  <c r="BB1289" i="12"/>
  <c r="BC1289" i="12" s="1"/>
  <c r="BB1286" i="12"/>
  <c r="BC1286" i="12" s="1"/>
  <c r="BB1224" i="12"/>
  <c r="BC1224" i="12" s="1"/>
  <c r="BB2021" i="12"/>
  <c r="BC2021" i="12" s="1"/>
  <c r="BB2017" i="12"/>
  <c r="BC2017" i="12" s="1"/>
  <c r="BB2009" i="12"/>
  <c r="BC2009" i="12" s="1"/>
  <c r="BB1989" i="12"/>
  <c r="BC1989" i="12" s="1"/>
  <c r="BB1981" i="12"/>
  <c r="BC1981" i="12" s="1"/>
  <c r="BB1977" i="12"/>
  <c r="BC1977" i="12" s="1"/>
  <c r="BB1969" i="12"/>
  <c r="BC1969" i="12" s="1"/>
  <c r="BB1965" i="12"/>
  <c r="BC1965" i="12" s="1"/>
  <c r="BB1961" i="12"/>
  <c r="BC1961" i="12" s="1"/>
  <c r="BB1957" i="12"/>
  <c r="BC1957" i="12" s="1"/>
  <c r="BB1953" i="12"/>
  <c r="BC1953" i="12" s="1"/>
  <c r="BB1949" i="12"/>
  <c r="BC1949" i="12" s="1"/>
  <c r="BB1941" i="12"/>
  <c r="BC1941" i="12" s="1"/>
  <c r="BB1933" i="12"/>
  <c r="BC1933" i="12" s="1"/>
  <c r="BB1925" i="12"/>
  <c r="BC1925" i="12" s="1"/>
  <c r="BB1921" i="12"/>
  <c r="BC1921" i="12" s="1"/>
  <c r="BB1917" i="12"/>
  <c r="BC1917" i="12" s="1"/>
  <c r="BB1913" i="12"/>
  <c r="BC1913" i="12" s="1"/>
  <c r="BB1905" i="12"/>
  <c r="BC1905" i="12" s="1"/>
  <c r="BB1901" i="12"/>
  <c r="BC1901" i="12" s="1"/>
  <c r="BB1897" i="12"/>
  <c r="BC1897" i="12" s="1"/>
  <c r="BB1893" i="12"/>
  <c r="BC1893" i="12" s="1"/>
  <c r="BB1889" i="12"/>
  <c r="BC1889" i="12" s="1"/>
  <c r="BB1881" i="12"/>
  <c r="BC1881" i="12" s="1"/>
  <c r="BB1877" i="12"/>
  <c r="BC1877" i="12" s="1"/>
  <c r="BB1873" i="12"/>
  <c r="BC1873" i="12" s="1"/>
  <c r="BB1869" i="12"/>
  <c r="BC1869" i="12" s="1"/>
  <c r="BB1865" i="12"/>
  <c r="BC1865" i="12" s="1"/>
  <c r="BB1861" i="12"/>
  <c r="BC1861" i="12" s="1"/>
  <c r="BB1857" i="12"/>
  <c r="BC1857" i="12" s="1"/>
  <c r="BB1853" i="12"/>
  <c r="BC1853" i="12" s="1"/>
  <c r="BB1849" i="12"/>
  <c r="BC1849" i="12" s="1"/>
  <c r="BB1473" i="12"/>
  <c r="BC1473" i="12" s="1"/>
  <c r="BB1472" i="12"/>
  <c r="BC1472" i="12" s="1"/>
  <c r="BB1470" i="12"/>
  <c r="BC1470" i="12" s="1"/>
  <c r="BB1441" i="12"/>
  <c r="BC1441" i="12" s="1"/>
  <c r="BB1438" i="12"/>
  <c r="BC1438" i="12" s="1"/>
  <c r="BB1409" i="12"/>
  <c r="BC1409" i="12" s="1"/>
  <c r="BB1408" i="12"/>
  <c r="BC1408" i="12" s="1"/>
  <c r="BB1406" i="12"/>
  <c r="BC1406" i="12" s="1"/>
  <c r="BB1377" i="12"/>
  <c r="BC1377" i="12" s="1"/>
  <c r="BB1374" i="12"/>
  <c r="BC1374" i="12" s="1"/>
  <c r="BB1345" i="12"/>
  <c r="BC1345" i="12" s="1"/>
  <c r="BB1344" i="12"/>
  <c r="BC1344" i="12" s="1"/>
  <c r="BB1342" i="12"/>
  <c r="BC1342" i="12" s="1"/>
  <c r="BB1313" i="12"/>
  <c r="BC1313" i="12" s="1"/>
  <c r="BB1310" i="12"/>
  <c r="BC1310" i="12" s="1"/>
  <c r="BB1280" i="12"/>
  <c r="BC1280" i="12" s="1"/>
  <c r="BB1278" i="12"/>
  <c r="BC1278" i="12" s="1"/>
  <c r="BB1249" i="12"/>
  <c r="BC1249" i="12" s="1"/>
  <c r="BB1248" i="12"/>
  <c r="BC1248" i="12" s="1"/>
  <c r="BB1217" i="12"/>
  <c r="BC1217" i="12" s="1"/>
  <c r="BB1216" i="12"/>
  <c r="BC1216" i="12" s="1"/>
  <c r="BB1214" i="12"/>
  <c r="BC1214" i="12" s="1"/>
  <c r="BB1185" i="12"/>
  <c r="BC1185" i="12" s="1"/>
  <c r="BB1184" i="12"/>
  <c r="BC1184" i="12" s="1"/>
  <c r="BB1182" i="12"/>
  <c r="BC1182" i="12" s="1"/>
  <c r="BB1153" i="12"/>
  <c r="BC1153" i="12" s="1"/>
  <c r="BB1150" i="12"/>
  <c r="BC1150" i="12" s="1"/>
  <c r="BB1137" i="12"/>
  <c r="BC1137" i="12" s="1"/>
  <c r="BB1136" i="12"/>
  <c r="BC1136" i="12" s="1"/>
  <c r="BB1121" i="12"/>
  <c r="BC1121" i="12" s="1"/>
  <c r="BB1120" i="12"/>
  <c r="BC1120" i="12" s="1"/>
  <c r="BB1118" i="12"/>
  <c r="BC1118" i="12" s="1"/>
  <c r="BB1104" i="12"/>
  <c r="BC1104" i="12" s="1"/>
  <c r="BB1102" i="12"/>
  <c r="BC1102" i="12" s="1"/>
  <c r="BB1089" i="12"/>
  <c r="BC1089" i="12" s="1"/>
  <c r="BB1086" i="12"/>
  <c r="BC1086" i="12" s="1"/>
  <c r="BB1073" i="12"/>
  <c r="BC1073" i="12" s="1"/>
  <c r="BB1072" i="12"/>
  <c r="BC1072" i="12" s="1"/>
  <c r="BB1057" i="12"/>
  <c r="BC1057" i="12" s="1"/>
  <c r="BB1056" i="12"/>
  <c r="BC1056" i="12" s="1"/>
  <c r="BB1054" i="12"/>
  <c r="BC1054" i="12" s="1"/>
  <c r="BB1040" i="12"/>
  <c r="BC1040" i="12" s="1"/>
  <c r="BB1038" i="12"/>
  <c r="BC1038" i="12" s="1"/>
  <c r="BB1025" i="12"/>
  <c r="BC1025" i="12" s="1"/>
  <c r="BB1022" i="12"/>
  <c r="BC1022" i="12" s="1"/>
  <c r="BB1009" i="12"/>
  <c r="BC1009" i="12" s="1"/>
  <c r="BB1008" i="12"/>
  <c r="BC1008" i="12" s="1"/>
  <c r="BB993" i="12"/>
  <c r="BC993" i="12" s="1"/>
  <c r="BB992" i="12"/>
  <c r="BC992" i="12" s="1"/>
  <c r="BB990" i="12"/>
  <c r="BC990" i="12" s="1"/>
  <c r="BB976" i="12"/>
  <c r="BC976" i="12" s="1"/>
  <c r="BB952" i="12"/>
  <c r="BC952" i="12" s="1"/>
  <c r="BB944" i="12"/>
  <c r="BC944" i="12" s="1"/>
  <c r="BB936" i="12"/>
  <c r="BC936" i="12" s="1"/>
  <c r="BB152" i="12"/>
  <c r="BC152" i="12" s="1"/>
  <c r="BB120" i="12"/>
  <c r="BC120" i="12" s="1"/>
  <c r="BB88" i="12"/>
  <c r="BC88" i="12" s="1"/>
  <c r="BB56" i="12"/>
  <c r="BC56" i="12" s="1"/>
  <c r="BB162" i="12"/>
  <c r="BC162" i="12" s="1"/>
  <c r="BB130" i="12"/>
  <c r="BC130" i="12" s="1"/>
  <c r="BB98" i="12"/>
  <c r="BC98" i="12" s="1"/>
  <c r="BB66" i="12"/>
  <c r="BC66" i="12" s="1"/>
  <c r="BB1476" i="12"/>
  <c r="BC1476" i="12" s="1"/>
  <c r="BB1471" i="12"/>
  <c r="BC1471" i="12" s="1"/>
  <c r="BB1469" i="12"/>
  <c r="BC1469" i="12" s="1"/>
  <c r="BB1468" i="12"/>
  <c r="BC1468" i="12" s="1"/>
  <c r="BB1463" i="12"/>
  <c r="BC1463" i="12" s="1"/>
  <c r="BB1461" i="12"/>
  <c r="BC1461" i="12" s="1"/>
  <c r="BB1460" i="12"/>
  <c r="BC1460" i="12" s="1"/>
  <c r="BB1455" i="12"/>
  <c r="BC1455" i="12" s="1"/>
  <c r="BB1453" i="12"/>
  <c r="BC1453" i="12" s="1"/>
  <c r="BB1452" i="12"/>
  <c r="BC1452" i="12" s="1"/>
  <c r="BB1447" i="12"/>
  <c r="BC1447" i="12" s="1"/>
  <c r="BB1445" i="12"/>
  <c r="BC1445" i="12" s="1"/>
  <c r="BB1444" i="12"/>
  <c r="BC1444" i="12" s="1"/>
  <c r="BB1439" i="12"/>
  <c r="BC1439" i="12" s="1"/>
  <c r="BB1437" i="12"/>
  <c r="BC1437" i="12" s="1"/>
  <c r="BB1436" i="12"/>
  <c r="BC1436" i="12" s="1"/>
  <c r="BB1431" i="12"/>
  <c r="BC1431" i="12" s="1"/>
  <c r="BB1429" i="12"/>
  <c r="BC1429" i="12" s="1"/>
  <c r="BB1428" i="12"/>
  <c r="BC1428" i="12" s="1"/>
  <c r="BB1423" i="12"/>
  <c r="BC1423" i="12" s="1"/>
  <c r="BB1421" i="12"/>
  <c r="BC1421" i="12" s="1"/>
  <c r="BB1420" i="12"/>
  <c r="BC1420" i="12" s="1"/>
  <c r="BB1415" i="12"/>
  <c r="BC1415" i="12" s="1"/>
  <c r="BB1412" i="12"/>
  <c r="BC1412" i="12" s="1"/>
  <c r="BB1407" i="12"/>
  <c r="BC1407" i="12" s="1"/>
  <c r="BB1405" i="12"/>
  <c r="BC1405" i="12" s="1"/>
  <c r="BB1404" i="12"/>
  <c r="BC1404" i="12" s="1"/>
  <c r="BB1399" i="12"/>
  <c r="BC1399" i="12" s="1"/>
  <c r="BB1397" i="12"/>
  <c r="BC1397" i="12" s="1"/>
  <c r="BB1396" i="12"/>
  <c r="BC1396" i="12" s="1"/>
  <c r="BB1391" i="12"/>
  <c r="BC1391" i="12" s="1"/>
  <c r="BB1389" i="12"/>
  <c r="BC1389" i="12" s="1"/>
  <c r="BB1388" i="12"/>
  <c r="BC1388" i="12" s="1"/>
  <c r="BB1383" i="12"/>
  <c r="BC1383" i="12" s="1"/>
  <c r="BB1380" i="12"/>
  <c r="BC1380" i="12" s="1"/>
  <c r="BB1375" i="12"/>
  <c r="BC1375" i="12" s="1"/>
  <c r="BB1373" i="12"/>
  <c r="BC1373" i="12" s="1"/>
  <c r="BB1372" i="12"/>
  <c r="BC1372" i="12" s="1"/>
  <c r="BB1367" i="12"/>
  <c r="BC1367" i="12" s="1"/>
  <c r="BB1365" i="12"/>
  <c r="BC1365" i="12" s="1"/>
  <c r="BB1364" i="12"/>
  <c r="BC1364" i="12" s="1"/>
  <c r="BB1359" i="12"/>
  <c r="BC1359" i="12" s="1"/>
  <c r="BB1357" i="12"/>
  <c r="BC1357" i="12" s="1"/>
  <c r="BB1356" i="12"/>
  <c r="BC1356" i="12" s="1"/>
  <c r="BB1351" i="12"/>
  <c r="BC1351" i="12" s="1"/>
  <c r="BB1348" i="12"/>
  <c r="BC1348" i="12" s="1"/>
  <c r="BB1343" i="12"/>
  <c r="BC1343" i="12" s="1"/>
  <c r="BB1341" i="12"/>
  <c r="BC1341" i="12" s="1"/>
  <c r="BB1340" i="12"/>
  <c r="BC1340" i="12" s="1"/>
  <c r="BB1335" i="12"/>
  <c r="BC1335" i="12" s="1"/>
  <c r="BB1333" i="12"/>
  <c r="BC1333" i="12" s="1"/>
  <c r="BB1332" i="12"/>
  <c r="BC1332" i="12" s="1"/>
  <c r="BB1327" i="12"/>
  <c r="BC1327" i="12" s="1"/>
  <c r="BB1325" i="12"/>
  <c r="BC1325" i="12" s="1"/>
  <c r="BB1324" i="12"/>
  <c r="BC1324" i="12" s="1"/>
  <c r="BB1319" i="12"/>
  <c r="BC1319" i="12" s="1"/>
  <c r="BB1316" i="12"/>
  <c r="BC1316" i="12" s="1"/>
  <c r="BB1311" i="12"/>
  <c r="BC1311" i="12" s="1"/>
  <c r="BB1309" i="12"/>
  <c r="BC1309" i="12" s="1"/>
  <c r="BB1308" i="12"/>
  <c r="BC1308" i="12" s="1"/>
  <c r="BB1303" i="12"/>
  <c r="BC1303" i="12" s="1"/>
  <c r="BB1301" i="12"/>
  <c r="BC1301" i="12" s="1"/>
  <c r="BB1300" i="12"/>
  <c r="BC1300" i="12" s="1"/>
  <c r="BB1295" i="12"/>
  <c r="BC1295" i="12" s="1"/>
  <c r="BB1293" i="12"/>
  <c r="BC1293" i="12" s="1"/>
  <c r="BB1292" i="12"/>
  <c r="BC1292" i="12" s="1"/>
  <c r="BB1287" i="12"/>
  <c r="BC1287" i="12" s="1"/>
  <c r="BB1285" i="12"/>
  <c r="BC1285" i="12" s="1"/>
  <c r="BB1284" i="12"/>
  <c r="BC1284" i="12" s="1"/>
  <c r="BB1279" i="12"/>
  <c r="BC1279" i="12" s="1"/>
  <c r="BB1277" i="12"/>
  <c r="BC1277" i="12" s="1"/>
  <c r="BB1276" i="12"/>
  <c r="BC1276" i="12" s="1"/>
  <c r="BB1271" i="12"/>
  <c r="BC1271" i="12" s="1"/>
  <c r="BB1269" i="12"/>
  <c r="BC1269" i="12" s="1"/>
  <c r="BB1268" i="12"/>
  <c r="BC1268" i="12" s="1"/>
  <c r="BB1263" i="12"/>
  <c r="BC1263" i="12" s="1"/>
  <c r="BB1261" i="12"/>
  <c r="BC1261" i="12" s="1"/>
  <c r="BB1260" i="12"/>
  <c r="BC1260" i="12" s="1"/>
  <c r="BB1255" i="12"/>
  <c r="BC1255" i="12" s="1"/>
  <c r="BB1252" i="12"/>
  <c r="BC1252" i="12" s="1"/>
  <c r="BB1247" i="12"/>
  <c r="BC1247" i="12" s="1"/>
  <c r="BB1245" i="12"/>
  <c r="BC1245" i="12" s="1"/>
  <c r="BB1244" i="12"/>
  <c r="BC1244" i="12" s="1"/>
  <c r="BB1239" i="12"/>
  <c r="BC1239" i="12" s="1"/>
  <c r="BB1237" i="12"/>
  <c r="BC1237" i="12" s="1"/>
  <c r="BB1236" i="12"/>
  <c r="BC1236" i="12" s="1"/>
  <c r="BB1231" i="12"/>
  <c r="BC1231" i="12" s="1"/>
  <c r="BB1229" i="12"/>
  <c r="BC1229" i="12" s="1"/>
  <c r="BB1228" i="12"/>
  <c r="BC1228" i="12" s="1"/>
  <c r="BB1223" i="12"/>
  <c r="BC1223" i="12" s="1"/>
  <c r="BB1220" i="12"/>
  <c r="BC1220" i="12" s="1"/>
  <c r="BB1215" i="12"/>
  <c r="BC1215" i="12" s="1"/>
  <c r="BB1213" i="12"/>
  <c r="BC1213" i="12" s="1"/>
  <c r="BB1212" i="12"/>
  <c r="BC1212" i="12" s="1"/>
  <c r="BB1207" i="12"/>
  <c r="BC1207" i="12" s="1"/>
  <c r="BB1205" i="12"/>
  <c r="BC1205" i="12" s="1"/>
  <c r="BB1204" i="12"/>
  <c r="BC1204" i="12" s="1"/>
  <c r="BB1199" i="12"/>
  <c r="BC1199" i="12" s="1"/>
  <c r="BB1197" i="12"/>
  <c r="BC1197" i="12" s="1"/>
  <c r="BB1196" i="12"/>
  <c r="BC1196" i="12" s="1"/>
  <c r="BB1191" i="12"/>
  <c r="BC1191" i="12" s="1"/>
  <c r="BB1188" i="12"/>
  <c r="BC1188" i="12" s="1"/>
  <c r="BB1183" i="12"/>
  <c r="BC1183" i="12" s="1"/>
  <c r="BB1181" i="12"/>
  <c r="BC1181" i="12" s="1"/>
  <c r="BB1180" i="12"/>
  <c r="BC1180" i="12" s="1"/>
  <c r="BB1175" i="12"/>
  <c r="BC1175" i="12" s="1"/>
  <c r="BB1173" i="12"/>
  <c r="BC1173" i="12" s="1"/>
  <c r="BB1172" i="12"/>
  <c r="BC1172" i="12" s="1"/>
  <c r="BB1167" i="12"/>
  <c r="BC1167" i="12" s="1"/>
  <c r="BB1165" i="12"/>
  <c r="BC1165" i="12" s="1"/>
  <c r="BB1164" i="12"/>
  <c r="BC1164" i="12" s="1"/>
  <c r="BB1159" i="12"/>
  <c r="BC1159" i="12" s="1"/>
  <c r="BB1157" i="12"/>
  <c r="BC1157" i="12" s="1"/>
  <c r="BB1156" i="12"/>
  <c r="BC1156" i="12" s="1"/>
  <c r="BB1151" i="12"/>
  <c r="BC1151" i="12" s="1"/>
  <c r="BB1149" i="12"/>
  <c r="BC1149" i="12" s="1"/>
  <c r="BB1148" i="12"/>
  <c r="BC1148" i="12" s="1"/>
  <c r="BB1143" i="12"/>
  <c r="BC1143" i="12" s="1"/>
  <c r="BB1141" i="12"/>
  <c r="BC1141" i="12" s="1"/>
  <c r="BB1140" i="12"/>
  <c r="BC1140" i="12" s="1"/>
  <c r="BB1135" i="12"/>
  <c r="BC1135" i="12" s="1"/>
  <c r="BB1133" i="12"/>
  <c r="BC1133" i="12" s="1"/>
  <c r="BB1132" i="12"/>
  <c r="BC1132" i="12" s="1"/>
  <c r="BB1127" i="12"/>
  <c r="BC1127" i="12" s="1"/>
  <c r="BB1124" i="12"/>
  <c r="BC1124" i="12" s="1"/>
  <c r="BB1119" i="12"/>
  <c r="BC1119" i="12" s="1"/>
  <c r="BB1117" i="12"/>
  <c r="BC1117" i="12" s="1"/>
  <c r="BB1116" i="12"/>
  <c r="BC1116" i="12" s="1"/>
  <c r="BB1111" i="12"/>
  <c r="BC1111" i="12" s="1"/>
  <c r="BB1109" i="12"/>
  <c r="BC1109" i="12" s="1"/>
  <c r="BB1108" i="12"/>
  <c r="BC1108" i="12" s="1"/>
  <c r="BB1103" i="12"/>
  <c r="BC1103" i="12" s="1"/>
  <c r="BB1101" i="12"/>
  <c r="BC1101" i="12" s="1"/>
  <c r="BB1100" i="12"/>
  <c r="BC1100" i="12" s="1"/>
  <c r="BB1095" i="12"/>
  <c r="BC1095" i="12" s="1"/>
  <c r="BB1093" i="12"/>
  <c r="BC1093" i="12" s="1"/>
  <c r="BB1092" i="12"/>
  <c r="BC1092" i="12" s="1"/>
  <c r="BB1087" i="12"/>
  <c r="BC1087" i="12" s="1"/>
  <c r="BB1085" i="12"/>
  <c r="BC1085" i="12" s="1"/>
  <c r="BB1084" i="12"/>
  <c r="BC1084" i="12" s="1"/>
  <c r="BB1079" i="12"/>
  <c r="BC1079" i="12" s="1"/>
  <c r="BB1077" i="12"/>
  <c r="BC1077" i="12" s="1"/>
  <c r="BB1076" i="12"/>
  <c r="BC1076" i="12" s="1"/>
  <c r="BB1071" i="12"/>
  <c r="BC1071" i="12" s="1"/>
  <c r="BB1069" i="12"/>
  <c r="BC1069" i="12" s="1"/>
  <c r="BB1068" i="12"/>
  <c r="BC1068" i="12" s="1"/>
  <c r="BB1063" i="12"/>
  <c r="BC1063" i="12" s="1"/>
  <c r="BB1060" i="12"/>
  <c r="BC1060" i="12" s="1"/>
  <c r="BB1055" i="12"/>
  <c r="BC1055" i="12" s="1"/>
  <c r="BB1053" i="12"/>
  <c r="BC1053" i="12" s="1"/>
  <c r="BB1052" i="12"/>
  <c r="BC1052" i="12" s="1"/>
  <c r="BB1047" i="12"/>
  <c r="BC1047" i="12" s="1"/>
  <c r="BB1045" i="12"/>
  <c r="BC1045" i="12" s="1"/>
  <c r="BB1044" i="12"/>
  <c r="BC1044" i="12" s="1"/>
  <c r="BB1039" i="12"/>
  <c r="BC1039" i="12" s="1"/>
  <c r="BB1037" i="12"/>
  <c r="BC1037" i="12" s="1"/>
  <c r="BB1036" i="12"/>
  <c r="BC1036" i="12" s="1"/>
  <c r="BB1031" i="12"/>
  <c r="BC1031" i="12" s="1"/>
  <c r="BB1029" i="12"/>
  <c r="BC1029" i="12" s="1"/>
  <c r="BB1028" i="12"/>
  <c r="BC1028" i="12" s="1"/>
  <c r="BB1023" i="12"/>
  <c r="BC1023" i="12" s="1"/>
  <c r="BB1021" i="12"/>
  <c r="BC1021" i="12" s="1"/>
  <c r="BB1020" i="12"/>
  <c r="BC1020" i="12" s="1"/>
  <c r="BB1015" i="12"/>
  <c r="BC1015" i="12" s="1"/>
  <c r="BB1013" i="12"/>
  <c r="BC1013" i="12" s="1"/>
  <c r="BB1012" i="12"/>
  <c r="BC1012" i="12" s="1"/>
  <c r="BB1007" i="12"/>
  <c r="BC1007" i="12" s="1"/>
  <c r="BB1005" i="12"/>
  <c r="BC1005" i="12" s="1"/>
  <c r="BB1004" i="12"/>
  <c r="BC1004" i="12" s="1"/>
  <c r="BB999" i="12"/>
  <c r="BC999" i="12" s="1"/>
  <c r="BB996" i="12"/>
  <c r="BC996" i="12" s="1"/>
  <c r="BB991" i="12"/>
  <c r="BC991" i="12" s="1"/>
  <c r="BB989" i="12"/>
  <c r="BC989" i="12" s="1"/>
  <c r="BB988" i="12"/>
  <c r="BC988" i="12" s="1"/>
  <c r="BB983" i="12"/>
  <c r="BC983" i="12" s="1"/>
  <c r="BB980" i="12"/>
  <c r="BC980" i="12" s="1"/>
  <c r="BB975" i="12"/>
  <c r="BC975" i="12" s="1"/>
  <c r="BB972" i="12"/>
  <c r="BC972" i="12" s="1"/>
  <c r="BB967" i="12"/>
  <c r="BC967" i="12" s="1"/>
  <c r="BB964" i="12"/>
  <c r="BC964" i="12" s="1"/>
  <c r="BB959" i="12"/>
  <c r="BC959" i="12" s="1"/>
  <c r="BB956" i="12"/>
  <c r="BC956" i="12" s="1"/>
  <c r="BB951" i="12"/>
  <c r="BC951" i="12" s="1"/>
  <c r="BB948" i="12"/>
  <c r="BC948" i="12" s="1"/>
  <c r="BB943" i="12"/>
  <c r="BC943" i="12" s="1"/>
  <c r="BB940" i="12"/>
  <c r="BC940" i="12" s="1"/>
  <c r="BB935" i="12"/>
  <c r="BC935" i="12" s="1"/>
  <c r="BB932" i="12"/>
  <c r="BC932" i="12" s="1"/>
  <c r="BB168" i="12"/>
  <c r="BC168" i="12" s="1"/>
  <c r="BB136" i="12"/>
  <c r="BC136" i="12" s="1"/>
  <c r="BB104" i="12"/>
  <c r="BC104" i="12" s="1"/>
  <c r="BB72" i="12"/>
  <c r="BC72" i="12" s="1"/>
  <c r="BB174" i="12"/>
  <c r="BC174" i="12" s="1"/>
  <c r="BB161" i="12"/>
  <c r="BC161" i="12" s="1"/>
  <c r="BB158" i="12"/>
  <c r="BC158" i="12" s="1"/>
  <c r="BB142" i="12"/>
  <c r="BC142" i="12" s="1"/>
  <c r="BB129" i="12"/>
  <c r="BC129" i="12" s="1"/>
  <c r="BB126" i="12"/>
  <c r="BC126" i="12" s="1"/>
  <c r="BB110" i="12"/>
  <c r="BC110" i="12" s="1"/>
  <c r="BB97" i="12"/>
  <c r="BC97" i="12" s="1"/>
  <c r="BB94" i="12"/>
  <c r="BC94" i="12" s="1"/>
  <c r="BB78" i="12"/>
  <c r="BC78" i="12" s="1"/>
  <c r="BB65" i="12"/>
  <c r="BC65" i="12" s="1"/>
  <c r="BB62" i="12"/>
  <c r="BC62" i="12" s="1"/>
  <c r="BB2020" i="12"/>
  <c r="BC2020" i="12" s="1"/>
  <c r="BB2018" i="12"/>
  <c r="BC2018" i="12" s="1"/>
  <c r="BB2016" i="12"/>
  <c r="BC2016" i="12" s="1"/>
  <c r="BB2014" i="12"/>
  <c r="BC2014" i="12" s="1"/>
  <c r="BB2012" i="12"/>
  <c r="BC2012" i="12" s="1"/>
  <c r="BB2010" i="12"/>
  <c r="BC2010" i="12" s="1"/>
  <c r="BB2008" i="12"/>
  <c r="BC2008" i="12" s="1"/>
  <c r="BB2006" i="12"/>
  <c r="BC2006" i="12" s="1"/>
  <c r="BB2004" i="12"/>
  <c r="BC2004" i="12" s="1"/>
  <c r="BB2002" i="12"/>
  <c r="BC2002" i="12" s="1"/>
  <c r="BB2000" i="12"/>
  <c r="BC2000" i="12" s="1"/>
  <c r="BB1998" i="12"/>
  <c r="BC1998" i="12" s="1"/>
  <c r="BB1996" i="12"/>
  <c r="BC1996" i="12" s="1"/>
  <c r="BB1994" i="12"/>
  <c r="BC1994" i="12" s="1"/>
  <c r="BB1992" i="12"/>
  <c r="BC1992" i="12" s="1"/>
  <c r="BB1990" i="12"/>
  <c r="BC1990" i="12" s="1"/>
  <c r="BB1988" i="12"/>
  <c r="BC1988" i="12" s="1"/>
  <c r="BB1986" i="12"/>
  <c r="BC1986" i="12" s="1"/>
  <c r="BB1984" i="12"/>
  <c r="BC1984" i="12" s="1"/>
  <c r="BB1983" i="12"/>
  <c r="BC1983" i="12" s="1"/>
  <c r="BB1982" i="12"/>
  <c r="BC1982" i="12" s="1"/>
  <c r="BB1980" i="12"/>
  <c r="BC1980" i="12" s="1"/>
  <c r="BB1978" i="12"/>
  <c r="BC1978" i="12" s="1"/>
  <c r="BB1976" i="12"/>
  <c r="BC1976" i="12" s="1"/>
  <c r="BB1974" i="12"/>
  <c r="BC1974" i="12" s="1"/>
  <c r="BB1972" i="12"/>
  <c r="BC1972" i="12" s="1"/>
  <c r="BB1970" i="12"/>
  <c r="BC1970" i="12" s="1"/>
  <c r="BB1968" i="12"/>
  <c r="BC1968" i="12" s="1"/>
  <c r="BB1966" i="12"/>
  <c r="BC1966" i="12" s="1"/>
  <c r="BB1964" i="12"/>
  <c r="BC1964" i="12" s="1"/>
  <c r="BB1962" i="12"/>
  <c r="BC1962" i="12" s="1"/>
  <c r="BB1960" i="12"/>
  <c r="BC1960" i="12" s="1"/>
  <c r="BB1959" i="12"/>
  <c r="BC1959" i="12" s="1"/>
  <c r="BB1958" i="12"/>
  <c r="BC1958" i="12" s="1"/>
  <c r="BB1956" i="12"/>
  <c r="BC1956" i="12" s="1"/>
  <c r="BB1954" i="12"/>
  <c r="BC1954" i="12" s="1"/>
  <c r="BB1952" i="12"/>
  <c r="BC1952" i="12" s="1"/>
  <c r="BB1950" i="12"/>
  <c r="BC1950" i="12" s="1"/>
  <c r="BB1948" i="12"/>
  <c r="BC1948" i="12" s="1"/>
  <c r="BB1946" i="12"/>
  <c r="BC1946" i="12" s="1"/>
  <c r="BB1944" i="12"/>
  <c r="BC1944" i="12" s="1"/>
  <c r="BB1942" i="12"/>
  <c r="BC1942" i="12" s="1"/>
  <c r="BB1940" i="12"/>
  <c r="BC1940" i="12" s="1"/>
  <c r="BB1938" i="12"/>
  <c r="BC1938" i="12" s="1"/>
  <c r="BB1936" i="12"/>
  <c r="BC1936" i="12" s="1"/>
  <c r="BB1935" i="12"/>
  <c r="BC1935" i="12" s="1"/>
  <c r="BB1934" i="12"/>
  <c r="BC1934" i="12" s="1"/>
  <c r="BB1932" i="12"/>
  <c r="BC1932" i="12" s="1"/>
  <c r="BB1930" i="12"/>
  <c r="BC1930" i="12" s="1"/>
  <c r="BB1928" i="12"/>
  <c r="BC1928" i="12" s="1"/>
  <c r="BB1926" i="12"/>
  <c r="BC1926" i="12" s="1"/>
  <c r="BB1924" i="12"/>
  <c r="BC1924" i="12" s="1"/>
  <c r="BB1922" i="12"/>
  <c r="BC1922" i="12" s="1"/>
  <c r="BB1920" i="12"/>
  <c r="BC1920" i="12" s="1"/>
  <c r="BB1919" i="12"/>
  <c r="BC1919" i="12" s="1"/>
  <c r="BB1918" i="12"/>
  <c r="BC1918" i="12" s="1"/>
  <c r="BB1916" i="12"/>
  <c r="BC1916" i="12" s="1"/>
  <c r="BB1914" i="12"/>
  <c r="BC1914" i="12" s="1"/>
  <c r="BB1912" i="12"/>
  <c r="BC1912" i="12" s="1"/>
  <c r="BB1910" i="12"/>
  <c r="BC1910" i="12" s="1"/>
  <c r="BB1908" i="12"/>
  <c r="BC1908" i="12" s="1"/>
  <c r="BB1906" i="12"/>
  <c r="BC1906" i="12" s="1"/>
  <c r="BB1904" i="12"/>
  <c r="BC1904" i="12" s="1"/>
  <c r="BB1902" i="12"/>
  <c r="BC1902" i="12" s="1"/>
  <c r="BB1900" i="12"/>
  <c r="BC1900" i="12" s="1"/>
  <c r="BB1898" i="12"/>
  <c r="BC1898" i="12" s="1"/>
  <c r="BB1896" i="12"/>
  <c r="BC1896" i="12" s="1"/>
  <c r="BB1894" i="12"/>
  <c r="BC1894" i="12" s="1"/>
  <c r="BB1892" i="12"/>
  <c r="BC1892" i="12" s="1"/>
  <c r="BB1891" i="12"/>
  <c r="BC1891" i="12" s="1"/>
  <c r="BB1890" i="12"/>
  <c r="BC1890" i="12" s="1"/>
  <c r="BB1888" i="12"/>
  <c r="BC1888" i="12" s="1"/>
  <c r="BB1886" i="12"/>
  <c r="BC1886" i="12" s="1"/>
  <c r="BB1884" i="12"/>
  <c r="BC1884" i="12" s="1"/>
  <c r="BB1882" i="12"/>
  <c r="BC1882" i="12" s="1"/>
  <c r="BB1880" i="12"/>
  <c r="BC1880" i="12" s="1"/>
  <c r="BB1878" i="12"/>
  <c r="BC1878" i="12" s="1"/>
  <c r="BB1876" i="12"/>
  <c r="BC1876" i="12" s="1"/>
  <c r="BB1874" i="12"/>
  <c r="BC1874" i="12" s="1"/>
  <c r="BB1872" i="12"/>
  <c r="BC1872" i="12" s="1"/>
  <c r="BB1870" i="12"/>
  <c r="BC1870" i="12" s="1"/>
  <c r="BB1868" i="12"/>
  <c r="BC1868" i="12" s="1"/>
  <c r="BB1866" i="12"/>
  <c r="BC1866" i="12" s="1"/>
  <c r="BB1864" i="12"/>
  <c r="BC1864" i="12" s="1"/>
  <c r="BB1862" i="12"/>
  <c r="BC1862" i="12" s="1"/>
  <c r="BB1860" i="12"/>
  <c r="BC1860" i="12" s="1"/>
  <c r="BB1858" i="12"/>
  <c r="BC1858" i="12" s="1"/>
  <c r="BB1856" i="12"/>
  <c r="BC1856" i="12" s="1"/>
  <c r="BB1855" i="12"/>
  <c r="BC1855" i="12" s="1"/>
  <c r="BB1854" i="12"/>
  <c r="BC1854" i="12" s="1"/>
  <c r="BB1852" i="12"/>
  <c r="BC1852" i="12" s="1"/>
  <c r="BB1850" i="12"/>
  <c r="BC1850" i="12" s="1"/>
  <c r="BB1848" i="12"/>
  <c r="BC1848" i="12" s="1"/>
  <c r="BB1846" i="12"/>
  <c r="BC1846" i="12" s="1"/>
  <c r="BB1844" i="12"/>
  <c r="BC1844" i="12" s="1"/>
  <c r="BB1842" i="12"/>
  <c r="BC1842" i="12" s="1"/>
  <c r="BB1840" i="12"/>
  <c r="BC1840" i="12" s="1"/>
  <c r="BB1839" i="12"/>
  <c r="BC1839" i="12" s="1"/>
  <c r="BB1838" i="12"/>
  <c r="BC1838" i="12" s="1"/>
  <c r="BB1836" i="12"/>
  <c r="BC1836" i="12" s="1"/>
  <c r="BB1834" i="12"/>
  <c r="BC1834" i="12" s="1"/>
  <c r="BB1832" i="12"/>
  <c r="BC1832" i="12" s="1"/>
  <c r="BB1830" i="12"/>
  <c r="BC1830" i="12" s="1"/>
  <c r="BB1828" i="12"/>
  <c r="BC1828" i="12" s="1"/>
  <c r="BB1826" i="12"/>
  <c r="BC1826" i="12" s="1"/>
  <c r="BB1824" i="12"/>
  <c r="BC1824" i="12" s="1"/>
  <c r="BB1822" i="12"/>
  <c r="BC1822" i="12" s="1"/>
  <c r="BB1820" i="12"/>
  <c r="BC1820" i="12" s="1"/>
  <c r="BB1818" i="12"/>
  <c r="BC1818" i="12" s="1"/>
  <c r="BB1816" i="12"/>
  <c r="BC1816" i="12" s="1"/>
  <c r="BB1814" i="12"/>
  <c r="BC1814" i="12" s="1"/>
  <c r="BB1812" i="12"/>
  <c r="BC1812" i="12" s="1"/>
  <c r="BB1810" i="12"/>
  <c r="BC1810" i="12" s="1"/>
  <c r="BB1808" i="12"/>
  <c r="BC1808" i="12" s="1"/>
  <c r="BB1806" i="12"/>
  <c r="BC1806" i="12" s="1"/>
  <c r="BB1804" i="12"/>
  <c r="BC1804" i="12" s="1"/>
  <c r="BB1802" i="12"/>
  <c r="BC1802" i="12" s="1"/>
  <c r="BB1800" i="12"/>
  <c r="BC1800" i="12" s="1"/>
  <c r="BB1798" i="12"/>
  <c r="BC1798" i="12" s="1"/>
  <c r="BB1796" i="12"/>
  <c r="BC1796" i="12" s="1"/>
  <c r="BB1794" i="12"/>
  <c r="BC1794" i="12" s="1"/>
  <c r="BB1792" i="12"/>
  <c r="BC1792" i="12" s="1"/>
  <c r="BB1790" i="12"/>
  <c r="BC1790" i="12" s="1"/>
  <c r="BB1788" i="12"/>
  <c r="BC1788" i="12" s="1"/>
  <c r="BB1786" i="12"/>
  <c r="BC1786" i="12" s="1"/>
  <c r="BB1784" i="12"/>
  <c r="BC1784" i="12" s="1"/>
  <c r="BB1782" i="12"/>
  <c r="BC1782" i="12" s="1"/>
  <c r="BB1780" i="12"/>
  <c r="BC1780" i="12" s="1"/>
  <c r="BB1778" i="12"/>
  <c r="BC1778" i="12" s="1"/>
  <c r="BB1776" i="12"/>
  <c r="BC1776" i="12" s="1"/>
  <c r="BB1775" i="12"/>
  <c r="BC1775" i="12" s="1"/>
  <c r="BB1774" i="12"/>
  <c r="BC1774" i="12" s="1"/>
  <c r="BB1772" i="12"/>
  <c r="BC1772" i="12" s="1"/>
  <c r="BB1770" i="12"/>
  <c r="BC1770" i="12" s="1"/>
  <c r="BB1768" i="12"/>
  <c r="BC1768" i="12" s="1"/>
  <c r="BB1766" i="12"/>
  <c r="BC1766" i="12" s="1"/>
  <c r="BB1764" i="12"/>
  <c r="BC1764" i="12" s="1"/>
  <c r="BB1762" i="12"/>
  <c r="BC1762" i="12" s="1"/>
  <c r="BB1760" i="12"/>
  <c r="BC1760" i="12" s="1"/>
  <c r="BB1755" i="12"/>
  <c r="BC1755" i="12" s="1"/>
  <c r="BB1747" i="12"/>
  <c r="BC1747" i="12" s="1"/>
  <c r="BB1739" i="12"/>
  <c r="BC1739" i="12" s="1"/>
  <c r="BB1731" i="12"/>
  <c r="BC1731" i="12" s="1"/>
  <c r="BB1730" i="12"/>
  <c r="BC1730" i="12" s="1"/>
  <c r="BB1724" i="12"/>
  <c r="BC1724" i="12" s="1"/>
  <c r="BB1723" i="12"/>
  <c r="BC1723" i="12" s="1"/>
  <c r="BB1716" i="12"/>
  <c r="BC1716" i="12" s="1"/>
  <c r="BB1715" i="12"/>
  <c r="BC1715" i="12" s="1"/>
  <c r="BB1707" i="12"/>
  <c r="BC1707" i="12" s="1"/>
  <c r="BB1706" i="12"/>
  <c r="BC1706" i="12" s="1"/>
  <c r="BB1699" i="12"/>
  <c r="BC1699" i="12" s="1"/>
  <c r="BB1691" i="12"/>
  <c r="BC1691" i="12" s="1"/>
  <c r="BB1684" i="12"/>
  <c r="BC1684" i="12" s="1"/>
  <c r="BB1683" i="12"/>
  <c r="BC1683" i="12" s="1"/>
  <c r="BB1675" i="12"/>
  <c r="BC1675" i="12" s="1"/>
  <c r="BB1667" i="12"/>
  <c r="BC1667" i="12" s="1"/>
  <c r="BB1666" i="12"/>
  <c r="BC1666" i="12" s="1"/>
  <c r="BB1660" i="12"/>
  <c r="BC1660" i="12" s="1"/>
  <c r="BB1659" i="12"/>
  <c r="BC1659" i="12" s="1"/>
  <c r="BB1652" i="12"/>
  <c r="BC1652" i="12" s="1"/>
  <c r="BB1651" i="12"/>
  <c r="BC1651" i="12" s="1"/>
  <c r="BB1644" i="12"/>
  <c r="BC1644" i="12" s="1"/>
  <c r="BB1643" i="12"/>
  <c r="BC1643" i="12" s="1"/>
  <c r="BB1636" i="12"/>
  <c r="BC1636" i="12" s="1"/>
  <c r="BB1635" i="12"/>
  <c r="BC1635" i="12" s="1"/>
  <c r="BB1627" i="12"/>
  <c r="BC1627" i="12" s="1"/>
  <c r="BB1619" i="12"/>
  <c r="BC1619" i="12" s="1"/>
  <c r="BB1618" i="12"/>
  <c r="BC1618" i="12" s="1"/>
  <c r="BB1611" i="12"/>
  <c r="BC1611" i="12" s="1"/>
  <c r="BB1603" i="12"/>
  <c r="BC1603" i="12" s="1"/>
  <c r="BB1595" i="12"/>
  <c r="BC1595" i="12" s="1"/>
  <c r="BB1594" i="12"/>
  <c r="BC1594" i="12" s="1"/>
  <c r="BB1587" i="12"/>
  <c r="BC1587" i="12" s="1"/>
  <c r="BB1579" i="12"/>
  <c r="BC1579" i="12" s="1"/>
  <c r="BB1571" i="12"/>
  <c r="BC1571" i="12" s="1"/>
  <c r="BB1563" i="12"/>
  <c r="BC1563" i="12" s="1"/>
  <c r="BB1555" i="12"/>
  <c r="BC1555" i="12" s="1"/>
  <c r="BB1547" i="12"/>
  <c r="BC1547" i="12" s="1"/>
  <c r="BB1546" i="12"/>
  <c r="BC1546" i="12" s="1"/>
  <c r="BB1539" i="12"/>
  <c r="BC1539" i="12" s="1"/>
  <c r="BB1538" i="12"/>
  <c r="BC1538" i="12" s="1"/>
  <c r="BB1531" i="12"/>
  <c r="BC1531" i="12" s="1"/>
  <c r="BB1523" i="12"/>
  <c r="BC1523" i="12" s="1"/>
  <c r="BB1515" i="12"/>
  <c r="BC1515" i="12" s="1"/>
  <c r="BB1507" i="12"/>
  <c r="BC1507" i="12" s="1"/>
  <c r="BB1499" i="12"/>
  <c r="BC1499" i="12" s="1"/>
  <c r="BB1491" i="12"/>
  <c r="BC1491" i="12" s="1"/>
  <c r="BB1483" i="12"/>
  <c r="BC1483" i="12" s="1"/>
  <c r="BB1475" i="12"/>
  <c r="BC1475" i="12" s="1"/>
  <c r="BB1467" i="12"/>
  <c r="BC1467" i="12" s="1"/>
  <c r="BB1459" i="12"/>
  <c r="BC1459" i="12" s="1"/>
  <c r="BB1451" i="12"/>
  <c r="BC1451" i="12" s="1"/>
  <c r="BB1450" i="12"/>
  <c r="BC1450" i="12" s="1"/>
  <c r="BB1443" i="12"/>
  <c r="BC1443" i="12" s="1"/>
  <c r="BB1435" i="12"/>
  <c r="BC1435" i="12" s="1"/>
  <c r="BB1427" i="12"/>
  <c r="BC1427" i="12" s="1"/>
  <c r="BB1419" i="12"/>
  <c r="BC1419" i="12" s="1"/>
  <c r="BB1411" i="12"/>
  <c r="BC1411" i="12" s="1"/>
  <c r="BB1403" i="12"/>
  <c r="BC1403" i="12" s="1"/>
  <c r="BB1395" i="12"/>
  <c r="BC1395" i="12" s="1"/>
  <c r="BB1387" i="12"/>
  <c r="BC1387" i="12" s="1"/>
  <c r="BB1379" i="12"/>
  <c r="BC1379" i="12" s="1"/>
  <c r="BB1371" i="12"/>
  <c r="BC1371" i="12" s="1"/>
  <c r="BB1363" i="12"/>
  <c r="BC1363" i="12" s="1"/>
  <c r="BB1355" i="12"/>
  <c r="BC1355" i="12" s="1"/>
  <c r="BB1347" i="12"/>
  <c r="BC1347" i="12" s="1"/>
  <c r="BB1339" i="12"/>
  <c r="BC1339" i="12" s="1"/>
  <c r="BB1331" i="12"/>
  <c r="BC1331" i="12" s="1"/>
  <c r="BB1323" i="12"/>
  <c r="BC1323" i="12" s="1"/>
  <c r="BB1315" i="12"/>
  <c r="BC1315" i="12" s="1"/>
  <c r="BB1307" i="12"/>
  <c r="BC1307" i="12" s="1"/>
  <c r="BB1299" i="12"/>
  <c r="BC1299" i="12" s="1"/>
  <c r="BB1291" i="12"/>
  <c r="BC1291" i="12" s="1"/>
  <c r="BB1283" i="12"/>
  <c r="BC1283" i="12" s="1"/>
  <c r="BB1282" i="12"/>
  <c r="BC1282" i="12" s="1"/>
  <c r="BB1275" i="12"/>
  <c r="BC1275" i="12" s="1"/>
  <c r="BB1267" i="12"/>
  <c r="BC1267" i="12" s="1"/>
  <c r="BB1259" i="12"/>
  <c r="BC1259" i="12" s="1"/>
  <c r="BB1251" i="12"/>
  <c r="BC1251" i="12" s="1"/>
  <c r="BB1250" i="12"/>
  <c r="BC1250" i="12" s="1"/>
  <c r="BB1243" i="12"/>
  <c r="BC1243" i="12" s="1"/>
  <c r="BB1235" i="12"/>
  <c r="BC1235" i="12" s="1"/>
  <c r="BB1227" i="12"/>
  <c r="BC1227" i="12" s="1"/>
  <c r="BB1219" i="12"/>
  <c r="BC1219" i="12" s="1"/>
  <c r="BB1211" i="12"/>
  <c r="BC1211" i="12" s="1"/>
  <c r="BB1203" i="12"/>
  <c r="BC1203" i="12" s="1"/>
  <c r="BB1195" i="12"/>
  <c r="BC1195" i="12" s="1"/>
  <c r="BB1194" i="12"/>
  <c r="BC1194" i="12" s="1"/>
  <c r="BB1187" i="12"/>
  <c r="BC1187" i="12" s="1"/>
  <c r="BB1179" i="12"/>
  <c r="BC1179" i="12" s="1"/>
  <c r="BB1171" i="12"/>
  <c r="BC1171" i="12" s="1"/>
  <c r="BB1163" i="12"/>
  <c r="BC1163" i="12" s="1"/>
  <c r="BB1162" i="12"/>
  <c r="BC1162" i="12" s="1"/>
  <c r="BB1155" i="12"/>
  <c r="BC1155" i="12" s="1"/>
  <c r="BB1147" i="12"/>
  <c r="BC1147" i="12" s="1"/>
  <c r="BB1139" i="12"/>
  <c r="BC1139" i="12" s="1"/>
  <c r="BB1138" i="12"/>
  <c r="BC1138" i="12" s="1"/>
  <c r="BB1131" i="12"/>
  <c r="BC1131" i="12" s="1"/>
  <c r="BB1123" i="12"/>
  <c r="BC1123" i="12" s="1"/>
  <c r="BB1115" i="12"/>
  <c r="BC1115" i="12" s="1"/>
  <c r="BB1107" i="12"/>
  <c r="BC1107" i="12" s="1"/>
  <c r="BB1099" i="12"/>
  <c r="BC1099" i="12" s="1"/>
  <c r="BB1091" i="12"/>
  <c r="BC1091" i="12" s="1"/>
  <c r="BB1083" i="12"/>
  <c r="BC1083" i="12" s="1"/>
  <c r="BB1075" i="12"/>
  <c r="BC1075" i="12" s="1"/>
  <c r="BB1067" i="12"/>
  <c r="BC1067" i="12" s="1"/>
  <c r="BB1066" i="12"/>
  <c r="BC1066" i="12" s="1"/>
  <c r="BB1059" i="12"/>
  <c r="BC1059" i="12" s="1"/>
  <c r="BB1051" i="12"/>
  <c r="BC1051" i="12" s="1"/>
  <c r="BB1043" i="12"/>
  <c r="BC1043" i="12" s="1"/>
  <c r="BB1035" i="12"/>
  <c r="BC1035" i="12" s="1"/>
  <c r="BB1027" i="12"/>
  <c r="BC1027" i="12" s="1"/>
  <c r="BB1019" i="12"/>
  <c r="BC1019" i="12" s="1"/>
  <c r="BB1011" i="12"/>
  <c r="BC1011" i="12" s="1"/>
  <c r="BB1003" i="12"/>
  <c r="BC1003" i="12" s="1"/>
  <c r="BB995" i="12"/>
  <c r="BC995" i="12" s="1"/>
  <c r="BB987" i="12"/>
  <c r="BC987" i="12" s="1"/>
  <c r="BB986" i="12"/>
  <c r="BC986" i="12" s="1"/>
  <c r="BB981" i="12"/>
  <c r="BC981" i="12" s="1"/>
  <c r="BB979" i="12"/>
  <c r="BC979" i="12" s="1"/>
  <c r="BB971" i="12"/>
  <c r="BC971" i="12" s="1"/>
  <c r="BB963" i="12"/>
  <c r="BC963" i="12" s="1"/>
  <c r="BB955" i="12"/>
  <c r="BC955" i="12" s="1"/>
  <c r="BB949" i="12"/>
  <c r="BC949" i="12" s="1"/>
  <c r="BB947" i="12"/>
  <c r="BC947" i="12" s="1"/>
  <c r="BB939" i="12"/>
  <c r="BC939" i="12" s="1"/>
  <c r="BB931" i="12"/>
  <c r="BC931" i="12" s="1"/>
  <c r="BB822" i="12"/>
  <c r="BC822" i="12" s="1"/>
  <c r="BB758" i="12"/>
  <c r="BC758" i="12" s="1"/>
  <c r="BB566" i="12"/>
  <c r="BC566" i="12" s="1"/>
  <c r="BB534" i="12"/>
  <c r="BC534" i="12" s="1"/>
  <c r="BB502" i="12"/>
  <c r="BC502" i="12" s="1"/>
  <c r="BB438" i="12"/>
  <c r="BC438" i="12" s="1"/>
  <c r="BB406" i="12"/>
  <c r="BC406" i="12" s="1"/>
  <c r="BB302" i="12"/>
  <c r="BC302" i="12" s="1"/>
  <c r="BB292" i="12"/>
  <c r="BC292" i="12" s="1"/>
  <c r="BB270" i="12"/>
  <c r="BC270" i="12" s="1"/>
  <c r="BB260" i="12"/>
  <c r="BC260" i="12" s="1"/>
  <c r="BB238" i="12"/>
  <c r="BC238" i="12" s="1"/>
  <c r="BB228" i="12"/>
  <c r="BC228" i="12" s="1"/>
  <c r="BB206" i="12"/>
  <c r="BC206" i="12" s="1"/>
  <c r="BB196" i="12"/>
  <c r="BC196" i="12" s="1"/>
  <c r="BB176" i="12"/>
  <c r="BC176" i="12" s="1"/>
  <c r="BB163" i="12"/>
  <c r="BC163" i="12" s="1"/>
  <c r="BB154" i="12"/>
  <c r="BC154" i="12" s="1"/>
  <c r="BB112" i="12"/>
  <c r="BC112" i="12" s="1"/>
  <c r="BB99" i="12"/>
  <c r="BC99" i="12" s="1"/>
  <c r="BB57" i="12"/>
  <c r="BC57" i="12" s="1"/>
  <c r="BB38" i="12"/>
  <c r="BC38" i="12" s="1"/>
  <c r="BB982" i="12"/>
  <c r="BC982" i="12" s="1"/>
  <c r="BB965" i="12"/>
  <c r="BC965" i="12" s="1"/>
  <c r="BB945" i="12"/>
  <c r="BC945" i="12" s="1"/>
  <c r="BB927" i="12"/>
  <c r="BC927" i="12" s="1"/>
  <c r="BB911" i="12"/>
  <c r="BC911" i="12" s="1"/>
  <c r="BB895" i="12"/>
  <c r="BC895" i="12" s="1"/>
  <c r="BB879" i="12"/>
  <c r="BC879" i="12" s="1"/>
  <c r="BB863" i="12"/>
  <c r="BC863" i="12" s="1"/>
  <c r="BB847" i="12"/>
  <c r="BC847" i="12" s="1"/>
  <c r="BB831" i="12"/>
  <c r="BC831" i="12" s="1"/>
  <c r="BB801" i="12"/>
  <c r="BC801" i="12" s="1"/>
  <c r="BB769" i="12"/>
  <c r="BC769" i="12" s="1"/>
  <c r="BB739" i="12"/>
  <c r="BC739" i="12" s="1"/>
  <c r="BB707" i="12"/>
  <c r="BC707" i="12" s="1"/>
  <c r="BB675" i="12"/>
  <c r="BC675" i="12" s="1"/>
  <c r="BB643" i="12"/>
  <c r="BC643" i="12" s="1"/>
  <c r="BB611" i="12"/>
  <c r="BC611" i="12" s="1"/>
  <c r="BB557" i="12"/>
  <c r="BC557" i="12" s="1"/>
  <c r="BB501" i="12"/>
  <c r="BC501" i="12" s="1"/>
  <c r="BB441" i="12"/>
  <c r="BC441" i="12" s="1"/>
  <c r="BB385" i="12"/>
  <c r="BC385" i="12" s="1"/>
  <c r="BB321" i="12"/>
  <c r="BC321" i="12" s="1"/>
  <c r="BB269" i="12"/>
  <c r="BC269" i="12" s="1"/>
  <c r="BB217" i="12"/>
  <c r="BC217" i="12" s="1"/>
  <c r="BB969" i="12"/>
  <c r="BC969" i="12" s="1"/>
  <c r="BB966" i="12"/>
  <c r="BC966" i="12" s="1"/>
  <c r="BB961" i="12"/>
  <c r="BC961" i="12" s="1"/>
  <c r="BB958" i="12"/>
  <c r="BC958" i="12" s="1"/>
  <c r="BB937" i="12"/>
  <c r="BC937" i="12" s="1"/>
  <c r="BB934" i="12"/>
  <c r="BC934" i="12" s="1"/>
  <c r="BB929" i="12"/>
  <c r="BC929" i="12" s="1"/>
  <c r="BB925" i="12"/>
  <c r="BC925" i="12" s="1"/>
  <c r="BB921" i="12"/>
  <c r="BC921" i="12" s="1"/>
  <c r="BB917" i="12"/>
  <c r="BC917" i="12" s="1"/>
  <c r="BB913" i="12"/>
  <c r="BC913" i="12" s="1"/>
  <c r="BB909" i="12"/>
  <c r="BC909" i="12" s="1"/>
  <c r="BB905" i="12"/>
  <c r="BC905" i="12" s="1"/>
  <c r="BB901" i="12"/>
  <c r="BC901" i="12" s="1"/>
  <c r="BB897" i="12"/>
  <c r="BC897" i="12" s="1"/>
  <c r="BB893" i="12"/>
  <c r="BC893" i="12" s="1"/>
  <c r="BB889" i="12"/>
  <c r="BC889" i="12" s="1"/>
  <c r="BB885" i="12"/>
  <c r="BC885" i="12" s="1"/>
  <c r="BB881" i="12"/>
  <c r="BC881" i="12" s="1"/>
  <c r="BB877" i="12"/>
  <c r="BC877" i="12" s="1"/>
  <c r="BB873" i="12"/>
  <c r="BC873" i="12" s="1"/>
  <c r="BB869" i="12"/>
  <c r="BC869" i="12" s="1"/>
  <c r="BB865" i="12"/>
  <c r="BC865" i="12" s="1"/>
  <c r="BB861" i="12"/>
  <c r="BC861" i="12" s="1"/>
  <c r="BB857" i="12"/>
  <c r="BC857" i="12" s="1"/>
  <c r="BB853" i="12"/>
  <c r="BC853" i="12" s="1"/>
  <c r="BB849" i="12"/>
  <c r="BC849" i="12" s="1"/>
  <c r="BB845" i="12"/>
  <c r="BC845" i="12" s="1"/>
  <c r="BB841" i="12"/>
  <c r="BC841" i="12" s="1"/>
  <c r="BB837" i="12"/>
  <c r="BC837" i="12" s="1"/>
  <c r="BB833" i="12"/>
  <c r="BC833" i="12" s="1"/>
  <c r="BB829" i="12"/>
  <c r="BC829" i="12" s="1"/>
  <c r="BB827" i="12"/>
  <c r="BC827" i="12" s="1"/>
  <c r="BB825" i="12"/>
  <c r="BC825" i="12" s="1"/>
  <c r="BB821" i="12"/>
  <c r="BC821" i="12" s="1"/>
  <c r="BB819" i="12"/>
  <c r="BC819" i="12" s="1"/>
  <c r="BB815" i="12"/>
  <c r="BC815" i="12" s="1"/>
  <c r="BB813" i="12"/>
  <c r="BC813" i="12" s="1"/>
  <c r="BB811" i="12"/>
  <c r="BC811" i="12" s="1"/>
  <c r="BB807" i="12"/>
  <c r="BC807" i="12" s="1"/>
  <c r="BB805" i="12"/>
  <c r="BC805" i="12" s="1"/>
  <c r="BB803" i="12"/>
  <c r="BC803" i="12" s="1"/>
  <c r="BB799" i="12"/>
  <c r="BC799" i="12" s="1"/>
  <c r="BB797" i="12"/>
  <c r="BC797" i="12" s="1"/>
  <c r="BB795" i="12"/>
  <c r="BC795" i="12" s="1"/>
  <c r="BB791" i="12"/>
  <c r="BC791" i="12" s="1"/>
  <c r="BB789" i="12"/>
  <c r="BC789" i="12" s="1"/>
  <c r="BB787" i="12"/>
  <c r="BC787" i="12" s="1"/>
  <c r="BB783" i="12"/>
  <c r="BC783" i="12" s="1"/>
  <c r="BB781" i="12"/>
  <c r="BC781" i="12" s="1"/>
  <c r="BB779" i="12"/>
  <c r="BC779" i="12" s="1"/>
  <c r="BB775" i="12"/>
  <c r="BC775" i="12" s="1"/>
  <c r="BB773" i="12"/>
  <c r="BC773" i="12" s="1"/>
  <c r="BB771" i="12"/>
  <c r="BC771" i="12" s="1"/>
  <c r="BB767" i="12"/>
  <c r="BC767" i="12" s="1"/>
  <c r="BB765" i="12"/>
  <c r="BC765" i="12" s="1"/>
  <c r="BB763" i="12"/>
  <c r="BC763" i="12" s="1"/>
  <c r="BB759" i="12"/>
  <c r="BC759" i="12" s="1"/>
  <c r="BB757" i="12"/>
  <c r="BC757" i="12" s="1"/>
  <c r="BB753" i="12"/>
  <c r="BC753" i="12" s="1"/>
  <c r="BB751" i="12"/>
  <c r="BC751" i="12" s="1"/>
  <c r="BB749" i="12"/>
  <c r="BC749" i="12" s="1"/>
  <c r="BB745" i="12"/>
  <c r="BC745" i="12" s="1"/>
  <c r="BB743" i="12"/>
  <c r="BC743" i="12" s="1"/>
  <c r="BB741" i="12"/>
  <c r="BC741" i="12" s="1"/>
  <c r="BB737" i="12"/>
  <c r="BC737" i="12" s="1"/>
  <c r="BB735" i="12"/>
  <c r="BC735" i="12" s="1"/>
  <c r="BB733" i="12"/>
  <c r="BC733" i="12" s="1"/>
  <c r="BB729" i="12"/>
  <c r="BC729" i="12" s="1"/>
  <c r="BB727" i="12"/>
  <c r="BC727" i="12" s="1"/>
  <c r="BB725" i="12"/>
  <c r="BC725" i="12" s="1"/>
  <c r="BB721" i="12"/>
  <c r="BC721" i="12" s="1"/>
  <c r="BB719" i="12"/>
  <c r="BC719" i="12" s="1"/>
  <c r="BB717" i="12"/>
  <c r="BC717" i="12" s="1"/>
  <c r="BB713" i="12"/>
  <c r="BC713" i="12" s="1"/>
  <c r="BB711" i="12"/>
  <c r="BC711" i="12" s="1"/>
  <c r="BB709" i="12"/>
  <c r="BC709" i="12" s="1"/>
  <c r="BB705" i="12"/>
  <c r="BC705" i="12" s="1"/>
  <c r="BB703" i="12"/>
  <c r="BC703" i="12" s="1"/>
  <c r="BB701" i="12"/>
  <c r="BC701" i="12" s="1"/>
  <c r="BB697" i="12"/>
  <c r="BC697" i="12" s="1"/>
  <c r="BB695" i="12"/>
  <c r="BC695" i="12" s="1"/>
  <c r="BB693" i="12"/>
  <c r="BC693" i="12" s="1"/>
  <c r="BB689" i="12"/>
  <c r="BC689" i="12" s="1"/>
  <c r="BB687" i="12"/>
  <c r="BC687" i="12" s="1"/>
  <c r="BB685" i="12"/>
  <c r="BC685" i="12" s="1"/>
  <c r="BB681" i="12"/>
  <c r="BC681" i="12" s="1"/>
  <c r="BB679" i="12"/>
  <c r="BC679" i="12" s="1"/>
  <c r="BB677" i="12"/>
  <c r="BC677" i="12" s="1"/>
  <c r="BB673" i="12"/>
  <c r="BC673" i="12" s="1"/>
  <c r="BB671" i="12"/>
  <c r="BC671" i="12" s="1"/>
  <c r="BB669" i="12"/>
  <c r="BC669" i="12" s="1"/>
  <c r="BB665" i="12"/>
  <c r="BC665" i="12" s="1"/>
  <c r="BB663" i="12"/>
  <c r="BC663" i="12" s="1"/>
  <c r="BB661" i="12"/>
  <c r="BC661" i="12" s="1"/>
  <c r="BB657" i="12"/>
  <c r="BC657" i="12" s="1"/>
  <c r="BB655" i="12"/>
  <c r="BC655" i="12" s="1"/>
  <c r="BB653" i="12"/>
  <c r="BC653" i="12" s="1"/>
  <c r="BB649" i="12"/>
  <c r="BC649" i="12" s="1"/>
  <c r="BB647" i="12"/>
  <c r="BC647" i="12" s="1"/>
  <c r="BB645" i="12"/>
  <c r="BC645" i="12" s="1"/>
  <c r="BB641" i="12"/>
  <c r="BC641" i="12" s="1"/>
  <c r="BB639" i="12"/>
  <c r="BC639" i="12" s="1"/>
  <c r="BB637" i="12"/>
  <c r="BC637" i="12" s="1"/>
  <c r="BB633" i="12"/>
  <c r="BC633" i="12" s="1"/>
  <c r="BB631" i="12"/>
  <c r="BC631" i="12" s="1"/>
  <c r="BB629" i="12"/>
  <c r="BC629" i="12" s="1"/>
  <c r="BB625" i="12"/>
  <c r="BC625" i="12" s="1"/>
  <c r="BB623" i="12"/>
  <c r="BC623" i="12" s="1"/>
  <c r="BB621" i="12"/>
  <c r="BC621" i="12" s="1"/>
  <c r="BB617" i="12"/>
  <c r="BC617" i="12" s="1"/>
  <c r="BB615" i="12"/>
  <c r="BC615" i="12" s="1"/>
  <c r="BB613" i="12"/>
  <c r="BC613" i="12" s="1"/>
  <c r="BB609" i="12"/>
  <c r="BC609" i="12" s="1"/>
  <c r="BB605" i="12"/>
  <c r="BC605" i="12" s="1"/>
  <c r="BB601" i="12"/>
  <c r="BC601" i="12" s="1"/>
  <c r="BB597" i="12"/>
  <c r="BC597" i="12" s="1"/>
  <c r="BB593" i="12"/>
  <c r="BC593" i="12" s="1"/>
  <c r="BB589" i="12"/>
  <c r="BC589" i="12" s="1"/>
  <c r="BB581" i="12"/>
  <c r="BC581" i="12" s="1"/>
  <c r="BB577" i="12"/>
  <c r="BC577" i="12" s="1"/>
  <c r="BB573" i="12"/>
  <c r="BC573" i="12" s="1"/>
  <c r="BB565" i="12"/>
  <c r="BC565" i="12" s="1"/>
  <c r="BB561" i="12"/>
  <c r="BC561" i="12" s="1"/>
  <c r="BB553" i="12"/>
  <c r="BC553" i="12" s="1"/>
  <c r="BB549" i="12"/>
  <c r="BC549" i="12" s="1"/>
  <c r="BB545" i="12"/>
  <c r="BC545" i="12" s="1"/>
  <c r="BB537" i="12"/>
  <c r="BC537" i="12" s="1"/>
  <c r="BB533" i="12"/>
  <c r="BC533" i="12" s="1"/>
  <c r="BB525" i="12"/>
  <c r="BC525" i="12" s="1"/>
  <c r="BB521" i="12"/>
  <c r="BC521" i="12" s="1"/>
  <c r="BB517" i="12"/>
  <c r="BC517" i="12" s="1"/>
  <c r="BB509" i="12"/>
  <c r="BC509" i="12" s="1"/>
  <c r="BB505" i="12"/>
  <c r="BC505" i="12" s="1"/>
  <c r="BB497" i="12"/>
  <c r="BC497" i="12" s="1"/>
  <c r="BB493" i="12"/>
  <c r="BC493" i="12" s="1"/>
  <c r="BB489" i="12"/>
  <c r="BC489" i="12" s="1"/>
  <c r="BB481" i="12"/>
  <c r="BC481" i="12" s="1"/>
  <c r="BB477" i="12"/>
  <c r="BC477" i="12" s="1"/>
  <c r="BB473" i="12"/>
  <c r="BC473" i="12" s="1"/>
  <c r="BB469" i="12"/>
  <c r="BC469" i="12" s="1"/>
  <c r="BB465" i="12"/>
  <c r="BC465" i="12" s="1"/>
  <c r="BB461" i="12"/>
  <c r="BC461" i="12" s="1"/>
  <c r="BB453" i="12"/>
  <c r="BC453" i="12" s="1"/>
  <c r="BB449" i="12"/>
  <c r="BC449" i="12" s="1"/>
  <c r="BB445" i="12"/>
  <c r="BC445" i="12" s="1"/>
  <c r="BB437" i="12"/>
  <c r="BC437" i="12" s="1"/>
  <c r="BB433" i="12"/>
  <c r="BC433" i="12" s="1"/>
  <c r="BB425" i="12"/>
  <c r="BC425" i="12" s="1"/>
  <c r="BB421" i="12"/>
  <c r="BC421" i="12" s="1"/>
  <c r="BB417" i="12"/>
  <c r="BC417" i="12" s="1"/>
  <c r="BB409" i="12"/>
  <c r="BC409" i="12" s="1"/>
  <c r="BB405" i="12"/>
  <c r="BC405" i="12" s="1"/>
  <c r="BB397" i="12"/>
  <c r="BC397" i="12" s="1"/>
  <c r="BB393" i="12"/>
  <c r="BC393" i="12" s="1"/>
  <c r="BB389" i="12"/>
  <c r="BC389" i="12" s="1"/>
  <c r="BB381" i="12"/>
  <c r="BC381" i="12" s="1"/>
  <c r="BB377" i="12"/>
  <c r="BC377" i="12" s="1"/>
  <c r="BB373" i="12"/>
  <c r="BC373" i="12" s="1"/>
  <c r="BB365" i="12"/>
  <c r="BC365" i="12" s="1"/>
  <c r="BB361" i="12"/>
  <c r="BC361" i="12" s="1"/>
  <c r="BB357" i="12"/>
  <c r="BC357" i="12" s="1"/>
  <c r="BB349" i="12"/>
  <c r="BC349" i="12" s="1"/>
  <c r="BB345" i="12"/>
  <c r="BC345" i="12" s="1"/>
  <c r="BB341" i="12"/>
  <c r="BC341" i="12" s="1"/>
  <c r="BB333" i="12"/>
  <c r="BC333" i="12" s="1"/>
  <c r="BB329" i="12"/>
  <c r="BC329" i="12" s="1"/>
  <c r="BB325" i="12"/>
  <c r="BC325" i="12" s="1"/>
  <c r="BB317" i="12"/>
  <c r="BC317" i="12" s="1"/>
  <c r="BB313" i="12"/>
  <c r="BC313" i="12" s="1"/>
  <c r="BB309" i="12"/>
  <c r="BC309" i="12" s="1"/>
  <c r="BB301" i="12"/>
  <c r="BC301" i="12" s="1"/>
  <c r="BB297" i="12"/>
  <c r="BC297" i="12" s="1"/>
  <c r="BB289" i="12"/>
  <c r="BC289" i="12" s="1"/>
  <c r="BB285" i="12"/>
  <c r="BC285" i="12" s="1"/>
  <c r="BB277" i="12"/>
  <c r="BC277" i="12" s="1"/>
  <c r="BB273" i="12"/>
  <c r="BC273" i="12" s="1"/>
  <c r="BB265" i="12"/>
  <c r="BC265" i="12" s="1"/>
  <c r="BB261" i="12"/>
  <c r="BC261" i="12" s="1"/>
  <c r="BB253" i="12"/>
  <c r="BC253" i="12" s="1"/>
  <c r="BB249" i="12"/>
  <c r="BC249" i="12" s="1"/>
  <c r="BB245" i="12"/>
  <c r="BC245" i="12" s="1"/>
  <c r="BB237" i="12"/>
  <c r="BC237" i="12" s="1"/>
  <c r="BB233" i="12"/>
  <c r="BC233" i="12" s="1"/>
  <c r="BB225" i="12"/>
  <c r="BC225" i="12" s="1"/>
  <c r="BB221" i="12"/>
  <c r="BC221" i="12" s="1"/>
  <c r="BB213" i="12"/>
  <c r="BC213" i="12" s="1"/>
  <c r="BB209" i="12"/>
  <c r="BC209" i="12" s="1"/>
  <c r="BB201" i="12"/>
  <c r="BC201" i="12" s="1"/>
  <c r="BB197" i="12"/>
  <c r="BC197" i="12" s="1"/>
  <c r="BB189" i="12"/>
  <c r="BC189" i="12" s="1"/>
  <c r="BB185" i="12"/>
  <c r="BC185" i="12" s="1"/>
  <c r="BB181" i="12"/>
  <c r="BC181" i="12" s="1"/>
  <c r="BB172" i="12"/>
  <c r="BC172" i="12" s="1"/>
  <c r="BB165" i="12"/>
  <c r="BC165" i="12" s="1"/>
  <c r="BB156" i="12"/>
  <c r="BC156" i="12" s="1"/>
  <c r="BB149" i="12"/>
  <c r="BC149" i="12" s="1"/>
  <c r="BB140" i="12"/>
  <c r="BC140" i="12" s="1"/>
  <c r="BB133" i="12"/>
  <c r="BC133" i="12" s="1"/>
  <c r="BB124" i="12"/>
  <c r="BC124" i="12" s="1"/>
  <c r="BB117" i="12"/>
  <c r="BC117" i="12" s="1"/>
  <c r="BB108" i="12"/>
  <c r="BC108" i="12" s="1"/>
  <c r="BB101" i="12"/>
  <c r="BC101" i="12" s="1"/>
  <c r="BB92" i="12"/>
  <c r="BC92" i="12" s="1"/>
  <c r="BB85" i="12"/>
  <c r="BC85" i="12" s="1"/>
  <c r="BB76" i="12"/>
  <c r="BC76" i="12" s="1"/>
  <c r="BB69" i="12"/>
  <c r="BC69" i="12" s="1"/>
  <c r="BB60" i="12"/>
  <c r="BC60" i="12" s="1"/>
  <c r="BB53" i="12"/>
  <c r="BC53" i="12" s="1"/>
  <c r="BB974" i="12"/>
  <c r="BC974" i="12" s="1"/>
  <c r="BB953" i="12"/>
  <c r="BC953" i="12" s="1"/>
  <c r="BB919" i="12"/>
  <c r="BC919" i="12" s="1"/>
  <c r="BB903" i="12"/>
  <c r="BC903" i="12" s="1"/>
  <c r="BB887" i="12"/>
  <c r="BC887" i="12" s="1"/>
  <c r="BB871" i="12"/>
  <c r="BC871" i="12" s="1"/>
  <c r="BB855" i="12"/>
  <c r="BC855" i="12" s="1"/>
  <c r="BB839" i="12"/>
  <c r="BC839" i="12" s="1"/>
  <c r="BB817" i="12"/>
  <c r="BC817" i="12" s="1"/>
  <c r="BB785" i="12"/>
  <c r="BC785" i="12" s="1"/>
  <c r="BB755" i="12"/>
  <c r="BC755" i="12" s="1"/>
  <c r="BB723" i="12"/>
  <c r="BC723" i="12" s="1"/>
  <c r="BB691" i="12"/>
  <c r="BC691" i="12" s="1"/>
  <c r="BB659" i="12"/>
  <c r="BC659" i="12" s="1"/>
  <c r="BB627" i="12"/>
  <c r="BC627" i="12" s="1"/>
  <c r="BB585" i="12"/>
  <c r="BC585" i="12" s="1"/>
  <c r="BB529" i="12"/>
  <c r="BC529" i="12" s="1"/>
  <c r="BB470" i="12"/>
  <c r="BC470" i="12" s="1"/>
  <c r="BB413" i="12"/>
  <c r="BC413" i="12" s="1"/>
  <c r="BB353" i="12"/>
  <c r="BC353" i="12" s="1"/>
  <c r="BB293" i="12"/>
  <c r="BC293" i="12" s="1"/>
  <c r="BB241" i="12"/>
  <c r="BC241" i="12" s="1"/>
  <c r="BB193" i="12"/>
  <c r="BC193" i="12" s="1"/>
  <c r="BB30" i="12"/>
  <c r="BC30" i="12" s="1"/>
  <c r="BB2015" i="12"/>
  <c r="BC2015" i="12" s="1"/>
  <c r="BB2011" i="12"/>
  <c r="BC2011" i="12" s="1"/>
  <c r="BB2007" i="12"/>
  <c r="BC2007" i="12" s="1"/>
  <c r="BB2003" i="12"/>
  <c r="BC2003" i="12" s="1"/>
  <c r="BB1999" i="12"/>
  <c r="BC1999" i="12" s="1"/>
  <c r="BB1995" i="12"/>
  <c r="BC1995" i="12" s="1"/>
  <c r="BB1991" i="12"/>
  <c r="BC1991" i="12" s="1"/>
  <c r="BB1979" i="12"/>
  <c r="BC1979" i="12" s="1"/>
  <c r="BB1975" i="12"/>
  <c r="BC1975" i="12" s="1"/>
  <c r="BB1971" i="12"/>
  <c r="BC1971" i="12" s="1"/>
  <c r="BB1967" i="12"/>
  <c r="BC1967" i="12" s="1"/>
  <c r="BB1951" i="12"/>
  <c r="BC1951" i="12" s="1"/>
  <c r="BB1943" i="12"/>
  <c r="BC1943" i="12" s="1"/>
  <c r="BB1931" i="12"/>
  <c r="BC1931" i="12" s="1"/>
  <c r="BB1927" i="12"/>
  <c r="BC1927" i="12" s="1"/>
  <c r="BB1915" i="12"/>
  <c r="BC1915" i="12" s="1"/>
  <c r="BB1907" i="12"/>
  <c r="BC1907" i="12" s="1"/>
  <c r="BB1903" i="12"/>
  <c r="BC1903" i="12" s="1"/>
  <c r="BB1895" i="12"/>
  <c r="BC1895" i="12" s="1"/>
  <c r="BB1883" i="12"/>
  <c r="BC1883" i="12" s="1"/>
  <c r="BB1875" i="12"/>
  <c r="BC1875" i="12" s="1"/>
  <c r="BB1871" i="12"/>
  <c r="BC1871" i="12" s="1"/>
  <c r="BB1867" i="12"/>
  <c r="BC1867" i="12" s="1"/>
  <c r="BB1863" i="12"/>
  <c r="BC1863" i="12" s="1"/>
  <c r="BB1851" i="12"/>
  <c r="BC1851" i="12" s="1"/>
  <c r="BB1847" i="12"/>
  <c r="BC1847" i="12" s="1"/>
  <c r="BB1835" i="12"/>
  <c r="BC1835" i="12" s="1"/>
  <c r="BB1831" i="12"/>
  <c r="BC1831" i="12" s="1"/>
  <c r="BB1827" i="12"/>
  <c r="BC1827" i="12" s="1"/>
  <c r="BB1823" i="12"/>
  <c r="BC1823" i="12" s="1"/>
  <c r="BB1819" i="12"/>
  <c r="BC1819" i="12" s="1"/>
  <c r="BB1815" i="12"/>
  <c r="BC1815" i="12" s="1"/>
  <c r="BB1811" i="12"/>
  <c r="BC1811" i="12" s="1"/>
  <c r="BB1799" i="12"/>
  <c r="BC1799" i="12" s="1"/>
  <c r="BB1795" i="12"/>
  <c r="BC1795" i="12" s="1"/>
  <c r="BB1791" i="12"/>
  <c r="BC1791" i="12" s="1"/>
  <c r="BB1787" i="12"/>
  <c r="BC1787" i="12" s="1"/>
  <c r="BB1783" i="12"/>
  <c r="BC1783" i="12" s="1"/>
  <c r="BB1771" i="12"/>
  <c r="BC1771" i="12" s="1"/>
  <c r="BB1767" i="12"/>
  <c r="BC1767" i="12" s="1"/>
  <c r="BB1763" i="12"/>
  <c r="BC1763" i="12" s="1"/>
  <c r="BB1756" i="12"/>
  <c r="BC1756" i="12" s="1"/>
  <c r="BB1746" i="12"/>
  <c r="BC1746" i="12" s="1"/>
  <c r="BB1732" i="12"/>
  <c r="BC1732" i="12" s="1"/>
  <c r="BB1708" i="12"/>
  <c r="BC1708" i="12" s="1"/>
  <c r="BB1700" i="12"/>
  <c r="BC1700" i="12" s="1"/>
  <c r="BB1698" i="12"/>
  <c r="BC1698" i="12" s="1"/>
  <c r="BB1692" i="12"/>
  <c r="BC1692" i="12" s="1"/>
  <c r="BB1668" i="12"/>
  <c r="BC1668" i="12" s="1"/>
  <c r="BB1650" i="12"/>
  <c r="BC1650" i="12" s="1"/>
  <c r="BB1642" i="12"/>
  <c r="BC1642" i="12" s="1"/>
  <c r="BB1634" i="12"/>
  <c r="BC1634" i="12" s="1"/>
  <c r="BB1610" i="12"/>
  <c r="BC1610" i="12" s="1"/>
  <c r="BB1602" i="12"/>
  <c r="BC1602" i="12" s="1"/>
  <c r="BB1586" i="12"/>
  <c r="BC1586" i="12" s="1"/>
  <c r="BB1570" i="12"/>
  <c r="BC1570" i="12" s="1"/>
  <c r="BB1562" i="12"/>
  <c r="BC1562" i="12" s="1"/>
  <c r="BB1522" i="12"/>
  <c r="BC1522" i="12" s="1"/>
  <c r="BB1506" i="12"/>
  <c r="BC1506" i="12" s="1"/>
  <c r="BB1490" i="12"/>
  <c r="BC1490" i="12" s="1"/>
  <c r="BB1466" i="12"/>
  <c r="BC1466" i="12" s="1"/>
  <c r="BB1426" i="12"/>
  <c r="BC1426" i="12" s="1"/>
  <c r="BB1418" i="12"/>
  <c r="BC1418" i="12" s="1"/>
  <c r="BB1410" i="12"/>
  <c r="BC1410" i="12" s="1"/>
  <c r="BB1394" i="12"/>
  <c r="BC1394" i="12" s="1"/>
  <c r="BB1386" i="12"/>
  <c r="BC1386" i="12" s="1"/>
  <c r="BB1370" i="12"/>
  <c r="BC1370" i="12" s="1"/>
  <c r="BB1362" i="12"/>
  <c r="BC1362" i="12" s="1"/>
  <c r="BB1354" i="12"/>
  <c r="BC1354" i="12" s="1"/>
  <c r="BB1346" i="12"/>
  <c r="BC1346" i="12" s="1"/>
  <c r="BB1322" i="12"/>
  <c r="BC1322" i="12" s="1"/>
  <c r="BB1314" i="12"/>
  <c r="BC1314" i="12" s="1"/>
  <c r="BB1306" i="12"/>
  <c r="BC1306" i="12" s="1"/>
  <c r="BB1298" i="12"/>
  <c r="BC1298" i="12" s="1"/>
  <c r="BB1274" i="12"/>
  <c r="BC1274" i="12" s="1"/>
  <c r="BB1266" i="12"/>
  <c r="BC1266" i="12" s="1"/>
  <c r="BB1234" i="12"/>
  <c r="BC1234" i="12" s="1"/>
  <c r="BB1218" i="12"/>
  <c r="BC1218" i="12" s="1"/>
  <c r="BB1210" i="12"/>
  <c r="BC1210" i="12" s="1"/>
  <c r="BB1202" i="12"/>
  <c r="BC1202" i="12" s="1"/>
  <c r="BB1186" i="12"/>
  <c r="BC1186" i="12" s="1"/>
  <c r="BB1154" i="12"/>
  <c r="BC1154" i="12" s="1"/>
  <c r="BB1146" i="12"/>
  <c r="BC1146" i="12" s="1"/>
  <c r="BB1122" i="12"/>
  <c r="BC1122" i="12" s="1"/>
  <c r="BB1098" i="12"/>
  <c r="BC1098" i="12" s="1"/>
  <c r="BB1090" i="12"/>
  <c r="BC1090" i="12" s="1"/>
  <c r="BB1082" i="12"/>
  <c r="BC1082" i="12" s="1"/>
  <c r="BB1074" i="12"/>
  <c r="BC1074" i="12" s="1"/>
  <c r="BB1050" i="12"/>
  <c r="BC1050" i="12" s="1"/>
  <c r="BB1042" i="12"/>
  <c r="BC1042" i="12" s="1"/>
  <c r="BB1026" i="12"/>
  <c r="BC1026" i="12" s="1"/>
  <c r="BB1018" i="12"/>
  <c r="BC1018" i="12" s="1"/>
  <c r="BB1010" i="12"/>
  <c r="BC1010" i="12" s="1"/>
  <c r="BB994" i="12"/>
  <c r="BC994" i="12" s="1"/>
  <c r="BB970" i="12"/>
  <c r="BC970" i="12" s="1"/>
  <c r="BB954" i="12"/>
  <c r="BC954" i="12" s="1"/>
  <c r="BB938" i="12"/>
  <c r="BC938" i="12" s="1"/>
  <c r="BB930" i="12"/>
  <c r="BC930" i="12" s="1"/>
  <c r="BB920" i="12"/>
  <c r="BC920" i="12" s="1"/>
  <c r="BB918" i="12"/>
  <c r="BC918" i="12" s="1"/>
  <c r="BB908" i="12"/>
  <c r="BC908" i="12" s="1"/>
  <c r="BB900" i="12"/>
  <c r="BC900" i="12" s="1"/>
  <c r="BB890" i="12"/>
  <c r="BC890" i="12" s="1"/>
  <c r="BB884" i="12"/>
  <c r="BC884" i="12" s="1"/>
  <c r="BB878" i="12"/>
  <c r="BC878" i="12" s="1"/>
  <c r="BB872" i="12"/>
  <c r="BC872" i="12" s="1"/>
  <c r="BB866" i="12"/>
  <c r="BC866" i="12" s="1"/>
  <c r="BB860" i="12"/>
  <c r="BC860" i="12" s="1"/>
  <c r="BB850" i="12"/>
  <c r="BC850" i="12" s="1"/>
  <c r="BB848" i="12"/>
  <c r="BC848" i="12" s="1"/>
  <c r="BB844" i="12"/>
  <c r="BC844" i="12" s="1"/>
  <c r="BB840" i="12"/>
  <c r="BC840" i="12" s="1"/>
  <c r="BB832" i="12"/>
  <c r="BC832" i="12" s="1"/>
  <c r="BB828" i="12"/>
  <c r="BC828" i="12" s="1"/>
  <c r="BB826" i="12"/>
  <c r="BC826" i="12" s="1"/>
  <c r="BB800" i="12"/>
  <c r="BC800" i="12" s="1"/>
  <c r="BB794" i="12"/>
  <c r="BC794" i="12" s="1"/>
  <c r="BB788" i="12"/>
  <c r="BC788" i="12" s="1"/>
  <c r="BB768" i="12"/>
  <c r="BC768" i="12" s="1"/>
  <c r="BB762" i="12"/>
  <c r="BC762" i="12" s="1"/>
  <c r="BB754" i="12"/>
  <c r="BC754" i="12" s="1"/>
  <c r="BB750" i="12"/>
  <c r="BC750" i="12" s="1"/>
  <c r="BB746" i="12"/>
  <c r="BC746" i="12" s="1"/>
  <c r="BB740" i="12"/>
  <c r="BC740" i="12" s="1"/>
  <c r="BB734" i="12"/>
  <c r="BC734" i="12" s="1"/>
  <c r="BB726" i="12"/>
  <c r="BC726" i="12" s="1"/>
  <c r="BB720" i="12"/>
  <c r="BC720" i="12" s="1"/>
  <c r="BB714" i="12"/>
  <c r="BC714" i="12" s="1"/>
  <c r="BB706" i="12"/>
  <c r="BC706" i="12" s="1"/>
  <c r="BB698" i="12"/>
  <c r="BC698" i="12" s="1"/>
  <c r="BB692" i="12"/>
  <c r="BC692" i="12" s="1"/>
  <c r="BB686" i="12"/>
  <c r="BC686" i="12" s="1"/>
  <c r="BB682" i="12"/>
  <c r="BC682" i="12" s="1"/>
  <c r="BB678" i="12"/>
  <c r="BC678" i="12" s="1"/>
  <c r="BB670" i="12"/>
  <c r="BC670" i="12" s="1"/>
  <c r="BB664" i="12"/>
  <c r="BC664" i="12" s="1"/>
  <c r="BB658" i="12"/>
  <c r="BC658" i="12" s="1"/>
  <c r="BB648" i="12"/>
  <c r="BC648" i="12" s="1"/>
  <c r="BB644" i="12"/>
  <c r="BC644" i="12" s="1"/>
  <c r="BB636" i="12"/>
  <c r="BC636" i="12" s="1"/>
  <c r="BB634" i="12"/>
  <c r="BC634" i="12" s="1"/>
  <c r="BB626" i="12"/>
  <c r="BC626" i="12" s="1"/>
  <c r="BB616" i="12"/>
  <c r="BC616" i="12" s="1"/>
  <c r="BB602" i="12"/>
  <c r="BC602" i="12" s="1"/>
  <c r="BB586" i="12"/>
  <c r="BC586" i="12" s="1"/>
  <c r="BB580" i="12"/>
  <c r="BC580" i="12" s="1"/>
  <c r="BB576" i="12"/>
  <c r="BC576" i="12" s="1"/>
  <c r="BB562" i="12"/>
  <c r="BC562" i="12" s="1"/>
  <c r="BB538" i="12"/>
  <c r="BC538" i="12" s="1"/>
  <c r="BB532" i="12"/>
  <c r="BC532" i="12" s="1"/>
  <c r="BB528" i="12"/>
  <c r="BC528" i="12" s="1"/>
  <c r="BB520" i="12"/>
  <c r="BC520" i="12" s="1"/>
  <c r="BB506" i="12"/>
  <c r="BC506" i="12" s="1"/>
  <c r="BB492" i="12"/>
  <c r="BC492" i="12" s="1"/>
  <c r="BB488" i="12"/>
  <c r="BC488" i="12" s="1"/>
  <c r="BB466" i="12"/>
  <c r="BC466" i="12" s="1"/>
  <c r="BB464" i="12"/>
  <c r="BC464" i="12" s="1"/>
  <c r="BB460" i="12"/>
  <c r="BC460" i="12" s="1"/>
  <c r="BB456" i="12"/>
  <c r="BC456" i="12" s="1"/>
  <c r="BB450" i="12"/>
  <c r="BC450" i="12" s="1"/>
  <c r="BB444" i="12"/>
  <c r="BC444" i="12" s="1"/>
  <c r="BB442" i="12"/>
  <c r="BC442" i="12" s="1"/>
  <c r="BB436" i="12"/>
  <c r="BC436" i="12" s="1"/>
  <c r="BB434" i="12"/>
  <c r="BC434" i="12" s="1"/>
  <c r="BB426" i="12"/>
  <c r="BC426" i="12" s="1"/>
  <c r="BB424" i="12"/>
  <c r="BC424" i="12" s="1"/>
  <c r="BB420" i="12"/>
  <c r="BC420" i="12" s="1"/>
  <c r="BB416" i="12"/>
  <c r="BC416" i="12" s="1"/>
  <c r="BB410" i="12"/>
  <c r="BC410" i="12" s="1"/>
  <c r="BB404" i="12"/>
  <c r="BC404" i="12" s="1"/>
  <c r="BB382" i="12"/>
  <c r="BC382" i="12" s="1"/>
  <c r="BB376" i="12"/>
  <c r="BC376" i="12" s="1"/>
  <c r="BB362" i="12"/>
  <c r="BC362" i="12" s="1"/>
  <c r="BB806" i="12"/>
  <c r="BC806" i="12" s="1"/>
  <c r="BB742" i="12"/>
  <c r="BC742" i="12" s="1"/>
  <c r="BB606" i="12"/>
  <c r="BC606" i="12" s="1"/>
  <c r="BB574" i="12"/>
  <c r="BC574" i="12" s="1"/>
  <c r="BB542" i="12"/>
  <c r="BC542" i="12" s="1"/>
  <c r="BB510" i="12"/>
  <c r="BC510" i="12" s="1"/>
  <c r="BB478" i="12"/>
  <c r="BC478" i="12" s="1"/>
  <c r="BB446" i="12"/>
  <c r="BC446" i="12" s="1"/>
  <c r="BB414" i="12"/>
  <c r="BC414" i="12" s="1"/>
  <c r="BB366" i="12"/>
  <c r="BC366" i="12" s="1"/>
  <c r="BB356" i="12"/>
  <c r="BC356" i="12" s="1"/>
  <c r="BB2019" i="12"/>
  <c r="BC2019" i="12" s="1"/>
  <c r="BB1955" i="12"/>
  <c r="BC1955" i="12" s="1"/>
  <c r="BB1939" i="12"/>
  <c r="BC1939" i="12" s="1"/>
  <c r="BB1911" i="12"/>
  <c r="BC1911" i="12" s="1"/>
  <c r="BB1899" i="12"/>
  <c r="BC1899" i="12" s="1"/>
  <c r="BB1887" i="12"/>
  <c r="BC1887" i="12" s="1"/>
  <c r="BB1779" i="12"/>
  <c r="BC1779" i="12" s="1"/>
  <c r="BB1740" i="12"/>
  <c r="BC1740" i="12" s="1"/>
  <c r="BB1738" i="12"/>
  <c r="BC1738" i="12" s="1"/>
  <c r="BB1682" i="12"/>
  <c r="BC1682" i="12" s="1"/>
  <c r="BB1676" i="12"/>
  <c r="BC1676" i="12" s="1"/>
  <c r="BB1674" i="12"/>
  <c r="BC1674" i="12" s="1"/>
  <c r="BB1658" i="12"/>
  <c r="BC1658" i="12" s="1"/>
  <c r="BB1530" i="12"/>
  <c r="BC1530" i="12" s="1"/>
  <c r="BB1514" i="12"/>
  <c r="BC1514" i="12" s="1"/>
  <c r="BB1498" i="12"/>
  <c r="BC1498" i="12" s="1"/>
  <c r="BB1474" i="12"/>
  <c r="BC1474" i="12" s="1"/>
  <c r="BB1458" i="12"/>
  <c r="BC1458" i="12" s="1"/>
  <c r="BB1330" i="12"/>
  <c r="BC1330" i="12" s="1"/>
  <c r="BB1242" i="12"/>
  <c r="BC1242" i="12" s="1"/>
  <c r="BB1114" i="12"/>
  <c r="BC1114" i="12" s="1"/>
  <c r="BB1106" i="12"/>
  <c r="BC1106" i="12" s="1"/>
  <c r="BB978" i="12"/>
  <c r="BC978" i="12" s="1"/>
  <c r="BB973" i="12"/>
  <c r="BC973" i="12" s="1"/>
  <c r="BB962" i="12"/>
  <c r="BC962" i="12" s="1"/>
  <c r="BB946" i="12"/>
  <c r="BC946" i="12" s="1"/>
  <c r="BB941" i="12"/>
  <c r="BC941" i="12" s="1"/>
  <c r="BB928" i="12"/>
  <c r="BC928" i="12" s="1"/>
  <c r="BB922" i="12"/>
  <c r="BC922" i="12" s="1"/>
  <c r="BB916" i="12"/>
  <c r="BC916" i="12" s="1"/>
  <c r="BB912" i="12"/>
  <c r="BC912" i="12" s="1"/>
  <c r="BB906" i="12"/>
  <c r="BC906" i="12" s="1"/>
  <c r="BB902" i="12"/>
  <c r="BC902" i="12" s="1"/>
  <c r="BB898" i="12"/>
  <c r="BC898" i="12" s="1"/>
  <c r="BB892" i="12"/>
  <c r="BC892" i="12" s="1"/>
  <c r="BB886" i="12"/>
  <c r="BC886" i="12" s="1"/>
  <c r="BB880" i="12"/>
  <c r="BC880" i="12" s="1"/>
  <c r="BB876" i="12"/>
  <c r="BC876" i="12" s="1"/>
  <c r="BB870" i="12"/>
  <c r="BC870" i="12" s="1"/>
  <c r="BB862" i="12"/>
  <c r="BC862" i="12" s="1"/>
  <c r="BB856" i="12"/>
  <c r="BC856" i="12" s="1"/>
  <c r="BB854" i="12"/>
  <c r="BC854" i="12" s="1"/>
  <c r="BB846" i="12"/>
  <c r="BC846" i="12" s="1"/>
  <c r="BB842" i="12"/>
  <c r="BC842" i="12" s="1"/>
  <c r="BB836" i="12"/>
  <c r="BC836" i="12" s="1"/>
  <c r="BB818" i="12"/>
  <c r="BC818" i="12" s="1"/>
  <c r="BB814" i="12"/>
  <c r="BC814" i="12" s="1"/>
  <c r="BB810" i="12"/>
  <c r="BC810" i="12" s="1"/>
  <c r="BB804" i="12"/>
  <c r="BC804" i="12" s="1"/>
  <c r="BB798" i="12"/>
  <c r="BC798" i="12" s="1"/>
  <c r="BB796" i="12"/>
  <c r="BC796" i="12" s="1"/>
  <c r="BB792" i="12"/>
  <c r="BC792" i="12" s="1"/>
  <c r="BB784" i="12"/>
  <c r="BC784" i="12" s="1"/>
  <c r="BB782" i="12"/>
  <c r="BC782" i="12" s="1"/>
  <c r="BB778" i="12"/>
  <c r="BC778" i="12" s="1"/>
  <c r="BB770" i="12"/>
  <c r="BC770" i="12" s="1"/>
  <c r="BB752" i="12"/>
  <c r="BC752" i="12" s="1"/>
  <c r="BB736" i="12"/>
  <c r="BC736" i="12" s="1"/>
  <c r="BB730" i="12"/>
  <c r="BC730" i="12" s="1"/>
  <c r="BB722" i="12"/>
  <c r="BC722" i="12" s="1"/>
  <c r="BB716" i="12"/>
  <c r="BC716" i="12" s="1"/>
  <c r="BB708" i="12"/>
  <c r="BC708" i="12" s="1"/>
  <c r="BB702" i="12"/>
  <c r="BC702" i="12" s="1"/>
  <c r="BB694" i="12"/>
  <c r="BC694" i="12" s="1"/>
  <c r="BB688" i="12"/>
  <c r="BC688" i="12" s="1"/>
  <c r="BB680" i="12"/>
  <c r="BC680" i="12" s="1"/>
  <c r="BB674" i="12"/>
  <c r="BC674" i="12" s="1"/>
  <c r="BB666" i="12"/>
  <c r="BC666" i="12" s="1"/>
  <c r="BB660" i="12"/>
  <c r="BC660" i="12" s="1"/>
  <c r="BB656" i="12"/>
  <c r="BC656" i="12" s="1"/>
  <c r="BB650" i="12"/>
  <c r="BC650" i="12" s="1"/>
  <c r="BB646" i="12"/>
  <c r="BC646" i="12" s="1"/>
  <c r="BB638" i="12"/>
  <c r="BC638" i="12" s="1"/>
  <c r="BB630" i="12"/>
  <c r="BC630" i="12" s="1"/>
  <c r="BB624" i="12"/>
  <c r="BC624" i="12" s="1"/>
  <c r="BB618" i="12"/>
  <c r="BC618" i="12" s="1"/>
  <c r="BB612" i="12"/>
  <c r="BC612" i="12" s="1"/>
  <c r="BB608" i="12"/>
  <c r="BC608" i="12" s="1"/>
  <c r="BB592" i="12"/>
  <c r="BC592" i="12" s="1"/>
  <c r="BB588" i="12"/>
  <c r="BC588" i="12" s="1"/>
  <c r="BB584" i="12"/>
  <c r="BC584" i="12" s="1"/>
  <c r="BB578" i="12"/>
  <c r="BC578" i="12" s="1"/>
  <c r="BB572" i="12"/>
  <c r="BC572" i="12" s="1"/>
  <c r="BB570" i="12"/>
  <c r="BC570" i="12" s="1"/>
  <c r="BB554" i="12"/>
  <c r="BC554" i="12" s="1"/>
  <c r="BB548" i="12"/>
  <c r="BC548" i="12" s="1"/>
  <c r="BB544" i="12"/>
  <c r="BC544" i="12" s="1"/>
  <c r="BB530" i="12"/>
  <c r="BC530" i="12" s="1"/>
  <c r="BB524" i="12"/>
  <c r="BC524" i="12" s="1"/>
  <c r="BB522" i="12"/>
  <c r="BC522" i="12" s="1"/>
  <c r="BB516" i="12"/>
  <c r="BC516" i="12" s="1"/>
  <c r="BB512" i="12"/>
  <c r="BC512" i="12" s="1"/>
  <c r="BB498" i="12"/>
  <c r="BC498" i="12" s="1"/>
  <c r="BB482" i="12"/>
  <c r="BC482" i="12" s="1"/>
  <c r="BB480" i="12"/>
  <c r="BC480" i="12" s="1"/>
  <c r="BB476" i="12"/>
  <c r="BC476" i="12" s="1"/>
  <c r="BB472" i="12"/>
  <c r="BC472" i="12" s="1"/>
  <c r="BB458" i="12"/>
  <c r="BC458" i="12" s="1"/>
  <c r="BB452" i="12"/>
  <c r="BC452" i="12" s="1"/>
  <c r="BB448" i="12"/>
  <c r="BC448" i="12" s="1"/>
  <c r="BB432" i="12"/>
  <c r="BC432" i="12" s="1"/>
  <c r="BB428" i="12"/>
  <c r="BC428" i="12" s="1"/>
  <c r="BB402" i="12"/>
  <c r="BC402" i="12" s="1"/>
  <c r="BB400" i="12"/>
  <c r="BC400" i="12" s="1"/>
  <c r="BB396" i="12"/>
  <c r="BC396" i="12" s="1"/>
  <c r="BB392" i="12"/>
  <c r="BC392" i="12" s="1"/>
  <c r="BB386" i="12"/>
  <c r="BC386" i="12" s="1"/>
  <c r="BB378" i="12"/>
  <c r="BC378" i="12" s="1"/>
  <c r="BB372" i="12"/>
  <c r="BC372" i="12" s="1"/>
  <c r="BB370" i="12"/>
  <c r="BC370" i="12" s="1"/>
  <c r="BB368" i="12"/>
  <c r="BC368" i="12" s="1"/>
  <c r="BB364" i="12"/>
  <c r="BC364" i="12" s="1"/>
  <c r="BB352" i="12"/>
  <c r="BC352" i="12" s="1"/>
  <c r="BB348" i="12"/>
  <c r="BC348" i="12" s="1"/>
  <c r="BB344" i="12"/>
  <c r="BC344" i="12" s="1"/>
  <c r="BB340" i="12"/>
  <c r="BC340" i="12" s="1"/>
  <c r="BB320" i="12"/>
  <c r="BC320" i="12" s="1"/>
  <c r="BB316" i="12"/>
  <c r="BC316" i="12" s="1"/>
  <c r="BB312" i="12"/>
  <c r="BC312" i="12" s="1"/>
  <c r="BB308" i="12"/>
  <c r="BC308" i="12" s="1"/>
  <c r="BB790" i="12"/>
  <c r="BC790" i="12" s="1"/>
  <c r="BB582" i="12"/>
  <c r="BC582" i="12" s="1"/>
  <c r="BB550" i="12"/>
  <c r="BC550" i="12" s="1"/>
  <c r="BB518" i="12"/>
  <c r="BC518" i="12" s="1"/>
  <c r="BB486" i="12"/>
  <c r="BC486" i="12" s="1"/>
  <c r="BB454" i="12"/>
  <c r="BC454" i="12" s="1"/>
  <c r="BB422" i="12"/>
  <c r="BC422" i="12" s="1"/>
  <c r="BB1987" i="12"/>
  <c r="BC1987" i="12" s="1"/>
  <c r="BB1963" i="12"/>
  <c r="BC1963" i="12" s="1"/>
  <c r="BB1947" i="12"/>
  <c r="BC1947" i="12" s="1"/>
  <c r="BB1923" i="12"/>
  <c r="BC1923" i="12" s="1"/>
  <c r="BB1879" i="12"/>
  <c r="BC1879" i="12" s="1"/>
  <c r="BB1859" i="12"/>
  <c r="BC1859" i="12" s="1"/>
  <c r="BB1843" i="12"/>
  <c r="BC1843" i="12" s="1"/>
  <c r="BB1807" i="12"/>
  <c r="BC1807" i="12" s="1"/>
  <c r="BB1803" i="12"/>
  <c r="BC1803" i="12" s="1"/>
  <c r="BB1754" i="12"/>
  <c r="BC1754" i="12" s="1"/>
  <c r="BB1748" i="12"/>
  <c r="BC1748" i="12" s="1"/>
  <c r="BB1722" i="12"/>
  <c r="BC1722" i="12" s="1"/>
  <c r="BB1714" i="12"/>
  <c r="BC1714" i="12" s="1"/>
  <c r="BB1690" i="12"/>
  <c r="BC1690" i="12" s="1"/>
  <c r="BB1626" i="12"/>
  <c r="BC1626" i="12" s="1"/>
  <c r="BB1578" i="12"/>
  <c r="BC1578" i="12" s="1"/>
  <c r="BB1554" i="12"/>
  <c r="BC1554" i="12" s="1"/>
  <c r="BB1482" i="12"/>
  <c r="BC1482" i="12" s="1"/>
  <c r="BB1442" i="12"/>
  <c r="BC1442" i="12" s="1"/>
  <c r="BB1434" i="12"/>
  <c r="BC1434" i="12" s="1"/>
  <c r="BB1402" i="12"/>
  <c r="BC1402" i="12" s="1"/>
  <c r="BB1378" i="12"/>
  <c r="BC1378" i="12" s="1"/>
  <c r="BB1338" i="12"/>
  <c r="BC1338" i="12" s="1"/>
  <c r="BB1290" i="12"/>
  <c r="BC1290" i="12" s="1"/>
  <c r="BB1258" i="12"/>
  <c r="BC1258" i="12" s="1"/>
  <c r="BB1226" i="12"/>
  <c r="BC1226" i="12" s="1"/>
  <c r="BB1178" i="12"/>
  <c r="BC1178" i="12" s="1"/>
  <c r="BB1170" i="12"/>
  <c r="BC1170" i="12" s="1"/>
  <c r="BB1130" i="12"/>
  <c r="BC1130" i="12" s="1"/>
  <c r="BB1058" i="12"/>
  <c r="BC1058" i="12" s="1"/>
  <c r="BB1034" i="12"/>
  <c r="BC1034" i="12" s="1"/>
  <c r="BB1002" i="12"/>
  <c r="BC1002" i="12" s="1"/>
  <c r="BB957" i="12"/>
  <c r="BC957" i="12" s="1"/>
  <c r="BB926" i="12"/>
  <c r="BC926" i="12" s="1"/>
  <c r="BB924" i="12"/>
  <c r="BC924" i="12" s="1"/>
  <c r="BB914" i="12"/>
  <c r="BC914" i="12" s="1"/>
  <c r="BB910" i="12"/>
  <c r="BC910" i="12" s="1"/>
  <c r="BB904" i="12"/>
  <c r="BC904" i="12" s="1"/>
  <c r="BB896" i="12"/>
  <c r="BC896" i="12" s="1"/>
  <c r="BB894" i="12"/>
  <c r="BC894" i="12" s="1"/>
  <c r="BB888" i="12"/>
  <c r="BC888" i="12" s="1"/>
  <c r="BB882" i="12"/>
  <c r="BC882" i="12" s="1"/>
  <c r="BB874" i="12"/>
  <c r="BC874" i="12" s="1"/>
  <c r="BB868" i="12"/>
  <c r="BC868" i="12" s="1"/>
  <c r="BB864" i="12"/>
  <c r="BC864" i="12" s="1"/>
  <c r="BB858" i="12"/>
  <c r="BC858" i="12" s="1"/>
  <c r="BB852" i="12"/>
  <c r="BC852" i="12" s="1"/>
  <c r="BB834" i="12"/>
  <c r="BC834" i="12" s="1"/>
  <c r="BB830" i="12"/>
  <c r="BC830" i="12" s="1"/>
  <c r="BB824" i="12"/>
  <c r="BC824" i="12" s="1"/>
  <c r="BB820" i="12"/>
  <c r="BC820" i="12" s="1"/>
  <c r="BB816" i="12"/>
  <c r="BC816" i="12" s="1"/>
  <c r="BB812" i="12"/>
  <c r="BC812" i="12" s="1"/>
  <c r="BB808" i="12"/>
  <c r="BC808" i="12" s="1"/>
  <c r="BB802" i="12"/>
  <c r="BC802" i="12" s="1"/>
  <c r="BB786" i="12"/>
  <c r="BC786" i="12" s="1"/>
  <c r="BB780" i="12"/>
  <c r="BC780" i="12" s="1"/>
  <c r="BB776" i="12"/>
  <c r="BC776" i="12" s="1"/>
  <c r="BB772" i="12"/>
  <c r="BC772" i="12" s="1"/>
  <c r="BB766" i="12"/>
  <c r="BC766" i="12" s="1"/>
  <c r="BB764" i="12"/>
  <c r="BC764" i="12" s="1"/>
  <c r="BB760" i="12"/>
  <c r="BC760" i="12" s="1"/>
  <c r="BB756" i="12"/>
  <c r="BC756" i="12" s="1"/>
  <c r="BB748" i="12"/>
  <c r="BC748" i="12" s="1"/>
  <c r="BB744" i="12"/>
  <c r="BC744" i="12" s="1"/>
  <c r="BB738" i="12"/>
  <c r="BC738" i="12" s="1"/>
  <c r="BB732" i="12"/>
  <c r="BC732" i="12" s="1"/>
  <c r="BB728" i="12"/>
  <c r="BC728" i="12" s="1"/>
  <c r="BB724" i="12"/>
  <c r="BC724" i="12" s="1"/>
  <c r="BB718" i="12"/>
  <c r="BC718" i="12" s="1"/>
  <c r="BB712" i="12"/>
  <c r="BC712" i="12" s="1"/>
  <c r="BB710" i="12"/>
  <c r="BC710" i="12" s="1"/>
  <c r="BB704" i="12"/>
  <c r="BC704" i="12" s="1"/>
  <c r="BB700" i="12"/>
  <c r="BC700" i="12" s="1"/>
  <c r="BB696" i="12"/>
  <c r="BC696" i="12" s="1"/>
  <c r="BB690" i="12"/>
  <c r="BC690" i="12" s="1"/>
  <c r="BB684" i="12"/>
  <c r="BC684" i="12" s="1"/>
  <c r="BB676" i="12"/>
  <c r="BC676" i="12" s="1"/>
  <c r="BB672" i="12"/>
  <c r="BC672" i="12" s="1"/>
  <c r="BB668" i="12"/>
  <c r="BC668" i="12" s="1"/>
  <c r="BB662" i="12"/>
  <c r="BC662" i="12" s="1"/>
  <c r="BB654" i="12"/>
  <c r="BC654" i="12" s="1"/>
  <c r="BB652" i="12"/>
  <c r="BC652" i="12" s="1"/>
  <c r="BB642" i="12"/>
  <c r="BC642" i="12" s="1"/>
  <c r="BB640" i="12"/>
  <c r="BC640" i="12" s="1"/>
  <c r="BB632" i="12"/>
  <c r="BC632" i="12" s="1"/>
  <c r="BB628" i="12"/>
  <c r="BC628" i="12" s="1"/>
  <c r="BB622" i="12"/>
  <c r="BC622" i="12" s="1"/>
  <c r="BB620" i="12"/>
  <c r="BC620" i="12" s="1"/>
  <c r="BB614" i="12"/>
  <c r="BC614" i="12" s="1"/>
  <c r="BB610" i="12"/>
  <c r="BC610" i="12" s="1"/>
  <c r="BB604" i="12"/>
  <c r="BC604" i="12" s="1"/>
  <c r="BB600" i="12"/>
  <c r="BC600" i="12" s="1"/>
  <c r="BB596" i="12"/>
  <c r="BC596" i="12" s="1"/>
  <c r="BB594" i="12"/>
  <c r="BC594" i="12" s="1"/>
  <c r="BB568" i="12"/>
  <c r="BC568" i="12" s="1"/>
  <c r="BB564" i="12"/>
  <c r="BC564" i="12" s="1"/>
  <c r="BB560" i="12"/>
  <c r="BC560" i="12" s="1"/>
  <c r="BB556" i="12"/>
  <c r="BC556" i="12" s="1"/>
  <c r="BB552" i="12"/>
  <c r="BC552" i="12" s="1"/>
  <c r="BB546" i="12"/>
  <c r="BC546" i="12" s="1"/>
  <c r="BB540" i="12"/>
  <c r="BC540" i="12" s="1"/>
  <c r="BB536" i="12"/>
  <c r="BC536" i="12" s="1"/>
  <c r="BB514" i="12"/>
  <c r="BC514" i="12" s="1"/>
  <c r="BB508" i="12"/>
  <c r="BC508" i="12" s="1"/>
  <c r="BB504" i="12"/>
  <c r="BC504" i="12" s="1"/>
  <c r="BB500" i="12"/>
  <c r="BC500" i="12" s="1"/>
  <c r="BB496" i="12"/>
  <c r="BC496" i="12" s="1"/>
  <c r="BB490" i="12"/>
  <c r="BC490" i="12" s="1"/>
  <c r="BB484" i="12"/>
  <c r="BC484" i="12" s="1"/>
  <c r="BB474" i="12"/>
  <c r="BC474" i="12" s="1"/>
  <c r="BB468" i="12"/>
  <c r="BC468" i="12" s="1"/>
  <c r="BB440" i="12"/>
  <c r="BC440" i="12" s="1"/>
  <c r="BB418" i="12"/>
  <c r="BC418" i="12" s="1"/>
  <c r="BB412" i="12"/>
  <c r="BC412" i="12" s="1"/>
  <c r="BB408" i="12"/>
  <c r="BC408" i="12" s="1"/>
  <c r="BB394" i="12"/>
  <c r="BC394" i="12" s="1"/>
  <c r="BB390" i="12"/>
  <c r="BC390" i="12" s="1"/>
  <c r="BB384" i="12"/>
  <c r="BC384" i="12" s="1"/>
  <c r="BB380" i="12"/>
  <c r="BC380" i="12" s="1"/>
  <c r="BB374" i="12"/>
  <c r="BC374" i="12" s="1"/>
  <c r="BB360" i="12"/>
  <c r="BC360" i="12" s="1"/>
  <c r="BB358" i="12"/>
  <c r="BC358" i="12" s="1"/>
  <c r="BB354" i="12"/>
  <c r="BC354" i="12" s="1"/>
  <c r="BB350" i="12"/>
  <c r="BC350" i="12" s="1"/>
  <c r="BB346" i="12"/>
  <c r="BC346" i="12" s="1"/>
  <c r="BB342" i="12"/>
  <c r="BC342" i="12" s="1"/>
  <c r="BB338" i="12"/>
  <c r="BC338" i="12" s="1"/>
  <c r="BB336" i="12"/>
  <c r="BC336" i="12" s="1"/>
  <c r="BB332" i="12"/>
  <c r="BC332" i="12" s="1"/>
  <c r="BB330" i="12"/>
  <c r="BC330" i="12" s="1"/>
  <c r="BB328" i="12"/>
  <c r="BC328" i="12" s="1"/>
  <c r="BB326" i="12"/>
  <c r="BC326" i="12" s="1"/>
  <c r="BB322" i="12"/>
  <c r="BC322" i="12" s="1"/>
  <c r="BB318" i="12"/>
  <c r="BC318" i="12" s="1"/>
  <c r="BB314" i="12"/>
  <c r="BC314" i="12" s="1"/>
  <c r="BB310" i="12"/>
  <c r="BC310" i="12" s="1"/>
  <c r="BB306" i="12"/>
  <c r="BC306" i="12" s="1"/>
  <c r="BB838" i="12"/>
  <c r="BC838" i="12" s="1"/>
  <c r="BB774" i="12"/>
  <c r="BC774" i="12" s="1"/>
  <c r="BB590" i="12"/>
  <c r="BC590" i="12" s="1"/>
  <c r="BB558" i="12"/>
  <c r="BC558" i="12" s="1"/>
  <c r="BB526" i="12"/>
  <c r="BC526" i="12" s="1"/>
  <c r="BB494" i="12"/>
  <c r="BC494" i="12" s="1"/>
  <c r="BB462" i="12"/>
  <c r="BC462" i="12" s="1"/>
  <c r="BB430" i="12"/>
  <c r="BC430" i="12" s="1"/>
  <c r="BB398" i="12"/>
  <c r="BC398" i="12" s="1"/>
  <c r="BB388" i="12"/>
  <c r="BC388" i="12" s="1"/>
  <c r="BB334" i="12"/>
  <c r="BC334" i="12" s="1"/>
  <c r="BB324" i="12"/>
  <c r="BC324" i="12" s="1"/>
  <c r="BB304" i="12"/>
  <c r="BC304" i="12" s="1"/>
  <c r="BB298" i="12"/>
  <c r="BC298" i="12" s="1"/>
  <c r="BB294" i="12"/>
  <c r="BC294" i="12" s="1"/>
  <c r="BB290" i="12"/>
  <c r="BC290" i="12" s="1"/>
  <c r="BB284" i="12"/>
  <c r="BC284" i="12" s="1"/>
  <c r="BB272" i="12"/>
  <c r="BC272" i="12" s="1"/>
  <c r="BB268" i="12"/>
  <c r="BC268" i="12" s="1"/>
  <c r="BB240" i="12"/>
  <c r="BC240" i="12" s="1"/>
  <c r="BB236" i="12"/>
  <c r="BC236" i="12" s="1"/>
  <c r="BB232" i="12"/>
  <c r="BC232" i="12" s="1"/>
  <c r="BB208" i="12"/>
  <c r="BC208" i="12" s="1"/>
  <c r="BB202" i="12"/>
  <c r="BC202" i="12" s="1"/>
  <c r="BB198" i="12"/>
  <c r="BC198" i="12" s="1"/>
  <c r="BB194" i="12"/>
  <c r="BC194" i="12" s="1"/>
  <c r="BB188" i="12"/>
  <c r="BC188" i="12" s="1"/>
  <c r="BB153" i="12"/>
  <c r="BC153" i="12" s="1"/>
  <c r="BB147" i="12"/>
  <c r="BC147" i="12" s="1"/>
  <c r="BB121" i="12"/>
  <c r="BC121" i="12" s="1"/>
  <c r="BB93" i="12"/>
  <c r="BC93" i="12" s="1"/>
  <c r="BB116" i="12"/>
  <c r="BC116" i="12" s="1"/>
  <c r="BB61" i="12"/>
  <c r="BC61" i="12" s="1"/>
  <c r="BB300" i="12"/>
  <c r="BC300" i="12" s="1"/>
  <c r="BB296" i="12"/>
  <c r="BC296" i="12" s="1"/>
  <c r="BB278" i="12"/>
  <c r="BC278" i="12" s="1"/>
  <c r="BB264" i="12"/>
  <c r="BC264" i="12" s="1"/>
  <c r="BB262" i="12"/>
  <c r="BC262" i="12" s="1"/>
  <c r="BB258" i="12"/>
  <c r="BC258" i="12" s="1"/>
  <c r="BB250" i="12"/>
  <c r="BC250" i="12" s="1"/>
  <c r="BB246" i="12"/>
  <c r="BC246" i="12" s="1"/>
  <c r="BB242" i="12"/>
  <c r="BC242" i="12" s="1"/>
  <c r="BB234" i="12"/>
  <c r="BC234" i="12" s="1"/>
  <c r="BB230" i="12"/>
  <c r="BC230" i="12" s="1"/>
  <c r="BB226" i="12"/>
  <c r="BC226" i="12" s="1"/>
  <c r="BB224" i="12"/>
  <c r="BC224" i="12" s="1"/>
  <c r="BB214" i="12"/>
  <c r="BC214" i="12" s="1"/>
  <c r="BB200" i="12"/>
  <c r="BC200" i="12" s="1"/>
  <c r="BB184" i="12"/>
  <c r="BC184" i="12" s="1"/>
  <c r="BB179" i="12"/>
  <c r="BC179" i="12" s="1"/>
  <c r="BB157" i="12"/>
  <c r="BC157" i="12" s="1"/>
  <c r="BB141" i="12"/>
  <c r="BC141" i="12" s="1"/>
  <c r="BB128" i="12"/>
  <c r="BC128" i="12" s="1"/>
  <c r="BB89" i="12"/>
  <c r="BC89" i="12" s="1"/>
  <c r="BB80" i="12"/>
  <c r="BC80" i="12" s="1"/>
  <c r="BB74" i="12"/>
  <c r="BC74" i="12" s="1"/>
  <c r="BB67" i="12"/>
  <c r="BC67" i="12" s="1"/>
  <c r="BB64" i="12"/>
  <c r="BC64" i="12" s="1"/>
  <c r="BB286" i="12"/>
  <c r="BC286" i="12" s="1"/>
  <c r="BB276" i="12"/>
  <c r="BC276" i="12" s="1"/>
  <c r="BB254" i="12"/>
  <c r="BC254" i="12" s="1"/>
  <c r="BB244" i="12"/>
  <c r="BC244" i="12" s="1"/>
  <c r="BB222" i="12"/>
  <c r="BC222" i="12" s="1"/>
  <c r="BB212" i="12"/>
  <c r="BC212" i="12" s="1"/>
  <c r="BB190" i="12"/>
  <c r="BC190" i="12" s="1"/>
  <c r="BB180" i="12"/>
  <c r="BC180" i="12" s="1"/>
  <c r="BB125" i="12"/>
  <c r="BC125" i="12" s="1"/>
  <c r="BB288" i="12"/>
  <c r="BC288" i="12" s="1"/>
  <c r="BB282" i="12"/>
  <c r="BC282" i="12" s="1"/>
  <c r="BB280" i="12"/>
  <c r="BC280" i="12" s="1"/>
  <c r="BB274" i="12"/>
  <c r="BC274" i="12" s="1"/>
  <c r="BB266" i="12"/>
  <c r="BC266" i="12" s="1"/>
  <c r="BB256" i="12"/>
  <c r="BC256" i="12" s="1"/>
  <c r="BB252" i="12"/>
  <c r="BC252" i="12" s="1"/>
  <c r="BB248" i="12"/>
  <c r="BC248" i="12" s="1"/>
  <c r="BB220" i="12"/>
  <c r="BC220" i="12" s="1"/>
  <c r="BB218" i="12"/>
  <c r="BC218" i="12" s="1"/>
  <c r="BB216" i="12"/>
  <c r="BC216" i="12" s="1"/>
  <c r="BB210" i="12"/>
  <c r="BC210" i="12" s="1"/>
  <c r="BB204" i="12"/>
  <c r="BC204" i="12" s="1"/>
  <c r="BB192" i="12"/>
  <c r="BC192" i="12" s="1"/>
  <c r="BB186" i="12"/>
  <c r="BC186" i="12" s="1"/>
  <c r="BB182" i="12"/>
  <c r="BC182" i="12" s="1"/>
  <c r="BB173" i="12"/>
  <c r="BC173" i="12" s="1"/>
  <c r="BB170" i="12"/>
  <c r="BC170" i="12" s="1"/>
  <c r="BB169" i="12"/>
  <c r="BC169" i="12" s="1"/>
  <c r="BB164" i="12"/>
  <c r="BC164" i="12" s="1"/>
  <c r="BB160" i="12"/>
  <c r="BC160" i="12" s="1"/>
  <c r="BB148" i="12"/>
  <c r="BC148" i="12" s="1"/>
  <c r="BB144" i="12"/>
  <c r="BC144" i="12" s="1"/>
  <c r="BB138" i="12"/>
  <c r="BC138" i="12" s="1"/>
  <c r="BB137" i="12"/>
  <c r="BC137" i="12" s="1"/>
  <c r="BB132" i="12"/>
  <c r="BC132" i="12" s="1"/>
  <c r="BB131" i="12"/>
  <c r="BC131" i="12" s="1"/>
  <c r="BB122" i="12"/>
  <c r="BC122" i="12" s="1"/>
  <c r="BB115" i="12"/>
  <c r="BC115" i="12" s="1"/>
  <c r="BB109" i="12"/>
  <c r="BC109" i="12" s="1"/>
  <c r="BB106" i="12"/>
  <c r="BC106" i="12" s="1"/>
  <c r="BB105" i="12"/>
  <c r="BC105" i="12" s="1"/>
  <c r="BB100" i="12"/>
  <c r="BC100" i="12" s="1"/>
  <c r="BB96" i="12"/>
  <c r="BC96" i="12" s="1"/>
  <c r="BB90" i="12"/>
  <c r="BC90" i="12" s="1"/>
  <c r="BB84" i="12"/>
  <c r="BC84" i="12" s="1"/>
  <c r="BB83" i="12"/>
  <c r="BC83" i="12" s="1"/>
  <c r="BB77" i="12"/>
  <c r="BC77" i="12" s="1"/>
  <c r="BB73" i="12"/>
  <c r="BC73" i="12" s="1"/>
  <c r="BB68" i="12"/>
  <c r="BC68" i="12" s="1"/>
  <c r="BB58" i="12"/>
  <c r="BC58" i="12" s="1"/>
  <c r="BB51" i="12"/>
  <c r="BC51" i="12" s="1"/>
  <c r="BB1759" i="12"/>
  <c r="BC1759" i="12" s="1"/>
  <c r="BB1758" i="12"/>
  <c r="BC1758" i="12" s="1"/>
  <c r="BB1751" i="12"/>
  <c r="BC1751" i="12" s="1"/>
  <c r="BB1750" i="12"/>
  <c r="BC1750" i="12" s="1"/>
  <c r="BB1743" i="12"/>
  <c r="BC1743" i="12" s="1"/>
  <c r="BB1742" i="12"/>
  <c r="BC1742" i="12" s="1"/>
  <c r="BB1735" i="12"/>
  <c r="BC1735" i="12" s="1"/>
  <c r="BB1734" i="12"/>
  <c r="BC1734" i="12" s="1"/>
  <c r="BB1727" i="12"/>
  <c r="BC1727" i="12" s="1"/>
  <c r="BB1726" i="12"/>
  <c r="BC1726" i="12" s="1"/>
  <c r="BB1719" i="12"/>
  <c r="BC1719" i="12" s="1"/>
  <c r="BB1718" i="12"/>
  <c r="BC1718" i="12" s="1"/>
  <c r="BB1711" i="12"/>
  <c r="BC1711" i="12" s="1"/>
  <c r="BB1710" i="12"/>
  <c r="BC1710" i="12" s="1"/>
  <c r="BB1703" i="12"/>
  <c r="BC1703" i="12" s="1"/>
  <c r="BB1702" i="12"/>
  <c r="BC1702" i="12" s="1"/>
  <c r="BB1695" i="12"/>
  <c r="BC1695" i="12" s="1"/>
  <c r="BB1694" i="12"/>
  <c r="BC1694" i="12" s="1"/>
  <c r="BB1687" i="12"/>
  <c r="BC1687" i="12" s="1"/>
  <c r="BB1686" i="12"/>
  <c r="BC1686" i="12" s="1"/>
  <c r="BB1679" i="12"/>
  <c r="BC1679" i="12" s="1"/>
  <c r="BB1678" i="12"/>
  <c r="BC1678" i="12" s="1"/>
  <c r="BB1671" i="12"/>
  <c r="BC1671" i="12" s="1"/>
  <c r="BB1670" i="12"/>
  <c r="BC1670" i="12" s="1"/>
  <c r="BB1663" i="12"/>
  <c r="BC1663" i="12" s="1"/>
  <c r="BB1662" i="12"/>
  <c r="BC1662" i="12" s="1"/>
  <c r="BB1655" i="12"/>
  <c r="BC1655" i="12" s="1"/>
  <c r="BB1654" i="12"/>
  <c r="BC1654" i="12" s="1"/>
  <c r="BB1647" i="12"/>
  <c r="BC1647" i="12" s="1"/>
  <c r="BB1646" i="12"/>
  <c r="BC1646" i="12" s="1"/>
  <c r="BB1639" i="12"/>
  <c r="BC1639" i="12" s="1"/>
  <c r="BB1638" i="12"/>
  <c r="BC1638" i="12" s="1"/>
  <c r="BB11" i="12"/>
  <c r="BB45" i="12"/>
  <c r="BC45" i="12" s="1"/>
  <c r="BB44" i="12"/>
  <c r="BC44" i="12" s="1"/>
  <c r="BB36" i="12"/>
  <c r="BC36" i="12" s="1"/>
  <c r="BB33" i="12"/>
  <c r="BC33" i="12" s="1"/>
  <c r="BB46" i="12"/>
  <c r="BC46" i="12" s="1"/>
  <c r="BB41" i="12"/>
  <c r="BC41" i="12" s="1"/>
  <c r="BB28" i="12"/>
  <c r="BC28" i="12" s="1"/>
  <c r="BB37" i="12"/>
  <c r="BC37" i="12" s="1"/>
  <c r="BB25" i="12"/>
  <c r="BC25" i="12" s="1"/>
  <c r="BB29" i="12"/>
  <c r="BC29" i="12" s="1"/>
  <c r="BB48" i="12"/>
  <c r="BC48" i="12" s="1"/>
  <c r="BB42" i="12"/>
  <c r="BC42" i="12" s="1"/>
  <c r="BB40" i="12"/>
  <c r="BC40" i="12" s="1"/>
  <c r="BB35" i="12"/>
  <c r="BC35" i="12" s="1"/>
  <c r="BB34" i="12"/>
  <c r="BC34" i="12" s="1"/>
  <c r="BB32" i="12"/>
  <c r="BC32" i="12" s="1"/>
  <c r="BB26" i="12"/>
  <c r="BC26" i="12" s="1"/>
  <c r="BB24" i="12"/>
  <c r="BC24" i="12" s="1"/>
  <c r="BB21" i="12"/>
  <c r="BC21" i="12" s="1"/>
  <c r="BB20" i="12"/>
  <c r="BC20" i="12" s="1"/>
  <c r="BB18" i="12"/>
  <c r="BC18" i="12" s="1"/>
  <c r="BB22" i="12"/>
  <c r="BC22" i="12" s="1"/>
  <c r="BB17" i="12"/>
  <c r="BC17" i="12" s="1"/>
  <c r="BB19" i="12"/>
  <c r="BC19" i="12" s="1"/>
  <c r="BB16" i="12"/>
  <c r="BC16" i="12" s="1"/>
  <c r="BB12" i="12"/>
  <c r="BB14" i="12"/>
  <c r="BB13" i="12"/>
  <c r="BB175" i="12"/>
  <c r="BC175" i="12" s="1"/>
  <c r="BB159" i="12"/>
  <c r="BC159" i="12" s="1"/>
  <c r="BB143" i="12"/>
  <c r="BC143" i="12" s="1"/>
  <c r="BB127" i="12"/>
  <c r="BC127" i="12" s="1"/>
  <c r="BB111" i="12"/>
  <c r="BC111" i="12" s="1"/>
  <c r="BB95" i="12"/>
  <c r="BC95" i="12" s="1"/>
  <c r="BB79" i="12"/>
  <c r="BC79" i="12" s="1"/>
  <c r="BB63" i="12"/>
  <c r="BC63" i="12" s="1"/>
  <c r="BB47" i="12"/>
  <c r="BC47" i="12" s="1"/>
  <c r="BB31" i="12"/>
  <c r="BC31" i="12" s="1"/>
  <c r="BB15" i="12"/>
  <c r="BB171" i="12"/>
  <c r="BC171" i="12" s="1"/>
  <c r="BB155" i="12"/>
  <c r="BC155" i="12" s="1"/>
  <c r="BB139" i="12"/>
  <c r="BC139" i="12" s="1"/>
  <c r="BB123" i="12"/>
  <c r="BC123" i="12" s="1"/>
  <c r="BB107" i="12"/>
  <c r="BC107" i="12" s="1"/>
  <c r="BB91" i="12"/>
  <c r="BC91" i="12" s="1"/>
  <c r="BB75" i="12"/>
  <c r="BC75" i="12" s="1"/>
  <c r="BB59" i="12"/>
  <c r="BC59" i="12" s="1"/>
  <c r="BB43" i="12"/>
  <c r="BC43" i="12" s="1"/>
  <c r="BB27" i="12"/>
  <c r="BC27" i="12" s="1"/>
  <c r="BB607" i="12"/>
  <c r="BC607" i="12" s="1"/>
  <c r="BB603" i="12"/>
  <c r="BC603" i="12" s="1"/>
  <c r="BB599" i="12"/>
  <c r="BC599" i="12" s="1"/>
  <c r="BB595" i="12"/>
  <c r="BC595" i="12" s="1"/>
  <c r="BB591" i="12"/>
  <c r="BC591" i="12" s="1"/>
  <c r="BB587" i="12"/>
  <c r="BC587" i="12" s="1"/>
  <c r="BB583" i="12"/>
  <c r="BC583" i="12" s="1"/>
  <c r="BB579" i="12"/>
  <c r="BC579" i="12" s="1"/>
  <c r="BB575" i="12"/>
  <c r="BC575" i="12" s="1"/>
  <c r="BB571" i="12"/>
  <c r="BC571" i="12" s="1"/>
  <c r="BB567" i="12"/>
  <c r="BC567" i="12" s="1"/>
  <c r="BB563" i="12"/>
  <c r="BC563" i="12" s="1"/>
  <c r="BB559" i="12"/>
  <c r="BC559" i="12" s="1"/>
  <c r="BB555" i="12"/>
  <c r="BC555" i="12" s="1"/>
  <c r="BB551" i="12"/>
  <c r="BC551" i="12" s="1"/>
  <c r="BB547" i="12"/>
  <c r="BC547" i="12" s="1"/>
  <c r="BB543" i="12"/>
  <c r="BC543" i="12" s="1"/>
  <c r="BB539" i="12"/>
  <c r="BC539" i="12" s="1"/>
  <c r="BB535" i="12"/>
  <c r="BC535" i="12" s="1"/>
  <c r="BB531" i="12"/>
  <c r="BC531" i="12" s="1"/>
  <c r="BB527" i="12"/>
  <c r="BC527" i="12" s="1"/>
  <c r="BB523" i="12"/>
  <c r="BC523" i="12" s="1"/>
  <c r="BB519" i="12"/>
  <c r="BC519" i="12" s="1"/>
  <c r="BB515" i="12"/>
  <c r="BC515" i="12" s="1"/>
  <c r="BB511" i="12"/>
  <c r="BC511" i="12" s="1"/>
  <c r="BB507" i="12"/>
  <c r="BC507" i="12" s="1"/>
  <c r="BB503" i="12"/>
  <c r="BC503" i="12" s="1"/>
  <c r="BB499" i="12"/>
  <c r="BC499" i="12" s="1"/>
  <c r="BB495" i="12"/>
  <c r="BC495" i="12" s="1"/>
  <c r="BB491" i="12"/>
  <c r="BC491" i="12" s="1"/>
  <c r="BB487" i="12"/>
  <c r="BC487" i="12" s="1"/>
  <c r="BB483" i="12"/>
  <c r="BC483" i="12" s="1"/>
  <c r="BB479" i="12"/>
  <c r="BC479" i="12" s="1"/>
  <c r="BB475" i="12"/>
  <c r="BC475" i="12" s="1"/>
  <c r="BB471" i="12"/>
  <c r="BC471" i="12" s="1"/>
  <c r="BB467" i="12"/>
  <c r="BC467" i="12" s="1"/>
  <c r="BB463" i="12"/>
  <c r="BC463" i="12" s="1"/>
  <c r="BB459" i="12"/>
  <c r="BC459" i="12" s="1"/>
  <c r="BB455" i="12"/>
  <c r="BC455" i="12" s="1"/>
  <c r="BB451" i="12"/>
  <c r="BC451" i="12" s="1"/>
  <c r="BB447" i="12"/>
  <c r="BC447" i="12" s="1"/>
  <c r="BB443" i="12"/>
  <c r="BC443" i="12" s="1"/>
  <c r="BB439" i="12"/>
  <c r="BC439" i="12" s="1"/>
  <c r="BB435" i="12"/>
  <c r="BC435" i="12" s="1"/>
  <c r="BB431" i="12"/>
  <c r="BC431" i="12" s="1"/>
  <c r="BB427" i="12"/>
  <c r="BC427" i="12" s="1"/>
  <c r="BB423" i="12"/>
  <c r="BC423" i="12" s="1"/>
  <c r="BB419" i="12"/>
  <c r="BC419" i="12" s="1"/>
  <c r="BB415" i="12"/>
  <c r="BC415" i="12" s="1"/>
  <c r="BB411" i="12"/>
  <c r="BC411" i="12" s="1"/>
  <c r="BB407" i="12"/>
  <c r="BC407" i="12" s="1"/>
  <c r="BB403" i="12"/>
  <c r="BC403" i="12" s="1"/>
  <c r="BB399" i="12"/>
  <c r="BC399" i="12" s="1"/>
  <c r="BB395" i="12"/>
  <c r="BC395" i="12" s="1"/>
  <c r="BB391" i="12"/>
  <c r="BC391" i="12" s="1"/>
  <c r="BB387" i="12"/>
  <c r="BC387" i="12" s="1"/>
  <c r="BB383" i="12"/>
  <c r="BC383" i="12" s="1"/>
  <c r="BB379" i="12"/>
  <c r="BC379" i="12" s="1"/>
  <c r="BB375" i="12"/>
  <c r="BC375" i="12" s="1"/>
  <c r="BB371" i="12"/>
  <c r="BC371" i="12" s="1"/>
  <c r="BB367" i="12"/>
  <c r="BC367" i="12" s="1"/>
  <c r="BB363" i="12"/>
  <c r="BC363" i="12" s="1"/>
  <c r="BB359" i="12"/>
  <c r="BC359" i="12" s="1"/>
  <c r="BB355" i="12"/>
  <c r="BC355" i="12" s="1"/>
  <c r="BB351" i="12"/>
  <c r="BC351" i="12" s="1"/>
  <c r="BB347" i="12"/>
  <c r="BC347" i="12" s="1"/>
  <c r="BB343" i="12"/>
  <c r="BC343" i="12" s="1"/>
  <c r="BB339" i="12"/>
  <c r="BC339" i="12" s="1"/>
  <c r="BB335" i="12"/>
  <c r="BC335" i="12" s="1"/>
  <c r="BB331" i="12"/>
  <c r="BC331" i="12" s="1"/>
  <c r="BB327" i="12"/>
  <c r="BC327" i="12" s="1"/>
  <c r="BB323" i="12"/>
  <c r="BC323" i="12" s="1"/>
  <c r="BB319" i="12"/>
  <c r="BC319" i="12" s="1"/>
  <c r="BB315" i="12"/>
  <c r="BC315" i="12" s="1"/>
  <c r="BB311" i="12"/>
  <c r="BC311" i="12" s="1"/>
  <c r="BB307" i="12"/>
  <c r="BC307" i="12" s="1"/>
  <c r="BB303" i="12"/>
  <c r="BC303" i="12" s="1"/>
  <c r="BB299" i="12"/>
  <c r="BC299" i="12" s="1"/>
  <c r="BB295" i="12"/>
  <c r="BC295" i="12" s="1"/>
  <c r="BB291" i="12"/>
  <c r="BC291" i="12" s="1"/>
  <c r="BB287" i="12"/>
  <c r="BC287" i="12" s="1"/>
  <c r="BB283" i="12"/>
  <c r="BC283" i="12" s="1"/>
  <c r="BB279" i="12"/>
  <c r="BC279" i="12" s="1"/>
  <c r="BB275" i="12"/>
  <c r="BC275" i="12" s="1"/>
  <c r="BB271" i="12"/>
  <c r="BC271" i="12" s="1"/>
  <c r="BB267" i="12"/>
  <c r="BC267" i="12" s="1"/>
  <c r="BB263" i="12"/>
  <c r="BC263" i="12" s="1"/>
  <c r="BB259" i="12"/>
  <c r="BC259" i="12" s="1"/>
  <c r="BB255" i="12"/>
  <c r="BC255" i="12" s="1"/>
  <c r="BB251" i="12"/>
  <c r="BC251" i="12" s="1"/>
  <c r="BB247" i="12"/>
  <c r="BC247" i="12" s="1"/>
  <c r="BB243" i="12"/>
  <c r="BC243" i="12" s="1"/>
  <c r="BB239" i="12"/>
  <c r="BC239" i="12" s="1"/>
  <c r="BB235" i="12"/>
  <c r="BC235" i="12" s="1"/>
  <c r="BB231" i="12"/>
  <c r="BC231" i="12" s="1"/>
  <c r="BB227" i="12"/>
  <c r="BC227" i="12" s="1"/>
  <c r="BB223" i="12"/>
  <c r="BC223" i="12" s="1"/>
  <c r="BB219" i="12"/>
  <c r="BC219" i="12" s="1"/>
  <c r="BB215" i="12"/>
  <c r="BC215" i="12" s="1"/>
  <c r="BB211" i="12"/>
  <c r="BC211" i="12" s="1"/>
  <c r="BB207" i="12"/>
  <c r="BC207" i="12" s="1"/>
  <c r="BB203" i="12"/>
  <c r="BC203" i="12" s="1"/>
  <c r="BB199" i="12"/>
  <c r="BC199" i="12" s="1"/>
  <c r="BB195" i="12"/>
  <c r="BC195" i="12" s="1"/>
  <c r="BB191" i="12"/>
  <c r="BC191" i="12" s="1"/>
  <c r="BB187" i="12"/>
  <c r="BC187" i="12" s="1"/>
  <c r="BB183" i="12"/>
  <c r="BC183" i="12" s="1"/>
  <c r="BB167" i="12"/>
  <c r="BC167" i="12" s="1"/>
  <c r="BB151" i="12"/>
  <c r="BC151" i="12" s="1"/>
  <c r="BB135" i="12"/>
  <c r="BC135" i="12" s="1"/>
  <c r="BB119" i="12"/>
  <c r="BC119" i="12" s="1"/>
  <c r="BB103" i="12"/>
  <c r="BC103" i="12" s="1"/>
  <c r="BB87" i="12"/>
  <c r="BC87" i="12" s="1"/>
  <c r="BB71" i="12"/>
  <c r="BC71" i="12" s="1"/>
  <c r="BB55" i="12"/>
  <c r="BC55" i="12" s="1"/>
  <c r="BB39" i="12"/>
  <c r="BC39" i="12" s="1"/>
  <c r="BB23" i="12"/>
  <c r="BC23" i="12" s="1"/>
  <c r="BZ14" i="12"/>
  <c r="BZ15" i="12"/>
  <c r="BZ16" i="12"/>
  <c r="BZ17" i="12"/>
  <c r="BZ18" i="12"/>
  <c r="BZ19" i="12"/>
  <c r="BZ20" i="12"/>
  <c r="BZ21" i="12"/>
  <c r="BZ22" i="12"/>
  <c r="BZ23" i="12"/>
  <c r="BZ24" i="12"/>
  <c r="BZ25" i="12"/>
  <c r="BZ26" i="12"/>
  <c r="BZ27" i="12"/>
  <c r="BZ28" i="12"/>
  <c r="BZ29" i="12"/>
  <c r="BZ30" i="12"/>
  <c r="BZ31" i="12"/>
  <c r="BZ32" i="12"/>
  <c r="BZ33" i="12"/>
  <c r="CB33" i="12" s="1"/>
  <c r="BZ34" i="12"/>
  <c r="BZ35" i="12"/>
  <c r="BZ36" i="12"/>
  <c r="BZ37" i="12"/>
  <c r="CB37" i="12" s="1"/>
  <c r="BZ38" i="12"/>
  <c r="BZ39" i="12"/>
  <c r="BZ40" i="12"/>
  <c r="BZ41" i="12"/>
  <c r="BZ42" i="12"/>
  <c r="BZ43" i="12"/>
  <c r="BZ44" i="12"/>
  <c r="BZ45" i="12"/>
  <c r="BZ46" i="12"/>
  <c r="BZ47" i="12"/>
  <c r="BZ48" i="12"/>
  <c r="BZ49" i="12"/>
  <c r="CB49" i="12" s="1"/>
  <c r="BZ50" i="12"/>
  <c r="CX50" i="12"/>
  <c r="CY50" i="12"/>
  <c r="BZ51" i="12"/>
  <c r="CX51" i="12"/>
  <c r="CY51" i="12"/>
  <c r="BZ52" i="12"/>
  <c r="CX52" i="12"/>
  <c r="CY52" i="12"/>
  <c r="BZ53" i="12"/>
  <c r="CX53" i="12"/>
  <c r="CY53" i="12"/>
  <c r="BZ54" i="12"/>
  <c r="CX54" i="12"/>
  <c r="CY54" i="12"/>
  <c r="BZ55" i="12"/>
  <c r="CX55" i="12"/>
  <c r="CY55" i="12"/>
  <c r="BZ56" i="12"/>
  <c r="CX56" i="12"/>
  <c r="CY56" i="12"/>
  <c r="BZ57" i="12"/>
  <c r="CB57" i="12" s="1"/>
  <c r="CX57" i="12"/>
  <c r="CY57" i="12"/>
  <c r="BZ58" i="12"/>
  <c r="CX58" i="12"/>
  <c r="CY58" i="12"/>
  <c r="BZ59" i="12"/>
  <c r="CB59" i="12" s="1"/>
  <c r="CX59" i="12"/>
  <c r="CY59" i="12"/>
  <c r="BZ60" i="12"/>
  <c r="CX60" i="12"/>
  <c r="CY60" i="12"/>
  <c r="BZ61" i="12"/>
  <c r="CX61" i="12"/>
  <c r="CY61" i="12"/>
  <c r="BZ62" i="12"/>
  <c r="CX62" i="12"/>
  <c r="CY62" i="12"/>
  <c r="BZ63" i="12"/>
  <c r="CX63" i="12"/>
  <c r="CY63" i="12"/>
  <c r="BZ64" i="12"/>
  <c r="CX64" i="12"/>
  <c r="CY64" i="12"/>
  <c r="BZ65" i="12"/>
  <c r="CX65" i="12"/>
  <c r="CY65" i="12"/>
  <c r="BZ66" i="12"/>
  <c r="CX66" i="12"/>
  <c r="CY66" i="12"/>
  <c r="BZ67" i="12"/>
  <c r="CB67" i="12" s="1"/>
  <c r="CX67" i="12"/>
  <c r="CY67" i="12"/>
  <c r="BZ68" i="12"/>
  <c r="CX68" i="12"/>
  <c r="CY68" i="12"/>
  <c r="BZ69" i="12"/>
  <c r="CX69" i="12"/>
  <c r="CY69" i="12"/>
  <c r="BZ70" i="12"/>
  <c r="CX70" i="12"/>
  <c r="CY70" i="12"/>
  <c r="BZ71" i="12"/>
  <c r="CX71" i="12"/>
  <c r="CY71" i="12"/>
  <c r="BZ72" i="12"/>
  <c r="CX72" i="12"/>
  <c r="CY72" i="12"/>
  <c r="BZ73" i="12"/>
  <c r="CX73" i="12"/>
  <c r="CY73" i="12"/>
  <c r="BZ74" i="12"/>
  <c r="CX74" i="12"/>
  <c r="CY74" i="12"/>
  <c r="BZ75" i="12"/>
  <c r="CX75" i="12"/>
  <c r="CY75" i="12"/>
  <c r="BZ76" i="12"/>
  <c r="CX76" i="12"/>
  <c r="CY76" i="12"/>
  <c r="BZ77" i="12"/>
  <c r="CX77" i="12"/>
  <c r="CY77" i="12"/>
  <c r="BZ78" i="12"/>
  <c r="CX78" i="12"/>
  <c r="CY78" i="12"/>
  <c r="BZ79" i="12"/>
  <c r="CX79" i="12"/>
  <c r="CY79" i="12"/>
  <c r="BZ80" i="12"/>
  <c r="CX80" i="12"/>
  <c r="CY80" i="12"/>
  <c r="BZ81" i="12"/>
  <c r="CB81" i="12" s="1"/>
  <c r="CX81" i="12"/>
  <c r="CY81" i="12"/>
  <c r="BZ82" i="12"/>
  <c r="CX82" i="12"/>
  <c r="CY82" i="12"/>
  <c r="BZ83" i="12"/>
  <c r="CB83" i="12" s="1"/>
  <c r="CX83" i="12"/>
  <c r="CY83" i="12"/>
  <c r="BZ84" i="12"/>
  <c r="CX84" i="12"/>
  <c r="CY84" i="12"/>
  <c r="BZ85" i="12"/>
  <c r="CX85" i="12"/>
  <c r="CY85" i="12"/>
  <c r="BZ86" i="12"/>
  <c r="CX86" i="12"/>
  <c r="CY86" i="12"/>
  <c r="BZ87" i="12"/>
  <c r="CX87" i="12"/>
  <c r="CY87" i="12"/>
  <c r="BZ88" i="12"/>
  <c r="CX88" i="12"/>
  <c r="CY88" i="12"/>
  <c r="BZ89" i="12"/>
  <c r="CB89" i="12" s="1"/>
  <c r="CX89" i="12"/>
  <c r="CY89" i="12"/>
  <c r="BZ90" i="12"/>
  <c r="CX90" i="12"/>
  <c r="CY90" i="12"/>
  <c r="BZ91" i="12"/>
  <c r="CX91" i="12"/>
  <c r="CY91" i="12"/>
  <c r="BZ92" i="12"/>
  <c r="CX92" i="12"/>
  <c r="CY92" i="12"/>
  <c r="BZ93" i="12"/>
  <c r="CX93" i="12"/>
  <c r="CY93" i="12"/>
  <c r="BZ94" i="12"/>
  <c r="CX94" i="12"/>
  <c r="CY94" i="12"/>
  <c r="BZ95" i="12"/>
  <c r="CX95" i="12"/>
  <c r="CY95" i="12"/>
  <c r="BZ96" i="12"/>
  <c r="CX96" i="12"/>
  <c r="CY96" i="12"/>
  <c r="BZ97" i="12"/>
  <c r="CX97" i="12"/>
  <c r="CY97" i="12"/>
  <c r="BZ98" i="12"/>
  <c r="CX98" i="12"/>
  <c r="CY98" i="12"/>
  <c r="BZ99" i="12"/>
  <c r="CX99" i="12"/>
  <c r="CY99" i="12"/>
  <c r="BZ100" i="12"/>
  <c r="CX100" i="12"/>
  <c r="CY100" i="12"/>
  <c r="BZ101" i="12"/>
  <c r="CX101" i="12"/>
  <c r="CY101" i="12"/>
  <c r="BZ102" i="12"/>
  <c r="CX102" i="12"/>
  <c r="CY102" i="12"/>
  <c r="BZ103" i="12"/>
  <c r="CX103" i="12"/>
  <c r="CY103" i="12"/>
  <c r="BZ104" i="12"/>
  <c r="CX104" i="12"/>
  <c r="CY104" i="12"/>
  <c r="BZ105" i="12"/>
  <c r="CB105" i="12" s="1"/>
  <c r="CX105" i="12"/>
  <c r="CY105" i="12"/>
  <c r="BZ106" i="12"/>
  <c r="CX106" i="12"/>
  <c r="CY106" i="12"/>
  <c r="BZ107" i="12"/>
  <c r="CX107" i="12"/>
  <c r="CY107" i="12"/>
  <c r="BZ108" i="12"/>
  <c r="CX108" i="12"/>
  <c r="CY108" i="12"/>
  <c r="BZ109" i="12"/>
  <c r="CX109" i="12"/>
  <c r="CY109" i="12"/>
  <c r="BZ110" i="12"/>
  <c r="CX110" i="12"/>
  <c r="CY110" i="12"/>
  <c r="BZ111" i="12"/>
  <c r="CX111" i="12"/>
  <c r="CY111" i="12"/>
  <c r="BZ112" i="12"/>
  <c r="CX112" i="12"/>
  <c r="CY112" i="12"/>
  <c r="BZ113" i="12"/>
  <c r="CB113" i="12" s="1"/>
  <c r="CX113" i="12"/>
  <c r="CY113" i="12"/>
  <c r="BZ114" i="12"/>
  <c r="CX114" i="12"/>
  <c r="CY114" i="12"/>
  <c r="BZ115" i="12"/>
  <c r="CB115" i="12" s="1"/>
  <c r="CX115" i="12"/>
  <c r="CY115" i="12"/>
  <c r="BZ116" i="12"/>
  <c r="CX116" i="12"/>
  <c r="CY116" i="12"/>
  <c r="BZ117" i="12"/>
  <c r="CX117" i="12"/>
  <c r="CY117" i="12"/>
  <c r="BZ118" i="12"/>
  <c r="CX118" i="12"/>
  <c r="CY118" i="12"/>
  <c r="BZ119" i="12"/>
  <c r="CX119" i="12"/>
  <c r="CY119" i="12"/>
  <c r="BZ120" i="12"/>
  <c r="CX120" i="12"/>
  <c r="CY120" i="12"/>
  <c r="BZ121" i="12"/>
  <c r="CX121" i="12"/>
  <c r="CY121" i="12"/>
  <c r="BZ122" i="12"/>
  <c r="CX122" i="12"/>
  <c r="CY122" i="12"/>
  <c r="BZ123" i="12"/>
  <c r="CX123" i="12"/>
  <c r="CY123" i="12"/>
  <c r="BZ124" i="12"/>
  <c r="CX124" i="12"/>
  <c r="CY124" i="12"/>
  <c r="BZ125" i="12"/>
  <c r="CX125" i="12"/>
  <c r="CY125" i="12"/>
  <c r="BZ126" i="12"/>
  <c r="CX126" i="12"/>
  <c r="CY126" i="12"/>
  <c r="BZ127" i="12"/>
  <c r="CX127" i="12"/>
  <c r="CY127" i="12"/>
  <c r="BZ128" i="12"/>
  <c r="CX128" i="12"/>
  <c r="CY128" i="12"/>
  <c r="BZ129" i="12"/>
  <c r="CX129" i="12"/>
  <c r="CY129" i="12"/>
  <c r="BZ130" i="12"/>
  <c r="CX130" i="12"/>
  <c r="CY130" i="12"/>
  <c r="BZ131" i="12"/>
  <c r="CB131" i="12" s="1"/>
  <c r="CX131" i="12"/>
  <c r="CY131" i="12"/>
  <c r="BZ132" i="12"/>
  <c r="CX132" i="12"/>
  <c r="CY132" i="12"/>
  <c r="BZ133" i="12"/>
  <c r="CB133" i="12" s="1"/>
  <c r="CX133" i="12"/>
  <c r="CY133" i="12"/>
  <c r="BZ134" i="12"/>
  <c r="CX134" i="12"/>
  <c r="CY134" i="12"/>
  <c r="BZ135" i="12"/>
  <c r="CX135" i="12"/>
  <c r="CY135" i="12"/>
  <c r="BZ136" i="12"/>
  <c r="CX136" i="12"/>
  <c r="CY136" i="12"/>
  <c r="BZ137" i="12"/>
  <c r="CX137" i="12"/>
  <c r="CY137" i="12"/>
  <c r="BZ138" i="12"/>
  <c r="CX138" i="12"/>
  <c r="CY138" i="12"/>
  <c r="BZ139" i="12"/>
  <c r="CX139" i="12"/>
  <c r="CY139" i="12"/>
  <c r="BZ140" i="12"/>
  <c r="CX140" i="12"/>
  <c r="CY140" i="12"/>
  <c r="BZ141" i="12"/>
  <c r="CX141" i="12"/>
  <c r="CY141" i="12"/>
  <c r="BZ142" i="12"/>
  <c r="CX142" i="12"/>
  <c r="CY142" i="12"/>
  <c r="BZ143" i="12"/>
  <c r="CX143" i="12"/>
  <c r="CY143" i="12"/>
  <c r="BZ144" i="12"/>
  <c r="CX144" i="12"/>
  <c r="CY144" i="12"/>
  <c r="BZ145" i="12"/>
  <c r="CX145" i="12"/>
  <c r="CY145" i="12"/>
  <c r="BZ146" i="12"/>
  <c r="CX146" i="12"/>
  <c r="CY146" i="12"/>
  <c r="BZ147" i="12"/>
  <c r="CX147" i="12"/>
  <c r="CY147" i="12"/>
  <c r="BZ148" i="12"/>
  <c r="CX148" i="12"/>
  <c r="CY148" i="12"/>
  <c r="BZ149" i="12"/>
  <c r="CB149" i="12" s="1"/>
  <c r="CX149" i="12"/>
  <c r="CY149" i="12"/>
  <c r="BZ150" i="12"/>
  <c r="CX150" i="12"/>
  <c r="CY150" i="12"/>
  <c r="BZ151" i="12"/>
  <c r="CX151" i="12"/>
  <c r="CY151" i="12"/>
  <c r="BZ152" i="12"/>
  <c r="CX152" i="12"/>
  <c r="CY152" i="12"/>
  <c r="BZ153" i="12"/>
  <c r="CX153" i="12"/>
  <c r="CY153" i="12"/>
  <c r="BZ154" i="12"/>
  <c r="CX154" i="12"/>
  <c r="CY154" i="12"/>
  <c r="BZ155" i="12"/>
  <c r="CX155" i="12"/>
  <c r="CY155" i="12"/>
  <c r="BZ156" i="12"/>
  <c r="CX156" i="12"/>
  <c r="CY156" i="12"/>
  <c r="BZ157" i="12"/>
  <c r="CB157" i="12" s="1"/>
  <c r="CX157" i="12"/>
  <c r="CY157" i="12"/>
  <c r="BZ158" i="12"/>
  <c r="CX158" i="12"/>
  <c r="CY158" i="12"/>
  <c r="BZ159" i="12"/>
  <c r="CX159" i="12"/>
  <c r="CY159" i="12"/>
  <c r="BZ160" i="12"/>
  <c r="CX160" i="12"/>
  <c r="CY160" i="12"/>
  <c r="BZ161" i="12"/>
  <c r="CB161" i="12" s="1"/>
  <c r="CX161" i="12"/>
  <c r="CY161" i="12"/>
  <c r="BZ162" i="12"/>
  <c r="CX162" i="12"/>
  <c r="CY162" i="12"/>
  <c r="BZ163" i="12"/>
  <c r="CX163" i="12"/>
  <c r="CY163" i="12"/>
  <c r="BZ164" i="12"/>
  <c r="CX164" i="12"/>
  <c r="CY164" i="12"/>
  <c r="BZ165" i="12"/>
  <c r="CX165" i="12"/>
  <c r="CY165" i="12"/>
  <c r="BZ166" i="12"/>
  <c r="CX166" i="12"/>
  <c r="CY166" i="12"/>
  <c r="BZ167" i="12"/>
  <c r="CX167" i="12"/>
  <c r="CY167" i="12"/>
  <c r="BZ168" i="12"/>
  <c r="CX168" i="12"/>
  <c r="CY168" i="12"/>
  <c r="BZ169" i="12"/>
  <c r="CX169" i="12"/>
  <c r="CY169" i="12"/>
  <c r="BZ170" i="12"/>
  <c r="CX170" i="12"/>
  <c r="CY170" i="12"/>
  <c r="BZ171" i="12"/>
  <c r="CX171" i="12"/>
  <c r="CY171" i="12"/>
  <c r="BZ172" i="12"/>
  <c r="CX172" i="12"/>
  <c r="CY172" i="12"/>
  <c r="BZ173" i="12"/>
  <c r="CX173" i="12"/>
  <c r="CY173" i="12"/>
  <c r="BZ174" i="12"/>
  <c r="CX174" i="12"/>
  <c r="CY174" i="12"/>
  <c r="BZ175" i="12"/>
  <c r="CX175" i="12"/>
  <c r="CY175" i="12"/>
  <c r="BZ176" i="12"/>
  <c r="CX176" i="12"/>
  <c r="CY176" i="12"/>
  <c r="BZ177" i="12"/>
  <c r="CB177" i="12" s="1"/>
  <c r="CX177" i="12"/>
  <c r="CY177" i="12"/>
  <c r="BZ178" i="12"/>
  <c r="CX178" i="12"/>
  <c r="CY178" i="12"/>
  <c r="BZ179" i="12"/>
  <c r="CB179" i="12" s="1"/>
  <c r="CX179" i="12"/>
  <c r="CY179" i="12"/>
  <c r="BZ180" i="12"/>
  <c r="CX180" i="12"/>
  <c r="CY180" i="12"/>
  <c r="BZ181" i="12"/>
  <c r="CX181" i="12"/>
  <c r="CY181" i="12"/>
  <c r="BZ182" i="12"/>
  <c r="CX182" i="12"/>
  <c r="CY182" i="12"/>
  <c r="BZ183" i="12"/>
  <c r="CX183" i="12"/>
  <c r="CY183" i="12"/>
  <c r="BZ184" i="12"/>
  <c r="CX184" i="12"/>
  <c r="CY184" i="12"/>
  <c r="BZ185" i="12"/>
  <c r="CB185" i="12" s="1"/>
  <c r="CX185" i="12"/>
  <c r="CY185" i="12"/>
  <c r="BZ186" i="12"/>
  <c r="CX186" i="12"/>
  <c r="CY186" i="12"/>
  <c r="BZ187" i="12"/>
  <c r="CX187" i="12"/>
  <c r="CY187" i="12"/>
  <c r="BZ188" i="12"/>
  <c r="CX188" i="12"/>
  <c r="CY188" i="12"/>
  <c r="BZ189" i="12"/>
  <c r="CX189" i="12"/>
  <c r="CY189" i="12"/>
  <c r="BZ190" i="12"/>
  <c r="CX190" i="12"/>
  <c r="CY190" i="12"/>
  <c r="BZ191" i="12"/>
  <c r="CX191" i="12"/>
  <c r="CY191" i="12"/>
  <c r="BZ192" i="12"/>
  <c r="CX192" i="12"/>
  <c r="CY192" i="12"/>
  <c r="BZ193" i="12"/>
  <c r="CX193" i="12"/>
  <c r="CY193" i="12"/>
  <c r="BZ194" i="12"/>
  <c r="CX194" i="12"/>
  <c r="CY194" i="12"/>
  <c r="BZ195" i="12"/>
  <c r="CB195" i="12" s="1"/>
  <c r="CX195" i="12"/>
  <c r="CY195" i="12"/>
  <c r="BZ196" i="12"/>
  <c r="CX196" i="12"/>
  <c r="CY196" i="12"/>
  <c r="BZ197" i="12"/>
  <c r="CB197" i="12" s="1"/>
  <c r="CX197" i="12"/>
  <c r="CY197" i="12"/>
  <c r="BZ198" i="12"/>
  <c r="CX198" i="12"/>
  <c r="CY198" i="12"/>
  <c r="BZ199" i="12"/>
  <c r="CX199" i="12"/>
  <c r="CY199" i="12"/>
  <c r="BZ200" i="12"/>
  <c r="CX200" i="12"/>
  <c r="CY200" i="12"/>
  <c r="BZ201" i="12"/>
  <c r="CX201" i="12"/>
  <c r="CY201" i="12"/>
  <c r="BZ202" i="12"/>
  <c r="CX202" i="12"/>
  <c r="CY202" i="12"/>
  <c r="BZ203" i="12"/>
  <c r="CX203" i="12"/>
  <c r="CY203" i="12"/>
  <c r="BZ204" i="12"/>
  <c r="CX204" i="12"/>
  <c r="CY204" i="12"/>
  <c r="BZ205" i="12"/>
  <c r="CX205" i="12"/>
  <c r="CY205" i="12"/>
  <c r="BZ206" i="12"/>
  <c r="CX206" i="12"/>
  <c r="CY206" i="12"/>
  <c r="BZ207" i="12"/>
  <c r="CX207" i="12"/>
  <c r="CY207" i="12"/>
  <c r="BZ208" i="12"/>
  <c r="CX208" i="12"/>
  <c r="CY208" i="12"/>
  <c r="BZ209" i="12"/>
  <c r="CX209" i="12"/>
  <c r="CY209" i="12"/>
  <c r="BZ210" i="12"/>
  <c r="CX210" i="12"/>
  <c r="CY210" i="12"/>
  <c r="BZ211" i="12"/>
  <c r="CX211" i="12"/>
  <c r="CY211" i="12"/>
  <c r="BZ212" i="12"/>
  <c r="CX212" i="12"/>
  <c r="CY212" i="12"/>
  <c r="BZ213" i="12"/>
  <c r="CX213" i="12"/>
  <c r="CY213" i="12"/>
  <c r="BZ214" i="12"/>
  <c r="CX214" i="12"/>
  <c r="CY214" i="12"/>
  <c r="BZ215" i="12"/>
  <c r="CX215" i="12"/>
  <c r="CY215" i="12"/>
  <c r="BZ216" i="12"/>
  <c r="CX216" i="12"/>
  <c r="CY216" i="12"/>
  <c r="BZ217" i="12"/>
  <c r="CX217" i="12"/>
  <c r="CY217" i="12"/>
  <c r="BZ218" i="12"/>
  <c r="CX218" i="12"/>
  <c r="CY218" i="12"/>
  <c r="BZ219" i="12"/>
  <c r="CB219" i="12" s="1"/>
  <c r="CX219" i="12"/>
  <c r="CY219" i="12"/>
  <c r="BZ220" i="12"/>
  <c r="CX220" i="12"/>
  <c r="CY220" i="12"/>
  <c r="BZ221" i="12"/>
  <c r="CX221" i="12"/>
  <c r="CY221" i="12"/>
  <c r="BZ222" i="12"/>
  <c r="CX222" i="12"/>
  <c r="CY222" i="12"/>
  <c r="BZ223" i="12"/>
  <c r="CX223" i="12"/>
  <c r="CY223" i="12"/>
  <c r="BZ224" i="12"/>
  <c r="CX224" i="12"/>
  <c r="CY224" i="12"/>
  <c r="BZ225" i="12"/>
  <c r="CX225" i="12"/>
  <c r="CY225" i="12"/>
  <c r="BZ226" i="12"/>
  <c r="CX226" i="12"/>
  <c r="CY226" i="12"/>
  <c r="BZ227" i="12"/>
  <c r="CB227" i="12" s="1"/>
  <c r="CX227" i="12"/>
  <c r="CY227" i="12"/>
  <c r="BZ228" i="12"/>
  <c r="CX228" i="12"/>
  <c r="CY228" i="12"/>
  <c r="BZ229" i="12"/>
  <c r="CX229" i="12"/>
  <c r="CY229" i="12"/>
  <c r="BZ230" i="12"/>
  <c r="CX230" i="12"/>
  <c r="CY230" i="12"/>
  <c r="BZ231" i="12"/>
  <c r="CX231" i="12"/>
  <c r="CY231" i="12"/>
  <c r="BZ232" i="12"/>
  <c r="CX232" i="12"/>
  <c r="CY232" i="12"/>
  <c r="BZ233" i="12"/>
  <c r="CX233" i="12"/>
  <c r="CY233" i="12"/>
  <c r="BZ234" i="12"/>
  <c r="CX234" i="12"/>
  <c r="CY234" i="12"/>
  <c r="BZ235" i="12"/>
  <c r="CX235" i="12"/>
  <c r="CY235" i="12"/>
  <c r="BZ236" i="12"/>
  <c r="CX236" i="12"/>
  <c r="CY236" i="12"/>
  <c r="BZ237" i="12"/>
  <c r="CX237" i="12"/>
  <c r="CY237" i="12"/>
  <c r="BZ238" i="12"/>
  <c r="CX238" i="12"/>
  <c r="CY238" i="12"/>
  <c r="BZ239" i="12"/>
  <c r="CX239" i="12"/>
  <c r="CY239" i="12"/>
  <c r="BZ240" i="12"/>
  <c r="CX240" i="12"/>
  <c r="CY240" i="12"/>
  <c r="BZ241" i="12"/>
  <c r="CB241" i="12" s="1"/>
  <c r="CX241" i="12"/>
  <c r="CY241" i="12"/>
  <c r="BZ242" i="12"/>
  <c r="CX242" i="12"/>
  <c r="CY242" i="12"/>
  <c r="BZ243" i="12"/>
  <c r="CX243" i="12"/>
  <c r="CY243" i="12"/>
  <c r="BZ244" i="12"/>
  <c r="CX244" i="12"/>
  <c r="CY244" i="12"/>
  <c r="BZ245" i="12"/>
  <c r="CX245" i="12"/>
  <c r="CY245" i="12"/>
  <c r="BZ246" i="12"/>
  <c r="CX246" i="12"/>
  <c r="CY246" i="12"/>
  <c r="BZ247" i="12"/>
  <c r="CX247" i="12"/>
  <c r="CY247" i="12"/>
  <c r="BZ248" i="12"/>
  <c r="CX248" i="12"/>
  <c r="CY248" i="12"/>
  <c r="BZ249" i="12"/>
  <c r="CX249" i="12"/>
  <c r="CY249" i="12"/>
  <c r="BZ250" i="12"/>
  <c r="CX250" i="12"/>
  <c r="CY250" i="12"/>
  <c r="BZ251" i="12"/>
  <c r="CX251" i="12"/>
  <c r="CY251" i="12"/>
  <c r="BZ252" i="12"/>
  <c r="CX252" i="12"/>
  <c r="CY252" i="12"/>
  <c r="BZ253" i="12"/>
  <c r="CX253" i="12"/>
  <c r="CY253" i="12"/>
  <c r="BZ254" i="12"/>
  <c r="CX254" i="12"/>
  <c r="CY254" i="12"/>
  <c r="BZ255" i="12"/>
  <c r="CX255" i="12"/>
  <c r="CY255" i="12"/>
  <c r="BZ256" i="12"/>
  <c r="CX256" i="12"/>
  <c r="CY256" i="12"/>
  <c r="BZ257" i="12"/>
  <c r="CB257" i="12" s="1"/>
  <c r="CX257" i="12"/>
  <c r="CY257" i="12"/>
  <c r="BZ258" i="12"/>
  <c r="CX258" i="12"/>
  <c r="CY258" i="12"/>
  <c r="BZ259" i="12"/>
  <c r="CX259" i="12"/>
  <c r="CY259" i="12"/>
  <c r="BZ260" i="12"/>
  <c r="CX260" i="12"/>
  <c r="CY260" i="12"/>
  <c r="BZ261" i="12"/>
  <c r="CX261" i="12"/>
  <c r="CY261" i="12"/>
  <c r="BZ262" i="12"/>
  <c r="CX262" i="12"/>
  <c r="CY262" i="12"/>
  <c r="BZ263" i="12"/>
  <c r="CX263" i="12"/>
  <c r="CY263" i="12"/>
  <c r="BZ264" i="12"/>
  <c r="CX264" i="12"/>
  <c r="CY264" i="12"/>
  <c r="BZ265" i="12"/>
  <c r="CX265" i="12"/>
  <c r="CY265" i="12"/>
  <c r="BZ266" i="12"/>
  <c r="CX266" i="12"/>
  <c r="CY266" i="12"/>
  <c r="BZ267" i="12"/>
  <c r="CB267" i="12" s="1"/>
  <c r="CX267" i="12"/>
  <c r="CY267" i="12"/>
  <c r="BZ268" i="12"/>
  <c r="CX268" i="12"/>
  <c r="CY268" i="12"/>
  <c r="BZ269" i="12"/>
  <c r="CB269" i="12" s="1"/>
  <c r="CX269" i="12"/>
  <c r="CY269" i="12"/>
  <c r="BZ270" i="12"/>
  <c r="CX270" i="12"/>
  <c r="CY270" i="12"/>
  <c r="BZ271" i="12"/>
  <c r="CX271" i="12"/>
  <c r="CY271" i="12"/>
  <c r="BZ272" i="12"/>
  <c r="CX272" i="12"/>
  <c r="CY272" i="12"/>
  <c r="BZ273" i="12"/>
  <c r="CX273" i="12"/>
  <c r="CY273" i="12"/>
  <c r="BZ274" i="12"/>
  <c r="CX274" i="12"/>
  <c r="CY274" i="12"/>
  <c r="BZ275" i="12"/>
  <c r="CX275" i="12"/>
  <c r="CY275" i="12"/>
  <c r="BZ276" i="12"/>
  <c r="CX276" i="12"/>
  <c r="CY276" i="12"/>
  <c r="BZ277" i="12"/>
  <c r="CX277" i="12"/>
  <c r="CY277" i="12"/>
  <c r="BZ278" i="12"/>
  <c r="CX278" i="12"/>
  <c r="CY278" i="12"/>
  <c r="BZ279" i="12"/>
  <c r="CX279" i="12"/>
  <c r="CY279" i="12"/>
  <c r="BZ280" i="12"/>
  <c r="CX280" i="12"/>
  <c r="CY280" i="12"/>
  <c r="BZ281" i="12"/>
  <c r="CB281" i="12" s="1"/>
  <c r="CX281" i="12"/>
  <c r="CY281" i="12"/>
  <c r="BZ282" i="12"/>
  <c r="CX282" i="12"/>
  <c r="CY282" i="12"/>
  <c r="BZ283" i="12"/>
  <c r="CX283" i="12"/>
  <c r="CY283" i="12"/>
  <c r="BZ284" i="12"/>
  <c r="CX284" i="12"/>
  <c r="CY284" i="12"/>
  <c r="BZ285" i="12"/>
  <c r="CX285" i="12"/>
  <c r="CY285" i="12"/>
  <c r="BZ286" i="12"/>
  <c r="CX286" i="12"/>
  <c r="CY286" i="12"/>
  <c r="BZ287" i="12"/>
  <c r="CX287" i="12"/>
  <c r="CY287" i="12"/>
  <c r="BZ288" i="12"/>
  <c r="CX288" i="12"/>
  <c r="CY288" i="12"/>
  <c r="BZ289" i="12"/>
  <c r="CX289" i="12"/>
  <c r="CY289" i="12"/>
  <c r="BZ290" i="12"/>
  <c r="CX290" i="12"/>
  <c r="CY290" i="12"/>
  <c r="BZ291" i="12"/>
  <c r="CB291" i="12" s="1"/>
  <c r="CX291" i="12"/>
  <c r="CY291" i="12"/>
  <c r="BZ292" i="12"/>
  <c r="CX292" i="12"/>
  <c r="CY292" i="12"/>
  <c r="BZ293" i="12"/>
  <c r="CX293" i="12"/>
  <c r="CY293" i="12"/>
  <c r="BZ294" i="12"/>
  <c r="CX294" i="12"/>
  <c r="CY294" i="12"/>
  <c r="BZ295" i="12"/>
  <c r="CX295" i="12"/>
  <c r="CY295" i="12"/>
  <c r="BZ296" i="12"/>
  <c r="CX296" i="12"/>
  <c r="CY296" i="12"/>
  <c r="BZ297" i="12"/>
  <c r="CX297" i="12"/>
  <c r="CY297" i="12"/>
  <c r="BZ298" i="12"/>
  <c r="CX298" i="12"/>
  <c r="CY298" i="12"/>
  <c r="BZ299" i="12"/>
  <c r="CX299" i="12"/>
  <c r="CY299" i="12"/>
  <c r="BZ300" i="12"/>
  <c r="CX300" i="12"/>
  <c r="CY300" i="12"/>
  <c r="BZ301" i="12"/>
  <c r="CX301" i="12"/>
  <c r="CY301" i="12"/>
  <c r="BZ302" i="12"/>
  <c r="CX302" i="12"/>
  <c r="CY302" i="12"/>
  <c r="BZ303" i="12"/>
  <c r="CX303" i="12"/>
  <c r="CY303" i="12"/>
  <c r="BZ304" i="12"/>
  <c r="CX304" i="12"/>
  <c r="CY304" i="12"/>
  <c r="BZ305" i="12"/>
  <c r="CX305" i="12"/>
  <c r="CY305" i="12"/>
  <c r="BZ306" i="12"/>
  <c r="CX306" i="12"/>
  <c r="CY306" i="12"/>
  <c r="BZ307" i="12"/>
  <c r="CB307" i="12" s="1"/>
  <c r="CX307" i="12"/>
  <c r="CY307" i="12"/>
  <c r="BZ308" i="12"/>
  <c r="CX308" i="12"/>
  <c r="CY308" i="12"/>
  <c r="BZ309" i="12"/>
  <c r="CX309" i="12"/>
  <c r="CY309" i="12"/>
  <c r="BZ310" i="12"/>
  <c r="CX310" i="12"/>
  <c r="CY310" i="12"/>
  <c r="BZ311" i="12"/>
  <c r="CX311" i="12"/>
  <c r="CY311" i="12"/>
  <c r="BZ312" i="12"/>
  <c r="CX312" i="12"/>
  <c r="CY312" i="12"/>
  <c r="BZ313" i="12"/>
  <c r="CB313" i="12" s="1"/>
  <c r="CX313" i="12"/>
  <c r="CY313" i="12"/>
  <c r="BZ314" i="12"/>
  <c r="CX314" i="12"/>
  <c r="CY314" i="12"/>
  <c r="BZ315" i="12"/>
  <c r="CB315" i="12" s="1"/>
  <c r="CX315" i="12"/>
  <c r="CY315" i="12"/>
  <c r="BZ316" i="12"/>
  <c r="CX316" i="12"/>
  <c r="CY316" i="12"/>
  <c r="BZ317" i="12"/>
  <c r="CX317" i="12"/>
  <c r="CY317" i="12"/>
  <c r="BZ318" i="12"/>
  <c r="CX318" i="12"/>
  <c r="CY318" i="12"/>
  <c r="BZ319" i="12"/>
  <c r="CX319" i="12"/>
  <c r="CY319" i="12"/>
  <c r="BZ320" i="12"/>
  <c r="CX320" i="12"/>
  <c r="CY320" i="12"/>
  <c r="BZ321" i="12"/>
  <c r="CX321" i="12"/>
  <c r="CY321" i="12"/>
  <c r="BZ322" i="12"/>
  <c r="CX322" i="12"/>
  <c r="CY322" i="12"/>
  <c r="BZ323" i="12"/>
  <c r="CX323" i="12"/>
  <c r="CY323" i="12"/>
  <c r="BZ324" i="12"/>
  <c r="CX324" i="12"/>
  <c r="CY324" i="12"/>
  <c r="BZ325" i="12"/>
  <c r="CX325" i="12"/>
  <c r="CY325" i="12"/>
  <c r="BZ326" i="12"/>
  <c r="CX326" i="12"/>
  <c r="CY326" i="12"/>
  <c r="BZ327" i="12"/>
  <c r="CX327" i="12"/>
  <c r="CY327" i="12"/>
  <c r="BZ328" i="12"/>
  <c r="CX328" i="12"/>
  <c r="CY328" i="12"/>
  <c r="BZ329" i="12"/>
  <c r="CX329" i="12"/>
  <c r="CY329" i="12"/>
  <c r="BZ330" i="12"/>
  <c r="CX330" i="12"/>
  <c r="CY330" i="12"/>
  <c r="BZ331" i="12"/>
  <c r="CX331" i="12"/>
  <c r="CY331" i="12"/>
  <c r="BZ332" i="12"/>
  <c r="CX332" i="12"/>
  <c r="CY332" i="12"/>
  <c r="BZ333" i="12"/>
  <c r="CX333" i="12"/>
  <c r="CY333" i="12"/>
  <c r="BZ334" i="12"/>
  <c r="CX334" i="12"/>
  <c r="CY334" i="12"/>
  <c r="BZ335" i="12"/>
  <c r="CX335" i="12"/>
  <c r="CY335" i="12"/>
  <c r="BZ336" i="12"/>
  <c r="CX336" i="12"/>
  <c r="CY336" i="12"/>
  <c r="BZ337" i="12"/>
  <c r="CB337" i="12" s="1"/>
  <c r="CX337" i="12"/>
  <c r="CY337" i="12"/>
  <c r="BZ338" i="12"/>
  <c r="CX338" i="12"/>
  <c r="CY338" i="12"/>
  <c r="BZ339" i="12"/>
  <c r="CB339" i="12" s="1"/>
  <c r="CX339" i="12"/>
  <c r="CY339" i="12"/>
  <c r="BZ340" i="12"/>
  <c r="CX340" i="12"/>
  <c r="CY340" i="12"/>
  <c r="BZ341" i="12"/>
  <c r="CX341" i="12"/>
  <c r="CY341" i="12"/>
  <c r="BZ342" i="12"/>
  <c r="CX342" i="12"/>
  <c r="CY342" i="12"/>
  <c r="BZ343" i="12"/>
  <c r="CX343" i="12"/>
  <c r="CY343" i="12"/>
  <c r="BZ344" i="12"/>
  <c r="CX344" i="12"/>
  <c r="CY344" i="12"/>
  <c r="BZ345" i="12"/>
  <c r="CX345" i="12"/>
  <c r="CY345" i="12"/>
  <c r="BZ346" i="12"/>
  <c r="CX346" i="12"/>
  <c r="CY346" i="12"/>
  <c r="BZ347" i="12"/>
  <c r="CX347" i="12"/>
  <c r="CY347" i="12"/>
  <c r="BZ348" i="12"/>
  <c r="CX348" i="12"/>
  <c r="CY348" i="12"/>
  <c r="BZ349" i="12"/>
  <c r="CB349" i="12" s="1"/>
  <c r="CX349" i="12"/>
  <c r="CY349" i="12"/>
  <c r="BZ350" i="12"/>
  <c r="CX350" i="12"/>
  <c r="CY350" i="12"/>
  <c r="BZ351" i="12"/>
  <c r="CX351" i="12"/>
  <c r="CY351" i="12"/>
  <c r="BZ352" i="12"/>
  <c r="CX352" i="12"/>
  <c r="CY352" i="12"/>
  <c r="BZ353" i="12"/>
  <c r="CX353" i="12"/>
  <c r="CY353" i="12"/>
  <c r="BZ354" i="12"/>
  <c r="CX354" i="12"/>
  <c r="CY354" i="12"/>
  <c r="BZ355" i="12"/>
  <c r="CX355" i="12"/>
  <c r="CY355" i="12"/>
  <c r="BZ356" i="12"/>
  <c r="CX356" i="12"/>
  <c r="CY356" i="12"/>
  <c r="BZ357" i="12"/>
  <c r="CX357" i="12"/>
  <c r="CY357" i="12"/>
  <c r="BZ358" i="12"/>
  <c r="CX358" i="12"/>
  <c r="CY358" i="12"/>
  <c r="BZ359" i="12"/>
  <c r="CX359" i="12"/>
  <c r="CY359" i="12"/>
  <c r="BZ360" i="12"/>
  <c r="CX360" i="12"/>
  <c r="CY360" i="12"/>
  <c r="BZ361" i="12"/>
  <c r="CX361" i="12"/>
  <c r="CY361" i="12"/>
  <c r="BZ362" i="12"/>
  <c r="CX362" i="12"/>
  <c r="CY362" i="12"/>
  <c r="BZ363" i="12"/>
  <c r="CX363" i="12"/>
  <c r="CY363" i="12"/>
  <c r="BZ364" i="12"/>
  <c r="CX364" i="12"/>
  <c r="CY364" i="12"/>
  <c r="BZ365" i="12"/>
  <c r="CX365" i="12"/>
  <c r="CY365" i="12"/>
  <c r="BZ366" i="12"/>
  <c r="CX366" i="12"/>
  <c r="CY366" i="12"/>
  <c r="BZ367" i="12"/>
  <c r="CX367" i="12"/>
  <c r="CY367" i="12"/>
  <c r="BZ368" i="12"/>
  <c r="CX368" i="12"/>
  <c r="CY368" i="12"/>
  <c r="BZ369" i="12"/>
  <c r="CX369" i="12"/>
  <c r="CY369" i="12"/>
  <c r="BZ370" i="12"/>
  <c r="CX370" i="12"/>
  <c r="CY370" i="12"/>
  <c r="BZ371" i="12"/>
  <c r="CX371" i="12"/>
  <c r="CY371" i="12"/>
  <c r="BZ372" i="12"/>
  <c r="CX372" i="12"/>
  <c r="CY372" i="12"/>
  <c r="BZ373" i="12"/>
  <c r="CX373" i="12"/>
  <c r="CY373" i="12"/>
  <c r="BZ374" i="12"/>
  <c r="CX374" i="12"/>
  <c r="CY374" i="12"/>
  <c r="BZ375" i="12"/>
  <c r="CX375" i="12"/>
  <c r="CY375" i="12"/>
  <c r="BZ376" i="12"/>
  <c r="CX376" i="12"/>
  <c r="CY376" i="12"/>
  <c r="BZ377" i="12"/>
  <c r="CX377" i="12"/>
  <c r="CY377" i="12"/>
  <c r="BZ378" i="12"/>
  <c r="CX378" i="12"/>
  <c r="CY378" i="12"/>
  <c r="BZ379" i="12"/>
  <c r="CX379" i="12"/>
  <c r="CY379" i="12"/>
  <c r="BZ380" i="12"/>
  <c r="CX380" i="12"/>
  <c r="CY380" i="12"/>
  <c r="BZ381" i="12"/>
  <c r="CX381" i="12"/>
  <c r="CY381" i="12"/>
  <c r="BZ382" i="12"/>
  <c r="CX382" i="12"/>
  <c r="CY382" i="12"/>
  <c r="BZ383" i="12"/>
  <c r="CX383" i="12"/>
  <c r="CY383" i="12"/>
  <c r="BZ384" i="12"/>
  <c r="CX384" i="12"/>
  <c r="CY384" i="12"/>
  <c r="BZ385" i="12"/>
  <c r="CX385" i="12"/>
  <c r="CY385" i="12"/>
  <c r="BZ386" i="12"/>
  <c r="CX386" i="12"/>
  <c r="CY386" i="12"/>
  <c r="BZ387" i="12"/>
  <c r="CX387" i="12"/>
  <c r="CY387" i="12"/>
  <c r="BZ388" i="12"/>
  <c r="CX388" i="12"/>
  <c r="CY388" i="12"/>
  <c r="BZ389" i="12"/>
  <c r="CX389" i="12"/>
  <c r="CY389" i="12"/>
  <c r="BZ390" i="12"/>
  <c r="CX390" i="12"/>
  <c r="CY390" i="12"/>
  <c r="BZ391" i="12"/>
  <c r="CX391" i="12"/>
  <c r="CY391" i="12"/>
  <c r="BZ392" i="12"/>
  <c r="CX392" i="12"/>
  <c r="CY392" i="12"/>
  <c r="BZ393" i="12"/>
  <c r="CX393" i="12"/>
  <c r="CY393" i="12"/>
  <c r="BZ394" i="12"/>
  <c r="CX394" i="12"/>
  <c r="CY394" i="12"/>
  <c r="BZ395" i="12"/>
  <c r="CX395" i="12"/>
  <c r="CY395" i="12"/>
  <c r="BZ396" i="12"/>
  <c r="CX396" i="12"/>
  <c r="CY396" i="12"/>
  <c r="BZ397" i="12"/>
  <c r="CX397" i="12"/>
  <c r="CY397" i="12"/>
  <c r="BZ398" i="12"/>
  <c r="CX398" i="12"/>
  <c r="CY398" i="12"/>
  <c r="BZ399" i="12"/>
  <c r="CX399" i="12"/>
  <c r="CY399" i="12"/>
  <c r="BZ400" i="12"/>
  <c r="CX400" i="12"/>
  <c r="CY400" i="12"/>
  <c r="BZ401" i="12"/>
  <c r="CX401" i="12"/>
  <c r="CY401" i="12"/>
  <c r="BZ402" i="12"/>
  <c r="CX402" i="12"/>
  <c r="CY402" i="12"/>
  <c r="BZ403" i="12"/>
  <c r="CX403" i="12"/>
  <c r="CY403" i="12"/>
  <c r="BZ404" i="12"/>
  <c r="CX404" i="12"/>
  <c r="CY404" i="12"/>
  <c r="BZ405" i="12"/>
  <c r="CX405" i="12"/>
  <c r="CY405" i="12"/>
  <c r="BZ406" i="12"/>
  <c r="CX406" i="12"/>
  <c r="CY406" i="12"/>
  <c r="BZ407" i="12"/>
  <c r="CX407" i="12"/>
  <c r="CY407" i="12"/>
  <c r="BZ408" i="12"/>
  <c r="CB408" i="12" s="1"/>
  <c r="CX408" i="12"/>
  <c r="CY408" i="12"/>
  <c r="BZ409" i="12"/>
  <c r="CX409" i="12"/>
  <c r="CY409" i="12"/>
  <c r="BZ410" i="12"/>
  <c r="CX410" i="12"/>
  <c r="CY410" i="12"/>
  <c r="BZ411" i="12"/>
  <c r="CX411" i="12"/>
  <c r="CY411" i="12"/>
  <c r="BZ412" i="12"/>
  <c r="CB412" i="12" s="1"/>
  <c r="CX412" i="12"/>
  <c r="CY412" i="12"/>
  <c r="BZ413" i="12"/>
  <c r="CX413" i="12"/>
  <c r="CY413" i="12"/>
  <c r="BZ414" i="12"/>
  <c r="CB414" i="12" s="1"/>
  <c r="CX414" i="12"/>
  <c r="CY414" i="12"/>
  <c r="BZ415" i="12"/>
  <c r="CX415" i="12"/>
  <c r="CY415" i="12"/>
  <c r="BZ416" i="12"/>
  <c r="CB416" i="12" s="1"/>
  <c r="CX416" i="12"/>
  <c r="CY416" i="12"/>
  <c r="BZ417" i="12"/>
  <c r="CX417" i="12"/>
  <c r="CY417" i="12"/>
  <c r="BZ418" i="12"/>
  <c r="CB418" i="12" s="1"/>
  <c r="CX418" i="12"/>
  <c r="CY418" i="12"/>
  <c r="BZ419" i="12"/>
  <c r="CX419" i="12"/>
  <c r="CY419" i="12"/>
  <c r="BZ420" i="12"/>
  <c r="CX420" i="12"/>
  <c r="CY420" i="12"/>
  <c r="BZ421" i="12"/>
  <c r="CX421" i="12"/>
  <c r="CY421" i="12"/>
  <c r="BZ422" i="12"/>
  <c r="CB422" i="12" s="1"/>
  <c r="CX422" i="12"/>
  <c r="CY422" i="12"/>
  <c r="BZ423" i="12"/>
  <c r="CX423" i="12"/>
  <c r="CY423" i="12"/>
  <c r="BZ424" i="12"/>
  <c r="CB424" i="12" s="1"/>
  <c r="CX424" i="12"/>
  <c r="CY424" i="12"/>
  <c r="BZ425" i="12"/>
  <c r="CX425" i="12"/>
  <c r="CY425" i="12"/>
  <c r="BZ426" i="12"/>
  <c r="CX426" i="12"/>
  <c r="CY426" i="12"/>
  <c r="BZ427" i="12"/>
  <c r="CX427" i="12"/>
  <c r="CY427" i="12"/>
  <c r="BZ428" i="12"/>
  <c r="CX428" i="12"/>
  <c r="CY428" i="12"/>
  <c r="BZ429" i="12"/>
  <c r="CX429" i="12"/>
  <c r="CY429" i="12"/>
  <c r="BZ430" i="12"/>
  <c r="CX430" i="12"/>
  <c r="CY430" i="12"/>
  <c r="BZ431" i="12"/>
  <c r="CX431" i="12"/>
  <c r="CY431" i="12"/>
  <c r="BZ432" i="12"/>
  <c r="CX432" i="12"/>
  <c r="CY432" i="12"/>
  <c r="BZ433" i="12"/>
  <c r="CX433" i="12"/>
  <c r="CY433" i="12"/>
  <c r="BZ434" i="12"/>
  <c r="CX434" i="12"/>
  <c r="CY434" i="12"/>
  <c r="BZ435" i="12"/>
  <c r="CX435" i="12"/>
  <c r="CY435" i="12"/>
  <c r="BZ436" i="12"/>
  <c r="CX436" i="12"/>
  <c r="CY436" i="12"/>
  <c r="BZ437" i="12"/>
  <c r="CX437" i="12"/>
  <c r="CY437" i="12"/>
  <c r="BZ438" i="12"/>
  <c r="CX438" i="12"/>
  <c r="CY438" i="12"/>
  <c r="BZ439" i="12"/>
  <c r="CX439" i="12"/>
  <c r="CY439" i="12"/>
  <c r="BZ440" i="12"/>
  <c r="CX440" i="12"/>
  <c r="CY440" i="12"/>
  <c r="BZ441" i="12"/>
  <c r="CX441" i="12"/>
  <c r="CY441" i="12"/>
  <c r="BZ442" i="12"/>
  <c r="CX442" i="12"/>
  <c r="CY442" i="12"/>
  <c r="BZ443" i="12"/>
  <c r="CX443" i="12"/>
  <c r="CY443" i="12"/>
  <c r="BZ444" i="12"/>
  <c r="CB444" i="12" s="1"/>
  <c r="CX444" i="12"/>
  <c r="CY444" i="12"/>
  <c r="BZ445" i="12"/>
  <c r="CX445" i="12"/>
  <c r="CY445" i="12"/>
  <c r="BZ446" i="12"/>
  <c r="CB446" i="12" s="1"/>
  <c r="CX446" i="12"/>
  <c r="CY446" i="12"/>
  <c r="BZ447" i="12"/>
  <c r="CX447" i="12"/>
  <c r="CY447" i="12"/>
  <c r="BZ448" i="12"/>
  <c r="CB448" i="12" s="1"/>
  <c r="CX448" i="12"/>
  <c r="CY448" i="12"/>
  <c r="BZ449" i="12"/>
  <c r="CX449" i="12"/>
  <c r="CY449" i="12"/>
  <c r="BZ450" i="12"/>
  <c r="CB450" i="12" s="1"/>
  <c r="CX450" i="12"/>
  <c r="CY450" i="12"/>
  <c r="BZ451" i="12"/>
  <c r="CX451" i="12"/>
  <c r="CY451" i="12"/>
  <c r="BZ452" i="12"/>
  <c r="CX452" i="12"/>
  <c r="CY452" i="12"/>
  <c r="BZ453" i="12"/>
  <c r="CX453" i="12"/>
  <c r="CY453" i="12"/>
  <c r="BZ454" i="12"/>
  <c r="CB454" i="12" s="1"/>
  <c r="CX454" i="12"/>
  <c r="CY454" i="12"/>
  <c r="BZ455" i="12"/>
  <c r="CX455" i="12"/>
  <c r="CY455" i="12"/>
  <c r="BZ456" i="12"/>
  <c r="CB456" i="12" s="1"/>
  <c r="CX456" i="12"/>
  <c r="CY456" i="12"/>
  <c r="BZ457" i="12"/>
  <c r="CX457" i="12"/>
  <c r="CY457" i="12"/>
  <c r="BZ458" i="12"/>
  <c r="CX458" i="12"/>
  <c r="CY458" i="12"/>
  <c r="BZ459" i="12"/>
  <c r="CX459" i="12"/>
  <c r="CY459" i="12"/>
  <c r="BZ460" i="12"/>
  <c r="CB460" i="12" s="1"/>
  <c r="CX460" i="12"/>
  <c r="CY460" i="12"/>
  <c r="BZ461" i="12"/>
  <c r="CX461" i="12"/>
  <c r="CY461" i="12"/>
  <c r="BZ462" i="12"/>
  <c r="CB462" i="12" s="1"/>
  <c r="CX462" i="12"/>
  <c r="CY462" i="12"/>
  <c r="BZ463" i="12"/>
  <c r="CX463" i="12"/>
  <c r="CY463" i="12"/>
  <c r="BZ464" i="12"/>
  <c r="CB464" i="12" s="1"/>
  <c r="CX464" i="12"/>
  <c r="CY464" i="12"/>
  <c r="BZ465" i="12"/>
  <c r="CX465" i="12"/>
  <c r="CY465" i="12"/>
  <c r="BZ466" i="12"/>
  <c r="CB466" i="12" s="1"/>
  <c r="CX466" i="12"/>
  <c r="CY466" i="12"/>
  <c r="BZ467" i="12"/>
  <c r="CX467" i="12"/>
  <c r="CY467" i="12"/>
  <c r="BZ468" i="12"/>
  <c r="CX468" i="12"/>
  <c r="CY468" i="12"/>
  <c r="BZ469" i="12"/>
  <c r="CX469" i="12"/>
  <c r="CY469" i="12"/>
  <c r="BZ470" i="12"/>
  <c r="CX470" i="12"/>
  <c r="CY470" i="12"/>
  <c r="BZ471" i="12"/>
  <c r="CX471" i="12"/>
  <c r="CY471" i="12"/>
  <c r="BZ472" i="12"/>
  <c r="CX472" i="12"/>
  <c r="CY472" i="12"/>
  <c r="BZ473" i="12"/>
  <c r="CX473" i="12"/>
  <c r="CY473" i="12"/>
  <c r="BZ474" i="12"/>
  <c r="CX474" i="12"/>
  <c r="CY474" i="12"/>
  <c r="BZ475" i="12"/>
  <c r="CX475" i="12"/>
  <c r="CY475" i="12"/>
  <c r="BZ476" i="12"/>
  <c r="CX476" i="12"/>
  <c r="CY476" i="12"/>
  <c r="BZ477" i="12"/>
  <c r="CX477" i="12"/>
  <c r="CY477" i="12"/>
  <c r="BZ478" i="12"/>
  <c r="CX478" i="12"/>
  <c r="CY478" i="12"/>
  <c r="BZ479" i="12"/>
  <c r="CX479" i="12"/>
  <c r="CY479" i="12"/>
  <c r="BZ480" i="12"/>
  <c r="CX480" i="12"/>
  <c r="CY480" i="12"/>
  <c r="BZ481" i="12"/>
  <c r="CX481" i="12"/>
  <c r="CY481" i="12"/>
  <c r="BZ482" i="12"/>
  <c r="CX482" i="12"/>
  <c r="CY482" i="12"/>
  <c r="BZ483" i="12"/>
  <c r="CX483" i="12"/>
  <c r="CY483" i="12"/>
  <c r="BZ484" i="12"/>
  <c r="CX484" i="12"/>
  <c r="CY484" i="12"/>
  <c r="BZ485" i="12"/>
  <c r="CX485" i="12"/>
  <c r="CY485" i="12"/>
  <c r="BZ486" i="12"/>
  <c r="CX486" i="12"/>
  <c r="CY486" i="12"/>
  <c r="BZ487" i="12"/>
  <c r="CX487" i="12"/>
  <c r="CY487" i="12"/>
  <c r="BZ488" i="12"/>
  <c r="CX488" i="12"/>
  <c r="CY488" i="12"/>
  <c r="BZ489" i="12"/>
  <c r="CX489" i="12"/>
  <c r="CY489" i="12"/>
  <c r="BZ490" i="12"/>
  <c r="CX490" i="12"/>
  <c r="CY490" i="12"/>
  <c r="BZ491" i="12"/>
  <c r="CX491" i="12"/>
  <c r="CY491" i="12"/>
  <c r="BZ492" i="12"/>
  <c r="CX492" i="12"/>
  <c r="CY492" i="12"/>
  <c r="BZ493" i="12"/>
  <c r="CX493" i="12"/>
  <c r="CY493" i="12"/>
  <c r="BZ494" i="12"/>
  <c r="CX494" i="12"/>
  <c r="CY494" i="12"/>
  <c r="BZ495" i="12"/>
  <c r="CX495" i="12"/>
  <c r="CY495" i="12"/>
  <c r="BZ496" i="12"/>
  <c r="CX496" i="12"/>
  <c r="CY496" i="12"/>
  <c r="BZ497" i="12"/>
  <c r="CX497" i="12"/>
  <c r="CY497" i="12"/>
  <c r="BZ498" i="12"/>
  <c r="CX498" i="12"/>
  <c r="CY498" i="12"/>
  <c r="BZ499" i="12"/>
  <c r="CX499" i="12"/>
  <c r="CY499" i="12"/>
  <c r="BZ500" i="12"/>
  <c r="CX500" i="12"/>
  <c r="CY500" i="12"/>
  <c r="BZ501" i="12"/>
  <c r="CX501" i="12"/>
  <c r="CY501" i="12"/>
  <c r="BZ502" i="12"/>
  <c r="CX502" i="12"/>
  <c r="CY502" i="12"/>
  <c r="BZ503" i="12"/>
  <c r="CX503" i="12"/>
  <c r="CY503" i="12"/>
  <c r="BZ504" i="12"/>
  <c r="CX504" i="12"/>
  <c r="CY504" i="12"/>
  <c r="BZ505" i="12"/>
  <c r="CX505" i="12"/>
  <c r="CY505" i="12"/>
  <c r="BZ506" i="12"/>
  <c r="CX506" i="12"/>
  <c r="CY506" i="12"/>
  <c r="BZ507" i="12"/>
  <c r="CX507" i="12"/>
  <c r="CY507" i="12"/>
  <c r="BZ508" i="12"/>
  <c r="CX508" i="12"/>
  <c r="CY508" i="12"/>
  <c r="BZ509" i="12"/>
  <c r="CX509" i="12"/>
  <c r="CY509" i="12"/>
  <c r="BZ510" i="12"/>
  <c r="CX510" i="12"/>
  <c r="CY510" i="12"/>
  <c r="BZ511" i="12"/>
  <c r="CX511" i="12"/>
  <c r="CY511" i="12"/>
  <c r="BZ512" i="12"/>
  <c r="CX512" i="12"/>
  <c r="CY512" i="12"/>
  <c r="BZ513" i="12"/>
  <c r="CX513" i="12"/>
  <c r="CY513" i="12"/>
  <c r="BZ514" i="12"/>
  <c r="CX514" i="12"/>
  <c r="CY514" i="12"/>
  <c r="BZ515" i="12"/>
  <c r="CX515" i="12"/>
  <c r="CY515" i="12"/>
  <c r="BZ516" i="12"/>
  <c r="CX516" i="12"/>
  <c r="CY516" i="12"/>
  <c r="BZ517" i="12"/>
  <c r="CX517" i="12"/>
  <c r="CY517" i="12"/>
  <c r="BZ518" i="12"/>
  <c r="CX518" i="12"/>
  <c r="CY518" i="12"/>
  <c r="BZ519" i="12"/>
  <c r="CX519" i="12"/>
  <c r="CY519" i="12"/>
  <c r="BZ520" i="12"/>
  <c r="CX520" i="12"/>
  <c r="CY520" i="12"/>
  <c r="BZ521" i="12"/>
  <c r="CX521" i="12"/>
  <c r="CY521" i="12"/>
  <c r="BZ522" i="12"/>
  <c r="CX522" i="12"/>
  <c r="CY522" i="12"/>
  <c r="BZ523" i="12"/>
  <c r="CX523" i="12"/>
  <c r="CY523" i="12"/>
  <c r="BZ524" i="12"/>
  <c r="CX524" i="12"/>
  <c r="CY524" i="12"/>
  <c r="BZ525" i="12"/>
  <c r="CX525" i="12"/>
  <c r="CY525" i="12"/>
  <c r="BZ526" i="12"/>
  <c r="CX526" i="12"/>
  <c r="CY526" i="12"/>
  <c r="BZ527" i="12"/>
  <c r="CX527" i="12"/>
  <c r="CY527" i="12"/>
  <c r="BZ528" i="12"/>
  <c r="CX528" i="12"/>
  <c r="CY528" i="12"/>
  <c r="BZ529" i="12"/>
  <c r="CX529" i="12"/>
  <c r="CY529" i="12"/>
  <c r="BZ530" i="12"/>
  <c r="CX530" i="12"/>
  <c r="CY530" i="12"/>
  <c r="BZ531" i="12"/>
  <c r="CX531" i="12"/>
  <c r="CY531" i="12"/>
  <c r="BZ532" i="12"/>
  <c r="CX532" i="12"/>
  <c r="CY532" i="12"/>
  <c r="BZ533" i="12"/>
  <c r="CX533" i="12"/>
  <c r="CY533" i="12"/>
  <c r="BZ534" i="12"/>
  <c r="CX534" i="12"/>
  <c r="CY534" i="12"/>
  <c r="BZ535" i="12"/>
  <c r="CX535" i="12"/>
  <c r="CY535" i="12"/>
  <c r="BZ536" i="12"/>
  <c r="CX536" i="12"/>
  <c r="CY536" i="12"/>
  <c r="BZ537" i="12"/>
  <c r="CX537" i="12"/>
  <c r="CY537" i="12"/>
  <c r="BZ538" i="12"/>
  <c r="CX538" i="12"/>
  <c r="CY538" i="12"/>
  <c r="BZ539" i="12"/>
  <c r="CX539" i="12"/>
  <c r="CY539" i="12"/>
  <c r="BZ540" i="12"/>
  <c r="CX540" i="12"/>
  <c r="CY540" i="12"/>
  <c r="BZ541" i="12"/>
  <c r="CX541" i="12"/>
  <c r="CY541" i="12"/>
  <c r="BZ542" i="12"/>
  <c r="CX542" i="12"/>
  <c r="CY542" i="12"/>
  <c r="BZ543" i="12"/>
  <c r="CX543" i="12"/>
  <c r="CY543" i="12"/>
  <c r="BZ544" i="12"/>
  <c r="CB544" i="12" s="1"/>
  <c r="CX544" i="12"/>
  <c r="CY544" i="12"/>
  <c r="BZ545" i="12"/>
  <c r="CX545" i="12"/>
  <c r="CY545" i="12"/>
  <c r="BZ546" i="12"/>
  <c r="CX546" i="12"/>
  <c r="CY546" i="12"/>
  <c r="BZ547" i="12"/>
  <c r="CX547" i="12"/>
  <c r="CY547" i="12"/>
  <c r="BZ548" i="12"/>
  <c r="CX548" i="12"/>
  <c r="CY548" i="12"/>
  <c r="BZ549" i="12"/>
  <c r="CX549" i="12"/>
  <c r="CY549" i="12"/>
  <c r="BZ550" i="12"/>
  <c r="CB550" i="12" s="1"/>
  <c r="CX550" i="12"/>
  <c r="CY550" i="12"/>
  <c r="BZ551" i="12"/>
  <c r="CX551" i="12"/>
  <c r="CY551" i="12"/>
  <c r="BZ552" i="12"/>
  <c r="CB552" i="12" s="1"/>
  <c r="CX552" i="12"/>
  <c r="CY552" i="12"/>
  <c r="BZ553" i="12"/>
  <c r="CX553" i="12"/>
  <c r="CY553" i="12"/>
  <c r="BZ554" i="12"/>
  <c r="CB554" i="12" s="1"/>
  <c r="CX554" i="12"/>
  <c r="CY554" i="12"/>
  <c r="BZ555" i="12"/>
  <c r="CX555" i="12"/>
  <c r="CY555" i="12"/>
  <c r="BZ556" i="12"/>
  <c r="CB556" i="12" s="1"/>
  <c r="CX556" i="12"/>
  <c r="CY556" i="12"/>
  <c r="BZ557" i="12"/>
  <c r="CX557" i="12"/>
  <c r="CY557" i="12"/>
  <c r="BZ558" i="12"/>
  <c r="CX558" i="12"/>
  <c r="CY558" i="12"/>
  <c r="BZ559" i="12"/>
  <c r="CX559" i="12"/>
  <c r="CY559" i="12"/>
  <c r="BZ560" i="12"/>
  <c r="CX560" i="12"/>
  <c r="CY560" i="12"/>
  <c r="BZ561" i="12"/>
  <c r="CX561" i="12"/>
  <c r="CY561" i="12"/>
  <c r="BZ562" i="12"/>
  <c r="CX562" i="12"/>
  <c r="CY562" i="12"/>
  <c r="BZ563" i="12"/>
  <c r="CX563" i="12"/>
  <c r="CY563" i="12"/>
  <c r="BZ564" i="12"/>
  <c r="CX564" i="12"/>
  <c r="CY564" i="12"/>
  <c r="BZ565" i="12"/>
  <c r="CX565" i="12"/>
  <c r="CY565" i="12"/>
  <c r="BZ566" i="12"/>
  <c r="CX566" i="12"/>
  <c r="CY566" i="12"/>
  <c r="BZ567" i="12"/>
  <c r="CX567" i="12"/>
  <c r="CY567" i="12"/>
  <c r="BZ568" i="12"/>
  <c r="CX568" i="12"/>
  <c r="CY568" i="12"/>
  <c r="BZ569" i="12"/>
  <c r="CX569" i="12"/>
  <c r="CY569" i="12"/>
  <c r="BZ570" i="12"/>
  <c r="CX570" i="12"/>
  <c r="CY570" i="12"/>
  <c r="BZ571" i="12"/>
  <c r="CX571" i="12"/>
  <c r="CY571" i="12"/>
  <c r="BZ572" i="12"/>
  <c r="CX572" i="12"/>
  <c r="CY572" i="12"/>
  <c r="BZ573" i="12"/>
  <c r="CX573" i="12"/>
  <c r="CY573" i="12"/>
  <c r="BZ574" i="12"/>
  <c r="CX574" i="12"/>
  <c r="CY574" i="12"/>
  <c r="BZ575" i="12"/>
  <c r="CX575" i="12"/>
  <c r="CY575" i="12"/>
  <c r="BZ576" i="12"/>
  <c r="CX576" i="12"/>
  <c r="CY576" i="12"/>
  <c r="BZ577" i="12"/>
  <c r="CX577" i="12"/>
  <c r="CY577" i="12"/>
  <c r="BZ578" i="12"/>
  <c r="CX578" i="12"/>
  <c r="CY578" i="12"/>
  <c r="BZ579" i="12"/>
  <c r="CX579" i="12"/>
  <c r="CY579" i="12"/>
  <c r="BZ580" i="12"/>
  <c r="CX580" i="12"/>
  <c r="CY580" i="12"/>
  <c r="BZ581" i="12"/>
  <c r="CX581" i="12"/>
  <c r="CY581" i="12"/>
  <c r="BZ582" i="12"/>
  <c r="CX582" i="12"/>
  <c r="CY582" i="12"/>
  <c r="BZ583" i="12"/>
  <c r="CX583" i="12"/>
  <c r="CY583" i="12"/>
  <c r="BZ584" i="12"/>
  <c r="CX584" i="12"/>
  <c r="CY584" i="12"/>
  <c r="BZ585" i="12"/>
  <c r="CX585" i="12"/>
  <c r="CY585" i="12"/>
  <c r="BZ586" i="12"/>
  <c r="CX586" i="12"/>
  <c r="CY586" i="12"/>
  <c r="BZ587" i="12"/>
  <c r="CX587" i="12"/>
  <c r="CY587" i="12"/>
  <c r="BZ588" i="12"/>
  <c r="CX588" i="12"/>
  <c r="CY588" i="12"/>
  <c r="BZ589" i="12"/>
  <c r="CX589" i="12"/>
  <c r="CY589" i="12"/>
  <c r="BZ590" i="12"/>
  <c r="CX590" i="12"/>
  <c r="CY590" i="12"/>
  <c r="BZ591" i="12"/>
  <c r="CX591" i="12"/>
  <c r="CY591" i="12"/>
  <c r="BZ592" i="12"/>
  <c r="CX592" i="12"/>
  <c r="CY592" i="12"/>
  <c r="BZ593" i="12"/>
  <c r="CX593" i="12"/>
  <c r="CY593" i="12"/>
  <c r="BZ594" i="12"/>
  <c r="CB594" i="12" s="1"/>
  <c r="CX594" i="12"/>
  <c r="CY594" i="12"/>
  <c r="BZ595" i="12"/>
  <c r="CX595" i="12"/>
  <c r="CY595" i="12"/>
  <c r="BZ596" i="12"/>
  <c r="CX596" i="12"/>
  <c r="CY596" i="12"/>
  <c r="BZ597" i="12"/>
  <c r="CX597" i="12"/>
  <c r="CY597" i="12"/>
  <c r="BZ598" i="12"/>
  <c r="CX598" i="12"/>
  <c r="CY598" i="12"/>
  <c r="BZ599" i="12"/>
  <c r="CX599" i="12"/>
  <c r="CY599" i="12"/>
  <c r="BZ600" i="12"/>
  <c r="CB600" i="12" s="1"/>
  <c r="CX600" i="12"/>
  <c r="CY600" i="12"/>
  <c r="BZ601" i="12"/>
  <c r="CX601" i="12"/>
  <c r="CY601" i="12"/>
  <c r="BZ602" i="12"/>
  <c r="CB602" i="12" s="1"/>
  <c r="CX602" i="12"/>
  <c r="CY602" i="12"/>
  <c r="BZ603" i="12"/>
  <c r="CX603" i="12"/>
  <c r="CY603" i="12"/>
  <c r="BZ604" i="12"/>
  <c r="CB604" i="12" s="1"/>
  <c r="CX604" i="12"/>
  <c r="CY604" i="12"/>
  <c r="BZ605" i="12"/>
  <c r="CX605" i="12"/>
  <c r="CY605" i="12"/>
  <c r="BZ606" i="12"/>
  <c r="CB606" i="12" s="1"/>
  <c r="CX606" i="12"/>
  <c r="CY606" i="12"/>
  <c r="BZ607" i="12"/>
  <c r="CX607" i="12"/>
  <c r="CY607" i="12"/>
  <c r="BZ608" i="12"/>
  <c r="CB608" i="12" s="1"/>
  <c r="CX608" i="12"/>
  <c r="CY608" i="12"/>
  <c r="BZ609" i="12"/>
  <c r="CX609" i="12"/>
  <c r="CY609" i="12"/>
  <c r="BZ610" i="12"/>
  <c r="CX610" i="12"/>
  <c r="CY610" i="12"/>
  <c r="BZ611" i="12"/>
  <c r="CX611" i="12"/>
  <c r="CY611" i="12"/>
  <c r="BZ612" i="12"/>
  <c r="CX612" i="12"/>
  <c r="CY612" i="12"/>
  <c r="BZ613" i="12"/>
  <c r="CX613" i="12"/>
  <c r="CY613" i="12"/>
  <c r="BZ614" i="12"/>
  <c r="CB614" i="12" s="1"/>
  <c r="CX614" i="12"/>
  <c r="CY614" i="12"/>
  <c r="BZ615" i="12"/>
  <c r="CX615" i="12"/>
  <c r="CY615" i="12"/>
  <c r="BZ616" i="12"/>
  <c r="CB616" i="12" s="1"/>
  <c r="CX616" i="12"/>
  <c r="CY616" i="12"/>
  <c r="BZ617" i="12"/>
  <c r="CX617" i="12"/>
  <c r="CY617" i="12"/>
  <c r="BZ618" i="12"/>
  <c r="CB618" i="12" s="1"/>
  <c r="CX618" i="12"/>
  <c r="CY618" i="12"/>
  <c r="BZ619" i="12"/>
  <c r="CX619" i="12"/>
  <c r="CY619" i="12"/>
  <c r="BZ620" i="12"/>
  <c r="CB620" i="12" s="1"/>
  <c r="CX620" i="12"/>
  <c r="CY620" i="12"/>
  <c r="BZ621" i="12"/>
  <c r="CB621" i="12" s="1"/>
  <c r="CX621" i="12"/>
  <c r="CY621" i="12"/>
  <c r="BZ622" i="12"/>
  <c r="CX622" i="12"/>
  <c r="CY622" i="12"/>
  <c r="BZ623" i="12"/>
  <c r="CB623" i="12" s="1"/>
  <c r="CX623" i="12"/>
  <c r="CY623" i="12"/>
  <c r="BZ624" i="12"/>
  <c r="CB624" i="12" s="1"/>
  <c r="CX624" i="12"/>
  <c r="CY624" i="12"/>
  <c r="BZ625" i="12"/>
  <c r="CB625" i="12" s="1"/>
  <c r="CX625" i="12"/>
  <c r="CY625" i="12"/>
  <c r="BZ626" i="12"/>
  <c r="CX626" i="12"/>
  <c r="CY626" i="12"/>
  <c r="BZ627" i="12"/>
  <c r="CX627" i="12"/>
  <c r="CY627" i="12"/>
  <c r="BZ628" i="12"/>
  <c r="CX628" i="12"/>
  <c r="CY628" i="12"/>
  <c r="BZ629" i="12"/>
  <c r="CX629" i="12"/>
  <c r="CY629" i="12"/>
  <c r="BZ630" i="12"/>
  <c r="CX630" i="12"/>
  <c r="CY630" i="12"/>
  <c r="BZ631" i="12"/>
  <c r="CX631" i="12"/>
  <c r="CY631" i="12"/>
  <c r="BZ632" i="12"/>
  <c r="CX632" i="12"/>
  <c r="CY632" i="12"/>
  <c r="BZ633" i="12"/>
  <c r="CB633" i="12" s="1"/>
  <c r="CX633" i="12"/>
  <c r="CY633" i="12"/>
  <c r="BZ634" i="12"/>
  <c r="CX634" i="12"/>
  <c r="CY634" i="12"/>
  <c r="BZ635" i="12"/>
  <c r="CX635" i="12"/>
  <c r="CY635" i="12"/>
  <c r="BZ636" i="12"/>
  <c r="CX636" i="12"/>
  <c r="CY636" i="12"/>
  <c r="BZ637" i="12"/>
  <c r="CB637" i="12" s="1"/>
  <c r="CX637" i="12"/>
  <c r="CY637" i="12"/>
  <c r="BZ638" i="12"/>
  <c r="CX638" i="12"/>
  <c r="CY638" i="12"/>
  <c r="BZ639" i="12"/>
  <c r="CB639" i="12" s="1"/>
  <c r="CX639" i="12"/>
  <c r="CY639" i="12"/>
  <c r="BZ640" i="12"/>
  <c r="CX640" i="12"/>
  <c r="CY640" i="12"/>
  <c r="BZ641" i="12"/>
  <c r="CX641" i="12"/>
  <c r="CY641" i="12"/>
  <c r="BZ642" i="12"/>
  <c r="CX642" i="12"/>
  <c r="CY642" i="12"/>
  <c r="BZ643" i="12"/>
  <c r="CX643" i="12"/>
  <c r="CY643" i="12"/>
  <c r="BZ644" i="12"/>
  <c r="CX644" i="12"/>
  <c r="CY644" i="12"/>
  <c r="BZ645" i="12"/>
  <c r="CB645" i="12" s="1"/>
  <c r="CX645" i="12"/>
  <c r="CY645" i="12"/>
  <c r="BZ646" i="12"/>
  <c r="CX646" i="12"/>
  <c r="CY646" i="12"/>
  <c r="BZ647" i="12"/>
  <c r="CB647" i="12" s="1"/>
  <c r="CX647" i="12"/>
  <c r="CY647" i="12"/>
  <c r="BZ648" i="12"/>
  <c r="CX648" i="12"/>
  <c r="CY648" i="12"/>
  <c r="BZ649" i="12"/>
  <c r="CB649" i="12" s="1"/>
  <c r="CX649" i="12"/>
  <c r="CY649" i="12"/>
  <c r="BZ650" i="12"/>
  <c r="CX650" i="12"/>
  <c r="CY650" i="12"/>
  <c r="BZ651" i="12"/>
  <c r="CX651" i="12"/>
  <c r="CY651" i="12"/>
  <c r="BZ652" i="12"/>
  <c r="CX652" i="12"/>
  <c r="CY652" i="12"/>
  <c r="BZ653" i="12"/>
  <c r="CX653" i="12"/>
  <c r="CY653" i="12"/>
  <c r="BZ654" i="12"/>
  <c r="CX654" i="12"/>
  <c r="CY654" i="12"/>
  <c r="BZ655" i="12"/>
  <c r="CX655" i="12"/>
  <c r="CY655" i="12"/>
  <c r="BZ656" i="12"/>
  <c r="CX656" i="12"/>
  <c r="CY656" i="12"/>
  <c r="BZ657" i="12"/>
  <c r="CX657" i="12"/>
  <c r="CY657" i="12"/>
  <c r="BZ658" i="12"/>
  <c r="CB658" i="12" s="1"/>
  <c r="CX658" i="12"/>
  <c r="CY658" i="12"/>
  <c r="BZ659" i="12"/>
  <c r="CX659" i="12"/>
  <c r="CY659" i="12"/>
  <c r="BZ660" i="12"/>
  <c r="CB660" i="12" s="1"/>
  <c r="CX660" i="12"/>
  <c r="CY660" i="12"/>
  <c r="BZ661" i="12"/>
  <c r="CX661" i="12"/>
  <c r="CY661" i="12"/>
  <c r="BZ662" i="12"/>
  <c r="CX662" i="12"/>
  <c r="CY662" i="12"/>
  <c r="BZ663" i="12"/>
  <c r="CX663" i="12"/>
  <c r="CY663" i="12"/>
  <c r="BZ664" i="12"/>
  <c r="CX664" i="12"/>
  <c r="CY664" i="12"/>
  <c r="BZ665" i="12"/>
  <c r="CX665" i="12"/>
  <c r="CY665" i="12"/>
  <c r="BZ666" i="12"/>
  <c r="CX666" i="12"/>
  <c r="CY666" i="12"/>
  <c r="BZ667" i="12"/>
  <c r="CX667" i="12"/>
  <c r="CY667" i="12"/>
  <c r="BZ668" i="12"/>
  <c r="CX668" i="12"/>
  <c r="CY668" i="12"/>
  <c r="BZ669" i="12"/>
  <c r="CX669" i="12"/>
  <c r="CY669" i="12"/>
  <c r="BZ670" i="12"/>
  <c r="CX670" i="12"/>
  <c r="CY670" i="12"/>
  <c r="BZ671" i="12"/>
  <c r="CX671" i="12"/>
  <c r="CY671" i="12"/>
  <c r="BZ672" i="12"/>
  <c r="CX672" i="12"/>
  <c r="CY672" i="12"/>
  <c r="BZ673" i="12"/>
  <c r="CB673" i="12" s="1"/>
  <c r="CX673" i="12"/>
  <c r="CY673" i="12"/>
  <c r="BZ674" i="12"/>
  <c r="CX674" i="12"/>
  <c r="CY674" i="12"/>
  <c r="BZ675" i="12"/>
  <c r="CB675" i="12" s="1"/>
  <c r="CX675" i="12"/>
  <c r="CY675" i="12"/>
  <c r="BZ676" i="12"/>
  <c r="CX676" i="12"/>
  <c r="CY676" i="12"/>
  <c r="BZ677" i="12"/>
  <c r="CB677" i="12" s="1"/>
  <c r="CX677" i="12"/>
  <c r="CY677" i="12"/>
  <c r="BZ678" i="12"/>
  <c r="CX678" i="12"/>
  <c r="CY678" i="12"/>
  <c r="BZ679" i="12"/>
  <c r="CX679" i="12"/>
  <c r="CY679" i="12"/>
  <c r="BZ680" i="12"/>
  <c r="CX680" i="12"/>
  <c r="CY680" i="12"/>
  <c r="BZ681" i="12"/>
  <c r="CX681" i="12"/>
  <c r="CY681" i="12"/>
  <c r="BZ682" i="12"/>
  <c r="CX682" i="12"/>
  <c r="CY682" i="12"/>
  <c r="BZ683" i="12"/>
  <c r="CX683" i="12"/>
  <c r="CY683" i="12"/>
  <c r="BZ684" i="12"/>
  <c r="CB684" i="12" s="1"/>
  <c r="CX684" i="12"/>
  <c r="CY684" i="12"/>
  <c r="BZ685" i="12"/>
  <c r="CX685" i="12"/>
  <c r="CY685" i="12"/>
  <c r="BZ686" i="12"/>
  <c r="CX686" i="12"/>
  <c r="CY686" i="12"/>
  <c r="BZ687" i="12"/>
  <c r="CX687" i="12"/>
  <c r="CY687" i="12"/>
  <c r="BZ688" i="12"/>
  <c r="CX688" i="12"/>
  <c r="CY688" i="12"/>
  <c r="BZ689" i="12"/>
  <c r="CX689" i="12"/>
  <c r="CY689" i="12"/>
  <c r="BZ690" i="12"/>
  <c r="CB690" i="12" s="1"/>
  <c r="CX690" i="12"/>
  <c r="CY690" i="12"/>
  <c r="BZ691" i="12"/>
  <c r="CX691" i="12"/>
  <c r="CY691" i="12"/>
  <c r="BZ692" i="12"/>
  <c r="CX692" i="12"/>
  <c r="CY692" i="12"/>
  <c r="BZ693" i="12"/>
  <c r="CX693" i="12"/>
  <c r="CY693" i="12"/>
  <c r="BZ694" i="12"/>
  <c r="CB694" i="12" s="1"/>
  <c r="CX694" i="12"/>
  <c r="CY694" i="12"/>
  <c r="BZ695" i="12"/>
  <c r="CX695" i="12"/>
  <c r="CY695" i="12"/>
  <c r="BZ696" i="12"/>
  <c r="CB696" i="12" s="1"/>
  <c r="CX696" i="12"/>
  <c r="CY696" i="12"/>
  <c r="BZ697" i="12"/>
  <c r="CX697" i="12"/>
  <c r="CY697" i="12"/>
  <c r="BZ698" i="12"/>
  <c r="CX698" i="12"/>
  <c r="CY698" i="12"/>
  <c r="BZ699" i="12"/>
  <c r="CX699" i="12"/>
  <c r="CY699" i="12"/>
  <c r="BZ700" i="12"/>
  <c r="CX700" i="12"/>
  <c r="CY700" i="12"/>
  <c r="BZ701" i="12"/>
  <c r="CX701" i="12"/>
  <c r="CY701" i="12"/>
  <c r="BZ702" i="12"/>
  <c r="CX702" i="12"/>
  <c r="CY702" i="12"/>
  <c r="BZ703" i="12"/>
  <c r="CX703" i="12"/>
  <c r="CY703" i="12"/>
  <c r="BZ704" i="12"/>
  <c r="CX704" i="12"/>
  <c r="CY704" i="12"/>
  <c r="BZ705" i="12"/>
  <c r="CX705" i="12"/>
  <c r="CY705" i="12"/>
  <c r="BZ706" i="12"/>
  <c r="CX706" i="12"/>
  <c r="CY706" i="12"/>
  <c r="BZ707" i="12"/>
  <c r="CX707" i="12"/>
  <c r="CY707" i="12"/>
  <c r="BZ708" i="12"/>
  <c r="CX708" i="12"/>
  <c r="CY708" i="12"/>
  <c r="BZ709" i="12"/>
  <c r="CX709" i="12"/>
  <c r="CY709" i="12"/>
  <c r="BZ710" i="12"/>
  <c r="CX710" i="12"/>
  <c r="CY710" i="12"/>
  <c r="BZ711" i="12"/>
  <c r="CX711" i="12"/>
  <c r="CY711" i="12"/>
  <c r="BZ712" i="12"/>
  <c r="CX712" i="12"/>
  <c r="CY712" i="12"/>
  <c r="BZ713" i="12"/>
  <c r="CX713" i="12"/>
  <c r="CY713" i="12"/>
  <c r="BZ714" i="12"/>
  <c r="CX714" i="12"/>
  <c r="CY714" i="12"/>
  <c r="BZ715" i="12"/>
  <c r="CX715" i="12"/>
  <c r="CY715" i="12"/>
  <c r="BZ716" i="12"/>
  <c r="CX716" i="12"/>
  <c r="CY716" i="12"/>
  <c r="BZ717" i="12"/>
  <c r="CX717" i="12"/>
  <c r="CY717" i="12"/>
  <c r="BZ718" i="12"/>
  <c r="CX718" i="12"/>
  <c r="CY718" i="12"/>
  <c r="BZ719" i="12"/>
  <c r="CX719" i="12"/>
  <c r="CY719" i="12"/>
  <c r="BZ720" i="12"/>
  <c r="CX720" i="12"/>
  <c r="CY720" i="12"/>
  <c r="BZ721" i="12"/>
  <c r="CX721" i="12"/>
  <c r="CY721" i="12"/>
  <c r="BZ722" i="12"/>
  <c r="CX722" i="12"/>
  <c r="CY722" i="12"/>
  <c r="BZ723" i="12"/>
  <c r="CX723" i="12"/>
  <c r="CY723" i="12"/>
  <c r="BZ724" i="12"/>
  <c r="CX724" i="12"/>
  <c r="CY724" i="12"/>
  <c r="BZ725" i="12"/>
  <c r="CX725" i="12"/>
  <c r="CY725" i="12"/>
  <c r="BZ726" i="12"/>
  <c r="CX726" i="12"/>
  <c r="CY726" i="12"/>
  <c r="BZ727" i="12"/>
  <c r="CX727" i="12"/>
  <c r="CY727" i="12"/>
  <c r="BZ728" i="12"/>
  <c r="CX728" i="12"/>
  <c r="CY728" i="12"/>
  <c r="BZ729" i="12"/>
  <c r="CX729" i="12"/>
  <c r="CY729" i="12"/>
  <c r="BZ730" i="12"/>
  <c r="CX730" i="12"/>
  <c r="CY730" i="12"/>
  <c r="BZ731" i="12"/>
  <c r="CX731" i="12"/>
  <c r="CY731" i="12"/>
  <c r="BZ732" i="12"/>
  <c r="CX732" i="12"/>
  <c r="CY732" i="12"/>
  <c r="BZ733" i="12"/>
  <c r="CX733" i="12"/>
  <c r="CY733" i="12"/>
  <c r="BZ734" i="12"/>
  <c r="CX734" i="12"/>
  <c r="CY734" i="12"/>
  <c r="BZ735" i="12"/>
  <c r="CX735" i="12"/>
  <c r="CY735" i="12"/>
  <c r="BZ736" i="12"/>
  <c r="CX736" i="12"/>
  <c r="CY736" i="12"/>
  <c r="BZ737" i="12"/>
  <c r="CX737" i="12"/>
  <c r="CY737" i="12"/>
  <c r="BZ738" i="12"/>
  <c r="CX738" i="12"/>
  <c r="CY738" i="12"/>
  <c r="BZ739" i="12"/>
  <c r="CX739" i="12"/>
  <c r="CY739" i="12"/>
  <c r="BZ740" i="12"/>
  <c r="CX740" i="12"/>
  <c r="CY740" i="12"/>
  <c r="BZ741" i="12"/>
  <c r="CX741" i="12"/>
  <c r="CY741" i="12"/>
  <c r="BZ742" i="12"/>
  <c r="CB742" i="12" s="1"/>
  <c r="CX742" i="12"/>
  <c r="CY742" i="12"/>
  <c r="BZ743" i="12"/>
  <c r="CX743" i="12"/>
  <c r="CY743" i="12"/>
  <c r="BZ744" i="12"/>
  <c r="CB744" i="12" s="1"/>
  <c r="CX744" i="12"/>
  <c r="CY744" i="12"/>
  <c r="BZ745" i="12"/>
  <c r="CX745" i="12"/>
  <c r="CY745" i="12"/>
  <c r="BZ746" i="12"/>
  <c r="CB746" i="12" s="1"/>
  <c r="CX746" i="12"/>
  <c r="CY746" i="12"/>
  <c r="BZ747" i="12"/>
  <c r="CX747" i="12"/>
  <c r="CY747" i="12"/>
  <c r="BZ748" i="12"/>
  <c r="CB748" i="12" s="1"/>
  <c r="CX748" i="12"/>
  <c r="CY748" i="12"/>
  <c r="BZ749" i="12"/>
  <c r="CX749" i="12"/>
  <c r="CY749" i="12"/>
  <c r="BZ750" i="12"/>
  <c r="CX750" i="12"/>
  <c r="CY750" i="12"/>
  <c r="BZ751" i="12"/>
  <c r="CX751" i="12"/>
  <c r="CY751" i="12"/>
  <c r="BZ752" i="12"/>
  <c r="CX752" i="12"/>
  <c r="CY752" i="12"/>
  <c r="BZ753" i="12"/>
  <c r="CX753" i="12"/>
  <c r="CY753" i="12"/>
  <c r="BZ754" i="12"/>
  <c r="CX754" i="12"/>
  <c r="CY754" i="12"/>
  <c r="BZ755" i="12"/>
  <c r="CX755" i="12"/>
  <c r="CY755" i="12"/>
  <c r="BZ756" i="12"/>
  <c r="CX756" i="12"/>
  <c r="CY756" i="12"/>
  <c r="BZ757" i="12"/>
  <c r="CX757" i="12"/>
  <c r="CY757" i="12"/>
  <c r="BZ758" i="12"/>
  <c r="CX758" i="12"/>
  <c r="CY758" i="12"/>
  <c r="BZ759" i="12"/>
  <c r="CX759" i="12"/>
  <c r="CY759" i="12"/>
  <c r="BZ760" i="12"/>
  <c r="CX760" i="12"/>
  <c r="CY760" i="12"/>
  <c r="BZ761" i="12"/>
  <c r="CB761" i="12" s="1"/>
  <c r="CX761" i="12"/>
  <c r="CY761" i="12"/>
  <c r="BZ762" i="12"/>
  <c r="CX762" i="12"/>
  <c r="CY762" i="12"/>
  <c r="BZ763" i="12"/>
  <c r="CX763" i="12"/>
  <c r="CY763" i="12"/>
  <c r="BZ764" i="12"/>
  <c r="CX764" i="12"/>
  <c r="CY764" i="12"/>
  <c r="BZ765" i="12"/>
  <c r="CB765" i="12" s="1"/>
  <c r="CX765" i="12"/>
  <c r="CY765" i="12"/>
  <c r="BZ766" i="12"/>
  <c r="CX766" i="12"/>
  <c r="CY766" i="12"/>
  <c r="BZ767" i="12"/>
  <c r="CB767" i="12" s="1"/>
  <c r="CX767" i="12"/>
  <c r="CY767" i="12"/>
  <c r="BZ768" i="12"/>
  <c r="CX768" i="12"/>
  <c r="CY768" i="12"/>
  <c r="BZ769" i="12"/>
  <c r="CX769" i="12"/>
  <c r="CY769" i="12"/>
  <c r="BZ770" i="12"/>
  <c r="CX770" i="12"/>
  <c r="CY770" i="12"/>
  <c r="BZ771" i="12"/>
  <c r="CX771" i="12"/>
  <c r="CY771" i="12"/>
  <c r="BZ772" i="12"/>
  <c r="CX772" i="12"/>
  <c r="CY772" i="12"/>
  <c r="BZ773" i="12"/>
  <c r="CB773" i="12" s="1"/>
  <c r="CX773" i="12"/>
  <c r="CY773" i="12"/>
  <c r="BZ774" i="12"/>
  <c r="CX774" i="12"/>
  <c r="CY774" i="12"/>
  <c r="BZ775" i="12"/>
  <c r="CB775" i="12" s="1"/>
  <c r="CX775" i="12"/>
  <c r="CY775" i="12"/>
  <c r="BZ776" i="12"/>
  <c r="CX776" i="12"/>
  <c r="CY776" i="12"/>
  <c r="BZ777" i="12"/>
  <c r="CB777" i="12" s="1"/>
  <c r="CX777" i="12"/>
  <c r="CY777" i="12"/>
  <c r="BZ778" i="12"/>
  <c r="CX778" i="12"/>
  <c r="CY778" i="12"/>
  <c r="BZ779" i="12"/>
  <c r="CX779" i="12"/>
  <c r="CY779" i="12"/>
  <c r="BZ780" i="12"/>
  <c r="CX780" i="12"/>
  <c r="CY780" i="12"/>
  <c r="BZ781" i="12"/>
  <c r="CX781" i="12"/>
  <c r="CY781" i="12"/>
  <c r="BZ782" i="12"/>
  <c r="CX782" i="12"/>
  <c r="CY782" i="12"/>
  <c r="BZ783" i="12"/>
  <c r="CX783" i="12"/>
  <c r="CY783" i="12"/>
  <c r="BZ784" i="12"/>
  <c r="CX784" i="12"/>
  <c r="CY784" i="12"/>
  <c r="BZ785" i="12"/>
  <c r="CX785" i="12"/>
  <c r="CY785" i="12"/>
  <c r="BZ786" i="12"/>
  <c r="CX786" i="12"/>
  <c r="CY786" i="12"/>
  <c r="BZ787" i="12"/>
  <c r="CX787" i="12"/>
  <c r="CY787" i="12"/>
  <c r="BZ788" i="12"/>
  <c r="CX788" i="12"/>
  <c r="CY788" i="12"/>
  <c r="BZ789" i="12"/>
  <c r="CX789" i="12"/>
  <c r="CY789" i="12"/>
  <c r="BZ790" i="12"/>
  <c r="CX790" i="12"/>
  <c r="CY790" i="12"/>
  <c r="BZ791" i="12"/>
  <c r="CX791" i="12"/>
  <c r="CY791" i="12"/>
  <c r="BZ792" i="12"/>
  <c r="CX792" i="12"/>
  <c r="CY792" i="12"/>
  <c r="BZ793" i="12"/>
  <c r="CX793" i="12"/>
  <c r="CY793" i="12"/>
  <c r="BZ794" i="12"/>
  <c r="CX794" i="12"/>
  <c r="CY794" i="12"/>
  <c r="BZ795" i="12"/>
  <c r="CX795" i="12"/>
  <c r="CY795" i="12"/>
  <c r="BZ796" i="12"/>
  <c r="CX796" i="12"/>
  <c r="CY796" i="12"/>
  <c r="BZ797" i="12"/>
  <c r="CX797" i="12"/>
  <c r="CY797" i="12"/>
  <c r="BZ798" i="12"/>
  <c r="CX798" i="12"/>
  <c r="CY798" i="12"/>
  <c r="BZ799" i="12"/>
  <c r="CX799" i="12"/>
  <c r="CY799" i="12"/>
  <c r="BZ800" i="12"/>
  <c r="CB800" i="12" s="1"/>
  <c r="CX800" i="12"/>
  <c r="CY800" i="12"/>
  <c r="BZ801" i="12"/>
  <c r="CX801" i="12"/>
  <c r="CY801" i="12"/>
  <c r="BZ802" i="12"/>
  <c r="CX802" i="12"/>
  <c r="CY802" i="12"/>
  <c r="BZ803" i="12"/>
  <c r="CX803" i="12"/>
  <c r="CY803" i="12"/>
  <c r="BZ804" i="12"/>
  <c r="CX804" i="12"/>
  <c r="CY804" i="12"/>
  <c r="BZ805" i="12"/>
  <c r="CX805" i="12"/>
  <c r="CY805" i="12"/>
  <c r="BZ806" i="12"/>
  <c r="CB806" i="12" s="1"/>
  <c r="CX806" i="12"/>
  <c r="CY806" i="12"/>
  <c r="BZ807" i="12"/>
  <c r="CX807" i="12"/>
  <c r="CY807" i="12"/>
  <c r="BZ808" i="12"/>
  <c r="CB808" i="12" s="1"/>
  <c r="CX808" i="12"/>
  <c r="CY808" i="12"/>
  <c r="BZ809" i="12"/>
  <c r="CX809" i="12"/>
  <c r="CY809" i="12"/>
  <c r="BZ810" i="12"/>
  <c r="CX810" i="12"/>
  <c r="CY810" i="12"/>
  <c r="BZ811" i="12"/>
  <c r="CX811" i="12"/>
  <c r="CY811" i="12"/>
  <c r="BZ812" i="12"/>
  <c r="CX812" i="12"/>
  <c r="CY812" i="12"/>
  <c r="BZ813" i="12"/>
  <c r="CX813" i="12"/>
  <c r="CY813" i="12"/>
  <c r="BZ814" i="12"/>
  <c r="CX814" i="12"/>
  <c r="CY814" i="12"/>
  <c r="BZ815" i="12"/>
  <c r="CX815" i="12"/>
  <c r="CY815" i="12"/>
  <c r="BZ816" i="12"/>
  <c r="CX816" i="12"/>
  <c r="CY816" i="12"/>
  <c r="BZ817" i="12"/>
  <c r="CX817" i="12"/>
  <c r="CY817" i="12"/>
  <c r="BZ818" i="12"/>
  <c r="CB818" i="12" s="1"/>
  <c r="CX818" i="12"/>
  <c r="CY818" i="12"/>
  <c r="BZ819" i="12"/>
  <c r="CX819" i="12"/>
  <c r="CY819" i="12"/>
  <c r="BZ820" i="12"/>
  <c r="CX820" i="12"/>
  <c r="CY820" i="12"/>
  <c r="BZ821" i="12"/>
  <c r="CX821" i="12"/>
  <c r="CY821" i="12"/>
  <c r="BZ822" i="12"/>
  <c r="CX822" i="12"/>
  <c r="CY822" i="12"/>
  <c r="BZ823" i="12"/>
  <c r="CX823" i="12"/>
  <c r="CY823" i="12"/>
  <c r="BZ824" i="12"/>
  <c r="CX824" i="12"/>
  <c r="CY824" i="12"/>
  <c r="BZ825" i="12"/>
  <c r="CX825" i="12"/>
  <c r="CY825" i="12"/>
  <c r="BZ826" i="12"/>
  <c r="CX826" i="12"/>
  <c r="CY826" i="12"/>
  <c r="BZ827" i="12"/>
  <c r="CX827" i="12"/>
  <c r="CY827" i="12"/>
  <c r="BZ828" i="12"/>
  <c r="CX828" i="12"/>
  <c r="CY828" i="12"/>
  <c r="BZ829" i="12"/>
  <c r="CX829" i="12"/>
  <c r="CY829" i="12"/>
  <c r="BZ830" i="12"/>
  <c r="CX830" i="12"/>
  <c r="CY830" i="12"/>
  <c r="BZ831" i="12"/>
  <c r="CX831" i="12"/>
  <c r="CY831" i="12"/>
  <c r="BZ832" i="12"/>
  <c r="CX832" i="12"/>
  <c r="CY832" i="12"/>
  <c r="BZ833" i="12"/>
  <c r="CX833" i="12"/>
  <c r="CY833" i="12"/>
  <c r="BZ834" i="12"/>
  <c r="CX834" i="12"/>
  <c r="CY834" i="12"/>
  <c r="BZ835" i="12"/>
  <c r="CX835" i="12"/>
  <c r="CY835" i="12"/>
  <c r="BZ836" i="12"/>
  <c r="CX836" i="12"/>
  <c r="CY836" i="12"/>
  <c r="BZ837" i="12"/>
  <c r="CX837" i="12"/>
  <c r="CY837" i="12"/>
  <c r="BZ838" i="12"/>
  <c r="CX838" i="12"/>
  <c r="CY838" i="12"/>
  <c r="BZ839" i="12"/>
  <c r="CX839" i="12"/>
  <c r="CY839" i="12"/>
  <c r="BZ840" i="12"/>
  <c r="CX840" i="12"/>
  <c r="CY840" i="12"/>
  <c r="BZ841" i="12"/>
  <c r="CX841" i="12"/>
  <c r="CY841" i="12"/>
  <c r="BZ842" i="12"/>
  <c r="CX842" i="12"/>
  <c r="CY842" i="12"/>
  <c r="BZ843" i="12"/>
  <c r="CX843" i="12"/>
  <c r="CY843" i="12"/>
  <c r="BZ844" i="12"/>
  <c r="CX844" i="12"/>
  <c r="CY844" i="12"/>
  <c r="BZ845" i="12"/>
  <c r="CX845" i="12"/>
  <c r="CY845" i="12"/>
  <c r="BZ846" i="12"/>
  <c r="CX846" i="12"/>
  <c r="CY846" i="12"/>
  <c r="BZ847" i="12"/>
  <c r="CX847" i="12"/>
  <c r="CY847" i="12"/>
  <c r="BZ848" i="12"/>
  <c r="CX848" i="12"/>
  <c r="CY848" i="12"/>
  <c r="BZ849" i="12"/>
  <c r="CX849" i="12"/>
  <c r="CY849" i="12"/>
  <c r="BZ850" i="12"/>
  <c r="CX850" i="12"/>
  <c r="CY850" i="12"/>
  <c r="BZ851" i="12"/>
  <c r="CB851" i="12" s="1"/>
  <c r="CX851" i="12"/>
  <c r="CY851" i="12"/>
  <c r="BZ852" i="12"/>
  <c r="CX852" i="12"/>
  <c r="CY852" i="12"/>
  <c r="BZ853" i="12"/>
  <c r="CB853" i="12" s="1"/>
  <c r="CX853" i="12"/>
  <c r="CY853" i="12"/>
  <c r="BZ854" i="12"/>
  <c r="CX854" i="12"/>
  <c r="CY854" i="12"/>
  <c r="BZ855" i="12"/>
  <c r="CX855" i="12"/>
  <c r="CY855" i="12"/>
  <c r="BZ856" i="12"/>
  <c r="CX856" i="12"/>
  <c r="CY856" i="12"/>
  <c r="BZ857" i="12"/>
  <c r="CX857" i="12"/>
  <c r="CY857" i="12"/>
  <c r="BZ858" i="12"/>
  <c r="CX858" i="12"/>
  <c r="CY858" i="12"/>
  <c r="BZ859" i="12"/>
  <c r="CX859" i="12"/>
  <c r="CY859" i="12"/>
  <c r="BZ860" i="12"/>
  <c r="CX860" i="12"/>
  <c r="CY860" i="12"/>
  <c r="BZ861" i="12"/>
  <c r="CX861" i="12"/>
  <c r="CY861" i="12"/>
  <c r="BZ862" i="12"/>
  <c r="CX862" i="12"/>
  <c r="CY862" i="12"/>
  <c r="BZ863" i="12"/>
  <c r="CX863" i="12"/>
  <c r="CY863" i="12"/>
  <c r="BZ864" i="12"/>
  <c r="CX864" i="12"/>
  <c r="CY864" i="12"/>
  <c r="BZ865" i="12"/>
  <c r="CX865" i="12"/>
  <c r="CY865" i="12"/>
  <c r="BZ866" i="12"/>
  <c r="CX866" i="12"/>
  <c r="CY866" i="12"/>
  <c r="BZ867" i="12"/>
  <c r="CX867" i="12"/>
  <c r="CY867" i="12"/>
  <c r="BZ868" i="12"/>
  <c r="CX868" i="12"/>
  <c r="CY868" i="12"/>
  <c r="BZ869" i="12"/>
  <c r="CX869" i="12"/>
  <c r="CY869" i="12"/>
  <c r="BZ870" i="12"/>
  <c r="CX870" i="12"/>
  <c r="CY870" i="12"/>
  <c r="BZ871" i="12"/>
  <c r="CX871" i="12"/>
  <c r="CY871" i="12"/>
  <c r="BZ872" i="12"/>
  <c r="CX872" i="12"/>
  <c r="CY872" i="12"/>
  <c r="BZ873" i="12"/>
  <c r="CX873" i="12"/>
  <c r="CY873" i="12"/>
  <c r="BZ874" i="12"/>
  <c r="CB874" i="12" s="1"/>
  <c r="CX874" i="12"/>
  <c r="CY874" i="12"/>
  <c r="BZ875" i="12"/>
  <c r="CX875" i="12"/>
  <c r="CY875" i="12"/>
  <c r="BZ876" i="12"/>
  <c r="CX876" i="12"/>
  <c r="CY876" i="12"/>
  <c r="BZ877" i="12"/>
  <c r="CX877" i="12"/>
  <c r="CY877" i="12"/>
  <c r="BZ878" i="12"/>
  <c r="CX878" i="12"/>
  <c r="CY878" i="12"/>
  <c r="BZ879" i="12"/>
  <c r="CX879" i="12"/>
  <c r="CY879" i="12"/>
  <c r="BZ880" i="12"/>
  <c r="CX880" i="12"/>
  <c r="CY880" i="12"/>
  <c r="BZ881" i="12"/>
  <c r="CX881" i="12"/>
  <c r="CY881" i="12"/>
  <c r="BZ882" i="12"/>
  <c r="CX882" i="12"/>
  <c r="CY882" i="12"/>
  <c r="BZ883" i="12"/>
  <c r="CX883" i="12"/>
  <c r="CY883" i="12"/>
  <c r="BZ884" i="12"/>
  <c r="CX884" i="12"/>
  <c r="CY884" i="12"/>
  <c r="BZ885" i="12"/>
  <c r="CX885" i="12"/>
  <c r="CY885" i="12"/>
  <c r="BZ886" i="12"/>
  <c r="CX886" i="12"/>
  <c r="CY886" i="12"/>
  <c r="BZ887" i="12"/>
  <c r="CX887" i="12"/>
  <c r="CY887" i="12"/>
  <c r="BZ888" i="12"/>
  <c r="CX888" i="12"/>
  <c r="CY888" i="12"/>
  <c r="BZ889" i="12"/>
  <c r="CX889" i="12"/>
  <c r="CY889" i="12"/>
  <c r="BZ890" i="12"/>
  <c r="CB890" i="12" s="1"/>
  <c r="CX890" i="12"/>
  <c r="CY890" i="12"/>
  <c r="BZ891" i="12"/>
  <c r="CX891" i="12"/>
  <c r="CY891" i="12"/>
  <c r="BZ892" i="12"/>
  <c r="CX892" i="12"/>
  <c r="CY892" i="12"/>
  <c r="BZ893" i="12"/>
  <c r="CX893" i="12"/>
  <c r="CY893" i="12"/>
  <c r="BZ894" i="12"/>
  <c r="CX894" i="12"/>
  <c r="CY894" i="12"/>
  <c r="BZ895" i="12"/>
  <c r="CX895" i="12"/>
  <c r="CY895" i="12"/>
  <c r="BZ896" i="12"/>
  <c r="CX896" i="12"/>
  <c r="CY896" i="12"/>
  <c r="BZ897" i="12"/>
  <c r="CX897" i="12"/>
  <c r="CY897" i="12"/>
  <c r="BZ898" i="12"/>
  <c r="CB898" i="12" s="1"/>
  <c r="CX898" i="12"/>
  <c r="CY898" i="12"/>
  <c r="BZ899" i="12"/>
  <c r="CX899" i="12"/>
  <c r="CY899" i="12"/>
  <c r="BZ900" i="12"/>
  <c r="CX900" i="12"/>
  <c r="CY900" i="12"/>
  <c r="BZ901" i="12"/>
  <c r="CX901" i="12"/>
  <c r="CY901" i="12"/>
  <c r="BZ902" i="12"/>
  <c r="CX902" i="12"/>
  <c r="CY902" i="12"/>
  <c r="BZ903" i="12"/>
  <c r="CX903" i="12"/>
  <c r="CY903" i="12"/>
  <c r="BZ904" i="12"/>
  <c r="CB904" i="12" s="1"/>
  <c r="CX904" i="12"/>
  <c r="CY904" i="12"/>
  <c r="BZ905" i="12"/>
  <c r="CX905" i="12"/>
  <c r="CY905" i="12"/>
  <c r="BZ906" i="12"/>
  <c r="CX906" i="12"/>
  <c r="CY906" i="12"/>
  <c r="BZ907" i="12"/>
  <c r="CX907" i="12"/>
  <c r="CY907" i="12"/>
  <c r="BZ908" i="12"/>
  <c r="CX908" i="12"/>
  <c r="CY908" i="12"/>
  <c r="BZ909" i="12"/>
  <c r="CX909" i="12"/>
  <c r="CY909" i="12"/>
  <c r="BZ910" i="12"/>
  <c r="CX910" i="12"/>
  <c r="CY910" i="12"/>
  <c r="BZ911" i="12"/>
  <c r="CX911" i="12"/>
  <c r="CY911" i="12"/>
  <c r="BZ912" i="12"/>
  <c r="CX912" i="12"/>
  <c r="CY912" i="12"/>
  <c r="BZ913" i="12"/>
  <c r="CX913" i="12"/>
  <c r="CY913" i="12"/>
  <c r="BZ914" i="12"/>
  <c r="CX914" i="12"/>
  <c r="CY914" i="12"/>
  <c r="BZ915" i="12"/>
  <c r="CX915" i="12"/>
  <c r="CY915" i="12"/>
  <c r="BZ916" i="12"/>
  <c r="CX916" i="12"/>
  <c r="CY916" i="12"/>
  <c r="BZ917" i="12"/>
  <c r="CX917" i="12"/>
  <c r="CY917" i="12"/>
  <c r="BZ918" i="12"/>
  <c r="CB918" i="12" s="1"/>
  <c r="CX918" i="12"/>
  <c r="CY918" i="12"/>
  <c r="BZ919" i="12"/>
  <c r="CX919" i="12"/>
  <c r="CY919" i="12"/>
  <c r="BZ920" i="12"/>
  <c r="CX920" i="12"/>
  <c r="CY920" i="12"/>
  <c r="BZ921" i="12"/>
  <c r="CX921" i="12"/>
  <c r="CY921" i="12"/>
  <c r="BZ922" i="12"/>
  <c r="CX922" i="12"/>
  <c r="CY922" i="12"/>
  <c r="BZ923" i="12"/>
  <c r="CX923" i="12"/>
  <c r="CY923" i="12"/>
  <c r="BZ924" i="12"/>
  <c r="CX924" i="12"/>
  <c r="CY924" i="12"/>
  <c r="BZ925" i="12"/>
  <c r="CB925" i="12" s="1"/>
  <c r="CX925" i="12"/>
  <c r="CY925" i="12"/>
  <c r="BZ926" i="12"/>
  <c r="CX926" i="12"/>
  <c r="CY926" i="12"/>
  <c r="BZ927" i="12"/>
  <c r="CX927" i="12"/>
  <c r="CY927" i="12"/>
  <c r="BZ928" i="12"/>
  <c r="CX928" i="12"/>
  <c r="CY928" i="12"/>
  <c r="BZ929" i="12"/>
  <c r="CX929" i="12"/>
  <c r="CY929" i="12"/>
  <c r="BZ930" i="12"/>
  <c r="CX930" i="12"/>
  <c r="CY930" i="12"/>
  <c r="BZ931" i="12"/>
  <c r="CX931" i="12"/>
  <c r="CY931" i="12"/>
  <c r="BZ932" i="12"/>
  <c r="CX932" i="12"/>
  <c r="CY932" i="12"/>
  <c r="BZ933" i="12"/>
  <c r="CX933" i="12"/>
  <c r="CY933" i="12"/>
  <c r="BZ934" i="12"/>
  <c r="CX934" i="12"/>
  <c r="CY934" i="12"/>
  <c r="BZ935" i="12"/>
  <c r="CX935" i="12"/>
  <c r="CY935" i="12"/>
  <c r="BZ936" i="12"/>
  <c r="CX936" i="12"/>
  <c r="CY936" i="12"/>
  <c r="BZ937" i="12"/>
  <c r="CX937" i="12"/>
  <c r="CY937" i="12"/>
  <c r="BZ938" i="12"/>
  <c r="CX938" i="12"/>
  <c r="CY938" i="12"/>
  <c r="BZ939" i="12"/>
  <c r="CX939" i="12"/>
  <c r="CY939" i="12"/>
  <c r="BZ940" i="12"/>
  <c r="CX940" i="12"/>
  <c r="CY940" i="12"/>
  <c r="BZ941" i="12"/>
  <c r="CX941" i="12"/>
  <c r="CY941" i="12"/>
  <c r="BZ942" i="12"/>
  <c r="CX942" i="12"/>
  <c r="CY942" i="12"/>
  <c r="BZ943" i="12"/>
  <c r="CX943" i="12"/>
  <c r="CY943" i="12"/>
  <c r="BZ944" i="12"/>
  <c r="CX944" i="12"/>
  <c r="CY944" i="12"/>
  <c r="BZ945" i="12"/>
  <c r="CX945" i="12"/>
  <c r="CY945" i="12"/>
  <c r="BZ946" i="12"/>
  <c r="CX946" i="12"/>
  <c r="CY946" i="12"/>
  <c r="BZ947" i="12"/>
  <c r="CX947" i="12"/>
  <c r="CY947" i="12"/>
  <c r="BZ948" i="12"/>
  <c r="CX948" i="12"/>
  <c r="CY948" i="12"/>
  <c r="BZ949" i="12"/>
  <c r="CX949" i="12"/>
  <c r="CY949" i="12"/>
  <c r="BZ950" i="12"/>
  <c r="CX950" i="12"/>
  <c r="CY950" i="12"/>
  <c r="BZ951" i="12"/>
  <c r="CX951" i="12"/>
  <c r="CY951" i="12"/>
  <c r="BZ952" i="12"/>
  <c r="CX952" i="12"/>
  <c r="CY952" i="12"/>
  <c r="BZ953" i="12"/>
  <c r="CX953" i="12"/>
  <c r="CY953" i="12"/>
  <c r="BZ954" i="12"/>
  <c r="CX954" i="12"/>
  <c r="CY954" i="12"/>
  <c r="BZ955" i="12"/>
  <c r="CX955" i="12"/>
  <c r="CY955" i="12"/>
  <c r="BZ956" i="12"/>
  <c r="CX956" i="12"/>
  <c r="CY956" i="12"/>
  <c r="BZ957" i="12"/>
  <c r="CX957" i="12"/>
  <c r="CY957" i="12"/>
  <c r="BZ958" i="12"/>
  <c r="CX958" i="12"/>
  <c r="CY958" i="12"/>
  <c r="BZ959" i="12"/>
  <c r="CX959" i="12"/>
  <c r="CY959" i="12"/>
  <c r="BZ960" i="12"/>
  <c r="CX960" i="12"/>
  <c r="CY960" i="12"/>
  <c r="BZ961" i="12"/>
  <c r="CX961" i="12"/>
  <c r="CY961" i="12"/>
  <c r="BZ962" i="12"/>
  <c r="CX962" i="12"/>
  <c r="CY962" i="12"/>
  <c r="BZ963" i="12"/>
  <c r="CX963" i="12"/>
  <c r="CY963" i="12"/>
  <c r="BZ964" i="12"/>
  <c r="CX964" i="12"/>
  <c r="CY964" i="12"/>
  <c r="BZ965" i="12"/>
  <c r="CX965" i="12"/>
  <c r="CY965" i="12"/>
  <c r="BZ966" i="12"/>
  <c r="CX966" i="12"/>
  <c r="CY966" i="12"/>
  <c r="BZ967" i="12"/>
  <c r="CX967" i="12"/>
  <c r="CY967" i="12"/>
  <c r="BZ968" i="12"/>
  <c r="CX968" i="12"/>
  <c r="CY968" i="12"/>
  <c r="BZ969" i="12"/>
  <c r="CX969" i="12"/>
  <c r="CY969" i="12"/>
  <c r="BZ970" i="12"/>
  <c r="CX970" i="12"/>
  <c r="CY970" i="12"/>
  <c r="BZ971" i="12"/>
  <c r="CX971" i="12"/>
  <c r="CY971" i="12"/>
  <c r="BZ972" i="12"/>
  <c r="CX972" i="12"/>
  <c r="CY972" i="12"/>
  <c r="BZ973" i="12"/>
  <c r="CX973" i="12"/>
  <c r="CY973" i="12"/>
  <c r="BZ974" i="12"/>
  <c r="CX974" i="12"/>
  <c r="CY974" i="12"/>
  <c r="BZ975" i="12"/>
  <c r="CX975" i="12"/>
  <c r="CY975" i="12"/>
  <c r="BZ976" i="12"/>
  <c r="CX976" i="12"/>
  <c r="CY976" i="12"/>
  <c r="BZ977" i="12"/>
  <c r="CX977" i="12"/>
  <c r="CY977" i="12"/>
  <c r="BZ978" i="12"/>
  <c r="CX978" i="12"/>
  <c r="CY978" i="12"/>
  <c r="BZ979" i="12"/>
  <c r="CX979" i="12"/>
  <c r="CY979" i="12"/>
  <c r="BZ980" i="12"/>
  <c r="CX980" i="12"/>
  <c r="CY980" i="12"/>
  <c r="BZ981" i="12"/>
  <c r="CX981" i="12"/>
  <c r="CY981" i="12"/>
  <c r="BZ982" i="12"/>
  <c r="CX982" i="12"/>
  <c r="CY982" i="12"/>
  <c r="BZ983" i="12"/>
  <c r="CX983" i="12"/>
  <c r="CY983" i="12"/>
  <c r="BZ984" i="12"/>
  <c r="CX984" i="12"/>
  <c r="CY984" i="12"/>
  <c r="BZ985" i="12"/>
  <c r="CX985" i="12"/>
  <c r="CY985" i="12"/>
  <c r="BZ986" i="12"/>
  <c r="CX986" i="12"/>
  <c r="CY986" i="12"/>
  <c r="BZ987" i="12"/>
  <c r="CX987" i="12"/>
  <c r="CY987" i="12"/>
  <c r="BZ988" i="12"/>
  <c r="CX988" i="12"/>
  <c r="CY988" i="12"/>
  <c r="BZ989" i="12"/>
  <c r="CX989" i="12"/>
  <c r="CY989" i="12"/>
  <c r="BZ990" i="12"/>
  <c r="CX990" i="12"/>
  <c r="CY990" i="12"/>
  <c r="BZ991" i="12"/>
  <c r="CX991" i="12"/>
  <c r="CY991" i="12"/>
  <c r="BZ992" i="12"/>
  <c r="CX992" i="12"/>
  <c r="CY992" i="12"/>
  <c r="BZ993" i="12"/>
  <c r="CX993" i="12"/>
  <c r="CY993" i="12"/>
  <c r="BZ994" i="12"/>
  <c r="CX994" i="12"/>
  <c r="CY994" i="12"/>
  <c r="BZ995" i="12"/>
  <c r="CX995" i="12"/>
  <c r="CY995" i="12"/>
  <c r="BZ996" i="12"/>
  <c r="CX996" i="12"/>
  <c r="CY996" i="12"/>
  <c r="BZ997" i="12"/>
  <c r="CX997" i="12"/>
  <c r="CY997" i="12"/>
  <c r="BZ998" i="12"/>
  <c r="CX998" i="12"/>
  <c r="CY998" i="12"/>
  <c r="BZ999" i="12"/>
  <c r="CB999" i="12" s="1"/>
  <c r="CX999" i="12"/>
  <c r="CY999" i="12"/>
  <c r="BZ1000" i="12"/>
  <c r="CX1000" i="12"/>
  <c r="CY1000" i="12"/>
  <c r="BZ1001" i="12"/>
  <c r="CB1001" i="12" s="1"/>
  <c r="CX1001" i="12"/>
  <c r="CY1001" i="12"/>
  <c r="BZ1002" i="12"/>
  <c r="CX1002" i="12"/>
  <c r="CY1002" i="12"/>
  <c r="BZ1003" i="12"/>
  <c r="CX1003" i="12"/>
  <c r="CY1003" i="12"/>
  <c r="BZ1004" i="12"/>
  <c r="CX1004" i="12"/>
  <c r="CY1004" i="12"/>
  <c r="BZ1005" i="12"/>
  <c r="CX1005" i="12"/>
  <c r="CY1005" i="12"/>
  <c r="BZ1006" i="12"/>
  <c r="CX1006" i="12"/>
  <c r="CY1006" i="12"/>
  <c r="BZ1007" i="12"/>
  <c r="CX1007" i="12"/>
  <c r="CY1007" i="12"/>
  <c r="BZ1008" i="12"/>
  <c r="CX1008" i="12"/>
  <c r="CY1008" i="12"/>
  <c r="BZ1009" i="12"/>
  <c r="CX1009" i="12"/>
  <c r="CY1009" i="12"/>
  <c r="BZ1010" i="12"/>
  <c r="CX1010" i="12"/>
  <c r="CY1010" i="12"/>
  <c r="BZ1011" i="12"/>
  <c r="CX1011" i="12"/>
  <c r="CY1011" i="12"/>
  <c r="BZ1012" i="12"/>
  <c r="CX1012" i="12"/>
  <c r="CY1012" i="12"/>
  <c r="BZ1013" i="12"/>
  <c r="CX1013" i="12"/>
  <c r="CY1013" i="12"/>
  <c r="BZ1014" i="12"/>
  <c r="CX1014" i="12"/>
  <c r="CY1014" i="12"/>
  <c r="BZ1015" i="12"/>
  <c r="CX1015" i="12"/>
  <c r="CY1015" i="12"/>
  <c r="BZ1016" i="12"/>
  <c r="CX1016" i="12"/>
  <c r="CY1016" i="12"/>
  <c r="BZ1017" i="12"/>
  <c r="CX1017" i="12"/>
  <c r="CY1017" i="12"/>
  <c r="BZ1018" i="12"/>
  <c r="CX1018" i="12"/>
  <c r="CY1018" i="12"/>
  <c r="BZ1019" i="12"/>
  <c r="CX1019" i="12"/>
  <c r="CY1019" i="12"/>
  <c r="BZ1020" i="12"/>
  <c r="CX1020" i="12"/>
  <c r="CY1020" i="12"/>
  <c r="BZ1021" i="12"/>
  <c r="CX1021" i="12"/>
  <c r="CY1021" i="12"/>
  <c r="BZ1022" i="12"/>
  <c r="CX1022" i="12"/>
  <c r="CY1022" i="12"/>
  <c r="BZ1023" i="12"/>
  <c r="CX1023" i="12"/>
  <c r="CY1023" i="12"/>
  <c r="BZ1024" i="12"/>
  <c r="CX1024" i="12"/>
  <c r="CY1024" i="12"/>
  <c r="BZ1025" i="12"/>
  <c r="CX1025" i="12"/>
  <c r="CY1025" i="12"/>
  <c r="BZ1026" i="12"/>
  <c r="CX1026" i="12"/>
  <c r="CY1026" i="12"/>
  <c r="BZ1027" i="12"/>
  <c r="CX1027" i="12"/>
  <c r="CY1027" i="12"/>
  <c r="BZ1028" i="12"/>
  <c r="CX1028" i="12"/>
  <c r="CY1028" i="12"/>
  <c r="BZ1029" i="12"/>
  <c r="CX1029" i="12"/>
  <c r="CY1029" i="12"/>
  <c r="BZ1030" i="12"/>
  <c r="CX1030" i="12"/>
  <c r="CY1030" i="12"/>
  <c r="BZ1031" i="12"/>
  <c r="CX1031" i="12"/>
  <c r="CY1031" i="12"/>
  <c r="BZ1032" i="12"/>
  <c r="CB1032" i="12" s="1"/>
  <c r="CX1032" i="12"/>
  <c r="CY1032" i="12"/>
  <c r="BZ1033" i="12"/>
  <c r="CX1033" i="12"/>
  <c r="CY1033" i="12"/>
  <c r="BZ1034" i="12"/>
  <c r="CB1034" i="12" s="1"/>
  <c r="CX1034" i="12"/>
  <c r="CY1034" i="12"/>
  <c r="BZ1035" i="12"/>
  <c r="CX1035" i="12"/>
  <c r="CY1035" i="12"/>
  <c r="BZ1036" i="12"/>
  <c r="CB1036" i="12" s="1"/>
  <c r="CX1036" i="12"/>
  <c r="CY1036" i="12"/>
  <c r="BZ1037" i="12"/>
  <c r="CX1037" i="12"/>
  <c r="CY1037" i="12"/>
  <c r="BZ1038" i="12"/>
  <c r="CX1038" i="12"/>
  <c r="CY1038" i="12"/>
  <c r="BZ1039" i="12"/>
  <c r="CX1039" i="12"/>
  <c r="CY1039" i="12"/>
  <c r="BZ1040" i="12"/>
  <c r="CX1040" i="12"/>
  <c r="CY1040" i="12"/>
  <c r="BZ1041" i="12"/>
  <c r="CX1041" i="12"/>
  <c r="CY1041" i="12"/>
  <c r="BZ1042" i="12"/>
  <c r="CX1042" i="12"/>
  <c r="CY1042" i="12"/>
  <c r="BZ1043" i="12"/>
  <c r="CX1043" i="12"/>
  <c r="CY1043" i="12"/>
  <c r="BZ1044" i="12"/>
  <c r="CX1044" i="12"/>
  <c r="CY1044" i="12"/>
  <c r="BZ1045" i="12"/>
  <c r="CX1045" i="12"/>
  <c r="CY1045" i="12"/>
  <c r="BZ1046" i="12"/>
  <c r="CX1046" i="12"/>
  <c r="CY1046" i="12"/>
  <c r="BZ1047" i="12"/>
  <c r="CX1047" i="12"/>
  <c r="CY1047" i="12"/>
  <c r="BZ1048" i="12"/>
  <c r="CX1048" i="12"/>
  <c r="CY1048" i="12"/>
  <c r="BZ1049" i="12"/>
  <c r="CX1049" i="12"/>
  <c r="CY1049" i="12"/>
  <c r="BZ1050" i="12"/>
  <c r="CX1050" i="12"/>
  <c r="CY1050" i="12"/>
  <c r="BZ1051" i="12"/>
  <c r="CX1051" i="12"/>
  <c r="CY1051" i="12"/>
  <c r="BZ1052" i="12"/>
  <c r="CX1052" i="12"/>
  <c r="CY1052" i="12"/>
  <c r="BZ1053" i="12"/>
  <c r="CX1053" i="12"/>
  <c r="CY1053" i="12"/>
  <c r="BZ1054" i="12"/>
  <c r="CX1054" i="12"/>
  <c r="CY1054" i="12"/>
  <c r="BZ1055" i="12"/>
  <c r="CX1055" i="12"/>
  <c r="CY1055" i="12"/>
  <c r="BZ1056" i="12"/>
  <c r="CX1056" i="12"/>
  <c r="CY1056" i="12"/>
  <c r="BZ1057" i="12"/>
  <c r="CX1057" i="12"/>
  <c r="CY1057" i="12"/>
  <c r="BZ1058" i="12"/>
  <c r="CX1058" i="12"/>
  <c r="CY1058" i="12"/>
  <c r="BZ1059" i="12"/>
  <c r="CX1059" i="12"/>
  <c r="CY1059" i="12"/>
  <c r="BZ1060" i="12"/>
  <c r="CX1060" i="12"/>
  <c r="CY1060" i="12"/>
  <c r="BZ1061" i="12"/>
  <c r="CB1061" i="12" s="1"/>
  <c r="CX1061" i="12"/>
  <c r="CY1061" i="12"/>
  <c r="BZ1062" i="12"/>
  <c r="CX1062" i="12"/>
  <c r="CY1062" i="12"/>
  <c r="BZ1063" i="12"/>
  <c r="CX1063" i="12"/>
  <c r="CY1063" i="12"/>
  <c r="BZ1064" i="12"/>
  <c r="CX1064" i="12"/>
  <c r="CY1064" i="12"/>
  <c r="BZ1065" i="12"/>
  <c r="CX1065" i="12"/>
  <c r="CY1065" i="12"/>
  <c r="BZ1066" i="12"/>
  <c r="CB1066" i="12" s="1"/>
  <c r="CX1066" i="12"/>
  <c r="CY1066" i="12"/>
  <c r="BZ1067" i="12"/>
  <c r="CX1067" i="12"/>
  <c r="CY1067" i="12"/>
  <c r="BZ1068" i="12"/>
  <c r="CX1068" i="12"/>
  <c r="CY1068" i="12"/>
  <c r="BZ1069" i="12"/>
  <c r="CX1069" i="12"/>
  <c r="CY1069" i="12"/>
  <c r="BZ1070" i="12"/>
  <c r="CB1070" i="12" s="1"/>
  <c r="CX1070" i="12"/>
  <c r="CY1070" i="12"/>
  <c r="BZ1071" i="12"/>
  <c r="CX1071" i="12"/>
  <c r="CY1071" i="12"/>
  <c r="BZ1072" i="12"/>
  <c r="CB1072" i="12" s="1"/>
  <c r="CX1072" i="12"/>
  <c r="CY1072" i="12"/>
  <c r="BZ1073" i="12"/>
  <c r="CX1073" i="12"/>
  <c r="CY1073" i="12"/>
  <c r="BZ1074" i="12"/>
  <c r="CB1074" i="12" s="1"/>
  <c r="CX1074" i="12"/>
  <c r="CY1074" i="12"/>
  <c r="BZ1075" i="12"/>
  <c r="CX1075" i="12"/>
  <c r="CY1075" i="12"/>
  <c r="BZ1076" i="12"/>
  <c r="CX1076" i="12"/>
  <c r="CY1076" i="12"/>
  <c r="BZ1077" i="12"/>
  <c r="CX1077" i="12"/>
  <c r="CY1077" i="12"/>
  <c r="BZ1078" i="12"/>
  <c r="CB1078" i="12" s="1"/>
  <c r="CX1078" i="12"/>
  <c r="CY1078" i="12"/>
  <c r="BZ1079" i="12"/>
  <c r="CX1079" i="12"/>
  <c r="CY1079" i="12"/>
  <c r="BZ1080" i="12"/>
  <c r="CX1080" i="12"/>
  <c r="CY1080" i="12"/>
  <c r="BZ1081" i="12"/>
  <c r="CX1081" i="12"/>
  <c r="CY1081" i="12"/>
  <c r="BZ1082" i="12"/>
  <c r="CX1082" i="12"/>
  <c r="CY1082" i="12"/>
  <c r="BZ1083" i="12"/>
  <c r="CX1083" i="12"/>
  <c r="CY1083" i="12"/>
  <c r="BZ1084" i="12"/>
  <c r="CX1084" i="12"/>
  <c r="CY1084" i="12"/>
  <c r="BZ1085" i="12"/>
  <c r="CX1085" i="12"/>
  <c r="CY1085" i="12"/>
  <c r="BZ1086" i="12"/>
  <c r="CX1086" i="12"/>
  <c r="CY1086" i="12"/>
  <c r="BZ1087" i="12"/>
  <c r="CX1087" i="12"/>
  <c r="CY1087" i="12"/>
  <c r="BZ1088" i="12"/>
  <c r="CX1088" i="12"/>
  <c r="CY1088" i="12"/>
  <c r="BZ1089" i="12"/>
  <c r="CX1089" i="12"/>
  <c r="CY1089" i="12"/>
  <c r="BZ1090" i="12"/>
  <c r="CX1090" i="12"/>
  <c r="CY1090" i="12"/>
  <c r="BZ1091" i="12"/>
  <c r="CX1091" i="12"/>
  <c r="CY1091" i="12"/>
  <c r="BZ1092" i="12"/>
  <c r="CX1092" i="12"/>
  <c r="CY1092" i="12"/>
  <c r="BZ1093" i="12"/>
  <c r="CX1093" i="12"/>
  <c r="CY1093" i="12"/>
  <c r="BZ1094" i="12"/>
  <c r="CX1094" i="12"/>
  <c r="CY1094" i="12"/>
  <c r="BZ1095" i="12"/>
  <c r="CX1095" i="12"/>
  <c r="CY1095" i="12"/>
  <c r="BZ1096" i="12"/>
  <c r="CX1096" i="12"/>
  <c r="CY1096" i="12"/>
  <c r="BZ1097" i="12"/>
  <c r="CX1097" i="12"/>
  <c r="CY1097" i="12"/>
  <c r="BZ1098" i="12"/>
  <c r="CX1098" i="12"/>
  <c r="CY1098" i="12"/>
  <c r="BZ1099" i="12"/>
  <c r="CX1099" i="12"/>
  <c r="CY1099" i="12"/>
  <c r="BZ1100" i="12"/>
  <c r="CX1100" i="12"/>
  <c r="CY1100" i="12"/>
  <c r="BZ1101" i="12"/>
  <c r="CX1101" i="12"/>
  <c r="CY1101" i="12"/>
  <c r="BZ1102" i="12"/>
  <c r="CX1102" i="12"/>
  <c r="CY1102" i="12"/>
  <c r="BZ1103" i="12"/>
  <c r="CX1103" i="12"/>
  <c r="CY1103" i="12"/>
  <c r="BZ1104" i="12"/>
  <c r="CX1104" i="12"/>
  <c r="CY1104" i="12"/>
  <c r="BZ1105" i="12"/>
  <c r="CX1105" i="12"/>
  <c r="CY1105" i="12"/>
  <c r="BZ1106" i="12"/>
  <c r="CX1106" i="12"/>
  <c r="CY1106" i="12"/>
  <c r="BZ1107" i="12"/>
  <c r="CX1107" i="12"/>
  <c r="CY1107" i="12"/>
  <c r="BZ1108" i="12"/>
  <c r="CX1108" i="12"/>
  <c r="CY1108" i="12"/>
  <c r="BZ1109" i="12"/>
  <c r="CX1109" i="12"/>
  <c r="CY1109" i="12"/>
  <c r="BZ1110" i="12"/>
  <c r="CX1110" i="12"/>
  <c r="CY1110" i="12"/>
  <c r="BZ1111" i="12"/>
  <c r="CX1111" i="12"/>
  <c r="CY1111" i="12"/>
  <c r="BZ1112" i="12"/>
  <c r="CX1112" i="12"/>
  <c r="CY1112" i="12"/>
  <c r="BZ1113" i="12"/>
  <c r="CX1113" i="12"/>
  <c r="CY1113" i="12"/>
  <c r="BZ1114" i="12"/>
  <c r="CX1114" i="12"/>
  <c r="CY1114" i="12"/>
  <c r="BZ1115" i="12"/>
  <c r="CX1115" i="12"/>
  <c r="CY1115" i="12"/>
  <c r="BZ1116" i="12"/>
  <c r="CX1116" i="12"/>
  <c r="CY1116" i="12"/>
  <c r="BZ1117" i="12"/>
  <c r="CX1117" i="12"/>
  <c r="CY1117" i="12"/>
  <c r="BZ1118" i="12"/>
  <c r="CX1118" i="12"/>
  <c r="CY1118" i="12"/>
  <c r="BZ1119" i="12"/>
  <c r="CX1119" i="12"/>
  <c r="CY1119" i="12"/>
  <c r="BZ1120" i="12"/>
  <c r="CX1120" i="12"/>
  <c r="CY1120" i="12"/>
  <c r="BZ1121" i="12"/>
  <c r="CX1121" i="12"/>
  <c r="CY1121" i="12"/>
  <c r="BZ1122" i="12"/>
  <c r="CX1122" i="12"/>
  <c r="CY1122" i="12"/>
  <c r="BZ1123" i="12"/>
  <c r="CX1123" i="12"/>
  <c r="CY1123" i="12"/>
  <c r="BZ1124" i="12"/>
  <c r="CX1124" i="12"/>
  <c r="CY1124" i="12"/>
  <c r="BZ1125" i="12"/>
  <c r="CX1125" i="12"/>
  <c r="CY1125" i="12"/>
  <c r="BZ1126" i="12"/>
  <c r="CX1126" i="12"/>
  <c r="CY1126" i="12"/>
  <c r="BZ1127" i="12"/>
  <c r="CX1127" i="12"/>
  <c r="CY1127" i="12"/>
  <c r="BZ1128" i="12"/>
  <c r="CX1128" i="12"/>
  <c r="CY1128" i="12"/>
  <c r="BZ1129" i="12"/>
  <c r="CX1129" i="12"/>
  <c r="CY1129" i="12"/>
  <c r="BZ1130" i="12"/>
  <c r="CX1130" i="12"/>
  <c r="CY1130" i="12"/>
  <c r="BZ1131" i="12"/>
  <c r="CX1131" i="12"/>
  <c r="CY1131" i="12"/>
  <c r="BZ1132" i="12"/>
  <c r="CX1132" i="12"/>
  <c r="CY1132" i="12"/>
  <c r="BZ1133" i="12"/>
  <c r="CX1133" i="12"/>
  <c r="CY1133" i="12"/>
  <c r="BZ1134" i="12"/>
  <c r="CX1134" i="12"/>
  <c r="CY1134" i="12"/>
  <c r="BZ1135" i="12"/>
  <c r="CX1135" i="12"/>
  <c r="CY1135" i="12"/>
  <c r="BZ1136" i="12"/>
  <c r="CB1136" i="12" s="1"/>
  <c r="CX1136" i="12"/>
  <c r="CY1136" i="12"/>
  <c r="BZ1137" i="12"/>
  <c r="CX1137" i="12"/>
  <c r="CY1137" i="12"/>
  <c r="BZ1138" i="12"/>
  <c r="CX1138" i="12"/>
  <c r="CY1138" i="12"/>
  <c r="BZ1139" i="12"/>
  <c r="CX1139" i="12"/>
  <c r="CY1139" i="12"/>
  <c r="BZ1140" i="12"/>
  <c r="CX1140" i="12"/>
  <c r="CY1140" i="12"/>
  <c r="BZ1141" i="12"/>
  <c r="CX1141" i="12"/>
  <c r="CY1141" i="12"/>
  <c r="BZ1142" i="12"/>
  <c r="CX1142" i="12"/>
  <c r="CY1142" i="12"/>
  <c r="BZ1143" i="12"/>
  <c r="CX1143" i="12"/>
  <c r="CY1143" i="12"/>
  <c r="BZ1144" i="12"/>
  <c r="CX1144" i="12"/>
  <c r="CY1144" i="12"/>
  <c r="BZ1145" i="12"/>
  <c r="CX1145" i="12"/>
  <c r="CY1145" i="12"/>
  <c r="BZ1146" i="12"/>
  <c r="CB1146" i="12" s="1"/>
  <c r="CX1146" i="12"/>
  <c r="CY1146" i="12"/>
  <c r="BZ1147" i="12"/>
  <c r="CX1147" i="12"/>
  <c r="CY1147" i="12"/>
  <c r="BZ1148" i="12"/>
  <c r="CB1148" i="12" s="1"/>
  <c r="CX1148" i="12"/>
  <c r="CY1148" i="12"/>
  <c r="BZ1149" i="12"/>
  <c r="CX1149" i="12"/>
  <c r="CY1149" i="12"/>
  <c r="BZ1150" i="12"/>
  <c r="CX1150" i="12"/>
  <c r="CY1150" i="12"/>
  <c r="BZ1151" i="12"/>
  <c r="CX1151" i="12"/>
  <c r="CY1151" i="12"/>
  <c r="BZ1152" i="12"/>
  <c r="CB1152" i="12" s="1"/>
  <c r="CX1152" i="12"/>
  <c r="CY1152" i="12"/>
  <c r="BZ1153" i="12"/>
  <c r="CX1153" i="12"/>
  <c r="CY1153" i="12"/>
  <c r="BZ1154" i="12"/>
  <c r="CX1154" i="12"/>
  <c r="CY1154" i="12"/>
  <c r="BZ1155" i="12"/>
  <c r="CX1155" i="12"/>
  <c r="CY1155" i="12"/>
  <c r="BZ1156" i="12"/>
  <c r="CX1156" i="12"/>
  <c r="CY1156" i="12"/>
  <c r="BZ1157" i="12"/>
  <c r="CX1157" i="12"/>
  <c r="CY1157" i="12"/>
  <c r="BZ1158" i="12"/>
  <c r="CB1158" i="12" s="1"/>
  <c r="CX1158" i="12"/>
  <c r="CY1158" i="12"/>
  <c r="BZ1159" i="12"/>
  <c r="CX1159" i="12"/>
  <c r="CY1159" i="12"/>
  <c r="BZ1160" i="12"/>
  <c r="CB1160" i="12" s="1"/>
  <c r="CX1160" i="12"/>
  <c r="CY1160" i="12"/>
  <c r="BZ1161" i="12"/>
  <c r="CX1161" i="12"/>
  <c r="CY1161" i="12"/>
  <c r="BZ1162" i="12"/>
  <c r="CX1162" i="12"/>
  <c r="CY1162" i="12"/>
  <c r="BZ1163" i="12"/>
  <c r="CX1163" i="12"/>
  <c r="CY1163" i="12"/>
  <c r="BZ1164" i="12"/>
  <c r="CX1164" i="12"/>
  <c r="CY1164" i="12"/>
  <c r="BZ1165" i="12"/>
  <c r="CX1165" i="12"/>
  <c r="CY1165" i="12"/>
  <c r="BZ1166" i="12"/>
  <c r="CX1166" i="12"/>
  <c r="CY1166" i="12"/>
  <c r="BZ1167" i="12"/>
  <c r="CX1167" i="12"/>
  <c r="CY1167" i="12"/>
  <c r="BZ1168" i="12"/>
  <c r="CX1168" i="12"/>
  <c r="CY1168" i="12"/>
  <c r="BZ1169" i="12"/>
  <c r="CX1169" i="12"/>
  <c r="CY1169" i="12"/>
  <c r="BZ1170" i="12"/>
  <c r="CX1170" i="12"/>
  <c r="CY1170" i="12"/>
  <c r="BZ1171" i="12"/>
  <c r="CX1171" i="12"/>
  <c r="CY1171" i="12"/>
  <c r="BZ1172" i="12"/>
  <c r="CX1172" i="12"/>
  <c r="CY1172" i="12"/>
  <c r="BZ1173" i="12"/>
  <c r="CX1173" i="12"/>
  <c r="CY1173" i="12"/>
  <c r="BZ1174" i="12"/>
  <c r="CX1174" i="12"/>
  <c r="CY1174" i="12"/>
  <c r="BZ1175" i="12"/>
  <c r="CX1175" i="12"/>
  <c r="CY1175" i="12"/>
  <c r="BZ1176" i="12"/>
  <c r="CX1176" i="12"/>
  <c r="CY1176" i="12"/>
  <c r="BZ1177" i="12"/>
  <c r="CX1177" i="12"/>
  <c r="CY1177" i="12"/>
  <c r="BZ1178" i="12"/>
  <c r="CX1178" i="12"/>
  <c r="CY1178" i="12"/>
  <c r="BZ1179" i="12"/>
  <c r="CX1179" i="12"/>
  <c r="CY1179" i="12"/>
  <c r="BZ1180" i="12"/>
  <c r="CB1180" i="12" s="1"/>
  <c r="CX1180" i="12"/>
  <c r="CY1180" i="12"/>
  <c r="BZ1181" i="12"/>
  <c r="CX1181" i="12"/>
  <c r="CY1181" i="12"/>
  <c r="BZ1182" i="12"/>
  <c r="CB1182" i="12" s="1"/>
  <c r="CX1182" i="12"/>
  <c r="CY1182" i="12"/>
  <c r="BZ1183" i="12"/>
  <c r="CX1183" i="12"/>
  <c r="CY1183" i="12"/>
  <c r="BZ1184" i="12"/>
  <c r="CB1184" i="12" s="1"/>
  <c r="CX1184" i="12"/>
  <c r="CY1184" i="12"/>
  <c r="BZ1185" i="12"/>
  <c r="CX1185" i="12"/>
  <c r="CY1185" i="12"/>
  <c r="BZ1186" i="12"/>
  <c r="CX1186" i="12"/>
  <c r="CY1186" i="12"/>
  <c r="BZ1187" i="12"/>
  <c r="CB1187" i="12" s="1"/>
  <c r="CX1187" i="12"/>
  <c r="CY1187" i="12"/>
  <c r="BZ1188" i="12"/>
  <c r="CX1188" i="12"/>
  <c r="CY1188" i="12"/>
  <c r="BZ1189" i="12"/>
  <c r="CB1189" i="12" s="1"/>
  <c r="CX1189" i="12"/>
  <c r="CY1189" i="12"/>
  <c r="BZ1190" i="12"/>
  <c r="CX1190" i="12"/>
  <c r="CY1190" i="12"/>
  <c r="BZ1191" i="12"/>
  <c r="CX1191" i="12"/>
  <c r="CY1191" i="12"/>
  <c r="BZ1192" i="12"/>
  <c r="CX1192" i="12"/>
  <c r="CY1192" i="12"/>
  <c r="BZ1193" i="12"/>
  <c r="CB1193" i="12" s="1"/>
  <c r="CX1193" i="12"/>
  <c r="CY1193" i="12"/>
  <c r="BZ1194" i="12"/>
  <c r="CX1194" i="12"/>
  <c r="CY1194" i="12"/>
  <c r="BZ1195" i="12"/>
  <c r="CX1195" i="12"/>
  <c r="CY1195" i="12"/>
  <c r="BZ1196" i="12"/>
  <c r="CX1196" i="12"/>
  <c r="CY1196" i="12"/>
  <c r="BZ1197" i="12"/>
  <c r="CB1197" i="12" s="1"/>
  <c r="CX1197" i="12"/>
  <c r="CY1197" i="12"/>
  <c r="BZ1198" i="12"/>
  <c r="CB1198" i="12" s="1"/>
  <c r="CX1198" i="12"/>
  <c r="CY1198" i="12"/>
  <c r="BZ1199" i="12"/>
  <c r="CX1199" i="12"/>
  <c r="CY1199" i="12"/>
  <c r="BZ1200" i="12"/>
  <c r="CB1200" i="12" s="1"/>
  <c r="CX1200" i="12"/>
  <c r="CY1200" i="12"/>
  <c r="BZ1201" i="12"/>
  <c r="CX1201" i="12"/>
  <c r="CY1201" i="12"/>
  <c r="BZ1202" i="12"/>
  <c r="CX1202" i="12"/>
  <c r="CY1202" i="12"/>
  <c r="BZ1203" i="12"/>
  <c r="CX1203" i="12"/>
  <c r="CY1203" i="12"/>
  <c r="BZ1204" i="12"/>
  <c r="CX1204" i="12"/>
  <c r="CY1204" i="12"/>
  <c r="BZ1205" i="12"/>
  <c r="CX1205" i="12"/>
  <c r="CY1205" i="12"/>
  <c r="BZ1206" i="12"/>
  <c r="CX1206" i="12"/>
  <c r="CY1206" i="12"/>
  <c r="BZ1207" i="12"/>
  <c r="CX1207" i="12"/>
  <c r="CY1207" i="12"/>
  <c r="BZ1208" i="12"/>
  <c r="CX1208" i="12"/>
  <c r="CY1208" i="12"/>
  <c r="BZ1209" i="12"/>
  <c r="CX1209" i="12"/>
  <c r="CY1209" i="12"/>
  <c r="BZ1210" i="12"/>
  <c r="CX1210" i="12"/>
  <c r="CY1210" i="12"/>
  <c r="BZ1211" i="12"/>
  <c r="CX1211" i="12"/>
  <c r="CY1211" i="12"/>
  <c r="BZ1212" i="12"/>
  <c r="CX1212" i="12"/>
  <c r="CY1212" i="12"/>
  <c r="BZ1213" i="12"/>
  <c r="CX1213" i="12"/>
  <c r="CY1213" i="12"/>
  <c r="BZ1214" i="12"/>
  <c r="CX1214" i="12"/>
  <c r="CY1214" i="12"/>
  <c r="BZ1215" i="12"/>
  <c r="CX1215" i="12"/>
  <c r="CY1215" i="12"/>
  <c r="BZ1216" i="12"/>
  <c r="CX1216" i="12"/>
  <c r="CY1216" i="12"/>
  <c r="BZ1217" i="12"/>
  <c r="CX1217" i="12"/>
  <c r="CY1217" i="12"/>
  <c r="BZ1218" i="12"/>
  <c r="CX1218" i="12"/>
  <c r="CY1218" i="12"/>
  <c r="BZ1219" i="12"/>
  <c r="CX1219" i="12"/>
  <c r="CY1219" i="12"/>
  <c r="BZ1220" i="12"/>
  <c r="CX1220" i="12"/>
  <c r="CY1220" i="12"/>
  <c r="BZ1221" i="12"/>
  <c r="CX1221" i="12"/>
  <c r="CY1221" i="12"/>
  <c r="BZ1222" i="12"/>
  <c r="CX1222" i="12"/>
  <c r="CY1222" i="12"/>
  <c r="BZ1223" i="12"/>
  <c r="CX1223" i="12"/>
  <c r="CY1223" i="12"/>
  <c r="BZ1224" i="12"/>
  <c r="CX1224" i="12"/>
  <c r="CY1224" i="12"/>
  <c r="BZ1225" i="12"/>
  <c r="CX1225" i="12"/>
  <c r="CY1225" i="12"/>
  <c r="BZ1226" i="12"/>
  <c r="CX1226" i="12"/>
  <c r="CY1226" i="12"/>
  <c r="BZ1227" i="12"/>
  <c r="CX1227" i="12"/>
  <c r="CY1227" i="12"/>
  <c r="BZ1228" i="12"/>
  <c r="CX1228" i="12"/>
  <c r="CY1228" i="12"/>
  <c r="BZ1229" i="12"/>
  <c r="CX1229" i="12"/>
  <c r="CY1229" i="12"/>
  <c r="BZ1230" i="12"/>
  <c r="CX1230" i="12"/>
  <c r="CY1230" i="12"/>
  <c r="BZ1231" i="12"/>
  <c r="CX1231" i="12"/>
  <c r="CY1231" i="12"/>
  <c r="BZ1232" i="12"/>
  <c r="CX1232" i="12"/>
  <c r="CY1232" i="12"/>
  <c r="BZ1233" i="12"/>
  <c r="CX1233" i="12"/>
  <c r="CY1233" i="12"/>
  <c r="BZ1234" i="12"/>
  <c r="CX1234" i="12"/>
  <c r="CY1234" i="12"/>
  <c r="BZ1235" i="12"/>
  <c r="CX1235" i="12"/>
  <c r="CY1235" i="12"/>
  <c r="BZ1236" i="12"/>
  <c r="CX1236" i="12"/>
  <c r="CY1236" i="12"/>
  <c r="BZ1237" i="12"/>
  <c r="CX1237" i="12"/>
  <c r="CY1237" i="12"/>
  <c r="BZ1238" i="12"/>
  <c r="CX1238" i="12"/>
  <c r="CY1238" i="12"/>
  <c r="BZ1239" i="12"/>
  <c r="CX1239" i="12"/>
  <c r="CY1239" i="12"/>
  <c r="BZ1240" i="12"/>
  <c r="CX1240" i="12"/>
  <c r="CY1240" i="12"/>
  <c r="BZ1241" i="12"/>
  <c r="CX1241" i="12"/>
  <c r="CY1241" i="12"/>
  <c r="BZ1242" i="12"/>
  <c r="CX1242" i="12"/>
  <c r="CY1242" i="12"/>
  <c r="BZ1243" i="12"/>
  <c r="CX1243" i="12"/>
  <c r="CY1243" i="12"/>
  <c r="BZ1244" i="12"/>
  <c r="CX1244" i="12"/>
  <c r="CY1244" i="12"/>
  <c r="BZ1245" i="12"/>
  <c r="CX1245" i="12"/>
  <c r="CY1245" i="12"/>
  <c r="BZ1246" i="12"/>
  <c r="CX1246" i="12"/>
  <c r="CY1246" i="12"/>
  <c r="BZ1247" i="12"/>
  <c r="CX1247" i="12"/>
  <c r="CY1247" i="12"/>
  <c r="BZ1248" i="12"/>
  <c r="CX1248" i="12"/>
  <c r="CY1248" i="12"/>
  <c r="BZ1249" i="12"/>
  <c r="CX1249" i="12"/>
  <c r="CY1249" i="12"/>
  <c r="BZ1250" i="12"/>
  <c r="CX1250" i="12"/>
  <c r="CY1250" i="12"/>
  <c r="BZ1251" i="12"/>
  <c r="CX1251" i="12"/>
  <c r="CY1251" i="12"/>
  <c r="BZ1252" i="12"/>
  <c r="CX1252" i="12"/>
  <c r="CY1252" i="12"/>
  <c r="BZ1253" i="12"/>
  <c r="CX1253" i="12"/>
  <c r="CY1253" i="12"/>
  <c r="BZ1254" i="12"/>
  <c r="CX1254" i="12"/>
  <c r="CY1254" i="12"/>
  <c r="BZ1255" i="12"/>
  <c r="CB1255" i="12" s="1"/>
  <c r="CX1255" i="12"/>
  <c r="CY1255" i="12"/>
  <c r="BZ1256" i="12"/>
  <c r="CX1256" i="12"/>
  <c r="CY1256" i="12"/>
  <c r="BZ1257" i="12"/>
  <c r="CB1257" i="12" s="1"/>
  <c r="CX1257" i="12"/>
  <c r="CY1257" i="12"/>
  <c r="BZ1258" i="12"/>
  <c r="CX1258" i="12"/>
  <c r="CY1258" i="12"/>
  <c r="BZ1259" i="12"/>
  <c r="CX1259" i="12"/>
  <c r="CY1259" i="12"/>
  <c r="BZ1260" i="12"/>
  <c r="CX1260" i="12"/>
  <c r="CY1260" i="12"/>
  <c r="BZ1261" i="12"/>
  <c r="CB1261" i="12" s="1"/>
  <c r="CX1261" i="12"/>
  <c r="CY1261" i="12"/>
  <c r="BZ1262" i="12"/>
  <c r="CX1262" i="12"/>
  <c r="CY1262" i="12"/>
  <c r="BZ1263" i="12"/>
  <c r="CX1263" i="12"/>
  <c r="CY1263" i="12"/>
  <c r="BZ1264" i="12"/>
  <c r="CX1264" i="12"/>
  <c r="CY1264" i="12"/>
  <c r="BZ1265" i="12"/>
  <c r="CX1265" i="12"/>
  <c r="CY1265" i="12"/>
  <c r="BZ1266" i="12"/>
  <c r="CX1266" i="12"/>
  <c r="CY1266" i="12"/>
  <c r="BZ1267" i="12"/>
  <c r="CX1267" i="12"/>
  <c r="CY1267" i="12"/>
  <c r="BZ1268" i="12"/>
  <c r="CX1268" i="12"/>
  <c r="CY1268" i="12"/>
  <c r="BZ1269" i="12"/>
  <c r="CX1269" i="12"/>
  <c r="CY1269" i="12"/>
  <c r="BZ1270" i="12"/>
  <c r="CX1270" i="12"/>
  <c r="CY1270" i="12"/>
  <c r="BZ1271" i="12"/>
  <c r="CX1271" i="12"/>
  <c r="CY1271" i="12"/>
  <c r="BZ1272" i="12"/>
  <c r="CX1272" i="12"/>
  <c r="CY1272" i="12"/>
  <c r="BZ1273" i="12"/>
  <c r="CX1273" i="12"/>
  <c r="CY1273" i="12"/>
  <c r="BZ1274" i="12"/>
  <c r="CX1274" i="12"/>
  <c r="CY1274" i="12"/>
  <c r="BZ1275" i="12"/>
  <c r="CX1275" i="12"/>
  <c r="CY1275" i="12"/>
  <c r="BZ1276" i="12"/>
  <c r="CX1276" i="12"/>
  <c r="CY1276" i="12"/>
  <c r="BZ1277" i="12"/>
  <c r="CX1277" i="12"/>
  <c r="CY1277" i="12"/>
  <c r="BZ1278" i="12"/>
  <c r="CX1278" i="12"/>
  <c r="CY1278" i="12"/>
  <c r="BZ1279" i="12"/>
  <c r="CX1279" i="12"/>
  <c r="CY1279" i="12"/>
  <c r="BZ1280" i="12"/>
  <c r="CX1280" i="12"/>
  <c r="CY1280" i="12"/>
  <c r="BZ1281" i="12"/>
  <c r="CX1281" i="12"/>
  <c r="CY1281" i="12"/>
  <c r="BZ1282" i="12"/>
  <c r="CX1282" i="12"/>
  <c r="CY1282" i="12"/>
  <c r="BZ1283" i="12"/>
  <c r="CX1283" i="12"/>
  <c r="CY1283" i="12"/>
  <c r="BZ1284" i="12"/>
  <c r="CX1284" i="12"/>
  <c r="CY1284" i="12"/>
  <c r="BZ1285" i="12"/>
  <c r="CX1285" i="12"/>
  <c r="CY1285" i="12"/>
  <c r="BZ1286" i="12"/>
  <c r="CX1286" i="12"/>
  <c r="CY1286" i="12"/>
  <c r="BZ1287" i="12"/>
  <c r="CX1287" i="12"/>
  <c r="CY1287" i="12"/>
  <c r="BZ1288" i="12"/>
  <c r="CX1288" i="12"/>
  <c r="CY1288" i="12"/>
  <c r="BZ1289" i="12"/>
  <c r="CX1289" i="12"/>
  <c r="CY1289" i="12"/>
  <c r="BZ1290" i="12"/>
  <c r="CX1290" i="12"/>
  <c r="CY1290" i="12"/>
  <c r="BZ1291" i="12"/>
  <c r="CX1291" i="12"/>
  <c r="CY1291" i="12"/>
  <c r="BZ1292" i="12"/>
  <c r="CX1292" i="12"/>
  <c r="CY1292" i="12"/>
  <c r="BZ1293" i="12"/>
  <c r="CX1293" i="12"/>
  <c r="CY1293" i="12"/>
  <c r="BZ1294" i="12"/>
  <c r="CX1294" i="12"/>
  <c r="CY1294" i="12"/>
  <c r="BZ1295" i="12"/>
  <c r="CX1295" i="12"/>
  <c r="CY1295" i="12"/>
  <c r="BZ1296" i="12"/>
  <c r="CX1296" i="12"/>
  <c r="CY1296" i="12"/>
  <c r="BZ1297" i="12"/>
  <c r="CX1297" i="12"/>
  <c r="CY1297" i="12"/>
  <c r="BZ1298" i="12"/>
  <c r="CX1298" i="12"/>
  <c r="CY1298" i="12"/>
  <c r="BZ1299" i="12"/>
  <c r="CX1299" i="12"/>
  <c r="CY1299" i="12"/>
  <c r="BZ1300" i="12"/>
  <c r="CX1300" i="12"/>
  <c r="CY1300" i="12"/>
  <c r="BZ1301" i="12"/>
  <c r="CX1301" i="12"/>
  <c r="CY1301" i="12"/>
  <c r="BZ1302" i="12"/>
  <c r="CX1302" i="12"/>
  <c r="CY1302" i="12"/>
  <c r="BZ1303" i="12"/>
  <c r="CX1303" i="12"/>
  <c r="CY1303" i="12"/>
  <c r="BZ1304" i="12"/>
  <c r="CX1304" i="12"/>
  <c r="CY1304" i="12"/>
  <c r="BZ1305" i="12"/>
  <c r="CX1305" i="12"/>
  <c r="CY1305" i="12"/>
  <c r="BZ1306" i="12"/>
  <c r="CX1306" i="12"/>
  <c r="CY1306" i="12"/>
  <c r="BZ1307" i="12"/>
  <c r="CX1307" i="12"/>
  <c r="CY1307" i="12"/>
  <c r="BZ1308" i="12"/>
  <c r="CB1308" i="12" s="1"/>
  <c r="CX1308" i="12"/>
  <c r="CY1308" i="12"/>
  <c r="BZ1309" i="12"/>
  <c r="CX1309" i="12"/>
  <c r="CY1309" i="12"/>
  <c r="BZ1310" i="12"/>
  <c r="CX1310" i="12"/>
  <c r="CY1310" i="12"/>
  <c r="BZ1311" i="12"/>
  <c r="CX1311" i="12"/>
  <c r="CY1311" i="12"/>
  <c r="BZ1312" i="12"/>
  <c r="CX1312" i="12"/>
  <c r="CY1312" i="12"/>
  <c r="BZ1313" i="12"/>
  <c r="CX1313" i="12"/>
  <c r="CY1313" i="12"/>
  <c r="BZ1314" i="12"/>
  <c r="CX1314" i="12"/>
  <c r="CY1314" i="12"/>
  <c r="BZ1315" i="12"/>
  <c r="CX1315" i="12"/>
  <c r="CY1315" i="12"/>
  <c r="BZ1316" i="12"/>
  <c r="CX1316" i="12"/>
  <c r="CY1316" i="12"/>
  <c r="BZ1317" i="12"/>
  <c r="CX1317" i="12"/>
  <c r="CY1317" i="12"/>
  <c r="BZ1318" i="12"/>
  <c r="CX1318" i="12"/>
  <c r="CY1318" i="12"/>
  <c r="BZ1319" i="12"/>
  <c r="CX1319" i="12"/>
  <c r="CY1319" i="12"/>
  <c r="BZ1320" i="12"/>
  <c r="CX1320" i="12"/>
  <c r="CY1320" i="12"/>
  <c r="BZ1321" i="12"/>
  <c r="CX1321" i="12"/>
  <c r="CY1321" i="12"/>
  <c r="BZ1322" i="12"/>
  <c r="CB1322" i="12" s="1"/>
  <c r="CX1322" i="12"/>
  <c r="CY1322" i="12"/>
  <c r="BZ1323" i="12"/>
  <c r="CX1323" i="12"/>
  <c r="CY1323" i="12"/>
  <c r="BZ1324" i="12"/>
  <c r="CB1324" i="12" s="1"/>
  <c r="CX1324" i="12"/>
  <c r="CY1324" i="12"/>
  <c r="BZ1325" i="12"/>
  <c r="CX1325" i="12"/>
  <c r="CY1325" i="12"/>
  <c r="BZ1326" i="12"/>
  <c r="CX1326" i="12"/>
  <c r="CY1326" i="12"/>
  <c r="BZ1327" i="12"/>
  <c r="CX1327" i="12"/>
  <c r="CY1327" i="12"/>
  <c r="BZ1328" i="12"/>
  <c r="CX1328" i="12"/>
  <c r="CY1328" i="12"/>
  <c r="BZ1329" i="12"/>
  <c r="CX1329" i="12"/>
  <c r="CY1329" i="12"/>
  <c r="BZ1330" i="12"/>
  <c r="CX1330" i="12"/>
  <c r="CY1330" i="12"/>
  <c r="BZ1331" i="12"/>
  <c r="CX1331" i="12"/>
  <c r="CY1331" i="12"/>
  <c r="BZ1332" i="12"/>
  <c r="CX1332" i="12"/>
  <c r="CY1332" i="12"/>
  <c r="BZ1333" i="12"/>
  <c r="CX1333" i="12"/>
  <c r="CY1333" i="12"/>
  <c r="BZ1334" i="12"/>
  <c r="CX1334" i="12"/>
  <c r="CY1334" i="12"/>
  <c r="BZ1335" i="12"/>
  <c r="CX1335" i="12"/>
  <c r="CY1335" i="12"/>
  <c r="BZ1336" i="12"/>
  <c r="CX1336" i="12"/>
  <c r="CY1336" i="12"/>
  <c r="BZ1337" i="12"/>
  <c r="CX1337" i="12"/>
  <c r="CY1337" i="12"/>
  <c r="BZ1338" i="12"/>
  <c r="CX1338" i="12"/>
  <c r="CY1338" i="12"/>
  <c r="BZ1339" i="12"/>
  <c r="CX1339" i="12"/>
  <c r="CY1339" i="12"/>
  <c r="BZ1340" i="12"/>
  <c r="CX1340" i="12"/>
  <c r="CY1340" i="12"/>
  <c r="BZ1341" i="12"/>
  <c r="CB1341" i="12" s="1"/>
  <c r="CX1341" i="12"/>
  <c r="CY1341" i="12"/>
  <c r="BZ1342" i="12"/>
  <c r="CB1342" i="12" s="1"/>
  <c r="CX1342" i="12"/>
  <c r="CY1342" i="12"/>
  <c r="BZ1343" i="12"/>
  <c r="CX1343" i="12"/>
  <c r="CY1343" i="12"/>
  <c r="BZ1344" i="12"/>
  <c r="CB1344" i="12" s="1"/>
  <c r="CX1344" i="12"/>
  <c r="CY1344" i="12"/>
  <c r="BZ1345" i="12"/>
  <c r="CX1345" i="12"/>
  <c r="CY1345" i="12"/>
  <c r="BZ1346" i="12"/>
  <c r="CB1346" i="12" s="1"/>
  <c r="CX1346" i="12"/>
  <c r="CY1346" i="12"/>
  <c r="BZ1347" i="12"/>
  <c r="CX1347" i="12"/>
  <c r="CY1347" i="12"/>
  <c r="BZ1348" i="12"/>
  <c r="CX1348" i="12"/>
  <c r="CY1348" i="12"/>
  <c r="BZ1349" i="12"/>
  <c r="CX1349" i="12"/>
  <c r="CY1349" i="12"/>
  <c r="BZ1350" i="12"/>
  <c r="CX1350" i="12"/>
  <c r="CY1350" i="12"/>
  <c r="BZ1351" i="12"/>
  <c r="CX1351" i="12"/>
  <c r="CY1351" i="12"/>
  <c r="BZ1352" i="12"/>
  <c r="CB1352" i="12" s="1"/>
  <c r="CX1352" i="12"/>
  <c r="CY1352" i="12"/>
  <c r="BZ1353" i="12"/>
  <c r="CX1353" i="12"/>
  <c r="CY1353" i="12"/>
  <c r="BZ1354" i="12"/>
  <c r="CB1354" i="12" s="1"/>
  <c r="CX1354" i="12"/>
  <c r="CY1354" i="12"/>
  <c r="BZ1355" i="12"/>
  <c r="CX1355" i="12"/>
  <c r="CY1355" i="12"/>
  <c r="BZ1356" i="12"/>
  <c r="CX1356" i="12"/>
  <c r="CY1356" i="12"/>
  <c r="BZ1357" i="12"/>
  <c r="CX1357" i="12"/>
  <c r="CY1357" i="12"/>
  <c r="BZ1358" i="12"/>
  <c r="CB1358" i="12" s="1"/>
  <c r="CX1358" i="12"/>
  <c r="CY1358" i="12"/>
  <c r="BZ1359" i="12"/>
  <c r="CX1359" i="12"/>
  <c r="CY1359" i="12"/>
  <c r="BZ1360" i="12"/>
  <c r="CB1360" i="12" s="1"/>
  <c r="CX1360" i="12"/>
  <c r="CY1360" i="12"/>
  <c r="BZ1361" i="12"/>
  <c r="CX1361" i="12"/>
  <c r="CY1361" i="12"/>
  <c r="BZ1362" i="12"/>
  <c r="CX1362" i="12"/>
  <c r="CY1362" i="12"/>
  <c r="BZ1363" i="12"/>
  <c r="CX1363" i="12"/>
  <c r="CY1363" i="12"/>
  <c r="BZ1364" i="12"/>
  <c r="CX1364" i="12"/>
  <c r="CY1364" i="12"/>
  <c r="BZ1365" i="12"/>
  <c r="CX1365" i="12"/>
  <c r="CY1365" i="12"/>
  <c r="BZ1366" i="12"/>
  <c r="CX1366" i="12"/>
  <c r="CY1366" i="12"/>
  <c r="BZ1367" i="12"/>
  <c r="CX1367" i="12"/>
  <c r="CY1367" i="12"/>
  <c r="BZ1368" i="12"/>
  <c r="CX1368" i="12"/>
  <c r="CY1368" i="12"/>
  <c r="BZ1369" i="12"/>
  <c r="CX1369" i="12"/>
  <c r="CY1369" i="12"/>
  <c r="BZ1370" i="12"/>
  <c r="CX1370" i="12"/>
  <c r="CY1370" i="12"/>
  <c r="BZ1371" i="12"/>
  <c r="CX1371" i="12"/>
  <c r="CY1371" i="12"/>
  <c r="BZ1372" i="12"/>
  <c r="CX1372" i="12"/>
  <c r="CY1372" i="12"/>
  <c r="BZ1373" i="12"/>
  <c r="CX1373" i="12"/>
  <c r="CY1373" i="12"/>
  <c r="BZ1374" i="12"/>
  <c r="CX1374" i="12"/>
  <c r="CY1374" i="12"/>
  <c r="BZ1375" i="12"/>
  <c r="CX1375" i="12"/>
  <c r="CY1375" i="12"/>
  <c r="BZ1376" i="12"/>
  <c r="CX1376" i="12"/>
  <c r="CY1376" i="12"/>
  <c r="BZ1377" i="12"/>
  <c r="CX1377" i="12"/>
  <c r="CY1377" i="12"/>
  <c r="BZ1378" i="12"/>
  <c r="CX1378" i="12"/>
  <c r="CY1378" i="12"/>
  <c r="BZ1379" i="12"/>
  <c r="CX1379" i="12"/>
  <c r="CY1379" i="12"/>
  <c r="BZ1380" i="12"/>
  <c r="CX1380" i="12"/>
  <c r="CY1380" i="12"/>
  <c r="BZ1381" i="12"/>
  <c r="CX1381" i="12"/>
  <c r="CY1381" i="12"/>
  <c r="BZ1382" i="12"/>
  <c r="CX1382" i="12"/>
  <c r="CY1382" i="12"/>
  <c r="BZ1383" i="12"/>
  <c r="CX1383" i="12"/>
  <c r="CY1383" i="12"/>
  <c r="BZ1384" i="12"/>
  <c r="CX1384" i="12"/>
  <c r="CY1384" i="12"/>
  <c r="BZ1385" i="12"/>
  <c r="CX1385" i="12"/>
  <c r="CY1385" i="12"/>
  <c r="BZ1386" i="12"/>
  <c r="CX1386" i="12"/>
  <c r="CY1386" i="12"/>
  <c r="BZ1387" i="12"/>
  <c r="CX1387" i="12"/>
  <c r="CY1387" i="12"/>
  <c r="BZ1388" i="12"/>
  <c r="CX1388" i="12"/>
  <c r="CY1388" i="12"/>
  <c r="BZ1389" i="12"/>
  <c r="CX1389" i="12"/>
  <c r="CY1389" i="12"/>
  <c r="BZ1390" i="12"/>
  <c r="CX1390" i="12"/>
  <c r="CY1390" i="12"/>
  <c r="BZ1391" i="12"/>
  <c r="CX1391" i="12"/>
  <c r="CY1391" i="12"/>
  <c r="BZ1392" i="12"/>
  <c r="CX1392" i="12"/>
  <c r="CY1392" i="12"/>
  <c r="BZ1393" i="12"/>
  <c r="CX1393" i="12"/>
  <c r="CY1393" i="12"/>
  <c r="BZ1394" i="12"/>
  <c r="CX1394" i="12"/>
  <c r="CY1394" i="12"/>
  <c r="BZ1395" i="12"/>
  <c r="CX1395" i="12"/>
  <c r="CY1395" i="12"/>
  <c r="BZ1396" i="12"/>
  <c r="CB1396" i="12" s="1"/>
  <c r="CX1396" i="12"/>
  <c r="CY1396" i="12"/>
  <c r="BZ1397" i="12"/>
  <c r="CX1397" i="12"/>
  <c r="CY1397" i="12"/>
  <c r="BZ1398" i="12"/>
  <c r="CB1398" i="12" s="1"/>
  <c r="CX1398" i="12"/>
  <c r="CY1398" i="12"/>
  <c r="BZ1399" i="12"/>
  <c r="CX1399" i="12"/>
  <c r="CY1399" i="12"/>
  <c r="BZ1400" i="12"/>
  <c r="CB1400" i="12" s="1"/>
  <c r="CX1400" i="12"/>
  <c r="CY1400" i="12"/>
  <c r="BZ1401" i="12"/>
  <c r="CX1401" i="12"/>
  <c r="CY1401" i="12"/>
  <c r="BZ1402" i="12"/>
  <c r="CX1402" i="12"/>
  <c r="CY1402" i="12"/>
  <c r="BZ1403" i="12"/>
  <c r="CX1403" i="12"/>
  <c r="CY1403" i="12"/>
  <c r="BZ1404" i="12"/>
  <c r="CX1404" i="12"/>
  <c r="CY1404" i="12"/>
  <c r="BZ1405" i="12"/>
  <c r="CX1405" i="12"/>
  <c r="CY1405" i="12"/>
  <c r="BZ1406" i="12"/>
  <c r="CX1406" i="12"/>
  <c r="CY1406" i="12"/>
  <c r="BZ1407" i="12"/>
  <c r="CX1407" i="12"/>
  <c r="CY1407" i="12"/>
  <c r="BZ1408" i="12"/>
  <c r="CB1408" i="12" s="1"/>
  <c r="CX1408" i="12"/>
  <c r="CY1408" i="12"/>
  <c r="BZ1409" i="12"/>
  <c r="CX1409" i="12"/>
  <c r="CY1409" i="12"/>
  <c r="BZ1410" i="12"/>
  <c r="CB1410" i="12" s="1"/>
  <c r="CX1410" i="12"/>
  <c r="CY1410" i="12"/>
  <c r="BZ1411" i="12"/>
  <c r="CX1411" i="12"/>
  <c r="CY1411" i="12"/>
  <c r="BZ1412" i="12"/>
  <c r="CB1412" i="12" s="1"/>
  <c r="CX1412" i="12"/>
  <c r="CY1412" i="12"/>
  <c r="BZ1413" i="12"/>
  <c r="CX1413" i="12"/>
  <c r="CY1413" i="12"/>
  <c r="BZ1414" i="12"/>
  <c r="CX1414" i="12"/>
  <c r="CY1414" i="12"/>
  <c r="BZ1415" i="12"/>
  <c r="CX1415" i="12"/>
  <c r="CY1415" i="12"/>
  <c r="BZ1416" i="12"/>
  <c r="CB1416" i="12" s="1"/>
  <c r="CX1416" i="12"/>
  <c r="CY1416" i="12"/>
  <c r="BZ1417" i="12"/>
  <c r="CX1417" i="12"/>
  <c r="CY1417" i="12"/>
  <c r="BZ1418" i="12"/>
  <c r="CX1418" i="12"/>
  <c r="CY1418" i="12"/>
  <c r="BZ1419" i="12"/>
  <c r="CX1419" i="12"/>
  <c r="CY1419" i="12"/>
  <c r="BZ1420" i="12"/>
  <c r="CX1420" i="12"/>
  <c r="CY1420" i="12"/>
  <c r="BZ1421" i="12"/>
  <c r="CX1421" i="12"/>
  <c r="CY1421" i="12"/>
  <c r="BZ1422" i="12"/>
  <c r="CX1422" i="12"/>
  <c r="CY1422" i="12"/>
  <c r="BZ1423" i="12"/>
  <c r="CX1423" i="12"/>
  <c r="CY1423" i="12"/>
  <c r="BZ1424" i="12"/>
  <c r="CX1424" i="12"/>
  <c r="CY1424" i="12"/>
  <c r="BZ1425" i="12"/>
  <c r="CX1425" i="12"/>
  <c r="CY1425" i="12"/>
  <c r="BZ1426" i="12"/>
  <c r="CX1426" i="12"/>
  <c r="CY1426" i="12"/>
  <c r="BZ1427" i="12"/>
  <c r="CX1427" i="12"/>
  <c r="CY1427" i="12"/>
  <c r="BZ1428" i="12"/>
  <c r="CX1428" i="12"/>
  <c r="CY1428" i="12"/>
  <c r="BZ1429" i="12"/>
  <c r="CX1429" i="12"/>
  <c r="CY1429" i="12"/>
  <c r="BZ1430" i="12"/>
  <c r="CX1430" i="12"/>
  <c r="CY1430" i="12"/>
  <c r="BZ1431" i="12"/>
  <c r="CX1431" i="12"/>
  <c r="CY1431" i="12"/>
  <c r="BZ1432" i="12"/>
  <c r="CX1432" i="12"/>
  <c r="CY1432" i="12"/>
  <c r="BZ1433" i="12"/>
  <c r="CB1433" i="12" s="1"/>
  <c r="CX1433" i="12"/>
  <c r="CY1433" i="12"/>
  <c r="BZ1434" i="12"/>
  <c r="CX1434" i="12"/>
  <c r="CY1434" i="12"/>
  <c r="BZ1435" i="12"/>
  <c r="CX1435" i="12"/>
  <c r="CY1435" i="12"/>
  <c r="BZ1436" i="12"/>
  <c r="CX1436" i="12"/>
  <c r="CY1436" i="12"/>
  <c r="BZ1437" i="12"/>
  <c r="CX1437" i="12"/>
  <c r="CY1437" i="12"/>
  <c r="BZ1438" i="12"/>
  <c r="CX1438" i="12"/>
  <c r="CY1438" i="12"/>
  <c r="BZ1439" i="12"/>
  <c r="CX1439" i="12"/>
  <c r="CY1439" i="12"/>
  <c r="BZ1440" i="12"/>
  <c r="CX1440" i="12"/>
  <c r="CY1440" i="12"/>
  <c r="BZ1441" i="12"/>
  <c r="CX1441" i="12"/>
  <c r="CY1441" i="12"/>
  <c r="BZ1442" i="12"/>
  <c r="CX1442" i="12"/>
  <c r="CY1442" i="12"/>
  <c r="BZ1443" i="12"/>
  <c r="CX1443" i="12"/>
  <c r="CY1443" i="12"/>
  <c r="BZ1444" i="12"/>
  <c r="CX1444" i="12"/>
  <c r="CY1444" i="12"/>
  <c r="BZ1445" i="12"/>
  <c r="CX1445" i="12"/>
  <c r="CY1445" i="12"/>
  <c r="BZ1446" i="12"/>
  <c r="CX1446" i="12"/>
  <c r="CY1446" i="12"/>
  <c r="BZ1447" i="12"/>
  <c r="CX1447" i="12"/>
  <c r="CY1447" i="12"/>
  <c r="BZ1448" i="12"/>
  <c r="CX1448" i="12"/>
  <c r="CY1448" i="12"/>
  <c r="BZ1449" i="12"/>
  <c r="CX1449" i="12"/>
  <c r="CY1449" i="12"/>
  <c r="BZ1450" i="12"/>
  <c r="CX1450" i="12"/>
  <c r="CY1450" i="12"/>
  <c r="BZ1451" i="12"/>
  <c r="CX1451" i="12"/>
  <c r="CY1451" i="12"/>
  <c r="BZ1452" i="12"/>
  <c r="CX1452" i="12"/>
  <c r="CY1452" i="12"/>
  <c r="BZ1453" i="12"/>
  <c r="CX1453" i="12"/>
  <c r="CY1453" i="12"/>
  <c r="BZ1454" i="12"/>
  <c r="CX1454" i="12"/>
  <c r="CY1454" i="12"/>
  <c r="BZ1455" i="12"/>
  <c r="CX1455" i="12"/>
  <c r="CY1455" i="12"/>
  <c r="BZ1456" i="12"/>
  <c r="CX1456" i="12"/>
  <c r="CY1456" i="12"/>
  <c r="BZ1457" i="12"/>
  <c r="CX1457" i="12"/>
  <c r="CY1457" i="12"/>
  <c r="BZ1458" i="12"/>
  <c r="CX1458" i="12"/>
  <c r="CY1458" i="12"/>
  <c r="BZ1459" i="12"/>
  <c r="CX1459" i="12"/>
  <c r="CY1459" i="12"/>
  <c r="BZ1460" i="12"/>
  <c r="CX1460" i="12"/>
  <c r="CY1460" i="12"/>
  <c r="BZ1461" i="12"/>
  <c r="CX1461" i="12"/>
  <c r="CY1461" i="12"/>
  <c r="BZ1462" i="12"/>
  <c r="CX1462" i="12"/>
  <c r="CY1462" i="12"/>
  <c r="BZ1463" i="12"/>
  <c r="CX1463" i="12"/>
  <c r="CY1463" i="12"/>
  <c r="BZ1464" i="12"/>
  <c r="CX1464" i="12"/>
  <c r="CY1464" i="12"/>
  <c r="BZ1465" i="12"/>
  <c r="CB1465" i="12" s="1"/>
  <c r="CX1465" i="12"/>
  <c r="CY1465" i="12"/>
  <c r="BZ1466" i="12"/>
  <c r="CX1466" i="12"/>
  <c r="CY1466" i="12"/>
  <c r="BZ1467" i="12"/>
  <c r="CX1467" i="12"/>
  <c r="CY1467" i="12"/>
  <c r="BZ1468" i="12"/>
  <c r="CB1468" i="12" s="1"/>
  <c r="CX1468" i="12"/>
  <c r="CY1468" i="12"/>
  <c r="BZ1469" i="12"/>
  <c r="CX1469" i="12"/>
  <c r="CY1469" i="12"/>
  <c r="BZ1470" i="12"/>
  <c r="CX1470" i="12"/>
  <c r="CY1470" i="12"/>
  <c r="BZ1471" i="12"/>
  <c r="CX1471" i="12"/>
  <c r="CY1471" i="12"/>
  <c r="BZ1472" i="12"/>
  <c r="CB1472" i="12" s="1"/>
  <c r="CX1472" i="12"/>
  <c r="CY1472" i="12"/>
  <c r="BZ1473" i="12"/>
  <c r="CX1473" i="12"/>
  <c r="CY1473" i="12"/>
  <c r="BZ1474" i="12"/>
  <c r="CX1474" i="12"/>
  <c r="CY1474" i="12"/>
  <c r="BZ1475" i="12"/>
  <c r="CX1475" i="12"/>
  <c r="CY1475" i="12"/>
  <c r="BZ1476" i="12"/>
  <c r="CB1476" i="12" s="1"/>
  <c r="CX1476" i="12"/>
  <c r="CY1476" i="12"/>
  <c r="BZ1477" i="12"/>
  <c r="CX1477" i="12"/>
  <c r="CY1477" i="12"/>
  <c r="BZ1478" i="12"/>
  <c r="CX1478" i="12"/>
  <c r="CY1478" i="12"/>
  <c r="BZ1479" i="12"/>
  <c r="CX1479" i="12"/>
  <c r="CY1479" i="12"/>
  <c r="BZ1480" i="12"/>
  <c r="CB1480" i="12" s="1"/>
  <c r="CX1480" i="12"/>
  <c r="CY1480" i="12"/>
  <c r="BZ1481" i="12"/>
  <c r="CX1481" i="12"/>
  <c r="CY1481" i="12"/>
  <c r="BZ1482" i="12"/>
  <c r="CX1482" i="12"/>
  <c r="CY1482" i="12"/>
  <c r="BZ1483" i="12"/>
  <c r="CX1483" i="12"/>
  <c r="CY1483" i="12"/>
  <c r="BZ1484" i="12"/>
  <c r="CX1484" i="12"/>
  <c r="CY1484" i="12"/>
  <c r="BZ1485" i="12"/>
  <c r="CX1485" i="12"/>
  <c r="CY1485" i="12"/>
  <c r="BZ1486" i="12"/>
  <c r="CX1486" i="12"/>
  <c r="CY1486" i="12"/>
  <c r="BZ1487" i="12"/>
  <c r="CX1487" i="12"/>
  <c r="CY1487" i="12"/>
  <c r="BZ1488" i="12"/>
  <c r="CX1488" i="12"/>
  <c r="CY1488" i="12"/>
  <c r="BZ1489" i="12"/>
  <c r="CX1489" i="12"/>
  <c r="CY1489" i="12"/>
  <c r="BZ1490" i="12"/>
  <c r="CX1490" i="12"/>
  <c r="CY1490" i="12"/>
  <c r="BZ1491" i="12"/>
  <c r="CX1491" i="12"/>
  <c r="CY1491" i="12"/>
  <c r="BZ1492" i="12"/>
  <c r="CX1492" i="12"/>
  <c r="CY1492" i="12"/>
  <c r="BZ1493" i="12"/>
  <c r="CX1493" i="12"/>
  <c r="CY1493" i="12"/>
  <c r="BZ1494" i="12"/>
  <c r="CX1494" i="12"/>
  <c r="CY1494" i="12"/>
  <c r="BZ1495" i="12"/>
  <c r="CX1495" i="12"/>
  <c r="CY1495" i="12"/>
  <c r="BZ1496" i="12"/>
  <c r="CX1496" i="12"/>
  <c r="CY1496" i="12"/>
  <c r="BZ1497" i="12"/>
  <c r="CB1497" i="12" s="1"/>
  <c r="CX1497" i="12"/>
  <c r="CY1497" i="12"/>
  <c r="BZ1498" i="12"/>
  <c r="CX1498" i="12"/>
  <c r="CY1498" i="12"/>
  <c r="BZ1499" i="12"/>
  <c r="CX1499" i="12"/>
  <c r="CY1499" i="12"/>
  <c r="BZ1500" i="12"/>
  <c r="CX1500" i="12"/>
  <c r="CY1500" i="12"/>
  <c r="BZ1501" i="12"/>
  <c r="CX1501" i="12"/>
  <c r="CY1501" i="12"/>
  <c r="BZ1502" i="12"/>
  <c r="CX1502" i="12"/>
  <c r="CY1502" i="12"/>
  <c r="BZ1503" i="12"/>
  <c r="CX1503" i="12"/>
  <c r="CY1503" i="12"/>
  <c r="BZ1504" i="12"/>
  <c r="CX1504" i="12"/>
  <c r="CY1504" i="12"/>
  <c r="BZ1505" i="12"/>
  <c r="CX1505" i="12"/>
  <c r="CY1505" i="12"/>
  <c r="BZ1506" i="12"/>
  <c r="CX1506" i="12"/>
  <c r="CY1506" i="12"/>
  <c r="BZ1507" i="12"/>
  <c r="CX1507" i="12"/>
  <c r="CY1507" i="12"/>
  <c r="BZ1508" i="12"/>
  <c r="CX1508" i="12"/>
  <c r="CY1508" i="12"/>
  <c r="BZ1509" i="12"/>
  <c r="CX1509" i="12"/>
  <c r="CY1509" i="12"/>
  <c r="BZ1510" i="12"/>
  <c r="CX1510" i="12"/>
  <c r="CY1510" i="12"/>
  <c r="BZ1511" i="12"/>
  <c r="CX1511" i="12"/>
  <c r="CY1511" i="12"/>
  <c r="BZ1512" i="12"/>
  <c r="CX1512" i="12"/>
  <c r="CY1512" i="12"/>
  <c r="BZ1513" i="12"/>
  <c r="CX1513" i="12"/>
  <c r="CY1513" i="12"/>
  <c r="BZ1514" i="12"/>
  <c r="CX1514" i="12"/>
  <c r="CY1514" i="12"/>
  <c r="BZ1515" i="12"/>
  <c r="CX1515" i="12"/>
  <c r="CY1515" i="12"/>
  <c r="BZ1516" i="12"/>
  <c r="CX1516" i="12"/>
  <c r="CY1516" i="12"/>
  <c r="BZ1517" i="12"/>
  <c r="CX1517" i="12"/>
  <c r="CY1517" i="12"/>
  <c r="BZ1518" i="12"/>
  <c r="CX1518" i="12"/>
  <c r="CY1518" i="12"/>
  <c r="BZ1519" i="12"/>
  <c r="CX1519" i="12"/>
  <c r="CY1519" i="12"/>
  <c r="BZ1520" i="12"/>
  <c r="CX1520" i="12"/>
  <c r="CY1520" i="12"/>
  <c r="BZ1521" i="12"/>
  <c r="CX1521" i="12"/>
  <c r="CY1521" i="12"/>
  <c r="BZ1522" i="12"/>
  <c r="CX1522" i="12"/>
  <c r="CY1522" i="12"/>
  <c r="BZ1523" i="12"/>
  <c r="CX1523" i="12"/>
  <c r="CY1523" i="12"/>
  <c r="BZ1524" i="12"/>
  <c r="CX1524" i="12"/>
  <c r="CY1524" i="12"/>
  <c r="BZ1525" i="12"/>
  <c r="CX1525" i="12"/>
  <c r="CY1525" i="12"/>
  <c r="BZ1526" i="12"/>
  <c r="CX1526" i="12"/>
  <c r="CY1526" i="12"/>
  <c r="BZ1527" i="12"/>
  <c r="CX1527" i="12"/>
  <c r="CY1527" i="12"/>
  <c r="BZ1528" i="12"/>
  <c r="CX1528" i="12"/>
  <c r="CY1528" i="12"/>
  <c r="BZ1529" i="12"/>
  <c r="CX1529" i="12"/>
  <c r="CY1529" i="12"/>
  <c r="BZ1530" i="12"/>
  <c r="CX1530" i="12"/>
  <c r="CY1530" i="12"/>
  <c r="BZ1531" i="12"/>
  <c r="CX1531" i="12"/>
  <c r="CY1531" i="12"/>
  <c r="BZ1532" i="12"/>
  <c r="CX1532" i="12"/>
  <c r="CY1532" i="12"/>
  <c r="BZ1533" i="12"/>
  <c r="CX1533" i="12"/>
  <c r="CY1533" i="12"/>
  <c r="BZ1534" i="12"/>
  <c r="CX1534" i="12"/>
  <c r="CY1534" i="12"/>
  <c r="BZ1535" i="12"/>
  <c r="CX1535" i="12"/>
  <c r="CY1535" i="12"/>
  <c r="BZ1536" i="12"/>
  <c r="CX1536" i="12"/>
  <c r="CY1536" i="12"/>
  <c r="BZ1537" i="12"/>
  <c r="CX1537" i="12"/>
  <c r="CY1537" i="12"/>
  <c r="BZ1538" i="12"/>
  <c r="CX1538" i="12"/>
  <c r="CY1538" i="12"/>
  <c r="BZ1539" i="12"/>
  <c r="CX1539" i="12"/>
  <c r="CY1539" i="12"/>
  <c r="BZ1540" i="12"/>
  <c r="CX1540" i="12"/>
  <c r="CY1540" i="12"/>
  <c r="BZ1541" i="12"/>
  <c r="CX1541" i="12"/>
  <c r="CY1541" i="12"/>
  <c r="BZ1542" i="12"/>
  <c r="CX1542" i="12"/>
  <c r="CY1542" i="12"/>
  <c r="BZ1543" i="12"/>
  <c r="CX1543" i="12"/>
  <c r="CY1543" i="12"/>
  <c r="BZ1544" i="12"/>
  <c r="CX1544" i="12"/>
  <c r="CY1544" i="12"/>
  <c r="BZ1545" i="12"/>
  <c r="CB1545" i="12" s="1"/>
  <c r="CX1545" i="12"/>
  <c r="CY1545" i="12"/>
  <c r="BZ1546" i="12"/>
  <c r="CX1546" i="12"/>
  <c r="CY1546" i="12"/>
  <c r="BZ1547" i="12"/>
  <c r="CB1547" i="12" s="1"/>
  <c r="CX1547" i="12"/>
  <c r="CY1547" i="12"/>
  <c r="BZ1548" i="12"/>
  <c r="CX1548" i="12"/>
  <c r="CY1548" i="12"/>
  <c r="BZ1549" i="12"/>
  <c r="CB1549" i="12" s="1"/>
  <c r="CX1549" i="12"/>
  <c r="CY1549" i="12"/>
  <c r="BZ1550" i="12"/>
  <c r="CX1550" i="12"/>
  <c r="CY1550" i="12"/>
  <c r="BZ1551" i="12"/>
  <c r="CB1551" i="12" s="1"/>
  <c r="CX1551" i="12"/>
  <c r="CY1551" i="12"/>
  <c r="BZ1552" i="12"/>
  <c r="CX1552" i="12"/>
  <c r="CY1552" i="12"/>
  <c r="BZ1553" i="12"/>
  <c r="CB1553" i="12" s="1"/>
  <c r="CX1553" i="12"/>
  <c r="CY1553" i="12"/>
  <c r="BZ1554" i="12"/>
  <c r="CX1554" i="12"/>
  <c r="CY1554" i="12"/>
  <c r="BZ1555" i="12"/>
  <c r="CB1555" i="12" s="1"/>
  <c r="CX1555" i="12"/>
  <c r="CY1555" i="12"/>
  <c r="BZ1556" i="12"/>
  <c r="CX1556" i="12"/>
  <c r="CY1556" i="12"/>
  <c r="BZ1557" i="12"/>
  <c r="CB1557" i="12" s="1"/>
  <c r="CX1557" i="12"/>
  <c r="CY1557" i="12"/>
  <c r="BZ1558" i="12"/>
  <c r="CX1558" i="12"/>
  <c r="CY1558" i="12"/>
  <c r="BZ1559" i="12"/>
  <c r="CB1559" i="12" s="1"/>
  <c r="CX1559" i="12"/>
  <c r="CY1559" i="12"/>
  <c r="BZ1560" i="12"/>
  <c r="CX1560" i="12"/>
  <c r="CY1560" i="12"/>
  <c r="BZ1561" i="12"/>
  <c r="CB1561" i="12" s="1"/>
  <c r="CX1561" i="12"/>
  <c r="CY1561" i="12"/>
  <c r="BZ1562" i="12"/>
  <c r="CX1562" i="12"/>
  <c r="CY1562" i="12"/>
  <c r="BZ1563" i="12"/>
  <c r="CX1563" i="12"/>
  <c r="CY1563" i="12"/>
  <c r="BZ1564" i="12"/>
  <c r="CX1564" i="12"/>
  <c r="CY1564" i="12"/>
  <c r="BZ1565" i="12"/>
  <c r="CX1565" i="12"/>
  <c r="CY1565" i="12"/>
  <c r="BZ1566" i="12"/>
  <c r="CX1566" i="12"/>
  <c r="CY1566" i="12"/>
  <c r="BZ1567" i="12"/>
  <c r="CX1567" i="12"/>
  <c r="CY1567" i="12"/>
  <c r="BZ1568" i="12"/>
  <c r="CX1568" i="12"/>
  <c r="CY1568" i="12"/>
  <c r="BZ1569" i="12"/>
  <c r="CB1569" i="12" s="1"/>
  <c r="CX1569" i="12"/>
  <c r="CY1569" i="12"/>
  <c r="BZ1570" i="12"/>
  <c r="CX1570" i="12"/>
  <c r="CY1570" i="12"/>
  <c r="BZ1571" i="12"/>
  <c r="CB1571" i="12" s="1"/>
  <c r="CX1571" i="12"/>
  <c r="CY1571" i="12"/>
  <c r="BZ1572" i="12"/>
  <c r="CX1572" i="12"/>
  <c r="CY1572" i="12"/>
  <c r="BZ1573" i="12"/>
  <c r="CB1573" i="12" s="1"/>
  <c r="CX1573" i="12"/>
  <c r="CY1573" i="12"/>
  <c r="BZ1574" i="12"/>
  <c r="CX1574" i="12"/>
  <c r="CY1574" i="12"/>
  <c r="BZ1575" i="12"/>
  <c r="CB1575" i="12" s="1"/>
  <c r="CX1575" i="12"/>
  <c r="CY1575" i="12"/>
  <c r="BZ1576" i="12"/>
  <c r="CX1576" i="12"/>
  <c r="CY1576" i="12"/>
  <c r="BZ1577" i="12"/>
  <c r="CB1577" i="12" s="1"/>
  <c r="CX1577" i="12"/>
  <c r="CY1577" i="12"/>
  <c r="BZ1578" i="12"/>
  <c r="CX1578" i="12"/>
  <c r="CY1578" i="12"/>
  <c r="BZ1579" i="12"/>
  <c r="CX1579" i="12"/>
  <c r="CY1579" i="12"/>
  <c r="BZ1580" i="12"/>
  <c r="CX1580" i="12"/>
  <c r="CY1580" i="12"/>
  <c r="BZ1581" i="12"/>
  <c r="CB1581" i="12" s="1"/>
  <c r="CX1581" i="12"/>
  <c r="CY1581" i="12"/>
  <c r="BZ1582" i="12"/>
  <c r="CX1582" i="12"/>
  <c r="CY1582" i="12"/>
  <c r="BZ1583" i="12"/>
  <c r="CB1583" i="12" s="1"/>
  <c r="CX1583" i="12"/>
  <c r="CY1583" i="12"/>
  <c r="BZ1584" i="12"/>
  <c r="CX1584" i="12"/>
  <c r="CY1584" i="12"/>
  <c r="BZ1585" i="12"/>
  <c r="CB1585" i="12" s="1"/>
  <c r="CX1585" i="12"/>
  <c r="CY1585" i="12"/>
  <c r="BZ1586" i="12"/>
  <c r="CX1586" i="12"/>
  <c r="CY1586" i="12"/>
  <c r="BZ1587" i="12"/>
  <c r="CX1587" i="12"/>
  <c r="CY1587" i="12"/>
  <c r="BZ1588" i="12"/>
  <c r="CX1588" i="12"/>
  <c r="CY1588" i="12"/>
  <c r="BZ1589" i="12"/>
  <c r="CX1589" i="12"/>
  <c r="CY1589" i="12"/>
  <c r="BZ1590" i="12"/>
  <c r="CX1590" i="12"/>
  <c r="CY1590" i="12"/>
  <c r="BZ1591" i="12"/>
  <c r="CX1591" i="12"/>
  <c r="CY1591" i="12"/>
  <c r="BZ1592" i="12"/>
  <c r="CX1592" i="12"/>
  <c r="CY1592" i="12"/>
  <c r="BZ1593" i="12"/>
  <c r="CX1593" i="12"/>
  <c r="CY1593" i="12"/>
  <c r="BZ1594" i="12"/>
  <c r="CX1594" i="12"/>
  <c r="CY1594" i="12"/>
  <c r="BZ1595" i="12"/>
  <c r="CX1595" i="12"/>
  <c r="CY1595" i="12"/>
  <c r="BZ1596" i="12"/>
  <c r="CX1596" i="12"/>
  <c r="CY1596" i="12"/>
  <c r="BZ1597" i="12"/>
  <c r="CX1597" i="12"/>
  <c r="CY1597" i="12"/>
  <c r="BZ1598" i="12"/>
  <c r="CX1598" i="12"/>
  <c r="CY1598" i="12"/>
  <c r="BZ1599" i="12"/>
  <c r="CX1599" i="12"/>
  <c r="CY1599" i="12"/>
  <c r="BZ1600" i="12"/>
  <c r="CX1600" i="12"/>
  <c r="CY1600" i="12"/>
  <c r="BZ1601" i="12"/>
  <c r="CX1601" i="12"/>
  <c r="CY1601" i="12"/>
  <c r="BZ1602" i="12"/>
  <c r="CX1602" i="12"/>
  <c r="CY1602" i="12"/>
  <c r="BZ1603" i="12"/>
  <c r="CX1603" i="12"/>
  <c r="CY1603" i="12"/>
  <c r="BZ1604" i="12"/>
  <c r="CX1604" i="12"/>
  <c r="CY1604" i="12"/>
  <c r="BZ1605" i="12"/>
  <c r="CX1605" i="12"/>
  <c r="CY1605" i="12"/>
  <c r="BZ1606" i="12"/>
  <c r="CX1606" i="12"/>
  <c r="CY1606" i="12"/>
  <c r="BZ1607" i="12"/>
  <c r="CX1607" i="12"/>
  <c r="CY1607" i="12"/>
  <c r="BZ1608" i="12"/>
  <c r="CX1608" i="12"/>
  <c r="CY1608" i="12"/>
  <c r="BZ1609" i="12"/>
  <c r="CX1609" i="12"/>
  <c r="CY1609" i="12"/>
  <c r="BZ1610" i="12"/>
  <c r="CX1610" i="12"/>
  <c r="CY1610" i="12"/>
  <c r="BZ1611" i="12"/>
  <c r="CX1611" i="12"/>
  <c r="CY1611" i="12"/>
  <c r="BZ1612" i="12"/>
  <c r="CX1612" i="12"/>
  <c r="CY1612" i="12"/>
  <c r="BZ1613" i="12"/>
  <c r="CX1613" i="12"/>
  <c r="CY1613" i="12"/>
  <c r="BZ1614" i="12"/>
  <c r="CX1614" i="12"/>
  <c r="CY1614" i="12"/>
  <c r="BZ1615" i="12"/>
  <c r="CX1615" i="12"/>
  <c r="CY1615" i="12"/>
  <c r="BZ1616" i="12"/>
  <c r="CX1616" i="12"/>
  <c r="CY1616" i="12"/>
  <c r="BZ1617" i="12"/>
  <c r="CX1617" i="12"/>
  <c r="CY1617" i="12"/>
  <c r="BZ1618" i="12"/>
  <c r="CX1618" i="12"/>
  <c r="CY1618" i="12"/>
  <c r="BZ1619" i="12"/>
  <c r="CX1619" i="12"/>
  <c r="CY1619" i="12"/>
  <c r="BZ1620" i="12"/>
  <c r="CX1620" i="12"/>
  <c r="CY1620" i="12"/>
  <c r="BZ1621" i="12"/>
  <c r="CX1621" i="12"/>
  <c r="CY1621" i="12"/>
  <c r="BZ1622" i="12"/>
  <c r="CX1622" i="12"/>
  <c r="CY1622" i="12"/>
  <c r="BZ1623" i="12"/>
  <c r="CX1623" i="12"/>
  <c r="CY1623" i="12"/>
  <c r="BZ1624" i="12"/>
  <c r="CX1624" i="12"/>
  <c r="CY1624" i="12"/>
  <c r="BZ1625" i="12"/>
  <c r="CX1625" i="12"/>
  <c r="CY1625" i="12"/>
  <c r="BZ1626" i="12"/>
  <c r="CX1626" i="12"/>
  <c r="CY1626" i="12"/>
  <c r="BZ1627" i="12"/>
  <c r="CX1627" i="12"/>
  <c r="CY1627" i="12"/>
  <c r="BZ1628" i="12"/>
  <c r="CX1628" i="12"/>
  <c r="CY1628" i="12"/>
  <c r="BZ1629" i="12"/>
  <c r="CX1629" i="12"/>
  <c r="CY1629" i="12"/>
  <c r="BZ1630" i="12"/>
  <c r="CX1630" i="12"/>
  <c r="CY1630" i="12"/>
  <c r="BZ1631" i="12"/>
  <c r="CX1631" i="12"/>
  <c r="CY1631" i="12"/>
  <c r="BZ1632" i="12"/>
  <c r="CX1632" i="12"/>
  <c r="CY1632" i="12"/>
  <c r="BZ1633" i="12"/>
  <c r="CX1633" i="12"/>
  <c r="CY1633" i="12"/>
  <c r="BZ1634" i="12"/>
  <c r="CX1634" i="12"/>
  <c r="CY1634" i="12"/>
  <c r="BZ1635" i="12"/>
  <c r="CX1635" i="12"/>
  <c r="CY1635" i="12"/>
  <c r="BZ1636" i="12"/>
  <c r="CX1636" i="12"/>
  <c r="CY1636" i="12"/>
  <c r="BZ1637" i="12"/>
  <c r="CB1637" i="12" s="1"/>
  <c r="CX1637" i="12"/>
  <c r="CY1637" i="12"/>
  <c r="BZ1638" i="12"/>
  <c r="CX1638" i="12"/>
  <c r="CY1638" i="12"/>
  <c r="BZ1639" i="12"/>
  <c r="CX1639" i="12"/>
  <c r="CY1639" i="12"/>
  <c r="BZ1640" i="12"/>
  <c r="CB1640" i="12" s="1"/>
  <c r="CX1640" i="12"/>
  <c r="CY1640" i="12"/>
  <c r="BZ1641" i="12"/>
  <c r="CX1641" i="12"/>
  <c r="CY1641" i="12"/>
  <c r="BZ1642" i="12"/>
  <c r="CX1642" i="12"/>
  <c r="CY1642" i="12"/>
  <c r="BZ1643" i="12"/>
  <c r="CX1643" i="12"/>
  <c r="CY1643" i="12"/>
  <c r="BZ1644" i="12"/>
  <c r="CB1644" i="12" s="1"/>
  <c r="CX1644" i="12"/>
  <c r="CY1644" i="12"/>
  <c r="BZ1645" i="12"/>
  <c r="CB1645" i="12" s="1"/>
  <c r="CX1645" i="12"/>
  <c r="CY1645" i="12"/>
  <c r="BZ1646" i="12"/>
  <c r="CX1646" i="12"/>
  <c r="CY1646" i="12"/>
  <c r="BZ1647" i="12"/>
  <c r="CB1647" i="12" s="1"/>
  <c r="CX1647" i="12"/>
  <c r="CY1647" i="12"/>
  <c r="BZ1648" i="12"/>
  <c r="CX1648" i="12"/>
  <c r="CY1648" i="12"/>
  <c r="BZ1649" i="12"/>
  <c r="CB1649" i="12" s="1"/>
  <c r="CX1649" i="12"/>
  <c r="CY1649" i="12"/>
  <c r="BZ1650" i="12"/>
  <c r="CX1650" i="12"/>
  <c r="CY1650" i="12"/>
  <c r="BZ1651" i="12"/>
  <c r="CX1651" i="12"/>
  <c r="CY1651" i="12"/>
  <c r="BZ1652" i="12"/>
  <c r="CX1652" i="12"/>
  <c r="CY1652" i="12"/>
  <c r="BZ1653" i="12"/>
  <c r="CB1653" i="12" s="1"/>
  <c r="CX1653" i="12"/>
  <c r="CY1653" i="12"/>
  <c r="BZ1654" i="12"/>
  <c r="CX1654" i="12"/>
  <c r="CY1654" i="12"/>
  <c r="BZ1655" i="12"/>
  <c r="CB1655" i="12" s="1"/>
  <c r="CX1655" i="12"/>
  <c r="CY1655" i="12"/>
  <c r="BZ1656" i="12"/>
  <c r="CX1656" i="12"/>
  <c r="CY1656" i="12"/>
  <c r="BZ1657" i="12"/>
  <c r="CB1657" i="12" s="1"/>
  <c r="CX1657" i="12"/>
  <c r="CY1657" i="12"/>
  <c r="BZ1658" i="12"/>
  <c r="CX1658" i="12"/>
  <c r="CY1658" i="12"/>
  <c r="BZ1659" i="12"/>
  <c r="CX1659" i="12"/>
  <c r="CY1659" i="12"/>
  <c r="BZ1660" i="12"/>
  <c r="CX1660" i="12"/>
  <c r="CY1660" i="12"/>
  <c r="BZ1661" i="12"/>
  <c r="CX1661" i="12"/>
  <c r="CY1661" i="12"/>
  <c r="BZ1662" i="12"/>
  <c r="CX1662" i="12"/>
  <c r="CY1662" i="12"/>
  <c r="BZ1663" i="12"/>
  <c r="CX1663" i="12"/>
  <c r="CY1663" i="12"/>
  <c r="BZ1664" i="12"/>
  <c r="CX1664" i="12"/>
  <c r="CY1664" i="12"/>
  <c r="BZ1665" i="12"/>
  <c r="CB1665" i="12" s="1"/>
  <c r="CX1665" i="12"/>
  <c r="CY1665" i="12"/>
  <c r="BZ1666" i="12"/>
  <c r="CX1666" i="12"/>
  <c r="CY1666" i="12"/>
  <c r="BZ1667" i="12"/>
  <c r="CX1667" i="12"/>
  <c r="CY1667" i="12"/>
  <c r="BZ1668" i="12"/>
  <c r="CX1668" i="12"/>
  <c r="CY1668" i="12"/>
  <c r="BZ1669" i="12"/>
  <c r="CX1669" i="12"/>
  <c r="CY1669" i="12"/>
  <c r="BZ1670" i="12"/>
  <c r="CX1670" i="12"/>
  <c r="CY1670" i="12"/>
  <c r="BZ1671" i="12"/>
  <c r="CX1671" i="12"/>
  <c r="CY1671" i="12"/>
  <c r="BZ1672" i="12"/>
  <c r="CX1672" i="12"/>
  <c r="CY1672" i="12"/>
  <c r="BZ1673" i="12"/>
  <c r="CX1673" i="12"/>
  <c r="CY1673" i="12"/>
  <c r="BZ1674" i="12"/>
  <c r="CX1674" i="12"/>
  <c r="CY1674" i="12"/>
  <c r="BZ1675" i="12"/>
  <c r="CX1675" i="12"/>
  <c r="CY1675" i="12"/>
  <c r="BZ1676" i="12"/>
  <c r="CX1676" i="12"/>
  <c r="CY1676" i="12"/>
  <c r="BZ1677" i="12"/>
  <c r="CX1677" i="12"/>
  <c r="CY1677" i="12"/>
  <c r="BZ1678" i="12"/>
  <c r="CX1678" i="12"/>
  <c r="CY1678" i="12"/>
  <c r="BZ1679" i="12"/>
  <c r="CX1679" i="12"/>
  <c r="CY1679" i="12"/>
  <c r="BZ1680" i="12"/>
  <c r="CX1680" i="12"/>
  <c r="CY1680" i="12"/>
  <c r="BZ1681" i="12"/>
  <c r="CX1681" i="12"/>
  <c r="CY1681" i="12"/>
  <c r="BZ1682" i="12"/>
  <c r="CX1682" i="12"/>
  <c r="CY1682" i="12"/>
  <c r="BZ1683" i="12"/>
  <c r="CX1683" i="12"/>
  <c r="CY1683" i="12"/>
  <c r="BZ1684" i="12"/>
  <c r="CX1684" i="12"/>
  <c r="CY1684" i="12"/>
  <c r="BZ1685" i="12"/>
  <c r="CX1685" i="12"/>
  <c r="CY1685" i="12"/>
  <c r="BZ1686" i="12"/>
  <c r="CX1686" i="12"/>
  <c r="CY1686" i="12"/>
  <c r="BZ1687" i="12"/>
  <c r="CX1687" i="12"/>
  <c r="CY1687" i="12"/>
  <c r="BZ1688" i="12"/>
  <c r="CX1688" i="12"/>
  <c r="CY1688" i="12"/>
  <c r="BZ1689" i="12"/>
  <c r="CX1689" i="12"/>
  <c r="CY1689" i="12"/>
  <c r="BZ1690" i="12"/>
  <c r="CX1690" i="12"/>
  <c r="CY1690" i="12"/>
  <c r="BZ1691" i="12"/>
  <c r="CX1691" i="12"/>
  <c r="CY1691" i="12"/>
  <c r="BZ1692" i="12"/>
  <c r="CX1692" i="12"/>
  <c r="CY1692" i="12"/>
  <c r="BZ1693" i="12"/>
  <c r="CX1693" i="12"/>
  <c r="CY1693" i="12"/>
  <c r="BZ1694" i="12"/>
  <c r="CX1694" i="12"/>
  <c r="CY1694" i="12"/>
  <c r="BZ1695" i="12"/>
  <c r="CX1695" i="12"/>
  <c r="CY1695" i="12"/>
  <c r="BZ1696" i="12"/>
  <c r="CX1696" i="12"/>
  <c r="CY1696" i="12"/>
  <c r="BZ1697" i="12"/>
  <c r="CX1697" i="12"/>
  <c r="CY1697" i="12"/>
  <c r="BZ1698" i="12"/>
  <c r="CX1698" i="12"/>
  <c r="CY1698" i="12"/>
  <c r="BZ1699" i="12"/>
  <c r="CX1699" i="12"/>
  <c r="CY1699" i="12"/>
  <c r="BZ1700" i="12"/>
  <c r="CX1700" i="12"/>
  <c r="CY1700" i="12"/>
  <c r="BZ1701" i="12"/>
  <c r="CX1701" i="12"/>
  <c r="CY1701" i="12"/>
  <c r="BZ1702" i="12"/>
  <c r="CX1702" i="12"/>
  <c r="CY1702" i="12"/>
  <c r="BZ1703" i="12"/>
  <c r="CX1703" i="12"/>
  <c r="CY1703" i="12"/>
  <c r="BZ1704" i="12"/>
  <c r="CX1704" i="12"/>
  <c r="CY1704" i="12"/>
  <c r="BZ1705" i="12"/>
  <c r="CX1705" i="12"/>
  <c r="CY1705" i="12"/>
  <c r="BZ1706" i="12"/>
  <c r="CX1706" i="12"/>
  <c r="CY1706" i="12"/>
  <c r="BZ1707" i="12"/>
  <c r="CX1707" i="12"/>
  <c r="CY1707" i="12"/>
  <c r="BZ1708" i="12"/>
  <c r="CX1708" i="12"/>
  <c r="CY1708" i="12"/>
  <c r="BZ1709" i="12"/>
  <c r="CX1709" i="12"/>
  <c r="CY1709" i="12"/>
  <c r="BZ1710" i="12"/>
  <c r="CX1710" i="12"/>
  <c r="CY1710" i="12"/>
  <c r="BZ1711" i="12"/>
  <c r="CX1711" i="12"/>
  <c r="CY1711" i="12"/>
  <c r="BZ1712" i="12"/>
  <c r="CX1712" i="12"/>
  <c r="CY1712" i="12"/>
  <c r="BZ1713" i="12"/>
  <c r="CX1713" i="12"/>
  <c r="CY1713" i="12"/>
  <c r="BZ1714" i="12"/>
  <c r="CX1714" i="12"/>
  <c r="CY1714" i="12"/>
  <c r="BZ1715" i="12"/>
  <c r="CX1715" i="12"/>
  <c r="CY1715" i="12"/>
  <c r="BZ1716" i="12"/>
  <c r="CX1716" i="12"/>
  <c r="CY1716" i="12"/>
  <c r="BZ1717" i="12"/>
  <c r="CX1717" i="12"/>
  <c r="CY1717" i="12"/>
  <c r="BZ1718" i="12"/>
  <c r="CX1718" i="12"/>
  <c r="CY1718" i="12"/>
  <c r="BZ1719" i="12"/>
  <c r="CX1719" i="12"/>
  <c r="CY1719" i="12"/>
  <c r="BZ1720" i="12"/>
  <c r="CX1720" i="12"/>
  <c r="CY1720" i="12"/>
  <c r="BZ1721" i="12"/>
  <c r="CX1721" i="12"/>
  <c r="CY1721" i="12"/>
  <c r="BZ1722" i="12"/>
  <c r="CX1722" i="12"/>
  <c r="CY1722" i="12"/>
  <c r="BZ1723" i="12"/>
  <c r="CX1723" i="12"/>
  <c r="CY1723" i="12"/>
  <c r="BZ1724" i="12"/>
  <c r="CX1724" i="12"/>
  <c r="CY1724" i="12"/>
  <c r="BZ1725" i="12"/>
  <c r="CX1725" i="12"/>
  <c r="CY1725" i="12"/>
  <c r="BZ1726" i="12"/>
  <c r="CX1726" i="12"/>
  <c r="CY1726" i="12"/>
  <c r="BZ1727" i="12"/>
  <c r="CX1727" i="12"/>
  <c r="CY1727" i="12"/>
  <c r="BZ1728" i="12"/>
  <c r="CX1728" i="12"/>
  <c r="CY1728" i="12"/>
  <c r="BZ1729" i="12"/>
  <c r="CX1729" i="12"/>
  <c r="CY1729" i="12"/>
  <c r="BZ1730" i="12"/>
  <c r="CX1730" i="12"/>
  <c r="CY1730" i="12"/>
  <c r="BZ1731" i="12"/>
  <c r="CX1731" i="12"/>
  <c r="CY1731" i="12"/>
  <c r="BZ1732" i="12"/>
  <c r="CX1732" i="12"/>
  <c r="CY1732" i="12"/>
  <c r="BZ1733" i="12"/>
  <c r="CX1733" i="12"/>
  <c r="CY1733" i="12"/>
  <c r="BZ1734" i="12"/>
  <c r="CX1734" i="12"/>
  <c r="CY1734" i="12"/>
  <c r="BZ1735" i="12"/>
  <c r="CX1735" i="12"/>
  <c r="CY1735" i="12"/>
  <c r="BZ1736" i="12"/>
  <c r="CX1736" i="12"/>
  <c r="CY1736" i="12"/>
  <c r="BZ1737" i="12"/>
  <c r="CX1737" i="12"/>
  <c r="CY1737" i="12"/>
  <c r="BZ1738" i="12"/>
  <c r="CX1738" i="12"/>
  <c r="CY1738" i="12"/>
  <c r="BZ1739" i="12"/>
  <c r="CX1739" i="12"/>
  <c r="CY1739" i="12"/>
  <c r="BZ1740" i="12"/>
  <c r="CX1740" i="12"/>
  <c r="CY1740" i="12"/>
  <c r="BZ1741" i="12"/>
  <c r="CX1741" i="12"/>
  <c r="CY1741" i="12"/>
  <c r="BZ1742" i="12"/>
  <c r="CX1742" i="12"/>
  <c r="CY1742" i="12"/>
  <c r="BZ1743" i="12"/>
  <c r="CX1743" i="12"/>
  <c r="CY1743" i="12"/>
  <c r="BZ1744" i="12"/>
  <c r="CX1744" i="12"/>
  <c r="CY1744" i="12"/>
  <c r="BZ1745" i="12"/>
  <c r="CX1745" i="12"/>
  <c r="CY1745" i="12"/>
  <c r="BZ1746" i="12"/>
  <c r="CX1746" i="12"/>
  <c r="CY1746" i="12"/>
  <c r="BZ1747" i="12"/>
  <c r="CX1747" i="12"/>
  <c r="CY1747" i="12"/>
  <c r="BZ1748" i="12"/>
  <c r="CX1748" i="12"/>
  <c r="CY1748" i="12"/>
  <c r="BZ1749" i="12"/>
  <c r="CX1749" i="12"/>
  <c r="CY1749" i="12"/>
  <c r="BZ1750" i="12"/>
  <c r="CX1750" i="12"/>
  <c r="CY1750" i="12"/>
  <c r="BZ1751" i="12"/>
  <c r="CX1751" i="12"/>
  <c r="CY1751" i="12"/>
  <c r="BZ1752" i="12"/>
  <c r="CX1752" i="12"/>
  <c r="CY1752" i="12"/>
  <c r="BZ1753" i="12"/>
  <c r="CX1753" i="12"/>
  <c r="CY1753" i="12"/>
  <c r="BZ1754" i="12"/>
  <c r="CX1754" i="12"/>
  <c r="CY1754" i="12"/>
  <c r="BZ1755" i="12"/>
  <c r="CX1755" i="12"/>
  <c r="CY1755" i="12"/>
  <c r="BZ1756" i="12"/>
  <c r="CX1756" i="12"/>
  <c r="CY1756" i="12"/>
  <c r="BZ1757" i="12"/>
  <c r="CX1757" i="12"/>
  <c r="CY1757" i="12"/>
  <c r="BZ1758" i="12"/>
  <c r="CX1758" i="12"/>
  <c r="CY1758" i="12"/>
  <c r="BZ1759" i="12"/>
  <c r="CX1759" i="12"/>
  <c r="CY1759" i="12"/>
  <c r="BZ1760" i="12"/>
  <c r="CX1760" i="12"/>
  <c r="CY1760" i="12"/>
  <c r="BZ1761" i="12"/>
  <c r="CX1761" i="12"/>
  <c r="CY1761" i="12"/>
  <c r="BZ1762" i="12"/>
  <c r="CX1762" i="12"/>
  <c r="CY1762" i="12"/>
  <c r="BZ1763" i="12"/>
  <c r="CX1763" i="12"/>
  <c r="CY1763" i="12"/>
  <c r="BZ1764" i="12"/>
  <c r="CX1764" i="12"/>
  <c r="CY1764" i="12"/>
  <c r="BZ1765" i="12"/>
  <c r="CX1765" i="12"/>
  <c r="CY1765" i="12"/>
  <c r="BZ1766" i="12"/>
  <c r="CX1766" i="12"/>
  <c r="CY1766" i="12"/>
  <c r="BZ1767" i="12"/>
  <c r="CX1767" i="12"/>
  <c r="CY1767" i="12"/>
  <c r="BZ1768" i="12"/>
  <c r="CX1768" i="12"/>
  <c r="CY1768" i="12"/>
  <c r="BZ1769" i="12"/>
  <c r="CX1769" i="12"/>
  <c r="CY1769" i="12"/>
  <c r="BZ1770" i="12"/>
  <c r="CX1770" i="12"/>
  <c r="CY1770" i="12"/>
  <c r="BZ1771" i="12"/>
  <c r="CX1771" i="12"/>
  <c r="CY1771" i="12"/>
  <c r="BZ1772" i="12"/>
  <c r="CX1772" i="12"/>
  <c r="CY1772" i="12"/>
  <c r="BZ1773" i="12"/>
  <c r="CX1773" i="12"/>
  <c r="CY1773" i="12"/>
  <c r="BZ1774" i="12"/>
  <c r="CX1774" i="12"/>
  <c r="CY1774" i="12"/>
  <c r="BZ1775" i="12"/>
  <c r="CX1775" i="12"/>
  <c r="CY1775" i="12"/>
  <c r="BZ1776" i="12"/>
  <c r="CX1776" i="12"/>
  <c r="CY1776" i="12"/>
  <c r="BZ1777" i="12"/>
  <c r="CX1777" i="12"/>
  <c r="CY1777" i="12"/>
  <c r="BZ1778" i="12"/>
  <c r="CX1778" i="12"/>
  <c r="CY1778" i="12"/>
  <c r="BZ1779" i="12"/>
  <c r="CX1779" i="12"/>
  <c r="CY1779" i="12"/>
  <c r="BZ1780" i="12"/>
  <c r="CX1780" i="12"/>
  <c r="CY1780" i="12"/>
  <c r="BZ1781" i="12"/>
  <c r="CX1781" i="12"/>
  <c r="CY1781" i="12"/>
  <c r="BZ1782" i="12"/>
  <c r="CX1782" i="12"/>
  <c r="CY1782" i="12"/>
  <c r="BZ1783" i="12"/>
  <c r="CX1783" i="12"/>
  <c r="CY1783" i="12"/>
  <c r="BZ1784" i="12"/>
  <c r="CX1784" i="12"/>
  <c r="CY1784" i="12"/>
  <c r="BZ1785" i="12"/>
  <c r="CX1785" i="12"/>
  <c r="CY1785" i="12"/>
  <c r="BZ1786" i="12"/>
  <c r="CX1786" i="12"/>
  <c r="CY1786" i="12"/>
  <c r="BZ1787" i="12"/>
  <c r="CX1787" i="12"/>
  <c r="CY1787" i="12"/>
  <c r="BZ1788" i="12"/>
  <c r="CX1788" i="12"/>
  <c r="CY1788" i="12"/>
  <c r="BZ1789" i="12"/>
  <c r="CX1789" i="12"/>
  <c r="CY1789" i="12"/>
  <c r="BZ1790" i="12"/>
  <c r="CX1790" i="12"/>
  <c r="CY1790" i="12"/>
  <c r="BZ1791" i="12"/>
  <c r="CX1791" i="12"/>
  <c r="CY1791" i="12"/>
  <c r="BZ1792" i="12"/>
  <c r="CX1792" i="12"/>
  <c r="CY1792" i="12"/>
  <c r="BZ1793" i="12"/>
  <c r="CX1793" i="12"/>
  <c r="CY1793" i="12"/>
  <c r="BZ1794" i="12"/>
  <c r="CX1794" i="12"/>
  <c r="CY1794" i="12"/>
  <c r="BZ1795" i="12"/>
  <c r="CX1795" i="12"/>
  <c r="CY1795" i="12"/>
  <c r="BZ1796" i="12"/>
  <c r="CX1796" i="12"/>
  <c r="CY1796" i="12"/>
  <c r="BZ1797" i="12"/>
  <c r="CX1797" i="12"/>
  <c r="CY1797" i="12"/>
  <c r="BZ1798" i="12"/>
  <c r="CX1798" i="12"/>
  <c r="CY1798" i="12"/>
  <c r="BZ1799" i="12"/>
  <c r="CX1799" i="12"/>
  <c r="CY1799" i="12"/>
  <c r="BZ1800" i="12"/>
  <c r="CX1800" i="12"/>
  <c r="CY1800" i="12"/>
  <c r="BZ1801" i="12"/>
  <c r="CX1801" i="12"/>
  <c r="CY1801" i="12"/>
  <c r="BZ1802" i="12"/>
  <c r="CX1802" i="12"/>
  <c r="CY1802" i="12"/>
  <c r="BZ1803" i="12"/>
  <c r="CX1803" i="12"/>
  <c r="CY1803" i="12"/>
  <c r="BZ1804" i="12"/>
  <c r="CX1804" i="12"/>
  <c r="CY1804" i="12"/>
  <c r="BZ1805" i="12"/>
  <c r="CX1805" i="12"/>
  <c r="CY1805" i="12"/>
  <c r="BZ1806" i="12"/>
  <c r="CX1806" i="12"/>
  <c r="CY1806" i="12"/>
  <c r="BZ1807" i="12"/>
  <c r="CX1807" i="12"/>
  <c r="CY1807" i="12"/>
  <c r="BZ1808" i="12"/>
  <c r="CX1808" i="12"/>
  <c r="CY1808" i="12"/>
  <c r="BZ1809" i="12"/>
  <c r="CX1809" i="12"/>
  <c r="CY1809" i="12"/>
  <c r="BZ1810" i="12"/>
  <c r="CX1810" i="12"/>
  <c r="CY1810" i="12"/>
  <c r="BZ1811" i="12"/>
  <c r="CX1811" i="12"/>
  <c r="CY1811" i="12"/>
  <c r="BZ1812" i="12"/>
  <c r="CX1812" i="12"/>
  <c r="CY1812" i="12"/>
  <c r="BZ1813" i="12"/>
  <c r="CX1813" i="12"/>
  <c r="CY1813" i="12"/>
  <c r="BZ1814" i="12"/>
  <c r="CX1814" i="12"/>
  <c r="CY1814" i="12"/>
  <c r="BZ1815" i="12"/>
  <c r="CX1815" i="12"/>
  <c r="CY1815" i="12"/>
  <c r="BZ1816" i="12"/>
  <c r="CX1816" i="12"/>
  <c r="CY1816" i="12"/>
  <c r="BZ1817" i="12"/>
  <c r="CX1817" i="12"/>
  <c r="CY1817" i="12"/>
  <c r="BZ1818" i="12"/>
  <c r="CX1818" i="12"/>
  <c r="CY1818" i="12"/>
  <c r="BZ1819" i="12"/>
  <c r="CX1819" i="12"/>
  <c r="CY1819" i="12"/>
  <c r="BZ1820" i="12"/>
  <c r="CX1820" i="12"/>
  <c r="CY1820" i="12"/>
  <c r="BZ1821" i="12"/>
  <c r="CX1821" i="12"/>
  <c r="CY1821" i="12"/>
  <c r="BZ1822" i="12"/>
  <c r="CX1822" i="12"/>
  <c r="CY1822" i="12"/>
  <c r="BZ1823" i="12"/>
  <c r="CX1823" i="12"/>
  <c r="CY1823" i="12"/>
  <c r="BZ1824" i="12"/>
  <c r="CX1824" i="12"/>
  <c r="CY1824" i="12"/>
  <c r="BZ1825" i="12"/>
  <c r="CX1825" i="12"/>
  <c r="CY1825" i="12"/>
  <c r="BZ1826" i="12"/>
  <c r="CX1826" i="12"/>
  <c r="CY1826" i="12"/>
  <c r="BZ1827" i="12"/>
  <c r="CX1827" i="12"/>
  <c r="CY1827" i="12"/>
  <c r="BZ1828" i="12"/>
  <c r="CX1828" i="12"/>
  <c r="CY1828" i="12"/>
  <c r="BZ1829" i="12"/>
  <c r="CX1829" i="12"/>
  <c r="CY1829" i="12"/>
  <c r="BZ1830" i="12"/>
  <c r="CX1830" i="12"/>
  <c r="CY1830" i="12"/>
  <c r="BZ1831" i="12"/>
  <c r="CX1831" i="12"/>
  <c r="CY1831" i="12"/>
  <c r="BZ1832" i="12"/>
  <c r="CX1832" i="12"/>
  <c r="CY1832" i="12"/>
  <c r="BZ1833" i="12"/>
  <c r="CX1833" i="12"/>
  <c r="CY1833" i="12"/>
  <c r="BZ1834" i="12"/>
  <c r="CX1834" i="12"/>
  <c r="CY1834" i="12"/>
  <c r="BZ1835" i="12"/>
  <c r="CX1835" i="12"/>
  <c r="CY1835" i="12"/>
  <c r="BZ1836" i="12"/>
  <c r="CX1836" i="12"/>
  <c r="CY1836" i="12"/>
  <c r="BZ1837" i="12"/>
  <c r="CX1837" i="12"/>
  <c r="CY1837" i="12"/>
  <c r="BZ1838" i="12"/>
  <c r="CX1838" i="12"/>
  <c r="CY1838" i="12"/>
  <c r="BZ1839" i="12"/>
  <c r="CX1839" i="12"/>
  <c r="CY1839" i="12"/>
  <c r="BZ1840" i="12"/>
  <c r="CX1840" i="12"/>
  <c r="CY1840" i="12"/>
  <c r="BZ1841" i="12"/>
  <c r="CX1841" i="12"/>
  <c r="CY1841" i="12"/>
  <c r="BZ1842" i="12"/>
  <c r="CX1842" i="12"/>
  <c r="CY1842" i="12"/>
  <c r="BZ1843" i="12"/>
  <c r="CX1843" i="12"/>
  <c r="CY1843" i="12"/>
  <c r="BZ1844" i="12"/>
  <c r="CX1844" i="12"/>
  <c r="CY1844" i="12"/>
  <c r="BZ1845" i="12"/>
  <c r="CX1845" i="12"/>
  <c r="CY1845" i="12"/>
  <c r="BZ1846" i="12"/>
  <c r="CX1846" i="12"/>
  <c r="CY1846" i="12"/>
  <c r="BZ1847" i="12"/>
  <c r="CX1847" i="12"/>
  <c r="CY1847" i="12"/>
  <c r="BZ1848" i="12"/>
  <c r="CX1848" i="12"/>
  <c r="CY1848" i="12"/>
  <c r="BZ1849" i="12"/>
  <c r="CX1849" i="12"/>
  <c r="CY1849" i="12"/>
  <c r="BZ1850" i="12"/>
  <c r="CX1850" i="12"/>
  <c r="CY1850" i="12"/>
  <c r="BZ1851" i="12"/>
  <c r="CX1851" i="12"/>
  <c r="CY1851" i="12"/>
  <c r="BZ1852" i="12"/>
  <c r="CX1852" i="12"/>
  <c r="CY1852" i="12"/>
  <c r="BZ1853" i="12"/>
  <c r="CX1853" i="12"/>
  <c r="CY1853" i="12"/>
  <c r="BZ1854" i="12"/>
  <c r="CX1854" i="12"/>
  <c r="CY1854" i="12"/>
  <c r="BZ1855" i="12"/>
  <c r="CX1855" i="12"/>
  <c r="CY1855" i="12"/>
  <c r="BZ1856" i="12"/>
  <c r="CX1856" i="12"/>
  <c r="CY1856" i="12"/>
  <c r="BZ1857" i="12"/>
  <c r="CX1857" i="12"/>
  <c r="CY1857" i="12"/>
  <c r="BZ1858" i="12"/>
  <c r="CX1858" i="12"/>
  <c r="CY1858" i="12"/>
  <c r="BZ1859" i="12"/>
  <c r="CX1859" i="12"/>
  <c r="CY1859" i="12"/>
  <c r="BZ1860" i="12"/>
  <c r="CX1860" i="12"/>
  <c r="CY1860" i="12"/>
  <c r="BZ1861" i="12"/>
  <c r="CX1861" i="12"/>
  <c r="CY1861" i="12"/>
  <c r="BZ1862" i="12"/>
  <c r="CX1862" i="12"/>
  <c r="CY1862" i="12"/>
  <c r="BZ1863" i="12"/>
  <c r="CX1863" i="12"/>
  <c r="CY1863" i="12"/>
  <c r="BZ1864" i="12"/>
  <c r="CX1864" i="12"/>
  <c r="CY1864" i="12"/>
  <c r="BZ1865" i="12"/>
  <c r="CX1865" i="12"/>
  <c r="CY1865" i="12"/>
  <c r="BZ1866" i="12"/>
  <c r="CX1866" i="12"/>
  <c r="CY1866" i="12"/>
  <c r="BZ1867" i="12"/>
  <c r="CX1867" i="12"/>
  <c r="CY1867" i="12"/>
  <c r="BZ1868" i="12"/>
  <c r="CX1868" i="12"/>
  <c r="CY1868" i="12"/>
  <c r="BZ1869" i="12"/>
  <c r="CX1869" i="12"/>
  <c r="CY1869" i="12"/>
  <c r="BZ1870" i="12"/>
  <c r="CX1870" i="12"/>
  <c r="CY1870" i="12"/>
  <c r="BZ1871" i="12"/>
  <c r="CX1871" i="12"/>
  <c r="CY1871" i="12"/>
  <c r="BZ1872" i="12"/>
  <c r="CX1872" i="12"/>
  <c r="CY1872" i="12"/>
  <c r="BZ1873" i="12"/>
  <c r="CX1873" i="12"/>
  <c r="CY1873" i="12"/>
  <c r="BZ1874" i="12"/>
  <c r="CX1874" i="12"/>
  <c r="CY1874" i="12"/>
  <c r="BZ1875" i="12"/>
  <c r="CX1875" i="12"/>
  <c r="CY1875" i="12"/>
  <c r="BZ1876" i="12"/>
  <c r="CX1876" i="12"/>
  <c r="CY1876" i="12"/>
  <c r="BZ1877" i="12"/>
  <c r="CX1877" i="12"/>
  <c r="CY1877" i="12"/>
  <c r="BZ1878" i="12"/>
  <c r="CX1878" i="12"/>
  <c r="CY1878" i="12"/>
  <c r="BZ1879" i="12"/>
  <c r="CX1879" i="12"/>
  <c r="CY1879" i="12"/>
  <c r="BZ1880" i="12"/>
  <c r="CX1880" i="12"/>
  <c r="CY1880" i="12"/>
  <c r="BZ1881" i="12"/>
  <c r="CX1881" i="12"/>
  <c r="CY1881" i="12"/>
  <c r="BZ1882" i="12"/>
  <c r="CX1882" i="12"/>
  <c r="CY1882" i="12"/>
  <c r="BZ1883" i="12"/>
  <c r="CX1883" i="12"/>
  <c r="CY1883" i="12"/>
  <c r="BZ1884" i="12"/>
  <c r="CX1884" i="12"/>
  <c r="CY1884" i="12"/>
  <c r="BZ1885" i="12"/>
  <c r="CX1885" i="12"/>
  <c r="CY1885" i="12"/>
  <c r="BZ1886" i="12"/>
  <c r="CX1886" i="12"/>
  <c r="CY1886" i="12"/>
  <c r="BZ1887" i="12"/>
  <c r="CX1887" i="12"/>
  <c r="CY1887" i="12"/>
  <c r="BZ1888" i="12"/>
  <c r="CX1888" i="12"/>
  <c r="CY1888" i="12"/>
  <c r="BZ1889" i="12"/>
  <c r="CX1889" i="12"/>
  <c r="CY1889" i="12"/>
  <c r="BZ1890" i="12"/>
  <c r="CX1890" i="12"/>
  <c r="CY1890" i="12"/>
  <c r="BZ1891" i="12"/>
  <c r="CX1891" i="12"/>
  <c r="CY1891" i="12"/>
  <c r="BZ1892" i="12"/>
  <c r="CX1892" i="12"/>
  <c r="CY1892" i="12"/>
  <c r="BZ1893" i="12"/>
  <c r="CX1893" i="12"/>
  <c r="CY1893" i="12"/>
  <c r="BZ1894" i="12"/>
  <c r="CX1894" i="12"/>
  <c r="CY1894" i="12"/>
  <c r="BZ1895" i="12"/>
  <c r="CX1895" i="12"/>
  <c r="CY1895" i="12"/>
  <c r="BZ1896" i="12"/>
  <c r="CX1896" i="12"/>
  <c r="CY1896" i="12"/>
  <c r="BZ1897" i="12"/>
  <c r="CX1897" i="12"/>
  <c r="CY1897" i="12"/>
  <c r="BZ1898" i="12"/>
  <c r="CX1898" i="12"/>
  <c r="CY1898" i="12"/>
  <c r="BZ1899" i="12"/>
  <c r="CX1899" i="12"/>
  <c r="CY1899" i="12"/>
  <c r="BZ1900" i="12"/>
  <c r="CX1900" i="12"/>
  <c r="CY1900" i="12"/>
  <c r="BZ1901" i="12"/>
  <c r="CX1901" i="12"/>
  <c r="CY1901" i="12"/>
  <c r="BZ1902" i="12"/>
  <c r="CX1902" i="12"/>
  <c r="CY1902" i="12"/>
  <c r="BZ1903" i="12"/>
  <c r="CX1903" i="12"/>
  <c r="CY1903" i="12"/>
  <c r="BZ1904" i="12"/>
  <c r="CX1904" i="12"/>
  <c r="CY1904" i="12"/>
  <c r="BZ1905" i="12"/>
  <c r="CX1905" i="12"/>
  <c r="CY1905" i="12"/>
  <c r="BZ1906" i="12"/>
  <c r="CX1906" i="12"/>
  <c r="CY1906" i="12"/>
  <c r="BZ1907" i="12"/>
  <c r="CX1907" i="12"/>
  <c r="CY1907" i="12"/>
  <c r="BZ1908" i="12"/>
  <c r="CX1908" i="12"/>
  <c r="CY1908" i="12"/>
  <c r="BZ1909" i="12"/>
  <c r="CX1909" i="12"/>
  <c r="CY1909" i="12"/>
  <c r="BZ1910" i="12"/>
  <c r="CX1910" i="12"/>
  <c r="CY1910" i="12"/>
  <c r="BZ1911" i="12"/>
  <c r="CX1911" i="12"/>
  <c r="CY1911" i="12"/>
  <c r="BZ1912" i="12"/>
  <c r="CX1912" i="12"/>
  <c r="CY1912" i="12"/>
  <c r="BZ1913" i="12"/>
  <c r="CX1913" i="12"/>
  <c r="CY1913" i="12"/>
  <c r="BZ1914" i="12"/>
  <c r="CX1914" i="12"/>
  <c r="CY1914" i="12"/>
  <c r="BZ1915" i="12"/>
  <c r="CX1915" i="12"/>
  <c r="CY1915" i="12"/>
  <c r="BZ1916" i="12"/>
  <c r="CX1916" i="12"/>
  <c r="CY1916" i="12"/>
  <c r="BZ1917" i="12"/>
  <c r="CX1917" i="12"/>
  <c r="CY1917" i="12"/>
  <c r="BZ1918" i="12"/>
  <c r="CX1918" i="12"/>
  <c r="CY1918" i="12"/>
  <c r="BZ1919" i="12"/>
  <c r="CX1919" i="12"/>
  <c r="CY1919" i="12"/>
  <c r="BZ1920" i="12"/>
  <c r="CX1920" i="12"/>
  <c r="CY1920" i="12"/>
  <c r="BZ1921" i="12"/>
  <c r="CX1921" i="12"/>
  <c r="CY1921" i="12"/>
  <c r="BZ1922" i="12"/>
  <c r="CX1922" i="12"/>
  <c r="CY1922" i="12"/>
  <c r="BZ1923" i="12"/>
  <c r="CX1923" i="12"/>
  <c r="CY1923" i="12"/>
  <c r="BZ1924" i="12"/>
  <c r="CX1924" i="12"/>
  <c r="CY1924" i="12"/>
  <c r="BZ1925" i="12"/>
  <c r="CX1925" i="12"/>
  <c r="CY1925" i="12"/>
  <c r="BZ1926" i="12"/>
  <c r="CX1926" i="12"/>
  <c r="CY1926" i="12"/>
  <c r="BZ1927" i="12"/>
  <c r="CX1927" i="12"/>
  <c r="CY1927" i="12"/>
  <c r="BZ1928" i="12"/>
  <c r="CX1928" i="12"/>
  <c r="CY1928" i="12"/>
  <c r="BZ1929" i="12"/>
  <c r="CX1929" i="12"/>
  <c r="CY1929" i="12"/>
  <c r="BZ1930" i="12"/>
  <c r="CX1930" i="12"/>
  <c r="CY1930" i="12"/>
  <c r="BZ1931" i="12"/>
  <c r="CX1931" i="12"/>
  <c r="CY1931" i="12"/>
  <c r="BZ1932" i="12"/>
  <c r="CX1932" i="12"/>
  <c r="CY1932" i="12"/>
  <c r="BZ1933" i="12"/>
  <c r="CX1933" i="12"/>
  <c r="CY1933" i="12"/>
  <c r="BZ1934" i="12"/>
  <c r="CX1934" i="12"/>
  <c r="CY1934" i="12"/>
  <c r="BZ1935" i="12"/>
  <c r="CX1935" i="12"/>
  <c r="CY1935" i="12"/>
  <c r="BZ1936" i="12"/>
  <c r="CX1936" i="12"/>
  <c r="CY1936" i="12"/>
  <c r="BZ1937" i="12"/>
  <c r="CX1937" i="12"/>
  <c r="CY1937" i="12"/>
  <c r="BZ1938" i="12"/>
  <c r="CX1938" i="12"/>
  <c r="CY1938" i="12"/>
  <c r="BZ1939" i="12"/>
  <c r="CX1939" i="12"/>
  <c r="CY1939" i="12"/>
  <c r="BZ1940" i="12"/>
  <c r="CX1940" i="12"/>
  <c r="CY1940" i="12"/>
  <c r="BZ1941" i="12"/>
  <c r="CX1941" i="12"/>
  <c r="CY1941" i="12"/>
  <c r="BZ1942" i="12"/>
  <c r="CX1942" i="12"/>
  <c r="CY1942" i="12"/>
  <c r="BZ1943" i="12"/>
  <c r="CX1943" i="12"/>
  <c r="CY1943" i="12"/>
  <c r="BZ1944" i="12"/>
  <c r="CX1944" i="12"/>
  <c r="CY1944" i="12"/>
  <c r="BZ1945" i="12"/>
  <c r="CX1945" i="12"/>
  <c r="CY1945" i="12"/>
  <c r="BZ1946" i="12"/>
  <c r="CX1946" i="12"/>
  <c r="CY1946" i="12"/>
  <c r="BZ1947" i="12"/>
  <c r="CX1947" i="12"/>
  <c r="CY1947" i="12"/>
  <c r="BZ1948" i="12"/>
  <c r="CX1948" i="12"/>
  <c r="CY1948" i="12"/>
  <c r="BZ1949" i="12"/>
  <c r="CX1949" i="12"/>
  <c r="CY1949" i="12"/>
  <c r="BZ1950" i="12"/>
  <c r="CX1950" i="12"/>
  <c r="CY1950" i="12"/>
  <c r="BZ1951" i="12"/>
  <c r="CX1951" i="12"/>
  <c r="CY1951" i="12"/>
  <c r="BZ1952" i="12"/>
  <c r="CX1952" i="12"/>
  <c r="CY1952" i="12"/>
  <c r="BZ1953" i="12"/>
  <c r="CX1953" i="12"/>
  <c r="CY1953" i="12"/>
  <c r="BZ1954" i="12"/>
  <c r="CX1954" i="12"/>
  <c r="CY1954" i="12"/>
  <c r="BZ1955" i="12"/>
  <c r="CX1955" i="12"/>
  <c r="CY1955" i="12"/>
  <c r="BZ1956" i="12"/>
  <c r="CX1956" i="12"/>
  <c r="CY1956" i="12"/>
  <c r="BZ1957" i="12"/>
  <c r="CX1957" i="12"/>
  <c r="CY1957" i="12"/>
  <c r="BZ1958" i="12"/>
  <c r="CX1958" i="12"/>
  <c r="CY1958" i="12"/>
  <c r="BZ1959" i="12"/>
  <c r="CX1959" i="12"/>
  <c r="CY1959" i="12"/>
  <c r="BZ1960" i="12"/>
  <c r="CX1960" i="12"/>
  <c r="CY1960" i="12"/>
  <c r="BZ1961" i="12"/>
  <c r="CX1961" i="12"/>
  <c r="CY1961" i="12"/>
  <c r="BZ1962" i="12"/>
  <c r="CX1962" i="12"/>
  <c r="CY1962" i="12"/>
  <c r="BZ1963" i="12"/>
  <c r="CX1963" i="12"/>
  <c r="CY1963" i="12"/>
  <c r="BZ1964" i="12"/>
  <c r="CX1964" i="12"/>
  <c r="CY1964" i="12"/>
  <c r="BZ1965" i="12"/>
  <c r="CX1965" i="12"/>
  <c r="CY1965" i="12"/>
  <c r="BZ1966" i="12"/>
  <c r="CX1966" i="12"/>
  <c r="CY1966" i="12"/>
  <c r="BZ1967" i="12"/>
  <c r="CX1967" i="12"/>
  <c r="CY1967" i="12"/>
  <c r="BZ1968" i="12"/>
  <c r="CX1968" i="12"/>
  <c r="CY1968" i="12"/>
  <c r="BZ1969" i="12"/>
  <c r="CX1969" i="12"/>
  <c r="CY1969" i="12"/>
  <c r="BZ1970" i="12"/>
  <c r="CX1970" i="12"/>
  <c r="CY1970" i="12"/>
  <c r="BZ1971" i="12"/>
  <c r="CX1971" i="12"/>
  <c r="CY1971" i="12"/>
  <c r="BZ1972" i="12"/>
  <c r="CX1972" i="12"/>
  <c r="CY1972" i="12"/>
  <c r="BZ1973" i="12"/>
  <c r="CX1973" i="12"/>
  <c r="CY1973" i="12"/>
  <c r="BZ1974" i="12"/>
  <c r="CX1974" i="12"/>
  <c r="CY1974" i="12"/>
  <c r="BZ1975" i="12"/>
  <c r="CX1975" i="12"/>
  <c r="CY1975" i="12"/>
  <c r="BZ1976" i="12"/>
  <c r="CX1976" i="12"/>
  <c r="CY1976" i="12"/>
  <c r="BZ1977" i="12"/>
  <c r="CX1977" i="12"/>
  <c r="CY1977" i="12"/>
  <c r="BZ1978" i="12"/>
  <c r="CX1978" i="12"/>
  <c r="CY1978" i="12"/>
  <c r="BZ1979" i="12"/>
  <c r="CX1979" i="12"/>
  <c r="CY1979" i="12"/>
  <c r="BZ1980" i="12"/>
  <c r="CX1980" i="12"/>
  <c r="CY1980" i="12"/>
  <c r="BZ1981" i="12"/>
  <c r="CX1981" i="12"/>
  <c r="CY1981" i="12"/>
  <c r="BZ1982" i="12"/>
  <c r="CX1982" i="12"/>
  <c r="CY1982" i="12"/>
  <c r="BZ1983" i="12"/>
  <c r="CX1983" i="12"/>
  <c r="CY1983" i="12"/>
  <c r="BZ1984" i="12"/>
  <c r="CX1984" i="12"/>
  <c r="CY1984" i="12"/>
  <c r="BZ1985" i="12"/>
  <c r="CX1985" i="12"/>
  <c r="CY1985" i="12"/>
  <c r="BZ1986" i="12"/>
  <c r="CX1986" i="12"/>
  <c r="CY1986" i="12"/>
  <c r="BZ1987" i="12"/>
  <c r="CX1987" i="12"/>
  <c r="CY1987" i="12"/>
  <c r="BZ1988" i="12"/>
  <c r="CX1988" i="12"/>
  <c r="CY1988" i="12"/>
  <c r="BZ1989" i="12"/>
  <c r="CX1989" i="12"/>
  <c r="CY1989" i="12"/>
  <c r="BZ1990" i="12"/>
  <c r="CX1990" i="12"/>
  <c r="CY1990" i="12"/>
  <c r="BZ1991" i="12"/>
  <c r="CX1991" i="12"/>
  <c r="CY1991" i="12"/>
  <c r="BZ1992" i="12"/>
  <c r="CX1992" i="12"/>
  <c r="CY1992" i="12"/>
  <c r="BZ1993" i="12"/>
  <c r="CX1993" i="12"/>
  <c r="CY1993" i="12"/>
  <c r="BZ1994" i="12"/>
  <c r="CX1994" i="12"/>
  <c r="CY1994" i="12"/>
  <c r="BZ1995" i="12"/>
  <c r="CX1995" i="12"/>
  <c r="CY1995" i="12"/>
  <c r="BZ1996" i="12"/>
  <c r="CX1996" i="12"/>
  <c r="CY1996" i="12"/>
  <c r="BZ1997" i="12"/>
  <c r="CX1997" i="12"/>
  <c r="CY1997" i="12"/>
  <c r="BZ1998" i="12"/>
  <c r="CX1998" i="12"/>
  <c r="CY1998" i="12"/>
  <c r="BZ1999" i="12"/>
  <c r="CX1999" i="12"/>
  <c r="CY1999" i="12"/>
  <c r="BZ2000" i="12"/>
  <c r="CX2000" i="12"/>
  <c r="CY2000" i="12"/>
  <c r="BZ2001" i="12"/>
  <c r="CX2001" i="12"/>
  <c r="CY2001" i="12"/>
  <c r="BZ2002" i="12"/>
  <c r="CX2002" i="12"/>
  <c r="CY2002" i="12"/>
  <c r="BZ2003" i="12"/>
  <c r="CX2003" i="12"/>
  <c r="CY2003" i="12"/>
  <c r="BZ2004" i="12"/>
  <c r="CX2004" i="12"/>
  <c r="CY2004" i="12"/>
  <c r="BZ2005" i="12"/>
  <c r="CX2005" i="12"/>
  <c r="CY2005" i="12"/>
  <c r="BZ2006" i="12"/>
  <c r="CX2006" i="12"/>
  <c r="CY2006" i="12"/>
  <c r="BZ2007" i="12"/>
  <c r="CX2007" i="12"/>
  <c r="CY2007" i="12"/>
  <c r="BZ2008" i="12"/>
  <c r="CX2008" i="12"/>
  <c r="CY2008" i="12"/>
  <c r="BZ2009" i="12"/>
  <c r="CX2009" i="12"/>
  <c r="CY2009" i="12"/>
  <c r="BZ2010" i="12"/>
  <c r="CX2010" i="12"/>
  <c r="CY2010" i="12"/>
  <c r="BZ2011" i="12"/>
  <c r="CX2011" i="12"/>
  <c r="CY2011" i="12"/>
  <c r="BZ2012" i="12"/>
  <c r="CX2012" i="12"/>
  <c r="CY2012" i="12"/>
  <c r="BZ2013" i="12"/>
  <c r="CX2013" i="12"/>
  <c r="CY2013" i="12"/>
  <c r="BZ2014" i="12"/>
  <c r="CX2014" i="12"/>
  <c r="CY2014" i="12"/>
  <c r="BZ2015" i="12"/>
  <c r="CX2015" i="12"/>
  <c r="CY2015" i="12"/>
  <c r="BZ2016" i="12"/>
  <c r="CX2016" i="12"/>
  <c r="CY2016" i="12"/>
  <c r="BZ2017" i="12"/>
  <c r="CX2017" i="12"/>
  <c r="CY2017" i="12"/>
  <c r="BZ2018" i="12"/>
  <c r="CX2018" i="12"/>
  <c r="CY2018" i="12"/>
  <c r="BZ2019" i="12"/>
  <c r="CX2019" i="12"/>
  <c r="CY2019" i="12"/>
  <c r="BZ2020" i="12"/>
  <c r="CX2020" i="12"/>
  <c r="CY2020" i="12"/>
  <c r="BZ2021" i="12"/>
  <c r="CX2021" i="12"/>
  <c r="CY2021" i="12"/>
  <c r="BZ11" i="12"/>
  <c r="BZ12" i="12"/>
  <c r="BZ13" i="12"/>
  <c r="BZ10" i="12"/>
  <c r="CJ2022" i="12"/>
  <c r="Z10" i="12"/>
  <c r="U70" i="31" l="1"/>
  <c r="U134" i="31"/>
  <c r="U186" i="31"/>
  <c r="U202" i="31"/>
  <c r="U218" i="31"/>
  <c r="U234" i="31"/>
  <c r="U250" i="31"/>
  <c r="U266" i="31"/>
  <c r="U282" i="31"/>
  <c r="U298" i="31"/>
  <c r="U314" i="31"/>
  <c r="U330" i="31"/>
  <c r="U346" i="31"/>
  <c r="U362" i="31"/>
  <c r="U378" i="31"/>
  <c r="U394" i="31"/>
  <c r="U410" i="31"/>
  <c r="U426" i="31"/>
  <c r="U442" i="31"/>
  <c r="U458" i="31"/>
  <c r="U474" i="31"/>
  <c r="U490" i="31"/>
  <c r="U506" i="31"/>
  <c r="U522" i="31"/>
  <c r="U538" i="31"/>
  <c r="U554" i="31"/>
  <c r="U570" i="31"/>
  <c r="U586" i="31"/>
  <c r="U602" i="31"/>
  <c r="U58" i="31"/>
  <c r="U122" i="31"/>
  <c r="U78" i="31"/>
  <c r="U142" i="31"/>
  <c r="U34" i="31"/>
  <c r="U41" i="31"/>
  <c r="U32" i="31"/>
  <c r="U44" i="31"/>
  <c r="U1638" i="31"/>
  <c r="U1654" i="31"/>
  <c r="U1670" i="31"/>
  <c r="U1686" i="31"/>
  <c r="U1702" i="31"/>
  <c r="U1718" i="31"/>
  <c r="U1734" i="31"/>
  <c r="U1750" i="31"/>
  <c r="U57" i="31"/>
  <c r="U76" i="31"/>
  <c r="U131" i="31"/>
  <c r="U143" i="31"/>
  <c r="U163" i="31"/>
  <c r="U172" i="31"/>
  <c r="U185" i="31"/>
  <c r="U203" i="31"/>
  <c r="U215" i="31"/>
  <c r="U219" i="31"/>
  <c r="U251" i="31"/>
  <c r="U265" i="31"/>
  <c r="U279" i="31"/>
  <c r="U287" i="31"/>
  <c r="U189" i="31"/>
  <c r="U253" i="31"/>
  <c r="U66" i="31"/>
  <c r="U127" i="31"/>
  <c r="U199" i="31"/>
  <c r="U223" i="31"/>
  <c r="U229" i="31"/>
  <c r="U241" i="31"/>
  <c r="U249" i="31"/>
  <c r="U261" i="31"/>
  <c r="U277" i="31"/>
  <c r="U299" i="31"/>
  <c r="U92" i="31"/>
  <c r="U152" i="31"/>
  <c r="U333" i="31"/>
  <c r="U461" i="31"/>
  <c r="U589" i="31"/>
  <c r="U1033" i="31"/>
  <c r="U1177" i="31"/>
  <c r="U1337" i="31"/>
  <c r="U1441" i="31"/>
  <c r="U1625" i="31"/>
  <c r="U1747" i="31"/>
  <c r="U1842" i="31"/>
  <c r="U1946" i="31"/>
  <c r="U453" i="31"/>
  <c r="U581" i="31"/>
  <c r="U311" i="31"/>
  <c r="U319" i="31"/>
  <c r="U343" i="31"/>
  <c r="U351" i="31"/>
  <c r="U367" i="31"/>
  <c r="U371" i="31"/>
  <c r="U385" i="31"/>
  <c r="U395" i="31"/>
  <c r="U401" i="31"/>
  <c r="U431" i="31"/>
  <c r="U451" i="31"/>
  <c r="U471" i="31"/>
  <c r="U479" i="31"/>
  <c r="U497" i="31"/>
  <c r="U515" i="31"/>
  <c r="U523" i="31"/>
  <c r="U543" i="31"/>
  <c r="U553" i="31"/>
  <c r="U571" i="31"/>
  <c r="U583" i="31"/>
  <c r="U591" i="31"/>
  <c r="U611" i="31"/>
  <c r="U623" i="31"/>
  <c r="U637" i="31"/>
  <c r="U649" i="31"/>
  <c r="U659" i="31"/>
  <c r="U673" i="31"/>
  <c r="U687" i="31"/>
  <c r="U701" i="31"/>
  <c r="U715" i="31"/>
  <c r="U729" i="31"/>
  <c r="U751" i="31"/>
  <c r="U777" i="31"/>
  <c r="U783" i="31"/>
  <c r="U795" i="31"/>
  <c r="U803" i="31"/>
  <c r="U813" i="31"/>
  <c r="U835" i="31"/>
  <c r="U845" i="31"/>
  <c r="U855" i="31"/>
  <c r="U869" i="31"/>
  <c r="U879" i="31"/>
  <c r="U891" i="31"/>
  <c r="U901" i="31"/>
  <c r="U911" i="31"/>
  <c r="U921" i="31"/>
  <c r="U940" i="31"/>
  <c r="U972" i="31"/>
  <c r="U1113" i="31"/>
  <c r="U1473" i="31"/>
  <c r="U1657" i="31"/>
  <c r="U1737" i="31"/>
  <c r="U1898" i="31"/>
  <c r="U445" i="31"/>
  <c r="U573" i="31"/>
  <c r="U361" i="31"/>
  <c r="U381" i="31"/>
  <c r="U409" i="31"/>
  <c r="U419" i="31"/>
  <c r="U425" i="31"/>
  <c r="U435" i="31"/>
  <c r="U443" i="31"/>
  <c r="U455" i="31"/>
  <c r="U463" i="31"/>
  <c r="U487" i="31"/>
  <c r="U505" i="31"/>
  <c r="U527" i="31"/>
  <c r="U537" i="31"/>
  <c r="U575" i="31"/>
  <c r="U585" i="31"/>
  <c r="U615" i="31"/>
  <c r="U633" i="31"/>
  <c r="U643" i="31"/>
  <c r="U657" i="31"/>
  <c r="U669" i="31"/>
  <c r="U681" i="31"/>
  <c r="U691" i="31"/>
  <c r="U705" i="31"/>
  <c r="U719" i="31"/>
  <c r="U733" i="31"/>
  <c r="U745" i="31"/>
  <c r="U753" i="31"/>
  <c r="U767" i="31"/>
  <c r="U793" i="31"/>
  <c r="U825" i="31"/>
  <c r="U831" i="31"/>
  <c r="U843" i="31"/>
  <c r="U849" i="31"/>
  <c r="U865" i="31"/>
  <c r="U877" i="31"/>
  <c r="U889" i="31"/>
  <c r="U907" i="31"/>
  <c r="U919" i="31"/>
  <c r="U953" i="31"/>
  <c r="U1017" i="31"/>
  <c r="U1073" i="31"/>
  <c r="U1121" i="31"/>
  <c r="U1201" i="31"/>
  <c r="U1265" i="31"/>
  <c r="U1313" i="31"/>
  <c r="U1361" i="31"/>
  <c r="U1409" i="31"/>
  <c r="U1489" i="31"/>
  <c r="U1569" i="31"/>
  <c r="U1633" i="31"/>
  <c r="U1691" i="31"/>
  <c r="U1731" i="31"/>
  <c r="U1766" i="31"/>
  <c r="U1790" i="31"/>
  <c r="U1814" i="31"/>
  <c r="U1830" i="31"/>
  <c r="U1862" i="31"/>
  <c r="U1882" i="31"/>
  <c r="U1914" i="31"/>
  <c r="U1950" i="31"/>
  <c r="U1978" i="31"/>
  <c r="U2002" i="31"/>
  <c r="U29" i="31"/>
  <c r="U292" i="31"/>
  <c r="U528" i="31"/>
  <c r="U690" i="31"/>
  <c r="U816" i="31"/>
  <c r="U886" i="31"/>
  <c r="U973" i="31"/>
  <c r="U86" i="31"/>
  <c r="U150" i="31"/>
  <c r="U190" i="31"/>
  <c r="U206" i="31"/>
  <c r="U222" i="31"/>
  <c r="U238" i="31"/>
  <c r="U254" i="31"/>
  <c r="U270" i="31"/>
  <c r="U286" i="31"/>
  <c r="U302" i="31"/>
  <c r="U318" i="31"/>
  <c r="U334" i="31"/>
  <c r="U350" i="31"/>
  <c r="U366" i="31"/>
  <c r="U382" i="31"/>
  <c r="U398" i="31"/>
  <c r="U414" i="31"/>
  <c r="U430" i="31"/>
  <c r="U446" i="31"/>
  <c r="U462" i="31"/>
  <c r="U478" i="31"/>
  <c r="U494" i="31"/>
  <c r="U510" i="31"/>
  <c r="U526" i="31"/>
  <c r="U542" i="31"/>
  <c r="U558" i="31"/>
  <c r="U574" i="31"/>
  <c r="U590" i="31"/>
  <c r="U606" i="31"/>
  <c r="U74" i="31"/>
  <c r="U138" i="31"/>
  <c r="U30" i="31"/>
  <c r="U94" i="31"/>
  <c r="U158" i="31"/>
  <c r="U40" i="31"/>
  <c r="U35" i="31"/>
  <c r="U1645" i="31"/>
  <c r="U1661" i="31"/>
  <c r="U1677" i="31"/>
  <c r="U1693" i="31"/>
  <c r="U1709" i="31"/>
  <c r="U1725" i="31"/>
  <c r="U1741" i="31"/>
  <c r="U1757" i="31"/>
  <c r="U67" i="31"/>
  <c r="U89" i="31"/>
  <c r="U104" i="31"/>
  <c r="U114" i="31"/>
  <c r="U147" i="31"/>
  <c r="U211" i="31"/>
  <c r="U275" i="31"/>
  <c r="U73" i="31"/>
  <c r="U140" i="31"/>
  <c r="U178" i="31"/>
  <c r="U187" i="31"/>
  <c r="U197" i="31"/>
  <c r="U207" i="31"/>
  <c r="U235" i="31"/>
  <c r="U267" i="31"/>
  <c r="U283" i="31"/>
  <c r="U293" i="31"/>
  <c r="U303" i="31"/>
  <c r="U387" i="31"/>
  <c r="U493" i="31"/>
  <c r="U773" i="31"/>
  <c r="U309" i="31"/>
  <c r="U317" i="31"/>
  <c r="U325" i="31"/>
  <c r="U329" i="31"/>
  <c r="U335" i="31"/>
  <c r="U341" i="31"/>
  <c r="U349" i="31"/>
  <c r="U357" i="31"/>
  <c r="U373" i="31"/>
  <c r="U383" i="31"/>
  <c r="U393" i="31"/>
  <c r="U411" i="31"/>
  <c r="U439" i="31"/>
  <c r="U473" i="31"/>
  <c r="U489" i="31"/>
  <c r="U499" i="31"/>
  <c r="U507" i="31"/>
  <c r="U535" i="31"/>
  <c r="U545" i="31"/>
  <c r="U555" i="31"/>
  <c r="U563" i="31"/>
  <c r="U593" i="31"/>
  <c r="U599" i="31"/>
  <c r="U609" i="31"/>
  <c r="U619" i="31"/>
  <c r="U627" i="31"/>
  <c r="U639" i="31"/>
  <c r="U651" i="31"/>
  <c r="U661" i="31"/>
  <c r="U671" i="31"/>
  <c r="U683" i="31"/>
  <c r="U695" i="31"/>
  <c r="U703" i="31"/>
  <c r="U711" i="31"/>
  <c r="U723" i="31"/>
  <c r="U731" i="31"/>
  <c r="U743" i="31"/>
  <c r="U755" i="31"/>
  <c r="U763" i="31"/>
  <c r="U771" i="31"/>
  <c r="U779" i="31"/>
  <c r="U801" i="31"/>
  <c r="U811" i="31"/>
  <c r="U819" i="31"/>
  <c r="U829" i="31"/>
  <c r="U851" i="31"/>
  <c r="U863" i="31"/>
  <c r="U873" i="31"/>
  <c r="U887" i="31"/>
  <c r="U895" i="31"/>
  <c r="U909" i="31"/>
  <c r="U923" i="31"/>
  <c r="U956" i="31"/>
  <c r="U1057" i="31"/>
  <c r="U1225" i="31"/>
  <c r="U1377" i="31"/>
  <c r="U1481" i="31"/>
  <c r="U1689" i="31"/>
  <c r="U1753" i="31"/>
  <c r="U1858" i="31"/>
  <c r="U1962" i="31"/>
  <c r="U485" i="31"/>
  <c r="U789" i="31"/>
  <c r="U1241" i="31"/>
  <c r="U1497" i="31"/>
  <c r="U1673" i="31"/>
  <c r="U1739" i="31"/>
  <c r="U1910" i="31"/>
  <c r="U355" i="31"/>
  <c r="U477" i="31"/>
  <c r="U605" i="31"/>
  <c r="U969" i="31"/>
  <c r="U1025" i="31"/>
  <c r="U1081" i="31"/>
  <c r="U1145" i="31"/>
  <c r="U1209" i="31"/>
  <c r="U1273" i="31"/>
  <c r="U1321" i="31"/>
  <c r="U1369" i="31"/>
  <c r="U1417" i="31"/>
  <c r="U1505" i="31"/>
  <c r="U1585" i="31"/>
  <c r="U1641" i="31"/>
  <c r="U1697" i="31"/>
  <c r="U1745" i="31"/>
  <c r="U1770" i="31"/>
  <c r="U1794" i="31"/>
  <c r="U1818" i="31"/>
  <c r="U1834" i="31"/>
  <c r="U1866" i="31"/>
  <c r="U1894" i="31"/>
  <c r="U1926" i="31"/>
  <c r="U1966" i="31"/>
  <c r="U1990" i="31"/>
  <c r="U2006" i="31"/>
  <c r="U352" i="31"/>
  <c r="U584" i="31"/>
  <c r="U722" i="31"/>
  <c r="U838" i="31"/>
  <c r="U902" i="31"/>
  <c r="U52" i="31"/>
  <c r="U68" i="31"/>
  <c r="U84" i="31"/>
  <c r="U100" i="31"/>
  <c r="U116" i="31"/>
  <c r="U132" i="31"/>
  <c r="U148" i="31"/>
  <c r="U164" i="31"/>
  <c r="U180" i="31"/>
  <c r="U188" i="31"/>
  <c r="U200" i="31"/>
  <c r="U212" i="31"/>
  <c r="U224" i="31"/>
  <c r="U236" i="31"/>
  <c r="U248" i="31"/>
  <c r="U260" i="31"/>
  <c r="U272" i="31"/>
  <c r="U284" i="31"/>
  <c r="U296" i="31"/>
  <c r="U308" i="31"/>
  <c r="U316" i="31"/>
  <c r="U328" i="31"/>
  <c r="U340" i="31"/>
  <c r="U348" i="31"/>
  <c r="U360" i="31"/>
  <c r="U372" i="31"/>
  <c r="U380" i="31"/>
  <c r="U392" i="31"/>
  <c r="U404" i="31"/>
  <c r="U416" i="31"/>
  <c r="U424" i="31"/>
  <c r="U436" i="31"/>
  <c r="U448" i="31"/>
  <c r="U460" i="31"/>
  <c r="U468" i="31"/>
  <c r="U476" i="31"/>
  <c r="U488" i="31"/>
  <c r="U496" i="31"/>
  <c r="U508" i="31"/>
  <c r="U520" i="31"/>
  <c r="U532" i="31"/>
  <c r="U544" i="31"/>
  <c r="U552" i="31"/>
  <c r="U564" i="31"/>
  <c r="U576" i="31"/>
  <c r="U588" i="31"/>
  <c r="U596" i="31"/>
  <c r="U604" i="31"/>
  <c r="U612" i="31"/>
  <c r="U616" i="31"/>
  <c r="U622" i="31"/>
  <c r="U628" i="31"/>
  <c r="U632" i="31"/>
  <c r="U638" i="31"/>
  <c r="U644" i="31"/>
  <c r="U648" i="31"/>
  <c r="U654" i="31"/>
  <c r="U660" i="31"/>
  <c r="U664" i="31"/>
  <c r="U670" i="31"/>
  <c r="U676" i="31"/>
  <c r="U680" i="31"/>
  <c r="U686" i="31"/>
  <c r="U692" i="31"/>
  <c r="U696" i="31"/>
  <c r="U702" i="31"/>
  <c r="U708" i="31"/>
  <c r="U712" i="31"/>
  <c r="U718" i="31"/>
  <c r="U724" i="31"/>
  <c r="U728" i="31"/>
  <c r="U734" i="31"/>
  <c r="U740" i="31"/>
  <c r="U744" i="31"/>
  <c r="U750" i="31"/>
  <c r="U756" i="31"/>
  <c r="U762" i="31"/>
  <c r="U766" i="31"/>
  <c r="U772" i="31"/>
  <c r="U778" i="31"/>
  <c r="U782" i="31"/>
  <c r="U788" i="31"/>
  <c r="U794" i="31"/>
  <c r="U798" i="31"/>
  <c r="U804" i="31"/>
  <c r="U810" i="31"/>
  <c r="U814" i="31"/>
  <c r="U820" i="31"/>
  <c r="U826" i="31"/>
  <c r="U832" i="31"/>
  <c r="U840" i="31"/>
  <c r="U848" i="31"/>
  <c r="U856" i="31"/>
  <c r="U864" i="31"/>
  <c r="U872" i="31"/>
  <c r="U880" i="31"/>
  <c r="U888" i="31"/>
  <c r="U896" i="31"/>
  <c r="U904" i="31"/>
  <c r="U912" i="31"/>
  <c r="U920" i="31"/>
  <c r="U38" i="31"/>
  <c r="U102" i="31"/>
  <c r="U166" i="31"/>
  <c r="U194" i="31"/>
  <c r="U210" i="31"/>
  <c r="U226" i="31"/>
  <c r="U242" i="31"/>
  <c r="U258" i="31"/>
  <c r="U274" i="31"/>
  <c r="U290" i="31"/>
  <c r="U306" i="31"/>
  <c r="U322" i="31"/>
  <c r="U338" i="31"/>
  <c r="U354" i="31"/>
  <c r="U370" i="31"/>
  <c r="U386" i="31"/>
  <c r="U402" i="31"/>
  <c r="U418" i="31"/>
  <c r="U434" i="31"/>
  <c r="U450" i="31"/>
  <c r="U466" i="31"/>
  <c r="U482" i="31"/>
  <c r="U498" i="31"/>
  <c r="U514" i="31"/>
  <c r="U530" i="31"/>
  <c r="U546" i="31"/>
  <c r="U562" i="31"/>
  <c r="U578" i="31"/>
  <c r="U594" i="31"/>
  <c r="U26" i="31"/>
  <c r="U90" i="31"/>
  <c r="U154" i="31"/>
  <c r="U46" i="31"/>
  <c r="U110" i="31"/>
  <c r="U174" i="31"/>
  <c r="U23" i="31"/>
  <c r="U31" i="31"/>
  <c r="U28" i="31"/>
  <c r="U36" i="31"/>
  <c r="U45" i="31"/>
  <c r="U1646" i="31"/>
  <c r="U1662" i="31"/>
  <c r="U1678" i="31"/>
  <c r="U1694" i="31"/>
  <c r="U1710" i="31"/>
  <c r="U1726" i="31"/>
  <c r="U1742" i="31"/>
  <c r="U1758" i="31"/>
  <c r="U82" i="31"/>
  <c r="U95" i="31"/>
  <c r="U105" i="31"/>
  <c r="U121" i="31"/>
  <c r="U136" i="31"/>
  <c r="U168" i="31"/>
  <c r="U181" i="31"/>
  <c r="U191" i="31"/>
  <c r="U209" i="31"/>
  <c r="U217" i="31"/>
  <c r="U247" i="31"/>
  <c r="U255" i="31"/>
  <c r="U273" i="31"/>
  <c r="U281" i="31"/>
  <c r="U124" i="31"/>
  <c r="U221" i="31"/>
  <c r="U285" i="31"/>
  <c r="U79" i="31"/>
  <c r="U183" i="31"/>
  <c r="U213" i="31"/>
  <c r="U225" i="31"/>
  <c r="U233" i="31"/>
  <c r="U245" i="31"/>
  <c r="U257" i="31"/>
  <c r="U263" i="31"/>
  <c r="U295" i="31"/>
  <c r="U60" i="31"/>
  <c r="U120" i="31"/>
  <c r="U397" i="31"/>
  <c r="U525" i="31"/>
  <c r="U837" i="31"/>
  <c r="U1129" i="31"/>
  <c r="U1257" i="31"/>
  <c r="U1401" i="31"/>
  <c r="U1553" i="31"/>
  <c r="U1713" i="31"/>
  <c r="U1802" i="31"/>
  <c r="U1878" i="31"/>
  <c r="U1986" i="31"/>
  <c r="U517" i="31"/>
  <c r="U307" i="31"/>
  <c r="U315" i="31"/>
  <c r="U339" i="31"/>
  <c r="U347" i="31"/>
  <c r="U363" i="31"/>
  <c r="U369" i="31"/>
  <c r="U377" i="31"/>
  <c r="U391" i="31"/>
  <c r="U399" i="31"/>
  <c r="U427" i="31"/>
  <c r="U447" i="31"/>
  <c r="U457" i="31"/>
  <c r="U475" i="31"/>
  <c r="U481" i="31"/>
  <c r="U511" i="31"/>
  <c r="U521" i="31"/>
  <c r="U529" i="31"/>
  <c r="U547" i="31"/>
  <c r="U569" i="31"/>
  <c r="U577" i="31"/>
  <c r="U587" i="31"/>
  <c r="U607" i="31"/>
  <c r="U617" i="31"/>
  <c r="U629" i="31"/>
  <c r="U645" i="31"/>
  <c r="U655" i="31"/>
  <c r="U665" i="31"/>
  <c r="U679" i="31"/>
  <c r="U693" i="31"/>
  <c r="U707" i="31"/>
  <c r="U721" i="31"/>
  <c r="U735" i="31"/>
  <c r="U769" i="31"/>
  <c r="U781" i="31"/>
  <c r="U791" i="31"/>
  <c r="U797" i="31"/>
  <c r="U809" i="31"/>
  <c r="U817" i="31"/>
  <c r="U841" i="31"/>
  <c r="U853" i="31"/>
  <c r="U861" i="31"/>
  <c r="U875" i="31"/>
  <c r="U885" i="31"/>
  <c r="U897" i="31"/>
  <c r="U905" i="31"/>
  <c r="U915" i="31"/>
  <c r="U927" i="31"/>
  <c r="U945" i="31"/>
  <c r="U977" i="31"/>
  <c r="U1329" i="31"/>
  <c r="U1513" i="31"/>
  <c r="U1675" i="31"/>
  <c r="U1778" i="31"/>
  <c r="U1938" i="31"/>
  <c r="U365" i="31"/>
  <c r="U509" i="31"/>
  <c r="U741" i="31"/>
  <c r="U375" i="31"/>
  <c r="U403" i="31"/>
  <c r="U415" i="31"/>
  <c r="U423" i="31"/>
  <c r="U433" i="31"/>
  <c r="U441" i="31"/>
  <c r="U449" i="31"/>
  <c r="U459" i="31"/>
  <c r="U465" i="31"/>
  <c r="U491" i="31"/>
  <c r="U519" i="31"/>
  <c r="U531" i="31"/>
  <c r="U561" i="31"/>
  <c r="U579" i="31"/>
  <c r="U601" i="31"/>
  <c r="U625" i="31"/>
  <c r="U635" i="31"/>
  <c r="U647" i="31"/>
  <c r="U663" i="31"/>
  <c r="U677" i="31"/>
  <c r="U685" i="31"/>
  <c r="U697" i="31"/>
  <c r="U713" i="31"/>
  <c r="U725" i="31"/>
  <c r="U739" i="31"/>
  <c r="U749" i="31"/>
  <c r="U761" i="31"/>
  <c r="U787" i="31"/>
  <c r="U799" i="31"/>
  <c r="U827" i="31"/>
  <c r="U839" i="31"/>
  <c r="U847" i="31"/>
  <c r="U859" i="31"/>
  <c r="U871" i="31"/>
  <c r="U883" i="31"/>
  <c r="U899" i="31"/>
  <c r="U917" i="31"/>
  <c r="U929" i="31"/>
  <c r="U993" i="31"/>
  <c r="U1041" i="31"/>
  <c r="U1089" i="31"/>
  <c r="U1153" i="31"/>
  <c r="U1217" i="31"/>
  <c r="U1297" i="31"/>
  <c r="U1345" i="31"/>
  <c r="U1385" i="31"/>
  <c r="U1425" i="31"/>
  <c r="U1521" i="31"/>
  <c r="U1601" i="31"/>
  <c r="U1649" i="31"/>
  <c r="U1699" i="31"/>
  <c r="U1755" i="31"/>
  <c r="U1782" i="31"/>
  <c r="U1798" i="31"/>
  <c r="U1822" i="31"/>
  <c r="U1846" i="31"/>
  <c r="U1870" i="31"/>
  <c r="U1902" i="31"/>
  <c r="U1930" i="31"/>
  <c r="U1970" i="31"/>
  <c r="U1994" i="31"/>
  <c r="U2010" i="31"/>
  <c r="U192" i="31"/>
  <c r="U412" i="31"/>
  <c r="U626" i="31"/>
  <c r="U754" i="31"/>
  <c r="U854" i="31"/>
  <c r="U918" i="31"/>
  <c r="U54" i="31"/>
  <c r="U118" i="31"/>
  <c r="U182" i="31"/>
  <c r="U198" i="31"/>
  <c r="U214" i="31"/>
  <c r="U230" i="31"/>
  <c r="U246" i="31"/>
  <c r="U262" i="31"/>
  <c r="U278" i="31"/>
  <c r="U294" i="31"/>
  <c r="U310" i="31"/>
  <c r="U326" i="31"/>
  <c r="U342" i="31"/>
  <c r="U358" i="31"/>
  <c r="U374" i="31"/>
  <c r="U390" i="31"/>
  <c r="U406" i="31"/>
  <c r="U422" i="31"/>
  <c r="U438" i="31"/>
  <c r="U454" i="31"/>
  <c r="U470" i="31"/>
  <c r="U486" i="31"/>
  <c r="U502" i="31"/>
  <c r="U518" i="31"/>
  <c r="U534" i="31"/>
  <c r="U550" i="31"/>
  <c r="U566" i="31"/>
  <c r="U582" i="31"/>
  <c r="U598" i="31"/>
  <c r="U42" i="31"/>
  <c r="U106" i="31"/>
  <c r="U170" i="31"/>
  <c r="U62" i="31"/>
  <c r="U126" i="31"/>
  <c r="U25" i="31"/>
  <c r="U33" i="31"/>
  <c r="U39" i="31"/>
  <c r="U47" i="31"/>
  <c r="U24" i="31"/>
  <c r="U27" i="31"/>
  <c r="U43" i="31"/>
  <c r="U1637" i="31"/>
  <c r="U1653" i="31"/>
  <c r="U1669" i="31"/>
  <c r="U1685" i="31"/>
  <c r="U1701" i="31"/>
  <c r="U1717" i="31"/>
  <c r="U1733" i="31"/>
  <c r="U1749" i="31"/>
  <c r="U50" i="31"/>
  <c r="U72" i="31"/>
  <c r="U83" i="31"/>
  <c r="U99" i="31"/>
  <c r="U108" i="31"/>
  <c r="U130" i="31"/>
  <c r="U137" i="31"/>
  <c r="U159" i="31"/>
  <c r="U169" i="31"/>
  <c r="U179" i="31"/>
  <c r="U243" i="31"/>
  <c r="U63" i="31"/>
  <c r="U88" i="31"/>
  <c r="U156" i="31"/>
  <c r="U115" i="31"/>
  <c r="U146" i="31"/>
  <c r="U193" i="31"/>
  <c r="U201" i="31"/>
  <c r="U231" i="31"/>
  <c r="U239" i="31"/>
  <c r="U271" i="31"/>
  <c r="U289" i="31"/>
  <c r="U297" i="31"/>
  <c r="U323" i="31"/>
  <c r="U429" i="31"/>
  <c r="U557" i="31"/>
  <c r="U305" i="31"/>
  <c r="U313" i="31"/>
  <c r="U321" i="31"/>
  <c r="U327" i="31"/>
  <c r="U331" i="31"/>
  <c r="U337" i="31"/>
  <c r="U345" i="31"/>
  <c r="U353" i="31"/>
  <c r="U359" i="31"/>
  <c r="U379" i="31"/>
  <c r="U389" i="31"/>
  <c r="U407" i="31"/>
  <c r="U417" i="31"/>
  <c r="U467" i="31"/>
  <c r="U483" i="31"/>
  <c r="U495" i="31"/>
  <c r="U503" i="31"/>
  <c r="U513" i="31"/>
  <c r="U539" i="31"/>
  <c r="U551" i="31"/>
  <c r="U559" i="31"/>
  <c r="U567" i="31"/>
  <c r="U595" i="31"/>
  <c r="U603" i="31"/>
  <c r="U613" i="31"/>
  <c r="U621" i="31"/>
  <c r="U631" i="31"/>
  <c r="U641" i="31"/>
  <c r="U653" i="31"/>
  <c r="U667" i="31"/>
  <c r="U675" i="31"/>
  <c r="U689" i="31"/>
  <c r="U699" i="31"/>
  <c r="U709" i="31"/>
  <c r="U717" i="31"/>
  <c r="U727" i="31"/>
  <c r="U737" i="31"/>
  <c r="U747" i="31"/>
  <c r="U759" i="31"/>
  <c r="U765" i="31"/>
  <c r="U775" i="31"/>
  <c r="U785" i="31"/>
  <c r="U807" i="31"/>
  <c r="U815" i="31"/>
  <c r="U823" i="31"/>
  <c r="U833" i="31"/>
  <c r="U857" i="31"/>
  <c r="U867" i="31"/>
  <c r="U881" i="31"/>
  <c r="U893" i="31"/>
  <c r="U903" i="31"/>
  <c r="U913" i="31"/>
  <c r="U925" i="31"/>
  <c r="U1001" i="31"/>
  <c r="U1169" i="31"/>
  <c r="U1289" i="31"/>
  <c r="U1433" i="31"/>
  <c r="U1577" i="31"/>
  <c r="U1721" i="31"/>
  <c r="U1806" i="31"/>
  <c r="U1922" i="31"/>
  <c r="U421" i="31"/>
  <c r="U549" i="31"/>
  <c r="U961" i="31"/>
  <c r="U1105" i="31"/>
  <c r="U1457" i="31"/>
  <c r="U1529" i="31"/>
  <c r="U1681" i="31"/>
  <c r="U1886" i="31"/>
  <c r="U1954" i="31"/>
  <c r="U413" i="31"/>
  <c r="U541" i="31"/>
  <c r="U805" i="31"/>
  <c r="U937" i="31"/>
  <c r="U1009" i="31"/>
  <c r="U1049" i="31"/>
  <c r="U1097" i="31"/>
  <c r="U1185" i="31"/>
  <c r="U1233" i="31"/>
  <c r="U1305" i="31"/>
  <c r="U1353" i="31"/>
  <c r="U1393" i="31"/>
  <c r="U1465" i="31"/>
  <c r="U1561" i="31"/>
  <c r="U1609" i="31"/>
  <c r="U1667" i="31"/>
  <c r="U1707" i="31"/>
  <c r="U1762" i="31"/>
  <c r="U1786" i="31"/>
  <c r="U1810" i="31"/>
  <c r="U1826" i="31"/>
  <c r="U1850" i="31"/>
  <c r="U1874" i="31"/>
  <c r="U1906" i="31"/>
  <c r="U1942" i="31"/>
  <c r="U1974" i="31"/>
  <c r="U1998" i="31"/>
  <c r="U240" i="31"/>
  <c r="U469" i="31"/>
  <c r="U658" i="31"/>
  <c r="U784" i="31"/>
  <c r="U870" i="31"/>
  <c r="U952" i="31"/>
  <c r="U59" i="31"/>
  <c r="U75" i="31"/>
  <c r="U91" i="31"/>
  <c r="U107" i="31"/>
  <c r="U123" i="31"/>
  <c r="U139" i="31"/>
  <c r="U155" i="31"/>
  <c r="U171" i="31"/>
  <c r="U184" i="31"/>
  <c r="U196" i="31"/>
  <c r="U208" i="31"/>
  <c r="U220" i="31"/>
  <c r="U232" i="31"/>
  <c r="U244" i="31"/>
  <c r="U252" i="31"/>
  <c r="U264" i="31"/>
  <c r="U276" i="31"/>
  <c r="U288" i="31"/>
  <c r="U300" i="31"/>
  <c r="U312" i="31"/>
  <c r="U324" i="31"/>
  <c r="U332" i="31"/>
  <c r="U344" i="31"/>
  <c r="U356" i="31"/>
  <c r="U364" i="31"/>
  <c r="U376" i="31"/>
  <c r="U388" i="31"/>
  <c r="U396" i="31"/>
  <c r="U408" i="31"/>
  <c r="U420" i="31"/>
  <c r="U432" i="31"/>
  <c r="U444" i="31"/>
  <c r="U452" i="31"/>
  <c r="U464" i="31"/>
  <c r="U472" i="31"/>
  <c r="U480" i="31"/>
  <c r="U492" i="31"/>
  <c r="U504" i="31"/>
  <c r="U516" i="31"/>
  <c r="U524" i="31"/>
  <c r="U536" i="31"/>
  <c r="U548" i="31"/>
  <c r="U560" i="31"/>
  <c r="U572" i="31"/>
  <c r="U580" i="31"/>
  <c r="U592" i="31"/>
  <c r="U600" i="31"/>
  <c r="U608" i="31"/>
  <c r="U614" i="31"/>
  <c r="U620" i="31"/>
  <c r="U624" i="31"/>
  <c r="U630" i="31"/>
  <c r="U636" i="31"/>
  <c r="U640" i="31"/>
  <c r="U646" i="31"/>
  <c r="U652" i="31"/>
  <c r="U656" i="31"/>
  <c r="U662" i="31"/>
  <c r="U668" i="31"/>
  <c r="U672" i="31"/>
  <c r="U678" i="31"/>
  <c r="U684" i="31"/>
  <c r="U688" i="31"/>
  <c r="U694" i="31"/>
  <c r="U700" i="31"/>
  <c r="U704" i="31"/>
  <c r="U710" i="31"/>
  <c r="U716" i="31"/>
  <c r="U720" i="31"/>
  <c r="U726" i="31"/>
  <c r="U732" i="31"/>
  <c r="U736" i="31"/>
  <c r="U742" i="31"/>
  <c r="U748" i="31"/>
  <c r="U752" i="31"/>
  <c r="U758" i="31"/>
  <c r="U764" i="31"/>
  <c r="U770" i="31"/>
  <c r="U774" i="31"/>
  <c r="U780" i="31"/>
  <c r="U786" i="31"/>
  <c r="U790" i="31"/>
  <c r="U796" i="31"/>
  <c r="U802" i="31"/>
  <c r="U806" i="31"/>
  <c r="U812" i="31"/>
  <c r="U818" i="31"/>
  <c r="U824" i="31"/>
  <c r="U828" i="31"/>
  <c r="U836" i="31"/>
  <c r="U844" i="31"/>
  <c r="U852" i="31"/>
  <c r="U860" i="31"/>
  <c r="U868" i="31"/>
  <c r="U876" i="31"/>
  <c r="U884" i="31"/>
  <c r="U892" i="31"/>
  <c r="U900" i="31"/>
  <c r="U908" i="31"/>
  <c r="U268" i="31"/>
  <c r="U500" i="31"/>
  <c r="U674" i="31"/>
  <c r="U800" i="31"/>
  <c r="U878" i="31"/>
  <c r="U944" i="31"/>
  <c r="U37" i="31"/>
  <c r="U153" i="31"/>
  <c r="U948" i="31"/>
  <c r="U970" i="31"/>
  <c r="U985" i="31"/>
  <c r="U1010" i="31"/>
  <c r="U1042" i="31"/>
  <c r="U1066" i="31"/>
  <c r="U1098" i="31"/>
  <c r="U1130" i="31"/>
  <c r="U1154" i="31"/>
  <c r="U1178" i="31"/>
  <c r="U1202" i="31"/>
  <c r="U1234" i="31"/>
  <c r="U1258" i="31"/>
  <c r="U1282" i="31"/>
  <c r="U1314" i="31"/>
  <c r="U1346" i="31"/>
  <c r="U1378" i="31"/>
  <c r="U1410" i="31"/>
  <c r="U1442" i="31"/>
  <c r="U1466" i="31"/>
  <c r="U1498" i="31"/>
  <c r="U1530" i="31"/>
  <c r="U1546" i="31"/>
  <c r="U1578" i="31"/>
  <c r="U1602" i="31"/>
  <c r="U1626" i="31"/>
  <c r="U1643" i="31"/>
  <c r="U1659" i="31"/>
  <c r="U1682" i="31"/>
  <c r="U1705" i="31"/>
  <c r="U1722" i="31"/>
  <c r="U1738" i="31"/>
  <c r="U1761" i="31"/>
  <c r="U1769" i="31"/>
  <c r="U1775" i="31"/>
  <c r="U1783" i="31"/>
  <c r="U1791" i="31"/>
  <c r="U1799" i="31"/>
  <c r="U1807" i="31"/>
  <c r="U1815" i="31"/>
  <c r="U1823" i="31"/>
  <c r="U1831" i="31"/>
  <c r="U1838" i="31"/>
  <c r="U1845" i="31"/>
  <c r="U1853" i="31"/>
  <c r="U1859" i="31"/>
  <c r="U1867" i="31"/>
  <c r="U1875" i="31"/>
  <c r="U1883" i="31"/>
  <c r="U1890" i="31"/>
  <c r="U1897" i="31"/>
  <c r="U1905" i="31"/>
  <c r="U1913" i="31"/>
  <c r="U1919" i="31"/>
  <c r="U1927" i="31"/>
  <c r="U1934" i="31"/>
  <c r="U1941" i="31"/>
  <c r="U1949" i="31"/>
  <c r="U1957" i="31"/>
  <c r="U1963" i="31"/>
  <c r="U1971" i="31"/>
  <c r="U1979" i="31"/>
  <c r="U1985" i="31"/>
  <c r="U1993" i="31"/>
  <c r="U2001" i="31"/>
  <c r="U2009" i="31"/>
  <c r="U96" i="31"/>
  <c r="U157" i="31"/>
  <c r="U173" i="31"/>
  <c r="U135" i="31"/>
  <c r="U934" i="31"/>
  <c r="U955" i="31"/>
  <c r="U974" i="31"/>
  <c r="U987" i="31"/>
  <c r="U998" i="31"/>
  <c r="U1011" i="31"/>
  <c r="U1020" i="31"/>
  <c r="U1030" i="31"/>
  <c r="U1043" i="31"/>
  <c r="U1052" i="31"/>
  <c r="U1067" i="31"/>
  <c r="U1076" i="31"/>
  <c r="U1086" i="31"/>
  <c r="U1099" i="31"/>
  <c r="U1108" i="31"/>
  <c r="U1118" i="31"/>
  <c r="U1132" i="31"/>
  <c r="U1142" i="31"/>
  <c r="U1155" i="31"/>
  <c r="U1164" i="31"/>
  <c r="U1174" i="31"/>
  <c r="U1187" i="31"/>
  <c r="U1198" i="31"/>
  <c r="U1211" i="31"/>
  <c r="U1222" i="31"/>
  <c r="U1235" i="31"/>
  <c r="U1244" i="31"/>
  <c r="U1259" i="31"/>
  <c r="U1268" i="31"/>
  <c r="U1278" i="31"/>
  <c r="U1291" i="31"/>
  <c r="U1300" i="31"/>
  <c r="U1310" i="31"/>
  <c r="U1324" i="31"/>
  <c r="U1334" i="31"/>
  <c r="U1347" i="31"/>
  <c r="U1358" i="31"/>
  <c r="U1371" i="31"/>
  <c r="U1382" i="31"/>
  <c r="U1395" i="31"/>
  <c r="U1404" i="31"/>
  <c r="U1419" i="31"/>
  <c r="U1428" i="31"/>
  <c r="U1438" i="31"/>
  <c r="U1451" i="31"/>
  <c r="U1460" i="31"/>
  <c r="U1470" i="31"/>
  <c r="U97" i="31"/>
  <c r="U119" i="31"/>
  <c r="U989" i="31"/>
  <c r="U1008" i="31"/>
  <c r="U1039" i="31"/>
  <c r="U1071" i="31"/>
  <c r="U1101" i="31"/>
  <c r="U1120" i="31"/>
  <c r="U1152" i="31"/>
  <c r="U1213" i="31"/>
  <c r="U1248" i="31"/>
  <c r="U1312" i="31"/>
  <c r="U1373" i="31"/>
  <c r="U1408" i="31"/>
  <c r="U1471" i="31"/>
  <c r="U1856" i="31"/>
  <c r="U1872" i="31"/>
  <c r="U1892" i="31"/>
  <c r="U1912" i="31"/>
  <c r="U1932" i="31"/>
  <c r="U1956" i="31"/>
  <c r="U1976" i="31"/>
  <c r="U1288" i="31"/>
  <c r="U1504" i="31"/>
  <c r="U1535" i="31"/>
  <c r="U1605" i="31"/>
  <c r="U1687" i="31"/>
  <c r="U1208" i="31"/>
  <c r="U1304" i="31"/>
  <c r="U1432" i="31"/>
  <c r="U1484" i="31"/>
  <c r="U1494" i="31"/>
  <c r="U1507" i="31"/>
  <c r="U1516" i="31"/>
  <c r="U1526" i="31"/>
  <c r="U1539" i="31"/>
  <c r="U1550" i="31"/>
  <c r="U1563" i="31"/>
  <c r="U1572" i="31"/>
  <c r="U1582" i="31"/>
  <c r="U1595" i="31"/>
  <c r="U1606" i="31"/>
  <c r="U1619" i="31"/>
  <c r="U1628" i="31"/>
  <c r="U1652" i="31"/>
  <c r="U1684" i="31"/>
  <c r="U1716" i="31"/>
  <c r="U1756" i="31"/>
  <c r="U1772" i="31"/>
  <c r="U1788" i="31"/>
  <c r="U1804" i="31"/>
  <c r="U1820" i="31"/>
  <c r="U1836" i="31"/>
  <c r="U1908" i="31"/>
  <c r="U1972" i="31"/>
  <c r="U2004" i="31"/>
  <c r="U1565" i="31"/>
  <c r="U1597" i="31"/>
  <c r="U997" i="31"/>
  <c r="U1016" i="31"/>
  <c r="U1047" i="31"/>
  <c r="U1079" i="31"/>
  <c r="U1109" i="31"/>
  <c r="U1128" i="31"/>
  <c r="U1167" i="31"/>
  <c r="U1229" i="31"/>
  <c r="U1264" i="31"/>
  <c r="U1327" i="31"/>
  <c r="U1391" i="31"/>
  <c r="U1455" i="31"/>
  <c r="U1533" i="31"/>
  <c r="U1557" i="31"/>
  <c r="U133" i="31"/>
  <c r="U1245" i="31"/>
  <c r="U1487" i="31"/>
  <c r="U1551" i="31"/>
  <c r="U1600" i="31"/>
  <c r="U1664" i="31"/>
  <c r="U1727" i="31"/>
  <c r="U1151" i="31"/>
  <c r="U1392" i="31"/>
  <c r="U85" i="31"/>
  <c r="U145" i="31"/>
  <c r="U1316" i="31"/>
  <c r="U1384" i="31"/>
  <c r="U1735" i="31"/>
  <c r="U1380" i="31"/>
  <c r="U1592" i="31"/>
  <c r="U1743" i="31"/>
  <c r="U177" i="31"/>
  <c r="U304" i="31"/>
  <c r="U80" i="31"/>
  <c r="U1124" i="31"/>
  <c r="U1189" i="31"/>
  <c r="U1253" i="31"/>
  <c r="U1719" i="31"/>
  <c r="U49" i="31"/>
  <c r="U1317" i="31"/>
  <c r="U1416" i="31"/>
  <c r="U1576" i="31"/>
  <c r="U1752" i="31"/>
  <c r="U1351" i="31"/>
  <c r="U1607" i="31"/>
  <c r="U1663" i="31"/>
  <c r="U1191" i="31"/>
  <c r="U1495" i="31"/>
  <c r="U1591" i="31"/>
  <c r="U949" i="31"/>
  <c r="U808" i="31"/>
  <c r="U850" i="31"/>
  <c r="U1996" i="31"/>
  <c r="U1383" i="31"/>
  <c r="U866" i="31"/>
  <c r="U1271" i="31"/>
  <c r="U1751" i="31"/>
  <c r="U682" i="31"/>
  <c r="U874" i="31"/>
  <c r="U932" i="31"/>
  <c r="U1205" i="31"/>
  <c r="U928" i="31"/>
  <c r="U936" i="31"/>
  <c r="U960" i="31"/>
  <c r="U968" i="31"/>
  <c r="U320" i="31"/>
  <c r="U556" i="31"/>
  <c r="U706" i="31"/>
  <c r="U830" i="31"/>
  <c r="U894" i="31"/>
  <c r="U964" i="31"/>
  <c r="U56" i="31"/>
  <c r="U162" i="31"/>
  <c r="U205" i="31"/>
  <c r="U237" i="31"/>
  <c r="U269" i="31"/>
  <c r="U301" i="31"/>
  <c r="U437" i="31"/>
  <c r="U533" i="31"/>
  <c r="U757" i="31"/>
  <c r="U930" i="31"/>
  <c r="U978" i="31"/>
  <c r="U986" i="31"/>
  <c r="U1018" i="31"/>
  <c r="U1050" i="31"/>
  <c r="U1074" i="31"/>
  <c r="U1106" i="31"/>
  <c r="U1137" i="31"/>
  <c r="U1161" i="31"/>
  <c r="U1186" i="31"/>
  <c r="U1210" i="31"/>
  <c r="U1242" i="31"/>
  <c r="U1266" i="31"/>
  <c r="U1290" i="31"/>
  <c r="U1322" i="31"/>
  <c r="U1354" i="31"/>
  <c r="U1386" i="31"/>
  <c r="U1418" i="31"/>
  <c r="U1449" i="31"/>
  <c r="U1474" i="31"/>
  <c r="U1506" i="31"/>
  <c r="U1537" i="31"/>
  <c r="U1554" i="31"/>
  <c r="U1586" i="31"/>
  <c r="U1610" i="31"/>
  <c r="U1634" i="31"/>
  <c r="U1650" i="31"/>
  <c r="U1665" i="31"/>
  <c r="U1683" i="31"/>
  <c r="U1706" i="31"/>
  <c r="U1723" i="31"/>
  <c r="U1746" i="31"/>
  <c r="U1763" i="31"/>
  <c r="U1771" i="31"/>
  <c r="U1777" i="31"/>
  <c r="U1785" i="31"/>
  <c r="U1793" i="31"/>
  <c r="U1801" i="31"/>
  <c r="U1809" i="31"/>
  <c r="U1817" i="31"/>
  <c r="U1825" i="31"/>
  <c r="U1833" i="31"/>
  <c r="U1839" i="31"/>
  <c r="U1847" i="31"/>
  <c r="U1854" i="31"/>
  <c r="U1861" i="31"/>
  <c r="U1869" i="31"/>
  <c r="U1877" i="31"/>
  <c r="U1885" i="31"/>
  <c r="U1891" i="31"/>
  <c r="U1899" i="31"/>
  <c r="U1907" i="31"/>
  <c r="U1915" i="31"/>
  <c r="U1921" i="31"/>
  <c r="U1929" i="31"/>
  <c r="U1935" i="31"/>
  <c r="U1943" i="31"/>
  <c r="U1951" i="31"/>
  <c r="U1958" i="31"/>
  <c r="U1965" i="31"/>
  <c r="U1973" i="31"/>
  <c r="U1981" i="31"/>
  <c r="U1987" i="31"/>
  <c r="U1995" i="31"/>
  <c r="U2003" i="31"/>
  <c r="U2011" i="31"/>
  <c r="U64" i="31"/>
  <c r="U125" i="31"/>
  <c r="U141" i="31"/>
  <c r="U103" i="31"/>
  <c r="U947" i="31"/>
  <c r="U958" i="31"/>
  <c r="U966" i="31"/>
  <c r="U988" i="31"/>
  <c r="U1003" i="31"/>
  <c r="U1012" i="31"/>
  <c r="U1022" i="31"/>
  <c r="U1035" i="31"/>
  <c r="U1044" i="31"/>
  <c r="U1054" i="31"/>
  <c r="U1068" i="31"/>
  <c r="U1078" i="31"/>
  <c r="U1091" i="31"/>
  <c r="U1100" i="31"/>
  <c r="U1110" i="31"/>
  <c r="U1123" i="31"/>
  <c r="U1134" i="31"/>
  <c r="U1147" i="31"/>
  <c r="U1156" i="31"/>
  <c r="U1166" i="31"/>
  <c r="U1179" i="31"/>
  <c r="U1190" i="31"/>
  <c r="U1203" i="31"/>
  <c r="U1212" i="31"/>
  <c r="U1227" i="31"/>
  <c r="U1236" i="31"/>
  <c r="U1246" i="31"/>
  <c r="U1260" i="31"/>
  <c r="U1270" i="31"/>
  <c r="U1283" i="31"/>
  <c r="U1292" i="31"/>
  <c r="U1302" i="31"/>
  <c r="U1315" i="31"/>
  <c r="U1326" i="31"/>
  <c r="U1339" i="31"/>
  <c r="U1350" i="31"/>
  <c r="U1363" i="31"/>
  <c r="U1372" i="31"/>
  <c r="U1387" i="31"/>
  <c r="U1396" i="31"/>
  <c r="U1406" i="31"/>
  <c r="U1420" i="31"/>
  <c r="U1430" i="31"/>
  <c r="U1443" i="31"/>
  <c r="U1452" i="31"/>
  <c r="U1462" i="31"/>
  <c r="U1475" i="31"/>
  <c r="U87" i="31"/>
  <c r="U935" i="31"/>
  <c r="U991" i="31"/>
  <c r="U1021" i="31"/>
  <c r="U1053" i="31"/>
  <c r="U1072" i="31"/>
  <c r="U1103" i="31"/>
  <c r="U1135" i="31"/>
  <c r="U1181" i="31"/>
  <c r="U1215" i="31"/>
  <c r="U1277" i="31"/>
  <c r="U1341" i="31"/>
  <c r="U1376" i="31"/>
  <c r="U1437" i="31"/>
  <c r="U1472" i="31"/>
  <c r="U1860" i="31"/>
  <c r="U1876" i="31"/>
  <c r="U1896" i="31"/>
  <c r="U1916" i="31"/>
  <c r="U1940" i="31"/>
  <c r="U1960" i="31"/>
  <c r="U1980" i="31"/>
  <c r="U1445" i="31"/>
  <c r="U1512" i="31"/>
  <c r="U1543" i="31"/>
  <c r="U1616" i="31"/>
  <c r="U1704" i="31"/>
  <c r="U1237" i="31"/>
  <c r="U1333" i="31"/>
  <c r="U1461" i="31"/>
  <c r="U1486" i="31"/>
  <c r="U1499" i="31"/>
  <c r="U1508" i="31"/>
  <c r="U1518" i="31"/>
  <c r="U1531" i="31"/>
  <c r="U1542" i="31"/>
  <c r="U1555" i="31"/>
  <c r="U1564" i="31"/>
  <c r="U1574" i="31"/>
  <c r="U1587" i="31"/>
  <c r="U1596" i="31"/>
  <c r="U1611" i="31"/>
  <c r="U1620" i="31"/>
  <c r="U1630" i="31"/>
  <c r="U1660" i="31"/>
  <c r="U1692" i="31"/>
  <c r="U1732" i="31"/>
  <c r="U1760" i="31"/>
  <c r="U1776" i="31"/>
  <c r="U1792" i="31"/>
  <c r="U1808" i="31"/>
  <c r="U1824" i="31"/>
  <c r="U1840" i="31"/>
  <c r="U1928" i="31"/>
  <c r="U1984" i="31"/>
  <c r="U1568" i="31"/>
  <c r="U999" i="31"/>
  <c r="U1029" i="31"/>
  <c r="U1061" i="31"/>
  <c r="U1080" i="31"/>
  <c r="U1111" i="31"/>
  <c r="U1143" i="31"/>
  <c r="U1197" i="31"/>
  <c r="U1231" i="31"/>
  <c r="U1295" i="31"/>
  <c r="U1359" i="31"/>
  <c r="U1423" i="31"/>
  <c r="U1477" i="31"/>
  <c r="U1589" i="31"/>
  <c r="U1621" i="31"/>
  <c r="U165" i="31"/>
  <c r="U1311" i="31"/>
  <c r="U1493" i="31"/>
  <c r="U1583" i="31"/>
  <c r="U1615" i="31"/>
  <c r="U1680" i="31"/>
  <c r="U1728" i="31"/>
  <c r="U1168" i="31"/>
  <c r="U1485" i="31"/>
  <c r="U117" i="31"/>
  <c r="U512" i="31"/>
  <c r="U1349" i="31"/>
  <c r="U1463" i="31"/>
  <c r="U1736" i="31"/>
  <c r="U1447" i="31"/>
  <c r="U1624" i="31"/>
  <c r="U1744" i="31"/>
  <c r="U256" i="31"/>
  <c r="U400" i="31"/>
  <c r="U176" i="31"/>
  <c r="U1157" i="31"/>
  <c r="U1192" i="31"/>
  <c r="U1255" i="31"/>
  <c r="U1720" i="31"/>
  <c r="U51" i="31"/>
  <c r="U1060" i="31"/>
  <c r="U1320" i="31"/>
  <c r="U1511" i="31"/>
  <c r="U1608" i="31"/>
  <c r="U1175" i="31"/>
  <c r="U1464" i="31"/>
  <c r="U1631" i="31"/>
  <c r="U1671" i="31"/>
  <c r="U1335" i="31"/>
  <c r="U1527" i="31"/>
  <c r="U1623" i="31"/>
  <c r="U1040" i="31"/>
  <c r="U1400" i="31"/>
  <c r="U996" i="31"/>
  <c r="U650" i="31"/>
  <c r="U714" i="31"/>
  <c r="U890" i="31"/>
  <c r="U1301" i="31"/>
  <c r="U540" i="31"/>
  <c r="U760" i="31"/>
  <c r="U898" i="31"/>
  <c r="U976" i="31"/>
  <c r="U698" i="31"/>
  <c r="U384" i="31"/>
  <c r="U610" i="31"/>
  <c r="U738" i="31"/>
  <c r="U846" i="31"/>
  <c r="U910" i="31"/>
  <c r="U981" i="31"/>
  <c r="U98" i="31"/>
  <c r="U175" i="31"/>
  <c r="U938" i="31"/>
  <c r="U954" i="31"/>
  <c r="U980" i="31"/>
  <c r="U994" i="31"/>
  <c r="U1026" i="31"/>
  <c r="U1058" i="31"/>
  <c r="U1082" i="31"/>
  <c r="U1114" i="31"/>
  <c r="U1138" i="31"/>
  <c r="U1162" i="31"/>
  <c r="U1193" i="31"/>
  <c r="U1218" i="31"/>
  <c r="U1249" i="31"/>
  <c r="U1274" i="31"/>
  <c r="U1298" i="31"/>
  <c r="U1330" i="31"/>
  <c r="U1362" i="31"/>
  <c r="U1394" i="31"/>
  <c r="U1426" i="31"/>
  <c r="U1450" i="31"/>
  <c r="U1482" i="31"/>
  <c r="U1514" i="31"/>
  <c r="U1538" i="31"/>
  <c r="U1562" i="31"/>
  <c r="U1593" i="31"/>
  <c r="U1617" i="31"/>
  <c r="U1635" i="31"/>
  <c r="U1651" i="31"/>
  <c r="U1666" i="31"/>
  <c r="U1690" i="31"/>
  <c r="U1714" i="31"/>
  <c r="U1729" i="31"/>
  <c r="U1754" i="31"/>
  <c r="U1765" i="31"/>
  <c r="U1773" i="31"/>
  <c r="U1779" i="31"/>
  <c r="U1787" i="31"/>
  <c r="U1795" i="31"/>
  <c r="U1803" i="31"/>
  <c r="U1811" i="31"/>
  <c r="U1819" i="31"/>
  <c r="U1827" i="31"/>
  <c r="U1835" i="31"/>
  <c r="U1841" i="31"/>
  <c r="U1849" i="31"/>
  <c r="U1855" i="31"/>
  <c r="U1863" i="31"/>
  <c r="U1871" i="31"/>
  <c r="U1879" i="31"/>
  <c r="U1887" i="31"/>
  <c r="U1893" i="31"/>
  <c r="U1901" i="31"/>
  <c r="U1909" i="31"/>
  <c r="U1917" i="31"/>
  <c r="U1923" i="31"/>
  <c r="U1931" i="31"/>
  <c r="U1937" i="31"/>
  <c r="U1945" i="31"/>
  <c r="U1953" i="31"/>
  <c r="U1959" i="31"/>
  <c r="U1967" i="31"/>
  <c r="U1975" i="31"/>
  <c r="U1982" i="31"/>
  <c r="U1989" i="31"/>
  <c r="U1997" i="31"/>
  <c r="U2005" i="31"/>
  <c r="U93" i="31"/>
  <c r="U109" i="31"/>
  <c r="U160" i="31"/>
  <c r="U71" i="31"/>
  <c r="U931" i="31"/>
  <c r="U939" i="31"/>
  <c r="U950" i="31"/>
  <c r="U979" i="31"/>
  <c r="U990" i="31"/>
  <c r="U1004" i="31"/>
  <c r="U1014" i="31"/>
  <c r="U1027" i="31"/>
  <c r="U1036" i="31"/>
  <c r="U1046" i="31"/>
  <c r="U1059" i="31"/>
  <c r="U1070" i="31"/>
  <c r="U1083" i="31"/>
  <c r="U1092" i="31"/>
  <c r="U1102" i="31"/>
  <c r="U1115" i="31"/>
  <c r="U1126" i="31"/>
  <c r="U1139" i="31"/>
  <c r="U1148" i="31"/>
  <c r="U1158" i="31"/>
  <c r="U1171" i="31"/>
  <c r="U1180" i="31"/>
  <c r="U1195" i="31"/>
  <c r="U1204" i="31"/>
  <c r="U1214" i="31"/>
  <c r="U1228" i="31"/>
  <c r="U1238" i="31"/>
  <c r="U1251" i="31"/>
  <c r="U1262" i="31"/>
  <c r="U1275" i="31"/>
  <c r="U1284" i="31"/>
  <c r="U1294" i="31"/>
  <c r="U1307" i="31"/>
  <c r="U1318" i="31"/>
  <c r="U1331" i="31"/>
  <c r="U1340" i="31"/>
  <c r="U1355" i="31"/>
  <c r="U1364" i="31"/>
  <c r="U1374" i="31"/>
  <c r="U1388" i="31"/>
  <c r="U1398" i="31"/>
  <c r="U1411" i="31"/>
  <c r="U1422" i="31"/>
  <c r="U1435" i="31"/>
  <c r="U1444" i="31"/>
  <c r="U1454" i="31"/>
  <c r="U1467" i="31"/>
  <c r="U129" i="31"/>
  <c r="U55" i="31"/>
  <c r="U951" i="31"/>
  <c r="U975" i="31"/>
  <c r="U992" i="31"/>
  <c r="U1024" i="31"/>
  <c r="U1055" i="31"/>
  <c r="U1085" i="31"/>
  <c r="U1117" i="31"/>
  <c r="U1136" i="31"/>
  <c r="U1183" i="31"/>
  <c r="U1216" i="31"/>
  <c r="U1279" i="31"/>
  <c r="U1343" i="31"/>
  <c r="U1405" i="31"/>
  <c r="U1440" i="31"/>
  <c r="U1848" i="31"/>
  <c r="U1864" i="31"/>
  <c r="U1880" i="31"/>
  <c r="U1900" i="31"/>
  <c r="U1920" i="31"/>
  <c r="U1948" i="31"/>
  <c r="U1964" i="31"/>
  <c r="U1988" i="31"/>
  <c r="U1223" i="31"/>
  <c r="U1480" i="31"/>
  <c r="U1517" i="31"/>
  <c r="U1552" i="31"/>
  <c r="U1629" i="31"/>
  <c r="U1173" i="31"/>
  <c r="U1240" i="31"/>
  <c r="U1368" i="31"/>
  <c r="U1478" i="31"/>
  <c r="U1491" i="31"/>
  <c r="U1500" i="31"/>
  <c r="U1510" i="31"/>
  <c r="U1523" i="31"/>
  <c r="U1532" i="31"/>
  <c r="U1547" i="31"/>
  <c r="U1556" i="31"/>
  <c r="U1566" i="31"/>
  <c r="U1579" i="31"/>
  <c r="U1588" i="31"/>
  <c r="U1598" i="31"/>
  <c r="U1612" i="31"/>
  <c r="U1622" i="31"/>
  <c r="U1636" i="31"/>
  <c r="U1668" i="31"/>
  <c r="U1700" i="31"/>
  <c r="U1740" i="31"/>
  <c r="U1764" i="31"/>
  <c r="U1780" i="31"/>
  <c r="U1796" i="31"/>
  <c r="U1812" i="31"/>
  <c r="U1828" i="31"/>
  <c r="U1844" i="31"/>
  <c r="U1936" i="31"/>
  <c r="U1992" i="31"/>
  <c r="U1501" i="31"/>
  <c r="U1573" i="31"/>
  <c r="U1000" i="31"/>
  <c r="U1032" i="31"/>
  <c r="U1063" i="31"/>
  <c r="U1093" i="31"/>
  <c r="U1125" i="31"/>
  <c r="U1144" i="31"/>
  <c r="U1199" i="31"/>
  <c r="U1261" i="31"/>
  <c r="U1296" i="31"/>
  <c r="U1360" i="31"/>
  <c r="U1424" i="31"/>
  <c r="U1509" i="31"/>
  <c r="U1549" i="31"/>
  <c r="U69" i="31"/>
  <c r="U984" i="31"/>
  <c r="U1375" i="31"/>
  <c r="U1520" i="31"/>
  <c r="U1584" i="31"/>
  <c r="U1632" i="31"/>
  <c r="U1696" i="31"/>
  <c r="U1023" i="31"/>
  <c r="U1232" i="31"/>
  <c r="U1724" i="31"/>
  <c r="U149" i="31"/>
  <c r="U597" i="31"/>
  <c r="U1352" i="31"/>
  <c r="U1476" i="31"/>
  <c r="U1095" i="31"/>
  <c r="U1448" i="31"/>
  <c r="U1679" i="31"/>
  <c r="U81" i="31"/>
  <c r="U204" i="31"/>
  <c r="U428" i="31"/>
  <c r="U1013" i="31"/>
  <c r="U1159" i="31"/>
  <c r="U1221" i="31"/>
  <c r="U1256" i="31"/>
  <c r="U1188" i="31"/>
  <c r="U1412" i="31"/>
  <c r="U1544" i="31"/>
  <c r="U1640" i="31"/>
  <c r="U1207" i="31"/>
  <c r="U1479" i="31"/>
  <c r="U1639" i="31"/>
  <c r="U1695" i="31"/>
  <c r="U1367" i="31"/>
  <c r="U1559" i="31"/>
  <c r="U1655" i="31"/>
  <c r="U1141" i="31"/>
  <c r="U112" i="31"/>
  <c r="U1077" i="31"/>
  <c r="U1711" i="31"/>
  <c r="U730" i="31"/>
  <c r="U1069" i="31"/>
  <c r="U1357" i="31"/>
  <c r="U568" i="31"/>
  <c r="U822" i="31"/>
  <c r="U906" i="31"/>
  <c r="U1005" i="31"/>
  <c r="U842" i="31"/>
  <c r="U916" i="31"/>
  <c r="U924" i="31"/>
  <c r="U933" i="31"/>
  <c r="U957" i="31"/>
  <c r="U965" i="31"/>
  <c r="U216" i="31"/>
  <c r="U440" i="31"/>
  <c r="U642" i="31"/>
  <c r="U768" i="31"/>
  <c r="U862" i="31"/>
  <c r="U926" i="31"/>
  <c r="U111" i="31"/>
  <c r="U195" i="31"/>
  <c r="U227" i="31"/>
  <c r="U259" i="31"/>
  <c r="U291" i="31"/>
  <c r="U405" i="31"/>
  <c r="U501" i="31"/>
  <c r="U565" i="31"/>
  <c r="U821" i="31"/>
  <c r="U946" i="31"/>
  <c r="U962" i="31"/>
  <c r="U1002" i="31"/>
  <c r="U1034" i="31"/>
  <c r="U1065" i="31"/>
  <c r="U1090" i="31"/>
  <c r="U1122" i="31"/>
  <c r="U1146" i="31"/>
  <c r="U1170" i="31"/>
  <c r="U1194" i="31"/>
  <c r="U1226" i="31"/>
  <c r="U1250" i="31"/>
  <c r="U1281" i="31"/>
  <c r="U1306" i="31"/>
  <c r="U1338" i="31"/>
  <c r="U1370" i="31"/>
  <c r="U1402" i="31"/>
  <c r="U1434" i="31"/>
  <c r="U1458" i="31"/>
  <c r="U1490" i="31"/>
  <c r="U1522" i="31"/>
  <c r="U1545" i="31"/>
  <c r="U1570" i="31"/>
  <c r="U1594" i="31"/>
  <c r="U1618" i="31"/>
  <c r="U1642" i="31"/>
  <c r="U1658" i="31"/>
  <c r="U1674" i="31"/>
  <c r="U1698" i="31"/>
  <c r="U1715" i="31"/>
  <c r="U1730" i="31"/>
  <c r="U1759" i="31"/>
  <c r="U1767" i="31"/>
  <c r="U1774" i="31"/>
  <c r="U1781" i="31"/>
  <c r="U1789" i="31"/>
  <c r="U1797" i="31"/>
  <c r="U1805" i="31"/>
  <c r="U1813" i="31"/>
  <c r="U1821" i="31"/>
  <c r="U1829" i="31"/>
  <c r="U1837" i="31"/>
  <c r="U1843" i="31"/>
  <c r="U1851" i="31"/>
  <c r="U1857" i="31"/>
  <c r="U1865" i="31"/>
  <c r="U1873" i="31"/>
  <c r="U1881" i="31"/>
  <c r="U1889" i="31"/>
  <c r="U1895" i="31"/>
  <c r="U1903" i="31"/>
  <c r="U1911" i="31"/>
  <c r="U1918" i="31"/>
  <c r="U1925" i="31"/>
  <c r="U1933" i="31"/>
  <c r="U1939" i="31"/>
  <c r="U1947" i="31"/>
  <c r="U1955" i="31"/>
  <c r="U1961" i="31"/>
  <c r="U1969" i="31"/>
  <c r="U1977" i="31"/>
  <c r="U1983" i="31"/>
  <c r="U1991" i="31"/>
  <c r="U1999" i="31"/>
  <c r="U2007" i="31"/>
  <c r="U61" i="31"/>
  <c r="U77" i="31"/>
  <c r="U128" i="31"/>
  <c r="U167" i="31"/>
  <c r="U942" i="31"/>
  <c r="U963" i="31"/>
  <c r="U971" i="31"/>
  <c r="U982" i="31"/>
  <c r="U995" i="31"/>
  <c r="U1006" i="31"/>
  <c r="U1019" i="31"/>
  <c r="U1028" i="31"/>
  <c r="U1038" i="31"/>
  <c r="U1051" i="31"/>
  <c r="U1062" i="31"/>
  <c r="U1075" i="31"/>
  <c r="U1084" i="31"/>
  <c r="U1094" i="31"/>
  <c r="U1107" i="31"/>
  <c r="U1116" i="31"/>
  <c r="U1131" i="31"/>
  <c r="U1140" i="31"/>
  <c r="U1150" i="31"/>
  <c r="U1163" i="31"/>
  <c r="U1172" i="31"/>
  <c r="U1182" i="31"/>
  <c r="U1196" i="31"/>
  <c r="U1206" i="31"/>
  <c r="U1219" i="31"/>
  <c r="U1230" i="31"/>
  <c r="U1243" i="31"/>
  <c r="U1254" i="31"/>
  <c r="U1267" i="31"/>
  <c r="U1276" i="31"/>
  <c r="U1286" i="31"/>
  <c r="U1299" i="31"/>
  <c r="U1308" i="31"/>
  <c r="U1323" i="31"/>
  <c r="U1332" i="31"/>
  <c r="U1342" i="31"/>
  <c r="U1356" i="31"/>
  <c r="U1366" i="31"/>
  <c r="U1379" i="31"/>
  <c r="U1390" i="31"/>
  <c r="U1403" i="31"/>
  <c r="U1414" i="31"/>
  <c r="U1427" i="31"/>
  <c r="U1436" i="31"/>
  <c r="U1446" i="31"/>
  <c r="U1459" i="31"/>
  <c r="U1468" i="31"/>
  <c r="U65" i="31"/>
  <c r="U161" i="31"/>
  <c r="U151" i="31"/>
  <c r="U943" i="31"/>
  <c r="U1007" i="31"/>
  <c r="U1037" i="31"/>
  <c r="U1056" i="31"/>
  <c r="U1088" i="31"/>
  <c r="U1119" i="31"/>
  <c r="U1149" i="31"/>
  <c r="U1184" i="31"/>
  <c r="U1247" i="31"/>
  <c r="U1309" i="31"/>
  <c r="U1344" i="31"/>
  <c r="U1407" i="31"/>
  <c r="U1469" i="31"/>
  <c r="U1852" i="31"/>
  <c r="U1868" i="31"/>
  <c r="U1888" i="31"/>
  <c r="U1904" i="31"/>
  <c r="U1924" i="31"/>
  <c r="U1952" i="31"/>
  <c r="U1968" i="31"/>
  <c r="U2008" i="31"/>
  <c r="U1285" i="31"/>
  <c r="U1488" i="31"/>
  <c r="U1519" i="31"/>
  <c r="U1560" i="31"/>
  <c r="U1656" i="31"/>
  <c r="U1176" i="31"/>
  <c r="U1272" i="31"/>
  <c r="U1397" i="31"/>
  <c r="U1483" i="31"/>
  <c r="U1492" i="31"/>
  <c r="U1502" i="31"/>
  <c r="U1515" i="31"/>
  <c r="U1524" i="31"/>
  <c r="U1534" i="31"/>
  <c r="U1548" i="31"/>
  <c r="U1558" i="31"/>
  <c r="U1571" i="31"/>
  <c r="U1580" i="31"/>
  <c r="U1590" i="31"/>
  <c r="U1603" i="31"/>
  <c r="U1614" i="31"/>
  <c r="U1627" i="31"/>
  <c r="U1644" i="31"/>
  <c r="U1676" i="31"/>
  <c r="U1708" i="31"/>
  <c r="U1748" i="31"/>
  <c r="U1768" i="31"/>
  <c r="U1784" i="31"/>
  <c r="U1800" i="31"/>
  <c r="U1816" i="31"/>
  <c r="U1832" i="31"/>
  <c r="U1884" i="31"/>
  <c r="U1944" i="31"/>
  <c r="U2000" i="31"/>
  <c r="U1541" i="31"/>
  <c r="U1581" i="31"/>
  <c r="U983" i="31"/>
  <c r="U1015" i="31"/>
  <c r="U1045" i="31"/>
  <c r="U1064" i="31"/>
  <c r="U1096" i="31"/>
  <c r="U1127" i="31"/>
  <c r="U1165" i="31"/>
  <c r="U1200" i="31"/>
  <c r="U1263" i="31"/>
  <c r="U1325" i="31"/>
  <c r="U1389" i="31"/>
  <c r="U1453" i="31"/>
  <c r="U1525" i="31"/>
  <c r="U1613" i="31"/>
  <c r="U101" i="31"/>
  <c r="U1048" i="31"/>
  <c r="U1439" i="31"/>
  <c r="U1536" i="31"/>
  <c r="U1599" i="31"/>
  <c r="U1648" i="31"/>
  <c r="U1712" i="31"/>
  <c r="U1087" i="31"/>
  <c r="U1328" i="31"/>
  <c r="U53" i="31"/>
  <c r="U967" i="31"/>
  <c r="U1280" i="31"/>
  <c r="U1381" i="31"/>
  <c r="U1540" i="31"/>
  <c r="U1348" i="31"/>
  <c r="U1496" i="31"/>
  <c r="U1688" i="31"/>
  <c r="U144" i="31"/>
  <c r="U280" i="31"/>
  <c r="U368" i="31"/>
  <c r="U484" i="31"/>
  <c r="U1031" i="31"/>
  <c r="U1160" i="31"/>
  <c r="U1224" i="31"/>
  <c r="U1431" i="31"/>
  <c r="U48" i="31"/>
  <c r="U113" i="31"/>
  <c r="U1220" i="31"/>
  <c r="U1413" i="31"/>
  <c r="U1575" i="31"/>
  <c r="U1672" i="31"/>
  <c r="U1239" i="31"/>
  <c r="U1503" i="31"/>
  <c r="U1647" i="31"/>
  <c r="U1703" i="31"/>
  <c r="U1415" i="31"/>
  <c r="U1567" i="31"/>
  <c r="U882" i="31"/>
  <c r="U1303" i="31"/>
  <c r="U746" i="31"/>
  <c r="U1112" i="31"/>
  <c r="U1293" i="31"/>
  <c r="U792" i="31"/>
  <c r="U1252" i="31"/>
  <c r="U1365" i="31"/>
  <c r="U666" i="31"/>
  <c r="U834" i="31"/>
  <c r="U922" i="31"/>
  <c r="U1104" i="31"/>
  <c r="U914" i="31"/>
  <c r="U21" i="31"/>
  <c r="U22" i="31"/>
  <c r="U20" i="31"/>
  <c r="U15" i="31"/>
  <c r="U17" i="31"/>
  <c r="U18" i="31"/>
  <c r="U16" i="31"/>
  <c r="U19" i="31"/>
  <c r="CB1617" i="12"/>
  <c r="CB1609" i="12"/>
  <c r="CB1593" i="12"/>
  <c r="CB693" i="12"/>
  <c r="CB532" i="12"/>
  <c r="CB530" i="12"/>
  <c r="CB500" i="12"/>
  <c r="CB498" i="12"/>
  <c r="CB492" i="12"/>
  <c r="CB490" i="12"/>
  <c r="CB2016" i="12"/>
  <c r="CB2014" i="12"/>
  <c r="CB2012" i="12"/>
  <c r="CB2010" i="12"/>
  <c r="CB1624" i="12"/>
  <c r="CB1620" i="12"/>
  <c r="CB1616" i="12"/>
  <c r="CB1612" i="12"/>
  <c r="CB1596" i="12"/>
  <c r="CB1592" i="12"/>
  <c r="CB1588" i="12"/>
  <c r="CB1505" i="12"/>
  <c r="CB1495" i="12"/>
  <c r="CB1493" i="12"/>
  <c r="CB1491" i="12"/>
  <c r="CB1489" i="12"/>
  <c r="CB1487" i="12"/>
  <c r="CB1485" i="12"/>
  <c r="CB1483" i="12"/>
  <c r="CB1481" i="12"/>
  <c r="CB1372" i="12"/>
  <c r="CB1177" i="12"/>
  <c r="CB1084" i="12"/>
  <c r="CB1080" i="12"/>
  <c r="CB535" i="12"/>
  <c r="CB533" i="12"/>
  <c r="CB531" i="12"/>
  <c r="CB525" i="12"/>
  <c r="CB523" i="12"/>
  <c r="CB509" i="12"/>
  <c r="CB507" i="12"/>
  <c r="CB501" i="12"/>
  <c r="CB499" i="12"/>
  <c r="CB493" i="12"/>
  <c r="CB491" i="12"/>
  <c r="CB402" i="12"/>
  <c r="CB370" i="12"/>
  <c r="CB362" i="12"/>
  <c r="CB360" i="12"/>
  <c r="CB1049" i="12"/>
  <c r="CB1045" i="12"/>
  <c r="CB741" i="12"/>
  <c r="CB1441" i="12"/>
  <c r="CB1431" i="12"/>
  <c r="CB1429" i="12"/>
  <c r="CB1427" i="12"/>
  <c r="CB1425" i="12"/>
  <c r="CB1423" i="12"/>
  <c r="CB1421" i="12"/>
  <c r="CB1419" i="12"/>
  <c r="CB1417" i="12"/>
  <c r="CB1306" i="12"/>
  <c r="CB1302" i="12"/>
  <c r="CB1298" i="12"/>
  <c r="CB1296" i="12"/>
  <c r="CB1294" i="12"/>
  <c r="CB1290" i="12"/>
  <c r="CB1288" i="12"/>
  <c r="CB1282" i="12"/>
  <c r="CB1280" i="12"/>
  <c r="CB1278" i="12"/>
  <c r="CB1274" i="12"/>
  <c r="CB1238" i="12"/>
  <c r="CB1232" i="12"/>
  <c r="CB1226" i="12"/>
  <c r="CB1222" i="12"/>
  <c r="CB1218" i="12"/>
  <c r="CB1129" i="12"/>
  <c r="CB1123" i="12"/>
  <c r="CB1119" i="12"/>
  <c r="CB1117" i="12"/>
  <c r="CB1113" i="12"/>
  <c r="CB1058" i="12"/>
  <c r="CB1056" i="12"/>
  <c r="CB1030" i="12"/>
  <c r="CB1020" i="12"/>
  <c r="CB1018" i="12"/>
  <c r="CB1008" i="12"/>
  <c r="CB994" i="12"/>
  <c r="CB972" i="12"/>
  <c r="CB405" i="12"/>
  <c r="CB403" i="12"/>
  <c r="CB395" i="12"/>
  <c r="CB379" i="12"/>
  <c r="CB373" i="12"/>
  <c r="CB371" i="12"/>
  <c r="CB363" i="12"/>
  <c r="CB329" i="12"/>
  <c r="CB283" i="12"/>
  <c r="CB251" i="12"/>
  <c r="CB243" i="12"/>
  <c r="CB209" i="12"/>
  <c r="CB201" i="12"/>
  <c r="CB173" i="12"/>
  <c r="CB125" i="12"/>
  <c r="CB101" i="12"/>
  <c r="CB69" i="12"/>
  <c r="CB2015" i="12"/>
  <c r="CB2011" i="12"/>
  <c r="CB1959" i="12"/>
  <c r="CB1937" i="12"/>
  <c r="CB1889" i="12"/>
  <c r="CB1865" i="12"/>
  <c r="CB1859" i="12"/>
  <c r="CB1841" i="12"/>
  <c r="CB1827" i="12"/>
  <c r="CB1825" i="12"/>
  <c r="CB1799" i="12"/>
  <c r="CB1785" i="12"/>
  <c r="CB1781" i="12"/>
  <c r="CB1701" i="12"/>
  <c r="CB1683" i="12"/>
  <c r="CB1679" i="12"/>
  <c r="CB1677" i="12"/>
  <c r="CB1675" i="12"/>
  <c r="CB1671" i="12"/>
  <c r="CB1565" i="12"/>
  <c r="CB1529" i="12"/>
  <c r="CB1096" i="12"/>
  <c r="CB1607" i="12"/>
  <c r="CB1605" i="12"/>
  <c r="CB1601" i="12"/>
  <c r="CB1599" i="12"/>
  <c r="CB1597" i="12"/>
  <c r="CB1544" i="12"/>
  <c r="CB1540" i="12"/>
  <c r="CB1536" i="12"/>
  <c r="CB1532" i="12"/>
  <c r="CB1512" i="12"/>
  <c r="CB1508" i="12"/>
  <c r="CB1504" i="12"/>
  <c r="CB1500" i="12"/>
  <c r="CB1473" i="12"/>
  <c r="CB1395" i="12"/>
  <c r="CB1212" i="12"/>
  <c r="CB1463" i="12"/>
  <c r="CB1461" i="12"/>
  <c r="CB1459" i="12"/>
  <c r="CB1457" i="12"/>
  <c r="CB1455" i="12"/>
  <c r="CB1453" i="12"/>
  <c r="CB1451" i="12"/>
  <c r="CB1449" i="12"/>
  <c r="CB1335" i="12"/>
  <c r="CB1325" i="12"/>
  <c r="CB1319" i="12"/>
  <c r="CB1311" i="12"/>
  <c r="CB1309" i="12"/>
  <c r="CB1264" i="12"/>
  <c r="CB1248" i="12"/>
  <c r="CB1210" i="12"/>
  <c r="CB1206" i="12"/>
  <c r="CB1175" i="12"/>
  <c r="CB1169" i="12"/>
  <c r="CB1165" i="12"/>
  <c r="CB1132" i="12"/>
  <c r="CB1130" i="12"/>
  <c r="CB1120" i="12"/>
  <c r="CB1108" i="12"/>
  <c r="CB1106" i="12"/>
  <c r="CB1094" i="12"/>
  <c r="CB1090" i="12"/>
  <c r="CB1059" i="12"/>
  <c r="CB1037" i="12"/>
  <c r="CB1004" i="12"/>
  <c r="CB1000" i="12"/>
  <c r="CB656" i="12"/>
  <c r="CB654" i="12"/>
  <c r="CB652" i="12"/>
  <c r="CB642" i="12"/>
  <c r="CB640" i="12"/>
  <c r="CB549" i="12"/>
  <c r="CB273" i="12"/>
  <c r="CB121" i="12"/>
  <c r="CB73" i="12"/>
  <c r="CB1926" i="12"/>
  <c r="CB1900" i="12"/>
  <c r="CB1888" i="12"/>
  <c r="CB1876" i="12"/>
  <c r="CB1864" i="12"/>
  <c r="CB1862" i="12"/>
  <c r="CB1844" i="12"/>
  <c r="CB1838" i="12"/>
  <c r="CB1830" i="12"/>
  <c r="CB1822" i="12"/>
  <c r="CB1804" i="12"/>
  <c r="CB1796" i="12"/>
  <c r="CB1788" i="12"/>
  <c r="CB1770" i="12"/>
  <c r="CB1728" i="12"/>
  <c r="CB1704" i="12"/>
  <c r="CB1688" i="12"/>
  <c r="CB1670" i="12"/>
  <c r="CB1668" i="12"/>
  <c r="CB1664" i="12"/>
  <c r="CB1660" i="12"/>
  <c r="CB1641" i="12"/>
  <c r="CB1633" i="12"/>
  <c r="CB1631" i="12"/>
  <c r="CB1629" i="12"/>
  <c r="CB1627" i="12"/>
  <c r="CB1625" i="12"/>
  <c r="CB1568" i="12"/>
  <c r="CB1564" i="12"/>
  <c r="CB1537" i="12"/>
  <c r="CB1527" i="12"/>
  <c r="CB1525" i="12"/>
  <c r="CB1523" i="12"/>
  <c r="CB1521" i="12"/>
  <c r="CB1519" i="12"/>
  <c r="CB1517" i="12"/>
  <c r="CB1515" i="12"/>
  <c r="CB1513" i="12"/>
  <c r="CB1448" i="12"/>
  <c r="CB1444" i="12"/>
  <c r="CB1442" i="12"/>
  <c r="CB1440" i="12"/>
  <c r="CB1436" i="12"/>
  <c r="CB1434" i="12"/>
  <c r="CB1409" i="12"/>
  <c r="CB1393" i="12"/>
  <c r="CB1389" i="12"/>
  <c r="CB1385" i="12"/>
  <c r="CB1379" i="12"/>
  <c r="CB1377" i="12"/>
  <c r="CB1373" i="12"/>
  <c r="CB1369" i="12"/>
  <c r="CB1361" i="12"/>
  <c r="CB1269" i="12"/>
  <c r="CB1241" i="12"/>
  <c r="CB1237" i="12"/>
  <c r="CB1229" i="12"/>
  <c r="CB1209" i="12"/>
  <c r="CB1174" i="12"/>
  <c r="CB1109" i="12"/>
  <c r="CB1101" i="12"/>
  <c r="CB1095" i="12"/>
  <c r="CB1081" i="12"/>
  <c r="CB1042" i="12"/>
  <c r="CB1029" i="12"/>
  <c r="CB1017" i="12"/>
  <c r="CB985" i="12"/>
  <c r="CB960" i="12"/>
  <c r="CB852" i="12"/>
  <c r="CB850" i="12"/>
  <c r="CB848" i="12"/>
  <c r="CB788" i="12"/>
  <c r="CB786" i="12"/>
  <c r="CB776" i="12"/>
  <c r="CB760" i="12"/>
  <c r="CB752" i="12"/>
  <c r="CB488" i="12"/>
  <c r="CB486" i="12"/>
  <c r="CB482" i="12"/>
  <c r="CB480" i="12"/>
  <c r="CB478" i="12"/>
  <c r="CB476" i="12"/>
  <c r="CB472" i="12"/>
  <c r="CB323" i="12"/>
  <c r="CB233" i="12"/>
  <c r="CB163" i="12"/>
  <c r="CB740" i="12"/>
  <c r="CB738" i="12"/>
  <c r="CB736" i="12"/>
  <c r="CB724" i="12"/>
  <c r="CB722" i="12"/>
  <c r="CB712" i="12"/>
  <c r="CB700" i="12"/>
  <c r="CB584" i="12"/>
  <c r="CB572" i="12"/>
  <c r="CB568" i="12"/>
  <c r="CB560" i="12"/>
  <c r="CB469" i="12"/>
  <c r="CB467" i="12"/>
  <c r="CB434" i="12"/>
  <c r="CB426" i="12"/>
  <c r="CB99" i="12"/>
  <c r="CB950" i="12"/>
  <c r="CB928" i="12"/>
  <c r="CB893" i="12"/>
  <c r="CB870" i="12"/>
  <c r="CB805" i="12"/>
  <c r="CB757" i="12"/>
  <c r="CB727" i="12"/>
  <c r="CB725" i="12"/>
  <c r="CB723" i="12"/>
  <c r="CB672" i="12"/>
  <c r="CB585" i="12"/>
  <c r="CB583" i="12"/>
  <c r="CB581" i="12"/>
  <c r="CB575" i="12"/>
  <c r="CB573" i="12"/>
  <c r="CB569" i="12"/>
  <c r="CB561" i="12"/>
  <c r="CB559" i="12"/>
  <c r="CB557" i="12"/>
  <c r="CB528" i="12"/>
  <c r="CB526" i="12"/>
  <c r="CB522" i="12"/>
  <c r="CB520" i="12"/>
  <c r="CB518" i="12"/>
  <c r="CB514" i="12"/>
  <c r="CB512" i="12"/>
  <c r="CB510" i="12"/>
  <c r="CB459" i="12"/>
  <c r="CB443" i="12"/>
  <c r="CB437" i="12"/>
  <c r="CB435" i="12"/>
  <c r="CB427" i="12"/>
  <c r="CB400" i="12"/>
  <c r="CB398" i="12"/>
  <c r="CB396" i="12"/>
  <c r="CB392" i="12"/>
  <c r="CB390" i="12"/>
  <c r="CB386" i="12"/>
  <c r="CB384" i="12"/>
  <c r="CB382" i="12"/>
  <c r="CB380" i="12"/>
  <c r="CB376" i="12"/>
  <c r="CB345" i="12"/>
  <c r="CB325" i="12"/>
  <c r="CB299" i="12"/>
  <c r="CB297" i="12"/>
  <c r="CB277" i="12"/>
  <c r="CB259" i="12"/>
  <c r="CB235" i="12"/>
  <c r="CB211" i="12"/>
  <c r="CB187" i="12"/>
  <c r="CB171" i="12"/>
  <c r="CB147" i="12"/>
  <c r="CB123" i="12"/>
  <c r="CB109" i="12"/>
  <c r="CB91" i="12"/>
  <c r="CB77" i="12"/>
  <c r="CB61" i="12"/>
  <c r="CB1173" i="12"/>
  <c r="CB1154" i="12"/>
  <c r="CB2018" i="12"/>
  <c r="CB2009" i="12"/>
  <c r="CB1917" i="12"/>
  <c r="CB1912" i="12"/>
  <c r="CB1905" i="12"/>
  <c r="CB1903" i="12"/>
  <c r="CB1892" i="12"/>
  <c r="CB1881" i="12"/>
  <c r="CB1879" i="12"/>
  <c r="CB1868" i="12"/>
  <c r="CB1847" i="12"/>
  <c r="CB1845" i="12"/>
  <c r="CB1842" i="12"/>
  <c r="CB1816" i="12"/>
  <c r="CB1807" i="12"/>
  <c r="CB1802" i="12"/>
  <c r="CB1793" i="12"/>
  <c r="CB1771" i="12"/>
  <c r="CB1750" i="12"/>
  <c r="CB1731" i="12"/>
  <c r="CB1714" i="12"/>
  <c r="CB1691" i="12"/>
  <c r="CB1684" i="12"/>
  <c r="CB1669" i="12"/>
  <c r="CB1656" i="12"/>
  <c r="CB1652" i="12"/>
  <c r="CB1636" i="12"/>
  <c r="CB1623" i="12"/>
  <c r="CB1621" i="12"/>
  <c r="CB1608" i="12"/>
  <c r="CB1604" i="12"/>
  <c r="CB1584" i="12"/>
  <c r="CB1580" i="12"/>
  <c r="CB1567" i="12"/>
  <c r="CB1560" i="12"/>
  <c r="CB1556" i="12"/>
  <c r="CB1543" i="12"/>
  <c r="CB1541" i="12"/>
  <c r="CB1539" i="12"/>
  <c r="CB1528" i="12"/>
  <c r="CB1524" i="12"/>
  <c r="CB1511" i="12"/>
  <c r="CB1509" i="12"/>
  <c r="CB1507" i="12"/>
  <c r="CB1496" i="12"/>
  <c r="CB1492" i="12"/>
  <c r="CB1479" i="12"/>
  <c r="CB1477" i="12"/>
  <c r="CB1475" i="12"/>
  <c r="CB1464" i="12"/>
  <c r="CB1460" i="12"/>
  <c r="CB1447" i="12"/>
  <c r="CB1445" i="12"/>
  <c r="CB1443" i="12"/>
  <c r="CB1432" i="12"/>
  <c r="CB1428" i="12"/>
  <c r="CB1426" i="12"/>
  <c r="CB1415" i="12"/>
  <c r="CB1413" i="12"/>
  <c r="CB1411" i="12"/>
  <c r="CB1392" i="12"/>
  <c r="CB1390" i="12"/>
  <c r="CB1388" i="12"/>
  <c r="CB1382" i="12"/>
  <c r="CB1380" i="12"/>
  <c r="CB1378" i="12"/>
  <c r="CB1376" i="12"/>
  <c r="CB1357" i="12"/>
  <c r="CB1351" i="12"/>
  <c r="CB1349" i="12"/>
  <c r="CB1347" i="12"/>
  <c r="CB1338" i="12"/>
  <c r="CB1334" i="12"/>
  <c r="CB1262" i="12"/>
  <c r="CB1258" i="12"/>
  <c r="CB1254" i="12"/>
  <c r="CB1239" i="12"/>
  <c r="CB1233" i="12"/>
  <c r="CB1223" i="12"/>
  <c r="CB1221" i="12"/>
  <c r="CB1208" i="12"/>
  <c r="CB1202" i="12"/>
  <c r="CB1170" i="12"/>
  <c r="CB1122" i="12"/>
  <c r="CB1118" i="12"/>
  <c r="CB1110" i="12"/>
  <c r="CB1098" i="12"/>
  <c r="CB1028" i="12"/>
  <c r="CB1026" i="12"/>
  <c r="CB1024" i="12"/>
  <c r="CB2021" i="12"/>
  <c r="CB1348" i="12"/>
  <c r="CB1156" i="12"/>
  <c r="CB1005" i="12"/>
  <c r="CB2006" i="12"/>
  <c r="CB1986" i="12"/>
  <c r="CB1984" i="12"/>
  <c r="CB1978" i="12"/>
  <c r="CB1976" i="12"/>
  <c r="CB1946" i="12"/>
  <c r="CB1913" i="12"/>
  <c r="CB1906" i="12"/>
  <c r="CB1897" i="12"/>
  <c r="CB1850" i="12"/>
  <c r="CB1824" i="12"/>
  <c r="CB1819" i="12"/>
  <c r="CB1810" i="12"/>
  <c r="CB1778" i="12"/>
  <c r="CB1736" i="12"/>
  <c r="CB1725" i="12"/>
  <c r="CB1706" i="12"/>
  <c r="CB1703" i="12"/>
  <c r="CB1700" i="12"/>
  <c r="CB1696" i="12"/>
  <c r="CB1676" i="12"/>
  <c r="CB1663" i="12"/>
  <c r="CB1661" i="12"/>
  <c r="CB1648" i="12"/>
  <c r="CB1639" i="12"/>
  <c r="CB1628" i="12"/>
  <c r="CB1615" i="12"/>
  <c r="CB1613" i="12"/>
  <c r="CB1600" i="12"/>
  <c r="CB1591" i="12"/>
  <c r="CB1589" i="12"/>
  <c r="CB1576" i="12"/>
  <c r="CB1572" i="12"/>
  <c r="CB1552" i="12"/>
  <c r="CB1548" i="12"/>
  <c r="CB1535" i="12"/>
  <c r="CB1533" i="12"/>
  <c r="CB1531" i="12"/>
  <c r="CB1520" i="12"/>
  <c r="CB1516" i="12"/>
  <c r="CB1503" i="12"/>
  <c r="CB1501" i="12"/>
  <c r="CB1499" i="12"/>
  <c r="CB1488" i="12"/>
  <c r="CB1484" i="12"/>
  <c r="CB1471" i="12"/>
  <c r="CB1469" i="12"/>
  <c r="CB1467" i="12"/>
  <c r="CB1456" i="12"/>
  <c r="CB1452" i="12"/>
  <c r="CB1450" i="12"/>
  <c r="CB1439" i="12"/>
  <c r="CB1437" i="12"/>
  <c r="CB1435" i="12"/>
  <c r="CB1424" i="12"/>
  <c r="CB1420" i="12"/>
  <c r="CB1418" i="12"/>
  <c r="CB1407" i="12"/>
  <c r="CB1405" i="12"/>
  <c r="CB1403" i="12"/>
  <c r="CB1401" i="12"/>
  <c r="CB1399" i="12"/>
  <c r="CB1370" i="12"/>
  <c r="CB1366" i="12"/>
  <c r="CB1362" i="12"/>
  <c r="CB1318" i="12"/>
  <c r="CB1314" i="12"/>
  <c r="CB1312" i="12"/>
  <c r="CB1293" i="12"/>
  <c r="CB1289" i="12"/>
  <c r="CB1287" i="12"/>
  <c r="CB1285" i="12"/>
  <c r="CB1283" i="12"/>
  <c r="CB1277" i="12"/>
  <c r="CB1271" i="12"/>
  <c r="CB1246" i="12"/>
  <c r="CB1244" i="12"/>
  <c r="CB1194" i="12"/>
  <c r="CB1133" i="12"/>
  <c r="CB1065" i="12"/>
  <c r="CB1054" i="12"/>
  <c r="CB1052" i="12"/>
  <c r="CB863" i="12"/>
  <c r="CB861" i="12"/>
  <c r="CB846" i="12"/>
  <c r="CB844" i="12"/>
  <c r="CB842" i="12"/>
  <c r="CB840" i="12"/>
  <c r="CB834" i="12"/>
  <c r="CB832" i="12"/>
  <c r="CB830" i="12"/>
  <c r="CB824" i="12"/>
  <c r="CB812" i="12"/>
  <c r="CB612" i="12"/>
  <c r="CB610" i="12"/>
  <c r="CB1336" i="12"/>
  <c r="CB1330" i="12"/>
  <c r="CB1328" i="12"/>
  <c r="CB1326" i="12"/>
  <c r="CB1317" i="12"/>
  <c r="CB1305" i="12"/>
  <c r="CB1297" i="12"/>
  <c r="CB1276" i="12"/>
  <c r="CB1270" i="12"/>
  <c r="CB1266" i="12"/>
  <c r="CB1247" i="12"/>
  <c r="CB1245" i="12"/>
  <c r="CB1236" i="12"/>
  <c r="CB1234" i="12"/>
  <c r="CB1224" i="12"/>
  <c r="CB1220" i="12"/>
  <c r="CB1216" i="12"/>
  <c r="CB1196" i="12"/>
  <c r="CB1192" i="12"/>
  <c r="CB1183" i="12"/>
  <c r="CB1181" i="12"/>
  <c r="CB1172" i="12"/>
  <c r="CB1168" i="12"/>
  <c r="CB1159" i="12"/>
  <c r="CB1144" i="12"/>
  <c r="CB1142" i="12"/>
  <c r="CB1134" i="12"/>
  <c r="CB1125" i="12"/>
  <c r="CB1111" i="12"/>
  <c r="CB1105" i="12"/>
  <c r="CB1092" i="12"/>
  <c r="CB1088" i="12"/>
  <c r="CB1068" i="12"/>
  <c r="CB1064" i="12"/>
  <c r="CB1048" i="12"/>
  <c r="CB1046" i="12"/>
  <c r="CB1044" i="12"/>
  <c r="CB1040" i="12"/>
  <c r="CB1016" i="12"/>
  <c r="CB1014" i="12"/>
  <c r="CB1012" i="12"/>
  <c r="CB1010" i="12"/>
  <c r="CB1006" i="12"/>
  <c r="CB978" i="12"/>
  <c r="CB969" i="12"/>
  <c r="CB922" i="12"/>
  <c r="CB882" i="12"/>
  <c r="CB877" i="12"/>
  <c r="CB864" i="12"/>
  <c r="CB784" i="12"/>
  <c r="CB782" i="12"/>
  <c r="CB780" i="12"/>
  <c r="CB770" i="12"/>
  <c r="CB768" i="12"/>
  <c r="CB766" i="12"/>
  <c r="CB734" i="12"/>
  <c r="CB732" i="12"/>
  <c r="CB730" i="12"/>
  <c r="CB728" i="12"/>
  <c r="CB689" i="12"/>
  <c r="CB687" i="12"/>
  <c r="CB685" i="12"/>
  <c r="CB676" i="12"/>
  <c r="CB674" i="12"/>
  <c r="CB670" i="12"/>
  <c r="CB668" i="12"/>
  <c r="CB666" i="12"/>
  <c r="CB664" i="12"/>
  <c r="CB629" i="12"/>
  <c r="CB613" i="12"/>
  <c r="CB566" i="12"/>
  <c r="CB562" i="12"/>
  <c r="CB547" i="12"/>
  <c r="CB545" i="12"/>
  <c r="CB524" i="12"/>
  <c r="CB506" i="12"/>
  <c r="CB475" i="12"/>
  <c r="CB458" i="12"/>
  <c r="CB440" i="12"/>
  <c r="CB411" i="12"/>
  <c r="CB394" i="12"/>
  <c r="CB353" i="12"/>
  <c r="CB317" i="12"/>
  <c r="CB1093" i="12"/>
  <c r="CB1082" i="12"/>
  <c r="CB1069" i="12"/>
  <c r="CB1047" i="12"/>
  <c r="CB936" i="12"/>
  <c r="CB892" i="12"/>
  <c r="CB889" i="12"/>
  <c r="CB880" i="12"/>
  <c r="CB801" i="12"/>
  <c r="CB799" i="12"/>
  <c r="CB797" i="12"/>
  <c r="CB791" i="12"/>
  <c r="CB789" i="12"/>
  <c r="CB787" i="12"/>
  <c r="CB758" i="12"/>
  <c r="CB754" i="12"/>
  <c r="CB739" i="12"/>
  <c r="CB737" i="12"/>
  <c r="CB720" i="12"/>
  <c r="CB718" i="12"/>
  <c r="CB716" i="12"/>
  <c r="CB706" i="12"/>
  <c r="CB704" i="12"/>
  <c r="CB632" i="12"/>
  <c r="CB599" i="12"/>
  <c r="CB597" i="12"/>
  <c r="CB595" i="12"/>
  <c r="CB496" i="12"/>
  <c r="CB494" i="12"/>
  <c r="CB432" i="12"/>
  <c r="CB430" i="12"/>
  <c r="CB428" i="12"/>
  <c r="CB358" i="12"/>
  <c r="CB153" i="12"/>
  <c r="CB516" i="12"/>
  <c r="CB484" i="12"/>
  <c r="CB988" i="12"/>
  <c r="CB966" i="12"/>
  <c r="CB957" i="12"/>
  <c r="CB938" i="12"/>
  <c r="CB933" i="12"/>
  <c r="CB926" i="12"/>
  <c r="CB910" i="12"/>
  <c r="CB901" i="12"/>
  <c r="CB896" i="12"/>
  <c r="CB876" i="12"/>
  <c r="CB873" i="12"/>
  <c r="CB862" i="12"/>
  <c r="CB860" i="12"/>
  <c r="CB858" i="12"/>
  <c r="CB856" i="12"/>
  <c r="CB854" i="12"/>
  <c r="CB839" i="12"/>
  <c r="CB837" i="12"/>
  <c r="CB835" i="12"/>
  <c r="CB825" i="12"/>
  <c r="CB823" i="12"/>
  <c r="CB821" i="12"/>
  <c r="CB817" i="12"/>
  <c r="CB815" i="12"/>
  <c r="CB813" i="12"/>
  <c r="CB809" i="12"/>
  <c r="CB798" i="12"/>
  <c r="CB796" i="12"/>
  <c r="CB794" i="12"/>
  <c r="CB792" i="12"/>
  <c r="CB790" i="12"/>
  <c r="CB753" i="12"/>
  <c r="CB751" i="12"/>
  <c r="CB749" i="12"/>
  <c r="CB713" i="12"/>
  <c r="CB711" i="12"/>
  <c r="CB709" i="12"/>
  <c r="CB703" i="12"/>
  <c r="CB701" i="12"/>
  <c r="CB697" i="12"/>
  <c r="CB688" i="12"/>
  <c r="CB682" i="12"/>
  <c r="CB680" i="12"/>
  <c r="CB678" i="12"/>
  <c r="CB663" i="12"/>
  <c r="CB661" i="12"/>
  <c r="CB659" i="12"/>
  <c r="CB648" i="12"/>
  <c r="CB636" i="12"/>
  <c r="CB630" i="12"/>
  <c r="CB626" i="12"/>
  <c r="CB611" i="12"/>
  <c r="CB609" i="12"/>
  <c r="CB596" i="12"/>
  <c r="CB592" i="12"/>
  <c r="CB590" i="12"/>
  <c r="CB588" i="12"/>
  <c r="CB578" i="12"/>
  <c r="CB576" i="12"/>
  <c r="CB565" i="12"/>
  <c r="CB548" i="12"/>
  <c r="CB546" i="12"/>
  <c r="CB542" i="12"/>
  <c r="CB540" i="12"/>
  <c r="CB538" i="12"/>
  <c r="CB536" i="12"/>
  <c r="CB517" i="12"/>
  <c r="CB515" i="12"/>
  <c r="CB508" i="12"/>
  <c r="CB504" i="12"/>
  <c r="CB502" i="12"/>
  <c r="CB485" i="12"/>
  <c r="CB483" i="12"/>
  <c r="CB474" i="12"/>
  <c r="CB470" i="12"/>
  <c r="CB453" i="12"/>
  <c r="CB451" i="12"/>
  <c r="CB442" i="12"/>
  <c r="CB438" i="12"/>
  <c r="CB421" i="12"/>
  <c r="CB419" i="12"/>
  <c r="CB410" i="12"/>
  <c r="CB406" i="12"/>
  <c r="CB389" i="12"/>
  <c r="CB387" i="12"/>
  <c r="CB378" i="12"/>
  <c r="CB368" i="12"/>
  <c r="CB366" i="12"/>
  <c r="CB364" i="12"/>
  <c r="CB355" i="12"/>
  <c r="CB301" i="12"/>
  <c r="CB245" i="12"/>
  <c r="CB189" i="12"/>
  <c r="CB139" i="12"/>
  <c r="CB93" i="12"/>
  <c r="CB51" i="12"/>
  <c r="CB28" i="12"/>
  <c r="CB374" i="12"/>
  <c r="CB357" i="12"/>
  <c r="CB347" i="12"/>
  <c r="CB331" i="12"/>
  <c r="CB321" i="12"/>
  <c r="CB305" i="12"/>
  <c r="CB289" i="12"/>
  <c r="CB275" i="12"/>
  <c r="CB265" i="12"/>
  <c r="CB249" i="12"/>
  <c r="CB237" i="12"/>
  <c r="CB221" i="12"/>
  <c r="CB203" i="12"/>
  <c r="CB193" i="12"/>
  <c r="CB181" i="12"/>
  <c r="CB165" i="12"/>
  <c r="CB155" i="12"/>
  <c r="CB141" i="12"/>
  <c r="CB129" i="12"/>
  <c r="CB117" i="12"/>
  <c r="CB107" i="12"/>
  <c r="CB97" i="12"/>
  <c r="CB85" i="12"/>
  <c r="CB75" i="12"/>
  <c r="CB65" i="12"/>
  <c r="CB53" i="12"/>
  <c r="CB2020" i="12"/>
  <c r="CB2013" i="12"/>
  <c r="CB2007" i="12"/>
  <c r="CB2003" i="12"/>
  <c r="CB1995" i="12"/>
  <c r="CB1989" i="12"/>
  <c r="CB1981" i="12"/>
  <c r="CB1940" i="12"/>
  <c r="CB1920" i="12"/>
  <c r="CB1909" i="12"/>
  <c r="CB1898" i="12"/>
  <c r="CB1895" i="12"/>
  <c r="CB1893" i="12"/>
  <c r="CB1890" i="12"/>
  <c r="CB1884" i="12"/>
  <c r="CB1882" i="12"/>
  <c r="CB1874" i="12"/>
  <c r="CB1871" i="12"/>
  <c r="CB1869" i="12"/>
  <c r="CB1866" i="12"/>
  <c r="CB1857" i="12"/>
  <c r="CB1854" i="12"/>
  <c r="CB1851" i="12"/>
  <c r="CB1848" i="12"/>
  <c r="CB1837" i="12"/>
  <c r="CB1834" i="12"/>
  <c r="CB1831" i="12"/>
  <c r="CB1828" i="12"/>
  <c r="CB1814" i="12"/>
  <c r="CB1811" i="12"/>
  <c r="CB1808" i="12"/>
  <c r="CB1794" i="12"/>
  <c r="CB1791" i="12"/>
  <c r="CB1789" i="12"/>
  <c r="CB1774" i="12"/>
  <c r="CB1766" i="12"/>
  <c r="CB1763" i="12"/>
  <c r="CB1761" i="12"/>
  <c r="CB1754" i="12"/>
  <c r="CB1746" i="12"/>
  <c r="CB1743" i="12"/>
  <c r="CB1740" i="12"/>
  <c r="CB1659" i="12"/>
  <c r="CB1611" i="12"/>
  <c r="CB1587" i="12"/>
  <c r="CB1563" i="12"/>
  <c r="CB2019" i="12"/>
  <c r="CB1967" i="12"/>
  <c r="CB1956" i="12"/>
  <c r="CB1943" i="12"/>
  <c r="CB1930" i="12"/>
  <c r="CB1923" i="12"/>
  <c r="CB1902" i="12"/>
  <c r="CB1899" i="12"/>
  <c r="CB1896" i="12"/>
  <c r="CB1885" i="12"/>
  <c r="CB1878" i="12"/>
  <c r="CB1875" i="12"/>
  <c r="CB1872" i="12"/>
  <c r="CB1861" i="12"/>
  <c r="CB1858" i="12"/>
  <c r="CB1855" i="12"/>
  <c r="CB1852" i="12"/>
  <c r="CB1849" i="12"/>
  <c r="CB1840" i="12"/>
  <c r="CB1835" i="12"/>
  <c r="CB1832" i="12"/>
  <c r="CB1829" i="12"/>
  <c r="CB1821" i="12"/>
  <c r="CB1818" i="12"/>
  <c r="CB1815" i="12"/>
  <c r="CB1812" i="12"/>
  <c r="CB1809" i="12"/>
  <c r="CB1801" i="12"/>
  <c r="CB1798" i="12"/>
  <c r="CB1795" i="12"/>
  <c r="CB1792" i="12"/>
  <c r="CB1784" i="12"/>
  <c r="CB1777" i="12"/>
  <c r="CB1767" i="12"/>
  <c r="CB1764" i="12"/>
  <c r="CB1757" i="12"/>
  <c r="CB1747" i="12"/>
  <c r="CB1744" i="12"/>
  <c r="CB1741" i="12"/>
  <c r="CB1733" i="12"/>
  <c r="CB1730" i="12"/>
  <c r="CB1651" i="12"/>
  <c r="CB1635" i="12"/>
  <c r="CB1603" i="12"/>
  <c r="CB1579" i="12"/>
  <c r="CB2017" i="12"/>
  <c r="CB2008" i="12"/>
  <c r="CB1953" i="12"/>
  <c r="CB1760" i="12"/>
  <c r="CB1751" i="12"/>
  <c r="CB1739" i="12"/>
  <c r="CB1737" i="12"/>
  <c r="CB1734" i="12"/>
  <c r="CB1667" i="12"/>
  <c r="CB1643" i="12"/>
  <c r="CB1619" i="12"/>
  <c r="CB1595" i="12"/>
  <c r="CB1726" i="12"/>
  <c r="CB1723" i="12"/>
  <c r="CB1721" i="12"/>
  <c r="CB1718" i="12"/>
  <c r="CB1713" i="12"/>
  <c r="CB1710" i="12"/>
  <c r="CB1705" i="12"/>
  <c r="CB1632" i="12"/>
  <c r="CB1368" i="12"/>
  <c r="CB1350" i="12"/>
  <c r="CB1337" i="12"/>
  <c r="CB1316" i="12"/>
  <c r="CB1304" i="12"/>
  <c r="CB1292" i="12"/>
  <c r="CB1253" i="12"/>
  <c r="CB1157" i="12"/>
  <c r="CB1727" i="12"/>
  <c r="CB1724" i="12"/>
  <c r="CB1716" i="12"/>
  <c r="CB1711" i="12"/>
  <c r="CB1708" i="12"/>
  <c r="CB1699" i="12"/>
  <c r="CB1697" i="12"/>
  <c r="CB1694" i="12"/>
  <c r="CB1686" i="12"/>
  <c r="CB1681" i="12"/>
  <c r="CB1674" i="12"/>
  <c r="CB1672" i="12"/>
  <c r="CB1662" i="12"/>
  <c r="CB1654" i="12"/>
  <c r="CB1646" i="12"/>
  <c r="CB1638" i="12"/>
  <c r="CB1630" i="12"/>
  <c r="CB1622" i="12"/>
  <c r="CB1614" i="12"/>
  <c r="CB1606" i="12"/>
  <c r="CB1598" i="12"/>
  <c r="CB1590" i="12"/>
  <c r="CB1582" i="12"/>
  <c r="CB1574" i="12"/>
  <c r="CB1566" i="12"/>
  <c r="CB1558" i="12"/>
  <c r="CB1550" i="12"/>
  <c r="CB1542" i="12"/>
  <c r="CB1534" i="12"/>
  <c r="CB1526" i="12"/>
  <c r="CB1518" i="12"/>
  <c r="CB1510" i="12"/>
  <c r="CB1502" i="12"/>
  <c r="CB1494" i="12"/>
  <c r="CB1486" i="12"/>
  <c r="CB1478" i="12"/>
  <c r="CB1470" i="12"/>
  <c r="CB1462" i="12"/>
  <c r="CB1454" i="12"/>
  <c r="CB1446" i="12"/>
  <c r="CB1438" i="12"/>
  <c r="CB1430" i="12"/>
  <c r="CB1422" i="12"/>
  <c r="CB1414" i="12"/>
  <c r="CB1406" i="12"/>
  <c r="CB1404" i="12"/>
  <c r="CB1397" i="12"/>
  <c r="CB1386" i="12"/>
  <c r="CB1381" i="12"/>
  <c r="CB1374" i="12"/>
  <c r="CB1367" i="12"/>
  <c r="CB1364" i="12"/>
  <c r="CB1353" i="12"/>
  <c r="CB1340" i="12"/>
  <c r="CB1333" i="12"/>
  <c r="CB1321" i="12"/>
  <c r="CB1310" i="12"/>
  <c r="CB1303" i="12"/>
  <c r="CB1300" i="12"/>
  <c r="CB1286" i="12"/>
  <c r="CB1273" i="12"/>
  <c r="CB1260" i="12"/>
  <c r="CB1250" i="12"/>
  <c r="CB1186" i="12"/>
  <c r="CB1162" i="12"/>
  <c r="CB1145" i="12"/>
  <c r="CB1128" i="12"/>
  <c r="CB1116" i="12"/>
  <c r="CB1104" i="12"/>
  <c r="CB1720" i="12"/>
  <c r="CB1693" i="12"/>
  <c r="CB1690" i="12"/>
  <c r="CB1687" i="12"/>
  <c r="CB1682" i="12"/>
  <c r="CB1680" i="12"/>
  <c r="CB1673" i="12"/>
  <c r="CB1384" i="12"/>
  <c r="CB1365" i="12"/>
  <c r="CB1356" i="12"/>
  <c r="CB1332" i="12"/>
  <c r="CB1320" i="12"/>
  <c r="CB1301" i="12"/>
  <c r="CB1284" i="12"/>
  <c r="CB1272" i="12"/>
  <c r="CB1138" i="12"/>
  <c r="CB1242" i="12"/>
  <c r="CB1230" i="12"/>
  <c r="CB1225" i="12"/>
  <c r="CB1215" i="12"/>
  <c r="CB1213" i="12"/>
  <c r="CB1205" i="12"/>
  <c r="CB1191" i="12"/>
  <c r="CB1188" i="12"/>
  <c r="CB1176" i="12"/>
  <c r="CB1164" i="12"/>
  <c r="CB1155" i="12"/>
  <c r="CB1150" i="12"/>
  <c r="CB1143" i="12"/>
  <c r="CB1140" i="12"/>
  <c r="CB1126" i="12"/>
  <c r="CB1114" i="12"/>
  <c r="CB1102" i="12"/>
  <c r="CB1097" i="12"/>
  <c r="CB1087" i="12"/>
  <c r="CB1085" i="12"/>
  <c r="CB1077" i="12"/>
  <c r="CB1063" i="12"/>
  <c r="CB1060" i="12"/>
  <c r="CB1027" i="12"/>
  <c r="CB1022" i="12"/>
  <c r="CB1015" i="12"/>
  <c r="CB998" i="12"/>
  <c r="CB982" i="12"/>
  <c r="CB954" i="12"/>
  <c r="CB930" i="12"/>
  <c r="CB924" i="12"/>
  <c r="CB866" i="12"/>
  <c r="CB855" i="12"/>
  <c r="CB831" i="12"/>
  <c r="CB829" i="12"/>
  <c r="CB810" i="12"/>
  <c r="CB803" i="12"/>
  <c r="CB764" i="12"/>
  <c r="CB1268" i="12"/>
  <c r="CB1256" i="12"/>
  <c r="CB1252" i="12"/>
  <c r="CB1240" i="12"/>
  <c r="CB1228" i="12"/>
  <c r="CB1219" i="12"/>
  <c r="CB1214" i="12"/>
  <c r="CB1207" i="12"/>
  <c r="CB1204" i="12"/>
  <c r="CB1190" i="12"/>
  <c r="CB1178" i="12"/>
  <c r="CB1166" i="12"/>
  <c r="CB1161" i="12"/>
  <c r="CB1151" i="12"/>
  <c r="CB1149" i="12"/>
  <c r="CB1141" i="12"/>
  <c r="CB1127" i="12"/>
  <c r="CB1124" i="12"/>
  <c r="CB1112" i="12"/>
  <c r="CB1100" i="12"/>
  <c r="CB1091" i="12"/>
  <c r="CB1086" i="12"/>
  <c r="CB1079" i="12"/>
  <c r="CB1076" i="12"/>
  <c r="CB1062" i="12"/>
  <c r="CB1050" i="12"/>
  <c r="CB1038" i="12"/>
  <c r="CB1033" i="12"/>
  <c r="CB1023" i="12"/>
  <c r="CB1021" i="12"/>
  <c r="CB1013" i="12"/>
  <c r="CB1002" i="12"/>
  <c r="CB992" i="12"/>
  <c r="CB989" i="12"/>
  <c r="CB986" i="12"/>
  <c r="CB976" i="12"/>
  <c r="CB973" i="12"/>
  <c r="CB970" i="12"/>
  <c r="CB958" i="12"/>
  <c r="CB944" i="12"/>
  <c r="CB941" i="12"/>
  <c r="CB906" i="12"/>
  <c r="CB872" i="12"/>
  <c r="CB869" i="12"/>
  <c r="CB867" i="12"/>
  <c r="CB836" i="12"/>
  <c r="CB828" i="12"/>
  <c r="CB802" i="12"/>
  <c r="CB1055" i="12"/>
  <c r="CB1053" i="12"/>
  <c r="CB1041" i="12"/>
  <c r="CB1031" i="12"/>
  <c r="CB990" i="12"/>
  <c r="CB974" i="12"/>
  <c r="CB942" i="12"/>
  <c r="CB912" i="12"/>
  <c r="CB909" i="12"/>
  <c r="CB886" i="12"/>
  <c r="CB841" i="12"/>
  <c r="CB822" i="12"/>
  <c r="CB816" i="12"/>
  <c r="CB772" i="12"/>
  <c r="CB708" i="12"/>
  <c r="CB644" i="12"/>
  <c r="CB580" i="12"/>
  <c r="CB962" i="12"/>
  <c r="CB956" i="12"/>
  <c r="CB953" i="12"/>
  <c r="CB946" i="12"/>
  <c r="CB940" i="12"/>
  <c r="CB937" i="12"/>
  <c r="CB934" i="12"/>
  <c r="CB820" i="12"/>
  <c r="CB785" i="12"/>
  <c r="CB778" i="12"/>
  <c r="CB771" i="12"/>
  <c r="CB759" i="12"/>
  <c r="CB756" i="12"/>
  <c r="CB745" i="12"/>
  <c r="CB735" i="12"/>
  <c r="CB733" i="12"/>
  <c r="CB726" i="12"/>
  <c r="CB721" i="12"/>
  <c r="CB714" i="12"/>
  <c r="CB707" i="12"/>
  <c r="CB702" i="12"/>
  <c r="CB695" i="12"/>
  <c r="CB692" i="12"/>
  <c r="CB681" i="12"/>
  <c r="CB671" i="12"/>
  <c r="CB669" i="12"/>
  <c r="CB662" i="12"/>
  <c r="CB657" i="12"/>
  <c r="CB650" i="12"/>
  <c r="CB643" i="12"/>
  <c r="CB638" i="12"/>
  <c r="CB631" i="12"/>
  <c r="CB628" i="12"/>
  <c r="CB617" i="12"/>
  <c r="CB607" i="12"/>
  <c r="CB605" i="12"/>
  <c r="CB598" i="12"/>
  <c r="CB593" i="12"/>
  <c r="CB586" i="12"/>
  <c r="CB579" i="12"/>
  <c r="CB574" i="12"/>
  <c r="CB567" i="12"/>
  <c r="CB564" i="12"/>
  <c r="CB553" i="12"/>
  <c r="CB543" i="12"/>
  <c r="CB541" i="12"/>
  <c r="CB534" i="12"/>
  <c r="CB529" i="12"/>
  <c r="CB333" i="12"/>
  <c r="CB309" i="12"/>
  <c r="CB285" i="12"/>
  <c r="CB253" i="12"/>
  <c r="CB205" i="12"/>
  <c r="CB921" i="12"/>
  <c r="CB914" i="12"/>
  <c r="CB908" i="12"/>
  <c r="CB905" i="12"/>
  <c r="CB902" i="12"/>
  <c r="CB894" i="12"/>
  <c r="CB878" i="12"/>
  <c r="CB857" i="12"/>
  <c r="CB847" i="12"/>
  <c r="CB845" i="12"/>
  <c r="CB838" i="12"/>
  <c r="CB833" i="12"/>
  <c r="CB826" i="12"/>
  <c r="CB819" i="12"/>
  <c r="CB814" i="12"/>
  <c r="CB807" i="12"/>
  <c r="CB804" i="12"/>
  <c r="CB793" i="12"/>
  <c r="CB783" i="12"/>
  <c r="CB781" i="12"/>
  <c r="CB774" i="12"/>
  <c r="CB769" i="12"/>
  <c r="CB762" i="12"/>
  <c r="CB755" i="12"/>
  <c r="CB750" i="12"/>
  <c r="CB743" i="12"/>
  <c r="CB729" i="12"/>
  <c r="CB719" i="12"/>
  <c r="CB717" i="12"/>
  <c r="CB710" i="12"/>
  <c r="CB705" i="12"/>
  <c r="CB698" i="12"/>
  <c r="CB691" i="12"/>
  <c r="CB686" i="12"/>
  <c r="CB679" i="12"/>
  <c r="CB665" i="12"/>
  <c r="CB655" i="12"/>
  <c r="CB653" i="12"/>
  <c r="CB646" i="12"/>
  <c r="CB641" i="12"/>
  <c r="CB634" i="12"/>
  <c r="CB627" i="12"/>
  <c r="CB622" i="12"/>
  <c r="CB615" i="12"/>
  <c r="CB601" i="12"/>
  <c r="CB591" i="12"/>
  <c r="CB589" i="12"/>
  <c r="CB582" i="12"/>
  <c r="CB577" i="12"/>
  <c r="CB570" i="12"/>
  <c r="CB563" i="12"/>
  <c r="CB558" i="12"/>
  <c r="CB551" i="12"/>
  <c r="CB537" i="12"/>
  <c r="CB527" i="12"/>
  <c r="CB519" i="12"/>
  <c r="CB511" i="12"/>
  <c r="CB503" i="12"/>
  <c r="CB495" i="12"/>
  <c r="CB487" i="12"/>
  <c r="CB477" i="12"/>
  <c r="CB468" i="12"/>
  <c r="CB461" i="12"/>
  <c r="CB452" i="12"/>
  <c r="CB445" i="12"/>
  <c r="CB436" i="12"/>
  <c r="CB429" i="12"/>
  <c r="CB420" i="12"/>
  <c r="CB413" i="12"/>
  <c r="CB404" i="12"/>
  <c r="CB397" i="12"/>
  <c r="CB388" i="12"/>
  <c r="CB381" i="12"/>
  <c r="CB372" i="12"/>
  <c r="CB365" i="12"/>
  <c r="CB341" i="12"/>
  <c r="CB293" i="12"/>
  <c r="CB261" i="12"/>
  <c r="CB229" i="12"/>
  <c r="CB213" i="12"/>
  <c r="CB225" i="12"/>
  <c r="CB217" i="12"/>
  <c r="CB169" i="12"/>
  <c r="CB145" i="12"/>
  <c r="CB137" i="12"/>
  <c r="CB479" i="12"/>
  <c r="CB471" i="12"/>
  <c r="CB463" i="12"/>
  <c r="CB455" i="12"/>
  <c r="CB447" i="12"/>
  <c r="CB439" i="12"/>
  <c r="CB431" i="12"/>
  <c r="CB423" i="12"/>
  <c r="CB415" i="12"/>
  <c r="CB407" i="12"/>
  <c r="CB399" i="12"/>
  <c r="CB391" i="12"/>
  <c r="CB383" i="12"/>
  <c r="CB375" i="12"/>
  <c r="CB367" i="12"/>
  <c r="CB359" i="12"/>
  <c r="CB351" i="12"/>
  <c r="CB343" i="12"/>
  <c r="CB335" i="12"/>
  <c r="CB327" i="12"/>
  <c r="CB319" i="12"/>
  <c r="CB311" i="12"/>
  <c r="CB303" i="12"/>
  <c r="CB295" i="12"/>
  <c r="CB287" i="12"/>
  <c r="CB279" i="12"/>
  <c r="CB271" i="12"/>
  <c r="CB263" i="12"/>
  <c r="CB255" i="12"/>
  <c r="CB247" i="12"/>
  <c r="CB239" i="12"/>
  <c r="CB231" i="12"/>
  <c r="CB223" i="12"/>
  <c r="CB215" i="12"/>
  <c r="CB207" i="12"/>
  <c r="CB199" i="12"/>
  <c r="CB191" i="12"/>
  <c r="CB183" i="12"/>
  <c r="CB175" i="12"/>
  <c r="CB167" i="12"/>
  <c r="CB159" i="12"/>
  <c r="CB151" i="12"/>
  <c r="CB143" i="12"/>
  <c r="CB135" i="12"/>
  <c r="CB127" i="12"/>
  <c r="CB119" i="12"/>
  <c r="CB111" i="12"/>
  <c r="CB103" i="12"/>
  <c r="CB95" i="12"/>
  <c r="CB87" i="12"/>
  <c r="CB79" i="12"/>
  <c r="CB71" i="12"/>
  <c r="CB63" i="12"/>
  <c r="CB55" i="12"/>
  <c r="CB17" i="12"/>
  <c r="CB16" i="12"/>
  <c r="CB15" i="12"/>
  <c r="CB1999" i="12"/>
  <c r="CB1991" i="12"/>
  <c r="CB1988" i="12"/>
  <c r="CB1985" i="12"/>
  <c r="CB1982" i="12"/>
  <c r="CB1980" i="12"/>
  <c r="CB1977" i="12"/>
  <c r="CB1974" i="12"/>
  <c r="CB1971" i="12"/>
  <c r="CB1963" i="12"/>
  <c r="CB1954" i="12"/>
  <c r="CB1951" i="12"/>
  <c r="CB1948" i="12"/>
  <c r="CB1945" i="12"/>
  <c r="CB1938" i="12"/>
  <c r="CB1935" i="12"/>
  <c r="CB1932" i="12"/>
  <c r="CB1928" i="12"/>
  <c r="CB1925" i="12"/>
  <c r="CB1918" i="12"/>
  <c r="CB1666" i="12"/>
  <c r="CB1658" i="12"/>
  <c r="CB1650" i="12"/>
  <c r="CB1642" i="12"/>
  <c r="CB1634" i="12"/>
  <c r="CB1626" i="12"/>
  <c r="CB1618" i="12"/>
  <c r="CB1610" i="12"/>
  <c r="CB1602" i="12"/>
  <c r="CB1594" i="12"/>
  <c r="CB1586" i="12"/>
  <c r="CB1578" i="12"/>
  <c r="CB1570" i="12"/>
  <c r="CB1562" i="12"/>
  <c r="CB1554" i="12"/>
  <c r="CB1546" i="12"/>
  <c r="CB1538" i="12"/>
  <c r="CB1530" i="12"/>
  <c r="CB1522" i="12"/>
  <c r="CB1514" i="12"/>
  <c r="CB1506" i="12"/>
  <c r="CB1498" i="12"/>
  <c r="CB1490" i="12"/>
  <c r="CB1482" i="12"/>
  <c r="CB1474" i="12"/>
  <c r="CB1466" i="12"/>
  <c r="CB1458" i="12"/>
  <c r="CB2005" i="12"/>
  <c r="CB2002" i="12"/>
  <c r="CB2000" i="12"/>
  <c r="CB1997" i="12"/>
  <c r="CB1994" i="12"/>
  <c r="CB1992" i="12"/>
  <c r="CB1983" i="12"/>
  <c r="CB1975" i="12"/>
  <c r="CB1972" i="12"/>
  <c r="CB1969" i="12"/>
  <c r="CB1966" i="12"/>
  <c r="CB1964" i="12"/>
  <c r="CB1961" i="12"/>
  <c r="CB1958" i="12"/>
  <c r="CB1955" i="12"/>
  <c r="CB1952" i="12"/>
  <c r="CB1949" i="12"/>
  <c r="CB1942" i="12"/>
  <c r="CB1939" i="12"/>
  <c r="CB1936" i="12"/>
  <c r="CB1933" i="12"/>
  <c r="CB1929" i="12"/>
  <c r="CB1922" i="12"/>
  <c r="CB1919" i="12"/>
  <c r="CB1916" i="12"/>
  <c r="CB1678" i="12"/>
  <c r="CB1394" i="12"/>
  <c r="CB2004" i="12"/>
  <c r="CB2001" i="12"/>
  <c r="CB1998" i="12"/>
  <c r="CB1996" i="12"/>
  <c r="CB1993" i="12"/>
  <c r="CB1990" i="12"/>
  <c r="CB1987" i="12"/>
  <c r="CB1979" i="12"/>
  <c r="CB1973" i="12"/>
  <c r="CB1970" i="12"/>
  <c r="CB1968" i="12"/>
  <c r="CB1965" i="12"/>
  <c r="CB1962" i="12"/>
  <c r="CB1960" i="12"/>
  <c r="CB1957" i="12"/>
  <c r="CB1950" i="12"/>
  <c r="CB1947" i="12"/>
  <c r="CB1944" i="12"/>
  <c r="CB1941" i="12"/>
  <c r="CB1934" i="12"/>
  <c r="CB1931" i="12"/>
  <c r="CB1927" i="12"/>
  <c r="CB1924" i="12"/>
  <c r="CB1921" i="12"/>
  <c r="CB1402" i="12"/>
  <c r="CB1914" i="12"/>
  <c r="CB1910" i="12"/>
  <c r="CB1907" i="12"/>
  <c r="CB1886" i="12"/>
  <c r="CB1873" i="12"/>
  <c r="CB1786" i="12"/>
  <c r="CB1782" i="12"/>
  <c r="CB1779" i="12"/>
  <c r="CB1775" i="12"/>
  <c r="CB1772" i="12"/>
  <c r="CB1768" i="12"/>
  <c r="CB1765" i="12"/>
  <c r="CB1758" i="12"/>
  <c r="CB1755" i="12"/>
  <c r="CB1752" i="12"/>
  <c r="CB1748" i="12"/>
  <c r="CB1745" i="12"/>
  <c r="CB1387" i="12"/>
  <c r="CB1371" i="12"/>
  <c r="CB1343" i="12"/>
  <c r="CB1329" i="12"/>
  <c r="CB1315" i="12"/>
  <c r="CB1279" i="12"/>
  <c r="CB1265" i="12"/>
  <c r="CB1251" i="12"/>
  <c r="CB1201" i="12"/>
  <c r="CB1137" i="12"/>
  <c r="CB1073" i="12"/>
  <c r="CB1009" i="12"/>
  <c r="CB865" i="12"/>
  <c r="CB1915" i="12"/>
  <c r="CB1911" i="12"/>
  <c r="CB1908" i="12"/>
  <c r="CB1904" i="12"/>
  <c r="CB1901" i="12"/>
  <c r="CB1894" i="12"/>
  <c r="CB1891" i="12"/>
  <c r="CB1887" i="12"/>
  <c r="CB1883" i="12"/>
  <c r="CB1880" i="12"/>
  <c r="CB1877" i="12"/>
  <c r="CB1870" i="12"/>
  <c r="CB1867" i="12"/>
  <c r="CB1863" i="12"/>
  <c r="CB1860" i="12"/>
  <c r="CB1856" i="12"/>
  <c r="CB1853" i="12"/>
  <c r="CB1846" i="12"/>
  <c r="CB1843" i="12"/>
  <c r="CB1839" i="12"/>
  <c r="CB1836" i="12"/>
  <c r="CB1833" i="12"/>
  <c r="CB1826" i="12"/>
  <c r="CB1823" i="12"/>
  <c r="CB1820" i="12"/>
  <c r="CB1817" i="12"/>
  <c r="CB1813" i="12"/>
  <c r="CB1806" i="12"/>
  <c r="CB1803" i="12"/>
  <c r="CB1800" i="12"/>
  <c r="CB1797" i="12"/>
  <c r="CB1790" i="12"/>
  <c r="CB1787" i="12"/>
  <c r="CB1783" i="12"/>
  <c r="CB1780" i="12"/>
  <c r="CB1776" i="12"/>
  <c r="CB1773" i="12"/>
  <c r="CB1769" i="12"/>
  <c r="CB1762" i="12"/>
  <c r="CB1759" i="12"/>
  <c r="CB1756" i="12"/>
  <c r="CB1753" i="12"/>
  <c r="CB1749" i="12"/>
  <c r="CB1742" i="12"/>
  <c r="CB1738" i="12"/>
  <c r="CB1735" i="12"/>
  <c r="CB1732" i="12"/>
  <c r="CB1729" i="12"/>
  <c r="CB1722" i="12"/>
  <c r="CB1719" i="12"/>
  <c r="CB1715" i="12"/>
  <c r="CB1712" i="12"/>
  <c r="CB1709" i="12"/>
  <c r="CB1702" i="12"/>
  <c r="CB1698" i="12"/>
  <c r="CB1695" i="12"/>
  <c r="CB1692" i="12"/>
  <c r="CB1689" i="12"/>
  <c r="CB1685" i="12"/>
  <c r="CB1391" i="12"/>
  <c r="CB1375" i="12"/>
  <c r="CB1363" i="12"/>
  <c r="CB1327" i="12"/>
  <c r="CB1313" i="12"/>
  <c r="CB1299" i="12"/>
  <c r="CB1263" i="12"/>
  <c r="CB1249" i="12"/>
  <c r="CB1235" i="12"/>
  <c r="CB1199" i="12"/>
  <c r="CB1185" i="12"/>
  <c r="CB1171" i="12"/>
  <c r="CB1135" i="12"/>
  <c r="CB1121" i="12"/>
  <c r="CB1107" i="12"/>
  <c r="CB1071" i="12"/>
  <c r="CB1057" i="12"/>
  <c r="CB1043" i="12"/>
  <c r="CB1007" i="12"/>
  <c r="CB984" i="12"/>
  <c r="CB981" i="12"/>
  <c r="CB952" i="12"/>
  <c r="CB949" i="12"/>
  <c r="CB920" i="12"/>
  <c r="CB917" i="12"/>
  <c r="CB888" i="12"/>
  <c r="CB885" i="12"/>
  <c r="CB849" i="12"/>
  <c r="CB1805" i="12"/>
  <c r="CB1717" i="12"/>
  <c r="CB1707" i="12"/>
  <c r="CB1383" i="12"/>
  <c r="CB1359" i="12"/>
  <c r="CB1345" i="12"/>
  <c r="CB1331" i="12"/>
  <c r="CB1295" i="12"/>
  <c r="CB1281" i="12"/>
  <c r="CB1267" i="12"/>
  <c r="CB1231" i="12"/>
  <c r="CB1217" i="12"/>
  <c r="CB1203" i="12"/>
  <c r="CB1167" i="12"/>
  <c r="CB1153" i="12"/>
  <c r="CB1139" i="12"/>
  <c r="CB1103" i="12"/>
  <c r="CB1089" i="12"/>
  <c r="CB1075" i="12"/>
  <c r="CB1039" i="12"/>
  <c r="CB1025" i="12"/>
  <c r="CB1011" i="12"/>
  <c r="CB997" i="12"/>
  <c r="CB968" i="12"/>
  <c r="CB965" i="12"/>
  <c r="CB1355" i="12"/>
  <c r="CB1339" i="12"/>
  <c r="CB1323" i="12"/>
  <c r="CB1307" i="12"/>
  <c r="CB1291" i="12"/>
  <c r="CB1275" i="12"/>
  <c r="CB1259" i="12"/>
  <c r="CB1243" i="12"/>
  <c r="CB1227" i="12"/>
  <c r="CB1211" i="12"/>
  <c r="CB1195" i="12"/>
  <c r="CB1179" i="12"/>
  <c r="CB1163" i="12"/>
  <c r="CB1147" i="12"/>
  <c r="CB1131" i="12"/>
  <c r="CB1115" i="12"/>
  <c r="CB1099" i="12"/>
  <c r="CB1083" i="12"/>
  <c r="CB1067" i="12"/>
  <c r="CB1051" i="12"/>
  <c r="CB1035" i="12"/>
  <c r="CB1019" i="12"/>
  <c r="CB1003" i="12"/>
  <c r="CB996" i="12"/>
  <c r="CB993" i="12"/>
  <c r="CB980" i="12"/>
  <c r="CB977" i="12"/>
  <c r="CB964" i="12"/>
  <c r="CB961" i="12"/>
  <c r="CB948" i="12"/>
  <c r="CB945" i="12"/>
  <c r="CB932" i="12"/>
  <c r="CB929" i="12"/>
  <c r="CB916" i="12"/>
  <c r="CB913" i="12"/>
  <c r="CB900" i="12"/>
  <c r="CB897" i="12"/>
  <c r="CB884" i="12"/>
  <c r="CB881" i="12"/>
  <c r="CB868" i="12"/>
  <c r="CB859" i="12"/>
  <c r="CB843" i="12"/>
  <c r="CB827" i="12"/>
  <c r="CB811" i="12"/>
  <c r="CB795" i="12"/>
  <c r="CB779" i="12"/>
  <c r="CB763" i="12"/>
  <c r="CB747" i="12"/>
  <c r="CB731" i="12"/>
  <c r="CB715" i="12"/>
  <c r="CB699" i="12"/>
  <c r="CB683" i="12"/>
  <c r="CB667" i="12"/>
  <c r="CB651" i="12"/>
  <c r="CB635" i="12"/>
  <c r="CB619" i="12"/>
  <c r="CB603" i="12"/>
  <c r="CB587" i="12"/>
  <c r="CB571" i="12"/>
  <c r="CB555" i="12"/>
  <c r="CB539" i="12"/>
  <c r="CB521" i="12"/>
  <c r="CB513" i="12"/>
  <c r="CB505" i="12"/>
  <c r="CB497" i="12"/>
  <c r="CB489" i="12"/>
  <c r="CB481" i="12"/>
  <c r="CB473" i="12"/>
  <c r="CB465" i="12"/>
  <c r="CB457" i="12"/>
  <c r="CB449" i="12"/>
  <c r="CB441" i="12"/>
  <c r="CB433" i="12"/>
  <c r="CB425" i="12"/>
  <c r="CB417" i="12"/>
  <c r="CB409" i="12"/>
  <c r="CB401" i="12"/>
  <c r="CB393" i="12"/>
  <c r="CB385" i="12"/>
  <c r="CB377" i="12"/>
  <c r="CB369" i="12"/>
  <c r="CB361" i="12"/>
  <c r="CB354" i="12"/>
  <c r="CB350" i="12"/>
  <c r="CB346" i="12"/>
  <c r="CB342" i="12"/>
  <c r="CB338" i="12"/>
  <c r="CB334" i="12"/>
  <c r="CB330" i="12"/>
  <c r="CB326" i="12"/>
  <c r="CB322" i="12"/>
  <c r="CB318" i="12"/>
  <c r="CB314" i="12"/>
  <c r="CB310" i="12"/>
  <c r="CB306" i="12"/>
  <c r="CB302" i="12"/>
  <c r="CB298" i="12"/>
  <c r="CB294" i="12"/>
  <c r="CB290" i="12"/>
  <c r="CB286" i="12"/>
  <c r="CB282" i="12"/>
  <c r="CB278" i="12"/>
  <c r="CB274" i="12"/>
  <c r="CB270" i="12"/>
  <c r="CB266" i="12"/>
  <c r="CB262" i="12"/>
  <c r="CB258" i="12"/>
  <c r="CB254" i="12"/>
  <c r="CB250" i="12"/>
  <c r="CB246" i="12"/>
  <c r="CB242" i="12"/>
  <c r="CB238" i="12"/>
  <c r="CB234" i="12"/>
  <c r="CB230" i="12"/>
  <c r="CB226" i="12"/>
  <c r="CB222" i="12"/>
  <c r="CB218" i="12"/>
  <c r="CB214" i="12"/>
  <c r="CB210" i="12"/>
  <c r="CB206" i="12"/>
  <c r="CB202" i="12"/>
  <c r="CB198" i="12"/>
  <c r="CB194" i="12"/>
  <c r="CB190" i="12"/>
  <c r="CB186" i="12"/>
  <c r="CB182" i="12"/>
  <c r="CB178" i="12"/>
  <c r="CB174" i="12"/>
  <c r="CB170" i="12"/>
  <c r="CB166" i="12"/>
  <c r="CB162" i="12"/>
  <c r="CB158" i="12"/>
  <c r="CB154" i="12"/>
  <c r="CB150" i="12"/>
  <c r="CB146" i="12"/>
  <c r="CB142" i="12"/>
  <c r="CB138" i="12"/>
  <c r="CB134" i="12"/>
  <c r="CB130" i="12"/>
  <c r="CB126" i="12"/>
  <c r="CB122" i="12"/>
  <c r="CB118" i="12"/>
  <c r="CB114" i="12"/>
  <c r="CB110" i="12"/>
  <c r="CB106" i="12"/>
  <c r="CB102" i="12"/>
  <c r="CB98" i="12"/>
  <c r="CB94" i="12"/>
  <c r="CB90" i="12"/>
  <c r="CB86" i="12"/>
  <c r="CB82" i="12"/>
  <c r="CB78" i="12"/>
  <c r="CB74" i="12"/>
  <c r="CB70" i="12"/>
  <c r="CB66" i="12"/>
  <c r="CB62" i="12"/>
  <c r="CB58" i="12"/>
  <c r="CB54" i="12"/>
  <c r="CB50" i="12"/>
  <c r="CB29" i="12"/>
  <c r="CB25" i="12"/>
  <c r="CB24" i="12"/>
  <c r="CB995" i="12"/>
  <c r="CB991" i="12"/>
  <c r="CB987" i="12"/>
  <c r="CB983" i="12"/>
  <c r="CB979" i="12"/>
  <c r="CB975" i="12"/>
  <c r="CB971" i="12"/>
  <c r="CB967" i="12"/>
  <c r="CB963" i="12"/>
  <c r="CB959" i="12"/>
  <c r="CB955" i="12"/>
  <c r="CB951" i="12"/>
  <c r="CB947" i="12"/>
  <c r="CB943" i="12"/>
  <c r="CB939" i="12"/>
  <c r="CB935" i="12"/>
  <c r="CB931" i="12"/>
  <c r="CB927" i="12"/>
  <c r="CB923" i="12"/>
  <c r="CB919" i="12"/>
  <c r="CB915" i="12"/>
  <c r="CB911" i="12"/>
  <c r="CB907" i="12"/>
  <c r="CB903" i="12"/>
  <c r="CB899" i="12"/>
  <c r="CB895" i="12"/>
  <c r="CB891" i="12"/>
  <c r="CB887" i="12"/>
  <c r="CB883" i="12"/>
  <c r="CB879" i="12"/>
  <c r="CB875" i="12"/>
  <c r="CB871" i="12"/>
  <c r="CB356" i="12"/>
  <c r="CB352" i="12"/>
  <c r="CB348" i="12"/>
  <c r="CB344" i="12"/>
  <c r="CB340" i="12"/>
  <c r="CB336" i="12"/>
  <c r="CB332" i="12"/>
  <c r="CB328" i="12"/>
  <c r="CB324" i="12"/>
  <c r="CB320" i="12"/>
  <c r="CB316" i="12"/>
  <c r="CB312" i="12"/>
  <c r="CB308" i="12"/>
  <c r="CB304" i="12"/>
  <c r="CB300" i="12"/>
  <c r="CB296" i="12"/>
  <c r="CB292" i="12"/>
  <c r="CB288" i="12"/>
  <c r="CB284" i="12"/>
  <c r="CB280" i="12"/>
  <c r="CB276" i="12"/>
  <c r="CB272" i="12"/>
  <c r="CB268" i="12"/>
  <c r="CB264" i="12"/>
  <c r="CB260" i="12"/>
  <c r="CB256" i="12"/>
  <c r="CB252" i="12"/>
  <c r="CB248" i="12"/>
  <c r="CB244" i="12"/>
  <c r="CB240" i="12"/>
  <c r="CB236" i="12"/>
  <c r="CB232" i="12"/>
  <c r="CB228" i="12"/>
  <c r="CB224" i="12"/>
  <c r="CB220" i="12"/>
  <c r="CB216" i="12"/>
  <c r="CB212" i="12"/>
  <c r="CB208" i="12"/>
  <c r="CB204" i="12"/>
  <c r="CB200" i="12"/>
  <c r="CB196" i="12"/>
  <c r="CB192" i="12"/>
  <c r="CB188" i="12"/>
  <c r="CB184" i="12"/>
  <c r="CB180" i="12"/>
  <c r="CB176" i="12"/>
  <c r="CB172" i="12"/>
  <c r="CB168" i="12"/>
  <c r="CB164" i="12"/>
  <c r="CB160" i="12"/>
  <c r="CB156" i="12"/>
  <c r="CB152" i="12"/>
  <c r="CB148" i="12"/>
  <c r="CB144" i="12"/>
  <c r="CB140" i="12"/>
  <c r="CB136" i="12"/>
  <c r="CB132" i="12"/>
  <c r="CB128" i="12"/>
  <c r="CB124" i="12"/>
  <c r="CB120" i="12"/>
  <c r="CB116" i="12"/>
  <c r="CB112" i="12"/>
  <c r="CB108" i="12"/>
  <c r="CB104" i="12"/>
  <c r="CB100" i="12"/>
  <c r="CB96" i="12"/>
  <c r="CB92" i="12"/>
  <c r="CB88" i="12"/>
  <c r="CB84" i="12"/>
  <c r="CB80" i="12"/>
  <c r="CB76" i="12"/>
  <c r="CB72" i="12"/>
  <c r="CB68" i="12"/>
  <c r="CB64" i="12"/>
  <c r="CB60" i="12"/>
  <c r="CB56" i="12"/>
  <c r="CB52" i="12"/>
  <c r="CB44" i="12"/>
  <c r="CB40" i="12"/>
  <c r="CB21" i="12"/>
  <c r="CB20" i="12"/>
  <c r="CB19" i="12"/>
  <c r="CB46" i="12"/>
  <c r="CB45" i="12"/>
  <c r="CB41" i="12"/>
  <c r="CB36" i="12"/>
  <c r="CB32" i="12"/>
  <c r="CB48" i="12"/>
  <c r="CB42" i="12"/>
  <c r="CB38" i="12"/>
  <c r="CB34" i="12"/>
  <c r="CB30" i="12"/>
  <c r="CB26" i="12"/>
  <c r="CB47" i="12"/>
  <c r="CB43" i="12"/>
  <c r="CB39" i="12"/>
  <c r="CB35" i="12"/>
  <c r="CB31" i="12"/>
  <c r="CB27" i="12"/>
  <c r="CB23" i="12"/>
  <c r="CB22" i="12"/>
  <c r="CB18" i="12"/>
  <c r="CB14" i="12"/>
  <c r="V11" i="12" l="1"/>
  <c r="W11" i="12"/>
  <c r="V12" i="12"/>
  <c r="W12" i="12"/>
  <c r="CR2025" i="12" l="1"/>
  <c r="CY2024" i="12"/>
  <c r="CX2024" i="12"/>
  <c r="CR2024" i="12"/>
  <c r="CY2023" i="12"/>
  <c r="CX2023" i="12"/>
  <c r="CR2023" i="12"/>
  <c r="Q2023" i="12"/>
  <c r="CY2022" i="12"/>
  <c r="CX2022" i="12"/>
  <c r="CR2022" i="12"/>
  <c r="CP2022" i="12"/>
  <c r="CN2022" i="12"/>
  <c r="CH2022" i="12"/>
  <c r="CF2022" i="12"/>
  <c r="CD2022" i="12"/>
  <c r="BZ2022" i="12"/>
  <c r="Q2022" i="12"/>
  <c r="DE2008" i="12"/>
  <c r="DD2008" i="12"/>
  <c r="DC2008" i="12"/>
  <c r="DH2008" i="12" s="1"/>
  <c r="DI2008" i="12" s="1"/>
  <c r="DE2007" i="12"/>
  <c r="DD2007" i="12"/>
  <c r="DC2007" i="12"/>
  <c r="DE2006" i="12"/>
  <c r="DD2006" i="12"/>
  <c r="DC2006" i="12"/>
  <c r="DE2005" i="12"/>
  <c r="DD2005" i="12"/>
  <c r="DC2005" i="12"/>
  <c r="AP2005" i="12"/>
  <c r="DE2004" i="12"/>
  <c r="DD2004" i="12"/>
  <c r="DC2004" i="12"/>
  <c r="DE2003" i="12"/>
  <c r="DD2003" i="12"/>
  <c r="DC2003" i="12"/>
  <c r="DE2002" i="12"/>
  <c r="DD2002" i="12"/>
  <c r="DC2002" i="12"/>
  <c r="DE2001" i="12"/>
  <c r="DD2001" i="12"/>
  <c r="DC2001" i="12"/>
  <c r="DE2000" i="12"/>
  <c r="DD2000" i="12"/>
  <c r="DC2000" i="12"/>
  <c r="DJ2000" i="12" s="1"/>
  <c r="DK2000" i="12" s="1"/>
  <c r="DE1999" i="12"/>
  <c r="DD1999" i="12"/>
  <c r="DC1999" i="12"/>
  <c r="DE1998" i="12"/>
  <c r="DD1998" i="12"/>
  <c r="DC1998" i="12"/>
  <c r="DF1998" i="12" s="1"/>
  <c r="DG1998" i="12" s="1"/>
  <c r="DE1997" i="12"/>
  <c r="DD1997" i="12"/>
  <c r="DC1997" i="12"/>
  <c r="DN1997" i="12" s="1"/>
  <c r="DO1997" i="12" s="1"/>
  <c r="DE1996" i="12"/>
  <c r="DD1996" i="12"/>
  <c r="DC1996" i="12"/>
  <c r="DE1995" i="12"/>
  <c r="DD1995" i="12"/>
  <c r="DC1995" i="12"/>
  <c r="DE1994" i="12"/>
  <c r="DD1994" i="12"/>
  <c r="DC1994" i="12"/>
  <c r="DE1993" i="12"/>
  <c r="DD1993" i="12"/>
  <c r="DC1993" i="12"/>
  <c r="DE1992" i="12"/>
  <c r="DD1992" i="12"/>
  <c r="DC1992" i="12"/>
  <c r="AP1992" i="12"/>
  <c r="DE1991" i="12"/>
  <c r="DD1991" i="12"/>
  <c r="DC1991" i="12"/>
  <c r="DE1990" i="12"/>
  <c r="DD1990" i="12"/>
  <c r="DC1990" i="12"/>
  <c r="DE1989" i="12"/>
  <c r="DD1989" i="12"/>
  <c r="DC1989" i="12"/>
  <c r="DE1988" i="12"/>
  <c r="DD1988" i="12"/>
  <c r="DC1988" i="12"/>
  <c r="DF1988" i="12" s="1"/>
  <c r="DG1988" i="12" s="1"/>
  <c r="DE1987" i="12"/>
  <c r="DD1987" i="12"/>
  <c r="DC1987" i="12"/>
  <c r="DJ1987" i="12" s="1"/>
  <c r="DK1987" i="12" s="1"/>
  <c r="DE1986" i="12"/>
  <c r="DD1986" i="12"/>
  <c r="DC1986" i="12"/>
  <c r="DE1985" i="12"/>
  <c r="DD1985" i="12"/>
  <c r="DC1985" i="12"/>
  <c r="DE1984" i="12"/>
  <c r="DD1984" i="12"/>
  <c r="DC1984" i="12"/>
  <c r="DE1983" i="12"/>
  <c r="DD1983" i="12"/>
  <c r="DC1983" i="12"/>
  <c r="DH1983" i="12" s="1"/>
  <c r="DI1983" i="12" s="1"/>
  <c r="DE1982" i="12"/>
  <c r="DD1982" i="12"/>
  <c r="DC1982" i="12"/>
  <c r="DJ1982" i="12" s="1"/>
  <c r="DK1982" i="12" s="1"/>
  <c r="DE1981" i="12"/>
  <c r="DD1981" i="12"/>
  <c r="DC1981" i="12"/>
  <c r="DJ1981" i="12" s="1"/>
  <c r="DK1981" i="12" s="1"/>
  <c r="DE1980" i="12"/>
  <c r="DD1980" i="12"/>
  <c r="DC1980" i="12"/>
  <c r="DE1979" i="12"/>
  <c r="DD1979" i="12"/>
  <c r="DC1979" i="12"/>
  <c r="DE1978" i="12"/>
  <c r="DD1978" i="12"/>
  <c r="DC1978" i="12"/>
  <c r="DE1977" i="12"/>
  <c r="DD1977" i="12"/>
  <c r="DC1977" i="12"/>
  <c r="DE1976" i="12"/>
  <c r="DD1976" i="12"/>
  <c r="DC1976" i="12"/>
  <c r="DE1975" i="12"/>
  <c r="DD1975" i="12"/>
  <c r="DC1975" i="12"/>
  <c r="DE1974" i="12"/>
  <c r="DD1974" i="12"/>
  <c r="DC1974" i="12"/>
  <c r="DE1973" i="12"/>
  <c r="DD1973" i="12"/>
  <c r="DC1973" i="12"/>
  <c r="DE1972" i="12"/>
  <c r="DD1972" i="12"/>
  <c r="DC1972" i="12"/>
  <c r="DT1972" i="12" s="1"/>
  <c r="DU1972" i="12" s="1"/>
  <c r="DE1971" i="12"/>
  <c r="DD1971" i="12"/>
  <c r="DC1971" i="12"/>
  <c r="DE1970" i="12"/>
  <c r="DD1970" i="12"/>
  <c r="DC1970" i="12"/>
  <c r="DP1970" i="12" s="1"/>
  <c r="DQ1970" i="12" s="1"/>
  <c r="DE1969" i="12"/>
  <c r="DD1969" i="12"/>
  <c r="DC1969" i="12"/>
  <c r="DN1969" i="12" s="1"/>
  <c r="DO1969" i="12" s="1"/>
  <c r="DE1968" i="12"/>
  <c r="DD1968" i="12"/>
  <c r="DC1968" i="12"/>
  <c r="DE1967" i="12"/>
  <c r="DD1967" i="12"/>
  <c r="DC1967" i="12"/>
  <c r="DP1967" i="12" s="1"/>
  <c r="DQ1967" i="12" s="1"/>
  <c r="DE1966" i="12"/>
  <c r="DD1966" i="12"/>
  <c r="DC1966" i="12"/>
  <c r="DE1965" i="12"/>
  <c r="DD1965" i="12"/>
  <c r="DC1965" i="12"/>
  <c r="DP1965" i="12" s="1"/>
  <c r="DQ1965" i="12" s="1"/>
  <c r="DE1964" i="12"/>
  <c r="DD1964" i="12"/>
  <c r="DC1964" i="12"/>
  <c r="DE1963" i="12"/>
  <c r="DD1963" i="12"/>
  <c r="DC1963" i="12"/>
  <c r="DE1962" i="12"/>
  <c r="DD1962" i="12"/>
  <c r="DC1962" i="12"/>
  <c r="DE1961" i="12"/>
  <c r="DD1961" i="12"/>
  <c r="DC1961" i="12"/>
  <c r="DE1960" i="12"/>
  <c r="DD1960" i="12"/>
  <c r="DC1960" i="12"/>
  <c r="DE1959" i="12"/>
  <c r="DD1959" i="12"/>
  <c r="DC1959" i="12"/>
  <c r="DP1959" i="12" s="1"/>
  <c r="DQ1959" i="12" s="1"/>
  <c r="DE1958" i="12"/>
  <c r="DD1958" i="12"/>
  <c r="DC1958" i="12"/>
  <c r="DE1957" i="12"/>
  <c r="DD1957" i="12"/>
  <c r="DC1957" i="12"/>
  <c r="DE1956" i="12"/>
  <c r="DD1956" i="12"/>
  <c r="DC1956" i="12"/>
  <c r="DE1955" i="12"/>
  <c r="DD1955" i="12"/>
  <c r="DC1955" i="12"/>
  <c r="DE1954" i="12"/>
  <c r="DD1954" i="12"/>
  <c r="DC1954" i="12"/>
  <c r="DE1953" i="12"/>
  <c r="DD1953" i="12"/>
  <c r="DC1953" i="12"/>
  <c r="DE1952" i="12"/>
  <c r="DD1952" i="12"/>
  <c r="DC1952" i="12"/>
  <c r="DE1951" i="12"/>
  <c r="DD1951" i="12"/>
  <c r="DC1951" i="12"/>
  <c r="DE1950" i="12"/>
  <c r="DD1950" i="12"/>
  <c r="DC1950" i="12"/>
  <c r="DF1950" i="12" s="1"/>
  <c r="DG1950" i="12" s="1"/>
  <c r="DE1949" i="12"/>
  <c r="DD1949" i="12"/>
  <c r="DC1949" i="12"/>
  <c r="DH1949" i="12" s="1"/>
  <c r="DI1949" i="12" s="1"/>
  <c r="DE1948" i="12"/>
  <c r="DD1948" i="12"/>
  <c r="DC1948" i="12"/>
  <c r="DF1948" i="12" s="1"/>
  <c r="DG1948" i="12" s="1"/>
  <c r="DE1947" i="12"/>
  <c r="DD1947" i="12"/>
  <c r="DC1947" i="12"/>
  <c r="DR1947" i="12" s="1"/>
  <c r="DS1947" i="12" s="1"/>
  <c r="DE1946" i="12"/>
  <c r="DD1946" i="12"/>
  <c r="DC1946" i="12"/>
  <c r="DL1946" i="12" s="1"/>
  <c r="DM1946" i="12" s="1"/>
  <c r="DE1945" i="12"/>
  <c r="DD1945" i="12"/>
  <c r="DC1945" i="12"/>
  <c r="DP1945" i="12" s="1"/>
  <c r="DQ1945" i="12" s="1"/>
  <c r="DE1944" i="12"/>
  <c r="DD1944" i="12"/>
  <c r="DC1944" i="12"/>
  <c r="DT1944" i="12" s="1"/>
  <c r="DU1944" i="12" s="1"/>
  <c r="DE1943" i="12"/>
  <c r="DD1943" i="12"/>
  <c r="DC1943" i="12"/>
  <c r="DE1942" i="12"/>
  <c r="DD1942" i="12"/>
  <c r="DC1942" i="12"/>
  <c r="DE1941" i="12"/>
  <c r="DD1941" i="12"/>
  <c r="DC1941" i="12"/>
  <c r="DE1940" i="12"/>
  <c r="DD1940" i="12"/>
  <c r="DC1940" i="12"/>
  <c r="DE1939" i="12"/>
  <c r="DD1939" i="12"/>
  <c r="DC1939" i="12"/>
  <c r="DH1939" i="12" s="1"/>
  <c r="DI1939" i="12" s="1"/>
  <c r="DE1938" i="12"/>
  <c r="DD1938" i="12"/>
  <c r="DC1938" i="12"/>
  <c r="DT1938" i="12" s="1"/>
  <c r="DU1938" i="12" s="1"/>
  <c r="DE1937" i="12"/>
  <c r="DD1937" i="12"/>
  <c r="DC1937" i="12"/>
  <c r="DF1937" i="12" s="1"/>
  <c r="DG1937" i="12" s="1"/>
  <c r="AP1937" i="12"/>
  <c r="DE1936" i="12"/>
  <c r="DD1936" i="12"/>
  <c r="DC1936" i="12"/>
  <c r="DL1936" i="12" s="1"/>
  <c r="DM1936" i="12" s="1"/>
  <c r="DE1935" i="12"/>
  <c r="DD1935" i="12"/>
  <c r="DC1935" i="12"/>
  <c r="DE1934" i="12"/>
  <c r="DD1934" i="12"/>
  <c r="DC1934" i="12"/>
  <c r="DF1934" i="12" s="1"/>
  <c r="DG1934" i="12" s="1"/>
  <c r="DE1933" i="12"/>
  <c r="DD1933" i="12"/>
  <c r="DC1933" i="12"/>
  <c r="DP1933" i="12" s="1"/>
  <c r="DQ1933" i="12" s="1"/>
  <c r="DE1932" i="12"/>
  <c r="DD1932" i="12"/>
  <c r="DC1932" i="12"/>
  <c r="DV1932" i="12" s="1"/>
  <c r="DW1932" i="12" s="1"/>
  <c r="DE1931" i="12"/>
  <c r="DD1931" i="12"/>
  <c r="DC1931" i="12"/>
  <c r="DP1931" i="12" s="1"/>
  <c r="DQ1931" i="12" s="1"/>
  <c r="DE1930" i="12"/>
  <c r="DD1930" i="12"/>
  <c r="DC1930" i="12"/>
  <c r="DL1930" i="12" s="1"/>
  <c r="DM1930" i="12" s="1"/>
  <c r="DE1929" i="12"/>
  <c r="DD1929" i="12"/>
  <c r="DC1929" i="12"/>
  <c r="DR1929" i="12" s="1"/>
  <c r="DS1929" i="12" s="1"/>
  <c r="DE1928" i="12"/>
  <c r="DD1928" i="12"/>
  <c r="DC1928" i="12"/>
  <c r="DF1928" i="12" s="1"/>
  <c r="DG1928" i="12" s="1"/>
  <c r="DE1927" i="12"/>
  <c r="DD1927" i="12"/>
  <c r="DC1927" i="12"/>
  <c r="DE1926" i="12"/>
  <c r="DD1926" i="12"/>
  <c r="DC1926" i="12"/>
  <c r="DE1925" i="12"/>
  <c r="DD1925" i="12"/>
  <c r="DC1925" i="12"/>
  <c r="DE1924" i="12"/>
  <c r="DD1924" i="12"/>
  <c r="DC1924" i="12"/>
  <c r="DE1923" i="12"/>
  <c r="DD1923" i="12"/>
  <c r="DC1923" i="12"/>
  <c r="DE1922" i="12"/>
  <c r="DD1922" i="12"/>
  <c r="DC1922" i="12"/>
  <c r="DE1921" i="12"/>
  <c r="DD1921" i="12"/>
  <c r="DC1921" i="12"/>
  <c r="DP1921" i="12" s="1"/>
  <c r="DQ1921" i="12" s="1"/>
  <c r="DE1920" i="12"/>
  <c r="DD1920" i="12"/>
  <c r="DC1920" i="12"/>
  <c r="DE1919" i="12"/>
  <c r="DD1919" i="12"/>
  <c r="DC1919" i="12"/>
  <c r="DE1918" i="12"/>
  <c r="DD1918" i="12"/>
  <c r="DC1918" i="12"/>
  <c r="DE1917" i="12"/>
  <c r="DD1917" i="12"/>
  <c r="DC1917" i="12"/>
  <c r="DE1916" i="12"/>
  <c r="DD1916" i="12"/>
  <c r="DC1916" i="12"/>
  <c r="DV1916" i="12" s="1"/>
  <c r="DW1916" i="12" s="1"/>
  <c r="DE1915" i="12"/>
  <c r="DD1915" i="12"/>
  <c r="DC1915" i="12"/>
  <c r="DR1915" i="12" s="1"/>
  <c r="DS1915" i="12" s="1"/>
  <c r="DE1914" i="12"/>
  <c r="DD1914" i="12"/>
  <c r="DC1914" i="12"/>
  <c r="DE1913" i="12"/>
  <c r="DD1913" i="12"/>
  <c r="DC1913" i="12"/>
  <c r="DJ1913" i="12" s="1"/>
  <c r="DK1913" i="12" s="1"/>
  <c r="DE1912" i="12"/>
  <c r="DD1912" i="12"/>
  <c r="DC1912" i="12"/>
  <c r="DE1911" i="12"/>
  <c r="DD1911" i="12"/>
  <c r="DC1911" i="12"/>
  <c r="DE1910" i="12"/>
  <c r="DD1910" i="12"/>
  <c r="DC1910" i="12"/>
  <c r="DV1910" i="12" s="1"/>
  <c r="DW1910" i="12" s="1"/>
  <c r="DE1909" i="12"/>
  <c r="DD1909" i="12"/>
  <c r="DC1909" i="12"/>
  <c r="DE1908" i="12"/>
  <c r="DD1908" i="12"/>
  <c r="DC1908" i="12"/>
  <c r="DE1907" i="12"/>
  <c r="DD1907" i="12"/>
  <c r="DC1907" i="12"/>
  <c r="DP1907" i="12" s="1"/>
  <c r="DQ1907" i="12" s="1"/>
  <c r="DE1906" i="12"/>
  <c r="DD1906" i="12"/>
  <c r="DC1906" i="12"/>
  <c r="DE1905" i="12"/>
  <c r="DD1905" i="12"/>
  <c r="DC1905" i="12"/>
  <c r="DE1904" i="12"/>
  <c r="DD1904" i="12"/>
  <c r="DC1904" i="12"/>
  <c r="DT1904" i="12" s="1"/>
  <c r="DU1904" i="12" s="1"/>
  <c r="AP1904" i="12"/>
  <c r="DE1903" i="12"/>
  <c r="DD1903" i="12"/>
  <c r="DC1903" i="12"/>
  <c r="DV1903" i="12" s="1"/>
  <c r="DW1903" i="12" s="1"/>
  <c r="DE1902" i="12"/>
  <c r="DD1902" i="12"/>
  <c r="DC1902" i="12"/>
  <c r="DE1901" i="12"/>
  <c r="DD1901" i="12"/>
  <c r="DC1901" i="12"/>
  <c r="DJ1901" i="12" s="1"/>
  <c r="DK1901" i="12" s="1"/>
  <c r="DE1900" i="12"/>
  <c r="DD1900" i="12"/>
  <c r="DC1900" i="12"/>
  <c r="DE1899" i="12"/>
  <c r="DD1899" i="12"/>
  <c r="DC1899" i="12"/>
  <c r="DE1898" i="12"/>
  <c r="DD1898" i="12"/>
  <c r="DC1898" i="12"/>
  <c r="AP1898" i="12"/>
  <c r="DE1897" i="12"/>
  <c r="DD1897" i="12"/>
  <c r="DC1897" i="12"/>
  <c r="DE1896" i="12"/>
  <c r="DD1896" i="12"/>
  <c r="DC1896" i="12"/>
  <c r="DR1896" i="12" s="1"/>
  <c r="DS1896" i="12" s="1"/>
  <c r="DE1895" i="12"/>
  <c r="DD1895" i="12"/>
  <c r="DC1895" i="12"/>
  <c r="DJ1895" i="12" s="1"/>
  <c r="DK1895" i="12" s="1"/>
  <c r="DE1894" i="12"/>
  <c r="DD1894" i="12"/>
  <c r="DC1894" i="12"/>
  <c r="DE1893" i="12"/>
  <c r="DD1893" i="12"/>
  <c r="DC1893" i="12"/>
  <c r="DV1893" i="12" s="1"/>
  <c r="DW1893" i="12" s="1"/>
  <c r="DE1892" i="12"/>
  <c r="DD1892" i="12"/>
  <c r="DC1892" i="12"/>
  <c r="DV1892" i="12" s="1"/>
  <c r="DW1892" i="12" s="1"/>
  <c r="DE1891" i="12"/>
  <c r="DD1891" i="12"/>
  <c r="DC1891" i="12"/>
  <c r="DE1890" i="12"/>
  <c r="DD1890" i="12"/>
  <c r="DC1890" i="12"/>
  <c r="DV1890" i="12" s="1"/>
  <c r="DW1890" i="12" s="1"/>
  <c r="DE1889" i="12"/>
  <c r="DD1889" i="12"/>
  <c r="DC1889" i="12"/>
  <c r="DN1889" i="12" s="1"/>
  <c r="DO1889" i="12" s="1"/>
  <c r="DE1888" i="12"/>
  <c r="DD1888" i="12"/>
  <c r="DC1888" i="12"/>
  <c r="DE1887" i="12"/>
  <c r="DD1887" i="12"/>
  <c r="DC1887" i="12"/>
  <c r="DL1887" i="12" s="1"/>
  <c r="DM1887" i="12" s="1"/>
  <c r="DE1886" i="12"/>
  <c r="DD1886" i="12"/>
  <c r="DC1886" i="12"/>
  <c r="DE1885" i="12"/>
  <c r="DD1885" i="12"/>
  <c r="DC1885" i="12"/>
  <c r="DV1885" i="12" s="1"/>
  <c r="DW1885" i="12" s="1"/>
  <c r="DE1884" i="12"/>
  <c r="DD1884" i="12"/>
  <c r="DC1884" i="12"/>
  <c r="DE1883" i="12"/>
  <c r="DD1883" i="12"/>
  <c r="DC1883" i="12"/>
  <c r="DT1883" i="12" s="1"/>
  <c r="DU1883" i="12" s="1"/>
  <c r="DE1882" i="12"/>
  <c r="DD1882" i="12"/>
  <c r="DC1882" i="12"/>
  <c r="DE1881" i="12"/>
  <c r="DD1881" i="12"/>
  <c r="DC1881" i="12"/>
  <c r="DE1880" i="12"/>
  <c r="DD1880" i="12"/>
  <c r="DC1880" i="12"/>
  <c r="DJ1880" i="12" s="1"/>
  <c r="DK1880" i="12" s="1"/>
  <c r="DE1879" i="12"/>
  <c r="DD1879" i="12"/>
  <c r="DC1879" i="12"/>
  <c r="DR1879" i="12" s="1"/>
  <c r="DS1879" i="12" s="1"/>
  <c r="DE1878" i="12"/>
  <c r="DD1878" i="12"/>
  <c r="DC1878" i="12"/>
  <c r="DF1878" i="12" s="1"/>
  <c r="DG1878" i="12" s="1"/>
  <c r="DE1877" i="12"/>
  <c r="DD1877" i="12"/>
  <c r="DC1877" i="12"/>
  <c r="DE1876" i="12"/>
  <c r="DD1876" i="12"/>
  <c r="DC1876" i="12"/>
  <c r="DV1876" i="12" s="1"/>
  <c r="DW1876" i="12" s="1"/>
  <c r="DE1875" i="12"/>
  <c r="DD1875" i="12"/>
  <c r="DC1875" i="12"/>
  <c r="DT1875" i="12" s="1"/>
  <c r="DU1875" i="12" s="1"/>
  <c r="DE1874" i="12"/>
  <c r="DD1874" i="12"/>
  <c r="DC1874" i="12"/>
  <c r="DE1873" i="12"/>
  <c r="DD1873" i="12"/>
  <c r="DC1873" i="12"/>
  <c r="DE1872" i="12"/>
  <c r="DD1872" i="12"/>
  <c r="DC1872" i="12"/>
  <c r="DE1871" i="12"/>
  <c r="DD1871" i="12"/>
  <c r="DC1871" i="12"/>
  <c r="DL1871" i="12" s="1"/>
  <c r="DM1871" i="12" s="1"/>
  <c r="DE1870" i="12"/>
  <c r="DD1870" i="12"/>
  <c r="DC1870" i="12"/>
  <c r="DE1869" i="12"/>
  <c r="DD1869" i="12"/>
  <c r="DC1869" i="12"/>
  <c r="DE1868" i="12"/>
  <c r="DD1868" i="12"/>
  <c r="DC1868" i="12"/>
  <c r="DE1867" i="12"/>
  <c r="DD1867" i="12"/>
  <c r="DC1867" i="12"/>
  <c r="DE1866" i="12"/>
  <c r="DD1866" i="12"/>
  <c r="DC1866" i="12"/>
  <c r="DV1866" i="12" s="1"/>
  <c r="DW1866" i="12" s="1"/>
  <c r="DE1865" i="12"/>
  <c r="DD1865" i="12"/>
  <c r="DC1865" i="12"/>
  <c r="DV1865" i="12" s="1"/>
  <c r="DW1865" i="12" s="1"/>
  <c r="DE1864" i="12"/>
  <c r="DD1864" i="12"/>
  <c r="DC1864" i="12"/>
  <c r="DE1863" i="12"/>
  <c r="DD1863" i="12"/>
  <c r="DC1863" i="12"/>
  <c r="DE1862" i="12"/>
  <c r="DD1862" i="12"/>
  <c r="DC1862" i="12"/>
  <c r="DE1861" i="12"/>
  <c r="DD1861" i="12"/>
  <c r="DC1861" i="12"/>
  <c r="DP1861" i="12" s="1"/>
  <c r="DQ1861" i="12" s="1"/>
  <c r="DE1860" i="12"/>
  <c r="DD1860" i="12"/>
  <c r="DC1860" i="12"/>
  <c r="DT1860" i="12" s="1"/>
  <c r="DU1860" i="12" s="1"/>
  <c r="DE1859" i="12"/>
  <c r="DD1859" i="12"/>
  <c r="DC1859" i="12"/>
  <c r="DE1858" i="12"/>
  <c r="DD1858" i="12"/>
  <c r="DC1858" i="12"/>
  <c r="DE1857" i="12"/>
  <c r="DD1857" i="12"/>
  <c r="DC1857" i="12"/>
  <c r="DE1856" i="12"/>
  <c r="DD1856" i="12"/>
  <c r="DC1856" i="12"/>
  <c r="DN1856" i="12" s="1"/>
  <c r="DO1856" i="12" s="1"/>
  <c r="DE1855" i="12"/>
  <c r="DD1855" i="12"/>
  <c r="DC1855" i="12"/>
  <c r="DE1854" i="12"/>
  <c r="DD1854" i="12"/>
  <c r="DC1854" i="12"/>
  <c r="DV1854" i="12" s="1"/>
  <c r="DW1854" i="12" s="1"/>
  <c r="DE1853" i="12"/>
  <c r="DD1853" i="12"/>
  <c r="DC1853" i="12"/>
  <c r="AP1853" i="12"/>
  <c r="DE1852" i="12"/>
  <c r="DD1852" i="12"/>
  <c r="DC1852" i="12"/>
  <c r="DV1852" i="12" s="1"/>
  <c r="DW1852" i="12" s="1"/>
  <c r="DE1851" i="12"/>
  <c r="DD1851" i="12"/>
  <c r="DC1851" i="12"/>
  <c r="DJ1851" i="12" s="1"/>
  <c r="DK1851" i="12" s="1"/>
  <c r="AP1851" i="12"/>
  <c r="DE1850" i="12"/>
  <c r="DD1850" i="12"/>
  <c r="DC1850" i="12"/>
  <c r="DV1850" i="12" s="1"/>
  <c r="DW1850" i="12" s="1"/>
  <c r="DE1849" i="12"/>
  <c r="DD1849" i="12"/>
  <c r="DC1849" i="12"/>
  <c r="DP1849" i="12" s="1"/>
  <c r="DQ1849" i="12" s="1"/>
  <c r="DE1848" i="12"/>
  <c r="DD1848" i="12"/>
  <c r="DC1848" i="12"/>
  <c r="DE1847" i="12"/>
  <c r="DD1847" i="12"/>
  <c r="DC1847" i="12"/>
  <c r="DE1846" i="12"/>
  <c r="DD1846" i="12"/>
  <c r="DC1846" i="12"/>
  <c r="DE1845" i="12"/>
  <c r="DD1845" i="12"/>
  <c r="DC1845" i="12"/>
  <c r="DE1844" i="12"/>
  <c r="DD1844" i="12"/>
  <c r="DC1844" i="12"/>
  <c r="DT1844" i="12" s="1"/>
  <c r="DU1844" i="12" s="1"/>
  <c r="DE1843" i="12"/>
  <c r="DD1843" i="12"/>
  <c r="DC1843" i="12"/>
  <c r="DE1842" i="12"/>
  <c r="DD1842" i="12"/>
  <c r="DC1842" i="12"/>
  <c r="DN1842" i="12" s="1"/>
  <c r="DO1842" i="12" s="1"/>
  <c r="DE1841" i="12"/>
  <c r="DD1841" i="12"/>
  <c r="DC1841" i="12"/>
  <c r="DE1840" i="12"/>
  <c r="DD1840" i="12"/>
  <c r="DC1840" i="12"/>
  <c r="AP1840" i="12"/>
  <c r="DE1839" i="12"/>
  <c r="DD1839" i="12"/>
  <c r="DC1839" i="12"/>
  <c r="DE1838" i="12"/>
  <c r="DD1838" i="12"/>
  <c r="DC1838" i="12"/>
  <c r="DT1838" i="12" s="1"/>
  <c r="DU1838" i="12" s="1"/>
  <c r="DE1837" i="12"/>
  <c r="DD1837" i="12"/>
  <c r="DC1837" i="12"/>
  <c r="DE1836" i="12"/>
  <c r="DD1836" i="12"/>
  <c r="DC1836" i="12"/>
  <c r="DF1836" i="12" s="1"/>
  <c r="DG1836" i="12" s="1"/>
  <c r="DE1835" i="12"/>
  <c r="DD1835" i="12"/>
  <c r="DC1835" i="12"/>
  <c r="DP1835" i="12" s="1"/>
  <c r="DQ1835" i="12" s="1"/>
  <c r="DE1834" i="12"/>
  <c r="DD1834" i="12"/>
  <c r="DC1834" i="12"/>
  <c r="DE1833" i="12"/>
  <c r="DD1833" i="12"/>
  <c r="DC1833" i="12"/>
  <c r="DE1832" i="12"/>
  <c r="DD1832" i="12"/>
  <c r="DC1832" i="12"/>
  <c r="DV1832" i="12" s="1"/>
  <c r="DW1832" i="12" s="1"/>
  <c r="DE1831" i="12"/>
  <c r="DD1831" i="12"/>
  <c r="DC1831" i="12"/>
  <c r="DL1831" i="12" s="1"/>
  <c r="DM1831" i="12" s="1"/>
  <c r="DE1830" i="12"/>
  <c r="DD1830" i="12"/>
  <c r="DC1830" i="12"/>
  <c r="DE1829" i="12"/>
  <c r="DD1829" i="12"/>
  <c r="DC1829" i="12"/>
  <c r="DE1828" i="12"/>
  <c r="DD1828" i="12"/>
  <c r="DC1828" i="12"/>
  <c r="DL1828" i="12" s="1"/>
  <c r="DM1828" i="12" s="1"/>
  <c r="DE1827" i="12"/>
  <c r="DD1827" i="12"/>
  <c r="DC1827" i="12"/>
  <c r="DE1826" i="12"/>
  <c r="DD1826" i="12"/>
  <c r="DC1826" i="12"/>
  <c r="DV1826" i="12" s="1"/>
  <c r="DW1826" i="12" s="1"/>
  <c r="DE1825" i="12"/>
  <c r="DD1825" i="12"/>
  <c r="DC1825" i="12"/>
  <c r="DL1825" i="12" s="1"/>
  <c r="DM1825" i="12" s="1"/>
  <c r="AP1825" i="12"/>
  <c r="DE1824" i="12"/>
  <c r="DD1824" i="12"/>
  <c r="DC1824" i="12"/>
  <c r="DE1823" i="12"/>
  <c r="DD1823" i="12"/>
  <c r="DC1823" i="12"/>
  <c r="DE1822" i="12"/>
  <c r="DD1822" i="12"/>
  <c r="DC1822" i="12"/>
  <c r="DV1822" i="12" s="1"/>
  <c r="DW1822" i="12" s="1"/>
  <c r="DE1821" i="12"/>
  <c r="DD1821" i="12"/>
  <c r="DC1821" i="12"/>
  <c r="DR1821" i="12" s="1"/>
  <c r="DS1821" i="12" s="1"/>
  <c r="DE1820" i="12"/>
  <c r="DD1820" i="12"/>
  <c r="DC1820" i="12"/>
  <c r="DE1819" i="12"/>
  <c r="DD1819" i="12"/>
  <c r="DC1819" i="12"/>
  <c r="DE1818" i="12"/>
  <c r="DD1818" i="12"/>
  <c r="DC1818" i="12"/>
  <c r="DE1817" i="12"/>
  <c r="DD1817" i="12"/>
  <c r="DC1817" i="12"/>
  <c r="DJ1817" i="12" s="1"/>
  <c r="DK1817" i="12" s="1"/>
  <c r="DE1816" i="12"/>
  <c r="DD1816" i="12"/>
  <c r="DC1816" i="12"/>
  <c r="DE1815" i="12"/>
  <c r="DD1815" i="12"/>
  <c r="DC1815" i="12"/>
  <c r="DE1814" i="12"/>
  <c r="DD1814" i="12"/>
  <c r="DC1814" i="12"/>
  <c r="DE1813" i="12"/>
  <c r="DD1813" i="12"/>
  <c r="DC1813" i="12"/>
  <c r="DL1813" i="12" s="1"/>
  <c r="DM1813" i="12" s="1"/>
  <c r="DE1812" i="12"/>
  <c r="DD1812" i="12"/>
  <c r="DC1812" i="12"/>
  <c r="DR1812" i="12" s="1"/>
  <c r="DS1812" i="12" s="1"/>
  <c r="DE1811" i="12"/>
  <c r="DD1811" i="12"/>
  <c r="DC1811" i="12"/>
  <c r="DE1810" i="12"/>
  <c r="DD1810" i="12"/>
  <c r="DC1810" i="12"/>
  <c r="DE1809" i="12"/>
  <c r="DD1809" i="12"/>
  <c r="DC1809" i="12"/>
  <c r="DV1809" i="12" s="1"/>
  <c r="DW1809" i="12" s="1"/>
  <c r="DE1808" i="12"/>
  <c r="DD1808" i="12"/>
  <c r="DC1808" i="12"/>
  <c r="DP1808" i="12" s="1"/>
  <c r="DQ1808" i="12" s="1"/>
  <c r="DE1807" i="12"/>
  <c r="DD1807" i="12"/>
  <c r="DC1807" i="12"/>
  <c r="DE1806" i="12"/>
  <c r="DD1806" i="12"/>
  <c r="DC1806" i="12"/>
  <c r="DL1806" i="12" s="1"/>
  <c r="DM1806" i="12" s="1"/>
  <c r="DE1805" i="12"/>
  <c r="DD1805" i="12"/>
  <c r="DC1805" i="12"/>
  <c r="DV1805" i="12" s="1"/>
  <c r="DW1805" i="12" s="1"/>
  <c r="DE1804" i="12"/>
  <c r="DD1804" i="12"/>
  <c r="DC1804" i="12"/>
  <c r="DE1803" i="12"/>
  <c r="DD1803" i="12"/>
  <c r="DC1803" i="12"/>
  <c r="DJ1803" i="12" s="1"/>
  <c r="DK1803" i="12" s="1"/>
  <c r="DE1802" i="12"/>
  <c r="DD1802" i="12"/>
  <c r="DC1802" i="12"/>
  <c r="DE1801" i="12"/>
  <c r="DD1801" i="12"/>
  <c r="DC1801" i="12"/>
  <c r="DL1801" i="12" s="1"/>
  <c r="DM1801" i="12" s="1"/>
  <c r="DE1800" i="12"/>
  <c r="DD1800" i="12"/>
  <c r="DC1800" i="12"/>
  <c r="DE1799" i="12"/>
  <c r="DD1799" i="12"/>
  <c r="DC1799" i="12"/>
  <c r="DE1798" i="12"/>
  <c r="DD1798" i="12"/>
  <c r="DC1798" i="12"/>
  <c r="AP1798" i="12"/>
  <c r="DE1797" i="12"/>
  <c r="DD1797" i="12"/>
  <c r="DC1797" i="12"/>
  <c r="DE1796" i="12"/>
  <c r="DD1796" i="12"/>
  <c r="DC1796" i="12"/>
  <c r="DL1796" i="12" s="1"/>
  <c r="DM1796" i="12" s="1"/>
  <c r="DE1795" i="12"/>
  <c r="DD1795" i="12"/>
  <c r="DC1795" i="12"/>
  <c r="DE1794" i="12"/>
  <c r="DD1794" i="12"/>
  <c r="DC1794" i="12"/>
  <c r="DE1793" i="12"/>
  <c r="DD1793" i="12"/>
  <c r="DC1793" i="12"/>
  <c r="DE1792" i="12"/>
  <c r="DD1792" i="12"/>
  <c r="DC1792" i="12"/>
  <c r="DE1791" i="12"/>
  <c r="DD1791" i="12"/>
  <c r="DC1791" i="12"/>
  <c r="AP1791" i="12"/>
  <c r="DE1790" i="12"/>
  <c r="DD1790" i="12"/>
  <c r="DC1790" i="12"/>
  <c r="DE1789" i="12"/>
  <c r="DD1789" i="12"/>
  <c r="DC1789" i="12"/>
  <c r="DE1788" i="12"/>
  <c r="DD1788" i="12"/>
  <c r="DC1788" i="12"/>
  <c r="DV1788" i="12" s="1"/>
  <c r="DW1788" i="12" s="1"/>
  <c r="DE1787" i="12"/>
  <c r="DD1787" i="12"/>
  <c r="DC1787" i="12"/>
  <c r="DE1786" i="12"/>
  <c r="DD1786" i="12"/>
  <c r="DC1786" i="12"/>
  <c r="DE1785" i="12"/>
  <c r="DD1785" i="12"/>
  <c r="DC1785" i="12"/>
  <c r="DE1784" i="12"/>
  <c r="DD1784" i="12"/>
  <c r="DC1784" i="12"/>
  <c r="DE1783" i="12"/>
  <c r="DD1783" i="12"/>
  <c r="DC1783" i="12"/>
  <c r="DE1782" i="12"/>
  <c r="DD1782" i="12"/>
  <c r="DC1782" i="12"/>
  <c r="DE1781" i="12"/>
  <c r="DD1781" i="12"/>
  <c r="DC1781" i="12"/>
  <c r="DR1781" i="12" s="1"/>
  <c r="DS1781" i="12" s="1"/>
  <c r="DE1780" i="12"/>
  <c r="DD1780" i="12"/>
  <c r="DC1780" i="12"/>
  <c r="DE1779" i="12"/>
  <c r="DD1779" i="12"/>
  <c r="DC1779" i="12"/>
  <c r="DJ1779" i="12" s="1"/>
  <c r="DK1779" i="12" s="1"/>
  <c r="DE1778" i="12"/>
  <c r="DD1778" i="12"/>
  <c r="DC1778" i="12"/>
  <c r="DV1778" i="12" s="1"/>
  <c r="DW1778" i="12" s="1"/>
  <c r="DE1777" i="12"/>
  <c r="DD1777" i="12"/>
  <c r="DC1777" i="12"/>
  <c r="DE1776" i="12"/>
  <c r="DD1776" i="12"/>
  <c r="DC1776" i="12"/>
  <c r="DE1775" i="12"/>
  <c r="DD1775" i="12"/>
  <c r="DC1775" i="12"/>
  <c r="AP1775" i="12"/>
  <c r="DE1774" i="12"/>
  <c r="DD1774" i="12"/>
  <c r="DC1774" i="12"/>
  <c r="DV1774" i="12" s="1"/>
  <c r="DW1774" i="12" s="1"/>
  <c r="DE1773" i="12"/>
  <c r="DD1773" i="12"/>
  <c r="DC1773" i="12"/>
  <c r="DT1773" i="12" s="1"/>
  <c r="DU1773" i="12" s="1"/>
  <c r="DE1772" i="12"/>
  <c r="DD1772" i="12"/>
  <c r="DC1772" i="12"/>
  <c r="DT1772" i="12" s="1"/>
  <c r="DU1772" i="12" s="1"/>
  <c r="DE1771" i="12"/>
  <c r="DD1771" i="12"/>
  <c r="DC1771" i="12"/>
  <c r="DR1771" i="12" s="1"/>
  <c r="DS1771" i="12" s="1"/>
  <c r="DE1770" i="12"/>
  <c r="DD1770" i="12"/>
  <c r="DC1770" i="12"/>
  <c r="DE1769" i="12"/>
  <c r="DD1769" i="12"/>
  <c r="DC1769" i="12"/>
  <c r="DE1768" i="12"/>
  <c r="DD1768" i="12"/>
  <c r="DC1768" i="12"/>
  <c r="DE1767" i="12"/>
  <c r="DD1767" i="12"/>
  <c r="DC1767" i="12"/>
  <c r="DE1766" i="12"/>
  <c r="DD1766" i="12"/>
  <c r="DC1766" i="12"/>
  <c r="DE1765" i="12"/>
  <c r="DD1765" i="12"/>
  <c r="DC1765" i="12"/>
  <c r="DE1764" i="12"/>
  <c r="DD1764" i="12"/>
  <c r="DC1764" i="12"/>
  <c r="DE1763" i="12"/>
  <c r="DD1763" i="12"/>
  <c r="DC1763" i="12"/>
  <c r="DL1763" i="12" s="1"/>
  <c r="DM1763" i="12" s="1"/>
  <c r="DE1762" i="12"/>
  <c r="DD1762" i="12"/>
  <c r="DC1762" i="12"/>
  <c r="DL1762" i="12" s="1"/>
  <c r="DM1762" i="12" s="1"/>
  <c r="DE1761" i="12"/>
  <c r="DD1761" i="12"/>
  <c r="DC1761" i="12"/>
  <c r="DE1760" i="12"/>
  <c r="DD1760" i="12"/>
  <c r="DC1760" i="12"/>
  <c r="DE1759" i="12"/>
  <c r="DD1759" i="12"/>
  <c r="DC1759" i="12"/>
  <c r="DE1758" i="12"/>
  <c r="DD1758" i="12"/>
  <c r="DC1758" i="12"/>
  <c r="DN1758" i="12" s="1"/>
  <c r="DO1758" i="12" s="1"/>
  <c r="DE1757" i="12"/>
  <c r="DD1757" i="12"/>
  <c r="DC1757" i="12"/>
  <c r="DE1756" i="12"/>
  <c r="DD1756" i="12"/>
  <c r="DC1756" i="12"/>
  <c r="DT1756" i="12" s="1"/>
  <c r="DU1756" i="12" s="1"/>
  <c r="DE1755" i="12"/>
  <c r="DD1755" i="12"/>
  <c r="DC1755" i="12"/>
  <c r="DJ1755" i="12" s="1"/>
  <c r="DK1755" i="12" s="1"/>
  <c r="DE1754" i="12"/>
  <c r="DD1754" i="12"/>
  <c r="DC1754" i="12"/>
  <c r="DE1753" i="12"/>
  <c r="DD1753" i="12"/>
  <c r="DC1753" i="12"/>
  <c r="DE1752" i="12"/>
  <c r="DD1752" i="12"/>
  <c r="DC1752" i="12"/>
  <c r="DE1751" i="12"/>
  <c r="DD1751" i="12"/>
  <c r="DC1751" i="12"/>
  <c r="DE1750" i="12"/>
  <c r="DD1750" i="12"/>
  <c r="DC1750" i="12"/>
  <c r="DJ1750" i="12" s="1"/>
  <c r="DK1750" i="12" s="1"/>
  <c r="DE1749" i="12"/>
  <c r="DD1749" i="12"/>
  <c r="DC1749" i="12"/>
  <c r="DJ1749" i="12" s="1"/>
  <c r="DK1749" i="12" s="1"/>
  <c r="DE1748" i="12"/>
  <c r="DD1748" i="12"/>
  <c r="DC1748" i="12"/>
  <c r="DE1747" i="12"/>
  <c r="DD1747" i="12"/>
  <c r="DC1747" i="12"/>
  <c r="DV1747" i="12" s="1"/>
  <c r="DW1747" i="12" s="1"/>
  <c r="DE1746" i="12"/>
  <c r="DD1746" i="12"/>
  <c r="DC1746" i="12"/>
  <c r="DE1745" i="12"/>
  <c r="DD1745" i="12"/>
  <c r="DC1745" i="12"/>
  <c r="DP1745" i="12" s="1"/>
  <c r="DQ1745" i="12" s="1"/>
  <c r="DE1744" i="12"/>
  <c r="DD1744" i="12"/>
  <c r="DC1744" i="12"/>
  <c r="DJ1744" i="12" s="1"/>
  <c r="DK1744" i="12" s="1"/>
  <c r="DE1743" i="12"/>
  <c r="DD1743" i="12"/>
  <c r="DC1743" i="12"/>
  <c r="AP1743" i="12"/>
  <c r="DE1742" i="12"/>
  <c r="DD1742" i="12"/>
  <c r="DC1742" i="12"/>
  <c r="DE1741" i="12"/>
  <c r="DD1741" i="12"/>
  <c r="DC1741" i="12"/>
  <c r="DE1740" i="12"/>
  <c r="DD1740" i="12"/>
  <c r="DC1740" i="12"/>
  <c r="DN1740" i="12" s="1"/>
  <c r="DO1740" i="12" s="1"/>
  <c r="DE1739" i="12"/>
  <c r="DD1739" i="12"/>
  <c r="DC1739" i="12"/>
  <c r="DE1738" i="12"/>
  <c r="DD1738" i="12"/>
  <c r="DC1738" i="12"/>
  <c r="DE1737" i="12"/>
  <c r="DD1737" i="12"/>
  <c r="DC1737" i="12"/>
  <c r="DE1736" i="12"/>
  <c r="DD1736" i="12"/>
  <c r="DC1736" i="12"/>
  <c r="DE1735" i="12"/>
  <c r="DD1735" i="12"/>
  <c r="DC1735" i="12"/>
  <c r="DP1735" i="12" s="1"/>
  <c r="DQ1735" i="12" s="1"/>
  <c r="DE1734" i="12"/>
  <c r="DD1734" i="12"/>
  <c r="DC1734" i="12"/>
  <c r="DE1733" i="12"/>
  <c r="DD1733" i="12"/>
  <c r="DC1733" i="12"/>
  <c r="DJ1733" i="12" s="1"/>
  <c r="DK1733" i="12" s="1"/>
  <c r="DE1732" i="12"/>
  <c r="DD1732" i="12"/>
  <c r="DC1732" i="12"/>
  <c r="DV1732" i="12" s="1"/>
  <c r="DW1732" i="12" s="1"/>
  <c r="DE1731" i="12"/>
  <c r="DD1731" i="12"/>
  <c r="DC1731" i="12"/>
  <c r="DR1731" i="12" s="1"/>
  <c r="DS1731" i="12" s="1"/>
  <c r="DE1730" i="12"/>
  <c r="DD1730" i="12"/>
  <c r="DC1730" i="12"/>
  <c r="DH1730" i="12" s="1"/>
  <c r="DI1730" i="12" s="1"/>
  <c r="DE1729" i="12"/>
  <c r="DD1729" i="12"/>
  <c r="DC1729" i="12"/>
  <c r="DE1728" i="12"/>
  <c r="DD1728" i="12"/>
  <c r="DC1728" i="12"/>
  <c r="DE1727" i="12"/>
  <c r="DD1727" i="12"/>
  <c r="DC1727" i="12"/>
  <c r="DE1726" i="12"/>
  <c r="DD1726" i="12"/>
  <c r="DC1726" i="12"/>
  <c r="DE1725" i="12"/>
  <c r="DD1725" i="12"/>
  <c r="DC1725" i="12"/>
  <c r="DE1724" i="12"/>
  <c r="DD1724" i="12"/>
  <c r="DC1724" i="12"/>
  <c r="DE1723" i="12"/>
  <c r="DD1723" i="12"/>
  <c r="DC1723" i="12"/>
  <c r="DE1722" i="12"/>
  <c r="DD1722" i="12"/>
  <c r="DC1722" i="12"/>
  <c r="DE1721" i="12"/>
  <c r="DD1721" i="12"/>
  <c r="DC1721" i="12"/>
  <c r="DE1720" i="12"/>
  <c r="DD1720" i="12"/>
  <c r="DC1720" i="12"/>
  <c r="DE1719" i="12"/>
  <c r="DD1719" i="12"/>
  <c r="DC1719" i="12"/>
  <c r="DE1718" i="12"/>
  <c r="DD1718" i="12"/>
  <c r="DC1718" i="12"/>
  <c r="DE1717" i="12"/>
  <c r="DD1717" i="12"/>
  <c r="DC1717" i="12"/>
  <c r="DE1716" i="12"/>
  <c r="DD1716" i="12"/>
  <c r="DC1716" i="12"/>
  <c r="DJ1716" i="12" s="1"/>
  <c r="DK1716" i="12" s="1"/>
  <c r="DE1715" i="12"/>
  <c r="DD1715" i="12"/>
  <c r="DC1715" i="12"/>
  <c r="DE1714" i="12"/>
  <c r="DD1714" i="12"/>
  <c r="DC1714" i="12"/>
  <c r="DE1713" i="12"/>
  <c r="DD1713" i="12"/>
  <c r="DC1713" i="12"/>
  <c r="DE1712" i="12"/>
  <c r="DD1712" i="12"/>
  <c r="DC1712" i="12"/>
  <c r="DP1712" i="12" s="1"/>
  <c r="DQ1712" i="12" s="1"/>
  <c r="DE1711" i="12"/>
  <c r="DD1711" i="12"/>
  <c r="DC1711" i="12"/>
  <c r="DJ1711" i="12" s="1"/>
  <c r="DK1711" i="12" s="1"/>
  <c r="DE1710" i="12"/>
  <c r="DD1710" i="12"/>
  <c r="DC1710" i="12"/>
  <c r="DJ1710" i="12" s="1"/>
  <c r="DK1710" i="12" s="1"/>
  <c r="DE1709" i="12"/>
  <c r="DD1709" i="12"/>
  <c r="DC1709" i="12"/>
  <c r="DH1709" i="12" s="1"/>
  <c r="DI1709" i="12" s="1"/>
  <c r="DE1708" i="12"/>
  <c r="DD1708" i="12"/>
  <c r="DC1708" i="12"/>
  <c r="DP1708" i="12" s="1"/>
  <c r="DQ1708" i="12" s="1"/>
  <c r="DE1707" i="12"/>
  <c r="DD1707" i="12"/>
  <c r="DC1707" i="12"/>
  <c r="DE1706" i="12"/>
  <c r="DD1706" i="12"/>
  <c r="DC1706" i="12"/>
  <c r="DE1705" i="12"/>
  <c r="DD1705" i="12"/>
  <c r="DC1705" i="12"/>
  <c r="DE1704" i="12"/>
  <c r="DD1704" i="12"/>
  <c r="DC1704" i="12"/>
  <c r="DE1703" i="12"/>
  <c r="DD1703" i="12"/>
  <c r="DC1703" i="12"/>
  <c r="DE1702" i="12"/>
  <c r="DD1702" i="12"/>
  <c r="DC1702" i="12"/>
  <c r="DE1701" i="12"/>
  <c r="DD1701" i="12"/>
  <c r="DC1701" i="12"/>
  <c r="DE1700" i="12"/>
  <c r="DD1700" i="12"/>
  <c r="DC1700" i="12"/>
  <c r="DE1699" i="12"/>
  <c r="DD1699" i="12"/>
  <c r="DC1699" i="12"/>
  <c r="DP1699" i="12" s="1"/>
  <c r="DQ1699" i="12" s="1"/>
  <c r="DE1698" i="12"/>
  <c r="DD1698" i="12"/>
  <c r="DC1698" i="12"/>
  <c r="DE1697" i="12"/>
  <c r="DD1697" i="12"/>
  <c r="DC1697" i="12"/>
  <c r="DE1696" i="12"/>
  <c r="DD1696" i="12"/>
  <c r="DC1696" i="12"/>
  <c r="DE1695" i="12"/>
  <c r="DD1695" i="12"/>
  <c r="DC1695" i="12"/>
  <c r="DE1694" i="12"/>
  <c r="DD1694" i="12"/>
  <c r="DC1694" i="12"/>
  <c r="DT1694" i="12" s="1"/>
  <c r="DU1694" i="12" s="1"/>
  <c r="DE1693" i="12"/>
  <c r="DD1693" i="12"/>
  <c r="DC1693" i="12"/>
  <c r="DE1692" i="12"/>
  <c r="DD1692" i="12"/>
  <c r="DC1692" i="12"/>
  <c r="DE1691" i="12"/>
  <c r="DD1691" i="12"/>
  <c r="DC1691" i="12"/>
  <c r="DE1690" i="12"/>
  <c r="DD1690" i="12"/>
  <c r="DC1690" i="12"/>
  <c r="DE1689" i="12"/>
  <c r="DD1689" i="12"/>
  <c r="DC1689" i="12"/>
  <c r="DE1688" i="12"/>
  <c r="DD1688" i="12"/>
  <c r="DC1688" i="12"/>
  <c r="DE1687" i="12"/>
  <c r="DD1687" i="12"/>
  <c r="DC1687" i="12"/>
  <c r="DV1687" i="12" s="1"/>
  <c r="DW1687" i="12" s="1"/>
  <c r="DE1686" i="12"/>
  <c r="DD1686" i="12"/>
  <c r="DC1686" i="12"/>
  <c r="DE1685" i="12"/>
  <c r="DD1685" i="12"/>
  <c r="DC1685" i="12"/>
  <c r="DH1685" i="12" s="1"/>
  <c r="DI1685" i="12" s="1"/>
  <c r="DE1684" i="12"/>
  <c r="DD1684" i="12"/>
  <c r="DC1684" i="12"/>
  <c r="DE1683" i="12"/>
  <c r="DD1683" i="12"/>
  <c r="DC1683" i="12"/>
  <c r="DE1682" i="12"/>
  <c r="DD1682" i="12"/>
  <c r="DC1682" i="12"/>
  <c r="DE1681" i="12"/>
  <c r="DD1681" i="12"/>
  <c r="DC1681" i="12"/>
  <c r="DE1680" i="12"/>
  <c r="DD1680" i="12"/>
  <c r="DC1680" i="12"/>
  <c r="DE1679" i="12"/>
  <c r="DD1679" i="12"/>
  <c r="DC1679" i="12"/>
  <c r="DE1678" i="12"/>
  <c r="DD1678" i="12"/>
  <c r="DC1678" i="12"/>
  <c r="DE1677" i="12"/>
  <c r="DD1677" i="12"/>
  <c r="DC1677" i="12"/>
  <c r="DE1676" i="12"/>
  <c r="DD1676" i="12"/>
  <c r="DC1676" i="12"/>
  <c r="DL1676" i="12" s="1"/>
  <c r="DM1676" i="12" s="1"/>
  <c r="DE1675" i="12"/>
  <c r="DD1675" i="12"/>
  <c r="DC1675" i="12"/>
  <c r="DE1674" i="12"/>
  <c r="DD1674" i="12"/>
  <c r="DC1674" i="12"/>
  <c r="DP1674" i="12" s="1"/>
  <c r="DQ1674" i="12" s="1"/>
  <c r="DE1673" i="12"/>
  <c r="DD1673" i="12"/>
  <c r="DC1673" i="12"/>
  <c r="DP1673" i="12" s="1"/>
  <c r="DQ1673" i="12" s="1"/>
  <c r="DE1672" i="12"/>
  <c r="DD1672" i="12"/>
  <c r="DC1672" i="12"/>
  <c r="DL1672" i="12" s="1"/>
  <c r="DM1672" i="12" s="1"/>
  <c r="DE1671" i="12"/>
  <c r="DD1671" i="12"/>
  <c r="DC1671" i="12"/>
  <c r="DE1670" i="12"/>
  <c r="DD1670" i="12"/>
  <c r="DC1670" i="12"/>
  <c r="DE1669" i="12"/>
  <c r="DD1669" i="12"/>
  <c r="DC1669" i="12"/>
  <c r="DE1668" i="12"/>
  <c r="DD1668" i="12"/>
  <c r="DC1668" i="12"/>
  <c r="DE1667" i="12"/>
  <c r="DD1667" i="12"/>
  <c r="DC1667" i="12"/>
  <c r="DE1666" i="12"/>
  <c r="DD1666" i="12"/>
  <c r="DC1666" i="12"/>
  <c r="DE1665" i="12"/>
  <c r="DD1665" i="12"/>
  <c r="DC1665" i="12"/>
  <c r="DH1665" i="12" s="1"/>
  <c r="DI1665" i="12" s="1"/>
  <c r="DE1664" i="12"/>
  <c r="DD1664" i="12"/>
  <c r="DC1664" i="12"/>
  <c r="DH1664" i="12" s="1"/>
  <c r="DI1664" i="12" s="1"/>
  <c r="DE1663" i="12"/>
  <c r="DD1663" i="12"/>
  <c r="DC1663" i="12"/>
  <c r="DR1663" i="12" s="1"/>
  <c r="DS1663" i="12" s="1"/>
  <c r="DE1662" i="12"/>
  <c r="DD1662" i="12"/>
  <c r="DC1662" i="12"/>
  <c r="DE1661" i="12"/>
  <c r="DD1661" i="12"/>
  <c r="DC1661" i="12"/>
  <c r="DE1660" i="12"/>
  <c r="DD1660" i="12"/>
  <c r="DC1660" i="12"/>
  <c r="DH1660" i="12" s="1"/>
  <c r="DI1660" i="12" s="1"/>
  <c r="DE1659" i="12"/>
  <c r="DD1659" i="12"/>
  <c r="DC1659" i="12"/>
  <c r="DE1658" i="12"/>
  <c r="DD1658" i="12"/>
  <c r="DC1658" i="12"/>
  <c r="DR1658" i="12" s="1"/>
  <c r="DS1658" i="12" s="1"/>
  <c r="DE1657" i="12"/>
  <c r="DD1657" i="12"/>
  <c r="DC1657" i="12"/>
  <c r="DE1656" i="12"/>
  <c r="DD1656" i="12"/>
  <c r="DC1656" i="12"/>
  <c r="DL1656" i="12" s="1"/>
  <c r="DM1656" i="12" s="1"/>
  <c r="DE1655" i="12"/>
  <c r="DD1655" i="12"/>
  <c r="DC1655" i="12"/>
  <c r="DE1654" i="12"/>
  <c r="DD1654" i="12"/>
  <c r="DC1654" i="12"/>
  <c r="DL1654" i="12" s="1"/>
  <c r="DM1654" i="12" s="1"/>
  <c r="DE1653" i="12"/>
  <c r="DD1653" i="12"/>
  <c r="DC1653" i="12"/>
  <c r="DE1652" i="12"/>
  <c r="DD1652" i="12"/>
  <c r="DC1652" i="12"/>
  <c r="DP1652" i="12" s="1"/>
  <c r="DQ1652" i="12" s="1"/>
  <c r="AP1652" i="12"/>
  <c r="DE1651" i="12"/>
  <c r="DD1651" i="12"/>
  <c r="DC1651" i="12"/>
  <c r="DJ1651" i="12" s="1"/>
  <c r="DK1651" i="12" s="1"/>
  <c r="DE1650" i="12"/>
  <c r="DD1650" i="12"/>
  <c r="DC1650" i="12"/>
  <c r="DH1650" i="12" s="1"/>
  <c r="DI1650" i="12" s="1"/>
  <c r="DE1649" i="12"/>
  <c r="DD1649" i="12"/>
  <c r="DC1649" i="12"/>
  <c r="DE1648" i="12"/>
  <c r="DD1648" i="12"/>
  <c r="DC1648" i="12"/>
  <c r="DR1648" i="12" s="1"/>
  <c r="DS1648" i="12" s="1"/>
  <c r="DE1647" i="12"/>
  <c r="DD1647" i="12"/>
  <c r="DC1647" i="12"/>
  <c r="DL1647" i="12" s="1"/>
  <c r="DM1647" i="12" s="1"/>
  <c r="DE1646" i="12"/>
  <c r="DD1646" i="12"/>
  <c r="DC1646" i="12"/>
  <c r="DL1646" i="12" s="1"/>
  <c r="DM1646" i="12" s="1"/>
  <c r="DE1645" i="12"/>
  <c r="DD1645" i="12"/>
  <c r="DC1645" i="12"/>
  <c r="DE1644" i="12"/>
  <c r="DD1644" i="12"/>
  <c r="DC1644" i="12"/>
  <c r="DE1643" i="12"/>
  <c r="DD1643" i="12"/>
  <c r="DC1643" i="12"/>
  <c r="DE1642" i="12"/>
  <c r="DD1642" i="12"/>
  <c r="DC1642" i="12"/>
  <c r="DE1641" i="12"/>
  <c r="DD1641" i="12"/>
  <c r="DC1641" i="12"/>
  <c r="DE1640" i="12"/>
  <c r="DD1640" i="12"/>
  <c r="DC1640" i="12"/>
  <c r="DE1639" i="12"/>
  <c r="DD1639" i="12"/>
  <c r="DC1639" i="12"/>
  <c r="DN1639" i="12" s="1"/>
  <c r="DO1639" i="12" s="1"/>
  <c r="DE1638" i="12"/>
  <c r="DD1638" i="12"/>
  <c r="DC1638" i="12"/>
  <c r="DE1637" i="12"/>
  <c r="DD1637" i="12"/>
  <c r="DC1637" i="12"/>
  <c r="DN1637" i="12" s="1"/>
  <c r="DO1637" i="12" s="1"/>
  <c r="DE1636" i="12"/>
  <c r="DD1636" i="12"/>
  <c r="DC1636" i="12"/>
  <c r="DH1636" i="12" s="1"/>
  <c r="DI1636" i="12" s="1"/>
  <c r="DE1635" i="12"/>
  <c r="DD1635" i="12"/>
  <c r="DC1635" i="12"/>
  <c r="DE1634" i="12"/>
  <c r="DD1634" i="12"/>
  <c r="DC1634" i="12"/>
  <c r="DE1633" i="12"/>
  <c r="DD1633" i="12"/>
  <c r="DC1633" i="12"/>
  <c r="DE1632" i="12"/>
  <c r="DD1632" i="12"/>
  <c r="DC1632" i="12"/>
  <c r="DE1631" i="12"/>
  <c r="DD1631" i="12"/>
  <c r="DC1631" i="12"/>
  <c r="DE1630" i="12"/>
  <c r="DD1630" i="12"/>
  <c r="DC1630" i="12"/>
  <c r="DE1629" i="12"/>
  <c r="DD1629" i="12"/>
  <c r="DC1629" i="12"/>
  <c r="DE1628" i="12"/>
  <c r="DD1628" i="12"/>
  <c r="DC1628" i="12"/>
  <c r="DE1627" i="12"/>
  <c r="DD1627" i="12"/>
  <c r="DC1627" i="12"/>
  <c r="DH1627" i="12" s="1"/>
  <c r="DI1627" i="12" s="1"/>
  <c r="DE1626" i="12"/>
  <c r="DD1626" i="12"/>
  <c r="DC1626" i="12"/>
  <c r="DE1625" i="12"/>
  <c r="DD1625" i="12"/>
  <c r="DC1625" i="12"/>
  <c r="DE1624" i="12"/>
  <c r="DD1624" i="12"/>
  <c r="DC1624" i="12"/>
  <c r="DE1623" i="12"/>
  <c r="DD1623" i="12"/>
  <c r="DC1623" i="12"/>
  <c r="DE1622" i="12"/>
  <c r="DD1622" i="12"/>
  <c r="DC1622" i="12"/>
  <c r="DV1622" i="12" s="1"/>
  <c r="DW1622" i="12" s="1"/>
  <c r="DE1621" i="12"/>
  <c r="DD1621" i="12"/>
  <c r="DC1621" i="12"/>
  <c r="DN1621" i="12" s="1"/>
  <c r="DO1621" i="12" s="1"/>
  <c r="DE1620" i="12"/>
  <c r="DD1620" i="12"/>
  <c r="DC1620" i="12"/>
  <c r="DL1620" i="12" s="1"/>
  <c r="DM1620" i="12" s="1"/>
  <c r="DE1619" i="12"/>
  <c r="DD1619" i="12"/>
  <c r="DC1619" i="12"/>
  <c r="DF1619" i="12" s="1"/>
  <c r="DG1619" i="12" s="1"/>
  <c r="DE1618" i="12"/>
  <c r="DD1618" i="12"/>
  <c r="DC1618" i="12"/>
  <c r="DN1618" i="12" s="1"/>
  <c r="DO1618" i="12" s="1"/>
  <c r="DE1617" i="12"/>
  <c r="DD1617" i="12"/>
  <c r="DC1617" i="12"/>
  <c r="DH1617" i="12" s="1"/>
  <c r="DI1617" i="12" s="1"/>
  <c r="DE1616" i="12"/>
  <c r="DD1616" i="12"/>
  <c r="DC1616" i="12"/>
  <c r="DE1615" i="12"/>
  <c r="DD1615" i="12"/>
  <c r="DC1615" i="12"/>
  <c r="DE1614" i="12"/>
  <c r="DD1614" i="12"/>
  <c r="DC1614" i="12"/>
  <c r="DE1613" i="12"/>
  <c r="DD1613" i="12"/>
  <c r="DC1613" i="12"/>
  <c r="DE1612" i="12"/>
  <c r="DD1612" i="12"/>
  <c r="DC1612" i="12"/>
  <c r="DE1611" i="12"/>
  <c r="DD1611" i="12"/>
  <c r="DC1611" i="12"/>
  <c r="DE1610" i="12"/>
  <c r="DD1610" i="12"/>
  <c r="DC1610" i="12"/>
  <c r="DE1609" i="12"/>
  <c r="DD1609" i="12"/>
  <c r="DC1609" i="12"/>
  <c r="DT1609" i="12" s="1"/>
  <c r="DU1609" i="12" s="1"/>
  <c r="DE1608" i="12"/>
  <c r="DD1608" i="12"/>
  <c r="DC1608" i="12"/>
  <c r="DN1608" i="12" s="1"/>
  <c r="DO1608" i="12" s="1"/>
  <c r="DE1607" i="12"/>
  <c r="DD1607" i="12"/>
  <c r="DC1607" i="12"/>
  <c r="DE1606" i="12"/>
  <c r="DD1606" i="12"/>
  <c r="DC1606" i="12"/>
  <c r="DE1605" i="12"/>
  <c r="DD1605" i="12"/>
  <c r="DC1605" i="12"/>
  <c r="DE1604" i="12"/>
  <c r="DD1604" i="12"/>
  <c r="DC1604" i="12"/>
  <c r="DE1603" i="12"/>
  <c r="DD1603" i="12"/>
  <c r="DC1603" i="12"/>
  <c r="DE1602" i="12"/>
  <c r="DD1602" i="12"/>
  <c r="DC1602" i="12"/>
  <c r="DE1601" i="12"/>
  <c r="DD1601" i="12"/>
  <c r="DC1601" i="12"/>
  <c r="DE1600" i="12"/>
  <c r="DD1600" i="12"/>
  <c r="DC1600" i="12"/>
  <c r="DE1599" i="12"/>
  <c r="DD1599" i="12"/>
  <c r="DC1599" i="12"/>
  <c r="DH1599" i="12" s="1"/>
  <c r="DI1599" i="12" s="1"/>
  <c r="DE1598" i="12"/>
  <c r="DD1598" i="12"/>
  <c r="DC1598" i="12"/>
  <c r="DH1598" i="12" s="1"/>
  <c r="DI1598" i="12" s="1"/>
  <c r="DE1597" i="12"/>
  <c r="DD1597" i="12"/>
  <c r="DC1597" i="12"/>
  <c r="DE1596" i="12"/>
  <c r="DD1596" i="12"/>
  <c r="DC1596" i="12"/>
  <c r="DL1596" i="12" s="1"/>
  <c r="DM1596" i="12" s="1"/>
  <c r="DE1595" i="12"/>
  <c r="DD1595" i="12"/>
  <c r="DC1595" i="12"/>
  <c r="DE1594" i="12"/>
  <c r="DD1594" i="12"/>
  <c r="DC1594" i="12"/>
  <c r="DE1593" i="12"/>
  <c r="DD1593" i="12"/>
  <c r="DC1593" i="12"/>
  <c r="DE1592" i="12"/>
  <c r="DD1592" i="12"/>
  <c r="DC1592" i="12"/>
  <c r="DE1591" i="12"/>
  <c r="DD1591" i="12"/>
  <c r="DC1591" i="12"/>
  <c r="DT1591" i="12" s="1"/>
  <c r="DU1591" i="12" s="1"/>
  <c r="DE1590" i="12"/>
  <c r="DD1590" i="12"/>
  <c r="DC1590" i="12"/>
  <c r="DN1590" i="12" s="1"/>
  <c r="DO1590" i="12" s="1"/>
  <c r="DE1589" i="12"/>
  <c r="DD1589" i="12"/>
  <c r="DC1589" i="12"/>
  <c r="DE1588" i="12"/>
  <c r="DD1588" i="12"/>
  <c r="DC1588" i="12"/>
  <c r="DE1587" i="12"/>
  <c r="DD1587" i="12"/>
  <c r="DC1587" i="12"/>
  <c r="DE1586" i="12"/>
  <c r="DD1586" i="12"/>
  <c r="DC1586" i="12"/>
  <c r="DJ1586" i="12" s="1"/>
  <c r="DK1586" i="12" s="1"/>
  <c r="DE1585" i="12"/>
  <c r="DD1585" i="12"/>
  <c r="DC1585" i="12"/>
  <c r="DH1585" i="12" s="1"/>
  <c r="DI1585" i="12" s="1"/>
  <c r="DE1584" i="12"/>
  <c r="DD1584" i="12"/>
  <c r="DC1584" i="12"/>
  <c r="DL1584" i="12" s="1"/>
  <c r="DM1584" i="12" s="1"/>
  <c r="DE1583" i="12"/>
  <c r="DD1583" i="12"/>
  <c r="DC1583" i="12"/>
  <c r="DE1582" i="12"/>
  <c r="DD1582" i="12"/>
  <c r="DC1582" i="12"/>
  <c r="DH1582" i="12" s="1"/>
  <c r="DI1582" i="12" s="1"/>
  <c r="DE1581" i="12"/>
  <c r="DD1581" i="12"/>
  <c r="DC1581" i="12"/>
  <c r="DL1581" i="12" s="1"/>
  <c r="DM1581" i="12" s="1"/>
  <c r="DE1580" i="12"/>
  <c r="DD1580" i="12"/>
  <c r="DC1580" i="12"/>
  <c r="DL1580" i="12" s="1"/>
  <c r="DM1580" i="12" s="1"/>
  <c r="DE1579" i="12"/>
  <c r="DD1579" i="12"/>
  <c r="DC1579" i="12"/>
  <c r="DL1579" i="12" s="1"/>
  <c r="DM1579" i="12" s="1"/>
  <c r="DE1578" i="12"/>
  <c r="DD1578" i="12"/>
  <c r="DC1578" i="12"/>
  <c r="DE1577" i="12"/>
  <c r="DD1577" i="12"/>
  <c r="DC1577" i="12"/>
  <c r="DE1576" i="12"/>
  <c r="DD1576" i="12"/>
  <c r="DC1576" i="12"/>
  <c r="DN1576" i="12" s="1"/>
  <c r="DO1576" i="12" s="1"/>
  <c r="DE1575" i="12"/>
  <c r="DD1575" i="12"/>
  <c r="DC1575" i="12"/>
  <c r="DH1575" i="12" s="1"/>
  <c r="DI1575" i="12" s="1"/>
  <c r="DE1574" i="12"/>
  <c r="DD1574" i="12"/>
  <c r="DC1574" i="12"/>
  <c r="DE1573" i="12"/>
  <c r="DD1573" i="12"/>
  <c r="DC1573" i="12"/>
  <c r="DE1572" i="12"/>
  <c r="DD1572" i="12"/>
  <c r="DC1572" i="12"/>
  <c r="DE1571" i="12"/>
  <c r="DD1571" i="12"/>
  <c r="DC1571" i="12"/>
  <c r="DE1570" i="12"/>
  <c r="DD1570" i="12"/>
  <c r="DC1570" i="12"/>
  <c r="DE1569" i="12"/>
  <c r="DD1569" i="12"/>
  <c r="DC1569" i="12"/>
  <c r="DE1568" i="12"/>
  <c r="DD1568" i="12"/>
  <c r="DC1568" i="12"/>
  <c r="DH1568" i="12" s="1"/>
  <c r="DI1568" i="12" s="1"/>
  <c r="DE1567" i="12"/>
  <c r="DD1567" i="12"/>
  <c r="DC1567" i="12"/>
  <c r="DE1566" i="12"/>
  <c r="DD1566" i="12"/>
  <c r="DC1566" i="12"/>
  <c r="DT1566" i="12" s="1"/>
  <c r="DU1566" i="12" s="1"/>
  <c r="DE1565" i="12"/>
  <c r="DD1565" i="12"/>
  <c r="DC1565" i="12"/>
  <c r="DE1564" i="12"/>
  <c r="DD1564" i="12"/>
  <c r="DC1564" i="12"/>
  <c r="DE1563" i="12"/>
  <c r="DD1563" i="12"/>
  <c r="DC1563" i="12"/>
  <c r="DE1562" i="12"/>
  <c r="DD1562" i="12"/>
  <c r="DC1562" i="12"/>
  <c r="DH1562" i="12" s="1"/>
  <c r="DI1562" i="12" s="1"/>
  <c r="DE1561" i="12"/>
  <c r="DD1561" i="12"/>
  <c r="DC1561" i="12"/>
  <c r="DR1561" i="12" s="1"/>
  <c r="DS1561" i="12" s="1"/>
  <c r="AP1561" i="12"/>
  <c r="DE1560" i="12"/>
  <c r="DD1560" i="12"/>
  <c r="DC1560" i="12"/>
  <c r="DE1559" i="12"/>
  <c r="DD1559" i="12"/>
  <c r="DC1559" i="12"/>
  <c r="DE1558" i="12"/>
  <c r="DD1558" i="12"/>
  <c r="DC1558" i="12"/>
  <c r="DE1557" i="12"/>
  <c r="DD1557" i="12"/>
  <c r="DC1557" i="12"/>
  <c r="DT1557" i="12" s="1"/>
  <c r="DU1557" i="12" s="1"/>
  <c r="DE1556" i="12"/>
  <c r="DD1556" i="12"/>
  <c r="DC1556" i="12"/>
  <c r="DE1555" i="12"/>
  <c r="DD1555" i="12"/>
  <c r="DC1555" i="12"/>
  <c r="DH1555" i="12" s="1"/>
  <c r="DI1555" i="12" s="1"/>
  <c r="DE1554" i="12"/>
  <c r="DD1554" i="12"/>
  <c r="DC1554" i="12"/>
  <c r="DT1554" i="12" s="1"/>
  <c r="DU1554" i="12" s="1"/>
  <c r="DE1553" i="12"/>
  <c r="DD1553" i="12"/>
  <c r="DC1553" i="12"/>
  <c r="DE1552" i="12"/>
  <c r="DD1552" i="12"/>
  <c r="DC1552" i="12"/>
  <c r="DE1551" i="12"/>
  <c r="DD1551" i="12"/>
  <c r="DC1551" i="12"/>
  <c r="AP1551" i="12"/>
  <c r="DE1550" i="12"/>
  <c r="DD1550" i="12"/>
  <c r="DC1550" i="12"/>
  <c r="DE1549" i="12"/>
  <c r="DD1549" i="12"/>
  <c r="DC1549" i="12"/>
  <c r="DE1548" i="12"/>
  <c r="DD1548" i="12"/>
  <c r="DC1548" i="12"/>
  <c r="DE1547" i="12"/>
  <c r="DD1547" i="12"/>
  <c r="DC1547" i="12"/>
  <c r="DN1547" i="12" s="1"/>
  <c r="DO1547" i="12" s="1"/>
  <c r="DE1546" i="12"/>
  <c r="DD1546" i="12"/>
  <c r="DC1546" i="12"/>
  <c r="DE1545" i="12"/>
  <c r="DD1545" i="12"/>
  <c r="DC1545" i="12"/>
  <c r="DE1544" i="12"/>
  <c r="DD1544" i="12"/>
  <c r="DC1544" i="12"/>
  <c r="DF1544" i="12" s="1"/>
  <c r="DG1544" i="12" s="1"/>
  <c r="DE1543" i="12"/>
  <c r="DD1543" i="12"/>
  <c r="DC1543" i="12"/>
  <c r="DH1543" i="12" s="1"/>
  <c r="DI1543" i="12" s="1"/>
  <c r="DE1542" i="12"/>
  <c r="DD1542" i="12"/>
  <c r="DC1542" i="12"/>
  <c r="DE1541" i="12"/>
  <c r="DD1541" i="12"/>
  <c r="DC1541" i="12"/>
  <c r="DJ1541" i="12" s="1"/>
  <c r="DK1541" i="12" s="1"/>
  <c r="DE1540" i="12"/>
  <c r="DD1540" i="12"/>
  <c r="DC1540" i="12"/>
  <c r="DL1540" i="12" s="1"/>
  <c r="DM1540" i="12" s="1"/>
  <c r="DE1539" i="12"/>
  <c r="DD1539" i="12"/>
  <c r="DC1539" i="12"/>
  <c r="DE1538" i="12"/>
  <c r="DD1538" i="12"/>
  <c r="DC1538" i="12"/>
  <c r="DE1537" i="12"/>
  <c r="DD1537" i="12"/>
  <c r="DC1537" i="12"/>
  <c r="DE1536" i="12"/>
  <c r="DD1536" i="12"/>
  <c r="DC1536" i="12"/>
  <c r="DE1535" i="12"/>
  <c r="DD1535" i="12"/>
  <c r="DC1535" i="12"/>
  <c r="DE1534" i="12"/>
  <c r="DD1534" i="12"/>
  <c r="DC1534" i="12"/>
  <c r="DN1534" i="12" s="1"/>
  <c r="DO1534" i="12" s="1"/>
  <c r="DE1533" i="12"/>
  <c r="DD1533" i="12"/>
  <c r="DC1533" i="12"/>
  <c r="DT1533" i="12" s="1"/>
  <c r="DU1533" i="12" s="1"/>
  <c r="DE1532" i="12"/>
  <c r="DD1532" i="12"/>
  <c r="DC1532" i="12"/>
  <c r="DE1531" i="12"/>
  <c r="DD1531" i="12"/>
  <c r="DC1531" i="12"/>
  <c r="DE1530" i="12"/>
  <c r="DD1530" i="12"/>
  <c r="DC1530" i="12"/>
  <c r="DV1530" i="12" s="1"/>
  <c r="DW1530" i="12" s="1"/>
  <c r="DE1529" i="12"/>
  <c r="DD1529" i="12"/>
  <c r="DC1529" i="12"/>
  <c r="DE1528" i="12"/>
  <c r="DD1528" i="12"/>
  <c r="DC1528" i="12"/>
  <c r="DE1527" i="12"/>
  <c r="DD1527" i="12"/>
  <c r="DC1527" i="12"/>
  <c r="DE1526" i="12"/>
  <c r="DD1526" i="12"/>
  <c r="DC1526" i="12"/>
  <c r="DF1526" i="12" s="1"/>
  <c r="DG1526" i="12" s="1"/>
  <c r="DE1525" i="12"/>
  <c r="DD1525" i="12"/>
  <c r="DC1525" i="12"/>
  <c r="DN1525" i="12" s="1"/>
  <c r="DO1525" i="12" s="1"/>
  <c r="DE1524" i="12"/>
  <c r="DD1524" i="12"/>
  <c r="DC1524" i="12"/>
  <c r="DH1524" i="12" s="1"/>
  <c r="DI1524" i="12" s="1"/>
  <c r="DE1523" i="12"/>
  <c r="DD1523" i="12"/>
  <c r="DC1523" i="12"/>
  <c r="DN1523" i="12" s="1"/>
  <c r="DO1523" i="12" s="1"/>
  <c r="DE1522" i="12"/>
  <c r="DD1522" i="12"/>
  <c r="DC1522" i="12"/>
  <c r="DE1521" i="12"/>
  <c r="DD1521" i="12"/>
  <c r="DC1521" i="12"/>
  <c r="DE1520" i="12"/>
  <c r="DD1520" i="12"/>
  <c r="DC1520" i="12"/>
  <c r="DE1519" i="12"/>
  <c r="DD1519" i="12"/>
  <c r="DC1519" i="12"/>
  <c r="DH1519" i="12" s="1"/>
  <c r="DI1519" i="12" s="1"/>
  <c r="DE1518" i="12"/>
  <c r="DD1518" i="12"/>
  <c r="DC1518" i="12"/>
  <c r="DT1518" i="12" s="1"/>
  <c r="DU1518" i="12" s="1"/>
  <c r="DE1517" i="12"/>
  <c r="DD1517" i="12"/>
  <c r="DC1517" i="12"/>
  <c r="DE1516" i="12"/>
  <c r="DD1516" i="12"/>
  <c r="DC1516" i="12"/>
  <c r="DE1515" i="12"/>
  <c r="DD1515" i="12"/>
  <c r="DC1515" i="12"/>
  <c r="DE1514" i="12"/>
  <c r="DD1514" i="12"/>
  <c r="DC1514" i="12"/>
  <c r="DE1513" i="12"/>
  <c r="DD1513" i="12"/>
  <c r="DC1513" i="12"/>
  <c r="DE1512" i="12"/>
  <c r="DD1512" i="12"/>
  <c r="DC1512" i="12"/>
  <c r="DE1511" i="12"/>
  <c r="DD1511" i="12"/>
  <c r="DC1511" i="12"/>
  <c r="DE1510" i="12"/>
  <c r="DD1510" i="12"/>
  <c r="DC1510" i="12"/>
  <c r="DE1509" i="12"/>
  <c r="DD1509" i="12"/>
  <c r="DC1509" i="12"/>
  <c r="DE1508" i="12"/>
  <c r="DD1508" i="12"/>
  <c r="DC1508" i="12"/>
  <c r="DE1507" i="12"/>
  <c r="DD1507" i="12"/>
  <c r="DC1507" i="12"/>
  <c r="DV1507" i="12" s="1"/>
  <c r="DW1507" i="12" s="1"/>
  <c r="DE1506" i="12"/>
  <c r="DD1506" i="12"/>
  <c r="DC1506" i="12"/>
  <c r="DE1505" i="12"/>
  <c r="DD1505" i="12"/>
  <c r="DC1505" i="12"/>
  <c r="DF1505" i="12" s="1"/>
  <c r="DG1505" i="12" s="1"/>
  <c r="DE1504" i="12"/>
  <c r="DD1504" i="12"/>
  <c r="DC1504" i="12"/>
  <c r="DE1503" i="12"/>
  <c r="DD1503" i="12"/>
  <c r="DC1503" i="12"/>
  <c r="DT1503" i="12" s="1"/>
  <c r="DU1503" i="12" s="1"/>
  <c r="DE1502" i="12"/>
  <c r="DD1502" i="12"/>
  <c r="DC1502" i="12"/>
  <c r="DN1502" i="12" s="1"/>
  <c r="DO1502" i="12" s="1"/>
  <c r="DE1501" i="12"/>
  <c r="DD1501" i="12"/>
  <c r="DC1501" i="12"/>
  <c r="DE1500" i="12"/>
  <c r="DD1500" i="12"/>
  <c r="DC1500" i="12"/>
  <c r="DE1499" i="12"/>
  <c r="DD1499" i="12"/>
  <c r="DC1499" i="12"/>
  <c r="DE1498" i="12"/>
  <c r="DD1498" i="12"/>
  <c r="DC1498" i="12"/>
  <c r="DE1497" i="12"/>
  <c r="DD1497" i="12"/>
  <c r="DC1497" i="12"/>
  <c r="AP1497" i="12"/>
  <c r="DE1496" i="12"/>
  <c r="DD1496" i="12"/>
  <c r="DC1496" i="12"/>
  <c r="DE1495" i="12"/>
  <c r="DD1495" i="12"/>
  <c r="DC1495" i="12"/>
  <c r="DE1494" i="12"/>
  <c r="DD1494" i="12"/>
  <c r="DC1494" i="12"/>
  <c r="DN1494" i="12" s="1"/>
  <c r="DO1494" i="12" s="1"/>
  <c r="DE1493" i="12"/>
  <c r="DD1493" i="12"/>
  <c r="DC1493" i="12"/>
  <c r="DN1493" i="12" s="1"/>
  <c r="DO1493" i="12" s="1"/>
  <c r="DE1492" i="12"/>
  <c r="DD1492" i="12"/>
  <c r="DC1492" i="12"/>
  <c r="DN1492" i="12" s="1"/>
  <c r="DO1492" i="12" s="1"/>
  <c r="DE1491" i="12"/>
  <c r="DD1491" i="12"/>
  <c r="DC1491" i="12"/>
  <c r="DR1491" i="12" s="1"/>
  <c r="DS1491" i="12" s="1"/>
  <c r="DE1490" i="12"/>
  <c r="DD1490" i="12"/>
  <c r="DC1490" i="12"/>
  <c r="DE1489" i="12"/>
  <c r="DD1489" i="12"/>
  <c r="DC1489" i="12"/>
  <c r="DL1489" i="12" s="1"/>
  <c r="DM1489" i="12" s="1"/>
  <c r="DE1488" i="12"/>
  <c r="DD1488" i="12"/>
  <c r="DC1488" i="12"/>
  <c r="DR1488" i="12" s="1"/>
  <c r="DS1488" i="12" s="1"/>
  <c r="DE1487" i="12"/>
  <c r="DD1487" i="12"/>
  <c r="DC1487" i="12"/>
  <c r="DL1487" i="12" s="1"/>
  <c r="DM1487" i="12" s="1"/>
  <c r="DE1486" i="12"/>
  <c r="DD1486" i="12"/>
  <c r="DC1486" i="12"/>
  <c r="DE1485" i="12"/>
  <c r="DD1485" i="12"/>
  <c r="DC1485" i="12"/>
  <c r="DJ1485" i="12" s="1"/>
  <c r="DK1485" i="12" s="1"/>
  <c r="DE1484" i="12"/>
  <c r="DD1484" i="12"/>
  <c r="DC1484" i="12"/>
  <c r="DR1484" i="12" s="1"/>
  <c r="DS1484" i="12" s="1"/>
  <c r="DE1483" i="12"/>
  <c r="DD1483" i="12"/>
  <c r="DC1483" i="12"/>
  <c r="DE1482" i="12"/>
  <c r="DD1482" i="12"/>
  <c r="DC1482" i="12"/>
  <c r="DF1482" i="12" s="1"/>
  <c r="DG1482" i="12" s="1"/>
  <c r="DE1481" i="12"/>
  <c r="DD1481" i="12"/>
  <c r="DC1481" i="12"/>
  <c r="DP1481" i="12" s="1"/>
  <c r="DQ1481" i="12" s="1"/>
  <c r="DE1480" i="12"/>
  <c r="DD1480" i="12"/>
  <c r="DC1480" i="12"/>
  <c r="DP1480" i="12" s="1"/>
  <c r="DQ1480" i="12" s="1"/>
  <c r="DE1479" i="12"/>
  <c r="DD1479" i="12"/>
  <c r="DC1479" i="12"/>
  <c r="DV1479" i="12" s="1"/>
  <c r="DW1479" i="12" s="1"/>
  <c r="DE1478" i="12"/>
  <c r="DD1478" i="12"/>
  <c r="DC1478" i="12"/>
  <c r="DV1478" i="12" s="1"/>
  <c r="DW1478" i="12" s="1"/>
  <c r="DE1477" i="12"/>
  <c r="DD1477" i="12"/>
  <c r="DC1477" i="12"/>
  <c r="DV1477" i="12" s="1"/>
  <c r="DW1477" i="12" s="1"/>
  <c r="DE1476" i="12"/>
  <c r="DD1476" i="12"/>
  <c r="DC1476" i="12"/>
  <c r="DP1476" i="12" s="1"/>
  <c r="DQ1476" i="12" s="1"/>
  <c r="DE1475" i="12"/>
  <c r="DD1475" i="12"/>
  <c r="DC1475" i="12"/>
  <c r="DV1475" i="12" s="1"/>
  <c r="DW1475" i="12" s="1"/>
  <c r="DE1474" i="12"/>
  <c r="DD1474" i="12"/>
  <c r="DC1474" i="12"/>
  <c r="DV1474" i="12" s="1"/>
  <c r="DW1474" i="12" s="1"/>
  <c r="DE1473" i="12"/>
  <c r="DD1473" i="12"/>
  <c r="DC1473" i="12"/>
  <c r="DE1472" i="12"/>
  <c r="DD1472" i="12"/>
  <c r="DC1472" i="12"/>
  <c r="DE1471" i="12"/>
  <c r="DD1471" i="12"/>
  <c r="DC1471" i="12"/>
  <c r="DE1470" i="12"/>
  <c r="DD1470" i="12"/>
  <c r="DC1470" i="12"/>
  <c r="DJ1470" i="12" s="1"/>
  <c r="DK1470" i="12" s="1"/>
  <c r="DE1469" i="12"/>
  <c r="DD1469" i="12"/>
  <c r="DC1469" i="12"/>
  <c r="DE1468" i="12"/>
  <c r="DD1468" i="12"/>
  <c r="DC1468" i="12"/>
  <c r="DE1467" i="12"/>
  <c r="DD1467" i="12"/>
  <c r="DC1467" i="12"/>
  <c r="DE1466" i="12"/>
  <c r="DD1466" i="12"/>
  <c r="DC1466" i="12"/>
  <c r="DE1465" i="12"/>
  <c r="DD1465" i="12"/>
  <c r="DC1465" i="12"/>
  <c r="DL1465" i="12" s="1"/>
  <c r="DM1465" i="12" s="1"/>
  <c r="DE1464" i="12"/>
  <c r="DD1464" i="12"/>
  <c r="DC1464" i="12"/>
  <c r="DE1463" i="12"/>
  <c r="DD1463" i="12"/>
  <c r="DC1463" i="12"/>
  <c r="DP1463" i="12" s="1"/>
  <c r="DQ1463" i="12" s="1"/>
  <c r="DE1462" i="12"/>
  <c r="DD1462" i="12"/>
  <c r="DC1462" i="12"/>
  <c r="DE1461" i="12"/>
  <c r="DD1461" i="12"/>
  <c r="DC1461" i="12"/>
  <c r="DE1460" i="12"/>
  <c r="DD1460" i="12"/>
  <c r="DC1460" i="12"/>
  <c r="AP1460" i="12"/>
  <c r="DE1459" i="12"/>
  <c r="DD1459" i="12"/>
  <c r="DC1459" i="12"/>
  <c r="DV1459" i="12" s="1"/>
  <c r="DW1459" i="12" s="1"/>
  <c r="DE1458" i="12"/>
  <c r="DD1458" i="12"/>
  <c r="DC1458" i="12"/>
  <c r="DV1458" i="12" s="1"/>
  <c r="DW1458" i="12" s="1"/>
  <c r="DE1457" i="12"/>
  <c r="DD1457" i="12"/>
  <c r="DC1457" i="12"/>
  <c r="DE1456" i="12"/>
  <c r="DD1456" i="12"/>
  <c r="DC1456" i="12"/>
  <c r="DE1455" i="12"/>
  <c r="DD1455" i="12"/>
  <c r="DC1455" i="12"/>
  <c r="DE1454" i="12"/>
  <c r="DD1454" i="12"/>
  <c r="DC1454" i="12"/>
  <c r="DE1453" i="12"/>
  <c r="DD1453" i="12"/>
  <c r="DC1453" i="12"/>
  <c r="DE1452" i="12"/>
  <c r="DD1452" i="12"/>
  <c r="DC1452" i="12"/>
  <c r="DV1452" i="12" s="1"/>
  <c r="DW1452" i="12" s="1"/>
  <c r="DE1451" i="12"/>
  <c r="DD1451" i="12"/>
  <c r="DC1451" i="12"/>
  <c r="DR1451" i="12" s="1"/>
  <c r="DS1451" i="12" s="1"/>
  <c r="DE1450" i="12"/>
  <c r="DD1450" i="12"/>
  <c r="DC1450" i="12"/>
  <c r="DR1450" i="12" s="1"/>
  <c r="DS1450" i="12" s="1"/>
  <c r="DE1449" i="12"/>
  <c r="DD1449" i="12"/>
  <c r="DC1449" i="12"/>
  <c r="DL1449" i="12" s="1"/>
  <c r="DM1449" i="12" s="1"/>
  <c r="DE1448" i="12"/>
  <c r="DD1448" i="12"/>
  <c r="DC1448" i="12"/>
  <c r="DE1447" i="12"/>
  <c r="DD1447" i="12"/>
  <c r="DC1447" i="12"/>
  <c r="DR1447" i="12" s="1"/>
  <c r="DS1447" i="12" s="1"/>
  <c r="DE1446" i="12"/>
  <c r="DD1446" i="12"/>
  <c r="DC1446" i="12"/>
  <c r="DE1445" i="12"/>
  <c r="DD1445" i="12"/>
  <c r="DC1445" i="12"/>
  <c r="DR1445" i="12" s="1"/>
  <c r="DS1445" i="12" s="1"/>
  <c r="DE1444" i="12"/>
  <c r="DD1444" i="12"/>
  <c r="DC1444" i="12"/>
  <c r="DE1443" i="12"/>
  <c r="DD1443" i="12"/>
  <c r="DC1443" i="12"/>
  <c r="DE1442" i="12"/>
  <c r="DD1442" i="12"/>
  <c r="DC1442" i="12"/>
  <c r="DR1442" i="12" s="1"/>
  <c r="DS1442" i="12" s="1"/>
  <c r="DE1441" i="12"/>
  <c r="DD1441" i="12"/>
  <c r="DC1441" i="12"/>
  <c r="DE1440" i="12"/>
  <c r="DD1440" i="12"/>
  <c r="DC1440" i="12"/>
  <c r="DE1439" i="12"/>
  <c r="DD1439" i="12"/>
  <c r="DC1439" i="12"/>
  <c r="DE1438" i="12"/>
  <c r="DD1438" i="12"/>
  <c r="DC1438" i="12"/>
  <c r="DE1437" i="12"/>
  <c r="DD1437" i="12"/>
  <c r="DC1437" i="12"/>
  <c r="DE1436" i="12"/>
  <c r="DD1436" i="12"/>
  <c r="DC1436" i="12"/>
  <c r="DE1435" i="12"/>
  <c r="DD1435" i="12"/>
  <c r="DC1435" i="12"/>
  <c r="DE1434" i="12"/>
  <c r="DD1434" i="12"/>
  <c r="DC1434" i="12"/>
  <c r="DE1433" i="12"/>
  <c r="DD1433" i="12"/>
  <c r="DC1433" i="12"/>
  <c r="DE1432" i="12"/>
  <c r="DD1432" i="12"/>
  <c r="DC1432" i="12"/>
  <c r="DE1431" i="12"/>
  <c r="DD1431" i="12"/>
  <c r="DC1431" i="12"/>
  <c r="DE1430" i="12"/>
  <c r="DD1430" i="12"/>
  <c r="DC1430" i="12"/>
  <c r="DE1429" i="12"/>
  <c r="DD1429" i="12"/>
  <c r="DC1429" i="12"/>
  <c r="DE1428" i="12"/>
  <c r="DD1428" i="12"/>
  <c r="DC1428" i="12"/>
  <c r="DE1427" i="12"/>
  <c r="DD1427" i="12"/>
  <c r="DC1427" i="12"/>
  <c r="DV1427" i="12" s="1"/>
  <c r="DW1427" i="12" s="1"/>
  <c r="DE1426" i="12"/>
  <c r="DD1426" i="12"/>
  <c r="DC1426" i="12"/>
  <c r="DV1426" i="12" s="1"/>
  <c r="DW1426" i="12" s="1"/>
  <c r="DE1425" i="12"/>
  <c r="DD1425" i="12"/>
  <c r="DC1425" i="12"/>
  <c r="DP1425" i="12" s="1"/>
  <c r="DQ1425" i="12" s="1"/>
  <c r="DE1424" i="12"/>
  <c r="DD1424" i="12"/>
  <c r="DC1424" i="12"/>
  <c r="DP1424" i="12" s="1"/>
  <c r="DQ1424" i="12" s="1"/>
  <c r="DE1423" i="12"/>
  <c r="DD1423" i="12"/>
  <c r="DC1423" i="12"/>
  <c r="DE1422" i="12"/>
  <c r="DD1422" i="12"/>
  <c r="DC1422" i="12"/>
  <c r="DV1422" i="12" s="1"/>
  <c r="DW1422" i="12" s="1"/>
  <c r="DE1421" i="12"/>
  <c r="DD1421" i="12"/>
  <c r="DC1421" i="12"/>
  <c r="DE1420" i="12"/>
  <c r="DD1420" i="12"/>
  <c r="DC1420" i="12"/>
  <c r="DL1420" i="12" s="1"/>
  <c r="DM1420" i="12" s="1"/>
  <c r="DE1419" i="12"/>
  <c r="DD1419" i="12"/>
  <c r="DC1419" i="12"/>
  <c r="DE1418" i="12"/>
  <c r="DD1418" i="12"/>
  <c r="DC1418" i="12"/>
  <c r="DE1417" i="12"/>
  <c r="DD1417" i="12"/>
  <c r="DC1417" i="12"/>
  <c r="DP1417" i="12" s="1"/>
  <c r="DQ1417" i="12" s="1"/>
  <c r="DE1416" i="12"/>
  <c r="DD1416" i="12"/>
  <c r="DC1416" i="12"/>
  <c r="DV1416" i="12" s="1"/>
  <c r="DW1416" i="12" s="1"/>
  <c r="DE1415" i="12"/>
  <c r="DD1415" i="12"/>
  <c r="DC1415" i="12"/>
  <c r="DP1415" i="12" s="1"/>
  <c r="DQ1415" i="12" s="1"/>
  <c r="DE1414" i="12"/>
  <c r="DD1414" i="12"/>
  <c r="DC1414" i="12"/>
  <c r="DV1414" i="12" s="1"/>
  <c r="DW1414" i="12" s="1"/>
  <c r="DE1413" i="12"/>
  <c r="DD1413" i="12"/>
  <c r="DC1413" i="12"/>
  <c r="DE1412" i="12"/>
  <c r="DD1412" i="12"/>
  <c r="DC1412" i="12"/>
  <c r="DV1412" i="12" s="1"/>
  <c r="DW1412" i="12" s="1"/>
  <c r="DE1411" i="12"/>
  <c r="DD1411" i="12"/>
  <c r="DC1411" i="12"/>
  <c r="DE1410" i="12"/>
  <c r="DD1410" i="12"/>
  <c r="DC1410" i="12"/>
  <c r="DE1409" i="12"/>
  <c r="DD1409" i="12"/>
  <c r="DC1409" i="12"/>
  <c r="DP1409" i="12" s="1"/>
  <c r="DQ1409" i="12" s="1"/>
  <c r="DE1408" i="12"/>
  <c r="DD1408" i="12"/>
  <c r="DC1408" i="12"/>
  <c r="DV1408" i="12" s="1"/>
  <c r="DW1408" i="12" s="1"/>
  <c r="DE1407" i="12"/>
  <c r="DD1407" i="12"/>
  <c r="DC1407" i="12"/>
  <c r="DR1407" i="12" s="1"/>
  <c r="DS1407" i="12" s="1"/>
  <c r="DE1406" i="12"/>
  <c r="DD1406" i="12"/>
  <c r="DC1406" i="12"/>
  <c r="DE1405" i="12"/>
  <c r="DD1405" i="12"/>
  <c r="DC1405" i="12"/>
  <c r="DP1405" i="12" s="1"/>
  <c r="DQ1405" i="12" s="1"/>
  <c r="DE1404" i="12"/>
  <c r="DD1404" i="12"/>
  <c r="DC1404" i="12"/>
  <c r="DE1403" i="12"/>
  <c r="DD1403" i="12"/>
  <c r="DC1403" i="12"/>
  <c r="DE1402" i="12"/>
  <c r="DD1402" i="12"/>
  <c r="DC1402" i="12"/>
  <c r="DR1402" i="12" s="1"/>
  <c r="DS1402" i="12" s="1"/>
  <c r="DE1401" i="12"/>
  <c r="DD1401" i="12"/>
  <c r="DC1401" i="12"/>
  <c r="DR1401" i="12" s="1"/>
  <c r="DS1401" i="12" s="1"/>
  <c r="DE1400" i="12"/>
  <c r="DD1400" i="12"/>
  <c r="DC1400" i="12"/>
  <c r="DE1399" i="12"/>
  <c r="DD1399" i="12"/>
  <c r="DC1399" i="12"/>
  <c r="DP1399" i="12" s="1"/>
  <c r="DQ1399" i="12" s="1"/>
  <c r="DE1398" i="12"/>
  <c r="DD1398" i="12"/>
  <c r="DC1398" i="12"/>
  <c r="DE1397" i="12"/>
  <c r="DD1397" i="12"/>
  <c r="DC1397" i="12"/>
  <c r="DE1396" i="12"/>
  <c r="DD1396" i="12"/>
  <c r="DC1396" i="12"/>
  <c r="DR1396" i="12" s="1"/>
  <c r="DS1396" i="12" s="1"/>
  <c r="DE1395" i="12"/>
  <c r="DD1395" i="12"/>
  <c r="DC1395" i="12"/>
  <c r="DE1394" i="12"/>
  <c r="DD1394" i="12"/>
  <c r="DC1394" i="12"/>
  <c r="DV1394" i="12" s="1"/>
  <c r="DW1394" i="12" s="1"/>
  <c r="DE1393" i="12"/>
  <c r="DD1393" i="12"/>
  <c r="DC1393" i="12"/>
  <c r="DV1393" i="12" s="1"/>
  <c r="DW1393" i="12" s="1"/>
  <c r="DE1392" i="12"/>
  <c r="DD1392" i="12"/>
  <c r="DC1392" i="12"/>
  <c r="DE1391" i="12"/>
  <c r="DD1391" i="12"/>
  <c r="DC1391" i="12"/>
  <c r="DP1391" i="12" s="1"/>
  <c r="DQ1391" i="12" s="1"/>
  <c r="DE1390" i="12"/>
  <c r="DD1390" i="12"/>
  <c r="DC1390" i="12"/>
  <c r="DE1389" i="12"/>
  <c r="DD1389" i="12"/>
  <c r="DC1389" i="12"/>
  <c r="DE1388" i="12"/>
  <c r="DD1388" i="12"/>
  <c r="DC1388" i="12"/>
  <c r="DE1387" i="12"/>
  <c r="DD1387" i="12"/>
  <c r="DC1387" i="12"/>
  <c r="DE1386" i="12"/>
  <c r="DD1386" i="12"/>
  <c r="DC1386" i="12"/>
  <c r="DE1385" i="12"/>
  <c r="DD1385" i="12"/>
  <c r="DC1385" i="12"/>
  <c r="DP1385" i="12" s="1"/>
  <c r="DQ1385" i="12" s="1"/>
  <c r="DE1384" i="12"/>
  <c r="DD1384" i="12"/>
  <c r="DC1384" i="12"/>
  <c r="DV1384" i="12" s="1"/>
  <c r="DW1384" i="12" s="1"/>
  <c r="DE1383" i="12"/>
  <c r="DD1383" i="12"/>
  <c r="DC1383" i="12"/>
  <c r="DV1383" i="12" s="1"/>
  <c r="DW1383" i="12" s="1"/>
  <c r="DE1382" i="12"/>
  <c r="DD1382" i="12"/>
  <c r="DC1382" i="12"/>
  <c r="DP1382" i="12" s="1"/>
  <c r="DQ1382" i="12" s="1"/>
  <c r="DE1381" i="12"/>
  <c r="DD1381" i="12"/>
  <c r="DC1381" i="12"/>
  <c r="DE1380" i="12"/>
  <c r="DD1380" i="12"/>
  <c r="DC1380" i="12"/>
  <c r="DE1379" i="12"/>
  <c r="DD1379" i="12"/>
  <c r="DC1379" i="12"/>
  <c r="DE1378" i="12"/>
  <c r="DD1378" i="12"/>
  <c r="DC1378" i="12"/>
  <c r="DE1377" i="12"/>
  <c r="DD1377" i="12"/>
  <c r="DC1377" i="12"/>
  <c r="DE1376" i="12"/>
  <c r="DD1376" i="12"/>
  <c r="DC1376" i="12"/>
  <c r="DE1375" i="12"/>
  <c r="DD1375" i="12"/>
  <c r="DC1375" i="12"/>
  <c r="DE1374" i="12"/>
  <c r="DD1374" i="12"/>
  <c r="DC1374" i="12"/>
  <c r="DR1374" i="12" s="1"/>
  <c r="DS1374" i="12" s="1"/>
  <c r="DE1373" i="12"/>
  <c r="DD1373" i="12"/>
  <c r="DC1373" i="12"/>
  <c r="DE1372" i="12"/>
  <c r="DD1372" i="12"/>
  <c r="DC1372" i="12"/>
  <c r="DE1371" i="12"/>
  <c r="DD1371" i="12"/>
  <c r="DC1371" i="12"/>
  <c r="DE1370" i="12"/>
  <c r="DD1370" i="12"/>
  <c r="DC1370" i="12"/>
  <c r="DE1369" i="12"/>
  <c r="DD1369" i="12"/>
  <c r="DC1369" i="12"/>
  <c r="DE1368" i="12"/>
  <c r="DD1368" i="12"/>
  <c r="DC1368" i="12"/>
  <c r="DL1368" i="12" s="1"/>
  <c r="DM1368" i="12" s="1"/>
  <c r="DE1367" i="12"/>
  <c r="DD1367" i="12"/>
  <c r="DC1367" i="12"/>
  <c r="DE1366" i="12"/>
  <c r="DD1366" i="12"/>
  <c r="DC1366" i="12"/>
  <c r="DE1365" i="12"/>
  <c r="DD1365" i="12"/>
  <c r="DC1365" i="12"/>
  <c r="DN1365" i="12" s="1"/>
  <c r="DO1365" i="12" s="1"/>
  <c r="DE1364" i="12"/>
  <c r="DD1364" i="12"/>
  <c r="DC1364" i="12"/>
  <c r="DP1364" i="12" s="1"/>
  <c r="DQ1364" i="12" s="1"/>
  <c r="DE1363" i="12"/>
  <c r="DD1363" i="12"/>
  <c r="DC1363" i="12"/>
  <c r="DE1362" i="12"/>
  <c r="DD1362" i="12"/>
  <c r="DC1362" i="12"/>
  <c r="DP1362" i="12" s="1"/>
  <c r="DQ1362" i="12" s="1"/>
  <c r="DE1361" i="12"/>
  <c r="DD1361" i="12"/>
  <c r="DC1361" i="12"/>
  <c r="DE1360" i="12"/>
  <c r="DD1360" i="12"/>
  <c r="DC1360" i="12"/>
  <c r="DV1360" i="12" s="1"/>
  <c r="DW1360" i="12" s="1"/>
  <c r="DE1359" i="12"/>
  <c r="DD1359" i="12"/>
  <c r="DC1359" i="12"/>
  <c r="DE1358" i="12"/>
  <c r="DD1358" i="12"/>
  <c r="DC1358" i="12"/>
  <c r="DE1357" i="12"/>
  <c r="DD1357" i="12"/>
  <c r="DC1357" i="12"/>
  <c r="DV1357" i="12" s="1"/>
  <c r="DW1357" i="12" s="1"/>
  <c r="DE1356" i="12"/>
  <c r="DD1356" i="12"/>
  <c r="DC1356" i="12"/>
  <c r="DE1355" i="12"/>
  <c r="DD1355" i="12"/>
  <c r="DC1355" i="12"/>
  <c r="DE1354" i="12"/>
  <c r="DD1354" i="12"/>
  <c r="DC1354" i="12"/>
  <c r="DE1353" i="12"/>
  <c r="DD1353" i="12"/>
  <c r="DC1353" i="12"/>
  <c r="DP1353" i="12" s="1"/>
  <c r="DQ1353" i="12" s="1"/>
  <c r="DE1352" i="12"/>
  <c r="DD1352" i="12"/>
  <c r="DC1352" i="12"/>
  <c r="DH1352" i="12" s="1"/>
  <c r="DI1352" i="12" s="1"/>
  <c r="DE1351" i="12"/>
  <c r="DD1351" i="12"/>
  <c r="DC1351" i="12"/>
  <c r="DE1350" i="12"/>
  <c r="DD1350" i="12"/>
  <c r="DC1350" i="12"/>
  <c r="DE1349" i="12"/>
  <c r="DD1349" i="12"/>
  <c r="DC1349" i="12"/>
  <c r="DE1348" i="12"/>
  <c r="DD1348" i="12"/>
  <c r="DC1348" i="12"/>
  <c r="DE1347" i="12"/>
  <c r="DD1347" i="12"/>
  <c r="DC1347" i="12"/>
  <c r="DR1347" i="12" s="1"/>
  <c r="DS1347" i="12" s="1"/>
  <c r="DE1346" i="12"/>
  <c r="DD1346" i="12"/>
  <c r="DC1346" i="12"/>
  <c r="DR1346" i="12" s="1"/>
  <c r="DS1346" i="12" s="1"/>
  <c r="DE1345" i="12"/>
  <c r="DD1345" i="12"/>
  <c r="DC1345" i="12"/>
  <c r="DE1344" i="12"/>
  <c r="DD1344" i="12"/>
  <c r="DC1344" i="12"/>
  <c r="DE1343" i="12"/>
  <c r="DD1343" i="12"/>
  <c r="DC1343" i="12"/>
  <c r="DN1343" i="12" s="1"/>
  <c r="DO1343" i="12" s="1"/>
  <c r="DE1342" i="12"/>
  <c r="DD1342" i="12"/>
  <c r="DC1342" i="12"/>
  <c r="DR1342" i="12" s="1"/>
  <c r="DS1342" i="12" s="1"/>
  <c r="DE1341" i="12"/>
  <c r="DD1341" i="12"/>
  <c r="DC1341" i="12"/>
  <c r="DE1340" i="12"/>
  <c r="DD1340" i="12"/>
  <c r="DC1340" i="12"/>
  <c r="DE1339" i="12"/>
  <c r="DD1339" i="12"/>
  <c r="DC1339" i="12"/>
  <c r="DN1339" i="12" s="1"/>
  <c r="DO1339" i="12" s="1"/>
  <c r="DE1338" i="12"/>
  <c r="DD1338" i="12"/>
  <c r="DC1338" i="12"/>
  <c r="DE1337" i="12"/>
  <c r="DD1337" i="12"/>
  <c r="DC1337" i="12"/>
  <c r="DE1336" i="12"/>
  <c r="DD1336" i="12"/>
  <c r="DC1336" i="12"/>
  <c r="DR1336" i="12" s="1"/>
  <c r="DS1336" i="12" s="1"/>
  <c r="DE1335" i="12"/>
  <c r="DD1335" i="12"/>
  <c r="DC1335" i="12"/>
  <c r="DE1334" i="12"/>
  <c r="DD1334" i="12"/>
  <c r="DC1334" i="12"/>
  <c r="DE1333" i="12"/>
  <c r="DD1333" i="12"/>
  <c r="DC1333" i="12"/>
  <c r="DE1332" i="12"/>
  <c r="DD1332" i="12"/>
  <c r="DC1332" i="12"/>
  <c r="DE1331" i="12"/>
  <c r="DD1331" i="12"/>
  <c r="DC1331" i="12"/>
  <c r="DR1331" i="12" s="1"/>
  <c r="DS1331" i="12" s="1"/>
  <c r="DE1330" i="12"/>
  <c r="DD1330" i="12"/>
  <c r="DC1330" i="12"/>
  <c r="DE1329" i="12"/>
  <c r="DD1329" i="12"/>
  <c r="DC1329" i="12"/>
  <c r="DP1329" i="12" s="1"/>
  <c r="DQ1329" i="12" s="1"/>
  <c r="DE1328" i="12"/>
  <c r="DD1328" i="12"/>
  <c r="DC1328" i="12"/>
  <c r="DE1327" i="12"/>
  <c r="DD1327" i="12"/>
  <c r="DC1327" i="12"/>
  <c r="DE1326" i="12"/>
  <c r="DD1326" i="12"/>
  <c r="DC1326" i="12"/>
  <c r="DE1325" i="12"/>
  <c r="DD1325" i="12"/>
  <c r="DC1325" i="12"/>
  <c r="DE1324" i="12"/>
  <c r="DD1324" i="12"/>
  <c r="DC1324" i="12"/>
  <c r="DE1323" i="12"/>
  <c r="DD1323" i="12"/>
  <c r="DC1323" i="12"/>
  <c r="DE1322" i="12"/>
  <c r="DD1322" i="12"/>
  <c r="DC1322" i="12"/>
  <c r="DH1322" i="12" s="1"/>
  <c r="DI1322" i="12" s="1"/>
  <c r="DE1321" i="12"/>
  <c r="DD1321" i="12"/>
  <c r="DC1321" i="12"/>
  <c r="DE1320" i="12"/>
  <c r="DD1320" i="12"/>
  <c r="DC1320" i="12"/>
  <c r="DE1319" i="12"/>
  <c r="DD1319" i="12"/>
  <c r="DC1319" i="12"/>
  <c r="DP1319" i="12" s="1"/>
  <c r="DQ1319" i="12" s="1"/>
  <c r="DE1318" i="12"/>
  <c r="DD1318" i="12"/>
  <c r="DC1318" i="12"/>
  <c r="DE1317" i="12"/>
  <c r="DD1317" i="12"/>
  <c r="DC1317" i="12"/>
  <c r="DE1316" i="12"/>
  <c r="DD1316" i="12"/>
  <c r="DC1316" i="12"/>
  <c r="DE1315" i="12"/>
  <c r="DD1315" i="12"/>
  <c r="DC1315" i="12"/>
  <c r="DE1314" i="12"/>
  <c r="DD1314" i="12"/>
  <c r="DC1314" i="12"/>
  <c r="DE1313" i="12"/>
  <c r="DD1313" i="12"/>
  <c r="DC1313" i="12"/>
  <c r="DR1313" i="12" s="1"/>
  <c r="DS1313" i="12" s="1"/>
  <c r="DE1312" i="12"/>
  <c r="DD1312" i="12"/>
  <c r="DC1312" i="12"/>
  <c r="DH1312" i="12" s="1"/>
  <c r="DI1312" i="12" s="1"/>
  <c r="DE1311" i="12"/>
  <c r="DD1311" i="12"/>
  <c r="DC1311" i="12"/>
  <c r="DE1310" i="12"/>
  <c r="DD1310" i="12"/>
  <c r="DC1310" i="12"/>
  <c r="DE1309" i="12"/>
  <c r="DD1309" i="12"/>
  <c r="DC1309" i="12"/>
  <c r="DE1308" i="12"/>
  <c r="DD1308" i="12"/>
  <c r="DC1308" i="12"/>
  <c r="DE1307" i="12"/>
  <c r="DD1307" i="12"/>
  <c r="DC1307" i="12"/>
  <c r="DE1306" i="12"/>
  <c r="DD1306" i="12"/>
  <c r="DC1306" i="12"/>
  <c r="DE1305" i="12"/>
  <c r="DD1305" i="12"/>
  <c r="DC1305" i="12"/>
  <c r="DH1305" i="12" s="1"/>
  <c r="DI1305" i="12" s="1"/>
  <c r="DE1304" i="12"/>
  <c r="DD1304" i="12"/>
  <c r="DC1304" i="12"/>
  <c r="DP1304" i="12" s="1"/>
  <c r="DQ1304" i="12" s="1"/>
  <c r="DE1303" i="12"/>
  <c r="DD1303" i="12"/>
  <c r="DC1303" i="12"/>
  <c r="DR1303" i="12" s="1"/>
  <c r="DS1303" i="12" s="1"/>
  <c r="DE1302" i="12"/>
  <c r="DD1302" i="12"/>
  <c r="DC1302" i="12"/>
  <c r="DP1302" i="12" s="1"/>
  <c r="DQ1302" i="12" s="1"/>
  <c r="DE1301" i="12"/>
  <c r="DD1301" i="12"/>
  <c r="DC1301" i="12"/>
  <c r="DN1301" i="12" s="1"/>
  <c r="DO1301" i="12" s="1"/>
  <c r="DE1300" i="12"/>
  <c r="DD1300" i="12"/>
  <c r="DC1300" i="12"/>
  <c r="DE1299" i="12"/>
  <c r="DD1299" i="12"/>
  <c r="DC1299" i="12"/>
  <c r="DH1299" i="12" s="1"/>
  <c r="DI1299" i="12" s="1"/>
  <c r="DE1298" i="12"/>
  <c r="DD1298" i="12"/>
  <c r="DC1298" i="12"/>
  <c r="DN1298" i="12" s="1"/>
  <c r="DO1298" i="12" s="1"/>
  <c r="DE1297" i="12"/>
  <c r="DD1297" i="12"/>
  <c r="DC1297" i="12"/>
  <c r="DE1296" i="12"/>
  <c r="DD1296" i="12"/>
  <c r="DC1296" i="12"/>
  <c r="DN1296" i="12" s="1"/>
  <c r="DO1296" i="12" s="1"/>
  <c r="DE1295" i="12"/>
  <c r="DD1295" i="12"/>
  <c r="DC1295" i="12"/>
  <c r="DE1294" i="12"/>
  <c r="DD1294" i="12"/>
  <c r="DC1294" i="12"/>
  <c r="DE1293" i="12"/>
  <c r="DD1293" i="12"/>
  <c r="DC1293" i="12"/>
  <c r="DE1292" i="12"/>
  <c r="DD1292" i="12"/>
  <c r="DC1292" i="12"/>
  <c r="DE1291" i="12"/>
  <c r="DD1291" i="12"/>
  <c r="DC1291" i="12"/>
  <c r="DE1290" i="12"/>
  <c r="DD1290" i="12"/>
  <c r="DC1290" i="12"/>
  <c r="DE1289" i="12"/>
  <c r="DD1289" i="12"/>
  <c r="DC1289" i="12"/>
  <c r="DJ1289" i="12" s="1"/>
  <c r="DK1289" i="12" s="1"/>
  <c r="AP1289" i="12"/>
  <c r="DE1288" i="12"/>
  <c r="DD1288" i="12"/>
  <c r="DC1288" i="12"/>
  <c r="DP1288" i="12" s="1"/>
  <c r="DQ1288" i="12" s="1"/>
  <c r="DE1287" i="12"/>
  <c r="DD1287" i="12"/>
  <c r="DC1287" i="12"/>
  <c r="DE1286" i="12"/>
  <c r="DD1286" i="12"/>
  <c r="DC1286" i="12"/>
  <c r="DE1285" i="12"/>
  <c r="DD1285" i="12"/>
  <c r="DC1285" i="12"/>
  <c r="DV1285" i="12" s="1"/>
  <c r="DW1285" i="12" s="1"/>
  <c r="DE1284" i="12"/>
  <c r="DD1284" i="12"/>
  <c r="DC1284" i="12"/>
  <c r="DJ1284" i="12" s="1"/>
  <c r="DK1284" i="12" s="1"/>
  <c r="DE1283" i="12"/>
  <c r="DD1283" i="12"/>
  <c r="DC1283" i="12"/>
  <c r="DH1283" i="12" s="1"/>
  <c r="DI1283" i="12" s="1"/>
  <c r="DE1282" i="12"/>
  <c r="DD1282" i="12"/>
  <c r="DC1282" i="12"/>
  <c r="DH1282" i="12" s="1"/>
  <c r="DI1282" i="12" s="1"/>
  <c r="DE1281" i="12"/>
  <c r="DD1281" i="12"/>
  <c r="DC1281" i="12"/>
  <c r="DE1280" i="12"/>
  <c r="DD1280" i="12"/>
  <c r="DC1280" i="12"/>
  <c r="DE1279" i="12"/>
  <c r="DD1279" i="12"/>
  <c r="DC1279" i="12"/>
  <c r="DR1279" i="12" s="1"/>
  <c r="DS1279" i="12" s="1"/>
  <c r="DE1278" i="12"/>
  <c r="DD1278" i="12"/>
  <c r="DC1278" i="12"/>
  <c r="DP1278" i="12" s="1"/>
  <c r="DQ1278" i="12" s="1"/>
  <c r="DE1277" i="12"/>
  <c r="DD1277" i="12"/>
  <c r="DC1277" i="12"/>
  <c r="DE1276" i="12"/>
  <c r="DD1276" i="12"/>
  <c r="DC1276" i="12"/>
  <c r="DE1275" i="12"/>
  <c r="DD1275" i="12"/>
  <c r="DC1275" i="12"/>
  <c r="DE1274" i="12"/>
  <c r="DD1274" i="12"/>
  <c r="DC1274" i="12"/>
  <c r="DP1274" i="12" s="1"/>
  <c r="DQ1274" i="12" s="1"/>
  <c r="DE1273" i="12"/>
  <c r="DD1273" i="12"/>
  <c r="DC1273" i="12"/>
  <c r="DE1272" i="12"/>
  <c r="DD1272" i="12"/>
  <c r="DC1272" i="12"/>
  <c r="DE1271" i="12"/>
  <c r="DD1271" i="12"/>
  <c r="DC1271" i="12"/>
  <c r="DE1270" i="12"/>
  <c r="DD1270" i="12"/>
  <c r="DC1270" i="12"/>
  <c r="DR1270" i="12" s="1"/>
  <c r="DS1270" i="12" s="1"/>
  <c r="DE1269" i="12"/>
  <c r="DD1269" i="12"/>
  <c r="DC1269" i="12"/>
  <c r="DF1269" i="12" s="1"/>
  <c r="DG1269" i="12" s="1"/>
  <c r="DE1268" i="12"/>
  <c r="DD1268" i="12"/>
  <c r="DC1268" i="12"/>
  <c r="DE1267" i="12"/>
  <c r="DD1267" i="12"/>
  <c r="DC1267" i="12"/>
  <c r="DF1267" i="12" s="1"/>
  <c r="DG1267" i="12" s="1"/>
  <c r="DE1266" i="12"/>
  <c r="DD1266" i="12"/>
  <c r="DC1266" i="12"/>
  <c r="DE1265" i="12"/>
  <c r="DD1265" i="12"/>
  <c r="DC1265" i="12"/>
  <c r="DE1264" i="12"/>
  <c r="DD1264" i="12"/>
  <c r="DC1264" i="12"/>
  <c r="DE1263" i="12"/>
  <c r="DD1263" i="12"/>
  <c r="DC1263" i="12"/>
  <c r="DJ1263" i="12" s="1"/>
  <c r="DK1263" i="12" s="1"/>
  <c r="DE1262" i="12"/>
  <c r="DD1262" i="12"/>
  <c r="DC1262" i="12"/>
  <c r="DE1261" i="12"/>
  <c r="DD1261" i="12"/>
  <c r="DC1261" i="12"/>
  <c r="DE1260" i="12"/>
  <c r="DD1260" i="12"/>
  <c r="DC1260" i="12"/>
  <c r="DE1259" i="12"/>
  <c r="DD1259" i="12"/>
  <c r="DC1259" i="12"/>
  <c r="DE1258" i="12"/>
  <c r="DD1258" i="12"/>
  <c r="DC1258" i="12"/>
  <c r="DF1258" i="12" s="1"/>
  <c r="DG1258" i="12" s="1"/>
  <c r="DE1257" i="12"/>
  <c r="DD1257" i="12"/>
  <c r="DC1257" i="12"/>
  <c r="DP1257" i="12" s="1"/>
  <c r="DQ1257" i="12" s="1"/>
  <c r="DE1256" i="12"/>
  <c r="DD1256" i="12"/>
  <c r="DC1256" i="12"/>
  <c r="DE1255" i="12"/>
  <c r="DD1255" i="12"/>
  <c r="DC1255" i="12"/>
  <c r="DP1255" i="12" s="1"/>
  <c r="DQ1255" i="12" s="1"/>
  <c r="DE1254" i="12"/>
  <c r="DD1254" i="12"/>
  <c r="DC1254" i="12"/>
  <c r="DR1254" i="12" s="1"/>
  <c r="DS1254" i="12" s="1"/>
  <c r="DE1253" i="12"/>
  <c r="DD1253" i="12"/>
  <c r="DC1253" i="12"/>
  <c r="DE1252" i="12"/>
  <c r="DD1252" i="12"/>
  <c r="DC1252" i="12"/>
  <c r="DE1251" i="12"/>
  <c r="DD1251" i="12"/>
  <c r="DC1251" i="12"/>
  <c r="DE1250" i="12"/>
  <c r="DD1250" i="12"/>
  <c r="DC1250" i="12"/>
  <c r="DE1249" i="12"/>
  <c r="DD1249" i="12"/>
  <c r="DC1249" i="12"/>
  <c r="DE1248" i="12"/>
  <c r="DD1248" i="12"/>
  <c r="DC1248" i="12"/>
  <c r="DH1248" i="12" s="1"/>
  <c r="DI1248" i="12" s="1"/>
  <c r="DE1247" i="12"/>
  <c r="DD1247" i="12"/>
  <c r="DC1247" i="12"/>
  <c r="DE1246" i="12"/>
  <c r="DD1246" i="12"/>
  <c r="DC1246" i="12"/>
  <c r="DE1245" i="12"/>
  <c r="DD1245" i="12"/>
  <c r="DC1245" i="12"/>
  <c r="DE1244" i="12"/>
  <c r="DD1244" i="12"/>
  <c r="DC1244" i="12"/>
  <c r="DE1243" i="12"/>
  <c r="DD1243" i="12"/>
  <c r="DC1243" i="12"/>
  <c r="DE1242" i="12"/>
  <c r="DD1242" i="12"/>
  <c r="DC1242" i="12"/>
  <c r="DJ1242" i="12" s="1"/>
  <c r="DK1242" i="12" s="1"/>
  <c r="DE1241" i="12"/>
  <c r="DD1241" i="12"/>
  <c r="DC1241" i="12"/>
  <c r="DN1241" i="12" s="1"/>
  <c r="DO1241" i="12" s="1"/>
  <c r="DE1240" i="12"/>
  <c r="DD1240" i="12"/>
  <c r="DC1240" i="12"/>
  <c r="DP1240" i="12" s="1"/>
  <c r="DQ1240" i="12" s="1"/>
  <c r="DE1239" i="12"/>
  <c r="DD1239" i="12"/>
  <c r="DC1239" i="12"/>
  <c r="DE1238" i="12"/>
  <c r="DD1238" i="12"/>
  <c r="DC1238" i="12"/>
  <c r="DE1237" i="12"/>
  <c r="DD1237" i="12"/>
  <c r="DC1237" i="12"/>
  <c r="DH1237" i="12" s="1"/>
  <c r="DI1237" i="12" s="1"/>
  <c r="DE1236" i="12"/>
  <c r="DD1236" i="12"/>
  <c r="DC1236" i="12"/>
  <c r="DH1236" i="12" s="1"/>
  <c r="DI1236" i="12" s="1"/>
  <c r="DE1235" i="12"/>
  <c r="DD1235" i="12"/>
  <c r="DC1235" i="12"/>
  <c r="DE1234" i="12"/>
  <c r="DD1234" i="12"/>
  <c r="DC1234" i="12"/>
  <c r="DV1234" i="12" s="1"/>
  <c r="DW1234" i="12" s="1"/>
  <c r="DE1233" i="12"/>
  <c r="DD1233" i="12"/>
  <c r="DC1233" i="12"/>
  <c r="DH1233" i="12" s="1"/>
  <c r="DI1233" i="12" s="1"/>
  <c r="DE1232" i="12"/>
  <c r="DD1232" i="12"/>
  <c r="DC1232" i="12"/>
  <c r="DF1232" i="12" s="1"/>
  <c r="DG1232" i="12" s="1"/>
  <c r="DE1231" i="12"/>
  <c r="DD1231" i="12"/>
  <c r="DC1231" i="12"/>
  <c r="DE1230" i="12"/>
  <c r="DD1230" i="12"/>
  <c r="DC1230" i="12"/>
  <c r="DE1229" i="12"/>
  <c r="DD1229" i="12"/>
  <c r="DC1229" i="12"/>
  <c r="DE1228" i="12"/>
  <c r="DD1228" i="12"/>
  <c r="DC1228" i="12"/>
  <c r="DE1227" i="12"/>
  <c r="DD1227" i="12"/>
  <c r="DC1227" i="12"/>
  <c r="DE1226" i="12"/>
  <c r="DD1226" i="12"/>
  <c r="DC1226" i="12"/>
  <c r="DE1225" i="12"/>
  <c r="DD1225" i="12"/>
  <c r="DC1225" i="12"/>
  <c r="DP1225" i="12" s="1"/>
  <c r="DQ1225" i="12" s="1"/>
  <c r="DE1224" i="12"/>
  <c r="DD1224" i="12"/>
  <c r="DC1224" i="12"/>
  <c r="DE1223" i="12"/>
  <c r="DD1223" i="12"/>
  <c r="DC1223" i="12"/>
  <c r="DE1222" i="12"/>
  <c r="DD1222" i="12"/>
  <c r="DC1222" i="12"/>
  <c r="DE1221" i="12"/>
  <c r="DD1221" i="12"/>
  <c r="DC1221" i="12"/>
  <c r="DE1220" i="12"/>
  <c r="DD1220" i="12"/>
  <c r="DC1220" i="12"/>
  <c r="DF1220" i="12" s="1"/>
  <c r="DG1220" i="12" s="1"/>
  <c r="DE1219" i="12"/>
  <c r="DD1219" i="12"/>
  <c r="DC1219" i="12"/>
  <c r="DE1218" i="12"/>
  <c r="DD1218" i="12"/>
  <c r="DC1218" i="12"/>
  <c r="DE1217" i="12"/>
  <c r="DD1217" i="12"/>
  <c r="DC1217" i="12"/>
  <c r="DE1216" i="12"/>
  <c r="DD1216" i="12"/>
  <c r="DC1216" i="12"/>
  <c r="DE1215" i="12"/>
  <c r="DD1215" i="12"/>
  <c r="DC1215" i="12"/>
  <c r="DE1214" i="12"/>
  <c r="DD1214" i="12"/>
  <c r="DC1214" i="12"/>
  <c r="DE1213" i="12"/>
  <c r="DD1213" i="12"/>
  <c r="DC1213" i="12"/>
  <c r="DE1212" i="12"/>
  <c r="DD1212" i="12"/>
  <c r="DC1212" i="12"/>
  <c r="DE1211" i="12"/>
  <c r="DD1211" i="12"/>
  <c r="DC1211" i="12"/>
  <c r="DE1210" i="12"/>
  <c r="DD1210" i="12"/>
  <c r="DC1210" i="12"/>
  <c r="DP1210" i="12" s="1"/>
  <c r="DQ1210" i="12" s="1"/>
  <c r="DE1209" i="12"/>
  <c r="DD1209" i="12"/>
  <c r="DC1209" i="12"/>
  <c r="DH1209" i="12" s="1"/>
  <c r="DI1209" i="12" s="1"/>
  <c r="DE1208" i="12"/>
  <c r="DD1208" i="12"/>
  <c r="DC1208" i="12"/>
  <c r="DP1208" i="12" s="1"/>
  <c r="DQ1208" i="12" s="1"/>
  <c r="DE1207" i="12"/>
  <c r="DD1207" i="12"/>
  <c r="DC1207" i="12"/>
  <c r="DE1206" i="12"/>
  <c r="DD1206" i="12"/>
  <c r="DC1206" i="12"/>
  <c r="DE1205" i="12"/>
  <c r="DD1205" i="12"/>
  <c r="DC1205" i="12"/>
  <c r="DE1204" i="12"/>
  <c r="DD1204" i="12"/>
  <c r="DC1204" i="12"/>
  <c r="DE1203" i="12"/>
  <c r="DD1203" i="12"/>
  <c r="DC1203" i="12"/>
  <c r="DP1203" i="12" s="1"/>
  <c r="DQ1203" i="12" s="1"/>
  <c r="DE1202" i="12"/>
  <c r="DD1202" i="12"/>
  <c r="DC1202" i="12"/>
  <c r="DE1201" i="12"/>
  <c r="DD1201" i="12"/>
  <c r="DC1201" i="12"/>
  <c r="DE1200" i="12"/>
  <c r="DD1200" i="12"/>
  <c r="DC1200" i="12"/>
  <c r="DN1200" i="12" s="1"/>
  <c r="DO1200" i="12" s="1"/>
  <c r="DE1199" i="12"/>
  <c r="DD1199" i="12"/>
  <c r="DC1199" i="12"/>
  <c r="DE1198" i="12"/>
  <c r="DD1198" i="12"/>
  <c r="DC1198" i="12"/>
  <c r="DE1197" i="12"/>
  <c r="DD1197" i="12"/>
  <c r="DC1197" i="12"/>
  <c r="DL1197" i="12" s="1"/>
  <c r="DM1197" i="12" s="1"/>
  <c r="DE1196" i="12"/>
  <c r="DD1196" i="12"/>
  <c r="DC1196" i="12"/>
  <c r="DJ1196" i="12" s="1"/>
  <c r="DK1196" i="12" s="1"/>
  <c r="DE1195" i="12"/>
  <c r="DD1195" i="12"/>
  <c r="DC1195" i="12"/>
  <c r="DE1194" i="12"/>
  <c r="DD1194" i="12"/>
  <c r="DC1194" i="12"/>
  <c r="DE1193" i="12"/>
  <c r="DD1193" i="12"/>
  <c r="DC1193" i="12"/>
  <c r="DE1192" i="12"/>
  <c r="DD1192" i="12"/>
  <c r="DC1192" i="12"/>
  <c r="DE1191" i="12"/>
  <c r="DD1191" i="12"/>
  <c r="DC1191" i="12"/>
  <c r="DP1191" i="12" s="1"/>
  <c r="DQ1191" i="12" s="1"/>
  <c r="DE1190" i="12"/>
  <c r="DD1190" i="12"/>
  <c r="DC1190" i="12"/>
  <c r="DL1190" i="12" s="1"/>
  <c r="DM1190" i="12" s="1"/>
  <c r="DE1189" i="12"/>
  <c r="DD1189" i="12"/>
  <c r="DC1189" i="12"/>
  <c r="DE1188" i="12"/>
  <c r="DD1188" i="12"/>
  <c r="DC1188" i="12"/>
  <c r="DP1188" i="12" s="1"/>
  <c r="DQ1188" i="12" s="1"/>
  <c r="DE1187" i="12"/>
  <c r="DD1187" i="12"/>
  <c r="DC1187" i="12"/>
  <c r="DE1186" i="12"/>
  <c r="DD1186" i="12"/>
  <c r="DC1186" i="12"/>
  <c r="DE1185" i="12"/>
  <c r="DD1185" i="12"/>
  <c r="DC1185" i="12"/>
  <c r="DE1184" i="12"/>
  <c r="DD1184" i="12"/>
  <c r="DC1184" i="12"/>
  <c r="DE1183" i="12"/>
  <c r="DD1183" i="12"/>
  <c r="DC1183" i="12"/>
  <c r="DE1182" i="12"/>
  <c r="DD1182" i="12"/>
  <c r="DC1182" i="12"/>
  <c r="DE1181" i="12"/>
  <c r="DD1181" i="12"/>
  <c r="DC1181" i="12"/>
  <c r="DL1181" i="12" s="1"/>
  <c r="DM1181" i="12" s="1"/>
  <c r="DE1180" i="12"/>
  <c r="DD1180" i="12"/>
  <c r="DC1180" i="12"/>
  <c r="DN1180" i="12" s="1"/>
  <c r="DO1180" i="12" s="1"/>
  <c r="DE1179" i="12"/>
  <c r="DD1179" i="12"/>
  <c r="DC1179" i="12"/>
  <c r="DE1178" i="12"/>
  <c r="DD1178" i="12"/>
  <c r="DC1178" i="12"/>
  <c r="DE1177" i="12"/>
  <c r="DD1177" i="12"/>
  <c r="DC1177" i="12"/>
  <c r="DE1176" i="12"/>
  <c r="DD1176" i="12"/>
  <c r="DC1176" i="12"/>
  <c r="DR1176" i="12" s="1"/>
  <c r="DS1176" i="12" s="1"/>
  <c r="DE1175" i="12"/>
  <c r="DD1175" i="12"/>
  <c r="DC1175" i="12"/>
  <c r="DJ1175" i="12" s="1"/>
  <c r="DK1175" i="12" s="1"/>
  <c r="DE1174" i="12"/>
  <c r="DD1174" i="12"/>
  <c r="DC1174" i="12"/>
  <c r="DR1174" i="12" s="1"/>
  <c r="DS1174" i="12" s="1"/>
  <c r="DE1173" i="12"/>
  <c r="DD1173" i="12"/>
  <c r="DC1173" i="12"/>
  <c r="DP1173" i="12" s="1"/>
  <c r="DQ1173" i="12" s="1"/>
  <c r="DE1172" i="12"/>
  <c r="DD1172" i="12"/>
  <c r="DC1172" i="12"/>
  <c r="DE1171" i="12"/>
  <c r="DD1171" i="12"/>
  <c r="DC1171" i="12"/>
  <c r="DE1170" i="12"/>
  <c r="DD1170" i="12"/>
  <c r="DC1170" i="12"/>
  <c r="DE1169" i="12"/>
  <c r="DD1169" i="12"/>
  <c r="DC1169" i="12"/>
  <c r="DE1168" i="12"/>
  <c r="DD1168" i="12"/>
  <c r="DC1168" i="12"/>
  <c r="DE1167" i="12"/>
  <c r="DD1167" i="12"/>
  <c r="DC1167" i="12"/>
  <c r="DR1167" i="12" s="1"/>
  <c r="DS1167" i="12" s="1"/>
  <c r="DE1166" i="12"/>
  <c r="DD1166" i="12"/>
  <c r="DC1166" i="12"/>
  <c r="DE1165" i="12"/>
  <c r="DD1165" i="12"/>
  <c r="DC1165" i="12"/>
  <c r="DE1164" i="12"/>
  <c r="DD1164" i="12"/>
  <c r="DC1164" i="12"/>
  <c r="DE1163" i="12"/>
  <c r="DD1163" i="12"/>
  <c r="DC1163" i="12"/>
  <c r="DP1163" i="12" s="1"/>
  <c r="DQ1163" i="12" s="1"/>
  <c r="DE1162" i="12"/>
  <c r="DD1162" i="12"/>
  <c r="DC1162" i="12"/>
  <c r="DL1162" i="12" s="1"/>
  <c r="DM1162" i="12" s="1"/>
  <c r="DE1161" i="12"/>
  <c r="DD1161" i="12"/>
  <c r="DC1161" i="12"/>
  <c r="DN1161" i="12" s="1"/>
  <c r="DO1161" i="12" s="1"/>
  <c r="DE1160" i="12"/>
  <c r="DD1160" i="12"/>
  <c r="DC1160" i="12"/>
  <c r="DE1159" i="12"/>
  <c r="DD1159" i="12"/>
  <c r="DC1159" i="12"/>
  <c r="DE1158" i="12"/>
  <c r="DD1158" i="12"/>
  <c r="DC1158" i="12"/>
  <c r="DE1157" i="12"/>
  <c r="DD1157" i="12"/>
  <c r="DC1157" i="12"/>
  <c r="DE1156" i="12"/>
  <c r="DD1156" i="12"/>
  <c r="DC1156" i="12"/>
  <c r="DE1155" i="12"/>
  <c r="DD1155" i="12"/>
  <c r="DC1155" i="12"/>
  <c r="DJ1155" i="12" s="1"/>
  <c r="DK1155" i="12" s="1"/>
  <c r="DE1154" i="12"/>
  <c r="DD1154" i="12"/>
  <c r="DC1154" i="12"/>
  <c r="DE1153" i="12"/>
  <c r="DD1153" i="12"/>
  <c r="DC1153" i="12"/>
  <c r="DE1152" i="12"/>
  <c r="DD1152" i="12"/>
  <c r="DC1152" i="12"/>
  <c r="DE1151" i="12"/>
  <c r="DD1151" i="12"/>
  <c r="DC1151" i="12"/>
  <c r="DE1150" i="12"/>
  <c r="DD1150" i="12"/>
  <c r="DC1150" i="12"/>
  <c r="DE1149" i="12"/>
  <c r="DD1149" i="12"/>
  <c r="DC1149" i="12"/>
  <c r="DN1149" i="12" s="1"/>
  <c r="DO1149" i="12" s="1"/>
  <c r="DE1148" i="12"/>
  <c r="DD1148" i="12"/>
  <c r="DC1148" i="12"/>
  <c r="DE1147" i="12"/>
  <c r="DD1147" i="12"/>
  <c r="DC1147" i="12"/>
  <c r="DE1146" i="12"/>
  <c r="DD1146" i="12"/>
  <c r="DC1146" i="12"/>
  <c r="DE1145" i="12"/>
  <c r="DD1145" i="12"/>
  <c r="DC1145" i="12"/>
  <c r="DE1144" i="12"/>
  <c r="DD1144" i="12"/>
  <c r="DC1144" i="12"/>
  <c r="DE1143" i="12"/>
  <c r="DD1143" i="12"/>
  <c r="DC1143" i="12"/>
  <c r="DE1142" i="12"/>
  <c r="DD1142" i="12"/>
  <c r="DC1142" i="12"/>
  <c r="DE1141" i="12"/>
  <c r="DD1141" i="12"/>
  <c r="DC1141" i="12"/>
  <c r="DE1140" i="12"/>
  <c r="DD1140" i="12"/>
  <c r="DC1140" i="12"/>
  <c r="DE1139" i="12"/>
  <c r="DD1139" i="12"/>
  <c r="DC1139" i="12"/>
  <c r="DE1138" i="12"/>
  <c r="DD1138" i="12"/>
  <c r="DC1138" i="12"/>
  <c r="DE1137" i="12"/>
  <c r="DD1137" i="12"/>
  <c r="DC1137" i="12"/>
  <c r="DE1136" i="12"/>
  <c r="DD1136" i="12"/>
  <c r="DC1136" i="12"/>
  <c r="DR1136" i="12" s="1"/>
  <c r="DS1136" i="12" s="1"/>
  <c r="DE1135" i="12"/>
  <c r="DD1135" i="12"/>
  <c r="DC1135" i="12"/>
  <c r="DP1135" i="12" s="1"/>
  <c r="DQ1135" i="12" s="1"/>
  <c r="DE1134" i="12"/>
  <c r="DD1134" i="12"/>
  <c r="DC1134" i="12"/>
  <c r="DR1134" i="12" s="1"/>
  <c r="DS1134" i="12" s="1"/>
  <c r="DE1133" i="12"/>
  <c r="DD1133" i="12"/>
  <c r="DC1133" i="12"/>
  <c r="DE1132" i="12"/>
  <c r="DD1132" i="12"/>
  <c r="DC1132" i="12"/>
  <c r="DE1131" i="12"/>
  <c r="DD1131" i="12"/>
  <c r="DC1131" i="12"/>
  <c r="DE1130" i="12"/>
  <c r="DD1130" i="12"/>
  <c r="DC1130" i="12"/>
  <c r="DE1129" i="12"/>
  <c r="DD1129" i="12"/>
  <c r="DC1129" i="12"/>
  <c r="DV1129" i="12" s="1"/>
  <c r="DW1129" i="12" s="1"/>
  <c r="DE1128" i="12"/>
  <c r="DD1128" i="12"/>
  <c r="DC1128" i="12"/>
  <c r="DE1127" i="12"/>
  <c r="DD1127" i="12"/>
  <c r="DC1127" i="12"/>
  <c r="DE1126" i="12"/>
  <c r="DD1126" i="12"/>
  <c r="DC1126" i="12"/>
  <c r="DE1125" i="12"/>
  <c r="DD1125" i="12"/>
  <c r="DC1125" i="12"/>
  <c r="DP1125" i="12" s="1"/>
  <c r="DQ1125" i="12" s="1"/>
  <c r="DE1124" i="12"/>
  <c r="DD1124" i="12"/>
  <c r="DC1124" i="12"/>
  <c r="DV1124" i="12" s="1"/>
  <c r="DW1124" i="12" s="1"/>
  <c r="DE1123" i="12"/>
  <c r="DD1123" i="12"/>
  <c r="DC1123" i="12"/>
  <c r="DE1122" i="12"/>
  <c r="DD1122" i="12"/>
  <c r="DC1122" i="12"/>
  <c r="DE1121" i="12"/>
  <c r="DD1121" i="12"/>
  <c r="DC1121" i="12"/>
  <c r="DE1120" i="12"/>
  <c r="DD1120" i="12"/>
  <c r="DC1120" i="12"/>
  <c r="DE1119" i="12"/>
  <c r="DD1119" i="12"/>
  <c r="DC1119" i="12"/>
  <c r="DV1119" i="12" s="1"/>
  <c r="DW1119" i="12" s="1"/>
  <c r="DE1118" i="12"/>
  <c r="DD1118" i="12"/>
  <c r="DC1118" i="12"/>
  <c r="DP1118" i="12" s="1"/>
  <c r="DQ1118" i="12" s="1"/>
  <c r="DE1117" i="12"/>
  <c r="DD1117" i="12"/>
  <c r="DC1117" i="12"/>
  <c r="DV1117" i="12" s="1"/>
  <c r="DW1117" i="12" s="1"/>
  <c r="DE1116" i="12"/>
  <c r="DD1116" i="12"/>
  <c r="DC1116" i="12"/>
  <c r="DV1116" i="12" s="1"/>
  <c r="DW1116" i="12" s="1"/>
  <c r="DE1115" i="12"/>
  <c r="DD1115" i="12"/>
  <c r="DC1115" i="12"/>
  <c r="DE1114" i="12"/>
  <c r="DD1114" i="12"/>
  <c r="DC1114" i="12"/>
  <c r="DE1113" i="12"/>
  <c r="DD1113" i="12"/>
  <c r="DC1113" i="12"/>
  <c r="DE1112" i="12"/>
  <c r="DD1112" i="12"/>
  <c r="DC1112" i="12"/>
  <c r="DE1111" i="12"/>
  <c r="DD1111" i="12"/>
  <c r="DC1111" i="12"/>
  <c r="DP1111" i="12" s="1"/>
  <c r="DQ1111" i="12" s="1"/>
  <c r="DE1110" i="12"/>
  <c r="DD1110" i="12"/>
  <c r="DC1110" i="12"/>
  <c r="DP1110" i="12" s="1"/>
  <c r="DQ1110" i="12" s="1"/>
  <c r="DE1109" i="12"/>
  <c r="DD1109" i="12"/>
  <c r="DC1109" i="12"/>
  <c r="DE1108" i="12"/>
  <c r="DD1108" i="12"/>
  <c r="DC1108" i="12"/>
  <c r="DE1107" i="12"/>
  <c r="DD1107" i="12"/>
  <c r="DC1107" i="12"/>
  <c r="DE1106" i="12"/>
  <c r="DD1106" i="12"/>
  <c r="DC1106" i="12"/>
  <c r="DE1105" i="12"/>
  <c r="DD1105" i="12"/>
  <c r="DC1105" i="12"/>
  <c r="DV1105" i="12" s="1"/>
  <c r="DW1105" i="12" s="1"/>
  <c r="DE1104" i="12"/>
  <c r="DD1104" i="12"/>
  <c r="DC1104" i="12"/>
  <c r="DV1104" i="12" s="1"/>
  <c r="DW1104" i="12" s="1"/>
  <c r="AP1104" i="12"/>
  <c r="DE1103" i="12"/>
  <c r="DD1103" i="12"/>
  <c r="DC1103" i="12"/>
  <c r="DE1102" i="12"/>
  <c r="DD1102" i="12"/>
  <c r="DC1102" i="12"/>
  <c r="DE1101" i="12"/>
  <c r="DD1101" i="12"/>
  <c r="DC1101" i="12"/>
  <c r="DE1100" i="12"/>
  <c r="DD1100" i="12"/>
  <c r="DC1100" i="12"/>
  <c r="DE1099" i="12"/>
  <c r="DD1099" i="12"/>
  <c r="DC1099" i="12"/>
  <c r="DE1098" i="12"/>
  <c r="DD1098" i="12"/>
  <c r="DC1098" i="12"/>
  <c r="DV1098" i="12" s="1"/>
  <c r="DW1098" i="12" s="1"/>
  <c r="DE1097" i="12"/>
  <c r="DD1097" i="12"/>
  <c r="DC1097" i="12"/>
  <c r="DP1097" i="12" s="1"/>
  <c r="DQ1097" i="12" s="1"/>
  <c r="DE1096" i="12"/>
  <c r="DD1096" i="12"/>
  <c r="DC1096" i="12"/>
  <c r="DL1096" i="12" s="1"/>
  <c r="DM1096" i="12" s="1"/>
  <c r="DE1095" i="12"/>
  <c r="DD1095" i="12"/>
  <c r="DC1095" i="12"/>
  <c r="DE1094" i="12"/>
  <c r="DD1094" i="12"/>
  <c r="DC1094" i="12"/>
  <c r="DV1094" i="12" s="1"/>
  <c r="DW1094" i="12" s="1"/>
  <c r="DE1093" i="12"/>
  <c r="DD1093" i="12"/>
  <c r="DC1093" i="12"/>
  <c r="DE1092" i="12"/>
  <c r="DD1092" i="12"/>
  <c r="DC1092" i="12"/>
  <c r="DE1091" i="12"/>
  <c r="DD1091" i="12"/>
  <c r="DC1091" i="12"/>
  <c r="DE1090" i="12"/>
  <c r="DD1090" i="12"/>
  <c r="DC1090" i="12"/>
  <c r="DE1089" i="12"/>
  <c r="DD1089" i="12"/>
  <c r="DC1089" i="12"/>
  <c r="DP1089" i="12" s="1"/>
  <c r="DQ1089" i="12" s="1"/>
  <c r="DE1088" i="12"/>
  <c r="DD1088" i="12"/>
  <c r="DC1088" i="12"/>
  <c r="DE1087" i="12"/>
  <c r="DD1087" i="12"/>
  <c r="DC1087" i="12"/>
  <c r="DE1086" i="12"/>
  <c r="DD1086" i="12"/>
  <c r="DC1086" i="12"/>
  <c r="DE1085" i="12"/>
  <c r="DD1085" i="12"/>
  <c r="DC1085" i="12"/>
  <c r="DJ1085" i="12" s="1"/>
  <c r="DK1085" i="12" s="1"/>
  <c r="DE1084" i="12"/>
  <c r="DD1084" i="12"/>
  <c r="DC1084" i="12"/>
  <c r="DP1084" i="12" s="1"/>
  <c r="DQ1084" i="12" s="1"/>
  <c r="DE1083" i="12"/>
  <c r="DD1083" i="12"/>
  <c r="DC1083" i="12"/>
  <c r="DE1082" i="12"/>
  <c r="DD1082" i="12"/>
  <c r="DC1082" i="12"/>
  <c r="DE1081" i="12"/>
  <c r="DD1081" i="12"/>
  <c r="DC1081" i="12"/>
  <c r="DV1081" i="12" s="1"/>
  <c r="DW1081" i="12" s="1"/>
  <c r="DE1080" i="12"/>
  <c r="DD1080" i="12"/>
  <c r="DC1080" i="12"/>
  <c r="DP1080" i="12" s="1"/>
  <c r="DQ1080" i="12" s="1"/>
  <c r="DE1079" i="12"/>
  <c r="DD1079" i="12"/>
  <c r="DC1079" i="12"/>
  <c r="DR1079" i="12" s="1"/>
  <c r="DS1079" i="12" s="1"/>
  <c r="AP1079" i="12"/>
  <c r="DE1078" i="12"/>
  <c r="DD1078" i="12"/>
  <c r="DC1078" i="12"/>
  <c r="DP1078" i="12" s="1"/>
  <c r="DQ1078" i="12" s="1"/>
  <c r="DE1077" i="12"/>
  <c r="DD1077" i="12"/>
  <c r="DC1077" i="12"/>
  <c r="DE1076" i="12"/>
  <c r="DD1076" i="12"/>
  <c r="DC1076" i="12"/>
  <c r="DV1076" i="12" s="1"/>
  <c r="DW1076" i="12" s="1"/>
  <c r="DE1075" i="12"/>
  <c r="DD1075" i="12"/>
  <c r="DC1075" i="12"/>
  <c r="DR1075" i="12" s="1"/>
  <c r="DS1075" i="12" s="1"/>
  <c r="DE1074" i="12"/>
  <c r="DD1074" i="12"/>
  <c r="DC1074" i="12"/>
  <c r="DV1074" i="12" s="1"/>
  <c r="DW1074" i="12" s="1"/>
  <c r="DE1073" i="12"/>
  <c r="DD1073" i="12"/>
  <c r="DC1073" i="12"/>
  <c r="DE1072" i="12"/>
  <c r="DD1072" i="12"/>
  <c r="DC1072" i="12"/>
  <c r="DJ1072" i="12" s="1"/>
  <c r="DK1072" i="12" s="1"/>
  <c r="DE1071" i="12"/>
  <c r="DD1071" i="12"/>
  <c r="DC1071" i="12"/>
  <c r="DV1071" i="12" s="1"/>
  <c r="DW1071" i="12" s="1"/>
  <c r="DE1070" i="12"/>
  <c r="DD1070" i="12"/>
  <c r="DC1070" i="12"/>
  <c r="DE1069" i="12"/>
  <c r="DD1069" i="12"/>
  <c r="DC1069" i="12"/>
  <c r="DP1069" i="12" s="1"/>
  <c r="DQ1069" i="12" s="1"/>
  <c r="DE1068" i="12"/>
  <c r="DD1068" i="12"/>
  <c r="DC1068" i="12"/>
  <c r="DV1068" i="12" s="1"/>
  <c r="DW1068" i="12" s="1"/>
  <c r="DE1067" i="12"/>
  <c r="DD1067" i="12"/>
  <c r="DC1067" i="12"/>
  <c r="DE1066" i="12"/>
  <c r="DD1066" i="12"/>
  <c r="DC1066" i="12"/>
  <c r="DE1065" i="12"/>
  <c r="DD1065" i="12"/>
  <c r="DC1065" i="12"/>
  <c r="DE1064" i="12"/>
  <c r="DD1064" i="12"/>
  <c r="DC1064" i="12"/>
  <c r="DE1063" i="12"/>
  <c r="DD1063" i="12"/>
  <c r="DC1063" i="12"/>
  <c r="DV1063" i="12" s="1"/>
  <c r="DW1063" i="12" s="1"/>
  <c r="DE1062" i="12"/>
  <c r="DD1062" i="12"/>
  <c r="DC1062" i="12"/>
  <c r="DE1061" i="12"/>
  <c r="DD1061" i="12"/>
  <c r="DC1061" i="12"/>
  <c r="DV1061" i="12" s="1"/>
  <c r="DW1061" i="12" s="1"/>
  <c r="DE1060" i="12"/>
  <c r="DD1060" i="12"/>
  <c r="DC1060" i="12"/>
  <c r="DV1060" i="12" s="1"/>
  <c r="DW1060" i="12" s="1"/>
  <c r="DE1059" i="12"/>
  <c r="DD1059" i="12"/>
  <c r="DC1059" i="12"/>
  <c r="DE1058" i="12"/>
  <c r="DD1058" i="12"/>
  <c r="DC1058" i="12"/>
  <c r="DE1057" i="12"/>
  <c r="DD1057" i="12"/>
  <c r="DC1057" i="12"/>
  <c r="DE1056" i="12"/>
  <c r="DD1056" i="12"/>
  <c r="DC1056" i="12"/>
  <c r="DE1055" i="12"/>
  <c r="DD1055" i="12"/>
  <c r="DC1055" i="12"/>
  <c r="DV1055" i="12" s="1"/>
  <c r="DW1055" i="12" s="1"/>
  <c r="DE1054" i="12"/>
  <c r="DD1054" i="12"/>
  <c r="DC1054" i="12"/>
  <c r="DE1053" i="12"/>
  <c r="DD1053" i="12"/>
  <c r="DC1053" i="12"/>
  <c r="DE1052" i="12"/>
  <c r="DD1052" i="12"/>
  <c r="DC1052" i="12"/>
  <c r="DR1052" i="12" s="1"/>
  <c r="DS1052" i="12" s="1"/>
  <c r="DE1051" i="12"/>
  <c r="DD1051" i="12"/>
  <c r="DC1051" i="12"/>
  <c r="DE1050" i="12"/>
  <c r="DD1050" i="12"/>
  <c r="DC1050" i="12"/>
  <c r="DE1049" i="12"/>
  <c r="DD1049" i="12"/>
  <c r="DC1049" i="12"/>
  <c r="DE1048" i="12"/>
  <c r="DD1048" i="12"/>
  <c r="DC1048" i="12"/>
  <c r="DE1047" i="12"/>
  <c r="DD1047" i="12"/>
  <c r="DC1047" i="12"/>
  <c r="DJ1047" i="12" s="1"/>
  <c r="DK1047" i="12" s="1"/>
  <c r="DE1046" i="12"/>
  <c r="DD1046" i="12"/>
  <c r="DC1046" i="12"/>
  <c r="DJ1046" i="12" s="1"/>
  <c r="DK1046" i="12" s="1"/>
  <c r="DE1045" i="12"/>
  <c r="DD1045" i="12"/>
  <c r="DC1045" i="12"/>
  <c r="DE1044" i="12"/>
  <c r="DD1044" i="12"/>
  <c r="DC1044" i="12"/>
  <c r="DE1043" i="12"/>
  <c r="DD1043" i="12"/>
  <c r="DC1043" i="12"/>
  <c r="DE1042" i="12"/>
  <c r="DD1042" i="12"/>
  <c r="DC1042" i="12"/>
  <c r="DE1041" i="12"/>
  <c r="DD1041" i="12"/>
  <c r="DC1041" i="12"/>
  <c r="DV1041" i="12" s="1"/>
  <c r="DW1041" i="12" s="1"/>
  <c r="DE1040" i="12"/>
  <c r="DD1040" i="12"/>
  <c r="DC1040" i="12"/>
  <c r="DV1040" i="12" s="1"/>
  <c r="DW1040" i="12" s="1"/>
  <c r="DE1039" i="12"/>
  <c r="DD1039" i="12"/>
  <c r="DC1039" i="12"/>
  <c r="DP1039" i="12" s="1"/>
  <c r="DQ1039" i="12" s="1"/>
  <c r="DE1038" i="12"/>
  <c r="DD1038" i="12"/>
  <c r="DC1038" i="12"/>
  <c r="DP1038" i="12" s="1"/>
  <c r="DQ1038" i="12" s="1"/>
  <c r="DE1037" i="12"/>
  <c r="DD1037" i="12"/>
  <c r="DC1037" i="12"/>
  <c r="DT1037" i="12" s="1"/>
  <c r="DU1037" i="12" s="1"/>
  <c r="DE1036" i="12"/>
  <c r="DD1036" i="12"/>
  <c r="DC1036" i="12"/>
  <c r="DE1035" i="12"/>
  <c r="DD1035" i="12"/>
  <c r="DC1035" i="12"/>
  <c r="DP1035" i="12" s="1"/>
  <c r="DQ1035" i="12" s="1"/>
  <c r="DE1034" i="12"/>
  <c r="DD1034" i="12"/>
  <c r="DC1034" i="12"/>
  <c r="DV1034" i="12" s="1"/>
  <c r="DW1034" i="12" s="1"/>
  <c r="DE1033" i="12"/>
  <c r="DD1033" i="12"/>
  <c r="DC1033" i="12"/>
  <c r="DV1033" i="12" s="1"/>
  <c r="DW1033" i="12" s="1"/>
  <c r="DE1032" i="12"/>
  <c r="DD1032" i="12"/>
  <c r="DC1032" i="12"/>
  <c r="DP1032" i="12" s="1"/>
  <c r="DQ1032" i="12" s="1"/>
  <c r="DE1031" i="12"/>
  <c r="DD1031" i="12"/>
  <c r="DC1031" i="12"/>
  <c r="DE1030" i="12"/>
  <c r="DD1030" i="12"/>
  <c r="DC1030" i="12"/>
  <c r="DE1029" i="12"/>
  <c r="DD1029" i="12"/>
  <c r="DC1029" i="12"/>
  <c r="DE1028" i="12"/>
  <c r="DD1028" i="12"/>
  <c r="DC1028" i="12"/>
  <c r="DE1027" i="12"/>
  <c r="DD1027" i="12"/>
  <c r="DC1027" i="12"/>
  <c r="DP1027" i="12" s="1"/>
  <c r="DQ1027" i="12" s="1"/>
  <c r="DE1026" i="12"/>
  <c r="DD1026" i="12"/>
  <c r="DC1026" i="12"/>
  <c r="DP1026" i="12" s="1"/>
  <c r="DQ1026" i="12" s="1"/>
  <c r="DE1025" i="12"/>
  <c r="DD1025" i="12"/>
  <c r="DC1025" i="12"/>
  <c r="DP1025" i="12" s="1"/>
  <c r="DQ1025" i="12" s="1"/>
  <c r="DE1024" i="12"/>
  <c r="DD1024" i="12"/>
  <c r="DC1024" i="12"/>
  <c r="DV1024" i="12" s="1"/>
  <c r="DW1024" i="12" s="1"/>
  <c r="DE1023" i="12"/>
  <c r="DD1023" i="12"/>
  <c r="DC1023" i="12"/>
  <c r="DJ1023" i="12" s="1"/>
  <c r="DK1023" i="12" s="1"/>
  <c r="DE1022" i="12"/>
  <c r="DD1022" i="12"/>
  <c r="DC1022" i="12"/>
  <c r="DE1021" i="12"/>
  <c r="DD1021" i="12"/>
  <c r="DC1021" i="12"/>
  <c r="DP1021" i="12" s="1"/>
  <c r="DQ1021" i="12" s="1"/>
  <c r="DE1020" i="12"/>
  <c r="DD1020" i="12"/>
  <c r="DC1020" i="12"/>
  <c r="DP1020" i="12" s="1"/>
  <c r="DQ1020" i="12" s="1"/>
  <c r="DE1019" i="12"/>
  <c r="DD1019" i="12"/>
  <c r="DC1019" i="12"/>
  <c r="DV1019" i="12" s="1"/>
  <c r="DW1019" i="12" s="1"/>
  <c r="DE1018" i="12"/>
  <c r="DD1018" i="12"/>
  <c r="DC1018" i="12"/>
  <c r="DP1018" i="12" s="1"/>
  <c r="DQ1018" i="12" s="1"/>
  <c r="DE1017" i="12"/>
  <c r="DD1017" i="12"/>
  <c r="DC1017" i="12"/>
  <c r="DE1016" i="12"/>
  <c r="DD1016" i="12"/>
  <c r="DC1016" i="12"/>
  <c r="DR1016" i="12" s="1"/>
  <c r="DS1016" i="12" s="1"/>
  <c r="DE1015" i="12"/>
  <c r="DD1015" i="12"/>
  <c r="DC1015" i="12"/>
  <c r="DP1015" i="12" s="1"/>
  <c r="DQ1015" i="12" s="1"/>
  <c r="DE1014" i="12"/>
  <c r="DD1014" i="12"/>
  <c r="DC1014" i="12"/>
  <c r="DR1014" i="12" s="1"/>
  <c r="DS1014" i="12" s="1"/>
  <c r="DE1013" i="12"/>
  <c r="DD1013" i="12"/>
  <c r="DC1013" i="12"/>
  <c r="DE1012" i="12"/>
  <c r="DD1012" i="12"/>
  <c r="DC1012" i="12"/>
  <c r="DE1011" i="12"/>
  <c r="DD1011" i="12"/>
  <c r="DC1011" i="12"/>
  <c r="DE1010" i="12"/>
  <c r="DD1010" i="12"/>
  <c r="DC1010" i="12"/>
  <c r="DE1009" i="12"/>
  <c r="DD1009" i="12"/>
  <c r="DC1009" i="12"/>
  <c r="DV1009" i="12" s="1"/>
  <c r="DW1009" i="12" s="1"/>
  <c r="DE1008" i="12"/>
  <c r="DD1008" i="12"/>
  <c r="DC1008" i="12"/>
  <c r="DV1008" i="12" s="1"/>
  <c r="DW1008" i="12" s="1"/>
  <c r="DE1007" i="12"/>
  <c r="DD1007" i="12"/>
  <c r="DC1007" i="12"/>
  <c r="DP1007" i="12" s="1"/>
  <c r="DQ1007" i="12" s="1"/>
  <c r="DE1006" i="12"/>
  <c r="DD1006" i="12"/>
  <c r="DC1006" i="12"/>
  <c r="DE1005" i="12"/>
  <c r="DD1005" i="12"/>
  <c r="DC1005" i="12"/>
  <c r="DE1004" i="12"/>
  <c r="DD1004" i="12"/>
  <c r="DC1004" i="12"/>
  <c r="DP1004" i="12" s="1"/>
  <c r="DQ1004" i="12" s="1"/>
  <c r="DE1003" i="12"/>
  <c r="DD1003" i="12"/>
  <c r="DC1003" i="12"/>
  <c r="DV1003" i="12" s="1"/>
  <c r="DW1003" i="12" s="1"/>
  <c r="DE1002" i="12"/>
  <c r="DD1002" i="12"/>
  <c r="DC1002" i="12"/>
  <c r="DV1002" i="12" s="1"/>
  <c r="DW1002" i="12" s="1"/>
  <c r="DE1001" i="12"/>
  <c r="DD1001" i="12"/>
  <c r="DC1001" i="12"/>
  <c r="DE1000" i="12"/>
  <c r="DD1000" i="12"/>
  <c r="DC1000" i="12"/>
  <c r="DE999" i="12"/>
  <c r="DD999" i="12"/>
  <c r="DC999" i="12"/>
  <c r="DE998" i="12"/>
  <c r="DD998" i="12"/>
  <c r="DC998" i="12"/>
  <c r="DE997" i="12"/>
  <c r="DD997" i="12"/>
  <c r="DC997" i="12"/>
  <c r="DP997" i="12" s="1"/>
  <c r="DQ997" i="12" s="1"/>
  <c r="DE996" i="12"/>
  <c r="DD996" i="12"/>
  <c r="DC996" i="12"/>
  <c r="DP996" i="12" s="1"/>
  <c r="DQ996" i="12" s="1"/>
  <c r="DE995" i="12"/>
  <c r="DD995" i="12"/>
  <c r="DC995" i="12"/>
  <c r="DE994" i="12"/>
  <c r="DD994" i="12"/>
  <c r="DC994" i="12"/>
  <c r="DP994" i="12" s="1"/>
  <c r="DQ994" i="12" s="1"/>
  <c r="DE993" i="12"/>
  <c r="DD993" i="12"/>
  <c r="DC993" i="12"/>
  <c r="DE992" i="12"/>
  <c r="DD992" i="12"/>
  <c r="DC992" i="12"/>
  <c r="DE991" i="12"/>
  <c r="DD991" i="12"/>
  <c r="DC991" i="12"/>
  <c r="DE990" i="12"/>
  <c r="DD990" i="12"/>
  <c r="DC990" i="12"/>
  <c r="DE989" i="12"/>
  <c r="DD989" i="12"/>
  <c r="DC989" i="12"/>
  <c r="DE988" i="12"/>
  <c r="DD988" i="12"/>
  <c r="DC988" i="12"/>
  <c r="DV988" i="12" s="1"/>
  <c r="DW988" i="12" s="1"/>
  <c r="DE987" i="12"/>
  <c r="DD987" i="12"/>
  <c r="DC987" i="12"/>
  <c r="DE986" i="12"/>
  <c r="DD986" i="12"/>
  <c r="DC986" i="12"/>
  <c r="AP986" i="12"/>
  <c r="DE985" i="12"/>
  <c r="DD985" i="12"/>
  <c r="DC985" i="12"/>
  <c r="DE984" i="12"/>
  <c r="DD984" i="12"/>
  <c r="DC984" i="12"/>
  <c r="DP984" i="12" s="1"/>
  <c r="DQ984" i="12" s="1"/>
  <c r="DE983" i="12"/>
  <c r="DD983" i="12"/>
  <c r="DC983" i="12"/>
  <c r="DE982" i="12"/>
  <c r="DD982" i="12"/>
  <c r="DC982" i="12"/>
  <c r="DE981" i="12"/>
  <c r="DD981" i="12"/>
  <c r="DC981" i="12"/>
  <c r="DE980" i="12"/>
  <c r="DD980" i="12"/>
  <c r="DC980" i="12"/>
  <c r="DE979" i="12"/>
  <c r="DD979" i="12"/>
  <c r="DC979" i="12"/>
  <c r="DR979" i="12" s="1"/>
  <c r="DS979" i="12" s="1"/>
  <c r="DE978" i="12"/>
  <c r="DD978" i="12"/>
  <c r="DC978" i="12"/>
  <c r="DP978" i="12" s="1"/>
  <c r="DQ978" i="12" s="1"/>
  <c r="DE977" i="12"/>
  <c r="DD977" i="12"/>
  <c r="DC977" i="12"/>
  <c r="DE976" i="12"/>
  <c r="DD976" i="12"/>
  <c r="DC976" i="12"/>
  <c r="DE975" i="12"/>
  <c r="DD975" i="12"/>
  <c r="DC975" i="12"/>
  <c r="DE974" i="12"/>
  <c r="DD974" i="12"/>
  <c r="DC974" i="12"/>
  <c r="DE973" i="12"/>
  <c r="DD973" i="12"/>
  <c r="DC973" i="12"/>
  <c r="DV973" i="12" s="1"/>
  <c r="DW973" i="12" s="1"/>
  <c r="DE972" i="12"/>
  <c r="DD972" i="12"/>
  <c r="DC972" i="12"/>
  <c r="DP972" i="12" s="1"/>
  <c r="DQ972" i="12" s="1"/>
  <c r="DE971" i="12"/>
  <c r="DD971" i="12"/>
  <c r="DC971" i="12"/>
  <c r="DH971" i="12" s="1"/>
  <c r="DI971" i="12" s="1"/>
  <c r="DE970" i="12"/>
  <c r="DD970" i="12"/>
  <c r="DC970" i="12"/>
  <c r="DE969" i="12"/>
  <c r="DD969" i="12"/>
  <c r="DC969" i="12"/>
  <c r="DR969" i="12" s="1"/>
  <c r="DS969" i="12" s="1"/>
  <c r="DE968" i="12"/>
  <c r="DD968" i="12"/>
  <c r="DC968" i="12"/>
  <c r="DH968" i="12" s="1"/>
  <c r="DI968" i="12" s="1"/>
  <c r="DE967" i="12"/>
  <c r="DD967" i="12"/>
  <c r="DC967" i="12"/>
  <c r="DE966" i="12"/>
  <c r="DD966" i="12"/>
  <c r="DC966" i="12"/>
  <c r="DE965" i="12"/>
  <c r="DD965" i="12"/>
  <c r="DC965" i="12"/>
  <c r="DE964" i="12"/>
  <c r="DD964" i="12"/>
  <c r="DC964" i="12"/>
  <c r="DP964" i="12" s="1"/>
  <c r="DQ964" i="12" s="1"/>
  <c r="DE963" i="12"/>
  <c r="DD963" i="12"/>
  <c r="DC963" i="12"/>
  <c r="DE962" i="12"/>
  <c r="DD962" i="12"/>
  <c r="DC962" i="12"/>
  <c r="DE961" i="12"/>
  <c r="DD961" i="12"/>
  <c r="DC961" i="12"/>
  <c r="DP961" i="12" s="1"/>
  <c r="DQ961" i="12" s="1"/>
  <c r="DE960" i="12"/>
  <c r="DD960" i="12"/>
  <c r="DC960" i="12"/>
  <c r="DP960" i="12" s="1"/>
  <c r="DQ960" i="12" s="1"/>
  <c r="DE959" i="12"/>
  <c r="DD959" i="12"/>
  <c r="DC959" i="12"/>
  <c r="DE958" i="12"/>
  <c r="DD958" i="12"/>
  <c r="DC958" i="12"/>
  <c r="DE957" i="12"/>
  <c r="DD957" i="12"/>
  <c r="DC957" i="12"/>
  <c r="DE956" i="12"/>
  <c r="DD956" i="12"/>
  <c r="DC956" i="12"/>
  <c r="DP956" i="12" s="1"/>
  <c r="DQ956" i="12" s="1"/>
  <c r="DE955" i="12"/>
  <c r="DD955" i="12"/>
  <c r="DC955" i="12"/>
  <c r="DE954" i="12"/>
  <c r="DD954" i="12"/>
  <c r="DC954" i="12"/>
  <c r="DR954" i="12" s="1"/>
  <c r="DS954" i="12" s="1"/>
  <c r="DE953" i="12"/>
  <c r="DD953" i="12"/>
  <c r="DC953" i="12"/>
  <c r="DL953" i="12" s="1"/>
  <c r="DM953" i="12" s="1"/>
  <c r="DE952" i="12"/>
  <c r="DD952" i="12"/>
  <c r="DC952" i="12"/>
  <c r="DP952" i="12" s="1"/>
  <c r="DQ952" i="12" s="1"/>
  <c r="DE951" i="12"/>
  <c r="DD951" i="12"/>
  <c r="DC951" i="12"/>
  <c r="DE950" i="12"/>
  <c r="DD950" i="12"/>
  <c r="DC950" i="12"/>
  <c r="DE949" i="12"/>
  <c r="DD949" i="12"/>
  <c r="DC949" i="12"/>
  <c r="DE948" i="12"/>
  <c r="DD948" i="12"/>
  <c r="DC948" i="12"/>
  <c r="DR948" i="12" s="1"/>
  <c r="DS948" i="12" s="1"/>
  <c r="DE947" i="12"/>
  <c r="DD947" i="12"/>
  <c r="DC947" i="12"/>
  <c r="DP947" i="12" s="1"/>
  <c r="DQ947" i="12" s="1"/>
  <c r="DE946" i="12"/>
  <c r="DD946" i="12"/>
  <c r="DC946" i="12"/>
  <c r="DJ946" i="12" s="1"/>
  <c r="DK946" i="12" s="1"/>
  <c r="DE945" i="12"/>
  <c r="DD945" i="12"/>
  <c r="DC945" i="12"/>
  <c r="DE944" i="12"/>
  <c r="DD944" i="12"/>
  <c r="DC944" i="12"/>
  <c r="DE943" i="12"/>
  <c r="DD943" i="12"/>
  <c r="DC943" i="12"/>
  <c r="DE942" i="12"/>
  <c r="DD942" i="12"/>
  <c r="DC942" i="12"/>
  <c r="DE941" i="12"/>
  <c r="DD941" i="12"/>
  <c r="DC941" i="12"/>
  <c r="DH941" i="12" s="1"/>
  <c r="DI941" i="12" s="1"/>
  <c r="DE940" i="12"/>
  <c r="DD940" i="12"/>
  <c r="DC940" i="12"/>
  <c r="DP940" i="12" s="1"/>
  <c r="DQ940" i="12" s="1"/>
  <c r="AP940" i="12"/>
  <c r="DE939" i="12"/>
  <c r="DD939" i="12"/>
  <c r="DC939" i="12"/>
  <c r="DH939" i="12" s="1"/>
  <c r="DI939" i="12" s="1"/>
  <c r="DE938" i="12"/>
  <c r="DD938" i="12"/>
  <c r="DC938" i="12"/>
  <c r="DP938" i="12" s="1"/>
  <c r="DQ938" i="12" s="1"/>
  <c r="DE937" i="12"/>
  <c r="DD937" i="12"/>
  <c r="DC937" i="12"/>
  <c r="DP937" i="12" s="1"/>
  <c r="DQ937" i="12" s="1"/>
  <c r="DE936" i="12"/>
  <c r="DD936" i="12"/>
  <c r="DC936" i="12"/>
  <c r="DE935" i="12"/>
  <c r="DD935" i="12"/>
  <c r="DC935" i="12"/>
  <c r="DE934" i="12"/>
  <c r="DD934" i="12"/>
  <c r="DC934" i="12"/>
  <c r="DE933" i="12"/>
  <c r="DD933" i="12"/>
  <c r="DC933" i="12"/>
  <c r="DE932" i="12"/>
  <c r="DD932" i="12"/>
  <c r="DC932" i="12"/>
  <c r="DP932" i="12" s="1"/>
  <c r="DQ932" i="12" s="1"/>
  <c r="DE931" i="12"/>
  <c r="DD931" i="12"/>
  <c r="DC931" i="12"/>
  <c r="DP931" i="12" s="1"/>
  <c r="DQ931" i="12" s="1"/>
  <c r="DE930" i="12"/>
  <c r="DD930" i="12"/>
  <c r="DC930" i="12"/>
  <c r="DE929" i="12"/>
  <c r="DD929" i="12"/>
  <c r="DC929" i="12"/>
  <c r="DE928" i="12"/>
  <c r="DD928" i="12"/>
  <c r="DC928" i="12"/>
  <c r="DE927" i="12"/>
  <c r="DD927" i="12"/>
  <c r="DC927" i="12"/>
  <c r="DE926" i="12"/>
  <c r="DD926" i="12"/>
  <c r="DC926" i="12"/>
  <c r="DP926" i="12" s="1"/>
  <c r="DQ926" i="12" s="1"/>
  <c r="DE925" i="12"/>
  <c r="DD925" i="12"/>
  <c r="DC925" i="12"/>
  <c r="DE924" i="12"/>
  <c r="DD924" i="12"/>
  <c r="DC924" i="12"/>
  <c r="DR924" i="12" s="1"/>
  <c r="DS924" i="12" s="1"/>
  <c r="DE923" i="12"/>
  <c r="DD923" i="12"/>
  <c r="DC923" i="12"/>
  <c r="DE922" i="12"/>
  <c r="DD922" i="12"/>
  <c r="DC922" i="12"/>
  <c r="DE921" i="12"/>
  <c r="DD921" i="12"/>
  <c r="DC921" i="12"/>
  <c r="DE920" i="12"/>
  <c r="DD920" i="12"/>
  <c r="DC920" i="12"/>
  <c r="DE919" i="12"/>
  <c r="DD919" i="12"/>
  <c r="DC919" i="12"/>
  <c r="DP919" i="12" s="1"/>
  <c r="DQ919" i="12" s="1"/>
  <c r="DE918" i="12"/>
  <c r="DD918" i="12"/>
  <c r="DC918" i="12"/>
  <c r="DE917" i="12"/>
  <c r="DD917" i="12"/>
  <c r="DC917" i="12"/>
  <c r="DE916" i="12"/>
  <c r="DD916" i="12"/>
  <c r="DC916" i="12"/>
  <c r="DE915" i="12"/>
  <c r="DD915" i="12"/>
  <c r="DC915" i="12"/>
  <c r="DE914" i="12"/>
  <c r="DD914" i="12"/>
  <c r="DC914" i="12"/>
  <c r="DE913" i="12"/>
  <c r="DD913" i="12"/>
  <c r="DC913" i="12"/>
  <c r="DE912" i="12"/>
  <c r="DD912" i="12"/>
  <c r="DC912" i="12"/>
  <c r="DE911" i="12"/>
  <c r="DD911" i="12"/>
  <c r="DC911" i="12"/>
  <c r="DE910" i="12"/>
  <c r="DD910" i="12"/>
  <c r="DC910" i="12"/>
  <c r="DE909" i="12"/>
  <c r="DD909" i="12"/>
  <c r="DC909" i="12"/>
  <c r="DR909" i="12" s="1"/>
  <c r="DS909" i="12" s="1"/>
  <c r="DE908" i="12"/>
  <c r="DD908" i="12"/>
  <c r="DC908" i="12"/>
  <c r="DL908" i="12" s="1"/>
  <c r="DM908" i="12" s="1"/>
  <c r="DE907" i="12"/>
  <c r="DD907" i="12"/>
  <c r="DC907" i="12"/>
  <c r="DP907" i="12" s="1"/>
  <c r="DQ907" i="12" s="1"/>
  <c r="DE906" i="12"/>
  <c r="DD906" i="12"/>
  <c r="DC906" i="12"/>
  <c r="DE905" i="12"/>
  <c r="DD905" i="12"/>
  <c r="DC905" i="12"/>
  <c r="DE904" i="12"/>
  <c r="DD904" i="12"/>
  <c r="DC904" i="12"/>
  <c r="DE903" i="12"/>
  <c r="DD903" i="12"/>
  <c r="DC903" i="12"/>
  <c r="DE902" i="12"/>
  <c r="DD902" i="12"/>
  <c r="DC902" i="12"/>
  <c r="DE901" i="12"/>
  <c r="DD901" i="12"/>
  <c r="DC901" i="12"/>
  <c r="DE900" i="12"/>
  <c r="DD900" i="12"/>
  <c r="DC900" i="12"/>
  <c r="DE899" i="12"/>
  <c r="DD899" i="12"/>
  <c r="DC899" i="12"/>
  <c r="DP899" i="12" s="1"/>
  <c r="DQ899" i="12" s="1"/>
  <c r="DE898" i="12"/>
  <c r="DD898" i="12"/>
  <c r="DC898" i="12"/>
  <c r="DH898" i="12" s="1"/>
  <c r="DI898" i="12" s="1"/>
  <c r="DE897" i="12"/>
  <c r="DD897" i="12"/>
  <c r="DC897" i="12"/>
  <c r="DE896" i="12"/>
  <c r="DD896" i="12"/>
  <c r="DC896" i="12"/>
  <c r="DE895" i="12"/>
  <c r="DD895" i="12"/>
  <c r="DC895" i="12"/>
  <c r="DE894" i="12"/>
  <c r="DD894" i="12"/>
  <c r="DC894" i="12"/>
  <c r="DE893" i="12"/>
  <c r="DD893" i="12"/>
  <c r="DC893" i="12"/>
  <c r="DE892" i="12"/>
  <c r="DD892" i="12"/>
  <c r="DC892" i="12"/>
  <c r="DE891" i="12"/>
  <c r="DD891" i="12"/>
  <c r="DC891" i="12"/>
  <c r="DP891" i="12" s="1"/>
  <c r="DQ891" i="12" s="1"/>
  <c r="DE890" i="12"/>
  <c r="DD890" i="12"/>
  <c r="DC890" i="12"/>
  <c r="DH890" i="12" s="1"/>
  <c r="DI890" i="12" s="1"/>
  <c r="DE889" i="12"/>
  <c r="DD889" i="12"/>
  <c r="DC889" i="12"/>
  <c r="DE888" i="12"/>
  <c r="DD888" i="12"/>
  <c r="DC888" i="12"/>
  <c r="DE887" i="12"/>
  <c r="DD887" i="12"/>
  <c r="DC887" i="12"/>
  <c r="DE886" i="12"/>
  <c r="DD886" i="12"/>
  <c r="DC886" i="12"/>
  <c r="DP886" i="12" s="1"/>
  <c r="DQ886" i="12" s="1"/>
  <c r="DE885" i="12"/>
  <c r="DD885" i="12"/>
  <c r="DC885" i="12"/>
  <c r="DE884" i="12"/>
  <c r="DD884" i="12"/>
  <c r="DC884" i="12"/>
  <c r="DE883" i="12"/>
  <c r="DD883" i="12"/>
  <c r="DC883" i="12"/>
  <c r="DE882" i="12"/>
  <c r="DD882" i="12"/>
  <c r="DC882" i="12"/>
  <c r="DE881" i="12"/>
  <c r="DD881" i="12"/>
  <c r="DC881" i="12"/>
  <c r="DJ881" i="12" s="1"/>
  <c r="DK881" i="12" s="1"/>
  <c r="DE880" i="12"/>
  <c r="DD880" i="12"/>
  <c r="DC880" i="12"/>
  <c r="DE879" i="12"/>
  <c r="DD879" i="12"/>
  <c r="DC879" i="12"/>
  <c r="DR879" i="12" s="1"/>
  <c r="DS879" i="12" s="1"/>
  <c r="DE878" i="12"/>
  <c r="DD878" i="12"/>
  <c r="DC878" i="12"/>
  <c r="DP878" i="12" s="1"/>
  <c r="DQ878" i="12" s="1"/>
  <c r="DE877" i="12"/>
  <c r="DD877" i="12"/>
  <c r="DC877" i="12"/>
  <c r="AP877" i="12"/>
  <c r="DE876" i="12"/>
  <c r="DD876" i="12"/>
  <c r="DC876" i="12"/>
  <c r="DE875" i="12"/>
  <c r="DD875" i="12"/>
  <c r="DC875" i="12"/>
  <c r="DE874" i="12"/>
  <c r="DD874" i="12"/>
  <c r="DC874" i="12"/>
  <c r="DE873" i="12"/>
  <c r="DD873" i="12"/>
  <c r="DC873" i="12"/>
  <c r="DE872" i="12"/>
  <c r="DD872" i="12"/>
  <c r="DC872" i="12"/>
  <c r="DR872" i="12" s="1"/>
  <c r="DS872" i="12" s="1"/>
  <c r="DE871" i="12"/>
  <c r="DD871" i="12"/>
  <c r="DC871" i="12"/>
  <c r="DE870" i="12"/>
  <c r="DD870" i="12"/>
  <c r="DC870" i="12"/>
  <c r="DE869" i="12"/>
  <c r="DD869" i="12"/>
  <c r="DC869" i="12"/>
  <c r="DE868" i="12"/>
  <c r="DD868" i="12"/>
  <c r="DC868" i="12"/>
  <c r="DE867" i="12"/>
  <c r="DD867" i="12"/>
  <c r="DC867" i="12"/>
  <c r="DE866" i="12"/>
  <c r="DD866" i="12"/>
  <c r="DC866" i="12"/>
  <c r="DE865" i="12"/>
  <c r="DD865" i="12"/>
  <c r="DC865" i="12"/>
  <c r="DR865" i="12" s="1"/>
  <c r="DS865" i="12" s="1"/>
  <c r="DE864" i="12"/>
  <c r="DD864" i="12"/>
  <c r="DC864" i="12"/>
  <c r="DH864" i="12" s="1"/>
  <c r="DI864" i="12" s="1"/>
  <c r="DE863" i="12"/>
  <c r="DD863" i="12"/>
  <c r="DC863" i="12"/>
  <c r="DE862" i="12"/>
  <c r="DD862" i="12"/>
  <c r="DC862" i="12"/>
  <c r="DE861" i="12"/>
  <c r="DD861" i="12"/>
  <c r="DC861" i="12"/>
  <c r="DE860" i="12"/>
  <c r="DD860" i="12"/>
  <c r="DC860" i="12"/>
  <c r="DE859" i="12"/>
  <c r="DD859" i="12"/>
  <c r="DC859" i="12"/>
  <c r="DH859" i="12" s="1"/>
  <c r="DI859" i="12" s="1"/>
  <c r="DE858" i="12"/>
  <c r="DD858" i="12"/>
  <c r="DC858" i="12"/>
  <c r="DP858" i="12" s="1"/>
  <c r="DQ858" i="12" s="1"/>
  <c r="DE857" i="12"/>
  <c r="DD857" i="12"/>
  <c r="DC857" i="12"/>
  <c r="DJ857" i="12" s="1"/>
  <c r="DK857" i="12" s="1"/>
  <c r="DE856" i="12"/>
  <c r="DD856" i="12"/>
  <c r="DC856" i="12"/>
  <c r="DP856" i="12" s="1"/>
  <c r="DQ856" i="12" s="1"/>
  <c r="DE855" i="12"/>
  <c r="DD855" i="12"/>
  <c r="DC855" i="12"/>
  <c r="DE854" i="12"/>
  <c r="DD854" i="12"/>
  <c r="DC854" i="12"/>
  <c r="DE853" i="12"/>
  <c r="DD853" i="12"/>
  <c r="DC853" i="12"/>
  <c r="DE852" i="12"/>
  <c r="DD852" i="12"/>
  <c r="DC852" i="12"/>
  <c r="DJ852" i="12" s="1"/>
  <c r="DK852" i="12" s="1"/>
  <c r="DE851" i="12"/>
  <c r="DD851" i="12"/>
  <c r="DC851" i="12"/>
  <c r="DL851" i="12" s="1"/>
  <c r="DM851" i="12" s="1"/>
  <c r="DE850" i="12"/>
  <c r="DD850" i="12"/>
  <c r="DC850" i="12"/>
  <c r="DH850" i="12" s="1"/>
  <c r="DI850" i="12" s="1"/>
  <c r="DE849" i="12"/>
  <c r="DD849" i="12"/>
  <c r="DC849" i="12"/>
  <c r="DE848" i="12"/>
  <c r="DD848" i="12"/>
  <c r="DC848" i="12"/>
  <c r="DE847" i="12"/>
  <c r="DD847" i="12"/>
  <c r="DC847" i="12"/>
  <c r="DJ847" i="12" s="1"/>
  <c r="DK847" i="12" s="1"/>
  <c r="DE846" i="12"/>
  <c r="DD846" i="12"/>
  <c r="DC846" i="12"/>
  <c r="DP846" i="12" s="1"/>
  <c r="DQ846" i="12" s="1"/>
  <c r="DE845" i="12"/>
  <c r="DD845" i="12"/>
  <c r="DC845" i="12"/>
  <c r="DE844" i="12"/>
  <c r="DD844" i="12"/>
  <c r="DC844" i="12"/>
  <c r="DP844" i="12" s="1"/>
  <c r="DQ844" i="12" s="1"/>
  <c r="DE843" i="12"/>
  <c r="DD843" i="12"/>
  <c r="DC843" i="12"/>
  <c r="DH843" i="12" s="1"/>
  <c r="DI843" i="12" s="1"/>
  <c r="DE842" i="12"/>
  <c r="DD842" i="12"/>
  <c r="DC842" i="12"/>
  <c r="DE841" i="12"/>
  <c r="DD841" i="12"/>
  <c r="DC841" i="12"/>
  <c r="DE840" i="12"/>
  <c r="DD840" i="12"/>
  <c r="DC840" i="12"/>
  <c r="DE839" i="12"/>
  <c r="DD839" i="12"/>
  <c r="DC839" i="12"/>
  <c r="DE838" i="12"/>
  <c r="DD838" i="12"/>
  <c r="DC838" i="12"/>
  <c r="DH838" i="12" s="1"/>
  <c r="DI838" i="12" s="1"/>
  <c r="DE837" i="12"/>
  <c r="DD837" i="12"/>
  <c r="DC837" i="12"/>
  <c r="DP837" i="12" s="1"/>
  <c r="DQ837" i="12" s="1"/>
  <c r="DE836" i="12"/>
  <c r="DD836" i="12"/>
  <c r="DC836" i="12"/>
  <c r="DE835" i="12"/>
  <c r="DD835" i="12"/>
  <c r="DC835" i="12"/>
  <c r="DE834" i="12"/>
  <c r="DD834" i="12"/>
  <c r="DC834" i="12"/>
  <c r="DE833" i="12"/>
  <c r="DD833" i="12"/>
  <c r="DC833" i="12"/>
  <c r="DE832" i="12"/>
  <c r="DD832" i="12"/>
  <c r="DC832" i="12"/>
  <c r="DE831" i="12"/>
  <c r="DD831" i="12"/>
  <c r="DC831" i="12"/>
  <c r="DE830" i="12"/>
  <c r="DD830" i="12"/>
  <c r="DC830" i="12"/>
  <c r="DE829" i="12"/>
  <c r="DD829" i="12"/>
  <c r="DC829" i="12"/>
  <c r="DP829" i="12" s="1"/>
  <c r="DQ829" i="12" s="1"/>
  <c r="DE828" i="12"/>
  <c r="DD828" i="12"/>
  <c r="DC828" i="12"/>
  <c r="DH828" i="12" s="1"/>
  <c r="DI828" i="12" s="1"/>
  <c r="DE827" i="12"/>
  <c r="DD827" i="12"/>
  <c r="DC827" i="12"/>
  <c r="DE826" i="12"/>
  <c r="DD826" i="12"/>
  <c r="DC826" i="12"/>
  <c r="DL826" i="12" s="1"/>
  <c r="DM826" i="12" s="1"/>
  <c r="DE825" i="12"/>
  <c r="DD825" i="12"/>
  <c r="DC825" i="12"/>
  <c r="DE824" i="12"/>
  <c r="DD824" i="12"/>
  <c r="DC824" i="12"/>
  <c r="DE823" i="12"/>
  <c r="DD823" i="12"/>
  <c r="DC823" i="12"/>
  <c r="DE822" i="12"/>
  <c r="DD822" i="12"/>
  <c r="DC822" i="12"/>
  <c r="DE821" i="12"/>
  <c r="DD821" i="12"/>
  <c r="DC821" i="12"/>
  <c r="DT821" i="12" s="1"/>
  <c r="DU821" i="12" s="1"/>
  <c r="DE820" i="12"/>
  <c r="DD820" i="12"/>
  <c r="DC820" i="12"/>
  <c r="DH820" i="12" s="1"/>
  <c r="DI820" i="12" s="1"/>
  <c r="DE819" i="12"/>
  <c r="DD819" i="12"/>
  <c r="DC819" i="12"/>
  <c r="DH819" i="12" s="1"/>
  <c r="DI819" i="12" s="1"/>
  <c r="DE818" i="12"/>
  <c r="DD818" i="12"/>
  <c r="DC818" i="12"/>
  <c r="DE817" i="12"/>
  <c r="DD817" i="12"/>
  <c r="DC817" i="12"/>
  <c r="DE816" i="12"/>
  <c r="DD816" i="12"/>
  <c r="DC816" i="12"/>
  <c r="DE815" i="12"/>
  <c r="DD815" i="12"/>
  <c r="DC815" i="12"/>
  <c r="DE814" i="12"/>
  <c r="DD814" i="12"/>
  <c r="DC814" i="12"/>
  <c r="DE813" i="12"/>
  <c r="DD813" i="12"/>
  <c r="DC813" i="12"/>
  <c r="AP813" i="12"/>
  <c r="DE812" i="12"/>
  <c r="DD812" i="12"/>
  <c r="DC812" i="12"/>
  <c r="DH812" i="12" s="1"/>
  <c r="DI812" i="12" s="1"/>
  <c r="DE811" i="12"/>
  <c r="DD811" i="12"/>
  <c r="DC811" i="12"/>
  <c r="DE810" i="12"/>
  <c r="DD810" i="12"/>
  <c r="DC810" i="12"/>
  <c r="DP810" i="12" s="1"/>
  <c r="DQ810" i="12" s="1"/>
  <c r="DE809" i="12"/>
  <c r="DD809" i="12"/>
  <c r="DC809" i="12"/>
  <c r="DE808" i="12"/>
  <c r="DD808" i="12"/>
  <c r="DC808" i="12"/>
  <c r="DP808" i="12" s="1"/>
  <c r="DQ808" i="12" s="1"/>
  <c r="DE807" i="12"/>
  <c r="DD807" i="12"/>
  <c r="DC807" i="12"/>
  <c r="DE806" i="12"/>
  <c r="DD806" i="12"/>
  <c r="DC806" i="12"/>
  <c r="DE805" i="12"/>
  <c r="DD805" i="12"/>
  <c r="DC805" i="12"/>
  <c r="DE804" i="12"/>
  <c r="DD804" i="12"/>
  <c r="DC804" i="12"/>
  <c r="DE803" i="12"/>
  <c r="DD803" i="12"/>
  <c r="DC803" i="12"/>
  <c r="DH803" i="12" s="1"/>
  <c r="DI803" i="12" s="1"/>
  <c r="DE802" i="12"/>
  <c r="DD802" i="12"/>
  <c r="DC802" i="12"/>
  <c r="DL802" i="12" s="1"/>
  <c r="DM802" i="12" s="1"/>
  <c r="DE801" i="12"/>
  <c r="DD801" i="12"/>
  <c r="DC801" i="12"/>
  <c r="DE800" i="12"/>
  <c r="DD800" i="12"/>
  <c r="DC800" i="12"/>
  <c r="DE799" i="12"/>
  <c r="DD799" i="12"/>
  <c r="DC799" i="12"/>
  <c r="DE798" i="12"/>
  <c r="DD798" i="12"/>
  <c r="DC798" i="12"/>
  <c r="DE797" i="12"/>
  <c r="DD797" i="12"/>
  <c r="DC797" i="12"/>
  <c r="DH797" i="12" s="1"/>
  <c r="DI797" i="12" s="1"/>
  <c r="DE796" i="12"/>
  <c r="DD796" i="12"/>
  <c r="DC796" i="12"/>
  <c r="DP796" i="12" s="1"/>
  <c r="DQ796" i="12" s="1"/>
  <c r="DE795" i="12"/>
  <c r="DD795" i="12"/>
  <c r="DC795" i="12"/>
  <c r="DP795" i="12" s="1"/>
  <c r="DQ795" i="12" s="1"/>
  <c r="DE794" i="12"/>
  <c r="DD794" i="12"/>
  <c r="DC794" i="12"/>
  <c r="DR794" i="12" s="1"/>
  <c r="DS794" i="12" s="1"/>
  <c r="DE793" i="12"/>
  <c r="DD793" i="12"/>
  <c r="DC793" i="12"/>
  <c r="DR793" i="12" s="1"/>
  <c r="DS793" i="12" s="1"/>
  <c r="DE792" i="12"/>
  <c r="DD792" i="12"/>
  <c r="DC792" i="12"/>
  <c r="DE791" i="12"/>
  <c r="DD791" i="12"/>
  <c r="DC791" i="12"/>
  <c r="DE790" i="12"/>
  <c r="DD790" i="12"/>
  <c r="DC790" i="12"/>
  <c r="DE789" i="12"/>
  <c r="DD789" i="12"/>
  <c r="DC789" i="12"/>
  <c r="DE788" i="12"/>
  <c r="DD788" i="12"/>
  <c r="DC788" i="12"/>
  <c r="DE787" i="12"/>
  <c r="DD787" i="12"/>
  <c r="DC787" i="12"/>
  <c r="DP787" i="12" s="1"/>
  <c r="DQ787" i="12" s="1"/>
  <c r="DE786" i="12"/>
  <c r="DD786" i="12"/>
  <c r="DC786" i="12"/>
  <c r="DP786" i="12" s="1"/>
  <c r="DQ786" i="12" s="1"/>
  <c r="DE785" i="12"/>
  <c r="DD785" i="12"/>
  <c r="DC785" i="12"/>
  <c r="DH785" i="12" s="1"/>
  <c r="DI785" i="12" s="1"/>
  <c r="DE784" i="12"/>
  <c r="DD784" i="12"/>
  <c r="DC784" i="12"/>
  <c r="DR784" i="12" s="1"/>
  <c r="DS784" i="12" s="1"/>
  <c r="DE783" i="12"/>
  <c r="DD783" i="12"/>
  <c r="DC783" i="12"/>
  <c r="DE782" i="12"/>
  <c r="DD782" i="12"/>
  <c r="DC782" i="12"/>
  <c r="DR782" i="12" s="1"/>
  <c r="DS782" i="12" s="1"/>
  <c r="DE781" i="12"/>
  <c r="DD781" i="12"/>
  <c r="DC781" i="12"/>
  <c r="DP781" i="12" s="1"/>
  <c r="DQ781" i="12" s="1"/>
  <c r="DE780" i="12"/>
  <c r="DD780" i="12"/>
  <c r="DC780" i="12"/>
  <c r="DR780" i="12" s="1"/>
  <c r="DS780" i="12" s="1"/>
  <c r="DE779" i="12"/>
  <c r="DD779" i="12"/>
  <c r="DC779" i="12"/>
  <c r="DE778" i="12"/>
  <c r="DD778" i="12"/>
  <c r="DC778" i="12"/>
  <c r="DE777" i="12"/>
  <c r="DD777" i="12"/>
  <c r="DC777" i="12"/>
  <c r="DE776" i="12"/>
  <c r="DD776" i="12"/>
  <c r="DC776" i="12"/>
  <c r="DE775" i="12"/>
  <c r="DD775" i="12"/>
  <c r="DC775" i="12"/>
  <c r="DH775" i="12" s="1"/>
  <c r="DI775" i="12" s="1"/>
  <c r="DE774" i="12"/>
  <c r="DD774" i="12"/>
  <c r="DC774" i="12"/>
  <c r="DL774" i="12" s="1"/>
  <c r="DM774" i="12" s="1"/>
  <c r="DE773" i="12"/>
  <c r="DD773" i="12"/>
  <c r="DC773" i="12"/>
  <c r="DE772" i="12"/>
  <c r="DD772" i="12"/>
  <c r="DC772" i="12"/>
  <c r="DE771" i="12"/>
  <c r="DD771" i="12"/>
  <c r="DC771" i="12"/>
  <c r="DE770" i="12"/>
  <c r="DD770" i="12"/>
  <c r="DC770" i="12"/>
  <c r="DE769" i="12"/>
  <c r="DD769" i="12"/>
  <c r="DC769" i="12"/>
  <c r="DH769" i="12" s="1"/>
  <c r="DI769" i="12" s="1"/>
  <c r="DE768" i="12"/>
  <c r="DD768" i="12"/>
  <c r="DC768" i="12"/>
  <c r="DE767" i="12"/>
  <c r="DD767" i="12"/>
  <c r="DC767" i="12"/>
  <c r="DH767" i="12" s="1"/>
  <c r="DI767" i="12" s="1"/>
  <c r="DE766" i="12"/>
  <c r="DD766" i="12"/>
  <c r="DC766" i="12"/>
  <c r="DR766" i="12" s="1"/>
  <c r="DS766" i="12" s="1"/>
  <c r="DE765" i="12"/>
  <c r="DD765" i="12"/>
  <c r="DC765" i="12"/>
  <c r="DE764" i="12"/>
  <c r="DD764" i="12"/>
  <c r="DC764" i="12"/>
  <c r="DE763" i="12"/>
  <c r="DD763" i="12"/>
  <c r="DC763" i="12"/>
  <c r="DE762" i="12"/>
  <c r="DD762" i="12"/>
  <c r="DC762" i="12"/>
  <c r="DE761" i="12"/>
  <c r="DD761" i="12"/>
  <c r="DC761" i="12"/>
  <c r="DH761" i="12" s="1"/>
  <c r="DI761" i="12" s="1"/>
  <c r="DE760" i="12"/>
  <c r="DD760" i="12"/>
  <c r="DC760" i="12"/>
  <c r="DP760" i="12" s="1"/>
  <c r="DQ760" i="12" s="1"/>
  <c r="DE759" i="12"/>
  <c r="DD759" i="12"/>
  <c r="DC759" i="12"/>
  <c r="DH759" i="12" s="1"/>
  <c r="DI759" i="12" s="1"/>
  <c r="DE758" i="12"/>
  <c r="DD758" i="12"/>
  <c r="DC758" i="12"/>
  <c r="DT758" i="12" s="1"/>
  <c r="DU758" i="12" s="1"/>
  <c r="DE757" i="12"/>
  <c r="DD757" i="12"/>
  <c r="DC757" i="12"/>
  <c r="DE756" i="12"/>
  <c r="DD756" i="12"/>
  <c r="DC756" i="12"/>
  <c r="DE755" i="12"/>
  <c r="DD755" i="12"/>
  <c r="DC755" i="12"/>
  <c r="DP755" i="12" s="1"/>
  <c r="DQ755" i="12" s="1"/>
  <c r="DE754" i="12"/>
  <c r="DD754" i="12"/>
  <c r="DC754" i="12"/>
  <c r="DP754" i="12" s="1"/>
  <c r="DQ754" i="12" s="1"/>
  <c r="DE753" i="12"/>
  <c r="DD753" i="12"/>
  <c r="DC753" i="12"/>
  <c r="DE752" i="12"/>
  <c r="DD752" i="12"/>
  <c r="DC752" i="12"/>
  <c r="DP752" i="12" s="1"/>
  <c r="DQ752" i="12" s="1"/>
  <c r="DE751" i="12"/>
  <c r="DD751" i="12"/>
  <c r="DC751" i="12"/>
  <c r="DE750" i="12"/>
  <c r="DD750" i="12"/>
  <c r="DC750" i="12"/>
  <c r="DE749" i="12"/>
  <c r="DD749" i="12"/>
  <c r="DC749" i="12"/>
  <c r="DE748" i="12"/>
  <c r="DD748" i="12"/>
  <c r="DC748" i="12"/>
  <c r="DT748" i="12" s="1"/>
  <c r="DU748" i="12" s="1"/>
  <c r="DE747" i="12"/>
  <c r="DD747" i="12"/>
  <c r="DC747" i="12"/>
  <c r="DE746" i="12"/>
  <c r="DD746" i="12"/>
  <c r="DC746" i="12"/>
  <c r="DE745" i="12"/>
  <c r="DD745" i="12"/>
  <c r="DC745" i="12"/>
  <c r="DE744" i="12"/>
  <c r="DD744" i="12"/>
  <c r="DC744" i="12"/>
  <c r="DR744" i="12" s="1"/>
  <c r="DS744" i="12" s="1"/>
  <c r="DE743" i="12"/>
  <c r="DD743" i="12"/>
  <c r="DC743" i="12"/>
  <c r="DE742" i="12"/>
  <c r="DD742" i="12"/>
  <c r="DC742" i="12"/>
  <c r="DE741" i="12"/>
  <c r="DD741" i="12"/>
  <c r="DC741" i="12"/>
  <c r="DJ741" i="12" s="1"/>
  <c r="DK741" i="12" s="1"/>
  <c r="DE740" i="12"/>
  <c r="DD740" i="12"/>
  <c r="DC740" i="12"/>
  <c r="DT740" i="12" s="1"/>
  <c r="DU740" i="12" s="1"/>
  <c r="DE739" i="12"/>
  <c r="DD739" i="12"/>
  <c r="DC739" i="12"/>
  <c r="DP739" i="12" s="1"/>
  <c r="DQ739" i="12" s="1"/>
  <c r="DE738" i="12"/>
  <c r="DD738" i="12"/>
  <c r="DC738" i="12"/>
  <c r="DH738" i="12" s="1"/>
  <c r="DI738" i="12" s="1"/>
  <c r="DE737" i="12"/>
  <c r="DD737" i="12"/>
  <c r="DC737" i="12"/>
  <c r="DE736" i="12"/>
  <c r="DD736" i="12"/>
  <c r="DC736" i="12"/>
  <c r="DE735" i="12"/>
  <c r="DD735" i="12"/>
  <c r="DC735" i="12"/>
  <c r="DE734" i="12"/>
  <c r="DD734" i="12"/>
  <c r="DC734" i="12"/>
  <c r="DE733" i="12"/>
  <c r="DD733" i="12"/>
  <c r="DC733" i="12"/>
  <c r="DH733" i="12" s="1"/>
  <c r="DI733" i="12" s="1"/>
  <c r="DE732" i="12"/>
  <c r="DD732" i="12"/>
  <c r="DC732" i="12"/>
  <c r="DP732" i="12" s="1"/>
  <c r="DQ732" i="12" s="1"/>
  <c r="DE731" i="12"/>
  <c r="DD731" i="12"/>
  <c r="DC731" i="12"/>
  <c r="DJ731" i="12" s="1"/>
  <c r="DK731" i="12" s="1"/>
  <c r="DE730" i="12"/>
  <c r="DD730" i="12"/>
  <c r="DC730" i="12"/>
  <c r="DE729" i="12"/>
  <c r="DD729" i="12"/>
  <c r="DC729" i="12"/>
  <c r="DE728" i="12"/>
  <c r="DD728" i="12"/>
  <c r="DC728" i="12"/>
  <c r="DE727" i="12"/>
  <c r="DD727" i="12"/>
  <c r="DC727" i="12"/>
  <c r="DE726" i="12"/>
  <c r="DD726" i="12"/>
  <c r="DC726" i="12"/>
  <c r="DE725" i="12"/>
  <c r="DD725" i="12"/>
  <c r="DC725" i="12"/>
  <c r="DL725" i="12" s="1"/>
  <c r="DM725" i="12" s="1"/>
  <c r="DE724" i="12"/>
  <c r="DD724" i="12"/>
  <c r="DC724" i="12"/>
  <c r="DH724" i="12" s="1"/>
  <c r="DI724" i="12" s="1"/>
  <c r="AP724" i="12"/>
  <c r="DE723" i="12"/>
  <c r="DD723" i="12"/>
  <c r="DC723" i="12"/>
  <c r="DE722" i="12"/>
  <c r="DD722" i="12"/>
  <c r="DC722" i="12"/>
  <c r="AP722" i="12"/>
  <c r="DE721" i="12"/>
  <c r="DD721" i="12"/>
  <c r="DC721" i="12"/>
  <c r="DE720" i="12"/>
  <c r="DD720" i="12"/>
  <c r="DC720" i="12"/>
  <c r="DE719" i="12"/>
  <c r="DD719" i="12"/>
  <c r="DC719" i="12"/>
  <c r="DR719" i="12" s="1"/>
  <c r="DS719" i="12" s="1"/>
  <c r="DE718" i="12"/>
  <c r="DD718" i="12"/>
  <c r="DC718" i="12"/>
  <c r="DJ718" i="12" s="1"/>
  <c r="DK718" i="12" s="1"/>
  <c r="DE717" i="12"/>
  <c r="DD717" i="12"/>
  <c r="DC717" i="12"/>
  <c r="DH717" i="12" s="1"/>
  <c r="DI717" i="12" s="1"/>
  <c r="DE716" i="12"/>
  <c r="DD716" i="12"/>
  <c r="DC716" i="12"/>
  <c r="DP716" i="12" s="1"/>
  <c r="DQ716" i="12" s="1"/>
  <c r="DE715" i="12"/>
  <c r="DD715" i="12"/>
  <c r="DC715" i="12"/>
  <c r="DP715" i="12" s="1"/>
  <c r="DQ715" i="12" s="1"/>
  <c r="DE714" i="12"/>
  <c r="DD714" i="12"/>
  <c r="DC714" i="12"/>
  <c r="DE713" i="12"/>
  <c r="DD713" i="12"/>
  <c r="DC713" i="12"/>
  <c r="DE712" i="12"/>
  <c r="DD712" i="12"/>
  <c r="DC712" i="12"/>
  <c r="DE711" i="12"/>
  <c r="DD711" i="12"/>
  <c r="DC711" i="12"/>
  <c r="DP711" i="12" s="1"/>
  <c r="DQ711" i="12" s="1"/>
  <c r="DE710" i="12"/>
  <c r="DD710" i="12"/>
  <c r="DC710" i="12"/>
  <c r="DH710" i="12" s="1"/>
  <c r="DI710" i="12" s="1"/>
  <c r="DE709" i="12"/>
  <c r="DD709" i="12"/>
  <c r="DC709" i="12"/>
  <c r="DE708" i="12"/>
  <c r="DD708" i="12"/>
  <c r="DC708" i="12"/>
  <c r="DE707" i="12"/>
  <c r="DD707" i="12"/>
  <c r="DC707" i="12"/>
  <c r="DE706" i="12"/>
  <c r="DD706" i="12"/>
  <c r="DC706" i="12"/>
  <c r="DE705" i="12"/>
  <c r="DD705" i="12"/>
  <c r="DC705" i="12"/>
  <c r="DP705" i="12" s="1"/>
  <c r="DQ705" i="12" s="1"/>
  <c r="DE704" i="12"/>
  <c r="DD704" i="12"/>
  <c r="DC704" i="12"/>
  <c r="DR704" i="12" s="1"/>
  <c r="DS704" i="12" s="1"/>
  <c r="DE703" i="12"/>
  <c r="DD703" i="12"/>
  <c r="DC703" i="12"/>
  <c r="DE702" i="12"/>
  <c r="DD702" i="12"/>
  <c r="DC702" i="12"/>
  <c r="DE701" i="12"/>
  <c r="DD701" i="12"/>
  <c r="DC701" i="12"/>
  <c r="DE700" i="12"/>
  <c r="DD700" i="12"/>
  <c r="DC700" i="12"/>
  <c r="DE699" i="12"/>
  <c r="DD699" i="12"/>
  <c r="DC699" i="12"/>
  <c r="DH699" i="12" s="1"/>
  <c r="DI699" i="12" s="1"/>
  <c r="DE698" i="12"/>
  <c r="DD698" i="12"/>
  <c r="DC698" i="12"/>
  <c r="DR698" i="12" s="1"/>
  <c r="DS698" i="12" s="1"/>
  <c r="DE697" i="12"/>
  <c r="DD697" i="12"/>
  <c r="DC697" i="12"/>
  <c r="DP697" i="12" s="1"/>
  <c r="DQ697" i="12" s="1"/>
  <c r="DE696" i="12"/>
  <c r="DD696" i="12"/>
  <c r="DC696" i="12"/>
  <c r="DR696" i="12" s="1"/>
  <c r="DS696" i="12" s="1"/>
  <c r="DE695" i="12"/>
  <c r="DD695" i="12"/>
  <c r="DC695" i="12"/>
  <c r="DE694" i="12"/>
  <c r="DD694" i="12"/>
  <c r="DC694" i="12"/>
  <c r="DE693" i="12"/>
  <c r="DD693" i="12"/>
  <c r="DC693" i="12"/>
  <c r="DE692" i="12"/>
  <c r="DD692" i="12"/>
  <c r="DC692" i="12"/>
  <c r="DE691" i="12"/>
  <c r="DD691" i="12"/>
  <c r="DC691" i="12"/>
  <c r="DH691" i="12" s="1"/>
  <c r="DI691" i="12" s="1"/>
  <c r="DE690" i="12"/>
  <c r="DD690" i="12"/>
  <c r="DC690" i="12"/>
  <c r="DN690" i="12" s="1"/>
  <c r="DO690" i="12" s="1"/>
  <c r="DE689" i="12"/>
  <c r="DD689" i="12"/>
  <c r="DC689" i="12"/>
  <c r="DE688" i="12"/>
  <c r="DD688" i="12"/>
  <c r="DC688" i="12"/>
  <c r="DP688" i="12" s="1"/>
  <c r="DQ688" i="12" s="1"/>
  <c r="DE687" i="12"/>
  <c r="DD687" i="12"/>
  <c r="DC687" i="12"/>
  <c r="DP687" i="12" s="1"/>
  <c r="DQ687" i="12" s="1"/>
  <c r="DE686" i="12"/>
  <c r="DD686" i="12"/>
  <c r="DC686" i="12"/>
  <c r="DE685" i="12"/>
  <c r="DD685" i="12"/>
  <c r="DC685" i="12"/>
  <c r="DE684" i="12"/>
  <c r="DD684" i="12"/>
  <c r="DC684" i="12"/>
  <c r="DE683" i="12"/>
  <c r="DD683" i="12"/>
  <c r="DC683" i="12"/>
  <c r="DH683" i="12" s="1"/>
  <c r="DI683" i="12" s="1"/>
  <c r="DE682" i="12"/>
  <c r="DD682" i="12"/>
  <c r="DC682" i="12"/>
  <c r="DE681" i="12"/>
  <c r="DD681" i="12"/>
  <c r="DC681" i="12"/>
  <c r="DE680" i="12"/>
  <c r="DD680" i="12"/>
  <c r="DC680" i="12"/>
  <c r="DE679" i="12"/>
  <c r="DD679" i="12"/>
  <c r="DC679" i="12"/>
  <c r="DP679" i="12" s="1"/>
  <c r="DQ679" i="12" s="1"/>
  <c r="DE678" i="12"/>
  <c r="DD678" i="12"/>
  <c r="DC678" i="12"/>
  <c r="DR678" i="12" s="1"/>
  <c r="DS678" i="12" s="1"/>
  <c r="DE677" i="12"/>
  <c r="DD677" i="12"/>
  <c r="DC677" i="12"/>
  <c r="DE676" i="12"/>
  <c r="DD676" i="12"/>
  <c r="DC676" i="12"/>
  <c r="DE675" i="12"/>
  <c r="DD675" i="12"/>
  <c r="DC675" i="12"/>
  <c r="DP675" i="12" s="1"/>
  <c r="DQ675" i="12" s="1"/>
  <c r="DE674" i="12"/>
  <c r="DD674" i="12"/>
  <c r="DC674" i="12"/>
  <c r="DR674" i="12" s="1"/>
  <c r="DS674" i="12" s="1"/>
  <c r="DE673" i="12"/>
  <c r="DD673" i="12"/>
  <c r="DC673" i="12"/>
  <c r="DE672" i="12"/>
  <c r="DD672" i="12"/>
  <c r="DC672" i="12"/>
  <c r="DE671" i="12"/>
  <c r="DD671" i="12"/>
  <c r="DC671" i="12"/>
  <c r="DR671" i="12" s="1"/>
  <c r="DS671" i="12" s="1"/>
  <c r="DE670" i="12"/>
  <c r="DD670" i="12"/>
  <c r="DC670" i="12"/>
  <c r="DP670" i="12" s="1"/>
  <c r="DQ670" i="12" s="1"/>
  <c r="DE669" i="12"/>
  <c r="DD669" i="12"/>
  <c r="DC669" i="12"/>
  <c r="DH669" i="12" s="1"/>
  <c r="DI669" i="12" s="1"/>
  <c r="DE668" i="12"/>
  <c r="DD668" i="12"/>
  <c r="DC668" i="12"/>
  <c r="DE667" i="12"/>
  <c r="DD667" i="12"/>
  <c r="DC667" i="12"/>
  <c r="DE666" i="12"/>
  <c r="DD666" i="12"/>
  <c r="DC666" i="12"/>
  <c r="DE665" i="12"/>
  <c r="DD665" i="12"/>
  <c r="DC665" i="12"/>
  <c r="DT665" i="12" s="1"/>
  <c r="DU665" i="12" s="1"/>
  <c r="DE664" i="12"/>
  <c r="DD664" i="12"/>
  <c r="DC664" i="12"/>
  <c r="DP664" i="12" s="1"/>
  <c r="DQ664" i="12" s="1"/>
  <c r="DE663" i="12"/>
  <c r="DD663" i="12"/>
  <c r="DC663" i="12"/>
  <c r="DP663" i="12" s="1"/>
  <c r="DQ663" i="12" s="1"/>
  <c r="DE662" i="12"/>
  <c r="DD662" i="12"/>
  <c r="DC662" i="12"/>
  <c r="DP662" i="12" s="1"/>
  <c r="DQ662" i="12" s="1"/>
  <c r="DE661" i="12"/>
  <c r="DD661" i="12"/>
  <c r="DC661" i="12"/>
  <c r="DE660" i="12"/>
  <c r="DD660" i="12"/>
  <c r="DC660" i="12"/>
  <c r="DE659" i="12"/>
  <c r="DD659" i="12"/>
  <c r="DC659" i="12"/>
  <c r="DE658" i="12"/>
  <c r="DD658" i="12"/>
  <c r="DC658" i="12"/>
  <c r="DE657" i="12"/>
  <c r="DD657" i="12"/>
  <c r="DC657" i="12"/>
  <c r="DH657" i="12" s="1"/>
  <c r="DI657" i="12" s="1"/>
  <c r="DE656" i="12"/>
  <c r="DD656" i="12"/>
  <c r="DC656" i="12"/>
  <c r="DP656" i="12" s="1"/>
  <c r="DQ656" i="12" s="1"/>
  <c r="DE655" i="12"/>
  <c r="DD655" i="12"/>
  <c r="DC655" i="12"/>
  <c r="DE654" i="12"/>
  <c r="DD654" i="12"/>
  <c r="DC654" i="12"/>
  <c r="DE653" i="12"/>
  <c r="DD653" i="12"/>
  <c r="DC653" i="12"/>
  <c r="DE652" i="12"/>
  <c r="DD652" i="12"/>
  <c r="DC652" i="12"/>
  <c r="DE651" i="12"/>
  <c r="DD651" i="12"/>
  <c r="DC651" i="12"/>
  <c r="DP651" i="12" s="1"/>
  <c r="DQ651" i="12" s="1"/>
  <c r="DE650" i="12"/>
  <c r="DD650" i="12"/>
  <c r="DC650" i="12"/>
  <c r="DR650" i="12" s="1"/>
  <c r="DS650" i="12" s="1"/>
  <c r="DE649" i="12"/>
  <c r="DD649" i="12"/>
  <c r="DC649" i="12"/>
  <c r="DE648" i="12"/>
  <c r="DD648" i="12"/>
  <c r="DC648" i="12"/>
  <c r="DE647" i="12"/>
  <c r="DD647" i="12"/>
  <c r="DC647" i="12"/>
  <c r="DH647" i="12" s="1"/>
  <c r="DI647" i="12" s="1"/>
  <c r="DE646" i="12"/>
  <c r="DD646" i="12"/>
  <c r="DC646" i="12"/>
  <c r="DP646" i="12" s="1"/>
  <c r="DQ646" i="12" s="1"/>
  <c r="DE645" i="12"/>
  <c r="DD645" i="12"/>
  <c r="DC645" i="12"/>
  <c r="DE644" i="12"/>
  <c r="DD644" i="12"/>
  <c r="DC644" i="12"/>
  <c r="DP644" i="12" s="1"/>
  <c r="DQ644" i="12" s="1"/>
  <c r="DE643" i="12"/>
  <c r="DD643" i="12"/>
  <c r="DC643" i="12"/>
  <c r="DE642" i="12"/>
  <c r="DD642" i="12"/>
  <c r="DC642" i="12"/>
  <c r="DE641" i="12"/>
  <c r="DD641" i="12"/>
  <c r="DC641" i="12"/>
  <c r="DE640" i="12"/>
  <c r="DD640" i="12"/>
  <c r="DC640" i="12"/>
  <c r="DE639" i="12"/>
  <c r="DD639" i="12"/>
  <c r="DC639" i="12"/>
  <c r="DP639" i="12" s="1"/>
  <c r="DQ639" i="12" s="1"/>
  <c r="DE638" i="12"/>
  <c r="DD638" i="12"/>
  <c r="DC638" i="12"/>
  <c r="DR638" i="12" s="1"/>
  <c r="DS638" i="12" s="1"/>
  <c r="DE637" i="12"/>
  <c r="DD637" i="12"/>
  <c r="DC637" i="12"/>
  <c r="DE636" i="12"/>
  <c r="DD636" i="12"/>
  <c r="DC636" i="12"/>
  <c r="DE635" i="12"/>
  <c r="DD635" i="12"/>
  <c r="DC635" i="12"/>
  <c r="DE634" i="12"/>
  <c r="DD634" i="12"/>
  <c r="DC634" i="12"/>
  <c r="DE633" i="12"/>
  <c r="DD633" i="12"/>
  <c r="DC633" i="12"/>
  <c r="DP633" i="12" s="1"/>
  <c r="DQ633" i="12" s="1"/>
  <c r="DE632" i="12"/>
  <c r="DD632" i="12"/>
  <c r="DC632" i="12"/>
  <c r="DP632" i="12" s="1"/>
  <c r="DQ632" i="12" s="1"/>
  <c r="DE631" i="12"/>
  <c r="DD631" i="12"/>
  <c r="DC631" i="12"/>
  <c r="DE630" i="12"/>
  <c r="DD630" i="12"/>
  <c r="DC630" i="12"/>
  <c r="DE629" i="12"/>
  <c r="DD629" i="12"/>
  <c r="DC629" i="12"/>
  <c r="DP629" i="12" s="1"/>
  <c r="DQ629" i="12" s="1"/>
  <c r="DE628" i="12"/>
  <c r="DD628" i="12"/>
  <c r="DC628" i="12"/>
  <c r="DP628" i="12" s="1"/>
  <c r="DQ628" i="12" s="1"/>
  <c r="DE627" i="12"/>
  <c r="DD627" i="12"/>
  <c r="DC627" i="12"/>
  <c r="DE626" i="12"/>
  <c r="DD626" i="12"/>
  <c r="DC626" i="12"/>
  <c r="DE625" i="12"/>
  <c r="DD625" i="12"/>
  <c r="DC625" i="12"/>
  <c r="DE624" i="12"/>
  <c r="DD624" i="12"/>
  <c r="DC624" i="12"/>
  <c r="DN624" i="12" s="1"/>
  <c r="DO624" i="12" s="1"/>
  <c r="DE623" i="12"/>
  <c r="DD623" i="12"/>
  <c r="DC623" i="12"/>
  <c r="DE622" i="12"/>
  <c r="DD622" i="12"/>
  <c r="DC622" i="12"/>
  <c r="DE621" i="12"/>
  <c r="DD621" i="12"/>
  <c r="DC621" i="12"/>
  <c r="DE620" i="12"/>
  <c r="DD620" i="12"/>
  <c r="DC620" i="12"/>
  <c r="DE619" i="12"/>
  <c r="DD619" i="12"/>
  <c r="DC619" i="12"/>
  <c r="DF619" i="12" s="1"/>
  <c r="DG619" i="12" s="1"/>
  <c r="DE618" i="12"/>
  <c r="DD618" i="12"/>
  <c r="DC618" i="12"/>
  <c r="DH618" i="12" s="1"/>
  <c r="DI618" i="12" s="1"/>
  <c r="DE617" i="12"/>
  <c r="DD617" i="12"/>
  <c r="DC617" i="12"/>
  <c r="DE616" i="12"/>
  <c r="DD616" i="12"/>
  <c r="DC616" i="12"/>
  <c r="DP616" i="12" s="1"/>
  <c r="DQ616" i="12" s="1"/>
  <c r="DE615" i="12"/>
  <c r="DD615" i="12"/>
  <c r="DC615" i="12"/>
  <c r="AP615" i="12"/>
  <c r="DE614" i="12"/>
  <c r="DD614" i="12"/>
  <c r="DC614" i="12"/>
  <c r="DE613" i="12"/>
  <c r="DD613" i="12"/>
  <c r="DC613" i="12"/>
  <c r="DE612" i="12"/>
  <c r="DD612" i="12"/>
  <c r="DC612" i="12"/>
  <c r="DE611" i="12"/>
  <c r="DD611" i="12"/>
  <c r="DC611" i="12"/>
  <c r="DN611" i="12" s="1"/>
  <c r="DO611" i="12" s="1"/>
  <c r="DE610" i="12"/>
  <c r="DD610" i="12"/>
  <c r="DC610" i="12"/>
  <c r="DE609" i="12"/>
  <c r="DD609" i="12"/>
  <c r="DC609" i="12"/>
  <c r="DE608" i="12"/>
  <c r="DD608" i="12"/>
  <c r="DC608" i="12"/>
  <c r="DR608" i="12" s="1"/>
  <c r="DS608" i="12" s="1"/>
  <c r="DE607" i="12"/>
  <c r="DD607" i="12"/>
  <c r="DC607" i="12"/>
  <c r="DH607" i="12" s="1"/>
  <c r="DI607" i="12" s="1"/>
  <c r="DE606" i="12"/>
  <c r="DD606" i="12"/>
  <c r="DC606" i="12"/>
  <c r="DN606" i="12" s="1"/>
  <c r="DO606" i="12" s="1"/>
  <c r="DE605" i="12"/>
  <c r="DD605" i="12"/>
  <c r="DC605" i="12"/>
  <c r="DP605" i="12" s="1"/>
  <c r="DQ605" i="12" s="1"/>
  <c r="DE604" i="12"/>
  <c r="DD604" i="12"/>
  <c r="DC604" i="12"/>
  <c r="DN604" i="12" s="1"/>
  <c r="DO604" i="12" s="1"/>
  <c r="DE603" i="12"/>
  <c r="DD603" i="12"/>
  <c r="DC603" i="12"/>
  <c r="DE602" i="12"/>
  <c r="DD602" i="12"/>
  <c r="DC602" i="12"/>
  <c r="DE601" i="12"/>
  <c r="DD601" i="12"/>
  <c r="DC601" i="12"/>
  <c r="DP601" i="12" s="1"/>
  <c r="DQ601" i="12" s="1"/>
  <c r="DE600" i="12"/>
  <c r="DD600" i="12"/>
  <c r="DC600" i="12"/>
  <c r="DP600" i="12" s="1"/>
  <c r="DQ600" i="12" s="1"/>
  <c r="DE599" i="12"/>
  <c r="DD599" i="12"/>
  <c r="DC599" i="12"/>
  <c r="DV599" i="12" s="1"/>
  <c r="DW599" i="12" s="1"/>
  <c r="DE598" i="12"/>
  <c r="DD598" i="12"/>
  <c r="DC598" i="12"/>
  <c r="DP598" i="12" s="1"/>
  <c r="DQ598" i="12" s="1"/>
  <c r="DE597" i="12"/>
  <c r="DD597" i="12"/>
  <c r="DC597" i="12"/>
  <c r="DE596" i="12"/>
  <c r="DD596" i="12"/>
  <c r="DC596" i="12"/>
  <c r="DE595" i="12"/>
  <c r="DD595" i="12"/>
  <c r="DC595" i="12"/>
  <c r="DH595" i="12" s="1"/>
  <c r="DI595" i="12" s="1"/>
  <c r="DE594" i="12"/>
  <c r="DD594" i="12"/>
  <c r="DC594" i="12"/>
  <c r="DP594" i="12" s="1"/>
  <c r="DQ594" i="12" s="1"/>
  <c r="DE593" i="12"/>
  <c r="DD593" i="12"/>
  <c r="DC593" i="12"/>
  <c r="DE592" i="12"/>
  <c r="DD592" i="12"/>
  <c r="DC592" i="12"/>
  <c r="DE591" i="12"/>
  <c r="DD591" i="12"/>
  <c r="DC591" i="12"/>
  <c r="DE590" i="12"/>
  <c r="DD590" i="12"/>
  <c r="DC590" i="12"/>
  <c r="DE589" i="12"/>
  <c r="DD589" i="12"/>
  <c r="DC589" i="12"/>
  <c r="DL589" i="12" s="1"/>
  <c r="DM589" i="12" s="1"/>
  <c r="DE588" i="12"/>
  <c r="DD588" i="12"/>
  <c r="DC588" i="12"/>
  <c r="DL588" i="12" s="1"/>
  <c r="DM588" i="12" s="1"/>
  <c r="DE587" i="12"/>
  <c r="DD587" i="12"/>
  <c r="DC587" i="12"/>
  <c r="DE586" i="12"/>
  <c r="DD586" i="12"/>
  <c r="DC586" i="12"/>
  <c r="DE585" i="12"/>
  <c r="DD585" i="12"/>
  <c r="DC585" i="12"/>
  <c r="DE584" i="12"/>
  <c r="DD584" i="12"/>
  <c r="DC584" i="12"/>
  <c r="DP584" i="12" s="1"/>
  <c r="DQ584" i="12" s="1"/>
  <c r="DE583" i="12"/>
  <c r="DD583" i="12"/>
  <c r="DC583" i="12"/>
  <c r="DE582" i="12"/>
  <c r="DD582" i="12"/>
  <c r="DC582" i="12"/>
  <c r="DP582" i="12" s="1"/>
  <c r="DQ582" i="12" s="1"/>
  <c r="DE581" i="12"/>
  <c r="DD581" i="12"/>
  <c r="DC581" i="12"/>
  <c r="DV581" i="12" s="1"/>
  <c r="DW581" i="12" s="1"/>
  <c r="DE580" i="12"/>
  <c r="DD580" i="12"/>
  <c r="DC580" i="12"/>
  <c r="DE579" i="12"/>
  <c r="DD579" i="12"/>
  <c r="DC579" i="12"/>
  <c r="DE578" i="12"/>
  <c r="DD578" i="12"/>
  <c r="DC578" i="12"/>
  <c r="DP578" i="12" s="1"/>
  <c r="DQ578" i="12" s="1"/>
  <c r="DE577" i="12"/>
  <c r="DD577" i="12"/>
  <c r="DC577" i="12"/>
  <c r="DE576" i="12"/>
  <c r="DD576" i="12"/>
  <c r="DC576" i="12"/>
  <c r="DE575" i="12"/>
  <c r="DD575" i="12"/>
  <c r="DC575" i="12"/>
  <c r="DE574" i="12"/>
  <c r="DD574" i="12"/>
  <c r="DC574" i="12"/>
  <c r="DE573" i="12"/>
  <c r="DD573" i="12"/>
  <c r="DC573" i="12"/>
  <c r="DR573" i="12" s="1"/>
  <c r="DS573" i="12" s="1"/>
  <c r="DE572" i="12"/>
  <c r="DD572" i="12"/>
  <c r="DC572" i="12"/>
  <c r="DV572" i="12" s="1"/>
  <c r="DW572" i="12" s="1"/>
  <c r="DE571" i="12"/>
  <c r="DD571" i="12"/>
  <c r="DC571" i="12"/>
  <c r="DE570" i="12"/>
  <c r="DD570" i="12"/>
  <c r="DC570" i="12"/>
  <c r="DE569" i="12"/>
  <c r="DD569" i="12"/>
  <c r="DC569" i="12"/>
  <c r="DE568" i="12"/>
  <c r="DD568" i="12"/>
  <c r="DC568" i="12"/>
  <c r="DE567" i="12"/>
  <c r="DD567" i="12"/>
  <c r="DC567" i="12"/>
  <c r="DV567" i="12" s="1"/>
  <c r="DW567" i="12" s="1"/>
  <c r="DE566" i="12"/>
  <c r="DD566" i="12"/>
  <c r="DC566" i="12"/>
  <c r="DE565" i="12"/>
  <c r="DD565" i="12"/>
  <c r="DC565" i="12"/>
  <c r="DP565" i="12" s="1"/>
  <c r="DQ565" i="12" s="1"/>
  <c r="DE564" i="12"/>
  <c r="DD564" i="12"/>
  <c r="DC564" i="12"/>
  <c r="DL564" i="12" s="1"/>
  <c r="DM564" i="12" s="1"/>
  <c r="DE563" i="12"/>
  <c r="DD563" i="12"/>
  <c r="DC563" i="12"/>
  <c r="DR563" i="12" s="1"/>
  <c r="DS563" i="12" s="1"/>
  <c r="DE562" i="12"/>
  <c r="DD562" i="12"/>
  <c r="DC562" i="12"/>
  <c r="DV562" i="12" s="1"/>
  <c r="DW562" i="12" s="1"/>
  <c r="DE561" i="12"/>
  <c r="DD561" i="12"/>
  <c r="DC561" i="12"/>
  <c r="DE560" i="12"/>
  <c r="DD560" i="12"/>
  <c r="DC560" i="12"/>
  <c r="DE559" i="12"/>
  <c r="DD559" i="12"/>
  <c r="DC559" i="12"/>
  <c r="DE558" i="12"/>
  <c r="DD558" i="12"/>
  <c r="DC558" i="12"/>
  <c r="DE557" i="12"/>
  <c r="DD557" i="12"/>
  <c r="DC557" i="12"/>
  <c r="DV557" i="12" s="1"/>
  <c r="DW557" i="12" s="1"/>
  <c r="DE556" i="12"/>
  <c r="DD556" i="12"/>
  <c r="DC556" i="12"/>
  <c r="DP556" i="12" s="1"/>
  <c r="DQ556" i="12" s="1"/>
  <c r="DE555" i="12"/>
  <c r="DD555" i="12"/>
  <c r="DC555" i="12"/>
  <c r="DV555" i="12" s="1"/>
  <c r="DW555" i="12" s="1"/>
  <c r="DE554" i="12"/>
  <c r="DD554" i="12"/>
  <c r="DC554" i="12"/>
  <c r="DJ554" i="12" s="1"/>
  <c r="DK554" i="12" s="1"/>
  <c r="DE553" i="12"/>
  <c r="DD553" i="12"/>
  <c r="DC553" i="12"/>
  <c r="DE552" i="12"/>
  <c r="DD552" i="12"/>
  <c r="DC552" i="12"/>
  <c r="DT552" i="12" s="1"/>
  <c r="DU552" i="12" s="1"/>
  <c r="DE551" i="12"/>
  <c r="DD551" i="12"/>
  <c r="DC551" i="12"/>
  <c r="DE550" i="12"/>
  <c r="DD550" i="12"/>
  <c r="DC550" i="12"/>
  <c r="DE549" i="12"/>
  <c r="DD549" i="12"/>
  <c r="DC549" i="12"/>
  <c r="DN549" i="12" s="1"/>
  <c r="DO549" i="12" s="1"/>
  <c r="DE548" i="12"/>
  <c r="DD548" i="12"/>
  <c r="DC548" i="12"/>
  <c r="DV548" i="12" s="1"/>
  <c r="DW548" i="12" s="1"/>
  <c r="DE547" i="12"/>
  <c r="DD547" i="12"/>
  <c r="DC547" i="12"/>
  <c r="DP547" i="12" s="1"/>
  <c r="DQ547" i="12" s="1"/>
  <c r="DE546" i="12"/>
  <c r="DD546" i="12"/>
  <c r="DC546" i="12"/>
  <c r="DV546" i="12" s="1"/>
  <c r="DW546" i="12" s="1"/>
  <c r="DE545" i="12"/>
  <c r="DD545" i="12"/>
  <c r="DC545" i="12"/>
  <c r="DE544" i="12"/>
  <c r="DD544" i="12"/>
  <c r="DC544" i="12"/>
  <c r="DE543" i="12"/>
  <c r="DD543" i="12"/>
  <c r="DC543" i="12"/>
  <c r="DE542" i="12"/>
  <c r="DD542" i="12"/>
  <c r="DC542" i="12"/>
  <c r="DE541" i="12"/>
  <c r="DD541" i="12"/>
  <c r="DC541" i="12"/>
  <c r="DV541" i="12" s="1"/>
  <c r="DW541" i="12" s="1"/>
  <c r="DE540" i="12"/>
  <c r="DD540" i="12"/>
  <c r="DC540" i="12"/>
  <c r="DP540" i="12" s="1"/>
  <c r="DQ540" i="12" s="1"/>
  <c r="DE539" i="12"/>
  <c r="DD539" i="12"/>
  <c r="DC539" i="12"/>
  <c r="DL539" i="12" s="1"/>
  <c r="DM539" i="12" s="1"/>
  <c r="DE538" i="12"/>
  <c r="DD538" i="12"/>
  <c r="DC538" i="12"/>
  <c r="DP538" i="12" s="1"/>
  <c r="DQ538" i="12" s="1"/>
  <c r="DE537" i="12"/>
  <c r="DD537" i="12"/>
  <c r="DC537" i="12"/>
  <c r="DE536" i="12"/>
  <c r="DD536" i="12"/>
  <c r="DC536" i="12"/>
  <c r="DE535" i="12"/>
  <c r="DD535" i="12"/>
  <c r="DC535" i="12"/>
  <c r="DV535" i="12" s="1"/>
  <c r="DW535" i="12" s="1"/>
  <c r="DE534" i="12"/>
  <c r="DD534" i="12"/>
  <c r="DC534" i="12"/>
  <c r="DV534" i="12" s="1"/>
  <c r="DW534" i="12" s="1"/>
  <c r="DE533" i="12"/>
  <c r="DD533" i="12"/>
  <c r="DC533" i="12"/>
  <c r="DP533" i="12" s="1"/>
  <c r="DQ533" i="12" s="1"/>
  <c r="DE532" i="12"/>
  <c r="DD532" i="12"/>
  <c r="DC532" i="12"/>
  <c r="DE531" i="12"/>
  <c r="DD531" i="12"/>
  <c r="DC531" i="12"/>
  <c r="DP531" i="12" s="1"/>
  <c r="DQ531" i="12" s="1"/>
  <c r="DE530" i="12"/>
  <c r="DD530" i="12"/>
  <c r="DC530" i="12"/>
  <c r="DE529" i="12"/>
  <c r="DD529" i="12"/>
  <c r="DC529" i="12"/>
  <c r="DV529" i="12" s="1"/>
  <c r="DW529" i="12" s="1"/>
  <c r="DE528" i="12"/>
  <c r="DD528" i="12"/>
  <c r="DC528" i="12"/>
  <c r="DP528" i="12" s="1"/>
  <c r="DQ528" i="12" s="1"/>
  <c r="DE527" i="12"/>
  <c r="DD527" i="12"/>
  <c r="DC527" i="12"/>
  <c r="DE526" i="12"/>
  <c r="DD526" i="12"/>
  <c r="DC526" i="12"/>
  <c r="DP526" i="12" s="1"/>
  <c r="DQ526" i="12" s="1"/>
  <c r="DE525" i="12"/>
  <c r="DD525" i="12"/>
  <c r="DC525" i="12"/>
  <c r="DE524" i="12"/>
  <c r="DD524" i="12"/>
  <c r="DC524" i="12"/>
  <c r="DE523" i="12"/>
  <c r="DD523" i="12"/>
  <c r="DC523" i="12"/>
  <c r="DV523" i="12" s="1"/>
  <c r="DW523" i="12" s="1"/>
  <c r="DE522" i="12"/>
  <c r="DD522" i="12"/>
  <c r="DC522" i="12"/>
  <c r="DE521" i="12"/>
  <c r="DD521" i="12"/>
  <c r="DC521" i="12"/>
  <c r="DP521" i="12" s="1"/>
  <c r="DQ521" i="12" s="1"/>
  <c r="DE520" i="12"/>
  <c r="DD520" i="12"/>
  <c r="DC520" i="12"/>
  <c r="DL520" i="12" s="1"/>
  <c r="DM520" i="12" s="1"/>
  <c r="DE519" i="12"/>
  <c r="DD519" i="12"/>
  <c r="DC519" i="12"/>
  <c r="DE518" i="12"/>
  <c r="DD518" i="12"/>
  <c r="DC518" i="12"/>
  <c r="DE517" i="12"/>
  <c r="DD517" i="12"/>
  <c r="DC517" i="12"/>
  <c r="DE516" i="12"/>
  <c r="DD516" i="12"/>
  <c r="DC516" i="12"/>
  <c r="DE515" i="12"/>
  <c r="DD515" i="12"/>
  <c r="DC515" i="12"/>
  <c r="DP515" i="12" s="1"/>
  <c r="DQ515" i="12" s="1"/>
  <c r="DE514" i="12"/>
  <c r="DD514" i="12"/>
  <c r="DC514" i="12"/>
  <c r="DV514" i="12" s="1"/>
  <c r="DW514" i="12" s="1"/>
  <c r="DE513" i="12"/>
  <c r="DD513" i="12"/>
  <c r="DC513" i="12"/>
  <c r="DV513" i="12" s="1"/>
  <c r="DW513" i="12" s="1"/>
  <c r="DE512" i="12"/>
  <c r="DD512" i="12"/>
  <c r="DC512" i="12"/>
  <c r="DE511" i="12"/>
  <c r="DD511" i="12"/>
  <c r="DC511" i="12"/>
  <c r="DE510" i="12"/>
  <c r="DD510" i="12"/>
  <c r="DC510" i="12"/>
  <c r="DE509" i="12"/>
  <c r="DD509" i="12"/>
  <c r="DC509" i="12"/>
  <c r="DE508" i="12"/>
  <c r="DD508" i="12"/>
  <c r="DC508" i="12"/>
  <c r="DP508" i="12" s="1"/>
  <c r="DQ508" i="12" s="1"/>
  <c r="DE507" i="12"/>
  <c r="DD507" i="12"/>
  <c r="DC507" i="12"/>
  <c r="DE506" i="12"/>
  <c r="DD506" i="12"/>
  <c r="DC506" i="12"/>
  <c r="DE505" i="12"/>
  <c r="DD505" i="12"/>
  <c r="DC505" i="12"/>
  <c r="DP505" i="12" s="1"/>
  <c r="DQ505" i="12" s="1"/>
  <c r="DE504" i="12"/>
  <c r="DD504" i="12"/>
  <c r="DC504" i="12"/>
  <c r="DV504" i="12" s="1"/>
  <c r="DW504" i="12" s="1"/>
  <c r="DE503" i="12"/>
  <c r="DD503" i="12"/>
  <c r="DC503" i="12"/>
  <c r="DN503" i="12" s="1"/>
  <c r="DO503" i="12" s="1"/>
  <c r="DE502" i="12"/>
  <c r="DD502" i="12"/>
  <c r="DC502" i="12"/>
  <c r="DP502" i="12" s="1"/>
  <c r="DQ502" i="12" s="1"/>
  <c r="DE501" i="12"/>
  <c r="DD501" i="12"/>
  <c r="DC501" i="12"/>
  <c r="DE500" i="12"/>
  <c r="DD500" i="12"/>
  <c r="DC500" i="12"/>
  <c r="DE499" i="12"/>
  <c r="DD499" i="12"/>
  <c r="DC499" i="12"/>
  <c r="DE498" i="12"/>
  <c r="DD498" i="12"/>
  <c r="DC498" i="12"/>
  <c r="DE497" i="12"/>
  <c r="DD497" i="12"/>
  <c r="DC497" i="12"/>
  <c r="DE496" i="12"/>
  <c r="DD496" i="12"/>
  <c r="DC496" i="12"/>
  <c r="DE495" i="12"/>
  <c r="DD495" i="12"/>
  <c r="DC495" i="12"/>
  <c r="DV495" i="12" s="1"/>
  <c r="DW495" i="12" s="1"/>
  <c r="DE494" i="12"/>
  <c r="DD494" i="12"/>
  <c r="DC494" i="12"/>
  <c r="DP494" i="12" s="1"/>
  <c r="DQ494" i="12" s="1"/>
  <c r="DE493" i="12"/>
  <c r="DD493" i="12"/>
  <c r="DC493" i="12"/>
  <c r="DE492" i="12"/>
  <c r="DD492" i="12"/>
  <c r="DC492" i="12"/>
  <c r="DE491" i="12"/>
  <c r="DD491" i="12"/>
  <c r="DC491" i="12"/>
  <c r="DE490" i="12"/>
  <c r="DD490" i="12"/>
  <c r="DC490" i="12"/>
  <c r="DP490" i="12" s="1"/>
  <c r="DQ490" i="12" s="1"/>
  <c r="DE489" i="12"/>
  <c r="DD489" i="12"/>
  <c r="DC489" i="12"/>
  <c r="DV489" i="12" s="1"/>
  <c r="DW489" i="12" s="1"/>
  <c r="DE488" i="12"/>
  <c r="DD488" i="12"/>
  <c r="DC488" i="12"/>
  <c r="DP488" i="12" s="1"/>
  <c r="DQ488" i="12" s="1"/>
  <c r="DE487" i="12"/>
  <c r="DD487" i="12"/>
  <c r="DC487" i="12"/>
  <c r="DE486" i="12"/>
  <c r="DD486" i="12"/>
  <c r="DC486" i="12"/>
  <c r="DE485" i="12"/>
  <c r="DD485" i="12"/>
  <c r="DC485" i="12"/>
  <c r="DR485" i="12" s="1"/>
  <c r="DS485" i="12" s="1"/>
  <c r="DE484" i="12"/>
  <c r="DD484" i="12"/>
  <c r="DC484" i="12"/>
  <c r="DJ484" i="12" s="1"/>
  <c r="DK484" i="12" s="1"/>
  <c r="DE483" i="12"/>
  <c r="DD483" i="12"/>
  <c r="DC483" i="12"/>
  <c r="DE482" i="12"/>
  <c r="DD482" i="12"/>
  <c r="DC482" i="12"/>
  <c r="DE481" i="12"/>
  <c r="DD481" i="12"/>
  <c r="DC481" i="12"/>
  <c r="DP481" i="12" s="1"/>
  <c r="DQ481" i="12" s="1"/>
  <c r="DE480" i="12"/>
  <c r="DD480" i="12"/>
  <c r="DC480" i="12"/>
  <c r="DV480" i="12" s="1"/>
  <c r="DW480" i="12" s="1"/>
  <c r="DE479" i="12"/>
  <c r="DD479" i="12"/>
  <c r="DC479" i="12"/>
  <c r="DV479" i="12" s="1"/>
  <c r="DW479" i="12" s="1"/>
  <c r="DE478" i="12"/>
  <c r="DD478" i="12"/>
  <c r="DC478" i="12"/>
  <c r="DE477" i="12"/>
  <c r="DD477" i="12"/>
  <c r="DC477" i="12"/>
  <c r="DE476" i="12"/>
  <c r="DD476" i="12"/>
  <c r="DC476" i="12"/>
  <c r="DE475" i="12"/>
  <c r="DD475" i="12"/>
  <c r="DC475" i="12"/>
  <c r="DE474" i="12"/>
  <c r="DD474" i="12"/>
  <c r="DC474" i="12"/>
  <c r="DE473" i="12"/>
  <c r="DD473" i="12"/>
  <c r="DC473" i="12"/>
  <c r="DE472" i="12"/>
  <c r="DD472" i="12"/>
  <c r="DC472" i="12"/>
  <c r="DV472" i="12" s="1"/>
  <c r="DW472" i="12" s="1"/>
  <c r="DE471" i="12"/>
  <c r="DD471" i="12"/>
  <c r="DC471" i="12"/>
  <c r="DE470" i="12"/>
  <c r="DD470" i="12"/>
  <c r="DC470" i="12"/>
  <c r="DE469" i="12"/>
  <c r="DD469" i="12"/>
  <c r="DC469" i="12"/>
  <c r="DE468" i="12"/>
  <c r="DD468" i="12"/>
  <c r="DC468" i="12"/>
  <c r="DE467" i="12"/>
  <c r="DD467" i="12"/>
  <c r="DC467" i="12"/>
  <c r="DV467" i="12" s="1"/>
  <c r="DW467" i="12" s="1"/>
  <c r="DE466" i="12"/>
  <c r="DD466" i="12"/>
  <c r="DC466" i="12"/>
  <c r="DP466" i="12" s="1"/>
  <c r="DQ466" i="12" s="1"/>
  <c r="DE465" i="12"/>
  <c r="DD465" i="12"/>
  <c r="DC465" i="12"/>
  <c r="DE464" i="12"/>
  <c r="DD464" i="12"/>
  <c r="DC464" i="12"/>
  <c r="DE463" i="12"/>
  <c r="DD463" i="12"/>
  <c r="DC463" i="12"/>
  <c r="DV463" i="12" s="1"/>
  <c r="DW463" i="12" s="1"/>
  <c r="DE462" i="12"/>
  <c r="DD462" i="12"/>
  <c r="DC462" i="12"/>
  <c r="DR462" i="12" s="1"/>
  <c r="DS462" i="12" s="1"/>
  <c r="DE461" i="12"/>
  <c r="DD461" i="12"/>
  <c r="DC461" i="12"/>
  <c r="DV461" i="12" s="1"/>
  <c r="DW461" i="12" s="1"/>
  <c r="DE460" i="12"/>
  <c r="DD460" i="12"/>
  <c r="DC460" i="12"/>
  <c r="DR460" i="12" s="1"/>
  <c r="DS460" i="12" s="1"/>
  <c r="DE459" i="12"/>
  <c r="DD459" i="12"/>
  <c r="DC459" i="12"/>
  <c r="DE458" i="12"/>
  <c r="DD458" i="12"/>
  <c r="DC458" i="12"/>
  <c r="DE457" i="12"/>
  <c r="DD457" i="12"/>
  <c r="DC457" i="12"/>
  <c r="DE456" i="12"/>
  <c r="DD456" i="12"/>
  <c r="DC456" i="12"/>
  <c r="DE455" i="12"/>
  <c r="DD455" i="12"/>
  <c r="DC455" i="12"/>
  <c r="DR455" i="12" s="1"/>
  <c r="DS455" i="12" s="1"/>
  <c r="DE454" i="12"/>
  <c r="DD454" i="12"/>
  <c r="DC454" i="12"/>
  <c r="DJ454" i="12" s="1"/>
  <c r="DK454" i="12" s="1"/>
  <c r="DE453" i="12"/>
  <c r="DD453" i="12"/>
  <c r="DC453" i="12"/>
  <c r="DJ453" i="12" s="1"/>
  <c r="DK453" i="12" s="1"/>
  <c r="DE452" i="12"/>
  <c r="DD452" i="12"/>
  <c r="DC452" i="12"/>
  <c r="DE451" i="12"/>
  <c r="DD451" i="12"/>
  <c r="DC451" i="12"/>
  <c r="DV451" i="12" s="1"/>
  <c r="DW451" i="12" s="1"/>
  <c r="DE450" i="12"/>
  <c r="DD450" i="12"/>
  <c r="DC450" i="12"/>
  <c r="DP450" i="12" s="1"/>
  <c r="DQ450" i="12" s="1"/>
  <c r="DE449" i="12"/>
  <c r="DD449" i="12"/>
  <c r="DC449" i="12"/>
  <c r="DE448" i="12"/>
  <c r="DD448" i="12"/>
  <c r="DC448" i="12"/>
  <c r="DE447" i="12"/>
  <c r="DD447" i="12"/>
  <c r="DC447" i="12"/>
  <c r="DR447" i="12" s="1"/>
  <c r="DS447" i="12" s="1"/>
  <c r="DE446" i="12"/>
  <c r="DD446" i="12"/>
  <c r="DC446" i="12"/>
  <c r="DE445" i="12"/>
  <c r="DD445" i="12"/>
  <c r="DC445" i="12"/>
  <c r="DE444" i="12"/>
  <c r="DD444" i="12"/>
  <c r="DC444" i="12"/>
  <c r="DE443" i="12"/>
  <c r="DD443" i="12"/>
  <c r="DC443" i="12"/>
  <c r="DP443" i="12" s="1"/>
  <c r="DQ443" i="12" s="1"/>
  <c r="DE442" i="12"/>
  <c r="DD442" i="12"/>
  <c r="DC442" i="12"/>
  <c r="DP442" i="12" s="1"/>
  <c r="DQ442" i="12" s="1"/>
  <c r="DE441" i="12"/>
  <c r="DD441" i="12"/>
  <c r="DC441" i="12"/>
  <c r="DE440" i="12"/>
  <c r="DD440" i="12"/>
  <c r="DC440" i="12"/>
  <c r="DE439" i="12"/>
  <c r="DD439" i="12"/>
  <c r="DC439" i="12"/>
  <c r="DE438" i="12"/>
  <c r="DD438" i="12"/>
  <c r="DC438" i="12"/>
  <c r="DP438" i="12" s="1"/>
  <c r="DQ438" i="12" s="1"/>
  <c r="DE437" i="12"/>
  <c r="DD437" i="12"/>
  <c r="DC437" i="12"/>
  <c r="DE436" i="12"/>
  <c r="DD436" i="12"/>
  <c r="DC436" i="12"/>
  <c r="DE435" i="12"/>
  <c r="DD435" i="12"/>
  <c r="DC435" i="12"/>
  <c r="DV435" i="12" s="1"/>
  <c r="DW435" i="12" s="1"/>
  <c r="DE434" i="12"/>
  <c r="DD434" i="12"/>
  <c r="DC434" i="12"/>
  <c r="DP434" i="12" s="1"/>
  <c r="DQ434" i="12" s="1"/>
  <c r="DE433" i="12"/>
  <c r="DD433" i="12"/>
  <c r="DC433" i="12"/>
  <c r="DE432" i="12"/>
  <c r="DD432" i="12"/>
  <c r="DC432" i="12"/>
  <c r="DV432" i="12" s="1"/>
  <c r="DW432" i="12" s="1"/>
  <c r="DE431" i="12"/>
  <c r="DD431" i="12"/>
  <c r="DC431" i="12"/>
  <c r="DE430" i="12"/>
  <c r="DD430" i="12"/>
  <c r="DC430" i="12"/>
  <c r="DE429" i="12"/>
  <c r="DD429" i="12"/>
  <c r="DC429" i="12"/>
  <c r="DE428" i="12"/>
  <c r="DD428" i="12"/>
  <c r="DC428" i="12"/>
  <c r="DL428" i="12" s="1"/>
  <c r="DM428" i="12" s="1"/>
  <c r="DE427" i="12"/>
  <c r="DD427" i="12"/>
  <c r="DC427" i="12"/>
  <c r="DV427" i="12" s="1"/>
  <c r="DW427" i="12" s="1"/>
  <c r="DE426" i="12"/>
  <c r="DD426" i="12"/>
  <c r="DC426" i="12"/>
  <c r="DE425" i="12"/>
  <c r="DD425" i="12"/>
  <c r="DC425" i="12"/>
  <c r="DE424" i="12"/>
  <c r="DD424" i="12"/>
  <c r="DC424" i="12"/>
  <c r="DE423" i="12"/>
  <c r="DD423" i="12"/>
  <c r="DC423" i="12"/>
  <c r="DE422" i="12"/>
  <c r="DD422" i="12"/>
  <c r="DC422" i="12"/>
  <c r="DP422" i="12" s="1"/>
  <c r="DQ422" i="12" s="1"/>
  <c r="DE421" i="12"/>
  <c r="DD421" i="12"/>
  <c r="DC421" i="12"/>
  <c r="DV421" i="12" s="1"/>
  <c r="DW421" i="12" s="1"/>
  <c r="DE420" i="12"/>
  <c r="DD420" i="12"/>
  <c r="DC420" i="12"/>
  <c r="DP420" i="12" s="1"/>
  <c r="DQ420" i="12" s="1"/>
  <c r="DE419" i="12"/>
  <c r="DD419" i="12"/>
  <c r="DC419" i="12"/>
  <c r="DE418" i="12"/>
  <c r="DD418" i="12"/>
  <c r="DC418" i="12"/>
  <c r="DE417" i="12"/>
  <c r="DD417" i="12"/>
  <c r="DC417" i="12"/>
  <c r="DV417" i="12" s="1"/>
  <c r="DW417" i="12" s="1"/>
  <c r="DE416" i="12"/>
  <c r="DD416" i="12"/>
  <c r="DC416" i="12"/>
  <c r="DT416" i="12" s="1"/>
  <c r="DU416" i="12" s="1"/>
  <c r="DE415" i="12"/>
  <c r="DD415" i="12"/>
  <c r="DC415" i="12"/>
  <c r="DV415" i="12" s="1"/>
  <c r="DW415" i="12" s="1"/>
  <c r="DE414" i="12"/>
  <c r="DD414" i="12"/>
  <c r="DC414" i="12"/>
  <c r="DP414" i="12" s="1"/>
  <c r="DQ414" i="12" s="1"/>
  <c r="DE413" i="12"/>
  <c r="DD413" i="12"/>
  <c r="DC413" i="12"/>
  <c r="DP413" i="12" s="1"/>
  <c r="DQ413" i="12" s="1"/>
  <c r="DE412" i="12"/>
  <c r="DD412" i="12"/>
  <c r="DC412" i="12"/>
  <c r="DP412" i="12" s="1"/>
  <c r="DQ412" i="12" s="1"/>
  <c r="DE411" i="12"/>
  <c r="DD411" i="12"/>
  <c r="DC411" i="12"/>
  <c r="DE410" i="12"/>
  <c r="DD410" i="12"/>
  <c r="DC410" i="12"/>
  <c r="DE409" i="12"/>
  <c r="DD409" i="12"/>
  <c r="DC409" i="12"/>
  <c r="DE408" i="12"/>
  <c r="DD408" i="12"/>
  <c r="DC408" i="12"/>
  <c r="DE407" i="12"/>
  <c r="DD407" i="12"/>
  <c r="DC407" i="12"/>
  <c r="DV407" i="12" s="1"/>
  <c r="DW407" i="12" s="1"/>
  <c r="DE406" i="12"/>
  <c r="DD406" i="12"/>
  <c r="DC406" i="12"/>
  <c r="DT406" i="12" s="1"/>
  <c r="DU406" i="12" s="1"/>
  <c r="DE405" i="12"/>
  <c r="DD405" i="12"/>
  <c r="DC405" i="12"/>
  <c r="DE404" i="12"/>
  <c r="DD404" i="12"/>
  <c r="DC404" i="12"/>
  <c r="DP404" i="12" s="1"/>
  <c r="DQ404" i="12" s="1"/>
  <c r="DE403" i="12"/>
  <c r="DD403" i="12"/>
  <c r="DC403" i="12"/>
  <c r="DE402" i="12"/>
  <c r="DD402" i="12"/>
  <c r="DC402" i="12"/>
  <c r="DP402" i="12" s="1"/>
  <c r="DQ402" i="12" s="1"/>
  <c r="DE401" i="12"/>
  <c r="DD401" i="12"/>
  <c r="DC401" i="12"/>
  <c r="DE400" i="12"/>
  <c r="DD400" i="12"/>
  <c r="DC400" i="12"/>
  <c r="DE399" i="12"/>
  <c r="DD399" i="12"/>
  <c r="DC399" i="12"/>
  <c r="DE398" i="12"/>
  <c r="DD398" i="12"/>
  <c r="DC398" i="12"/>
  <c r="DE397" i="12"/>
  <c r="DD397" i="12"/>
  <c r="DC397" i="12"/>
  <c r="DE396" i="12"/>
  <c r="DD396" i="12"/>
  <c r="DC396" i="12"/>
  <c r="DP396" i="12" s="1"/>
  <c r="DQ396" i="12" s="1"/>
  <c r="DE395" i="12"/>
  <c r="DD395" i="12"/>
  <c r="DC395" i="12"/>
  <c r="DE394" i="12"/>
  <c r="DD394" i="12"/>
  <c r="DC394" i="12"/>
  <c r="DE393" i="12"/>
  <c r="DD393" i="12"/>
  <c r="DC393" i="12"/>
  <c r="DE392" i="12"/>
  <c r="DD392" i="12"/>
  <c r="DC392" i="12"/>
  <c r="DE391" i="12"/>
  <c r="DD391" i="12"/>
  <c r="DC391" i="12"/>
  <c r="DP391" i="12" s="1"/>
  <c r="DQ391" i="12" s="1"/>
  <c r="DE390" i="12"/>
  <c r="DD390" i="12"/>
  <c r="DC390" i="12"/>
  <c r="DP390" i="12" s="1"/>
  <c r="DQ390" i="12" s="1"/>
  <c r="DE389" i="12"/>
  <c r="DD389" i="12"/>
  <c r="DC389" i="12"/>
  <c r="DE388" i="12"/>
  <c r="DD388" i="12"/>
  <c r="DC388" i="12"/>
  <c r="DE387" i="12"/>
  <c r="DD387" i="12"/>
  <c r="DC387" i="12"/>
  <c r="DE386" i="12"/>
  <c r="DD386" i="12"/>
  <c r="DC386" i="12"/>
  <c r="DE385" i="12"/>
  <c r="DD385" i="12"/>
  <c r="DC385" i="12"/>
  <c r="DE384" i="12"/>
  <c r="DD384" i="12"/>
  <c r="DC384" i="12"/>
  <c r="DE383" i="12"/>
  <c r="DD383" i="12"/>
  <c r="DC383" i="12"/>
  <c r="DE382" i="12"/>
  <c r="DD382" i="12"/>
  <c r="DC382" i="12"/>
  <c r="DE381" i="12"/>
  <c r="DD381" i="12"/>
  <c r="DC381" i="12"/>
  <c r="DE380" i="12"/>
  <c r="DD380" i="12"/>
  <c r="DC380" i="12"/>
  <c r="DE379" i="12"/>
  <c r="DD379" i="12"/>
  <c r="DC379" i="12"/>
  <c r="DP379" i="12" s="1"/>
  <c r="DQ379" i="12" s="1"/>
  <c r="DE378" i="12"/>
  <c r="DD378" i="12"/>
  <c r="DC378" i="12"/>
  <c r="DH378" i="12" s="1"/>
  <c r="DI378" i="12" s="1"/>
  <c r="DE377" i="12"/>
  <c r="DD377" i="12"/>
  <c r="DC377" i="12"/>
  <c r="DE376" i="12"/>
  <c r="DD376" i="12"/>
  <c r="DC376" i="12"/>
  <c r="DP376" i="12" s="1"/>
  <c r="DQ376" i="12" s="1"/>
  <c r="DE375" i="12"/>
  <c r="DD375" i="12"/>
  <c r="DC375" i="12"/>
  <c r="DE374" i="12"/>
  <c r="DD374" i="12"/>
  <c r="DC374" i="12"/>
  <c r="DP374" i="12" s="1"/>
  <c r="DQ374" i="12" s="1"/>
  <c r="DE373" i="12"/>
  <c r="DD373" i="12"/>
  <c r="DC373" i="12"/>
  <c r="DE372" i="12"/>
  <c r="DD372" i="12"/>
  <c r="DC372" i="12"/>
  <c r="DE371" i="12"/>
  <c r="DD371" i="12"/>
  <c r="DC371" i="12"/>
  <c r="DP371" i="12" s="1"/>
  <c r="DQ371" i="12" s="1"/>
  <c r="DE370" i="12"/>
  <c r="DD370" i="12"/>
  <c r="DC370" i="12"/>
  <c r="DH370" i="12" s="1"/>
  <c r="DI370" i="12" s="1"/>
  <c r="DE369" i="12"/>
  <c r="DD369" i="12"/>
  <c r="DC369" i="12"/>
  <c r="DP369" i="12" s="1"/>
  <c r="DQ369" i="12" s="1"/>
  <c r="DE368" i="12"/>
  <c r="DD368" i="12"/>
  <c r="DC368" i="12"/>
  <c r="DE367" i="12"/>
  <c r="DD367" i="12"/>
  <c r="DC367" i="12"/>
  <c r="DE366" i="12"/>
  <c r="DD366" i="12"/>
  <c r="DC366" i="12"/>
  <c r="DE365" i="12"/>
  <c r="DD365" i="12"/>
  <c r="DC365" i="12"/>
  <c r="DE364" i="12"/>
  <c r="DD364" i="12"/>
  <c r="DC364" i="12"/>
  <c r="DE363" i="12"/>
  <c r="DD363" i="12"/>
  <c r="DC363" i="12"/>
  <c r="DH363" i="12" s="1"/>
  <c r="DI363" i="12" s="1"/>
  <c r="DE362" i="12"/>
  <c r="DD362" i="12"/>
  <c r="DC362" i="12"/>
  <c r="DP362" i="12" s="1"/>
  <c r="DQ362" i="12" s="1"/>
  <c r="DE361" i="12"/>
  <c r="DD361" i="12"/>
  <c r="DC361" i="12"/>
  <c r="DE360" i="12"/>
  <c r="DD360" i="12"/>
  <c r="DC360" i="12"/>
  <c r="DE359" i="12"/>
  <c r="DD359" i="12"/>
  <c r="DC359" i="12"/>
  <c r="DP359" i="12" s="1"/>
  <c r="DQ359" i="12" s="1"/>
  <c r="DE358" i="12"/>
  <c r="DD358" i="12"/>
  <c r="DC358" i="12"/>
  <c r="DL358" i="12" s="1"/>
  <c r="DM358" i="12" s="1"/>
  <c r="DE357" i="12"/>
  <c r="DD357" i="12"/>
  <c r="DC357" i="12"/>
  <c r="DJ357" i="12" s="1"/>
  <c r="DK357" i="12" s="1"/>
  <c r="DE356" i="12"/>
  <c r="DD356" i="12"/>
  <c r="DC356" i="12"/>
  <c r="DP356" i="12" s="1"/>
  <c r="DQ356" i="12" s="1"/>
  <c r="DE355" i="12"/>
  <c r="DD355" i="12"/>
  <c r="DC355" i="12"/>
  <c r="DP355" i="12" s="1"/>
  <c r="DQ355" i="12" s="1"/>
  <c r="DE354" i="12"/>
  <c r="DD354" i="12"/>
  <c r="DC354" i="12"/>
  <c r="DF354" i="12" s="1"/>
  <c r="DG354" i="12" s="1"/>
  <c r="DE353" i="12"/>
  <c r="DD353" i="12"/>
  <c r="DC353" i="12"/>
  <c r="DE352" i="12"/>
  <c r="DD352" i="12"/>
  <c r="DC352" i="12"/>
  <c r="DJ352" i="12" s="1"/>
  <c r="DK352" i="12" s="1"/>
  <c r="DE351" i="12"/>
  <c r="DD351" i="12"/>
  <c r="DC351" i="12"/>
  <c r="DE350" i="12"/>
  <c r="DD350" i="12"/>
  <c r="DC350" i="12"/>
  <c r="DE349" i="12"/>
  <c r="DD349" i="12"/>
  <c r="DC349" i="12"/>
  <c r="DE348" i="12"/>
  <c r="DD348" i="12"/>
  <c r="DC348" i="12"/>
  <c r="DH348" i="12" s="1"/>
  <c r="DI348" i="12" s="1"/>
  <c r="DE347" i="12"/>
  <c r="DD347" i="12"/>
  <c r="DC347" i="12"/>
  <c r="DF347" i="12" s="1"/>
  <c r="DG347" i="12" s="1"/>
  <c r="DE346" i="12"/>
  <c r="DD346" i="12"/>
  <c r="DC346" i="12"/>
  <c r="DJ346" i="12" s="1"/>
  <c r="DK346" i="12" s="1"/>
  <c r="DE345" i="12"/>
  <c r="DD345" i="12"/>
  <c r="DC345" i="12"/>
  <c r="DE344" i="12"/>
  <c r="DD344" i="12"/>
  <c r="DC344" i="12"/>
  <c r="DH344" i="12" s="1"/>
  <c r="DI344" i="12" s="1"/>
  <c r="DE343" i="12"/>
  <c r="DD343" i="12"/>
  <c r="DC343" i="12"/>
  <c r="DE342" i="12"/>
  <c r="DD342" i="12"/>
  <c r="DC342" i="12"/>
  <c r="DP342" i="12" s="1"/>
  <c r="DQ342" i="12" s="1"/>
  <c r="DE341" i="12"/>
  <c r="DD341" i="12"/>
  <c r="DC341" i="12"/>
  <c r="DE340" i="12"/>
  <c r="DD340" i="12"/>
  <c r="DC340" i="12"/>
  <c r="DE339" i="12"/>
  <c r="DD339" i="12"/>
  <c r="DC339" i="12"/>
  <c r="DH339" i="12" s="1"/>
  <c r="DI339" i="12" s="1"/>
  <c r="DE338" i="12"/>
  <c r="DD338" i="12"/>
  <c r="DC338" i="12"/>
  <c r="DE337" i="12"/>
  <c r="DD337" i="12"/>
  <c r="DC337" i="12"/>
  <c r="DE336" i="12"/>
  <c r="DD336" i="12"/>
  <c r="DC336" i="12"/>
  <c r="DE335" i="12"/>
  <c r="DD335" i="12"/>
  <c r="DC335" i="12"/>
  <c r="DE334" i="12"/>
  <c r="DD334" i="12"/>
  <c r="DC334" i="12"/>
  <c r="DE333" i="12"/>
  <c r="DD333" i="12"/>
  <c r="DC333" i="12"/>
  <c r="DP333" i="12" s="1"/>
  <c r="DQ333" i="12" s="1"/>
  <c r="DE332" i="12"/>
  <c r="DD332" i="12"/>
  <c r="DC332" i="12"/>
  <c r="DE331" i="12"/>
  <c r="DD331" i="12"/>
  <c r="DC331" i="12"/>
  <c r="DP331" i="12" s="1"/>
  <c r="DQ331" i="12" s="1"/>
  <c r="DE330" i="12"/>
  <c r="DD330" i="12"/>
  <c r="DC330" i="12"/>
  <c r="DR330" i="12" s="1"/>
  <c r="DS330" i="12" s="1"/>
  <c r="DE329" i="12"/>
  <c r="DD329" i="12"/>
  <c r="DC329" i="12"/>
  <c r="DE328" i="12"/>
  <c r="DD328" i="12"/>
  <c r="DC328" i="12"/>
  <c r="DP328" i="12" s="1"/>
  <c r="DQ328" i="12" s="1"/>
  <c r="DE327" i="12"/>
  <c r="DD327" i="12"/>
  <c r="DC327" i="12"/>
  <c r="DL327" i="12" s="1"/>
  <c r="DM327" i="12" s="1"/>
  <c r="DE326" i="12"/>
  <c r="DD326" i="12"/>
  <c r="DC326" i="12"/>
  <c r="DJ326" i="12" s="1"/>
  <c r="DK326" i="12" s="1"/>
  <c r="DE325" i="12"/>
  <c r="DD325" i="12"/>
  <c r="DC325" i="12"/>
  <c r="DP325" i="12" s="1"/>
  <c r="DQ325" i="12" s="1"/>
  <c r="DE324" i="12"/>
  <c r="DD324" i="12"/>
  <c r="DC324" i="12"/>
  <c r="DP324" i="12" s="1"/>
  <c r="DQ324" i="12" s="1"/>
  <c r="DE323" i="12"/>
  <c r="DD323" i="12"/>
  <c r="DC323" i="12"/>
  <c r="DJ323" i="12" s="1"/>
  <c r="DK323" i="12" s="1"/>
  <c r="DE322" i="12"/>
  <c r="DD322" i="12"/>
  <c r="DC322" i="12"/>
  <c r="DE321" i="12"/>
  <c r="DD321" i="12"/>
  <c r="DC321" i="12"/>
  <c r="DE320" i="12"/>
  <c r="DD320" i="12"/>
  <c r="DC320" i="12"/>
  <c r="DE319" i="12"/>
  <c r="DD319" i="12"/>
  <c r="DC319" i="12"/>
  <c r="DF319" i="12" s="1"/>
  <c r="DG319" i="12" s="1"/>
  <c r="DE318" i="12"/>
  <c r="DD318" i="12"/>
  <c r="DC318" i="12"/>
  <c r="DE317" i="12"/>
  <c r="DD317" i="12"/>
  <c r="DC317" i="12"/>
  <c r="DP317" i="12" s="1"/>
  <c r="DQ317" i="12" s="1"/>
  <c r="DE316" i="12"/>
  <c r="DD316" i="12"/>
  <c r="DC316" i="12"/>
  <c r="DH316" i="12" s="1"/>
  <c r="DI316" i="12" s="1"/>
  <c r="DE315" i="12"/>
  <c r="DD315" i="12"/>
  <c r="DC315" i="12"/>
  <c r="DE314" i="12"/>
  <c r="DD314" i="12"/>
  <c r="DC314" i="12"/>
  <c r="DE313" i="12"/>
  <c r="DD313" i="12"/>
  <c r="DC313" i="12"/>
  <c r="DE312" i="12"/>
  <c r="DD312" i="12"/>
  <c r="DC312" i="12"/>
  <c r="DE311" i="12"/>
  <c r="DD311" i="12"/>
  <c r="DC311" i="12"/>
  <c r="DE310" i="12"/>
  <c r="DD310" i="12"/>
  <c r="DC310" i="12"/>
  <c r="DE309" i="12"/>
  <c r="DD309" i="12"/>
  <c r="DC309" i="12"/>
  <c r="DE308" i="12"/>
  <c r="DD308" i="12"/>
  <c r="DC308" i="12"/>
  <c r="DP308" i="12" s="1"/>
  <c r="DQ308" i="12" s="1"/>
  <c r="DE307" i="12"/>
  <c r="DD307" i="12"/>
  <c r="DC307" i="12"/>
  <c r="DP307" i="12" s="1"/>
  <c r="DQ307" i="12" s="1"/>
  <c r="DE306" i="12"/>
  <c r="DD306" i="12"/>
  <c r="DC306" i="12"/>
  <c r="DH306" i="12" s="1"/>
  <c r="DI306" i="12" s="1"/>
  <c r="DE305" i="12"/>
  <c r="DD305" i="12"/>
  <c r="DC305" i="12"/>
  <c r="DR305" i="12" s="1"/>
  <c r="DS305" i="12" s="1"/>
  <c r="DE304" i="12"/>
  <c r="DD304" i="12"/>
  <c r="DC304" i="12"/>
  <c r="DE303" i="12"/>
  <c r="DD303" i="12"/>
  <c r="DC303" i="12"/>
  <c r="DH303" i="12" s="1"/>
  <c r="DI303" i="12" s="1"/>
  <c r="DE302" i="12"/>
  <c r="DD302" i="12"/>
  <c r="DC302" i="12"/>
  <c r="DP302" i="12" s="1"/>
  <c r="DQ302" i="12" s="1"/>
  <c r="DE301" i="12"/>
  <c r="DD301" i="12"/>
  <c r="DC301" i="12"/>
  <c r="DE300" i="12"/>
  <c r="DD300" i="12"/>
  <c r="DC300" i="12"/>
  <c r="DE299" i="12"/>
  <c r="DD299" i="12"/>
  <c r="DC299" i="12"/>
  <c r="DE298" i="12"/>
  <c r="DD298" i="12"/>
  <c r="DC298" i="12"/>
  <c r="DE297" i="12"/>
  <c r="DD297" i="12"/>
  <c r="DC297" i="12"/>
  <c r="DP297" i="12" s="1"/>
  <c r="DQ297" i="12" s="1"/>
  <c r="DE296" i="12"/>
  <c r="DD296" i="12"/>
  <c r="DC296" i="12"/>
  <c r="DP296" i="12" s="1"/>
  <c r="DQ296" i="12" s="1"/>
  <c r="DE295" i="12"/>
  <c r="DD295" i="12"/>
  <c r="DC295" i="12"/>
  <c r="DE294" i="12"/>
  <c r="DD294" i="12"/>
  <c r="DC294" i="12"/>
  <c r="DE293" i="12"/>
  <c r="DD293" i="12"/>
  <c r="DC293" i="12"/>
  <c r="DE292" i="12"/>
  <c r="DD292" i="12"/>
  <c r="DC292" i="12"/>
  <c r="DE291" i="12"/>
  <c r="DD291" i="12"/>
  <c r="DC291" i="12"/>
  <c r="DE290" i="12"/>
  <c r="DD290" i="12"/>
  <c r="DC290" i="12"/>
  <c r="DE289" i="12"/>
  <c r="DD289" i="12"/>
  <c r="DC289" i="12"/>
  <c r="DE288" i="12"/>
  <c r="DD288" i="12"/>
  <c r="DC288" i="12"/>
  <c r="DE287" i="12"/>
  <c r="DD287" i="12"/>
  <c r="DC287" i="12"/>
  <c r="DE286" i="12"/>
  <c r="DD286" i="12"/>
  <c r="DC286" i="12"/>
  <c r="DP286" i="12" s="1"/>
  <c r="DQ286" i="12" s="1"/>
  <c r="DE285" i="12"/>
  <c r="DD285" i="12"/>
  <c r="DC285" i="12"/>
  <c r="DR285" i="12" s="1"/>
  <c r="DS285" i="12" s="1"/>
  <c r="DE284" i="12"/>
  <c r="DD284" i="12"/>
  <c r="DC284" i="12"/>
  <c r="DP284" i="12" s="1"/>
  <c r="DQ284" i="12" s="1"/>
  <c r="DE283" i="12"/>
  <c r="DD283" i="12"/>
  <c r="DC283" i="12"/>
  <c r="DP283" i="12" s="1"/>
  <c r="DQ283" i="12" s="1"/>
  <c r="DE282" i="12"/>
  <c r="DD282" i="12"/>
  <c r="DC282" i="12"/>
  <c r="DH282" i="12" s="1"/>
  <c r="DI282" i="12" s="1"/>
  <c r="DE281" i="12"/>
  <c r="DD281" i="12"/>
  <c r="DC281" i="12"/>
  <c r="DE280" i="12"/>
  <c r="DD280" i="12"/>
  <c r="DC280" i="12"/>
  <c r="DE279" i="12"/>
  <c r="DD279" i="12"/>
  <c r="DC279" i="12"/>
  <c r="DE278" i="12"/>
  <c r="DD278" i="12"/>
  <c r="DC278" i="12"/>
  <c r="DE277" i="12"/>
  <c r="DD277" i="12"/>
  <c r="DC277" i="12"/>
  <c r="DP277" i="12" s="1"/>
  <c r="DQ277" i="12" s="1"/>
  <c r="DE276" i="12"/>
  <c r="DD276" i="12"/>
  <c r="DC276" i="12"/>
  <c r="DP276" i="12" s="1"/>
  <c r="DQ276" i="12" s="1"/>
  <c r="DE275" i="12"/>
  <c r="DD275" i="12"/>
  <c r="DC275" i="12"/>
  <c r="DP275" i="12" s="1"/>
  <c r="DQ275" i="12" s="1"/>
  <c r="DE274" i="12"/>
  <c r="DD274" i="12"/>
  <c r="DC274" i="12"/>
  <c r="DE273" i="12"/>
  <c r="DD273" i="12"/>
  <c r="DC273" i="12"/>
  <c r="DE272" i="12"/>
  <c r="DD272" i="12"/>
  <c r="DC272" i="12"/>
  <c r="DE271" i="12"/>
  <c r="DD271" i="12"/>
  <c r="DC271" i="12"/>
  <c r="DE270" i="12"/>
  <c r="DD270" i="12"/>
  <c r="DC270" i="12"/>
  <c r="DE269" i="12"/>
  <c r="DD269" i="12"/>
  <c r="DC269" i="12"/>
  <c r="DP269" i="12" s="1"/>
  <c r="DQ269" i="12" s="1"/>
  <c r="DE268" i="12"/>
  <c r="DD268" i="12"/>
  <c r="DC268" i="12"/>
  <c r="DP268" i="12" s="1"/>
  <c r="DQ268" i="12" s="1"/>
  <c r="DE267" i="12"/>
  <c r="DD267" i="12"/>
  <c r="DC267" i="12"/>
  <c r="DP267" i="12" s="1"/>
  <c r="DQ267" i="12" s="1"/>
  <c r="DE266" i="12"/>
  <c r="DD266" i="12"/>
  <c r="DC266" i="12"/>
  <c r="DP266" i="12" s="1"/>
  <c r="DQ266" i="12" s="1"/>
  <c r="DE265" i="12"/>
  <c r="DD265" i="12"/>
  <c r="DC265" i="12"/>
  <c r="DP265" i="12" s="1"/>
  <c r="DQ265" i="12" s="1"/>
  <c r="DE264" i="12"/>
  <c r="DD264" i="12"/>
  <c r="DC264" i="12"/>
  <c r="DE263" i="12"/>
  <c r="DD263" i="12"/>
  <c r="DC263" i="12"/>
  <c r="DE262" i="12"/>
  <c r="DD262" i="12"/>
  <c r="DC262" i="12"/>
  <c r="DE261" i="12"/>
  <c r="DD261" i="12"/>
  <c r="DC261" i="12"/>
  <c r="DP261" i="12" s="1"/>
  <c r="DQ261" i="12" s="1"/>
  <c r="DE260" i="12"/>
  <c r="DD260" i="12"/>
  <c r="DC260" i="12"/>
  <c r="DE259" i="12"/>
  <c r="DD259" i="12"/>
  <c r="DC259" i="12"/>
  <c r="DP259" i="12" s="1"/>
  <c r="DQ259" i="12" s="1"/>
  <c r="DE258" i="12"/>
  <c r="DD258" i="12"/>
  <c r="DC258" i="12"/>
  <c r="DP258" i="12" s="1"/>
  <c r="DQ258" i="12" s="1"/>
  <c r="DE257" i="12"/>
  <c r="DD257" i="12"/>
  <c r="DC257" i="12"/>
  <c r="DH257" i="12" s="1"/>
  <c r="DI257" i="12" s="1"/>
  <c r="DE256" i="12"/>
  <c r="DD256" i="12"/>
  <c r="DC256" i="12"/>
  <c r="DP256" i="12" s="1"/>
  <c r="DQ256" i="12" s="1"/>
  <c r="DE255" i="12"/>
  <c r="DD255" i="12"/>
  <c r="DC255" i="12"/>
  <c r="DE254" i="12"/>
  <c r="DD254" i="12"/>
  <c r="DC254" i="12"/>
  <c r="DP254" i="12" s="1"/>
  <c r="DQ254" i="12" s="1"/>
  <c r="DE253" i="12"/>
  <c r="DD253" i="12"/>
  <c r="DC253" i="12"/>
  <c r="DP253" i="12" s="1"/>
  <c r="DQ253" i="12" s="1"/>
  <c r="DE252" i="12"/>
  <c r="DD252" i="12"/>
  <c r="DC252" i="12"/>
  <c r="DP252" i="12" s="1"/>
  <c r="DQ252" i="12" s="1"/>
  <c r="DE251" i="12"/>
  <c r="DD251" i="12"/>
  <c r="DC251" i="12"/>
  <c r="AP251" i="12"/>
  <c r="DE250" i="12"/>
  <c r="DD250" i="12"/>
  <c r="DC250" i="12"/>
  <c r="DE249" i="12"/>
  <c r="DD249" i="12"/>
  <c r="DC249" i="12"/>
  <c r="DP249" i="12" s="1"/>
  <c r="DQ249" i="12" s="1"/>
  <c r="DE248" i="12"/>
  <c r="DD248" i="12"/>
  <c r="DC248" i="12"/>
  <c r="DE247" i="12"/>
  <c r="DD247" i="12"/>
  <c r="DC247" i="12"/>
  <c r="DR247" i="12" s="1"/>
  <c r="DS247" i="12" s="1"/>
  <c r="DE246" i="12"/>
  <c r="DD246" i="12"/>
  <c r="DC246" i="12"/>
  <c r="DH246" i="12" s="1"/>
  <c r="DI246" i="12" s="1"/>
  <c r="DE245" i="12"/>
  <c r="DD245" i="12"/>
  <c r="DC245" i="12"/>
  <c r="DE244" i="12"/>
  <c r="DD244" i="12"/>
  <c r="DC244" i="12"/>
  <c r="DE243" i="12"/>
  <c r="DD243" i="12"/>
  <c r="DC243" i="12"/>
  <c r="DH243" i="12" s="1"/>
  <c r="DI243" i="12" s="1"/>
  <c r="DE242" i="12"/>
  <c r="DD242" i="12"/>
  <c r="DC242" i="12"/>
  <c r="DE241" i="12"/>
  <c r="DD241" i="12"/>
  <c r="DC241" i="12"/>
  <c r="DE240" i="12"/>
  <c r="DD240" i="12"/>
  <c r="DC240" i="12"/>
  <c r="DP240" i="12" s="1"/>
  <c r="DQ240" i="12" s="1"/>
  <c r="DE239" i="12"/>
  <c r="DD239" i="12"/>
  <c r="DC239" i="12"/>
  <c r="DP239" i="12" s="1"/>
  <c r="DQ239" i="12" s="1"/>
  <c r="DE238" i="12"/>
  <c r="DD238" i="12"/>
  <c r="DC238" i="12"/>
  <c r="DV238" i="12" s="1"/>
  <c r="DW238" i="12" s="1"/>
  <c r="DE237" i="12"/>
  <c r="DD237" i="12"/>
  <c r="DC237" i="12"/>
  <c r="DE236" i="12"/>
  <c r="DD236" i="12"/>
  <c r="DC236" i="12"/>
  <c r="DE235" i="12"/>
  <c r="DD235" i="12"/>
  <c r="DC235" i="12"/>
  <c r="DP235" i="12" s="1"/>
  <c r="DQ235" i="12" s="1"/>
  <c r="DE234" i="12"/>
  <c r="DD234" i="12"/>
  <c r="DC234" i="12"/>
  <c r="DH234" i="12" s="1"/>
  <c r="DI234" i="12" s="1"/>
  <c r="DE233" i="12"/>
  <c r="DD233" i="12"/>
  <c r="DC233" i="12"/>
  <c r="DE232" i="12"/>
  <c r="DD232" i="12"/>
  <c r="DC232" i="12"/>
  <c r="DE231" i="12"/>
  <c r="DD231" i="12"/>
  <c r="DC231" i="12"/>
  <c r="DR231" i="12" s="1"/>
  <c r="DS231" i="12" s="1"/>
  <c r="DE230" i="12"/>
  <c r="DD230" i="12"/>
  <c r="DC230" i="12"/>
  <c r="DH230" i="12" s="1"/>
  <c r="DI230" i="12" s="1"/>
  <c r="DE229" i="12"/>
  <c r="DD229" i="12"/>
  <c r="DC229" i="12"/>
  <c r="DP229" i="12" s="1"/>
  <c r="DQ229" i="12" s="1"/>
  <c r="DE228" i="12"/>
  <c r="DD228" i="12"/>
  <c r="DC228" i="12"/>
  <c r="DP228" i="12" s="1"/>
  <c r="DQ228" i="12" s="1"/>
  <c r="DE227" i="12"/>
  <c r="DD227" i="12"/>
  <c r="DC227" i="12"/>
  <c r="DE226" i="12"/>
  <c r="DD226" i="12"/>
  <c r="DC226" i="12"/>
  <c r="DE225" i="12"/>
  <c r="DD225" i="12"/>
  <c r="DC225" i="12"/>
  <c r="DE224" i="12"/>
  <c r="DD224" i="12"/>
  <c r="DC224" i="12"/>
  <c r="DE223" i="12"/>
  <c r="DD223" i="12"/>
  <c r="DC223" i="12"/>
  <c r="DP223" i="12" s="1"/>
  <c r="DQ223" i="12" s="1"/>
  <c r="DE222" i="12"/>
  <c r="DD222" i="12"/>
  <c r="DC222" i="12"/>
  <c r="DT222" i="12" s="1"/>
  <c r="DU222" i="12" s="1"/>
  <c r="DE221" i="12"/>
  <c r="DD221" i="12"/>
  <c r="DC221" i="12"/>
  <c r="DP221" i="12" s="1"/>
  <c r="DQ221" i="12" s="1"/>
  <c r="DE220" i="12"/>
  <c r="DD220" i="12"/>
  <c r="DC220" i="12"/>
  <c r="DH220" i="12" s="1"/>
  <c r="DI220" i="12" s="1"/>
  <c r="DE219" i="12"/>
  <c r="DD219" i="12"/>
  <c r="DC219" i="12"/>
  <c r="DE218" i="12"/>
  <c r="DD218" i="12"/>
  <c r="DC218" i="12"/>
  <c r="DE217" i="12"/>
  <c r="DD217" i="12"/>
  <c r="DC217" i="12"/>
  <c r="DE216" i="12"/>
  <c r="DD216" i="12"/>
  <c r="DC216" i="12"/>
  <c r="DE215" i="12"/>
  <c r="DD215" i="12"/>
  <c r="DC215" i="12"/>
  <c r="DV215" i="12" s="1"/>
  <c r="DW215" i="12" s="1"/>
  <c r="DE214" i="12"/>
  <c r="DD214" i="12"/>
  <c r="DC214" i="12"/>
  <c r="DH214" i="12" s="1"/>
  <c r="DI214" i="12" s="1"/>
  <c r="DE213" i="12"/>
  <c r="DD213" i="12"/>
  <c r="DC213" i="12"/>
  <c r="DP213" i="12" s="1"/>
  <c r="DQ213" i="12" s="1"/>
  <c r="DE212" i="12"/>
  <c r="DD212" i="12"/>
  <c r="DC212" i="12"/>
  <c r="AP212" i="12"/>
  <c r="DE211" i="12"/>
  <c r="DD211" i="12"/>
  <c r="DC211" i="12"/>
  <c r="DE210" i="12"/>
  <c r="DD210" i="12"/>
  <c r="DC210" i="12"/>
  <c r="DE209" i="12"/>
  <c r="DD209" i="12"/>
  <c r="DC209" i="12"/>
  <c r="DT209" i="12" s="1"/>
  <c r="DU209" i="12" s="1"/>
  <c r="DE208" i="12"/>
  <c r="DD208" i="12"/>
  <c r="DC208" i="12"/>
  <c r="DP208" i="12" s="1"/>
  <c r="DQ208" i="12" s="1"/>
  <c r="AP208" i="12"/>
  <c r="DE207" i="12"/>
  <c r="DD207" i="12"/>
  <c r="DC207" i="12"/>
  <c r="DH207" i="12" s="1"/>
  <c r="DI207" i="12" s="1"/>
  <c r="DE206" i="12"/>
  <c r="DD206" i="12"/>
  <c r="DC206" i="12"/>
  <c r="DE205" i="12"/>
  <c r="DD205" i="12"/>
  <c r="DC205" i="12"/>
  <c r="DE204" i="12"/>
  <c r="DD204" i="12"/>
  <c r="DC204" i="12"/>
  <c r="DE203" i="12"/>
  <c r="DD203" i="12"/>
  <c r="DC203" i="12"/>
  <c r="DH203" i="12" s="1"/>
  <c r="DI203" i="12" s="1"/>
  <c r="DE202" i="12"/>
  <c r="DD202" i="12"/>
  <c r="DC202" i="12"/>
  <c r="DE201" i="12"/>
  <c r="DD201" i="12"/>
  <c r="DC201" i="12"/>
  <c r="DP201" i="12" s="1"/>
  <c r="DQ201" i="12" s="1"/>
  <c r="DE200" i="12"/>
  <c r="DD200" i="12"/>
  <c r="DC200" i="12"/>
  <c r="DF200" i="12" s="1"/>
  <c r="DG200" i="12" s="1"/>
  <c r="DE199" i="12"/>
  <c r="DD199" i="12"/>
  <c r="DC199" i="12"/>
  <c r="DP199" i="12" s="1"/>
  <c r="DQ199" i="12" s="1"/>
  <c r="DE198" i="12"/>
  <c r="DD198" i="12"/>
  <c r="DC198" i="12"/>
  <c r="DP198" i="12" s="1"/>
  <c r="DQ198" i="12" s="1"/>
  <c r="DE197" i="12"/>
  <c r="DD197" i="12"/>
  <c r="DC197" i="12"/>
  <c r="DE196" i="12"/>
  <c r="DD196" i="12"/>
  <c r="DC196" i="12"/>
  <c r="DE195" i="12"/>
  <c r="DD195" i="12"/>
  <c r="DC195" i="12"/>
  <c r="DE194" i="12"/>
  <c r="DD194" i="12"/>
  <c r="DC194" i="12"/>
  <c r="DE193" i="12"/>
  <c r="DD193" i="12"/>
  <c r="DC193" i="12"/>
  <c r="DH193" i="12" s="1"/>
  <c r="DI193" i="12" s="1"/>
  <c r="DE192" i="12"/>
  <c r="DD192" i="12"/>
  <c r="DC192" i="12"/>
  <c r="DP192" i="12" s="1"/>
  <c r="DQ192" i="12" s="1"/>
  <c r="DE191" i="12"/>
  <c r="DD191" i="12"/>
  <c r="DC191" i="12"/>
  <c r="DE190" i="12"/>
  <c r="DD190" i="12"/>
  <c r="DC190" i="12"/>
  <c r="DE189" i="12"/>
  <c r="DD189" i="12"/>
  <c r="DC189" i="12"/>
  <c r="DP189" i="12" s="1"/>
  <c r="DQ189" i="12" s="1"/>
  <c r="DE188" i="12"/>
  <c r="DD188" i="12"/>
  <c r="DC188" i="12"/>
  <c r="DP188" i="12" s="1"/>
  <c r="DQ188" i="12" s="1"/>
  <c r="DE187" i="12"/>
  <c r="DD187" i="12"/>
  <c r="DC187" i="12"/>
  <c r="DH187" i="12" s="1"/>
  <c r="DI187" i="12" s="1"/>
  <c r="DE186" i="12"/>
  <c r="DD186" i="12"/>
  <c r="DC186" i="12"/>
  <c r="DT186" i="12" s="1"/>
  <c r="DU186" i="12" s="1"/>
  <c r="DE185" i="12"/>
  <c r="DD185" i="12"/>
  <c r="DC185" i="12"/>
  <c r="DE184" i="12"/>
  <c r="DD184" i="12"/>
  <c r="DC184" i="12"/>
  <c r="DE183" i="12"/>
  <c r="DD183" i="12"/>
  <c r="DC183" i="12"/>
  <c r="DT183" i="12" s="1"/>
  <c r="DU183" i="12" s="1"/>
  <c r="DE182" i="12"/>
  <c r="DD182" i="12"/>
  <c r="DC182" i="12"/>
  <c r="DP182" i="12" s="1"/>
  <c r="DQ182" i="12" s="1"/>
  <c r="DE181" i="12"/>
  <c r="DD181" i="12"/>
  <c r="DC181" i="12"/>
  <c r="DE180" i="12"/>
  <c r="DD180" i="12"/>
  <c r="DC180" i="12"/>
  <c r="DE179" i="12"/>
  <c r="DD179" i="12"/>
  <c r="DC179" i="12"/>
  <c r="DE178" i="12"/>
  <c r="DD178" i="12"/>
  <c r="DC178" i="12"/>
  <c r="DE177" i="12"/>
  <c r="DD177" i="12"/>
  <c r="DC177" i="12"/>
  <c r="DP177" i="12" s="1"/>
  <c r="DQ177" i="12" s="1"/>
  <c r="DE176" i="12"/>
  <c r="DD176" i="12"/>
  <c r="DC176" i="12"/>
  <c r="DE175" i="12"/>
  <c r="DD175" i="12"/>
  <c r="DC175" i="12"/>
  <c r="DT175" i="12" s="1"/>
  <c r="DU175" i="12" s="1"/>
  <c r="DE174" i="12"/>
  <c r="DD174" i="12"/>
  <c r="DC174" i="12"/>
  <c r="DP174" i="12" s="1"/>
  <c r="DQ174" i="12" s="1"/>
  <c r="DE173" i="12"/>
  <c r="DD173" i="12"/>
  <c r="DC173" i="12"/>
  <c r="DP173" i="12" s="1"/>
  <c r="DQ173" i="12" s="1"/>
  <c r="DE172" i="12"/>
  <c r="DD172" i="12"/>
  <c r="DC172" i="12"/>
  <c r="DP172" i="12" s="1"/>
  <c r="DQ172" i="12" s="1"/>
  <c r="DE171" i="12"/>
  <c r="DD171" i="12"/>
  <c r="DC171" i="12"/>
  <c r="DE170" i="12"/>
  <c r="DD170" i="12"/>
  <c r="DC170" i="12"/>
  <c r="DE169" i="12"/>
  <c r="DD169" i="12"/>
  <c r="DC169" i="12"/>
  <c r="DE168" i="12"/>
  <c r="DD168" i="12"/>
  <c r="DC168" i="12"/>
  <c r="DE167" i="12"/>
  <c r="DD167" i="12"/>
  <c r="DC167" i="12"/>
  <c r="DT167" i="12" s="1"/>
  <c r="DU167" i="12" s="1"/>
  <c r="AP167" i="12"/>
  <c r="DE166" i="12"/>
  <c r="DD166" i="12"/>
  <c r="DC166" i="12"/>
  <c r="DH166" i="12" s="1"/>
  <c r="DI166" i="12" s="1"/>
  <c r="DE165" i="12"/>
  <c r="DD165" i="12"/>
  <c r="DC165" i="12"/>
  <c r="DE164" i="12"/>
  <c r="DD164" i="12"/>
  <c r="DC164" i="12"/>
  <c r="AP164" i="12"/>
  <c r="DE163" i="12"/>
  <c r="DD163" i="12"/>
  <c r="DC163" i="12"/>
  <c r="DH163" i="12" s="1"/>
  <c r="DI163" i="12" s="1"/>
  <c r="DE162" i="12"/>
  <c r="DD162" i="12"/>
  <c r="DC162" i="12"/>
  <c r="DT162" i="12" s="1"/>
  <c r="DU162" i="12" s="1"/>
  <c r="DE161" i="12"/>
  <c r="DD161" i="12"/>
  <c r="DC161" i="12"/>
  <c r="DP161" i="12" s="1"/>
  <c r="DQ161" i="12" s="1"/>
  <c r="DE160" i="12"/>
  <c r="DD160" i="12"/>
  <c r="DC160" i="12"/>
  <c r="DE159" i="12"/>
  <c r="DD159" i="12"/>
  <c r="DC159" i="12"/>
  <c r="DE158" i="12"/>
  <c r="DD158" i="12"/>
  <c r="DC158" i="12"/>
  <c r="DE157" i="12"/>
  <c r="DD157" i="12"/>
  <c r="DC157" i="12"/>
  <c r="DE156" i="12"/>
  <c r="DD156" i="12"/>
  <c r="DC156" i="12"/>
  <c r="DE155" i="12"/>
  <c r="DD155" i="12"/>
  <c r="DC155" i="12"/>
  <c r="DP155" i="12" s="1"/>
  <c r="DQ155" i="12" s="1"/>
  <c r="DE154" i="12"/>
  <c r="DD154" i="12"/>
  <c r="DC154" i="12"/>
  <c r="DH154" i="12" s="1"/>
  <c r="DI154" i="12" s="1"/>
  <c r="DE153" i="12"/>
  <c r="DD153" i="12"/>
  <c r="DC153" i="12"/>
  <c r="DE152" i="12"/>
  <c r="DD152" i="12"/>
  <c r="DC152" i="12"/>
  <c r="DE151" i="12"/>
  <c r="DD151" i="12"/>
  <c r="DC151" i="12"/>
  <c r="DE150" i="12"/>
  <c r="DD150" i="12"/>
  <c r="DC150" i="12"/>
  <c r="DE149" i="12"/>
  <c r="DD149" i="12"/>
  <c r="DC149" i="12"/>
  <c r="DH149" i="12" s="1"/>
  <c r="DI149" i="12" s="1"/>
  <c r="DE148" i="12"/>
  <c r="DD148" i="12"/>
  <c r="DC148" i="12"/>
  <c r="DE147" i="12"/>
  <c r="DD147" i="12"/>
  <c r="DC147" i="12"/>
  <c r="DE146" i="12"/>
  <c r="DD146" i="12"/>
  <c r="DC146" i="12"/>
  <c r="DE145" i="12"/>
  <c r="DD145" i="12"/>
  <c r="DC145" i="12"/>
  <c r="DE144" i="12"/>
  <c r="DD144" i="12"/>
  <c r="DC144" i="12"/>
  <c r="DE143" i="12"/>
  <c r="DD143" i="12"/>
  <c r="DC143" i="12"/>
  <c r="DP143" i="12" s="1"/>
  <c r="DQ143" i="12" s="1"/>
  <c r="DE142" i="12"/>
  <c r="DD142" i="12"/>
  <c r="DC142" i="12"/>
  <c r="DT142" i="12" s="1"/>
  <c r="DU142" i="12" s="1"/>
  <c r="DE141" i="12"/>
  <c r="DD141" i="12"/>
  <c r="DC141" i="12"/>
  <c r="DE140" i="12"/>
  <c r="DD140" i="12"/>
  <c r="DC140" i="12"/>
  <c r="DE139" i="12"/>
  <c r="DD139" i="12"/>
  <c r="DC139" i="12"/>
  <c r="DE138" i="12"/>
  <c r="DD138" i="12"/>
  <c r="DC138" i="12"/>
  <c r="DE137" i="12"/>
  <c r="DD137" i="12"/>
  <c r="DC137" i="12"/>
  <c r="DH137" i="12" s="1"/>
  <c r="DI137" i="12" s="1"/>
  <c r="DE136" i="12"/>
  <c r="DD136" i="12"/>
  <c r="DC136" i="12"/>
  <c r="DP136" i="12" s="1"/>
  <c r="DQ136" i="12" s="1"/>
  <c r="DE135" i="12"/>
  <c r="DD135" i="12"/>
  <c r="DC135" i="12"/>
  <c r="DE134" i="12"/>
  <c r="DD134" i="12"/>
  <c r="DC134" i="12"/>
  <c r="DE133" i="12"/>
  <c r="DD133" i="12"/>
  <c r="DC133" i="12"/>
  <c r="DE132" i="12"/>
  <c r="DD132" i="12"/>
  <c r="DC132" i="12"/>
  <c r="DE131" i="12"/>
  <c r="DD131" i="12"/>
  <c r="DC131" i="12"/>
  <c r="DP131" i="12" s="1"/>
  <c r="DQ131" i="12" s="1"/>
  <c r="DE130" i="12"/>
  <c r="DD130" i="12"/>
  <c r="DC130" i="12"/>
  <c r="DP130" i="12" s="1"/>
  <c r="DQ130" i="12" s="1"/>
  <c r="DE129" i="12"/>
  <c r="DD129" i="12"/>
  <c r="DC129" i="12"/>
  <c r="DE128" i="12"/>
  <c r="DD128" i="12"/>
  <c r="DC128" i="12"/>
  <c r="DE127" i="12"/>
  <c r="DD127" i="12"/>
  <c r="DC127" i="12"/>
  <c r="DE126" i="12"/>
  <c r="DD126" i="12"/>
  <c r="DC126" i="12"/>
  <c r="DE125" i="12"/>
  <c r="DD125" i="12"/>
  <c r="DC125" i="12"/>
  <c r="DP125" i="12" s="1"/>
  <c r="DQ125" i="12" s="1"/>
  <c r="DE124" i="12"/>
  <c r="DD124" i="12"/>
  <c r="DC124" i="12"/>
  <c r="DP124" i="12" s="1"/>
  <c r="DQ124" i="12" s="1"/>
  <c r="DE123" i="12"/>
  <c r="DD123" i="12"/>
  <c r="DC123" i="12"/>
  <c r="DP123" i="12" s="1"/>
  <c r="DQ123" i="12" s="1"/>
  <c r="DE122" i="12"/>
  <c r="DD122" i="12"/>
  <c r="DC122" i="12"/>
  <c r="DT122" i="12" s="1"/>
  <c r="DU122" i="12" s="1"/>
  <c r="DE121" i="12"/>
  <c r="DD121" i="12"/>
  <c r="DC121" i="12"/>
  <c r="DE120" i="12"/>
  <c r="DD120" i="12"/>
  <c r="DC120" i="12"/>
  <c r="DE119" i="12"/>
  <c r="DD119" i="12"/>
  <c r="DC119" i="12"/>
  <c r="DE118" i="12"/>
  <c r="DD118" i="12"/>
  <c r="DC118" i="12"/>
  <c r="DT118" i="12" s="1"/>
  <c r="DU118" i="12" s="1"/>
  <c r="DE117" i="12"/>
  <c r="DD117" i="12"/>
  <c r="DC117" i="12"/>
  <c r="DT117" i="12" s="1"/>
  <c r="DU117" i="12" s="1"/>
  <c r="DE116" i="12"/>
  <c r="DD116" i="12"/>
  <c r="DC116" i="12"/>
  <c r="DH116" i="12" s="1"/>
  <c r="DI116" i="12" s="1"/>
  <c r="DE115" i="12"/>
  <c r="DD115" i="12"/>
  <c r="DC115" i="12"/>
  <c r="DE114" i="12"/>
  <c r="DD114" i="12"/>
  <c r="DC114" i="12"/>
  <c r="DE113" i="12"/>
  <c r="DD113" i="12"/>
  <c r="DC113" i="12"/>
  <c r="DE112" i="12"/>
  <c r="DD112" i="12"/>
  <c r="DC112" i="12"/>
  <c r="DE111" i="12"/>
  <c r="DD111" i="12"/>
  <c r="DC111" i="12"/>
  <c r="DV111" i="12" s="1"/>
  <c r="DW111" i="12" s="1"/>
  <c r="DE110" i="12"/>
  <c r="DD110" i="12"/>
  <c r="DC110" i="12"/>
  <c r="DH110" i="12" s="1"/>
  <c r="DI110" i="12" s="1"/>
  <c r="DE109" i="12"/>
  <c r="DD109" i="12"/>
  <c r="DC109" i="12"/>
  <c r="DP109" i="12" s="1"/>
  <c r="DQ109" i="12" s="1"/>
  <c r="DE108" i="12"/>
  <c r="DD108" i="12"/>
  <c r="DC108" i="12"/>
  <c r="DP108" i="12" s="1"/>
  <c r="DQ108" i="12" s="1"/>
  <c r="DE107" i="12"/>
  <c r="DD107" i="12"/>
  <c r="DC107" i="12"/>
  <c r="DE106" i="12"/>
  <c r="DD106" i="12"/>
  <c r="DC106" i="12"/>
  <c r="DE105" i="12"/>
  <c r="DD105" i="12"/>
  <c r="DC105" i="12"/>
  <c r="DP105" i="12" s="1"/>
  <c r="DQ105" i="12" s="1"/>
  <c r="DE104" i="12"/>
  <c r="DD104" i="12"/>
  <c r="DC104" i="12"/>
  <c r="DE103" i="12"/>
  <c r="DD103" i="12"/>
  <c r="DC103" i="12"/>
  <c r="DP103" i="12" s="1"/>
  <c r="DQ103" i="12" s="1"/>
  <c r="DE102" i="12"/>
  <c r="DD102" i="12"/>
  <c r="DC102" i="12"/>
  <c r="DT102" i="12" s="1"/>
  <c r="DU102" i="12" s="1"/>
  <c r="DE101" i="12"/>
  <c r="DD101" i="12"/>
  <c r="DC101" i="12"/>
  <c r="DP101" i="12" s="1"/>
  <c r="DQ101" i="12" s="1"/>
  <c r="DE100" i="12"/>
  <c r="DD100" i="12"/>
  <c r="DC100" i="12"/>
  <c r="DH100" i="12" s="1"/>
  <c r="DI100" i="12" s="1"/>
  <c r="DE99" i="12"/>
  <c r="DD99" i="12"/>
  <c r="DC99" i="12"/>
  <c r="DE98" i="12"/>
  <c r="DD98" i="12"/>
  <c r="DC98" i="12"/>
  <c r="DE97" i="12"/>
  <c r="DD97" i="12"/>
  <c r="DC97" i="12"/>
  <c r="DP97" i="12" s="1"/>
  <c r="DQ97" i="12" s="1"/>
  <c r="DE96" i="12"/>
  <c r="DD96" i="12"/>
  <c r="DC96" i="12"/>
  <c r="DP96" i="12" s="1"/>
  <c r="DQ96" i="12" s="1"/>
  <c r="DE95" i="12"/>
  <c r="DD95" i="12"/>
  <c r="DC95" i="12"/>
  <c r="DH95" i="12" s="1"/>
  <c r="DI95" i="12" s="1"/>
  <c r="DE94" i="12"/>
  <c r="DD94" i="12"/>
  <c r="DC94" i="12"/>
  <c r="DP94" i="12" s="1"/>
  <c r="DQ94" i="12" s="1"/>
  <c r="DE93" i="12"/>
  <c r="DD93" i="12"/>
  <c r="DC93" i="12"/>
  <c r="DE92" i="12"/>
  <c r="DD92" i="12"/>
  <c r="DC92" i="12"/>
  <c r="DT92" i="12" s="1"/>
  <c r="DU92" i="12" s="1"/>
  <c r="DE91" i="12"/>
  <c r="DD91" i="12"/>
  <c r="DC91" i="12"/>
  <c r="DE90" i="12"/>
  <c r="DD90" i="12"/>
  <c r="DC90" i="12"/>
  <c r="DE89" i="12"/>
  <c r="DD89" i="12"/>
  <c r="DC89" i="12"/>
  <c r="DT89" i="12" s="1"/>
  <c r="DU89" i="12" s="1"/>
  <c r="DE88" i="12"/>
  <c r="DD88" i="12"/>
  <c r="DC88" i="12"/>
  <c r="DP88" i="12" s="1"/>
  <c r="DQ88" i="12" s="1"/>
  <c r="DE87" i="12"/>
  <c r="DD87" i="12"/>
  <c r="DC87" i="12"/>
  <c r="DE86" i="12"/>
  <c r="DD86" i="12"/>
  <c r="DC86" i="12"/>
  <c r="DE85" i="12"/>
  <c r="DD85" i="12"/>
  <c r="DC85" i="12"/>
  <c r="DE84" i="12"/>
  <c r="DD84" i="12"/>
  <c r="DC84" i="12"/>
  <c r="DE83" i="12"/>
  <c r="DD83" i="12"/>
  <c r="DC83" i="12"/>
  <c r="DH83" i="12" s="1"/>
  <c r="DI83" i="12" s="1"/>
  <c r="DE82" i="12"/>
  <c r="DD82" i="12"/>
  <c r="DC82" i="12"/>
  <c r="DP82" i="12" s="1"/>
  <c r="DQ82" i="12" s="1"/>
  <c r="DE81" i="12"/>
  <c r="DD81" i="12"/>
  <c r="DC81" i="12"/>
  <c r="DR81" i="12" s="1"/>
  <c r="DS81" i="12" s="1"/>
  <c r="DE80" i="12"/>
  <c r="DD80" i="12"/>
  <c r="DC80" i="12"/>
  <c r="DE79" i="12"/>
  <c r="DD79" i="12"/>
  <c r="DC79" i="12"/>
  <c r="DP79" i="12" s="1"/>
  <c r="DQ79" i="12" s="1"/>
  <c r="DE78" i="12"/>
  <c r="DD78" i="12"/>
  <c r="DC78" i="12"/>
  <c r="DP78" i="12" s="1"/>
  <c r="DQ78" i="12" s="1"/>
  <c r="DE77" i="12"/>
  <c r="DD77" i="12"/>
  <c r="DC77" i="12"/>
  <c r="DP77" i="12" s="1"/>
  <c r="DQ77" i="12" s="1"/>
  <c r="DE76" i="12"/>
  <c r="DD76" i="12"/>
  <c r="DC76" i="12"/>
  <c r="DE75" i="12"/>
  <c r="DD75" i="12"/>
  <c r="DC75" i="12"/>
  <c r="DE74" i="12"/>
  <c r="DD74" i="12"/>
  <c r="DC74" i="12"/>
  <c r="DP74" i="12" s="1"/>
  <c r="DQ74" i="12" s="1"/>
  <c r="DE73" i="12"/>
  <c r="DD73" i="12"/>
  <c r="DC73" i="12"/>
  <c r="DF73" i="12" s="1"/>
  <c r="DG73" i="12" s="1"/>
  <c r="DE72" i="12"/>
  <c r="DD72" i="12"/>
  <c r="DC72" i="12"/>
  <c r="DP72" i="12" s="1"/>
  <c r="DQ72" i="12" s="1"/>
  <c r="DE71" i="12"/>
  <c r="DD71" i="12"/>
  <c r="DC71" i="12"/>
  <c r="DE70" i="12"/>
  <c r="DD70" i="12"/>
  <c r="DC70" i="12"/>
  <c r="DP70" i="12" s="1"/>
  <c r="DQ70" i="12" s="1"/>
  <c r="DE69" i="12"/>
  <c r="DD69" i="12"/>
  <c r="DC69" i="12"/>
  <c r="DP69" i="12" s="1"/>
  <c r="DQ69" i="12" s="1"/>
  <c r="DE68" i="12"/>
  <c r="DD68" i="12"/>
  <c r="DC68" i="12"/>
  <c r="DN68" i="12" s="1"/>
  <c r="DO68" i="12" s="1"/>
  <c r="DE67" i="12"/>
  <c r="DD67" i="12"/>
  <c r="DC67" i="12"/>
  <c r="DE66" i="12"/>
  <c r="DD66" i="12"/>
  <c r="DC66" i="12"/>
  <c r="DP66" i="12" s="1"/>
  <c r="DQ66" i="12" s="1"/>
  <c r="DE65" i="12"/>
  <c r="DD65" i="12"/>
  <c r="DC65" i="12"/>
  <c r="DE64" i="12"/>
  <c r="DD64" i="12"/>
  <c r="DC64" i="12"/>
  <c r="DE63" i="12"/>
  <c r="DD63" i="12"/>
  <c r="DC63" i="12"/>
  <c r="DE62" i="12"/>
  <c r="DD62" i="12"/>
  <c r="DC62" i="12"/>
  <c r="DP62" i="12" s="1"/>
  <c r="DQ62" i="12" s="1"/>
  <c r="DE61" i="12"/>
  <c r="DD61" i="12"/>
  <c r="DC61" i="12"/>
  <c r="DP61" i="12" s="1"/>
  <c r="DQ61" i="12" s="1"/>
  <c r="DE60" i="12"/>
  <c r="DD60" i="12"/>
  <c r="DC60" i="12"/>
  <c r="DE59" i="12"/>
  <c r="DD59" i="12"/>
  <c r="DC59" i="12"/>
  <c r="DE58" i="12"/>
  <c r="DD58" i="12"/>
  <c r="DC58" i="12"/>
  <c r="DE57" i="12"/>
  <c r="DD57" i="12"/>
  <c r="DC57" i="12"/>
  <c r="DP57" i="12" s="1"/>
  <c r="DQ57" i="12" s="1"/>
  <c r="DE56" i="12"/>
  <c r="DD56" i="12"/>
  <c r="DC56" i="12"/>
  <c r="DF56" i="12" s="1"/>
  <c r="DG56" i="12" s="1"/>
  <c r="DE55" i="12"/>
  <c r="DD55" i="12"/>
  <c r="DC55" i="12"/>
  <c r="DP55" i="12" s="1"/>
  <c r="DQ55" i="12" s="1"/>
  <c r="DE54" i="12"/>
  <c r="DD54" i="12"/>
  <c r="DC54" i="12"/>
  <c r="DF54" i="12" s="1"/>
  <c r="DG54" i="12" s="1"/>
  <c r="DE53" i="12"/>
  <c r="DD53" i="12"/>
  <c r="DC53" i="12"/>
  <c r="DP53" i="12" s="1"/>
  <c r="DQ53" i="12" s="1"/>
  <c r="DE52" i="12"/>
  <c r="DD52" i="12"/>
  <c r="DC52" i="12"/>
  <c r="DE51" i="12"/>
  <c r="DD51" i="12"/>
  <c r="DC51" i="12"/>
  <c r="DP51" i="12" s="1"/>
  <c r="DQ51" i="12" s="1"/>
  <c r="DE50" i="12"/>
  <c r="DD50" i="12"/>
  <c r="DC50" i="12"/>
  <c r="DR50" i="12" s="1"/>
  <c r="DS50" i="12" s="1"/>
  <c r="DE49" i="12"/>
  <c r="DD49" i="12"/>
  <c r="DC49" i="12"/>
  <c r="DN49" i="12" s="1"/>
  <c r="DO49" i="12" s="1"/>
  <c r="DE48" i="12"/>
  <c r="DD48" i="12"/>
  <c r="DC48" i="12"/>
  <c r="DH48" i="12" s="1"/>
  <c r="DI48" i="12" s="1"/>
  <c r="DE47" i="12"/>
  <c r="DD47" i="12"/>
  <c r="DC47" i="12"/>
  <c r="DE46" i="12"/>
  <c r="DD46" i="12"/>
  <c r="DC46" i="12"/>
  <c r="DE45" i="12"/>
  <c r="DD45" i="12"/>
  <c r="DC45" i="12"/>
  <c r="DP45" i="12" s="1"/>
  <c r="DE44" i="12"/>
  <c r="DD44" i="12"/>
  <c r="DC44" i="12"/>
  <c r="DV44" i="12" s="1"/>
  <c r="DW44" i="12" s="1"/>
  <c r="DE43" i="12"/>
  <c r="DD43" i="12"/>
  <c r="DC43" i="12"/>
  <c r="DP43" i="12" s="1"/>
  <c r="DQ43" i="12" s="1"/>
  <c r="DE42" i="12"/>
  <c r="DD42" i="12"/>
  <c r="DC42" i="12"/>
  <c r="DP42" i="12" s="1"/>
  <c r="DQ42" i="12" s="1"/>
  <c r="DE41" i="12"/>
  <c r="DD41" i="12"/>
  <c r="DC41" i="12"/>
  <c r="DH41" i="12" s="1"/>
  <c r="DE40" i="12"/>
  <c r="DD40" i="12"/>
  <c r="DC40" i="12"/>
  <c r="DV40" i="12" s="1"/>
  <c r="DW40" i="12" s="1"/>
  <c r="DE39" i="12"/>
  <c r="DD39" i="12"/>
  <c r="DC39" i="12"/>
  <c r="DE38" i="12"/>
  <c r="DD38" i="12"/>
  <c r="DC38" i="12"/>
  <c r="DE37" i="12"/>
  <c r="DD37" i="12"/>
  <c r="DC37" i="12"/>
  <c r="DP37" i="12" s="1"/>
  <c r="DQ37" i="12" s="1"/>
  <c r="BT37" i="12"/>
  <c r="DE36" i="12"/>
  <c r="DD36" i="12"/>
  <c r="DC36" i="12"/>
  <c r="DE35" i="12"/>
  <c r="DD35" i="12"/>
  <c r="DC35" i="12"/>
  <c r="BT35" i="12"/>
  <c r="DE34" i="12"/>
  <c r="DD34" i="12"/>
  <c r="DC34" i="12"/>
  <c r="DV34" i="12" s="1"/>
  <c r="DW34" i="12" s="1"/>
  <c r="DE33" i="12"/>
  <c r="DD33" i="12"/>
  <c r="DC33" i="12"/>
  <c r="DR33" i="12" s="1"/>
  <c r="DS33" i="12" s="1"/>
  <c r="BT33" i="12"/>
  <c r="DE32" i="12"/>
  <c r="DD32" i="12"/>
  <c r="DC32" i="12"/>
  <c r="DE31" i="12"/>
  <c r="DD31" i="12"/>
  <c r="DC31" i="12"/>
  <c r="BT31" i="12"/>
  <c r="DE30" i="12"/>
  <c r="DD30" i="12"/>
  <c r="DC30" i="12"/>
  <c r="DP30" i="12" s="1"/>
  <c r="DQ30" i="12" s="1"/>
  <c r="DE29" i="12"/>
  <c r="DD29" i="12"/>
  <c r="DC29" i="12"/>
  <c r="DR29" i="12" s="1"/>
  <c r="DS29" i="12" s="1"/>
  <c r="BT29" i="12"/>
  <c r="DE28" i="12"/>
  <c r="DD28" i="12"/>
  <c r="DC28" i="12"/>
  <c r="DE27" i="12"/>
  <c r="DD27" i="12"/>
  <c r="DC27" i="12"/>
  <c r="BT27" i="12"/>
  <c r="DE26" i="12"/>
  <c r="DD26" i="12"/>
  <c r="DC26" i="12"/>
  <c r="DR26" i="12" s="1"/>
  <c r="DS26" i="12" s="1"/>
  <c r="DE25" i="12"/>
  <c r="DD25" i="12"/>
  <c r="DC25" i="12"/>
  <c r="DP25" i="12" s="1"/>
  <c r="DQ25" i="12" s="1"/>
  <c r="DE24" i="12"/>
  <c r="DD24" i="12"/>
  <c r="DC24" i="12"/>
  <c r="DP24" i="12" s="1"/>
  <c r="DQ24" i="12" s="1"/>
  <c r="DE23" i="12"/>
  <c r="DD23" i="12"/>
  <c r="DC23" i="12"/>
  <c r="DE22" i="12"/>
  <c r="DD22" i="12"/>
  <c r="DC22" i="12"/>
  <c r="DE21" i="12"/>
  <c r="DD21" i="12"/>
  <c r="DC21" i="12"/>
  <c r="DE20" i="12"/>
  <c r="DD20" i="12"/>
  <c r="DC20" i="12"/>
  <c r="DE19" i="12"/>
  <c r="DD19" i="12"/>
  <c r="DC19" i="12"/>
  <c r="DP19" i="12" s="1"/>
  <c r="DQ19" i="12" s="1"/>
  <c r="DE18" i="12"/>
  <c r="DD18" i="12"/>
  <c r="DC18" i="12"/>
  <c r="DP18" i="12" s="1"/>
  <c r="DQ18" i="12" s="1"/>
  <c r="DE17" i="12"/>
  <c r="DD17" i="12"/>
  <c r="DC17" i="12"/>
  <c r="DP17" i="12" s="1"/>
  <c r="DQ17" i="12" s="1"/>
  <c r="DE16" i="12"/>
  <c r="DD16" i="12"/>
  <c r="DC16" i="12"/>
  <c r="DE15" i="12"/>
  <c r="DD15" i="12"/>
  <c r="DC15" i="12"/>
  <c r="DV15" i="12" s="1"/>
  <c r="DW15" i="12" s="1"/>
  <c r="DE14" i="12"/>
  <c r="DD14" i="12"/>
  <c r="DC14" i="12"/>
  <c r="DV14" i="12" s="1"/>
  <c r="DW14" i="12" s="1"/>
  <c r="DE13" i="12"/>
  <c r="DD13" i="12"/>
  <c r="DC13" i="12"/>
  <c r="DP13" i="12" s="1"/>
  <c r="DQ13" i="12" s="1"/>
  <c r="CB13" i="12"/>
  <c r="DE12" i="12"/>
  <c r="DD12" i="12"/>
  <c r="DC12" i="12"/>
  <c r="DP12" i="12" s="1"/>
  <c r="DQ12" i="12" s="1"/>
  <c r="CB12" i="12"/>
  <c r="DE11" i="12"/>
  <c r="DD11" i="12"/>
  <c r="DC11" i="12"/>
  <c r="CB11" i="12"/>
  <c r="DE10" i="12"/>
  <c r="DD10" i="12"/>
  <c r="DC10" i="12"/>
  <c r="DL10" i="12" s="1"/>
  <c r="DM10" i="12" s="1"/>
  <c r="CH10" i="12"/>
  <c r="AL10" i="12"/>
  <c r="AK10" i="12"/>
  <c r="AJ10" i="12"/>
  <c r="AG10" i="12"/>
  <c r="AF10" i="12"/>
  <c r="AE10" i="12" s="1"/>
  <c r="AD10" i="12"/>
  <c r="AB10" i="12"/>
  <c r="AA10" i="12"/>
  <c r="Y10" i="12"/>
  <c r="W10" i="12"/>
  <c r="V10" i="12"/>
  <c r="U10" i="12"/>
  <c r="T9" i="31" s="1"/>
  <c r="T10" i="12"/>
  <c r="S9" i="31" s="1"/>
  <c r="CR10" i="12"/>
  <c r="T9" i="12"/>
  <c r="Q8" i="12"/>
  <c r="V7" i="12"/>
  <c r="T7" i="12"/>
  <c r="O7" i="12"/>
  <c r="DV5" i="12"/>
  <c r="DT5" i="12"/>
  <c r="DR5" i="12"/>
  <c r="DP5" i="12"/>
  <c r="DN5" i="12"/>
  <c r="DL5" i="12"/>
  <c r="DJ5" i="12"/>
  <c r="DH5" i="12"/>
  <c r="DF5" i="12"/>
  <c r="DQ45" i="12" l="1"/>
  <c r="Q45" i="12"/>
  <c r="DI41" i="12"/>
  <c r="Q41" i="12"/>
  <c r="CY42" i="12"/>
  <c r="CX42" i="12"/>
  <c r="CY49" i="12"/>
  <c r="CX49" i="12"/>
  <c r="CX29" i="12"/>
  <c r="CY29" i="12"/>
  <c r="CX39" i="12"/>
  <c r="CY39" i="12"/>
  <c r="CX43" i="12"/>
  <c r="CY43" i="12"/>
  <c r="CY24" i="12"/>
  <c r="CX24" i="12"/>
  <c r="AS31" i="12"/>
  <c r="CX31" i="12"/>
  <c r="CY31" i="12"/>
  <c r="CY32" i="12"/>
  <c r="CX32" i="12"/>
  <c r="CY34" i="12"/>
  <c r="CX34" i="12"/>
  <c r="CX37" i="12"/>
  <c r="CY37" i="12"/>
  <c r="CY40" i="12"/>
  <c r="CX40" i="12"/>
  <c r="CY44" i="12"/>
  <c r="CX44" i="12"/>
  <c r="CY28" i="12"/>
  <c r="CX28" i="12"/>
  <c r="CX35" i="12"/>
  <c r="CY35" i="12"/>
  <c r="CX41" i="12"/>
  <c r="CY41" i="12"/>
  <c r="CY45" i="12"/>
  <c r="CX45" i="12"/>
  <c r="CY48" i="12"/>
  <c r="CX48" i="12"/>
  <c r="CX25" i="12"/>
  <c r="CY25" i="12"/>
  <c r="CX27" i="12"/>
  <c r="CY27" i="12"/>
  <c r="AP30" i="12"/>
  <c r="CX30" i="12"/>
  <c r="CY30" i="12"/>
  <c r="CX33" i="12"/>
  <c r="CY33" i="12"/>
  <c r="CX38" i="12"/>
  <c r="CY38" i="12"/>
  <c r="CY46" i="12"/>
  <c r="CX46" i="12"/>
  <c r="CY36" i="12"/>
  <c r="CX36" i="12"/>
  <c r="CX47" i="12"/>
  <c r="CY47" i="12"/>
  <c r="CY26" i="12"/>
  <c r="CX26" i="12"/>
  <c r="CY23" i="12"/>
  <c r="CX23" i="12"/>
  <c r="BB10" i="12"/>
  <c r="DJ1059" i="12"/>
  <c r="DK1059" i="12" s="1"/>
  <c r="DJ1277" i="12"/>
  <c r="DK1277" i="12" s="1"/>
  <c r="DR1372" i="12"/>
  <c r="DS1372" i="12" s="1"/>
  <c r="AP531" i="12"/>
  <c r="DV77" i="12"/>
  <c r="DW77" i="12" s="1"/>
  <c r="DL62" i="12"/>
  <c r="DM62" i="12" s="1"/>
  <c r="DL70" i="12"/>
  <c r="DM70" i="12" s="1"/>
  <c r="DJ1793" i="12"/>
  <c r="DK1793" i="12" s="1"/>
  <c r="DT201" i="12"/>
  <c r="DU201" i="12" s="1"/>
  <c r="AP204" i="12"/>
  <c r="DN674" i="12"/>
  <c r="DO674" i="12" s="1"/>
  <c r="DR856" i="12"/>
  <c r="DS856" i="12" s="1"/>
  <c r="DN1984" i="12"/>
  <c r="DO1984" i="12" s="1"/>
  <c r="DF1787" i="12"/>
  <c r="DG1787" i="12" s="1"/>
  <c r="DT343" i="12"/>
  <c r="DU343" i="12" s="1"/>
  <c r="DF678" i="12"/>
  <c r="DG678" i="12" s="1"/>
  <c r="AP419" i="12"/>
  <c r="AP582" i="12"/>
  <c r="AP745" i="12"/>
  <c r="DR808" i="12"/>
  <c r="DS808" i="12" s="1"/>
  <c r="DT932" i="12"/>
  <c r="DU932" i="12" s="1"/>
  <c r="DF961" i="12"/>
  <c r="DG961" i="12" s="1"/>
  <c r="AP258" i="12"/>
  <c r="DL290" i="12"/>
  <c r="DM290" i="12" s="1"/>
  <c r="DL450" i="12"/>
  <c r="DM450" i="12" s="1"/>
  <c r="DJ675" i="12"/>
  <c r="DK675" i="12" s="1"/>
  <c r="DF936" i="12"/>
  <c r="DG936" i="12" s="1"/>
  <c r="DN984" i="12"/>
  <c r="DO984" i="12" s="1"/>
  <c r="AP1053" i="12"/>
  <c r="DF1141" i="12"/>
  <c r="DG1141" i="12" s="1"/>
  <c r="DR1146" i="12"/>
  <c r="DS1146" i="12" s="1"/>
  <c r="DT1320" i="12"/>
  <c r="DU1320" i="12" s="1"/>
  <c r="DT1971" i="12"/>
  <c r="DU1971" i="12" s="1"/>
  <c r="DN80" i="12"/>
  <c r="DO80" i="12" s="1"/>
  <c r="DV399" i="12"/>
  <c r="DW399" i="12" s="1"/>
  <c r="DN403" i="12"/>
  <c r="DO403" i="12" s="1"/>
  <c r="DV452" i="12"/>
  <c r="DW452" i="12" s="1"/>
  <c r="DR801" i="12"/>
  <c r="DS801" i="12" s="1"/>
  <c r="DJ916" i="12"/>
  <c r="DK916" i="12" s="1"/>
  <c r="DV964" i="12"/>
  <c r="DW964" i="12" s="1"/>
  <c r="DF1148" i="12"/>
  <c r="DG1148" i="12" s="1"/>
  <c r="DF1225" i="12"/>
  <c r="DG1225" i="12" s="1"/>
  <c r="AP1966" i="12"/>
  <c r="AP143" i="12"/>
  <c r="DR240" i="12"/>
  <c r="DS240" i="12" s="1"/>
  <c r="DR616" i="12"/>
  <c r="DS616" i="12" s="1"/>
  <c r="AP846" i="12"/>
  <c r="DT1004" i="12"/>
  <c r="DU1004" i="12" s="1"/>
  <c r="AP1076" i="12"/>
  <c r="DF1503" i="12"/>
  <c r="DG1503" i="12" s="1"/>
  <c r="DF1591" i="12"/>
  <c r="DG1591" i="12" s="1"/>
  <c r="DJ1772" i="12"/>
  <c r="DK1772" i="12" s="1"/>
  <c r="DJ135" i="12"/>
  <c r="DK135" i="12" s="1"/>
  <c r="DJ288" i="12"/>
  <c r="DK288" i="12" s="1"/>
  <c r="DR309" i="12"/>
  <c r="DS309" i="12" s="1"/>
  <c r="DJ328" i="12"/>
  <c r="DK328" i="12" s="1"/>
  <c r="DT506" i="12"/>
  <c r="DU506" i="12" s="1"/>
  <c r="DR585" i="12"/>
  <c r="DS585" i="12" s="1"/>
  <c r="DR628" i="12"/>
  <c r="DS628" i="12" s="1"/>
  <c r="DF895" i="12"/>
  <c r="DG895" i="12" s="1"/>
  <c r="DJ911" i="12"/>
  <c r="DK911" i="12" s="1"/>
  <c r="DV1183" i="12"/>
  <c r="DW1183" i="12" s="1"/>
  <c r="DL1279" i="12"/>
  <c r="DM1279" i="12" s="1"/>
  <c r="DR1382" i="12"/>
  <c r="DS1382" i="12" s="1"/>
  <c r="DV1391" i="12"/>
  <c r="DW1391" i="12" s="1"/>
  <c r="DF1507" i="12"/>
  <c r="DG1507" i="12" s="1"/>
  <c r="DF1521" i="12"/>
  <c r="DG1521" i="12" s="1"/>
  <c r="AP1606" i="12"/>
  <c r="DN1607" i="12"/>
  <c r="DO1607" i="12" s="1"/>
  <c r="DV1609" i="12"/>
  <c r="DW1609" i="12" s="1"/>
  <c r="DF1956" i="12"/>
  <c r="DG1956" i="12" s="1"/>
  <c r="DR1960" i="12"/>
  <c r="DS1960" i="12" s="1"/>
  <c r="DJ446" i="12"/>
  <c r="DK446" i="12" s="1"/>
  <c r="DL493" i="12"/>
  <c r="DM493" i="12" s="1"/>
  <c r="DJ259" i="12"/>
  <c r="DK259" i="12" s="1"/>
  <c r="DL356" i="12"/>
  <c r="DM356" i="12" s="1"/>
  <c r="DL471" i="12"/>
  <c r="DM471" i="12" s="1"/>
  <c r="DN486" i="12"/>
  <c r="DO486" i="12" s="1"/>
  <c r="DL601" i="12"/>
  <c r="DM601" i="12" s="1"/>
  <c r="DF689" i="12"/>
  <c r="DG689" i="12" s="1"/>
  <c r="DN756" i="12"/>
  <c r="DO756" i="12" s="1"/>
  <c r="DF773" i="12"/>
  <c r="DG773" i="12" s="1"/>
  <c r="DH904" i="12"/>
  <c r="DI904" i="12" s="1"/>
  <c r="DT983" i="12"/>
  <c r="DU983" i="12" s="1"/>
  <c r="DJ1089" i="12"/>
  <c r="DK1089" i="12" s="1"/>
  <c r="DR1163" i="12"/>
  <c r="DS1163" i="12" s="1"/>
  <c r="DF1178" i="12"/>
  <c r="DG1178" i="12" s="1"/>
  <c r="DN1191" i="12"/>
  <c r="DO1191" i="12" s="1"/>
  <c r="DR1304" i="12"/>
  <c r="DS1304" i="12" s="1"/>
  <c r="DH1520" i="12"/>
  <c r="DI1520" i="12" s="1"/>
  <c r="DL1553" i="12"/>
  <c r="DM1553" i="12" s="1"/>
  <c r="DT1691" i="12"/>
  <c r="DU1691" i="12" s="1"/>
  <c r="DF1745" i="12"/>
  <c r="DG1745" i="12" s="1"/>
  <c r="DR1782" i="12"/>
  <c r="DS1782" i="12" s="1"/>
  <c r="DJ1849" i="12"/>
  <c r="DK1849" i="12" s="1"/>
  <c r="DJ74" i="12"/>
  <c r="DK74" i="12" s="1"/>
  <c r="DR105" i="12"/>
  <c r="DS105" i="12" s="1"/>
  <c r="AP185" i="12"/>
  <c r="AP245" i="12"/>
  <c r="AP433" i="12"/>
  <c r="DR526" i="12"/>
  <c r="DS526" i="12" s="1"/>
  <c r="DV531" i="12"/>
  <c r="DW531" i="12" s="1"/>
  <c r="DF552" i="12"/>
  <c r="DG552" i="12" s="1"/>
  <c r="DF567" i="12"/>
  <c r="DG567" i="12" s="1"/>
  <c r="AP626" i="12"/>
  <c r="DV793" i="12"/>
  <c r="DW793" i="12" s="1"/>
  <c r="DJ810" i="12"/>
  <c r="DK810" i="12" s="1"/>
  <c r="DJ858" i="12"/>
  <c r="DK858" i="12" s="1"/>
  <c r="DR886" i="12"/>
  <c r="DS886" i="12" s="1"/>
  <c r="AP1062" i="12"/>
  <c r="DH1197" i="12"/>
  <c r="DI1197" i="12" s="1"/>
  <c r="DV1288" i="12"/>
  <c r="DW1288" i="12" s="1"/>
  <c r="DN1353" i="12"/>
  <c r="DO1353" i="12" s="1"/>
  <c r="DT1470" i="12"/>
  <c r="DU1470" i="12" s="1"/>
  <c r="DT1735" i="12"/>
  <c r="DU1735" i="12" s="1"/>
  <c r="DJ1808" i="12"/>
  <c r="DK1808" i="12" s="1"/>
  <c r="DN1809" i="12"/>
  <c r="DO1809" i="12" s="1"/>
  <c r="DR1835" i="12"/>
  <c r="DS1835" i="12" s="1"/>
  <c r="DJ1967" i="12"/>
  <c r="DK1967" i="12" s="1"/>
  <c r="DH287" i="12"/>
  <c r="DI287" i="12" s="1"/>
  <c r="DV393" i="12"/>
  <c r="DW393" i="12" s="1"/>
  <c r="DV404" i="12"/>
  <c r="DW404" i="12" s="1"/>
  <c r="DJ582" i="12"/>
  <c r="DK582" i="12" s="1"/>
  <c r="DN614" i="12"/>
  <c r="DO614" i="12" s="1"/>
  <c r="DP624" i="12"/>
  <c r="DQ624" i="12" s="1"/>
  <c r="DR630" i="12"/>
  <c r="DS630" i="12" s="1"/>
  <c r="DR792" i="12"/>
  <c r="DS792" i="12" s="1"/>
  <c r="DF970" i="12"/>
  <c r="DG970" i="12" s="1"/>
  <c r="DJ1102" i="12"/>
  <c r="DK1102" i="12" s="1"/>
  <c r="DH1194" i="12"/>
  <c r="DI1194" i="12" s="1"/>
  <c r="DR1195" i="12"/>
  <c r="DS1195" i="12" s="1"/>
  <c r="DR1239" i="12"/>
  <c r="DS1239" i="12" s="1"/>
  <c r="AP1291" i="12"/>
  <c r="DN1415" i="12"/>
  <c r="DO1415" i="12" s="1"/>
  <c r="DR1463" i="12"/>
  <c r="DS1463" i="12" s="1"/>
  <c r="DL1539" i="12"/>
  <c r="DM1539" i="12" s="1"/>
  <c r="DT1595" i="12"/>
  <c r="DU1595" i="12" s="1"/>
  <c r="DN1641" i="12"/>
  <c r="DO1641" i="12" s="1"/>
  <c r="DN1671" i="12"/>
  <c r="DO1671" i="12" s="1"/>
  <c r="DJ1677" i="12"/>
  <c r="DK1677" i="12" s="1"/>
  <c r="DF1694" i="12"/>
  <c r="DG1694" i="12" s="1"/>
  <c r="DJ1712" i="12"/>
  <c r="DK1712" i="12" s="1"/>
  <c r="DF1907" i="12"/>
  <c r="DG1907" i="12" s="1"/>
  <c r="DF1931" i="12"/>
  <c r="DG1931" i="12" s="1"/>
  <c r="DF1933" i="12"/>
  <c r="DG1933" i="12" s="1"/>
  <c r="DL1958" i="12"/>
  <c r="DM1958" i="12" s="1"/>
  <c r="AP1960" i="12"/>
  <c r="DL2007" i="12"/>
  <c r="DM2007" i="12" s="1"/>
  <c r="DL66" i="12"/>
  <c r="DM66" i="12" s="1"/>
  <c r="DN67" i="12"/>
  <c r="DO67" i="12" s="1"/>
  <c r="DF160" i="12"/>
  <c r="DG160" i="12" s="1"/>
  <c r="DJ265" i="12"/>
  <c r="DK265" i="12" s="1"/>
  <c r="DV304" i="12"/>
  <c r="DW304" i="12" s="1"/>
  <c r="DJ312" i="12"/>
  <c r="DK312" i="12" s="1"/>
  <c r="AP340" i="12"/>
  <c r="DV430" i="12"/>
  <c r="DW430" i="12" s="1"/>
  <c r="AP467" i="12"/>
  <c r="DR499" i="12"/>
  <c r="DS499" i="12" s="1"/>
  <c r="DF531" i="12"/>
  <c r="DG531" i="12" s="1"/>
  <c r="DN588" i="12"/>
  <c r="DO588" i="12" s="1"/>
  <c r="DR615" i="12"/>
  <c r="DS615" i="12" s="1"/>
  <c r="DL807" i="12"/>
  <c r="DM807" i="12" s="1"/>
  <c r="DJ846" i="12"/>
  <c r="DK846" i="12" s="1"/>
  <c r="DF854" i="12"/>
  <c r="DG854" i="12" s="1"/>
  <c r="AP905" i="12"/>
  <c r="DJ934" i="12"/>
  <c r="DK934" i="12" s="1"/>
  <c r="AP965" i="12"/>
  <c r="DT1006" i="12"/>
  <c r="DU1006" i="12" s="1"/>
  <c r="DJ1078" i="12"/>
  <c r="DK1078" i="12" s="1"/>
  <c r="DT1097" i="12"/>
  <c r="DU1097" i="12" s="1"/>
  <c r="DN1159" i="12"/>
  <c r="DO1159" i="12" s="1"/>
  <c r="DF1219" i="12"/>
  <c r="DG1219" i="12" s="1"/>
  <c r="DN1274" i="12"/>
  <c r="DO1274" i="12" s="1"/>
  <c r="DV1351" i="12"/>
  <c r="DW1351" i="12" s="1"/>
  <c r="DF1480" i="12"/>
  <c r="DG1480" i="12" s="1"/>
  <c r="DF1494" i="12"/>
  <c r="DG1494" i="12" s="1"/>
  <c r="DF1652" i="12"/>
  <c r="DG1652" i="12" s="1"/>
  <c r="DF1699" i="12"/>
  <c r="DG1699" i="12" s="1"/>
  <c r="DN1719" i="12"/>
  <c r="DO1719" i="12" s="1"/>
  <c r="DV1745" i="12"/>
  <c r="DW1745" i="12" s="1"/>
  <c r="DJ1768" i="12"/>
  <c r="DK1768" i="12" s="1"/>
  <c r="DJ1890" i="12"/>
  <c r="DK1890" i="12" s="1"/>
  <c r="DF1938" i="12"/>
  <c r="DG1938" i="12" s="1"/>
  <c r="DF1952" i="12"/>
  <c r="DG1952" i="12" s="1"/>
  <c r="AP1995" i="12"/>
  <c r="DP2006" i="12"/>
  <c r="DQ2006" i="12" s="1"/>
  <c r="DP16" i="12"/>
  <c r="DQ16" i="12" s="1"/>
  <c r="DV20" i="12"/>
  <c r="DW20" i="12" s="1"/>
  <c r="DP21" i="12"/>
  <c r="DQ21" i="12" s="1"/>
  <c r="DV31" i="12"/>
  <c r="DW31" i="12" s="1"/>
  <c r="DT11" i="12"/>
  <c r="DU11" i="12" s="1"/>
  <c r="DP22" i="12"/>
  <c r="DQ22" i="12" s="1"/>
  <c r="DR23" i="12"/>
  <c r="DS23" i="12" s="1"/>
  <c r="DP28" i="12"/>
  <c r="DQ28" i="12" s="1"/>
  <c r="DP32" i="12"/>
  <c r="DQ32" i="12" s="1"/>
  <c r="DN36" i="12"/>
  <c r="DO36" i="12" s="1"/>
  <c r="DP49" i="12"/>
  <c r="DQ49" i="12" s="1"/>
  <c r="DP64" i="12"/>
  <c r="DQ64" i="12" s="1"/>
  <c r="DP86" i="12"/>
  <c r="DQ86" i="12" s="1"/>
  <c r="DT106" i="12"/>
  <c r="DU106" i="12" s="1"/>
  <c r="DH107" i="12"/>
  <c r="DI107" i="12" s="1"/>
  <c r="DH114" i="12"/>
  <c r="DI114" i="12" s="1"/>
  <c r="DP115" i="12"/>
  <c r="DQ115" i="12" s="1"/>
  <c r="DT120" i="12"/>
  <c r="DU120" i="12" s="1"/>
  <c r="DP121" i="12"/>
  <c r="DQ121" i="12" s="1"/>
  <c r="DP128" i="12"/>
  <c r="DQ128" i="12" s="1"/>
  <c r="DP129" i="12"/>
  <c r="DQ129" i="12" s="1"/>
  <c r="DP134" i="12"/>
  <c r="DQ134" i="12" s="1"/>
  <c r="DP135" i="12"/>
  <c r="DQ135" i="12" s="1"/>
  <c r="DP140" i="12"/>
  <c r="DQ140" i="12" s="1"/>
  <c r="DT141" i="12"/>
  <c r="DU141" i="12" s="1"/>
  <c r="AP142" i="12"/>
  <c r="DP146" i="12"/>
  <c r="DQ146" i="12" s="1"/>
  <c r="DT147" i="12"/>
  <c r="DU147" i="12" s="1"/>
  <c r="AP148" i="12"/>
  <c r="DP152" i="12"/>
  <c r="DQ152" i="12" s="1"/>
  <c r="DT153" i="12"/>
  <c r="DU153" i="12" s="1"/>
  <c r="DT160" i="12"/>
  <c r="DU160" i="12" s="1"/>
  <c r="DH170" i="12"/>
  <c r="DI170" i="12" s="1"/>
  <c r="DP171" i="12"/>
  <c r="DQ171" i="12" s="1"/>
  <c r="DT178" i="12"/>
  <c r="DU178" i="12" s="1"/>
  <c r="DH179" i="12"/>
  <c r="DI179" i="12" s="1"/>
  <c r="DH184" i="12"/>
  <c r="DI184" i="12" s="1"/>
  <c r="DP219" i="12"/>
  <c r="DQ219" i="12" s="1"/>
  <c r="DP226" i="12"/>
  <c r="DQ226" i="12" s="1"/>
  <c r="DT227" i="12"/>
  <c r="DU227" i="12" s="1"/>
  <c r="AP234" i="12"/>
  <c r="DH241" i="12"/>
  <c r="DI241" i="12" s="1"/>
  <c r="AP265" i="12"/>
  <c r="AP219" i="12"/>
  <c r="DN63" i="12"/>
  <c r="DO63" i="12" s="1"/>
  <c r="AP64" i="12"/>
  <c r="DP84" i="12"/>
  <c r="DQ84" i="12" s="1"/>
  <c r="DH85" i="12"/>
  <c r="DI85" i="12" s="1"/>
  <c r="AP86" i="12"/>
  <c r="AP192" i="12"/>
  <c r="DV27" i="12"/>
  <c r="DW27" i="12" s="1"/>
  <c r="DP35" i="12"/>
  <c r="DQ35" i="12" s="1"/>
  <c r="DJ38" i="12"/>
  <c r="DF39" i="12"/>
  <c r="DG39" i="12" s="1"/>
  <c r="DV46" i="12"/>
  <c r="DW46" i="12" s="1"/>
  <c r="DP47" i="12"/>
  <c r="DQ47" i="12" s="1"/>
  <c r="DH52" i="12"/>
  <c r="DI52" i="12" s="1"/>
  <c r="DV58" i="12"/>
  <c r="DW58" i="12" s="1"/>
  <c r="DH59" i="12"/>
  <c r="DI59" i="12" s="1"/>
  <c r="DP67" i="12"/>
  <c r="DQ67" i="12" s="1"/>
  <c r="DH71" i="12"/>
  <c r="DI71" i="12" s="1"/>
  <c r="AP72" i="12"/>
  <c r="DP75" i="12"/>
  <c r="DQ75" i="12" s="1"/>
  <c r="DP80" i="12"/>
  <c r="DQ80" i="12" s="1"/>
  <c r="DP90" i="12"/>
  <c r="DQ90" i="12" s="1"/>
  <c r="DP91" i="12"/>
  <c r="DQ91" i="12" s="1"/>
  <c r="DP98" i="12"/>
  <c r="DQ98" i="12" s="1"/>
  <c r="DT99" i="12"/>
  <c r="DU99" i="12" s="1"/>
  <c r="DT104" i="12"/>
  <c r="DU104" i="12" s="1"/>
  <c r="AP105" i="12"/>
  <c r="DH112" i="12"/>
  <c r="DI112" i="12" s="1"/>
  <c r="DT113" i="12"/>
  <c r="DU113" i="12" s="1"/>
  <c r="DP119" i="12"/>
  <c r="DQ119" i="12" s="1"/>
  <c r="DP126" i="12"/>
  <c r="DQ126" i="12" s="1"/>
  <c r="DH127" i="12"/>
  <c r="DI127" i="12" s="1"/>
  <c r="DT132" i="12"/>
  <c r="DU132" i="12" s="1"/>
  <c r="DP133" i="12"/>
  <c r="DQ133" i="12" s="1"/>
  <c r="DP138" i="12"/>
  <c r="DQ138" i="12" s="1"/>
  <c r="DT139" i="12"/>
  <c r="DU139" i="12" s="1"/>
  <c r="DT144" i="12"/>
  <c r="DU144" i="12" s="1"/>
  <c r="DP145" i="12"/>
  <c r="DQ145" i="12" s="1"/>
  <c r="DH150" i="12"/>
  <c r="DI150" i="12" s="1"/>
  <c r="DP151" i="12"/>
  <c r="DQ151" i="12" s="1"/>
  <c r="DT158" i="12"/>
  <c r="DU158" i="12" s="1"/>
  <c r="DP159" i="12"/>
  <c r="DQ159" i="12" s="1"/>
  <c r="DP164" i="12"/>
  <c r="DQ164" i="12" s="1"/>
  <c r="DH165" i="12"/>
  <c r="DI165" i="12" s="1"/>
  <c r="DP168" i="12"/>
  <c r="DQ168" i="12" s="1"/>
  <c r="DP169" i="12"/>
  <c r="DQ169" i="12" s="1"/>
  <c r="DP176" i="12"/>
  <c r="DQ176" i="12" s="1"/>
  <c r="DP194" i="12"/>
  <c r="DQ194" i="12" s="1"/>
  <c r="DP195" i="12"/>
  <c r="DQ195" i="12" s="1"/>
  <c r="DH205" i="12"/>
  <c r="DI205" i="12" s="1"/>
  <c r="DP210" i="12"/>
  <c r="DQ210" i="12" s="1"/>
  <c r="DH216" i="12"/>
  <c r="DI216" i="12" s="1"/>
  <c r="AP292" i="12"/>
  <c r="DP244" i="12"/>
  <c r="DQ244" i="12" s="1"/>
  <c r="DH250" i="12"/>
  <c r="DI250" i="12" s="1"/>
  <c r="DP251" i="12"/>
  <c r="DQ251" i="12" s="1"/>
  <c r="DP272" i="12"/>
  <c r="DQ272" i="12" s="1"/>
  <c r="DR280" i="12"/>
  <c r="DS280" i="12" s="1"/>
  <c r="DP281" i="12"/>
  <c r="DQ281" i="12" s="1"/>
  <c r="DP288" i="12"/>
  <c r="DQ288" i="12" s="1"/>
  <c r="DP290" i="12"/>
  <c r="DQ290" i="12" s="1"/>
  <c r="DP294" i="12"/>
  <c r="DQ294" i="12" s="1"/>
  <c r="DH295" i="12"/>
  <c r="DI295" i="12" s="1"/>
  <c r="DT298" i="12"/>
  <c r="DU298" i="12" s="1"/>
  <c r="DJ299" i="12"/>
  <c r="DK299" i="12" s="1"/>
  <c r="DT312" i="12"/>
  <c r="DU312" i="12" s="1"/>
  <c r="DH314" i="12"/>
  <c r="DI314" i="12" s="1"/>
  <c r="DP321" i="12"/>
  <c r="DQ321" i="12" s="1"/>
  <c r="DP329" i="12"/>
  <c r="DQ329" i="12" s="1"/>
  <c r="DH336" i="12"/>
  <c r="DI336" i="12" s="1"/>
  <c r="DP337" i="12"/>
  <c r="DQ337" i="12" s="1"/>
  <c r="DH340" i="12"/>
  <c r="DI340" i="12" s="1"/>
  <c r="DJ341" i="12"/>
  <c r="DK341" i="12" s="1"/>
  <c r="DP345" i="12"/>
  <c r="DQ345" i="12" s="1"/>
  <c r="DP351" i="12"/>
  <c r="DQ351" i="12" s="1"/>
  <c r="DL360" i="12"/>
  <c r="DM360" i="12" s="1"/>
  <c r="DH361" i="12"/>
  <c r="DI361" i="12" s="1"/>
  <c r="DP364" i="12"/>
  <c r="DQ364" i="12" s="1"/>
  <c r="DP372" i="12"/>
  <c r="DQ372" i="12" s="1"/>
  <c r="DP375" i="12"/>
  <c r="DQ375" i="12" s="1"/>
  <c r="DP380" i="12"/>
  <c r="DQ380" i="12" s="1"/>
  <c r="DP381" i="12"/>
  <c r="DQ381" i="12" s="1"/>
  <c r="DL388" i="12"/>
  <c r="DM388" i="12" s="1"/>
  <c r="DP389" i="12"/>
  <c r="DQ389" i="12" s="1"/>
  <c r="DP395" i="12"/>
  <c r="DQ395" i="12" s="1"/>
  <c r="DP398" i="12"/>
  <c r="DQ398" i="12" s="1"/>
  <c r="DR401" i="12"/>
  <c r="DS401" i="12" s="1"/>
  <c r="DP410" i="12"/>
  <c r="DQ410" i="12" s="1"/>
  <c r="DP411" i="12"/>
  <c r="DQ411" i="12" s="1"/>
  <c r="DR418" i="12"/>
  <c r="DS418" i="12" s="1"/>
  <c r="DP423" i="12"/>
  <c r="DQ423" i="12" s="1"/>
  <c r="DP425" i="12"/>
  <c r="DQ425" i="12" s="1"/>
  <c r="DP429" i="12"/>
  <c r="DQ429" i="12" s="1"/>
  <c r="DP431" i="12"/>
  <c r="DQ431" i="12" s="1"/>
  <c r="DP436" i="12"/>
  <c r="DQ436" i="12" s="1"/>
  <c r="DP440" i="12"/>
  <c r="DQ440" i="12" s="1"/>
  <c r="DV444" i="12"/>
  <c r="DW444" i="12" s="1"/>
  <c r="DV449" i="12"/>
  <c r="DW449" i="12" s="1"/>
  <c r="DT456" i="12"/>
  <c r="DU456" i="12" s="1"/>
  <c r="DP457" i="12"/>
  <c r="DQ457" i="12" s="1"/>
  <c r="DP464" i="12"/>
  <c r="DQ464" i="12" s="1"/>
  <c r="DV465" i="12"/>
  <c r="DW465" i="12" s="1"/>
  <c r="DP468" i="12"/>
  <c r="DQ468" i="12" s="1"/>
  <c r="DP469" i="12"/>
  <c r="DQ469" i="12" s="1"/>
  <c r="DJ474" i="12"/>
  <c r="DK474" i="12" s="1"/>
  <c r="DR475" i="12"/>
  <c r="DS475" i="12" s="1"/>
  <c r="DP482" i="12"/>
  <c r="DQ482" i="12" s="1"/>
  <c r="DP483" i="12"/>
  <c r="DQ483" i="12" s="1"/>
  <c r="DP486" i="12"/>
  <c r="DQ486" i="12" s="1"/>
  <c r="DP492" i="12"/>
  <c r="DQ492" i="12" s="1"/>
  <c r="DV496" i="12"/>
  <c r="DW496" i="12" s="1"/>
  <c r="DP500" i="12"/>
  <c r="DQ500" i="12" s="1"/>
  <c r="DV501" i="12"/>
  <c r="DW501" i="12" s="1"/>
  <c r="DP506" i="12"/>
  <c r="DQ506" i="12" s="1"/>
  <c r="DV516" i="12"/>
  <c r="DW516" i="12" s="1"/>
  <c r="DP517" i="12"/>
  <c r="DQ517" i="12" s="1"/>
  <c r="DP525" i="12"/>
  <c r="DQ525" i="12" s="1"/>
  <c r="DV527" i="12"/>
  <c r="DW527" i="12" s="1"/>
  <c r="DV530" i="12"/>
  <c r="DW530" i="12" s="1"/>
  <c r="DP536" i="12"/>
  <c r="DQ536" i="12" s="1"/>
  <c r="DJ542" i="12"/>
  <c r="DK542" i="12" s="1"/>
  <c r="DV543" i="12"/>
  <c r="DW543" i="12" s="1"/>
  <c r="AP1082" i="12"/>
  <c r="DP180" i="12"/>
  <c r="DQ180" i="12" s="1"/>
  <c r="DP181" i="12"/>
  <c r="DQ181" i="12" s="1"/>
  <c r="DP185" i="12"/>
  <c r="DQ185" i="12" s="1"/>
  <c r="DP190" i="12"/>
  <c r="DQ190" i="12" s="1"/>
  <c r="DT191" i="12"/>
  <c r="DU191" i="12" s="1"/>
  <c r="DP197" i="12"/>
  <c r="DQ197" i="12" s="1"/>
  <c r="DP202" i="12"/>
  <c r="DQ202" i="12" s="1"/>
  <c r="DP206" i="12"/>
  <c r="DQ206" i="12" s="1"/>
  <c r="DH218" i="12"/>
  <c r="DI218" i="12" s="1"/>
  <c r="DP224" i="12"/>
  <c r="DQ224" i="12" s="1"/>
  <c r="DH225" i="12"/>
  <c r="DI225" i="12" s="1"/>
  <c r="DH232" i="12"/>
  <c r="DI232" i="12" s="1"/>
  <c r="DT233" i="12"/>
  <c r="DU233" i="12" s="1"/>
  <c r="DP237" i="12"/>
  <c r="DQ237" i="12" s="1"/>
  <c r="DP242" i="12"/>
  <c r="DQ242" i="12" s="1"/>
  <c r="DP262" i="12"/>
  <c r="DQ262" i="12" s="1"/>
  <c r="DP263" i="12"/>
  <c r="DQ263" i="12" s="1"/>
  <c r="DH264" i="12"/>
  <c r="DI264" i="12" s="1"/>
  <c r="DT271" i="12"/>
  <c r="DU271" i="12" s="1"/>
  <c r="DP273" i="12"/>
  <c r="DQ273" i="12" s="1"/>
  <c r="DP278" i="12"/>
  <c r="DQ278" i="12" s="1"/>
  <c r="DR279" i="12"/>
  <c r="DS279" i="12" s="1"/>
  <c r="DH289" i="12"/>
  <c r="DI289" i="12" s="1"/>
  <c r="DP291" i="12"/>
  <c r="DQ291" i="12" s="1"/>
  <c r="DH292" i="12"/>
  <c r="DI292" i="12" s="1"/>
  <c r="DJ293" i="12"/>
  <c r="DK293" i="12" s="1"/>
  <c r="DH311" i="12"/>
  <c r="DI311" i="12" s="1"/>
  <c r="DR313" i="12"/>
  <c r="DS313" i="12" s="1"/>
  <c r="DR318" i="12"/>
  <c r="DS318" i="12" s="1"/>
  <c r="DH322" i="12"/>
  <c r="DI322" i="12" s="1"/>
  <c r="DV334" i="12"/>
  <c r="DW334" i="12" s="1"/>
  <c r="DL335" i="12"/>
  <c r="DM335" i="12" s="1"/>
  <c r="DP354" i="12"/>
  <c r="DQ354" i="12" s="1"/>
  <c r="DP357" i="12"/>
  <c r="DQ357" i="12" s="1"/>
  <c r="DH366" i="12"/>
  <c r="DI366" i="12" s="1"/>
  <c r="DJ367" i="12"/>
  <c r="DK367" i="12" s="1"/>
  <c r="DH373" i="12"/>
  <c r="DI373" i="12" s="1"/>
  <c r="DP382" i="12"/>
  <c r="DQ382" i="12" s="1"/>
  <c r="DP383" i="12"/>
  <c r="DQ383" i="12" s="1"/>
  <c r="DP386" i="12"/>
  <c r="DQ386" i="12" s="1"/>
  <c r="DP387" i="12"/>
  <c r="DQ387" i="12" s="1"/>
  <c r="DP405" i="12"/>
  <c r="DQ405" i="12" s="1"/>
  <c r="DV408" i="12"/>
  <c r="DW408" i="12" s="1"/>
  <c r="DP416" i="12"/>
  <c r="DQ416" i="12" s="1"/>
  <c r="DV419" i="12"/>
  <c r="DW419" i="12" s="1"/>
  <c r="DV424" i="12"/>
  <c r="DW424" i="12" s="1"/>
  <c r="AP425" i="12"/>
  <c r="DP426" i="12"/>
  <c r="DQ426" i="12" s="1"/>
  <c r="DP430" i="12"/>
  <c r="DQ430" i="12" s="1"/>
  <c r="DP433" i="12"/>
  <c r="DQ433" i="12" s="1"/>
  <c r="DP437" i="12"/>
  <c r="DQ437" i="12" s="1"/>
  <c r="DV441" i="12"/>
  <c r="DW441" i="12" s="1"/>
  <c r="DP445" i="12"/>
  <c r="DQ445" i="12" s="1"/>
  <c r="DR458" i="12"/>
  <c r="DS458" i="12" s="1"/>
  <c r="DP459" i="12"/>
  <c r="DQ459" i="12" s="1"/>
  <c r="DP470" i="12"/>
  <c r="DQ470" i="12" s="1"/>
  <c r="DP471" i="12"/>
  <c r="DQ471" i="12" s="1"/>
  <c r="DL476" i="12"/>
  <c r="DM476" i="12" s="1"/>
  <c r="DV477" i="12"/>
  <c r="DW477" i="12" s="1"/>
  <c r="DP487" i="12"/>
  <c r="DQ487" i="12" s="1"/>
  <c r="DP498" i="12"/>
  <c r="DQ498" i="12" s="1"/>
  <c r="DP499" i="12"/>
  <c r="DQ499" i="12" s="1"/>
  <c r="DV507" i="12"/>
  <c r="DW507" i="12" s="1"/>
  <c r="DJ511" i="12"/>
  <c r="DK511" i="12" s="1"/>
  <c r="DV518" i="12"/>
  <c r="DW518" i="12" s="1"/>
  <c r="DP519" i="12"/>
  <c r="DQ519" i="12" s="1"/>
  <c r="DP524" i="12"/>
  <c r="DQ524" i="12" s="1"/>
  <c r="DT545" i="12"/>
  <c r="DU545" i="12" s="1"/>
  <c r="AP619" i="12"/>
  <c r="AP879" i="12"/>
  <c r="AP891" i="12"/>
  <c r="AP900" i="12"/>
  <c r="AP979" i="12"/>
  <c r="AP1209" i="12"/>
  <c r="AP609" i="12"/>
  <c r="AP658" i="12"/>
  <c r="AP684" i="12"/>
  <c r="AP935" i="12"/>
  <c r="AP288" i="12"/>
  <c r="AP306" i="12"/>
  <c r="AP345" i="12"/>
  <c r="AP375" i="12"/>
  <c r="AP834" i="12"/>
  <c r="AP969" i="12"/>
  <c r="DP558" i="12"/>
  <c r="DQ558" i="12" s="1"/>
  <c r="DR559" i="12"/>
  <c r="DS559" i="12" s="1"/>
  <c r="DP569" i="12"/>
  <c r="DQ569" i="12" s="1"/>
  <c r="DL575" i="12"/>
  <c r="DM575" i="12" s="1"/>
  <c r="DF586" i="12"/>
  <c r="DG586" i="12" s="1"/>
  <c r="DP591" i="12"/>
  <c r="DQ591" i="12" s="1"/>
  <c r="DP608" i="12"/>
  <c r="DQ608" i="12" s="1"/>
  <c r="DV612" i="12"/>
  <c r="DW612" i="12" s="1"/>
  <c r="DP613" i="12"/>
  <c r="DQ613" i="12" s="1"/>
  <c r="DN621" i="12"/>
  <c r="DO621" i="12" s="1"/>
  <c r="DP630" i="12"/>
  <c r="DQ630" i="12" s="1"/>
  <c r="DH634" i="12"/>
  <c r="DI634" i="12" s="1"/>
  <c r="DP635" i="12"/>
  <c r="DQ635" i="12" s="1"/>
  <c r="DP640" i="12"/>
  <c r="DQ640" i="12" s="1"/>
  <c r="DH641" i="12"/>
  <c r="DI641" i="12" s="1"/>
  <c r="DR652" i="12"/>
  <c r="DS652" i="12" s="1"/>
  <c r="DP653" i="12"/>
  <c r="DQ653" i="12" s="1"/>
  <c r="DR659" i="12"/>
  <c r="DS659" i="12" s="1"/>
  <c r="DP666" i="12"/>
  <c r="DQ666" i="12" s="1"/>
  <c r="DH667" i="12"/>
  <c r="DI667" i="12" s="1"/>
  <c r="DP673" i="12"/>
  <c r="DQ673" i="12" s="1"/>
  <c r="DR676" i="12"/>
  <c r="DS676" i="12" s="1"/>
  <c r="DP677" i="12"/>
  <c r="DQ677" i="12" s="1"/>
  <c r="DP680" i="12"/>
  <c r="DQ680" i="12" s="1"/>
  <c r="DH681" i="12"/>
  <c r="DI681" i="12" s="1"/>
  <c r="DP692" i="12"/>
  <c r="DQ692" i="12" s="1"/>
  <c r="DH693" i="12"/>
  <c r="DI693" i="12" s="1"/>
  <c r="DP700" i="12"/>
  <c r="DQ700" i="12" s="1"/>
  <c r="DR706" i="12"/>
  <c r="DS706" i="12" s="1"/>
  <c r="DH707" i="12"/>
  <c r="DI707" i="12" s="1"/>
  <c r="DP712" i="12"/>
  <c r="DQ712" i="12" s="1"/>
  <c r="DR713" i="12"/>
  <c r="DS713" i="12" s="1"/>
  <c r="DL720" i="12"/>
  <c r="DM720" i="12" s="1"/>
  <c r="DP721" i="12"/>
  <c r="DQ721" i="12" s="1"/>
  <c r="DH726" i="12"/>
  <c r="DI726" i="12" s="1"/>
  <c r="DR727" i="12"/>
  <c r="DS727" i="12" s="1"/>
  <c r="DP734" i="12"/>
  <c r="DQ734" i="12" s="1"/>
  <c r="DT735" i="12"/>
  <c r="DU735" i="12" s="1"/>
  <c r="DR742" i="12"/>
  <c r="DS742" i="12" s="1"/>
  <c r="DH745" i="12"/>
  <c r="DI745" i="12" s="1"/>
  <c r="DR750" i="12"/>
  <c r="DS750" i="12" s="1"/>
  <c r="DR756" i="12"/>
  <c r="DS756" i="12" s="1"/>
  <c r="DP762" i="12"/>
  <c r="DQ762" i="12" s="1"/>
  <c r="DP763" i="12"/>
  <c r="DQ763" i="12" s="1"/>
  <c r="DP770" i="12"/>
  <c r="DQ770" i="12" s="1"/>
  <c r="DR771" i="12"/>
  <c r="DS771" i="12" s="1"/>
  <c r="DP776" i="12"/>
  <c r="DQ776" i="12" s="1"/>
  <c r="DH777" i="12"/>
  <c r="DI777" i="12" s="1"/>
  <c r="DH783" i="12"/>
  <c r="DI783" i="12" s="1"/>
  <c r="AP784" i="12"/>
  <c r="DR788" i="12"/>
  <c r="DS788" i="12" s="1"/>
  <c r="DP798" i="12"/>
  <c r="DQ798" i="12" s="1"/>
  <c r="DR799" i="12"/>
  <c r="DS799" i="12" s="1"/>
  <c r="DH804" i="12"/>
  <c r="DI804" i="12" s="1"/>
  <c r="DH809" i="12"/>
  <c r="DI809" i="12" s="1"/>
  <c r="DH822" i="12"/>
  <c r="DI822" i="12" s="1"/>
  <c r="DP823" i="12"/>
  <c r="DQ823" i="12" s="1"/>
  <c r="DH830" i="12"/>
  <c r="DI830" i="12" s="1"/>
  <c r="DJ831" i="12"/>
  <c r="DK831" i="12" s="1"/>
  <c r="DP834" i="12"/>
  <c r="DQ834" i="12" s="1"/>
  <c r="DH835" i="12"/>
  <c r="DI835" i="12" s="1"/>
  <c r="DP840" i="12"/>
  <c r="DQ840" i="12" s="1"/>
  <c r="DP841" i="12"/>
  <c r="DQ841" i="12" s="1"/>
  <c r="DL853" i="12"/>
  <c r="DM853" i="12" s="1"/>
  <c r="DP857" i="12"/>
  <c r="DQ857" i="12" s="1"/>
  <c r="DP860" i="12"/>
  <c r="DQ860" i="12" s="1"/>
  <c r="DH861" i="12"/>
  <c r="DI861" i="12" s="1"/>
  <c r="DP869" i="12"/>
  <c r="DQ869" i="12" s="1"/>
  <c r="DR874" i="12"/>
  <c r="DS874" i="12" s="1"/>
  <c r="DR875" i="12"/>
  <c r="DS875" i="12" s="1"/>
  <c r="DP883" i="12"/>
  <c r="DQ883" i="12" s="1"/>
  <c r="DP889" i="12"/>
  <c r="DQ889" i="12" s="1"/>
  <c r="DP892" i="12"/>
  <c r="DQ892" i="12" s="1"/>
  <c r="DP893" i="12"/>
  <c r="DQ893" i="12" s="1"/>
  <c r="DH896" i="12"/>
  <c r="DI896" i="12" s="1"/>
  <c r="AP897" i="12"/>
  <c r="DR900" i="12"/>
  <c r="DS900" i="12" s="1"/>
  <c r="DP901" i="12"/>
  <c r="DQ901" i="12" s="1"/>
  <c r="DP905" i="12"/>
  <c r="DQ905" i="12" s="1"/>
  <c r="DL910" i="12"/>
  <c r="DM910" i="12" s="1"/>
  <c r="DF914" i="12"/>
  <c r="DG914" i="12" s="1"/>
  <c r="DP920" i="12"/>
  <c r="DQ920" i="12" s="1"/>
  <c r="DL921" i="12"/>
  <c r="DM921" i="12" s="1"/>
  <c r="DH933" i="12"/>
  <c r="DI933" i="12" s="1"/>
  <c r="DP943" i="12"/>
  <c r="DQ943" i="12" s="1"/>
  <c r="DH957" i="12"/>
  <c r="DI957" i="12" s="1"/>
  <c r="DP962" i="12"/>
  <c r="DQ962" i="12" s="1"/>
  <c r="DP963" i="12"/>
  <c r="DQ963" i="12" s="1"/>
  <c r="DH965" i="12"/>
  <c r="DI965" i="12" s="1"/>
  <c r="DP974" i="12"/>
  <c r="DQ974" i="12" s="1"/>
  <c r="DP975" i="12"/>
  <c r="DQ975" i="12" s="1"/>
  <c r="DV980" i="12"/>
  <c r="DW980" i="12" s="1"/>
  <c r="DP981" i="12"/>
  <c r="DQ981" i="12" s="1"/>
  <c r="DV990" i="12"/>
  <c r="DW990" i="12" s="1"/>
  <c r="DP991" i="12"/>
  <c r="DQ991" i="12" s="1"/>
  <c r="DP998" i="12"/>
  <c r="DQ998" i="12" s="1"/>
  <c r="DP999" i="12"/>
  <c r="DQ999" i="12" s="1"/>
  <c r="DP1005" i="12"/>
  <c r="DQ1005" i="12" s="1"/>
  <c r="DP1022" i="12"/>
  <c r="DQ1022" i="12" s="1"/>
  <c r="DP1023" i="12"/>
  <c r="DQ1023" i="12" s="1"/>
  <c r="DV1028" i="12"/>
  <c r="DW1028" i="12" s="1"/>
  <c r="DP1029" i="12"/>
  <c r="DQ1029" i="12" s="1"/>
  <c r="DP1037" i="12"/>
  <c r="DQ1037" i="12" s="1"/>
  <c r="DV1043" i="12"/>
  <c r="DW1043" i="12" s="1"/>
  <c r="DV1048" i="12"/>
  <c r="DW1048" i="12" s="1"/>
  <c r="DP1053" i="12"/>
  <c r="DQ1053" i="12" s="1"/>
  <c r="DT1056" i="12"/>
  <c r="DU1056" i="12" s="1"/>
  <c r="DP1057" i="12"/>
  <c r="DQ1057" i="12" s="1"/>
  <c r="DP1064" i="12"/>
  <c r="DQ1064" i="12" s="1"/>
  <c r="DP1072" i="12"/>
  <c r="DQ1072" i="12" s="1"/>
  <c r="DJ1086" i="12"/>
  <c r="DK1086" i="12" s="1"/>
  <c r="DV1090" i="12"/>
  <c r="DW1090" i="12" s="1"/>
  <c r="DV1091" i="12"/>
  <c r="DW1091" i="12" s="1"/>
  <c r="DP1108" i="12"/>
  <c r="DQ1108" i="12" s="1"/>
  <c r="DP1126" i="12"/>
  <c r="DQ1126" i="12" s="1"/>
  <c r="DP1148" i="12"/>
  <c r="DQ1148" i="12" s="1"/>
  <c r="DP1176" i="12"/>
  <c r="DQ1176" i="12" s="1"/>
  <c r="DL1177" i="12"/>
  <c r="DM1177" i="12" s="1"/>
  <c r="DR1185" i="12"/>
  <c r="DS1185" i="12" s="1"/>
  <c r="DH1224" i="12"/>
  <c r="DI1224" i="12" s="1"/>
  <c r="DR1226" i="12"/>
  <c r="DS1226" i="12" s="1"/>
  <c r="DJ1227" i="12"/>
  <c r="DK1227" i="12" s="1"/>
  <c r="DP1234" i="12"/>
  <c r="DQ1234" i="12" s="1"/>
  <c r="DN1245" i="12"/>
  <c r="DO1245" i="12" s="1"/>
  <c r="DR1271" i="12"/>
  <c r="DS1271" i="12" s="1"/>
  <c r="DP1273" i="12"/>
  <c r="DQ1273" i="12" s="1"/>
  <c r="AP1796" i="12"/>
  <c r="DL550" i="12"/>
  <c r="DM550" i="12" s="1"/>
  <c r="DT551" i="12"/>
  <c r="DU551" i="12" s="1"/>
  <c r="DV553" i="12"/>
  <c r="DW553" i="12" s="1"/>
  <c r="DV560" i="12"/>
  <c r="DW560" i="12" s="1"/>
  <c r="DR566" i="12"/>
  <c r="DS566" i="12" s="1"/>
  <c r="DV570" i="12"/>
  <c r="DW570" i="12" s="1"/>
  <c r="DF577" i="12"/>
  <c r="DG577" i="12" s="1"/>
  <c r="DP583" i="12"/>
  <c r="DQ583" i="12" s="1"/>
  <c r="DP587" i="12"/>
  <c r="DQ587" i="12" s="1"/>
  <c r="DP592" i="12"/>
  <c r="DQ592" i="12" s="1"/>
  <c r="DP596" i="12"/>
  <c r="DQ596" i="12" s="1"/>
  <c r="DH597" i="12"/>
  <c r="DI597" i="12" s="1"/>
  <c r="DV602" i="12"/>
  <c r="DW602" i="12" s="1"/>
  <c r="DL603" i="12"/>
  <c r="DM603" i="12" s="1"/>
  <c r="DV614" i="12"/>
  <c r="DW614" i="12" s="1"/>
  <c r="DP615" i="12"/>
  <c r="DQ615" i="12" s="1"/>
  <c r="DP622" i="12"/>
  <c r="DQ622" i="12" s="1"/>
  <c r="DV623" i="12"/>
  <c r="DW623" i="12" s="1"/>
  <c r="DL626" i="12"/>
  <c r="DM626" i="12" s="1"/>
  <c r="DH631" i="12"/>
  <c r="DI631" i="12" s="1"/>
  <c r="DR636" i="12"/>
  <c r="DS636" i="12" s="1"/>
  <c r="DP637" i="12"/>
  <c r="DQ637" i="12" s="1"/>
  <c r="DH643" i="12"/>
  <c r="DI643" i="12" s="1"/>
  <c r="DH648" i="12"/>
  <c r="DI648" i="12" s="1"/>
  <c r="DP649" i="12"/>
  <c r="DQ649" i="12" s="1"/>
  <c r="DV654" i="12"/>
  <c r="DW654" i="12" s="1"/>
  <c r="DP655" i="12"/>
  <c r="DQ655" i="12" s="1"/>
  <c r="DR660" i="12"/>
  <c r="DS660" i="12" s="1"/>
  <c r="DP661" i="12"/>
  <c r="DQ661" i="12" s="1"/>
  <c r="DP668" i="12"/>
  <c r="DQ668" i="12" s="1"/>
  <c r="DP689" i="12"/>
  <c r="DQ689" i="12" s="1"/>
  <c r="DP694" i="12"/>
  <c r="DQ694" i="12" s="1"/>
  <c r="DP695" i="12"/>
  <c r="DQ695" i="12" s="1"/>
  <c r="DP702" i="12"/>
  <c r="DQ702" i="12" s="1"/>
  <c r="DR703" i="12"/>
  <c r="DS703" i="12" s="1"/>
  <c r="DP714" i="12"/>
  <c r="DQ714" i="12" s="1"/>
  <c r="DR722" i="12"/>
  <c r="DS722" i="12" s="1"/>
  <c r="DH723" i="12"/>
  <c r="DI723" i="12" s="1"/>
  <c r="DP728" i="12"/>
  <c r="DQ728" i="12" s="1"/>
  <c r="DT729" i="12"/>
  <c r="DU729" i="12" s="1"/>
  <c r="DH736" i="12"/>
  <c r="DI736" i="12" s="1"/>
  <c r="DV737" i="12"/>
  <c r="DW737" i="12" s="1"/>
  <c r="DH743" i="12"/>
  <c r="DI743" i="12" s="1"/>
  <c r="DR746" i="12"/>
  <c r="DS746" i="12" s="1"/>
  <c r="DP747" i="12"/>
  <c r="DQ747" i="12" s="1"/>
  <c r="DL757" i="12"/>
  <c r="DM757" i="12" s="1"/>
  <c r="DR764" i="12"/>
  <c r="DS764" i="12" s="1"/>
  <c r="DL765" i="12"/>
  <c r="DM765" i="12" s="1"/>
  <c r="DR772" i="12"/>
  <c r="DS772" i="12" s="1"/>
  <c r="DP773" i="12"/>
  <c r="DQ773" i="12" s="1"/>
  <c r="DP778" i="12"/>
  <c r="DQ778" i="12" s="1"/>
  <c r="DL800" i="12"/>
  <c r="DM800" i="12" s="1"/>
  <c r="DH806" i="12"/>
  <c r="DI806" i="12" s="1"/>
  <c r="DL816" i="12"/>
  <c r="DM816" i="12" s="1"/>
  <c r="DR824" i="12"/>
  <c r="DS824" i="12" s="1"/>
  <c r="DH825" i="12"/>
  <c r="DI825" i="12" s="1"/>
  <c r="DJ832" i="12"/>
  <c r="DK832" i="12" s="1"/>
  <c r="DH836" i="12"/>
  <c r="DI836" i="12" s="1"/>
  <c r="DJ849" i="12"/>
  <c r="DK849" i="12" s="1"/>
  <c r="DV854" i="12"/>
  <c r="DW854" i="12" s="1"/>
  <c r="DP862" i="12"/>
  <c r="DQ862" i="12" s="1"/>
  <c r="DJ863" i="12"/>
  <c r="DK863" i="12" s="1"/>
  <c r="DH871" i="12"/>
  <c r="DI871" i="12" s="1"/>
  <c r="DL877" i="12"/>
  <c r="DM877" i="12" s="1"/>
  <c r="DH880" i="12"/>
  <c r="DI880" i="12" s="1"/>
  <c r="DP884" i="12"/>
  <c r="DQ884" i="12" s="1"/>
  <c r="DP885" i="12"/>
  <c r="DQ885" i="12" s="1"/>
  <c r="DP894" i="12"/>
  <c r="DQ894" i="12" s="1"/>
  <c r="DP895" i="12"/>
  <c r="DQ895" i="12" s="1"/>
  <c r="DT902" i="12"/>
  <c r="DU902" i="12" s="1"/>
  <c r="DP903" i="12"/>
  <c r="DQ903" i="12" s="1"/>
  <c r="DP916" i="12"/>
  <c r="DQ916" i="12" s="1"/>
  <c r="DP922" i="12"/>
  <c r="DQ922" i="12" s="1"/>
  <c r="DF923" i="12"/>
  <c r="DG923" i="12" s="1"/>
  <c r="DH928" i="12"/>
  <c r="DI928" i="12" s="1"/>
  <c r="DP929" i="12"/>
  <c r="DQ929" i="12" s="1"/>
  <c r="DP934" i="12"/>
  <c r="DQ934" i="12" s="1"/>
  <c r="DP945" i="12"/>
  <c r="DQ945" i="12" s="1"/>
  <c r="DH949" i="12"/>
  <c r="DI949" i="12" s="1"/>
  <c r="DP955" i="12"/>
  <c r="DQ955" i="12" s="1"/>
  <c r="DP958" i="12"/>
  <c r="DQ958" i="12" s="1"/>
  <c r="DP966" i="12"/>
  <c r="DQ966" i="12" s="1"/>
  <c r="DP967" i="12"/>
  <c r="DQ967" i="12" s="1"/>
  <c r="DR970" i="12"/>
  <c r="DS970" i="12" s="1"/>
  <c r="DR976" i="12"/>
  <c r="DS976" i="12" s="1"/>
  <c r="DV982" i="12"/>
  <c r="DW982" i="12" s="1"/>
  <c r="DP983" i="12"/>
  <c r="DQ983" i="12" s="1"/>
  <c r="DT986" i="12"/>
  <c r="DU986" i="12" s="1"/>
  <c r="DP987" i="12"/>
  <c r="DQ987" i="12" s="1"/>
  <c r="DP992" i="12"/>
  <c r="DQ992" i="12" s="1"/>
  <c r="DP993" i="12"/>
  <c r="DQ993" i="12" s="1"/>
  <c r="DP1000" i="12"/>
  <c r="DQ1000" i="12" s="1"/>
  <c r="DV1001" i="12"/>
  <c r="DW1001" i="12" s="1"/>
  <c r="DP1006" i="12"/>
  <c r="DQ1006" i="12" s="1"/>
  <c r="DP1012" i="12"/>
  <c r="DQ1012" i="12" s="1"/>
  <c r="DP1013" i="12"/>
  <c r="DQ1013" i="12" s="1"/>
  <c r="DP1017" i="12"/>
  <c r="DQ1017" i="12" s="1"/>
  <c r="DP1030" i="12"/>
  <c r="DQ1030" i="12" s="1"/>
  <c r="DP1050" i="12"/>
  <c r="DQ1050" i="12" s="1"/>
  <c r="DV1054" i="12"/>
  <c r="DW1054" i="12" s="1"/>
  <c r="DV1058" i="12"/>
  <c r="DW1058" i="12" s="1"/>
  <c r="DP1059" i="12"/>
  <c r="DQ1059" i="12" s="1"/>
  <c r="DP1066" i="12"/>
  <c r="DQ1066" i="12" s="1"/>
  <c r="DP1067" i="12"/>
  <c r="DQ1067" i="12" s="1"/>
  <c r="DL1073" i="12"/>
  <c r="DM1073" i="12" s="1"/>
  <c r="DL1083" i="12"/>
  <c r="DM1083" i="12" s="1"/>
  <c r="AP1089" i="12"/>
  <c r="DT1092" i="12"/>
  <c r="DU1092" i="12" s="1"/>
  <c r="DV1093" i="12"/>
  <c r="DW1093" i="12" s="1"/>
  <c r="DP1102" i="12"/>
  <c r="DQ1102" i="12" s="1"/>
  <c r="DV1112" i="12"/>
  <c r="DW1112" i="12" s="1"/>
  <c r="DP1113" i="12"/>
  <c r="DQ1113" i="12" s="1"/>
  <c r="DT1121" i="12"/>
  <c r="DU1121" i="12" s="1"/>
  <c r="DR1133" i="12"/>
  <c r="DS1133" i="12" s="1"/>
  <c r="DR1140" i="12"/>
  <c r="DS1140" i="12" s="1"/>
  <c r="DT1141" i="12"/>
  <c r="DU1141" i="12" s="1"/>
  <c r="DN1158" i="12"/>
  <c r="DO1158" i="12" s="1"/>
  <c r="DF1199" i="12"/>
  <c r="DG1199" i="12" s="1"/>
  <c r="DV1213" i="12"/>
  <c r="DW1213" i="12" s="1"/>
  <c r="AP1214" i="12"/>
  <c r="DR1219" i="12"/>
  <c r="DS1219" i="12" s="1"/>
  <c r="DJ1253" i="12"/>
  <c r="DK1253" i="12" s="1"/>
  <c r="AP1129" i="12"/>
  <c r="DP1100" i="12"/>
  <c r="DQ1100" i="12" s="1"/>
  <c r="DP1106" i="12"/>
  <c r="DQ1106" i="12" s="1"/>
  <c r="DP1107" i="12"/>
  <c r="DQ1107" i="12" s="1"/>
  <c r="DP1114" i="12"/>
  <c r="DQ1114" i="12" s="1"/>
  <c r="DR1123" i="12"/>
  <c r="DS1123" i="12" s="1"/>
  <c r="DP1128" i="12"/>
  <c r="DQ1128" i="12" s="1"/>
  <c r="DV1130" i="12"/>
  <c r="DW1130" i="12" s="1"/>
  <c r="DV1138" i="12"/>
  <c r="DW1138" i="12" s="1"/>
  <c r="DV1139" i="12"/>
  <c r="DW1139" i="12" s="1"/>
  <c r="DR1142" i="12"/>
  <c r="DS1142" i="12" s="1"/>
  <c r="DJ1152" i="12"/>
  <c r="DK1152" i="12" s="1"/>
  <c r="DP1159" i="12"/>
  <c r="DQ1159" i="12" s="1"/>
  <c r="DP1164" i="12"/>
  <c r="DQ1164" i="12" s="1"/>
  <c r="DN1178" i="12"/>
  <c r="DO1178" i="12" s="1"/>
  <c r="DP1183" i="12"/>
  <c r="DQ1183" i="12" s="1"/>
  <c r="DV1186" i="12"/>
  <c r="DW1186" i="12" s="1"/>
  <c r="DP1187" i="12"/>
  <c r="DQ1187" i="12" s="1"/>
  <c r="DL1194" i="12"/>
  <c r="DM1194" i="12" s="1"/>
  <c r="DJ1204" i="12"/>
  <c r="DK1204" i="12" s="1"/>
  <c r="DP1205" i="12"/>
  <c r="DQ1205" i="12" s="1"/>
  <c r="DH1217" i="12"/>
  <c r="DI1217" i="12" s="1"/>
  <c r="DP1222" i="12"/>
  <c r="DQ1222" i="12" s="1"/>
  <c r="DV1235" i="12"/>
  <c r="DW1235" i="12" s="1"/>
  <c r="DP1239" i="12"/>
  <c r="DQ1239" i="12" s="1"/>
  <c r="DJ1246" i="12"/>
  <c r="DK1246" i="12" s="1"/>
  <c r="DH1247" i="12"/>
  <c r="DI1247" i="12" s="1"/>
  <c r="DT1260" i="12"/>
  <c r="DU1260" i="12" s="1"/>
  <c r="DR1266" i="12"/>
  <c r="DS1266" i="12" s="1"/>
  <c r="DP1267" i="12"/>
  <c r="DQ1267" i="12" s="1"/>
  <c r="DP1270" i="12"/>
  <c r="DQ1270" i="12" s="1"/>
  <c r="DH1276" i="12"/>
  <c r="DI1276" i="12" s="1"/>
  <c r="DP1281" i="12"/>
  <c r="DQ1281" i="12" s="1"/>
  <c r="DH1300" i="12"/>
  <c r="DI1300" i="12" s="1"/>
  <c r="DP1301" i="12"/>
  <c r="DQ1301" i="12" s="1"/>
  <c r="DN1306" i="12"/>
  <c r="DO1306" i="12" s="1"/>
  <c r="DP1307" i="12"/>
  <c r="DQ1307" i="12" s="1"/>
  <c r="DT1314" i="12"/>
  <c r="DU1314" i="12" s="1"/>
  <c r="DR1315" i="12"/>
  <c r="DS1315" i="12" s="1"/>
  <c r="DN1333" i="12"/>
  <c r="DO1333" i="12" s="1"/>
  <c r="DP1348" i="12"/>
  <c r="DQ1348" i="12" s="1"/>
  <c r="DR1349" i="12"/>
  <c r="DS1349" i="12" s="1"/>
  <c r="DR1354" i="12"/>
  <c r="DS1354" i="12" s="1"/>
  <c r="DP1356" i="12"/>
  <c r="DQ1356" i="12" s="1"/>
  <c r="DP1358" i="12"/>
  <c r="DQ1358" i="12" s="1"/>
  <c r="DV1359" i="12"/>
  <c r="DW1359" i="12" s="1"/>
  <c r="DP1366" i="12"/>
  <c r="DQ1366" i="12" s="1"/>
  <c r="DP1370" i="12"/>
  <c r="DQ1370" i="12" s="1"/>
  <c r="DR1371" i="12"/>
  <c r="DS1371" i="12" s="1"/>
  <c r="DV1376" i="12"/>
  <c r="DW1376" i="12" s="1"/>
  <c r="DV1377" i="12"/>
  <c r="DW1377" i="12" s="1"/>
  <c r="DV1386" i="12"/>
  <c r="DW1386" i="12" s="1"/>
  <c r="DN1387" i="12"/>
  <c r="DO1387" i="12" s="1"/>
  <c r="DV1392" i="12"/>
  <c r="DW1392" i="12" s="1"/>
  <c r="DP1394" i="12"/>
  <c r="DQ1394" i="12" s="1"/>
  <c r="DR1398" i="12"/>
  <c r="DS1398" i="12" s="1"/>
  <c r="DR1410" i="12"/>
  <c r="DS1410" i="12" s="1"/>
  <c r="DR1428" i="12"/>
  <c r="DS1428" i="12" s="1"/>
  <c r="DR1429" i="12"/>
  <c r="DS1429" i="12" s="1"/>
  <c r="DV1431" i="12"/>
  <c r="DW1431" i="12" s="1"/>
  <c r="AP1432" i="12"/>
  <c r="DV1434" i="12"/>
  <c r="DW1434" i="12" s="1"/>
  <c r="DP1435" i="12"/>
  <c r="DQ1435" i="12" s="1"/>
  <c r="AP1436" i="12"/>
  <c r="DV1437" i="12"/>
  <c r="DW1437" i="12" s="1"/>
  <c r="DR1448" i="12"/>
  <c r="DS1448" i="12" s="1"/>
  <c r="DR1449" i="12"/>
  <c r="DS1449" i="12" s="1"/>
  <c r="DJ1454" i="12"/>
  <c r="DK1454" i="12" s="1"/>
  <c r="DJ1455" i="12"/>
  <c r="DK1455" i="12" s="1"/>
  <c r="DJ1460" i="12"/>
  <c r="DK1460" i="12" s="1"/>
  <c r="DJ1461" i="12"/>
  <c r="DK1461" i="12" s="1"/>
  <c r="DL1462" i="12"/>
  <c r="DM1462" i="12" s="1"/>
  <c r="DT1466" i="12"/>
  <c r="DU1466" i="12" s="1"/>
  <c r="DJ1467" i="12"/>
  <c r="DK1467" i="12" s="1"/>
  <c r="DP1482" i="12"/>
  <c r="DQ1482" i="12" s="1"/>
  <c r="DR1490" i="12"/>
  <c r="DS1490" i="12" s="1"/>
  <c r="DH1491" i="12"/>
  <c r="DI1491" i="12" s="1"/>
  <c r="DP1495" i="12"/>
  <c r="DQ1495" i="12" s="1"/>
  <c r="DJ1500" i="12"/>
  <c r="DK1500" i="12" s="1"/>
  <c r="DL1501" i="12"/>
  <c r="DM1501" i="12" s="1"/>
  <c r="DR1505" i="12"/>
  <c r="DS1505" i="12" s="1"/>
  <c r="DN1508" i="12"/>
  <c r="DO1508" i="12" s="1"/>
  <c r="DP1526" i="12"/>
  <c r="DQ1526" i="12" s="1"/>
  <c r="DH1536" i="12"/>
  <c r="DI1536" i="12" s="1"/>
  <c r="DH1542" i="12"/>
  <c r="DI1542" i="12" s="1"/>
  <c r="DT1544" i="12"/>
  <c r="DU1544" i="12" s="1"/>
  <c r="DP1548" i="12"/>
  <c r="DQ1548" i="12" s="1"/>
  <c r="DT1549" i="12"/>
  <c r="DU1549" i="12" s="1"/>
  <c r="DV1556" i="12"/>
  <c r="DW1556" i="12" s="1"/>
  <c r="DN1559" i="12"/>
  <c r="DO1559" i="12" s="1"/>
  <c r="DT1571" i="12"/>
  <c r="DU1571" i="12" s="1"/>
  <c r="DV1577" i="12"/>
  <c r="DW1577" i="12" s="1"/>
  <c r="DJ1583" i="12"/>
  <c r="DK1583" i="12" s="1"/>
  <c r="DV1587" i="12"/>
  <c r="DW1587" i="12" s="1"/>
  <c r="DT1592" i="12"/>
  <c r="DU1592" i="12" s="1"/>
  <c r="DN1601" i="12"/>
  <c r="DO1601" i="12" s="1"/>
  <c r="DT1602" i="12"/>
  <c r="DU1602" i="12" s="1"/>
  <c r="DH1604" i="12"/>
  <c r="DI1604" i="12" s="1"/>
  <c r="DH1605" i="12"/>
  <c r="DI1605" i="12" s="1"/>
  <c r="DL1631" i="12"/>
  <c r="DM1631" i="12" s="1"/>
  <c r="DJ1633" i="12"/>
  <c r="DK1633" i="12" s="1"/>
  <c r="DH1635" i="12"/>
  <c r="DI1635" i="12" s="1"/>
  <c r="DR1671" i="12"/>
  <c r="DS1671" i="12" s="1"/>
  <c r="DL1686" i="12"/>
  <c r="DM1686" i="12" s="1"/>
  <c r="DP1707" i="12"/>
  <c r="DQ1707" i="12" s="1"/>
  <c r="DL1720" i="12"/>
  <c r="DM1720" i="12" s="1"/>
  <c r="DH1722" i="12"/>
  <c r="DI1722" i="12" s="1"/>
  <c r="DR1723" i="12"/>
  <c r="DS1723" i="12" s="1"/>
  <c r="DP1724" i="12"/>
  <c r="DQ1724" i="12" s="1"/>
  <c r="AP1744" i="12"/>
  <c r="DT1286" i="12"/>
  <c r="DU1286" i="12" s="1"/>
  <c r="DR1287" i="12"/>
  <c r="DS1287" i="12" s="1"/>
  <c r="DF1292" i="12"/>
  <c r="DG1292" i="12" s="1"/>
  <c r="DJ1293" i="12"/>
  <c r="DK1293" i="12" s="1"/>
  <c r="DR1294" i="12"/>
  <c r="DS1294" i="12" s="1"/>
  <c r="DT1309" i="12"/>
  <c r="DU1309" i="12" s="1"/>
  <c r="DV1311" i="12"/>
  <c r="DW1311" i="12" s="1"/>
  <c r="DN1316" i="12"/>
  <c r="DO1316" i="12" s="1"/>
  <c r="DR1321" i="12"/>
  <c r="DS1321" i="12" s="1"/>
  <c r="DR1324" i="12"/>
  <c r="DS1324" i="12" s="1"/>
  <c r="DH1325" i="12"/>
  <c r="DI1325" i="12" s="1"/>
  <c r="DP1334" i="12"/>
  <c r="DQ1334" i="12" s="1"/>
  <c r="DP1335" i="12"/>
  <c r="DQ1335" i="12" s="1"/>
  <c r="DP1337" i="12"/>
  <c r="DQ1337" i="12" s="1"/>
  <c r="DH1340" i="12"/>
  <c r="DI1340" i="12" s="1"/>
  <c r="DP1344" i="12"/>
  <c r="DQ1344" i="12" s="1"/>
  <c r="DL1345" i="12"/>
  <c r="DM1345" i="12" s="1"/>
  <c r="DP1351" i="12"/>
  <c r="DQ1351" i="12" s="1"/>
  <c r="DP1361" i="12"/>
  <c r="DQ1361" i="12" s="1"/>
  <c r="DP1367" i="12"/>
  <c r="DQ1367" i="12" s="1"/>
  <c r="DP1372" i="12"/>
  <c r="DQ1372" i="12" s="1"/>
  <c r="DP1378" i="12"/>
  <c r="DQ1378" i="12" s="1"/>
  <c r="DR1380" i="12"/>
  <c r="DS1380" i="12" s="1"/>
  <c r="DV1388" i="12"/>
  <c r="DW1388" i="12" s="1"/>
  <c r="DP1389" i="12"/>
  <c r="DQ1389" i="12" s="1"/>
  <c r="DV1395" i="12"/>
  <c r="DW1395" i="12" s="1"/>
  <c r="DL1400" i="12"/>
  <c r="DM1400" i="12" s="1"/>
  <c r="DV1404" i="12"/>
  <c r="DW1404" i="12" s="1"/>
  <c r="AP1405" i="12"/>
  <c r="DV1413" i="12"/>
  <c r="DW1413" i="12" s="1"/>
  <c r="DP1418" i="12"/>
  <c r="DQ1418" i="12" s="1"/>
  <c r="DP1419" i="12"/>
  <c r="DQ1419" i="12" s="1"/>
  <c r="DV1421" i="12"/>
  <c r="DW1421" i="12" s="1"/>
  <c r="DP1423" i="12"/>
  <c r="DQ1423" i="12" s="1"/>
  <c r="DV1438" i="12"/>
  <c r="DW1438" i="12" s="1"/>
  <c r="DV1439" i="12"/>
  <c r="DW1439" i="12" s="1"/>
  <c r="AP1440" i="12"/>
  <c r="DP1440" i="12"/>
  <c r="DQ1440" i="12" s="1"/>
  <c r="DN1453" i="12"/>
  <c r="DO1453" i="12" s="1"/>
  <c r="AP1454" i="12"/>
  <c r="DN1456" i="12"/>
  <c r="DO1456" i="12" s="1"/>
  <c r="DV1457" i="12"/>
  <c r="DW1457" i="12" s="1"/>
  <c r="DL1469" i="12"/>
  <c r="DM1469" i="12" s="1"/>
  <c r="DJ1471" i="12"/>
  <c r="DK1471" i="12" s="1"/>
  <c r="DR1472" i="12"/>
  <c r="DS1472" i="12" s="1"/>
  <c r="DJ1473" i="12"/>
  <c r="DK1473" i="12" s="1"/>
  <c r="DV1483" i="12"/>
  <c r="DW1483" i="12" s="1"/>
  <c r="DH1496" i="12"/>
  <c r="DI1496" i="12" s="1"/>
  <c r="DF1498" i="12"/>
  <c r="DG1498" i="12" s="1"/>
  <c r="DH1515" i="12"/>
  <c r="DI1515" i="12" s="1"/>
  <c r="DL1516" i="12"/>
  <c r="DM1516" i="12" s="1"/>
  <c r="DN1517" i="12"/>
  <c r="DO1517" i="12" s="1"/>
  <c r="DT1521" i="12"/>
  <c r="DU1521" i="12" s="1"/>
  <c r="DJ1527" i="12"/>
  <c r="DK1527" i="12" s="1"/>
  <c r="DN1545" i="12"/>
  <c r="DO1545" i="12" s="1"/>
  <c r="DH1550" i="12"/>
  <c r="DI1550" i="12" s="1"/>
  <c r="DT1560" i="12"/>
  <c r="DU1560" i="12" s="1"/>
  <c r="DH1564" i="12"/>
  <c r="DI1564" i="12" s="1"/>
  <c r="DL1565" i="12"/>
  <c r="DM1565" i="12" s="1"/>
  <c r="DH1572" i="12"/>
  <c r="DI1572" i="12" s="1"/>
  <c r="DL1611" i="12"/>
  <c r="DM1611" i="12" s="1"/>
  <c r="DF1612" i="12"/>
  <c r="DG1612" i="12" s="1"/>
  <c r="DL1615" i="12"/>
  <c r="DM1615" i="12" s="1"/>
  <c r="DT1623" i="12"/>
  <c r="DU1623" i="12" s="1"/>
  <c r="DL1624" i="12"/>
  <c r="DM1624" i="12" s="1"/>
  <c r="DV1625" i="12"/>
  <c r="DW1625" i="12" s="1"/>
  <c r="AP1629" i="12"/>
  <c r="DJ1640" i="12"/>
  <c r="DK1640" i="12" s="1"/>
  <c r="DP1677" i="12"/>
  <c r="DQ1677" i="12" s="1"/>
  <c r="DL1691" i="12"/>
  <c r="DM1691" i="12" s="1"/>
  <c r="AP1847" i="12"/>
  <c r="DH1573" i="12"/>
  <c r="DI1573" i="12" s="1"/>
  <c r="DN1589" i="12"/>
  <c r="DO1589" i="12" s="1"/>
  <c r="DF1593" i="12"/>
  <c r="DG1593" i="12" s="1"/>
  <c r="DL1594" i="12"/>
  <c r="DM1594" i="12" s="1"/>
  <c r="DL1606" i="12"/>
  <c r="DM1606" i="12" s="1"/>
  <c r="DH1642" i="12"/>
  <c r="DI1642" i="12" s="1"/>
  <c r="DP1643" i="12"/>
  <c r="DQ1643" i="12" s="1"/>
  <c r="DH1644" i="12"/>
  <c r="DI1644" i="12" s="1"/>
  <c r="DP1654" i="12"/>
  <c r="DQ1654" i="12" s="1"/>
  <c r="DL1667" i="12"/>
  <c r="DM1667" i="12" s="1"/>
  <c r="DH1678" i="12"/>
  <c r="DI1678" i="12" s="1"/>
  <c r="DH1679" i="12"/>
  <c r="DI1679" i="12" s="1"/>
  <c r="DR1682" i="12"/>
  <c r="DS1682" i="12" s="1"/>
  <c r="DJ1683" i="12"/>
  <c r="DK1683" i="12" s="1"/>
  <c r="DP1684" i="12"/>
  <c r="DQ1684" i="12" s="1"/>
  <c r="DJ1689" i="12"/>
  <c r="DK1689" i="12" s="1"/>
  <c r="DN1695" i="12"/>
  <c r="DO1695" i="12" s="1"/>
  <c r="DN1696" i="12"/>
  <c r="DO1696" i="12" s="1"/>
  <c r="DR1701" i="12"/>
  <c r="DS1701" i="12" s="1"/>
  <c r="DN1702" i="12"/>
  <c r="DO1702" i="12" s="1"/>
  <c r="DH1703" i="12"/>
  <c r="DI1703" i="12" s="1"/>
  <c r="DP1714" i="12"/>
  <c r="DQ1714" i="12" s="1"/>
  <c r="DP1716" i="12"/>
  <c r="DQ1716" i="12" s="1"/>
  <c r="DR1739" i="12"/>
  <c r="DS1739" i="12" s="1"/>
  <c r="DV1760" i="12"/>
  <c r="DW1760" i="12" s="1"/>
  <c r="DV1766" i="12"/>
  <c r="DW1766" i="12" s="1"/>
  <c r="DL1770" i="12"/>
  <c r="DM1770" i="12" s="1"/>
  <c r="DP1779" i="12"/>
  <c r="DQ1779" i="12" s="1"/>
  <c r="DN1785" i="12"/>
  <c r="DO1785" i="12" s="1"/>
  <c r="DV1786" i="12"/>
  <c r="DW1786" i="12" s="1"/>
  <c r="DV1792" i="12"/>
  <c r="DW1792" i="12" s="1"/>
  <c r="DV1799" i="12"/>
  <c r="DW1799" i="12" s="1"/>
  <c r="DR1800" i="12"/>
  <c r="DS1800" i="12" s="1"/>
  <c r="DT1802" i="12"/>
  <c r="DU1802" i="12" s="1"/>
  <c r="DV1819" i="12"/>
  <c r="DW1819" i="12" s="1"/>
  <c r="DL1820" i="12"/>
  <c r="DM1820" i="12" s="1"/>
  <c r="DF1822" i="12"/>
  <c r="DG1822" i="12" s="1"/>
  <c r="DV1823" i="12"/>
  <c r="DW1823" i="12" s="1"/>
  <c r="DV1829" i="12"/>
  <c r="DW1829" i="12" s="1"/>
  <c r="AP1830" i="12"/>
  <c r="DP1836" i="12"/>
  <c r="DQ1836" i="12" s="1"/>
  <c r="DJ1841" i="12"/>
  <c r="DK1841" i="12" s="1"/>
  <c r="DL1853" i="12"/>
  <c r="DM1853" i="12" s="1"/>
  <c r="DJ1855" i="12"/>
  <c r="DK1855" i="12" s="1"/>
  <c r="DP1859" i="12"/>
  <c r="DQ1859" i="12" s="1"/>
  <c r="DR1864" i="12"/>
  <c r="DS1864" i="12" s="1"/>
  <c r="DV1874" i="12"/>
  <c r="DW1874" i="12" s="1"/>
  <c r="DL1886" i="12"/>
  <c r="DM1886" i="12" s="1"/>
  <c r="DV1897" i="12"/>
  <c r="DW1897" i="12" s="1"/>
  <c r="DV1898" i="12"/>
  <c r="DW1898" i="12" s="1"/>
  <c r="DV1905" i="12"/>
  <c r="DW1905" i="12" s="1"/>
  <c r="DN1906" i="12"/>
  <c r="DO1906" i="12" s="1"/>
  <c r="DV1737" i="12"/>
  <c r="DW1737" i="12" s="1"/>
  <c r="DV1742" i="12"/>
  <c r="DW1742" i="12" s="1"/>
  <c r="DR1743" i="12"/>
  <c r="DS1743" i="12" s="1"/>
  <c r="DR1751" i="12"/>
  <c r="DS1751" i="12" s="1"/>
  <c r="DP1768" i="12"/>
  <c r="DQ1768" i="12" s="1"/>
  <c r="DR1769" i="12"/>
  <c r="DS1769" i="12" s="1"/>
  <c r="DR1784" i="12"/>
  <c r="DS1784" i="12" s="1"/>
  <c r="DL1789" i="12"/>
  <c r="DM1789" i="12" s="1"/>
  <c r="DV1790" i="12"/>
  <c r="DW1790" i="12" s="1"/>
  <c r="DT1793" i="12"/>
  <c r="DU1793" i="12" s="1"/>
  <c r="DV1797" i="12"/>
  <c r="DW1797" i="12" s="1"/>
  <c r="DV1807" i="12"/>
  <c r="DW1807" i="12" s="1"/>
  <c r="DV1815" i="12"/>
  <c r="DW1815" i="12" s="1"/>
  <c r="DT1830" i="12"/>
  <c r="DU1830" i="12" s="1"/>
  <c r="DT1833" i="12"/>
  <c r="DU1833" i="12" s="1"/>
  <c r="DN1834" i="12"/>
  <c r="DO1834" i="12" s="1"/>
  <c r="DR1839" i="12"/>
  <c r="DS1839" i="12" s="1"/>
  <c r="DT1845" i="12"/>
  <c r="DU1845" i="12" s="1"/>
  <c r="DV1846" i="12"/>
  <c r="DW1846" i="12" s="1"/>
  <c r="DV1848" i="12"/>
  <c r="DW1848" i="12" s="1"/>
  <c r="DL1858" i="12"/>
  <c r="DM1858" i="12" s="1"/>
  <c r="DJ1863" i="12"/>
  <c r="DK1863" i="12" s="1"/>
  <c r="DV1869" i="12"/>
  <c r="DW1869" i="12" s="1"/>
  <c r="DV1870" i="12"/>
  <c r="DW1870" i="12" s="1"/>
  <c r="DV1872" i="12"/>
  <c r="DW1872" i="12" s="1"/>
  <c r="DR1881" i="12"/>
  <c r="DS1881" i="12" s="1"/>
  <c r="DR1882" i="12"/>
  <c r="DS1882" i="12" s="1"/>
  <c r="AP1885" i="12"/>
  <c r="AP1955" i="12"/>
  <c r="DT1878" i="12"/>
  <c r="DU1878" i="12" s="1"/>
  <c r="DV1884" i="12"/>
  <c r="DW1884" i="12" s="1"/>
  <c r="DR1887" i="12"/>
  <c r="DS1887" i="12" s="1"/>
  <c r="DP1914" i="12"/>
  <c r="DQ1914" i="12" s="1"/>
  <c r="DL1926" i="12"/>
  <c r="DM1926" i="12" s="1"/>
  <c r="DF1940" i="12"/>
  <c r="DG1940" i="12" s="1"/>
  <c r="DL1942" i="12"/>
  <c r="DM1942" i="12" s="1"/>
  <c r="DR1958" i="12"/>
  <c r="DS1958" i="12" s="1"/>
  <c r="DL1960" i="12"/>
  <c r="DM1960" i="12" s="1"/>
  <c r="DF1964" i="12"/>
  <c r="DG1964" i="12" s="1"/>
  <c r="DP1968" i="12"/>
  <c r="DQ1968" i="12" s="1"/>
  <c r="DT1976" i="12"/>
  <c r="DU1976" i="12" s="1"/>
  <c r="DP1979" i="12"/>
  <c r="DQ1979" i="12" s="1"/>
  <c r="DL1980" i="12"/>
  <c r="DM1980" i="12" s="1"/>
  <c r="DP1986" i="12"/>
  <c r="DQ1986" i="12" s="1"/>
  <c r="DP1991" i="12"/>
  <c r="DQ1991" i="12" s="1"/>
  <c r="DN1992" i="12"/>
  <c r="DO1992" i="12" s="1"/>
  <c r="DL2003" i="12"/>
  <c r="DM2003" i="12" s="1"/>
  <c r="DV2004" i="12"/>
  <c r="DW2004" i="12" s="1"/>
  <c r="DJ1911" i="12"/>
  <c r="DK1911" i="12" s="1"/>
  <c r="DL1920" i="12"/>
  <c r="DM1920" i="12" s="1"/>
  <c r="DN1951" i="12"/>
  <c r="DO1951" i="12" s="1"/>
  <c r="DP1952" i="12"/>
  <c r="DQ1952" i="12" s="1"/>
  <c r="DL1954" i="12"/>
  <c r="DM1954" i="12" s="1"/>
  <c r="DL1955" i="12"/>
  <c r="DM1955" i="12" s="1"/>
  <c r="DP1956" i="12"/>
  <c r="DQ1956" i="12" s="1"/>
  <c r="DP1957" i="12"/>
  <c r="DQ1957" i="12" s="1"/>
  <c r="DF1971" i="12"/>
  <c r="DG1971" i="12" s="1"/>
  <c r="DN1978" i="12"/>
  <c r="DO1978" i="12" s="1"/>
  <c r="DP1990" i="12"/>
  <c r="DQ1990" i="12" s="1"/>
  <c r="DH2001" i="12"/>
  <c r="DI2001" i="12" s="1"/>
  <c r="DF12" i="12"/>
  <c r="DG12" i="12" s="1"/>
  <c r="DN28" i="12"/>
  <c r="DO28" i="12" s="1"/>
  <c r="DV49" i="12"/>
  <c r="DW49" i="12" s="1"/>
  <c r="AP69" i="12"/>
  <c r="AP74" i="12"/>
  <c r="AP80" i="12"/>
  <c r="DR86" i="12"/>
  <c r="DS86" i="12" s="1"/>
  <c r="DT128" i="12"/>
  <c r="DU128" i="12" s="1"/>
  <c r="DJ145" i="12"/>
  <c r="DK145" i="12" s="1"/>
  <c r="AP151" i="12"/>
  <c r="DT174" i="12"/>
  <c r="DU174" i="12" s="1"/>
  <c r="AP177" i="12"/>
  <c r="AP226" i="12"/>
  <c r="AP249" i="12"/>
  <c r="DR249" i="12"/>
  <c r="DS249" i="12" s="1"/>
  <c r="DF258" i="12"/>
  <c r="DG258" i="12" s="1"/>
  <c r="DF273" i="12"/>
  <c r="DG273" i="12" s="1"/>
  <c r="DF280" i="12"/>
  <c r="DG280" i="12" s="1"/>
  <c r="DF307" i="12"/>
  <c r="DG307" i="12" s="1"/>
  <c r="DF321" i="12"/>
  <c r="DG321" i="12" s="1"/>
  <c r="DR379" i="12"/>
  <c r="DS379" i="12" s="1"/>
  <c r="AP408" i="12"/>
  <c r="AP416" i="12"/>
  <c r="AP420" i="12"/>
  <c r="AP423" i="12"/>
  <c r="DV459" i="12"/>
  <c r="DW459" i="12" s="1"/>
  <c r="AP462" i="12"/>
  <c r="DR488" i="12"/>
  <c r="DS488" i="12" s="1"/>
  <c r="DL517" i="12"/>
  <c r="DM517" i="12" s="1"/>
  <c r="AP546" i="12"/>
  <c r="DV547" i="12"/>
  <c r="DW547" i="12" s="1"/>
  <c r="AP552" i="12"/>
  <c r="DJ556" i="12"/>
  <c r="DK556" i="12" s="1"/>
  <c r="DR645" i="12"/>
  <c r="DS645" i="12" s="1"/>
  <c r="DN645" i="12"/>
  <c r="DO645" i="12" s="1"/>
  <c r="DR273" i="12"/>
  <c r="DS273" i="12" s="1"/>
  <c r="DR307" i="12"/>
  <c r="DS307" i="12" s="1"/>
  <c r="AP633" i="12"/>
  <c r="AP645" i="12"/>
  <c r="AP88" i="12"/>
  <c r="DL91" i="12"/>
  <c r="DM91" i="12" s="1"/>
  <c r="AP96" i="12"/>
  <c r="DT121" i="12"/>
  <c r="DU121" i="12" s="1"/>
  <c r="AP126" i="12"/>
  <c r="AP130" i="12"/>
  <c r="DL138" i="12"/>
  <c r="DM138" i="12" s="1"/>
  <c r="AP150" i="12"/>
  <c r="AP169" i="12"/>
  <c r="DN172" i="12"/>
  <c r="DO172" i="12" s="1"/>
  <c r="AP179" i="12"/>
  <c r="DJ189" i="12"/>
  <c r="DK189" i="12" s="1"/>
  <c r="DR268" i="12"/>
  <c r="DS268" i="12" s="1"/>
  <c r="DF298" i="12"/>
  <c r="DG298" i="12" s="1"/>
  <c r="AP332" i="12"/>
  <c r="DJ376" i="12"/>
  <c r="DK376" i="12" s="1"/>
  <c r="AP385" i="12"/>
  <c r="AP422" i="12"/>
  <c r="AP437" i="12"/>
  <c r="DR442" i="12"/>
  <c r="DS442" i="12" s="1"/>
  <c r="DV456" i="12"/>
  <c r="DW456" i="12" s="1"/>
  <c r="DN457" i="12"/>
  <c r="DO457" i="12" s="1"/>
  <c r="AP460" i="12"/>
  <c r="AP471" i="12"/>
  <c r="AP505" i="12"/>
  <c r="DL521" i="12"/>
  <c r="DM521" i="12" s="1"/>
  <c r="AP526" i="12"/>
  <c r="DR531" i="12"/>
  <c r="DS531" i="12" s="1"/>
  <c r="AP536" i="12"/>
  <c r="AP544" i="12"/>
  <c r="DF559" i="12"/>
  <c r="DG559" i="12" s="1"/>
  <c r="AP647" i="12"/>
  <c r="DP658" i="12"/>
  <c r="DQ658" i="12" s="1"/>
  <c r="DR658" i="12"/>
  <c r="DS658" i="12" s="1"/>
  <c r="DF547" i="12"/>
  <c r="DG547" i="12" s="1"/>
  <c r="DN571" i="12"/>
  <c r="DO571" i="12" s="1"/>
  <c r="DP571" i="12"/>
  <c r="DQ571" i="12" s="1"/>
  <c r="AP613" i="12"/>
  <c r="DP642" i="12"/>
  <c r="DQ642" i="12" s="1"/>
  <c r="DR642" i="12"/>
  <c r="DS642" i="12" s="1"/>
  <c r="DV696" i="12"/>
  <c r="DW696" i="12" s="1"/>
  <c r="AP718" i="12"/>
  <c r="DJ721" i="12"/>
  <c r="DK721" i="12" s="1"/>
  <c r="DN772" i="12"/>
  <c r="DO772" i="12" s="1"/>
  <c r="AP777" i="12"/>
  <c r="DN782" i="12"/>
  <c r="DO782" i="12" s="1"/>
  <c r="AP845" i="12"/>
  <c r="DV914" i="12"/>
  <c r="DW914" i="12" s="1"/>
  <c r="DR961" i="12"/>
  <c r="DS961" i="12" s="1"/>
  <c r="DT976" i="12"/>
  <c r="DU976" i="12" s="1"/>
  <c r="AP989" i="12"/>
  <c r="DR1049" i="12"/>
  <c r="DS1049" i="12" s="1"/>
  <c r="DF1049" i="12"/>
  <c r="DG1049" i="12" s="1"/>
  <c r="DR1122" i="12"/>
  <c r="DS1122" i="12" s="1"/>
  <c r="DL1122" i="12"/>
  <c r="DM1122" i="12" s="1"/>
  <c r="DR1151" i="12"/>
  <c r="DS1151" i="12" s="1"/>
  <c r="DH1151" i="12"/>
  <c r="DI1151" i="12" s="1"/>
  <c r="DP1182" i="12"/>
  <c r="DQ1182" i="12" s="1"/>
  <c r="DN1182" i="12"/>
  <c r="DO1182" i="12" s="1"/>
  <c r="DP1264" i="12"/>
  <c r="DQ1264" i="12" s="1"/>
  <c r="DF1264" i="12"/>
  <c r="DG1264" i="12" s="1"/>
  <c r="DP1285" i="12"/>
  <c r="DQ1285" i="12" s="1"/>
  <c r="DF1285" i="12"/>
  <c r="DG1285" i="12" s="1"/>
  <c r="AP1352" i="12"/>
  <c r="DP1375" i="12"/>
  <c r="DQ1375" i="12" s="1"/>
  <c r="DR1375" i="12"/>
  <c r="DS1375" i="12" s="1"/>
  <c r="DP1433" i="12"/>
  <c r="DQ1433" i="12" s="1"/>
  <c r="DF1433" i="12"/>
  <c r="DG1433" i="12" s="1"/>
  <c r="AP1516" i="12"/>
  <c r="DP1546" i="12"/>
  <c r="DQ1546" i="12" s="1"/>
  <c r="DJ1546" i="12"/>
  <c r="DK1546" i="12" s="1"/>
  <c r="AP1117" i="12"/>
  <c r="DP1131" i="12"/>
  <c r="DQ1131" i="12" s="1"/>
  <c r="DF1131" i="12"/>
  <c r="DG1131" i="12" s="1"/>
  <c r="DN1147" i="12"/>
  <c r="DO1147" i="12" s="1"/>
  <c r="DF1147" i="12"/>
  <c r="DG1147" i="12" s="1"/>
  <c r="DN1171" i="12"/>
  <c r="DO1171" i="12" s="1"/>
  <c r="DF1171" i="12"/>
  <c r="DG1171" i="12" s="1"/>
  <c r="DN1192" i="12"/>
  <c r="DO1192" i="12" s="1"/>
  <c r="DV1192" i="12"/>
  <c r="DW1192" i="12" s="1"/>
  <c r="DP1229" i="12"/>
  <c r="DQ1229" i="12" s="1"/>
  <c r="DV1229" i="12"/>
  <c r="DW1229" i="12" s="1"/>
  <c r="AP1238" i="12"/>
  <c r="DR1280" i="12"/>
  <c r="DS1280" i="12" s="1"/>
  <c r="DL1280" i="12"/>
  <c r="DM1280" i="12" s="1"/>
  <c r="AP1392" i="12"/>
  <c r="DP1446" i="12"/>
  <c r="DQ1446" i="12" s="1"/>
  <c r="DR1446" i="12"/>
  <c r="DS1446" i="12" s="1"/>
  <c r="DT1504" i="12"/>
  <c r="DU1504" i="12" s="1"/>
  <c r="DF1504" i="12"/>
  <c r="DG1504" i="12" s="1"/>
  <c r="DT1512" i="12"/>
  <c r="DU1512" i="12" s="1"/>
  <c r="DF1512" i="12"/>
  <c r="DG1512" i="12" s="1"/>
  <c r="DP1659" i="12"/>
  <c r="DQ1659" i="12" s="1"/>
  <c r="DJ1659" i="12"/>
  <c r="DK1659" i="12" s="1"/>
  <c r="DP1662" i="12"/>
  <c r="DQ1662" i="12" s="1"/>
  <c r="DJ1662" i="12"/>
  <c r="DK1662" i="12" s="1"/>
  <c r="DT1777" i="12"/>
  <c r="DU1777" i="12" s="1"/>
  <c r="DF1777" i="12"/>
  <c r="DG1777" i="12" s="1"/>
  <c r="DP1943" i="12"/>
  <c r="DQ1943" i="12" s="1"/>
  <c r="DJ1943" i="12"/>
  <c r="DK1943" i="12" s="1"/>
  <c r="AP1975" i="12"/>
  <c r="AP572" i="12"/>
  <c r="DV577" i="12"/>
  <c r="DW577" i="12" s="1"/>
  <c r="DL640" i="12"/>
  <c r="DM640" i="12" s="1"/>
  <c r="DN660" i="12"/>
  <c r="DO660" i="12" s="1"/>
  <c r="DJ661" i="12"/>
  <c r="DK661" i="12" s="1"/>
  <c r="DV678" i="12"/>
  <c r="DW678" i="12" s="1"/>
  <c r="DR689" i="12"/>
  <c r="DS689" i="12" s="1"/>
  <c r="AP694" i="12"/>
  <c r="AP712" i="12"/>
  <c r="DR716" i="12"/>
  <c r="DS716" i="12" s="1"/>
  <c r="DF719" i="12"/>
  <c r="DG719" i="12" s="1"/>
  <c r="AP728" i="12"/>
  <c r="AP734" i="12"/>
  <c r="DN750" i="12"/>
  <c r="DO750" i="12" s="1"/>
  <c r="DN766" i="12"/>
  <c r="DO766" i="12" s="1"/>
  <c r="AP769" i="12"/>
  <c r="AP776" i="12"/>
  <c r="DV780" i="12"/>
  <c r="DW780" i="12" s="1"/>
  <c r="DN788" i="12"/>
  <c r="DO788" i="12" s="1"/>
  <c r="DR823" i="12"/>
  <c r="DS823" i="12" s="1"/>
  <c r="DF879" i="12"/>
  <c r="DG879" i="12" s="1"/>
  <c r="DL900" i="12"/>
  <c r="DM900" i="12" s="1"/>
  <c r="DJ920" i="12"/>
  <c r="DK920" i="12" s="1"/>
  <c r="DJ929" i="12"/>
  <c r="DK929" i="12" s="1"/>
  <c r="DN963" i="12"/>
  <c r="DO963" i="12" s="1"/>
  <c r="AP966" i="12"/>
  <c r="AP981" i="12"/>
  <c r="AP997" i="12"/>
  <c r="AP1035" i="12"/>
  <c r="AP1059" i="12"/>
  <c r="AP1177" i="12"/>
  <c r="DJ1189" i="12"/>
  <c r="DK1189" i="12" s="1"/>
  <c r="DP1189" i="12"/>
  <c r="DQ1189" i="12" s="1"/>
  <c r="AP1236" i="12"/>
  <c r="AP1387" i="12"/>
  <c r="DT1511" i="12"/>
  <c r="DU1511" i="12" s="1"/>
  <c r="DF1511" i="12"/>
  <c r="DG1511" i="12" s="1"/>
  <c r="AP1577" i="12"/>
  <c r="DL1756" i="12"/>
  <c r="DM1756" i="12" s="1"/>
  <c r="DF1756" i="12"/>
  <c r="DG1756" i="12" s="1"/>
  <c r="DF1909" i="12"/>
  <c r="DG1909" i="12" s="1"/>
  <c r="DR1909" i="12"/>
  <c r="DS1909" i="12" s="1"/>
  <c r="DL1996" i="12"/>
  <c r="DM1996" i="12" s="1"/>
  <c r="DF1996" i="12"/>
  <c r="DG1996" i="12" s="1"/>
  <c r="DV1996" i="12"/>
  <c r="DW1996" i="12" s="1"/>
  <c r="DV879" i="12"/>
  <c r="DW879" i="12" s="1"/>
  <c r="DP1101" i="12"/>
  <c r="DQ1101" i="12" s="1"/>
  <c r="DT1101" i="12"/>
  <c r="DU1101" i="12" s="1"/>
  <c r="DP1144" i="12"/>
  <c r="DQ1144" i="12" s="1"/>
  <c r="DF1144" i="12"/>
  <c r="DG1144" i="12" s="1"/>
  <c r="DP1160" i="12"/>
  <c r="DQ1160" i="12" s="1"/>
  <c r="DR1160" i="12"/>
  <c r="DS1160" i="12" s="1"/>
  <c r="DR1272" i="12"/>
  <c r="DS1272" i="12" s="1"/>
  <c r="DL1272" i="12"/>
  <c r="DM1272" i="12" s="1"/>
  <c r="DV1433" i="12"/>
  <c r="DW1433" i="12" s="1"/>
  <c r="DP1441" i="12"/>
  <c r="DQ1441" i="12" s="1"/>
  <c r="DN1441" i="12"/>
  <c r="DO1441" i="12" s="1"/>
  <c r="DR1510" i="12"/>
  <c r="DS1510" i="12" s="1"/>
  <c r="DF1510" i="12"/>
  <c r="DG1510" i="12" s="1"/>
  <c r="AP1520" i="12"/>
  <c r="DT1628" i="12"/>
  <c r="DU1628" i="12" s="1"/>
  <c r="DV1628" i="12"/>
  <c r="DW1628" i="12" s="1"/>
  <c r="DP1700" i="12"/>
  <c r="DQ1700" i="12" s="1"/>
  <c r="DJ1700" i="12"/>
  <c r="DK1700" i="12" s="1"/>
  <c r="DV1754" i="12"/>
  <c r="DW1754" i="12" s="1"/>
  <c r="DT1754" i="12"/>
  <c r="DU1754" i="12" s="1"/>
  <c r="DR1908" i="12"/>
  <c r="DS1908" i="12" s="1"/>
  <c r="DJ1908" i="12"/>
  <c r="DK1908" i="12" s="1"/>
  <c r="DR1975" i="12"/>
  <c r="DS1975" i="12" s="1"/>
  <c r="DF1975" i="12"/>
  <c r="DG1975" i="12" s="1"/>
  <c r="DR1417" i="12"/>
  <c r="DS1417" i="12" s="1"/>
  <c r="DR1668" i="12"/>
  <c r="DS1668" i="12" s="1"/>
  <c r="DN1668" i="12"/>
  <c r="DO1668" i="12" s="1"/>
  <c r="DP1726" i="12"/>
  <c r="DQ1726" i="12" s="1"/>
  <c r="DF1726" i="12"/>
  <c r="DG1726" i="12" s="1"/>
  <c r="DP1727" i="12"/>
  <c r="DQ1727" i="12" s="1"/>
  <c r="DV1727" i="12"/>
  <c r="DW1727" i="12" s="1"/>
  <c r="DR1727" i="12"/>
  <c r="DS1727" i="12" s="1"/>
  <c r="AP1776" i="12"/>
  <c r="DR1783" i="12"/>
  <c r="DS1783" i="12" s="1"/>
  <c r="DF1783" i="12"/>
  <c r="DG1783" i="12" s="1"/>
  <c r="AP1801" i="12"/>
  <c r="AP1871" i="12"/>
  <c r="AP1991" i="12"/>
  <c r="DR1480" i="12"/>
  <c r="DS1480" i="12" s="1"/>
  <c r="DV1526" i="12"/>
  <c r="DW1526" i="12" s="1"/>
  <c r="AP1557" i="12"/>
  <c r="AP1599" i="12"/>
  <c r="AP1645" i="12"/>
  <c r="AP1675" i="12"/>
  <c r="DP1717" i="12"/>
  <c r="DQ1717" i="12" s="1"/>
  <c r="DJ1717" i="12"/>
  <c r="DK1717" i="12" s="1"/>
  <c r="AP1738" i="12"/>
  <c r="DV1761" i="12"/>
  <c r="DW1761" i="12" s="1"/>
  <c r="DN1761" i="12"/>
  <c r="DO1761" i="12" s="1"/>
  <c r="AP1906" i="12"/>
  <c r="DP1947" i="12"/>
  <c r="DQ1947" i="12" s="1"/>
  <c r="DF1947" i="12"/>
  <c r="DG1947" i="12" s="1"/>
  <c r="DV1947" i="12"/>
  <c r="DW1947" i="12" s="1"/>
  <c r="DR1956" i="12"/>
  <c r="DS1956" i="12" s="1"/>
  <c r="AP1994" i="12"/>
  <c r="DV1141" i="12"/>
  <c r="DW1141" i="12" s="1"/>
  <c r="AP1170" i="12"/>
  <c r="DR1177" i="12"/>
  <c r="DS1177" i="12" s="1"/>
  <c r="DT1205" i="12"/>
  <c r="DU1205" i="12" s="1"/>
  <c r="DV1208" i="12"/>
  <c r="DW1208" i="12" s="1"/>
  <c r="DV1302" i="12"/>
  <c r="DW1302" i="12" s="1"/>
  <c r="DR1307" i="12"/>
  <c r="DS1307" i="12" s="1"/>
  <c r="AP1312" i="12"/>
  <c r="DN1319" i="12"/>
  <c r="DO1319" i="12" s="1"/>
  <c r="AP1340" i="12"/>
  <c r="DR1362" i="12"/>
  <c r="DS1362" i="12" s="1"/>
  <c r="AP1366" i="12"/>
  <c r="DL1399" i="12"/>
  <c r="DM1399" i="12" s="1"/>
  <c r="DF1417" i="12"/>
  <c r="DG1417" i="12" s="1"/>
  <c r="DL1419" i="12"/>
  <c r="DM1419" i="12" s="1"/>
  <c r="AP1422" i="12"/>
  <c r="DN1423" i="12"/>
  <c r="DO1423" i="12" s="1"/>
  <c r="AP1434" i="12"/>
  <c r="AP1438" i="12"/>
  <c r="DR1482" i="12"/>
  <c r="DS1482" i="12" s="1"/>
  <c r="AP1492" i="12"/>
  <c r="AP1496" i="12"/>
  <c r="AP1536" i="12"/>
  <c r="DJ1548" i="12"/>
  <c r="DK1548" i="12" s="1"/>
  <c r="DF1592" i="12"/>
  <c r="DG1592" i="12" s="1"/>
  <c r="AP1637" i="12"/>
  <c r="AP1643" i="12"/>
  <c r="DR1643" i="12"/>
  <c r="DS1643" i="12" s="1"/>
  <c r="DV1652" i="12"/>
  <c r="DW1652" i="12" s="1"/>
  <c r="DL1673" i="12"/>
  <c r="DM1673" i="12" s="1"/>
  <c r="DR1687" i="12"/>
  <c r="DS1687" i="12" s="1"/>
  <c r="DF1687" i="12"/>
  <c r="DG1687" i="12" s="1"/>
  <c r="DJ1707" i="12"/>
  <c r="DK1707" i="12" s="1"/>
  <c r="AP1709" i="12"/>
  <c r="DJ1714" i="12"/>
  <c r="DK1714" i="12" s="1"/>
  <c r="DV1726" i="12"/>
  <c r="DW1726" i="12" s="1"/>
  <c r="DF1727" i="12"/>
  <c r="DG1727" i="12" s="1"/>
  <c r="DT1776" i="12"/>
  <c r="DU1776" i="12" s="1"/>
  <c r="DJ1776" i="12"/>
  <c r="DK1776" i="12" s="1"/>
  <c r="DP1781" i="12"/>
  <c r="DQ1781" i="12" s="1"/>
  <c r="DF1781" i="12"/>
  <c r="DG1781" i="12" s="1"/>
  <c r="DJ1845" i="12"/>
  <c r="DK1845" i="12" s="1"/>
  <c r="DJ1986" i="12"/>
  <c r="DK1986" i="12" s="1"/>
  <c r="DR1699" i="12"/>
  <c r="DS1699" i="12" s="1"/>
  <c r="DR1745" i="12"/>
  <c r="DS1745" i="12" s="1"/>
  <c r="DV1836" i="12"/>
  <c r="DW1836" i="12" s="1"/>
  <c r="DR22" i="12"/>
  <c r="DS22" i="12" s="1"/>
  <c r="DN43" i="12"/>
  <c r="DO43" i="12" s="1"/>
  <c r="AP117" i="12"/>
  <c r="DV131" i="12"/>
  <c r="DW131" i="12" s="1"/>
  <c r="DP157" i="12"/>
  <c r="DQ157" i="12" s="1"/>
  <c r="DN157" i="12"/>
  <c r="DO157" i="12" s="1"/>
  <c r="AP184" i="12"/>
  <c r="AP215" i="12"/>
  <c r="DP255" i="12"/>
  <c r="DQ255" i="12" s="1"/>
  <c r="DN255" i="12"/>
  <c r="DO255" i="12" s="1"/>
  <c r="DP260" i="12"/>
  <c r="DQ260" i="12" s="1"/>
  <c r="DJ260" i="12"/>
  <c r="DK260" i="12" s="1"/>
  <c r="DP274" i="12"/>
  <c r="DQ274" i="12" s="1"/>
  <c r="DN274" i="12"/>
  <c r="DO274" i="12" s="1"/>
  <c r="DP300" i="12"/>
  <c r="DQ300" i="12" s="1"/>
  <c r="DJ300" i="12"/>
  <c r="DK300" i="12" s="1"/>
  <c r="DR301" i="12"/>
  <c r="DS301" i="12" s="1"/>
  <c r="DF301" i="12"/>
  <c r="DG301" i="12" s="1"/>
  <c r="AP448" i="12"/>
  <c r="AP473" i="12"/>
  <c r="AP490" i="12"/>
  <c r="DP491" i="12"/>
  <c r="DQ491" i="12" s="1"/>
  <c r="DN491" i="12"/>
  <c r="DO491" i="12" s="1"/>
  <c r="DV22" i="12"/>
  <c r="DW22" i="12" s="1"/>
  <c r="DL30" i="12"/>
  <c r="DM30" i="12" s="1"/>
  <c r="AP33" i="12"/>
  <c r="DR43" i="12"/>
  <c r="DS43" i="12" s="1"/>
  <c r="DF49" i="12"/>
  <c r="DG49" i="12" s="1"/>
  <c r="AP66" i="12"/>
  <c r="DV70" i="12"/>
  <c r="DW70" i="12" s="1"/>
  <c r="DP93" i="12"/>
  <c r="DQ93" i="12" s="1"/>
  <c r="DV93" i="12"/>
  <c r="DW93" i="12" s="1"/>
  <c r="DL98" i="12"/>
  <c r="DM98" i="12" s="1"/>
  <c r="AP108" i="12"/>
  <c r="DP111" i="12"/>
  <c r="DQ111" i="12" s="1"/>
  <c r="DL111" i="12"/>
  <c r="DM111" i="12" s="1"/>
  <c r="AP115" i="12"/>
  <c r="DT145" i="12"/>
  <c r="DU145" i="12" s="1"/>
  <c r="AP155" i="12"/>
  <c r="AP214" i="12"/>
  <c r="DN221" i="12"/>
  <c r="DO221" i="12" s="1"/>
  <c r="DL224" i="12"/>
  <c r="DM224" i="12" s="1"/>
  <c r="DJ251" i="12"/>
  <c r="DK251" i="12" s="1"/>
  <c r="AP276" i="12"/>
  <c r="AP303" i="12"/>
  <c r="DR304" i="12"/>
  <c r="DS304" i="12" s="1"/>
  <c r="DF304" i="12"/>
  <c r="DG304" i="12" s="1"/>
  <c r="DP309" i="12"/>
  <c r="DQ309" i="12" s="1"/>
  <c r="DF309" i="12"/>
  <c r="DG309" i="12" s="1"/>
  <c r="DP315" i="12"/>
  <c r="DQ315" i="12" s="1"/>
  <c r="DJ315" i="12"/>
  <c r="DK315" i="12" s="1"/>
  <c r="AP334" i="12"/>
  <c r="DP349" i="12"/>
  <c r="DQ349" i="12" s="1"/>
  <c r="DL349" i="12"/>
  <c r="DM349" i="12" s="1"/>
  <c r="DP377" i="12"/>
  <c r="DQ377" i="12" s="1"/>
  <c r="DR377" i="12"/>
  <c r="DS377" i="12" s="1"/>
  <c r="DP392" i="12"/>
  <c r="DQ392" i="12" s="1"/>
  <c r="DJ392" i="12"/>
  <c r="DK392" i="12" s="1"/>
  <c r="DP393" i="12"/>
  <c r="DQ393" i="12" s="1"/>
  <c r="DL393" i="12"/>
  <c r="DM393" i="12" s="1"/>
  <c r="DP399" i="12"/>
  <c r="DQ399" i="12" s="1"/>
  <c r="DL399" i="12"/>
  <c r="DM399" i="12" s="1"/>
  <c r="DP406" i="12"/>
  <c r="DQ406" i="12" s="1"/>
  <c r="DJ406" i="12"/>
  <c r="DK406" i="12" s="1"/>
  <c r="DP452" i="12"/>
  <c r="DQ452" i="12" s="1"/>
  <c r="DL452" i="12"/>
  <c r="DM452" i="12" s="1"/>
  <c r="AP491" i="12"/>
  <c r="DP509" i="12"/>
  <c r="DQ509" i="12" s="1"/>
  <c r="DJ509" i="12"/>
  <c r="DK509" i="12" s="1"/>
  <c r="AP561" i="12"/>
  <c r="DR75" i="12"/>
  <c r="DS75" i="12" s="1"/>
  <c r="AP84" i="12"/>
  <c r="AP93" i="12"/>
  <c r="DV98" i="12"/>
  <c r="DW98" i="12" s="1"/>
  <c r="AP153" i="12"/>
  <c r="DT196" i="12"/>
  <c r="DU196" i="12" s="1"/>
  <c r="DF196" i="12"/>
  <c r="DG196" i="12" s="1"/>
  <c r="DP200" i="12"/>
  <c r="DQ200" i="12" s="1"/>
  <c r="DR200" i="12"/>
  <c r="DS200" i="12" s="1"/>
  <c r="DN200" i="12"/>
  <c r="DO200" i="12" s="1"/>
  <c r="DP204" i="12"/>
  <c r="DQ204" i="12" s="1"/>
  <c r="DR204" i="12"/>
  <c r="DS204" i="12" s="1"/>
  <c r="DP212" i="12"/>
  <c r="DQ212" i="12" s="1"/>
  <c r="DT212" i="12"/>
  <c r="DU212" i="12" s="1"/>
  <c r="DP217" i="12"/>
  <c r="DQ217" i="12" s="1"/>
  <c r="DL217" i="12"/>
  <c r="DM217" i="12" s="1"/>
  <c r="DR221" i="12"/>
  <c r="DS221" i="12" s="1"/>
  <c r="DV224" i="12"/>
  <c r="DW224" i="12" s="1"/>
  <c r="DP238" i="12"/>
  <c r="DQ238" i="12" s="1"/>
  <c r="DR238" i="12"/>
  <c r="DS238" i="12" s="1"/>
  <c r="DP271" i="12"/>
  <c r="DQ271" i="12" s="1"/>
  <c r="DJ271" i="12"/>
  <c r="DK271" i="12" s="1"/>
  <c r="AP314" i="12"/>
  <c r="DP350" i="12"/>
  <c r="DQ350" i="12" s="1"/>
  <c r="DL350" i="12"/>
  <c r="DM350" i="12" s="1"/>
  <c r="DP365" i="12"/>
  <c r="DQ365" i="12" s="1"/>
  <c r="DL365" i="12"/>
  <c r="DM365" i="12" s="1"/>
  <c r="AP376" i="12"/>
  <c r="AP464" i="12"/>
  <c r="AP581" i="12"/>
  <c r="AP59" i="12"/>
  <c r="DT87" i="12"/>
  <c r="DU87" i="12" s="1"/>
  <c r="DV87" i="12"/>
  <c r="DW87" i="12" s="1"/>
  <c r="DV43" i="12"/>
  <c r="DW43" i="12" s="1"/>
  <c r="AP166" i="12"/>
  <c r="DR12" i="12"/>
  <c r="DS12" i="12" s="1"/>
  <c r="DF22" i="12"/>
  <c r="DG22" i="12" s="1"/>
  <c r="DF43" i="12"/>
  <c r="DG43" i="12" s="1"/>
  <c r="DV47" i="12"/>
  <c r="DW47" i="12" s="1"/>
  <c r="DR49" i="12"/>
  <c r="DS49" i="12" s="1"/>
  <c r="AP51" i="12"/>
  <c r="AP55" i="12"/>
  <c r="DP60" i="12"/>
  <c r="DQ60" i="12" s="1"/>
  <c r="DV60" i="12"/>
  <c r="DW60" i="12" s="1"/>
  <c r="DN75" i="12"/>
  <c r="DO75" i="12" s="1"/>
  <c r="DP76" i="12"/>
  <c r="DQ76" i="12" s="1"/>
  <c r="DV76" i="12"/>
  <c r="DW76" i="12" s="1"/>
  <c r="AP77" i="12"/>
  <c r="AP82" i="12"/>
  <c r="AP110" i="12"/>
  <c r="AP111" i="12"/>
  <c r="AP119" i="12"/>
  <c r="DT119" i="12"/>
  <c r="DU119" i="12" s="1"/>
  <c r="DL131" i="12"/>
  <c r="DM131" i="12" s="1"/>
  <c r="AP133" i="12"/>
  <c r="DT135" i="12"/>
  <c r="DU135" i="12" s="1"/>
  <c r="DP148" i="12"/>
  <c r="DQ148" i="12" s="1"/>
  <c r="DR148" i="12"/>
  <c r="DS148" i="12" s="1"/>
  <c r="AP171" i="12"/>
  <c r="DT173" i="12"/>
  <c r="DU173" i="12" s="1"/>
  <c r="DN177" i="12"/>
  <c r="DO177" i="12" s="1"/>
  <c r="AP194" i="12"/>
  <c r="DV200" i="12"/>
  <c r="DW200" i="12" s="1"/>
  <c r="DP215" i="12"/>
  <c r="DQ215" i="12" s="1"/>
  <c r="DR215" i="12"/>
  <c r="DS215" i="12" s="1"/>
  <c r="AP235" i="12"/>
  <c r="DT236" i="12"/>
  <c r="DU236" i="12" s="1"/>
  <c r="DF236" i="12"/>
  <c r="DG236" i="12" s="1"/>
  <c r="DT237" i="12"/>
  <c r="DU237" i="12" s="1"/>
  <c r="DR245" i="12"/>
  <c r="DS245" i="12" s="1"/>
  <c r="DT245" i="12"/>
  <c r="DU245" i="12" s="1"/>
  <c r="DV247" i="12"/>
  <c r="DW247" i="12" s="1"/>
  <c r="DR255" i="12"/>
  <c r="DS255" i="12" s="1"/>
  <c r="AP268" i="12"/>
  <c r="AP297" i="12"/>
  <c r="DT301" i="12"/>
  <c r="DU301" i="12" s="1"/>
  <c r="AP304" i="12"/>
  <c r="AP319" i="12"/>
  <c r="AP343" i="12"/>
  <c r="DR343" i="12"/>
  <c r="DS343" i="12" s="1"/>
  <c r="DF343" i="12"/>
  <c r="DG343" i="12" s="1"/>
  <c r="AP352" i="12"/>
  <c r="AP388" i="12"/>
  <c r="DP397" i="12"/>
  <c r="DQ397" i="12" s="1"/>
  <c r="DJ397" i="12"/>
  <c r="DK397" i="12" s="1"/>
  <c r="DP403" i="12"/>
  <c r="DQ403" i="12" s="1"/>
  <c r="DR403" i="12"/>
  <c r="DS403" i="12" s="1"/>
  <c r="DF403" i="12"/>
  <c r="DG403" i="12" s="1"/>
  <c r="DV403" i="12"/>
  <c r="DW403" i="12" s="1"/>
  <c r="DP409" i="12"/>
  <c r="DQ409" i="12" s="1"/>
  <c r="DR409" i="12"/>
  <c r="DS409" i="12" s="1"/>
  <c r="AP426" i="12"/>
  <c r="AP434" i="12"/>
  <c r="AP442" i="12"/>
  <c r="DP465" i="12"/>
  <c r="DQ465" i="12" s="1"/>
  <c r="DL465" i="12"/>
  <c r="DM465" i="12" s="1"/>
  <c r="DP473" i="12"/>
  <c r="DQ473" i="12" s="1"/>
  <c r="DR473" i="12"/>
  <c r="DS473" i="12" s="1"/>
  <c r="AP486" i="12"/>
  <c r="DR491" i="12"/>
  <c r="DS491" i="12" s="1"/>
  <c r="DP510" i="12"/>
  <c r="DQ510" i="12" s="1"/>
  <c r="DT510" i="12"/>
  <c r="DU510" i="12" s="1"/>
  <c r="DP522" i="12"/>
  <c r="DQ522" i="12" s="1"/>
  <c r="DV522" i="12"/>
  <c r="DW522" i="12" s="1"/>
  <c r="DT211" i="12"/>
  <c r="DU211" i="12" s="1"/>
  <c r="DV211" i="12"/>
  <c r="DW211" i="12" s="1"/>
  <c r="DP231" i="12"/>
  <c r="DQ231" i="12" s="1"/>
  <c r="DF231" i="12"/>
  <c r="DG231" i="12" s="1"/>
  <c r="DV231" i="12"/>
  <c r="DW231" i="12" s="1"/>
  <c r="AP271" i="12"/>
  <c r="AP287" i="12"/>
  <c r="DP512" i="12"/>
  <c r="DQ512" i="12" s="1"/>
  <c r="DJ512" i="12"/>
  <c r="DK512" i="12" s="1"/>
  <c r="AP524" i="12"/>
  <c r="AP528" i="12"/>
  <c r="DR534" i="12"/>
  <c r="DS534" i="12" s="1"/>
  <c r="DT534" i="12"/>
  <c r="DU534" i="12" s="1"/>
  <c r="DP561" i="12"/>
  <c r="DQ561" i="12" s="1"/>
  <c r="DV561" i="12"/>
  <c r="DW561" i="12" s="1"/>
  <c r="DP579" i="12"/>
  <c r="DQ579" i="12" s="1"/>
  <c r="DL579" i="12"/>
  <c r="DM579" i="12" s="1"/>
  <c r="DR67" i="12"/>
  <c r="DS67" i="12" s="1"/>
  <c r="DT74" i="12"/>
  <c r="DU74" i="12" s="1"/>
  <c r="DV91" i="12"/>
  <c r="DW91" i="12" s="1"/>
  <c r="DV138" i="12"/>
  <c r="DW138" i="12" s="1"/>
  <c r="DV240" i="12"/>
  <c r="DW240" i="12" s="1"/>
  <c r="DT259" i="12"/>
  <c r="DU259" i="12" s="1"/>
  <c r="DV273" i="12"/>
  <c r="DW273" i="12" s="1"/>
  <c r="DV280" i="12"/>
  <c r="DW280" i="12" s="1"/>
  <c r="DT288" i="12"/>
  <c r="DU288" i="12" s="1"/>
  <c r="DV307" i="12"/>
  <c r="DW307" i="12" s="1"/>
  <c r="DV312" i="12"/>
  <c r="DW312" i="12" s="1"/>
  <c r="DR321" i="12"/>
  <c r="DS321" i="12" s="1"/>
  <c r="DR354" i="12"/>
  <c r="DS354" i="12" s="1"/>
  <c r="DV521" i="12"/>
  <c r="DW521" i="12" s="1"/>
  <c r="DN531" i="12"/>
  <c r="DO531" i="12" s="1"/>
  <c r="DN547" i="12"/>
  <c r="DO547" i="12" s="1"/>
  <c r="DJ558" i="12"/>
  <c r="DK558" i="12" s="1"/>
  <c r="DR567" i="12"/>
  <c r="DS567" i="12" s="1"/>
  <c r="DL569" i="12"/>
  <c r="DM569" i="12" s="1"/>
  <c r="DL573" i="12"/>
  <c r="DM573" i="12" s="1"/>
  <c r="DN581" i="12"/>
  <c r="DO581" i="12" s="1"/>
  <c r="DL583" i="12"/>
  <c r="DM583" i="12" s="1"/>
  <c r="AP591" i="12"/>
  <c r="DF592" i="12"/>
  <c r="DG592" i="12" s="1"/>
  <c r="DR600" i="12"/>
  <c r="DS600" i="12" s="1"/>
  <c r="DJ613" i="12"/>
  <c r="DK613" i="12" s="1"/>
  <c r="DP621" i="12"/>
  <c r="DQ621" i="12" s="1"/>
  <c r="AP624" i="12"/>
  <c r="DN636" i="12"/>
  <c r="DO636" i="12" s="1"/>
  <c r="DJ637" i="12"/>
  <c r="DK637" i="12" s="1"/>
  <c r="DN650" i="12"/>
  <c r="DO650" i="12" s="1"/>
  <c r="DR653" i="12"/>
  <c r="DS653" i="12" s="1"/>
  <c r="AP671" i="12"/>
  <c r="DV671" i="12"/>
  <c r="DW671" i="12" s="1"/>
  <c r="DL677" i="12"/>
  <c r="DM677" i="12" s="1"/>
  <c r="DT678" i="12"/>
  <c r="DU678" i="12" s="1"/>
  <c r="AP686" i="12"/>
  <c r="DV689" i="12"/>
  <c r="DW689" i="12" s="1"/>
  <c r="AP693" i="12"/>
  <c r="DN703" i="12"/>
  <c r="DO703" i="12" s="1"/>
  <c r="DV706" i="12"/>
  <c r="DW706" i="12" s="1"/>
  <c r="DJ712" i="12"/>
  <c r="DK712" i="12" s="1"/>
  <c r="AP715" i="12"/>
  <c r="DF722" i="12"/>
  <c r="DG722" i="12" s="1"/>
  <c r="DJ732" i="12"/>
  <c r="DK732" i="12" s="1"/>
  <c r="AP737" i="12"/>
  <c r="DR763" i="12"/>
  <c r="DS763" i="12" s="1"/>
  <c r="DP813" i="12"/>
  <c r="DQ813" i="12" s="1"/>
  <c r="DR813" i="12"/>
  <c r="DS813" i="12" s="1"/>
  <c r="DR829" i="12"/>
  <c r="DS829" i="12" s="1"/>
  <c r="DP842" i="12"/>
  <c r="DQ842" i="12" s="1"/>
  <c r="DR842" i="12"/>
  <c r="DS842" i="12" s="1"/>
  <c r="DP854" i="12"/>
  <c r="DQ854" i="12" s="1"/>
  <c r="DR854" i="12"/>
  <c r="DS854" i="12" s="1"/>
  <c r="DN854" i="12"/>
  <c r="DO854" i="12" s="1"/>
  <c r="DP887" i="12"/>
  <c r="DQ887" i="12" s="1"/>
  <c r="DL887" i="12"/>
  <c r="DM887" i="12" s="1"/>
  <c r="DJ891" i="12"/>
  <c r="DK891" i="12" s="1"/>
  <c r="DR894" i="12"/>
  <c r="DS894" i="12" s="1"/>
  <c r="DP915" i="12"/>
  <c r="DQ915" i="12" s="1"/>
  <c r="DJ915" i="12"/>
  <c r="DK915" i="12" s="1"/>
  <c r="DP944" i="12"/>
  <c r="DQ944" i="12" s="1"/>
  <c r="DN944" i="12"/>
  <c r="DO944" i="12" s="1"/>
  <c r="DP969" i="12"/>
  <c r="DQ969" i="12" s="1"/>
  <c r="DV969" i="12"/>
  <c r="DW969" i="12" s="1"/>
  <c r="DF969" i="12"/>
  <c r="DG969" i="12" s="1"/>
  <c r="AP1031" i="12"/>
  <c r="DP1079" i="12"/>
  <c r="DQ1079" i="12" s="1"/>
  <c r="DN1079" i="12"/>
  <c r="DO1079" i="12" s="1"/>
  <c r="AP1116" i="12"/>
  <c r="DP1154" i="12"/>
  <c r="DQ1154" i="12" s="1"/>
  <c r="DF1154" i="12"/>
  <c r="DG1154" i="12" s="1"/>
  <c r="DP1195" i="12"/>
  <c r="DQ1195" i="12" s="1"/>
  <c r="DF1195" i="12"/>
  <c r="DG1195" i="12" s="1"/>
  <c r="AP1223" i="12"/>
  <c r="DV569" i="12"/>
  <c r="DW569" i="12" s="1"/>
  <c r="DV583" i="12"/>
  <c r="DW583" i="12" s="1"/>
  <c r="DN592" i="12"/>
  <c r="DO592" i="12" s="1"/>
  <c r="DT613" i="12"/>
  <c r="DU613" i="12" s="1"/>
  <c r="DT722" i="12"/>
  <c r="DU722" i="12" s="1"/>
  <c r="DT732" i="12"/>
  <c r="DU732" i="12" s="1"/>
  <c r="AP755" i="12"/>
  <c r="DP839" i="12"/>
  <c r="DQ839" i="12" s="1"/>
  <c r="DR839" i="12"/>
  <c r="DS839" i="12" s="1"/>
  <c r="DR868" i="12"/>
  <c r="DS868" i="12" s="1"/>
  <c r="DN868" i="12"/>
  <c r="DO868" i="12" s="1"/>
  <c r="AP886" i="12"/>
  <c r="DP924" i="12"/>
  <c r="DQ924" i="12" s="1"/>
  <c r="DF924" i="12"/>
  <c r="DG924" i="12" s="1"/>
  <c r="DV924" i="12"/>
  <c r="DW924" i="12" s="1"/>
  <c r="DP935" i="12"/>
  <c r="DQ935" i="12" s="1"/>
  <c r="DJ935" i="12"/>
  <c r="DK935" i="12" s="1"/>
  <c r="AP946" i="12"/>
  <c r="AP961" i="12"/>
  <c r="DP986" i="12"/>
  <c r="DQ986" i="12" s="1"/>
  <c r="DJ986" i="12"/>
  <c r="DK986" i="12" s="1"/>
  <c r="DR1127" i="12"/>
  <c r="DS1127" i="12" s="1"/>
  <c r="DL1127" i="12"/>
  <c r="DM1127" i="12" s="1"/>
  <c r="AP1153" i="12"/>
  <c r="AP1203" i="12"/>
  <c r="DT265" i="12"/>
  <c r="DU265" i="12" s="1"/>
  <c r="DN273" i="12"/>
  <c r="DO273" i="12" s="1"/>
  <c r="DN307" i="12"/>
  <c r="DO307" i="12" s="1"/>
  <c r="DT357" i="12"/>
  <c r="DU357" i="12" s="1"/>
  <c r="DV450" i="12"/>
  <c r="DW450" i="12" s="1"/>
  <c r="DV471" i="12"/>
  <c r="DW471" i="12" s="1"/>
  <c r="DR486" i="12"/>
  <c r="DS486" i="12" s="1"/>
  <c r="DV559" i="12"/>
  <c r="DW559" i="12" s="1"/>
  <c r="DR592" i="12"/>
  <c r="DS592" i="12" s="1"/>
  <c r="DR596" i="12"/>
  <c r="DS596" i="12" s="1"/>
  <c r="AP601" i="12"/>
  <c r="DJ605" i="12"/>
  <c r="DK605" i="12" s="1"/>
  <c r="AP630" i="12"/>
  <c r="AP632" i="12"/>
  <c r="DL635" i="12"/>
  <c r="DM635" i="12" s="1"/>
  <c r="DV640" i="12"/>
  <c r="DW640" i="12" s="1"/>
  <c r="AP642" i="12"/>
  <c r="AP656" i="12"/>
  <c r="DF659" i="12"/>
  <c r="DG659" i="12" s="1"/>
  <c r="DF671" i="12"/>
  <c r="DG671" i="12" s="1"/>
  <c r="AP682" i="12"/>
  <c r="DN689" i="12"/>
  <c r="DO689" i="12" s="1"/>
  <c r="DJ715" i="12"/>
  <c r="DK715" i="12" s="1"/>
  <c r="DV719" i="12"/>
  <c r="DW719" i="12" s="1"/>
  <c r="DJ734" i="12"/>
  <c r="DK734" i="12" s="1"/>
  <c r="DF737" i="12"/>
  <c r="DG737" i="12" s="1"/>
  <c r="AP739" i="12"/>
  <c r="DN742" i="12"/>
  <c r="DO742" i="12" s="1"/>
  <c r="DR747" i="12"/>
  <c r="DS747" i="12" s="1"/>
  <c r="AP768" i="12"/>
  <c r="DR787" i="12"/>
  <c r="DS787" i="12" s="1"/>
  <c r="AP793" i="12"/>
  <c r="DF829" i="12"/>
  <c r="DG829" i="12" s="1"/>
  <c r="AP849" i="12"/>
  <c r="DT858" i="12"/>
  <c r="DU858" i="12" s="1"/>
  <c r="DT879" i="12"/>
  <c r="DU879" i="12" s="1"/>
  <c r="DR884" i="12"/>
  <c r="DS884" i="12" s="1"/>
  <c r="DF899" i="12"/>
  <c r="DG899" i="12" s="1"/>
  <c r="AP953" i="12"/>
  <c r="DP954" i="12"/>
  <c r="DQ954" i="12" s="1"/>
  <c r="DF954" i="12"/>
  <c r="DG954" i="12" s="1"/>
  <c r="DV954" i="12"/>
  <c r="DW954" i="12" s="1"/>
  <c r="AP963" i="12"/>
  <c r="AP1010" i="12"/>
  <c r="AP1055" i="12"/>
  <c r="AP1130" i="12"/>
  <c r="DP1156" i="12"/>
  <c r="DQ1156" i="12" s="1"/>
  <c r="DH1156" i="12"/>
  <c r="DI1156" i="12" s="1"/>
  <c r="DP1161" i="12"/>
  <c r="DQ1161" i="12" s="1"/>
  <c r="DF1161" i="12"/>
  <c r="DG1161" i="12" s="1"/>
  <c r="DV1161" i="12"/>
  <c r="DW1161" i="12" s="1"/>
  <c r="DP1174" i="12"/>
  <c r="DQ1174" i="12" s="1"/>
  <c r="DN1174" i="12"/>
  <c r="DO1174" i="12" s="1"/>
  <c r="AP1211" i="12"/>
  <c r="DP1221" i="12"/>
  <c r="DQ1221" i="12" s="1"/>
  <c r="DR1221" i="12"/>
  <c r="DS1221" i="12" s="1"/>
  <c r="DV592" i="12"/>
  <c r="DW592" i="12" s="1"/>
  <c r="DT605" i="12"/>
  <c r="DU605" i="12" s="1"/>
  <c r="DT659" i="12"/>
  <c r="DU659" i="12" s="1"/>
  <c r="DT671" i="12"/>
  <c r="DU671" i="12" s="1"/>
  <c r="DT715" i="12"/>
  <c r="DU715" i="12" s="1"/>
  <c r="AP753" i="12"/>
  <c r="DP805" i="12"/>
  <c r="DQ805" i="12" s="1"/>
  <c r="DR805" i="12"/>
  <c r="DS805" i="12" s="1"/>
  <c r="AP812" i="12"/>
  <c r="AP829" i="12"/>
  <c r="DN829" i="12"/>
  <c r="DO829" i="12" s="1"/>
  <c r="DP855" i="12"/>
  <c r="DQ855" i="12" s="1"/>
  <c r="DJ855" i="12"/>
  <c r="DK855" i="12" s="1"/>
  <c r="DV899" i="12"/>
  <c r="DW899" i="12" s="1"/>
  <c r="DP950" i="12"/>
  <c r="DQ950" i="12" s="1"/>
  <c r="DJ950" i="12"/>
  <c r="DK950" i="12" s="1"/>
  <c r="DP995" i="12"/>
  <c r="DQ995" i="12" s="1"/>
  <c r="DJ995" i="12"/>
  <c r="DK995" i="12" s="1"/>
  <c r="AP1002" i="12"/>
  <c r="AP1106" i="12"/>
  <c r="DP1134" i="12"/>
  <c r="DQ1134" i="12" s="1"/>
  <c r="DF1134" i="12"/>
  <c r="DG1134" i="12" s="1"/>
  <c r="AP1200" i="12"/>
  <c r="DR773" i="12"/>
  <c r="DS773" i="12" s="1"/>
  <c r="DT810" i="12"/>
  <c r="DU810" i="12" s="1"/>
  <c r="DV895" i="12"/>
  <c r="DW895" i="12" s="1"/>
  <c r="DV961" i="12"/>
  <c r="DW961" i="12" s="1"/>
  <c r="DR993" i="12"/>
  <c r="DS993" i="12" s="1"/>
  <c r="DJ1000" i="12"/>
  <c r="DK1000" i="12" s="1"/>
  <c r="DN1005" i="12"/>
  <c r="DO1005" i="12" s="1"/>
  <c r="DN1015" i="12"/>
  <c r="DO1015" i="12" s="1"/>
  <c r="DJ1017" i="12"/>
  <c r="DK1017" i="12" s="1"/>
  <c r="AP1020" i="12"/>
  <c r="DT1022" i="12"/>
  <c r="DU1022" i="12" s="1"/>
  <c r="AP1030" i="12"/>
  <c r="DR1035" i="12"/>
  <c r="DS1035" i="12" s="1"/>
  <c r="AP1040" i="12"/>
  <c r="AP1041" i="12"/>
  <c r="DF1043" i="12"/>
  <c r="DG1043" i="12" s="1"/>
  <c r="DT1049" i="12"/>
  <c r="DU1049" i="12" s="1"/>
  <c r="DT1072" i="12"/>
  <c r="DU1072" i="12" s="1"/>
  <c r="AP1077" i="12"/>
  <c r="DJ1100" i="12"/>
  <c r="DK1100" i="12" s="1"/>
  <c r="DF1107" i="12"/>
  <c r="DG1107" i="12" s="1"/>
  <c r="DL1123" i="12"/>
  <c r="DM1123" i="12" s="1"/>
  <c r="DR1125" i="12"/>
  <c r="DS1125" i="12" s="1"/>
  <c r="DT1135" i="12"/>
  <c r="DU1135" i="12" s="1"/>
  <c r="AP1137" i="12"/>
  <c r="DL1140" i="12"/>
  <c r="DM1140" i="12" s="1"/>
  <c r="DF1158" i="12"/>
  <c r="DG1158" i="12" s="1"/>
  <c r="AP1171" i="12"/>
  <c r="AP1172" i="12"/>
  <c r="DN1173" i="12"/>
  <c r="DO1173" i="12" s="1"/>
  <c r="AP1179" i="12"/>
  <c r="AP1189" i="12"/>
  <c r="AP1193" i="12"/>
  <c r="DN1203" i="12"/>
  <c r="DO1203" i="12" s="1"/>
  <c r="AP1208" i="12"/>
  <c r="DH1210" i="12"/>
  <c r="DI1210" i="12" s="1"/>
  <c r="DT1219" i="12"/>
  <c r="DU1219" i="12" s="1"/>
  <c r="AP1232" i="12"/>
  <c r="AP1234" i="12"/>
  <c r="DR1259" i="12"/>
  <c r="DS1259" i="12" s="1"/>
  <c r="DL1259" i="12"/>
  <c r="DM1259" i="12" s="1"/>
  <c r="DL1266" i="12"/>
  <c r="DM1266" i="12" s="1"/>
  <c r="AP1277" i="12"/>
  <c r="DR1278" i="12"/>
  <c r="DS1278" i="12" s="1"/>
  <c r="DV1281" i="12"/>
  <c r="DW1281" i="12" s="1"/>
  <c r="DR1292" i="12"/>
  <c r="DS1292" i="12" s="1"/>
  <c r="DV1298" i="12"/>
  <c r="DW1298" i="12" s="1"/>
  <c r="DP1328" i="12"/>
  <c r="DQ1328" i="12" s="1"/>
  <c r="DN1328" i="12"/>
  <c r="DO1328" i="12" s="1"/>
  <c r="AP1334" i="12"/>
  <c r="DP1341" i="12"/>
  <c r="DQ1341" i="12" s="1"/>
  <c r="DR1341" i="12"/>
  <c r="DS1341" i="12" s="1"/>
  <c r="DP1347" i="12"/>
  <c r="DQ1347" i="12" s="1"/>
  <c r="DF1347" i="12"/>
  <c r="DG1347" i="12" s="1"/>
  <c r="DV1347" i="12"/>
  <c r="DW1347" i="12" s="1"/>
  <c r="DP1374" i="12"/>
  <c r="DQ1374" i="12" s="1"/>
  <c r="DV1374" i="12"/>
  <c r="DW1374" i="12" s="1"/>
  <c r="DF1374" i="12"/>
  <c r="DG1374" i="12" s="1"/>
  <c r="DP1390" i="12"/>
  <c r="DQ1390" i="12" s="1"/>
  <c r="DV1390" i="12"/>
  <c r="DW1390" i="12" s="1"/>
  <c r="DP1396" i="12"/>
  <c r="DQ1396" i="12" s="1"/>
  <c r="DN1396" i="12"/>
  <c r="DO1396" i="12" s="1"/>
  <c r="DP1402" i="12"/>
  <c r="DQ1402" i="12" s="1"/>
  <c r="DV1402" i="12"/>
  <c r="DW1402" i="12" s="1"/>
  <c r="DF1402" i="12"/>
  <c r="DG1402" i="12" s="1"/>
  <c r="AP1406" i="12"/>
  <c r="AP1411" i="12"/>
  <c r="DP1412" i="12"/>
  <c r="DQ1412" i="12" s="1"/>
  <c r="DL1412" i="12"/>
  <c r="DM1412" i="12" s="1"/>
  <c r="DP1443" i="12"/>
  <c r="DQ1443" i="12" s="1"/>
  <c r="DV1443" i="12"/>
  <c r="DW1443" i="12" s="1"/>
  <c r="AP1479" i="12"/>
  <c r="DP1558" i="12"/>
  <c r="DQ1558" i="12" s="1"/>
  <c r="DN1558" i="12"/>
  <c r="DO1558" i="12" s="1"/>
  <c r="AP1569" i="12"/>
  <c r="AP1578" i="12"/>
  <c r="AP1583" i="12"/>
  <c r="DV1616" i="12"/>
  <c r="DW1616" i="12" s="1"/>
  <c r="DJ1616" i="12"/>
  <c r="DK1616" i="12" s="1"/>
  <c r="DP1649" i="12"/>
  <c r="DQ1649" i="12" s="1"/>
  <c r="DR1649" i="12"/>
  <c r="DS1649" i="12" s="1"/>
  <c r="DP1692" i="12"/>
  <c r="DQ1692" i="12" s="1"/>
  <c r="DJ1692" i="12"/>
  <c r="DK1692" i="12" s="1"/>
  <c r="DT1692" i="12"/>
  <c r="DU1692" i="12" s="1"/>
  <c r="DP1715" i="12"/>
  <c r="DQ1715" i="12" s="1"/>
  <c r="DT1715" i="12"/>
  <c r="DU1715" i="12" s="1"/>
  <c r="DJ1791" i="12"/>
  <c r="DK1791" i="12" s="1"/>
  <c r="DT1791" i="12"/>
  <c r="DU1791" i="12" s="1"/>
  <c r="DR1015" i="12"/>
  <c r="DS1015" i="12" s="1"/>
  <c r="DR1107" i="12"/>
  <c r="DS1107" i="12" s="1"/>
  <c r="DV1158" i="12"/>
  <c r="DW1158" i="12" s="1"/>
  <c r="DP1269" i="12"/>
  <c r="DQ1269" i="12" s="1"/>
  <c r="DV1269" i="12"/>
  <c r="DW1269" i="12" s="1"/>
  <c r="DR1269" i="12"/>
  <c r="DS1269" i="12" s="1"/>
  <c r="AP1305" i="12"/>
  <c r="DP1308" i="12"/>
  <c r="DQ1308" i="12" s="1"/>
  <c r="DN1308" i="12"/>
  <c r="DO1308" i="12" s="1"/>
  <c r="DP1311" i="12"/>
  <c r="DQ1311" i="12" s="1"/>
  <c r="DF1311" i="12"/>
  <c r="DG1311" i="12" s="1"/>
  <c r="DP1318" i="12"/>
  <c r="DQ1318" i="12" s="1"/>
  <c r="DR1318" i="12"/>
  <c r="DS1318" i="12" s="1"/>
  <c r="DP1324" i="12"/>
  <c r="DQ1324" i="12" s="1"/>
  <c r="DF1324" i="12"/>
  <c r="DG1324" i="12" s="1"/>
  <c r="DV1324" i="12"/>
  <c r="DW1324" i="12" s="1"/>
  <c r="DP1343" i="12"/>
  <c r="DQ1343" i="12" s="1"/>
  <c r="DF1343" i="12"/>
  <c r="DG1343" i="12" s="1"/>
  <c r="DR1343" i="12"/>
  <c r="DS1343" i="12" s="1"/>
  <c r="DV1343" i="12"/>
  <c r="DW1343" i="12" s="1"/>
  <c r="AP1378" i="12"/>
  <c r="AP1391" i="12"/>
  <c r="AP1408" i="12"/>
  <c r="AP1531" i="12"/>
  <c r="AP1537" i="12"/>
  <c r="DT1537" i="12"/>
  <c r="DU1537" i="12" s="1"/>
  <c r="DF1537" i="12"/>
  <c r="DG1537" i="12" s="1"/>
  <c r="AP1556" i="12"/>
  <c r="AP1609" i="12"/>
  <c r="DT1634" i="12"/>
  <c r="DU1634" i="12" s="1"/>
  <c r="DF1634" i="12"/>
  <c r="DG1634" i="12" s="1"/>
  <c r="DP1653" i="12"/>
  <c r="DQ1653" i="12" s="1"/>
  <c r="DJ1653" i="12"/>
  <c r="DK1653" i="12" s="1"/>
  <c r="DP1670" i="12"/>
  <c r="DQ1670" i="12" s="1"/>
  <c r="DL1670" i="12"/>
  <c r="DM1670" i="12" s="1"/>
  <c r="DV1670" i="12"/>
  <c r="DW1670" i="12" s="1"/>
  <c r="DP1698" i="12"/>
  <c r="DQ1698" i="12" s="1"/>
  <c r="DJ1698" i="12"/>
  <c r="DK1698" i="12" s="1"/>
  <c r="DP1734" i="12"/>
  <c r="DQ1734" i="12" s="1"/>
  <c r="DT1734" i="12"/>
  <c r="DU1734" i="12" s="1"/>
  <c r="DT929" i="12"/>
  <c r="DU929" i="12" s="1"/>
  <c r="DN961" i="12"/>
  <c r="DO961" i="12" s="1"/>
  <c r="DV970" i="12"/>
  <c r="DW970" i="12" s="1"/>
  <c r="DR984" i="12"/>
  <c r="DS984" i="12" s="1"/>
  <c r="DR1131" i="12"/>
  <c r="DS1131" i="12" s="1"/>
  <c r="DR1141" i="12"/>
  <c r="DS1141" i="12" s="1"/>
  <c r="DV1147" i="12"/>
  <c r="DW1147" i="12" s="1"/>
  <c r="DV1171" i="12"/>
  <c r="DW1171" i="12" s="1"/>
  <c r="DV1178" i="12"/>
  <c r="DW1178" i="12" s="1"/>
  <c r="AP1237" i="12"/>
  <c r="DR1261" i="12"/>
  <c r="DS1261" i="12" s="1"/>
  <c r="DL1261" i="12"/>
  <c r="DM1261" i="12" s="1"/>
  <c r="AP1271" i="12"/>
  <c r="DR1285" i="12"/>
  <c r="DS1285" i="12" s="1"/>
  <c r="AP1303" i="12"/>
  <c r="AP1375" i="12"/>
  <c r="DP1379" i="12"/>
  <c r="DQ1379" i="12" s="1"/>
  <c r="DN1379" i="12"/>
  <c r="DO1379" i="12" s="1"/>
  <c r="AP1388" i="12"/>
  <c r="AP1403" i="12"/>
  <c r="DP1406" i="12"/>
  <c r="DQ1406" i="12" s="1"/>
  <c r="DR1406" i="12"/>
  <c r="DS1406" i="12" s="1"/>
  <c r="DP1410" i="12"/>
  <c r="DQ1410" i="12" s="1"/>
  <c r="DF1410" i="12"/>
  <c r="DG1410" i="12" s="1"/>
  <c r="DV1410" i="12"/>
  <c r="DW1410" i="12" s="1"/>
  <c r="DP1431" i="12"/>
  <c r="DQ1431" i="12" s="1"/>
  <c r="DR1431" i="12"/>
  <c r="DS1431" i="12" s="1"/>
  <c r="DP1432" i="12"/>
  <c r="DQ1432" i="12" s="1"/>
  <c r="DN1432" i="12"/>
  <c r="DO1432" i="12" s="1"/>
  <c r="DT1497" i="12"/>
  <c r="DU1497" i="12" s="1"/>
  <c r="DF1497" i="12"/>
  <c r="DG1497" i="12" s="1"/>
  <c r="DP1522" i="12"/>
  <c r="DQ1522" i="12" s="1"/>
  <c r="DN1522" i="12"/>
  <c r="DO1522" i="12" s="1"/>
  <c r="DR1538" i="12"/>
  <c r="DS1538" i="12" s="1"/>
  <c r="DT1538" i="12"/>
  <c r="DU1538" i="12" s="1"/>
  <c r="DP1547" i="12"/>
  <c r="DQ1547" i="12" s="1"/>
  <c r="DV1547" i="12"/>
  <c r="DW1547" i="12" s="1"/>
  <c r="DR1547" i="12"/>
  <c r="DS1547" i="12" s="1"/>
  <c r="DF1547" i="12"/>
  <c r="DG1547" i="12" s="1"/>
  <c r="DP1549" i="12"/>
  <c r="DQ1549" i="12" s="1"/>
  <c r="DJ1549" i="12"/>
  <c r="DK1549" i="12" s="1"/>
  <c r="AP1601" i="12"/>
  <c r="DP1625" i="12"/>
  <c r="DQ1625" i="12" s="1"/>
  <c r="DR1625" i="12"/>
  <c r="DS1625" i="12" s="1"/>
  <c r="DF1625" i="12"/>
  <c r="DG1625" i="12" s="1"/>
  <c r="DN1625" i="12"/>
  <c r="DO1625" i="12" s="1"/>
  <c r="DT1688" i="12"/>
  <c r="DU1688" i="12" s="1"/>
  <c r="DR1688" i="12"/>
  <c r="DS1688" i="12" s="1"/>
  <c r="DT1765" i="12"/>
  <c r="DU1765" i="12" s="1"/>
  <c r="DR1765" i="12"/>
  <c r="DS1765" i="12" s="1"/>
  <c r="AP1282" i="12"/>
  <c r="DP1292" i="12"/>
  <c r="DQ1292" i="12" s="1"/>
  <c r="DV1292" i="12"/>
  <c r="DW1292" i="12" s="1"/>
  <c r="DN1292" i="12"/>
  <c r="DO1292" i="12" s="1"/>
  <c r="DP1298" i="12"/>
  <c r="DQ1298" i="12" s="1"/>
  <c r="DF1298" i="12"/>
  <c r="DG1298" i="12" s="1"/>
  <c r="DR1298" i="12"/>
  <c r="DS1298" i="12" s="1"/>
  <c r="DP1306" i="12"/>
  <c r="DQ1306" i="12" s="1"/>
  <c r="DR1306" i="12"/>
  <c r="DS1306" i="12" s="1"/>
  <c r="DF1306" i="12"/>
  <c r="DG1306" i="12" s="1"/>
  <c r="DV1306" i="12"/>
  <c r="DW1306" i="12" s="1"/>
  <c r="DP1313" i="12"/>
  <c r="DQ1313" i="12" s="1"/>
  <c r="DN1313" i="12"/>
  <c r="DO1313" i="12" s="1"/>
  <c r="AP1317" i="12"/>
  <c r="AP1325" i="12"/>
  <c r="AP1351" i="12"/>
  <c r="DP1373" i="12"/>
  <c r="DQ1373" i="12" s="1"/>
  <c r="DR1373" i="12"/>
  <c r="DS1373" i="12" s="1"/>
  <c r="DP1386" i="12"/>
  <c r="DQ1386" i="12" s="1"/>
  <c r="DR1386" i="12"/>
  <c r="DS1386" i="12" s="1"/>
  <c r="DP1403" i="12"/>
  <c r="DQ1403" i="12" s="1"/>
  <c r="DR1403" i="12"/>
  <c r="DS1403" i="12" s="1"/>
  <c r="DP1407" i="12"/>
  <c r="DQ1407" i="12" s="1"/>
  <c r="DV1407" i="12"/>
  <c r="DW1407" i="12" s="1"/>
  <c r="DF1407" i="12"/>
  <c r="DG1407" i="12" s="1"/>
  <c r="AP1410" i="12"/>
  <c r="DP1411" i="12"/>
  <c r="DQ1411" i="12" s="1"/>
  <c r="DR1411" i="12"/>
  <c r="DS1411" i="12" s="1"/>
  <c r="DP1458" i="12"/>
  <c r="DQ1458" i="12" s="1"/>
  <c r="DR1458" i="12"/>
  <c r="DS1458" i="12" s="1"/>
  <c r="AP1491" i="12"/>
  <c r="DT1499" i="12"/>
  <c r="DU1499" i="12" s="1"/>
  <c r="DF1499" i="12"/>
  <c r="DG1499" i="12" s="1"/>
  <c r="DT1509" i="12"/>
  <c r="DU1509" i="12" s="1"/>
  <c r="DF1509" i="12"/>
  <c r="DG1509" i="12" s="1"/>
  <c r="DP1528" i="12"/>
  <c r="DQ1528" i="12" s="1"/>
  <c r="DT1528" i="12"/>
  <c r="DU1528" i="12" s="1"/>
  <c r="AP1586" i="12"/>
  <c r="AP1605" i="12"/>
  <c r="DP1657" i="12"/>
  <c r="DQ1657" i="12" s="1"/>
  <c r="DR1657" i="12"/>
  <c r="DS1657" i="12" s="1"/>
  <c r="DP1705" i="12"/>
  <c r="DQ1705" i="12" s="1"/>
  <c r="DN1705" i="12"/>
  <c r="DO1705" i="12" s="1"/>
  <c r="DP1718" i="12"/>
  <c r="DQ1718" i="12" s="1"/>
  <c r="DV1718" i="12"/>
  <c r="DW1718" i="12" s="1"/>
  <c r="DF1718" i="12"/>
  <c r="DG1718" i="12" s="1"/>
  <c r="DN1718" i="12"/>
  <c r="DO1718" i="12" s="1"/>
  <c r="DV1270" i="12"/>
  <c r="DW1270" i="12" s="1"/>
  <c r="DR1274" i="12"/>
  <c r="DS1274" i="12" s="1"/>
  <c r="DV1304" i="12"/>
  <c r="DW1304" i="12" s="1"/>
  <c r="AP1361" i="12"/>
  <c r="AP1416" i="12"/>
  <c r="DV1417" i="12"/>
  <c r="DW1417" i="12" s="1"/>
  <c r="DR1433" i="12"/>
  <c r="DS1433" i="12" s="1"/>
  <c r="DV1480" i="12"/>
  <c r="DW1480" i="12" s="1"/>
  <c r="DV1482" i="12"/>
  <c r="DW1482" i="12" s="1"/>
  <c r="DV1505" i="12"/>
  <c r="DW1505" i="12" s="1"/>
  <c r="DR1595" i="12"/>
  <c r="DS1595" i="12" s="1"/>
  <c r="DF1595" i="12"/>
  <c r="DG1595" i="12" s="1"/>
  <c r="DR1612" i="12"/>
  <c r="DS1612" i="12" s="1"/>
  <c r="DT1612" i="12"/>
  <c r="DU1612" i="12" s="1"/>
  <c r="DV1612" i="12"/>
  <c r="DW1612" i="12" s="1"/>
  <c r="DR1629" i="12"/>
  <c r="DS1629" i="12" s="1"/>
  <c r="DN1629" i="12"/>
  <c r="DO1629" i="12" s="1"/>
  <c r="DT1645" i="12"/>
  <c r="DU1645" i="12" s="1"/>
  <c r="DF1645" i="12"/>
  <c r="DG1645" i="12" s="1"/>
  <c r="DP1655" i="12"/>
  <c r="DQ1655" i="12" s="1"/>
  <c r="DL1655" i="12"/>
  <c r="DM1655" i="12" s="1"/>
  <c r="AP1691" i="12"/>
  <c r="DP1719" i="12"/>
  <c r="DQ1719" i="12" s="1"/>
  <c r="DF1719" i="12"/>
  <c r="DG1719" i="12" s="1"/>
  <c r="DR1719" i="12"/>
  <c r="DS1719" i="12" s="1"/>
  <c r="DV1719" i="12"/>
  <c r="DW1719" i="12" s="1"/>
  <c r="AP1725" i="12"/>
  <c r="DP1736" i="12"/>
  <c r="DQ1736" i="12" s="1"/>
  <c r="DJ1736" i="12"/>
  <c r="DK1736" i="12" s="1"/>
  <c r="DL1741" i="12"/>
  <c r="DM1741" i="12" s="1"/>
  <c r="DT1741" i="12"/>
  <c r="DU1741" i="12" s="1"/>
  <c r="AP1793" i="12"/>
  <c r="DP1840" i="12"/>
  <c r="DQ1840" i="12" s="1"/>
  <c r="DV1840" i="12"/>
  <c r="DW1840" i="12" s="1"/>
  <c r="DF1840" i="12"/>
  <c r="DG1840" i="12" s="1"/>
  <c r="DR1840" i="12"/>
  <c r="DS1840" i="12" s="1"/>
  <c r="DP1867" i="12"/>
  <c r="DQ1867" i="12" s="1"/>
  <c r="DJ1867" i="12"/>
  <c r="DK1867" i="12" s="1"/>
  <c r="DT1827" i="12"/>
  <c r="DU1827" i="12" s="1"/>
  <c r="DJ1827" i="12"/>
  <c r="DK1827" i="12" s="1"/>
  <c r="DP1847" i="12"/>
  <c r="DQ1847" i="12" s="1"/>
  <c r="DJ1847" i="12"/>
  <c r="DK1847" i="12" s="1"/>
  <c r="DT1847" i="12"/>
  <c r="DU1847" i="12" s="1"/>
  <c r="DN1899" i="12"/>
  <c r="DO1899" i="12" s="1"/>
  <c r="DF1899" i="12"/>
  <c r="DG1899" i="12" s="1"/>
  <c r="DT1899" i="12"/>
  <c r="DU1899" i="12" s="1"/>
  <c r="DF1922" i="12"/>
  <c r="DG1922" i="12" s="1"/>
  <c r="DV1922" i="12"/>
  <c r="DW1922" i="12" s="1"/>
  <c r="DP1927" i="12"/>
  <c r="DQ1927" i="12" s="1"/>
  <c r="DF1927" i="12"/>
  <c r="DG1927" i="12" s="1"/>
  <c r="DP1932" i="12"/>
  <c r="DQ1932" i="12" s="1"/>
  <c r="DF1932" i="12"/>
  <c r="DG1932" i="12" s="1"/>
  <c r="DR1932" i="12"/>
  <c r="DS1932" i="12" s="1"/>
  <c r="DN1932" i="12"/>
  <c r="DO1932" i="12" s="1"/>
  <c r="DP2005" i="12"/>
  <c r="DQ2005" i="12" s="1"/>
  <c r="DJ2005" i="12"/>
  <c r="DK2005" i="12" s="1"/>
  <c r="DV1382" i="12"/>
  <c r="DW1382" i="12" s="1"/>
  <c r="DV1399" i="12"/>
  <c r="DW1399" i="12" s="1"/>
  <c r="DN1417" i="12"/>
  <c r="DO1417" i="12" s="1"/>
  <c r="DV1419" i="12"/>
  <c r="DW1419" i="12" s="1"/>
  <c r="DR1441" i="12"/>
  <c r="DS1441" i="12" s="1"/>
  <c r="DV1463" i="12"/>
  <c r="DW1463" i="12" s="1"/>
  <c r="DN1480" i="12"/>
  <c r="DO1480" i="12" s="1"/>
  <c r="DN1482" i="12"/>
  <c r="DO1482" i="12" s="1"/>
  <c r="DV1494" i="12"/>
  <c r="DW1494" i="12" s="1"/>
  <c r="DV1510" i="12"/>
  <c r="DW1510" i="12" s="1"/>
  <c r="AP1525" i="12"/>
  <c r="DR1526" i="12"/>
  <c r="DS1526" i="12" s="1"/>
  <c r="DT1546" i="12"/>
  <c r="DU1546" i="12" s="1"/>
  <c r="DP1563" i="12"/>
  <c r="DQ1563" i="12" s="1"/>
  <c r="DN1563" i="12"/>
  <c r="DO1563" i="12" s="1"/>
  <c r="DR1567" i="12"/>
  <c r="DS1567" i="12" s="1"/>
  <c r="DT1567" i="12"/>
  <c r="DU1567" i="12" s="1"/>
  <c r="AP1610" i="12"/>
  <c r="DP1622" i="12"/>
  <c r="DQ1622" i="12" s="1"/>
  <c r="DL1622" i="12"/>
  <c r="DM1622" i="12" s="1"/>
  <c r="DP1641" i="12"/>
  <c r="DQ1641" i="12" s="1"/>
  <c r="DF1641" i="12"/>
  <c r="DG1641" i="12" s="1"/>
  <c r="DV1641" i="12"/>
  <c r="DW1641" i="12" s="1"/>
  <c r="AP1651" i="12"/>
  <c r="DR1661" i="12"/>
  <c r="DS1661" i="12" s="1"/>
  <c r="DN1661" i="12"/>
  <c r="DO1661" i="12" s="1"/>
  <c r="DR1669" i="12"/>
  <c r="DS1669" i="12" s="1"/>
  <c r="DN1669" i="12"/>
  <c r="DO1669" i="12" s="1"/>
  <c r="DP1675" i="12"/>
  <c r="DQ1675" i="12" s="1"/>
  <c r="DL1675" i="12"/>
  <c r="DM1675" i="12" s="1"/>
  <c r="DF1681" i="12"/>
  <c r="DG1681" i="12" s="1"/>
  <c r="DV1681" i="12"/>
  <c r="DW1681" i="12" s="1"/>
  <c r="AP1686" i="12"/>
  <c r="DT1697" i="12"/>
  <c r="DU1697" i="12" s="1"/>
  <c r="DF1697" i="12"/>
  <c r="DG1697" i="12" s="1"/>
  <c r="DR1738" i="12"/>
  <c r="DS1738" i="12" s="1"/>
  <c r="DN1738" i="12"/>
  <c r="DO1738" i="12" s="1"/>
  <c r="DT1759" i="12"/>
  <c r="DU1759" i="12" s="1"/>
  <c r="DJ1759" i="12"/>
  <c r="DK1759" i="12" s="1"/>
  <c r="DT1764" i="12"/>
  <c r="DU1764" i="12" s="1"/>
  <c r="DL1764" i="12"/>
  <c r="DM1764" i="12" s="1"/>
  <c r="DP1780" i="12"/>
  <c r="DQ1780" i="12" s="1"/>
  <c r="DJ1780" i="12"/>
  <c r="DK1780" i="12" s="1"/>
  <c r="DL1798" i="12"/>
  <c r="DM1798" i="12" s="1"/>
  <c r="DV1798" i="12"/>
  <c r="DW1798" i="12" s="1"/>
  <c r="AP1865" i="12"/>
  <c r="DT1900" i="12"/>
  <c r="DU1900" i="12" s="1"/>
  <c r="DF1900" i="12"/>
  <c r="DG1900" i="12" s="1"/>
  <c r="DV1900" i="12"/>
  <c r="DW1900" i="12" s="1"/>
  <c r="DR1900" i="12"/>
  <c r="DS1900" i="12" s="1"/>
  <c r="DP1935" i="12"/>
  <c r="DQ1935" i="12" s="1"/>
  <c r="DF1935" i="12"/>
  <c r="DG1935" i="12" s="1"/>
  <c r="DP1985" i="12"/>
  <c r="DQ1985" i="12" s="1"/>
  <c r="DN1985" i="12"/>
  <c r="DO1985" i="12" s="1"/>
  <c r="DR1985" i="12"/>
  <c r="DS1985" i="12" s="1"/>
  <c r="AP1858" i="12"/>
  <c r="DP1868" i="12"/>
  <c r="DQ1868" i="12" s="1"/>
  <c r="DJ1868" i="12"/>
  <c r="DK1868" i="12" s="1"/>
  <c r="DT1868" i="12"/>
  <c r="DU1868" i="12" s="1"/>
  <c r="DT1894" i="12"/>
  <c r="DU1894" i="12" s="1"/>
  <c r="DF1894" i="12"/>
  <c r="DG1894" i="12" s="1"/>
  <c r="DT1918" i="12"/>
  <c r="DU1918" i="12" s="1"/>
  <c r="DF1918" i="12"/>
  <c r="DG1918" i="12" s="1"/>
  <c r="DR1999" i="12"/>
  <c r="DS1999" i="12" s="1"/>
  <c r="DL1999" i="12"/>
  <c r="DM1999" i="12" s="1"/>
  <c r="AP1636" i="12"/>
  <c r="DR1652" i="12"/>
  <c r="DS1652" i="12" s="1"/>
  <c r="DV1699" i="12"/>
  <c r="DW1699" i="12" s="1"/>
  <c r="AP1710" i="12"/>
  <c r="DN1727" i="12"/>
  <c r="DO1727" i="12" s="1"/>
  <c r="AP1740" i="12"/>
  <c r="DN1745" i="12"/>
  <c r="DO1745" i="12" s="1"/>
  <c r="DT1768" i="12"/>
  <c r="DU1768" i="12" s="1"/>
  <c r="DV1781" i="12"/>
  <c r="DW1781" i="12" s="1"/>
  <c r="DV1783" i="12"/>
  <c r="DW1783" i="12" s="1"/>
  <c r="DP1809" i="12"/>
  <c r="DQ1809" i="12" s="1"/>
  <c r="DF1809" i="12"/>
  <c r="DG1809" i="12" s="1"/>
  <c r="DR1809" i="12"/>
  <c r="DS1809" i="12" s="1"/>
  <c r="DP1860" i="12"/>
  <c r="DQ1860" i="12" s="1"/>
  <c r="DJ1860" i="12"/>
  <c r="DK1860" i="12" s="1"/>
  <c r="DN1873" i="12"/>
  <c r="DO1873" i="12" s="1"/>
  <c r="DT1873" i="12"/>
  <c r="DU1873" i="12" s="1"/>
  <c r="DN1883" i="12"/>
  <c r="DO1883" i="12" s="1"/>
  <c r="DF1883" i="12"/>
  <c r="DG1883" i="12" s="1"/>
  <c r="DV1888" i="12"/>
  <c r="DW1888" i="12" s="1"/>
  <c r="DJ1888" i="12"/>
  <c r="DK1888" i="12" s="1"/>
  <c r="DR1902" i="12"/>
  <c r="DS1902" i="12" s="1"/>
  <c r="DL1902" i="12"/>
  <c r="DM1902" i="12" s="1"/>
  <c r="DL1917" i="12"/>
  <c r="DM1917" i="12" s="1"/>
  <c r="DH1917" i="12"/>
  <c r="DI1917" i="12" s="1"/>
  <c r="AP1920" i="12"/>
  <c r="DR1944" i="12"/>
  <c r="DS1944" i="12" s="1"/>
  <c r="DF1944" i="12"/>
  <c r="DG1944" i="12" s="1"/>
  <c r="DJ1979" i="12"/>
  <c r="DK1979" i="12" s="1"/>
  <c r="DV1979" i="12"/>
  <c r="DW1979" i="12" s="1"/>
  <c r="DF1979" i="12"/>
  <c r="DG1979" i="12" s="1"/>
  <c r="AP2014" i="12"/>
  <c r="DV1673" i="12"/>
  <c r="DW1673" i="12" s="1"/>
  <c r="DT1687" i="12"/>
  <c r="DU1687" i="12" s="1"/>
  <c r="DN1699" i="12"/>
  <c r="DO1699" i="12" s="1"/>
  <c r="DT1700" i="12"/>
  <c r="DU1700" i="12" s="1"/>
  <c r="DT1716" i="12"/>
  <c r="DU1716" i="12" s="1"/>
  <c r="DN1726" i="12"/>
  <c r="DO1726" i="12" s="1"/>
  <c r="DR1756" i="12"/>
  <c r="DS1756" i="12" s="1"/>
  <c r="DN1781" i="12"/>
  <c r="DO1781" i="12" s="1"/>
  <c r="AP1822" i="12"/>
  <c r="DP1885" i="12"/>
  <c r="DQ1885" i="12" s="1"/>
  <c r="DF1885" i="12"/>
  <c r="DG1885" i="12" s="1"/>
  <c r="DR1966" i="12"/>
  <c r="DS1966" i="12" s="1"/>
  <c r="DL1966" i="12"/>
  <c r="DM1966" i="12" s="1"/>
  <c r="AP1989" i="12"/>
  <c r="DV1995" i="12"/>
  <c r="DW1995" i="12" s="1"/>
  <c r="DJ1995" i="12"/>
  <c r="DK1995" i="12" s="1"/>
  <c r="DR1836" i="12"/>
  <c r="DS1836" i="12" s="1"/>
  <c r="DN1956" i="12"/>
  <c r="DO1956" i="12" s="1"/>
  <c r="DP1996" i="12"/>
  <c r="DQ1996" i="12" s="1"/>
  <c r="DV1835" i="12"/>
  <c r="DW1835" i="12" s="1"/>
  <c r="DV1907" i="12"/>
  <c r="DW1907" i="12" s="1"/>
  <c r="DV1909" i="12"/>
  <c r="DW1909" i="12" s="1"/>
  <c r="DN1947" i="12"/>
  <c r="DO1947" i="12" s="1"/>
  <c r="DV1956" i="12"/>
  <c r="DW1956" i="12" s="1"/>
  <c r="DT1975" i="12"/>
  <c r="DU1975" i="12" s="1"/>
  <c r="AP35" i="12"/>
  <c r="AP53" i="12"/>
  <c r="AP42" i="12"/>
  <c r="DF10" i="12"/>
  <c r="DR61" i="12"/>
  <c r="DS61" i="12" s="1"/>
  <c r="DL198" i="12"/>
  <c r="DM198" i="12" s="1"/>
  <c r="DR206" i="12"/>
  <c r="DS206" i="12" s="1"/>
  <c r="DL219" i="12"/>
  <c r="DM219" i="12" s="1"/>
  <c r="DL380" i="12"/>
  <c r="DM380" i="12" s="1"/>
  <c r="DT382" i="12"/>
  <c r="DU382" i="12" s="1"/>
  <c r="DN386" i="12"/>
  <c r="DO386" i="12" s="1"/>
  <c r="DR396" i="12"/>
  <c r="DS396" i="12" s="1"/>
  <c r="DR429" i="12"/>
  <c r="DS429" i="12" s="1"/>
  <c r="DL440" i="12"/>
  <c r="DM440" i="12" s="1"/>
  <c r="DL469" i="12"/>
  <c r="DM469" i="12" s="1"/>
  <c r="DV482" i="12"/>
  <c r="DW482" i="12" s="1"/>
  <c r="DV498" i="12"/>
  <c r="DW498" i="12" s="1"/>
  <c r="DL500" i="12"/>
  <c r="DM500" i="12" s="1"/>
  <c r="DN502" i="12"/>
  <c r="DO502" i="12" s="1"/>
  <c r="DR508" i="12"/>
  <c r="DS508" i="12" s="1"/>
  <c r="DT524" i="12"/>
  <c r="DU524" i="12" s="1"/>
  <c r="DL528" i="12"/>
  <c r="DM528" i="12" s="1"/>
  <c r="DN533" i="12"/>
  <c r="DO533" i="12" s="1"/>
  <c r="DL536" i="12"/>
  <c r="DM536" i="12" s="1"/>
  <c r="DL538" i="12"/>
  <c r="DM538" i="12" s="1"/>
  <c r="DN566" i="12"/>
  <c r="DO566" i="12" s="1"/>
  <c r="AP598" i="12"/>
  <c r="DP609" i="12"/>
  <c r="DQ609" i="12" s="1"/>
  <c r="DR609" i="12"/>
  <c r="DS609" i="12" s="1"/>
  <c r="DP617" i="12"/>
  <c r="DQ617" i="12" s="1"/>
  <c r="DL617" i="12"/>
  <c r="DM617" i="12" s="1"/>
  <c r="AP701" i="12"/>
  <c r="AP747" i="12"/>
  <c r="AP770" i="12"/>
  <c r="AP787" i="12"/>
  <c r="AP798" i="12"/>
  <c r="AP821" i="12"/>
  <c r="DR21" i="12"/>
  <c r="DS21" i="12" s="1"/>
  <c r="DN94" i="12"/>
  <c r="DO94" i="12" s="1"/>
  <c r="DN124" i="12"/>
  <c r="DO124" i="12" s="1"/>
  <c r="DL134" i="12"/>
  <c r="DM134" i="12" s="1"/>
  <c r="DV183" i="12"/>
  <c r="DW183" i="12" s="1"/>
  <c r="DN284" i="12"/>
  <c r="DO284" i="12" s="1"/>
  <c r="DT319" i="12"/>
  <c r="DU319" i="12" s="1"/>
  <c r="DV395" i="12"/>
  <c r="DW395" i="12" s="1"/>
  <c r="DN410" i="12"/>
  <c r="DO410" i="12" s="1"/>
  <c r="DV412" i="12"/>
  <c r="DW412" i="12" s="1"/>
  <c r="DR414" i="12"/>
  <c r="DS414" i="12" s="1"/>
  <c r="DJ12" i="12"/>
  <c r="DK12" i="12" s="1"/>
  <c r="DF13" i="12"/>
  <c r="DL16" i="12"/>
  <c r="DM16" i="12" s="1"/>
  <c r="DN22" i="12"/>
  <c r="DO22" i="12" s="1"/>
  <c r="DF24" i="12"/>
  <c r="DG24" i="12" s="1"/>
  <c r="DR28" i="12"/>
  <c r="DS28" i="12" s="1"/>
  <c r="DV30" i="12"/>
  <c r="DW30" i="12" s="1"/>
  <c r="AP31" i="12"/>
  <c r="AS33" i="12"/>
  <c r="DN37" i="12"/>
  <c r="DO37" i="12" s="1"/>
  <c r="DN38" i="12"/>
  <c r="DO38" i="12" s="1"/>
  <c r="AP39" i="12"/>
  <c r="DL39" i="12"/>
  <c r="DM39" i="12" s="1"/>
  <c r="AP41" i="12"/>
  <c r="DL43" i="12"/>
  <c r="DP44" i="12"/>
  <c r="DQ44" i="12" s="1"/>
  <c r="AP45" i="12"/>
  <c r="DL49" i="12"/>
  <c r="DM49" i="12" s="1"/>
  <c r="DT61" i="12"/>
  <c r="DU61" i="12" s="1"/>
  <c r="DP63" i="12"/>
  <c r="DQ63" i="12" s="1"/>
  <c r="DF67" i="12"/>
  <c r="DG67" i="12" s="1"/>
  <c r="DV67" i="12"/>
  <c r="DW67" i="12" s="1"/>
  <c r="DN70" i="12"/>
  <c r="DO70" i="12" s="1"/>
  <c r="DR74" i="12"/>
  <c r="DS74" i="12" s="1"/>
  <c r="DF75" i="12"/>
  <c r="DG75" i="12" s="1"/>
  <c r="DV75" i="12"/>
  <c r="DW75" i="12" s="1"/>
  <c r="DR80" i="12"/>
  <c r="DS80" i="12" s="1"/>
  <c r="DT86" i="12"/>
  <c r="DU86" i="12" s="1"/>
  <c r="DR88" i="12"/>
  <c r="DS88" i="12" s="1"/>
  <c r="DN91" i="12"/>
  <c r="DO91" i="12" s="1"/>
  <c r="DL93" i="12"/>
  <c r="DM93" i="12" s="1"/>
  <c r="DV94" i="12"/>
  <c r="DW94" i="12" s="1"/>
  <c r="DN98" i="12"/>
  <c r="DO98" i="12" s="1"/>
  <c r="DN101" i="12"/>
  <c r="DO101" i="12" s="1"/>
  <c r="DL103" i="12"/>
  <c r="DM103" i="12" s="1"/>
  <c r="DT105" i="12"/>
  <c r="DU105" i="12" s="1"/>
  <c r="DN111" i="12"/>
  <c r="DO111" i="12" s="1"/>
  <c r="DV113" i="12"/>
  <c r="DW113" i="12" s="1"/>
  <c r="AP114" i="12"/>
  <c r="DV120" i="12"/>
  <c r="DW120" i="12" s="1"/>
  <c r="AP121" i="12"/>
  <c r="DV124" i="12"/>
  <c r="DW124" i="12" s="1"/>
  <c r="DR126" i="12"/>
  <c r="DS126" i="12" s="1"/>
  <c r="DJ128" i="12"/>
  <c r="DK128" i="12" s="1"/>
  <c r="DN131" i="12"/>
  <c r="DO131" i="12" s="1"/>
  <c r="DR133" i="12"/>
  <c r="DS133" i="12" s="1"/>
  <c r="DN134" i="12"/>
  <c r="DO134" i="12" s="1"/>
  <c r="DR135" i="12"/>
  <c r="DS135" i="12" s="1"/>
  <c r="DN138" i="12"/>
  <c r="DO138" i="12" s="1"/>
  <c r="DR145" i="12"/>
  <c r="DS145" i="12" s="1"/>
  <c r="DR157" i="12"/>
  <c r="DS157" i="12" s="1"/>
  <c r="DN159" i="12"/>
  <c r="DO159" i="12" s="1"/>
  <c r="DV160" i="12"/>
  <c r="DW160" i="12" s="1"/>
  <c r="AP161" i="12"/>
  <c r="DJ164" i="12"/>
  <c r="DK164" i="12" s="1"/>
  <c r="DJ181" i="12"/>
  <c r="DK181" i="12" s="1"/>
  <c r="DR189" i="12"/>
  <c r="DS189" i="12" s="1"/>
  <c r="DV196" i="12"/>
  <c r="DW196" i="12" s="1"/>
  <c r="AP197" i="12"/>
  <c r="DR198" i="12"/>
  <c r="DS198" i="12" s="1"/>
  <c r="DL200" i="12"/>
  <c r="DM200" i="12" s="1"/>
  <c r="DJ201" i="12"/>
  <c r="DK201" i="12" s="1"/>
  <c r="DV204" i="12"/>
  <c r="DW204" i="12" s="1"/>
  <c r="DT206" i="12"/>
  <c r="DU206" i="12" s="1"/>
  <c r="DJ212" i="12"/>
  <c r="DK212" i="12" s="1"/>
  <c r="DF215" i="12"/>
  <c r="DG215" i="12" s="1"/>
  <c r="DN217" i="12"/>
  <c r="DO217" i="12" s="1"/>
  <c r="DR219" i="12"/>
  <c r="DS219" i="12" s="1"/>
  <c r="DF221" i="12"/>
  <c r="DG221" i="12" s="1"/>
  <c r="DV221" i="12"/>
  <c r="DW221" i="12" s="1"/>
  <c r="DN224" i="12"/>
  <c r="DO224" i="12" s="1"/>
  <c r="DR226" i="12"/>
  <c r="DS226" i="12" s="1"/>
  <c r="DV227" i="12"/>
  <c r="DW227" i="12" s="1"/>
  <c r="AP228" i="12"/>
  <c r="AP230" i="12"/>
  <c r="DL231" i="12"/>
  <c r="DM231" i="12" s="1"/>
  <c r="DV236" i="12"/>
  <c r="DW236" i="12" s="1"/>
  <c r="AP237" i="12"/>
  <c r="DF238" i="12"/>
  <c r="DG238" i="12" s="1"/>
  <c r="DF240" i="12"/>
  <c r="DG240" i="12" s="1"/>
  <c r="DV245" i="12"/>
  <c r="DW245" i="12" s="1"/>
  <c r="DV249" i="12"/>
  <c r="DW249" i="12" s="1"/>
  <c r="AP252" i="12"/>
  <c r="DJ254" i="12"/>
  <c r="DK254" i="12" s="1"/>
  <c r="DF255" i="12"/>
  <c r="DG255" i="12" s="1"/>
  <c r="DV255" i="12"/>
  <c r="DW255" i="12" s="1"/>
  <c r="DF256" i="12"/>
  <c r="DG256" i="12" s="1"/>
  <c r="DR258" i="12"/>
  <c r="DS258" i="12" s="1"/>
  <c r="DR265" i="12"/>
  <c r="DS265" i="12" s="1"/>
  <c r="DT266" i="12"/>
  <c r="DU266" i="12" s="1"/>
  <c r="DF268" i="12"/>
  <c r="DG268" i="12" s="1"/>
  <c r="DV268" i="12"/>
  <c r="DW268" i="12" s="1"/>
  <c r="DT269" i="12"/>
  <c r="DU269" i="12" s="1"/>
  <c r="DJ272" i="12"/>
  <c r="DK272" i="12" s="1"/>
  <c r="DL273" i="12"/>
  <c r="DM273" i="12" s="1"/>
  <c r="DN277" i="12"/>
  <c r="DO277" i="12" s="1"/>
  <c r="DJ278" i="12"/>
  <c r="DK278" i="12" s="1"/>
  <c r="DT280" i="12"/>
  <c r="DU280" i="12" s="1"/>
  <c r="AP282" i="12"/>
  <c r="DR284" i="12"/>
  <c r="DS284" i="12" s="1"/>
  <c r="DN285" i="12"/>
  <c r="DO285" i="12" s="1"/>
  <c r="DV290" i="12"/>
  <c r="DW290" i="12" s="1"/>
  <c r="DT293" i="12"/>
  <c r="DU293" i="12" s="1"/>
  <c r="AP296" i="12"/>
  <c r="DN297" i="12"/>
  <c r="DO297" i="12" s="1"/>
  <c r="DV301" i="12"/>
  <c r="DW301" i="12" s="1"/>
  <c r="DL307" i="12"/>
  <c r="DM307" i="12" s="1"/>
  <c r="DJ308" i="12"/>
  <c r="DK308" i="12" s="1"/>
  <c r="AP315" i="12"/>
  <c r="AP321" i="12"/>
  <c r="AP325" i="12"/>
  <c r="DJ325" i="12"/>
  <c r="DK325" i="12" s="1"/>
  <c r="DF329" i="12"/>
  <c r="DG329" i="12" s="1"/>
  <c r="AP331" i="12"/>
  <c r="DJ334" i="12"/>
  <c r="DK334" i="12" s="1"/>
  <c r="DJ337" i="12"/>
  <c r="DK337" i="12" s="1"/>
  <c r="DR345" i="12"/>
  <c r="DS345" i="12" s="1"/>
  <c r="DR347" i="12"/>
  <c r="DS347" i="12" s="1"/>
  <c r="DV349" i="12"/>
  <c r="DW349" i="12" s="1"/>
  <c r="DJ355" i="12"/>
  <c r="DK355" i="12" s="1"/>
  <c r="DN356" i="12"/>
  <c r="DO356" i="12" s="1"/>
  <c r="DR357" i="12"/>
  <c r="DS357" i="12" s="1"/>
  <c r="DJ362" i="12"/>
  <c r="DK362" i="12" s="1"/>
  <c r="AP365" i="12"/>
  <c r="DF377" i="12"/>
  <c r="DG377" i="12" s="1"/>
  <c r="DV377" i="12"/>
  <c r="DW377" i="12" s="1"/>
  <c r="AP379" i="12"/>
  <c r="DT379" i="12"/>
  <c r="DU379" i="12" s="1"/>
  <c r="DN380" i="12"/>
  <c r="DO380" i="12" s="1"/>
  <c r="DJ381" i="12"/>
  <c r="DK381" i="12" s="1"/>
  <c r="DV386" i="12"/>
  <c r="DW386" i="12" s="1"/>
  <c r="DN393" i="12"/>
  <c r="DO393" i="12" s="1"/>
  <c r="DT396" i="12"/>
  <c r="DU396" i="12" s="1"/>
  <c r="AP399" i="12"/>
  <c r="DL403" i="12"/>
  <c r="DM403" i="12" s="1"/>
  <c r="DR405" i="12"/>
  <c r="DS405" i="12" s="1"/>
  <c r="DR406" i="12"/>
  <c r="DS406" i="12" s="1"/>
  <c r="AP409" i="12"/>
  <c r="DF409" i="12"/>
  <c r="DG409" i="12" s="1"/>
  <c r="DV409" i="12"/>
  <c r="DW409" i="12" s="1"/>
  <c r="DV410" i="12"/>
  <c r="DW410" i="12" s="1"/>
  <c r="DR411" i="12"/>
  <c r="DS411" i="12" s="1"/>
  <c r="DR413" i="12"/>
  <c r="DS413" i="12" s="1"/>
  <c r="DT414" i="12"/>
  <c r="DU414" i="12" s="1"/>
  <c r="DJ416" i="12"/>
  <c r="DK416" i="12" s="1"/>
  <c r="AP418" i="12"/>
  <c r="DL426" i="12"/>
  <c r="DM426" i="12" s="1"/>
  <c r="DT429" i="12"/>
  <c r="DU429" i="12" s="1"/>
  <c r="DL431" i="12"/>
  <c r="DM431" i="12" s="1"/>
  <c r="DL434" i="12"/>
  <c r="DM434" i="12" s="1"/>
  <c r="AP438" i="12"/>
  <c r="DN440" i="12"/>
  <c r="DO440" i="12" s="1"/>
  <c r="DT442" i="12"/>
  <c r="DU442" i="12" s="1"/>
  <c r="AP446" i="12"/>
  <c r="DN450" i="12"/>
  <c r="DO450" i="12" s="1"/>
  <c r="DF456" i="12"/>
  <c r="DG456" i="12" s="1"/>
  <c r="DF459" i="12"/>
  <c r="DG459" i="12" s="1"/>
  <c r="AP465" i="12"/>
  <c r="DN465" i="12"/>
  <c r="DO465" i="12" s="1"/>
  <c r="AP468" i="12"/>
  <c r="DJ468" i="12"/>
  <c r="DK468" i="12" s="1"/>
  <c r="DN469" i="12"/>
  <c r="DO469" i="12" s="1"/>
  <c r="DN471" i="12"/>
  <c r="DO471" i="12" s="1"/>
  <c r="AP476" i="12"/>
  <c r="AP482" i="12"/>
  <c r="DR483" i="12"/>
  <c r="DS483" i="12" s="1"/>
  <c r="DF486" i="12"/>
  <c r="DG486" i="12" s="1"/>
  <c r="DV486" i="12"/>
  <c r="DW486" i="12" s="1"/>
  <c r="DT488" i="12"/>
  <c r="DU488" i="12" s="1"/>
  <c r="DF491" i="12"/>
  <c r="DG491" i="12" s="1"/>
  <c r="DV491" i="12"/>
  <c r="DW491" i="12" s="1"/>
  <c r="AP493" i="12"/>
  <c r="AP495" i="12"/>
  <c r="AP496" i="12"/>
  <c r="DT499" i="12"/>
  <c r="DU499" i="12" s="1"/>
  <c r="DN500" i="12"/>
  <c r="DO500" i="12" s="1"/>
  <c r="DV502" i="12"/>
  <c r="DW502" i="12" s="1"/>
  <c r="DJ506" i="12"/>
  <c r="DK506" i="12" s="1"/>
  <c r="AP508" i="12"/>
  <c r="DT508" i="12"/>
  <c r="DU508" i="12" s="1"/>
  <c r="DR515" i="12"/>
  <c r="DS515" i="12" s="1"/>
  <c r="DV517" i="12"/>
  <c r="DW517" i="12" s="1"/>
  <c r="AP519" i="12"/>
  <c r="DN521" i="12"/>
  <c r="DO521" i="12" s="1"/>
  <c r="DT526" i="12"/>
  <c r="DU526" i="12" s="1"/>
  <c r="DN528" i="12"/>
  <c r="DO528" i="12" s="1"/>
  <c r="DL531" i="12"/>
  <c r="DM531" i="12" s="1"/>
  <c r="DV533" i="12"/>
  <c r="DW533" i="12" s="1"/>
  <c r="DF534" i="12"/>
  <c r="DG534" i="12" s="1"/>
  <c r="DN536" i="12"/>
  <c r="DO536" i="12" s="1"/>
  <c r="DN538" i="12"/>
  <c r="DO538" i="12" s="1"/>
  <c r="AP542" i="12"/>
  <c r="DF545" i="12"/>
  <c r="DG545" i="12" s="1"/>
  <c r="DR547" i="12"/>
  <c r="DS547" i="12" s="1"/>
  <c r="AP549" i="12"/>
  <c r="DF551" i="12"/>
  <c r="DG551" i="12" s="1"/>
  <c r="AP556" i="12"/>
  <c r="DF561" i="12"/>
  <c r="DG561" i="12" s="1"/>
  <c r="DT563" i="12"/>
  <c r="DU563" i="12" s="1"/>
  <c r="DT566" i="12"/>
  <c r="DU566" i="12" s="1"/>
  <c r="DL567" i="12"/>
  <c r="DM567" i="12" s="1"/>
  <c r="DN569" i="12"/>
  <c r="DO569" i="12" s="1"/>
  <c r="AP571" i="12"/>
  <c r="DL574" i="12"/>
  <c r="DM574" i="12" s="1"/>
  <c r="DN574" i="12"/>
  <c r="DO574" i="12" s="1"/>
  <c r="AP579" i="12"/>
  <c r="DP589" i="12"/>
  <c r="DQ589" i="12" s="1"/>
  <c r="DV589" i="12"/>
  <c r="DW589" i="12" s="1"/>
  <c r="DF589" i="12"/>
  <c r="DG589" i="12" s="1"/>
  <c r="DN589" i="12"/>
  <c r="DO589" i="12" s="1"/>
  <c r="DR589" i="12"/>
  <c r="DS589" i="12" s="1"/>
  <c r="DP604" i="12"/>
  <c r="DQ604" i="12" s="1"/>
  <c r="DL604" i="12"/>
  <c r="DM604" i="12" s="1"/>
  <c r="DV604" i="12"/>
  <c r="DW604" i="12" s="1"/>
  <c r="AP611" i="12"/>
  <c r="AP640" i="12"/>
  <c r="DP654" i="12"/>
  <c r="DQ654" i="12" s="1"/>
  <c r="DL654" i="12"/>
  <c r="DM654" i="12" s="1"/>
  <c r="AP665" i="12"/>
  <c r="AP680" i="12"/>
  <c r="DP686" i="12"/>
  <c r="DQ686" i="12" s="1"/>
  <c r="DR686" i="12"/>
  <c r="DS686" i="12" s="1"/>
  <c r="AP700" i="12"/>
  <c r="DP709" i="12"/>
  <c r="DQ709" i="12" s="1"/>
  <c r="DR709" i="12"/>
  <c r="DS709" i="12" s="1"/>
  <c r="DP730" i="12"/>
  <c r="DQ730" i="12" s="1"/>
  <c r="DJ730" i="12"/>
  <c r="DK730" i="12" s="1"/>
  <c r="DR735" i="12"/>
  <c r="DS735" i="12" s="1"/>
  <c r="DN735" i="12"/>
  <c r="DO735" i="12" s="1"/>
  <c r="DR748" i="12"/>
  <c r="DS748" i="12" s="1"/>
  <c r="DN748" i="12"/>
  <c r="DO748" i="12" s="1"/>
  <c r="DP771" i="12"/>
  <c r="DQ771" i="12" s="1"/>
  <c r="DJ771" i="12"/>
  <c r="DK771" i="12" s="1"/>
  <c r="DT771" i="12"/>
  <c r="DU771" i="12" s="1"/>
  <c r="DP779" i="12"/>
  <c r="DQ779" i="12" s="1"/>
  <c r="DR779" i="12"/>
  <c r="DS779" i="12" s="1"/>
  <c r="AP786" i="12"/>
  <c r="DR790" i="12"/>
  <c r="DS790" i="12" s="1"/>
  <c r="DN790" i="12"/>
  <c r="DO790" i="12" s="1"/>
  <c r="AP804" i="12"/>
  <c r="AP820" i="12"/>
  <c r="DP821" i="12"/>
  <c r="DQ821" i="12" s="1"/>
  <c r="DR821" i="12"/>
  <c r="DS821" i="12" s="1"/>
  <c r="AP842" i="12"/>
  <c r="DT72" i="12"/>
  <c r="DU72" i="12" s="1"/>
  <c r="DL101" i="12"/>
  <c r="DM101" i="12" s="1"/>
  <c r="DL159" i="12"/>
  <c r="DM159" i="12" s="1"/>
  <c r="DR266" i="12"/>
  <c r="DS266" i="12" s="1"/>
  <c r="DR269" i="12"/>
  <c r="DS269" i="12" s="1"/>
  <c r="DV326" i="12"/>
  <c r="DW326" i="12" s="1"/>
  <c r="DN16" i="12"/>
  <c r="DR24" i="12"/>
  <c r="DS24" i="12" s="1"/>
  <c r="AS39" i="12"/>
  <c r="DL47" i="12"/>
  <c r="DM47" i="12" s="1"/>
  <c r="DJ51" i="12"/>
  <c r="DL53" i="12"/>
  <c r="DM53" i="12" s="1"/>
  <c r="DL57" i="12"/>
  <c r="DM57" i="12" s="1"/>
  <c r="DL60" i="12"/>
  <c r="DM60" i="12" s="1"/>
  <c r="DV63" i="12"/>
  <c r="DW63" i="12" s="1"/>
  <c r="DL67" i="12"/>
  <c r="DM67" i="12" s="1"/>
  <c r="DL75" i="12"/>
  <c r="DM75" i="12" s="1"/>
  <c r="DL77" i="12"/>
  <c r="DM77" i="12" s="1"/>
  <c r="DL78" i="12"/>
  <c r="DM78" i="12" s="1"/>
  <c r="DF80" i="12"/>
  <c r="DG80" i="12" s="1"/>
  <c r="DV80" i="12"/>
  <c r="DW80" i="12" s="1"/>
  <c r="DL82" i="12"/>
  <c r="DM82" i="12" s="1"/>
  <c r="DN93" i="12"/>
  <c r="DO93" i="12" s="1"/>
  <c r="DR101" i="12"/>
  <c r="DS101" i="12" s="1"/>
  <c r="DV103" i="12"/>
  <c r="DW103" i="12" s="1"/>
  <c r="DV104" i="12"/>
  <c r="DW104" i="12" s="1"/>
  <c r="DV118" i="12"/>
  <c r="DW118" i="12" s="1"/>
  <c r="DJ119" i="12"/>
  <c r="DK119" i="12" s="1"/>
  <c r="DR123" i="12"/>
  <c r="DS123" i="12" s="1"/>
  <c r="DR128" i="12"/>
  <c r="DS128" i="12" s="1"/>
  <c r="DT133" i="12"/>
  <c r="DU133" i="12" s="1"/>
  <c r="DR134" i="12"/>
  <c r="DS134" i="12" s="1"/>
  <c r="DF141" i="12"/>
  <c r="DG141" i="12" s="1"/>
  <c r="DF142" i="12"/>
  <c r="DG142" i="12" s="1"/>
  <c r="DF157" i="12"/>
  <c r="DG157" i="12" s="1"/>
  <c r="DV157" i="12"/>
  <c r="DW157" i="12" s="1"/>
  <c r="DR159" i="12"/>
  <c r="DS159" i="12" s="1"/>
  <c r="DR164" i="12"/>
  <c r="DS164" i="12" s="1"/>
  <c r="DJ171" i="12"/>
  <c r="DK171" i="12" s="1"/>
  <c r="DJ174" i="12"/>
  <c r="DK174" i="12" s="1"/>
  <c r="DF178" i="12"/>
  <c r="DG178" i="12" s="1"/>
  <c r="DR181" i="12"/>
  <c r="DS181" i="12" s="1"/>
  <c r="DN188" i="12"/>
  <c r="DO188" i="12" s="1"/>
  <c r="DT190" i="12"/>
  <c r="DU190" i="12" s="1"/>
  <c r="DF191" i="12"/>
  <c r="DG191" i="12" s="1"/>
  <c r="DJ192" i="12"/>
  <c r="DK192" i="12" s="1"/>
  <c r="DV198" i="12"/>
  <c r="DW198" i="12" s="1"/>
  <c r="DT199" i="12"/>
  <c r="DU199" i="12" s="1"/>
  <c r="DR201" i="12"/>
  <c r="DS201" i="12" s="1"/>
  <c r="DF204" i="12"/>
  <c r="DG204" i="12" s="1"/>
  <c r="DJ208" i="12"/>
  <c r="DK208" i="12" s="1"/>
  <c r="DR212" i="12"/>
  <c r="DS212" i="12" s="1"/>
  <c r="DL215" i="12"/>
  <c r="DM215" i="12" s="1"/>
  <c r="DR217" i="12"/>
  <c r="DS217" i="12" s="1"/>
  <c r="DV219" i="12"/>
  <c r="DW219" i="12" s="1"/>
  <c r="DL221" i="12"/>
  <c r="DM221" i="12" s="1"/>
  <c r="DT226" i="12"/>
  <c r="DU226" i="12" s="1"/>
  <c r="DR228" i="12"/>
  <c r="DS228" i="12" s="1"/>
  <c r="DN235" i="12"/>
  <c r="DO235" i="12" s="1"/>
  <c r="DL238" i="12"/>
  <c r="DM238" i="12" s="1"/>
  <c r="DL240" i="12"/>
  <c r="DM240" i="12" s="1"/>
  <c r="DF245" i="12"/>
  <c r="DG245" i="12" s="1"/>
  <c r="DF247" i="12"/>
  <c r="DG247" i="12" s="1"/>
  <c r="DF249" i="12"/>
  <c r="DG249" i="12" s="1"/>
  <c r="DL255" i="12"/>
  <c r="DM255" i="12" s="1"/>
  <c r="DN256" i="12"/>
  <c r="DO256" i="12" s="1"/>
  <c r="DL268" i="12"/>
  <c r="DM268" i="12" s="1"/>
  <c r="DR272" i="12"/>
  <c r="DS272" i="12" s="1"/>
  <c r="DR297" i="12"/>
  <c r="DS297" i="12" s="1"/>
  <c r="DT308" i="12"/>
  <c r="DU308" i="12" s="1"/>
  <c r="DN329" i="12"/>
  <c r="DO329" i="12" s="1"/>
  <c r="DT334" i="12"/>
  <c r="DU334" i="12" s="1"/>
  <c r="DT337" i="12"/>
  <c r="DU337" i="12" s="1"/>
  <c r="DT347" i="12"/>
  <c r="DU347" i="12" s="1"/>
  <c r="DR356" i="12"/>
  <c r="DS356" i="12" s="1"/>
  <c r="DT362" i="12"/>
  <c r="DU362" i="12" s="1"/>
  <c r="DL377" i="12"/>
  <c r="DM377" i="12" s="1"/>
  <c r="DR380" i="12"/>
  <c r="DS380" i="12" s="1"/>
  <c r="DL409" i="12"/>
  <c r="DM409" i="12" s="1"/>
  <c r="DT411" i="12"/>
  <c r="DU411" i="12" s="1"/>
  <c r="DR416" i="12"/>
  <c r="DS416" i="12" s="1"/>
  <c r="DR423" i="12"/>
  <c r="DS423" i="12" s="1"/>
  <c r="DV426" i="12"/>
  <c r="DW426" i="12" s="1"/>
  <c r="DL430" i="12"/>
  <c r="DM430" i="12" s="1"/>
  <c r="DV431" i="12"/>
  <c r="DW431" i="12" s="1"/>
  <c r="DV434" i="12"/>
  <c r="DW434" i="12" s="1"/>
  <c r="DR440" i="12"/>
  <c r="DS440" i="12" s="1"/>
  <c r="DR443" i="12"/>
  <c r="DS443" i="12" s="1"/>
  <c r="DN456" i="12"/>
  <c r="DO456" i="12" s="1"/>
  <c r="DN459" i="12"/>
  <c r="DO459" i="12" s="1"/>
  <c r="DR469" i="12"/>
  <c r="DS469" i="12" s="1"/>
  <c r="DL486" i="12"/>
  <c r="DM486" i="12" s="1"/>
  <c r="DL491" i="12"/>
  <c r="DM491" i="12" s="1"/>
  <c r="DR500" i="12"/>
  <c r="DS500" i="12" s="1"/>
  <c r="DR506" i="12"/>
  <c r="DS506" i="12" s="1"/>
  <c r="DJ510" i="12"/>
  <c r="DK510" i="12" s="1"/>
  <c r="DL522" i="12"/>
  <c r="DM522" i="12" s="1"/>
  <c r="DR528" i="12"/>
  <c r="DS528" i="12" s="1"/>
  <c r="DN534" i="12"/>
  <c r="DO534" i="12" s="1"/>
  <c r="DR536" i="12"/>
  <c r="DS536" i="12" s="1"/>
  <c r="DR538" i="12"/>
  <c r="DS538" i="12" s="1"/>
  <c r="DL540" i="12"/>
  <c r="DM540" i="12" s="1"/>
  <c r="DV545" i="12"/>
  <c r="DW545" i="12" s="1"/>
  <c r="DV551" i="12"/>
  <c r="DW551" i="12" s="1"/>
  <c r="DL561" i="12"/>
  <c r="DM561" i="12" s="1"/>
  <c r="DV566" i="12"/>
  <c r="DW566" i="12" s="1"/>
  <c r="AP575" i="12"/>
  <c r="DP577" i="12"/>
  <c r="DQ577" i="12" s="1"/>
  <c r="DN577" i="12"/>
  <c r="DO577" i="12" s="1"/>
  <c r="DL577" i="12"/>
  <c r="DM577" i="12" s="1"/>
  <c r="DP593" i="12"/>
  <c r="DQ593" i="12" s="1"/>
  <c r="DR593" i="12"/>
  <c r="DS593" i="12" s="1"/>
  <c r="AP596" i="12"/>
  <c r="DP606" i="12"/>
  <c r="DQ606" i="12" s="1"/>
  <c r="DV606" i="12"/>
  <c r="DW606" i="12" s="1"/>
  <c r="DL606" i="12"/>
  <c r="DM606" i="12" s="1"/>
  <c r="AP608" i="12"/>
  <c r="DP611" i="12"/>
  <c r="DQ611" i="12" s="1"/>
  <c r="DV611" i="12"/>
  <c r="DW611" i="12" s="1"/>
  <c r="DL611" i="12"/>
  <c r="DM611" i="12" s="1"/>
  <c r="AP664" i="12"/>
  <c r="DP665" i="12"/>
  <c r="DQ665" i="12" s="1"/>
  <c r="DR665" i="12"/>
  <c r="DS665" i="12" s="1"/>
  <c r="DP684" i="12"/>
  <c r="DQ684" i="12" s="1"/>
  <c r="DR684" i="12"/>
  <c r="DS684" i="12" s="1"/>
  <c r="AP831" i="12"/>
  <c r="AP836" i="12"/>
  <c r="AP837" i="12"/>
  <c r="DT45" i="12"/>
  <c r="DU45" i="12" s="1"/>
  <c r="DV147" i="12"/>
  <c r="DW147" i="12" s="1"/>
  <c r="DV233" i="12"/>
  <c r="DW233" i="12" s="1"/>
  <c r="DV283" i="12"/>
  <c r="DW283" i="12" s="1"/>
  <c r="DL297" i="12"/>
  <c r="DM297" i="12" s="1"/>
  <c r="DN345" i="12"/>
  <c r="DO345" i="12" s="1"/>
  <c r="DN13" i="12"/>
  <c r="DO13" i="12" s="1"/>
  <c r="DR13" i="12"/>
  <c r="DS13" i="12" s="1"/>
  <c r="DV16" i="12"/>
  <c r="DW16" i="12" s="1"/>
  <c r="AS21" i="12"/>
  <c r="DN21" i="12"/>
  <c r="DO21" i="12" s="1"/>
  <c r="DH27" i="12"/>
  <c r="AS28" i="12"/>
  <c r="DL41" i="12"/>
  <c r="DM41" i="12" s="1"/>
  <c r="DR45" i="12"/>
  <c r="DS45" i="12" s="1"/>
  <c r="DN47" i="12"/>
  <c r="DO47" i="12" s="1"/>
  <c r="DV53" i="12"/>
  <c r="DW53" i="12" s="1"/>
  <c r="DV57" i="12"/>
  <c r="DW57" i="12" s="1"/>
  <c r="DN60" i="12"/>
  <c r="DO60" i="12" s="1"/>
  <c r="DJ61" i="12"/>
  <c r="DK61" i="12" s="1"/>
  <c r="DR64" i="12"/>
  <c r="DS64" i="12" s="1"/>
  <c r="DR72" i="12"/>
  <c r="DS72" i="12" s="1"/>
  <c r="DN77" i="12"/>
  <c r="DO77" i="12" s="1"/>
  <c r="DV78" i="12"/>
  <c r="DW78" i="12" s="1"/>
  <c r="DR79" i="12"/>
  <c r="DS79" i="12" s="1"/>
  <c r="DL80" i="12"/>
  <c r="DM80" i="12" s="1"/>
  <c r="DV82" i="12"/>
  <c r="DW82" i="12" s="1"/>
  <c r="DV92" i="12"/>
  <c r="DW92" i="12" s="1"/>
  <c r="DL94" i="12"/>
  <c r="DM94" i="12" s="1"/>
  <c r="DR97" i="12"/>
  <c r="DS97" i="12" s="1"/>
  <c r="DF101" i="12"/>
  <c r="DG101" i="12" s="1"/>
  <c r="DV101" i="12"/>
  <c r="DW101" i="12" s="1"/>
  <c r="DJ115" i="12"/>
  <c r="DK115" i="12" s="1"/>
  <c r="DR119" i="12"/>
  <c r="DS119" i="12" s="1"/>
  <c r="DR121" i="12"/>
  <c r="DS121" i="12" s="1"/>
  <c r="DL124" i="12"/>
  <c r="DM124" i="12" s="1"/>
  <c r="DV132" i="12"/>
  <c r="DW132" i="12" s="1"/>
  <c r="DF134" i="12"/>
  <c r="DG134" i="12" s="1"/>
  <c r="DV134" i="12"/>
  <c r="DW134" i="12" s="1"/>
  <c r="DV141" i="12"/>
  <c r="DW141" i="12" s="1"/>
  <c r="DV142" i="12"/>
  <c r="DW142" i="12" s="1"/>
  <c r="DF147" i="12"/>
  <c r="DG147" i="12" s="1"/>
  <c r="DJ148" i="12"/>
  <c r="DK148" i="12" s="1"/>
  <c r="DL157" i="12"/>
  <c r="DM157" i="12" s="1"/>
  <c r="DF159" i="12"/>
  <c r="DG159" i="12" s="1"/>
  <c r="DV159" i="12"/>
  <c r="DW159" i="12" s="1"/>
  <c r="DN169" i="12"/>
  <c r="DO169" i="12" s="1"/>
  <c r="DR171" i="12"/>
  <c r="DS171" i="12" s="1"/>
  <c r="DR174" i="12"/>
  <c r="DS174" i="12" s="1"/>
  <c r="DV178" i="12"/>
  <c r="DW178" i="12" s="1"/>
  <c r="DT182" i="12"/>
  <c r="DU182" i="12" s="1"/>
  <c r="DF183" i="12"/>
  <c r="DG183" i="12" s="1"/>
  <c r="DV191" i="12"/>
  <c r="DW191" i="12" s="1"/>
  <c r="DR192" i="12"/>
  <c r="DS192" i="12" s="1"/>
  <c r="DT194" i="12"/>
  <c r="DU194" i="12" s="1"/>
  <c r="DF198" i="12"/>
  <c r="DG198" i="12" s="1"/>
  <c r="DL204" i="12"/>
  <c r="DM204" i="12" s="1"/>
  <c r="DJ206" i="12"/>
  <c r="DK206" i="12" s="1"/>
  <c r="DR208" i="12"/>
  <c r="DS208" i="12" s="1"/>
  <c r="DF211" i="12"/>
  <c r="DG211" i="12" s="1"/>
  <c r="DF217" i="12"/>
  <c r="DG217" i="12" s="1"/>
  <c r="DV217" i="12"/>
  <c r="DW217" i="12" s="1"/>
  <c r="DF219" i="12"/>
  <c r="DG219" i="12" s="1"/>
  <c r="DR223" i="12"/>
  <c r="DS223" i="12" s="1"/>
  <c r="DF233" i="12"/>
  <c r="DG233" i="12" s="1"/>
  <c r="DN245" i="12"/>
  <c r="DO245" i="12" s="1"/>
  <c r="DN247" i="12"/>
  <c r="DO247" i="12" s="1"/>
  <c r="DL249" i="12"/>
  <c r="DM249" i="12" s="1"/>
  <c r="DJ253" i="12"/>
  <c r="DK253" i="12" s="1"/>
  <c r="DR256" i="12"/>
  <c r="DS256" i="12" s="1"/>
  <c r="DR259" i="12"/>
  <c r="DS259" i="12" s="1"/>
  <c r="AP263" i="12"/>
  <c r="DJ266" i="12"/>
  <c r="DK266" i="12" s="1"/>
  <c r="DN268" i="12"/>
  <c r="DO268" i="12" s="1"/>
  <c r="DJ269" i="12"/>
  <c r="DK269" i="12" s="1"/>
  <c r="DR271" i="12"/>
  <c r="DS271" i="12" s="1"/>
  <c r="DT272" i="12"/>
  <c r="DU272" i="12" s="1"/>
  <c r="AP277" i="12"/>
  <c r="DL283" i="12"/>
  <c r="DM283" i="12" s="1"/>
  <c r="DF284" i="12"/>
  <c r="DG284" i="12" s="1"/>
  <c r="DR288" i="12"/>
  <c r="DS288" i="12" s="1"/>
  <c r="DJ294" i="12"/>
  <c r="DK294" i="12" s="1"/>
  <c r="DJ296" i="12"/>
  <c r="DK296" i="12" s="1"/>
  <c r="DF297" i="12"/>
  <c r="DG297" i="12" s="1"/>
  <c r="DV297" i="12"/>
  <c r="DW297" i="12" s="1"/>
  <c r="DN301" i="12"/>
  <c r="DO301" i="12" s="1"/>
  <c r="DJ302" i="12"/>
  <c r="DK302" i="12" s="1"/>
  <c r="DT304" i="12"/>
  <c r="DU304" i="12" s="1"/>
  <c r="DN309" i="12"/>
  <c r="DO309" i="12" s="1"/>
  <c r="DJ317" i="12"/>
  <c r="DK317" i="12" s="1"/>
  <c r="DR319" i="12"/>
  <c r="DS319" i="12" s="1"/>
  <c r="DN321" i="12"/>
  <c r="DO321" i="12" s="1"/>
  <c r="DT326" i="12"/>
  <c r="DU326" i="12" s="1"/>
  <c r="DR329" i="12"/>
  <c r="DS329" i="12" s="1"/>
  <c r="DF345" i="12"/>
  <c r="DG345" i="12" s="1"/>
  <c r="DV350" i="12"/>
  <c r="DW350" i="12" s="1"/>
  <c r="DN354" i="12"/>
  <c r="DO354" i="12" s="1"/>
  <c r="DF356" i="12"/>
  <c r="DG356" i="12" s="1"/>
  <c r="DV356" i="12"/>
  <c r="DW356" i="12" s="1"/>
  <c r="DV365" i="12"/>
  <c r="DW365" i="12" s="1"/>
  <c r="DR369" i="12"/>
  <c r="DS369" i="12" s="1"/>
  <c r="AP372" i="12"/>
  <c r="DR372" i="12"/>
  <c r="DS372" i="12" s="1"/>
  <c r="DN377" i="12"/>
  <c r="DO377" i="12" s="1"/>
  <c r="DF380" i="12"/>
  <c r="DG380" i="12" s="1"/>
  <c r="DV380" i="12"/>
  <c r="DW380" i="12" s="1"/>
  <c r="DR382" i="12"/>
  <c r="DS382" i="12" s="1"/>
  <c r="AP384" i="12"/>
  <c r="DL386" i="12"/>
  <c r="DM386" i="12" s="1"/>
  <c r="DJ389" i="12"/>
  <c r="DK389" i="12" s="1"/>
  <c r="DR391" i="12"/>
  <c r="DS391" i="12" s="1"/>
  <c r="DL395" i="12"/>
  <c r="DM395" i="12" s="1"/>
  <c r="DJ396" i="12"/>
  <c r="DK396" i="12" s="1"/>
  <c r="DN399" i="12"/>
  <c r="DO399" i="12" s="1"/>
  <c r="AP402" i="12"/>
  <c r="DJ402" i="12"/>
  <c r="DK402" i="12" s="1"/>
  <c r="DL404" i="12"/>
  <c r="DM404" i="12" s="1"/>
  <c r="DN409" i="12"/>
  <c r="DO409" i="12" s="1"/>
  <c r="DL410" i="12"/>
  <c r="DM410" i="12" s="1"/>
  <c r="DL412" i="12"/>
  <c r="DM412" i="12" s="1"/>
  <c r="DJ414" i="12"/>
  <c r="DK414" i="12" s="1"/>
  <c r="DR420" i="12"/>
  <c r="DS420" i="12" s="1"/>
  <c r="DT423" i="12"/>
  <c r="DU423" i="12" s="1"/>
  <c r="DJ429" i="12"/>
  <c r="DK429" i="12" s="1"/>
  <c r="DN430" i="12"/>
  <c r="DO430" i="12" s="1"/>
  <c r="DR438" i="12"/>
  <c r="DS438" i="12" s="1"/>
  <c r="DF440" i="12"/>
  <c r="DG440" i="12" s="1"/>
  <c r="DV440" i="12"/>
  <c r="DW440" i="12" s="1"/>
  <c r="DN452" i="12"/>
  <c r="DO452" i="12" s="1"/>
  <c r="AP454" i="12"/>
  <c r="DR456" i="12"/>
  <c r="DS456" i="12" s="1"/>
  <c r="DR457" i="12"/>
  <c r="DS457" i="12" s="1"/>
  <c r="DR459" i="12"/>
  <c r="DS459" i="12" s="1"/>
  <c r="DF469" i="12"/>
  <c r="DG469" i="12" s="1"/>
  <c r="DV469" i="12"/>
  <c r="DW469" i="12" s="1"/>
  <c r="DL482" i="12"/>
  <c r="DM482" i="12" s="1"/>
  <c r="DJ487" i="12"/>
  <c r="DK487" i="12" s="1"/>
  <c r="DL498" i="12"/>
  <c r="DM498" i="12" s="1"/>
  <c r="DF500" i="12"/>
  <c r="DG500" i="12" s="1"/>
  <c r="DV500" i="12"/>
  <c r="DW500" i="12" s="1"/>
  <c r="DL502" i="12"/>
  <c r="DM502" i="12" s="1"/>
  <c r="DR505" i="12"/>
  <c r="DS505" i="12" s="1"/>
  <c r="DJ508" i="12"/>
  <c r="DK508" i="12" s="1"/>
  <c r="DR510" i="12"/>
  <c r="DS510" i="12" s="1"/>
  <c r="DJ519" i="12"/>
  <c r="DK519" i="12" s="1"/>
  <c r="DN522" i="12"/>
  <c r="DO522" i="12" s="1"/>
  <c r="DR524" i="12"/>
  <c r="DS524" i="12" s="1"/>
  <c r="DF528" i="12"/>
  <c r="DG528" i="12" s="1"/>
  <c r="DV528" i="12"/>
  <c r="DW528" i="12" s="1"/>
  <c r="DL533" i="12"/>
  <c r="DM533" i="12" s="1"/>
  <c r="DF536" i="12"/>
  <c r="DG536" i="12" s="1"/>
  <c r="DV536" i="12"/>
  <c r="DW536" i="12" s="1"/>
  <c r="DF538" i="12"/>
  <c r="DG538" i="12" s="1"/>
  <c r="DV538" i="12"/>
  <c r="DW538" i="12" s="1"/>
  <c r="DV540" i="12"/>
  <c r="DW540" i="12" s="1"/>
  <c r="DL547" i="12"/>
  <c r="DM547" i="12" s="1"/>
  <c r="DV552" i="12"/>
  <c r="DW552" i="12" s="1"/>
  <c r="AP553" i="12"/>
  <c r="AP558" i="12"/>
  <c r="DN559" i="12"/>
  <c r="DO559" i="12" s="1"/>
  <c r="DR561" i="12"/>
  <c r="DS561" i="12" s="1"/>
  <c r="AP563" i="12"/>
  <c r="AP566" i="12"/>
  <c r="DF566" i="12"/>
  <c r="DG566" i="12" s="1"/>
  <c r="AP569" i="12"/>
  <c r="DR577" i="12"/>
  <c r="DS577" i="12" s="1"/>
  <c r="AP580" i="12"/>
  <c r="DL581" i="12"/>
  <c r="DM581" i="12" s="1"/>
  <c r="DF581" i="12"/>
  <c r="DG581" i="12" s="1"/>
  <c r="DP581" i="12"/>
  <c r="DQ581" i="12" s="1"/>
  <c r="DV582" i="12"/>
  <c r="DW582" i="12" s="1"/>
  <c r="AP583" i="12"/>
  <c r="DL585" i="12"/>
  <c r="DM585" i="12" s="1"/>
  <c r="DP585" i="12"/>
  <c r="DQ585" i="12" s="1"/>
  <c r="AP594" i="12"/>
  <c r="AP600" i="12"/>
  <c r="AP603" i="12"/>
  <c r="DP603" i="12"/>
  <c r="DQ603" i="12" s="1"/>
  <c r="DN603" i="12"/>
  <c r="DO603" i="12" s="1"/>
  <c r="DV603" i="12"/>
  <c r="DW603" i="12" s="1"/>
  <c r="DF603" i="12"/>
  <c r="DG603" i="12" s="1"/>
  <c r="DR603" i="12"/>
  <c r="DS603" i="12" s="1"/>
  <c r="DT609" i="12"/>
  <c r="DU609" i="12" s="1"/>
  <c r="DV617" i="12"/>
  <c r="DW617" i="12" s="1"/>
  <c r="DP626" i="12"/>
  <c r="DQ626" i="12" s="1"/>
  <c r="DV626" i="12"/>
  <c r="DW626" i="12" s="1"/>
  <c r="DF626" i="12"/>
  <c r="DG626" i="12" s="1"/>
  <c r="DN626" i="12"/>
  <c r="DO626" i="12" s="1"/>
  <c r="DR626" i="12"/>
  <c r="DS626" i="12" s="1"/>
  <c r="DP627" i="12"/>
  <c r="DQ627" i="12" s="1"/>
  <c r="DJ627" i="12"/>
  <c r="DK627" i="12" s="1"/>
  <c r="DP682" i="12"/>
  <c r="DQ682" i="12" s="1"/>
  <c r="DR682" i="12"/>
  <c r="DS682" i="12" s="1"/>
  <c r="DR690" i="12"/>
  <c r="DS690" i="12" s="1"/>
  <c r="DF690" i="12"/>
  <c r="DG690" i="12" s="1"/>
  <c r="DV690" i="12"/>
  <c r="DW690" i="12" s="1"/>
  <c r="DT690" i="12"/>
  <c r="DU690" i="12" s="1"/>
  <c r="AP706" i="12"/>
  <c r="DR740" i="12"/>
  <c r="DS740" i="12" s="1"/>
  <c r="DN740" i="12"/>
  <c r="DO740" i="12" s="1"/>
  <c r="DR758" i="12"/>
  <c r="DS758" i="12" s="1"/>
  <c r="DN758" i="12"/>
  <c r="DO758" i="12" s="1"/>
  <c r="DR800" i="12"/>
  <c r="DS800" i="12" s="1"/>
  <c r="DF800" i="12"/>
  <c r="DG800" i="12" s="1"/>
  <c r="DT800" i="12"/>
  <c r="DU800" i="12" s="1"/>
  <c r="DN800" i="12"/>
  <c r="DO800" i="12" s="1"/>
  <c r="DP815" i="12"/>
  <c r="DQ815" i="12" s="1"/>
  <c r="DR815" i="12"/>
  <c r="DS815" i="12" s="1"/>
  <c r="DP824" i="12"/>
  <c r="DQ824" i="12" s="1"/>
  <c r="DJ824" i="12"/>
  <c r="DK824" i="12" s="1"/>
  <c r="DT824" i="12"/>
  <c r="DU824" i="12" s="1"/>
  <c r="DL865" i="12"/>
  <c r="DM865" i="12" s="1"/>
  <c r="DL869" i="12"/>
  <c r="DM869" i="12" s="1"/>
  <c r="DT875" i="12"/>
  <c r="DU875" i="12" s="1"/>
  <c r="DV889" i="12"/>
  <c r="DW889" i="12" s="1"/>
  <c r="DT892" i="12"/>
  <c r="DU892" i="12" s="1"/>
  <c r="DN901" i="12"/>
  <c r="DO901" i="12" s="1"/>
  <c r="DL903" i="12"/>
  <c r="DM903" i="12" s="1"/>
  <c r="DL905" i="12"/>
  <c r="DM905" i="12" s="1"/>
  <c r="DR931" i="12"/>
  <c r="DS931" i="12" s="1"/>
  <c r="DR937" i="12"/>
  <c r="DS937" i="12" s="1"/>
  <c r="AP952" i="12"/>
  <c r="DP985" i="12"/>
  <c r="DQ985" i="12" s="1"/>
  <c r="DJ985" i="12"/>
  <c r="DK985" i="12" s="1"/>
  <c r="DP989" i="12"/>
  <c r="DQ989" i="12" s="1"/>
  <c r="DN989" i="12"/>
  <c r="DO989" i="12" s="1"/>
  <c r="AP1004" i="12"/>
  <c r="DP1031" i="12"/>
  <c r="DQ1031" i="12" s="1"/>
  <c r="DJ1031" i="12"/>
  <c r="DK1031" i="12" s="1"/>
  <c r="DP1036" i="12"/>
  <c r="DQ1036" i="12" s="1"/>
  <c r="DJ1036" i="12"/>
  <c r="DK1036" i="12" s="1"/>
  <c r="DT1036" i="12"/>
  <c r="DU1036" i="12" s="1"/>
  <c r="DP1051" i="12"/>
  <c r="DQ1051" i="12" s="1"/>
  <c r="DJ1051" i="12"/>
  <c r="DK1051" i="12" s="1"/>
  <c r="DT1051" i="12"/>
  <c r="DU1051" i="12" s="1"/>
  <c r="AP1054" i="12"/>
  <c r="DP1062" i="12"/>
  <c r="DQ1062" i="12" s="1"/>
  <c r="DV1062" i="12"/>
  <c r="DW1062" i="12" s="1"/>
  <c r="DF1062" i="12"/>
  <c r="DG1062" i="12" s="1"/>
  <c r="DR1062" i="12"/>
  <c r="DS1062" i="12" s="1"/>
  <c r="DN1062" i="12"/>
  <c r="DO1062" i="12" s="1"/>
  <c r="DR1082" i="12"/>
  <c r="DS1082" i="12" s="1"/>
  <c r="DF1082" i="12"/>
  <c r="DG1082" i="12" s="1"/>
  <c r="DV1082" i="12"/>
  <c r="DW1082" i="12" s="1"/>
  <c r="DT1082" i="12"/>
  <c r="DU1082" i="12" s="1"/>
  <c r="DP1087" i="12"/>
  <c r="DQ1087" i="12" s="1"/>
  <c r="DV1087" i="12"/>
  <c r="DW1087" i="12" s="1"/>
  <c r="DF1087" i="12"/>
  <c r="DG1087" i="12" s="1"/>
  <c r="DR1087" i="12"/>
  <c r="DS1087" i="12" s="1"/>
  <c r="DN1087" i="12"/>
  <c r="DO1087" i="12" s="1"/>
  <c r="DP1088" i="12"/>
  <c r="DQ1088" i="12" s="1"/>
  <c r="DJ1088" i="12"/>
  <c r="DK1088" i="12" s="1"/>
  <c r="DP1103" i="12"/>
  <c r="DQ1103" i="12" s="1"/>
  <c r="DJ1103" i="12"/>
  <c r="DK1103" i="12" s="1"/>
  <c r="DN1157" i="12"/>
  <c r="DO1157" i="12" s="1"/>
  <c r="DF1157" i="12"/>
  <c r="DG1157" i="12" s="1"/>
  <c r="DV1157" i="12"/>
  <c r="DW1157" i="12" s="1"/>
  <c r="DL1166" i="12"/>
  <c r="DM1166" i="12" s="1"/>
  <c r="DH1166" i="12"/>
  <c r="DI1166" i="12" s="1"/>
  <c r="DR1166" i="12"/>
  <c r="DS1166" i="12" s="1"/>
  <c r="DL1193" i="12"/>
  <c r="DM1193" i="12" s="1"/>
  <c r="DP1193" i="12"/>
  <c r="DQ1193" i="12" s="1"/>
  <c r="DP1215" i="12"/>
  <c r="DQ1215" i="12" s="1"/>
  <c r="DV1215" i="12"/>
  <c r="DW1215" i="12" s="1"/>
  <c r="DF1215" i="12"/>
  <c r="DG1215" i="12" s="1"/>
  <c r="DR1215" i="12"/>
  <c r="DS1215" i="12" s="1"/>
  <c r="AP1219" i="12"/>
  <c r="AP1229" i="12"/>
  <c r="DP1231" i="12"/>
  <c r="DQ1231" i="12" s="1"/>
  <c r="DH1231" i="12"/>
  <c r="DI1231" i="12" s="1"/>
  <c r="DP1250" i="12"/>
  <c r="DQ1250" i="12" s="1"/>
  <c r="DF1250" i="12"/>
  <c r="DG1250" i="12" s="1"/>
  <c r="DV1250" i="12"/>
  <c r="DW1250" i="12" s="1"/>
  <c r="DP1251" i="12"/>
  <c r="DQ1251" i="12" s="1"/>
  <c r="DF1251" i="12"/>
  <c r="DG1251" i="12" s="1"/>
  <c r="DV1251" i="12"/>
  <c r="DW1251" i="12" s="1"/>
  <c r="DV601" i="12"/>
  <c r="DW601" i="12" s="1"/>
  <c r="DR605" i="12"/>
  <c r="DS605" i="12" s="1"/>
  <c r="DL633" i="12"/>
  <c r="DM633" i="12" s="1"/>
  <c r="DN640" i="12"/>
  <c r="DO640" i="12" s="1"/>
  <c r="DF642" i="12"/>
  <c r="DG642" i="12" s="1"/>
  <c r="DV642" i="12"/>
  <c r="DW642" i="12" s="1"/>
  <c r="DT658" i="12"/>
  <c r="DU658" i="12" s="1"/>
  <c r="DN659" i="12"/>
  <c r="DO659" i="12" s="1"/>
  <c r="DJ666" i="12"/>
  <c r="DK666" i="12" s="1"/>
  <c r="DR673" i="12"/>
  <c r="DS673" i="12" s="1"/>
  <c r="DR677" i="12"/>
  <c r="DS677" i="12" s="1"/>
  <c r="DJ688" i="12"/>
  <c r="DK688" i="12" s="1"/>
  <c r="DF696" i="12"/>
  <c r="DG696" i="12" s="1"/>
  <c r="DL697" i="12"/>
  <c r="DM697" i="12" s="1"/>
  <c r="DF706" i="12"/>
  <c r="DG706" i="12" s="1"/>
  <c r="DL713" i="12"/>
  <c r="DM713" i="12" s="1"/>
  <c r="DT716" i="12"/>
  <c r="DU716" i="12" s="1"/>
  <c r="DT719" i="12"/>
  <c r="DU719" i="12" s="1"/>
  <c r="DN722" i="12"/>
  <c r="DO722" i="12" s="1"/>
  <c r="DJ728" i="12"/>
  <c r="DK728" i="12" s="1"/>
  <c r="DF729" i="12"/>
  <c r="DG729" i="12" s="1"/>
  <c r="DR739" i="12"/>
  <c r="DS739" i="12" s="1"/>
  <c r="DT750" i="12"/>
  <c r="DU750" i="12" s="1"/>
  <c r="DR755" i="12"/>
  <c r="DS755" i="12" s="1"/>
  <c r="DT763" i="12"/>
  <c r="DU763" i="12" s="1"/>
  <c r="DN764" i="12"/>
  <c r="DO764" i="12" s="1"/>
  <c r="DJ770" i="12"/>
  <c r="DK770" i="12" s="1"/>
  <c r="DL773" i="12"/>
  <c r="DM773" i="12" s="1"/>
  <c r="DF780" i="12"/>
  <c r="DG780" i="12" s="1"/>
  <c r="DL781" i="12"/>
  <c r="DM781" i="12" s="1"/>
  <c r="DF787" i="12"/>
  <c r="DG787" i="12" s="1"/>
  <c r="DV787" i="12"/>
  <c r="DW787" i="12" s="1"/>
  <c r="DF793" i="12"/>
  <c r="DG793" i="12" s="1"/>
  <c r="DL795" i="12"/>
  <c r="DM795" i="12" s="1"/>
  <c r="DJ796" i="12"/>
  <c r="DK796" i="12" s="1"/>
  <c r="DL798" i="12"/>
  <c r="DM798" i="12" s="1"/>
  <c r="DN799" i="12"/>
  <c r="DO799" i="12" s="1"/>
  <c r="DR810" i="12"/>
  <c r="DS810" i="12" s="1"/>
  <c r="DT813" i="12"/>
  <c r="DU813" i="12" s="1"/>
  <c r="DR834" i="12"/>
  <c r="DS834" i="12" s="1"/>
  <c r="DJ837" i="12"/>
  <c r="DK837" i="12" s="1"/>
  <c r="DR840" i="12"/>
  <c r="DS840" i="12" s="1"/>
  <c r="DN865" i="12"/>
  <c r="DO865" i="12" s="1"/>
  <c r="DN869" i="12"/>
  <c r="DO869" i="12" s="1"/>
  <c r="DT894" i="12"/>
  <c r="DU894" i="12" s="1"/>
  <c r="DL895" i="12"/>
  <c r="DM895" i="12" s="1"/>
  <c r="DR901" i="12"/>
  <c r="DS901" i="12" s="1"/>
  <c r="DN903" i="12"/>
  <c r="DO903" i="12" s="1"/>
  <c r="DN905" i="12"/>
  <c r="DO905" i="12" s="1"/>
  <c r="AP914" i="12"/>
  <c r="DR916" i="12"/>
  <c r="DS916" i="12" s="1"/>
  <c r="DP918" i="12"/>
  <c r="DQ918" i="12" s="1"/>
  <c r="DN918" i="12"/>
  <c r="DO918" i="12" s="1"/>
  <c r="AP920" i="12"/>
  <c r="DP921" i="12"/>
  <c r="DQ921" i="12" s="1"/>
  <c r="DF921" i="12"/>
  <c r="DG921" i="12" s="1"/>
  <c r="DR921" i="12"/>
  <c r="DS921" i="12" s="1"/>
  <c r="DP923" i="12"/>
  <c r="DQ923" i="12" s="1"/>
  <c r="DR923" i="12"/>
  <c r="DS923" i="12" s="1"/>
  <c r="DL923" i="12"/>
  <c r="DM923" i="12" s="1"/>
  <c r="DP936" i="12"/>
  <c r="DQ936" i="12" s="1"/>
  <c r="DV936" i="12"/>
  <c r="DW936" i="12" s="1"/>
  <c r="DL936" i="12"/>
  <c r="DM936" i="12" s="1"/>
  <c r="AP948" i="12"/>
  <c r="DP953" i="12"/>
  <c r="DQ953" i="12" s="1"/>
  <c r="DF953" i="12"/>
  <c r="DG953" i="12" s="1"/>
  <c r="DV953" i="12"/>
  <c r="DW953" i="12" s="1"/>
  <c r="DR953" i="12"/>
  <c r="DS953" i="12" s="1"/>
  <c r="AP995" i="12"/>
  <c r="DP1077" i="12"/>
  <c r="DQ1077" i="12" s="1"/>
  <c r="DJ1077" i="12"/>
  <c r="DK1077" i="12" s="1"/>
  <c r="AP1094" i="12"/>
  <c r="DP1120" i="12"/>
  <c r="DQ1120" i="12" s="1"/>
  <c r="DJ1120" i="12"/>
  <c r="DK1120" i="12" s="1"/>
  <c r="DR1132" i="12"/>
  <c r="DS1132" i="12" s="1"/>
  <c r="DL1132" i="12"/>
  <c r="DM1132" i="12" s="1"/>
  <c r="DP1146" i="12"/>
  <c r="DQ1146" i="12" s="1"/>
  <c r="DH1146" i="12"/>
  <c r="DI1146" i="12" s="1"/>
  <c r="DP1235" i="12"/>
  <c r="DQ1235" i="12" s="1"/>
  <c r="DF1235" i="12"/>
  <c r="DG1235" i="12" s="1"/>
  <c r="DR1244" i="12"/>
  <c r="DS1244" i="12" s="1"/>
  <c r="DL1244" i="12"/>
  <c r="DM1244" i="12" s="1"/>
  <c r="DV633" i="12"/>
  <c r="DW633" i="12" s="1"/>
  <c r="DL642" i="12"/>
  <c r="DM642" i="12" s="1"/>
  <c r="DR666" i="12"/>
  <c r="DS666" i="12" s="1"/>
  <c r="DN696" i="12"/>
  <c r="DO696" i="12" s="1"/>
  <c r="DV697" i="12"/>
  <c r="DW697" i="12" s="1"/>
  <c r="DN706" i="12"/>
  <c r="DO706" i="12" s="1"/>
  <c r="DN713" i="12"/>
  <c r="DO713" i="12" s="1"/>
  <c r="DR729" i="12"/>
  <c r="DS729" i="12" s="1"/>
  <c r="DT739" i="12"/>
  <c r="DU739" i="12" s="1"/>
  <c r="DT755" i="12"/>
  <c r="DU755" i="12" s="1"/>
  <c r="DT764" i="12"/>
  <c r="DU764" i="12" s="1"/>
  <c r="DN780" i="12"/>
  <c r="DO780" i="12" s="1"/>
  <c r="DL787" i="12"/>
  <c r="DM787" i="12" s="1"/>
  <c r="DN793" i="12"/>
  <c r="DO793" i="12" s="1"/>
  <c r="DR796" i="12"/>
  <c r="DS796" i="12" s="1"/>
  <c r="DN798" i="12"/>
  <c r="DO798" i="12" s="1"/>
  <c r="DR837" i="12"/>
  <c r="DS837" i="12" s="1"/>
  <c r="DT840" i="12"/>
  <c r="DU840" i="12" s="1"/>
  <c r="DT865" i="12"/>
  <c r="DU865" i="12" s="1"/>
  <c r="DR869" i="12"/>
  <c r="DS869" i="12" s="1"/>
  <c r="AP872" i="12"/>
  <c r="AP881" i="12"/>
  <c r="DN895" i="12"/>
  <c r="DO895" i="12" s="1"/>
  <c r="DN899" i="12"/>
  <c r="DO899" i="12" s="1"/>
  <c r="DV901" i="12"/>
  <c r="DW901" i="12" s="1"/>
  <c r="AP902" i="12"/>
  <c r="DR903" i="12"/>
  <c r="DS903" i="12" s="1"/>
  <c r="DR905" i="12"/>
  <c r="DS905" i="12" s="1"/>
  <c r="DP914" i="12"/>
  <c r="DQ914" i="12" s="1"/>
  <c r="DR914" i="12"/>
  <c r="DS914" i="12" s="1"/>
  <c r="DL914" i="12"/>
  <c r="DM914" i="12" s="1"/>
  <c r="DP917" i="12"/>
  <c r="DQ917" i="12" s="1"/>
  <c r="DJ917" i="12"/>
  <c r="DK917" i="12" s="1"/>
  <c r="DV921" i="12"/>
  <c r="DW921" i="12" s="1"/>
  <c r="AP923" i="12"/>
  <c r="DV923" i="12"/>
  <c r="DW923" i="12" s="1"/>
  <c r="DR936" i="12"/>
  <c r="DS936" i="12" s="1"/>
  <c r="DR950" i="12"/>
  <c r="DS950" i="12" s="1"/>
  <c r="AP974" i="12"/>
  <c r="DP1011" i="12"/>
  <c r="DQ1011" i="12" s="1"/>
  <c r="DN1011" i="12"/>
  <c r="DO1011" i="12" s="1"/>
  <c r="DP1014" i="12"/>
  <c r="DQ1014" i="12" s="1"/>
  <c r="DJ1014" i="12"/>
  <c r="DK1014" i="12" s="1"/>
  <c r="DT1014" i="12"/>
  <c r="DU1014" i="12" s="1"/>
  <c r="AP1033" i="12"/>
  <c r="AP1045" i="12"/>
  <c r="AP1081" i="12"/>
  <c r="AP1113" i="12"/>
  <c r="DP1153" i="12"/>
  <c r="DQ1153" i="12" s="1"/>
  <c r="DF1153" i="12"/>
  <c r="DG1153" i="12" s="1"/>
  <c r="DL1180" i="12"/>
  <c r="DM1180" i="12" s="1"/>
  <c r="DF1180" i="12"/>
  <c r="DG1180" i="12" s="1"/>
  <c r="DV1180" i="12"/>
  <c r="DW1180" i="12" s="1"/>
  <c r="DP1180" i="12"/>
  <c r="DQ1180" i="12" s="1"/>
  <c r="AP1226" i="12"/>
  <c r="DR1243" i="12"/>
  <c r="DS1243" i="12" s="1"/>
  <c r="DL1243" i="12"/>
  <c r="DM1243" i="12" s="1"/>
  <c r="DV579" i="12"/>
  <c r="DW579" i="12" s="1"/>
  <c r="DN583" i="12"/>
  <c r="DO583" i="12" s="1"/>
  <c r="DP588" i="12"/>
  <c r="DQ588" i="12" s="1"/>
  <c r="DL592" i="12"/>
  <c r="DM592" i="12" s="1"/>
  <c r="DR613" i="12"/>
  <c r="DS613" i="12" s="1"/>
  <c r="DT615" i="12"/>
  <c r="DU615" i="12" s="1"/>
  <c r="DT628" i="12"/>
  <c r="DU628" i="12" s="1"/>
  <c r="DV635" i="12"/>
  <c r="DW635" i="12" s="1"/>
  <c r="DN642" i="12"/>
  <c r="DO642" i="12" s="1"/>
  <c r="AP644" i="12"/>
  <c r="AP648" i="12"/>
  <c r="AP650" i="12"/>
  <c r="DT650" i="12"/>
  <c r="DU650" i="12" s="1"/>
  <c r="DT653" i="12"/>
  <c r="DU653" i="12" s="1"/>
  <c r="DV659" i="12"/>
  <c r="DW659" i="12" s="1"/>
  <c r="DT666" i="12"/>
  <c r="DU666" i="12" s="1"/>
  <c r="AP668" i="12"/>
  <c r="AP669" i="12"/>
  <c r="DN671" i="12"/>
  <c r="DO671" i="12" s="1"/>
  <c r="DN678" i="12"/>
  <c r="DO678" i="12" s="1"/>
  <c r="DL689" i="12"/>
  <c r="DM689" i="12" s="1"/>
  <c r="DT696" i="12"/>
  <c r="DU696" i="12" s="1"/>
  <c r="DT703" i="12"/>
  <c r="DU703" i="12" s="1"/>
  <c r="DT706" i="12"/>
  <c r="DU706" i="12" s="1"/>
  <c r="AP711" i="12"/>
  <c r="DR715" i="12"/>
  <c r="DS715" i="12" s="1"/>
  <c r="DV722" i="12"/>
  <c r="DW722" i="12" s="1"/>
  <c r="AP727" i="12"/>
  <c r="DR732" i="12"/>
  <c r="DS732" i="12" s="1"/>
  <c r="DT742" i="12"/>
  <c r="DU742" i="12" s="1"/>
  <c r="DT747" i="12"/>
  <c r="DU747" i="12" s="1"/>
  <c r="DT756" i="12"/>
  <c r="DU756" i="12" s="1"/>
  <c r="AP761" i="12"/>
  <c r="AP763" i="12"/>
  <c r="DT766" i="12"/>
  <c r="DU766" i="12" s="1"/>
  <c r="DT773" i="12"/>
  <c r="DU773" i="12" s="1"/>
  <c r="AP779" i="12"/>
  <c r="DT780" i="12"/>
  <c r="DU780" i="12" s="1"/>
  <c r="DT782" i="12"/>
  <c r="DU782" i="12" s="1"/>
  <c r="DN787" i="12"/>
  <c r="DO787" i="12" s="1"/>
  <c r="DT788" i="12"/>
  <c r="DU788" i="12" s="1"/>
  <c r="AP792" i="12"/>
  <c r="DT793" i="12"/>
  <c r="DU793" i="12" s="1"/>
  <c r="DT796" i="12"/>
  <c r="DU796" i="12" s="1"/>
  <c r="AP828" i="12"/>
  <c r="DL829" i="12"/>
  <c r="DM829" i="12" s="1"/>
  <c r="DT837" i="12"/>
  <c r="DU837" i="12" s="1"/>
  <c r="AP839" i="12"/>
  <c r="DT842" i="12"/>
  <c r="DU842" i="12" s="1"/>
  <c r="DL854" i="12"/>
  <c r="DM854" i="12" s="1"/>
  <c r="DR858" i="12"/>
  <c r="DS858" i="12" s="1"/>
  <c r="AP860" i="12"/>
  <c r="AP861" i="12"/>
  <c r="AP862" i="12"/>
  <c r="AP863" i="12"/>
  <c r="AP865" i="12"/>
  <c r="DF865" i="12"/>
  <c r="DG865" i="12" s="1"/>
  <c r="DF869" i="12"/>
  <c r="DG869" i="12" s="1"/>
  <c r="DV869" i="12"/>
  <c r="DW869" i="12" s="1"/>
  <c r="AP874" i="12"/>
  <c r="DN875" i="12"/>
  <c r="DO875" i="12" s="1"/>
  <c r="DN879" i="12"/>
  <c r="DO879" i="12" s="1"/>
  <c r="AP884" i="12"/>
  <c r="DV887" i="12"/>
  <c r="DW887" i="12" s="1"/>
  <c r="DL889" i="12"/>
  <c r="DM889" i="12" s="1"/>
  <c r="DR892" i="12"/>
  <c r="DS892" i="12" s="1"/>
  <c r="AP894" i="12"/>
  <c r="DR895" i="12"/>
  <c r="DS895" i="12" s="1"/>
  <c r="DR899" i="12"/>
  <c r="DS899" i="12" s="1"/>
  <c r="DF901" i="12"/>
  <c r="DG901" i="12" s="1"/>
  <c r="DF903" i="12"/>
  <c r="DG903" i="12" s="1"/>
  <c r="DV903" i="12"/>
  <c r="DW903" i="12" s="1"/>
  <c r="DF905" i="12"/>
  <c r="DG905" i="12" s="1"/>
  <c r="DV905" i="12"/>
  <c r="DW905" i="12" s="1"/>
  <c r="AP907" i="12"/>
  <c r="AP910" i="12"/>
  <c r="DN914" i="12"/>
  <c r="DO914" i="12" s="1"/>
  <c r="AP921" i="12"/>
  <c r="DP925" i="12"/>
  <c r="DQ925" i="12" s="1"/>
  <c r="DJ925" i="12"/>
  <c r="DK925" i="12" s="1"/>
  <c r="AP931" i="12"/>
  <c r="DJ931" i="12"/>
  <c r="DK931" i="12" s="1"/>
  <c r="DJ937" i="12"/>
  <c r="DK937" i="12" s="1"/>
  <c r="AP941" i="12"/>
  <c r="DP942" i="12"/>
  <c r="DQ942" i="12" s="1"/>
  <c r="DJ942" i="12"/>
  <c r="DK942" i="12" s="1"/>
  <c r="DP946" i="12"/>
  <c r="DQ946" i="12" s="1"/>
  <c r="DT946" i="12"/>
  <c r="DU946" i="12" s="1"/>
  <c r="DR946" i="12"/>
  <c r="DS946" i="12" s="1"/>
  <c r="DP948" i="12"/>
  <c r="DQ948" i="12" s="1"/>
  <c r="DJ948" i="12"/>
  <c r="DK948" i="12" s="1"/>
  <c r="DT948" i="12"/>
  <c r="DU948" i="12" s="1"/>
  <c r="AP950" i="12"/>
  <c r="DP977" i="12"/>
  <c r="DQ977" i="12" s="1"/>
  <c r="DJ977" i="12"/>
  <c r="DK977" i="12" s="1"/>
  <c r="AP992" i="12"/>
  <c r="DP1010" i="12"/>
  <c r="DQ1010" i="12" s="1"/>
  <c r="DT1010" i="12"/>
  <c r="DU1010" i="12" s="1"/>
  <c r="DP1016" i="12"/>
  <c r="DQ1016" i="12" s="1"/>
  <c r="DJ1016" i="12"/>
  <c r="DK1016" i="12" s="1"/>
  <c r="DR1031" i="12"/>
  <c r="DS1031" i="12" s="1"/>
  <c r="DR1036" i="12"/>
  <c r="DS1036" i="12" s="1"/>
  <c r="AP1049" i="12"/>
  <c r="DR1051" i="12"/>
  <c r="DS1051" i="12" s="1"/>
  <c r="DL1062" i="12"/>
  <c r="DM1062" i="12" s="1"/>
  <c r="AP1071" i="12"/>
  <c r="DN1082" i="12"/>
  <c r="DO1082" i="12" s="1"/>
  <c r="AP1085" i="12"/>
  <c r="DL1087" i="12"/>
  <c r="DM1087" i="12" s="1"/>
  <c r="DP1121" i="12"/>
  <c r="DQ1121" i="12" s="1"/>
  <c r="DJ1121" i="12"/>
  <c r="DK1121" i="12" s="1"/>
  <c r="DP1133" i="12"/>
  <c r="DQ1133" i="12" s="1"/>
  <c r="DF1133" i="12"/>
  <c r="DG1133" i="12" s="1"/>
  <c r="DP1137" i="12"/>
  <c r="DQ1137" i="12" s="1"/>
  <c r="DJ1137" i="12"/>
  <c r="DK1137" i="12" s="1"/>
  <c r="DP1157" i="12"/>
  <c r="DQ1157" i="12" s="1"/>
  <c r="DP1166" i="12"/>
  <c r="DQ1166" i="12" s="1"/>
  <c r="DP1190" i="12"/>
  <c r="DQ1190" i="12" s="1"/>
  <c r="DV1190" i="12"/>
  <c r="DW1190" i="12" s="1"/>
  <c r="DF1190" i="12"/>
  <c r="DG1190" i="12" s="1"/>
  <c r="DR1190" i="12"/>
  <c r="DS1190" i="12" s="1"/>
  <c r="DN1190" i="12"/>
  <c r="DO1190" i="12" s="1"/>
  <c r="DN1215" i="12"/>
  <c r="DO1215" i="12" s="1"/>
  <c r="DT1231" i="12"/>
  <c r="DU1231" i="12" s="1"/>
  <c r="DP1241" i="12"/>
  <c r="DQ1241" i="12" s="1"/>
  <c r="DR1241" i="12"/>
  <c r="DS1241" i="12" s="1"/>
  <c r="DF1241" i="12"/>
  <c r="DG1241" i="12" s="1"/>
  <c r="DP1245" i="12"/>
  <c r="DQ1245" i="12" s="1"/>
  <c r="DR1245" i="12"/>
  <c r="DS1245" i="12" s="1"/>
  <c r="DF1245" i="12"/>
  <c r="DG1245" i="12" s="1"/>
  <c r="DV1245" i="12"/>
  <c r="DW1245" i="12" s="1"/>
  <c r="DR1250" i="12"/>
  <c r="DS1250" i="12" s="1"/>
  <c r="DR1251" i="12"/>
  <c r="DS1251" i="12" s="1"/>
  <c r="AP1263" i="12"/>
  <c r="AP1297" i="12"/>
  <c r="DP1323" i="12"/>
  <c r="DQ1323" i="12" s="1"/>
  <c r="DR1323" i="12"/>
  <c r="DS1323" i="12" s="1"/>
  <c r="DP1330" i="12"/>
  <c r="DQ1330" i="12" s="1"/>
  <c r="DR1330" i="12"/>
  <c r="DS1330" i="12" s="1"/>
  <c r="DR1355" i="12"/>
  <c r="DS1355" i="12" s="1"/>
  <c r="DL1355" i="12"/>
  <c r="DM1355" i="12" s="1"/>
  <c r="DP1381" i="12"/>
  <c r="DQ1381" i="12" s="1"/>
  <c r="DN1381" i="12"/>
  <c r="DO1381" i="12" s="1"/>
  <c r="DP1397" i="12"/>
  <c r="DQ1397" i="12" s="1"/>
  <c r="DL1397" i="12"/>
  <c r="DM1397" i="12" s="1"/>
  <c r="AP1412" i="12"/>
  <c r="DP1436" i="12"/>
  <c r="DQ1436" i="12" s="1"/>
  <c r="DV1436" i="12"/>
  <c r="DW1436" i="12" s="1"/>
  <c r="DF1436" i="12"/>
  <c r="DG1436" i="12" s="1"/>
  <c r="DR1436" i="12"/>
  <c r="DS1436" i="12" s="1"/>
  <c r="DN1436" i="12"/>
  <c r="DO1436" i="12" s="1"/>
  <c r="DR1444" i="12"/>
  <c r="DS1444" i="12" s="1"/>
  <c r="DL1444" i="12"/>
  <c r="DM1444" i="12" s="1"/>
  <c r="AP1484" i="12"/>
  <c r="DP1486" i="12"/>
  <c r="DQ1486" i="12" s="1"/>
  <c r="DF1486" i="12"/>
  <c r="DG1486" i="12" s="1"/>
  <c r="DV1486" i="12"/>
  <c r="DW1486" i="12" s="1"/>
  <c r="DR1486" i="12"/>
  <c r="DS1486" i="12" s="1"/>
  <c r="DP1513" i="12"/>
  <c r="DQ1513" i="12" s="1"/>
  <c r="DN1513" i="12"/>
  <c r="DO1513" i="12" s="1"/>
  <c r="DP1552" i="12"/>
  <c r="DQ1552" i="12" s="1"/>
  <c r="DT1552" i="12"/>
  <c r="DU1552" i="12" s="1"/>
  <c r="DJ1578" i="12"/>
  <c r="DK1578" i="12" s="1"/>
  <c r="DT1578" i="12"/>
  <c r="DU1578" i="12" s="1"/>
  <c r="DN1578" i="12"/>
  <c r="DO1578" i="12" s="1"/>
  <c r="DT1600" i="12"/>
  <c r="DU1600" i="12" s="1"/>
  <c r="DF1600" i="12"/>
  <c r="DG1600" i="12" s="1"/>
  <c r="DV1600" i="12"/>
  <c r="DW1600" i="12" s="1"/>
  <c r="DT1626" i="12"/>
  <c r="DU1626" i="12" s="1"/>
  <c r="DV1626" i="12"/>
  <c r="DW1626" i="12" s="1"/>
  <c r="AP1666" i="12"/>
  <c r="DP1729" i="12"/>
  <c r="DQ1729" i="12" s="1"/>
  <c r="DJ1729" i="12"/>
  <c r="DK1729" i="12" s="1"/>
  <c r="DR1729" i="12"/>
  <c r="DS1729" i="12" s="1"/>
  <c r="DT1729" i="12"/>
  <c r="DU1729" i="12" s="1"/>
  <c r="DL924" i="12"/>
  <c r="DM924" i="12" s="1"/>
  <c r="DR929" i="12"/>
  <c r="DS929" i="12" s="1"/>
  <c r="DR935" i="12"/>
  <c r="DS935" i="12" s="1"/>
  <c r="DJ947" i="12"/>
  <c r="DK947" i="12" s="1"/>
  <c r="DL954" i="12"/>
  <c r="DM954" i="12" s="1"/>
  <c r="DJ955" i="12"/>
  <c r="DK955" i="12" s="1"/>
  <c r="DJ956" i="12"/>
  <c r="DK956" i="12" s="1"/>
  <c r="DT958" i="12"/>
  <c r="DU958" i="12" s="1"/>
  <c r="DL961" i="12"/>
  <c r="DM961" i="12" s="1"/>
  <c r="DR963" i="12"/>
  <c r="DS963" i="12" s="1"/>
  <c r="DN967" i="12"/>
  <c r="DO967" i="12" s="1"/>
  <c r="DL969" i="12"/>
  <c r="DM969" i="12" s="1"/>
  <c r="DN970" i="12"/>
  <c r="DO970" i="12" s="1"/>
  <c r="DV976" i="12"/>
  <c r="DW976" i="12" s="1"/>
  <c r="DF984" i="12"/>
  <c r="DG984" i="12" s="1"/>
  <c r="DV984" i="12"/>
  <c r="DW984" i="12" s="1"/>
  <c r="DR986" i="12"/>
  <c r="DS986" i="12" s="1"/>
  <c r="DV993" i="12"/>
  <c r="DW993" i="12" s="1"/>
  <c r="DR995" i="12"/>
  <c r="DS995" i="12" s="1"/>
  <c r="DJ997" i="12"/>
  <c r="DK997" i="12" s="1"/>
  <c r="DJ998" i="12"/>
  <c r="DK998" i="12" s="1"/>
  <c r="DJ1006" i="12"/>
  <c r="DK1006" i="12" s="1"/>
  <c r="DF1015" i="12"/>
  <c r="DG1015" i="12" s="1"/>
  <c r="DV1015" i="12"/>
  <c r="DW1015" i="12" s="1"/>
  <c r="DJ1018" i="12"/>
  <c r="DK1018" i="12" s="1"/>
  <c r="DV1035" i="12"/>
  <c r="DW1035" i="12" s="1"/>
  <c r="DJ1037" i="12"/>
  <c r="DK1037" i="12" s="1"/>
  <c r="DT1038" i="12"/>
  <c r="DU1038" i="12" s="1"/>
  <c r="DF1056" i="12"/>
  <c r="DG1056" i="12" s="1"/>
  <c r="DF1064" i="12"/>
  <c r="DG1064" i="12" s="1"/>
  <c r="DF1066" i="12"/>
  <c r="DG1066" i="12" s="1"/>
  <c r="DJ1069" i="12"/>
  <c r="DK1069" i="12" s="1"/>
  <c r="DR1072" i="12"/>
  <c r="DS1072" i="12" s="1"/>
  <c r="DF1079" i="12"/>
  <c r="DG1079" i="12" s="1"/>
  <c r="DV1079" i="12"/>
  <c r="DW1079" i="12" s="1"/>
  <c r="DJ1080" i="12"/>
  <c r="DK1080" i="12" s="1"/>
  <c r="DJ1084" i="12"/>
  <c r="DK1084" i="12" s="1"/>
  <c r="AP1090" i="12"/>
  <c r="DT1100" i="12"/>
  <c r="DU1100" i="12" s="1"/>
  <c r="DN1106" i="12"/>
  <c r="DO1106" i="12" s="1"/>
  <c r="DN1107" i="12"/>
  <c r="DO1107" i="12" s="1"/>
  <c r="DJ1110" i="12"/>
  <c r="DK1110" i="12" s="1"/>
  <c r="DJ1111" i="12"/>
  <c r="DK1111" i="12" s="1"/>
  <c r="DJ1113" i="12"/>
  <c r="DK1113" i="12" s="1"/>
  <c r="DF1125" i="12"/>
  <c r="DG1125" i="12" s="1"/>
  <c r="DF1126" i="12"/>
  <c r="DG1126" i="12" s="1"/>
  <c r="DF1128" i="12"/>
  <c r="DG1128" i="12" s="1"/>
  <c r="DN1131" i="12"/>
  <c r="DO1131" i="12" s="1"/>
  <c r="DN1134" i="12"/>
  <c r="DO1134" i="12" s="1"/>
  <c r="DJ1135" i="12"/>
  <c r="DK1135" i="12" s="1"/>
  <c r="DN1141" i="12"/>
  <c r="DO1141" i="12" s="1"/>
  <c r="DL1142" i="12"/>
  <c r="DM1142" i="12" s="1"/>
  <c r="DR1144" i="12"/>
  <c r="DS1144" i="12" s="1"/>
  <c r="DP1147" i="12"/>
  <c r="DQ1147" i="12" s="1"/>
  <c r="DR1154" i="12"/>
  <c r="DS1154" i="12" s="1"/>
  <c r="DF1160" i="12"/>
  <c r="DG1160" i="12" s="1"/>
  <c r="DV1160" i="12"/>
  <c r="DW1160" i="12" s="1"/>
  <c r="DR1161" i="12"/>
  <c r="DS1161" i="12" s="1"/>
  <c r="DP1171" i="12"/>
  <c r="DQ1171" i="12" s="1"/>
  <c r="DF1174" i="12"/>
  <c r="DG1174" i="12" s="1"/>
  <c r="DV1174" i="12"/>
  <c r="DW1174" i="12" s="1"/>
  <c r="DP1178" i="12"/>
  <c r="DQ1178" i="12" s="1"/>
  <c r="DR1182" i="12"/>
  <c r="DS1182" i="12" s="1"/>
  <c r="DF1186" i="12"/>
  <c r="DG1186" i="12" s="1"/>
  <c r="DV1189" i="12"/>
  <c r="DW1189" i="12" s="1"/>
  <c r="DF1192" i="12"/>
  <c r="DG1192" i="12" s="1"/>
  <c r="DR1194" i="12"/>
  <c r="DS1194" i="12" s="1"/>
  <c r="DN1195" i="12"/>
  <c r="DO1195" i="12" s="1"/>
  <c r="DR1197" i="12"/>
  <c r="DS1197" i="12" s="1"/>
  <c r="DR1203" i="12"/>
  <c r="DS1203" i="12" s="1"/>
  <c r="DF1213" i="12"/>
  <c r="DG1213" i="12" s="1"/>
  <c r="DR1220" i="12"/>
  <c r="DS1220" i="12" s="1"/>
  <c r="DF1221" i="12"/>
  <c r="DG1221" i="12" s="1"/>
  <c r="DF1222" i="12"/>
  <c r="DG1222" i="12" s="1"/>
  <c r="DV1225" i="12"/>
  <c r="DW1225" i="12" s="1"/>
  <c r="DP1226" i="12"/>
  <c r="DQ1226" i="12" s="1"/>
  <c r="DF1226" i="12"/>
  <c r="DG1226" i="12" s="1"/>
  <c r="AP1253" i="12"/>
  <c r="DF1255" i="12"/>
  <c r="DG1255" i="12" s="1"/>
  <c r="DF1257" i="12"/>
  <c r="DG1257" i="12" s="1"/>
  <c r="DR1332" i="12"/>
  <c r="DS1332" i="12" s="1"/>
  <c r="DL1332" i="12"/>
  <c r="DM1332" i="12" s="1"/>
  <c r="DP1339" i="12"/>
  <c r="DQ1339" i="12" s="1"/>
  <c r="DF1339" i="12"/>
  <c r="DG1339" i="12" s="1"/>
  <c r="DV1339" i="12"/>
  <c r="DW1339" i="12" s="1"/>
  <c r="DR1339" i="12"/>
  <c r="DS1339" i="12" s="1"/>
  <c r="DP1345" i="12"/>
  <c r="DQ1345" i="12" s="1"/>
  <c r="DV1345" i="12"/>
  <c r="DW1345" i="12" s="1"/>
  <c r="DF1345" i="12"/>
  <c r="DG1345" i="12" s="1"/>
  <c r="DR1345" i="12"/>
  <c r="DS1345" i="12" s="1"/>
  <c r="DN1345" i="12"/>
  <c r="DO1345" i="12" s="1"/>
  <c r="DR1363" i="12"/>
  <c r="DS1363" i="12" s="1"/>
  <c r="DL1363" i="12"/>
  <c r="DM1363" i="12" s="1"/>
  <c r="DP1368" i="12"/>
  <c r="DQ1368" i="12" s="1"/>
  <c r="DF1368" i="12"/>
  <c r="DG1368" i="12" s="1"/>
  <c r="DV1368" i="12"/>
  <c r="DW1368" i="12" s="1"/>
  <c r="DR1368" i="12"/>
  <c r="DS1368" i="12" s="1"/>
  <c r="DP1400" i="12"/>
  <c r="DQ1400" i="12" s="1"/>
  <c r="DV1400" i="12"/>
  <c r="DW1400" i="12" s="1"/>
  <c r="DF1400" i="12"/>
  <c r="DG1400" i="12" s="1"/>
  <c r="DR1400" i="12"/>
  <c r="DS1400" i="12" s="1"/>
  <c r="DN1400" i="12"/>
  <c r="DO1400" i="12" s="1"/>
  <c r="AP1415" i="12"/>
  <c r="DP1420" i="12"/>
  <c r="DQ1420" i="12" s="1"/>
  <c r="DV1420" i="12"/>
  <c r="DW1420" i="12" s="1"/>
  <c r="DF1420" i="12"/>
  <c r="DG1420" i="12" s="1"/>
  <c r="DR1420" i="12"/>
  <c r="DS1420" i="12" s="1"/>
  <c r="DN1420" i="12"/>
  <c r="DO1420" i="12" s="1"/>
  <c r="AP1425" i="12"/>
  <c r="AP1428" i="12"/>
  <c r="DP1453" i="12"/>
  <c r="DQ1453" i="12" s="1"/>
  <c r="DF1453" i="12"/>
  <c r="DG1453" i="12" s="1"/>
  <c r="DV1453" i="12"/>
  <c r="DW1453" i="12" s="1"/>
  <c r="DR1453" i="12"/>
  <c r="DS1453" i="12" s="1"/>
  <c r="AP1457" i="12"/>
  <c r="DP1465" i="12"/>
  <c r="DQ1465" i="12" s="1"/>
  <c r="DF1465" i="12"/>
  <c r="DG1465" i="12" s="1"/>
  <c r="DV1465" i="12"/>
  <c r="DW1465" i="12" s="1"/>
  <c r="DR1465" i="12"/>
  <c r="DS1465" i="12" s="1"/>
  <c r="DR1468" i="12"/>
  <c r="DS1468" i="12" s="1"/>
  <c r="DL1468" i="12"/>
  <c r="DM1468" i="12" s="1"/>
  <c r="DP1487" i="12"/>
  <c r="DQ1487" i="12" s="1"/>
  <c r="DV1487" i="12"/>
  <c r="DW1487" i="12" s="1"/>
  <c r="DF1487" i="12"/>
  <c r="DG1487" i="12" s="1"/>
  <c r="DR1487" i="12"/>
  <c r="DS1487" i="12" s="1"/>
  <c r="DN1487" i="12"/>
  <c r="DO1487" i="12" s="1"/>
  <c r="AP1504" i="12"/>
  <c r="DR1523" i="12"/>
  <c r="DS1523" i="12" s="1"/>
  <c r="DT1523" i="12"/>
  <c r="DU1523" i="12" s="1"/>
  <c r="DF1523" i="12"/>
  <c r="DG1523" i="12" s="1"/>
  <c r="DV1523" i="12"/>
  <c r="DW1523" i="12" s="1"/>
  <c r="DT1530" i="12"/>
  <c r="DU1530" i="12" s="1"/>
  <c r="DF1530" i="12"/>
  <c r="DG1530" i="12" s="1"/>
  <c r="DP1551" i="12"/>
  <c r="DQ1551" i="12" s="1"/>
  <c r="DJ1551" i="12"/>
  <c r="DK1551" i="12" s="1"/>
  <c r="DR1551" i="12"/>
  <c r="DS1551" i="12" s="1"/>
  <c r="DV1597" i="12"/>
  <c r="DW1597" i="12" s="1"/>
  <c r="DJ1597" i="12"/>
  <c r="DK1597" i="12" s="1"/>
  <c r="DT1597" i="12"/>
  <c r="DU1597" i="12" s="1"/>
  <c r="DR955" i="12"/>
  <c r="DS955" i="12" s="1"/>
  <c r="DR956" i="12"/>
  <c r="DS956" i="12" s="1"/>
  <c r="DF963" i="12"/>
  <c r="DG963" i="12" s="1"/>
  <c r="DV963" i="12"/>
  <c r="DW963" i="12" s="1"/>
  <c r="DF964" i="12"/>
  <c r="DG964" i="12" s="1"/>
  <c r="DR966" i="12"/>
  <c r="DS966" i="12" s="1"/>
  <c r="DJ972" i="12"/>
  <c r="DK972" i="12" s="1"/>
  <c r="DJ974" i="12"/>
  <c r="DK974" i="12" s="1"/>
  <c r="DF976" i="12"/>
  <c r="DG976" i="12" s="1"/>
  <c r="DT979" i="12"/>
  <c r="DU979" i="12" s="1"/>
  <c r="DJ983" i="12"/>
  <c r="DK983" i="12" s="1"/>
  <c r="DL984" i="12"/>
  <c r="DM984" i="12" s="1"/>
  <c r="DN987" i="12"/>
  <c r="DO987" i="12" s="1"/>
  <c r="DN992" i="12"/>
  <c r="DO992" i="12" s="1"/>
  <c r="DF993" i="12"/>
  <c r="DG993" i="12" s="1"/>
  <c r="DR1006" i="12"/>
  <c r="DS1006" i="12" s="1"/>
  <c r="DL1015" i="12"/>
  <c r="DM1015" i="12" s="1"/>
  <c r="DJ1022" i="12"/>
  <c r="DK1022" i="12" s="1"/>
  <c r="DN1025" i="12"/>
  <c r="DO1025" i="12" s="1"/>
  <c r="DF1035" i="12"/>
  <c r="DG1035" i="12" s="1"/>
  <c r="DR1037" i="12"/>
  <c r="DS1037" i="12" s="1"/>
  <c r="DJ1050" i="12"/>
  <c r="DK1050" i="12" s="1"/>
  <c r="DR1056" i="12"/>
  <c r="DS1056" i="12" s="1"/>
  <c r="DJ1057" i="12"/>
  <c r="DK1057" i="12" s="1"/>
  <c r="DR1064" i="12"/>
  <c r="DS1064" i="12" s="1"/>
  <c r="DR1066" i="12"/>
  <c r="DS1066" i="12" s="1"/>
  <c r="DJ1067" i="12"/>
  <c r="DK1067" i="12" s="1"/>
  <c r="DL1079" i="12"/>
  <c r="DM1079" i="12" s="1"/>
  <c r="DF1092" i="12"/>
  <c r="DG1092" i="12" s="1"/>
  <c r="DJ1108" i="12"/>
  <c r="DK1108" i="12" s="1"/>
  <c r="DJ1114" i="12"/>
  <c r="DK1114" i="12" s="1"/>
  <c r="DF1118" i="12"/>
  <c r="DG1118" i="12" s="1"/>
  <c r="DN1125" i="12"/>
  <c r="DO1125" i="12" s="1"/>
  <c r="DV1126" i="12"/>
  <c r="DW1126" i="12" s="1"/>
  <c r="DV1128" i="12"/>
  <c r="DW1128" i="12" s="1"/>
  <c r="DR1135" i="12"/>
  <c r="DS1135" i="12" s="1"/>
  <c r="DL1160" i="12"/>
  <c r="DM1160" i="12" s="1"/>
  <c r="DF1163" i="12"/>
  <c r="DG1163" i="12" s="1"/>
  <c r="DF1164" i="12"/>
  <c r="DG1164" i="12" s="1"/>
  <c r="DL1174" i="12"/>
  <c r="DM1174" i="12" s="1"/>
  <c r="DH1177" i="12"/>
  <c r="DI1177" i="12" s="1"/>
  <c r="DF1182" i="12"/>
  <c r="DG1182" i="12" s="1"/>
  <c r="DV1182" i="12"/>
  <c r="DW1182" i="12" s="1"/>
  <c r="DL1183" i="12"/>
  <c r="DM1183" i="12" s="1"/>
  <c r="DN1187" i="12"/>
  <c r="DO1187" i="12" s="1"/>
  <c r="DF1188" i="12"/>
  <c r="DG1188" i="12" s="1"/>
  <c r="DF1189" i="12"/>
  <c r="DG1189" i="12" s="1"/>
  <c r="DP1192" i="12"/>
  <c r="DQ1192" i="12" s="1"/>
  <c r="DF1203" i="12"/>
  <c r="DG1203" i="12" s="1"/>
  <c r="DV1203" i="12"/>
  <c r="DW1203" i="12" s="1"/>
  <c r="DF1208" i="12"/>
  <c r="DG1208" i="12" s="1"/>
  <c r="DT1220" i="12"/>
  <c r="DU1220" i="12" s="1"/>
  <c r="DN1221" i="12"/>
  <c r="DO1221" i="12" s="1"/>
  <c r="DV1222" i="12"/>
  <c r="DW1222" i="12" s="1"/>
  <c r="DF1229" i="12"/>
  <c r="DG1229" i="12" s="1"/>
  <c r="DF1234" i="12"/>
  <c r="DG1234" i="12" s="1"/>
  <c r="DF1239" i="12"/>
  <c r="DG1239" i="12" s="1"/>
  <c r="DF1240" i="12"/>
  <c r="DG1240" i="12" s="1"/>
  <c r="AP1249" i="12"/>
  <c r="DL1254" i="12"/>
  <c r="DM1254" i="12" s="1"/>
  <c r="DR1255" i="12"/>
  <c r="DS1255" i="12" s="1"/>
  <c r="DR1257" i="12"/>
  <c r="DS1257" i="12" s="1"/>
  <c r="AP1265" i="12"/>
  <c r="AP1266" i="12"/>
  <c r="DP1296" i="12"/>
  <c r="DQ1296" i="12" s="1"/>
  <c r="DF1296" i="12"/>
  <c r="DG1296" i="12" s="1"/>
  <c r="DV1296" i="12"/>
  <c r="DW1296" i="12" s="1"/>
  <c r="AP1300" i="12"/>
  <c r="AP1311" i="12"/>
  <c r="DR1326" i="12"/>
  <c r="DS1326" i="12" s="1"/>
  <c r="DL1326" i="12"/>
  <c r="DM1326" i="12" s="1"/>
  <c r="AP1341" i="12"/>
  <c r="DP1369" i="12"/>
  <c r="DQ1369" i="12" s="1"/>
  <c r="DN1369" i="12"/>
  <c r="DO1369" i="12" s="1"/>
  <c r="AP1435" i="12"/>
  <c r="DP1462" i="12"/>
  <c r="DQ1462" i="12" s="1"/>
  <c r="DV1462" i="12"/>
  <c r="DW1462" i="12" s="1"/>
  <c r="DF1462" i="12"/>
  <c r="DG1462" i="12" s="1"/>
  <c r="DR1462" i="12"/>
  <c r="DS1462" i="12" s="1"/>
  <c r="DN1462" i="12"/>
  <c r="DO1462" i="12" s="1"/>
  <c r="DJ1464" i="12"/>
  <c r="DK1464" i="12" s="1"/>
  <c r="DT1464" i="12"/>
  <c r="DU1464" i="12" s="1"/>
  <c r="DR1492" i="12"/>
  <c r="DS1492" i="12" s="1"/>
  <c r="DF1492" i="12"/>
  <c r="DG1492" i="12" s="1"/>
  <c r="DV1492" i="12"/>
  <c r="DW1492" i="12" s="1"/>
  <c r="AP1494" i="12"/>
  <c r="AP1500" i="12"/>
  <c r="AP1505" i="12"/>
  <c r="DP1506" i="12"/>
  <c r="DQ1506" i="12" s="1"/>
  <c r="DN1506" i="12"/>
  <c r="DO1506" i="12" s="1"/>
  <c r="AP1521" i="12"/>
  <c r="DP1525" i="12"/>
  <c r="DQ1525" i="12" s="1"/>
  <c r="DV1525" i="12"/>
  <c r="DW1525" i="12" s="1"/>
  <c r="DF1525" i="12"/>
  <c r="DG1525" i="12" s="1"/>
  <c r="DL1525" i="12"/>
  <c r="DM1525" i="12" s="1"/>
  <c r="DR1525" i="12"/>
  <c r="DS1525" i="12" s="1"/>
  <c r="AP1565" i="12"/>
  <c r="DL963" i="12"/>
  <c r="DM963" i="12" s="1"/>
  <c r="DN964" i="12"/>
  <c r="DO964" i="12" s="1"/>
  <c r="DN976" i="12"/>
  <c r="DO976" i="12" s="1"/>
  <c r="DR983" i="12"/>
  <c r="DS983" i="12" s="1"/>
  <c r="DL993" i="12"/>
  <c r="DM993" i="12" s="1"/>
  <c r="DR1022" i="12"/>
  <c r="DS1022" i="12" s="1"/>
  <c r="DL1035" i="12"/>
  <c r="DM1035" i="12" s="1"/>
  <c r="DT1050" i="12"/>
  <c r="DU1050" i="12" s="1"/>
  <c r="DT1057" i="12"/>
  <c r="DU1057" i="12" s="1"/>
  <c r="DT1067" i="12"/>
  <c r="DU1067" i="12" s="1"/>
  <c r="DR1118" i="12"/>
  <c r="DS1118" i="12" s="1"/>
  <c r="DR1156" i="12"/>
  <c r="DS1156" i="12" s="1"/>
  <c r="DP1158" i="12"/>
  <c r="DQ1158" i="12" s="1"/>
  <c r="DN1160" i="12"/>
  <c r="DO1160" i="12" s="1"/>
  <c r="DL1161" i="12"/>
  <c r="DM1161" i="12" s="1"/>
  <c r="DN1163" i="12"/>
  <c r="DO1163" i="12" s="1"/>
  <c r="DR1164" i="12"/>
  <c r="DS1164" i="12" s="1"/>
  <c r="DP1177" i="12"/>
  <c r="DQ1177" i="12" s="1"/>
  <c r="DL1182" i="12"/>
  <c r="DM1182" i="12" s="1"/>
  <c r="DN1183" i="12"/>
  <c r="DO1183" i="12" s="1"/>
  <c r="DV1188" i="12"/>
  <c r="DW1188" i="12" s="1"/>
  <c r="DN1189" i="12"/>
  <c r="DO1189" i="12" s="1"/>
  <c r="DL1203" i="12"/>
  <c r="DM1203" i="12" s="1"/>
  <c r="DR1208" i="12"/>
  <c r="DS1208" i="12" s="1"/>
  <c r="AP1218" i="12"/>
  <c r="DT1218" i="12"/>
  <c r="DU1218" i="12" s="1"/>
  <c r="DH1218" i="12"/>
  <c r="DI1218" i="12" s="1"/>
  <c r="DT1228" i="12"/>
  <c r="DU1228" i="12" s="1"/>
  <c r="DH1228" i="12"/>
  <c r="DI1228" i="12" s="1"/>
  <c r="DR1229" i="12"/>
  <c r="DS1229" i="12" s="1"/>
  <c r="DP1232" i="12"/>
  <c r="DQ1232" i="12" s="1"/>
  <c r="DR1232" i="12"/>
  <c r="DS1232" i="12" s="1"/>
  <c r="DN1232" i="12"/>
  <c r="DO1232" i="12" s="1"/>
  <c r="DR1234" i="12"/>
  <c r="DS1234" i="12" s="1"/>
  <c r="DR1238" i="12"/>
  <c r="DS1238" i="12" s="1"/>
  <c r="DL1238" i="12"/>
  <c r="DM1238" i="12" s="1"/>
  <c r="DN1239" i="12"/>
  <c r="DO1239" i="12" s="1"/>
  <c r="DR1240" i="12"/>
  <c r="DS1240" i="12" s="1"/>
  <c r="DP1258" i="12"/>
  <c r="DQ1258" i="12" s="1"/>
  <c r="DV1258" i="12"/>
  <c r="DW1258" i="12" s="1"/>
  <c r="DR1258" i="12"/>
  <c r="DS1258" i="12" s="1"/>
  <c r="DN1258" i="12"/>
  <c r="DO1258" i="12" s="1"/>
  <c r="DR1273" i="12"/>
  <c r="DS1273" i="12" s="1"/>
  <c r="DP1316" i="12"/>
  <c r="DQ1316" i="12" s="1"/>
  <c r="DF1316" i="12"/>
  <c r="DG1316" i="12" s="1"/>
  <c r="DV1316" i="12"/>
  <c r="DW1316" i="12" s="1"/>
  <c r="DR1316" i="12"/>
  <c r="DS1316" i="12" s="1"/>
  <c r="DP1333" i="12"/>
  <c r="DQ1333" i="12" s="1"/>
  <c r="DF1333" i="12"/>
  <c r="DG1333" i="12" s="1"/>
  <c r="DV1333" i="12"/>
  <c r="DW1333" i="12" s="1"/>
  <c r="DR1333" i="12"/>
  <c r="DS1333" i="12" s="1"/>
  <c r="AP1358" i="12"/>
  <c r="DP1365" i="12"/>
  <c r="DQ1365" i="12" s="1"/>
  <c r="DF1365" i="12"/>
  <c r="DG1365" i="12" s="1"/>
  <c r="DV1365" i="12"/>
  <c r="DW1365" i="12" s="1"/>
  <c r="DR1365" i="12"/>
  <c r="DS1365" i="12" s="1"/>
  <c r="AP1376" i="12"/>
  <c r="DP1387" i="12"/>
  <c r="DQ1387" i="12" s="1"/>
  <c r="DF1387" i="12"/>
  <c r="DG1387" i="12" s="1"/>
  <c r="DV1387" i="12"/>
  <c r="DW1387" i="12" s="1"/>
  <c r="DR1387" i="12"/>
  <c r="DS1387" i="12" s="1"/>
  <c r="DV1397" i="12"/>
  <c r="DW1397" i="12" s="1"/>
  <c r="AP1404" i="12"/>
  <c r="AP1407" i="12"/>
  <c r="AP1409" i="12"/>
  <c r="AP1427" i="12"/>
  <c r="DV1430" i="12"/>
  <c r="DW1430" i="12" s="1"/>
  <c r="DT1430" i="12"/>
  <c r="DU1430" i="12" s="1"/>
  <c r="DL1436" i="12"/>
  <c r="DM1436" i="12" s="1"/>
  <c r="AP1447" i="12"/>
  <c r="DP1456" i="12"/>
  <c r="DQ1456" i="12" s="1"/>
  <c r="DF1456" i="12"/>
  <c r="DG1456" i="12" s="1"/>
  <c r="DV1456" i="12"/>
  <c r="DW1456" i="12" s="1"/>
  <c r="DP1469" i="12"/>
  <c r="DQ1469" i="12" s="1"/>
  <c r="DV1469" i="12"/>
  <c r="DW1469" i="12" s="1"/>
  <c r="DF1469" i="12"/>
  <c r="DG1469" i="12" s="1"/>
  <c r="DR1469" i="12"/>
  <c r="DS1469" i="12" s="1"/>
  <c r="DN1469" i="12"/>
  <c r="DO1469" i="12" s="1"/>
  <c r="DL1486" i="12"/>
  <c r="DM1486" i="12" s="1"/>
  <c r="DP1540" i="12"/>
  <c r="DQ1540" i="12" s="1"/>
  <c r="DR1540" i="12"/>
  <c r="DS1540" i="12" s="1"/>
  <c r="DF1540" i="12"/>
  <c r="DG1540" i="12" s="1"/>
  <c r="DV1540" i="12"/>
  <c r="DW1540" i="12" s="1"/>
  <c r="DN1540" i="12"/>
  <c r="DO1540" i="12" s="1"/>
  <c r="DT1556" i="12"/>
  <c r="DU1556" i="12" s="1"/>
  <c r="DF1556" i="12"/>
  <c r="DG1556" i="12" s="1"/>
  <c r="AP1563" i="12"/>
  <c r="DP1565" i="12"/>
  <c r="DQ1565" i="12" s="1"/>
  <c r="DN1565" i="12"/>
  <c r="DO1565" i="12" s="1"/>
  <c r="DF1565" i="12"/>
  <c r="DG1565" i="12" s="1"/>
  <c r="DV1565" i="12"/>
  <c r="DW1565" i="12" s="1"/>
  <c r="DR1565" i="12"/>
  <c r="DS1565" i="12" s="1"/>
  <c r="AP1573" i="12"/>
  <c r="DV1578" i="12"/>
  <c r="DW1578" i="12" s="1"/>
  <c r="DT1210" i="12"/>
  <c r="DU1210" i="12" s="1"/>
  <c r="DV1264" i="12"/>
  <c r="DW1264" i="12" s="1"/>
  <c r="DR1267" i="12"/>
  <c r="DS1267" i="12" s="1"/>
  <c r="DL1269" i="12"/>
  <c r="DM1269" i="12" s="1"/>
  <c r="DF1270" i="12"/>
  <c r="DG1270" i="12" s="1"/>
  <c r="DF1274" i="12"/>
  <c r="DG1274" i="12" s="1"/>
  <c r="DV1274" i="12"/>
  <c r="DW1274" i="12" s="1"/>
  <c r="DF1281" i="12"/>
  <c r="DG1281" i="12" s="1"/>
  <c r="DL1285" i="12"/>
  <c r="DM1285" i="12" s="1"/>
  <c r="DF1288" i="12"/>
  <c r="DG1288" i="12" s="1"/>
  <c r="DL1292" i="12"/>
  <c r="DM1292" i="12" s="1"/>
  <c r="DL1294" i="12"/>
  <c r="DM1294" i="12" s="1"/>
  <c r="DL1298" i="12"/>
  <c r="DM1298" i="12" s="1"/>
  <c r="DR1301" i="12"/>
  <c r="DS1301" i="12" s="1"/>
  <c r="DF1302" i="12"/>
  <c r="DG1302" i="12" s="1"/>
  <c r="DF1304" i="12"/>
  <c r="DG1304" i="12" s="1"/>
  <c r="DL1306" i="12"/>
  <c r="DM1306" i="12" s="1"/>
  <c r="DV1307" i="12"/>
  <c r="DW1307" i="12" s="1"/>
  <c r="DN1311" i="12"/>
  <c r="DO1311" i="12" s="1"/>
  <c r="DF1313" i="12"/>
  <c r="DG1313" i="12" s="1"/>
  <c r="DV1313" i="12"/>
  <c r="DW1313" i="12" s="1"/>
  <c r="DV1318" i="12"/>
  <c r="DW1318" i="12" s="1"/>
  <c r="DR1319" i="12"/>
  <c r="DS1319" i="12" s="1"/>
  <c r="DL1321" i="12"/>
  <c r="DM1321" i="12" s="1"/>
  <c r="DN1324" i="12"/>
  <c r="DO1324" i="12" s="1"/>
  <c r="DR1328" i="12"/>
  <c r="DS1328" i="12" s="1"/>
  <c r="DN1335" i="12"/>
  <c r="DO1335" i="12" s="1"/>
  <c r="DV1341" i="12"/>
  <c r="DW1341" i="12" s="1"/>
  <c r="DL1343" i="12"/>
  <c r="DM1343" i="12" s="1"/>
  <c r="DL1347" i="12"/>
  <c r="DM1347" i="12" s="1"/>
  <c r="DF1351" i="12"/>
  <c r="DG1351" i="12" s="1"/>
  <c r="DR1353" i="12"/>
  <c r="DS1353" i="12" s="1"/>
  <c r="DN1367" i="12"/>
  <c r="DO1367" i="12" s="1"/>
  <c r="DN1374" i="12"/>
  <c r="DO1374" i="12" s="1"/>
  <c r="DV1375" i="12"/>
  <c r="DW1375" i="12" s="1"/>
  <c r="DR1379" i="12"/>
  <c r="DS1379" i="12" s="1"/>
  <c r="DF1382" i="12"/>
  <c r="DG1382" i="12" s="1"/>
  <c r="AP1384" i="12"/>
  <c r="DR1385" i="12"/>
  <c r="DS1385" i="12" s="1"/>
  <c r="DF1386" i="12"/>
  <c r="DG1386" i="12" s="1"/>
  <c r="DR1389" i="12"/>
  <c r="DS1389" i="12" s="1"/>
  <c r="DF1390" i="12"/>
  <c r="DG1390" i="12" s="1"/>
  <c r="DF1396" i="12"/>
  <c r="DG1396" i="12" s="1"/>
  <c r="DV1396" i="12"/>
  <c r="DW1396" i="12" s="1"/>
  <c r="DN1399" i="12"/>
  <c r="DO1399" i="12" s="1"/>
  <c r="DN1402" i="12"/>
  <c r="DO1402" i="12" s="1"/>
  <c r="DV1403" i="12"/>
  <c r="DW1403" i="12" s="1"/>
  <c r="DV1406" i="12"/>
  <c r="DW1406" i="12" s="1"/>
  <c r="DN1407" i="12"/>
  <c r="DO1407" i="12" s="1"/>
  <c r="DN1410" i="12"/>
  <c r="DO1410" i="12" s="1"/>
  <c r="DV1411" i="12"/>
  <c r="DW1411" i="12" s="1"/>
  <c r="DN1412" i="12"/>
  <c r="DO1412" i="12" s="1"/>
  <c r="DL1417" i="12"/>
  <c r="DM1417" i="12" s="1"/>
  <c r="DN1419" i="12"/>
  <c r="DO1419" i="12" s="1"/>
  <c r="DR1423" i="12"/>
  <c r="DS1423" i="12" s="1"/>
  <c r="DN1424" i="12"/>
  <c r="DO1424" i="12" s="1"/>
  <c r="DN1425" i="12"/>
  <c r="DO1425" i="12" s="1"/>
  <c r="DL1429" i="12"/>
  <c r="DM1429" i="12" s="1"/>
  <c r="DF1431" i="12"/>
  <c r="DG1431" i="12" s="1"/>
  <c r="DR1432" i="12"/>
  <c r="DS1432" i="12" s="1"/>
  <c r="DN1433" i="12"/>
  <c r="DO1433" i="12" s="1"/>
  <c r="DF1441" i="12"/>
  <c r="DG1441" i="12" s="1"/>
  <c r="DV1441" i="12"/>
  <c r="DW1441" i="12" s="1"/>
  <c r="DL1443" i="12"/>
  <c r="DM1443" i="12" s="1"/>
  <c r="DV1446" i="12"/>
  <c r="DW1446" i="12" s="1"/>
  <c r="DF1458" i="12"/>
  <c r="DG1458" i="12" s="1"/>
  <c r="DT1460" i="12"/>
  <c r="DU1460" i="12" s="1"/>
  <c r="DF1463" i="12"/>
  <c r="DG1463" i="12" s="1"/>
  <c r="DT1471" i="12"/>
  <c r="DU1471" i="12" s="1"/>
  <c r="DN1476" i="12"/>
  <c r="DO1476" i="12" s="1"/>
  <c r="AP1480" i="12"/>
  <c r="DL1480" i="12"/>
  <c r="DM1480" i="12" s="1"/>
  <c r="DL1482" i="12"/>
  <c r="DM1482" i="12" s="1"/>
  <c r="DF1489" i="12"/>
  <c r="DG1489" i="12" s="1"/>
  <c r="DH1495" i="12"/>
  <c r="DI1495" i="12" s="1"/>
  <c r="DR1502" i="12"/>
  <c r="DS1502" i="12" s="1"/>
  <c r="DF1502" i="12"/>
  <c r="DG1502" i="12" s="1"/>
  <c r="DV1502" i="12"/>
  <c r="DW1502" i="12" s="1"/>
  <c r="DV1503" i="12"/>
  <c r="DW1503" i="12" s="1"/>
  <c r="DV1504" i="12"/>
  <c r="DW1504" i="12" s="1"/>
  <c r="DN1505" i="12"/>
  <c r="DO1505" i="12" s="1"/>
  <c r="DP1507" i="12"/>
  <c r="DQ1507" i="12" s="1"/>
  <c r="DR1507" i="12"/>
  <c r="DS1507" i="12" s="1"/>
  <c r="DL1507" i="12"/>
  <c r="DM1507" i="12" s="1"/>
  <c r="AP1513" i="12"/>
  <c r="AP1543" i="12"/>
  <c r="AP1544" i="12"/>
  <c r="DR1548" i="12"/>
  <c r="DS1548" i="12" s="1"/>
  <c r="DT1561" i="12"/>
  <c r="DU1561" i="12" s="1"/>
  <c r="DR1566" i="12"/>
  <c r="DS1566" i="12" s="1"/>
  <c r="AP1593" i="12"/>
  <c r="DJ1623" i="12"/>
  <c r="DK1623" i="12" s="1"/>
  <c r="DV1623" i="12"/>
  <c r="DW1623" i="12" s="1"/>
  <c r="AP1627" i="12"/>
  <c r="AP1702" i="12"/>
  <c r="AP1752" i="12"/>
  <c r="DP1804" i="12"/>
  <c r="DQ1804" i="12" s="1"/>
  <c r="DF1804" i="12"/>
  <c r="DG1804" i="12" s="1"/>
  <c r="DL1804" i="12"/>
  <c r="DM1804" i="12" s="1"/>
  <c r="DR1804" i="12"/>
  <c r="DS1804" i="12" s="1"/>
  <c r="DP1814" i="12"/>
  <c r="DQ1814" i="12" s="1"/>
  <c r="DV1814" i="12"/>
  <c r="DW1814" i="12" s="1"/>
  <c r="DF1814" i="12"/>
  <c r="DG1814" i="12" s="1"/>
  <c r="DL1814" i="12"/>
  <c r="DM1814" i="12" s="1"/>
  <c r="DN1814" i="12"/>
  <c r="DO1814" i="12" s="1"/>
  <c r="DR1814" i="12"/>
  <c r="DS1814" i="12" s="1"/>
  <c r="DN1270" i="12"/>
  <c r="DO1270" i="12" s="1"/>
  <c r="DL1274" i="12"/>
  <c r="DM1274" i="12" s="1"/>
  <c r="DN1281" i="12"/>
  <c r="DO1281" i="12" s="1"/>
  <c r="DN1288" i="12"/>
  <c r="DO1288" i="12" s="1"/>
  <c r="DF1301" i="12"/>
  <c r="DG1301" i="12" s="1"/>
  <c r="DV1301" i="12"/>
  <c r="DW1301" i="12" s="1"/>
  <c r="DN1302" i="12"/>
  <c r="DO1302" i="12" s="1"/>
  <c r="DN1304" i="12"/>
  <c r="DO1304" i="12" s="1"/>
  <c r="DF1307" i="12"/>
  <c r="DG1307" i="12" s="1"/>
  <c r="DL1313" i="12"/>
  <c r="DM1313" i="12" s="1"/>
  <c r="DF1318" i="12"/>
  <c r="DG1318" i="12" s="1"/>
  <c r="DF1319" i="12"/>
  <c r="DG1319" i="12" s="1"/>
  <c r="DV1319" i="12"/>
  <c r="DW1319" i="12" s="1"/>
  <c r="DF1328" i="12"/>
  <c r="DG1328" i="12" s="1"/>
  <c r="DV1328" i="12"/>
  <c r="DW1328" i="12" s="1"/>
  <c r="DL1331" i="12"/>
  <c r="DM1331" i="12" s="1"/>
  <c r="DL1336" i="12"/>
  <c r="DM1336" i="12" s="1"/>
  <c r="DF1341" i="12"/>
  <c r="DG1341" i="12" s="1"/>
  <c r="DN1348" i="12"/>
  <c r="DO1348" i="12" s="1"/>
  <c r="DN1351" i="12"/>
  <c r="DO1351" i="12" s="1"/>
  <c r="DF1353" i="12"/>
  <c r="DG1353" i="12" s="1"/>
  <c r="DV1353" i="12"/>
  <c r="DW1353" i="12" s="1"/>
  <c r="DL1371" i="12"/>
  <c r="DM1371" i="12" s="1"/>
  <c r="DF1375" i="12"/>
  <c r="DG1375" i="12" s="1"/>
  <c r="DN1378" i="12"/>
  <c r="DO1378" i="12" s="1"/>
  <c r="DF1379" i="12"/>
  <c r="DG1379" i="12" s="1"/>
  <c r="DV1379" i="12"/>
  <c r="DW1379" i="12" s="1"/>
  <c r="DL1382" i="12"/>
  <c r="DM1382" i="12" s="1"/>
  <c r="DN1386" i="12"/>
  <c r="DO1386" i="12" s="1"/>
  <c r="DN1390" i="12"/>
  <c r="DO1390" i="12" s="1"/>
  <c r="DF1391" i="12"/>
  <c r="DG1391" i="12" s="1"/>
  <c r="DL1394" i="12"/>
  <c r="DM1394" i="12" s="1"/>
  <c r="DL1396" i="12"/>
  <c r="DM1396" i="12" s="1"/>
  <c r="DF1403" i="12"/>
  <c r="DG1403" i="12" s="1"/>
  <c r="DF1406" i="12"/>
  <c r="DG1406" i="12" s="1"/>
  <c r="DF1411" i="12"/>
  <c r="DG1411" i="12" s="1"/>
  <c r="DR1425" i="12"/>
  <c r="DS1425" i="12" s="1"/>
  <c r="DN1431" i="12"/>
  <c r="DO1431" i="12" s="1"/>
  <c r="DL1441" i="12"/>
  <c r="DM1441" i="12" s="1"/>
  <c r="DN1443" i="12"/>
  <c r="DO1443" i="12" s="1"/>
  <c r="DF1446" i="12"/>
  <c r="DG1446" i="12" s="1"/>
  <c r="DL1458" i="12"/>
  <c r="DM1458" i="12" s="1"/>
  <c r="DT1461" i="12"/>
  <c r="DU1461" i="12" s="1"/>
  <c r="DL1463" i="12"/>
  <c r="DM1463" i="12" s="1"/>
  <c r="DT1467" i="12"/>
  <c r="DU1467" i="12" s="1"/>
  <c r="DL1472" i="12"/>
  <c r="DM1472" i="12" s="1"/>
  <c r="DN1481" i="12"/>
  <c r="DO1481" i="12" s="1"/>
  <c r="DN1489" i="12"/>
  <c r="DO1489" i="12" s="1"/>
  <c r="DR1495" i="12"/>
  <c r="DS1495" i="12" s="1"/>
  <c r="DR1498" i="12"/>
  <c r="DS1498" i="12" s="1"/>
  <c r="DV1498" i="12"/>
  <c r="DW1498" i="12" s="1"/>
  <c r="DN1498" i="12"/>
  <c r="DO1498" i="12" s="1"/>
  <c r="AP1545" i="12"/>
  <c r="DF1567" i="12"/>
  <c r="DG1567" i="12" s="1"/>
  <c r="AP1591" i="12"/>
  <c r="DP1594" i="12"/>
  <c r="DQ1594" i="12" s="1"/>
  <c r="DN1594" i="12"/>
  <c r="DO1594" i="12" s="1"/>
  <c r="DV1594" i="12"/>
  <c r="DW1594" i="12" s="1"/>
  <c r="DF1594" i="12"/>
  <c r="DG1594" i="12" s="1"/>
  <c r="DR1594" i="12"/>
  <c r="DS1594" i="12" s="1"/>
  <c r="AP1600" i="12"/>
  <c r="DR1601" i="12"/>
  <c r="DS1601" i="12" s="1"/>
  <c r="DT1601" i="12"/>
  <c r="DU1601" i="12" s="1"/>
  <c r="DF1601" i="12"/>
  <c r="DG1601" i="12" s="1"/>
  <c r="DV1601" i="12"/>
  <c r="DW1601" i="12" s="1"/>
  <c r="DR1621" i="12"/>
  <c r="DS1621" i="12" s="1"/>
  <c r="DT1621" i="12"/>
  <c r="DU1621" i="12" s="1"/>
  <c r="DF1621" i="12"/>
  <c r="DG1621" i="12" s="1"/>
  <c r="DV1621" i="12"/>
  <c r="DW1621" i="12" s="1"/>
  <c r="AP1646" i="12"/>
  <c r="DP1646" i="12"/>
  <c r="DQ1646" i="12" s="1"/>
  <c r="DN1646" i="12"/>
  <c r="DO1646" i="12" s="1"/>
  <c r="DV1646" i="12"/>
  <c r="DW1646" i="12" s="1"/>
  <c r="DF1646" i="12"/>
  <c r="DG1646" i="12" s="1"/>
  <c r="DR1646" i="12"/>
  <c r="DS1646" i="12" s="1"/>
  <c r="DP1647" i="12"/>
  <c r="DQ1647" i="12" s="1"/>
  <c r="DN1647" i="12"/>
  <c r="DO1647" i="12" s="1"/>
  <c r="DV1647" i="12"/>
  <c r="DW1647" i="12" s="1"/>
  <c r="DF1647" i="12"/>
  <c r="DG1647" i="12" s="1"/>
  <c r="DR1647" i="12"/>
  <c r="DS1647" i="12" s="1"/>
  <c r="AP1665" i="12"/>
  <c r="DP1794" i="12"/>
  <c r="DQ1794" i="12" s="1"/>
  <c r="DV1794" i="12"/>
  <c r="DW1794" i="12" s="1"/>
  <c r="DF1794" i="12"/>
  <c r="DG1794" i="12" s="1"/>
  <c r="DL1794" i="12"/>
  <c r="DM1794" i="12" s="1"/>
  <c r="DR1794" i="12"/>
  <c r="DS1794" i="12" s="1"/>
  <c r="DN1794" i="12"/>
  <c r="DO1794" i="12" s="1"/>
  <c r="DL1301" i="12"/>
  <c r="DM1301" i="12" s="1"/>
  <c r="DL1307" i="12"/>
  <c r="DM1307" i="12" s="1"/>
  <c r="DL1318" i="12"/>
  <c r="DM1318" i="12" s="1"/>
  <c r="DL1319" i="12"/>
  <c r="DM1319" i="12" s="1"/>
  <c r="DL1328" i="12"/>
  <c r="DM1328" i="12" s="1"/>
  <c r="DL1341" i="12"/>
  <c r="DM1341" i="12" s="1"/>
  <c r="DL1353" i="12"/>
  <c r="DM1353" i="12" s="1"/>
  <c r="DN1375" i="12"/>
  <c r="DO1375" i="12" s="1"/>
  <c r="DL1379" i="12"/>
  <c r="DM1379" i="12" s="1"/>
  <c r="DN1391" i="12"/>
  <c r="DO1391" i="12" s="1"/>
  <c r="DN1394" i="12"/>
  <c r="DO1394" i="12" s="1"/>
  <c r="DN1403" i="12"/>
  <c r="DO1403" i="12" s="1"/>
  <c r="DN1406" i="12"/>
  <c r="DO1406" i="12" s="1"/>
  <c r="DN1411" i="12"/>
  <c r="DO1411" i="12" s="1"/>
  <c r="DN1446" i="12"/>
  <c r="DO1446" i="12" s="1"/>
  <c r="DT1489" i="12"/>
  <c r="DU1489" i="12" s="1"/>
  <c r="DP1494" i="12"/>
  <c r="DQ1494" i="12" s="1"/>
  <c r="DV1497" i="12"/>
  <c r="DW1497" i="12" s="1"/>
  <c r="AP1498" i="12"/>
  <c r="DV1509" i="12"/>
  <c r="DW1509" i="12" s="1"/>
  <c r="AP1510" i="12"/>
  <c r="DN1510" i="12"/>
  <c r="DO1510" i="12" s="1"/>
  <c r="AP1512" i="12"/>
  <c r="DV1521" i="12"/>
  <c r="DW1521" i="12" s="1"/>
  <c r="AP1522" i="12"/>
  <c r="AP1538" i="12"/>
  <c r="DN1567" i="12"/>
  <c r="DO1567" i="12" s="1"/>
  <c r="DV1571" i="12"/>
  <c r="DW1571" i="12" s="1"/>
  <c r="DF1571" i="12"/>
  <c r="DG1571" i="12" s="1"/>
  <c r="DT1577" i="12"/>
  <c r="DU1577" i="12" s="1"/>
  <c r="DF1577" i="12"/>
  <c r="DG1577" i="12" s="1"/>
  <c r="DR1580" i="12"/>
  <c r="DS1580" i="12" s="1"/>
  <c r="DF1580" i="12"/>
  <c r="DG1580" i="12" s="1"/>
  <c r="DT1580" i="12"/>
  <c r="DU1580" i="12" s="1"/>
  <c r="AP1588" i="12"/>
  <c r="AP1592" i="12"/>
  <c r="DV1602" i="12"/>
  <c r="DW1602" i="12" s="1"/>
  <c r="DJ1602" i="12"/>
  <c r="DK1602" i="12" s="1"/>
  <c r="AP1615" i="12"/>
  <c r="DP1615" i="12"/>
  <c r="DQ1615" i="12" s="1"/>
  <c r="DN1615" i="12"/>
  <c r="DO1615" i="12" s="1"/>
  <c r="DV1615" i="12"/>
  <c r="DW1615" i="12" s="1"/>
  <c r="DF1615" i="12"/>
  <c r="DG1615" i="12" s="1"/>
  <c r="DR1615" i="12"/>
  <c r="DS1615" i="12" s="1"/>
  <c r="DP1624" i="12"/>
  <c r="DQ1624" i="12" s="1"/>
  <c r="DV1624" i="12"/>
  <c r="DW1624" i="12" s="1"/>
  <c r="DF1624" i="12"/>
  <c r="DG1624" i="12" s="1"/>
  <c r="DN1624" i="12"/>
  <c r="DO1624" i="12" s="1"/>
  <c r="DR1624" i="12"/>
  <c r="DS1624" i="12" s="1"/>
  <c r="AP1635" i="12"/>
  <c r="DP1639" i="12"/>
  <c r="DQ1639" i="12" s="1"/>
  <c r="DV1639" i="12"/>
  <c r="DW1639" i="12" s="1"/>
  <c r="DL1639" i="12"/>
  <c r="DM1639" i="12" s="1"/>
  <c r="DP1648" i="12"/>
  <c r="DQ1648" i="12" s="1"/>
  <c r="DT1648" i="12"/>
  <c r="DU1648" i="12" s="1"/>
  <c r="DJ1648" i="12"/>
  <c r="DK1648" i="12" s="1"/>
  <c r="AP1653" i="12"/>
  <c r="AP1659" i="12"/>
  <c r="DP1676" i="12"/>
  <c r="DQ1676" i="12" s="1"/>
  <c r="DR1676" i="12"/>
  <c r="DS1676" i="12" s="1"/>
  <c r="DN1676" i="12"/>
  <c r="DO1676" i="12" s="1"/>
  <c r="DF1676" i="12"/>
  <c r="DG1676" i="12" s="1"/>
  <c r="DV1676" i="12"/>
  <c r="DW1676" i="12" s="1"/>
  <c r="DF1680" i="12"/>
  <c r="DG1680" i="12" s="1"/>
  <c r="DV1680" i="12"/>
  <c r="DW1680" i="12" s="1"/>
  <c r="AP1704" i="12"/>
  <c r="DP1713" i="12"/>
  <c r="DQ1713" i="12" s="1"/>
  <c r="DT1713" i="12"/>
  <c r="DU1713" i="12" s="1"/>
  <c r="DP1721" i="12"/>
  <c r="DQ1721" i="12" s="1"/>
  <c r="DT1721" i="12"/>
  <c r="DU1721" i="12" s="1"/>
  <c r="DJ1721" i="12"/>
  <c r="DK1721" i="12" s="1"/>
  <c r="DR1721" i="12"/>
  <c r="DS1721" i="12" s="1"/>
  <c r="AP1747" i="12"/>
  <c r="DP1753" i="12"/>
  <c r="DQ1753" i="12" s="1"/>
  <c r="DJ1753" i="12"/>
  <c r="DK1753" i="12" s="1"/>
  <c r="DV1499" i="12"/>
  <c r="DW1499" i="12" s="1"/>
  <c r="DV1511" i="12"/>
  <c r="DW1511" i="12" s="1"/>
  <c r="DV1512" i="12"/>
  <c r="DW1512" i="12" s="1"/>
  <c r="DL1526" i="12"/>
  <c r="DM1526" i="12" s="1"/>
  <c r="DV1537" i="12"/>
  <c r="DW1537" i="12" s="1"/>
  <c r="DV1544" i="12"/>
  <c r="DW1544" i="12" s="1"/>
  <c r="DR1546" i="12"/>
  <c r="DS1546" i="12" s="1"/>
  <c r="DL1547" i="12"/>
  <c r="DM1547" i="12" s="1"/>
  <c r="DR1549" i="12"/>
  <c r="DS1549" i="12" s="1"/>
  <c r="DV1592" i="12"/>
  <c r="DW1592" i="12" s="1"/>
  <c r="DV1595" i="12"/>
  <c r="DW1595" i="12" s="1"/>
  <c r="DN1612" i="12"/>
  <c r="DO1612" i="12" s="1"/>
  <c r="DT1616" i="12"/>
  <c r="DU1616" i="12" s="1"/>
  <c r="DN1622" i="12"/>
  <c r="DO1622" i="12" s="1"/>
  <c r="DL1625" i="12"/>
  <c r="DM1625" i="12" s="1"/>
  <c r="DR1641" i="12"/>
  <c r="DS1641" i="12" s="1"/>
  <c r="DN1652" i="12"/>
  <c r="DO1652" i="12" s="1"/>
  <c r="DV1655" i="12"/>
  <c r="DW1655" i="12" s="1"/>
  <c r="DR1666" i="12"/>
  <c r="DS1666" i="12" s="1"/>
  <c r="DN1666" i="12"/>
  <c r="DO1666" i="12" s="1"/>
  <c r="DT1668" i="12"/>
  <c r="DU1668" i="12" s="1"/>
  <c r="DR1692" i="12"/>
  <c r="DS1692" i="12" s="1"/>
  <c r="AP1694" i="12"/>
  <c r="DR1707" i="12"/>
  <c r="DS1707" i="12" s="1"/>
  <c r="AP1732" i="12"/>
  <c r="AP1737" i="12"/>
  <c r="AP1772" i="12"/>
  <c r="AP1808" i="12"/>
  <c r="AP1817" i="12"/>
  <c r="DP1828" i="12"/>
  <c r="DQ1828" i="12" s="1"/>
  <c r="DV1828" i="12"/>
  <c r="DW1828" i="12" s="1"/>
  <c r="DR1828" i="12"/>
  <c r="DS1828" i="12" s="1"/>
  <c r="DF1828" i="12"/>
  <c r="DG1828" i="12" s="1"/>
  <c r="AP1833" i="12"/>
  <c r="AP1724" i="12"/>
  <c r="DJ1773" i="12"/>
  <c r="DK1773" i="12" s="1"/>
  <c r="DV1773" i="12"/>
  <c r="DW1773" i="12" s="1"/>
  <c r="DN1773" i="12"/>
  <c r="DO1773" i="12" s="1"/>
  <c r="AP1824" i="12"/>
  <c r="AP1922" i="12"/>
  <c r="DV1591" i="12"/>
  <c r="DW1591" i="12" s="1"/>
  <c r="DN1595" i="12"/>
  <c r="DO1595" i="12" s="1"/>
  <c r="DT1629" i="12"/>
  <c r="DU1629" i="12" s="1"/>
  <c r="DV1634" i="12"/>
  <c r="DW1634" i="12" s="1"/>
  <c r="DL1641" i="12"/>
  <c r="DM1641" i="12" s="1"/>
  <c r="DV1645" i="12"/>
  <c r="DW1645" i="12" s="1"/>
  <c r="DV1654" i="12"/>
  <c r="DW1654" i="12" s="1"/>
  <c r="DT1671" i="12"/>
  <c r="DU1671" i="12" s="1"/>
  <c r="DN1673" i="12"/>
  <c r="DO1673" i="12" s="1"/>
  <c r="DV1675" i="12"/>
  <c r="DW1675" i="12" s="1"/>
  <c r="AP1685" i="12"/>
  <c r="AP1695" i="12"/>
  <c r="DV1697" i="12"/>
  <c r="DW1697" i="12" s="1"/>
  <c r="AP1698" i="12"/>
  <c r="DR1698" i="12"/>
  <c r="DS1698" i="12" s="1"/>
  <c r="DR1712" i="12"/>
  <c r="DS1712" i="12" s="1"/>
  <c r="DP1740" i="12"/>
  <c r="DQ1740" i="12" s="1"/>
  <c r="DV1740" i="12"/>
  <c r="DW1740" i="12" s="1"/>
  <c r="DF1740" i="12"/>
  <c r="DG1740" i="12" s="1"/>
  <c r="DR1740" i="12"/>
  <c r="DS1740" i="12" s="1"/>
  <c r="DL1740" i="12"/>
  <c r="DM1740" i="12" s="1"/>
  <c r="DJ1758" i="12"/>
  <c r="DK1758" i="12" s="1"/>
  <c r="DV1758" i="12"/>
  <c r="DW1758" i="12" s="1"/>
  <c r="DF1769" i="12"/>
  <c r="DG1769" i="12" s="1"/>
  <c r="DT1769" i="12"/>
  <c r="DU1769" i="12" s="1"/>
  <c r="DL1769" i="12"/>
  <c r="DM1769" i="12" s="1"/>
  <c r="AP1800" i="12"/>
  <c r="AP1816" i="12"/>
  <c r="DP1818" i="12"/>
  <c r="DQ1818" i="12" s="1"/>
  <c r="DJ1818" i="12"/>
  <c r="DK1818" i="12" s="1"/>
  <c r="DP1837" i="12"/>
  <c r="DQ1837" i="12" s="1"/>
  <c r="DT1837" i="12"/>
  <c r="DU1837" i="12" s="1"/>
  <c r="DJ1837" i="12"/>
  <c r="DK1837" i="12" s="1"/>
  <c r="DR1837" i="12"/>
  <c r="DS1837" i="12" s="1"/>
  <c r="DT1661" i="12"/>
  <c r="DU1661" i="12" s="1"/>
  <c r="DN1670" i="12"/>
  <c r="DO1670" i="12" s="1"/>
  <c r="DN1687" i="12"/>
  <c r="DO1687" i="12" s="1"/>
  <c r="DV1694" i="12"/>
  <c r="DW1694" i="12" s="1"/>
  <c r="DL1699" i="12"/>
  <c r="DM1699" i="12" s="1"/>
  <c r="DR1700" i="12"/>
  <c r="DS1700" i="12" s="1"/>
  <c r="DR1716" i="12"/>
  <c r="DS1716" i="12" s="1"/>
  <c r="DR1718" i="12"/>
  <c r="DS1718" i="12" s="1"/>
  <c r="DL1719" i="12"/>
  <c r="DM1719" i="12" s="1"/>
  <c r="DR1726" i="12"/>
  <c r="DS1726" i="12" s="1"/>
  <c r="DL1727" i="12"/>
  <c r="DM1727" i="12" s="1"/>
  <c r="DP1757" i="12"/>
  <c r="DQ1757" i="12" s="1"/>
  <c r="DJ1757" i="12"/>
  <c r="DK1757" i="12" s="1"/>
  <c r="DR1761" i="12"/>
  <c r="DS1761" i="12" s="1"/>
  <c r="DF1761" i="12"/>
  <c r="DG1761" i="12" s="1"/>
  <c r="DT1761" i="12"/>
  <c r="DU1761" i="12" s="1"/>
  <c r="DP1767" i="12"/>
  <c r="DQ1767" i="12" s="1"/>
  <c r="DJ1767" i="12"/>
  <c r="DK1767" i="12" s="1"/>
  <c r="DR1779" i="12"/>
  <c r="DS1779" i="12" s="1"/>
  <c r="AP1849" i="12"/>
  <c r="DT1989" i="12"/>
  <c r="DU1989" i="12" s="1"/>
  <c r="DR1989" i="12"/>
  <c r="DS1989" i="12" s="1"/>
  <c r="DF1989" i="12"/>
  <c r="DG1989" i="12" s="1"/>
  <c r="DL1989" i="12"/>
  <c r="DM1989" i="12" s="1"/>
  <c r="DL1718" i="12"/>
  <c r="DM1718" i="12" s="1"/>
  <c r="DL1726" i="12"/>
  <c r="DM1726" i="12" s="1"/>
  <c r="DP1748" i="12"/>
  <c r="DQ1748" i="12" s="1"/>
  <c r="DJ1748" i="12"/>
  <c r="DK1748" i="12" s="1"/>
  <c r="DP1749" i="12"/>
  <c r="DQ1749" i="12" s="1"/>
  <c r="DT1749" i="12"/>
  <c r="DU1749" i="12" s="1"/>
  <c r="DR1749" i="12"/>
  <c r="DS1749" i="12" s="1"/>
  <c r="DP1775" i="12"/>
  <c r="DQ1775" i="12" s="1"/>
  <c r="DJ1775" i="12"/>
  <c r="DK1775" i="12" s="1"/>
  <c r="DR1777" i="12"/>
  <c r="DS1777" i="12" s="1"/>
  <c r="DV1777" i="12"/>
  <c r="DW1777" i="12" s="1"/>
  <c r="DN1777" i="12"/>
  <c r="DO1777" i="12" s="1"/>
  <c r="DR1785" i="12"/>
  <c r="DS1785" i="12" s="1"/>
  <c r="DF1785" i="12"/>
  <c r="DG1785" i="12" s="1"/>
  <c r="DV1785" i="12"/>
  <c r="DW1785" i="12" s="1"/>
  <c r="DP1787" i="12"/>
  <c r="DQ1787" i="12" s="1"/>
  <c r="DV1787" i="12"/>
  <c r="DW1787" i="12" s="1"/>
  <c r="DR1787" i="12"/>
  <c r="DS1787" i="12" s="1"/>
  <c r="DL1787" i="12"/>
  <c r="DM1787" i="12" s="1"/>
  <c r="DP1796" i="12"/>
  <c r="DQ1796" i="12" s="1"/>
  <c r="DV1796" i="12"/>
  <c r="DW1796" i="12" s="1"/>
  <c r="DF1796" i="12"/>
  <c r="DG1796" i="12" s="1"/>
  <c r="DR1796" i="12"/>
  <c r="DS1796" i="12" s="1"/>
  <c r="DP1798" i="12"/>
  <c r="DQ1798" i="12" s="1"/>
  <c r="DF1798" i="12"/>
  <c r="DG1798" i="12" s="1"/>
  <c r="DR1798" i="12"/>
  <c r="DS1798" i="12" s="1"/>
  <c r="DP1801" i="12"/>
  <c r="DQ1801" i="12" s="1"/>
  <c r="DN1801" i="12"/>
  <c r="DO1801" i="12" s="1"/>
  <c r="DF1801" i="12"/>
  <c r="DG1801" i="12" s="1"/>
  <c r="DR1801" i="12"/>
  <c r="DS1801" i="12" s="1"/>
  <c r="AP1812" i="12"/>
  <c r="AP1827" i="12"/>
  <c r="DP1862" i="12"/>
  <c r="DQ1862" i="12" s="1"/>
  <c r="DJ1862" i="12"/>
  <c r="DK1862" i="12" s="1"/>
  <c r="AP1867" i="12"/>
  <c r="DP1877" i="12"/>
  <c r="DQ1877" i="12" s="1"/>
  <c r="DJ1877" i="12"/>
  <c r="DK1877" i="12" s="1"/>
  <c r="DT1877" i="12"/>
  <c r="DU1877" i="12" s="1"/>
  <c r="DR1877" i="12"/>
  <c r="DS1877" i="12" s="1"/>
  <c r="DF1881" i="12"/>
  <c r="DG1881" i="12" s="1"/>
  <c r="DV1881" i="12"/>
  <c r="DW1881" i="12" s="1"/>
  <c r="DL1916" i="12"/>
  <c r="DM1916" i="12" s="1"/>
  <c r="DF1916" i="12"/>
  <c r="DG1916" i="12" s="1"/>
  <c r="DP1916" i="12"/>
  <c r="DQ1916" i="12" s="1"/>
  <c r="AP1932" i="12"/>
  <c r="AP1936" i="12"/>
  <c r="DP1978" i="12"/>
  <c r="DQ1978" i="12" s="1"/>
  <c r="DV1978" i="12"/>
  <c r="DW1978" i="12" s="1"/>
  <c r="DF1978" i="12"/>
  <c r="DG1978" i="12" s="1"/>
  <c r="DR1978" i="12"/>
  <c r="DS1978" i="12" s="1"/>
  <c r="DL1978" i="12"/>
  <c r="DM1978" i="12" s="1"/>
  <c r="DP1822" i="12"/>
  <c r="DQ1822" i="12" s="1"/>
  <c r="DR1822" i="12"/>
  <c r="DS1822" i="12" s="1"/>
  <c r="DL1822" i="12"/>
  <c r="DM1822" i="12" s="1"/>
  <c r="DP1841" i="12"/>
  <c r="DQ1841" i="12" s="1"/>
  <c r="DT1841" i="12"/>
  <c r="DU1841" i="12" s="1"/>
  <c r="DR1841" i="12"/>
  <c r="DS1841" i="12" s="1"/>
  <c r="DP1855" i="12"/>
  <c r="DQ1855" i="12" s="1"/>
  <c r="DT1855" i="12"/>
  <c r="DU1855" i="12" s="1"/>
  <c r="DR1855" i="12"/>
  <c r="DS1855" i="12" s="1"/>
  <c r="DP1858" i="12"/>
  <c r="DQ1858" i="12" s="1"/>
  <c r="DF1858" i="12"/>
  <c r="DG1858" i="12" s="1"/>
  <c r="DV1858" i="12"/>
  <c r="DW1858" i="12" s="1"/>
  <c r="DR1858" i="12"/>
  <c r="DS1858" i="12" s="1"/>
  <c r="DP1926" i="12"/>
  <c r="DQ1926" i="12" s="1"/>
  <c r="DN1926" i="12"/>
  <c r="DO1926" i="12" s="1"/>
  <c r="DF1926" i="12"/>
  <c r="DG1926" i="12" s="1"/>
  <c r="DV1926" i="12"/>
  <c r="DW1926" i="12" s="1"/>
  <c r="DR1926" i="12"/>
  <c r="DS1926" i="12" s="1"/>
  <c r="AP1934" i="12"/>
  <c r="DT1997" i="12"/>
  <c r="DU1997" i="12" s="1"/>
  <c r="DV1997" i="12"/>
  <c r="DW1997" i="12" s="1"/>
  <c r="DJ1997" i="12"/>
  <c r="DK1997" i="12" s="1"/>
  <c r="AP2010" i="12"/>
  <c r="DL1745" i="12"/>
  <c r="DM1745" i="12" s="1"/>
  <c r="DR1768" i="12"/>
  <c r="DS1768" i="12" s="1"/>
  <c r="DR1780" i="12"/>
  <c r="DS1780" i="12" s="1"/>
  <c r="DL1781" i="12"/>
  <c r="DM1781" i="12" s="1"/>
  <c r="DN1783" i="12"/>
  <c r="DO1783" i="12" s="1"/>
  <c r="AP1813" i="12"/>
  <c r="DN1822" i="12"/>
  <c r="DO1822" i="12" s="1"/>
  <c r="AP1873" i="12"/>
  <c r="AP1875" i="12"/>
  <c r="DR1891" i="12"/>
  <c r="DS1891" i="12" s="1"/>
  <c r="DL1891" i="12"/>
  <c r="DM1891" i="12" s="1"/>
  <c r="DT1925" i="12"/>
  <c r="DU1925" i="12" s="1"/>
  <c r="DR1925" i="12"/>
  <c r="DS1925" i="12" s="1"/>
  <c r="AP2006" i="12"/>
  <c r="DN1878" i="12"/>
  <c r="DO1878" i="12" s="1"/>
  <c r="DL1885" i="12"/>
  <c r="DM1885" i="12" s="1"/>
  <c r="DN1888" i="12"/>
  <c r="DO1888" i="12" s="1"/>
  <c r="DN1890" i="12"/>
  <c r="DO1890" i="12" s="1"/>
  <c r="DN1894" i="12"/>
  <c r="DO1894" i="12" s="1"/>
  <c r="DL1907" i="12"/>
  <c r="DM1907" i="12" s="1"/>
  <c r="DL1915" i="12"/>
  <c r="DM1915" i="12" s="1"/>
  <c r="DH1915" i="12"/>
  <c r="DI1915" i="12" s="1"/>
  <c r="DR1917" i="12"/>
  <c r="DS1917" i="12" s="1"/>
  <c r="DL1918" i="12"/>
  <c r="DM1918" i="12" s="1"/>
  <c r="DP1928" i="12"/>
  <c r="DQ1928" i="12" s="1"/>
  <c r="DV1928" i="12"/>
  <c r="DW1928" i="12" s="1"/>
  <c r="DL1928" i="12"/>
  <c r="DM1928" i="12" s="1"/>
  <c r="DV1933" i="12"/>
  <c r="DW1933" i="12" s="1"/>
  <c r="DV1935" i="12"/>
  <c r="DW1935" i="12" s="1"/>
  <c r="AP1953" i="12"/>
  <c r="DT1998" i="12"/>
  <c r="DU1998" i="12" s="1"/>
  <c r="DR1998" i="12"/>
  <c r="DS1998" i="12" s="1"/>
  <c r="DL1998" i="12"/>
  <c r="DM1998" i="12" s="1"/>
  <c r="DP2003" i="12"/>
  <c r="DQ2003" i="12" s="1"/>
  <c r="DF2003" i="12"/>
  <c r="DG2003" i="12" s="1"/>
  <c r="DV2003" i="12"/>
  <c r="DW2003" i="12" s="1"/>
  <c r="DR2003" i="12"/>
  <c r="DS2003" i="12" s="1"/>
  <c r="DP2004" i="12"/>
  <c r="DQ2004" i="12" s="1"/>
  <c r="DL2004" i="12"/>
  <c r="DM2004" i="12" s="1"/>
  <c r="DR1808" i="12"/>
  <c r="DS1808" i="12" s="1"/>
  <c r="DL1809" i="12"/>
  <c r="DM1809" i="12" s="1"/>
  <c r="DJ1830" i="12"/>
  <c r="DK1830" i="12" s="1"/>
  <c r="DF1835" i="12"/>
  <c r="DG1835" i="12" s="1"/>
  <c r="DL1836" i="12"/>
  <c r="DM1836" i="12" s="1"/>
  <c r="DJ1838" i="12"/>
  <c r="DK1838" i="12" s="1"/>
  <c r="DL1840" i="12"/>
  <c r="DM1840" i="12" s="1"/>
  <c r="DR1847" i="12"/>
  <c r="DS1847" i="12" s="1"/>
  <c r="DR1849" i="12"/>
  <c r="DS1849" i="12" s="1"/>
  <c r="DJ1859" i="12"/>
  <c r="DK1859" i="12" s="1"/>
  <c r="DR1860" i="12"/>
  <c r="DS1860" i="12" s="1"/>
  <c r="DJ1861" i="12"/>
  <c r="DK1861" i="12" s="1"/>
  <c r="DR1868" i="12"/>
  <c r="DS1868" i="12" s="1"/>
  <c r="DF1873" i="12"/>
  <c r="DG1873" i="12" s="1"/>
  <c r="DJ1875" i="12"/>
  <c r="DK1875" i="12" s="1"/>
  <c r="DJ1876" i="12"/>
  <c r="DK1876" i="12" s="1"/>
  <c r="DL1879" i="12"/>
  <c r="DM1879" i="12" s="1"/>
  <c r="DL1882" i="12"/>
  <c r="DM1882" i="12" s="1"/>
  <c r="DN1885" i="12"/>
  <c r="DO1885" i="12" s="1"/>
  <c r="DJ1893" i="12"/>
  <c r="DK1893" i="12" s="1"/>
  <c r="DL1896" i="12"/>
  <c r="DM1896" i="12" s="1"/>
  <c r="DN1900" i="12"/>
  <c r="DO1900" i="12" s="1"/>
  <c r="DN1907" i="12"/>
  <c r="DO1907" i="12" s="1"/>
  <c r="DF1924" i="12"/>
  <c r="DG1924" i="12" s="1"/>
  <c r="DV1924" i="12"/>
  <c r="DW1924" i="12" s="1"/>
  <c r="DV1927" i="12"/>
  <c r="DW1927" i="12" s="1"/>
  <c r="AP1928" i="12"/>
  <c r="DR1928" i="12"/>
  <c r="DS1928" i="12" s="1"/>
  <c r="DH1936" i="12"/>
  <c r="DI1936" i="12" s="1"/>
  <c r="DH1953" i="12"/>
  <c r="DI1953" i="12" s="1"/>
  <c r="DP1953" i="12"/>
  <c r="DQ1953" i="12" s="1"/>
  <c r="DF1959" i="12"/>
  <c r="DG1959" i="12" s="1"/>
  <c r="DH1974" i="12"/>
  <c r="DI1974" i="12" s="1"/>
  <c r="DV1974" i="12"/>
  <c r="DW1974" i="12" s="1"/>
  <c r="DP1984" i="12"/>
  <c r="DQ1984" i="12" s="1"/>
  <c r="DF1984" i="12"/>
  <c r="DG1984" i="12" s="1"/>
  <c r="DV1984" i="12"/>
  <c r="DW1984" i="12" s="1"/>
  <c r="AP1985" i="12"/>
  <c r="DJ1988" i="12"/>
  <c r="DK1988" i="12" s="1"/>
  <c r="DV1988" i="12"/>
  <c r="DW1988" i="12" s="1"/>
  <c r="DP1988" i="12"/>
  <c r="DQ1988" i="12" s="1"/>
  <c r="DN1988" i="12"/>
  <c r="DO1988" i="12" s="1"/>
  <c r="DL2008" i="12"/>
  <c r="DM2008" i="12" s="1"/>
  <c r="DR2008" i="12"/>
  <c r="DS2008" i="12" s="1"/>
  <c r="DP2008" i="12"/>
  <c r="DQ2008" i="12" s="1"/>
  <c r="DL1835" i="12"/>
  <c r="DM1835" i="12" s="1"/>
  <c r="DR1885" i="12"/>
  <c r="DS1885" i="12" s="1"/>
  <c r="DR1907" i="12"/>
  <c r="DS1907" i="12" s="1"/>
  <c r="DP1909" i="12"/>
  <c r="DQ1909" i="12" s="1"/>
  <c r="DN1909" i="12"/>
  <c r="DO1909" i="12" s="1"/>
  <c r="DL1909" i="12"/>
  <c r="DM1909" i="12" s="1"/>
  <c r="DV1914" i="12"/>
  <c r="DW1914" i="12" s="1"/>
  <c r="DF1914" i="12"/>
  <c r="DG1914" i="12" s="1"/>
  <c r="DR1922" i="12"/>
  <c r="DS1922" i="12" s="1"/>
  <c r="DT1922" i="12"/>
  <c r="DU1922" i="12" s="1"/>
  <c r="DN1922" i="12"/>
  <c r="DO1922" i="12" s="1"/>
  <c r="DR1923" i="12"/>
  <c r="DS1923" i="12" s="1"/>
  <c r="DH1923" i="12"/>
  <c r="DI1923" i="12" s="1"/>
  <c r="DP1934" i="12"/>
  <c r="DQ1934" i="12" s="1"/>
  <c r="DV1934" i="12"/>
  <c r="DW1934" i="12" s="1"/>
  <c r="DR1934" i="12"/>
  <c r="DS1934" i="12" s="1"/>
  <c r="DL1934" i="12"/>
  <c r="DM1934" i="12" s="1"/>
  <c r="DP1936" i="12"/>
  <c r="DQ1936" i="12" s="1"/>
  <c r="DV1937" i="12"/>
  <c r="DW1937" i="12" s="1"/>
  <c r="DR1937" i="12"/>
  <c r="DS1937" i="12" s="1"/>
  <c r="DN1937" i="12"/>
  <c r="DO1937" i="12" s="1"/>
  <c r="DJ1951" i="12"/>
  <c r="DK1951" i="12" s="1"/>
  <c r="DV1951" i="12"/>
  <c r="DW1951" i="12" s="1"/>
  <c r="DT1951" i="12"/>
  <c r="DU1951" i="12" s="1"/>
  <c r="DL1957" i="12"/>
  <c r="DM1957" i="12" s="1"/>
  <c r="DH1957" i="12"/>
  <c r="DI1957" i="12" s="1"/>
  <c r="DR1957" i="12"/>
  <c r="DS1957" i="12" s="1"/>
  <c r="DN1959" i="12"/>
  <c r="DO1959" i="12" s="1"/>
  <c r="DR1962" i="12"/>
  <c r="DS1962" i="12" s="1"/>
  <c r="DF1962" i="12"/>
  <c r="DG1962" i="12" s="1"/>
  <c r="DR1964" i="12"/>
  <c r="DS1964" i="12" s="1"/>
  <c r="DT1964" i="12"/>
  <c r="DU1964" i="12" s="1"/>
  <c r="DN1964" i="12"/>
  <c r="DO1964" i="12" s="1"/>
  <c r="DP1976" i="12"/>
  <c r="DQ1976" i="12" s="1"/>
  <c r="DF1976" i="12"/>
  <c r="DG1976" i="12" s="1"/>
  <c r="AP2012" i="12"/>
  <c r="DH1929" i="12"/>
  <c r="DI1929" i="12" s="1"/>
  <c r="DV1931" i="12"/>
  <c r="DW1931" i="12" s="1"/>
  <c r="DL1932" i="12"/>
  <c r="DM1932" i="12" s="1"/>
  <c r="DN1944" i="12"/>
  <c r="DO1944" i="12" s="1"/>
  <c r="DL1947" i="12"/>
  <c r="DM1947" i="12" s="1"/>
  <c r="DL1956" i="12"/>
  <c r="DM1956" i="12" s="1"/>
  <c r="DH1960" i="12"/>
  <c r="DI1960" i="12" s="1"/>
  <c r="DL1965" i="12"/>
  <c r="DM1965" i="12" s="1"/>
  <c r="DH1968" i="12"/>
  <c r="DI1968" i="12" s="1"/>
  <c r="DF1969" i="12"/>
  <c r="DG1969" i="12" s="1"/>
  <c r="DH1970" i="12"/>
  <c r="DI1970" i="12" s="1"/>
  <c r="DH1972" i="12"/>
  <c r="DI1972" i="12" s="1"/>
  <c r="DL1975" i="12"/>
  <c r="DM1975" i="12" s="1"/>
  <c r="DN1979" i="12"/>
  <c r="DO1979" i="12" s="1"/>
  <c r="DF1985" i="12"/>
  <c r="DG1985" i="12" s="1"/>
  <c r="DV1985" i="12"/>
  <c r="DW1985" i="12" s="1"/>
  <c r="DL1990" i="12"/>
  <c r="DM1990" i="12" s="1"/>
  <c r="DN1996" i="12"/>
  <c r="DO1996" i="12" s="1"/>
  <c r="DV2005" i="12"/>
  <c r="DW2005" i="12" s="1"/>
  <c r="DP1960" i="12"/>
  <c r="DQ1960" i="12" s="1"/>
  <c r="DV1965" i="12"/>
  <c r="DW1965" i="12" s="1"/>
  <c r="DR1968" i="12"/>
  <c r="DS1968" i="12" s="1"/>
  <c r="DP1969" i="12"/>
  <c r="DQ1969" i="12" s="1"/>
  <c r="DR1970" i="12"/>
  <c r="DS1970" i="12" s="1"/>
  <c r="DL1985" i="12"/>
  <c r="DM1985" i="12" s="1"/>
  <c r="DV1990" i="12"/>
  <c r="DW1990" i="12" s="1"/>
  <c r="DT55" i="12"/>
  <c r="DU55" i="12" s="1"/>
  <c r="DN117" i="12"/>
  <c r="DO117" i="12" s="1"/>
  <c r="DJ136" i="12"/>
  <c r="DK136" i="12" s="1"/>
  <c r="DJ202" i="12"/>
  <c r="DK202" i="12" s="1"/>
  <c r="DT202" i="12"/>
  <c r="DU202" i="12" s="1"/>
  <c r="DN209" i="12"/>
  <c r="DO209" i="12" s="1"/>
  <c r="DL210" i="12"/>
  <c r="DM210" i="12" s="1"/>
  <c r="DN222" i="12"/>
  <c r="DO222" i="12" s="1"/>
  <c r="DL239" i="12"/>
  <c r="DM239" i="12" s="1"/>
  <c r="DJ242" i="12"/>
  <c r="DK242" i="12" s="1"/>
  <c r="DT242" i="12"/>
  <c r="DU242" i="12" s="1"/>
  <c r="DR244" i="12"/>
  <c r="DS244" i="12" s="1"/>
  <c r="DJ252" i="12"/>
  <c r="DK252" i="12" s="1"/>
  <c r="DT252" i="12"/>
  <c r="DU252" i="12" s="1"/>
  <c r="DJ261" i="12"/>
  <c r="DK261" i="12" s="1"/>
  <c r="DT261" i="12"/>
  <c r="DU261" i="12" s="1"/>
  <c r="DL279" i="12"/>
  <c r="DM279" i="12" s="1"/>
  <c r="AP295" i="12"/>
  <c r="DP310" i="12"/>
  <c r="DQ310" i="12" s="1"/>
  <c r="DT310" i="12"/>
  <c r="DU310" i="12" s="1"/>
  <c r="DR310" i="12"/>
  <c r="DS310" i="12" s="1"/>
  <c r="DL310" i="12"/>
  <c r="DM310" i="12" s="1"/>
  <c r="AP316" i="12"/>
  <c r="AP317" i="12"/>
  <c r="DP332" i="12"/>
  <c r="DQ332" i="12" s="1"/>
  <c r="DN332" i="12"/>
  <c r="DO332" i="12" s="1"/>
  <c r="DV332" i="12"/>
  <c r="DW332" i="12" s="1"/>
  <c r="DL332" i="12"/>
  <c r="DM332" i="12" s="1"/>
  <c r="DJ332" i="12"/>
  <c r="DK332" i="12" s="1"/>
  <c r="DR333" i="12"/>
  <c r="DS333" i="12" s="1"/>
  <c r="DP338" i="12"/>
  <c r="DQ338" i="12" s="1"/>
  <c r="DT338" i="12"/>
  <c r="DU338" i="12" s="1"/>
  <c r="DR338" i="12"/>
  <c r="DS338" i="12" s="1"/>
  <c r="DL338" i="12"/>
  <c r="DM338" i="12" s="1"/>
  <c r="DP353" i="12"/>
  <c r="DQ353" i="12" s="1"/>
  <c r="DJ353" i="12"/>
  <c r="DK353" i="12" s="1"/>
  <c r="DT353" i="12"/>
  <c r="DU353" i="12" s="1"/>
  <c r="DR353" i="12"/>
  <c r="DS353" i="12" s="1"/>
  <c r="AP360" i="12"/>
  <c r="DP384" i="12"/>
  <c r="DQ384" i="12" s="1"/>
  <c r="DJ384" i="12"/>
  <c r="DK384" i="12" s="1"/>
  <c r="DP385" i="12"/>
  <c r="DQ385" i="12" s="1"/>
  <c r="DR385" i="12"/>
  <c r="DS385" i="12" s="1"/>
  <c r="DF385" i="12"/>
  <c r="DG385" i="12" s="1"/>
  <c r="DN385" i="12"/>
  <c r="DO385" i="12" s="1"/>
  <c r="DV385" i="12"/>
  <c r="DW385" i="12" s="1"/>
  <c r="DL385" i="12"/>
  <c r="DM385" i="12" s="1"/>
  <c r="DT385" i="12"/>
  <c r="DU385" i="12" s="1"/>
  <c r="AP391" i="12"/>
  <c r="AP395" i="12"/>
  <c r="AP398" i="12"/>
  <c r="DP400" i="12"/>
  <c r="DQ400" i="12" s="1"/>
  <c r="DR400" i="12"/>
  <c r="DS400" i="12" s="1"/>
  <c r="DF400" i="12"/>
  <c r="DG400" i="12" s="1"/>
  <c r="DN400" i="12"/>
  <c r="DO400" i="12" s="1"/>
  <c r="DV400" i="12"/>
  <c r="DW400" i="12" s="1"/>
  <c r="DL400" i="12"/>
  <c r="DM400" i="12" s="1"/>
  <c r="DT400" i="12"/>
  <c r="DU400" i="12" s="1"/>
  <c r="AP428" i="12"/>
  <c r="DP439" i="12"/>
  <c r="DQ439" i="12" s="1"/>
  <c r="DJ439" i="12"/>
  <c r="DK439" i="12" s="1"/>
  <c r="DT439" i="12"/>
  <c r="DU439" i="12" s="1"/>
  <c r="DR439" i="12"/>
  <c r="DS439" i="12" s="1"/>
  <c r="DP448" i="12"/>
  <c r="DQ448" i="12" s="1"/>
  <c r="DJ448" i="12"/>
  <c r="DK448" i="12" s="1"/>
  <c r="DT448" i="12"/>
  <c r="DU448" i="12" s="1"/>
  <c r="DR448" i="12"/>
  <c r="DS448" i="12" s="1"/>
  <c r="AP450" i="12"/>
  <c r="DP478" i="12"/>
  <c r="DQ478" i="12" s="1"/>
  <c r="DJ478" i="12"/>
  <c r="DK478" i="12" s="1"/>
  <c r="DT478" i="12"/>
  <c r="DU478" i="12" s="1"/>
  <c r="DR478" i="12"/>
  <c r="DS478" i="12" s="1"/>
  <c r="AP480" i="12"/>
  <c r="AP481" i="12"/>
  <c r="DP497" i="12"/>
  <c r="DQ497" i="12" s="1"/>
  <c r="DJ497" i="12"/>
  <c r="DK497" i="12" s="1"/>
  <c r="DT497" i="12"/>
  <c r="DU497" i="12" s="1"/>
  <c r="DR497" i="12"/>
  <c r="DS497" i="12" s="1"/>
  <c r="AP517" i="12"/>
  <c r="DR532" i="12"/>
  <c r="DS532" i="12" s="1"/>
  <c r="DV532" i="12"/>
  <c r="DW532" i="12" s="1"/>
  <c r="DF532" i="12"/>
  <c r="DG532" i="12" s="1"/>
  <c r="DT532" i="12"/>
  <c r="DU532" i="12" s="1"/>
  <c r="DN532" i="12"/>
  <c r="DO532" i="12" s="1"/>
  <c r="DP537" i="12"/>
  <c r="DQ537" i="12" s="1"/>
  <c r="DJ537" i="12"/>
  <c r="DK537" i="12" s="1"/>
  <c r="DP544" i="12"/>
  <c r="DQ544" i="12" s="1"/>
  <c r="DJ544" i="12"/>
  <c r="DK544" i="12" s="1"/>
  <c r="DT544" i="12"/>
  <c r="DU544" i="12" s="1"/>
  <c r="DR544" i="12"/>
  <c r="DS544" i="12" s="1"/>
  <c r="AP550" i="12"/>
  <c r="DH568" i="12"/>
  <c r="DI568" i="12" s="1"/>
  <c r="DR568" i="12"/>
  <c r="DS568" i="12" s="1"/>
  <c r="DP568" i="12"/>
  <c r="DQ568" i="12" s="1"/>
  <c r="DJ35" i="12"/>
  <c r="DL40" i="12"/>
  <c r="DM40" i="12" s="1"/>
  <c r="DT51" i="12"/>
  <c r="DU51" i="12" s="1"/>
  <c r="DP56" i="12"/>
  <c r="DQ56" i="12" s="1"/>
  <c r="DJ84" i="12"/>
  <c r="DK84" i="12" s="1"/>
  <c r="DL108" i="12"/>
  <c r="DM108" i="12" s="1"/>
  <c r="DT115" i="12"/>
  <c r="DU115" i="12" s="1"/>
  <c r="DN122" i="12"/>
  <c r="DO122" i="12" s="1"/>
  <c r="DT136" i="12"/>
  <c r="DU136" i="12" s="1"/>
  <c r="DN139" i="12"/>
  <c r="DO139" i="12" s="1"/>
  <c r="DT146" i="12"/>
  <c r="DU146" i="12" s="1"/>
  <c r="DN153" i="12"/>
  <c r="DO153" i="12" s="1"/>
  <c r="DJ155" i="12"/>
  <c r="DK155" i="12" s="1"/>
  <c r="DT155" i="12"/>
  <c r="DU155" i="12" s="1"/>
  <c r="DT180" i="12"/>
  <c r="DU180" i="12" s="1"/>
  <c r="DN186" i="12"/>
  <c r="DO186" i="12" s="1"/>
  <c r="AP23" i="12"/>
  <c r="DJ24" i="12"/>
  <c r="DK24" i="12" s="1"/>
  <c r="DT24" i="12"/>
  <c r="DU24" i="12" s="1"/>
  <c r="DL25" i="12"/>
  <c r="DM25" i="12" s="1"/>
  <c r="DV25" i="12"/>
  <c r="DW25" i="12" s="1"/>
  <c r="DF28" i="12"/>
  <c r="DG28" i="12" s="1"/>
  <c r="DV28" i="12"/>
  <c r="AP29" i="12"/>
  <c r="DL29" i="12"/>
  <c r="DM29" i="12" s="1"/>
  <c r="DN30" i="12"/>
  <c r="DO30" i="12" s="1"/>
  <c r="DN32" i="12"/>
  <c r="DO32" i="12" s="1"/>
  <c r="DL35" i="12"/>
  <c r="DM35" i="12" s="1"/>
  <c r="DV35" i="12"/>
  <c r="DW35" i="12" s="1"/>
  <c r="AP38" i="12"/>
  <c r="DP38" i="12"/>
  <c r="DQ38" i="12" s="1"/>
  <c r="DP39" i="12"/>
  <c r="DQ39" i="12" s="1"/>
  <c r="DN40" i="12"/>
  <c r="DO40" i="12" s="1"/>
  <c r="DP41" i="12"/>
  <c r="DQ41" i="12" s="1"/>
  <c r="DN42" i="12"/>
  <c r="DO42" i="12" s="1"/>
  <c r="DJ43" i="12"/>
  <c r="DK43" i="12" s="1"/>
  <c r="DT43" i="12"/>
  <c r="DU43" i="12" s="1"/>
  <c r="DJ45" i="12"/>
  <c r="DK45" i="12" s="1"/>
  <c r="DF47" i="12"/>
  <c r="DG47" i="12" s="1"/>
  <c r="DR47" i="12"/>
  <c r="DS47" i="12" s="1"/>
  <c r="DR48" i="12"/>
  <c r="DS48" i="12" s="1"/>
  <c r="AP49" i="12"/>
  <c r="DJ49" i="12"/>
  <c r="DT49" i="12"/>
  <c r="DU49" i="12" s="1"/>
  <c r="DL51" i="12"/>
  <c r="DM51" i="12" s="1"/>
  <c r="DV51" i="12"/>
  <c r="DW51" i="12" s="1"/>
  <c r="DN53" i="12"/>
  <c r="DP54" i="12"/>
  <c r="DQ54" i="12" s="1"/>
  <c r="DL55" i="12"/>
  <c r="DV55" i="12"/>
  <c r="DW55" i="12" s="1"/>
  <c r="DV56" i="12"/>
  <c r="DW56" i="12" s="1"/>
  <c r="AP57" i="12"/>
  <c r="DN57" i="12"/>
  <c r="DO57" i="12" s="1"/>
  <c r="DR59" i="12"/>
  <c r="DS59" i="12" s="1"/>
  <c r="AP60" i="12"/>
  <c r="DF60" i="12"/>
  <c r="DG60" i="12" s="1"/>
  <c r="DR60" i="12"/>
  <c r="DS60" i="12" s="1"/>
  <c r="DL61" i="12"/>
  <c r="DM61" i="12" s="1"/>
  <c r="DR62" i="12"/>
  <c r="DS62" i="12" s="1"/>
  <c r="DF63" i="12"/>
  <c r="DG63" i="12" s="1"/>
  <c r="DT64" i="12"/>
  <c r="DU64" i="12" s="1"/>
  <c r="DR66" i="12"/>
  <c r="DS66" i="12" s="1"/>
  <c r="DJ67" i="12"/>
  <c r="DK67" i="12" s="1"/>
  <c r="DT67" i="12"/>
  <c r="DU67" i="12" s="1"/>
  <c r="DL69" i="12"/>
  <c r="DM69" i="12" s="1"/>
  <c r="DV69" i="12"/>
  <c r="DW69" i="12" s="1"/>
  <c r="DF70" i="12"/>
  <c r="DG70" i="12" s="1"/>
  <c r="DR70" i="12"/>
  <c r="DS70" i="12" s="1"/>
  <c r="DJ72" i="12"/>
  <c r="DK72" i="12" s="1"/>
  <c r="DP73" i="12"/>
  <c r="DQ73" i="12" s="1"/>
  <c r="DL74" i="12"/>
  <c r="DM74" i="12" s="1"/>
  <c r="DJ75" i="12"/>
  <c r="DK75" i="12" s="1"/>
  <c r="DT75" i="12"/>
  <c r="DU75" i="12" s="1"/>
  <c r="DF77" i="12"/>
  <c r="DG77" i="12" s="1"/>
  <c r="DR77" i="12"/>
  <c r="DS77" i="12" s="1"/>
  <c r="DN78" i="12"/>
  <c r="DO78" i="12" s="1"/>
  <c r="DJ80" i="12"/>
  <c r="DK80" i="12" s="1"/>
  <c r="DT80" i="12"/>
  <c r="DU80" i="12" s="1"/>
  <c r="DN82" i="12"/>
  <c r="DO82" i="12" s="1"/>
  <c r="DL84" i="12"/>
  <c r="DM84" i="12" s="1"/>
  <c r="DV84" i="12"/>
  <c r="DW84" i="12" s="1"/>
  <c r="DJ86" i="12"/>
  <c r="DK86" i="12" s="1"/>
  <c r="DT88" i="12"/>
  <c r="DU88" i="12" s="1"/>
  <c r="DV89" i="12"/>
  <c r="DW89" i="12" s="1"/>
  <c r="AP90" i="12"/>
  <c r="DR90" i="12"/>
  <c r="DS90" i="12" s="1"/>
  <c r="DF91" i="12"/>
  <c r="DG91" i="12" s="1"/>
  <c r="DR91" i="12"/>
  <c r="DS91" i="12" s="1"/>
  <c r="DF93" i="12"/>
  <c r="DG93" i="12" s="1"/>
  <c r="DR93" i="12"/>
  <c r="DS93" i="12" s="1"/>
  <c r="DF94" i="12"/>
  <c r="DG94" i="12" s="1"/>
  <c r="DR94" i="12"/>
  <c r="DS94" i="12" s="1"/>
  <c r="DL96" i="12"/>
  <c r="DM96" i="12" s="1"/>
  <c r="DV96" i="12"/>
  <c r="DW96" i="12" s="1"/>
  <c r="DT97" i="12"/>
  <c r="DU97" i="12" s="1"/>
  <c r="DF98" i="12"/>
  <c r="DG98" i="12" s="1"/>
  <c r="DR98" i="12"/>
  <c r="DS98" i="12" s="1"/>
  <c r="DV99" i="12"/>
  <c r="DW99" i="12" s="1"/>
  <c r="AP100" i="12"/>
  <c r="AP101" i="12"/>
  <c r="DJ101" i="12"/>
  <c r="DK101" i="12" s="1"/>
  <c r="DT101" i="12"/>
  <c r="DU101" i="12" s="1"/>
  <c r="DV102" i="12"/>
  <c r="DW102" i="12" s="1"/>
  <c r="AP103" i="12"/>
  <c r="DN103" i="12"/>
  <c r="DO103" i="12" s="1"/>
  <c r="DJ105" i="12"/>
  <c r="DK105" i="12" s="1"/>
  <c r="DV106" i="12"/>
  <c r="DW106" i="12" s="1"/>
  <c r="AP107" i="12"/>
  <c r="DR108" i="12"/>
  <c r="DS108" i="12" s="1"/>
  <c r="DF111" i="12"/>
  <c r="DG111" i="12" s="1"/>
  <c r="DR111" i="12"/>
  <c r="DS111" i="12" s="1"/>
  <c r="AP113" i="12"/>
  <c r="DL115" i="12"/>
  <c r="DM115" i="12" s="1"/>
  <c r="DV115" i="12"/>
  <c r="DW115" i="12" s="1"/>
  <c r="DV117" i="12"/>
  <c r="DW117" i="12" s="1"/>
  <c r="AP118" i="12"/>
  <c r="DF118" i="12"/>
  <c r="DG118" i="12" s="1"/>
  <c r="DL119" i="12"/>
  <c r="DM119" i="12" s="1"/>
  <c r="DJ121" i="12"/>
  <c r="DK121" i="12" s="1"/>
  <c r="DV122" i="12"/>
  <c r="DW122" i="12" s="1"/>
  <c r="AP123" i="12"/>
  <c r="DT123" i="12"/>
  <c r="DU123" i="12" s="1"/>
  <c r="DF124" i="12"/>
  <c r="DG124" i="12" s="1"/>
  <c r="DR124" i="12"/>
  <c r="DS124" i="12" s="1"/>
  <c r="DT126" i="12"/>
  <c r="DU126" i="12" s="1"/>
  <c r="AP128" i="12"/>
  <c r="DL128" i="12"/>
  <c r="DM128" i="12" s="1"/>
  <c r="DR130" i="12"/>
  <c r="DS130" i="12" s="1"/>
  <c r="DF131" i="12"/>
  <c r="DG131" i="12" s="1"/>
  <c r="DR131" i="12"/>
  <c r="DS131" i="12" s="1"/>
  <c r="DJ133" i="12"/>
  <c r="DK133" i="12" s="1"/>
  <c r="DJ134" i="12"/>
  <c r="DK134" i="12" s="1"/>
  <c r="DT134" i="12"/>
  <c r="DU134" i="12" s="1"/>
  <c r="DL135" i="12"/>
  <c r="DM135" i="12" s="1"/>
  <c r="DL136" i="12"/>
  <c r="DM136" i="12" s="1"/>
  <c r="DV136" i="12"/>
  <c r="DW136" i="12" s="1"/>
  <c r="AP138" i="12"/>
  <c r="DF138" i="12"/>
  <c r="DG138" i="12" s="1"/>
  <c r="DR138" i="12"/>
  <c r="DS138" i="12" s="1"/>
  <c r="DV139" i="12"/>
  <c r="DW139" i="12" s="1"/>
  <c r="AP140" i="12"/>
  <c r="AP141" i="12"/>
  <c r="DN142" i="12"/>
  <c r="DO142" i="12" s="1"/>
  <c r="DR143" i="12"/>
  <c r="DS143" i="12" s="1"/>
  <c r="DF144" i="12"/>
  <c r="DG144" i="12" s="1"/>
  <c r="DL145" i="12"/>
  <c r="DM145" i="12" s="1"/>
  <c r="DL146" i="12"/>
  <c r="DM146" i="12" s="1"/>
  <c r="DV146" i="12"/>
  <c r="DW146" i="12" s="1"/>
  <c r="DT148" i="12"/>
  <c r="DU148" i="12" s="1"/>
  <c r="DL151" i="12"/>
  <c r="DM151" i="12" s="1"/>
  <c r="DV151" i="12"/>
  <c r="DW151" i="12" s="1"/>
  <c r="DV153" i="12"/>
  <c r="DW153" i="12" s="1"/>
  <c r="AP154" i="12"/>
  <c r="DL155" i="12"/>
  <c r="DM155" i="12" s="1"/>
  <c r="DV155" i="12"/>
  <c r="DW155" i="12" s="1"/>
  <c r="AP157" i="12"/>
  <c r="DJ157" i="12"/>
  <c r="DK157" i="12" s="1"/>
  <c r="DT157" i="12"/>
  <c r="DU157" i="12" s="1"/>
  <c r="DF158" i="12"/>
  <c r="DG158" i="12" s="1"/>
  <c r="DJ159" i="12"/>
  <c r="DK159" i="12" s="1"/>
  <c r="DT159" i="12"/>
  <c r="DU159" i="12" s="1"/>
  <c r="DN160" i="12"/>
  <c r="DO160" i="12" s="1"/>
  <c r="DR161" i="12"/>
  <c r="DS161" i="12" s="1"/>
  <c r="DF162" i="12"/>
  <c r="DG162" i="12" s="1"/>
  <c r="DT164" i="12"/>
  <c r="DU164" i="12" s="1"/>
  <c r="DF167" i="12"/>
  <c r="DG167" i="12" s="1"/>
  <c r="DF169" i="12"/>
  <c r="DG169" i="12" s="1"/>
  <c r="DR169" i="12"/>
  <c r="DS169" i="12" s="1"/>
  <c r="DT171" i="12"/>
  <c r="DU171" i="12" s="1"/>
  <c r="DF172" i="12"/>
  <c r="DG172" i="12" s="1"/>
  <c r="DR172" i="12"/>
  <c r="DS172" i="12" s="1"/>
  <c r="DJ173" i="12"/>
  <c r="DK173" i="12" s="1"/>
  <c r="DL174" i="12"/>
  <c r="DM174" i="12" s="1"/>
  <c r="DF175" i="12"/>
  <c r="DG175" i="12" s="1"/>
  <c r="DF177" i="12"/>
  <c r="DG177" i="12" s="1"/>
  <c r="DR177" i="12"/>
  <c r="DS177" i="12" s="1"/>
  <c r="DL180" i="12"/>
  <c r="DM180" i="12" s="1"/>
  <c r="DV180" i="12"/>
  <c r="DW180" i="12" s="1"/>
  <c r="DT181" i="12"/>
  <c r="DU181" i="12" s="1"/>
  <c r="DJ182" i="12"/>
  <c r="DK182" i="12" s="1"/>
  <c r="DL185" i="12"/>
  <c r="DM185" i="12" s="1"/>
  <c r="DV185" i="12"/>
  <c r="DW185" i="12" s="1"/>
  <c r="DV186" i="12"/>
  <c r="DW186" i="12" s="1"/>
  <c r="AP187" i="12"/>
  <c r="AP188" i="12"/>
  <c r="DF188" i="12"/>
  <c r="DG188" i="12" s="1"/>
  <c r="DR188" i="12"/>
  <c r="DS188" i="12" s="1"/>
  <c r="DT189" i="12"/>
  <c r="DU189" i="12" s="1"/>
  <c r="DJ190" i="12"/>
  <c r="DK190" i="12" s="1"/>
  <c r="DT192" i="12"/>
  <c r="DU192" i="12" s="1"/>
  <c r="DJ194" i="12"/>
  <c r="DK194" i="12" s="1"/>
  <c r="DL195" i="12"/>
  <c r="DM195" i="12" s="1"/>
  <c r="DV195" i="12"/>
  <c r="DW195" i="12" s="1"/>
  <c r="DN196" i="12"/>
  <c r="DO196" i="12" s="1"/>
  <c r="DR197" i="12"/>
  <c r="DS197" i="12" s="1"/>
  <c r="DN198" i="12"/>
  <c r="DO198" i="12" s="1"/>
  <c r="DJ199" i="12"/>
  <c r="DK199" i="12" s="1"/>
  <c r="DJ200" i="12"/>
  <c r="DK200" i="12" s="1"/>
  <c r="DT200" i="12"/>
  <c r="DU200" i="12" s="1"/>
  <c r="DL201" i="12"/>
  <c r="DM201" i="12" s="1"/>
  <c r="DL202" i="12"/>
  <c r="DM202" i="12" s="1"/>
  <c r="DV202" i="12"/>
  <c r="DW202" i="12" s="1"/>
  <c r="DN204" i="12"/>
  <c r="DO204" i="12" s="1"/>
  <c r="AP206" i="12"/>
  <c r="DL206" i="12"/>
  <c r="DM206" i="12" s="1"/>
  <c r="DT208" i="12"/>
  <c r="DU208" i="12" s="1"/>
  <c r="DV209" i="12"/>
  <c r="DW209" i="12" s="1"/>
  <c r="AP210" i="12"/>
  <c r="DR210" i="12"/>
  <c r="DS210" i="12" s="1"/>
  <c r="DN211" i="12"/>
  <c r="DO211" i="12" s="1"/>
  <c r="DL212" i="12"/>
  <c r="DM212" i="12" s="1"/>
  <c r="DN215" i="12"/>
  <c r="DO215" i="12" s="1"/>
  <c r="AP217" i="12"/>
  <c r="DJ217" i="12"/>
  <c r="DK217" i="12" s="1"/>
  <c r="DT217" i="12"/>
  <c r="DU217" i="12" s="1"/>
  <c r="DN219" i="12"/>
  <c r="DO219" i="12" s="1"/>
  <c r="AP221" i="12"/>
  <c r="DJ221" i="12"/>
  <c r="DK221" i="12" s="1"/>
  <c r="DT221" i="12"/>
  <c r="DU221" i="12" s="1"/>
  <c r="DV222" i="12"/>
  <c r="DW222" i="12" s="1"/>
  <c r="AP223" i="12"/>
  <c r="DT223" i="12"/>
  <c r="DU223" i="12" s="1"/>
  <c r="DF224" i="12"/>
  <c r="DG224" i="12" s="1"/>
  <c r="DR224" i="12"/>
  <c r="DS224" i="12" s="1"/>
  <c r="DJ226" i="12"/>
  <c r="DK226" i="12" s="1"/>
  <c r="DT228" i="12"/>
  <c r="DU228" i="12" s="1"/>
  <c r="AP231" i="12"/>
  <c r="DJ231" i="12"/>
  <c r="DK231" i="12" s="1"/>
  <c r="DT231" i="12"/>
  <c r="DU231" i="12" s="1"/>
  <c r="DN233" i="12"/>
  <c r="DO233" i="12" s="1"/>
  <c r="DF235" i="12"/>
  <c r="DG235" i="12" s="1"/>
  <c r="DR235" i="12"/>
  <c r="DS235" i="12" s="1"/>
  <c r="DJ237" i="12"/>
  <c r="DK237" i="12" s="1"/>
  <c r="DJ238" i="12"/>
  <c r="DK238" i="12" s="1"/>
  <c r="DT238" i="12"/>
  <c r="DU238" i="12" s="1"/>
  <c r="DR239" i="12"/>
  <c r="DS239" i="12" s="1"/>
  <c r="DN240" i="12"/>
  <c r="DO240" i="12" s="1"/>
  <c r="DL242" i="12"/>
  <c r="DM242" i="12" s="1"/>
  <c r="DV242" i="12"/>
  <c r="DW242" i="12" s="1"/>
  <c r="DL247" i="12"/>
  <c r="DM247" i="12" s="1"/>
  <c r="DJ249" i="12"/>
  <c r="DK249" i="12" s="1"/>
  <c r="DT249" i="12"/>
  <c r="DU249" i="12" s="1"/>
  <c r="DL252" i="12"/>
  <c r="DM252" i="12" s="1"/>
  <c r="DV252" i="12"/>
  <c r="DW252" i="12" s="1"/>
  <c r="DR253" i="12"/>
  <c r="DS253" i="12" s="1"/>
  <c r="DR254" i="12"/>
  <c r="DS254" i="12" s="1"/>
  <c r="DJ258" i="12"/>
  <c r="DK258" i="12" s="1"/>
  <c r="DT258" i="12"/>
  <c r="DU258" i="12" s="1"/>
  <c r="DL259" i="12"/>
  <c r="DM259" i="12" s="1"/>
  <c r="DR260" i="12"/>
  <c r="DS260" i="12" s="1"/>
  <c r="AP261" i="12"/>
  <c r="DL261" i="12"/>
  <c r="DM261" i="12" s="1"/>
  <c r="DV261" i="12"/>
  <c r="DW261" i="12" s="1"/>
  <c r="DJ262" i="12"/>
  <c r="DK262" i="12" s="1"/>
  <c r="DL265" i="12"/>
  <c r="DM265" i="12" s="1"/>
  <c r="DL266" i="12"/>
  <c r="DM266" i="12" s="1"/>
  <c r="DJ267" i="12"/>
  <c r="DK267" i="12" s="1"/>
  <c r="DJ268" i="12"/>
  <c r="DK268" i="12" s="1"/>
  <c r="DT268" i="12"/>
  <c r="DU268" i="12" s="1"/>
  <c r="DL269" i="12"/>
  <c r="DM269" i="12" s="1"/>
  <c r="DL271" i="12"/>
  <c r="DM271" i="12" s="1"/>
  <c r="DL272" i="12"/>
  <c r="DM272" i="12" s="1"/>
  <c r="DJ273" i="12"/>
  <c r="DK273" i="12" s="1"/>
  <c r="DT273" i="12"/>
  <c r="DU273" i="12" s="1"/>
  <c r="DF274" i="12"/>
  <c r="DG274" i="12" s="1"/>
  <c r="DR274" i="12"/>
  <c r="DS274" i="12" s="1"/>
  <c r="DJ275" i="12"/>
  <c r="DK275" i="12" s="1"/>
  <c r="DJ276" i="12"/>
  <c r="DK276" i="12" s="1"/>
  <c r="DF277" i="12"/>
  <c r="DG277" i="12" s="1"/>
  <c r="DR277" i="12"/>
  <c r="DS277" i="12" s="1"/>
  <c r="DR278" i="12"/>
  <c r="DS278" i="12" s="1"/>
  <c r="DN279" i="12"/>
  <c r="DO279" i="12" s="1"/>
  <c r="DL280" i="12"/>
  <c r="DM280" i="12" s="1"/>
  <c r="DN283" i="12"/>
  <c r="DO283" i="12" s="1"/>
  <c r="DJ284" i="12"/>
  <c r="DK284" i="12" s="1"/>
  <c r="DT284" i="12"/>
  <c r="DU284" i="12" s="1"/>
  <c r="DT285" i="12"/>
  <c r="DU285" i="12" s="1"/>
  <c r="DN290" i="12"/>
  <c r="DO290" i="12" s="1"/>
  <c r="AP293" i="12"/>
  <c r="DV293" i="12"/>
  <c r="DW293" i="12" s="1"/>
  <c r="DP298" i="12"/>
  <c r="DQ298" i="12" s="1"/>
  <c r="DN298" i="12"/>
  <c r="DO298" i="12" s="1"/>
  <c r="DV298" i="12"/>
  <c r="DW298" i="12" s="1"/>
  <c r="DL298" i="12"/>
  <c r="DM298" i="12" s="1"/>
  <c r="DJ298" i="12"/>
  <c r="DK298" i="12" s="1"/>
  <c r="DP299" i="12"/>
  <c r="DQ299" i="12" s="1"/>
  <c r="DT299" i="12"/>
  <c r="DU299" i="12" s="1"/>
  <c r="DR299" i="12"/>
  <c r="DS299" i="12" s="1"/>
  <c r="DL299" i="12"/>
  <c r="DM299" i="12" s="1"/>
  <c r="AP301" i="12"/>
  <c r="AP307" i="12"/>
  <c r="DP313" i="12"/>
  <c r="DQ313" i="12" s="1"/>
  <c r="DJ313" i="12"/>
  <c r="DK313" i="12" s="1"/>
  <c r="DR325" i="12"/>
  <c r="DS325" i="12" s="1"/>
  <c r="AP326" i="12"/>
  <c r="DR332" i="12"/>
  <c r="DS332" i="12" s="1"/>
  <c r="DP335" i="12"/>
  <c r="DQ335" i="12" s="1"/>
  <c r="DJ335" i="12"/>
  <c r="DK335" i="12" s="1"/>
  <c r="DT335" i="12"/>
  <c r="DU335" i="12" s="1"/>
  <c r="DR335" i="12"/>
  <c r="DS335" i="12" s="1"/>
  <c r="DP341" i="12"/>
  <c r="DQ341" i="12" s="1"/>
  <c r="DT341" i="12"/>
  <c r="DU341" i="12" s="1"/>
  <c r="DR341" i="12"/>
  <c r="DS341" i="12" s="1"/>
  <c r="DL341" i="12"/>
  <c r="DM341" i="12" s="1"/>
  <c r="DP346" i="12"/>
  <c r="DQ346" i="12" s="1"/>
  <c r="DT346" i="12"/>
  <c r="DU346" i="12" s="1"/>
  <c r="DR346" i="12"/>
  <c r="DS346" i="12" s="1"/>
  <c r="DL346" i="12"/>
  <c r="DM346" i="12" s="1"/>
  <c r="AP364" i="12"/>
  <c r="AP369" i="12"/>
  <c r="AP377" i="12"/>
  <c r="AP390" i="12"/>
  <c r="DP401" i="12"/>
  <c r="DQ401" i="12" s="1"/>
  <c r="DJ401" i="12"/>
  <c r="DK401" i="12" s="1"/>
  <c r="DP418" i="12"/>
  <c r="DQ418" i="12" s="1"/>
  <c r="DJ418" i="12"/>
  <c r="DK418" i="12" s="1"/>
  <c r="AP436" i="12"/>
  <c r="AP445" i="12"/>
  <c r="DP446" i="12"/>
  <c r="DQ446" i="12" s="1"/>
  <c r="DR446" i="12"/>
  <c r="DS446" i="12" s="1"/>
  <c r="DF446" i="12"/>
  <c r="DG446" i="12" s="1"/>
  <c r="DN446" i="12"/>
  <c r="DO446" i="12" s="1"/>
  <c r="DV446" i="12"/>
  <c r="DW446" i="12" s="1"/>
  <c r="DL446" i="12"/>
  <c r="DM446" i="12" s="1"/>
  <c r="DT446" i="12"/>
  <c r="DU446" i="12" s="1"/>
  <c r="DP454" i="12"/>
  <c r="DQ454" i="12" s="1"/>
  <c r="DR454" i="12"/>
  <c r="DS454" i="12" s="1"/>
  <c r="DF454" i="12"/>
  <c r="DG454" i="12" s="1"/>
  <c r="DN454" i="12"/>
  <c r="DO454" i="12" s="1"/>
  <c r="DV454" i="12"/>
  <c r="DW454" i="12" s="1"/>
  <c r="DL454" i="12"/>
  <c r="DM454" i="12" s="1"/>
  <c r="DT454" i="12"/>
  <c r="DU454" i="12" s="1"/>
  <c r="DP476" i="12"/>
  <c r="DQ476" i="12" s="1"/>
  <c r="DJ476" i="12"/>
  <c r="DK476" i="12" s="1"/>
  <c r="DT476" i="12"/>
  <c r="DU476" i="12" s="1"/>
  <c r="DR476" i="12"/>
  <c r="DS476" i="12" s="1"/>
  <c r="AP478" i="12"/>
  <c r="AP497" i="12"/>
  <c r="DT503" i="12"/>
  <c r="DU503" i="12" s="1"/>
  <c r="DF503" i="12"/>
  <c r="DG503" i="12" s="1"/>
  <c r="DV503" i="12"/>
  <c r="DW503" i="12" s="1"/>
  <c r="DP511" i="12"/>
  <c r="DQ511" i="12" s="1"/>
  <c r="DR511" i="12"/>
  <c r="DS511" i="12" s="1"/>
  <c r="DF511" i="12"/>
  <c r="DG511" i="12" s="1"/>
  <c r="DN511" i="12"/>
  <c r="DO511" i="12" s="1"/>
  <c r="DV511" i="12"/>
  <c r="DW511" i="12" s="1"/>
  <c r="DL511" i="12"/>
  <c r="DM511" i="12" s="1"/>
  <c r="DT511" i="12"/>
  <c r="DU511" i="12" s="1"/>
  <c r="AP514" i="12"/>
  <c r="AP515" i="12"/>
  <c r="AP530" i="12"/>
  <c r="DP539" i="12"/>
  <c r="DQ539" i="12" s="1"/>
  <c r="DJ539" i="12"/>
  <c r="DK539" i="12" s="1"/>
  <c r="DT539" i="12"/>
  <c r="DU539" i="12" s="1"/>
  <c r="DR539" i="12"/>
  <c r="DS539" i="12" s="1"/>
  <c r="DP554" i="12"/>
  <c r="DQ554" i="12" s="1"/>
  <c r="DR554" i="12"/>
  <c r="DS554" i="12" s="1"/>
  <c r="DF554" i="12"/>
  <c r="DG554" i="12" s="1"/>
  <c r="DN554" i="12"/>
  <c r="DO554" i="12" s="1"/>
  <c r="DV554" i="12"/>
  <c r="DW554" i="12" s="1"/>
  <c r="DL554" i="12"/>
  <c r="DM554" i="12" s="1"/>
  <c r="DT554" i="12"/>
  <c r="DU554" i="12" s="1"/>
  <c r="DR564" i="12"/>
  <c r="DS564" i="12" s="1"/>
  <c r="DV564" i="12"/>
  <c r="DW564" i="12" s="1"/>
  <c r="DF564" i="12"/>
  <c r="DG564" i="12" s="1"/>
  <c r="DT564" i="12"/>
  <c r="DU564" i="12" s="1"/>
  <c r="DN564" i="12"/>
  <c r="DO564" i="12" s="1"/>
  <c r="DJ18" i="12"/>
  <c r="DK18" i="12" s="1"/>
  <c r="DJ25" i="12"/>
  <c r="DK25" i="12" s="1"/>
  <c r="DT25" i="12"/>
  <c r="DU25" i="12" s="1"/>
  <c r="DJ32" i="12"/>
  <c r="DT35" i="12"/>
  <c r="DU35" i="12" s="1"/>
  <c r="DN99" i="12"/>
  <c r="DO99" i="12" s="1"/>
  <c r="DN102" i="12"/>
  <c r="DO102" i="12" s="1"/>
  <c r="DN106" i="12"/>
  <c r="DO106" i="12" s="1"/>
  <c r="DL130" i="12"/>
  <c r="DM130" i="12" s="1"/>
  <c r="DL143" i="12"/>
  <c r="DM143" i="12" s="1"/>
  <c r="DJ185" i="12"/>
  <c r="DK185" i="12" s="1"/>
  <c r="DT185" i="12"/>
  <c r="DU185" i="12" s="1"/>
  <c r="DJ195" i="12"/>
  <c r="DK195" i="12" s="1"/>
  <c r="DT195" i="12"/>
  <c r="DU195" i="12" s="1"/>
  <c r="DL197" i="12"/>
  <c r="DM197" i="12" s="1"/>
  <c r="DT10" i="12"/>
  <c r="DU10" i="12" s="1"/>
  <c r="DT12" i="12"/>
  <c r="DU12" i="12" s="1"/>
  <c r="DL17" i="12"/>
  <c r="DV17" i="12"/>
  <c r="DW17" i="12" s="1"/>
  <c r="DL19" i="12"/>
  <c r="DM19" i="12" s="1"/>
  <c r="DR10" i="12"/>
  <c r="DS10" i="12" s="1"/>
  <c r="DL12" i="12"/>
  <c r="DV12" i="12"/>
  <c r="DW12" i="12" s="1"/>
  <c r="DJ13" i="12"/>
  <c r="DK13" i="12" s="1"/>
  <c r="DT13" i="12"/>
  <c r="DU13" i="12" s="1"/>
  <c r="DF16" i="12"/>
  <c r="DR16" i="12"/>
  <c r="DS16" i="12" s="1"/>
  <c r="DN17" i="12"/>
  <c r="DO17" i="12" s="1"/>
  <c r="DR18" i="12"/>
  <c r="DS18" i="12" s="1"/>
  <c r="DN19" i="12"/>
  <c r="DO19" i="12" s="1"/>
  <c r="DF21" i="12"/>
  <c r="DG21" i="12" s="1"/>
  <c r="DV21" i="12"/>
  <c r="DW21" i="12" s="1"/>
  <c r="DJ22" i="12"/>
  <c r="DK22" i="12" s="1"/>
  <c r="DL23" i="12"/>
  <c r="DM23" i="12" s="1"/>
  <c r="DL24" i="12"/>
  <c r="DM24" i="12" s="1"/>
  <c r="DV24" i="12"/>
  <c r="DW24" i="12" s="1"/>
  <c r="AS25" i="12"/>
  <c r="DN25" i="12"/>
  <c r="DO25" i="12" s="1"/>
  <c r="DL26" i="12"/>
  <c r="DM26" i="12" s="1"/>
  <c r="DJ28" i="12"/>
  <c r="DK28" i="12" s="1"/>
  <c r="AS29" i="12"/>
  <c r="DT29" i="12"/>
  <c r="DU29" i="12" s="1"/>
  <c r="DF30" i="12"/>
  <c r="DG30" i="12" s="1"/>
  <c r="DR30" i="12"/>
  <c r="DS30" i="12" s="1"/>
  <c r="AS32" i="12"/>
  <c r="DR32" i="12"/>
  <c r="DS32" i="12" s="1"/>
  <c r="DL33" i="12"/>
  <c r="DM33" i="12" s="1"/>
  <c r="DN35" i="12"/>
  <c r="DO35" i="12" s="1"/>
  <c r="DH36" i="12"/>
  <c r="DI36" i="12" s="1"/>
  <c r="DF38" i="12"/>
  <c r="DG38" i="12" s="1"/>
  <c r="DV38" i="12"/>
  <c r="DW38" i="12" s="1"/>
  <c r="DV39" i="12"/>
  <c r="DW39" i="12" s="1"/>
  <c r="DP40" i="12"/>
  <c r="DQ40" i="12" s="1"/>
  <c r="DR41" i="12"/>
  <c r="DS41" i="12" s="1"/>
  <c r="AP43" i="12"/>
  <c r="DL45" i="12"/>
  <c r="DM45" i="12" s="1"/>
  <c r="DP46" i="12"/>
  <c r="DQ46" i="12" s="1"/>
  <c r="DJ47" i="12"/>
  <c r="DK47" i="12" s="1"/>
  <c r="DT47" i="12"/>
  <c r="DN51" i="12"/>
  <c r="DO51" i="12" s="1"/>
  <c r="DF53" i="12"/>
  <c r="DG53" i="12" s="1"/>
  <c r="DR53" i="12"/>
  <c r="DS53" i="12" s="1"/>
  <c r="DV54" i="12"/>
  <c r="DW54" i="12" s="1"/>
  <c r="DN55" i="12"/>
  <c r="DO55" i="12" s="1"/>
  <c r="DF57" i="12"/>
  <c r="DG57" i="12" s="1"/>
  <c r="DR57" i="12"/>
  <c r="DF58" i="12"/>
  <c r="DG58" i="12" s="1"/>
  <c r="DJ60" i="12"/>
  <c r="DK60" i="12" s="1"/>
  <c r="DT60" i="12"/>
  <c r="DU60" i="12" s="1"/>
  <c r="DT62" i="12"/>
  <c r="DU62" i="12" s="1"/>
  <c r="DJ64" i="12"/>
  <c r="DK64" i="12" s="1"/>
  <c r="DT66" i="12"/>
  <c r="DU66" i="12" s="1"/>
  <c r="DN69" i="12"/>
  <c r="DO69" i="12" s="1"/>
  <c r="DJ70" i="12"/>
  <c r="DK70" i="12" s="1"/>
  <c r="DT70" i="12"/>
  <c r="DU70" i="12" s="1"/>
  <c r="DL72" i="12"/>
  <c r="DM72" i="12" s="1"/>
  <c r="DV73" i="12"/>
  <c r="DW73" i="12" s="1"/>
  <c r="DF76" i="12"/>
  <c r="DG76" i="12" s="1"/>
  <c r="DJ77" i="12"/>
  <c r="DK77" i="12" s="1"/>
  <c r="DT77" i="12"/>
  <c r="DU77" i="12" s="1"/>
  <c r="DF78" i="12"/>
  <c r="DG78" i="12" s="1"/>
  <c r="DR78" i="12"/>
  <c r="DS78" i="12" s="1"/>
  <c r="DH79" i="12"/>
  <c r="DI79" i="12" s="1"/>
  <c r="DJ81" i="12"/>
  <c r="DK81" i="12" s="1"/>
  <c r="DF82" i="12"/>
  <c r="DG82" i="12" s="1"/>
  <c r="DR82" i="12"/>
  <c r="DS82" i="12" s="1"/>
  <c r="DN84" i="12"/>
  <c r="DO84" i="12" s="1"/>
  <c r="DR85" i="12"/>
  <c r="DS85" i="12" s="1"/>
  <c r="DL86" i="12"/>
  <c r="DM86" i="12" s="1"/>
  <c r="DF87" i="12"/>
  <c r="DG87" i="12" s="1"/>
  <c r="DJ88" i="12"/>
  <c r="DK88" i="12" s="1"/>
  <c r="DT90" i="12"/>
  <c r="DU90" i="12" s="1"/>
  <c r="DJ91" i="12"/>
  <c r="DK91" i="12" s="1"/>
  <c r="DT91" i="12"/>
  <c r="DU91" i="12" s="1"/>
  <c r="DF92" i="12"/>
  <c r="DG92" i="12" s="1"/>
  <c r="DJ93" i="12"/>
  <c r="DK93" i="12" s="1"/>
  <c r="DT93" i="12"/>
  <c r="DU93" i="12" s="1"/>
  <c r="DJ94" i="12"/>
  <c r="DK94" i="12" s="1"/>
  <c r="DT94" i="12"/>
  <c r="DU94" i="12" s="1"/>
  <c r="DN96" i="12"/>
  <c r="DO96" i="12" s="1"/>
  <c r="DJ97" i="12"/>
  <c r="DK97" i="12" s="1"/>
  <c r="DJ98" i="12"/>
  <c r="DK98" i="12" s="1"/>
  <c r="DT98" i="12"/>
  <c r="DU98" i="12" s="1"/>
  <c r="DF103" i="12"/>
  <c r="DG103" i="12" s="1"/>
  <c r="DR103" i="12"/>
  <c r="DS103" i="12" s="1"/>
  <c r="DF104" i="12"/>
  <c r="DG104" i="12" s="1"/>
  <c r="DL105" i="12"/>
  <c r="DM105" i="12" s="1"/>
  <c r="DT108" i="12"/>
  <c r="DU108" i="12" s="1"/>
  <c r="DJ111" i="12"/>
  <c r="DK111" i="12" s="1"/>
  <c r="DT111" i="12"/>
  <c r="DU111" i="12" s="1"/>
  <c r="DF113" i="12"/>
  <c r="DG113" i="12" s="1"/>
  <c r="DN115" i="12"/>
  <c r="DO115" i="12" s="1"/>
  <c r="DN118" i="12"/>
  <c r="DO118" i="12" s="1"/>
  <c r="DF120" i="12"/>
  <c r="DG120" i="12" s="1"/>
  <c r="DL121" i="12"/>
  <c r="DM121" i="12" s="1"/>
  <c r="DJ123" i="12"/>
  <c r="DK123" i="12" s="1"/>
  <c r="DJ124" i="12"/>
  <c r="DK124" i="12" s="1"/>
  <c r="DT124" i="12"/>
  <c r="DU124" i="12" s="1"/>
  <c r="DJ126" i="12"/>
  <c r="DK126" i="12" s="1"/>
  <c r="DT130" i="12"/>
  <c r="DU130" i="12" s="1"/>
  <c r="DJ131" i="12"/>
  <c r="DK131" i="12" s="1"/>
  <c r="DT131" i="12"/>
  <c r="DU131" i="12" s="1"/>
  <c r="DF132" i="12"/>
  <c r="DG132" i="12" s="1"/>
  <c r="DL133" i="12"/>
  <c r="DM133" i="12" s="1"/>
  <c r="DN136" i="12"/>
  <c r="DO136" i="12" s="1"/>
  <c r="DJ138" i="12"/>
  <c r="DK138" i="12" s="1"/>
  <c r="DT138" i="12"/>
  <c r="DU138" i="12" s="1"/>
  <c r="DT143" i="12"/>
  <c r="DU143" i="12" s="1"/>
  <c r="DN144" i="12"/>
  <c r="DO144" i="12" s="1"/>
  <c r="DN146" i="12"/>
  <c r="DO146" i="12" s="1"/>
  <c r="DN151" i="12"/>
  <c r="DO151" i="12" s="1"/>
  <c r="DN155" i="12"/>
  <c r="DO155" i="12" s="1"/>
  <c r="DN158" i="12"/>
  <c r="DO158" i="12" s="1"/>
  <c r="DT161" i="12"/>
  <c r="DU161" i="12" s="1"/>
  <c r="DN162" i="12"/>
  <c r="DO162" i="12" s="1"/>
  <c r="DN167" i="12"/>
  <c r="DO167" i="12" s="1"/>
  <c r="DJ169" i="12"/>
  <c r="DK169" i="12" s="1"/>
  <c r="DT169" i="12"/>
  <c r="DU169" i="12" s="1"/>
  <c r="DJ172" i="12"/>
  <c r="DK172" i="12" s="1"/>
  <c r="DT172" i="12"/>
  <c r="DU172" i="12" s="1"/>
  <c r="DL173" i="12"/>
  <c r="DM173" i="12" s="1"/>
  <c r="DN175" i="12"/>
  <c r="DO175" i="12" s="1"/>
  <c r="DJ177" i="12"/>
  <c r="DK177" i="12" s="1"/>
  <c r="DT177" i="12"/>
  <c r="DU177" i="12" s="1"/>
  <c r="DN180" i="12"/>
  <c r="DO180" i="12" s="1"/>
  <c r="DL182" i="12"/>
  <c r="DM182" i="12" s="1"/>
  <c r="DN185" i="12"/>
  <c r="DO185" i="12" s="1"/>
  <c r="DJ188" i="12"/>
  <c r="DK188" i="12" s="1"/>
  <c r="DT188" i="12"/>
  <c r="DU188" i="12" s="1"/>
  <c r="DL190" i="12"/>
  <c r="DM190" i="12" s="1"/>
  <c r="DL194" i="12"/>
  <c r="DM194" i="12" s="1"/>
  <c r="DN195" i="12"/>
  <c r="DO195" i="12" s="1"/>
  <c r="DT197" i="12"/>
  <c r="DU197" i="12" s="1"/>
  <c r="DL199" i="12"/>
  <c r="DM199" i="12" s="1"/>
  <c r="DN202" i="12"/>
  <c r="DO202" i="12" s="1"/>
  <c r="DT210" i="12"/>
  <c r="DU210" i="12" s="1"/>
  <c r="DJ223" i="12"/>
  <c r="DK223" i="12" s="1"/>
  <c r="DJ224" i="12"/>
  <c r="DK224" i="12" s="1"/>
  <c r="DT224" i="12"/>
  <c r="DU224" i="12" s="1"/>
  <c r="DL226" i="12"/>
  <c r="DM226" i="12" s="1"/>
  <c r="DF227" i="12"/>
  <c r="DG227" i="12" s="1"/>
  <c r="DJ228" i="12"/>
  <c r="DK228" i="12" s="1"/>
  <c r="DJ235" i="12"/>
  <c r="DK235" i="12" s="1"/>
  <c r="DT235" i="12"/>
  <c r="DU235" i="12" s="1"/>
  <c r="DL237" i="12"/>
  <c r="DM237" i="12" s="1"/>
  <c r="DT239" i="12"/>
  <c r="DU239" i="12" s="1"/>
  <c r="DN242" i="12"/>
  <c r="DO242" i="12" s="1"/>
  <c r="DN252" i="12"/>
  <c r="DO252" i="12" s="1"/>
  <c r="AP254" i="12"/>
  <c r="AP255" i="12"/>
  <c r="DJ256" i="12"/>
  <c r="DK256" i="12" s="1"/>
  <c r="DT256" i="12"/>
  <c r="DU256" i="12" s="1"/>
  <c r="DL258" i="12"/>
  <c r="DM258" i="12" s="1"/>
  <c r="DV258" i="12"/>
  <c r="DW258" i="12" s="1"/>
  <c r="DN261" i="12"/>
  <c r="DO261" i="12" s="1"/>
  <c r="DR262" i="12"/>
  <c r="DS262" i="12" s="1"/>
  <c r="DR267" i="12"/>
  <c r="DS267" i="12" s="1"/>
  <c r="DJ274" i="12"/>
  <c r="DK274" i="12" s="1"/>
  <c r="DT274" i="12"/>
  <c r="DU274" i="12" s="1"/>
  <c r="DR275" i="12"/>
  <c r="DS275" i="12" s="1"/>
  <c r="DR276" i="12"/>
  <c r="DS276" i="12" s="1"/>
  <c r="DJ277" i="12"/>
  <c r="DK277" i="12" s="1"/>
  <c r="DT277" i="12"/>
  <c r="DU277" i="12" s="1"/>
  <c r="AP279" i="12"/>
  <c r="DT279" i="12"/>
  <c r="DU279" i="12" s="1"/>
  <c r="DN280" i="12"/>
  <c r="DO280" i="12" s="1"/>
  <c r="DJ281" i="12"/>
  <c r="DK281" i="12" s="1"/>
  <c r="AP283" i="12"/>
  <c r="DF283" i="12"/>
  <c r="DG283" i="12" s="1"/>
  <c r="DR283" i="12"/>
  <c r="DS283" i="12" s="1"/>
  <c r="DL284" i="12"/>
  <c r="DM284" i="12" s="1"/>
  <c r="DV284" i="12"/>
  <c r="DW284" i="12" s="1"/>
  <c r="DF285" i="12"/>
  <c r="DG285" i="12" s="1"/>
  <c r="DV285" i="12"/>
  <c r="DW285" i="12" s="1"/>
  <c r="DJ286" i="12"/>
  <c r="DK286" i="12" s="1"/>
  <c r="DL288" i="12"/>
  <c r="DM288" i="12" s="1"/>
  <c r="AP290" i="12"/>
  <c r="DF290" i="12"/>
  <c r="DG290" i="12" s="1"/>
  <c r="DR290" i="12"/>
  <c r="DS290" i="12" s="1"/>
  <c r="DJ291" i="12"/>
  <c r="DK291" i="12" s="1"/>
  <c r="DR298" i="12"/>
  <c r="DS298" i="12" s="1"/>
  <c r="DR300" i="12"/>
  <c r="DS300" i="12" s="1"/>
  <c r="DP312" i="12"/>
  <c r="DQ312" i="12" s="1"/>
  <c r="DR312" i="12"/>
  <c r="DS312" i="12" s="1"/>
  <c r="DF312" i="12"/>
  <c r="DG312" i="12" s="1"/>
  <c r="DN312" i="12"/>
  <c r="DO312" i="12" s="1"/>
  <c r="DL312" i="12"/>
  <c r="DM312" i="12" s="1"/>
  <c r="DP318" i="12"/>
  <c r="DQ318" i="12" s="1"/>
  <c r="DJ318" i="12"/>
  <c r="DK318" i="12" s="1"/>
  <c r="DP327" i="12"/>
  <c r="DQ327" i="12" s="1"/>
  <c r="DJ327" i="12"/>
  <c r="DK327" i="12" s="1"/>
  <c r="DT327" i="12"/>
  <c r="DU327" i="12" s="1"/>
  <c r="DR327" i="12"/>
  <c r="DS327" i="12" s="1"/>
  <c r="DP330" i="12"/>
  <c r="DQ330" i="12" s="1"/>
  <c r="DJ330" i="12"/>
  <c r="DK330" i="12" s="1"/>
  <c r="DT332" i="12"/>
  <c r="DU332" i="12" s="1"/>
  <c r="DP334" i="12"/>
  <c r="DQ334" i="12" s="1"/>
  <c r="DR334" i="12"/>
  <c r="DS334" i="12" s="1"/>
  <c r="DF334" i="12"/>
  <c r="DG334" i="12" s="1"/>
  <c r="DN334" i="12"/>
  <c r="DO334" i="12" s="1"/>
  <c r="DL334" i="12"/>
  <c r="DM334" i="12" s="1"/>
  <c r="DJ342" i="12"/>
  <c r="DK342" i="12" s="1"/>
  <c r="DP343" i="12"/>
  <c r="DQ343" i="12" s="1"/>
  <c r="DN343" i="12"/>
  <c r="DO343" i="12" s="1"/>
  <c r="DV343" i="12"/>
  <c r="DW343" i="12" s="1"/>
  <c r="DL343" i="12"/>
  <c r="DM343" i="12" s="1"/>
  <c r="DJ343" i="12"/>
  <c r="DK343" i="12" s="1"/>
  <c r="AP356" i="12"/>
  <c r="DP360" i="12"/>
  <c r="DQ360" i="12" s="1"/>
  <c r="DJ360" i="12"/>
  <c r="DK360" i="12" s="1"/>
  <c r="DT360" i="12"/>
  <c r="DU360" i="12" s="1"/>
  <c r="DR360" i="12"/>
  <c r="DS360" i="12" s="1"/>
  <c r="DP388" i="12"/>
  <c r="DQ388" i="12" s="1"/>
  <c r="DJ388" i="12"/>
  <c r="DK388" i="12" s="1"/>
  <c r="DT388" i="12"/>
  <c r="DU388" i="12" s="1"/>
  <c r="DR388" i="12"/>
  <c r="DS388" i="12" s="1"/>
  <c r="AP393" i="12"/>
  <c r="DP447" i="12"/>
  <c r="DQ447" i="12" s="1"/>
  <c r="DJ447" i="12"/>
  <c r="DK447" i="12" s="1"/>
  <c r="DT453" i="12"/>
  <c r="DU453" i="12" s="1"/>
  <c r="DV453" i="12"/>
  <c r="DW453" i="12" s="1"/>
  <c r="DF453" i="12"/>
  <c r="DG453" i="12" s="1"/>
  <c r="DR453" i="12"/>
  <c r="DS453" i="12" s="1"/>
  <c r="DN453" i="12"/>
  <c r="DO453" i="12" s="1"/>
  <c r="DP474" i="12"/>
  <c r="DQ474" i="12" s="1"/>
  <c r="DR474" i="12"/>
  <c r="DS474" i="12" s="1"/>
  <c r="DF474" i="12"/>
  <c r="DG474" i="12" s="1"/>
  <c r="DN474" i="12"/>
  <c r="DO474" i="12" s="1"/>
  <c r="DV474" i="12"/>
  <c r="DW474" i="12" s="1"/>
  <c r="DL474" i="12"/>
  <c r="DM474" i="12" s="1"/>
  <c r="DT474" i="12"/>
  <c r="DU474" i="12" s="1"/>
  <c r="DP484" i="12"/>
  <c r="DQ484" i="12" s="1"/>
  <c r="DR484" i="12"/>
  <c r="DS484" i="12" s="1"/>
  <c r="DF484" i="12"/>
  <c r="DG484" i="12" s="1"/>
  <c r="DN484" i="12"/>
  <c r="DO484" i="12" s="1"/>
  <c r="DV484" i="12"/>
  <c r="DW484" i="12" s="1"/>
  <c r="DL484" i="12"/>
  <c r="DM484" i="12" s="1"/>
  <c r="DT484" i="12"/>
  <c r="DU484" i="12" s="1"/>
  <c r="AP488" i="12"/>
  <c r="AP513" i="12"/>
  <c r="AP520" i="12"/>
  <c r="DR520" i="12"/>
  <c r="DS520" i="12" s="1"/>
  <c r="DV520" i="12"/>
  <c r="DW520" i="12" s="1"/>
  <c r="DF520" i="12"/>
  <c r="DG520" i="12" s="1"/>
  <c r="DT520" i="12"/>
  <c r="DU520" i="12" s="1"/>
  <c r="DN520" i="12"/>
  <c r="DO520" i="12" s="1"/>
  <c r="DP542" i="12"/>
  <c r="DQ542" i="12" s="1"/>
  <c r="DR542" i="12"/>
  <c r="DS542" i="12" s="1"/>
  <c r="DF542" i="12"/>
  <c r="DG542" i="12" s="1"/>
  <c r="DN542" i="12"/>
  <c r="DO542" i="12" s="1"/>
  <c r="DV542" i="12"/>
  <c r="DW542" i="12" s="1"/>
  <c r="DL542" i="12"/>
  <c r="DM542" i="12" s="1"/>
  <c r="DT542" i="12"/>
  <c r="DU542" i="12" s="1"/>
  <c r="DT549" i="12"/>
  <c r="DU549" i="12" s="1"/>
  <c r="DF549" i="12"/>
  <c r="DG549" i="12" s="1"/>
  <c r="DV549" i="12"/>
  <c r="DW549" i="12" s="1"/>
  <c r="DP572" i="12"/>
  <c r="DQ572" i="12" s="1"/>
  <c r="DL572" i="12"/>
  <c r="DM572" i="12" s="1"/>
  <c r="DJ17" i="12"/>
  <c r="DT17" i="12"/>
  <c r="DJ19" i="12"/>
  <c r="DK19" i="12" s="1"/>
  <c r="DT19" i="12"/>
  <c r="DU19" i="12" s="1"/>
  <c r="DN54" i="12"/>
  <c r="DO54" i="12" s="1"/>
  <c r="DJ55" i="12"/>
  <c r="DK55" i="12" s="1"/>
  <c r="DP59" i="12"/>
  <c r="DQ59" i="12" s="1"/>
  <c r="DJ69" i="12"/>
  <c r="DK69" i="12" s="1"/>
  <c r="DT69" i="12"/>
  <c r="DU69" i="12" s="1"/>
  <c r="DN73" i="12"/>
  <c r="DO73" i="12" s="1"/>
  <c r="DT84" i="12"/>
  <c r="DU84" i="12" s="1"/>
  <c r="DN89" i="12"/>
  <c r="DO89" i="12" s="1"/>
  <c r="DL90" i="12"/>
  <c r="DM90" i="12" s="1"/>
  <c r="DJ96" i="12"/>
  <c r="DK96" i="12" s="1"/>
  <c r="DT96" i="12"/>
  <c r="DU96" i="12" s="1"/>
  <c r="DJ146" i="12"/>
  <c r="DK146" i="12" s="1"/>
  <c r="DJ151" i="12"/>
  <c r="DK151" i="12" s="1"/>
  <c r="DT151" i="12"/>
  <c r="DU151" i="12" s="1"/>
  <c r="DL161" i="12"/>
  <c r="DM161" i="12" s="1"/>
  <c r="DJ180" i="12"/>
  <c r="DK180" i="12" s="1"/>
  <c r="DN18" i="12"/>
  <c r="DO18" i="12" s="1"/>
  <c r="DV19" i="12"/>
  <c r="AP20" i="12"/>
  <c r="DN12" i="12"/>
  <c r="DO12" i="12" s="1"/>
  <c r="DL13" i="12"/>
  <c r="DV13" i="12"/>
  <c r="DW13" i="12" s="1"/>
  <c r="DJ16" i="12"/>
  <c r="DK16" i="12" s="1"/>
  <c r="DT16" i="12"/>
  <c r="DU16" i="12" s="1"/>
  <c r="DF17" i="12"/>
  <c r="DG17" i="12" s="1"/>
  <c r="DR17" i="12"/>
  <c r="DS17" i="12" s="1"/>
  <c r="DF18" i="12"/>
  <c r="DG18" i="12" s="1"/>
  <c r="DV18" i="12"/>
  <c r="DW18" i="12" s="1"/>
  <c r="DF19" i="12"/>
  <c r="DG19" i="12" s="1"/>
  <c r="DR19" i="12"/>
  <c r="DS19" i="12" s="1"/>
  <c r="DJ21" i="12"/>
  <c r="DK21" i="12" s="1"/>
  <c r="DT23" i="12"/>
  <c r="DU23" i="12" s="1"/>
  <c r="DN24" i="12"/>
  <c r="DO24" i="12" s="1"/>
  <c r="DF25" i="12"/>
  <c r="DG25" i="12" s="1"/>
  <c r="DR25" i="12"/>
  <c r="DS25" i="12" s="1"/>
  <c r="DT26" i="12"/>
  <c r="DU26" i="12" s="1"/>
  <c r="DJ30" i="12"/>
  <c r="DT30" i="12"/>
  <c r="DU30" i="12" s="1"/>
  <c r="DF32" i="12"/>
  <c r="DG32" i="12" s="1"/>
  <c r="DV32" i="12"/>
  <c r="DW32" i="12" s="1"/>
  <c r="DT33" i="12"/>
  <c r="DU33" i="12" s="1"/>
  <c r="DF35" i="12"/>
  <c r="DG35" i="12" s="1"/>
  <c r="DR35" i="12"/>
  <c r="DS35" i="12" s="1"/>
  <c r="DF40" i="12"/>
  <c r="DF51" i="12"/>
  <c r="DG51" i="12" s="1"/>
  <c r="DR51" i="12"/>
  <c r="DS51" i="12" s="1"/>
  <c r="DJ53" i="12"/>
  <c r="DK53" i="12" s="1"/>
  <c r="DT53" i="12"/>
  <c r="DU53" i="12" s="1"/>
  <c r="DF55" i="12"/>
  <c r="DG55" i="12" s="1"/>
  <c r="DR55" i="12"/>
  <c r="DS55" i="12" s="1"/>
  <c r="DJ57" i="12"/>
  <c r="DK57" i="12" s="1"/>
  <c r="DT57" i="12"/>
  <c r="DU57" i="12" s="1"/>
  <c r="DJ62" i="12"/>
  <c r="DK62" i="12" s="1"/>
  <c r="DL64" i="12"/>
  <c r="DM64" i="12" s="1"/>
  <c r="DJ66" i="12"/>
  <c r="DK66" i="12" s="1"/>
  <c r="DF69" i="12"/>
  <c r="DG69" i="12" s="1"/>
  <c r="DR69" i="12"/>
  <c r="DS69" i="12" s="1"/>
  <c r="DJ78" i="12"/>
  <c r="DK78" i="12" s="1"/>
  <c r="DT78" i="12"/>
  <c r="DU78" i="12" s="1"/>
  <c r="DJ82" i="12"/>
  <c r="DK82" i="12" s="1"/>
  <c r="DT82" i="12"/>
  <c r="DU82" i="12" s="1"/>
  <c r="DF84" i="12"/>
  <c r="DG84" i="12" s="1"/>
  <c r="DR84" i="12"/>
  <c r="DS84" i="12" s="1"/>
  <c r="DN87" i="12"/>
  <c r="DO87" i="12" s="1"/>
  <c r="DL88" i="12"/>
  <c r="DM88" i="12" s="1"/>
  <c r="DF89" i="12"/>
  <c r="DG89" i="12" s="1"/>
  <c r="DJ90" i="12"/>
  <c r="DK90" i="12" s="1"/>
  <c r="DN92" i="12"/>
  <c r="DO92" i="12" s="1"/>
  <c r="DF96" i="12"/>
  <c r="DG96" i="12" s="1"/>
  <c r="DR96" i="12"/>
  <c r="DS96" i="12" s="1"/>
  <c r="DL97" i="12"/>
  <c r="DM97" i="12" s="1"/>
  <c r="DF99" i="12"/>
  <c r="DG99" i="12" s="1"/>
  <c r="DF102" i="12"/>
  <c r="DG102" i="12" s="1"/>
  <c r="DJ103" i="12"/>
  <c r="DK103" i="12" s="1"/>
  <c r="DT103" i="12"/>
  <c r="DU103" i="12" s="1"/>
  <c r="DN104" i="12"/>
  <c r="DO104" i="12" s="1"/>
  <c r="DF106" i="12"/>
  <c r="DG106" i="12" s="1"/>
  <c r="DJ108" i="12"/>
  <c r="DK108" i="12" s="1"/>
  <c r="DN113" i="12"/>
  <c r="DO113" i="12" s="1"/>
  <c r="DF115" i="12"/>
  <c r="DG115" i="12" s="1"/>
  <c r="DR115" i="12"/>
  <c r="DS115" i="12" s="1"/>
  <c r="DF117" i="12"/>
  <c r="DG117" i="12" s="1"/>
  <c r="DN120" i="12"/>
  <c r="DO120" i="12" s="1"/>
  <c r="DF122" i="12"/>
  <c r="DG122" i="12" s="1"/>
  <c r="DL123" i="12"/>
  <c r="DM123" i="12" s="1"/>
  <c r="DL126" i="12"/>
  <c r="DM126" i="12" s="1"/>
  <c r="DJ130" i="12"/>
  <c r="DK130" i="12" s="1"/>
  <c r="DN132" i="12"/>
  <c r="DO132" i="12" s="1"/>
  <c r="DF136" i="12"/>
  <c r="DG136" i="12" s="1"/>
  <c r="DR136" i="12"/>
  <c r="DS136" i="12" s="1"/>
  <c r="DF139" i="12"/>
  <c r="DG139" i="12" s="1"/>
  <c r="DN141" i="12"/>
  <c r="DO141" i="12" s="1"/>
  <c r="DJ143" i="12"/>
  <c r="DK143" i="12" s="1"/>
  <c r="DV144" i="12"/>
  <c r="DW144" i="12" s="1"/>
  <c r="AP145" i="12"/>
  <c r="DF146" i="12"/>
  <c r="DG146" i="12" s="1"/>
  <c r="DR146" i="12"/>
  <c r="DS146" i="12" s="1"/>
  <c r="DN147" i="12"/>
  <c r="DO147" i="12" s="1"/>
  <c r="DL148" i="12"/>
  <c r="DM148" i="12" s="1"/>
  <c r="DF151" i="12"/>
  <c r="DG151" i="12" s="1"/>
  <c r="DR151" i="12"/>
  <c r="DS151" i="12" s="1"/>
  <c r="DF153" i="12"/>
  <c r="DG153" i="12" s="1"/>
  <c r="DF155" i="12"/>
  <c r="DG155" i="12" s="1"/>
  <c r="DR155" i="12"/>
  <c r="DS155" i="12" s="1"/>
  <c r="DV158" i="12"/>
  <c r="DW158" i="12" s="1"/>
  <c r="AP159" i="12"/>
  <c r="DJ161" i="12"/>
  <c r="DK161" i="12" s="1"/>
  <c r="DV162" i="12"/>
  <c r="DW162" i="12" s="1"/>
  <c r="AP163" i="12"/>
  <c r="DL164" i="12"/>
  <c r="DM164" i="12" s="1"/>
  <c r="DV167" i="12"/>
  <c r="DW167" i="12" s="1"/>
  <c r="AP168" i="12"/>
  <c r="DL169" i="12"/>
  <c r="DM169" i="12" s="1"/>
  <c r="DV169" i="12"/>
  <c r="DW169" i="12" s="1"/>
  <c r="DL171" i="12"/>
  <c r="DM171" i="12" s="1"/>
  <c r="DL172" i="12"/>
  <c r="DM172" i="12" s="1"/>
  <c r="DV172" i="12"/>
  <c r="DW172" i="12" s="1"/>
  <c r="DR173" i="12"/>
  <c r="DS173" i="12" s="1"/>
  <c r="DV175" i="12"/>
  <c r="DW175" i="12" s="1"/>
  <c r="AP176" i="12"/>
  <c r="DL177" i="12"/>
  <c r="DM177" i="12" s="1"/>
  <c r="DV177" i="12"/>
  <c r="DW177" i="12" s="1"/>
  <c r="DN178" i="12"/>
  <c r="DO178" i="12" s="1"/>
  <c r="AP180" i="12"/>
  <c r="DF180" i="12"/>
  <c r="DG180" i="12" s="1"/>
  <c r="DR180" i="12"/>
  <c r="DS180" i="12" s="1"/>
  <c r="DL181" i="12"/>
  <c r="DM181" i="12" s="1"/>
  <c r="DR182" i="12"/>
  <c r="DS182" i="12" s="1"/>
  <c r="DN183" i="12"/>
  <c r="DO183" i="12" s="1"/>
  <c r="DF185" i="12"/>
  <c r="DG185" i="12" s="1"/>
  <c r="DR185" i="12"/>
  <c r="DS185" i="12" s="1"/>
  <c r="DF186" i="12"/>
  <c r="DG186" i="12" s="1"/>
  <c r="DL188" i="12"/>
  <c r="DM188" i="12" s="1"/>
  <c r="DV188" i="12"/>
  <c r="DW188" i="12" s="1"/>
  <c r="DL189" i="12"/>
  <c r="DM189" i="12" s="1"/>
  <c r="DR190" i="12"/>
  <c r="DS190" i="12" s="1"/>
  <c r="DN191" i="12"/>
  <c r="DO191" i="12" s="1"/>
  <c r="DL192" i="12"/>
  <c r="DM192" i="12" s="1"/>
  <c r="DR194" i="12"/>
  <c r="DS194" i="12" s="1"/>
  <c r="DF195" i="12"/>
  <c r="DG195" i="12" s="1"/>
  <c r="DR195" i="12"/>
  <c r="DS195" i="12" s="1"/>
  <c r="DJ197" i="12"/>
  <c r="DK197" i="12" s="1"/>
  <c r="DJ198" i="12"/>
  <c r="DK198" i="12" s="1"/>
  <c r="DT198" i="12"/>
  <c r="DU198" i="12" s="1"/>
  <c r="DR199" i="12"/>
  <c r="DS199" i="12" s="1"/>
  <c r="DF202" i="12"/>
  <c r="DG202" i="12" s="1"/>
  <c r="DR202" i="12"/>
  <c r="DS202" i="12" s="1"/>
  <c r="DJ204" i="12"/>
  <c r="DK204" i="12" s="1"/>
  <c r="DT204" i="12"/>
  <c r="DU204" i="12" s="1"/>
  <c r="DL208" i="12"/>
  <c r="DM208" i="12" s="1"/>
  <c r="DF209" i="12"/>
  <c r="DG209" i="12" s="1"/>
  <c r="DJ210" i="12"/>
  <c r="DK210" i="12" s="1"/>
  <c r="DJ215" i="12"/>
  <c r="DK215" i="12" s="1"/>
  <c r="DT215" i="12"/>
  <c r="DU215" i="12" s="1"/>
  <c r="DJ219" i="12"/>
  <c r="DK219" i="12" s="1"/>
  <c r="DT219" i="12"/>
  <c r="DU219" i="12" s="1"/>
  <c r="DF222" i="12"/>
  <c r="DG222" i="12" s="1"/>
  <c r="DL223" i="12"/>
  <c r="DM223" i="12" s="1"/>
  <c r="DN227" i="12"/>
  <c r="DO227" i="12" s="1"/>
  <c r="DL228" i="12"/>
  <c r="DM228" i="12" s="1"/>
  <c r="DN231" i="12"/>
  <c r="DO231" i="12" s="1"/>
  <c r="AP233" i="12"/>
  <c r="DL235" i="12"/>
  <c r="DM235" i="12" s="1"/>
  <c r="DV235" i="12"/>
  <c r="DW235" i="12" s="1"/>
  <c r="DN236" i="12"/>
  <c r="DO236" i="12" s="1"/>
  <c r="DR237" i="12"/>
  <c r="DS237" i="12" s="1"/>
  <c r="DN238" i="12"/>
  <c r="DO238" i="12" s="1"/>
  <c r="DJ239" i="12"/>
  <c r="DK239" i="12" s="1"/>
  <c r="DJ240" i="12"/>
  <c r="DK240" i="12" s="1"/>
  <c r="DT240" i="12"/>
  <c r="DU240" i="12" s="1"/>
  <c r="AP242" i="12"/>
  <c r="DF242" i="12"/>
  <c r="DG242" i="12" s="1"/>
  <c r="DR242" i="12"/>
  <c r="DS242" i="12" s="1"/>
  <c r="AP244" i="12"/>
  <c r="DJ244" i="12"/>
  <c r="DK244" i="12" s="1"/>
  <c r="DL245" i="12"/>
  <c r="DM245" i="12" s="1"/>
  <c r="AP247" i="12"/>
  <c r="DT247" i="12"/>
  <c r="DU247" i="12" s="1"/>
  <c r="DN249" i="12"/>
  <c r="DO249" i="12" s="1"/>
  <c r="DR251" i="12"/>
  <c r="DS251" i="12" s="1"/>
  <c r="DF252" i="12"/>
  <c r="DG252" i="12" s="1"/>
  <c r="DR252" i="12"/>
  <c r="DS252" i="12" s="1"/>
  <c r="DJ255" i="12"/>
  <c r="DK255" i="12" s="1"/>
  <c r="DT255" i="12"/>
  <c r="DU255" i="12" s="1"/>
  <c r="DL256" i="12"/>
  <c r="DM256" i="12" s="1"/>
  <c r="DV256" i="12"/>
  <c r="DW256" i="12" s="1"/>
  <c r="DN258" i="12"/>
  <c r="DO258" i="12" s="1"/>
  <c r="DF261" i="12"/>
  <c r="DG261" i="12" s="1"/>
  <c r="DR261" i="12"/>
  <c r="DS261" i="12" s="1"/>
  <c r="AP264" i="12"/>
  <c r="DL274" i="12"/>
  <c r="DM274" i="12" s="1"/>
  <c r="DV274" i="12"/>
  <c r="DW274" i="12" s="1"/>
  <c r="DL277" i="12"/>
  <c r="DM277" i="12" s="1"/>
  <c r="DV277" i="12"/>
  <c r="DW277" i="12" s="1"/>
  <c r="DF279" i="12"/>
  <c r="DG279" i="12" s="1"/>
  <c r="DV279" i="12"/>
  <c r="DW279" i="12" s="1"/>
  <c r="DR281" i="12"/>
  <c r="DS281" i="12" s="1"/>
  <c r="DJ283" i="12"/>
  <c r="DK283" i="12" s="1"/>
  <c r="DT283" i="12"/>
  <c r="DU283" i="12" s="1"/>
  <c r="DL285" i="12"/>
  <c r="DM285" i="12" s="1"/>
  <c r="DR286" i="12"/>
  <c r="DS286" i="12" s="1"/>
  <c r="DJ290" i="12"/>
  <c r="DK290" i="12" s="1"/>
  <c r="DT290" i="12"/>
  <c r="DU290" i="12" s="1"/>
  <c r="DR291" i="12"/>
  <c r="DS291" i="12" s="1"/>
  <c r="DP293" i="12"/>
  <c r="DQ293" i="12" s="1"/>
  <c r="DR293" i="12"/>
  <c r="DS293" i="12" s="1"/>
  <c r="DF293" i="12"/>
  <c r="DG293" i="12" s="1"/>
  <c r="DN293" i="12"/>
  <c r="DO293" i="12" s="1"/>
  <c r="DL293" i="12"/>
  <c r="DM293" i="12" s="1"/>
  <c r="DP305" i="12"/>
  <c r="DQ305" i="12" s="1"/>
  <c r="DJ305" i="12"/>
  <c r="DK305" i="12" s="1"/>
  <c r="DJ310" i="12"/>
  <c r="DK310" i="12" s="1"/>
  <c r="DP319" i="12"/>
  <c r="DQ319" i="12" s="1"/>
  <c r="DN319" i="12"/>
  <c r="DO319" i="12" s="1"/>
  <c r="DV319" i="12"/>
  <c r="DW319" i="12" s="1"/>
  <c r="DL319" i="12"/>
  <c r="DM319" i="12" s="1"/>
  <c r="DJ319" i="12"/>
  <c r="DK319" i="12" s="1"/>
  <c r="DP323" i="12"/>
  <c r="DQ323" i="12" s="1"/>
  <c r="DT323" i="12"/>
  <c r="DU323" i="12" s="1"/>
  <c r="DR323" i="12"/>
  <c r="DS323" i="12" s="1"/>
  <c r="DL323" i="12"/>
  <c r="DM323" i="12" s="1"/>
  <c r="DP326" i="12"/>
  <c r="DQ326" i="12" s="1"/>
  <c r="DR326" i="12"/>
  <c r="DS326" i="12" s="1"/>
  <c r="DF326" i="12"/>
  <c r="DG326" i="12" s="1"/>
  <c r="DN326" i="12"/>
  <c r="DO326" i="12" s="1"/>
  <c r="DL326" i="12"/>
  <c r="DM326" i="12" s="1"/>
  <c r="DF332" i="12"/>
  <c r="DG332" i="12" s="1"/>
  <c r="DJ333" i="12"/>
  <c r="DK333" i="12" s="1"/>
  <c r="DJ338" i="12"/>
  <c r="DK338" i="12" s="1"/>
  <c r="DR342" i="12"/>
  <c r="DS342" i="12" s="1"/>
  <c r="DP347" i="12"/>
  <c r="DQ347" i="12" s="1"/>
  <c r="DN347" i="12"/>
  <c r="DO347" i="12" s="1"/>
  <c r="DV347" i="12"/>
  <c r="DW347" i="12" s="1"/>
  <c r="DL347" i="12"/>
  <c r="DM347" i="12" s="1"/>
  <c r="DJ347" i="12"/>
  <c r="DK347" i="12" s="1"/>
  <c r="AP349" i="12"/>
  <c r="DP352" i="12"/>
  <c r="DQ352" i="12" s="1"/>
  <c r="DR352" i="12"/>
  <c r="DS352" i="12" s="1"/>
  <c r="DF352" i="12"/>
  <c r="DG352" i="12" s="1"/>
  <c r="DN352" i="12"/>
  <c r="DO352" i="12" s="1"/>
  <c r="DV352" i="12"/>
  <c r="DW352" i="12" s="1"/>
  <c r="DL352" i="12"/>
  <c r="DM352" i="12" s="1"/>
  <c r="DT352" i="12"/>
  <c r="DU352" i="12" s="1"/>
  <c r="DL353" i="12"/>
  <c r="DM353" i="12" s="1"/>
  <c r="DP358" i="12"/>
  <c r="DQ358" i="12" s="1"/>
  <c r="DJ358" i="12"/>
  <c r="DK358" i="12" s="1"/>
  <c r="DT358" i="12"/>
  <c r="DU358" i="12" s="1"/>
  <c r="DR358" i="12"/>
  <c r="DS358" i="12" s="1"/>
  <c r="DP367" i="12"/>
  <c r="DQ367" i="12" s="1"/>
  <c r="DR367" i="12"/>
  <c r="DS367" i="12" s="1"/>
  <c r="DF367" i="12"/>
  <c r="DG367" i="12" s="1"/>
  <c r="DN367" i="12"/>
  <c r="DO367" i="12" s="1"/>
  <c r="DV367" i="12"/>
  <c r="DW367" i="12" s="1"/>
  <c r="DL367" i="12"/>
  <c r="DM367" i="12" s="1"/>
  <c r="DT367" i="12"/>
  <c r="DU367" i="12" s="1"/>
  <c r="AP374" i="12"/>
  <c r="AP382" i="12"/>
  <c r="DR384" i="12"/>
  <c r="DS384" i="12" s="1"/>
  <c r="DJ385" i="12"/>
  <c r="DK385" i="12" s="1"/>
  <c r="DJ400" i="12"/>
  <c r="DK400" i="12" s="1"/>
  <c r="AP403" i="12"/>
  <c r="DP428" i="12"/>
  <c r="DQ428" i="12" s="1"/>
  <c r="DJ428" i="12"/>
  <c r="DK428" i="12" s="1"/>
  <c r="DT428" i="12"/>
  <c r="DU428" i="12" s="1"/>
  <c r="DR428" i="12"/>
  <c r="DS428" i="12" s="1"/>
  <c r="DL439" i="12"/>
  <c r="DM439" i="12" s="1"/>
  <c r="DL448" i="12"/>
  <c r="DM448" i="12" s="1"/>
  <c r="AP469" i="12"/>
  <c r="DP475" i="12"/>
  <c r="DQ475" i="12" s="1"/>
  <c r="DJ475" i="12"/>
  <c r="DK475" i="12" s="1"/>
  <c r="DL478" i="12"/>
  <c r="DM478" i="12" s="1"/>
  <c r="DP485" i="12"/>
  <c r="DQ485" i="12" s="1"/>
  <c r="DJ485" i="12"/>
  <c r="DK485" i="12" s="1"/>
  <c r="DR493" i="12"/>
  <c r="DS493" i="12" s="1"/>
  <c r="DV493" i="12"/>
  <c r="DW493" i="12" s="1"/>
  <c r="DF493" i="12"/>
  <c r="DG493" i="12" s="1"/>
  <c r="DT493" i="12"/>
  <c r="DU493" i="12" s="1"/>
  <c r="DN493" i="12"/>
  <c r="DO493" i="12" s="1"/>
  <c r="DL497" i="12"/>
  <c r="DM497" i="12" s="1"/>
  <c r="AP502" i="12"/>
  <c r="AP504" i="12"/>
  <c r="AP510" i="12"/>
  <c r="DL532" i="12"/>
  <c r="DM532" i="12" s="1"/>
  <c r="DR537" i="12"/>
  <c r="DS537" i="12" s="1"/>
  <c r="DL544" i="12"/>
  <c r="DM544" i="12" s="1"/>
  <c r="AP547" i="12"/>
  <c r="DP550" i="12"/>
  <c r="DQ550" i="12" s="1"/>
  <c r="DJ550" i="12"/>
  <c r="DK550" i="12" s="1"/>
  <c r="DT550" i="12"/>
  <c r="DU550" i="12" s="1"/>
  <c r="DR550" i="12"/>
  <c r="DS550" i="12" s="1"/>
  <c r="AP557" i="12"/>
  <c r="AP559" i="12"/>
  <c r="DL568" i="12"/>
  <c r="DM568" i="12" s="1"/>
  <c r="DP570" i="12"/>
  <c r="DQ570" i="12" s="1"/>
  <c r="DJ570" i="12"/>
  <c r="DK570" i="12" s="1"/>
  <c r="DH575" i="12"/>
  <c r="DI575" i="12" s="1"/>
  <c r="DR575" i="12"/>
  <c r="DS575" i="12" s="1"/>
  <c r="DP575" i="12"/>
  <c r="DQ575" i="12" s="1"/>
  <c r="DP586" i="12"/>
  <c r="DQ586" i="12" s="1"/>
  <c r="DJ587" i="12"/>
  <c r="DK587" i="12" s="1"/>
  <c r="DT587" i="12"/>
  <c r="DU587" i="12" s="1"/>
  <c r="DL591" i="12"/>
  <c r="DM591" i="12" s="1"/>
  <c r="DJ594" i="12"/>
  <c r="DK594" i="12" s="1"/>
  <c r="DT594" i="12"/>
  <c r="DU594" i="12" s="1"/>
  <c r="DL598" i="12"/>
  <c r="DM598" i="12" s="1"/>
  <c r="DP599" i="12"/>
  <c r="DQ599" i="12" s="1"/>
  <c r="DP619" i="12"/>
  <c r="DQ619" i="12" s="1"/>
  <c r="DL622" i="12"/>
  <c r="DM622" i="12" s="1"/>
  <c r="DR632" i="12"/>
  <c r="DS632" i="12" s="1"/>
  <c r="DL638" i="12"/>
  <c r="DM638" i="12" s="1"/>
  <c r="DJ651" i="12"/>
  <c r="DK651" i="12" s="1"/>
  <c r="DT651" i="12"/>
  <c r="DU651" i="12" s="1"/>
  <c r="DL652" i="12"/>
  <c r="DM652" i="12" s="1"/>
  <c r="DL656" i="12"/>
  <c r="DM656" i="12" s="1"/>
  <c r="DJ662" i="12"/>
  <c r="DK662" i="12" s="1"/>
  <c r="DT662" i="12"/>
  <c r="DU662" i="12" s="1"/>
  <c r="DR663" i="12"/>
  <c r="DS663" i="12" s="1"/>
  <c r="DL676" i="12"/>
  <c r="DM676" i="12" s="1"/>
  <c r="DL680" i="12"/>
  <c r="DM680" i="12" s="1"/>
  <c r="DR687" i="12"/>
  <c r="DS687" i="12" s="1"/>
  <c r="DR694" i="12"/>
  <c r="DS694" i="12" s="1"/>
  <c r="DL695" i="12"/>
  <c r="DM695" i="12" s="1"/>
  <c r="DL698" i="12"/>
  <c r="DM698" i="12" s="1"/>
  <c r="DJ702" i="12"/>
  <c r="DK702" i="12" s="1"/>
  <c r="DT702" i="12"/>
  <c r="DU702" i="12" s="1"/>
  <c r="DL704" i="12"/>
  <c r="DM704" i="12" s="1"/>
  <c r="AP729" i="12"/>
  <c r="AP731" i="12"/>
  <c r="DP749" i="12"/>
  <c r="DQ749" i="12" s="1"/>
  <c r="DN749" i="12"/>
  <c r="DO749" i="12" s="1"/>
  <c r="DL749" i="12"/>
  <c r="DM749" i="12" s="1"/>
  <c r="DJ749" i="12"/>
  <c r="DK749" i="12" s="1"/>
  <c r="DP768" i="12"/>
  <c r="DQ768" i="12" s="1"/>
  <c r="DJ768" i="12"/>
  <c r="DK768" i="12" s="1"/>
  <c r="DP789" i="12"/>
  <c r="DQ789" i="12" s="1"/>
  <c r="DR789" i="12"/>
  <c r="DS789" i="12" s="1"/>
  <c r="DF789" i="12"/>
  <c r="DG789" i="12" s="1"/>
  <c r="DN789" i="12"/>
  <c r="DO789" i="12" s="1"/>
  <c r="DV789" i="12"/>
  <c r="DW789" i="12" s="1"/>
  <c r="DL789" i="12"/>
  <c r="DM789" i="12" s="1"/>
  <c r="DT789" i="12"/>
  <c r="DU789" i="12" s="1"/>
  <c r="AP805" i="12"/>
  <c r="DP818" i="12"/>
  <c r="DQ818" i="12" s="1"/>
  <c r="DJ818" i="12"/>
  <c r="DK818" i="12" s="1"/>
  <c r="DT818" i="12"/>
  <c r="DU818" i="12" s="1"/>
  <c r="DR818" i="12"/>
  <c r="DS818" i="12" s="1"/>
  <c r="AP826" i="12"/>
  <c r="DP867" i="12"/>
  <c r="DQ867" i="12" s="1"/>
  <c r="DR867" i="12"/>
  <c r="DS867" i="12" s="1"/>
  <c r="DF867" i="12"/>
  <c r="DG867" i="12" s="1"/>
  <c r="DN867" i="12"/>
  <c r="DO867" i="12" s="1"/>
  <c r="DV867" i="12"/>
  <c r="DW867" i="12" s="1"/>
  <c r="DL867" i="12"/>
  <c r="DM867" i="12" s="1"/>
  <c r="DT867" i="12"/>
  <c r="DU867" i="12" s="1"/>
  <c r="DR870" i="12"/>
  <c r="DS870" i="12" s="1"/>
  <c r="DV870" i="12"/>
  <c r="DW870" i="12" s="1"/>
  <c r="DF870" i="12"/>
  <c r="DG870" i="12" s="1"/>
  <c r="DT870" i="12"/>
  <c r="DU870" i="12" s="1"/>
  <c r="DN870" i="12"/>
  <c r="DO870" i="12" s="1"/>
  <c r="AP892" i="12"/>
  <c r="DP897" i="12"/>
  <c r="DQ897" i="12" s="1"/>
  <c r="DR897" i="12"/>
  <c r="DS897" i="12" s="1"/>
  <c r="DF897" i="12"/>
  <c r="DG897" i="12" s="1"/>
  <c r="DN897" i="12"/>
  <c r="DO897" i="12" s="1"/>
  <c r="DV897" i="12"/>
  <c r="DW897" i="12" s="1"/>
  <c r="DL897" i="12"/>
  <c r="DM897" i="12" s="1"/>
  <c r="DT897" i="12"/>
  <c r="DU897" i="12" s="1"/>
  <c r="DP912" i="12"/>
  <c r="DQ912" i="12" s="1"/>
  <c r="DR912" i="12"/>
  <c r="DS912" i="12" s="1"/>
  <c r="DF912" i="12"/>
  <c r="DG912" i="12" s="1"/>
  <c r="DN912" i="12"/>
  <c r="DO912" i="12" s="1"/>
  <c r="DV912" i="12"/>
  <c r="DW912" i="12" s="1"/>
  <c r="DL912" i="12"/>
  <c r="DM912" i="12" s="1"/>
  <c r="DT912" i="12"/>
  <c r="DU912" i="12" s="1"/>
  <c r="DP913" i="12"/>
  <c r="DQ913" i="12" s="1"/>
  <c r="DJ913" i="12"/>
  <c r="DK913" i="12" s="1"/>
  <c r="DR294" i="12"/>
  <c r="DS294" i="12" s="1"/>
  <c r="DL304" i="12"/>
  <c r="DM304" i="12" s="1"/>
  <c r="DL308" i="12"/>
  <c r="DM308" i="12" s="1"/>
  <c r="DJ309" i="12"/>
  <c r="DK309" i="12" s="1"/>
  <c r="DT309" i="12"/>
  <c r="DU309" i="12" s="1"/>
  <c r="DR315" i="12"/>
  <c r="DS315" i="12" s="1"/>
  <c r="DJ321" i="12"/>
  <c r="DK321" i="12" s="1"/>
  <c r="DT321" i="12"/>
  <c r="DU321" i="12" s="1"/>
  <c r="DJ329" i="12"/>
  <c r="DK329" i="12" s="1"/>
  <c r="DT329" i="12"/>
  <c r="DU329" i="12" s="1"/>
  <c r="DL337" i="12"/>
  <c r="DM337" i="12" s="1"/>
  <c r="DJ345" i="12"/>
  <c r="DK345" i="12" s="1"/>
  <c r="DT345" i="12"/>
  <c r="DU345" i="12" s="1"/>
  <c r="DN349" i="12"/>
  <c r="DO349" i="12" s="1"/>
  <c r="DN350" i="12"/>
  <c r="DO350" i="12" s="1"/>
  <c r="DJ354" i="12"/>
  <c r="DK354" i="12" s="1"/>
  <c r="DT354" i="12"/>
  <c r="DU354" i="12" s="1"/>
  <c r="DR355" i="12"/>
  <c r="DS355" i="12" s="1"/>
  <c r="DL362" i="12"/>
  <c r="DM362" i="12" s="1"/>
  <c r="DN365" i="12"/>
  <c r="DO365" i="12" s="1"/>
  <c r="DT369" i="12"/>
  <c r="DU369" i="12" s="1"/>
  <c r="DT372" i="12"/>
  <c r="DU372" i="12" s="1"/>
  <c r="DR376" i="12"/>
  <c r="DS376" i="12" s="1"/>
  <c r="DJ377" i="12"/>
  <c r="DK377" i="12" s="1"/>
  <c r="DT377" i="12"/>
  <c r="DU377" i="12" s="1"/>
  <c r="DJ379" i="12"/>
  <c r="DK379" i="12" s="1"/>
  <c r="DJ380" i="12"/>
  <c r="DK380" i="12" s="1"/>
  <c r="DT380" i="12"/>
  <c r="DU380" i="12" s="1"/>
  <c r="DR381" i="12"/>
  <c r="DS381" i="12" s="1"/>
  <c r="DJ382" i="12"/>
  <c r="DK382" i="12" s="1"/>
  <c r="DF386" i="12"/>
  <c r="DG386" i="12" s="1"/>
  <c r="DR386" i="12"/>
  <c r="DS386" i="12" s="1"/>
  <c r="DJ387" i="12"/>
  <c r="DK387" i="12" s="1"/>
  <c r="DR389" i="12"/>
  <c r="DS389" i="12" s="1"/>
  <c r="DT391" i="12"/>
  <c r="DU391" i="12" s="1"/>
  <c r="DR392" i="12"/>
  <c r="DS392" i="12" s="1"/>
  <c r="DF393" i="12"/>
  <c r="DG393" i="12" s="1"/>
  <c r="DR393" i="12"/>
  <c r="DS393" i="12" s="1"/>
  <c r="DN395" i="12"/>
  <c r="DO395" i="12" s="1"/>
  <c r="DL396" i="12"/>
  <c r="DM396" i="12" s="1"/>
  <c r="DR397" i="12"/>
  <c r="DS397" i="12" s="1"/>
  <c r="DJ398" i="12"/>
  <c r="DK398" i="12" s="1"/>
  <c r="DF399" i="12"/>
  <c r="DG399" i="12" s="1"/>
  <c r="DR399" i="12"/>
  <c r="DS399" i="12" s="1"/>
  <c r="DR402" i="12"/>
  <c r="DS402" i="12" s="1"/>
  <c r="DJ403" i="12"/>
  <c r="DK403" i="12" s="1"/>
  <c r="DT403" i="12"/>
  <c r="DU403" i="12" s="1"/>
  <c r="DN404" i="12"/>
  <c r="DO404" i="12" s="1"/>
  <c r="DT405" i="12"/>
  <c r="DU405" i="12" s="1"/>
  <c r="DL406" i="12"/>
  <c r="DM406" i="12" s="1"/>
  <c r="DJ409" i="12"/>
  <c r="DK409" i="12" s="1"/>
  <c r="DT409" i="12"/>
  <c r="DU409" i="12" s="1"/>
  <c r="DF410" i="12"/>
  <c r="DG410" i="12" s="1"/>
  <c r="DR410" i="12"/>
  <c r="DS410" i="12" s="1"/>
  <c r="DJ411" i="12"/>
  <c r="DK411" i="12" s="1"/>
  <c r="DN412" i="12"/>
  <c r="DO412" i="12" s="1"/>
  <c r="DT413" i="12"/>
  <c r="DU413" i="12" s="1"/>
  <c r="DL414" i="12"/>
  <c r="DM414" i="12" s="1"/>
  <c r="DL416" i="12"/>
  <c r="DM416" i="12" s="1"/>
  <c r="DT420" i="12"/>
  <c r="DU420" i="12" s="1"/>
  <c r="DJ422" i="12"/>
  <c r="DK422" i="12" s="1"/>
  <c r="DJ423" i="12"/>
  <c r="DK423" i="12" s="1"/>
  <c r="DJ425" i="12"/>
  <c r="DK425" i="12" s="1"/>
  <c r="DN426" i="12"/>
  <c r="DO426" i="12" s="1"/>
  <c r="DL429" i="12"/>
  <c r="DM429" i="12" s="1"/>
  <c r="DF430" i="12"/>
  <c r="DG430" i="12" s="1"/>
  <c r="DR430" i="12"/>
  <c r="DS430" i="12" s="1"/>
  <c r="DN431" i="12"/>
  <c r="DO431" i="12" s="1"/>
  <c r="DJ433" i="12"/>
  <c r="DK433" i="12" s="1"/>
  <c r="DN434" i="12"/>
  <c r="DO434" i="12" s="1"/>
  <c r="DT438" i="12"/>
  <c r="DU438" i="12" s="1"/>
  <c r="DJ440" i="12"/>
  <c r="DK440" i="12" s="1"/>
  <c r="DT440" i="12"/>
  <c r="DU440" i="12" s="1"/>
  <c r="DJ442" i="12"/>
  <c r="DK442" i="12" s="1"/>
  <c r="DT443" i="12"/>
  <c r="DU443" i="12" s="1"/>
  <c r="DF450" i="12"/>
  <c r="DG450" i="12" s="1"/>
  <c r="DR450" i="12"/>
  <c r="DS450" i="12" s="1"/>
  <c r="AP452" i="12"/>
  <c r="DF452" i="12"/>
  <c r="DG452" i="12" s="1"/>
  <c r="DR452" i="12"/>
  <c r="DS452" i="12" s="1"/>
  <c r="DL455" i="12"/>
  <c r="DM455" i="12" s="1"/>
  <c r="DJ456" i="12"/>
  <c r="DK456" i="12" s="1"/>
  <c r="DF457" i="12"/>
  <c r="DG457" i="12" s="1"/>
  <c r="DV457" i="12"/>
  <c r="DW457" i="12" s="1"/>
  <c r="DJ459" i="12"/>
  <c r="DK459" i="12" s="1"/>
  <c r="DF465" i="12"/>
  <c r="DG465" i="12" s="1"/>
  <c r="DR465" i="12"/>
  <c r="DS465" i="12" s="1"/>
  <c r="DR468" i="12"/>
  <c r="DS468" i="12" s="1"/>
  <c r="DJ469" i="12"/>
  <c r="DK469" i="12" s="1"/>
  <c r="DT469" i="12"/>
  <c r="DU469" i="12" s="1"/>
  <c r="DJ470" i="12"/>
  <c r="DK470" i="12" s="1"/>
  <c r="DF471" i="12"/>
  <c r="DG471" i="12" s="1"/>
  <c r="DR471" i="12"/>
  <c r="DS471" i="12" s="1"/>
  <c r="DT473" i="12"/>
  <c r="DU473" i="12" s="1"/>
  <c r="DJ481" i="12"/>
  <c r="DK481" i="12" s="1"/>
  <c r="DN482" i="12"/>
  <c r="DO482" i="12" s="1"/>
  <c r="DT483" i="12"/>
  <c r="DU483" i="12" s="1"/>
  <c r="DJ486" i="12"/>
  <c r="DK486" i="12" s="1"/>
  <c r="DT486" i="12"/>
  <c r="DU486" i="12" s="1"/>
  <c r="DR487" i="12"/>
  <c r="DS487" i="12" s="1"/>
  <c r="DJ488" i="12"/>
  <c r="DK488" i="12" s="1"/>
  <c r="DJ490" i="12"/>
  <c r="DK490" i="12" s="1"/>
  <c r="DJ491" i="12"/>
  <c r="DK491" i="12" s="1"/>
  <c r="DT491" i="12"/>
  <c r="DU491" i="12" s="1"/>
  <c r="DJ492" i="12"/>
  <c r="DK492" i="12" s="1"/>
  <c r="DN498" i="12"/>
  <c r="DO498" i="12" s="1"/>
  <c r="DJ499" i="12"/>
  <c r="DK499" i="12" s="1"/>
  <c r="DJ500" i="12"/>
  <c r="DK500" i="12" s="1"/>
  <c r="DT500" i="12"/>
  <c r="DU500" i="12" s="1"/>
  <c r="DF502" i="12"/>
  <c r="DG502" i="12" s="1"/>
  <c r="DR502" i="12"/>
  <c r="DS502" i="12" s="1"/>
  <c r="DT505" i="12"/>
  <c r="DU505" i="12" s="1"/>
  <c r="DL506" i="12"/>
  <c r="DM506" i="12" s="1"/>
  <c r="DL508" i="12"/>
  <c r="DM508" i="12" s="1"/>
  <c r="DR509" i="12"/>
  <c r="DS509" i="12" s="1"/>
  <c r="DL510" i="12"/>
  <c r="DM510" i="12" s="1"/>
  <c r="DR512" i="12"/>
  <c r="DS512" i="12" s="1"/>
  <c r="DT515" i="12"/>
  <c r="DU515" i="12" s="1"/>
  <c r="DN517" i="12"/>
  <c r="DO517" i="12" s="1"/>
  <c r="DR519" i="12"/>
  <c r="DS519" i="12" s="1"/>
  <c r="DF521" i="12"/>
  <c r="DG521" i="12" s="1"/>
  <c r="DR521" i="12"/>
  <c r="DS521" i="12" s="1"/>
  <c r="DF522" i="12"/>
  <c r="DG522" i="12" s="1"/>
  <c r="DR522" i="12"/>
  <c r="DS522" i="12" s="1"/>
  <c r="DJ524" i="12"/>
  <c r="DK524" i="12" s="1"/>
  <c r="DJ525" i="12"/>
  <c r="DK525" i="12" s="1"/>
  <c r="DJ526" i="12"/>
  <c r="DK526" i="12" s="1"/>
  <c r="DJ528" i="12"/>
  <c r="DK528" i="12" s="1"/>
  <c r="DT528" i="12"/>
  <c r="DU528" i="12" s="1"/>
  <c r="DJ531" i="12"/>
  <c r="DK531" i="12" s="1"/>
  <c r="DT531" i="12"/>
  <c r="DU531" i="12" s="1"/>
  <c r="DF533" i="12"/>
  <c r="DG533" i="12" s="1"/>
  <c r="DR533" i="12"/>
  <c r="DS533" i="12" s="1"/>
  <c r="DL534" i="12"/>
  <c r="DM534" i="12" s="1"/>
  <c r="DJ536" i="12"/>
  <c r="DK536" i="12" s="1"/>
  <c r="DT536" i="12"/>
  <c r="DU536" i="12" s="1"/>
  <c r="DJ538" i="12"/>
  <c r="DK538" i="12" s="1"/>
  <c r="DT538" i="12"/>
  <c r="DU538" i="12" s="1"/>
  <c r="DN540" i="12"/>
  <c r="DO540" i="12" s="1"/>
  <c r="DN545" i="12"/>
  <c r="DO545" i="12" s="1"/>
  <c r="DJ547" i="12"/>
  <c r="DK547" i="12" s="1"/>
  <c r="DT547" i="12"/>
  <c r="DU547" i="12" s="1"/>
  <c r="DN551" i="12"/>
  <c r="DO551" i="12" s="1"/>
  <c r="DR556" i="12"/>
  <c r="DS556" i="12" s="1"/>
  <c r="DR558" i="12"/>
  <c r="DS558" i="12" s="1"/>
  <c r="DT559" i="12"/>
  <c r="DU559" i="12" s="1"/>
  <c r="DN561" i="12"/>
  <c r="DO561" i="12" s="1"/>
  <c r="DF563" i="12"/>
  <c r="DG563" i="12" s="1"/>
  <c r="DV563" i="12"/>
  <c r="DW563" i="12" s="1"/>
  <c r="DJ565" i="12"/>
  <c r="DK565" i="12" s="1"/>
  <c r="DL566" i="12"/>
  <c r="DM566" i="12" s="1"/>
  <c r="DN567" i="12"/>
  <c r="DO567" i="12" s="1"/>
  <c r="DF569" i="12"/>
  <c r="DG569" i="12" s="1"/>
  <c r="DR569" i="12"/>
  <c r="DS569" i="12" s="1"/>
  <c r="DF571" i="12"/>
  <c r="DG571" i="12" s="1"/>
  <c r="AP574" i="12"/>
  <c r="DP574" i="12"/>
  <c r="DQ574" i="12" s="1"/>
  <c r="DJ577" i="12"/>
  <c r="DK577" i="12" s="1"/>
  <c r="DT577" i="12"/>
  <c r="DU577" i="12" s="1"/>
  <c r="DN579" i="12"/>
  <c r="DO579" i="12" s="1"/>
  <c r="DN582" i="12"/>
  <c r="DO582" i="12" s="1"/>
  <c r="DF583" i="12"/>
  <c r="DG583" i="12" s="1"/>
  <c r="DR583" i="12"/>
  <c r="DS583" i="12" s="1"/>
  <c r="DF584" i="12"/>
  <c r="DG584" i="12" s="1"/>
  <c r="DH585" i="12"/>
  <c r="DI585" i="12" s="1"/>
  <c r="DL587" i="12"/>
  <c r="DM587" i="12" s="1"/>
  <c r="DV587" i="12"/>
  <c r="DW587" i="12" s="1"/>
  <c r="DF588" i="12"/>
  <c r="DG588" i="12" s="1"/>
  <c r="DV588" i="12"/>
  <c r="DW588" i="12" s="1"/>
  <c r="AP589" i="12"/>
  <c r="DJ589" i="12"/>
  <c r="DK589" i="12" s="1"/>
  <c r="DT589" i="12"/>
  <c r="DU589" i="12" s="1"/>
  <c r="DR591" i="12"/>
  <c r="DS591" i="12" s="1"/>
  <c r="DJ592" i="12"/>
  <c r="DK592" i="12" s="1"/>
  <c r="DT592" i="12"/>
  <c r="DU592" i="12" s="1"/>
  <c r="DH593" i="12"/>
  <c r="DI593" i="12" s="1"/>
  <c r="DL594" i="12"/>
  <c r="DM594" i="12" s="1"/>
  <c r="DV594" i="12"/>
  <c r="DW594" i="12" s="1"/>
  <c r="DP595" i="12"/>
  <c r="DQ595" i="12" s="1"/>
  <c r="DT596" i="12"/>
  <c r="DU596" i="12" s="1"/>
  <c r="DR598" i="12"/>
  <c r="DS598" i="12" s="1"/>
  <c r="DH600" i="12"/>
  <c r="DI600" i="12" s="1"/>
  <c r="DN601" i="12"/>
  <c r="DO601" i="12" s="1"/>
  <c r="DJ603" i="12"/>
  <c r="DK603" i="12" s="1"/>
  <c r="DT603" i="12"/>
  <c r="DU603" i="12" s="1"/>
  <c r="DF604" i="12"/>
  <c r="DG604" i="12" s="1"/>
  <c r="DR604" i="12"/>
  <c r="DS604" i="12" s="1"/>
  <c r="DL605" i="12"/>
  <c r="DM605" i="12" s="1"/>
  <c r="DF606" i="12"/>
  <c r="DG606" i="12" s="1"/>
  <c r="DR606" i="12"/>
  <c r="DS606" i="12" s="1"/>
  <c r="DH608" i="12"/>
  <c r="DI608" i="12" s="1"/>
  <c r="DJ609" i="12"/>
  <c r="DK609" i="12" s="1"/>
  <c r="DF611" i="12"/>
  <c r="DG611" i="12" s="1"/>
  <c r="DR611" i="12"/>
  <c r="DS611" i="12" s="1"/>
  <c r="DL613" i="12"/>
  <c r="DM613" i="12" s="1"/>
  <c r="DJ615" i="12"/>
  <c r="DK615" i="12" s="1"/>
  <c r="DT616" i="12"/>
  <c r="DU616" i="12" s="1"/>
  <c r="DN617" i="12"/>
  <c r="DO617" i="12" s="1"/>
  <c r="DV619" i="12"/>
  <c r="DW619" i="12" s="1"/>
  <c r="AP620" i="12"/>
  <c r="AP621" i="12"/>
  <c r="DV621" i="12"/>
  <c r="DW621" i="12" s="1"/>
  <c r="AP622" i="12"/>
  <c r="DR622" i="12"/>
  <c r="DS622" i="12" s="1"/>
  <c r="DV624" i="12"/>
  <c r="DW624" i="12" s="1"/>
  <c r="AP625" i="12"/>
  <c r="DJ626" i="12"/>
  <c r="DK626" i="12" s="1"/>
  <c r="DT626" i="12"/>
  <c r="DU626" i="12" s="1"/>
  <c r="DR627" i="12"/>
  <c r="DS627" i="12" s="1"/>
  <c r="AP628" i="12"/>
  <c r="DJ628" i="12"/>
  <c r="DK628" i="12" s="1"/>
  <c r="DT630" i="12"/>
  <c r="DU630" i="12" s="1"/>
  <c r="DN633" i="12"/>
  <c r="DO633" i="12" s="1"/>
  <c r="AP635" i="12"/>
  <c r="DN635" i="12"/>
  <c r="DO635" i="12" s="1"/>
  <c r="DT636" i="12"/>
  <c r="DU636" i="12" s="1"/>
  <c r="DR637" i="12"/>
  <c r="DS637" i="12" s="1"/>
  <c r="DN638" i="12"/>
  <c r="DO638" i="12" s="1"/>
  <c r="DJ639" i="12"/>
  <c r="DK639" i="12" s="1"/>
  <c r="DF640" i="12"/>
  <c r="DG640" i="12" s="1"/>
  <c r="DR640" i="12"/>
  <c r="DS640" i="12" s="1"/>
  <c r="DJ642" i="12"/>
  <c r="DK642" i="12" s="1"/>
  <c r="DT642" i="12"/>
  <c r="DU642" i="12" s="1"/>
  <c r="DT645" i="12"/>
  <c r="DU645" i="12" s="1"/>
  <c r="DJ646" i="12"/>
  <c r="DK646" i="12" s="1"/>
  <c r="AP649" i="12"/>
  <c r="DJ649" i="12"/>
  <c r="DK649" i="12" s="1"/>
  <c r="DF650" i="12"/>
  <c r="DG650" i="12" s="1"/>
  <c r="DV650" i="12"/>
  <c r="DW650" i="12" s="1"/>
  <c r="DL651" i="12"/>
  <c r="DM651" i="12" s="1"/>
  <c r="DV651" i="12"/>
  <c r="DW651" i="12" s="1"/>
  <c r="DN652" i="12"/>
  <c r="DO652" i="12" s="1"/>
  <c r="DJ653" i="12"/>
  <c r="DK653" i="12" s="1"/>
  <c r="DN654" i="12"/>
  <c r="DO654" i="12" s="1"/>
  <c r="DR656" i="12"/>
  <c r="DS656" i="12" s="1"/>
  <c r="DJ658" i="12"/>
  <c r="DK658" i="12" s="1"/>
  <c r="DL659" i="12"/>
  <c r="DM659" i="12" s="1"/>
  <c r="DT660" i="12"/>
  <c r="DU660" i="12" s="1"/>
  <c r="DR661" i="12"/>
  <c r="DS661" i="12" s="1"/>
  <c r="AP662" i="12"/>
  <c r="DL662" i="12"/>
  <c r="DM662" i="12" s="1"/>
  <c r="DV662" i="12"/>
  <c r="DW662" i="12" s="1"/>
  <c r="DJ664" i="12"/>
  <c r="DK664" i="12" s="1"/>
  <c r="DJ665" i="12"/>
  <c r="DK665" i="12" s="1"/>
  <c r="DL666" i="12"/>
  <c r="DM666" i="12" s="1"/>
  <c r="DJ668" i="12"/>
  <c r="DK668" i="12" s="1"/>
  <c r="AP670" i="12"/>
  <c r="DL671" i="12"/>
  <c r="DM671" i="12" s="1"/>
  <c r="AP673" i="12"/>
  <c r="DT673" i="12"/>
  <c r="DU673" i="12" s="1"/>
  <c r="DT674" i="12"/>
  <c r="DU674" i="12" s="1"/>
  <c r="DR675" i="12"/>
  <c r="DS675" i="12" s="1"/>
  <c r="DN676" i="12"/>
  <c r="DO676" i="12" s="1"/>
  <c r="DF677" i="12"/>
  <c r="DG677" i="12" s="1"/>
  <c r="DT677" i="12"/>
  <c r="DU677" i="12" s="1"/>
  <c r="DL678" i="12"/>
  <c r="DM678" i="12" s="1"/>
  <c r="DR680" i="12"/>
  <c r="DS680" i="12" s="1"/>
  <c r="DT682" i="12"/>
  <c r="DU682" i="12" s="1"/>
  <c r="DT684" i="12"/>
  <c r="DU684" i="12" s="1"/>
  <c r="DT686" i="12"/>
  <c r="DU686" i="12" s="1"/>
  <c r="AP688" i="12"/>
  <c r="DR688" i="12"/>
  <c r="DS688" i="12" s="1"/>
  <c r="DJ689" i="12"/>
  <c r="DK689" i="12" s="1"/>
  <c r="DT689" i="12"/>
  <c r="DU689" i="12" s="1"/>
  <c r="DL690" i="12"/>
  <c r="DM690" i="12" s="1"/>
  <c r="AP692" i="12"/>
  <c r="AP695" i="12"/>
  <c r="DR695" i="12"/>
  <c r="DS695" i="12" s="1"/>
  <c r="DL696" i="12"/>
  <c r="DM696" i="12" s="1"/>
  <c r="DN697" i="12"/>
  <c r="DO697" i="12" s="1"/>
  <c r="DN698" i="12"/>
  <c r="DO698" i="12" s="1"/>
  <c r="DJ700" i="12"/>
  <c r="DK700" i="12" s="1"/>
  <c r="AP702" i="12"/>
  <c r="DL702" i="12"/>
  <c r="DM702" i="12" s="1"/>
  <c r="DV702" i="12"/>
  <c r="DW702" i="12" s="1"/>
  <c r="DF703" i="12"/>
  <c r="DG703" i="12" s="1"/>
  <c r="DV703" i="12"/>
  <c r="DW703" i="12" s="1"/>
  <c r="DN704" i="12"/>
  <c r="DO704" i="12" s="1"/>
  <c r="DJ705" i="12"/>
  <c r="DK705" i="12" s="1"/>
  <c r="DL706" i="12"/>
  <c r="DM706" i="12" s="1"/>
  <c r="AP708" i="12"/>
  <c r="AP709" i="12"/>
  <c r="DT709" i="12"/>
  <c r="DU709" i="12" s="1"/>
  <c r="DR712" i="12"/>
  <c r="DS712" i="12" s="1"/>
  <c r="AP713" i="12"/>
  <c r="DF713" i="12"/>
  <c r="DG713" i="12" s="1"/>
  <c r="DT713" i="12"/>
  <c r="DU713" i="12" s="1"/>
  <c r="DJ714" i="12"/>
  <c r="DK714" i="12" s="1"/>
  <c r="DL715" i="12"/>
  <c r="DM715" i="12" s="1"/>
  <c r="DJ716" i="12"/>
  <c r="DK716" i="12" s="1"/>
  <c r="DP725" i="12"/>
  <c r="DQ725" i="12" s="1"/>
  <c r="DJ725" i="12"/>
  <c r="DK725" i="12" s="1"/>
  <c r="DT725" i="12"/>
  <c r="DU725" i="12" s="1"/>
  <c r="DR725" i="12"/>
  <c r="DS725" i="12" s="1"/>
  <c r="DP729" i="12"/>
  <c r="DQ729" i="12" s="1"/>
  <c r="DN729" i="12"/>
  <c r="DO729" i="12" s="1"/>
  <c r="DV729" i="12"/>
  <c r="DW729" i="12" s="1"/>
  <c r="DL729" i="12"/>
  <c r="DM729" i="12" s="1"/>
  <c r="DJ729" i="12"/>
  <c r="DK729" i="12" s="1"/>
  <c r="DR737" i="12"/>
  <c r="DS737" i="12" s="1"/>
  <c r="DT737" i="12"/>
  <c r="DU737" i="12" s="1"/>
  <c r="DN737" i="12"/>
  <c r="DO737" i="12" s="1"/>
  <c r="DL737" i="12"/>
  <c r="DM737" i="12" s="1"/>
  <c r="DP741" i="12"/>
  <c r="DQ741" i="12" s="1"/>
  <c r="DT741" i="12"/>
  <c r="DU741" i="12" s="1"/>
  <c r="DR741" i="12"/>
  <c r="DS741" i="12" s="1"/>
  <c r="DL741" i="12"/>
  <c r="DM741" i="12" s="1"/>
  <c r="AP744" i="12"/>
  <c r="DP744" i="12"/>
  <c r="DQ744" i="12" s="1"/>
  <c r="DJ744" i="12"/>
  <c r="DK744" i="12" s="1"/>
  <c r="DR749" i="12"/>
  <c r="DS749" i="12" s="1"/>
  <c r="AP752" i="12"/>
  <c r="AP754" i="12"/>
  <c r="AP760" i="12"/>
  <c r="AP762" i="12"/>
  <c r="AP771" i="12"/>
  <c r="AP778" i="12"/>
  <c r="DP794" i="12"/>
  <c r="DQ794" i="12" s="1"/>
  <c r="DJ794" i="12"/>
  <c r="DK794" i="12" s="1"/>
  <c r="DP801" i="12"/>
  <c r="DQ801" i="12" s="1"/>
  <c r="DJ801" i="12"/>
  <c r="DK801" i="12" s="1"/>
  <c r="DP816" i="12"/>
  <c r="DQ816" i="12" s="1"/>
  <c r="DJ816" i="12"/>
  <c r="DK816" i="12" s="1"/>
  <c r="DT816" i="12"/>
  <c r="DU816" i="12" s="1"/>
  <c r="DR816" i="12"/>
  <c r="DS816" i="12" s="1"/>
  <c r="AP818" i="12"/>
  <c r="DP832" i="12"/>
  <c r="DQ832" i="12" s="1"/>
  <c r="DR832" i="12"/>
  <c r="DS832" i="12" s="1"/>
  <c r="DF832" i="12"/>
  <c r="DG832" i="12" s="1"/>
  <c r="DN832" i="12"/>
  <c r="DO832" i="12" s="1"/>
  <c r="DV832" i="12"/>
  <c r="DW832" i="12" s="1"/>
  <c r="DL832" i="12"/>
  <c r="DM832" i="12" s="1"/>
  <c r="DT832" i="12"/>
  <c r="DU832" i="12" s="1"/>
  <c r="AP844" i="12"/>
  <c r="DP847" i="12"/>
  <c r="DQ847" i="12" s="1"/>
  <c r="DR847" i="12"/>
  <c r="DS847" i="12" s="1"/>
  <c r="DF847" i="12"/>
  <c r="DG847" i="12" s="1"/>
  <c r="DN847" i="12"/>
  <c r="DO847" i="12" s="1"/>
  <c r="DV847" i="12"/>
  <c r="DW847" i="12" s="1"/>
  <c r="DL847" i="12"/>
  <c r="DM847" i="12" s="1"/>
  <c r="DT847" i="12"/>
  <c r="DU847" i="12" s="1"/>
  <c r="AP851" i="12"/>
  <c r="DP863" i="12"/>
  <c r="DQ863" i="12" s="1"/>
  <c r="DR863" i="12"/>
  <c r="DS863" i="12" s="1"/>
  <c r="DF863" i="12"/>
  <c r="DG863" i="12" s="1"/>
  <c r="DN863" i="12"/>
  <c r="DO863" i="12" s="1"/>
  <c r="DV863" i="12"/>
  <c r="DW863" i="12" s="1"/>
  <c r="DL863" i="12"/>
  <c r="DM863" i="12" s="1"/>
  <c r="DT863" i="12"/>
  <c r="DU863" i="12" s="1"/>
  <c r="DP874" i="12"/>
  <c r="DQ874" i="12" s="1"/>
  <c r="DJ874" i="12"/>
  <c r="DK874" i="12" s="1"/>
  <c r="DP881" i="12"/>
  <c r="DQ881" i="12" s="1"/>
  <c r="DR881" i="12"/>
  <c r="DS881" i="12" s="1"/>
  <c r="DF881" i="12"/>
  <c r="DG881" i="12" s="1"/>
  <c r="DN881" i="12"/>
  <c r="DO881" i="12" s="1"/>
  <c r="DV881" i="12"/>
  <c r="DW881" i="12" s="1"/>
  <c r="DL881" i="12"/>
  <c r="DM881" i="12" s="1"/>
  <c r="DT881" i="12"/>
  <c r="DU881" i="12" s="1"/>
  <c r="DP908" i="12"/>
  <c r="DQ908" i="12" s="1"/>
  <c r="DJ908" i="12"/>
  <c r="DK908" i="12" s="1"/>
  <c r="DT908" i="12"/>
  <c r="DU908" i="12" s="1"/>
  <c r="DR908" i="12"/>
  <c r="DS908" i="12" s="1"/>
  <c r="DP909" i="12"/>
  <c r="DQ909" i="12" s="1"/>
  <c r="DJ909" i="12"/>
  <c r="DK909" i="12" s="1"/>
  <c r="AP916" i="12"/>
  <c r="DR296" i="12"/>
  <c r="DS296" i="12" s="1"/>
  <c r="DJ297" i="12"/>
  <c r="DK297" i="12" s="1"/>
  <c r="DT297" i="12"/>
  <c r="DU297" i="12" s="1"/>
  <c r="DL301" i="12"/>
  <c r="DM301" i="12" s="1"/>
  <c r="DR302" i="12"/>
  <c r="DS302" i="12" s="1"/>
  <c r="DN304" i="12"/>
  <c r="DO304" i="12" s="1"/>
  <c r="DJ307" i="12"/>
  <c r="DK307" i="12" s="1"/>
  <c r="DT307" i="12"/>
  <c r="DU307" i="12" s="1"/>
  <c r="DR308" i="12"/>
  <c r="DS308" i="12" s="1"/>
  <c r="DL309" i="12"/>
  <c r="DM309" i="12" s="1"/>
  <c r="DV309" i="12"/>
  <c r="DW309" i="12" s="1"/>
  <c r="AP312" i="12"/>
  <c r="DR317" i="12"/>
  <c r="DS317" i="12" s="1"/>
  <c r="AP318" i="12"/>
  <c r="DL321" i="12"/>
  <c r="DM321" i="12" s="1"/>
  <c r="DV321" i="12"/>
  <c r="DW321" i="12" s="1"/>
  <c r="AP323" i="12"/>
  <c r="DR328" i="12"/>
  <c r="DS328" i="12" s="1"/>
  <c r="AP329" i="12"/>
  <c r="DL329" i="12"/>
  <c r="DM329" i="12" s="1"/>
  <c r="DV329" i="12"/>
  <c r="DW329" i="12" s="1"/>
  <c r="AP337" i="12"/>
  <c r="DR337" i="12"/>
  <c r="DS337" i="12" s="1"/>
  <c r="AP341" i="12"/>
  <c r="DL345" i="12"/>
  <c r="DM345" i="12" s="1"/>
  <c r="DV345" i="12"/>
  <c r="DW345" i="12" s="1"/>
  <c r="DF349" i="12"/>
  <c r="DG349" i="12" s="1"/>
  <c r="DR349" i="12"/>
  <c r="DS349" i="12" s="1"/>
  <c r="DF350" i="12"/>
  <c r="DG350" i="12" s="1"/>
  <c r="DR350" i="12"/>
  <c r="DS350" i="12" s="1"/>
  <c r="DJ351" i="12"/>
  <c r="DK351" i="12" s="1"/>
  <c r="DL354" i="12"/>
  <c r="DM354" i="12" s="1"/>
  <c r="DV354" i="12"/>
  <c r="DW354" i="12" s="1"/>
  <c r="DJ356" i="12"/>
  <c r="DK356" i="12" s="1"/>
  <c r="DT356" i="12"/>
  <c r="DU356" i="12" s="1"/>
  <c r="DL357" i="12"/>
  <c r="DM357" i="12" s="1"/>
  <c r="AP362" i="12"/>
  <c r="DR362" i="12"/>
  <c r="DS362" i="12" s="1"/>
  <c r="DJ364" i="12"/>
  <c r="DK364" i="12" s="1"/>
  <c r="DF365" i="12"/>
  <c r="DG365" i="12" s="1"/>
  <c r="DR365" i="12"/>
  <c r="DS365" i="12" s="1"/>
  <c r="AP367" i="12"/>
  <c r="DJ369" i="12"/>
  <c r="DK369" i="12" s="1"/>
  <c r="AP371" i="12"/>
  <c r="DJ371" i="12"/>
  <c r="DK371" i="12" s="1"/>
  <c r="DJ372" i="12"/>
  <c r="DK372" i="12" s="1"/>
  <c r="DJ374" i="12"/>
  <c r="DK374" i="12" s="1"/>
  <c r="DL379" i="12"/>
  <c r="DM379" i="12" s="1"/>
  <c r="DL382" i="12"/>
  <c r="DM382" i="12" s="1"/>
  <c r="DJ383" i="12"/>
  <c r="DK383" i="12" s="1"/>
  <c r="DJ386" i="12"/>
  <c r="DK386" i="12" s="1"/>
  <c r="DT386" i="12"/>
  <c r="DU386" i="12" s="1"/>
  <c r="DR387" i="12"/>
  <c r="DS387" i="12" s="1"/>
  <c r="DJ391" i="12"/>
  <c r="DK391" i="12" s="1"/>
  <c r="DJ393" i="12"/>
  <c r="DK393" i="12" s="1"/>
  <c r="DT393" i="12"/>
  <c r="DU393" i="12" s="1"/>
  <c r="DF395" i="12"/>
  <c r="DG395" i="12" s="1"/>
  <c r="DR395" i="12"/>
  <c r="DS395" i="12" s="1"/>
  <c r="DR398" i="12"/>
  <c r="DS398" i="12" s="1"/>
  <c r="DJ399" i="12"/>
  <c r="DK399" i="12" s="1"/>
  <c r="DT399" i="12"/>
  <c r="DU399" i="12" s="1"/>
  <c r="DF404" i="12"/>
  <c r="DG404" i="12" s="1"/>
  <c r="DR404" i="12"/>
  <c r="DS404" i="12" s="1"/>
  <c r="DJ405" i="12"/>
  <c r="DK405" i="12" s="1"/>
  <c r="DJ410" i="12"/>
  <c r="DK410" i="12" s="1"/>
  <c r="DT410" i="12"/>
  <c r="DU410" i="12" s="1"/>
  <c r="DL411" i="12"/>
  <c r="DM411" i="12" s="1"/>
  <c r="DF412" i="12"/>
  <c r="DG412" i="12" s="1"/>
  <c r="DR412" i="12"/>
  <c r="DS412" i="12" s="1"/>
  <c r="DJ413" i="12"/>
  <c r="DK413" i="12" s="1"/>
  <c r="DJ420" i="12"/>
  <c r="DK420" i="12" s="1"/>
  <c r="DR422" i="12"/>
  <c r="DS422" i="12" s="1"/>
  <c r="DL423" i="12"/>
  <c r="DM423" i="12" s="1"/>
  <c r="DR425" i="12"/>
  <c r="DS425" i="12" s="1"/>
  <c r="DF426" i="12"/>
  <c r="DG426" i="12" s="1"/>
  <c r="DR426" i="12"/>
  <c r="DS426" i="12" s="1"/>
  <c r="DJ430" i="12"/>
  <c r="DK430" i="12" s="1"/>
  <c r="DT430" i="12"/>
  <c r="DU430" i="12" s="1"/>
  <c r="DF431" i="12"/>
  <c r="DG431" i="12" s="1"/>
  <c r="DR431" i="12"/>
  <c r="DS431" i="12" s="1"/>
  <c r="DR433" i="12"/>
  <c r="DS433" i="12" s="1"/>
  <c r="DF434" i="12"/>
  <c r="DG434" i="12" s="1"/>
  <c r="DR434" i="12"/>
  <c r="DS434" i="12" s="1"/>
  <c r="DJ436" i="12"/>
  <c r="DK436" i="12" s="1"/>
  <c r="DJ437" i="12"/>
  <c r="DK437" i="12" s="1"/>
  <c r="DJ438" i="12"/>
  <c r="DK438" i="12" s="1"/>
  <c r="DL442" i="12"/>
  <c r="DM442" i="12" s="1"/>
  <c r="DJ443" i="12"/>
  <c r="DK443" i="12" s="1"/>
  <c r="DJ445" i="12"/>
  <c r="DK445" i="12" s="1"/>
  <c r="DJ450" i="12"/>
  <c r="DK450" i="12" s="1"/>
  <c r="DT450" i="12"/>
  <c r="DU450" i="12" s="1"/>
  <c r="DJ452" i="12"/>
  <c r="DK452" i="12" s="1"/>
  <c r="DT452" i="12"/>
  <c r="DU452" i="12" s="1"/>
  <c r="DT455" i="12"/>
  <c r="DU455" i="12" s="1"/>
  <c r="DJ457" i="12"/>
  <c r="DK457" i="12" s="1"/>
  <c r="DL458" i="12"/>
  <c r="DM458" i="12" s="1"/>
  <c r="DL460" i="12"/>
  <c r="DM460" i="12" s="1"/>
  <c r="DL462" i="12"/>
  <c r="DM462" i="12" s="1"/>
  <c r="DJ464" i="12"/>
  <c r="DK464" i="12" s="1"/>
  <c r="DJ465" i="12"/>
  <c r="DK465" i="12" s="1"/>
  <c r="DT465" i="12"/>
  <c r="DU465" i="12" s="1"/>
  <c r="DJ466" i="12"/>
  <c r="DK466" i="12" s="1"/>
  <c r="DR470" i="12"/>
  <c r="DS470" i="12" s="1"/>
  <c r="DJ471" i="12"/>
  <c r="DK471" i="12" s="1"/>
  <c r="DT471" i="12"/>
  <c r="DU471" i="12" s="1"/>
  <c r="DJ473" i="12"/>
  <c r="DK473" i="12" s="1"/>
  <c r="DR481" i="12"/>
  <c r="DS481" i="12" s="1"/>
  <c r="DF482" i="12"/>
  <c r="DG482" i="12" s="1"/>
  <c r="DR482" i="12"/>
  <c r="DS482" i="12" s="1"/>
  <c r="DJ483" i="12"/>
  <c r="DK483" i="12" s="1"/>
  <c r="DL488" i="12"/>
  <c r="DM488" i="12" s="1"/>
  <c r="DR490" i="12"/>
  <c r="DS490" i="12" s="1"/>
  <c r="DR492" i="12"/>
  <c r="DS492" i="12" s="1"/>
  <c r="DJ494" i="12"/>
  <c r="DK494" i="12" s="1"/>
  <c r="DF498" i="12"/>
  <c r="DG498" i="12" s="1"/>
  <c r="DR498" i="12"/>
  <c r="DS498" i="12" s="1"/>
  <c r="DL499" i="12"/>
  <c r="DM499" i="12" s="1"/>
  <c r="DJ502" i="12"/>
  <c r="DK502" i="12" s="1"/>
  <c r="DT502" i="12"/>
  <c r="DU502" i="12" s="1"/>
  <c r="DJ505" i="12"/>
  <c r="DK505" i="12" s="1"/>
  <c r="DJ515" i="12"/>
  <c r="DK515" i="12" s="1"/>
  <c r="DF517" i="12"/>
  <c r="DG517" i="12" s="1"/>
  <c r="DR517" i="12"/>
  <c r="DS517" i="12" s="1"/>
  <c r="DJ521" i="12"/>
  <c r="DK521" i="12" s="1"/>
  <c r="DT521" i="12"/>
  <c r="DU521" i="12" s="1"/>
  <c r="DJ522" i="12"/>
  <c r="DK522" i="12" s="1"/>
  <c r="DT522" i="12"/>
  <c r="DU522" i="12" s="1"/>
  <c r="DL524" i="12"/>
  <c r="DM524" i="12" s="1"/>
  <c r="DR525" i="12"/>
  <c r="DS525" i="12" s="1"/>
  <c r="DL526" i="12"/>
  <c r="DM526" i="12" s="1"/>
  <c r="DJ533" i="12"/>
  <c r="DK533" i="12" s="1"/>
  <c r="DT533" i="12"/>
  <c r="DU533" i="12" s="1"/>
  <c r="DF540" i="12"/>
  <c r="DG540" i="12" s="1"/>
  <c r="DR540" i="12"/>
  <c r="DS540" i="12" s="1"/>
  <c r="DL563" i="12"/>
  <c r="DM563" i="12" s="1"/>
  <c r="DR565" i="12"/>
  <c r="DS565" i="12" s="1"/>
  <c r="DJ569" i="12"/>
  <c r="DK569" i="12" s="1"/>
  <c r="DT569" i="12"/>
  <c r="DU569" i="12" s="1"/>
  <c r="DF574" i="12"/>
  <c r="DG574" i="12" s="1"/>
  <c r="DV574" i="12"/>
  <c r="DW574" i="12" s="1"/>
  <c r="AP577" i="12"/>
  <c r="DF578" i="12"/>
  <c r="DG578" i="12" s="1"/>
  <c r="DJ583" i="12"/>
  <c r="DK583" i="12" s="1"/>
  <c r="DT583" i="12"/>
  <c r="DU583" i="12" s="1"/>
  <c r="DN587" i="12"/>
  <c r="DO587" i="12" s="1"/>
  <c r="DT591" i="12"/>
  <c r="DU591" i="12" s="1"/>
  <c r="DN594" i="12"/>
  <c r="DO594" i="12" s="1"/>
  <c r="DR595" i="12"/>
  <c r="DS595" i="12" s="1"/>
  <c r="DJ596" i="12"/>
  <c r="DK596" i="12" s="1"/>
  <c r="DT598" i="12"/>
  <c r="DU598" i="12" s="1"/>
  <c r="DF601" i="12"/>
  <c r="DG601" i="12" s="1"/>
  <c r="DR601" i="12"/>
  <c r="DS601" i="12" s="1"/>
  <c r="DN602" i="12"/>
  <c r="DO602" i="12" s="1"/>
  <c r="DJ604" i="12"/>
  <c r="DK604" i="12" s="1"/>
  <c r="DT604" i="12"/>
  <c r="DU604" i="12" s="1"/>
  <c r="DJ606" i="12"/>
  <c r="DK606" i="12" s="1"/>
  <c r="DT606" i="12"/>
  <c r="DU606" i="12" s="1"/>
  <c r="DL609" i="12"/>
  <c r="DM609" i="12" s="1"/>
  <c r="DJ611" i="12"/>
  <c r="DK611" i="12" s="1"/>
  <c r="DT611" i="12"/>
  <c r="DU611" i="12" s="1"/>
  <c r="DL615" i="12"/>
  <c r="DM615" i="12" s="1"/>
  <c r="DJ616" i="12"/>
  <c r="DK616" i="12" s="1"/>
  <c r="DF617" i="12"/>
  <c r="DG617" i="12" s="1"/>
  <c r="DR617" i="12"/>
  <c r="DS617" i="12" s="1"/>
  <c r="DP618" i="12"/>
  <c r="DQ618" i="12" s="1"/>
  <c r="DF621" i="12"/>
  <c r="DG621" i="12" s="1"/>
  <c r="DT622" i="12"/>
  <c r="DU622" i="12" s="1"/>
  <c r="DN623" i="12"/>
  <c r="DO623" i="12" s="1"/>
  <c r="DF624" i="12"/>
  <c r="DG624" i="12" s="1"/>
  <c r="DL628" i="12"/>
  <c r="DM628" i="12" s="1"/>
  <c r="DJ629" i="12"/>
  <c r="DK629" i="12" s="1"/>
  <c r="DJ630" i="12"/>
  <c r="DK630" i="12" s="1"/>
  <c r="DF633" i="12"/>
  <c r="DG633" i="12" s="1"/>
  <c r="DR633" i="12"/>
  <c r="DS633" i="12" s="1"/>
  <c r="DF635" i="12"/>
  <c r="DG635" i="12" s="1"/>
  <c r="DR635" i="12"/>
  <c r="DS635" i="12" s="1"/>
  <c r="DF636" i="12"/>
  <c r="DG636" i="12" s="1"/>
  <c r="DV636" i="12"/>
  <c r="DW636" i="12" s="1"/>
  <c r="AP638" i="12"/>
  <c r="DT638" i="12"/>
  <c r="DU638" i="12" s="1"/>
  <c r="DR639" i="12"/>
  <c r="DS639" i="12" s="1"/>
  <c r="DJ640" i="12"/>
  <c r="DK640" i="12" s="1"/>
  <c r="DT640" i="12"/>
  <c r="DU640" i="12" s="1"/>
  <c r="DJ644" i="12"/>
  <c r="DK644" i="12" s="1"/>
  <c r="DF645" i="12"/>
  <c r="DG645" i="12" s="1"/>
  <c r="DV645" i="12"/>
  <c r="DW645" i="12" s="1"/>
  <c r="DR646" i="12"/>
  <c r="DS646" i="12" s="1"/>
  <c r="DR649" i="12"/>
  <c r="DS649" i="12" s="1"/>
  <c r="DL650" i="12"/>
  <c r="DM650" i="12" s="1"/>
  <c r="DN651" i="12"/>
  <c r="DO651" i="12" s="1"/>
  <c r="DT652" i="12"/>
  <c r="DU652" i="12" s="1"/>
  <c r="DL653" i="12"/>
  <c r="DM653" i="12" s="1"/>
  <c r="DF654" i="12"/>
  <c r="DG654" i="12" s="1"/>
  <c r="DR654" i="12"/>
  <c r="DS654" i="12" s="1"/>
  <c r="DJ655" i="12"/>
  <c r="DK655" i="12" s="1"/>
  <c r="DT656" i="12"/>
  <c r="DU656" i="12" s="1"/>
  <c r="DL658" i="12"/>
  <c r="DM658" i="12" s="1"/>
  <c r="DF660" i="12"/>
  <c r="DG660" i="12" s="1"/>
  <c r="DV660" i="12"/>
  <c r="DW660" i="12" s="1"/>
  <c r="DN662" i="12"/>
  <c r="DO662" i="12" s="1"/>
  <c r="DR664" i="12"/>
  <c r="DS664" i="12" s="1"/>
  <c r="DL665" i="12"/>
  <c r="DM665" i="12" s="1"/>
  <c r="DR668" i="12"/>
  <c r="DS668" i="12" s="1"/>
  <c r="DJ670" i="12"/>
  <c r="DK670" i="12" s="1"/>
  <c r="DJ673" i="12"/>
  <c r="DK673" i="12" s="1"/>
  <c r="DF674" i="12"/>
  <c r="DG674" i="12" s="1"/>
  <c r="DV674" i="12"/>
  <c r="DW674" i="12" s="1"/>
  <c r="AP676" i="12"/>
  <c r="DT676" i="12"/>
  <c r="DU676" i="12" s="1"/>
  <c r="DJ677" i="12"/>
  <c r="DK677" i="12" s="1"/>
  <c r="DJ679" i="12"/>
  <c r="DK679" i="12" s="1"/>
  <c r="DT680" i="12"/>
  <c r="DU680" i="12" s="1"/>
  <c r="DJ682" i="12"/>
  <c r="DK682" i="12" s="1"/>
  <c r="DJ684" i="12"/>
  <c r="DK684" i="12" s="1"/>
  <c r="DJ686" i="12"/>
  <c r="DK686" i="12" s="1"/>
  <c r="AP689" i="12"/>
  <c r="DJ692" i="12"/>
  <c r="DK692" i="12" s="1"/>
  <c r="DT695" i="12"/>
  <c r="DU695" i="12" s="1"/>
  <c r="DF697" i="12"/>
  <c r="DG697" i="12" s="1"/>
  <c r="DR697" i="12"/>
  <c r="DS697" i="12" s="1"/>
  <c r="DT698" i="12"/>
  <c r="DU698" i="12" s="1"/>
  <c r="DR700" i="12"/>
  <c r="DS700" i="12" s="1"/>
  <c r="DN702" i="12"/>
  <c r="DO702" i="12" s="1"/>
  <c r="DL703" i="12"/>
  <c r="DM703" i="12" s="1"/>
  <c r="DT704" i="12"/>
  <c r="DU704" i="12" s="1"/>
  <c r="DR705" i="12"/>
  <c r="DS705" i="12" s="1"/>
  <c r="DJ709" i="12"/>
  <c r="DK709" i="12" s="1"/>
  <c r="DJ711" i="12"/>
  <c r="DK711" i="12" s="1"/>
  <c r="DJ713" i="12"/>
  <c r="DK713" i="12" s="1"/>
  <c r="DV713" i="12"/>
  <c r="DW713" i="12" s="1"/>
  <c r="DR714" i="12"/>
  <c r="DS714" i="12" s="1"/>
  <c r="DL716" i="12"/>
  <c r="DM716" i="12" s="1"/>
  <c r="DP727" i="12"/>
  <c r="DQ727" i="12" s="1"/>
  <c r="DJ727" i="12"/>
  <c r="DK727" i="12" s="1"/>
  <c r="DP731" i="12"/>
  <c r="DQ731" i="12" s="1"/>
  <c r="DT731" i="12"/>
  <c r="DU731" i="12" s="1"/>
  <c r="DR731" i="12"/>
  <c r="DS731" i="12" s="1"/>
  <c r="DL731" i="12"/>
  <c r="DM731" i="12" s="1"/>
  <c r="AP735" i="12"/>
  <c r="DT749" i="12"/>
  <c r="DU749" i="12" s="1"/>
  <c r="DP757" i="12"/>
  <c r="DQ757" i="12" s="1"/>
  <c r="DJ757" i="12"/>
  <c r="DK757" i="12" s="1"/>
  <c r="DT757" i="12"/>
  <c r="DU757" i="12" s="1"/>
  <c r="DR757" i="12"/>
  <c r="DS757" i="12" s="1"/>
  <c r="DP765" i="12"/>
  <c r="DQ765" i="12" s="1"/>
  <c r="DJ765" i="12"/>
  <c r="DK765" i="12" s="1"/>
  <c r="DT765" i="12"/>
  <c r="DU765" i="12" s="1"/>
  <c r="DR765" i="12"/>
  <c r="DS765" i="12" s="1"/>
  <c r="DR774" i="12"/>
  <c r="DS774" i="12" s="1"/>
  <c r="DV774" i="12"/>
  <c r="DW774" i="12" s="1"/>
  <c r="DF774" i="12"/>
  <c r="DG774" i="12" s="1"/>
  <c r="DT774" i="12"/>
  <c r="DU774" i="12" s="1"/>
  <c r="DN774" i="12"/>
  <c r="DO774" i="12" s="1"/>
  <c r="DR802" i="12"/>
  <c r="DS802" i="12" s="1"/>
  <c r="DV802" i="12"/>
  <c r="DW802" i="12" s="1"/>
  <c r="DF802" i="12"/>
  <c r="DG802" i="12" s="1"/>
  <c r="DT802" i="12"/>
  <c r="DU802" i="12" s="1"/>
  <c r="DN802" i="12"/>
  <c r="DO802" i="12" s="1"/>
  <c r="DP826" i="12"/>
  <c r="DQ826" i="12" s="1"/>
  <c r="DJ826" i="12"/>
  <c r="DK826" i="12" s="1"/>
  <c r="DT826" i="12"/>
  <c r="DU826" i="12" s="1"/>
  <c r="DR826" i="12"/>
  <c r="DS826" i="12" s="1"/>
  <c r="DP851" i="12"/>
  <c r="DQ851" i="12" s="1"/>
  <c r="DJ851" i="12"/>
  <c r="DK851" i="12" s="1"/>
  <c r="DT851" i="12"/>
  <c r="DU851" i="12" s="1"/>
  <c r="DR851" i="12"/>
  <c r="DS851" i="12" s="1"/>
  <c r="DP852" i="12"/>
  <c r="DQ852" i="12" s="1"/>
  <c r="DR852" i="12"/>
  <c r="DS852" i="12" s="1"/>
  <c r="DF852" i="12"/>
  <c r="DG852" i="12" s="1"/>
  <c r="DN852" i="12"/>
  <c r="DO852" i="12" s="1"/>
  <c r="DV852" i="12"/>
  <c r="DW852" i="12" s="1"/>
  <c r="DL852" i="12"/>
  <c r="DM852" i="12" s="1"/>
  <c r="DT852" i="12"/>
  <c r="DU852" i="12" s="1"/>
  <c r="AP867" i="12"/>
  <c r="DP872" i="12"/>
  <c r="DQ872" i="12" s="1"/>
  <c r="DJ872" i="12"/>
  <c r="DK872" i="12" s="1"/>
  <c r="DR877" i="12"/>
  <c r="DS877" i="12" s="1"/>
  <c r="DV877" i="12"/>
  <c r="DW877" i="12" s="1"/>
  <c r="DF877" i="12"/>
  <c r="DG877" i="12" s="1"/>
  <c r="DT877" i="12"/>
  <c r="DU877" i="12" s="1"/>
  <c r="DN877" i="12"/>
  <c r="DO877" i="12" s="1"/>
  <c r="AP889" i="12"/>
  <c r="AP899" i="12"/>
  <c r="DR902" i="12"/>
  <c r="DS902" i="12" s="1"/>
  <c r="DL902" i="12"/>
  <c r="DM902" i="12" s="1"/>
  <c r="DJ349" i="12"/>
  <c r="DK349" i="12" s="1"/>
  <c r="DT349" i="12"/>
  <c r="DU349" i="12" s="1"/>
  <c r="DJ350" i="12"/>
  <c r="DK350" i="12" s="1"/>
  <c r="DT350" i="12"/>
  <c r="DU350" i="12" s="1"/>
  <c r="DR351" i="12"/>
  <c r="DS351" i="12" s="1"/>
  <c r="DR364" i="12"/>
  <c r="DS364" i="12" s="1"/>
  <c r="DJ365" i="12"/>
  <c r="DK365" i="12" s="1"/>
  <c r="DT365" i="12"/>
  <c r="DU365" i="12" s="1"/>
  <c r="DL369" i="12"/>
  <c r="DM369" i="12" s="1"/>
  <c r="DR371" i="12"/>
  <c r="DS371" i="12" s="1"/>
  <c r="DL372" i="12"/>
  <c r="DM372" i="12" s="1"/>
  <c r="DR374" i="12"/>
  <c r="DS374" i="12" s="1"/>
  <c r="DR383" i="12"/>
  <c r="DS383" i="12" s="1"/>
  <c r="DL391" i="12"/>
  <c r="DM391" i="12" s="1"/>
  <c r="DJ395" i="12"/>
  <c r="DK395" i="12" s="1"/>
  <c r="DT395" i="12"/>
  <c r="DU395" i="12" s="1"/>
  <c r="DJ404" i="12"/>
  <c r="DK404" i="12" s="1"/>
  <c r="DT404" i="12"/>
  <c r="DU404" i="12" s="1"/>
  <c r="DL405" i="12"/>
  <c r="DM405" i="12" s="1"/>
  <c r="DJ412" i="12"/>
  <c r="DK412" i="12" s="1"/>
  <c r="DT412" i="12"/>
  <c r="DU412" i="12" s="1"/>
  <c r="DL413" i="12"/>
  <c r="DM413" i="12" s="1"/>
  <c r="DL420" i="12"/>
  <c r="DM420" i="12" s="1"/>
  <c r="DJ426" i="12"/>
  <c r="DK426" i="12" s="1"/>
  <c r="DT426" i="12"/>
  <c r="DU426" i="12" s="1"/>
  <c r="DJ431" i="12"/>
  <c r="DK431" i="12" s="1"/>
  <c r="DT431" i="12"/>
  <c r="DU431" i="12" s="1"/>
  <c r="DJ434" i="12"/>
  <c r="DK434" i="12" s="1"/>
  <c r="DT434" i="12"/>
  <c r="DU434" i="12" s="1"/>
  <c r="DR436" i="12"/>
  <c r="DS436" i="12" s="1"/>
  <c r="DR437" i="12"/>
  <c r="DS437" i="12" s="1"/>
  <c r="DL438" i="12"/>
  <c r="DM438" i="12" s="1"/>
  <c r="DL443" i="12"/>
  <c r="DM443" i="12" s="1"/>
  <c r="DR445" i="12"/>
  <c r="DS445" i="12" s="1"/>
  <c r="DT458" i="12"/>
  <c r="DU458" i="12" s="1"/>
  <c r="DT460" i="12"/>
  <c r="DU460" i="12" s="1"/>
  <c r="DT462" i="12"/>
  <c r="DU462" i="12" s="1"/>
  <c r="DR464" i="12"/>
  <c r="DS464" i="12" s="1"/>
  <c r="DR466" i="12"/>
  <c r="DS466" i="12" s="1"/>
  <c r="DL473" i="12"/>
  <c r="DM473" i="12" s="1"/>
  <c r="DJ482" i="12"/>
  <c r="DK482" i="12" s="1"/>
  <c r="DT482" i="12"/>
  <c r="DU482" i="12" s="1"/>
  <c r="DL483" i="12"/>
  <c r="DM483" i="12" s="1"/>
  <c r="DR494" i="12"/>
  <c r="DS494" i="12" s="1"/>
  <c r="DJ498" i="12"/>
  <c r="DK498" i="12" s="1"/>
  <c r="DT498" i="12"/>
  <c r="DU498" i="12" s="1"/>
  <c r="DL505" i="12"/>
  <c r="DM505" i="12" s="1"/>
  <c r="DL515" i="12"/>
  <c r="DM515" i="12" s="1"/>
  <c r="DJ517" i="12"/>
  <c r="DK517" i="12" s="1"/>
  <c r="DT517" i="12"/>
  <c r="DU517" i="12" s="1"/>
  <c r="DJ540" i="12"/>
  <c r="DK540" i="12" s="1"/>
  <c r="DT540" i="12"/>
  <c r="DU540" i="12" s="1"/>
  <c r="DN552" i="12"/>
  <c r="DO552" i="12" s="1"/>
  <c r="AP554" i="12"/>
  <c r="DL559" i="12"/>
  <c r="DM559" i="12" s="1"/>
  <c r="DJ561" i="12"/>
  <c r="DK561" i="12" s="1"/>
  <c r="DT561" i="12"/>
  <c r="DU561" i="12" s="1"/>
  <c r="DN563" i="12"/>
  <c r="DO563" i="12" s="1"/>
  <c r="DJ567" i="12"/>
  <c r="DK567" i="12" s="1"/>
  <c r="DT567" i="12"/>
  <c r="DU567" i="12" s="1"/>
  <c r="DF587" i="12"/>
  <c r="DG587" i="12" s="1"/>
  <c r="DR587" i="12"/>
  <c r="DS587" i="12" s="1"/>
  <c r="DJ591" i="12"/>
  <c r="DK591" i="12" s="1"/>
  <c r="DF594" i="12"/>
  <c r="DG594" i="12" s="1"/>
  <c r="DR594" i="12"/>
  <c r="DS594" i="12" s="1"/>
  <c r="DL596" i="12"/>
  <c r="DM596" i="12" s="1"/>
  <c r="DJ598" i="12"/>
  <c r="DK598" i="12" s="1"/>
  <c r="DN599" i="12"/>
  <c r="DO599" i="12" s="1"/>
  <c r="DJ601" i="12"/>
  <c r="DK601" i="12" s="1"/>
  <c r="DT601" i="12"/>
  <c r="DU601" i="12" s="1"/>
  <c r="DP602" i="12"/>
  <c r="DQ602" i="12" s="1"/>
  <c r="DN612" i="12"/>
  <c r="DO612" i="12" s="1"/>
  <c r="DL616" i="12"/>
  <c r="DM616" i="12" s="1"/>
  <c r="DJ617" i="12"/>
  <c r="DK617" i="12" s="1"/>
  <c r="DT617" i="12"/>
  <c r="DU617" i="12" s="1"/>
  <c r="DJ622" i="12"/>
  <c r="DK622" i="12" s="1"/>
  <c r="DR629" i="12"/>
  <c r="DS629" i="12" s="1"/>
  <c r="DL630" i="12"/>
  <c r="DM630" i="12" s="1"/>
  <c r="DJ632" i="12"/>
  <c r="DK632" i="12" s="1"/>
  <c r="DJ633" i="12"/>
  <c r="DK633" i="12" s="1"/>
  <c r="DT633" i="12"/>
  <c r="DU633" i="12" s="1"/>
  <c r="DJ635" i="12"/>
  <c r="DK635" i="12" s="1"/>
  <c r="DT635" i="12"/>
  <c r="DU635" i="12" s="1"/>
  <c r="DL636" i="12"/>
  <c r="DM636" i="12" s="1"/>
  <c r="DF638" i="12"/>
  <c r="DG638" i="12" s="1"/>
  <c r="DV638" i="12"/>
  <c r="DW638" i="12" s="1"/>
  <c r="DR644" i="12"/>
  <c r="DS644" i="12" s="1"/>
  <c r="DL645" i="12"/>
  <c r="DM645" i="12" s="1"/>
  <c r="DF651" i="12"/>
  <c r="DG651" i="12" s="1"/>
  <c r="DR651" i="12"/>
  <c r="DS651" i="12" s="1"/>
  <c r="DF652" i="12"/>
  <c r="DG652" i="12" s="1"/>
  <c r="DV652" i="12"/>
  <c r="DW652" i="12" s="1"/>
  <c r="DJ654" i="12"/>
  <c r="DK654" i="12" s="1"/>
  <c r="DT654" i="12"/>
  <c r="DU654" i="12" s="1"/>
  <c r="DR655" i="12"/>
  <c r="DS655" i="12" s="1"/>
  <c r="DJ656" i="12"/>
  <c r="DK656" i="12" s="1"/>
  <c r="DL660" i="12"/>
  <c r="DM660" i="12" s="1"/>
  <c r="DF662" i="12"/>
  <c r="DG662" i="12" s="1"/>
  <c r="DR662" i="12"/>
  <c r="DS662" i="12" s="1"/>
  <c r="DJ663" i="12"/>
  <c r="DK663" i="12" s="1"/>
  <c r="DR670" i="12"/>
  <c r="DS670" i="12" s="1"/>
  <c r="DL673" i="12"/>
  <c r="DM673" i="12" s="1"/>
  <c r="DL674" i="12"/>
  <c r="DM674" i="12" s="1"/>
  <c r="DF676" i="12"/>
  <c r="DG676" i="12" s="1"/>
  <c r="DV676" i="12"/>
  <c r="DW676" i="12" s="1"/>
  <c r="DR679" i="12"/>
  <c r="DS679" i="12" s="1"/>
  <c r="DJ680" i="12"/>
  <c r="DK680" i="12" s="1"/>
  <c r="DL682" i="12"/>
  <c r="DM682" i="12" s="1"/>
  <c r="DL684" i="12"/>
  <c r="DM684" i="12" s="1"/>
  <c r="DL686" i="12"/>
  <c r="DM686" i="12" s="1"/>
  <c r="DJ687" i="12"/>
  <c r="DK687" i="12" s="1"/>
  <c r="DR692" i="12"/>
  <c r="DS692" i="12" s="1"/>
  <c r="DJ694" i="12"/>
  <c r="DK694" i="12" s="1"/>
  <c r="DJ695" i="12"/>
  <c r="DK695" i="12" s="1"/>
  <c r="DJ697" i="12"/>
  <c r="DK697" i="12" s="1"/>
  <c r="DT697" i="12"/>
  <c r="DU697" i="12" s="1"/>
  <c r="DF698" i="12"/>
  <c r="DG698" i="12" s="1"/>
  <c r="DV698" i="12"/>
  <c r="DW698" i="12" s="1"/>
  <c r="DF702" i="12"/>
  <c r="DG702" i="12" s="1"/>
  <c r="DR702" i="12"/>
  <c r="DS702" i="12" s="1"/>
  <c r="DF704" i="12"/>
  <c r="DG704" i="12" s="1"/>
  <c r="DV704" i="12"/>
  <c r="DW704" i="12" s="1"/>
  <c r="DL709" i="12"/>
  <c r="DM709" i="12" s="1"/>
  <c r="DR711" i="12"/>
  <c r="DS711" i="12" s="1"/>
  <c r="DP718" i="12"/>
  <c r="DQ718" i="12" s="1"/>
  <c r="DR718" i="12"/>
  <c r="DS718" i="12" s="1"/>
  <c r="DL718" i="12"/>
  <c r="DM718" i="12" s="1"/>
  <c r="DT718" i="12"/>
  <c r="DU718" i="12" s="1"/>
  <c r="DR720" i="12"/>
  <c r="DS720" i="12" s="1"/>
  <c r="DV720" i="12"/>
  <c r="DW720" i="12" s="1"/>
  <c r="DF720" i="12"/>
  <c r="DG720" i="12" s="1"/>
  <c r="DT720" i="12"/>
  <c r="DU720" i="12" s="1"/>
  <c r="DN720" i="12"/>
  <c r="DO720" i="12" s="1"/>
  <c r="AP725" i="12"/>
  <c r="AP746" i="12"/>
  <c r="DP746" i="12"/>
  <c r="DQ746" i="12" s="1"/>
  <c r="DJ746" i="12"/>
  <c r="DK746" i="12" s="1"/>
  <c r="DF749" i="12"/>
  <c r="DG749" i="12" s="1"/>
  <c r="DR768" i="12"/>
  <c r="DS768" i="12" s="1"/>
  <c r="DP784" i="12"/>
  <c r="DQ784" i="12" s="1"/>
  <c r="DJ784" i="12"/>
  <c r="DK784" i="12" s="1"/>
  <c r="DJ789" i="12"/>
  <c r="DK789" i="12" s="1"/>
  <c r="DP792" i="12"/>
  <c r="DQ792" i="12" s="1"/>
  <c r="DJ792" i="12"/>
  <c r="DK792" i="12" s="1"/>
  <c r="DP807" i="12"/>
  <c r="DQ807" i="12" s="1"/>
  <c r="DJ807" i="12"/>
  <c r="DK807" i="12" s="1"/>
  <c r="DT807" i="12"/>
  <c r="DU807" i="12" s="1"/>
  <c r="DR807" i="12"/>
  <c r="DS807" i="12" s="1"/>
  <c r="AP815" i="12"/>
  <c r="DL818" i="12"/>
  <c r="DM818" i="12" s="1"/>
  <c r="AP823" i="12"/>
  <c r="DP831" i="12"/>
  <c r="DQ831" i="12" s="1"/>
  <c r="DR831" i="12"/>
  <c r="DS831" i="12" s="1"/>
  <c r="DF831" i="12"/>
  <c r="DG831" i="12" s="1"/>
  <c r="DN831" i="12"/>
  <c r="DO831" i="12" s="1"/>
  <c r="DV831" i="12"/>
  <c r="DW831" i="12" s="1"/>
  <c r="DL831" i="12"/>
  <c r="DM831" i="12" s="1"/>
  <c r="DT831" i="12"/>
  <c r="DU831" i="12" s="1"/>
  <c r="AP847" i="12"/>
  <c r="DP849" i="12"/>
  <c r="DQ849" i="12" s="1"/>
  <c r="DR849" i="12"/>
  <c r="DS849" i="12" s="1"/>
  <c r="DF849" i="12"/>
  <c r="DG849" i="12" s="1"/>
  <c r="DN849" i="12"/>
  <c r="DO849" i="12" s="1"/>
  <c r="DV849" i="12"/>
  <c r="DW849" i="12" s="1"/>
  <c r="DL849" i="12"/>
  <c r="DM849" i="12" s="1"/>
  <c r="DT849" i="12"/>
  <c r="DU849" i="12" s="1"/>
  <c r="DP853" i="12"/>
  <c r="DQ853" i="12" s="1"/>
  <c r="DJ853" i="12"/>
  <c r="DK853" i="12" s="1"/>
  <c r="DT853" i="12"/>
  <c r="DU853" i="12" s="1"/>
  <c r="DR853" i="12"/>
  <c r="DS853" i="12" s="1"/>
  <c r="AP856" i="12"/>
  <c r="AP858" i="12"/>
  <c r="DJ867" i="12"/>
  <c r="DK867" i="12" s="1"/>
  <c r="DL870" i="12"/>
  <c r="DM870" i="12" s="1"/>
  <c r="AP883" i="12"/>
  <c r="DJ897" i="12"/>
  <c r="DK897" i="12" s="1"/>
  <c r="DP910" i="12"/>
  <c r="DQ910" i="12" s="1"/>
  <c r="DJ910" i="12"/>
  <c r="DK910" i="12" s="1"/>
  <c r="DT910" i="12"/>
  <c r="DU910" i="12" s="1"/>
  <c r="DR910" i="12"/>
  <c r="DS910" i="12" s="1"/>
  <c r="DP911" i="12"/>
  <c r="DQ911" i="12" s="1"/>
  <c r="DR911" i="12"/>
  <c r="DS911" i="12" s="1"/>
  <c r="DF911" i="12"/>
  <c r="DG911" i="12" s="1"/>
  <c r="DN911" i="12"/>
  <c r="DO911" i="12" s="1"/>
  <c r="DV911" i="12"/>
  <c r="DW911" i="12" s="1"/>
  <c r="DL911" i="12"/>
  <c r="DM911" i="12" s="1"/>
  <c r="DT911" i="12"/>
  <c r="DU911" i="12" s="1"/>
  <c r="DJ912" i="12"/>
  <c r="DK912" i="12" s="1"/>
  <c r="DR913" i="12"/>
  <c r="DS913" i="12" s="1"/>
  <c r="DR922" i="12"/>
  <c r="DS922" i="12" s="1"/>
  <c r="DL926" i="12"/>
  <c r="DM926" i="12" s="1"/>
  <c r="DJ938" i="12"/>
  <c r="DK938" i="12" s="1"/>
  <c r="DT938" i="12"/>
  <c r="DU938" i="12" s="1"/>
  <c r="DR940" i="12"/>
  <c r="DS940" i="12" s="1"/>
  <c r="DL943" i="12"/>
  <c r="DM943" i="12" s="1"/>
  <c r="DR960" i="12"/>
  <c r="DS960" i="12" s="1"/>
  <c r="DJ962" i="12"/>
  <c r="DK962" i="12" s="1"/>
  <c r="DJ975" i="12"/>
  <c r="DK975" i="12" s="1"/>
  <c r="DT975" i="12"/>
  <c r="DU975" i="12" s="1"/>
  <c r="DR978" i="12"/>
  <c r="DS978" i="12" s="1"/>
  <c r="DJ981" i="12"/>
  <c r="DK981" i="12" s="1"/>
  <c r="DT981" i="12"/>
  <c r="DU981" i="12" s="1"/>
  <c r="DR991" i="12"/>
  <c r="DS991" i="12" s="1"/>
  <c r="DR996" i="12"/>
  <c r="DS996" i="12" s="1"/>
  <c r="DL999" i="12"/>
  <c r="DM999" i="12" s="1"/>
  <c r="DL1007" i="12"/>
  <c r="DM1007" i="12" s="1"/>
  <c r="DL1012" i="12"/>
  <c r="DM1012" i="12" s="1"/>
  <c r="DL1013" i="12"/>
  <c r="DM1013" i="12" s="1"/>
  <c r="DL1020" i="12"/>
  <c r="DM1020" i="12" s="1"/>
  <c r="DJ1021" i="12"/>
  <c r="DK1021" i="12" s="1"/>
  <c r="DT1021" i="12"/>
  <c r="DU1021" i="12" s="1"/>
  <c r="DL1026" i="12"/>
  <c r="DM1026" i="12" s="1"/>
  <c r="DL1027" i="12"/>
  <c r="DM1027" i="12" s="1"/>
  <c r="DR1029" i="12"/>
  <c r="DS1029" i="12" s="1"/>
  <c r="DR1032" i="12"/>
  <c r="DS1032" i="12" s="1"/>
  <c r="DR1042" i="12"/>
  <c r="DS1042" i="12" s="1"/>
  <c r="DV1042" i="12"/>
  <c r="DW1042" i="12" s="1"/>
  <c r="DF1042" i="12"/>
  <c r="DG1042" i="12" s="1"/>
  <c r="DT1042" i="12"/>
  <c r="DU1042" i="12" s="1"/>
  <c r="DN1042" i="12"/>
  <c r="DO1042" i="12" s="1"/>
  <c r="DP1044" i="12"/>
  <c r="DQ1044" i="12" s="1"/>
  <c r="DJ1044" i="12"/>
  <c r="DK1044" i="12" s="1"/>
  <c r="DP1045" i="12"/>
  <c r="DQ1045" i="12" s="1"/>
  <c r="DJ1045" i="12"/>
  <c r="DK1045" i="12" s="1"/>
  <c r="DT1045" i="12"/>
  <c r="DU1045" i="12" s="1"/>
  <c r="DR1045" i="12"/>
  <c r="DS1045" i="12" s="1"/>
  <c r="DR1053" i="12"/>
  <c r="DS1053" i="12" s="1"/>
  <c r="AP1061" i="12"/>
  <c r="DP1065" i="12"/>
  <c r="DQ1065" i="12" s="1"/>
  <c r="DR1065" i="12"/>
  <c r="DS1065" i="12" s="1"/>
  <c r="DF1065" i="12"/>
  <c r="DG1065" i="12" s="1"/>
  <c r="DN1065" i="12"/>
  <c r="DO1065" i="12" s="1"/>
  <c r="DV1065" i="12"/>
  <c r="DW1065" i="12" s="1"/>
  <c r="DL1065" i="12"/>
  <c r="DM1065" i="12" s="1"/>
  <c r="DT1065" i="12"/>
  <c r="DU1065" i="12" s="1"/>
  <c r="DP1070" i="12"/>
  <c r="DQ1070" i="12" s="1"/>
  <c r="DJ1070" i="12"/>
  <c r="DK1070" i="12" s="1"/>
  <c r="DT1095" i="12"/>
  <c r="DU1095" i="12" s="1"/>
  <c r="DF1095" i="12"/>
  <c r="DG1095" i="12" s="1"/>
  <c r="DV1095" i="12"/>
  <c r="DW1095" i="12" s="1"/>
  <c r="DP1099" i="12"/>
  <c r="DQ1099" i="12" s="1"/>
  <c r="DR1099" i="12"/>
  <c r="DS1099" i="12" s="1"/>
  <c r="DF1099" i="12"/>
  <c r="DG1099" i="12" s="1"/>
  <c r="DN1099" i="12"/>
  <c r="DO1099" i="12" s="1"/>
  <c r="DV1099" i="12"/>
  <c r="DW1099" i="12" s="1"/>
  <c r="DL1099" i="12"/>
  <c r="DM1099" i="12" s="1"/>
  <c r="DT1099" i="12"/>
  <c r="DU1099" i="12" s="1"/>
  <c r="DP1109" i="12"/>
  <c r="DQ1109" i="12" s="1"/>
  <c r="DJ1109" i="12"/>
  <c r="DK1109" i="12" s="1"/>
  <c r="DT1109" i="12"/>
  <c r="DU1109" i="12" s="1"/>
  <c r="DR1109" i="12"/>
  <c r="DS1109" i="12" s="1"/>
  <c r="DP1115" i="12"/>
  <c r="DQ1115" i="12" s="1"/>
  <c r="DJ1115" i="12"/>
  <c r="DK1115" i="12" s="1"/>
  <c r="DP1145" i="12"/>
  <c r="DQ1145" i="12" s="1"/>
  <c r="DR1145" i="12"/>
  <c r="DS1145" i="12" s="1"/>
  <c r="DF1145" i="12"/>
  <c r="DG1145" i="12" s="1"/>
  <c r="DN1145" i="12"/>
  <c r="DO1145" i="12" s="1"/>
  <c r="DV1145" i="12"/>
  <c r="DW1145" i="12" s="1"/>
  <c r="DL1145" i="12"/>
  <c r="DM1145" i="12" s="1"/>
  <c r="DT1145" i="12"/>
  <c r="DU1145" i="12" s="1"/>
  <c r="DP1150" i="12"/>
  <c r="DQ1150" i="12" s="1"/>
  <c r="DR1150" i="12"/>
  <c r="DS1150" i="12" s="1"/>
  <c r="DF1150" i="12"/>
  <c r="DG1150" i="12" s="1"/>
  <c r="DN1150" i="12"/>
  <c r="DO1150" i="12" s="1"/>
  <c r="DV1150" i="12"/>
  <c r="DW1150" i="12" s="1"/>
  <c r="DL1150" i="12"/>
  <c r="DM1150" i="12" s="1"/>
  <c r="DT1150" i="12"/>
  <c r="DU1150" i="12" s="1"/>
  <c r="DP1165" i="12"/>
  <c r="DQ1165" i="12" s="1"/>
  <c r="DR1165" i="12"/>
  <c r="DS1165" i="12" s="1"/>
  <c r="DF1165" i="12"/>
  <c r="DG1165" i="12" s="1"/>
  <c r="DN1165" i="12"/>
  <c r="DO1165" i="12" s="1"/>
  <c r="DV1165" i="12"/>
  <c r="DW1165" i="12" s="1"/>
  <c r="DL1165" i="12"/>
  <c r="DM1165" i="12" s="1"/>
  <c r="DT1165" i="12"/>
  <c r="DU1165" i="12" s="1"/>
  <c r="DP1170" i="12"/>
  <c r="DQ1170" i="12" s="1"/>
  <c r="DN1170" i="12"/>
  <c r="DO1170" i="12" s="1"/>
  <c r="AP1188" i="12"/>
  <c r="DP1207" i="12"/>
  <c r="DQ1207" i="12" s="1"/>
  <c r="DV1207" i="12"/>
  <c r="DW1207" i="12" s="1"/>
  <c r="DF1207" i="12"/>
  <c r="DG1207" i="12" s="1"/>
  <c r="DR1207" i="12"/>
  <c r="DS1207" i="12" s="1"/>
  <c r="DN1207" i="12"/>
  <c r="DO1207" i="12" s="1"/>
  <c r="DL719" i="12"/>
  <c r="DM719" i="12" s="1"/>
  <c r="DR721" i="12"/>
  <c r="DS721" i="12" s="1"/>
  <c r="DL722" i="12"/>
  <c r="DM722" i="12" s="1"/>
  <c r="DR728" i="12"/>
  <c r="DS728" i="12" s="1"/>
  <c r="DR730" i="12"/>
  <c r="DS730" i="12" s="1"/>
  <c r="DL732" i="12"/>
  <c r="DM732" i="12" s="1"/>
  <c r="DR734" i="12"/>
  <c r="DS734" i="12" s="1"/>
  <c r="DF735" i="12"/>
  <c r="DG735" i="12" s="1"/>
  <c r="DV735" i="12"/>
  <c r="DW735" i="12" s="1"/>
  <c r="DJ739" i="12"/>
  <c r="DK739" i="12" s="1"/>
  <c r="DF740" i="12"/>
  <c r="DG740" i="12" s="1"/>
  <c r="DV740" i="12"/>
  <c r="DW740" i="12" s="1"/>
  <c r="DF742" i="12"/>
  <c r="DG742" i="12" s="1"/>
  <c r="DV742" i="12"/>
  <c r="DW742" i="12" s="1"/>
  <c r="DJ747" i="12"/>
  <c r="DK747" i="12" s="1"/>
  <c r="DF748" i="12"/>
  <c r="DG748" i="12" s="1"/>
  <c r="DV748" i="12"/>
  <c r="DW748" i="12" s="1"/>
  <c r="DF750" i="12"/>
  <c r="DG750" i="12" s="1"/>
  <c r="DV750" i="12"/>
  <c r="DW750" i="12" s="1"/>
  <c r="DJ755" i="12"/>
  <c r="DK755" i="12" s="1"/>
  <c r="DF756" i="12"/>
  <c r="DG756" i="12" s="1"/>
  <c r="DV756" i="12"/>
  <c r="DW756" i="12" s="1"/>
  <c r="DF758" i="12"/>
  <c r="DG758" i="12" s="1"/>
  <c r="DV758" i="12"/>
  <c r="DW758" i="12" s="1"/>
  <c r="DJ763" i="12"/>
  <c r="DK763" i="12" s="1"/>
  <c r="DF764" i="12"/>
  <c r="DG764" i="12" s="1"/>
  <c r="DV764" i="12"/>
  <c r="DW764" i="12" s="1"/>
  <c r="DF766" i="12"/>
  <c r="DG766" i="12" s="1"/>
  <c r="DV766" i="12"/>
  <c r="DW766" i="12" s="1"/>
  <c r="DR770" i="12"/>
  <c r="DS770" i="12" s="1"/>
  <c r="DL771" i="12"/>
  <c r="DM771" i="12" s="1"/>
  <c r="DT772" i="12"/>
  <c r="DU772" i="12" s="1"/>
  <c r="DJ773" i="12"/>
  <c r="DK773" i="12" s="1"/>
  <c r="DJ776" i="12"/>
  <c r="DK776" i="12" s="1"/>
  <c r="DT779" i="12"/>
  <c r="DU779" i="12" s="1"/>
  <c r="DL780" i="12"/>
  <c r="DM780" i="12" s="1"/>
  <c r="DR781" i="12"/>
  <c r="DS781" i="12" s="1"/>
  <c r="DF782" i="12"/>
  <c r="DG782" i="12" s="1"/>
  <c r="DV782" i="12"/>
  <c r="DW782" i="12" s="1"/>
  <c r="AP785" i="12"/>
  <c r="DJ786" i="12"/>
  <c r="DK786" i="12" s="1"/>
  <c r="DJ787" i="12"/>
  <c r="DK787" i="12" s="1"/>
  <c r="DT787" i="12"/>
  <c r="DU787" i="12" s="1"/>
  <c r="DF788" i="12"/>
  <c r="DG788" i="12" s="1"/>
  <c r="DV788" i="12"/>
  <c r="DW788" i="12" s="1"/>
  <c r="DT790" i="12"/>
  <c r="DU790" i="12" s="1"/>
  <c r="DL793" i="12"/>
  <c r="DM793" i="12" s="1"/>
  <c r="AP795" i="12"/>
  <c r="DR795" i="12"/>
  <c r="DS795" i="12" s="1"/>
  <c r="DL796" i="12"/>
  <c r="DM796" i="12" s="1"/>
  <c r="DF798" i="12"/>
  <c r="DG798" i="12" s="1"/>
  <c r="DR798" i="12"/>
  <c r="DS798" i="12" s="1"/>
  <c r="DT799" i="12"/>
  <c r="DU799" i="12" s="1"/>
  <c r="DJ800" i="12"/>
  <c r="DK800" i="12" s="1"/>
  <c r="DV800" i="12"/>
  <c r="DW800" i="12" s="1"/>
  <c r="AP802" i="12"/>
  <c r="DT805" i="12"/>
  <c r="DU805" i="12" s="1"/>
  <c r="DT808" i="12"/>
  <c r="DU808" i="12" s="1"/>
  <c r="DL810" i="12"/>
  <c r="DM810" i="12" s="1"/>
  <c r="DJ813" i="12"/>
  <c r="DK813" i="12" s="1"/>
  <c r="DT815" i="12"/>
  <c r="DU815" i="12" s="1"/>
  <c r="DJ821" i="12"/>
  <c r="DK821" i="12" s="1"/>
  <c r="DT823" i="12"/>
  <c r="DU823" i="12" s="1"/>
  <c r="DJ829" i="12"/>
  <c r="DK829" i="12" s="1"/>
  <c r="DT829" i="12"/>
  <c r="DU829" i="12" s="1"/>
  <c r="DT834" i="12"/>
  <c r="DU834" i="12" s="1"/>
  <c r="DL837" i="12"/>
  <c r="DM837" i="12" s="1"/>
  <c r="DT839" i="12"/>
  <c r="DU839" i="12" s="1"/>
  <c r="DJ840" i="12"/>
  <c r="DK840" i="12" s="1"/>
  <c r="DJ841" i="12"/>
  <c r="DK841" i="12" s="1"/>
  <c r="DJ842" i="12"/>
  <c r="DK842" i="12" s="1"/>
  <c r="DR846" i="12"/>
  <c r="DS846" i="12" s="1"/>
  <c r="DJ854" i="12"/>
  <c r="DK854" i="12" s="1"/>
  <c r="DT854" i="12"/>
  <c r="DU854" i="12" s="1"/>
  <c r="DR855" i="12"/>
  <c r="DS855" i="12" s="1"/>
  <c r="DT856" i="12"/>
  <c r="DU856" i="12" s="1"/>
  <c r="DR857" i="12"/>
  <c r="DS857" i="12" s="1"/>
  <c r="DL858" i="12"/>
  <c r="DM858" i="12" s="1"/>
  <c r="DJ860" i="12"/>
  <c r="DK860" i="12" s="1"/>
  <c r="DJ862" i="12"/>
  <c r="DK862" i="12" s="1"/>
  <c r="DJ865" i="12"/>
  <c r="DK865" i="12" s="1"/>
  <c r="DV865" i="12"/>
  <c r="DW865" i="12" s="1"/>
  <c r="DT868" i="12"/>
  <c r="DU868" i="12" s="1"/>
  <c r="DJ869" i="12"/>
  <c r="DK869" i="12" s="1"/>
  <c r="DT869" i="12"/>
  <c r="DU869" i="12" s="1"/>
  <c r="AP873" i="12"/>
  <c r="AP875" i="12"/>
  <c r="DF875" i="12"/>
  <c r="DG875" i="12" s="1"/>
  <c r="DV875" i="12"/>
  <c r="DW875" i="12" s="1"/>
  <c r="DL879" i="12"/>
  <c r="DM879" i="12" s="1"/>
  <c r="DJ883" i="12"/>
  <c r="DK883" i="12" s="1"/>
  <c r="DT884" i="12"/>
  <c r="DU884" i="12" s="1"/>
  <c r="DT886" i="12"/>
  <c r="DU886" i="12" s="1"/>
  <c r="DN887" i="12"/>
  <c r="DO887" i="12" s="1"/>
  <c r="DN889" i="12"/>
  <c r="DO889" i="12" s="1"/>
  <c r="DR891" i="12"/>
  <c r="DS891" i="12" s="1"/>
  <c r="DJ892" i="12"/>
  <c r="DK892" i="12" s="1"/>
  <c r="DJ893" i="12"/>
  <c r="DK893" i="12" s="1"/>
  <c r="DJ894" i="12"/>
  <c r="DK894" i="12" s="1"/>
  <c r="DJ895" i="12"/>
  <c r="DK895" i="12" s="1"/>
  <c r="DT895" i="12"/>
  <c r="DU895" i="12" s="1"/>
  <c r="DJ899" i="12"/>
  <c r="DK899" i="12" s="1"/>
  <c r="DT900" i="12"/>
  <c r="DU900" i="12" s="1"/>
  <c r="DJ901" i="12"/>
  <c r="DK901" i="12" s="1"/>
  <c r="DJ903" i="12"/>
  <c r="DK903" i="12" s="1"/>
  <c r="DT903" i="12"/>
  <c r="DU903" i="12" s="1"/>
  <c r="DJ905" i="12"/>
  <c r="DK905" i="12" s="1"/>
  <c r="DT905" i="12"/>
  <c r="DU905" i="12" s="1"/>
  <c r="DJ914" i="12"/>
  <c r="DK914" i="12" s="1"/>
  <c r="DT914" i="12"/>
  <c r="DU914" i="12" s="1"/>
  <c r="DR915" i="12"/>
  <c r="DS915" i="12" s="1"/>
  <c r="DT916" i="12"/>
  <c r="DU916" i="12" s="1"/>
  <c r="DR917" i="12"/>
  <c r="DS917" i="12" s="1"/>
  <c r="AP918" i="12"/>
  <c r="DF918" i="12"/>
  <c r="DG918" i="12" s="1"/>
  <c r="DR918" i="12"/>
  <c r="DS918" i="12" s="1"/>
  <c r="DJ919" i="12"/>
  <c r="DK919" i="12" s="1"/>
  <c r="DN921" i="12"/>
  <c r="DO921" i="12" s="1"/>
  <c r="DN923" i="12"/>
  <c r="DO923" i="12" s="1"/>
  <c r="DN924" i="12"/>
  <c r="DO924" i="12" s="1"/>
  <c r="DR926" i="12"/>
  <c r="DS926" i="12" s="1"/>
  <c r="DL929" i="12"/>
  <c r="DM929" i="12" s="1"/>
  <c r="DT931" i="12"/>
  <c r="DU931" i="12" s="1"/>
  <c r="DJ932" i="12"/>
  <c r="DK932" i="12" s="1"/>
  <c r="AP934" i="12"/>
  <c r="DT935" i="12"/>
  <c r="DU935" i="12" s="1"/>
  <c r="DN936" i="12"/>
  <c r="DO936" i="12" s="1"/>
  <c r="DT937" i="12"/>
  <c r="DU937" i="12" s="1"/>
  <c r="DL938" i="12"/>
  <c r="DM938" i="12" s="1"/>
  <c r="DV938" i="12"/>
  <c r="DW938" i="12" s="1"/>
  <c r="AP942" i="12"/>
  <c r="DR943" i="12"/>
  <c r="DS943" i="12" s="1"/>
  <c r="DF944" i="12"/>
  <c r="DG944" i="12" s="1"/>
  <c r="DR944" i="12"/>
  <c r="DS944" i="12" s="1"/>
  <c r="DJ945" i="12"/>
  <c r="DK945" i="12" s="1"/>
  <c r="DL950" i="12"/>
  <c r="DM950" i="12" s="1"/>
  <c r="DJ952" i="12"/>
  <c r="DK952" i="12" s="1"/>
  <c r="DJ953" i="12"/>
  <c r="DK953" i="12" s="1"/>
  <c r="DT953" i="12"/>
  <c r="DU953" i="12" s="1"/>
  <c r="DJ954" i="12"/>
  <c r="DK954" i="12" s="1"/>
  <c r="DT954" i="12"/>
  <c r="DU954" i="12" s="1"/>
  <c r="DL955" i="12"/>
  <c r="DM955" i="12" s="1"/>
  <c r="DL956" i="12"/>
  <c r="DM956" i="12" s="1"/>
  <c r="DJ958" i="12"/>
  <c r="DK958" i="12" s="1"/>
  <c r="DN962" i="12"/>
  <c r="DO962" i="12" s="1"/>
  <c r="DJ964" i="12"/>
  <c r="DK964" i="12" s="1"/>
  <c r="DF966" i="12"/>
  <c r="DG966" i="12" s="1"/>
  <c r="DV966" i="12"/>
  <c r="DW966" i="12" s="1"/>
  <c r="AP967" i="12"/>
  <c r="DF967" i="12"/>
  <c r="DG967" i="12" s="1"/>
  <c r="DR967" i="12"/>
  <c r="DS967" i="12" s="1"/>
  <c r="DJ969" i="12"/>
  <c r="DK969" i="12" s="1"/>
  <c r="DT969" i="12"/>
  <c r="DU969" i="12" s="1"/>
  <c r="DL970" i="12"/>
  <c r="DM970" i="12" s="1"/>
  <c r="AP972" i="12"/>
  <c r="DR972" i="12"/>
  <c r="DS972" i="12" s="1"/>
  <c r="DR974" i="12"/>
  <c r="DS974" i="12" s="1"/>
  <c r="DL975" i="12"/>
  <c r="DM975" i="12" s="1"/>
  <c r="DV975" i="12"/>
  <c r="DW975" i="12" s="1"/>
  <c r="DR977" i="12"/>
  <c r="DS977" i="12" s="1"/>
  <c r="DF979" i="12"/>
  <c r="DG979" i="12" s="1"/>
  <c r="DV979" i="12"/>
  <c r="DW979" i="12" s="1"/>
  <c r="DL981" i="12"/>
  <c r="DM981" i="12" s="1"/>
  <c r="DV981" i="12"/>
  <c r="DW981" i="12" s="1"/>
  <c r="AP983" i="12"/>
  <c r="DF987" i="12"/>
  <c r="DG987" i="12" s="1"/>
  <c r="DR987" i="12"/>
  <c r="DS987" i="12" s="1"/>
  <c r="DF989" i="12"/>
  <c r="DG989" i="12" s="1"/>
  <c r="DR989" i="12"/>
  <c r="DS989" i="12" s="1"/>
  <c r="DF992" i="12"/>
  <c r="DG992" i="12" s="1"/>
  <c r="DR992" i="12"/>
  <c r="DS992" i="12" s="1"/>
  <c r="DJ993" i="12"/>
  <c r="DK993" i="12" s="1"/>
  <c r="DT993" i="12"/>
  <c r="DU993" i="12" s="1"/>
  <c r="DJ994" i="12"/>
  <c r="DK994" i="12" s="1"/>
  <c r="DT995" i="12"/>
  <c r="DU995" i="12" s="1"/>
  <c r="DR997" i="12"/>
  <c r="DS997" i="12" s="1"/>
  <c r="AP998" i="12"/>
  <c r="DR999" i="12"/>
  <c r="DS999" i="12" s="1"/>
  <c r="DR1000" i="12"/>
  <c r="DS1000" i="12" s="1"/>
  <c r="AP1001" i="12"/>
  <c r="DJ1004" i="12"/>
  <c r="DK1004" i="12" s="1"/>
  <c r="DF1005" i="12"/>
  <c r="DG1005" i="12" s="1"/>
  <c r="DR1005" i="12"/>
  <c r="DS1005" i="12" s="1"/>
  <c r="DR1007" i="12"/>
  <c r="DS1007" i="12" s="1"/>
  <c r="DJ1010" i="12"/>
  <c r="DK1010" i="12" s="1"/>
  <c r="DF1011" i="12"/>
  <c r="DG1011" i="12" s="1"/>
  <c r="DR1011" i="12"/>
  <c r="DS1011" i="12" s="1"/>
  <c r="DR1012" i="12"/>
  <c r="DS1012" i="12" s="1"/>
  <c r="DR1013" i="12"/>
  <c r="DS1013" i="12" s="1"/>
  <c r="DL1014" i="12"/>
  <c r="DM1014" i="12" s="1"/>
  <c r="DJ1015" i="12"/>
  <c r="DK1015" i="12" s="1"/>
  <c r="DT1015" i="12"/>
  <c r="DU1015" i="12" s="1"/>
  <c r="DT1016" i="12"/>
  <c r="DU1016" i="12" s="1"/>
  <c r="DR1018" i="12"/>
  <c r="DS1018" i="12" s="1"/>
  <c r="AP1019" i="12"/>
  <c r="DR1020" i="12"/>
  <c r="DS1020" i="12" s="1"/>
  <c r="DL1021" i="12"/>
  <c r="DM1021" i="12" s="1"/>
  <c r="DV1021" i="12"/>
  <c r="DW1021" i="12" s="1"/>
  <c r="DL1022" i="12"/>
  <c r="DM1022" i="12" s="1"/>
  <c r="DR1023" i="12"/>
  <c r="DS1023" i="12" s="1"/>
  <c r="AP1024" i="12"/>
  <c r="AP1025" i="12"/>
  <c r="DF1025" i="12"/>
  <c r="DG1025" i="12" s="1"/>
  <c r="DR1025" i="12"/>
  <c r="DS1025" i="12" s="1"/>
  <c r="DR1026" i="12"/>
  <c r="DS1026" i="12" s="1"/>
  <c r="DR1027" i="12"/>
  <c r="DS1027" i="12" s="1"/>
  <c r="DJ1030" i="12"/>
  <c r="DK1030" i="12" s="1"/>
  <c r="DT1031" i="12"/>
  <c r="DU1031" i="12" s="1"/>
  <c r="DN1035" i="12"/>
  <c r="DO1035" i="12" s="1"/>
  <c r="DL1036" i="12"/>
  <c r="DM1036" i="12" s="1"/>
  <c r="DL1037" i="12"/>
  <c r="DM1037" i="12" s="1"/>
  <c r="DJ1038" i="12"/>
  <c r="DK1038" i="12" s="1"/>
  <c r="DJ1039" i="12"/>
  <c r="DK1039" i="12" s="1"/>
  <c r="AP1042" i="12"/>
  <c r="DR1043" i="12"/>
  <c r="DS1043" i="12" s="1"/>
  <c r="DT1043" i="12"/>
  <c r="DU1043" i="12" s="1"/>
  <c r="DN1043" i="12"/>
  <c r="DO1043" i="12" s="1"/>
  <c r="DL1043" i="12"/>
  <c r="DM1043" i="12" s="1"/>
  <c r="DP1047" i="12"/>
  <c r="DQ1047" i="12" s="1"/>
  <c r="DT1047" i="12"/>
  <c r="DU1047" i="12" s="1"/>
  <c r="DR1047" i="12"/>
  <c r="DS1047" i="12" s="1"/>
  <c r="DL1047" i="12"/>
  <c r="DM1047" i="12" s="1"/>
  <c r="DP1049" i="12"/>
  <c r="DQ1049" i="12" s="1"/>
  <c r="DN1049" i="12"/>
  <c r="DO1049" i="12" s="1"/>
  <c r="DV1049" i="12"/>
  <c r="DW1049" i="12" s="1"/>
  <c r="DL1049" i="12"/>
  <c r="DM1049" i="12" s="1"/>
  <c r="DJ1049" i="12"/>
  <c r="DK1049" i="12" s="1"/>
  <c r="DP1073" i="12"/>
  <c r="DQ1073" i="12" s="1"/>
  <c r="DJ1073" i="12"/>
  <c r="DK1073" i="12" s="1"/>
  <c r="DT1073" i="12"/>
  <c r="DU1073" i="12" s="1"/>
  <c r="DR1073" i="12"/>
  <c r="DS1073" i="12" s="1"/>
  <c r="AP1078" i="12"/>
  <c r="DR1083" i="12"/>
  <c r="DS1083" i="12" s="1"/>
  <c r="DV1083" i="12"/>
  <c r="DW1083" i="12" s="1"/>
  <c r="DF1083" i="12"/>
  <c r="DG1083" i="12" s="1"/>
  <c r="DT1083" i="12"/>
  <c r="DU1083" i="12" s="1"/>
  <c r="DN1083" i="12"/>
  <c r="DO1083" i="12" s="1"/>
  <c r="DP1096" i="12"/>
  <c r="DQ1096" i="12" s="1"/>
  <c r="DJ1096" i="12"/>
  <c r="DK1096" i="12" s="1"/>
  <c r="DT1096" i="12"/>
  <c r="DU1096" i="12" s="1"/>
  <c r="DR1096" i="12"/>
  <c r="DS1096" i="12" s="1"/>
  <c r="AP1105" i="12"/>
  <c r="AP1120" i="12"/>
  <c r="AP1125" i="12"/>
  <c r="DP1143" i="12"/>
  <c r="DQ1143" i="12" s="1"/>
  <c r="DN1143" i="12"/>
  <c r="DO1143" i="12" s="1"/>
  <c r="AP1150" i="12"/>
  <c r="DP1155" i="12"/>
  <c r="DQ1155" i="12" s="1"/>
  <c r="DR1155" i="12"/>
  <c r="DS1155" i="12" s="1"/>
  <c r="DF1155" i="12"/>
  <c r="DG1155" i="12" s="1"/>
  <c r="DN1155" i="12"/>
  <c r="DO1155" i="12" s="1"/>
  <c r="DV1155" i="12"/>
  <c r="DW1155" i="12" s="1"/>
  <c r="DL1155" i="12"/>
  <c r="DM1155" i="12" s="1"/>
  <c r="DT1155" i="12"/>
  <c r="DU1155" i="12" s="1"/>
  <c r="AP1163" i="12"/>
  <c r="AP1190" i="12"/>
  <c r="AP1192" i="12"/>
  <c r="DF1200" i="12"/>
  <c r="DG1200" i="12" s="1"/>
  <c r="DP1200" i="12"/>
  <c r="DQ1200" i="12" s="1"/>
  <c r="DN719" i="12"/>
  <c r="DO719" i="12" s="1"/>
  <c r="DL735" i="12"/>
  <c r="DM735" i="12" s="1"/>
  <c r="DL739" i="12"/>
  <c r="DM739" i="12" s="1"/>
  <c r="DL740" i="12"/>
  <c r="DM740" i="12" s="1"/>
  <c r="DL742" i="12"/>
  <c r="DM742" i="12" s="1"/>
  <c r="DL747" i="12"/>
  <c r="DM747" i="12" s="1"/>
  <c r="DL748" i="12"/>
  <c r="DM748" i="12" s="1"/>
  <c r="DL750" i="12"/>
  <c r="DM750" i="12" s="1"/>
  <c r="DJ752" i="12"/>
  <c r="DK752" i="12" s="1"/>
  <c r="DJ754" i="12"/>
  <c r="DK754" i="12" s="1"/>
  <c r="DL755" i="12"/>
  <c r="DM755" i="12" s="1"/>
  <c r="DL756" i="12"/>
  <c r="DM756" i="12" s="1"/>
  <c r="DL758" i="12"/>
  <c r="DM758" i="12" s="1"/>
  <c r="DJ760" i="12"/>
  <c r="DK760" i="12" s="1"/>
  <c r="DJ762" i="12"/>
  <c r="DK762" i="12" s="1"/>
  <c r="DL763" i="12"/>
  <c r="DM763" i="12" s="1"/>
  <c r="DL764" i="12"/>
  <c r="DM764" i="12" s="1"/>
  <c r="DL766" i="12"/>
  <c r="DM766" i="12" s="1"/>
  <c r="DF772" i="12"/>
  <c r="DG772" i="12" s="1"/>
  <c r="DV772" i="12"/>
  <c r="DW772" i="12" s="1"/>
  <c r="DR776" i="12"/>
  <c r="DS776" i="12" s="1"/>
  <c r="DJ778" i="12"/>
  <c r="DK778" i="12" s="1"/>
  <c r="DJ779" i="12"/>
  <c r="DK779" i="12" s="1"/>
  <c r="DF781" i="12"/>
  <c r="DG781" i="12" s="1"/>
  <c r="DT781" i="12"/>
  <c r="DU781" i="12" s="1"/>
  <c r="DL782" i="12"/>
  <c r="DM782" i="12" s="1"/>
  <c r="DR786" i="12"/>
  <c r="DS786" i="12" s="1"/>
  <c r="DL788" i="12"/>
  <c r="DM788" i="12" s="1"/>
  <c r="DF790" i="12"/>
  <c r="DG790" i="12" s="1"/>
  <c r="DV790" i="12"/>
  <c r="DW790" i="12" s="1"/>
  <c r="DF795" i="12"/>
  <c r="DG795" i="12" s="1"/>
  <c r="DT795" i="12"/>
  <c r="DU795" i="12" s="1"/>
  <c r="DJ798" i="12"/>
  <c r="DK798" i="12" s="1"/>
  <c r="DT798" i="12"/>
  <c r="DU798" i="12" s="1"/>
  <c r="DF799" i="12"/>
  <c r="DG799" i="12" s="1"/>
  <c r="DV799" i="12"/>
  <c r="DW799" i="12" s="1"/>
  <c r="DJ805" i="12"/>
  <c r="DK805" i="12" s="1"/>
  <c r="AP807" i="12"/>
  <c r="DJ808" i="12"/>
  <c r="DK808" i="12" s="1"/>
  <c r="AP810" i="12"/>
  <c r="DL813" i="12"/>
  <c r="DM813" i="12" s="1"/>
  <c r="DJ815" i="12"/>
  <c r="DK815" i="12" s="1"/>
  <c r="DL821" i="12"/>
  <c r="DM821" i="12" s="1"/>
  <c r="DJ823" i="12"/>
  <c r="DK823" i="12" s="1"/>
  <c r="DL824" i="12"/>
  <c r="DM824" i="12" s="1"/>
  <c r="DJ834" i="12"/>
  <c r="DK834" i="12" s="1"/>
  <c r="DJ839" i="12"/>
  <c r="DK839" i="12" s="1"/>
  <c r="DL840" i="12"/>
  <c r="DM840" i="12" s="1"/>
  <c r="DR841" i="12"/>
  <c r="DS841" i="12" s="1"/>
  <c r="DL842" i="12"/>
  <c r="DM842" i="12" s="1"/>
  <c r="DJ844" i="12"/>
  <c r="DK844" i="12" s="1"/>
  <c r="DJ856" i="12"/>
  <c r="DK856" i="12" s="1"/>
  <c r="DR860" i="12"/>
  <c r="DS860" i="12" s="1"/>
  <c r="DR862" i="12"/>
  <c r="DS862" i="12" s="1"/>
  <c r="DF868" i="12"/>
  <c r="DG868" i="12" s="1"/>
  <c r="DV868" i="12"/>
  <c r="DW868" i="12" s="1"/>
  <c r="DL875" i="12"/>
  <c r="DM875" i="12" s="1"/>
  <c r="DJ878" i="12"/>
  <c r="DK878" i="12" s="1"/>
  <c r="DR883" i="12"/>
  <c r="DS883" i="12" s="1"/>
  <c r="DJ884" i="12"/>
  <c r="DK884" i="12" s="1"/>
  <c r="DJ885" i="12"/>
  <c r="DK885" i="12" s="1"/>
  <c r="DJ886" i="12"/>
  <c r="DK886" i="12" s="1"/>
  <c r="DF887" i="12"/>
  <c r="DG887" i="12" s="1"/>
  <c r="DR887" i="12"/>
  <c r="DS887" i="12" s="1"/>
  <c r="DF889" i="12"/>
  <c r="DG889" i="12" s="1"/>
  <c r="DR889" i="12"/>
  <c r="DS889" i="12" s="1"/>
  <c r="DL892" i="12"/>
  <c r="DM892" i="12" s="1"/>
  <c r="DR893" i="12"/>
  <c r="DS893" i="12" s="1"/>
  <c r="DL894" i="12"/>
  <c r="DM894" i="12" s="1"/>
  <c r="DJ907" i="12"/>
  <c r="DK907" i="12" s="1"/>
  <c r="DJ918" i="12"/>
  <c r="DK918" i="12" s="1"/>
  <c r="DT918" i="12"/>
  <c r="DU918" i="12" s="1"/>
  <c r="DR919" i="12"/>
  <c r="DS919" i="12" s="1"/>
  <c r="DT926" i="12"/>
  <c r="DU926" i="12" s="1"/>
  <c r="DL932" i="12"/>
  <c r="DM932" i="12" s="1"/>
  <c r="DN938" i="12"/>
  <c r="DO938" i="12" s="1"/>
  <c r="DT943" i="12"/>
  <c r="DU943" i="12" s="1"/>
  <c r="DJ944" i="12"/>
  <c r="DK944" i="12" s="1"/>
  <c r="DT944" i="12"/>
  <c r="DU944" i="12" s="1"/>
  <c r="DR945" i="12"/>
  <c r="DS945" i="12" s="1"/>
  <c r="DR952" i="12"/>
  <c r="DS952" i="12" s="1"/>
  <c r="DL958" i="12"/>
  <c r="DM958" i="12" s="1"/>
  <c r="DR962" i="12"/>
  <c r="DS962" i="12" s="1"/>
  <c r="DJ966" i="12"/>
  <c r="DK966" i="12" s="1"/>
  <c r="DJ967" i="12"/>
  <c r="DK967" i="12" s="1"/>
  <c r="DT967" i="12"/>
  <c r="DU967" i="12" s="1"/>
  <c r="AP973" i="12"/>
  <c r="AP975" i="12"/>
  <c r="DN975" i="12"/>
  <c r="DO975" i="12" s="1"/>
  <c r="AP978" i="12"/>
  <c r="DL979" i="12"/>
  <c r="DM979" i="12" s="1"/>
  <c r="DN981" i="12"/>
  <c r="DO981" i="12" s="1"/>
  <c r="DJ987" i="12"/>
  <c r="DK987" i="12" s="1"/>
  <c r="DT987" i="12"/>
  <c r="DU987" i="12" s="1"/>
  <c r="DJ989" i="12"/>
  <c r="DK989" i="12" s="1"/>
  <c r="DT989" i="12"/>
  <c r="DU989" i="12" s="1"/>
  <c r="DJ992" i="12"/>
  <c r="DK992" i="12" s="1"/>
  <c r="DT992" i="12"/>
  <c r="DU992" i="12" s="1"/>
  <c r="DR994" i="12"/>
  <c r="DS994" i="12" s="1"/>
  <c r="DT999" i="12"/>
  <c r="DU999" i="12" s="1"/>
  <c r="DL1004" i="12"/>
  <c r="DM1004" i="12" s="1"/>
  <c r="DJ1005" i="12"/>
  <c r="DK1005" i="12" s="1"/>
  <c r="DT1005" i="12"/>
  <c r="DU1005" i="12" s="1"/>
  <c r="DT1007" i="12"/>
  <c r="DU1007" i="12" s="1"/>
  <c r="DL1010" i="12"/>
  <c r="DM1010" i="12" s="1"/>
  <c r="DJ1011" i="12"/>
  <c r="DK1011" i="12" s="1"/>
  <c r="DT1011" i="12"/>
  <c r="DU1011" i="12" s="1"/>
  <c r="DT1012" i="12"/>
  <c r="DU1012" i="12" s="1"/>
  <c r="DT1013" i="12"/>
  <c r="DU1013" i="12" s="1"/>
  <c r="DT1020" i="12"/>
  <c r="DU1020" i="12" s="1"/>
  <c r="DN1021" i="12"/>
  <c r="DO1021" i="12" s="1"/>
  <c r="DJ1025" i="12"/>
  <c r="DK1025" i="12" s="1"/>
  <c r="DT1025" i="12"/>
  <c r="DU1025" i="12" s="1"/>
  <c r="DT1026" i="12"/>
  <c r="DU1026" i="12" s="1"/>
  <c r="DT1027" i="12"/>
  <c r="DU1027" i="12" s="1"/>
  <c r="DR1030" i="12"/>
  <c r="DS1030" i="12" s="1"/>
  <c r="DL1038" i="12"/>
  <c r="DM1038" i="12" s="1"/>
  <c r="DR1039" i="12"/>
  <c r="DS1039" i="12" s="1"/>
  <c r="AP1069" i="12"/>
  <c r="DP1075" i="12"/>
  <c r="DQ1075" i="12" s="1"/>
  <c r="DJ1075" i="12"/>
  <c r="DK1075" i="12" s="1"/>
  <c r="DP1086" i="12"/>
  <c r="DQ1086" i="12" s="1"/>
  <c r="DR1086" i="12"/>
  <c r="DS1086" i="12" s="1"/>
  <c r="DF1086" i="12"/>
  <c r="DG1086" i="12" s="1"/>
  <c r="DN1086" i="12"/>
  <c r="DO1086" i="12" s="1"/>
  <c r="DV1086" i="12"/>
  <c r="DW1086" i="12" s="1"/>
  <c r="DL1086" i="12"/>
  <c r="DM1086" i="12" s="1"/>
  <c r="DT1086" i="12"/>
  <c r="DU1086" i="12" s="1"/>
  <c r="AP1095" i="12"/>
  <c r="AP1096" i="12"/>
  <c r="AP1099" i="12"/>
  <c r="AP1148" i="12"/>
  <c r="AP1174" i="12"/>
  <c r="AP1180" i="12"/>
  <c r="DN1181" i="12"/>
  <c r="DO1181" i="12" s="1"/>
  <c r="DF1181" i="12"/>
  <c r="DG1181" i="12" s="1"/>
  <c r="DV1181" i="12"/>
  <c r="DW1181" i="12" s="1"/>
  <c r="DP1181" i="12"/>
  <c r="DQ1181" i="12" s="1"/>
  <c r="DR752" i="12"/>
  <c r="DS752" i="12" s="1"/>
  <c r="DR754" i="12"/>
  <c r="DS754" i="12" s="1"/>
  <c r="DR760" i="12"/>
  <c r="DS760" i="12" s="1"/>
  <c r="DR762" i="12"/>
  <c r="DS762" i="12" s="1"/>
  <c r="DL772" i="12"/>
  <c r="DM772" i="12" s="1"/>
  <c r="DR778" i="12"/>
  <c r="DS778" i="12" s="1"/>
  <c r="DL779" i="12"/>
  <c r="DM779" i="12" s="1"/>
  <c r="DJ781" i="12"/>
  <c r="DK781" i="12" s="1"/>
  <c r="DL790" i="12"/>
  <c r="DM790" i="12" s="1"/>
  <c r="DJ795" i="12"/>
  <c r="DK795" i="12" s="1"/>
  <c r="DL799" i="12"/>
  <c r="DM799" i="12" s="1"/>
  <c r="DL805" i="12"/>
  <c r="DM805" i="12" s="1"/>
  <c r="DL808" i="12"/>
  <c r="DM808" i="12" s="1"/>
  <c r="DL815" i="12"/>
  <c r="DM815" i="12" s="1"/>
  <c r="DL823" i="12"/>
  <c r="DM823" i="12" s="1"/>
  <c r="DL834" i="12"/>
  <c r="DM834" i="12" s="1"/>
  <c r="DL839" i="12"/>
  <c r="DM839" i="12" s="1"/>
  <c r="DR844" i="12"/>
  <c r="DS844" i="12" s="1"/>
  <c r="DL856" i="12"/>
  <c r="DM856" i="12" s="1"/>
  <c r="DL868" i="12"/>
  <c r="DM868" i="12" s="1"/>
  <c r="DR878" i="12"/>
  <c r="DS878" i="12" s="1"/>
  <c r="DL884" i="12"/>
  <c r="DM884" i="12" s="1"/>
  <c r="DR885" i="12"/>
  <c r="DS885" i="12" s="1"/>
  <c r="DL886" i="12"/>
  <c r="DM886" i="12" s="1"/>
  <c r="DJ887" i="12"/>
  <c r="DK887" i="12" s="1"/>
  <c r="DT887" i="12"/>
  <c r="DU887" i="12" s="1"/>
  <c r="DJ889" i="12"/>
  <c r="DK889" i="12" s="1"/>
  <c r="DT889" i="12"/>
  <c r="DU889" i="12" s="1"/>
  <c r="DR907" i="12"/>
  <c r="DS907" i="12" s="1"/>
  <c r="AP908" i="12"/>
  <c r="DL916" i="12"/>
  <c r="DM916" i="12" s="1"/>
  <c r="DL918" i="12"/>
  <c r="DM918" i="12" s="1"/>
  <c r="DV918" i="12"/>
  <c r="DW918" i="12" s="1"/>
  <c r="DR920" i="12"/>
  <c r="DS920" i="12" s="1"/>
  <c r="DJ921" i="12"/>
  <c r="DK921" i="12" s="1"/>
  <c r="DT921" i="12"/>
  <c r="DU921" i="12" s="1"/>
  <c r="DJ922" i="12"/>
  <c r="DK922" i="12" s="1"/>
  <c r="DJ923" i="12"/>
  <c r="DK923" i="12" s="1"/>
  <c r="DT923" i="12"/>
  <c r="DU923" i="12" s="1"/>
  <c r="DJ924" i="12"/>
  <c r="DK924" i="12" s="1"/>
  <c r="DT924" i="12"/>
  <c r="DU924" i="12" s="1"/>
  <c r="DR925" i="12"/>
  <c r="DS925" i="12" s="1"/>
  <c r="AP926" i="12"/>
  <c r="DJ926" i="12"/>
  <c r="DK926" i="12" s="1"/>
  <c r="AP928" i="12"/>
  <c r="AP929" i="12"/>
  <c r="DL931" i="12"/>
  <c r="DM931" i="12" s="1"/>
  <c r="DR932" i="12"/>
  <c r="DS932" i="12" s="1"/>
  <c r="DR934" i="12"/>
  <c r="DS934" i="12" s="1"/>
  <c r="DL935" i="12"/>
  <c r="DM935" i="12" s="1"/>
  <c r="DJ936" i="12"/>
  <c r="DK936" i="12" s="1"/>
  <c r="DT936" i="12"/>
  <c r="DU936" i="12" s="1"/>
  <c r="DL937" i="12"/>
  <c r="DM937" i="12" s="1"/>
  <c r="DF938" i="12"/>
  <c r="DG938" i="12" s="1"/>
  <c r="DR938" i="12"/>
  <c r="DS938" i="12" s="1"/>
  <c r="DJ940" i="12"/>
  <c r="DK940" i="12" s="1"/>
  <c r="DR942" i="12"/>
  <c r="DS942" i="12" s="1"/>
  <c r="AP943" i="12"/>
  <c r="DJ943" i="12"/>
  <c r="DK943" i="12" s="1"/>
  <c r="DL944" i="12"/>
  <c r="DM944" i="12" s="1"/>
  <c r="DV944" i="12"/>
  <c r="DW944" i="12" s="1"/>
  <c r="DL946" i="12"/>
  <c r="DM946" i="12" s="1"/>
  <c r="DR947" i="12"/>
  <c r="DS947" i="12" s="1"/>
  <c r="DL948" i="12"/>
  <c r="DM948" i="12" s="1"/>
  <c r="DT950" i="12"/>
  <c r="DU950" i="12" s="1"/>
  <c r="DN953" i="12"/>
  <c r="DO953" i="12" s="1"/>
  <c r="DN954" i="12"/>
  <c r="DO954" i="12" s="1"/>
  <c r="DT955" i="12"/>
  <c r="DU955" i="12" s="1"/>
  <c r="DT956" i="12"/>
  <c r="DU956" i="12" s="1"/>
  <c r="AP958" i="12"/>
  <c r="DR958" i="12"/>
  <c r="DS958" i="12" s="1"/>
  <c r="AP960" i="12"/>
  <c r="DJ960" i="12"/>
  <c r="DK960" i="12" s="1"/>
  <c r="DJ961" i="12"/>
  <c r="DK961" i="12" s="1"/>
  <c r="DT961" i="12"/>
  <c r="DU961" i="12" s="1"/>
  <c r="DF962" i="12"/>
  <c r="DG962" i="12" s="1"/>
  <c r="DV962" i="12"/>
  <c r="DW962" i="12" s="1"/>
  <c r="DJ963" i="12"/>
  <c r="DK963" i="12" s="1"/>
  <c r="DT963" i="12"/>
  <c r="DU963" i="12" s="1"/>
  <c r="DR964" i="12"/>
  <c r="DS964" i="12" s="1"/>
  <c r="DN966" i="12"/>
  <c r="DO966" i="12" s="1"/>
  <c r="DL967" i="12"/>
  <c r="DM967" i="12" s="1"/>
  <c r="DV967" i="12"/>
  <c r="DW967" i="12" s="1"/>
  <c r="DN969" i="12"/>
  <c r="DO969" i="12" s="1"/>
  <c r="DT970" i="12"/>
  <c r="DU970" i="12" s="1"/>
  <c r="DF975" i="12"/>
  <c r="DG975" i="12" s="1"/>
  <c r="DR975" i="12"/>
  <c r="DS975" i="12" s="1"/>
  <c r="DL976" i="12"/>
  <c r="DM976" i="12" s="1"/>
  <c r="DJ978" i="12"/>
  <c r="DK978" i="12" s="1"/>
  <c r="DN979" i="12"/>
  <c r="DO979" i="12" s="1"/>
  <c r="DF981" i="12"/>
  <c r="DG981" i="12" s="1"/>
  <c r="DR981" i="12"/>
  <c r="DS981" i="12" s="1"/>
  <c r="DL983" i="12"/>
  <c r="DM983" i="12" s="1"/>
  <c r="DJ984" i="12"/>
  <c r="DK984" i="12" s="1"/>
  <c r="DT984" i="12"/>
  <c r="DU984" i="12" s="1"/>
  <c r="DR985" i="12"/>
  <c r="DS985" i="12" s="1"/>
  <c r="DL986" i="12"/>
  <c r="DM986" i="12" s="1"/>
  <c r="DL987" i="12"/>
  <c r="DM987" i="12" s="1"/>
  <c r="DV987" i="12"/>
  <c r="DW987" i="12" s="1"/>
  <c r="DL989" i="12"/>
  <c r="DM989" i="12" s="1"/>
  <c r="DV989" i="12"/>
  <c r="DW989" i="12" s="1"/>
  <c r="AP991" i="12"/>
  <c r="DJ991" i="12"/>
  <c r="DK991" i="12" s="1"/>
  <c r="DL992" i="12"/>
  <c r="DM992" i="12" s="1"/>
  <c r="DV992" i="12"/>
  <c r="DW992" i="12" s="1"/>
  <c r="DN993" i="12"/>
  <c r="DO993" i="12" s="1"/>
  <c r="DL995" i="12"/>
  <c r="DM995" i="12" s="1"/>
  <c r="DJ996" i="12"/>
  <c r="DK996" i="12" s="1"/>
  <c r="DR998" i="12"/>
  <c r="DS998" i="12" s="1"/>
  <c r="AP999" i="12"/>
  <c r="DJ999" i="12"/>
  <c r="DK999" i="12" s="1"/>
  <c r="AP1003" i="12"/>
  <c r="DR1004" i="12"/>
  <c r="DS1004" i="12" s="1"/>
  <c r="DL1005" i="12"/>
  <c r="DM1005" i="12" s="1"/>
  <c r="DV1005" i="12"/>
  <c r="DW1005" i="12" s="1"/>
  <c r="DL1006" i="12"/>
  <c r="DM1006" i="12" s="1"/>
  <c r="DJ1007" i="12"/>
  <c r="DK1007" i="12" s="1"/>
  <c r="AP1009" i="12"/>
  <c r="DR1010" i="12"/>
  <c r="DS1010" i="12" s="1"/>
  <c r="DL1011" i="12"/>
  <c r="DM1011" i="12" s="1"/>
  <c r="DV1011" i="12"/>
  <c r="DW1011" i="12" s="1"/>
  <c r="DJ1012" i="12"/>
  <c r="DK1012" i="12" s="1"/>
  <c r="DJ1013" i="12"/>
  <c r="DK1013" i="12" s="1"/>
  <c r="DL1016" i="12"/>
  <c r="DM1016" i="12" s="1"/>
  <c r="DR1017" i="12"/>
  <c r="DS1017" i="12" s="1"/>
  <c r="AP1018" i="12"/>
  <c r="DJ1020" i="12"/>
  <c r="DK1020" i="12" s="1"/>
  <c r="DF1021" i="12"/>
  <c r="DG1021" i="12" s="1"/>
  <c r="DR1021" i="12"/>
  <c r="DS1021" i="12" s="1"/>
  <c r="DL1025" i="12"/>
  <c r="DM1025" i="12" s="1"/>
  <c r="DV1025" i="12"/>
  <c r="DW1025" i="12" s="1"/>
  <c r="DJ1026" i="12"/>
  <c r="DK1026" i="12" s="1"/>
  <c r="DJ1027" i="12"/>
  <c r="DK1027" i="12" s="1"/>
  <c r="AP1029" i="12"/>
  <c r="DJ1029" i="12"/>
  <c r="DK1029" i="12" s="1"/>
  <c r="DL1031" i="12"/>
  <c r="DM1031" i="12" s="1"/>
  <c r="DJ1032" i="12"/>
  <c r="DK1032" i="12" s="1"/>
  <c r="AP1034" i="12"/>
  <c r="DJ1035" i="12"/>
  <c r="DK1035" i="12" s="1"/>
  <c r="DT1035" i="12"/>
  <c r="DU1035" i="12" s="1"/>
  <c r="DR1038" i="12"/>
  <c r="DS1038" i="12" s="1"/>
  <c r="DL1042" i="12"/>
  <c r="DM1042" i="12" s="1"/>
  <c r="DR1044" i="12"/>
  <c r="DS1044" i="12" s="1"/>
  <c r="DL1045" i="12"/>
  <c r="DM1045" i="12" s="1"/>
  <c r="DP1046" i="12"/>
  <c r="DQ1046" i="12" s="1"/>
  <c r="DT1046" i="12"/>
  <c r="DU1046" i="12" s="1"/>
  <c r="DR1046" i="12"/>
  <c r="DS1046" i="12" s="1"/>
  <c r="DL1046" i="12"/>
  <c r="DM1046" i="12" s="1"/>
  <c r="DP1052" i="12"/>
  <c r="DQ1052" i="12" s="1"/>
  <c r="DJ1052" i="12"/>
  <c r="DK1052" i="12" s="1"/>
  <c r="DJ1053" i="12"/>
  <c r="DK1053" i="12" s="1"/>
  <c r="DP1056" i="12"/>
  <c r="DQ1056" i="12" s="1"/>
  <c r="DN1056" i="12"/>
  <c r="DO1056" i="12" s="1"/>
  <c r="DV1056" i="12"/>
  <c r="DW1056" i="12" s="1"/>
  <c r="DL1056" i="12"/>
  <c r="DM1056" i="12" s="1"/>
  <c r="DJ1056" i="12"/>
  <c r="DK1056" i="12" s="1"/>
  <c r="AP1060" i="12"/>
  <c r="DJ1065" i="12"/>
  <c r="DK1065" i="12" s="1"/>
  <c r="DR1070" i="12"/>
  <c r="DS1070" i="12" s="1"/>
  <c r="DP1085" i="12"/>
  <c r="DQ1085" i="12" s="1"/>
  <c r="DR1085" i="12"/>
  <c r="DS1085" i="12" s="1"/>
  <c r="DF1085" i="12"/>
  <c r="DG1085" i="12" s="1"/>
  <c r="DN1085" i="12"/>
  <c r="DO1085" i="12" s="1"/>
  <c r="DV1085" i="12"/>
  <c r="DW1085" i="12" s="1"/>
  <c r="DL1085" i="12"/>
  <c r="DM1085" i="12" s="1"/>
  <c r="DT1085" i="12"/>
  <c r="DU1085" i="12" s="1"/>
  <c r="DN1095" i="12"/>
  <c r="DO1095" i="12" s="1"/>
  <c r="DJ1099" i="12"/>
  <c r="DK1099" i="12" s="1"/>
  <c r="DL1109" i="12"/>
  <c r="DM1109" i="12" s="1"/>
  <c r="AP1114" i="12"/>
  <c r="DR1115" i="12"/>
  <c r="DS1115" i="12" s="1"/>
  <c r="DP1136" i="12"/>
  <c r="DQ1136" i="12" s="1"/>
  <c r="DJ1136" i="12"/>
  <c r="DK1136" i="12" s="1"/>
  <c r="AP1139" i="12"/>
  <c r="DJ1145" i="12"/>
  <c r="DK1145" i="12" s="1"/>
  <c r="DF1149" i="12"/>
  <c r="DG1149" i="12" s="1"/>
  <c r="DP1149" i="12"/>
  <c r="DQ1149" i="12" s="1"/>
  <c r="DJ1150" i="12"/>
  <c r="DK1150" i="12" s="1"/>
  <c r="DV1152" i="12"/>
  <c r="DW1152" i="12" s="1"/>
  <c r="DF1152" i="12"/>
  <c r="DG1152" i="12" s="1"/>
  <c r="DP1152" i="12"/>
  <c r="DQ1152" i="12" s="1"/>
  <c r="DN1152" i="12"/>
  <c r="DO1152" i="12" s="1"/>
  <c r="AP1158" i="12"/>
  <c r="AP1159" i="12"/>
  <c r="AP1160" i="12"/>
  <c r="DP1162" i="12"/>
  <c r="DQ1162" i="12" s="1"/>
  <c r="DH1162" i="12"/>
  <c r="DI1162" i="12" s="1"/>
  <c r="DR1162" i="12"/>
  <c r="DS1162" i="12" s="1"/>
  <c r="DJ1165" i="12"/>
  <c r="DK1165" i="12" s="1"/>
  <c r="DP1175" i="12"/>
  <c r="DQ1175" i="12" s="1"/>
  <c r="DR1175" i="12"/>
  <c r="DS1175" i="12" s="1"/>
  <c r="DF1175" i="12"/>
  <c r="DG1175" i="12" s="1"/>
  <c r="DN1175" i="12"/>
  <c r="DO1175" i="12" s="1"/>
  <c r="DV1175" i="12"/>
  <c r="DW1175" i="12" s="1"/>
  <c r="DL1175" i="12"/>
  <c r="DM1175" i="12" s="1"/>
  <c r="DT1175" i="12"/>
  <c r="DU1175" i="12" s="1"/>
  <c r="AP1181" i="12"/>
  <c r="DP1196" i="12"/>
  <c r="DQ1196" i="12" s="1"/>
  <c r="DR1196" i="12"/>
  <c r="DS1196" i="12" s="1"/>
  <c r="DF1196" i="12"/>
  <c r="DG1196" i="12" s="1"/>
  <c r="DN1196" i="12"/>
  <c r="DO1196" i="12" s="1"/>
  <c r="DV1196" i="12"/>
  <c r="DW1196" i="12" s="1"/>
  <c r="DL1196" i="12"/>
  <c r="DM1196" i="12" s="1"/>
  <c r="DT1196" i="12"/>
  <c r="DU1196" i="12" s="1"/>
  <c r="DP1199" i="12"/>
  <c r="DQ1199" i="12" s="1"/>
  <c r="AP1201" i="12"/>
  <c r="DP1204" i="12"/>
  <c r="DQ1204" i="12" s="1"/>
  <c r="DR1204" i="12"/>
  <c r="DS1204" i="12" s="1"/>
  <c r="DF1204" i="12"/>
  <c r="DG1204" i="12" s="1"/>
  <c r="DN1204" i="12"/>
  <c r="DO1204" i="12" s="1"/>
  <c r="DV1204" i="12"/>
  <c r="DW1204" i="12" s="1"/>
  <c r="DL1204" i="12"/>
  <c r="DM1204" i="12" s="1"/>
  <c r="DT1204" i="12"/>
  <c r="DU1204" i="12" s="1"/>
  <c r="DJ1207" i="12"/>
  <c r="DK1207" i="12" s="1"/>
  <c r="DP1212" i="12"/>
  <c r="DQ1212" i="12" s="1"/>
  <c r="DN1212" i="12"/>
  <c r="DO1212" i="12" s="1"/>
  <c r="DJ1212" i="12"/>
  <c r="DK1212" i="12" s="1"/>
  <c r="AP1216" i="12"/>
  <c r="DP1216" i="12"/>
  <c r="DQ1216" i="12" s="1"/>
  <c r="DV1216" i="12"/>
  <c r="DW1216" i="12" s="1"/>
  <c r="DF1216" i="12"/>
  <c r="DG1216" i="12" s="1"/>
  <c r="DR1216" i="12"/>
  <c r="DS1216" i="12" s="1"/>
  <c r="DN1216" i="12"/>
  <c r="DO1216" i="12" s="1"/>
  <c r="DH1223" i="12"/>
  <c r="DI1223" i="12" s="1"/>
  <c r="DT1223" i="12"/>
  <c r="DU1223" i="12" s="1"/>
  <c r="AP1230" i="12"/>
  <c r="DP1249" i="12"/>
  <c r="DQ1249" i="12" s="1"/>
  <c r="DR1249" i="12"/>
  <c r="DS1249" i="12" s="1"/>
  <c r="DF1249" i="12"/>
  <c r="DG1249" i="12" s="1"/>
  <c r="DN1249" i="12"/>
  <c r="DO1249" i="12" s="1"/>
  <c r="DV1249" i="12"/>
  <c r="DW1249" i="12" s="1"/>
  <c r="DL1249" i="12"/>
  <c r="DM1249" i="12" s="1"/>
  <c r="DT1249" i="12"/>
  <c r="DU1249" i="12" s="1"/>
  <c r="DP1256" i="12"/>
  <c r="DQ1256" i="12" s="1"/>
  <c r="DR1256" i="12"/>
  <c r="DS1256" i="12" s="1"/>
  <c r="DF1256" i="12"/>
  <c r="DG1256" i="12" s="1"/>
  <c r="DN1256" i="12"/>
  <c r="DO1256" i="12" s="1"/>
  <c r="DV1256" i="12"/>
  <c r="DW1256" i="12" s="1"/>
  <c r="DL1256" i="12"/>
  <c r="DM1256" i="12" s="1"/>
  <c r="DT1256" i="12"/>
  <c r="DU1256" i="12" s="1"/>
  <c r="DP1268" i="12"/>
  <c r="DQ1268" i="12" s="1"/>
  <c r="DR1268" i="12"/>
  <c r="DS1268" i="12" s="1"/>
  <c r="DF1268" i="12"/>
  <c r="DG1268" i="12" s="1"/>
  <c r="DN1268" i="12"/>
  <c r="DO1268" i="12" s="1"/>
  <c r="DV1268" i="12"/>
  <c r="DW1268" i="12" s="1"/>
  <c r="DL1268" i="12"/>
  <c r="DM1268" i="12" s="1"/>
  <c r="DT1268" i="12"/>
  <c r="DU1268" i="12" s="1"/>
  <c r="AP1283" i="12"/>
  <c r="DR1295" i="12"/>
  <c r="DS1295" i="12" s="1"/>
  <c r="DL1295" i="12"/>
  <c r="DM1295" i="12" s="1"/>
  <c r="DP1297" i="12"/>
  <c r="DQ1297" i="12" s="1"/>
  <c r="DV1297" i="12"/>
  <c r="DW1297" i="12" s="1"/>
  <c r="DF1297" i="12"/>
  <c r="DG1297" i="12" s="1"/>
  <c r="DR1297" i="12"/>
  <c r="DS1297" i="12" s="1"/>
  <c r="DN1297" i="12"/>
  <c r="DO1297" i="12" s="1"/>
  <c r="DJ1064" i="12"/>
  <c r="DK1064" i="12" s="1"/>
  <c r="DT1064" i="12"/>
  <c r="DU1064" i="12" s="1"/>
  <c r="DJ1066" i="12"/>
  <c r="DK1066" i="12" s="1"/>
  <c r="DT1066" i="12"/>
  <c r="DU1066" i="12" s="1"/>
  <c r="DR1077" i="12"/>
  <c r="DS1077" i="12" s="1"/>
  <c r="DN1092" i="12"/>
  <c r="DO1092" i="12" s="1"/>
  <c r="DJ1097" i="12"/>
  <c r="DK1097" i="12" s="1"/>
  <c r="DJ1101" i="12"/>
  <c r="DK1101" i="12" s="1"/>
  <c r="DF1106" i="12"/>
  <c r="DG1106" i="12" s="1"/>
  <c r="DR1106" i="12"/>
  <c r="DS1106" i="12" s="1"/>
  <c r="DL1110" i="12"/>
  <c r="DM1110" i="12" s="1"/>
  <c r="DL1111" i="12"/>
  <c r="DM1111" i="12" s="1"/>
  <c r="DR1113" i="12"/>
  <c r="DS1113" i="12" s="1"/>
  <c r="DJ1118" i="12"/>
  <c r="DK1118" i="12" s="1"/>
  <c r="DT1118" i="12"/>
  <c r="DU1118" i="12" s="1"/>
  <c r="DL1120" i="12"/>
  <c r="DM1120" i="12" s="1"/>
  <c r="DJ1126" i="12"/>
  <c r="DK1126" i="12" s="1"/>
  <c r="DJ1128" i="12"/>
  <c r="DK1128" i="12" s="1"/>
  <c r="DJ1133" i="12"/>
  <c r="DK1133" i="12" s="1"/>
  <c r="DT1133" i="12"/>
  <c r="DU1133" i="12" s="1"/>
  <c r="DR1137" i="12"/>
  <c r="DS1137" i="12" s="1"/>
  <c r="DT1140" i="12"/>
  <c r="DU1140" i="12" s="1"/>
  <c r="DJ1144" i="12"/>
  <c r="DK1144" i="12" s="1"/>
  <c r="DT1144" i="12"/>
  <c r="DU1144" i="12" s="1"/>
  <c r="DJ1154" i="12"/>
  <c r="DK1154" i="12" s="1"/>
  <c r="DT1154" i="12"/>
  <c r="DU1154" i="12" s="1"/>
  <c r="DJ1164" i="12"/>
  <c r="DK1164" i="12" s="1"/>
  <c r="DT1164" i="12"/>
  <c r="DU1164" i="12" s="1"/>
  <c r="DL1186" i="12"/>
  <c r="DM1186" i="12" s="1"/>
  <c r="DJ1188" i="12"/>
  <c r="DK1188" i="12" s="1"/>
  <c r="DL1192" i="12"/>
  <c r="DM1192" i="12" s="1"/>
  <c r="DV1193" i="12"/>
  <c r="DW1193" i="12" s="1"/>
  <c r="DJ1195" i="12"/>
  <c r="DK1195" i="12" s="1"/>
  <c r="DT1195" i="12"/>
  <c r="DU1195" i="12" s="1"/>
  <c r="DJ1208" i="12"/>
  <c r="DK1208" i="12" s="1"/>
  <c r="AP1210" i="12"/>
  <c r="DR1212" i="12"/>
  <c r="DS1212" i="12" s="1"/>
  <c r="DP1227" i="12"/>
  <c r="DQ1227" i="12" s="1"/>
  <c r="DR1227" i="12"/>
  <c r="DS1227" i="12" s="1"/>
  <c r="DF1227" i="12"/>
  <c r="DG1227" i="12" s="1"/>
  <c r="DN1227" i="12"/>
  <c r="DO1227" i="12" s="1"/>
  <c r="DV1227" i="12"/>
  <c r="DW1227" i="12" s="1"/>
  <c r="DL1227" i="12"/>
  <c r="DM1227" i="12" s="1"/>
  <c r="DT1227" i="12"/>
  <c r="DU1227" i="12" s="1"/>
  <c r="AP1235" i="12"/>
  <c r="AP1276" i="12"/>
  <c r="DP1277" i="12"/>
  <c r="DQ1277" i="12" s="1"/>
  <c r="DR1277" i="12"/>
  <c r="DS1277" i="12" s="1"/>
  <c r="DF1277" i="12"/>
  <c r="DG1277" i="12" s="1"/>
  <c r="DN1277" i="12"/>
  <c r="DO1277" i="12" s="1"/>
  <c r="DV1277" i="12"/>
  <c r="DW1277" i="12" s="1"/>
  <c r="DL1277" i="12"/>
  <c r="DM1277" i="12" s="1"/>
  <c r="DT1277" i="12"/>
  <c r="DU1277" i="12" s="1"/>
  <c r="AP1279" i="12"/>
  <c r="DR1286" i="12"/>
  <c r="DS1286" i="12" s="1"/>
  <c r="DL1286" i="12"/>
  <c r="DM1286" i="12" s="1"/>
  <c r="DP1289" i="12"/>
  <c r="DQ1289" i="12" s="1"/>
  <c r="DV1289" i="12"/>
  <c r="DW1289" i="12" s="1"/>
  <c r="DF1289" i="12"/>
  <c r="DG1289" i="12" s="1"/>
  <c r="DR1289" i="12"/>
  <c r="DS1289" i="12" s="1"/>
  <c r="DN1289" i="12"/>
  <c r="DO1289" i="12" s="1"/>
  <c r="AP1292" i="12"/>
  <c r="DP1327" i="12"/>
  <c r="DQ1327" i="12" s="1"/>
  <c r="DR1327" i="12"/>
  <c r="DS1327" i="12" s="1"/>
  <c r="DF1327" i="12"/>
  <c r="DG1327" i="12" s="1"/>
  <c r="DN1327" i="12"/>
  <c r="DO1327" i="12" s="1"/>
  <c r="DV1327" i="12"/>
  <c r="DW1327" i="12" s="1"/>
  <c r="DL1327" i="12"/>
  <c r="DM1327" i="12" s="1"/>
  <c r="DT1327" i="12"/>
  <c r="DU1327" i="12" s="1"/>
  <c r="DJ1327" i="12"/>
  <c r="DK1327" i="12" s="1"/>
  <c r="DL1050" i="12"/>
  <c r="DM1050" i="12" s="1"/>
  <c r="DL1057" i="12"/>
  <c r="DM1057" i="12" s="1"/>
  <c r="DR1059" i="12"/>
  <c r="DS1059" i="12" s="1"/>
  <c r="DL1064" i="12"/>
  <c r="DM1064" i="12" s="1"/>
  <c r="DV1064" i="12"/>
  <c r="DW1064" i="12" s="1"/>
  <c r="DL1066" i="12"/>
  <c r="DM1066" i="12" s="1"/>
  <c r="DV1066" i="12"/>
  <c r="DW1066" i="12" s="1"/>
  <c r="DL1067" i="12"/>
  <c r="DM1067" i="12" s="1"/>
  <c r="DR1069" i="12"/>
  <c r="DS1069" i="12" s="1"/>
  <c r="AP1070" i="12"/>
  <c r="DR1078" i="12"/>
  <c r="DS1078" i="12" s="1"/>
  <c r="AP1091" i="12"/>
  <c r="AP1092" i="12"/>
  <c r="DV1092" i="12"/>
  <c r="DW1092" i="12" s="1"/>
  <c r="AP1093" i="12"/>
  <c r="DL1097" i="12"/>
  <c r="DM1097" i="12" s="1"/>
  <c r="DL1100" i="12"/>
  <c r="DM1100" i="12" s="1"/>
  <c r="DL1101" i="12"/>
  <c r="DM1101" i="12" s="1"/>
  <c r="DJ1106" i="12"/>
  <c r="DK1106" i="12" s="1"/>
  <c r="DT1106" i="12"/>
  <c r="DU1106" i="12" s="1"/>
  <c r="DJ1107" i="12"/>
  <c r="DK1107" i="12" s="1"/>
  <c r="DT1107" i="12"/>
  <c r="DU1107" i="12" s="1"/>
  <c r="DR1110" i="12"/>
  <c r="DS1110" i="12" s="1"/>
  <c r="DR1111" i="12"/>
  <c r="DS1111" i="12" s="1"/>
  <c r="AP1118" i="12"/>
  <c r="DL1118" i="12"/>
  <c r="DM1118" i="12" s="1"/>
  <c r="DV1118" i="12"/>
  <c r="DW1118" i="12" s="1"/>
  <c r="DR1120" i="12"/>
  <c r="DS1120" i="12" s="1"/>
  <c r="DL1121" i="12"/>
  <c r="DM1121" i="12" s="1"/>
  <c r="DT1122" i="12"/>
  <c r="DU1122" i="12" s="1"/>
  <c r="DJ1125" i="12"/>
  <c r="DK1125" i="12" s="1"/>
  <c r="DT1125" i="12"/>
  <c r="DU1125" i="12" s="1"/>
  <c r="DN1126" i="12"/>
  <c r="DO1126" i="12" s="1"/>
  <c r="DN1128" i="12"/>
  <c r="DO1128" i="12" s="1"/>
  <c r="DJ1131" i="12"/>
  <c r="DK1131" i="12" s="1"/>
  <c r="DT1131" i="12"/>
  <c r="DU1131" i="12" s="1"/>
  <c r="DL1133" i="12"/>
  <c r="DM1133" i="12" s="1"/>
  <c r="DV1133" i="12"/>
  <c r="DW1133" i="12" s="1"/>
  <c r="DJ1134" i="12"/>
  <c r="DK1134" i="12" s="1"/>
  <c r="DT1134" i="12"/>
  <c r="DU1134" i="12" s="1"/>
  <c r="AP1142" i="12"/>
  <c r="DT1142" i="12"/>
  <c r="DU1142" i="12" s="1"/>
  <c r="DL1144" i="12"/>
  <c r="DM1144" i="12" s="1"/>
  <c r="DV1144" i="12"/>
  <c r="DW1144" i="12" s="1"/>
  <c r="DJ1147" i="12"/>
  <c r="DK1147" i="12" s="1"/>
  <c r="DL1154" i="12"/>
  <c r="DM1154" i="12" s="1"/>
  <c r="DV1154" i="12"/>
  <c r="DW1154" i="12" s="1"/>
  <c r="DJ1157" i="12"/>
  <c r="DK1157" i="12" s="1"/>
  <c r="DL1158" i="12"/>
  <c r="DM1158" i="12" s="1"/>
  <c r="DJ1163" i="12"/>
  <c r="DK1163" i="12" s="1"/>
  <c r="DT1163" i="12"/>
  <c r="DU1163" i="12" s="1"/>
  <c r="DL1164" i="12"/>
  <c r="DM1164" i="12" s="1"/>
  <c r="DV1164" i="12"/>
  <c r="DW1164" i="12" s="1"/>
  <c r="DP1167" i="12"/>
  <c r="DQ1167" i="12" s="1"/>
  <c r="AP1169" i="12"/>
  <c r="DJ1171" i="12"/>
  <c r="DK1171" i="12" s="1"/>
  <c r="AP1173" i="12"/>
  <c r="DJ1174" i="12"/>
  <c r="DK1174" i="12" s="1"/>
  <c r="DT1174" i="12"/>
  <c r="DU1174" i="12" s="1"/>
  <c r="DH1176" i="12"/>
  <c r="DI1176" i="12" s="1"/>
  <c r="DJ1178" i="12"/>
  <c r="DK1178" i="12" s="1"/>
  <c r="DJ1182" i="12"/>
  <c r="DK1182" i="12" s="1"/>
  <c r="DT1182" i="12"/>
  <c r="DU1182" i="12" s="1"/>
  <c r="DF1183" i="12"/>
  <c r="DG1183" i="12" s="1"/>
  <c r="DR1183" i="12"/>
  <c r="DS1183" i="12" s="1"/>
  <c r="DP1185" i="12"/>
  <c r="DQ1185" i="12" s="1"/>
  <c r="DP1186" i="12"/>
  <c r="DQ1186" i="12" s="1"/>
  <c r="DN1188" i="12"/>
  <c r="DO1188" i="12" s="1"/>
  <c r="DJ1190" i="12"/>
  <c r="DK1190" i="12" s="1"/>
  <c r="DT1190" i="12"/>
  <c r="DU1190" i="12" s="1"/>
  <c r="DF1193" i="12"/>
  <c r="DG1193" i="12" s="1"/>
  <c r="DL1195" i="12"/>
  <c r="DM1195" i="12" s="1"/>
  <c r="DV1195" i="12"/>
  <c r="DW1195" i="12" s="1"/>
  <c r="DJ1203" i="12"/>
  <c r="DK1203" i="12" s="1"/>
  <c r="DT1203" i="12"/>
  <c r="DU1203" i="12" s="1"/>
  <c r="DH1205" i="12"/>
  <c r="DI1205" i="12" s="1"/>
  <c r="DN1208" i="12"/>
  <c r="DO1208" i="12" s="1"/>
  <c r="DV1212" i="12"/>
  <c r="DW1212" i="12" s="1"/>
  <c r="AP1213" i="12"/>
  <c r="DP1213" i="12"/>
  <c r="DQ1213" i="12" s="1"/>
  <c r="DR1213" i="12"/>
  <c r="DS1213" i="12" s="1"/>
  <c r="DN1213" i="12"/>
  <c r="DO1213" i="12" s="1"/>
  <c r="DJ1213" i="12"/>
  <c r="DK1213" i="12" s="1"/>
  <c r="DP1219" i="12"/>
  <c r="DQ1219" i="12" s="1"/>
  <c r="DN1219" i="12"/>
  <c r="DO1219" i="12" s="1"/>
  <c r="DV1219" i="12"/>
  <c r="DW1219" i="12" s="1"/>
  <c r="DL1219" i="12"/>
  <c r="DM1219" i="12" s="1"/>
  <c r="DJ1219" i="12"/>
  <c r="DK1219" i="12" s="1"/>
  <c r="AP1224" i="12"/>
  <c r="AP1251" i="12"/>
  <c r="AP1252" i="12"/>
  <c r="DP1253" i="12"/>
  <c r="DQ1253" i="12" s="1"/>
  <c r="DR1253" i="12"/>
  <c r="DS1253" i="12" s="1"/>
  <c r="DF1253" i="12"/>
  <c r="DG1253" i="12" s="1"/>
  <c r="DN1253" i="12"/>
  <c r="DO1253" i="12" s="1"/>
  <c r="DV1253" i="12"/>
  <c r="DW1253" i="12" s="1"/>
  <c r="DL1253" i="12"/>
  <c r="DM1253" i="12" s="1"/>
  <c r="DT1253" i="12"/>
  <c r="DU1253" i="12" s="1"/>
  <c r="AP1274" i="12"/>
  <c r="DP1284" i="12"/>
  <c r="DQ1284" i="12" s="1"/>
  <c r="DR1284" i="12"/>
  <c r="DS1284" i="12" s="1"/>
  <c r="DF1284" i="12"/>
  <c r="DG1284" i="12" s="1"/>
  <c r="DN1284" i="12"/>
  <c r="DO1284" i="12" s="1"/>
  <c r="DV1284" i="12"/>
  <c r="DW1284" i="12" s="1"/>
  <c r="DL1284" i="12"/>
  <c r="DM1284" i="12" s="1"/>
  <c r="DT1284" i="12"/>
  <c r="DU1284" i="12" s="1"/>
  <c r="DR1309" i="12"/>
  <c r="DS1309" i="12" s="1"/>
  <c r="DL1309" i="12"/>
  <c r="DM1309" i="12" s="1"/>
  <c r="DR1320" i="12"/>
  <c r="DS1320" i="12" s="1"/>
  <c r="DL1320" i="12"/>
  <c r="DM1320" i="12" s="1"/>
  <c r="DR1050" i="12"/>
  <c r="DS1050" i="12" s="1"/>
  <c r="DL1051" i="12"/>
  <c r="DM1051" i="12" s="1"/>
  <c r="AP1056" i="12"/>
  <c r="DR1057" i="12"/>
  <c r="DS1057" i="12" s="1"/>
  <c r="DJ1062" i="12"/>
  <c r="DK1062" i="12" s="1"/>
  <c r="DT1062" i="12"/>
  <c r="DU1062" i="12" s="1"/>
  <c r="AP1064" i="12"/>
  <c r="DN1064" i="12"/>
  <c r="DO1064" i="12" s="1"/>
  <c r="DN1066" i="12"/>
  <c r="DO1066" i="12" s="1"/>
  <c r="DR1067" i="12"/>
  <c r="DS1067" i="12" s="1"/>
  <c r="AP1072" i="12"/>
  <c r="DL1072" i="12"/>
  <c r="DM1072" i="12" s="1"/>
  <c r="AP1075" i="12"/>
  <c r="DJ1079" i="12"/>
  <c r="DK1079" i="12" s="1"/>
  <c r="DT1079" i="12"/>
  <c r="DU1079" i="12" s="1"/>
  <c r="DR1080" i="12"/>
  <c r="DS1080" i="12" s="1"/>
  <c r="DL1082" i="12"/>
  <c r="DM1082" i="12" s="1"/>
  <c r="DR1084" i="12"/>
  <c r="DS1084" i="12" s="1"/>
  <c r="DJ1087" i="12"/>
  <c r="DK1087" i="12" s="1"/>
  <c r="DT1087" i="12"/>
  <c r="DU1087" i="12" s="1"/>
  <c r="DR1088" i="12"/>
  <c r="DS1088" i="12" s="1"/>
  <c r="DR1089" i="12"/>
  <c r="DS1089" i="12" s="1"/>
  <c r="DR1097" i="12"/>
  <c r="DS1097" i="12" s="1"/>
  <c r="DR1100" i="12"/>
  <c r="DS1100" i="12" s="1"/>
  <c r="DR1101" i="12"/>
  <c r="DS1101" i="12" s="1"/>
  <c r="DR1102" i="12"/>
  <c r="DS1102" i="12" s="1"/>
  <c r="AP1103" i="12"/>
  <c r="DR1103" i="12"/>
  <c r="DS1103" i="12" s="1"/>
  <c r="DL1106" i="12"/>
  <c r="DM1106" i="12" s="1"/>
  <c r="DV1106" i="12"/>
  <c r="DW1106" i="12" s="1"/>
  <c r="DL1107" i="12"/>
  <c r="DM1107" i="12" s="1"/>
  <c r="DV1107" i="12"/>
  <c r="DW1107" i="12" s="1"/>
  <c r="DR1108" i="12"/>
  <c r="DS1108" i="12" s="1"/>
  <c r="AP1109" i="12"/>
  <c r="DT1110" i="12"/>
  <c r="DU1110" i="12" s="1"/>
  <c r="DT1111" i="12"/>
  <c r="DU1111" i="12" s="1"/>
  <c r="DR1114" i="12"/>
  <c r="DS1114" i="12" s="1"/>
  <c r="AP1115" i="12"/>
  <c r="DN1118" i="12"/>
  <c r="DO1118" i="12" s="1"/>
  <c r="DT1120" i="12"/>
  <c r="DU1120" i="12" s="1"/>
  <c r="DR1121" i="12"/>
  <c r="DS1121" i="12" s="1"/>
  <c r="DT1123" i="12"/>
  <c r="DU1123" i="12" s="1"/>
  <c r="DL1125" i="12"/>
  <c r="DM1125" i="12" s="1"/>
  <c r="DV1125" i="12"/>
  <c r="DW1125" i="12" s="1"/>
  <c r="DR1126" i="12"/>
  <c r="DS1126" i="12" s="1"/>
  <c r="DT1127" i="12"/>
  <c r="DU1127" i="12" s="1"/>
  <c r="DR1128" i="12"/>
  <c r="DS1128" i="12" s="1"/>
  <c r="AP1131" i="12"/>
  <c r="DL1131" i="12"/>
  <c r="DM1131" i="12" s="1"/>
  <c r="DV1131" i="12"/>
  <c r="DW1131" i="12" s="1"/>
  <c r="DT1132" i="12"/>
  <c r="DU1132" i="12" s="1"/>
  <c r="DN1133" i="12"/>
  <c r="DO1133" i="12" s="1"/>
  <c r="DL1134" i="12"/>
  <c r="DM1134" i="12" s="1"/>
  <c r="DV1134" i="12"/>
  <c r="DW1134" i="12" s="1"/>
  <c r="DL1135" i="12"/>
  <c r="DM1135" i="12" s="1"/>
  <c r="AP1140" i="12"/>
  <c r="DJ1141" i="12"/>
  <c r="DK1141" i="12" s="1"/>
  <c r="AP1144" i="12"/>
  <c r="DN1144" i="12"/>
  <c r="DO1144" i="12" s="1"/>
  <c r="DN1154" i="12"/>
  <c r="DO1154" i="12" s="1"/>
  <c r="DJ1160" i="12"/>
  <c r="DK1160" i="12" s="1"/>
  <c r="DT1160" i="12"/>
  <c r="DU1160" i="12" s="1"/>
  <c r="DJ1161" i="12"/>
  <c r="DK1161" i="12" s="1"/>
  <c r="DT1161" i="12"/>
  <c r="DU1161" i="12" s="1"/>
  <c r="DL1163" i="12"/>
  <c r="DM1163" i="12" s="1"/>
  <c r="DV1163" i="12"/>
  <c r="DW1163" i="12" s="1"/>
  <c r="DN1164" i="12"/>
  <c r="DO1164" i="12" s="1"/>
  <c r="AP1168" i="12"/>
  <c r="DL1176" i="12"/>
  <c r="DM1176" i="12" s="1"/>
  <c r="DJ1183" i="12"/>
  <c r="DK1183" i="12" s="1"/>
  <c r="DT1183" i="12"/>
  <c r="DU1183" i="12" s="1"/>
  <c r="DF1212" i="12"/>
  <c r="DG1212" i="12" s="1"/>
  <c r="DJ1216" i="12"/>
  <c r="DK1216" i="12" s="1"/>
  <c r="DP1220" i="12"/>
  <c r="DQ1220" i="12" s="1"/>
  <c r="DN1220" i="12"/>
  <c r="DO1220" i="12" s="1"/>
  <c r="DV1220" i="12"/>
  <c r="DW1220" i="12" s="1"/>
  <c r="DL1220" i="12"/>
  <c r="DM1220" i="12" s="1"/>
  <c r="DJ1220" i="12"/>
  <c r="DK1220" i="12" s="1"/>
  <c r="DP1223" i="12"/>
  <c r="DQ1223" i="12" s="1"/>
  <c r="AP1225" i="12"/>
  <c r="DP1242" i="12"/>
  <c r="DQ1242" i="12" s="1"/>
  <c r="DV1242" i="12"/>
  <c r="DW1242" i="12" s="1"/>
  <c r="DF1242" i="12"/>
  <c r="DG1242" i="12" s="1"/>
  <c r="DR1242" i="12"/>
  <c r="DS1242" i="12" s="1"/>
  <c r="DN1242" i="12"/>
  <c r="DO1242" i="12" s="1"/>
  <c r="DP1246" i="12"/>
  <c r="DQ1246" i="12" s="1"/>
  <c r="DR1246" i="12"/>
  <c r="DS1246" i="12" s="1"/>
  <c r="DF1246" i="12"/>
  <c r="DG1246" i="12" s="1"/>
  <c r="DN1246" i="12"/>
  <c r="DO1246" i="12" s="1"/>
  <c r="DV1246" i="12"/>
  <c r="DW1246" i="12" s="1"/>
  <c r="DL1246" i="12"/>
  <c r="DM1246" i="12" s="1"/>
  <c r="DT1246" i="12"/>
  <c r="DU1246" i="12" s="1"/>
  <c r="DJ1249" i="12"/>
  <c r="DK1249" i="12" s="1"/>
  <c r="DJ1256" i="12"/>
  <c r="DK1256" i="12" s="1"/>
  <c r="DR1260" i="12"/>
  <c r="DS1260" i="12" s="1"/>
  <c r="DL1260" i="12"/>
  <c r="DM1260" i="12" s="1"/>
  <c r="DP1263" i="12"/>
  <c r="DQ1263" i="12" s="1"/>
  <c r="DV1263" i="12"/>
  <c r="DW1263" i="12" s="1"/>
  <c r="DF1263" i="12"/>
  <c r="DG1263" i="12" s="1"/>
  <c r="DR1263" i="12"/>
  <c r="DS1263" i="12" s="1"/>
  <c r="DN1263" i="12"/>
  <c r="DO1263" i="12" s="1"/>
  <c r="DJ1268" i="12"/>
  <c r="DK1268" i="12" s="1"/>
  <c r="DP1293" i="12"/>
  <c r="DQ1293" i="12" s="1"/>
  <c r="DR1293" i="12"/>
  <c r="DS1293" i="12" s="1"/>
  <c r="DF1293" i="12"/>
  <c r="DG1293" i="12" s="1"/>
  <c r="DN1293" i="12"/>
  <c r="DO1293" i="12" s="1"/>
  <c r="DV1293" i="12"/>
  <c r="DW1293" i="12" s="1"/>
  <c r="DL1293" i="12"/>
  <c r="DM1293" i="12" s="1"/>
  <c r="DT1293" i="12"/>
  <c r="DU1293" i="12" s="1"/>
  <c r="DT1295" i="12"/>
  <c r="DU1295" i="12" s="1"/>
  <c r="DJ1297" i="12"/>
  <c r="DK1297" i="12" s="1"/>
  <c r="AP1301" i="12"/>
  <c r="AP1313" i="12"/>
  <c r="DR1314" i="12"/>
  <c r="DS1314" i="12" s="1"/>
  <c r="DL1314" i="12"/>
  <c r="DM1314" i="12" s="1"/>
  <c r="AP1323" i="12"/>
  <c r="AP1324" i="12"/>
  <c r="DJ1329" i="12"/>
  <c r="DK1329" i="12" s="1"/>
  <c r="DT1329" i="12"/>
  <c r="DU1329" i="12" s="1"/>
  <c r="DJ1334" i="12"/>
  <c r="DK1334" i="12" s="1"/>
  <c r="DT1334" i="12"/>
  <c r="DU1334" i="12" s="1"/>
  <c r="DJ1337" i="12"/>
  <c r="DK1337" i="12" s="1"/>
  <c r="DJ1344" i="12"/>
  <c r="DK1344" i="12" s="1"/>
  <c r="DT1344" i="12"/>
  <c r="DU1344" i="12" s="1"/>
  <c r="DT1346" i="12"/>
  <c r="DU1346" i="12" s="1"/>
  <c r="DT1349" i="12"/>
  <c r="DU1349" i="12" s="1"/>
  <c r="DT1354" i="12"/>
  <c r="DU1354" i="12" s="1"/>
  <c r="DJ1356" i="12"/>
  <c r="DK1356" i="12" s="1"/>
  <c r="DJ1358" i="12"/>
  <c r="DK1358" i="12" s="1"/>
  <c r="DT1358" i="12"/>
  <c r="DU1358" i="12" s="1"/>
  <c r="DJ1361" i="12"/>
  <c r="DK1361" i="12" s="1"/>
  <c r="DT1361" i="12"/>
  <c r="DU1361" i="12" s="1"/>
  <c r="DJ1364" i="12"/>
  <c r="DK1364" i="12" s="1"/>
  <c r="DJ1366" i="12"/>
  <c r="DK1366" i="12" s="1"/>
  <c r="DT1366" i="12"/>
  <c r="DU1366" i="12" s="1"/>
  <c r="DJ1370" i="12"/>
  <c r="DK1370" i="12" s="1"/>
  <c r="DT1380" i="12"/>
  <c r="DU1380" i="12" s="1"/>
  <c r="DT1398" i="12"/>
  <c r="DU1398" i="12" s="1"/>
  <c r="DJ1405" i="12"/>
  <c r="DK1405" i="12" s="1"/>
  <c r="DJ1409" i="12"/>
  <c r="DK1409" i="12" s="1"/>
  <c r="DJ1418" i="12"/>
  <c r="DK1418" i="12" s="1"/>
  <c r="DT1418" i="12"/>
  <c r="DU1418" i="12" s="1"/>
  <c r="DJ1435" i="12"/>
  <c r="DK1435" i="12" s="1"/>
  <c r="DJ1440" i="12"/>
  <c r="DK1440" i="12" s="1"/>
  <c r="DT1440" i="12"/>
  <c r="DU1440" i="12" s="1"/>
  <c r="DT1442" i="12"/>
  <c r="DU1442" i="12" s="1"/>
  <c r="DT1447" i="12"/>
  <c r="DU1447" i="12" s="1"/>
  <c r="DT1451" i="12"/>
  <c r="DU1451" i="12" s="1"/>
  <c r="AP1453" i="12"/>
  <c r="AP1518" i="12"/>
  <c r="DT1531" i="12"/>
  <c r="DU1531" i="12" s="1"/>
  <c r="DF1531" i="12"/>
  <c r="DG1531" i="12" s="1"/>
  <c r="DV1531" i="12"/>
  <c r="DW1531" i="12" s="1"/>
  <c r="DR1532" i="12"/>
  <c r="DS1532" i="12" s="1"/>
  <c r="DV1532" i="12"/>
  <c r="DW1532" i="12" s="1"/>
  <c r="DF1532" i="12"/>
  <c r="DG1532" i="12" s="1"/>
  <c r="DT1532" i="12"/>
  <c r="DU1532" i="12" s="1"/>
  <c r="DN1532" i="12"/>
  <c r="DO1532" i="12" s="1"/>
  <c r="AP1546" i="12"/>
  <c r="DT1569" i="12"/>
  <c r="DU1569" i="12" s="1"/>
  <c r="DF1569" i="12"/>
  <c r="DG1569" i="12" s="1"/>
  <c r="DV1569" i="12"/>
  <c r="DW1569" i="12" s="1"/>
  <c r="DR1570" i="12"/>
  <c r="DS1570" i="12" s="1"/>
  <c r="DN1570" i="12"/>
  <c r="DO1570" i="12" s="1"/>
  <c r="DF1570" i="12"/>
  <c r="DG1570" i="12" s="1"/>
  <c r="DV1570" i="12"/>
  <c r="DW1570" i="12" s="1"/>
  <c r="DT1570" i="12"/>
  <c r="DU1570" i="12" s="1"/>
  <c r="DP1588" i="12"/>
  <c r="DQ1588" i="12" s="1"/>
  <c r="DR1588" i="12"/>
  <c r="DS1588" i="12" s="1"/>
  <c r="DF1588" i="12"/>
  <c r="DG1588" i="12" s="1"/>
  <c r="DV1588" i="12"/>
  <c r="DW1588" i="12" s="1"/>
  <c r="DJ1588" i="12"/>
  <c r="DK1588" i="12" s="1"/>
  <c r="DT1588" i="12"/>
  <c r="DU1588" i="12" s="1"/>
  <c r="DN1588" i="12"/>
  <c r="DO1588" i="12" s="1"/>
  <c r="DJ1222" i="12"/>
  <c r="DK1222" i="12" s="1"/>
  <c r="DJ1225" i="12"/>
  <c r="DK1225" i="12" s="1"/>
  <c r="DJ1226" i="12"/>
  <c r="DK1226" i="12" s="1"/>
  <c r="DT1226" i="12"/>
  <c r="DU1226" i="12" s="1"/>
  <c r="DP1228" i="12"/>
  <c r="DQ1228" i="12" s="1"/>
  <c r="DJ1235" i="12"/>
  <c r="DK1235" i="12" s="1"/>
  <c r="DJ1240" i="12"/>
  <c r="DK1240" i="12" s="1"/>
  <c r="DT1240" i="12"/>
  <c r="DU1240" i="12" s="1"/>
  <c r="DT1244" i="12"/>
  <c r="DU1244" i="12" s="1"/>
  <c r="DJ1255" i="12"/>
  <c r="DK1255" i="12" s="1"/>
  <c r="DT1255" i="12"/>
  <c r="DU1255" i="12" s="1"/>
  <c r="DJ1257" i="12"/>
  <c r="DK1257" i="12" s="1"/>
  <c r="DT1257" i="12"/>
  <c r="DU1257" i="12" s="1"/>
  <c r="DT1261" i="12"/>
  <c r="DU1261" i="12" s="1"/>
  <c r="DJ1264" i="12"/>
  <c r="DK1264" i="12" s="1"/>
  <c r="DJ1267" i="12"/>
  <c r="DK1267" i="12" s="1"/>
  <c r="DT1267" i="12"/>
  <c r="DU1267" i="12" s="1"/>
  <c r="DJ1269" i="12"/>
  <c r="DK1269" i="12" s="1"/>
  <c r="DT1269" i="12"/>
  <c r="DU1269" i="12" s="1"/>
  <c r="DL1271" i="12"/>
  <c r="DM1271" i="12" s="1"/>
  <c r="DT1272" i="12"/>
  <c r="DU1272" i="12" s="1"/>
  <c r="DF1273" i="12"/>
  <c r="DG1273" i="12" s="1"/>
  <c r="DV1273" i="12"/>
  <c r="DW1273" i="12" s="1"/>
  <c r="DF1278" i="12"/>
  <c r="DG1278" i="12" s="1"/>
  <c r="DV1278" i="12"/>
  <c r="DW1278" i="12" s="1"/>
  <c r="DT1279" i="12"/>
  <c r="DU1279" i="12" s="1"/>
  <c r="DJ1281" i="12"/>
  <c r="DK1281" i="12" s="1"/>
  <c r="DJ1285" i="12"/>
  <c r="DK1285" i="12" s="1"/>
  <c r="DT1285" i="12"/>
  <c r="DU1285" i="12" s="1"/>
  <c r="DL1287" i="12"/>
  <c r="DM1287" i="12" s="1"/>
  <c r="DJ1288" i="12"/>
  <c r="DK1288" i="12" s="1"/>
  <c r="DJ1296" i="12"/>
  <c r="DK1296" i="12" s="1"/>
  <c r="DJ1298" i="12"/>
  <c r="DK1298" i="12" s="1"/>
  <c r="DT1298" i="12"/>
  <c r="DU1298" i="12" s="1"/>
  <c r="DJ1301" i="12"/>
  <c r="DK1301" i="12" s="1"/>
  <c r="DT1301" i="12"/>
  <c r="DU1301" i="12" s="1"/>
  <c r="DR1302" i="12"/>
  <c r="DS1302" i="12" s="1"/>
  <c r="DL1303" i="12"/>
  <c r="DM1303" i="12" s="1"/>
  <c r="DJ1304" i="12"/>
  <c r="DK1304" i="12" s="1"/>
  <c r="AP1306" i="12"/>
  <c r="DJ1306" i="12"/>
  <c r="DK1306" i="12" s="1"/>
  <c r="DT1306" i="12"/>
  <c r="DU1306" i="12" s="1"/>
  <c r="DN1307" i="12"/>
  <c r="DO1307" i="12" s="1"/>
  <c r="DF1308" i="12"/>
  <c r="DG1308" i="12" s="1"/>
  <c r="DR1308" i="12"/>
  <c r="DS1308" i="12" s="1"/>
  <c r="DR1311" i="12"/>
  <c r="DS1311" i="12" s="1"/>
  <c r="DJ1313" i="12"/>
  <c r="DK1313" i="12" s="1"/>
  <c r="DT1313" i="12"/>
  <c r="DU1313" i="12" s="1"/>
  <c r="DL1315" i="12"/>
  <c r="DM1315" i="12" s="1"/>
  <c r="DJ1316" i="12"/>
  <c r="DK1316" i="12" s="1"/>
  <c r="AP1318" i="12"/>
  <c r="DJ1318" i="12"/>
  <c r="DK1318" i="12" s="1"/>
  <c r="DT1318" i="12"/>
  <c r="DU1318" i="12" s="1"/>
  <c r="DF1323" i="12"/>
  <c r="DG1323" i="12" s="1"/>
  <c r="DV1323" i="12"/>
  <c r="DW1323" i="12" s="1"/>
  <c r="DT1326" i="12"/>
  <c r="DU1326" i="12" s="1"/>
  <c r="DL1329" i="12"/>
  <c r="DM1329" i="12" s="1"/>
  <c r="DV1329" i="12"/>
  <c r="DW1329" i="12" s="1"/>
  <c r="DF1330" i="12"/>
  <c r="DG1330" i="12" s="1"/>
  <c r="DV1330" i="12"/>
  <c r="DW1330" i="12" s="1"/>
  <c r="AP1331" i="12"/>
  <c r="DT1331" i="12"/>
  <c r="DU1331" i="12" s="1"/>
  <c r="DT1332" i="12"/>
  <c r="DU1332" i="12" s="1"/>
  <c r="DL1334" i="12"/>
  <c r="DM1334" i="12" s="1"/>
  <c r="DV1334" i="12"/>
  <c r="DW1334" i="12" s="1"/>
  <c r="DF1335" i="12"/>
  <c r="DG1335" i="12" s="1"/>
  <c r="DR1335" i="12"/>
  <c r="DS1335" i="12" s="1"/>
  <c r="DN1337" i="12"/>
  <c r="DO1337" i="12" s="1"/>
  <c r="AP1339" i="12"/>
  <c r="DJ1339" i="12"/>
  <c r="DK1339" i="12" s="1"/>
  <c r="DN1341" i="12"/>
  <c r="DO1341" i="12" s="1"/>
  <c r="DL1342" i="12"/>
  <c r="DM1342" i="12" s="1"/>
  <c r="DJ1343" i="12"/>
  <c r="DK1343" i="12" s="1"/>
  <c r="DT1343" i="12"/>
  <c r="DU1343" i="12" s="1"/>
  <c r="DL1344" i="12"/>
  <c r="DM1344" i="12" s="1"/>
  <c r="DV1344" i="12"/>
  <c r="DW1344" i="12" s="1"/>
  <c r="DJ1345" i="12"/>
  <c r="DK1345" i="12" s="1"/>
  <c r="DT1345" i="12"/>
  <c r="DU1345" i="12" s="1"/>
  <c r="DN1347" i="12"/>
  <c r="DO1347" i="12" s="1"/>
  <c r="DF1348" i="12"/>
  <c r="DG1348" i="12" s="1"/>
  <c r="DR1348" i="12"/>
  <c r="DS1348" i="12" s="1"/>
  <c r="DR1351" i="12"/>
  <c r="DS1351" i="12" s="1"/>
  <c r="DJ1353" i="12"/>
  <c r="DK1353" i="12" s="1"/>
  <c r="DT1353" i="12"/>
  <c r="DU1353" i="12" s="1"/>
  <c r="DT1355" i="12"/>
  <c r="DU1355" i="12" s="1"/>
  <c r="DN1356" i="12"/>
  <c r="DO1356" i="12" s="1"/>
  <c r="DL1358" i="12"/>
  <c r="DM1358" i="12" s="1"/>
  <c r="DV1358" i="12"/>
  <c r="DW1358" i="12" s="1"/>
  <c r="DL1361" i="12"/>
  <c r="DM1361" i="12" s="1"/>
  <c r="DV1361" i="12"/>
  <c r="DW1361" i="12" s="1"/>
  <c r="DF1362" i="12"/>
  <c r="DG1362" i="12" s="1"/>
  <c r="DV1362" i="12"/>
  <c r="DW1362" i="12" s="1"/>
  <c r="AP1363" i="12"/>
  <c r="DT1363" i="12"/>
  <c r="DU1363" i="12" s="1"/>
  <c r="DN1364" i="12"/>
  <c r="DO1364" i="12" s="1"/>
  <c r="DL1366" i="12"/>
  <c r="DM1366" i="12" s="1"/>
  <c r="DV1366" i="12"/>
  <c r="DW1366" i="12" s="1"/>
  <c r="DF1367" i="12"/>
  <c r="DG1367" i="12" s="1"/>
  <c r="DR1367" i="12"/>
  <c r="DS1367" i="12" s="1"/>
  <c r="DJ1368" i="12"/>
  <c r="DK1368" i="12" s="1"/>
  <c r="DT1368" i="12"/>
  <c r="DU1368" i="12" s="1"/>
  <c r="DF1369" i="12"/>
  <c r="DG1369" i="12" s="1"/>
  <c r="DR1369" i="12"/>
  <c r="DS1369" i="12" s="1"/>
  <c r="DN1370" i="12"/>
  <c r="DO1370" i="12" s="1"/>
  <c r="DF1372" i="12"/>
  <c r="DG1372" i="12" s="1"/>
  <c r="DV1372" i="12"/>
  <c r="DW1372" i="12" s="1"/>
  <c r="AP1373" i="12"/>
  <c r="DF1373" i="12"/>
  <c r="DG1373" i="12" s="1"/>
  <c r="DV1373" i="12"/>
  <c r="DW1373" i="12" s="1"/>
  <c r="AP1374" i="12"/>
  <c r="DF1378" i="12"/>
  <c r="DG1378" i="12" s="1"/>
  <c r="DR1378" i="12"/>
  <c r="DS1378" i="12" s="1"/>
  <c r="DF1381" i="12"/>
  <c r="DG1381" i="12" s="1"/>
  <c r="DR1381" i="12"/>
  <c r="DS1381" i="12" s="1"/>
  <c r="DJ1382" i="12"/>
  <c r="DK1382" i="12" s="1"/>
  <c r="DT1382" i="12"/>
  <c r="DU1382" i="12" s="1"/>
  <c r="DF1385" i="12"/>
  <c r="DG1385" i="12" s="1"/>
  <c r="DV1385" i="12"/>
  <c r="DW1385" i="12" s="1"/>
  <c r="AP1386" i="12"/>
  <c r="DF1389" i="12"/>
  <c r="DG1389" i="12" s="1"/>
  <c r="DV1389" i="12"/>
  <c r="DW1389" i="12" s="1"/>
  <c r="AP1390" i="12"/>
  <c r="DR1390" i="12"/>
  <c r="DS1390" i="12" s="1"/>
  <c r="DR1391" i="12"/>
  <c r="DS1391" i="12" s="1"/>
  <c r="AP1394" i="12"/>
  <c r="DF1394" i="12"/>
  <c r="DG1394" i="12" s="1"/>
  <c r="DR1394" i="12"/>
  <c r="DS1394" i="12" s="1"/>
  <c r="AP1396" i="12"/>
  <c r="DJ1396" i="12"/>
  <c r="DK1396" i="12" s="1"/>
  <c r="DT1396" i="12"/>
  <c r="DU1396" i="12" s="1"/>
  <c r="DN1397" i="12"/>
  <c r="DO1397" i="12" s="1"/>
  <c r="DF1399" i="12"/>
  <c r="DG1399" i="12" s="1"/>
  <c r="DR1399" i="12"/>
  <c r="DS1399" i="12" s="1"/>
  <c r="DJ1400" i="12"/>
  <c r="DK1400" i="12" s="1"/>
  <c r="DT1400" i="12"/>
  <c r="DU1400" i="12" s="1"/>
  <c r="DJ1402" i="12"/>
  <c r="DK1402" i="12" s="1"/>
  <c r="DJ1403" i="12"/>
  <c r="DK1403" i="12" s="1"/>
  <c r="DN1405" i="12"/>
  <c r="DO1405" i="12" s="1"/>
  <c r="DJ1406" i="12"/>
  <c r="DK1406" i="12" s="1"/>
  <c r="DJ1407" i="12"/>
  <c r="DK1407" i="12" s="1"/>
  <c r="DN1409" i="12"/>
  <c r="DO1409" i="12" s="1"/>
  <c r="DJ1410" i="12"/>
  <c r="DK1410" i="12" s="1"/>
  <c r="DJ1411" i="12"/>
  <c r="DK1411" i="12" s="1"/>
  <c r="DF1412" i="12"/>
  <c r="DG1412" i="12" s="1"/>
  <c r="DR1412" i="12"/>
  <c r="DS1412" i="12" s="1"/>
  <c r="AP1414" i="12"/>
  <c r="DR1415" i="12"/>
  <c r="DS1415" i="12" s="1"/>
  <c r="DJ1417" i="12"/>
  <c r="DK1417" i="12" s="1"/>
  <c r="DT1417" i="12"/>
  <c r="DU1417" i="12" s="1"/>
  <c r="DL1418" i="12"/>
  <c r="DM1418" i="12" s="1"/>
  <c r="DV1418" i="12"/>
  <c r="DW1418" i="12" s="1"/>
  <c r="DF1419" i="12"/>
  <c r="DG1419" i="12" s="1"/>
  <c r="DR1419" i="12"/>
  <c r="DS1419" i="12" s="1"/>
  <c r="DJ1420" i="12"/>
  <c r="DK1420" i="12" s="1"/>
  <c r="DT1420" i="12"/>
  <c r="DU1420" i="12" s="1"/>
  <c r="DF1423" i="12"/>
  <c r="DG1423" i="12" s="1"/>
  <c r="DV1423" i="12"/>
  <c r="DW1423" i="12" s="1"/>
  <c r="AP1424" i="12"/>
  <c r="DR1424" i="12"/>
  <c r="DS1424" i="12" s="1"/>
  <c r="DF1425" i="12"/>
  <c r="DG1425" i="12" s="1"/>
  <c r="DV1425" i="12"/>
  <c r="DW1425" i="12" s="1"/>
  <c r="AP1426" i="12"/>
  <c r="DL1428" i="12"/>
  <c r="DM1428" i="12" s="1"/>
  <c r="DF1430" i="12"/>
  <c r="DG1430" i="12" s="1"/>
  <c r="AP1431" i="12"/>
  <c r="DJ1431" i="12"/>
  <c r="DK1431" i="12" s="1"/>
  <c r="DF1432" i="12"/>
  <c r="DG1432" i="12" s="1"/>
  <c r="DV1432" i="12"/>
  <c r="DW1432" i="12" s="1"/>
  <c r="AP1433" i="12"/>
  <c r="DJ1433" i="12"/>
  <c r="DK1433" i="12" s="1"/>
  <c r="DN1435" i="12"/>
  <c r="DO1435" i="12" s="1"/>
  <c r="DJ1436" i="12"/>
  <c r="DK1436" i="12" s="1"/>
  <c r="DT1436" i="12"/>
  <c r="DU1436" i="12" s="1"/>
  <c r="DL1440" i="12"/>
  <c r="DM1440" i="12" s="1"/>
  <c r="DV1440" i="12"/>
  <c r="DW1440" i="12" s="1"/>
  <c r="DJ1441" i="12"/>
  <c r="DK1441" i="12" s="1"/>
  <c r="DT1441" i="12"/>
  <c r="DU1441" i="12" s="1"/>
  <c r="DF1443" i="12"/>
  <c r="DG1443" i="12" s="1"/>
  <c r="DR1443" i="12"/>
  <c r="DS1443" i="12" s="1"/>
  <c r="DT1444" i="12"/>
  <c r="DU1444" i="12" s="1"/>
  <c r="DL1445" i="12"/>
  <c r="DM1445" i="12" s="1"/>
  <c r="DJ1446" i="12"/>
  <c r="DK1446" i="12" s="1"/>
  <c r="DL1448" i="12"/>
  <c r="DM1448" i="12" s="1"/>
  <c r="DT1449" i="12"/>
  <c r="DU1449" i="12" s="1"/>
  <c r="AP1455" i="12"/>
  <c r="AP1476" i="12"/>
  <c r="DP1500" i="12"/>
  <c r="DQ1500" i="12" s="1"/>
  <c r="DR1500" i="12"/>
  <c r="DS1500" i="12" s="1"/>
  <c r="DF1500" i="12"/>
  <c r="DG1500" i="12" s="1"/>
  <c r="DN1500" i="12"/>
  <c r="DO1500" i="12" s="1"/>
  <c r="DV1500" i="12"/>
  <c r="DW1500" i="12" s="1"/>
  <c r="DL1500" i="12"/>
  <c r="DM1500" i="12" s="1"/>
  <c r="DT1500" i="12"/>
  <c r="DU1500" i="12" s="1"/>
  <c r="DT1508" i="12"/>
  <c r="DU1508" i="12" s="1"/>
  <c r="DF1508" i="12"/>
  <c r="DG1508" i="12" s="1"/>
  <c r="DV1508" i="12"/>
  <c r="DW1508" i="12" s="1"/>
  <c r="AP1515" i="12"/>
  <c r="AP1530" i="12"/>
  <c r="DT1534" i="12"/>
  <c r="DU1534" i="12" s="1"/>
  <c r="DF1534" i="12"/>
  <c r="DG1534" i="12" s="1"/>
  <c r="DV1534" i="12"/>
  <c r="DW1534" i="12" s="1"/>
  <c r="DR1539" i="12"/>
  <c r="DS1539" i="12" s="1"/>
  <c r="DV1539" i="12"/>
  <c r="DW1539" i="12" s="1"/>
  <c r="DF1539" i="12"/>
  <c r="DG1539" i="12" s="1"/>
  <c r="DT1539" i="12"/>
  <c r="DU1539" i="12" s="1"/>
  <c r="DN1539" i="12"/>
  <c r="DO1539" i="12" s="1"/>
  <c r="DP1553" i="12"/>
  <c r="DQ1553" i="12" s="1"/>
  <c r="DJ1553" i="12"/>
  <c r="DK1553" i="12" s="1"/>
  <c r="DT1553" i="12"/>
  <c r="DU1553" i="12" s="1"/>
  <c r="DR1553" i="12"/>
  <c r="DS1553" i="12" s="1"/>
  <c r="AP1560" i="12"/>
  <c r="DP1218" i="12"/>
  <c r="DQ1218" i="12" s="1"/>
  <c r="DJ1221" i="12"/>
  <c r="DK1221" i="12" s="1"/>
  <c r="DT1221" i="12"/>
  <c r="DU1221" i="12" s="1"/>
  <c r="DN1222" i="12"/>
  <c r="DO1222" i="12" s="1"/>
  <c r="DN1225" i="12"/>
  <c r="DO1225" i="12" s="1"/>
  <c r="DL1226" i="12"/>
  <c r="DM1226" i="12" s="1"/>
  <c r="DV1226" i="12"/>
  <c r="DW1226" i="12" s="1"/>
  <c r="DJ1229" i="12"/>
  <c r="DK1229" i="12" s="1"/>
  <c r="DJ1232" i="12"/>
  <c r="DK1232" i="12" s="1"/>
  <c r="DT1232" i="12"/>
  <c r="DU1232" i="12" s="1"/>
  <c r="DJ1234" i="12"/>
  <c r="DK1234" i="12" s="1"/>
  <c r="DN1235" i="12"/>
  <c r="DO1235" i="12" s="1"/>
  <c r="DJ1239" i="12"/>
  <c r="DK1239" i="12" s="1"/>
  <c r="DT1239" i="12"/>
  <c r="DU1239" i="12" s="1"/>
  <c r="DL1240" i="12"/>
  <c r="DM1240" i="12" s="1"/>
  <c r="DV1240" i="12"/>
  <c r="DW1240" i="12" s="1"/>
  <c r="DJ1241" i="12"/>
  <c r="DK1241" i="12" s="1"/>
  <c r="DT1241" i="12"/>
  <c r="DU1241" i="12" s="1"/>
  <c r="AP1246" i="12"/>
  <c r="DJ1250" i="12"/>
  <c r="DK1250" i="12" s="1"/>
  <c r="DJ1251" i="12"/>
  <c r="DK1251" i="12" s="1"/>
  <c r="DL1255" i="12"/>
  <c r="DM1255" i="12" s="1"/>
  <c r="DV1255" i="12"/>
  <c r="DW1255" i="12" s="1"/>
  <c r="DL1257" i="12"/>
  <c r="DM1257" i="12" s="1"/>
  <c r="DV1257" i="12"/>
  <c r="DW1257" i="12" s="1"/>
  <c r="AP1259" i="12"/>
  <c r="DT1259" i="12"/>
  <c r="DU1259" i="12" s="1"/>
  <c r="DN1264" i="12"/>
  <c r="DO1264" i="12" s="1"/>
  <c r="DL1267" i="12"/>
  <c r="DM1267" i="12" s="1"/>
  <c r="DV1267" i="12"/>
  <c r="DW1267" i="12" s="1"/>
  <c r="DT1271" i="12"/>
  <c r="DU1271" i="12" s="1"/>
  <c r="DJ1273" i="12"/>
  <c r="DK1273" i="12" s="1"/>
  <c r="DJ1278" i="12"/>
  <c r="DK1278" i="12" s="1"/>
  <c r="DT1287" i="12"/>
  <c r="DU1287" i="12" s="1"/>
  <c r="DT1303" i="12"/>
  <c r="DU1303" i="12" s="1"/>
  <c r="DJ1308" i="12"/>
  <c r="DK1308" i="12" s="1"/>
  <c r="DT1308" i="12"/>
  <c r="DU1308" i="12" s="1"/>
  <c r="DT1315" i="12"/>
  <c r="DU1315" i="12" s="1"/>
  <c r="DJ1323" i="12"/>
  <c r="DK1323" i="12" s="1"/>
  <c r="DN1329" i="12"/>
  <c r="DO1329" i="12" s="1"/>
  <c r="DJ1330" i="12"/>
  <c r="DK1330" i="12" s="1"/>
  <c r="DN1334" i="12"/>
  <c r="DO1334" i="12" s="1"/>
  <c r="DJ1335" i="12"/>
  <c r="DK1335" i="12" s="1"/>
  <c r="DT1335" i="12"/>
  <c r="DU1335" i="12" s="1"/>
  <c r="DR1337" i="12"/>
  <c r="DS1337" i="12" s="1"/>
  <c r="DT1342" i="12"/>
  <c r="DU1342" i="12" s="1"/>
  <c r="DN1344" i="12"/>
  <c r="DO1344" i="12" s="1"/>
  <c r="DJ1348" i="12"/>
  <c r="DK1348" i="12" s="1"/>
  <c r="DT1348" i="12"/>
  <c r="DU1348" i="12" s="1"/>
  <c r="AP1353" i="12"/>
  <c r="DR1356" i="12"/>
  <c r="DS1356" i="12" s="1"/>
  <c r="DN1358" i="12"/>
  <c r="DO1358" i="12" s="1"/>
  <c r="DN1361" i="12"/>
  <c r="DO1361" i="12" s="1"/>
  <c r="DJ1362" i="12"/>
  <c r="DK1362" i="12" s="1"/>
  <c r="DR1364" i="12"/>
  <c r="DS1364" i="12" s="1"/>
  <c r="DN1366" i="12"/>
  <c r="DO1366" i="12" s="1"/>
  <c r="DJ1367" i="12"/>
  <c r="DK1367" i="12" s="1"/>
  <c r="DT1367" i="12"/>
  <c r="DU1367" i="12" s="1"/>
  <c r="DJ1369" i="12"/>
  <c r="DK1369" i="12" s="1"/>
  <c r="DT1369" i="12"/>
  <c r="DU1369" i="12" s="1"/>
  <c r="DR1370" i="12"/>
  <c r="DS1370" i="12" s="1"/>
  <c r="DJ1372" i="12"/>
  <c r="DK1372" i="12" s="1"/>
  <c r="DJ1373" i="12"/>
  <c r="DK1373" i="12" s="1"/>
  <c r="AP1377" i="12"/>
  <c r="DJ1378" i="12"/>
  <c r="DK1378" i="12" s="1"/>
  <c r="DT1378" i="12"/>
  <c r="DU1378" i="12" s="1"/>
  <c r="DJ1381" i="12"/>
  <c r="DK1381" i="12" s="1"/>
  <c r="DT1381" i="12"/>
  <c r="DU1381" i="12" s="1"/>
  <c r="AP1385" i="12"/>
  <c r="DJ1385" i="12"/>
  <c r="DK1385" i="12" s="1"/>
  <c r="AP1389" i="12"/>
  <c r="DJ1389" i="12"/>
  <c r="DK1389" i="12" s="1"/>
  <c r="AP1393" i="12"/>
  <c r="DJ1394" i="12"/>
  <c r="DK1394" i="12" s="1"/>
  <c r="DT1394" i="12"/>
  <c r="DU1394" i="12" s="1"/>
  <c r="DF1397" i="12"/>
  <c r="DG1397" i="12" s="1"/>
  <c r="DR1397" i="12"/>
  <c r="DS1397" i="12" s="1"/>
  <c r="DJ1399" i="12"/>
  <c r="DK1399" i="12" s="1"/>
  <c r="DT1399" i="12"/>
  <c r="DU1399" i="12" s="1"/>
  <c r="DL1401" i="12"/>
  <c r="DM1401" i="12" s="1"/>
  <c r="DR1405" i="12"/>
  <c r="DS1405" i="12" s="1"/>
  <c r="DR1409" i="12"/>
  <c r="DS1409" i="12" s="1"/>
  <c r="DJ1412" i="12"/>
  <c r="DK1412" i="12" s="1"/>
  <c r="DT1412" i="12"/>
  <c r="DU1412" i="12" s="1"/>
  <c r="DF1415" i="12"/>
  <c r="DG1415" i="12" s="1"/>
  <c r="DV1415" i="12"/>
  <c r="DW1415" i="12" s="1"/>
  <c r="AP1417" i="12"/>
  <c r="DN1418" i="12"/>
  <c r="DO1418" i="12" s="1"/>
  <c r="DJ1419" i="12"/>
  <c r="DK1419" i="12" s="1"/>
  <c r="DT1419" i="12"/>
  <c r="DU1419" i="12" s="1"/>
  <c r="AP1423" i="12"/>
  <c r="DJ1423" i="12"/>
  <c r="DK1423" i="12" s="1"/>
  <c r="DF1424" i="12"/>
  <c r="DG1424" i="12" s="1"/>
  <c r="DV1424" i="12"/>
  <c r="DW1424" i="12" s="1"/>
  <c r="DJ1425" i="12"/>
  <c r="DK1425" i="12" s="1"/>
  <c r="DT1428" i="12"/>
  <c r="DU1428" i="12" s="1"/>
  <c r="DJ1430" i="12"/>
  <c r="DK1430" i="12" s="1"/>
  <c r="DJ1432" i="12"/>
  <c r="DK1432" i="12" s="1"/>
  <c r="DR1435" i="12"/>
  <c r="DS1435" i="12" s="1"/>
  <c r="AP1439" i="12"/>
  <c r="DN1440" i="12"/>
  <c r="DO1440" i="12" s="1"/>
  <c r="DJ1443" i="12"/>
  <c r="DK1443" i="12" s="1"/>
  <c r="DT1443" i="12"/>
  <c r="DU1443" i="12" s="1"/>
  <c r="DT1445" i="12"/>
  <c r="DU1445" i="12" s="1"/>
  <c r="DT1448" i="12"/>
  <c r="DU1448" i="12" s="1"/>
  <c r="DL1450" i="12"/>
  <c r="DM1450" i="12" s="1"/>
  <c r="DP1454" i="12"/>
  <c r="DQ1454" i="12" s="1"/>
  <c r="DN1454" i="12"/>
  <c r="DO1454" i="12" s="1"/>
  <c r="DV1454" i="12"/>
  <c r="DW1454" i="12" s="1"/>
  <c r="DF1454" i="12"/>
  <c r="DG1454" i="12" s="1"/>
  <c r="DR1454" i="12"/>
  <c r="DS1454" i="12" s="1"/>
  <c r="AP1456" i="12"/>
  <c r="DR1466" i="12"/>
  <c r="DS1466" i="12" s="1"/>
  <c r="DL1466" i="12"/>
  <c r="DM1466" i="12" s="1"/>
  <c r="DP1467" i="12"/>
  <c r="DQ1467" i="12" s="1"/>
  <c r="DR1467" i="12"/>
  <c r="DS1467" i="12" s="1"/>
  <c r="DF1467" i="12"/>
  <c r="DG1467" i="12" s="1"/>
  <c r="DV1467" i="12"/>
  <c r="DW1467" i="12" s="1"/>
  <c r="DL1467" i="12"/>
  <c r="DM1467" i="12" s="1"/>
  <c r="DN1467" i="12"/>
  <c r="DO1467" i="12" s="1"/>
  <c r="DP1473" i="12"/>
  <c r="DQ1473" i="12" s="1"/>
  <c r="DV1473" i="12"/>
  <c r="DW1473" i="12" s="1"/>
  <c r="DF1473" i="12"/>
  <c r="DG1473" i="12" s="1"/>
  <c r="DR1473" i="12"/>
  <c r="DS1473" i="12" s="1"/>
  <c r="DN1473" i="12"/>
  <c r="DO1473" i="12" s="1"/>
  <c r="DR1501" i="12"/>
  <c r="DS1501" i="12" s="1"/>
  <c r="DV1501" i="12"/>
  <c r="DW1501" i="12" s="1"/>
  <c r="DF1501" i="12"/>
  <c r="DG1501" i="12" s="1"/>
  <c r="DT1501" i="12"/>
  <c r="DU1501" i="12" s="1"/>
  <c r="DN1501" i="12"/>
  <c r="DO1501" i="12" s="1"/>
  <c r="DR1516" i="12"/>
  <c r="DS1516" i="12" s="1"/>
  <c r="DV1516" i="12"/>
  <c r="DW1516" i="12" s="1"/>
  <c r="DF1516" i="12"/>
  <c r="DG1516" i="12" s="1"/>
  <c r="DT1516" i="12"/>
  <c r="DU1516" i="12" s="1"/>
  <c r="DN1516" i="12"/>
  <c r="DO1516" i="12" s="1"/>
  <c r="DT1517" i="12"/>
  <c r="DU1517" i="12" s="1"/>
  <c r="DF1517" i="12"/>
  <c r="DG1517" i="12" s="1"/>
  <c r="DV1517" i="12"/>
  <c r="DW1517" i="12" s="1"/>
  <c r="AP1532" i="12"/>
  <c r="DP1541" i="12"/>
  <c r="DQ1541" i="12" s="1"/>
  <c r="DR1541" i="12"/>
  <c r="DS1541" i="12" s="1"/>
  <c r="DF1541" i="12"/>
  <c r="DG1541" i="12" s="1"/>
  <c r="DN1541" i="12"/>
  <c r="DO1541" i="12" s="1"/>
  <c r="DV1541" i="12"/>
  <c r="DW1541" i="12" s="1"/>
  <c r="DL1541" i="12"/>
  <c r="DM1541" i="12" s="1"/>
  <c r="DT1541" i="12"/>
  <c r="DU1541" i="12" s="1"/>
  <c r="DT1545" i="12"/>
  <c r="DU1545" i="12" s="1"/>
  <c r="DF1545" i="12"/>
  <c r="DG1545" i="12" s="1"/>
  <c r="DV1545" i="12"/>
  <c r="DW1545" i="12" s="1"/>
  <c r="AP1570" i="12"/>
  <c r="DP1581" i="12"/>
  <c r="DQ1581" i="12" s="1"/>
  <c r="DR1581" i="12"/>
  <c r="DS1581" i="12" s="1"/>
  <c r="DJ1581" i="12"/>
  <c r="DK1581" i="12" s="1"/>
  <c r="DT1581" i="12"/>
  <c r="DU1581" i="12" s="1"/>
  <c r="DJ1215" i="12"/>
  <c r="DK1215" i="12" s="1"/>
  <c r="AP1217" i="12"/>
  <c r="DL1221" i="12"/>
  <c r="DM1221" i="12" s="1"/>
  <c r="DV1221" i="12"/>
  <c r="DW1221" i="12" s="1"/>
  <c r="DR1222" i="12"/>
  <c r="DS1222" i="12" s="1"/>
  <c r="DR1225" i="12"/>
  <c r="DS1225" i="12" s="1"/>
  <c r="DN1226" i="12"/>
  <c r="DO1226" i="12" s="1"/>
  <c r="DN1229" i="12"/>
  <c r="DO1229" i="12" s="1"/>
  <c r="DL1232" i="12"/>
  <c r="DM1232" i="12" s="1"/>
  <c r="DV1232" i="12"/>
  <c r="DW1232" i="12" s="1"/>
  <c r="DN1234" i="12"/>
  <c r="DO1234" i="12" s="1"/>
  <c r="DR1235" i="12"/>
  <c r="DS1235" i="12" s="1"/>
  <c r="DT1238" i="12"/>
  <c r="DU1238" i="12" s="1"/>
  <c r="DL1239" i="12"/>
  <c r="DM1239" i="12" s="1"/>
  <c r="DV1239" i="12"/>
  <c r="DW1239" i="12" s="1"/>
  <c r="DN1240" i="12"/>
  <c r="DO1240" i="12" s="1"/>
  <c r="DL1241" i="12"/>
  <c r="DM1241" i="12" s="1"/>
  <c r="DV1241" i="12"/>
  <c r="DW1241" i="12" s="1"/>
  <c r="AP1243" i="12"/>
  <c r="DT1243" i="12"/>
  <c r="DU1243" i="12" s="1"/>
  <c r="DJ1245" i="12"/>
  <c r="DK1245" i="12" s="1"/>
  <c r="AP1248" i="12"/>
  <c r="DN1250" i="12"/>
  <c r="DO1250" i="12" s="1"/>
  <c r="DN1251" i="12"/>
  <c r="DO1251" i="12" s="1"/>
  <c r="DT1254" i="12"/>
  <c r="DU1254" i="12" s="1"/>
  <c r="DN1255" i="12"/>
  <c r="DO1255" i="12" s="1"/>
  <c r="DN1257" i="12"/>
  <c r="DO1257" i="12" s="1"/>
  <c r="DJ1258" i="12"/>
  <c r="DK1258" i="12" s="1"/>
  <c r="AP1264" i="12"/>
  <c r="DR1264" i="12"/>
  <c r="DS1264" i="12" s="1"/>
  <c r="DT1266" i="12"/>
  <c r="DU1266" i="12" s="1"/>
  <c r="DN1267" i="12"/>
  <c r="DO1267" i="12" s="1"/>
  <c r="DN1269" i="12"/>
  <c r="DO1269" i="12" s="1"/>
  <c r="DJ1270" i="12"/>
  <c r="DK1270" i="12" s="1"/>
  <c r="DN1273" i="12"/>
  <c r="DO1273" i="12" s="1"/>
  <c r="DJ1274" i="12"/>
  <c r="DK1274" i="12" s="1"/>
  <c r="DT1274" i="12"/>
  <c r="DU1274" i="12" s="1"/>
  <c r="DN1278" i="12"/>
  <c r="DO1278" i="12" s="1"/>
  <c r="DT1280" i="12"/>
  <c r="DU1280" i="12" s="1"/>
  <c r="DR1281" i="12"/>
  <c r="DS1281" i="12" s="1"/>
  <c r="AP1284" i="12"/>
  <c r="DN1285" i="12"/>
  <c r="DO1285" i="12" s="1"/>
  <c r="DR1288" i="12"/>
  <c r="DS1288" i="12" s="1"/>
  <c r="AP1290" i="12"/>
  <c r="DJ1292" i="12"/>
  <c r="DK1292" i="12" s="1"/>
  <c r="DT1292" i="12"/>
  <c r="DU1292" i="12" s="1"/>
  <c r="DT1294" i="12"/>
  <c r="DU1294" i="12" s="1"/>
  <c r="DR1296" i="12"/>
  <c r="DS1296" i="12" s="1"/>
  <c r="AP1298" i="12"/>
  <c r="DJ1302" i="12"/>
  <c r="DK1302" i="12" s="1"/>
  <c r="DJ1307" i="12"/>
  <c r="DK1307" i="12" s="1"/>
  <c r="DT1307" i="12"/>
  <c r="DU1307" i="12" s="1"/>
  <c r="DL1308" i="12"/>
  <c r="DM1308" i="12" s="1"/>
  <c r="DV1308" i="12"/>
  <c r="DW1308" i="12" s="1"/>
  <c r="DJ1311" i="12"/>
  <c r="DK1311" i="12" s="1"/>
  <c r="DN1318" i="12"/>
  <c r="DO1318" i="12" s="1"/>
  <c r="DJ1319" i="12"/>
  <c r="DK1319" i="12" s="1"/>
  <c r="DT1319" i="12"/>
  <c r="DU1319" i="12" s="1"/>
  <c r="DT1321" i="12"/>
  <c r="DU1321" i="12" s="1"/>
  <c r="DN1323" i="12"/>
  <c r="DO1323" i="12" s="1"/>
  <c r="DJ1324" i="12"/>
  <c r="DK1324" i="12" s="1"/>
  <c r="AP1326" i="12"/>
  <c r="DJ1328" i="12"/>
  <c r="DK1328" i="12" s="1"/>
  <c r="DT1328" i="12"/>
  <c r="DU1328" i="12" s="1"/>
  <c r="DF1329" i="12"/>
  <c r="DG1329" i="12" s="1"/>
  <c r="DR1329" i="12"/>
  <c r="DS1329" i="12" s="1"/>
  <c r="DN1330" i="12"/>
  <c r="DO1330" i="12" s="1"/>
  <c r="DJ1333" i="12"/>
  <c r="DK1333" i="12" s="1"/>
  <c r="DF1334" i="12"/>
  <c r="DG1334" i="12" s="1"/>
  <c r="DR1334" i="12"/>
  <c r="DS1334" i="12" s="1"/>
  <c r="DL1335" i="12"/>
  <c r="DM1335" i="12" s="1"/>
  <c r="DV1335" i="12"/>
  <c r="DW1335" i="12" s="1"/>
  <c r="DT1336" i="12"/>
  <c r="DU1336" i="12" s="1"/>
  <c r="DF1337" i="12"/>
  <c r="DG1337" i="12" s="1"/>
  <c r="DV1337" i="12"/>
  <c r="DW1337" i="12" s="1"/>
  <c r="AP1338" i="12"/>
  <c r="DJ1341" i="12"/>
  <c r="DK1341" i="12" s="1"/>
  <c r="DT1341" i="12"/>
  <c r="DU1341" i="12" s="1"/>
  <c r="DF1344" i="12"/>
  <c r="DG1344" i="12" s="1"/>
  <c r="DR1344" i="12"/>
  <c r="DS1344" i="12" s="1"/>
  <c r="DL1346" i="12"/>
  <c r="DM1346" i="12" s="1"/>
  <c r="DJ1347" i="12"/>
  <c r="DK1347" i="12" s="1"/>
  <c r="DT1347" i="12"/>
  <c r="DU1347" i="12" s="1"/>
  <c r="DL1348" i="12"/>
  <c r="DM1348" i="12" s="1"/>
  <c r="DV1348" i="12"/>
  <c r="DW1348" i="12" s="1"/>
  <c r="DL1349" i="12"/>
  <c r="DM1349" i="12" s="1"/>
  <c r="DJ1351" i="12"/>
  <c r="DK1351" i="12" s="1"/>
  <c r="DL1354" i="12"/>
  <c r="DM1354" i="12" s="1"/>
  <c r="DF1356" i="12"/>
  <c r="DG1356" i="12" s="1"/>
  <c r="DV1356" i="12"/>
  <c r="DW1356" i="12" s="1"/>
  <c r="AP1357" i="12"/>
  <c r="DF1358" i="12"/>
  <c r="DG1358" i="12" s="1"/>
  <c r="DR1358" i="12"/>
  <c r="DS1358" i="12" s="1"/>
  <c r="AP1360" i="12"/>
  <c r="DF1361" i="12"/>
  <c r="DG1361" i="12" s="1"/>
  <c r="DR1361" i="12"/>
  <c r="DS1361" i="12" s="1"/>
  <c r="DN1362" i="12"/>
  <c r="DO1362" i="12" s="1"/>
  <c r="DF1364" i="12"/>
  <c r="DG1364" i="12" s="1"/>
  <c r="DV1364" i="12"/>
  <c r="DW1364" i="12" s="1"/>
  <c r="AP1365" i="12"/>
  <c r="DJ1365" i="12"/>
  <c r="DK1365" i="12" s="1"/>
  <c r="DF1366" i="12"/>
  <c r="DG1366" i="12" s="1"/>
  <c r="DR1366" i="12"/>
  <c r="DS1366" i="12" s="1"/>
  <c r="DL1367" i="12"/>
  <c r="DM1367" i="12" s="1"/>
  <c r="DV1367" i="12"/>
  <c r="DW1367" i="12" s="1"/>
  <c r="DN1368" i="12"/>
  <c r="DO1368" i="12" s="1"/>
  <c r="DL1369" i="12"/>
  <c r="DM1369" i="12" s="1"/>
  <c r="DV1369" i="12"/>
  <c r="DW1369" i="12" s="1"/>
  <c r="DF1370" i="12"/>
  <c r="DG1370" i="12" s="1"/>
  <c r="DV1370" i="12"/>
  <c r="DW1370" i="12" s="1"/>
  <c r="AP1371" i="12"/>
  <c r="DT1371" i="12"/>
  <c r="DU1371" i="12" s="1"/>
  <c r="DN1372" i="12"/>
  <c r="DO1372" i="12" s="1"/>
  <c r="DN1373" i="12"/>
  <c r="DO1373" i="12" s="1"/>
  <c r="DJ1374" i="12"/>
  <c r="DK1374" i="12" s="1"/>
  <c r="DJ1375" i="12"/>
  <c r="DK1375" i="12" s="1"/>
  <c r="DL1378" i="12"/>
  <c r="DM1378" i="12" s="1"/>
  <c r="DV1378" i="12"/>
  <c r="DW1378" i="12" s="1"/>
  <c r="DJ1379" i="12"/>
  <c r="DK1379" i="12" s="1"/>
  <c r="DT1379" i="12"/>
  <c r="DU1379" i="12" s="1"/>
  <c r="DL1380" i="12"/>
  <c r="DM1380" i="12" s="1"/>
  <c r="DL1381" i="12"/>
  <c r="DM1381" i="12" s="1"/>
  <c r="DV1381" i="12"/>
  <c r="DW1381" i="12" s="1"/>
  <c r="DN1382" i="12"/>
  <c r="DO1382" i="12" s="1"/>
  <c r="DN1385" i="12"/>
  <c r="DO1385" i="12" s="1"/>
  <c r="DJ1386" i="12"/>
  <c r="DK1386" i="12" s="1"/>
  <c r="DJ1387" i="12"/>
  <c r="DK1387" i="12" s="1"/>
  <c r="DN1389" i="12"/>
  <c r="DO1389" i="12" s="1"/>
  <c r="DJ1390" i="12"/>
  <c r="DK1390" i="12" s="1"/>
  <c r="DJ1391" i="12"/>
  <c r="DK1391" i="12" s="1"/>
  <c r="DJ1397" i="12"/>
  <c r="DK1397" i="12" s="1"/>
  <c r="DT1397" i="12"/>
  <c r="DU1397" i="12" s="1"/>
  <c r="DL1398" i="12"/>
  <c r="DM1398" i="12" s="1"/>
  <c r="DT1401" i="12"/>
  <c r="DU1401" i="12" s="1"/>
  <c r="DF1405" i="12"/>
  <c r="DG1405" i="12" s="1"/>
  <c r="DV1405" i="12"/>
  <c r="DW1405" i="12" s="1"/>
  <c r="DF1409" i="12"/>
  <c r="DG1409" i="12" s="1"/>
  <c r="DV1409" i="12"/>
  <c r="DW1409" i="12" s="1"/>
  <c r="DJ1415" i="12"/>
  <c r="DK1415" i="12" s="1"/>
  <c r="DF1418" i="12"/>
  <c r="DG1418" i="12" s="1"/>
  <c r="DR1418" i="12"/>
  <c r="DS1418" i="12" s="1"/>
  <c r="DJ1424" i="12"/>
  <c r="DK1424" i="12" s="1"/>
  <c r="DT1429" i="12"/>
  <c r="DU1429" i="12" s="1"/>
  <c r="DP1430" i="12"/>
  <c r="DQ1430" i="12" s="1"/>
  <c r="DF1435" i="12"/>
  <c r="DG1435" i="12" s="1"/>
  <c r="DV1435" i="12"/>
  <c r="DW1435" i="12" s="1"/>
  <c r="DF1440" i="12"/>
  <c r="DG1440" i="12" s="1"/>
  <c r="DR1440" i="12"/>
  <c r="DS1440" i="12" s="1"/>
  <c r="DL1442" i="12"/>
  <c r="DM1442" i="12" s="1"/>
  <c r="DL1447" i="12"/>
  <c r="DM1447" i="12" s="1"/>
  <c r="DT1450" i="12"/>
  <c r="DU1450" i="12" s="1"/>
  <c r="DL1451" i="12"/>
  <c r="DM1451" i="12" s="1"/>
  <c r="DP1455" i="12"/>
  <c r="DQ1455" i="12" s="1"/>
  <c r="DN1455" i="12"/>
  <c r="DO1455" i="12" s="1"/>
  <c r="DV1455" i="12"/>
  <c r="DW1455" i="12" s="1"/>
  <c r="DF1455" i="12"/>
  <c r="DG1455" i="12" s="1"/>
  <c r="DR1455" i="12"/>
  <c r="DS1455" i="12" s="1"/>
  <c r="DP1460" i="12"/>
  <c r="DQ1460" i="12" s="1"/>
  <c r="DV1460" i="12"/>
  <c r="DW1460" i="12" s="1"/>
  <c r="DL1460" i="12"/>
  <c r="DM1460" i="12" s="1"/>
  <c r="DR1460" i="12"/>
  <c r="DS1460" i="12" s="1"/>
  <c r="DF1460" i="12"/>
  <c r="DG1460" i="12" s="1"/>
  <c r="DN1460" i="12"/>
  <c r="DO1460" i="12" s="1"/>
  <c r="DP1461" i="12"/>
  <c r="DQ1461" i="12" s="1"/>
  <c r="DR1461" i="12"/>
  <c r="DS1461" i="12" s="1"/>
  <c r="DF1461" i="12"/>
  <c r="DG1461" i="12" s="1"/>
  <c r="DV1461" i="12"/>
  <c r="DW1461" i="12" s="1"/>
  <c r="DL1461" i="12"/>
  <c r="DM1461" i="12" s="1"/>
  <c r="DN1461" i="12"/>
  <c r="DO1461" i="12" s="1"/>
  <c r="DP1464" i="12"/>
  <c r="DQ1464" i="12" s="1"/>
  <c r="DR1464" i="12"/>
  <c r="DS1464" i="12" s="1"/>
  <c r="DF1464" i="12"/>
  <c r="DG1464" i="12" s="1"/>
  <c r="DV1464" i="12"/>
  <c r="DW1464" i="12" s="1"/>
  <c r="DL1464" i="12"/>
  <c r="DM1464" i="12" s="1"/>
  <c r="DN1464" i="12"/>
  <c r="DO1464" i="12" s="1"/>
  <c r="DP1470" i="12"/>
  <c r="DQ1470" i="12" s="1"/>
  <c r="DR1470" i="12"/>
  <c r="DS1470" i="12" s="1"/>
  <c r="DF1470" i="12"/>
  <c r="DG1470" i="12" s="1"/>
  <c r="DV1470" i="12"/>
  <c r="DW1470" i="12" s="1"/>
  <c r="DL1470" i="12"/>
  <c r="DM1470" i="12" s="1"/>
  <c r="DN1470" i="12"/>
  <c r="DO1470" i="12" s="1"/>
  <c r="DP1471" i="12"/>
  <c r="DQ1471" i="12" s="1"/>
  <c r="DV1471" i="12"/>
  <c r="DW1471" i="12" s="1"/>
  <c r="DL1471" i="12"/>
  <c r="DM1471" i="12" s="1"/>
  <c r="DR1471" i="12"/>
  <c r="DS1471" i="12" s="1"/>
  <c r="DF1471" i="12"/>
  <c r="DG1471" i="12" s="1"/>
  <c r="DN1471" i="12"/>
  <c r="DO1471" i="12" s="1"/>
  <c r="DP1485" i="12"/>
  <c r="DQ1485" i="12" s="1"/>
  <c r="DR1485" i="12"/>
  <c r="DS1485" i="12" s="1"/>
  <c r="DF1485" i="12"/>
  <c r="DG1485" i="12" s="1"/>
  <c r="DN1485" i="12"/>
  <c r="DO1485" i="12" s="1"/>
  <c r="DV1485" i="12"/>
  <c r="DW1485" i="12" s="1"/>
  <c r="DL1485" i="12"/>
  <c r="DM1485" i="12" s="1"/>
  <c r="DT1485" i="12"/>
  <c r="DU1485" i="12" s="1"/>
  <c r="DF1493" i="12"/>
  <c r="DG1493" i="12" s="1"/>
  <c r="DV1493" i="12"/>
  <c r="DW1493" i="12" s="1"/>
  <c r="DP1493" i="12"/>
  <c r="DQ1493" i="12" s="1"/>
  <c r="AP1509" i="12"/>
  <c r="DP1527" i="12"/>
  <c r="DQ1527" i="12" s="1"/>
  <c r="DR1527" i="12"/>
  <c r="DS1527" i="12" s="1"/>
  <c r="DF1527" i="12"/>
  <c r="DG1527" i="12" s="1"/>
  <c r="DN1527" i="12"/>
  <c r="DO1527" i="12" s="1"/>
  <c r="DV1527" i="12"/>
  <c r="DW1527" i="12" s="1"/>
  <c r="DL1527" i="12"/>
  <c r="DM1527" i="12" s="1"/>
  <c r="DT1527" i="12"/>
  <c r="DU1527" i="12" s="1"/>
  <c r="DN1531" i="12"/>
  <c r="DO1531" i="12" s="1"/>
  <c r="DL1532" i="12"/>
  <c r="DM1532" i="12" s="1"/>
  <c r="AP1535" i="12"/>
  <c r="DT1559" i="12"/>
  <c r="DU1559" i="12" s="1"/>
  <c r="DF1559" i="12"/>
  <c r="DG1559" i="12" s="1"/>
  <c r="DV1559" i="12"/>
  <c r="DW1559" i="12" s="1"/>
  <c r="DN1569" i="12"/>
  <c r="DO1569" i="12" s="1"/>
  <c r="DL1570" i="12"/>
  <c r="DM1570" i="12" s="1"/>
  <c r="DP1586" i="12"/>
  <c r="DQ1586" i="12" s="1"/>
  <c r="DV1586" i="12"/>
  <c r="DW1586" i="12" s="1"/>
  <c r="DL1586" i="12"/>
  <c r="DM1586" i="12" s="1"/>
  <c r="DT1586" i="12"/>
  <c r="DU1586" i="12" s="1"/>
  <c r="DF1586" i="12"/>
  <c r="DG1586" i="12" s="1"/>
  <c r="DR1586" i="12"/>
  <c r="DS1586" i="12" s="1"/>
  <c r="DN1586" i="12"/>
  <c r="DO1586" i="12" s="1"/>
  <c r="DT1587" i="12"/>
  <c r="DU1587" i="12" s="1"/>
  <c r="DF1587" i="12"/>
  <c r="DG1587" i="12" s="1"/>
  <c r="DN1587" i="12"/>
  <c r="DO1587" i="12" s="1"/>
  <c r="DL1588" i="12"/>
  <c r="DM1588" i="12" s="1"/>
  <c r="AP1590" i="12"/>
  <c r="DP1603" i="12"/>
  <c r="DQ1603" i="12" s="1"/>
  <c r="DN1603" i="12"/>
  <c r="DO1603" i="12" s="1"/>
  <c r="DV1603" i="12"/>
  <c r="DW1603" i="12" s="1"/>
  <c r="DL1603" i="12"/>
  <c r="DM1603" i="12" s="1"/>
  <c r="DJ1603" i="12"/>
  <c r="DK1603" i="12" s="1"/>
  <c r="DP1610" i="12"/>
  <c r="DQ1610" i="12" s="1"/>
  <c r="DR1610" i="12"/>
  <c r="DS1610" i="12" s="1"/>
  <c r="DF1610" i="12"/>
  <c r="DG1610" i="12" s="1"/>
  <c r="DN1610" i="12"/>
  <c r="DO1610" i="12" s="1"/>
  <c r="DL1610" i="12"/>
  <c r="DM1610" i="12" s="1"/>
  <c r="DP1613" i="12"/>
  <c r="DQ1613" i="12" s="1"/>
  <c r="DR1613" i="12"/>
  <c r="DS1613" i="12" s="1"/>
  <c r="DF1613" i="12"/>
  <c r="DG1613" i="12" s="1"/>
  <c r="DN1613" i="12"/>
  <c r="DO1613" i="12" s="1"/>
  <c r="DL1613" i="12"/>
  <c r="DM1613" i="12" s="1"/>
  <c r="AP1618" i="12"/>
  <c r="DP1630" i="12"/>
  <c r="DQ1630" i="12" s="1"/>
  <c r="DR1630" i="12"/>
  <c r="DS1630" i="12" s="1"/>
  <c r="DF1630" i="12"/>
  <c r="DG1630" i="12" s="1"/>
  <c r="DN1630" i="12"/>
  <c r="DO1630" i="12" s="1"/>
  <c r="DV1630" i="12"/>
  <c r="DW1630" i="12" s="1"/>
  <c r="DL1630" i="12"/>
  <c r="DM1630" i="12" s="1"/>
  <c r="DT1630" i="12"/>
  <c r="DU1630" i="12" s="1"/>
  <c r="DP1632" i="12"/>
  <c r="DQ1632" i="12" s="1"/>
  <c r="DR1632" i="12"/>
  <c r="DS1632" i="12" s="1"/>
  <c r="DF1632" i="12"/>
  <c r="DG1632" i="12" s="1"/>
  <c r="DN1632" i="12"/>
  <c r="DO1632" i="12" s="1"/>
  <c r="DV1632" i="12"/>
  <c r="DW1632" i="12" s="1"/>
  <c r="DL1632" i="12"/>
  <c r="DM1632" i="12" s="1"/>
  <c r="DT1632" i="12"/>
  <c r="DU1632" i="12" s="1"/>
  <c r="DP1638" i="12"/>
  <c r="DQ1638" i="12" s="1"/>
  <c r="DJ1638" i="12"/>
  <c r="DK1638" i="12" s="1"/>
  <c r="DT1638" i="12"/>
  <c r="DU1638" i="12" s="1"/>
  <c r="DR1638" i="12"/>
  <c r="DS1638" i="12" s="1"/>
  <c r="AP1678" i="12"/>
  <c r="DP1706" i="12"/>
  <c r="DQ1706" i="12" s="1"/>
  <c r="DJ1706" i="12"/>
  <c r="DK1706" i="12" s="1"/>
  <c r="DT1706" i="12"/>
  <c r="DU1706" i="12" s="1"/>
  <c r="DR1706" i="12"/>
  <c r="DS1706" i="12" s="1"/>
  <c r="DL1706" i="12"/>
  <c r="DM1706" i="12" s="1"/>
  <c r="DP1752" i="12"/>
  <c r="DQ1752" i="12" s="1"/>
  <c r="DN1752" i="12"/>
  <c r="DO1752" i="12" s="1"/>
  <c r="DT1752" i="12"/>
  <c r="DU1752" i="12" s="1"/>
  <c r="DF1752" i="12"/>
  <c r="DG1752" i="12" s="1"/>
  <c r="DR1752" i="12"/>
  <c r="DS1752" i="12" s="1"/>
  <c r="DL1752" i="12"/>
  <c r="DM1752" i="12" s="1"/>
  <c r="DJ1752" i="12"/>
  <c r="DK1752" i="12" s="1"/>
  <c r="AP1789" i="12"/>
  <c r="DP1810" i="12"/>
  <c r="DQ1810" i="12" s="1"/>
  <c r="DV1810" i="12"/>
  <c r="DW1810" i="12" s="1"/>
  <c r="DL1810" i="12"/>
  <c r="DM1810" i="12" s="1"/>
  <c r="DR1810" i="12"/>
  <c r="DS1810" i="12" s="1"/>
  <c r="DF1810" i="12"/>
  <c r="DG1810" i="12" s="1"/>
  <c r="DJ1810" i="12"/>
  <c r="DK1810" i="12" s="1"/>
  <c r="DT1810" i="12"/>
  <c r="DU1810" i="12" s="1"/>
  <c r="DN1810" i="12"/>
  <c r="DO1810" i="12" s="1"/>
  <c r="DJ1453" i="12"/>
  <c r="DK1453" i="12" s="1"/>
  <c r="DR1456" i="12"/>
  <c r="DS1456" i="12" s="1"/>
  <c r="DN1458" i="12"/>
  <c r="DO1458" i="12" s="1"/>
  <c r="DJ1463" i="12"/>
  <c r="DK1463" i="12" s="1"/>
  <c r="DT1463" i="12"/>
  <c r="DU1463" i="12" s="1"/>
  <c r="DJ1465" i="12"/>
  <c r="DK1465" i="12" s="1"/>
  <c r="DT1465" i="12"/>
  <c r="DU1465" i="12" s="1"/>
  <c r="DJ1469" i="12"/>
  <c r="DK1469" i="12" s="1"/>
  <c r="DT1469" i="12"/>
  <c r="DU1469" i="12" s="1"/>
  <c r="AP1475" i="12"/>
  <c r="DF1476" i="12"/>
  <c r="DG1476" i="12" s="1"/>
  <c r="DR1476" i="12"/>
  <c r="DS1476" i="12" s="1"/>
  <c r="AP1478" i="12"/>
  <c r="DJ1480" i="12"/>
  <c r="DK1480" i="12" s="1"/>
  <c r="DT1480" i="12"/>
  <c r="DU1480" i="12" s="1"/>
  <c r="DF1481" i="12"/>
  <c r="DG1481" i="12" s="1"/>
  <c r="DR1481" i="12"/>
  <c r="DS1481" i="12" s="1"/>
  <c r="DJ1482" i="12"/>
  <c r="DK1482" i="12" s="1"/>
  <c r="DT1482" i="12"/>
  <c r="DU1482" i="12" s="1"/>
  <c r="DL1484" i="12"/>
  <c r="DM1484" i="12" s="1"/>
  <c r="DN1486" i="12"/>
  <c r="DO1486" i="12" s="1"/>
  <c r="DJ1487" i="12"/>
  <c r="DK1487" i="12" s="1"/>
  <c r="DT1487" i="12"/>
  <c r="DU1487" i="12" s="1"/>
  <c r="DL1488" i="12"/>
  <c r="DM1488" i="12" s="1"/>
  <c r="DH1490" i="12"/>
  <c r="DI1490" i="12" s="1"/>
  <c r="DT1492" i="12"/>
  <c r="DU1492" i="12" s="1"/>
  <c r="DT1498" i="12"/>
  <c r="DU1498" i="12" s="1"/>
  <c r="DT1502" i="12"/>
  <c r="DU1502" i="12" s="1"/>
  <c r="DT1505" i="12"/>
  <c r="DU1505" i="12" s="1"/>
  <c r="DF1506" i="12"/>
  <c r="DG1506" i="12" s="1"/>
  <c r="DR1506" i="12"/>
  <c r="DS1506" i="12" s="1"/>
  <c r="DN1507" i="12"/>
  <c r="DO1507" i="12" s="1"/>
  <c r="DT1510" i="12"/>
  <c r="DU1510" i="12" s="1"/>
  <c r="DN1511" i="12"/>
  <c r="DO1511" i="12" s="1"/>
  <c r="DF1513" i="12"/>
  <c r="DG1513" i="12" s="1"/>
  <c r="DR1513" i="12"/>
  <c r="DS1513" i="12" s="1"/>
  <c r="DF1518" i="12"/>
  <c r="DG1518" i="12" s="1"/>
  <c r="DF1522" i="12"/>
  <c r="DG1522" i="12" s="1"/>
  <c r="DR1522" i="12"/>
  <c r="DS1522" i="12" s="1"/>
  <c r="DL1523" i="12"/>
  <c r="DM1523" i="12" s="1"/>
  <c r="DJ1525" i="12"/>
  <c r="DK1525" i="12" s="1"/>
  <c r="DT1525" i="12"/>
  <c r="DU1525" i="12" s="1"/>
  <c r="DN1526" i="12"/>
  <c r="DO1526" i="12" s="1"/>
  <c r="DJ1528" i="12"/>
  <c r="DK1528" i="12" s="1"/>
  <c r="DF1533" i="12"/>
  <c r="DG1533" i="12" s="1"/>
  <c r="DN1537" i="12"/>
  <c r="DO1537" i="12" s="1"/>
  <c r="DF1538" i="12"/>
  <c r="DG1538" i="12" s="1"/>
  <c r="DV1538" i="12"/>
  <c r="DW1538" i="12" s="1"/>
  <c r="DN1544" i="12"/>
  <c r="DO1544" i="12" s="1"/>
  <c r="DJ1547" i="12"/>
  <c r="DK1547" i="12" s="1"/>
  <c r="DT1547" i="12"/>
  <c r="DU1547" i="12" s="1"/>
  <c r="DT1548" i="12"/>
  <c r="DU1548" i="12" s="1"/>
  <c r="DL1549" i="12"/>
  <c r="DM1549" i="12" s="1"/>
  <c r="DT1551" i="12"/>
  <c r="DU1551" i="12" s="1"/>
  <c r="DJ1552" i="12"/>
  <c r="DK1552" i="12" s="1"/>
  <c r="DF1554" i="12"/>
  <c r="DG1554" i="12" s="1"/>
  <c r="DN1556" i="12"/>
  <c r="DO1556" i="12" s="1"/>
  <c r="DF1557" i="12"/>
  <c r="DG1557" i="12" s="1"/>
  <c r="DF1558" i="12"/>
  <c r="DG1558" i="12" s="1"/>
  <c r="DR1558" i="12"/>
  <c r="DS1558" i="12" s="1"/>
  <c r="DF1560" i="12"/>
  <c r="DG1560" i="12" s="1"/>
  <c r="DF1561" i="12"/>
  <c r="DG1561" i="12" s="1"/>
  <c r="DV1561" i="12"/>
  <c r="DW1561" i="12" s="1"/>
  <c r="DF1563" i="12"/>
  <c r="DG1563" i="12" s="1"/>
  <c r="DR1563" i="12"/>
  <c r="DS1563" i="12" s="1"/>
  <c r="DF1566" i="12"/>
  <c r="DG1566" i="12" s="1"/>
  <c r="DP1567" i="12"/>
  <c r="DQ1567" i="12" s="1"/>
  <c r="DV1567" i="12"/>
  <c r="DW1567" i="12" s="1"/>
  <c r="DL1567" i="12"/>
  <c r="DM1567" i="12" s="1"/>
  <c r="DJ1567" i="12"/>
  <c r="DK1567" i="12" s="1"/>
  <c r="AP1574" i="12"/>
  <c r="AP1575" i="12"/>
  <c r="AP1576" i="12"/>
  <c r="DP1578" i="12"/>
  <c r="DQ1578" i="12" s="1"/>
  <c r="DR1578" i="12"/>
  <c r="DS1578" i="12" s="1"/>
  <c r="DF1578" i="12"/>
  <c r="DG1578" i="12" s="1"/>
  <c r="DL1578" i="12"/>
  <c r="DM1578" i="12" s="1"/>
  <c r="DP1580" i="12"/>
  <c r="DQ1580" i="12" s="1"/>
  <c r="DN1580" i="12"/>
  <c r="DO1580" i="12" s="1"/>
  <c r="DJ1580" i="12"/>
  <c r="DK1580" i="12" s="1"/>
  <c r="DV1580" i="12"/>
  <c r="DW1580" i="12" s="1"/>
  <c r="DT1589" i="12"/>
  <c r="DU1589" i="12" s="1"/>
  <c r="DF1589" i="12"/>
  <c r="DG1589" i="12" s="1"/>
  <c r="DV1589" i="12"/>
  <c r="DW1589" i="12" s="1"/>
  <c r="AP1594" i="12"/>
  <c r="DR1596" i="12"/>
  <c r="DS1596" i="12" s="1"/>
  <c r="DV1596" i="12"/>
  <c r="DW1596" i="12" s="1"/>
  <c r="DF1596" i="12"/>
  <c r="DG1596" i="12" s="1"/>
  <c r="DT1596" i="12"/>
  <c r="DU1596" i="12" s="1"/>
  <c r="DN1596" i="12"/>
  <c r="DO1596" i="12" s="1"/>
  <c r="DP1597" i="12"/>
  <c r="DQ1597" i="12" s="1"/>
  <c r="DR1597" i="12"/>
  <c r="DS1597" i="12" s="1"/>
  <c r="DF1597" i="12"/>
  <c r="DG1597" i="12" s="1"/>
  <c r="DN1597" i="12"/>
  <c r="DO1597" i="12" s="1"/>
  <c r="DL1597" i="12"/>
  <c r="DM1597" i="12" s="1"/>
  <c r="DR1603" i="12"/>
  <c r="DS1603" i="12" s="1"/>
  <c r="DT1610" i="12"/>
  <c r="DU1610" i="12" s="1"/>
  <c r="DT1613" i="12"/>
  <c r="DU1613" i="12" s="1"/>
  <c r="DT1618" i="12"/>
  <c r="DU1618" i="12" s="1"/>
  <c r="DF1618" i="12"/>
  <c r="DG1618" i="12" s="1"/>
  <c r="DV1618" i="12"/>
  <c r="DW1618" i="12" s="1"/>
  <c r="AP1619" i="12"/>
  <c r="DR1620" i="12"/>
  <c r="DS1620" i="12" s="1"/>
  <c r="DV1620" i="12"/>
  <c r="DW1620" i="12" s="1"/>
  <c r="DF1620" i="12"/>
  <c r="DG1620" i="12" s="1"/>
  <c r="DT1620" i="12"/>
  <c r="DU1620" i="12" s="1"/>
  <c r="DN1620" i="12"/>
  <c r="DO1620" i="12" s="1"/>
  <c r="DP1623" i="12"/>
  <c r="DQ1623" i="12" s="1"/>
  <c r="DR1623" i="12"/>
  <c r="DS1623" i="12" s="1"/>
  <c r="DF1623" i="12"/>
  <c r="DG1623" i="12" s="1"/>
  <c r="DN1623" i="12"/>
  <c r="DO1623" i="12" s="1"/>
  <c r="DL1623" i="12"/>
  <c r="DM1623" i="12" s="1"/>
  <c r="DR1631" i="12"/>
  <c r="DS1631" i="12" s="1"/>
  <c r="DV1631" i="12"/>
  <c r="DW1631" i="12" s="1"/>
  <c r="DF1631" i="12"/>
  <c r="DG1631" i="12" s="1"/>
  <c r="DT1631" i="12"/>
  <c r="DU1631" i="12" s="1"/>
  <c r="DN1631" i="12"/>
  <c r="DO1631" i="12" s="1"/>
  <c r="DP1633" i="12"/>
  <c r="DQ1633" i="12" s="1"/>
  <c r="DR1633" i="12"/>
  <c r="DS1633" i="12" s="1"/>
  <c r="DF1633" i="12"/>
  <c r="DG1633" i="12" s="1"/>
  <c r="DN1633" i="12"/>
  <c r="DO1633" i="12" s="1"/>
  <c r="DV1633" i="12"/>
  <c r="DW1633" i="12" s="1"/>
  <c r="DL1633" i="12"/>
  <c r="DM1633" i="12" s="1"/>
  <c r="DT1633" i="12"/>
  <c r="DU1633" i="12" s="1"/>
  <c r="AP1638" i="12"/>
  <c r="DP1640" i="12"/>
  <c r="DQ1640" i="12" s="1"/>
  <c r="DR1640" i="12"/>
  <c r="DS1640" i="12" s="1"/>
  <c r="DF1640" i="12"/>
  <c r="DG1640" i="12" s="1"/>
  <c r="DN1640" i="12"/>
  <c r="DO1640" i="12" s="1"/>
  <c r="DV1640" i="12"/>
  <c r="DW1640" i="12" s="1"/>
  <c r="DL1640" i="12"/>
  <c r="DM1640" i="12" s="1"/>
  <c r="DT1640" i="12"/>
  <c r="DU1640" i="12" s="1"/>
  <c r="DR1667" i="12"/>
  <c r="DS1667" i="12" s="1"/>
  <c r="DV1667" i="12"/>
  <c r="DW1667" i="12" s="1"/>
  <c r="DF1667" i="12"/>
  <c r="DG1667" i="12" s="1"/>
  <c r="DT1667" i="12"/>
  <c r="DU1667" i="12" s="1"/>
  <c r="DN1667" i="12"/>
  <c r="DO1667" i="12" s="1"/>
  <c r="AP1680" i="12"/>
  <c r="DP1683" i="12"/>
  <c r="DQ1683" i="12" s="1"/>
  <c r="DV1683" i="12"/>
  <c r="DW1683" i="12" s="1"/>
  <c r="DL1683" i="12"/>
  <c r="DM1683" i="12" s="1"/>
  <c r="DT1683" i="12"/>
  <c r="DU1683" i="12" s="1"/>
  <c r="DF1683" i="12"/>
  <c r="DG1683" i="12" s="1"/>
  <c r="DR1683" i="12"/>
  <c r="DS1683" i="12" s="1"/>
  <c r="DN1683" i="12"/>
  <c r="DO1683" i="12" s="1"/>
  <c r="DR1686" i="12"/>
  <c r="DS1686" i="12" s="1"/>
  <c r="DN1686" i="12"/>
  <c r="DO1686" i="12" s="1"/>
  <c r="DF1686" i="12"/>
  <c r="DG1686" i="12" s="1"/>
  <c r="DV1686" i="12"/>
  <c r="DW1686" i="12" s="1"/>
  <c r="DT1686" i="12"/>
  <c r="DU1686" i="12" s="1"/>
  <c r="AP1696" i="12"/>
  <c r="AP1705" i="12"/>
  <c r="DJ1476" i="12"/>
  <c r="DK1476" i="12" s="1"/>
  <c r="DT1476" i="12"/>
  <c r="DU1476" i="12" s="1"/>
  <c r="DJ1481" i="12"/>
  <c r="DK1481" i="12" s="1"/>
  <c r="DT1481" i="12"/>
  <c r="DU1481" i="12" s="1"/>
  <c r="DT1484" i="12"/>
  <c r="DU1484" i="12" s="1"/>
  <c r="DT1488" i="12"/>
  <c r="DU1488" i="12" s="1"/>
  <c r="DP1490" i="12"/>
  <c r="DQ1490" i="12" s="1"/>
  <c r="DJ1506" i="12"/>
  <c r="DK1506" i="12" s="1"/>
  <c r="DT1506" i="12"/>
  <c r="DU1506" i="12" s="1"/>
  <c r="DJ1513" i="12"/>
  <c r="DK1513" i="12" s="1"/>
  <c r="DT1513" i="12"/>
  <c r="DU1513" i="12" s="1"/>
  <c r="DN1518" i="12"/>
  <c r="DO1518" i="12" s="1"/>
  <c r="DJ1522" i="12"/>
  <c r="DK1522" i="12" s="1"/>
  <c r="DT1522" i="12"/>
  <c r="DU1522" i="12" s="1"/>
  <c r="DL1528" i="12"/>
  <c r="DM1528" i="12" s="1"/>
  <c r="DN1533" i="12"/>
  <c r="DO1533" i="12" s="1"/>
  <c r="DL1538" i="12"/>
  <c r="DM1538" i="12" s="1"/>
  <c r="DL1552" i="12"/>
  <c r="DM1552" i="12" s="1"/>
  <c r="DN1554" i="12"/>
  <c r="DO1554" i="12" s="1"/>
  <c r="DN1557" i="12"/>
  <c r="DO1557" i="12" s="1"/>
  <c r="DJ1558" i="12"/>
  <c r="DK1558" i="12" s="1"/>
  <c r="DT1558" i="12"/>
  <c r="DU1558" i="12" s="1"/>
  <c r="DN1560" i="12"/>
  <c r="DO1560" i="12" s="1"/>
  <c r="DL1561" i="12"/>
  <c r="DM1561" i="12" s="1"/>
  <c r="DJ1563" i="12"/>
  <c r="DK1563" i="12" s="1"/>
  <c r="DT1563" i="12"/>
  <c r="DU1563" i="12" s="1"/>
  <c r="DP1566" i="12"/>
  <c r="DQ1566" i="12" s="1"/>
  <c r="DN1566" i="12"/>
  <c r="DO1566" i="12" s="1"/>
  <c r="DJ1566" i="12"/>
  <c r="DK1566" i="12" s="1"/>
  <c r="DV1566" i="12"/>
  <c r="DW1566" i="12" s="1"/>
  <c r="DT1576" i="12"/>
  <c r="DU1576" i="12" s="1"/>
  <c r="DF1576" i="12"/>
  <c r="DG1576" i="12" s="1"/>
  <c r="DV1576" i="12"/>
  <c r="DW1576" i="12" s="1"/>
  <c r="DR1579" i="12"/>
  <c r="DS1579" i="12" s="1"/>
  <c r="DV1579" i="12"/>
  <c r="DW1579" i="12" s="1"/>
  <c r="DF1579" i="12"/>
  <c r="DG1579" i="12" s="1"/>
  <c r="DN1579" i="12"/>
  <c r="DO1579" i="12" s="1"/>
  <c r="DP1583" i="12"/>
  <c r="DQ1583" i="12" s="1"/>
  <c r="DT1583" i="12"/>
  <c r="DU1583" i="12" s="1"/>
  <c r="DL1583" i="12"/>
  <c r="DM1583" i="12" s="1"/>
  <c r="DP1584" i="12"/>
  <c r="DQ1584" i="12" s="1"/>
  <c r="DJ1584" i="12"/>
  <c r="DK1584" i="12" s="1"/>
  <c r="DR1584" i="12"/>
  <c r="DS1584" i="12" s="1"/>
  <c r="DT1590" i="12"/>
  <c r="DU1590" i="12" s="1"/>
  <c r="DF1590" i="12"/>
  <c r="DG1590" i="12" s="1"/>
  <c r="DV1590" i="12"/>
  <c r="DW1590" i="12" s="1"/>
  <c r="DT1593" i="12"/>
  <c r="DU1593" i="12" s="1"/>
  <c r="DV1593" i="12"/>
  <c r="DW1593" i="12" s="1"/>
  <c r="DN1593" i="12"/>
  <c r="DO1593" i="12" s="1"/>
  <c r="DT1603" i="12"/>
  <c r="DU1603" i="12" s="1"/>
  <c r="DT1608" i="12"/>
  <c r="DU1608" i="12" s="1"/>
  <c r="DF1608" i="12"/>
  <c r="DG1608" i="12" s="1"/>
  <c r="DV1608" i="12"/>
  <c r="DW1608" i="12" s="1"/>
  <c r="DV1610" i="12"/>
  <c r="DW1610" i="12" s="1"/>
  <c r="DV1613" i="12"/>
  <c r="DW1613" i="12" s="1"/>
  <c r="AP1620" i="12"/>
  <c r="AP1654" i="12"/>
  <c r="DP1658" i="12"/>
  <c r="DQ1658" i="12" s="1"/>
  <c r="DJ1658" i="12"/>
  <c r="DK1658" i="12" s="1"/>
  <c r="AP1663" i="12"/>
  <c r="DP1663" i="12"/>
  <c r="DQ1663" i="12" s="1"/>
  <c r="DJ1663" i="12"/>
  <c r="DK1663" i="12" s="1"/>
  <c r="DR1672" i="12"/>
  <c r="DS1672" i="12" s="1"/>
  <c r="DV1672" i="12"/>
  <c r="DW1672" i="12" s="1"/>
  <c r="DF1672" i="12"/>
  <c r="DG1672" i="12" s="1"/>
  <c r="DT1672" i="12"/>
  <c r="DU1672" i="12" s="1"/>
  <c r="DN1672" i="12"/>
  <c r="DO1672" i="12" s="1"/>
  <c r="DP1682" i="12"/>
  <c r="DQ1682" i="12" s="1"/>
  <c r="DJ1682" i="12"/>
  <c r="DK1682" i="12" s="1"/>
  <c r="AP1718" i="12"/>
  <c r="DP1746" i="12"/>
  <c r="DQ1746" i="12" s="1"/>
  <c r="DJ1746" i="12"/>
  <c r="DK1746" i="12" s="1"/>
  <c r="DR1746" i="12"/>
  <c r="DS1746" i="12" s="1"/>
  <c r="AP1779" i="12"/>
  <c r="DJ1456" i="12"/>
  <c r="DK1456" i="12" s="1"/>
  <c r="AP1458" i="12"/>
  <c r="DJ1458" i="12"/>
  <c r="DK1458" i="12" s="1"/>
  <c r="DT1458" i="12"/>
  <c r="DU1458" i="12" s="1"/>
  <c r="DJ1462" i="12"/>
  <c r="DK1462" i="12" s="1"/>
  <c r="DT1462" i="12"/>
  <c r="DU1462" i="12" s="1"/>
  <c r="DN1463" i="12"/>
  <c r="DO1463" i="12" s="1"/>
  <c r="DN1465" i="12"/>
  <c r="DO1465" i="12" s="1"/>
  <c r="DT1468" i="12"/>
  <c r="DU1468" i="12" s="1"/>
  <c r="DT1472" i="12"/>
  <c r="DU1472" i="12" s="1"/>
  <c r="AP1474" i="12"/>
  <c r="DL1476" i="12"/>
  <c r="DM1476" i="12" s="1"/>
  <c r="DV1476" i="12"/>
  <c r="DW1476" i="12" s="1"/>
  <c r="DL1481" i="12"/>
  <c r="DM1481" i="12" s="1"/>
  <c r="DV1481" i="12"/>
  <c r="DW1481" i="12" s="1"/>
  <c r="DJ1486" i="12"/>
  <c r="DK1486" i="12" s="1"/>
  <c r="DT1486" i="12"/>
  <c r="DU1486" i="12" s="1"/>
  <c r="DL1492" i="12"/>
  <c r="DM1492" i="12" s="1"/>
  <c r="AP1495" i="12"/>
  <c r="DN1497" i="12"/>
  <c r="DO1497" i="12" s="1"/>
  <c r="DL1498" i="12"/>
  <c r="DM1498" i="12" s="1"/>
  <c r="DN1499" i="12"/>
  <c r="DO1499" i="12" s="1"/>
  <c r="DL1502" i="12"/>
  <c r="DM1502" i="12" s="1"/>
  <c r="DN1503" i="12"/>
  <c r="DO1503" i="12" s="1"/>
  <c r="DN1504" i="12"/>
  <c r="DO1504" i="12" s="1"/>
  <c r="DL1505" i="12"/>
  <c r="DM1505" i="12" s="1"/>
  <c r="DL1506" i="12"/>
  <c r="DM1506" i="12" s="1"/>
  <c r="DV1506" i="12"/>
  <c r="DW1506" i="12" s="1"/>
  <c r="DJ1507" i="12"/>
  <c r="DK1507" i="12" s="1"/>
  <c r="DT1507" i="12"/>
  <c r="DU1507" i="12" s="1"/>
  <c r="DN1509" i="12"/>
  <c r="DO1509" i="12" s="1"/>
  <c r="DL1510" i="12"/>
  <c r="DM1510" i="12" s="1"/>
  <c r="DN1512" i="12"/>
  <c r="DO1512" i="12" s="1"/>
  <c r="DL1513" i="12"/>
  <c r="DM1513" i="12" s="1"/>
  <c r="DV1513" i="12"/>
  <c r="DW1513" i="12" s="1"/>
  <c r="DV1518" i="12"/>
  <c r="DW1518" i="12" s="1"/>
  <c r="AP1519" i="12"/>
  <c r="DN1521" i="12"/>
  <c r="DO1521" i="12" s="1"/>
  <c r="DL1522" i="12"/>
  <c r="DM1522" i="12" s="1"/>
  <c r="DJ1526" i="12"/>
  <c r="DK1526" i="12" s="1"/>
  <c r="DT1526" i="12"/>
  <c r="DU1526" i="12" s="1"/>
  <c r="DR1528" i="12"/>
  <c r="DS1528" i="12" s="1"/>
  <c r="DN1530" i="12"/>
  <c r="DO1530" i="12" s="1"/>
  <c r="DV1533" i="12"/>
  <c r="DW1533" i="12" s="1"/>
  <c r="AP1534" i="12"/>
  <c r="DN1538" i="12"/>
  <c r="DO1538" i="12" s="1"/>
  <c r="DJ1540" i="12"/>
  <c r="DK1540" i="12" s="1"/>
  <c r="DT1540" i="12"/>
  <c r="DU1540" i="12" s="1"/>
  <c r="DL1546" i="12"/>
  <c r="DM1546" i="12" s="1"/>
  <c r="DL1548" i="12"/>
  <c r="DM1548" i="12" s="1"/>
  <c r="DL1551" i="12"/>
  <c r="DM1551" i="12" s="1"/>
  <c r="DR1552" i="12"/>
  <c r="DS1552" i="12" s="1"/>
  <c r="DV1554" i="12"/>
  <c r="DW1554" i="12" s="1"/>
  <c r="AP1555" i="12"/>
  <c r="DV1557" i="12"/>
  <c r="DW1557" i="12" s="1"/>
  <c r="AP1558" i="12"/>
  <c r="DL1558" i="12"/>
  <c r="DM1558" i="12" s="1"/>
  <c r="DV1558" i="12"/>
  <c r="DW1558" i="12" s="1"/>
  <c r="DV1560" i="12"/>
  <c r="DW1560" i="12" s="1"/>
  <c r="DN1561" i="12"/>
  <c r="DO1561" i="12" s="1"/>
  <c r="DL1563" i="12"/>
  <c r="DM1563" i="12" s="1"/>
  <c r="DV1563" i="12"/>
  <c r="DW1563" i="12" s="1"/>
  <c r="DL1566" i="12"/>
  <c r="DM1566" i="12" s="1"/>
  <c r="DR1571" i="12"/>
  <c r="DS1571" i="12" s="1"/>
  <c r="DN1571" i="12"/>
  <c r="DO1571" i="12" s="1"/>
  <c r="DL1571" i="12"/>
  <c r="DM1571" i="12" s="1"/>
  <c r="DT1579" i="12"/>
  <c r="DU1579" i="12" s="1"/>
  <c r="DR1583" i="12"/>
  <c r="DS1583" i="12" s="1"/>
  <c r="DT1584" i="12"/>
  <c r="DU1584" i="12" s="1"/>
  <c r="DP1602" i="12"/>
  <c r="DQ1602" i="12" s="1"/>
  <c r="DR1602" i="12"/>
  <c r="DS1602" i="12" s="1"/>
  <c r="DF1602" i="12"/>
  <c r="DG1602" i="12" s="1"/>
  <c r="DN1602" i="12"/>
  <c r="DO1602" i="12" s="1"/>
  <c r="DL1602" i="12"/>
  <c r="DM1602" i="12" s="1"/>
  <c r="DF1603" i="12"/>
  <c r="DG1603" i="12" s="1"/>
  <c r="DR1606" i="12"/>
  <c r="DS1606" i="12" s="1"/>
  <c r="DV1606" i="12"/>
  <c r="DW1606" i="12" s="1"/>
  <c r="DF1606" i="12"/>
  <c r="DG1606" i="12" s="1"/>
  <c r="DT1606" i="12"/>
  <c r="DU1606" i="12" s="1"/>
  <c r="DN1606" i="12"/>
  <c r="DO1606" i="12" s="1"/>
  <c r="DT1607" i="12"/>
  <c r="DU1607" i="12" s="1"/>
  <c r="DF1607" i="12"/>
  <c r="DG1607" i="12" s="1"/>
  <c r="DV1607" i="12"/>
  <c r="DW1607" i="12" s="1"/>
  <c r="AP1608" i="12"/>
  <c r="DJ1610" i="12"/>
  <c r="DK1610" i="12" s="1"/>
  <c r="DR1611" i="12"/>
  <c r="DS1611" i="12" s="1"/>
  <c r="DV1611" i="12"/>
  <c r="DW1611" i="12" s="1"/>
  <c r="DF1611" i="12"/>
  <c r="DG1611" i="12" s="1"/>
  <c r="DT1611" i="12"/>
  <c r="DU1611" i="12" s="1"/>
  <c r="DN1611" i="12"/>
  <c r="DO1611" i="12" s="1"/>
  <c r="DJ1613" i="12"/>
  <c r="DK1613" i="12" s="1"/>
  <c r="DP1616" i="12"/>
  <c r="DQ1616" i="12" s="1"/>
  <c r="DR1616" i="12"/>
  <c r="DS1616" i="12" s="1"/>
  <c r="DF1616" i="12"/>
  <c r="DG1616" i="12" s="1"/>
  <c r="DN1616" i="12"/>
  <c r="DO1616" i="12" s="1"/>
  <c r="DL1616" i="12"/>
  <c r="DM1616" i="12" s="1"/>
  <c r="DT1619" i="12"/>
  <c r="DU1619" i="12" s="1"/>
  <c r="DV1619" i="12"/>
  <c r="DW1619" i="12" s="1"/>
  <c r="DN1619" i="12"/>
  <c r="DO1619" i="12" s="1"/>
  <c r="DJ1630" i="12"/>
  <c r="DK1630" i="12" s="1"/>
  <c r="DJ1632" i="12"/>
  <c r="DK1632" i="12" s="1"/>
  <c r="DT1637" i="12"/>
  <c r="DU1637" i="12" s="1"/>
  <c r="DF1637" i="12"/>
  <c r="DG1637" i="12" s="1"/>
  <c r="DV1637" i="12"/>
  <c r="DW1637" i="12" s="1"/>
  <c r="DL1638" i="12"/>
  <c r="DM1638" i="12" s="1"/>
  <c r="DP1651" i="12"/>
  <c r="DQ1651" i="12" s="1"/>
  <c r="DV1651" i="12"/>
  <c r="DW1651" i="12" s="1"/>
  <c r="DF1651" i="12"/>
  <c r="DG1651" i="12" s="1"/>
  <c r="DR1651" i="12"/>
  <c r="DS1651" i="12" s="1"/>
  <c r="DN1651" i="12"/>
  <c r="DO1651" i="12" s="1"/>
  <c r="DP1656" i="12"/>
  <c r="DQ1656" i="12" s="1"/>
  <c r="DJ1656" i="12"/>
  <c r="DK1656" i="12" s="1"/>
  <c r="DT1656" i="12"/>
  <c r="DU1656" i="12" s="1"/>
  <c r="DR1656" i="12"/>
  <c r="DS1656" i="12" s="1"/>
  <c r="AP1660" i="12"/>
  <c r="AP1661" i="12"/>
  <c r="DP1689" i="12"/>
  <c r="DQ1689" i="12" s="1"/>
  <c r="DV1689" i="12"/>
  <c r="DW1689" i="12" s="1"/>
  <c r="DL1689" i="12"/>
  <c r="DM1689" i="12" s="1"/>
  <c r="DT1689" i="12"/>
  <c r="DU1689" i="12" s="1"/>
  <c r="DF1689" i="12"/>
  <c r="DG1689" i="12" s="1"/>
  <c r="DR1689" i="12"/>
  <c r="DS1689" i="12" s="1"/>
  <c r="DN1689" i="12"/>
  <c r="DO1689" i="12" s="1"/>
  <c r="DP1728" i="12"/>
  <c r="DQ1728" i="12" s="1"/>
  <c r="DJ1728" i="12"/>
  <c r="DK1728" i="12" s="1"/>
  <c r="DT1728" i="12"/>
  <c r="DU1728" i="12" s="1"/>
  <c r="DR1728" i="12"/>
  <c r="DS1728" i="12" s="1"/>
  <c r="DL1728" i="12"/>
  <c r="DM1728" i="12" s="1"/>
  <c r="DV1752" i="12"/>
  <c r="DW1752" i="12" s="1"/>
  <c r="AP1768" i="12"/>
  <c r="DP1816" i="12"/>
  <c r="DQ1816" i="12" s="1"/>
  <c r="DJ1816" i="12"/>
  <c r="DK1816" i="12" s="1"/>
  <c r="DR1816" i="12"/>
  <c r="DS1816" i="12" s="1"/>
  <c r="DP1843" i="12"/>
  <c r="DQ1843" i="12" s="1"/>
  <c r="DJ1843" i="12"/>
  <c r="DK1843" i="12" s="1"/>
  <c r="DR1843" i="12"/>
  <c r="DS1843" i="12" s="1"/>
  <c r="DL1843" i="12"/>
  <c r="DM1843" i="12" s="1"/>
  <c r="DJ1565" i="12"/>
  <c r="DK1565" i="12" s="1"/>
  <c r="DT1565" i="12"/>
  <c r="DU1565" i="12" s="1"/>
  <c r="DN1577" i="12"/>
  <c r="DO1577" i="12" s="1"/>
  <c r="DN1591" i="12"/>
  <c r="DO1591" i="12" s="1"/>
  <c r="DN1592" i="12"/>
  <c r="DO1592" i="12" s="1"/>
  <c r="DJ1594" i="12"/>
  <c r="DK1594" i="12" s="1"/>
  <c r="DT1594" i="12"/>
  <c r="DU1594" i="12" s="1"/>
  <c r="DL1595" i="12"/>
  <c r="DM1595" i="12" s="1"/>
  <c r="DN1600" i="12"/>
  <c r="DO1600" i="12" s="1"/>
  <c r="DL1601" i="12"/>
  <c r="DM1601" i="12" s="1"/>
  <c r="DF1609" i="12"/>
  <c r="DG1609" i="12" s="1"/>
  <c r="DL1612" i="12"/>
  <c r="DM1612" i="12" s="1"/>
  <c r="DJ1615" i="12"/>
  <c r="DK1615" i="12" s="1"/>
  <c r="DT1615" i="12"/>
  <c r="DU1615" i="12" s="1"/>
  <c r="DL1621" i="12"/>
  <c r="DM1621" i="12" s="1"/>
  <c r="DF1622" i="12"/>
  <c r="DG1622" i="12" s="1"/>
  <c r="DR1622" i="12"/>
  <c r="DS1622" i="12" s="1"/>
  <c r="DJ1624" i="12"/>
  <c r="DK1624" i="12" s="1"/>
  <c r="DT1624" i="12"/>
  <c r="DU1624" i="12" s="1"/>
  <c r="DJ1625" i="12"/>
  <c r="DK1625" i="12" s="1"/>
  <c r="DT1625" i="12"/>
  <c r="DU1625" i="12" s="1"/>
  <c r="DF1626" i="12"/>
  <c r="DG1626" i="12" s="1"/>
  <c r="AP1628" i="12"/>
  <c r="DF1628" i="12"/>
  <c r="DG1628" i="12" s="1"/>
  <c r="DF1629" i="12"/>
  <c r="DG1629" i="12" s="1"/>
  <c r="DV1629" i="12"/>
  <c r="DW1629" i="12" s="1"/>
  <c r="DN1634" i="12"/>
  <c r="DO1634" i="12" s="1"/>
  <c r="DF1639" i="12"/>
  <c r="DG1639" i="12" s="1"/>
  <c r="DR1639" i="12"/>
  <c r="DS1639" i="12" s="1"/>
  <c r="DJ1641" i="12"/>
  <c r="DK1641" i="12" s="1"/>
  <c r="DT1641" i="12"/>
  <c r="DU1641" i="12" s="1"/>
  <c r="DT1643" i="12"/>
  <c r="DU1643" i="12" s="1"/>
  <c r="DN1645" i="12"/>
  <c r="DO1645" i="12" s="1"/>
  <c r="DJ1646" i="12"/>
  <c r="DK1646" i="12" s="1"/>
  <c r="DT1646" i="12"/>
  <c r="DU1646" i="12" s="1"/>
  <c r="DJ1647" i="12"/>
  <c r="DK1647" i="12" s="1"/>
  <c r="DT1647" i="12"/>
  <c r="DU1647" i="12" s="1"/>
  <c r="DL1648" i="12"/>
  <c r="DM1648" i="12" s="1"/>
  <c r="DT1649" i="12"/>
  <c r="DU1649" i="12" s="1"/>
  <c r="DJ1652" i="12"/>
  <c r="DK1652" i="12" s="1"/>
  <c r="DR1653" i="12"/>
  <c r="DS1653" i="12" s="1"/>
  <c r="DN1654" i="12"/>
  <c r="DO1654" i="12" s="1"/>
  <c r="DN1655" i="12"/>
  <c r="DO1655" i="12" s="1"/>
  <c r="DT1657" i="12"/>
  <c r="DU1657" i="12" s="1"/>
  <c r="DR1659" i="12"/>
  <c r="DS1659" i="12" s="1"/>
  <c r="DF1661" i="12"/>
  <c r="DG1661" i="12" s="1"/>
  <c r="DV1661" i="12"/>
  <c r="DW1661" i="12" s="1"/>
  <c r="DR1662" i="12"/>
  <c r="DS1662" i="12" s="1"/>
  <c r="AP1664" i="12"/>
  <c r="DT1666" i="12"/>
  <c r="DU1666" i="12" s="1"/>
  <c r="DF1668" i="12"/>
  <c r="DG1668" i="12" s="1"/>
  <c r="DV1668" i="12"/>
  <c r="DW1668" i="12" s="1"/>
  <c r="DT1669" i="12"/>
  <c r="DU1669" i="12" s="1"/>
  <c r="DF1670" i="12"/>
  <c r="DG1670" i="12" s="1"/>
  <c r="DR1670" i="12"/>
  <c r="DS1670" i="12" s="1"/>
  <c r="DF1671" i="12"/>
  <c r="DG1671" i="12" s="1"/>
  <c r="DV1671" i="12"/>
  <c r="DW1671" i="12" s="1"/>
  <c r="DF1673" i="12"/>
  <c r="DG1673" i="12" s="1"/>
  <c r="DR1673" i="12"/>
  <c r="DS1673" i="12" s="1"/>
  <c r="DJ1674" i="12"/>
  <c r="DK1674" i="12" s="1"/>
  <c r="DN1675" i="12"/>
  <c r="DO1675" i="12" s="1"/>
  <c r="DJ1676" i="12"/>
  <c r="DK1676" i="12" s="1"/>
  <c r="DT1676" i="12"/>
  <c r="DU1676" i="12" s="1"/>
  <c r="DR1677" i="12"/>
  <c r="DS1677" i="12" s="1"/>
  <c r="AP1683" i="12"/>
  <c r="DJ1684" i="12"/>
  <c r="DK1684" i="12" s="1"/>
  <c r="DF1688" i="12"/>
  <c r="DG1688" i="12" s="1"/>
  <c r="DP1691" i="12"/>
  <c r="DQ1691" i="12" s="1"/>
  <c r="DJ1691" i="12"/>
  <c r="DK1691" i="12" s="1"/>
  <c r="DR1691" i="12"/>
  <c r="DS1691" i="12" s="1"/>
  <c r="AP1697" i="12"/>
  <c r="DP1701" i="12"/>
  <c r="DQ1701" i="12" s="1"/>
  <c r="DJ1701" i="12"/>
  <c r="DK1701" i="12" s="1"/>
  <c r="DP1710" i="12"/>
  <c r="DQ1710" i="12" s="1"/>
  <c r="DR1710" i="12"/>
  <c r="DS1710" i="12" s="1"/>
  <c r="DF1710" i="12"/>
  <c r="DG1710" i="12" s="1"/>
  <c r="DN1710" i="12"/>
  <c r="DO1710" i="12" s="1"/>
  <c r="DV1710" i="12"/>
  <c r="DW1710" i="12" s="1"/>
  <c r="DL1710" i="12"/>
  <c r="DM1710" i="12" s="1"/>
  <c r="DT1710" i="12"/>
  <c r="DU1710" i="12" s="1"/>
  <c r="DP1711" i="12"/>
  <c r="DQ1711" i="12" s="1"/>
  <c r="DR1711" i="12"/>
  <c r="DS1711" i="12" s="1"/>
  <c r="DF1711" i="12"/>
  <c r="DG1711" i="12" s="1"/>
  <c r="DN1711" i="12"/>
  <c r="DO1711" i="12" s="1"/>
  <c r="DV1711" i="12"/>
  <c r="DW1711" i="12" s="1"/>
  <c r="DL1711" i="12"/>
  <c r="DM1711" i="12" s="1"/>
  <c r="DT1711" i="12"/>
  <c r="DU1711" i="12" s="1"/>
  <c r="DP1770" i="12"/>
  <c r="DQ1770" i="12" s="1"/>
  <c r="DR1770" i="12"/>
  <c r="DS1770" i="12" s="1"/>
  <c r="DF1770" i="12"/>
  <c r="DG1770" i="12" s="1"/>
  <c r="DV1770" i="12"/>
  <c r="DW1770" i="12" s="1"/>
  <c r="DJ1770" i="12"/>
  <c r="DK1770" i="12" s="1"/>
  <c r="DT1770" i="12"/>
  <c r="DU1770" i="12" s="1"/>
  <c r="DN1770" i="12"/>
  <c r="DO1770" i="12" s="1"/>
  <c r="DR1802" i="12"/>
  <c r="DS1802" i="12" s="1"/>
  <c r="DV1802" i="12"/>
  <c r="DW1802" i="12" s="1"/>
  <c r="DF1802" i="12"/>
  <c r="DG1802" i="12" s="1"/>
  <c r="DN1802" i="12"/>
  <c r="DO1802" i="12" s="1"/>
  <c r="DL1802" i="12"/>
  <c r="DM1802" i="12" s="1"/>
  <c r="DP1824" i="12"/>
  <c r="DQ1824" i="12" s="1"/>
  <c r="DJ1824" i="12"/>
  <c r="DK1824" i="12" s="1"/>
  <c r="DR1824" i="12"/>
  <c r="DS1824" i="12" s="1"/>
  <c r="AP1855" i="12"/>
  <c r="DP1857" i="12"/>
  <c r="DQ1857" i="12" s="1"/>
  <c r="DJ1857" i="12"/>
  <c r="DK1857" i="12" s="1"/>
  <c r="DR1857" i="12"/>
  <c r="DS1857" i="12" s="1"/>
  <c r="AP1870" i="12"/>
  <c r="DN1609" i="12"/>
  <c r="DO1609" i="12" s="1"/>
  <c r="DJ1622" i="12"/>
  <c r="DK1622" i="12" s="1"/>
  <c r="DT1622" i="12"/>
  <c r="DU1622" i="12" s="1"/>
  <c r="DN1626" i="12"/>
  <c r="DO1626" i="12" s="1"/>
  <c r="DN1628" i="12"/>
  <c r="DO1628" i="12" s="1"/>
  <c r="DL1629" i="12"/>
  <c r="DM1629" i="12" s="1"/>
  <c r="DJ1639" i="12"/>
  <c r="DK1639" i="12" s="1"/>
  <c r="DT1639" i="12"/>
  <c r="DU1639" i="12" s="1"/>
  <c r="DJ1643" i="12"/>
  <c r="DK1643" i="12" s="1"/>
  <c r="DJ1649" i="12"/>
  <c r="DK1649" i="12" s="1"/>
  <c r="DF1654" i="12"/>
  <c r="DG1654" i="12" s="1"/>
  <c r="DR1654" i="12"/>
  <c r="DS1654" i="12" s="1"/>
  <c r="DF1655" i="12"/>
  <c r="DG1655" i="12" s="1"/>
  <c r="DR1655" i="12"/>
  <c r="DS1655" i="12" s="1"/>
  <c r="DJ1657" i="12"/>
  <c r="DK1657" i="12" s="1"/>
  <c r="DL1661" i="12"/>
  <c r="DM1661" i="12" s="1"/>
  <c r="DF1666" i="12"/>
  <c r="DG1666" i="12" s="1"/>
  <c r="DV1666" i="12"/>
  <c r="DW1666" i="12" s="1"/>
  <c r="DL1668" i="12"/>
  <c r="DM1668" i="12" s="1"/>
  <c r="DF1669" i="12"/>
  <c r="DG1669" i="12" s="1"/>
  <c r="DV1669" i="12"/>
  <c r="DW1669" i="12" s="1"/>
  <c r="DJ1670" i="12"/>
  <c r="DK1670" i="12" s="1"/>
  <c r="DT1670" i="12"/>
  <c r="DU1670" i="12" s="1"/>
  <c r="DL1671" i="12"/>
  <c r="DM1671" i="12" s="1"/>
  <c r="DJ1673" i="12"/>
  <c r="DK1673" i="12" s="1"/>
  <c r="DT1673" i="12"/>
  <c r="DU1673" i="12" s="1"/>
  <c r="DR1674" i="12"/>
  <c r="DS1674" i="12" s="1"/>
  <c r="DF1675" i="12"/>
  <c r="DG1675" i="12" s="1"/>
  <c r="DR1675" i="12"/>
  <c r="DS1675" i="12" s="1"/>
  <c r="DR1680" i="12"/>
  <c r="DS1680" i="12" s="1"/>
  <c r="DT1680" i="12"/>
  <c r="DU1680" i="12" s="1"/>
  <c r="DL1680" i="12"/>
  <c r="DM1680" i="12" s="1"/>
  <c r="DR1681" i="12"/>
  <c r="DS1681" i="12" s="1"/>
  <c r="DN1681" i="12"/>
  <c r="DO1681" i="12" s="1"/>
  <c r="DL1681" i="12"/>
  <c r="DM1681" i="12" s="1"/>
  <c r="DR1684" i="12"/>
  <c r="DS1684" i="12" s="1"/>
  <c r="DP1688" i="12"/>
  <c r="DQ1688" i="12" s="1"/>
  <c r="DV1688" i="12"/>
  <c r="DW1688" i="12" s="1"/>
  <c r="DL1688" i="12"/>
  <c r="DM1688" i="12" s="1"/>
  <c r="DJ1688" i="12"/>
  <c r="DK1688" i="12" s="1"/>
  <c r="DT1695" i="12"/>
  <c r="DU1695" i="12" s="1"/>
  <c r="DV1695" i="12"/>
  <c r="DW1695" i="12" s="1"/>
  <c r="DF1695" i="12"/>
  <c r="DG1695" i="12" s="1"/>
  <c r="DP1702" i="12"/>
  <c r="DQ1702" i="12" s="1"/>
  <c r="DV1702" i="12"/>
  <c r="DW1702" i="12" s="1"/>
  <c r="DL1702" i="12"/>
  <c r="DM1702" i="12" s="1"/>
  <c r="DT1702" i="12"/>
  <c r="DU1702" i="12" s="1"/>
  <c r="DJ1702" i="12"/>
  <c r="DK1702" i="12" s="1"/>
  <c r="DR1702" i="12"/>
  <c r="DS1702" i="12" s="1"/>
  <c r="DF1702" i="12"/>
  <c r="DG1702" i="12" s="1"/>
  <c r="AP1715" i="12"/>
  <c r="DP1723" i="12"/>
  <c r="DQ1723" i="12" s="1"/>
  <c r="DJ1723" i="12"/>
  <c r="DK1723" i="12" s="1"/>
  <c r="DP1733" i="12"/>
  <c r="DQ1733" i="12" s="1"/>
  <c r="DR1733" i="12"/>
  <c r="DS1733" i="12" s="1"/>
  <c r="DF1733" i="12"/>
  <c r="DG1733" i="12" s="1"/>
  <c r="DN1733" i="12"/>
  <c r="DO1733" i="12" s="1"/>
  <c r="DV1733" i="12"/>
  <c r="DW1733" i="12" s="1"/>
  <c r="DL1733" i="12"/>
  <c r="DM1733" i="12" s="1"/>
  <c r="DT1733" i="12"/>
  <c r="DU1733" i="12" s="1"/>
  <c r="DP1743" i="12"/>
  <c r="DQ1743" i="12" s="1"/>
  <c r="DJ1743" i="12"/>
  <c r="DK1743" i="12" s="1"/>
  <c r="DP1750" i="12"/>
  <c r="DQ1750" i="12" s="1"/>
  <c r="DV1750" i="12"/>
  <c r="DW1750" i="12" s="1"/>
  <c r="DL1750" i="12"/>
  <c r="DM1750" i="12" s="1"/>
  <c r="DT1750" i="12"/>
  <c r="DU1750" i="12" s="1"/>
  <c r="DF1750" i="12"/>
  <c r="DG1750" i="12" s="1"/>
  <c r="DR1750" i="12"/>
  <c r="DS1750" i="12" s="1"/>
  <c r="DN1750" i="12"/>
  <c r="DO1750" i="12" s="1"/>
  <c r="DP1795" i="12"/>
  <c r="DQ1795" i="12" s="1"/>
  <c r="DJ1795" i="12"/>
  <c r="DK1795" i="12" s="1"/>
  <c r="DR1795" i="12"/>
  <c r="DS1795" i="12" s="1"/>
  <c r="DP1811" i="12"/>
  <c r="DQ1811" i="12" s="1"/>
  <c r="DJ1811" i="12"/>
  <c r="DK1811" i="12" s="1"/>
  <c r="DR1811" i="12"/>
  <c r="DS1811" i="12" s="1"/>
  <c r="DR1833" i="12"/>
  <c r="DS1833" i="12" s="1"/>
  <c r="DN1833" i="12"/>
  <c r="DO1833" i="12" s="1"/>
  <c r="DV1833" i="12"/>
  <c r="DW1833" i="12" s="1"/>
  <c r="DF1833" i="12"/>
  <c r="DG1833" i="12" s="1"/>
  <c r="DL1833" i="12"/>
  <c r="DM1833" i="12" s="1"/>
  <c r="DP1842" i="12"/>
  <c r="DQ1842" i="12" s="1"/>
  <c r="DV1842" i="12"/>
  <c r="DW1842" i="12" s="1"/>
  <c r="DL1842" i="12"/>
  <c r="DM1842" i="12" s="1"/>
  <c r="DR1842" i="12"/>
  <c r="DS1842" i="12" s="1"/>
  <c r="DF1842" i="12"/>
  <c r="DG1842" i="12" s="1"/>
  <c r="DJ1842" i="12"/>
  <c r="DK1842" i="12" s="1"/>
  <c r="DT1842" i="12"/>
  <c r="DU1842" i="12" s="1"/>
  <c r="DL1643" i="12"/>
  <c r="DM1643" i="12" s="1"/>
  <c r="DL1649" i="12"/>
  <c r="DM1649" i="12" s="1"/>
  <c r="DJ1654" i="12"/>
  <c r="DK1654" i="12" s="1"/>
  <c r="DT1654" i="12"/>
  <c r="DU1654" i="12" s="1"/>
  <c r="DJ1655" i="12"/>
  <c r="DK1655" i="12" s="1"/>
  <c r="DT1655" i="12"/>
  <c r="DU1655" i="12" s="1"/>
  <c r="DL1657" i="12"/>
  <c r="DM1657" i="12" s="1"/>
  <c r="DL1666" i="12"/>
  <c r="DM1666" i="12" s="1"/>
  <c r="DL1669" i="12"/>
  <c r="DM1669" i="12" s="1"/>
  <c r="DJ1675" i="12"/>
  <c r="DK1675" i="12" s="1"/>
  <c r="DT1675" i="12"/>
  <c r="DU1675" i="12" s="1"/>
  <c r="AP1679" i="12"/>
  <c r="DN1680" i="12"/>
  <c r="DO1680" i="12" s="1"/>
  <c r="DT1681" i="12"/>
  <c r="DU1681" i="12" s="1"/>
  <c r="DN1688" i="12"/>
  <c r="DO1688" i="12" s="1"/>
  <c r="DT1696" i="12"/>
  <c r="DU1696" i="12" s="1"/>
  <c r="DF1696" i="12"/>
  <c r="DG1696" i="12" s="1"/>
  <c r="DV1696" i="12"/>
  <c r="DW1696" i="12" s="1"/>
  <c r="DP1720" i="12"/>
  <c r="DQ1720" i="12" s="1"/>
  <c r="DJ1720" i="12"/>
  <c r="DK1720" i="12" s="1"/>
  <c r="DT1720" i="12"/>
  <c r="DU1720" i="12" s="1"/>
  <c r="DR1720" i="12"/>
  <c r="DS1720" i="12" s="1"/>
  <c r="AP1726" i="12"/>
  <c r="DP1731" i="12"/>
  <c r="DQ1731" i="12" s="1"/>
  <c r="DJ1731" i="12"/>
  <c r="DK1731" i="12" s="1"/>
  <c r="DP1771" i="12"/>
  <c r="DQ1771" i="12" s="1"/>
  <c r="DJ1771" i="12"/>
  <c r="DK1771" i="12" s="1"/>
  <c r="DT1843" i="12"/>
  <c r="DU1843" i="12" s="1"/>
  <c r="DP1844" i="12"/>
  <c r="DQ1844" i="12" s="1"/>
  <c r="DJ1844" i="12"/>
  <c r="DK1844" i="12" s="1"/>
  <c r="DR1844" i="12"/>
  <c r="DS1844" i="12" s="1"/>
  <c r="DL1844" i="12"/>
  <c r="DM1844" i="12" s="1"/>
  <c r="DP1856" i="12"/>
  <c r="DQ1856" i="12" s="1"/>
  <c r="DV1856" i="12"/>
  <c r="DW1856" i="12" s="1"/>
  <c r="DL1856" i="12"/>
  <c r="DM1856" i="12" s="1"/>
  <c r="DR1856" i="12"/>
  <c r="DS1856" i="12" s="1"/>
  <c r="DF1856" i="12"/>
  <c r="DG1856" i="12" s="1"/>
  <c r="DJ1856" i="12"/>
  <c r="DK1856" i="12" s="1"/>
  <c r="DT1856" i="12"/>
  <c r="DU1856" i="12" s="1"/>
  <c r="DN1694" i="12"/>
  <c r="DO1694" i="12" s="1"/>
  <c r="DN1697" i="12"/>
  <c r="DO1697" i="12" s="1"/>
  <c r="DL1698" i="12"/>
  <c r="DM1698" i="12" s="1"/>
  <c r="DF1705" i="12"/>
  <c r="DG1705" i="12" s="1"/>
  <c r="DR1705" i="12"/>
  <c r="DS1705" i="12" s="1"/>
  <c r="DL1707" i="12"/>
  <c r="DM1707" i="12" s="1"/>
  <c r="DJ1708" i="12"/>
  <c r="DK1708" i="12" s="1"/>
  <c r="DL1712" i="12"/>
  <c r="DM1712" i="12" s="1"/>
  <c r="DJ1713" i="12"/>
  <c r="DK1713" i="12" s="1"/>
  <c r="DR1714" i="12"/>
  <c r="DS1714" i="12" s="1"/>
  <c r="DJ1715" i="12"/>
  <c r="DK1715" i="12" s="1"/>
  <c r="DL1716" i="12"/>
  <c r="DM1716" i="12" s="1"/>
  <c r="DR1717" i="12"/>
  <c r="DS1717" i="12" s="1"/>
  <c r="DJ1724" i="12"/>
  <c r="DK1724" i="12" s="1"/>
  <c r="DJ1734" i="12"/>
  <c r="DK1734" i="12" s="1"/>
  <c r="DJ1735" i="12"/>
  <c r="DK1735" i="12" s="1"/>
  <c r="DF1738" i="12"/>
  <c r="DG1738" i="12" s="1"/>
  <c r="DP1739" i="12"/>
  <c r="DQ1739" i="12" s="1"/>
  <c r="DJ1739" i="12"/>
  <c r="DK1739" i="12" s="1"/>
  <c r="AP1748" i="12"/>
  <c r="DJ1754" i="12"/>
  <c r="DK1754" i="12" s="1"/>
  <c r="DP1758" i="12"/>
  <c r="DQ1758" i="12" s="1"/>
  <c r="DR1758" i="12"/>
  <c r="DS1758" i="12" s="1"/>
  <c r="DF1758" i="12"/>
  <c r="DG1758" i="12" s="1"/>
  <c r="DL1758" i="12"/>
  <c r="DM1758" i="12" s="1"/>
  <c r="DP1759" i="12"/>
  <c r="DQ1759" i="12" s="1"/>
  <c r="DR1759" i="12"/>
  <c r="DS1759" i="12" s="1"/>
  <c r="DL1759" i="12"/>
  <c r="DM1759" i="12" s="1"/>
  <c r="DP1764" i="12"/>
  <c r="DQ1764" i="12" s="1"/>
  <c r="DJ1764" i="12"/>
  <c r="DK1764" i="12" s="1"/>
  <c r="DR1764" i="12"/>
  <c r="DS1764" i="12" s="1"/>
  <c r="DF1765" i="12"/>
  <c r="DG1765" i="12" s="1"/>
  <c r="DR1767" i="12"/>
  <c r="DS1767" i="12" s="1"/>
  <c r="DP1782" i="12"/>
  <c r="DQ1782" i="12" s="1"/>
  <c r="DJ1782" i="12"/>
  <c r="DK1782" i="12" s="1"/>
  <c r="DP1784" i="12"/>
  <c r="DQ1784" i="12" s="1"/>
  <c r="DJ1784" i="12"/>
  <c r="DK1784" i="12" s="1"/>
  <c r="AP1787" i="12"/>
  <c r="DP1791" i="12"/>
  <c r="DQ1791" i="12" s="1"/>
  <c r="DV1791" i="12"/>
  <c r="DW1791" i="12" s="1"/>
  <c r="DL1791" i="12"/>
  <c r="DM1791" i="12" s="1"/>
  <c r="DR1791" i="12"/>
  <c r="DS1791" i="12" s="1"/>
  <c r="DF1791" i="12"/>
  <c r="DG1791" i="12" s="1"/>
  <c r="DN1791" i="12"/>
  <c r="DO1791" i="12" s="1"/>
  <c r="DP1800" i="12"/>
  <c r="DQ1800" i="12" s="1"/>
  <c r="DJ1800" i="12"/>
  <c r="DK1800" i="12" s="1"/>
  <c r="DP1813" i="12"/>
  <c r="DQ1813" i="12" s="1"/>
  <c r="DJ1813" i="12"/>
  <c r="DK1813" i="12" s="1"/>
  <c r="DR1813" i="12"/>
  <c r="DS1813" i="12" s="1"/>
  <c r="DT1813" i="12"/>
  <c r="DU1813" i="12" s="1"/>
  <c r="DP1821" i="12"/>
  <c r="DQ1821" i="12" s="1"/>
  <c r="DJ1821" i="12"/>
  <c r="DK1821" i="12" s="1"/>
  <c r="DP1827" i="12"/>
  <c r="DQ1827" i="12" s="1"/>
  <c r="DV1827" i="12"/>
  <c r="DW1827" i="12" s="1"/>
  <c r="DL1827" i="12"/>
  <c r="DM1827" i="12" s="1"/>
  <c r="DR1827" i="12"/>
  <c r="DS1827" i="12" s="1"/>
  <c r="DF1827" i="12"/>
  <c r="DG1827" i="12" s="1"/>
  <c r="DN1827" i="12"/>
  <c r="DO1827" i="12" s="1"/>
  <c r="DT1834" i="12"/>
  <c r="DU1834" i="12" s="1"/>
  <c r="DV1834" i="12"/>
  <c r="DW1834" i="12" s="1"/>
  <c r="DF1834" i="12"/>
  <c r="DG1834" i="12" s="1"/>
  <c r="AP1860" i="12"/>
  <c r="AP1862" i="12"/>
  <c r="AP1866" i="12"/>
  <c r="DP1876" i="12"/>
  <c r="DQ1876" i="12" s="1"/>
  <c r="DN1876" i="12"/>
  <c r="DO1876" i="12" s="1"/>
  <c r="DL1876" i="12"/>
  <c r="DM1876" i="12" s="1"/>
  <c r="DT1876" i="12"/>
  <c r="DU1876" i="12" s="1"/>
  <c r="DF1876" i="12"/>
  <c r="DG1876" i="12" s="1"/>
  <c r="DR1876" i="12"/>
  <c r="DS1876" i="12" s="1"/>
  <c r="AP1890" i="12"/>
  <c r="DP1895" i="12"/>
  <c r="DQ1895" i="12" s="1"/>
  <c r="DV1895" i="12"/>
  <c r="DW1895" i="12" s="1"/>
  <c r="DL1895" i="12"/>
  <c r="DM1895" i="12" s="1"/>
  <c r="DN1895" i="12"/>
  <c r="DO1895" i="12" s="1"/>
  <c r="DT1895" i="12"/>
  <c r="DU1895" i="12" s="1"/>
  <c r="DF1895" i="12"/>
  <c r="DG1895" i="12" s="1"/>
  <c r="DR1895" i="12"/>
  <c r="DS1895" i="12" s="1"/>
  <c r="DP1901" i="12"/>
  <c r="DQ1901" i="12" s="1"/>
  <c r="DV1901" i="12"/>
  <c r="DW1901" i="12" s="1"/>
  <c r="DL1901" i="12"/>
  <c r="DM1901" i="12" s="1"/>
  <c r="DN1901" i="12"/>
  <c r="DO1901" i="12" s="1"/>
  <c r="DT1901" i="12"/>
  <c r="DU1901" i="12" s="1"/>
  <c r="DF1901" i="12"/>
  <c r="DG1901" i="12" s="1"/>
  <c r="DR1901" i="12"/>
  <c r="DS1901" i="12" s="1"/>
  <c r="DR1904" i="12"/>
  <c r="DS1904" i="12" s="1"/>
  <c r="DL1904" i="12"/>
  <c r="DM1904" i="12" s="1"/>
  <c r="AP1907" i="12"/>
  <c r="DT1911" i="12"/>
  <c r="DU1911" i="12" s="1"/>
  <c r="DN1911" i="12"/>
  <c r="DO1911" i="12" s="1"/>
  <c r="DL1911" i="12"/>
  <c r="DM1911" i="12" s="1"/>
  <c r="DV1911" i="12"/>
  <c r="DW1911" i="12" s="1"/>
  <c r="DF1911" i="12"/>
  <c r="DG1911" i="12" s="1"/>
  <c r="DR1911" i="12"/>
  <c r="DS1911" i="12" s="1"/>
  <c r="AP1963" i="12"/>
  <c r="DH1963" i="12"/>
  <c r="DI1963" i="12" s="1"/>
  <c r="DT1963" i="12"/>
  <c r="DU1963" i="12" s="1"/>
  <c r="AP1970" i="12"/>
  <c r="AP1983" i="12"/>
  <c r="DJ1705" i="12"/>
  <c r="DK1705" i="12" s="1"/>
  <c r="DT1705" i="12"/>
  <c r="DU1705" i="12" s="1"/>
  <c r="DR1708" i="12"/>
  <c r="DS1708" i="12" s="1"/>
  <c r="DL1713" i="12"/>
  <c r="DM1713" i="12" s="1"/>
  <c r="DL1715" i="12"/>
  <c r="DM1715" i="12" s="1"/>
  <c r="DR1724" i="12"/>
  <c r="DS1724" i="12" s="1"/>
  <c r="DL1734" i="12"/>
  <c r="DM1734" i="12" s="1"/>
  <c r="DL1735" i="12"/>
  <c r="DM1735" i="12" s="1"/>
  <c r="DP1738" i="12"/>
  <c r="DQ1738" i="12" s="1"/>
  <c r="DT1738" i="12"/>
  <c r="DU1738" i="12" s="1"/>
  <c r="DJ1738" i="12"/>
  <c r="DK1738" i="12" s="1"/>
  <c r="DV1738" i="12"/>
  <c r="DW1738" i="12" s="1"/>
  <c r="DP1744" i="12"/>
  <c r="DQ1744" i="12" s="1"/>
  <c r="DT1744" i="12"/>
  <c r="DU1744" i="12" s="1"/>
  <c r="DL1744" i="12"/>
  <c r="DM1744" i="12" s="1"/>
  <c r="DP1751" i="12"/>
  <c r="DQ1751" i="12" s="1"/>
  <c r="DJ1751" i="12"/>
  <c r="DK1751" i="12" s="1"/>
  <c r="DP1754" i="12"/>
  <c r="DQ1754" i="12" s="1"/>
  <c r="DR1754" i="12"/>
  <c r="DS1754" i="12" s="1"/>
  <c r="DF1754" i="12"/>
  <c r="DG1754" i="12" s="1"/>
  <c r="DL1754" i="12"/>
  <c r="DM1754" i="12" s="1"/>
  <c r="DP1755" i="12"/>
  <c r="DQ1755" i="12" s="1"/>
  <c r="DR1755" i="12"/>
  <c r="DS1755" i="12" s="1"/>
  <c r="DL1755" i="12"/>
  <c r="DM1755" i="12" s="1"/>
  <c r="AP1758" i="12"/>
  <c r="DR1762" i="12"/>
  <c r="DS1762" i="12" s="1"/>
  <c r="DV1762" i="12"/>
  <c r="DW1762" i="12" s="1"/>
  <c r="DF1762" i="12"/>
  <c r="DG1762" i="12" s="1"/>
  <c r="DN1762" i="12"/>
  <c r="DO1762" i="12" s="1"/>
  <c r="DP1763" i="12"/>
  <c r="DQ1763" i="12" s="1"/>
  <c r="DJ1763" i="12"/>
  <c r="DK1763" i="12" s="1"/>
  <c r="DR1763" i="12"/>
  <c r="DS1763" i="12" s="1"/>
  <c r="DP1765" i="12"/>
  <c r="DQ1765" i="12" s="1"/>
  <c r="DV1765" i="12"/>
  <c r="DW1765" i="12" s="1"/>
  <c r="DL1765" i="12"/>
  <c r="DM1765" i="12" s="1"/>
  <c r="DJ1765" i="12"/>
  <c r="DK1765" i="12" s="1"/>
  <c r="DP1806" i="12"/>
  <c r="DQ1806" i="12" s="1"/>
  <c r="DJ1806" i="12"/>
  <c r="DK1806" i="12" s="1"/>
  <c r="DR1806" i="12"/>
  <c r="DS1806" i="12" s="1"/>
  <c r="DT1806" i="12"/>
  <c r="DU1806" i="12" s="1"/>
  <c r="DP1817" i="12"/>
  <c r="DQ1817" i="12" s="1"/>
  <c r="DV1817" i="12"/>
  <c r="DW1817" i="12" s="1"/>
  <c r="DL1817" i="12"/>
  <c r="DM1817" i="12" s="1"/>
  <c r="DR1817" i="12"/>
  <c r="DS1817" i="12" s="1"/>
  <c r="DF1817" i="12"/>
  <c r="DG1817" i="12" s="1"/>
  <c r="DN1817" i="12"/>
  <c r="DO1817" i="12" s="1"/>
  <c r="AP1819" i="12"/>
  <c r="DP1820" i="12"/>
  <c r="DQ1820" i="12" s="1"/>
  <c r="DR1820" i="12"/>
  <c r="DS1820" i="12" s="1"/>
  <c r="DJ1820" i="12"/>
  <c r="DK1820" i="12" s="1"/>
  <c r="DT1820" i="12"/>
  <c r="DU1820" i="12" s="1"/>
  <c r="DR1831" i="12"/>
  <c r="DS1831" i="12" s="1"/>
  <c r="DN1831" i="12"/>
  <c r="DO1831" i="12" s="1"/>
  <c r="DV1831" i="12"/>
  <c r="DW1831" i="12" s="1"/>
  <c r="DF1831" i="12"/>
  <c r="DG1831" i="12" s="1"/>
  <c r="DT1831" i="12"/>
  <c r="DU1831" i="12" s="1"/>
  <c r="DP1851" i="12"/>
  <c r="DQ1851" i="12" s="1"/>
  <c r="DV1851" i="12"/>
  <c r="DW1851" i="12" s="1"/>
  <c r="DL1851" i="12"/>
  <c r="DM1851" i="12" s="1"/>
  <c r="DR1851" i="12"/>
  <c r="DS1851" i="12" s="1"/>
  <c r="DF1851" i="12"/>
  <c r="DG1851" i="12" s="1"/>
  <c r="DN1851" i="12"/>
  <c r="DO1851" i="12" s="1"/>
  <c r="DP1863" i="12"/>
  <c r="DQ1863" i="12" s="1"/>
  <c r="DV1863" i="12"/>
  <c r="DW1863" i="12" s="1"/>
  <c r="DL1863" i="12"/>
  <c r="DM1863" i="12" s="1"/>
  <c r="DT1863" i="12"/>
  <c r="DU1863" i="12" s="1"/>
  <c r="DF1863" i="12"/>
  <c r="DG1863" i="12" s="1"/>
  <c r="DN1863" i="12"/>
  <c r="DO1863" i="12" s="1"/>
  <c r="DR1863" i="12"/>
  <c r="DS1863" i="12" s="1"/>
  <c r="DP1864" i="12"/>
  <c r="DQ1864" i="12" s="1"/>
  <c r="DJ1864" i="12"/>
  <c r="DK1864" i="12" s="1"/>
  <c r="DP1871" i="12"/>
  <c r="DQ1871" i="12" s="1"/>
  <c r="DT1871" i="12"/>
  <c r="DU1871" i="12" s="1"/>
  <c r="DR1871" i="12"/>
  <c r="DS1871" i="12" s="1"/>
  <c r="DJ1871" i="12"/>
  <c r="DK1871" i="12" s="1"/>
  <c r="DP1880" i="12"/>
  <c r="DQ1880" i="12" s="1"/>
  <c r="DV1880" i="12"/>
  <c r="DW1880" i="12" s="1"/>
  <c r="DL1880" i="12"/>
  <c r="DM1880" i="12" s="1"/>
  <c r="DN1880" i="12"/>
  <c r="DO1880" i="12" s="1"/>
  <c r="DT1880" i="12"/>
  <c r="DU1880" i="12" s="1"/>
  <c r="DF1880" i="12"/>
  <c r="DG1880" i="12" s="1"/>
  <c r="DR1880" i="12"/>
  <c r="DS1880" i="12" s="1"/>
  <c r="AP1882" i="12"/>
  <c r="AP1901" i="12"/>
  <c r="DP1913" i="12"/>
  <c r="DQ1913" i="12" s="1"/>
  <c r="DV1913" i="12"/>
  <c r="DW1913" i="12" s="1"/>
  <c r="DL1913" i="12"/>
  <c r="DM1913" i="12" s="1"/>
  <c r="DN1913" i="12"/>
  <c r="DO1913" i="12" s="1"/>
  <c r="DT1913" i="12"/>
  <c r="DU1913" i="12" s="1"/>
  <c r="DF1913" i="12"/>
  <c r="DG1913" i="12" s="1"/>
  <c r="DR1913" i="12"/>
  <c r="DS1913" i="12" s="1"/>
  <c r="DL1687" i="12"/>
  <c r="DM1687" i="12" s="1"/>
  <c r="DL1692" i="12"/>
  <c r="DM1692" i="12" s="1"/>
  <c r="DT1698" i="12"/>
  <c r="DU1698" i="12" s="1"/>
  <c r="DJ1699" i="12"/>
  <c r="DK1699" i="12" s="1"/>
  <c r="DT1699" i="12"/>
  <c r="DU1699" i="12" s="1"/>
  <c r="DL1700" i="12"/>
  <c r="DM1700" i="12" s="1"/>
  <c r="DL1705" i="12"/>
  <c r="DM1705" i="12" s="1"/>
  <c r="DV1705" i="12"/>
  <c r="DW1705" i="12" s="1"/>
  <c r="DT1707" i="12"/>
  <c r="DU1707" i="12" s="1"/>
  <c r="DT1712" i="12"/>
  <c r="DU1712" i="12" s="1"/>
  <c r="DR1713" i="12"/>
  <c r="DS1713" i="12" s="1"/>
  <c r="DR1715" i="12"/>
  <c r="DS1715" i="12" s="1"/>
  <c r="DJ1718" i="12"/>
  <c r="DK1718" i="12" s="1"/>
  <c r="DT1718" i="12"/>
  <c r="DU1718" i="12" s="1"/>
  <c r="DJ1719" i="12"/>
  <c r="DK1719" i="12" s="1"/>
  <c r="DT1719" i="12"/>
  <c r="DU1719" i="12" s="1"/>
  <c r="DL1721" i="12"/>
  <c r="DM1721" i="12" s="1"/>
  <c r="AP1723" i="12"/>
  <c r="DJ1726" i="12"/>
  <c r="DK1726" i="12" s="1"/>
  <c r="DT1726" i="12"/>
  <c r="DU1726" i="12" s="1"/>
  <c r="DJ1727" i="12"/>
  <c r="DK1727" i="12" s="1"/>
  <c r="DT1727" i="12"/>
  <c r="DU1727" i="12" s="1"/>
  <c r="DL1729" i="12"/>
  <c r="DM1729" i="12" s="1"/>
  <c r="AP1731" i="12"/>
  <c r="AP1733" i="12"/>
  <c r="DR1734" i="12"/>
  <c r="DS1734" i="12" s="1"/>
  <c r="DR1735" i="12"/>
  <c r="DS1735" i="12" s="1"/>
  <c r="DR1736" i="12"/>
  <c r="DS1736" i="12" s="1"/>
  <c r="DL1738" i="12"/>
  <c r="DM1738" i="12" s="1"/>
  <c r="DR1741" i="12"/>
  <c r="DS1741" i="12" s="1"/>
  <c r="DV1741" i="12"/>
  <c r="DW1741" i="12" s="1"/>
  <c r="DF1741" i="12"/>
  <c r="DG1741" i="12" s="1"/>
  <c r="DN1741" i="12"/>
  <c r="DO1741" i="12" s="1"/>
  <c r="DR1744" i="12"/>
  <c r="DS1744" i="12" s="1"/>
  <c r="AP1749" i="12"/>
  <c r="AP1754" i="12"/>
  <c r="DN1754" i="12"/>
  <c r="DO1754" i="12" s="1"/>
  <c r="DT1755" i="12"/>
  <c r="DU1755" i="12" s="1"/>
  <c r="DP1756" i="12"/>
  <c r="DQ1756" i="12" s="1"/>
  <c r="DN1756" i="12"/>
  <c r="DO1756" i="12" s="1"/>
  <c r="DJ1756" i="12"/>
  <c r="DK1756" i="12" s="1"/>
  <c r="DV1756" i="12"/>
  <c r="DW1756" i="12" s="1"/>
  <c r="DT1758" i="12"/>
  <c r="DU1758" i="12" s="1"/>
  <c r="AP1761" i="12"/>
  <c r="DT1762" i="12"/>
  <c r="DU1762" i="12" s="1"/>
  <c r="DT1763" i="12"/>
  <c r="DU1763" i="12" s="1"/>
  <c r="DN1765" i="12"/>
  <c r="DO1765" i="12" s="1"/>
  <c r="AP1767" i="12"/>
  <c r="DP1769" i="12"/>
  <c r="DQ1769" i="12" s="1"/>
  <c r="DN1769" i="12"/>
  <c r="DO1769" i="12" s="1"/>
  <c r="DJ1769" i="12"/>
  <c r="DK1769" i="12" s="1"/>
  <c r="DV1769" i="12"/>
  <c r="DW1769" i="12" s="1"/>
  <c r="DP1772" i="12"/>
  <c r="DQ1772" i="12" s="1"/>
  <c r="DR1772" i="12"/>
  <c r="DS1772" i="12" s="1"/>
  <c r="DL1772" i="12"/>
  <c r="DM1772" i="12" s="1"/>
  <c r="DP1773" i="12"/>
  <c r="DQ1773" i="12" s="1"/>
  <c r="DR1773" i="12"/>
  <c r="DS1773" i="12" s="1"/>
  <c r="DF1773" i="12"/>
  <c r="DG1773" i="12" s="1"/>
  <c r="DL1773" i="12"/>
  <c r="DM1773" i="12" s="1"/>
  <c r="DP1776" i="12"/>
  <c r="DQ1776" i="12" s="1"/>
  <c r="DV1776" i="12"/>
  <c r="DW1776" i="12" s="1"/>
  <c r="DL1776" i="12"/>
  <c r="DM1776" i="12" s="1"/>
  <c r="DR1776" i="12"/>
  <c r="DS1776" i="12" s="1"/>
  <c r="DF1776" i="12"/>
  <c r="DG1776" i="12" s="1"/>
  <c r="DN1776" i="12"/>
  <c r="DO1776" i="12" s="1"/>
  <c r="DR1789" i="12"/>
  <c r="DS1789" i="12" s="1"/>
  <c r="DN1789" i="12"/>
  <c r="DO1789" i="12" s="1"/>
  <c r="DV1789" i="12"/>
  <c r="DW1789" i="12" s="1"/>
  <c r="DF1789" i="12"/>
  <c r="DG1789" i="12" s="1"/>
  <c r="DT1789" i="12"/>
  <c r="DU1789" i="12" s="1"/>
  <c r="DP1793" i="12"/>
  <c r="DQ1793" i="12" s="1"/>
  <c r="DR1793" i="12"/>
  <c r="DS1793" i="12" s="1"/>
  <c r="DF1793" i="12"/>
  <c r="DG1793" i="12" s="1"/>
  <c r="DV1793" i="12"/>
  <c r="DW1793" i="12" s="1"/>
  <c r="DL1793" i="12"/>
  <c r="DM1793" i="12" s="1"/>
  <c r="DN1793" i="12"/>
  <c r="DO1793" i="12" s="1"/>
  <c r="DP1803" i="12"/>
  <c r="DQ1803" i="12" s="1"/>
  <c r="DT1803" i="12"/>
  <c r="DU1803" i="12" s="1"/>
  <c r="DF1803" i="12"/>
  <c r="DG1803" i="12" s="1"/>
  <c r="DL1803" i="12"/>
  <c r="DM1803" i="12" s="1"/>
  <c r="DR1803" i="12"/>
  <c r="DS1803" i="12" s="1"/>
  <c r="AP1806" i="12"/>
  <c r="DP1812" i="12"/>
  <c r="DQ1812" i="12" s="1"/>
  <c r="DJ1812" i="12"/>
  <c r="DK1812" i="12" s="1"/>
  <c r="DT1817" i="12"/>
  <c r="DU1817" i="12" s="1"/>
  <c r="AP1820" i="12"/>
  <c r="DR1825" i="12"/>
  <c r="DS1825" i="12" s="1"/>
  <c r="DN1825" i="12"/>
  <c r="DO1825" i="12" s="1"/>
  <c r="DV1825" i="12"/>
  <c r="DW1825" i="12" s="1"/>
  <c r="DF1825" i="12"/>
  <c r="DG1825" i="12" s="1"/>
  <c r="DT1825" i="12"/>
  <c r="DU1825" i="12" s="1"/>
  <c r="DP1830" i="12"/>
  <c r="DQ1830" i="12" s="1"/>
  <c r="DV1830" i="12"/>
  <c r="DW1830" i="12" s="1"/>
  <c r="DL1830" i="12"/>
  <c r="DM1830" i="12" s="1"/>
  <c r="DR1830" i="12"/>
  <c r="DS1830" i="12" s="1"/>
  <c r="DF1830" i="12"/>
  <c r="DG1830" i="12" s="1"/>
  <c r="DN1830" i="12"/>
  <c r="DO1830" i="12" s="1"/>
  <c r="AP1835" i="12"/>
  <c r="DP1838" i="12"/>
  <c r="DQ1838" i="12" s="1"/>
  <c r="DV1838" i="12"/>
  <c r="DW1838" i="12" s="1"/>
  <c r="DL1838" i="12"/>
  <c r="DM1838" i="12" s="1"/>
  <c r="DR1838" i="12"/>
  <c r="DS1838" i="12" s="1"/>
  <c r="DF1838" i="12"/>
  <c r="DG1838" i="12" s="1"/>
  <c r="DN1838" i="12"/>
  <c r="DO1838" i="12" s="1"/>
  <c r="DP1839" i="12"/>
  <c r="DQ1839" i="12" s="1"/>
  <c r="DJ1839" i="12"/>
  <c r="DK1839" i="12" s="1"/>
  <c r="DP1845" i="12"/>
  <c r="DQ1845" i="12" s="1"/>
  <c r="DV1845" i="12"/>
  <c r="DW1845" i="12" s="1"/>
  <c r="DL1845" i="12"/>
  <c r="DM1845" i="12" s="1"/>
  <c r="DR1845" i="12"/>
  <c r="DS1845" i="12" s="1"/>
  <c r="DF1845" i="12"/>
  <c r="DG1845" i="12" s="1"/>
  <c r="DN1845" i="12"/>
  <c r="DO1845" i="12" s="1"/>
  <c r="DT1851" i="12"/>
  <c r="DU1851" i="12" s="1"/>
  <c r="DP1853" i="12"/>
  <c r="DQ1853" i="12" s="1"/>
  <c r="DR1853" i="12"/>
  <c r="DS1853" i="12" s="1"/>
  <c r="DJ1853" i="12"/>
  <c r="DK1853" i="12" s="1"/>
  <c r="DT1853" i="12"/>
  <c r="DU1853" i="12" s="1"/>
  <c r="AP1863" i="12"/>
  <c r="DP1886" i="12"/>
  <c r="DQ1886" i="12" s="1"/>
  <c r="DR1886" i="12"/>
  <c r="DS1886" i="12" s="1"/>
  <c r="DF1886" i="12"/>
  <c r="DG1886" i="12" s="1"/>
  <c r="DV1886" i="12"/>
  <c r="DW1886" i="12" s="1"/>
  <c r="DJ1886" i="12"/>
  <c r="DK1886" i="12" s="1"/>
  <c r="DN1886" i="12"/>
  <c r="DO1886" i="12" s="1"/>
  <c r="DT1886" i="12"/>
  <c r="DU1886" i="12" s="1"/>
  <c r="DP1889" i="12"/>
  <c r="DQ1889" i="12" s="1"/>
  <c r="DV1889" i="12"/>
  <c r="DW1889" i="12" s="1"/>
  <c r="DF1889" i="12"/>
  <c r="DG1889" i="12" s="1"/>
  <c r="DR1889" i="12"/>
  <c r="DS1889" i="12" s="1"/>
  <c r="DJ1889" i="12"/>
  <c r="DK1889" i="12" s="1"/>
  <c r="DP1893" i="12"/>
  <c r="DQ1893" i="12" s="1"/>
  <c r="DN1893" i="12"/>
  <c r="DO1893" i="12" s="1"/>
  <c r="DL1893" i="12"/>
  <c r="DM1893" i="12" s="1"/>
  <c r="DT1893" i="12"/>
  <c r="DU1893" i="12" s="1"/>
  <c r="DF1893" i="12"/>
  <c r="DG1893" i="12" s="1"/>
  <c r="DR1893" i="12"/>
  <c r="DS1893" i="12" s="1"/>
  <c r="DP1906" i="12"/>
  <c r="DQ1906" i="12" s="1"/>
  <c r="DV1906" i="12"/>
  <c r="DW1906" i="12" s="1"/>
  <c r="DF1906" i="12"/>
  <c r="DG1906" i="12" s="1"/>
  <c r="DJ1906" i="12"/>
  <c r="DK1906" i="12" s="1"/>
  <c r="DR1906" i="12"/>
  <c r="DS1906" i="12" s="1"/>
  <c r="AP1913" i="12"/>
  <c r="DR1920" i="12"/>
  <c r="DS1920" i="12" s="1"/>
  <c r="DT1920" i="12"/>
  <c r="DU1920" i="12" s="1"/>
  <c r="DF1920" i="12"/>
  <c r="DG1920" i="12" s="1"/>
  <c r="DV1920" i="12"/>
  <c r="DW1920" i="12" s="1"/>
  <c r="DN1920" i="12"/>
  <c r="DO1920" i="12" s="1"/>
  <c r="AP1924" i="12"/>
  <c r="AP1930" i="12"/>
  <c r="AP1959" i="12"/>
  <c r="DL1779" i="12"/>
  <c r="DM1779" i="12" s="1"/>
  <c r="DL1780" i="12"/>
  <c r="DM1780" i="12" s="1"/>
  <c r="DL1783" i="12"/>
  <c r="DM1783" i="12" s="1"/>
  <c r="DL1785" i="12"/>
  <c r="DM1785" i="12" s="1"/>
  <c r="DJ1787" i="12"/>
  <c r="DK1787" i="12" s="1"/>
  <c r="DT1787" i="12"/>
  <c r="DU1787" i="12" s="1"/>
  <c r="DJ1796" i="12"/>
  <c r="DK1796" i="12" s="1"/>
  <c r="DT1796" i="12"/>
  <c r="DU1796" i="12" s="1"/>
  <c r="DJ1798" i="12"/>
  <c r="DK1798" i="12" s="1"/>
  <c r="DT1798" i="12"/>
  <c r="DU1798" i="12" s="1"/>
  <c r="DJ1804" i="12"/>
  <c r="DK1804" i="12" s="1"/>
  <c r="DT1804" i="12"/>
  <c r="DU1804" i="12" s="1"/>
  <c r="DL1808" i="12"/>
  <c r="DM1808" i="12" s="1"/>
  <c r="DR1818" i="12"/>
  <c r="DS1818" i="12" s="1"/>
  <c r="DJ1828" i="12"/>
  <c r="DK1828" i="12" s="1"/>
  <c r="DT1828" i="12"/>
  <c r="DU1828" i="12" s="1"/>
  <c r="DJ1835" i="12"/>
  <c r="DK1835" i="12" s="1"/>
  <c r="DT1835" i="12"/>
  <c r="DU1835" i="12" s="1"/>
  <c r="DJ1836" i="12"/>
  <c r="DK1836" i="12" s="1"/>
  <c r="DT1836" i="12"/>
  <c r="DU1836" i="12" s="1"/>
  <c r="DJ1840" i="12"/>
  <c r="DK1840" i="12" s="1"/>
  <c r="DT1840" i="12"/>
  <c r="DU1840" i="12" s="1"/>
  <c r="DL1849" i="12"/>
  <c r="DM1849" i="12" s="1"/>
  <c r="DJ1858" i="12"/>
  <c r="DK1858" i="12" s="1"/>
  <c r="DT1858" i="12"/>
  <c r="DU1858" i="12" s="1"/>
  <c r="DR1861" i="12"/>
  <c r="DS1861" i="12" s="1"/>
  <c r="AP1868" i="12"/>
  <c r="DP1873" i="12"/>
  <c r="DQ1873" i="12" s="1"/>
  <c r="DV1873" i="12"/>
  <c r="DW1873" i="12" s="1"/>
  <c r="DL1873" i="12"/>
  <c r="DM1873" i="12" s="1"/>
  <c r="DJ1873" i="12"/>
  <c r="DK1873" i="12" s="1"/>
  <c r="DP1875" i="12"/>
  <c r="DQ1875" i="12" s="1"/>
  <c r="DR1875" i="12"/>
  <c r="DS1875" i="12" s="1"/>
  <c r="DL1875" i="12"/>
  <c r="DM1875" i="12" s="1"/>
  <c r="DP1878" i="12"/>
  <c r="DQ1878" i="12" s="1"/>
  <c r="DV1878" i="12"/>
  <c r="DW1878" i="12" s="1"/>
  <c r="DL1878" i="12"/>
  <c r="DM1878" i="12" s="1"/>
  <c r="DJ1878" i="12"/>
  <c r="DK1878" i="12" s="1"/>
  <c r="DT1879" i="12"/>
  <c r="DU1879" i="12" s="1"/>
  <c r="DT1882" i="12"/>
  <c r="DU1882" i="12" s="1"/>
  <c r="DP1883" i="12"/>
  <c r="DQ1883" i="12" s="1"/>
  <c r="DV1883" i="12"/>
  <c r="DW1883" i="12" s="1"/>
  <c r="DL1883" i="12"/>
  <c r="DM1883" i="12" s="1"/>
  <c r="DJ1883" i="12"/>
  <c r="DK1883" i="12" s="1"/>
  <c r="DP1888" i="12"/>
  <c r="DQ1888" i="12" s="1"/>
  <c r="DR1888" i="12"/>
  <c r="DS1888" i="12" s="1"/>
  <c r="DF1888" i="12"/>
  <c r="DG1888" i="12" s="1"/>
  <c r="DL1888" i="12"/>
  <c r="DM1888" i="12" s="1"/>
  <c r="DP1890" i="12"/>
  <c r="DQ1890" i="12" s="1"/>
  <c r="DR1890" i="12"/>
  <c r="DS1890" i="12" s="1"/>
  <c r="DF1890" i="12"/>
  <c r="DG1890" i="12" s="1"/>
  <c r="DL1890" i="12"/>
  <c r="DM1890" i="12" s="1"/>
  <c r="DP1894" i="12"/>
  <c r="DQ1894" i="12" s="1"/>
  <c r="DV1894" i="12"/>
  <c r="DW1894" i="12" s="1"/>
  <c r="DL1894" i="12"/>
  <c r="DM1894" i="12" s="1"/>
  <c r="DJ1894" i="12"/>
  <c r="DK1894" i="12" s="1"/>
  <c r="DP1899" i="12"/>
  <c r="DQ1899" i="12" s="1"/>
  <c r="DV1899" i="12"/>
  <c r="DW1899" i="12" s="1"/>
  <c r="DL1899" i="12"/>
  <c r="DM1899" i="12" s="1"/>
  <c r="DJ1899" i="12"/>
  <c r="DK1899" i="12" s="1"/>
  <c r="DP1908" i="12"/>
  <c r="DQ1908" i="12" s="1"/>
  <c r="DV1908" i="12"/>
  <c r="DW1908" i="12" s="1"/>
  <c r="DF1908" i="12"/>
  <c r="DG1908" i="12" s="1"/>
  <c r="DN1908" i="12"/>
  <c r="DO1908" i="12" s="1"/>
  <c r="AP1909" i="12"/>
  <c r="DP1918" i="12"/>
  <c r="DQ1918" i="12" s="1"/>
  <c r="DN1918" i="12"/>
  <c r="DO1918" i="12" s="1"/>
  <c r="DJ1918" i="12"/>
  <c r="DK1918" i="12" s="1"/>
  <c r="DV1918" i="12"/>
  <c r="DW1918" i="12" s="1"/>
  <c r="DP1919" i="12"/>
  <c r="DQ1919" i="12" s="1"/>
  <c r="DN1919" i="12"/>
  <c r="DO1919" i="12" s="1"/>
  <c r="DH1921" i="12"/>
  <c r="DI1921" i="12" s="1"/>
  <c r="DF1925" i="12"/>
  <c r="DG1925" i="12" s="1"/>
  <c r="DP1930" i="12"/>
  <c r="DQ1930" i="12" s="1"/>
  <c r="DT1930" i="12"/>
  <c r="DU1930" i="12" s="1"/>
  <c r="DJ1930" i="12"/>
  <c r="DK1930" i="12" s="1"/>
  <c r="DN1930" i="12"/>
  <c r="DO1930" i="12" s="1"/>
  <c r="DV1930" i="12"/>
  <c r="DW1930" i="12" s="1"/>
  <c r="DF1930" i="12"/>
  <c r="DG1930" i="12" s="1"/>
  <c r="DR1930" i="12"/>
  <c r="DS1930" i="12" s="1"/>
  <c r="AP1974" i="12"/>
  <c r="DR1924" i="12"/>
  <c r="DS1924" i="12" s="1"/>
  <c r="DT1924" i="12"/>
  <c r="DU1924" i="12" s="1"/>
  <c r="DL1924" i="12"/>
  <c r="DM1924" i="12" s="1"/>
  <c r="DP1925" i="12"/>
  <c r="DQ1925" i="12" s="1"/>
  <c r="DV1925" i="12"/>
  <c r="DW1925" i="12" s="1"/>
  <c r="DL1925" i="12"/>
  <c r="DM1925" i="12" s="1"/>
  <c r="DJ1925" i="12"/>
  <c r="DK1925" i="12" s="1"/>
  <c r="DJ1740" i="12"/>
  <c r="DK1740" i="12" s="1"/>
  <c r="DT1740" i="12"/>
  <c r="DU1740" i="12" s="1"/>
  <c r="DJ1745" i="12"/>
  <c r="DK1745" i="12" s="1"/>
  <c r="DT1745" i="12"/>
  <c r="DU1745" i="12" s="1"/>
  <c r="DR1748" i="12"/>
  <c r="DS1748" i="12" s="1"/>
  <c r="DL1749" i="12"/>
  <c r="DM1749" i="12" s="1"/>
  <c r="DR1753" i="12"/>
  <c r="DS1753" i="12" s="1"/>
  <c r="DR1757" i="12"/>
  <c r="DS1757" i="12" s="1"/>
  <c r="DL1761" i="12"/>
  <c r="DM1761" i="12" s="1"/>
  <c r="DL1768" i="12"/>
  <c r="DM1768" i="12" s="1"/>
  <c r="DR1775" i="12"/>
  <c r="DS1775" i="12" s="1"/>
  <c r="DL1777" i="12"/>
  <c r="DM1777" i="12" s="1"/>
  <c r="DT1779" i="12"/>
  <c r="DU1779" i="12" s="1"/>
  <c r="DT1780" i="12"/>
  <c r="DU1780" i="12" s="1"/>
  <c r="DJ1781" i="12"/>
  <c r="DK1781" i="12" s="1"/>
  <c r="DT1781" i="12"/>
  <c r="DU1781" i="12" s="1"/>
  <c r="AP1783" i="12"/>
  <c r="DT1783" i="12"/>
  <c r="DU1783" i="12" s="1"/>
  <c r="AP1785" i="12"/>
  <c r="DT1785" i="12"/>
  <c r="DU1785" i="12" s="1"/>
  <c r="DN1787" i="12"/>
  <c r="DO1787" i="12" s="1"/>
  <c r="DJ1794" i="12"/>
  <c r="DK1794" i="12" s="1"/>
  <c r="DT1794" i="12"/>
  <c r="DU1794" i="12" s="1"/>
  <c r="DN1796" i="12"/>
  <c r="DO1796" i="12" s="1"/>
  <c r="DN1798" i="12"/>
  <c r="DO1798" i="12" s="1"/>
  <c r="DJ1801" i="12"/>
  <c r="DK1801" i="12" s="1"/>
  <c r="DT1801" i="12"/>
  <c r="DU1801" i="12" s="1"/>
  <c r="DN1804" i="12"/>
  <c r="DO1804" i="12" s="1"/>
  <c r="DT1808" i="12"/>
  <c r="DU1808" i="12" s="1"/>
  <c r="DJ1809" i="12"/>
  <c r="DK1809" i="12" s="1"/>
  <c r="DT1809" i="12"/>
  <c r="DU1809" i="12" s="1"/>
  <c r="DJ1814" i="12"/>
  <c r="DK1814" i="12" s="1"/>
  <c r="DT1814" i="12"/>
  <c r="DU1814" i="12" s="1"/>
  <c r="DJ1822" i="12"/>
  <c r="DK1822" i="12" s="1"/>
  <c r="DT1822" i="12"/>
  <c r="DU1822" i="12" s="1"/>
  <c r="DN1828" i="12"/>
  <c r="DO1828" i="12" s="1"/>
  <c r="DN1835" i="12"/>
  <c r="DO1835" i="12" s="1"/>
  <c r="DN1836" i="12"/>
  <c r="DO1836" i="12" s="1"/>
  <c r="DL1837" i="12"/>
  <c r="DM1837" i="12" s="1"/>
  <c r="DN1840" i="12"/>
  <c r="DO1840" i="12" s="1"/>
  <c r="DL1841" i="12"/>
  <c r="DM1841" i="12" s="1"/>
  <c r="DL1847" i="12"/>
  <c r="DM1847" i="12" s="1"/>
  <c r="DT1849" i="12"/>
  <c r="DU1849" i="12" s="1"/>
  <c r="DL1855" i="12"/>
  <c r="DM1855" i="12" s="1"/>
  <c r="DN1858" i="12"/>
  <c r="DO1858" i="12" s="1"/>
  <c r="DR1859" i="12"/>
  <c r="DS1859" i="12" s="1"/>
  <c r="DL1860" i="12"/>
  <c r="DM1860" i="12" s="1"/>
  <c r="DR1862" i="12"/>
  <c r="DS1862" i="12" s="1"/>
  <c r="DR1873" i="12"/>
  <c r="DS1873" i="12" s="1"/>
  <c r="DR1878" i="12"/>
  <c r="DS1878" i="12" s="1"/>
  <c r="DP1881" i="12"/>
  <c r="DQ1881" i="12" s="1"/>
  <c r="DN1881" i="12"/>
  <c r="DO1881" i="12" s="1"/>
  <c r="DJ1881" i="12"/>
  <c r="DK1881" i="12" s="1"/>
  <c r="DR1883" i="12"/>
  <c r="DS1883" i="12" s="1"/>
  <c r="DT1888" i="12"/>
  <c r="DU1888" i="12" s="1"/>
  <c r="DT1890" i="12"/>
  <c r="DU1890" i="12" s="1"/>
  <c r="AP1893" i="12"/>
  <c r="DR1894" i="12"/>
  <c r="DS1894" i="12" s="1"/>
  <c r="AP1899" i="12"/>
  <c r="DR1899" i="12"/>
  <c r="DS1899" i="12" s="1"/>
  <c r="AP1911" i="12"/>
  <c r="DL1914" i="12"/>
  <c r="DM1914" i="12" s="1"/>
  <c r="DR1918" i="12"/>
  <c r="DS1918" i="12" s="1"/>
  <c r="DN1924" i="12"/>
  <c r="DO1924" i="12" s="1"/>
  <c r="DN1925" i="12"/>
  <c r="DO1925" i="12" s="1"/>
  <c r="DJ1928" i="12"/>
  <c r="DK1928" i="12" s="1"/>
  <c r="DT1928" i="12"/>
  <c r="DU1928" i="12" s="1"/>
  <c r="DP1955" i="12"/>
  <c r="DQ1955" i="12" s="1"/>
  <c r="DH1955" i="12"/>
  <c r="DI1955" i="12" s="1"/>
  <c r="DR1955" i="12"/>
  <c r="DS1955" i="12" s="1"/>
  <c r="DR1980" i="12"/>
  <c r="DS1980" i="12" s="1"/>
  <c r="DP1980" i="12"/>
  <c r="DQ1980" i="12" s="1"/>
  <c r="DH1980" i="12"/>
  <c r="DI1980" i="12" s="1"/>
  <c r="DP1981" i="12"/>
  <c r="DQ1981" i="12" s="1"/>
  <c r="DV1981" i="12"/>
  <c r="DW1981" i="12" s="1"/>
  <c r="DL1981" i="12"/>
  <c r="DM1981" i="12" s="1"/>
  <c r="DN1981" i="12"/>
  <c r="DO1981" i="12" s="1"/>
  <c r="DT1981" i="12"/>
  <c r="DU1981" i="12" s="1"/>
  <c r="DF1981" i="12"/>
  <c r="DG1981" i="12" s="1"/>
  <c r="DR1981" i="12"/>
  <c r="DS1981" i="12" s="1"/>
  <c r="AP1997" i="12"/>
  <c r="AP1967" i="12"/>
  <c r="AP1980" i="12"/>
  <c r="DP1987" i="12"/>
  <c r="DQ1987" i="12" s="1"/>
  <c r="DV1987" i="12"/>
  <c r="DW1987" i="12" s="1"/>
  <c r="DL1987" i="12"/>
  <c r="DM1987" i="12" s="1"/>
  <c r="DT1987" i="12"/>
  <c r="DU1987" i="12" s="1"/>
  <c r="DF1987" i="12"/>
  <c r="DG1987" i="12" s="1"/>
  <c r="DN1987" i="12"/>
  <c r="DO1987" i="12" s="1"/>
  <c r="DR1987" i="12"/>
  <c r="DS1987" i="12" s="1"/>
  <c r="DR1991" i="12"/>
  <c r="DS1991" i="12" s="1"/>
  <c r="DL1991" i="12"/>
  <c r="DM1991" i="12" s="1"/>
  <c r="AP1993" i="12"/>
  <c r="AP2008" i="12"/>
  <c r="DR1867" i="12"/>
  <c r="DS1867" i="12" s="1"/>
  <c r="DL1868" i="12"/>
  <c r="DM1868" i="12" s="1"/>
  <c r="DL1877" i="12"/>
  <c r="DM1877" i="12" s="1"/>
  <c r="DJ1885" i="12"/>
  <c r="DK1885" i="12" s="1"/>
  <c r="DT1885" i="12"/>
  <c r="DU1885" i="12" s="1"/>
  <c r="DT1887" i="12"/>
  <c r="DU1887" i="12" s="1"/>
  <c r="DT1891" i="12"/>
  <c r="DU1891" i="12" s="1"/>
  <c r="DT1896" i="12"/>
  <c r="DU1896" i="12" s="1"/>
  <c r="DJ1900" i="12"/>
  <c r="DK1900" i="12" s="1"/>
  <c r="DT1902" i="12"/>
  <c r="DU1902" i="12" s="1"/>
  <c r="DJ1907" i="12"/>
  <c r="DK1907" i="12" s="1"/>
  <c r="DT1907" i="12"/>
  <c r="DU1907" i="12" s="1"/>
  <c r="DJ1909" i="12"/>
  <c r="DK1909" i="12" s="1"/>
  <c r="DT1909" i="12"/>
  <c r="DU1909" i="12" s="1"/>
  <c r="DL1922" i="12"/>
  <c r="DM1922" i="12" s="1"/>
  <c r="DJ1926" i="12"/>
  <c r="DK1926" i="12" s="1"/>
  <c r="DT1926" i="12"/>
  <c r="DU1926" i="12" s="1"/>
  <c r="DN1928" i="12"/>
  <c r="DO1928" i="12" s="1"/>
  <c r="DP1942" i="12"/>
  <c r="DQ1942" i="12" s="1"/>
  <c r="DR1942" i="12"/>
  <c r="DS1942" i="12" s="1"/>
  <c r="DF1942" i="12"/>
  <c r="DG1942" i="12" s="1"/>
  <c r="DV1942" i="12"/>
  <c r="DW1942" i="12" s="1"/>
  <c r="DJ1942" i="12"/>
  <c r="DK1942" i="12" s="1"/>
  <c r="DN1942" i="12"/>
  <c r="DO1942" i="12" s="1"/>
  <c r="DT1942" i="12"/>
  <c r="DU1942" i="12" s="1"/>
  <c r="DR1945" i="12"/>
  <c r="DS1945" i="12" s="1"/>
  <c r="DH1945" i="12"/>
  <c r="DI1945" i="12" s="1"/>
  <c r="DR1946" i="12"/>
  <c r="DS1946" i="12" s="1"/>
  <c r="DP1946" i="12"/>
  <c r="DQ1946" i="12" s="1"/>
  <c r="DH1946" i="12"/>
  <c r="DI1946" i="12" s="1"/>
  <c r="AP1947" i="12"/>
  <c r="DN1954" i="12"/>
  <c r="DO1954" i="12" s="1"/>
  <c r="DP1954" i="12"/>
  <c r="DQ1954" i="12" s="1"/>
  <c r="DF1954" i="12"/>
  <c r="DG1954" i="12" s="1"/>
  <c r="DV1954" i="12"/>
  <c r="DW1954" i="12" s="1"/>
  <c r="DR1993" i="12"/>
  <c r="DS1993" i="12" s="1"/>
  <c r="DL1993" i="12"/>
  <c r="DM1993" i="12" s="1"/>
  <c r="DP1993" i="12"/>
  <c r="DQ1993" i="12" s="1"/>
  <c r="DR1994" i="12"/>
  <c r="DS1994" i="12" s="1"/>
  <c r="DL1994" i="12"/>
  <c r="DM1994" i="12" s="1"/>
  <c r="DP1995" i="12"/>
  <c r="DQ1995" i="12" s="1"/>
  <c r="DN1995" i="12"/>
  <c r="DO1995" i="12" s="1"/>
  <c r="DT1995" i="12"/>
  <c r="DU1995" i="12" s="1"/>
  <c r="DF1995" i="12"/>
  <c r="DG1995" i="12" s="1"/>
  <c r="DL1995" i="12"/>
  <c r="DM1995" i="12" s="1"/>
  <c r="DR1995" i="12"/>
  <c r="DS1995" i="12" s="1"/>
  <c r="DJ1932" i="12"/>
  <c r="DK1932" i="12" s="1"/>
  <c r="DT1932" i="12"/>
  <c r="DU1932" i="12" s="1"/>
  <c r="DN1934" i="12"/>
  <c r="DO1934" i="12" s="1"/>
  <c r="AP1935" i="12"/>
  <c r="DR1936" i="12"/>
  <c r="DS1936" i="12" s="1"/>
  <c r="DP1937" i="12"/>
  <c r="DQ1937" i="12" s="1"/>
  <c r="DT1937" i="12"/>
  <c r="DU1937" i="12" s="1"/>
  <c r="DJ1937" i="12"/>
  <c r="DK1937" i="12" s="1"/>
  <c r="DL1937" i="12"/>
  <c r="DM1937" i="12" s="1"/>
  <c r="DV1943" i="12"/>
  <c r="DW1943" i="12" s="1"/>
  <c r="DF1943" i="12"/>
  <c r="DG1943" i="12" s="1"/>
  <c r="DN1943" i="12"/>
  <c r="DO1943" i="12" s="1"/>
  <c r="AP1944" i="12"/>
  <c r="DP1951" i="12"/>
  <c r="DQ1951" i="12" s="1"/>
  <c r="DR1951" i="12"/>
  <c r="DS1951" i="12" s="1"/>
  <c r="DF1951" i="12"/>
  <c r="DG1951" i="12" s="1"/>
  <c r="DL1951" i="12"/>
  <c r="DM1951" i="12" s="1"/>
  <c r="DN1952" i="12"/>
  <c r="DO1952" i="12" s="1"/>
  <c r="DR1953" i="12"/>
  <c r="DS1953" i="12" s="1"/>
  <c r="DV1959" i="12"/>
  <c r="DW1959" i="12" s="1"/>
  <c r="AP1962" i="12"/>
  <c r="DL1968" i="12"/>
  <c r="DM1968" i="12" s="1"/>
  <c r="DV1969" i="12"/>
  <c r="DW1969" i="12" s="1"/>
  <c r="DL1970" i="12"/>
  <c r="DM1970" i="12" s="1"/>
  <c r="DJ1984" i="12"/>
  <c r="DK1984" i="12" s="1"/>
  <c r="DP1989" i="12"/>
  <c r="DQ1989" i="12" s="1"/>
  <c r="DN1989" i="12"/>
  <c r="DO1989" i="12" s="1"/>
  <c r="DJ1989" i="12"/>
  <c r="DK1989" i="12" s="1"/>
  <c r="DV1989" i="12"/>
  <c r="DW1989" i="12" s="1"/>
  <c r="DP1998" i="12"/>
  <c r="DQ1998" i="12" s="1"/>
  <c r="DN1998" i="12"/>
  <c r="DO1998" i="12" s="1"/>
  <c r="DJ1998" i="12"/>
  <c r="DK1998" i="12" s="1"/>
  <c r="DV1998" i="12"/>
  <c r="DW1998" i="12" s="1"/>
  <c r="DV2007" i="12"/>
  <c r="DW2007" i="12" s="1"/>
  <c r="DF2007" i="12"/>
  <c r="DG2007" i="12" s="1"/>
  <c r="DN2007" i="12"/>
  <c r="DO2007" i="12" s="1"/>
  <c r="DP2007" i="12"/>
  <c r="DQ2007" i="12" s="1"/>
  <c r="DJ1934" i="12"/>
  <c r="DK1934" i="12" s="1"/>
  <c r="DT1934" i="12"/>
  <c r="DU1934" i="12" s="1"/>
  <c r="DP1944" i="12"/>
  <c r="DQ1944" i="12" s="1"/>
  <c r="DV1944" i="12"/>
  <c r="DW1944" i="12" s="1"/>
  <c r="DL1944" i="12"/>
  <c r="DM1944" i="12" s="1"/>
  <c r="DJ1944" i="12"/>
  <c r="DK1944" i="12" s="1"/>
  <c r="DJ1959" i="12"/>
  <c r="DK1959" i="12" s="1"/>
  <c r="DP1962" i="12"/>
  <c r="DQ1962" i="12" s="1"/>
  <c r="DP1964" i="12"/>
  <c r="DQ1964" i="12" s="1"/>
  <c r="DV1964" i="12"/>
  <c r="DW1964" i="12" s="1"/>
  <c r="DL1964" i="12"/>
  <c r="DM1964" i="12" s="1"/>
  <c r="DJ1964" i="12"/>
  <c r="DK1964" i="12" s="1"/>
  <c r="DN1965" i="12"/>
  <c r="DO1965" i="12" s="1"/>
  <c r="DP1966" i="12"/>
  <c r="DQ1966" i="12" s="1"/>
  <c r="DV1967" i="12"/>
  <c r="DW1967" i="12" s="1"/>
  <c r="DF1967" i="12"/>
  <c r="DG1967" i="12" s="1"/>
  <c r="DN1967" i="12"/>
  <c r="DO1967" i="12" s="1"/>
  <c r="AP1968" i="12"/>
  <c r="DL1969" i="12"/>
  <c r="DM1969" i="12" s="1"/>
  <c r="DP1975" i="12"/>
  <c r="DQ1975" i="12" s="1"/>
  <c r="DN1975" i="12"/>
  <c r="DO1975" i="12" s="1"/>
  <c r="DJ1975" i="12"/>
  <c r="DK1975" i="12" s="1"/>
  <c r="DV1975" i="12"/>
  <c r="DW1975" i="12" s="1"/>
  <c r="DH1977" i="12"/>
  <c r="DI1977" i="12" s="1"/>
  <c r="DT1977" i="12"/>
  <c r="DU1977" i="12" s="1"/>
  <c r="DP1982" i="12"/>
  <c r="DQ1982" i="12" s="1"/>
  <c r="DV1982" i="12"/>
  <c r="DW1982" i="12" s="1"/>
  <c r="DN1982" i="12"/>
  <c r="DO1982" i="12" s="1"/>
  <c r="DV1986" i="12"/>
  <c r="DW1986" i="12" s="1"/>
  <c r="DF1986" i="12"/>
  <c r="DG1986" i="12" s="1"/>
  <c r="DN1986" i="12"/>
  <c r="DO1986" i="12" s="1"/>
  <c r="AP1987" i="12"/>
  <c r="DN1990" i="12"/>
  <c r="DO1990" i="12" s="1"/>
  <c r="DP1992" i="12"/>
  <c r="DQ1992" i="12" s="1"/>
  <c r="DL1992" i="12"/>
  <c r="DM1992" i="12" s="1"/>
  <c r="DV1992" i="12"/>
  <c r="DW1992" i="12" s="1"/>
  <c r="DP1997" i="12"/>
  <c r="DQ1997" i="12" s="1"/>
  <c r="DR1997" i="12"/>
  <c r="DS1997" i="12" s="1"/>
  <c r="DF1997" i="12"/>
  <c r="DG1997" i="12" s="1"/>
  <c r="DL1997" i="12"/>
  <c r="DM1997" i="12" s="1"/>
  <c r="DR2006" i="12"/>
  <c r="DS2006" i="12" s="1"/>
  <c r="DL2006" i="12"/>
  <c r="DM2006" i="12" s="1"/>
  <c r="DJ1947" i="12"/>
  <c r="DK1947" i="12" s="1"/>
  <c r="DT1947" i="12"/>
  <c r="DU1947" i="12" s="1"/>
  <c r="DJ1956" i="12"/>
  <c r="DK1956" i="12" s="1"/>
  <c r="DT1956" i="12"/>
  <c r="DU1956" i="12" s="1"/>
  <c r="DP1958" i="12"/>
  <c r="DQ1958" i="12" s="1"/>
  <c r="DJ1978" i="12"/>
  <c r="DK1978" i="12" s="1"/>
  <c r="DT1978" i="12"/>
  <c r="DU1978" i="12" s="1"/>
  <c r="DJ1985" i="12"/>
  <c r="DK1985" i="12" s="1"/>
  <c r="DT1985" i="12"/>
  <c r="DU1985" i="12" s="1"/>
  <c r="AP2000" i="12"/>
  <c r="DN2003" i="12"/>
  <c r="DO2003" i="12" s="1"/>
  <c r="AP2007" i="12"/>
  <c r="AP2020" i="12"/>
  <c r="DJ2003" i="12"/>
  <c r="DK2003" i="12" s="1"/>
  <c r="DT2003" i="12"/>
  <c r="DU2003" i="12" s="1"/>
  <c r="DN2004" i="12"/>
  <c r="DO2004" i="12" s="1"/>
  <c r="DN2005" i="12"/>
  <c r="DO2005" i="12" s="1"/>
  <c r="DN11" i="12"/>
  <c r="DO11" i="12" s="1"/>
  <c r="DV11" i="12"/>
  <c r="DW11" i="12" s="1"/>
  <c r="DH14" i="12"/>
  <c r="DI14" i="12" s="1"/>
  <c r="DP14" i="12"/>
  <c r="DQ14" i="12" s="1"/>
  <c r="DH15" i="12"/>
  <c r="DP15" i="12"/>
  <c r="DQ15" i="12" s="1"/>
  <c r="DH20" i="12"/>
  <c r="Q20" i="12" s="1"/>
  <c r="DP20" i="12"/>
  <c r="DQ20" i="12" s="1"/>
  <c r="DP27" i="12"/>
  <c r="DQ27" i="12" s="1"/>
  <c r="DH31" i="12"/>
  <c r="DI31" i="12" s="1"/>
  <c r="DP31" i="12"/>
  <c r="DQ31" i="12" s="1"/>
  <c r="DH34" i="12"/>
  <c r="DI34" i="12" s="1"/>
  <c r="DP34" i="12"/>
  <c r="DQ34" i="12" s="1"/>
  <c r="AP36" i="12"/>
  <c r="AP199" i="12"/>
  <c r="AP218" i="12"/>
  <c r="DV229" i="12"/>
  <c r="DW229" i="12" s="1"/>
  <c r="DN229" i="12"/>
  <c r="DO229" i="12" s="1"/>
  <c r="DF229" i="12"/>
  <c r="DG229" i="12" s="1"/>
  <c r="DT229" i="12"/>
  <c r="DU229" i="12" s="1"/>
  <c r="DL229" i="12"/>
  <c r="DM229" i="12" s="1"/>
  <c r="DR229" i="12"/>
  <c r="DS229" i="12" s="1"/>
  <c r="DJ229" i="12"/>
  <c r="DK229" i="12" s="1"/>
  <c r="DV65" i="12"/>
  <c r="DW65" i="12" s="1"/>
  <c r="DN65" i="12"/>
  <c r="DO65" i="12" s="1"/>
  <c r="DF65" i="12"/>
  <c r="DG65" i="12" s="1"/>
  <c r="DT65" i="12"/>
  <c r="DU65" i="12" s="1"/>
  <c r="DL65" i="12"/>
  <c r="DM65" i="12" s="1"/>
  <c r="AP102" i="12"/>
  <c r="DV109" i="12"/>
  <c r="DW109" i="12" s="1"/>
  <c r="DN109" i="12"/>
  <c r="DO109" i="12" s="1"/>
  <c r="DF109" i="12"/>
  <c r="DG109" i="12" s="1"/>
  <c r="DT109" i="12"/>
  <c r="DU109" i="12" s="1"/>
  <c r="DL109" i="12"/>
  <c r="DM109" i="12" s="1"/>
  <c r="DR109" i="12"/>
  <c r="DS109" i="12" s="1"/>
  <c r="DJ109" i="12"/>
  <c r="DK109" i="12" s="1"/>
  <c r="AP125" i="12"/>
  <c r="DV125" i="12"/>
  <c r="DW125" i="12" s="1"/>
  <c r="DN125" i="12"/>
  <c r="DO125" i="12" s="1"/>
  <c r="DF125" i="12"/>
  <c r="DG125" i="12" s="1"/>
  <c r="DT125" i="12"/>
  <c r="DU125" i="12" s="1"/>
  <c r="DL125" i="12"/>
  <c r="DM125" i="12" s="1"/>
  <c r="DR125" i="12"/>
  <c r="DS125" i="12" s="1"/>
  <c r="DJ125" i="12"/>
  <c r="DK125" i="12" s="1"/>
  <c r="DV129" i="12"/>
  <c r="DW129" i="12" s="1"/>
  <c r="DN129" i="12"/>
  <c r="DO129" i="12" s="1"/>
  <c r="DF129" i="12"/>
  <c r="DG129" i="12" s="1"/>
  <c r="DT129" i="12"/>
  <c r="DU129" i="12" s="1"/>
  <c r="DL129" i="12"/>
  <c r="DM129" i="12" s="1"/>
  <c r="DR129" i="12"/>
  <c r="DS129" i="12" s="1"/>
  <c r="DJ129" i="12"/>
  <c r="DK129" i="12" s="1"/>
  <c r="AP139" i="12"/>
  <c r="DV152" i="12"/>
  <c r="DW152" i="12" s="1"/>
  <c r="DN152" i="12"/>
  <c r="DO152" i="12" s="1"/>
  <c r="DF152" i="12"/>
  <c r="DG152" i="12" s="1"/>
  <c r="DT152" i="12"/>
  <c r="DU152" i="12" s="1"/>
  <c r="DL152" i="12"/>
  <c r="DM152" i="12" s="1"/>
  <c r="DR152" i="12"/>
  <c r="DS152" i="12" s="1"/>
  <c r="DJ152" i="12"/>
  <c r="DK152" i="12" s="1"/>
  <c r="DV168" i="12"/>
  <c r="DW168" i="12" s="1"/>
  <c r="DN168" i="12"/>
  <c r="DO168" i="12" s="1"/>
  <c r="DF168" i="12"/>
  <c r="DG168" i="12" s="1"/>
  <c r="DT168" i="12"/>
  <c r="DU168" i="12" s="1"/>
  <c r="DL168" i="12"/>
  <c r="DM168" i="12" s="1"/>
  <c r="DR168" i="12"/>
  <c r="DS168" i="12" s="1"/>
  <c r="DJ168" i="12"/>
  <c r="DK168" i="12" s="1"/>
  <c r="AP181" i="12"/>
  <c r="DV248" i="12"/>
  <c r="DW248" i="12" s="1"/>
  <c r="DN248" i="12"/>
  <c r="DO248" i="12" s="1"/>
  <c r="DF248" i="12"/>
  <c r="DG248" i="12" s="1"/>
  <c r="DT248" i="12"/>
  <c r="DU248" i="12" s="1"/>
  <c r="DL248" i="12"/>
  <c r="DM248" i="12" s="1"/>
  <c r="DR248" i="12"/>
  <c r="DS248" i="12" s="1"/>
  <c r="DJ248" i="12"/>
  <c r="DK248" i="12" s="1"/>
  <c r="DV270" i="12"/>
  <c r="DW270" i="12" s="1"/>
  <c r="DN270" i="12"/>
  <c r="DO270" i="12" s="1"/>
  <c r="DF270" i="12"/>
  <c r="DG270" i="12" s="1"/>
  <c r="DT270" i="12"/>
  <c r="DU270" i="12" s="1"/>
  <c r="DL270" i="12"/>
  <c r="DM270" i="12" s="1"/>
  <c r="DR270" i="12"/>
  <c r="DS270" i="12" s="1"/>
  <c r="DJ270" i="12"/>
  <c r="DK270" i="12" s="1"/>
  <c r="DV320" i="12"/>
  <c r="DW320" i="12" s="1"/>
  <c r="DN320" i="12"/>
  <c r="DO320" i="12" s="1"/>
  <c r="DF320" i="12"/>
  <c r="DG320" i="12" s="1"/>
  <c r="DT320" i="12"/>
  <c r="DU320" i="12" s="1"/>
  <c r="DL320" i="12"/>
  <c r="DM320" i="12" s="1"/>
  <c r="DR320" i="12"/>
  <c r="DS320" i="12" s="1"/>
  <c r="DJ320" i="12"/>
  <c r="DK320" i="12" s="1"/>
  <c r="AP339" i="12"/>
  <c r="DV394" i="12"/>
  <c r="DW394" i="12" s="1"/>
  <c r="DN394" i="12"/>
  <c r="DO394" i="12" s="1"/>
  <c r="DF394" i="12"/>
  <c r="DG394" i="12" s="1"/>
  <c r="DT394" i="12"/>
  <c r="DU394" i="12" s="1"/>
  <c r="DL394" i="12"/>
  <c r="DM394" i="12" s="1"/>
  <c r="DR394" i="12"/>
  <c r="DS394" i="12" s="1"/>
  <c r="DJ394" i="12"/>
  <c r="DK394" i="12" s="1"/>
  <c r="DP394" i="12"/>
  <c r="DQ394" i="12" s="1"/>
  <c r="DH394" i="12"/>
  <c r="DI394" i="12" s="1"/>
  <c r="DN10" i="12"/>
  <c r="DO10" i="12" s="1"/>
  <c r="DH11" i="12"/>
  <c r="DP11" i="12"/>
  <c r="DQ11" i="12" s="1"/>
  <c r="DJ14" i="12"/>
  <c r="DR14" i="12"/>
  <c r="DS14" i="12" s="1"/>
  <c r="DJ15" i="12"/>
  <c r="DK15" i="12" s="1"/>
  <c r="DR15" i="12"/>
  <c r="DS15" i="12" s="1"/>
  <c r="DH16" i="12"/>
  <c r="DI16" i="12" s="1"/>
  <c r="DH17" i="12"/>
  <c r="DI17" i="12" s="1"/>
  <c r="DL18" i="12"/>
  <c r="DT18" i="12"/>
  <c r="DU18" i="12" s="1"/>
  <c r="DH19" i="12"/>
  <c r="AS20" i="12"/>
  <c r="DJ20" i="12"/>
  <c r="DK20" i="12" s="1"/>
  <c r="DR20" i="12"/>
  <c r="DS20" i="12" s="1"/>
  <c r="DL21" i="12"/>
  <c r="DM21" i="12" s="1"/>
  <c r="DT21" i="12"/>
  <c r="DU21" i="12" s="1"/>
  <c r="DL22" i="12"/>
  <c r="DM22" i="12" s="1"/>
  <c r="DT22" i="12"/>
  <c r="DU22" i="12" s="1"/>
  <c r="DF23" i="12"/>
  <c r="DG23" i="12" s="1"/>
  <c r="DN23" i="12"/>
  <c r="DO23" i="12" s="1"/>
  <c r="DV23" i="12"/>
  <c r="DW23" i="12" s="1"/>
  <c r="DH24" i="12"/>
  <c r="DH25" i="12"/>
  <c r="AS26" i="12"/>
  <c r="DF26" i="12"/>
  <c r="DG26" i="12" s="1"/>
  <c r="DN26" i="12"/>
  <c r="DO26" i="12" s="1"/>
  <c r="DV26" i="12"/>
  <c r="DW26" i="12" s="1"/>
  <c r="DJ27" i="12"/>
  <c r="DK27" i="12" s="1"/>
  <c r="DR27" i="12"/>
  <c r="DS27" i="12" s="1"/>
  <c r="DL28" i="12"/>
  <c r="DM28" i="12" s="1"/>
  <c r="DT28" i="12"/>
  <c r="DU28" i="12" s="1"/>
  <c r="DF29" i="12"/>
  <c r="DN29" i="12"/>
  <c r="DO29" i="12" s="1"/>
  <c r="DV29" i="12"/>
  <c r="DW29" i="12" s="1"/>
  <c r="DH30" i="12"/>
  <c r="DI30" i="12" s="1"/>
  <c r="DJ31" i="12"/>
  <c r="DR31" i="12"/>
  <c r="DS31" i="12" s="1"/>
  <c r="DL32" i="12"/>
  <c r="DM32" i="12" s="1"/>
  <c r="DT32" i="12"/>
  <c r="DU32" i="12" s="1"/>
  <c r="DF33" i="12"/>
  <c r="DG33" i="12" s="1"/>
  <c r="DN33" i="12"/>
  <c r="DO33" i="12" s="1"/>
  <c r="DV33" i="12"/>
  <c r="DW33" i="12" s="1"/>
  <c r="DJ34" i="12"/>
  <c r="DR34" i="12"/>
  <c r="DS34" i="12" s="1"/>
  <c r="AS35" i="12"/>
  <c r="DL36" i="12"/>
  <c r="DM36" i="12" s="1"/>
  <c r="DV36" i="12"/>
  <c r="DW36" i="12" s="1"/>
  <c r="DF37" i="12"/>
  <c r="DG37" i="12" s="1"/>
  <c r="DR39" i="12"/>
  <c r="DS39" i="12" s="1"/>
  <c r="DJ39" i="12"/>
  <c r="DH39" i="12"/>
  <c r="DI39" i="12" s="1"/>
  <c r="DT39" i="12"/>
  <c r="DU39" i="12" s="1"/>
  <c r="AS40" i="12"/>
  <c r="AS42" i="12"/>
  <c r="DF42" i="12"/>
  <c r="DG42" i="12" s="1"/>
  <c r="DF44" i="12"/>
  <c r="DG44" i="12" s="1"/>
  <c r="DF46" i="12"/>
  <c r="DG46" i="12" s="1"/>
  <c r="AP48" i="12"/>
  <c r="DP50" i="12"/>
  <c r="DQ50" i="12" s="1"/>
  <c r="DV52" i="12"/>
  <c r="DW52" i="12" s="1"/>
  <c r="DN52" i="12"/>
  <c r="DO52" i="12" s="1"/>
  <c r="DF52" i="12"/>
  <c r="DG52" i="12" s="1"/>
  <c r="DT52" i="12"/>
  <c r="DU52" i="12" s="1"/>
  <c r="DL52" i="12"/>
  <c r="DJ52" i="12"/>
  <c r="DK52" i="12" s="1"/>
  <c r="AP58" i="12"/>
  <c r="DT58" i="12"/>
  <c r="DL58" i="12"/>
  <c r="DM58" i="12" s="1"/>
  <c r="DR58" i="12"/>
  <c r="DS58" i="12" s="1"/>
  <c r="DJ58" i="12"/>
  <c r="DK58" i="12" s="1"/>
  <c r="DH58" i="12"/>
  <c r="DI58" i="12" s="1"/>
  <c r="DP65" i="12"/>
  <c r="DQ65" i="12" s="1"/>
  <c r="AP71" i="12"/>
  <c r="DV71" i="12"/>
  <c r="DW71" i="12" s="1"/>
  <c r="DN71" i="12"/>
  <c r="DO71" i="12" s="1"/>
  <c r="DF71" i="12"/>
  <c r="DG71" i="12" s="1"/>
  <c r="DT71" i="12"/>
  <c r="DU71" i="12" s="1"/>
  <c r="DL71" i="12"/>
  <c r="DM71" i="12" s="1"/>
  <c r="DJ71" i="12"/>
  <c r="DK71" i="12" s="1"/>
  <c r="AP78" i="12"/>
  <c r="DP81" i="12"/>
  <c r="DQ81" i="12" s="1"/>
  <c r="AP83" i="12"/>
  <c r="DV83" i="12"/>
  <c r="DW83" i="12" s="1"/>
  <c r="DN83" i="12"/>
  <c r="DO83" i="12" s="1"/>
  <c r="DF83" i="12"/>
  <c r="DG83" i="12" s="1"/>
  <c r="DT83" i="12"/>
  <c r="DU83" i="12" s="1"/>
  <c r="DL83" i="12"/>
  <c r="DM83" i="12" s="1"/>
  <c r="DJ83" i="12"/>
  <c r="DK83" i="12" s="1"/>
  <c r="AP92" i="12"/>
  <c r="DV110" i="12"/>
  <c r="DW110" i="12" s="1"/>
  <c r="DN110" i="12"/>
  <c r="DO110" i="12" s="1"/>
  <c r="DF110" i="12"/>
  <c r="DG110" i="12" s="1"/>
  <c r="DT110" i="12"/>
  <c r="DU110" i="12" s="1"/>
  <c r="DL110" i="12"/>
  <c r="DM110" i="12" s="1"/>
  <c r="DR110" i="12"/>
  <c r="DS110" i="12" s="1"/>
  <c r="DJ110" i="12"/>
  <c r="DK110" i="12" s="1"/>
  <c r="DP110" i="12"/>
  <c r="DQ110" i="12" s="1"/>
  <c r="DV114" i="12"/>
  <c r="DW114" i="12" s="1"/>
  <c r="DN114" i="12"/>
  <c r="DO114" i="12" s="1"/>
  <c r="DF114" i="12"/>
  <c r="DG114" i="12" s="1"/>
  <c r="DT114" i="12"/>
  <c r="DU114" i="12" s="1"/>
  <c r="DL114" i="12"/>
  <c r="DM114" i="12" s="1"/>
  <c r="DR114" i="12"/>
  <c r="DS114" i="12" s="1"/>
  <c r="DJ114" i="12"/>
  <c r="DK114" i="12" s="1"/>
  <c r="DP114" i="12"/>
  <c r="DQ114" i="12" s="1"/>
  <c r="AP132" i="12"/>
  <c r="DV149" i="12"/>
  <c r="DW149" i="12" s="1"/>
  <c r="DN149" i="12"/>
  <c r="DO149" i="12" s="1"/>
  <c r="DF149" i="12"/>
  <c r="DG149" i="12" s="1"/>
  <c r="DT149" i="12"/>
  <c r="DU149" i="12" s="1"/>
  <c r="DL149" i="12"/>
  <c r="DM149" i="12" s="1"/>
  <c r="DR149" i="12"/>
  <c r="DS149" i="12" s="1"/>
  <c r="DJ149" i="12"/>
  <c r="DK149" i="12" s="1"/>
  <c r="DP149" i="12"/>
  <c r="DQ149" i="12" s="1"/>
  <c r="AP158" i="12"/>
  <c r="DV165" i="12"/>
  <c r="DW165" i="12" s="1"/>
  <c r="DN165" i="12"/>
  <c r="DO165" i="12" s="1"/>
  <c r="DF165" i="12"/>
  <c r="DG165" i="12" s="1"/>
  <c r="DT165" i="12"/>
  <c r="DU165" i="12" s="1"/>
  <c r="DL165" i="12"/>
  <c r="DM165" i="12" s="1"/>
  <c r="DR165" i="12"/>
  <c r="DS165" i="12" s="1"/>
  <c r="DJ165" i="12"/>
  <c r="DK165" i="12" s="1"/>
  <c r="DP165" i="12"/>
  <c r="DQ165" i="12" s="1"/>
  <c r="AP170" i="12"/>
  <c r="AP178" i="12"/>
  <c r="DV184" i="12"/>
  <c r="DW184" i="12" s="1"/>
  <c r="DN184" i="12"/>
  <c r="DO184" i="12" s="1"/>
  <c r="DF184" i="12"/>
  <c r="DG184" i="12" s="1"/>
  <c r="DT184" i="12"/>
  <c r="DU184" i="12" s="1"/>
  <c r="DL184" i="12"/>
  <c r="DM184" i="12" s="1"/>
  <c r="DR184" i="12"/>
  <c r="DS184" i="12" s="1"/>
  <c r="DJ184" i="12"/>
  <c r="DK184" i="12" s="1"/>
  <c r="DP184" i="12"/>
  <c r="DQ184" i="12" s="1"/>
  <c r="AP189" i="12"/>
  <c r="DV193" i="12"/>
  <c r="DW193" i="12" s="1"/>
  <c r="DN193" i="12"/>
  <c r="DO193" i="12" s="1"/>
  <c r="DF193" i="12"/>
  <c r="DG193" i="12" s="1"/>
  <c r="DT193" i="12"/>
  <c r="DU193" i="12" s="1"/>
  <c r="DL193" i="12"/>
  <c r="DM193" i="12" s="1"/>
  <c r="DR193" i="12"/>
  <c r="DS193" i="12" s="1"/>
  <c r="DJ193" i="12"/>
  <c r="DK193" i="12" s="1"/>
  <c r="DP193" i="12"/>
  <c r="DQ193" i="12" s="1"/>
  <c r="AP205" i="12"/>
  <c r="DV205" i="12"/>
  <c r="DW205" i="12" s="1"/>
  <c r="DN205" i="12"/>
  <c r="DO205" i="12" s="1"/>
  <c r="DF205" i="12"/>
  <c r="DG205" i="12" s="1"/>
  <c r="DT205" i="12"/>
  <c r="DU205" i="12" s="1"/>
  <c r="DL205" i="12"/>
  <c r="DM205" i="12" s="1"/>
  <c r="DR205" i="12"/>
  <c r="DS205" i="12" s="1"/>
  <c r="DJ205" i="12"/>
  <c r="DK205" i="12" s="1"/>
  <c r="DP205" i="12"/>
  <c r="DQ205" i="12" s="1"/>
  <c r="DV214" i="12"/>
  <c r="DW214" i="12" s="1"/>
  <c r="DN214" i="12"/>
  <c r="DO214" i="12" s="1"/>
  <c r="DF214" i="12"/>
  <c r="DG214" i="12" s="1"/>
  <c r="DT214" i="12"/>
  <c r="DU214" i="12" s="1"/>
  <c r="DL214" i="12"/>
  <c r="DM214" i="12" s="1"/>
  <c r="DR214" i="12"/>
  <c r="DS214" i="12" s="1"/>
  <c r="DJ214" i="12"/>
  <c r="DK214" i="12" s="1"/>
  <c r="DP214" i="12"/>
  <c r="DQ214" i="12" s="1"/>
  <c r="DV218" i="12"/>
  <c r="DW218" i="12" s="1"/>
  <c r="DN218" i="12"/>
  <c r="DO218" i="12" s="1"/>
  <c r="DF218" i="12"/>
  <c r="DG218" i="12" s="1"/>
  <c r="DT218" i="12"/>
  <c r="DU218" i="12" s="1"/>
  <c r="DL218" i="12"/>
  <c r="DM218" i="12" s="1"/>
  <c r="DR218" i="12"/>
  <c r="DS218" i="12" s="1"/>
  <c r="DJ218" i="12"/>
  <c r="DK218" i="12" s="1"/>
  <c r="DP218" i="12"/>
  <c r="DQ218" i="12" s="1"/>
  <c r="DV230" i="12"/>
  <c r="DW230" i="12" s="1"/>
  <c r="DN230" i="12"/>
  <c r="DO230" i="12" s="1"/>
  <c r="DF230" i="12"/>
  <c r="DG230" i="12" s="1"/>
  <c r="DT230" i="12"/>
  <c r="DU230" i="12" s="1"/>
  <c r="DL230" i="12"/>
  <c r="DM230" i="12" s="1"/>
  <c r="DR230" i="12"/>
  <c r="DS230" i="12" s="1"/>
  <c r="DJ230" i="12"/>
  <c r="DK230" i="12" s="1"/>
  <c r="DP230" i="12"/>
  <c r="DQ230" i="12" s="1"/>
  <c r="DV234" i="12"/>
  <c r="DW234" i="12" s="1"/>
  <c r="DN234" i="12"/>
  <c r="DO234" i="12" s="1"/>
  <c r="DF234" i="12"/>
  <c r="DG234" i="12" s="1"/>
  <c r="DT234" i="12"/>
  <c r="DU234" i="12" s="1"/>
  <c r="DL234" i="12"/>
  <c r="DM234" i="12" s="1"/>
  <c r="DR234" i="12"/>
  <c r="DS234" i="12" s="1"/>
  <c r="DJ234" i="12"/>
  <c r="DK234" i="12" s="1"/>
  <c r="DP234" i="12"/>
  <c r="DQ234" i="12" s="1"/>
  <c r="AP243" i="12"/>
  <c r="DV257" i="12"/>
  <c r="DW257" i="12" s="1"/>
  <c r="DN257" i="12"/>
  <c r="DO257" i="12" s="1"/>
  <c r="DF257" i="12"/>
  <c r="DG257" i="12" s="1"/>
  <c r="DT257" i="12"/>
  <c r="DU257" i="12" s="1"/>
  <c r="DL257" i="12"/>
  <c r="DM257" i="12" s="1"/>
  <c r="DR257" i="12"/>
  <c r="DS257" i="12" s="1"/>
  <c r="DJ257" i="12"/>
  <c r="DK257" i="12" s="1"/>
  <c r="DP257" i="12"/>
  <c r="DQ257" i="12" s="1"/>
  <c r="AP260" i="12"/>
  <c r="DV264" i="12"/>
  <c r="DW264" i="12" s="1"/>
  <c r="DN264" i="12"/>
  <c r="DO264" i="12" s="1"/>
  <c r="DF264" i="12"/>
  <c r="DG264" i="12" s="1"/>
  <c r="DT264" i="12"/>
  <c r="DU264" i="12" s="1"/>
  <c r="DL264" i="12"/>
  <c r="DM264" i="12" s="1"/>
  <c r="DR264" i="12"/>
  <c r="DS264" i="12" s="1"/>
  <c r="DJ264" i="12"/>
  <c r="DK264" i="12" s="1"/>
  <c r="DP264" i="12"/>
  <c r="DQ264" i="12" s="1"/>
  <c r="AP272" i="12"/>
  <c r="AP278" i="12"/>
  <c r="AP284" i="12"/>
  <c r="AP285" i="12"/>
  <c r="DV303" i="12"/>
  <c r="DW303" i="12" s="1"/>
  <c r="DN303" i="12"/>
  <c r="DO303" i="12" s="1"/>
  <c r="DF303" i="12"/>
  <c r="DG303" i="12" s="1"/>
  <c r="DT303" i="12"/>
  <c r="DU303" i="12" s="1"/>
  <c r="DL303" i="12"/>
  <c r="DM303" i="12" s="1"/>
  <c r="DR303" i="12"/>
  <c r="DS303" i="12" s="1"/>
  <c r="DJ303" i="12"/>
  <c r="DK303" i="12" s="1"/>
  <c r="DP303" i="12"/>
  <c r="DQ303" i="12" s="1"/>
  <c r="DV314" i="12"/>
  <c r="DW314" i="12" s="1"/>
  <c r="DN314" i="12"/>
  <c r="DO314" i="12" s="1"/>
  <c r="DF314" i="12"/>
  <c r="DG314" i="12" s="1"/>
  <c r="DT314" i="12"/>
  <c r="DU314" i="12" s="1"/>
  <c r="DL314" i="12"/>
  <c r="DM314" i="12" s="1"/>
  <c r="DR314" i="12"/>
  <c r="DS314" i="12" s="1"/>
  <c r="DJ314" i="12"/>
  <c r="DK314" i="12" s="1"/>
  <c r="DP314" i="12"/>
  <c r="DQ314" i="12" s="1"/>
  <c r="AP328" i="12"/>
  <c r="DV339" i="12"/>
  <c r="DW339" i="12" s="1"/>
  <c r="DN339" i="12"/>
  <c r="DO339" i="12" s="1"/>
  <c r="DF339" i="12"/>
  <c r="DG339" i="12" s="1"/>
  <c r="DT339" i="12"/>
  <c r="DU339" i="12" s="1"/>
  <c r="DL339" i="12"/>
  <c r="DM339" i="12" s="1"/>
  <c r="DR339" i="12"/>
  <c r="DS339" i="12" s="1"/>
  <c r="DJ339" i="12"/>
  <c r="DK339" i="12" s="1"/>
  <c r="DP339" i="12"/>
  <c r="DQ339" i="12" s="1"/>
  <c r="AP347" i="12"/>
  <c r="AP361" i="12"/>
  <c r="DV361" i="12"/>
  <c r="DW361" i="12" s="1"/>
  <c r="DN361" i="12"/>
  <c r="DO361" i="12" s="1"/>
  <c r="DF361" i="12"/>
  <c r="DG361" i="12" s="1"/>
  <c r="DT361" i="12"/>
  <c r="DU361" i="12" s="1"/>
  <c r="DL361" i="12"/>
  <c r="DM361" i="12" s="1"/>
  <c r="DR361" i="12"/>
  <c r="DS361" i="12" s="1"/>
  <c r="DJ361" i="12"/>
  <c r="DK361" i="12" s="1"/>
  <c r="DP361" i="12"/>
  <c r="DQ361" i="12" s="1"/>
  <c r="DV366" i="12"/>
  <c r="DW366" i="12" s="1"/>
  <c r="DN366" i="12"/>
  <c r="DO366" i="12" s="1"/>
  <c r="DF366" i="12"/>
  <c r="DG366" i="12" s="1"/>
  <c r="DT366" i="12"/>
  <c r="DU366" i="12" s="1"/>
  <c r="DL366" i="12"/>
  <c r="DM366" i="12" s="1"/>
  <c r="DR366" i="12"/>
  <c r="DS366" i="12" s="1"/>
  <c r="DJ366" i="12"/>
  <c r="DK366" i="12" s="1"/>
  <c r="DP366" i="12"/>
  <c r="DQ366" i="12" s="1"/>
  <c r="DV370" i="12"/>
  <c r="DW370" i="12" s="1"/>
  <c r="DN370" i="12"/>
  <c r="DO370" i="12" s="1"/>
  <c r="DF370" i="12"/>
  <c r="DG370" i="12" s="1"/>
  <c r="DT370" i="12"/>
  <c r="DU370" i="12" s="1"/>
  <c r="DL370" i="12"/>
  <c r="DM370" i="12" s="1"/>
  <c r="DR370" i="12"/>
  <c r="DS370" i="12" s="1"/>
  <c r="DJ370" i="12"/>
  <c r="DK370" i="12" s="1"/>
  <c r="DP370" i="12"/>
  <c r="DQ370" i="12" s="1"/>
  <c r="DV378" i="12"/>
  <c r="DW378" i="12" s="1"/>
  <c r="DN378" i="12"/>
  <c r="DO378" i="12" s="1"/>
  <c r="DF378" i="12"/>
  <c r="DG378" i="12" s="1"/>
  <c r="DT378" i="12"/>
  <c r="DU378" i="12" s="1"/>
  <c r="DL378" i="12"/>
  <c r="DM378" i="12" s="1"/>
  <c r="DR378" i="12"/>
  <c r="DS378" i="12" s="1"/>
  <c r="DJ378" i="12"/>
  <c r="DK378" i="12" s="1"/>
  <c r="DP378" i="12"/>
  <c r="DQ378" i="12" s="1"/>
  <c r="AP383" i="12"/>
  <c r="AS37" i="12"/>
  <c r="AP61" i="12"/>
  <c r="AP65" i="12"/>
  <c r="AP68" i="12"/>
  <c r="DT68" i="12"/>
  <c r="DU68" i="12" s="1"/>
  <c r="DL68" i="12"/>
  <c r="DM68" i="12" s="1"/>
  <c r="DR68" i="12"/>
  <c r="DS68" i="12" s="1"/>
  <c r="DJ68" i="12"/>
  <c r="DK68" i="12" s="1"/>
  <c r="AP75" i="12"/>
  <c r="AP97" i="12"/>
  <c r="DV140" i="12"/>
  <c r="DW140" i="12" s="1"/>
  <c r="DN140" i="12"/>
  <c r="DO140" i="12" s="1"/>
  <c r="DF140" i="12"/>
  <c r="DG140" i="12" s="1"/>
  <c r="DT140" i="12"/>
  <c r="DU140" i="12" s="1"/>
  <c r="DL140" i="12"/>
  <c r="DM140" i="12" s="1"/>
  <c r="DR140" i="12"/>
  <c r="DS140" i="12" s="1"/>
  <c r="DJ140" i="12"/>
  <c r="DK140" i="12" s="1"/>
  <c r="DV156" i="12"/>
  <c r="DW156" i="12" s="1"/>
  <c r="DN156" i="12"/>
  <c r="DO156" i="12" s="1"/>
  <c r="DF156" i="12"/>
  <c r="DG156" i="12" s="1"/>
  <c r="DT156" i="12"/>
  <c r="DU156" i="12" s="1"/>
  <c r="DL156" i="12"/>
  <c r="DM156" i="12" s="1"/>
  <c r="DR156" i="12"/>
  <c r="DS156" i="12" s="1"/>
  <c r="DJ156" i="12"/>
  <c r="DK156" i="12" s="1"/>
  <c r="AP239" i="12"/>
  <c r="DP248" i="12"/>
  <c r="DQ248" i="12" s="1"/>
  <c r="DV263" i="12"/>
  <c r="DW263" i="12" s="1"/>
  <c r="DN263" i="12"/>
  <c r="DO263" i="12" s="1"/>
  <c r="DF263" i="12"/>
  <c r="DG263" i="12" s="1"/>
  <c r="DT263" i="12"/>
  <c r="DU263" i="12" s="1"/>
  <c r="DL263" i="12"/>
  <c r="DM263" i="12" s="1"/>
  <c r="DR263" i="12"/>
  <c r="DS263" i="12" s="1"/>
  <c r="DJ263" i="12"/>
  <c r="DK263" i="12" s="1"/>
  <c r="AP270" i="12"/>
  <c r="DP270" i="12"/>
  <c r="DQ270" i="12" s="1"/>
  <c r="DP320" i="12"/>
  <c r="DQ320" i="12" s="1"/>
  <c r="DV324" i="12"/>
  <c r="DW324" i="12" s="1"/>
  <c r="DN324" i="12"/>
  <c r="DO324" i="12" s="1"/>
  <c r="DF324" i="12"/>
  <c r="DG324" i="12" s="1"/>
  <c r="DT324" i="12"/>
  <c r="DU324" i="12" s="1"/>
  <c r="DL324" i="12"/>
  <c r="DM324" i="12" s="1"/>
  <c r="DR324" i="12"/>
  <c r="DS324" i="12" s="1"/>
  <c r="DJ324" i="12"/>
  <c r="DK324" i="12" s="1"/>
  <c r="DV331" i="12"/>
  <c r="DW331" i="12" s="1"/>
  <c r="DN331" i="12"/>
  <c r="DO331" i="12" s="1"/>
  <c r="DF331" i="12"/>
  <c r="DG331" i="12" s="1"/>
  <c r="DT331" i="12"/>
  <c r="DU331" i="12" s="1"/>
  <c r="DL331" i="12"/>
  <c r="DM331" i="12" s="1"/>
  <c r="DR331" i="12"/>
  <c r="DS331" i="12" s="1"/>
  <c r="DJ331" i="12"/>
  <c r="DK331" i="12" s="1"/>
  <c r="AP359" i="12"/>
  <c r="DV368" i="12"/>
  <c r="DW368" i="12" s="1"/>
  <c r="DN368" i="12"/>
  <c r="DO368" i="12" s="1"/>
  <c r="DF368" i="12"/>
  <c r="DG368" i="12" s="1"/>
  <c r="DT368" i="12"/>
  <c r="DU368" i="12" s="1"/>
  <c r="DL368" i="12"/>
  <c r="DM368" i="12" s="1"/>
  <c r="DR368" i="12"/>
  <c r="DS368" i="12" s="1"/>
  <c r="DJ368" i="12"/>
  <c r="DK368" i="12" s="1"/>
  <c r="DV375" i="12"/>
  <c r="DW375" i="12" s="1"/>
  <c r="DN375" i="12"/>
  <c r="DO375" i="12" s="1"/>
  <c r="DF375" i="12"/>
  <c r="DG375" i="12" s="1"/>
  <c r="DT375" i="12"/>
  <c r="DU375" i="12" s="1"/>
  <c r="DL375" i="12"/>
  <c r="DM375" i="12" s="1"/>
  <c r="DR375" i="12"/>
  <c r="DS375" i="12" s="1"/>
  <c r="DJ375" i="12"/>
  <c r="DK375" i="12" s="1"/>
  <c r="AP392" i="12"/>
  <c r="DR11" i="12"/>
  <c r="DS11" i="12" s="1"/>
  <c r="DL14" i="12"/>
  <c r="DM14" i="12" s="1"/>
  <c r="DT14" i="12"/>
  <c r="DU14" i="12" s="1"/>
  <c r="DL15" i="12"/>
  <c r="DM15" i="12" s="1"/>
  <c r="DT15" i="12"/>
  <c r="DU15" i="12" s="1"/>
  <c r="DP26" i="12"/>
  <c r="DQ26" i="12" s="1"/>
  <c r="DH33" i="12"/>
  <c r="DI33" i="12" s="1"/>
  <c r="DP33" i="12"/>
  <c r="DQ33" i="12" s="1"/>
  <c r="AP34" i="12"/>
  <c r="DL34" i="12"/>
  <c r="DM34" i="12" s="1"/>
  <c r="DT34" i="12"/>
  <c r="DU34" i="12" s="1"/>
  <c r="AS36" i="12"/>
  <c r="AP37" i="12"/>
  <c r="DR37" i="12"/>
  <c r="DS37" i="12" s="1"/>
  <c r="DJ37" i="12"/>
  <c r="DH37" i="12"/>
  <c r="DI37" i="12" s="1"/>
  <c r="DT37" i="12"/>
  <c r="DU37" i="12" s="1"/>
  <c r="AS38" i="12"/>
  <c r="DR42" i="12"/>
  <c r="DS42" i="12" s="1"/>
  <c r="DJ42" i="12"/>
  <c r="DH42" i="12"/>
  <c r="DI42" i="12" s="1"/>
  <c r="DT42" i="12"/>
  <c r="DU42" i="12" s="1"/>
  <c r="AS43" i="12"/>
  <c r="AP44" i="12"/>
  <c r="DT44" i="12"/>
  <c r="DU44" i="12" s="1"/>
  <c r="DL44" i="12"/>
  <c r="DM44" i="12" s="1"/>
  <c r="DR44" i="12"/>
  <c r="DS44" i="12" s="1"/>
  <c r="DJ44" i="12"/>
  <c r="DK44" i="12" s="1"/>
  <c r="DH44" i="12"/>
  <c r="DI44" i="12" s="1"/>
  <c r="AP46" i="12"/>
  <c r="DT46" i="12"/>
  <c r="DU46" i="12" s="1"/>
  <c r="DL46" i="12"/>
  <c r="DM46" i="12" s="1"/>
  <c r="DR46" i="12"/>
  <c r="DJ46" i="12"/>
  <c r="DK46" i="12" s="1"/>
  <c r="DH46" i="12"/>
  <c r="DI46" i="12" s="1"/>
  <c r="DV48" i="12"/>
  <c r="DN48" i="12"/>
  <c r="DO48" i="12" s="1"/>
  <c r="DF48" i="12"/>
  <c r="DG48" i="12" s="1"/>
  <c r="DT48" i="12"/>
  <c r="DU48" i="12" s="1"/>
  <c r="DL48" i="12"/>
  <c r="DM48" i="12" s="1"/>
  <c r="DJ48" i="12"/>
  <c r="DK48" i="12" s="1"/>
  <c r="DP52" i="12"/>
  <c r="DQ52" i="12" s="1"/>
  <c r="AP54" i="12"/>
  <c r="AP56" i="12"/>
  <c r="DT56" i="12"/>
  <c r="DU56" i="12" s="1"/>
  <c r="DL56" i="12"/>
  <c r="DM56" i="12" s="1"/>
  <c r="DR56" i="12"/>
  <c r="DS56" i="12" s="1"/>
  <c r="DJ56" i="12"/>
  <c r="DK56" i="12" s="1"/>
  <c r="DH56" i="12"/>
  <c r="DI56" i="12" s="1"/>
  <c r="DN58" i="12"/>
  <c r="DO58" i="12" s="1"/>
  <c r="AP62" i="12"/>
  <c r="DR65" i="12"/>
  <c r="DS65" i="12" s="1"/>
  <c r="AP67" i="12"/>
  <c r="DP68" i="12"/>
  <c r="DQ68" i="12" s="1"/>
  <c r="DP71" i="12"/>
  <c r="DQ71" i="12" s="1"/>
  <c r="AP76" i="12"/>
  <c r="DT76" i="12"/>
  <c r="DU76" i="12" s="1"/>
  <c r="DL76" i="12"/>
  <c r="DM76" i="12" s="1"/>
  <c r="DR76" i="12"/>
  <c r="DS76" i="12" s="1"/>
  <c r="DJ76" i="12"/>
  <c r="DK76" i="12" s="1"/>
  <c r="DH76" i="12"/>
  <c r="DI76" i="12" s="1"/>
  <c r="DP83" i="12"/>
  <c r="DQ83" i="12" s="1"/>
  <c r="AP85" i="12"/>
  <c r="DV85" i="12"/>
  <c r="DW85" i="12" s="1"/>
  <c r="DN85" i="12"/>
  <c r="DO85" i="12" s="1"/>
  <c r="DF85" i="12"/>
  <c r="DG85" i="12" s="1"/>
  <c r="DT85" i="12"/>
  <c r="DU85" i="12" s="1"/>
  <c r="DL85" i="12"/>
  <c r="DM85" i="12" s="1"/>
  <c r="DJ85" i="12"/>
  <c r="DK85" i="12" s="1"/>
  <c r="AP95" i="12"/>
  <c r="DV95" i="12"/>
  <c r="DW95" i="12" s="1"/>
  <c r="DN95" i="12"/>
  <c r="DO95" i="12" s="1"/>
  <c r="DF95" i="12"/>
  <c r="DG95" i="12" s="1"/>
  <c r="DT95" i="12"/>
  <c r="DU95" i="12" s="1"/>
  <c r="DL95" i="12"/>
  <c r="DM95" i="12" s="1"/>
  <c r="DR95" i="12"/>
  <c r="DS95" i="12" s="1"/>
  <c r="DJ95" i="12"/>
  <c r="DK95" i="12" s="1"/>
  <c r="DP95" i="12"/>
  <c r="DQ95" i="12" s="1"/>
  <c r="AP104" i="12"/>
  <c r="DV107" i="12"/>
  <c r="DW107" i="12" s="1"/>
  <c r="DN107" i="12"/>
  <c r="DO107" i="12" s="1"/>
  <c r="DF107" i="12"/>
  <c r="DG107" i="12" s="1"/>
  <c r="DT107" i="12"/>
  <c r="DU107" i="12" s="1"/>
  <c r="DL107" i="12"/>
  <c r="DM107" i="12" s="1"/>
  <c r="DR107" i="12"/>
  <c r="DS107" i="12" s="1"/>
  <c r="DJ107" i="12"/>
  <c r="DK107" i="12" s="1"/>
  <c r="DP107" i="12"/>
  <c r="DQ107" i="12" s="1"/>
  <c r="AP112" i="12"/>
  <c r="AP116" i="12"/>
  <c r="DV127" i="12"/>
  <c r="DW127" i="12" s="1"/>
  <c r="DN127" i="12"/>
  <c r="DO127" i="12" s="1"/>
  <c r="DF127" i="12"/>
  <c r="DG127" i="12" s="1"/>
  <c r="DT127" i="12"/>
  <c r="DU127" i="12" s="1"/>
  <c r="DL127" i="12"/>
  <c r="DM127" i="12" s="1"/>
  <c r="DR127" i="12"/>
  <c r="DS127" i="12" s="1"/>
  <c r="DJ127" i="12"/>
  <c r="DK127" i="12" s="1"/>
  <c r="DP127" i="12"/>
  <c r="DQ127" i="12" s="1"/>
  <c r="AP137" i="12"/>
  <c r="DV137" i="12"/>
  <c r="DW137" i="12" s="1"/>
  <c r="DN137" i="12"/>
  <c r="DO137" i="12" s="1"/>
  <c r="DF137" i="12"/>
  <c r="DG137" i="12" s="1"/>
  <c r="DT137" i="12"/>
  <c r="DU137" i="12" s="1"/>
  <c r="DL137" i="12"/>
  <c r="DM137" i="12" s="1"/>
  <c r="DR137" i="12"/>
  <c r="DS137" i="12" s="1"/>
  <c r="DJ137" i="12"/>
  <c r="DK137" i="12" s="1"/>
  <c r="DP137" i="12"/>
  <c r="DQ137" i="12" s="1"/>
  <c r="AP147" i="12"/>
  <c r="DV150" i="12"/>
  <c r="DW150" i="12" s="1"/>
  <c r="DN150" i="12"/>
  <c r="DO150" i="12" s="1"/>
  <c r="DF150" i="12"/>
  <c r="DG150" i="12" s="1"/>
  <c r="DT150" i="12"/>
  <c r="DU150" i="12" s="1"/>
  <c r="DL150" i="12"/>
  <c r="DM150" i="12" s="1"/>
  <c r="DR150" i="12"/>
  <c r="DS150" i="12" s="1"/>
  <c r="DJ150" i="12"/>
  <c r="DK150" i="12" s="1"/>
  <c r="DP150" i="12"/>
  <c r="DQ150" i="12" s="1"/>
  <c r="DV154" i="12"/>
  <c r="DW154" i="12" s="1"/>
  <c r="DN154" i="12"/>
  <c r="DO154" i="12" s="1"/>
  <c r="DF154" i="12"/>
  <c r="DG154" i="12" s="1"/>
  <c r="DT154" i="12"/>
  <c r="DU154" i="12" s="1"/>
  <c r="DL154" i="12"/>
  <c r="DM154" i="12" s="1"/>
  <c r="DR154" i="12"/>
  <c r="DS154" i="12" s="1"/>
  <c r="DJ154" i="12"/>
  <c r="DK154" i="12" s="1"/>
  <c r="DP154" i="12"/>
  <c r="DQ154" i="12" s="1"/>
  <c r="DV166" i="12"/>
  <c r="DW166" i="12" s="1"/>
  <c r="DN166" i="12"/>
  <c r="DO166" i="12" s="1"/>
  <c r="DF166" i="12"/>
  <c r="DG166" i="12" s="1"/>
  <c r="DT166" i="12"/>
  <c r="DU166" i="12" s="1"/>
  <c r="DL166" i="12"/>
  <c r="DM166" i="12" s="1"/>
  <c r="DR166" i="12"/>
  <c r="DS166" i="12" s="1"/>
  <c r="DJ166" i="12"/>
  <c r="DK166" i="12" s="1"/>
  <c r="DP166" i="12"/>
  <c r="DQ166" i="12" s="1"/>
  <c r="DV170" i="12"/>
  <c r="DW170" i="12" s="1"/>
  <c r="DN170" i="12"/>
  <c r="DO170" i="12" s="1"/>
  <c r="DF170" i="12"/>
  <c r="DG170" i="12" s="1"/>
  <c r="DT170" i="12"/>
  <c r="DU170" i="12" s="1"/>
  <c r="DL170" i="12"/>
  <c r="DM170" i="12" s="1"/>
  <c r="DR170" i="12"/>
  <c r="DS170" i="12" s="1"/>
  <c r="DJ170" i="12"/>
  <c r="DK170" i="12" s="1"/>
  <c r="DP170" i="12"/>
  <c r="DQ170" i="12" s="1"/>
  <c r="DV179" i="12"/>
  <c r="DW179" i="12" s="1"/>
  <c r="DN179" i="12"/>
  <c r="DO179" i="12" s="1"/>
  <c r="DF179" i="12"/>
  <c r="DG179" i="12" s="1"/>
  <c r="DT179" i="12"/>
  <c r="DU179" i="12" s="1"/>
  <c r="DL179" i="12"/>
  <c r="DM179" i="12" s="1"/>
  <c r="DR179" i="12"/>
  <c r="DS179" i="12" s="1"/>
  <c r="DJ179" i="12"/>
  <c r="DK179" i="12" s="1"/>
  <c r="DP179" i="12"/>
  <c r="DQ179" i="12" s="1"/>
  <c r="AP186" i="12"/>
  <c r="AP196" i="12"/>
  <c r="AP203" i="12"/>
  <c r="AP216" i="12"/>
  <c r="AP220" i="12"/>
  <c r="AP232" i="12"/>
  <c r="AP236" i="12"/>
  <c r="DV243" i="12"/>
  <c r="DW243" i="12" s="1"/>
  <c r="DN243" i="12"/>
  <c r="DO243" i="12" s="1"/>
  <c r="DF243" i="12"/>
  <c r="DG243" i="12" s="1"/>
  <c r="DT243" i="12"/>
  <c r="DU243" i="12" s="1"/>
  <c r="DL243" i="12"/>
  <c r="DM243" i="12" s="1"/>
  <c r="DR243" i="12"/>
  <c r="DS243" i="12" s="1"/>
  <c r="DJ243" i="12"/>
  <c r="DK243" i="12" s="1"/>
  <c r="DP243" i="12"/>
  <c r="DQ243" i="12" s="1"/>
  <c r="AP250" i="12"/>
  <c r="AP253" i="12"/>
  <c r="AP266" i="12"/>
  <c r="AP273" i="12"/>
  <c r="DV287" i="12"/>
  <c r="DW287" i="12" s="1"/>
  <c r="DN287" i="12"/>
  <c r="DO287" i="12" s="1"/>
  <c r="DF287" i="12"/>
  <c r="DG287" i="12" s="1"/>
  <c r="DT287" i="12"/>
  <c r="DU287" i="12" s="1"/>
  <c r="DL287" i="12"/>
  <c r="DM287" i="12" s="1"/>
  <c r="DR287" i="12"/>
  <c r="DS287" i="12" s="1"/>
  <c r="DJ287" i="12"/>
  <c r="DK287" i="12" s="1"/>
  <c r="DP287" i="12"/>
  <c r="DQ287" i="12" s="1"/>
  <c r="AP289" i="12"/>
  <c r="DV292" i="12"/>
  <c r="DW292" i="12" s="1"/>
  <c r="DN292" i="12"/>
  <c r="DO292" i="12" s="1"/>
  <c r="DF292" i="12"/>
  <c r="DG292" i="12" s="1"/>
  <c r="DT292" i="12"/>
  <c r="DU292" i="12" s="1"/>
  <c r="DL292" i="12"/>
  <c r="DM292" i="12" s="1"/>
  <c r="DR292" i="12"/>
  <c r="DS292" i="12" s="1"/>
  <c r="DJ292" i="12"/>
  <c r="DK292" i="12" s="1"/>
  <c r="DP292" i="12"/>
  <c r="DQ292" i="12" s="1"/>
  <c r="AP300" i="12"/>
  <c r="AP309" i="12"/>
  <c r="AP336" i="12"/>
  <c r="DV336" i="12"/>
  <c r="DW336" i="12" s="1"/>
  <c r="DN336" i="12"/>
  <c r="DO336" i="12" s="1"/>
  <c r="DF336" i="12"/>
  <c r="DG336" i="12" s="1"/>
  <c r="DT336" i="12"/>
  <c r="DU336" i="12" s="1"/>
  <c r="DL336" i="12"/>
  <c r="DM336" i="12" s="1"/>
  <c r="DR336" i="12"/>
  <c r="DS336" i="12" s="1"/>
  <c r="DJ336" i="12"/>
  <c r="DK336" i="12" s="1"/>
  <c r="DP336" i="12"/>
  <c r="DQ336" i="12" s="1"/>
  <c r="DV340" i="12"/>
  <c r="DW340" i="12" s="1"/>
  <c r="DN340" i="12"/>
  <c r="DO340" i="12" s="1"/>
  <c r="DF340" i="12"/>
  <c r="DG340" i="12" s="1"/>
  <c r="DT340" i="12"/>
  <c r="DU340" i="12" s="1"/>
  <c r="DL340" i="12"/>
  <c r="DM340" i="12" s="1"/>
  <c r="DR340" i="12"/>
  <c r="DS340" i="12" s="1"/>
  <c r="DJ340" i="12"/>
  <c r="DK340" i="12" s="1"/>
  <c r="DP340" i="12"/>
  <c r="DQ340" i="12" s="1"/>
  <c r="AP342" i="12"/>
  <c r="DV344" i="12"/>
  <c r="DW344" i="12" s="1"/>
  <c r="DN344" i="12"/>
  <c r="DO344" i="12" s="1"/>
  <c r="DF344" i="12"/>
  <c r="DG344" i="12" s="1"/>
  <c r="DT344" i="12"/>
  <c r="DU344" i="12" s="1"/>
  <c r="DL344" i="12"/>
  <c r="DM344" i="12" s="1"/>
  <c r="DR344" i="12"/>
  <c r="DS344" i="12" s="1"/>
  <c r="DJ344" i="12"/>
  <c r="DK344" i="12" s="1"/>
  <c r="DP344" i="12"/>
  <c r="DQ344" i="12" s="1"/>
  <c r="DV348" i="12"/>
  <c r="DW348" i="12" s="1"/>
  <c r="DN348" i="12"/>
  <c r="DO348" i="12" s="1"/>
  <c r="DF348" i="12"/>
  <c r="DG348" i="12" s="1"/>
  <c r="DT348" i="12"/>
  <c r="DU348" i="12" s="1"/>
  <c r="DL348" i="12"/>
  <c r="DM348" i="12" s="1"/>
  <c r="DR348" i="12"/>
  <c r="DS348" i="12" s="1"/>
  <c r="DJ348" i="12"/>
  <c r="DK348" i="12" s="1"/>
  <c r="DP348" i="12"/>
  <c r="DQ348" i="12" s="1"/>
  <c r="AP363" i="12"/>
  <c r="AP373" i="12"/>
  <c r="DV373" i="12"/>
  <c r="DW373" i="12" s="1"/>
  <c r="DN373" i="12"/>
  <c r="DO373" i="12" s="1"/>
  <c r="DF373" i="12"/>
  <c r="DG373" i="12" s="1"/>
  <c r="DT373" i="12"/>
  <c r="DU373" i="12" s="1"/>
  <c r="DL373" i="12"/>
  <c r="DM373" i="12" s="1"/>
  <c r="DR373" i="12"/>
  <c r="DS373" i="12" s="1"/>
  <c r="DJ373" i="12"/>
  <c r="DK373" i="12" s="1"/>
  <c r="DP373" i="12"/>
  <c r="DQ373" i="12" s="1"/>
  <c r="AP380" i="12"/>
  <c r="DR36" i="12"/>
  <c r="DS36" i="12" s="1"/>
  <c r="DJ36" i="12"/>
  <c r="DT36" i="12"/>
  <c r="DU36" i="12" s="1"/>
  <c r="DV50" i="12"/>
  <c r="DW50" i="12" s="1"/>
  <c r="DN50" i="12"/>
  <c r="DO50" i="12" s="1"/>
  <c r="DF50" i="12"/>
  <c r="DG50" i="12" s="1"/>
  <c r="DT50" i="12"/>
  <c r="DU50" i="12" s="1"/>
  <c r="DL50" i="12"/>
  <c r="DM50" i="12" s="1"/>
  <c r="DJ50" i="12"/>
  <c r="DK50" i="12" s="1"/>
  <c r="AP52" i="12"/>
  <c r="DJ65" i="12"/>
  <c r="DK65" i="12" s="1"/>
  <c r="DH68" i="12"/>
  <c r="DI68" i="12" s="1"/>
  <c r="AP81" i="12"/>
  <c r="DV81" i="12"/>
  <c r="DW81" i="12" s="1"/>
  <c r="DN81" i="12"/>
  <c r="DO81" i="12" s="1"/>
  <c r="DF81" i="12"/>
  <c r="DG81" i="12" s="1"/>
  <c r="DT81" i="12"/>
  <c r="DU81" i="12" s="1"/>
  <c r="DL81" i="12"/>
  <c r="DM81" i="12" s="1"/>
  <c r="DP156" i="12"/>
  <c r="DQ156" i="12" s="1"/>
  <c r="DV176" i="12"/>
  <c r="DW176" i="12" s="1"/>
  <c r="DN176" i="12"/>
  <c r="DO176" i="12" s="1"/>
  <c r="DF176" i="12"/>
  <c r="DG176" i="12" s="1"/>
  <c r="DT176" i="12"/>
  <c r="DU176" i="12" s="1"/>
  <c r="DL176" i="12"/>
  <c r="DM176" i="12" s="1"/>
  <c r="DR176" i="12"/>
  <c r="DS176" i="12" s="1"/>
  <c r="DJ176" i="12"/>
  <c r="DK176" i="12" s="1"/>
  <c r="DV213" i="12"/>
  <c r="DW213" i="12" s="1"/>
  <c r="DN213" i="12"/>
  <c r="DO213" i="12" s="1"/>
  <c r="DF213" i="12"/>
  <c r="DG213" i="12" s="1"/>
  <c r="DT213" i="12"/>
  <c r="DU213" i="12" s="1"/>
  <c r="DL213" i="12"/>
  <c r="DM213" i="12" s="1"/>
  <c r="DR213" i="12"/>
  <c r="DS213" i="12" s="1"/>
  <c r="DJ213" i="12"/>
  <c r="DK213" i="12" s="1"/>
  <c r="AP222" i="12"/>
  <c r="DV359" i="12"/>
  <c r="DW359" i="12" s="1"/>
  <c r="DN359" i="12"/>
  <c r="DO359" i="12" s="1"/>
  <c r="DF359" i="12"/>
  <c r="DG359" i="12" s="1"/>
  <c r="DT359" i="12"/>
  <c r="DU359" i="12" s="1"/>
  <c r="DL359" i="12"/>
  <c r="DM359" i="12" s="1"/>
  <c r="DR359" i="12"/>
  <c r="DS359" i="12" s="1"/>
  <c r="DJ359" i="12"/>
  <c r="DK359" i="12" s="1"/>
  <c r="DP368" i="12"/>
  <c r="DQ368" i="12" s="1"/>
  <c r="AP370" i="12"/>
  <c r="DV390" i="12"/>
  <c r="DW390" i="12" s="1"/>
  <c r="DN390" i="12"/>
  <c r="DO390" i="12" s="1"/>
  <c r="DF390" i="12"/>
  <c r="DG390" i="12" s="1"/>
  <c r="DT390" i="12"/>
  <c r="DU390" i="12" s="1"/>
  <c r="DL390" i="12"/>
  <c r="DM390" i="12" s="1"/>
  <c r="DR390" i="12"/>
  <c r="DS390" i="12" s="1"/>
  <c r="DJ390" i="12"/>
  <c r="DK390" i="12" s="1"/>
  <c r="DJ11" i="12"/>
  <c r="DK11" i="12" s="1"/>
  <c r="DL20" i="12"/>
  <c r="DM20" i="12" s="1"/>
  <c r="DT20" i="12"/>
  <c r="DU20" i="12" s="1"/>
  <c r="DH23" i="12"/>
  <c r="DP23" i="12"/>
  <c r="DQ23" i="12" s="1"/>
  <c r="AS24" i="12"/>
  <c r="DH26" i="12"/>
  <c r="DL27" i="12"/>
  <c r="DM27" i="12" s="1"/>
  <c r="DT27" i="12"/>
  <c r="DU27" i="12" s="1"/>
  <c r="DH29" i="12"/>
  <c r="DI29" i="12" s="1"/>
  <c r="DP29" i="12"/>
  <c r="DQ29" i="12" s="1"/>
  <c r="AS30" i="12"/>
  <c r="DL31" i="12"/>
  <c r="DM31" i="12" s="1"/>
  <c r="DT31" i="12"/>
  <c r="DU31" i="12" s="1"/>
  <c r="DV10" i="12"/>
  <c r="DW10" i="12" s="1"/>
  <c r="DF11" i="12"/>
  <c r="DL11" i="12"/>
  <c r="BC12" i="12"/>
  <c r="DH12" i="12"/>
  <c r="DH13" i="12"/>
  <c r="DI13" i="12" s="1"/>
  <c r="DF14" i="12"/>
  <c r="DG14" i="12" s="1"/>
  <c r="DN14" i="12"/>
  <c r="DF15" i="12"/>
  <c r="DG15" i="12" s="1"/>
  <c r="DN15" i="12"/>
  <c r="DH18" i="12"/>
  <c r="DF20" i="12"/>
  <c r="DG20" i="12" s="1"/>
  <c r="DN20" i="12"/>
  <c r="DO20" i="12" s="1"/>
  <c r="AP21" i="12"/>
  <c r="DH21" i="12"/>
  <c r="Q21" i="12" s="1"/>
  <c r="DH22" i="12"/>
  <c r="DJ23" i="12"/>
  <c r="DK23" i="12" s="1"/>
  <c r="DJ26" i="12"/>
  <c r="DK26" i="12" s="1"/>
  <c r="DF27" i="12"/>
  <c r="DG27" i="12" s="1"/>
  <c r="DN27" i="12"/>
  <c r="DO27" i="12" s="1"/>
  <c r="AP28" i="12"/>
  <c r="DH28" i="12"/>
  <c r="DI28" i="12" s="1"/>
  <c r="DJ29" i="12"/>
  <c r="DK29" i="12" s="1"/>
  <c r="DF31" i="12"/>
  <c r="DG31" i="12" s="1"/>
  <c r="DN31" i="12"/>
  <c r="DO31" i="12" s="1"/>
  <c r="AP32" i="12"/>
  <c r="DH32" i="12"/>
  <c r="DI32" i="12" s="1"/>
  <c r="DJ33" i="12"/>
  <c r="AS34" i="12"/>
  <c r="DF34" i="12"/>
  <c r="DG34" i="12" s="1"/>
  <c r="DN34" i="12"/>
  <c r="DO34" i="12" s="1"/>
  <c r="DF36" i="12"/>
  <c r="DG36" i="12" s="1"/>
  <c r="DP36" i="12"/>
  <c r="DQ36" i="12" s="1"/>
  <c r="DL37" i="12"/>
  <c r="DM37" i="12" s="1"/>
  <c r="DV37" i="12"/>
  <c r="DW37" i="12" s="1"/>
  <c r="DT38" i="12"/>
  <c r="DU38" i="12" s="1"/>
  <c r="DL38" i="12"/>
  <c r="DM38" i="12" s="1"/>
  <c r="DH38" i="12"/>
  <c r="DI38" i="12" s="1"/>
  <c r="DR38" i="12"/>
  <c r="DS38" i="12" s="1"/>
  <c r="DN39" i="12"/>
  <c r="DO39" i="12" s="1"/>
  <c r="AP40" i="12"/>
  <c r="DR40" i="12"/>
  <c r="DS40" i="12" s="1"/>
  <c r="DJ40" i="12"/>
  <c r="DK40" i="12" s="1"/>
  <c r="DH40" i="12"/>
  <c r="DI40" i="12" s="1"/>
  <c r="DT40" i="12"/>
  <c r="DU40" i="12" s="1"/>
  <c r="AS41" i="12"/>
  <c r="DV41" i="12"/>
  <c r="DW41" i="12" s="1"/>
  <c r="DN41" i="12"/>
  <c r="DO41" i="12" s="1"/>
  <c r="DF41" i="12"/>
  <c r="DG41" i="12" s="1"/>
  <c r="DJ41" i="12"/>
  <c r="DK41" i="12" s="1"/>
  <c r="DT41" i="12"/>
  <c r="DU41" i="12" s="1"/>
  <c r="DL42" i="12"/>
  <c r="DM42" i="12" s="1"/>
  <c r="DV42" i="12"/>
  <c r="DW42" i="12" s="1"/>
  <c r="DN44" i="12"/>
  <c r="DN46" i="12"/>
  <c r="DO46" i="12" s="1"/>
  <c r="DP48" i="12"/>
  <c r="DQ48" i="12" s="1"/>
  <c r="AP50" i="12"/>
  <c r="DH50" i="12"/>
  <c r="DR52" i="12"/>
  <c r="DS52" i="12" s="1"/>
  <c r="DT54" i="12"/>
  <c r="DU54" i="12" s="1"/>
  <c r="DL54" i="12"/>
  <c r="DM54" i="12" s="1"/>
  <c r="DR54" i="12"/>
  <c r="DS54" i="12" s="1"/>
  <c r="DJ54" i="12"/>
  <c r="DK54" i="12" s="1"/>
  <c r="DH54" i="12"/>
  <c r="DN56" i="12"/>
  <c r="DP58" i="12"/>
  <c r="DQ58" i="12" s="1"/>
  <c r="DV59" i="12"/>
  <c r="DN59" i="12"/>
  <c r="DO59" i="12" s="1"/>
  <c r="DF59" i="12"/>
  <c r="DG59" i="12" s="1"/>
  <c r="DT59" i="12"/>
  <c r="DU59" i="12" s="1"/>
  <c r="DL59" i="12"/>
  <c r="DM59" i="12" s="1"/>
  <c r="DJ59" i="12"/>
  <c r="DK59" i="12" s="1"/>
  <c r="AP63" i="12"/>
  <c r="DT63" i="12"/>
  <c r="DU63" i="12" s="1"/>
  <c r="DL63" i="12"/>
  <c r="DM63" i="12" s="1"/>
  <c r="DR63" i="12"/>
  <c r="DS63" i="12" s="1"/>
  <c r="DJ63" i="12"/>
  <c r="DK63" i="12" s="1"/>
  <c r="DH63" i="12"/>
  <c r="DI63" i="12" s="1"/>
  <c r="DH65" i="12"/>
  <c r="DI65" i="12" s="1"/>
  <c r="DF68" i="12"/>
  <c r="DG68" i="12" s="1"/>
  <c r="DV68" i="12"/>
  <c r="DW68" i="12" s="1"/>
  <c r="AP70" i="12"/>
  <c r="DR71" i="12"/>
  <c r="DS71" i="12" s="1"/>
  <c r="AP73" i="12"/>
  <c r="DT73" i="12"/>
  <c r="DU73" i="12" s="1"/>
  <c r="DL73" i="12"/>
  <c r="DM73" i="12" s="1"/>
  <c r="DR73" i="12"/>
  <c r="DS73" i="12" s="1"/>
  <c r="DJ73" i="12"/>
  <c r="DK73" i="12" s="1"/>
  <c r="DH73" i="12"/>
  <c r="DI73" i="12" s="1"/>
  <c r="DN76" i="12"/>
  <c r="DO76" i="12" s="1"/>
  <c r="AP79" i="12"/>
  <c r="DV79" i="12"/>
  <c r="DW79" i="12" s="1"/>
  <c r="DN79" i="12"/>
  <c r="DO79" i="12" s="1"/>
  <c r="DF79" i="12"/>
  <c r="DG79" i="12" s="1"/>
  <c r="DT79" i="12"/>
  <c r="DU79" i="12" s="1"/>
  <c r="DL79" i="12"/>
  <c r="DM79" i="12" s="1"/>
  <c r="DJ79" i="12"/>
  <c r="DK79" i="12" s="1"/>
  <c r="DH81" i="12"/>
  <c r="DI81" i="12" s="1"/>
  <c r="DR83" i="12"/>
  <c r="DS83" i="12" s="1"/>
  <c r="DP85" i="12"/>
  <c r="DQ85" i="12" s="1"/>
  <c r="AP94" i="12"/>
  <c r="AP99" i="12"/>
  <c r="DV100" i="12"/>
  <c r="DW100" i="12" s="1"/>
  <c r="DN100" i="12"/>
  <c r="DO100" i="12" s="1"/>
  <c r="DF100" i="12"/>
  <c r="DG100" i="12" s="1"/>
  <c r="DT100" i="12"/>
  <c r="DU100" i="12" s="1"/>
  <c r="DL100" i="12"/>
  <c r="DM100" i="12" s="1"/>
  <c r="DR100" i="12"/>
  <c r="DS100" i="12" s="1"/>
  <c r="DJ100" i="12"/>
  <c r="DK100" i="12" s="1"/>
  <c r="DP100" i="12"/>
  <c r="DQ100" i="12" s="1"/>
  <c r="DH109" i="12"/>
  <c r="DI109" i="12" s="1"/>
  <c r="DV112" i="12"/>
  <c r="DW112" i="12" s="1"/>
  <c r="DN112" i="12"/>
  <c r="DO112" i="12" s="1"/>
  <c r="DF112" i="12"/>
  <c r="DG112" i="12" s="1"/>
  <c r="DT112" i="12"/>
  <c r="DU112" i="12" s="1"/>
  <c r="DL112" i="12"/>
  <c r="DM112" i="12" s="1"/>
  <c r="DR112" i="12"/>
  <c r="DS112" i="12" s="1"/>
  <c r="DJ112" i="12"/>
  <c r="DK112" i="12" s="1"/>
  <c r="DP112" i="12"/>
  <c r="DQ112" i="12" s="1"/>
  <c r="DV116" i="12"/>
  <c r="DW116" i="12" s="1"/>
  <c r="DN116" i="12"/>
  <c r="DO116" i="12" s="1"/>
  <c r="DF116" i="12"/>
  <c r="DG116" i="12" s="1"/>
  <c r="DT116" i="12"/>
  <c r="DU116" i="12" s="1"/>
  <c r="DL116" i="12"/>
  <c r="DM116" i="12" s="1"/>
  <c r="DR116" i="12"/>
  <c r="DS116" i="12" s="1"/>
  <c r="DJ116" i="12"/>
  <c r="DK116" i="12" s="1"/>
  <c r="DP116" i="12"/>
  <c r="DQ116" i="12" s="1"/>
  <c r="DH125" i="12"/>
  <c r="DI125" i="12" s="1"/>
  <c r="DH129" i="12"/>
  <c r="DI129" i="12" s="1"/>
  <c r="AP135" i="12"/>
  <c r="DH140" i="12"/>
  <c r="DI140" i="12" s="1"/>
  <c r="AP152" i="12"/>
  <c r="DH152" i="12"/>
  <c r="DI152" i="12" s="1"/>
  <c r="AP156" i="12"/>
  <c r="DH156" i="12"/>
  <c r="DI156" i="12" s="1"/>
  <c r="AP160" i="12"/>
  <c r="DV163" i="12"/>
  <c r="DW163" i="12" s="1"/>
  <c r="DN163" i="12"/>
  <c r="DO163" i="12" s="1"/>
  <c r="DF163" i="12"/>
  <c r="DG163" i="12" s="1"/>
  <c r="DT163" i="12"/>
  <c r="DU163" i="12" s="1"/>
  <c r="DL163" i="12"/>
  <c r="DM163" i="12" s="1"/>
  <c r="DR163" i="12"/>
  <c r="DS163" i="12" s="1"/>
  <c r="DJ163" i="12"/>
  <c r="DK163" i="12" s="1"/>
  <c r="DP163" i="12"/>
  <c r="DQ163" i="12" s="1"/>
  <c r="DH168" i="12"/>
  <c r="DI168" i="12" s="1"/>
  <c r="AP173" i="12"/>
  <c r="DH176" i="12"/>
  <c r="DI176" i="12" s="1"/>
  <c r="DV187" i="12"/>
  <c r="DW187" i="12" s="1"/>
  <c r="DN187" i="12"/>
  <c r="DO187" i="12" s="1"/>
  <c r="DF187" i="12"/>
  <c r="DG187" i="12" s="1"/>
  <c r="DT187" i="12"/>
  <c r="DU187" i="12" s="1"/>
  <c r="DL187" i="12"/>
  <c r="DM187" i="12" s="1"/>
  <c r="DR187" i="12"/>
  <c r="DS187" i="12" s="1"/>
  <c r="DJ187" i="12"/>
  <c r="DK187" i="12" s="1"/>
  <c r="DP187" i="12"/>
  <c r="DQ187" i="12" s="1"/>
  <c r="AP201" i="12"/>
  <c r="DV203" i="12"/>
  <c r="DW203" i="12" s="1"/>
  <c r="DN203" i="12"/>
  <c r="DO203" i="12" s="1"/>
  <c r="DF203" i="12"/>
  <c r="DG203" i="12" s="1"/>
  <c r="DT203" i="12"/>
  <c r="DU203" i="12" s="1"/>
  <c r="DL203" i="12"/>
  <c r="DM203" i="12" s="1"/>
  <c r="DR203" i="12"/>
  <c r="DS203" i="12" s="1"/>
  <c r="DJ203" i="12"/>
  <c r="DK203" i="12" s="1"/>
  <c r="DP203" i="12"/>
  <c r="DQ203" i="12" s="1"/>
  <c r="DV207" i="12"/>
  <c r="DW207" i="12" s="1"/>
  <c r="DN207" i="12"/>
  <c r="DO207" i="12" s="1"/>
  <c r="DF207" i="12"/>
  <c r="DG207" i="12" s="1"/>
  <c r="DT207" i="12"/>
  <c r="DU207" i="12" s="1"/>
  <c r="DL207" i="12"/>
  <c r="DM207" i="12" s="1"/>
  <c r="DR207" i="12"/>
  <c r="DS207" i="12" s="1"/>
  <c r="DJ207" i="12"/>
  <c r="DK207" i="12" s="1"/>
  <c r="DP207" i="12"/>
  <c r="DQ207" i="12" s="1"/>
  <c r="DH213" i="12"/>
  <c r="DI213" i="12" s="1"/>
  <c r="DV216" i="12"/>
  <c r="DW216" i="12" s="1"/>
  <c r="DN216" i="12"/>
  <c r="DO216" i="12" s="1"/>
  <c r="DF216" i="12"/>
  <c r="DG216" i="12" s="1"/>
  <c r="DT216" i="12"/>
  <c r="DU216" i="12" s="1"/>
  <c r="DL216" i="12"/>
  <c r="DM216" i="12" s="1"/>
  <c r="DR216" i="12"/>
  <c r="DS216" i="12" s="1"/>
  <c r="DJ216" i="12"/>
  <c r="DK216" i="12" s="1"/>
  <c r="DP216" i="12"/>
  <c r="DQ216" i="12" s="1"/>
  <c r="DV220" i="12"/>
  <c r="DW220" i="12" s="1"/>
  <c r="DN220" i="12"/>
  <c r="DO220" i="12" s="1"/>
  <c r="DF220" i="12"/>
  <c r="DG220" i="12" s="1"/>
  <c r="DT220" i="12"/>
  <c r="DU220" i="12" s="1"/>
  <c r="DL220" i="12"/>
  <c r="DM220" i="12" s="1"/>
  <c r="DR220" i="12"/>
  <c r="DS220" i="12" s="1"/>
  <c r="DJ220" i="12"/>
  <c r="DK220" i="12" s="1"/>
  <c r="DP220" i="12"/>
  <c r="DQ220" i="12" s="1"/>
  <c r="AP225" i="12"/>
  <c r="DV225" i="12"/>
  <c r="DW225" i="12" s="1"/>
  <c r="DN225" i="12"/>
  <c r="DO225" i="12" s="1"/>
  <c r="DF225" i="12"/>
  <c r="DG225" i="12" s="1"/>
  <c r="DT225" i="12"/>
  <c r="DU225" i="12" s="1"/>
  <c r="DL225" i="12"/>
  <c r="DM225" i="12" s="1"/>
  <c r="DR225" i="12"/>
  <c r="DS225" i="12" s="1"/>
  <c r="DJ225" i="12"/>
  <c r="DK225" i="12" s="1"/>
  <c r="DP225" i="12"/>
  <c r="DQ225" i="12" s="1"/>
  <c r="DH229" i="12"/>
  <c r="DI229" i="12" s="1"/>
  <c r="DV232" i="12"/>
  <c r="DW232" i="12" s="1"/>
  <c r="DN232" i="12"/>
  <c r="DO232" i="12" s="1"/>
  <c r="DF232" i="12"/>
  <c r="DG232" i="12" s="1"/>
  <c r="DT232" i="12"/>
  <c r="DU232" i="12" s="1"/>
  <c r="DL232" i="12"/>
  <c r="DM232" i="12" s="1"/>
  <c r="DR232" i="12"/>
  <c r="DS232" i="12" s="1"/>
  <c r="DJ232" i="12"/>
  <c r="DK232" i="12" s="1"/>
  <c r="DP232" i="12"/>
  <c r="DQ232" i="12" s="1"/>
  <c r="AP241" i="12"/>
  <c r="DV241" i="12"/>
  <c r="DW241" i="12" s="1"/>
  <c r="DN241" i="12"/>
  <c r="DO241" i="12" s="1"/>
  <c r="DF241" i="12"/>
  <c r="DG241" i="12" s="1"/>
  <c r="DT241" i="12"/>
  <c r="DU241" i="12" s="1"/>
  <c r="DL241" i="12"/>
  <c r="DM241" i="12" s="1"/>
  <c r="DR241" i="12"/>
  <c r="DS241" i="12" s="1"/>
  <c r="DJ241" i="12"/>
  <c r="DK241" i="12" s="1"/>
  <c r="DP241" i="12"/>
  <c r="DQ241" i="12" s="1"/>
  <c r="DV246" i="12"/>
  <c r="DW246" i="12" s="1"/>
  <c r="DN246" i="12"/>
  <c r="DO246" i="12" s="1"/>
  <c r="DF246" i="12"/>
  <c r="DG246" i="12" s="1"/>
  <c r="DT246" i="12"/>
  <c r="DU246" i="12" s="1"/>
  <c r="DL246" i="12"/>
  <c r="DM246" i="12" s="1"/>
  <c r="DR246" i="12"/>
  <c r="DS246" i="12" s="1"/>
  <c r="DJ246" i="12"/>
  <c r="DK246" i="12" s="1"/>
  <c r="DP246" i="12"/>
  <c r="DQ246" i="12" s="1"/>
  <c r="DH248" i="12"/>
  <c r="DI248" i="12" s="1"/>
  <c r="DV250" i="12"/>
  <c r="DW250" i="12" s="1"/>
  <c r="DN250" i="12"/>
  <c r="DO250" i="12" s="1"/>
  <c r="DF250" i="12"/>
  <c r="DG250" i="12" s="1"/>
  <c r="DT250" i="12"/>
  <c r="DU250" i="12" s="1"/>
  <c r="DL250" i="12"/>
  <c r="DM250" i="12" s="1"/>
  <c r="DR250" i="12"/>
  <c r="DS250" i="12" s="1"/>
  <c r="DJ250" i="12"/>
  <c r="DK250" i="12" s="1"/>
  <c r="DP250" i="12"/>
  <c r="DQ250" i="12" s="1"/>
  <c r="DH263" i="12"/>
  <c r="DI263" i="12" s="1"/>
  <c r="AP267" i="12"/>
  <c r="DH270" i="12"/>
  <c r="DI270" i="12" s="1"/>
  <c r="DV282" i="12"/>
  <c r="DW282" i="12" s="1"/>
  <c r="DN282" i="12"/>
  <c r="DO282" i="12" s="1"/>
  <c r="DF282" i="12"/>
  <c r="DG282" i="12" s="1"/>
  <c r="DT282" i="12"/>
  <c r="DU282" i="12" s="1"/>
  <c r="DL282" i="12"/>
  <c r="DM282" i="12" s="1"/>
  <c r="DR282" i="12"/>
  <c r="DS282" i="12" s="1"/>
  <c r="DJ282" i="12"/>
  <c r="DK282" i="12" s="1"/>
  <c r="DP282" i="12"/>
  <c r="DQ282" i="12" s="1"/>
  <c r="DV289" i="12"/>
  <c r="DW289" i="12" s="1"/>
  <c r="DN289" i="12"/>
  <c r="DO289" i="12" s="1"/>
  <c r="DF289" i="12"/>
  <c r="DG289" i="12" s="1"/>
  <c r="DT289" i="12"/>
  <c r="DU289" i="12" s="1"/>
  <c r="DL289" i="12"/>
  <c r="DM289" i="12" s="1"/>
  <c r="DR289" i="12"/>
  <c r="DS289" i="12" s="1"/>
  <c r="DJ289" i="12"/>
  <c r="DK289" i="12" s="1"/>
  <c r="DP289" i="12"/>
  <c r="DQ289" i="12" s="1"/>
  <c r="DV295" i="12"/>
  <c r="DW295" i="12" s="1"/>
  <c r="DN295" i="12"/>
  <c r="DO295" i="12" s="1"/>
  <c r="DF295" i="12"/>
  <c r="DG295" i="12" s="1"/>
  <c r="DT295" i="12"/>
  <c r="DU295" i="12" s="1"/>
  <c r="DL295" i="12"/>
  <c r="DM295" i="12" s="1"/>
  <c r="DR295" i="12"/>
  <c r="DS295" i="12" s="1"/>
  <c r="DJ295" i="12"/>
  <c r="DK295" i="12" s="1"/>
  <c r="DP295" i="12"/>
  <c r="DQ295" i="12" s="1"/>
  <c r="DV306" i="12"/>
  <c r="DW306" i="12" s="1"/>
  <c r="DN306" i="12"/>
  <c r="DO306" i="12" s="1"/>
  <c r="DF306" i="12"/>
  <c r="DG306" i="12" s="1"/>
  <c r="DT306" i="12"/>
  <c r="DU306" i="12" s="1"/>
  <c r="DL306" i="12"/>
  <c r="DM306" i="12" s="1"/>
  <c r="DR306" i="12"/>
  <c r="DS306" i="12" s="1"/>
  <c r="DJ306" i="12"/>
  <c r="DK306" i="12" s="1"/>
  <c r="DP306" i="12"/>
  <c r="DQ306" i="12" s="1"/>
  <c r="AP311" i="12"/>
  <c r="DV311" i="12"/>
  <c r="DW311" i="12" s="1"/>
  <c r="DN311" i="12"/>
  <c r="DO311" i="12" s="1"/>
  <c r="DF311" i="12"/>
  <c r="DG311" i="12" s="1"/>
  <c r="DT311" i="12"/>
  <c r="DU311" i="12" s="1"/>
  <c r="DL311" i="12"/>
  <c r="DM311" i="12" s="1"/>
  <c r="DR311" i="12"/>
  <c r="DS311" i="12" s="1"/>
  <c r="DJ311" i="12"/>
  <c r="DK311" i="12" s="1"/>
  <c r="DP311" i="12"/>
  <c r="DQ311" i="12" s="1"/>
  <c r="DV316" i="12"/>
  <c r="DW316" i="12" s="1"/>
  <c r="DN316" i="12"/>
  <c r="DO316" i="12" s="1"/>
  <c r="DF316" i="12"/>
  <c r="DG316" i="12" s="1"/>
  <c r="DT316" i="12"/>
  <c r="DU316" i="12" s="1"/>
  <c r="DL316" i="12"/>
  <c r="DM316" i="12" s="1"/>
  <c r="DR316" i="12"/>
  <c r="DS316" i="12" s="1"/>
  <c r="DJ316" i="12"/>
  <c r="DK316" i="12" s="1"/>
  <c r="DP316" i="12"/>
  <c r="DQ316" i="12" s="1"/>
  <c r="DH320" i="12"/>
  <c r="DI320" i="12" s="1"/>
  <c r="DV322" i="12"/>
  <c r="DW322" i="12" s="1"/>
  <c r="DN322" i="12"/>
  <c r="DO322" i="12" s="1"/>
  <c r="DF322" i="12"/>
  <c r="DG322" i="12" s="1"/>
  <c r="DT322" i="12"/>
  <c r="DU322" i="12" s="1"/>
  <c r="DL322" i="12"/>
  <c r="DM322" i="12" s="1"/>
  <c r="DR322" i="12"/>
  <c r="DS322" i="12" s="1"/>
  <c r="DJ322" i="12"/>
  <c r="DK322" i="12" s="1"/>
  <c r="DP322" i="12"/>
  <c r="DQ322" i="12" s="1"/>
  <c r="AP324" i="12"/>
  <c r="DH324" i="12"/>
  <c r="DI324" i="12" s="1"/>
  <c r="DH331" i="12"/>
  <c r="DI331" i="12" s="1"/>
  <c r="AP338" i="12"/>
  <c r="AP354" i="12"/>
  <c r="AP358" i="12"/>
  <c r="DH359" i="12"/>
  <c r="DI359" i="12" s="1"/>
  <c r="DV363" i="12"/>
  <c r="DW363" i="12" s="1"/>
  <c r="DN363" i="12"/>
  <c r="DO363" i="12" s="1"/>
  <c r="DF363" i="12"/>
  <c r="DG363" i="12" s="1"/>
  <c r="DT363" i="12"/>
  <c r="DU363" i="12" s="1"/>
  <c r="DL363" i="12"/>
  <c r="DM363" i="12" s="1"/>
  <c r="DR363" i="12"/>
  <c r="DS363" i="12" s="1"/>
  <c r="DJ363" i="12"/>
  <c r="DK363" i="12" s="1"/>
  <c r="DP363" i="12"/>
  <c r="DQ363" i="12" s="1"/>
  <c r="DH368" i="12"/>
  <c r="DI368" i="12" s="1"/>
  <c r="DH375" i="12"/>
  <c r="DI375" i="12" s="1"/>
  <c r="AP389" i="12"/>
  <c r="DH390" i="12"/>
  <c r="DI390" i="12" s="1"/>
  <c r="DH407" i="12"/>
  <c r="DI407" i="12" s="1"/>
  <c r="DP407" i="12"/>
  <c r="DQ407" i="12" s="1"/>
  <c r="DH408" i="12"/>
  <c r="DI408" i="12" s="1"/>
  <c r="DP408" i="12"/>
  <c r="DQ408" i="12" s="1"/>
  <c r="DH415" i="12"/>
  <c r="DI415" i="12" s="1"/>
  <c r="DP415" i="12"/>
  <c r="DQ415" i="12" s="1"/>
  <c r="DH417" i="12"/>
  <c r="DI417" i="12" s="1"/>
  <c r="DP417" i="12"/>
  <c r="DQ417" i="12" s="1"/>
  <c r="DH419" i="12"/>
  <c r="DI419" i="12" s="1"/>
  <c r="DP419" i="12"/>
  <c r="DQ419" i="12" s="1"/>
  <c r="DH421" i="12"/>
  <c r="DI421" i="12" s="1"/>
  <c r="DP421" i="12"/>
  <c r="DQ421" i="12" s="1"/>
  <c r="DH424" i="12"/>
  <c r="DI424" i="12" s="1"/>
  <c r="DP424" i="12"/>
  <c r="DQ424" i="12" s="1"/>
  <c r="DH427" i="12"/>
  <c r="DI427" i="12" s="1"/>
  <c r="DP427" i="12"/>
  <c r="DQ427" i="12" s="1"/>
  <c r="DH432" i="12"/>
  <c r="DI432" i="12" s="1"/>
  <c r="DP432" i="12"/>
  <c r="DQ432" i="12" s="1"/>
  <c r="DH435" i="12"/>
  <c r="DI435" i="12" s="1"/>
  <c r="DP435" i="12"/>
  <c r="DQ435" i="12" s="1"/>
  <c r="DH441" i="12"/>
  <c r="DI441" i="12" s="1"/>
  <c r="DP441" i="12"/>
  <c r="DQ441" i="12" s="1"/>
  <c r="DH444" i="12"/>
  <c r="DI444" i="12" s="1"/>
  <c r="DP444" i="12"/>
  <c r="DQ444" i="12" s="1"/>
  <c r="DH449" i="12"/>
  <c r="DI449" i="12" s="1"/>
  <c r="DP449" i="12"/>
  <c r="DQ449" i="12" s="1"/>
  <c r="DH451" i="12"/>
  <c r="DI451" i="12" s="1"/>
  <c r="DP451" i="12"/>
  <c r="DQ451" i="12" s="1"/>
  <c r="DH461" i="12"/>
  <c r="DI461" i="12" s="1"/>
  <c r="DP461" i="12"/>
  <c r="DQ461" i="12" s="1"/>
  <c r="DH463" i="12"/>
  <c r="DI463" i="12" s="1"/>
  <c r="DP463" i="12"/>
  <c r="DQ463" i="12" s="1"/>
  <c r="DH467" i="12"/>
  <c r="DI467" i="12" s="1"/>
  <c r="DP467" i="12"/>
  <c r="DQ467" i="12" s="1"/>
  <c r="DH472" i="12"/>
  <c r="DI472" i="12" s="1"/>
  <c r="DP472" i="12"/>
  <c r="DQ472" i="12" s="1"/>
  <c r="DH477" i="12"/>
  <c r="DI477" i="12" s="1"/>
  <c r="DP477" i="12"/>
  <c r="DQ477" i="12" s="1"/>
  <c r="DH479" i="12"/>
  <c r="DI479" i="12" s="1"/>
  <c r="DP479" i="12"/>
  <c r="DQ479" i="12" s="1"/>
  <c r="DH480" i="12"/>
  <c r="DI480" i="12" s="1"/>
  <c r="DP480" i="12"/>
  <c r="DQ480" i="12" s="1"/>
  <c r="DH489" i="12"/>
  <c r="DI489" i="12" s="1"/>
  <c r="DP489" i="12"/>
  <c r="DQ489" i="12" s="1"/>
  <c r="DH495" i="12"/>
  <c r="DI495" i="12" s="1"/>
  <c r="DP495" i="12"/>
  <c r="DQ495" i="12" s="1"/>
  <c r="DH496" i="12"/>
  <c r="DI496" i="12" s="1"/>
  <c r="DP496" i="12"/>
  <c r="DQ496" i="12" s="1"/>
  <c r="DH501" i="12"/>
  <c r="DI501" i="12" s="1"/>
  <c r="DP501" i="12"/>
  <c r="DQ501" i="12" s="1"/>
  <c r="DH504" i="12"/>
  <c r="DI504" i="12" s="1"/>
  <c r="DP504" i="12"/>
  <c r="DQ504" i="12" s="1"/>
  <c r="DH507" i="12"/>
  <c r="DI507" i="12" s="1"/>
  <c r="DP507" i="12"/>
  <c r="DQ507" i="12" s="1"/>
  <c r="DH513" i="12"/>
  <c r="DI513" i="12" s="1"/>
  <c r="DP513" i="12"/>
  <c r="DQ513" i="12" s="1"/>
  <c r="DH514" i="12"/>
  <c r="DI514" i="12" s="1"/>
  <c r="DP514" i="12"/>
  <c r="DQ514" i="12" s="1"/>
  <c r="DH516" i="12"/>
  <c r="DI516" i="12" s="1"/>
  <c r="DP516" i="12"/>
  <c r="DQ516" i="12" s="1"/>
  <c r="DH518" i="12"/>
  <c r="DI518" i="12" s="1"/>
  <c r="DP518" i="12"/>
  <c r="DQ518" i="12" s="1"/>
  <c r="DH523" i="12"/>
  <c r="DI523" i="12" s="1"/>
  <c r="DP523" i="12"/>
  <c r="DQ523" i="12" s="1"/>
  <c r="DH527" i="12"/>
  <c r="DI527" i="12" s="1"/>
  <c r="DP527" i="12"/>
  <c r="DQ527" i="12" s="1"/>
  <c r="DH529" i="12"/>
  <c r="DI529" i="12" s="1"/>
  <c r="DP529" i="12"/>
  <c r="DQ529" i="12" s="1"/>
  <c r="DH530" i="12"/>
  <c r="DI530" i="12" s="1"/>
  <c r="DP530" i="12"/>
  <c r="DQ530" i="12" s="1"/>
  <c r="DH535" i="12"/>
  <c r="DI535" i="12" s="1"/>
  <c r="DP535" i="12"/>
  <c r="DQ535" i="12" s="1"/>
  <c r="DH541" i="12"/>
  <c r="DI541" i="12" s="1"/>
  <c r="DP541" i="12"/>
  <c r="DQ541" i="12" s="1"/>
  <c r="DH543" i="12"/>
  <c r="DI543" i="12" s="1"/>
  <c r="DP543" i="12"/>
  <c r="DQ543" i="12" s="1"/>
  <c r="DH546" i="12"/>
  <c r="DI546" i="12" s="1"/>
  <c r="DP546" i="12"/>
  <c r="DQ546" i="12" s="1"/>
  <c r="DH548" i="12"/>
  <c r="DI548" i="12" s="1"/>
  <c r="DP548" i="12"/>
  <c r="DQ548" i="12" s="1"/>
  <c r="DH553" i="12"/>
  <c r="DI553" i="12" s="1"/>
  <c r="DP553" i="12"/>
  <c r="DQ553" i="12" s="1"/>
  <c r="DH555" i="12"/>
  <c r="DI555" i="12" s="1"/>
  <c r="DP555" i="12"/>
  <c r="DQ555" i="12" s="1"/>
  <c r="DH557" i="12"/>
  <c r="DI557" i="12" s="1"/>
  <c r="DP557" i="12"/>
  <c r="DQ557" i="12" s="1"/>
  <c r="DH560" i="12"/>
  <c r="DI560" i="12" s="1"/>
  <c r="DP560" i="12"/>
  <c r="DQ560" i="12" s="1"/>
  <c r="DH562" i="12"/>
  <c r="DI562" i="12" s="1"/>
  <c r="DP562" i="12"/>
  <c r="DQ562" i="12" s="1"/>
  <c r="DV576" i="12"/>
  <c r="DW576" i="12" s="1"/>
  <c r="DN576" i="12"/>
  <c r="DO576" i="12" s="1"/>
  <c r="DF576" i="12"/>
  <c r="DG576" i="12" s="1"/>
  <c r="DJ576" i="12"/>
  <c r="DK576" i="12" s="1"/>
  <c r="DT576" i="12"/>
  <c r="DU576" i="12" s="1"/>
  <c r="DT580" i="12"/>
  <c r="DU580" i="12" s="1"/>
  <c r="DL580" i="12"/>
  <c r="DM580" i="12" s="1"/>
  <c r="DH580" i="12"/>
  <c r="DI580" i="12" s="1"/>
  <c r="DR580" i="12"/>
  <c r="DS580" i="12" s="1"/>
  <c r="AP584" i="12"/>
  <c r="AP590" i="12"/>
  <c r="DT590" i="12"/>
  <c r="DU590" i="12" s="1"/>
  <c r="DL590" i="12"/>
  <c r="DM590" i="12" s="1"/>
  <c r="DR590" i="12"/>
  <c r="DS590" i="12" s="1"/>
  <c r="DJ590" i="12"/>
  <c r="DK590" i="12" s="1"/>
  <c r="DH590" i="12"/>
  <c r="DI590" i="12" s="1"/>
  <c r="AP592" i="12"/>
  <c r="AP605" i="12"/>
  <c r="AP610" i="12"/>
  <c r="DT610" i="12"/>
  <c r="DU610" i="12" s="1"/>
  <c r="DL610" i="12"/>
  <c r="DM610" i="12" s="1"/>
  <c r="DR610" i="12"/>
  <c r="DS610" i="12" s="1"/>
  <c r="DJ610" i="12"/>
  <c r="DK610" i="12" s="1"/>
  <c r="DH610" i="12"/>
  <c r="DI610" i="12" s="1"/>
  <c r="AP617" i="12"/>
  <c r="DV620" i="12"/>
  <c r="DW620" i="12" s="1"/>
  <c r="DN620" i="12"/>
  <c r="DO620" i="12" s="1"/>
  <c r="DF620" i="12"/>
  <c r="DG620" i="12" s="1"/>
  <c r="DT620" i="12"/>
  <c r="DU620" i="12" s="1"/>
  <c r="DL620" i="12"/>
  <c r="DM620" i="12" s="1"/>
  <c r="DJ620" i="12"/>
  <c r="DK620" i="12" s="1"/>
  <c r="DV625" i="12"/>
  <c r="DW625" i="12" s="1"/>
  <c r="DN625" i="12"/>
  <c r="DO625" i="12" s="1"/>
  <c r="DF625" i="12"/>
  <c r="DG625" i="12" s="1"/>
  <c r="DT625" i="12"/>
  <c r="DU625" i="12" s="1"/>
  <c r="DL625" i="12"/>
  <c r="DM625" i="12" s="1"/>
  <c r="DJ625" i="12"/>
  <c r="DK625" i="12" s="1"/>
  <c r="AP659" i="12"/>
  <c r="DV672" i="12"/>
  <c r="DW672" i="12" s="1"/>
  <c r="DN672" i="12"/>
  <c r="DO672" i="12" s="1"/>
  <c r="DF672" i="12"/>
  <c r="DG672" i="12" s="1"/>
  <c r="DT672" i="12"/>
  <c r="DU672" i="12" s="1"/>
  <c r="DL672" i="12"/>
  <c r="DM672" i="12" s="1"/>
  <c r="DR672" i="12"/>
  <c r="DS672" i="12" s="1"/>
  <c r="DJ672" i="12"/>
  <c r="DK672" i="12" s="1"/>
  <c r="DP672" i="12"/>
  <c r="DQ672" i="12" s="1"/>
  <c r="AP674" i="12"/>
  <c r="AP685" i="12"/>
  <c r="DV685" i="12"/>
  <c r="DW685" i="12" s="1"/>
  <c r="DN685" i="12"/>
  <c r="DO685" i="12" s="1"/>
  <c r="DF685" i="12"/>
  <c r="DG685" i="12" s="1"/>
  <c r="DT685" i="12"/>
  <c r="DU685" i="12" s="1"/>
  <c r="DL685" i="12"/>
  <c r="DM685" i="12" s="1"/>
  <c r="DR685" i="12"/>
  <c r="DS685" i="12" s="1"/>
  <c r="DJ685" i="12"/>
  <c r="DK685" i="12" s="1"/>
  <c r="DP685" i="12"/>
  <c r="DQ685" i="12" s="1"/>
  <c r="DV701" i="12"/>
  <c r="DW701" i="12" s="1"/>
  <c r="DN701" i="12"/>
  <c r="DO701" i="12" s="1"/>
  <c r="DF701" i="12"/>
  <c r="DG701" i="12" s="1"/>
  <c r="DT701" i="12"/>
  <c r="DU701" i="12" s="1"/>
  <c r="DL701" i="12"/>
  <c r="DM701" i="12" s="1"/>
  <c r="DR701" i="12"/>
  <c r="DS701" i="12" s="1"/>
  <c r="DJ701" i="12"/>
  <c r="DK701" i="12" s="1"/>
  <c r="DP701" i="12"/>
  <c r="DQ701" i="12" s="1"/>
  <c r="AP703" i="12"/>
  <c r="DV708" i="12"/>
  <c r="DW708" i="12" s="1"/>
  <c r="DN708" i="12"/>
  <c r="DO708" i="12" s="1"/>
  <c r="DF708" i="12"/>
  <c r="DG708" i="12" s="1"/>
  <c r="DT708" i="12"/>
  <c r="DU708" i="12" s="1"/>
  <c r="DL708" i="12"/>
  <c r="DM708" i="12" s="1"/>
  <c r="DR708" i="12"/>
  <c r="DS708" i="12" s="1"/>
  <c r="DJ708" i="12"/>
  <c r="DK708" i="12" s="1"/>
  <c r="DP708" i="12"/>
  <c r="DQ708" i="12" s="1"/>
  <c r="AP710" i="12"/>
  <c r="AP748" i="12"/>
  <c r="AP750" i="12"/>
  <c r="DV751" i="12"/>
  <c r="DW751" i="12" s="1"/>
  <c r="DN751" i="12"/>
  <c r="DO751" i="12" s="1"/>
  <c r="DF751" i="12"/>
  <c r="DG751" i="12" s="1"/>
  <c r="DT751" i="12"/>
  <c r="DU751" i="12" s="1"/>
  <c r="DL751" i="12"/>
  <c r="DM751" i="12" s="1"/>
  <c r="DR751" i="12"/>
  <c r="DS751" i="12" s="1"/>
  <c r="DJ751" i="12"/>
  <c r="DK751" i="12" s="1"/>
  <c r="DP751" i="12"/>
  <c r="DQ751" i="12" s="1"/>
  <c r="DV753" i="12"/>
  <c r="DW753" i="12" s="1"/>
  <c r="DN753" i="12"/>
  <c r="DO753" i="12" s="1"/>
  <c r="DF753" i="12"/>
  <c r="DG753" i="12" s="1"/>
  <c r="DT753" i="12"/>
  <c r="DU753" i="12" s="1"/>
  <c r="DL753" i="12"/>
  <c r="DM753" i="12" s="1"/>
  <c r="DR753" i="12"/>
  <c r="DS753" i="12" s="1"/>
  <c r="DJ753" i="12"/>
  <c r="DK753" i="12" s="1"/>
  <c r="DP753" i="12"/>
  <c r="DQ753" i="12" s="1"/>
  <c r="AP764" i="12"/>
  <c r="AP790" i="12"/>
  <c r="DV791" i="12"/>
  <c r="DW791" i="12" s="1"/>
  <c r="DN791" i="12"/>
  <c r="DO791" i="12" s="1"/>
  <c r="DF791" i="12"/>
  <c r="DG791" i="12" s="1"/>
  <c r="DT791" i="12"/>
  <c r="DU791" i="12" s="1"/>
  <c r="DL791" i="12"/>
  <c r="DM791" i="12" s="1"/>
  <c r="DR791" i="12"/>
  <c r="DS791" i="12" s="1"/>
  <c r="DJ791" i="12"/>
  <c r="DK791" i="12" s="1"/>
  <c r="DP791" i="12"/>
  <c r="DQ791" i="12" s="1"/>
  <c r="AP799" i="12"/>
  <c r="DV811" i="12"/>
  <c r="DW811" i="12" s="1"/>
  <c r="DN811" i="12"/>
  <c r="DO811" i="12" s="1"/>
  <c r="DF811" i="12"/>
  <c r="DG811" i="12" s="1"/>
  <c r="DT811" i="12"/>
  <c r="DU811" i="12" s="1"/>
  <c r="DL811" i="12"/>
  <c r="DM811" i="12" s="1"/>
  <c r="DR811" i="12"/>
  <c r="DS811" i="12" s="1"/>
  <c r="DJ811" i="12"/>
  <c r="DK811" i="12" s="1"/>
  <c r="DP811" i="12"/>
  <c r="DQ811" i="12" s="1"/>
  <c r="DV814" i="12"/>
  <c r="DW814" i="12" s="1"/>
  <c r="DN814" i="12"/>
  <c r="DO814" i="12" s="1"/>
  <c r="DF814" i="12"/>
  <c r="DG814" i="12" s="1"/>
  <c r="DT814" i="12"/>
  <c r="DU814" i="12" s="1"/>
  <c r="DL814" i="12"/>
  <c r="DM814" i="12" s="1"/>
  <c r="DR814" i="12"/>
  <c r="DS814" i="12" s="1"/>
  <c r="DJ814" i="12"/>
  <c r="DK814" i="12" s="1"/>
  <c r="DP814" i="12"/>
  <c r="DQ814" i="12" s="1"/>
  <c r="AP816" i="12"/>
  <c r="AP817" i="12"/>
  <c r="DV817" i="12"/>
  <c r="DW817" i="12" s="1"/>
  <c r="DN817" i="12"/>
  <c r="DO817" i="12" s="1"/>
  <c r="DF817" i="12"/>
  <c r="DG817" i="12" s="1"/>
  <c r="DT817" i="12"/>
  <c r="DU817" i="12" s="1"/>
  <c r="DL817" i="12"/>
  <c r="DM817" i="12" s="1"/>
  <c r="DR817" i="12"/>
  <c r="DS817" i="12" s="1"/>
  <c r="DJ817" i="12"/>
  <c r="DK817" i="12" s="1"/>
  <c r="DP817" i="12"/>
  <c r="DQ817" i="12" s="1"/>
  <c r="DV827" i="12"/>
  <c r="DW827" i="12" s="1"/>
  <c r="DN827" i="12"/>
  <c r="DO827" i="12" s="1"/>
  <c r="DF827" i="12"/>
  <c r="DG827" i="12" s="1"/>
  <c r="DT827" i="12"/>
  <c r="DU827" i="12" s="1"/>
  <c r="DL827" i="12"/>
  <c r="DM827" i="12" s="1"/>
  <c r="DR827" i="12"/>
  <c r="DS827" i="12" s="1"/>
  <c r="DJ827" i="12"/>
  <c r="DK827" i="12" s="1"/>
  <c r="DP827" i="12"/>
  <c r="DQ827" i="12" s="1"/>
  <c r="AP833" i="12"/>
  <c r="DV833" i="12"/>
  <c r="DW833" i="12" s="1"/>
  <c r="DN833" i="12"/>
  <c r="DO833" i="12" s="1"/>
  <c r="DF833" i="12"/>
  <c r="DG833" i="12" s="1"/>
  <c r="DT833" i="12"/>
  <c r="DU833" i="12" s="1"/>
  <c r="DL833" i="12"/>
  <c r="DM833" i="12" s="1"/>
  <c r="DR833" i="12"/>
  <c r="DS833" i="12" s="1"/>
  <c r="DJ833" i="12"/>
  <c r="DK833" i="12" s="1"/>
  <c r="DP833" i="12"/>
  <c r="DQ833" i="12" s="1"/>
  <c r="AP841" i="12"/>
  <c r="DV845" i="12"/>
  <c r="DW845" i="12" s="1"/>
  <c r="DN845" i="12"/>
  <c r="DO845" i="12" s="1"/>
  <c r="DF845" i="12"/>
  <c r="DG845" i="12" s="1"/>
  <c r="DT845" i="12"/>
  <c r="DU845" i="12" s="1"/>
  <c r="DL845" i="12"/>
  <c r="DM845" i="12" s="1"/>
  <c r="DR845" i="12"/>
  <c r="DS845" i="12" s="1"/>
  <c r="DJ845" i="12"/>
  <c r="DK845" i="12" s="1"/>
  <c r="DP845" i="12"/>
  <c r="DQ845" i="12" s="1"/>
  <c r="DV848" i="12"/>
  <c r="DW848" i="12" s="1"/>
  <c r="DN848" i="12"/>
  <c r="DO848" i="12" s="1"/>
  <c r="DF848" i="12"/>
  <c r="DG848" i="12" s="1"/>
  <c r="DT848" i="12"/>
  <c r="DU848" i="12" s="1"/>
  <c r="DL848" i="12"/>
  <c r="DM848" i="12" s="1"/>
  <c r="DR848" i="12"/>
  <c r="DS848" i="12" s="1"/>
  <c r="DJ848" i="12"/>
  <c r="DK848" i="12" s="1"/>
  <c r="DP848" i="12"/>
  <c r="DQ848" i="12" s="1"/>
  <c r="AP852" i="12"/>
  <c r="AP854" i="12"/>
  <c r="AP859" i="12"/>
  <c r="DV866" i="12"/>
  <c r="DW866" i="12" s="1"/>
  <c r="DN866" i="12"/>
  <c r="DO866" i="12" s="1"/>
  <c r="DF866" i="12"/>
  <c r="DG866" i="12" s="1"/>
  <c r="DT866" i="12"/>
  <c r="DU866" i="12" s="1"/>
  <c r="DL866" i="12"/>
  <c r="DM866" i="12" s="1"/>
  <c r="DR866" i="12"/>
  <c r="DS866" i="12" s="1"/>
  <c r="DJ866" i="12"/>
  <c r="DK866" i="12" s="1"/>
  <c r="DP866" i="12"/>
  <c r="DQ866" i="12" s="1"/>
  <c r="AP868" i="12"/>
  <c r="DV873" i="12"/>
  <c r="DW873" i="12" s="1"/>
  <c r="DN873" i="12"/>
  <c r="DO873" i="12" s="1"/>
  <c r="DF873" i="12"/>
  <c r="DG873" i="12" s="1"/>
  <c r="DT873" i="12"/>
  <c r="DU873" i="12" s="1"/>
  <c r="DL873" i="12"/>
  <c r="DM873" i="12" s="1"/>
  <c r="DR873" i="12"/>
  <c r="DS873" i="12" s="1"/>
  <c r="DJ873" i="12"/>
  <c r="DK873" i="12" s="1"/>
  <c r="DP873" i="12"/>
  <c r="DQ873" i="12" s="1"/>
  <c r="DV876" i="12"/>
  <c r="DW876" i="12" s="1"/>
  <c r="DN876" i="12"/>
  <c r="DO876" i="12" s="1"/>
  <c r="DF876" i="12"/>
  <c r="DG876" i="12" s="1"/>
  <c r="DT876" i="12"/>
  <c r="DU876" i="12" s="1"/>
  <c r="DL876" i="12"/>
  <c r="DM876" i="12" s="1"/>
  <c r="DR876" i="12"/>
  <c r="DS876" i="12" s="1"/>
  <c r="DJ876" i="12"/>
  <c r="DK876" i="12" s="1"/>
  <c r="DP876" i="12"/>
  <c r="DQ876" i="12" s="1"/>
  <c r="DV882" i="12"/>
  <c r="DW882" i="12" s="1"/>
  <c r="DN882" i="12"/>
  <c r="DO882" i="12" s="1"/>
  <c r="DF882" i="12"/>
  <c r="DG882" i="12" s="1"/>
  <c r="DT882" i="12"/>
  <c r="DU882" i="12" s="1"/>
  <c r="DL882" i="12"/>
  <c r="DM882" i="12" s="1"/>
  <c r="DR882" i="12"/>
  <c r="DS882" i="12" s="1"/>
  <c r="DJ882" i="12"/>
  <c r="DK882" i="12" s="1"/>
  <c r="DP882" i="12"/>
  <c r="DQ882" i="12" s="1"/>
  <c r="DV888" i="12"/>
  <c r="DW888" i="12" s="1"/>
  <c r="DN888" i="12"/>
  <c r="DO888" i="12" s="1"/>
  <c r="DF888" i="12"/>
  <c r="DG888" i="12" s="1"/>
  <c r="DT888" i="12"/>
  <c r="DU888" i="12" s="1"/>
  <c r="DL888" i="12"/>
  <c r="DM888" i="12" s="1"/>
  <c r="DR888" i="12"/>
  <c r="DS888" i="12" s="1"/>
  <c r="DJ888" i="12"/>
  <c r="DK888" i="12" s="1"/>
  <c r="DP888" i="12"/>
  <c r="DQ888" i="12" s="1"/>
  <c r="AP893" i="12"/>
  <c r="AP903" i="12"/>
  <c r="DV906" i="12"/>
  <c r="DW906" i="12" s="1"/>
  <c r="DN906" i="12"/>
  <c r="DO906" i="12" s="1"/>
  <c r="DF906" i="12"/>
  <c r="DG906" i="12" s="1"/>
  <c r="DT906" i="12"/>
  <c r="DU906" i="12" s="1"/>
  <c r="DL906" i="12"/>
  <c r="DM906" i="12" s="1"/>
  <c r="DR906" i="12"/>
  <c r="DS906" i="12" s="1"/>
  <c r="DJ906" i="12"/>
  <c r="DK906" i="12" s="1"/>
  <c r="DP906" i="12"/>
  <c r="DQ906" i="12" s="1"/>
  <c r="DV927" i="12"/>
  <c r="DW927" i="12" s="1"/>
  <c r="DN927" i="12"/>
  <c r="DO927" i="12" s="1"/>
  <c r="DF927" i="12"/>
  <c r="DG927" i="12" s="1"/>
  <c r="DT927" i="12"/>
  <c r="DU927" i="12" s="1"/>
  <c r="DL927" i="12"/>
  <c r="DM927" i="12" s="1"/>
  <c r="DR927" i="12"/>
  <c r="DS927" i="12" s="1"/>
  <c r="DJ927" i="12"/>
  <c r="DK927" i="12" s="1"/>
  <c r="DP927" i="12"/>
  <c r="DQ927" i="12" s="1"/>
  <c r="DV930" i="12"/>
  <c r="DW930" i="12" s="1"/>
  <c r="DN930" i="12"/>
  <c r="DO930" i="12" s="1"/>
  <c r="DF930" i="12"/>
  <c r="DG930" i="12" s="1"/>
  <c r="DT930" i="12"/>
  <c r="DU930" i="12" s="1"/>
  <c r="DL930" i="12"/>
  <c r="DM930" i="12" s="1"/>
  <c r="DR930" i="12"/>
  <c r="DS930" i="12" s="1"/>
  <c r="DJ930" i="12"/>
  <c r="DK930" i="12" s="1"/>
  <c r="DP930" i="12"/>
  <c r="DQ930" i="12" s="1"/>
  <c r="AP936" i="12"/>
  <c r="AP938" i="12"/>
  <c r="DV951" i="12"/>
  <c r="DW951" i="12" s="1"/>
  <c r="DN951" i="12"/>
  <c r="DO951" i="12" s="1"/>
  <c r="DF951" i="12"/>
  <c r="DG951" i="12" s="1"/>
  <c r="DT951" i="12"/>
  <c r="DU951" i="12" s="1"/>
  <c r="DL951" i="12"/>
  <c r="DM951" i="12" s="1"/>
  <c r="DR951" i="12"/>
  <c r="DS951" i="12" s="1"/>
  <c r="DJ951" i="12"/>
  <c r="DK951" i="12" s="1"/>
  <c r="DP951" i="12"/>
  <c r="DQ951" i="12" s="1"/>
  <c r="AP959" i="12"/>
  <c r="DV959" i="12"/>
  <c r="DW959" i="12" s="1"/>
  <c r="DN959" i="12"/>
  <c r="DO959" i="12" s="1"/>
  <c r="DF959" i="12"/>
  <c r="DG959" i="12" s="1"/>
  <c r="DT959" i="12"/>
  <c r="DU959" i="12" s="1"/>
  <c r="DL959" i="12"/>
  <c r="DM959" i="12" s="1"/>
  <c r="DR959" i="12"/>
  <c r="DS959" i="12" s="1"/>
  <c r="DJ959" i="12"/>
  <c r="DK959" i="12" s="1"/>
  <c r="DP959" i="12"/>
  <c r="DQ959" i="12" s="1"/>
  <c r="DH87" i="12"/>
  <c r="DI87" i="12" s="1"/>
  <c r="DP87" i="12"/>
  <c r="DQ87" i="12" s="1"/>
  <c r="DH89" i="12"/>
  <c r="DI89" i="12" s="1"/>
  <c r="DP89" i="12"/>
  <c r="DQ89" i="12" s="1"/>
  <c r="DH92" i="12"/>
  <c r="DI92" i="12" s="1"/>
  <c r="DP92" i="12"/>
  <c r="DQ92" i="12" s="1"/>
  <c r="DH99" i="12"/>
  <c r="DI99" i="12" s="1"/>
  <c r="DP99" i="12"/>
  <c r="DQ99" i="12" s="1"/>
  <c r="DH102" i="12"/>
  <c r="DI102" i="12" s="1"/>
  <c r="DP102" i="12"/>
  <c r="DQ102" i="12" s="1"/>
  <c r="DH104" i="12"/>
  <c r="DI104" i="12" s="1"/>
  <c r="DP104" i="12"/>
  <c r="DQ104" i="12" s="1"/>
  <c r="DH106" i="12"/>
  <c r="DI106" i="12" s="1"/>
  <c r="DP106" i="12"/>
  <c r="DQ106" i="12" s="1"/>
  <c r="DH113" i="12"/>
  <c r="DI113" i="12" s="1"/>
  <c r="DP113" i="12"/>
  <c r="DQ113" i="12" s="1"/>
  <c r="DH117" i="12"/>
  <c r="DI117" i="12" s="1"/>
  <c r="DP117" i="12"/>
  <c r="DQ117" i="12" s="1"/>
  <c r="DH118" i="12"/>
  <c r="DI118" i="12" s="1"/>
  <c r="DP118" i="12"/>
  <c r="DQ118" i="12" s="1"/>
  <c r="DH120" i="12"/>
  <c r="DI120" i="12" s="1"/>
  <c r="DP120" i="12"/>
  <c r="DQ120" i="12" s="1"/>
  <c r="DH122" i="12"/>
  <c r="DI122" i="12" s="1"/>
  <c r="DP122" i="12"/>
  <c r="DQ122" i="12" s="1"/>
  <c r="DH132" i="12"/>
  <c r="DI132" i="12" s="1"/>
  <c r="DP132" i="12"/>
  <c r="DQ132" i="12" s="1"/>
  <c r="DH139" i="12"/>
  <c r="DI139" i="12" s="1"/>
  <c r="DP139" i="12"/>
  <c r="DQ139" i="12" s="1"/>
  <c r="DH141" i="12"/>
  <c r="DI141" i="12" s="1"/>
  <c r="DP141" i="12"/>
  <c r="DQ141" i="12" s="1"/>
  <c r="DH142" i="12"/>
  <c r="DI142" i="12" s="1"/>
  <c r="DP142" i="12"/>
  <c r="DQ142" i="12" s="1"/>
  <c r="DH144" i="12"/>
  <c r="DI144" i="12" s="1"/>
  <c r="DP144" i="12"/>
  <c r="DQ144" i="12" s="1"/>
  <c r="DH147" i="12"/>
  <c r="DI147" i="12" s="1"/>
  <c r="DP147" i="12"/>
  <c r="DQ147" i="12" s="1"/>
  <c r="DH153" i="12"/>
  <c r="DI153" i="12" s="1"/>
  <c r="DP153" i="12"/>
  <c r="DQ153" i="12" s="1"/>
  <c r="DH158" i="12"/>
  <c r="DI158" i="12" s="1"/>
  <c r="DP158" i="12"/>
  <c r="DQ158" i="12" s="1"/>
  <c r="DH160" i="12"/>
  <c r="DI160" i="12" s="1"/>
  <c r="DP160" i="12"/>
  <c r="DQ160" i="12" s="1"/>
  <c r="DH162" i="12"/>
  <c r="DI162" i="12" s="1"/>
  <c r="DP162" i="12"/>
  <c r="DQ162" i="12" s="1"/>
  <c r="DH167" i="12"/>
  <c r="DI167" i="12" s="1"/>
  <c r="DP167" i="12"/>
  <c r="DQ167" i="12" s="1"/>
  <c r="DH175" i="12"/>
  <c r="DI175" i="12" s="1"/>
  <c r="DP175" i="12"/>
  <c r="DQ175" i="12" s="1"/>
  <c r="DH178" i="12"/>
  <c r="DI178" i="12" s="1"/>
  <c r="DP178" i="12"/>
  <c r="DQ178" i="12" s="1"/>
  <c r="DH183" i="12"/>
  <c r="DI183" i="12" s="1"/>
  <c r="DP183" i="12"/>
  <c r="DQ183" i="12" s="1"/>
  <c r="DH186" i="12"/>
  <c r="DI186" i="12" s="1"/>
  <c r="DP186" i="12"/>
  <c r="DQ186" i="12" s="1"/>
  <c r="DH191" i="12"/>
  <c r="DI191" i="12" s="1"/>
  <c r="DP191" i="12"/>
  <c r="DQ191" i="12" s="1"/>
  <c r="DH196" i="12"/>
  <c r="DI196" i="12" s="1"/>
  <c r="DP196" i="12"/>
  <c r="DQ196" i="12" s="1"/>
  <c r="DH209" i="12"/>
  <c r="DI209" i="12" s="1"/>
  <c r="DP209" i="12"/>
  <c r="DQ209" i="12" s="1"/>
  <c r="DH211" i="12"/>
  <c r="DI211" i="12" s="1"/>
  <c r="DP211" i="12"/>
  <c r="DQ211" i="12" s="1"/>
  <c r="DH222" i="12"/>
  <c r="DI222" i="12" s="1"/>
  <c r="DP222" i="12"/>
  <c r="DQ222" i="12" s="1"/>
  <c r="DH227" i="12"/>
  <c r="DI227" i="12" s="1"/>
  <c r="DP227" i="12"/>
  <c r="DQ227" i="12" s="1"/>
  <c r="DH233" i="12"/>
  <c r="DI233" i="12" s="1"/>
  <c r="DP233" i="12"/>
  <c r="DQ233" i="12" s="1"/>
  <c r="DH236" i="12"/>
  <c r="DI236" i="12" s="1"/>
  <c r="DP236" i="12"/>
  <c r="DQ236" i="12" s="1"/>
  <c r="DL244" i="12"/>
  <c r="DM244" i="12" s="1"/>
  <c r="DT244" i="12"/>
  <c r="DU244" i="12" s="1"/>
  <c r="DH245" i="12"/>
  <c r="DI245" i="12" s="1"/>
  <c r="DP245" i="12"/>
  <c r="DQ245" i="12" s="1"/>
  <c r="AP246" i="12"/>
  <c r="DH247" i="12"/>
  <c r="DI247" i="12" s="1"/>
  <c r="DP247" i="12"/>
  <c r="DQ247" i="12" s="1"/>
  <c r="AP248" i="12"/>
  <c r="DL251" i="12"/>
  <c r="DM251" i="12" s="1"/>
  <c r="DT251" i="12"/>
  <c r="DU251" i="12" s="1"/>
  <c r="DL253" i="12"/>
  <c r="DM253" i="12" s="1"/>
  <c r="DT253" i="12"/>
  <c r="DU253" i="12" s="1"/>
  <c r="DL254" i="12"/>
  <c r="DM254" i="12" s="1"/>
  <c r="DT254" i="12"/>
  <c r="DU254" i="12" s="1"/>
  <c r="DH255" i="12"/>
  <c r="DI255" i="12" s="1"/>
  <c r="AP256" i="12"/>
  <c r="DH256" i="12"/>
  <c r="DI256" i="12" s="1"/>
  <c r="AP257" i="12"/>
  <c r="DH258" i="12"/>
  <c r="DI258" i="12" s="1"/>
  <c r="AP259" i="12"/>
  <c r="DF259" i="12"/>
  <c r="DG259" i="12" s="1"/>
  <c r="DN259" i="12"/>
  <c r="DO259" i="12" s="1"/>
  <c r="DV259" i="12"/>
  <c r="DW259" i="12" s="1"/>
  <c r="DL260" i="12"/>
  <c r="DM260" i="12" s="1"/>
  <c r="DT260" i="12"/>
  <c r="DU260" i="12" s="1"/>
  <c r="DH261" i="12"/>
  <c r="DI261" i="12" s="1"/>
  <c r="AP262" i="12"/>
  <c r="DL262" i="12"/>
  <c r="DM262" i="12" s="1"/>
  <c r="DT262" i="12"/>
  <c r="DU262" i="12" s="1"/>
  <c r="DF265" i="12"/>
  <c r="DG265" i="12" s="1"/>
  <c r="DN265" i="12"/>
  <c r="DO265" i="12" s="1"/>
  <c r="DV265" i="12"/>
  <c r="DW265" i="12" s="1"/>
  <c r="DF266" i="12"/>
  <c r="DG266" i="12" s="1"/>
  <c r="DN266" i="12"/>
  <c r="DO266" i="12" s="1"/>
  <c r="DV266" i="12"/>
  <c r="DW266" i="12" s="1"/>
  <c r="DL267" i="12"/>
  <c r="DM267" i="12" s="1"/>
  <c r="DT267" i="12"/>
  <c r="DU267" i="12" s="1"/>
  <c r="DH268" i="12"/>
  <c r="DI268" i="12" s="1"/>
  <c r="AP269" i="12"/>
  <c r="DF269" i="12"/>
  <c r="DG269" i="12" s="1"/>
  <c r="DN269" i="12"/>
  <c r="DO269" i="12" s="1"/>
  <c r="DV269" i="12"/>
  <c r="DW269" i="12" s="1"/>
  <c r="DF271" i="12"/>
  <c r="DG271" i="12" s="1"/>
  <c r="DN271" i="12"/>
  <c r="DO271" i="12" s="1"/>
  <c r="DV271" i="12"/>
  <c r="DW271" i="12" s="1"/>
  <c r="DF272" i="12"/>
  <c r="DG272" i="12" s="1"/>
  <c r="DN272" i="12"/>
  <c r="DO272" i="12" s="1"/>
  <c r="DV272" i="12"/>
  <c r="DW272" i="12" s="1"/>
  <c r="DH273" i="12"/>
  <c r="DI273" i="12" s="1"/>
  <c r="AP274" i="12"/>
  <c r="DH274" i="12"/>
  <c r="DI274" i="12" s="1"/>
  <c r="AP275" i="12"/>
  <c r="DL275" i="12"/>
  <c r="DM275" i="12" s="1"/>
  <c r="DT275" i="12"/>
  <c r="DU275" i="12" s="1"/>
  <c r="DL276" i="12"/>
  <c r="DM276" i="12" s="1"/>
  <c r="DT276" i="12"/>
  <c r="DU276" i="12" s="1"/>
  <c r="DL278" i="12"/>
  <c r="DM278" i="12" s="1"/>
  <c r="DT278" i="12"/>
  <c r="DU278" i="12" s="1"/>
  <c r="DH279" i="12"/>
  <c r="DI279" i="12" s="1"/>
  <c r="DP279" i="12"/>
  <c r="DQ279" i="12" s="1"/>
  <c r="AP280" i="12"/>
  <c r="DH280" i="12"/>
  <c r="DI280" i="12" s="1"/>
  <c r="DP280" i="12"/>
  <c r="DQ280" i="12" s="1"/>
  <c r="AP281" i="12"/>
  <c r="DL281" i="12"/>
  <c r="DM281" i="12" s="1"/>
  <c r="DT281" i="12"/>
  <c r="DU281" i="12" s="1"/>
  <c r="DH285" i="12"/>
  <c r="DI285" i="12" s="1"/>
  <c r="DP285" i="12"/>
  <c r="DQ285" i="12" s="1"/>
  <c r="AP286" i="12"/>
  <c r="DL286" i="12"/>
  <c r="DM286" i="12" s="1"/>
  <c r="DT286" i="12"/>
  <c r="DU286" i="12" s="1"/>
  <c r="DF288" i="12"/>
  <c r="DG288" i="12" s="1"/>
  <c r="DN288" i="12"/>
  <c r="DO288" i="12" s="1"/>
  <c r="DV288" i="12"/>
  <c r="DW288" i="12" s="1"/>
  <c r="DH290" i="12"/>
  <c r="DI290" i="12" s="1"/>
  <c r="AP291" i="12"/>
  <c r="DL291" i="12"/>
  <c r="DM291" i="12" s="1"/>
  <c r="DT291" i="12"/>
  <c r="DU291" i="12" s="1"/>
  <c r="DH293" i="12"/>
  <c r="DI293" i="12" s="1"/>
  <c r="AP294" i="12"/>
  <c r="DL294" i="12"/>
  <c r="DM294" i="12" s="1"/>
  <c r="DT294" i="12"/>
  <c r="DU294" i="12" s="1"/>
  <c r="DL296" i="12"/>
  <c r="DM296" i="12" s="1"/>
  <c r="DT296" i="12"/>
  <c r="DU296" i="12" s="1"/>
  <c r="DH297" i="12"/>
  <c r="DI297" i="12" s="1"/>
  <c r="AP298" i="12"/>
  <c r="DH298" i="12"/>
  <c r="DI298" i="12" s="1"/>
  <c r="AP299" i="12"/>
  <c r="DF299" i="12"/>
  <c r="DG299" i="12" s="1"/>
  <c r="DN299" i="12"/>
  <c r="DO299" i="12" s="1"/>
  <c r="DV299" i="12"/>
  <c r="DW299" i="12" s="1"/>
  <c r="DL300" i="12"/>
  <c r="DM300" i="12" s="1"/>
  <c r="DT300" i="12"/>
  <c r="DU300" i="12" s="1"/>
  <c r="DH301" i="12"/>
  <c r="DI301" i="12" s="1"/>
  <c r="DP301" i="12"/>
  <c r="DQ301" i="12" s="1"/>
  <c r="AP302" i="12"/>
  <c r="DL302" i="12"/>
  <c r="DM302" i="12" s="1"/>
  <c r="DT302" i="12"/>
  <c r="DU302" i="12" s="1"/>
  <c r="DH304" i="12"/>
  <c r="DI304" i="12" s="1"/>
  <c r="DP304" i="12"/>
  <c r="DQ304" i="12" s="1"/>
  <c r="AP305" i="12"/>
  <c r="DL305" i="12"/>
  <c r="DM305" i="12" s="1"/>
  <c r="DT305" i="12"/>
  <c r="DU305" i="12" s="1"/>
  <c r="DH307" i="12"/>
  <c r="DI307" i="12" s="1"/>
  <c r="AP308" i="12"/>
  <c r="DF308" i="12"/>
  <c r="DG308" i="12" s="1"/>
  <c r="DN308" i="12"/>
  <c r="DO308" i="12" s="1"/>
  <c r="DV308" i="12"/>
  <c r="DW308" i="12" s="1"/>
  <c r="DH309" i="12"/>
  <c r="DI309" i="12" s="1"/>
  <c r="AP310" i="12"/>
  <c r="DF310" i="12"/>
  <c r="DG310" i="12" s="1"/>
  <c r="DN310" i="12"/>
  <c r="DO310" i="12" s="1"/>
  <c r="DV310" i="12"/>
  <c r="DW310" i="12" s="1"/>
  <c r="DH312" i="12"/>
  <c r="DI312" i="12" s="1"/>
  <c r="AP313" i="12"/>
  <c r="DL313" i="12"/>
  <c r="DM313" i="12" s="1"/>
  <c r="DT313" i="12"/>
  <c r="DU313" i="12" s="1"/>
  <c r="DL315" i="12"/>
  <c r="DM315" i="12" s="1"/>
  <c r="DT315" i="12"/>
  <c r="DU315" i="12" s="1"/>
  <c r="DL317" i="12"/>
  <c r="DM317" i="12" s="1"/>
  <c r="DT317" i="12"/>
  <c r="DU317" i="12" s="1"/>
  <c r="DL318" i="12"/>
  <c r="DM318" i="12" s="1"/>
  <c r="DT318" i="12"/>
  <c r="DU318" i="12" s="1"/>
  <c r="DH319" i="12"/>
  <c r="DI319" i="12" s="1"/>
  <c r="AP320" i="12"/>
  <c r="DH321" i="12"/>
  <c r="DI321" i="12" s="1"/>
  <c r="AP322" i="12"/>
  <c r="DF323" i="12"/>
  <c r="DG323" i="12" s="1"/>
  <c r="DN323" i="12"/>
  <c r="DO323" i="12" s="1"/>
  <c r="DV323" i="12"/>
  <c r="DW323" i="12" s="1"/>
  <c r="DL325" i="12"/>
  <c r="DM325" i="12" s="1"/>
  <c r="DT325" i="12"/>
  <c r="DU325" i="12" s="1"/>
  <c r="DH326" i="12"/>
  <c r="DI326" i="12" s="1"/>
  <c r="AP327" i="12"/>
  <c r="DF327" i="12"/>
  <c r="DG327" i="12" s="1"/>
  <c r="DN327" i="12"/>
  <c r="DO327" i="12" s="1"/>
  <c r="DV327" i="12"/>
  <c r="DW327" i="12" s="1"/>
  <c r="DL328" i="12"/>
  <c r="DM328" i="12" s="1"/>
  <c r="DT328" i="12"/>
  <c r="DU328" i="12" s="1"/>
  <c r="DH329" i="12"/>
  <c r="DI329" i="12" s="1"/>
  <c r="AP330" i="12"/>
  <c r="DL330" i="12"/>
  <c r="DM330" i="12" s="1"/>
  <c r="DT330" i="12"/>
  <c r="DU330" i="12" s="1"/>
  <c r="DH332" i="12"/>
  <c r="DI332" i="12" s="1"/>
  <c r="AP333" i="12"/>
  <c r="DL333" i="12"/>
  <c r="DM333" i="12" s="1"/>
  <c r="DT333" i="12"/>
  <c r="DU333" i="12" s="1"/>
  <c r="DH334" i="12"/>
  <c r="DI334" i="12" s="1"/>
  <c r="AP335" i="12"/>
  <c r="DF335" i="12"/>
  <c r="DG335" i="12" s="1"/>
  <c r="DN335" i="12"/>
  <c r="DO335" i="12" s="1"/>
  <c r="DV335" i="12"/>
  <c r="DW335" i="12" s="1"/>
  <c r="DF337" i="12"/>
  <c r="DG337" i="12" s="1"/>
  <c r="DN337" i="12"/>
  <c r="DO337" i="12" s="1"/>
  <c r="DV337" i="12"/>
  <c r="DW337" i="12" s="1"/>
  <c r="DF338" i="12"/>
  <c r="DG338" i="12" s="1"/>
  <c r="DN338" i="12"/>
  <c r="DO338" i="12" s="1"/>
  <c r="DV338" i="12"/>
  <c r="DW338" i="12" s="1"/>
  <c r="DF341" i="12"/>
  <c r="DG341" i="12" s="1"/>
  <c r="DN341" i="12"/>
  <c r="DO341" i="12" s="1"/>
  <c r="DV341" i="12"/>
  <c r="DW341" i="12" s="1"/>
  <c r="DL342" i="12"/>
  <c r="DM342" i="12" s="1"/>
  <c r="DT342" i="12"/>
  <c r="DU342" i="12" s="1"/>
  <c r="DH343" i="12"/>
  <c r="DI343" i="12" s="1"/>
  <c r="AP344" i="12"/>
  <c r="DH345" i="12"/>
  <c r="DI345" i="12" s="1"/>
  <c r="AP346" i="12"/>
  <c r="DF346" i="12"/>
  <c r="DG346" i="12" s="1"/>
  <c r="DN346" i="12"/>
  <c r="DO346" i="12" s="1"/>
  <c r="DV346" i="12"/>
  <c r="DW346" i="12" s="1"/>
  <c r="DH347" i="12"/>
  <c r="DI347" i="12" s="1"/>
  <c r="AP348" i="12"/>
  <c r="DH349" i="12"/>
  <c r="DI349" i="12" s="1"/>
  <c r="AP350" i="12"/>
  <c r="DH350" i="12"/>
  <c r="DI350" i="12" s="1"/>
  <c r="AP351" i="12"/>
  <c r="DL351" i="12"/>
  <c r="DM351" i="12" s="1"/>
  <c r="DT351" i="12"/>
  <c r="DU351" i="12" s="1"/>
  <c r="DH352" i="12"/>
  <c r="DI352" i="12" s="1"/>
  <c r="AP353" i="12"/>
  <c r="DF353" i="12"/>
  <c r="DG353" i="12" s="1"/>
  <c r="DN353" i="12"/>
  <c r="DO353" i="12" s="1"/>
  <c r="DV353" i="12"/>
  <c r="DW353" i="12" s="1"/>
  <c r="DH354" i="12"/>
  <c r="DI354" i="12" s="1"/>
  <c r="AP355" i="12"/>
  <c r="DL355" i="12"/>
  <c r="DM355" i="12" s="1"/>
  <c r="DT355" i="12"/>
  <c r="DU355" i="12" s="1"/>
  <c r="DH356" i="12"/>
  <c r="DI356" i="12" s="1"/>
  <c r="AP357" i="12"/>
  <c r="DF357" i="12"/>
  <c r="DG357" i="12" s="1"/>
  <c r="DN357" i="12"/>
  <c r="DO357" i="12" s="1"/>
  <c r="DV357" i="12"/>
  <c r="DW357" i="12" s="1"/>
  <c r="DF358" i="12"/>
  <c r="DG358" i="12" s="1"/>
  <c r="DN358" i="12"/>
  <c r="DO358" i="12" s="1"/>
  <c r="DV358" i="12"/>
  <c r="DW358" i="12" s="1"/>
  <c r="DF360" i="12"/>
  <c r="DG360" i="12" s="1"/>
  <c r="DN360" i="12"/>
  <c r="DO360" i="12" s="1"/>
  <c r="DV360" i="12"/>
  <c r="DW360" i="12" s="1"/>
  <c r="DF362" i="12"/>
  <c r="DG362" i="12" s="1"/>
  <c r="DN362" i="12"/>
  <c r="DO362" i="12" s="1"/>
  <c r="DV362" i="12"/>
  <c r="DW362" i="12" s="1"/>
  <c r="DL364" i="12"/>
  <c r="DM364" i="12" s="1"/>
  <c r="DT364" i="12"/>
  <c r="DU364" i="12" s="1"/>
  <c r="DH365" i="12"/>
  <c r="DI365" i="12" s="1"/>
  <c r="AP366" i="12"/>
  <c r="DH367" i="12"/>
  <c r="DI367" i="12" s="1"/>
  <c r="AP368" i="12"/>
  <c r="DF369" i="12"/>
  <c r="DG369" i="12" s="1"/>
  <c r="DN369" i="12"/>
  <c r="DO369" i="12" s="1"/>
  <c r="DV369" i="12"/>
  <c r="DW369" i="12" s="1"/>
  <c r="DL371" i="12"/>
  <c r="DM371" i="12" s="1"/>
  <c r="DT371" i="12"/>
  <c r="DU371" i="12" s="1"/>
  <c r="DF372" i="12"/>
  <c r="DG372" i="12" s="1"/>
  <c r="DN372" i="12"/>
  <c r="DO372" i="12" s="1"/>
  <c r="DV372" i="12"/>
  <c r="DW372" i="12" s="1"/>
  <c r="DL374" i="12"/>
  <c r="DM374" i="12" s="1"/>
  <c r="DT374" i="12"/>
  <c r="DU374" i="12" s="1"/>
  <c r="DL376" i="12"/>
  <c r="DM376" i="12" s="1"/>
  <c r="DT376" i="12"/>
  <c r="DU376" i="12" s="1"/>
  <c r="DH377" i="12"/>
  <c r="DI377" i="12" s="1"/>
  <c r="AP378" i="12"/>
  <c r="DF379" i="12"/>
  <c r="DG379" i="12" s="1"/>
  <c r="DN379" i="12"/>
  <c r="DO379" i="12" s="1"/>
  <c r="DV379" i="12"/>
  <c r="DW379" i="12" s="1"/>
  <c r="DH380" i="12"/>
  <c r="DI380" i="12" s="1"/>
  <c r="AP381" i="12"/>
  <c r="DL381" i="12"/>
  <c r="DM381" i="12" s="1"/>
  <c r="DT381" i="12"/>
  <c r="DU381" i="12" s="1"/>
  <c r="DF382" i="12"/>
  <c r="DG382" i="12" s="1"/>
  <c r="DN382" i="12"/>
  <c r="DO382" i="12" s="1"/>
  <c r="DV382" i="12"/>
  <c r="DW382" i="12" s="1"/>
  <c r="DL383" i="12"/>
  <c r="DM383" i="12" s="1"/>
  <c r="DT383" i="12"/>
  <c r="DU383" i="12" s="1"/>
  <c r="DL384" i="12"/>
  <c r="DM384" i="12" s="1"/>
  <c r="DT384" i="12"/>
  <c r="DU384" i="12" s="1"/>
  <c r="DH385" i="12"/>
  <c r="DI385" i="12" s="1"/>
  <c r="AP386" i="12"/>
  <c r="DH386" i="12"/>
  <c r="DI386" i="12" s="1"/>
  <c r="AP387" i="12"/>
  <c r="DL387" i="12"/>
  <c r="DM387" i="12" s="1"/>
  <c r="DT387" i="12"/>
  <c r="DU387" i="12" s="1"/>
  <c r="DF388" i="12"/>
  <c r="DG388" i="12" s="1"/>
  <c r="DN388" i="12"/>
  <c r="DO388" i="12" s="1"/>
  <c r="DV388" i="12"/>
  <c r="DW388" i="12" s="1"/>
  <c r="DL389" i="12"/>
  <c r="DM389" i="12" s="1"/>
  <c r="DT389" i="12"/>
  <c r="DU389" i="12" s="1"/>
  <c r="DF391" i="12"/>
  <c r="DG391" i="12" s="1"/>
  <c r="DN391" i="12"/>
  <c r="DO391" i="12" s="1"/>
  <c r="DV391" i="12"/>
  <c r="DW391" i="12" s="1"/>
  <c r="DL392" i="12"/>
  <c r="DM392" i="12" s="1"/>
  <c r="DT392" i="12"/>
  <c r="DU392" i="12" s="1"/>
  <c r="DH393" i="12"/>
  <c r="DI393" i="12" s="1"/>
  <c r="AP394" i="12"/>
  <c r="DH395" i="12"/>
  <c r="DI395" i="12" s="1"/>
  <c r="AP396" i="12"/>
  <c r="DF396" i="12"/>
  <c r="DG396" i="12" s="1"/>
  <c r="DN396" i="12"/>
  <c r="DO396" i="12" s="1"/>
  <c r="DV396" i="12"/>
  <c r="DW396" i="12" s="1"/>
  <c r="DL397" i="12"/>
  <c r="DM397" i="12" s="1"/>
  <c r="DT397" i="12"/>
  <c r="DU397" i="12" s="1"/>
  <c r="DL398" i="12"/>
  <c r="DM398" i="12" s="1"/>
  <c r="DT398" i="12"/>
  <c r="DU398" i="12" s="1"/>
  <c r="DH399" i="12"/>
  <c r="DI399" i="12" s="1"/>
  <c r="AP400" i="12"/>
  <c r="DH400" i="12"/>
  <c r="DI400" i="12" s="1"/>
  <c r="AP401" i="12"/>
  <c r="DL401" i="12"/>
  <c r="DM401" i="12" s="1"/>
  <c r="DT401" i="12"/>
  <c r="DU401" i="12" s="1"/>
  <c r="DL402" i="12"/>
  <c r="DM402" i="12" s="1"/>
  <c r="DT402" i="12"/>
  <c r="DU402" i="12" s="1"/>
  <c r="DH403" i="12"/>
  <c r="DI403" i="12" s="1"/>
  <c r="AP404" i="12"/>
  <c r="DH404" i="12"/>
  <c r="DI404" i="12" s="1"/>
  <c r="AP405" i="12"/>
  <c r="DF405" i="12"/>
  <c r="DG405" i="12" s="1"/>
  <c r="DN405" i="12"/>
  <c r="DO405" i="12" s="1"/>
  <c r="DV405" i="12"/>
  <c r="DW405" i="12" s="1"/>
  <c r="DF406" i="12"/>
  <c r="DG406" i="12" s="1"/>
  <c r="DN406" i="12"/>
  <c r="DO406" i="12" s="1"/>
  <c r="DV406" i="12"/>
  <c r="DW406" i="12" s="1"/>
  <c r="DJ407" i="12"/>
  <c r="DK407" i="12" s="1"/>
  <c r="DR407" i="12"/>
  <c r="DS407" i="12" s="1"/>
  <c r="DJ408" i="12"/>
  <c r="DK408" i="12" s="1"/>
  <c r="DR408" i="12"/>
  <c r="DS408" i="12" s="1"/>
  <c r="DH409" i="12"/>
  <c r="DI409" i="12" s="1"/>
  <c r="AP410" i="12"/>
  <c r="DH410" i="12"/>
  <c r="DI410" i="12" s="1"/>
  <c r="AP411" i="12"/>
  <c r="DF411" i="12"/>
  <c r="DG411" i="12" s="1"/>
  <c r="DN411" i="12"/>
  <c r="DO411" i="12" s="1"/>
  <c r="DV411" i="12"/>
  <c r="DW411" i="12" s="1"/>
  <c r="DH412" i="12"/>
  <c r="DI412" i="12" s="1"/>
  <c r="AP413" i="12"/>
  <c r="DF413" i="12"/>
  <c r="DG413" i="12" s="1"/>
  <c r="DN413" i="12"/>
  <c r="DO413" i="12" s="1"/>
  <c r="DV413" i="12"/>
  <c r="DW413" i="12" s="1"/>
  <c r="DF414" i="12"/>
  <c r="DG414" i="12" s="1"/>
  <c r="DN414" i="12"/>
  <c r="DO414" i="12" s="1"/>
  <c r="DV414" i="12"/>
  <c r="DW414" i="12" s="1"/>
  <c r="DJ415" i="12"/>
  <c r="DK415" i="12" s="1"/>
  <c r="DR415" i="12"/>
  <c r="DS415" i="12" s="1"/>
  <c r="DF416" i="12"/>
  <c r="DG416" i="12" s="1"/>
  <c r="DN416" i="12"/>
  <c r="DO416" i="12" s="1"/>
  <c r="DV416" i="12"/>
  <c r="DW416" i="12" s="1"/>
  <c r="DJ417" i="12"/>
  <c r="DK417" i="12" s="1"/>
  <c r="DR417" i="12"/>
  <c r="DS417" i="12" s="1"/>
  <c r="DL418" i="12"/>
  <c r="DM418" i="12" s="1"/>
  <c r="DT418" i="12"/>
  <c r="DU418" i="12" s="1"/>
  <c r="DJ419" i="12"/>
  <c r="DK419" i="12" s="1"/>
  <c r="DR419" i="12"/>
  <c r="DS419" i="12" s="1"/>
  <c r="DF420" i="12"/>
  <c r="DG420" i="12" s="1"/>
  <c r="DN420" i="12"/>
  <c r="DO420" i="12" s="1"/>
  <c r="DV420" i="12"/>
  <c r="DW420" i="12" s="1"/>
  <c r="DJ421" i="12"/>
  <c r="DK421" i="12" s="1"/>
  <c r="DR421" i="12"/>
  <c r="DS421" i="12" s="1"/>
  <c r="DL422" i="12"/>
  <c r="DM422" i="12" s="1"/>
  <c r="DT422" i="12"/>
  <c r="DU422" i="12" s="1"/>
  <c r="DF423" i="12"/>
  <c r="DG423" i="12" s="1"/>
  <c r="DN423" i="12"/>
  <c r="DO423" i="12" s="1"/>
  <c r="DV423" i="12"/>
  <c r="DW423" i="12" s="1"/>
  <c r="DJ424" i="12"/>
  <c r="DK424" i="12" s="1"/>
  <c r="DR424" i="12"/>
  <c r="DS424" i="12" s="1"/>
  <c r="DL425" i="12"/>
  <c r="DM425" i="12" s="1"/>
  <c r="DT425" i="12"/>
  <c r="DU425" i="12" s="1"/>
  <c r="DH426" i="12"/>
  <c r="DI426" i="12" s="1"/>
  <c r="AP427" i="12"/>
  <c r="DJ427" i="12"/>
  <c r="DK427" i="12" s="1"/>
  <c r="DR427" i="12"/>
  <c r="DS427" i="12" s="1"/>
  <c r="DF428" i="12"/>
  <c r="DG428" i="12" s="1"/>
  <c r="DN428" i="12"/>
  <c r="DO428" i="12" s="1"/>
  <c r="DV428" i="12"/>
  <c r="DW428" i="12" s="1"/>
  <c r="DF429" i="12"/>
  <c r="DG429" i="12" s="1"/>
  <c r="DN429" i="12"/>
  <c r="DO429" i="12" s="1"/>
  <c r="DV429" i="12"/>
  <c r="DW429" i="12" s="1"/>
  <c r="DH430" i="12"/>
  <c r="DI430" i="12" s="1"/>
  <c r="AP431" i="12"/>
  <c r="DH431" i="12"/>
  <c r="DI431" i="12" s="1"/>
  <c r="AP432" i="12"/>
  <c r="DJ432" i="12"/>
  <c r="DK432" i="12" s="1"/>
  <c r="DR432" i="12"/>
  <c r="DS432" i="12" s="1"/>
  <c r="DL433" i="12"/>
  <c r="DM433" i="12" s="1"/>
  <c r="DT433" i="12"/>
  <c r="DU433" i="12" s="1"/>
  <c r="DH434" i="12"/>
  <c r="DI434" i="12" s="1"/>
  <c r="AP435" i="12"/>
  <c r="DJ435" i="12"/>
  <c r="DK435" i="12" s="1"/>
  <c r="DR435" i="12"/>
  <c r="DS435" i="12" s="1"/>
  <c r="DL436" i="12"/>
  <c r="DM436" i="12" s="1"/>
  <c r="DT436" i="12"/>
  <c r="DU436" i="12" s="1"/>
  <c r="DL437" i="12"/>
  <c r="DM437" i="12" s="1"/>
  <c r="DT437" i="12"/>
  <c r="DU437" i="12" s="1"/>
  <c r="DF438" i="12"/>
  <c r="DG438" i="12" s="1"/>
  <c r="DN438" i="12"/>
  <c r="DO438" i="12" s="1"/>
  <c r="DV438" i="12"/>
  <c r="DW438" i="12" s="1"/>
  <c r="DF439" i="12"/>
  <c r="DG439" i="12" s="1"/>
  <c r="DN439" i="12"/>
  <c r="DO439" i="12" s="1"/>
  <c r="DV439" i="12"/>
  <c r="DW439" i="12" s="1"/>
  <c r="DH440" i="12"/>
  <c r="DI440" i="12" s="1"/>
  <c r="AP441" i="12"/>
  <c r="DJ441" i="12"/>
  <c r="DK441" i="12" s="1"/>
  <c r="DR441" i="12"/>
  <c r="DS441" i="12" s="1"/>
  <c r="DF442" i="12"/>
  <c r="DG442" i="12" s="1"/>
  <c r="DN442" i="12"/>
  <c r="DO442" i="12" s="1"/>
  <c r="DV442" i="12"/>
  <c r="DW442" i="12" s="1"/>
  <c r="DF443" i="12"/>
  <c r="DG443" i="12" s="1"/>
  <c r="DN443" i="12"/>
  <c r="DO443" i="12" s="1"/>
  <c r="DV443" i="12"/>
  <c r="DW443" i="12" s="1"/>
  <c r="DJ444" i="12"/>
  <c r="DK444" i="12" s="1"/>
  <c r="DR444" i="12"/>
  <c r="DS444" i="12" s="1"/>
  <c r="DL445" i="12"/>
  <c r="DM445" i="12" s="1"/>
  <c r="DT445" i="12"/>
  <c r="DU445" i="12" s="1"/>
  <c r="DH446" i="12"/>
  <c r="DI446" i="12" s="1"/>
  <c r="AP447" i="12"/>
  <c r="DL447" i="12"/>
  <c r="DM447" i="12" s="1"/>
  <c r="DT447" i="12"/>
  <c r="DU447" i="12" s="1"/>
  <c r="DF448" i="12"/>
  <c r="DG448" i="12" s="1"/>
  <c r="DN448" i="12"/>
  <c r="DO448" i="12" s="1"/>
  <c r="DV448" i="12"/>
  <c r="DW448" i="12" s="1"/>
  <c r="DJ449" i="12"/>
  <c r="DK449" i="12" s="1"/>
  <c r="DR449" i="12"/>
  <c r="DS449" i="12" s="1"/>
  <c r="DJ451" i="12"/>
  <c r="DK451" i="12" s="1"/>
  <c r="DR451" i="12"/>
  <c r="DS451" i="12" s="1"/>
  <c r="DH453" i="12"/>
  <c r="DI453" i="12" s="1"/>
  <c r="DP453" i="12"/>
  <c r="DQ453" i="12" s="1"/>
  <c r="DF455" i="12"/>
  <c r="DG455" i="12" s="1"/>
  <c r="DN455" i="12"/>
  <c r="DO455" i="12" s="1"/>
  <c r="DV455" i="12"/>
  <c r="DW455" i="12" s="1"/>
  <c r="DH456" i="12"/>
  <c r="DI456" i="12" s="1"/>
  <c r="DP456" i="12"/>
  <c r="DQ456" i="12" s="1"/>
  <c r="AP457" i="12"/>
  <c r="DL457" i="12"/>
  <c r="DM457" i="12" s="1"/>
  <c r="DT457" i="12"/>
  <c r="DU457" i="12" s="1"/>
  <c r="DF458" i="12"/>
  <c r="DG458" i="12" s="1"/>
  <c r="DN458" i="12"/>
  <c r="DO458" i="12" s="1"/>
  <c r="DV458" i="12"/>
  <c r="DW458" i="12" s="1"/>
  <c r="DL459" i="12"/>
  <c r="DM459" i="12" s="1"/>
  <c r="DT459" i="12"/>
  <c r="DU459" i="12" s="1"/>
  <c r="DF460" i="12"/>
  <c r="DG460" i="12" s="1"/>
  <c r="DN460" i="12"/>
  <c r="DO460" i="12" s="1"/>
  <c r="DV460" i="12"/>
  <c r="DW460" i="12" s="1"/>
  <c r="DJ461" i="12"/>
  <c r="DK461" i="12" s="1"/>
  <c r="DR461" i="12"/>
  <c r="DS461" i="12" s="1"/>
  <c r="DF462" i="12"/>
  <c r="DG462" i="12" s="1"/>
  <c r="DN462" i="12"/>
  <c r="DO462" i="12" s="1"/>
  <c r="DV462" i="12"/>
  <c r="DW462" i="12" s="1"/>
  <c r="DJ463" i="12"/>
  <c r="DK463" i="12" s="1"/>
  <c r="DR463" i="12"/>
  <c r="DS463" i="12" s="1"/>
  <c r="DL464" i="12"/>
  <c r="DM464" i="12" s="1"/>
  <c r="DT464" i="12"/>
  <c r="DU464" i="12" s="1"/>
  <c r="DH465" i="12"/>
  <c r="DI465" i="12" s="1"/>
  <c r="AP466" i="12"/>
  <c r="DL466" i="12"/>
  <c r="DM466" i="12" s="1"/>
  <c r="DT466" i="12"/>
  <c r="DU466" i="12" s="1"/>
  <c r="DJ467" i="12"/>
  <c r="DK467" i="12" s="1"/>
  <c r="DR467" i="12"/>
  <c r="DS467" i="12" s="1"/>
  <c r="DL468" i="12"/>
  <c r="DM468" i="12" s="1"/>
  <c r="DT468" i="12"/>
  <c r="DU468" i="12" s="1"/>
  <c r="DH469" i="12"/>
  <c r="DI469" i="12" s="1"/>
  <c r="AP470" i="12"/>
  <c r="DL470" i="12"/>
  <c r="DM470" i="12" s="1"/>
  <c r="DT470" i="12"/>
  <c r="DU470" i="12" s="1"/>
  <c r="DH471" i="12"/>
  <c r="DI471" i="12" s="1"/>
  <c r="AP472" i="12"/>
  <c r="DJ472" i="12"/>
  <c r="DK472" i="12" s="1"/>
  <c r="DR472" i="12"/>
  <c r="DS472" i="12" s="1"/>
  <c r="DF473" i="12"/>
  <c r="DG473" i="12" s="1"/>
  <c r="DN473" i="12"/>
  <c r="DO473" i="12" s="1"/>
  <c r="DV473" i="12"/>
  <c r="DW473" i="12" s="1"/>
  <c r="DH474" i="12"/>
  <c r="DI474" i="12" s="1"/>
  <c r="AP475" i="12"/>
  <c r="DL475" i="12"/>
  <c r="DM475" i="12" s="1"/>
  <c r="DT475" i="12"/>
  <c r="DU475" i="12" s="1"/>
  <c r="DF476" i="12"/>
  <c r="DG476" i="12" s="1"/>
  <c r="DN476" i="12"/>
  <c r="DO476" i="12" s="1"/>
  <c r="DV476" i="12"/>
  <c r="DW476" i="12" s="1"/>
  <c r="DJ477" i="12"/>
  <c r="DK477" i="12" s="1"/>
  <c r="DR477" i="12"/>
  <c r="DS477" i="12" s="1"/>
  <c r="DF478" i="12"/>
  <c r="DG478" i="12" s="1"/>
  <c r="DN478" i="12"/>
  <c r="DO478" i="12" s="1"/>
  <c r="DV478" i="12"/>
  <c r="DW478" i="12" s="1"/>
  <c r="DJ479" i="12"/>
  <c r="DK479" i="12" s="1"/>
  <c r="DR479" i="12"/>
  <c r="DS479" i="12" s="1"/>
  <c r="DJ480" i="12"/>
  <c r="DK480" i="12" s="1"/>
  <c r="DR480" i="12"/>
  <c r="DS480" i="12" s="1"/>
  <c r="DL481" i="12"/>
  <c r="DM481" i="12" s="1"/>
  <c r="DT481" i="12"/>
  <c r="DU481" i="12" s="1"/>
  <c r="DH482" i="12"/>
  <c r="DI482" i="12" s="1"/>
  <c r="AP483" i="12"/>
  <c r="DF483" i="12"/>
  <c r="DG483" i="12" s="1"/>
  <c r="DN483" i="12"/>
  <c r="DO483" i="12" s="1"/>
  <c r="DV483" i="12"/>
  <c r="DW483" i="12" s="1"/>
  <c r="DH484" i="12"/>
  <c r="DI484" i="12" s="1"/>
  <c r="AP485" i="12"/>
  <c r="DL485" i="12"/>
  <c r="DM485" i="12" s="1"/>
  <c r="DT485" i="12"/>
  <c r="DU485" i="12" s="1"/>
  <c r="DH486" i="12"/>
  <c r="DI486" i="12" s="1"/>
  <c r="AP487" i="12"/>
  <c r="DL487" i="12"/>
  <c r="DM487" i="12" s="1"/>
  <c r="DT487" i="12"/>
  <c r="DU487" i="12" s="1"/>
  <c r="DF488" i="12"/>
  <c r="DG488" i="12" s="1"/>
  <c r="DN488" i="12"/>
  <c r="DO488" i="12" s="1"/>
  <c r="DV488" i="12"/>
  <c r="DW488" i="12" s="1"/>
  <c r="DJ489" i="12"/>
  <c r="DK489" i="12" s="1"/>
  <c r="DR489" i="12"/>
  <c r="DS489" i="12" s="1"/>
  <c r="DL490" i="12"/>
  <c r="DM490" i="12" s="1"/>
  <c r="DT490" i="12"/>
  <c r="DU490" i="12" s="1"/>
  <c r="DH491" i="12"/>
  <c r="DI491" i="12" s="1"/>
  <c r="AP492" i="12"/>
  <c r="DL492" i="12"/>
  <c r="DM492" i="12" s="1"/>
  <c r="DT492" i="12"/>
  <c r="DU492" i="12" s="1"/>
  <c r="DH493" i="12"/>
  <c r="DI493" i="12" s="1"/>
  <c r="DP493" i="12"/>
  <c r="DQ493" i="12" s="1"/>
  <c r="AP494" i="12"/>
  <c r="DL494" i="12"/>
  <c r="DM494" i="12" s="1"/>
  <c r="DT494" i="12"/>
  <c r="DU494" i="12" s="1"/>
  <c r="DJ495" i="12"/>
  <c r="DK495" i="12" s="1"/>
  <c r="DR495" i="12"/>
  <c r="DS495" i="12" s="1"/>
  <c r="DJ496" i="12"/>
  <c r="DK496" i="12" s="1"/>
  <c r="DR496" i="12"/>
  <c r="DS496" i="12" s="1"/>
  <c r="DJ501" i="12"/>
  <c r="DK501" i="12" s="1"/>
  <c r="DR501" i="12"/>
  <c r="DS501" i="12" s="1"/>
  <c r="DH503" i="12"/>
  <c r="DI503" i="12" s="1"/>
  <c r="DP503" i="12"/>
  <c r="DQ503" i="12" s="1"/>
  <c r="DJ504" i="12"/>
  <c r="DK504" i="12" s="1"/>
  <c r="DR504" i="12"/>
  <c r="DS504" i="12" s="1"/>
  <c r="DF505" i="12"/>
  <c r="DG505" i="12" s="1"/>
  <c r="DN505" i="12"/>
  <c r="DO505" i="12" s="1"/>
  <c r="DV505" i="12"/>
  <c r="DW505" i="12" s="1"/>
  <c r="DF506" i="12"/>
  <c r="DG506" i="12" s="1"/>
  <c r="DN506" i="12"/>
  <c r="DO506" i="12" s="1"/>
  <c r="DV506" i="12"/>
  <c r="DW506" i="12" s="1"/>
  <c r="DJ507" i="12"/>
  <c r="DK507" i="12" s="1"/>
  <c r="DR507" i="12"/>
  <c r="DS507" i="12" s="1"/>
  <c r="DF508" i="12"/>
  <c r="DG508" i="12" s="1"/>
  <c r="DN508" i="12"/>
  <c r="DO508" i="12" s="1"/>
  <c r="DV508" i="12"/>
  <c r="DW508" i="12" s="1"/>
  <c r="DL509" i="12"/>
  <c r="DM509" i="12" s="1"/>
  <c r="DT509" i="12"/>
  <c r="DU509" i="12" s="1"/>
  <c r="DF510" i="12"/>
  <c r="DG510" i="12" s="1"/>
  <c r="DN510" i="12"/>
  <c r="DO510" i="12" s="1"/>
  <c r="DV510" i="12"/>
  <c r="DW510" i="12" s="1"/>
  <c r="DH511" i="12"/>
  <c r="DI511" i="12" s="1"/>
  <c r="AP512" i="12"/>
  <c r="DL512" i="12"/>
  <c r="DM512" i="12" s="1"/>
  <c r="DT512" i="12"/>
  <c r="DU512" i="12" s="1"/>
  <c r="DJ513" i="12"/>
  <c r="DK513" i="12" s="1"/>
  <c r="DR513" i="12"/>
  <c r="DS513" i="12" s="1"/>
  <c r="DJ514" i="12"/>
  <c r="DK514" i="12" s="1"/>
  <c r="DR514" i="12"/>
  <c r="DS514" i="12" s="1"/>
  <c r="DF515" i="12"/>
  <c r="DG515" i="12" s="1"/>
  <c r="DN515" i="12"/>
  <c r="DO515" i="12" s="1"/>
  <c r="DV515" i="12"/>
  <c r="DW515" i="12" s="1"/>
  <c r="DJ516" i="12"/>
  <c r="DK516" i="12" s="1"/>
  <c r="DR516" i="12"/>
  <c r="DS516" i="12" s="1"/>
  <c r="DH517" i="12"/>
  <c r="DI517" i="12" s="1"/>
  <c r="AP518" i="12"/>
  <c r="DJ518" i="12"/>
  <c r="DK518" i="12" s="1"/>
  <c r="DR518" i="12"/>
  <c r="DS518" i="12" s="1"/>
  <c r="DL519" i="12"/>
  <c r="DM519" i="12" s="1"/>
  <c r="DT519" i="12"/>
  <c r="DU519" i="12" s="1"/>
  <c r="DH520" i="12"/>
  <c r="DI520" i="12" s="1"/>
  <c r="DP520" i="12"/>
  <c r="DQ520" i="12" s="1"/>
  <c r="AP521" i="12"/>
  <c r="DJ523" i="12"/>
  <c r="DK523" i="12" s="1"/>
  <c r="DR523" i="12"/>
  <c r="DS523" i="12" s="1"/>
  <c r="DF524" i="12"/>
  <c r="DG524" i="12" s="1"/>
  <c r="DN524" i="12"/>
  <c r="DO524" i="12" s="1"/>
  <c r="DV524" i="12"/>
  <c r="DW524" i="12" s="1"/>
  <c r="DL525" i="12"/>
  <c r="DM525" i="12" s="1"/>
  <c r="DT525" i="12"/>
  <c r="DU525" i="12" s="1"/>
  <c r="DF526" i="12"/>
  <c r="DG526" i="12" s="1"/>
  <c r="DN526" i="12"/>
  <c r="DO526" i="12" s="1"/>
  <c r="DV526" i="12"/>
  <c r="DW526" i="12" s="1"/>
  <c r="DJ527" i="12"/>
  <c r="DK527" i="12" s="1"/>
  <c r="DR527" i="12"/>
  <c r="DS527" i="12" s="1"/>
  <c r="DJ529" i="12"/>
  <c r="DK529" i="12" s="1"/>
  <c r="DR529" i="12"/>
  <c r="DS529" i="12" s="1"/>
  <c r="DJ530" i="12"/>
  <c r="DK530" i="12" s="1"/>
  <c r="DR530" i="12"/>
  <c r="DS530" i="12" s="1"/>
  <c r="DH532" i="12"/>
  <c r="DI532" i="12" s="1"/>
  <c r="DP532" i="12"/>
  <c r="DQ532" i="12" s="1"/>
  <c r="AP533" i="12"/>
  <c r="DH534" i="12"/>
  <c r="DI534" i="12" s="1"/>
  <c r="DP534" i="12"/>
  <c r="DQ534" i="12" s="1"/>
  <c r="AP535" i="12"/>
  <c r="DJ535" i="12"/>
  <c r="DK535" i="12" s="1"/>
  <c r="DR535" i="12"/>
  <c r="DS535" i="12" s="1"/>
  <c r="DL537" i="12"/>
  <c r="DM537" i="12" s="1"/>
  <c r="DT537" i="12"/>
  <c r="DU537" i="12" s="1"/>
  <c r="DJ541" i="12"/>
  <c r="DK541" i="12" s="1"/>
  <c r="DR541" i="12"/>
  <c r="DS541" i="12" s="1"/>
  <c r="DJ543" i="12"/>
  <c r="DK543" i="12" s="1"/>
  <c r="DR543" i="12"/>
  <c r="DS543" i="12" s="1"/>
  <c r="DH545" i="12"/>
  <c r="DI545" i="12" s="1"/>
  <c r="DP545" i="12"/>
  <c r="DQ545" i="12" s="1"/>
  <c r="DJ546" i="12"/>
  <c r="DK546" i="12" s="1"/>
  <c r="DR546" i="12"/>
  <c r="DS546" i="12" s="1"/>
  <c r="DJ548" i="12"/>
  <c r="DK548" i="12" s="1"/>
  <c r="DR548" i="12"/>
  <c r="DS548" i="12" s="1"/>
  <c r="DH549" i="12"/>
  <c r="DI549" i="12" s="1"/>
  <c r="DP549" i="12"/>
  <c r="DQ549" i="12" s="1"/>
  <c r="DH551" i="12"/>
  <c r="DI551" i="12" s="1"/>
  <c r="DP551" i="12"/>
  <c r="DQ551" i="12" s="1"/>
  <c r="DH552" i="12"/>
  <c r="DI552" i="12" s="1"/>
  <c r="DP552" i="12"/>
  <c r="DQ552" i="12" s="1"/>
  <c r="DJ553" i="12"/>
  <c r="DK553" i="12" s="1"/>
  <c r="DR553" i="12"/>
  <c r="DS553" i="12" s="1"/>
  <c r="DJ555" i="12"/>
  <c r="DK555" i="12" s="1"/>
  <c r="DR555" i="12"/>
  <c r="DS555" i="12" s="1"/>
  <c r="DL556" i="12"/>
  <c r="DM556" i="12" s="1"/>
  <c r="DT556" i="12"/>
  <c r="DU556" i="12" s="1"/>
  <c r="DJ557" i="12"/>
  <c r="DK557" i="12" s="1"/>
  <c r="DR557" i="12"/>
  <c r="DS557" i="12" s="1"/>
  <c r="DL558" i="12"/>
  <c r="DM558" i="12" s="1"/>
  <c r="DT558" i="12"/>
  <c r="DU558" i="12" s="1"/>
  <c r="DH559" i="12"/>
  <c r="DI559" i="12" s="1"/>
  <c r="DP559" i="12"/>
  <c r="DQ559" i="12" s="1"/>
  <c r="AP560" i="12"/>
  <c r="DJ560" i="12"/>
  <c r="DK560" i="12" s="1"/>
  <c r="DR560" i="12"/>
  <c r="DS560" i="12" s="1"/>
  <c r="DJ562" i="12"/>
  <c r="DK562" i="12" s="1"/>
  <c r="DR562" i="12"/>
  <c r="DS562" i="12" s="1"/>
  <c r="DH563" i="12"/>
  <c r="DI563" i="12" s="1"/>
  <c r="DP563" i="12"/>
  <c r="DQ563" i="12" s="1"/>
  <c r="AP564" i="12"/>
  <c r="DH564" i="12"/>
  <c r="DI564" i="12" s="1"/>
  <c r="DP564" i="12"/>
  <c r="DQ564" i="12" s="1"/>
  <c r="AP565" i="12"/>
  <c r="DL565" i="12"/>
  <c r="DM565" i="12" s="1"/>
  <c r="DT565" i="12"/>
  <c r="DU565" i="12" s="1"/>
  <c r="DH566" i="12"/>
  <c r="DI566" i="12" s="1"/>
  <c r="DP566" i="12"/>
  <c r="DQ566" i="12" s="1"/>
  <c r="AP567" i="12"/>
  <c r="AP568" i="12"/>
  <c r="DN570" i="12"/>
  <c r="DO570" i="12" s="1"/>
  <c r="DR571" i="12"/>
  <c r="DS571" i="12" s="1"/>
  <c r="DJ571" i="12"/>
  <c r="DK571" i="12" s="1"/>
  <c r="DH571" i="12"/>
  <c r="DI571" i="12" s="1"/>
  <c r="DT571" i="12"/>
  <c r="DU571" i="12" s="1"/>
  <c r="DN572" i="12"/>
  <c r="DO572" i="12" s="1"/>
  <c r="AP573" i="12"/>
  <c r="DP573" i="12"/>
  <c r="DQ573" i="12" s="1"/>
  <c r="DL576" i="12"/>
  <c r="DM576" i="12" s="1"/>
  <c r="AP578" i="12"/>
  <c r="DT578" i="12"/>
  <c r="DU578" i="12" s="1"/>
  <c r="DL578" i="12"/>
  <c r="DM578" i="12" s="1"/>
  <c r="DH578" i="12"/>
  <c r="DI578" i="12" s="1"/>
  <c r="DR578" i="12"/>
  <c r="DS578" i="12" s="1"/>
  <c r="DJ580" i="12"/>
  <c r="DK580" i="12" s="1"/>
  <c r="DV580" i="12"/>
  <c r="DW580" i="12" s="1"/>
  <c r="DR584" i="12"/>
  <c r="DS584" i="12" s="1"/>
  <c r="DJ584" i="12"/>
  <c r="DK584" i="12" s="1"/>
  <c r="DH584" i="12"/>
  <c r="DI584" i="12" s="1"/>
  <c r="DT584" i="12"/>
  <c r="DU584" i="12" s="1"/>
  <c r="DR586" i="12"/>
  <c r="DS586" i="12" s="1"/>
  <c r="DJ586" i="12"/>
  <c r="DK586" i="12" s="1"/>
  <c r="DH586" i="12"/>
  <c r="DI586" i="12" s="1"/>
  <c r="DT586" i="12"/>
  <c r="DU586" i="12" s="1"/>
  <c r="DN590" i="12"/>
  <c r="DO590" i="12" s="1"/>
  <c r="AP597" i="12"/>
  <c r="DV597" i="12"/>
  <c r="DW597" i="12" s="1"/>
  <c r="DN597" i="12"/>
  <c r="DO597" i="12" s="1"/>
  <c r="DF597" i="12"/>
  <c r="DG597" i="12" s="1"/>
  <c r="DT597" i="12"/>
  <c r="DU597" i="12" s="1"/>
  <c r="DL597" i="12"/>
  <c r="DM597" i="12" s="1"/>
  <c r="DJ597" i="12"/>
  <c r="DK597" i="12" s="1"/>
  <c r="AP607" i="12"/>
  <c r="DV607" i="12"/>
  <c r="DW607" i="12" s="1"/>
  <c r="DN607" i="12"/>
  <c r="DO607" i="12" s="1"/>
  <c r="DF607" i="12"/>
  <c r="DG607" i="12" s="1"/>
  <c r="DT607" i="12"/>
  <c r="DU607" i="12" s="1"/>
  <c r="DL607" i="12"/>
  <c r="DM607" i="12" s="1"/>
  <c r="DJ607" i="12"/>
  <c r="DK607" i="12" s="1"/>
  <c r="DN610" i="12"/>
  <c r="DO610" i="12" s="1"/>
  <c r="DP612" i="12"/>
  <c r="DQ612" i="12" s="1"/>
  <c r="DP614" i="12"/>
  <c r="DQ614" i="12" s="1"/>
  <c r="DR618" i="12"/>
  <c r="DS618" i="12" s="1"/>
  <c r="DT619" i="12"/>
  <c r="DU619" i="12" s="1"/>
  <c r="DL619" i="12"/>
  <c r="DM619" i="12" s="1"/>
  <c r="DR619" i="12"/>
  <c r="DS619" i="12" s="1"/>
  <c r="DJ619" i="12"/>
  <c r="DK619" i="12" s="1"/>
  <c r="DH619" i="12"/>
  <c r="DI619" i="12" s="1"/>
  <c r="DP620" i="12"/>
  <c r="DQ620" i="12" s="1"/>
  <c r="DP623" i="12"/>
  <c r="DQ623" i="12" s="1"/>
  <c r="DP625" i="12"/>
  <c r="DQ625" i="12" s="1"/>
  <c r="AP629" i="12"/>
  <c r="AP643" i="12"/>
  <c r="DV643" i="12"/>
  <c r="DW643" i="12" s="1"/>
  <c r="DN643" i="12"/>
  <c r="DO643" i="12" s="1"/>
  <c r="DF643" i="12"/>
  <c r="DG643" i="12" s="1"/>
  <c r="DT643" i="12"/>
  <c r="DU643" i="12" s="1"/>
  <c r="DL643" i="12"/>
  <c r="DM643" i="12" s="1"/>
  <c r="DR643" i="12"/>
  <c r="DS643" i="12" s="1"/>
  <c r="DJ643" i="12"/>
  <c r="DK643" i="12" s="1"/>
  <c r="DP643" i="12"/>
  <c r="DQ643" i="12" s="1"/>
  <c r="DV647" i="12"/>
  <c r="DW647" i="12" s="1"/>
  <c r="DN647" i="12"/>
  <c r="DO647" i="12" s="1"/>
  <c r="DF647" i="12"/>
  <c r="DG647" i="12" s="1"/>
  <c r="DT647" i="12"/>
  <c r="DU647" i="12" s="1"/>
  <c r="DL647" i="12"/>
  <c r="DM647" i="12" s="1"/>
  <c r="DR647" i="12"/>
  <c r="DS647" i="12" s="1"/>
  <c r="DJ647" i="12"/>
  <c r="DK647" i="12" s="1"/>
  <c r="DP647" i="12"/>
  <c r="DQ647" i="12" s="1"/>
  <c r="AP654" i="12"/>
  <c r="AP681" i="12"/>
  <c r="AP687" i="12"/>
  <c r="AP690" i="12"/>
  <c r="DV691" i="12"/>
  <c r="DW691" i="12" s="1"/>
  <c r="DN691" i="12"/>
  <c r="DO691" i="12" s="1"/>
  <c r="DF691" i="12"/>
  <c r="DG691" i="12" s="1"/>
  <c r="DT691" i="12"/>
  <c r="DU691" i="12" s="1"/>
  <c r="DL691" i="12"/>
  <c r="DM691" i="12" s="1"/>
  <c r="DR691" i="12"/>
  <c r="DS691" i="12" s="1"/>
  <c r="DJ691" i="12"/>
  <c r="DK691" i="12" s="1"/>
  <c r="DP691" i="12"/>
  <c r="DQ691" i="12" s="1"/>
  <c r="DV693" i="12"/>
  <c r="DW693" i="12" s="1"/>
  <c r="DN693" i="12"/>
  <c r="DO693" i="12" s="1"/>
  <c r="DF693" i="12"/>
  <c r="DG693" i="12" s="1"/>
  <c r="DT693" i="12"/>
  <c r="DU693" i="12" s="1"/>
  <c r="DL693" i="12"/>
  <c r="DM693" i="12" s="1"/>
  <c r="DR693" i="12"/>
  <c r="DS693" i="12" s="1"/>
  <c r="DJ693" i="12"/>
  <c r="DK693" i="12" s="1"/>
  <c r="DP693" i="12"/>
  <c r="DQ693" i="12" s="1"/>
  <c r="DV707" i="12"/>
  <c r="DW707" i="12" s="1"/>
  <c r="DN707" i="12"/>
  <c r="DO707" i="12" s="1"/>
  <c r="DF707" i="12"/>
  <c r="DG707" i="12" s="1"/>
  <c r="DT707" i="12"/>
  <c r="DU707" i="12" s="1"/>
  <c r="DL707" i="12"/>
  <c r="DM707" i="12" s="1"/>
  <c r="DR707" i="12"/>
  <c r="DS707" i="12" s="1"/>
  <c r="DJ707" i="12"/>
  <c r="DK707" i="12" s="1"/>
  <c r="DP707" i="12"/>
  <c r="DQ707" i="12" s="1"/>
  <c r="DV710" i="12"/>
  <c r="DW710" i="12" s="1"/>
  <c r="DN710" i="12"/>
  <c r="DO710" i="12" s="1"/>
  <c r="DF710" i="12"/>
  <c r="DG710" i="12" s="1"/>
  <c r="DT710" i="12"/>
  <c r="DU710" i="12" s="1"/>
  <c r="DL710" i="12"/>
  <c r="DM710" i="12" s="1"/>
  <c r="DR710" i="12"/>
  <c r="DS710" i="12" s="1"/>
  <c r="DJ710" i="12"/>
  <c r="DK710" i="12" s="1"/>
  <c r="DP710" i="12"/>
  <c r="DQ710" i="12" s="1"/>
  <c r="AP716" i="12"/>
  <c r="AP717" i="12"/>
  <c r="DV717" i="12"/>
  <c r="DW717" i="12" s="1"/>
  <c r="DN717" i="12"/>
  <c r="DO717" i="12" s="1"/>
  <c r="DF717" i="12"/>
  <c r="DG717" i="12" s="1"/>
  <c r="DT717" i="12"/>
  <c r="DU717" i="12" s="1"/>
  <c r="DL717" i="12"/>
  <c r="DM717" i="12" s="1"/>
  <c r="DR717" i="12"/>
  <c r="DS717" i="12" s="1"/>
  <c r="DJ717" i="12"/>
  <c r="DK717" i="12" s="1"/>
  <c r="DP717" i="12"/>
  <c r="DQ717" i="12" s="1"/>
  <c r="AP732" i="12"/>
  <c r="AP733" i="12"/>
  <c r="DV733" i="12"/>
  <c r="DW733" i="12" s="1"/>
  <c r="DN733" i="12"/>
  <c r="DO733" i="12" s="1"/>
  <c r="DF733" i="12"/>
  <c r="DG733" i="12" s="1"/>
  <c r="DT733" i="12"/>
  <c r="DU733" i="12" s="1"/>
  <c r="DL733" i="12"/>
  <c r="DM733" i="12" s="1"/>
  <c r="DR733" i="12"/>
  <c r="DS733" i="12" s="1"/>
  <c r="DJ733" i="12"/>
  <c r="DK733" i="12" s="1"/>
  <c r="DP733" i="12"/>
  <c r="DQ733" i="12" s="1"/>
  <c r="DV736" i="12"/>
  <c r="DW736" i="12" s="1"/>
  <c r="DN736" i="12"/>
  <c r="DO736" i="12" s="1"/>
  <c r="DF736" i="12"/>
  <c r="DG736" i="12" s="1"/>
  <c r="DT736" i="12"/>
  <c r="DU736" i="12" s="1"/>
  <c r="DL736" i="12"/>
  <c r="DM736" i="12" s="1"/>
  <c r="DR736" i="12"/>
  <c r="DS736" i="12" s="1"/>
  <c r="DJ736" i="12"/>
  <c r="DK736" i="12" s="1"/>
  <c r="DP736" i="12"/>
  <c r="DQ736" i="12" s="1"/>
  <c r="DV738" i="12"/>
  <c r="DW738" i="12" s="1"/>
  <c r="DN738" i="12"/>
  <c r="DO738" i="12" s="1"/>
  <c r="DF738" i="12"/>
  <c r="DG738" i="12" s="1"/>
  <c r="DT738" i="12"/>
  <c r="DU738" i="12" s="1"/>
  <c r="DL738" i="12"/>
  <c r="DM738" i="12" s="1"/>
  <c r="DR738" i="12"/>
  <c r="DS738" i="12" s="1"/>
  <c r="DJ738" i="12"/>
  <c r="DK738" i="12" s="1"/>
  <c r="DP738" i="12"/>
  <c r="DQ738" i="12" s="1"/>
  <c r="AP740" i="12"/>
  <c r="AP756" i="12"/>
  <c r="AP796" i="12"/>
  <c r="AP797" i="12"/>
  <c r="DV797" i="12"/>
  <c r="DW797" i="12" s="1"/>
  <c r="DN797" i="12"/>
  <c r="DO797" i="12" s="1"/>
  <c r="DF797" i="12"/>
  <c r="DG797" i="12" s="1"/>
  <c r="DT797" i="12"/>
  <c r="DU797" i="12" s="1"/>
  <c r="DL797" i="12"/>
  <c r="DM797" i="12" s="1"/>
  <c r="DR797" i="12"/>
  <c r="DS797" i="12" s="1"/>
  <c r="DJ797" i="12"/>
  <c r="DK797" i="12" s="1"/>
  <c r="DP797" i="12"/>
  <c r="DQ797" i="12" s="1"/>
  <c r="DV804" i="12"/>
  <c r="DW804" i="12" s="1"/>
  <c r="DN804" i="12"/>
  <c r="DO804" i="12" s="1"/>
  <c r="DF804" i="12"/>
  <c r="DG804" i="12" s="1"/>
  <c r="DT804" i="12"/>
  <c r="DU804" i="12" s="1"/>
  <c r="DL804" i="12"/>
  <c r="DM804" i="12" s="1"/>
  <c r="DR804" i="12"/>
  <c r="DS804" i="12" s="1"/>
  <c r="DJ804" i="12"/>
  <c r="DK804" i="12" s="1"/>
  <c r="DP804" i="12"/>
  <c r="DQ804" i="12" s="1"/>
  <c r="AP806" i="12"/>
  <c r="AP819" i="12"/>
  <c r="DV820" i="12"/>
  <c r="DW820" i="12" s="1"/>
  <c r="DN820" i="12"/>
  <c r="DO820" i="12" s="1"/>
  <c r="DF820" i="12"/>
  <c r="DG820" i="12" s="1"/>
  <c r="DT820" i="12"/>
  <c r="DU820" i="12" s="1"/>
  <c r="DL820" i="12"/>
  <c r="DM820" i="12" s="1"/>
  <c r="DR820" i="12"/>
  <c r="DS820" i="12" s="1"/>
  <c r="DJ820" i="12"/>
  <c r="DK820" i="12" s="1"/>
  <c r="DP820" i="12"/>
  <c r="DQ820" i="12" s="1"/>
  <c r="AP822" i="12"/>
  <c r="AP830" i="12"/>
  <c r="AP832" i="12"/>
  <c r="AP835" i="12"/>
  <c r="DV836" i="12"/>
  <c r="DW836" i="12" s="1"/>
  <c r="DN836" i="12"/>
  <c r="DO836" i="12" s="1"/>
  <c r="DF836" i="12"/>
  <c r="DG836" i="12" s="1"/>
  <c r="DT836" i="12"/>
  <c r="DU836" i="12" s="1"/>
  <c r="DL836" i="12"/>
  <c r="DM836" i="12" s="1"/>
  <c r="DR836" i="12"/>
  <c r="DS836" i="12" s="1"/>
  <c r="DJ836" i="12"/>
  <c r="DK836" i="12" s="1"/>
  <c r="DP836" i="12"/>
  <c r="DQ836" i="12" s="1"/>
  <c r="AP838" i="12"/>
  <c r="AP843" i="12"/>
  <c r="DV859" i="12"/>
  <c r="DW859" i="12" s="1"/>
  <c r="DN859" i="12"/>
  <c r="DO859" i="12" s="1"/>
  <c r="DF859" i="12"/>
  <c r="DG859" i="12" s="1"/>
  <c r="DT859" i="12"/>
  <c r="DU859" i="12" s="1"/>
  <c r="DL859" i="12"/>
  <c r="DM859" i="12" s="1"/>
  <c r="DR859" i="12"/>
  <c r="DS859" i="12" s="1"/>
  <c r="DJ859" i="12"/>
  <c r="DK859" i="12" s="1"/>
  <c r="DP859" i="12"/>
  <c r="DQ859" i="12" s="1"/>
  <c r="AP870" i="12"/>
  <c r="DV871" i="12"/>
  <c r="DW871" i="12" s="1"/>
  <c r="DN871" i="12"/>
  <c r="DO871" i="12" s="1"/>
  <c r="DF871" i="12"/>
  <c r="DG871" i="12" s="1"/>
  <c r="DT871" i="12"/>
  <c r="DU871" i="12" s="1"/>
  <c r="DL871" i="12"/>
  <c r="DM871" i="12" s="1"/>
  <c r="DR871" i="12"/>
  <c r="DS871" i="12" s="1"/>
  <c r="DJ871" i="12"/>
  <c r="DK871" i="12" s="1"/>
  <c r="DP871" i="12"/>
  <c r="DQ871" i="12" s="1"/>
  <c r="DV880" i="12"/>
  <c r="DW880" i="12" s="1"/>
  <c r="DN880" i="12"/>
  <c r="DO880" i="12" s="1"/>
  <c r="DF880" i="12"/>
  <c r="DG880" i="12" s="1"/>
  <c r="DT880" i="12"/>
  <c r="DU880" i="12" s="1"/>
  <c r="DL880" i="12"/>
  <c r="DM880" i="12" s="1"/>
  <c r="DR880" i="12"/>
  <c r="DS880" i="12" s="1"/>
  <c r="DJ880" i="12"/>
  <c r="DK880" i="12" s="1"/>
  <c r="DP880" i="12"/>
  <c r="DQ880" i="12" s="1"/>
  <c r="AP885" i="12"/>
  <c r="AP895" i="12"/>
  <c r="AP909" i="12"/>
  <c r="AP932" i="12"/>
  <c r="DV941" i="12"/>
  <c r="DW941" i="12" s="1"/>
  <c r="DN941" i="12"/>
  <c r="DO941" i="12" s="1"/>
  <c r="DF941" i="12"/>
  <c r="DG941" i="12" s="1"/>
  <c r="DT941" i="12"/>
  <c r="DU941" i="12" s="1"/>
  <c r="DL941" i="12"/>
  <c r="DM941" i="12" s="1"/>
  <c r="DR941" i="12"/>
  <c r="DS941" i="12" s="1"/>
  <c r="DJ941" i="12"/>
  <c r="DK941" i="12" s="1"/>
  <c r="DP941" i="12"/>
  <c r="DQ941" i="12" s="1"/>
  <c r="AP947" i="12"/>
  <c r="AP970" i="12"/>
  <c r="DV971" i="12"/>
  <c r="DW971" i="12" s="1"/>
  <c r="DN971" i="12"/>
  <c r="DO971" i="12" s="1"/>
  <c r="DF971" i="12"/>
  <c r="DG971" i="12" s="1"/>
  <c r="DT971" i="12"/>
  <c r="DU971" i="12" s="1"/>
  <c r="DL971" i="12"/>
  <c r="DM971" i="12" s="1"/>
  <c r="DR971" i="12"/>
  <c r="DS971" i="12" s="1"/>
  <c r="DJ971" i="12"/>
  <c r="DK971" i="12" s="1"/>
  <c r="DP971" i="12"/>
  <c r="DQ971" i="12" s="1"/>
  <c r="DH35" i="12"/>
  <c r="DI35" i="12" s="1"/>
  <c r="DH43" i="12"/>
  <c r="DI43" i="12" s="1"/>
  <c r="DF45" i="12"/>
  <c r="DG45" i="12" s="1"/>
  <c r="DN45" i="12"/>
  <c r="DO45" i="12" s="1"/>
  <c r="DV45" i="12"/>
  <c r="DW45" i="12" s="1"/>
  <c r="DH47" i="12"/>
  <c r="DI47" i="12" s="1"/>
  <c r="DH49" i="12"/>
  <c r="DI49" i="12" s="1"/>
  <c r="DH51" i="12"/>
  <c r="DI51" i="12" s="1"/>
  <c r="DH53" i="12"/>
  <c r="DI53" i="12" s="1"/>
  <c r="DH55" i="12"/>
  <c r="DI55" i="12" s="1"/>
  <c r="DH57" i="12"/>
  <c r="DI57" i="12" s="1"/>
  <c r="DH60" i="12"/>
  <c r="DI60" i="12" s="1"/>
  <c r="DF61" i="12"/>
  <c r="DG61" i="12" s="1"/>
  <c r="DN61" i="12"/>
  <c r="DO61" i="12" s="1"/>
  <c r="DV61" i="12"/>
  <c r="DW61" i="12" s="1"/>
  <c r="DF62" i="12"/>
  <c r="DG62" i="12" s="1"/>
  <c r="DN62" i="12"/>
  <c r="DO62" i="12" s="1"/>
  <c r="DV62" i="12"/>
  <c r="DW62" i="12" s="1"/>
  <c r="DF64" i="12"/>
  <c r="DG64" i="12" s="1"/>
  <c r="DN64" i="12"/>
  <c r="DO64" i="12" s="1"/>
  <c r="DV64" i="12"/>
  <c r="DW64" i="12" s="1"/>
  <c r="DF66" i="12"/>
  <c r="DG66" i="12" s="1"/>
  <c r="DN66" i="12"/>
  <c r="DO66" i="12" s="1"/>
  <c r="DV66" i="12"/>
  <c r="DW66" i="12" s="1"/>
  <c r="DH67" i="12"/>
  <c r="DI67" i="12" s="1"/>
  <c r="DH69" i="12"/>
  <c r="DI69" i="12" s="1"/>
  <c r="DH70" i="12"/>
  <c r="DI70" i="12" s="1"/>
  <c r="DF72" i="12"/>
  <c r="DG72" i="12" s="1"/>
  <c r="DN72" i="12"/>
  <c r="DO72" i="12" s="1"/>
  <c r="DV72" i="12"/>
  <c r="DW72" i="12" s="1"/>
  <c r="DF74" i="12"/>
  <c r="DG74" i="12" s="1"/>
  <c r="DN74" i="12"/>
  <c r="DO74" i="12" s="1"/>
  <c r="DV74" i="12"/>
  <c r="DW74" i="12" s="1"/>
  <c r="DH75" i="12"/>
  <c r="DI75" i="12" s="1"/>
  <c r="DH77" i="12"/>
  <c r="DI77" i="12" s="1"/>
  <c r="DH78" i="12"/>
  <c r="DI78" i="12" s="1"/>
  <c r="DH80" i="12"/>
  <c r="DI80" i="12" s="1"/>
  <c r="DH82" i="12"/>
  <c r="DI82" i="12" s="1"/>
  <c r="DH84" i="12"/>
  <c r="DI84" i="12" s="1"/>
  <c r="DF86" i="12"/>
  <c r="DG86" i="12" s="1"/>
  <c r="DN86" i="12"/>
  <c r="DO86" i="12" s="1"/>
  <c r="DV86" i="12"/>
  <c r="DW86" i="12" s="1"/>
  <c r="DJ87" i="12"/>
  <c r="DK87" i="12" s="1"/>
  <c r="DR87" i="12"/>
  <c r="DS87" i="12" s="1"/>
  <c r="DF88" i="12"/>
  <c r="DG88" i="12" s="1"/>
  <c r="DN88" i="12"/>
  <c r="DO88" i="12" s="1"/>
  <c r="DV88" i="12"/>
  <c r="DW88" i="12" s="1"/>
  <c r="DJ89" i="12"/>
  <c r="DK89" i="12" s="1"/>
  <c r="DR89" i="12"/>
  <c r="DS89" i="12" s="1"/>
  <c r="DF90" i="12"/>
  <c r="DG90" i="12" s="1"/>
  <c r="DN90" i="12"/>
  <c r="DO90" i="12" s="1"/>
  <c r="DV90" i="12"/>
  <c r="DW90" i="12" s="1"/>
  <c r="DH91" i="12"/>
  <c r="DI91" i="12" s="1"/>
  <c r="DJ92" i="12"/>
  <c r="DK92" i="12" s="1"/>
  <c r="DR92" i="12"/>
  <c r="DS92" i="12" s="1"/>
  <c r="DH93" i="12"/>
  <c r="DI93" i="12" s="1"/>
  <c r="DH94" i="12"/>
  <c r="DI94" i="12" s="1"/>
  <c r="DH96" i="12"/>
  <c r="DI96" i="12" s="1"/>
  <c r="DF97" i="12"/>
  <c r="DG97" i="12" s="1"/>
  <c r="DN97" i="12"/>
  <c r="DO97" i="12" s="1"/>
  <c r="DV97" i="12"/>
  <c r="DW97" i="12" s="1"/>
  <c r="DH98" i="12"/>
  <c r="DI98" i="12" s="1"/>
  <c r="DJ99" i="12"/>
  <c r="DK99" i="12" s="1"/>
  <c r="DR99" i="12"/>
  <c r="DS99" i="12" s="1"/>
  <c r="DH101" i="12"/>
  <c r="DI101" i="12" s="1"/>
  <c r="DJ102" i="12"/>
  <c r="DK102" i="12" s="1"/>
  <c r="DR102" i="12"/>
  <c r="DS102" i="12" s="1"/>
  <c r="DH103" i="12"/>
  <c r="DI103" i="12" s="1"/>
  <c r="DJ104" i="12"/>
  <c r="DK104" i="12" s="1"/>
  <c r="DR104" i="12"/>
  <c r="DS104" i="12" s="1"/>
  <c r="DF105" i="12"/>
  <c r="DG105" i="12" s="1"/>
  <c r="DN105" i="12"/>
  <c r="DO105" i="12" s="1"/>
  <c r="DV105" i="12"/>
  <c r="DW105" i="12" s="1"/>
  <c r="DJ106" i="12"/>
  <c r="DK106" i="12" s="1"/>
  <c r="DR106" i="12"/>
  <c r="DS106" i="12" s="1"/>
  <c r="DF108" i="12"/>
  <c r="DG108" i="12" s="1"/>
  <c r="DN108" i="12"/>
  <c r="DO108" i="12" s="1"/>
  <c r="DV108" i="12"/>
  <c r="DW108" i="12" s="1"/>
  <c r="DH111" i="12"/>
  <c r="DI111" i="12" s="1"/>
  <c r="DJ113" i="12"/>
  <c r="DK113" i="12" s="1"/>
  <c r="DR113" i="12"/>
  <c r="DS113" i="12" s="1"/>
  <c r="DH115" i="12"/>
  <c r="DI115" i="12" s="1"/>
  <c r="DJ117" i="12"/>
  <c r="DK117" i="12" s="1"/>
  <c r="DR117" i="12"/>
  <c r="DS117" i="12" s="1"/>
  <c r="DJ118" i="12"/>
  <c r="DK118" i="12" s="1"/>
  <c r="DR118" i="12"/>
  <c r="DS118" i="12" s="1"/>
  <c r="DF119" i="12"/>
  <c r="DG119" i="12" s="1"/>
  <c r="DN119" i="12"/>
  <c r="DO119" i="12" s="1"/>
  <c r="DV119" i="12"/>
  <c r="DW119" i="12" s="1"/>
  <c r="DJ120" i="12"/>
  <c r="DK120" i="12" s="1"/>
  <c r="DR120" i="12"/>
  <c r="DS120" i="12" s="1"/>
  <c r="DF121" i="12"/>
  <c r="DG121" i="12" s="1"/>
  <c r="DN121" i="12"/>
  <c r="DO121" i="12" s="1"/>
  <c r="DV121" i="12"/>
  <c r="DW121" i="12" s="1"/>
  <c r="DJ122" i="12"/>
  <c r="DK122" i="12" s="1"/>
  <c r="DR122" i="12"/>
  <c r="DS122" i="12" s="1"/>
  <c r="DF123" i="12"/>
  <c r="DG123" i="12" s="1"/>
  <c r="DN123" i="12"/>
  <c r="DO123" i="12" s="1"/>
  <c r="DV123" i="12"/>
  <c r="DW123" i="12" s="1"/>
  <c r="DH124" i="12"/>
  <c r="DI124" i="12" s="1"/>
  <c r="DF126" i="12"/>
  <c r="DG126" i="12" s="1"/>
  <c r="DN126" i="12"/>
  <c r="DO126" i="12" s="1"/>
  <c r="DV126" i="12"/>
  <c r="DW126" i="12" s="1"/>
  <c r="DF128" i="12"/>
  <c r="DG128" i="12" s="1"/>
  <c r="DN128" i="12"/>
  <c r="DO128" i="12" s="1"/>
  <c r="DV128" i="12"/>
  <c r="DW128" i="12" s="1"/>
  <c r="DF130" i="12"/>
  <c r="DG130" i="12" s="1"/>
  <c r="DN130" i="12"/>
  <c r="DO130" i="12" s="1"/>
  <c r="DV130" i="12"/>
  <c r="DW130" i="12" s="1"/>
  <c r="DH131" i="12"/>
  <c r="DI131" i="12" s="1"/>
  <c r="DJ132" i="12"/>
  <c r="DK132" i="12" s="1"/>
  <c r="DR132" i="12"/>
  <c r="DS132" i="12" s="1"/>
  <c r="DF133" i="12"/>
  <c r="DG133" i="12" s="1"/>
  <c r="DN133" i="12"/>
  <c r="DO133" i="12" s="1"/>
  <c r="DV133" i="12"/>
  <c r="DW133" i="12" s="1"/>
  <c r="DH134" i="12"/>
  <c r="DI134" i="12" s="1"/>
  <c r="DF135" i="12"/>
  <c r="DG135" i="12" s="1"/>
  <c r="DN135" i="12"/>
  <c r="DO135" i="12" s="1"/>
  <c r="DV135" i="12"/>
  <c r="DW135" i="12" s="1"/>
  <c r="DH136" i="12"/>
  <c r="DI136" i="12" s="1"/>
  <c r="DH138" i="12"/>
  <c r="DI138" i="12" s="1"/>
  <c r="DJ139" i="12"/>
  <c r="DK139" i="12" s="1"/>
  <c r="DR139" i="12"/>
  <c r="DS139" i="12" s="1"/>
  <c r="DJ141" i="12"/>
  <c r="DK141" i="12" s="1"/>
  <c r="DR141" i="12"/>
  <c r="DS141" i="12" s="1"/>
  <c r="DJ142" i="12"/>
  <c r="DK142" i="12" s="1"/>
  <c r="DR142" i="12"/>
  <c r="DS142" i="12" s="1"/>
  <c r="DF143" i="12"/>
  <c r="DG143" i="12" s="1"/>
  <c r="DN143" i="12"/>
  <c r="DO143" i="12" s="1"/>
  <c r="DV143" i="12"/>
  <c r="DW143" i="12" s="1"/>
  <c r="DJ144" i="12"/>
  <c r="DK144" i="12" s="1"/>
  <c r="DR144" i="12"/>
  <c r="DS144" i="12" s="1"/>
  <c r="DF145" i="12"/>
  <c r="DG145" i="12" s="1"/>
  <c r="DN145" i="12"/>
  <c r="DO145" i="12" s="1"/>
  <c r="DV145" i="12"/>
  <c r="DW145" i="12" s="1"/>
  <c r="DH146" i="12"/>
  <c r="DI146" i="12" s="1"/>
  <c r="DJ147" i="12"/>
  <c r="DK147" i="12" s="1"/>
  <c r="DR147" i="12"/>
  <c r="DS147" i="12" s="1"/>
  <c r="DF148" i="12"/>
  <c r="DG148" i="12" s="1"/>
  <c r="DN148" i="12"/>
  <c r="DO148" i="12" s="1"/>
  <c r="DV148" i="12"/>
  <c r="DW148" i="12" s="1"/>
  <c r="DH151" i="12"/>
  <c r="DI151" i="12" s="1"/>
  <c r="DJ153" i="12"/>
  <c r="DK153" i="12" s="1"/>
  <c r="DR153" i="12"/>
  <c r="DS153" i="12" s="1"/>
  <c r="DH155" i="12"/>
  <c r="DI155" i="12" s="1"/>
  <c r="DH157" i="12"/>
  <c r="DI157" i="12" s="1"/>
  <c r="DJ158" i="12"/>
  <c r="DK158" i="12" s="1"/>
  <c r="DR158" i="12"/>
  <c r="DS158" i="12" s="1"/>
  <c r="DH159" i="12"/>
  <c r="DI159" i="12" s="1"/>
  <c r="DJ160" i="12"/>
  <c r="DK160" i="12" s="1"/>
  <c r="DR160" i="12"/>
  <c r="DS160" i="12" s="1"/>
  <c r="DF161" i="12"/>
  <c r="DG161" i="12" s="1"/>
  <c r="DN161" i="12"/>
  <c r="DO161" i="12" s="1"/>
  <c r="DV161" i="12"/>
  <c r="DW161" i="12" s="1"/>
  <c r="DJ162" i="12"/>
  <c r="DK162" i="12" s="1"/>
  <c r="DR162" i="12"/>
  <c r="DS162" i="12" s="1"/>
  <c r="DF164" i="12"/>
  <c r="DG164" i="12" s="1"/>
  <c r="DN164" i="12"/>
  <c r="DO164" i="12" s="1"/>
  <c r="DV164" i="12"/>
  <c r="DW164" i="12" s="1"/>
  <c r="DJ167" i="12"/>
  <c r="DK167" i="12" s="1"/>
  <c r="DR167" i="12"/>
  <c r="DS167" i="12" s="1"/>
  <c r="DH169" i="12"/>
  <c r="DI169" i="12" s="1"/>
  <c r="DF171" i="12"/>
  <c r="DG171" i="12" s="1"/>
  <c r="DN171" i="12"/>
  <c r="DO171" i="12" s="1"/>
  <c r="DV171" i="12"/>
  <c r="DW171" i="12" s="1"/>
  <c r="DH172" i="12"/>
  <c r="DI172" i="12" s="1"/>
  <c r="DF173" i="12"/>
  <c r="DG173" i="12" s="1"/>
  <c r="DN173" i="12"/>
  <c r="DO173" i="12" s="1"/>
  <c r="DV173" i="12"/>
  <c r="DW173" i="12" s="1"/>
  <c r="DF174" i="12"/>
  <c r="DG174" i="12" s="1"/>
  <c r="DN174" i="12"/>
  <c r="DO174" i="12" s="1"/>
  <c r="DV174" i="12"/>
  <c r="DW174" i="12" s="1"/>
  <c r="DJ175" i="12"/>
  <c r="DK175" i="12" s="1"/>
  <c r="DR175" i="12"/>
  <c r="DS175" i="12" s="1"/>
  <c r="DH177" i="12"/>
  <c r="DI177" i="12" s="1"/>
  <c r="DJ178" i="12"/>
  <c r="DK178" i="12" s="1"/>
  <c r="DR178" i="12"/>
  <c r="DS178" i="12" s="1"/>
  <c r="DH180" i="12"/>
  <c r="DI180" i="12" s="1"/>
  <c r="DF181" i="12"/>
  <c r="DG181" i="12" s="1"/>
  <c r="DN181" i="12"/>
  <c r="DO181" i="12" s="1"/>
  <c r="DV181" i="12"/>
  <c r="DW181" i="12" s="1"/>
  <c r="DF182" i="12"/>
  <c r="DG182" i="12" s="1"/>
  <c r="DN182" i="12"/>
  <c r="DO182" i="12" s="1"/>
  <c r="DV182" i="12"/>
  <c r="DW182" i="12" s="1"/>
  <c r="DJ183" i="12"/>
  <c r="DK183" i="12" s="1"/>
  <c r="DR183" i="12"/>
  <c r="DS183" i="12" s="1"/>
  <c r="DH185" i="12"/>
  <c r="DI185" i="12" s="1"/>
  <c r="DJ186" i="12"/>
  <c r="DK186" i="12" s="1"/>
  <c r="DR186" i="12"/>
  <c r="DS186" i="12" s="1"/>
  <c r="DH188" i="12"/>
  <c r="DI188" i="12" s="1"/>
  <c r="DF189" i="12"/>
  <c r="DG189" i="12" s="1"/>
  <c r="DN189" i="12"/>
  <c r="DO189" i="12" s="1"/>
  <c r="DV189" i="12"/>
  <c r="DW189" i="12" s="1"/>
  <c r="DF190" i="12"/>
  <c r="DG190" i="12" s="1"/>
  <c r="DN190" i="12"/>
  <c r="DO190" i="12" s="1"/>
  <c r="DV190" i="12"/>
  <c r="DW190" i="12" s="1"/>
  <c r="DJ191" i="12"/>
  <c r="DK191" i="12" s="1"/>
  <c r="DR191" i="12"/>
  <c r="DS191" i="12" s="1"/>
  <c r="DF192" i="12"/>
  <c r="DG192" i="12" s="1"/>
  <c r="DN192" i="12"/>
  <c r="DO192" i="12" s="1"/>
  <c r="DV192" i="12"/>
  <c r="DW192" i="12" s="1"/>
  <c r="DF194" i="12"/>
  <c r="DG194" i="12" s="1"/>
  <c r="DN194" i="12"/>
  <c r="DO194" i="12" s="1"/>
  <c r="DV194" i="12"/>
  <c r="DW194" i="12" s="1"/>
  <c r="DH195" i="12"/>
  <c r="DI195" i="12" s="1"/>
  <c r="DJ196" i="12"/>
  <c r="DK196" i="12" s="1"/>
  <c r="DR196" i="12"/>
  <c r="DS196" i="12" s="1"/>
  <c r="DF197" i="12"/>
  <c r="DG197" i="12" s="1"/>
  <c r="DN197" i="12"/>
  <c r="DO197" i="12" s="1"/>
  <c r="DV197" i="12"/>
  <c r="DW197" i="12" s="1"/>
  <c r="DH198" i="12"/>
  <c r="DI198" i="12" s="1"/>
  <c r="DF199" i="12"/>
  <c r="DG199" i="12" s="1"/>
  <c r="DN199" i="12"/>
  <c r="DO199" i="12" s="1"/>
  <c r="DV199" i="12"/>
  <c r="DW199" i="12" s="1"/>
  <c r="DH200" i="12"/>
  <c r="DI200" i="12" s="1"/>
  <c r="DF201" i="12"/>
  <c r="DG201" i="12" s="1"/>
  <c r="DN201" i="12"/>
  <c r="DO201" i="12" s="1"/>
  <c r="DV201" i="12"/>
  <c r="DW201" i="12" s="1"/>
  <c r="DH202" i="12"/>
  <c r="DI202" i="12" s="1"/>
  <c r="DH204" i="12"/>
  <c r="DI204" i="12" s="1"/>
  <c r="DF206" i="12"/>
  <c r="DG206" i="12" s="1"/>
  <c r="DN206" i="12"/>
  <c r="DO206" i="12" s="1"/>
  <c r="DV206" i="12"/>
  <c r="DW206" i="12" s="1"/>
  <c r="DF208" i="12"/>
  <c r="DG208" i="12" s="1"/>
  <c r="DN208" i="12"/>
  <c r="DO208" i="12" s="1"/>
  <c r="DV208" i="12"/>
  <c r="DW208" i="12" s="1"/>
  <c r="DJ209" i="12"/>
  <c r="DK209" i="12" s="1"/>
  <c r="DR209" i="12"/>
  <c r="DS209" i="12" s="1"/>
  <c r="DF210" i="12"/>
  <c r="DG210" i="12" s="1"/>
  <c r="DN210" i="12"/>
  <c r="DO210" i="12" s="1"/>
  <c r="DV210" i="12"/>
  <c r="DW210" i="12" s="1"/>
  <c r="DJ211" i="12"/>
  <c r="DK211" i="12" s="1"/>
  <c r="DR211" i="12"/>
  <c r="DS211" i="12" s="1"/>
  <c r="DF212" i="12"/>
  <c r="DG212" i="12" s="1"/>
  <c r="DN212" i="12"/>
  <c r="DO212" i="12" s="1"/>
  <c r="DV212" i="12"/>
  <c r="DW212" i="12" s="1"/>
  <c r="DH215" i="12"/>
  <c r="DI215" i="12" s="1"/>
  <c r="DH217" i="12"/>
  <c r="DI217" i="12" s="1"/>
  <c r="DH219" i="12"/>
  <c r="DI219" i="12" s="1"/>
  <c r="DH221" i="12"/>
  <c r="DI221" i="12" s="1"/>
  <c r="DJ222" i="12"/>
  <c r="DK222" i="12" s="1"/>
  <c r="DR222" i="12"/>
  <c r="DS222" i="12" s="1"/>
  <c r="DF223" i="12"/>
  <c r="DG223" i="12" s="1"/>
  <c r="DN223" i="12"/>
  <c r="DO223" i="12" s="1"/>
  <c r="DV223" i="12"/>
  <c r="DW223" i="12" s="1"/>
  <c r="DH224" i="12"/>
  <c r="DI224" i="12" s="1"/>
  <c r="DF226" i="12"/>
  <c r="DG226" i="12" s="1"/>
  <c r="DN226" i="12"/>
  <c r="DO226" i="12" s="1"/>
  <c r="DV226" i="12"/>
  <c r="DW226" i="12" s="1"/>
  <c r="DJ227" i="12"/>
  <c r="DK227" i="12" s="1"/>
  <c r="DR227" i="12"/>
  <c r="DS227" i="12" s="1"/>
  <c r="DF228" i="12"/>
  <c r="DG228" i="12" s="1"/>
  <c r="DN228" i="12"/>
  <c r="DO228" i="12" s="1"/>
  <c r="DV228" i="12"/>
  <c r="DW228" i="12" s="1"/>
  <c r="DH231" i="12"/>
  <c r="DI231" i="12" s="1"/>
  <c r="DJ233" i="12"/>
  <c r="DK233" i="12" s="1"/>
  <c r="DR233" i="12"/>
  <c r="DS233" i="12" s="1"/>
  <c r="DH235" i="12"/>
  <c r="DI235" i="12" s="1"/>
  <c r="DJ236" i="12"/>
  <c r="DK236" i="12" s="1"/>
  <c r="DR236" i="12"/>
  <c r="DS236" i="12" s="1"/>
  <c r="DF237" i="12"/>
  <c r="DG237" i="12" s="1"/>
  <c r="DN237" i="12"/>
  <c r="DO237" i="12" s="1"/>
  <c r="DV237" i="12"/>
  <c r="DW237" i="12" s="1"/>
  <c r="DH238" i="12"/>
  <c r="DI238" i="12" s="1"/>
  <c r="DF239" i="12"/>
  <c r="DG239" i="12" s="1"/>
  <c r="DN239" i="12"/>
  <c r="DO239" i="12" s="1"/>
  <c r="DV239" i="12"/>
  <c r="DW239" i="12" s="1"/>
  <c r="DH240" i="12"/>
  <c r="DI240" i="12" s="1"/>
  <c r="DH242" i="12"/>
  <c r="DI242" i="12" s="1"/>
  <c r="DF244" i="12"/>
  <c r="DG244" i="12" s="1"/>
  <c r="DN244" i="12"/>
  <c r="DO244" i="12" s="1"/>
  <c r="DV244" i="12"/>
  <c r="DW244" i="12" s="1"/>
  <c r="DJ245" i="12"/>
  <c r="DK245" i="12" s="1"/>
  <c r="DJ247" i="12"/>
  <c r="DK247" i="12" s="1"/>
  <c r="DH249" i="12"/>
  <c r="DI249" i="12" s="1"/>
  <c r="DF251" i="12"/>
  <c r="DG251" i="12" s="1"/>
  <c r="DN251" i="12"/>
  <c r="DO251" i="12" s="1"/>
  <c r="DV251" i="12"/>
  <c r="DW251" i="12" s="1"/>
  <c r="DH252" i="12"/>
  <c r="DI252" i="12" s="1"/>
  <c r="DF253" i="12"/>
  <c r="DG253" i="12" s="1"/>
  <c r="DN253" i="12"/>
  <c r="DO253" i="12" s="1"/>
  <c r="DV253" i="12"/>
  <c r="DW253" i="12" s="1"/>
  <c r="DF254" i="12"/>
  <c r="DG254" i="12" s="1"/>
  <c r="DN254" i="12"/>
  <c r="DO254" i="12" s="1"/>
  <c r="DV254" i="12"/>
  <c r="DW254" i="12" s="1"/>
  <c r="DH259" i="12"/>
  <c r="DI259" i="12" s="1"/>
  <c r="DF260" i="12"/>
  <c r="DG260" i="12" s="1"/>
  <c r="DN260" i="12"/>
  <c r="DO260" i="12" s="1"/>
  <c r="DV260" i="12"/>
  <c r="DW260" i="12" s="1"/>
  <c r="DF262" i="12"/>
  <c r="DG262" i="12" s="1"/>
  <c r="DN262" i="12"/>
  <c r="DO262" i="12" s="1"/>
  <c r="DV262" i="12"/>
  <c r="DW262" i="12" s="1"/>
  <c r="DH265" i="12"/>
  <c r="DI265" i="12" s="1"/>
  <c r="DH266" i="12"/>
  <c r="DI266" i="12" s="1"/>
  <c r="DF267" i="12"/>
  <c r="DG267" i="12" s="1"/>
  <c r="DN267" i="12"/>
  <c r="DO267" i="12" s="1"/>
  <c r="DV267" i="12"/>
  <c r="DW267" i="12" s="1"/>
  <c r="DH269" i="12"/>
  <c r="DI269" i="12" s="1"/>
  <c r="DH271" i="12"/>
  <c r="DI271" i="12" s="1"/>
  <c r="DH272" i="12"/>
  <c r="DI272" i="12" s="1"/>
  <c r="DF275" i="12"/>
  <c r="DG275" i="12" s="1"/>
  <c r="DN275" i="12"/>
  <c r="DO275" i="12" s="1"/>
  <c r="DV275" i="12"/>
  <c r="DW275" i="12" s="1"/>
  <c r="DF276" i="12"/>
  <c r="DG276" i="12" s="1"/>
  <c r="DN276" i="12"/>
  <c r="DO276" i="12" s="1"/>
  <c r="DV276" i="12"/>
  <c r="DW276" i="12" s="1"/>
  <c r="DH277" i="12"/>
  <c r="DI277" i="12" s="1"/>
  <c r="DF278" i="12"/>
  <c r="DG278" i="12" s="1"/>
  <c r="DN278" i="12"/>
  <c r="DO278" i="12" s="1"/>
  <c r="DV278" i="12"/>
  <c r="DW278" i="12" s="1"/>
  <c r="DJ279" i="12"/>
  <c r="DK279" i="12" s="1"/>
  <c r="DJ280" i="12"/>
  <c r="DK280" i="12" s="1"/>
  <c r="DF281" i="12"/>
  <c r="DG281" i="12" s="1"/>
  <c r="DN281" i="12"/>
  <c r="DO281" i="12" s="1"/>
  <c r="DV281" i="12"/>
  <c r="DW281" i="12" s="1"/>
  <c r="DH283" i="12"/>
  <c r="DI283" i="12" s="1"/>
  <c r="DH284" i="12"/>
  <c r="DI284" i="12" s="1"/>
  <c r="DJ285" i="12"/>
  <c r="DK285" i="12" s="1"/>
  <c r="DF286" i="12"/>
  <c r="DG286" i="12" s="1"/>
  <c r="DN286" i="12"/>
  <c r="DO286" i="12" s="1"/>
  <c r="DV286" i="12"/>
  <c r="DW286" i="12" s="1"/>
  <c r="DH288" i="12"/>
  <c r="DI288" i="12" s="1"/>
  <c r="DF291" i="12"/>
  <c r="DG291" i="12" s="1"/>
  <c r="DN291" i="12"/>
  <c r="DO291" i="12" s="1"/>
  <c r="DV291" i="12"/>
  <c r="DW291" i="12" s="1"/>
  <c r="DF294" i="12"/>
  <c r="DG294" i="12" s="1"/>
  <c r="DN294" i="12"/>
  <c r="DO294" i="12" s="1"/>
  <c r="DV294" i="12"/>
  <c r="DW294" i="12" s="1"/>
  <c r="DF296" i="12"/>
  <c r="DG296" i="12" s="1"/>
  <c r="DN296" i="12"/>
  <c r="DO296" i="12" s="1"/>
  <c r="DV296" i="12"/>
  <c r="DW296" i="12" s="1"/>
  <c r="DH299" i="12"/>
  <c r="DI299" i="12" s="1"/>
  <c r="DF300" i="12"/>
  <c r="DG300" i="12" s="1"/>
  <c r="DN300" i="12"/>
  <c r="DO300" i="12" s="1"/>
  <c r="DV300" i="12"/>
  <c r="DW300" i="12" s="1"/>
  <c r="DJ301" i="12"/>
  <c r="DK301" i="12" s="1"/>
  <c r="DF302" i="12"/>
  <c r="DG302" i="12" s="1"/>
  <c r="DN302" i="12"/>
  <c r="DO302" i="12" s="1"/>
  <c r="DV302" i="12"/>
  <c r="DW302" i="12" s="1"/>
  <c r="DJ304" i="12"/>
  <c r="DK304" i="12" s="1"/>
  <c r="DF305" i="12"/>
  <c r="DG305" i="12" s="1"/>
  <c r="DN305" i="12"/>
  <c r="DO305" i="12" s="1"/>
  <c r="DV305" i="12"/>
  <c r="DW305" i="12" s="1"/>
  <c r="DH308" i="12"/>
  <c r="DI308" i="12" s="1"/>
  <c r="DH310" i="12"/>
  <c r="DI310" i="12" s="1"/>
  <c r="DF313" i="12"/>
  <c r="DG313" i="12" s="1"/>
  <c r="DN313" i="12"/>
  <c r="DO313" i="12" s="1"/>
  <c r="DV313" i="12"/>
  <c r="DW313" i="12" s="1"/>
  <c r="DF315" i="12"/>
  <c r="DG315" i="12" s="1"/>
  <c r="DN315" i="12"/>
  <c r="DO315" i="12" s="1"/>
  <c r="DV315" i="12"/>
  <c r="DW315" i="12" s="1"/>
  <c r="DF317" i="12"/>
  <c r="DG317" i="12" s="1"/>
  <c r="DN317" i="12"/>
  <c r="DO317" i="12" s="1"/>
  <c r="DV317" i="12"/>
  <c r="DW317" i="12" s="1"/>
  <c r="DF318" i="12"/>
  <c r="DG318" i="12" s="1"/>
  <c r="DN318" i="12"/>
  <c r="DO318" i="12" s="1"/>
  <c r="DV318" i="12"/>
  <c r="DW318" i="12" s="1"/>
  <c r="DH323" i="12"/>
  <c r="DI323" i="12" s="1"/>
  <c r="DF325" i="12"/>
  <c r="DG325" i="12" s="1"/>
  <c r="DN325" i="12"/>
  <c r="DO325" i="12" s="1"/>
  <c r="DV325" i="12"/>
  <c r="DW325" i="12" s="1"/>
  <c r="DH327" i="12"/>
  <c r="DI327" i="12" s="1"/>
  <c r="DF328" i="12"/>
  <c r="DG328" i="12" s="1"/>
  <c r="DN328" i="12"/>
  <c r="DO328" i="12" s="1"/>
  <c r="DV328" i="12"/>
  <c r="DW328" i="12" s="1"/>
  <c r="DF330" i="12"/>
  <c r="DG330" i="12" s="1"/>
  <c r="DN330" i="12"/>
  <c r="DO330" i="12" s="1"/>
  <c r="DV330" i="12"/>
  <c r="DW330" i="12" s="1"/>
  <c r="DF333" i="12"/>
  <c r="DG333" i="12" s="1"/>
  <c r="DN333" i="12"/>
  <c r="DO333" i="12" s="1"/>
  <c r="DV333" i="12"/>
  <c r="DW333" i="12" s="1"/>
  <c r="DH335" i="12"/>
  <c r="DI335" i="12" s="1"/>
  <c r="DH337" i="12"/>
  <c r="DI337" i="12" s="1"/>
  <c r="DH338" i="12"/>
  <c r="DI338" i="12" s="1"/>
  <c r="DH341" i="12"/>
  <c r="DI341" i="12" s="1"/>
  <c r="DF342" i="12"/>
  <c r="DG342" i="12" s="1"/>
  <c r="DN342" i="12"/>
  <c r="DO342" i="12" s="1"/>
  <c r="DV342" i="12"/>
  <c r="DW342" i="12" s="1"/>
  <c r="DH346" i="12"/>
  <c r="DI346" i="12" s="1"/>
  <c r="DF351" i="12"/>
  <c r="DG351" i="12" s="1"/>
  <c r="DN351" i="12"/>
  <c r="DO351" i="12" s="1"/>
  <c r="DV351" i="12"/>
  <c r="DW351" i="12" s="1"/>
  <c r="DH353" i="12"/>
  <c r="DI353" i="12" s="1"/>
  <c r="DF355" i="12"/>
  <c r="DG355" i="12" s="1"/>
  <c r="DN355" i="12"/>
  <c r="DO355" i="12" s="1"/>
  <c r="DV355" i="12"/>
  <c r="DW355" i="12" s="1"/>
  <c r="DH357" i="12"/>
  <c r="DI357" i="12" s="1"/>
  <c r="DH358" i="12"/>
  <c r="DI358" i="12" s="1"/>
  <c r="DH360" i="12"/>
  <c r="DI360" i="12" s="1"/>
  <c r="DH362" i="12"/>
  <c r="DI362" i="12" s="1"/>
  <c r="DF364" i="12"/>
  <c r="DG364" i="12" s="1"/>
  <c r="DN364" i="12"/>
  <c r="DO364" i="12" s="1"/>
  <c r="DV364" i="12"/>
  <c r="DW364" i="12" s="1"/>
  <c r="DH369" i="12"/>
  <c r="DI369" i="12" s="1"/>
  <c r="DF371" i="12"/>
  <c r="DG371" i="12" s="1"/>
  <c r="DN371" i="12"/>
  <c r="DO371" i="12" s="1"/>
  <c r="DV371" i="12"/>
  <c r="DW371" i="12" s="1"/>
  <c r="DH372" i="12"/>
  <c r="DI372" i="12" s="1"/>
  <c r="DF374" i="12"/>
  <c r="DG374" i="12" s="1"/>
  <c r="DN374" i="12"/>
  <c r="DO374" i="12" s="1"/>
  <c r="DV374" i="12"/>
  <c r="DW374" i="12" s="1"/>
  <c r="DF376" i="12"/>
  <c r="DG376" i="12" s="1"/>
  <c r="DN376" i="12"/>
  <c r="DO376" i="12" s="1"/>
  <c r="DV376" i="12"/>
  <c r="DW376" i="12" s="1"/>
  <c r="DH379" i="12"/>
  <c r="DI379" i="12" s="1"/>
  <c r="DF381" i="12"/>
  <c r="DG381" i="12" s="1"/>
  <c r="DN381" i="12"/>
  <c r="DO381" i="12" s="1"/>
  <c r="DV381" i="12"/>
  <c r="DW381" i="12" s="1"/>
  <c r="DH382" i="12"/>
  <c r="DI382" i="12" s="1"/>
  <c r="DF383" i="12"/>
  <c r="DG383" i="12" s="1"/>
  <c r="DN383" i="12"/>
  <c r="DO383" i="12" s="1"/>
  <c r="DV383" i="12"/>
  <c r="DW383" i="12" s="1"/>
  <c r="DF384" i="12"/>
  <c r="DG384" i="12" s="1"/>
  <c r="DN384" i="12"/>
  <c r="DO384" i="12" s="1"/>
  <c r="DV384" i="12"/>
  <c r="DW384" i="12" s="1"/>
  <c r="DF387" i="12"/>
  <c r="DG387" i="12" s="1"/>
  <c r="DN387" i="12"/>
  <c r="DO387" i="12" s="1"/>
  <c r="DV387" i="12"/>
  <c r="DW387" i="12" s="1"/>
  <c r="DH388" i="12"/>
  <c r="DI388" i="12" s="1"/>
  <c r="DF389" i="12"/>
  <c r="DG389" i="12" s="1"/>
  <c r="DN389" i="12"/>
  <c r="DO389" i="12" s="1"/>
  <c r="DV389" i="12"/>
  <c r="DW389" i="12" s="1"/>
  <c r="DH391" i="12"/>
  <c r="DI391" i="12" s="1"/>
  <c r="DF392" i="12"/>
  <c r="DG392" i="12" s="1"/>
  <c r="DN392" i="12"/>
  <c r="DO392" i="12" s="1"/>
  <c r="DV392" i="12"/>
  <c r="DW392" i="12" s="1"/>
  <c r="DH396" i="12"/>
  <c r="DI396" i="12" s="1"/>
  <c r="AP397" i="12"/>
  <c r="DF397" i="12"/>
  <c r="DG397" i="12" s="1"/>
  <c r="DN397" i="12"/>
  <c r="DO397" i="12" s="1"/>
  <c r="DV397" i="12"/>
  <c r="DW397" i="12" s="1"/>
  <c r="DF398" i="12"/>
  <c r="DG398" i="12" s="1"/>
  <c r="DN398" i="12"/>
  <c r="DO398" i="12" s="1"/>
  <c r="DV398" i="12"/>
  <c r="DW398" i="12" s="1"/>
  <c r="DF401" i="12"/>
  <c r="DG401" i="12" s="1"/>
  <c r="DN401" i="12"/>
  <c r="DO401" i="12" s="1"/>
  <c r="DV401" i="12"/>
  <c r="DW401" i="12" s="1"/>
  <c r="DF402" i="12"/>
  <c r="DG402" i="12" s="1"/>
  <c r="DN402" i="12"/>
  <c r="DO402" i="12" s="1"/>
  <c r="DV402" i="12"/>
  <c r="DW402" i="12" s="1"/>
  <c r="DH405" i="12"/>
  <c r="DI405" i="12" s="1"/>
  <c r="AP406" i="12"/>
  <c r="DH406" i="12"/>
  <c r="DI406" i="12" s="1"/>
  <c r="AP407" i="12"/>
  <c r="DL407" i="12"/>
  <c r="DM407" i="12" s="1"/>
  <c r="DT407" i="12"/>
  <c r="DU407" i="12" s="1"/>
  <c r="DL408" i="12"/>
  <c r="DM408" i="12" s="1"/>
  <c r="DT408" i="12"/>
  <c r="DU408" i="12" s="1"/>
  <c r="DH411" i="12"/>
  <c r="DI411" i="12" s="1"/>
  <c r="AP412" i="12"/>
  <c r="DH413" i="12"/>
  <c r="DI413" i="12" s="1"/>
  <c r="AP414" i="12"/>
  <c r="DH414" i="12"/>
  <c r="DI414" i="12" s="1"/>
  <c r="AP415" i="12"/>
  <c r="DL415" i="12"/>
  <c r="DM415" i="12" s="1"/>
  <c r="DT415" i="12"/>
  <c r="DU415" i="12" s="1"/>
  <c r="DH416" i="12"/>
  <c r="DI416" i="12" s="1"/>
  <c r="AP417" i="12"/>
  <c r="DL417" i="12"/>
  <c r="DM417" i="12" s="1"/>
  <c r="DT417" i="12"/>
  <c r="DU417" i="12" s="1"/>
  <c r="DF418" i="12"/>
  <c r="DG418" i="12" s="1"/>
  <c r="DN418" i="12"/>
  <c r="DO418" i="12" s="1"/>
  <c r="DV418" i="12"/>
  <c r="DW418" i="12" s="1"/>
  <c r="DL419" i="12"/>
  <c r="DM419" i="12" s="1"/>
  <c r="DT419" i="12"/>
  <c r="DU419" i="12" s="1"/>
  <c r="DH420" i="12"/>
  <c r="DI420" i="12" s="1"/>
  <c r="AP421" i="12"/>
  <c r="DL421" i="12"/>
  <c r="DM421" i="12" s="1"/>
  <c r="DT421" i="12"/>
  <c r="DU421" i="12" s="1"/>
  <c r="DF422" i="12"/>
  <c r="DG422" i="12" s="1"/>
  <c r="DN422" i="12"/>
  <c r="DO422" i="12" s="1"/>
  <c r="DV422" i="12"/>
  <c r="DW422" i="12" s="1"/>
  <c r="DH423" i="12"/>
  <c r="DI423" i="12" s="1"/>
  <c r="AP424" i="12"/>
  <c r="DL424" i="12"/>
  <c r="DM424" i="12" s="1"/>
  <c r="DT424" i="12"/>
  <c r="DU424" i="12" s="1"/>
  <c r="DF425" i="12"/>
  <c r="DG425" i="12" s="1"/>
  <c r="DN425" i="12"/>
  <c r="DO425" i="12" s="1"/>
  <c r="DV425" i="12"/>
  <c r="DW425" i="12" s="1"/>
  <c r="DL427" i="12"/>
  <c r="DM427" i="12" s="1"/>
  <c r="DT427" i="12"/>
  <c r="DU427" i="12" s="1"/>
  <c r="DH428" i="12"/>
  <c r="DI428" i="12" s="1"/>
  <c r="AP429" i="12"/>
  <c r="DH429" i="12"/>
  <c r="DI429" i="12" s="1"/>
  <c r="AP430" i="12"/>
  <c r="DL432" i="12"/>
  <c r="DM432" i="12" s="1"/>
  <c r="DT432" i="12"/>
  <c r="DU432" i="12" s="1"/>
  <c r="DF433" i="12"/>
  <c r="DG433" i="12" s="1"/>
  <c r="DN433" i="12"/>
  <c r="DO433" i="12" s="1"/>
  <c r="DV433" i="12"/>
  <c r="DW433" i="12" s="1"/>
  <c r="DL435" i="12"/>
  <c r="DM435" i="12" s="1"/>
  <c r="DT435" i="12"/>
  <c r="DU435" i="12" s="1"/>
  <c r="DF436" i="12"/>
  <c r="DG436" i="12" s="1"/>
  <c r="DN436" i="12"/>
  <c r="DO436" i="12" s="1"/>
  <c r="DV436" i="12"/>
  <c r="DW436" i="12" s="1"/>
  <c r="DF437" i="12"/>
  <c r="DG437" i="12" s="1"/>
  <c r="DN437" i="12"/>
  <c r="DO437" i="12" s="1"/>
  <c r="DV437" i="12"/>
  <c r="DW437" i="12" s="1"/>
  <c r="DH438" i="12"/>
  <c r="DI438" i="12" s="1"/>
  <c r="AP439" i="12"/>
  <c r="DH439" i="12"/>
  <c r="DI439" i="12" s="1"/>
  <c r="AP440" i="12"/>
  <c r="DL441" i="12"/>
  <c r="DM441" i="12" s="1"/>
  <c r="DT441" i="12"/>
  <c r="DU441" i="12" s="1"/>
  <c r="DH442" i="12"/>
  <c r="DI442" i="12" s="1"/>
  <c r="AP443" i="12"/>
  <c r="DH443" i="12"/>
  <c r="DI443" i="12" s="1"/>
  <c r="AP444" i="12"/>
  <c r="DL444" i="12"/>
  <c r="DM444" i="12" s="1"/>
  <c r="DT444" i="12"/>
  <c r="DU444" i="12" s="1"/>
  <c r="DF445" i="12"/>
  <c r="DG445" i="12" s="1"/>
  <c r="DN445" i="12"/>
  <c r="DO445" i="12" s="1"/>
  <c r="DV445" i="12"/>
  <c r="DW445" i="12" s="1"/>
  <c r="DF447" i="12"/>
  <c r="DG447" i="12" s="1"/>
  <c r="DN447" i="12"/>
  <c r="DO447" i="12" s="1"/>
  <c r="DV447" i="12"/>
  <c r="DW447" i="12" s="1"/>
  <c r="DH448" i="12"/>
  <c r="DI448" i="12" s="1"/>
  <c r="AP449" i="12"/>
  <c r="DL449" i="12"/>
  <c r="DM449" i="12" s="1"/>
  <c r="DT449" i="12"/>
  <c r="DU449" i="12" s="1"/>
  <c r="DL451" i="12"/>
  <c r="DM451" i="12" s="1"/>
  <c r="DT451" i="12"/>
  <c r="DU451" i="12" s="1"/>
  <c r="DH455" i="12"/>
  <c r="DI455" i="12" s="1"/>
  <c r="DP455" i="12"/>
  <c r="DQ455" i="12" s="1"/>
  <c r="AP456" i="12"/>
  <c r="DH458" i="12"/>
  <c r="DI458" i="12" s="1"/>
  <c r="DP458" i="12"/>
  <c r="DQ458" i="12" s="1"/>
  <c r="AP459" i="12"/>
  <c r="DH460" i="12"/>
  <c r="DI460" i="12" s="1"/>
  <c r="DP460" i="12"/>
  <c r="DQ460" i="12" s="1"/>
  <c r="AP461" i="12"/>
  <c r="DL461" i="12"/>
  <c r="DM461" i="12" s="1"/>
  <c r="DT461" i="12"/>
  <c r="DU461" i="12" s="1"/>
  <c r="DH462" i="12"/>
  <c r="DI462" i="12" s="1"/>
  <c r="DP462" i="12"/>
  <c r="DQ462" i="12" s="1"/>
  <c r="AP463" i="12"/>
  <c r="DL463" i="12"/>
  <c r="DM463" i="12" s="1"/>
  <c r="DT463" i="12"/>
  <c r="DU463" i="12" s="1"/>
  <c r="DF464" i="12"/>
  <c r="DG464" i="12" s="1"/>
  <c r="DN464" i="12"/>
  <c r="DO464" i="12" s="1"/>
  <c r="DV464" i="12"/>
  <c r="DW464" i="12" s="1"/>
  <c r="DF466" i="12"/>
  <c r="DG466" i="12" s="1"/>
  <c r="DN466" i="12"/>
  <c r="DO466" i="12" s="1"/>
  <c r="DV466" i="12"/>
  <c r="DW466" i="12" s="1"/>
  <c r="DL467" i="12"/>
  <c r="DM467" i="12" s="1"/>
  <c r="DT467" i="12"/>
  <c r="DU467" i="12" s="1"/>
  <c r="DF468" i="12"/>
  <c r="DG468" i="12" s="1"/>
  <c r="DN468" i="12"/>
  <c r="DO468" i="12" s="1"/>
  <c r="DV468" i="12"/>
  <c r="DW468" i="12" s="1"/>
  <c r="DF470" i="12"/>
  <c r="DG470" i="12" s="1"/>
  <c r="DN470" i="12"/>
  <c r="DO470" i="12" s="1"/>
  <c r="DV470" i="12"/>
  <c r="DW470" i="12" s="1"/>
  <c r="DL472" i="12"/>
  <c r="DM472" i="12" s="1"/>
  <c r="DT472" i="12"/>
  <c r="DU472" i="12" s="1"/>
  <c r="DH473" i="12"/>
  <c r="DI473" i="12" s="1"/>
  <c r="AP474" i="12"/>
  <c r="DF475" i="12"/>
  <c r="DG475" i="12" s="1"/>
  <c r="DN475" i="12"/>
  <c r="DO475" i="12" s="1"/>
  <c r="DV475" i="12"/>
  <c r="DW475" i="12" s="1"/>
  <c r="DH476" i="12"/>
  <c r="DI476" i="12" s="1"/>
  <c r="AP477" i="12"/>
  <c r="DL477" i="12"/>
  <c r="DM477" i="12" s="1"/>
  <c r="DT477" i="12"/>
  <c r="DU477" i="12" s="1"/>
  <c r="DH478" i="12"/>
  <c r="DI478" i="12" s="1"/>
  <c r="AP479" i="12"/>
  <c r="DL479" i="12"/>
  <c r="DM479" i="12" s="1"/>
  <c r="DT479" i="12"/>
  <c r="DU479" i="12" s="1"/>
  <c r="DL480" i="12"/>
  <c r="DM480" i="12" s="1"/>
  <c r="DT480" i="12"/>
  <c r="DU480" i="12" s="1"/>
  <c r="DF481" i="12"/>
  <c r="DG481" i="12" s="1"/>
  <c r="DN481" i="12"/>
  <c r="DO481" i="12" s="1"/>
  <c r="DV481" i="12"/>
  <c r="DW481" i="12" s="1"/>
  <c r="DH483" i="12"/>
  <c r="DI483" i="12" s="1"/>
  <c r="AP484" i="12"/>
  <c r="DF485" i="12"/>
  <c r="DG485" i="12" s="1"/>
  <c r="DN485" i="12"/>
  <c r="DO485" i="12" s="1"/>
  <c r="DV485" i="12"/>
  <c r="DW485" i="12" s="1"/>
  <c r="DF487" i="12"/>
  <c r="DG487" i="12" s="1"/>
  <c r="DN487" i="12"/>
  <c r="DO487" i="12" s="1"/>
  <c r="DV487" i="12"/>
  <c r="DW487" i="12" s="1"/>
  <c r="DH488" i="12"/>
  <c r="DI488" i="12" s="1"/>
  <c r="AP489" i="12"/>
  <c r="DL489" i="12"/>
  <c r="DM489" i="12" s="1"/>
  <c r="DT489" i="12"/>
  <c r="DU489" i="12" s="1"/>
  <c r="DF490" i="12"/>
  <c r="DG490" i="12" s="1"/>
  <c r="DN490" i="12"/>
  <c r="DO490" i="12" s="1"/>
  <c r="DV490" i="12"/>
  <c r="DW490" i="12" s="1"/>
  <c r="DF492" i="12"/>
  <c r="DG492" i="12" s="1"/>
  <c r="DN492" i="12"/>
  <c r="DO492" i="12" s="1"/>
  <c r="DV492" i="12"/>
  <c r="DW492" i="12" s="1"/>
  <c r="DJ493" i="12"/>
  <c r="DK493" i="12" s="1"/>
  <c r="DF494" i="12"/>
  <c r="DG494" i="12" s="1"/>
  <c r="DN494" i="12"/>
  <c r="DO494" i="12" s="1"/>
  <c r="DV494" i="12"/>
  <c r="DW494" i="12" s="1"/>
  <c r="DL495" i="12"/>
  <c r="DM495" i="12" s="1"/>
  <c r="DT495" i="12"/>
  <c r="DU495" i="12" s="1"/>
  <c r="DL496" i="12"/>
  <c r="DM496" i="12" s="1"/>
  <c r="DT496" i="12"/>
  <c r="DU496" i="12" s="1"/>
  <c r="DF497" i="12"/>
  <c r="DG497" i="12" s="1"/>
  <c r="DN497" i="12"/>
  <c r="DO497" i="12" s="1"/>
  <c r="DV497" i="12"/>
  <c r="DW497" i="12" s="1"/>
  <c r="DH498" i="12"/>
  <c r="DI498" i="12" s="1"/>
  <c r="AP499" i="12"/>
  <c r="DF499" i="12"/>
  <c r="DG499" i="12" s="1"/>
  <c r="DN499" i="12"/>
  <c r="DO499" i="12" s="1"/>
  <c r="DV499" i="12"/>
  <c r="DW499" i="12" s="1"/>
  <c r="DH500" i="12"/>
  <c r="DI500" i="12" s="1"/>
  <c r="AP501" i="12"/>
  <c r="DL501" i="12"/>
  <c r="DM501" i="12" s="1"/>
  <c r="DT501" i="12"/>
  <c r="DU501" i="12" s="1"/>
  <c r="DH502" i="12"/>
  <c r="DI502" i="12" s="1"/>
  <c r="AP503" i="12"/>
  <c r="DJ503" i="12"/>
  <c r="DK503" i="12" s="1"/>
  <c r="DR503" i="12"/>
  <c r="DS503" i="12" s="1"/>
  <c r="DL504" i="12"/>
  <c r="DM504" i="12" s="1"/>
  <c r="DT504" i="12"/>
  <c r="DU504" i="12" s="1"/>
  <c r="DH505" i="12"/>
  <c r="DI505" i="12" s="1"/>
  <c r="AP506" i="12"/>
  <c r="DH506" i="12"/>
  <c r="DI506" i="12" s="1"/>
  <c r="AP507" i="12"/>
  <c r="DL507" i="12"/>
  <c r="DM507" i="12" s="1"/>
  <c r="DT507" i="12"/>
  <c r="DU507" i="12" s="1"/>
  <c r="DH508" i="12"/>
  <c r="DI508" i="12" s="1"/>
  <c r="AP509" i="12"/>
  <c r="DF509" i="12"/>
  <c r="DG509" i="12" s="1"/>
  <c r="DN509" i="12"/>
  <c r="DO509" i="12" s="1"/>
  <c r="DV509" i="12"/>
  <c r="DW509" i="12" s="1"/>
  <c r="DH510" i="12"/>
  <c r="DI510" i="12" s="1"/>
  <c r="AP511" i="12"/>
  <c r="DF512" i="12"/>
  <c r="DG512" i="12" s="1"/>
  <c r="DN512" i="12"/>
  <c r="DO512" i="12" s="1"/>
  <c r="DV512" i="12"/>
  <c r="DW512" i="12" s="1"/>
  <c r="DL513" i="12"/>
  <c r="DM513" i="12" s="1"/>
  <c r="DT513" i="12"/>
  <c r="DU513" i="12" s="1"/>
  <c r="DL514" i="12"/>
  <c r="DM514" i="12" s="1"/>
  <c r="DT514" i="12"/>
  <c r="DU514" i="12" s="1"/>
  <c r="DH515" i="12"/>
  <c r="DI515" i="12" s="1"/>
  <c r="AP516" i="12"/>
  <c r="DL516" i="12"/>
  <c r="DM516" i="12" s="1"/>
  <c r="DT516" i="12"/>
  <c r="DU516" i="12" s="1"/>
  <c r="DL518" i="12"/>
  <c r="DM518" i="12" s="1"/>
  <c r="DT518" i="12"/>
  <c r="DU518" i="12" s="1"/>
  <c r="DF519" i="12"/>
  <c r="DG519" i="12" s="1"/>
  <c r="DN519" i="12"/>
  <c r="DO519" i="12" s="1"/>
  <c r="DV519" i="12"/>
  <c r="DW519" i="12" s="1"/>
  <c r="DJ520" i="12"/>
  <c r="DK520" i="12" s="1"/>
  <c r="DH521" i="12"/>
  <c r="DI521" i="12" s="1"/>
  <c r="AP522" i="12"/>
  <c r="DH522" i="12"/>
  <c r="DI522" i="12" s="1"/>
  <c r="AP523" i="12"/>
  <c r="DL523" i="12"/>
  <c r="DM523" i="12" s="1"/>
  <c r="DT523" i="12"/>
  <c r="DU523" i="12" s="1"/>
  <c r="DH524" i="12"/>
  <c r="DI524" i="12" s="1"/>
  <c r="AP525" i="12"/>
  <c r="DF525" i="12"/>
  <c r="DG525" i="12" s="1"/>
  <c r="DN525" i="12"/>
  <c r="DO525" i="12" s="1"/>
  <c r="DV525" i="12"/>
  <c r="DW525" i="12" s="1"/>
  <c r="DH526" i="12"/>
  <c r="DI526" i="12" s="1"/>
  <c r="AP527" i="12"/>
  <c r="DL527" i="12"/>
  <c r="DM527" i="12" s="1"/>
  <c r="DT527" i="12"/>
  <c r="DU527" i="12" s="1"/>
  <c r="DH528" i="12"/>
  <c r="DI528" i="12" s="1"/>
  <c r="AP529" i="12"/>
  <c r="DL529" i="12"/>
  <c r="DM529" i="12" s="1"/>
  <c r="DT529" i="12"/>
  <c r="DU529" i="12" s="1"/>
  <c r="DL530" i="12"/>
  <c r="DM530" i="12" s="1"/>
  <c r="DT530" i="12"/>
  <c r="DU530" i="12" s="1"/>
  <c r="DH531" i="12"/>
  <c r="DI531" i="12" s="1"/>
  <c r="AP532" i="12"/>
  <c r="DJ532" i="12"/>
  <c r="DK532" i="12" s="1"/>
  <c r="DH533" i="12"/>
  <c r="DI533" i="12" s="1"/>
  <c r="AP534" i="12"/>
  <c r="DJ534" i="12"/>
  <c r="DK534" i="12" s="1"/>
  <c r="DL535" i="12"/>
  <c r="DM535" i="12" s="1"/>
  <c r="DT535" i="12"/>
  <c r="DU535" i="12" s="1"/>
  <c r="DH536" i="12"/>
  <c r="DI536" i="12" s="1"/>
  <c r="AP537" i="12"/>
  <c r="DF537" i="12"/>
  <c r="DG537" i="12" s="1"/>
  <c r="DN537" i="12"/>
  <c r="DO537" i="12" s="1"/>
  <c r="DV537" i="12"/>
  <c r="DW537" i="12" s="1"/>
  <c r="DH538" i="12"/>
  <c r="DI538" i="12" s="1"/>
  <c r="AP539" i="12"/>
  <c r="DF539" i="12"/>
  <c r="DG539" i="12" s="1"/>
  <c r="DN539" i="12"/>
  <c r="DO539" i="12" s="1"/>
  <c r="DV539" i="12"/>
  <c r="DW539" i="12" s="1"/>
  <c r="DH540" i="12"/>
  <c r="DI540" i="12" s="1"/>
  <c r="AP541" i="12"/>
  <c r="DL541" i="12"/>
  <c r="DM541" i="12" s="1"/>
  <c r="DT541" i="12"/>
  <c r="DU541" i="12" s="1"/>
  <c r="DH542" i="12"/>
  <c r="DI542" i="12" s="1"/>
  <c r="AP543" i="12"/>
  <c r="DL543" i="12"/>
  <c r="DM543" i="12" s="1"/>
  <c r="DT543" i="12"/>
  <c r="DU543" i="12" s="1"/>
  <c r="DF544" i="12"/>
  <c r="DG544" i="12" s="1"/>
  <c r="DN544" i="12"/>
  <c r="DO544" i="12" s="1"/>
  <c r="DV544" i="12"/>
  <c r="DW544" i="12" s="1"/>
  <c r="DJ545" i="12"/>
  <c r="DK545" i="12" s="1"/>
  <c r="DR545" i="12"/>
  <c r="DS545" i="12" s="1"/>
  <c r="DL546" i="12"/>
  <c r="DM546" i="12" s="1"/>
  <c r="DT546" i="12"/>
  <c r="DU546" i="12" s="1"/>
  <c r="DH547" i="12"/>
  <c r="DI547" i="12" s="1"/>
  <c r="AP548" i="12"/>
  <c r="DL548" i="12"/>
  <c r="DM548" i="12" s="1"/>
  <c r="DT548" i="12"/>
  <c r="DU548" i="12" s="1"/>
  <c r="DJ549" i="12"/>
  <c r="DK549" i="12" s="1"/>
  <c r="DR549" i="12"/>
  <c r="DS549" i="12" s="1"/>
  <c r="DF550" i="12"/>
  <c r="DG550" i="12" s="1"/>
  <c r="DN550" i="12"/>
  <c r="DO550" i="12" s="1"/>
  <c r="DV550" i="12"/>
  <c r="DW550" i="12" s="1"/>
  <c r="DJ551" i="12"/>
  <c r="DK551" i="12" s="1"/>
  <c r="DR551" i="12"/>
  <c r="DS551" i="12" s="1"/>
  <c r="DJ552" i="12"/>
  <c r="DK552" i="12" s="1"/>
  <c r="DR552" i="12"/>
  <c r="DS552" i="12" s="1"/>
  <c r="DL553" i="12"/>
  <c r="DM553" i="12" s="1"/>
  <c r="DT553" i="12"/>
  <c r="DU553" i="12" s="1"/>
  <c r="DH554" i="12"/>
  <c r="DI554" i="12" s="1"/>
  <c r="AP555" i="12"/>
  <c r="DL555" i="12"/>
  <c r="DM555" i="12" s="1"/>
  <c r="DT555" i="12"/>
  <c r="DU555" i="12" s="1"/>
  <c r="DF556" i="12"/>
  <c r="DG556" i="12" s="1"/>
  <c r="DN556" i="12"/>
  <c r="DO556" i="12" s="1"/>
  <c r="DV556" i="12"/>
  <c r="DW556" i="12" s="1"/>
  <c r="DL557" i="12"/>
  <c r="DM557" i="12" s="1"/>
  <c r="DT557" i="12"/>
  <c r="DU557" i="12" s="1"/>
  <c r="DF558" i="12"/>
  <c r="DG558" i="12" s="1"/>
  <c r="DN558" i="12"/>
  <c r="DO558" i="12" s="1"/>
  <c r="DV558" i="12"/>
  <c r="DW558" i="12" s="1"/>
  <c r="DJ559" i="12"/>
  <c r="DK559" i="12" s="1"/>
  <c r="DL560" i="12"/>
  <c r="DM560" i="12" s="1"/>
  <c r="DT560" i="12"/>
  <c r="DU560" i="12" s="1"/>
  <c r="DH561" i="12"/>
  <c r="DI561" i="12" s="1"/>
  <c r="AP562" i="12"/>
  <c r="DL562" i="12"/>
  <c r="DM562" i="12" s="1"/>
  <c r="DT562" i="12"/>
  <c r="DU562" i="12" s="1"/>
  <c r="DJ563" i="12"/>
  <c r="DK563" i="12" s="1"/>
  <c r="DJ564" i="12"/>
  <c r="DK564" i="12" s="1"/>
  <c r="DF565" i="12"/>
  <c r="DG565" i="12" s="1"/>
  <c r="DN565" i="12"/>
  <c r="DO565" i="12" s="1"/>
  <c r="DV565" i="12"/>
  <c r="DW565" i="12" s="1"/>
  <c r="DJ566" i="12"/>
  <c r="DK566" i="12" s="1"/>
  <c r="DH567" i="12"/>
  <c r="DI567" i="12" s="1"/>
  <c r="DP567" i="12"/>
  <c r="DQ567" i="12" s="1"/>
  <c r="DV568" i="12"/>
  <c r="DW568" i="12" s="1"/>
  <c r="DN568" i="12"/>
  <c r="DO568" i="12" s="1"/>
  <c r="DF568" i="12"/>
  <c r="DG568" i="12" s="1"/>
  <c r="DJ568" i="12"/>
  <c r="DK568" i="12" s="1"/>
  <c r="DT568" i="12"/>
  <c r="DU568" i="12" s="1"/>
  <c r="DF570" i="12"/>
  <c r="DG570" i="12" s="1"/>
  <c r="DL571" i="12"/>
  <c r="DM571" i="12" s="1"/>
  <c r="DV571" i="12"/>
  <c r="DW571" i="12" s="1"/>
  <c r="DF572" i="12"/>
  <c r="DG572" i="12" s="1"/>
  <c r="DH573" i="12"/>
  <c r="DI573" i="12" s="1"/>
  <c r="DR574" i="12"/>
  <c r="DS574" i="12" s="1"/>
  <c r="DJ574" i="12"/>
  <c r="DK574" i="12" s="1"/>
  <c r="DH574" i="12"/>
  <c r="DI574" i="12" s="1"/>
  <c r="DT574" i="12"/>
  <c r="DU574" i="12" s="1"/>
  <c r="DV575" i="12"/>
  <c r="DW575" i="12" s="1"/>
  <c r="DN575" i="12"/>
  <c r="DO575" i="12" s="1"/>
  <c r="DF575" i="12"/>
  <c r="DG575" i="12" s="1"/>
  <c r="DJ575" i="12"/>
  <c r="DK575" i="12" s="1"/>
  <c r="DT575" i="12"/>
  <c r="DU575" i="12" s="1"/>
  <c r="DP576" i="12"/>
  <c r="DQ576" i="12" s="1"/>
  <c r="DJ578" i="12"/>
  <c r="DK578" i="12" s="1"/>
  <c r="DV578" i="12"/>
  <c r="DW578" i="12" s="1"/>
  <c r="DF579" i="12"/>
  <c r="DG579" i="12" s="1"/>
  <c r="DN580" i="12"/>
  <c r="DO580" i="12" s="1"/>
  <c r="DR581" i="12"/>
  <c r="DS581" i="12" s="1"/>
  <c r="DJ581" i="12"/>
  <c r="DK581" i="12" s="1"/>
  <c r="DH581" i="12"/>
  <c r="DI581" i="12" s="1"/>
  <c r="DT581" i="12"/>
  <c r="DU581" i="12" s="1"/>
  <c r="DF582" i="12"/>
  <c r="DG582" i="12" s="1"/>
  <c r="DL584" i="12"/>
  <c r="DM584" i="12" s="1"/>
  <c r="DV584" i="12"/>
  <c r="DW584" i="12" s="1"/>
  <c r="DV585" i="12"/>
  <c r="DW585" i="12" s="1"/>
  <c r="DN585" i="12"/>
  <c r="DO585" i="12" s="1"/>
  <c r="DF585" i="12"/>
  <c r="DG585" i="12" s="1"/>
  <c r="DJ585" i="12"/>
  <c r="DK585" i="12" s="1"/>
  <c r="DT585" i="12"/>
  <c r="DU585" i="12" s="1"/>
  <c r="DL586" i="12"/>
  <c r="DM586" i="12" s="1"/>
  <c r="DV586" i="12"/>
  <c r="DW586" i="12" s="1"/>
  <c r="AP588" i="12"/>
  <c r="DR588" i="12"/>
  <c r="DS588" i="12" s="1"/>
  <c r="DJ588" i="12"/>
  <c r="DK588" i="12" s="1"/>
  <c r="DH588" i="12"/>
  <c r="DI588" i="12" s="1"/>
  <c r="DT588" i="12"/>
  <c r="DU588" i="12" s="1"/>
  <c r="DP590" i="12"/>
  <c r="DQ590" i="12" s="1"/>
  <c r="AP593" i="12"/>
  <c r="DV593" i="12"/>
  <c r="DW593" i="12" s="1"/>
  <c r="DN593" i="12"/>
  <c r="DO593" i="12" s="1"/>
  <c r="DF593" i="12"/>
  <c r="DG593" i="12" s="1"/>
  <c r="DT593" i="12"/>
  <c r="DU593" i="12" s="1"/>
  <c r="DL593" i="12"/>
  <c r="DM593" i="12" s="1"/>
  <c r="DJ593" i="12"/>
  <c r="DK593" i="12" s="1"/>
  <c r="DP597" i="12"/>
  <c r="DQ597" i="12" s="1"/>
  <c r="DF599" i="12"/>
  <c r="DG599" i="12" s="1"/>
  <c r="DV600" i="12"/>
  <c r="DW600" i="12" s="1"/>
  <c r="DN600" i="12"/>
  <c r="DO600" i="12" s="1"/>
  <c r="DF600" i="12"/>
  <c r="DG600" i="12" s="1"/>
  <c r="DT600" i="12"/>
  <c r="DU600" i="12" s="1"/>
  <c r="DL600" i="12"/>
  <c r="DM600" i="12" s="1"/>
  <c r="DJ600" i="12"/>
  <c r="DK600" i="12" s="1"/>
  <c r="AP602" i="12"/>
  <c r="DF602" i="12"/>
  <c r="DG602" i="12" s="1"/>
  <c r="AP604" i="12"/>
  <c r="AP606" i="12"/>
  <c r="DP607" i="12"/>
  <c r="DQ607" i="12" s="1"/>
  <c r="DV608" i="12"/>
  <c r="DW608" i="12" s="1"/>
  <c r="DN608" i="12"/>
  <c r="DO608" i="12" s="1"/>
  <c r="DF608" i="12"/>
  <c r="DG608" i="12" s="1"/>
  <c r="DT608" i="12"/>
  <c r="DU608" i="12" s="1"/>
  <c r="DL608" i="12"/>
  <c r="DM608" i="12" s="1"/>
  <c r="DJ608" i="12"/>
  <c r="DK608" i="12" s="1"/>
  <c r="DP610" i="12"/>
  <c r="DQ610" i="12" s="1"/>
  <c r="DF612" i="12"/>
  <c r="DG612" i="12" s="1"/>
  <c r="DF614" i="12"/>
  <c r="DG614" i="12" s="1"/>
  <c r="AP618" i="12"/>
  <c r="DN619" i="12"/>
  <c r="DO619" i="12" s="1"/>
  <c r="DR620" i="12"/>
  <c r="DS620" i="12" s="1"/>
  <c r="DT621" i="12"/>
  <c r="DU621" i="12" s="1"/>
  <c r="DL621" i="12"/>
  <c r="DM621" i="12" s="1"/>
  <c r="DR621" i="12"/>
  <c r="DS621" i="12" s="1"/>
  <c r="DJ621" i="12"/>
  <c r="DK621" i="12" s="1"/>
  <c r="DH621" i="12"/>
  <c r="DI621" i="12" s="1"/>
  <c r="DF623" i="12"/>
  <c r="DG623" i="12" s="1"/>
  <c r="DT624" i="12"/>
  <c r="DU624" i="12" s="1"/>
  <c r="DL624" i="12"/>
  <c r="DM624" i="12" s="1"/>
  <c r="DR624" i="12"/>
  <c r="DS624" i="12" s="1"/>
  <c r="DJ624" i="12"/>
  <c r="DK624" i="12" s="1"/>
  <c r="DH624" i="12"/>
  <c r="DI624" i="12" s="1"/>
  <c r="DR625" i="12"/>
  <c r="DS625" i="12" s="1"/>
  <c r="AP631" i="12"/>
  <c r="AP641" i="12"/>
  <c r="DV648" i="12"/>
  <c r="DW648" i="12" s="1"/>
  <c r="DN648" i="12"/>
  <c r="DO648" i="12" s="1"/>
  <c r="DF648" i="12"/>
  <c r="DG648" i="12" s="1"/>
  <c r="DT648" i="12"/>
  <c r="DU648" i="12" s="1"/>
  <c r="DL648" i="12"/>
  <c r="DM648" i="12" s="1"/>
  <c r="DR648" i="12"/>
  <c r="DS648" i="12" s="1"/>
  <c r="DJ648" i="12"/>
  <c r="DK648" i="12" s="1"/>
  <c r="DP648" i="12"/>
  <c r="DQ648" i="12" s="1"/>
  <c r="AP657" i="12"/>
  <c r="AP666" i="12"/>
  <c r="AP667" i="12"/>
  <c r="DV667" i="12"/>
  <c r="DW667" i="12" s="1"/>
  <c r="DN667" i="12"/>
  <c r="DO667" i="12" s="1"/>
  <c r="DF667" i="12"/>
  <c r="DG667" i="12" s="1"/>
  <c r="DT667" i="12"/>
  <c r="DU667" i="12" s="1"/>
  <c r="DL667" i="12"/>
  <c r="DM667" i="12" s="1"/>
  <c r="DR667" i="12"/>
  <c r="DS667" i="12" s="1"/>
  <c r="DJ667" i="12"/>
  <c r="DK667" i="12" s="1"/>
  <c r="DP667" i="12"/>
  <c r="DQ667" i="12" s="1"/>
  <c r="DV669" i="12"/>
  <c r="DW669" i="12" s="1"/>
  <c r="DN669" i="12"/>
  <c r="DO669" i="12" s="1"/>
  <c r="DF669" i="12"/>
  <c r="DG669" i="12" s="1"/>
  <c r="DT669" i="12"/>
  <c r="DU669" i="12" s="1"/>
  <c r="DL669" i="12"/>
  <c r="DM669" i="12" s="1"/>
  <c r="DR669" i="12"/>
  <c r="DS669" i="12" s="1"/>
  <c r="DJ669" i="12"/>
  <c r="DK669" i="12" s="1"/>
  <c r="DP669" i="12"/>
  <c r="DQ669" i="12" s="1"/>
  <c r="AP678" i="12"/>
  <c r="DV681" i="12"/>
  <c r="DW681" i="12" s="1"/>
  <c r="DN681" i="12"/>
  <c r="DO681" i="12" s="1"/>
  <c r="DF681" i="12"/>
  <c r="DG681" i="12" s="1"/>
  <c r="DT681" i="12"/>
  <c r="DU681" i="12" s="1"/>
  <c r="DL681" i="12"/>
  <c r="DM681" i="12" s="1"/>
  <c r="DR681" i="12"/>
  <c r="DS681" i="12" s="1"/>
  <c r="DJ681" i="12"/>
  <c r="DK681" i="12" s="1"/>
  <c r="DP681" i="12"/>
  <c r="DQ681" i="12" s="1"/>
  <c r="AP696" i="12"/>
  <c r="AP719" i="12"/>
  <c r="DV724" i="12"/>
  <c r="DW724" i="12" s="1"/>
  <c r="DN724" i="12"/>
  <c r="DO724" i="12" s="1"/>
  <c r="DF724" i="12"/>
  <c r="DG724" i="12" s="1"/>
  <c r="DT724" i="12"/>
  <c r="DU724" i="12" s="1"/>
  <c r="DL724" i="12"/>
  <c r="DM724" i="12" s="1"/>
  <c r="DR724" i="12"/>
  <c r="DS724" i="12" s="1"/>
  <c r="DJ724" i="12"/>
  <c r="DK724" i="12" s="1"/>
  <c r="DP724" i="12"/>
  <c r="DQ724" i="12" s="1"/>
  <c r="AP726" i="12"/>
  <c r="AP766" i="12"/>
  <c r="DV767" i="12"/>
  <c r="DW767" i="12" s="1"/>
  <c r="DN767" i="12"/>
  <c r="DO767" i="12" s="1"/>
  <c r="DF767" i="12"/>
  <c r="DG767" i="12" s="1"/>
  <c r="DT767" i="12"/>
  <c r="DU767" i="12" s="1"/>
  <c r="DL767" i="12"/>
  <c r="DM767" i="12" s="1"/>
  <c r="DR767" i="12"/>
  <c r="DS767" i="12" s="1"/>
  <c r="DJ767" i="12"/>
  <c r="DK767" i="12" s="1"/>
  <c r="DP767" i="12"/>
  <c r="DQ767" i="12" s="1"/>
  <c r="DV769" i="12"/>
  <c r="DW769" i="12" s="1"/>
  <c r="DN769" i="12"/>
  <c r="DO769" i="12" s="1"/>
  <c r="DF769" i="12"/>
  <c r="DG769" i="12" s="1"/>
  <c r="DT769" i="12"/>
  <c r="DU769" i="12" s="1"/>
  <c r="DL769" i="12"/>
  <c r="DM769" i="12" s="1"/>
  <c r="DR769" i="12"/>
  <c r="DS769" i="12" s="1"/>
  <c r="DJ769" i="12"/>
  <c r="DK769" i="12" s="1"/>
  <c r="DP769" i="12"/>
  <c r="DQ769" i="12" s="1"/>
  <c r="AP774" i="12"/>
  <c r="DV775" i="12"/>
  <c r="DW775" i="12" s="1"/>
  <c r="DN775" i="12"/>
  <c r="DO775" i="12" s="1"/>
  <c r="DF775" i="12"/>
  <c r="DG775" i="12" s="1"/>
  <c r="DT775" i="12"/>
  <c r="DU775" i="12" s="1"/>
  <c r="DL775" i="12"/>
  <c r="DM775" i="12" s="1"/>
  <c r="DR775" i="12"/>
  <c r="DS775" i="12" s="1"/>
  <c r="DJ775" i="12"/>
  <c r="DK775" i="12" s="1"/>
  <c r="DP775" i="12"/>
  <c r="DQ775" i="12" s="1"/>
  <c r="DV777" i="12"/>
  <c r="DW777" i="12" s="1"/>
  <c r="DN777" i="12"/>
  <c r="DO777" i="12" s="1"/>
  <c r="DF777" i="12"/>
  <c r="DG777" i="12" s="1"/>
  <c r="DT777" i="12"/>
  <c r="DU777" i="12" s="1"/>
  <c r="DL777" i="12"/>
  <c r="DM777" i="12" s="1"/>
  <c r="DR777" i="12"/>
  <c r="DS777" i="12" s="1"/>
  <c r="DJ777" i="12"/>
  <c r="DK777" i="12" s="1"/>
  <c r="DP777" i="12"/>
  <c r="DQ777" i="12" s="1"/>
  <c r="AP782" i="12"/>
  <c r="DV783" i="12"/>
  <c r="DW783" i="12" s="1"/>
  <c r="DN783" i="12"/>
  <c r="DO783" i="12" s="1"/>
  <c r="DF783" i="12"/>
  <c r="DG783" i="12" s="1"/>
  <c r="DT783" i="12"/>
  <c r="DU783" i="12" s="1"/>
  <c r="DL783" i="12"/>
  <c r="DM783" i="12" s="1"/>
  <c r="DR783" i="12"/>
  <c r="DS783" i="12" s="1"/>
  <c r="DJ783" i="12"/>
  <c r="DK783" i="12" s="1"/>
  <c r="DP783" i="12"/>
  <c r="DQ783" i="12" s="1"/>
  <c r="DV803" i="12"/>
  <c r="DW803" i="12" s="1"/>
  <c r="DN803" i="12"/>
  <c r="DO803" i="12" s="1"/>
  <c r="DF803" i="12"/>
  <c r="DG803" i="12" s="1"/>
  <c r="DT803" i="12"/>
  <c r="DU803" i="12" s="1"/>
  <c r="DL803" i="12"/>
  <c r="DM803" i="12" s="1"/>
  <c r="DR803" i="12"/>
  <c r="DS803" i="12" s="1"/>
  <c r="DJ803" i="12"/>
  <c r="DK803" i="12" s="1"/>
  <c r="DP803" i="12"/>
  <c r="DQ803" i="12" s="1"/>
  <c r="DV806" i="12"/>
  <c r="DW806" i="12" s="1"/>
  <c r="DN806" i="12"/>
  <c r="DO806" i="12" s="1"/>
  <c r="DF806" i="12"/>
  <c r="DG806" i="12" s="1"/>
  <c r="DT806" i="12"/>
  <c r="DU806" i="12" s="1"/>
  <c r="DL806" i="12"/>
  <c r="DM806" i="12" s="1"/>
  <c r="DR806" i="12"/>
  <c r="DS806" i="12" s="1"/>
  <c r="DJ806" i="12"/>
  <c r="DK806" i="12" s="1"/>
  <c r="DP806" i="12"/>
  <c r="DQ806" i="12" s="1"/>
  <c r="AP808" i="12"/>
  <c r="AP809" i="12"/>
  <c r="DV809" i="12"/>
  <c r="DW809" i="12" s="1"/>
  <c r="DN809" i="12"/>
  <c r="DO809" i="12" s="1"/>
  <c r="DF809" i="12"/>
  <c r="DG809" i="12" s="1"/>
  <c r="DT809" i="12"/>
  <c r="DU809" i="12" s="1"/>
  <c r="DL809" i="12"/>
  <c r="DM809" i="12" s="1"/>
  <c r="DR809" i="12"/>
  <c r="DS809" i="12" s="1"/>
  <c r="DJ809" i="12"/>
  <c r="DK809" i="12" s="1"/>
  <c r="DP809" i="12"/>
  <c r="DQ809" i="12" s="1"/>
  <c r="DV819" i="12"/>
  <c r="DW819" i="12" s="1"/>
  <c r="DN819" i="12"/>
  <c r="DO819" i="12" s="1"/>
  <c r="DF819" i="12"/>
  <c r="DG819" i="12" s="1"/>
  <c r="DT819" i="12"/>
  <c r="DU819" i="12" s="1"/>
  <c r="DL819" i="12"/>
  <c r="DM819" i="12" s="1"/>
  <c r="DR819" i="12"/>
  <c r="DS819" i="12" s="1"/>
  <c r="DJ819" i="12"/>
  <c r="DK819" i="12" s="1"/>
  <c r="DP819" i="12"/>
  <c r="DQ819" i="12" s="1"/>
  <c r="DV822" i="12"/>
  <c r="DW822" i="12" s="1"/>
  <c r="DN822" i="12"/>
  <c r="DO822" i="12" s="1"/>
  <c r="DF822" i="12"/>
  <c r="DG822" i="12" s="1"/>
  <c r="DT822" i="12"/>
  <c r="DU822" i="12" s="1"/>
  <c r="DL822" i="12"/>
  <c r="DM822" i="12" s="1"/>
  <c r="DR822" i="12"/>
  <c r="DS822" i="12" s="1"/>
  <c r="DJ822" i="12"/>
  <c r="DK822" i="12" s="1"/>
  <c r="DP822" i="12"/>
  <c r="DQ822" i="12" s="1"/>
  <c r="AP824" i="12"/>
  <c r="AP825" i="12"/>
  <c r="DV825" i="12"/>
  <c r="DW825" i="12" s="1"/>
  <c r="DN825" i="12"/>
  <c r="DO825" i="12" s="1"/>
  <c r="DF825" i="12"/>
  <c r="DG825" i="12" s="1"/>
  <c r="DT825" i="12"/>
  <c r="DU825" i="12" s="1"/>
  <c r="DL825" i="12"/>
  <c r="DM825" i="12" s="1"/>
  <c r="DR825" i="12"/>
  <c r="DS825" i="12" s="1"/>
  <c r="DJ825" i="12"/>
  <c r="DK825" i="12" s="1"/>
  <c r="DP825" i="12"/>
  <c r="DQ825" i="12" s="1"/>
  <c r="DV830" i="12"/>
  <c r="DW830" i="12" s="1"/>
  <c r="DN830" i="12"/>
  <c r="DO830" i="12" s="1"/>
  <c r="DF830" i="12"/>
  <c r="DG830" i="12" s="1"/>
  <c r="DT830" i="12"/>
  <c r="DU830" i="12" s="1"/>
  <c r="DL830" i="12"/>
  <c r="DM830" i="12" s="1"/>
  <c r="DR830" i="12"/>
  <c r="DS830" i="12" s="1"/>
  <c r="DJ830" i="12"/>
  <c r="DK830" i="12" s="1"/>
  <c r="DP830" i="12"/>
  <c r="DQ830" i="12" s="1"/>
  <c r="DV835" i="12"/>
  <c r="DW835" i="12" s="1"/>
  <c r="DN835" i="12"/>
  <c r="DO835" i="12" s="1"/>
  <c r="DF835" i="12"/>
  <c r="DG835" i="12" s="1"/>
  <c r="DT835" i="12"/>
  <c r="DU835" i="12" s="1"/>
  <c r="DL835" i="12"/>
  <c r="DM835" i="12" s="1"/>
  <c r="DR835" i="12"/>
  <c r="DS835" i="12" s="1"/>
  <c r="DJ835" i="12"/>
  <c r="DK835" i="12" s="1"/>
  <c r="DP835" i="12"/>
  <c r="DQ835" i="12" s="1"/>
  <c r="DV838" i="12"/>
  <c r="DW838" i="12" s="1"/>
  <c r="DN838" i="12"/>
  <c r="DO838" i="12" s="1"/>
  <c r="DF838" i="12"/>
  <c r="DG838" i="12" s="1"/>
  <c r="DT838" i="12"/>
  <c r="DU838" i="12" s="1"/>
  <c r="DL838" i="12"/>
  <c r="DM838" i="12" s="1"/>
  <c r="DR838" i="12"/>
  <c r="DS838" i="12" s="1"/>
  <c r="DJ838" i="12"/>
  <c r="DK838" i="12" s="1"/>
  <c r="DP838" i="12"/>
  <c r="DQ838" i="12" s="1"/>
  <c r="DV843" i="12"/>
  <c r="DW843" i="12" s="1"/>
  <c r="DN843" i="12"/>
  <c r="DO843" i="12" s="1"/>
  <c r="DF843" i="12"/>
  <c r="DG843" i="12" s="1"/>
  <c r="DT843" i="12"/>
  <c r="DU843" i="12" s="1"/>
  <c r="DL843" i="12"/>
  <c r="DM843" i="12" s="1"/>
  <c r="DR843" i="12"/>
  <c r="DS843" i="12" s="1"/>
  <c r="DJ843" i="12"/>
  <c r="DK843" i="12" s="1"/>
  <c r="DP843" i="12"/>
  <c r="DQ843" i="12" s="1"/>
  <c r="DV864" i="12"/>
  <c r="DW864" i="12" s="1"/>
  <c r="DN864" i="12"/>
  <c r="DO864" i="12" s="1"/>
  <c r="DF864" i="12"/>
  <c r="DG864" i="12" s="1"/>
  <c r="DT864" i="12"/>
  <c r="DU864" i="12" s="1"/>
  <c r="DL864" i="12"/>
  <c r="DM864" i="12" s="1"/>
  <c r="DR864" i="12"/>
  <c r="DS864" i="12" s="1"/>
  <c r="DJ864" i="12"/>
  <c r="DK864" i="12" s="1"/>
  <c r="DP864" i="12"/>
  <c r="DQ864" i="12" s="1"/>
  <c r="AP887" i="12"/>
  <c r="DV896" i="12"/>
  <c r="DW896" i="12" s="1"/>
  <c r="DN896" i="12"/>
  <c r="DO896" i="12" s="1"/>
  <c r="DF896" i="12"/>
  <c r="DG896" i="12" s="1"/>
  <c r="DT896" i="12"/>
  <c r="DU896" i="12" s="1"/>
  <c r="DL896" i="12"/>
  <c r="DM896" i="12" s="1"/>
  <c r="DR896" i="12"/>
  <c r="DS896" i="12" s="1"/>
  <c r="DJ896" i="12"/>
  <c r="DK896" i="12" s="1"/>
  <c r="DP896" i="12"/>
  <c r="DQ896" i="12" s="1"/>
  <c r="DV898" i="12"/>
  <c r="DW898" i="12" s="1"/>
  <c r="DN898" i="12"/>
  <c r="DO898" i="12" s="1"/>
  <c r="DF898" i="12"/>
  <c r="DG898" i="12" s="1"/>
  <c r="DT898" i="12"/>
  <c r="DU898" i="12" s="1"/>
  <c r="DL898" i="12"/>
  <c r="DM898" i="12" s="1"/>
  <c r="DR898" i="12"/>
  <c r="DS898" i="12" s="1"/>
  <c r="DJ898" i="12"/>
  <c r="DK898" i="12" s="1"/>
  <c r="DP898" i="12"/>
  <c r="DQ898" i="12" s="1"/>
  <c r="DV904" i="12"/>
  <c r="DW904" i="12" s="1"/>
  <c r="DN904" i="12"/>
  <c r="DO904" i="12" s="1"/>
  <c r="DF904" i="12"/>
  <c r="DG904" i="12" s="1"/>
  <c r="DT904" i="12"/>
  <c r="DU904" i="12" s="1"/>
  <c r="DL904" i="12"/>
  <c r="DM904" i="12" s="1"/>
  <c r="DR904" i="12"/>
  <c r="DS904" i="12" s="1"/>
  <c r="DJ904" i="12"/>
  <c r="DK904" i="12" s="1"/>
  <c r="DP904" i="12"/>
  <c r="DQ904" i="12" s="1"/>
  <c r="AP911" i="12"/>
  <c r="AP933" i="12"/>
  <c r="DV933" i="12"/>
  <c r="DW933" i="12" s="1"/>
  <c r="DN933" i="12"/>
  <c r="DO933" i="12" s="1"/>
  <c r="DF933" i="12"/>
  <c r="DG933" i="12" s="1"/>
  <c r="DT933" i="12"/>
  <c r="DU933" i="12" s="1"/>
  <c r="DL933" i="12"/>
  <c r="DM933" i="12" s="1"/>
  <c r="DR933" i="12"/>
  <c r="DS933" i="12" s="1"/>
  <c r="DJ933" i="12"/>
  <c r="DK933" i="12" s="1"/>
  <c r="DP933" i="12"/>
  <c r="DQ933" i="12" s="1"/>
  <c r="AP949" i="12"/>
  <c r="DV949" i="12"/>
  <c r="DW949" i="12" s="1"/>
  <c r="DN949" i="12"/>
  <c r="DO949" i="12" s="1"/>
  <c r="DF949" i="12"/>
  <c r="DG949" i="12" s="1"/>
  <c r="DT949" i="12"/>
  <c r="DU949" i="12" s="1"/>
  <c r="DL949" i="12"/>
  <c r="DM949" i="12" s="1"/>
  <c r="DR949" i="12"/>
  <c r="DS949" i="12" s="1"/>
  <c r="DJ949" i="12"/>
  <c r="DK949" i="12" s="1"/>
  <c r="DP949" i="12"/>
  <c r="DQ949" i="12" s="1"/>
  <c r="AP956" i="12"/>
  <c r="DV965" i="12"/>
  <c r="DW965" i="12" s="1"/>
  <c r="DN965" i="12"/>
  <c r="DO965" i="12" s="1"/>
  <c r="DF965" i="12"/>
  <c r="DG965" i="12" s="1"/>
  <c r="DT965" i="12"/>
  <c r="DU965" i="12" s="1"/>
  <c r="DL965" i="12"/>
  <c r="DM965" i="12" s="1"/>
  <c r="DR965" i="12"/>
  <c r="DS965" i="12" s="1"/>
  <c r="DJ965" i="12"/>
  <c r="DK965" i="12" s="1"/>
  <c r="DP965" i="12"/>
  <c r="DQ965" i="12" s="1"/>
  <c r="DV968" i="12"/>
  <c r="DW968" i="12" s="1"/>
  <c r="DN968" i="12"/>
  <c r="DO968" i="12" s="1"/>
  <c r="DF968" i="12"/>
  <c r="DG968" i="12" s="1"/>
  <c r="DT968" i="12"/>
  <c r="DU968" i="12" s="1"/>
  <c r="DL968" i="12"/>
  <c r="DM968" i="12" s="1"/>
  <c r="DR968" i="12"/>
  <c r="DS968" i="12" s="1"/>
  <c r="DJ968" i="12"/>
  <c r="DK968" i="12" s="1"/>
  <c r="DP968" i="12"/>
  <c r="DQ968" i="12" s="1"/>
  <c r="DH45" i="12"/>
  <c r="DI45" i="12" s="1"/>
  <c r="DH61" i="12"/>
  <c r="DI61" i="12" s="1"/>
  <c r="DH62" i="12"/>
  <c r="DI62" i="12" s="1"/>
  <c r="DH64" i="12"/>
  <c r="DI64" i="12" s="1"/>
  <c r="DH66" i="12"/>
  <c r="DI66" i="12" s="1"/>
  <c r="DH72" i="12"/>
  <c r="DI72" i="12" s="1"/>
  <c r="DH74" i="12"/>
  <c r="DI74" i="12" s="1"/>
  <c r="DH86" i="12"/>
  <c r="DI86" i="12" s="1"/>
  <c r="AP87" i="12"/>
  <c r="DL87" i="12"/>
  <c r="DM87" i="12" s="1"/>
  <c r="DH88" i="12"/>
  <c r="DI88" i="12" s="1"/>
  <c r="AP89" i="12"/>
  <c r="DL89" i="12"/>
  <c r="DM89" i="12" s="1"/>
  <c r="DH90" i="12"/>
  <c r="DI90" i="12" s="1"/>
  <c r="AP91" i="12"/>
  <c r="DL92" i="12"/>
  <c r="DM92" i="12" s="1"/>
  <c r="DH97" i="12"/>
  <c r="DI97" i="12" s="1"/>
  <c r="AP98" i="12"/>
  <c r="DL99" i="12"/>
  <c r="DM99" i="12" s="1"/>
  <c r="DL102" i="12"/>
  <c r="DM102" i="12" s="1"/>
  <c r="DL104" i="12"/>
  <c r="DM104" i="12" s="1"/>
  <c r="DH105" i="12"/>
  <c r="DI105" i="12" s="1"/>
  <c r="AP106" i="12"/>
  <c r="DL106" i="12"/>
  <c r="DM106" i="12" s="1"/>
  <c r="DH108" i="12"/>
  <c r="DI108" i="12" s="1"/>
  <c r="AP109" i="12"/>
  <c r="DL113" i="12"/>
  <c r="DM113" i="12" s="1"/>
  <c r="DL117" i="12"/>
  <c r="DM117" i="12" s="1"/>
  <c r="DL118" i="12"/>
  <c r="DM118" i="12" s="1"/>
  <c r="DH119" i="12"/>
  <c r="DI119" i="12" s="1"/>
  <c r="AP120" i="12"/>
  <c r="DL120" i="12"/>
  <c r="DM120" i="12" s="1"/>
  <c r="DH121" i="12"/>
  <c r="DI121" i="12" s="1"/>
  <c r="AP122" i="12"/>
  <c r="DL122" i="12"/>
  <c r="DM122" i="12" s="1"/>
  <c r="DH123" i="12"/>
  <c r="DI123" i="12" s="1"/>
  <c r="AP124" i="12"/>
  <c r="DH126" i="12"/>
  <c r="DI126" i="12" s="1"/>
  <c r="AP127" i="12"/>
  <c r="DH128" i="12"/>
  <c r="DI128" i="12" s="1"/>
  <c r="AP129" i="12"/>
  <c r="DH130" i="12"/>
  <c r="DI130" i="12" s="1"/>
  <c r="AP131" i="12"/>
  <c r="DL132" i="12"/>
  <c r="DM132" i="12" s="1"/>
  <c r="DH133" i="12"/>
  <c r="DI133" i="12" s="1"/>
  <c r="AP134" i="12"/>
  <c r="DH135" i="12"/>
  <c r="DI135" i="12" s="1"/>
  <c r="AP136" i="12"/>
  <c r="DL139" i="12"/>
  <c r="DM139" i="12" s="1"/>
  <c r="DL141" i="12"/>
  <c r="DM141" i="12" s="1"/>
  <c r="DL142" i="12"/>
  <c r="DM142" i="12" s="1"/>
  <c r="DH143" i="12"/>
  <c r="DI143" i="12" s="1"/>
  <c r="AP144" i="12"/>
  <c r="DL144" i="12"/>
  <c r="DM144" i="12" s="1"/>
  <c r="DH145" i="12"/>
  <c r="DI145" i="12" s="1"/>
  <c r="AP146" i="12"/>
  <c r="DL147" i="12"/>
  <c r="DM147" i="12" s="1"/>
  <c r="DH148" i="12"/>
  <c r="DI148" i="12" s="1"/>
  <c r="AP149" i="12"/>
  <c r="DL153" i="12"/>
  <c r="DM153" i="12" s="1"/>
  <c r="DL158" i="12"/>
  <c r="DM158" i="12" s="1"/>
  <c r="DL160" i="12"/>
  <c r="DM160" i="12" s="1"/>
  <c r="DH161" i="12"/>
  <c r="DI161" i="12" s="1"/>
  <c r="AP162" i="12"/>
  <c r="DL162" i="12"/>
  <c r="DM162" i="12" s="1"/>
  <c r="DH164" i="12"/>
  <c r="DI164" i="12" s="1"/>
  <c r="AP165" i="12"/>
  <c r="DL167" i="12"/>
  <c r="DM167" i="12" s="1"/>
  <c r="DH171" i="12"/>
  <c r="DI171" i="12" s="1"/>
  <c r="AP172" i="12"/>
  <c r="DH173" i="12"/>
  <c r="DI173" i="12" s="1"/>
  <c r="AP174" i="12"/>
  <c r="DH174" i="12"/>
  <c r="DI174" i="12" s="1"/>
  <c r="AP175" i="12"/>
  <c r="DL175" i="12"/>
  <c r="DM175" i="12" s="1"/>
  <c r="DL178" i="12"/>
  <c r="DM178" i="12" s="1"/>
  <c r="DH181" i="12"/>
  <c r="DI181" i="12" s="1"/>
  <c r="AP182" i="12"/>
  <c r="DH182" i="12"/>
  <c r="DI182" i="12" s="1"/>
  <c r="AP183" i="12"/>
  <c r="DL183" i="12"/>
  <c r="DM183" i="12" s="1"/>
  <c r="DL186" i="12"/>
  <c r="DM186" i="12" s="1"/>
  <c r="DH189" i="12"/>
  <c r="DI189" i="12" s="1"/>
  <c r="AP190" i="12"/>
  <c r="DH190" i="12"/>
  <c r="DI190" i="12" s="1"/>
  <c r="AP191" i="12"/>
  <c r="DL191" i="12"/>
  <c r="DM191" i="12" s="1"/>
  <c r="DH192" i="12"/>
  <c r="DI192" i="12" s="1"/>
  <c r="AP193" i="12"/>
  <c r="DH194" i="12"/>
  <c r="DI194" i="12" s="1"/>
  <c r="AP195" i="12"/>
  <c r="DL196" i="12"/>
  <c r="DM196" i="12" s="1"/>
  <c r="DH197" i="12"/>
  <c r="DI197" i="12" s="1"/>
  <c r="AP198" i="12"/>
  <c r="DH199" i="12"/>
  <c r="DI199" i="12" s="1"/>
  <c r="AP200" i="12"/>
  <c r="DH201" i="12"/>
  <c r="DI201" i="12" s="1"/>
  <c r="AP202" i="12"/>
  <c r="DH206" i="12"/>
  <c r="DI206" i="12" s="1"/>
  <c r="AP207" i="12"/>
  <c r="DH208" i="12"/>
  <c r="DI208" i="12" s="1"/>
  <c r="AP209" i="12"/>
  <c r="DL209" i="12"/>
  <c r="DM209" i="12" s="1"/>
  <c r="DH210" i="12"/>
  <c r="DI210" i="12" s="1"/>
  <c r="AP211" i="12"/>
  <c r="DL211" i="12"/>
  <c r="DM211" i="12" s="1"/>
  <c r="DH212" i="12"/>
  <c r="DI212" i="12" s="1"/>
  <c r="AP213" i="12"/>
  <c r="DL222" i="12"/>
  <c r="DM222" i="12" s="1"/>
  <c r="DH223" i="12"/>
  <c r="DI223" i="12" s="1"/>
  <c r="AP224" i="12"/>
  <c r="DH226" i="12"/>
  <c r="DI226" i="12" s="1"/>
  <c r="AP227" i="12"/>
  <c r="DL227" i="12"/>
  <c r="DM227" i="12" s="1"/>
  <c r="DH228" i="12"/>
  <c r="DI228" i="12" s="1"/>
  <c r="AP229" i="12"/>
  <c r="DL233" i="12"/>
  <c r="DM233" i="12" s="1"/>
  <c r="DL236" i="12"/>
  <c r="DM236" i="12" s="1"/>
  <c r="DH237" i="12"/>
  <c r="DI237" i="12" s="1"/>
  <c r="AP238" i="12"/>
  <c r="DH239" i="12"/>
  <c r="DI239" i="12" s="1"/>
  <c r="AP240" i="12"/>
  <c r="DH244" i="12"/>
  <c r="DI244" i="12" s="1"/>
  <c r="DH251" i="12"/>
  <c r="DI251" i="12" s="1"/>
  <c r="DH253" i="12"/>
  <c r="DI253" i="12" s="1"/>
  <c r="DH254" i="12"/>
  <c r="DI254" i="12" s="1"/>
  <c r="DH260" i="12"/>
  <c r="DI260" i="12" s="1"/>
  <c r="DH262" i="12"/>
  <c r="DI262" i="12" s="1"/>
  <c r="DH267" i="12"/>
  <c r="DI267" i="12" s="1"/>
  <c r="DH275" i="12"/>
  <c r="DI275" i="12" s="1"/>
  <c r="DH276" i="12"/>
  <c r="DI276" i="12" s="1"/>
  <c r="DH278" i="12"/>
  <c r="DI278" i="12" s="1"/>
  <c r="DH281" i="12"/>
  <c r="DI281" i="12" s="1"/>
  <c r="DH286" i="12"/>
  <c r="DI286" i="12" s="1"/>
  <c r="DH291" i="12"/>
  <c r="DI291" i="12" s="1"/>
  <c r="DH294" i="12"/>
  <c r="DI294" i="12" s="1"/>
  <c r="DH296" i="12"/>
  <c r="DI296" i="12" s="1"/>
  <c r="DH300" i="12"/>
  <c r="DI300" i="12" s="1"/>
  <c r="DH302" i="12"/>
  <c r="DI302" i="12" s="1"/>
  <c r="DH305" i="12"/>
  <c r="DI305" i="12" s="1"/>
  <c r="DH313" i="12"/>
  <c r="DI313" i="12" s="1"/>
  <c r="DH315" i="12"/>
  <c r="DI315" i="12" s="1"/>
  <c r="DH317" i="12"/>
  <c r="DI317" i="12" s="1"/>
  <c r="DH318" i="12"/>
  <c r="DI318" i="12" s="1"/>
  <c r="DH325" i="12"/>
  <c r="DI325" i="12" s="1"/>
  <c r="DH328" i="12"/>
  <c r="DI328" i="12" s="1"/>
  <c r="DH330" i="12"/>
  <c r="DI330" i="12" s="1"/>
  <c r="DH333" i="12"/>
  <c r="DI333" i="12" s="1"/>
  <c r="DH342" i="12"/>
  <c r="DI342" i="12" s="1"/>
  <c r="DH351" i="12"/>
  <c r="DI351" i="12" s="1"/>
  <c r="DH355" i="12"/>
  <c r="DI355" i="12" s="1"/>
  <c r="DH364" i="12"/>
  <c r="DI364" i="12" s="1"/>
  <c r="DH371" i="12"/>
  <c r="DI371" i="12" s="1"/>
  <c r="DH374" i="12"/>
  <c r="DI374" i="12" s="1"/>
  <c r="DH376" i="12"/>
  <c r="DI376" i="12" s="1"/>
  <c r="DH381" i="12"/>
  <c r="DI381" i="12" s="1"/>
  <c r="DH383" i="12"/>
  <c r="DI383" i="12" s="1"/>
  <c r="DH384" i="12"/>
  <c r="DI384" i="12" s="1"/>
  <c r="DH387" i="12"/>
  <c r="DI387" i="12" s="1"/>
  <c r="DH389" i="12"/>
  <c r="DI389" i="12" s="1"/>
  <c r="DH392" i="12"/>
  <c r="DI392" i="12" s="1"/>
  <c r="DH397" i="12"/>
  <c r="DI397" i="12" s="1"/>
  <c r="DH398" i="12"/>
  <c r="DI398" i="12" s="1"/>
  <c r="DH401" i="12"/>
  <c r="DI401" i="12" s="1"/>
  <c r="DH402" i="12"/>
  <c r="DI402" i="12" s="1"/>
  <c r="DF407" i="12"/>
  <c r="DG407" i="12" s="1"/>
  <c r="DN407" i="12"/>
  <c r="DO407" i="12" s="1"/>
  <c r="DF408" i="12"/>
  <c r="DG408" i="12" s="1"/>
  <c r="DN408" i="12"/>
  <c r="DO408" i="12" s="1"/>
  <c r="DF415" i="12"/>
  <c r="DG415" i="12" s="1"/>
  <c r="DN415" i="12"/>
  <c r="DO415" i="12" s="1"/>
  <c r="DF417" i="12"/>
  <c r="DG417" i="12" s="1"/>
  <c r="DN417" i="12"/>
  <c r="DO417" i="12" s="1"/>
  <c r="DH418" i="12"/>
  <c r="DI418" i="12" s="1"/>
  <c r="DF419" i="12"/>
  <c r="DG419" i="12" s="1"/>
  <c r="DN419" i="12"/>
  <c r="DO419" i="12" s="1"/>
  <c r="DF421" i="12"/>
  <c r="DG421" i="12" s="1"/>
  <c r="DN421" i="12"/>
  <c r="DO421" i="12" s="1"/>
  <c r="DH422" i="12"/>
  <c r="DI422" i="12" s="1"/>
  <c r="DF424" i="12"/>
  <c r="DG424" i="12" s="1"/>
  <c r="DN424" i="12"/>
  <c r="DO424" i="12" s="1"/>
  <c r="DH425" i="12"/>
  <c r="DI425" i="12" s="1"/>
  <c r="DF427" i="12"/>
  <c r="DG427" i="12" s="1"/>
  <c r="DN427" i="12"/>
  <c r="DO427" i="12" s="1"/>
  <c r="DF432" i="12"/>
  <c r="DG432" i="12" s="1"/>
  <c r="DN432" i="12"/>
  <c r="DO432" i="12" s="1"/>
  <c r="DH433" i="12"/>
  <c r="DI433" i="12" s="1"/>
  <c r="DF435" i="12"/>
  <c r="DG435" i="12" s="1"/>
  <c r="DN435" i="12"/>
  <c r="DO435" i="12" s="1"/>
  <c r="DH436" i="12"/>
  <c r="DI436" i="12" s="1"/>
  <c r="DH437" i="12"/>
  <c r="DI437" i="12" s="1"/>
  <c r="DF441" i="12"/>
  <c r="DG441" i="12" s="1"/>
  <c r="DN441" i="12"/>
  <c r="DO441" i="12" s="1"/>
  <c r="DF444" i="12"/>
  <c r="DG444" i="12" s="1"/>
  <c r="DN444" i="12"/>
  <c r="DO444" i="12" s="1"/>
  <c r="DH445" i="12"/>
  <c r="DI445" i="12" s="1"/>
  <c r="DH447" i="12"/>
  <c r="DI447" i="12" s="1"/>
  <c r="DF449" i="12"/>
  <c r="DG449" i="12" s="1"/>
  <c r="DN449" i="12"/>
  <c r="DO449" i="12" s="1"/>
  <c r="DH450" i="12"/>
  <c r="DI450" i="12" s="1"/>
  <c r="AP451" i="12"/>
  <c r="DF451" i="12"/>
  <c r="DG451" i="12" s="1"/>
  <c r="DN451" i="12"/>
  <c r="DO451" i="12" s="1"/>
  <c r="DH452" i="12"/>
  <c r="DI452" i="12" s="1"/>
  <c r="AP453" i="12"/>
  <c r="DL453" i="12"/>
  <c r="DM453" i="12" s="1"/>
  <c r="DH454" i="12"/>
  <c r="DI454" i="12" s="1"/>
  <c r="AP455" i="12"/>
  <c r="DJ455" i="12"/>
  <c r="DK455" i="12" s="1"/>
  <c r="DL456" i="12"/>
  <c r="DM456" i="12" s="1"/>
  <c r="DH457" i="12"/>
  <c r="DI457" i="12" s="1"/>
  <c r="AP458" i="12"/>
  <c r="DJ458" i="12"/>
  <c r="DK458" i="12" s="1"/>
  <c r="DH459" i="12"/>
  <c r="DI459" i="12" s="1"/>
  <c r="DJ460" i="12"/>
  <c r="DK460" i="12" s="1"/>
  <c r="DF461" i="12"/>
  <c r="DG461" i="12" s="1"/>
  <c r="DN461" i="12"/>
  <c r="DO461" i="12" s="1"/>
  <c r="DJ462" i="12"/>
  <c r="DK462" i="12" s="1"/>
  <c r="DF463" i="12"/>
  <c r="DG463" i="12" s="1"/>
  <c r="DN463" i="12"/>
  <c r="DO463" i="12" s="1"/>
  <c r="DH464" i="12"/>
  <c r="DI464" i="12" s="1"/>
  <c r="DH466" i="12"/>
  <c r="DI466" i="12" s="1"/>
  <c r="DF467" i="12"/>
  <c r="DG467" i="12" s="1"/>
  <c r="DN467" i="12"/>
  <c r="DO467" i="12" s="1"/>
  <c r="DH468" i="12"/>
  <c r="DI468" i="12" s="1"/>
  <c r="DH470" i="12"/>
  <c r="DI470" i="12" s="1"/>
  <c r="DF472" i="12"/>
  <c r="DG472" i="12" s="1"/>
  <c r="DN472" i="12"/>
  <c r="DO472" i="12" s="1"/>
  <c r="DH475" i="12"/>
  <c r="DI475" i="12" s="1"/>
  <c r="DF477" i="12"/>
  <c r="DG477" i="12" s="1"/>
  <c r="DN477" i="12"/>
  <c r="DO477" i="12" s="1"/>
  <c r="DF479" i="12"/>
  <c r="DG479" i="12" s="1"/>
  <c r="DN479" i="12"/>
  <c r="DO479" i="12" s="1"/>
  <c r="DF480" i="12"/>
  <c r="DG480" i="12" s="1"/>
  <c r="DN480" i="12"/>
  <c r="DO480" i="12" s="1"/>
  <c r="DH481" i="12"/>
  <c r="DI481" i="12" s="1"/>
  <c r="DH485" i="12"/>
  <c r="DI485" i="12" s="1"/>
  <c r="DH487" i="12"/>
  <c r="DI487" i="12" s="1"/>
  <c r="DF489" i="12"/>
  <c r="DG489" i="12" s="1"/>
  <c r="DN489" i="12"/>
  <c r="DO489" i="12" s="1"/>
  <c r="DH490" i="12"/>
  <c r="DI490" i="12" s="1"/>
  <c r="DH492" i="12"/>
  <c r="DI492" i="12" s="1"/>
  <c r="DH494" i="12"/>
  <c r="DI494" i="12" s="1"/>
  <c r="DF495" i="12"/>
  <c r="DG495" i="12" s="1"/>
  <c r="DN495" i="12"/>
  <c r="DO495" i="12" s="1"/>
  <c r="DF496" i="12"/>
  <c r="DG496" i="12" s="1"/>
  <c r="DN496" i="12"/>
  <c r="DO496" i="12" s="1"/>
  <c r="DH497" i="12"/>
  <c r="DI497" i="12" s="1"/>
  <c r="AP498" i="12"/>
  <c r="DH499" i="12"/>
  <c r="DI499" i="12" s="1"/>
  <c r="AP500" i="12"/>
  <c r="DF501" i="12"/>
  <c r="DG501" i="12" s="1"/>
  <c r="DN501" i="12"/>
  <c r="DO501" i="12" s="1"/>
  <c r="DL503" i="12"/>
  <c r="DM503" i="12" s="1"/>
  <c r="DF504" i="12"/>
  <c r="DG504" i="12" s="1"/>
  <c r="DN504" i="12"/>
  <c r="DO504" i="12" s="1"/>
  <c r="DF507" i="12"/>
  <c r="DG507" i="12" s="1"/>
  <c r="DN507" i="12"/>
  <c r="DO507" i="12" s="1"/>
  <c r="DH509" i="12"/>
  <c r="DI509" i="12" s="1"/>
  <c r="DH512" i="12"/>
  <c r="DI512" i="12" s="1"/>
  <c r="DF513" i="12"/>
  <c r="DG513" i="12" s="1"/>
  <c r="DN513" i="12"/>
  <c r="DO513" i="12" s="1"/>
  <c r="DF514" i="12"/>
  <c r="DG514" i="12" s="1"/>
  <c r="DN514" i="12"/>
  <c r="DO514" i="12" s="1"/>
  <c r="DF516" i="12"/>
  <c r="DG516" i="12" s="1"/>
  <c r="DN516" i="12"/>
  <c r="DO516" i="12" s="1"/>
  <c r="DF518" i="12"/>
  <c r="DG518" i="12" s="1"/>
  <c r="DN518" i="12"/>
  <c r="DO518" i="12" s="1"/>
  <c r="DH519" i="12"/>
  <c r="DI519" i="12" s="1"/>
  <c r="DF523" i="12"/>
  <c r="DG523" i="12" s="1"/>
  <c r="DN523" i="12"/>
  <c r="DO523" i="12" s="1"/>
  <c r="DH525" i="12"/>
  <c r="DI525" i="12" s="1"/>
  <c r="DF527" i="12"/>
  <c r="DG527" i="12" s="1"/>
  <c r="DN527" i="12"/>
  <c r="DO527" i="12" s="1"/>
  <c r="DF529" i="12"/>
  <c r="DG529" i="12" s="1"/>
  <c r="DN529" i="12"/>
  <c r="DO529" i="12" s="1"/>
  <c r="DF530" i="12"/>
  <c r="DG530" i="12" s="1"/>
  <c r="DN530" i="12"/>
  <c r="DO530" i="12" s="1"/>
  <c r="DF535" i="12"/>
  <c r="DG535" i="12" s="1"/>
  <c r="DN535" i="12"/>
  <c r="DO535" i="12" s="1"/>
  <c r="DH537" i="12"/>
  <c r="DI537" i="12" s="1"/>
  <c r="AP538" i="12"/>
  <c r="DH539" i="12"/>
  <c r="DI539" i="12" s="1"/>
  <c r="AP540" i="12"/>
  <c r="DF541" i="12"/>
  <c r="DG541" i="12" s="1"/>
  <c r="DN541" i="12"/>
  <c r="DO541" i="12" s="1"/>
  <c r="DF543" i="12"/>
  <c r="DG543" i="12" s="1"/>
  <c r="DN543" i="12"/>
  <c r="DO543" i="12" s="1"/>
  <c r="DH544" i="12"/>
  <c r="DI544" i="12" s="1"/>
  <c r="AP545" i="12"/>
  <c r="DL545" i="12"/>
  <c r="DM545" i="12" s="1"/>
  <c r="DF546" i="12"/>
  <c r="DG546" i="12" s="1"/>
  <c r="DN546" i="12"/>
  <c r="DO546" i="12" s="1"/>
  <c r="DF548" i="12"/>
  <c r="DG548" i="12" s="1"/>
  <c r="DN548" i="12"/>
  <c r="DO548" i="12" s="1"/>
  <c r="DL549" i="12"/>
  <c r="DM549" i="12" s="1"/>
  <c r="DH550" i="12"/>
  <c r="DI550" i="12" s="1"/>
  <c r="AP551" i="12"/>
  <c r="DL551" i="12"/>
  <c r="DM551" i="12" s="1"/>
  <c r="DL552" i="12"/>
  <c r="DM552" i="12" s="1"/>
  <c r="DF553" i="12"/>
  <c r="DG553" i="12" s="1"/>
  <c r="DN553" i="12"/>
  <c r="DO553" i="12" s="1"/>
  <c r="DF555" i="12"/>
  <c r="DG555" i="12" s="1"/>
  <c r="DN555" i="12"/>
  <c r="DO555" i="12" s="1"/>
  <c r="DH556" i="12"/>
  <c r="DI556" i="12" s="1"/>
  <c r="DF557" i="12"/>
  <c r="DG557" i="12" s="1"/>
  <c r="DN557" i="12"/>
  <c r="DO557" i="12" s="1"/>
  <c r="DH558" i="12"/>
  <c r="DI558" i="12" s="1"/>
  <c r="DF560" i="12"/>
  <c r="DG560" i="12" s="1"/>
  <c r="DN560" i="12"/>
  <c r="DO560" i="12" s="1"/>
  <c r="DF562" i="12"/>
  <c r="DG562" i="12" s="1"/>
  <c r="DN562" i="12"/>
  <c r="DO562" i="12" s="1"/>
  <c r="DH565" i="12"/>
  <c r="DI565" i="12" s="1"/>
  <c r="AP570" i="12"/>
  <c r="DT570" i="12"/>
  <c r="DU570" i="12" s="1"/>
  <c r="DL570" i="12"/>
  <c r="DM570" i="12" s="1"/>
  <c r="DH570" i="12"/>
  <c r="DI570" i="12" s="1"/>
  <c r="DR570" i="12"/>
  <c r="DS570" i="12" s="1"/>
  <c r="DR572" i="12"/>
  <c r="DS572" i="12" s="1"/>
  <c r="DJ572" i="12"/>
  <c r="DK572" i="12" s="1"/>
  <c r="DH572" i="12"/>
  <c r="DI572" i="12" s="1"/>
  <c r="DT572" i="12"/>
  <c r="DU572" i="12" s="1"/>
  <c r="DV573" i="12"/>
  <c r="DW573" i="12" s="1"/>
  <c r="DN573" i="12"/>
  <c r="DO573" i="12" s="1"/>
  <c r="DF573" i="12"/>
  <c r="DG573" i="12" s="1"/>
  <c r="DJ573" i="12"/>
  <c r="DK573" i="12" s="1"/>
  <c r="DT573" i="12"/>
  <c r="DU573" i="12" s="1"/>
  <c r="AP576" i="12"/>
  <c r="DH576" i="12"/>
  <c r="DI576" i="12" s="1"/>
  <c r="DR576" i="12"/>
  <c r="DS576" i="12" s="1"/>
  <c r="DN578" i="12"/>
  <c r="DO578" i="12" s="1"/>
  <c r="DR579" i="12"/>
  <c r="DS579" i="12" s="1"/>
  <c r="DJ579" i="12"/>
  <c r="DK579" i="12" s="1"/>
  <c r="DH579" i="12"/>
  <c r="DI579" i="12" s="1"/>
  <c r="DT579" i="12"/>
  <c r="DU579" i="12" s="1"/>
  <c r="DF580" i="12"/>
  <c r="DG580" i="12" s="1"/>
  <c r="DP580" i="12"/>
  <c r="DQ580" i="12" s="1"/>
  <c r="DT582" i="12"/>
  <c r="DU582" i="12" s="1"/>
  <c r="DL582" i="12"/>
  <c r="DM582" i="12" s="1"/>
  <c r="DH582" i="12"/>
  <c r="DI582" i="12" s="1"/>
  <c r="DR582" i="12"/>
  <c r="DS582" i="12" s="1"/>
  <c r="DN584" i="12"/>
  <c r="DO584" i="12" s="1"/>
  <c r="AP585" i="12"/>
  <c r="AP586" i="12"/>
  <c r="DN586" i="12"/>
  <c r="DO586" i="12" s="1"/>
  <c r="AP587" i="12"/>
  <c r="DF590" i="12"/>
  <c r="DG590" i="12" s="1"/>
  <c r="DV590" i="12"/>
  <c r="DW590" i="12" s="1"/>
  <c r="AP595" i="12"/>
  <c r="DV595" i="12"/>
  <c r="DW595" i="12" s="1"/>
  <c r="DN595" i="12"/>
  <c r="DO595" i="12" s="1"/>
  <c r="DF595" i="12"/>
  <c r="DG595" i="12" s="1"/>
  <c r="DT595" i="12"/>
  <c r="DU595" i="12" s="1"/>
  <c r="DL595" i="12"/>
  <c r="DM595" i="12" s="1"/>
  <c r="DJ595" i="12"/>
  <c r="DK595" i="12" s="1"/>
  <c r="DR597" i="12"/>
  <c r="DS597" i="12" s="1"/>
  <c r="AP599" i="12"/>
  <c r="DT599" i="12"/>
  <c r="DU599" i="12" s="1"/>
  <c r="DL599" i="12"/>
  <c r="DM599" i="12" s="1"/>
  <c r="DR599" i="12"/>
  <c r="DS599" i="12" s="1"/>
  <c r="DJ599" i="12"/>
  <c r="DK599" i="12" s="1"/>
  <c r="DH599" i="12"/>
  <c r="DI599" i="12" s="1"/>
  <c r="DT602" i="12"/>
  <c r="DU602" i="12" s="1"/>
  <c r="DL602" i="12"/>
  <c r="DM602" i="12" s="1"/>
  <c r="DR602" i="12"/>
  <c r="DS602" i="12" s="1"/>
  <c r="DJ602" i="12"/>
  <c r="DK602" i="12" s="1"/>
  <c r="DH602" i="12"/>
  <c r="DI602" i="12" s="1"/>
  <c r="DR607" i="12"/>
  <c r="DS607" i="12" s="1"/>
  <c r="DF610" i="12"/>
  <c r="DG610" i="12" s="1"/>
  <c r="DV610" i="12"/>
  <c r="DW610" i="12" s="1"/>
  <c r="AP612" i="12"/>
  <c r="DT612" i="12"/>
  <c r="DU612" i="12" s="1"/>
  <c r="DL612" i="12"/>
  <c r="DM612" i="12" s="1"/>
  <c r="DR612" i="12"/>
  <c r="DS612" i="12" s="1"/>
  <c r="DJ612" i="12"/>
  <c r="DK612" i="12" s="1"/>
  <c r="DH612" i="12"/>
  <c r="DI612" i="12" s="1"/>
  <c r="AP614" i="12"/>
  <c r="DT614" i="12"/>
  <c r="DU614" i="12" s="1"/>
  <c r="DL614" i="12"/>
  <c r="DM614" i="12" s="1"/>
  <c r="DR614" i="12"/>
  <c r="DS614" i="12" s="1"/>
  <c r="DJ614" i="12"/>
  <c r="DK614" i="12" s="1"/>
  <c r="DH614" i="12"/>
  <c r="DI614" i="12" s="1"/>
  <c r="AP616" i="12"/>
  <c r="DV618" i="12"/>
  <c r="DW618" i="12" s="1"/>
  <c r="DN618" i="12"/>
  <c r="DO618" i="12" s="1"/>
  <c r="DF618" i="12"/>
  <c r="DG618" i="12" s="1"/>
  <c r="DT618" i="12"/>
  <c r="DU618" i="12" s="1"/>
  <c r="DL618" i="12"/>
  <c r="DM618" i="12" s="1"/>
  <c r="DJ618" i="12"/>
  <c r="DK618" i="12" s="1"/>
  <c r="DH620" i="12"/>
  <c r="DI620" i="12" s="1"/>
  <c r="AP623" i="12"/>
  <c r="DT623" i="12"/>
  <c r="DU623" i="12" s="1"/>
  <c r="DL623" i="12"/>
  <c r="DM623" i="12" s="1"/>
  <c r="DR623" i="12"/>
  <c r="DS623" i="12" s="1"/>
  <c r="DJ623" i="12"/>
  <c r="DK623" i="12" s="1"/>
  <c r="DH623" i="12"/>
  <c r="DI623" i="12" s="1"/>
  <c r="DH625" i="12"/>
  <c r="DI625" i="12" s="1"/>
  <c r="DV631" i="12"/>
  <c r="DW631" i="12" s="1"/>
  <c r="DN631" i="12"/>
  <c r="DO631" i="12" s="1"/>
  <c r="DF631" i="12"/>
  <c r="DG631" i="12" s="1"/>
  <c r="DT631" i="12"/>
  <c r="DU631" i="12" s="1"/>
  <c r="DL631" i="12"/>
  <c r="DM631" i="12" s="1"/>
  <c r="DR631" i="12"/>
  <c r="DS631" i="12" s="1"/>
  <c r="DJ631" i="12"/>
  <c r="DK631" i="12" s="1"/>
  <c r="DP631" i="12"/>
  <c r="DQ631" i="12" s="1"/>
  <c r="DV634" i="12"/>
  <c r="DW634" i="12" s="1"/>
  <c r="DN634" i="12"/>
  <c r="DO634" i="12" s="1"/>
  <c r="DF634" i="12"/>
  <c r="DG634" i="12" s="1"/>
  <c r="DT634" i="12"/>
  <c r="DU634" i="12" s="1"/>
  <c r="DL634" i="12"/>
  <c r="DM634" i="12" s="1"/>
  <c r="DR634" i="12"/>
  <c r="DS634" i="12" s="1"/>
  <c r="DJ634" i="12"/>
  <c r="DK634" i="12" s="1"/>
  <c r="DP634" i="12"/>
  <c r="DQ634" i="12" s="1"/>
  <c r="DV641" i="12"/>
  <c r="DW641" i="12" s="1"/>
  <c r="DN641" i="12"/>
  <c r="DO641" i="12" s="1"/>
  <c r="DF641" i="12"/>
  <c r="DG641" i="12" s="1"/>
  <c r="DT641" i="12"/>
  <c r="DU641" i="12" s="1"/>
  <c r="DL641" i="12"/>
  <c r="DM641" i="12" s="1"/>
  <c r="DR641" i="12"/>
  <c r="DS641" i="12" s="1"/>
  <c r="DJ641" i="12"/>
  <c r="DK641" i="12" s="1"/>
  <c r="DP641" i="12"/>
  <c r="DQ641" i="12" s="1"/>
  <c r="AP652" i="12"/>
  <c r="DV657" i="12"/>
  <c r="DW657" i="12" s="1"/>
  <c r="DN657" i="12"/>
  <c r="DO657" i="12" s="1"/>
  <c r="DF657" i="12"/>
  <c r="DG657" i="12" s="1"/>
  <c r="DT657" i="12"/>
  <c r="DU657" i="12" s="1"/>
  <c r="DL657" i="12"/>
  <c r="DM657" i="12" s="1"/>
  <c r="DR657" i="12"/>
  <c r="DS657" i="12" s="1"/>
  <c r="DJ657" i="12"/>
  <c r="DK657" i="12" s="1"/>
  <c r="DP657" i="12"/>
  <c r="DQ657" i="12" s="1"/>
  <c r="DH672" i="12"/>
  <c r="DI672" i="12" s="1"/>
  <c r="AP683" i="12"/>
  <c r="DV683" i="12"/>
  <c r="DW683" i="12" s="1"/>
  <c r="DN683" i="12"/>
  <c r="DO683" i="12" s="1"/>
  <c r="DF683" i="12"/>
  <c r="DG683" i="12" s="1"/>
  <c r="DT683" i="12"/>
  <c r="DU683" i="12" s="1"/>
  <c r="DL683" i="12"/>
  <c r="DM683" i="12" s="1"/>
  <c r="DR683" i="12"/>
  <c r="DS683" i="12" s="1"/>
  <c r="DJ683" i="12"/>
  <c r="DK683" i="12" s="1"/>
  <c r="DP683" i="12"/>
  <c r="DQ683" i="12" s="1"/>
  <c r="DH685" i="12"/>
  <c r="DI685" i="12" s="1"/>
  <c r="AP698" i="12"/>
  <c r="DV699" i="12"/>
  <c r="DW699" i="12" s="1"/>
  <c r="DN699" i="12"/>
  <c r="DO699" i="12" s="1"/>
  <c r="DF699" i="12"/>
  <c r="DG699" i="12" s="1"/>
  <c r="DT699" i="12"/>
  <c r="DU699" i="12" s="1"/>
  <c r="DL699" i="12"/>
  <c r="DM699" i="12" s="1"/>
  <c r="DR699" i="12"/>
  <c r="DS699" i="12" s="1"/>
  <c r="DJ699" i="12"/>
  <c r="DK699" i="12" s="1"/>
  <c r="DP699" i="12"/>
  <c r="DQ699" i="12" s="1"/>
  <c r="DH701" i="12"/>
  <c r="DI701" i="12" s="1"/>
  <c r="DH708" i="12"/>
  <c r="DI708" i="12" s="1"/>
  <c r="DV723" i="12"/>
  <c r="DW723" i="12" s="1"/>
  <c r="DN723" i="12"/>
  <c r="DO723" i="12" s="1"/>
  <c r="DF723" i="12"/>
  <c r="DG723" i="12" s="1"/>
  <c r="DT723" i="12"/>
  <c r="DU723" i="12" s="1"/>
  <c r="DL723" i="12"/>
  <c r="DM723" i="12" s="1"/>
  <c r="DR723" i="12"/>
  <c r="DS723" i="12" s="1"/>
  <c r="DJ723" i="12"/>
  <c r="DK723" i="12" s="1"/>
  <c r="DP723" i="12"/>
  <c r="DQ723" i="12" s="1"/>
  <c r="DV726" i="12"/>
  <c r="DW726" i="12" s="1"/>
  <c r="DN726" i="12"/>
  <c r="DO726" i="12" s="1"/>
  <c r="DF726" i="12"/>
  <c r="DG726" i="12" s="1"/>
  <c r="DT726" i="12"/>
  <c r="DU726" i="12" s="1"/>
  <c r="DL726" i="12"/>
  <c r="DM726" i="12" s="1"/>
  <c r="DR726" i="12"/>
  <c r="DS726" i="12" s="1"/>
  <c r="DJ726" i="12"/>
  <c r="DK726" i="12" s="1"/>
  <c r="DP726" i="12"/>
  <c r="DQ726" i="12" s="1"/>
  <c r="AP742" i="12"/>
  <c r="DV743" i="12"/>
  <c r="DW743" i="12" s="1"/>
  <c r="DN743" i="12"/>
  <c r="DO743" i="12" s="1"/>
  <c r="DF743" i="12"/>
  <c r="DG743" i="12" s="1"/>
  <c r="DT743" i="12"/>
  <c r="DU743" i="12" s="1"/>
  <c r="DL743" i="12"/>
  <c r="DM743" i="12" s="1"/>
  <c r="DR743" i="12"/>
  <c r="DS743" i="12" s="1"/>
  <c r="DJ743" i="12"/>
  <c r="DK743" i="12" s="1"/>
  <c r="DP743" i="12"/>
  <c r="DQ743" i="12" s="1"/>
  <c r="DV745" i="12"/>
  <c r="DW745" i="12" s="1"/>
  <c r="DN745" i="12"/>
  <c r="DO745" i="12" s="1"/>
  <c r="DF745" i="12"/>
  <c r="DG745" i="12" s="1"/>
  <c r="DT745" i="12"/>
  <c r="DU745" i="12" s="1"/>
  <c r="DL745" i="12"/>
  <c r="DM745" i="12" s="1"/>
  <c r="DR745" i="12"/>
  <c r="DS745" i="12" s="1"/>
  <c r="DJ745" i="12"/>
  <c r="DK745" i="12" s="1"/>
  <c r="DP745" i="12"/>
  <c r="DQ745" i="12" s="1"/>
  <c r="DH751" i="12"/>
  <c r="DI751" i="12" s="1"/>
  <c r="DH753" i="12"/>
  <c r="DI753" i="12" s="1"/>
  <c r="AP758" i="12"/>
  <c r="DV759" i="12"/>
  <c r="DW759" i="12" s="1"/>
  <c r="DN759" i="12"/>
  <c r="DO759" i="12" s="1"/>
  <c r="DF759" i="12"/>
  <c r="DG759" i="12" s="1"/>
  <c r="DT759" i="12"/>
  <c r="DU759" i="12" s="1"/>
  <c r="DL759" i="12"/>
  <c r="DM759" i="12" s="1"/>
  <c r="DR759" i="12"/>
  <c r="DS759" i="12" s="1"/>
  <c r="DJ759" i="12"/>
  <c r="DK759" i="12" s="1"/>
  <c r="DP759" i="12"/>
  <c r="DQ759" i="12" s="1"/>
  <c r="DV761" i="12"/>
  <c r="DW761" i="12" s="1"/>
  <c r="DN761" i="12"/>
  <c r="DO761" i="12" s="1"/>
  <c r="DF761" i="12"/>
  <c r="DG761" i="12" s="1"/>
  <c r="DT761" i="12"/>
  <c r="DU761" i="12" s="1"/>
  <c r="DL761" i="12"/>
  <c r="DM761" i="12" s="1"/>
  <c r="DR761" i="12"/>
  <c r="DS761" i="12" s="1"/>
  <c r="DJ761" i="12"/>
  <c r="DK761" i="12" s="1"/>
  <c r="DP761" i="12"/>
  <c r="DQ761" i="12" s="1"/>
  <c r="AP772" i="12"/>
  <c r="AP780" i="12"/>
  <c r="DV785" i="12"/>
  <c r="DW785" i="12" s="1"/>
  <c r="DN785" i="12"/>
  <c r="DO785" i="12" s="1"/>
  <c r="DF785" i="12"/>
  <c r="DG785" i="12" s="1"/>
  <c r="DT785" i="12"/>
  <c r="DU785" i="12" s="1"/>
  <c r="DL785" i="12"/>
  <c r="DM785" i="12" s="1"/>
  <c r="DR785" i="12"/>
  <c r="DS785" i="12" s="1"/>
  <c r="DJ785" i="12"/>
  <c r="DK785" i="12" s="1"/>
  <c r="DP785" i="12"/>
  <c r="DQ785" i="12" s="1"/>
  <c r="AP788" i="12"/>
  <c r="DH791" i="12"/>
  <c r="DI791" i="12" s="1"/>
  <c r="AP811" i="12"/>
  <c r="DH811" i="12"/>
  <c r="DI811" i="12" s="1"/>
  <c r="DV812" i="12"/>
  <c r="DW812" i="12" s="1"/>
  <c r="DN812" i="12"/>
  <c r="DO812" i="12" s="1"/>
  <c r="DF812" i="12"/>
  <c r="DG812" i="12" s="1"/>
  <c r="DT812" i="12"/>
  <c r="DU812" i="12" s="1"/>
  <c r="DL812" i="12"/>
  <c r="DM812" i="12" s="1"/>
  <c r="DR812" i="12"/>
  <c r="DS812" i="12" s="1"/>
  <c r="DJ812" i="12"/>
  <c r="DK812" i="12" s="1"/>
  <c r="DP812" i="12"/>
  <c r="DQ812" i="12" s="1"/>
  <c r="AP814" i="12"/>
  <c r="DH814" i="12"/>
  <c r="DI814" i="12" s="1"/>
  <c r="DH817" i="12"/>
  <c r="DI817" i="12" s="1"/>
  <c r="AP827" i="12"/>
  <c r="DH827" i="12"/>
  <c r="DI827" i="12" s="1"/>
  <c r="DV828" i="12"/>
  <c r="DW828" i="12" s="1"/>
  <c r="DN828" i="12"/>
  <c r="DO828" i="12" s="1"/>
  <c r="DF828" i="12"/>
  <c r="DG828" i="12" s="1"/>
  <c r="DT828" i="12"/>
  <c r="DU828" i="12" s="1"/>
  <c r="DL828" i="12"/>
  <c r="DM828" i="12" s="1"/>
  <c r="DR828" i="12"/>
  <c r="DS828" i="12" s="1"/>
  <c r="DJ828" i="12"/>
  <c r="DK828" i="12" s="1"/>
  <c r="DP828" i="12"/>
  <c r="DQ828" i="12" s="1"/>
  <c r="DH833" i="12"/>
  <c r="DI833" i="12" s="1"/>
  <c r="AP840" i="12"/>
  <c r="DH845" i="12"/>
  <c r="DI845" i="12" s="1"/>
  <c r="DH848" i="12"/>
  <c r="DI848" i="12" s="1"/>
  <c r="DV850" i="12"/>
  <c r="DW850" i="12" s="1"/>
  <c r="DN850" i="12"/>
  <c r="DO850" i="12" s="1"/>
  <c r="DF850" i="12"/>
  <c r="DG850" i="12" s="1"/>
  <c r="DT850" i="12"/>
  <c r="DU850" i="12" s="1"/>
  <c r="DL850" i="12"/>
  <c r="DM850" i="12" s="1"/>
  <c r="DR850" i="12"/>
  <c r="DS850" i="12" s="1"/>
  <c r="DJ850" i="12"/>
  <c r="DK850" i="12" s="1"/>
  <c r="DP850" i="12"/>
  <c r="DQ850" i="12" s="1"/>
  <c r="AP857" i="12"/>
  <c r="DV861" i="12"/>
  <c r="DW861" i="12" s="1"/>
  <c r="DN861" i="12"/>
  <c r="DO861" i="12" s="1"/>
  <c r="DF861" i="12"/>
  <c r="DG861" i="12" s="1"/>
  <c r="DT861" i="12"/>
  <c r="DU861" i="12" s="1"/>
  <c r="DL861" i="12"/>
  <c r="DM861" i="12" s="1"/>
  <c r="DR861" i="12"/>
  <c r="DS861" i="12" s="1"/>
  <c r="DJ861" i="12"/>
  <c r="DK861" i="12" s="1"/>
  <c r="DP861" i="12"/>
  <c r="DQ861" i="12" s="1"/>
  <c r="DH866" i="12"/>
  <c r="DI866" i="12" s="1"/>
  <c r="DH873" i="12"/>
  <c r="DI873" i="12" s="1"/>
  <c r="DH876" i="12"/>
  <c r="DI876" i="12" s="1"/>
  <c r="DH882" i="12"/>
  <c r="DI882" i="12" s="1"/>
  <c r="DH888" i="12"/>
  <c r="DI888" i="12" s="1"/>
  <c r="DV890" i="12"/>
  <c r="DW890" i="12" s="1"/>
  <c r="DN890" i="12"/>
  <c r="DO890" i="12" s="1"/>
  <c r="DF890" i="12"/>
  <c r="DG890" i="12" s="1"/>
  <c r="DT890" i="12"/>
  <c r="DU890" i="12" s="1"/>
  <c r="DL890" i="12"/>
  <c r="DM890" i="12" s="1"/>
  <c r="DR890" i="12"/>
  <c r="DS890" i="12" s="1"/>
  <c r="DJ890" i="12"/>
  <c r="DK890" i="12" s="1"/>
  <c r="DP890" i="12"/>
  <c r="DQ890" i="12" s="1"/>
  <c r="AP901" i="12"/>
  <c r="DH906" i="12"/>
  <c r="DI906" i="12" s="1"/>
  <c r="AP917" i="12"/>
  <c r="AP927" i="12"/>
  <c r="DH927" i="12"/>
  <c r="DI927" i="12" s="1"/>
  <c r="DV928" i="12"/>
  <c r="DW928" i="12" s="1"/>
  <c r="DN928" i="12"/>
  <c r="DO928" i="12" s="1"/>
  <c r="DF928" i="12"/>
  <c r="DG928" i="12" s="1"/>
  <c r="DT928" i="12"/>
  <c r="DU928" i="12" s="1"/>
  <c r="DL928" i="12"/>
  <c r="DM928" i="12" s="1"/>
  <c r="DR928" i="12"/>
  <c r="DS928" i="12" s="1"/>
  <c r="DJ928" i="12"/>
  <c r="DK928" i="12" s="1"/>
  <c r="DP928" i="12"/>
  <c r="DQ928" i="12" s="1"/>
  <c r="AP930" i="12"/>
  <c r="DH930" i="12"/>
  <c r="DI930" i="12" s="1"/>
  <c r="DV939" i="12"/>
  <c r="DW939" i="12" s="1"/>
  <c r="DN939" i="12"/>
  <c r="DO939" i="12" s="1"/>
  <c r="DF939" i="12"/>
  <c r="DG939" i="12" s="1"/>
  <c r="DT939" i="12"/>
  <c r="DU939" i="12" s="1"/>
  <c r="DL939" i="12"/>
  <c r="DM939" i="12" s="1"/>
  <c r="DR939" i="12"/>
  <c r="DS939" i="12" s="1"/>
  <c r="DJ939" i="12"/>
  <c r="DK939" i="12" s="1"/>
  <c r="DP939" i="12"/>
  <c r="DQ939" i="12" s="1"/>
  <c r="AP944" i="12"/>
  <c r="AP951" i="12"/>
  <c r="DH951" i="12"/>
  <c r="DI951" i="12" s="1"/>
  <c r="AP957" i="12"/>
  <c r="DV957" i="12"/>
  <c r="DW957" i="12" s="1"/>
  <c r="DN957" i="12"/>
  <c r="DO957" i="12" s="1"/>
  <c r="DF957" i="12"/>
  <c r="DG957" i="12" s="1"/>
  <c r="DT957" i="12"/>
  <c r="DU957" i="12" s="1"/>
  <c r="DL957" i="12"/>
  <c r="DM957" i="12" s="1"/>
  <c r="DR957" i="12"/>
  <c r="DS957" i="12" s="1"/>
  <c r="DJ957" i="12"/>
  <c r="DK957" i="12" s="1"/>
  <c r="DP957" i="12"/>
  <c r="DQ957" i="12" s="1"/>
  <c r="DH959" i="12"/>
  <c r="DI959" i="12" s="1"/>
  <c r="DH973" i="12"/>
  <c r="DI973" i="12" s="1"/>
  <c r="DP973" i="12"/>
  <c r="DQ973" i="12" s="1"/>
  <c r="DH980" i="12"/>
  <c r="DI980" i="12" s="1"/>
  <c r="DP980" i="12"/>
  <c r="DQ980" i="12" s="1"/>
  <c r="DH982" i="12"/>
  <c r="DI982" i="12" s="1"/>
  <c r="DP982" i="12"/>
  <c r="DQ982" i="12" s="1"/>
  <c r="DH988" i="12"/>
  <c r="DI988" i="12" s="1"/>
  <c r="DP988" i="12"/>
  <c r="DQ988" i="12" s="1"/>
  <c r="DH990" i="12"/>
  <c r="DI990" i="12" s="1"/>
  <c r="DP990" i="12"/>
  <c r="DQ990" i="12" s="1"/>
  <c r="DH1001" i="12"/>
  <c r="DI1001" i="12" s="1"/>
  <c r="DP1001" i="12"/>
  <c r="DQ1001" i="12" s="1"/>
  <c r="DH1002" i="12"/>
  <c r="DI1002" i="12" s="1"/>
  <c r="DP1002" i="12"/>
  <c r="DQ1002" i="12" s="1"/>
  <c r="DH1003" i="12"/>
  <c r="DI1003" i="12" s="1"/>
  <c r="DP1003" i="12"/>
  <c r="DQ1003" i="12" s="1"/>
  <c r="DH1008" i="12"/>
  <c r="DI1008" i="12" s="1"/>
  <c r="DP1008" i="12"/>
  <c r="DQ1008" i="12" s="1"/>
  <c r="DH1009" i="12"/>
  <c r="DI1009" i="12" s="1"/>
  <c r="DP1009" i="12"/>
  <c r="DQ1009" i="12" s="1"/>
  <c r="DH1019" i="12"/>
  <c r="DI1019" i="12" s="1"/>
  <c r="DP1019" i="12"/>
  <c r="DQ1019" i="12" s="1"/>
  <c r="DH1024" i="12"/>
  <c r="DI1024" i="12" s="1"/>
  <c r="DP1024" i="12"/>
  <c r="DQ1024" i="12" s="1"/>
  <c r="DH1028" i="12"/>
  <c r="DI1028" i="12" s="1"/>
  <c r="DP1028" i="12"/>
  <c r="DQ1028" i="12" s="1"/>
  <c r="DH1033" i="12"/>
  <c r="DI1033" i="12" s="1"/>
  <c r="DP1033" i="12"/>
  <c r="DQ1033" i="12" s="1"/>
  <c r="DH1034" i="12"/>
  <c r="DI1034" i="12" s="1"/>
  <c r="DP1034" i="12"/>
  <c r="DQ1034" i="12" s="1"/>
  <c r="DH1040" i="12"/>
  <c r="DI1040" i="12" s="1"/>
  <c r="DP1040" i="12"/>
  <c r="DQ1040" i="12" s="1"/>
  <c r="DH1041" i="12"/>
  <c r="DI1041" i="12" s="1"/>
  <c r="DP1041" i="12"/>
  <c r="DQ1041" i="12" s="1"/>
  <c r="DH1048" i="12"/>
  <c r="DI1048" i="12" s="1"/>
  <c r="DP1048" i="12"/>
  <c r="DQ1048" i="12" s="1"/>
  <c r="DH1054" i="12"/>
  <c r="DI1054" i="12" s="1"/>
  <c r="DP1054" i="12"/>
  <c r="DQ1054" i="12" s="1"/>
  <c r="DH1055" i="12"/>
  <c r="DI1055" i="12" s="1"/>
  <c r="DP1055" i="12"/>
  <c r="DQ1055" i="12" s="1"/>
  <c r="DH1058" i="12"/>
  <c r="DI1058" i="12" s="1"/>
  <c r="DP1058" i="12"/>
  <c r="DQ1058" i="12" s="1"/>
  <c r="DH1060" i="12"/>
  <c r="DI1060" i="12" s="1"/>
  <c r="DP1060" i="12"/>
  <c r="DQ1060" i="12" s="1"/>
  <c r="DH1061" i="12"/>
  <c r="DI1061" i="12" s="1"/>
  <c r="DP1061" i="12"/>
  <c r="DQ1061" i="12" s="1"/>
  <c r="DH1063" i="12"/>
  <c r="DI1063" i="12" s="1"/>
  <c r="DP1063" i="12"/>
  <c r="DQ1063" i="12" s="1"/>
  <c r="DH1068" i="12"/>
  <c r="DI1068" i="12" s="1"/>
  <c r="DP1068" i="12"/>
  <c r="DQ1068" i="12" s="1"/>
  <c r="DH1071" i="12"/>
  <c r="DI1071" i="12" s="1"/>
  <c r="DP1071" i="12"/>
  <c r="DQ1071" i="12" s="1"/>
  <c r="DH1074" i="12"/>
  <c r="DI1074" i="12" s="1"/>
  <c r="DP1074" i="12"/>
  <c r="DQ1074" i="12" s="1"/>
  <c r="DH1076" i="12"/>
  <c r="DI1076" i="12" s="1"/>
  <c r="DP1076" i="12"/>
  <c r="DQ1076" i="12" s="1"/>
  <c r="DH1081" i="12"/>
  <c r="DI1081" i="12" s="1"/>
  <c r="DP1081" i="12"/>
  <c r="DQ1081" i="12" s="1"/>
  <c r="DH1090" i="12"/>
  <c r="DI1090" i="12" s="1"/>
  <c r="DP1090" i="12"/>
  <c r="DQ1090" i="12" s="1"/>
  <c r="DH1091" i="12"/>
  <c r="DI1091" i="12" s="1"/>
  <c r="DP1091" i="12"/>
  <c r="DQ1091" i="12" s="1"/>
  <c r="DH1093" i="12"/>
  <c r="DI1093" i="12" s="1"/>
  <c r="DP1093" i="12"/>
  <c r="DQ1093" i="12" s="1"/>
  <c r="DH1094" i="12"/>
  <c r="DI1094" i="12" s="1"/>
  <c r="DP1094" i="12"/>
  <c r="DQ1094" i="12" s="1"/>
  <c r="DH1098" i="12"/>
  <c r="DI1098" i="12" s="1"/>
  <c r="DP1098" i="12"/>
  <c r="DQ1098" i="12" s="1"/>
  <c r="DH1104" i="12"/>
  <c r="DI1104" i="12" s="1"/>
  <c r="DP1104" i="12"/>
  <c r="DQ1104" i="12" s="1"/>
  <c r="DH1105" i="12"/>
  <c r="DI1105" i="12" s="1"/>
  <c r="DP1105" i="12"/>
  <c r="DQ1105" i="12" s="1"/>
  <c r="DH1112" i="12"/>
  <c r="DI1112" i="12" s="1"/>
  <c r="DP1112" i="12"/>
  <c r="DQ1112" i="12" s="1"/>
  <c r="DH1116" i="12"/>
  <c r="DI1116" i="12" s="1"/>
  <c r="DP1116" i="12"/>
  <c r="DQ1116" i="12" s="1"/>
  <c r="DH1117" i="12"/>
  <c r="DI1117" i="12" s="1"/>
  <c r="DP1117" i="12"/>
  <c r="DQ1117" i="12" s="1"/>
  <c r="DH1119" i="12"/>
  <c r="DI1119" i="12" s="1"/>
  <c r="DP1119" i="12"/>
  <c r="DQ1119" i="12" s="1"/>
  <c r="DH1124" i="12"/>
  <c r="DI1124" i="12" s="1"/>
  <c r="DP1124" i="12"/>
  <c r="DQ1124" i="12" s="1"/>
  <c r="DH1129" i="12"/>
  <c r="DI1129" i="12" s="1"/>
  <c r="DP1129" i="12"/>
  <c r="DQ1129" i="12" s="1"/>
  <c r="DH1130" i="12"/>
  <c r="DI1130" i="12" s="1"/>
  <c r="DP1130" i="12"/>
  <c r="DQ1130" i="12" s="1"/>
  <c r="DH1138" i="12"/>
  <c r="DI1138" i="12" s="1"/>
  <c r="DP1138" i="12"/>
  <c r="DQ1138" i="12" s="1"/>
  <c r="DH1139" i="12"/>
  <c r="DI1139" i="12" s="1"/>
  <c r="DP1139" i="12"/>
  <c r="DQ1139" i="12" s="1"/>
  <c r="AP1155" i="12"/>
  <c r="AP1162" i="12"/>
  <c r="AP1165" i="12"/>
  <c r="DT1168" i="12"/>
  <c r="DU1168" i="12" s="1"/>
  <c r="DL1168" i="12"/>
  <c r="DM1168" i="12" s="1"/>
  <c r="DH1168" i="12"/>
  <c r="DI1168" i="12" s="1"/>
  <c r="DR1168" i="12"/>
  <c r="DS1168" i="12" s="1"/>
  <c r="DT1169" i="12"/>
  <c r="DU1169" i="12" s="1"/>
  <c r="DL1169" i="12"/>
  <c r="DM1169" i="12" s="1"/>
  <c r="DH1169" i="12"/>
  <c r="DI1169" i="12" s="1"/>
  <c r="DR1169" i="12"/>
  <c r="DS1169" i="12" s="1"/>
  <c r="DT1172" i="12"/>
  <c r="DU1172" i="12" s="1"/>
  <c r="DL1172" i="12"/>
  <c r="DM1172" i="12" s="1"/>
  <c r="DH1172" i="12"/>
  <c r="DI1172" i="12" s="1"/>
  <c r="DR1172" i="12"/>
  <c r="DS1172" i="12" s="1"/>
  <c r="AP1176" i="12"/>
  <c r="DT1179" i="12"/>
  <c r="DU1179" i="12" s="1"/>
  <c r="DL1179" i="12"/>
  <c r="DM1179" i="12" s="1"/>
  <c r="DH1179" i="12"/>
  <c r="DI1179" i="12" s="1"/>
  <c r="DR1179" i="12"/>
  <c r="DS1179" i="12" s="1"/>
  <c r="DV1184" i="12"/>
  <c r="DW1184" i="12" s="1"/>
  <c r="DN1184" i="12"/>
  <c r="DO1184" i="12" s="1"/>
  <c r="DF1184" i="12"/>
  <c r="DG1184" i="12" s="1"/>
  <c r="DJ1184" i="12"/>
  <c r="DK1184" i="12" s="1"/>
  <c r="DT1184" i="12"/>
  <c r="DU1184" i="12" s="1"/>
  <c r="DR1198" i="12"/>
  <c r="DS1198" i="12" s="1"/>
  <c r="DJ1198" i="12"/>
  <c r="DK1198" i="12" s="1"/>
  <c r="DH1198" i="12"/>
  <c r="DI1198" i="12" s="1"/>
  <c r="DT1198" i="12"/>
  <c r="DU1198" i="12" s="1"/>
  <c r="DR1201" i="12"/>
  <c r="DS1201" i="12" s="1"/>
  <c r="DJ1201" i="12"/>
  <c r="DK1201" i="12" s="1"/>
  <c r="DH1201" i="12"/>
  <c r="DI1201" i="12" s="1"/>
  <c r="DT1201" i="12"/>
  <c r="DU1201" i="12" s="1"/>
  <c r="DV1202" i="12"/>
  <c r="DW1202" i="12" s="1"/>
  <c r="DN1202" i="12"/>
  <c r="DO1202" i="12" s="1"/>
  <c r="DF1202" i="12"/>
  <c r="DG1202" i="12" s="1"/>
  <c r="DJ1202" i="12"/>
  <c r="DK1202" i="12" s="1"/>
  <c r="DT1202" i="12"/>
  <c r="DU1202" i="12" s="1"/>
  <c r="DV1206" i="12"/>
  <c r="DW1206" i="12" s="1"/>
  <c r="DN1206" i="12"/>
  <c r="DO1206" i="12" s="1"/>
  <c r="DF1206" i="12"/>
  <c r="DG1206" i="12" s="1"/>
  <c r="DR1206" i="12"/>
  <c r="DS1206" i="12" s="1"/>
  <c r="DJ1206" i="12"/>
  <c r="DK1206" i="12" s="1"/>
  <c r="DL1206" i="12"/>
  <c r="DM1206" i="12" s="1"/>
  <c r="DR1211" i="12"/>
  <c r="DS1211" i="12" s="1"/>
  <c r="DJ1211" i="12"/>
  <c r="DK1211" i="12" s="1"/>
  <c r="DV1211" i="12"/>
  <c r="DW1211" i="12" s="1"/>
  <c r="DN1211" i="12"/>
  <c r="DO1211" i="12" s="1"/>
  <c r="DF1211" i="12"/>
  <c r="DG1211" i="12" s="1"/>
  <c r="DL1211" i="12"/>
  <c r="DM1211" i="12" s="1"/>
  <c r="DV1214" i="12"/>
  <c r="DW1214" i="12" s="1"/>
  <c r="DN1214" i="12"/>
  <c r="DO1214" i="12" s="1"/>
  <c r="DF1214" i="12"/>
  <c r="DG1214" i="12" s="1"/>
  <c r="DR1214" i="12"/>
  <c r="DS1214" i="12" s="1"/>
  <c r="DJ1214" i="12"/>
  <c r="DK1214" i="12" s="1"/>
  <c r="DL1214" i="12"/>
  <c r="DM1214" i="12" s="1"/>
  <c r="DV1230" i="12"/>
  <c r="DW1230" i="12" s="1"/>
  <c r="DN1230" i="12"/>
  <c r="DO1230" i="12" s="1"/>
  <c r="DF1230" i="12"/>
  <c r="DG1230" i="12" s="1"/>
  <c r="DR1230" i="12"/>
  <c r="DS1230" i="12" s="1"/>
  <c r="DJ1230" i="12"/>
  <c r="DK1230" i="12" s="1"/>
  <c r="DL1230" i="12"/>
  <c r="DM1230" i="12" s="1"/>
  <c r="AP1244" i="12"/>
  <c r="DV1252" i="12"/>
  <c r="DW1252" i="12" s="1"/>
  <c r="DN1252" i="12"/>
  <c r="DO1252" i="12" s="1"/>
  <c r="DF1252" i="12"/>
  <c r="DG1252" i="12" s="1"/>
  <c r="DT1252" i="12"/>
  <c r="DU1252" i="12" s="1"/>
  <c r="DL1252" i="12"/>
  <c r="DM1252" i="12" s="1"/>
  <c r="DR1252" i="12"/>
  <c r="DS1252" i="12" s="1"/>
  <c r="DJ1252" i="12"/>
  <c r="DK1252" i="12" s="1"/>
  <c r="DP1252" i="12"/>
  <c r="DQ1252" i="12" s="1"/>
  <c r="AP1255" i="12"/>
  <c r="AP1262" i="12"/>
  <c r="DV1262" i="12"/>
  <c r="DW1262" i="12" s="1"/>
  <c r="DN1262" i="12"/>
  <c r="DO1262" i="12" s="1"/>
  <c r="DF1262" i="12"/>
  <c r="DG1262" i="12" s="1"/>
  <c r="DT1262" i="12"/>
  <c r="DU1262" i="12" s="1"/>
  <c r="DL1262" i="12"/>
  <c r="DM1262" i="12" s="1"/>
  <c r="DR1262" i="12"/>
  <c r="DS1262" i="12" s="1"/>
  <c r="DJ1262" i="12"/>
  <c r="DK1262" i="12" s="1"/>
  <c r="DP1262" i="12"/>
  <c r="DQ1262" i="12" s="1"/>
  <c r="DV1265" i="12"/>
  <c r="DW1265" i="12" s="1"/>
  <c r="DN1265" i="12"/>
  <c r="DO1265" i="12" s="1"/>
  <c r="DF1265" i="12"/>
  <c r="DG1265" i="12" s="1"/>
  <c r="DT1265" i="12"/>
  <c r="DU1265" i="12" s="1"/>
  <c r="DL1265" i="12"/>
  <c r="DM1265" i="12" s="1"/>
  <c r="DR1265" i="12"/>
  <c r="DS1265" i="12" s="1"/>
  <c r="DJ1265" i="12"/>
  <c r="DK1265" i="12" s="1"/>
  <c r="DP1265" i="12"/>
  <c r="DQ1265" i="12" s="1"/>
  <c r="AP1273" i="12"/>
  <c r="DV1275" i="12"/>
  <c r="DW1275" i="12" s="1"/>
  <c r="DN1275" i="12"/>
  <c r="DO1275" i="12" s="1"/>
  <c r="DF1275" i="12"/>
  <c r="DG1275" i="12" s="1"/>
  <c r="DT1275" i="12"/>
  <c r="DU1275" i="12" s="1"/>
  <c r="DL1275" i="12"/>
  <c r="DM1275" i="12" s="1"/>
  <c r="DR1275" i="12"/>
  <c r="DS1275" i="12" s="1"/>
  <c r="DJ1275" i="12"/>
  <c r="DK1275" i="12" s="1"/>
  <c r="DP1275" i="12"/>
  <c r="DQ1275" i="12" s="1"/>
  <c r="AP1280" i="12"/>
  <c r="DV1290" i="12"/>
  <c r="DW1290" i="12" s="1"/>
  <c r="DN1290" i="12"/>
  <c r="DO1290" i="12" s="1"/>
  <c r="DF1290" i="12"/>
  <c r="DG1290" i="12" s="1"/>
  <c r="DT1290" i="12"/>
  <c r="DU1290" i="12" s="1"/>
  <c r="DL1290" i="12"/>
  <c r="DM1290" i="12" s="1"/>
  <c r="DR1290" i="12"/>
  <c r="DS1290" i="12" s="1"/>
  <c r="DJ1290" i="12"/>
  <c r="DK1290" i="12" s="1"/>
  <c r="DP1290" i="12"/>
  <c r="DQ1290" i="12" s="1"/>
  <c r="DV1291" i="12"/>
  <c r="DW1291" i="12" s="1"/>
  <c r="DN1291" i="12"/>
  <c r="DO1291" i="12" s="1"/>
  <c r="DF1291" i="12"/>
  <c r="DG1291" i="12" s="1"/>
  <c r="DT1291" i="12"/>
  <c r="DU1291" i="12" s="1"/>
  <c r="DL1291" i="12"/>
  <c r="DM1291" i="12" s="1"/>
  <c r="DR1291" i="12"/>
  <c r="DS1291" i="12" s="1"/>
  <c r="DJ1291" i="12"/>
  <c r="DK1291" i="12" s="1"/>
  <c r="DP1291" i="12"/>
  <c r="DQ1291" i="12" s="1"/>
  <c r="AP1295" i="12"/>
  <c r="AP1310" i="12"/>
  <c r="DV1310" i="12"/>
  <c r="DW1310" i="12" s="1"/>
  <c r="DN1310" i="12"/>
  <c r="DO1310" i="12" s="1"/>
  <c r="DF1310" i="12"/>
  <c r="DG1310" i="12" s="1"/>
  <c r="DT1310" i="12"/>
  <c r="DU1310" i="12" s="1"/>
  <c r="DL1310" i="12"/>
  <c r="DM1310" i="12" s="1"/>
  <c r="DR1310" i="12"/>
  <c r="DS1310" i="12" s="1"/>
  <c r="DJ1310" i="12"/>
  <c r="DK1310" i="12" s="1"/>
  <c r="DP1310" i="12"/>
  <c r="DQ1310" i="12" s="1"/>
  <c r="DV1317" i="12"/>
  <c r="DW1317" i="12" s="1"/>
  <c r="DN1317" i="12"/>
  <c r="DO1317" i="12" s="1"/>
  <c r="DF1317" i="12"/>
  <c r="DG1317" i="12" s="1"/>
  <c r="DT1317" i="12"/>
  <c r="DU1317" i="12" s="1"/>
  <c r="DL1317" i="12"/>
  <c r="DM1317" i="12" s="1"/>
  <c r="DR1317" i="12"/>
  <c r="DS1317" i="12" s="1"/>
  <c r="DJ1317" i="12"/>
  <c r="DK1317" i="12" s="1"/>
  <c r="DP1317" i="12"/>
  <c r="DQ1317" i="12" s="1"/>
  <c r="AP1321" i="12"/>
  <c r="AP1337" i="12"/>
  <c r="DV1338" i="12"/>
  <c r="DW1338" i="12" s="1"/>
  <c r="DN1338" i="12"/>
  <c r="DO1338" i="12" s="1"/>
  <c r="DF1338" i="12"/>
  <c r="DG1338" i="12" s="1"/>
  <c r="DT1338" i="12"/>
  <c r="DU1338" i="12" s="1"/>
  <c r="DL1338" i="12"/>
  <c r="DM1338" i="12" s="1"/>
  <c r="DR1338" i="12"/>
  <c r="DS1338" i="12" s="1"/>
  <c r="DJ1338" i="12"/>
  <c r="DK1338" i="12" s="1"/>
  <c r="DP1338" i="12"/>
  <c r="DQ1338" i="12" s="1"/>
  <c r="AP1350" i="12"/>
  <c r="DV1350" i="12"/>
  <c r="DW1350" i="12" s="1"/>
  <c r="DN1350" i="12"/>
  <c r="DO1350" i="12" s="1"/>
  <c r="DF1350" i="12"/>
  <c r="DG1350" i="12" s="1"/>
  <c r="DT1350" i="12"/>
  <c r="DU1350" i="12" s="1"/>
  <c r="DL1350" i="12"/>
  <c r="DM1350" i="12" s="1"/>
  <c r="DR1350" i="12"/>
  <c r="DS1350" i="12" s="1"/>
  <c r="DJ1350" i="12"/>
  <c r="DK1350" i="12" s="1"/>
  <c r="DP1350" i="12"/>
  <c r="DQ1350" i="12" s="1"/>
  <c r="DH569" i="12"/>
  <c r="DI569" i="12" s="1"/>
  <c r="DH577" i="12"/>
  <c r="DI577" i="12" s="1"/>
  <c r="DH583" i="12"/>
  <c r="DI583" i="12" s="1"/>
  <c r="DH587" i="12"/>
  <c r="DI587" i="12" s="1"/>
  <c r="DH589" i="12"/>
  <c r="DI589" i="12" s="1"/>
  <c r="DF591" i="12"/>
  <c r="DG591" i="12" s="1"/>
  <c r="DN591" i="12"/>
  <c r="DO591" i="12" s="1"/>
  <c r="DV591" i="12"/>
  <c r="DW591" i="12" s="1"/>
  <c r="DH592" i="12"/>
  <c r="DI592" i="12" s="1"/>
  <c r="DH594" i="12"/>
  <c r="DI594" i="12" s="1"/>
  <c r="DF596" i="12"/>
  <c r="DG596" i="12" s="1"/>
  <c r="DN596" i="12"/>
  <c r="DO596" i="12" s="1"/>
  <c r="DV596" i="12"/>
  <c r="DW596" i="12" s="1"/>
  <c r="DF598" i="12"/>
  <c r="DG598" i="12" s="1"/>
  <c r="DN598" i="12"/>
  <c r="DO598" i="12" s="1"/>
  <c r="DV598" i="12"/>
  <c r="DW598" i="12" s="1"/>
  <c r="DH601" i="12"/>
  <c r="DI601" i="12" s="1"/>
  <c r="DH603" i="12"/>
  <c r="DI603" i="12" s="1"/>
  <c r="DH604" i="12"/>
  <c r="DI604" i="12" s="1"/>
  <c r="DF605" i="12"/>
  <c r="DG605" i="12" s="1"/>
  <c r="DN605" i="12"/>
  <c r="DO605" i="12" s="1"/>
  <c r="DV605" i="12"/>
  <c r="DW605" i="12" s="1"/>
  <c r="DH606" i="12"/>
  <c r="DI606" i="12" s="1"/>
  <c r="DF609" i="12"/>
  <c r="DG609" i="12" s="1"/>
  <c r="DN609" i="12"/>
  <c r="DO609" i="12" s="1"/>
  <c r="DV609" i="12"/>
  <c r="DW609" i="12" s="1"/>
  <c r="DH611" i="12"/>
  <c r="DI611" i="12" s="1"/>
  <c r="DF613" i="12"/>
  <c r="DG613" i="12" s="1"/>
  <c r="DN613" i="12"/>
  <c r="DO613" i="12" s="1"/>
  <c r="DV613" i="12"/>
  <c r="DW613" i="12" s="1"/>
  <c r="DF615" i="12"/>
  <c r="DG615" i="12" s="1"/>
  <c r="DN615" i="12"/>
  <c r="DO615" i="12" s="1"/>
  <c r="DV615" i="12"/>
  <c r="DW615" i="12" s="1"/>
  <c r="DF616" i="12"/>
  <c r="DG616" i="12" s="1"/>
  <c r="DN616" i="12"/>
  <c r="DO616" i="12" s="1"/>
  <c r="DV616" i="12"/>
  <c r="DW616" i="12" s="1"/>
  <c r="DH617" i="12"/>
  <c r="DI617" i="12" s="1"/>
  <c r="DF622" i="12"/>
  <c r="DG622" i="12" s="1"/>
  <c r="DN622" i="12"/>
  <c r="DO622" i="12" s="1"/>
  <c r="DV622" i="12"/>
  <c r="DW622" i="12" s="1"/>
  <c r="DH626" i="12"/>
  <c r="DI626" i="12" s="1"/>
  <c r="AP627" i="12"/>
  <c r="DL627" i="12"/>
  <c r="DM627" i="12" s="1"/>
  <c r="DT627" i="12"/>
  <c r="DU627" i="12" s="1"/>
  <c r="DF628" i="12"/>
  <c r="DG628" i="12" s="1"/>
  <c r="DN628" i="12"/>
  <c r="DO628" i="12" s="1"/>
  <c r="DV628" i="12"/>
  <c r="DW628" i="12" s="1"/>
  <c r="DL629" i="12"/>
  <c r="DM629" i="12" s="1"/>
  <c r="DT629" i="12"/>
  <c r="DU629" i="12" s="1"/>
  <c r="DF630" i="12"/>
  <c r="DG630" i="12" s="1"/>
  <c r="DN630" i="12"/>
  <c r="DO630" i="12" s="1"/>
  <c r="DV630" i="12"/>
  <c r="DW630" i="12" s="1"/>
  <c r="DL632" i="12"/>
  <c r="DM632" i="12" s="1"/>
  <c r="DT632" i="12"/>
  <c r="DU632" i="12" s="1"/>
  <c r="DH633" i="12"/>
  <c r="DI633" i="12" s="1"/>
  <c r="AP634" i="12"/>
  <c r="DH635" i="12"/>
  <c r="DI635" i="12" s="1"/>
  <c r="AP636" i="12"/>
  <c r="DH636" i="12"/>
  <c r="DI636" i="12" s="1"/>
  <c r="DP636" i="12"/>
  <c r="DQ636" i="12" s="1"/>
  <c r="AP637" i="12"/>
  <c r="DL637" i="12"/>
  <c r="DM637" i="12" s="1"/>
  <c r="DT637" i="12"/>
  <c r="DU637" i="12" s="1"/>
  <c r="DH638" i="12"/>
  <c r="DI638" i="12" s="1"/>
  <c r="DP638" i="12"/>
  <c r="DQ638" i="12" s="1"/>
  <c r="AP639" i="12"/>
  <c r="DL639" i="12"/>
  <c r="DM639" i="12" s="1"/>
  <c r="DT639" i="12"/>
  <c r="DU639" i="12" s="1"/>
  <c r="DL644" i="12"/>
  <c r="DM644" i="12" s="1"/>
  <c r="DT644" i="12"/>
  <c r="DU644" i="12" s="1"/>
  <c r="DH645" i="12"/>
  <c r="DI645" i="12" s="1"/>
  <c r="DP645" i="12"/>
  <c r="DQ645" i="12" s="1"/>
  <c r="AP646" i="12"/>
  <c r="DL646" i="12"/>
  <c r="DM646" i="12" s="1"/>
  <c r="DT646" i="12"/>
  <c r="DU646" i="12" s="1"/>
  <c r="DL649" i="12"/>
  <c r="DM649" i="12" s="1"/>
  <c r="DT649" i="12"/>
  <c r="DU649" i="12" s="1"/>
  <c r="DH650" i="12"/>
  <c r="DI650" i="12" s="1"/>
  <c r="DP650" i="12"/>
  <c r="DQ650" i="12" s="1"/>
  <c r="AP651" i="12"/>
  <c r="DH652" i="12"/>
  <c r="DI652" i="12" s="1"/>
  <c r="DP652" i="12"/>
  <c r="DQ652" i="12" s="1"/>
  <c r="AP653" i="12"/>
  <c r="DF653" i="12"/>
  <c r="DG653" i="12" s="1"/>
  <c r="DN653" i="12"/>
  <c r="DO653" i="12" s="1"/>
  <c r="DV653" i="12"/>
  <c r="DW653" i="12" s="1"/>
  <c r="DH654" i="12"/>
  <c r="DI654" i="12" s="1"/>
  <c r="AP655" i="12"/>
  <c r="DL655" i="12"/>
  <c r="DM655" i="12" s="1"/>
  <c r="DT655" i="12"/>
  <c r="DU655" i="12" s="1"/>
  <c r="DF656" i="12"/>
  <c r="DG656" i="12" s="1"/>
  <c r="DN656" i="12"/>
  <c r="DO656" i="12" s="1"/>
  <c r="DV656" i="12"/>
  <c r="DW656" i="12" s="1"/>
  <c r="DF658" i="12"/>
  <c r="DG658" i="12" s="1"/>
  <c r="DN658" i="12"/>
  <c r="DO658" i="12" s="1"/>
  <c r="DV658" i="12"/>
  <c r="DW658" i="12" s="1"/>
  <c r="DH659" i="12"/>
  <c r="DI659" i="12" s="1"/>
  <c r="DP659" i="12"/>
  <c r="DQ659" i="12" s="1"/>
  <c r="AP660" i="12"/>
  <c r="DH660" i="12"/>
  <c r="DI660" i="12" s="1"/>
  <c r="DP660" i="12"/>
  <c r="DQ660" i="12" s="1"/>
  <c r="AP661" i="12"/>
  <c r="DL661" i="12"/>
  <c r="DM661" i="12" s="1"/>
  <c r="DT661" i="12"/>
  <c r="DU661" i="12" s="1"/>
  <c r="DH662" i="12"/>
  <c r="DI662" i="12" s="1"/>
  <c r="AP663" i="12"/>
  <c r="DL663" i="12"/>
  <c r="DM663" i="12" s="1"/>
  <c r="DT663" i="12"/>
  <c r="DU663" i="12" s="1"/>
  <c r="DL664" i="12"/>
  <c r="DM664" i="12" s="1"/>
  <c r="DT664" i="12"/>
  <c r="DU664" i="12" s="1"/>
  <c r="DF665" i="12"/>
  <c r="DG665" i="12" s="1"/>
  <c r="DN665" i="12"/>
  <c r="DO665" i="12" s="1"/>
  <c r="DV665" i="12"/>
  <c r="DW665" i="12" s="1"/>
  <c r="DF666" i="12"/>
  <c r="DG666" i="12" s="1"/>
  <c r="DN666" i="12"/>
  <c r="DO666" i="12" s="1"/>
  <c r="DV666" i="12"/>
  <c r="DW666" i="12" s="1"/>
  <c r="DL668" i="12"/>
  <c r="DM668" i="12" s="1"/>
  <c r="DT668" i="12"/>
  <c r="DU668" i="12" s="1"/>
  <c r="DL670" i="12"/>
  <c r="DM670" i="12" s="1"/>
  <c r="DT670" i="12"/>
  <c r="DU670" i="12" s="1"/>
  <c r="DH671" i="12"/>
  <c r="DI671" i="12" s="1"/>
  <c r="DP671" i="12"/>
  <c r="DQ671" i="12" s="1"/>
  <c r="AP672" i="12"/>
  <c r="DF673" i="12"/>
  <c r="DG673" i="12" s="1"/>
  <c r="DN673" i="12"/>
  <c r="DO673" i="12" s="1"/>
  <c r="DV673" i="12"/>
  <c r="DW673" i="12" s="1"/>
  <c r="DH674" i="12"/>
  <c r="DI674" i="12" s="1"/>
  <c r="DP674" i="12"/>
  <c r="DQ674" i="12" s="1"/>
  <c r="AP675" i="12"/>
  <c r="DL675" i="12"/>
  <c r="DM675" i="12" s="1"/>
  <c r="DT675" i="12"/>
  <c r="DU675" i="12" s="1"/>
  <c r="DH676" i="12"/>
  <c r="DI676" i="12" s="1"/>
  <c r="DP676" i="12"/>
  <c r="DQ676" i="12" s="1"/>
  <c r="AP677" i="12"/>
  <c r="DN677" i="12"/>
  <c r="DO677" i="12" s="1"/>
  <c r="DV677" i="12"/>
  <c r="DW677" i="12" s="1"/>
  <c r="DH678" i="12"/>
  <c r="DI678" i="12" s="1"/>
  <c r="DP678" i="12"/>
  <c r="DQ678" i="12" s="1"/>
  <c r="AP679" i="12"/>
  <c r="DL679" i="12"/>
  <c r="DM679" i="12" s="1"/>
  <c r="DT679" i="12"/>
  <c r="DU679" i="12" s="1"/>
  <c r="DF680" i="12"/>
  <c r="DG680" i="12" s="1"/>
  <c r="DN680" i="12"/>
  <c r="DO680" i="12" s="1"/>
  <c r="DV680" i="12"/>
  <c r="DW680" i="12" s="1"/>
  <c r="DF682" i="12"/>
  <c r="DG682" i="12" s="1"/>
  <c r="DN682" i="12"/>
  <c r="DO682" i="12" s="1"/>
  <c r="DV682" i="12"/>
  <c r="DW682" i="12" s="1"/>
  <c r="DF684" i="12"/>
  <c r="DG684" i="12" s="1"/>
  <c r="DN684" i="12"/>
  <c r="DO684" i="12" s="1"/>
  <c r="DV684" i="12"/>
  <c r="DW684" i="12" s="1"/>
  <c r="DF686" i="12"/>
  <c r="DG686" i="12" s="1"/>
  <c r="DN686" i="12"/>
  <c r="DO686" i="12" s="1"/>
  <c r="DV686" i="12"/>
  <c r="DW686" i="12" s="1"/>
  <c r="DL687" i="12"/>
  <c r="DM687" i="12" s="1"/>
  <c r="DT687" i="12"/>
  <c r="DU687" i="12" s="1"/>
  <c r="DL688" i="12"/>
  <c r="DM688" i="12" s="1"/>
  <c r="DT688" i="12"/>
  <c r="DU688" i="12" s="1"/>
  <c r="DH690" i="12"/>
  <c r="DI690" i="12" s="1"/>
  <c r="DP690" i="12"/>
  <c r="DQ690" i="12" s="1"/>
  <c r="AP691" i="12"/>
  <c r="DL692" i="12"/>
  <c r="DM692" i="12" s="1"/>
  <c r="DT692" i="12"/>
  <c r="DU692" i="12" s="1"/>
  <c r="DL694" i="12"/>
  <c r="DM694" i="12" s="1"/>
  <c r="DT694" i="12"/>
  <c r="DU694" i="12" s="1"/>
  <c r="DF695" i="12"/>
  <c r="DG695" i="12" s="1"/>
  <c r="DN695" i="12"/>
  <c r="DO695" i="12" s="1"/>
  <c r="DV695" i="12"/>
  <c r="DW695" i="12" s="1"/>
  <c r="DH696" i="12"/>
  <c r="DI696" i="12" s="1"/>
  <c r="DP696" i="12"/>
  <c r="DQ696" i="12" s="1"/>
  <c r="AP697" i="12"/>
  <c r="DH698" i="12"/>
  <c r="DI698" i="12" s="1"/>
  <c r="DP698" i="12"/>
  <c r="DQ698" i="12" s="1"/>
  <c r="AP699" i="12"/>
  <c r="DL700" i="12"/>
  <c r="DM700" i="12" s="1"/>
  <c r="DT700" i="12"/>
  <c r="DU700" i="12" s="1"/>
  <c r="DH703" i="12"/>
  <c r="DI703" i="12" s="1"/>
  <c r="DP703" i="12"/>
  <c r="DQ703" i="12" s="1"/>
  <c r="AP704" i="12"/>
  <c r="DH704" i="12"/>
  <c r="DI704" i="12" s="1"/>
  <c r="DP704" i="12"/>
  <c r="DQ704" i="12" s="1"/>
  <c r="AP705" i="12"/>
  <c r="DL705" i="12"/>
  <c r="DM705" i="12" s="1"/>
  <c r="DT705" i="12"/>
  <c r="DU705" i="12" s="1"/>
  <c r="DH706" i="12"/>
  <c r="DI706" i="12" s="1"/>
  <c r="DP706" i="12"/>
  <c r="DQ706" i="12" s="1"/>
  <c r="AP707" i="12"/>
  <c r="DF709" i="12"/>
  <c r="DG709" i="12" s="1"/>
  <c r="DN709" i="12"/>
  <c r="DO709" i="12" s="1"/>
  <c r="DV709" i="12"/>
  <c r="DW709" i="12" s="1"/>
  <c r="DL711" i="12"/>
  <c r="DM711" i="12" s="1"/>
  <c r="DT711" i="12"/>
  <c r="DU711" i="12" s="1"/>
  <c r="DL712" i="12"/>
  <c r="DM712" i="12" s="1"/>
  <c r="DT712" i="12"/>
  <c r="DU712" i="12" s="1"/>
  <c r="DH713" i="12"/>
  <c r="DI713" i="12" s="1"/>
  <c r="DP713" i="12"/>
  <c r="DQ713" i="12" s="1"/>
  <c r="AP714" i="12"/>
  <c r="DL714" i="12"/>
  <c r="DM714" i="12" s="1"/>
  <c r="DT714" i="12"/>
  <c r="DU714" i="12" s="1"/>
  <c r="DF715" i="12"/>
  <c r="DG715" i="12" s="1"/>
  <c r="DN715" i="12"/>
  <c r="DO715" i="12" s="1"/>
  <c r="DV715" i="12"/>
  <c r="DW715" i="12" s="1"/>
  <c r="DF716" i="12"/>
  <c r="DG716" i="12" s="1"/>
  <c r="DN716" i="12"/>
  <c r="DO716" i="12" s="1"/>
  <c r="DV716" i="12"/>
  <c r="DW716" i="12" s="1"/>
  <c r="DF718" i="12"/>
  <c r="DG718" i="12" s="1"/>
  <c r="DN718" i="12"/>
  <c r="DO718" i="12" s="1"/>
  <c r="DV718" i="12"/>
  <c r="DW718" i="12" s="1"/>
  <c r="DH719" i="12"/>
  <c r="DI719" i="12" s="1"/>
  <c r="DP719" i="12"/>
  <c r="DQ719" i="12" s="1"/>
  <c r="AP720" i="12"/>
  <c r="DH720" i="12"/>
  <c r="DI720" i="12" s="1"/>
  <c r="DP720" i="12"/>
  <c r="DQ720" i="12" s="1"/>
  <c r="AP721" i="12"/>
  <c r="DL721" i="12"/>
  <c r="DM721" i="12" s="1"/>
  <c r="DT721" i="12"/>
  <c r="DU721" i="12" s="1"/>
  <c r="DH722" i="12"/>
  <c r="DI722" i="12" s="1"/>
  <c r="DP722" i="12"/>
  <c r="DQ722" i="12" s="1"/>
  <c r="AP723" i="12"/>
  <c r="DF725" i="12"/>
  <c r="DG725" i="12" s="1"/>
  <c r="DN725" i="12"/>
  <c r="DO725" i="12" s="1"/>
  <c r="DV725" i="12"/>
  <c r="DW725" i="12" s="1"/>
  <c r="DL727" i="12"/>
  <c r="DM727" i="12" s="1"/>
  <c r="DT727" i="12"/>
  <c r="DU727" i="12" s="1"/>
  <c r="DL728" i="12"/>
  <c r="DM728" i="12" s="1"/>
  <c r="DT728" i="12"/>
  <c r="DU728" i="12" s="1"/>
  <c r="DH729" i="12"/>
  <c r="DI729" i="12" s="1"/>
  <c r="AP730" i="12"/>
  <c r="DL730" i="12"/>
  <c r="DM730" i="12" s="1"/>
  <c r="DT730" i="12"/>
  <c r="DU730" i="12" s="1"/>
  <c r="DF731" i="12"/>
  <c r="DG731" i="12" s="1"/>
  <c r="DN731" i="12"/>
  <c r="DO731" i="12" s="1"/>
  <c r="DV731" i="12"/>
  <c r="DW731" i="12" s="1"/>
  <c r="DF732" i="12"/>
  <c r="DG732" i="12" s="1"/>
  <c r="DN732" i="12"/>
  <c r="DO732" i="12" s="1"/>
  <c r="DV732" i="12"/>
  <c r="DW732" i="12" s="1"/>
  <c r="DL734" i="12"/>
  <c r="DM734" i="12" s="1"/>
  <c r="DT734" i="12"/>
  <c r="DU734" i="12" s="1"/>
  <c r="DH735" i="12"/>
  <c r="DI735" i="12" s="1"/>
  <c r="DP735" i="12"/>
  <c r="DQ735" i="12" s="1"/>
  <c r="AP736" i="12"/>
  <c r="DH737" i="12"/>
  <c r="DI737" i="12" s="1"/>
  <c r="DP737" i="12"/>
  <c r="DQ737" i="12" s="1"/>
  <c r="AP738" i="12"/>
  <c r="DF739" i="12"/>
  <c r="DG739" i="12" s="1"/>
  <c r="DN739" i="12"/>
  <c r="DO739" i="12" s="1"/>
  <c r="DV739" i="12"/>
  <c r="DW739" i="12" s="1"/>
  <c r="DH740" i="12"/>
  <c r="DI740" i="12" s="1"/>
  <c r="DP740" i="12"/>
  <c r="DQ740" i="12" s="1"/>
  <c r="AP741" i="12"/>
  <c r="DF741" i="12"/>
  <c r="DG741" i="12" s="1"/>
  <c r="DN741" i="12"/>
  <c r="DO741" i="12" s="1"/>
  <c r="DV741" i="12"/>
  <c r="DW741" i="12" s="1"/>
  <c r="DH742" i="12"/>
  <c r="DI742" i="12" s="1"/>
  <c r="DP742" i="12"/>
  <c r="DQ742" i="12" s="1"/>
  <c r="AP743" i="12"/>
  <c r="DL744" i="12"/>
  <c r="DM744" i="12" s="1"/>
  <c r="DT744" i="12"/>
  <c r="DU744" i="12" s="1"/>
  <c r="DL746" i="12"/>
  <c r="DM746" i="12" s="1"/>
  <c r="DT746" i="12"/>
  <c r="DU746" i="12" s="1"/>
  <c r="DF747" i="12"/>
  <c r="DG747" i="12" s="1"/>
  <c r="DN747" i="12"/>
  <c r="DO747" i="12" s="1"/>
  <c r="DV747" i="12"/>
  <c r="DW747" i="12" s="1"/>
  <c r="DH748" i="12"/>
  <c r="DI748" i="12" s="1"/>
  <c r="DP748" i="12"/>
  <c r="DQ748" i="12" s="1"/>
  <c r="AP749" i="12"/>
  <c r="DV749" i="12"/>
  <c r="DW749" i="12" s="1"/>
  <c r="DH750" i="12"/>
  <c r="DI750" i="12" s="1"/>
  <c r="DP750" i="12"/>
  <c r="DQ750" i="12" s="1"/>
  <c r="AP751" i="12"/>
  <c r="DL752" i="12"/>
  <c r="DM752" i="12" s="1"/>
  <c r="DT752" i="12"/>
  <c r="DU752" i="12" s="1"/>
  <c r="DL754" i="12"/>
  <c r="DM754" i="12" s="1"/>
  <c r="DT754" i="12"/>
  <c r="DU754" i="12" s="1"/>
  <c r="DF755" i="12"/>
  <c r="DG755" i="12" s="1"/>
  <c r="DN755" i="12"/>
  <c r="DO755" i="12" s="1"/>
  <c r="DV755" i="12"/>
  <c r="DW755" i="12" s="1"/>
  <c r="DH756" i="12"/>
  <c r="DI756" i="12" s="1"/>
  <c r="DP756" i="12"/>
  <c r="DQ756" i="12" s="1"/>
  <c r="AP757" i="12"/>
  <c r="DF757" i="12"/>
  <c r="DG757" i="12" s="1"/>
  <c r="DN757" i="12"/>
  <c r="DO757" i="12" s="1"/>
  <c r="DV757" i="12"/>
  <c r="DW757" i="12" s="1"/>
  <c r="DH758" i="12"/>
  <c r="DI758" i="12" s="1"/>
  <c r="DP758" i="12"/>
  <c r="DQ758" i="12" s="1"/>
  <c r="AP759" i="12"/>
  <c r="DL760" i="12"/>
  <c r="DM760" i="12" s="1"/>
  <c r="DT760" i="12"/>
  <c r="DU760" i="12" s="1"/>
  <c r="DL762" i="12"/>
  <c r="DM762" i="12" s="1"/>
  <c r="DT762" i="12"/>
  <c r="DU762" i="12" s="1"/>
  <c r="DF763" i="12"/>
  <c r="DG763" i="12" s="1"/>
  <c r="DN763" i="12"/>
  <c r="DO763" i="12" s="1"/>
  <c r="DV763" i="12"/>
  <c r="DW763" i="12" s="1"/>
  <c r="DH764" i="12"/>
  <c r="DI764" i="12" s="1"/>
  <c r="DP764" i="12"/>
  <c r="DQ764" i="12" s="1"/>
  <c r="AP765" i="12"/>
  <c r="DF765" i="12"/>
  <c r="DG765" i="12" s="1"/>
  <c r="DN765" i="12"/>
  <c r="DO765" i="12" s="1"/>
  <c r="DV765" i="12"/>
  <c r="DW765" i="12" s="1"/>
  <c r="DH766" i="12"/>
  <c r="DI766" i="12" s="1"/>
  <c r="DP766" i="12"/>
  <c r="DQ766" i="12" s="1"/>
  <c r="AP767" i="12"/>
  <c r="DL768" i="12"/>
  <c r="DM768" i="12" s="1"/>
  <c r="DT768" i="12"/>
  <c r="DU768" i="12" s="1"/>
  <c r="DL770" i="12"/>
  <c r="DM770" i="12" s="1"/>
  <c r="DT770" i="12"/>
  <c r="DU770" i="12" s="1"/>
  <c r="DF771" i="12"/>
  <c r="DG771" i="12" s="1"/>
  <c r="DN771" i="12"/>
  <c r="DO771" i="12" s="1"/>
  <c r="DV771" i="12"/>
  <c r="DW771" i="12" s="1"/>
  <c r="DH772" i="12"/>
  <c r="DI772" i="12" s="1"/>
  <c r="DP772" i="12"/>
  <c r="DQ772" i="12" s="1"/>
  <c r="AP773" i="12"/>
  <c r="DN773" i="12"/>
  <c r="DO773" i="12" s="1"/>
  <c r="DV773" i="12"/>
  <c r="DW773" i="12" s="1"/>
  <c r="DH774" i="12"/>
  <c r="DI774" i="12" s="1"/>
  <c r="DP774" i="12"/>
  <c r="DQ774" i="12" s="1"/>
  <c r="AP775" i="12"/>
  <c r="DL776" i="12"/>
  <c r="DM776" i="12" s="1"/>
  <c r="DT776" i="12"/>
  <c r="DU776" i="12" s="1"/>
  <c r="DL778" i="12"/>
  <c r="DM778" i="12" s="1"/>
  <c r="DT778" i="12"/>
  <c r="DU778" i="12" s="1"/>
  <c r="DF779" i="12"/>
  <c r="DG779" i="12" s="1"/>
  <c r="DN779" i="12"/>
  <c r="DO779" i="12" s="1"/>
  <c r="DV779" i="12"/>
  <c r="DW779" i="12" s="1"/>
  <c r="DH780" i="12"/>
  <c r="DI780" i="12" s="1"/>
  <c r="DP780" i="12"/>
  <c r="DQ780" i="12" s="1"/>
  <c r="AP781" i="12"/>
  <c r="DN781" i="12"/>
  <c r="DO781" i="12" s="1"/>
  <c r="DV781" i="12"/>
  <c r="DW781" i="12" s="1"/>
  <c r="DH782" i="12"/>
  <c r="DI782" i="12" s="1"/>
  <c r="DP782" i="12"/>
  <c r="DQ782" i="12" s="1"/>
  <c r="AP783" i="12"/>
  <c r="DL784" i="12"/>
  <c r="DM784" i="12" s="1"/>
  <c r="DT784" i="12"/>
  <c r="DU784" i="12" s="1"/>
  <c r="DL786" i="12"/>
  <c r="DM786" i="12" s="1"/>
  <c r="DT786" i="12"/>
  <c r="DU786" i="12" s="1"/>
  <c r="DH788" i="12"/>
  <c r="DI788" i="12" s="1"/>
  <c r="DP788" i="12"/>
  <c r="DQ788" i="12" s="1"/>
  <c r="AP789" i="12"/>
  <c r="DH790" i="12"/>
  <c r="DI790" i="12" s="1"/>
  <c r="DP790" i="12"/>
  <c r="DQ790" i="12" s="1"/>
  <c r="AP791" i="12"/>
  <c r="DL792" i="12"/>
  <c r="DM792" i="12" s="1"/>
  <c r="DT792" i="12"/>
  <c r="DU792" i="12" s="1"/>
  <c r="DH793" i="12"/>
  <c r="DI793" i="12" s="1"/>
  <c r="DP793" i="12"/>
  <c r="DQ793" i="12" s="1"/>
  <c r="AP794" i="12"/>
  <c r="DL794" i="12"/>
  <c r="DM794" i="12" s="1"/>
  <c r="DT794" i="12"/>
  <c r="DU794" i="12" s="1"/>
  <c r="DN795" i="12"/>
  <c r="DO795" i="12" s="1"/>
  <c r="DV795" i="12"/>
  <c r="DW795" i="12" s="1"/>
  <c r="DF796" i="12"/>
  <c r="DG796" i="12" s="1"/>
  <c r="DN796" i="12"/>
  <c r="DO796" i="12" s="1"/>
  <c r="DV796" i="12"/>
  <c r="DW796" i="12" s="1"/>
  <c r="DV798" i="12"/>
  <c r="DW798" i="12" s="1"/>
  <c r="DH799" i="12"/>
  <c r="DI799" i="12" s="1"/>
  <c r="DP799" i="12"/>
  <c r="DQ799" i="12" s="1"/>
  <c r="AP800" i="12"/>
  <c r="DH800" i="12"/>
  <c r="DI800" i="12" s="1"/>
  <c r="DP800" i="12"/>
  <c r="DQ800" i="12" s="1"/>
  <c r="AP801" i="12"/>
  <c r="DL801" i="12"/>
  <c r="DM801" i="12" s="1"/>
  <c r="DT801" i="12"/>
  <c r="DU801" i="12" s="1"/>
  <c r="DH802" i="12"/>
  <c r="DI802" i="12" s="1"/>
  <c r="DP802" i="12"/>
  <c r="DQ802" i="12" s="1"/>
  <c r="AP803" i="12"/>
  <c r="DF805" i="12"/>
  <c r="DG805" i="12" s="1"/>
  <c r="DN805" i="12"/>
  <c r="DO805" i="12" s="1"/>
  <c r="DV805" i="12"/>
  <c r="DW805" i="12" s="1"/>
  <c r="DF807" i="12"/>
  <c r="DG807" i="12" s="1"/>
  <c r="DN807" i="12"/>
  <c r="DO807" i="12" s="1"/>
  <c r="DV807" i="12"/>
  <c r="DW807" i="12" s="1"/>
  <c r="DF808" i="12"/>
  <c r="DG808" i="12" s="1"/>
  <c r="DN808" i="12"/>
  <c r="DO808" i="12" s="1"/>
  <c r="DV808" i="12"/>
  <c r="DW808" i="12" s="1"/>
  <c r="DF810" i="12"/>
  <c r="DG810" i="12" s="1"/>
  <c r="DN810" i="12"/>
  <c r="DO810" i="12" s="1"/>
  <c r="DV810" i="12"/>
  <c r="DW810" i="12" s="1"/>
  <c r="DF813" i="12"/>
  <c r="DG813" i="12" s="1"/>
  <c r="DN813" i="12"/>
  <c r="DO813" i="12" s="1"/>
  <c r="DV813" i="12"/>
  <c r="DW813" i="12" s="1"/>
  <c r="DF815" i="12"/>
  <c r="DG815" i="12" s="1"/>
  <c r="DN815" i="12"/>
  <c r="DO815" i="12" s="1"/>
  <c r="DV815" i="12"/>
  <c r="DW815" i="12" s="1"/>
  <c r="DF816" i="12"/>
  <c r="DG816" i="12" s="1"/>
  <c r="DN816" i="12"/>
  <c r="DO816" i="12" s="1"/>
  <c r="DV816" i="12"/>
  <c r="DW816" i="12" s="1"/>
  <c r="DF818" i="12"/>
  <c r="DG818" i="12" s="1"/>
  <c r="DN818" i="12"/>
  <c r="DO818" i="12" s="1"/>
  <c r="DV818" i="12"/>
  <c r="DW818" i="12" s="1"/>
  <c r="DF821" i="12"/>
  <c r="DG821" i="12" s="1"/>
  <c r="DN821" i="12"/>
  <c r="DO821" i="12" s="1"/>
  <c r="DV821" i="12"/>
  <c r="DW821" i="12" s="1"/>
  <c r="DF823" i="12"/>
  <c r="DG823" i="12" s="1"/>
  <c r="DN823" i="12"/>
  <c r="DO823" i="12" s="1"/>
  <c r="DV823" i="12"/>
  <c r="DW823" i="12" s="1"/>
  <c r="DF824" i="12"/>
  <c r="DG824" i="12" s="1"/>
  <c r="DN824" i="12"/>
  <c r="DO824" i="12" s="1"/>
  <c r="DV824" i="12"/>
  <c r="DW824" i="12" s="1"/>
  <c r="DF826" i="12"/>
  <c r="DG826" i="12" s="1"/>
  <c r="DN826" i="12"/>
  <c r="DO826" i="12" s="1"/>
  <c r="DV826" i="12"/>
  <c r="DW826" i="12" s="1"/>
  <c r="DV829" i="12"/>
  <c r="DW829" i="12" s="1"/>
  <c r="DF834" i="12"/>
  <c r="DG834" i="12" s="1"/>
  <c r="DN834" i="12"/>
  <c r="DO834" i="12" s="1"/>
  <c r="DV834" i="12"/>
  <c r="DW834" i="12" s="1"/>
  <c r="DF837" i="12"/>
  <c r="DG837" i="12" s="1"/>
  <c r="DN837" i="12"/>
  <c r="DO837" i="12" s="1"/>
  <c r="DV837" i="12"/>
  <c r="DW837" i="12" s="1"/>
  <c r="DF839" i="12"/>
  <c r="DG839" i="12" s="1"/>
  <c r="DN839" i="12"/>
  <c r="DO839" i="12" s="1"/>
  <c r="DV839" i="12"/>
  <c r="DW839" i="12" s="1"/>
  <c r="DF840" i="12"/>
  <c r="DG840" i="12" s="1"/>
  <c r="DN840" i="12"/>
  <c r="DO840" i="12" s="1"/>
  <c r="DV840" i="12"/>
  <c r="DW840" i="12" s="1"/>
  <c r="DL841" i="12"/>
  <c r="DM841" i="12" s="1"/>
  <c r="DT841" i="12"/>
  <c r="DU841" i="12" s="1"/>
  <c r="DF842" i="12"/>
  <c r="DG842" i="12" s="1"/>
  <c r="DN842" i="12"/>
  <c r="DO842" i="12" s="1"/>
  <c r="DV842" i="12"/>
  <c r="DW842" i="12" s="1"/>
  <c r="DL844" i="12"/>
  <c r="DM844" i="12" s="1"/>
  <c r="DT844" i="12"/>
  <c r="DU844" i="12" s="1"/>
  <c r="DL846" i="12"/>
  <c r="DM846" i="12" s="1"/>
  <c r="DT846" i="12"/>
  <c r="DU846" i="12" s="1"/>
  <c r="DH847" i="12"/>
  <c r="DI847" i="12" s="1"/>
  <c r="AP848" i="12"/>
  <c r="DH849" i="12"/>
  <c r="DI849" i="12" s="1"/>
  <c r="AP850" i="12"/>
  <c r="DF851" i="12"/>
  <c r="DG851" i="12" s="1"/>
  <c r="DN851" i="12"/>
  <c r="DO851" i="12" s="1"/>
  <c r="DV851" i="12"/>
  <c r="DW851" i="12" s="1"/>
  <c r="DH852" i="12"/>
  <c r="DI852" i="12" s="1"/>
  <c r="AP853" i="12"/>
  <c r="DF853" i="12"/>
  <c r="DG853" i="12" s="1"/>
  <c r="DN853" i="12"/>
  <c r="DO853" i="12" s="1"/>
  <c r="DV853" i="12"/>
  <c r="DW853" i="12" s="1"/>
  <c r="DH854" i="12"/>
  <c r="DI854" i="12" s="1"/>
  <c r="AP855" i="12"/>
  <c r="DL855" i="12"/>
  <c r="DM855" i="12" s="1"/>
  <c r="DT855" i="12"/>
  <c r="DU855" i="12" s="1"/>
  <c r="DF856" i="12"/>
  <c r="DG856" i="12" s="1"/>
  <c r="DN856" i="12"/>
  <c r="DO856" i="12" s="1"/>
  <c r="DV856" i="12"/>
  <c r="DW856" i="12" s="1"/>
  <c r="DL857" i="12"/>
  <c r="DM857" i="12" s="1"/>
  <c r="DT857" i="12"/>
  <c r="DU857" i="12" s="1"/>
  <c r="DF858" i="12"/>
  <c r="DG858" i="12" s="1"/>
  <c r="DN858" i="12"/>
  <c r="DO858" i="12" s="1"/>
  <c r="DV858" i="12"/>
  <c r="DW858" i="12" s="1"/>
  <c r="DL860" i="12"/>
  <c r="DM860" i="12" s="1"/>
  <c r="DT860" i="12"/>
  <c r="DU860" i="12" s="1"/>
  <c r="DL862" i="12"/>
  <c r="DM862" i="12" s="1"/>
  <c r="DT862" i="12"/>
  <c r="DU862" i="12" s="1"/>
  <c r="DH863" i="12"/>
  <c r="DI863" i="12" s="1"/>
  <c r="AP864" i="12"/>
  <c r="DH865" i="12"/>
  <c r="DI865" i="12" s="1"/>
  <c r="DP865" i="12"/>
  <c r="DQ865" i="12" s="1"/>
  <c r="AP866" i="12"/>
  <c r="DH868" i="12"/>
  <c r="DI868" i="12" s="1"/>
  <c r="DP868" i="12"/>
  <c r="DQ868" i="12" s="1"/>
  <c r="AP869" i="12"/>
  <c r="DH870" i="12"/>
  <c r="DI870" i="12" s="1"/>
  <c r="DP870" i="12"/>
  <c r="DQ870" i="12" s="1"/>
  <c r="AP871" i="12"/>
  <c r="DL872" i="12"/>
  <c r="DM872" i="12" s="1"/>
  <c r="DT872" i="12"/>
  <c r="DU872" i="12" s="1"/>
  <c r="DL874" i="12"/>
  <c r="DM874" i="12" s="1"/>
  <c r="DT874" i="12"/>
  <c r="DU874" i="12" s="1"/>
  <c r="DH875" i="12"/>
  <c r="DI875" i="12" s="1"/>
  <c r="DP875" i="12"/>
  <c r="DQ875" i="12" s="1"/>
  <c r="AP876" i="12"/>
  <c r="DH877" i="12"/>
  <c r="DI877" i="12" s="1"/>
  <c r="DP877" i="12"/>
  <c r="DQ877" i="12" s="1"/>
  <c r="AP878" i="12"/>
  <c r="DL878" i="12"/>
  <c r="DM878" i="12" s="1"/>
  <c r="DT878" i="12"/>
  <c r="DU878" i="12" s="1"/>
  <c r="DH879" i="12"/>
  <c r="DI879" i="12" s="1"/>
  <c r="DP879" i="12"/>
  <c r="DQ879" i="12" s="1"/>
  <c r="AP880" i="12"/>
  <c r="DH881" i="12"/>
  <c r="DI881" i="12" s="1"/>
  <c r="AP882" i="12"/>
  <c r="DL883" i="12"/>
  <c r="DM883" i="12" s="1"/>
  <c r="DT883" i="12"/>
  <c r="DU883" i="12" s="1"/>
  <c r="DF884" i="12"/>
  <c r="DG884" i="12" s="1"/>
  <c r="DN884" i="12"/>
  <c r="DO884" i="12" s="1"/>
  <c r="DV884" i="12"/>
  <c r="DW884" i="12" s="1"/>
  <c r="DL885" i="12"/>
  <c r="DM885" i="12" s="1"/>
  <c r="DT885" i="12"/>
  <c r="DU885" i="12" s="1"/>
  <c r="DF886" i="12"/>
  <c r="DG886" i="12" s="1"/>
  <c r="DN886" i="12"/>
  <c r="DO886" i="12" s="1"/>
  <c r="DV886" i="12"/>
  <c r="DW886" i="12" s="1"/>
  <c r="DH887" i="12"/>
  <c r="DI887" i="12" s="1"/>
  <c r="AP888" i="12"/>
  <c r="DH889" i="12"/>
  <c r="DI889" i="12" s="1"/>
  <c r="AP890" i="12"/>
  <c r="DL891" i="12"/>
  <c r="DM891" i="12" s="1"/>
  <c r="DT891" i="12"/>
  <c r="DU891" i="12" s="1"/>
  <c r="DF892" i="12"/>
  <c r="DG892" i="12" s="1"/>
  <c r="DN892" i="12"/>
  <c r="DO892" i="12" s="1"/>
  <c r="DV892" i="12"/>
  <c r="DW892" i="12" s="1"/>
  <c r="DL893" i="12"/>
  <c r="DM893" i="12" s="1"/>
  <c r="DT893" i="12"/>
  <c r="DU893" i="12" s="1"/>
  <c r="DF894" i="12"/>
  <c r="DG894" i="12" s="1"/>
  <c r="DN894" i="12"/>
  <c r="DO894" i="12" s="1"/>
  <c r="DV894" i="12"/>
  <c r="DW894" i="12" s="1"/>
  <c r="DH895" i="12"/>
  <c r="DI895" i="12" s="1"/>
  <c r="AP896" i="12"/>
  <c r="DH897" i="12"/>
  <c r="DI897" i="12" s="1"/>
  <c r="AP898" i="12"/>
  <c r="DL899" i="12"/>
  <c r="DM899" i="12" s="1"/>
  <c r="DT899" i="12"/>
  <c r="DU899" i="12" s="1"/>
  <c r="DF900" i="12"/>
  <c r="DG900" i="12" s="1"/>
  <c r="DN900" i="12"/>
  <c r="DO900" i="12" s="1"/>
  <c r="DV900" i="12"/>
  <c r="DW900" i="12" s="1"/>
  <c r="DL901" i="12"/>
  <c r="DM901" i="12" s="1"/>
  <c r="DT901" i="12"/>
  <c r="DU901" i="12" s="1"/>
  <c r="DF902" i="12"/>
  <c r="DG902" i="12" s="1"/>
  <c r="DN902" i="12"/>
  <c r="DO902" i="12" s="1"/>
  <c r="DV902" i="12"/>
  <c r="DW902" i="12" s="1"/>
  <c r="DH903" i="12"/>
  <c r="DI903" i="12" s="1"/>
  <c r="AP904" i="12"/>
  <c r="DH905" i="12"/>
  <c r="DI905" i="12" s="1"/>
  <c r="AP906" i="12"/>
  <c r="DL907" i="12"/>
  <c r="DM907" i="12" s="1"/>
  <c r="DT907" i="12"/>
  <c r="DU907" i="12" s="1"/>
  <c r="DF908" i="12"/>
  <c r="DG908" i="12" s="1"/>
  <c r="DN908" i="12"/>
  <c r="DO908" i="12" s="1"/>
  <c r="DV908" i="12"/>
  <c r="DW908" i="12" s="1"/>
  <c r="DL909" i="12"/>
  <c r="DM909" i="12" s="1"/>
  <c r="DT909" i="12"/>
  <c r="DU909" i="12" s="1"/>
  <c r="DF910" i="12"/>
  <c r="DG910" i="12" s="1"/>
  <c r="DN910" i="12"/>
  <c r="DO910" i="12" s="1"/>
  <c r="DV910" i="12"/>
  <c r="DW910" i="12" s="1"/>
  <c r="DH911" i="12"/>
  <c r="DI911" i="12" s="1"/>
  <c r="AP912" i="12"/>
  <c r="DH912" i="12"/>
  <c r="DI912" i="12" s="1"/>
  <c r="AP913" i="12"/>
  <c r="DL913" i="12"/>
  <c r="DM913" i="12" s="1"/>
  <c r="DT913" i="12"/>
  <c r="DU913" i="12" s="1"/>
  <c r="DH914" i="12"/>
  <c r="DI914" i="12" s="1"/>
  <c r="AP915" i="12"/>
  <c r="DL915" i="12"/>
  <c r="DM915" i="12" s="1"/>
  <c r="DT915" i="12"/>
  <c r="DU915" i="12" s="1"/>
  <c r="DF916" i="12"/>
  <c r="DG916" i="12" s="1"/>
  <c r="DN916" i="12"/>
  <c r="DO916" i="12" s="1"/>
  <c r="DV916" i="12"/>
  <c r="DW916" i="12" s="1"/>
  <c r="DL917" i="12"/>
  <c r="DM917" i="12" s="1"/>
  <c r="DT917" i="12"/>
  <c r="DU917" i="12" s="1"/>
  <c r="DH918" i="12"/>
  <c r="DI918" i="12" s="1"/>
  <c r="AP919" i="12"/>
  <c r="DL919" i="12"/>
  <c r="DM919" i="12" s="1"/>
  <c r="DT919" i="12"/>
  <c r="DU919" i="12" s="1"/>
  <c r="DL920" i="12"/>
  <c r="DM920" i="12" s="1"/>
  <c r="DT920" i="12"/>
  <c r="DU920" i="12" s="1"/>
  <c r="DH921" i="12"/>
  <c r="DI921" i="12" s="1"/>
  <c r="AP922" i="12"/>
  <c r="DL922" i="12"/>
  <c r="DM922" i="12" s="1"/>
  <c r="DT922" i="12"/>
  <c r="DU922" i="12" s="1"/>
  <c r="DH923" i="12"/>
  <c r="DI923" i="12" s="1"/>
  <c r="AP924" i="12"/>
  <c r="DH924" i="12"/>
  <c r="DI924" i="12" s="1"/>
  <c r="AP925" i="12"/>
  <c r="DL925" i="12"/>
  <c r="DM925" i="12" s="1"/>
  <c r="DT925" i="12"/>
  <c r="DU925" i="12" s="1"/>
  <c r="DF926" i="12"/>
  <c r="DG926" i="12" s="1"/>
  <c r="DN926" i="12"/>
  <c r="DO926" i="12" s="1"/>
  <c r="DV926" i="12"/>
  <c r="DW926" i="12" s="1"/>
  <c r="DF929" i="12"/>
  <c r="DG929" i="12" s="1"/>
  <c r="DN929" i="12"/>
  <c r="DO929" i="12" s="1"/>
  <c r="DV929" i="12"/>
  <c r="DW929" i="12" s="1"/>
  <c r="DF931" i="12"/>
  <c r="DG931" i="12" s="1"/>
  <c r="DN931" i="12"/>
  <c r="DO931" i="12" s="1"/>
  <c r="DV931" i="12"/>
  <c r="DW931" i="12" s="1"/>
  <c r="DF932" i="12"/>
  <c r="DG932" i="12" s="1"/>
  <c r="DN932" i="12"/>
  <c r="DO932" i="12" s="1"/>
  <c r="DV932" i="12"/>
  <c r="DW932" i="12" s="1"/>
  <c r="DL934" i="12"/>
  <c r="DM934" i="12" s="1"/>
  <c r="DT934" i="12"/>
  <c r="DU934" i="12" s="1"/>
  <c r="DF935" i="12"/>
  <c r="DG935" i="12" s="1"/>
  <c r="DN935" i="12"/>
  <c r="DO935" i="12" s="1"/>
  <c r="DV935" i="12"/>
  <c r="DW935" i="12" s="1"/>
  <c r="DH936" i="12"/>
  <c r="DI936" i="12" s="1"/>
  <c r="AP937" i="12"/>
  <c r="DF937" i="12"/>
  <c r="DG937" i="12" s="1"/>
  <c r="DN937" i="12"/>
  <c r="DO937" i="12" s="1"/>
  <c r="DV937" i="12"/>
  <c r="DW937" i="12" s="1"/>
  <c r="DH938" i="12"/>
  <c r="DI938" i="12" s="1"/>
  <c r="AP939" i="12"/>
  <c r="DL940" i="12"/>
  <c r="DM940" i="12" s="1"/>
  <c r="DT940" i="12"/>
  <c r="DU940" i="12" s="1"/>
  <c r="DL942" i="12"/>
  <c r="DM942" i="12" s="1"/>
  <c r="DT942" i="12"/>
  <c r="DU942" i="12" s="1"/>
  <c r="DF943" i="12"/>
  <c r="DG943" i="12" s="1"/>
  <c r="DN943" i="12"/>
  <c r="DO943" i="12" s="1"/>
  <c r="DV943" i="12"/>
  <c r="DW943" i="12" s="1"/>
  <c r="DH944" i="12"/>
  <c r="DI944" i="12" s="1"/>
  <c r="AP945" i="12"/>
  <c r="DL945" i="12"/>
  <c r="DM945" i="12" s="1"/>
  <c r="DT945" i="12"/>
  <c r="DU945" i="12" s="1"/>
  <c r="DF946" i="12"/>
  <c r="DG946" i="12" s="1"/>
  <c r="DN946" i="12"/>
  <c r="DO946" i="12" s="1"/>
  <c r="DV946" i="12"/>
  <c r="DW946" i="12" s="1"/>
  <c r="DL947" i="12"/>
  <c r="DM947" i="12" s="1"/>
  <c r="DT947" i="12"/>
  <c r="DU947" i="12" s="1"/>
  <c r="DF948" i="12"/>
  <c r="DG948" i="12" s="1"/>
  <c r="DN948" i="12"/>
  <c r="DO948" i="12" s="1"/>
  <c r="DV948" i="12"/>
  <c r="DW948" i="12" s="1"/>
  <c r="DF950" i="12"/>
  <c r="DG950" i="12" s="1"/>
  <c r="DN950" i="12"/>
  <c r="DO950" i="12" s="1"/>
  <c r="DV950" i="12"/>
  <c r="DW950" i="12" s="1"/>
  <c r="DL952" i="12"/>
  <c r="DM952" i="12" s="1"/>
  <c r="DT952" i="12"/>
  <c r="DU952" i="12" s="1"/>
  <c r="DH953" i="12"/>
  <c r="DI953" i="12" s="1"/>
  <c r="AP954" i="12"/>
  <c r="DH954" i="12"/>
  <c r="DI954" i="12" s="1"/>
  <c r="AP955" i="12"/>
  <c r="DF955" i="12"/>
  <c r="DG955" i="12" s="1"/>
  <c r="DN955" i="12"/>
  <c r="DO955" i="12" s="1"/>
  <c r="DV955" i="12"/>
  <c r="DW955" i="12" s="1"/>
  <c r="DF956" i="12"/>
  <c r="DG956" i="12" s="1"/>
  <c r="DN956" i="12"/>
  <c r="DO956" i="12" s="1"/>
  <c r="DV956" i="12"/>
  <c r="DW956" i="12" s="1"/>
  <c r="DF958" i="12"/>
  <c r="DG958" i="12" s="1"/>
  <c r="DN958" i="12"/>
  <c r="DO958" i="12" s="1"/>
  <c r="DV958" i="12"/>
  <c r="DW958" i="12" s="1"/>
  <c r="DL960" i="12"/>
  <c r="DM960" i="12" s="1"/>
  <c r="DT960" i="12"/>
  <c r="DU960" i="12" s="1"/>
  <c r="DH961" i="12"/>
  <c r="DI961" i="12" s="1"/>
  <c r="AP962" i="12"/>
  <c r="DL962" i="12"/>
  <c r="DM962" i="12" s="1"/>
  <c r="DT962" i="12"/>
  <c r="DU962" i="12" s="1"/>
  <c r="DH963" i="12"/>
  <c r="DI963" i="12" s="1"/>
  <c r="AP964" i="12"/>
  <c r="DL964" i="12"/>
  <c r="DM964" i="12" s="1"/>
  <c r="DT964" i="12"/>
  <c r="DU964" i="12" s="1"/>
  <c r="DL966" i="12"/>
  <c r="DM966" i="12" s="1"/>
  <c r="DT966" i="12"/>
  <c r="DU966" i="12" s="1"/>
  <c r="DH967" i="12"/>
  <c r="DI967" i="12" s="1"/>
  <c r="AP968" i="12"/>
  <c r="DH970" i="12"/>
  <c r="DI970" i="12" s="1"/>
  <c r="DP970" i="12"/>
  <c r="DQ970" i="12" s="1"/>
  <c r="AP971" i="12"/>
  <c r="DL972" i="12"/>
  <c r="DM972" i="12" s="1"/>
  <c r="DT972" i="12"/>
  <c r="DU972" i="12" s="1"/>
  <c r="DJ973" i="12"/>
  <c r="DK973" i="12" s="1"/>
  <c r="DR973" i="12"/>
  <c r="DS973" i="12" s="1"/>
  <c r="DL974" i="12"/>
  <c r="DM974" i="12" s="1"/>
  <c r="DT974" i="12"/>
  <c r="DU974" i="12" s="1"/>
  <c r="DH976" i="12"/>
  <c r="DI976" i="12" s="1"/>
  <c r="DP976" i="12"/>
  <c r="DQ976" i="12" s="1"/>
  <c r="AP977" i="12"/>
  <c r="DL977" i="12"/>
  <c r="DM977" i="12" s="1"/>
  <c r="DT977" i="12"/>
  <c r="DU977" i="12" s="1"/>
  <c r="DL978" i="12"/>
  <c r="DM978" i="12" s="1"/>
  <c r="DT978" i="12"/>
  <c r="DU978" i="12" s="1"/>
  <c r="DH979" i="12"/>
  <c r="DI979" i="12" s="1"/>
  <c r="DP979" i="12"/>
  <c r="DQ979" i="12" s="1"/>
  <c r="AP980" i="12"/>
  <c r="DJ980" i="12"/>
  <c r="DK980" i="12" s="1"/>
  <c r="DR980" i="12"/>
  <c r="DS980" i="12" s="1"/>
  <c r="DH981" i="12"/>
  <c r="DI981" i="12" s="1"/>
  <c r="AP982" i="12"/>
  <c r="DJ982" i="12"/>
  <c r="DK982" i="12" s="1"/>
  <c r="DR982" i="12"/>
  <c r="DS982" i="12" s="1"/>
  <c r="DF983" i="12"/>
  <c r="DG983" i="12" s="1"/>
  <c r="DN983" i="12"/>
  <c r="DO983" i="12" s="1"/>
  <c r="DV983" i="12"/>
  <c r="DW983" i="12" s="1"/>
  <c r="DH984" i="12"/>
  <c r="DI984" i="12" s="1"/>
  <c r="AP985" i="12"/>
  <c r="DL985" i="12"/>
  <c r="DM985" i="12" s="1"/>
  <c r="DT985" i="12"/>
  <c r="DU985" i="12" s="1"/>
  <c r="DF986" i="12"/>
  <c r="DG986" i="12" s="1"/>
  <c r="DN986" i="12"/>
  <c r="DO986" i="12" s="1"/>
  <c r="DV986" i="12"/>
  <c r="DW986" i="12" s="1"/>
  <c r="DH987" i="12"/>
  <c r="DI987" i="12" s="1"/>
  <c r="AP988" i="12"/>
  <c r="DJ988" i="12"/>
  <c r="DK988" i="12" s="1"/>
  <c r="DR988" i="12"/>
  <c r="DS988" i="12" s="1"/>
  <c r="DH989" i="12"/>
  <c r="DI989" i="12" s="1"/>
  <c r="AP990" i="12"/>
  <c r="DJ990" i="12"/>
  <c r="DK990" i="12" s="1"/>
  <c r="DR990" i="12"/>
  <c r="DS990" i="12" s="1"/>
  <c r="DL991" i="12"/>
  <c r="DM991" i="12" s="1"/>
  <c r="DT991" i="12"/>
  <c r="DU991" i="12" s="1"/>
  <c r="DH992" i="12"/>
  <c r="DI992" i="12" s="1"/>
  <c r="AP993" i="12"/>
  <c r="DH993" i="12"/>
  <c r="DI993" i="12" s="1"/>
  <c r="AP994" i="12"/>
  <c r="DL994" i="12"/>
  <c r="DM994" i="12" s="1"/>
  <c r="DT994" i="12"/>
  <c r="DU994" i="12" s="1"/>
  <c r="DF995" i="12"/>
  <c r="DG995" i="12" s="1"/>
  <c r="DN995" i="12"/>
  <c r="DO995" i="12" s="1"/>
  <c r="DV995" i="12"/>
  <c r="DW995" i="12" s="1"/>
  <c r="DL996" i="12"/>
  <c r="DM996" i="12" s="1"/>
  <c r="DT996" i="12"/>
  <c r="DU996" i="12" s="1"/>
  <c r="DL997" i="12"/>
  <c r="DM997" i="12" s="1"/>
  <c r="DT997" i="12"/>
  <c r="DU997" i="12" s="1"/>
  <c r="DL998" i="12"/>
  <c r="DM998" i="12" s="1"/>
  <c r="DT998" i="12"/>
  <c r="DU998" i="12" s="1"/>
  <c r="DF999" i="12"/>
  <c r="DG999" i="12" s="1"/>
  <c r="DN999" i="12"/>
  <c r="DO999" i="12" s="1"/>
  <c r="DV999" i="12"/>
  <c r="DW999" i="12" s="1"/>
  <c r="DL1000" i="12"/>
  <c r="DM1000" i="12" s="1"/>
  <c r="DT1000" i="12"/>
  <c r="DU1000" i="12" s="1"/>
  <c r="DJ1001" i="12"/>
  <c r="DK1001" i="12" s="1"/>
  <c r="DR1001" i="12"/>
  <c r="DS1001" i="12" s="1"/>
  <c r="DJ1002" i="12"/>
  <c r="DK1002" i="12" s="1"/>
  <c r="DR1002" i="12"/>
  <c r="DS1002" i="12" s="1"/>
  <c r="DJ1003" i="12"/>
  <c r="DK1003" i="12" s="1"/>
  <c r="DR1003" i="12"/>
  <c r="DS1003" i="12" s="1"/>
  <c r="DF1004" i="12"/>
  <c r="DG1004" i="12" s="1"/>
  <c r="DN1004" i="12"/>
  <c r="DO1004" i="12" s="1"/>
  <c r="DV1004" i="12"/>
  <c r="DW1004" i="12" s="1"/>
  <c r="DH1005" i="12"/>
  <c r="DI1005" i="12" s="1"/>
  <c r="AP1006" i="12"/>
  <c r="DF1006" i="12"/>
  <c r="DG1006" i="12" s="1"/>
  <c r="DN1006" i="12"/>
  <c r="DO1006" i="12" s="1"/>
  <c r="DV1006" i="12"/>
  <c r="DW1006" i="12" s="1"/>
  <c r="DF1007" i="12"/>
  <c r="DG1007" i="12" s="1"/>
  <c r="DN1007" i="12"/>
  <c r="DO1007" i="12" s="1"/>
  <c r="DV1007" i="12"/>
  <c r="DW1007" i="12" s="1"/>
  <c r="DJ1008" i="12"/>
  <c r="DK1008" i="12" s="1"/>
  <c r="DR1008" i="12"/>
  <c r="DS1008" i="12" s="1"/>
  <c r="DJ1009" i="12"/>
  <c r="DK1009" i="12" s="1"/>
  <c r="DR1009" i="12"/>
  <c r="DS1009" i="12" s="1"/>
  <c r="DF1010" i="12"/>
  <c r="DG1010" i="12" s="1"/>
  <c r="DN1010" i="12"/>
  <c r="DO1010" i="12" s="1"/>
  <c r="DV1010" i="12"/>
  <c r="DW1010" i="12" s="1"/>
  <c r="DH1011" i="12"/>
  <c r="DI1011" i="12" s="1"/>
  <c r="AP1012" i="12"/>
  <c r="DF1012" i="12"/>
  <c r="DG1012" i="12" s="1"/>
  <c r="DN1012" i="12"/>
  <c r="DO1012" i="12" s="1"/>
  <c r="DV1012" i="12"/>
  <c r="DW1012" i="12" s="1"/>
  <c r="DF1013" i="12"/>
  <c r="DG1013" i="12" s="1"/>
  <c r="DN1013" i="12"/>
  <c r="DO1013" i="12" s="1"/>
  <c r="DV1013" i="12"/>
  <c r="DW1013" i="12" s="1"/>
  <c r="DF1014" i="12"/>
  <c r="DG1014" i="12" s="1"/>
  <c r="DN1014" i="12"/>
  <c r="DO1014" i="12" s="1"/>
  <c r="DV1014" i="12"/>
  <c r="DW1014" i="12" s="1"/>
  <c r="DH1015" i="12"/>
  <c r="DI1015" i="12" s="1"/>
  <c r="AP1016" i="12"/>
  <c r="DF1016" i="12"/>
  <c r="DG1016" i="12" s="1"/>
  <c r="DN1016" i="12"/>
  <c r="DO1016" i="12" s="1"/>
  <c r="DV1016" i="12"/>
  <c r="DW1016" i="12" s="1"/>
  <c r="DL1017" i="12"/>
  <c r="DM1017" i="12" s="1"/>
  <c r="DT1017" i="12"/>
  <c r="DU1017" i="12" s="1"/>
  <c r="DL1018" i="12"/>
  <c r="DM1018" i="12" s="1"/>
  <c r="DT1018" i="12"/>
  <c r="DU1018" i="12" s="1"/>
  <c r="DJ1019" i="12"/>
  <c r="DK1019" i="12" s="1"/>
  <c r="DR1019" i="12"/>
  <c r="DS1019" i="12" s="1"/>
  <c r="DF1020" i="12"/>
  <c r="DG1020" i="12" s="1"/>
  <c r="DN1020" i="12"/>
  <c r="DO1020" i="12" s="1"/>
  <c r="DV1020" i="12"/>
  <c r="DW1020" i="12" s="1"/>
  <c r="DH1021" i="12"/>
  <c r="DI1021" i="12" s="1"/>
  <c r="AP1022" i="12"/>
  <c r="DF1022" i="12"/>
  <c r="DG1022" i="12" s="1"/>
  <c r="DN1022" i="12"/>
  <c r="DO1022" i="12" s="1"/>
  <c r="DV1022" i="12"/>
  <c r="DW1022" i="12" s="1"/>
  <c r="DL1023" i="12"/>
  <c r="DM1023" i="12" s="1"/>
  <c r="DT1023" i="12"/>
  <c r="DU1023" i="12" s="1"/>
  <c r="DJ1024" i="12"/>
  <c r="DK1024" i="12" s="1"/>
  <c r="DR1024" i="12"/>
  <c r="DS1024" i="12" s="1"/>
  <c r="DH1025" i="12"/>
  <c r="DI1025" i="12" s="1"/>
  <c r="AP1026" i="12"/>
  <c r="DF1026" i="12"/>
  <c r="DG1026" i="12" s="1"/>
  <c r="DN1026" i="12"/>
  <c r="DO1026" i="12" s="1"/>
  <c r="DV1026" i="12"/>
  <c r="DW1026" i="12" s="1"/>
  <c r="DF1027" i="12"/>
  <c r="DG1027" i="12" s="1"/>
  <c r="DN1027" i="12"/>
  <c r="DO1027" i="12" s="1"/>
  <c r="DV1027" i="12"/>
  <c r="DW1027" i="12" s="1"/>
  <c r="DJ1028" i="12"/>
  <c r="DK1028" i="12" s="1"/>
  <c r="DR1028" i="12"/>
  <c r="DS1028" i="12" s="1"/>
  <c r="DL1029" i="12"/>
  <c r="DM1029" i="12" s="1"/>
  <c r="DT1029" i="12"/>
  <c r="DU1029" i="12" s="1"/>
  <c r="DL1030" i="12"/>
  <c r="DM1030" i="12" s="1"/>
  <c r="DT1030" i="12"/>
  <c r="DU1030" i="12" s="1"/>
  <c r="DF1031" i="12"/>
  <c r="DG1031" i="12" s="1"/>
  <c r="DN1031" i="12"/>
  <c r="DO1031" i="12" s="1"/>
  <c r="DV1031" i="12"/>
  <c r="DW1031" i="12" s="1"/>
  <c r="DL1032" i="12"/>
  <c r="DM1032" i="12" s="1"/>
  <c r="DT1032" i="12"/>
  <c r="DU1032" i="12" s="1"/>
  <c r="DJ1033" i="12"/>
  <c r="DK1033" i="12" s="1"/>
  <c r="DR1033" i="12"/>
  <c r="DS1033" i="12" s="1"/>
  <c r="DJ1034" i="12"/>
  <c r="DK1034" i="12" s="1"/>
  <c r="DR1034" i="12"/>
  <c r="DS1034" i="12" s="1"/>
  <c r="DH1035" i="12"/>
  <c r="DI1035" i="12" s="1"/>
  <c r="AP1036" i="12"/>
  <c r="DF1036" i="12"/>
  <c r="DG1036" i="12" s="1"/>
  <c r="DN1036" i="12"/>
  <c r="DO1036" i="12" s="1"/>
  <c r="DV1036" i="12"/>
  <c r="DW1036" i="12" s="1"/>
  <c r="DF1037" i="12"/>
  <c r="DG1037" i="12" s="1"/>
  <c r="DN1037" i="12"/>
  <c r="DO1037" i="12" s="1"/>
  <c r="DV1037" i="12"/>
  <c r="DW1037" i="12" s="1"/>
  <c r="DF1038" i="12"/>
  <c r="DG1038" i="12" s="1"/>
  <c r="DN1038" i="12"/>
  <c r="DO1038" i="12" s="1"/>
  <c r="DV1038" i="12"/>
  <c r="DW1038" i="12" s="1"/>
  <c r="DL1039" i="12"/>
  <c r="DM1039" i="12" s="1"/>
  <c r="DT1039" i="12"/>
  <c r="DU1039" i="12" s="1"/>
  <c r="DJ1040" i="12"/>
  <c r="DK1040" i="12" s="1"/>
  <c r="DR1040" i="12"/>
  <c r="DS1040" i="12" s="1"/>
  <c r="DJ1041" i="12"/>
  <c r="DK1041" i="12" s="1"/>
  <c r="DR1041" i="12"/>
  <c r="DS1041" i="12" s="1"/>
  <c r="DH1042" i="12"/>
  <c r="DI1042" i="12" s="1"/>
  <c r="DP1042" i="12"/>
  <c r="DQ1042" i="12" s="1"/>
  <c r="AP1043" i="12"/>
  <c r="DH1043" i="12"/>
  <c r="DI1043" i="12" s="1"/>
  <c r="DP1043" i="12"/>
  <c r="DQ1043" i="12" s="1"/>
  <c r="AP1044" i="12"/>
  <c r="DL1044" i="12"/>
  <c r="DM1044" i="12" s="1"/>
  <c r="DT1044" i="12"/>
  <c r="DU1044" i="12" s="1"/>
  <c r="DF1045" i="12"/>
  <c r="DG1045" i="12" s="1"/>
  <c r="DN1045" i="12"/>
  <c r="DO1045" i="12" s="1"/>
  <c r="DV1045" i="12"/>
  <c r="DW1045" i="12" s="1"/>
  <c r="DF1046" i="12"/>
  <c r="DG1046" i="12" s="1"/>
  <c r="DN1046" i="12"/>
  <c r="DO1046" i="12" s="1"/>
  <c r="DV1046" i="12"/>
  <c r="DW1046" i="12" s="1"/>
  <c r="DF1047" i="12"/>
  <c r="DG1047" i="12" s="1"/>
  <c r="DN1047" i="12"/>
  <c r="DO1047" i="12" s="1"/>
  <c r="DV1047" i="12"/>
  <c r="DW1047" i="12" s="1"/>
  <c r="DJ1048" i="12"/>
  <c r="DK1048" i="12" s="1"/>
  <c r="DR1048" i="12"/>
  <c r="DS1048" i="12" s="1"/>
  <c r="DH1049" i="12"/>
  <c r="DI1049" i="12" s="1"/>
  <c r="AP1050" i="12"/>
  <c r="DF1050" i="12"/>
  <c r="DG1050" i="12" s="1"/>
  <c r="DN1050" i="12"/>
  <c r="DO1050" i="12" s="1"/>
  <c r="DV1050" i="12"/>
  <c r="DW1050" i="12" s="1"/>
  <c r="DF1051" i="12"/>
  <c r="DG1051" i="12" s="1"/>
  <c r="DN1051" i="12"/>
  <c r="DO1051" i="12" s="1"/>
  <c r="DV1051" i="12"/>
  <c r="DW1051" i="12" s="1"/>
  <c r="DL1052" i="12"/>
  <c r="DM1052" i="12" s="1"/>
  <c r="DT1052" i="12"/>
  <c r="DU1052" i="12" s="1"/>
  <c r="DL1053" i="12"/>
  <c r="DM1053" i="12" s="1"/>
  <c r="DT1053" i="12"/>
  <c r="DU1053" i="12" s="1"/>
  <c r="DJ1054" i="12"/>
  <c r="DK1054" i="12" s="1"/>
  <c r="DR1054" i="12"/>
  <c r="DS1054" i="12" s="1"/>
  <c r="DJ1055" i="12"/>
  <c r="DK1055" i="12" s="1"/>
  <c r="DR1055" i="12"/>
  <c r="DS1055" i="12" s="1"/>
  <c r="DH1056" i="12"/>
  <c r="DI1056" i="12" s="1"/>
  <c r="AP1057" i="12"/>
  <c r="DF1057" i="12"/>
  <c r="DG1057" i="12" s="1"/>
  <c r="DN1057" i="12"/>
  <c r="DO1057" i="12" s="1"/>
  <c r="DV1057" i="12"/>
  <c r="DW1057" i="12" s="1"/>
  <c r="DJ1058" i="12"/>
  <c r="DK1058" i="12" s="1"/>
  <c r="DR1058" i="12"/>
  <c r="DS1058" i="12" s="1"/>
  <c r="DL1059" i="12"/>
  <c r="DM1059" i="12" s="1"/>
  <c r="DT1059" i="12"/>
  <c r="DU1059" i="12" s="1"/>
  <c r="DJ1060" i="12"/>
  <c r="DK1060" i="12" s="1"/>
  <c r="DR1060" i="12"/>
  <c r="DS1060" i="12" s="1"/>
  <c r="DJ1061" i="12"/>
  <c r="DK1061" i="12" s="1"/>
  <c r="DR1061" i="12"/>
  <c r="DS1061" i="12" s="1"/>
  <c r="DH1062" i="12"/>
  <c r="DI1062" i="12" s="1"/>
  <c r="AP1063" i="12"/>
  <c r="DJ1063" i="12"/>
  <c r="DK1063" i="12" s="1"/>
  <c r="DR1063" i="12"/>
  <c r="DS1063" i="12" s="1"/>
  <c r="DH1064" i="12"/>
  <c r="DI1064" i="12" s="1"/>
  <c r="AP1065" i="12"/>
  <c r="DH1065" i="12"/>
  <c r="DI1065" i="12" s="1"/>
  <c r="AP1066" i="12"/>
  <c r="DH1066" i="12"/>
  <c r="DI1066" i="12" s="1"/>
  <c r="AP1067" i="12"/>
  <c r="DF1067" i="12"/>
  <c r="DG1067" i="12" s="1"/>
  <c r="DN1067" i="12"/>
  <c r="DO1067" i="12" s="1"/>
  <c r="DV1067" i="12"/>
  <c r="DW1067" i="12" s="1"/>
  <c r="DJ1068" i="12"/>
  <c r="DK1068" i="12" s="1"/>
  <c r="DR1068" i="12"/>
  <c r="DS1068" i="12" s="1"/>
  <c r="DL1069" i="12"/>
  <c r="DM1069" i="12" s="1"/>
  <c r="DT1069" i="12"/>
  <c r="DU1069" i="12" s="1"/>
  <c r="DL1070" i="12"/>
  <c r="DM1070" i="12" s="1"/>
  <c r="DT1070" i="12"/>
  <c r="DU1070" i="12" s="1"/>
  <c r="DJ1071" i="12"/>
  <c r="DK1071" i="12" s="1"/>
  <c r="DR1071" i="12"/>
  <c r="DS1071" i="12" s="1"/>
  <c r="DF1072" i="12"/>
  <c r="DG1072" i="12" s="1"/>
  <c r="DN1072" i="12"/>
  <c r="DO1072" i="12" s="1"/>
  <c r="DV1072" i="12"/>
  <c r="DW1072" i="12" s="1"/>
  <c r="DF1073" i="12"/>
  <c r="DG1073" i="12" s="1"/>
  <c r="DN1073" i="12"/>
  <c r="DO1073" i="12" s="1"/>
  <c r="DV1073" i="12"/>
  <c r="DW1073" i="12" s="1"/>
  <c r="DJ1074" i="12"/>
  <c r="DK1074" i="12" s="1"/>
  <c r="DR1074" i="12"/>
  <c r="DS1074" i="12" s="1"/>
  <c r="DL1075" i="12"/>
  <c r="DM1075" i="12" s="1"/>
  <c r="DT1075" i="12"/>
  <c r="DU1075" i="12" s="1"/>
  <c r="DJ1076" i="12"/>
  <c r="DK1076" i="12" s="1"/>
  <c r="DR1076" i="12"/>
  <c r="DS1076" i="12" s="1"/>
  <c r="DL1077" i="12"/>
  <c r="DM1077" i="12" s="1"/>
  <c r="DT1077" i="12"/>
  <c r="DU1077" i="12" s="1"/>
  <c r="DL1078" i="12"/>
  <c r="DM1078" i="12" s="1"/>
  <c r="DT1078" i="12"/>
  <c r="DU1078" i="12" s="1"/>
  <c r="DL1080" i="12"/>
  <c r="DM1080" i="12" s="1"/>
  <c r="DT1080" i="12"/>
  <c r="DU1080" i="12" s="1"/>
  <c r="DJ1081" i="12"/>
  <c r="DK1081" i="12" s="1"/>
  <c r="DR1081" i="12"/>
  <c r="DS1081" i="12" s="1"/>
  <c r="DH1082" i="12"/>
  <c r="DI1082" i="12" s="1"/>
  <c r="DP1082" i="12"/>
  <c r="DQ1082" i="12" s="1"/>
  <c r="AP1083" i="12"/>
  <c r="DH1083" i="12"/>
  <c r="DI1083" i="12" s="1"/>
  <c r="DP1083" i="12"/>
  <c r="DQ1083" i="12" s="1"/>
  <c r="AP1084" i="12"/>
  <c r="DL1084" i="12"/>
  <c r="DM1084" i="12" s="1"/>
  <c r="DT1084" i="12"/>
  <c r="DU1084" i="12" s="1"/>
  <c r="DL1088" i="12"/>
  <c r="DM1088" i="12" s="1"/>
  <c r="DT1088" i="12"/>
  <c r="DU1088" i="12" s="1"/>
  <c r="DL1089" i="12"/>
  <c r="DM1089" i="12" s="1"/>
  <c r="DT1089" i="12"/>
  <c r="DU1089" i="12" s="1"/>
  <c r="DJ1090" i="12"/>
  <c r="DK1090" i="12" s="1"/>
  <c r="DR1090" i="12"/>
  <c r="DS1090" i="12" s="1"/>
  <c r="DJ1091" i="12"/>
  <c r="DK1091" i="12" s="1"/>
  <c r="DR1091" i="12"/>
  <c r="DS1091" i="12" s="1"/>
  <c r="DH1092" i="12"/>
  <c r="DI1092" i="12" s="1"/>
  <c r="DP1092" i="12"/>
  <c r="DQ1092" i="12" s="1"/>
  <c r="DJ1093" i="12"/>
  <c r="DK1093" i="12" s="1"/>
  <c r="DR1093" i="12"/>
  <c r="DS1093" i="12" s="1"/>
  <c r="DJ1094" i="12"/>
  <c r="DK1094" i="12" s="1"/>
  <c r="DR1094" i="12"/>
  <c r="DS1094" i="12" s="1"/>
  <c r="DH1095" i="12"/>
  <c r="DI1095" i="12" s="1"/>
  <c r="DP1095" i="12"/>
  <c r="DQ1095" i="12" s="1"/>
  <c r="DJ1098" i="12"/>
  <c r="DK1098" i="12" s="1"/>
  <c r="DR1098" i="12"/>
  <c r="DS1098" i="12" s="1"/>
  <c r="DH1099" i="12"/>
  <c r="DI1099" i="12" s="1"/>
  <c r="AP1100" i="12"/>
  <c r="DF1100" i="12"/>
  <c r="DG1100" i="12" s="1"/>
  <c r="DN1100" i="12"/>
  <c r="DO1100" i="12" s="1"/>
  <c r="DV1100" i="12"/>
  <c r="DW1100" i="12" s="1"/>
  <c r="DF1101" i="12"/>
  <c r="DG1101" i="12" s="1"/>
  <c r="DN1101" i="12"/>
  <c r="DO1101" i="12" s="1"/>
  <c r="DV1101" i="12"/>
  <c r="DW1101" i="12" s="1"/>
  <c r="DL1102" i="12"/>
  <c r="DM1102" i="12" s="1"/>
  <c r="DT1102" i="12"/>
  <c r="DU1102" i="12" s="1"/>
  <c r="DL1103" i="12"/>
  <c r="DM1103" i="12" s="1"/>
  <c r="DT1103" i="12"/>
  <c r="DU1103" i="12" s="1"/>
  <c r="DJ1104" i="12"/>
  <c r="DK1104" i="12" s="1"/>
  <c r="DR1104" i="12"/>
  <c r="DS1104" i="12" s="1"/>
  <c r="DJ1105" i="12"/>
  <c r="DK1105" i="12" s="1"/>
  <c r="DR1105" i="12"/>
  <c r="DS1105" i="12" s="1"/>
  <c r="DH1106" i="12"/>
  <c r="DI1106" i="12" s="1"/>
  <c r="AP1107" i="12"/>
  <c r="DH1107" i="12"/>
  <c r="DI1107" i="12" s="1"/>
  <c r="AP1108" i="12"/>
  <c r="DL1108" i="12"/>
  <c r="DM1108" i="12" s="1"/>
  <c r="DT1108" i="12"/>
  <c r="DU1108" i="12" s="1"/>
  <c r="DF1109" i="12"/>
  <c r="DG1109" i="12" s="1"/>
  <c r="DN1109" i="12"/>
  <c r="DO1109" i="12" s="1"/>
  <c r="DV1109" i="12"/>
  <c r="DW1109" i="12" s="1"/>
  <c r="DF1110" i="12"/>
  <c r="DG1110" i="12" s="1"/>
  <c r="DN1110" i="12"/>
  <c r="DO1110" i="12" s="1"/>
  <c r="DV1110" i="12"/>
  <c r="DW1110" i="12" s="1"/>
  <c r="DF1111" i="12"/>
  <c r="DG1111" i="12" s="1"/>
  <c r="DN1111" i="12"/>
  <c r="DO1111" i="12" s="1"/>
  <c r="DV1111" i="12"/>
  <c r="DW1111" i="12" s="1"/>
  <c r="DJ1112" i="12"/>
  <c r="DK1112" i="12" s="1"/>
  <c r="DR1112" i="12"/>
  <c r="DS1112" i="12" s="1"/>
  <c r="DL1113" i="12"/>
  <c r="DM1113" i="12" s="1"/>
  <c r="DT1113" i="12"/>
  <c r="DU1113" i="12" s="1"/>
  <c r="DL1114" i="12"/>
  <c r="DM1114" i="12" s="1"/>
  <c r="DT1114" i="12"/>
  <c r="DU1114" i="12" s="1"/>
  <c r="DL1115" i="12"/>
  <c r="DM1115" i="12" s="1"/>
  <c r="DT1115" i="12"/>
  <c r="DU1115" i="12" s="1"/>
  <c r="DJ1116" i="12"/>
  <c r="DK1116" i="12" s="1"/>
  <c r="DR1116" i="12"/>
  <c r="DS1116" i="12" s="1"/>
  <c r="DJ1117" i="12"/>
  <c r="DK1117" i="12" s="1"/>
  <c r="DR1117" i="12"/>
  <c r="DS1117" i="12" s="1"/>
  <c r="DH1118" i="12"/>
  <c r="DI1118" i="12" s="1"/>
  <c r="AP1119" i="12"/>
  <c r="DJ1119" i="12"/>
  <c r="DK1119" i="12" s="1"/>
  <c r="DR1119" i="12"/>
  <c r="DS1119" i="12" s="1"/>
  <c r="DF1120" i="12"/>
  <c r="DG1120" i="12" s="1"/>
  <c r="DN1120" i="12"/>
  <c r="DO1120" i="12" s="1"/>
  <c r="DV1120" i="12"/>
  <c r="DW1120" i="12" s="1"/>
  <c r="DF1121" i="12"/>
  <c r="DG1121" i="12" s="1"/>
  <c r="DN1121" i="12"/>
  <c r="DO1121" i="12" s="1"/>
  <c r="DV1121" i="12"/>
  <c r="DW1121" i="12" s="1"/>
  <c r="DF1122" i="12"/>
  <c r="DG1122" i="12" s="1"/>
  <c r="DN1122" i="12"/>
  <c r="DO1122" i="12" s="1"/>
  <c r="DV1122" i="12"/>
  <c r="DW1122" i="12" s="1"/>
  <c r="DF1123" i="12"/>
  <c r="DG1123" i="12" s="1"/>
  <c r="DN1123" i="12"/>
  <c r="DO1123" i="12" s="1"/>
  <c r="DV1123" i="12"/>
  <c r="DW1123" i="12" s="1"/>
  <c r="DJ1124" i="12"/>
  <c r="DK1124" i="12" s="1"/>
  <c r="DR1124" i="12"/>
  <c r="DS1124" i="12" s="1"/>
  <c r="DL1126" i="12"/>
  <c r="DM1126" i="12" s="1"/>
  <c r="DT1126" i="12"/>
  <c r="DU1126" i="12" s="1"/>
  <c r="DF1127" i="12"/>
  <c r="DG1127" i="12" s="1"/>
  <c r="DN1127" i="12"/>
  <c r="DO1127" i="12" s="1"/>
  <c r="DV1127" i="12"/>
  <c r="DW1127" i="12" s="1"/>
  <c r="DL1128" i="12"/>
  <c r="DM1128" i="12" s="1"/>
  <c r="DT1128" i="12"/>
  <c r="DU1128" i="12" s="1"/>
  <c r="DJ1129" i="12"/>
  <c r="DK1129" i="12" s="1"/>
  <c r="DR1129" i="12"/>
  <c r="DS1129" i="12" s="1"/>
  <c r="DJ1130" i="12"/>
  <c r="DK1130" i="12" s="1"/>
  <c r="DR1130" i="12"/>
  <c r="DS1130" i="12" s="1"/>
  <c r="DH1131" i="12"/>
  <c r="DI1131" i="12" s="1"/>
  <c r="AP1132" i="12"/>
  <c r="DF1132" i="12"/>
  <c r="DG1132" i="12" s="1"/>
  <c r="DN1132" i="12"/>
  <c r="DO1132" i="12" s="1"/>
  <c r="DV1132" i="12"/>
  <c r="DW1132" i="12" s="1"/>
  <c r="DH1133" i="12"/>
  <c r="DI1133" i="12" s="1"/>
  <c r="AP1134" i="12"/>
  <c r="DH1134" i="12"/>
  <c r="DI1134" i="12" s="1"/>
  <c r="AP1135" i="12"/>
  <c r="DF1135" i="12"/>
  <c r="DG1135" i="12" s="1"/>
  <c r="DN1135" i="12"/>
  <c r="DO1135" i="12" s="1"/>
  <c r="DV1135" i="12"/>
  <c r="DW1135" i="12" s="1"/>
  <c r="DL1136" i="12"/>
  <c r="DM1136" i="12" s="1"/>
  <c r="DT1136" i="12"/>
  <c r="DU1136" i="12" s="1"/>
  <c r="DL1137" i="12"/>
  <c r="DM1137" i="12" s="1"/>
  <c r="DT1137" i="12"/>
  <c r="DU1137" i="12" s="1"/>
  <c r="DJ1138" i="12"/>
  <c r="DK1138" i="12" s="1"/>
  <c r="DR1138" i="12"/>
  <c r="DS1138" i="12" s="1"/>
  <c r="DJ1139" i="12"/>
  <c r="DK1139" i="12" s="1"/>
  <c r="DR1139" i="12"/>
  <c r="DS1139" i="12" s="1"/>
  <c r="DF1140" i="12"/>
  <c r="DG1140" i="12" s="1"/>
  <c r="DN1140" i="12"/>
  <c r="DO1140" i="12" s="1"/>
  <c r="DV1140" i="12"/>
  <c r="DW1140" i="12" s="1"/>
  <c r="DH1141" i="12"/>
  <c r="DI1141" i="12" s="1"/>
  <c r="DP1141" i="12"/>
  <c r="DQ1141" i="12" s="1"/>
  <c r="DF1142" i="12"/>
  <c r="DG1142" i="12" s="1"/>
  <c r="DN1142" i="12"/>
  <c r="DO1142" i="12" s="1"/>
  <c r="DV1142" i="12"/>
  <c r="DW1142" i="12" s="1"/>
  <c r="DF1143" i="12"/>
  <c r="DG1143" i="12" s="1"/>
  <c r="AP1145" i="12"/>
  <c r="DR1148" i="12"/>
  <c r="DS1148" i="12" s="1"/>
  <c r="DJ1148" i="12"/>
  <c r="DK1148" i="12" s="1"/>
  <c r="DH1148" i="12"/>
  <c r="DI1148" i="12" s="1"/>
  <c r="DT1148" i="12"/>
  <c r="DU1148" i="12" s="1"/>
  <c r="DV1151" i="12"/>
  <c r="DW1151" i="12" s="1"/>
  <c r="DN1151" i="12"/>
  <c r="DO1151" i="12" s="1"/>
  <c r="DF1151" i="12"/>
  <c r="DG1151" i="12" s="1"/>
  <c r="DJ1151" i="12"/>
  <c r="DK1151" i="12" s="1"/>
  <c r="DT1151" i="12"/>
  <c r="DU1151" i="12" s="1"/>
  <c r="DR1153" i="12"/>
  <c r="DS1153" i="12" s="1"/>
  <c r="DJ1153" i="12"/>
  <c r="DK1153" i="12" s="1"/>
  <c r="DH1153" i="12"/>
  <c r="DI1153" i="12" s="1"/>
  <c r="DT1153" i="12"/>
  <c r="DU1153" i="12" s="1"/>
  <c r="DR1158" i="12"/>
  <c r="DS1158" i="12" s="1"/>
  <c r="DJ1158" i="12"/>
  <c r="DK1158" i="12" s="1"/>
  <c r="DH1158" i="12"/>
  <c r="DI1158" i="12" s="1"/>
  <c r="DT1158" i="12"/>
  <c r="DU1158" i="12" s="1"/>
  <c r="DF1159" i="12"/>
  <c r="DG1159" i="12" s="1"/>
  <c r="AP1164" i="12"/>
  <c r="DV1166" i="12"/>
  <c r="DW1166" i="12" s="1"/>
  <c r="DN1166" i="12"/>
  <c r="DO1166" i="12" s="1"/>
  <c r="DF1166" i="12"/>
  <c r="DG1166" i="12" s="1"/>
  <c r="DJ1166" i="12"/>
  <c r="DK1166" i="12" s="1"/>
  <c r="DT1166" i="12"/>
  <c r="DU1166" i="12" s="1"/>
  <c r="DH1167" i="12"/>
  <c r="DI1167" i="12" s="1"/>
  <c r="DJ1168" i="12"/>
  <c r="DK1168" i="12" s="1"/>
  <c r="DV1168" i="12"/>
  <c r="DW1168" i="12" s="1"/>
  <c r="DJ1169" i="12"/>
  <c r="DK1169" i="12" s="1"/>
  <c r="DV1169" i="12"/>
  <c r="DW1169" i="12" s="1"/>
  <c r="DF1170" i="12"/>
  <c r="DG1170" i="12" s="1"/>
  <c r="DJ1172" i="12"/>
  <c r="DK1172" i="12" s="1"/>
  <c r="DV1172" i="12"/>
  <c r="DW1172" i="12" s="1"/>
  <c r="DF1173" i="12"/>
  <c r="DG1173" i="12" s="1"/>
  <c r="AP1175" i="12"/>
  <c r="DV1177" i="12"/>
  <c r="DW1177" i="12" s="1"/>
  <c r="DN1177" i="12"/>
  <c r="DO1177" i="12" s="1"/>
  <c r="DF1177" i="12"/>
  <c r="DG1177" i="12" s="1"/>
  <c r="DJ1177" i="12"/>
  <c r="DK1177" i="12" s="1"/>
  <c r="DT1177" i="12"/>
  <c r="DU1177" i="12" s="1"/>
  <c r="DJ1179" i="12"/>
  <c r="DK1179" i="12" s="1"/>
  <c r="DV1179" i="12"/>
  <c r="DW1179" i="12" s="1"/>
  <c r="DR1180" i="12"/>
  <c r="DS1180" i="12" s="1"/>
  <c r="DJ1180" i="12"/>
  <c r="DK1180" i="12" s="1"/>
  <c r="DH1180" i="12"/>
  <c r="DI1180" i="12" s="1"/>
  <c r="DT1180" i="12"/>
  <c r="DU1180" i="12" s="1"/>
  <c r="AP1182" i="12"/>
  <c r="AP1184" i="12"/>
  <c r="DL1184" i="12"/>
  <c r="DM1184" i="12" s="1"/>
  <c r="AP1185" i="12"/>
  <c r="DH1185" i="12"/>
  <c r="DI1185" i="12" s="1"/>
  <c r="DR1186" i="12"/>
  <c r="DS1186" i="12" s="1"/>
  <c r="DJ1186" i="12"/>
  <c r="DK1186" i="12" s="1"/>
  <c r="DH1186" i="12"/>
  <c r="DI1186" i="12" s="1"/>
  <c r="DT1186" i="12"/>
  <c r="DU1186" i="12" s="1"/>
  <c r="DF1187" i="12"/>
  <c r="DG1187" i="12" s="1"/>
  <c r="DF1191" i="12"/>
  <c r="DG1191" i="12" s="1"/>
  <c r="DR1193" i="12"/>
  <c r="DS1193" i="12" s="1"/>
  <c r="DJ1193" i="12"/>
  <c r="DK1193" i="12" s="1"/>
  <c r="DH1193" i="12"/>
  <c r="DI1193" i="12" s="1"/>
  <c r="DT1193" i="12"/>
  <c r="DU1193" i="12" s="1"/>
  <c r="DV1194" i="12"/>
  <c r="DW1194" i="12" s="1"/>
  <c r="DN1194" i="12"/>
  <c r="DO1194" i="12" s="1"/>
  <c r="DF1194" i="12"/>
  <c r="DG1194" i="12" s="1"/>
  <c r="DJ1194" i="12"/>
  <c r="DK1194" i="12" s="1"/>
  <c r="DT1194" i="12"/>
  <c r="DU1194" i="12" s="1"/>
  <c r="DV1197" i="12"/>
  <c r="DW1197" i="12" s="1"/>
  <c r="DN1197" i="12"/>
  <c r="DO1197" i="12" s="1"/>
  <c r="DF1197" i="12"/>
  <c r="DG1197" i="12" s="1"/>
  <c r="DJ1197" i="12"/>
  <c r="DK1197" i="12" s="1"/>
  <c r="DT1197" i="12"/>
  <c r="DU1197" i="12" s="1"/>
  <c r="DL1198" i="12"/>
  <c r="DM1198" i="12" s="1"/>
  <c r="DV1198" i="12"/>
  <c r="DW1198" i="12" s="1"/>
  <c r="DT1199" i="12"/>
  <c r="DU1199" i="12" s="1"/>
  <c r="DL1199" i="12"/>
  <c r="DM1199" i="12" s="1"/>
  <c r="DH1199" i="12"/>
  <c r="DI1199" i="12" s="1"/>
  <c r="DR1199" i="12"/>
  <c r="DS1199" i="12" s="1"/>
  <c r="DL1201" i="12"/>
  <c r="DM1201" i="12" s="1"/>
  <c r="DV1201" i="12"/>
  <c r="DW1201" i="12" s="1"/>
  <c r="DL1202" i="12"/>
  <c r="DM1202" i="12" s="1"/>
  <c r="DP1206" i="12"/>
  <c r="DQ1206" i="12" s="1"/>
  <c r="DV1209" i="12"/>
  <c r="DW1209" i="12" s="1"/>
  <c r="DN1209" i="12"/>
  <c r="DO1209" i="12" s="1"/>
  <c r="DF1209" i="12"/>
  <c r="DG1209" i="12" s="1"/>
  <c r="DR1209" i="12"/>
  <c r="DS1209" i="12" s="1"/>
  <c r="DJ1209" i="12"/>
  <c r="DK1209" i="12" s="1"/>
  <c r="DL1209" i="12"/>
  <c r="DM1209" i="12" s="1"/>
  <c r="DP1211" i="12"/>
  <c r="DQ1211" i="12" s="1"/>
  <c r="DP1214" i="12"/>
  <c r="DQ1214" i="12" s="1"/>
  <c r="DV1217" i="12"/>
  <c r="DW1217" i="12" s="1"/>
  <c r="DN1217" i="12"/>
  <c r="DO1217" i="12" s="1"/>
  <c r="DF1217" i="12"/>
  <c r="DG1217" i="12" s="1"/>
  <c r="DR1217" i="12"/>
  <c r="DS1217" i="12" s="1"/>
  <c r="DJ1217" i="12"/>
  <c r="DK1217" i="12" s="1"/>
  <c r="DL1217" i="12"/>
  <c r="DM1217" i="12" s="1"/>
  <c r="DR1224" i="12"/>
  <c r="DS1224" i="12" s="1"/>
  <c r="DJ1224" i="12"/>
  <c r="DK1224" i="12" s="1"/>
  <c r="DV1224" i="12"/>
  <c r="DW1224" i="12" s="1"/>
  <c r="DN1224" i="12"/>
  <c r="DO1224" i="12" s="1"/>
  <c r="DF1224" i="12"/>
  <c r="DG1224" i="12" s="1"/>
  <c r="DL1224" i="12"/>
  <c r="DM1224" i="12" s="1"/>
  <c r="DP1230" i="12"/>
  <c r="DQ1230" i="12" s="1"/>
  <c r="DR1233" i="12"/>
  <c r="DS1233" i="12" s="1"/>
  <c r="DJ1233" i="12"/>
  <c r="DK1233" i="12" s="1"/>
  <c r="DV1233" i="12"/>
  <c r="DW1233" i="12" s="1"/>
  <c r="DN1233" i="12"/>
  <c r="DO1233" i="12" s="1"/>
  <c r="DF1233" i="12"/>
  <c r="DG1233" i="12" s="1"/>
  <c r="DL1233" i="12"/>
  <c r="DM1233" i="12" s="1"/>
  <c r="DV1236" i="12"/>
  <c r="DW1236" i="12" s="1"/>
  <c r="DN1236" i="12"/>
  <c r="DO1236" i="12" s="1"/>
  <c r="DF1236" i="12"/>
  <c r="DG1236" i="12" s="1"/>
  <c r="DR1236" i="12"/>
  <c r="DS1236" i="12" s="1"/>
  <c r="DJ1236" i="12"/>
  <c r="DK1236" i="12" s="1"/>
  <c r="DL1236" i="12"/>
  <c r="DM1236" i="12" s="1"/>
  <c r="DV1237" i="12"/>
  <c r="DW1237" i="12" s="1"/>
  <c r="DN1237" i="12"/>
  <c r="DO1237" i="12" s="1"/>
  <c r="DF1237" i="12"/>
  <c r="DG1237" i="12" s="1"/>
  <c r="DR1237" i="12"/>
  <c r="DS1237" i="12" s="1"/>
  <c r="DJ1237" i="12"/>
  <c r="DK1237" i="12" s="1"/>
  <c r="DL1237" i="12"/>
  <c r="DM1237" i="12" s="1"/>
  <c r="AP1239" i="12"/>
  <c r="AP1261" i="12"/>
  <c r="DV1276" i="12"/>
  <c r="DW1276" i="12" s="1"/>
  <c r="DN1276" i="12"/>
  <c r="DO1276" i="12" s="1"/>
  <c r="DF1276" i="12"/>
  <c r="DG1276" i="12" s="1"/>
  <c r="DT1276" i="12"/>
  <c r="DU1276" i="12" s="1"/>
  <c r="DL1276" i="12"/>
  <c r="DM1276" i="12" s="1"/>
  <c r="DR1276" i="12"/>
  <c r="DS1276" i="12" s="1"/>
  <c r="DJ1276" i="12"/>
  <c r="DK1276" i="12" s="1"/>
  <c r="DP1276" i="12"/>
  <c r="DQ1276" i="12" s="1"/>
  <c r="AP1296" i="12"/>
  <c r="AP1332" i="12"/>
  <c r="DH591" i="12"/>
  <c r="DI591" i="12" s="1"/>
  <c r="DH596" i="12"/>
  <c r="DI596" i="12" s="1"/>
  <c r="DH598" i="12"/>
  <c r="DI598" i="12" s="1"/>
  <c r="DH605" i="12"/>
  <c r="DI605" i="12" s="1"/>
  <c r="DH609" i="12"/>
  <c r="DI609" i="12" s="1"/>
  <c r="DH613" i="12"/>
  <c r="DI613" i="12" s="1"/>
  <c r="DH615" i="12"/>
  <c r="DI615" i="12" s="1"/>
  <c r="DH616" i="12"/>
  <c r="DI616" i="12" s="1"/>
  <c r="DH622" i="12"/>
  <c r="DI622" i="12" s="1"/>
  <c r="DF627" i="12"/>
  <c r="DG627" i="12" s="1"/>
  <c r="DN627" i="12"/>
  <c r="DO627" i="12" s="1"/>
  <c r="DV627" i="12"/>
  <c r="DW627" i="12" s="1"/>
  <c r="DH628" i="12"/>
  <c r="DI628" i="12" s="1"/>
  <c r="DF629" i="12"/>
  <c r="DG629" i="12" s="1"/>
  <c r="DN629" i="12"/>
  <c r="DO629" i="12" s="1"/>
  <c r="DV629" i="12"/>
  <c r="DW629" i="12" s="1"/>
  <c r="DH630" i="12"/>
  <c r="DI630" i="12" s="1"/>
  <c r="DF632" i="12"/>
  <c r="DG632" i="12" s="1"/>
  <c r="DN632" i="12"/>
  <c r="DO632" i="12" s="1"/>
  <c r="DV632" i="12"/>
  <c r="DW632" i="12" s="1"/>
  <c r="DJ636" i="12"/>
  <c r="DK636" i="12" s="1"/>
  <c r="DF637" i="12"/>
  <c r="DG637" i="12" s="1"/>
  <c r="DN637" i="12"/>
  <c r="DO637" i="12" s="1"/>
  <c r="DV637" i="12"/>
  <c r="DW637" i="12" s="1"/>
  <c r="DJ638" i="12"/>
  <c r="DK638" i="12" s="1"/>
  <c r="DF639" i="12"/>
  <c r="DG639" i="12" s="1"/>
  <c r="DN639" i="12"/>
  <c r="DO639" i="12" s="1"/>
  <c r="DV639" i="12"/>
  <c r="DW639" i="12" s="1"/>
  <c r="DH640" i="12"/>
  <c r="DI640" i="12" s="1"/>
  <c r="DH642" i="12"/>
  <c r="DI642" i="12" s="1"/>
  <c r="DF644" i="12"/>
  <c r="DG644" i="12" s="1"/>
  <c r="DN644" i="12"/>
  <c r="DO644" i="12" s="1"/>
  <c r="DV644" i="12"/>
  <c r="DW644" i="12" s="1"/>
  <c r="DJ645" i="12"/>
  <c r="DK645" i="12" s="1"/>
  <c r="DF646" i="12"/>
  <c r="DG646" i="12" s="1"/>
  <c r="DN646" i="12"/>
  <c r="DO646" i="12" s="1"/>
  <c r="DV646" i="12"/>
  <c r="DW646" i="12" s="1"/>
  <c r="DF649" i="12"/>
  <c r="DG649" i="12" s="1"/>
  <c r="DN649" i="12"/>
  <c r="DO649" i="12" s="1"/>
  <c r="DV649" i="12"/>
  <c r="DW649" i="12" s="1"/>
  <c r="DJ650" i="12"/>
  <c r="DK650" i="12" s="1"/>
  <c r="DH651" i="12"/>
  <c r="DI651" i="12" s="1"/>
  <c r="DJ652" i="12"/>
  <c r="DK652" i="12" s="1"/>
  <c r="DH653" i="12"/>
  <c r="DI653" i="12" s="1"/>
  <c r="DF655" i="12"/>
  <c r="DG655" i="12" s="1"/>
  <c r="DN655" i="12"/>
  <c r="DO655" i="12" s="1"/>
  <c r="DV655" i="12"/>
  <c r="DW655" i="12" s="1"/>
  <c r="DH656" i="12"/>
  <c r="DI656" i="12" s="1"/>
  <c r="DH658" i="12"/>
  <c r="DI658" i="12" s="1"/>
  <c r="DJ659" i="12"/>
  <c r="DK659" i="12" s="1"/>
  <c r="DJ660" i="12"/>
  <c r="DK660" i="12" s="1"/>
  <c r="DF661" i="12"/>
  <c r="DG661" i="12" s="1"/>
  <c r="DN661" i="12"/>
  <c r="DO661" i="12" s="1"/>
  <c r="DV661" i="12"/>
  <c r="DW661" i="12" s="1"/>
  <c r="DF663" i="12"/>
  <c r="DG663" i="12" s="1"/>
  <c r="DN663" i="12"/>
  <c r="DO663" i="12" s="1"/>
  <c r="DV663" i="12"/>
  <c r="DW663" i="12" s="1"/>
  <c r="DF664" i="12"/>
  <c r="DG664" i="12" s="1"/>
  <c r="DN664" i="12"/>
  <c r="DO664" i="12" s="1"/>
  <c r="DV664" i="12"/>
  <c r="DW664" i="12" s="1"/>
  <c r="DH665" i="12"/>
  <c r="DI665" i="12" s="1"/>
  <c r="DH666" i="12"/>
  <c r="DI666" i="12" s="1"/>
  <c r="DF668" i="12"/>
  <c r="DG668" i="12" s="1"/>
  <c r="DN668" i="12"/>
  <c r="DO668" i="12" s="1"/>
  <c r="DV668" i="12"/>
  <c r="DW668" i="12" s="1"/>
  <c r="DF670" i="12"/>
  <c r="DG670" i="12" s="1"/>
  <c r="DN670" i="12"/>
  <c r="DO670" i="12" s="1"/>
  <c r="DV670" i="12"/>
  <c r="DW670" i="12" s="1"/>
  <c r="DJ671" i="12"/>
  <c r="DK671" i="12" s="1"/>
  <c r="DH673" i="12"/>
  <c r="DI673" i="12" s="1"/>
  <c r="DJ674" i="12"/>
  <c r="DK674" i="12" s="1"/>
  <c r="DF675" i="12"/>
  <c r="DG675" i="12" s="1"/>
  <c r="DN675" i="12"/>
  <c r="DO675" i="12" s="1"/>
  <c r="DV675" i="12"/>
  <c r="DW675" i="12" s="1"/>
  <c r="DJ676" i="12"/>
  <c r="DK676" i="12" s="1"/>
  <c r="DH677" i="12"/>
  <c r="DI677" i="12" s="1"/>
  <c r="DJ678" i="12"/>
  <c r="DK678" i="12" s="1"/>
  <c r="DF679" i="12"/>
  <c r="DG679" i="12" s="1"/>
  <c r="DN679" i="12"/>
  <c r="DO679" i="12" s="1"/>
  <c r="DV679" i="12"/>
  <c r="DW679" i="12" s="1"/>
  <c r="DH680" i="12"/>
  <c r="DI680" i="12" s="1"/>
  <c r="DH682" i="12"/>
  <c r="DI682" i="12" s="1"/>
  <c r="DH684" i="12"/>
  <c r="DI684" i="12" s="1"/>
  <c r="DH686" i="12"/>
  <c r="DI686" i="12" s="1"/>
  <c r="DF687" i="12"/>
  <c r="DG687" i="12" s="1"/>
  <c r="DN687" i="12"/>
  <c r="DO687" i="12" s="1"/>
  <c r="DV687" i="12"/>
  <c r="DW687" i="12" s="1"/>
  <c r="DF688" i="12"/>
  <c r="DG688" i="12" s="1"/>
  <c r="DN688" i="12"/>
  <c r="DO688" i="12" s="1"/>
  <c r="DV688" i="12"/>
  <c r="DW688" i="12" s="1"/>
  <c r="DH689" i="12"/>
  <c r="DI689" i="12" s="1"/>
  <c r="DJ690" i="12"/>
  <c r="DK690" i="12" s="1"/>
  <c r="DF692" i="12"/>
  <c r="DG692" i="12" s="1"/>
  <c r="DN692" i="12"/>
  <c r="DO692" i="12" s="1"/>
  <c r="DV692" i="12"/>
  <c r="DW692" i="12" s="1"/>
  <c r="DF694" i="12"/>
  <c r="DG694" i="12" s="1"/>
  <c r="DN694" i="12"/>
  <c r="DO694" i="12" s="1"/>
  <c r="DV694" i="12"/>
  <c r="DW694" i="12" s="1"/>
  <c r="DH695" i="12"/>
  <c r="DI695" i="12" s="1"/>
  <c r="DJ696" i="12"/>
  <c r="DK696" i="12" s="1"/>
  <c r="DH697" i="12"/>
  <c r="DI697" i="12" s="1"/>
  <c r="DJ698" i="12"/>
  <c r="DK698" i="12" s="1"/>
  <c r="DF700" i="12"/>
  <c r="DG700" i="12" s="1"/>
  <c r="DN700" i="12"/>
  <c r="DO700" i="12" s="1"/>
  <c r="DV700" i="12"/>
  <c r="DW700" i="12" s="1"/>
  <c r="DH702" i="12"/>
  <c r="DI702" i="12" s="1"/>
  <c r="DJ703" i="12"/>
  <c r="DK703" i="12" s="1"/>
  <c r="DJ704" i="12"/>
  <c r="DK704" i="12" s="1"/>
  <c r="DF705" i="12"/>
  <c r="DG705" i="12" s="1"/>
  <c r="DN705" i="12"/>
  <c r="DO705" i="12" s="1"/>
  <c r="DV705" i="12"/>
  <c r="DW705" i="12" s="1"/>
  <c r="DJ706" i="12"/>
  <c r="DK706" i="12" s="1"/>
  <c r="DH709" i="12"/>
  <c r="DI709" i="12" s="1"/>
  <c r="DF711" i="12"/>
  <c r="DG711" i="12" s="1"/>
  <c r="DN711" i="12"/>
  <c r="DO711" i="12" s="1"/>
  <c r="DV711" i="12"/>
  <c r="DW711" i="12" s="1"/>
  <c r="DF712" i="12"/>
  <c r="DG712" i="12" s="1"/>
  <c r="DN712" i="12"/>
  <c r="DO712" i="12" s="1"/>
  <c r="DV712" i="12"/>
  <c r="DW712" i="12" s="1"/>
  <c r="DF714" i="12"/>
  <c r="DG714" i="12" s="1"/>
  <c r="DN714" i="12"/>
  <c r="DO714" i="12" s="1"/>
  <c r="DV714" i="12"/>
  <c r="DW714" i="12" s="1"/>
  <c r="DH715" i="12"/>
  <c r="DI715" i="12" s="1"/>
  <c r="DH716" i="12"/>
  <c r="DI716" i="12" s="1"/>
  <c r="DH718" i="12"/>
  <c r="DI718" i="12" s="1"/>
  <c r="DJ719" i="12"/>
  <c r="DK719" i="12" s="1"/>
  <c r="DJ720" i="12"/>
  <c r="DK720" i="12" s="1"/>
  <c r="DF721" i="12"/>
  <c r="DG721" i="12" s="1"/>
  <c r="DN721" i="12"/>
  <c r="DO721" i="12" s="1"/>
  <c r="DV721" i="12"/>
  <c r="DW721" i="12" s="1"/>
  <c r="DJ722" i="12"/>
  <c r="DK722" i="12" s="1"/>
  <c r="DH725" i="12"/>
  <c r="DI725" i="12" s="1"/>
  <c r="DF727" i="12"/>
  <c r="DG727" i="12" s="1"/>
  <c r="DN727" i="12"/>
  <c r="DO727" i="12" s="1"/>
  <c r="DV727" i="12"/>
  <c r="DW727" i="12" s="1"/>
  <c r="DF728" i="12"/>
  <c r="DG728" i="12" s="1"/>
  <c r="DN728" i="12"/>
  <c r="DO728" i="12" s="1"/>
  <c r="DV728" i="12"/>
  <c r="DW728" i="12" s="1"/>
  <c r="DF730" i="12"/>
  <c r="DG730" i="12" s="1"/>
  <c r="DN730" i="12"/>
  <c r="DO730" i="12" s="1"/>
  <c r="DV730" i="12"/>
  <c r="DW730" i="12" s="1"/>
  <c r="DH731" i="12"/>
  <c r="DI731" i="12" s="1"/>
  <c r="DH732" i="12"/>
  <c r="DI732" i="12" s="1"/>
  <c r="DF734" i="12"/>
  <c r="DG734" i="12" s="1"/>
  <c r="DN734" i="12"/>
  <c r="DO734" i="12" s="1"/>
  <c r="DV734" i="12"/>
  <c r="DW734" i="12" s="1"/>
  <c r="DJ735" i="12"/>
  <c r="DK735" i="12" s="1"/>
  <c r="DJ737" i="12"/>
  <c r="DK737" i="12" s="1"/>
  <c r="DH739" i="12"/>
  <c r="DI739" i="12" s="1"/>
  <c r="DJ740" i="12"/>
  <c r="DK740" i="12" s="1"/>
  <c r="DH741" i="12"/>
  <c r="DI741" i="12" s="1"/>
  <c r="DJ742" i="12"/>
  <c r="DK742" i="12" s="1"/>
  <c r="DF744" i="12"/>
  <c r="DG744" i="12" s="1"/>
  <c r="DN744" i="12"/>
  <c r="DO744" i="12" s="1"/>
  <c r="DV744" i="12"/>
  <c r="DW744" i="12" s="1"/>
  <c r="DF746" i="12"/>
  <c r="DG746" i="12" s="1"/>
  <c r="DN746" i="12"/>
  <c r="DO746" i="12" s="1"/>
  <c r="DV746" i="12"/>
  <c r="DW746" i="12" s="1"/>
  <c r="DH747" i="12"/>
  <c r="DI747" i="12" s="1"/>
  <c r="DJ748" i="12"/>
  <c r="DK748" i="12" s="1"/>
  <c r="DH749" i="12"/>
  <c r="DI749" i="12" s="1"/>
  <c r="DJ750" i="12"/>
  <c r="DK750" i="12" s="1"/>
  <c r="DF752" i="12"/>
  <c r="DG752" i="12" s="1"/>
  <c r="DN752" i="12"/>
  <c r="DO752" i="12" s="1"/>
  <c r="DV752" i="12"/>
  <c r="DW752" i="12" s="1"/>
  <c r="DF754" i="12"/>
  <c r="DG754" i="12" s="1"/>
  <c r="DN754" i="12"/>
  <c r="DO754" i="12" s="1"/>
  <c r="DV754" i="12"/>
  <c r="DW754" i="12" s="1"/>
  <c r="DH755" i="12"/>
  <c r="DI755" i="12" s="1"/>
  <c r="DJ756" i="12"/>
  <c r="DK756" i="12" s="1"/>
  <c r="DH757" i="12"/>
  <c r="DI757" i="12" s="1"/>
  <c r="DJ758" i="12"/>
  <c r="DK758" i="12" s="1"/>
  <c r="DF760" i="12"/>
  <c r="DG760" i="12" s="1"/>
  <c r="DN760" i="12"/>
  <c r="DO760" i="12" s="1"/>
  <c r="DV760" i="12"/>
  <c r="DW760" i="12" s="1"/>
  <c r="DF762" i="12"/>
  <c r="DG762" i="12" s="1"/>
  <c r="DN762" i="12"/>
  <c r="DO762" i="12" s="1"/>
  <c r="DV762" i="12"/>
  <c r="DW762" i="12" s="1"/>
  <c r="DH763" i="12"/>
  <c r="DI763" i="12" s="1"/>
  <c r="DJ764" i="12"/>
  <c r="DK764" i="12" s="1"/>
  <c r="DH765" i="12"/>
  <c r="DI765" i="12" s="1"/>
  <c r="DJ766" i="12"/>
  <c r="DK766" i="12" s="1"/>
  <c r="DF768" i="12"/>
  <c r="DG768" i="12" s="1"/>
  <c r="DN768" i="12"/>
  <c r="DO768" i="12" s="1"/>
  <c r="DV768" i="12"/>
  <c r="DW768" i="12" s="1"/>
  <c r="DF770" i="12"/>
  <c r="DG770" i="12" s="1"/>
  <c r="DN770" i="12"/>
  <c r="DO770" i="12" s="1"/>
  <c r="DV770" i="12"/>
  <c r="DW770" i="12" s="1"/>
  <c r="DH771" i="12"/>
  <c r="DI771" i="12" s="1"/>
  <c r="DJ772" i="12"/>
  <c r="DK772" i="12" s="1"/>
  <c r="DH773" i="12"/>
  <c r="DI773" i="12" s="1"/>
  <c r="DJ774" i="12"/>
  <c r="DK774" i="12" s="1"/>
  <c r="DF776" i="12"/>
  <c r="DG776" i="12" s="1"/>
  <c r="DN776" i="12"/>
  <c r="DO776" i="12" s="1"/>
  <c r="DV776" i="12"/>
  <c r="DW776" i="12" s="1"/>
  <c r="DF778" i="12"/>
  <c r="DG778" i="12" s="1"/>
  <c r="DN778" i="12"/>
  <c r="DO778" i="12" s="1"/>
  <c r="DV778" i="12"/>
  <c r="DW778" i="12" s="1"/>
  <c r="DH779" i="12"/>
  <c r="DI779" i="12" s="1"/>
  <c r="DJ780" i="12"/>
  <c r="DK780" i="12" s="1"/>
  <c r="DH781" i="12"/>
  <c r="DI781" i="12" s="1"/>
  <c r="DJ782" i="12"/>
  <c r="DK782" i="12" s="1"/>
  <c r="DF784" i="12"/>
  <c r="DG784" i="12" s="1"/>
  <c r="DN784" i="12"/>
  <c r="DO784" i="12" s="1"/>
  <c r="DV784" i="12"/>
  <c r="DW784" i="12" s="1"/>
  <c r="DF786" i="12"/>
  <c r="DG786" i="12" s="1"/>
  <c r="DN786" i="12"/>
  <c r="DO786" i="12" s="1"/>
  <c r="DV786" i="12"/>
  <c r="DW786" i="12" s="1"/>
  <c r="DH787" i="12"/>
  <c r="DI787" i="12" s="1"/>
  <c r="DJ788" i="12"/>
  <c r="DK788" i="12" s="1"/>
  <c r="DH789" i="12"/>
  <c r="DI789" i="12" s="1"/>
  <c r="DJ790" i="12"/>
  <c r="DK790" i="12" s="1"/>
  <c r="DF792" i="12"/>
  <c r="DG792" i="12" s="1"/>
  <c r="DN792" i="12"/>
  <c r="DO792" i="12" s="1"/>
  <c r="DV792" i="12"/>
  <c r="DW792" i="12" s="1"/>
  <c r="DJ793" i="12"/>
  <c r="DK793" i="12" s="1"/>
  <c r="DF794" i="12"/>
  <c r="DG794" i="12" s="1"/>
  <c r="DN794" i="12"/>
  <c r="DO794" i="12" s="1"/>
  <c r="DV794" i="12"/>
  <c r="DW794" i="12" s="1"/>
  <c r="DH795" i="12"/>
  <c r="DI795" i="12" s="1"/>
  <c r="DH796" i="12"/>
  <c r="DI796" i="12" s="1"/>
  <c r="DH798" i="12"/>
  <c r="DI798" i="12" s="1"/>
  <c r="DJ799" i="12"/>
  <c r="DK799" i="12" s="1"/>
  <c r="DF801" i="12"/>
  <c r="DG801" i="12" s="1"/>
  <c r="DN801" i="12"/>
  <c r="DO801" i="12" s="1"/>
  <c r="DV801" i="12"/>
  <c r="DW801" i="12" s="1"/>
  <c r="DJ802" i="12"/>
  <c r="DK802" i="12" s="1"/>
  <c r="DH805" i="12"/>
  <c r="DI805" i="12" s="1"/>
  <c r="DH807" i="12"/>
  <c r="DI807" i="12" s="1"/>
  <c r="DH808" i="12"/>
  <c r="DI808" i="12" s="1"/>
  <c r="DH810" i="12"/>
  <c r="DI810" i="12" s="1"/>
  <c r="DH813" i="12"/>
  <c r="DI813" i="12" s="1"/>
  <c r="DH815" i="12"/>
  <c r="DI815" i="12" s="1"/>
  <c r="DH816" i="12"/>
  <c r="DI816" i="12" s="1"/>
  <c r="DH818" i="12"/>
  <c r="DI818" i="12" s="1"/>
  <c r="DH821" i="12"/>
  <c r="DI821" i="12" s="1"/>
  <c r="DH823" i="12"/>
  <c r="DI823" i="12" s="1"/>
  <c r="DH824" i="12"/>
  <c r="DI824" i="12" s="1"/>
  <c r="DH826" i="12"/>
  <c r="DI826" i="12" s="1"/>
  <c r="DH829" i="12"/>
  <c r="DI829" i="12" s="1"/>
  <c r="DH831" i="12"/>
  <c r="DI831" i="12" s="1"/>
  <c r="DH832" i="12"/>
  <c r="DI832" i="12" s="1"/>
  <c r="DH834" i="12"/>
  <c r="DI834" i="12" s="1"/>
  <c r="DH837" i="12"/>
  <c r="DI837" i="12" s="1"/>
  <c r="DH839" i="12"/>
  <c r="DI839" i="12" s="1"/>
  <c r="DH840" i="12"/>
  <c r="DI840" i="12" s="1"/>
  <c r="DF841" i="12"/>
  <c r="DG841" i="12" s="1"/>
  <c r="DN841" i="12"/>
  <c r="DO841" i="12" s="1"/>
  <c r="DV841" i="12"/>
  <c r="DW841" i="12" s="1"/>
  <c r="DH842" i="12"/>
  <c r="DI842" i="12" s="1"/>
  <c r="DF844" i="12"/>
  <c r="DG844" i="12" s="1"/>
  <c r="DN844" i="12"/>
  <c r="DO844" i="12" s="1"/>
  <c r="DV844" i="12"/>
  <c r="DW844" i="12" s="1"/>
  <c r="DF846" i="12"/>
  <c r="DG846" i="12" s="1"/>
  <c r="DN846" i="12"/>
  <c r="DO846" i="12" s="1"/>
  <c r="DV846" i="12"/>
  <c r="DW846" i="12" s="1"/>
  <c r="DH851" i="12"/>
  <c r="DI851" i="12" s="1"/>
  <c r="DH853" i="12"/>
  <c r="DI853" i="12" s="1"/>
  <c r="DF855" i="12"/>
  <c r="DG855" i="12" s="1"/>
  <c r="DN855" i="12"/>
  <c r="DO855" i="12" s="1"/>
  <c r="DV855" i="12"/>
  <c r="DW855" i="12" s="1"/>
  <c r="DH856" i="12"/>
  <c r="DI856" i="12" s="1"/>
  <c r="DF857" i="12"/>
  <c r="DG857" i="12" s="1"/>
  <c r="DN857" i="12"/>
  <c r="DO857" i="12" s="1"/>
  <c r="DV857" i="12"/>
  <c r="DW857" i="12" s="1"/>
  <c r="DH858" i="12"/>
  <c r="DI858" i="12" s="1"/>
  <c r="DF860" i="12"/>
  <c r="DG860" i="12" s="1"/>
  <c r="DN860" i="12"/>
  <c r="DO860" i="12" s="1"/>
  <c r="DV860" i="12"/>
  <c r="DW860" i="12" s="1"/>
  <c r="DF862" i="12"/>
  <c r="DG862" i="12" s="1"/>
  <c r="DN862" i="12"/>
  <c r="DO862" i="12" s="1"/>
  <c r="DV862" i="12"/>
  <c r="DW862" i="12" s="1"/>
  <c r="DH867" i="12"/>
  <c r="DI867" i="12" s="1"/>
  <c r="DJ868" i="12"/>
  <c r="DK868" i="12" s="1"/>
  <c r="DH869" i="12"/>
  <c r="DI869" i="12" s="1"/>
  <c r="DJ870" i="12"/>
  <c r="DK870" i="12" s="1"/>
  <c r="DF872" i="12"/>
  <c r="DG872" i="12" s="1"/>
  <c r="DN872" i="12"/>
  <c r="DO872" i="12" s="1"/>
  <c r="DV872" i="12"/>
  <c r="DW872" i="12" s="1"/>
  <c r="DF874" i="12"/>
  <c r="DG874" i="12" s="1"/>
  <c r="DN874" i="12"/>
  <c r="DO874" i="12" s="1"/>
  <c r="DV874" i="12"/>
  <c r="DW874" i="12" s="1"/>
  <c r="DJ875" i="12"/>
  <c r="DK875" i="12" s="1"/>
  <c r="DJ877" i="12"/>
  <c r="DK877" i="12" s="1"/>
  <c r="DF878" i="12"/>
  <c r="DG878" i="12" s="1"/>
  <c r="DN878" i="12"/>
  <c r="DO878" i="12" s="1"/>
  <c r="DV878" i="12"/>
  <c r="DW878" i="12" s="1"/>
  <c r="DJ879" i="12"/>
  <c r="DK879" i="12" s="1"/>
  <c r="DF883" i="12"/>
  <c r="DG883" i="12" s="1"/>
  <c r="DN883" i="12"/>
  <c r="DO883" i="12" s="1"/>
  <c r="DV883" i="12"/>
  <c r="DW883" i="12" s="1"/>
  <c r="DH884" i="12"/>
  <c r="DI884" i="12" s="1"/>
  <c r="DF885" i="12"/>
  <c r="DG885" i="12" s="1"/>
  <c r="DN885" i="12"/>
  <c r="DO885" i="12" s="1"/>
  <c r="DV885" i="12"/>
  <c r="DW885" i="12" s="1"/>
  <c r="DH886" i="12"/>
  <c r="DI886" i="12" s="1"/>
  <c r="DF891" i="12"/>
  <c r="DG891" i="12" s="1"/>
  <c r="DN891" i="12"/>
  <c r="DO891" i="12" s="1"/>
  <c r="DV891" i="12"/>
  <c r="DW891" i="12" s="1"/>
  <c r="DH892" i="12"/>
  <c r="DI892" i="12" s="1"/>
  <c r="DF893" i="12"/>
  <c r="DG893" i="12" s="1"/>
  <c r="DN893" i="12"/>
  <c r="DO893" i="12" s="1"/>
  <c r="DV893" i="12"/>
  <c r="DW893" i="12" s="1"/>
  <c r="DH894" i="12"/>
  <c r="DI894" i="12" s="1"/>
  <c r="DH900" i="12"/>
  <c r="DI900" i="12" s="1"/>
  <c r="DP900" i="12"/>
  <c r="DQ900" i="12" s="1"/>
  <c r="DH902" i="12"/>
  <c r="DI902" i="12" s="1"/>
  <c r="DP902" i="12"/>
  <c r="DQ902" i="12" s="1"/>
  <c r="DF907" i="12"/>
  <c r="DG907" i="12" s="1"/>
  <c r="DN907" i="12"/>
  <c r="DO907" i="12" s="1"/>
  <c r="DV907" i="12"/>
  <c r="DW907" i="12" s="1"/>
  <c r="DH908" i="12"/>
  <c r="DI908" i="12" s="1"/>
  <c r="DF909" i="12"/>
  <c r="DG909" i="12" s="1"/>
  <c r="DN909" i="12"/>
  <c r="DO909" i="12" s="1"/>
  <c r="DV909" i="12"/>
  <c r="DW909" i="12" s="1"/>
  <c r="DH910" i="12"/>
  <c r="DI910" i="12" s="1"/>
  <c r="DF913" i="12"/>
  <c r="DG913" i="12" s="1"/>
  <c r="DN913" i="12"/>
  <c r="DO913" i="12" s="1"/>
  <c r="DV913" i="12"/>
  <c r="DW913" i="12" s="1"/>
  <c r="DF915" i="12"/>
  <c r="DG915" i="12" s="1"/>
  <c r="DN915" i="12"/>
  <c r="DO915" i="12" s="1"/>
  <c r="DV915" i="12"/>
  <c r="DW915" i="12" s="1"/>
  <c r="DH916" i="12"/>
  <c r="DI916" i="12" s="1"/>
  <c r="DF917" i="12"/>
  <c r="DG917" i="12" s="1"/>
  <c r="DN917" i="12"/>
  <c r="DO917" i="12" s="1"/>
  <c r="DV917" i="12"/>
  <c r="DW917" i="12" s="1"/>
  <c r="DF919" i="12"/>
  <c r="DG919" i="12" s="1"/>
  <c r="DN919" i="12"/>
  <c r="DO919" i="12" s="1"/>
  <c r="DV919" i="12"/>
  <c r="DW919" i="12" s="1"/>
  <c r="DF920" i="12"/>
  <c r="DG920" i="12" s="1"/>
  <c r="DN920" i="12"/>
  <c r="DO920" i="12" s="1"/>
  <c r="DV920" i="12"/>
  <c r="DW920" i="12" s="1"/>
  <c r="DF922" i="12"/>
  <c r="DG922" i="12" s="1"/>
  <c r="DN922" i="12"/>
  <c r="DO922" i="12" s="1"/>
  <c r="DV922" i="12"/>
  <c r="DW922" i="12" s="1"/>
  <c r="DF925" i="12"/>
  <c r="DG925" i="12" s="1"/>
  <c r="DN925" i="12"/>
  <c r="DO925" i="12" s="1"/>
  <c r="DV925" i="12"/>
  <c r="DW925" i="12" s="1"/>
  <c r="DH926" i="12"/>
  <c r="DI926" i="12" s="1"/>
  <c r="DH929" i="12"/>
  <c r="DI929" i="12" s="1"/>
  <c r="DH931" i="12"/>
  <c r="DI931" i="12" s="1"/>
  <c r="DH932" i="12"/>
  <c r="DI932" i="12" s="1"/>
  <c r="DF934" i="12"/>
  <c r="DG934" i="12" s="1"/>
  <c r="DN934" i="12"/>
  <c r="DO934" i="12" s="1"/>
  <c r="DV934" i="12"/>
  <c r="DW934" i="12" s="1"/>
  <c r="DH935" i="12"/>
  <c r="DI935" i="12" s="1"/>
  <c r="DH937" i="12"/>
  <c r="DI937" i="12" s="1"/>
  <c r="DF940" i="12"/>
  <c r="DG940" i="12" s="1"/>
  <c r="DN940" i="12"/>
  <c r="DO940" i="12" s="1"/>
  <c r="DV940" i="12"/>
  <c r="DW940" i="12" s="1"/>
  <c r="DF942" i="12"/>
  <c r="DG942" i="12" s="1"/>
  <c r="DN942" i="12"/>
  <c r="DO942" i="12" s="1"/>
  <c r="DV942" i="12"/>
  <c r="DW942" i="12" s="1"/>
  <c r="DH943" i="12"/>
  <c r="DI943" i="12" s="1"/>
  <c r="DF945" i="12"/>
  <c r="DG945" i="12" s="1"/>
  <c r="DN945" i="12"/>
  <c r="DO945" i="12" s="1"/>
  <c r="DV945" i="12"/>
  <c r="DW945" i="12" s="1"/>
  <c r="DH946" i="12"/>
  <c r="DI946" i="12" s="1"/>
  <c r="DF947" i="12"/>
  <c r="DG947" i="12" s="1"/>
  <c r="DN947" i="12"/>
  <c r="DO947" i="12" s="1"/>
  <c r="DV947" i="12"/>
  <c r="DW947" i="12" s="1"/>
  <c r="DH948" i="12"/>
  <c r="DI948" i="12" s="1"/>
  <c r="DH950" i="12"/>
  <c r="DI950" i="12" s="1"/>
  <c r="DF952" i="12"/>
  <c r="DG952" i="12" s="1"/>
  <c r="DN952" i="12"/>
  <c r="DO952" i="12" s="1"/>
  <c r="DV952" i="12"/>
  <c r="DW952" i="12" s="1"/>
  <c r="DH955" i="12"/>
  <c r="DI955" i="12" s="1"/>
  <c r="DH956" i="12"/>
  <c r="DI956" i="12" s="1"/>
  <c r="DH958" i="12"/>
  <c r="DI958" i="12" s="1"/>
  <c r="DF960" i="12"/>
  <c r="DG960" i="12" s="1"/>
  <c r="DN960" i="12"/>
  <c r="DO960" i="12" s="1"/>
  <c r="DV960" i="12"/>
  <c r="DW960" i="12" s="1"/>
  <c r="DH969" i="12"/>
  <c r="DI969" i="12" s="1"/>
  <c r="DJ970" i="12"/>
  <c r="DK970" i="12" s="1"/>
  <c r="DF972" i="12"/>
  <c r="DG972" i="12" s="1"/>
  <c r="DN972" i="12"/>
  <c r="DO972" i="12" s="1"/>
  <c r="DV972" i="12"/>
  <c r="DW972" i="12" s="1"/>
  <c r="DL973" i="12"/>
  <c r="DM973" i="12" s="1"/>
  <c r="DT973" i="12"/>
  <c r="DU973" i="12" s="1"/>
  <c r="DF974" i="12"/>
  <c r="DG974" i="12" s="1"/>
  <c r="DN974" i="12"/>
  <c r="DO974" i="12" s="1"/>
  <c r="DV974" i="12"/>
  <c r="DW974" i="12" s="1"/>
  <c r="DH975" i="12"/>
  <c r="DI975" i="12" s="1"/>
  <c r="AP976" i="12"/>
  <c r="DJ976" i="12"/>
  <c r="DK976" i="12" s="1"/>
  <c r="DF977" i="12"/>
  <c r="DG977" i="12" s="1"/>
  <c r="DN977" i="12"/>
  <c r="DO977" i="12" s="1"/>
  <c r="DV977" i="12"/>
  <c r="DW977" i="12" s="1"/>
  <c r="DF978" i="12"/>
  <c r="DG978" i="12" s="1"/>
  <c r="DN978" i="12"/>
  <c r="DO978" i="12" s="1"/>
  <c r="DV978" i="12"/>
  <c r="DW978" i="12" s="1"/>
  <c r="DJ979" i="12"/>
  <c r="DK979" i="12" s="1"/>
  <c r="DL980" i="12"/>
  <c r="DM980" i="12" s="1"/>
  <c r="DT980" i="12"/>
  <c r="DU980" i="12" s="1"/>
  <c r="DL982" i="12"/>
  <c r="DM982" i="12" s="1"/>
  <c r="DT982" i="12"/>
  <c r="DU982" i="12" s="1"/>
  <c r="DH983" i="12"/>
  <c r="DI983" i="12" s="1"/>
  <c r="AP984" i="12"/>
  <c r="DF985" i="12"/>
  <c r="DG985" i="12" s="1"/>
  <c r="DN985" i="12"/>
  <c r="DO985" i="12" s="1"/>
  <c r="DV985" i="12"/>
  <c r="DW985" i="12" s="1"/>
  <c r="DH986" i="12"/>
  <c r="DI986" i="12" s="1"/>
  <c r="AP987" i="12"/>
  <c r="DL988" i="12"/>
  <c r="DM988" i="12" s="1"/>
  <c r="DT988" i="12"/>
  <c r="DU988" i="12" s="1"/>
  <c r="DL990" i="12"/>
  <c r="DM990" i="12" s="1"/>
  <c r="DT990" i="12"/>
  <c r="DU990" i="12" s="1"/>
  <c r="DF991" i="12"/>
  <c r="DG991" i="12" s="1"/>
  <c r="DN991" i="12"/>
  <c r="DO991" i="12" s="1"/>
  <c r="DV991" i="12"/>
  <c r="DW991" i="12" s="1"/>
  <c r="DF994" i="12"/>
  <c r="DG994" i="12" s="1"/>
  <c r="DN994" i="12"/>
  <c r="DO994" i="12" s="1"/>
  <c r="DV994" i="12"/>
  <c r="DW994" i="12" s="1"/>
  <c r="DH995" i="12"/>
  <c r="DI995" i="12" s="1"/>
  <c r="AP996" i="12"/>
  <c r="DF996" i="12"/>
  <c r="DG996" i="12" s="1"/>
  <c r="DN996" i="12"/>
  <c r="DO996" i="12" s="1"/>
  <c r="DV996" i="12"/>
  <c r="DW996" i="12" s="1"/>
  <c r="DF997" i="12"/>
  <c r="DG997" i="12" s="1"/>
  <c r="DN997" i="12"/>
  <c r="DO997" i="12" s="1"/>
  <c r="DV997" i="12"/>
  <c r="DW997" i="12" s="1"/>
  <c r="DF998" i="12"/>
  <c r="DG998" i="12" s="1"/>
  <c r="DN998" i="12"/>
  <c r="DO998" i="12" s="1"/>
  <c r="DV998" i="12"/>
  <c r="DW998" i="12" s="1"/>
  <c r="DH999" i="12"/>
  <c r="DI999" i="12" s="1"/>
  <c r="AP1000" i="12"/>
  <c r="DF1000" i="12"/>
  <c r="DG1000" i="12" s="1"/>
  <c r="DN1000" i="12"/>
  <c r="DO1000" i="12" s="1"/>
  <c r="DV1000" i="12"/>
  <c r="DW1000" i="12" s="1"/>
  <c r="DL1001" i="12"/>
  <c r="DM1001" i="12" s="1"/>
  <c r="DT1001" i="12"/>
  <c r="DU1001" i="12" s="1"/>
  <c r="DL1002" i="12"/>
  <c r="DM1002" i="12" s="1"/>
  <c r="DT1002" i="12"/>
  <c r="DU1002" i="12" s="1"/>
  <c r="DL1003" i="12"/>
  <c r="DM1003" i="12" s="1"/>
  <c r="DT1003" i="12"/>
  <c r="DU1003" i="12" s="1"/>
  <c r="DH1004" i="12"/>
  <c r="DI1004" i="12" s="1"/>
  <c r="AP1005" i="12"/>
  <c r="DH1006" i="12"/>
  <c r="DI1006" i="12" s="1"/>
  <c r="AP1007" i="12"/>
  <c r="DH1007" i="12"/>
  <c r="DI1007" i="12" s="1"/>
  <c r="AP1008" i="12"/>
  <c r="DL1008" i="12"/>
  <c r="DM1008" i="12" s="1"/>
  <c r="DT1008" i="12"/>
  <c r="DU1008" i="12" s="1"/>
  <c r="DL1009" i="12"/>
  <c r="DM1009" i="12" s="1"/>
  <c r="DT1009" i="12"/>
  <c r="DU1009" i="12" s="1"/>
  <c r="DH1010" i="12"/>
  <c r="DI1010" i="12" s="1"/>
  <c r="AP1011" i="12"/>
  <c r="DH1012" i="12"/>
  <c r="DI1012" i="12" s="1"/>
  <c r="AP1013" i="12"/>
  <c r="DH1013" i="12"/>
  <c r="DI1013" i="12" s="1"/>
  <c r="AP1014" i="12"/>
  <c r="DH1014" i="12"/>
  <c r="DI1014" i="12" s="1"/>
  <c r="AP1015" i="12"/>
  <c r="DH1016" i="12"/>
  <c r="DI1016" i="12" s="1"/>
  <c r="AP1017" i="12"/>
  <c r="DF1017" i="12"/>
  <c r="DG1017" i="12" s="1"/>
  <c r="DN1017" i="12"/>
  <c r="DO1017" i="12" s="1"/>
  <c r="DV1017" i="12"/>
  <c r="DW1017" i="12" s="1"/>
  <c r="DF1018" i="12"/>
  <c r="DG1018" i="12" s="1"/>
  <c r="DN1018" i="12"/>
  <c r="DO1018" i="12" s="1"/>
  <c r="DV1018" i="12"/>
  <c r="DW1018" i="12" s="1"/>
  <c r="DL1019" i="12"/>
  <c r="DM1019" i="12" s="1"/>
  <c r="DT1019" i="12"/>
  <c r="DU1019" i="12" s="1"/>
  <c r="DH1020" i="12"/>
  <c r="DI1020" i="12" s="1"/>
  <c r="AP1021" i="12"/>
  <c r="DH1022" i="12"/>
  <c r="DI1022" i="12" s="1"/>
  <c r="AP1023" i="12"/>
  <c r="DF1023" i="12"/>
  <c r="DG1023" i="12" s="1"/>
  <c r="DN1023" i="12"/>
  <c r="DO1023" i="12" s="1"/>
  <c r="DV1023" i="12"/>
  <c r="DW1023" i="12" s="1"/>
  <c r="DL1024" i="12"/>
  <c r="DM1024" i="12" s="1"/>
  <c r="DT1024" i="12"/>
  <c r="DU1024" i="12" s="1"/>
  <c r="DH1026" i="12"/>
  <c r="DI1026" i="12" s="1"/>
  <c r="AP1027" i="12"/>
  <c r="DH1027" i="12"/>
  <c r="DI1027" i="12" s="1"/>
  <c r="AP1028" i="12"/>
  <c r="DL1028" i="12"/>
  <c r="DM1028" i="12" s="1"/>
  <c r="DT1028" i="12"/>
  <c r="DU1028" i="12" s="1"/>
  <c r="DF1029" i="12"/>
  <c r="DG1029" i="12" s="1"/>
  <c r="DN1029" i="12"/>
  <c r="DO1029" i="12" s="1"/>
  <c r="DV1029" i="12"/>
  <c r="DW1029" i="12" s="1"/>
  <c r="DF1030" i="12"/>
  <c r="DG1030" i="12" s="1"/>
  <c r="DN1030" i="12"/>
  <c r="DO1030" i="12" s="1"/>
  <c r="DV1030" i="12"/>
  <c r="DW1030" i="12" s="1"/>
  <c r="DH1031" i="12"/>
  <c r="DI1031" i="12" s="1"/>
  <c r="AP1032" i="12"/>
  <c r="DF1032" i="12"/>
  <c r="DG1032" i="12" s="1"/>
  <c r="DN1032" i="12"/>
  <c r="DO1032" i="12" s="1"/>
  <c r="DV1032" i="12"/>
  <c r="DW1032" i="12" s="1"/>
  <c r="DL1033" i="12"/>
  <c r="DM1033" i="12" s="1"/>
  <c r="DT1033" i="12"/>
  <c r="DU1033" i="12" s="1"/>
  <c r="DL1034" i="12"/>
  <c r="DM1034" i="12" s="1"/>
  <c r="DT1034" i="12"/>
  <c r="DU1034" i="12" s="1"/>
  <c r="DH1036" i="12"/>
  <c r="DI1036" i="12" s="1"/>
  <c r="AP1037" i="12"/>
  <c r="DH1037" i="12"/>
  <c r="DI1037" i="12" s="1"/>
  <c r="AP1038" i="12"/>
  <c r="DH1038" i="12"/>
  <c r="DI1038" i="12" s="1"/>
  <c r="AP1039" i="12"/>
  <c r="DF1039" i="12"/>
  <c r="DG1039" i="12" s="1"/>
  <c r="DN1039" i="12"/>
  <c r="DO1039" i="12" s="1"/>
  <c r="DV1039" i="12"/>
  <c r="DW1039" i="12" s="1"/>
  <c r="DL1040" i="12"/>
  <c r="DM1040" i="12" s="1"/>
  <c r="DT1040" i="12"/>
  <c r="DU1040" i="12" s="1"/>
  <c r="DL1041" i="12"/>
  <c r="DM1041" i="12" s="1"/>
  <c r="DT1041" i="12"/>
  <c r="DU1041" i="12" s="1"/>
  <c r="DJ1042" i="12"/>
  <c r="DK1042" i="12" s="1"/>
  <c r="DJ1043" i="12"/>
  <c r="DK1043" i="12" s="1"/>
  <c r="DF1044" i="12"/>
  <c r="DG1044" i="12" s="1"/>
  <c r="DN1044" i="12"/>
  <c r="DO1044" i="12" s="1"/>
  <c r="DV1044" i="12"/>
  <c r="DW1044" i="12" s="1"/>
  <c r="DH1045" i="12"/>
  <c r="DI1045" i="12" s="1"/>
  <c r="AP1046" i="12"/>
  <c r="DH1046" i="12"/>
  <c r="DI1046" i="12" s="1"/>
  <c r="AP1047" i="12"/>
  <c r="DH1047" i="12"/>
  <c r="DI1047" i="12" s="1"/>
  <c r="AP1048" i="12"/>
  <c r="DL1048" i="12"/>
  <c r="DM1048" i="12" s="1"/>
  <c r="DT1048" i="12"/>
  <c r="DU1048" i="12" s="1"/>
  <c r="DH1050" i="12"/>
  <c r="DI1050" i="12" s="1"/>
  <c r="AP1051" i="12"/>
  <c r="DH1051" i="12"/>
  <c r="DI1051" i="12" s="1"/>
  <c r="AP1052" i="12"/>
  <c r="DF1052" i="12"/>
  <c r="DG1052" i="12" s="1"/>
  <c r="DN1052" i="12"/>
  <c r="DO1052" i="12" s="1"/>
  <c r="DV1052" i="12"/>
  <c r="DW1052" i="12" s="1"/>
  <c r="DF1053" i="12"/>
  <c r="DG1053" i="12" s="1"/>
  <c r="DN1053" i="12"/>
  <c r="DO1053" i="12" s="1"/>
  <c r="DV1053" i="12"/>
  <c r="DW1053" i="12" s="1"/>
  <c r="DL1054" i="12"/>
  <c r="DM1054" i="12" s="1"/>
  <c r="DT1054" i="12"/>
  <c r="DU1054" i="12" s="1"/>
  <c r="DL1055" i="12"/>
  <c r="DM1055" i="12" s="1"/>
  <c r="DT1055" i="12"/>
  <c r="DU1055" i="12" s="1"/>
  <c r="DH1057" i="12"/>
  <c r="DI1057" i="12" s="1"/>
  <c r="AP1058" i="12"/>
  <c r="DL1058" i="12"/>
  <c r="DM1058" i="12" s="1"/>
  <c r="DT1058" i="12"/>
  <c r="DU1058" i="12" s="1"/>
  <c r="DF1059" i="12"/>
  <c r="DG1059" i="12" s="1"/>
  <c r="DN1059" i="12"/>
  <c r="DO1059" i="12" s="1"/>
  <c r="DV1059" i="12"/>
  <c r="DW1059" i="12" s="1"/>
  <c r="DL1060" i="12"/>
  <c r="DM1060" i="12" s="1"/>
  <c r="DT1060" i="12"/>
  <c r="DU1060" i="12" s="1"/>
  <c r="DL1061" i="12"/>
  <c r="DM1061" i="12" s="1"/>
  <c r="DT1061" i="12"/>
  <c r="DU1061" i="12" s="1"/>
  <c r="DL1063" i="12"/>
  <c r="DM1063" i="12" s="1"/>
  <c r="DT1063" i="12"/>
  <c r="DU1063" i="12" s="1"/>
  <c r="DH1067" i="12"/>
  <c r="DI1067" i="12" s="1"/>
  <c r="AP1068" i="12"/>
  <c r="DL1068" i="12"/>
  <c r="DM1068" i="12" s="1"/>
  <c r="DT1068" i="12"/>
  <c r="DU1068" i="12" s="1"/>
  <c r="DF1069" i="12"/>
  <c r="DG1069" i="12" s="1"/>
  <c r="DN1069" i="12"/>
  <c r="DO1069" i="12" s="1"/>
  <c r="DV1069" i="12"/>
  <c r="DW1069" i="12" s="1"/>
  <c r="DF1070" i="12"/>
  <c r="DG1070" i="12" s="1"/>
  <c r="DN1070" i="12"/>
  <c r="DO1070" i="12" s="1"/>
  <c r="DV1070" i="12"/>
  <c r="DW1070" i="12" s="1"/>
  <c r="DL1071" i="12"/>
  <c r="DM1071" i="12" s="1"/>
  <c r="DT1071" i="12"/>
  <c r="DU1071" i="12" s="1"/>
  <c r="DH1072" i="12"/>
  <c r="DI1072" i="12" s="1"/>
  <c r="AP1073" i="12"/>
  <c r="DH1073" i="12"/>
  <c r="DI1073" i="12" s="1"/>
  <c r="AP1074" i="12"/>
  <c r="DL1074" i="12"/>
  <c r="DM1074" i="12" s="1"/>
  <c r="DT1074" i="12"/>
  <c r="DU1074" i="12" s="1"/>
  <c r="DF1075" i="12"/>
  <c r="DG1075" i="12" s="1"/>
  <c r="DN1075" i="12"/>
  <c r="DO1075" i="12" s="1"/>
  <c r="DV1075" i="12"/>
  <c r="DW1075" i="12" s="1"/>
  <c r="DL1076" i="12"/>
  <c r="DM1076" i="12" s="1"/>
  <c r="DT1076" i="12"/>
  <c r="DU1076" i="12" s="1"/>
  <c r="DF1077" i="12"/>
  <c r="DG1077" i="12" s="1"/>
  <c r="DN1077" i="12"/>
  <c r="DO1077" i="12" s="1"/>
  <c r="DV1077" i="12"/>
  <c r="DW1077" i="12" s="1"/>
  <c r="DF1078" i="12"/>
  <c r="DG1078" i="12" s="1"/>
  <c r="DN1078" i="12"/>
  <c r="DO1078" i="12" s="1"/>
  <c r="DV1078" i="12"/>
  <c r="DW1078" i="12" s="1"/>
  <c r="DH1079" i="12"/>
  <c r="DI1079" i="12" s="1"/>
  <c r="AP1080" i="12"/>
  <c r="DF1080" i="12"/>
  <c r="DG1080" i="12" s="1"/>
  <c r="DN1080" i="12"/>
  <c r="DO1080" i="12" s="1"/>
  <c r="DV1080" i="12"/>
  <c r="DW1080" i="12" s="1"/>
  <c r="DL1081" i="12"/>
  <c r="DM1081" i="12" s="1"/>
  <c r="DT1081" i="12"/>
  <c r="DU1081" i="12" s="1"/>
  <c r="DJ1082" i="12"/>
  <c r="DK1082" i="12" s="1"/>
  <c r="DJ1083" i="12"/>
  <c r="DK1083" i="12" s="1"/>
  <c r="DF1084" i="12"/>
  <c r="DG1084" i="12" s="1"/>
  <c r="DN1084" i="12"/>
  <c r="DO1084" i="12" s="1"/>
  <c r="DV1084" i="12"/>
  <c r="DW1084" i="12" s="1"/>
  <c r="DH1085" i="12"/>
  <c r="DI1085" i="12" s="1"/>
  <c r="AP1086" i="12"/>
  <c r="DH1086" i="12"/>
  <c r="DI1086" i="12" s="1"/>
  <c r="AP1087" i="12"/>
  <c r="DH1087" i="12"/>
  <c r="DI1087" i="12" s="1"/>
  <c r="AP1088" i="12"/>
  <c r="DF1088" i="12"/>
  <c r="DG1088" i="12" s="1"/>
  <c r="DN1088" i="12"/>
  <c r="DO1088" i="12" s="1"/>
  <c r="DV1088" i="12"/>
  <c r="DW1088" i="12" s="1"/>
  <c r="DF1089" i="12"/>
  <c r="DG1089" i="12" s="1"/>
  <c r="DN1089" i="12"/>
  <c r="DO1089" i="12" s="1"/>
  <c r="DV1089" i="12"/>
  <c r="DW1089" i="12" s="1"/>
  <c r="DL1090" i="12"/>
  <c r="DM1090" i="12" s="1"/>
  <c r="DT1090" i="12"/>
  <c r="DU1090" i="12" s="1"/>
  <c r="DL1091" i="12"/>
  <c r="DM1091" i="12" s="1"/>
  <c r="DT1091" i="12"/>
  <c r="DU1091" i="12" s="1"/>
  <c r="DJ1092" i="12"/>
  <c r="DK1092" i="12" s="1"/>
  <c r="DR1092" i="12"/>
  <c r="DS1092" i="12" s="1"/>
  <c r="DL1093" i="12"/>
  <c r="DM1093" i="12" s="1"/>
  <c r="DT1093" i="12"/>
  <c r="DU1093" i="12" s="1"/>
  <c r="DL1094" i="12"/>
  <c r="DM1094" i="12" s="1"/>
  <c r="DT1094" i="12"/>
  <c r="DU1094" i="12" s="1"/>
  <c r="DJ1095" i="12"/>
  <c r="DK1095" i="12" s="1"/>
  <c r="DR1095" i="12"/>
  <c r="DS1095" i="12" s="1"/>
  <c r="DF1096" i="12"/>
  <c r="DG1096" i="12" s="1"/>
  <c r="DN1096" i="12"/>
  <c r="DO1096" i="12" s="1"/>
  <c r="DV1096" i="12"/>
  <c r="DW1096" i="12" s="1"/>
  <c r="DF1097" i="12"/>
  <c r="DG1097" i="12" s="1"/>
  <c r="DN1097" i="12"/>
  <c r="DO1097" i="12" s="1"/>
  <c r="DV1097" i="12"/>
  <c r="DW1097" i="12" s="1"/>
  <c r="DL1098" i="12"/>
  <c r="DM1098" i="12" s="1"/>
  <c r="DT1098" i="12"/>
  <c r="DU1098" i="12" s="1"/>
  <c r="DH1100" i="12"/>
  <c r="DI1100" i="12" s="1"/>
  <c r="AP1101" i="12"/>
  <c r="DH1101" i="12"/>
  <c r="DI1101" i="12" s="1"/>
  <c r="AP1102" i="12"/>
  <c r="DF1102" i="12"/>
  <c r="DG1102" i="12" s="1"/>
  <c r="DN1102" i="12"/>
  <c r="DO1102" i="12" s="1"/>
  <c r="DV1102" i="12"/>
  <c r="DW1102" i="12" s="1"/>
  <c r="DF1103" i="12"/>
  <c r="DG1103" i="12" s="1"/>
  <c r="DN1103" i="12"/>
  <c r="DO1103" i="12" s="1"/>
  <c r="DV1103" i="12"/>
  <c r="DW1103" i="12" s="1"/>
  <c r="DL1104" i="12"/>
  <c r="DM1104" i="12" s="1"/>
  <c r="DT1104" i="12"/>
  <c r="DU1104" i="12" s="1"/>
  <c r="DL1105" i="12"/>
  <c r="DM1105" i="12" s="1"/>
  <c r="DT1105" i="12"/>
  <c r="DU1105" i="12" s="1"/>
  <c r="DF1108" i="12"/>
  <c r="DG1108" i="12" s="1"/>
  <c r="DN1108" i="12"/>
  <c r="DO1108" i="12" s="1"/>
  <c r="DV1108" i="12"/>
  <c r="DW1108" i="12" s="1"/>
  <c r="DH1109" i="12"/>
  <c r="DI1109" i="12" s="1"/>
  <c r="AP1110" i="12"/>
  <c r="DH1110" i="12"/>
  <c r="DI1110" i="12" s="1"/>
  <c r="AP1111" i="12"/>
  <c r="DH1111" i="12"/>
  <c r="DI1111" i="12" s="1"/>
  <c r="AP1112" i="12"/>
  <c r="DL1112" i="12"/>
  <c r="DM1112" i="12" s="1"/>
  <c r="DT1112" i="12"/>
  <c r="DU1112" i="12" s="1"/>
  <c r="DF1113" i="12"/>
  <c r="DG1113" i="12" s="1"/>
  <c r="DN1113" i="12"/>
  <c r="DO1113" i="12" s="1"/>
  <c r="DV1113" i="12"/>
  <c r="DW1113" i="12" s="1"/>
  <c r="DF1114" i="12"/>
  <c r="DG1114" i="12" s="1"/>
  <c r="DN1114" i="12"/>
  <c r="DO1114" i="12" s="1"/>
  <c r="DV1114" i="12"/>
  <c r="DW1114" i="12" s="1"/>
  <c r="DF1115" i="12"/>
  <c r="DG1115" i="12" s="1"/>
  <c r="DN1115" i="12"/>
  <c r="DO1115" i="12" s="1"/>
  <c r="DV1115" i="12"/>
  <c r="DW1115" i="12" s="1"/>
  <c r="DL1116" i="12"/>
  <c r="DM1116" i="12" s="1"/>
  <c r="DT1116" i="12"/>
  <c r="DU1116" i="12" s="1"/>
  <c r="DL1117" i="12"/>
  <c r="DM1117" i="12" s="1"/>
  <c r="DT1117" i="12"/>
  <c r="DU1117" i="12" s="1"/>
  <c r="DL1119" i="12"/>
  <c r="DM1119" i="12" s="1"/>
  <c r="DT1119" i="12"/>
  <c r="DU1119" i="12" s="1"/>
  <c r="DH1120" i="12"/>
  <c r="DI1120" i="12" s="1"/>
  <c r="AP1121" i="12"/>
  <c r="DH1121" i="12"/>
  <c r="DI1121" i="12" s="1"/>
  <c r="AP1122" i="12"/>
  <c r="DH1122" i="12"/>
  <c r="DI1122" i="12" s="1"/>
  <c r="DP1122" i="12"/>
  <c r="DQ1122" i="12" s="1"/>
  <c r="AP1123" i="12"/>
  <c r="DH1123" i="12"/>
  <c r="DI1123" i="12" s="1"/>
  <c r="DP1123" i="12"/>
  <c r="DQ1123" i="12" s="1"/>
  <c r="AP1124" i="12"/>
  <c r="DL1124" i="12"/>
  <c r="DM1124" i="12" s="1"/>
  <c r="DT1124" i="12"/>
  <c r="DU1124" i="12" s="1"/>
  <c r="DH1127" i="12"/>
  <c r="DI1127" i="12" s="1"/>
  <c r="DP1127" i="12"/>
  <c r="DQ1127" i="12" s="1"/>
  <c r="AP1128" i="12"/>
  <c r="DL1129" i="12"/>
  <c r="DM1129" i="12" s="1"/>
  <c r="DT1129" i="12"/>
  <c r="DU1129" i="12" s="1"/>
  <c r="DL1130" i="12"/>
  <c r="DM1130" i="12" s="1"/>
  <c r="DT1130" i="12"/>
  <c r="DU1130" i="12" s="1"/>
  <c r="DH1132" i="12"/>
  <c r="DI1132" i="12" s="1"/>
  <c r="DP1132" i="12"/>
  <c r="DQ1132" i="12" s="1"/>
  <c r="AP1133" i="12"/>
  <c r="DH1135" i="12"/>
  <c r="DI1135" i="12" s="1"/>
  <c r="AP1136" i="12"/>
  <c r="DF1136" i="12"/>
  <c r="DG1136" i="12" s="1"/>
  <c r="DN1136" i="12"/>
  <c r="DO1136" i="12" s="1"/>
  <c r="DV1136" i="12"/>
  <c r="DW1136" i="12" s="1"/>
  <c r="DF1137" i="12"/>
  <c r="DG1137" i="12" s="1"/>
  <c r="DN1137" i="12"/>
  <c r="DO1137" i="12" s="1"/>
  <c r="DV1137" i="12"/>
  <c r="DW1137" i="12" s="1"/>
  <c r="DL1138" i="12"/>
  <c r="DM1138" i="12" s="1"/>
  <c r="DT1138" i="12"/>
  <c r="DU1138" i="12" s="1"/>
  <c r="DL1139" i="12"/>
  <c r="DM1139" i="12" s="1"/>
  <c r="DT1139" i="12"/>
  <c r="DU1139" i="12" s="1"/>
  <c r="DH1140" i="12"/>
  <c r="DI1140" i="12" s="1"/>
  <c r="DP1140" i="12"/>
  <c r="DQ1140" i="12" s="1"/>
  <c r="AP1141" i="12"/>
  <c r="DH1142" i="12"/>
  <c r="DI1142" i="12" s="1"/>
  <c r="DP1142" i="12"/>
  <c r="DQ1142" i="12" s="1"/>
  <c r="AP1143" i="12"/>
  <c r="DT1143" i="12"/>
  <c r="DU1143" i="12" s="1"/>
  <c r="DL1143" i="12"/>
  <c r="DM1143" i="12" s="1"/>
  <c r="DH1143" i="12"/>
  <c r="DI1143" i="12" s="1"/>
  <c r="DR1143" i="12"/>
  <c r="DS1143" i="12" s="1"/>
  <c r="DV1146" i="12"/>
  <c r="DW1146" i="12" s="1"/>
  <c r="DN1146" i="12"/>
  <c r="DO1146" i="12" s="1"/>
  <c r="DF1146" i="12"/>
  <c r="DG1146" i="12" s="1"/>
  <c r="DJ1146" i="12"/>
  <c r="DK1146" i="12" s="1"/>
  <c r="DT1146" i="12"/>
  <c r="DU1146" i="12" s="1"/>
  <c r="DL1148" i="12"/>
  <c r="DM1148" i="12" s="1"/>
  <c r="DV1148" i="12"/>
  <c r="DW1148" i="12" s="1"/>
  <c r="DR1149" i="12"/>
  <c r="DS1149" i="12" s="1"/>
  <c r="DJ1149" i="12"/>
  <c r="DK1149" i="12" s="1"/>
  <c r="DH1149" i="12"/>
  <c r="DI1149" i="12" s="1"/>
  <c r="DT1149" i="12"/>
  <c r="DU1149" i="12" s="1"/>
  <c r="AP1151" i="12"/>
  <c r="DL1151" i="12"/>
  <c r="DM1151" i="12" s="1"/>
  <c r="AP1152" i="12"/>
  <c r="DL1153" i="12"/>
  <c r="DM1153" i="12" s="1"/>
  <c r="DV1153" i="12"/>
  <c r="DW1153" i="12" s="1"/>
  <c r="DV1156" i="12"/>
  <c r="DW1156" i="12" s="1"/>
  <c r="DN1156" i="12"/>
  <c r="DO1156" i="12" s="1"/>
  <c r="DF1156" i="12"/>
  <c r="DG1156" i="12" s="1"/>
  <c r="DJ1156" i="12"/>
  <c r="DK1156" i="12" s="1"/>
  <c r="DT1156" i="12"/>
  <c r="DU1156" i="12" s="1"/>
  <c r="DR1159" i="12"/>
  <c r="DS1159" i="12" s="1"/>
  <c r="DJ1159" i="12"/>
  <c r="DK1159" i="12" s="1"/>
  <c r="DH1159" i="12"/>
  <c r="DI1159" i="12" s="1"/>
  <c r="DT1159" i="12"/>
  <c r="DU1159" i="12" s="1"/>
  <c r="AP1161" i="12"/>
  <c r="AP1166" i="12"/>
  <c r="AP1167" i="12"/>
  <c r="DV1167" i="12"/>
  <c r="DW1167" i="12" s="1"/>
  <c r="DN1167" i="12"/>
  <c r="DO1167" i="12" s="1"/>
  <c r="DF1167" i="12"/>
  <c r="DG1167" i="12" s="1"/>
  <c r="DJ1167" i="12"/>
  <c r="DK1167" i="12" s="1"/>
  <c r="DT1167" i="12"/>
  <c r="DU1167" i="12" s="1"/>
  <c r="DN1168" i="12"/>
  <c r="DO1168" i="12" s="1"/>
  <c r="DN1169" i="12"/>
  <c r="DO1169" i="12" s="1"/>
  <c r="DR1170" i="12"/>
  <c r="DS1170" i="12" s="1"/>
  <c r="DJ1170" i="12"/>
  <c r="DK1170" i="12" s="1"/>
  <c r="DH1170" i="12"/>
  <c r="DI1170" i="12" s="1"/>
  <c r="DT1170" i="12"/>
  <c r="DU1170" i="12" s="1"/>
  <c r="DN1172" i="12"/>
  <c r="DO1172" i="12" s="1"/>
  <c r="DR1173" i="12"/>
  <c r="DS1173" i="12" s="1"/>
  <c r="DJ1173" i="12"/>
  <c r="DK1173" i="12" s="1"/>
  <c r="DH1173" i="12"/>
  <c r="DI1173" i="12" s="1"/>
  <c r="DT1173" i="12"/>
  <c r="DU1173" i="12" s="1"/>
  <c r="AP1178" i="12"/>
  <c r="DN1179" i="12"/>
  <c r="DO1179" i="12" s="1"/>
  <c r="AP1183" i="12"/>
  <c r="DP1184" i="12"/>
  <c r="DQ1184" i="12" s="1"/>
  <c r="DV1185" i="12"/>
  <c r="DW1185" i="12" s="1"/>
  <c r="DN1185" i="12"/>
  <c r="DO1185" i="12" s="1"/>
  <c r="DF1185" i="12"/>
  <c r="DG1185" i="12" s="1"/>
  <c r="DJ1185" i="12"/>
  <c r="DK1185" i="12" s="1"/>
  <c r="DT1185" i="12"/>
  <c r="DU1185" i="12" s="1"/>
  <c r="DT1187" i="12"/>
  <c r="DU1187" i="12" s="1"/>
  <c r="DL1187" i="12"/>
  <c r="DM1187" i="12" s="1"/>
  <c r="DH1187" i="12"/>
  <c r="DI1187" i="12" s="1"/>
  <c r="DR1187" i="12"/>
  <c r="DS1187" i="12" s="1"/>
  <c r="AP1191" i="12"/>
  <c r="DR1191" i="12"/>
  <c r="DS1191" i="12" s="1"/>
  <c r="DJ1191" i="12"/>
  <c r="DK1191" i="12" s="1"/>
  <c r="DH1191" i="12"/>
  <c r="DI1191" i="12" s="1"/>
  <c r="DT1191" i="12"/>
  <c r="DU1191" i="12" s="1"/>
  <c r="AP1195" i="12"/>
  <c r="AP1197" i="12"/>
  <c r="AP1198" i="12"/>
  <c r="DN1198" i="12"/>
  <c r="DO1198" i="12" s="1"/>
  <c r="AP1199" i="12"/>
  <c r="DJ1199" i="12"/>
  <c r="DK1199" i="12" s="1"/>
  <c r="DV1199" i="12"/>
  <c r="DW1199" i="12" s="1"/>
  <c r="DT1200" i="12"/>
  <c r="DU1200" i="12" s="1"/>
  <c r="DL1200" i="12"/>
  <c r="DM1200" i="12" s="1"/>
  <c r="DH1200" i="12"/>
  <c r="DI1200" i="12" s="1"/>
  <c r="DR1200" i="12"/>
  <c r="DS1200" i="12" s="1"/>
  <c r="DN1201" i="12"/>
  <c r="DO1201" i="12" s="1"/>
  <c r="AP1202" i="12"/>
  <c r="DP1202" i="12"/>
  <c r="DQ1202" i="12" s="1"/>
  <c r="AP1204" i="12"/>
  <c r="AP1206" i="12"/>
  <c r="DT1206" i="12"/>
  <c r="DU1206" i="12" s="1"/>
  <c r="DP1209" i="12"/>
  <c r="DQ1209" i="12" s="1"/>
  <c r="DR1210" i="12"/>
  <c r="DS1210" i="12" s="1"/>
  <c r="DJ1210" i="12"/>
  <c r="DK1210" i="12" s="1"/>
  <c r="DV1210" i="12"/>
  <c r="DW1210" i="12" s="1"/>
  <c r="DN1210" i="12"/>
  <c r="DO1210" i="12" s="1"/>
  <c r="DF1210" i="12"/>
  <c r="DG1210" i="12" s="1"/>
  <c r="DL1210" i="12"/>
  <c r="DM1210" i="12" s="1"/>
  <c r="DT1211" i="12"/>
  <c r="DU1211" i="12" s="1"/>
  <c r="DT1214" i="12"/>
  <c r="DU1214" i="12" s="1"/>
  <c r="DP1217" i="12"/>
  <c r="DQ1217" i="12" s="1"/>
  <c r="DR1218" i="12"/>
  <c r="DS1218" i="12" s="1"/>
  <c r="DJ1218" i="12"/>
  <c r="DK1218" i="12" s="1"/>
  <c r="DV1218" i="12"/>
  <c r="DW1218" i="12" s="1"/>
  <c r="DN1218" i="12"/>
  <c r="DO1218" i="12" s="1"/>
  <c r="DF1218" i="12"/>
  <c r="DG1218" i="12" s="1"/>
  <c r="DL1218" i="12"/>
  <c r="DM1218" i="12" s="1"/>
  <c r="DR1223" i="12"/>
  <c r="DS1223" i="12" s="1"/>
  <c r="DJ1223" i="12"/>
  <c r="DK1223" i="12" s="1"/>
  <c r="DV1223" i="12"/>
  <c r="DW1223" i="12" s="1"/>
  <c r="DN1223" i="12"/>
  <c r="DO1223" i="12" s="1"/>
  <c r="DF1223" i="12"/>
  <c r="DG1223" i="12" s="1"/>
  <c r="DL1223" i="12"/>
  <c r="DM1223" i="12" s="1"/>
  <c r="DP1224" i="12"/>
  <c r="DQ1224" i="12" s="1"/>
  <c r="DR1228" i="12"/>
  <c r="DS1228" i="12" s="1"/>
  <c r="DJ1228" i="12"/>
  <c r="DK1228" i="12" s="1"/>
  <c r="DV1228" i="12"/>
  <c r="DW1228" i="12" s="1"/>
  <c r="DN1228" i="12"/>
  <c r="DO1228" i="12" s="1"/>
  <c r="DF1228" i="12"/>
  <c r="DG1228" i="12" s="1"/>
  <c r="DL1228" i="12"/>
  <c r="DM1228" i="12" s="1"/>
  <c r="DT1230" i="12"/>
  <c r="DU1230" i="12" s="1"/>
  <c r="DV1231" i="12"/>
  <c r="DW1231" i="12" s="1"/>
  <c r="DN1231" i="12"/>
  <c r="DO1231" i="12" s="1"/>
  <c r="DF1231" i="12"/>
  <c r="DG1231" i="12" s="1"/>
  <c r="DR1231" i="12"/>
  <c r="DS1231" i="12" s="1"/>
  <c r="DJ1231" i="12"/>
  <c r="DK1231" i="12" s="1"/>
  <c r="DL1231" i="12"/>
  <c r="DM1231" i="12" s="1"/>
  <c r="DP1233" i="12"/>
  <c r="DQ1233" i="12" s="1"/>
  <c r="DP1236" i="12"/>
  <c r="DQ1236" i="12" s="1"/>
  <c r="DP1237" i="12"/>
  <c r="DQ1237" i="12" s="1"/>
  <c r="AP1245" i="12"/>
  <c r="DV1247" i="12"/>
  <c r="DW1247" i="12" s="1"/>
  <c r="DN1247" i="12"/>
  <c r="DO1247" i="12" s="1"/>
  <c r="DF1247" i="12"/>
  <c r="DG1247" i="12" s="1"/>
  <c r="DT1247" i="12"/>
  <c r="DU1247" i="12" s="1"/>
  <c r="DL1247" i="12"/>
  <c r="DM1247" i="12" s="1"/>
  <c r="DR1247" i="12"/>
  <c r="DS1247" i="12" s="1"/>
  <c r="DJ1247" i="12"/>
  <c r="DK1247" i="12" s="1"/>
  <c r="DP1247" i="12"/>
  <c r="DQ1247" i="12" s="1"/>
  <c r="AP1272" i="12"/>
  <c r="AP1281" i="12"/>
  <c r="DV1282" i="12"/>
  <c r="DW1282" i="12" s="1"/>
  <c r="DN1282" i="12"/>
  <c r="DO1282" i="12" s="1"/>
  <c r="DF1282" i="12"/>
  <c r="DG1282" i="12" s="1"/>
  <c r="DT1282" i="12"/>
  <c r="DU1282" i="12" s="1"/>
  <c r="DL1282" i="12"/>
  <c r="DM1282" i="12" s="1"/>
  <c r="DR1282" i="12"/>
  <c r="DS1282" i="12" s="1"/>
  <c r="DJ1282" i="12"/>
  <c r="DK1282" i="12" s="1"/>
  <c r="DP1282" i="12"/>
  <c r="DQ1282" i="12" s="1"/>
  <c r="DV1283" i="12"/>
  <c r="DW1283" i="12" s="1"/>
  <c r="DN1283" i="12"/>
  <c r="DO1283" i="12" s="1"/>
  <c r="DF1283" i="12"/>
  <c r="DG1283" i="12" s="1"/>
  <c r="DT1283" i="12"/>
  <c r="DU1283" i="12" s="1"/>
  <c r="DL1283" i="12"/>
  <c r="DM1283" i="12" s="1"/>
  <c r="DR1283" i="12"/>
  <c r="DS1283" i="12" s="1"/>
  <c r="DJ1283" i="12"/>
  <c r="DK1283" i="12" s="1"/>
  <c r="DP1283" i="12"/>
  <c r="DQ1283" i="12" s="1"/>
  <c r="AP1287" i="12"/>
  <c r="DV1299" i="12"/>
  <c r="DW1299" i="12" s="1"/>
  <c r="DN1299" i="12"/>
  <c r="DO1299" i="12" s="1"/>
  <c r="DF1299" i="12"/>
  <c r="DG1299" i="12" s="1"/>
  <c r="DT1299" i="12"/>
  <c r="DU1299" i="12" s="1"/>
  <c r="DL1299" i="12"/>
  <c r="DM1299" i="12" s="1"/>
  <c r="DR1299" i="12"/>
  <c r="DS1299" i="12" s="1"/>
  <c r="DJ1299" i="12"/>
  <c r="DK1299" i="12" s="1"/>
  <c r="DP1299" i="12"/>
  <c r="DQ1299" i="12" s="1"/>
  <c r="AP1304" i="12"/>
  <c r="DV1312" i="12"/>
  <c r="DW1312" i="12" s="1"/>
  <c r="DN1312" i="12"/>
  <c r="DO1312" i="12" s="1"/>
  <c r="DF1312" i="12"/>
  <c r="DG1312" i="12" s="1"/>
  <c r="DT1312" i="12"/>
  <c r="DU1312" i="12" s="1"/>
  <c r="DL1312" i="12"/>
  <c r="DM1312" i="12" s="1"/>
  <c r="DR1312" i="12"/>
  <c r="DS1312" i="12" s="1"/>
  <c r="DJ1312" i="12"/>
  <c r="DK1312" i="12" s="1"/>
  <c r="DP1312" i="12"/>
  <c r="DQ1312" i="12" s="1"/>
  <c r="AP1315" i="12"/>
  <c r="AP1327" i="12"/>
  <c r="DV1340" i="12"/>
  <c r="DW1340" i="12" s="1"/>
  <c r="DN1340" i="12"/>
  <c r="DO1340" i="12" s="1"/>
  <c r="DF1340" i="12"/>
  <c r="DG1340" i="12" s="1"/>
  <c r="DT1340" i="12"/>
  <c r="DU1340" i="12" s="1"/>
  <c r="DL1340" i="12"/>
  <c r="DM1340" i="12" s="1"/>
  <c r="DR1340" i="12"/>
  <c r="DS1340" i="12" s="1"/>
  <c r="DJ1340" i="12"/>
  <c r="DK1340" i="12" s="1"/>
  <c r="DP1340" i="12"/>
  <c r="DQ1340" i="12" s="1"/>
  <c r="AP1343" i="12"/>
  <c r="AP1347" i="12"/>
  <c r="DV1352" i="12"/>
  <c r="DW1352" i="12" s="1"/>
  <c r="DN1352" i="12"/>
  <c r="DO1352" i="12" s="1"/>
  <c r="DF1352" i="12"/>
  <c r="DG1352" i="12" s="1"/>
  <c r="DT1352" i="12"/>
  <c r="DU1352" i="12" s="1"/>
  <c r="DL1352" i="12"/>
  <c r="DM1352" i="12" s="1"/>
  <c r="DR1352" i="12"/>
  <c r="DS1352" i="12" s="1"/>
  <c r="DJ1352" i="12"/>
  <c r="DK1352" i="12" s="1"/>
  <c r="DP1352" i="12"/>
  <c r="DQ1352" i="12" s="1"/>
  <c r="DH627" i="12"/>
  <c r="DI627" i="12" s="1"/>
  <c r="DH629" i="12"/>
  <c r="DI629" i="12" s="1"/>
  <c r="DH632" i="12"/>
  <c r="DI632" i="12" s="1"/>
  <c r="DH637" i="12"/>
  <c r="DI637" i="12" s="1"/>
  <c r="DH639" i="12"/>
  <c r="DI639" i="12" s="1"/>
  <c r="DH644" i="12"/>
  <c r="DI644" i="12" s="1"/>
  <c r="DH646" i="12"/>
  <c r="DI646" i="12" s="1"/>
  <c r="DH649" i="12"/>
  <c r="DI649" i="12" s="1"/>
  <c r="DH655" i="12"/>
  <c r="DI655" i="12" s="1"/>
  <c r="DH661" i="12"/>
  <c r="DI661" i="12" s="1"/>
  <c r="DH663" i="12"/>
  <c r="DI663" i="12" s="1"/>
  <c r="DH664" i="12"/>
  <c r="DI664" i="12" s="1"/>
  <c r="DH668" i="12"/>
  <c r="DI668" i="12" s="1"/>
  <c r="DH670" i="12"/>
  <c r="DI670" i="12" s="1"/>
  <c r="DH675" i="12"/>
  <c r="DI675" i="12" s="1"/>
  <c r="DH679" i="12"/>
  <c r="DI679" i="12" s="1"/>
  <c r="DH687" i="12"/>
  <c r="DI687" i="12" s="1"/>
  <c r="DH688" i="12"/>
  <c r="DI688" i="12" s="1"/>
  <c r="DH692" i="12"/>
  <c r="DI692" i="12" s="1"/>
  <c r="DH694" i="12"/>
  <c r="DI694" i="12" s="1"/>
  <c r="DH700" i="12"/>
  <c r="DI700" i="12" s="1"/>
  <c r="DH705" i="12"/>
  <c r="DI705" i="12" s="1"/>
  <c r="DH711" i="12"/>
  <c r="DI711" i="12" s="1"/>
  <c r="DH712" i="12"/>
  <c r="DI712" i="12" s="1"/>
  <c r="DH714" i="12"/>
  <c r="DI714" i="12" s="1"/>
  <c r="DH721" i="12"/>
  <c r="DI721" i="12" s="1"/>
  <c r="DH727" i="12"/>
  <c r="DI727" i="12" s="1"/>
  <c r="DH728" i="12"/>
  <c r="DI728" i="12" s="1"/>
  <c r="DH730" i="12"/>
  <c r="DI730" i="12" s="1"/>
  <c r="DH734" i="12"/>
  <c r="DI734" i="12" s="1"/>
  <c r="DH744" i="12"/>
  <c r="DI744" i="12" s="1"/>
  <c r="DH746" i="12"/>
  <c r="DI746" i="12" s="1"/>
  <c r="DH752" i="12"/>
  <c r="DI752" i="12" s="1"/>
  <c r="DH754" i="12"/>
  <c r="DI754" i="12" s="1"/>
  <c r="DH760" i="12"/>
  <c r="DI760" i="12" s="1"/>
  <c r="DH762" i="12"/>
  <c r="DI762" i="12" s="1"/>
  <c r="DH768" i="12"/>
  <c r="DI768" i="12" s="1"/>
  <c r="DH770" i="12"/>
  <c r="DI770" i="12" s="1"/>
  <c r="DH776" i="12"/>
  <c r="DI776" i="12" s="1"/>
  <c r="DH778" i="12"/>
  <c r="DI778" i="12" s="1"/>
  <c r="DH784" i="12"/>
  <c r="DI784" i="12" s="1"/>
  <c r="DH786" i="12"/>
  <c r="DI786" i="12" s="1"/>
  <c r="DH792" i="12"/>
  <c r="DI792" i="12" s="1"/>
  <c r="DH794" i="12"/>
  <c r="DI794" i="12" s="1"/>
  <c r="DH801" i="12"/>
  <c r="DI801" i="12" s="1"/>
  <c r="DH841" i="12"/>
  <c r="DI841" i="12" s="1"/>
  <c r="DH844" i="12"/>
  <c r="DI844" i="12" s="1"/>
  <c r="DH846" i="12"/>
  <c r="DI846" i="12" s="1"/>
  <c r="DH855" i="12"/>
  <c r="DI855" i="12" s="1"/>
  <c r="DH857" i="12"/>
  <c r="DI857" i="12" s="1"/>
  <c r="DH860" i="12"/>
  <c r="DI860" i="12" s="1"/>
  <c r="DH862" i="12"/>
  <c r="DI862" i="12" s="1"/>
  <c r="DH872" i="12"/>
  <c r="DI872" i="12" s="1"/>
  <c r="DH874" i="12"/>
  <c r="DI874" i="12" s="1"/>
  <c r="DH878" i="12"/>
  <c r="DI878" i="12" s="1"/>
  <c r="DH883" i="12"/>
  <c r="DI883" i="12" s="1"/>
  <c r="DH885" i="12"/>
  <c r="DI885" i="12" s="1"/>
  <c r="DH891" i="12"/>
  <c r="DI891" i="12" s="1"/>
  <c r="DH893" i="12"/>
  <c r="DI893" i="12" s="1"/>
  <c r="DH899" i="12"/>
  <c r="DI899" i="12" s="1"/>
  <c r="DJ900" i="12"/>
  <c r="DK900" i="12" s="1"/>
  <c r="DH901" i="12"/>
  <c r="DI901" i="12" s="1"/>
  <c r="DJ902" i="12"/>
  <c r="DK902" i="12" s="1"/>
  <c r="DH907" i="12"/>
  <c r="DI907" i="12" s="1"/>
  <c r="DH909" i="12"/>
  <c r="DI909" i="12" s="1"/>
  <c r="DH913" i="12"/>
  <c r="DI913" i="12" s="1"/>
  <c r="DH915" i="12"/>
  <c r="DI915" i="12" s="1"/>
  <c r="DH917" i="12"/>
  <c r="DI917" i="12" s="1"/>
  <c r="DH919" i="12"/>
  <c r="DI919" i="12" s="1"/>
  <c r="DH920" i="12"/>
  <c r="DI920" i="12" s="1"/>
  <c r="DH922" i="12"/>
  <c r="DI922" i="12" s="1"/>
  <c r="DH925" i="12"/>
  <c r="DI925" i="12" s="1"/>
  <c r="DH934" i="12"/>
  <c r="DI934" i="12" s="1"/>
  <c r="DH940" i="12"/>
  <c r="DI940" i="12" s="1"/>
  <c r="DH942" i="12"/>
  <c r="DI942" i="12" s="1"/>
  <c r="DH945" i="12"/>
  <c r="DI945" i="12" s="1"/>
  <c r="DH947" i="12"/>
  <c r="DI947" i="12" s="1"/>
  <c r="DH952" i="12"/>
  <c r="DI952" i="12" s="1"/>
  <c r="DH960" i="12"/>
  <c r="DI960" i="12" s="1"/>
  <c r="DH962" i="12"/>
  <c r="DI962" i="12" s="1"/>
  <c r="DH964" i="12"/>
  <c r="DI964" i="12" s="1"/>
  <c r="DH966" i="12"/>
  <c r="DI966" i="12" s="1"/>
  <c r="DH972" i="12"/>
  <c r="DI972" i="12" s="1"/>
  <c r="DF973" i="12"/>
  <c r="DG973" i="12" s="1"/>
  <c r="DN973" i="12"/>
  <c r="DO973" i="12" s="1"/>
  <c r="DH974" i="12"/>
  <c r="DI974" i="12" s="1"/>
  <c r="DH977" i="12"/>
  <c r="DI977" i="12" s="1"/>
  <c r="DH978" i="12"/>
  <c r="DI978" i="12" s="1"/>
  <c r="DF980" i="12"/>
  <c r="DG980" i="12" s="1"/>
  <c r="DN980" i="12"/>
  <c r="DO980" i="12" s="1"/>
  <c r="DF982" i="12"/>
  <c r="DG982" i="12" s="1"/>
  <c r="DN982" i="12"/>
  <c r="DO982" i="12" s="1"/>
  <c r="DH985" i="12"/>
  <c r="DI985" i="12" s="1"/>
  <c r="DF988" i="12"/>
  <c r="DG988" i="12" s="1"/>
  <c r="DN988" i="12"/>
  <c r="DO988" i="12" s="1"/>
  <c r="DF990" i="12"/>
  <c r="DG990" i="12" s="1"/>
  <c r="DN990" i="12"/>
  <c r="DO990" i="12" s="1"/>
  <c r="DH991" i="12"/>
  <c r="DI991" i="12" s="1"/>
  <c r="DH994" i="12"/>
  <c r="DI994" i="12" s="1"/>
  <c r="DH996" i="12"/>
  <c r="DI996" i="12" s="1"/>
  <c r="DH997" i="12"/>
  <c r="DI997" i="12" s="1"/>
  <c r="DH998" i="12"/>
  <c r="DI998" i="12" s="1"/>
  <c r="DH1000" i="12"/>
  <c r="DI1000" i="12" s="1"/>
  <c r="DF1001" i="12"/>
  <c r="DG1001" i="12" s="1"/>
  <c r="DN1001" i="12"/>
  <c r="DO1001" i="12" s="1"/>
  <c r="DF1002" i="12"/>
  <c r="DG1002" i="12" s="1"/>
  <c r="DN1002" i="12"/>
  <c r="DO1002" i="12" s="1"/>
  <c r="DF1003" i="12"/>
  <c r="DG1003" i="12" s="1"/>
  <c r="DN1003" i="12"/>
  <c r="DO1003" i="12" s="1"/>
  <c r="DF1008" i="12"/>
  <c r="DG1008" i="12" s="1"/>
  <c r="DN1008" i="12"/>
  <c r="DO1008" i="12" s="1"/>
  <c r="DF1009" i="12"/>
  <c r="DG1009" i="12" s="1"/>
  <c r="DN1009" i="12"/>
  <c r="DO1009" i="12" s="1"/>
  <c r="DH1017" i="12"/>
  <c r="DI1017" i="12" s="1"/>
  <c r="DH1018" i="12"/>
  <c r="DI1018" i="12" s="1"/>
  <c r="DF1019" i="12"/>
  <c r="DG1019" i="12" s="1"/>
  <c r="DN1019" i="12"/>
  <c r="DO1019" i="12" s="1"/>
  <c r="DH1023" i="12"/>
  <c r="DI1023" i="12" s="1"/>
  <c r="DF1024" i="12"/>
  <c r="DG1024" i="12" s="1"/>
  <c r="DN1024" i="12"/>
  <c r="DO1024" i="12" s="1"/>
  <c r="DF1028" i="12"/>
  <c r="DG1028" i="12" s="1"/>
  <c r="DN1028" i="12"/>
  <c r="DO1028" i="12" s="1"/>
  <c r="DH1029" i="12"/>
  <c r="DI1029" i="12" s="1"/>
  <c r="DH1030" i="12"/>
  <c r="DI1030" i="12" s="1"/>
  <c r="DH1032" i="12"/>
  <c r="DI1032" i="12" s="1"/>
  <c r="DF1033" i="12"/>
  <c r="DG1033" i="12" s="1"/>
  <c r="DN1033" i="12"/>
  <c r="DO1033" i="12" s="1"/>
  <c r="DF1034" i="12"/>
  <c r="DG1034" i="12" s="1"/>
  <c r="DN1034" i="12"/>
  <c r="DO1034" i="12" s="1"/>
  <c r="DH1039" i="12"/>
  <c r="DI1039" i="12" s="1"/>
  <c r="DF1040" i="12"/>
  <c r="DG1040" i="12" s="1"/>
  <c r="DN1040" i="12"/>
  <c r="DO1040" i="12" s="1"/>
  <c r="DF1041" i="12"/>
  <c r="DG1041" i="12" s="1"/>
  <c r="DN1041" i="12"/>
  <c r="DO1041" i="12" s="1"/>
  <c r="DH1044" i="12"/>
  <c r="DI1044" i="12" s="1"/>
  <c r="DF1048" i="12"/>
  <c r="DG1048" i="12" s="1"/>
  <c r="DN1048" i="12"/>
  <c r="DO1048" i="12" s="1"/>
  <c r="DH1052" i="12"/>
  <c r="DI1052" i="12" s="1"/>
  <c r="DH1053" i="12"/>
  <c r="DI1053" i="12" s="1"/>
  <c r="DF1054" i="12"/>
  <c r="DG1054" i="12" s="1"/>
  <c r="DN1054" i="12"/>
  <c r="DO1054" i="12" s="1"/>
  <c r="DF1055" i="12"/>
  <c r="DG1055" i="12" s="1"/>
  <c r="DN1055" i="12"/>
  <c r="DO1055" i="12" s="1"/>
  <c r="DF1058" i="12"/>
  <c r="DG1058" i="12" s="1"/>
  <c r="DN1058" i="12"/>
  <c r="DO1058" i="12" s="1"/>
  <c r="DH1059" i="12"/>
  <c r="DI1059" i="12" s="1"/>
  <c r="DF1060" i="12"/>
  <c r="DG1060" i="12" s="1"/>
  <c r="DN1060" i="12"/>
  <c r="DO1060" i="12" s="1"/>
  <c r="DF1061" i="12"/>
  <c r="DG1061" i="12" s="1"/>
  <c r="DN1061" i="12"/>
  <c r="DO1061" i="12" s="1"/>
  <c r="DF1063" i="12"/>
  <c r="DG1063" i="12" s="1"/>
  <c r="DN1063" i="12"/>
  <c r="DO1063" i="12" s="1"/>
  <c r="DF1068" i="12"/>
  <c r="DG1068" i="12" s="1"/>
  <c r="DN1068" i="12"/>
  <c r="DO1068" i="12" s="1"/>
  <c r="DH1069" i="12"/>
  <c r="DI1069" i="12" s="1"/>
  <c r="DH1070" i="12"/>
  <c r="DI1070" i="12" s="1"/>
  <c r="DF1071" i="12"/>
  <c r="DG1071" i="12" s="1"/>
  <c r="DN1071" i="12"/>
  <c r="DO1071" i="12" s="1"/>
  <c r="DF1074" i="12"/>
  <c r="DG1074" i="12" s="1"/>
  <c r="DN1074" i="12"/>
  <c r="DO1074" i="12" s="1"/>
  <c r="DH1075" i="12"/>
  <c r="DI1075" i="12" s="1"/>
  <c r="DF1076" i="12"/>
  <c r="DG1076" i="12" s="1"/>
  <c r="DN1076" i="12"/>
  <c r="DO1076" i="12" s="1"/>
  <c r="DH1077" i="12"/>
  <c r="DI1077" i="12" s="1"/>
  <c r="DH1078" i="12"/>
  <c r="DI1078" i="12" s="1"/>
  <c r="DH1080" i="12"/>
  <c r="DI1080" i="12" s="1"/>
  <c r="DF1081" i="12"/>
  <c r="DG1081" i="12" s="1"/>
  <c r="DN1081" i="12"/>
  <c r="DO1081" i="12" s="1"/>
  <c r="DH1084" i="12"/>
  <c r="DI1084" i="12" s="1"/>
  <c r="DH1088" i="12"/>
  <c r="DI1088" i="12" s="1"/>
  <c r="DH1089" i="12"/>
  <c r="DI1089" i="12" s="1"/>
  <c r="DF1090" i="12"/>
  <c r="DG1090" i="12" s="1"/>
  <c r="DN1090" i="12"/>
  <c r="DO1090" i="12" s="1"/>
  <c r="DF1091" i="12"/>
  <c r="DG1091" i="12" s="1"/>
  <c r="DN1091" i="12"/>
  <c r="DO1091" i="12" s="1"/>
  <c r="DL1092" i="12"/>
  <c r="DM1092" i="12" s="1"/>
  <c r="DF1093" i="12"/>
  <c r="DG1093" i="12" s="1"/>
  <c r="DN1093" i="12"/>
  <c r="DO1093" i="12" s="1"/>
  <c r="DF1094" i="12"/>
  <c r="DG1094" i="12" s="1"/>
  <c r="DN1094" i="12"/>
  <c r="DO1094" i="12" s="1"/>
  <c r="DL1095" i="12"/>
  <c r="DM1095" i="12" s="1"/>
  <c r="DH1096" i="12"/>
  <c r="DI1096" i="12" s="1"/>
  <c r="AP1097" i="12"/>
  <c r="DH1097" i="12"/>
  <c r="DI1097" i="12" s="1"/>
  <c r="AP1098" i="12"/>
  <c r="DF1098" i="12"/>
  <c r="DG1098" i="12" s="1"/>
  <c r="DN1098" i="12"/>
  <c r="DO1098" i="12" s="1"/>
  <c r="DH1102" i="12"/>
  <c r="DI1102" i="12" s="1"/>
  <c r="DH1103" i="12"/>
  <c r="DI1103" i="12" s="1"/>
  <c r="DF1104" i="12"/>
  <c r="DG1104" i="12" s="1"/>
  <c r="DN1104" i="12"/>
  <c r="DO1104" i="12" s="1"/>
  <c r="DF1105" i="12"/>
  <c r="DG1105" i="12" s="1"/>
  <c r="DN1105" i="12"/>
  <c r="DO1105" i="12" s="1"/>
  <c r="DH1108" i="12"/>
  <c r="DI1108" i="12" s="1"/>
  <c r="DF1112" i="12"/>
  <c r="DG1112" i="12" s="1"/>
  <c r="DN1112" i="12"/>
  <c r="DO1112" i="12" s="1"/>
  <c r="DH1113" i="12"/>
  <c r="DI1113" i="12" s="1"/>
  <c r="DH1114" i="12"/>
  <c r="DI1114" i="12" s="1"/>
  <c r="DH1115" i="12"/>
  <c r="DI1115" i="12" s="1"/>
  <c r="DF1116" i="12"/>
  <c r="DG1116" i="12" s="1"/>
  <c r="DN1116" i="12"/>
  <c r="DO1116" i="12" s="1"/>
  <c r="DF1117" i="12"/>
  <c r="DG1117" i="12" s="1"/>
  <c r="DN1117" i="12"/>
  <c r="DO1117" i="12" s="1"/>
  <c r="DF1119" i="12"/>
  <c r="DG1119" i="12" s="1"/>
  <c r="DN1119" i="12"/>
  <c r="DO1119" i="12" s="1"/>
  <c r="DJ1122" i="12"/>
  <c r="DK1122" i="12" s="1"/>
  <c r="DJ1123" i="12"/>
  <c r="DK1123" i="12" s="1"/>
  <c r="DF1124" i="12"/>
  <c r="DG1124" i="12" s="1"/>
  <c r="DN1124" i="12"/>
  <c r="DO1124" i="12" s="1"/>
  <c r="DH1125" i="12"/>
  <c r="DI1125" i="12" s="1"/>
  <c r="AP1126" i="12"/>
  <c r="DH1126" i="12"/>
  <c r="DI1126" i="12" s="1"/>
  <c r="AP1127" i="12"/>
  <c r="DJ1127" i="12"/>
  <c r="DK1127" i="12" s="1"/>
  <c r="DH1128" i="12"/>
  <c r="DI1128" i="12" s="1"/>
  <c r="DF1129" i="12"/>
  <c r="DG1129" i="12" s="1"/>
  <c r="DN1129" i="12"/>
  <c r="DO1129" i="12" s="1"/>
  <c r="DF1130" i="12"/>
  <c r="DG1130" i="12" s="1"/>
  <c r="DN1130" i="12"/>
  <c r="DO1130" i="12" s="1"/>
  <c r="DJ1132" i="12"/>
  <c r="DK1132" i="12" s="1"/>
  <c r="DH1136" i="12"/>
  <c r="DI1136" i="12" s="1"/>
  <c r="DH1137" i="12"/>
  <c r="DI1137" i="12" s="1"/>
  <c r="AP1138" i="12"/>
  <c r="DF1138" i="12"/>
  <c r="DG1138" i="12" s="1"/>
  <c r="DN1138" i="12"/>
  <c r="DO1138" i="12" s="1"/>
  <c r="DF1139" i="12"/>
  <c r="DG1139" i="12" s="1"/>
  <c r="DN1139" i="12"/>
  <c r="DO1139" i="12" s="1"/>
  <c r="DJ1140" i="12"/>
  <c r="DK1140" i="12" s="1"/>
  <c r="DL1141" i="12"/>
  <c r="DM1141" i="12" s="1"/>
  <c r="DJ1142" i="12"/>
  <c r="DK1142" i="12" s="1"/>
  <c r="DJ1143" i="12"/>
  <c r="DK1143" i="12" s="1"/>
  <c r="DV1143" i="12"/>
  <c r="DW1143" i="12" s="1"/>
  <c r="AP1146" i="12"/>
  <c r="DL1146" i="12"/>
  <c r="DM1146" i="12" s="1"/>
  <c r="AP1147" i="12"/>
  <c r="DT1147" i="12"/>
  <c r="DU1147" i="12" s="1"/>
  <c r="DL1147" i="12"/>
  <c r="DM1147" i="12" s="1"/>
  <c r="DH1147" i="12"/>
  <c r="DI1147" i="12" s="1"/>
  <c r="DR1147" i="12"/>
  <c r="DS1147" i="12" s="1"/>
  <c r="DN1148" i="12"/>
  <c r="DO1148" i="12" s="1"/>
  <c r="AP1149" i="12"/>
  <c r="DL1149" i="12"/>
  <c r="DM1149" i="12" s="1"/>
  <c r="DV1149" i="12"/>
  <c r="DW1149" i="12" s="1"/>
  <c r="DP1151" i="12"/>
  <c r="DQ1151" i="12" s="1"/>
  <c r="DT1152" i="12"/>
  <c r="DU1152" i="12" s="1"/>
  <c r="DL1152" i="12"/>
  <c r="DM1152" i="12" s="1"/>
  <c r="DH1152" i="12"/>
  <c r="DI1152" i="12" s="1"/>
  <c r="DR1152" i="12"/>
  <c r="DS1152" i="12" s="1"/>
  <c r="DN1153" i="12"/>
  <c r="DO1153" i="12" s="1"/>
  <c r="AP1154" i="12"/>
  <c r="AP1156" i="12"/>
  <c r="DL1156" i="12"/>
  <c r="DM1156" i="12" s="1"/>
  <c r="AP1157" i="12"/>
  <c r="DT1157" i="12"/>
  <c r="DU1157" i="12" s="1"/>
  <c r="DL1157" i="12"/>
  <c r="DM1157" i="12" s="1"/>
  <c r="DH1157" i="12"/>
  <c r="DI1157" i="12" s="1"/>
  <c r="DR1157" i="12"/>
  <c r="DS1157" i="12" s="1"/>
  <c r="DL1159" i="12"/>
  <c r="DM1159" i="12" s="1"/>
  <c r="DV1159" i="12"/>
  <c r="DW1159" i="12" s="1"/>
  <c r="DV1162" i="12"/>
  <c r="DW1162" i="12" s="1"/>
  <c r="DN1162" i="12"/>
  <c r="DO1162" i="12" s="1"/>
  <c r="DF1162" i="12"/>
  <c r="DG1162" i="12" s="1"/>
  <c r="DJ1162" i="12"/>
  <c r="DK1162" i="12" s="1"/>
  <c r="DT1162" i="12"/>
  <c r="DU1162" i="12" s="1"/>
  <c r="DL1167" i="12"/>
  <c r="DM1167" i="12" s="1"/>
  <c r="DF1168" i="12"/>
  <c r="DG1168" i="12" s="1"/>
  <c r="DP1168" i="12"/>
  <c r="DQ1168" i="12" s="1"/>
  <c r="DF1169" i="12"/>
  <c r="DG1169" i="12" s="1"/>
  <c r="DP1169" i="12"/>
  <c r="DQ1169" i="12" s="1"/>
  <c r="DL1170" i="12"/>
  <c r="DM1170" i="12" s="1"/>
  <c r="DV1170" i="12"/>
  <c r="DW1170" i="12" s="1"/>
  <c r="DT1171" i="12"/>
  <c r="DU1171" i="12" s="1"/>
  <c r="DL1171" i="12"/>
  <c r="DM1171" i="12" s="1"/>
  <c r="DH1171" i="12"/>
  <c r="DI1171" i="12" s="1"/>
  <c r="DR1171" i="12"/>
  <c r="DS1171" i="12" s="1"/>
  <c r="DF1172" i="12"/>
  <c r="DG1172" i="12" s="1"/>
  <c r="DP1172" i="12"/>
  <c r="DQ1172" i="12" s="1"/>
  <c r="DL1173" i="12"/>
  <c r="DM1173" i="12" s="1"/>
  <c r="DV1173" i="12"/>
  <c r="DW1173" i="12" s="1"/>
  <c r="DV1176" i="12"/>
  <c r="DW1176" i="12" s="1"/>
  <c r="DN1176" i="12"/>
  <c r="DO1176" i="12" s="1"/>
  <c r="DF1176" i="12"/>
  <c r="DG1176" i="12" s="1"/>
  <c r="DJ1176" i="12"/>
  <c r="DK1176" i="12" s="1"/>
  <c r="DT1176" i="12"/>
  <c r="DU1176" i="12" s="1"/>
  <c r="DT1178" i="12"/>
  <c r="DU1178" i="12" s="1"/>
  <c r="DL1178" i="12"/>
  <c r="DM1178" i="12" s="1"/>
  <c r="DH1178" i="12"/>
  <c r="DI1178" i="12" s="1"/>
  <c r="DR1178" i="12"/>
  <c r="DS1178" i="12" s="1"/>
  <c r="DF1179" i="12"/>
  <c r="DG1179" i="12" s="1"/>
  <c r="DP1179" i="12"/>
  <c r="DQ1179" i="12" s="1"/>
  <c r="DR1181" i="12"/>
  <c r="DS1181" i="12" s="1"/>
  <c r="DJ1181" i="12"/>
  <c r="DK1181" i="12" s="1"/>
  <c r="DH1181" i="12"/>
  <c r="DI1181" i="12" s="1"/>
  <c r="DT1181" i="12"/>
  <c r="DU1181" i="12" s="1"/>
  <c r="DH1184" i="12"/>
  <c r="DI1184" i="12" s="1"/>
  <c r="DR1184" i="12"/>
  <c r="DS1184" i="12" s="1"/>
  <c r="DL1185" i="12"/>
  <c r="DM1185" i="12" s="1"/>
  <c r="AP1186" i="12"/>
  <c r="DN1186" i="12"/>
  <c r="DO1186" i="12" s="1"/>
  <c r="AP1187" i="12"/>
  <c r="DJ1187" i="12"/>
  <c r="DK1187" i="12" s="1"/>
  <c r="DV1187" i="12"/>
  <c r="DW1187" i="12" s="1"/>
  <c r="DT1188" i="12"/>
  <c r="DU1188" i="12" s="1"/>
  <c r="DL1188" i="12"/>
  <c r="DM1188" i="12" s="1"/>
  <c r="DH1188" i="12"/>
  <c r="DI1188" i="12" s="1"/>
  <c r="DR1188" i="12"/>
  <c r="DS1188" i="12" s="1"/>
  <c r="DT1189" i="12"/>
  <c r="DU1189" i="12" s="1"/>
  <c r="DL1189" i="12"/>
  <c r="DM1189" i="12" s="1"/>
  <c r="DH1189" i="12"/>
  <c r="DI1189" i="12" s="1"/>
  <c r="DR1189" i="12"/>
  <c r="DS1189" i="12" s="1"/>
  <c r="DL1191" i="12"/>
  <c r="DM1191" i="12" s="1"/>
  <c r="DV1191" i="12"/>
  <c r="DW1191" i="12" s="1"/>
  <c r="DR1192" i="12"/>
  <c r="DS1192" i="12" s="1"/>
  <c r="DJ1192" i="12"/>
  <c r="DK1192" i="12" s="1"/>
  <c r="DH1192" i="12"/>
  <c r="DI1192" i="12" s="1"/>
  <c r="DT1192" i="12"/>
  <c r="DU1192" i="12" s="1"/>
  <c r="DN1193" i="12"/>
  <c r="DO1193" i="12" s="1"/>
  <c r="AP1194" i="12"/>
  <c r="DP1194" i="12"/>
  <c r="DQ1194" i="12" s="1"/>
  <c r="AP1196" i="12"/>
  <c r="DP1197" i="12"/>
  <c r="DQ1197" i="12" s="1"/>
  <c r="DF1198" i="12"/>
  <c r="DG1198" i="12" s="1"/>
  <c r="DP1198" i="12"/>
  <c r="DQ1198" i="12" s="1"/>
  <c r="DN1199" i="12"/>
  <c r="DO1199" i="12" s="1"/>
  <c r="DJ1200" i="12"/>
  <c r="DK1200" i="12" s="1"/>
  <c r="DV1200" i="12"/>
  <c r="DW1200" i="12" s="1"/>
  <c r="DF1201" i="12"/>
  <c r="DG1201" i="12" s="1"/>
  <c r="DP1201" i="12"/>
  <c r="DQ1201" i="12" s="1"/>
  <c r="DH1202" i="12"/>
  <c r="DI1202" i="12" s="1"/>
  <c r="DR1202" i="12"/>
  <c r="DS1202" i="12" s="1"/>
  <c r="DR1205" i="12"/>
  <c r="DS1205" i="12" s="1"/>
  <c r="DJ1205" i="12"/>
  <c r="DK1205" i="12" s="1"/>
  <c r="DV1205" i="12"/>
  <c r="DW1205" i="12" s="1"/>
  <c r="DN1205" i="12"/>
  <c r="DO1205" i="12" s="1"/>
  <c r="DF1205" i="12"/>
  <c r="DG1205" i="12" s="1"/>
  <c r="DL1205" i="12"/>
  <c r="DM1205" i="12" s="1"/>
  <c r="DH1206" i="12"/>
  <c r="DI1206" i="12" s="1"/>
  <c r="AP1207" i="12"/>
  <c r="DT1209" i="12"/>
  <c r="DU1209" i="12" s="1"/>
  <c r="DH1211" i="12"/>
  <c r="DI1211" i="12" s="1"/>
  <c r="AP1212" i="12"/>
  <c r="DH1214" i="12"/>
  <c r="DI1214" i="12" s="1"/>
  <c r="AP1215" i="12"/>
  <c r="DT1217" i="12"/>
  <c r="DU1217" i="12" s="1"/>
  <c r="DT1224" i="12"/>
  <c r="DU1224" i="12" s="1"/>
  <c r="DH1230" i="12"/>
  <c r="DI1230" i="12" s="1"/>
  <c r="AP1231" i="12"/>
  <c r="DT1233" i="12"/>
  <c r="DU1233" i="12" s="1"/>
  <c r="DT1236" i="12"/>
  <c r="DU1236" i="12" s="1"/>
  <c r="DT1237" i="12"/>
  <c r="DU1237" i="12" s="1"/>
  <c r="DV1248" i="12"/>
  <c r="DW1248" i="12" s="1"/>
  <c r="DN1248" i="12"/>
  <c r="DO1248" i="12" s="1"/>
  <c r="DF1248" i="12"/>
  <c r="DG1248" i="12" s="1"/>
  <c r="DT1248" i="12"/>
  <c r="DU1248" i="12" s="1"/>
  <c r="DL1248" i="12"/>
  <c r="DM1248" i="12" s="1"/>
  <c r="DR1248" i="12"/>
  <c r="DS1248" i="12" s="1"/>
  <c r="DJ1248" i="12"/>
  <c r="DK1248" i="12" s="1"/>
  <c r="DP1248" i="12"/>
  <c r="DQ1248" i="12" s="1"/>
  <c r="DH1252" i="12"/>
  <c r="DI1252" i="12" s="1"/>
  <c r="AP1260" i="12"/>
  <c r="DH1262" i="12"/>
  <c r="DI1262" i="12" s="1"/>
  <c r="DH1265" i="12"/>
  <c r="DI1265" i="12" s="1"/>
  <c r="AP1267" i="12"/>
  <c r="DH1275" i="12"/>
  <c r="DI1275" i="12" s="1"/>
  <c r="AP1288" i="12"/>
  <c r="DH1290" i="12"/>
  <c r="DI1290" i="12" s="1"/>
  <c r="DH1291" i="12"/>
  <c r="DI1291" i="12" s="1"/>
  <c r="DV1300" i="12"/>
  <c r="DW1300" i="12" s="1"/>
  <c r="DN1300" i="12"/>
  <c r="DO1300" i="12" s="1"/>
  <c r="DF1300" i="12"/>
  <c r="DG1300" i="12" s="1"/>
  <c r="DT1300" i="12"/>
  <c r="DU1300" i="12" s="1"/>
  <c r="DL1300" i="12"/>
  <c r="DM1300" i="12" s="1"/>
  <c r="DR1300" i="12"/>
  <c r="DS1300" i="12" s="1"/>
  <c r="DJ1300" i="12"/>
  <c r="DK1300" i="12" s="1"/>
  <c r="DP1300" i="12"/>
  <c r="DQ1300" i="12" s="1"/>
  <c r="DV1305" i="12"/>
  <c r="DW1305" i="12" s="1"/>
  <c r="DN1305" i="12"/>
  <c r="DO1305" i="12" s="1"/>
  <c r="DF1305" i="12"/>
  <c r="DG1305" i="12" s="1"/>
  <c r="DT1305" i="12"/>
  <c r="DU1305" i="12" s="1"/>
  <c r="DL1305" i="12"/>
  <c r="DM1305" i="12" s="1"/>
  <c r="DR1305" i="12"/>
  <c r="DS1305" i="12" s="1"/>
  <c r="DJ1305" i="12"/>
  <c r="DK1305" i="12" s="1"/>
  <c r="DP1305" i="12"/>
  <c r="DQ1305" i="12" s="1"/>
  <c r="DH1310" i="12"/>
  <c r="DI1310" i="12" s="1"/>
  <c r="AP1316" i="12"/>
  <c r="DH1317" i="12"/>
  <c r="DI1317" i="12" s="1"/>
  <c r="AP1322" i="12"/>
  <c r="DV1322" i="12"/>
  <c r="DW1322" i="12" s="1"/>
  <c r="DN1322" i="12"/>
  <c r="DO1322" i="12" s="1"/>
  <c r="DF1322" i="12"/>
  <c r="DG1322" i="12" s="1"/>
  <c r="DT1322" i="12"/>
  <c r="DU1322" i="12" s="1"/>
  <c r="DL1322" i="12"/>
  <c r="DM1322" i="12" s="1"/>
  <c r="DR1322" i="12"/>
  <c r="DS1322" i="12" s="1"/>
  <c r="DJ1322" i="12"/>
  <c r="DK1322" i="12" s="1"/>
  <c r="DP1322" i="12"/>
  <c r="DQ1322" i="12" s="1"/>
  <c r="DV1325" i="12"/>
  <c r="DW1325" i="12" s="1"/>
  <c r="DN1325" i="12"/>
  <c r="DO1325" i="12" s="1"/>
  <c r="DF1325" i="12"/>
  <c r="DG1325" i="12" s="1"/>
  <c r="DT1325" i="12"/>
  <c r="DU1325" i="12" s="1"/>
  <c r="DL1325" i="12"/>
  <c r="DM1325" i="12" s="1"/>
  <c r="DR1325" i="12"/>
  <c r="DS1325" i="12" s="1"/>
  <c r="DJ1325" i="12"/>
  <c r="DK1325" i="12" s="1"/>
  <c r="DP1325" i="12"/>
  <c r="DQ1325" i="12" s="1"/>
  <c r="AP1333" i="12"/>
  <c r="DH1338" i="12"/>
  <c r="DI1338" i="12" s="1"/>
  <c r="DH1350" i="12"/>
  <c r="DI1350" i="12" s="1"/>
  <c r="DH1357" i="12"/>
  <c r="DI1357" i="12" s="1"/>
  <c r="DP1357" i="12"/>
  <c r="DQ1357" i="12" s="1"/>
  <c r="DH1359" i="12"/>
  <c r="DI1359" i="12" s="1"/>
  <c r="DP1359" i="12"/>
  <c r="DQ1359" i="12" s="1"/>
  <c r="DH1360" i="12"/>
  <c r="DI1360" i="12" s="1"/>
  <c r="DP1360" i="12"/>
  <c r="DQ1360" i="12" s="1"/>
  <c r="DH1376" i="12"/>
  <c r="DI1376" i="12" s="1"/>
  <c r="DP1376" i="12"/>
  <c r="DQ1376" i="12" s="1"/>
  <c r="DH1377" i="12"/>
  <c r="DI1377" i="12" s="1"/>
  <c r="DP1377" i="12"/>
  <c r="DQ1377" i="12" s="1"/>
  <c r="DH1383" i="12"/>
  <c r="DI1383" i="12" s="1"/>
  <c r="DP1383" i="12"/>
  <c r="DQ1383" i="12" s="1"/>
  <c r="DH1384" i="12"/>
  <c r="DI1384" i="12" s="1"/>
  <c r="DP1384" i="12"/>
  <c r="DQ1384" i="12" s="1"/>
  <c r="DH1388" i="12"/>
  <c r="DI1388" i="12" s="1"/>
  <c r="DP1388" i="12"/>
  <c r="DQ1388" i="12" s="1"/>
  <c r="DH1392" i="12"/>
  <c r="DI1392" i="12" s="1"/>
  <c r="DP1392" i="12"/>
  <c r="DQ1392" i="12" s="1"/>
  <c r="DH1393" i="12"/>
  <c r="DI1393" i="12" s="1"/>
  <c r="DP1393" i="12"/>
  <c r="DQ1393" i="12" s="1"/>
  <c r="DH1395" i="12"/>
  <c r="DI1395" i="12" s="1"/>
  <c r="DP1395" i="12"/>
  <c r="DQ1395" i="12" s="1"/>
  <c r="DH1404" i="12"/>
  <c r="DI1404" i="12" s="1"/>
  <c r="DP1404" i="12"/>
  <c r="DQ1404" i="12" s="1"/>
  <c r="DH1408" i="12"/>
  <c r="DI1408" i="12" s="1"/>
  <c r="DP1408" i="12"/>
  <c r="DQ1408" i="12" s="1"/>
  <c r="DH1413" i="12"/>
  <c r="DI1413" i="12" s="1"/>
  <c r="DP1413" i="12"/>
  <c r="DQ1413" i="12" s="1"/>
  <c r="DH1414" i="12"/>
  <c r="DI1414" i="12" s="1"/>
  <c r="DP1414" i="12"/>
  <c r="DQ1414" i="12" s="1"/>
  <c r="DH1416" i="12"/>
  <c r="DI1416" i="12" s="1"/>
  <c r="DP1416" i="12"/>
  <c r="DQ1416" i="12" s="1"/>
  <c r="DH1421" i="12"/>
  <c r="DI1421" i="12" s="1"/>
  <c r="DP1421" i="12"/>
  <c r="DQ1421" i="12" s="1"/>
  <c r="DH1422" i="12"/>
  <c r="DI1422" i="12" s="1"/>
  <c r="DP1422" i="12"/>
  <c r="DQ1422" i="12" s="1"/>
  <c r="DH1426" i="12"/>
  <c r="DI1426" i="12" s="1"/>
  <c r="DP1426" i="12"/>
  <c r="DQ1426" i="12" s="1"/>
  <c r="DH1427" i="12"/>
  <c r="DI1427" i="12" s="1"/>
  <c r="DP1427" i="12"/>
  <c r="DQ1427" i="12" s="1"/>
  <c r="DH1434" i="12"/>
  <c r="DI1434" i="12" s="1"/>
  <c r="DP1434" i="12"/>
  <c r="DQ1434" i="12" s="1"/>
  <c r="DH1437" i="12"/>
  <c r="DI1437" i="12" s="1"/>
  <c r="DP1437" i="12"/>
  <c r="DQ1437" i="12" s="1"/>
  <c r="DH1438" i="12"/>
  <c r="DI1438" i="12" s="1"/>
  <c r="DP1438" i="12"/>
  <c r="DQ1438" i="12" s="1"/>
  <c r="DH1439" i="12"/>
  <c r="DI1439" i="12" s="1"/>
  <c r="DP1439" i="12"/>
  <c r="DQ1439" i="12" s="1"/>
  <c r="DH1452" i="12"/>
  <c r="DI1452" i="12" s="1"/>
  <c r="DP1452" i="12"/>
  <c r="DQ1452" i="12" s="1"/>
  <c r="DH1457" i="12"/>
  <c r="DI1457" i="12" s="1"/>
  <c r="DP1457" i="12"/>
  <c r="DQ1457" i="12" s="1"/>
  <c r="DH1459" i="12"/>
  <c r="DI1459" i="12" s="1"/>
  <c r="DP1459" i="12"/>
  <c r="DQ1459" i="12" s="1"/>
  <c r="DH1474" i="12"/>
  <c r="DI1474" i="12" s="1"/>
  <c r="DP1474" i="12"/>
  <c r="DQ1474" i="12" s="1"/>
  <c r="DH1475" i="12"/>
  <c r="DI1475" i="12" s="1"/>
  <c r="DP1475" i="12"/>
  <c r="DQ1475" i="12" s="1"/>
  <c r="DH1477" i="12"/>
  <c r="DI1477" i="12" s="1"/>
  <c r="DP1477" i="12"/>
  <c r="DQ1477" i="12" s="1"/>
  <c r="DH1478" i="12"/>
  <c r="DI1478" i="12" s="1"/>
  <c r="DP1478" i="12"/>
  <c r="DQ1478" i="12" s="1"/>
  <c r="DH1479" i="12"/>
  <c r="DI1479" i="12" s="1"/>
  <c r="DP1479" i="12"/>
  <c r="DQ1479" i="12" s="1"/>
  <c r="DH1483" i="12"/>
  <c r="DI1483" i="12" s="1"/>
  <c r="DP1483" i="12"/>
  <c r="DQ1483" i="12" s="1"/>
  <c r="AP1490" i="12"/>
  <c r="AP1499" i="12"/>
  <c r="DV1514" i="12"/>
  <c r="DW1514" i="12" s="1"/>
  <c r="DN1514" i="12"/>
  <c r="DO1514" i="12" s="1"/>
  <c r="DF1514" i="12"/>
  <c r="DG1514" i="12" s="1"/>
  <c r="DT1514" i="12"/>
  <c r="DU1514" i="12" s="1"/>
  <c r="DL1514" i="12"/>
  <c r="DM1514" i="12" s="1"/>
  <c r="DR1514" i="12"/>
  <c r="DS1514" i="12" s="1"/>
  <c r="DJ1514" i="12"/>
  <c r="DK1514" i="12" s="1"/>
  <c r="DP1514" i="12"/>
  <c r="DQ1514" i="12" s="1"/>
  <c r="AP1517" i="12"/>
  <c r="DV1529" i="12"/>
  <c r="DW1529" i="12" s="1"/>
  <c r="DN1529" i="12"/>
  <c r="DO1529" i="12" s="1"/>
  <c r="DF1529" i="12"/>
  <c r="DG1529" i="12" s="1"/>
  <c r="DT1529" i="12"/>
  <c r="DU1529" i="12" s="1"/>
  <c r="DL1529" i="12"/>
  <c r="DM1529" i="12" s="1"/>
  <c r="DR1529" i="12"/>
  <c r="DS1529" i="12" s="1"/>
  <c r="DJ1529" i="12"/>
  <c r="DK1529" i="12" s="1"/>
  <c r="DP1529" i="12"/>
  <c r="DQ1529" i="12" s="1"/>
  <c r="DV1535" i="12"/>
  <c r="DW1535" i="12" s="1"/>
  <c r="DN1535" i="12"/>
  <c r="DO1535" i="12" s="1"/>
  <c r="DF1535" i="12"/>
  <c r="DG1535" i="12" s="1"/>
  <c r="DT1535" i="12"/>
  <c r="DU1535" i="12" s="1"/>
  <c r="DL1535" i="12"/>
  <c r="DM1535" i="12" s="1"/>
  <c r="DR1535" i="12"/>
  <c r="DS1535" i="12" s="1"/>
  <c r="DJ1535" i="12"/>
  <c r="DK1535" i="12" s="1"/>
  <c r="DP1535" i="12"/>
  <c r="DQ1535" i="12" s="1"/>
  <c r="AP1571" i="12"/>
  <c r="AP1572" i="12"/>
  <c r="DV1574" i="12"/>
  <c r="DW1574" i="12" s="1"/>
  <c r="DN1574" i="12"/>
  <c r="DO1574" i="12" s="1"/>
  <c r="DF1574" i="12"/>
  <c r="DG1574" i="12" s="1"/>
  <c r="DT1574" i="12"/>
  <c r="DU1574" i="12" s="1"/>
  <c r="DL1574" i="12"/>
  <c r="DM1574" i="12" s="1"/>
  <c r="DR1574" i="12"/>
  <c r="DS1574" i="12" s="1"/>
  <c r="DJ1574" i="12"/>
  <c r="DK1574" i="12" s="1"/>
  <c r="DP1574" i="12"/>
  <c r="DQ1574" i="12" s="1"/>
  <c r="AP1580" i="12"/>
  <c r="AP1587" i="12"/>
  <c r="AP1597" i="12"/>
  <c r="AP1607" i="12"/>
  <c r="DV1614" i="12"/>
  <c r="DW1614" i="12" s="1"/>
  <c r="DN1614" i="12"/>
  <c r="DO1614" i="12" s="1"/>
  <c r="DF1614" i="12"/>
  <c r="DG1614" i="12" s="1"/>
  <c r="DT1614" i="12"/>
  <c r="DU1614" i="12" s="1"/>
  <c r="DL1614" i="12"/>
  <c r="DM1614" i="12" s="1"/>
  <c r="DR1614" i="12"/>
  <c r="DS1614" i="12" s="1"/>
  <c r="DJ1614" i="12"/>
  <c r="DK1614" i="12" s="1"/>
  <c r="DP1614" i="12"/>
  <c r="DQ1614" i="12" s="1"/>
  <c r="AP1622" i="12"/>
  <c r="AP1642" i="12"/>
  <c r="DV1690" i="12"/>
  <c r="DW1690" i="12" s="1"/>
  <c r="DN1690" i="12"/>
  <c r="DO1690" i="12" s="1"/>
  <c r="DF1690" i="12"/>
  <c r="DG1690" i="12" s="1"/>
  <c r="DT1690" i="12"/>
  <c r="DU1690" i="12" s="1"/>
  <c r="DL1690" i="12"/>
  <c r="DM1690" i="12" s="1"/>
  <c r="DR1690" i="12"/>
  <c r="DS1690" i="12" s="1"/>
  <c r="DJ1690" i="12"/>
  <c r="DK1690" i="12" s="1"/>
  <c r="DP1690" i="12"/>
  <c r="DQ1690" i="12" s="1"/>
  <c r="DV1693" i="12"/>
  <c r="DW1693" i="12" s="1"/>
  <c r="DN1693" i="12"/>
  <c r="DO1693" i="12" s="1"/>
  <c r="DF1693" i="12"/>
  <c r="DG1693" i="12" s="1"/>
  <c r="DT1693" i="12"/>
  <c r="DU1693" i="12" s="1"/>
  <c r="DL1693" i="12"/>
  <c r="DM1693" i="12" s="1"/>
  <c r="DR1693" i="12"/>
  <c r="DS1693" i="12" s="1"/>
  <c r="DJ1693" i="12"/>
  <c r="DK1693" i="12" s="1"/>
  <c r="DP1693" i="12"/>
  <c r="DQ1693" i="12" s="1"/>
  <c r="DV1704" i="12"/>
  <c r="DW1704" i="12" s="1"/>
  <c r="DN1704" i="12"/>
  <c r="DO1704" i="12" s="1"/>
  <c r="DF1704" i="12"/>
  <c r="DG1704" i="12" s="1"/>
  <c r="DT1704" i="12"/>
  <c r="DU1704" i="12" s="1"/>
  <c r="DL1704" i="12"/>
  <c r="DM1704" i="12" s="1"/>
  <c r="DR1704" i="12"/>
  <c r="DS1704" i="12" s="1"/>
  <c r="DJ1704" i="12"/>
  <c r="DK1704" i="12" s="1"/>
  <c r="DP1704" i="12"/>
  <c r="DQ1704" i="12" s="1"/>
  <c r="AP1713" i="12"/>
  <c r="AP1717" i="12"/>
  <c r="AP1722" i="12"/>
  <c r="DV1725" i="12"/>
  <c r="DW1725" i="12" s="1"/>
  <c r="DN1725" i="12"/>
  <c r="DO1725" i="12" s="1"/>
  <c r="DF1725" i="12"/>
  <c r="DG1725" i="12" s="1"/>
  <c r="DT1725" i="12"/>
  <c r="DU1725" i="12" s="1"/>
  <c r="DL1725" i="12"/>
  <c r="DM1725" i="12" s="1"/>
  <c r="DR1725" i="12"/>
  <c r="DS1725" i="12" s="1"/>
  <c r="DJ1725" i="12"/>
  <c r="DK1725" i="12" s="1"/>
  <c r="DP1725" i="12"/>
  <c r="DQ1725" i="12" s="1"/>
  <c r="DH1144" i="12"/>
  <c r="DI1144" i="12" s="1"/>
  <c r="DH1145" i="12"/>
  <c r="DI1145" i="12" s="1"/>
  <c r="DH1150" i="12"/>
  <c r="DI1150" i="12" s="1"/>
  <c r="DH1154" i="12"/>
  <c r="DI1154" i="12" s="1"/>
  <c r="DH1155" i="12"/>
  <c r="DI1155" i="12" s="1"/>
  <c r="DH1160" i="12"/>
  <c r="DI1160" i="12" s="1"/>
  <c r="DH1161" i="12"/>
  <c r="DI1161" i="12" s="1"/>
  <c r="DH1163" i="12"/>
  <c r="DI1163" i="12" s="1"/>
  <c r="DH1164" i="12"/>
  <c r="DI1164" i="12" s="1"/>
  <c r="DH1165" i="12"/>
  <c r="DI1165" i="12" s="1"/>
  <c r="DH1174" i="12"/>
  <c r="DI1174" i="12" s="1"/>
  <c r="DH1175" i="12"/>
  <c r="DI1175" i="12" s="1"/>
  <c r="DH1182" i="12"/>
  <c r="DI1182" i="12" s="1"/>
  <c r="DH1183" i="12"/>
  <c r="DI1183" i="12" s="1"/>
  <c r="DH1190" i="12"/>
  <c r="DI1190" i="12" s="1"/>
  <c r="DH1195" i="12"/>
  <c r="DI1195" i="12" s="1"/>
  <c r="DH1196" i="12"/>
  <c r="DI1196" i="12" s="1"/>
  <c r="DH1203" i="12"/>
  <c r="DI1203" i="12" s="1"/>
  <c r="DH1204" i="12"/>
  <c r="DI1204" i="12" s="1"/>
  <c r="AP1205" i="12"/>
  <c r="DL1207" i="12"/>
  <c r="DM1207" i="12" s="1"/>
  <c r="DT1207" i="12"/>
  <c r="DU1207" i="12" s="1"/>
  <c r="DL1208" i="12"/>
  <c r="DM1208" i="12" s="1"/>
  <c r="DT1208" i="12"/>
  <c r="DU1208" i="12" s="1"/>
  <c r="DL1212" i="12"/>
  <c r="DM1212" i="12" s="1"/>
  <c r="DT1212" i="12"/>
  <c r="DU1212" i="12" s="1"/>
  <c r="DL1213" i="12"/>
  <c r="DM1213" i="12" s="1"/>
  <c r="DT1213" i="12"/>
  <c r="DU1213" i="12" s="1"/>
  <c r="DL1215" i="12"/>
  <c r="DM1215" i="12" s="1"/>
  <c r="DT1215" i="12"/>
  <c r="DU1215" i="12" s="1"/>
  <c r="DL1216" i="12"/>
  <c r="DM1216" i="12" s="1"/>
  <c r="DT1216" i="12"/>
  <c r="DU1216" i="12" s="1"/>
  <c r="DH1219" i="12"/>
  <c r="DI1219" i="12" s="1"/>
  <c r="AP1220" i="12"/>
  <c r="DH1220" i="12"/>
  <c r="DI1220" i="12" s="1"/>
  <c r="AP1221" i="12"/>
  <c r="DH1221" i="12"/>
  <c r="DI1221" i="12" s="1"/>
  <c r="AP1222" i="12"/>
  <c r="DL1222" i="12"/>
  <c r="DM1222" i="12" s="1"/>
  <c r="DT1222" i="12"/>
  <c r="DU1222" i="12" s="1"/>
  <c r="DL1225" i="12"/>
  <c r="DM1225" i="12" s="1"/>
  <c r="DT1225" i="12"/>
  <c r="DU1225" i="12" s="1"/>
  <c r="DH1226" i="12"/>
  <c r="DI1226" i="12" s="1"/>
  <c r="AP1227" i="12"/>
  <c r="DH1227" i="12"/>
  <c r="DI1227" i="12" s="1"/>
  <c r="AP1228" i="12"/>
  <c r="DL1229" i="12"/>
  <c r="DM1229" i="12" s="1"/>
  <c r="DT1229" i="12"/>
  <c r="DU1229" i="12" s="1"/>
  <c r="DH1232" i="12"/>
  <c r="DI1232" i="12" s="1"/>
  <c r="AP1233" i="12"/>
  <c r="DL1234" i="12"/>
  <c r="DM1234" i="12" s="1"/>
  <c r="DT1234" i="12"/>
  <c r="DU1234" i="12" s="1"/>
  <c r="DL1235" i="12"/>
  <c r="DM1235" i="12" s="1"/>
  <c r="DT1235" i="12"/>
  <c r="DU1235" i="12" s="1"/>
  <c r="DF1238" i="12"/>
  <c r="DG1238" i="12" s="1"/>
  <c r="DN1238" i="12"/>
  <c r="DO1238" i="12" s="1"/>
  <c r="DV1238" i="12"/>
  <c r="DW1238" i="12" s="1"/>
  <c r="DH1239" i="12"/>
  <c r="DI1239" i="12" s="1"/>
  <c r="AP1240" i="12"/>
  <c r="DH1240" i="12"/>
  <c r="DI1240" i="12" s="1"/>
  <c r="AP1241" i="12"/>
  <c r="DH1241" i="12"/>
  <c r="DI1241" i="12" s="1"/>
  <c r="AP1242" i="12"/>
  <c r="DL1242" i="12"/>
  <c r="DM1242" i="12" s="1"/>
  <c r="DT1242" i="12"/>
  <c r="DU1242" i="12" s="1"/>
  <c r="DF1243" i="12"/>
  <c r="DG1243" i="12" s="1"/>
  <c r="DN1243" i="12"/>
  <c r="DO1243" i="12" s="1"/>
  <c r="DV1243" i="12"/>
  <c r="DW1243" i="12" s="1"/>
  <c r="DF1244" i="12"/>
  <c r="DG1244" i="12" s="1"/>
  <c r="DN1244" i="12"/>
  <c r="DO1244" i="12" s="1"/>
  <c r="DV1244" i="12"/>
  <c r="DW1244" i="12" s="1"/>
  <c r="DL1245" i="12"/>
  <c r="DM1245" i="12" s="1"/>
  <c r="DT1245" i="12"/>
  <c r="DU1245" i="12" s="1"/>
  <c r="DH1246" i="12"/>
  <c r="DI1246" i="12" s="1"/>
  <c r="AP1247" i="12"/>
  <c r="DH1249" i="12"/>
  <c r="DI1249" i="12" s="1"/>
  <c r="AP1250" i="12"/>
  <c r="DL1250" i="12"/>
  <c r="DM1250" i="12" s="1"/>
  <c r="DT1250" i="12"/>
  <c r="DU1250" i="12" s="1"/>
  <c r="DL1251" i="12"/>
  <c r="DM1251" i="12" s="1"/>
  <c r="DT1251" i="12"/>
  <c r="DU1251" i="12" s="1"/>
  <c r="DH1253" i="12"/>
  <c r="DI1253" i="12" s="1"/>
  <c r="AP1254" i="12"/>
  <c r="DF1254" i="12"/>
  <c r="DG1254" i="12" s="1"/>
  <c r="DN1254" i="12"/>
  <c r="DO1254" i="12" s="1"/>
  <c r="DV1254" i="12"/>
  <c r="DW1254" i="12" s="1"/>
  <c r="DH1255" i="12"/>
  <c r="DI1255" i="12" s="1"/>
  <c r="AP1256" i="12"/>
  <c r="DH1256" i="12"/>
  <c r="DI1256" i="12" s="1"/>
  <c r="AP1257" i="12"/>
  <c r="DH1257" i="12"/>
  <c r="DI1257" i="12" s="1"/>
  <c r="AP1258" i="12"/>
  <c r="DL1258" i="12"/>
  <c r="DM1258" i="12" s="1"/>
  <c r="DT1258" i="12"/>
  <c r="DU1258" i="12" s="1"/>
  <c r="DF1259" i="12"/>
  <c r="DG1259" i="12" s="1"/>
  <c r="DN1259" i="12"/>
  <c r="DO1259" i="12" s="1"/>
  <c r="DV1259" i="12"/>
  <c r="DW1259" i="12" s="1"/>
  <c r="DF1260" i="12"/>
  <c r="DG1260" i="12" s="1"/>
  <c r="DN1260" i="12"/>
  <c r="DO1260" i="12" s="1"/>
  <c r="DV1260" i="12"/>
  <c r="DW1260" i="12" s="1"/>
  <c r="DF1261" i="12"/>
  <c r="DG1261" i="12" s="1"/>
  <c r="DN1261" i="12"/>
  <c r="DO1261" i="12" s="1"/>
  <c r="DV1261" i="12"/>
  <c r="DW1261" i="12" s="1"/>
  <c r="DL1263" i="12"/>
  <c r="DM1263" i="12" s="1"/>
  <c r="DT1263" i="12"/>
  <c r="DU1263" i="12" s="1"/>
  <c r="DL1264" i="12"/>
  <c r="DM1264" i="12" s="1"/>
  <c r="DT1264" i="12"/>
  <c r="DU1264" i="12" s="1"/>
  <c r="DF1266" i="12"/>
  <c r="DG1266" i="12" s="1"/>
  <c r="DN1266" i="12"/>
  <c r="DO1266" i="12" s="1"/>
  <c r="DV1266" i="12"/>
  <c r="DW1266" i="12" s="1"/>
  <c r="DH1267" i="12"/>
  <c r="DI1267" i="12" s="1"/>
  <c r="AP1268" i="12"/>
  <c r="DH1268" i="12"/>
  <c r="DI1268" i="12" s="1"/>
  <c r="AP1269" i="12"/>
  <c r="DH1269" i="12"/>
  <c r="DI1269" i="12" s="1"/>
  <c r="AP1270" i="12"/>
  <c r="DL1270" i="12"/>
  <c r="DM1270" i="12" s="1"/>
  <c r="DT1270" i="12"/>
  <c r="DU1270" i="12" s="1"/>
  <c r="DF1271" i="12"/>
  <c r="DG1271" i="12" s="1"/>
  <c r="DN1271" i="12"/>
  <c r="DO1271" i="12" s="1"/>
  <c r="DV1271" i="12"/>
  <c r="DW1271" i="12" s="1"/>
  <c r="DF1272" i="12"/>
  <c r="DG1272" i="12" s="1"/>
  <c r="DN1272" i="12"/>
  <c r="DO1272" i="12" s="1"/>
  <c r="DV1272" i="12"/>
  <c r="DW1272" i="12" s="1"/>
  <c r="DL1273" i="12"/>
  <c r="DM1273" i="12" s="1"/>
  <c r="DT1273" i="12"/>
  <c r="DU1273" i="12" s="1"/>
  <c r="DH1274" i="12"/>
  <c r="DI1274" i="12" s="1"/>
  <c r="AP1275" i="12"/>
  <c r="DH1277" i="12"/>
  <c r="DI1277" i="12" s="1"/>
  <c r="AP1278" i="12"/>
  <c r="DL1278" i="12"/>
  <c r="DM1278" i="12" s="1"/>
  <c r="DT1278" i="12"/>
  <c r="DU1278" i="12" s="1"/>
  <c r="DF1279" i="12"/>
  <c r="DG1279" i="12" s="1"/>
  <c r="DN1279" i="12"/>
  <c r="DO1279" i="12" s="1"/>
  <c r="DV1279" i="12"/>
  <c r="DW1279" i="12" s="1"/>
  <c r="DF1280" i="12"/>
  <c r="DG1280" i="12" s="1"/>
  <c r="DN1280" i="12"/>
  <c r="DO1280" i="12" s="1"/>
  <c r="DV1280" i="12"/>
  <c r="DW1280" i="12" s="1"/>
  <c r="DL1281" i="12"/>
  <c r="DM1281" i="12" s="1"/>
  <c r="DT1281" i="12"/>
  <c r="DU1281" i="12" s="1"/>
  <c r="DH1284" i="12"/>
  <c r="DI1284" i="12" s="1"/>
  <c r="AP1285" i="12"/>
  <c r="DH1285" i="12"/>
  <c r="DI1285" i="12" s="1"/>
  <c r="AP1286" i="12"/>
  <c r="DF1286" i="12"/>
  <c r="DG1286" i="12" s="1"/>
  <c r="DN1286" i="12"/>
  <c r="DO1286" i="12" s="1"/>
  <c r="DV1286" i="12"/>
  <c r="DW1286" i="12" s="1"/>
  <c r="DF1287" i="12"/>
  <c r="DG1287" i="12" s="1"/>
  <c r="DN1287" i="12"/>
  <c r="DO1287" i="12" s="1"/>
  <c r="DV1287" i="12"/>
  <c r="DW1287" i="12" s="1"/>
  <c r="DL1288" i="12"/>
  <c r="DM1288" i="12" s="1"/>
  <c r="DT1288" i="12"/>
  <c r="DU1288" i="12" s="1"/>
  <c r="DL1289" i="12"/>
  <c r="DM1289" i="12" s="1"/>
  <c r="DT1289" i="12"/>
  <c r="DU1289" i="12" s="1"/>
  <c r="DH1292" i="12"/>
  <c r="DI1292" i="12" s="1"/>
  <c r="AP1293" i="12"/>
  <c r="DH1293" i="12"/>
  <c r="DI1293" i="12" s="1"/>
  <c r="AP1294" i="12"/>
  <c r="DF1294" i="12"/>
  <c r="DG1294" i="12" s="1"/>
  <c r="DN1294" i="12"/>
  <c r="DO1294" i="12" s="1"/>
  <c r="DV1294" i="12"/>
  <c r="DW1294" i="12" s="1"/>
  <c r="DF1295" i="12"/>
  <c r="DG1295" i="12" s="1"/>
  <c r="DN1295" i="12"/>
  <c r="DO1295" i="12" s="1"/>
  <c r="DV1295" i="12"/>
  <c r="DW1295" i="12" s="1"/>
  <c r="DL1296" i="12"/>
  <c r="DM1296" i="12" s="1"/>
  <c r="DT1296" i="12"/>
  <c r="DU1296" i="12" s="1"/>
  <c r="DL1297" i="12"/>
  <c r="DM1297" i="12" s="1"/>
  <c r="DT1297" i="12"/>
  <c r="DU1297" i="12" s="1"/>
  <c r="DH1298" i="12"/>
  <c r="DI1298" i="12" s="1"/>
  <c r="AP1299" i="12"/>
  <c r="DH1301" i="12"/>
  <c r="DI1301" i="12" s="1"/>
  <c r="AP1302" i="12"/>
  <c r="DL1302" i="12"/>
  <c r="DM1302" i="12" s="1"/>
  <c r="DT1302" i="12"/>
  <c r="DU1302" i="12" s="1"/>
  <c r="DF1303" i="12"/>
  <c r="DG1303" i="12" s="1"/>
  <c r="DN1303" i="12"/>
  <c r="DO1303" i="12" s="1"/>
  <c r="DV1303" i="12"/>
  <c r="DW1303" i="12" s="1"/>
  <c r="DL1304" i="12"/>
  <c r="DM1304" i="12" s="1"/>
  <c r="DT1304" i="12"/>
  <c r="DU1304" i="12" s="1"/>
  <c r="DH1306" i="12"/>
  <c r="DI1306" i="12" s="1"/>
  <c r="AP1307" i="12"/>
  <c r="DH1307" i="12"/>
  <c r="DI1307" i="12" s="1"/>
  <c r="AP1308" i="12"/>
  <c r="DH1308" i="12"/>
  <c r="DI1308" i="12" s="1"/>
  <c r="AP1309" i="12"/>
  <c r="DF1309" i="12"/>
  <c r="DG1309" i="12" s="1"/>
  <c r="DN1309" i="12"/>
  <c r="DO1309" i="12" s="1"/>
  <c r="DV1309" i="12"/>
  <c r="DW1309" i="12" s="1"/>
  <c r="DL1311" i="12"/>
  <c r="DM1311" i="12" s="1"/>
  <c r="DT1311" i="12"/>
  <c r="DU1311" i="12" s="1"/>
  <c r="DH1313" i="12"/>
  <c r="DI1313" i="12" s="1"/>
  <c r="AP1314" i="12"/>
  <c r="DF1314" i="12"/>
  <c r="DG1314" i="12" s="1"/>
  <c r="DN1314" i="12"/>
  <c r="DO1314" i="12" s="1"/>
  <c r="DV1314" i="12"/>
  <c r="DW1314" i="12" s="1"/>
  <c r="DF1315" i="12"/>
  <c r="DG1315" i="12" s="1"/>
  <c r="DN1315" i="12"/>
  <c r="DO1315" i="12" s="1"/>
  <c r="DV1315" i="12"/>
  <c r="DW1315" i="12" s="1"/>
  <c r="DL1316" i="12"/>
  <c r="DM1316" i="12" s="1"/>
  <c r="DT1316" i="12"/>
  <c r="DU1316" i="12" s="1"/>
  <c r="DH1318" i="12"/>
  <c r="DI1318" i="12" s="1"/>
  <c r="AP1319" i="12"/>
  <c r="DH1319" i="12"/>
  <c r="DI1319" i="12" s="1"/>
  <c r="AP1320" i="12"/>
  <c r="DF1320" i="12"/>
  <c r="DG1320" i="12" s="1"/>
  <c r="DN1320" i="12"/>
  <c r="DO1320" i="12" s="1"/>
  <c r="DV1320" i="12"/>
  <c r="DW1320" i="12" s="1"/>
  <c r="DF1321" i="12"/>
  <c r="DG1321" i="12" s="1"/>
  <c r="DN1321" i="12"/>
  <c r="DO1321" i="12" s="1"/>
  <c r="DV1321" i="12"/>
  <c r="DW1321" i="12" s="1"/>
  <c r="DL1323" i="12"/>
  <c r="DM1323" i="12" s="1"/>
  <c r="DT1323" i="12"/>
  <c r="DU1323" i="12" s="1"/>
  <c r="DL1324" i="12"/>
  <c r="DM1324" i="12" s="1"/>
  <c r="DT1324" i="12"/>
  <c r="DU1324" i="12" s="1"/>
  <c r="DF1326" i="12"/>
  <c r="DG1326" i="12" s="1"/>
  <c r="DN1326" i="12"/>
  <c r="DO1326" i="12" s="1"/>
  <c r="DV1326" i="12"/>
  <c r="DW1326" i="12" s="1"/>
  <c r="DH1327" i="12"/>
  <c r="DI1327" i="12" s="1"/>
  <c r="AP1328" i="12"/>
  <c r="DH1328" i="12"/>
  <c r="DI1328" i="12" s="1"/>
  <c r="AP1329" i="12"/>
  <c r="DH1329" i="12"/>
  <c r="DI1329" i="12" s="1"/>
  <c r="AP1330" i="12"/>
  <c r="DL1330" i="12"/>
  <c r="DM1330" i="12" s="1"/>
  <c r="DT1330" i="12"/>
  <c r="DU1330" i="12" s="1"/>
  <c r="DF1331" i="12"/>
  <c r="DG1331" i="12" s="1"/>
  <c r="DN1331" i="12"/>
  <c r="DO1331" i="12" s="1"/>
  <c r="DV1331" i="12"/>
  <c r="DW1331" i="12" s="1"/>
  <c r="DF1332" i="12"/>
  <c r="DG1332" i="12" s="1"/>
  <c r="DN1332" i="12"/>
  <c r="DO1332" i="12" s="1"/>
  <c r="DV1332" i="12"/>
  <c r="DW1332" i="12" s="1"/>
  <c r="DL1333" i="12"/>
  <c r="DM1333" i="12" s="1"/>
  <c r="DT1333" i="12"/>
  <c r="DU1333" i="12" s="1"/>
  <c r="DH1334" i="12"/>
  <c r="DI1334" i="12" s="1"/>
  <c r="AP1335" i="12"/>
  <c r="DH1335" i="12"/>
  <c r="DI1335" i="12" s="1"/>
  <c r="AP1336" i="12"/>
  <c r="DF1336" i="12"/>
  <c r="DG1336" i="12" s="1"/>
  <c r="DN1336" i="12"/>
  <c r="DO1336" i="12" s="1"/>
  <c r="DV1336" i="12"/>
  <c r="DW1336" i="12" s="1"/>
  <c r="DL1337" i="12"/>
  <c r="DM1337" i="12" s="1"/>
  <c r="DT1337" i="12"/>
  <c r="DU1337" i="12" s="1"/>
  <c r="DL1339" i="12"/>
  <c r="DM1339" i="12" s="1"/>
  <c r="DT1339" i="12"/>
  <c r="DU1339" i="12" s="1"/>
  <c r="DH1341" i="12"/>
  <c r="DI1341" i="12" s="1"/>
  <c r="AP1342" i="12"/>
  <c r="DF1342" i="12"/>
  <c r="DG1342" i="12" s="1"/>
  <c r="DN1342" i="12"/>
  <c r="DO1342" i="12" s="1"/>
  <c r="DV1342" i="12"/>
  <c r="DW1342" i="12" s="1"/>
  <c r="DH1343" i="12"/>
  <c r="DI1343" i="12" s="1"/>
  <c r="AP1344" i="12"/>
  <c r="DH1344" i="12"/>
  <c r="DI1344" i="12" s="1"/>
  <c r="AP1345" i="12"/>
  <c r="DH1345" i="12"/>
  <c r="DI1345" i="12" s="1"/>
  <c r="AP1346" i="12"/>
  <c r="DF1346" i="12"/>
  <c r="DG1346" i="12" s="1"/>
  <c r="DN1346" i="12"/>
  <c r="DO1346" i="12" s="1"/>
  <c r="DV1346" i="12"/>
  <c r="DW1346" i="12" s="1"/>
  <c r="DH1347" i="12"/>
  <c r="DI1347" i="12" s="1"/>
  <c r="AP1348" i="12"/>
  <c r="DH1348" i="12"/>
  <c r="DI1348" i="12" s="1"/>
  <c r="AP1349" i="12"/>
  <c r="DF1349" i="12"/>
  <c r="DG1349" i="12" s="1"/>
  <c r="DN1349" i="12"/>
  <c r="DO1349" i="12" s="1"/>
  <c r="DV1349" i="12"/>
  <c r="DW1349" i="12" s="1"/>
  <c r="DL1351" i="12"/>
  <c r="DM1351" i="12" s="1"/>
  <c r="DT1351" i="12"/>
  <c r="DU1351" i="12" s="1"/>
  <c r="DH1353" i="12"/>
  <c r="DI1353" i="12" s="1"/>
  <c r="AP1354" i="12"/>
  <c r="DF1354" i="12"/>
  <c r="DG1354" i="12" s="1"/>
  <c r="DN1354" i="12"/>
  <c r="DO1354" i="12" s="1"/>
  <c r="DV1354" i="12"/>
  <c r="DW1354" i="12" s="1"/>
  <c r="DF1355" i="12"/>
  <c r="DG1355" i="12" s="1"/>
  <c r="DN1355" i="12"/>
  <c r="DO1355" i="12" s="1"/>
  <c r="DV1355" i="12"/>
  <c r="DW1355" i="12" s="1"/>
  <c r="DL1356" i="12"/>
  <c r="DM1356" i="12" s="1"/>
  <c r="DT1356" i="12"/>
  <c r="DU1356" i="12" s="1"/>
  <c r="DJ1357" i="12"/>
  <c r="DK1357" i="12" s="1"/>
  <c r="DR1357" i="12"/>
  <c r="DS1357" i="12" s="1"/>
  <c r="DH1358" i="12"/>
  <c r="DI1358" i="12" s="1"/>
  <c r="AP1359" i="12"/>
  <c r="DJ1359" i="12"/>
  <c r="DK1359" i="12" s="1"/>
  <c r="DR1359" i="12"/>
  <c r="DS1359" i="12" s="1"/>
  <c r="DJ1360" i="12"/>
  <c r="DK1360" i="12" s="1"/>
  <c r="DR1360" i="12"/>
  <c r="DS1360" i="12" s="1"/>
  <c r="DH1361" i="12"/>
  <c r="DI1361" i="12" s="1"/>
  <c r="AP1362" i="12"/>
  <c r="DL1362" i="12"/>
  <c r="DM1362" i="12" s="1"/>
  <c r="DT1362" i="12"/>
  <c r="DU1362" i="12" s="1"/>
  <c r="DF1363" i="12"/>
  <c r="DG1363" i="12" s="1"/>
  <c r="DN1363" i="12"/>
  <c r="DO1363" i="12" s="1"/>
  <c r="DV1363" i="12"/>
  <c r="DW1363" i="12" s="1"/>
  <c r="DL1364" i="12"/>
  <c r="DM1364" i="12" s="1"/>
  <c r="DT1364" i="12"/>
  <c r="DU1364" i="12" s="1"/>
  <c r="DL1365" i="12"/>
  <c r="DM1365" i="12" s="1"/>
  <c r="DT1365" i="12"/>
  <c r="DU1365" i="12" s="1"/>
  <c r="DH1366" i="12"/>
  <c r="DI1366" i="12" s="1"/>
  <c r="AP1367" i="12"/>
  <c r="DH1367" i="12"/>
  <c r="DI1367" i="12" s="1"/>
  <c r="AP1368" i="12"/>
  <c r="DH1368" i="12"/>
  <c r="DI1368" i="12" s="1"/>
  <c r="AP1369" i="12"/>
  <c r="DH1369" i="12"/>
  <c r="DI1369" i="12" s="1"/>
  <c r="AP1370" i="12"/>
  <c r="DL1370" i="12"/>
  <c r="DM1370" i="12" s="1"/>
  <c r="DT1370" i="12"/>
  <c r="DU1370" i="12" s="1"/>
  <c r="DF1371" i="12"/>
  <c r="DG1371" i="12" s="1"/>
  <c r="DN1371" i="12"/>
  <c r="DO1371" i="12" s="1"/>
  <c r="DV1371" i="12"/>
  <c r="DW1371" i="12" s="1"/>
  <c r="DL1372" i="12"/>
  <c r="DM1372" i="12" s="1"/>
  <c r="DT1372" i="12"/>
  <c r="DU1372" i="12" s="1"/>
  <c r="DL1373" i="12"/>
  <c r="DM1373" i="12" s="1"/>
  <c r="DT1373" i="12"/>
  <c r="DU1373" i="12" s="1"/>
  <c r="DL1374" i="12"/>
  <c r="DM1374" i="12" s="1"/>
  <c r="DT1374" i="12"/>
  <c r="DU1374" i="12" s="1"/>
  <c r="DL1375" i="12"/>
  <c r="DM1375" i="12" s="1"/>
  <c r="DT1375" i="12"/>
  <c r="DU1375" i="12" s="1"/>
  <c r="DJ1376" i="12"/>
  <c r="DK1376" i="12" s="1"/>
  <c r="DR1376" i="12"/>
  <c r="DS1376" i="12" s="1"/>
  <c r="DJ1377" i="12"/>
  <c r="DK1377" i="12" s="1"/>
  <c r="DR1377" i="12"/>
  <c r="DS1377" i="12" s="1"/>
  <c r="DH1378" i="12"/>
  <c r="DI1378" i="12" s="1"/>
  <c r="AP1379" i="12"/>
  <c r="DH1379" i="12"/>
  <c r="DI1379" i="12" s="1"/>
  <c r="AP1380" i="12"/>
  <c r="DF1380" i="12"/>
  <c r="DG1380" i="12" s="1"/>
  <c r="DN1380" i="12"/>
  <c r="DO1380" i="12" s="1"/>
  <c r="DV1380" i="12"/>
  <c r="DW1380" i="12" s="1"/>
  <c r="DH1381" i="12"/>
  <c r="DI1381" i="12" s="1"/>
  <c r="AP1382" i="12"/>
  <c r="DH1382" i="12"/>
  <c r="DI1382" i="12" s="1"/>
  <c r="AP1383" i="12"/>
  <c r="DJ1383" i="12"/>
  <c r="DK1383" i="12" s="1"/>
  <c r="DR1383" i="12"/>
  <c r="DS1383" i="12" s="1"/>
  <c r="DJ1384" i="12"/>
  <c r="DK1384" i="12" s="1"/>
  <c r="DR1384" i="12"/>
  <c r="DS1384" i="12" s="1"/>
  <c r="DL1385" i="12"/>
  <c r="DM1385" i="12" s="1"/>
  <c r="DT1385" i="12"/>
  <c r="DU1385" i="12" s="1"/>
  <c r="DL1386" i="12"/>
  <c r="DM1386" i="12" s="1"/>
  <c r="DT1386" i="12"/>
  <c r="DU1386" i="12" s="1"/>
  <c r="DL1387" i="12"/>
  <c r="DM1387" i="12" s="1"/>
  <c r="DT1387" i="12"/>
  <c r="DU1387" i="12" s="1"/>
  <c r="DJ1388" i="12"/>
  <c r="DK1388" i="12" s="1"/>
  <c r="DR1388" i="12"/>
  <c r="DS1388" i="12" s="1"/>
  <c r="DL1389" i="12"/>
  <c r="DM1389" i="12" s="1"/>
  <c r="DT1389" i="12"/>
  <c r="DU1389" i="12" s="1"/>
  <c r="DL1390" i="12"/>
  <c r="DM1390" i="12" s="1"/>
  <c r="DT1390" i="12"/>
  <c r="DU1390" i="12" s="1"/>
  <c r="DL1391" i="12"/>
  <c r="DM1391" i="12" s="1"/>
  <c r="DT1391" i="12"/>
  <c r="DU1391" i="12" s="1"/>
  <c r="DJ1392" i="12"/>
  <c r="DK1392" i="12" s="1"/>
  <c r="DR1392" i="12"/>
  <c r="DS1392" i="12" s="1"/>
  <c r="DJ1393" i="12"/>
  <c r="DK1393" i="12" s="1"/>
  <c r="DR1393" i="12"/>
  <c r="DS1393" i="12" s="1"/>
  <c r="DH1394" i="12"/>
  <c r="DI1394" i="12" s="1"/>
  <c r="AP1395" i="12"/>
  <c r="DJ1395" i="12"/>
  <c r="DK1395" i="12" s="1"/>
  <c r="DR1395" i="12"/>
  <c r="DS1395" i="12" s="1"/>
  <c r="DH1396" i="12"/>
  <c r="DI1396" i="12" s="1"/>
  <c r="AP1397" i="12"/>
  <c r="DH1397" i="12"/>
  <c r="DI1397" i="12" s="1"/>
  <c r="AP1398" i="12"/>
  <c r="DF1398" i="12"/>
  <c r="DG1398" i="12" s="1"/>
  <c r="DN1398" i="12"/>
  <c r="DO1398" i="12" s="1"/>
  <c r="DV1398" i="12"/>
  <c r="DW1398" i="12" s="1"/>
  <c r="DH1399" i="12"/>
  <c r="DI1399" i="12" s="1"/>
  <c r="AP1400" i="12"/>
  <c r="DH1400" i="12"/>
  <c r="DI1400" i="12" s="1"/>
  <c r="AP1401" i="12"/>
  <c r="DF1401" i="12"/>
  <c r="DG1401" i="12" s="1"/>
  <c r="DN1401" i="12"/>
  <c r="DO1401" i="12" s="1"/>
  <c r="DV1401" i="12"/>
  <c r="DW1401" i="12" s="1"/>
  <c r="DL1402" i="12"/>
  <c r="DM1402" i="12" s="1"/>
  <c r="DT1402" i="12"/>
  <c r="DU1402" i="12" s="1"/>
  <c r="DL1403" i="12"/>
  <c r="DM1403" i="12" s="1"/>
  <c r="DT1403" i="12"/>
  <c r="DU1403" i="12" s="1"/>
  <c r="DJ1404" i="12"/>
  <c r="DK1404" i="12" s="1"/>
  <c r="DR1404" i="12"/>
  <c r="DS1404" i="12" s="1"/>
  <c r="DL1405" i="12"/>
  <c r="DM1405" i="12" s="1"/>
  <c r="DT1405" i="12"/>
  <c r="DU1405" i="12" s="1"/>
  <c r="DL1406" i="12"/>
  <c r="DM1406" i="12" s="1"/>
  <c r="DT1406" i="12"/>
  <c r="DU1406" i="12" s="1"/>
  <c r="DL1407" i="12"/>
  <c r="DM1407" i="12" s="1"/>
  <c r="DT1407" i="12"/>
  <c r="DU1407" i="12" s="1"/>
  <c r="DJ1408" i="12"/>
  <c r="DK1408" i="12" s="1"/>
  <c r="DR1408" i="12"/>
  <c r="DS1408" i="12" s="1"/>
  <c r="DL1409" i="12"/>
  <c r="DM1409" i="12" s="1"/>
  <c r="DT1409" i="12"/>
  <c r="DU1409" i="12" s="1"/>
  <c r="DL1410" i="12"/>
  <c r="DM1410" i="12" s="1"/>
  <c r="DT1410" i="12"/>
  <c r="DU1410" i="12" s="1"/>
  <c r="DL1411" i="12"/>
  <c r="DM1411" i="12" s="1"/>
  <c r="DT1411" i="12"/>
  <c r="DU1411" i="12" s="1"/>
  <c r="DH1412" i="12"/>
  <c r="DI1412" i="12" s="1"/>
  <c r="AP1413" i="12"/>
  <c r="DJ1413" i="12"/>
  <c r="DK1413" i="12" s="1"/>
  <c r="DR1413" i="12"/>
  <c r="DS1413" i="12" s="1"/>
  <c r="DJ1414" i="12"/>
  <c r="DK1414" i="12" s="1"/>
  <c r="DR1414" i="12"/>
  <c r="DS1414" i="12" s="1"/>
  <c r="DL1415" i="12"/>
  <c r="DM1415" i="12" s="1"/>
  <c r="DT1415" i="12"/>
  <c r="DU1415" i="12" s="1"/>
  <c r="DJ1416" i="12"/>
  <c r="DK1416" i="12" s="1"/>
  <c r="DR1416" i="12"/>
  <c r="DS1416" i="12" s="1"/>
  <c r="DH1417" i="12"/>
  <c r="DI1417" i="12" s="1"/>
  <c r="AP1418" i="12"/>
  <c r="DH1418" i="12"/>
  <c r="DI1418" i="12" s="1"/>
  <c r="AP1419" i="12"/>
  <c r="DH1419" i="12"/>
  <c r="DI1419" i="12" s="1"/>
  <c r="AP1420" i="12"/>
  <c r="DH1420" i="12"/>
  <c r="DI1420" i="12" s="1"/>
  <c r="AP1421" i="12"/>
  <c r="DJ1421" i="12"/>
  <c r="DK1421" i="12" s="1"/>
  <c r="DR1421" i="12"/>
  <c r="DS1421" i="12" s="1"/>
  <c r="DJ1422" i="12"/>
  <c r="DK1422" i="12" s="1"/>
  <c r="DR1422" i="12"/>
  <c r="DS1422" i="12" s="1"/>
  <c r="DL1423" i="12"/>
  <c r="DM1423" i="12" s="1"/>
  <c r="DT1423" i="12"/>
  <c r="DU1423" i="12" s="1"/>
  <c r="DL1424" i="12"/>
  <c r="DM1424" i="12" s="1"/>
  <c r="DT1424" i="12"/>
  <c r="DU1424" i="12" s="1"/>
  <c r="DL1425" i="12"/>
  <c r="DM1425" i="12" s="1"/>
  <c r="DT1425" i="12"/>
  <c r="DU1425" i="12" s="1"/>
  <c r="DJ1426" i="12"/>
  <c r="DK1426" i="12" s="1"/>
  <c r="DR1426" i="12"/>
  <c r="DS1426" i="12" s="1"/>
  <c r="DJ1427" i="12"/>
  <c r="DK1427" i="12" s="1"/>
  <c r="DR1427" i="12"/>
  <c r="DS1427" i="12" s="1"/>
  <c r="DF1428" i="12"/>
  <c r="DG1428" i="12" s="1"/>
  <c r="DN1428" i="12"/>
  <c r="DO1428" i="12" s="1"/>
  <c r="DV1428" i="12"/>
  <c r="DW1428" i="12" s="1"/>
  <c r="DF1429" i="12"/>
  <c r="DG1429" i="12" s="1"/>
  <c r="DN1429" i="12"/>
  <c r="DO1429" i="12" s="1"/>
  <c r="DV1429" i="12"/>
  <c r="DW1429" i="12" s="1"/>
  <c r="DL1430" i="12"/>
  <c r="DM1430" i="12" s="1"/>
  <c r="DR1430" i="12"/>
  <c r="DS1430" i="12" s="1"/>
  <c r="DL1431" i="12"/>
  <c r="DM1431" i="12" s="1"/>
  <c r="DT1431" i="12"/>
  <c r="DU1431" i="12" s="1"/>
  <c r="DL1432" i="12"/>
  <c r="DM1432" i="12" s="1"/>
  <c r="DT1432" i="12"/>
  <c r="DU1432" i="12" s="1"/>
  <c r="DL1433" i="12"/>
  <c r="DM1433" i="12" s="1"/>
  <c r="DT1433" i="12"/>
  <c r="DU1433" i="12" s="1"/>
  <c r="DJ1434" i="12"/>
  <c r="DK1434" i="12" s="1"/>
  <c r="DR1434" i="12"/>
  <c r="DS1434" i="12" s="1"/>
  <c r="DL1435" i="12"/>
  <c r="DM1435" i="12" s="1"/>
  <c r="DT1435" i="12"/>
  <c r="DU1435" i="12" s="1"/>
  <c r="DH1436" i="12"/>
  <c r="DI1436" i="12" s="1"/>
  <c r="AP1437" i="12"/>
  <c r="DJ1437" i="12"/>
  <c r="DK1437" i="12" s="1"/>
  <c r="DR1437" i="12"/>
  <c r="DS1437" i="12" s="1"/>
  <c r="DJ1438" i="12"/>
  <c r="DK1438" i="12" s="1"/>
  <c r="DR1438" i="12"/>
  <c r="DS1438" i="12" s="1"/>
  <c r="DJ1439" i="12"/>
  <c r="DK1439" i="12" s="1"/>
  <c r="DR1439" i="12"/>
  <c r="DS1439" i="12" s="1"/>
  <c r="DH1440" i="12"/>
  <c r="DI1440" i="12" s="1"/>
  <c r="AP1441" i="12"/>
  <c r="DH1441" i="12"/>
  <c r="DI1441" i="12" s="1"/>
  <c r="AP1442" i="12"/>
  <c r="DF1442" i="12"/>
  <c r="DG1442" i="12" s="1"/>
  <c r="DN1442" i="12"/>
  <c r="DO1442" i="12" s="1"/>
  <c r="DV1442" i="12"/>
  <c r="DW1442" i="12" s="1"/>
  <c r="DH1443" i="12"/>
  <c r="DI1443" i="12" s="1"/>
  <c r="AP1444" i="12"/>
  <c r="DF1444" i="12"/>
  <c r="DG1444" i="12" s="1"/>
  <c r="DN1444" i="12"/>
  <c r="DO1444" i="12" s="1"/>
  <c r="DV1444" i="12"/>
  <c r="DW1444" i="12" s="1"/>
  <c r="DF1445" i="12"/>
  <c r="DG1445" i="12" s="1"/>
  <c r="DN1445" i="12"/>
  <c r="DO1445" i="12" s="1"/>
  <c r="DV1445" i="12"/>
  <c r="DW1445" i="12" s="1"/>
  <c r="DL1446" i="12"/>
  <c r="DM1446" i="12" s="1"/>
  <c r="DT1446" i="12"/>
  <c r="DU1446" i="12" s="1"/>
  <c r="DF1447" i="12"/>
  <c r="DG1447" i="12" s="1"/>
  <c r="DN1447" i="12"/>
  <c r="DO1447" i="12" s="1"/>
  <c r="DV1447" i="12"/>
  <c r="DW1447" i="12" s="1"/>
  <c r="DF1448" i="12"/>
  <c r="DG1448" i="12" s="1"/>
  <c r="DN1448" i="12"/>
  <c r="DO1448" i="12" s="1"/>
  <c r="DV1448" i="12"/>
  <c r="DW1448" i="12" s="1"/>
  <c r="DF1449" i="12"/>
  <c r="DG1449" i="12" s="1"/>
  <c r="DN1449" i="12"/>
  <c r="DO1449" i="12" s="1"/>
  <c r="DV1449" i="12"/>
  <c r="DW1449" i="12" s="1"/>
  <c r="DF1450" i="12"/>
  <c r="DG1450" i="12" s="1"/>
  <c r="DN1450" i="12"/>
  <c r="DO1450" i="12" s="1"/>
  <c r="DV1450" i="12"/>
  <c r="DW1450" i="12" s="1"/>
  <c r="DF1451" i="12"/>
  <c r="DG1451" i="12" s="1"/>
  <c r="DN1451" i="12"/>
  <c r="DO1451" i="12" s="1"/>
  <c r="DV1451" i="12"/>
  <c r="DW1451" i="12" s="1"/>
  <c r="DJ1452" i="12"/>
  <c r="DK1452" i="12" s="1"/>
  <c r="DR1452" i="12"/>
  <c r="DS1452" i="12" s="1"/>
  <c r="DL1453" i="12"/>
  <c r="DM1453" i="12" s="1"/>
  <c r="DT1453" i="12"/>
  <c r="DU1453" i="12" s="1"/>
  <c r="DL1454" i="12"/>
  <c r="DM1454" i="12" s="1"/>
  <c r="DT1454" i="12"/>
  <c r="DU1454" i="12" s="1"/>
  <c r="DL1455" i="12"/>
  <c r="DM1455" i="12" s="1"/>
  <c r="DT1455" i="12"/>
  <c r="DU1455" i="12" s="1"/>
  <c r="DL1456" i="12"/>
  <c r="DM1456" i="12" s="1"/>
  <c r="DT1456" i="12"/>
  <c r="DU1456" i="12" s="1"/>
  <c r="DJ1457" i="12"/>
  <c r="DK1457" i="12" s="1"/>
  <c r="DR1457" i="12"/>
  <c r="DS1457" i="12" s="1"/>
  <c r="DH1458" i="12"/>
  <c r="DI1458" i="12" s="1"/>
  <c r="AP1459" i="12"/>
  <c r="DJ1459" i="12"/>
  <c r="DK1459" i="12" s="1"/>
  <c r="DR1459" i="12"/>
  <c r="DS1459" i="12" s="1"/>
  <c r="DH1460" i="12"/>
  <c r="DI1460" i="12" s="1"/>
  <c r="AP1461" i="12"/>
  <c r="DH1461" i="12"/>
  <c r="DI1461" i="12" s="1"/>
  <c r="AP1462" i="12"/>
  <c r="DH1462" i="12"/>
  <c r="DI1462" i="12" s="1"/>
  <c r="AP1463" i="12"/>
  <c r="DH1463" i="12"/>
  <c r="DI1463" i="12" s="1"/>
  <c r="AP1464" i="12"/>
  <c r="DH1464" i="12"/>
  <c r="DI1464" i="12" s="1"/>
  <c r="AP1465" i="12"/>
  <c r="DH1465" i="12"/>
  <c r="DI1465" i="12" s="1"/>
  <c r="AP1466" i="12"/>
  <c r="DF1466" i="12"/>
  <c r="DG1466" i="12" s="1"/>
  <c r="DN1466" i="12"/>
  <c r="DO1466" i="12" s="1"/>
  <c r="DV1466" i="12"/>
  <c r="DW1466" i="12" s="1"/>
  <c r="DH1467" i="12"/>
  <c r="DI1467" i="12" s="1"/>
  <c r="AP1468" i="12"/>
  <c r="DF1468" i="12"/>
  <c r="DG1468" i="12" s="1"/>
  <c r="DN1468" i="12"/>
  <c r="DO1468" i="12" s="1"/>
  <c r="DV1468" i="12"/>
  <c r="DW1468" i="12" s="1"/>
  <c r="DH1469" i="12"/>
  <c r="DI1469" i="12" s="1"/>
  <c r="AP1470" i="12"/>
  <c r="DH1470" i="12"/>
  <c r="DI1470" i="12" s="1"/>
  <c r="AP1471" i="12"/>
  <c r="DH1471" i="12"/>
  <c r="DI1471" i="12" s="1"/>
  <c r="AP1472" i="12"/>
  <c r="DF1472" i="12"/>
  <c r="DG1472" i="12" s="1"/>
  <c r="DN1472" i="12"/>
  <c r="DO1472" i="12" s="1"/>
  <c r="DV1472" i="12"/>
  <c r="DW1472" i="12" s="1"/>
  <c r="DL1473" i="12"/>
  <c r="DM1473" i="12" s="1"/>
  <c r="DT1473" i="12"/>
  <c r="DU1473" i="12" s="1"/>
  <c r="DJ1474" i="12"/>
  <c r="DK1474" i="12" s="1"/>
  <c r="DR1474" i="12"/>
  <c r="DS1474" i="12" s="1"/>
  <c r="DJ1475" i="12"/>
  <c r="DK1475" i="12" s="1"/>
  <c r="DR1475" i="12"/>
  <c r="DS1475" i="12" s="1"/>
  <c r="DH1476" i="12"/>
  <c r="DI1476" i="12" s="1"/>
  <c r="AP1477" i="12"/>
  <c r="DJ1477" i="12"/>
  <c r="DK1477" i="12" s="1"/>
  <c r="DR1477" i="12"/>
  <c r="DS1477" i="12" s="1"/>
  <c r="DJ1478" i="12"/>
  <c r="DK1478" i="12" s="1"/>
  <c r="DR1478" i="12"/>
  <c r="DS1478" i="12" s="1"/>
  <c r="DJ1479" i="12"/>
  <c r="DK1479" i="12" s="1"/>
  <c r="DR1479" i="12"/>
  <c r="DS1479" i="12" s="1"/>
  <c r="DH1480" i="12"/>
  <c r="DI1480" i="12" s="1"/>
  <c r="AP1481" i="12"/>
  <c r="DH1481" i="12"/>
  <c r="DI1481" i="12" s="1"/>
  <c r="AP1482" i="12"/>
  <c r="DH1482" i="12"/>
  <c r="DI1482" i="12" s="1"/>
  <c r="AP1483" i="12"/>
  <c r="DJ1483" i="12"/>
  <c r="DK1483" i="12" s="1"/>
  <c r="DR1483" i="12"/>
  <c r="DS1483" i="12" s="1"/>
  <c r="DF1484" i="12"/>
  <c r="DG1484" i="12" s="1"/>
  <c r="DN1484" i="12"/>
  <c r="DO1484" i="12" s="1"/>
  <c r="DV1484" i="12"/>
  <c r="DW1484" i="12" s="1"/>
  <c r="DH1485" i="12"/>
  <c r="DI1485" i="12" s="1"/>
  <c r="AP1486" i="12"/>
  <c r="DH1486" i="12"/>
  <c r="DI1486" i="12" s="1"/>
  <c r="AP1487" i="12"/>
  <c r="DH1487" i="12"/>
  <c r="DI1487" i="12" s="1"/>
  <c r="AP1488" i="12"/>
  <c r="DF1488" i="12"/>
  <c r="DG1488" i="12" s="1"/>
  <c r="DN1488" i="12"/>
  <c r="DO1488" i="12" s="1"/>
  <c r="DV1488" i="12"/>
  <c r="DW1488" i="12" s="1"/>
  <c r="DR1489" i="12"/>
  <c r="DS1489" i="12" s="1"/>
  <c r="DJ1489" i="12"/>
  <c r="DK1489" i="12" s="1"/>
  <c r="DP1489" i="12"/>
  <c r="DQ1489" i="12" s="1"/>
  <c r="DH1489" i="12"/>
  <c r="DI1489" i="12" s="1"/>
  <c r="DV1489" i="12"/>
  <c r="DW1489" i="12" s="1"/>
  <c r="AP1493" i="12"/>
  <c r="DT1493" i="12"/>
  <c r="DU1493" i="12" s="1"/>
  <c r="DL1493" i="12"/>
  <c r="DM1493" i="12" s="1"/>
  <c r="DR1493" i="12"/>
  <c r="DS1493" i="12" s="1"/>
  <c r="DJ1493" i="12"/>
  <c r="DK1493" i="12" s="1"/>
  <c r="DH1493" i="12"/>
  <c r="DI1493" i="12" s="1"/>
  <c r="DT1494" i="12"/>
  <c r="DU1494" i="12" s="1"/>
  <c r="DL1494" i="12"/>
  <c r="DM1494" i="12" s="1"/>
  <c r="DR1494" i="12"/>
  <c r="DS1494" i="12" s="1"/>
  <c r="DJ1494" i="12"/>
  <c r="DK1494" i="12" s="1"/>
  <c r="DH1494" i="12"/>
  <c r="DI1494" i="12" s="1"/>
  <c r="DV1495" i="12"/>
  <c r="DW1495" i="12" s="1"/>
  <c r="DN1495" i="12"/>
  <c r="DO1495" i="12" s="1"/>
  <c r="DF1495" i="12"/>
  <c r="DG1495" i="12" s="1"/>
  <c r="DT1495" i="12"/>
  <c r="DU1495" i="12" s="1"/>
  <c r="DL1495" i="12"/>
  <c r="DM1495" i="12" s="1"/>
  <c r="DJ1495" i="12"/>
  <c r="DK1495" i="12" s="1"/>
  <c r="AP1502" i="12"/>
  <c r="AP1506" i="12"/>
  <c r="AP1514" i="12"/>
  <c r="DV1515" i="12"/>
  <c r="DW1515" i="12" s="1"/>
  <c r="DN1515" i="12"/>
  <c r="DO1515" i="12" s="1"/>
  <c r="DF1515" i="12"/>
  <c r="DG1515" i="12" s="1"/>
  <c r="DT1515" i="12"/>
  <c r="DU1515" i="12" s="1"/>
  <c r="DL1515" i="12"/>
  <c r="DM1515" i="12" s="1"/>
  <c r="DR1515" i="12"/>
  <c r="DS1515" i="12" s="1"/>
  <c r="DJ1515" i="12"/>
  <c r="DK1515" i="12" s="1"/>
  <c r="DP1515" i="12"/>
  <c r="DQ1515" i="12" s="1"/>
  <c r="DV1520" i="12"/>
  <c r="DW1520" i="12" s="1"/>
  <c r="DN1520" i="12"/>
  <c r="DO1520" i="12" s="1"/>
  <c r="DF1520" i="12"/>
  <c r="DG1520" i="12" s="1"/>
  <c r="DT1520" i="12"/>
  <c r="DU1520" i="12" s="1"/>
  <c r="DL1520" i="12"/>
  <c r="DM1520" i="12" s="1"/>
  <c r="DR1520" i="12"/>
  <c r="DS1520" i="12" s="1"/>
  <c r="DJ1520" i="12"/>
  <c r="DK1520" i="12" s="1"/>
  <c r="DP1520" i="12"/>
  <c r="DQ1520" i="12" s="1"/>
  <c r="AP1533" i="12"/>
  <c r="AP1539" i="12"/>
  <c r="AP1540" i="12"/>
  <c r="DV1542" i="12"/>
  <c r="DW1542" i="12" s="1"/>
  <c r="DN1542" i="12"/>
  <c r="DO1542" i="12" s="1"/>
  <c r="DF1542" i="12"/>
  <c r="DG1542" i="12" s="1"/>
  <c r="DT1542" i="12"/>
  <c r="DU1542" i="12" s="1"/>
  <c r="DL1542" i="12"/>
  <c r="DM1542" i="12" s="1"/>
  <c r="DR1542" i="12"/>
  <c r="DS1542" i="12" s="1"/>
  <c r="DJ1542" i="12"/>
  <c r="DK1542" i="12" s="1"/>
  <c r="DP1542" i="12"/>
  <c r="DQ1542" i="12" s="1"/>
  <c r="DV1555" i="12"/>
  <c r="DW1555" i="12" s="1"/>
  <c r="DN1555" i="12"/>
  <c r="DO1555" i="12" s="1"/>
  <c r="DF1555" i="12"/>
  <c r="DG1555" i="12" s="1"/>
  <c r="DT1555" i="12"/>
  <c r="DU1555" i="12" s="1"/>
  <c r="DL1555" i="12"/>
  <c r="DM1555" i="12" s="1"/>
  <c r="DR1555" i="12"/>
  <c r="DS1555" i="12" s="1"/>
  <c r="DJ1555" i="12"/>
  <c r="DK1555" i="12" s="1"/>
  <c r="DP1555" i="12"/>
  <c r="DQ1555" i="12" s="1"/>
  <c r="DV1564" i="12"/>
  <c r="DW1564" i="12" s="1"/>
  <c r="DN1564" i="12"/>
  <c r="DO1564" i="12" s="1"/>
  <c r="DF1564" i="12"/>
  <c r="DG1564" i="12" s="1"/>
  <c r="DT1564" i="12"/>
  <c r="DU1564" i="12" s="1"/>
  <c r="DL1564" i="12"/>
  <c r="DM1564" i="12" s="1"/>
  <c r="DR1564" i="12"/>
  <c r="DS1564" i="12" s="1"/>
  <c r="DJ1564" i="12"/>
  <c r="DK1564" i="12" s="1"/>
  <c r="DP1564" i="12"/>
  <c r="DQ1564" i="12" s="1"/>
  <c r="DV1573" i="12"/>
  <c r="DW1573" i="12" s="1"/>
  <c r="DN1573" i="12"/>
  <c r="DO1573" i="12" s="1"/>
  <c r="DF1573" i="12"/>
  <c r="DG1573" i="12" s="1"/>
  <c r="DT1573" i="12"/>
  <c r="DU1573" i="12" s="1"/>
  <c r="DL1573" i="12"/>
  <c r="DM1573" i="12" s="1"/>
  <c r="DR1573" i="12"/>
  <c r="DS1573" i="12" s="1"/>
  <c r="DJ1573" i="12"/>
  <c r="DK1573" i="12" s="1"/>
  <c r="DP1573" i="12"/>
  <c r="DQ1573" i="12" s="1"/>
  <c r="DV1582" i="12"/>
  <c r="DW1582" i="12" s="1"/>
  <c r="DN1582" i="12"/>
  <c r="DO1582" i="12" s="1"/>
  <c r="DF1582" i="12"/>
  <c r="DG1582" i="12" s="1"/>
  <c r="DT1582" i="12"/>
  <c r="DU1582" i="12" s="1"/>
  <c r="DL1582" i="12"/>
  <c r="DM1582" i="12" s="1"/>
  <c r="DR1582" i="12"/>
  <c r="DS1582" i="12" s="1"/>
  <c r="DJ1582" i="12"/>
  <c r="DK1582" i="12" s="1"/>
  <c r="DP1582" i="12"/>
  <c r="DQ1582" i="12" s="1"/>
  <c r="DV1585" i="12"/>
  <c r="DW1585" i="12" s="1"/>
  <c r="DN1585" i="12"/>
  <c r="DO1585" i="12" s="1"/>
  <c r="DF1585" i="12"/>
  <c r="DG1585" i="12" s="1"/>
  <c r="DT1585" i="12"/>
  <c r="DU1585" i="12" s="1"/>
  <c r="DL1585" i="12"/>
  <c r="DM1585" i="12" s="1"/>
  <c r="DR1585" i="12"/>
  <c r="DS1585" i="12" s="1"/>
  <c r="DJ1585" i="12"/>
  <c r="DK1585" i="12" s="1"/>
  <c r="DP1585" i="12"/>
  <c r="DQ1585" i="12" s="1"/>
  <c r="DV1598" i="12"/>
  <c r="DW1598" i="12" s="1"/>
  <c r="DN1598" i="12"/>
  <c r="DO1598" i="12" s="1"/>
  <c r="DF1598" i="12"/>
  <c r="DG1598" i="12" s="1"/>
  <c r="DT1598" i="12"/>
  <c r="DU1598" i="12" s="1"/>
  <c r="DL1598" i="12"/>
  <c r="DM1598" i="12" s="1"/>
  <c r="DR1598" i="12"/>
  <c r="DS1598" i="12" s="1"/>
  <c r="DJ1598" i="12"/>
  <c r="DK1598" i="12" s="1"/>
  <c r="DP1598" i="12"/>
  <c r="DQ1598" i="12" s="1"/>
  <c r="DV1605" i="12"/>
  <c r="DW1605" i="12" s="1"/>
  <c r="DN1605" i="12"/>
  <c r="DO1605" i="12" s="1"/>
  <c r="DF1605" i="12"/>
  <c r="DG1605" i="12" s="1"/>
  <c r="DT1605" i="12"/>
  <c r="DU1605" i="12" s="1"/>
  <c r="DL1605" i="12"/>
  <c r="DM1605" i="12" s="1"/>
  <c r="DR1605" i="12"/>
  <c r="DS1605" i="12" s="1"/>
  <c r="DJ1605" i="12"/>
  <c r="DK1605" i="12" s="1"/>
  <c r="DP1605" i="12"/>
  <c r="DQ1605" i="12" s="1"/>
  <c r="AP1632" i="12"/>
  <c r="DV1636" i="12"/>
  <c r="DW1636" i="12" s="1"/>
  <c r="DN1636" i="12"/>
  <c r="DO1636" i="12" s="1"/>
  <c r="DF1636" i="12"/>
  <c r="DG1636" i="12" s="1"/>
  <c r="DT1636" i="12"/>
  <c r="DU1636" i="12" s="1"/>
  <c r="DL1636" i="12"/>
  <c r="DM1636" i="12" s="1"/>
  <c r="DR1636" i="12"/>
  <c r="DS1636" i="12" s="1"/>
  <c r="DJ1636" i="12"/>
  <c r="DK1636" i="12" s="1"/>
  <c r="DP1636" i="12"/>
  <c r="DQ1636" i="12" s="1"/>
  <c r="AP1640" i="12"/>
  <c r="AP1641" i="12"/>
  <c r="AP1657" i="12"/>
  <c r="DV1664" i="12"/>
  <c r="DW1664" i="12" s="1"/>
  <c r="DN1664" i="12"/>
  <c r="DO1664" i="12" s="1"/>
  <c r="DF1664" i="12"/>
  <c r="DG1664" i="12" s="1"/>
  <c r="DT1664" i="12"/>
  <c r="DU1664" i="12" s="1"/>
  <c r="DL1664" i="12"/>
  <c r="DM1664" i="12" s="1"/>
  <c r="DR1664" i="12"/>
  <c r="DS1664" i="12" s="1"/>
  <c r="DJ1664" i="12"/>
  <c r="DK1664" i="12" s="1"/>
  <c r="DP1664" i="12"/>
  <c r="DQ1664" i="12" s="1"/>
  <c r="DV1665" i="12"/>
  <c r="DW1665" i="12" s="1"/>
  <c r="DN1665" i="12"/>
  <c r="DO1665" i="12" s="1"/>
  <c r="DF1665" i="12"/>
  <c r="DG1665" i="12" s="1"/>
  <c r="DT1665" i="12"/>
  <c r="DU1665" i="12" s="1"/>
  <c r="DL1665" i="12"/>
  <c r="DM1665" i="12" s="1"/>
  <c r="DR1665" i="12"/>
  <c r="DS1665" i="12" s="1"/>
  <c r="DJ1665" i="12"/>
  <c r="DK1665" i="12" s="1"/>
  <c r="DP1665" i="12"/>
  <c r="DQ1665" i="12" s="1"/>
  <c r="AP1671" i="12"/>
  <c r="AP1690" i="12"/>
  <c r="AP1714" i="12"/>
  <c r="AP1729" i="12"/>
  <c r="DV1730" i="12"/>
  <c r="DW1730" i="12" s="1"/>
  <c r="DN1730" i="12"/>
  <c r="DO1730" i="12" s="1"/>
  <c r="DF1730" i="12"/>
  <c r="DG1730" i="12" s="1"/>
  <c r="DT1730" i="12"/>
  <c r="DU1730" i="12" s="1"/>
  <c r="DL1730" i="12"/>
  <c r="DM1730" i="12" s="1"/>
  <c r="DR1730" i="12"/>
  <c r="DS1730" i="12" s="1"/>
  <c r="DJ1730" i="12"/>
  <c r="DK1730" i="12" s="1"/>
  <c r="DP1730" i="12"/>
  <c r="DQ1730" i="12" s="1"/>
  <c r="DH1238" i="12"/>
  <c r="DI1238" i="12" s="1"/>
  <c r="DP1238" i="12"/>
  <c r="DQ1238" i="12" s="1"/>
  <c r="DH1243" i="12"/>
  <c r="DI1243" i="12" s="1"/>
  <c r="DP1243" i="12"/>
  <c r="DQ1243" i="12" s="1"/>
  <c r="DH1244" i="12"/>
  <c r="DI1244" i="12" s="1"/>
  <c r="DP1244" i="12"/>
  <c r="DQ1244" i="12" s="1"/>
  <c r="DH1254" i="12"/>
  <c r="DI1254" i="12" s="1"/>
  <c r="DP1254" i="12"/>
  <c r="DQ1254" i="12" s="1"/>
  <c r="DH1259" i="12"/>
  <c r="DI1259" i="12" s="1"/>
  <c r="DP1259" i="12"/>
  <c r="DQ1259" i="12" s="1"/>
  <c r="DH1260" i="12"/>
  <c r="DI1260" i="12" s="1"/>
  <c r="DP1260" i="12"/>
  <c r="DQ1260" i="12" s="1"/>
  <c r="DH1261" i="12"/>
  <c r="DI1261" i="12" s="1"/>
  <c r="DP1261" i="12"/>
  <c r="DQ1261" i="12" s="1"/>
  <c r="DH1266" i="12"/>
  <c r="DI1266" i="12" s="1"/>
  <c r="DP1266" i="12"/>
  <c r="DQ1266" i="12" s="1"/>
  <c r="DH1271" i="12"/>
  <c r="DI1271" i="12" s="1"/>
  <c r="DP1271" i="12"/>
  <c r="DQ1271" i="12" s="1"/>
  <c r="DH1272" i="12"/>
  <c r="DI1272" i="12" s="1"/>
  <c r="DP1272" i="12"/>
  <c r="DQ1272" i="12" s="1"/>
  <c r="DH1279" i="12"/>
  <c r="DI1279" i="12" s="1"/>
  <c r="DP1279" i="12"/>
  <c r="DQ1279" i="12" s="1"/>
  <c r="DH1280" i="12"/>
  <c r="DI1280" i="12" s="1"/>
  <c r="DP1280" i="12"/>
  <c r="DQ1280" i="12" s="1"/>
  <c r="DH1286" i="12"/>
  <c r="DI1286" i="12" s="1"/>
  <c r="DP1286" i="12"/>
  <c r="DQ1286" i="12" s="1"/>
  <c r="DH1287" i="12"/>
  <c r="DI1287" i="12" s="1"/>
  <c r="DP1287" i="12"/>
  <c r="DQ1287" i="12" s="1"/>
  <c r="DH1294" i="12"/>
  <c r="DI1294" i="12" s="1"/>
  <c r="DP1294" i="12"/>
  <c r="DQ1294" i="12" s="1"/>
  <c r="DH1295" i="12"/>
  <c r="DI1295" i="12" s="1"/>
  <c r="DP1295" i="12"/>
  <c r="DQ1295" i="12" s="1"/>
  <c r="DH1303" i="12"/>
  <c r="DI1303" i="12" s="1"/>
  <c r="DP1303" i="12"/>
  <c r="DQ1303" i="12" s="1"/>
  <c r="DH1309" i="12"/>
  <c r="DI1309" i="12" s="1"/>
  <c r="DP1309" i="12"/>
  <c r="DQ1309" i="12" s="1"/>
  <c r="DH1314" i="12"/>
  <c r="DI1314" i="12" s="1"/>
  <c r="DP1314" i="12"/>
  <c r="DQ1314" i="12" s="1"/>
  <c r="DH1315" i="12"/>
  <c r="DI1315" i="12" s="1"/>
  <c r="DP1315" i="12"/>
  <c r="DQ1315" i="12" s="1"/>
  <c r="DH1320" i="12"/>
  <c r="DI1320" i="12" s="1"/>
  <c r="DP1320" i="12"/>
  <c r="DQ1320" i="12" s="1"/>
  <c r="DH1321" i="12"/>
  <c r="DI1321" i="12" s="1"/>
  <c r="DP1321" i="12"/>
  <c r="DQ1321" i="12" s="1"/>
  <c r="DH1326" i="12"/>
  <c r="DI1326" i="12" s="1"/>
  <c r="DP1326" i="12"/>
  <c r="DQ1326" i="12" s="1"/>
  <c r="DH1331" i="12"/>
  <c r="DI1331" i="12" s="1"/>
  <c r="DP1331" i="12"/>
  <c r="DQ1331" i="12" s="1"/>
  <c r="DH1332" i="12"/>
  <c r="DI1332" i="12" s="1"/>
  <c r="DP1332" i="12"/>
  <c r="DQ1332" i="12" s="1"/>
  <c r="DH1336" i="12"/>
  <c r="DI1336" i="12" s="1"/>
  <c r="DP1336" i="12"/>
  <c r="DQ1336" i="12" s="1"/>
  <c r="DH1342" i="12"/>
  <c r="DI1342" i="12" s="1"/>
  <c r="DP1342" i="12"/>
  <c r="DQ1342" i="12" s="1"/>
  <c r="DH1346" i="12"/>
  <c r="DI1346" i="12" s="1"/>
  <c r="DP1346" i="12"/>
  <c r="DQ1346" i="12" s="1"/>
  <c r="DH1349" i="12"/>
  <c r="DI1349" i="12" s="1"/>
  <c r="DP1349" i="12"/>
  <c r="DQ1349" i="12" s="1"/>
  <c r="DH1354" i="12"/>
  <c r="DI1354" i="12" s="1"/>
  <c r="DP1354" i="12"/>
  <c r="DQ1354" i="12" s="1"/>
  <c r="AP1355" i="12"/>
  <c r="DH1355" i="12"/>
  <c r="DI1355" i="12" s="1"/>
  <c r="DP1355" i="12"/>
  <c r="DQ1355" i="12" s="1"/>
  <c r="AP1356" i="12"/>
  <c r="DL1357" i="12"/>
  <c r="DM1357" i="12" s="1"/>
  <c r="DT1357" i="12"/>
  <c r="DU1357" i="12" s="1"/>
  <c r="DL1359" i="12"/>
  <c r="DM1359" i="12" s="1"/>
  <c r="DT1359" i="12"/>
  <c r="DU1359" i="12" s="1"/>
  <c r="DL1360" i="12"/>
  <c r="DM1360" i="12" s="1"/>
  <c r="DT1360" i="12"/>
  <c r="DU1360" i="12" s="1"/>
  <c r="DH1363" i="12"/>
  <c r="DI1363" i="12" s="1"/>
  <c r="DP1363" i="12"/>
  <c r="DQ1363" i="12" s="1"/>
  <c r="AP1364" i="12"/>
  <c r="DH1371" i="12"/>
  <c r="DI1371" i="12" s="1"/>
  <c r="DP1371" i="12"/>
  <c r="DQ1371" i="12" s="1"/>
  <c r="AP1372" i="12"/>
  <c r="DL1376" i="12"/>
  <c r="DM1376" i="12" s="1"/>
  <c r="DT1376" i="12"/>
  <c r="DU1376" i="12" s="1"/>
  <c r="DL1377" i="12"/>
  <c r="DM1377" i="12" s="1"/>
  <c r="DT1377" i="12"/>
  <c r="DU1377" i="12" s="1"/>
  <c r="DH1380" i="12"/>
  <c r="DI1380" i="12" s="1"/>
  <c r="DP1380" i="12"/>
  <c r="DQ1380" i="12" s="1"/>
  <c r="AP1381" i="12"/>
  <c r="DL1383" i="12"/>
  <c r="DM1383" i="12" s="1"/>
  <c r="DT1383" i="12"/>
  <c r="DU1383" i="12" s="1"/>
  <c r="DL1384" i="12"/>
  <c r="DM1384" i="12" s="1"/>
  <c r="DT1384" i="12"/>
  <c r="DU1384" i="12" s="1"/>
  <c r="DL1388" i="12"/>
  <c r="DM1388" i="12" s="1"/>
  <c r="DT1388" i="12"/>
  <c r="DU1388" i="12" s="1"/>
  <c r="DL1392" i="12"/>
  <c r="DM1392" i="12" s="1"/>
  <c r="DT1392" i="12"/>
  <c r="DU1392" i="12" s="1"/>
  <c r="DL1393" i="12"/>
  <c r="DM1393" i="12" s="1"/>
  <c r="DT1393" i="12"/>
  <c r="DU1393" i="12" s="1"/>
  <c r="DL1395" i="12"/>
  <c r="DM1395" i="12" s="1"/>
  <c r="DT1395" i="12"/>
  <c r="DU1395" i="12" s="1"/>
  <c r="DH1398" i="12"/>
  <c r="DI1398" i="12" s="1"/>
  <c r="DP1398" i="12"/>
  <c r="DQ1398" i="12" s="1"/>
  <c r="AP1399" i="12"/>
  <c r="DH1401" i="12"/>
  <c r="DI1401" i="12" s="1"/>
  <c r="DP1401" i="12"/>
  <c r="DQ1401" i="12" s="1"/>
  <c r="AP1402" i="12"/>
  <c r="DL1404" i="12"/>
  <c r="DM1404" i="12" s="1"/>
  <c r="DT1404" i="12"/>
  <c r="DU1404" i="12" s="1"/>
  <c r="DL1408" i="12"/>
  <c r="DM1408" i="12" s="1"/>
  <c r="DT1408" i="12"/>
  <c r="DU1408" i="12" s="1"/>
  <c r="DL1413" i="12"/>
  <c r="DM1413" i="12" s="1"/>
  <c r="DT1413" i="12"/>
  <c r="DU1413" i="12" s="1"/>
  <c r="DL1414" i="12"/>
  <c r="DM1414" i="12" s="1"/>
  <c r="DT1414" i="12"/>
  <c r="DU1414" i="12" s="1"/>
  <c r="DL1416" i="12"/>
  <c r="DM1416" i="12" s="1"/>
  <c r="DT1416" i="12"/>
  <c r="DU1416" i="12" s="1"/>
  <c r="DL1421" i="12"/>
  <c r="DM1421" i="12" s="1"/>
  <c r="DT1421" i="12"/>
  <c r="DU1421" i="12" s="1"/>
  <c r="DL1422" i="12"/>
  <c r="DM1422" i="12" s="1"/>
  <c r="DT1422" i="12"/>
  <c r="DU1422" i="12" s="1"/>
  <c r="DL1426" i="12"/>
  <c r="DM1426" i="12" s="1"/>
  <c r="DT1426" i="12"/>
  <c r="DU1426" i="12" s="1"/>
  <c r="DL1427" i="12"/>
  <c r="DM1427" i="12" s="1"/>
  <c r="DT1427" i="12"/>
  <c r="DU1427" i="12" s="1"/>
  <c r="DH1428" i="12"/>
  <c r="DI1428" i="12" s="1"/>
  <c r="DP1428" i="12"/>
  <c r="DQ1428" i="12" s="1"/>
  <c r="AP1429" i="12"/>
  <c r="DH1429" i="12"/>
  <c r="DI1429" i="12" s="1"/>
  <c r="DP1429" i="12"/>
  <c r="DQ1429" i="12" s="1"/>
  <c r="AP1430" i="12"/>
  <c r="DL1434" i="12"/>
  <c r="DM1434" i="12" s="1"/>
  <c r="DT1434" i="12"/>
  <c r="DU1434" i="12" s="1"/>
  <c r="DL1437" i="12"/>
  <c r="DM1437" i="12" s="1"/>
  <c r="DT1437" i="12"/>
  <c r="DU1437" i="12" s="1"/>
  <c r="DL1438" i="12"/>
  <c r="DM1438" i="12" s="1"/>
  <c r="DT1438" i="12"/>
  <c r="DU1438" i="12" s="1"/>
  <c r="DL1439" i="12"/>
  <c r="DM1439" i="12" s="1"/>
  <c r="DT1439" i="12"/>
  <c r="DU1439" i="12" s="1"/>
  <c r="DH1442" i="12"/>
  <c r="DI1442" i="12" s="1"/>
  <c r="DP1442" i="12"/>
  <c r="DQ1442" i="12" s="1"/>
  <c r="AP1443" i="12"/>
  <c r="DH1444" i="12"/>
  <c r="DI1444" i="12" s="1"/>
  <c r="DP1444" i="12"/>
  <c r="DQ1444" i="12" s="1"/>
  <c r="AP1445" i="12"/>
  <c r="DH1445" i="12"/>
  <c r="DI1445" i="12" s="1"/>
  <c r="DP1445" i="12"/>
  <c r="DQ1445" i="12" s="1"/>
  <c r="AP1446" i="12"/>
  <c r="DH1447" i="12"/>
  <c r="DI1447" i="12" s="1"/>
  <c r="DP1447" i="12"/>
  <c r="DQ1447" i="12" s="1"/>
  <c r="AP1448" i="12"/>
  <c r="DH1448" i="12"/>
  <c r="DI1448" i="12" s="1"/>
  <c r="DP1448" i="12"/>
  <c r="DQ1448" i="12" s="1"/>
  <c r="AP1449" i="12"/>
  <c r="DH1449" i="12"/>
  <c r="DI1449" i="12" s="1"/>
  <c r="DP1449" i="12"/>
  <c r="DQ1449" i="12" s="1"/>
  <c r="AP1450" i="12"/>
  <c r="DH1450" i="12"/>
  <c r="DI1450" i="12" s="1"/>
  <c r="DP1450" i="12"/>
  <c r="DQ1450" i="12" s="1"/>
  <c r="AP1451" i="12"/>
  <c r="DH1451" i="12"/>
  <c r="DI1451" i="12" s="1"/>
  <c r="DP1451" i="12"/>
  <c r="DQ1451" i="12" s="1"/>
  <c r="AP1452" i="12"/>
  <c r="DL1452" i="12"/>
  <c r="DM1452" i="12" s="1"/>
  <c r="DT1452" i="12"/>
  <c r="DU1452" i="12" s="1"/>
  <c r="DL1457" i="12"/>
  <c r="DM1457" i="12" s="1"/>
  <c r="DT1457" i="12"/>
  <c r="DU1457" i="12" s="1"/>
  <c r="DL1459" i="12"/>
  <c r="DM1459" i="12" s="1"/>
  <c r="DT1459" i="12"/>
  <c r="DU1459" i="12" s="1"/>
  <c r="DH1466" i="12"/>
  <c r="DI1466" i="12" s="1"/>
  <c r="DP1466" i="12"/>
  <c r="DQ1466" i="12" s="1"/>
  <c r="AP1467" i="12"/>
  <c r="DH1468" i="12"/>
  <c r="DI1468" i="12" s="1"/>
  <c r="DP1468" i="12"/>
  <c r="DQ1468" i="12" s="1"/>
  <c r="AP1469" i="12"/>
  <c r="DH1472" i="12"/>
  <c r="DI1472" i="12" s="1"/>
  <c r="DP1472" i="12"/>
  <c r="DQ1472" i="12" s="1"/>
  <c r="AP1473" i="12"/>
  <c r="DL1474" i="12"/>
  <c r="DM1474" i="12" s="1"/>
  <c r="DT1474" i="12"/>
  <c r="DU1474" i="12" s="1"/>
  <c r="DL1475" i="12"/>
  <c r="DM1475" i="12" s="1"/>
  <c r="DT1475" i="12"/>
  <c r="DU1475" i="12" s="1"/>
  <c r="DL1477" i="12"/>
  <c r="DM1477" i="12" s="1"/>
  <c r="DT1477" i="12"/>
  <c r="DU1477" i="12" s="1"/>
  <c r="DL1478" i="12"/>
  <c r="DM1478" i="12" s="1"/>
  <c r="DT1478" i="12"/>
  <c r="DU1478" i="12" s="1"/>
  <c r="DL1479" i="12"/>
  <c r="DM1479" i="12" s="1"/>
  <c r="DT1479" i="12"/>
  <c r="DU1479" i="12" s="1"/>
  <c r="DL1483" i="12"/>
  <c r="DM1483" i="12" s="1"/>
  <c r="DT1483" i="12"/>
  <c r="DU1483" i="12" s="1"/>
  <c r="DH1484" i="12"/>
  <c r="DI1484" i="12" s="1"/>
  <c r="DP1484" i="12"/>
  <c r="DQ1484" i="12" s="1"/>
  <c r="AP1485" i="12"/>
  <c r="DH1488" i="12"/>
  <c r="DI1488" i="12" s="1"/>
  <c r="DP1488" i="12"/>
  <c r="DQ1488" i="12" s="1"/>
  <c r="AP1489" i="12"/>
  <c r="DV1491" i="12"/>
  <c r="DW1491" i="12" s="1"/>
  <c r="DN1491" i="12"/>
  <c r="DO1491" i="12" s="1"/>
  <c r="DF1491" i="12"/>
  <c r="DG1491" i="12" s="1"/>
  <c r="DT1491" i="12"/>
  <c r="DU1491" i="12" s="1"/>
  <c r="DL1491" i="12"/>
  <c r="DM1491" i="12" s="1"/>
  <c r="DJ1491" i="12"/>
  <c r="DK1491" i="12" s="1"/>
  <c r="DV1496" i="12"/>
  <c r="DW1496" i="12" s="1"/>
  <c r="DN1496" i="12"/>
  <c r="DO1496" i="12" s="1"/>
  <c r="DF1496" i="12"/>
  <c r="DG1496" i="12" s="1"/>
  <c r="DT1496" i="12"/>
  <c r="DU1496" i="12" s="1"/>
  <c r="DL1496" i="12"/>
  <c r="DM1496" i="12" s="1"/>
  <c r="DR1496" i="12"/>
  <c r="DS1496" i="12" s="1"/>
  <c r="DJ1496" i="12"/>
  <c r="DK1496" i="12" s="1"/>
  <c r="DP1496" i="12"/>
  <c r="DQ1496" i="12" s="1"/>
  <c r="AP1503" i="12"/>
  <c r="DV1524" i="12"/>
  <c r="DW1524" i="12" s="1"/>
  <c r="DN1524" i="12"/>
  <c r="DO1524" i="12" s="1"/>
  <c r="DF1524" i="12"/>
  <c r="DG1524" i="12" s="1"/>
  <c r="DT1524" i="12"/>
  <c r="DU1524" i="12" s="1"/>
  <c r="DL1524" i="12"/>
  <c r="DM1524" i="12" s="1"/>
  <c r="DR1524" i="12"/>
  <c r="DS1524" i="12" s="1"/>
  <c r="DJ1524" i="12"/>
  <c r="DK1524" i="12" s="1"/>
  <c r="DP1524" i="12"/>
  <c r="DQ1524" i="12" s="1"/>
  <c r="DV1550" i="12"/>
  <c r="DW1550" i="12" s="1"/>
  <c r="DN1550" i="12"/>
  <c r="DO1550" i="12" s="1"/>
  <c r="DF1550" i="12"/>
  <c r="DG1550" i="12" s="1"/>
  <c r="DT1550" i="12"/>
  <c r="DU1550" i="12" s="1"/>
  <c r="DL1550" i="12"/>
  <c r="DM1550" i="12" s="1"/>
  <c r="DR1550" i="12"/>
  <c r="DS1550" i="12" s="1"/>
  <c r="DJ1550" i="12"/>
  <c r="DK1550" i="12" s="1"/>
  <c r="DP1550" i="12"/>
  <c r="DQ1550" i="12" s="1"/>
  <c r="AP1559" i="12"/>
  <c r="DV1562" i="12"/>
  <c r="DW1562" i="12" s="1"/>
  <c r="DN1562" i="12"/>
  <c r="DO1562" i="12" s="1"/>
  <c r="DF1562" i="12"/>
  <c r="DG1562" i="12" s="1"/>
  <c r="DT1562" i="12"/>
  <c r="DU1562" i="12" s="1"/>
  <c r="DL1562" i="12"/>
  <c r="DM1562" i="12" s="1"/>
  <c r="DR1562" i="12"/>
  <c r="DS1562" i="12" s="1"/>
  <c r="DJ1562" i="12"/>
  <c r="DK1562" i="12" s="1"/>
  <c r="DP1562" i="12"/>
  <c r="DQ1562" i="12" s="1"/>
  <c r="DV1568" i="12"/>
  <c r="DW1568" i="12" s="1"/>
  <c r="DN1568" i="12"/>
  <c r="DO1568" i="12" s="1"/>
  <c r="DF1568" i="12"/>
  <c r="DG1568" i="12" s="1"/>
  <c r="DT1568" i="12"/>
  <c r="DU1568" i="12" s="1"/>
  <c r="DL1568" i="12"/>
  <c r="DM1568" i="12" s="1"/>
  <c r="DR1568" i="12"/>
  <c r="DS1568" i="12" s="1"/>
  <c r="DJ1568" i="12"/>
  <c r="DK1568" i="12" s="1"/>
  <c r="DP1568" i="12"/>
  <c r="DQ1568" i="12" s="1"/>
  <c r="DV1575" i="12"/>
  <c r="DW1575" i="12" s="1"/>
  <c r="DN1575" i="12"/>
  <c r="DO1575" i="12" s="1"/>
  <c r="DF1575" i="12"/>
  <c r="DG1575" i="12" s="1"/>
  <c r="DT1575" i="12"/>
  <c r="DU1575" i="12" s="1"/>
  <c r="DL1575" i="12"/>
  <c r="DM1575" i="12" s="1"/>
  <c r="DR1575" i="12"/>
  <c r="DS1575" i="12" s="1"/>
  <c r="DJ1575" i="12"/>
  <c r="DK1575" i="12" s="1"/>
  <c r="DP1575" i="12"/>
  <c r="DQ1575" i="12" s="1"/>
  <c r="AP1602" i="12"/>
  <c r="DV1604" i="12"/>
  <c r="DW1604" i="12" s="1"/>
  <c r="DN1604" i="12"/>
  <c r="DO1604" i="12" s="1"/>
  <c r="DF1604" i="12"/>
  <c r="DG1604" i="12" s="1"/>
  <c r="DT1604" i="12"/>
  <c r="DU1604" i="12" s="1"/>
  <c r="DL1604" i="12"/>
  <c r="DM1604" i="12" s="1"/>
  <c r="DR1604" i="12"/>
  <c r="DS1604" i="12" s="1"/>
  <c r="DJ1604" i="12"/>
  <c r="DK1604" i="12" s="1"/>
  <c r="DP1604" i="12"/>
  <c r="DQ1604" i="12" s="1"/>
  <c r="AP1612" i="12"/>
  <c r="DV1617" i="12"/>
  <c r="DW1617" i="12" s="1"/>
  <c r="DN1617" i="12"/>
  <c r="DO1617" i="12" s="1"/>
  <c r="DF1617" i="12"/>
  <c r="DG1617" i="12" s="1"/>
  <c r="DT1617" i="12"/>
  <c r="DU1617" i="12" s="1"/>
  <c r="DL1617" i="12"/>
  <c r="DM1617" i="12" s="1"/>
  <c r="DR1617" i="12"/>
  <c r="DS1617" i="12" s="1"/>
  <c r="DJ1617" i="12"/>
  <c r="DK1617" i="12" s="1"/>
  <c r="DP1617" i="12"/>
  <c r="DQ1617" i="12" s="1"/>
  <c r="AP1630" i="12"/>
  <c r="DV1635" i="12"/>
  <c r="DW1635" i="12" s="1"/>
  <c r="DN1635" i="12"/>
  <c r="DO1635" i="12" s="1"/>
  <c r="DF1635" i="12"/>
  <c r="DG1635" i="12" s="1"/>
  <c r="DT1635" i="12"/>
  <c r="DU1635" i="12" s="1"/>
  <c r="DL1635" i="12"/>
  <c r="DM1635" i="12" s="1"/>
  <c r="DR1635" i="12"/>
  <c r="DS1635" i="12" s="1"/>
  <c r="DJ1635" i="12"/>
  <c r="DK1635" i="12" s="1"/>
  <c r="DP1635" i="12"/>
  <c r="DQ1635" i="12" s="1"/>
  <c r="DV1644" i="12"/>
  <c r="DW1644" i="12" s="1"/>
  <c r="DN1644" i="12"/>
  <c r="DO1644" i="12" s="1"/>
  <c r="DF1644" i="12"/>
  <c r="DG1644" i="12" s="1"/>
  <c r="DT1644" i="12"/>
  <c r="DU1644" i="12" s="1"/>
  <c r="DL1644" i="12"/>
  <c r="DM1644" i="12" s="1"/>
  <c r="DR1644" i="12"/>
  <c r="DS1644" i="12" s="1"/>
  <c r="DJ1644" i="12"/>
  <c r="DK1644" i="12" s="1"/>
  <c r="DP1644" i="12"/>
  <c r="DQ1644" i="12" s="1"/>
  <c r="AP1648" i="12"/>
  <c r="DV1650" i="12"/>
  <c r="DW1650" i="12" s="1"/>
  <c r="DN1650" i="12"/>
  <c r="DO1650" i="12" s="1"/>
  <c r="DF1650" i="12"/>
  <c r="DG1650" i="12" s="1"/>
  <c r="DT1650" i="12"/>
  <c r="DU1650" i="12" s="1"/>
  <c r="DL1650" i="12"/>
  <c r="DM1650" i="12" s="1"/>
  <c r="DR1650" i="12"/>
  <c r="DS1650" i="12" s="1"/>
  <c r="DJ1650" i="12"/>
  <c r="DK1650" i="12" s="1"/>
  <c r="DP1650" i="12"/>
  <c r="DQ1650" i="12" s="1"/>
  <c r="AP1658" i="12"/>
  <c r="DV1660" i="12"/>
  <c r="DW1660" i="12" s="1"/>
  <c r="DN1660" i="12"/>
  <c r="DO1660" i="12" s="1"/>
  <c r="DF1660" i="12"/>
  <c r="DG1660" i="12" s="1"/>
  <c r="DT1660" i="12"/>
  <c r="DU1660" i="12" s="1"/>
  <c r="DL1660" i="12"/>
  <c r="DM1660" i="12" s="1"/>
  <c r="DR1660" i="12"/>
  <c r="DS1660" i="12" s="1"/>
  <c r="DJ1660" i="12"/>
  <c r="DK1660" i="12" s="1"/>
  <c r="DP1660" i="12"/>
  <c r="DQ1660" i="12" s="1"/>
  <c r="AP1674" i="12"/>
  <c r="DV1679" i="12"/>
  <c r="DW1679" i="12" s="1"/>
  <c r="DN1679" i="12"/>
  <c r="DO1679" i="12" s="1"/>
  <c r="DF1679" i="12"/>
  <c r="DG1679" i="12" s="1"/>
  <c r="DT1679" i="12"/>
  <c r="DU1679" i="12" s="1"/>
  <c r="DL1679" i="12"/>
  <c r="DM1679" i="12" s="1"/>
  <c r="DR1679" i="12"/>
  <c r="DS1679" i="12" s="1"/>
  <c r="DJ1679" i="12"/>
  <c r="DK1679" i="12" s="1"/>
  <c r="DP1679" i="12"/>
  <c r="DQ1679" i="12" s="1"/>
  <c r="AP1684" i="12"/>
  <c r="DV1685" i="12"/>
  <c r="DW1685" i="12" s="1"/>
  <c r="DN1685" i="12"/>
  <c r="DO1685" i="12" s="1"/>
  <c r="DF1685" i="12"/>
  <c r="DG1685" i="12" s="1"/>
  <c r="DT1685" i="12"/>
  <c r="DU1685" i="12" s="1"/>
  <c r="DL1685" i="12"/>
  <c r="DM1685" i="12" s="1"/>
  <c r="DR1685" i="12"/>
  <c r="DS1685" i="12" s="1"/>
  <c r="DJ1685" i="12"/>
  <c r="DK1685" i="12" s="1"/>
  <c r="DP1685" i="12"/>
  <c r="DQ1685" i="12" s="1"/>
  <c r="AP1689" i="12"/>
  <c r="AP1700" i="12"/>
  <c r="DV1703" i="12"/>
  <c r="DW1703" i="12" s="1"/>
  <c r="DN1703" i="12"/>
  <c r="DO1703" i="12" s="1"/>
  <c r="DF1703" i="12"/>
  <c r="DG1703" i="12" s="1"/>
  <c r="DT1703" i="12"/>
  <c r="DU1703" i="12" s="1"/>
  <c r="DL1703" i="12"/>
  <c r="DM1703" i="12" s="1"/>
  <c r="DR1703" i="12"/>
  <c r="DS1703" i="12" s="1"/>
  <c r="DJ1703" i="12"/>
  <c r="DK1703" i="12" s="1"/>
  <c r="DP1703" i="12"/>
  <c r="DQ1703" i="12" s="1"/>
  <c r="AP1707" i="12"/>
  <c r="AP1708" i="12"/>
  <c r="AP1730" i="12"/>
  <c r="DH1207" i="12"/>
  <c r="DI1207" i="12" s="1"/>
  <c r="DH1208" i="12"/>
  <c r="DI1208" i="12" s="1"/>
  <c r="DH1212" i="12"/>
  <c r="DI1212" i="12" s="1"/>
  <c r="DH1213" i="12"/>
  <c r="DI1213" i="12" s="1"/>
  <c r="DH1215" i="12"/>
  <c r="DI1215" i="12" s="1"/>
  <c r="DH1216" i="12"/>
  <c r="DI1216" i="12" s="1"/>
  <c r="DH1222" i="12"/>
  <c r="DI1222" i="12" s="1"/>
  <c r="DH1225" i="12"/>
  <c r="DI1225" i="12" s="1"/>
  <c r="DH1229" i="12"/>
  <c r="DI1229" i="12" s="1"/>
  <c r="DH1234" i="12"/>
  <c r="DI1234" i="12" s="1"/>
  <c r="DH1235" i="12"/>
  <c r="DI1235" i="12" s="1"/>
  <c r="DJ1238" i="12"/>
  <c r="DK1238" i="12" s="1"/>
  <c r="DH1242" i="12"/>
  <c r="DI1242" i="12" s="1"/>
  <c r="DJ1243" i="12"/>
  <c r="DK1243" i="12" s="1"/>
  <c r="DJ1244" i="12"/>
  <c r="DK1244" i="12" s="1"/>
  <c r="DH1245" i="12"/>
  <c r="DI1245" i="12" s="1"/>
  <c r="DH1250" i="12"/>
  <c r="DI1250" i="12" s="1"/>
  <c r="DH1251" i="12"/>
  <c r="DI1251" i="12" s="1"/>
  <c r="DJ1254" i="12"/>
  <c r="DK1254" i="12" s="1"/>
  <c r="DH1258" i="12"/>
  <c r="DI1258" i="12" s="1"/>
  <c r="DJ1259" i="12"/>
  <c r="DK1259" i="12" s="1"/>
  <c r="DJ1260" i="12"/>
  <c r="DK1260" i="12" s="1"/>
  <c r="DJ1261" i="12"/>
  <c r="DK1261" i="12" s="1"/>
  <c r="DH1263" i="12"/>
  <c r="DI1263" i="12" s="1"/>
  <c r="DH1264" i="12"/>
  <c r="DI1264" i="12" s="1"/>
  <c r="DJ1266" i="12"/>
  <c r="DK1266" i="12" s="1"/>
  <c r="DH1270" i="12"/>
  <c r="DI1270" i="12" s="1"/>
  <c r="DJ1271" i="12"/>
  <c r="DK1271" i="12" s="1"/>
  <c r="DJ1272" i="12"/>
  <c r="DK1272" i="12" s="1"/>
  <c r="DH1273" i="12"/>
  <c r="DI1273" i="12" s="1"/>
  <c r="DH1278" i="12"/>
  <c r="DI1278" i="12" s="1"/>
  <c r="DJ1279" i="12"/>
  <c r="DK1279" i="12" s="1"/>
  <c r="DJ1280" i="12"/>
  <c r="DK1280" i="12" s="1"/>
  <c r="DH1281" i="12"/>
  <c r="DI1281" i="12" s="1"/>
  <c r="DJ1286" i="12"/>
  <c r="DK1286" i="12" s="1"/>
  <c r="DJ1287" i="12"/>
  <c r="DK1287" i="12" s="1"/>
  <c r="DH1288" i="12"/>
  <c r="DI1288" i="12" s="1"/>
  <c r="DH1289" i="12"/>
  <c r="DI1289" i="12" s="1"/>
  <c r="DJ1294" i="12"/>
  <c r="DK1294" i="12" s="1"/>
  <c r="DJ1295" i="12"/>
  <c r="DK1295" i="12" s="1"/>
  <c r="DH1296" i="12"/>
  <c r="DI1296" i="12" s="1"/>
  <c r="DH1297" i="12"/>
  <c r="DI1297" i="12" s="1"/>
  <c r="DH1302" i="12"/>
  <c r="DI1302" i="12" s="1"/>
  <c r="DJ1303" i="12"/>
  <c r="DK1303" i="12" s="1"/>
  <c r="DH1304" i="12"/>
  <c r="DI1304" i="12" s="1"/>
  <c r="DJ1309" i="12"/>
  <c r="DK1309" i="12" s="1"/>
  <c r="DH1311" i="12"/>
  <c r="DI1311" i="12" s="1"/>
  <c r="DJ1314" i="12"/>
  <c r="DK1314" i="12" s="1"/>
  <c r="DJ1315" i="12"/>
  <c r="DK1315" i="12" s="1"/>
  <c r="DH1316" i="12"/>
  <c r="DI1316" i="12" s="1"/>
  <c r="DJ1320" i="12"/>
  <c r="DK1320" i="12" s="1"/>
  <c r="DJ1321" i="12"/>
  <c r="DK1321" i="12" s="1"/>
  <c r="DH1323" i="12"/>
  <c r="DI1323" i="12" s="1"/>
  <c r="DH1324" i="12"/>
  <c r="DI1324" i="12" s="1"/>
  <c r="DJ1326" i="12"/>
  <c r="DK1326" i="12" s="1"/>
  <c r="DH1330" i="12"/>
  <c r="DI1330" i="12" s="1"/>
  <c r="DJ1331" i="12"/>
  <c r="DK1331" i="12" s="1"/>
  <c r="DJ1332" i="12"/>
  <c r="DK1332" i="12" s="1"/>
  <c r="DH1333" i="12"/>
  <c r="DI1333" i="12" s="1"/>
  <c r="DJ1336" i="12"/>
  <c r="DK1336" i="12" s="1"/>
  <c r="DH1337" i="12"/>
  <c r="DI1337" i="12" s="1"/>
  <c r="DH1339" i="12"/>
  <c r="DI1339" i="12" s="1"/>
  <c r="DJ1342" i="12"/>
  <c r="DK1342" i="12" s="1"/>
  <c r="DJ1346" i="12"/>
  <c r="DK1346" i="12" s="1"/>
  <c r="DJ1349" i="12"/>
  <c r="DK1349" i="12" s="1"/>
  <c r="DH1351" i="12"/>
  <c r="DI1351" i="12" s="1"/>
  <c r="DJ1354" i="12"/>
  <c r="DK1354" i="12" s="1"/>
  <c r="DJ1355" i="12"/>
  <c r="DK1355" i="12" s="1"/>
  <c r="DH1356" i="12"/>
  <c r="DI1356" i="12" s="1"/>
  <c r="DF1357" i="12"/>
  <c r="DG1357" i="12" s="1"/>
  <c r="DN1357" i="12"/>
  <c r="DO1357" i="12" s="1"/>
  <c r="DF1359" i="12"/>
  <c r="DG1359" i="12" s="1"/>
  <c r="DN1359" i="12"/>
  <c r="DO1359" i="12" s="1"/>
  <c r="DF1360" i="12"/>
  <c r="DG1360" i="12" s="1"/>
  <c r="DN1360" i="12"/>
  <c r="DO1360" i="12" s="1"/>
  <c r="DH1362" i="12"/>
  <c r="DI1362" i="12" s="1"/>
  <c r="DJ1363" i="12"/>
  <c r="DK1363" i="12" s="1"/>
  <c r="DH1364" i="12"/>
  <c r="DI1364" i="12" s="1"/>
  <c r="DH1365" i="12"/>
  <c r="DI1365" i="12" s="1"/>
  <c r="DH1370" i="12"/>
  <c r="DI1370" i="12" s="1"/>
  <c r="DJ1371" i="12"/>
  <c r="DK1371" i="12" s="1"/>
  <c r="DH1372" i="12"/>
  <c r="DI1372" i="12" s="1"/>
  <c r="DH1373" i="12"/>
  <c r="DI1373" i="12" s="1"/>
  <c r="DH1374" i="12"/>
  <c r="DI1374" i="12" s="1"/>
  <c r="DH1375" i="12"/>
  <c r="DI1375" i="12" s="1"/>
  <c r="DF1376" i="12"/>
  <c r="DG1376" i="12" s="1"/>
  <c r="DN1376" i="12"/>
  <c r="DO1376" i="12" s="1"/>
  <c r="DF1377" i="12"/>
  <c r="DG1377" i="12" s="1"/>
  <c r="DN1377" i="12"/>
  <c r="DO1377" i="12" s="1"/>
  <c r="DJ1380" i="12"/>
  <c r="DK1380" i="12" s="1"/>
  <c r="DF1383" i="12"/>
  <c r="DG1383" i="12" s="1"/>
  <c r="DN1383" i="12"/>
  <c r="DO1383" i="12" s="1"/>
  <c r="DF1384" i="12"/>
  <c r="DG1384" i="12" s="1"/>
  <c r="DN1384" i="12"/>
  <c r="DO1384" i="12" s="1"/>
  <c r="DH1385" i="12"/>
  <c r="DI1385" i="12" s="1"/>
  <c r="DH1386" i="12"/>
  <c r="DI1386" i="12" s="1"/>
  <c r="DH1387" i="12"/>
  <c r="DI1387" i="12" s="1"/>
  <c r="DF1388" i="12"/>
  <c r="DG1388" i="12" s="1"/>
  <c r="DN1388" i="12"/>
  <c r="DO1388" i="12" s="1"/>
  <c r="DH1389" i="12"/>
  <c r="DI1389" i="12" s="1"/>
  <c r="DH1390" i="12"/>
  <c r="DI1390" i="12" s="1"/>
  <c r="DH1391" i="12"/>
  <c r="DI1391" i="12" s="1"/>
  <c r="DF1392" i="12"/>
  <c r="DG1392" i="12" s="1"/>
  <c r="DN1392" i="12"/>
  <c r="DO1392" i="12" s="1"/>
  <c r="DF1393" i="12"/>
  <c r="DG1393" i="12" s="1"/>
  <c r="DN1393" i="12"/>
  <c r="DO1393" i="12" s="1"/>
  <c r="DF1395" i="12"/>
  <c r="DG1395" i="12" s="1"/>
  <c r="DN1395" i="12"/>
  <c r="DO1395" i="12" s="1"/>
  <c r="DJ1398" i="12"/>
  <c r="DK1398" i="12" s="1"/>
  <c r="DJ1401" i="12"/>
  <c r="DK1401" i="12" s="1"/>
  <c r="DH1402" i="12"/>
  <c r="DI1402" i="12" s="1"/>
  <c r="DH1403" i="12"/>
  <c r="DI1403" i="12" s="1"/>
  <c r="DF1404" i="12"/>
  <c r="DG1404" i="12" s="1"/>
  <c r="DN1404" i="12"/>
  <c r="DO1404" i="12" s="1"/>
  <c r="DH1405" i="12"/>
  <c r="DI1405" i="12" s="1"/>
  <c r="DH1406" i="12"/>
  <c r="DI1406" i="12" s="1"/>
  <c r="DH1407" i="12"/>
  <c r="DI1407" i="12" s="1"/>
  <c r="DF1408" i="12"/>
  <c r="DG1408" i="12" s="1"/>
  <c r="DN1408" i="12"/>
  <c r="DO1408" i="12" s="1"/>
  <c r="DH1409" i="12"/>
  <c r="DI1409" i="12" s="1"/>
  <c r="DH1410" i="12"/>
  <c r="DI1410" i="12" s="1"/>
  <c r="DH1411" i="12"/>
  <c r="DI1411" i="12" s="1"/>
  <c r="DF1413" i="12"/>
  <c r="DG1413" i="12" s="1"/>
  <c r="DN1413" i="12"/>
  <c r="DO1413" i="12" s="1"/>
  <c r="DF1414" i="12"/>
  <c r="DG1414" i="12" s="1"/>
  <c r="DN1414" i="12"/>
  <c r="DO1414" i="12" s="1"/>
  <c r="DH1415" i="12"/>
  <c r="DI1415" i="12" s="1"/>
  <c r="DF1416" i="12"/>
  <c r="DG1416" i="12" s="1"/>
  <c r="DN1416" i="12"/>
  <c r="DO1416" i="12" s="1"/>
  <c r="DF1421" i="12"/>
  <c r="DG1421" i="12" s="1"/>
  <c r="DN1421" i="12"/>
  <c r="DO1421" i="12" s="1"/>
  <c r="DF1422" i="12"/>
  <c r="DG1422" i="12" s="1"/>
  <c r="DN1422" i="12"/>
  <c r="DO1422" i="12" s="1"/>
  <c r="DH1423" i="12"/>
  <c r="DI1423" i="12" s="1"/>
  <c r="DH1424" i="12"/>
  <c r="DI1424" i="12" s="1"/>
  <c r="DH1425" i="12"/>
  <c r="DI1425" i="12" s="1"/>
  <c r="DF1426" i="12"/>
  <c r="DG1426" i="12" s="1"/>
  <c r="DN1426" i="12"/>
  <c r="DO1426" i="12" s="1"/>
  <c r="DF1427" i="12"/>
  <c r="DG1427" i="12" s="1"/>
  <c r="DN1427" i="12"/>
  <c r="DO1427" i="12" s="1"/>
  <c r="DJ1428" i="12"/>
  <c r="DK1428" i="12" s="1"/>
  <c r="DJ1429" i="12"/>
  <c r="DK1429" i="12" s="1"/>
  <c r="DH1430" i="12"/>
  <c r="DI1430" i="12" s="1"/>
  <c r="DN1430" i="12"/>
  <c r="DO1430" i="12" s="1"/>
  <c r="DH1431" i="12"/>
  <c r="DI1431" i="12" s="1"/>
  <c r="DH1432" i="12"/>
  <c r="DI1432" i="12" s="1"/>
  <c r="DH1433" i="12"/>
  <c r="DI1433" i="12" s="1"/>
  <c r="DF1434" i="12"/>
  <c r="DG1434" i="12" s="1"/>
  <c r="DN1434" i="12"/>
  <c r="DO1434" i="12" s="1"/>
  <c r="DH1435" i="12"/>
  <c r="DI1435" i="12" s="1"/>
  <c r="DF1437" i="12"/>
  <c r="DG1437" i="12" s="1"/>
  <c r="DN1437" i="12"/>
  <c r="DO1437" i="12" s="1"/>
  <c r="DF1438" i="12"/>
  <c r="DG1438" i="12" s="1"/>
  <c r="DN1438" i="12"/>
  <c r="DO1438" i="12" s="1"/>
  <c r="DF1439" i="12"/>
  <c r="DG1439" i="12" s="1"/>
  <c r="DN1439" i="12"/>
  <c r="DO1439" i="12" s="1"/>
  <c r="DJ1442" i="12"/>
  <c r="DK1442" i="12" s="1"/>
  <c r="DJ1444" i="12"/>
  <c r="DK1444" i="12" s="1"/>
  <c r="DJ1445" i="12"/>
  <c r="DK1445" i="12" s="1"/>
  <c r="DH1446" i="12"/>
  <c r="DI1446" i="12" s="1"/>
  <c r="DJ1447" i="12"/>
  <c r="DK1447" i="12" s="1"/>
  <c r="DJ1448" i="12"/>
  <c r="DK1448" i="12" s="1"/>
  <c r="DJ1449" i="12"/>
  <c r="DK1449" i="12" s="1"/>
  <c r="DJ1450" i="12"/>
  <c r="DK1450" i="12" s="1"/>
  <c r="DJ1451" i="12"/>
  <c r="DK1451" i="12" s="1"/>
  <c r="DF1452" i="12"/>
  <c r="DG1452" i="12" s="1"/>
  <c r="DN1452" i="12"/>
  <c r="DO1452" i="12" s="1"/>
  <c r="DH1453" i="12"/>
  <c r="DI1453" i="12" s="1"/>
  <c r="DH1454" i="12"/>
  <c r="DI1454" i="12" s="1"/>
  <c r="DH1455" i="12"/>
  <c r="DI1455" i="12" s="1"/>
  <c r="DH1456" i="12"/>
  <c r="DI1456" i="12" s="1"/>
  <c r="DF1457" i="12"/>
  <c r="DG1457" i="12" s="1"/>
  <c r="DN1457" i="12"/>
  <c r="DO1457" i="12" s="1"/>
  <c r="DF1459" i="12"/>
  <c r="DG1459" i="12" s="1"/>
  <c r="DN1459" i="12"/>
  <c r="DO1459" i="12" s="1"/>
  <c r="DJ1466" i="12"/>
  <c r="DK1466" i="12" s="1"/>
  <c r="DJ1468" i="12"/>
  <c r="DK1468" i="12" s="1"/>
  <c r="DJ1472" i="12"/>
  <c r="DK1472" i="12" s="1"/>
  <c r="DH1473" i="12"/>
  <c r="DI1473" i="12" s="1"/>
  <c r="DF1474" i="12"/>
  <c r="DG1474" i="12" s="1"/>
  <c r="DN1474" i="12"/>
  <c r="DO1474" i="12" s="1"/>
  <c r="DF1475" i="12"/>
  <c r="DG1475" i="12" s="1"/>
  <c r="DN1475" i="12"/>
  <c r="DO1475" i="12" s="1"/>
  <c r="DF1477" i="12"/>
  <c r="DG1477" i="12" s="1"/>
  <c r="DN1477" i="12"/>
  <c r="DO1477" i="12" s="1"/>
  <c r="DF1478" i="12"/>
  <c r="DG1478" i="12" s="1"/>
  <c r="DN1478" i="12"/>
  <c r="DO1478" i="12" s="1"/>
  <c r="DF1479" i="12"/>
  <c r="DG1479" i="12" s="1"/>
  <c r="DN1479" i="12"/>
  <c r="DO1479" i="12" s="1"/>
  <c r="DF1483" i="12"/>
  <c r="DG1483" i="12" s="1"/>
  <c r="DN1483" i="12"/>
  <c r="DO1483" i="12" s="1"/>
  <c r="DJ1484" i="12"/>
  <c r="DK1484" i="12" s="1"/>
  <c r="DJ1488" i="12"/>
  <c r="DK1488" i="12" s="1"/>
  <c r="DV1490" i="12"/>
  <c r="DW1490" i="12" s="1"/>
  <c r="DN1490" i="12"/>
  <c r="DO1490" i="12" s="1"/>
  <c r="DF1490" i="12"/>
  <c r="DG1490" i="12" s="1"/>
  <c r="DT1490" i="12"/>
  <c r="DU1490" i="12" s="1"/>
  <c r="DL1490" i="12"/>
  <c r="DM1490" i="12" s="1"/>
  <c r="DJ1490" i="12"/>
  <c r="DK1490" i="12" s="1"/>
  <c r="DP1491" i="12"/>
  <c r="DQ1491" i="12" s="1"/>
  <c r="AP1511" i="12"/>
  <c r="DH1514" i="12"/>
  <c r="DI1514" i="12" s="1"/>
  <c r="DV1519" i="12"/>
  <c r="DW1519" i="12" s="1"/>
  <c r="DN1519" i="12"/>
  <c r="DO1519" i="12" s="1"/>
  <c r="DF1519" i="12"/>
  <c r="DG1519" i="12" s="1"/>
  <c r="DT1519" i="12"/>
  <c r="DU1519" i="12" s="1"/>
  <c r="DL1519" i="12"/>
  <c r="DM1519" i="12" s="1"/>
  <c r="DR1519" i="12"/>
  <c r="DS1519" i="12" s="1"/>
  <c r="DJ1519" i="12"/>
  <c r="DK1519" i="12" s="1"/>
  <c r="DP1519" i="12"/>
  <c r="DQ1519" i="12" s="1"/>
  <c r="AP1524" i="12"/>
  <c r="DH1529" i="12"/>
  <c r="DI1529" i="12" s="1"/>
  <c r="DH1535" i="12"/>
  <c r="DI1535" i="12" s="1"/>
  <c r="DV1536" i="12"/>
  <c r="DW1536" i="12" s="1"/>
  <c r="DN1536" i="12"/>
  <c r="DO1536" i="12" s="1"/>
  <c r="DF1536" i="12"/>
  <c r="DG1536" i="12" s="1"/>
  <c r="DT1536" i="12"/>
  <c r="DU1536" i="12" s="1"/>
  <c r="DL1536" i="12"/>
  <c r="DM1536" i="12" s="1"/>
  <c r="DR1536" i="12"/>
  <c r="DS1536" i="12" s="1"/>
  <c r="DJ1536" i="12"/>
  <c r="DK1536" i="12" s="1"/>
  <c r="DP1536" i="12"/>
  <c r="DQ1536" i="12" s="1"/>
  <c r="DV1543" i="12"/>
  <c r="DW1543" i="12" s="1"/>
  <c r="DN1543" i="12"/>
  <c r="DO1543" i="12" s="1"/>
  <c r="DF1543" i="12"/>
  <c r="DG1543" i="12" s="1"/>
  <c r="DT1543" i="12"/>
  <c r="DU1543" i="12" s="1"/>
  <c r="DL1543" i="12"/>
  <c r="DM1543" i="12" s="1"/>
  <c r="DR1543" i="12"/>
  <c r="DS1543" i="12" s="1"/>
  <c r="DJ1543" i="12"/>
  <c r="DK1543" i="12" s="1"/>
  <c r="DP1543" i="12"/>
  <c r="DQ1543" i="12" s="1"/>
  <c r="AP1548" i="12"/>
  <c r="AP1562" i="12"/>
  <c r="DV1572" i="12"/>
  <c r="DW1572" i="12" s="1"/>
  <c r="DN1572" i="12"/>
  <c r="DO1572" i="12" s="1"/>
  <c r="DF1572" i="12"/>
  <c r="DG1572" i="12" s="1"/>
  <c r="DT1572" i="12"/>
  <c r="DU1572" i="12" s="1"/>
  <c r="DL1572" i="12"/>
  <c r="DM1572" i="12" s="1"/>
  <c r="DR1572" i="12"/>
  <c r="DS1572" i="12" s="1"/>
  <c r="DJ1572" i="12"/>
  <c r="DK1572" i="12" s="1"/>
  <c r="DP1572" i="12"/>
  <c r="DQ1572" i="12" s="1"/>
  <c r="DH1574" i="12"/>
  <c r="DI1574" i="12" s="1"/>
  <c r="AP1589" i="12"/>
  <c r="AP1596" i="12"/>
  <c r="DV1599" i="12"/>
  <c r="DW1599" i="12" s="1"/>
  <c r="DN1599" i="12"/>
  <c r="DO1599" i="12" s="1"/>
  <c r="DF1599" i="12"/>
  <c r="DG1599" i="12" s="1"/>
  <c r="DT1599" i="12"/>
  <c r="DU1599" i="12" s="1"/>
  <c r="DL1599" i="12"/>
  <c r="DM1599" i="12" s="1"/>
  <c r="DR1599" i="12"/>
  <c r="DS1599" i="12" s="1"/>
  <c r="DJ1599" i="12"/>
  <c r="DK1599" i="12" s="1"/>
  <c r="DP1599" i="12"/>
  <c r="DQ1599" i="12" s="1"/>
  <c r="AP1613" i="12"/>
  <c r="DH1614" i="12"/>
  <c r="DI1614" i="12" s="1"/>
  <c r="AP1621" i="12"/>
  <c r="DV1627" i="12"/>
  <c r="DW1627" i="12" s="1"/>
  <c r="DN1627" i="12"/>
  <c r="DO1627" i="12" s="1"/>
  <c r="DF1627" i="12"/>
  <c r="DG1627" i="12" s="1"/>
  <c r="DT1627" i="12"/>
  <c r="DU1627" i="12" s="1"/>
  <c r="DL1627" i="12"/>
  <c r="DM1627" i="12" s="1"/>
  <c r="DR1627" i="12"/>
  <c r="DS1627" i="12" s="1"/>
  <c r="DJ1627" i="12"/>
  <c r="DK1627" i="12" s="1"/>
  <c r="DP1627" i="12"/>
  <c r="DQ1627" i="12" s="1"/>
  <c r="DV1642" i="12"/>
  <c r="DW1642" i="12" s="1"/>
  <c r="DN1642" i="12"/>
  <c r="DO1642" i="12" s="1"/>
  <c r="DF1642" i="12"/>
  <c r="DG1642" i="12" s="1"/>
  <c r="DT1642" i="12"/>
  <c r="DU1642" i="12" s="1"/>
  <c r="DL1642" i="12"/>
  <c r="DM1642" i="12" s="1"/>
  <c r="DR1642" i="12"/>
  <c r="DS1642" i="12" s="1"/>
  <c r="DJ1642" i="12"/>
  <c r="DK1642" i="12" s="1"/>
  <c r="DP1642" i="12"/>
  <c r="DQ1642" i="12" s="1"/>
  <c r="AP1647" i="12"/>
  <c r="AP1676" i="12"/>
  <c r="AP1677" i="12"/>
  <c r="DV1678" i="12"/>
  <c r="DW1678" i="12" s="1"/>
  <c r="DN1678" i="12"/>
  <c r="DO1678" i="12" s="1"/>
  <c r="DF1678" i="12"/>
  <c r="DG1678" i="12" s="1"/>
  <c r="DT1678" i="12"/>
  <c r="DU1678" i="12" s="1"/>
  <c r="DL1678" i="12"/>
  <c r="DM1678" i="12" s="1"/>
  <c r="DR1678" i="12"/>
  <c r="DS1678" i="12" s="1"/>
  <c r="DJ1678" i="12"/>
  <c r="DK1678" i="12" s="1"/>
  <c r="DP1678" i="12"/>
  <c r="DQ1678" i="12" s="1"/>
  <c r="DH1690" i="12"/>
  <c r="DI1690" i="12" s="1"/>
  <c r="DH1693" i="12"/>
  <c r="DI1693" i="12" s="1"/>
  <c r="DH1704" i="12"/>
  <c r="DI1704" i="12" s="1"/>
  <c r="DV1709" i="12"/>
  <c r="DW1709" i="12" s="1"/>
  <c r="DN1709" i="12"/>
  <c r="DO1709" i="12" s="1"/>
  <c r="DF1709" i="12"/>
  <c r="DG1709" i="12" s="1"/>
  <c r="DT1709" i="12"/>
  <c r="DU1709" i="12" s="1"/>
  <c r="DL1709" i="12"/>
  <c r="DM1709" i="12" s="1"/>
  <c r="DR1709" i="12"/>
  <c r="DS1709" i="12" s="1"/>
  <c r="DJ1709" i="12"/>
  <c r="DK1709" i="12" s="1"/>
  <c r="DP1709" i="12"/>
  <c r="DQ1709" i="12" s="1"/>
  <c r="AP1716" i="12"/>
  <c r="AP1721" i="12"/>
  <c r="DV1722" i="12"/>
  <c r="DW1722" i="12" s="1"/>
  <c r="DN1722" i="12"/>
  <c r="DO1722" i="12" s="1"/>
  <c r="DF1722" i="12"/>
  <c r="DG1722" i="12" s="1"/>
  <c r="DT1722" i="12"/>
  <c r="DU1722" i="12" s="1"/>
  <c r="DL1722" i="12"/>
  <c r="DM1722" i="12" s="1"/>
  <c r="DR1722" i="12"/>
  <c r="DS1722" i="12" s="1"/>
  <c r="DJ1722" i="12"/>
  <c r="DK1722" i="12" s="1"/>
  <c r="DP1722" i="12"/>
  <c r="DQ1722" i="12" s="1"/>
  <c r="DH1725" i="12"/>
  <c r="DI1725" i="12" s="1"/>
  <c r="DH1732" i="12"/>
  <c r="DI1732" i="12" s="1"/>
  <c r="DP1732" i="12"/>
  <c r="DQ1732" i="12" s="1"/>
  <c r="DH1737" i="12"/>
  <c r="DI1737" i="12" s="1"/>
  <c r="DP1737" i="12"/>
  <c r="DQ1737" i="12" s="1"/>
  <c r="DH1742" i="12"/>
  <c r="DI1742" i="12" s="1"/>
  <c r="DP1742" i="12"/>
  <c r="DQ1742" i="12" s="1"/>
  <c r="DH1747" i="12"/>
  <c r="DI1747" i="12" s="1"/>
  <c r="DP1747" i="12"/>
  <c r="DQ1747" i="12" s="1"/>
  <c r="DH1760" i="12"/>
  <c r="DI1760" i="12" s="1"/>
  <c r="DP1760" i="12"/>
  <c r="DQ1760" i="12" s="1"/>
  <c r="DH1766" i="12"/>
  <c r="DI1766" i="12" s="1"/>
  <c r="DP1766" i="12"/>
  <c r="DQ1766" i="12" s="1"/>
  <c r="DH1774" i="12"/>
  <c r="DI1774" i="12" s="1"/>
  <c r="DP1774" i="12"/>
  <c r="DQ1774" i="12" s="1"/>
  <c r="DH1778" i="12"/>
  <c r="DI1778" i="12" s="1"/>
  <c r="DP1778" i="12"/>
  <c r="DQ1778" i="12" s="1"/>
  <c r="DH1786" i="12"/>
  <c r="DI1786" i="12" s="1"/>
  <c r="DP1786" i="12"/>
  <c r="DQ1786" i="12" s="1"/>
  <c r="DH1788" i="12"/>
  <c r="DI1788" i="12" s="1"/>
  <c r="DP1788" i="12"/>
  <c r="DQ1788" i="12" s="1"/>
  <c r="DH1790" i="12"/>
  <c r="DI1790" i="12" s="1"/>
  <c r="DP1790" i="12"/>
  <c r="DQ1790" i="12" s="1"/>
  <c r="DH1792" i="12"/>
  <c r="DI1792" i="12" s="1"/>
  <c r="DP1792" i="12"/>
  <c r="DQ1792" i="12" s="1"/>
  <c r="DH1797" i="12"/>
  <c r="DI1797" i="12" s="1"/>
  <c r="DP1797" i="12"/>
  <c r="DQ1797" i="12" s="1"/>
  <c r="DH1799" i="12"/>
  <c r="DI1799" i="12" s="1"/>
  <c r="DP1799" i="12"/>
  <c r="DQ1799" i="12" s="1"/>
  <c r="DH1805" i="12"/>
  <c r="DI1805" i="12" s="1"/>
  <c r="DP1805" i="12"/>
  <c r="DQ1805" i="12" s="1"/>
  <c r="DH1807" i="12"/>
  <c r="DI1807" i="12" s="1"/>
  <c r="DP1807" i="12"/>
  <c r="DQ1807" i="12" s="1"/>
  <c r="DH1815" i="12"/>
  <c r="DI1815" i="12" s="1"/>
  <c r="DP1815" i="12"/>
  <c r="DQ1815" i="12" s="1"/>
  <c r="DH1819" i="12"/>
  <c r="DI1819" i="12" s="1"/>
  <c r="DP1819" i="12"/>
  <c r="DQ1819" i="12" s="1"/>
  <c r="DH1823" i="12"/>
  <c r="DI1823" i="12" s="1"/>
  <c r="DP1823" i="12"/>
  <c r="DQ1823" i="12" s="1"/>
  <c r="DH1826" i="12"/>
  <c r="DI1826" i="12" s="1"/>
  <c r="DP1826" i="12"/>
  <c r="DQ1826" i="12" s="1"/>
  <c r="DH1829" i="12"/>
  <c r="DI1829" i="12" s="1"/>
  <c r="DP1829" i="12"/>
  <c r="DQ1829" i="12" s="1"/>
  <c r="DH1832" i="12"/>
  <c r="DI1832" i="12" s="1"/>
  <c r="DP1832" i="12"/>
  <c r="DQ1832" i="12" s="1"/>
  <c r="DH1846" i="12"/>
  <c r="DI1846" i="12" s="1"/>
  <c r="DP1846" i="12"/>
  <c r="DQ1846" i="12" s="1"/>
  <c r="DH1848" i="12"/>
  <c r="DI1848" i="12" s="1"/>
  <c r="DP1848" i="12"/>
  <c r="DQ1848" i="12" s="1"/>
  <c r="DH1850" i="12"/>
  <c r="DI1850" i="12" s="1"/>
  <c r="DP1850" i="12"/>
  <c r="DQ1850" i="12" s="1"/>
  <c r="DH1852" i="12"/>
  <c r="DI1852" i="12" s="1"/>
  <c r="DP1852" i="12"/>
  <c r="DQ1852" i="12" s="1"/>
  <c r="DH1854" i="12"/>
  <c r="DI1854" i="12" s="1"/>
  <c r="DP1854" i="12"/>
  <c r="DQ1854" i="12" s="1"/>
  <c r="DH1865" i="12"/>
  <c r="DI1865" i="12" s="1"/>
  <c r="DP1865" i="12"/>
  <c r="DQ1865" i="12" s="1"/>
  <c r="DH1866" i="12"/>
  <c r="DI1866" i="12" s="1"/>
  <c r="DP1866" i="12"/>
  <c r="DQ1866" i="12" s="1"/>
  <c r="DH1869" i="12"/>
  <c r="DI1869" i="12" s="1"/>
  <c r="DP1869" i="12"/>
  <c r="DQ1869" i="12" s="1"/>
  <c r="DH1870" i="12"/>
  <c r="DI1870" i="12" s="1"/>
  <c r="DP1870" i="12"/>
  <c r="DQ1870" i="12" s="1"/>
  <c r="DH1872" i="12"/>
  <c r="DI1872" i="12" s="1"/>
  <c r="DP1872" i="12"/>
  <c r="DQ1872" i="12" s="1"/>
  <c r="DH1874" i="12"/>
  <c r="DI1874" i="12" s="1"/>
  <c r="DP1874" i="12"/>
  <c r="DQ1874" i="12" s="1"/>
  <c r="DH1884" i="12"/>
  <c r="DI1884" i="12" s="1"/>
  <c r="DP1884" i="12"/>
  <c r="DQ1884" i="12" s="1"/>
  <c r="DH1892" i="12"/>
  <c r="DI1892" i="12" s="1"/>
  <c r="DP1892" i="12"/>
  <c r="DQ1892" i="12" s="1"/>
  <c r="DH1897" i="12"/>
  <c r="DI1897" i="12" s="1"/>
  <c r="DP1897" i="12"/>
  <c r="DQ1897" i="12" s="1"/>
  <c r="DH1898" i="12"/>
  <c r="DI1898" i="12" s="1"/>
  <c r="DP1898" i="12"/>
  <c r="DQ1898" i="12" s="1"/>
  <c r="DH1903" i="12"/>
  <c r="DI1903" i="12" s="1"/>
  <c r="DP1903" i="12"/>
  <c r="DQ1903" i="12" s="1"/>
  <c r="DH1905" i="12"/>
  <c r="DI1905" i="12" s="1"/>
  <c r="DP1905" i="12"/>
  <c r="DQ1905" i="12" s="1"/>
  <c r="DH1910" i="12"/>
  <c r="DI1910" i="12" s="1"/>
  <c r="DP1910" i="12"/>
  <c r="DQ1910" i="12" s="1"/>
  <c r="DT1912" i="12"/>
  <c r="DU1912" i="12" s="1"/>
  <c r="DL1912" i="12"/>
  <c r="DM1912" i="12" s="1"/>
  <c r="DH1912" i="12"/>
  <c r="DI1912" i="12" s="1"/>
  <c r="DR1912" i="12"/>
  <c r="DS1912" i="12" s="1"/>
  <c r="AP1914" i="12"/>
  <c r="DV1941" i="12"/>
  <c r="DW1941" i="12" s="1"/>
  <c r="DN1941" i="12"/>
  <c r="DO1941" i="12" s="1"/>
  <c r="DF1941" i="12"/>
  <c r="DG1941" i="12" s="1"/>
  <c r="DP1941" i="12"/>
  <c r="DQ1941" i="12" s="1"/>
  <c r="DL1941" i="12"/>
  <c r="DM1941" i="12" s="1"/>
  <c r="DJ1941" i="12"/>
  <c r="DK1941" i="12" s="1"/>
  <c r="AP1952" i="12"/>
  <c r="AP1954" i="12"/>
  <c r="DT1961" i="12"/>
  <c r="DU1961" i="12" s="1"/>
  <c r="DL1961" i="12"/>
  <c r="DM1961" i="12" s="1"/>
  <c r="DN1961" i="12"/>
  <c r="DO1961" i="12" s="1"/>
  <c r="DV1961" i="12"/>
  <c r="DW1961" i="12" s="1"/>
  <c r="DJ1961" i="12"/>
  <c r="DK1961" i="12" s="1"/>
  <c r="DH1961" i="12"/>
  <c r="DI1961" i="12" s="1"/>
  <c r="AP1971" i="12"/>
  <c r="DT1973" i="12"/>
  <c r="DU1973" i="12" s="1"/>
  <c r="DL1973" i="12"/>
  <c r="DM1973" i="12" s="1"/>
  <c r="DP1973" i="12"/>
  <c r="DQ1973" i="12" s="1"/>
  <c r="DF1973" i="12"/>
  <c r="DG1973" i="12" s="1"/>
  <c r="DN1973" i="12"/>
  <c r="DO1973" i="12" s="1"/>
  <c r="DJ1973" i="12"/>
  <c r="DK1973" i="12" s="1"/>
  <c r="AP1976" i="12"/>
  <c r="AP1977" i="12"/>
  <c r="AP1984" i="12"/>
  <c r="AP1996" i="12"/>
  <c r="AP2002" i="12"/>
  <c r="DV2002" i="12"/>
  <c r="DW2002" i="12" s="1"/>
  <c r="DN2002" i="12"/>
  <c r="DO2002" i="12" s="1"/>
  <c r="DF2002" i="12"/>
  <c r="DG2002" i="12" s="1"/>
  <c r="DR2002" i="12"/>
  <c r="DS2002" i="12" s="1"/>
  <c r="DH2002" i="12"/>
  <c r="DI2002" i="12" s="1"/>
  <c r="DP2002" i="12"/>
  <c r="DQ2002" i="12" s="1"/>
  <c r="DL2002" i="12"/>
  <c r="DM2002" i="12" s="1"/>
  <c r="DT2002" i="12"/>
  <c r="DU2002" i="12" s="1"/>
  <c r="AP2013" i="12"/>
  <c r="AP2016" i="12"/>
  <c r="DH1497" i="12"/>
  <c r="DI1497" i="12" s="1"/>
  <c r="DP1497" i="12"/>
  <c r="DQ1497" i="12" s="1"/>
  <c r="DH1499" i="12"/>
  <c r="DI1499" i="12" s="1"/>
  <c r="DP1499" i="12"/>
  <c r="DQ1499" i="12" s="1"/>
  <c r="DH1503" i="12"/>
  <c r="DI1503" i="12" s="1"/>
  <c r="DP1503" i="12"/>
  <c r="DQ1503" i="12" s="1"/>
  <c r="DH1504" i="12"/>
  <c r="DI1504" i="12" s="1"/>
  <c r="DP1504" i="12"/>
  <c r="DQ1504" i="12" s="1"/>
  <c r="DH1508" i="12"/>
  <c r="DI1508" i="12" s="1"/>
  <c r="DP1508" i="12"/>
  <c r="DQ1508" i="12" s="1"/>
  <c r="DH1509" i="12"/>
  <c r="DI1509" i="12" s="1"/>
  <c r="DP1509" i="12"/>
  <c r="DQ1509" i="12" s="1"/>
  <c r="DH1511" i="12"/>
  <c r="DI1511" i="12" s="1"/>
  <c r="DP1511" i="12"/>
  <c r="DQ1511" i="12" s="1"/>
  <c r="DH1512" i="12"/>
  <c r="DI1512" i="12" s="1"/>
  <c r="DP1512" i="12"/>
  <c r="DQ1512" i="12" s="1"/>
  <c r="DH1517" i="12"/>
  <c r="DI1517" i="12" s="1"/>
  <c r="DP1517" i="12"/>
  <c r="DQ1517" i="12" s="1"/>
  <c r="DH1518" i="12"/>
  <c r="DI1518" i="12" s="1"/>
  <c r="DP1518" i="12"/>
  <c r="DQ1518" i="12" s="1"/>
  <c r="DH1521" i="12"/>
  <c r="DI1521" i="12" s="1"/>
  <c r="DP1521" i="12"/>
  <c r="DQ1521" i="12" s="1"/>
  <c r="DH1530" i="12"/>
  <c r="DI1530" i="12" s="1"/>
  <c r="DP1530" i="12"/>
  <c r="DQ1530" i="12" s="1"/>
  <c r="DH1531" i="12"/>
  <c r="DI1531" i="12" s="1"/>
  <c r="DP1531" i="12"/>
  <c r="DQ1531" i="12" s="1"/>
  <c r="DH1533" i="12"/>
  <c r="DI1533" i="12" s="1"/>
  <c r="DP1533" i="12"/>
  <c r="DQ1533" i="12" s="1"/>
  <c r="DH1534" i="12"/>
  <c r="DI1534" i="12" s="1"/>
  <c r="DP1534" i="12"/>
  <c r="DQ1534" i="12" s="1"/>
  <c r="DH1537" i="12"/>
  <c r="DI1537" i="12" s="1"/>
  <c r="DP1537" i="12"/>
  <c r="DQ1537" i="12" s="1"/>
  <c r="DH1544" i="12"/>
  <c r="DI1544" i="12" s="1"/>
  <c r="DP1544" i="12"/>
  <c r="DQ1544" i="12" s="1"/>
  <c r="DH1545" i="12"/>
  <c r="DI1545" i="12" s="1"/>
  <c r="DP1545" i="12"/>
  <c r="DQ1545" i="12" s="1"/>
  <c r="DH1554" i="12"/>
  <c r="DI1554" i="12" s="1"/>
  <c r="DP1554" i="12"/>
  <c r="DQ1554" i="12" s="1"/>
  <c r="DH1556" i="12"/>
  <c r="DI1556" i="12" s="1"/>
  <c r="DP1556" i="12"/>
  <c r="DQ1556" i="12" s="1"/>
  <c r="DH1557" i="12"/>
  <c r="DI1557" i="12" s="1"/>
  <c r="DP1557" i="12"/>
  <c r="DQ1557" i="12" s="1"/>
  <c r="DH1559" i="12"/>
  <c r="DI1559" i="12" s="1"/>
  <c r="DP1559" i="12"/>
  <c r="DQ1559" i="12" s="1"/>
  <c r="DH1560" i="12"/>
  <c r="DI1560" i="12" s="1"/>
  <c r="DP1560" i="12"/>
  <c r="DQ1560" i="12" s="1"/>
  <c r="DH1569" i="12"/>
  <c r="DI1569" i="12" s="1"/>
  <c r="DP1569" i="12"/>
  <c r="DQ1569" i="12" s="1"/>
  <c r="DH1576" i="12"/>
  <c r="DI1576" i="12" s="1"/>
  <c r="DP1576" i="12"/>
  <c r="DQ1576" i="12" s="1"/>
  <c r="DH1577" i="12"/>
  <c r="DI1577" i="12" s="1"/>
  <c r="DP1577" i="12"/>
  <c r="DQ1577" i="12" s="1"/>
  <c r="DH1587" i="12"/>
  <c r="DI1587" i="12" s="1"/>
  <c r="DP1587" i="12"/>
  <c r="DQ1587" i="12" s="1"/>
  <c r="DH1589" i="12"/>
  <c r="DI1589" i="12" s="1"/>
  <c r="DP1589" i="12"/>
  <c r="DQ1589" i="12" s="1"/>
  <c r="DH1590" i="12"/>
  <c r="DI1590" i="12" s="1"/>
  <c r="DP1590" i="12"/>
  <c r="DQ1590" i="12" s="1"/>
  <c r="DH1591" i="12"/>
  <c r="DI1591" i="12" s="1"/>
  <c r="DP1591" i="12"/>
  <c r="DQ1591" i="12" s="1"/>
  <c r="DH1592" i="12"/>
  <c r="DI1592" i="12" s="1"/>
  <c r="DP1592" i="12"/>
  <c r="DQ1592" i="12" s="1"/>
  <c r="DH1593" i="12"/>
  <c r="DI1593" i="12" s="1"/>
  <c r="DP1593" i="12"/>
  <c r="DQ1593" i="12" s="1"/>
  <c r="DH1600" i="12"/>
  <c r="DI1600" i="12" s="1"/>
  <c r="DP1600" i="12"/>
  <c r="DQ1600" i="12" s="1"/>
  <c r="DH1607" i="12"/>
  <c r="DI1607" i="12" s="1"/>
  <c r="DP1607" i="12"/>
  <c r="DQ1607" i="12" s="1"/>
  <c r="DH1608" i="12"/>
  <c r="DI1608" i="12" s="1"/>
  <c r="DP1608" i="12"/>
  <c r="DQ1608" i="12" s="1"/>
  <c r="DH1609" i="12"/>
  <c r="DI1609" i="12" s="1"/>
  <c r="DP1609" i="12"/>
  <c r="DQ1609" i="12" s="1"/>
  <c r="DH1618" i="12"/>
  <c r="DI1618" i="12" s="1"/>
  <c r="DP1618" i="12"/>
  <c r="DQ1618" i="12" s="1"/>
  <c r="DH1619" i="12"/>
  <c r="DI1619" i="12" s="1"/>
  <c r="DP1619" i="12"/>
  <c r="DQ1619" i="12" s="1"/>
  <c r="DH1626" i="12"/>
  <c r="DI1626" i="12" s="1"/>
  <c r="DP1626" i="12"/>
  <c r="DQ1626" i="12" s="1"/>
  <c r="DH1628" i="12"/>
  <c r="DI1628" i="12" s="1"/>
  <c r="DP1628" i="12"/>
  <c r="DQ1628" i="12" s="1"/>
  <c r="DH1634" i="12"/>
  <c r="DI1634" i="12" s="1"/>
  <c r="DP1634" i="12"/>
  <c r="DQ1634" i="12" s="1"/>
  <c r="DH1637" i="12"/>
  <c r="DI1637" i="12" s="1"/>
  <c r="DP1637" i="12"/>
  <c r="DQ1637" i="12" s="1"/>
  <c r="DH1645" i="12"/>
  <c r="DI1645" i="12" s="1"/>
  <c r="DP1645" i="12"/>
  <c r="DQ1645" i="12" s="1"/>
  <c r="DL1651" i="12"/>
  <c r="DM1651" i="12" s="1"/>
  <c r="DT1651" i="12"/>
  <c r="DU1651" i="12" s="1"/>
  <c r="DL1652" i="12"/>
  <c r="DM1652" i="12" s="1"/>
  <c r="DT1652" i="12"/>
  <c r="DU1652" i="12" s="1"/>
  <c r="DL1653" i="12"/>
  <c r="DM1653" i="12" s="1"/>
  <c r="DT1653" i="12"/>
  <c r="DU1653" i="12" s="1"/>
  <c r="DH1654" i="12"/>
  <c r="DI1654" i="12" s="1"/>
  <c r="AP1655" i="12"/>
  <c r="DH1655" i="12"/>
  <c r="DI1655" i="12" s="1"/>
  <c r="AP1656" i="12"/>
  <c r="DF1656" i="12"/>
  <c r="DG1656" i="12" s="1"/>
  <c r="DN1656" i="12"/>
  <c r="DO1656" i="12" s="1"/>
  <c r="DV1656" i="12"/>
  <c r="DW1656" i="12" s="1"/>
  <c r="DF1657" i="12"/>
  <c r="DG1657" i="12" s="1"/>
  <c r="DN1657" i="12"/>
  <c r="DO1657" i="12" s="1"/>
  <c r="DV1657" i="12"/>
  <c r="DW1657" i="12" s="1"/>
  <c r="DL1658" i="12"/>
  <c r="DM1658" i="12" s="1"/>
  <c r="DT1658" i="12"/>
  <c r="DU1658" i="12" s="1"/>
  <c r="DL1659" i="12"/>
  <c r="DM1659" i="12" s="1"/>
  <c r="DT1659" i="12"/>
  <c r="DU1659" i="12" s="1"/>
  <c r="DH1661" i="12"/>
  <c r="DI1661" i="12" s="1"/>
  <c r="DP1661" i="12"/>
  <c r="DQ1661" i="12" s="1"/>
  <c r="AP1662" i="12"/>
  <c r="DL1662" i="12"/>
  <c r="DM1662" i="12" s="1"/>
  <c r="DT1662" i="12"/>
  <c r="DU1662" i="12" s="1"/>
  <c r="DL1663" i="12"/>
  <c r="DM1663" i="12" s="1"/>
  <c r="DT1663" i="12"/>
  <c r="DU1663" i="12" s="1"/>
  <c r="DH1666" i="12"/>
  <c r="DI1666" i="12" s="1"/>
  <c r="DP1666" i="12"/>
  <c r="DQ1666" i="12" s="1"/>
  <c r="AP1667" i="12"/>
  <c r="DH1667" i="12"/>
  <c r="DI1667" i="12" s="1"/>
  <c r="DP1667" i="12"/>
  <c r="DQ1667" i="12" s="1"/>
  <c r="AP1668" i="12"/>
  <c r="DH1668" i="12"/>
  <c r="DI1668" i="12" s="1"/>
  <c r="DP1668" i="12"/>
  <c r="DQ1668" i="12" s="1"/>
  <c r="AP1669" i="12"/>
  <c r="DH1669" i="12"/>
  <c r="DI1669" i="12" s="1"/>
  <c r="DP1669" i="12"/>
  <c r="DQ1669" i="12" s="1"/>
  <c r="AP1670" i="12"/>
  <c r="DH1671" i="12"/>
  <c r="DI1671" i="12" s="1"/>
  <c r="DP1671" i="12"/>
  <c r="DQ1671" i="12" s="1"/>
  <c r="AP1672" i="12"/>
  <c r="DH1672" i="12"/>
  <c r="DI1672" i="12" s="1"/>
  <c r="DP1672" i="12"/>
  <c r="DQ1672" i="12" s="1"/>
  <c r="AP1673" i="12"/>
  <c r="DL1674" i="12"/>
  <c r="DM1674" i="12" s="1"/>
  <c r="DT1674" i="12"/>
  <c r="DU1674" i="12" s="1"/>
  <c r="DL1677" i="12"/>
  <c r="DM1677" i="12" s="1"/>
  <c r="DT1677" i="12"/>
  <c r="DU1677" i="12" s="1"/>
  <c r="DH1680" i="12"/>
  <c r="DI1680" i="12" s="1"/>
  <c r="DP1680" i="12"/>
  <c r="DQ1680" i="12" s="1"/>
  <c r="AP1681" i="12"/>
  <c r="DH1681" i="12"/>
  <c r="DI1681" i="12" s="1"/>
  <c r="DP1681" i="12"/>
  <c r="DQ1681" i="12" s="1"/>
  <c r="AP1682" i="12"/>
  <c r="DL1682" i="12"/>
  <c r="DM1682" i="12" s="1"/>
  <c r="DT1682" i="12"/>
  <c r="DU1682" i="12" s="1"/>
  <c r="DL1684" i="12"/>
  <c r="DM1684" i="12" s="1"/>
  <c r="DT1684" i="12"/>
  <c r="DU1684" i="12" s="1"/>
  <c r="DH1686" i="12"/>
  <c r="DI1686" i="12" s="1"/>
  <c r="DP1686" i="12"/>
  <c r="DQ1686" i="12" s="1"/>
  <c r="AP1687" i="12"/>
  <c r="DH1687" i="12"/>
  <c r="DI1687" i="12" s="1"/>
  <c r="DP1687" i="12"/>
  <c r="DQ1687" i="12" s="1"/>
  <c r="AP1688" i="12"/>
  <c r="DH1694" i="12"/>
  <c r="DI1694" i="12" s="1"/>
  <c r="DP1694" i="12"/>
  <c r="DQ1694" i="12" s="1"/>
  <c r="DH1695" i="12"/>
  <c r="DI1695" i="12" s="1"/>
  <c r="DP1695" i="12"/>
  <c r="DQ1695" i="12" s="1"/>
  <c r="DH1696" i="12"/>
  <c r="DI1696" i="12" s="1"/>
  <c r="DP1696" i="12"/>
  <c r="DQ1696" i="12" s="1"/>
  <c r="DH1697" i="12"/>
  <c r="DI1697" i="12" s="1"/>
  <c r="DP1697" i="12"/>
  <c r="DQ1697" i="12" s="1"/>
  <c r="DL1701" i="12"/>
  <c r="DM1701" i="12" s="1"/>
  <c r="DT1701" i="12"/>
  <c r="DU1701" i="12" s="1"/>
  <c r="DH1702" i="12"/>
  <c r="DI1702" i="12" s="1"/>
  <c r="AP1703" i="12"/>
  <c r="DH1705" i="12"/>
  <c r="DI1705" i="12" s="1"/>
  <c r="AP1706" i="12"/>
  <c r="DF1706" i="12"/>
  <c r="DG1706" i="12" s="1"/>
  <c r="DN1706" i="12"/>
  <c r="DO1706" i="12" s="1"/>
  <c r="DV1706" i="12"/>
  <c r="DW1706" i="12" s="1"/>
  <c r="DF1707" i="12"/>
  <c r="DG1707" i="12" s="1"/>
  <c r="DN1707" i="12"/>
  <c r="DO1707" i="12" s="1"/>
  <c r="DV1707" i="12"/>
  <c r="DW1707" i="12" s="1"/>
  <c r="DL1708" i="12"/>
  <c r="DM1708" i="12" s="1"/>
  <c r="DT1708" i="12"/>
  <c r="DU1708" i="12" s="1"/>
  <c r="DH1710" i="12"/>
  <c r="DI1710" i="12" s="1"/>
  <c r="AP1711" i="12"/>
  <c r="DH1711" i="12"/>
  <c r="DI1711" i="12" s="1"/>
  <c r="AP1712" i="12"/>
  <c r="DF1712" i="12"/>
  <c r="DG1712" i="12" s="1"/>
  <c r="DN1712" i="12"/>
  <c r="DO1712" i="12" s="1"/>
  <c r="DV1712" i="12"/>
  <c r="DW1712" i="12" s="1"/>
  <c r="DF1713" i="12"/>
  <c r="DG1713" i="12" s="1"/>
  <c r="DN1713" i="12"/>
  <c r="DO1713" i="12" s="1"/>
  <c r="DV1713" i="12"/>
  <c r="DW1713" i="12" s="1"/>
  <c r="DL1714" i="12"/>
  <c r="DM1714" i="12" s="1"/>
  <c r="DT1714" i="12"/>
  <c r="DU1714" i="12" s="1"/>
  <c r="DF1715" i="12"/>
  <c r="DG1715" i="12" s="1"/>
  <c r="DN1715" i="12"/>
  <c r="DO1715" i="12" s="1"/>
  <c r="DV1715" i="12"/>
  <c r="DW1715" i="12" s="1"/>
  <c r="DF1716" i="12"/>
  <c r="DG1716" i="12" s="1"/>
  <c r="DN1716" i="12"/>
  <c r="DO1716" i="12" s="1"/>
  <c r="DV1716" i="12"/>
  <c r="DW1716" i="12" s="1"/>
  <c r="DL1717" i="12"/>
  <c r="DM1717" i="12" s="1"/>
  <c r="DT1717" i="12"/>
  <c r="DU1717" i="12" s="1"/>
  <c r="DH1718" i="12"/>
  <c r="DI1718" i="12" s="1"/>
  <c r="AP1719" i="12"/>
  <c r="DH1719" i="12"/>
  <c r="DI1719" i="12" s="1"/>
  <c r="AP1720" i="12"/>
  <c r="DF1720" i="12"/>
  <c r="DG1720" i="12" s="1"/>
  <c r="DN1720" i="12"/>
  <c r="DO1720" i="12" s="1"/>
  <c r="DV1720" i="12"/>
  <c r="DW1720" i="12" s="1"/>
  <c r="DF1721" i="12"/>
  <c r="DG1721" i="12" s="1"/>
  <c r="DN1721" i="12"/>
  <c r="DO1721" i="12" s="1"/>
  <c r="DV1721" i="12"/>
  <c r="DW1721" i="12" s="1"/>
  <c r="DL1723" i="12"/>
  <c r="DM1723" i="12" s="1"/>
  <c r="DT1723" i="12"/>
  <c r="DU1723" i="12" s="1"/>
  <c r="DL1724" i="12"/>
  <c r="DM1724" i="12" s="1"/>
  <c r="DT1724" i="12"/>
  <c r="DU1724" i="12" s="1"/>
  <c r="DH1726" i="12"/>
  <c r="DI1726" i="12" s="1"/>
  <c r="AP1727" i="12"/>
  <c r="DH1727" i="12"/>
  <c r="DI1727" i="12" s="1"/>
  <c r="AP1728" i="12"/>
  <c r="DF1728" i="12"/>
  <c r="DG1728" i="12" s="1"/>
  <c r="DN1728" i="12"/>
  <c r="DO1728" i="12" s="1"/>
  <c r="DV1728" i="12"/>
  <c r="DW1728" i="12" s="1"/>
  <c r="DF1729" i="12"/>
  <c r="DG1729" i="12" s="1"/>
  <c r="DN1729" i="12"/>
  <c r="DO1729" i="12" s="1"/>
  <c r="DV1729" i="12"/>
  <c r="DW1729" i="12" s="1"/>
  <c r="DL1731" i="12"/>
  <c r="DM1731" i="12" s="1"/>
  <c r="DT1731" i="12"/>
  <c r="DU1731" i="12" s="1"/>
  <c r="DJ1732" i="12"/>
  <c r="DK1732" i="12" s="1"/>
  <c r="DR1732" i="12"/>
  <c r="DS1732" i="12" s="1"/>
  <c r="DH1733" i="12"/>
  <c r="DI1733" i="12" s="1"/>
  <c r="AP1734" i="12"/>
  <c r="DF1734" i="12"/>
  <c r="DG1734" i="12" s="1"/>
  <c r="DN1734" i="12"/>
  <c r="DO1734" i="12" s="1"/>
  <c r="DV1734" i="12"/>
  <c r="DW1734" i="12" s="1"/>
  <c r="DF1735" i="12"/>
  <c r="DG1735" i="12" s="1"/>
  <c r="DN1735" i="12"/>
  <c r="DO1735" i="12" s="1"/>
  <c r="DV1735" i="12"/>
  <c r="DW1735" i="12" s="1"/>
  <c r="DL1736" i="12"/>
  <c r="DM1736" i="12" s="1"/>
  <c r="DT1736" i="12"/>
  <c r="DU1736" i="12" s="1"/>
  <c r="DJ1737" i="12"/>
  <c r="DK1737" i="12" s="1"/>
  <c r="DR1737" i="12"/>
  <c r="DS1737" i="12" s="1"/>
  <c r="DL1739" i="12"/>
  <c r="DM1739" i="12" s="1"/>
  <c r="DT1739" i="12"/>
  <c r="DU1739" i="12" s="1"/>
  <c r="DH1741" i="12"/>
  <c r="DI1741" i="12" s="1"/>
  <c r="DP1741" i="12"/>
  <c r="DQ1741" i="12" s="1"/>
  <c r="AP1742" i="12"/>
  <c r="DJ1742" i="12"/>
  <c r="DK1742" i="12" s="1"/>
  <c r="DR1742" i="12"/>
  <c r="DS1742" i="12" s="1"/>
  <c r="DL1743" i="12"/>
  <c r="DM1743" i="12" s="1"/>
  <c r="DT1743" i="12"/>
  <c r="DU1743" i="12" s="1"/>
  <c r="DF1744" i="12"/>
  <c r="DG1744" i="12" s="1"/>
  <c r="DN1744" i="12"/>
  <c r="DO1744" i="12" s="1"/>
  <c r="DV1744" i="12"/>
  <c r="DW1744" i="12" s="1"/>
  <c r="DH1745" i="12"/>
  <c r="DI1745" i="12" s="1"/>
  <c r="AP1746" i="12"/>
  <c r="DL1746" i="12"/>
  <c r="DM1746" i="12" s="1"/>
  <c r="DT1746" i="12"/>
  <c r="DU1746" i="12" s="1"/>
  <c r="DJ1747" i="12"/>
  <c r="DK1747" i="12" s="1"/>
  <c r="DR1747" i="12"/>
  <c r="DS1747" i="12" s="1"/>
  <c r="DL1748" i="12"/>
  <c r="DM1748" i="12" s="1"/>
  <c r="DT1748" i="12"/>
  <c r="DU1748" i="12" s="1"/>
  <c r="DF1749" i="12"/>
  <c r="DG1749" i="12" s="1"/>
  <c r="DN1749" i="12"/>
  <c r="DO1749" i="12" s="1"/>
  <c r="DV1749" i="12"/>
  <c r="DW1749" i="12" s="1"/>
  <c r="DH1750" i="12"/>
  <c r="DI1750" i="12" s="1"/>
  <c r="AP1751" i="12"/>
  <c r="DL1751" i="12"/>
  <c r="DM1751" i="12" s="1"/>
  <c r="DT1751" i="12"/>
  <c r="DU1751" i="12" s="1"/>
  <c r="DH1752" i="12"/>
  <c r="DI1752" i="12" s="1"/>
  <c r="AP1753" i="12"/>
  <c r="DL1753" i="12"/>
  <c r="DM1753" i="12" s="1"/>
  <c r="DT1753" i="12"/>
  <c r="DU1753" i="12" s="1"/>
  <c r="DH1754" i="12"/>
  <c r="DI1754" i="12" s="1"/>
  <c r="AP1755" i="12"/>
  <c r="DF1755" i="12"/>
  <c r="DG1755" i="12" s="1"/>
  <c r="DN1755" i="12"/>
  <c r="DO1755" i="12" s="1"/>
  <c r="DV1755" i="12"/>
  <c r="DW1755" i="12" s="1"/>
  <c r="DH1756" i="12"/>
  <c r="DI1756" i="12" s="1"/>
  <c r="AP1757" i="12"/>
  <c r="DL1757" i="12"/>
  <c r="DM1757" i="12" s="1"/>
  <c r="DT1757" i="12"/>
  <c r="DU1757" i="12" s="1"/>
  <c r="DH1758" i="12"/>
  <c r="DI1758" i="12" s="1"/>
  <c r="AP1759" i="12"/>
  <c r="DF1759" i="12"/>
  <c r="DG1759" i="12" s="1"/>
  <c r="DN1759" i="12"/>
  <c r="DO1759" i="12" s="1"/>
  <c r="DV1759" i="12"/>
  <c r="DW1759" i="12" s="1"/>
  <c r="DJ1760" i="12"/>
  <c r="DK1760" i="12" s="1"/>
  <c r="DR1760" i="12"/>
  <c r="DS1760" i="12" s="1"/>
  <c r="DH1761" i="12"/>
  <c r="DI1761" i="12" s="1"/>
  <c r="DP1761" i="12"/>
  <c r="DQ1761" i="12" s="1"/>
  <c r="AP1762" i="12"/>
  <c r="DH1762" i="12"/>
  <c r="DI1762" i="12" s="1"/>
  <c r="DP1762" i="12"/>
  <c r="DQ1762" i="12" s="1"/>
  <c r="AP1763" i="12"/>
  <c r="DF1763" i="12"/>
  <c r="DG1763" i="12" s="1"/>
  <c r="DN1763" i="12"/>
  <c r="DO1763" i="12" s="1"/>
  <c r="DV1763" i="12"/>
  <c r="DW1763" i="12" s="1"/>
  <c r="DF1764" i="12"/>
  <c r="DG1764" i="12" s="1"/>
  <c r="DN1764" i="12"/>
  <c r="DO1764" i="12" s="1"/>
  <c r="DV1764" i="12"/>
  <c r="DW1764" i="12" s="1"/>
  <c r="DH1765" i="12"/>
  <c r="DI1765" i="12" s="1"/>
  <c r="AP1766" i="12"/>
  <c r="DJ1766" i="12"/>
  <c r="DK1766" i="12" s="1"/>
  <c r="DR1766" i="12"/>
  <c r="DS1766" i="12" s="1"/>
  <c r="DL1767" i="12"/>
  <c r="DM1767" i="12" s="1"/>
  <c r="DT1767" i="12"/>
  <c r="DU1767" i="12" s="1"/>
  <c r="DF1768" i="12"/>
  <c r="DG1768" i="12" s="1"/>
  <c r="DN1768" i="12"/>
  <c r="DO1768" i="12" s="1"/>
  <c r="DV1768" i="12"/>
  <c r="DW1768" i="12" s="1"/>
  <c r="DH1769" i="12"/>
  <c r="DI1769" i="12" s="1"/>
  <c r="AP1770" i="12"/>
  <c r="DH1770" i="12"/>
  <c r="DI1770" i="12" s="1"/>
  <c r="AP1771" i="12"/>
  <c r="DL1771" i="12"/>
  <c r="DM1771" i="12" s="1"/>
  <c r="DT1771" i="12"/>
  <c r="DU1771" i="12" s="1"/>
  <c r="DF1772" i="12"/>
  <c r="DG1772" i="12" s="1"/>
  <c r="DN1772" i="12"/>
  <c r="DO1772" i="12" s="1"/>
  <c r="DV1772" i="12"/>
  <c r="DW1772" i="12" s="1"/>
  <c r="DH1773" i="12"/>
  <c r="DI1773" i="12" s="1"/>
  <c r="AP1774" i="12"/>
  <c r="DJ1774" i="12"/>
  <c r="DK1774" i="12" s="1"/>
  <c r="DR1774" i="12"/>
  <c r="DS1774" i="12" s="1"/>
  <c r="DL1775" i="12"/>
  <c r="DM1775" i="12" s="1"/>
  <c r="DT1775" i="12"/>
  <c r="DU1775" i="12" s="1"/>
  <c r="DH1777" i="12"/>
  <c r="DI1777" i="12" s="1"/>
  <c r="DP1777" i="12"/>
  <c r="DQ1777" i="12" s="1"/>
  <c r="AP1778" i="12"/>
  <c r="DJ1778" i="12"/>
  <c r="DK1778" i="12" s="1"/>
  <c r="DR1778" i="12"/>
  <c r="DS1778" i="12" s="1"/>
  <c r="DF1779" i="12"/>
  <c r="DG1779" i="12" s="1"/>
  <c r="DN1779" i="12"/>
  <c r="DO1779" i="12" s="1"/>
  <c r="DV1779" i="12"/>
  <c r="DW1779" i="12" s="1"/>
  <c r="DF1780" i="12"/>
  <c r="DG1780" i="12" s="1"/>
  <c r="DN1780" i="12"/>
  <c r="DO1780" i="12" s="1"/>
  <c r="DV1780" i="12"/>
  <c r="DW1780" i="12" s="1"/>
  <c r="DH1781" i="12"/>
  <c r="DI1781" i="12" s="1"/>
  <c r="AP1782" i="12"/>
  <c r="DL1782" i="12"/>
  <c r="DM1782" i="12" s="1"/>
  <c r="DT1782" i="12"/>
  <c r="DU1782" i="12" s="1"/>
  <c r="DH1783" i="12"/>
  <c r="DI1783" i="12" s="1"/>
  <c r="DP1783" i="12"/>
  <c r="DQ1783" i="12" s="1"/>
  <c r="AP1784" i="12"/>
  <c r="DL1784" i="12"/>
  <c r="DM1784" i="12" s="1"/>
  <c r="DT1784" i="12"/>
  <c r="DU1784" i="12" s="1"/>
  <c r="DH1785" i="12"/>
  <c r="DI1785" i="12" s="1"/>
  <c r="DP1785" i="12"/>
  <c r="DQ1785" i="12" s="1"/>
  <c r="AP1786" i="12"/>
  <c r="DJ1786" i="12"/>
  <c r="DK1786" i="12" s="1"/>
  <c r="DR1786" i="12"/>
  <c r="DS1786" i="12" s="1"/>
  <c r="DJ1788" i="12"/>
  <c r="DK1788" i="12" s="1"/>
  <c r="DR1788" i="12"/>
  <c r="DS1788" i="12" s="1"/>
  <c r="DH1789" i="12"/>
  <c r="DI1789" i="12" s="1"/>
  <c r="DP1789" i="12"/>
  <c r="DQ1789" i="12" s="1"/>
  <c r="AP1790" i="12"/>
  <c r="DJ1790" i="12"/>
  <c r="DK1790" i="12" s="1"/>
  <c r="DR1790" i="12"/>
  <c r="DS1790" i="12" s="1"/>
  <c r="DJ1792" i="12"/>
  <c r="DK1792" i="12" s="1"/>
  <c r="DR1792" i="12"/>
  <c r="DS1792" i="12" s="1"/>
  <c r="DL1795" i="12"/>
  <c r="DM1795" i="12" s="1"/>
  <c r="DT1795" i="12"/>
  <c r="DU1795" i="12" s="1"/>
  <c r="DJ1797" i="12"/>
  <c r="DK1797" i="12" s="1"/>
  <c r="DR1797" i="12"/>
  <c r="DS1797" i="12" s="1"/>
  <c r="DJ1799" i="12"/>
  <c r="DK1799" i="12" s="1"/>
  <c r="DR1799" i="12"/>
  <c r="DS1799" i="12" s="1"/>
  <c r="DL1800" i="12"/>
  <c r="DM1800" i="12" s="1"/>
  <c r="DT1800" i="12"/>
  <c r="DU1800" i="12" s="1"/>
  <c r="DV1801" i="12"/>
  <c r="DW1801" i="12" s="1"/>
  <c r="DH1802" i="12"/>
  <c r="DI1802" i="12" s="1"/>
  <c r="DP1802" i="12"/>
  <c r="DQ1802" i="12" s="1"/>
  <c r="AP1803" i="12"/>
  <c r="DN1803" i="12"/>
  <c r="DO1803" i="12" s="1"/>
  <c r="DV1803" i="12"/>
  <c r="DW1803" i="12" s="1"/>
  <c r="DV1804" i="12"/>
  <c r="DW1804" i="12" s="1"/>
  <c r="DJ1805" i="12"/>
  <c r="DK1805" i="12" s="1"/>
  <c r="DR1805" i="12"/>
  <c r="DS1805" i="12" s="1"/>
  <c r="DF1806" i="12"/>
  <c r="DG1806" i="12" s="1"/>
  <c r="DN1806" i="12"/>
  <c r="DO1806" i="12" s="1"/>
  <c r="DV1806" i="12"/>
  <c r="DW1806" i="12" s="1"/>
  <c r="DJ1807" i="12"/>
  <c r="DK1807" i="12" s="1"/>
  <c r="DR1807" i="12"/>
  <c r="DS1807" i="12" s="1"/>
  <c r="DF1808" i="12"/>
  <c r="DG1808" i="12" s="1"/>
  <c r="DN1808" i="12"/>
  <c r="DO1808" i="12" s="1"/>
  <c r="DV1808" i="12"/>
  <c r="DW1808" i="12" s="1"/>
  <c r="DH1809" i="12"/>
  <c r="DI1809" i="12" s="1"/>
  <c r="AP1810" i="12"/>
  <c r="DH1810" i="12"/>
  <c r="DI1810" i="12" s="1"/>
  <c r="AP1811" i="12"/>
  <c r="DL1811" i="12"/>
  <c r="DM1811" i="12" s="1"/>
  <c r="DT1811" i="12"/>
  <c r="DU1811" i="12" s="1"/>
  <c r="DL1812" i="12"/>
  <c r="DM1812" i="12" s="1"/>
  <c r="DT1812" i="12"/>
  <c r="DU1812" i="12" s="1"/>
  <c r="DF1813" i="12"/>
  <c r="DG1813" i="12" s="1"/>
  <c r="DN1813" i="12"/>
  <c r="DO1813" i="12" s="1"/>
  <c r="DV1813" i="12"/>
  <c r="DW1813" i="12" s="1"/>
  <c r="DH1814" i="12"/>
  <c r="DI1814" i="12" s="1"/>
  <c r="AP1815" i="12"/>
  <c r="DJ1815" i="12"/>
  <c r="DK1815" i="12" s="1"/>
  <c r="DR1815" i="12"/>
  <c r="DS1815" i="12" s="1"/>
  <c r="DL1816" i="12"/>
  <c r="DM1816" i="12" s="1"/>
  <c r="DT1816" i="12"/>
  <c r="DU1816" i="12" s="1"/>
  <c r="DH1817" i="12"/>
  <c r="DI1817" i="12" s="1"/>
  <c r="AP1818" i="12"/>
  <c r="DL1818" i="12"/>
  <c r="DM1818" i="12" s="1"/>
  <c r="DT1818" i="12"/>
  <c r="DU1818" i="12" s="1"/>
  <c r="DJ1819" i="12"/>
  <c r="DK1819" i="12" s="1"/>
  <c r="DR1819" i="12"/>
  <c r="DS1819" i="12" s="1"/>
  <c r="DF1820" i="12"/>
  <c r="DG1820" i="12" s="1"/>
  <c r="DN1820" i="12"/>
  <c r="DO1820" i="12" s="1"/>
  <c r="DV1820" i="12"/>
  <c r="DW1820" i="12" s="1"/>
  <c r="DL1821" i="12"/>
  <c r="DM1821" i="12" s="1"/>
  <c r="DT1821" i="12"/>
  <c r="DU1821" i="12" s="1"/>
  <c r="DJ1823" i="12"/>
  <c r="DK1823" i="12" s="1"/>
  <c r="DR1823" i="12"/>
  <c r="DS1823" i="12" s="1"/>
  <c r="DL1824" i="12"/>
  <c r="DM1824" i="12" s="1"/>
  <c r="DT1824" i="12"/>
  <c r="DU1824" i="12" s="1"/>
  <c r="DH1825" i="12"/>
  <c r="DI1825" i="12" s="1"/>
  <c r="DP1825" i="12"/>
  <c r="DQ1825" i="12" s="1"/>
  <c r="AP1826" i="12"/>
  <c r="DJ1826" i="12"/>
  <c r="DK1826" i="12" s="1"/>
  <c r="DR1826" i="12"/>
  <c r="DS1826" i="12" s="1"/>
  <c r="DJ1829" i="12"/>
  <c r="DK1829" i="12" s="1"/>
  <c r="DR1829" i="12"/>
  <c r="DS1829" i="12" s="1"/>
  <c r="DJ1832" i="12"/>
  <c r="DK1832" i="12" s="1"/>
  <c r="DR1832" i="12"/>
  <c r="DS1832" i="12" s="1"/>
  <c r="DH1834" i="12"/>
  <c r="DI1834" i="12" s="1"/>
  <c r="DP1834" i="12"/>
  <c r="DQ1834" i="12" s="1"/>
  <c r="DH1836" i="12"/>
  <c r="DI1836" i="12" s="1"/>
  <c r="AP1837" i="12"/>
  <c r="DF1837" i="12"/>
  <c r="DG1837" i="12" s="1"/>
  <c r="DN1837" i="12"/>
  <c r="DO1837" i="12" s="1"/>
  <c r="DV1837" i="12"/>
  <c r="DW1837" i="12" s="1"/>
  <c r="DH1838" i="12"/>
  <c r="DI1838" i="12" s="1"/>
  <c r="AP1839" i="12"/>
  <c r="DL1839" i="12"/>
  <c r="DM1839" i="12" s="1"/>
  <c r="DT1839" i="12"/>
  <c r="DU1839" i="12" s="1"/>
  <c r="DH1840" i="12"/>
  <c r="DI1840" i="12" s="1"/>
  <c r="AP1841" i="12"/>
  <c r="DF1841" i="12"/>
  <c r="DG1841" i="12" s="1"/>
  <c r="DN1841" i="12"/>
  <c r="DO1841" i="12" s="1"/>
  <c r="DV1841" i="12"/>
  <c r="DW1841" i="12" s="1"/>
  <c r="DH1842" i="12"/>
  <c r="DI1842" i="12" s="1"/>
  <c r="AP1843" i="12"/>
  <c r="DF1843" i="12"/>
  <c r="DG1843" i="12" s="1"/>
  <c r="DN1843" i="12"/>
  <c r="DO1843" i="12" s="1"/>
  <c r="DV1843" i="12"/>
  <c r="DW1843" i="12" s="1"/>
  <c r="DF1844" i="12"/>
  <c r="DG1844" i="12" s="1"/>
  <c r="DN1844" i="12"/>
  <c r="DO1844" i="12" s="1"/>
  <c r="DV1844" i="12"/>
  <c r="DW1844" i="12" s="1"/>
  <c r="DH1845" i="12"/>
  <c r="DI1845" i="12" s="1"/>
  <c r="AP1846" i="12"/>
  <c r="DJ1846" i="12"/>
  <c r="DK1846" i="12" s="1"/>
  <c r="DR1846" i="12"/>
  <c r="DS1846" i="12" s="1"/>
  <c r="DF1847" i="12"/>
  <c r="DG1847" i="12" s="1"/>
  <c r="DN1847" i="12"/>
  <c r="DO1847" i="12" s="1"/>
  <c r="DV1847" i="12"/>
  <c r="DW1847" i="12" s="1"/>
  <c r="DJ1848" i="12"/>
  <c r="DK1848" i="12" s="1"/>
  <c r="DR1848" i="12"/>
  <c r="DS1848" i="12" s="1"/>
  <c r="DF1849" i="12"/>
  <c r="DG1849" i="12" s="1"/>
  <c r="DN1849" i="12"/>
  <c r="DO1849" i="12" s="1"/>
  <c r="DV1849" i="12"/>
  <c r="DW1849" i="12" s="1"/>
  <c r="DJ1850" i="12"/>
  <c r="DK1850" i="12" s="1"/>
  <c r="DR1850" i="12"/>
  <c r="DS1850" i="12" s="1"/>
  <c r="DH1851" i="12"/>
  <c r="DI1851" i="12" s="1"/>
  <c r="AP1852" i="12"/>
  <c r="DJ1852" i="12"/>
  <c r="DK1852" i="12" s="1"/>
  <c r="DR1852" i="12"/>
  <c r="DS1852" i="12" s="1"/>
  <c r="DF1853" i="12"/>
  <c r="DG1853" i="12" s="1"/>
  <c r="DN1853" i="12"/>
  <c r="DO1853" i="12" s="1"/>
  <c r="DV1853" i="12"/>
  <c r="DW1853" i="12" s="1"/>
  <c r="DJ1854" i="12"/>
  <c r="DK1854" i="12" s="1"/>
  <c r="DR1854" i="12"/>
  <c r="DS1854" i="12" s="1"/>
  <c r="DF1855" i="12"/>
  <c r="DG1855" i="12" s="1"/>
  <c r="DN1855" i="12"/>
  <c r="DO1855" i="12" s="1"/>
  <c r="DV1855" i="12"/>
  <c r="DW1855" i="12" s="1"/>
  <c r="DH1856" i="12"/>
  <c r="DI1856" i="12" s="1"/>
  <c r="AP1857" i="12"/>
  <c r="DL1857" i="12"/>
  <c r="DM1857" i="12" s="1"/>
  <c r="DT1857" i="12"/>
  <c r="DU1857" i="12" s="1"/>
  <c r="DH1858" i="12"/>
  <c r="DI1858" i="12" s="1"/>
  <c r="AP1859" i="12"/>
  <c r="DL1859" i="12"/>
  <c r="DM1859" i="12" s="1"/>
  <c r="DT1859" i="12"/>
  <c r="DU1859" i="12" s="1"/>
  <c r="DF1860" i="12"/>
  <c r="DG1860" i="12" s="1"/>
  <c r="DN1860" i="12"/>
  <c r="DO1860" i="12" s="1"/>
  <c r="DV1860" i="12"/>
  <c r="DW1860" i="12" s="1"/>
  <c r="DL1861" i="12"/>
  <c r="DM1861" i="12" s="1"/>
  <c r="DT1861" i="12"/>
  <c r="DU1861" i="12" s="1"/>
  <c r="DL1862" i="12"/>
  <c r="DM1862" i="12" s="1"/>
  <c r="DT1862" i="12"/>
  <c r="DU1862" i="12" s="1"/>
  <c r="DH1863" i="12"/>
  <c r="DI1863" i="12" s="1"/>
  <c r="AP1864" i="12"/>
  <c r="DL1864" i="12"/>
  <c r="DM1864" i="12" s="1"/>
  <c r="DT1864" i="12"/>
  <c r="DU1864" i="12" s="1"/>
  <c r="DJ1865" i="12"/>
  <c r="DK1865" i="12" s="1"/>
  <c r="DR1865" i="12"/>
  <c r="DS1865" i="12" s="1"/>
  <c r="DJ1866" i="12"/>
  <c r="DK1866" i="12" s="1"/>
  <c r="DR1866" i="12"/>
  <c r="DS1866" i="12" s="1"/>
  <c r="DL1867" i="12"/>
  <c r="DM1867" i="12" s="1"/>
  <c r="DT1867" i="12"/>
  <c r="DU1867" i="12" s="1"/>
  <c r="DF1868" i="12"/>
  <c r="DG1868" i="12" s="1"/>
  <c r="DN1868" i="12"/>
  <c r="DO1868" i="12" s="1"/>
  <c r="DV1868" i="12"/>
  <c r="DW1868" i="12" s="1"/>
  <c r="DJ1869" i="12"/>
  <c r="DK1869" i="12" s="1"/>
  <c r="DR1869" i="12"/>
  <c r="DS1869" i="12" s="1"/>
  <c r="DJ1870" i="12"/>
  <c r="DK1870" i="12" s="1"/>
  <c r="DR1870" i="12"/>
  <c r="DS1870" i="12" s="1"/>
  <c r="DF1871" i="12"/>
  <c r="DG1871" i="12" s="1"/>
  <c r="DN1871" i="12"/>
  <c r="DO1871" i="12" s="1"/>
  <c r="DV1871" i="12"/>
  <c r="DW1871" i="12" s="1"/>
  <c r="DJ1872" i="12"/>
  <c r="DK1872" i="12" s="1"/>
  <c r="DR1872" i="12"/>
  <c r="DS1872" i="12" s="1"/>
  <c r="DH1873" i="12"/>
  <c r="DI1873" i="12" s="1"/>
  <c r="AP1874" i="12"/>
  <c r="DJ1874" i="12"/>
  <c r="DK1874" i="12" s="1"/>
  <c r="DR1874" i="12"/>
  <c r="DS1874" i="12" s="1"/>
  <c r="DF1875" i="12"/>
  <c r="DG1875" i="12" s="1"/>
  <c r="DN1875" i="12"/>
  <c r="DO1875" i="12" s="1"/>
  <c r="DV1875" i="12"/>
  <c r="DW1875" i="12" s="1"/>
  <c r="DH1876" i="12"/>
  <c r="DI1876" i="12" s="1"/>
  <c r="AP1877" i="12"/>
  <c r="DF1877" i="12"/>
  <c r="DG1877" i="12" s="1"/>
  <c r="DN1877" i="12"/>
  <c r="DO1877" i="12" s="1"/>
  <c r="DV1877" i="12"/>
  <c r="DW1877" i="12" s="1"/>
  <c r="DH1878" i="12"/>
  <c r="DI1878" i="12" s="1"/>
  <c r="AP1879" i="12"/>
  <c r="DF1879" i="12"/>
  <c r="DG1879" i="12" s="1"/>
  <c r="DN1879" i="12"/>
  <c r="DO1879" i="12" s="1"/>
  <c r="DV1879" i="12"/>
  <c r="DW1879" i="12" s="1"/>
  <c r="DH1880" i="12"/>
  <c r="DI1880" i="12" s="1"/>
  <c r="AP1881" i="12"/>
  <c r="DL1881" i="12"/>
  <c r="DM1881" i="12" s="1"/>
  <c r="DT1881" i="12"/>
  <c r="DU1881" i="12" s="1"/>
  <c r="DF1882" i="12"/>
  <c r="DG1882" i="12" s="1"/>
  <c r="DN1882" i="12"/>
  <c r="DO1882" i="12" s="1"/>
  <c r="DV1882" i="12"/>
  <c r="DW1882" i="12" s="1"/>
  <c r="DH1883" i="12"/>
  <c r="DI1883" i="12" s="1"/>
  <c r="AP1884" i="12"/>
  <c r="DJ1884" i="12"/>
  <c r="DK1884" i="12" s="1"/>
  <c r="DR1884" i="12"/>
  <c r="DS1884" i="12" s="1"/>
  <c r="DH1885" i="12"/>
  <c r="DI1885" i="12" s="1"/>
  <c r="AP1886" i="12"/>
  <c r="DH1886" i="12"/>
  <c r="DI1886" i="12" s="1"/>
  <c r="AP1887" i="12"/>
  <c r="DF1887" i="12"/>
  <c r="DG1887" i="12" s="1"/>
  <c r="DN1887" i="12"/>
  <c r="DO1887" i="12" s="1"/>
  <c r="DV1887" i="12"/>
  <c r="DW1887" i="12" s="1"/>
  <c r="DH1888" i="12"/>
  <c r="DI1888" i="12" s="1"/>
  <c r="AP1889" i="12"/>
  <c r="DL1889" i="12"/>
  <c r="DM1889" i="12" s="1"/>
  <c r="DT1889" i="12"/>
  <c r="DU1889" i="12" s="1"/>
  <c r="DH1890" i="12"/>
  <c r="DI1890" i="12" s="1"/>
  <c r="AP1891" i="12"/>
  <c r="DF1891" i="12"/>
  <c r="DG1891" i="12" s="1"/>
  <c r="DN1891" i="12"/>
  <c r="DO1891" i="12" s="1"/>
  <c r="DV1891" i="12"/>
  <c r="DW1891" i="12" s="1"/>
  <c r="DJ1892" i="12"/>
  <c r="DK1892" i="12" s="1"/>
  <c r="DR1892" i="12"/>
  <c r="DS1892" i="12" s="1"/>
  <c r="DH1893" i="12"/>
  <c r="DI1893" i="12" s="1"/>
  <c r="AP1894" i="12"/>
  <c r="DH1894" i="12"/>
  <c r="DI1894" i="12" s="1"/>
  <c r="AP1895" i="12"/>
  <c r="DF1896" i="12"/>
  <c r="DG1896" i="12" s="1"/>
  <c r="DN1896" i="12"/>
  <c r="DO1896" i="12" s="1"/>
  <c r="DV1896" i="12"/>
  <c r="DW1896" i="12" s="1"/>
  <c r="DJ1897" i="12"/>
  <c r="DK1897" i="12" s="1"/>
  <c r="DR1897" i="12"/>
  <c r="DS1897" i="12" s="1"/>
  <c r="DJ1898" i="12"/>
  <c r="DK1898" i="12" s="1"/>
  <c r="DR1898" i="12"/>
  <c r="DS1898" i="12" s="1"/>
  <c r="DH1900" i="12"/>
  <c r="DI1900" i="12" s="1"/>
  <c r="DP1900" i="12"/>
  <c r="DQ1900" i="12" s="1"/>
  <c r="DF1902" i="12"/>
  <c r="DG1902" i="12" s="1"/>
  <c r="DN1902" i="12"/>
  <c r="DO1902" i="12" s="1"/>
  <c r="DV1902" i="12"/>
  <c r="DW1902" i="12" s="1"/>
  <c r="DJ1903" i="12"/>
  <c r="DK1903" i="12" s="1"/>
  <c r="DR1903" i="12"/>
  <c r="DS1903" i="12" s="1"/>
  <c r="DF1904" i="12"/>
  <c r="DG1904" i="12" s="1"/>
  <c r="DN1904" i="12"/>
  <c r="DO1904" i="12" s="1"/>
  <c r="DV1904" i="12"/>
  <c r="DW1904" i="12" s="1"/>
  <c r="DJ1905" i="12"/>
  <c r="DK1905" i="12" s="1"/>
  <c r="DR1905" i="12"/>
  <c r="DS1905" i="12" s="1"/>
  <c r="DL1906" i="12"/>
  <c r="DM1906" i="12" s="1"/>
  <c r="DT1906" i="12"/>
  <c r="DU1906" i="12" s="1"/>
  <c r="DH1907" i="12"/>
  <c r="DI1907" i="12" s="1"/>
  <c r="AP1908" i="12"/>
  <c r="DL1908" i="12"/>
  <c r="DM1908" i="12" s="1"/>
  <c r="DT1908" i="12"/>
  <c r="DU1908" i="12" s="1"/>
  <c r="DH1909" i="12"/>
  <c r="DI1909" i="12" s="1"/>
  <c r="AP1910" i="12"/>
  <c r="DJ1910" i="12"/>
  <c r="DK1910" i="12" s="1"/>
  <c r="DR1910" i="12"/>
  <c r="DS1910" i="12" s="1"/>
  <c r="DH1911" i="12"/>
  <c r="DI1911" i="12" s="1"/>
  <c r="DP1911" i="12"/>
  <c r="DQ1911" i="12" s="1"/>
  <c r="AP1912" i="12"/>
  <c r="DJ1912" i="12"/>
  <c r="DK1912" i="12" s="1"/>
  <c r="DV1912" i="12"/>
  <c r="DW1912" i="12" s="1"/>
  <c r="DR1914" i="12"/>
  <c r="DS1914" i="12" s="1"/>
  <c r="DJ1914" i="12"/>
  <c r="DK1914" i="12" s="1"/>
  <c r="DH1914" i="12"/>
  <c r="DI1914" i="12" s="1"/>
  <c r="DT1914" i="12"/>
  <c r="DU1914" i="12" s="1"/>
  <c r="DV1915" i="12"/>
  <c r="DW1915" i="12" s="1"/>
  <c r="DN1915" i="12"/>
  <c r="DO1915" i="12" s="1"/>
  <c r="DF1915" i="12"/>
  <c r="DG1915" i="12" s="1"/>
  <c r="DJ1915" i="12"/>
  <c r="DK1915" i="12" s="1"/>
  <c r="DT1915" i="12"/>
  <c r="DU1915" i="12" s="1"/>
  <c r="DR1916" i="12"/>
  <c r="DS1916" i="12" s="1"/>
  <c r="DJ1916" i="12"/>
  <c r="DK1916" i="12" s="1"/>
  <c r="DH1916" i="12"/>
  <c r="DI1916" i="12" s="1"/>
  <c r="DT1916" i="12"/>
  <c r="DU1916" i="12" s="1"/>
  <c r="DV1917" i="12"/>
  <c r="DW1917" i="12" s="1"/>
  <c r="DN1917" i="12"/>
  <c r="DO1917" i="12" s="1"/>
  <c r="DF1917" i="12"/>
  <c r="DG1917" i="12" s="1"/>
  <c r="DJ1917" i="12"/>
  <c r="DK1917" i="12" s="1"/>
  <c r="DT1917" i="12"/>
  <c r="DU1917" i="12" s="1"/>
  <c r="DF1919" i="12"/>
  <c r="DG1919" i="12" s="1"/>
  <c r="DV1921" i="12"/>
  <c r="DW1921" i="12" s="1"/>
  <c r="DN1921" i="12"/>
  <c r="DO1921" i="12" s="1"/>
  <c r="DF1921" i="12"/>
  <c r="DG1921" i="12" s="1"/>
  <c r="DT1921" i="12"/>
  <c r="DU1921" i="12" s="1"/>
  <c r="DL1921" i="12"/>
  <c r="DM1921" i="12" s="1"/>
  <c r="DJ1921" i="12"/>
  <c r="DK1921" i="12" s="1"/>
  <c r="DV1939" i="12"/>
  <c r="DW1939" i="12" s="1"/>
  <c r="DN1939" i="12"/>
  <c r="DO1939" i="12" s="1"/>
  <c r="DF1939" i="12"/>
  <c r="DG1939" i="12" s="1"/>
  <c r="DP1939" i="12"/>
  <c r="DQ1939" i="12" s="1"/>
  <c r="DL1939" i="12"/>
  <c r="DM1939" i="12" s="1"/>
  <c r="DJ1939" i="12"/>
  <c r="DK1939" i="12" s="1"/>
  <c r="DR1940" i="12"/>
  <c r="DS1940" i="12" s="1"/>
  <c r="DJ1940" i="12"/>
  <c r="DK1940" i="12" s="1"/>
  <c r="DN1940" i="12"/>
  <c r="DO1940" i="12" s="1"/>
  <c r="DV1940" i="12"/>
  <c r="DW1940" i="12" s="1"/>
  <c r="DL1940" i="12"/>
  <c r="DM1940" i="12" s="1"/>
  <c r="DH1940" i="12"/>
  <c r="DI1940" i="12" s="1"/>
  <c r="DR1941" i="12"/>
  <c r="DS1941" i="12" s="1"/>
  <c r="AP1942" i="12"/>
  <c r="DR1948" i="12"/>
  <c r="DS1948" i="12" s="1"/>
  <c r="DJ1948" i="12"/>
  <c r="DK1948" i="12" s="1"/>
  <c r="DN1948" i="12"/>
  <c r="DO1948" i="12" s="1"/>
  <c r="DV1948" i="12"/>
  <c r="DW1948" i="12" s="1"/>
  <c r="DL1948" i="12"/>
  <c r="DM1948" i="12" s="1"/>
  <c r="DH1948" i="12"/>
  <c r="DI1948" i="12" s="1"/>
  <c r="DV1949" i="12"/>
  <c r="DW1949" i="12" s="1"/>
  <c r="DN1949" i="12"/>
  <c r="DO1949" i="12" s="1"/>
  <c r="DF1949" i="12"/>
  <c r="DG1949" i="12" s="1"/>
  <c r="DP1949" i="12"/>
  <c r="DQ1949" i="12" s="1"/>
  <c r="DL1949" i="12"/>
  <c r="DM1949" i="12" s="1"/>
  <c r="DJ1949" i="12"/>
  <c r="DK1949" i="12" s="1"/>
  <c r="DR1950" i="12"/>
  <c r="DS1950" i="12" s="1"/>
  <c r="DJ1950" i="12"/>
  <c r="DK1950" i="12" s="1"/>
  <c r="DN1950" i="12"/>
  <c r="DO1950" i="12" s="1"/>
  <c r="DV1950" i="12"/>
  <c r="DW1950" i="12" s="1"/>
  <c r="DL1950" i="12"/>
  <c r="DM1950" i="12" s="1"/>
  <c r="DH1950" i="12"/>
  <c r="DI1950" i="12" s="1"/>
  <c r="DP1961" i="12"/>
  <c r="DQ1961" i="12" s="1"/>
  <c r="AP1969" i="12"/>
  <c r="DR1973" i="12"/>
  <c r="DS1973" i="12" s="1"/>
  <c r="DR1983" i="12"/>
  <c r="DS1983" i="12" s="1"/>
  <c r="DJ1983" i="12"/>
  <c r="DK1983" i="12" s="1"/>
  <c r="DP1983" i="12"/>
  <c r="DQ1983" i="12" s="1"/>
  <c r="DF1983" i="12"/>
  <c r="DG1983" i="12" s="1"/>
  <c r="DN1983" i="12"/>
  <c r="DO1983" i="12" s="1"/>
  <c r="DV1983" i="12"/>
  <c r="DW1983" i="12" s="1"/>
  <c r="DL1983" i="12"/>
  <c r="DM1983" i="12" s="1"/>
  <c r="DT1983" i="12"/>
  <c r="DU1983" i="12" s="1"/>
  <c r="DR2001" i="12"/>
  <c r="DS2001" i="12" s="1"/>
  <c r="DJ2001" i="12"/>
  <c r="DK2001" i="12" s="1"/>
  <c r="DP2001" i="12"/>
  <c r="DQ2001" i="12" s="1"/>
  <c r="DF2001" i="12"/>
  <c r="DG2001" i="12" s="1"/>
  <c r="DN2001" i="12"/>
  <c r="DO2001" i="12" s="1"/>
  <c r="DV2001" i="12"/>
  <c r="DW2001" i="12" s="1"/>
  <c r="DL2001" i="12"/>
  <c r="DM2001" i="12" s="1"/>
  <c r="DT2001" i="12"/>
  <c r="DU2001" i="12" s="1"/>
  <c r="AP2015" i="12"/>
  <c r="AP2019" i="12"/>
  <c r="DH1492" i="12"/>
  <c r="DI1492" i="12" s="1"/>
  <c r="DP1492" i="12"/>
  <c r="DQ1492" i="12" s="1"/>
  <c r="DJ1497" i="12"/>
  <c r="DK1497" i="12" s="1"/>
  <c r="DR1497" i="12"/>
  <c r="DS1497" i="12" s="1"/>
  <c r="DH1498" i="12"/>
  <c r="DI1498" i="12" s="1"/>
  <c r="DP1498" i="12"/>
  <c r="DQ1498" i="12" s="1"/>
  <c r="DJ1499" i="12"/>
  <c r="DK1499" i="12" s="1"/>
  <c r="DR1499" i="12"/>
  <c r="DS1499" i="12" s="1"/>
  <c r="DH1501" i="12"/>
  <c r="DI1501" i="12" s="1"/>
  <c r="DP1501" i="12"/>
  <c r="DQ1501" i="12" s="1"/>
  <c r="DH1502" i="12"/>
  <c r="DI1502" i="12" s="1"/>
  <c r="DP1502" i="12"/>
  <c r="DQ1502" i="12" s="1"/>
  <c r="DJ1503" i="12"/>
  <c r="DK1503" i="12" s="1"/>
  <c r="DR1503" i="12"/>
  <c r="DS1503" i="12" s="1"/>
  <c r="DJ1504" i="12"/>
  <c r="DK1504" i="12" s="1"/>
  <c r="DR1504" i="12"/>
  <c r="DS1504" i="12" s="1"/>
  <c r="DH1505" i="12"/>
  <c r="DI1505" i="12" s="1"/>
  <c r="DP1505" i="12"/>
  <c r="DQ1505" i="12" s="1"/>
  <c r="DJ1508" i="12"/>
  <c r="DK1508" i="12" s="1"/>
  <c r="DR1508" i="12"/>
  <c r="DS1508" i="12" s="1"/>
  <c r="DJ1509" i="12"/>
  <c r="DK1509" i="12" s="1"/>
  <c r="DR1509" i="12"/>
  <c r="DS1509" i="12" s="1"/>
  <c r="DH1510" i="12"/>
  <c r="DI1510" i="12" s="1"/>
  <c r="DP1510" i="12"/>
  <c r="DQ1510" i="12" s="1"/>
  <c r="DJ1511" i="12"/>
  <c r="DK1511" i="12" s="1"/>
  <c r="DR1511" i="12"/>
  <c r="DS1511" i="12" s="1"/>
  <c r="DJ1512" i="12"/>
  <c r="DK1512" i="12" s="1"/>
  <c r="DR1512" i="12"/>
  <c r="DS1512" i="12" s="1"/>
  <c r="DH1513" i="12"/>
  <c r="DI1513" i="12" s="1"/>
  <c r="DH1516" i="12"/>
  <c r="DI1516" i="12" s="1"/>
  <c r="DP1516" i="12"/>
  <c r="DQ1516" i="12" s="1"/>
  <c r="DJ1517" i="12"/>
  <c r="DK1517" i="12" s="1"/>
  <c r="DR1517" i="12"/>
  <c r="DS1517" i="12" s="1"/>
  <c r="DJ1518" i="12"/>
  <c r="DK1518" i="12" s="1"/>
  <c r="DR1518" i="12"/>
  <c r="DS1518" i="12" s="1"/>
  <c r="DJ1521" i="12"/>
  <c r="DK1521" i="12" s="1"/>
  <c r="DR1521" i="12"/>
  <c r="DS1521" i="12" s="1"/>
  <c r="DV1522" i="12"/>
  <c r="DW1522" i="12" s="1"/>
  <c r="DH1523" i="12"/>
  <c r="DI1523" i="12" s="1"/>
  <c r="DP1523" i="12"/>
  <c r="DQ1523" i="12" s="1"/>
  <c r="DF1528" i="12"/>
  <c r="DG1528" i="12" s="1"/>
  <c r="DN1528" i="12"/>
  <c r="DO1528" i="12" s="1"/>
  <c r="DV1528" i="12"/>
  <c r="DW1528" i="12" s="1"/>
  <c r="DJ1530" i="12"/>
  <c r="DK1530" i="12" s="1"/>
  <c r="DR1530" i="12"/>
  <c r="DS1530" i="12" s="1"/>
  <c r="DJ1531" i="12"/>
  <c r="DK1531" i="12" s="1"/>
  <c r="DR1531" i="12"/>
  <c r="DS1531" i="12" s="1"/>
  <c r="DH1532" i="12"/>
  <c r="DI1532" i="12" s="1"/>
  <c r="DP1532" i="12"/>
  <c r="DQ1532" i="12" s="1"/>
  <c r="DJ1533" i="12"/>
  <c r="DK1533" i="12" s="1"/>
  <c r="DR1533" i="12"/>
  <c r="DS1533" i="12" s="1"/>
  <c r="DJ1534" i="12"/>
  <c r="DK1534" i="12" s="1"/>
  <c r="DR1534" i="12"/>
  <c r="DS1534" i="12" s="1"/>
  <c r="DJ1537" i="12"/>
  <c r="DK1537" i="12" s="1"/>
  <c r="DR1537" i="12"/>
  <c r="DS1537" i="12" s="1"/>
  <c r="DH1538" i="12"/>
  <c r="DI1538" i="12" s="1"/>
  <c r="DP1538" i="12"/>
  <c r="DQ1538" i="12" s="1"/>
  <c r="DH1539" i="12"/>
  <c r="DI1539" i="12" s="1"/>
  <c r="DP1539" i="12"/>
  <c r="DQ1539" i="12" s="1"/>
  <c r="DJ1544" i="12"/>
  <c r="DK1544" i="12" s="1"/>
  <c r="DR1544" i="12"/>
  <c r="DS1544" i="12" s="1"/>
  <c r="DJ1545" i="12"/>
  <c r="DK1545" i="12" s="1"/>
  <c r="DR1545" i="12"/>
  <c r="DS1545" i="12" s="1"/>
  <c r="DF1546" i="12"/>
  <c r="DG1546" i="12" s="1"/>
  <c r="DN1546" i="12"/>
  <c r="DO1546" i="12" s="1"/>
  <c r="DV1546" i="12"/>
  <c r="DW1546" i="12" s="1"/>
  <c r="DH1547" i="12"/>
  <c r="DI1547" i="12" s="1"/>
  <c r="DF1548" i="12"/>
  <c r="DG1548" i="12" s="1"/>
  <c r="DN1548" i="12"/>
  <c r="DO1548" i="12" s="1"/>
  <c r="DV1548" i="12"/>
  <c r="DW1548" i="12" s="1"/>
  <c r="DF1549" i="12"/>
  <c r="DG1549" i="12" s="1"/>
  <c r="DN1549" i="12"/>
  <c r="DO1549" i="12" s="1"/>
  <c r="DV1549" i="12"/>
  <c r="DW1549" i="12" s="1"/>
  <c r="DF1551" i="12"/>
  <c r="DG1551" i="12" s="1"/>
  <c r="DN1551" i="12"/>
  <c r="DO1551" i="12" s="1"/>
  <c r="DV1551" i="12"/>
  <c r="DW1551" i="12" s="1"/>
  <c r="DF1552" i="12"/>
  <c r="DG1552" i="12" s="1"/>
  <c r="DN1552" i="12"/>
  <c r="DO1552" i="12" s="1"/>
  <c r="DV1552" i="12"/>
  <c r="DW1552" i="12" s="1"/>
  <c r="DF1553" i="12"/>
  <c r="DG1553" i="12" s="1"/>
  <c r="DN1553" i="12"/>
  <c r="DO1553" i="12" s="1"/>
  <c r="DV1553" i="12"/>
  <c r="DW1553" i="12" s="1"/>
  <c r="DJ1554" i="12"/>
  <c r="DK1554" i="12" s="1"/>
  <c r="DR1554" i="12"/>
  <c r="DS1554" i="12" s="1"/>
  <c r="DJ1556" i="12"/>
  <c r="DK1556" i="12" s="1"/>
  <c r="DR1556" i="12"/>
  <c r="DS1556" i="12" s="1"/>
  <c r="DJ1557" i="12"/>
  <c r="DK1557" i="12" s="1"/>
  <c r="DR1557" i="12"/>
  <c r="DS1557" i="12" s="1"/>
  <c r="DH1558" i="12"/>
  <c r="DI1558" i="12" s="1"/>
  <c r="DJ1559" i="12"/>
  <c r="DK1559" i="12" s="1"/>
  <c r="DR1559" i="12"/>
  <c r="DS1559" i="12" s="1"/>
  <c r="DJ1560" i="12"/>
  <c r="DK1560" i="12" s="1"/>
  <c r="DR1560" i="12"/>
  <c r="DS1560" i="12" s="1"/>
  <c r="DH1561" i="12"/>
  <c r="DI1561" i="12" s="1"/>
  <c r="DP1561" i="12"/>
  <c r="DQ1561" i="12" s="1"/>
  <c r="DJ1569" i="12"/>
  <c r="DK1569" i="12" s="1"/>
  <c r="DR1569" i="12"/>
  <c r="DS1569" i="12" s="1"/>
  <c r="DH1570" i="12"/>
  <c r="DI1570" i="12" s="1"/>
  <c r="DP1570" i="12"/>
  <c r="DQ1570" i="12" s="1"/>
  <c r="DH1571" i="12"/>
  <c r="DI1571" i="12" s="1"/>
  <c r="DP1571" i="12"/>
  <c r="DQ1571" i="12" s="1"/>
  <c r="DJ1576" i="12"/>
  <c r="DK1576" i="12" s="1"/>
  <c r="DR1576" i="12"/>
  <c r="DS1576" i="12" s="1"/>
  <c r="DJ1577" i="12"/>
  <c r="DK1577" i="12" s="1"/>
  <c r="DR1577" i="12"/>
  <c r="DS1577" i="12" s="1"/>
  <c r="DH1579" i="12"/>
  <c r="DI1579" i="12" s="1"/>
  <c r="DP1579" i="12"/>
  <c r="DQ1579" i="12" s="1"/>
  <c r="DF1581" i="12"/>
  <c r="DG1581" i="12" s="1"/>
  <c r="DN1581" i="12"/>
  <c r="DO1581" i="12" s="1"/>
  <c r="DV1581" i="12"/>
  <c r="DW1581" i="12" s="1"/>
  <c r="DF1583" i="12"/>
  <c r="DG1583" i="12" s="1"/>
  <c r="DN1583" i="12"/>
  <c r="DO1583" i="12" s="1"/>
  <c r="DV1583" i="12"/>
  <c r="DW1583" i="12" s="1"/>
  <c r="DF1584" i="12"/>
  <c r="DG1584" i="12" s="1"/>
  <c r="DN1584" i="12"/>
  <c r="DO1584" i="12" s="1"/>
  <c r="DV1584" i="12"/>
  <c r="DW1584" i="12" s="1"/>
  <c r="DH1586" i="12"/>
  <c r="DI1586" i="12" s="1"/>
  <c r="DJ1587" i="12"/>
  <c r="DK1587" i="12" s="1"/>
  <c r="DR1587" i="12"/>
  <c r="DS1587" i="12" s="1"/>
  <c r="DH1588" i="12"/>
  <c r="DI1588" i="12" s="1"/>
  <c r="DJ1589" i="12"/>
  <c r="DK1589" i="12" s="1"/>
  <c r="DR1589" i="12"/>
  <c r="DS1589" i="12" s="1"/>
  <c r="DJ1590" i="12"/>
  <c r="DK1590" i="12" s="1"/>
  <c r="DR1590" i="12"/>
  <c r="DS1590" i="12" s="1"/>
  <c r="DJ1591" i="12"/>
  <c r="DK1591" i="12" s="1"/>
  <c r="DR1591" i="12"/>
  <c r="DS1591" i="12" s="1"/>
  <c r="DJ1592" i="12"/>
  <c r="DK1592" i="12" s="1"/>
  <c r="DR1592" i="12"/>
  <c r="DS1592" i="12" s="1"/>
  <c r="DJ1593" i="12"/>
  <c r="DK1593" i="12" s="1"/>
  <c r="DR1593" i="12"/>
  <c r="DS1593" i="12" s="1"/>
  <c r="DH1595" i="12"/>
  <c r="DI1595" i="12" s="1"/>
  <c r="DP1595" i="12"/>
  <c r="DQ1595" i="12" s="1"/>
  <c r="DH1596" i="12"/>
  <c r="DI1596" i="12" s="1"/>
  <c r="DP1596" i="12"/>
  <c r="DQ1596" i="12" s="1"/>
  <c r="DJ1600" i="12"/>
  <c r="DK1600" i="12" s="1"/>
  <c r="DR1600" i="12"/>
  <c r="DS1600" i="12" s="1"/>
  <c r="DH1601" i="12"/>
  <c r="DI1601" i="12" s="1"/>
  <c r="DP1601" i="12"/>
  <c r="DQ1601" i="12" s="1"/>
  <c r="DH1606" i="12"/>
  <c r="DI1606" i="12" s="1"/>
  <c r="DP1606" i="12"/>
  <c r="DQ1606" i="12" s="1"/>
  <c r="DJ1607" i="12"/>
  <c r="DK1607" i="12" s="1"/>
  <c r="DR1607" i="12"/>
  <c r="DS1607" i="12" s="1"/>
  <c r="DJ1608" i="12"/>
  <c r="DK1608" i="12" s="1"/>
  <c r="DR1608" i="12"/>
  <c r="DS1608" i="12" s="1"/>
  <c r="DJ1609" i="12"/>
  <c r="DK1609" i="12" s="1"/>
  <c r="DR1609" i="12"/>
  <c r="DS1609" i="12" s="1"/>
  <c r="DH1611" i="12"/>
  <c r="DI1611" i="12" s="1"/>
  <c r="DP1611" i="12"/>
  <c r="DQ1611" i="12" s="1"/>
  <c r="DH1612" i="12"/>
  <c r="DI1612" i="12" s="1"/>
  <c r="DP1612" i="12"/>
  <c r="DQ1612" i="12" s="1"/>
  <c r="DJ1618" i="12"/>
  <c r="DK1618" i="12" s="1"/>
  <c r="DR1618" i="12"/>
  <c r="DS1618" i="12" s="1"/>
  <c r="DJ1619" i="12"/>
  <c r="DK1619" i="12" s="1"/>
  <c r="DR1619" i="12"/>
  <c r="DS1619" i="12" s="1"/>
  <c r="DH1620" i="12"/>
  <c r="DI1620" i="12" s="1"/>
  <c r="DP1620" i="12"/>
  <c r="DQ1620" i="12" s="1"/>
  <c r="DH1621" i="12"/>
  <c r="DI1621" i="12" s="1"/>
  <c r="DP1621" i="12"/>
  <c r="DQ1621" i="12" s="1"/>
  <c r="DJ1626" i="12"/>
  <c r="DK1626" i="12" s="1"/>
  <c r="DR1626" i="12"/>
  <c r="DS1626" i="12" s="1"/>
  <c r="DJ1628" i="12"/>
  <c r="DK1628" i="12" s="1"/>
  <c r="DR1628" i="12"/>
  <c r="DS1628" i="12" s="1"/>
  <c r="DH1629" i="12"/>
  <c r="DI1629" i="12" s="1"/>
  <c r="DP1629" i="12"/>
  <c r="DQ1629" i="12" s="1"/>
  <c r="DH1631" i="12"/>
  <c r="DI1631" i="12" s="1"/>
  <c r="DP1631" i="12"/>
  <c r="DQ1631" i="12" s="1"/>
  <c r="DJ1634" i="12"/>
  <c r="DK1634" i="12" s="1"/>
  <c r="DR1634" i="12"/>
  <c r="DS1634" i="12" s="1"/>
  <c r="DJ1637" i="12"/>
  <c r="DK1637" i="12" s="1"/>
  <c r="DR1637" i="12"/>
  <c r="DS1637" i="12" s="1"/>
  <c r="DF1638" i="12"/>
  <c r="DG1638" i="12" s="1"/>
  <c r="DN1638" i="12"/>
  <c r="DO1638" i="12" s="1"/>
  <c r="DV1638" i="12"/>
  <c r="DW1638" i="12" s="1"/>
  <c r="DH1639" i="12"/>
  <c r="DI1639" i="12" s="1"/>
  <c r="DH1640" i="12"/>
  <c r="DI1640" i="12" s="1"/>
  <c r="DH1641" i="12"/>
  <c r="DI1641" i="12" s="1"/>
  <c r="DF1643" i="12"/>
  <c r="DG1643" i="12" s="1"/>
  <c r="DN1643" i="12"/>
  <c r="DO1643" i="12" s="1"/>
  <c r="DV1643" i="12"/>
  <c r="DW1643" i="12" s="1"/>
  <c r="DJ1645" i="12"/>
  <c r="DK1645" i="12" s="1"/>
  <c r="DR1645" i="12"/>
  <c r="DS1645" i="12" s="1"/>
  <c r="DH1646" i="12"/>
  <c r="DI1646" i="12" s="1"/>
  <c r="DH1647" i="12"/>
  <c r="DI1647" i="12" s="1"/>
  <c r="DF1648" i="12"/>
  <c r="DG1648" i="12" s="1"/>
  <c r="DN1648" i="12"/>
  <c r="DO1648" i="12" s="1"/>
  <c r="DV1648" i="12"/>
  <c r="DW1648" i="12" s="1"/>
  <c r="DF1649" i="12"/>
  <c r="DG1649" i="12" s="1"/>
  <c r="DN1649" i="12"/>
  <c r="DO1649" i="12" s="1"/>
  <c r="DV1649" i="12"/>
  <c r="DW1649" i="12" s="1"/>
  <c r="DF1653" i="12"/>
  <c r="DG1653" i="12" s="1"/>
  <c r="DN1653" i="12"/>
  <c r="DO1653" i="12" s="1"/>
  <c r="DV1653" i="12"/>
  <c r="DW1653" i="12" s="1"/>
  <c r="DH1656" i="12"/>
  <c r="DI1656" i="12" s="1"/>
  <c r="DH1657" i="12"/>
  <c r="DI1657" i="12" s="1"/>
  <c r="DF1658" i="12"/>
  <c r="DG1658" i="12" s="1"/>
  <c r="DN1658" i="12"/>
  <c r="DO1658" i="12" s="1"/>
  <c r="DV1658" i="12"/>
  <c r="DW1658" i="12" s="1"/>
  <c r="DF1659" i="12"/>
  <c r="DG1659" i="12" s="1"/>
  <c r="DN1659" i="12"/>
  <c r="DO1659" i="12" s="1"/>
  <c r="DV1659" i="12"/>
  <c r="DW1659" i="12" s="1"/>
  <c r="DJ1661" i="12"/>
  <c r="DK1661" i="12" s="1"/>
  <c r="DF1662" i="12"/>
  <c r="DG1662" i="12" s="1"/>
  <c r="DN1662" i="12"/>
  <c r="DO1662" i="12" s="1"/>
  <c r="DV1662" i="12"/>
  <c r="DW1662" i="12" s="1"/>
  <c r="DF1663" i="12"/>
  <c r="DG1663" i="12" s="1"/>
  <c r="DN1663" i="12"/>
  <c r="DO1663" i="12" s="1"/>
  <c r="DV1663" i="12"/>
  <c r="DW1663" i="12" s="1"/>
  <c r="DJ1666" i="12"/>
  <c r="DK1666" i="12" s="1"/>
  <c r="DJ1667" i="12"/>
  <c r="DK1667" i="12" s="1"/>
  <c r="DJ1668" i="12"/>
  <c r="DK1668" i="12" s="1"/>
  <c r="DJ1669" i="12"/>
  <c r="DK1669" i="12" s="1"/>
  <c r="DH1670" i="12"/>
  <c r="DI1670" i="12" s="1"/>
  <c r="DJ1671" i="12"/>
  <c r="DK1671" i="12" s="1"/>
  <c r="DJ1672" i="12"/>
  <c r="DK1672" i="12" s="1"/>
  <c r="DH1673" i="12"/>
  <c r="DI1673" i="12" s="1"/>
  <c r="DF1674" i="12"/>
  <c r="DG1674" i="12" s="1"/>
  <c r="DN1674" i="12"/>
  <c r="DO1674" i="12" s="1"/>
  <c r="DV1674" i="12"/>
  <c r="DW1674" i="12" s="1"/>
  <c r="DH1675" i="12"/>
  <c r="DI1675" i="12" s="1"/>
  <c r="DH1676" i="12"/>
  <c r="DI1676" i="12" s="1"/>
  <c r="DF1677" i="12"/>
  <c r="DG1677" i="12" s="1"/>
  <c r="DN1677" i="12"/>
  <c r="DO1677" i="12" s="1"/>
  <c r="DV1677" i="12"/>
  <c r="DW1677" i="12" s="1"/>
  <c r="DJ1680" i="12"/>
  <c r="DK1680" i="12" s="1"/>
  <c r="DJ1681" i="12"/>
  <c r="DK1681" i="12" s="1"/>
  <c r="DF1682" i="12"/>
  <c r="DG1682" i="12" s="1"/>
  <c r="DN1682" i="12"/>
  <c r="DO1682" i="12" s="1"/>
  <c r="DV1682" i="12"/>
  <c r="DW1682" i="12" s="1"/>
  <c r="DH1683" i="12"/>
  <c r="DI1683" i="12" s="1"/>
  <c r="DF1684" i="12"/>
  <c r="DG1684" i="12" s="1"/>
  <c r="DN1684" i="12"/>
  <c r="DO1684" i="12" s="1"/>
  <c r="DV1684" i="12"/>
  <c r="DW1684" i="12" s="1"/>
  <c r="DJ1686" i="12"/>
  <c r="DK1686" i="12" s="1"/>
  <c r="DJ1687" i="12"/>
  <c r="DK1687" i="12" s="1"/>
  <c r="DH1688" i="12"/>
  <c r="DI1688" i="12" s="1"/>
  <c r="DH1689" i="12"/>
  <c r="DI1689" i="12" s="1"/>
  <c r="DF1691" i="12"/>
  <c r="DG1691" i="12" s="1"/>
  <c r="DN1691" i="12"/>
  <c r="DO1691" i="12" s="1"/>
  <c r="DV1691" i="12"/>
  <c r="DW1691" i="12" s="1"/>
  <c r="DF1692" i="12"/>
  <c r="DG1692" i="12" s="1"/>
  <c r="DN1692" i="12"/>
  <c r="DO1692" i="12" s="1"/>
  <c r="DV1692" i="12"/>
  <c r="DW1692" i="12" s="1"/>
  <c r="DJ1694" i="12"/>
  <c r="DK1694" i="12" s="1"/>
  <c r="DR1694" i="12"/>
  <c r="DS1694" i="12" s="1"/>
  <c r="DJ1695" i="12"/>
  <c r="DK1695" i="12" s="1"/>
  <c r="DR1695" i="12"/>
  <c r="DS1695" i="12" s="1"/>
  <c r="DJ1696" i="12"/>
  <c r="DK1696" i="12" s="1"/>
  <c r="DR1696" i="12"/>
  <c r="DS1696" i="12" s="1"/>
  <c r="DJ1697" i="12"/>
  <c r="DK1697" i="12" s="1"/>
  <c r="DR1697" i="12"/>
  <c r="DS1697" i="12" s="1"/>
  <c r="DF1698" i="12"/>
  <c r="DG1698" i="12" s="1"/>
  <c r="DN1698" i="12"/>
  <c r="DO1698" i="12" s="1"/>
  <c r="DV1698" i="12"/>
  <c r="DW1698" i="12" s="1"/>
  <c r="DH1699" i="12"/>
  <c r="DI1699" i="12" s="1"/>
  <c r="DF1700" i="12"/>
  <c r="DG1700" i="12" s="1"/>
  <c r="DN1700" i="12"/>
  <c r="DO1700" i="12" s="1"/>
  <c r="DV1700" i="12"/>
  <c r="DW1700" i="12" s="1"/>
  <c r="DF1701" i="12"/>
  <c r="DG1701" i="12" s="1"/>
  <c r="DN1701" i="12"/>
  <c r="DO1701" i="12" s="1"/>
  <c r="DV1701" i="12"/>
  <c r="DW1701" i="12" s="1"/>
  <c r="DH1706" i="12"/>
  <c r="DI1706" i="12" s="1"/>
  <c r="DH1707" i="12"/>
  <c r="DI1707" i="12" s="1"/>
  <c r="DF1708" i="12"/>
  <c r="DG1708" i="12" s="1"/>
  <c r="DN1708" i="12"/>
  <c r="DO1708" i="12" s="1"/>
  <c r="DV1708" i="12"/>
  <c r="DW1708" i="12" s="1"/>
  <c r="DH1712" i="12"/>
  <c r="DI1712" i="12" s="1"/>
  <c r="DH1713" i="12"/>
  <c r="DI1713" i="12" s="1"/>
  <c r="DF1714" i="12"/>
  <c r="DG1714" i="12" s="1"/>
  <c r="DN1714" i="12"/>
  <c r="DO1714" i="12" s="1"/>
  <c r="DV1714" i="12"/>
  <c r="DW1714" i="12" s="1"/>
  <c r="DH1715" i="12"/>
  <c r="DI1715" i="12" s="1"/>
  <c r="DH1716" i="12"/>
  <c r="DI1716" i="12" s="1"/>
  <c r="DF1717" i="12"/>
  <c r="DG1717" i="12" s="1"/>
  <c r="DN1717" i="12"/>
  <c r="DO1717" i="12" s="1"/>
  <c r="DV1717" i="12"/>
  <c r="DW1717" i="12" s="1"/>
  <c r="DH1720" i="12"/>
  <c r="DI1720" i="12" s="1"/>
  <c r="DH1721" i="12"/>
  <c r="DI1721" i="12" s="1"/>
  <c r="DF1723" i="12"/>
  <c r="DG1723" i="12" s="1"/>
  <c r="DN1723" i="12"/>
  <c r="DO1723" i="12" s="1"/>
  <c r="DV1723" i="12"/>
  <c r="DW1723" i="12" s="1"/>
  <c r="DF1724" i="12"/>
  <c r="DG1724" i="12" s="1"/>
  <c r="DN1724" i="12"/>
  <c r="DO1724" i="12" s="1"/>
  <c r="DV1724" i="12"/>
  <c r="DW1724" i="12" s="1"/>
  <c r="DH1728" i="12"/>
  <c r="DI1728" i="12" s="1"/>
  <c r="DH1729" i="12"/>
  <c r="DI1729" i="12" s="1"/>
  <c r="DF1731" i="12"/>
  <c r="DG1731" i="12" s="1"/>
  <c r="DN1731" i="12"/>
  <c r="DO1731" i="12" s="1"/>
  <c r="DV1731" i="12"/>
  <c r="DW1731" i="12" s="1"/>
  <c r="DL1732" i="12"/>
  <c r="DM1732" i="12" s="1"/>
  <c r="DT1732" i="12"/>
  <c r="DU1732" i="12" s="1"/>
  <c r="DH1734" i="12"/>
  <c r="DI1734" i="12" s="1"/>
  <c r="AP1735" i="12"/>
  <c r="DH1735" i="12"/>
  <c r="DI1735" i="12" s="1"/>
  <c r="AP1736" i="12"/>
  <c r="DF1736" i="12"/>
  <c r="DG1736" i="12" s="1"/>
  <c r="DN1736" i="12"/>
  <c r="DO1736" i="12" s="1"/>
  <c r="DV1736" i="12"/>
  <c r="DW1736" i="12" s="1"/>
  <c r="DL1737" i="12"/>
  <c r="DM1737" i="12" s="1"/>
  <c r="DT1737" i="12"/>
  <c r="DU1737" i="12" s="1"/>
  <c r="DH1738" i="12"/>
  <c r="DI1738" i="12" s="1"/>
  <c r="AP1739" i="12"/>
  <c r="DF1739" i="12"/>
  <c r="DG1739" i="12" s="1"/>
  <c r="DN1739" i="12"/>
  <c r="DO1739" i="12" s="1"/>
  <c r="DV1739" i="12"/>
  <c r="DW1739" i="12" s="1"/>
  <c r="DH1740" i="12"/>
  <c r="DI1740" i="12" s="1"/>
  <c r="AP1741" i="12"/>
  <c r="DJ1741" i="12"/>
  <c r="DK1741" i="12" s="1"/>
  <c r="DL1742" i="12"/>
  <c r="DM1742" i="12" s="1"/>
  <c r="DT1742" i="12"/>
  <c r="DU1742" i="12" s="1"/>
  <c r="DF1743" i="12"/>
  <c r="DG1743" i="12" s="1"/>
  <c r="DN1743" i="12"/>
  <c r="DO1743" i="12" s="1"/>
  <c r="DV1743" i="12"/>
  <c r="DW1743" i="12" s="1"/>
  <c r="DH1744" i="12"/>
  <c r="DI1744" i="12" s="1"/>
  <c r="AP1745" i="12"/>
  <c r="DF1746" i="12"/>
  <c r="DG1746" i="12" s="1"/>
  <c r="DN1746" i="12"/>
  <c r="DO1746" i="12" s="1"/>
  <c r="DV1746" i="12"/>
  <c r="DW1746" i="12" s="1"/>
  <c r="DL1747" i="12"/>
  <c r="DM1747" i="12" s="1"/>
  <c r="DT1747" i="12"/>
  <c r="DU1747" i="12" s="1"/>
  <c r="DF1748" i="12"/>
  <c r="DG1748" i="12" s="1"/>
  <c r="DN1748" i="12"/>
  <c r="DO1748" i="12" s="1"/>
  <c r="DV1748" i="12"/>
  <c r="DW1748" i="12" s="1"/>
  <c r="DH1749" i="12"/>
  <c r="DI1749" i="12" s="1"/>
  <c r="AP1750" i="12"/>
  <c r="DF1751" i="12"/>
  <c r="DG1751" i="12" s="1"/>
  <c r="DN1751" i="12"/>
  <c r="DO1751" i="12" s="1"/>
  <c r="DV1751" i="12"/>
  <c r="DW1751" i="12" s="1"/>
  <c r="DF1753" i="12"/>
  <c r="DG1753" i="12" s="1"/>
  <c r="DN1753" i="12"/>
  <c r="DO1753" i="12" s="1"/>
  <c r="DV1753" i="12"/>
  <c r="DW1753" i="12" s="1"/>
  <c r="DH1755" i="12"/>
  <c r="DI1755" i="12" s="1"/>
  <c r="AP1756" i="12"/>
  <c r="DF1757" i="12"/>
  <c r="DG1757" i="12" s="1"/>
  <c r="DN1757" i="12"/>
  <c r="DO1757" i="12" s="1"/>
  <c r="DV1757" i="12"/>
  <c r="DW1757" i="12" s="1"/>
  <c r="DH1759" i="12"/>
  <c r="DI1759" i="12" s="1"/>
  <c r="AP1760" i="12"/>
  <c r="DL1760" i="12"/>
  <c r="DM1760" i="12" s="1"/>
  <c r="DT1760" i="12"/>
  <c r="DU1760" i="12" s="1"/>
  <c r="DJ1761" i="12"/>
  <c r="DK1761" i="12" s="1"/>
  <c r="DJ1762" i="12"/>
  <c r="DK1762" i="12" s="1"/>
  <c r="DH1763" i="12"/>
  <c r="DI1763" i="12" s="1"/>
  <c r="AP1764" i="12"/>
  <c r="DH1764" i="12"/>
  <c r="DI1764" i="12" s="1"/>
  <c r="AP1765" i="12"/>
  <c r="DL1766" i="12"/>
  <c r="DM1766" i="12" s="1"/>
  <c r="DT1766" i="12"/>
  <c r="DU1766" i="12" s="1"/>
  <c r="DF1767" i="12"/>
  <c r="DG1767" i="12" s="1"/>
  <c r="DN1767" i="12"/>
  <c r="DO1767" i="12" s="1"/>
  <c r="DV1767" i="12"/>
  <c r="DW1767" i="12" s="1"/>
  <c r="DH1768" i="12"/>
  <c r="DI1768" i="12" s="1"/>
  <c r="AP1769" i="12"/>
  <c r="DF1771" i="12"/>
  <c r="DG1771" i="12" s="1"/>
  <c r="DN1771" i="12"/>
  <c r="DO1771" i="12" s="1"/>
  <c r="DV1771" i="12"/>
  <c r="DW1771" i="12" s="1"/>
  <c r="DH1772" i="12"/>
  <c r="DI1772" i="12" s="1"/>
  <c r="AP1773" i="12"/>
  <c r="DL1774" i="12"/>
  <c r="DM1774" i="12" s="1"/>
  <c r="DT1774" i="12"/>
  <c r="DU1774" i="12" s="1"/>
  <c r="DF1775" i="12"/>
  <c r="DG1775" i="12" s="1"/>
  <c r="DN1775" i="12"/>
  <c r="DO1775" i="12" s="1"/>
  <c r="DV1775" i="12"/>
  <c r="DW1775" i="12" s="1"/>
  <c r="DH1776" i="12"/>
  <c r="DI1776" i="12" s="1"/>
  <c r="AP1777" i="12"/>
  <c r="DJ1777" i="12"/>
  <c r="DK1777" i="12" s="1"/>
  <c r="DL1778" i="12"/>
  <c r="DM1778" i="12" s="1"/>
  <c r="DT1778" i="12"/>
  <c r="DU1778" i="12" s="1"/>
  <c r="DH1779" i="12"/>
  <c r="DI1779" i="12" s="1"/>
  <c r="AP1780" i="12"/>
  <c r="DH1780" i="12"/>
  <c r="DI1780" i="12" s="1"/>
  <c r="AP1781" i="12"/>
  <c r="DF1782" i="12"/>
  <c r="DG1782" i="12" s="1"/>
  <c r="DN1782" i="12"/>
  <c r="DO1782" i="12" s="1"/>
  <c r="DV1782" i="12"/>
  <c r="DW1782" i="12" s="1"/>
  <c r="DJ1783" i="12"/>
  <c r="DK1783" i="12" s="1"/>
  <c r="DF1784" i="12"/>
  <c r="DG1784" i="12" s="1"/>
  <c r="DN1784" i="12"/>
  <c r="DO1784" i="12" s="1"/>
  <c r="DV1784" i="12"/>
  <c r="DW1784" i="12" s="1"/>
  <c r="DJ1785" i="12"/>
  <c r="DK1785" i="12" s="1"/>
  <c r="DL1786" i="12"/>
  <c r="DM1786" i="12" s="1"/>
  <c r="DT1786" i="12"/>
  <c r="DU1786" i="12" s="1"/>
  <c r="DH1787" i="12"/>
  <c r="DI1787" i="12" s="1"/>
  <c r="AP1788" i="12"/>
  <c r="DL1788" i="12"/>
  <c r="DM1788" i="12" s="1"/>
  <c r="DT1788" i="12"/>
  <c r="DU1788" i="12" s="1"/>
  <c r="DJ1789" i="12"/>
  <c r="DK1789" i="12" s="1"/>
  <c r="DL1790" i="12"/>
  <c r="DM1790" i="12" s="1"/>
  <c r="DT1790" i="12"/>
  <c r="DU1790" i="12" s="1"/>
  <c r="DH1791" i="12"/>
  <c r="DI1791" i="12" s="1"/>
  <c r="AP1792" i="12"/>
  <c r="DL1792" i="12"/>
  <c r="DM1792" i="12" s="1"/>
  <c r="DT1792" i="12"/>
  <c r="DU1792" i="12" s="1"/>
  <c r="DH1793" i="12"/>
  <c r="DI1793" i="12" s="1"/>
  <c r="AP1794" i="12"/>
  <c r="DH1794" i="12"/>
  <c r="DI1794" i="12" s="1"/>
  <c r="AP1795" i="12"/>
  <c r="DF1795" i="12"/>
  <c r="DG1795" i="12" s="1"/>
  <c r="DN1795" i="12"/>
  <c r="DO1795" i="12" s="1"/>
  <c r="DV1795" i="12"/>
  <c r="DW1795" i="12" s="1"/>
  <c r="DH1796" i="12"/>
  <c r="DI1796" i="12" s="1"/>
  <c r="AP1797" i="12"/>
  <c r="DL1797" i="12"/>
  <c r="DM1797" i="12" s="1"/>
  <c r="DT1797" i="12"/>
  <c r="DU1797" i="12" s="1"/>
  <c r="DH1798" i="12"/>
  <c r="DI1798" i="12" s="1"/>
  <c r="AP1799" i="12"/>
  <c r="DL1799" i="12"/>
  <c r="DM1799" i="12" s="1"/>
  <c r="DT1799" i="12"/>
  <c r="DU1799" i="12" s="1"/>
  <c r="DF1800" i="12"/>
  <c r="DG1800" i="12" s="1"/>
  <c r="DN1800" i="12"/>
  <c r="DO1800" i="12" s="1"/>
  <c r="DV1800" i="12"/>
  <c r="DW1800" i="12" s="1"/>
  <c r="DH1801" i="12"/>
  <c r="DI1801" i="12" s="1"/>
  <c r="AP1802" i="12"/>
  <c r="DJ1802" i="12"/>
  <c r="DK1802" i="12" s="1"/>
  <c r="DH1803" i="12"/>
  <c r="DI1803" i="12" s="1"/>
  <c r="AP1804" i="12"/>
  <c r="DH1804" i="12"/>
  <c r="DI1804" i="12" s="1"/>
  <c r="AP1805" i="12"/>
  <c r="DL1805" i="12"/>
  <c r="DM1805" i="12" s="1"/>
  <c r="DT1805" i="12"/>
  <c r="DU1805" i="12" s="1"/>
  <c r="DH1806" i="12"/>
  <c r="DI1806" i="12" s="1"/>
  <c r="AP1807" i="12"/>
  <c r="DL1807" i="12"/>
  <c r="DM1807" i="12" s="1"/>
  <c r="DT1807" i="12"/>
  <c r="DU1807" i="12" s="1"/>
  <c r="DH1808" i="12"/>
  <c r="DI1808" i="12" s="1"/>
  <c r="AP1809" i="12"/>
  <c r="DF1811" i="12"/>
  <c r="DG1811" i="12" s="1"/>
  <c r="DN1811" i="12"/>
  <c r="DO1811" i="12" s="1"/>
  <c r="DV1811" i="12"/>
  <c r="DW1811" i="12" s="1"/>
  <c r="DF1812" i="12"/>
  <c r="DG1812" i="12" s="1"/>
  <c r="DN1812" i="12"/>
  <c r="DO1812" i="12" s="1"/>
  <c r="DV1812" i="12"/>
  <c r="DW1812" i="12" s="1"/>
  <c r="DH1813" i="12"/>
  <c r="DI1813" i="12" s="1"/>
  <c r="AP1814" i="12"/>
  <c r="DL1815" i="12"/>
  <c r="DM1815" i="12" s="1"/>
  <c r="DT1815" i="12"/>
  <c r="DU1815" i="12" s="1"/>
  <c r="DF1816" i="12"/>
  <c r="DG1816" i="12" s="1"/>
  <c r="DN1816" i="12"/>
  <c r="DO1816" i="12" s="1"/>
  <c r="DV1816" i="12"/>
  <c r="DW1816" i="12" s="1"/>
  <c r="DF1818" i="12"/>
  <c r="DG1818" i="12" s="1"/>
  <c r="DN1818" i="12"/>
  <c r="DO1818" i="12" s="1"/>
  <c r="DV1818" i="12"/>
  <c r="DW1818" i="12" s="1"/>
  <c r="DL1819" i="12"/>
  <c r="DM1819" i="12" s="1"/>
  <c r="DT1819" i="12"/>
  <c r="DU1819" i="12" s="1"/>
  <c r="DH1820" i="12"/>
  <c r="DI1820" i="12" s="1"/>
  <c r="AP1821" i="12"/>
  <c r="DF1821" i="12"/>
  <c r="DG1821" i="12" s="1"/>
  <c r="DN1821" i="12"/>
  <c r="DO1821" i="12" s="1"/>
  <c r="DV1821" i="12"/>
  <c r="DW1821" i="12" s="1"/>
  <c r="DH1822" i="12"/>
  <c r="DI1822" i="12" s="1"/>
  <c r="AP1823" i="12"/>
  <c r="DL1823" i="12"/>
  <c r="DM1823" i="12" s="1"/>
  <c r="DT1823" i="12"/>
  <c r="DU1823" i="12" s="1"/>
  <c r="DF1824" i="12"/>
  <c r="DG1824" i="12" s="1"/>
  <c r="DN1824" i="12"/>
  <c r="DO1824" i="12" s="1"/>
  <c r="DV1824" i="12"/>
  <c r="DW1824" i="12" s="1"/>
  <c r="DJ1825" i="12"/>
  <c r="DK1825" i="12" s="1"/>
  <c r="DL1826" i="12"/>
  <c r="DM1826" i="12" s="1"/>
  <c r="DT1826" i="12"/>
  <c r="DU1826" i="12" s="1"/>
  <c r="DH1827" i="12"/>
  <c r="DI1827" i="12" s="1"/>
  <c r="AP1828" i="12"/>
  <c r="DH1828" i="12"/>
  <c r="DI1828" i="12" s="1"/>
  <c r="AP1829" i="12"/>
  <c r="DL1829" i="12"/>
  <c r="DM1829" i="12" s="1"/>
  <c r="DT1829" i="12"/>
  <c r="DU1829" i="12" s="1"/>
  <c r="DH1831" i="12"/>
  <c r="DI1831" i="12" s="1"/>
  <c r="DP1831" i="12"/>
  <c r="DQ1831" i="12" s="1"/>
  <c r="AP1832" i="12"/>
  <c r="DL1832" i="12"/>
  <c r="DM1832" i="12" s="1"/>
  <c r="DT1832" i="12"/>
  <c r="DU1832" i="12" s="1"/>
  <c r="DH1833" i="12"/>
  <c r="DI1833" i="12" s="1"/>
  <c r="DP1833" i="12"/>
  <c r="DQ1833" i="12" s="1"/>
  <c r="AP1834" i="12"/>
  <c r="DJ1834" i="12"/>
  <c r="DK1834" i="12" s="1"/>
  <c r="DR1834" i="12"/>
  <c r="DS1834" i="12" s="1"/>
  <c r="DH1837" i="12"/>
  <c r="DI1837" i="12" s="1"/>
  <c r="AP1838" i="12"/>
  <c r="DF1839" i="12"/>
  <c r="DG1839" i="12" s="1"/>
  <c r="DN1839" i="12"/>
  <c r="DO1839" i="12" s="1"/>
  <c r="DV1839" i="12"/>
  <c r="DW1839" i="12" s="1"/>
  <c r="DH1841" i="12"/>
  <c r="DI1841" i="12" s="1"/>
  <c r="AP1842" i="12"/>
  <c r="DH1843" i="12"/>
  <c r="DI1843" i="12" s="1"/>
  <c r="AP1844" i="12"/>
  <c r="DH1844" i="12"/>
  <c r="DI1844" i="12" s="1"/>
  <c r="AP1845" i="12"/>
  <c r="DL1846" i="12"/>
  <c r="DM1846" i="12" s="1"/>
  <c r="DT1846" i="12"/>
  <c r="DU1846" i="12" s="1"/>
  <c r="DH1847" i="12"/>
  <c r="DI1847" i="12" s="1"/>
  <c r="AP1848" i="12"/>
  <c r="DL1848" i="12"/>
  <c r="DM1848" i="12" s="1"/>
  <c r="DT1848" i="12"/>
  <c r="DU1848" i="12" s="1"/>
  <c r="DH1849" i="12"/>
  <c r="DI1849" i="12" s="1"/>
  <c r="AP1850" i="12"/>
  <c r="DL1850" i="12"/>
  <c r="DM1850" i="12" s="1"/>
  <c r="DT1850" i="12"/>
  <c r="DU1850" i="12" s="1"/>
  <c r="DL1852" i="12"/>
  <c r="DM1852" i="12" s="1"/>
  <c r="DT1852" i="12"/>
  <c r="DU1852" i="12" s="1"/>
  <c r="DH1853" i="12"/>
  <c r="DI1853" i="12" s="1"/>
  <c r="AP1854" i="12"/>
  <c r="DL1854" i="12"/>
  <c r="DM1854" i="12" s="1"/>
  <c r="DT1854" i="12"/>
  <c r="DU1854" i="12" s="1"/>
  <c r="DH1855" i="12"/>
  <c r="DI1855" i="12" s="1"/>
  <c r="AP1856" i="12"/>
  <c r="DF1857" i="12"/>
  <c r="DG1857" i="12" s="1"/>
  <c r="DN1857" i="12"/>
  <c r="DO1857" i="12" s="1"/>
  <c r="DV1857" i="12"/>
  <c r="DW1857" i="12" s="1"/>
  <c r="DF1859" i="12"/>
  <c r="DG1859" i="12" s="1"/>
  <c r="DN1859" i="12"/>
  <c r="DO1859" i="12" s="1"/>
  <c r="DV1859" i="12"/>
  <c r="DW1859" i="12" s="1"/>
  <c r="DH1860" i="12"/>
  <c r="DI1860" i="12" s="1"/>
  <c r="AP1861" i="12"/>
  <c r="DF1861" i="12"/>
  <c r="DG1861" i="12" s="1"/>
  <c r="DN1861" i="12"/>
  <c r="DO1861" i="12" s="1"/>
  <c r="DV1861" i="12"/>
  <c r="DW1861" i="12" s="1"/>
  <c r="DF1862" i="12"/>
  <c r="DG1862" i="12" s="1"/>
  <c r="DN1862" i="12"/>
  <c r="DO1862" i="12" s="1"/>
  <c r="DV1862" i="12"/>
  <c r="DW1862" i="12" s="1"/>
  <c r="DF1864" i="12"/>
  <c r="DG1864" i="12" s="1"/>
  <c r="DN1864" i="12"/>
  <c r="DO1864" i="12" s="1"/>
  <c r="DV1864" i="12"/>
  <c r="DW1864" i="12" s="1"/>
  <c r="DL1865" i="12"/>
  <c r="DM1865" i="12" s="1"/>
  <c r="DT1865" i="12"/>
  <c r="DU1865" i="12" s="1"/>
  <c r="DL1866" i="12"/>
  <c r="DM1866" i="12" s="1"/>
  <c r="DT1866" i="12"/>
  <c r="DU1866" i="12" s="1"/>
  <c r="DF1867" i="12"/>
  <c r="DG1867" i="12" s="1"/>
  <c r="DN1867" i="12"/>
  <c r="DO1867" i="12" s="1"/>
  <c r="DV1867" i="12"/>
  <c r="DW1867" i="12" s="1"/>
  <c r="DH1868" i="12"/>
  <c r="DI1868" i="12" s="1"/>
  <c r="AP1869" i="12"/>
  <c r="DL1869" i="12"/>
  <c r="DM1869" i="12" s="1"/>
  <c r="DT1869" i="12"/>
  <c r="DU1869" i="12" s="1"/>
  <c r="DL1870" i="12"/>
  <c r="DM1870" i="12" s="1"/>
  <c r="DT1870" i="12"/>
  <c r="DU1870" i="12" s="1"/>
  <c r="DH1871" i="12"/>
  <c r="DI1871" i="12" s="1"/>
  <c r="AP1872" i="12"/>
  <c r="DL1872" i="12"/>
  <c r="DM1872" i="12" s="1"/>
  <c r="DT1872" i="12"/>
  <c r="DU1872" i="12" s="1"/>
  <c r="DL1874" i="12"/>
  <c r="DM1874" i="12" s="1"/>
  <c r="DT1874" i="12"/>
  <c r="DU1874" i="12" s="1"/>
  <c r="DH1875" i="12"/>
  <c r="DI1875" i="12" s="1"/>
  <c r="AP1876" i="12"/>
  <c r="DH1877" i="12"/>
  <c r="DI1877" i="12" s="1"/>
  <c r="AP1878" i="12"/>
  <c r="DH1879" i="12"/>
  <c r="DI1879" i="12" s="1"/>
  <c r="DP1879" i="12"/>
  <c r="DQ1879" i="12" s="1"/>
  <c r="AP1880" i="12"/>
  <c r="DH1882" i="12"/>
  <c r="DI1882" i="12" s="1"/>
  <c r="DP1882" i="12"/>
  <c r="DQ1882" i="12" s="1"/>
  <c r="AP1883" i="12"/>
  <c r="DL1884" i="12"/>
  <c r="DM1884" i="12" s="1"/>
  <c r="DT1884" i="12"/>
  <c r="DU1884" i="12" s="1"/>
  <c r="DH1887" i="12"/>
  <c r="DI1887" i="12" s="1"/>
  <c r="DP1887" i="12"/>
  <c r="DQ1887" i="12" s="1"/>
  <c r="AP1888" i="12"/>
  <c r="DH1891" i="12"/>
  <c r="DI1891" i="12" s="1"/>
  <c r="DP1891" i="12"/>
  <c r="DQ1891" i="12" s="1"/>
  <c r="AP1892" i="12"/>
  <c r="DL1892" i="12"/>
  <c r="DM1892" i="12" s="1"/>
  <c r="DT1892" i="12"/>
  <c r="DU1892" i="12" s="1"/>
  <c r="DH1896" i="12"/>
  <c r="DI1896" i="12" s="1"/>
  <c r="DP1896" i="12"/>
  <c r="DQ1896" i="12" s="1"/>
  <c r="AP1897" i="12"/>
  <c r="DL1897" i="12"/>
  <c r="DM1897" i="12" s="1"/>
  <c r="DT1897" i="12"/>
  <c r="DU1897" i="12" s="1"/>
  <c r="DL1898" i="12"/>
  <c r="DM1898" i="12" s="1"/>
  <c r="DT1898" i="12"/>
  <c r="DU1898" i="12" s="1"/>
  <c r="DH1902" i="12"/>
  <c r="DI1902" i="12" s="1"/>
  <c r="DP1902" i="12"/>
  <c r="DQ1902" i="12" s="1"/>
  <c r="AP1903" i="12"/>
  <c r="DL1903" i="12"/>
  <c r="DM1903" i="12" s="1"/>
  <c r="DT1903" i="12"/>
  <c r="DU1903" i="12" s="1"/>
  <c r="DH1904" i="12"/>
  <c r="DI1904" i="12" s="1"/>
  <c r="DP1904" i="12"/>
  <c r="DQ1904" i="12" s="1"/>
  <c r="AP1905" i="12"/>
  <c r="DL1905" i="12"/>
  <c r="DM1905" i="12" s="1"/>
  <c r="DT1905" i="12"/>
  <c r="DU1905" i="12" s="1"/>
  <c r="DL1910" i="12"/>
  <c r="DM1910" i="12" s="1"/>
  <c r="DT1910" i="12"/>
  <c r="DU1910" i="12" s="1"/>
  <c r="DN1912" i="12"/>
  <c r="DO1912" i="12" s="1"/>
  <c r="AP1916" i="12"/>
  <c r="AP1918" i="12"/>
  <c r="AP1919" i="12"/>
  <c r="DT1919" i="12"/>
  <c r="DU1919" i="12" s="1"/>
  <c r="DL1919" i="12"/>
  <c r="DM1919" i="12" s="1"/>
  <c r="DH1919" i="12"/>
  <c r="DI1919" i="12" s="1"/>
  <c r="DR1919" i="12"/>
  <c r="DS1919" i="12" s="1"/>
  <c r="AP1921" i="12"/>
  <c r="AP1923" i="12"/>
  <c r="DV1923" i="12"/>
  <c r="DW1923" i="12" s="1"/>
  <c r="DN1923" i="12"/>
  <c r="DO1923" i="12" s="1"/>
  <c r="DF1923" i="12"/>
  <c r="DG1923" i="12" s="1"/>
  <c r="DT1923" i="12"/>
  <c r="DU1923" i="12" s="1"/>
  <c r="DL1923" i="12"/>
  <c r="DM1923" i="12" s="1"/>
  <c r="DJ1923" i="12"/>
  <c r="DK1923" i="12" s="1"/>
  <c r="AP1927" i="12"/>
  <c r="DT1927" i="12"/>
  <c r="DU1927" i="12" s="1"/>
  <c r="DL1927" i="12"/>
  <c r="DM1927" i="12" s="1"/>
  <c r="DR1927" i="12"/>
  <c r="DS1927" i="12" s="1"/>
  <c r="DJ1927" i="12"/>
  <c r="DK1927" i="12" s="1"/>
  <c r="DH1927" i="12"/>
  <c r="DI1927" i="12" s="1"/>
  <c r="AP1929" i="12"/>
  <c r="DV1929" i="12"/>
  <c r="DW1929" i="12" s="1"/>
  <c r="DN1929" i="12"/>
  <c r="DO1929" i="12" s="1"/>
  <c r="DF1929" i="12"/>
  <c r="DG1929" i="12" s="1"/>
  <c r="DT1929" i="12"/>
  <c r="DU1929" i="12" s="1"/>
  <c r="DL1929" i="12"/>
  <c r="DM1929" i="12" s="1"/>
  <c r="DJ1929" i="12"/>
  <c r="DK1929" i="12" s="1"/>
  <c r="AP1931" i="12"/>
  <c r="DT1931" i="12"/>
  <c r="DU1931" i="12" s="1"/>
  <c r="DL1931" i="12"/>
  <c r="DM1931" i="12" s="1"/>
  <c r="DR1931" i="12"/>
  <c r="DS1931" i="12" s="1"/>
  <c r="DJ1931" i="12"/>
  <c r="DK1931" i="12" s="1"/>
  <c r="DH1931" i="12"/>
  <c r="DI1931" i="12" s="1"/>
  <c r="AP1933" i="12"/>
  <c r="DT1933" i="12"/>
  <c r="DU1933" i="12" s="1"/>
  <c r="DL1933" i="12"/>
  <c r="DM1933" i="12" s="1"/>
  <c r="DR1933" i="12"/>
  <c r="DS1933" i="12" s="1"/>
  <c r="DJ1933" i="12"/>
  <c r="DK1933" i="12" s="1"/>
  <c r="DH1933" i="12"/>
  <c r="DI1933" i="12" s="1"/>
  <c r="DT1935" i="12"/>
  <c r="DU1935" i="12" s="1"/>
  <c r="DL1935" i="12"/>
  <c r="DM1935" i="12" s="1"/>
  <c r="DR1935" i="12"/>
  <c r="DS1935" i="12" s="1"/>
  <c r="DJ1935" i="12"/>
  <c r="DK1935" i="12" s="1"/>
  <c r="DH1935" i="12"/>
  <c r="DI1935" i="12" s="1"/>
  <c r="DR1938" i="12"/>
  <c r="DS1938" i="12" s="1"/>
  <c r="DJ1938" i="12"/>
  <c r="DK1938" i="12" s="1"/>
  <c r="DN1938" i="12"/>
  <c r="DO1938" i="12" s="1"/>
  <c r="DV1938" i="12"/>
  <c r="DW1938" i="12" s="1"/>
  <c r="DL1938" i="12"/>
  <c r="DM1938" i="12" s="1"/>
  <c r="DH1938" i="12"/>
  <c r="DI1938" i="12" s="1"/>
  <c r="DR1939" i="12"/>
  <c r="DS1939" i="12" s="1"/>
  <c r="AP1940" i="12"/>
  <c r="DP1940" i="12"/>
  <c r="DQ1940" i="12" s="1"/>
  <c r="AP1941" i="12"/>
  <c r="DT1941" i="12"/>
  <c r="DU1941" i="12" s="1"/>
  <c r="AP1948" i="12"/>
  <c r="DP1948" i="12"/>
  <c r="DQ1948" i="12" s="1"/>
  <c r="AP1949" i="12"/>
  <c r="DR1949" i="12"/>
  <c r="DS1949" i="12" s="1"/>
  <c r="AP1950" i="12"/>
  <c r="DP1950" i="12"/>
  <c r="DQ1950" i="12" s="1"/>
  <c r="AP1951" i="12"/>
  <c r="AP1958" i="12"/>
  <c r="AP1961" i="12"/>
  <c r="DR1961" i="12"/>
  <c r="DS1961" i="12" s="1"/>
  <c r="DV1963" i="12"/>
  <c r="DW1963" i="12" s="1"/>
  <c r="DN1963" i="12"/>
  <c r="DO1963" i="12" s="1"/>
  <c r="DF1963" i="12"/>
  <c r="DG1963" i="12" s="1"/>
  <c r="DP1963" i="12"/>
  <c r="DQ1963" i="12" s="1"/>
  <c r="DL1963" i="12"/>
  <c r="DM1963" i="12" s="1"/>
  <c r="DJ1963" i="12"/>
  <c r="DK1963" i="12" s="1"/>
  <c r="DR1971" i="12"/>
  <c r="DS1971" i="12" s="1"/>
  <c r="DJ1971" i="12"/>
  <c r="DK1971" i="12" s="1"/>
  <c r="DN1971" i="12"/>
  <c r="DO1971" i="12" s="1"/>
  <c r="DV1971" i="12"/>
  <c r="DW1971" i="12" s="1"/>
  <c r="DL1971" i="12"/>
  <c r="DM1971" i="12" s="1"/>
  <c r="DH1971" i="12"/>
  <c r="DI1971" i="12" s="1"/>
  <c r="DV1972" i="12"/>
  <c r="DW1972" i="12" s="1"/>
  <c r="DN1972" i="12"/>
  <c r="DO1972" i="12" s="1"/>
  <c r="DF1972" i="12"/>
  <c r="DG1972" i="12" s="1"/>
  <c r="DP1972" i="12"/>
  <c r="DQ1972" i="12" s="1"/>
  <c r="DL1972" i="12"/>
  <c r="DM1972" i="12" s="1"/>
  <c r="DJ1972" i="12"/>
  <c r="DK1972" i="12" s="1"/>
  <c r="DV1973" i="12"/>
  <c r="DW1973" i="12" s="1"/>
  <c r="DT1974" i="12"/>
  <c r="DU1974" i="12" s="1"/>
  <c r="DL1974" i="12"/>
  <c r="DM1974" i="12" s="1"/>
  <c r="DP1974" i="12"/>
  <c r="DQ1974" i="12" s="1"/>
  <c r="DF1974" i="12"/>
  <c r="DG1974" i="12" s="1"/>
  <c r="DN1974" i="12"/>
  <c r="DO1974" i="12" s="1"/>
  <c r="DJ1974" i="12"/>
  <c r="DK1974" i="12" s="1"/>
  <c r="DV1977" i="12"/>
  <c r="DW1977" i="12" s="1"/>
  <c r="DN1977" i="12"/>
  <c r="DO1977" i="12" s="1"/>
  <c r="DF1977" i="12"/>
  <c r="DG1977" i="12" s="1"/>
  <c r="DP1977" i="12"/>
  <c r="DQ1977" i="12" s="1"/>
  <c r="DL1977" i="12"/>
  <c r="DM1977" i="12" s="1"/>
  <c r="DJ1977" i="12"/>
  <c r="DK1977" i="12" s="1"/>
  <c r="AP1999" i="12"/>
  <c r="DJ1492" i="12"/>
  <c r="DK1492" i="12" s="1"/>
  <c r="DL1497" i="12"/>
  <c r="DM1497" i="12" s="1"/>
  <c r="DJ1498" i="12"/>
  <c r="DK1498" i="12" s="1"/>
  <c r="DL1499" i="12"/>
  <c r="DM1499" i="12" s="1"/>
  <c r="DH1500" i="12"/>
  <c r="DI1500" i="12" s="1"/>
  <c r="AP1501" i="12"/>
  <c r="DJ1501" i="12"/>
  <c r="DK1501" i="12" s="1"/>
  <c r="DJ1502" i="12"/>
  <c r="DK1502" i="12" s="1"/>
  <c r="DL1503" i="12"/>
  <c r="DM1503" i="12" s="1"/>
  <c r="DL1504" i="12"/>
  <c r="DM1504" i="12" s="1"/>
  <c r="DJ1505" i="12"/>
  <c r="DK1505" i="12" s="1"/>
  <c r="DH1506" i="12"/>
  <c r="DI1506" i="12" s="1"/>
  <c r="AP1507" i="12"/>
  <c r="DH1507" i="12"/>
  <c r="DI1507" i="12" s="1"/>
  <c r="AP1508" i="12"/>
  <c r="DL1508" i="12"/>
  <c r="DM1508" i="12" s="1"/>
  <c r="DL1509" i="12"/>
  <c r="DM1509" i="12" s="1"/>
  <c r="DJ1510" i="12"/>
  <c r="DK1510" i="12" s="1"/>
  <c r="DL1511" i="12"/>
  <c r="DM1511" i="12" s="1"/>
  <c r="DL1512" i="12"/>
  <c r="DM1512" i="12" s="1"/>
  <c r="DJ1516" i="12"/>
  <c r="DK1516" i="12" s="1"/>
  <c r="DL1517" i="12"/>
  <c r="DM1517" i="12" s="1"/>
  <c r="DL1518" i="12"/>
  <c r="DM1518" i="12" s="1"/>
  <c r="DL1521" i="12"/>
  <c r="DM1521" i="12" s="1"/>
  <c r="DH1522" i="12"/>
  <c r="DI1522" i="12" s="1"/>
  <c r="AP1523" i="12"/>
  <c r="DJ1523" i="12"/>
  <c r="DK1523" i="12" s="1"/>
  <c r="DH1525" i="12"/>
  <c r="DI1525" i="12" s="1"/>
  <c r="AP1526" i="12"/>
  <c r="DH1526" i="12"/>
  <c r="DI1526" i="12" s="1"/>
  <c r="AP1527" i="12"/>
  <c r="DH1527" i="12"/>
  <c r="DI1527" i="12" s="1"/>
  <c r="AP1528" i="12"/>
  <c r="DH1528" i="12"/>
  <c r="DI1528" i="12" s="1"/>
  <c r="AP1529" i="12"/>
  <c r="DL1530" i="12"/>
  <c r="DM1530" i="12" s="1"/>
  <c r="DL1531" i="12"/>
  <c r="DM1531" i="12" s="1"/>
  <c r="DJ1532" i="12"/>
  <c r="DK1532" i="12" s="1"/>
  <c r="DL1533" i="12"/>
  <c r="DM1533" i="12" s="1"/>
  <c r="DL1534" i="12"/>
  <c r="DM1534" i="12" s="1"/>
  <c r="DL1537" i="12"/>
  <c r="DM1537" i="12" s="1"/>
  <c r="DJ1538" i="12"/>
  <c r="DK1538" i="12" s="1"/>
  <c r="DJ1539" i="12"/>
  <c r="DK1539" i="12" s="1"/>
  <c r="DH1540" i="12"/>
  <c r="DI1540" i="12" s="1"/>
  <c r="AP1541" i="12"/>
  <c r="DH1541" i="12"/>
  <c r="DI1541" i="12" s="1"/>
  <c r="AP1542" i="12"/>
  <c r="DL1544" i="12"/>
  <c r="DM1544" i="12" s="1"/>
  <c r="DL1545" i="12"/>
  <c r="DM1545" i="12" s="1"/>
  <c r="DH1546" i="12"/>
  <c r="DI1546" i="12" s="1"/>
  <c r="AP1547" i="12"/>
  <c r="DH1548" i="12"/>
  <c r="DI1548" i="12" s="1"/>
  <c r="AP1549" i="12"/>
  <c r="DH1549" i="12"/>
  <c r="DI1549" i="12" s="1"/>
  <c r="AP1550" i="12"/>
  <c r="DH1551" i="12"/>
  <c r="DI1551" i="12" s="1"/>
  <c r="AP1552" i="12"/>
  <c r="DH1552" i="12"/>
  <c r="DI1552" i="12" s="1"/>
  <c r="AP1553" i="12"/>
  <c r="DH1553" i="12"/>
  <c r="DI1553" i="12" s="1"/>
  <c r="AP1554" i="12"/>
  <c r="DL1554" i="12"/>
  <c r="DM1554" i="12" s="1"/>
  <c r="DL1556" i="12"/>
  <c r="DM1556" i="12" s="1"/>
  <c r="DL1557" i="12"/>
  <c r="DM1557" i="12" s="1"/>
  <c r="DL1559" i="12"/>
  <c r="DM1559" i="12" s="1"/>
  <c r="DL1560" i="12"/>
  <c r="DM1560" i="12" s="1"/>
  <c r="DJ1561" i="12"/>
  <c r="DK1561" i="12" s="1"/>
  <c r="DH1563" i="12"/>
  <c r="DI1563" i="12" s="1"/>
  <c r="AP1564" i="12"/>
  <c r="DH1565" i="12"/>
  <c r="DI1565" i="12" s="1"/>
  <c r="AP1566" i="12"/>
  <c r="DH1566" i="12"/>
  <c r="DI1566" i="12" s="1"/>
  <c r="AP1567" i="12"/>
  <c r="DH1567" i="12"/>
  <c r="DI1567" i="12" s="1"/>
  <c r="AP1568" i="12"/>
  <c r="DL1569" i="12"/>
  <c r="DM1569" i="12" s="1"/>
  <c r="DJ1570" i="12"/>
  <c r="DK1570" i="12" s="1"/>
  <c r="DJ1571" i="12"/>
  <c r="DK1571" i="12" s="1"/>
  <c r="DL1576" i="12"/>
  <c r="DM1576" i="12" s="1"/>
  <c r="DL1577" i="12"/>
  <c r="DM1577" i="12" s="1"/>
  <c r="DH1578" i="12"/>
  <c r="DI1578" i="12" s="1"/>
  <c r="AP1579" i="12"/>
  <c r="DJ1579" i="12"/>
  <c r="DK1579" i="12" s="1"/>
  <c r="DH1580" i="12"/>
  <c r="DI1580" i="12" s="1"/>
  <c r="AP1581" i="12"/>
  <c r="DH1581" i="12"/>
  <c r="DI1581" i="12" s="1"/>
  <c r="AP1582" i="12"/>
  <c r="DH1583" i="12"/>
  <c r="DI1583" i="12" s="1"/>
  <c r="AP1584" i="12"/>
  <c r="DH1584" i="12"/>
  <c r="DI1584" i="12" s="1"/>
  <c r="AP1585" i="12"/>
  <c r="DL1587" i="12"/>
  <c r="DM1587" i="12" s="1"/>
  <c r="DL1589" i="12"/>
  <c r="DM1589" i="12" s="1"/>
  <c r="DL1590" i="12"/>
  <c r="DM1590" i="12" s="1"/>
  <c r="DL1591" i="12"/>
  <c r="DM1591" i="12" s="1"/>
  <c r="DL1592" i="12"/>
  <c r="DM1592" i="12" s="1"/>
  <c r="DL1593" i="12"/>
  <c r="DM1593" i="12" s="1"/>
  <c r="DH1594" i="12"/>
  <c r="DI1594" i="12" s="1"/>
  <c r="AP1595" i="12"/>
  <c r="DJ1595" i="12"/>
  <c r="DK1595" i="12" s="1"/>
  <c r="DJ1596" i="12"/>
  <c r="DK1596" i="12" s="1"/>
  <c r="DH1597" i="12"/>
  <c r="DI1597" i="12" s="1"/>
  <c r="AP1598" i="12"/>
  <c r="DL1600" i="12"/>
  <c r="DM1600" i="12" s="1"/>
  <c r="DJ1601" i="12"/>
  <c r="DK1601" i="12" s="1"/>
  <c r="DH1602" i="12"/>
  <c r="DI1602" i="12" s="1"/>
  <c r="AP1603" i="12"/>
  <c r="DH1603" i="12"/>
  <c r="DI1603" i="12" s="1"/>
  <c r="AP1604" i="12"/>
  <c r="DJ1606" i="12"/>
  <c r="DK1606" i="12" s="1"/>
  <c r="DL1607" i="12"/>
  <c r="DM1607" i="12" s="1"/>
  <c r="DL1608" i="12"/>
  <c r="DM1608" i="12" s="1"/>
  <c r="DL1609" i="12"/>
  <c r="DM1609" i="12" s="1"/>
  <c r="DH1610" i="12"/>
  <c r="DI1610" i="12" s="1"/>
  <c r="AP1611" i="12"/>
  <c r="DJ1611" i="12"/>
  <c r="DK1611" i="12" s="1"/>
  <c r="DJ1612" i="12"/>
  <c r="DK1612" i="12" s="1"/>
  <c r="DH1613" i="12"/>
  <c r="DI1613" i="12" s="1"/>
  <c r="AP1614" i="12"/>
  <c r="DH1615" i="12"/>
  <c r="DI1615" i="12" s="1"/>
  <c r="AP1616" i="12"/>
  <c r="DH1616" i="12"/>
  <c r="DI1616" i="12" s="1"/>
  <c r="AP1617" i="12"/>
  <c r="DL1618" i="12"/>
  <c r="DM1618" i="12" s="1"/>
  <c r="DL1619" i="12"/>
  <c r="DM1619" i="12" s="1"/>
  <c r="DJ1620" i="12"/>
  <c r="DK1620" i="12" s="1"/>
  <c r="DJ1621" i="12"/>
  <c r="DK1621" i="12" s="1"/>
  <c r="DH1622" i="12"/>
  <c r="DI1622" i="12" s="1"/>
  <c r="AP1623" i="12"/>
  <c r="DH1623" i="12"/>
  <c r="DI1623" i="12" s="1"/>
  <c r="AP1624" i="12"/>
  <c r="DH1624" i="12"/>
  <c r="DI1624" i="12" s="1"/>
  <c r="AP1625" i="12"/>
  <c r="DH1625" i="12"/>
  <c r="DI1625" i="12" s="1"/>
  <c r="AP1626" i="12"/>
  <c r="DL1626" i="12"/>
  <c r="DM1626" i="12" s="1"/>
  <c r="DL1628" i="12"/>
  <c r="DM1628" i="12" s="1"/>
  <c r="DJ1629" i="12"/>
  <c r="DK1629" i="12" s="1"/>
  <c r="DH1630" i="12"/>
  <c r="DI1630" i="12" s="1"/>
  <c r="AP1631" i="12"/>
  <c r="DJ1631" i="12"/>
  <c r="DK1631" i="12" s="1"/>
  <c r="DH1632" i="12"/>
  <c r="DI1632" i="12" s="1"/>
  <c r="AP1633" i="12"/>
  <c r="DH1633" i="12"/>
  <c r="DI1633" i="12" s="1"/>
  <c r="AP1634" i="12"/>
  <c r="DL1634" i="12"/>
  <c r="DM1634" i="12" s="1"/>
  <c r="DL1637" i="12"/>
  <c r="DM1637" i="12" s="1"/>
  <c r="DH1638" i="12"/>
  <c r="DI1638" i="12" s="1"/>
  <c r="AP1639" i="12"/>
  <c r="DH1643" i="12"/>
  <c r="DI1643" i="12" s="1"/>
  <c r="AP1644" i="12"/>
  <c r="DL1645" i="12"/>
  <c r="DM1645" i="12" s="1"/>
  <c r="DH1648" i="12"/>
  <c r="DI1648" i="12" s="1"/>
  <c r="AP1649" i="12"/>
  <c r="DH1649" i="12"/>
  <c r="DI1649" i="12" s="1"/>
  <c r="AP1650" i="12"/>
  <c r="DH1651" i="12"/>
  <c r="DI1651" i="12" s="1"/>
  <c r="DH1652" i="12"/>
  <c r="DI1652" i="12" s="1"/>
  <c r="DH1653" i="12"/>
  <c r="DI1653" i="12" s="1"/>
  <c r="DH1658" i="12"/>
  <c r="DI1658" i="12" s="1"/>
  <c r="DH1659" i="12"/>
  <c r="DI1659" i="12" s="1"/>
  <c r="DH1662" i="12"/>
  <c r="DI1662" i="12" s="1"/>
  <c r="DH1663" i="12"/>
  <c r="DI1663" i="12" s="1"/>
  <c r="DH1674" i="12"/>
  <c r="DI1674" i="12" s="1"/>
  <c r="DH1677" i="12"/>
  <c r="DI1677" i="12" s="1"/>
  <c r="DH1682" i="12"/>
  <c r="DI1682" i="12" s="1"/>
  <c r="DH1684" i="12"/>
  <c r="DI1684" i="12" s="1"/>
  <c r="DH1691" i="12"/>
  <c r="DI1691" i="12" s="1"/>
  <c r="AP1692" i="12"/>
  <c r="DH1692" i="12"/>
  <c r="DI1692" i="12" s="1"/>
  <c r="AP1693" i="12"/>
  <c r="DL1694" i="12"/>
  <c r="DM1694" i="12" s="1"/>
  <c r="DL1695" i="12"/>
  <c r="DM1695" i="12" s="1"/>
  <c r="DL1696" i="12"/>
  <c r="DM1696" i="12" s="1"/>
  <c r="DL1697" i="12"/>
  <c r="DM1697" i="12" s="1"/>
  <c r="DH1698" i="12"/>
  <c r="DI1698" i="12" s="1"/>
  <c r="AP1699" i="12"/>
  <c r="DH1700" i="12"/>
  <c r="DI1700" i="12" s="1"/>
  <c r="AP1701" i="12"/>
  <c r="DH1701" i="12"/>
  <c r="DI1701" i="12" s="1"/>
  <c r="DH1708" i="12"/>
  <c r="DI1708" i="12" s="1"/>
  <c r="DH1714" i="12"/>
  <c r="DI1714" i="12" s="1"/>
  <c r="DH1717" i="12"/>
  <c r="DI1717" i="12" s="1"/>
  <c r="DH1723" i="12"/>
  <c r="DI1723" i="12" s="1"/>
  <c r="DH1724" i="12"/>
  <c r="DI1724" i="12" s="1"/>
  <c r="DH1731" i="12"/>
  <c r="DI1731" i="12" s="1"/>
  <c r="DF1732" i="12"/>
  <c r="DG1732" i="12" s="1"/>
  <c r="DN1732" i="12"/>
  <c r="DO1732" i="12" s="1"/>
  <c r="DH1736" i="12"/>
  <c r="DI1736" i="12" s="1"/>
  <c r="DF1737" i="12"/>
  <c r="DG1737" i="12" s="1"/>
  <c r="DN1737" i="12"/>
  <c r="DO1737" i="12" s="1"/>
  <c r="DH1739" i="12"/>
  <c r="DI1739" i="12" s="1"/>
  <c r="DF1742" i="12"/>
  <c r="DG1742" i="12" s="1"/>
  <c r="DN1742" i="12"/>
  <c r="DO1742" i="12" s="1"/>
  <c r="DH1743" i="12"/>
  <c r="DI1743" i="12" s="1"/>
  <c r="DH1746" i="12"/>
  <c r="DI1746" i="12" s="1"/>
  <c r="DF1747" i="12"/>
  <c r="DG1747" i="12" s="1"/>
  <c r="DN1747" i="12"/>
  <c r="DO1747" i="12" s="1"/>
  <c r="DH1748" i="12"/>
  <c r="DI1748" i="12" s="1"/>
  <c r="DH1751" i="12"/>
  <c r="DI1751" i="12" s="1"/>
  <c r="DH1753" i="12"/>
  <c r="DI1753" i="12" s="1"/>
  <c r="DH1757" i="12"/>
  <c r="DI1757" i="12" s="1"/>
  <c r="DF1760" i="12"/>
  <c r="DG1760" i="12" s="1"/>
  <c r="DN1760" i="12"/>
  <c r="DO1760" i="12" s="1"/>
  <c r="DF1766" i="12"/>
  <c r="DG1766" i="12" s="1"/>
  <c r="DN1766" i="12"/>
  <c r="DO1766" i="12" s="1"/>
  <c r="DH1767" i="12"/>
  <c r="DI1767" i="12" s="1"/>
  <c r="DH1771" i="12"/>
  <c r="DI1771" i="12" s="1"/>
  <c r="DF1774" i="12"/>
  <c r="DG1774" i="12" s="1"/>
  <c r="DN1774" i="12"/>
  <c r="DO1774" i="12" s="1"/>
  <c r="DH1775" i="12"/>
  <c r="DI1775" i="12" s="1"/>
  <c r="DF1778" i="12"/>
  <c r="DG1778" i="12" s="1"/>
  <c r="DN1778" i="12"/>
  <c r="DO1778" i="12" s="1"/>
  <c r="DH1782" i="12"/>
  <c r="DI1782" i="12" s="1"/>
  <c r="DH1784" i="12"/>
  <c r="DI1784" i="12" s="1"/>
  <c r="DF1786" i="12"/>
  <c r="DG1786" i="12" s="1"/>
  <c r="DN1786" i="12"/>
  <c r="DO1786" i="12" s="1"/>
  <c r="DF1788" i="12"/>
  <c r="DG1788" i="12" s="1"/>
  <c r="DN1788" i="12"/>
  <c r="DO1788" i="12" s="1"/>
  <c r="DF1790" i="12"/>
  <c r="DG1790" i="12" s="1"/>
  <c r="DN1790" i="12"/>
  <c r="DO1790" i="12" s="1"/>
  <c r="DF1792" i="12"/>
  <c r="DG1792" i="12" s="1"/>
  <c r="DN1792" i="12"/>
  <c r="DO1792" i="12" s="1"/>
  <c r="DH1795" i="12"/>
  <c r="DI1795" i="12" s="1"/>
  <c r="DF1797" i="12"/>
  <c r="DG1797" i="12" s="1"/>
  <c r="DN1797" i="12"/>
  <c r="DO1797" i="12" s="1"/>
  <c r="DF1799" i="12"/>
  <c r="DG1799" i="12" s="1"/>
  <c r="DN1799" i="12"/>
  <c r="DO1799" i="12" s="1"/>
  <c r="DH1800" i="12"/>
  <c r="DI1800" i="12" s="1"/>
  <c r="DF1805" i="12"/>
  <c r="DG1805" i="12" s="1"/>
  <c r="DN1805" i="12"/>
  <c r="DO1805" i="12" s="1"/>
  <c r="DF1807" i="12"/>
  <c r="DG1807" i="12" s="1"/>
  <c r="DN1807" i="12"/>
  <c r="DO1807" i="12" s="1"/>
  <c r="DH1811" i="12"/>
  <c r="DI1811" i="12" s="1"/>
  <c r="DH1812" i="12"/>
  <c r="DI1812" i="12" s="1"/>
  <c r="DF1815" i="12"/>
  <c r="DG1815" i="12" s="1"/>
  <c r="DN1815" i="12"/>
  <c r="DO1815" i="12" s="1"/>
  <c r="DH1816" i="12"/>
  <c r="DI1816" i="12" s="1"/>
  <c r="DH1818" i="12"/>
  <c r="DI1818" i="12" s="1"/>
  <c r="DF1819" i="12"/>
  <c r="DG1819" i="12" s="1"/>
  <c r="DN1819" i="12"/>
  <c r="DO1819" i="12" s="1"/>
  <c r="DH1821" i="12"/>
  <c r="DI1821" i="12" s="1"/>
  <c r="DF1823" i="12"/>
  <c r="DG1823" i="12" s="1"/>
  <c r="DN1823" i="12"/>
  <c r="DO1823" i="12" s="1"/>
  <c r="DH1824" i="12"/>
  <c r="DI1824" i="12" s="1"/>
  <c r="DF1826" i="12"/>
  <c r="DG1826" i="12" s="1"/>
  <c r="DN1826" i="12"/>
  <c r="DO1826" i="12" s="1"/>
  <c r="DF1829" i="12"/>
  <c r="DG1829" i="12" s="1"/>
  <c r="DN1829" i="12"/>
  <c r="DO1829" i="12" s="1"/>
  <c r="DH1830" i="12"/>
  <c r="DI1830" i="12" s="1"/>
  <c r="AP1831" i="12"/>
  <c r="DJ1831" i="12"/>
  <c r="DK1831" i="12" s="1"/>
  <c r="DF1832" i="12"/>
  <c r="DG1832" i="12" s="1"/>
  <c r="DN1832" i="12"/>
  <c r="DO1832" i="12" s="1"/>
  <c r="DJ1833" i="12"/>
  <c r="DK1833" i="12" s="1"/>
  <c r="DL1834" i="12"/>
  <c r="DM1834" i="12" s="1"/>
  <c r="DH1835" i="12"/>
  <c r="DI1835" i="12" s="1"/>
  <c r="AP1836" i="12"/>
  <c r="DH1839" i="12"/>
  <c r="DI1839" i="12" s="1"/>
  <c r="DF1846" i="12"/>
  <c r="DG1846" i="12" s="1"/>
  <c r="DN1846" i="12"/>
  <c r="DO1846" i="12" s="1"/>
  <c r="DF1848" i="12"/>
  <c r="DG1848" i="12" s="1"/>
  <c r="DN1848" i="12"/>
  <c r="DO1848" i="12" s="1"/>
  <c r="DF1850" i="12"/>
  <c r="DG1850" i="12" s="1"/>
  <c r="DN1850" i="12"/>
  <c r="DO1850" i="12" s="1"/>
  <c r="DF1852" i="12"/>
  <c r="DG1852" i="12" s="1"/>
  <c r="DN1852" i="12"/>
  <c r="DO1852" i="12" s="1"/>
  <c r="DF1854" i="12"/>
  <c r="DG1854" i="12" s="1"/>
  <c r="DN1854" i="12"/>
  <c r="DO1854" i="12" s="1"/>
  <c r="DH1857" i="12"/>
  <c r="DI1857" i="12" s="1"/>
  <c r="DH1859" i="12"/>
  <c r="DI1859" i="12" s="1"/>
  <c r="DH1861" i="12"/>
  <c r="DI1861" i="12" s="1"/>
  <c r="DH1862" i="12"/>
  <c r="DI1862" i="12" s="1"/>
  <c r="DH1864" i="12"/>
  <c r="DI1864" i="12" s="1"/>
  <c r="DF1865" i="12"/>
  <c r="DG1865" i="12" s="1"/>
  <c r="DN1865" i="12"/>
  <c r="DO1865" i="12" s="1"/>
  <c r="DF1866" i="12"/>
  <c r="DG1866" i="12" s="1"/>
  <c r="DN1866" i="12"/>
  <c r="DO1866" i="12" s="1"/>
  <c r="DH1867" i="12"/>
  <c r="DI1867" i="12" s="1"/>
  <c r="DF1869" i="12"/>
  <c r="DG1869" i="12" s="1"/>
  <c r="DN1869" i="12"/>
  <c r="DO1869" i="12" s="1"/>
  <c r="DF1870" i="12"/>
  <c r="DG1870" i="12" s="1"/>
  <c r="DN1870" i="12"/>
  <c r="DO1870" i="12" s="1"/>
  <c r="DF1872" i="12"/>
  <c r="DG1872" i="12" s="1"/>
  <c r="DN1872" i="12"/>
  <c r="DO1872" i="12" s="1"/>
  <c r="DF1874" i="12"/>
  <c r="DG1874" i="12" s="1"/>
  <c r="DN1874" i="12"/>
  <c r="DO1874" i="12" s="1"/>
  <c r="DJ1879" i="12"/>
  <c r="DK1879" i="12" s="1"/>
  <c r="DH1881" i="12"/>
  <c r="DI1881" i="12" s="1"/>
  <c r="DJ1882" i="12"/>
  <c r="DK1882" i="12" s="1"/>
  <c r="DF1884" i="12"/>
  <c r="DG1884" i="12" s="1"/>
  <c r="DN1884" i="12"/>
  <c r="DO1884" i="12" s="1"/>
  <c r="DJ1887" i="12"/>
  <c r="DK1887" i="12" s="1"/>
  <c r="DH1889" i="12"/>
  <c r="DI1889" i="12" s="1"/>
  <c r="DJ1891" i="12"/>
  <c r="DK1891" i="12" s="1"/>
  <c r="DF1892" i="12"/>
  <c r="DG1892" i="12" s="1"/>
  <c r="DN1892" i="12"/>
  <c r="DO1892" i="12" s="1"/>
  <c r="DH1895" i="12"/>
  <c r="DI1895" i="12" s="1"/>
  <c r="AP1896" i="12"/>
  <c r="DJ1896" i="12"/>
  <c r="DK1896" i="12" s="1"/>
  <c r="DF1897" i="12"/>
  <c r="DG1897" i="12" s="1"/>
  <c r="DN1897" i="12"/>
  <c r="DO1897" i="12" s="1"/>
  <c r="DF1898" i="12"/>
  <c r="DG1898" i="12" s="1"/>
  <c r="DN1898" i="12"/>
  <c r="DO1898" i="12" s="1"/>
  <c r="DH1899" i="12"/>
  <c r="DI1899" i="12" s="1"/>
  <c r="AP1900" i="12"/>
  <c r="DL1900" i="12"/>
  <c r="DM1900" i="12" s="1"/>
  <c r="DH1901" i="12"/>
  <c r="DI1901" i="12" s="1"/>
  <c r="AP1902" i="12"/>
  <c r="DJ1902" i="12"/>
  <c r="DK1902" i="12" s="1"/>
  <c r="DF1903" i="12"/>
  <c r="DG1903" i="12" s="1"/>
  <c r="DN1903" i="12"/>
  <c r="DO1903" i="12" s="1"/>
  <c r="DJ1904" i="12"/>
  <c r="DK1904" i="12" s="1"/>
  <c r="DF1905" i="12"/>
  <c r="DG1905" i="12" s="1"/>
  <c r="DN1905" i="12"/>
  <c r="DO1905" i="12" s="1"/>
  <c r="DH1906" i="12"/>
  <c r="DI1906" i="12" s="1"/>
  <c r="DH1908" i="12"/>
  <c r="DI1908" i="12" s="1"/>
  <c r="DF1910" i="12"/>
  <c r="DG1910" i="12" s="1"/>
  <c r="DN1910" i="12"/>
  <c r="DO1910" i="12" s="1"/>
  <c r="DF1912" i="12"/>
  <c r="DG1912" i="12" s="1"/>
  <c r="DP1912" i="12"/>
  <c r="DQ1912" i="12" s="1"/>
  <c r="DN1914" i="12"/>
  <c r="DO1914" i="12" s="1"/>
  <c r="AP1915" i="12"/>
  <c r="DP1915" i="12"/>
  <c r="DQ1915" i="12" s="1"/>
  <c r="DN1916" i="12"/>
  <c r="DO1916" i="12" s="1"/>
  <c r="AP1917" i="12"/>
  <c r="DP1917" i="12"/>
  <c r="DQ1917" i="12" s="1"/>
  <c r="DJ1919" i="12"/>
  <c r="DK1919" i="12" s="1"/>
  <c r="DV1919" i="12"/>
  <c r="DW1919" i="12" s="1"/>
  <c r="DR1921" i="12"/>
  <c r="DS1921" i="12" s="1"/>
  <c r="DP1923" i="12"/>
  <c r="DQ1923" i="12" s="1"/>
  <c r="AP1925" i="12"/>
  <c r="AP1926" i="12"/>
  <c r="DN1927" i="12"/>
  <c r="DO1927" i="12" s="1"/>
  <c r="DP1929" i="12"/>
  <c r="DQ1929" i="12" s="1"/>
  <c r="DN1931" i="12"/>
  <c r="DO1931" i="12" s="1"/>
  <c r="DN1933" i="12"/>
  <c r="DO1933" i="12" s="1"/>
  <c r="DN1935" i="12"/>
  <c r="DO1935" i="12" s="1"/>
  <c r="AP1938" i="12"/>
  <c r="DP1938" i="12"/>
  <c r="DQ1938" i="12" s="1"/>
  <c r="AP1939" i="12"/>
  <c r="DT1939" i="12"/>
  <c r="DU1939" i="12" s="1"/>
  <c r="DT1940" i="12"/>
  <c r="DU1940" i="12" s="1"/>
  <c r="DH1941" i="12"/>
  <c r="DI1941" i="12" s="1"/>
  <c r="AP1946" i="12"/>
  <c r="DT1948" i="12"/>
  <c r="DU1948" i="12" s="1"/>
  <c r="DT1949" i="12"/>
  <c r="DU1949" i="12" s="1"/>
  <c r="DT1950" i="12"/>
  <c r="DU1950" i="12" s="1"/>
  <c r="AP1956" i="12"/>
  <c r="DF1961" i="12"/>
  <c r="DG1961" i="12" s="1"/>
  <c r="DT1962" i="12"/>
  <c r="DU1962" i="12" s="1"/>
  <c r="DL1962" i="12"/>
  <c r="DM1962" i="12" s="1"/>
  <c r="DN1962" i="12"/>
  <c r="DO1962" i="12" s="1"/>
  <c r="DV1962" i="12"/>
  <c r="DW1962" i="12" s="1"/>
  <c r="DJ1962" i="12"/>
  <c r="DK1962" i="12" s="1"/>
  <c r="DH1962" i="12"/>
  <c r="DI1962" i="12" s="1"/>
  <c r="DR1963" i="12"/>
  <c r="DS1963" i="12" s="1"/>
  <c r="AP1964" i="12"/>
  <c r="DP1971" i="12"/>
  <c r="DQ1971" i="12" s="1"/>
  <c r="AP1972" i="12"/>
  <c r="DR1972" i="12"/>
  <c r="DS1972" i="12" s="1"/>
  <c r="AP1973" i="12"/>
  <c r="DH1973" i="12"/>
  <c r="DI1973" i="12" s="1"/>
  <c r="DR1974" i="12"/>
  <c r="DS1974" i="12" s="1"/>
  <c r="DR1976" i="12"/>
  <c r="DS1976" i="12" s="1"/>
  <c r="DJ1976" i="12"/>
  <c r="DK1976" i="12" s="1"/>
  <c r="DN1976" i="12"/>
  <c r="DO1976" i="12" s="1"/>
  <c r="DV1976" i="12"/>
  <c r="DW1976" i="12" s="1"/>
  <c r="DL1976" i="12"/>
  <c r="DM1976" i="12" s="1"/>
  <c r="DH1976" i="12"/>
  <c r="DI1976" i="12" s="1"/>
  <c r="DR1977" i="12"/>
  <c r="DS1977" i="12" s="1"/>
  <c r="AP1978" i="12"/>
  <c r="AP1981" i="12"/>
  <c r="DV2000" i="12"/>
  <c r="DW2000" i="12" s="1"/>
  <c r="DN2000" i="12"/>
  <c r="DO2000" i="12" s="1"/>
  <c r="DF2000" i="12"/>
  <c r="DG2000" i="12" s="1"/>
  <c r="DR2000" i="12"/>
  <c r="DS2000" i="12" s="1"/>
  <c r="DH2000" i="12"/>
  <c r="DI2000" i="12" s="1"/>
  <c r="DP2000" i="12"/>
  <c r="DQ2000" i="12" s="1"/>
  <c r="DL2000" i="12"/>
  <c r="DM2000" i="12" s="1"/>
  <c r="DT2000" i="12"/>
  <c r="DU2000" i="12" s="1"/>
  <c r="DJ2002" i="12"/>
  <c r="DK2002" i="12" s="1"/>
  <c r="AP2009" i="12"/>
  <c r="AP2011" i="12"/>
  <c r="DH1913" i="12"/>
  <c r="DI1913" i="12" s="1"/>
  <c r="DH1918" i="12"/>
  <c r="DI1918" i="12" s="1"/>
  <c r="DH1920" i="12"/>
  <c r="DI1920" i="12" s="1"/>
  <c r="DP1920" i="12"/>
  <c r="DQ1920" i="12" s="1"/>
  <c r="DH1922" i="12"/>
  <c r="DI1922" i="12" s="1"/>
  <c r="DP1922" i="12"/>
  <c r="DQ1922" i="12" s="1"/>
  <c r="DH1924" i="12"/>
  <c r="DI1924" i="12" s="1"/>
  <c r="DP1924" i="12"/>
  <c r="DQ1924" i="12" s="1"/>
  <c r="DV1945" i="12"/>
  <c r="DW1945" i="12" s="1"/>
  <c r="DN1945" i="12"/>
  <c r="DO1945" i="12" s="1"/>
  <c r="DF1945" i="12"/>
  <c r="DG1945" i="12" s="1"/>
  <c r="DJ1945" i="12"/>
  <c r="DK1945" i="12" s="1"/>
  <c r="DT1945" i="12"/>
  <c r="DU1945" i="12" s="1"/>
  <c r="DR1952" i="12"/>
  <c r="DS1952" i="12" s="1"/>
  <c r="DJ1952" i="12"/>
  <c r="DK1952" i="12" s="1"/>
  <c r="DH1952" i="12"/>
  <c r="DI1952" i="12" s="1"/>
  <c r="DT1952" i="12"/>
  <c r="DU1952" i="12" s="1"/>
  <c r="DV1953" i="12"/>
  <c r="DW1953" i="12" s="1"/>
  <c r="DN1953" i="12"/>
  <c r="DO1953" i="12" s="1"/>
  <c r="DF1953" i="12"/>
  <c r="DG1953" i="12" s="1"/>
  <c r="DJ1953" i="12"/>
  <c r="DK1953" i="12" s="1"/>
  <c r="DT1953" i="12"/>
  <c r="DU1953" i="12" s="1"/>
  <c r="DR1954" i="12"/>
  <c r="DS1954" i="12" s="1"/>
  <c r="DJ1954" i="12"/>
  <c r="DK1954" i="12" s="1"/>
  <c r="DH1954" i="12"/>
  <c r="DI1954" i="12" s="1"/>
  <c r="DT1954" i="12"/>
  <c r="DU1954" i="12" s="1"/>
  <c r="DV1955" i="12"/>
  <c r="DW1955" i="12" s="1"/>
  <c r="DN1955" i="12"/>
  <c r="DO1955" i="12" s="1"/>
  <c r="DF1955" i="12"/>
  <c r="DG1955" i="12" s="1"/>
  <c r="DJ1955" i="12"/>
  <c r="DK1955" i="12" s="1"/>
  <c r="DT1955" i="12"/>
  <c r="DU1955" i="12" s="1"/>
  <c r="DV1957" i="12"/>
  <c r="DW1957" i="12" s="1"/>
  <c r="DN1957" i="12"/>
  <c r="DO1957" i="12" s="1"/>
  <c r="DF1957" i="12"/>
  <c r="DG1957" i="12" s="1"/>
  <c r="DJ1957" i="12"/>
  <c r="DK1957" i="12" s="1"/>
  <c r="DT1957" i="12"/>
  <c r="DU1957" i="12" s="1"/>
  <c r="DH1958" i="12"/>
  <c r="DI1958" i="12" s="1"/>
  <c r="DT1959" i="12"/>
  <c r="DU1959" i="12" s="1"/>
  <c r="DL1959" i="12"/>
  <c r="DM1959" i="12" s="1"/>
  <c r="DH1959" i="12"/>
  <c r="DI1959" i="12" s="1"/>
  <c r="DR1959" i="12"/>
  <c r="DS1959" i="12" s="1"/>
  <c r="DV1960" i="12"/>
  <c r="DW1960" i="12" s="1"/>
  <c r="DN1960" i="12"/>
  <c r="DO1960" i="12" s="1"/>
  <c r="DF1960" i="12"/>
  <c r="DG1960" i="12" s="1"/>
  <c r="DJ1960" i="12"/>
  <c r="DK1960" i="12" s="1"/>
  <c r="DT1960" i="12"/>
  <c r="DU1960" i="12" s="1"/>
  <c r="AP1965" i="12"/>
  <c r="DF1965" i="12"/>
  <c r="DG1965" i="12" s="1"/>
  <c r="DH1966" i="12"/>
  <c r="DI1966" i="12" s="1"/>
  <c r="DT1967" i="12"/>
  <c r="DU1967" i="12" s="1"/>
  <c r="DL1967" i="12"/>
  <c r="DM1967" i="12" s="1"/>
  <c r="DH1967" i="12"/>
  <c r="DI1967" i="12" s="1"/>
  <c r="DR1967" i="12"/>
  <c r="DS1967" i="12" s="1"/>
  <c r="DV1968" i="12"/>
  <c r="DW1968" i="12" s="1"/>
  <c r="DN1968" i="12"/>
  <c r="DO1968" i="12" s="1"/>
  <c r="DF1968" i="12"/>
  <c r="DG1968" i="12" s="1"/>
  <c r="DJ1968" i="12"/>
  <c r="DK1968" i="12" s="1"/>
  <c r="DT1968" i="12"/>
  <c r="DU1968" i="12" s="1"/>
  <c r="DR1969" i="12"/>
  <c r="DS1969" i="12" s="1"/>
  <c r="DJ1969" i="12"/>
  <c r="DK1969" i="12" s="1"/>
  <c r="DH1969" i="12"/>
  <c r="DI1969" i="12" s="1"/>
  <c r="DT1969" i="12"/>
  <c r="DU1969" i="12" s="1"/>
  <c r="DV1970" i="12"/>
  <c r="DW1970" i="12" s="1"/>
  <c r="DN1970" i="12"/>
  <c r="DO1970" i="12" s="1"/>
  <c r="DF1970" i="12"/>
  <c r="DG1970" i="12" s="1"/>
  <c r="DJ1970" i="12"/>
  <c r="DK1970" i="12" s="1"/>
  <c r="DT1970" i="12"/>
  <c r="DU1970" i="12" s="1"/>
  <c r="DT1979" i="12"/>
  <c r="DU1979" i="12" s="1"/>
  <c r="DL1979" i="12"/>
  <c r="DM1979" i="12" s="1"/>
  <c r="DH1979" i="12"/>
  <c r="DI1979" i="12" s="1"/>
  <c r="DR1979" i="12"/>
  <c r="DS1979" i="12" s="1"/>
  <c r="DV1980" i="12"/>
  <c r="DW1980" i="12" s="1"/>
  <c r="DN1980" i="12"/>
  <c r="DO1980" i="12" s="1"/>
  <c r="DF1980" i="12"/>
  <c r="DG1980" i="12" s="1"/>
  <c r="DJ1980" i="12"/>
  <c r="DK1980" i="12" s="1"/>
  <c r="DT1980" i="12"/>
  <c r="DU1980" i="12" s="1"/>
  <c r="DF1982" i="12"/>
  <c r="DG1982" i="12" s="1"/>
  <c r="DT1984" i="12"/>
  <c r="DU1984" i="12" s="1"/>
  <c r="DL1984" i="12"/>
  <c r="DM1984" i="12" s="1"/>
  <c r="DH1984" i="12"/>
  <c r="DI1984" i="12" s="1"/>
  <c r="DR1984" i="12"/>
  <c r="DS1984" i="12" s="1"/>
  <c r="AP1986" i="12"/>
  <c r="DT1986" i="12"/>
  <c r="DU1986" i="12" s="1"/>
  <c r="DL1986" i="12"/>
  <c r="DM1986" i="12" s="1"/>
  <c r="DH1986" i="12"/>
  <c r="DI1986" i="12" s="1"/>
  <c r="DR1986" i="12"/>
  <c r="DS1986" i="12" s="1"/>
  <c r="AP1988" i="12"/>
  <c r="DT1988" i="12"/>
  <c r="DU1988" i="12" s="1"/>
  <c r="DL1988" i="12"/>
  <c r="DM1988" i="12" s="1"/>
  <c r="DH1988" i="12"/>
  <c r="DI1988" i="12" s="1"/>
  <c r="DR1988" i="12"/>
  <c r="DS1988" i="12" s="1"/>
  <c r="AP1990" i="12"/>
  <c r="DF1990" i="12"/>
  <c r="DG1990" i="12" s="1"/>
  <c r="DH1991" i="12"/>
  <c r="DI1991" i="12" s="1"/>
  <c r="DF1992" i="12"/>
  <c r="DG1992" i="12" s="1"/>
  <c r="DH1993" i="12"/>
  <c r="DI1993" i="12" s="1"/>
  <c r="DP1994" i="12"/>
  <c r="DQ1994" i="12" s="1"/>
  <c r="DR1996" i="12"/>
  <c r="DS1996" i="12" s="1"/>
  <c r="DJ1996" i="12"/>
  <c r="DK1996" i="12" s="1"/>
  <c r="DH1996" i="12"/>
  <c r="DI1996" i="12" s="1"/>
  <c r="DT1996" i="12"/>
  <c r="DU1996" i="12" s="1"/>
  <c r="AP1998" i="12"/>
  <c r="DP1999" i="12"/>
  <c r="DQ1999" i="12" s="1"/>
  <c r="AP2001" i="12"/>
  <c r="AP2003" i="12"/>
  <c r="AP2004" i="12"/>
  <c r="DF2004" i="12"/>
  <c r="DG2004" i="12" s="1"/>
  <c r="DF2005" i="12"/>
  <c r="DG2005" i="12" s="1"/>
  <c r="DH2006" i="12"/>
  <c r="DI2006" i="12" s="1"/>
  <c r="DR2007" i="12"/>
  <c r="DS2007" i="12" s="1"/>
  <c r="DJ2007" i="12"/>
  <c r="DK2007" i="12" s="1"/>
  <c r="DH2007" i="12"/>
  <c r="DI2007" i="12" s="1"/>
  <c r="DT2007" i="12"/>
  <c r="DU2007" i="12" s="1"/>
  <c r="DV2008" i="12"/>
  <c r="DW2008" i="12" s="1"/>
  <c r="DN2008" i="12"/>
  <c r="DO2008" i="12" s="1"/>
  <c r="DF2008" i="12"/>
  <c r="DG2008" i="12" s="1"/>
  <c r="DJ2008" i="12"/>
  <c r="DK2008" i="12" s="1"/>
  <c r="DT2008" i="12"/>
  <c r="DU2008" i="12" s="1"/>
  <c r="AP2017" i="12"/>
  <c r="AP2018" i="12"/>
  <c r="CB2022" i="12"/>
  <c r="CL2022" i="12"/>
  <c r="DJ1920" i="12"/>
  <c r="DK1920" i="12" s="1"/>
  <c r="DJ1922" i="12"/>
  <c r="DK1922" i="12" s="1"/>
  <c r="DJ1924" i="12"/>
  <c r="DK1924" i="12" s="1"/>
  <c r="DH1925" i="12"/>
  <c r="DI1925" i="12" s="1"/>
  <c r="DH1926" i="12"/>
  <c r="DI1926" i="12" s="1"/>
  <c r="DH1928" i="12"/>
  <c r="DI1928" i="12" s="1"/>
  <c r="DH1930" i="12"/>
  <c r="DI1930" i="12" s="1"/>
  <c r="DH1932" i="12"/>
  <c r="DI1932" i="12" s="1"/>
  <c r="DH1934" i="12"/>
  <c r="DI1934" i="12" s="1"/>
  <c r="DV1936" i="12"/>
  <c r="DW1936" i="12" s="1"/>
  <c r="DN1936" i="12"/>
  <c r="DO1936" i="12" s="1"/>
  <c r="DF1936" i="12"/>
  <c r="DG1936" i="12" s="1"/>
  <c r="DJ1936" i="12"/>
  <c r="DK1936" i="12" s="1"/>
  <c r="DT1936" i="12"/>
  <c r="DU1936" i="12" s="1"/>
  <c r="AP1943" i="12"/>
  <c r="DT1943" i="12"/>
  <c r="DU1943" i="12" s="1"/>
  <c r="DL1943" i="12"/>
  <c r="DM1943" i="12" s="1"/>
  <c r="DH1943" i="12"/>
  <c r="DI1943" i="12" s="1"/>
  <c r="DR1943" i="12"/>
  <c r="DS1943" i="12" s="1"/>
  <c r="AP1945" i="12"/>
  <c r="DL1945" i="12"/>
  <c r="DM1945" i="12" s="1"/>
  <c r="DV1946" i="12"/>
  <c r="DW1946" i="12" s="1"/>
  <c r="DN1946" i="12"/>
  <c r="DO1946" i="12" s="1"/>
  <c r="DF1946" i="12"/>
  <c r="DG1946" i="12" s="1"/>
  <c r="DJ1946" i="12"/>
  <c r="DK1946" i="12" s="1"/>
  <c r="DT1946" i="12"/>
  <c r="DU1946" i="12" s="1"/>
  <c r="DL1952" i="12"/>
  <c r="DM1952" i="12" s="1"/>
  <c r="DV1952" i="12"/>
  <c r="DW1952" i="12" s="1"/>
  <c r="DL1953" i="12"/>
  <c r="DM1953" i="12" s="1"/>
  <c r="AP1957" i="12"/>
  <c r="DV1958" i="12"/>
  <c r="DW1958" i="12" s="1"/>
  <c r="DN1958" i="12"/>
  <c r="DO1958" i="12" s="1"/>
  <c r="DF1958" i="12"/>
  <c r="DG1958" i="12" s="1"/>
  <c r="DJ1958" i="12"/>
  <c r="DK1958" i="12" s="1"/>
  <c r="DT1958" i="12"/>
  <c r="DU1958" i="12" s="1"/>
  <c r="DR1965" i="12"/>
  <c r="DS1965" i="12" s="1"/>
  <c r="DJ1965" i="12"/>
  <c r="DK1965" i="12" s="1"/>
  <c r="DH1965" i="12"/>
  <c r="DI1965" i="12" s="1"/>
  <c r="DT1965" i="12"/>
  <c r="DU1965" i="12" s="1"/>
  <c r="DV1966" i="12"/>
  <c r="DW1966" i="12" s="1"/>
  <c r="DN1966" i="12"/>
  <c r="DO1966" i="12" s="1"/>
  <c r="DF1966" i="12"/>
  <c r="DG1966" i="12" s="1"/>
  <c r="DJ1966" i="12"/>
  <c r="DK1966" i="12" s="1"/>
  <c r="DT1966" i="12"/>
  <c r="DU1966" i="12" s="1"/>
  <c r="AP1979" i="12"/>
  <c r="AP1982" i="12"/>
  <c r="DT1982" i="12"/>
  <c r="DU1982" i="12" s="1"/>
  <c r="DL1982" i="12"/>
  <c r="DM1982" i="12" s="1"/>
  <c r="DH1982" i="12"/>
  <c r="DI1982" i="12" s="1"/>
  <c r="DR1982" i="12"/>
  <c r="DS1982" i="12" s="1"/>
  <c r="DR1990" i="12"/>
  <c r="DS1990" i="12" s="1"/>
  <c r="DJ1990" i="12"/>
  <c r="DK1990" i="12" s="1"/>
  <c r="DH1990" i="12"/>
  <c r="DI1990" i="12" s="1"/>
  <c r="DT1990" i="12"/>
  <c r="DU1990" i="12" s="1"/>
  <c r="DV1991" i="12"/>
  <c r="DW1991" i="12" s="1"/>
  <c r="DN1991" i="12"/>
  <c r="DO1991" i="12" s="1"/>
  <c r="DF1991" i="12"/>
  <c r="DG1991" i="12" s="1"/>
  <c r="DJ1991" i="12"/>
  <c r="DK1991" i="12" s="1"/>
  <c r="DT1991" i="12"/>
  <c r="DU1991" i="12" s="1"/>
  <c r="DR1992" i="12"/>
  <c r="DS1992" i="12" s="1"/>
  <c r="DJ1992" i="12"/>
  <c r="DK1992" i="12" s="1"/>
  <c r="DH1992" i="12"/>
  <c r="DI1992" i="12" s="1"/>
  <c r="DT1992" i="12"/>
  <c r="DU1992" i="12" s="1"/>
  <c r="DV1993" i="12"/>
  <c r="DW1993" i="12" s="1"/>
  <c r="DN1993" i="12"/>
  <c r="DO1993" i="12" s="1"/>
  <c r="DF1993" i="12"/>
  <c r="DG1993" i="12" s="1"/>
  <c r="DJ1993" i="12"/>
  <c r="DK1993" i="12" s="1"/>
  <c r="DT1993" i="12"/>
  <c r="DU1993" i="12" s="1"/>
  <c r="DH1994" i="12"/>
  <c r="DI1994" i="12" s="1"/>
  <c r="DH1999" i="12"/>
  <c r="DI1999" i="12" s="1"/>
  <c r="DR2004" i="12"/>
  <c r="DS2004" i="12" s="1"/>
  <c r="DJ2004" i="12"/>
  <c r="DK2004" i="12" s="1"/>
  <c r="DH2004" i="12"/>
  <c r="DI2004" i="12" s="1"/>
  <c r="DT2004" i="12"/>
  <c r="DU2004" i="12" s="1"/>
  <c r="DT2005" i="12"/>
  <c r="DU2005" i="12" s="1"/>
  <c r="DL2005" i="12"/>
  <c r="DM2005" i="12" s="1"/>
  <c r="DH2005" i="12"/>
  <c r="DI2005" i="12" s="1"/>
  <c r="DR2005" i="12"/>
  <c r="DS2005" i="12" s="1"/>
  <c r="DV2006" i="12"/>
  <c r="DW2006" i="12" s="1"/>
  <c r="DN2006" i="12"/>
  <c r="DO2006" i="12" s="1"/>
  <c r="DF2006" i="12"/>
  <c r="DG2006" i="12" s="1"/>
  <c r="DJ2006" i="12"/>
  <c r="DK2006" i="12" s="1"/>
  <c r="DT2006" i="12"/>
  <c r="DU2006" i="12" s="1"/>
  <c r="DV1994" i="12"/>
  <c r="DW1994" i="12" s="1"/>
  <c r="DN1994" i="12"/>
  <c r="DO1994" i="12" s="1"/>
  <c r="DF1994" i="12"/>
  <c r="DG1994" i="12" s="1"/>
  <c r="DJ1994" i="12"/>
  <c r="DK1994" i="12" s="1"/>
  <c r="DT1994" i="12"/>
  <c r="DU1994" i="12" s="1"/>
  <c r="DV1999" i="12"/>
  <c r="DW1999" i="12" s="1"/>
  <c r="DN1999" i="12"/>
  <c r="DO1999" i="12" s="1"/>
  <c r="DF1999" i="12"/>
  <c r="DG1999" i="12" s="1"/>
  <c r="DJ1999" i="12"/>
  <c r="DK1999" i="12" s="1"/>
  <c r="DT1999" i="12"/>
  <c r="DU1999" i="12" s="1"/>
  <c r="AP2021" i="12"/>
  <c r="DH1937" i="12"/>
  <c r="DI1937" i="12" s="1"/>
  <c r="DH1942" i="12"/>
  <c r="DI1942" i="12" s="1"/>
  <c r="DH1944" i="12"/>
  <c r="DI1944" i="12" s="1"/>
  <c r="DH1947" i="12"/>
  <c r="DI1947" i="12" s="1"/>
  <c r="DH1951" i="12"/>
  <c r="DI1951" i="12" s="1"/>
  <c r="DH1956" i="12"/>
  <c r="DI1956" i="12" s="1"/>
  <c r="DH1964" i="12"/>
  <c r="DI1964" i="12" s="1"/>
  <c r="DH1975" i="12"/>
  <c r="DI1975" i="12" s="1"/>
  <c r="DH1978" i="12"/>
  <c r="DI1978" i="12" s="1"/>
  <c r="DH1981" i="12"/>
  <c r="DI1981" i="12" s="1"/>
  <c r="DH1985" i="12"/>
  <c r="DI1985" i="12" s="1"/>
  <c r="DH1987" i="12"/>
  <c r="DI1987" i="12" s="1"/>
  <c r="DH1989" i="12"/>
  <c r="DI1989" i="12" s="1"/>
  <c r="DH1995" i="12"/>
  <c r="DI1995" i="12" s="1"/>
  <c r="DH1997" i="12"/>
  <c r="DI1997" i="12" s="1"/>
  <c r="DH1998" i="12"/>
  <c r="DI1998" i="12" s="1"/>
  <c r="DH2003" i="12"/>
  <c r="DI2003" i="12" s="1"/>
  <c r="AP47" i="12"/>
  <c r="AS13" i="12"/>
  <c r="AS16" i="12"/>
  <c r="BC13" i="12"/>
  <c r="AS11" i="12"/>
  <c r="BC11" i="12"/>
  <c r="AP15" i="12"/>
  <c r="AS15" i="12"/>
  <c r="AS12" i="12"/>
  <c r="AS14" i="12"/>
  <c r="AP14" i="12"/>
  <c r="AS19" i="12"/>
  <c r="AP19" i="12"/>
  <c r="AS18" i="12"/>
  <c r="AP18" i="12"/>
  <c r="AP22" i="12"/>
  <c r="AS22" i="12"/>
  <c r="AP13" i="12"/>
  <c r="BC15" i="12"/>
  <c r="AS23" i="12"/>
  <c r="AP24" i="12"/>
  <c r="AS27" i="12"/>
  <c r="BC14" i="12"/>
  <c r="AP16" i="12"/>
  <c r="AP17" i="12"/>
  <c r="AP25" i="12"/>
  <c r="AP26" i="12"/>
  <c r="AP27" i="12"/>
  <c r="DH10" i="12"/>
  <c r="DI10" i="12" s="1"/>
  <c r="DP10" i="12"/>
  <c r="DQ10" i="12" s="1"/>
  <c r="DJ10" i="12"/>
  <c r="DK10" i="12" s="1"/>
  <c r="AS17" i="12"/>
  <c r="AS10" i="12"/>
  <c r="CB10" i="12"/>
  <c r="CL10" i="12"/>
  <c r="BC10" i="12" l="1"/>
  <c r="DW59" i="12"/>
  <c r="Q59" i="12"/>
  <c r="DU58" i="12"/>
  <c r="Q58" i="12"/>
  <c r="DS57" i="12"/>
  <c r="Q57" i="12"/>
  <c r="DO56" i="12"/>
  <c r="Q56" i="12"/>
  <c r="DI54" i="12"/>
  <c r="Q54" i="12"/>
  <c r="DI50" i="12"/>
  <c r="Q50" i="12"/>
  <c r="DM52" i="12"/>
  <c r="Q52" i="12"/>
  <c r="DO53" i="12"/>
  <c r="Q53" i="12"/>
  <c r="DK49" i="12"/>
  <c r="Q49" i="12"/>
  <c r="DK51" i="12"/>
  <c r="Q51" i="12"/>
  <c r="DM55" i="12"/>
  <c r="Q55" i="12"/>
  <c r="DW48" i="12"/>
  <c r="Q48" i="12"/>
  <c r="DU47" i="12"/>
  <c r="Q47" i="12"/>
  <c r="DS46" i="12"/>
  <c r="Q46" i="12"/>
  <c r="R44" i="31"/>
  <c r="BG45" i="12"/>
  <c r="DO44" i="12"/>
  <c r="Q44" i="12"/>
  <c r="DM43" i="12"/>
  <c r="Q43" i="12"/>
  <c r="DK42" i="12"/>
  <c r="Q42" i="12"/>
  <c r="R40" i="31"/>
  <c r="BG41" i="12"/>
  <c r="DG40" i="12"/>
  <c r="Q40" i="12"/>
  <c r="DK36" i="12"/>
  <c r="Q36" i="12"/>
  <c r="DK39" i="12"/>
  <c r="Q39" i="12"/>
  <c r="DK34" i="12"/>
  <c r="Q34" i="12"/>
  <c r="DK31" i="12"/>
  <c r="Q31" i="12"/>
  <c r="DK32" i="12"/>
  <c r="Q32" i="12"/>
  <c r="DK38" i="12"/>
  <c r="Q38" i="12"/>
  <c r="DK33" i="12"/>
  <c r="Q33" i="12"/>
  <c r="DK37" i="12"/>
  <c r="Q37" i="12"/>
  <c r="DK35" i="12"/>
  <c r="Q35" i="12"/>
  <c r="DK30" i="12"/>
  <c r="Q30" i="12"/>
  <c r="DG29" i="12"/>
  <c r="Q29" i="12"/>
  <c r="DW28" i="12"/>
  <c r="Q28" i="12"/>
  <c r="DI22" i="12"/>
  <c r="Q22" i="12"/>
  <c r="DI25" i="12"/>
  <c r="Q25" i="12"/>
  <c r="DI27" i="12"/>
  <c r="Q27" i="12"/>
  <c r="R20" i="31"/>
  <c r="BG21" i="12"/>
  <c r="DI23" i="12"/>
  <c r="Q23" i="12"/>
  <c r="DI24" i="12"/>
  <c r="Q24" i="12"/>
  <c r="DI26" i="12"/>
  <c r="Q26" i="12"/>
  <c r="R19" i="31"/>
  <c r="BG20" i="12"/>
  <c r="DM18" i="12"/>
  <c r="Q18" i="12"/>
  <c r="DG16" i="12"/>
  <c r="Q16" i="12"/>
  <c r="DM17" i="12"/>
  <c r="Q17" i="12"/>
  <c r="R16" i="31" s="1"/>
  <c r="DW19" i="12"/>
  <c r="Q19" i="12"/>
  <c r="U13" i="31"/>
  <c r="U14" i="31"/>
  <c r="U12" i="31"/>
  <c r="U10" i="31"/>
  <c r="U11" i="31"/>
  <c r="DK14" i="12"/>
  <c r="Q14" i="12"/>
  <c r="AQ993" i="12"/>
  <c r="AQ1009" i="12"/>
  <c r="AR1009" i="12" s="1"/>
  <c r="AQ1025" i="12"/>
  <c r="AR1025" i="12" s="1"/>
  <c r="AQ1041" i="12"/>
  <c r="AR1041" i="12" s="1"/>
  <c r="AQ1057" i="12"/>
  <c r="AQ1073" i="12"/>
  <c r="AQ1089" i="12"/>
  <c r="AR1089" i="12" s="1"/>
  <c r="AQ1105" i="12"/>
  <c r="AR1105" i="12" s="1"/>
  <c r="AQ1121" i="12"/>
  <c r="AQ1137" i="12"/>
  <c r="AR1137" i="12" s="1"/>
  <c r="AQ1153" i="12"/>
  <c r="AR1153" i="12" s="1"/>
  <c r="AQ1169" i="12"/>
  <c r="AR1169" i="12" s="1"/>
  <c r="AQ1185" i="12"/>
  <c r="AQ1201" i="12"/>
  <c r="AQ1217" i="12"/>
  <c r="AR1217" i="12" s="1"/>
  <c r="AQ1233" i="12"/>
  <c r="AR1233" i="12" s="1"/>
  <c r="AQ1249" i="12"/>
  <c r="AR1249" i="12" s="1"/>
  <c r="AQ1265" i="12"/>
  <c r="AQ1281" i="12"/>
  <c r="AR1281" i="12" s="1"/>
  <c r="AQ1297" i="12"/>
  <c r="AR1297" i="12" s="1"/>
  <c r="AQ1313" i="12"/>
  <c r="AR1313" i="12" s="1"/>
  <c r="AQ1329" i="12"/>
  <c r="AQ1010" i="12"/>
  <c r="AR1010" i="12" s="1"/>
  <c r="AQ1031" i="12"/>
  <c r="AR1031" i="12" s="1"/>
  <c r="AQ1052" i="12"/>
  <c r="AQ1074" i="12"/>
  <c r="AQ1095" i="12"/>
  <c r="AR1095" i="12" s="1"/>
  <c r="AQ1116" i="12"/>
  <c r="AR1116" i="12" s="1"/>
  <c r="AQ1138" i="12"/>
  <c r="AQ1159" i="12"/>
  <c r="AQ1180" i="12"/>
  <c r="AR1180" i="12" s="1"/>
  <c r="AQ1202" i="12"/>
  <c r="AR1202" i="12" s="1"/>
  <c r="AQ1223" i="12"/>
  <c r="AR1223" i="12" s="1"/>
  <c r="AQ1244" i="12"/>
  <c r="AQ1266" i="12"/>
  <c r="AR1266" i="12" s="1"/>
  <c r="AQ1287" i="12"/>
  <c r="AR1287" i="12" s="1"/>
  <c r="AQ1308" i="12"/>
  <c r="AQ1330" i="12"/>
  <c r="AQ1346" i="12"/>
  <c r="AR1346" i="12" s="1"/>
  <c r="AQ1362" i="12"/>
  <c r="AR1362" i="12" s="1"/>
  <c r="AQ1378" i="12"/>
  <c r="AR1378" i="12" s="1"/>
  <c r="AQ1394" i="12"/>
  <c r="AR1394" i="12" s="1"/>
  <c r="AQ1410" i="12"/>
  <c r="AR1410" i="12" s="1"/>
  <c r="AQ1426" i="12"/>
  <c r="AR1426" i="12" s="1"/>
  <c r="AQ1442" i="12"/>
  <c r="AQ1458" i="12"/>
  <c r="AR1458" i="12" s="1"/>
  <c r="AQ1474" i="12"/>
  <c r="AR1474" i="12" s="1"/>
  <c r="AQ1490" i="12"/>
  <c r="AR1490" i="12" s="1"/>
  <c r="AQ1506" i="12"/>
  <c r="AQ1522" i="12"/>
  <c r="AR1522" i="12" s="1"/>
  <c r="AQ1538" i="12"/>
  <c r="AR1538" i="12" s="1"/>
  <c r="AQ1554" i="12"/>
  <c r="AR1554" i="12" s="1"/>
  <c r="AQ1570" i="12"/>
  <c r="AR1570" i="12" s="1"/>
  <c r="AQ1586" i="12"/>
  <c r="AR1586" i="12" s="1"/>
  <c r="AQ1602" i="12"/>
  <c r="AR1602" i="12" s="1"/>
  <c r="AQ1618" i="12"/>
  <c r="AR1618" i="12" s="1"/>
  <c r="AQ1634" i="12"/>
  <c r="AQ1650" i="12"/>
  <c r="AR1650" i="12" s="1"/>
  <c r="AQ1666" i="12"/>
  <c r="AR1666" i="12" s="1"/>
  <c r="AQ1682" i="12"/>
  <c r="AR1682" i="12" s="1"/>
  <c r="AQ1698" i="12"/>
  <c r="AR1698" i="12" s="1"/>
  <c r="AQ1714" i="12"/>
  <c r="AQ1730" i="12"/>
  <c r="AR1730" i="12" s="1"/>
  <c r="AQ1746" i="12"/>
  <c r="AR1746" i="12" s="1"/>
  <c r="AQ997" i="12"/>
  <c r="AR997" i="12" s="1"/>
  <c r="AQ1013" i="12"/>
  <c r="AR1013" i="12" s="1"/>
  <c r="AQ1029" i="12"/>
  <c r="AR1029" i="12" s="1"/>
  <c r="AQ1045" i="12"/>
  <c r="AR1045" i="12" s="1"/>
  <c r="AQ1061" i="12"/>
  <c r="AR1061" i="12" s="1"/>
  <c r="AQ1077" i="12"/>
  <c r="AR1077" i="12" s="1"/>
  <c r="AQ1093" i="12"/>
  <c r="AR1093" i="12" s="1"/>
  <c r="AQ1109" i="12"/>
  <c r="AR1109" i="12" s="1"/>
  <c r="AQ1125" i="12"/>
  <c r="AR1125" i="12" s="1"/>
  <c r="AQ1141" i="12"/>
  <c r="AR1141" i="12" s="1"/>
  <c r="AQ1157" i="12"/>
  <c r="AR1157" i="12" s="1"/>
  <c r="AQ1173" i="12"/>
  <c r="AR1173" i="12" s="1"/>
  <c r="AQ1189" i="12"/>
  <c r="AR1189" i="12" s="1"/>
  <c r="AQ1205" i="12"/>
  <c r="AR1205" i="12" s="1"/>
  <c r="AQ1221" i="12"/>
  <c r="AR1221" i="12" s="1"/>
  <c r="AQ1237" i="12"/>
  <c r="AR1237" i="12" s="1"/>
  <c r="AQ1253" i="12"/>
  <c r="AR1253" i="12" s="1"/>
  <c r="AQ1269" i="12"/>
  <c r="AQ1285" i="12"/>
  <c r="AR1285" i="12" s="1"/>
  <c r="AQ1301" i="12"/>
  <c r="AR1301" i="12" s="1"/>
  <c r="AQ1317" i="12"/>
  <c r="AR1317" i="12" s="1"/>
  <c r="AQ994" i="12"/>
  <c r="AR994" i="12" s="1"/>
  <c r="AQ1015" i="12"/>
  <c r="AR1015" i="12" s="1"/>
  <c r="AQ1036" i="12"/>
  <c r="AR1036" i="12" s="1"/>
  <c r="AQ1058" i="12"/>
  <c r="AQ1079" i="12"/>
  <c r="AR1079" i="12" s="1"/>
  <c r="AQ1100" i="12"/>
  <c r="AR1100" i="12" s="1"/>
  <c r="AQ1122" i="12"/>
  <c r="AR1122" i="12" s="1"/>
  <c r="AQ1143" i="12"/>
  <c r="AQ1164" i="12"/>
  <c r="AR1164" i="12" s="1"/>
  <c r="AQ1186" i="12"/>
  <c r="AR1186" i="12" s="1"/>
  <c r="AQ1207" i="12"/>
  <c r="AR1207" i="12" s="1"/>
  <c r="AQ1228" i="12"/>
  <c r="AQ1250" i="12"/>
  <c r="AR1250" i="12" s="1"/>
  <c r="AQ1271" i="12"/>
  <c r="AR1271" i="12" s="1"/>
  <c r="AQ1292" i="12"/>
  <c r="AR1292" i="12" s="1"/>
  <c r="AQ1314" i="12"/>
  <c r="AQ1334" i="12"/>
  <c r="AR1334" i="12" s="1"/>
  <c r="AQ1350" i="12"/>
  <c r="AR1350" i="12" s="1"/>
  <c r="AQ1366" i="12"/>
  <c r="AR1366" i="12" s="1"/>
  <c r="AQ1382" i="12"/>
  <c r="AQ1398" i="12"/>
  <c r="AR1398" i="12" s="1"/>
  <c r="AQ1414" i="12"/>
  <c r="AR1414" i="12" s="1"/>
  <c r="AQ1430" i="12"/>
  <c r="AR1430" i="12" s="1"/>
  <c r="AQ1446" i="12"/>
  <c r="AQ1462" i="12"/>
  <c r="AQ1478" i="12"/>
  <c r="AR1478" i="12" s="1"/>
  <c r="AQ1494" i="12"/>
  <c r="AR1494" i="12" s="1"/>
  <c r="AQ1510" i="12"/>
  <c r="AR1510" i="12" s="1"/>
  <c r="AQ1526" i="12"/>
  <c r="AQ1542" i="12"/>
  <c r="AR1542" i="12" s="1"/>
  <c r="AQ1558" i="12"/>
  <c r="AR1558" i="12" s="1"/>
  <c r="AQ1574" i="12"/>
  <c r="AR1574" i="12" s="1"/>
  <c r="AQ1590" i="12"/>
  <c r="AR1590" i="12" s="1"/>
  <c r="AQ1606" i="12"/>
  <c r="AR1606" i="12" s="1"/>
  <c r="AQ1622" i="12"/>
  <c r="AR1622" i="12" s="1"/>
  <c r="AQ1638" i="12"/>
  <c r="AR1638" i="12" s="1"/>
  <c r="AQ1654" i="12"/>
  <c r="AQ1670" i="12"/>
  <c r="AR1670" i="12" s="1"/>
  <c r="AQ1686" i="12"/>
  <c r="AR1686" i="12" s="1"/>
  <c r="AQ1702" i="12"/>
  <c r="AR1702" i="12" s="1"/>
  <c r="AQ1718" i="12"/>
  <c r="AR1718" i="12" s="1"/>
  <c r="AQ1734" i="12"/>
  <c r="AR1734" i="12" s="1"/>
  <c r="AQ1750" i="12"/>
  <c r="AR1750" i="12" s="1"/>
  <c r="AQ1008" i="12"/>
  <c r="AQ1038" i="12"/>
  <c r="AR1038" i="12" s="1"/>
  <c r="AQ1066" i="12"/>
  <c r="AR1066" i="12" s="1"/>
  <c r="AQ1094" i="12"/>
  <c r="AR1094" i="12" s="1"/>
  <c r="AQ1123" i="12"/>
  <c r="AQ1151" i="12"/>
  <c r="AQ1179" i="12"/>
  <c r="AR1179" i="12" s="1"/>
  <c r="AQ1208" i="12"/>
  <c r="AR1208" i="12" s="1"/>
  <c r="AQ1236" i="12"/>
  <c r="AQ1264" i="12"/>
  <c r="AQ1294" i="12"/>
  <c r="AR1294" i="12" s="1"/>
  <c r="AQ1322" i="12"/>
  <c r="AR1322" i="12" s="1"/>
  <c r="AQ1345" i="12"/>
  <c r="AQ1367" i="12"/>
  <c r="AQ1388" i="12"/>
  <c r="AR1388" i="12" s="1"/>
  <c r="AQ1409" i="12"/>
  <c r="AR1409" i="12" s="1"/>
  <c r="AQ1431" i="12"/>
  <c r="AR1431" i="12" s="1"/>
  <c r="AQ1452" i="12"/>
  <c r="AQ1473" i="12"/>
  <c r="AR1473" i="12" s="1"/>
  <c r="AQ1495" i="12"/>
  <c r="AR1495" i="12" s="1"/>
  <c r="AQ1516" i="12"/>
  <c r="AR1516" i="12" s="1"/>
  <c r="AQ1001" i="12"/>
  <c r="AR1001" i="12" s="1"/>
  <c r="AQ1033" i="12"/>
  <c r="AR1033" i="12" s="1"/>
  <c r="AQ1065" i="12"/>
  <c r="AR1065" i="12" s="1"/>
  <c r="AQ1097" i="12"/>
  <c r="AQ1129" i="12"/>
  <c r="AR1129" i="12" s="1"/>
  <c r="AQ1161" i="12"/>
  <c r="AR1161" i="12" s="1"/>
  <c r="AQ1193" i="12"/>
  <c r="AR1193" i="12" s="1"/>
  <c r="AQ1225" i="12"/>
  <c r="AQ1257" i="12"/>
  <c r="AQ1289" i="12"/>
  <c r="AR1289" i="12" s="1"/>
  <c r="AQ1321" i="12"/>
  <c r="AR1321" i="12" s="1"/>
  <c r="AQ1020" i="12"/>
  <c r="AR1020" i="12" s="1"/>
  <c r="AQ1063" i="12"/>
  <c r="AQ1106" i="12"/>
  <c r="AR1106" i="12" s="1"/>
  <c r="AQ1148" i="12"/>
  <c r="AR1148" i="12" s="1"/>
  <c r="AQ1191" i="12"/>
  <c r="AQ1234" i="12"/>
  <c r="AQ1276" i="12"/>
  <c r="AR1276" i="12" s="1"/>
  <c r="AQ1319" i="12"/>
  <c r="AR1319" i="12" s="1"/>
  <c r="AQ1354" i="12"/>
  <c r="AQ1386" i="12"/>
  <c r="AR1386" i="12" s="1"/>
  <c r="AQ1021" i="12"/>
  <c r="AR1021" i="12" s="1"/>
  <c r="AQ1053" i="12"/>
  <c r="AR1053" i="12" s="1"/>
  <c r="AQ1085" i="12"/>
  <c r="AR1085" i="12" s="1"/>
  <c r="AQ1117" i="12"/>
  <c r="AR1117" i="12" s="1"/>
  <c r="AQ1149" i="12"/>
  <c r="AR1149" i="12" s="1"/>
  <c r="AQ1181" i="12"/>
  <c r="AR1181" i="12" s="1"/>
  <c r="AQ1213" i="12"/>
  <c r="AQ1245" i="12"/>
  <c r="AQ1277" i="12"/>
  <c r="AR1277" i="12" s="1"/>
  <c r="AQ1309" i="12"/>
  <c r="AR1309" i="12" s="1"/>
  <c r="AQ1004" i="12"/>
  <c r="AR1004" i="12" s="1"/>
  <c r="AQ1047" i="12"/>
  <c r="AQ1090" i="12"/>
  <c r="AR1090" i="12" s="1"/>
  <c r="AQ1132" i="12"/>
  <c r="AR1132" i="12" s="1"/>
  <c r="AQ1175" i="12"/>
  <c r="AQ1218" i="12"/>
  <c r="AR1218" i="12" s="1"/>
  <c r="AQ1260" i="12"/>
  <c r="AR1260" i="12" s="1"/>
  <c r="AQ1303" i="12"/>
  <c r="AR1303" i="12" s="1"/>
  <c r="AQ1342" i="12"/>
  <c r="AQ1374" i="12"/>
  <c r="AQ1406" i="12"/>
  <c r="AR1406" i="12" s="1"/>
  <c r="AQ1438" i="12"/>
  <c r="AR1438" i="12" s="1"/>
  <c r="AQ1470" i="12"/>
  <c r="AQ1502" i="12"/>
  <c r="AR1502" i="12" s="1"/>
  <c r="AQ1534" i="12"/>
  <c r="AR1534" i="12" s="1"/>
  <c r="AQ1566" i="12"/>
  <c r="AR1566" i="12" s="1"/>
  <c r="AQ1598" i="12"/>
  <c r="AQ1630" i="12"/>
  <c r="AR1630" i="12" s="1"/>
  <c r="AQ1662" i="12"/>
  <c r="AR1662" i="12" s="1"/>
  <c r="AQ1694" i="12"/>
  <c r="AR1694" i="12" s="1"/>
  <c r="AQ1726" i="12"/>
  <c r="AR1726" i="12" s="1"/>
  <c r="AQ995" i="12"/>
  <c r="AR995" i="12" s="1"/>
  <c r="AQ1030" i="12"/>
  <c r="AR1030" i="12" s="1"/>
  <c r="AQ1072" i="12"/>
  <c r="AR1072" i="12" s="1"/>
  <c r="AQ1108" i="12"/>
  <c r="AQ1144" i="12"/>
  <c r="AR1144" i="12" s="1"/>
  <c r="AQ1187" i="12"/>
  <c r="AR1187" i="12" s="1"/>
  <c r="AQ1222" i="12"/>
  <c r="AR1222" i="12" s="1"/>
  <c r="AQ1258" i="12"/>
  <c r="AQ1300" i="12"/>
  <c r="AR1300" i="12" s="1"/>
  <c r="AQ1335" i="12"/>
  <c r="AR1335" i="12" s="1"/>
  <c r="AQ1361" i="12"/>
  <c r="AR1361" i="12" s="1"/>
  <c r="AQ1393" i="12"/>
  <c r="AR1393" i="12" s="1"/>
  <c r="AQ1420" i="12"/>
  <c r="AQ1447" i="12"/>
  <c r="AR1447" i="12" s="1"/>
  <c r="AQ1479" i="12"/>
  <c r="AR1479" i="12" s="1"/>
  <c r="AQ1505" i="12"/>
  <c r="AR1505" i="12" s="1"/>
  <c r="AQ1532" i="12"/>
  <c r="AR1532" i="12" s="1"/>
  <c r="AQ1553" i="12"/>
  <c r="AR1553" i="12" s="1"/>
  <c r="AQ1575" i="12"/>
  <c r="AR1575" i="12" s="1"/>
  <c r="AQ1596" i="12"/>
  <c r="AQ1617" i="12"/>
  <c r="AR1617" i="12" s="1"/>
  <c r="AQ1639" i="12"/>
  <c r="AR1639" i="12" s="1"/>
  <c r="AQ1660" i="12"/>
  <c r="AR1660" i="12" s="1"/>
  <c r="AQ1681" i="12"/>
  <c r="AQ1703" i="12"/>
  <c r="AQ1724" i="12"/>
  <c r="AR1724" i="12" s="1"/>
  <c r="AQ1745" i="12"/>
  <c r="AR1745" i="12" s="1"/>
  <c r="AQ1764" i="12"/>
  <c r="AQ1780" i="12"/>
  <c r="AQ1796" i="12"/>
  <c r="AR1796" i="12" s="1"/>
  <c r="AQ1812" i="12"/>
  <c r="AR1812" i="12" s="1"/>
  <c r="AQ1828" i="12"/>
  <c r="AQ1844" i="12"/>
  <c r="AR1844" i="12" s="1"/>
  <c r="AQ1860" i="12"/>
  <c r="AR1860" i="12" s="1"/>
  <c r="AQ1876" i="12"/>
  <c r="AR1876" i="12" s="1"/>
  <c r="AQ1892" i="12"/>
  <c r="AQ1908" i="12"/>
  <c r="AR1908" i="12" s="1"/>
  <c r="AQ1924" i="12"/>
  <c r="AR1924" i="12" s="1"/>
  <c r="AQ1940" i="12"/>
  <c r="AR1940" i="12" s="1"/>
  <c r="AQ1956" i="12"/>
  <c r="AQ1972" i="12"/>
  <c r="AR1972" i="12" s="1"/>
  <c r="AQ1988" i="12"/>
  <c r="AR1988" i="12" s="1"/>
  <c r="AQ2004" i="12"/>
  <c r="AR2004" i="12" s="1"/>
  <c r="AQ2020" i="12"/>
  <c r="AR2020" i="12" s="1"/>
  <c r="AQ1018" i="12"/>
  <c r="AQ1046" i="12"/>
  <c r="AR1046" i="12" s="1"/>
  <c r="AQ1075" i="12"/>
  <c r="AR1075" i="12" s="1"/>
  <c r="AQ1103" i="12"/>
  <c r="AQ1131" i="12"/>
  <c r="AR1131" i="12" s="1"/>
  <c r="AQ1160" i="12"/>
  <c r="AR1160" i="12" s="1"/>
  <c r="AQ1188" i="12"/>
  <c r="AR1188" i="12" s="1"/>
  <c r="AQ1216" i="12"/>
  <c r="AQ1246" i="12"/>
  <c r="AR1246" i="12" s="1"/>
  <c r="AQ1274" i="12"/>
  <c r="AR1274" i="12" s="1"/>
  <c r="AQ1005" i="12"/>
  <c r="AR1005" i="12" s="1"/>
  <c r="AQ1069" i="12"/>
  <c r="AR1069" i="12" s="1"/>
  <c r="AQ1133" i="12"/>
  <c r="AR1133" i="12" s="1"/>
  <c r="AQ1197" i="12"/>
  <c r="AR1197" i="12" s="1"/>
  <c r="AQ1261" i="12"/>
  <c r="AR1261" i="12" s="1"/>
  <c r="AQ1325" i="12"/>
  <c r="AQ1068" i="12"/>
  <c r="AR1068" i="12" s="1"/>
  <c r="AQ1154" i="12"/>
  <c r="AR1154" i="12" s="1"/>
  <c r="AQ1239" i="12"/>
  <c r="AR1239" i="12" s="1"/>
  <c r="AQ1324" i="12"/>
  <c r="AQ1390" i="12"/>
  <c r="AR1390" i="12" s="1"/>
  <c r="AQ1434" i="12"/>
  <c r="AR1434" i="12" s="1"/>
  <c r="AQ1482" i="12"/>
  <c r="AR1482" i="12" s="1"/>
  <c r="AQ1518" i="12"/>
  <c r="AR1518" i="12" s="1"/>
  <c r="AQ1562" i="12"/>
  <c r="AQ1610" i="12"/>
  <c r="AR1610" i="12" s="1"/>
  <c r="AQ1646" i="12"/>
  <c r="AR1646" i="12" s="1"/>
  <c r="AQ1690" i="12"/>
  <c r="AQ1738" i="12"/>
  <c r="AR1738" i="12" s="1"/>
  <c r="AQ1016" i="12"/>
  <c r="AR1016" i="12" s="1"/>
  <c r="AQ1059" i="12"/>
  <c r="AR1059" i="12" s="1"/>
  <c r="AQ1115" i="12"/>
  <c r="AQ1166" i="12"/>
  <c r="AQ1215" i="12"/>
  <c r="AR1215" i="12" s="1"/>
  <c r="AQ1272" i="12"/>
  <c r="AR1272" i="12" s="1"/>
  <c r="AQ1315" i="12"/>
  <c r="AQ1356" i="12"/>
  <c r="AQ1399" i="12"/>
  <c r="AR1399" i="12" s="1"/>
  <c r="AQ1436" i="12"/>
  <c r="AR1436" i="12" s="1"/>
  <c r="AQ1468" i="12"/>
  <c r="AQ1511" i="12"/>
  <c r="AR1511" i="12" s="1"/>
  <c r="AQ1543" i="12"/>
  <c r="AR1543" i="12" s="1"/>
  <c r="AQ1569" i="12"/>
  <c r="AR1569" i="12" s="1"/>
  <c r="AQ1601" i="12"/>
  <c r="AR1601" i="12" s="1"/>
  <c r="AQ1628" i="12"/>
  <c r="AR1628" i="12" s="1"/>
  <c r="AQ1655" i="12"/>
  <c r="AR1655" i="12" s="1"/>
  <c r="AQ1687" i="12"/>
  <c r="AR1687" i="12" s="1"/>
  <c r="AQ1713" i="12"/>
  <c r="AQ1740" i="12"/>
  <c r="AR1740" i="12" s="1"/>
  <c r="AQ1768" i="12"/>
  <c r="AR1768" i="12" s="1"/>
  <c r="AQ1788" i="12"/>
  <c r="AR1788" i="12" s="1"/>
  <c r="AQ1808" i="12"/>
  <c r="AR1808" i="12" s="1"/>
  <c r="AQ1832" i="12"/>
  <c r="AQ1852" i="12"/>
  <c r="AR1852" i="12" s="1"/>
  <c r="AQ1872" i="12"/>
  <c r="AR1872" i="12" s="1"/>
  <c r="AQ1896" i="12"/>
  <c r="AQ1916" i="12"/>
  <c r="AR1916" i="12" s="1"/>
  <c r="AQ1936" i="12"/>
  <c r="AR1936" i="12" s="1"/>
  <c r="AQ1960" i="12"/>
  <c r="AR1960" i="12" s="1"/>
  <c r="AQ1980" i="12"/>
  <c r="AQ2000" i="12"/>
  <c r="AR2000" i="12" s="1"/>
  <c r="AQ996" i="12"/>
  <c r="AR996" i="12" s="1"/>
  <c r="AQ1032" i="12"/>
  <c r="AR1032" i="12" s="1"/>
  <c r="AQ1067" i="12"/>
  <c r="AQ1110" i="12"/>
  <c r="AR1110" i="12" s="1"/>
  <c r="AQ1146" i="12"/>
  <c r="AR1146" i="12" s="1"/>
  <c r="AQ1182" i="12"/>
  <c r="AR1182" i="12" s="1"/>
  <c r="AQ1224" i="12"/>
  <c r="AR1224" i="12" s="1"/>
  <c r="AQ1259" i="12"/>
  <c r="AR1259" i="12" s="1"/>
  <c r="AQ1295" i="12"/>
  <c r="AR1295" i="12" s="1"/>
  <c r="AQ1323" i="12"/>
  <c r="AR1323" i="12" s="1"/>
  <c r="AQ1347" i="12"/>
  <c r="AQ1368" i="12"/>
  <c r="AR1368" i="12" s="1"/>
  <c r="AQ1389" i="12"/>
  <c r="AR1389" i="12" s="1"/>
  <c r="AQ1411" i="12"/>
  <c r="AR1411" i="12" s="1"/>
  <c r="AQ1432" i="12"/>
  <c r="AR1432" i="12" s="1"/>
  <c r="AQ1453" i="12"/>
  <c r="AR1453" i="12" s="1"/>
  <c r="AQ1475" i="12"/>
  <c r="AR1475" i="12" s="1"/>
  <c r="AQ1496" i="12"/>
  <c r="AR1496" i="12" s="1"/>
  <c r="AQ1517" i="12"/>
  <c r="AQ1539" i="12"/>
  <c r="AR1539" i="12" s="1"/>
  <c r="AQ1560" i="12"/>
  <c r="AR1560" i="12" s="1"/>
  <c r="AQ1581" i="12"/>
  <c r="AR1581" i="12" s="1"/>
  <c r="AQ1603" i="12"/>
  <c r="AQ1624" i="12"/>
  <c r="AR1624" i="12" s="1"/>
  <c r="AQ1645" i="12"/>
  <c r="AR1645" i="12" s="1"/>
  <c r="AQ1667" i="12"/>
  <c r="AR1667" i="12" s="1"/>
  <c r="AQ1688" i="12"/>
  <c r="AQ1709" i="12"/>
  <c r="AR1709" i="12" s="1"/>
  <c r="AQ1731" i="12"/>
  <c r="AR1731" i="12" s="1"/>
  <c r="AQ1752" i="12"/>
  <c r="AR1752" i="12" s="1"/>
  <c r="AQ1769" i="12"/>
  <c r="AQ1785" i="12"/>
  <c r="AR1785" i="12" s="1"/>
  <c r="AQ1801" i="12"/>
  <c r="AR1801" i="12" s="1"/>
  <c r="AQ1817" i="12"/>
  <c r="AR1817" i="12" s="1"/>
  <c r="AQ1049" i="12"/>
  <c r="AR1049" i="12" s="1"/>
  <c r="AQ1113" i="12"/>
  <c r="AR1113" i="12" s="1"/>
  <c r="AQ1177" i="12"/>
  <c r="AR1177" i="12" s="1"/>
  <c r="AQ1241" i="12"/>
  <c r="AR1241" i="12" s="1"/>
  <c r="AQ1305" i="12"/>
  <c r="AQ1042" i="12"/>
  <c r="AR1042" i="12" s="1"/>
  <c r="AQ1127" i="12"/>
  <c r="AR1127" i="12" s="1"/>
  <c r="AQ1212" i="12"/>
  <c r="AR1212" i="12" s="1"/>
  <c r="AQ1298" i="12"/>
  <c r="AQ1370" i="12"/>
  <c r="AR1370" i="12" s="1"/>
  <c r="AQ1422" i="12"/>
  <c r="AR1422" i="12" s="1"/>
  <c r="AQ1466" i="12"/>
  <c r="AR1466" i="12" s="1"/>
  <c r="AQ1514" i="12"/>
  <c r="AQ1550" i="12"/>
  <c r="AR1550" i="12" s="1"/>
  <c r="AQ1594" i="12"/>
  <c r="AR1594" i="12" s="1"/>
  <c r="AQ1642" i="12"/>
  <c r="AR1642" i="12" s="1"/>
  <c r="AQ1678" i="12"/>
  <c r="AQ1722" i="12"/>
  <c r="AR1722" i="12" s="1"/>
  <c r="AQ1002" i="12"/>
  <c r="AR1002" i="12" s="1"/>
  <c r="AQ1051" i="12"/>
  <c r="AR1051" i="12" s="1"/>
  <c r="AQ1102" i="12"/>
  <c r="AQ1158" i="12"/>
  <c r="AR1158" i="12" s="1"/>
  <c r="AQ1200" i="12"/>
  <c r="AR1200" i="12" s="1"/>
  <c r="AQ1251" i="12"/>
  <c r="AR1251" i="12" s="1"/>
  <c r="AQ1307" i="12"/>
  <c r="AQ1351" i="12"/>
  <c r="AR1351" i="12" s="1"/>
  <c r="AQ1383" i="12"/>
  <c r="AR1383" i="12" s="1"/>
  <c r="AQ1425" i="12"/>
  <c r="AR1425" i="12" s="1"/>
  <c r="AQ1463" i="12"/>
  <c r="AQ1500" i="12"/>
  <c r="AR1500" i="12" s="1"/>
  <c r="AQ1537" i="12"/>
  <c r="AR1537" i="12" s="1"/>
  <c r="AQ1564" i="12"/>
  <c r="AR1564" i="12" s="1"/>
  <c r="AQ1591" i="12"/>
  <c r="AR1591" i="12" s="1"/>
  <c r="AQ1623" i="12"/>
  <c r="AR1623" i="12" s="1"/>
  <c r="AQ1649" i="12"/>
  <c r="AR1649" i="12" s="1"/>
  <c r="AQ1676" i="12"/>
  <c r="AR1676" i="12" s="1"/>
  <c r="AQ1708" i="12"/>
  <c r="AQ1735" i="12"/>
  <c r="AR1735" i="12" s="1"/>
  <c r="AQ1760" i="12"/>
  <c r="AR1760" i="12" s="1"/>
  <c r="AQ1784" i="12"/>
  <c r="AR1784" i="12" s="1"/>
  <c r="AQ1804" i="12"/>
  <c r="AQ1824" i="12"/>
  <c r="AR1824" i="12" s="1"/>
  <c r="AQ1848" i="12"/>
  <c r="AR1848" i="12" s="1"/>
  <c r="AQ1868" i="12"/>
  <c r="AR1868" i="12" s="1"/>
  <c r="AQ1888" i="12"/>
  <c r="AQ1912" i="12"/>
  <c r="AR1912" i="12" s="1"/>
  <c r="AQ1932" i="12"/>
  <c r="AR1932" i="12" s="1"/>
  <c r="AQ1952" i="12"/>
  <c r="AR1952" i="12" s="1"/>
  <c r="AQ1976" i="12"/>
  <c r="AQ1996" i="12"/>
  <c r="AR1996" i="12" s="1"/>
  <c r="AQ2016" i="12"/>
  <c r="AR2016" i="12" s="1"/>
  <c r="AQ1024" i="12"/>
  <c r="AR1024" i="12" s="1"/>
  <c r="AQ1060" i="12"/>
  <c r="AQ1096" i="12"/>
  <c r="AR1096" i="12" s="1"/>
  <c r="AQ1139" i="12"/>
  <c r="AR1139" i="12" s="1"/>
  <c r="AQ1174" i="12"/>
  <c r="AR1174" i="12" s="1"/>
  <c r="AQ1210" i="12"/>
  <c r="AQ1252" i="12"/>
  <c r="AR1252" i="12" s="1"/>
  <c r="AQ1288" i="12"/>
  <c r="AR1288" i="12" s="1"/>
  <c r="AQ1316" i="12"/>
  <c r="AR1316" i="12" s="1"/>
  <c r="AQ1341" i="12"/>
  <c r="AR1341" i="12" s="1"/>
  <c r="AQ1363" i="12"/>
  <c r="AQ1384" i="12"/>
  <c r="AR1384" i="12" s="1"/>
  <c r="AQ1405" i="12"/>
  <c r="AR1405" i="12" s="1"/>
  <c r="AQ1427" i="12"/>
  <c r="AR1427" i="12" s="1"/>
  <c r="AQ1448" i="12"/>
  <c r="AR1448" i="12" s="1"/>
  <c r="AQ1469" i="12"/>
  <c r="AR1469" i="12" s="1"/>
  <c r="AQ1491" i="12"/>
  <c r="AR1491" i="12" s="1"/>
  <c r="AQ1512" i="12"/>
  <c r="AR1512" i="12" s="1"/>
  <c r="AQ1533" i="12"/>
  <c r="AR1533" i="12" s="1"/>
  <c r="AQ1555" i="12"/>
  <c r="AR1555" i="12" s="1"/>
  <c r="AQ1576" i="12"/>
  <c r="AR1576" i="12" s="1"/>
  <c r="AQ1597" i="12"/>
  <c r="AQ1619" i="12"/>
  <c r="AR1619" i="12" s="1"/>
  <c r="AQ1640" i="12"/>
  <c r="AR1640" i="12" s="1"/>
  <c r="AQ1661" i="12"/>
  <c r="AR1661" i="12" s="1"/>
  <c r="AQ1683" i="12"/>
  <c r="AQ1704" i="12"/>
  <c r="AR1704" i="12" s="1"/>
  <c r="AQ1725" i="12"/>
  <c r="AR1725" i="12" s="1"/>
  <c r="AQ1747" i="12"/>
  <c r="AR1747" i="12" s="1"/>
  <c r="AQ1765" i="12"/>
  <c r="AQ1781" i="12"/>
  <c r="AR1781" i="12" s="1"/>
  <c r="AQ1797" i="12"/>
  <c r="AR1797" i="12" s="1"/>
  <c r="AQ1813" i="12"/>
  <c r="AR1813" i="12" s="1"/>
  <c r="AQ1829" i="12"/>
  <c r="AQ1027" i="12"/>
  <c r="AR1027" i="12" s="1"/>
  <c r="AQ1083" i="12"/>
  <c r="AR1083" i="12" s="1"/>
  <c r="AQ1140" i="12"/>
  <c r="AR1140" i="12" s="1"/>
  <c r="AQ1198" i="12"/>
  <c r="AQ1254" i="12"/>
  <c r="AR1254" i="12" s="1"/>
  <c r="AQ1311" i="12"/>
  <c r="AR1311" i="12" s="1"/>
  <c r="AQ1359" i="12"/>
  <c r="AR1359" i="12" s="1"/>
  <c r="AQ1401" i="12"/>
  <c r="AQ1444" i="12"/>
  <c r="AR1444" i="12" s="1"/>
  <c r="AQ1487" i="12"/>
  <c r="AR1487" i="12" s="1"/>
  <c r="AQ1529" i="12"/>
  <c r="AR1529" i="12" s="1"/>
  <c r="AQ1572" i="12"/>
  <c r="AQ1615" i="12"/>
  <c r="AR1615" i="12" s="1"/>
  <c r="AQ1657" i="12"/>
  <c r="AR1657" i="12" s="1"/>
  <c r="AQ1700" i="12"/>
  <c r="AR1700" i="12" s="1"/>
  <c r="AQ1743" i="12"/>
  <c r="AR1743" i="12" s="1"/>
  <c r="AQ1778" i="12"/>
  <c r="AR1778" i="12" s="1"/>
  <c r="AQ1810" i="12"/>
  <c r="AR1810" i="12" s="1"/>
  <c r="AQ1839" i="12"/>
  <c r="AR1839" i="12" s="1"/>
  <c r="AQ1861" i="12"/>
  <c r="AQ1882" i="12"/>
  <c r="AR1882" i="12" s="1"/>
  <c r="AQ1903" i="12"/>
  <c r="AR1903" i="12" s="1"/>
  <c r="AQ1925" i="12"/>
  <c r="AR1925" i="12" s="1"/>
  <c r="AQ1946" i="12"/>
  <c r="AQ1967" i="12"/>
  <c r="AR1967" i="12" s="1"/>
  <c r="AQ1989" i="12"/>
  <c r="AR1989" i="12" s="1"/>
  <c r="AQ2010" i="12"/>
  <c r="AR2010" i="12" s="1"/>
  <c r="AQ1014" i="12"/>
  <c r="AR1014" i="12" s="1"/>
  <c r="AQ1071" i="12"/>
  <c r="AR1071" i="12" s="1"/>
  <c r="AQ1128" i="12"/>
  <c r="AR1128" i="12" s="1"/>
  <c r="AQ1184" i="12"/>
  <c r="AR1184" i="12" s="1"/>
  <c r="AQ1242" i="12"/>
  <c r="AQ1299" i="12"/>
  <c r="AR1299" i="12" s="1"/>
  <c r="AQ1349" i="12"/>
  <c r="AR1349" i="12" s="1"/>
  <c r="AQ1392" i="12"/>
  <c r="AR1392" i="12" s="1"/>
  <c r="AQ1435" i="12"/>
  <c r="AR1435" i="12" s="1"/>
  <c r="AQ1477" i="12"/>
  <c r="AQ1520" i="12"/>
  <c r="AR1520" i="12" s="1"/>
  <c r="AQ1563" i="12"/>
  <c r="AR1563" i="12" s="1"/>
  <c r="AQ1605" i="12"/>
  <c r="AR1605" i="12" s="1"/>
  <c r="AQ1017" i="12"/>
  <c r="AR1017" i="12" s="1"/>
  <c r="AQ1145" i="12"/>
  <c r="AR1145" i="12" s="1"/>
  <c r="AQ1273" i="12"/>
  <c r="AR1273" i="12" s="1"/>
  <c r="AQ1084" i="12"/>
  <c r="AQ1255" i="12"/>
  <c r="AR1255" i="12" s="1"/>
  <c r="AQ1402" i="12"/>
  <c r="AR1402" i="12" s="1"/>
  <c r="AQ1486" i="12"/>
  <c r="AR1486" i="12" s="1"/>
  <c r="AQ1578" i="12"/>
  <c r="AR1578" i="12" s="1"/>
  <c r="AQ1658" i="12"/>
  <c r="AR1658" i="12" s="1"/>
  <c r="AQ1742" i="12"/>
  <c r="AR1742" i="12" s="1"/>
  <c r="AQ1080" i="12"/>
  <c r="AR1080" i="12" s="1"/>
  <c r="AQ1172" i="12"/>
  <c r="AR1172" i="12" s="1"/>
  <c r="AQ1279" i="12"/>
  <c r="AR1279" i="12" s="1"/>
  <c r="AQ1372" i="12"/>
  <c r="AR1372" i="12" s="1"/>
  <c r="AQ1441" i="12"/>
  <c r="AR1441" i="12" s="1"/>
  <c r="AQ1521" i="12"/>
  <c r="AR1521" i="12" s="1"/>
  <c r="AQ1580" i="12"/>
  <c r="AR1580" i="12" s="1"/>
  <c r="AQ1633" i="12"/>
  <c r="AR1633" i="12" s="1"/>
  <c r="AQ1692" i="12"/>
  <c r="AR1692" i="12" s="1"/>
  <c r="AQ1751" i="12"/>
  <c r="AR1751" i="12" s="1"/>
  <c r="AQ1792" i="12"/>
  <c r="AR1792" i="12" s="1"/>
  <c r="AQ1836" i="12"/>
  <c r="AR1836" i="12" s="1"/>
  <c r="AQ1880" i="12"/>
  <c r="AR1880" i="12" s="1"/>
  <c r="AQ1920" i="12"/>
  <c r="AR1920" i="12" s="1"/>
  <c r="AQ1964" i="12"/>
  <c r="AR1964" i="12" s="1"/>
  <c r="AQ2008" i="12"/>
  <c r="AR2008" i="12" s="1"/>
  <c r="AQ1039" i="12"/>
  <c r="AR1039" i="12" s="1"/>
  <c r="AQ1118" i="12"/>
  <c r="AR1118" i="12" s="1"/>
  <c r="AQ1195" i="12"/>
  <c r="AR1195" i="12" s="1"/>
  <c r="AQ1267" i="12"/>
  <c r="AR1267" i="12" s="1"/>
  <c r="AQ1331" i="12"/>
  <c r="AR1331" i="12" s="1"/>
  <c r="AQ1373" i="12"/>
  <c r="AQ1416" i="12"/>
  <c r="AR1416" i="12" s="1"/>
  <c r="AQ1459" i="12"/>
  <c r="AR1459" i="12" s="1"/>
  <c r="AQ1501" i="12"/>
  <c r="AR1501" i="12" s="1"/>
  <c r="AQ1544" i="12"/>
  <c r="AR1544" i="12" s="1"/>
  <c r="AQ1587" i="12"/>
  <c r="AR1587" i="12" s="1"/>
  <c r="AQ1629" i="12"/>
  <c r="AR1629" i="12" s="1"/>
  <c r="AQ1672" i="12"/>
  <c r="AR1672" i="12" s="1"/>
  <c r="AQ1715" i="12"/>
  <c r="AQ1757" i="12"/>
  <c r="AR1757" i="12" s="1"/>
  <c r="AQ1789" i="12"/>
  <c r="AR1789" i="12" s="1"/>
  <c r="AQ1821" i="12"/>
  <c r="AR1821" i="12" s="1"/>
  <c r="AQ1012" i="12"/>
  <c r="AQ1098" i="12"/>
  <c r="AR1098" i="12" s="1"/>
  <c r="AQ1168" i="12"/>
  <c r="AR1168" i="12" s="1"/>
  <c r="AQ1240" i="12"/>
  <c r="AR1240" i="12" s="1"/>
  <c r="AQ1326" i="12"/>
  <c r="AR1326" i="12" s="1"/>
  <c r="AQ1380" i="12"/>
  <c r="AR1380" i="12" s="1"/>
  <c r="AQ1433" i="12"/>
  <c r="AR1433" i="12" s="1"/>
  <c r="AQ1497" i="12"/>
  <c r="AR1497" i="12" s="1"/>
  <c r="AQ1551" i="12"/>
  <c r="AR1551" i="12" s="1"/>
  <c r="AQ1604" i="12"/>
  <c r="AR1604" i="12" s="1"/>
  <c r="AQ1668" i="12"/>
  <c r="AR1668" i="12" s="1"/>
  <c r="AQ1721" i="12"/>
  <c r="AR1721" i="12" s="1"/>
  <c r="AQ1770" i="12"/>
  <c r="AQ1818" i="12"/>
  <c r="AR1818" i="12" s="1"/>
  <c r="AQ1850" i="12"/>
  <c r="AR1850" i="12" s="1"/>
  <c r="AQ1877" i="12"/>
  <c r="AR1877" i="12" s="1"/>
  <c r="AQ1909" i="12"/>
  <c r="AR1909" i="12" s="1"/>
  <c r="AQ1935" i="12"/>
  <c r="AR1935" i="12" s="1"/>
  <c r="AQ1962" i="12"/>
  <c r="AR1962" i="12" s="1"/>
  <c r="AQ1994" i="12"/>
  <c r="AR1994" i="12" s="1"/>
  <c r="AQ2021" i="12"/>
  <c r="AR2021" i="12" s="1"/>
  <c r="AQ1056" i="12"/>
  <c r="AR1056" i="12" s="1"/>
  <c r="AQ1142" i="12"/>
  <c r="AR1142" i="12" s="1"/>
  <c r="AQ1214" i="12"/>
  <c r="AR1214" i="12" s="1"/>
  <c r="AQ1284" i="12"/>
  <c r="AR1284" i="12" s="1"/>
  <c r="AQ1360" i="12"/>
  <c r="AR1360" i="12" s="1"/>
  <c r="AQ1413" i="12"/>
  <c r="AR1413" i="12" s="1"/>
  <c r="AQ1467" i="12"/>
  <c r="AR1467" i="12" s="1"/>
  <c r="AQ1531" i="12"/>
  <c r="AR1531" i="12" s="1"/>
  <c r="AQ1584" i="12"/>
  <c r="AR1584" i="12" s="1"/>
  <c r="AQ1637" i="12"/>
  <c r="AR1637" i="12" s="1"/>
  <c r="AQ1680" i="12"/>
  <c r="AR1680" i="12" s="1"/>
  <c r="AQ1723" i="12"/>
  <c r="AR1723" i="12" s="1"/>
  <c r="AQ1763" i="12"/>
  <c r="AR1763" i="12" s="1"/>
  <c r="AQ1795" i="12"/>
  <c r="AR1795" i="12" s="1"/>
  <c r="AQ1827" i="12"/>
  <c r="AR1827" i="12" s="1"/>
  <c r="AQ1851" i="12"/>
  <c r="AR1851" i="12" s="1"/>
  <c r="AQ1873" i="12"/>
  <c r="AR1873" i="12" s="1"/>
  <c r="AQ1894" i="12"/>
  <c r="AR1894" i="12" s="1"/>
  <c r="AQ1915" i="12"/>
  <c r="AR1915" i="12" s="1"/>
  <c r="AQ1937" i="12"/>
  <c r="AR1937" i="12" s="1"/>
  <c r="AQ1958" i="12"/>
  <c r="AR1958" i="12" s="1"/>
  <c r="AQ1979" i="12"/>
  <c r="AR1979" i="12" s="1"/>
  <c r="AQ2001" i="12"/>
  <c r="AR2001" i="12" s="1"/>
  <c r="AQ992" i="12"/>
  <c r="AR992" i="12" s="1"/>
  <c r="AQ1048" i="12"/>
  <c r="AR1048" i="12" s="1"/>
  <c r="AQ1104" i="12"/>
  <c r="AR1104" i="12" s="1"/>
  <c r="AQ1162" i="12"/>
  <c r="AR1162" i="12" s="1"/>
  <c r="AQ1219" i="12"/>
  <c r="AQ1275" i="12"/>
  <c r="AR1275" i="12" s="1"/>
  <c r="AQ1332" i="12"/>
  <c r="AR1332" i="12" s="1"/>
  <c r="AQ1375" i="12"/>
  <c r="AR1375" i="12" s="1"/>
  <c r="AQ1417" i="12"/>
  <c r="AR1417" i="12" s="1"/>
  <c r="AQ1460" i="12"/>
  <c r="AR1460" i="12" s="1"/>
  <c r="AQ1503" i="12"/>
  <c r="AR1503" i="12" s="1"/>
  <c r="AQ1545" i="12"/>
  <c r="AR1545" i="12" s="1"/>
  <c r="AQ1588" i="12"/>
  <c r="AR1588" i="12" s="1"/>
  <c r="AQ1631" i="12"/>
  <c r="AR1631" i="12" s="1"/>
  <c r="AQ1673" i="12"/>
  <c r="AR1673" i="12" s="1"/>
  <c r="AQ1716" i="12"/>
  <c r="AR1716" i="12" s="1"/>
  <c r="AQ1758" i="12"/>
  <c r="AQ1790" i="12"/>
  <c r="AR1790" i="12" s="1"/>
  <c r="AQ1822" i="12"/>
  <c r="AR1822" i="12" s="1"/>
  <c r="AQ1847" i="12"/>
  <c r="AR1847" i="12" s="1"/>
  <c r="AQ1869" i="12"/>
  <c r="AQ1890" i="12"/>
  <c r="AR1890" i="12" s="1"/>
  <c r="AQ1911" i="12"/>
  <c r="AR1911" i="12" s="1"/>
  <c r="AQ1933" i="12"/>
  <c r="AR1933" i="12" s="1"/>
  <c r="AQ1954" i="12"/>
  <c r="AQ1975" i="12"/>
  <c r="AR1975" i="12" s="1"/>
  <c r="AQ1997" i="12"/>
  <c r="AR1997" i="12" s="1"/>
  <c r="AQ2018" i="12"/>
  <c r="AR2018" i="12" s="1"/>
  <c r="AQ1050" i="12"/>
  <c r="AQ1107" i="12"/>
  <c r="AR1107" i="12" s="1"/>
  <c r="AQ1163" i="12"/>
  <c r="AR1163" i="12" s="1"/>
  <c r="AQ1220" i="12"/>
  <c r="AR1220" i="12" s="1"/>
  <c r="AQ1278" i="12"/>
  <c r="AQ1333" i="12"/>
  <c r="AR1333" i="12" s="1"/>
  <c r="AQ1376" i="12"/>
  <c r="AR1376" i="12" s="1"/>
  <c r="AQ1419" i="12"/>
  <c r="AR1419" i="12" s="1"/>
  <c r="AQ1461" i="12"/>
  <c r="AQ1504" i="12"/>
  <c r="AR1504" i="12" s="1"/>
  <c r="AQ1547" i="12"/>
  <c r="AR1547" i="12" s="1"/>
  <c r="AQ1589" i="12"/>
  <c r="AR1589" i="12" s="1"/>
  <c r="AQ1632" i="12"/>
  <c r="AQ1675" i="12"/>
  <c r="AR1675" i="12" s="1"/>
  <c r="AQ1717" i="12"/>
  <c r="AR1717" i="12" s="1"/>
  <c r="AQ1759" i="12"/>
  <c r="AR1759" i="12" s="1"/>
  <c r="AQ1791" i="12"/>
  <c r="AR1791" i="12" s="1"/>
  <c r="AQ1823" i="12"/>
  <c r="AR1823" i="12" s="1"/>
  <c r="AQ1849" i="12"/>
  <c r="AR1849" i="12" s="1"/>
  <c r="AQ1870" i="12"/>
  <c r="AR1870" i="12" s="1"/>
  <c r="AQ1891" i="12"/>
  <c r="AQ1913" i="12"/>
  <c r="AR1913" i="12" s="1"/>
  <c r="AQ1934" i="12"/>
  <c r="AR1934" i="12" s="1"/>
  <c r="AQ1955" i="12"/>
  <c r="AR1955" i="12" s="1"/>
  <c r="AQ1977" i="12"/>
  <c r="AQ1998" i="12"/>
  <c r="AR1998" i="12" s="1"/>
  <c r="AQ2019" i="12"/>
  <c r="AR2019" i="12" s="1"/>
  <c r="AQ1209" i="12"/>
  <c r="AR1209" i="12" s="1"/>
  <c r="AQ999" i="12"/>
  <c r="AQ1170" i="12"/>
  <c r="AR1170" i="12" s="1"/>
  <c r="AQ1338" i="12"/>
  <c r="AR1338" i="12" s="1"/>
  <c r="AQ1450" i="12"/>
  <c r="AR1450" i="12" s="1"/>
  <c r="AQ1530" i="12"/>
  <c r="AR1530" i="12" s="1"/>
  <c r="AQ1614" i="12"/>
  <c r="AR1614" i="12" s="1"/>
  <c r="AQ1706" i="12"/>
  <c r="AR1706" i="12" s="1"/>
  <c r="AQ1023" i="12"/>
  <c r="AR1023" i="12" s="1"/>
  <c r="AQ1130" i="12"/>
  <c r="AR1130" i="12" s="1"/>
  <c r="AQ1230" i="12"/>
  <c r="AR1230" i="12" s="1"/>
  <c r="AQ1328" i="12"/>
  <c r="AR1328" i="12" s="1"/>
  <c r="AQ1404" i="12"/>
  <c r="AR1404" i="12" s="1"/>
  <c r="AQ1484" i="12"/>
  <c r="AR1484" i="12" s="1"/>
  <c r="AQ1548" i="12"/>
  <c r="AR1548" i="12" s="1"/>
  <c r="AQ1607" i="12"/>
  <c r="AR1607" i="12" s="1"/>
  <c r="AQ1665" i="12"/>
  <c r="AR1665" i="12" s="1"/>
  <c r="AQ1719" i="12"/>
  <c r="AR1719" i="12" s="1"/>
  <c r="AQ1772" i="12"/>
  <c r="AR1772" i="12" s="1"/>
  <c r="AQ1816" i="12"/>
  <c r="AR1816" i="12" s="1"/>
  <c r="AQ1856" i="12"/>
  <c r="AR1856" i="12" s="1"/>
  <c r="AQ1900" i="12"/>
  <c r="AR1900" i="12" s="1"/>
  <c r="AQ1944" i="12"/>
  <c r="AR1944" i="12" s="1"/>
  <c r="AQ1984" i="12"/>
  <c r="AR1984" i="12" s="1"/>
  <c r="AQ1082" i="12"/>
  <c r="AR1082" i="12" s="1"/>
  <c r="AQ1152" i="12"/>
  <c r="AR1152" i="12" s="1"/>
  <c r="AQ1231" i="12"/>
  <c r="AR1231" i="12" s="1"/>
  <c r="AQ1352" i="12"/>
  <c r="AR1352" i="12" s="1"/>
  <c r="AQ1037" i="12"/>
  <c r="AR1037" i="12" s="1"/>
  <c r="AQ1165" i="12"/>
  <c r="AR1165" i="12" s="1"/>
  <c r="AQ1293" i="12"/>
  <c r="AR1293" i="12" s="1"/>
  <c r="AQ1111" i="12"/>
  <c r="AR1111" i="12" s="1"/>
  <c r="AQ1282" i="12"/>
  <c r="AR1282" i="12" s="1"/>
  <c r="AQ1418" i="12"/>
  <c r="AQ1498" i="12"/>
  <c r="AR1498" i="12" s="1"/>
  <c r="AQ1582" i="12"/>
  <c r="AR1582" i="12" s="1"/>
  <c r="AQ1674" i="12"/>
  <c r="AR1674" i="12" s="1"/>
  <c r="AQ1754" i="12"/>
  <c r="AR1754" i="12" s="1"/>
  <c r="AQ1087" i="12"/>
  <c r="AR1087" i="12" s="1"/>
  <c r="AQ1194" i="12"/>
  <c r="AR1194" i="12" s="1"/>
  <c r="AQ1286" i="12"/>
  <c r="AR1286" i="12" s="1"/>
  <c r="AQ1377" i="12"/>
  <c r="AR1377" i="12" s="1"/>
  <c r="AQ1457" i="12"/>
  <c r="AR1457" i="12" s="1"/>
  <c r="AQ1527" i="12"/>
  <c r="AR1527" i="12" s="1"/>
  <c r="AQ1585" i="12"/>
  <c r="AR1585" i="12" s="1"/>
  <c r="AQ1644" i="12"/>
  <c r="AR1644" i="12" s="1"/>
  <c r="AQ1697" i="12"/>
  <c r="AR1697" i="12" s="1"/>
  <c r="AQ1756" i="12"/>
  <c r="AR1756" i="12" s="1"/>
  <c r="AQ1800" i="12"/>
  <c r="AR1800" i="12" s="1"/>
  <c r="AQ1840" i="12"/>
  <c r="AR1840" i="12" s="1"/>
  <c r="AQ1884" i="12"/>
  <c r="AR1884" i="12" s="1"/>
  <c r="AQ1928" i="12"/>
  <c r="AR1928" i="12" s="1"/>
  <c r="AQ1968" i="12"/>
  <c r="AR1968" i="12" s="1"/>
  <c r="AQ2012" i="12"/>
  <c r="AR2012" i="12" s="1"/>
  <c r="AQ1054" i="12"/>
  <c r="AR1054" i="12" s="1"/>
  <c r="AQ1124" i="12"/>
  <c r="AR1124" i="12" s="1"/>
  <c r="AQ1203" i="12"/>
  <c r="AR1203" i="12" s="1"/>
  <c r="AQ1280" i="12"/>
  <c r="AQ1336" i="12"/>
  <c r="AR1336" i="12" s="1"/>
  <c r="AQ1379" i="12"/>
  <c r="AR1379" i="12" s="1"/>
  <c r="AQ1421" i="12"/>
  <c r="AR1421" i="12" s="1"/>
  <c r="AQ1464" i="12"/>
  <c r="AR1464" i="12" s="1"/>
  <c r="AQ1507" i="12"/>
  <c r="AR1507" i="12" s="1"/>
  <c r="AQ1549" i="12"/>
  <c r="AR1549" i="12" s="1"/>
  <c r="AQ1592" i="12"/>
  <c r="AR1592" i="12" s="1"/>
  <c r="AQ1635" i="12"/>
  <c r="AR1635" i="12" s="1"/>
  <c r="AQ1677" i="12"/>
  <c r="AR1677" i="12" s="1"/>
  <c r="AQ1720" i="12"/>
  <c r="AR1720" i="12" s="1"/>
  <c r="AQ1761" i="12"/>
  <c r="AR1761" i="12" s="1"/>
  <c r="AQ1793" i="12"/>
  <c r="AR1793" i="12" s="1"/>
  <c r="AQ1825" i="12"/>
  <c r="AR1825" i="12" s="1"/>
  <c r="AQ1040" i="12"/>
  <c r="AR1040" i="12" s="1"/>
  <c r="AQ1112" i="12"/>
  <c r="AR1112" i="12" s="1"/>
  <c r="AQ1183" i="12"/>
  <c r="AR1183" i="12" s="1"/>
  <c r="AQ1268" i="12"/>
  <c r="AR1268" i="12" s="1"/>
  <c r="AQ1337" i="12"/>
  <c r="AR1337" i="12" s="1"/>
  <c r="AQ1391" i="12"/>
  <c r="AR1391" i="12" s="1"/>
  <c r="AQ1455" i="12"/>
  <c r="AR1455" i="12" s="1"/>
  <c r="AQ1508" i="12"/>
  <c r="AR1508" i="12" s="1"/>
  <c r="AQ1561" i="12"/>
  <c r="AR1561" i="12" s="1"/>
  <c r="AQ1625" i="12"/>
  <c r="AR1625" i="12" s="1"/>
  <c r="AQ1679" i="12"/>
  <c r="AR1679" i="12" s="1"/>
  <c r="AQ1732" i="12"/>
  <c r="AR1732" i="12" s="1"/>
  <c r="AQ1786" i="12"/>
  <c r="AR1786" i="12" s="1"/>
  <c r="AQ1826" i="12"/>
  <c r="AR1826" i="12" s="1"/>
  <c r="AQ1855" i="12"/>
  <c r="AR1855" i="12" s="1"/>
  <c r="AQ1887" i="12"/>
  <c r="AR1887" i="12" s="1"/>
  <c r="AQ1914" i="12"/>
  <c r="AR1914" i="12" s="1"/>
  <c r="AQ1941" i="12"/>
  <c r="AR1941" i="12" s="1"/>
  <c r="AQ1973" i="12"/>
  <c r="AR1973" i="12" s="1"/>
  <c r="AQ1999" i="12"/>
  <c r="AR1999" i="12" s="1"/>
  <c r="AQ1000" i="12"/>
  <c r="AR1000" i="12" s="1"/>
  <c r="AQ1086" i="12"/>
  <c r="AR1086" i="12" s="1"/>
  <c r="AQ1156" i="12"/>
  <c r="AR1156" i="12" s="1"/>
  <c r="AQ1227" i="12"/>
  <c r="AR1227" i="12" s="1"/>
  <c r="AQ1312" i="12"/>
  <c r="AR1312" i="12" s="1"/>
  <c r="AQ1371" i="12"/>
  <c r="AR1371" i="12" s="1"/>
  <c r="AQ1424" i="12"/>
  <c r="AR1424" i="12" s="1"/>
  <c r="AQ1488" i="12"/>
  <c r="AR1488" i="12" s="1"/>
  <c r="AQ1541" i="12"/>
  <c r="AR1541" i="12" s="1"/>
  <c r="AQ1595" i="12"/>
  <c r="AR1595" i="12" s="1"/>
  <c r="AQ1648" i="12"/>
  <c r="AR1648" i="12" s="1"/>
  <c r="AQ1691" i="12"/>
  <c r="AR1691" i="12" s="1"/>
  <c r="AQ1733" i="12"/>
  <c r="AR1733" i="12" s="1"/>
  <c r="AQ1771" i="12"/>
  <c r="AR1771" i="12" s="1"/>
  <c r="AQ1803" i="12"/>
  <c r="AR1803" i="12" s="1"/>
  <c r="AQ1835" i="12"/>
  <c r="AR1835" i="12" s="1"/>
  <c r="AQ1857" i="12"/>
  <c r="AR1857" i="12" s="1"/>
  <c r="AQ1878" i="12"/>
  <c r="AR1878" i="12" s="1"/>
  <c r="AQ1899" i="12"/>
  <c r="AR1899" i="12" s="1"/>
  <c r="AQ1921" i="12"/>
  <c r="AR1921" i="12" s="1"/>
  <c r="AQ1942" i="12"/>
  <c r="AR1942" i="12" s="1"/>
  <c r="AQ1963" i="12"/>
  <c r="AR1963" i="12" s="1"/>
  <c r="AQ1985" i="12"/>
  <c r="AR1985" i="12" s="1"/>
  <c r="AQ2006" i="12"/>
  <c r="AR2006" i="12" s="1"/>
  <c r="AQ1006" i="12"/>
  <c r="AR1006" i="12" s="1"/>
  <c r="AQ1062" i="12"/>
  <c r="AR1062" i="12" s="1"/>
  <c r="AQ1119" i="12"/>
  <c r="AR1119" i="12" s="1"/>
  <c r="AQ1176" i="12"/>
  <c r="AR1176" i="12" s="1"/>
  <c r="AQ1232" i="12"/>
  <c r="AR1232" i="12" s="1"/>
  <c r="AQ1290" i="12"/>
  <c r="AR1290" i="12" s="1"/>
  <c r="AQ1343" i="12"/>
  <c r="AR1343" i="12" s="1"/>
  <c r="AQ1385" i="12"/>
  <c r="AR1385" i="12" s="1"/>
  <c r="AQ1428" i="12"/>
  <c r="AR1428" i="12" s="1"/>
  <c r="AQ1471" i="12"/>
  <c r="AR1471" i="12" s="1"/>
  <c r="AQ1513" i="12"/>
  <c r="AR1513" i="12" s="1"/>
  <c r="AQ1556" i="12"/>
  <c r="AR1556" i="12" s="1"/>
  <c r="AQ1599" i="12"/>
  <c r="AR1599" i="12" s="1"/>
  <c r="AQ1641" i="12"/>
  <c r="AR1641" i="12" s="1"/>
  <c r="AQ1684" i="12"/>
  <c r="AR1684" i="12" s="1"/>
  <c r="AQ1727" i="12"/>
  <c r="AR1727" i="12" s="1"/>
  <c r="AQ1766" i="12"/>
  <c r="AR1766" i="12" s="1"/>
  <c r="AQ1798" i="12"/>
  <c r="AR1798" i="12" s="1"/>
  <c r="AQ1830" i="12"/>
  <c r="AR1830" i="12" s="1"/>
  <c r="AQ1853" i="12"/>
  <c r="AR1853" i="12" s="1"/>
  <c r="AQ1874" i="12"/>
  <c r="AR1874" i="12" s="1"/>
  <c r="AQ1895" i="12"/>
  <c r="AR1895" i="12" s="1"/>
  <c r="AQ1917" i="12"/>
  <c r="AR1917" i="12" s="1"/>
  <c r="AQ1938" i="12"/>
  <c r="AR1938" i="12" s="1"/>
  <c r="AQ1959" i="12"/>
  <c r="AR1959" i="12" s="1"/>
  <c r="AQ1981" i="12"/>
  <c r="AR1981" i="12" s="1"/>
  <c r="AQ2002" i="12"/>
  <c r="AR2002" i="12" s="1"/>
  <c r="AQ1007" i="12"/>
  <c r="AR1007" i="12" s="1"/>
  <c r="AQ1064" i="12"/>
  <c r="AR1064" i="12" s="1"/>
  <c r="AQ1120" i="12"/>
  <c r="AR1120" i="12" s="1"/>
  <c r="AQ1178" i="12"/>
  <c r="AR1178" i="12" s="1"/>
  <c r="AQ1235" i="12"/>
  <c r="AR1235" i="12" s="1"/>
  <c r="AQ1291" i="12"/>
  <c r="AR1291" i="12" s="1"/>
  <c r="AQ1344" i="12"/>
  <c r="AR1344" i="12" s="1"/>
  <c r="AQ1387" i="12"/>
  <c r="AR1387" i="12" s="1"/>
  <c r="AQ1429" i="12"/>
  <c r="AR1429" i="12" s="1"/>
  <c r="AQ1472" i="12"/>
  <c r="AR1472" i="12" s="1"/>
  <c r="AQ1515" i="12"/>
  <c r="AR1515" i="12" s="1"/>
  <c r="AQ1557" i="12"/>
  <c r="AR1557" i="12" s="1"/>
  <c r="AQ1600" i="12"/>
  <c r="AR1600" i="12" s="1"/>
  <c r="AQ1643" i="12"/>
  <c r="AR1643" i="12" s="1"/>
  <c r="AQ1685" i="12"/>
  <c r="AR1685" i="12" s="1"/>
  <c r="AQ1728" i="12"/>
  <c r="AR1728" i="12" s="1"/>
  <c r="AQ1767" i="12"/>
  <c r="AR1767" i="12" s="1"/>
  <c r="AQ1799" i="12"/>
  <c r="AR1799" i="12" s="1"/>
  <c r="AQ1831" i="12"/>
  <c r="AR1831" i="12" s="1"/>
  <c r="AQ1854" i="12"/>
  <c r="AR1854" i="12" s="1"/>
  <c r="AQ1875" i="12"/>
  <c r="AR1875" i="12" s="1"/>
  <c r="AQ1897" i="12"/>
  <c r="AR1897" i="12" s="1"/>
  <c r="AQ1918" i="12"/>
  <c r="AR1918" i="12" s="1"/>
  <c r="AQ1939" i="12"/>
  <c r="AR1939" i="12" s="1"/>
  <c r="AQ1961" i="12"/>
  <c r="AR1961" i="12" s="1"/>
  <c r="AQ1982" i="12"/>
  <c r="AR1982" i="12" s="1"/>
  <c r="AQ2003" i="12"/>
  <c r="AR2003" i="12" s="1"/>
  <c r="AQ1081" i="12"/>
  <c r="AR1081" i="12" s="1"/>
  <c r="AQ1003" i="12"/>
  <c r="AR1003" i="12" s="1"/>
  <c r="AQ1302" i="12"/>
  <c r="AR1302" i="12" s="1"/>
  <c r="AQ1101" i="12"/>
  <c r="AR1101" i="12" s="1"/>
  <c r="AQ1358" i="12"/>
  <c r="AR1358" i="12" s="1"/>
  <c r="AQ1710" i="12"/>
  <c r="AR1710" i="12" s="1"/>
  <c r="AQ1340" i="12"/>
  <c r="AR1340" i="12" s="1"/>
  <c r="AQ1612" i="12"/>
  <c r="AR1612" i="12" s="1"/>
  <c r="AQ1820" i="12"/>
  <c r="AR1820" i="12" s="1"/>
  <c r="AQ1992" i="12"/>
  <c r="AR1992" i="12" s="1"/>
  <c r="AQ1238" i="12"/>
  <c r="AR1238" i="12" s="1"/>
  <c r="AQ1400" i="12"/>
  <c r="AR1400" i="12" s="1"/>
  <c r="AQ1485" i="12"/>
  <c r="AR1485" i="12" s="1"/>
  <c r="AQ1571" i="12"/>
  <c r="AR1571" i="12" s="1"/>
  <c r="AQ1656" i="12"/>
  <c r="AR1656" i="12" s="1"/>
  <c r="AQ1741" i="12"/>
  <c r="AR1741" i="12" s="1"/>
  <c r="AQ1809" i="12"/>
  <c r="AR1809" i="12" s="1"/>
  <c r="AQ1070" i="12"/>
  <c r="AR1070" i="12" s="1"/>
  <c r="AQ1226" i="12"/>
  <c r="AR1226" i="12" s="1"/>
  <c r="AQ1369" i="12"/>
  <c r="AR1369" i="12" s="1"/>
  <c r="AQ1476" i="12"/>
  <c r="AR1476" i="12" s="1"/>
  <c r="AQ1593" i="12"/>
  <c r="AR1593" i="12" s="1"/>
  <c r="AQ1711" i="12"/>
  <c r="AR1711" i="12" s="1"/>
  <c r="AQ1802" i="12"/>
  <c r="AR1802" i="12" s="1"/>
  <c r="AQ1871" i="12"/>
  <c r="AR1871" i="12" s="1"/>
  <c r="AQ1930" i="12"/>
  <c r="AR1930" i="12" s="1"/>
  <c r="AQ1983" i="12"/>
  <c r="AR1983" i="12" s="1"/>
  <c r="AQ1043" i="12"/>
  <c r="AR1043" i="12" s="1"/>
  <c r="AQ1199" i="12"/>
  <c r="AR1199" i="12" s="1"/>
  <c r="AQ1339" i="12"/>
  <c r="AR1339" i="12" s="1"/>
  <c r="AQ1456" i="12"/>
  <c r="AR1456" i="12" s="1"/>
  <c r="AQ1573" i="12"/>
  <c r="AR1573" i="12" s="1"/>
  <c r="AQ1669" i="12"/>
  <c r="AR1669" i="12" s="1"/>
  <c r="AQ1755" i="12"/>
  <c r="AR1755" i="12" s="1"/>
  <c r="AQ1819" i="12"/>
  <c r="AR1819" i="12" s="1"/>
  <c r="AQ1867" i="12"/>
  <c r="AR1867" i="12" s="1"/>
  <c r="AQ1910" i="12"/>
  <c r="AR1910" i="12" s="1"/>
  <c r="AQ1953" i="12"/>
  <c r="AR1953" i="12" s="1"/>
  <c r="AQ1995" i="12"/>
  <c r="AR1995" i="12" s="1"/>
  <c r="AQ1034" i="12"/>
  <c r="AR1034" i="12" s="1"/>
  <c r="AQ1147" i="12"/>
  <c r="AR1147" i="12" s="1"/>
  <c r="AQ1262" i="12"/>
  <c r="AR1262" i="12" s="1"/>
  <c r="AQ1364" i="12"/>
  <c r="AR1364" i="12" s="1"/>
  <c r="AQ1449" i="12"/>
  <c r="AR1449" i="12" s="1"/>
  <c r="AQ1535" i="12"/>
  <c r="AR1535" i="12" s="1"/>
  <c r="AQ1620" i="12"/>
  <c r="AR1620" i="12" s="1"/>
  <c r="AQ1705" i="12"/>
  <c r="AR1705" i="12" s="1"/>
  <c r="AQ1782" i="12"/>
  <c r="AR1782" i="12" s="1"/>
  <c r="AQ1842" i="12"/>
  <c r="AR1842" i="12" s="1"/>
  <c r="AQ1885" i="12"/>
  <c r="AR1885" i="12" s="1"/>
  <c r="AQ1927" i="12"/>
  <c r="AR1927" i="12" s="1"/>
  <c r="AQ1970" i="12"/>
  <c r="AR1970" i="12" s="1"/>
  <c r="AQ2013" i="12"/>
  <c r="AR2013" i="12" s="1"/>
  <c r="AQ1092" i="12"/>
  <c r="AR1092" i="12" s="1"/>
  <c r="AQ1206" i="12"/>
  <c r="AR1206" i="12" s="1"/>
  <c r="AQ1320" i="12"/>
  <c r="AR1320" i="12" s="1"/>
  <c r="AQ1408" i="12"/>
  <c r="AR1408" i="12" s="1"/>
  <c r="AQ1493" i="12"/>
  <c r="AR1493" i="12" s="1"/>
  <c r="AQ1579" i="12"/>
  <c r="AR1579" i="12" s="1"/>
  <c r="AQ1664" i="12"/>
  <c r="AR1664" i="12" s="1"/>
  <c r="AQ1749" i="12"/>
  <c r="AR1749" i="12" s="1"/>
  <c r="AQ1815" i="12"/>
  <c r="AR1815" i="12" s="1"/>
  <c r="AQ1865" i="12"/>
  <c r="AR1865" i="12" s="1"/>
  <c r="AQ1907" i="12"/>
  <c r="AR1907" i="12" s="1"/>
  <c r="AQ1950" i="12"/>
  <c r="AR1950" i="12" s="1"/>
  <c r="AQ1993" i="12"/>
  <c r="AR1993" i="12" s="1"/>
  <c r="AQ1136" i="12"/>
  <c r="AR1136" i="12" s="1"/>
  <c r="AQ1229" i="12"/>
  <c r="AR1229" i="12" s="1"/>
  <c r="AQ1454" i="12"/>
  <c r="AR1454" i="12" s="1"/>
  <c r="AQ1044" i="12"/>
  <c r="AR1044" i="12" s="1"/>
  <c r="AQ1415" i="12"/>
  <c r="AR1415" i="12" s="1"/>
  <c r="AQ1671" i="12"/>
  <c r="AR1671" i="12" s="1"/>
  <c r="AQ1864" i="12"/>
  <c r="AR1864" i="12" s="1"/>
  <c r="AQ1011" i="12"/>
  <c r="AR1011" i="12" s="1"/>
  <c r="AQ1310" i="12"/>
  <c r="AR1310" i="12" s="1"/>
  <c r="AQ1437" i="12"/>
  <c r="AR1437" i="12" s="1"/>
  <c r="AQ1523" i="12"/>
  <c r="AQ1608" i="12"/>
  <c r="AR1608" i="12" s="1"/>
  <c r="AQ1693" i="12"/>
  <c r="AR1693" i="12" s="1"/>
  <c r="AQ1773" i="12"/>
  <c r="AR1773" i="12" s="1"/>
  <c r="AQ1833" i="12"/>
  <c r="AR1833" i="12" s="1"/>
  <c r="AQ1126" i="12"/>
  <c r="AR1126" i="12" s="1"/>
  <c r="AQ1283" i="12"/>
  <c r="AR1283" i="12" s="1"/>
  <c r="AQ1412" i="12"/>
  <c r="AR1412" i="12" s="1"/>
  <c r="AQ1519" i="12"/>
  <c r="AR1519" i="12" s="1"/>
  <c r="AQ1636" i="12"/>
  <c r="AR1636" i="12" s="1"/>
  <c r="AQ1753" i="12"/>
  <c r="AR1753" i="12" s="1"/>
  <c r="AQ1834" i="12"/>
  <c r="AR1834" i="12" s="1"/>
  <c r="AQ1893" i="12"/>
  <c r="AR1893" i="12" s="1"/>
  <c r="AQ1951" i="12"/>
  <c r="AR1951" i="12" s="1"/>
  <c r="AQ2005" i="12"/>
  <c r="AR2005" i="12" s="1"/>
  <c r="AQ1099" i="12"/>
  <c r="AR1099" i="12" s="1"/>
  <c r="AQ1256" i="12"/>
  <c r="AR1256" i="12" s="1"/>
  <c r="AQ1381" i="12"/>
  <c r="AR1381" i="12" s="1"/>
  <c r="AQ1499" i="12"/>
  <c r="AR1499" i="12" s="1"/>
  <c r="AQ1616" i="12"/>
  <c r="AR1616" i="12" s="1"/>
  <c r="AQ1701" i="12"/>
  <c r="AR1701" i="12" s="1"/>
  <c r="AQ1779" i="12"/>
  <c r="AR1779" i="12" s="1"/>
  <c r="AQ1841" i="12"/>
  <c r="AR1841" i="12" s="1"/>
  <c r="AQ1883" i="12"/>
  <c r="AR1883" i="12" s="1"/>
  <c r="AQ1926" i="12"/>
  <c r="AR1926" i="12" s="1"/>
  <c r="AQ1969" i="12"/>
  <c r="AR1969" i="12" s="1"/>
  <c r="AQ2011" i="12"/>
  <c r="AR2011" i="12" s="1"/>
  <c r="AQ1076" i="12"/>
  <c r="AR1076" i="12" s="1"/>
  <c r="AQ1190" i="12"/>
  <c r="AR1190" i="12" s="1"/>
  <c r="AQ1304" i="12"/>
  <c r="AR1304" i="12" s="1"/>
  <c r="AQ1396" i="12"/>
  <c r="AR1396" i="12" s="1"/>
  <c r="AQ1481" i="12"/>
  <c r="AR1481" i="12" s="1"/>
  <c r="AQ1567" i="12"/>
  <c r="AR1567" i="12" s="1"/>
  <c r="AQ1652" i="12"/>
  <c r="AR1652" i="12" s="1"/>
  <c r="AQ1737" i="12"/>
  <c r="AR1737" i="12" s="1"/>
  <c r="AQ1806" i="12"/>
  <c r="AR1806" i="12" s="1"/>
  <c r="AQ1858" i="12"/>
  <c r="AR1858" i="12" s="1"/>
  <c r="AQ1901" i="12"/>
  <c r="AR1901" i="12" s="1"/>
  <c r="AQ1943" i="12"/>
  <c r="AR1943" i="12" s="1"/>
  <c r="AQ1986" i="12"/>
  <c r="AR1986" i="12" s="1"/>
  <c r="AQ1022" i="12"/>
  <c r="AR1022" i="12" s="1"/>
  <c r="AQ1135" i="12"/>
  <c r="AR1135" i="12" s="1"/>
  <c r="AQ1248" i="12"/>
  <c r="AR1248" i="12" s="1"/>
  <c r="AQ1355" i="12"/>
  <c r="AR1355" i="12" s="1"/>
  <c r="AQ1440" i="12"/>
  <c r="AR1440" i="12" s="1"/>
  <c r="AQ1525" i="12"/>
  <c r="AR1525" i="12" s="1"/>
  <c r="AQ1611" i="12"/>
  <c r="AR1611" i="12" s="1"/>
  <c r="AQ1696" i="12"/>
  <c r="AR1696" i="12" s="1"/>
  <c r="AQ1775" i="12"/>
  <c r="AR1775" i="12" s="1"/>
  <c r="AQ1838" i="12"/>
  <c r="AR1838" i="12" s="1"/>
  <c r="AQ1881" i="12"/>
  <c r="AR1881" i="12" s="1"/>
  <c r="AQ1923" i="12"/>
  <c r="AR1923" i="12" s="1"/>
  <c r="AQ1966" i="12"/>
  <c r="AR1966" i="12" s="1"/>
  <c r="AQ2009" i="12"/>
  <c r="AR2009" i="12" s="1"/>
  <c r="AQ1026" i="12"/>
  <c r="AR1026" i="12" s="1"/>
  <c r="AQ1546" i="12"/>
  <c r="AR1546" i="12" s="1"/>
  <c r="AQ1489" i="12"/>
  <c r="AR1489" i="12" s="1"/>
  <c r="AQ1729" i="12"/>
  <c r="AR1729" i="12" s="1"/>
  <c r="AQ1904" i="12"/>
  <c r="AR1904" i="12" s="1"/>
  <c r="AQ1088" i="12"/>
  <c r="AR1088" i="12" s="1"/>
  <c r="AQ1357" i="12"/>
  <c r="AR1357" i="12" s="1"/>
  <c r="AQ1443" i="12"/>
  <c r="AR1443" i="12" s="1"/>
  <c r="AQ1528" i="12"/>
  <c r="AR1528" i="12" s="1"/>
  <c r="AQ1613" i="12"/>
  <c r="AR1613" i="12" s="1"/>
  <c r="AQ1699" i="12"/>
  <c r="AR1699" i="12" s="1"/>
  <c r="AQ1777" i="12"/>
  <c r="AR1777" i="12" s="1"/>
  <c r="AQ998" i="12"/>
  <c r="AR998" i="12" s="1"/>
  <c r="AQ1155" i="12"/>
  <c r="AR1155" i="12" s="1"/>
  <c r="AQ1296" i="12"/>
  <c r="AR1296" i="12" s="1"/>
  <c r="AQ1423" i="12"/>
  <c r="AR1423" i="12" s="1"/>
  <c r="AQ1540" i="12"/>
  <c r="AR1540" i="12" s="1"/>
  <c r="AQ1647" i="12"/>
  <c r="AR1647" i="12" s="1"/>
  <c r="AQ1762" i="12"/>
  <c r="AR1762" i="12" s="1"/>
  <c r="AQ1845" i="12"/>
  <c r="AR1845" i="12" s="1"/>
  <c r="AQ1898" i="12"/>
  <c r="AR1898" i="12" s="1"/>
  <c r="AQ1957" i="12"/>
  <c r="AR1957" i="12" s="1"/>
  <c r="AQ2015" i="12"/>
  <c r="AR2015" i="12" s="1"/>
  <c r="AQ1114" i="12"/>
  <c r="AR1114" i="12" s="1"/>
  <c r="AQ1270" i="12"/>
  <c r="AR1270" i="12" s="1"/>
  <c r="AQ1403" i="12"/>
  <c r="AR1403" i="12" s="1"/>
  <c r="AQ1509" i="12"/>
  <c r="AR1509" i="12" s="1"/>
  <c r="AQ1627" i="12"/>
  <c r="AR1627" i="12" s="1"/>
  <c r="AQ1712" i="12"/>
  <c r="AR1712" i="12" s="1"/>
  <c r="AQ1787" i="12"/>
  <c r="AR1787" i="12" s="1"/>
  <c r="AQ1846" i="12"/>
  <c r="AR1846" i="12" s="1"/>
  <c r="AQ1889" i="12"/>
  <c r="AR1889" i="12" s="1"/>
  <c r="AQ1931" i="12"/>
  <c r="AR1931" i="12" s="1"/>
  <c r="AQ1974" i="12"/>
  <c r="AR1974" i="12" s="1"/>
  <c r="AQ2017" i="12"/>
  <c r="AR2017" i="12" s="1"/>
  <c r="AQ1091" i="12"/>
  <c r="AR1091" i="12" s="1"/>
  <c r="AQ1204" i="12"/>
  <c r="AR1204" i="12" s="1"/>
  <c r="AQ1318" i="12"/>
  <c r="AR1318" i="12" s="1"/>
  <c r="AQ1407" i="12"/>
  <c r="AR1407" i="12" s="1"/>
  <c r="AQ1492" i="12"/>
  <c r="AR1492" i="12" s="1"/>
  <c r="AQ1577" i="12"/>
  <c r="AR1577" i="12" s="1"/>
  <c r="AQ1663" i="12"/>
  <c r="AR1663" i="12" s="1"/>
  <c r="AQ1748" i="12"/>
  <c r="AR1748" i="12" s="1"/>
  <c r="AQ1814" i="12"/>
  <c r="AR1814" i="12" s="1"/>
  <c r="AQ1863" i="12"/>
  <c r="AR1863" i="12" s="1"/>
  <c r="AQ1906" i="12"/>
  <c r="AR1906" i="12" s="1"/>
  <c r="AQ1949" i="12"/>
  <c r="AR1949" i="12" s="1"/>
  <c r="AQ1991" i="12"/>
  <c r="AR1991" i="12" s="1"/>
  <c r="AQ1035" i="12"/>
  <c r="AR1035" i="12" s="1"/>
  <c r="AQ1150" i="12"/>
  <c r="AR1150" i="12" s="1"/>
  <c r="AQ1263" i="12"/>
  <c r="AR1263" i="12" s="1"/>
  <c r="AQ1365" i="12"/>
  <c r="AR1365" i="12" s="1"/>
  <c r="AQ1451" i="12"/>
  <c r="AR1451" i="12" s="1"/>
  <c r="AQ1536" i="12"/>
  <c r="AR1536" i="12" s="1"/>
  <c r="AQ1621" i="12"/>
  <c r="AR1621" i="12" s="1"/>
  <c r="AQ1707" i="12"/>
  <c r="AR1707" i="12" s="1"/>
  <c r="AQ1783" i="12"/>
  <c r="AR1783" i="12" s="1"/>
  <c r="AQ1843" i="12"/>
  <c r="AR1843" i="12" s="1"/>
  <c r="AQ1886" i="12"/>
  <c r="AR1886" i="12" s="1"/>
  <c r="AQ1929" i="12"/>
  <c r="AR1929" i="12" s="1"/>
  <c r="AQ1971" i="12"/>
  <c r="AR1971" i="12" s="1"/>
  <c r="AQ2014" i="12"/>
  <c r="AR2014" i="12" s="1"/>
  <c r="AQ1196" i="12"/>
  <c r="AR1196" i="12" s="1"/>
  <c r="AQ1243" i="12"/>
  <c r="AR1243" i="12" s="1"/>
  <c r="AQ1559" i="12"/>
  <c r="AR1559" i="12" s="1"/>
  <c r="AQ1776" i="12"/>
  <c r="AR1776" i="12" s="1"/>
  <c r="AQ1948" i="12"/>
  <c r="AR1948" i="12" s="1"/>
  <c r="AQ1167" i="12"/>
  <c r="AR1167" i="12" s="1"/>
  <c r="AQ1395" i="12"/>
  <c r="AR1395" i="12" s="1"/>
  <c r="AQ1480" i="12"/>
  <c r="AR1480" i="12" s="1"/>
  <c r="AQ1565" i="12"/>
  <c r="AR1565" i="12" s="1"/>
  <c r="AQ1651" i="12"/>
  <c r="AR1651" i="12" s="1"/>
  <c r="AQ1736" i="12"/>
  <c r="AR1736" i="12" s="1"/>
  <c r="AQ1805" i="12"/>
  <c r="AR1805" i="12" s="1"/>
  <c r="AQ1055" i="12"/>
  <c r="AR1055" i="12" s="1"/>
  <c r="AQ1211" i="12"/>
  <c r="AR1211" i="12" s="1"/>
  <c r="AQ1348" i="12"/>
  <c r="AR1348" i="12" s="1"/>
  <c r="AQ1465" i="12"/>
  <c r="AR1465" i="12" s="1"/>
  <c r="AQ1583" i="12"/>
  <c r="AR1583" i="12" s="1"/>
  <c r="AQ1689" i="12"/>
  <c r="AR1689" i="12" s="1"/>
  <c r="AQ1794" i="12"/>
  <c r="AR1794" i="12" s="1"/>
  <c r="AQ1866" i="12"/>
  <c r="AR1866" i="12" s="1"/>
  <c r="AQ1919" i="12"/>
  <c r="AR1919" i="12" s="1"/>
  <c r="AQ1978" i="12"/>
  <c r="AR1978" i="12" s="1"/>
  <c r="AQ1028" i="12"/>
  <c r="AR1028" i="12" s="1"/>
  <c r="AQ1171" i="12"/>
  <c r="AR1171" i="12" s="1"/>
  <c r="AQ1327" i="12"/>
  <c r="AR1327" i="12" s="1"/>
  <c r="AQ1445" i="12"/>
  <c r="AR1445" i="12" s="1"/>
  <c r="AQ1552" i="12"/>
  <c r="AR1552" i="12" s="1"/>
  <c r="AQ1659" i="12"/>
  <c r="AR1659" i="12" s="1"/>
  <c r="AQ1744" i="12"/>
  <c r="AR1744" i="12" s="1"/>
  <c r="AQ1811" i="12"/>
  <c r="AR1811" i="12" s="1"/>
  <c r="AQ1862" i="12"/>
  <c r="AR1862" i="12" s="1"/>
  <c r="AQ1905" i="12"/>
  <c r="AR1905" i="12" s="1"/>
  <c r="AQ1947" i="12"/>
  <c r="AR1947" i="12" s="1"/>
  <c r="AQ1990" i="12"/>
  <c r="AR1990" i="12" s="1"/>
  <c r="AQ1019" i="12"/>
  <c r="AR1019" i="12" s="1"/>
  <c r="AQ1134" i="12"/>
  <c r="AR1134" i="12" s="1"/>
  <c r="AQ1247" i="12"/>
  <c r="AR1247" i="12" s="1"/>
  <c r="AQ1353" i="12"/>
  <c r="AR1353" i="12" s="1"/>
  <c r="AQ1439" i="12"/>
  <c r="AR1439" i="12" s="1"/>
  <c r="AQ1524" i="12"/>
  <c r="AR1524" i="12" s="1"/>
  <c r="AQ1609" i="12"/>
  <c r="AR1609" i="12" s="1"/>
  <c r="AQ1695" i="12"/>
  <c r="AR1695" i="12" s="1"/>
  <c r="AQ1774" i="12"/>
  <c r="AR1774" i="12" s="1"/>
  <c r="AQ1837" i="12"/>
  <c r="AR1837" i="12" s="1"/>
  <c r="AQ1879" i="12"/>
  <c r="AR1879" i="12" s="1"/>
  <c r="AQ1626" i="12"/>
  <c r="AR1626" i="12" s="1"/>
  <c r="AQ1078" i="12"/>
  <c r="AR1078" i="12" s="1"/>
  <c r="AQ1483" i="12"/>
  <c r="AR1483" i="12" s="1"/>
  <c r="AQ1807" i="12"/>
  <c r="AR1807" i="12" s="1"/>
  <c r="AQ1987" i="12"/>
  <c r="AR1987" i="12" s="1"/>
  <c r="AQ1922" i="12"/>
  <c r="AR1922" i="12" s="1"/>
  <c r="AQ1192" i="12"/>
  <c r="AR1192" i="12" s="1"/>
  <c r="AQ1568" i="12"/>
  <c r="AR1568" i="12" s="1"/>
  <c r="AQ1859" i="12"/>
  <c r="AR1859" i="12" s="1"/>
  <c r="AQ1965" i="12"/>
  <c r="AR1965" i="12" s="1"/>
  <c r="AQ1306" i="12"/>
  <c r="AR1306" i="12" s="1"/>
  <c r="AQ1653" i="12"/>
  <c r="AR1653" i="12" s="1"/>
  <c r="AQ1902" i="12"/>
  <c r="AR1902" i="12" s="1"/>
  <c r="AQ2007" i="12"/>
  <c r="AR2007" i="12" s="1"/>
  <c r="AQ1739" i="12"/>
  <c r="AR1739" i="12" s="1"/>
  <c r="AQ1945" i="12"/>
  <c r="AR1945" i="12" s="1"/>
  <c r="AQ1397" i="12"/>
  <c r="AR1397" i="12" s="1"/>
  <c r="DI12" i="12"/>
  <c r="Q12" i="12"/>
  <c r="DG13" i="12"/>
  <c r="Q13" i="12"/>
  <c r="DI15" i="12"/>
  <c r="Q15" i="12"/>
  <c r="DI11" i="12"/>
  <c r="Q11" i="12"/>
  <c r="R10" i="31" s="1"/>
  <c r="DK17" i="12"/>
  <c r="BG17" i="12"/>
  <c r="CY6" i="12"/>
  <c r="CX6" i="12"/>
  <c r="DG11" i="12"/>
  <c r="AR1264" i="12"/>
  <c r="AR1201" i="12"/>
  <c r="AR1325" i="12"/>
  <c r="AR1234" i="12"/>
  <c r="AR1219" i="12"/>
  <c r="AR1654" i="12"/>
  <c r="AR1210" i="12"/>
  <c r="AR1715" i="12"/>
  <c r="AR1225" i="12"/>
  <c r="AR1305" i="12"/>
  <c r="AR1236" i="12"/>
  <c r="AR1980" i="12"/>
  <c r="AR1678" i="12"/>
  <c r="AR1298" i="12"/>
  <c r="AR1216" i="12"/>
  <c r="AR1265" i="12"/>
  <c r="DI20" i="12"/>
  <c r="DI21" i="12"/>
  <c r="DI19" i="12"/>
  <c r="DI18" i="12"/>
  <c r="DO16" i="12"/>
  <c r="DO15" i="12"/>
  <c r="DO14" i="12"/>
  <c r="DM13" i="12"/>
  <c r="DM12" i="12"/>
  <c r="DM11" i="12"/>
  <c r="DG10" i="12"/>
  <c r="Q10" i="12" s="1"/>
  <c r="DU17" i="12"/>
  <c r="AR1683" i="12"/>
  <c r="AR1363" i="12"/>
  <c r="AR1159" i="12"/>
  <c r="AR999" i="12"/>
  <c r="AR1374" i="12"/>
  <c r="AR1324" i="12"/>
  <c r="AR1758" i="12"/>
  <c r="AR1373" i="12"/>
  <c r="AR1115" i="12"/>
  <c r="AR1103" i="12"/>
  <c r="AR1213" i="12"/>
  <c r="AR1060" i="12"/>
  <c r="AR1018" i="12"/>
  <c r="AR1896" i="12"/>
  <c r="AR1892" i="12"/>
  <c r="AR1764" i="12"/>
  <c r="AR1708" i="12"/>
  <c r="AR1477" i="12"/>
  <c r="AR1470" i="12"/>
  <c r="AR1463" i="12"/>
  <c r="AR1462" i="12"/>
  <c r="AR1461" i="12"/>
  <c r="AR1382" i="12"/>
  <c r="AR1342" i="12"/>
  <c r="AR1308" i="12"/>
  <c r="AR1307" i="12"/>
  <c r="AR1258" i="12"/>
  <c r="AR1257" i="12"/>
  <c r="AR1242" i="12"/>
  <c r="AR1347" i="12"/>
  <c r="AR1074" i="12"/>
  <c r="AR1052" i="12"/>
  <c r="AR1175" i="12"/>
  <c r="AR1063" i="12"/>
  <c r="AR1946" i="12"/>
  <c r="AR1603" i="12"/>
  <c r="AR1869" i="12"/>
  <c r="AR1780" i="12"/>
  <c r="AR1891" i="12"/>
  <c r="AR1770" i="12"/>
  <c r="AR1703" i="12"/>
  <c r="AR1977" i="12"/>
  <c r="AR1356" i="12"/>
  <c r="AR1514" i="12"/>
  <c r="AR1506" i="12"/>
  <c r="AR1420" i="12"/>
  <c r="AR1418" i="12"/>
  <c r="AR1314" i="12"/>
  <c r="AR1278" i="12"/>
  <c r="AR1269" i="12"/>
  <c r="AR1597" i="12"/>
  <c r="AR1572" i="12"/>
  <c r="AR1517" i="12"/>
  <c r="AR1166" i="12"/>
  <c r="AR1151" i="12"/>
  <c r="AR1073" i="12"/>
  <c r="AR1008" i="12"/>
  <c r="AR1084" i="12"/>
  <c r="AR1050" i="12"/>
  <c r="AR1012" i="12"/>
  <c r="AR993" i="12"/>
  <c r="AR1244" i="12"/>
  <c r="AR1956" i="12"/>
  <c r="AR1598" i="12"/>
  <c r="AR1526" i="12"/>
  <c r="AR1523" i="12"/>
  <c r="AR1888" i="12"/>
  <c r="AR1861" i="12"/>
  <c r="AR1832" i="12"/>
  <c r="AR1829" i="12"/>
  <c r="AR1804" i="12"/>
  <c r="AR1769" i="12"/>
  <c r="AR1976" i="12"/>
  <c r="AR1954" i="12"/>
  <c r="AR1596" i="12"/>
  <c r="AR1562" i="12"/>
  <c r="AR1714" i="12"/>
  <c r="AR1690" i="12"/>
  <c r="AR1632" i="12"/>
  <c r="AR1468" i="12"/>
  <c r="AR1401" i="12"/>
  <c r="AR1367" i="12"/>
  <c r="AR1228" i="12"/>
  <c r="AR1138" i="12"/>
  <c r="AR1315" i="12"/>
  <c r="AR1245" i="12"/>
  <c r="AR1191" i="12"/>
  <c r="AR1121" i="12"/>
  <c r="AR1102" i="12"/>
  <c r="AR1058" i="12"/>
  <c r="AR1067" i="12"/>
  <c r="AR1634" i="12"/>
  <c r="AR1828" i="12"/>
  <c r="AR1765" i="12"/>
  <c r="AR1688" i="12"/>
  <c r="AR1681" i="12"/>
  <c r="AR1452" i="12"/>
  <c r="AR1446" i="12"/>
  <c r="AR1442" i="12"/>
  <c r="AR1354" i="12"/>
  <c r="AR1345" i="12"/>
  <c r="AR1330" i="12"/>
  <c r="AR1329" i="12"/>
  <c r="AR1713" i="12"/>
  <c r="AR1097" i="12"/>
  <c r="AR1198" i="12"/>
  <c r="AR1143" i="12"/>
  <c r="AR1123" i="12"/>
  <c r="AR1047" i="12"/>
  <c r="AR1185" i="12"/>
  <c r="AR1108" i="12"/>
  <c r="AR1057" i="12"/>
  <c r="AR1280" i="12"/>
  <c r="CX2025" i="12"/>
  <c r="CY2025" i="12"/>
  <c r="AQ991" i="12"/>
  <c r="AR991" i="12" s="1"/>
  <c r="AQ987" i="12"/>
  <c r="AR987" i="12" s="1"/>
  <c r="AQ985" i="12"/>
  <c r="AR985" i="12" s="1"/>
  <c r="AQ983" i="12"/>
  <c r="AR983" i="12" s="1"/>
  <c r="AQ977" i="12"/>
  <c r="AR977" i="12" s="1"/>
  <c r="AQ973" i="12"/>
  <c r="AR973" i="12" s="1"/>
  <c r="AQ968" i="12"/>
  <c r="AR968" i="12" s="1"/>
  <c r="AQ965" i="12"/>
  <c r="AR965" i="12" s="1"/>
  <c r="AQ951" i="12"/>
  <c r="AR951" i="12" s="1"/>
  <c r="AQ943" i="12"/>
  <c r="AR943" i="12" s="1"/>
  <c r="AQ939" i="12"/>
  <c r="AR939" i="12" s="1"/>
  <c r="AQ935" i="12"/>
  <c r="AR935" i="12" s="1"/>
  <c r="AQ931" i="12"/>
  <c r="AR931" i="12" s="1"/>
  <c r="AQ927" i="12"/>
  <c r="AR927" i="12" s="1"/>
  <c r="AQ923" i="12"/>
  <c r="AR923" i="12" s="1"/>
  <c r="AQ919" i="12"/>
  <c r="AR919" i="12" s="1"/>
  <c r="AQ915" i="12"/>
  <c r="AR915" i="12" s="1"/>
  <c r="AQ911" i="12"/>
  <c r="AR911" i="12" s="1"/>
  <c r="AQ907" i="12"/>
  <c r="AR907" i="12" s="1"/>
  <c r="AQ903" i="12"/>
  <c r="AR903" i="12" s="1"/>
  <c r="AQ899" i="12"/>
  <c r="AR899" i="12" s="1"/>
  <c r="AQ895" i="12"/>
  <c r="AR895" i="12" s="1"/>
  <c r="AQ891" i="12"/>
  <c r="AR891" i="12" s="1"/>
  <c r="AQ887" i="12"/>
  <c r="AR887" i="12" s="1"/>
  <c r="AQ883" i="12"/>
  <c r="AR883" i="12" s="1"/>
  <c r="AQ879" i="12"/>
  <c r="AR879" i="12" s="1"/>
  <c r="AQ875" i="12"/>
  <c r="AR875" i="12" s="1"/>
  <c r="AQ871" i="12"/>
  <c r="AR871" i="12" s="1"/>
  <c r="AQ867" i="12"/>
  <c r="AR867" i="12" s="1"/>
  <c r="AQ863" i="12"/>
  <c r="AR863" i="12" s="1"/>
  <c r="AQ859" i="12"/>
  <c r="AR859" i="12" s="1"/>
  <c r="AQ855" i="12"/>
  <c r="AR855" i="12" s="1"/>
  <c r="AQ851" i="12"/>
  <c r="AR851" i="12" s="1"/>
  <c r="AQ847" i="12"/>
  <c r="AR847" i="12" s="1"/>
  <c r="AQ843" i="12"/>
  <c r="AR843" i="12" s="1"/>
  <c r="AQ839" i="12"/>
  <c r="AR839" i="12" s="1"/>
  <c r="AQ835" i="12"/>
  <c r="AR835" i="12" s="1"/>
  <c r="AQ831" i="12"/>
  <c r="AR831" i="12" s="1"/>
  <c r="AQ827" i="12"/>
  <c r="AR827" i="12" s="1"/>
  <c r="AQ823" i="12"/>
  <c r="AR823" i="12" s="1"/>
  <c r="AQ819" i="12"/>
  <c r="AR819" i="12" s="1"/>
  <c r="AQ815" i="12"/>
  <c r="AR815" i="12" s="1"/>
  <c r="AQ811" i="12"/>
  <c r="AR811" i="12" s="1"/>
  <c r="AQ807" i="12"/>
  <c r="AR807" i="12" s="1"/>
  <c r="AQ803" i="12"/>
  <c r="AR803" i="12" s="1"/>
  <c r="AQ799" i="12"/>
  <c r="AR799" i="12" s="1"/>
  <c r="AQ795" i="12"/>
  <c r="AR795" i="12" s="1"/>
  <c r="AQ791" i="12"/>
  <c r="AR791" i="12" s="1"/>
  <c r="AQ787" i="12"/>
  <c r="AR787" i="12" s="1"/>
  <c r="AQ783" i="12"/>
  <c r="AR783" i="12" s="1"/>
  <c r="AQ779" i="12"/>
  <c r="AR779" i="12" s="1"/>
  <c r="AQ775" i="12"/>
  <c r="AR775" i="12" s="1"/>
  <c r="AQ771" i="12"/>
  <c r="AR771" i="12" s="1"/>
  <c r="AQ767" i="12"/>
  <c r="AR767" i="12" s="1"/>
  <c r="AQ763" i="12"/>
  <c r="AR763" i="12" s="1"/>
  <c r="AQ759" i="12"/>
  <c r="AR759" i="12" s="1"/>
  <c r="AQ755" i="12"/>
  <c r="AR755" i="12" s="1"/>
  <c r="AQ751" i="12"/>
  <c r="AR751" i="12" s="1"/>
  <c r="AQ747" i="12"/>
  <c r="AR747" i="12" s="1"/>
  <c r="AQ743" i="12"/>
  <c r="AR743" i="12" s="1"/>
  <c r="AQ739" i="12"/>
  <c r="AR739" i="12" s="1"/>
  <c r="AQ735" i="12"/>
  <c r="AR735" i="12" s="1"/>
  <c r="AQ731" i="12"/>
  <c r="AR731" i="12" s="1"/>
  <c r="AQ727" i="12"/>
  <c r="AR727" i="12" s="1"/>
  <c r="AQ723" i="12"/>
  <c r="AR723" i="12" s="1"/>
  <c r="AQ719" i="12"/>
  <c r="AR719" i="12" s="1"/>
  <c r="AQ715" i="12"/>
  <c r="AR715" i="12" s="1"/>
  <c r="AQ711" i="12"/>
  <c r="AR711" i="12" s="1"/>
  <c r="AQ707" i="12"/>
  <c r="AR707" i="12" s="1"/>
  <c r="AQ703" i="12"/>
  <c r="AR703" i="12" s="1"/>
  <c r="AQ699" i="12"/>
  <c r="AR699" i="12" s="1"/>
  <c r="AQ695" i="12"/>
  <c r="AR695" i="12" s="1"/>
  <c r="AQ691" i="12"/>
  <c r="AR691" i="12" s="1"/>
  <c r="AQ689" i="12"/>
  <c r="AR689" i="12" s="1"/>
  <c r="AQ687" i="12"/>
  <c r="AR687" i="12" s="1"/>
  <c r="AQ682" i="12"/>
  <c r="AR682" i="12" s="1"/>
  <c r="AQ678" i="12"/>
  <c r="AR678" i="12" s="1"/>
  <c r="AQ675" i="12"/>
  <c r="AR675" i="12" s="1"/>
  <c r="AQ673" i="12"/>
  <c r="AR673" i="12" s="1"/>
  <c r="AQ671" i="12"/>
  <c r="AR671" i="12" s="1"/>
  <c r="AQ665" i="12"/>
  <c r="AR665" i="12" s="1"/>
  <c r="AQ661" i="12"/>
  <c r="AR661" i="12" s="1"/>
  <c r="AQ656" i="12"/>
  <c r="AR656" i="12" s="1"/>
  <c r="AQ653" i="12"/>
  <c r="AR653" i="12" s="1"/>
  <c r="AQ644" i="12"/>
  <c r="AR644" i="12" s="1"/>
  <c r="AQ640" i="12"/>
  <c r="AR640" i="12" s="1"/>
  <c r="AQ637" i="12"/>
  <c r="AR637" i="12" s="1"/>
  <c r="AQ635" i="12"/>
  <c r="AR635" i="12" s="1"/>
  <c r="AQ632" i="12"/>
  <c r="AR632" i="12" s="1"/>
  <c r="AQ630" i="12"/>
  <c r="AR630" i="12" s="1"/>
  <c r="AQ628" i="12"/>
  <c r="AR628" i="12" s="1"/>
  <c r="AQ626" i="12"/>
  <c r="AR626" i="12" s="1"/>
  <c r="AQ622" i="12"/>
  <c r="AR622" i="12" s="1"/>
  <c r="AQ619" i="12"/>
  <c r="AR619" i="12" s="1"/>
  <c r="AQ617" i="12"/>
  <c r="AR617" i="12" s="1"/>
  <c r="AQ615" i="12"/>
  <c r="AR615" i="12" s="1"/>
  <c r="AQ610" i="12"/>
  <c r="AR610" i="12" s="1"/>
  <c r="AQ606" i="12"/>
  <c r="AR606" i="12" s="1"/>
  <c r="AQ604" i="12"/>
  <c r="AR604" i="12" s="1"/>
  <c r="AQ602" i="12"/>
  <c r="AR602" i="12" s="1"/>
  <c r="AQ594" i="12"/>
  <c r="AR594" i="12" s="1"/>
  <c r="AQ590" i="12"/>
  <c r="AR590" i="12" s="1"/>
  <c r="AQ587" i="12"/>
  <c r="AR587" i="12" s="1"/>
  <c r="AQ585" i="12"/>
  <c r="AR585" i="12" s="1"/>
  <c r="AQ583" i="12"/>
  <c r="AR583" i="12" s="1"/>
  <c r="AQ578" i="12"/>
  <c r="AR578" i="12" s="1"/>
  <c r="AQ574" i="12"/>
  <c r="AR574" i="12" s="1"/>
  <c r="AQ572" i="12"/>
  <c r="AR572" i="12" s="1"/>
  <c r="AQ568" i="12"/>
  <c r="AR568" i="12" s="1"/>
  <c r="AQ565" i="12"/>
  <c r="AR565" i="12" s="1"/>
  <c r="AQ563" i="12"/>
  <c r="AR563" i="12" s="1"/>
  <c r="AQ561" i="12"/>
  <c r="AR561" i="12" s="1"/>
  <c r="AQ559" i="12"/>
  <c r="AR559" i="12" s="1"/>
  <c r="AQ554" i="12"/>
  <c r="AR554" i="12" s="1"/>
  <c r="AQ550" i="12"/>
  <c r="AR550" i="12" s="1"/>
  <c r="AQ547" i="12"/>
  <c r="AR547" i="12" s="1"/>
  <c r="AQ545" i="12"/>
  <c r="AR545" i="12" s="1"/>
  <c r="AQ543" i="12"/>
  <c r="AR543" i="12" s="1"/>
  <c r="AQ536" i="12"/>
  <c r="AR536" i="12" s="1"/>
  <c r="AQ534" i="12"/>
  <c r="AR534" i="12" s="1"/>
  <c r="AQ531" i="12"/>
  <c r="AR531" i="12" s="1"/>
  <c r="AQ529" i="12"/>
  <c r="AR529" i="12" s="1"/>
  <c r="AQ527" i="12"/>
  <c r="AR527" i="12" s="1"/>
  <c r="AQ520" i="12"/>
  <c r="AR520" i="12" s="1"/>
  <c r="AQ518" i="12"/>
  <c r="AR518" i="12" s="1"/>
  <c r="AQ515" i="12"/>
  <c r="AR515" i="12" s="1"/>
  <c r="AQ513" i="12"/>
  <c r="AR513" i="12" s="1"/>
  <c r="AQ511" i="12"/>
  <c r="AR511" i="12" s="1"/>
  <c r="AQ504" i="12"/>
  <c r="AR504" i="12" s="1"/>
  <c r="AQ502" i="12"/>
  <c r="AR502" i="12" s="1"/>
  <c r="AQ499" i="12"/>
  <c r="AR499" i="12" s="1"/>
  <c r="AQ497" i="12"/>
  <c r="AR497" i="12" s="1"/>
  <c r="AQ495" i="12"/>
  <c r="AR495" i="12" s="1"/>
  <c r="AQ490" i="12"/>
  <c r="AR490" i="12" s="1"/>
  <c r="AQ486" i="12"/>
  <c r="AR486" i="12" s="1"/>
  <c r="AQ483" i="12"/>
  <c r="AR483" i="12" s="1"/>
  <c r="AQ481" i="12"/>
  <c r="AR481" i="12" s="1"/>
  <c r="AQ479" i="12"/>
  <c r="AR479" i="12" s="1"/>
  <c r="AQ474" i="12"/>
  <c r="AR474" i="12" s="1"/>
  <c r="AQ470" i="12"/>
  <c r="AR470" i="12" s="1"/>
  <c r="AQ467" i="12"/>
  <c r="AR467" i="12" s="1"/>
  <c r="AQ465" i="12"/>
  <c r="AR465" i="12" s="1"/>
  <c r="AQ463" i="12"/>
  <c r="AR463" i="12" s="1"/>
  <c r="AQ456" i="12"/>
  <c r="AR456" i="12" s="1"/>
  <c r="AQ454" i="12"/>
  <c r="AR454" i="12" s="1"/>
  <c r="AQ451" i="12"/>
  <c r="AR451" i="12" s="1"/>
  <c r="AQ449" i="12"/>
  <c r="AR449" i="12" s="1"/>
  <c r="AQ447" i="12"/>
  <c r="AR447" i="12" s="1"/>
  <c r="AQ442" i="12"/>
  <c r="AR442" i="12" s="1"/>
  <c r="AQ439" i="12"/>
  <c r="AR439" i="12" s="1"/>
  <c r="AQ434" i="12"/>
  <c r="AR434" i="12" s="1"/>
  <c r="AQ431" i="12"/>
  <c r="AR431" i="12" s="1"/>
  <c r="AQ426" i="12"/>
  <c r="AR426" i="12" s="1"/>
  <c r="AQ420" i="12"/>
  <c r="AR420" i="12" s="1"/>
  <c r="AQ415" i="12"/>
  <c r="AR415" i="12" s="1"/>
  <c r="AQ413" i="12"/>
  <c r="AR413" i="12" s="1"/>
  <c r="AQ411" i="12"/>
  <c r="AR411" i="12" s="1"/>
  <c r="AQ409" i="12"/>
  <c r="AR409" i="12" s="1"/>
  <c r="AQ408" i="12"/>
  <c r="AR408" i="12" s="1"/>
  <c r="AQ406" i="12"/>
  <c r="AR406" i="12" s="1"/>
  <c r="AQ395" i="12"/>
  <c r="AR395" i="12" s="1"/>
  <c r="AQ393" i="12"/>
  <c r="AR393" i="12" s="1"/>
  <c r="AQ392" i="12"/>
  <c r="AR392" i="12" s="1"/>
  <c r="AQ376" i="12"/>
  <c r="AR376" i="12" s="1"/>
  <c r="AQ374" i="12"/>
  <c r="AR374" i="12" s="1"/>
  <c r="AQ369" i="12"/>
  <c r="AR369" i="12" s="1"/>
  <c r="AQ360" i="12"/>
  <c r="AR360" i="12" s="1"/>
  <c r="AQ358" i="12"/>
  <c r="AR358" i="12" s="1"/>
  <c r="AQ353" i="12"/>
  <c r="AR353" i="12" s="1"/>
  <c r="AQ975" i="12"/>
  <c r="AR975" i="12" s="1"/>
  <c r="AQ971" i="12"/>
  <c r="AR971" i="12" s="1"/>
  <c r="AQ969" i="12"/>
  <c r="AR969" i="12" s="1"/>
  <c r="AQ967" i="12"/>
  <c r="AR967" i="12" s="1"/>
  <c r="AQ962" i="12"/>
  <c r="AR962" i="12" s="1"/>
  <c r="AQ958" i="12"/>
  <c r="AR958" i="12" s="1"/>
  <c r="AQ956" i="12"/>
  <c r="AR956" i="12" s="1"/>
  <c r="AQ954" i="12"/>
  <c r="AR954" i="12" s="1"/>
  <c r="AQ948" i="12"/>
  <c r="AR948" i="12" s="1"/>
  <c r="AQ946" i="12"/>
  <c r="AR946" i="12" s="1"/>
  <c r="AQ684" i="12"/>
  <c r="AR684" i="12" s="1"/>
  <c r="AQ680" i="12"/>
  <c r="AR680" i="12" s="1"/>
  <c r="AQ677" i="12"/>
  <c r="AR677" i="12" s="1"/>
  <c r="AQ663" i="12"/>
  <c r="AR663" i="12" s="1"/>
  <c r="AQ659" i="12"/>
  <c r="AR659" i="12" s="1"/>
  <c r="AQ657" i="12"/>
  <c r="AR657" i="12" s="1"/>
  <c r="AQ655" i="12"/>
  <c r="AR655" i="12" s="1"/>
  <c r="AQ650" i="12"/>
  <c r="AR650" i="12" s="1"/>
  <c r="AQ646" i="12"/>
  <c r="AR646" i="12" s="1"/>
  <c r="AQ643" i="12"/>
  <c r="AR643" i="12" s="1"/>
  <c r="AQ641" i="12"/>
  <c r="AR641" i="12" s="1"/>
  <c r="AQ639" i="12"/>
  <c r="AR639" i="12" s="1"/>
  <c r="AQ633" i="12"/>
  <c r="AR633" i="12" s="1"/>
  <c r="AQ629" i="12"/>
  <c r="AR629" i="12" s="1"/>
  <c r="AQ624" i="12"/>
  <c r="AR624" i="12" s="1"/>
  <c r="AQ621" i="12"/>
  <c r="AR621" i="12" s="1"/>
  <c r="AQ990" i="12"/>
  <c r="AR990" i="12" s="1"/>
  <c r="AQ988" i="12"/>
  <c r="AR988" i="12" s="1"/>
  <c r="AQ984" i="12"/>
  <c r="AR984" i="12" s="1"/>
  <c r="AQ982" i="12"/>
  <c r="AR982" i="12" s="1"/>
  <c r="AQ980" i="12"/>
  <c r="AR980" i="12" s="1"/>
  <c r="AQ978" i="12"/>
  <c r="AR978" i="12" s="1"/>
  <c r="AQ972" i="12"/>
  <c r="AR972" i="12" s="1"/>
  <c r="AQ952" i="12"/>
  <c r="AR952" i="12" s="1"/>
  <c r="AQ949" i="12"/>
  <c r="AR949" i="12" s="1"/>
  <c r="AQ944" i="12"/>
  <c r="AR944" i="12" s="1"/>
  <c r="AQ941" i="12"/>
  <c r="AR941" i="12" s="1"/>
  <c r="AQ930" i="12"/>
  <c r="AR930" i="12" s="1"/>
  <c r="AQ928" i="12"/>
  <c r="AR928" i="12" s="1"/>
  <c r="AQ925" i="12"/>
  <c r="AR925" i="12" s="1"/>
  <c r="AQ914" i="12"/>
  <c r="AR914" i="12" s="1"/>
  <c r="AQ912" i="12"/>
  <c r="AR912" i="12" s="1"/>
  <c r="AQ909" i="12"/>
  <c r="AR909" i="12" s="1"/>
  <c r="AQ898" i="12"/>
  <c r="AR898" i="12" s="1"/>
  <c r="AQ896" i="12"/>
  <c r="AR896" i="12" s="1"/>
  <c r="AQ893" i="12"/>
  <c r="AR893" i="12" s="1"/>
  <c r="AQ882" i="12"/>
  <c r="AR882" i="12" s="1"/>
  <c r="AQ880" i="12"/>
  <c r="AR880" i="12" s="1"/>
  <c r="AQ877" i="12"/>
  <c r="AR877" i="12" s="1"/>
  <c r="AQ866" i="12"/>
  <c r="AR866" i="12" s="1"/>
  <c r="AQ864" i="12"/>
  <c r="AR864" i="12" s="1"/>
  <c r="AQ861" i="12"/>
  <c r="AR861" i="12" s="1"/>
  <c r="AQ850" i="12"/>
  <c r="AR850" i="12" s="1"/>
  <c r="AQ848" i="12"/>
  <c r="AR848" i="12" s="1"/>
  <c r="AQ845" i="12"/>
  <c r="AR845" i="12" s="1"/>
  <c r="AQ834" i="12"/>
  <c r="AR834" i="12" s="1"/>
  <c r="AQ832" i="12"/>
  <c r="AR832" i="12" s="1"/>
  <c r="AQ829" i="12"/>
  <c r="AR829" i="12" s="1"/>
  <c r="AQ818" i="12"/>
  <c r="AR818" i="12" s="1"/>
  <c r="AQ816" i="12"/>
  <c r="AR816" i="12" s="1"/>
  <c r="AQ813" i="12"/>
  <c r="AR813" i="12" s="1"/>
  <c r="AQ802" i="12"/>
  <c r="AR802" i="12" s="1"/>
  <c r="AQ800" i="12"/>
  <c r="AR800" i="12" s="1"/>
  <c r="AQ797" i="12"/>
  <c r="AR797" i="12" s="1"/>
  <c r="AQ786" i="12"/>
  <c r="AR786" i="12" s="1"/>
  <c r="AQ784" i="12"/>
  <c r="AR784" i="12" s="1"/>
  <c r="AQ781" i="12"/>
  <c r="AR781" i="12" s="1"/>
  <c r="AQ770" i="12"/>
  <c r="AR770" i="12" s="1"/>
  <c r="AQ768" i="12"/>
  <c r="AR768" i="12" s="1"/>
  <c r="AQ765" i="12"/>
  <c r="AR765" i="12" s="1"/>
  <c r="AQ754" i="12"/>
  <c r="AR754" i="12" s="1"/>
  <c r="AQ752" i="12"/>
  <c r="AR752" i="12" s="1"/>
  <c r="AQ749" i="12"/>
  <c r="AR749" i="12" s="1"/>
  <c r="AQ738" i="12"/>
  <c r="AR738" i="12" s="1"/>
  <c r="AQ736" i="12"/>
  <c r="AR736" i="12" s="1"/>
  <c r="AQ733" i="12"/>
  <c r="AR733" i="12" s="1"/>
  <c r="AQ722" i="12"/>
  <c r="AR722" i="12" s="1"/>
  <c r="AQ720" i="12"/>
  <c r="AR720" i="12" s="1"/>
  <c r="AQ717" i="12"/>
  <c r="AR717" i="12" s="1"/>
  <c r="AQ706" i="12"/>
  <c r="AR706" i="12" s="1"/>
  <c r="AQ704" i="12"/>
  <c r="AR704" i="12" s="1"/>
  <c r="AQ701" i="12"/>
  <c r="AR701" i="12" s="1"/>
  <c r="AQ690" i="12"/>
  <c r="AR690" i="12" s="1"/>
  <c r="AQ679" i="12"/>
  <c r="AR679" i="12" s="1"/>
  <c r="AQ676" i="12"/>
  <c r="AR676" i="12" s="1"/>
  <c r="AQ674" i="12"/>
  <c r="AR674" i="12" s="1"/>
  <c r="AQ651" i="12"/>
  <c r="AR651" i="12" s="1"/>
  <c r="AQ616" i="12"/>
  <c r="AR616" i="12" s="1"/>
  <c r="AQ613" i="12"/>
  <c r="AR613" i="12" s="1"/>
  <c r="AQ598" i="12"/>
  <c r="AR598" i="12" s="1"/>
  <c r="AQ584" i="12"/>
  <c r="AR584" i="12" s="1"/>
  <c r="AQ581" i="12"/>
  <c r="AR581" i="12" s="1"/>
  <c r="AQ567" i="12"/>
  <c r="AR567" i="12" s="1"/>
  <c r="AQ566" i="12"/>
  <c r="AR566" i="12" s="1"/>
  <c r="AQ562" i="12"/>
  <c r="AR562" i="12" s="1"/>
  <c r="AQ555" i="12"/>
  <c r="AR555" i="12" s="1"/>
  <c r="AQ553" i="12"/>
  <c r="AR553" i="12" s="1"/>
  <c r="AQ552" i="12"/>
  <c r="AR552" i="12" s="1"/>
  <c r="AQ546" i="12"/>
  <c r="AR546" i="12" s="1"/>
  <c r="AQ539" i="12"/>
  <c r="AR539" i="12" s="1"/>
  <c r="AQ538" i="12"/>
  <c r="AR538" i="12" s="1"/>
  <c r="AQ523" i="12"/>
  <c r="AR523" i="12" s="1"/>
  <c r="AQ522" i="12"/>
  <c r="AR522" i="12" s="1"/>
  <c r="AQ507" i="12"/>
  <c r="AR507" i="12" s="1"/>
  <c r="AQ506" i="12"/>
  <c r="AR506" i="12" s="1"/>
  <c r="AQ498" i="12"/>
  <c r="AR498" i="12" s="1"/>
  <c r="AQ491" i="12"/>
  <c r="AR491" i="12" s="1"/>
  <c r="AQ489" i="12"/>
  <c r="AR489" i="12" s="1"/>
  <c r="AQ488" i="12"/>
  <c r="AR488" i="12" s="1"/>
  <c r="AQ482" i="12"/>
  <c r="AR482" i="12" s="1"/>
  <c r="AQ475" i="12"/>
  <c r="AR475" i="12" s="1"/>
  <c r="AQ473" i="12"/>
  <c r="AR473" i="12" s="1"/>
  <c r="AQ472" i="12"/>
  <c r="AR472" i="12" s="1"/>
  <c r="AQ466" i="12"/>
  <c r="AR466" i="12" s="1"/>
  <c r="AQ459" i="12"/>
  <c r="AR459" i="12" s="1"/>
  <c r="AQ458" i="12"/>
  <c r="AR458" i="12" s="1"/>
  <c r="AQ440" i="12"/>
  <c r="AR440" i="12" s="1"/>
  <c r="AQ432" i="12"/>
  <c r="AR432" i="12" s="1"/>
  <c r="AQ424" i="12"/>
  <c r="AR424" i="12" s="1"/>
  <c r="AQ421" i="12"/>
  <c r="AR421" i="12" s="1"/>
  <c r="AQ419" i="12"/>
  <c r="AR419" i="12" s="1"/>
  <c r="AQ418" i="12"/>
  <c r="AR418" i="12" s="1"/>
  <c r="AQ414" i="12"/>
  <c r="AR414" i="12" s="1"/>
  <c r="AQ401" i="12"/>
  <c r="AR401" i="12" s="1"/>
  <c r="AQ383" i="12"/>
  <c r="AR383" i="12" s="1"/>
  <c r="AQ382" i="12"/>
  <c r="AR382" i="12" s="1"/>
  <c r="AQ380" i="12"/>
  <c r="AR380" i="12" s="1"/>
  <c r="AQ377" i="12"/>
  <c r="AR377" i="12" s="1"/>
  <c r="AQ371" i="12"/>
  <c r="AR371" i="12" s="1"/>
  <c r="AQ370" i="12"/>
  <c r="AR370" i="12" s="1"/>
  <c r="AQ367" i="12"/>
  <c r="AR367" i="12" s="1"/>
  <c r="AQ366" i="12"/>
  <c r="AR366" i="12" s="1"/>
  <c r="AQ364" i="12"/>
  <c r="AR364" i="12" s="1"/>
  <c r="AQ361" i="12"/>
  <c r="AR361" i="12" s="1"/>
  <c r="AQ355" i="12"/>
  <c r="AR355" i="12" s="1"/>
  <c r="AQ354" i="12"/>
  <c r="AR354" i="12" s="1"/>
  <c r="AQ351" i="12"/>
  <c r="AR351" i="12" s="1"/>
  <c r="AQ350" i="12"/>
  <c r="AR350" i="12" s="1"/>
  <c r="AQ348" i="12"/>
  <c r="AR348" i="12" s="1"/>
  <c r="AQ341" i="12"/>
  <c r="AR341" i="12" s="1"/>
  <c r="AQ340" i="12"/>
  <c r="AR340" i="12" s="1"/>
  <c r="AQ337" i="12"/>
  <c r="AR337" i="12" s="1"/>
  <c r="AQ334" i="12"/>
  <c r="AR334" i="12" s="1"/>
  <c r="AQ331" i="12"/>
  <c r="AR331" i="12" s="1"/>
  <c r="AQ329" i="12"/>
  <c r="AR329" i="12" s="1"/>
  <c r="AQ326" i="12"/>
  <c r="AR326" i="12" s="1"/>
  <c r="AQ324" i="12"/>
  <c r="AR324" i="12" s="1"/>
  <c r="AQ312" i="12"/>
  <c r="AR312" i="12" s="1"/>
  <c r="AQ308" i="12"/>
  <c r="AR308" i="12" s="1"/>
  <c r="AQ300" i="12"/>
  <c r="AR300" i="12" s="1"/>
  <c r="AQ293" i="12"/>
  <c r="AR293" i="12" s="1"/>
  <c r="AQ292" i="12"/>
  <c r="AR292" i="12" s="1"/>
  <c r="AQ289" i="12"/>
  <c r="AR289" i="12" s="1"/>
  <c r="AQ286" i="12"/>
  <c r="AR286" i="12" s="1"/>
  <c r="AQ283" i="12"/>
  <c r="AR283" i="12" s="1"/>
  <c r="AQ281" i="12"/>
  <c r="AR281" i="12" s="1"/>
  <c r="AQ278" i="12"/>
  <c r="AR278" i="12" s="1"/>
  <c r="AQ268" i="12"/>
  <c r="AR268" i="12" s="1"/>
  <c r="AQ264" i="12"/>
  <c r="AR264" i="12" s="1"/>
  <c r="AQ256" i="12"/>
  <c r="AR256" i="12" s="1"/>
  <c r="AQ254" i="12"/>
  <c r="AR254" i="12" s="1"/>
  <c r="AQ249" i="12"/>
  <c r="AR249" i="12" s="1"/>
  <c r="AQ240" i="12"/>
  <c r="AR240" i="12" s="1"/>
  <c r="AQ238" i="12"/>
  <c r="AR238" i="12" s="1"/>
  <c r="AQ233" i="12"/>
  <c r="AR233" i="12" s="1"/>
  <c r="AQ224" i="12"/>
  <c r="AR224" i="12" s="1"/>
  <c r="AQ222" i="12"/>
  <c r="AR222" i="12" s="1"/>
  <c r="AQ217" i="12"/>
  <c r="AR217" i="12" s="1"/>
  <c r="AQ208" i="12"/>
  <c r="AR208" i="12" s="1"/>
  <c r="AQ206" i="12"/>
  <c r="AR206" i="12" s="1"/>
  <c r="AQ201" i="12"/>
  <c r="AR201" i="12" s="1"/>
  <c r="AQ192" i="12"/>
  <c r="AR192" i="12" s="1"/>
  <c r="AQ190" i="12"/>
  <c r="AR190" i="12" s="1"/>
  <c r="AQ185" i="12"/>
  <c r="AR185" i="12" s="1"/>
  <c r="AQ176" i="12"/>
  <c r="AR176" i="12" s="1"/>
  <c r="AQ174" i="12"/>
  <c r="AR174" i="12" s="1"/>
  <c r="AQ169" i="12"/>
  <c r="AR169" i="12" s="1"/>
  <c r="AQ160" i="12"/>
  <c r="AR160" i="12" s="1"/>
  <c r="AQ158" i="12"/>
  <c r="AR158" i="12" s="1"/>
  <c r="AQ153" i="12"/>
  <c r="AR153" i="12" s="1"/>
  <c r="AQ144" i="12"/>
  <c r="AR144" i="12" s="1"/>
  <c r="AQ142" i="12"/>
  <c r="AR142" i="12" s="1"/>
  <c r="AQ137" i="12"/>
  <c r="AR137" i="12" s="1"/>
  <c r="AQ128" i="12"/>
  <c r="AR128" i="12" s="1"/>
  <c r="AQ126" i="12"/>
  <c r="AR126" i="12" s="1"/>
  <c r="AQ121" i="12"/>
  <c r="AR121" i="12" s="1"/>
  <c r="AQ112" i="12"/>
  <c r="AR112" i="12" s="1"/>
  <c r="AQ110" i="12"/>
  <c r="AR110" i="12" s="1"/>
  <c r="AQ105" i="12"/>
  <c r="AR105" i="12" s="1"/>
  <c r="AQ96" i="12"/>
  <c r="AR96" i="12" s="1"/>
  <c r="AQ94" i="12"/>
  <c r="AR94" i="12" s="1"/>
  <c r="AQ89" i="12"/>
  <c r="AR89" i="12" s="1"/>
  <c r="AQ80" i="12"/>
  <c r="AR80" i="12" s="1"/>
  <c r="AQ78" i="12"/>
  <c r="AR78" i="12" s="1"/>
  <c r="AQ73" i="12"/>
  <c r="AR73" i="12" s="1"/>
  <c r="AQ64" i="12"/>
  <c r="AR64" i="12" s="1"/>
  <c r="AQ62" i="12"/>
  <c r="AR62" i="12" s="1"/>
  <c r="AQ57" i="12"/>
  <c r="AR57" i="12" s="1"/>
  <c r="AQ42" i="12"/>
  <c r="AR42" i="12" s="1"/>
  <c r="AQ40" i="12"/>
  <c r="AR40" i="12" s="1"/>
  <c r="AQ36" i="12"/>
  <c r="AR36" i="12" s="1"/>
  <c r="AQ33" i="12"/>
  <c r="AR33" i="12" s="1"/>
  <c r="AQ29" i="12"/>
  <c r="AR29" i="12" s="1"/>
  <c r="AQ22" i="12"/>
  <c r="AR22" i="12" s="1"/>
  <c r="AQ20" i="12"/>
  <c r="AR20" i="12" s="1"/>
  <c r="AQ14" i="12"/>
  <c r="AR14" i="12" s="1"/>
  <c r="AQ12" i="12"/>
  <c r="AR12" i="12" s="1"/>
  <c r="AQ10" i="12"/>
  <c r="AR10" i="12" s="1"/>
  <c r="AQ989" i="12"/>
  <c r="AR989" i="12" s="1"/>
  <c r="AQ981" i="12"/>
  <c r="AR981" i="12" s="1"/>
  <c r="AQ976" i="12"/>
  <c r="AR976" i="12" s="1"/>
  <c r="AQ970" i="12"/>
  <c r="AR970" i="12" s="1"/>
  <c r="AQ934" i="12"/>
  <c r="AR934" i="12" s="1"/>
  <c r="AQ932" i="12"/>
  <c r="AR932" i="12" s="1"/>
  <c r="AQ918" i="12"/>
  <c r="AR918" i="12" s="1"/>
  <c r="AQ902" i="12"/>
  <c r="AR902" i="12" s="1"/>
  <c r="AQ884" i="12"/>
  <c r="AR884" i="12" s="1"/>
  <c r="AQ868" i="12"/>
  <c r="AR868" i="12" s="1"/>
  <c r="AQ836" i="12"/>
  <c r="AR836" i="12" s="1"/>
  <c r="AQ833" i="12"/>
  <c r="AR833" i="12" s="1"/>
  <c r="AQ801" i="12"/>
  <c r="AR801" i="12" s="1"/>
  <c r="AQ790" i="12"/>
  <c r="AR790" i="12" s="1"/>
  <c r="AQ785" i="12"/>
  <c r="AR785" i="12" s="1"/>
  <c r="AQ772" i="12"/>
  <c r="AR772" i="12" s="1"/>
  <c r="AQ769" i="12"/>
  <c r="AR769" i="12" s="1"/>
  <c r="AQ758" i="12"/>
  <c r="AR758" i="12" s="1"/>
  <c r="AQ756" i="12"/>
  <c r="AR756" i="12" s="1"/>
  <c r="AQ753" i="12"/>
  <c r="AR753" i="12" s="1"/>
  <c r="AQ737" i="12"/>
  <c r="AR737" i="12" s="1"/>
  <c r="AQ726" i="12"/>
  <c r="AR726" i="12" s="1"/>
  <c r="AQ724" i="12"/>
  <c r="AR724" i="12" s="1"/>
  <c r="AQ710" i="12"/>
  <c r="AR710" i="12" s="1"/>
  <c r="AQ708" i="12"/>
  <c r="AR708" i="12" s="1"/>
  <c r="AQ686" i="12"/>
  <c r="AR686" i="12" s="1"/>
  <c r="AQ636" i="12"/>
  <c r="AR636" i="12" s="1"/>
  <c r="AQ623" i="12"/>
  <c r="AR623" i="12" s="1"/>
  <c r="AQ614" i="12"/>
  <c r="AR614" i="12" s="1"/>
  <c r="AQ600" i="12"/>
  <c r="AR600" i="12" s="1"/>
  <c r="AQ597" i="12"/>
  <c r="AR597" i="12" s="1"/>
  <c r="AQ596" i="12"/>
  <c r="AR596" i="12" s="1"/>
  <c r="AQ588" i="12"/>
  <c r="AR588" i="12" s="1"/>
  <c r="AQ582" i="12"/>
  <c r="AR582" i="12" s="1"/>
  <c r="AQ580" i="12"/>
  <c r="AR580" i="12" s="1"/>
  <c r="AQ573" i="12"/>
  <c r="AR573" i="12" s="1"/>
  <c r="AQ551" i="12"/>
  <c r="AR551" i="12" s="1"/>
  <c r="AQ519" i="12"/>
  <c r="AR519" i="12" s="1"/>
  <c r="AQ986" i="12"/>
  <c r="AR986" i="12" s="1"/>
  <c r="AQ963" i="12"/>
  <c r="AR963" i="12" s="1"/>
  <c r="AQ955" i="12"/>
  <c r="AR955" i="12" s="1"/>
  <c r="AQ950" i="12"/>
  <c r="AR950" i="12" s="1"/>
  <c r="AQ947" i="12"/>
  <c r="AR947" i="12" s="1"/>
  <c r="AQ942" i="12"/>
  <c r="AR942" i="12" s="1"/>
  <c r="AQ940" i="12"/>
  <c r="AR940" i="12" s="1"/>
  <c r="AQ937" i="12"/>
  <c r="AR937" i="12" s="1"/>
  <c r="AQ926" i="12"/>
  <c r="AR926" i="12" s="1"/>
  <c r="AQ924" i="12"/>
  <c r="AR924" i="12" s="1"/>
  <c r="AQ921" i="12"/>
  <c r="AR921" i="12" s="1"/>
  <c r="AQ910" i="12"/>
  <c r="AR910" i="12" s="1"/>
  <c r="AQ908" i="12"/>
  <c r="AR908" i="12" s="1"/>
  <c r="AQ905" i="12"/>
  <c r="AR905" i="12" s="1"/>
  <c r="AQ894" i="12"/>
  <c r="AR894" i="12" s="1"/>
  <c r="AQ892" i="12"/>
  <c r="AR892" i="12" s="1"/>
  <c r="AQ889" i="12"/>
  <c r="AR889" i="12" s="1"/>
  <c r="AQ878" i="12"/>
  <c r="AR878" i="12" s="1"/>
  <c r="AQ876" i="12"/>
  <c r="AR876" i="12" s="1"/>
  <c r="AQ873" i="12"/>
  <c r="AR873" i="12" s="1"/>
  <c r="AQ862" i="12"/>
  <c r="AR862" i="12" s="1"/>
  <c r="AQ860" i="12"/>
  <c r="AR860" i="12" s="1"/>
  <c r="AQ857" i="12"/>
  <c r="AR857" i="12" s="1"/>
  <c r="AQ846" i="12"/>
  <c r="AR846" i="12" s="1"/>
  <c r="AQ844" i="12"/>
  <c r="AR844" i="12" s="1"/>
  <c r="AQ841" i="12"/>
  <c r="AR841" i="12" s="1"/>
  <c r="AQ830" i="12"/>
  <c r="AR830" i="12" s="1"/>
  <c r="AQ828" i="12"/>
  <c r="AR828" i="12" s="1"/>
  <c r="AQ825" i="12"/>
  <c r="AR825" i="12" s="1"/>
  <c r="AQ814" i="12"/>
  <c r="AR814" i="12" s="1"/>
  <c r="AQ812" i="12"/>
  <c r="AR812" i="12" s="1"/>
  <c r="AQ809" i="12"/>
  <c r="AR809" i="12" s="1"/>
  <c r="AQ798" i="12"/>
  <c r="AR798" i="12" s="1"/>
  <c r="AQ796" i="12"/>
  <c r="AR796" i="12" s="1"/>
  <c r="AQ793" i="12"/>
  <c r="AR793" i="12" s="1"/>
  <c r="AQ782" i="12"/>
  <c r="AR782" i="12" s="1"/>
  <c r="AQ780" i="12"/>
  <c r="AR780" i="12" s="1"/>
  <c r="AQ777" i="12"/>
  <c r="AR777" i="12" s="1"/>
  <c r="AQ766" i="12"/>
  <c r="AR766" i="12" s="1"/>
  <c r="AQ764" i="12"/>
  <c r="AR764" i="12" s="1"/>
  <c r="AQ761" i="12"/>
  <c r="AR761" i="12" s="1"/>
  <c r="AQ750" i="12"/>
  <c r="AR750" i="12" s="1"/>
  <c r="AQ748" i="12"/>
  <c r="AR748" i="12" s="1"/>
  <c r="AQ745" i="12"/>
  <c r="AR745" i="12" s="1"/>
  <c r="AQ734" i="12"/>
  <c r="AR734" i="12" s="1"/>
  <c r="AQ732" i="12"/>
  <c r="AR732" i="12" s="1"/>
  <c r="AQ729" i="12"/>
  <c r="AR729" i="12" s="1"/>
  <c r="AQ718" i="12"/>
  <c r="AR718" i="12" s="1"/>
  <c r="AQ716" i="12"/>
  <c r="AR716" i="12" s="1"/>
  <c r="AQ713" i="12"/>
  <c r="AR713" i="12" s="1"/>
  <c r="AQ702" i="12"/>
  <c r="AR702" i="12" s="1"/>
  <c r="AQ700" i="12"/>
  <c r="AR700" i="12" s="1"/>
  <c r="AQ697" i="12"/>
  <c r="AR697" i="12" s="1"/>
  <c r="AQ662" i="12"/>
  <c r="AR662" i="12" s="1"/>
  <c r="AQ654" i="12"/>
  <c r="AR654" i="12" s="1"/>
  <c r="AQ652" i="12"/>
  <c r="AR652" i="12" s="1"/>
  <c r="AQ649" i="12"/>
  <c r="AR649" i="12" s="1"/>
  <c r="AQ647" i="12"/>
  <c r="AR647" i="12" s="1"/>
  <c r="AQ638" i="12"/>
  <c r="AR638" i="12" s="1"/>
  <c r="AQ634" i="12"/>
  <c r="AR634" i="12" s="1"/>
  <c r="AQ625" i="12"/>
  <c r="AR625" i="12" s="1"/>
  <c r="AQ607" i="12"/>
  <c r="AR607" i="12" s="1"/>
  <c r="AQ599" i="12"/>
  <c r="AR599" i="12" s="1"/>
  <c r="AQ591" i="12"/>
  <c r="AR591" i="12" s="1"/>
  <c r="AQ575" i="12"/>
  <c r="AR575" i="12" s="1"/>
  <c r="AQ569" i="12"/>
  <c r="AR569" i="12" s="1"/>
  <c r="AQ564" i="12"/>
  <c r="AR564" i="12" s="1"/>
  <c r="AQ558" i="12"/>
  <c r="AR558" i="12" s="1"/>
  <c r="AQ556" i="12"/>
  <c r="AR556" i="12" s="1"/>
  <c r="AQ549" i="12"/>
  <c r="AR549" i="12" s="1"/>
  <c r="AQ548" i="12"/>
  <c r="AR548" i="12" s="1"/>
  <c r="AQ542" i="12"/>
  <c r="AR542" i="12" s="1"/>
  <c r="AQ540" i="12"/>
  <c r="AR540" i="12" s="1"/>
  <c r="AQ533" i="12"/>
  <c r="AR533" i="12" s="1"/>
  <c r="AQ532" i="12"/>
  <c r="AR532" i="12" s="1"/>
  <c r="AQ528" i="12"/>
  <c r="AR528" i="12" s="1"/>
  <c r="AQ526" i="12"/>
  <c r="AR526" i="12" s="1"/>
  <c r="AQ524" i="12"/>
  <c r="AR524" i="12" s="1"/>
  <c r="AQ517" i="12"/>
  <c r="AR517" i="12" s="1"/>
  <c r="AQ516" i="12"/>
  <c r="AR516" i="12" s="1"/>
  <c r="AQ512" i="12"/>
  <c r="AR512" i="12" s="1"/>
  <c r="AQ510" i="12"/>
  <c r="AR510" i="12" s="1"/>
  <c r="AQ508" i="12"/>
  <c r="AR508" i="12" s="1"/>
  <c r="AQ501" i="12"/>
  <c r="AR501" i="12" s="1"/>
  <c r="AQ500" i="12"/>
  <c r="AR500" i="12" s="1"/>
  <c r="AQ494" i="12"/>
  <c r="AR494" i="12" s="1"/>
  <c r="AQ492" i="12"/>
  <c r="AR492" i="12" s="1"/>
  <c r="AQ485" i="12"/>
  <c r="AR485" i="12" s="1"/>
  <c r="AQ484" i="12"/>
  <c r="AR484" i="12" s="1"/>
  <c r="AQ478" i="12"/>
  <c r="AR478" i="12" s="1"/>
  <c r="AQ476" i="12"/>
  <c r="AR476" i="12" s="1"/>
  <c r="AQ469" i="12"/>
  <c r="AR469" i="12" s="1"/>
  <c r="AQ468" i="12"/>
  <c r="AR468" i="12" s="1"/>
  <c r="AQ462" i="12"/>
  <c r="AR462" i="12" s="1"/>
  <c r="AQ460" i="12"/>
  <c r="AR460" i="12" s="1"/>
  <c r="AQ453" i="12"/>
  <c r="AR453" i="12" s="1"/>
  <c r="AQ452" i="12"/>
  <c r="AR452" i="12" s="1"/>
  <c r="AQ448" i="12"/>
  <c r="AR448" i="12" s="1"/>
  <c r="AQ446" i="12"/>
  <c r="AR446" i="12" s="1"/>
  <c r="AQ445" i="12"/>
  <c r="AR445" i="12" s="1"/>
  <c r="AQ444" i="12"/>
  <c r="AR444" i="12" s="1"/>
  <c r="AQ441" i="12"/>
  <c r="AR441" i="12" s="1"/>
  <c r="AQ438" i="12"/>
  <c r="AR438" i="12" s="1"/>
  <c r="AQ437" i="12"/>
  <c r="AR437" i="12" s="1"/>
  <c r="AQ436" i="12"/>
  <c r="AR436" i="12" s="1"/>
  <c r="AQ433" i="12"/>
  <c r="AR433" i="12" s="1"/>
  <c r="AQ430" i="12"/>
  <c r="AR430" i="12" s="1"/>
  <c r="AQ429" i="12"/>
  <c r="AR429" i="12" s="1"/>
  <c r="AQ428" i="12"/>
  <c r="AR428" i="12" s="1"/>
  <c r="AQ425" i="12"/>
  <c r="AR425" i="12" s="1"/>
  <c r="AQ422" i="12"/>
  <c r="AR422" i="12" s="1"/>
  <c r="AQ412" i="12"/>
  <c r="AR412" i="12" s="1"/>
  <c r="AQ405" i="12"/>
  <c r="AR405" i="12" s="1"/>
  <c r="AQ403" i="12"/>
  <c r="AR403" i="12" s="1"/>
  <c r="AQ402" i="12"/>
  <c r="AR402" i="12" s="1"/>
  <c r="AQ400" i="12"/>
  <c r="AR400" i="12" s="1"/>
  <c r="AQ396" i="12"/>
  <c r="AR396" i="12" s="1"/>
  <c r="AQ387" i="12"/>
  <c r="AR387" i="12" s="1"/>
  <c r="AQ381" i="12"/>
  <c r="AR381" i="12" s="1"/>
  <c r="AQ378" i="12"/>
  <c r="AR378" i="12" s="1"/>
  <c r="AQ373" i="12"/>
  <c r="AR373" i="12" s="1"/>
  <c r="AQ372" i="12"/>
  <c r="AR372" i="12" s="1"/>
  <c r="AQ365" i="12"/>
  <c r="AR365" i="12" s="1"/>
  <c r="AQ362" i="12"/>
  <c r="AR362" i="12" s="1"/>
  <c r="AQ357" i="12"/>
  <c r="AR357" i="12" s="1"/>
  <c r="AQ356" i="12"/>
  <c r="AR356" i="12" s="1"/>
  <c r="AQ349" i="12"/>
  <c r="AR349" i="12" s="1"/>
  <c r="AQ347" i="12"/>
  <c r="AR347" i="12" s="1"/>
  <c r="AQ344" i="12"/>
  <c r="AR344" i="12" s="1"/>
  <c r="AQ336" i="12"/>
  <c r="AR336" i="12" s="1"/>
  <c r="AQ328" i="12"/>
  <c r="AR328" i="12" s="1"/>
  <c r="AQ323" i="12"/>
  <c r="AR323" i="12" s="1"/>
  <c r="AQ320" i="12"/>
  <c r="AR320" i="12" s="1"/>
  <c r="AQ318" i="12"/>
  <c r="AR318" i="12" s="1"/>
  <c r="AQ315" i="12"/>
  <c r="AR315" i="12" s="1"/>
  <c r="AQ311" i="12"/>
  <c r="AR311" i="12" s="1"/>
  <c r="AQ310" i="12"/>
  <c r="AR310" i="12" s="1"/>
  <c r="AQ307" i="12"/>
  <c r="AR307" i="12" s="1"/>
  <c r="AQ305" i="12"/>
  <c r="AR305" i="12" s="1"/>
  <c r="AQ302" i="12"/>
  <c r="AR302" i="12" s="1"/>
  <c r="AQ299" i="12"/>
  <c r="AR299" i="12" s="1"/>
  <c r="AQ298" i="12"/>
  <c r="AR298" i="12" s="1"/>
  <c r="AQ296" i="12"/>
  <c r="AR296" i="12" s="1"/>
  <c r="AQ288" i="12"/>
  <c r="AR288" i="12" s="1"/>
  <c r="AQ280" i="12"/>
  <c r="AR280" i="12" s="1"/>
  <c r="AQ276" i="12"/>
  <c r="AR276" i="12" s="1"/>
  <c r="AQ274" i="12"/>
  <c r="AR274" i="12" s="1"/>
  <c r="AQ271" i="12"/>
  <c r="AR271" i="12" s="1"/>
  <c r="AQ267" i="12"/>
  <c r="AR267" i="12" s="1"/>
  <c r="AQ266" i="12"/>
  <c r="AR266" i="12" s="1"/>
  <c r="AQ263" i="12"/>
  <c r="AR263" i="12" s="1"/>
  <c r="AQ261" i="12"/>
  <c r="AR261" i="12" s="1"/>
  <c r="AQ258" i="12"/>
  <c r="AR258" i="12" s="1"/>
  <c r="AQ255" i="12"/>
  <c r="AR255" i="12" s="1"/>
  <c r="AQ253" i="12"/>
  <c r="AR253" i="12" s="1"/>
  <c r="AQ251" i="12"/>
  <c r="AR251" i="12" s="1"/>
  <c r="AQ244" i="12"/>
  <c r="AR244" i="12" s="1"/>
  <c r="AQ242" i="12"/>
  <c r="AR242" i="12" s="1"/>
  <c r="AQ239" i="12"/>
  <c r="AR239" i="12" s="1"/>
  <c r="AQ237" i="12"/>
  <c r="AR237" i="12" s="1"/>
  <c r="AQ235" i="12"/>
  <c r="AR235" i="12" s="1"/>
  <c r="AQ228" i="12"/>
  <c r="AR228" i="12" s="1"/>
  <c r="AQ226" i="12"/>
  <c r="AR226" i="12" s="1"/>
  <c r="AQ223" i="12"/>
  <c r="AR223" i="12" s="1"/>
  <c r="AQ221" i="12"/>
  <c r="AR221" i="12" s="1"/>
  <c r="AQ219" i="12"/>
  <c r="AR219" i="12" s="1"/>
  <c r="AQ212" i="12"/>
  <c r="AR212" i="12" s="1"/>
  <c r="AQ210" i="12"/>
  <c r="AR210" i="12" s="1"/>
  <c r="AQ207" i="12"/>
  <c r="AR207" i="12" s="1"/>
  <c r="AQ205" i="12"/>
  <c r="AR205" i="12" s="1"/>
  <c r="AQ203" i="12"/>
  <c r="AR203" i="12" s="1"/>
  <c r="AQ196" i="12"/>
  <c r="AR196" i="12" s="1"/>
  <c r="AQ194" i="12"/>
  <c r="AR194" i="12" s="1"/>
  <c r="AQ191" i="12"/>
  <c r="AR191" i="12" s="1"/>
  <c r="AQ189" i="12"/>
  <c r="AR189" i="12" s="1"/>
  <c r="AQ187" i="12"/>
  <c r="AR187" i="12" s="1"/>
  <c r="AQ180" i="12"/>
  <c r="AR180" i="12" s="1"/>
  <c r="AQ178" i="12"/>
  <c r="AR178" i="12" s="1"/>
  <c r="AQ175" i="12"/>
  <c r="AR175" i="12" s="1"/>
  <c r="AQ173" i="12"/>
  <c r="AR173" i="12" s="1"/>
  <c r="AQ171" i="12"/>
  <c r="AR171" i="12" s="1"/>
  <c r="AQ164" i="12"/>
  <c r="AR164" i="12" s="1"/>
  <c r="AQ162" i="12"/>
  <c r="AR162" i="12" s="1"/>
  <c r="AQ159" i="12"/>
  <c r="AR159" i="12" s="1"/>
  <c r="AQ157" i="12"/>
  <c r="AR157" i="12" s="1"/>
  <c r="AQ155" i="12"/>
  <c r="AR155" i="12" s="1"/>
  <c r="AQ148" i="12"/>
  <c r="AR148" i="12" s="1"/>
  <c r="AQ146" i="12"/>
  <c r="AR146" i="12" s="1"/>
  <c r="AQ143" i="12"/>
  <c r="AR143" i="12" s="1"/>
  <c r="AQ141" i="12"/>
  <c r="AR141" i="12" s="1"/>
  <c r="AQ139" i="12"/>
  <c r="AR139" i="12" s="1"/>
  <c r="AQ132" i="12"/>
  <c r="AR132" i="12" s="1"/>
  <c r="AQ130" i="12"/>
  <c r="AR130" i="12" s="1"/>
  <c r="AQ127" i="12"/>
  <c r="AR127" i="12" s="1"/>
  <c r="AQ125" i="12"/>
  <c r="AR125" i="12" s="1"/>
  <c r="AQ123" i="12"/>
  <c r="AR123" i="12" s="1"/>
  <c r="AQ116" i="12"/>
  <c r="AR116" i="12" s="1"/>
  <c r="AQ114" i="12"/>
  <c r="AR114" i="12" s="1"/>
  <c r="AQ111" i="12"/>
  <c r="AR111" i="12" s="1"/>
  <c r="AQ109" i="12"/>
  <c r="AR109" i="12" s="1"/>
  <c r="AQ107" i="12"/>
  <c r="AR107" i="12" s="1"/>
  <c r="AQ100" i="12"/>
  <c r="AR100" i="12" s="1"/>
  <c r="AQ98" i="12"/>
  <c r="AR98" i="12" s="1"/>
  <c r="AQ95" i="12"/>
  <c r="AR95" i="12" s="1"/>
  <c r="AQ93" i="12"/>
  <c r="AR93" i="12" s="1"/>
  <c r="AQ91" i="12"/>
  <c r="AR91" i="12" s="1"/>
  <c r="AQ84" i="12"/>
  <c r="AR84" i="12" s="1"/>
  <c r="AQ82" i="12"/>
  <c r="AR82" i="12" s="1"/>
  <c r="AQ79" i="12"/>
  <c r="AR79" i="12" s="1"/>
  <c r="AQ77" i="12"/>
  <c r="AR77" i="12" s="1"/>
  <c r="AQ75" i="12"/>
  <c r="AR75" i="12" s="1"/>
  <c r="AQ68" i="12"/>
  <c r="AR68" i="12" s="1"/>
  <c r="AQ66" i="12"/>
  <c r="AR66" i="12" s="1"/>
  <c r="AQ63" i="12"/>
  <c r="AR63" i="12" s="1"/>
  <c r="AQ61" i="12"/>
  <c r="AR61" i="12" s="1"/>
  <c r="AQ59" i="12"/>
  <c r="AR59" i="12" s="1"/>
  <c r="AQ52" i="12"/>
  <c r="AR52" i="12" s="1"/>
  <c r="AQ50" i="12"/>
  <c r="AR50" i="12" s="1"/>
  <c r="AQ48" i="12"/>
  <c r="AR48" i="12" s="1"/>
  <c r="AQ46" i="12"/>
  <c r="AR46" i="12" s="1"/>
  <c r="AQ44" i="12"/>
  <c r="AR44" i="12" s="1"/>
  <c r="AQ41" i="12"/>
  <c r="AR41" i="12" s="1"/>
  <c r="AQ39" i="12"/>
  <c r="AR39" i="12" s="1"/>
  <c r="AQ34" i="12"/>
  <c r="AR34" i="12" s="1"/>
  <c r="AQ30" i="12"/>
  <c r="AR30" i="12" s="1"/>
  <c r="AQ26" i="12"/>
  <c r="AR26" i="12" s="1"/>
  <c r="AQ24" i="12"/>
  <c r="AR24" i="12" s="1"/>
  <c r="AQ21" i="12"/>
  <c r="AR21" i="12" s="1"/>
  <c r="AQ18" i="12"/>
  <c r="AR18" i="12" s="1"/>
  <c r="AQ16" i="12"/>
  <c r="AR16" i="12" s="1"/>
  <c r="AQ13" i="12"/>
  <c r="AR13" i="12" s="1"/>
  <c r="AQ974" i="12"/>
  <c r="AR974" i="12" s="1"/>
  <c r="AQ966" i="12"/>
  <c r="AR966" i="12" s="1"/>
  <c r="AQ964" i="12"/>
  <c r="AR964" i="12" s="1"/>
  <c r="AQ961" i="12"/>
  <c r="AR961" i="12" s="1"/>
  <c r="AQ959" i="12"/>
  <c r="AR959" i="12" s="1"/>
  <c r="AQ938" i="12"/>
  <c r="AR938" i="12" s="1"/>
  <c r="AQ936" i="12"/>
  <c r="AR936" i="12" s="1"/>
  <c r="AQ933" i="12"/>
  <c r="AR933" i="12" s="1"/>
  <c r="AQ922" i="12"/>
  <c r="AR922" i="12" s="1"/>
  <c r="AQ920" i="12"/>
  <c r="AR920" i="12" s="1"/>
  <c r="AQ917" i="12"/>
  <c r="AR917" i="12" s="1"/>
  <c r="AQ906" i="12"/>
  <c r="AR906" i="12" s="1"/>
  <c r="AQ904" i="12"/>
  <c r="AR904" i="12" s="1"/>
  <c r="AQ901" i="12"/>
  <c r="AR901" i="12" s="1"/>
  <c r="AQ890" i="12"/>
  <c r="AR890" i="12" s="1"/>
  <c r="AQ888" i="12"/>
  <c r="AR888" i="12" s="1"/>
  <c r="AQ885" i="12"/>
  <c r="AR885" i="12" s="1"/>
  <c r="AQ874" i="12"/>
  <c r="AR874" i="12" s="1"/>
  <c r="AQ872" i="12"/>
  <c r="AR872" i="12" s="1"/>
  <c r="AQ869" i="12"/>
  <c r="AR869" i="12" s="1"/>
  <c r="AQ858" i="12"/>
  <c r="AR858" i="12" s="1"/>
  <c r="AQ856" i="12"/>
  <c r="AR856" i="12" s="1"/>
  <c r="AQ853" i="12"/>
  <c r="AR853" i="12" s="1"/>
  <c r="AQ842" i="12"/>
  <c r="AR842" i="12" s="1"/>
  <c r="AQ840" i="12"/>
  <c r="AR840" i="12" s="1"/>
  <c r="AQ837" i="12"/>
  <c r="AR837" i="12" s="1"/>
  <c r="AQ826" i="12"/>
  <c r="AR826" i="12" s="1"/>
  <c r="AQ824" i="12"/>
  <c r="AR824" i="12" s="1"/>
  <c r="AQ821" i="12"/>
  <c r="AR821" i="12" s="1"/>
  <c r="AQ810" i="12"/>
  <c r="AR810" i="12" s="1"/>
  <c r="AQ808" i="12"/>
  <c r="AR808" i="12" s="1"/>
  <c r="AQ805" i="12"/>
  <c r="AR805" i="12" s="1"/>
  <c r="AQ794" i="12"/>
  <c r="AR794" i="12" s="1"/>
  <c r="AQ792" i="12"/>
  <c r="AR792" i="12" s="1"/>
  <c r="AQ789" i="12"/>
  <c r="AR789" i="12" s="1"/>
  <c r="AQ778" i="12"/>
  <c r="AR778" i="12" s="1"/>
  <c r="AQ776" i="12"/>
  <c r="AR776" i="12" s="1"/>
  <c r="AQ773" i="12"/>
  <c r="AR773" i="12" s="1"/>
  <c r="AQ762" i="12"/>
  <c r="AR762" i="12" s="1"/>
  <c r="AQ760" i="12"/>
  <c r="AR760" i="12" s="1"/>
  <c r="AQ757" i="12"/>
  <c r="AR757" i="12" s="1"/>
  <c r="AQ746" i="12"/>
  <c r="AR746" i="12" s="1"/>
  <c r="AQ744" i="12"/>
  <c r="AR744" i="12" s="1"/>
  <c r="AQ741" i="12"/>
  <c r="AR741" i="12" s="1"/>
  <c r="AQ730" i="12"/>
  <c r="AR730" i="12" s="1"/>
  <c r="AQ728" i="12"/>
  <c r="AR728" i="12" s="1"/>
  <c r="AQ725" i="12"/>
  <c r="AR725" i="12" s="1"/>
  <c r="AQ714" i="12"/>
  <c r="AR714" i="12" s="1"/>
  <c r="AQ712" i="12"/>
  <c r="AR712" i="12" s="1"/>
  <c r="AQ709" i="12"/>
  <c r="AR709" i="12" s="1"/>
  <c r="AQ698" i="12"/>
  <c r="AR698" i="12" s="1"/>
  <c r="AQ696" i="12"/>
  <c r="AR696" i="12" s="1"/>
  <c r="AQ693" i="12"/>
  <c r="AR693" i="12" s="1"/>
  <c r="AQ685" i="12"/>
  <c r="AR685" i="12" s="1"/>
  <c r="AQ681" i="12"/>
  <c r="AR681" i="12" s="1"/>
  <c r="AQ669" i="12"/>
  <c r="AR669" i="12" s="1"/>
  <c r="AQ667" i="12"/>
  <c r="AR667" i="12" s="1"/>
  <c r="AQ664" i="12"/>
  <c r="AR664" i="12" s="1"/>
  <c r="AQ658" i="12"/>
  <c r="AR658" i="12" s="1"/>
  <c r="AQ648" i="12"/>
  <c r="AR648" i="12" s="1"/>
  <c r="AQ645" i="12"/>
  <c r="AR645" i="12" s="1"/>
  <c r="AQ642" i="12"/>
  <c r="AR642" i="12" s="1"/>
  <c r="AQ627" i="12"/>
  <c r="AR627" i="12" s="1"/>
  <c r="AQ618" i="12"/>
  <c r="AR618" i="12" s="1"/>
  <c r="AQ611" i="12"/>
  <c r="AR611" i="12" s="1"/>
  <c r="AQ609" i="12"/>
  <c r="AR609" i="12" s="1"/>
  <c r="AQ608" i="12"/>
  <c r="AR608" i="12" s="1"/>
  <c r="AQ603" i="12"/>
  <c r="AR603" i="12" s="1"/>
  <c r="AQ595" i="12"/>
  <c r="AR595" i="12" s="1"/>
  <c r="AQ593" i="12"/>
  <c r="AR593" i="12" s="1"/>
  <c r="AQ592" i="12"/>
  <c r="AR592" i="12" s="1"/>
  <c r="AQ586" i="12"/>
  <c r="AR586" i="12" s="1"/>
  <c r="AQ579" i="12"/>
  <c r="AR579" i="12" s="1"/>
  <c r="AQ577" i="12"/>
  <c r="AR577" i="12" s="1"/>
  <c r="AQ576" i="12"/>
  <c r="AR576" i="12" s="1"/>
  <c r="AQ571" i="12"/>
  <c r="AR571" i="12" s="1"/>
  <c r="AQ570" i="12"/>
  <c r="AR570" i="12" s="1"/>
  <c r="AQ560" i="12"/>
  <c r="AR560" i="12" s="1"/>
  <c r="AQ557" i="12"/>
  <c r="AR557" i="12" s="1"/>
  <c r="AQ544" i="12"/>
  <c r="AR544" i="12" s="1"/>
  <c r="AQ541" i="12"/>
  <c r="AR541" i="12" s="1"/>
  <c r="AQ530" i="12"/>
  <c r="AR530" i="12" s="1"/>
  <c r="AQ525" i="12"/>
  <c r="AR525" i="12" s="1"/>
  <c r="AQ514" i="12"/>
  <c r="AR514" i="12" s="1"/>
  <c r="AQ509" i="12"/>
  <c r="AR509" i="12" s="1"/>
  <c r="AQ496" i="12"/>
  <c r="AR496" i="12" s="1"/>
  <c r="AQ493" i="12"/>
  <c r="AR493" i="12" s="1"/>
  <c r="AQ480" i="12"/>
  <c r="AR480" i="12" s="1"/>
  <c r="AQ477" i="12"/>
  <c r="AR477" i="12" s="1"/>
  <c r="AQ464" i="12"/>
  <c r="AR464" i="12" s="1"/>
  <c r="AQ461" i="12"/>
  <c r="AR461" i="12" s="1"/>
  <c r="AQ450" i="12"/>
  <c r="AR450" i="12" s="1"/>
  <c r="AQ443" i="12"/>
  <c r="AR443" i="12" s="1"/>
  <c r="AQ435" i="12"/>
  <c r="AR435" i="12" s="1"/>
  <c r="AQ427" i="12"/>
  <c r="AR427" i="12" s="1"/>
  <c r="AQ423" i="12"/>
  <c r="AR423" i="12" s="1"/>
  <c r="AQ417" i="12"/>
  <c r="AR417" i="12" s="1"/>
  <c r="AQ416" i="12"/>
  <c r="AR416" i="12" s="1"/>
  <c r="AQ410" i="12"/>
  <c r="AR410" i="12" s="1"/>
  <c r="AQ407" i="12"/>
  <c r="AR407" i="12" s="1"/>
  <c r="AQ404" i="12"/>
  <c r="AR404" i="12" s="1"/>
  <c r="AQ399" i="12"/>
  <c r="AR399" i="12" s="1"/>
  <c r="AQ398" i="12"/>
  <c r="AR398" i="12" s="1"/>
  <c r="AQ394" i="12"/>
  <c r="AR394" i="12" s="1"/>
  <c r="AQ391" i="12"/>
  <c r="AR391" i="12" s="1"/>
  <c r="AQ389" i="12"/>
  <c r="AR389" i="12" s="1"/>
  <c r="AQ388" i="12"/>
  <c r="AR388" i="12" s="1"/>
  <c r="AQ386" i="12"/>
  <c r="AR386" i="12" s="1"/>
  <c r="AQ379" i="12"/>
  <c r="AR379" i="12" s="1"/>
  <c r="AQ375" i="12"/>
  <c r="AR375" i="12" s="1"/>
  <c r="AQ363" i="12"/>
  <c r="AR363" i="12" s="1"/>
  <c r="AQ359" i="12"/>
  <c r="AR359" i="12" s="1"/>
  <c r="AQ346" i="12"/>
  <c r="AR346" i="12" s="1"/>
  <c r="AQ345" i="12"/>
  <c r="AR345" i="12" s="1"/>
  <c r="AQ343" i="12"/>
  <c r="AR343" i="12" s="1"/>
  <c r="AQ339" i="12"/>
  <c r="AR339" i="12" s="1"/>
  <c r="AQ338" i="12"/>
  <c r="AR338" i="12" s="1"/>
  <c r="AQ335" i="12"/>
  <c r="AR335" i="12" s="1"/>
  <c r="AQ333" i="12"/>
  <c r="AR333" i="12" s="1"/>
  <c r="AQ330" i="12"/>
  <c r="AR330" i="12" s="1"/>
  <c r="AQ327" i="12"/>
  <c r="AR327" i="12" s="1"/>
  <c r="AQ325" i="12"/>
  <c r="AR325" i="12" s="1"/>
  <c r="AQ321" i="12"/>
  <c r="AR321" i="12" s="1"/>
  <c r="AQ319" i="12"/>
  <c r="AR319" i="12" s="1"/>
  <c r="AQ314" i="12"/>
  <c r="AR314" i="12" s="1"/>
  <c r="AQ304" i="12"/>
  <c r="AR304" i="12" s="1"/>
  <c r="AQ297" i="12"/>
  <c r="AR297" i="12" s="1"/>
  <c r="AQ295" i="12"/>
  <c r="AR295" i="12" s="1"/>
  <c r="AQ291" i="12"/>
  <c r="AR291" i="12" s="1"/>
  <c r="AQ290" i="12"/>
  <c r="AR290" i="12" s="1"/>
  <c r="AQ287" i="12"/>
  <c r="AR287" i="12" s="1"/>
  <c r="AQ285" i="12"/>
  <c r="AR285" i="12" s="1"/>
  <c r="AQ282" i="12"/>
  <c r="AR282" i="12" s="1"/>
  <c r="AQ279" i="12"/>
  <c r="AR279" i="12" s="1"/>
  <c r="AQ277" i="12"/>
  <c r="AR277" i="12" s="1"/>
  <c r="AQ275" i="12"/>
  <c r="AR275" i="12" s="1"/>
  <c r="AQ270" i="12"/>
  <c r="AR270" i="12" s="1"/>
  <c r="AQ260" i="12"/>
  <c r="AR260" i="12" s="1"/>
  <c r="AQ248" i="12"/>
  <c r="AR248" i="12" s="1"/>
  <c r="AQ246" i="12"/>
  <c r="AR246" i="12" s="1"/>
  <c r="AQ241" i="12"/>
  <c r="AR241" i="12" s="1"/>
  <c r="AQ232" i="12"/>
  <c r="AR232" i="12" s="1"/>
  <c r="AQ230" i="12"/>
  <c r="AR230" i="12" s="1"/>
  <c r="AQ225" i="12"/>
  <c r="AR225" i="12" s="1"/>
  <c r="AQ216" i="12"/>
  <c r="AR216" i="12" s="1"/>
  <c r="AQ214" i="12"/>
  <c r="AR214" i="12" s="1"/>
  <c r="AQ209" i="12"/>
  <c r="AR209" i="12" s="1"/>
  <c r="AQ200" i="12"/>
  <c r="AR200" i="12" s="1"/>
  <c r="AQ198" i="12"/>
  <c r="AR198" i="12" s="1"/>
  <c r="AQ193" i="12"/>
  <c r="AR193" i="12" s="1"/>
  <c r="AQ184" i="12"/>
  <c r="AR184" i="12" s="1"/>
  <c r="AQ182" i="12"/>
  <c r="AR182" i="12" s="1"/>
  <c r="AQ177" i="12"/>
  <c r="AR177" i="12" s="1"/>
  <c r="AQ168" i="12"/>
  <c r="AR168" i="12" s="1"/>
  <c r="AQ166" i="12"/>
  <c r="AR166" i="12" s="1"/>
  <c r="AQ161" i="12"/>
  <c r="AR161" i="12" s="1"/>
  <c r="AQ152" i="12"/>
  <c r="AR152" i="12" s="1"/>
  <c r="AQ150" i="12"/>
  <c r="AR150" i="12" s="1"/>
  <c r="AQ145" i="12"/>
  <c r="AR145" i="12" s="1"/>
  <c r="AQ136" i="12"/>
  <c r="AR136" i="12" s="1"/>
  <c r="AQ134" i="12"/>
  <c r="AR134" i="12" s="1"/>
  <c r="AQ129" i="12"/>
  <c r="AR129" i="12" s="1"/>
  <c r="AQ120" i="12"/>
  <c r="AR120" i="12" s="1"/>
  <c r="AQ118" i="12"/>
  <c r="AR118" i="12" s="1"/>
  <c r="AQ113" i="12"/>
  <c r="AR113" i="12" s="1"/>
  <c r="AQ104" i="12"/>
  <c r="AR104" i="12" s="1"/>
  <c r="AQ102" i="12"/>
  <c r="AR102" i="12" s="1"/>
  <c r="AQ97" i="12"/>
  <c r="AR97" i="12" s="1"/>
  <c r="AQ88" i="12"/>
  <c r="AR88" i="12" s="1"/>
  <c r="AQ86" i="12"/>
  <c r="AR86" i="12" s="1"/>
  <c r="AQ81" i="12"/>
  <c r="AR81" i="12" s="1"/>
  <c r="AQ72" i="12"/>
  <c r="AR72" i="12" s="1"/>
  <c r="AQ70" i="12"/>
  <c r="AR70" i="12" s="1"/>
  <c r="AQ65" i="12"/>
  <c r="AR65" i="12" s="1"/>
  <c r="AQ56" i="12"/>
  <c r="AR56" i="12" s="1"/>
  <c r="AQ54" i="12"/>
  <c r="AR54" i="12" s="1"/>
  <c r="AQ43" i="12"/>
  <c r="AR43" i="12" s="1"/>
  <c r="AQ37" i="12"/>
  <c r="AR37" i="12" s="1"/>
  <c r="AQ31" i="12"/>
  <c r="AR31" i="12" s="1"/>
  <c r="AQ27" i="12"/>
  <c r="AR27" i="12" s="1"/>
  <c r="AQ23" i="12"/>
  <c r="AR23" i="12" s="1"/>
  <c r="AQ19" i="12"/>
  <c r="AR19" i="12" s="1"/>
  <c r="AQ15" i="12"/>
  <c r="AR15" i="12" s="1"/>
  <c r="AQ11" i="12"/>
  <c r="AR11" i="12" s="1"/>
  <c r="AQ979" i="12"/>
  <c r="AR979" i="12" s="1"/>
  <c r="AQ960" i="12"/>
  <c r="AR960" i="12" s="1"/>
  <c r="AQ957" i="12"/>
  <c r="AR957" i="12" s="1"/>
  <c r="AQ953" i="12"/>
  <c r="AR953" i="12" s="1"/>
  <c r="AQ945" i="12"/>
  <c r="AR945" i="12" s="1"/>
  <c r="AQ929" i="12"/>
  <c r="AR929" i="12" s="1"/>
  <c r="AQ916" i="12"/>
  <c r="AR916" i="12" s="1"/>
  <c r="AQ913" i="12"/>
  <c r="AR913" i="12" s="1"/>
  <c r="AQ900" i="12"/>
  <c r="AR900" i="12" s="1"/>
  <c r="AQ897" i="12"/>
  <c r="AR897" i="12" s="1"/>
  <c r="AQ886" i="12"/>
  <c r="AR886" i="12" s="1"/>
  <c r="AQ881" i="12"/>
  <c r="AR881" i="12" s="1"/>
  <c r="AQ870" i="12"/>
  <c r="AR870" i="12" s="1"/>
  <c r="AQ865" i="12"/>
  <c r="AR865" i="12" s="1"/>
  <c r="AQ854" i="12"/>
  <c r="AR854" i="12" s="1"/>
  <c r="AQ852" i="12"/>
  <c r="AR852" i="12" s="1"/>
  <c r="AQ849" i="12"/>
  <c r="AR849" i="12" s="1"/>
  <c r="AQ838" i="12"/>
  <c r="AR838" i="12" s="1"/>
  <c r="AQ822" i="12"/>
  <c r="AR822" i="12" s="1"/>
  <c r="AQ820" i="12"/>
  <c r="AR820" i="12" s="1"/>
  <c r="AQ817" i="12"/>
  <c r="AR817" i="12" s="1"/>
  <c r="AQ806" i="12"/>
  <c r="AR806" i="12" s="1"/>
  <c r="AQ804" i="12"/>
  <c r="AR804" i="12" s="1"/>
  <c r="AQ788" i="12"/>
  <c r="AR788" i="12" s="1"/>
  <c r="AQ774" i="12"/>
  <c r="AR774" i="12" s="1"/>
  <c r="AQ742" i="12"/>
  <c r="AR742" i="12" s="1"/>
  <c r="AQ740" i="12"/>
  <c r="AR740" i="12" s="1"/>
  <c r="AQ721" i="12"/>
  <c r="AR721" i="12" s="1"/>
  <c r="AQ705" i="12"/>
  <c r="AR705" i="12" s="1"/>
  <c r="AQ694" i="12"/>
  <c r="AR694" i="12" s="1"/>
  <c r="AQ692" i="12"/>
  <c r="AR692" i="12" s="1"/>
  <c r="AQ688" i="12"/>
  <c r="AR688" i="12" s="1"/>
  <c r="AQ683" i="12"/>
  <c r="AR683" i="12" s="1"/>
  <c r="AQ672" i="12"/>
  <c r="AR672" i="12" s="1"/>
  <c r="AQ670" i="12"/>
  <c r="AR670" i="12" s="1"/>
  <c r="AQ668" i="12"/>
  <c r="AR668" i="12" s="1"/>
  <c r="AQ666" i="12"/>
  <c r="AR666" i="12" s="1"/>
  <c r="AQ660" i="12"/>
  <c r="AR660" i="12" s="1"/>
  <c r="AQ631" i="12"/>
  <c r="AR631" i="12" s="1"/>
  <c r="AQ620" i="12"/>
  <c r="AR620" i="12" s="1"/>
  <c r="AQ612" i="12"/>
  <c r="AR612" i="12" s="1"/>
  <c r="AQ605" i="12"/>
  <c r="AR605" i="12" s="1"/>
  <c r="AQ601" i="12"/>
  <c r="AR601" i="12" s="1"/>
  <c r="AQ589" i="12"/>
  <c r="AR589" i="12" s="1"/>
  <c r="AQ537" i="12"/>
  <c r="AR537" i="12" s="1"/>
  <c r="AQ535" i="12"/>
  <c r="AR535" i="12" s="1"/>
  <c r="AQ521" i="12"/>
  <c r="AR521" i="12" s="1"/>
  <c r="AQ503" i="12"/>
  <c r="AR503" i="12" s="1"/>
  <c r="AQ455" i="12"/>
  <c r="AR455" i="12" s="1"/>
  <c r="AQ390" i="12"/>
  <c r="AR390" i="12" s="1"/>
  <c r="AQ342" i="12"/>
  <c r="AR342" i="12" s="1"/>
  <c r="AQ322" i="12"/>
  <c r="AR322" i="12" s="1"/>
  <c r="AQ313" i="12"/>
  <c r="AR313" i="12" s="1"/>
  <c r="AQ294" i="12"/>
  <c r="AR294" i="12" s="1"/>
  <c r="AQ487" i="12"/>
  <c r="AR487" i="12" s="1"/>
  <c r="AQ397" i="12"/>
  <c r="AR397" i="12" s="1"/>
  <c r="AQ368" i="12"/>
  <c r="AR368" i="12" s="1"/>
  <c r="AQ317" i="12"/>
  <c r="AR317" i="12" s="1"/>
  <c r="AQ316" i="12"/>
  <c r="AR316" i="12" s="1"/>
  <c r="AQ309" i="12"/>
  <c r="AR309" i="12" s="1"/>
  <c r="AQ303" i="12"/>
  <c r="AR303" i="12" s="1"/>
  <c r="AQ301" i="12"/>
  <c r="AR301" i="12" s="1"/>
  <c r="AQ269" i="12"/>
  <c r="AR269" i="12" s="1"/>
  <c r="AQ47" i="12"/>
  <c r="AR47" i="12" s="1"/>
  <c r="AQ38" i="12"/>
  <c r="AR38" i="12" s="1"/>
  <c r="AQ32" i="12"/>
  <c r="AR32" i="12" s="1"/>
  <c r="AQ28" i="12"/>
  <c r="AR28" i="12" s="1"/>
  <c r="AQ505" i="12"/>
  <c r="AR505" i="12" s="1"/>
  <c r="AQ471" i="12"/>
  <c r="AR471" i="12" s="1"/>
  <c r="AQ457" i="12"/>
  <c r="AR457" i="12" s="1"/>
  <c r="AQ306" i="12"/>
  <c r="AR306" i="12" s="1"/>
  <c r="AQ273" i="12"/>
  <c r="AR273" i="12" s="1"/>
  <c r="AQ272" i="12"/>
  <c r="AR272" i="12" s="1"/>
  <c r="AQ265" i="12"/>
  <c r="AR265" i="12" s="1"/>
  <c r="AQ259" i="12"/>
  <c r="AR259" i="12" s="1"/>
  <c r="AQ257" i="12"/>
  <c r="AR257" i="12" s="1"/>
  <c r="AQ49" i="12"/>
  <c r="AR49" i="12" s="1"/>
  <c r="AQ17" i="12"/>
  <c r="AR17" i="12" s="1"/>
  <c r="AQ384" i="12"/>
  <c r="AR384" i="12" s="1"/>
  <c r="AQ352" i="12"/>
  <c r="AR352" i="12" s="1"/>
  <c r="AQ332" i="12"/>
  <c r="AR332" i="12" s="1"/>
  <c r="AQ243" i="12"/>
  <c r="AR243" i="12" s="1"/>
  <c r="AQ229" i="12"/>
  <c r="AR229" i="12" s="1"/>
  <c r="AQ218" i="12"/>
  <c r="AR218" i="12" s="1"/>
  <c r="AQ204" i="12"/>
  <c r="AR204" i="12" s="1"/>
  <c r="AQ199" i="12"/>
  <c r="AR199" i="12" s="1"/>
  <c r="AQ179" i="12"/>
  <c r="AR179" i="12" s="1"/>
  <c r="AQ165" i="12"/>
  <c r="AR165" i="12" s="1"/>
  <c r="AQ154" i="12"/>
  <c r="AR154" i="12" s="1"/>
  <c r="AQ140" i="12"/>
  <c r="AR140" i="12" s="1"/>
  <c r="AQ135" i="12"/>
  <c r="AR135" i="12" s="1"/>
  <c r="AQ115" i="12"/>
  <c r="AR115" i="12" s="1"/>
  <c r="AQ101" i="12"/>
  <c r="AR101" i="12" s="1"/>
  <c r="AQ90" i="12"/>
  <c r="AR90" i="12" s="1"/>
  <c r="AQ76" i="12"/>
  <c r="AR76" i="12" s="1"/>
  <c r="AQ71" i="12"/>
  <c r="AR71" i="12" s="1"/>
  <c r="AQ51" i="12"/>
  <c r="AR51" i="12" s="1"/>
  <c r="AQ385" i="12"/>
  <c r="AR385" i="12" s="1"/>
  <c r="AQ245" i="12"/>
  <c r="AR245" i="12" s="1"/>
  <c r="AQ234" i="12"/>
  <c r="AR234" i="12" s="1"/>
  <c r="AQ220" i="12"/>
  <c r="AR220" i="12" s="1"/>
  <c r="AQ215" i="12"/>
  <c r="AR215" i="12" s="1"/>
  <c r="AQ195" i="12"/>
  <c r="AR195" i="12" s="1"/>
  <c r="AQ181" i="12"/>
  <c r="AR181" i="12" s="1"/>
  <c r="AQ170" i="12"/>
  <c r="AR170" i="12" s="1"/>
  <c r="AQ156" i="12"/>
  <c r="AR156" i="12" s="1"/>
  <c r="AQ151" i="12"/>
  <c r="AR151" i="12" s="1"/>
  <c r="AQ131" i="12"/>
  <c r="AR131" i="12" s="1"/>
  <c r="AQ117" i="12"/>
  <c r="AR117" i="12" s="1"/>
  <c r="AQ106" i="12"/>
  <c r="AR106" i="12" s="1"/>
  <c r="AQ92" i="12"/>
  <c r="AR92" i="12" s="1"/>
  <c r="AQ87" i="12"/>
  <c r="AR87" i="12" s="1"/>
  <c r="AQ67" i="12"/>
  <c r="AR67" i="12" s="1"/>
  <c r="AQ53" i="12"/>
  <c r="AR53" i="12" s="1"/>
  <c r="AQ25" i="12"/>
  <c r="AR25" i="12" s="1"/>
  <c r="AQ202" i="12"/>
  <c r="AR202" i="12" s="1"/>
  <c r="AQ188" i="12"/>
  <c r="AR188" i="12" s="1"/>
  <c r="AQ149" i="12"/>
  <c r="AR149" i="12" s="1"/>
  <c r="AQ138" i="12"/>
  <c r="AR138" i="12" s="1"/>
  <c r="AQ124" i="12"/>
  <c r="AR124" i="12" s="1"/>
  <c r="AQ119" i="12"/>
  <c r="AR119" i="12" s="1"/>
  <c r="AQ60" i="12"/>
  <c r="AR60" i="12" s="1"/>
  <c r="AQ284" i="12"/>
  <c r="AR284" i="12" s="1"/>
  <c r="AQ262" i="12"/>
  <c r="AR262" i="12" s="1"/>
  <c r="AQ250" i="12"/>
  <c r="AR250" i="12" s="1"/>
  <c r="AQ236" i="12"/>
  <c r="AR236" i="12" s="1"/>
  <c r="AQ231" i="12"/>
  <c r="AR231" i="12" s="1"/>
  <c r="AQ211" i="12"/>
  <c r="AR211" i="12" s="1"/>
  <c r="AQ197" i="12"/>
  <c r="AR197" i="12" s="1"/>
  <c r="AQ186" i="12"/>
  <c r="AR186" i="12" s="1"/>
  <c r="AQ172" i="12"/>
  <c r="AR172" i="12" s="1"/>
  <c r="AQ167" i="12"/>
  <c r="AR167" i="12" s="1"/>
  <c r="AQ147" i="12"/>
  <c r="AR147" i="12" s="1"/>
  <c r="AQ133" i="12"/>
  <c r="AR133" i="12" s="1"/>
  <c r="AQ122" i="12"/>
  <c r="AR122" i="12" s="1"/>
  <c r="AQ108" i="12"/>
  <c r="AR108" i="12" s="1"/>
  <c r="AQ103" i="12"/>
  <c r="AR103" i="12" s="1"/>
  <c r="AQ83" i="12"/>
  <c r="AR83" i="12" s="1"/>
  <c r="AQ69" i="12"/>
  <c r="AR69" i="12" s="1"/>
  <c r="AQ58" i="12"/>
  <c r="AR58" i="12" s="1"/>
  <c r="AQ45" i="12"/>
  <c r="AR45" i="12" s="1"/>
  <c r="AQ35" i="12"/>
  <c r="AR35" i="12" s="1"/>
  <c r="AQ252" i="12"/>
  <c r="AR252" i="12" s="1"/>
  <c r="AQ247" i="12"/>
  <c r="AR247" i="12" s="1"/>
  <c r="AQ227" i="12"/>
  <c r="AR227" i="12" s="1"/>
  <c r="AQ213" i="12"/>
  <c r="AR213" i="12" s="1"/>
  <c r="AQ183" i="12"/>
  <c r="AR183" i="12" s="1"/>
  <c r="AQ163" i="12"/>
  <c r="AR163" i="12" s="1"/>
  <c r="AQ99" i="12"/>
  <c r="AR99" i="12" s="1"/>
  <c r="AQ85" i="12"/>
  <c r="AR85" i="12" s="1"/>
  <c r="AQ74" i="12"/>
  <c r="AR74" i="12" s="1"/>
  <c r="AQ55" i="12"/>
  <c r="AR55" i="12" s="1"/>
  <c r="AW11" i="12"/>
  <c r="AX11" i="12" s="1"/>
  <c r="AW10" i="12"/>
  <c r="AX10" i="12" s="1"/>
  <c r="U9" i="31" l="1"/>
  <c r="R58" i="31"/>
  <c r="BG59" i="12"/>
  <c r="R57" i="31"/>
  <c r="BG58" i="12"/>
  <c r="R56" i="31"/>
  <c r="BG57" i="12"/>
  <c r="R55" i="31"/>
  <c r="BG56" i="12"/>
  <c r="R50" i="31"/>
  <c r="BG51" i="12"/>
  <c r="R52" i="31"/>
  <c r="BG53" i="12"/>
  <c r="R49" i="31"/>
  <c r="BG50" i="12"/>
  <c r="R54" i="31"/>
  <c r="BG55" i="12"/>
  <c r="R48" i="31"/>
  <c r="BG49" i="12"/>
  <c r="R51" i="31"/>
  <c r="BG52" i="12"/>
  <c r="R53" i="31"/>
  <c r="BG54" i="12"/>
  <c r="R47" i="31"/>
  <c r="BG48" i="12"/>
  <c r="R46" i="31"/>
  <c r="BG47" i="12"/>
  <c r="R45" i="31"/>
  <c r="BG46" i="12"/>
  <c r="R43" i="31"/>
  <c r="BG44" i="12"/>
  <c r="R42" i="31"/>
  <c r="BG43" i="12"/>
  <c r="R41" i="31"/>
  <c r="BG42" i="12"/>
  <c r="R39" i="31"/>
  <c r="BG40" i="12"/>
  <c r="R36" i="31"/>
  <c r="BG37" i="12"/>
  <c r="R37" i="31"/>
  <c r="BG38" i="12"/>
  <c r="R30" i="31"/>
  <c r="BG31" i="12"/>
  <c r="R38" i="31"/>
  <c r="BG39" i="12"/>
  <c r="R34" i="31"/>
  <c r="BG35" i="12"/>
  <c r="R32" i="31"/>
  <c r="BG33" i="12"/>
  <c r="R31" i="31"/>
  <c r="BG32" i="12"/>
  <c r="R33" i="31"/>
  <c r="BG34" i="12"/>
  <c r="R35" i="31"/>
  <c r="BG36" i="12"/>
  <c r="R29" i="31"/>
  <c r="BG30" i="12"/>
  <c r="R28" i="31"/>
  <c r="BG29" i="12"/>
  <c r="R27" i="31"/>
  <c r="BG28" i="12"/>
  <c r="R23" i="31"/>
  <c r="BG24" i="12"/>
  <c r="R24" i="31"/>
  <c r="BG25" i="12"/>
  <c r="R25" i="31"/>
  <c r="BG26" i="12"/>
  <c r="R22" i="31"/>
  <c r="BG23" i="12"/>
  <c r="R26" i="31"/>
  <c r="BG27" i="12"/>
  <c r="R21" i="31"/>
  <c r="BG22" i="12"/>
  <c r="R17" i="31"/>
  <c r="BG18" i="12"/>
  <c r="R15" i="31"/>
  <c r="BG16" i="12"/>
  <c r="R18" i="31"/>
  <c r="BG19" i="12"/>
  <c r="BG10" i="12"/>
  <c r="R9" i="31"/>
  <c r="BG15" i="12"/>
  <c r="R14" i="31"/>
  <c r="BG12" i="12"/>
  <c r="R11" i="31"/>
  <c r="BG14" i="12"/>
  <c r="R13" i="31"/>
  <c r="BG13" i="12"/>
  <c r="R12" i="31"/>
  <c r="BG11" i="12"/>
  <c r="BT47" i="12" l="1"/>
  <c r="BT45" i="12" l="1"/>
  <c r="BT49" i="12" s="1"/>
</calcChain>
</file>

<file path=xl/sharedStrings.xml><?xml version="1.0" encoding="utf-8"?>
<sst xmlns="http://schemas.openxmlformats.org/spreadsheetml/2006/main" count="847" uniqueCount="337">
  <si>
    <t>Rectangular</t>
  </si>
  <si>
    <t>Base Model</t>
  </si>
  <si>
    <t>08</t>
  </si>
  <si>
    <t>Material</t>
  </si>
  <si>
    <t>Min.</t>
  </si>
  <si>
    <t>Max.</t>
  </si>
  <si>
    <t>No.</t>
  </si>
  <si>
    <t>CFM</t>
  </si>
  <si>
    <t>FH Exhaust</t>
  </si>
  <si>
    <t>Supply</t>
  </si>
  <si>
    <t>GE</t>
  </si>
  <si>
    <t>Base</t>
  </si>
  <si>
    <t>Size</t>
  </si>
  <si>
    <t>Mat'ls</t>
  </si>
  <si>
    <t>Actuator</t>
  </si>
  <si>
    <t>Valve Size</t>
  </si>
  <si>
    <t>12x18</t>
  </si>
  <si>
    <t>12x24</t>
  </si>
  <si>
    <t>12x36</t>
  </si>
  <si>
    <t>12x48</t>
  </si>
  <si>
    <t xml:space="preserve">M/N </t>
  </si>
  <si>
    <t>Shape</t>
  </si>
  <si>
    <t>M/N</t>
  </si>
  <si>
    <t>AccuValve M/N</t>
  </si>
  <si>
    <t>Item</t>
  </si>
  <si>
    <t>Flanged</t>
  </si>
  <si>
    <t>Insulation</t>
  </si>
  <si>
    <t>SUPPLY</t>
  </si>
  <si>
    <t>Other Exhaust</t>
  </si>
  <si>
    <t>NA</t>
  </si>
  <si>
    <t>Xmtr</t>
  </si>
  <si>
    <t>Future</t>
  </si>
  <si>
    <t xml:space="preserve">304SS </t>
  </si>
  <si>
    <t>316SS</t>
  </si>
  <si>
    <t>Belimo</t>
  </si>
  <si>
    <t>Service</t>
  </si>
  <si>
    <t>Flange</t>
  </si>
  <si>
    <t>Options</t>
  </si>
  <si>
    <t>Design Airflow</t>
  </si>
  <si>
    <t>I/O</t>
  </si>
  <si>
    <t xml:space="preserve">Airflow </t>
  </si>
  <si>
    <t>Area</t>
  </si>
  <si>
    <t>Tight Shutoff</t>
  </si>
  <si>
    <t>4-20ma</t>
  </si>
  <si>
    <t>0-20ma</t>
  </si>
  <si>
    <t>2-10V</t>
  </si>
  <si>
    <t>0-10V</t>
  </si>
  <si>
    <t>Double</t>
  </si>
  <si>
    <t>TOTAL</t>
  </si>
  <si>
    <t>Fail Last Position Belimo (0-10v) - NMQX24-MFT-A FLP</t>
  </si>
  <si>
    <t>Fail Last Position Belimo (2-10v) - NMQX24-MFT-B FLP</t>
  </si>
  <si>
    <t>Min</t>
  </si>
  <si>
    <t>Max</t>
  </si>
  <si>
    <t>Max .3"</t>
  </si>
  <si>
    <t>Xmtr Range</t>
  </si>
  <si>
    <t>Fail Open/Closed Belimo (0-10v) - NKQX24-MFT-A FSP</t>
  </si>
  <si>
    <t>Fail Open/Closed Belimo (2-10v) - NKQX24-MFT-B FSP</t>
  </si>
  <si>
    <t>Out</t>
  </si>
  <si>
    <t>06</t>
  </si>
  <si>
    <t>AV3000</t>
  </si>
  <si>
    <t>Aluminum</t>
  </si>
  <si>
    <t>ePI</t>
  </si>
  <si>
    <t>Yes</t>
  </si>
  <si>
    <t>No</t>
  </si>
  <si>
    <t>Shut Off</t>
  </si>
  <si>
    <t>PRESSURE DROP EQUATIONS BY VALVE SIZE</t>
  </si>
  <si>
    <t>Round</t>
  </si>
  <si>
    <t>Shutoff</t>
  </si>
  <si>
    <t>AV/AVC Model</t>
  </si>
  <si>
    <t>Item No</t>
  </si>
  <si>
    <t>MODEL CONVERTER</t>
  </si>
  <si>
    <t>CONCATINATE</t>
  </si>
  <si>
    <t>THESE THREE TABLES GENERATE THE MODEL NUMBERS AND PRICING FOR THE SYSTEM PRICE WORKSHEET</t>
  </si>
  <si>
    <t>Indirect Fcn</t>
  </si>
  <si>
    <t>for Act. Sel</t>
  </si>
  <si>
    <t>Actuator Type</t>
  </si>
  <si>
    <t>Indirect Fcn for Mat'l</t>
  </si>
  <si>
    <t>NOAL</t>
  </si>
  <si>
    <t xml:space="preserve">AL  </t>
  </si>
  <si>
    <t>Determines</t>
  </si>
  <si>
    <t>Mat'l Sel by</t>
  </si>
  <si>
    <t>Shutoff by</t>
  </si>
  <si>
    <t>NOSO</t>
  </si>
  <si>
    <t>SO</t>
  </si>
  <si>
    <t>No Shutoff</t>
  </si>
  <si>
    <t>Flanges by</t>
  </si>
  <si>
    <t>Indirect Fcn for Shutoff</t>
  </si>
  <si>
    <t>18,24,36,48</t>
  </si>
  <si>
    <t>6,8,10,12,14</t>
  </si>
  <si>
    <t>No Flanges</t>
  </si>
  <si>
    <t xml:space="preserve">FL </t>
  </si>
  <si>
    <t>NOFL</t>
  </si>
  <si>
    <t>Indirect Fcn for xmtr Out</t>
  </si>
  <si>
    <t>NOCTL</t>
  </si>
  <si>
    <t>CTL</t>
  </si>
  <si>
    <t>AVC</t>
  </si>
  <si>
    <t>0-5V</t>
  </si>
  <si>
    <t>AV - AVC</t>
  </si>
  <si>
    <t>SERVICE COUNT (SUPPLY, FH, GE, Other Exhaust)</t>
  </si>
  <si>
    <t>TYPE VALVE COUNT (AV, AVC)</t>
  </si>
  <si>
    <t>Indirect Fcn for Flanged</t>
  </si>
  <si>
    <t>Item No.</t>
  </si>
  <si>
    <t>REMARKS</t>
  </si>
  <si>
    <t>1-5V</t>
  </si>
  <si>
    <t>Tag No</t>
  </si>
  <si>
    <t>AV</t>
  </si>
  <si>
    <t>AV Item No Generator</t>
  </si>
  <si>
    <t>Return</t>
  </si>
  <si>
    <t>Xmtr Out</t>
  </si>
  <si>
    <t>TAB</t>
  </si>
  <si>
    <t>As the selections are being made the part number will be generated on the right side of the spreadsheet.</t>
  </si>
  <si>
    <t>AccuValve Schedule</t>
  </si>
  <si>
    <t>DESCRIPTION</t>
  </si>
  <si>
    <t>The schedule is set up to auto fill from the takeoff sheet. Any information on this sheet will automatically be developed when the takeoff sheet is filled out.</t>
  </si>
  <si>
    <t>When aluminum rect released just add</t>
  </si>
  <si>
    <t>Galvanized</t>
  </si>
  <si>
    <t>H-</t>
  </si>
  <si>
    <t>Product Line</t>
  </si>
  <si>
    <t>Healthcare</t>
  </si>
  <si>
    <t>Laboratory</t>
  </si>
  <si>
    <t>Life Science</t>
  </si>
  <si>
    <t xml:space="preserve">Belimo </t>
  </si>
  <si>
    <t>Fail Last Position 45 Sec Belimo (2-10v) - NMX24-MFT</t>
  </si>
  <si>
    <t>aluminum to BV26</t>
  </si>
  <si>
    <t>LS FLP</t>
  </si>
  <si>
    <t>HS FLP 0-10V</t>
  </si>
  <si>
    <t>HS FLP 2-10V</t>
  </si>
  <si>
    <t>HS FSP</t>
  </si>
  <si>
    <t>HS FSP 0-10V</t>
  </si>
  <si>
    <t>HS FSP 2-10V</t>
  </si>
  <si>
    <t xml:space="preserve"> HS FLP</t>
  </si>
  <si>
    <t>ValveType</t>
  </si>
  <si>
    <t>LS FLP 2-10V</t>
  </si>
  <si>
    <t>HealthTrackAV3</t>
  </si>
  <si>
    <t>HealthTrackAVC5</t>
  </si>
  <si>
    <t>LaboratoryAV3</t>
  </si>
  <si>
    <t>LaboratoryAVC5</t>
  </si>
  <si>
    <t>RoomTrackAV3</t>
  </si>
  <si>
    <t>RoomTrackAVC5</t>
  </si>
  <si>
    <t>Integral Controller</t>
  </si>
  <si>
    <t>Model Number</t>
  </si>
  <si>
    <t>Included</t>
  </si>
  <si>
    <t>All others</t>
  </si>
  <si>
    <t xml:space="preserve">CFM </t>
  </si>
  <si>
    <t>AVC5 Max</t>
  </si>
  <si>
    <t>AV3 Max</t>
  </si>
  <si>
    <t>AVC5000</t>
  </si>
  <si>
    <t>H-AVC5000</t>
  </si>
  <si>
    <t>Valve Series</t>
  </si>
  <si>
    <t>Set up if/then statememnt</t>
  </si>
  <si>
    <t>Cage Rack</t>
  </si>
  <si>
    <t>for Cage Rack</t>
  </si>
  <si>
    <t>SIZE</t>
  </si>
  <si>
    <t>CageRack</t>
  </si>
  <si>
    <t>OtherExhaust</t>
  </si>
  <si>
    <t>FHExhaust</t>
  </si>
  <si>
    <t>Valve size</t>
  </si>
  <si>
    <t>by service</t>
  </si>
  <si>
    <t>Valve Type</t>
  </si>
  <si>
    <t>SupplyV</t>
  </si>
  <si>
    <t>FHExhaustV</t>
  </si>
  <si>
    <t>GEV</t>
  </si>
  <si>
    <t>OtherExhaustV</t>
  </si>
  <si>
    <t>ReturnV</t>
  </si>
  <si>
    <t>CageRackV</t>
  </si>
  <si>
    <t>Actuator by</t>
  </si>
  <si>
    <t>AV3000X</t>
  </si>
  <si>
    <t>AVC5000X</t>
  </si>
  <si>
    <t>AVC5000CR</t>
  </si>
  <si>
    <t>Size &amp; Service</t>
  </si>
  <si>
    <t>Use CI Column to add the Cage Rack Actuator Option</t>
  </si>
  <si>
    <t>for Mat'l Set</t>
  </si>
  <si>
    <t>AV3000M</t>
  </si>
  <si>
    <t>AVC5000M</t>
  </si>
  <si>
    <t>AVC5000CRM</t>
  </si>
  <si>
    <t>H_AV3000</t>
  </si>
  <si>
    <t>H_AVC5000</t>
  </si>
  <si>
    <t>H_AV3000M</t>
  </si>
  <si>
    <t>H_AVC5000M</t>
  </si>
  <si>
    <t>Valve Type &amp; Svs</t>
  </si>
  <si>
    <t>Use CS Column to add the Cage Rack Mat'l Set Option</t>
  </si>
  <si>
    <t>CMH</t>
  </si>
  <si>
    <t>LPS</t>
  </si>
  <si>
    <t>in. WC</t>
  </si>
  <si>
    <t>Pa</t>
  </si>
  <si>
    <t>6" Valve</t>
  </si>
  <si>
    <t>8" Valve</t>
  </si>
  <si>
    <t>10" Valve</t>
  </si>
  <si>
    <t>12" Valve</t>
  </si>
  <si>
    <t>14" Valve</t>
  </si>
  <si>
    <t>18" Valve</t>
  </si>
  <si>
    <t>24" Valve</t>
  </si>
  <si>
    <t>36" Valve</t>
  </si>
  <si>
    <t>48" Valve</t>
  </si>
  <si>
    <t>Volume</t>
  </si>
  <si>
    <t>Pressure</t>
  </si>
  <si>
    <t>VOLUME</t>
  </si>
  <si>
    <t>PRESSURE</t>
  </si>
  <si>
    <t>in WC</t>
  </si>
  <si>
    <t>Pascal</t>
  </si>
  <si>
    <t xml:space="preserve">PD @ Max Design </t>
  </si>
  <si>
    <t>CMH&gt;CFM</t>
  </si>
  <si>
    <t>LPS&gt;CFM</t>
  </si>
  <si>
    <t>These three blocks convert to CFM, but only the one that agrees with cell K2 is used</t>
  </si>
  <si>
    <t>Range of Valve</t>
  </si>
  <si>
    <t>Snorkel</t>
  </si>
  <si>
    <t>SnorkelV</t>
  </si>
  <si>
    <t>BioSafetyCab</t>
  </si>
  <si>
    <t>CanopyEx</t>
  </si>
  <si>
    <t>CanopyExV</t>
  </si>
  <si>
    <t>BioSafetyCabV</t>
  </si>
  <si>
    <t>Canopy Ex</t>
  </si>
  <si>
    <t>Select Measurement Units</t>
  </si>
  <si>
    <t>Constant</t>
  </si>
  <si>
    <t>Room #</t>
  </si>
  <si>
    <t xml:space="preserve"> Device Tag</t>
  </si>
  <si>
    <t xml:space="preserve"> Device Tag Information</t>
  </si>
  <si>
    <t>AVC   Valve Size</t>
  </si>
  <si>
    <t>Release Information</t>
  </si>
  <si>
    <t xml:space="preserve"> Range of AVC 5000</t>
  </si>
  <si>
    <t>Item Revision Information</t>
  </si>
  <si>
    <t>REVISION HISTORY</t>
  </si>
  <si>
    <t>First Release to WebSite</t>
  </si>
  <si>
    <t>Corrected Alarm Status on Intermediate Sheet for CSV files so when Enable was selected, "1" would fill CSV, and Disable would fill a "0".  Changed Accutrol Address</t>
  </si>
  <si>
    <t>Added Logic to Tag Cell on Takeoff Sheet to flag users by formatting to yellow to warn against using commas and semi colons, and also by formatting the cell to oramge when more than 32 characters are used.  Both of these conditions cause problems at the tunnel.</t>
  </si>
  <si>
    <t>Added Logic to Rep cell and Project on Takeoff Sheet to flag users by formatting to yellow to warn against using commas and semi colons, and also by formatting the cell to oramge when more than 20 characters are used.  Both of these conditions cause problems at the tunnel.</t>
  </si>
  <si>
    <t>Changed pull down selections on AVC Config form in the BACnet section / Velocity to be MPS instead of M/S and MPM instead of M/M</t>
  </si>
  <si>
    <t>Removed "Off" option for AO1 and AO2 due to tunnel issues. Default is still the same.</t>
  </si>
  <si>
    <t>_316SS</t>
  </si>
  <si>
    <t>_304SS</t>
  </si>
  <si>
    <t>HighTemp.</t>
  </si>
  <si>
    <t>HS FLP</t>
  </si>
  <si>
    <t>Added Pricing to Equipment Summary Page for the Accuvavles. Corrected Fail Positon code for Tunnel.</t>
  </si>
  <si>
    <t>AccuNet</t>
  </si>
  <si>
    <t>BACnet</t>
  </si>
  <si>
    <t>AVT3000</t>
  </si>
  <si>
    <t>H-AVT3000</t>
  </si>
  <si>
    <t>H_AVT3A</t>
  </si>
  <si>
    <t>H_AVT3B</t>
  </si>
  <si>
    <t>AVT3A</t>
  </si>
  <si>
    <t>AVT3B</t>
  </si>
  <si>
    <t>AccuNet by</t>
  </si>
  <si>
    <t>AVT3 - H-AVT3</t>
  </si>
  <si>
    <t>BACNet by</t>
  </si>
  <si>
    <t>Transmitter Range of AVT3000</t>
  </si>
  <si>
    <t>sum</t>
  </si>
  <si>
    <t>Max PD Warning</t>
  </si>
  <si>
    <t>Exceed PD Limit</t>
  </si>
  <si>
    <t>XmtrOut</t>
  </si>
  <si>
    <t>AVCA</t>
  </si>
  <si>
    <t>AVCB</t>
  </si>
  <si>
    <t>N/A</t>
  </si>
  <si>
    <t>Removed AV3000 Model Codes, pull downs and replaced with AVT3000 Model Codes and pull downs.  Removed option for insulation on High Temp Valves.</t>
  </si>
  <si>
    <t>Added logic for PD to go to Red if it exceeds selected Max Pressure Drop.  Added Logic to transfer Output configuration to AVC Config sheet for AO1 and AO2 from Take Off Sheet. Added Pull Downs for AccuNet and BACnet for the AVT3000 product line. Added logic to itermediate sheet to add the word "end" to the end of the config file to stop tunnel processing.</t>
  </si>
  <si>
    <t>AV3000MC</t>
  </si>
  <si>
    <t>AVC5000MC</t>
  </si>
  <si>
    <t>PFACoated</t>
  </si>
  <si>
    <t>ACID Resistant</t>
  </si>
  <si>
    <t>AcidRes</t>
  </si>
  <si>
    <t>AcidResV</t>
  </si>
  <si>
    <t>NOSOPFA</t>
  </si>
  <si>
    <t>Not Available</t>
  </si>
  <si>
    <t>Exhaust</t>
  </si>
  <si>
    <t>Added Logic to select PFA Coated valves for 8, 10, 12 and 14" sizes.</t>
  </si>
  <si>
    <t>AVTRmNum</t>
  </si>
  <si>
    <t>AVCRmNm</t>
  </si>
  <si>
    <t>Added Room Numbers, if entered on take-off sheet, to Tag information for the valve.</t>
  </si>
  <si>
    <t>Major changes for AVT3000.  Incorporated both AVC5 and AVT3 into same CSV file for the tunnel.  Eliminated information from AVC5 rows that were not relavant to the AVT3.  Added warning for MAC addresses above 127.</t>
  </si>
  <si>
    <t>AVC and AVT Item No Generator</t>
  </si>
  <si>
    <t>Revised</t>
  </si>
  <si>
    <t xml:space="preserve">Material </t>
  </si>
  <si>
    <t>304SS</t>
  </si>
  <si>
    <t>Changed Material descriptions so that informatin can be copied from old sheets to new.</t>
  </si>
  <si>
    <t>AVTCB</t>
  </si>
  <si>
    <t>Changed Take Off Sheet so BACnet and AccuNet are blacked out to prevent choosing for AVC Valves which created Incorrect Model codes.  Also made Analog the Default Mode for AVC valves if nothing is chosen on the Configuration Form.  Added Space on Controls take-off for Setra products. Added Missing items to Parts &amp; Access. Order Entry &amp; added color shading to highlight Qtys and List Price of chosen items.</t>
  </si>
  <si>
    <t>Changed Controls Takeoff and Equipment Summary to included ARPC Model Code (which is Setra FLEX equivalent).</t>
  </si>
  <si>
    <t>Change Act if RED</t>
  </si>
  <si>
    <t>Made corrections in the sheet based on Jon Savona's thorugh checking.  Also have added conditional formating on the Tak-Off Sheet to highlight if a wrong actator is chosen for a particular type of valve.</t>
  </si>
  <si>
    <t>Actuator Code</t>
  </si>
  <si>
    <t>Design Engineer AccuValve Scheduling Tool</t>
  </si>
  <si>
    <t xml:space="preserve">Fill rows in left to right to build Schedule on separate Tab.  </t>
  </si>
  <si>
    <t>AIRFLOW CONTROL VALVE SCHEDULE</t>
  </si>
  <si>
    <t>BASIS OF DESIGN ACCUVALVE</t>
  </si>
  <si>
    <t>1,2,3,4,5,6 (as required)</t>
  </si>
  <si>
    <t>AccuValve Selection</t>
  </si>
  <si>
    <t>This AccuValve Engineer Scheduling Tool and Selection Guide is designed to provide a spreadsheet which enables you properly size valves based on a low pressure drop.   Remember that the pressure drop shown is the DP is the minimum pressure required to get the maximum design airflow.</t>
  </si>
  <si>
    <t>Before beginning to make selections, be sure to select the units of measurement for Volume and Pressure so you can enter the Design Volumes in the units of choice.  The Pressure units will self calculate based on Valve Size and maximum design airflow.</t>
  </si>
  <si>
    <r>
      <rPr>
        <b/>
        <u/>
        <sz val="12"/>
        <color rgb="FFFF0000"/>
        <rFont val="Arial"/>
        <family val="2"/>
      </rPr>
      <t>Always fill this sheet out from left to right</t>
    </r>
    <r>
      <rPr>
        <sz val="12"/>
        <rFont val="Arial"/>
        <family val="2"/>
      </rPr>
      <t xml:space="preserve">. Some of the cells have drop-down menu selections that are dependent on cells to the left. If it is not filled out left to right errors may occur. </t>
    </r>
    <r>
      <rPr>
        <b/>
        <u/>
        <sz val="12"/>
        <color rgb="FFFF0000"/>
        <rFont val="Arial"/>
        <family val="2"/>
      </rPr>
      <t>Should you require a change once the line has been completed, make sure to delete the INFORMATION ONLY and start again, left to right with the revised information.  PLEASE DO NOT DELETE OR INSERT ROWS OF INFORMATION IN THIS SHEET  WHICH WILL AFECT THE FORMULAS!!</t>
    </r>
  </si>
  <si>
    <r>
      <t xml:space="preserve">Cells that are not protected may be copied in the normal manner for Excel spreadsheets. Just remember to copy left cells first.  When you paste into the target cells, be sure to use </t>
    </r>
    <r>
      <rPr>
        <b/>
        <sz val="12"/>
        <color rgb="FFFF0000"/>
        <rFont val="Arial"/>
        <family val="2"/>
      </rPr>
      <t>[</t>
    </r>
    <r>
      <rPr>
        <b/>
        <u/>
        <sz val="12"/>
        <color rgb="FFFF0000"/>
        <rFont val="Arial"/>
        <family val="2"/>
      </rPr>
      <t>Paste Special  / Values Only] or you may overwrite the pull down information in cell(s), which may cause errors in other areas of the spread sheet.</t>
    </r>
  </si>
  <si>
    <t>The schedule is designed for the engineer so they can place the information for AccuValves directly on their drawings in a schedule format. Much of the information from the takeoff sheet is removed to simplify the schedule. The assumption is that common information such as actuator type and options such as insulation, flanges and shutoff requirements will be handled in the comments.</t>
  </si>
  <si>
    <t>The most important item on this sheet is the pressure drop column in green. When you enter the minimum and maximum volumes on the takeoff sheet, the form automatically calculates and inserts the pressure drop for the Accuvalve.</t>
  </si>
  <si>
    <t>This schedule is not locked down so you can modify the sheet to your liking.  Remember that the information in this sheet references that which is entered on the AccuValve Selection tab.  DO NOT INSERT ROWS in this spreadsheet as it will change the imbedded formulas.</t>
  </si>
  <si>
    <t>Max Design Press Selection</t>
  </si>
  <si>
    <t>This tab illustrates the maximum flow through the various valves if the pressure drop is limited to be no more than a certain value.</t>
  </si>
  <si>
    <t>Operating Pressure Selection</t>
  </si>
  <si>
    <t>Max  Range</t>
  </si>
  <si>
    <t>Range</t>
  </si>
  <si>
    <t>NOTE: The tabulated minimum operating pressures in the table above are based on tests in accordance with applicable sections of ANSI/ASHRAE 130. This code requires specified lengths of straight duct both upstream and downstream for the test specimen. Therefore if valves are installed immediately before or after elbows or transitions sufficient allowance to compensate for these factors must be included when calculating the minimum operating pressure of the AccuValve.</t>
  </si>
  <si>
    <t>3) Maximum Design CFM will be shown under Maximum Design CFM for each valve size</t>
  </si>
  <si>
    <t>2) Enter Desired Operating Pressure in Yellow Box</t>
  </si>
  <si>
    <t>1) Select Desired units for Volume and Pressure in the upper left hand corner</t>
  </si>
  <si>
    <t>Instructions</t>
  </si>
  <si>
    <t>y=.0063x2 + .0066x - .067</t>
  </si>
  <si>
    <t>y=.0058x2 + .0106x - .013</t>
  </si>
  <si>
    <t>y=0.0063x2+0.0066x-0.0067</t>
  </si>
  <si>
    <t>y=.0062x2 -.0094x +.0146</t>
  </si>
  <si>
    <t>y=.0056x2-.0008x +.0012</t>
  </si>
  <si>
    <t>y=.0026x2 + .0012x -.0027</t>
  </si>
  <si>
    <t>y=.0017x2 +.0041x +.0056</t>
  </si>
  <si>
    <t>y=.0026x2 + .0035x0-.0047</t>
  </si>
  <si>
    <t>Use this spreadsheet when you know the pressure drop you require and want to determine the maximum design airflow for an AccuValve in the duct branch.</t>
  </si>
  <si>
    <t>Pascal Conversion</t>
  </si>
  <si>
    <t>In WC</t>
  </si>
  <si>
    <t xml:space="preserve"> Drop Across Valve</t>
  </si>
  <si>
    <t>Desired Operating Pressure</t>
  </si>
  <si>
    <t>PD</t>
  </si>
  <si>
    <t>48"</t>
  </si>
  <si>
    <t>36"</t>
  </si>
  <si>
    <t>24"</t>
  </si>
  <si>
    <t>18"</t>
  </si>
  <si>
    <t>14"</t>
  </si>
  <si>
    <t>12"</t>
  </si>
  <si>
    <t>10"</t>
  </si>
  <si>
    <t>8"</t>
  </si>
  <si>
    <t>6"</t>
  </si>
  <si>
    <t>OPERATING PRESSURE SELECTION</t>
  </si>
  <si>
    <t>AccuValve Size</t>
  </si>
  <si>
    <t>These three blocks convert to CFM, but only the one that agrees with cell E15 is used</t>
  </si>
  <si>
    <t>Use this spreadsheet when you know the maximum design airflow volume you require and want to determine the operating pressure for an AccuValve in the duct branch.</t>
  </si>
  <si>
    <t>1) Choose volume and pressure units in the upper right corner</t>
  </si>
  <si>
    <t>2) Choose AccuValve Size from yellow drop down menu in center box</t>
  </si>
  <si>
    <t>3) Enter Desired Maximum Design CFM in yellow center box</t>
  </si>
  <si>
    <t>4) Operating Pressure will be shown under Operating Pressure</t>
  </si>
  <si>
    <t>5) Next larger and smaller valves will be shown with operating pressures on either side</t>
  </si>
  <si>
    <t>Note that when the Maximum Design volume changes on a valve, the cell at the bottom which indicates pressure will turn green when the pressure differential of the valve drops below 0.300 Wc (75Pa).</t>
  </si>
  <si>
    <t>Accuvalve Engineer Scheduling Tool and Selection Guide 4-10-18_R1</t>
  </si>
  <si>
    <t>This tab is designed to compare valves for a known volume setting and calculates the pressure drop across the valve.  After selecting the valve size in the middle, the sheet shows the next size smaller valve to the left and the next size larger valve to the right to help the user in selecting the proper size valve for the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</si>
</sst>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
  </numFmts>
  <fonts count="6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Helv"/>
      <family val="2"/>
    </font>
    <font>
      <b/>
      <sz val="10"/>
      <name val="Arial"/>
      <family val="2"/>
    </font>
    <font>
      <b/>
      <sz val="8"/>
      <name val="Arial"/>
      <family val="2"/>
    </font>
    <font>
      <b/>
      <sz val="12"/>
      <name val="Arial"/>
      <family val="2"/>
    </font>
    <font>
      <sz val="10"/>
      <color rgb="FFFF0000"/>
      <name val="Arial"/>
      <family val="2"/>
    </font>
    <font>
      <b/>
      <sz val="10"/>
      <color rgb="FFFF0000"/>
      <name val="Arial"/>
      <family val="2"/>
    </font>
    <font>
      <b/>
      <sz val="16"/>
      <name val="Arial"/>
      <family val="2"/>
    </font>
    <font>
      <sz val="10"/>
      <color theme="0"/>
      <name val="Arial"/>
      <family val="2"/>
    </font>
    <font>
      <b/>
      <u/>
      <sz val="10"/>
      <color rgb="FFFF0000"/>
      <name val="Arial"/>
      <family val="2"/>
    </font>
    <font>
      <sz val="10"/>
      <color rgb="FF9C6500"/>
      <name val="Arial"/>
      <family val="2"/>
    </font>
    <font>
      <sz val="10"/>
      <color theme="1"/>
      <name val="Times New Roman"/>
      <family val="2"/>
    </font>
    <font>
      <u/>
      <sz val="10"/>
      <color theme="10"/>
      <name val="Times New Roman"/>
      <family val="2"/>
    </font>
    <font>
      <b/>
      <sz val="16"/>
      <color rgb="FFFF0000"/>
      <name val="Arial"/>
      <family val="2"/>
    </font>
    <font>
      <b/>
      <sz val="12"/>
      <name val="Arial"/>
      <family val="2"/>
    </font>
    <font>
      <b/>
      <sz val="10"/>
      <name val="Arial"/>
      <family val="2"/>
    </font>
    <font>
      <sz val="10"/>
      <name val="Arial"/>
      <family val="2"/>
    </font>
    <font>
      <b/>
      <sz val="14"/>
      <name val="Arial"/>
      <family val="2"/>
    </font>
    <font>
      <b/>
      <sz val="8"/>
      <name val="Helv"/>
      <family val="2"/>
    </font>
    <font>
      <b/>
      <sz val="10"/>
      <name val="Helv"/>
      <family val="2"/>
    </font>
    <font>
      <b/>
      <i/>
      <sz val="10"/>
      <name val="Arial"/>
      <family val="2"/>
    </font>
    <font>
      <sz val="10"/>
      <color rgb="FFFF0000"/>
      <name val="Arial"/>
      <family val="2"/>
    </font>
    <font>
      <b/>
      <sz val="8"/>
      <name val="Arial"/>
      <family val="2"/>
    </font>
    <font>
      <sz val="8"/>
      <color rgb="FFFF0000"/>
      <name val="Arial"/>
      <family val="2"/>
    </font>
    <font>
      <sz val="8"/>
      <name val="Arial"/>
      <family val="2"/>
    </font>
    <font>
      <b/>
      <sz val="10"/>
      <color rgb="FFFF0000"/>
      <name val="Arial"/>
      <family val="2"/>
    </font>
    <font>
      <sz val="10"/>
      <color theme="0"/>
      <name val="Arial"/>
      <family val="2"/>
    </font>
    <font>
      <strike/>
      <sz val="10"/>
      <name val="Arial"/>
      <family val="2"/>
    </font>
    <font>
      <sz val="10"/>
      <name val="Helv"/>
      <family val="2"/>
    </font>
    <font>
      <sz val="10"/>
      <name val="Cambria"/>
      <family val="1"/>
    </font>
    <font>
      <b/>
      <sz val="10"/>
      <name val="Helv"/>
    </font>
    <font>
      <sz val="11"/>
      <name val="Arial"/>
      <family val="2"/>
    </font>
    <font>
      <sz val="14"/>
      <name val="Arial"/>
      <family val="2"/>
    </font>
    <font>
      <sz val="16"/>
      <name val="Arial"/>
      <family val="2"/>
    </font>
    <font>
      <sz val="18"/>
      <name val="Arial"/>
      <family val="2"/>
    </font>
    <font>
      <b/>
      <sz val="12"/>
      <color theme="1"/>
      <name val="Arial"/>
      <family val="2"/>
    </font>
    <font>
      <sz val="12"/>
      <color theme="0"/>
      <name val="Arial"/>
      <family val="2"/>
    </font>
    <font>
      <sz val="12"/>
      <name val="Arial"/>
      <family val="2"/>
    </font>
    <font>
      <b/>
      <u/>
      <sz val="12"/>
      <color rgb="FFFF0000"/>
      <name val="Arial"/>
      <family val="2"/>
    </font>
    <font>
      <b/>
      <sz val="12"/>
      <color rgb="FFFF0000"/>
      <name val="Arial"/>
      <family val="2"/>
    </font>
    <font>
      <sz val="10"/>
      <color rgb="FF0070C0"/>
      <name val="Arial"/>
      <family val="2"/>
    </font>
    <font>
      <u/>
      <sz val="18"/>
      <color rgb="FF0070C0"/>
      <name val="Arial"/>
      <family val="2"/>
    </font>
    <font>
      <sz val="11"/>
      <color rgb="FF0070C0"/>
      <name val="Arial"/>
      <family val="2"/>
    </font>
    <font>
      <i/>
      <sz val="11"/>
      <color rgb="FF0070C0"/>
      <name val="Arial"/>
      <family val="2"/>
    </font>
    <font>
      <sz val="16"/>
      <color theme="4" tint="-0.499984740745262"/>
      <name val="Arial"/>
      <family val="2"/>
    </font>
    <font>
      <b/>
      <sz val="16"/>
      <color theme="0"/>
      <name val="Arial"/>
      <family val="2"/>
    </font>
    <font>
      <sz val="20"/>
      <color theme="0"/>
      <name val="Arial"/>
      <family val="2"/>
    </font>
    <font>
      <sz val="22"/>
      <name val="Arial"/>
      <family val="2"/>
    </font>
    <font>
      <b/>
      <sz val="22"/>
      <name val="Arial"/>
      <family val="2"/>
    </font>
    <font>
      <sz val="20"/>
      <name val="Arial"/>
      <family val="2"/>
    </font>
    <font>
      <b/>
      <i/>
      <sz val="10"/>
      <color rgb="FF0070C0"/>
      <name val="Arial"/>
      <family val="2"/>
    </font>
  </fonts>
  <fills count="31">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rgb="FFCCFFFF"/>
        <bgColor indexed="64"/>
      </patternFill>
    </fill>
    <fill>
      <patternFill patternType="solid">
        <fgColor theme="3" tint="0.79998168889431442"/>
        <bgColor indexed="64"/>
      </patternFill>
    </fill>
    <fill>
      <patternFill patternType="solid">
        <fgColor theme="6" tint="-0.249977111117893"/>
        <bgColor indexed="64"/>
      </patternFill>
    </fill>
    <fill>
      <patternFill patternType="solid">
        <fgColor rgb="FF7030A0"/>
        <bgColor indexed="64"/>
      </patternFill>
    </fill>
    <fill>
      <patternFill patternType="solid">
        <fgColor theme="5" tint="0.79998168889431442"/>
        <bgColor indexed="64"/>
      </patternFill>
    </fill>
    <fill>
      <patternFill patternType="solid">
        <fgColor rgb="FFFFEB9C"/>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rgb="FFFFFF99"/>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1"/>
        <bgColor indexed="64"/>
      </patternFill>
    </fill>
    <fill>
      <patternFill patternType="solid">
        <fgColor theme="9" tint="0.79998168889431442"/>
        <bgColor indexed="64"/>
      </patternFill>
    </fill>
    <fill>
      <patternFill patternType="solid">
        <fgColor rgb="FFC00000"/>
        <bgColor indexed="64"/>
      </patternFill>
    </fill>
    <fill>
      <patternFill patternType="solid">
        <fgColor theme="7" tint="0.79998168889431442"/>
        <bgColor indexed="64"/>
      </patternFill>
    </fill>
    <fill>
      <patternFill patternType="solid">
        <fgColor rgb="FFE0FFC1"/>
        <bgColor indexed="64"/>
      </patternFill>
    </fill>
    <fill>
      <patternFill patternType="solid">
        <fgColor theme="3" tint="0.39997558519241921"/>
        <bgColor indexed="64"/>
      </patternFill>
    </fill>
    <fill>
      <patternFill patternType="solid">
        <fgColor rgb="FFDDDDDD"/>
        <bgColor indexed="64"/>
      </patternFill>
    </fill>
  </fills>
  <borders count="8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right/>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top style="thin">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style="medium">
        <color indexed="64"/>
      </bottom>
      <diagonal/>
    </border>
    <border>
      <left/>
      <right style="medium">
        <color indexed="64"/>
      </right>
      <top style="dashed">
        <color indexed="64"/>
      </top>
      <bottom style="medium">
        <color indexed="64"/>
      </bottom>
      <diagonal/>
    </border>
    <border>
      <left/>
      <right/>
      <top/>
      <bottom style="dashed">
        <color indexed="64"/>
      </bottom>
      <diagonal/>
    </border>
    <border>
      <left/>
      <right style="medium">
        <color indexed="64"/>
      </right>
      <top/>
      <bottom style="dashed">
        <color indexed="64"/>
      </bottom>
      <diagonal/>
    </border>
    <border>
      <left/>
      <right/>
      <top style="dashed">
        <color indexed="64"/>
      </top>
      <bottom style="medium">
        <color indexed="64"/>
      </bottom>
      <diagonal/>
    </border>
    <border>
      <left style="medium">
        <color indexed="64"/>
      </left>
      <right style="thin">
        <color indexed="64"/>
      </right>
      <top style="medium">
        <color indexed="64"/>
      </top>
      <bottom/>
      <diagonal/>
    </border>
    <border>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top style="medium">
        <color indexed="64"/>
      </top>
      <bottom style="dashed">
        <color indexed="64"/>
      </bottom>
      <diagonal/>
    </border>
    <border>
      <left style="medium">
        <color indexed="64"/>
      </left>
      <right style="medium">
        <color indexed="64"/>
      </right>
      <top style="dotted">
        <color indexed="64"/>
      </top>
      <bottom style="dotted">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s>
  <cellStyleXfs count="48">
    <xf numFmtId="0" fontId="0" fillId="0" borderId="0"/>
    <xf numFmtId="0" fontId="9" fillId="0" borderId="0"/>
    <xf numFmtId="0" fontId="9" fillId="0" borderId="0"/>
    <xf numFmtId="0" fontId="8" fillId="0" borderId="0"/>
    <xf numFmtId="0" fontId="7" fillId="0" borderId="0"/>
    <xf numFmtId="9" fontId="9" fillId="0" borderId="0" applyFont="0" applyFill="0" applyBorder="0" applyAlignment="0" applyProtection="0"/>
    <xf numFmtId="43" fontId="9" fillId="0" borderId="0" applyFont="0" applyFill="0" applyBorder="0" applyAlignment="0" applyProtection="0"/>
    <xf numFmtId="0" fontId="19" fillId="16" borderId="0" applyNumberFormat="0" applyBorder="0" applyAlignment="0" applyProtection="0"/>
    <xf numFmtId="0" fontId="6" fillId="0" borderId="0"/>
    <xf numFmtId="0" fontId="9" fillId="0" borderId="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9" fillId="0" borderId="0"/>
    <xf numFmtId="0" fontId="20" fillId="0" borderId="0"/>
    <xf numFmtId="0" fontId="21" fillId="0" borderId="0" applyNumberFormat="0" applyFill="0" applyBorder="0" applyAlignment="0" applyProtection="0">
      <alignment vertical="top"/>
      <protection locked="0"/>
    </xf>
    <xf numFmtId="0" fontId="9" fillId="0" borderId="0"/>
    <xf numFmtId="44" fontId="9"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xf numFmtId="0" fontId="5" fillId="0" borderId="0"/>
    <xf numFmtId="0" fontId="5" fillId="0" borderId="0"/>
    <xf numFmtId="0" fontId="5" fillId="0" borderId="0"/>
    <xf numFmtId="0" fontId="4" fillId="0" borderId="0"/>
    <xf numFmtId="0" fontId="4" fillId="0" borderId="0"/>
    <xf numFmtId="0" fontId="4"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06">
    <xf numFmtId="0" fontId="0" fillId="0" borderId="0" xfId="0"/>
    <xf numFmtId="0" fontId="10" fillId="0" borderId="0" xfId="1" applyFont="1" applyBorder="1" applyAlignment="1"/>
    <xf numFmtId="0" fontId="10" fillId="0" borderId="37" xfId="1" applyFont="1" applyBorder="1" applyAlignment="1">
      <alignment horizontal="center"/>
    </xf>
    <xf numFmtId="0" fontId="9" fillId="0" borderId="33" xfId="0" applyFont="1" applyBorder="1" applyAlignment="1">
      <alignment horizontal="center"/>
    </xf>
    <xf numFmtId="0" fontId="0" fillId="9" borderId="0" xfId="0" applyFill="1"/>
    <xf numFmtId="0" fontId="9" fillId="3" borderId="28" xfId="2" applyFill="1" applyBorder="1"/>
    <xf numFmtId="0" fontId="9" fillId="3" borderId="26" xfId="2" applyFill="1" applyBorder="1"/>
    <xf numFmtId="0" fontId="9" fillId="3" borderId="26" xfId="2" applyFill="1" applyBorder="1" applyAlignment="1">
      <alignment horizontal="center"/>
    </xf>
    <xf numFmtId="0" fontId="9" fillId="3" borderId="29" xfId="2" applyFill="1" applyBorder="1"/>
    <xf numFmtId="0" fontId="9" fillId="0" borderId="0" xfId="2" applyFill="1"/>
    <xf numFmtId="0" fontId="9" fillId="0" borderId="57" xfId="2" applyBorder="1" applyAlignment="1">
      <alignment horizontal="center"/>
    </xf>
    <xf numFmtId="0" fontId="9" fillId="0" borderId="0" xfId="2" applyFill="1" applyBorder="1" applyAlignment="1">
      <alignment horizontal="left"/>
    </xf>
    <xf numFmtId="0" fontId="9" fillId="0" borderId="11" xfId="2" applyBorder="1" applyAlignment="1">
      <alignment horizontal="center"/>
    </xf>
    <xf numFmtId="0" fontId="9" fillId="0" borderId="15" xfId="2" applyBorder="1" applyAlignment="1">
      <alignment horizontal="center"/>
    </xf>
    <xf numFmtId="0" fontId="9" fillId="3" borderId="27" xfId="2" applyFill="1" applyBorder="1"/>
    <xf numFmtId="0" fontId="11" fillId="0" borderId="15" xfId="1" applyFont="1" applyBorder="1" applyAlignment="1">
      <alignment horizontal="center" vertical="center"/>
    </xf>
    <xf numFmtId="0" fontId="11" fillId="0" borderId="13" xfId="1" applyFont="1" applyBorder="1" applyAlignment="1">
      <alignment horizontal="center" vertical="center"/>
    </xf>
    <xf numFmtId="0" fontId="11" fillId="0" borderId="0" xfId="0" applyFont="1" applyBorder="1" applyAlignment="1">
      <alignment horizontal="center"/>
    </xf>
    <xf numFmtId="0" fontId="11" fillId="0" borderId="10" xfId="0" applyFont="1" applyBorder="1" applyAlignment="1">
      <alignment horizontal="center"/>
    </xf>
    <xf numFmtId="0" fontId="10" fillId="0" borderId="42" xfId="1" applyFont="1" applyBorder="1" applyAlignment="1">
      <alignment horizontal="center"/>
    </xf>
    <xf numFmtId="0" fontId="11" fillId="0" borderId="0" xfId="2" applyFont="1" applyBorder="1" applyAlignment="1">
      <alignment horizontal="center" vertical="center"/>
    </xf>
    <xf numFmtId="0" fontId="0" fillId="0" borderId="0" xfId="0" applyAlignment="1">
      <alignment horizontal="left" wrapText="1"/>
    </xf>
    <xf numFmtId="0" fontId="0" fillId="0" borderId="0" xfId="0" applyAlignment="1">
      <alignment horizontal="center" vertical="center"/>
    </xf>
    <xf numFmtId="0" fontId="9" fillId="0" borderId="2" xfId="2" applyBorder="1" applyAlignment="1" applyProtection="1">
      <alignment horizontal="center"/>
    </xf>
    <xf numFmtId="0" fontId="0" fillId="0" borderId="0" xfId="0"/>
    <xf numFmtId="0" fontId="9" fillId="0" borderId="0" xfId="2"/>
    <xf numFmtId="0" fontId="0" fillId="0" borderId="0" xfId="0"/>
    <xf numFmtId="0" fontId="9" fillId="0" borderId="2" xfId="0" applyFont="1" applyBorder="1"/>
    <xf numFmtId="1" fontId="9" fillId="0" borderId="45" xfId="2" applyNumberFormat="1" applyFill="1" applyBorder="1" applyAlignment="1">
      <alignment horizontal="center"/>
    </xf>
    <xf numFmtId="0" fontId="11" fillId="0" borderId="49" xfId="1" applyFont="1" applyBorder="1" applyAlignment="1">
      <alignment horizontal="center" vertical="center" wrapText="1"/>
    </xf>
    <xf numFmtId="0" fontId="11" fillId="0" borderId="43" xfId="1" applyFont="1" applyBorder="1" applyAlignment="1">
      <alignment horizontal="center" vertical="center" wrapText="1"/>
    </xf>
    <xf numFmtId="0" fontId="0" fillId="0" borderId="0" xfId="0"/>
    <xf numFmtId="0" fontId="9" fillId="0" borderId="64" xfId="2" applyBorder="1" applyAlignment="1" applyProtection="1">
      <alignment horizontal="center"/>
    </xf>
    <xf numFmtId="2" fontId="9" fillId="8" borderId="64" xfId="2" applyNumberFormat="1" applyFill="1" applyBorder="1" applyAlignment="1">
      <alignment horizontal="center"/>
    </xf>
    <xf numFmtId="2" fontId="9" fillId="8" borderId="2" xfId="2" applyNumberFormat="1" applyFill="1" applyBorder="1" applyAlignment="1">
      <alignment horizontal="center"/>
    </xf>
    <xf numFmtId="1" fontId="9" fillId="0" borderId="2" xfId="2" applyNumberFormat="1" applyFill="1" applyBorder="1" applyAlignment="1">
      <alignment horizontal="center"/>
    </xf>
    <xf numFmtId="0" fontId="9" fillId="0" borderId="2" xfId="2" applyFill="1" applyBorder="1" applyAlignment="1" applyProtection="1">
      <alignment horizontal="left"/>
      <protection locked="0"/>
    </xf>
    <xf numFmtId="1" fontId="9" fillId="0" borderId="6" xfId="2" applyNumberFormat="1" applyFill="1" applyBorder="1" applyAlignment="1">
      <alignment horizontal="center"/>
    </xf>
    <xf numFmtId="0" fontId="9" fillId="0" borderId="7" xfId="2" applyFill="1" applyBorder="1" applyAlignment="1" applyProtection="1">
      <alignment horizontal="left"/>
      <protection locked="0"/>
    </xf>
    <xf numFmtId="0" fontId="0" fillId="0" borderId="6" xfId="0" applyFill="1" applyBorder="1" applyAlignment="1">
      <alignment horizontal="right"/>
    </xf>
    <xf numFmtId="0" fontId="9" fillId="24" borderId="2" xfId="2" applyFill="1" applyBorder="1" applyAlignment="1" applyProtection="1">
      <alignment horizontal="center"/>
    </xf>
    <xf numFmtId="2" fontId="9" fillId="24" borderId="2" xfId="2" applyNumberFormat="1" applyFill="1" applyBorder="1" applyAlignment="1">
      <alignment horizontal="center"/>
    </xf>
    <xf numFmtId="1" fontId="9" fillId="24" borderId="2" xfId="2" applyNumberFormat="1" applyFill="1" applyBorder="1" applyAlignment="1">
      <alignment horizontal="center"/>
    </xf>
    <xf numFmtId="0" fontId="0" fillId="24" borderId="6" xfId="0" applyFill="1" applyBorder="1" applyAlignment="1">
      <alignment horizontal="right"/>
    </xf>
    <xf numFmtId="0" fontId="9" fillId="24" borderId="2" xfId="2" applyFill="1" applyBorder="1" applyAlignment="1" applyProtection="1">
      <alignment horizontal="left"/>
      <protection locked="0"/>
    </xf>
    <xf numFmtId="0" fontId="9" fillId="0" borderId="2" xfId="2" applyBorder="1" applyAlignment="1" applyProtection="1">
      <alignment horizontal="left"/>
    </xf>
    <xf numFmtId="14" fontId="0" fillId="9" borderId="0" xfId="0" applyNumberFormat="1" applyFill="1" applyAlignment="1">
      <alignment horizontal="left" vertical="top"/>
    </xf>
    <xf numFmtId="0" fontId="0" fillId="9" borderId="0" xfId="0" applyFill="1" applyAlignment="1">
      <alignment horizontal="left" vertical="top"/>
    </xf>
    <xf numFmtId="0" fontId="0" fillId="9" borderId="0" xfId="0" applyFill="1" applyAlignment="1">
      <alignment vertical="top" wrapText="1"/>
    </xf>
    <xf numFmtId="0" fontId="9" fillId="9" borderId="0" xfId="0" applyFont="1" applyFill="1" applyAlignment="1">
      <alignment vertical="top" wrapText="1"/>
    </xf>
    <xf numFmtId="0" fontId="23" fillId="0" borderId="68" xfId="0" applyFont="1" applyBorder="1" applyAlignment="1">
      <alignment horizontal="left" vertical="center"/>
    </xf>
    <xf numFmtId="0" fontId="23" fillId="0" borderId="72" xfId="0" applyFont="1" applyBorder="1" applyAlignment="1">
      <alignment horizontal="left" vertical="center"/>
    </xf>
    <xf numFmtId="0" fontId="25" fillId="0" borderId="72" xfId="0" applyFont="1" applyBorder="1"/>
    <xf numFmtId="0" fontId="25" fillId="0" borderId="73" xfId="0" applyFont="1" applyBorder="1"/>
    <xf numFmtId="0" fontId="25" fillId="0" borderId="0" xfId="0" applyFont="1"/>
    <xf numFmtId="0" fontId="23" fillId="5" borderId="19" xfId="0" applyFont="1" applyFill="1" applyBorder="1" applyAlignment="1">
      <alignment vertical="center"/>
    </xf>
    <xf numFmtId="0" fontId="25" fillId="5" borderId="20" xfId="0" applyFont="1" applyFill="1" applyBorder="1"/>
    <xf numFmtId="0" fontId="25" fillId="5" borderId="46" xfId="0" applyFont="1" applyFill="1" applyBorder="1"/>
    <xf numFmtId="0" fontId="25" fillId="0" borderId="0" xfId="0" applyFont="1" applyAlignment="1">
      <alignment horizontal="center"/>
    </xf>
    <xf numFmtId="0" fontId="25" fillId="0" borderId="17" xfId="0" applyFont="1" applyBorder="1" applyAlignment="1">
      <alignment horizontal="center"/>
    </xf>
    <xf numFmtId="0" fontId="24" fillId="0" borderId="24" xfId="0" applyFont="1" applyBorder="1" applyAlignment="1" applyProtection="1">
      <alignment horizontal="center" vertical="center"/>
      <protection locked="0"/>
    </xf>
    <xf numFmtId="0" fontId="23" fillId="5" borderId="5" xfId="0" applyFont="1" applyFill="1" applyBorder="1" applyAlignment="1">
      <alignment vertical="center"/>
    </xf>
    <xf numFmtId="0" fontId="25" fillId="5" borderId="3" xfId="0" applyFont="1" applyFill="1" applyBorder="1"/>
    <xf numFmtId="0" fontId="25" fillId="5" borderId="44" xfId="0" applyFont="1" applyFill="1" applyBorder="1"/>
    <xf numFmtId="0" fontId="23" fillId="0" borderId="0" xfId="0" applyFont="1" applyBorder="1" applyAlignment="1">
      <alignment horizontal="left" vertical="center"/>
    </xf>
    <xf numFmtId="0" fontId="24" fillId="0" borderId="0" xfId="0" applyFont="1" applyBorder="1" applyAlignment="1">
      <alignment horizontal="left" vertical="center"/>
    </xf>
    <xf numFmtId="0" fontId="25" fillId="0" borderId="0" xfId="0" applyFont="1" applyBorder="1"/>
    <xf numFmtId="0" fontId="24" fillId="0" borderId="15" xfId="0" applyFont="1" applyBorder="1" applyAlignment="1" applyProtection="1">
      <alignment horizontal="center" vertical="center"/>
      <protection locked="0"/>
    </xf>
    <xf numFmtId="0" fontId="23" fillId="5" borderId="65" xfId="0" applyFont="1" applyFill="1" applyBorder="1" applyAlignment="1">
      <alignment vertical="center"/>
    </xf>
    <xf numFmtId="0" fontId="25" fillId="5" borderId="66" xfId="0" applyFont="1" applyFill="1" applyBorder="1"/>
    <xf numFmtId="0" fontId="25" fillId="5" borderId="67" xfId="0" applyFont="1" applyFill="1" applyBorder="1"/>
    <xf numFmtId="0" fontId="26" fillId="0" borderId="0" xfId="0" applyFont="1" applyBorder="1" applyAlignment="1">
      <alignment horizontal="center"/>
    </xf>
    <xf numFmtId="0" fontId="25" fillId="0" borderId="10" xfId="0" applyFont="1" applyBorder="1" applyProtection="1">
      <protection locked="0"/>
    </xf>
    <xf numFmtId="0" fontId="25" fillId="0" borderId="10" xfId="0" applyFont="1" applyBorder="1" applyAlignment="1" applyProtection="1">
      <alignment horizontal="center"/>
      <protection locked="0"/>
    </xf>
    <xf numFmtId="0" fontId="25" fillId="0" borderId="10" xfId="0" applyFont="1" applyBorder="1" applyAlignment="1" applyProtection="1">
      <alignment horizontal="left"/>
      <protection locked="0"/>
    </xf>
    <xf numFmtId="0" fontId="23" fillId="0" borderId="10" xfId="0" applyFont="1" applyBorder="1" applyAlignment="1" applyProtection="1">
      <alignment horizontal="left" vertical="center"/>
      <protection locked="0"/>
    </xf>
    <xf numFmtId="0" fontId="25" fillId="0" borderId="0" xfId="0" applyFont="1" applyFill="1"/>
    <xf numFmtId="0" fontId="24" fillId="18" borderId="32" xfId="0" applyFont="1" applyFill="1" applyBorder="1" applyAlignment="1">
      <alignment horizontal="center" vertical="center" wrapText="1"/>
    </xf>
    <xf numFmtId="0" fontId="24" fillId="18" borderId="27" xfId="0" applyFont="1" applyFill="1" applyBorder="1"/>
    <xf numFmtId="0" fontId="28" fillId="18" borderId="27" xfId="1" applyFont="1" applyFill="1" applyBorder="1" applyAlignment="1"/>
    <xf numFmtId="0" fontId="29" fillId="0" borderId="0" xfId="0" applyFont="1" applyAlignment="1">
      <alignment horizontal="center"/>
    </xf>
    <xf numFmtId="164" fontId="24" fillId="4" borderId="30" xfId="0" applyNumberFormat="1" applyFont="1" applyFill="1" applyBorder="1" applyAlignment="1">
      <alignment horizontal="center"/>
    </xf>
    <xf numFmtId="2" fontId="24" fillId="4" borderId="75" xfId="0" applyNumberFormat="1" applyFont="1" applyFill="1" applyBorder="1" applyAlignment="1">
      <alignment horizontal="center"/>
    </xf>
    <xf numFmtId="0" fontId="24" fillId="18" borderId="28" xfId="0" applyFont="1" applyFill="1" applyBorder="1" applyAlignment="1" applyProtection="1">
      <alignment horizontal="left" vertical="center"/>
      <protection locked="0"/>
    </xf>
    <xf numFmtId="0" fontId="24" fillId="18" borderId="26" xfId="0" applyFont="1" applyFill="1" applyBorder="1" applyAlignment="1" applyProtection="1">
      <alignment horizontal="left" vertical="center"/>
      <protection locked="0"/>
    </xf>
    <xf numFmtId="0" fontId="24" fillId="0" borderId="0" xfId="0" applyFont="1" applyFill="1" applyBorder="1" applyAlignment="1">
      <alignment horizontal="center" vertical="center" wrapText="1"/>
    </xf>
    <xf numFmtId="0" fontId="24" fillId="18" borderId="34" xfId="0" applyFont="1" applyFill="1" applyBorder="1" applyAlignment="1">
      <alignment horizontal="center" vertical="center" wrapText="1"/>
    </xf>
    <xf numFmtId="0" fontId="24" fillId="18" borderId="0" xfId="0" applyFont="1" applyFill="1" applyBorder="1"/>
    <xf numFmtId="0" fontId="28" fillId="18" borderId="0" xfId="1" applyFont="1" applyFill="1" applyBorder="1" applyAlignment="1"/>
    <xf numFmtId="0" fontId="30" fillId="0" borderId="0" xfId="0" applyFont="1" applyBorder="1" applyAlignment="1"/>
    <xf numFmtId="0" fontId="30" fillId="0" borderId="0" xfId="0" applyFont="1" applyAlignment="1">
      <alignment horizontal="left"/>
    </xf>
    <xf numFmtId="0" fontId="24" fillId="18" borderId="32" xfId="0" applyFont="1" applyFill="1" applyBorder="1" applyAlignment="1">
      <alignment horizontal="center"/>
    </xf>
    <xf numFmtId="0" fontId="24" fillId="18" borderId="32" xfId="1" applyFont="1" applyFill="1" applyBorder="1" applyAlignment="1">
      <alignment horizontal="center"/>
    </xf>
    <xf numFmtId="0" fontId="31" fillId="18" borderId="49" xfId="1" applyFont="1" applyFill="1" applyBorder="1" applyAlignment="1">
      <alignment horizontal="center" vertical="center" wrapText="1"/>
    </xf>
    <xf numFmtId="0" fontId="25" fillId="0" borderId="0" xfId="0" applyFont="1" applyBorder="1" applyAlignment="1">
      <alignment horizontal="center"/>
    </xf>
    <xf numFmtId="0" fontId="30" fillId="0" borderId="0" xfId="0" applyFont="1" applyBorder="1" applyAlignment="1">
      <alignment horizontal="left"/>
    </xf>
    <xf numFmtId="0" fontId="24" fillId="0" borderId="0" xfId="0" applyFont="1" applyBorder="1" applyAlignment="1">
      <alignment wrapText="1"/>
    </xf>
    <xf numFmtId="0" fontId="32" fillId="5" borderId="33" xfId="0" applyFont="1" applyFill="1" applyBorder="1"/>
    <xf numFmtId="0" fontId="32" fillId="0" borderId="32" xfId="0" applyFont="1" applyBorder="1"/>
    <xf numFmtId="0" fontId="32" fillId="0" borderId="0" xfId="0" applyFont="1" applyBorder="1"/>
    <xf numFmtId="0" fontId="32" fillId="15" borderId="32" xfId="0" applyFont="1" applyFill="1" applyBorder="1"/>
    <xf numFmtId="0" fontId="32" fillId="0" borderId="0" xfId="2" applyFont="1" applyBorder="1" applyAlignment="1">
      <alignment horizontal="center"/>
    </xf>
    <xf numFmtId="0" fontId="24" fillId="18" borderId="34" xfId="0" applyFont="1" applyFill="1" applyBorder="1" applyAlignment="1">
      <alignment horizontal="center"/>
    </xf>
    <xf numFmtId="0" fontId="24" fillId="18" borderId="34" xfId="1" applyFont="1" applyFill="1" applyBorder="1" applyAlignment="1">
      <alignment horizontal="center"/>
    </xf>
    <xf numFmtId="0" fontId="33" fillId="18" borderId="34" xfId="0" applyFont="1" applyFill="1" applyBorder="1" applyAlignment="1">
      <alignment horizontal="center" vertical="center"/>
    </xf>
    <xf numFmtId="0" fontId="24" fillId="18" borderId="15" xfId="1" applyFont="1" applyFill="1" applyBorder="1" applyAlignment="1">
      <alignment horizontal="center" vertical="center"/>
    </xf>
    <xf numFmtId="0" fontId="24" fillId="18" borderId="13" xfId="1" applyFont="1" applyFill="1" applyBorder="1" applyAlignment="1">
      <alignment horizontal="center" vertical="center"/>
    </xf>
    <xf numFmtId="0" fontId="31" fillId="18" borderId="42" xfId="1" applyFont="1" applyFill="1" applyBorder="1" applyAlignment="1">
      <alignment horizontal="center" vertical="center" wrapText="1"/>
    </xf>
    <xf numFmtId="0" fontId="24" fillId="18" borderId="35" xfId="1" applyFont="1" applyFill="1" applyBorder="1" applyAlignment="1">
      <alignment horizontal="center"/>
    </xf>
    <xf numFmtId="0" fontId="28" fillId="18" borderId="35" xfId="1" applyFont="1" applyFill="1" applyBorder="1" applyAlignment="1">
      <alignment horizontal="center"/>
    </xf>
    <xf numFmtId="0" fontId="28" fillId="18" borderId="28" xfId="1" applyFont="1" applyFill="1" applyBorder="1" applyAlignment="1">
      <alignment horizontal="center"/>
    </xf>
    <xf numFmtId="0" fontId="28" fillId="0" borderId="9" xfId="1" applyFont="1" applyBorder="1" applyAlignment="1"/>
    <xf numFmtId="0" fontId="28" fillId="0" borderId="0" xfId="1" applyFont="1" applyBorder="1" applyAlignment="1"/>
    <xf numFmtId="0" fontId="28" fillId="0" borderId="0" xfId="1" applyFont="1" applyBorder="1" applyAlignment="1">
      <alignment horizontal="center"/>
    </xf>
    <xf numFmtId="0" fontId="28" fillId="0" borderId="16" xfId="1" applyFont="1" applyBorder="1" applyAlignment="1">
      <alignment horizontal="center"/>
    </xf>
    <xf numFmtId="0" fontId="28" fillId="0" borderId="9" xfId="1" applyFont="1" applyBorder="1" applyAlignment="1">
      <alignment horizontal="center"/>
    </xf>
    <xf numFmtId="0" fontId="24" fillId="0" borderId="0" xfId="0" applyFont="1" applyBorder="1" applyAlignment="1">
      <alignment horizontal="center"/>
    </xf>
    <xf numFmtId="0" fontId="34" fillId="0" borderId="0" xfId="0" applyFont="1" applyBorder="1" applyAlignment="1">
      <alignment horizontal="center"/>
    </xf>
    <xf numFmtId="0" fontId="32" fillId="0" borderId="33" xfId="0" applyFont="1" applyBorder="1"/>
    <xf numFmtId="0" fontId="32" fillId="15" borderId="33" xfId="0" applyFont="1" applyFill="1" applyBorder="1"/>
    <xf numFmtId="0" fontId="25" fillId="3" borderId="9" xfId="0" applyFont="1" applyFill="1" applyBorder="1"/>
    <xf numFmtId="0" fontId="25" fillId="3" borderId="0" xfId="0" applyFont="1" applyFill="1" applyBorder="1"/>
    <xf numFmtId="0" fontId="25" fillId="3" borderId="0" xfId="0" applyFont="1" applyFill="1" applyBorder="1" applyAlignment="1">
      <alignment horizontal="center"/>
    </xf>
    <xf numFmtId="0" fontId="25" fillId="3" borderId="16" xfId="0" applyFont="1" applyFill="1" applyBorder="1"/>
    <xf numFmtId="0" fontId="25" fillId="0" borderId="12" xfId="0" applyFont="1" applyFill="1" applyBorder="1"/>
    <xf numFmtId="0" fontId="25" fillId="0" borderId="10" xfId="0" applyFont="1" applyFill="1" applyBorder="1"/>
    <xf numFmtId="0" fontId="24" fillId="0" borderId="10" xfId="0" applyFont="1" applyFill="1" applyBorder="1" applyAlignment="1">
      <alignment horizontal="center"/>
    </xf>
    <xf numFmtId="0" fontId="24" fillId="0" borderId="0" xfId="0" applyFont="1" applyFill="1" applyBorder="1" applyAlignment="1">
      <alignment horizontal="center"/>
    </xf>
    <xf numFmtId="0" fontId="24" fillId="0" borderId="60" xfId="0" applyFont="1" applyBorder="1" applyAlignment="1">
      <alignment horizontal="center"/>
    </xf>
    <xf numFmtId="0" fontId="24" fillId="0" borderId="29" xfId="0" applyFont="1" applyBorder="1" applyAlignment="1">
      <alignment horizontal="center"/>
    </xf>
    <xf numFmtId="0" fontId="25" fillId="0" borderId="2" xfId="0" applyFont="1" applyBorder="1"/>
    <xf numFmtId="0" fontId="30" fillId="5" borderId="33" xfId="0" applyFont="1" applyFill="1" applyBorder="1" applyAlignment="1">
      <alignment horizontal="center"/>
    </xf>
    <xf numFmtId="0" fontId="30" fillId="0" borderId="33" xfId="0" applyFont="1" applyBorder="1" applyAlignment="1">
      <alignment horizontal="center"/>
    </xf>
    <xf numFmtId="0" fontId="30" fillId="0" borderId="0" xfId="0" applyFont="1" applyBorder="1" applyAlignment="1">
      <alignment horizontal="center"/>
    </xf>
    <xf numFmtId="0" fontId="30" fillId="15" borderId="33" xfId="0" applyFont="1" applyFill="1" applyBorder="1" applyAlignment="1">
      <alignment horizontal="center"/>
    </xf>
    <xf numFmtId="0" fontId="32" fillId="15" borderId="33" xfId="0" applyFont="1" applyFill="1" applyBorder="1" applyAlignment="1">
      <alignment horizontal="center"/>
    </xf>
    <xf numFmtId="0" fontId="30" fillId="0" borderId="34" xfId="2" applyFont="1" applyBorder="1" applyAlignment="1">
      <alignment horizontal="center"/>
    </xf>
    <xf numFmtId="0" fontId="30" fillId="0" borderId="0" xfId="2" applyFont="1" applyBorder="1" applyAlignment="1">
      <alignment horizontal="center"/>
    </xf>
    <xf numFmtId="0" fontId="24" fillId="4" borderId="29" xfId="0" applyFont="1" applyFill="1" applyBorder="1" applyAlignment="1">
      <alignment horizontal="center"/>
    </xf>
    <xf numFmtId="0" fontId="25" fillId="0" borderId="11" xfId="0" applyFont="1" applyBorder="1" applyAlignment="1">
      <alignment horizontal="center"/>
    </xf>
    <xf numFmtId="2" fontId="25" fillId="8" borderId="2" xfId="0" applyNumberFormat="1" applyFont="1" applyFill="1" applyBorder="1" applyAlignment="1">
      <alignment horizontal="center"/>
    </xf>
    <xf numFmtId="0" fontId="25" fillId="0" borderId="61" xfId="0" applyFont="1" applyFill="1" applyBorder="1" applyAlignment="1" applyProtection="1">
      <alignment horizontal="left"/>
      <protection locked="0"/>
    </xf>
    <xf numFmtId="0" fontId="25" fillId="0" borderId="0" xfId="0" applyFont="1" applyFill="1" applyBorder="1" applyAlignment="1" applyProtection="1">
      <alignment horizontal="left"/>
      <protection locked="0"/>
    </xf>
    <xf numFmtId="0" fontId="35" fillId="10" borderId="0" xfId="0" applyFont="1" applyFill="1" applyBorder="1" applyAlignment="1">
      <alignment horizontal="center"/>
    </xf>
    <xf numFmtId="0" fontId="25" fillId="0" borderId="0" xfId="0" applyFont="1" applyFill="1" applyBorder="1" applyAlignment="1">
      <alignment horizontal="center"/>
    </xf>
    <xf numFmtId="0" fontId="25" fillId="0" borderId="0" xfId="0" applyFont="1" applyFill="1" applyBorder="1" applyAlignment="1">
      <alignment horizontal="left"/>
    </xf>
    <xf numFmtId="0" fontId="25" fillId="0" borderId="9" xfId="0" applyFont="1" applyBorder="1"/>
    <xf numFmtId="0" fontId="25" fillId="0" borderId="9" xfId="0" applyFont="1" applyBorder="1" applyAlignment="1">
      <alignment horizontal="center"/>
    </xf>
    <xf numFmtId="0" fontId="25" fillId="6" borderId="0" xfId="0" applyFont="1" applyFill="1" applyBorder="1" applyAlignment="1">
      <alignment horizontal="center"/>
    </xf>
    <xf numFmtId="0" fontId="25" fillId="0" borderId="33" xfId="0" applyFont="1" applyFill="1" applyBorder="1" applyAlignment="1">
      <alignment horizontal="center"/>
    </xf>
    <xf numFmtId="0" fontId="25" fillId="0" borderId="33" xfId="0" applyFont="1" applyBorder="1" applyAlignment="1">
      <alignment horizontal="center"/>
    </xf>
    <xf numFmtId="0" fontId="25" fillId="0" borderId="33" xfId="2" applyFont="1" applyBorder="1" applyAlignment="1">
      <alignment horizontal="center"/>
    </xf>
    <xf numFmtId="0" fontId="25" fillId="0" borderId="0" xfId="2" applyFont="1" applyBorder="1" applyAlignment="1">
      <alignment horizontal="center"/>
    </xf>
    <xf numFmtId="1" fontId="24" fillId="4" borderId="80" xfId="0" applyNumberFormat="1" applyFont="1" applyFill="1" applyBorder="1" applyAlignment="1">
      <alignment horizontal="center"/>
    </xf>
    <xf numFmtId="164" fontId="24" fillId="4" borderId="75" xfId="0" applyNumberFormat="1" applyFont="1" applyFill="1" applyBorder="1" applyAlignment="1">
      <alignment horizontal="center"/>
    </xf>
    <xf numFmtId="1" fontId="24" fillId="4" borderId="27" xfId="0" applyNumberFormat="1" applyFont="1" applyFill="1" applyBorder="1" applyAlignment="1">
      <alignment horizontal="center"/>
    </xf>
    <xf numFmtId="1" fontId="24" fillId="4" borderId="49" xfId="0" applyNumberFormat="1" applyFont="1" applyFill="1" applyBorder="1" applyAlignment="1">
      <alignment horizontal="center"/>
    </xf>
    <xf numFmtId="0" fontId="25" fillId="0" borderId="16" xfId="0" applyFont="1" applyBorder="1"/>
    <xf numFmtId="164" fontId="24" fillId="4" borderId="77" xfId="0" applyNumberFormat="1" applyFont="1" applyFill="1" applyBorder="1" applyAlignment="1">
      <alignment horizontal="center"/>
    </xf>
    <xf numFmtId="1" fontId="24" fillId="4" borderId="76" xfId="0" applyNumberFormat="1" applyFont="1" applyFill="1" applyBorder="1" applyAlignment="1">
      <alignment horizontal="center"/>
    </xf>
    <xf numFmtId="1" fontId="24" fillId="4" borderId="78" xfId="0" applyNumberFormat="1" applyFont="1" applyFill="1" applyBorder="1" applyAlignment="1">
      <alignment horizontal="center"/>
    </xf>
    <xf numFmtId="0" fontId="25" fillId="0" borderId="30" xfId="0" applyFont="1" applyBorder="1"/>
    <xf numFmtId="0" fontId="25" fillId="0" borderId="18" xfId="0" applyFont="1" applyBorder="1"/>
    <xf numFmtId="0" fontId="25" fillId="0" borderId="21" xfId="0" applyFont="1" applyBorder="1" applyAlignment="1">
      <alignment horizontal="center"/>
    </xf>
    <xf numFmtId="0" fontId="25" fillId="0" borderId="53" xfId="0" applyFont="1" applyBorder="1" applyAlignment="1">
      <alignment horizontal="center"/>
    </xf>
    <xf numFmtId="0" fontId="25" fillId="0" borderId="41" xfId="0" applyFont="1" applyBorder="1" applyAlignment="1">
      <alignment horizontal="center"/>
    </xf>
    <xf numFmtId="0" fontId="36" fillId="9" borderId="38" xfId="0" applyFont="1" applyFill="1" applyBorder="1" applyAlignment="1">
      <alignment horizontal="center"/>
    </xf>
    <xf numFmtId="0" fontId="25" fillId="0" borderId="38" xfId="0" applyFont="1" applyFill="1" applyBorder="1" applyAlignment="1">
      <alignment horizontal="center"/>
    </xf>
    <xf numFmtId="0" fontId="25" fillId="0" borderId="54" xfId="0" applyFont="1" applyBorder="1" applyAlignment="1">
      <alignment horizontal="center"/>
    </xf>
    <xf numFmtId="0" fontId="25" fillId="0" borderId="47" xfId="0" applyFont="1" applyFill="1" applyBorder="1" applyAlignment="1">
      <alignment horizontal="center"/>
    </xf>
    <xf numFmtId="0" fontId="25" fillId="0" borderId="48" xfId="0" applyFont="1" applyFill="1" applyBorder="1" applyAlignment="1">
      <alignment horizontal="center"/>
    </xf>
    <xf numFmtId="0" fontId="25" fillId="20" borderId="2" xfId="0" applyFont="1" applyFill="1" applyBorder="1" applyAlignment="1">
      <alignment horizontal="center"/>
    </xf>
    <xf numFmtId="0" fontId="25" fillId="0" borderId="24" xfId="0" applyFont="1" applyBorder="1" applyAlignment="1">
      <alignment horizontal="center"/>
    </xf>
    <xf numFmtId="0" fontId="25" fillId="0" borderId="4" xfId="0" applyFont="1" applyBorder="1" applyAlignment="1">
      <alignment horizontal="center"/>
    </xf>
    <xf numFmtId="0" fontId="36" fillId="9" borderId="4" xfId="0" applyFont="1" applyFill="1" applyBorder="1" applyAlignment="1">
      <alignment horizontal="center"/>
    </xf>
    <xf numFmtId="0" fontId="25" fillId="0" borderId="4" xfId="0" applyFont="1" applyFill="1" applyBorder="1" applyAlignment="1">
      <alignment horizontal="center"/>
    </xf>
    <xf numFmtId="0" fontId="25" fillId="0" borderId="4" xfId="0" quotePrefix="1" applyFont="1" applyBorder="1" applyAlignment="1">
      <alignment horizontal="center"/>
    </xf>
    <xf numFmtId="0" fontId="25" fillId="0" borderId="4" xfId="0" applyFont="1" applyBorder="1"/>
    <xf numFmtId="0" fontId="25" fillId="0" borderId="25" xfId="0" applyFont="1" applyBorder="1"/>
    <xf numFmtId="0" fontId="25" fillId="0" borderId="2" xfId="0" applyFont="1" applyBorder="1" applyAlignment="1">
      <alignment horizontal="center"/>
    </xf>
    <xf numFmtId="0" fontId="36" fillId="9" borderId="2" xfId="0" applyFont="1" applyFill="1" applyBorder="1" applyAlignment="1">
      <alignment horizontal="center"/>
    </xf>
    <xf numFmtId="0" fontId="25" fillId="0" borderId="2" xfId="0" applyFont="1" applyFill="1" applyBorder="1" applyAlignment="1">
      <alignment horizontal="center"/>
    </xf>
    <xf numFmtId="0" fontId="25" fillId="0" borderId="2" xfId="0" quotePrefix="1" applyFont="1" applyBorder="1" applyAlignment="1">
      <alignment horizontal="center"/>
    </xf>
    <xf numFmtId="0" fontId="25" fillId="0" borderId="22" xfId="0" applyFont="1" applyBorder="1"/>
    <xf numFmtId="0" fontId="25" fillId="20" borderId="2" xfId="0" applyFont="1" applyFill="1" applyBorder="1"/>
    <xf numFmtId="0" fontId="25" fillId="0" borderId="15" xfId="0" applyFont="1" applyBorder="1" applyAlignment="1">
      <alignment horizontal="center"/>
    </xf>
    <xf numFmtId="0" fontId="25" fillId="0" borderId="13" xfId="0" applyFont="1" applyBorder="1" applyAlignment="1">
      <alignment horizontal="center"/>
    </xf>
    <xf numFmtId="0" fontId="36" fillId="9" borderId="13" xfId="0" applyFont="1" applyFill="1" applyBorder="1" applyAlignment="1">
      <alignment horizontal="center"/>
    </xf>
    <xf numFmtId="0" fontId="25" fillId="0" borderId="13" xfId="0" applyFont="1" applyFill="1" applyBorder="1" applyAlignment="1">
      <alignment horizontal="center"/>
    </xf>
    <xf numFmtId="0" fontId="25" fillId="0" borderId="14" xfId="0" applyFont="1" applyBorder="1"/>
    <xf numFmtId="0" fontId="34" fillId="0" borderId="32" xfId="0" applyFont="1" applyBorder="1" applyAlignment="1">
      <alignment horizontal="center"/>
    </xf>
    <xf numFmtId="0" fontId="25" fillId="0" borderId="55" xfId="0" applyFont="1" applyFill="1" applyBorder="1" applyAlignment="1">
      <alignment horizontal="center"/>
    </xf>
    <xf numFmtId="0" fontId="25" fillId="0" borderId="56" xfId="0" applyFont="1" applyBorder="1" applyAlignment="1">
      <alignment horizontal="center"/>
    </xf>
    <xf numFmtId="0" fontId="34" fillId="0" borderId="34" xfId="0" applyFont="1" applyBorder="1" applyAlignment="1">
      <alignment horizontal="center"/>
    </xf>
    <xf numFmtId="0" fontId="24" fillId="0" borderId="0" xfId="0" applyFont="1" applyBorder="1" applyAlignment="1" applyProtection="1">
      <alignment horizontal="center"/>
    </xf>
    <xf numFmtId="0" fontId="25" fillId="0" borderId="16" xfId="0" applyFont="1" applyBorder="1" applyAlignment="1">
      <alignment horizontal="center"/>
    </xf>
    <xf numFmtId="0" fontId="24" fillId="0" borderId="51" xfId="0" applyFont="1" applyBorder="1" applyAlignment="1">
      <alignment horizontal="center"/>
    </xf>
    <xf numFmtId="0" fontId="24" fillId="0" borderId="57" xfId="0" applyFont="1" applyBorder="1" applyAlignment="1">
      <alignment horizontal="center"/>
    </xf>
    <xf numFmtId="0" fontId="24" fillId="0" borderId="58" xfId="0" applyFont="1" applyBorder="1" applyAlignment="1">
      <alignment horizontal="center"/>
    </xf>
    <xf numFmtId="0" fontId="25" fillId="0" borderId="39" xfId="0" applyFont="1" applyBorder="1"/>
    <xf numFmtId="0" fontId="25" fillId="0" borderId="27" xfId="0" applyFont="1" applyBorder="1"/>
    <xf numFmtId="0" fontId="25" fillId="0" borderId="40" xfId="0" applyFont="1" applyBorder="1"/>
    <xf numFmtId="0" fontId="25" fillId="0" borderId="12" xfId="0" applyFont="1" applyBorder="1"/>
    <xf numFmtId="0" fontId="25" fillId="0" borderId="36" xfId="0" applyFont="1" applyBorder="1" applyAlignment="1">
      <alignment horizontal="center"/>
    </xf>
    <xf numFmtId="0" fontId="25" fillId="0" borderId="52" xfId="0" applyFont="1" applyBorder="1" applyAlignment="1">
      <alignment horizontal="center"/>
    </xf>
    <xf numFmtId="0" fontId="25" fillId="0" borderId="9" xfId="0" applyFont="1" applyBorder="1" applyAlignment="1" applyProtection="1">
      <alignment horizontal="center"/>
    </xf>
    <xf numFmtId="0" fontId="25" fillId="0" borderId="0" xfId="0" applyFont="1" applyFill="1" applyBorder="1" applyAlignment="1" applyProtection="1">
      <alignment horizontal="center"/>
    </xf>
    <xf numFmtId="0" fontId="25" fillId="0" borderId="0" xfId="0" applyFont="1" applyBorder="1" applyProtection="1"/>
    <xf numFmtId="0" fontId="28" fillId="0" borderId="16" xfId="1" applyFont="1" applyBorder="1" applyAlignment="1" applyProtection="1">
      <alignment horizontal="center"/>
    </xf>
    <xf numFmtId="0" fontId="28" fillId="0" borderId="0" xfId="1" applyFont="1" applyBorder="1" applyAlignment="1" applyProtection="1">
      <alignment horizontal="center"/>
    </xf>
    <xf numFmtId="0" fontId="25" fillId="0" borderId="34" xfId="0" applyFont="1" applyBorder="1" applyAlignment="1">
      <alignment horizontal="center"/>
    </xf>
    <xf numFmtId="0" fontId="25" fillId="0" borderId="33" xfId="0" applyFont="1" applyBorder="1"/>
    <xf numFmtId="0" fontId="25" fillId="0" borderId="16" xfId="0" applyFont="1" applyBorder="1" applyAlignment="1" applyProtection="1">
      <alignment horizontal="center"/>
    </xf>
    <xf numFmtId="0" fontId="25" fillId="0" borderId="0" xfId="0" applyFont="1" applyBorder="1" applyAlignment="1" applyProtection="1">
      <alignment horizontal="center"/>
    </xf>
    <xf numFmtId="0" fontId="25" fillId="9" borderId="33" xfId="0" applyFont="1" applyFill="1" applyBorder="1"/>
    <xf numFmtId="0" fontId="25" fillId="0" borderId="0" xfId="0" applyFont="1" applyAlignment="1"/>
    <xf numFmtId="0" fontId="25" fillId="0" borderId="34" xfId="0" applyFont="1" applyBorder="1"/>
    <xf numFmtId="0" fontId="25" fillId="0" borderId="35" xfId="0" applyFont="1" applyFill="1" applyBorder="1"/>
    <xf numFmtId="0" fontId="25" fillId="0" borderId="0" xfId="0" applyFont="1" applyFill="1" applyBorder="1"/>
    <xf numFmtId="0" fontId="25" fillId="0" borderId="28" xfId="0" applyFont="1" applyFill="1" applyBorder="1"/>
    <xf numFmtId="0" fontId="30" fillId="0" borderId="0" xfId="0" applyFont="1" applyBorder="1"/>
    <xf numFmtId="0" fontId="28" fillId="0" borderId="16" xfId="1" applyFont="1" applyFill="1" applyBorder="1" applyAlignment="1" applyProtection="1">
      <alignment horizontal="center"/>
    </xf>
    <xf numFmtId="0" fontId="25" fillId="0" borderId="10" xfId="0" applyFont="1" applyBorder="1"/>
    <xf numFmtId="0" fontId="25" fillId="0" borderId="17" xfId="0" applyFont="1" applyFill="1" applyBorder="1" applyAlignment="1" applyProtection="1">
      <alignment horizontal="center"/>
    </xf>
    <xf numFmtId="0" fontId="37" fillId="0" borderId="0" xfId="1" applyFont="1" applyFill="1" applyBorder="1" applyAlignment="1" applyProtection="1">
      <alignment horizontal="center"/>
    </xf>
    <xf numFmtId="0" fontId="25" fillId="0" borderId="0" xfId="0" applyFont="1" applyBorder="1" applyAlignment="1">
      <alignment horizontal="right"/>
    </xf>
    <xf numFmtId="0" fontId="25" fillId="0" borderId="27" xfId="0" applyFont="1" applyFill="1" applyBorder="1" applyAlignment="1">
      <alignment horizontal="left"/>
    </xf>
    <xf numFmtId="0" fontId="25" fillId="0" borderId="33" xfId="1" applyFont="1" applyFill="1" applyBorder="1" applyAlignment="1" applyProtection="1">
      <alignment horizontal="center"/>
    </xf>
    <xf numFmtId="0" fontId="25" fillId="0" borderId="0" xfId="1" applyFont="1" applyFill="1" applyBorder="1" applyAlignment="1" applyProtection="1">
      <alignment horizontal="center"/>
    </xf>
    <xf numFmtId="0" fontId="25" fillId="0" borderId="12" xfId="1" applyFont="1" applyBorder="1" applyAlignment="1">
      <alignment horizontal="center"/>
    </xf>
    <xf numFmtId="0" fontId="38" fillId="0" borderId="10" xfId="0" applyFont="1" applyBorder="1" applyAlignment="1">
      <alignment horizontal="center"/>
    </xf>
    <xf numFmtId="0" fontId="38" fillId="0" borderId="10" xfId="0" applyFont="1" applyBorder="1" applyAlignment="1">
      <alignment horizontal="right"/>
    </xf>
    <xf numFmtId="0" fontId="25" fillId="0" borderId="10" xfId="0" applyFont="1" applyFill="1" applyBorder="1" applyAlignment="1">
      <alignment horizontal="left"/>
    </xf>
    <xf numFmtId="0" fontId="38" fillId="0" borderId="10" xfId="0" applyFont="1" applyBorder="1"/>
    <xf numFmtId="0" fontId="25" fillId="0" borderId="17" xfId="0" applyFont="1" applyBorder="1"/>
    <xf numFmtId="0" fontId="25" fillId="0" borderId="36" xfId="0" applyFont="1" applyBorder="1" applyAlignment="1" applyProtection="1">
      <alignment horizontal="center"/>
    </xf>
    <xf numFmtId="0" fontId="25" fillId="0" borderId="23" xfId="0" applyFont="1" applyBorder="1" applyProtection="1"/>
    <xf numFmtId="0" fontId="24" fillId="0" borderId="35" xfId="1" applyFont="1" applyBorder="1" applyAlignment="1">
      <alignment horizontal="center"/>
    </xf>
    <xf numFmtId="0" fontId="25" fillId="0" borderId="34" xfId="1" applyFont="1" applyFill="1" applyBorder="1" applyAlignment="1" applyProtection="1">
      <alignment horizontal="center"/>
    </xf>
    <xf numFmtId="0" fontId="25" fillId="0" borderId="32" xfId="0" applyFont="1" applyBorder="1" applyAlignment="1">
      <alignment horizontal="center"/>
    </xf>
    <xf numFmtId="0" fontId="34" fillId="15" borderId="32" xfId="0" applyFont="1" applyFill="1" applyBorder="1" applyAlignment="1">
      <alignment horizontal="center"/>
    </xf>
    <xf numFmtId="0" fontId="37" fillId="0" borderId="33" xfId="1" applyFont="1" applyBorder="1" applyAlignment="1">
      <alignment horizontal="center"/>
    </xf>
    <xf numFmtId="0" fontId="34" fillId="0" borderId="35" xfId="0" applyFont="1" applyBorder="1" applyAlignment="1">
      <alignment horizontal="center"/>
    </xf>
    <xf numFmtId="0" fontId="34" fillId="15" borderId="34" xfId="0" applyFont="1" applyFill="1" applyBorder="1" applyAlignment="1">
      <alignment horizontal="center"/>
    </xf>
    <xf numFmtId="0" fontId="25" fillId="0" borderId="12" xfId="0" applyFont="1" applyBorder="1" applyAlignment="1" applyProtection="1">
      <alignment horizontal="center"/>
    </xf>
    <xf numFmtId="0" fontId="25" fillId="0" borderId="10" xfId="0" applyFont="1" applyBorder="1" applyProtection="1"/>
    <xf numFmtId="0" fontId="25" fillId="0" borderId="17" xfId="0" applyFont="1" applyBorder="1" applyAlignment="1" applyProtection="1">
      <alignment horizontal="center"/>
    </xf>
    <xf numFmtId="0" fontId="24" fillId="0" borderId="35" xfId="0" applyFont="1" applyBorder="1" applyAlignment="1">
      <alignment horizontal="center"/>
    </xf>
    <xf numFmtId="0" fontId="24" fillId="7" borderId="35" xfId="0" applyFont="1" applyFill="1" applyBorder="1" applyAlignment="1">
      <alignment horizontal="center"/>
    </xf>
    <xf numFmtId="0" fontId="25" fillId="0" borderId="33" xfId="2" applyFont="1" applyFill="1" applyBorder="1" applyAlignment="1">
      <alignment horizontal="center"/>
    </xf>
    <xf numFmtId="0" fontId="25" fillId="7" borderId="32" xfId="0" applyFont="1" applyFill="1" applyBorder="1" applyAlignment="1">
      <alignment horizontal="center"/>
    </xf>
    <xf numFmtId="0" fontId="25" fillId="7" borderId="33" xfId="0" applyFont="1" applyFill="1" applyBorder="1" applyAlignment="1">
      <alignment horizontal="center"/>
    </xf>
    <xf numFmtId="0" fontId="25" fillId="9" borderId="35" xfId="0" applyFont="1" applyFill="1" applyBorder="1"/>
    <xf numFmtId="0" fontId="25" fillId="0" borderId="35" xfId="0" applyFont="1" applyBorder="1"/>
    <xf numFmtId="0" fontId="39" fillId="0" borderId="35" xfId="1" applyFont="1" applyBorder="1" applyAlignment="1">
      <alignment horizontal="center"/>
    </xf>
    <xf numFmtId="0" fontId="25" fillId="0" borderId="33" xfId="0" applyFont="1" applyFill="1" applyBorder="1"/>
    <xf numFmtId="0" fontId="24" fillId="0" borderId="35" xfId="0" applyFont="1" applyFill="1" applyBorder="1" applyAlignment="1">
      <alignment horizontal="center"/>
    </xf>
    <xf numFmtId="0" fontId="25" fillId="0" borderId="33" xfId="0" applyFont="1" applyBorder="1" applyAlignment="1">
      <alignment horizontal="left"/>
    </xf>
    <xf numFmtId="0" fontId="28" fillId="0" borderId="35" xfId="1" applyFont="1" applyBorder="1" applyAlignment="1">
      <alignment horizontal="center"/>
    </xf>
    <xf numFmtId="0" fontId="28" fillId="0" borderId="33" xfId="1" applyFont="1" applyBorder="1" applyAlignment="1">
      <alignment horizontal="center"/>
    </xf>
    <xf numFmtId="0" fontId="28" fillId="0" borderId="34" xfId="1" applyFont="1" applyFill="1" applyBorder="1" applyAlignment="1">
      <alignment horizontal="center"/>
    </xf>
    <xf numFmtId="0" fontId="28" fillId="0" borderId="35" xfId="1" applyFont="1" applyFill="1" applyBorder="1" applyAlignment="1" applyProtection="1">
      <alignment horizontal="center"/>
    </xf>
    <xf numFmtId="0" fontId="24" fillId="9" borderId="35" xfId="0" applyFont="1" applyFill="1" applyBorder="1" applyAlignment="1">
      <alignment horizontal="center"/>
    </xf>
    <xf numFmtId="0" fontId="24" fillId="17" borderId="1" xfId="0" applyFont="1" applyFill="1" applyBorder="1" applyAlignment="1">
      <alignment horizontal="center"/>
    </xf>
    <xf numFmtId="0" fontId="25" fillId="0" borderId="0" xfId="0" applyFont="1" applyBorder="1" applyAlignment="1">
      <alignment horizontal="left"/>
    </xf>
    <xf numFmtId="0" fontId="25" fillId="0" borderId="1" xfId="1" applyFont="1" applyFill="1" applyBorder="1" applyAlignment="1" applyProtection="1">
      <alignment horizontal="center"/>
    </xf>
    <xf numFmtId="0" fontId="25" fillId="0" borderId="18" xfId="1" applyFont="1" applyFill="1" applyBorder="1" applyAlignment="1" applyProtection="1">
      <alignment horizontal="center"/>
    </xf>
    <xf numFmtId="0" fontId="25" fillId="0" borderId="4" xfId="1" applyFont="1" applyFill="1" applyBorder="1" applyAlignment="1" applyProtection="1">
      <alignment horizontal="center"/>
    </xf>
    <xf numFmtId="0" fontId="24" fillId="8" borderId="35" xfId="0" applyFont="1" applyFill="1" applyBorder="1" applyAlignment="1">
      <alignment horizontal="center"/>
    </xf>
    <xf numFmtId="0" fontId="25" fillId="0" borderId="11" xfId="0" applyFont="1" applyFill="1" applyBorder="1" applyAlignment="1">
      <alignment horizontal="center"/>
    </xf>
    <xf numFmtId="0" fontId="25" fillId="9" borderId="32" xfId="0" applyFont="1" applyFill="1" applyBorder="1"/>
    <xf numFmtId="0" fontId="25" fillId="0" borderId="24" xfId="0" applyFont="1" applyFill="1" applyBorder="1" applyAlignment="1">
      <alignment horizontal="center"/>
    </xf>
    <xf numFmtId="0" fontId="25" fillId="8" borderId="11" xfId="0" applyFont="1" applyFill="1" applyBorder="1" applyAlignment="1">
      <alignment horizontal="center"/>
    </xf>
    <xf numFmtId="0" fontId="25" fillId="26" borderId="0" xfId="0" applyFont="1" applyFill="1"/>
    <xf numFmtId="2" fontId="25" fillId="26" borderId="2" xfId="0" applyNumberFormat="1" applyFont="1" applyFill="1" applyBorder="1" applyAlignment="1">
      <alignment horizontal="center"/>
    </xf>
    <xf numFmtId="0" fontId="25" fillId="26" borderId="33" xfId="0" applyFont="1" applyFill="1" applyBorder="1" applyAlignment="1">
      <alignment horizontal="center"/>
    </xf>
    <xf numFmtId="0" fontId="25" fillId="26" borderId="0" xfId="0" applyFont="1" applyFill="1" applyBorder="1" applyAlignment="1">
      <alignment horizontal="center"/>
    </xf>
    <xf numFmtId="0" fontId="25" fillId="26" borderId="34" xfId="0" applyFont="1" applyFill="1" applyBorder="1" applyAlignment="1">
      <alignment horizontal="center"/>
    </xf>
    <xf numFmtId="0" fontId="25" fillId="26" borderId="33" xfId="2" applyFont="1" applyFill="1" applyBorder="1" applyAlignment="1">
      <alignment horizontal="center"/>
    </xf>
    <xf numFmtId="0" fontId="25" fillId="26" borderId="0" xfId="2" applyFont="1" applyFill="1" applyBorder="1" applyAlignment="1">
      <alignment horizontal="center"/>
    </xf>
    <xf numFmtId="0" fontId="25" fillId="5" borderId="33" xfId="2" applyFont="1" applyFill="1" applyBorder="1" applyAlignment="1">
      <alignment horizontal="center"/>
    </xf>
    <xf numFmtId="0" fontId="25" fillId="5" borderId="0" xfId="2" applyFont="1" applyFill="1" applyBorder="1" applyAlignment="1">
      <alignment horizontal="center"/>
    </xf>
    <xf numFmtId="0" fontId="11" fillId="5" borderId="0" xfId="0" applyFont="1" applyFill="1" applyAlignment="1">
      <alignment horizontal="center"/>
    </xf>
    <xf numFmtId="0" fontId="25" fillId="0" borderId="0" xfId="0" applyFont="1" applyBorder="1" applyAlignment="1">
      <alignment horizontal="center"/>
    </xf>
    <xf numFmtId="0" fontId="26" fillId="0" borderId="0" xfId="0" applyFont="1" applyBorder="1" applyAlignment="1">
      <alignment horizontal="center"/>
    </xf>
    <xf numFmtId="0" fontId="25" fillId="0" borderId="40" xfId="0" applyFont="1" applyBorder="1" applyAlignment="1">
      <alignment horizontal="center"/>
    </xf>
    <xf numFmtId="2" fontId="25" fillId="0" borderId="33" xfId="0" applyNumberFormat="1" applyFont="1" applyBorder="1" applyAlignment="1">
      <alignment horizontal="center"/>
    </xf>
    <xf numFmtId="0" fontId="11" fillId="0" borderId="0" xfId="0" applyFont="1" applyFill="1" applyBorder="1"/>
    <xf numFmtId="0" fontId="11" fillId="0" borderId="35" xfId="0" applyFont="1" applyFill="1" applyBorder="1"/>
    <xf numFmtId="0" fontId="9" fillId="0" borderId="35" xfId="0" applyFont="1" applyBorder="1"/>
    <xf numFmtId="0" fontId="25" fillId="0" borderId="0" xfId="0" applyFont="1" applyBorder="1" applyAlignment="1">
      <alignment horizontal="center"/>
    </xf>
    <xf numFmtId="0" fontId="9" fillId="0" borderId="28" xfId="0" applyFont="1" applyFill="1" applyBorder="1" applyAlignment="1">
      <alignment horizontal="center"/>
    </xf>
    <xf numFmtId="0" fontId="11" fillId="18" borderId="35" xfId="0" applyFont="1" applyFill="1" applyBorder="1" applyAlignment="1">
      <alignment horizontal="center"/>
    </xf>
    <xf numFmtId="0" fontId="9" fillId="0" borderId="34" xfId="0" applyFont="1" applyBorder="1"/>
    <xf numFmtId="0" fontId="9" fillId="18" borderId="32" xfId="0" applyFont="1" applyFill="1" applyBorder="1" applyAlignment="1">
      <alignment horizontal="center" vertical="center"/>
    </xf>
    <xf numFmtId="0" fontId="25" fillId="0" borderId="62" xfId="0" applyFont="1" applyBorder="1" applyAlignment="1">
      <alignment horizontal="center" vertical="center"/>
    </xf>
    <xf numFmtId="0" fontId="9" fillId="0" borderId="63" xfId="0" applyFont="1" applyBorder="1" applyAlignment="1">
      <alignment horizontal="center" vertical="center"/>
    </xf>
    <xf numFmtId="0" fontId="9" fillId="0" borderId="34" xfId="0" applyFont="1" applyBorder="1" applyAlignment="1">
      <alignment horizontal="center"/>
    </xf>
    <xf numFmtId="0" fontId="23" fillId="0" borderId="0" xfId="0" applyFont="1" applyBorder="1" applyAlignment="1">
      <alignment horizontal="center" vertical="center"/>
    </xf>
    <xf numFmtId="0" fontId="25" fillId="26" borderId="0" xfId="0" applyFont="1" applyFill="1" applyAlignment="1">
      <alignment horizontal="center"/>
    </xf>
    <xf numFmtId="0" fontId="9" fillId="0" borderId="9" xfId="0" applyFont="1" applyBorder="1" applyAlignment="1">
      <alignment horizontal="center"/>
    </xf>
    <xf numFmtId="0" fontId="11" fillId="0" borderId="35" xfId="0" applyFont="1" applyBorder="1" applyAlignment="1">
      <alignment horizontal="center"/>
    </xf>
    <xf numFmtId="0" fontId="9" fillId="20" borderId="2" xfId="0" applyFont="1" applyFill="1" applyBorder="1" applyAlignment="1">
      <alignment horizontal="center"/>
    </xf>
    <xf numFmtId="14" fontId="0" fillId="9" borderId="0" xfId="0" applyNumberFormat="1" applyFill="1" applyAlignment="1">
      <alignment vertical="top"/>
    </xf>
    <xf numFmtId="0" fontId="9" fillId="9" borderId="0" xfId="0" applyFont="1" applyFill="1" applyAlignment="1">
      <alignment vertical="top"/>
    </xf>
    <xf numFmtId="0" fontId="28" fillId="0" borderId="0" xfId="1" applyFont="1" applyBorder="1" applyAlignment="1">
      <alignment horizontal="center"/>
    </xf>
    <xf numFmtId="0" fontId="25" fillId="0" borderId="40" xfId="0" applyFont="1" applyBorder="1" applyAlignment="1">
      <alignment horizontal="center"/>
    </xf>
    <xf numFmtId="0" fontId="25" fillId="0" borderId="0" xfId="0" applyFont="1" applyBorder="1" applyAlignment="1">
      <alignment horizontal="center"/>
    </xf>
    <xf numFmtId="0" fontId="25" fillId="6" borderId="9" xfId="0" applyFont="1" applyFill="1" applyBorder="1" applyAlignment="1">
      <alignment horizontal="center"/>
    </xf>
    <xf numFmtId="0" fontId="9" fillId="7" borderId="33" xfId="0" applyFont="1" applyFill="1" applyBorder="1" applyAlignment="1">
      <alignment horizontal="center"/>
    </xf>
    <xf numFmtId="0" fontId="9" fillId="0" borderId="0" xfId="0" applyFont="1" applyBorder="1"/>
    <xf numFmtId="0" fontId="9" fillId="0" borderId="17" xfId="0" applyFont="1" applyFill="1" applyBorder="1" applyAlignment="1" applyProtection="1">
      <alignment horizontal="center"/>
    </xf>
    <xf numFmtId="0" fontId="11" fillId="0" borderId="17" xfId="0" applyFont="1" applyFill="1" applyBorder="1" applyAlignment="1">
      <alignment horizontal="center"/>
    </xf>
    <xf numFmtId="0" fontId="11" fillId="0" borderId="10" xfId="0" applyFont="1" applyFill="1" applyBorder="1" applyAlignment="1">
      <alignment horizontal="center"/>
    </xf>
    <xf numFmtId="0" fontId="11" fillId="0" borderId="17" xfId="0" applyFont="1" applyFill="1" applyBorder="1"/>
    <xf numFmtId="0" fontId="25" fillId="0" borderId="0" xfId="0" applyFont="1" applyBorder="1" applyAlignment="1">
      <alignment horizontal="center"/>
    </xf>
    <xf numFmtId="0" fontId="13" fillId="0" borderId="0" xfId="0" applyFont="1" applyBorder="1" applyAlignment="1">
      <alignment horizontal="center" vertical="center"/>
    </xf>
    <xf numFmtId="0" fontId="0" fillId="9" borderId="0" xfId="0" applyFill="1" applyAlignment="1">
      <alignment horizontal="left" vertical="top" wrapText="1"/>
    </xf>
    <xf numFmtId="0" fontId="25" fillId="0" borderId="0" xfId="0" applyFont="1" applyBorder="1" applyAlignment="1">
      <alignment horizontal="center"/>
    </xf>
    <xf numFmtId="0" fontId="35" fillId="10" borderId="0" xfId="0" applyNumberFormat="1" applyFont="1" applyFill="1" applyBorder="1" applyAlignment="1">
      <alignment horizontal="center"/>
    </xf>
    <xf numFmtId="0" fontId="14" fillId="0" borderId="33" xfId="0" applyFont="1" applyBorder="1" applyAlignment="1">
      <alignment horizontal="center"/>
    </xf>
    <xf numFmtId="0" fontId="11" fillId="0" borderId="0" xfId="2" applyFont="1" applyAlignment="1">
      <alignment horizontal="center"/>
    </xf>
    <xf numFmtId="0" fontId="11" fillId="0" borderId="26" xfId="1" applyFont="1" applyBorder="1" applyAlignment="1">
      <alignment horizontal="center"/>
    </xf>
    <xf numFmtId="0" fontId="11" fillId="0" borderId="27" xfId="1" applyFont="1" applyBorder="1" applyAlignment="1">
      <alignment horizontal="center" vertical="center"/>
    </xf>
    <xf numFmtId="0" fontId="0" fillId="0" borderId="59" xfId="0" applyFill="1" applyBorder="1" applyAlignment="1">
      <alignment horizontal="right"/>
    </xf>
    <xf numFmtId="0" fontId="0" fillId="0" borderId="2" xfId="0" applyFill="1" applyBorder="1" applyAlignment="1">
      <alignment horizontal="right"/>
    </xf>
    <xf numFmtId="0" fontId="9" fillId="0" borderId="1" xfId="2" applyBorder="1" applyAlignment="1" applyProtection="1">
      <alignment horizontal="center"/>
    </xf>
    <xf numFmtId="0" fontId="25" fillId="0" borderId="39" xfId="0" applyFont="1" applyBorder="1" applyAlignment="1">
      <alignment horizontal="center"/>
    </xf>
    <xf numFmtId="0" fontId="9" fillId="0" borderId="9" xfId="0" applyFont="1" applyFill="1" applyBorder="1"/>
    <xf numFmtId="0" fontId="25" fillId="0" borderId="40" xfId="0" applyNumberFormat="1" applyFont="1" applyBorder="1" applyAlignment="1">
      <alignment horizontal="center"/>
    </xf>
    <xf numFmtId="0" fontId="25" fillId="0" borderId="16" xfId="0" applyNumberFormat="1" applyFont="1" applyBorder="1" applyAlignment="1">
      <alignment horizontal="center"/>
    </xf>
    <xf numFmtId="0" fontId="9" fillId="0" borderId="12" xfId="0" applyFont="1" applyFill="1" applyBorder="1"/>
    <xf numFmtId="0" fontId="40" fillId="0" borderId="2" xfId="0" applyFont="1" applyBorder="1" applyAlignment="1" applyProtection="1">
      <alignment horizontal="left"/>
      <protection locked="0"/>
    </xf>
    <xf numFmtId="0" fontId="40" fillId="0" borderId="2" xfId="0" applyFont="1" applyBorder="1" applyProtection="1">
      <protection locked="0"/>
    </xf>
    <xf numFmtId="0" fontId="40" fillId="0" borderId="2" xfId="0" applyFont="1" applyBorder="1" applyAlignment="1" applyProtection="1">
      <alignment horizontal="center"/>
      <protection locked="0"/>
    </xf>
    <xf numFmtId="0" fontId="40" fillId="0" borderId="2" xfId="2" applyFont="1" applyBorder="1" applyAlignment="1" applyProtection="1">
      <alignment horizontal="center"/>
      <protection locked="0"/>
    </xf>
    <xf numFmtId="0" fontId="40" fillId="0" borderId="11" xfId="0" applyFont="1" applyBorder="1" applyAlignment="1" applyProtection="1">
      <alignment horizontal="center"/>
      <protection locked="0"/>
    </xf>
    <xf numFmtId="1" fontId="40" fillId="0" borderId="2" xfId="0" applyNumberFormat="1" applyFont="1" applyBorder="1" applyAlignment="1" applyProtection="1">
      <alignment horizontal="center"/>
      <protection locked="0"/>
    </xf>
    <xf numFmtId="2" fontId="40" fillId="8" borderId="2" xfId="0" applyNumberFormat="1" applyFont="1" applyFill="1" applyBorder="1" applyAlignment="1">
      <alignment horizontal="center"/>
    </xf>
    <xf numFmtId="0" fontId="40" fillId="11" borderId="2" xfId="0" applyFont="1" applyFill="1" applyBorder="1" applyAlignment="1" applyProtection="1">
      <alignment horizontal="center"/>
    </xf>
    <xf numFmtId="0" fontId="40" fillId="11" borderId="3" xfId="0" applyFont="1" applyFill="1" applyBorder="1" applyAlignment="1" applyProtection="1">
      <alignment horizontal="center"/>
    </xf>
    <xf numFmtId="0" fontId="40" fillId="2" borderId="2" xfId="0" applyFont="1" applyFill="1" applyBorder="1" applyAlignment="1">
      <alignment horizontal="center"/>
    </xf>
    <xf numFmtId="0" fontId="40" fillId="2" borderId="6" xfId="0" applyFont="1" applyFill="1" applyBorder="1" applyAlignment="1">
      <alignment horizontal="right"/>
    </xf>
    <xf numFmtId="0" fontId="40" fillId="2" borderId="3" xfId="0" applyFont="1" applyFill="1" applyBorder="1" applyAlignment="1">
      <alignment horizontal="right"/>
    </xf>
    <xf numFmtId="0" fontId="40" fillId="2" borderId="3" xfId="0" applyFont="1" applyFill="1" applyBorder="1"/>
    <xf numFmtId="0" fontId="40" fillId="2" borderId="3" xfId="0" applyFont="1" applyFill="1" applyBorder="1" applyAlignment="1">
      <alignment horizontal="left"/>
    </xf>
    <xf numFmtId="0" fontId="40" fillId="2" borderId="3" xfId="0" applyFont="1" applyFill="1" applyBorder="1" applyAlignment="1">
      <alignment horizontal="center"/>
    </xf>
    <xf numFmtId="0" fontId="40" fillId="2" borderId="31" xfId="0" applyFont="1" applyFill="1" applyBorder="1" applyAlignment="1">
      <alignment horizontal="center"/>
    </xf>
    <xf numFmtId="0" fontId="9" fillId="0" borderId="17" xfId="0" applyNumberFormat="1" applyFont="1" applyFill="1" applyBorder="1" applyAlignment="1">
      <alignment horizontal="center"/>
    </xf>
    <xf numFmtId="0" fontId="25" fillId="0" borderId="16" xfId="0" applyNumberFormat="1" applyFont="1" applyFill="1" applyBorder="1" applyAlignment="1">
      <alignment horizontal="center"/>
    </xf>
    <xf numFmtId="0" fontId="9" fillId="0" borderId="27" xfId="0" applyFont="1" applyFill="1" applyBorder="1"/>
    <xf numFmtId="0" fontId="9" fillId="0" borderId="27" xfId="0" applyNumberFormat="1" applyFont="1" applyFill="1" applyBorder="1" applyAlignment="1">
      <alignment horizontal="center"/>
    </xf>
    <xf numFmtId="0" fontId="9" fillId="0" borderId="0" xfId="0" applyFont="1"/>
    <xf numFmtId="0" fontId="11" fillId="0" borderId="0" xfId="0" applyFont="1" applyAlignment="1">
      <alignment horizontal="center"/>
    </xf>
    <xf numFmtId="0" fontId="9" fillId="0" borderId="9" xfId="0" applyFont="1" applyBorder="1"/>
    <xf numFmtId="0" fontId="9" fillId="0" borderId="33" xfId="0" applyFont="1" applyBorder="1" applyAlignment="1">
      <alignment horizontal="left"/>
    </xf>
    <xf numFmtId="0" fontId="9" fillId="0" borderId="33" xfId="0" applyFont="1" applyBorder="1"/>
    <xf numFmtId="14" fontId="9" fillId="9" borderId="0" xfId="0" applyNumberFormat="1" applyFont="1" applyFill="1" applyAlignment="1">
      <alignment vertical="top"/>
    </xf>
    <xf numFmtId="0" fontId="9" fillId="9" borderId="0" xfId="0" applyFont="1" applyFill="1" applyAlignment="1">
      <alignment horizontal="left" vertical="top" wrapText="1"/>
    </xf>
    <xf numFmtId="0" fontId="9" fillId="20" borderId="2" xfId="0" applyFont="1" applyFill="1" applyBorder="1"/>
    <xf numFmtId="0" fontId="25" fillId="0" borderId="2" xfId="0" applyFont="1" applyBorder="1" applyAlignment="1">
      <alignment horizontal="right"/>
    </xf>
    <xf numFmtId="0" fontId="9" fillId="0" borderId="2" xfId="0" applyFont="1" applyBorder="1" applyAlignment="1">
      <alignment horizontal="right"/>
    </xf>
    <xf numFmtId="0" fontId="22" fillId="0" borderId="12" xfId="0" applyFont="1" applyBorder="1" applyAlignment="1" applyProtection="1">
      <alignment horizontal="center" vertical="center"/>
      <protection locked="0"/>
    </xf>
    <xf numFmtId="0" fontId="16" fillId="5" borderId="14" xfId="0" applyFont="1" applyFill="1" applyBorder="1" applyAlignment="1">
      <alignment horizontal="center" vertical="center"/>
    </xf>
    <xf numFmtId="0" fontId="9" fillId="9" borderId="0" xfId="0" applyFont="1" applyFill="1" applyAlignment="1">
      <alignment vertical="top" wrapText="1"/>
    </xf>
    <xf numFmtId="0" fontId="43" fillId="0" borderId="0" xfId="0" applyFont="1" applyAlignment="1">
      <alignment horizontal="center"/>
    </xf>
    <xf numFmtId="0" fontId="11" fillId="18" borderId="32" xfId="1" applyFont="1" applyFill="1" applyBorder="1" applyAlignment="1">
      <alignment horizontal="center" vertical="center"/>
    </xf>
    <xf numFmtId="0" fontId="12" fillId="18" borderId="34" xfId="1" applyFont="1" applyFill="1" applyBorder="1" applyAlignment="1">
      <alignment horizontal="center" vertical="center"/>
    </xf>
    <xf numFmtId="0" fontId="9" fillId="0" borderId="11" xfId="0" applyFont="1" applyBorder="1" applyAlignment="1" applyProtection="1">
      <alignment horizontal="center"/>
      <protection locked="0"/>
    </xf>
    <xf numFmtId="0" fontId="9" fillId="0" borderId="2" xfId="0" applyFont="1" applyBorder="1" applyAlignment="1" applyProtection="1">
      <alignment horizontal="left"/>
      <protection locked="0"/>
    </xf>
    <xf numFmtId="0" fontId="9" fillId="0" borderId="2" xfId="0" applyFont="1" applyBorder="1" applyProtection="1">
      <protection locked="0"/>
    </xf>
    <xf numFmtId="0" fontId="9" fillId="0" borderId="2" xfId="0" applyFont="1" applyBorder="1" applyAlignment="1" applyProtection="1">
      <alignment horizontal="center"/>
      <protection locked="0"/>
    </xf>
    <xf numFmtId="0" fontId="9" fillId="0" borderId="2" xfId="2" applyFont="1" applyBorder="1" applyAlignment="1" applyProtection="1">
      <alignment horizontal="center"/>
      <protection locked="0"/>
    </xf>
    <xf numFmtId="0" fontId="25" fillId="0" borderId="80" xfId="0" applyFont="1" applyBorder="1" applyAlignment="1">
      <alignment horizontal="center"/>
    </xf>
    <xf numFmtId="0" fontId="11" fillId="5" borderId="0" xfId="0" applyFont="1" applyFill="1" applyAlignment="1">
      <alignment horizontal="left" vertical="center" wrapText="1"/>
    </xf>
    <xf numFmtId="0" fontId="9" fillId="5" borderId="0" xfId="0" applyFont="1" applyFill="1" applyAlignment="1">
      <alignment horizontal="left" vertical="center" wrapText="1"/>
    </xf>
    <xf numFmtId="0" fontId="14" fillId="5" borderId="0" xfId="0" applyFont="1" applyFill="1" applyAlignment="1">
      <alignment horizontal="left" vertical="center" wrapText="1"/>
    </xf>
    <xf numFmtId="0" fontId="11" fillId="12" borderId="0" xfId="0" applyFont="1" applyFill="1" applyAlignment="1">
      <alignment horizontal="center"/>
    </xf>
    <xf numFmtId="0" fontId="14" fillId="0" borderId="58" xfId="2" applyFont="1" applyFill="1" applyBorder="1" applyAlignment="1" applyProtection="1">
      <alignment horizontal="left"/>
      <protection locked="0"/>
    </xf>
    <xf numFmtId="0" fontId="46" fillId="0" borderId="0" xfId="0" applyFont="1" applyAlignment="1">
      <alignment horizontal="center" vertical="center"/>
    </xf>
    <xf numFmtId="0" fontId="46" fillId="0" borderId="0" xfId="0" applyFont="1" applyAlignment="1">
      <alignment horizontal="left" vertical="center" wrapText="1"/>
    </xf>
    <xf numFmtId="0" fontId="46" fillId="0" borderId="0" xfId="0" applyFont="1"/>
    <xf numFmtId="0" fontId="46" fillId="6" borderId="0" xfId="0" applyFont="1" applyFill="1"/>
    <xf numFmtId="0" fontId="46" fillId="6" borderId="0" xfId="0" applyFont="1" applyFill="1" applyAlignment="1">
      <alignment horizontal="left" wrapText="1"/>
    </xf>
    <xf numFmtId="0" fontId="17" fillId="0" borderId="0" xfId="0" applyFont="1" applyFill="1" applyAlignment="1">
      <alignment horizontal="left"/>
    </xf>
    <xf numFmtId="0" fontId="0" fillId="0" borderId="0" xfId="0" applyFill="1"/>
    <xf numFmtId="0" fontId="46" fillId="8" borderId="0" xfId="0" applyFont="1" applyFill="1"/>
    <xf numFmtId="0" fontId="46" fillId="8" borderId="0" xfId="0" applyFont="1" applyFill="1" applyAlignment="1">
      <alignment horizontal="left" wrapText="1"/>
    </xf>
    <xf numFmtId="0" fontId="9" fillId="4" borderId="0" xfId="2" applyFill="1"/>
    <xf numFmtId="0" fontId="9" fillId="7" borderId="0" xfId="2" applyFill="1" applyAlignment="1">
      <alignment horizontal="center"/>
    </xf>
    <xf numFmtId="0" fontId="9" fillId="4" borderId="0" xfId="2" applyFill="1" applyProtection="1"/>
    <xf numFmtId="0" fontId="9" fillId="7" borderId="0" xfId="2" applyFont="1" applyFill="1" applyBorder="1" applyAlignment="1">
      <alignment horizontal="center" wrapText="1"/>
    </xf>
    <xf numFmtId="0" fontId="9" fillId="7" borderId="0" xfId="2" applyFont="1" applyFill="1" applyAlignment="1"/>
    <xf numFmtId="0" fontId="9" fillId="7" borderId="0" xfId="2" applyFill="1"/>
    <xf numFmtId="0" fontId="9" fillId="27" borderId="0" xfId="2" applyFill="1" applyAlignment="1">
      <alignment horizontal="center"/>
    </xf>
    <xf numFmtId="0" fontId="49" fillId="4" borderId="0" xfId="2" applyFont="1" applyFill="1" applyBorder="1" applyAlignment="1" applyProtection="1">
      <alignment vertical="center" wrapText="1"/>
    </xf>
    <xf numFmtId="0" fontId="9" fillId="27" borderId="0" xfId="2" applyFont="1" applyFill="1" applyBorder="1" applyAlignment="1">
      <alignment horizontal="center" wrapText="1"/>
    </xf>
    <xf numFmtId="0" fontId="9" fillId="27" borderId="0" xfId="2" applyFont="1" applyFill="1" applyAlignment="1"/>
    <xf numFmtId="0" fontId="9" fillId="27" borderId="0" xfId="2" applyFill="1"/>
    <xf numFmtId="0" fontId="33" fillId="4" borderId="0" xfId="2" applyFont="1" applyFill="1" applyAlignment="1" applyProtection="1">
      <alignment vertical="center" wrapText="1"/>
    </xf>
    <xf numFmtId="0" fontId="9" fillId="4" borderId="0" xfId="2" applyFont="1" applyFill="1" applyAlignment="1">
      <alignment horizontal="center"/>
    </xf>
    <xf numFmtId="0" fontId="9" fillId="6" borderId="0" xfId="2" applyFill="1" applyAlignment="1">
      <alignment horizontal="center"/>
    </xf>
    <xf numFmtId="0" fontId="50" fillId="4" borderId="0" xfId="2" applyFont="1" applyFill="1" applyBorder="1" applyAlignment="1" applyProtection="1"/>
    <xf numFmtId="0" fontId="9" fillId="4" borderId="17" xfId="2" applyFill="1" applyBorder="1"/>
    <xf numFmtId="0" fontId="9" fillId="4" borderId="10" xfId="2" applyFill="1" applyBorder="1" applyProtection="1"/>
    <xf numFmtId="0" fontId="9" fillId="4" borderId="12" xfId="2" applyFill="1" applyBorder="1"/>
    <xf numFmtId="0" fontId="9" fillId="4" borderId="16" xfId="2" applyFill="1" applyBorder="1"/>
    <xf numFmtId="0" fontId="9" fillId="4" borderId="0" xfId="2" applyFill="1" applyBorder="1" applyProtection="1"/>
    <xf numFmtId="0" fontId="9" fillId="4" borderId="9" xfId="2" applyFill="1" applyBorder="1"/>
    <xf numFmtId="0" fontId="9" fillId="6" borderId="0" xfId="2" applyFont="1" applyFill="1" applyBorder="1" applyAlignment="1">
      <alignment horizontal="center" wrapText="1"/>
    </xf>
    <xf numFmtId="0" fontId="9" fillId="4" borderId="0" xfId="2" applyFont="1" applyFill="1" applyBorder="1" applyAlignment="1">
      <alignment horizontal="center" wrapText="1"/>
    </xf>
    <xf numFmtId="0" fontId="9" fillId="6" borderId="0" xfId="2" applyFont="1" applyFill="1" applyAlignment="1"/>
    <xf numFmtId="0" fontId="9" fillId="6" borderId="0" xfId="2" applyFill="1"/>
    <xf numFmtId="0" fontId="51" fillId="4" borderId="0" xfId="2" applyFont="1" applyFill="1" applyBorder="1" applyAlignment="1" applyProtection="1">
      <alignment horizontal="center"/>
    </xf>
    <xf numFmtId="0" fontId="33" fillId="4" borderId="9" xfId="2" applyFont="1" applyFill="1" applyBorder="1"/>
    <xf numFmtId="0" fontId="46" fillId="4" borderId="16" xfId="2" applyFont="1" applyFill="1" applyBorder="1"/>
    <xf numFmtId="0" fontId="9" fillId="4" borderId="0" xfId="2" applyFill="1" applyBorder="1"/>
    <xf numFmtId="0" fontId="33" fillId="4" borderId="0" xfId="2" applyFont="1" applyFill="1"/>
    <xf numFmtId="0" fontId="11" fillId="0" borderId="35" xfId="2" applyFont="1" applyBorder="1"/>
    <xf numFmtId="0" fontId="11" fillId="0" borderId="35" xfId="2" applyFont="1" applyBorder="1" applyAlignment="1">
      <alignment wrapText="1"/>
    </xf>
    <xf numFmtId="2" fontId="11" fillId="0" borderId="35" xfId="2" applyNumberFormat="1" applyFont="1" applyBorder="1"/>
    <xf numFmtId="1" fontId="42" fillId="6" borderId="34" xfId="2" applyNumberFormat="1" applyFont="1" applyFill="1" applyBorder="1" applyAlignment="1" applyProtection="1">
      <alignment horizontal="center"/>
    </xf>
    <xf numFmtId="0" fontId="41" fillId="6" borderId="32" xfId="2" applyFont="1" applyFill="1" applyBorder="1" applyAlignment="1" applyProtection="1">
      <alignment horizontal="center"/>
    </xf>
    <xf numFmtId="2" fontId="9" fillId="0" borderId="0" xfId="2" applyNumberFormat="1"/>
    <xf numFmtId="0" fontId="11" fillId="25" borderId="26" xfId="2" applyFont="1" applyFill="1" applyBorder="1" applyAlignment="1">
      <alignment horizontal="center"/>
    </xf>
    <xf numFmtId="1" fontId="9" fillId="25" borderId="28" xfId="2" applyNumberFormat="1" applyFill="1" applyBorder="1" applyAlignment="1">
      <alignment horizontal="center"/>
    </xf>
    <xf numFmtId="0" fontId="56" fillId="6" borderId="29" xfId="2" applyFont="1" applyFill="1" applyBorder="1" applyAlignment="1" applyProtection="1">
      <alignment horizontal="left"/>
    </xf>
    <xf numFmtId="0" fontId="56" fillId="6" borderId="26" xfId="2" applyFont="1" applyFill="1" applyBorder="1" applyAlignment="1" applyProtection="1">
      <alignment horizontal="left"/>
    </xf>
    <xf numFmtId="2" fontId="57" fillId="5" borderId="26" xfId="2" applyNumberFormat="1" applyFont="1" applyFill="1" applyBorder="1" applyAlignment="1" applyProtection="1">
      <protection locked="0"/>
    </xf>
    <xf numFmtId="0" fontId="11" fillId="27" borderId="26" xfId="2" applyFont="1" applyFill="1" applyBorder="1" applyAlignment="1">
      <alignment horizontal="center"/>
    </xf>
    <xf numFmtId="1" fontId="9" fillId="27" borderId="28" xfId="2" applyNumberFormat="1" applyFill="1" applyBorder="1" applyAlignment="1">
      <alignment horizontal="center"/>
    </xf>
    <xf numFmtId="164" fontId="11" fillId="4" borderId="26" xfId="2" applyNumberFormat="1" applyFont="1" applyFill="1" applyBorder="1" applyAlignment="1">
      <alignment horizontal="center"/>
    </xf>
    <xf numFmtId="1" fontId="9" fillId="19" borderId="28" xfId="2" applyNumberFormat="1" applyFill="1" applyBorder="1" applyAlignment="1">
      <alignment horizontal="center"/>
    </xf>
    <xf numFmtId="0" fontId="9" fillId="4" borderId="0" xfId="2" applyFill="1" applyBorder="1" applyAlignment="1" applyProtection="1">
      <alignment horizontal="center"/>
    </xf>
    <xf numFmtId="0" fontId="11" fillId="4" borderId="16" xfId="2" applyFont="1" applyFill="1" applyBorder="1" applyAlignment="1">
      <alignment horizontal="center"/>
    </xf>
    <xf numFmtId="0" fontId="11" fillId="19" borderId="39" xfId="2" applyFont="1" applyFill="1" applyBorder="1" applyAlignment="1">
      <alignment horizontal="center"/>
    </xf>
    <xf numFmtId="0" fontId="11" fillId="4" borderId="0" xfId="2" applyFont="1" applyFill="1" applyBorder="1" applyAlignment="1">
      <alignment horizontal="center"/>
    </xf>
    <xf numFmtId="0" fontId="11" fillId="19" borderId="9" xfId="2" applyFont="1" applyFill="1" applyBorder="1" applyAlignment="1">
      <alignment horizontal="center"/>
    </xf>
    <xf numFmtId="0" fontId="9" fillId="5" borderId="67" xfId="2" applyFill="1" applyBorder="1"/>
    <xf numFmtId="0" fontId="13" fillId="5" borderId="65" xfId="2" applyFont="1" applyFill="1" applyBorder="1" applyAlignment="1">
      <alignment vertical="center"/>
    </xf>
    <xf numFmtId="0" fontId="9" fillId="5" borderId="44" xfId="2" applyFill="1" applyBorder="1"/>
    <xf numFmtId="0" fontId="13" fillId="5" borderId="5" xfId="2" applyFont="1" applyFill="1" applyBorder="1" applyAlignment="1">
      <alignment vertical="center"/>
    </xf>
    <xf numFmtId="0" fontId="11" fillId="4" borderId="29" xfId="2" applyFont="1" applyFill="1" applyBorder="1" applyAlignment="1">
      <alignment horizontal="center"/>
    </xf>
    <xf numFmtId="0" fontId="11" fillId="4" borderId="26" xfId="2" applyFont="1" applyFill="1" applyBorder="1" applyAlignment="1">
      <alignment horizontal="center"/>
    </xf>
    <xf numFmtId="0" fontId="11" fillId="4" borderId="28" xfId="2" applyFont="1" applyFill="1" applyBorder="1" applyAlignment="1">
      <alignment horizontal="center"/>
    </xf>
    <xf numFmtId="0" fontId="9" fillId="4" borderId="29" xfId="2" applyFill="1" applyBorder="1"/>
    <xf numFmtId="0" fontId="9" fillId="4" borderId="28" xfId="2" applyFill="1" applyBorder="1"/>
    <xf numFmtId="0" fontId="9" fillId="5" borderId="46" xfId="2" applyFill="1" applyBorder="1"/>
    <xf numFmtId="0" fontId="9" fillId="5" borderId="20" xfId="2" applyFill="1" applyBorder="1"/>
    <xf numFmtId="0" fontId="13" fillId="5" borderId="19" xfId="2" applyFont="1" applyFill="1" applyBorder="1" applyAlignment="1">
      <alignment vertical="center"/>
    </xf>
    <xf numFmtId="0" fontId="9" fillId="4" borderId="40" xfId="2" applyFill="1" applyBorder="1"/>
    <xf numFmtId="0" fontId="9" fillId="4" borderId="27" xfId="2" applyFill="1" applyBorder="1" applyProtection="1"/>
    <xf numFmtId="0" fontId="9" fillId="4" borderId="39" xfId="2" applyFill="1" applyBorder="1"/>
    <xf numFmtId="0" fontId="14" fillId="4" borderId="27" xfId="2" applyFont="1" applyFill="1" applyBorder="1"/>
    <xf numFmtId="0" fontId="14" fillId="4" borderId="40" xfId="2" applyFont="1" applyFill="1" applyBorder="1"/>
    <xf numFmtId="0" fontId="14" fillId="4" borderId="0" xfId="2" applyFont="1" applyFill="1" applyBorder="1"/>
    <xf numFmtId="0" fontId="14" fillId="4" borderId="16" xfId="2" applyFont="1" applyFill="1" applyBorder="1"/>
    <xf numFmtId="0" fontId="13" fillId="0" borderId="24" xfId="2" applyFont="1" applyBorder="1" applyAlignment="1" applyProtection="1">
      <alignment horizontal="center" vertical="center"/>
      <protection locked="0"/>
    </xf>
    <xf numFmtId="0" fontId="13" fillId="5" borderId="25" xfId="2" applyFont="1" applyFill="1" applyBorder="1" applyAlignment="1">
      <alignment vertical="center"/>
    </xf>
    <xf numFmtId="0" fontId="13" fillId="0" borderId="15" xfId="2" applyFont="1" applyBorder="1" applyAlignment="1" applyProtection="1">
      <alignment horizontal="center" vertical="center"/>
      <protection locked="0"/>
    </xf>
    <xf numFmtId="0" fontId="13" fillId="5" borderId="14" xfId="2" applyFont="1" applyFill="1" applyBorder="1" applyAlignment="1">
      <alignment vertical="center"/>
    </xf>
    <xf numFmtId="0" fontId="29" fillId="0" borderId="0" xfId="2" applyFont="1" applyAlignment="1">
      <alignment horizontal="center"/>
    </xf>
    <xf numFmtId="0" fontId="11" fillId="4" borderId="40" xfId="2" applyFont="1" applyFill="1" applyBorder="1" applyAlignment="1">
      <alignment horizontal="center"/>
    </xf>
    <xf numFmtId="0" fontId="42" fillId="30" borderId="32" xfId="2" applyFont="1" applyFill="1" applyBorder="1" applyAlignment="1">
      <alignment horizontal="center"/>
    </xf>
    <xf numFmtId="0" fontId="42" fillId="6" borderId="32" xfId="2" applyFont="1" applyFill="1" applyBorder="1" applyAlignment="1">
      <alignment horizontal="center"/>
    </xf>
    <xf numFmtId="1" fontId="11" fillId="4" borderId="35" xfId="2" applyNumberFormat="1" applyFont="1" applyFill="1" applyBorder="1" applyAlignment="1">
      <alignment horizontal="center"/>
    </xf>
    <xf numFmtId="164" fontId="11" fillId="4" borderId="35" xfId="2" applyNumberFormat="1" applyFont="1" applyFill="1" applyBorder="1" applyAlignment="1">
      <alignment horizontal="center"/>
    </xf>
    <xf numFmtId="1" fontId="42" fillId="30" borderId="34" xfId="2" applyNumberFormat="1" applyFont="1" applyFill="1" applyBorder="1" applyAlignment="1">
      <alignment horizontal="center"/>
    </xf>
    <xf numFmtId="1" fontId="42" fillId="6" borderId="34" xfId="2" applyNumberFormat="1" applyFont="1" applyFill="1" applyBorder="1" applyAlignment="1">
      <alignment horizontal="center"/>
    </xf>
    <xf numFmtId="0" fontId="9" fillId="4" borderId="0" xfId="2" applyFont="1" applyFill="1" applyAlignment="1"/>
    <xf numFmtId="0" fontId="52" fillId="4" borderId="16" xfId="2" applyFont="1" applyFill="1" applyBorder="1" applyAlignment="1" applyProtection="1"/>
    <xf numFmtId="0" fontId="52" fillId="4" borderId="0" xfId="2" applyFont="1" applyFill="1" applyAlignment="1" applyProtection="1"/>
    <xf numFmtId="0" fontId="59" fillId="4" borderId="0" xfId="2" applyFont="1" applyFill="1" applyBorder="1" applyAlignment="1" applyProtection="1">
      <alignment horizontal="center"/>
    </xf>
    <xf numFmtId="0" fontId="9" fillId="4" borderId="0" xfId="2" applyFont="1" applyFill="1" applyBorder="1"/>
    <xf numFmtId="0" fontId="9" fillId="0" borderId="16" xfId="2" applyBorder="1"/>
    <xf numFmtId="0" fontId="9" fillId="4" borderId="10" xfId="2" applyFill="1" applyBorder="1"/>
    <xf numFmtId="0" fontId="11" fillId="0" borderId="0" xfId="0" applyFont="1" applyAlignment="1">
      <alignment horizontal="center" vertical="center"/>
    </xf>
    <xf numFmtId="14" fontId="11" fillId="5" borderId="0" xfId="0" applyNumberFormat="1" applyFont="1" applyFill="1" applyAlignment="1">
      <alignment horizontal="center" vertical="center"/>
    </xf>
    <xf numFmtId="0" fontId="9" fillId="0" borderId="35" xfId="2" applyFont="1" applyFill="1" applyBorder="1" applyAlignment="1">
      <alignment horizontal="center"/>
    </xf>
    <xf numFmtId="0" fontId="46" fillId="0" borderId="0" xfId="0" applyFont="1" applyAlignment="1">
      <alignment horizontal="left" vertical="center" wrapText="1"/>
    </xf>
    <xf numFmtId="0" fontId="9" fillId="9" borderId="0" xfId="0" applyFont="1" applyFill="1" applyAlignment="1">
      <alignment vertical="top" wrapText="1"/>
    </xf>
    <xf numFmtId="0" fontId="13" fillId="0" borderId="0" xfId="0" applyFont="1" applyAlignment="1">
      <alignment horizontal="center"/>
    </xf>
    <xf numFmtId="0" fontId="45" fillId="13" borderId="0" xfId="0" applyFont="1" applyFill="1" applyAlignment="1">
      <alignment horizontal="left"/>
    </xf>
    <xf numFmtId="0" fontId="11" fillId="12" borderId="0" xfId="0" applyFont="1" applyFill="1" applyAlignment="1">
      <alignment horizontal="center"/>
    </xf>
    <xf numFmtId="0" fontId="45" fillId="14" borderId="0" xfId="0" applyFont="1" applyFill="1" applyAlignment="1">
      <alignment horizontal="left"/>
    </xf>
    <xf numFmtId="0" fontId="24" fillId="22" borderId="32" xfId="0" applyFont="1" applyFill="1" applyBorder="1" applyAlignment="1">
      <alignment horizontal="center" vertical="center"/>
    </xf>
    <xf numFmtId="0" fontId="24" fillId="22" borderId="33" xfId="0" applyFont="1" applyFill="1" applyBorder="1" applyAlignment="1">
      <alignment horizontal="center" vertical="center"/>
    </xf>
    <xf numFmtId="0" fontId="24" fillId="5" borderId="12" xfId="0" applyFont="1" applyFill="1" applyBorder="1" applyAlignment="1">
      <alignment horizontal="center"/>
    </xf>
    <xf numFmtId="0" fontId="24" fillId="5" borderId="10" xfId="0" applyFont="1" applyFill="1" applyBorder="1" applyAlignment="1">
      <alignment horizontal="center"/>
    </xf>
    <xf numFmtId="0" fontId="24" fillId="18" borderId="12" xfId="0" applyFont="1" applyFill="1" applyBorder="1" applyAlignment="1">
      <alignment horizontal="center" vertical="center" wrapText="1"/>
    </xf>
    <xf numFmtId="0" fontId="24" fillId="18" borderId="17" xfId="0" applyFont="1" applyFill="1" applyBorder="1" applyAlignment="1">
      <alignment horizontal="center" vertical="center" wrapText="1"/>
    </xf>
    <xf numFmtId="0" fontId="33" fillId="22" borderId="28" xfId="0" applyFont="1" applyFill="1" applyBorder="1" applyAlignment="1">
      <alignment horizontal="center" wrapText="1"/>
    </xf>
    <xf numFmtId="0" fontId="33" fillId="22" borderId="26" xfId="0" applyFont="1" applyFill="1" applyBorder="1" applyAlignment="1">
      <alignment horizontal="center" wrapText="1"/>
    </xf>
    <xf numFmtId="0" fontId="33" fillId="22" borderId="29" xfId="0" applyFont="1" applyFill="1" applyBorder="1" applyAlignment="1">
      <alignment horizontal="center" wrapText="1"/>
    </xf>
    <xf numFmtId="0" fontId="24" fillId="4" borderId="26" xfId="0" applyFont="1" applyFill="1" applyBorder="1" applyAlignment="1">
      <alignment horizontal="center"/>
    </xf>
    <xf numFmtId="0" fontId="24" fillId="4" borderId="29" xfId="0" applyFont="1" applyFill="1" applyBorder="1" applyAlignment="1">
      <alignment horizontal="center"/>
    </xf>
    <xf numFmtId="0" fontId="24" fillId="4" borderId="28" xfId="0" applyFont="1" applyFill="1" applyBorder="1" applyAlignment="1">
      <alignment horizontal="center"/>
    </xf>
    <xf numFmtId="0" fontId="27" fillId="18" borderId="32" xfId="1" applyFont="1" applyFill="1" applyBorder="1" applyAlignment="1">
      <alignment horizontal="center" textRotation="180"/>
    </xf>
    <xf numFmtId="0" fontId="27" fillId="18" borderId="33" xfId="1" applyFont="1" applyFill="1" applyBorder="1" applyAlignment="1">
      <alignment horizontal="center" textRotation="180"/>
    </xf>
    <xf numFmtId="0" fontId="27" fillId="18" borderId="34" xfId="1" applyFont="1" applyFill="1" applyBorder="1" applyAlignment="1">
      <alignment horizontal="center" textRotation="180"/>
    </xf>
    <xf numFmtId="0" fontId="25" fillId="5" borderId="39" xfId="0" applyFont="1" applyFill="1" applyBorder="1" applyAlignment="1">
      <alignment horizontal="center" vertical="center" wrapText="1"/>
    </xf>
    <xf numFmtId="0" fontId="25" fillId="5" borderId="27" xfId="0" applyFont="1" applyFill="1" applyBorder="1" applyAlignment="1">
      <alignment horizontal="center" vertical="center" wrapText="1"/>
    </xf>
    <xf numFmtId="0" fontId="25" fillId="5" borderId="40" xfId="0" applyFont="1" applyFill="1" applyBorder="1" applyAlignment="1">
      <alignment horizontal="center" vertical="center" wrapText="1"/>
    </xf>
    <xf numFmtId="0" fontId="25" fillId="5" borderId="12" xfId="0" applyFont="1" applyFill="1" applyBorder="1" applyAlignment="1">
      <alignment horizontal="center" vertical="center" wrapText="1"/>
    </xf>
    <xf numFmtId="0" fontId="25" fillId="5" borderId="10"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32" fillId="0" borderId="39" xfId="2" applyFont="1" applyBorder="1" applyAlignment="1">
      <alignment horizontal="center"/>
    </xf>
    <xf numFmtId="0" fontId="32" fillId="0" borderId="40" xfId="2" applyFont="1" applyBorder="1" applyAlignment="1">
      <alignment horizontal="center"/>
    </xf>
    <xf numFmtId="0" fontId="32" fillId="0" borderId="12" xfId="2" applyFont="1" applyBorder="1" applyAlignment="1">
      <alignment horizontal="center"/>
    </xf>
    <xf numFmtId="0" fontId="32" fillId="0" borderId="17" xfId="2" applyFont="1" applyBorder="1" applyAlignment="1">
      <alignment horizontal="center"/>
    </xf>
    <xf numFmtId="0" fontId="24" fillId="0" borderId="0" xfId="0" applyFont="1" applyBorder="1" applyAlignment="1">
      <alignment horizontal="center" wrapText="1"/>
    </xf>
    <xf numFmtId="0" fontId="28" fillId="0" borderId="0" xfId="1" applyFont="1" applyBorder="1" applyAlignment="1">
      <alignment horizontal="center"/>
    </xf>
    <xf numFmtId="0" fontId="25" fillId="15" borderId="39" xfId="0" applyFont="1" applyFill="1" applyBorder="1" applyAlignment="1">
      <alignment horizontal="center" vertical="center" wrapText="1"/>
    </xf>
    <xf numFmtId="0" fontId="25" fillId="15" borderId="27" xfId="0" applyFont="1" applyFill="1" applyBorder="1" applyAlignment="1">
      <alignment horizontal="center" vertical="center" wrapText="1"/>
    </xf>
    <xf numFmtId="0" fontId="25" fillId="15" borderId="40" xfId="0" applyFont="1" applyFill="1" applyBorder="1" applyAlignment="1">
      <alignment horizontal="center" vertical="center" wrapText="1"/>
    </xf>
    <xf numFmtId="0" fontId="25" fillId="15" borderId="12" xfId="0" applyFont="1" applyFill="1" applyBorder="1" applyAlignment="1">
      <alignment horizontal="center" vertical="center" wrapText="1"/>
    </xf>
    <xf numFmtId="0" fontId="25" fillId="15" borderId="10" xfId="0" applyFont="1" applyFill="1" applyBorder="1" applyAlignment="1">
      <alignment horizontal="center" vertical="center" wrapText="1"/>
    </xf>
    <xf numFmtId="0" fontId="25" fillId="15" borderId="17" xfId="0" applyFont="1" applyFill="1" applyBorder="1" applyAlignment="1">
      <alignment horizontal="center" vertical="center" wrapText="1"/>
    </xf>
    <xf numFmtId="0" fontId="14" fillId="0" borderId="32" xfId="2" applyFont="1" applyFill="1" applyBorder="1" applyAlignment="1">
      <alignment horizontal="center" wrapText="1"/>
    </xf>
    <xf numFmtId="0" fontId="14" fillId="0" borderId="33" xfId="2" applyFont="1" applyFill="1" applyBorder="1" applyAlignment="1">
      <alignment horizontal="center" wrapText="1"/>
    </xf>
    <xf numFmtId="0" fontId="14" fillId="0" borderId="34" xfId="2" applyFont="1" applyFill="1" applyBorder="1" applyAlignment="1">
      <alignment horizontal="center" wrapText="1"/>
    </xf>
    <xf numFmtId="0" fontId="9" fillId="0" borderId="39" xfId="0" applyFont="1" applyBorder="1" applyAlignment="1">
      <alignment horizontal="center"/>
    </xf>
    <xf numFmtId="0" fontId="25" fillId="0" borderId="27" xfId="0" applyFont="1" applyBorder="1" applyAlignment="1">
      <alignment horizontal="center"/>
    </xf>
    <xf numFmtId="0" fontId="26" fillId="0" borderId="0" xfId="0" applyFont="1" applyBorder="1" applyAlignment="1">
      <alignment horizontal="center"/>
    </xf>
    <xf numFmtId="0" fontId="26" fillId="0" borderId="10" xfId="0" applyFont="1" applyBorder="1" applyAlignment="1">
      <alignment horizontal="center"/>
    </xf>
    <xf numFmtId="0" fontId="24" fillId="18" borderId="28" xfId="0" applyFont="1" applyFill="1" applyBorder="1" applyAlignment="1">
      <alignment horizontal="right" vertical="center"/>
    </xf>
    <xf numFmtId="0" fontId="24" fillId="18" borderId="29" xfId="0" applyFont="1" applyFill="1" applyBorder="1" applyAlignment="1">
      <alignment horizontal="right" vertical="center"/>
    </xf>
    <xf numFmtId="0" fontId="24" fillId="18" borderId="10" xfId="0" applyFont="1" applyFill="1" applyBorder="1" applyAlignment="1">
      <alignment horizontal="center" vertical="center" wrapText="1"/>
    </xf>
    <xf numFmtId="0" fontId="24" fillId="18" borderId="16" xfId="0" applyFont="1" applyFill="1" applyBorder="1" applyAlignment="1" applyProtection="1">
      <alignment horizontal="center" vertical="center" wrapText="1"/>
      <protection locked="0"/>
    </xf>
    <xf numFmtId="0" fontId="24" fillId="18" borderId="17" xfId="0" applyFont="1" applyFill="1" applyBorder="1" applyAlignment="1" applyProtection="1">
      <alignment horizontal="center" vertical="center" wrapText="1"/>
      <protection locked="0"/>
    </xf>
    <xf numFmtId="0" fontId="24" fillId="18" borderId="28" xfId="1" applyFont="1" applyFill="1" applyBorder="1" applyAlignment="1">
      <alignment horizontal="center" vertical="center"/>
    </xf>
    <xf numFmtId="0" fontId="24" fillId="18" borderId="26" xfId="1" applyFont="1" applyFill="1" applyBorder="1" applyAlignment="1">
      <alignment horizontal="center" vertical="center"/>
    </xf>
    <xf numFmtId="0" fontId="24" fillId="18" borderId="29" xfId="1" applyFont="1" applyFill="1" applyBorder="1" applyAlignment="1">
      <alignment horizontal="center" vertical="center"/>
    </xf>
    <xf numFmtId="0" fontId="24" fillId="18" borderId="32" xfId="1" applyFont="1" applyFill="1" applyBorder="1" applyAlignment="1">
      <alignment horizontal="center" vertical="center"/>
    </xf>
    <xf numFmtId="0" fontId="24" fillId="18" borderId="34" xfId="1" applyFont="1" applyFill="1" applyBorder="1" applyAlignment="1">
      <alignment horizontal="center" vertical="center"/>
    </xf>
    <xf numFmtId="0" fontId="24" fillId="18" borderId="32" xfId="1" applyFont="1" applyFill="1" applyBorder="1" applyAlignment="1">
      <alignment horizontal="center" vertical="center" wrapText="1"/>
    </xf>
    <xf numFmtId="0" fontId="24" fillId="18" borderId="34" xfId="1" applyFont="1" applyFill="1" applyBorder="1" applyAlignment="1">
      <alignment horizontal="center" vertical="center" wrapText="1"/>
    </xf>
    <xf numFmtId="0" fontId="24" fillId="18" borderId="50" xfId="1" applyFont="1" applyFill="1" applyBorder="1" applyAlignment="1">
      <alignment horizontal="center" vertical="center"/>
    </xf>
    <xf numFmtId="0" fontId="24" fillId="18" borderId="8" xfId="1" applyFont="1" applyFill="1" applyBorder="1" applyAlignment="1">
      <alignment horizontal="center" vertical="center"/>
    </xf>
    <xf numFmtId="0" fontId="25" fillId="19" borderId="0" xfId="0" applyFont="1" applyFill="1" applyBorder="1" applyAlignment="1">
      <alignment horizontal="center"/>
    </xf>
    <xf numFmtId="0" fontId="25" fillId="19" borderId="16" xfId="0" applyFont="1" applyFill="1" applyBorder="1" applyAlignment="1">
      <alignment horizontal="center"/>
    </xf>
    <xf numFmtId="0" fontId="23" fillId="18" borderId="32" xfId="0" applyFont="1" applyFill="1" applyBorder="1" applyAlignment="1">
      <alignment horizontal="center" vertical="center" wrapText="1"/>
    </xf>
    <xf numFmtId="0" fontId="23" fillId="18" borderId="34" xfId="0" applyFont="1" applyFill="1" applyBorder="1" applyAlignment="1">
      <alignment horizontal="center" vertical="center" wrapText="1"/>
    </xf>
    <xf numFmtId="0" fontId="15" fillId="0" borderId="32" xfId="0" applyFont="1" applyBorder="1" applyAlignment="1">
      <alignment horizontal="center" wrapText="1"/>
    </xf>
    <xf numFmtId="0" fontId="34" fillId="0" borderId="33" xfId="0" applyFont="1" applyBorder="1" applyAlignment="1">
      <alignment horizontal="center" wrapText="1"/>
    </xf>
    <xf numFmtId="0" fontId="34" fillId="0" borderId="0" xfId="0" applyFont="1" applyBorder="1" applyAlignment="1">
      <alignment horizontal="center"/>
    </xf>
    <xf numFmtId="0" fontId="24" fillId="0" borderId="26" xfId="0" applyFont="1" applyBorder="1" applyAlignment="1">
      <alignment horizontal="center"/>
    </xf>
    <xf numFmtId="0" fontId="24" fillId="0" borderId="29" xfId="0" applyFont="1" applyBorder="1" applyAlignment="1">
      <alignment horizontal="center"/>
    </xf>
    <xf numFmtId="0" fontId="25" fillId="23" borderId="0" xfId="0" applyFont="1" applyFill="1" applyBorder="1" applyAlignment="1">
      <alignment horizontal="center"/>
    </xf>
    <xf numFmtId="0" fontId="25" fillId="23" borderId="16" xfId="0" applyFont="1" applyFill="1" applyBorder="1" applyAlignment="1">
      <alignment horizontal="center"/>
    </xf>
    <xf numFmtId="0" fontId="25" fillId="0" borderId="9" xfId="0" applyFont="1" applyBorder="1" applyAlignment="1">
      <alignment horizontal="center"/>
    </xf>
    <xf numFmtId="0" fontId="25" fillId="0" borderId="0" xfId="0" applyFont="1" applyBorder="1" applyAlignment="1">
      <alignment horizontal="center"/>
    </xf>
    <xf numFmtId="0" fontId="24" fillId="0" borderId="28" xfId="0" applyFont="1" applyBorder="1" applyAlignment="1">
      <alignment horizontal="center"/>
    </xf>
    <xf numFmtId="0" fontId="25" fillId="21" borderId="0" xfId="0" applyFont="1" applyFill="1" applyBorder="1" applyAlignment="1">
      <alignment horizontal="center"/>
    </xf>
    <xf numFmtId="0" fontId="25" fillId="21" borderId="16" xfId="0" applyFont="1" applyFill="1" applyBorder="1" applyAlignment="1">
      <alignment horizontal="center"/>
    </xf>
    <xf numFmtId="0" fontId="24" fillId="18" borderId="39" xfId="0" applyFont="1" applyFill="1" applyBorder="1" applyAlignment="1">
      <alignment horizontal="center" vertical="center" wrapText="1"/>
    </xf>
    <xf numFmtId="0" fontId="24" fillId="18" borderId="40" xfId="0" applyFont="1" applyFill="1" applyBorder="1" applyAlignment="1">
      <alignment horizontal="center" vertical="center" wrapText="1"/>
    </xf>
    <xf numFmtId="0" fontId="24" fillId="18" borderId="9" xfId="0" applyFont="1" applyFill="1" applyBorder="1" applyAlignment="1">
      <alignment horizontal="center" vertical="center" wrapText="1"/>
    </xf>
    <xf numFmtId="0" fontId="24" fillId="18" borderId="16" xfId="0" applyFont="1" applyFill="1" applyBorder="1" applyAlignment="1">
      <alignment horizontal="center" vertical="center" wrapText="1"/>
    </xf>
    <xf numFmtId="0" fontId="24" fillId="0" borderId="28" xfId="0" applyFont="1" applyBorder="1" applyAlignment="1" applyProtection="1">
      <alignment horizontal="center"/>
    </xf>
    <xf numFmtId="0" fontId="24" fillId="0" borderId="26" xfId="0" applyFont="1" applyBorder="1" applyAlignment="1" applyProtection="1">
      <alignment horizontal="center"/>
    </xf>
    <xf numFmtId="0" fontId="24" fillId="0" borderId="29" xfId="0" applyFont="1" applyBorder="1" applyAlignment="1" applyProtection="1">
      <alignment horizontal="center"/>
    </xf>
    <xf numFmtId="0" fontId="24" fillId="0" borderId="19" xfId="0" applyFont="1" applyBorder="1" applyAlignment="1">
      <alignment horizontal="center"/>
    </xf>
    <xf numFmtId="0" fontId="24" fillId="0" borderId="20" xfId="0" applyFont="1" applyBorder="1" applyAlignment="1">
      <alignment horizontal="center"/>
    </xf>
    <xf numFmtId="0" fontId="24" fillId="0" borderId="46" xfId="0" applyFont="1" applyBorder="1" applyAlignment="1">
      <alignment horizontal="center"/>
    </xf>
    <xf numFmtId="0" fontId="34" fillId="0" borderId="28" xfId="0" applyFont="1" applyBorder="1" applyAlignment="1">
      <alignment horizontal="center"/>
    </xf>
    <xf numFmtId="0" fontId="34" fillId="0" borderId="29" xfId="0" applyFont="1" applyBorder="1" applyAlignment="1">
      <alignment horizontal="center"/>
    </xf>
    <xf numFmtId="0" fontId="25" fillId="0" borderId="39" xfId="0" applyFont="1" applyBorder="1" applyAlignment="1">
      <alignment horizontal="center"/>
    </xf>
    <xf numFmtId="0" fontId="27" fillId="18" borderId="39" xfId="1" applyFont="1" applyFill="1" applyBorder="1" applyAlignment="1">
      <alignment horizontal="center" textRotation="180"/>
    </xf>
    <xf numFmtId="0" fontId="27" fillId="18" borderId="40" xfId="1" applyFont="1" applyFill="1" applyBorder="1" applyAlignment="1">
      <alignment horizontal="center" textRotation="180"/>
    </xf>
    <xf numFmtId="0" fontId="27" fillId="18" borderId="9" xfId="1" applyFont="1" applyFill="1" applyBorder="1" applyAlignment="1">
      <alignment horizontal="center" textRotation="180"/>
    </xf>
    <xf numFmtId="0" fontId="27" fillId="18" borderId="16" xfId="1" applyFont="1" applyFill="1" applyBorder="1" applyAlignment="1">
      <alignment horizontal="center" textRotation="180"/>
    </xf>
    <xf numFmtId="0" fontId="27" fillId="18" borderId="12" xfId="1" applyFont="1" applyFill="1" applyBorder="1" applyAlignment="1">
      <alignment horizontal="center" textRotation="180"/>
    </xf>
    <xf numFmtId="0" fontId="27" fillId="18" borderId="17" xfId="1" applyFont="1" applyFill="1" applyBorder="1" applyAlignment="1">
      <alignment horizontal="center" textRotation="180"/>
    </xf>
    <xf numFmtId="0" fontId="24" fillId="0" borderId="0" xfId="0" applyFont="1" applyAlignment="1">
      <alignment horizontal="center"/>
    </xf>
    <xf numFmtId="0" fontId="44" fillId="0" borderId="68" xfId="0" applyFont="1" applyBorder="1" applyAlignment="1">
      <alignment vertical="center"/>
    </xf>
    <xf numFmtId="0" fontId="44" fillId="0" borderId="79" xfId="0" applyFont="1" applyBorder="1" applyAlignment="1">
      <alignment vertical="center"/>
    </xf>
    <xf numFmtId="0" fontId="44" fillId="0" borderId="69" xfId="0" applyFont="1" applyBorder="1" applyAlignment="1">
      <alignment vertical="center"/>
    </xf>
    <xf numFmtId="0" fontId="11" fillId="0" borderId="70" xfId="0" applyFont="1" applyBorder="1" applyAlignment="1" applyProtection="1">
      <alignment horizontal="left" vertical="center"/>
      <protection locked="0"/>
    </xf>
    <xf numFmtId="0" fontId="11" fillId="0" borderId="74" xfId="0" applyFont="1" applyBorder="1" applyAlignment="1" applyProtection="1">
      <alignment horizontal="left" vertical="center"/>
      <protection locked="0"/>
    </xf>
    <xf numFmtId="0" fontId="11" fillId="0" borderId="71" xfId="0" applyFont="1" applyBorder="1" applyAlignment="1" applyProtection="1">
      <alignment horizontal="left" vertical="center"/>
      <protection locked="0"/>
    </xf>
    <xf numFmtId="0" fontId="9" fillId="5" borderId="16" xfId="0" applyFont="1" applyFill="1" applyBorder="1" applyAlignment="1">
      <alignment horizontal="center"/>
    </xf>
    <xf numFmtId="0" fontId="25" fillId="5" borderId="16" xfId="0" applyFont="1" applyFill="1" applyBorder="1" applyAlignment="1">
      <alignment horizontal="center"/>
    </xf>
    <xf numFmtId="0" fontId="13" fillId="5" borderId="39" xfId="0" applyFont="1" applyFill="1" applyBorder="1" applyAlignment="1">
      <alignment horizontal="center" vertical="center"/>
    </xf>
    <xf numFmtId="0" fontId="13" fillId="5" borderId="40" xfId="0" applyFont="1" applyFill="1" applyBorder="1" applyAlignment="1">
      <alignment horizontal="center" vertical="center"/>
    </xf>
    <xf numFmtId="0" fontId="13" fillId="5" borderId="12" xfId="0" applyFont="1" applyFill="1" applyBorder="1" applyAlignment="1">
      <alignment horizontal="center" vertical="center"/>
    </xf>
    <xf numFmtId="0" fontId="13" fillId="5" borderId="17" xfId="0" applyFont="1" applyFill="1" applyBorder="1" applyAlignment="1">
      <alignment horizontal="center" vertical="center"/>
    </xf>
    <xf numFmtId="0" fontId="24" fillId="18" borderId="28" xfId="0" applyFont="1" applyFill="1" applyBorder="1" applyAlignment="1" applyProtection="1">
      <alignment horizontal="center" vertical="center"/>
      <protection locked="0"/>
    </xf>
    <xf numFmtId="0" fontId="24" fillId="18" borderId="26" xfId="0" applyFont="1" applyFill="1" applyBorder="1" applyAlignment="1" applyProtection="1">
      <alignment horizontal="center" vertical="center"/>
      <protection locked="0"/>
    </xf>
    <xf numFmtId="0" fontId="24" fillId="18" borderId="29" xfId="0" applyFont="1" applyFill="1" applyBorder="1" applyAlignment="1" applyProtection="1">
      <alignment horizontal="center" vertical="center"/>
      <protection locked="0"/>
    </xf>
    <xf numFmtId="0" fontId="24" fillId="0" borderId="10" xfId="0" applyFont="1" applyBorder="1" applyAlignment="1" applyProtection="1">
      <alignment horizontal="left" vertical="center"/>
      <protection locked="0"/>
    </xf>
    <xf numFmtId="0" fontId="28" fillId="18" borderId="39" xfId="1" applyFont="1" applyFill="1" applyBorder="1" applyAlignment="1">
      <alignment horizontal="center"/>
    </xf>
    <xf numFmtId="0" fontId="28" fillId="18" borderId="27" xfId="1" applyFont="1" applyFill="1" applyBorder="1" applyAlignment="1">
      <alignment horizontal="center"/>
    </xf>
    <xf numFmtId="0" fontId="28" fillId="18" borderId="40" xfId="1" applyFont="1" applyFill="1" applyBorder="1" applyAlignment="1">
      <alignment horizontal="center"/>
    </xf>
    <xf numFmtId="0" fontId="11" fillId="0" borderId="28" xfId="1" applyFont="1" applyBorder="1" applyAlignment="1">
      <alignment horizontal="center"/>
    </xf>
    <xf numFmtId="0" fontId="11" fillId="0" borderId="26" xfId="1" applyFont="1" applyBorder="1" applyAlignment="1">
      <alignment horizontal="center"/>
    </xf>
    <xf numFmtId="0" fontId="11" fillId="0" borderId="29" xfId="1" applyFont="1" applyBorder="1" applyAlignment="1">
      <alignment horizontal="center"/>
    </xf>
    <xf numFmtId="0" fontId="11" fillId="0" borderId="28" xfId="1" applyFont="1" applyBorder="1" applyAlignment="1">
      <alignment horizontal="center" vertical="center"/>
    </xf>
    <xf numFmtId="0" fontId="11" fillId="0" borderId="26" xfId="1" applyFont="1" applyBorder="1" applyAlignment="1">
      <alignment horizontal="center" vertical="center"/>
    </xf>
    <xf numFmtId="0" fontId="11" fillId="0" borderId="29" xfId="1" applyFont="1" applyBorder="1" applyAlignment="1">
      <alignment horizontal="center" vertical="center"/>
    </xf>
    <xf numFmtId="0" fontId="11" fillId="0" borderId="28" xfId="2" applyFont="1" applyBorder="1" applyAlignment="1">
      <alignment horizontal="center" vertical="center" wrapText="1"/>
    </xf>
    <xf numFmtId="0" fontId="11" fillId="0" borderId="26" xfId="2" applyFont="1" applyBorder="1" applyAlignment="1">
      <alignment horizontal="center" vertical="center" wrapText="1"/>
    </xf>
    <xf numFmtId="0" fontId="11" fillId="0" borderId="29" xfId="2" applyFont="1" applyBorder="1" applyAlignment="1">
      <alignment horizontal="center" vertical="center" wrapText="1"/>
    </xf>
    <xf numFmtId="0" fontId="11" fillId="0" borderId="27" xfId="1" applyFont="1" applyBorder="1" applyAlignment="1">
      <alignment horizontal="center" vertical="center"/>
    </xf>
    <xf numFmtId="0" fontId="11" fillId="0" borderId="0" xfId="1" applyFont="1" applyBorder="1" applyAlignment="1">
      <alignment horizontal="center" vertical="center"/>
    </xf>
    <xf numFmtId="0" fontId="11" fillId="0" borderId="10" xfId="1" applyFont="1" applyBorder="1" applyAlignment="1">
      <alignment horizontal="center" vertical="center"/>
    </xf>
    <xf numFmtId="0" fontId="11" fillId="0" borderId="50" xfId="1" applyFont="1" applyBorder="1" applyAlignment="1">
      <alignment horizontal="center" vertical="center"/>
    </xf>
    <xf numFmtId="0" fontId="11" fillId="0" borderId="8" xfId="1" applyFont="1" applyBorder="1" applyAlignment="1">
      <alignment horizontal="center" vertical="center"/>
    </xf>
    <xf numFmtId="0" fontId="11" fillId="0" borderId="50" xfId="2" applyFont="1" applyBorder="1" applyAlignment="1">
      <alignment horizontal="center" vertical="center" wrapText="1"/>
    </xf>
    <xf numFmtId="0" fontId="11" fillId="0" borderId="44" xfId="2" applyFont="1" applyBorder="1" applyAlignment="1">
      <alignment horizontal="center" vertical="center" wrapText="1"/>
    </xf>
    <xf numFmtId="0" fontId="11" fillId="0" borderId="39" xfId="1" applyFont="1" applyBorder="1" applyAlignment="1">
      <alignment horizontal="center" vertical="center"/>
    </xf>
    <xf numFmtId="0" fontId="11" fillId="0" borderId="12" xfId="1" applyFont="1" applyBorder="1" applyAlignment="1">
      <alignment horizontal="center" vertical="center"/>
    </xf>
    <xf numFmtId="0" fontId="11" fillId="0" borderId="32" xfId="1" applyFont="1" applyBorder="1" applyAlignment="1">
      <alignment horizontal="center" vertical="center"/>
    </xf>
    <xf numFmtId="0" fontId="11" fillId="0" borderId="34" xfId="1" applyFont="1" applyBorder="1" applyAlignment="1">
      <alignment horizontal="center" vertical="center"/>
    </xf>
    <xf numFmtId="0" fontId="16" fillId="4" borderId="39" xfId="2" applyFont="1" applyFill="1" applyBorder="1" applyAlignment="1">
      <alignment horizontal="center" vertical="center"/>
    </xf>
    <xf numFmtId="0" fontId="16" fillId="4" borderId="40" xfId="2" applyFont="1" applyFill="1" applyBorder="1" applyAlignment="1">
      <alignment horizontal="center" vertical="center"/>
    </xf>
    <xf numFmtId="0" fontId="16" fillId="4" borderId="9" xfId="2" applyFont="1" applyFill="1" applyBorder="1" applyAlignment="1">
      <alignment horizontal="center" vertical="center"/>
    </xf>
    <xf numFmtId="0" fontId="16" fillId="4" borderId="16" xfId="2" applyFont="1" applyFill="1" applyBorder="1" applyAlignment="1">
      <alignment horizontal="center" vertical="center"/>
    </xf>
    <xf numFmtId="0" fontId="16" fillId="4" borderId="12" xfId="2" applyFont="1" applyFill="1" applyBorder="1" applyAlignment="1">
      <alignment horizontal="center" vertical="center"/>
    </xf>
    <xf numFmtId="0" fontId="16" fillId="4" borderId="17" xfId="2" applyFont="1" applyFill="1" applyBorder="1" applyAlignment="1">
      <alignment horizontal="center" vertical="center"/>
    </xf>
    <xf numFmtId="0" fontId="16" fillId="4" borderId="27" xfId="2" applyFont="1" applyFill="1" applyBorder="1" applyAlignment="1">
      <alignment horizontal="center" vertical="center"/>
    </xf>
    <xf numFmtId="0" fontId="16" fillId="4" borderId="0" xfId="2" applyFont="1" applyFill="1" applyBorder="1" applyAlignment="1">
      <alignment horizontal="center" vertical="center"/>
    </xf>
    <xf numFmtId="0" fontId="16" fillId="4" borderId="10" xfId="2" applyFont="1" applyFill="1" applyBorder="1" applyAlignment="1">
      <alignment horizontal="center" vertical="center"/>
    </xf>
    <xf numFmtId="0" fontId="18" fillId="4" borderId="9" xfId="2" applyFont="1" applyFill="1" applyBorder="1" applyAlignment="1">
      <alignment horizontal="left" vertical="top"/>
    </xf>
    <xf numFmtId="0" fontId="11" fillId="0" borderId="33" xfId="1" applyFont="1" applyBorder="1" applyAlignment="1">
      <alignment horizontal="center" vertical="center"/>
    </xf>
    <xf numFmtId="0" fontId="11" fillId="0" borderId="32" xfId="2" applyFont="1" applyBorder="1" applyAlignment="1">
      <alignment horizontal="center" vertical="center" wrapText="1"/>
    </xf>
    <xf numFmtId="0" fontId="11" fillId="0" borderId="33" xfId="2" applyFont="1" applyBorder="1" applyAlignment="1">
      <alignment horizontal="center" vertical="center" wrapText="1"/>
    </xf>
    <xf numFmtId="0" fontId="11" fillId="0" borderId="34" xfId="2" applyFont="1" applyBorder="1" applyAlignment="1">
      <alignment horizontal="center" vertical="center" wrapText="1"/>
    </xf>
    <xf numFmtId="0" fontId="11" fillId="0" borderId="32" xfId="1" applyFont="1" applyBorder="1" applyAlignment="1">
      <alignment horizontal="center" vertical="center" wrapText="1"/>
    </xf>
    <xf numFmtId="0" fontId="11" fillId="0" borderId="33" xfId="1" applyFont="1" applyBorder="1" applyAlignment="1">
      <alignment horizontal="center" vertical="center" wrapText="1"/>
    </xf>
    <xf numFmtId="0" fontId="11" fillId="0" borderId="34" xfId="1" applyFont="1" applyBorder="1" applyAlignment="1">
      <alignment horizontal="center" vertical="center" wrapText="1"/>
    </xf>
    <xf numFmtId="0" fontId="41" fillId="28" borderId="39" xfId="2" applyFont="1" applyFill="1" applyBorder="1" applyAlignment="1" applyProtection="1">
      <alignment horizontal="center" vertical="center" wrapText="1"/>
    </xf>
    <xf numFmtId="0" fontId="41" fillId="28" borderId="40" xfId="2" applyFont="1" applyFill="1" applyBorder="1" applyAlignment="1" applyProtection="1">
      <alignment horizontal="center" vertical="center" wrapText="1"/>
    </xf>
    <xf numFmtId="0" fontId="49" fillId="4" borderId="12" xfId="2" applyFont="1" applyFill="1" applyBorder="1" applyAlignment="1" applyProtection="1">
      <alignment horizontal="left" vertical="center" wrapText="1"/>
    </xf>
    <xf numFmtId="0" fontId="49" fillId="4" borderId="10" xfId="2" applyFont="1" applyFill="1" applyBorder="1" applyAlignment="1" applyProtection="1">
      <alignment horizontal="left" vertical="center" wrapText="1"/>
    </xf>
    <xf numFmtId="0" fontId="49" fillId="4" borderId="17" xfId="2" applyFont="1" applyFill="1" applyBorder="1" applyAlignment="1" applyProtection="1">
      <alignment horizontal="left" vertical="center" wrapText="1"/>
    </xf>
    <xf numFmtId="0" fontId="49" fillId="4" borderId="9" xfId="2" applyFont="1" applyFill="1" applyBorder="1" applyAlignment="1" applyProtection="1">
      <alignment horizontal="left" vertical="center" wrapText="1"/>
    </xf>
    <xf numFmtId="0" fontId="49" fillId="4" borderId="0" xfId="2" applyFont="1" applyFill="1" applyBorder="1" applyAlignment="1" applyProtection="1">
      <alignment horizontal="left" vertical="center" wrapText="1"/>
    </xf>
    <xf numFmtId="0" fontId="49" fillId="4" borderId="16" xfId="2" applyFont="1" applyFill="1" applyBorder="1" applyAlignment="1" applyProtection="1">
      <alignment horizontal="left" vertical="center" wrapText="1"/>
    </xf>
    <xf numFmtId="1" fontId="53" fillId="28" borderId="12" xfId="2" applyNumberFormat="1" applyFont="1" applyFill="1" applyBorder="1" applyAlignment="1" applyProtection="1">
      <alignment horizontal="center"/>
    </xf>
    <xf numFmtId="1" fontId="53" fillId="28" borderId="17" xfId="2" applyNumberFormat="1" applyFont="1" applyFill="1" applyBorder="1" applyAlignment="1" applyProtection="1">
      <alignment horizontal="center"/>
    </xf>
    <xf numFmtId="0" fontId="33" fillId="4" borderId="0" xfId="2" applyFont="1" applyFill="1" applyBorder="1" applyAlignment="1" applyProtection="1">
      <alignment horizontal="center" vertical="center" wrapText="1"/>
    </xf>
    <xf numFmtId="0" fontId="52" fillId="4" borderId="0" xfId="2" applyFont="1" applyFill="1" applyBorder="1" applyAlignment="1" applyProtection="1">
      <alignment horizontal="center"/>
    </xf>
    <xf numFmtId="0" fontId="50" fillId="4" borderId="39" xfId="2" applyFont="1" applyFill="1" applyBorder="1" applyAlignment="1" applyProtection="1">
      <alignment horizontal="center"/>
    </xf>
    <xf numFmtId="0" fontId="50" fillId="4" borderId="27" xfId="2" applyFont="1" applyFill="1" applyBorder="1" applyAlignment="1" applyProtection="1">
      <alignment horizontal="center"/>
    </xf>
    <xf numFmtId="0" fontId="50" fillId="4" borderId="40" xfId="2" applyFont="1" applyFill="1" applyBorder="1" applyAlignment="1" applyProtection="1">
      <alignment horizontal="center"/>
    </xf>
    <xf numFmtId="0" fontId="11" fillId="4" borderId="28" xfId="2" applyFont="1" applyFill="1" applyBorder="1" applyAlignment="1">
      <alignment horizontal="center"/>
    </xf>
    <xf numFmtId="0" fontId="11" fillId="4" borderId="29" xfId="2" applyFont="1" applyFill="1" applyBorder="1" applyAlignment="1">
      <alignment horizontal="center"/>
    </xf>
    <xf numFmtId="0" fontId="54" fillId="29" borderId="12" xfId="2" applyFont="1" applyFill="1" applyBorder="1" applyAlignment="1" applyProtection="1">
      <alignment horizontal="center"/>
    </xf>
    <xf numFmtId="0" fontId="54" fillId="29" borderId="17" xfId="2" applyFont="1" applyFill="1" applyBorder="1" applyAlignment="1" applyProtection="1">
      <alignment horizontal="center"/>
    </xf>
    <xf numFmtId="0" fontId="54" fillId="29" borderId="28" xfId="2" applyFont="1" applyFill="1" applyBorder="1" applyAlignment="1" applyProtection="1">
      <alignment horizontal="center"/>
    </xf>
    <xf numFmtId="0" fontId="54" fillId="29" borderId="29" xfId="2" applyFont="1" applyFill="1" applyBorder="1" applyAlignment="1" applyProtection="1">
      <alignment horizontal="center"/>
    </xf>
    <xf numFmtId="0" fontId="55" fillId="29" borderId="28" xfId="2" applyFont="1" applyFill="1" applyBorder="1" applyAlignment="1" applyProtection="1">
      <alignment horizontal="center"/>
    </xf>
    <xf numFmtId="0" fontId="55" fillId="29" borderId="26" xfId="2" applyFont="1" applyFill="1" applyBorder="1" applyAlignment="1" applyProtection="1">
      <alignment horizontal="center"/>
    </xf>
    <xf numFmtId="0" fontId="55" fillId="29" borderId="29" xfId="2" applyFont="1" applyFill="1" applyBorder="1" applyAlignment="1" applyProtection="1">
      <alignment horizontal="center"/>
    </xf>
    <xf numFmtId="0" fontId="13" fillId="0" borderId="83" xfId="2" applyFont="1" applyBorder="1" applyAlignment="1" applyProtection="1">
      <alignment horizontal="center" vertical="center"/>
      <protection locked="0"/>
    </xf>
    <xf numFmtId="0" fontId="13" fillId="0" borderId="7" xfId="2" applyFont="1" applyBorder="1" applyAlignment="1" applyProtection="1">
      <alignment horizontal="center" vertical="center"/>
      <protection locked="0"/>
    </xf>
    <xf numFmtId="0" fontId="56" fillId="6" borderId="28" xfId="2" applyFont="1" applyFill="1" applyBorder="1" applyAlignment="1" applyProtection="1">
      <alignment horizontal="right"/>
    </xf>
    <xf numFmtId="0" fontId="56" fillId="6" borderId="26" xfId="2" applyFont="1" applyFill="1" applyBorder="1" applyAlignment="1" applyProtection="1">
      <alignment horizontal="right"/>
    </xf>
    <xf numFmtId="0" fontId="13" fillId="0" borderId="82" xfId="2" applyFont="1" applyBorder="1" applyAlignment="1" applyProtection="1">
      <alignment horizontal="center" vertical="center"/>
      <protection locked="0"/>
    </xf>
    <xf numFmtId="0" fontId="13" fillId="0" borderId="81" xfId="2" applyFont="1" applyBorder="1" applyAlignment="1" applyProtection="1">
      <alignment horizontal="center" vertical="center"/>
      <protection locked="0"/>
    </xf>
    <xf numFmtId="0" fontId="56" fillId="5" borderId="26" xfId="2" applyFont="1" applyFill="1" applyBorder="1" applyAlignment="1" applyProtection="1">
      <alignment horizontal="center"/>
    </xf>
    <xf numFmtId="0" fontId="41" fillId="6" borderId="28" xfId="2" applyFont="1" applyFill="1" applyBorder="1" applyAlignment="1" applyProtection="1">
      <alignment horizontal="center" vertical="center" wrapText="1"/>
    </xf>
    <xf numFmtId="0" fontId="41" fillId="6" borderId="29" xfId="2" applyFont="1" applyFill="1" applyBorder="1" applyAlignment="1" applyProtection="1">
      <alignment horizontal="center" vertical="center" wrapText="1"/>
    </xf>
    <xf numFmtId="0" fontId="49" fillId="4" borderId="12" xfId="2" applyFont="1" applyFill="1" applyBorder="1" applyAlignment="1">
      <alignment vertical="center" wrapText="1"/>
    </xf>
    <xf numFmtId="0" fontId="49" fillId="4" borderId="10" xfId="2" applyFont="1" applyFill="1" applyBorder="1" applyAlignment="1">
      <alignment vertical="center" wrapText="1"/>
    </xf>
    <xf numFmtId="0" fontId="49" fillId="4" borderId="17" xfId="2" applyFont="1" applyFill="1" applyBorder="1" applyAlignment="1">
      <alignment vertical="center" wrapText="1"/>
    </xf>
    <xf numFmtId="0" fontId="33" fillId="4" borderId="0" xfId="2" applyFont="1" applyFill="1" applyBorder="1" applyAlignment="1">
      <alignment horizontal="left" vertical="center" wrapText="1"/>
    </xf>
    <xf numFmtId="0" fontId="42" fillId="30" borderId="39" xfId="2" applyFont="1" applyFill="1" applyBorder="1" applyAlignment="1">
      <alignment horizontal="center"/>
    </xf>
    <xf numFmtId="0" fontId="42" fillId="30" borderId="40" xfId="2" applyFont="1" applyFill="1" applyBorder="1" applyAlignment="1">
      <alignment horizontal="center"/>
    </xf>
    <xf numFmtId="0" fontId="42" fillId="6" borderId="39" xfId="2" applyFont="1" applyFill="1" applyBorder="1" applyAlignment="1">
      <alignment horizontal="center"/>
    </xf>
    <xf numFmtId="0" fontId="42" fillId="6" borderId="40" xfId="2" applyFont="1" applyFill="1" applyBorder="1" applyAlignment="1">
      <alignment horizontal="center"/>
    </xf>
    <xf numFmtId="0" fontId="49" fillId="4" borderId="9" xfId="2" applyFont="1" applyFill="1" applyBorder="1" applyAlignment="1">
      <alignment vertical="center" wrapText="1"/>
    </xf>
    <xf numFmtId="0" fontId="49" fillId="4" borderId="0" xfId="2" applyFont="1" applyFill="1" applyBorder="1" applyAlignment="1">
      <alignment vertical="center" wrapText="1"/>
    </xf>
    <xf numFmtId="0" fontId="49" fillId="4" borderId="16" xfId="2" applyFont="1" applyFill="1" applyBorder="1" applyAlignment="1">
      <alignment vertical="center" wrapText="1"/>
    </xf>
    <xf numFmtId="0" fontId="42" fillId="30" borderId="12" xfId="2" applyFont="1" applyFill="1" applyBorder="1" applyAlignment="1" applyProtection="1">
      <alignment horizontal="center"/>
    </xf>
    <xf numFmtId="0" fontId="42" fillId="30" borderId="17" xfId="2" applyFont="1" applyFill="1" applyBorder="1" applyAlignment="1" applyProtection="1">
      <alignment horizontal="center"/>
    </xf>
    <xf numFmtId="0" fontId="42" fillId="5" borderId="12" xfId="2" applyFont="1" applyFill="1" applyBorder="1" applyAlignment="1" applyProtection="1">
      <alignment horizontal="center"/>
      <protection locked="0"/>
    </xf>
    <xf numFmtId="0" fontId="42" fillId="5" borderId="17" xfId="2" applyFont="1" applyFill="1" applyBorder="1" applyAlignment="1" applyProtection="1">
      <alignment horizontal="center"/>
      <protection locked="0"/>
    </xf>
    <xf numFmtId="2" fontId="57" fillId="30" borderId="12" xfId="2" applyNumberFormat="1" applyFont="1" applyFill="1" applyBorder="1" applyAlignment="1">
      <alignment horizontal="center"/>
    </xf>
    <xf numFmtId="2" fontId="57" fillId="30" borderId="17" xfId="2" applyNumberFormat="1" applyFont="1" applyFill="1" applyBorder="1" applyAlignment="1">
      <alignment horizontal="center"/>
    </xf>
    <xf numFmtId="2" fontId="57" fillId="6" borderId="12" xfId="2" applyNumberFormat="1" applyFont="1" applyFill="1" applyBorder="1" applyAlignment="1">
      <alignment horizontal="center"/>
    </xf>
    <xf numFmtId="2" fontId="57" fillId="6" borderId="17" xfId="2" applyNumberFormat="1" applyFont="1" applyFill="1" applyBorder="1" applyAlignment="1">
      <alignment horizontal="center"/>
    </xf>
    <xf numFmtId="0" fontId="59" fillId="4" borderId="0" xfId="2" applyFont="1" applyFill="1" applyBorder="1" applyAlignment="1" applyProtection="1">
      <alignment horizontal="center"/>
    </xf>
    <xf numFmtId="0" fontId="50" fillId="4" borderId="39" xfId="2" applyFont="1" applyFill="1" applyBorder="1" applyAlignment="1">
      <alignment horizontal="center"/>
    </xf>
    <xf numFmtId="0" fontId="50" fillId="4" borderId="27" xfId="2" applyFont="1" applyFill="1" applyBorder="1" applyAlignment="1">
      <alignment horizontal="center"/>
    </xf>
    <xf numFmtId="0" fontId="50" fillId="4" borderId="40" xfId="2" applyFont="1" applyFill="1" applyBorder="1" applyAlignment="1">
      <alignment horizontal="center"/>
    </xf>
    <xf numFmtId="1" fontId="42" fillId="30" borderId="82" xfId="2" applyNumberFormat="1" applyFont="1" applyFill="1" applyBorder="1" applyAlignment="1">
      <alignment horizontal="center"/>
    </xf>
    <xf numFmtId="1" fontId="42" fillId="30" borderId="67" xfId="2" applyNumberFormat="1" applyFont="1" applyFill="1" applyBorder="1" applyAlignment="1">
      <alignment horizontal="center"/>
    </xf>
    <xf numFmtId="0" fontId="42" fillId="5" borderId="82" xfId="2" applyFont="1" applyFill="1" applyBorder="1" applyAlignment="1" applyProtection="1">
      <alignment horizontal="center"/>
      <protection locked="0"/>
    </xf>
    <xf numFmtId="0" fontId="42" fillId="5" borderId="67" xfId="2" applyFont="1" applyFill="1" applyBorder="1" applyAlignment="1" applyProtection="1">
      <alignment horizontal="center"/>
      <protection locked="0"/>
    </xf>
    <xf numFmtId="0" fontId="33" fillId="22" borderId="28" xfId="2" applyFont="1" applyFill="1" applyBorder="1" applyAlignment="1">
      <alignment horizontal="center" wrapText="1"/>
    </xf>
    <xf numFmtId="0" fontId="33" fillId="22" borderId="26" xfId="2" applyFont="1" applyFill="1" applyBorder="1" applyAlignment="1">
      <alignment horizontal="center" wrapText="1"/>
    </xf>
    <xf numFmtId="0" fontId="33" fillId="22" borderId="29" xfId="2" applyFont="1" applyFill="1" applyBorder="1" applyAlignment="1">
      <alignment horizontal="center" wrapText="1"/>
    </xf>
    <xf numFmtId="0" fontId="11" fillId="5" borderId="12" xfId="2" applyFont="1" applyFill="1" applyBorder="1" applyAlignment="1">
      <alignment horizontal="center"/>
    </xf>
    <xf numFmtId="0" fontId="11" fillId="5" borderId="10" xfId="2" applyFont="1" applyFill="1" applyBorder="1" applyAlignment="1">
      <alignment horizontal="center"/>
    </xf>
    <xf numFmtId="0" fontId="11" fillId="22" borderId="32" xfId="2" applyFont="1" applyFill="1" applyBorder="1" applyAlignment="1">
      <alignment horizontal="center" vertical="center"/>
    </xf>
    <xf numFmtId="0" fontId="11" fillId="22" borderId="33" xfId="2" applyFont="1" applyFill="1" applyBorder="1" applyAlignment="1">
      <alignment horizontal="center" vertical="center"/>
    </xf>
    <xf numFmtId="0" fontId="11" fillId="4" borderId="26" xfId="2" applyFont="1" applyFill="1" applyBorder="1" applyAlignment="1">
      <alignment horizontal="center"/>
    </xf>
    <xf numFmtId="0" fontId="46" fillId="4" borderId="10" xfId="2" applyFont="1" applyFill="1" applyBorder="1" applyAlignment="1">
      <alignment horizontal="center"/>
    </xf>
    <xf numFmtId="0" fontId="26" fillId="28" borderId="28" xfId="2" applyFont="1" applyFill="1" applyBorder="1" applyAlignment="1">
      <alignment horizontal="center"/>
    </xf>
    <xf numFmtId="0" fontId="26" fillId="28" borderId="29" xfId="2" applyFont="1" applyFill="1" applyBorder="1" applyAlignment="1">
      <alignment horizontal="center"/>
    </xf>
    <xf numFmtId="0" fontId="58" fillId="30" borderId="19" xfId="2" applyFont="1" applyFill="1" applyBorder="1" applyAlignment="1">
      <alignment horizontal="center"/>
    </xf>
    <xf numFmtId="0" fontId="58" fillId="30" borderId="46" xfId="2" applyFont="1" applyFill="1" applyBorder="1" applyAlignment="1">
      <alignment horizontal="center"/>
    </xf>
    <xf numFmtId="0" fontId="55" fillId="29" borderId="19" xfId="2" applyFont="1" applyFill="1" applyBorder="1" applyAlignment="1">
      <alignment horizontal="center"/>
    </xf>
    <xf numFmtId="0" fontId="55" fillId="29" borderId="46" xfId="2" applyFont="1" applyFill="1" applyBorder="1" applyAlignment="1">
      <alignment horizontal="center"/>
    </xf>
  </cellXfs>
  <cellStyles count="48">
    <cellStyle name="Comma 2" xfId="6" xr:uid="{00000000-0005-0000-0000-000002000000}"/>
    <cellStyle name="Comma 2 2" xfId="20" xr:uid="{00000000-0005-0000-0000-000003000000}"/>
    <cellStyle name="Comma 3" xfId="10" xr:uid="{00000000-0005-0000-0000-000004000000}"/>
    <cellStyle name="Currency 2" xfId="12" xr:uid="{00000000-0005-0000-0000-000005000000}"/>
    <cellStyle name="Currency 2 2" xfId="18" xr:uid="{00000000-0005-0000-0000-000006000000}"/>
    <cellStyle name="Currency 3" xfId="13" xr:uid="{00000000-0005-0000-0000-000007000000}"/>
    <cellStyle name="Currency 3 2" xfId="19" xr:uid="{00000000-0005-0000-0000-000008000000}"/>
    <cellStyle name="Currency 4" xfId="11" xr:uid="{00000000-0005-0000-0000-000009000000}"/>
    <cellStyle name="Hyperlink 2" xfId="16" xr:uid="{00000000-0005-0000-0000-00000B000000}"/>
    <cellStyle name="Neutral 2" xfId="7" xr:uid="{00000000-0005-0000-0000-00000C000000}"/>
    <cellStyle name="Normal" xfId="0" builtinId="0"/>
    <cellStyle name="Normal 2" xfId="2" xr:uid="{00000000-0005-0000-0000-00000E000000}"/>
    <cellStyle name="Normal 2 2" xfId="17" xr:uid="{00000000-0005-0000-0000-00000F000000}"/>
    <cellStyle name="Normal 3" xfId="3" xr:uid="{00000000-0005-0000-0000-000010000000}"/>
    <cellStyle name="Normal 3 2" xfId="15" xr:uid="{00000000-0005-0000-0000-000011000000}"/>
    <cellStyle name="Normal 3 3" xfId="14" xr:uid="{00000000-0005-0000-0000-000012000000}"/>
    <cellStyle name="Normal 3 4" xfId="21" xr:uid="{00000000-0005-0000-0000-000013000000}"/>
    <cellStyle name="Normal 3 4 2" xfId="31" xr:uid="{00000000-0005-0000-0000-000014000000}"/>
    <cellStyle name="Normal 3 4 3" xfId="41" xr:uid="{00000000-0005-0000-0000-000015000000}"/>
    <cellStyle name="Normal 3 5" xfId="24" xr:uid="{00000000-0005-0000-0000-000016000000}"/>
    <cellStyle name="Normal 3 5 2" xfId="34" xr:uid="{00000000-0005-0000-0000-000017000000}"/>
    <cellStyle name="Normal 3 5 3" xfId="44" xr:uid="{00000000-0005-0000-0000-000018000000}"/>
    <cellStyle name="Normal 3 6" xfId="28" xr:uid="{00000000-0005-0000-0000-000019000000}"/>
    <cellStyle name="Normal 3 7" xfId="38" xr:uid="{00000000-0005-0000-0000-00001A000000}"/>
    <cellStyle name="Normal 4" xfId="4" xr:uid="{00000000-0005-0000-0000-00001B000000}"/>
    <cellStyle name="Normal 4 2" xfId="9" xr:uid="{00000000-0005-0000-0000-00001C000000}"/>
    <cellStyle name="Normal 4 3" xfId="22" xr:uid="{00000000-0005-0000-0000-00001D000000}"/>
    <cellStyle name="Normal 4 3 2" xfId="32" xr:uid="{00000000-0005-0000-0000-00001E000000}"/>
    <cellStyle name="Normal 4 3 3" xfId="42" xr:uid="{00000000-0005-0000-0000-00001F000000}"/>
    <cellStyle name="Normal 4 4" xfId="25" xr:uid="{00000000-0005-0000-0000-000020000000}"/>
    <cellStyle name="Normal 4 4 2" xfId="35" xr:uid="{00000000-0005-0000-0000-000021000000}"/>
    <cellStyle name="Normal 4 4 3" xfId="45" xr:uid="{00000000-0005-0000-0000-000022000000}"/>
    <cellStyle name="Normal 4 5" xfId="29" xr:uid="{00000000-0005-0000-0000-000023000000}"/>
    <cellStyle name="Normal 4 6" xfId="39" xr:uid="{00000000-0005-0000-0000-000024000000}"/>
    <cellStyle name="Normal 5" xfId="8" xr:uid="{00000000-0005-0000-0000-000025000000}"/>
    <cellStyle name="Normal 5 2" xfId="23" xr:uid="{00000000-0005-0000-0000-000026000000}"/>
    <cellStyle name="Normal 5 2 2" xfId="33" xr:uid="{00000000-0005-0000-0000-000027000000}"/>
    <cellStyle name="Normal 5 2 3" xfId="43" xr:uid="{00000000-0005-0000-0000-000028000000}"/>
    <cellStyle name="Normal 5 3" xfId="26" xr:uid="{00000000-0005-0000-0000-000029000000}"/>
    <cellStyle name="Normal 5 3 2" xfId="36" xr:uid="{00000000-0005-0000-0000-00002A000000}"/>
    <cellStyle name="Normal 5 3 3" xfId="46" xr:uid="{00000000-0005-0000-0000-00002B000000}"/>
    <cellStyle name="Normal 5 4" xfId="30" xr:uid="{00000000-0005-0000-0000-00002C000000}"/>
    <cellStyle name="Normal 5 5" xfId="40" xr:uid="{00000000-0005-0000-0000-00002D000000}"/>
    <cellStyle name="Normal 6" xfId="27" xr:uid="{00000000-0005-0000-0000-00002E000000}"/>
    <cellStyle name="Normal 6 2" xfId="37" xr:uid="{00000000-0005-0000-0000-00002F000000}"/>
    <cellStyle name="Normal 6 3" xfId="47" xr:uid="{00000000-0005-0000-0000-000030000000}"/>
    <cellStyle name="Normal_TA Systems takeoff" xfId="1" xr:uid="{00000000-0005-0000-0000-000031000000}"/>
    <cellStyle name="Percent 2" xfId="5" xr:uid="{00000000-0005-0000-0000-000033000000}"/>
  </cellStyles>
  <dxfs count="99">
    <dxf>
      <font>
        <b/>
        <i val="0"/>
      </font>
      <fill>
        <patternFill>
          <bgColor rgb="FF92D050"/>
        </patternFill>
      </fill>
    </dxf>
    <dxf>
      <font>
        <b/>
        <i val="0"/>
      </font>
      <fill>
        <patternFill>
          <bgColor rgb="FF92D050"/>
        </patternFill>
      </fill>
    </dxf>
    <dxf>
      <font>
        <b/>
        <i val="0"/>
      </font>
      <fill>
        <patternFill>
          <bgColor rgb="FF92D050"/>
        </patternFill>
      </fill>
    </dxf>
    <dxf>
      <font>
        <b/>
        <i val="0"/>
      </font>
      <fill>
        <patternFill>
          <bgColor rgb="FF92D050"/>
        </patternFill>
      </fill>
    </dxf>
    <dxf>
      <font>
        <b/>
        <i val="0"/>
      </font>
      <fill>
        <patternFill>
          <bgColor rgb="FF92D050"/>
        </patternFill>
      </fill>
    </dxf>
    <dxf>
      <font>
        <b/>
        <i val="0"/>
      </font>
      <fill>
        <patternFill>
          <bgColor rgb="FF92D05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dxf>
    <dxf>
      <font>
        <b/>
        <i val="0"/>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ont>
        <b/>
        <i val="0"/>
        <condense val="0"/>
        <extend val="0"/>
        <color indexed="10"/>
      </font>
    </dxf>
    <dxf>
      <font>
        <b/>
        <i val="0"/>
        <color rgb="FFFF0000"/>
      </font>
    </dxf>
    <dxf>
      <font>
        <b/>
        <i val="0"/>
        <condense val="0"/>
        <extend val="0"/>
        <color indexed="10"/>
      </font>
    </dxf>
    <dxf>
      <font>
        <b/>
        <i val="0"/>
        <color rgb="FFFF0000"/>
      </font>
    </dxf>
    <dxf>
      <font>
        <b/>
        <i val="0"/>
        <condense val="0"/>
        <extend val="0"/>
        <color indexed="10"/>
      </font>
    </dxf>
    <dxf>
      <fill>
        <patternFill>
          <bgColor rgb="FFFFC000"/>
        </patternFill>
      </fill>
    </dxf>
    <dxf>
      <font>
        <color rgb="FFFF0000"/>
      </font>
      <fill>
        <patternFill>
          <bgColor rgb="FFFFFF00"/>
        </patternFill>
      </fill>
    </dxf>
    <dxf>
      <font>
        <color rgb="FFFF0000"/>
      </font>
      <fill>
        <patternFill>
          <bgColor rgb="FFFFFF00"/>
        </patternFill>
      </fill>
    </dxf>
    <dxf>
      <fill>
        <patternFill>
          <bgColor rgb="FFFFC000"/>
        </patternFill>
      </fill>
    </dxf>
    <dxf>
      <font>
        <color rgb="FFFF0000"/>
      </font>
      <fill>
        <patternFill>
          <bgColor rgb="FFFFFF00"/>
        </patternFill>
      </fill>
    </dxf>
    <dxf>
      <font>
        <color rgb="FFFF0000"/>
      </font>
      <fill>
        <patternFill>
          <bgColor rgb="FFFFFF00"/>
        </patternFill>
      </fill>
    </dxf>
    <dxf>
      <fill>
        <patternFill>
          <bgColor rgb="FFFFC000"/>
        </patternFill>
      </fill>
    </dxf>
    <dxf>
      <font>
        <color rgb="FFFF0000"/>
      </font>
      <fill>
        <patternFill>
          <bgColor rgb="FFFFFF00"/>
        </patternFill>
      </fill>
    </dxf>
    <dxf>
      <font>
        <color rgb="FFFF0000"/>
      </font>
      <fill>
        <patternFill>
          <bgColor rgb="FFFFFF00"/>
        </patternFill>
      </fill>
    </dxf>
    <dxf>
      <fill>
        <patternFill>
          <bgColor rgb="FFFFC000"/>
        </patternFill>
      </fill>
    </dxf>
    <dxf>
      <font>
        <color rgb="FFFF0000"/>
      </font>
      <fill>
        <patternFill>
          <bgColor rgb="FFFFFF00"/>
        </patternFill>
      </fill>
    </dxf>
    <dxf>
      <font>
        <color rgb="FFFF0000"/>
      </font>
      <fill>
        <patternFill>
          <bgColor rgb="FFFFFF00"/>
        </patternFill>
      </fill>
    </dxf>
    <dxf>
      <fill>
        <patternFill>
          <bgColor rgb="FFFFC000"/>
        </patternFill>
      </fill>
    </dxf>
    <dxf>
      <font>
        <color rgb="FFFF0000"/>
      </font>
      <fill>
        <patternFill>
          <bgColor rgb="FFFFFF00"/>
        </patternFill>
      </fill>
    </dxf>
    <dxf>
      <font>
        <color rgb="FFFF0000"/>
      </font>
      <fill>
        <patternFill>
          <bgColor rgb="FFFFFF00"/>
        </patternFill>
      </fill>
    </dxf>
    <dxf>
      <fill>
        <patternFill>
          <bgColor rgb="FFFFC000"/>
        </patternFill>
      </fill>
    </dxf>
    <dxf>
      <font>
        <color rgb="FFFF0000"/>
      </font>
      <fill>
        <patternFill>
          <bgColor rgb="FFFFFF00"/>
        </patternFill>
      </fill>
    </dxf>
    <dxf>
      <font>
        <color rgb="FFFF0000"/>
      </font>
      <fill>
        <patternFill>
          <bgColor rgb="FFFFFF00"/>
        </patternFill>
      </fill>
    </dxf>
    <dxf>
      <fill>
        <patternFill>
          <bgColor rgb="FFFFC000"/>
        </patternFill>
      </fill>
    </dxf>
    <dxf>
      <font>
        <color rgb="FFFF0000"/>
      </font>
      <fill>
        <patternFill>
          <bgColor rgb="FFFFFF00"/>
        </patternFill>
      </fill>
    </dxf>
    <dxf>
      <font>
        <color rgb="FFFF0000"/>
      </font>
      <fill>
        <patternFill>
          <bgColor rgb="FFFFFF00"/>
        </patternFill>
      </fill>
    </dxf>
    <dxf>
      <fill>
        <patternFill>
          <bgColor rgb="FFFFC000"/>
        </patternFill>
      </fill>
    </dxf>
    <dxf>
      <font>
        <color rgb="FFFF0000"/>
      </font>
      <fill>
        <patternFill>
          <bgColor rgb="FFFFFF00"/>
        </patternFill>
      </fill>
    </dxf>
    <dxf>
      <font>
        <color rgb="FFFF0000"/>
      </font>
      <fill>
        <patternFill>
          <bgColor rgb="FFFFFF00"/>
        </patternFill>
      </fill>
    </dxf>
    <dxf>
      <fill>
        <patternFill>
          <bgColor rgb="FFFFC000"/>
        </patternFill>
      </fill>
    </dxf>
    <dxf>
      <font>
        <color rgb="FFFF0000"/>
      </font>
      <fill>
        <patternFill>
          <bgColor rgb="FFFFFF00"/>
        </patternFill>
      </fill>
    </dxf>
    <dxf>
      <font>
        <color rgb="FFFF0000"/>
      </font>
      <fill>
        <patternFill>
          <bgColor rgb="FFFFFF00"/>
        </patternFill>
      </fill>
    </dxf>
    <dxf>
      <fill>
        <patternFill>
          <bgColor rgb="FFFFC000"/>
        </patternFill>
      </fill>
    </dxf>
    <dxf>
      <font>
        <color rgb="FFFF0000"/>
      </font>
      <fill>
        <patternFill>
          <bgColor rgb="FFFFFF00"/>
        </patternFill>
      </fill>
    </dxf>
    <dxf>
      <font>
        <color rgb="FFFF0000"/>
      </font>
      <fill>
        <patternFill>
          <bgColor rgb="FFFFFF00"/>
        </patternFill>
      </fill>
    </dxf>
    <dxf>
      <fill>
        <patternFill>
          <bgColor rgb="FFFFC000"/>
        </patternFill>
      </fill>
    </dxf>
    <dxf>
      <font>
        <color rgb="FFFF0000"/>
      </font>
      <fill>
        <patternFill>
          <bgColor rgb="FFFFFF00"/>
        </patternFill>
      </fill>
    </dxf>
    <dxf>
      <font>
        <color rgb="FFFF0000"/>
      </font>
      <fill>
        <patternFill>
          <bgColor rgb="FFFFFF00"/>
        </patternFill>
      </fill>
    </dxf>
    <dxf>
      <fill>
        <patternFill>
          <bgColor rgb="FFFFC000"/>
        </patternFill>
      </fill>
    </dxf>
    <dxf>
      <font>
        <color rgb="FFFF0000"/>
      </font>
      <fill>
        <patternFill>
          <bgColor rgb="FFFFFF00"/>
        </patternFill>
      </fill>
    </dxf>
    <dxf>
      <font>
        <color rgb="FFFF0000"/>
      </font>
      <fill>
        <patternFill>
          <bgColor rgb="FFFFFF00"/>
        </patternFill>
      </fill>
    </dxf>
    <dxf>
      <fill>
        <patternFill>
          <bgColor theme="1"/>
        </patternFill>
      </fill>
    </dxf>
    <dxf>
      <fill>
        <patternFill>
          <bgColor theme="1"/>
        </patternFill>
      </fill>
    </dxf>
    <dxf>
      <font>
        <b/>
        <i val="0"/>
        <color rgb="FFFF0000"/>
      </font>
    </dxf>
    <dxf>
      <font>
        <b/>
        <i val="0"/>
        <condense val="0"/>
        <extend val="0"/>
        <color indexed="10"/>
      </font>
    </dxf>
    <dxf>
      <font>
        <b/>
        <i val="0"/>
        <color rgb="FFFF0000"/>
      </font>
    </dxf>
    <dxf>
      <font>
        <b/>
        <i val="0"/>
        <condense val="0"/>
        <extend val="0"/>
        <color indexed="10"/>
      </font>
    </dxf>
    <dxf>
      <font>
        <b/>
        <i val="0"/>
        <color rgb="FFFF0000"/>
      </font>
    </dxf>
    <dxf>
      <font>
        <b/>
        <i val="0"/>
        <condense val="0"/>
        <extend val="0"/>
        <color indexed="10"/>
      </font>
    </dxf>
    <dxf>
      <font>
        <b/>
        <i val="0"/>
        <color rgb="FFFF0000"/>
      </font>
      <fill>
        <patternFill>
          <bgColor rgb="FFFFFF00"/>
        </patternFill>
      </fill>
    </dxf>
    <dxf>
      <fill>
        <patternFill>
          <bgColor rgb="FFFFC0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ill>
        <patternFill>
          <bgColor theme="1" tint="4.9989318521683403E-2"/>
        </patternFill>
      </fill>
    </dxf>
    <dxf>
      <fill>
        <patternFill>
          <bgColor theme="1" tint="0.14996795556505021"/>
        </patternFill>
      </fill>
    </dxf>
    <dxf>
      <fill>
        <patternFill>
          <bgColor theme="5" tint="0.59996337778862885"/>
        </patternFill>
      </fill>
    </dxf>
    <dxf>
      <font>
        <b/>
        <i val="0"/>
        <color rgb="FFFF0000"/>
      </font>
    </dxf>
    <dxf>
      <font>
        <b/>
        <i val="0"/>
        <condense val="0"/>
        <extend val="0"/>
        <color indexed="10"/>
      </font>
    </dxf>
  </dxfs>
  <tableStyles count="0" defaultTableStyle="TableStyleMedium2" defaultPivotStyle="PivotStyleLight16"/>
  <colors>
    <mruColors>
      <color rgb="FFFFFF99"/>
      <color rgb="FFFFFF66"/>
      <color rgb="FFFADDD4"/>
      <color rgb="FFFFCC66"/>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64</xdr:col>
      <xdr:colOff>486833</xdr:colOff>
      <xdr:row>29</xdr:row>
      <xdr:rowOff>127000</xdr:rowOff>
    </xdr:from>
    <xdr:to>
      <xdr:col>64</xdr:col>
      <xdr:colOff>814916</xdr:colOff>
      <xdr:row>32</xdr:row>
      <xdr:rowOff>127000</xdr:rowOff>
    </xdr:to>
    <xdr:cxnSp macro="">
      <xdr:nvCxnSpPr>
        <xdr:cNvPr id="3" name="Straight Arrow Connector 2">
          <a:extLst>
            <a:ext uri="{FF2B5EF4-FFF2-40B4-BE49-F238E27FC236}">
              <a16:creationId xmlns:a16="http://schemas.microsoft.com/office/drawing/2014/main" id="{00000000-0008-0000-0100-000003000000}"/>
            </a:ext>
          </a:extLst>
        </xdr:cNvPr>
        <xdr:cNvCxnSpPr/>
      </xdr:nvCxnSpPr>
      <xdr:spPr>
        <a:xfrm flipV="1">
          <a:off x="36385500" y="4603750"/>
          <a:ext cx="328083" cy="518583"/>
        </a:xfrm>
        <a:prstGeom prst="straightConnector1">
          <a:avLst/>
        </a:prstGeom>
        <a:ln w="28575">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79</xdr:col>
      <xdr:colOff>685800</xdr:colOff>
      <xdr:row>5</xdr:row>
      <xdr:rowOff>85725</xdr:rowOff>
    </xdr:from>
    <xdr:to>
      <xdr:col>79</xdr:col>
      <xdr:colOff>723900</xdr:colOff>
      <xdr:row>7</xdr:row>
      <xdr:rowOff>0</xdr:rowOff>
    </xdr:to>
    <xdr:cxnSp macro="">
      <xdr:nvCxnSpPr>
        <xdr:cNvPr id="4" name="Straight Arrow Connector 3">
          <a:extLst>
            <a:ext uri="{FF2B5EF4-FFF2-40B4-BE49-F238E27FC236}">
              <a16:creationId xmlns:a16="http://schemas.microsoft.com/office/drawing/2014/main" id="{00000000-0008-0000-0100-000004000000}"/>
            </a:ext>
          </a:extLst>
        </xdr:cNvPr>
        <xdr:cNvCxnSpPr/>
      </xdr:nvCxnSpPr>
      <xdr:spPr>
        <a:xfrm flipH="1">
          <a:off x="54073425" y="371475"/>
          <a:ext cx="38100" cy="438150"/>
        </a:xfrm>
        <a:prstGeom prst="straightConnector1">
          <a:avLst/>
        </a:prstGeom>
        <a:ln w="28575">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89</xdr:col>
      <xdr:colOff>685800</xdr:colOff>
      <xdr:row>5</xdr:row>
      <xdr:rowOff>85725</xdr:rowOff>
    </xdr:from>
    <xdr:to>
      <xdr:col>89</xdr:col>
      <xdr:colOff>723900</xdr:colOff>
      <xdr:row>7</xdr:row>
      <xdr:rowOff>0</xdr:rowOff>
    </xdr:to>
    <xdr:cxnSp macro="">
      <xdr:nvCxnSpPr>
        <xdr:cNvPr id="5" name="Straight Arrow Connector 4">
          <a:extLst>
            <a:ext uri="{FF2B5EF4-FFF2-40B4-BE49-F238E27FC236}">
              <a16:creationId xmlns:a16="http://schemas.microsoft.com/office/drawing/2014/main" id="{00000000-0008-0000-0100-000005000000}"/>
            </a:ext>
          </a:extLst>
        </xdr:cNvPr>
        <xdr:cNvCxnSpPr/>
      </xdr:nvCxnSpPr>
      <xdr:spPr>
        <a:xfrm flipH="1">
          <a:off x="54730650" y="371475"/>
          <a:ext cx="38100" cy="438150"/>
        </a:xfrm>
        <a:prstGeom prst="straightConnector1">
          <a:avLst/>
        </a:prstGeom>
        <a:ln w="28575">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114300</xdr:colOff>
      <xdr:row>5</xdr:row>
      <xdr:rowOff>333375</xdr:rowOff>
    </xdr:from>
    <xdr:to>
      <xdr:col>22</xdr:col>
      <xdr:colOff>3552825</xdr:colOff>
      <xdr:row>12</xdr:row>
      <xdr:rowOff>180975</xdr:rowOff>
    </xdr:to>
    <xdr:sp macro="" textlink="">
      <xdr:nvSpPr>
        <xdr:cNvPr id="2" name="TextBox 1">
          <a:extLst>
            <a:ext uri="{FF2B5EF4-FFF2-40B4-BE49-F238E27FC236}">
              <a16:creationId xmlns:a16="http://schemas.microsoft.com/office/drawing/2014/main" id="{8787B3E2-2FAB-49A5-9FD9-B8F94A5F881B}"/>
            </a:ext>
          </a:extLst>
        </xdr:cNvPr>
        <xdr:cNvSpPr txBox="1"/>
      </xdr:nvSpPr>
      <xdr:spPr>
        <a:xfrm>
          <a:off x="14439900" y="1590675"/>
          <a:ext cx="3438525" cy="1724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NOTES</a:t>
          </a:r>
          <a:r>
            <a:rPr lang="en-US" sz="1100" baseline="0">
              <a:solidFill>
                <a:srgbClr val="FF0000"/>
              </a:solidFill>
            </a:rPr>
            <a:t> (notes to be placed in Remarks or at bottom of schedule as required)</a:t>
          </a:r>
        </a:p>
        <a:p>
          <a:r>
            <a:rPr lang="en-US" sz="1100" baseline="0">
              <a:solidFill>
                <a:srgbClr val="FF0000"/>
              </a:solidFill>
            </a:rPr>
            <a:t>1.  - Flanges</a:t>
          </a:r>
        </a:p>
        <a:p>
          <a:r>
            <a:rPr lang="en-US" sz="1100" baseline="0">
              <a:solidFill>
                <a:srgbClr val="FF0000"/>
              </a:solidFill>
            </a:rPr>
            <a:t>2. - Insulation</a:t>
          </a:r>
        </a:p>
        <a:p>
          <a:r>
            <a:rPr lang="en-US" sz="1100" baseline="0">
              <a:solidFill>
                <a:srgbClr val="FF0000"/>
              </a:solidFill>
            </a:rPr>
            <a:t>3. - Shutoff</a:t>
          </a:r>
        </a:p>
        <a:p>
          <a:r>
            <a:rPr lang="en-US" sz="1100" baseline="0">
              <a:solidFill>
                <a:srgbClr val="FF0000"/>
              </a:solidFill>
            </a:rPr>
            <a:t>4. - High Speed Fail Last Place Actuator</a:t>
          </a:r>
        </a:p>
        <a:p>
          <a:r>
            <a:rPr lang="en-US" sz="1100" baseline="0">
              <a:solidFill>
                <a:srgbClr val="FF0000"/>
              </a:solidFill>
            </a:rPr>
            <a:t>5. - High Speed Fail Safe Postion Actuator</a:t>
          </a:r>
        </a:p>
        <a:p>
          <a:r>
            <a:rPr lang="en-US" sz="1100" baseline="0">
              <a:solidFill>
                <a:srgbClr val="FF0000"/>
              </a:solidFill>
            </a:rPr>
            <a:t>6. -  Standard Speed Fail Last Postion Actuator</a:t>
          </a:r>
          <a:endParaRPr lang="en-US"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7</xdr:col>
      <xdr:colOff>358140</xdr:colOff>
      <xdr:row>0</xdr:row>
      <xdr:rowOff>22860</xdr:rowOff>
    </xdr:from>
    <xdr:ext cx="2560320" cy="886104"/>
    <xdr:pic>
      <xdr:nvPicPr>
        <xdr:cNvPr id="2" name="Picture 1">
          <a:extLst>
            <a:ext uri="{FF2B5EF4-FFF2-40B4-BE49-F238E27FC236}">
              <a16:creationId xmlns:a16="http://schemas.microsoft.com/office/drawing/2014/main" id="{6D94BE9F-944D-43A7-82FB-0BA8694123E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263" b="6785"/>
        <a:stretch/>
      </xdr:blipFill>
      <xdr:spPr>
        <a:xfrm>
          <a:off x="4625340" y="22860"/>
          <a:ext cx="2560320" cy="88610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4</xdr:col>
      <xdr:colOff>365760</xdr:colOff>
      <xdr:row>0</xdr:row>
      <xdr:rowOff>60960</xdr:rowOff>
    </xdr:from>
    <xdr:to>
      <xdr:col>5</xdr:col>
      <xdr:colOff>1577340</xdr:colOff>
      <xdr:row>3</xdr:row>
      <xdr:rowOff>219803</xdr:rowOff>
    </xdr:to>
    <xdr:pic>
      <xdr:nvPicPr>
        <xdr:cNvPr id="2" name="Picture 1">
          <a:extLst>
            <a:ext uri="{FF2B5EF4-FFF2-40B4-BE49-F238E27FC236}">
              <a16:creationId xmlns:a16="http://schemas.microsoft.com/office/drawing/2014/main" id="{11738F01-A29B-4D58-90CE-2014DA3A68C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263" b="6785"/>
        <a:stretch/>
      </xdr:blipFill>
      <xdr:spPr>
        <a:xfrm>
          <a:off x="3661410" y="60960"/>
          <a:ext cx="2916555" cy="9970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CCU-FP1\Users\BNewton\Desktop\AVT%20AVC%20Folder\New%20AccuValve%20Engineer%20Scheduling%20Tool%20and%20Selection%20Guide%20(3-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CU-FP1\Users\BNewton\Desktop\Unlocked%20%20AVC%20Sheets\Unlocked%20Sheet%20in%20Process\Users\fgeorge\Desktop\Accuspec%20order%20entry%20forms%201206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AccuValve Selection"/>
      <sheetName val="AccuValve Schedule"/>
      <sheetName val="Operating Pressure Selection"/>
      <sheetName val="Intermed"/>
      <sheetName val="CSV Form "/>
    </sheetNames>
    <sheetDataSet>
      <sheetData sheetId="0" refreshError="1"/>
      <sheetData sheetId="1">
        <row r="10">
          <cell r="BJ10" t="str">
            <v>AV3162-06-</v>
          </cell>
          <cell r="BM10">
            <v>1</v>
          </cell>
        </row>
        <row r="11">
          <cell r="BJ11" t="str">
            <v>AV3162-06-F</v>
          </cell>
          <cell r="BM11">
            <v>2</v>
          </cell>
        </row>
        <row r="12">
          <cell r="BJ12" t="str">
            <v>AV3162-06-FS</v>
          </cell>
          <cell r="BM12">
            <v>3</v>
          </cell>
        </row>
        <row r="13">
          <cell r="BJ13" t="str">
            <v>AV3162-06-FI</v>
          </cell>
          <cell r="BM13">
            <v>4</v>
          </cell>
        </row>
        <row r="14">
          <cell r="BJ14" t="str">
            <v>AV3162-06-FIS</v>
          </cell>
          <cell r="BM14">
            <v>5</v>
          </cell>
        </row>
        <row r="15">
          <cell r="BJ15" t="str">
            <v>AV3162-06-S</v>
          </cell>
          <cell r="BM15">
            <v>6</v>
          </cell>
        </row>
        <row r="16">
          <cell r="BJ16" t="str">
            <v>AV3162-06-IS</v>
          </cell>
          <cell r="BM16">
            <v>7</v>
          </cell>
        </row>
        <row r="17">
          <cell r="BJ17" t="str">
            <v>AV3162-06-I</v>
          </cell>
          <cell r="BM17">
            <v>8</v>
          </cell>
        </row>
        <row r="18">
          <cell r="BJ18" t="str">
            <v>AV3162-08-</v>
          </cell>
          <cell r="BM18">
            <v>9</v>
          </cell>
        </row>
        <row r="19">
          <cell r="BJ19" t="str">
            <v>AV3162-08-F</v>
          </cell>
          <cell r="BM19">
            <v>10</v>
          </cell>
        </row>
        <row r="20">
          <cell r="BJ20" t="str">
            <v>AV3162-08-FS</v>
          </cell>
          <cell r="BM20">
            <v>11</v>
          </cell>
        </row>
        <row r="21">
          <cell r="BJ21" t="str">
            <v>AV3162-08-FI</v>
          </cell>
          <cell r="BM21">
            <v>12</v>
          </cell>
        </row>
        <row r="22">
          <cell r="BJ22" t="str">
            <v>AV3162-08-FIS</v>
          </cell>
          <cell r="BM22">
            <v>13</v>
          </cell>
        </row>
        <row r="23">
          <cell r="BJ23" t="str">
            <v>AV3162-08-S</v>
          </cell>
          <cell r="BM23">
            <v>14</v>
          </cell>
        </row>
        <row r="24">
          <cell r="BJ24" t="str">
            <v>AV3162-08-IS</v>
          </cell>
          <cell r="BM24">
            <v>15</v>
          </cell>
        </row>
        <row r="25">
          <cell r="BJ25" t="str">
            <v>AV3162-08-I</v>
          </cell>
          <cell r="BM25">
            <v>16</v>
          </cell>
        </row>
        <row r="26">
          <cell r="BJ26" t="str">
            <v>AV3162-10-</v>
          </cell>
          <cell r="BM26">
            <v>17</v>
          </cell>
        </row>
        <row r="27">
          <cell r="BJ27" t="str">
            <v>AV3162-10-F</v>
          </cell>
          <cell r="BM27">
            <v>18</v>
          </cell>
        </row>
        <row r="28">
          <cell r="BJ28" t="str">
            <v>AV3162-10-FS</v>
          </cell>
          <cell r="BM28">
            <v>19</v>
          </cell>
        </row>
        <row r="29">
          <cell r="BJ29" t="str">
            <v>AV3162-10-FI</v>
          </cell>
          <cell r="BM29">
            <v>20</v>
          </cell>
        </row>
        <row r="30">
          <cell r="BJ30" t="str">
            <v>AV3162-10-FIS</v>
          </cell>
          <cell r="BM30">
            <v>21</v>
          </cell>
        </row>
        <row r="31">
          <cell r="BJ31" t="str">
            <v>AV3162-10-S</v>
          </cell>
          <cell r="BM31">
            <v>22</v>
          </cell>
        </row>
        <row r="32">
          <cell r="BJ32" t="str">
            <v>AV3162-10-IS</v>
          </cell>
          <cell r="BM32">
            <v>23</v>
          </cell>
        </row>
        <row r="33">
          <cell r="BJ33" t="str">
            <v>AV3162-10-I</v>
          </cell>
          <cell r="BM33">
            <v>24</v>
          </cell>
        </row>
        <row r="34">
          <cell r="BJ34" t="str">
            <v>AV3162-12-</v>
          </cell>
          <cell r="BM34">
            <v>25</v>
          </cell>
        </row>
        <row r="35">
          <cell r="BJ35" t="str">
            <v>AV3162-12-F</v>
          </cell>
          <cell r="BM35">
            <v>26</v>
          </cell>
        </row>
        <row r="36">
          <cell r="BJ36" t="str">
            <v>AV3162-12-FS</v>
          </cell>
          <cell r="BM36">
            <v>27</v>
          </cell>
        </row>
        <row r="37">
          <cell r="BJ37" t="str">
            <v>AV3162-12-FI</v>
          </cell>
          <cell r="BM37">
            <v>28</v>
          </cell>
        </row>
        <row r="38">
          <cell r="BJ38" t="str">
            <v>AV3162-12-FIS</v>
          </cell>
          <cell r="BM38">
            <v>29</v>
          </cell>
        </row>
        <row r="39">
          <cell r="BJ39" t="str">
            <v>AV3162-12-S</v>
          </cell>
          <cell r="BM39">
            <v>30</v>
          </cell>
        </row>
        <row r="40">
          <cell r="BJ40" t="str">
            <v>AV3162-12-IS</v>
          </cell>
          <cell r="BM40">
            <v>31</v>
          </cell>
        </row>
        <row r="41">
          <cell r="BJ41" t="str">
            <v>AV3162-12-I</v>
          </cell>
          <cell r="BM41">
            <v>32</v>
          </cell>
        </row>
        <row r="42">
          <cell r="BJ42" t="str">
            <v>AV3162-14-</v>
          </cell>
          <cell r="BM42">
            <v>33</v>
          </cell>
        </row>
        <row r="43">
          <cell r="BJ43" t="str">
            <v>AV3162-14-F</v>
          </cell>
          <cell r="BM43">
            <v>34</v>
          </cell>
        </row>
        <row r="44">
          <cell r="BJ44" t="str">
            <v>AV3162-14-FS</v>
          </cell>
          <cell r="BM44">
            <v>35</v>
          </cell>
        </row>
        <row r="45">
          <cell r="BJ45" t="str">
            <v>AV3162-14-FI</v>
          </cell>
          <cell r="BM45">
            <v>36</v>
          </cell>
        </row>
        <row r="46">
          <cell r="BJ46" t="str">
            <v>AV3162-14-FIS</v>
          </cell>
          <cell r="BM46">
            <v>37</v>
          </cell>
        </row>
        <row r="47">
          <cell r="BJ47" t="str">
            <v>AV3162-14-S</v>
          </cell>
          <cell r="BM47">
            <v>38</v>
          </cell>
        </row>
        <row r="48">
          <cell r="BJ48" t="str">
            <v>AV3162-14-IS</v>
          </cell>
          <cell r="BM48">
            <v>39</v>
          </cell>
        </row>
        <row r="49">
          <cell r="BJ49" t="str">
            <v>AV3162-14-I</v>
          </cell>
          <cell r="BM49">
            <v>40</v>
          </cell>
        </row>
        <row r="50">
          <cell r="BJ50" t="str">
            <v>AV3262-18</v>
          </cell>
          <cell r="BM50">
            <v>41</v>
          </cell>
        </row>
        <row r="51">
          <cell r="BJ51" t="str">
            <v>AV3262-18-F</v>
          </cell>
          <cell r="BM51">
            <v>42</v>
          </cell>
        </row>
        <row r="52">
          <cell r="BJ52" t="str">
            <v>AV3262-18-FS</v>
          </cell>
          <cell r="BM52">
            <v>43</v>
          </cell>
        </row>
        <row r="53">
          <cell r="BJ53" t="str">
            <v>AV3262-18-FI</v>
          </cell>
          <cell r="BM53">
            <v>44</v>
          </cell>
        </row>
        <row r="54">
          <cell r="BJ54" t="str">
            <v>AV3262-18-FIS</v>
          </cell>
          <cell r="BM54">
            <v>45</v>
          </cell>
        </row>
        <row r="55">
          <cell r="BJ55" t="str">
            <v>AV3262-18-S</v>
          </cell>
          <cell r="BM55">
            <v>46</v>
          </cell>
        </row>
        <row r="56">
          <cell r="BJ56" t="str">
            <v>AV3262-18-IS</v>
          </cell>
          <cell r="BM56">
            <v>47</v>
          </cell>
        </row>
        <row r="57">
          <cell r="BJ57" t="str">
            <v>AV3262-18-I</v>
          </cell>
          <cell r="BM57">
            <v>48</v>
          </cell>
        </row>
        <row r="58">
          <cell r="BJ58" t="str">
            <v>AV3262-24</v>
          </cell>
          <cell r="BM58">
            <v>49</v>
          </cell>
        </row>
        <row r="59">
          <cell r="BJ59" t="str">
            <v>AV3262-24-F</v>
          </cell>
          <cell r="BM59">
            <v>50</v>
          </cell>
        </row>
        <row r="60">
          <cell r="BJ60" t="str">
            <v>AV3262-24-FS</v>
          </cell>
          <cell r="BM60">
            <v>51</v>
          </cell>
        </row>
        <row r="61">
          <cell r="BJ61" t="str">
            <v>AV3262-24-FI</v>
          </cell>
          <cell r="BM61">
            <v>52</v>
          </cell>
        </row>
        <row r="62">
          <cell r="BJ62" t="str">
            <v>AV3262-24-FIS</v>
          </cell>
          <cell r="BM62">
            <v>53</v>
          </cell>
        </row>
        <row r="63">
          <cell r="BJ63" t="str">
            <v>AV3262-24-S</v>
          </cell>
          <cell r="BM63">
            <v>54</v>
          </cell>
        </row>
        <row r="64">
          <cell r="BJ64" t="str">
            <v>AV3262-24-IS</v>
          </cell>
          <cell r="BM64">
            <v>55</v>
          </cell>
        </row>
        <row r="65">
          <cell r="BJ65" t="str">
            <v>AV3262-24-I</v>
          </cell>
          <cell r="BM65">
            <v>56</v>
          </cell>
        </row>
        <row r="66">
          <cell r="BJ66" t="str">
            <v>AV3262-36-</v>
          </cell>
          <cell r="BM66">
            <v>57</v>
          </cell>
        </row>
        <row r="67">
          <cell r="BJ67" t="str">
            <v>AV3262-36-F</v>
          </cell>
          <cell r="BM67">
            <v>58</v>
          </cell>
        </row>
        <row r="68">
          <cell r="BJ68" t="str">
            <v>AV3262-36-FS</v>
          </cell>
          <cell r="BM68">
            <v>59</v>
          </cell>
        </row>
        <row r="69">
          <cell r="BJ69" t="str">
            <v>AV3262-36-FI</v>
          </cell>
          <cell r="BM69">
            <v>60</v>
          </cell>
        </row>
        <row r="70">
          <cell r="BJ70" t="str">
            <v>AV3262-36-FIS</v>
          </cell>
          <cell r="BM70">
            <v>61</v>
          </cell>
        </row>
        <row r="71">
          <cell r="BJ71" t="str">
            <v>AV3262-36-S</v>
          </cell>
          <cell r="BM71">
            <v>62</v>
          </cell>
        </row>
        <row r="72">
          <cell r="BJ72" t="str">
            <v>AV3262-36-IS</v>
          </cell>
          <cell r="BM72">
            <v>63</v>
          </cell>
        </row>
        <row r="73">
          <cell r="BJ73" t="str">
            <v>AV3262-36-I</v>
          </cell>
          <cell r="BM73">
            <v>64</v>
          </cell>
        </row>
        <row r="74">
          <cell r="BJ74" t="str">
            <v>AV3262-48-</v>
          </cell>
          <cell r="BM74">
            <v>65</v>
          </cell>
        </row>
        <row r="75">
          <cell r="BJ75" t="str">
            <v>AV3262-48-F</v>
          </cell>
          <cell r="BM75">
            <v>66</v>
          </cell>
        </row>
        <row r="76">
          <cell r="BJ76" t="str">
            <v>AV3262-48-FS</v>
          </cell>
          <cell r="BM76">
            <v>67</v>
          </cell>
        </row>
        <row r="77">
          <cell r="BJ77" t="str">
            <v>AV3262-48-FI</v>
          </cell>
          <cell r="BM77">
            <v>68</v>
          </cell>
        </row>
        <row r="78">
          <cell r="BJ78" t="str">
            <v>AV3262-48-FIS</v>
          </cell>
          <cell r="BM78">
            <v>69</v>
          </cell>
        </row>
        <row r="79">
          <cell r="BJ79" t="str">
            <v>AV3262-48-S</v>
          </cell>
          <cell r="BM79">
            <v>70</v>
          </cell>
        </row>
        <row r="80">
          <cell r="BJ80" t="str">
            <v>AV3262-48-IS</v>
          </cell>
          <cell r="BM80">
            <v>71</v>
          </cell>
        </row>
        <row r="81">
          <cell r="BJ81" t="str">
            <v>AV3262-48-I</v>
          </cell>
          <cell r="BM81">
            <v>72</v>
          </cell>
        </row>
        <row r="82">
          <cell r="BJ82" t="str">
            <v>AV3122-06-</v>
          </cell>
          <cell r="BM82">
            <v>73</v>
          </cell>
        </row>
        <row r="83">
          <cell r="BJ83" t="str">
            <v>AV3122-06-F</v>
          </cell>
          <cell r="BM83">
            <v>74</v>
          </cell>
        </row>
        <row r="84">
          <cell r="BJ84" t="str">
            <v>AV3122-06-FS</v>
          </cell>
          <cell r="BM84">
            <v>75</v>
          </cell>
        </row>
        <row r="85">
          <cell r="BJ85" t="str">
            <v>AV3122-06-FI</v>
          </cell>
          <cell r="BM85">
            <v>76</v>
          </cell>
        </row>
        <row r="86">
          <cell r="BJ86" t="str">
            <v>AV3122-06-FIS</v>
          </cell>
          <cell r="BM86">
            <v>77</v>
          </cell>
        </row>
        <row r="87">
          <cell r="BJ87" t="str">
            <v>AV3122-06-S</v>
          </cell>
          <cell r="BM87">
            <v>78</v>
          </cell>
        </row>
        <row r="88">
          <cell r="BJ88" t="str">
            <v>AV3122-06-IS</v>
          </cell>
          <cell r="BM88">
            <v>79</v>
          </cell>
        </row>
        <row r="89">
          <cell r="BJ89" t="str">
            <v>AV3122-06-I</v>
          </cell>
          <cell r="BM89">
            <v>80</v>
          </cell>
        </row>
        <row r="90">
          <cell r="BJ90" t="str">
            <v>AV3122-08-</v>
          </cell>
          <cell r="BM90">
            <v>81</v>
          </cell>
        </row>
        <row r="91">
          <cell r="BJ91" t="str">
            <v>AV3122-08-F</v>
          </cell>
          <cell r="BM91">
            <v>82</v>
          </cell>
        </row>
        <row r="92">
          <cell r="BJ92" t="str">
            <v>AV3122-08-FS</v>
          </cell>
          <cell r="BM92">
            <v>83</v>
          </cell>
        </row>
        <row r="93">
          <cell r="BJ93" t="str">
            <v>AV3122-08-FI</v>
          </cell>
          <cell r="BM93">
            <v>84</v>
          </cell>
        </row>
        <row r="94">
          <cell r="BJ94" t="str">
            <v>AV3122-08-FIS</v>
          </cell>
          <cell r="BM94">
            <v>85</v>
          </cell>
        </row>
        <row r="95">
          <cell r="BJ95" t="str">
            <v>AV3122-08-S</v>
          </cell>
          <cell r="BM95">
            <v>86</v>
          </cell>
        </row>
        <row r="96">
          <cell r="BJ96" t="str">
            <v>AV3122-08-IS</v>
          </cell>
          <cell r="BM96">
            <v>87</v>
          </cell>
        </row>
        <row r="97">
          <cell r="BJ97" t="str">
            <v>AV3122-08-I</v>
          </cell>
          <cell r="BM97">
            <v>88</v>
          </cell>
        </row>
        <row r="98">
          <cell r="BJ98" t="str">
            <v>AV3122-10-</v>
          </cell>
          <cell r="BM98">
            <v>89</v>
          </cell>
        </row>
        <row r="99">
          <cell r="BJ99" t="str">
            <v>AV3122-10-F</v>
          </cell>
          <cell r="BM99">
            <v>90</v>
          </cell>
        </row>
        <row r="100">
          <cell r="BJ100" t="str">
            <v>AV3122-10-FS</v>
          </cell>
          <cell r="BM100">
            <v>91</v>
          </cell>
        </row>
        <row r="101">
          <cell r="BJ101" t="str">
            <v>AV3122-10-FI</v>
          </cell>
          <cell r="BM101">
            <v>92</v>
          </cell>
        </row>
        <row r="102">
          <cell r="BJ102" t="str">
            <v>AV3122-10-FIS</v>
          </cell>
          <cell r="BM102">
            <v>93</v>
          </cell>
        </row>
        <row r="103">
          <cell r="BJ103" t="str">
            <v>AV3122-10-S</v>
          </cell>
          <cell r="BM103">
            <v>94</v>
          </cell>
        </row>
        <row r="104">
          <cell r="BJ104" t="str">
            <v>AV3122-10-IS</v>
          </cell>
          <cell r="BM104">
            <v>95</v>
          </cell>
        </row>
        <row r="105">
          <cell r="BJ105" t="str">
            <v>AV3122-10-I</v>
          </cell>
          <cell r="BM105">
            <v>96</v>
          </cell>
        </row>
        <row r="106">
          <cell r="BJ106" t="str">
            <v>AV3122-12-</v>
          </cell>
          <cell r="BM106">
            <v>97</v>
          </cell>
        </row>
        <row r="107">
          <cell r="BJ107" t="str">
            <v>AV3122-12-F</v>
          </cell>
          <cell r="BM107">
            <v>98</v>
          </cell>
        </row>
        <row r="108">
          <cell r="BJ108" t="str">
            <v>AV3122-12-FS</v>
          </cell>
          <cell r="BM108">
            <v>99</v>
          </cell>
        </row>
        <row r="109">
          <cell r="BJ109" t="str">
            <v>AV3122-12-FI</v>
          </cell>
          <cell r="BM109">
            <v>100</v>
          </cell>
        </row>
        <row r="110">
          <cell r="BJ110" t="str">
            <v>AV3122-12-FIS</v>
          </cell>
          <cell r="BM110">
            <v>101</v>
          </cell>
        </row>
        <row r="111">
          <cell r="BJ111" t="str">
            <v>AV3122-12-S</v>
          </cell>
          <cell r="BM111">
            <v>102</v>
          </cell>
        </row>
        <row r="112">
          <cell r="BJ112" t="str">
            <v>AV3122-12-IS</v>
          </cell>
          <cell r="BM112">
            <v>103</v>
          </cell>
        </row>
        <row r="113">
          <cell r="BJ113" t="str">
            <v>AV3122-12-I</v>
          </cell>
          <cell r="BM113">
            <v>104</v>
          </cell>
        </row>
        <row r="114">
          <cell r="BJ114" t="str">
            <v>AV3122-14-</v>
          </cell>
          <cell r="BM114">
            <v>105</v>
          </cell>
        </row>
        <row r="115">
          <cell r="BJ115" t="str">
            <v>AV3122-14-F</v>
          </cell>
          <cell r="BM115">
            <v>106</v>
          </cell>
        </row>
        <row r="116">
          <cell r="BJ116" t="str">
            <v>AV3122-14-FS</v>
          </cell>
          <cell r="BM116">
            <v>107</v>
          </cell>
        </row>
        <row r="117">
          <cell r="BJ117" t="str">
            <v>AV3122-14-FI</v>
          </cell>
          <cell r="BM117">
            <v>108</v>
          </cell>
        </row>
        <row r="118">
          <cell r="BJ118" t="str">
            <v>AV3122-14-FIS</v>
          </cell>
          <cell r="BM118">
            <v>109</v>
          </cell>
        </row>
        <row r="119">
          <cell r="BJ119" t="str">
            <v>AV3122-14-S</v>
          </cell>
          <cell r="BM119">
            <v>110</v>
          </cell>
        </row>
        <row r="120">
          <cell r="BJ120" t="str">
            <v>AV3122-14-IS</v>
          </cell>
          <cell r="BM120">
            <v>111</v>
          </cell>
        </row>
        <row r="121">
          <cell r="BJ121" t="str">
            <v>AV3122-14-I</v>
          </cell>
          <cell r="BM121">
            <v>112</v>
          </cell>
        </row>
        <row r="122">
          <cell r="BJ122" t="str">
            <v>AV3222-18-</v>
          </cell>
          <cell r="BM122">
            <v>113</v>
          </cell>
        </row>
        <row r="123">
          <cell r="BJ123" t="str">
            <v>AV3222-18-F</v>
          </cell>
          <cell r="BM123">
            <v>114</v>
          </cell>
        </row>
        <row r="124">
          <cell r="BJ124" t="str">
            <v>AV3222-18-FS</v>
          </cell>
          <cell r="BM124">
            <v>115</v>
          </cell>
        </row>
        <row r="125">
          <cell r="BJ125" t="str">
            <v>AV3222-18-FI</v>
          </cell>
          <cell r="BM125">
            <v>116</v>
          </cell>
        </row>
        <row r="126">
          <cell r="BJ126" t="str">
            <v>AV3222-18-FIS</v>
          </cell>
          <cell r="BM126">
            <v>117</v>
          </cell>
        </row>
        <row r="127">
          <cell r="BJ127" t="str">
            <v>AV3222-18-S</v>
          </cell>
          <cell r="BM127">
            <v>118</v>
          </cell>
        </row>
        <row r="128">
          <cell r="BJ128" t="str">
            <v>AV3222-18-IS</v>
          </cell>
          <cell r="BM128">
            <v>119</v>
          </cell>
        </row>
        <row r="129">
          <cell r="BJ129" t="str">
            <v>AV3222-18-I</v>
          </cell>
          <cell r="BM129">
            <v>120</v>
          </cell>
        </row>
        <row r="130">
          <cell r="BJ130" t="str">
            <v>AV3222-24-</v>
          </cell>
          <cell r="BM130">
            <v>121</v>
          </cell>
        </row>
        <row r="131">
          <cell r="BJ131" t="str">
            <v>AV3222-24-F</v>
          </cell>
          <cell r="BM131">
            <v>122</v>
          </cell>
        </row>
        <row r="132">
          <cell r="BJ132" t="str">
            <v>AV3222-24-FS</v>
          </cell>
          <cell r="BM132">
            <v>123</v>
          </cell>
        </row>
        <row r="133">
          <cell r="BJ133" t="str">
            <v>AV3222-24-FI</v>
          </cell>
          <cell r="BM133">
            <v>124</v>
          </cell>
        </row>
        <row r="134">
          <cell r="BJ134" t="str">
            <v>AV3222-24-FIS</v>
          </cell>
          <cell r="BM134">
            <v>125</v>
          </cell>
        </row>
        <row r="135">
          <cell r="BJ135" t="str">
            <v>AV3222-24-S</v>
          </cell>
          <cell r="BM135">
            <v>126</v>
          </cell>
        </row>
        <row r="136">
          <cell r="BJ136" t="str">
            <v>AV3222-24-IS</v>
          </cell>
          <cell r="BM136">
            <v>127</v>
          </cell>
        </row>
        <row r="137">
          <cell r="BJ137" t="str">
            <v>AV3222-24-I</v>
          </cell>
          <cell r="BM137">
            <v>128</v>
          </cell>
        </row>
        <row r="138">
          <cell r="BJ138" t="str">
            <v>AV3222-36-</v>
          </cell>
          <cell r="BM138">
            <v>129</v>
          </cell>
        </row>
        <row r="139">
          <cell r="BJ139" t="str">
            <v>AV3222-36-F</v>
          </cell>
          <cell r="BM139">
            <v>130</v>
          </cell>
        </row>
        <row r="140">
          <cell r="BJ140" t="str">
            <v>AV3222-36-FS</v>
          </cell>
          <cell r="BM140">
            <v>131</v>
          </cell>
        </row>
        <row r="141">
          <cell r="BJ141" t="str">
            <v>AV3222-36-FI</v>
          </cell>
          <cell r="BM141">
            <v>132</v>
          </cell>
        </row>
        <row r="142">
          <cell r="BJ142" t="str">
            <v>AV3222-36-FIS</v>
          </cell>
          <cell r="BM142">
            <v>133</v>
          </cell>
        </row>
        <row r="143">
          <cell r="BJ143" t="str">
            <v>AV3222-36-S</v>
          </cell>
          <cell r="BM143">
            <v>134</v>
          </cell>
        </row>
        <row r="144">
          <cell r="BJ144" t="str">
            <v>AV3222-36-IS</v>
          </cell>
          <cell r="BM144">
            <v>135</v>
          </cell>
        </row>
        <row r="145">
          <cell r="BJ145" t="str">
            <v>AV3222-36-I</v>
          </cell>
          <cell r="BM145">
            <v>136</v>
          </cell>
        </row>
        <row r="146">
          <cell r="BJ146" t="str">
            <v>AV3222-48-</v>
          </cell>
          <cell r="BM146">
            <v>137</v>
          </cell>
        </row>
        <row r="147">
          <cell r="BJ147" t="str">
            <v>AV3222-48-F</v>
          </cell>
          <cell r="BM147">
            <v>138</v>
          </cell>
        </row>
        <row r="148">
          <cell r="BJ148" t="str">
            <v>AV3222-48-FS</v>
          </cell>
          <cell r="BM148">
            <v>139</v>
          </cell>
        </row>
        <row r="149">
          <cell r="BJ149" t="str">
            <v>AV3222-48-FI</v>
          </cell>
          <cell r="BM149">
            <v>140</v>
          </cell>
        </row>
        <row r="150">
          <cell r="BJ150" t="str">
            <v>AV3222-48-FIS</v>
          </cell>
          <cell r="BM150">
            <v>141</v>
          </cell>
        </row>
        <row r="151">
          <cell r="BJ151" t="str">
            <v>AV3222-48-S</v>
          </cell>
          <cell r="BM151">
            <v>142</v>
          </cell>
        </row>
        <row r="152">
          <cell r="BJ152" t="str">
            <v>AV3222-48-IS</v>
          </cell>
          <cell r="BM152">
            <v>143</v>
          </cell>
        </row>
        <row r="153">
          <cell r="BJ153" t="str">
            <v>AV3222-48-I</v>
          </cell>
          <cell r="BM153">
            <v>144</v>
          </cell>
        </row>
        <row r="154">
          <cell r="BJ154" t="str">
            <v>AV3132-06-</v>
          </cell>
          <cell r="BM154">
            <v>145</v>
          </cell>
        </row>
        <row r="155">
          <cell r="BJ155" t="str">
            <v>AV3132-06-F</v>
          </cell>
          <cell r="BM155">
            <v>146</v>
          </cell>
        </row>
        <row r="156">
          <cell r="BJ156" t="str">
            <v>AV3132-06-FS</v>
          </cell>
          <cell r="BM156">
            <v>147</v>
          </cell>
        </row>
        <row r="157">
          <cell r="BJ157" t="str">
            <v>AV3132-06-FI</v>
          </cell>
          <cell r="BM157">
            <v>148</v>
          </cell>
        </row>
        <row r="158">
          <cell r="BJ158" t="str">
            <v>AV3132-06-FIS</v>
          </cell>
          <cell r="BM158">
            <v>149</v>
          </cell>
        </row>
        <row r="159">
          <cell r="BJ159" t="str">
            <v>AV3132-06-S</v>
          </cell>
          <cell r="BM159">
            <v>150</v>
          </cell>
        </row>
        <row r="160">
          <cell r="BJ160" t="str">
            <v>AV3132-06-IS</v>
          </cell>
          <cell r="BM160">
            <v>151</v>
          </cell>
        </row>
        <row r="161">
          <cell r="BJ161" t="str">
            <v>AV3132-06-I</v>
          </cell>
          <cell r="BM161">
            <v>152</v>
          </cell>
        </row>
        <row r="162">
          <cell r="BJ162" t="str">
            <v>AV3132-08-</v>
          </cell>
          <cell r="BM162">
            <v>153</v>
          </cell>
        </row>
        <row r="163">
          <cell r="BJ163" t="str">
            <v>AV3132-08-F</v>
          </cell>
          <cell r="BM163">
            <v>154</v>
          </cell>
        </row>
        <row r="164">
          <cell r="BJ164" t="str">
            <v>AV3132-08-FS</v>
          </cell>
          <cell r="BM164">
            <v>155</v>
          </cell>
        </row>
        <row r="165">
          <cell r="BJ165" t="str">
            <v>AV3132-08-FI</v>
          </cell>
          <cell r="BM165">
            <v>156</v>
          </cell>
        </row>
        <row r="166">
          <cell r="BJ166" t="str">
            <v>AV3132-08-FIS</v>
          </cell>
          <cell r="BM166">
            <v>157</v>
          </cell>
        </row>
        <row r="167">
          <cell r="BJ167" t="str">
            <v>AV3132-08-S</v>
          </cell>
          <cell r="BM167">
            <v>158</v>
          </cell>
        </row>
        <row r="168">
          <cell r="BJ168" t="str">
            <v>AV3132-08-IS</v>
          </cell>
          <cell r="BM168">
            <v>159</v>
          </cell>
        </row>
        <row r="169">
          <cell r="BJ169" t="str">
            <v>AV3132-08-I</v>
          </cell>
          <cell r="BM169">
            <v>160</v>
          </cell>
        </row>
        <row r="170">
          <cell r="BJ170" t="str">
            <v>AV3132-10-</v>
          </cell>
          <cell r="BM170">
            <v>161</v>
          </cell>
        </row>
        <row r="171">
          <cell r="BJ171" t="str">
            <v>AV3132-10-F</v>
          </cell>
          <cell r="BM171">
            <v>162</v>
          </cell>
        </row>
        <row r="172">
          <cell r="BJ172" t="str">
            <v>AV3132-10-FS</v>
          </cell>
          <cell r="BM172">
            <v>163</v>
          </cell>
        </row>
        <row r="173">
          <cell r="BJ173" t="str">
            <v>AV3132-10-FI</v>
          </cell>
          <cell r="BM173">
            <v>164</v>
          </cell>
        </row>
        <row r="174">
          <cell r="BJ174" t="str">
            <v>AV3132-10-FIS</v>
          </cell>
          <cell r="BM174">
            <v>165</v>
          </cell>
        </row>
        <row r="175">
          <cell r="BJ175" t="str">
            <v>AV3132-10-S</v>
          </cell>
          <cell r="BM175">
            <v>166</v>
          </cell>
        </row>
        <row r="176">
          <cell r="BJ176" t="str">
            <v>AV3132-10-IS</v>
          </cell>
          <cell r="BM176">
            <v>167</v>
          </cell>
        </row>
        <row r="177">
          <cell r="BJ177" t="str">
            <v>AV3132-10-I</v>
          </cell>
          <cell r="BM177">
            <v>168</v>
          </cell>
        </row>
        <row r="178">
          <cell r="BJ178" t="str">
            <v>AV3132-12-</v>
          </cell>
          <cell r="BM178">
            <v>169</v>
          </cell>
        </row>
        <row r="179">
          <cell r="BJ179" t="str">
            <v>AV3132-12-F</v>
          </cell>
          <cell r="BM179">
            <v>170</v>
          </cell>
        </row>
        <row r="180">
          <cell r="BJ180" t="str">
            <v>AV3132-12-FS</v>
          </cell>
          <cell r="BM180">
            <v>171</v>
          </cell>
        </row>
        <row r="181">
          <cell r="BJ181" t="str">
            <v>AV3132-12-FI</v>
          </cell>
          <cell r="BM181">
            <v>172</v>
          </cell>
        </row>
        <row r="182">
          <cell r="BJ182" t="str">
            <v>AV3132-12-FIS</v>
          </cell>
          <cell r="BM182">
            <v>173</v>
          </cell>
        </row>
        <row r="183">
          <cell r="BJ183" t="str">
            <v>AV3132-12-S</v>
          </cell>
          <cell r="BM183">
            <v>174</v>
          </cell>
        </row>
        <row r="184">
          <cell r="BJ184" t="str">
            <v>AV3132-12-IS</v>
          </cell>
          <cell r="BM184">
            <v>175</v>
          </cell>
        </row>
        <row r="185">
          <cell r="BJ185" t="str">
            <v>AV3132-12-I</v>
          </cell>
          <cell r="BM185">
            <v>176</v>
          </cell>
        </row>
        <row r="186">
          <cell r="BJ186" t="str">
            <v>AV3132-14-</v>
          </cell>
          <cell r="BM186">
            <v>177</v>
          </cell>
        </row>
        <row r="187">
          <cell r="BJ187" t="str">
            <v>AV3132-14-F</v>
          </cell>
          <cell r="BM187">
            <v>178</v>
          </cell>
        </row>
        <row r="188">
          <cell r="BJ188" t="str">
            <v>AV3132-14-FS</v>
          </cell>
          <cell r="BM188">
            <v>179</v>
          </cell>
        </row>
        <row r="189">
          <cell r="BJ189" t="str">
            <v>AV3132-14-FI</v>
          </cell>
          <cell r="BM189">
            <v>180</v>
          </cell>
        </row>
        <row r="190">
          <cell r="BJ190" t="str">
            <v>AV3132-14-FIS</v>
          </cell>
          <cell r="BM190">
            <v>181</v>
          </cell>
        </row>
        <row r="191">
          <cell r="BJ191" t="str">
            <v>AV3132-14-S</v>
          </cell>
          <cell r="BM191">
            <v>182</v>
          </cell>
        </row>
        <row r="192">
          <cell r="BJ192" t="str">
            <v>AV3132-14-IS</v>
          </cell>
          <cell r="BM192">
            <v>183</v>
          </cell>
        </row>
        <row r="193">
          <cell r="BJ193" t="str">
            <v>AV3132-14-I</v>
          </cell>
          <cell r="BM193">
            <v>184</v>
          </cell>
        </row>
        <row r="194">
          <cell r="BJ194" t="str">
            <v>AV3232-18-</v>
          </cell>
          <cell r="BM194">
            <v>185</v>
          </cell>
        </row>
        <row r="195">
          <cell r="BJ195" t="str">
            <v>AV3232-18-F</v>
          </cell>
          <cell r="BM195">
            <v>186</v>
          </cell>
        </row>
        <row r="196">
          <cell r="BJ196" t="str">
            <v>AV3232-18-FS</v>
          </cell>
          <cell r="BM196">
            <v>187</v>
          </cell>
        </row>
        <row r="197">
          <cell r="BJ197" t="str">
            <v>AV3232-18-FI</v>
          </cell>
          <cell r="BM197">
            <v>188</v>
          </cell>
        </row>
        <row r="198">
          <cell r="BJ198" t="str">
            <v>AV3232-18-FIS</v>
          </cell>
          <cell r="BM198">
            <v>189</v>
          </cell>
        </row>
        <row r="199">
          <cell r="BJ199" t="str">
            <v>AV3232-18-S</v>
          </cell>
          <cell r="BM199">
            <v>190</v>
          </cell>
        </row>
        <row r="200">
          <cell r="BJ200" t="str">
            <v>AV3232-18-IS</v>
          </cell>
          <cell r="BM200">
            <v>191</v>
          </cell>
        </row>
        <row r="201">
          <cell r="BJ201" t="str">
            <v>AV3232-18-I</v>
          </cell>
          <cell r="BM201">
            <v>192</v>
          </cell>
        </row>
        <row r="202">
          <cell r="BJ202" t="str">
            <v>AV3232-24-</v>
          </cell>
          <cell r="BM202">
            <v>193</v>
          </cell>
        </row>
        <row r="203">
          <cell r="BJ203" t="str">
            <v>AV3232-24-F</v>
          </cell>
          <cell r="BM203">
            <v>194</v>
          </cell>
        </row>
        <row r="204">
          <cell r="BJ204" t="str">
            <v>AV3232-24-FS</v>
          </cell>
          <cell r="BM204">
            <v>195</v>
          </cell>
        </row>
        <row r="205">
          <cell r="BJ205" t="str">
            <v>AV3232-24-FI</v>
          </cell>
          <cell r="BM205">
            <v>196</v>
          </cell>
        </row>
        <row r="206">
          <cell r="BJ206" t="str">
            <v>AV3232-24-FIS</v>
          </cell>
          <cell r="BM206">
            <v>197</v>
          </cell>
        </row>
        <row r="207">
          <cell r="BJ207" t="str">
            <v>AV3232-24-S</v>
          </cell>
          <cell r="BM207">
            <v>198</v>
          </cell>
        </row>
        <row r="208">
          <cell r="BJ208" t="str">
            <v>AV3232-24-IS</v>
          </cell>
          <cell r="BM208">
            <v>199</v>
          </cell>
        </row>
        <row r="209">
          <cell r="BJ209" t="str">
            <v>AV3232-24-I</v>
          </cell>
          <cell r="BM209">
            <v>200</v>
          </cell>
        </row>
        <row r="210">
          <cell r="BJ210" t="str">
            <v>AV3232-36-</v>
          </cell>
          <cell r="BM210">
            <v>201</v>
          </cell>
        </row>
        <row r="211">
          <cell r="BJ211" t="str">
            <v>AV3232-36-F</v>
          </cell>
          <cell r="BM211">
            <v>202</v>
          </cell>
        </row>
        <row r="212">
          <cell r="BJ212" t="str">
            <v>AV3232-36-FS</v>
          </cell>
          <cell r="BM212">
            <v>203</v>
          </cell>
        </row>
        <row r="213">
          <cell r="BJ213" t="str">
            <v>AV3232-36-FI</v>
          </cell>
          <cell r="BM213">
            <v>204</v>
          </cell>
        </row>
        <row r="214">
          <cell r="BJ214" t="str">
            <v>AV3232-36-FIS</v>
          </cell>
          <cell r="BM214">
            <v>205</v>
          </cell>
        </row>
        <row r="215">
          <cell r="BJ215" t="str">
            <v>AV3232-36-S</v>
          </cell>
          <cell r="BM215">
            <v>206</v>
          </cell>
        </row>
        <row r="216">
          <cell r="BJ216" t="str">
            <v>AV3232-36-IS</v>
          </cell>
          <cell r="BM216">
            <v>207</v>
          </cell>
        </row>
        <row r="217">
          <cell r="BJ217" t="str">
            <v>AV3232-36-I</v>
          </cell>
          <cell r="BM217">
            <v>208</v>
          </cell>
        </row>
        <row r="218">
          <cell r="BJ218" t="str">
            <v>AV3232-48-</v>
          </cell>
          <cell r="BM218">
            <v>209</v>
          </cell>
        </row>
        <row r="219">
          <cell r="BJ219" t="str">
            <v>AV3232-48-F</v>
          </cell>
          <cell r="BM219">
            <v>210</v>
          </cell>
        </row>
        <row r="220">
          <cell r="BJ220" t="str">
            <v>AV3232-48-FS</v>
          </cell>
          <cell r="BM220">
            <v>211</v>
          </cell>
        </row>
        <row r="221">
          <cell r="BJ221" t="str">
            <v>AV3232-48-FI</v>
          </cell>
          <cell r="BM221">
            <v>212</v>
          </cell>
        </row>
        <row r="222">
          <cell r="BJ222" t="str">
            <v>AV3232-48-FIS</v>
          </cell>
          <cell r="BM222">
            <v>213</v>
          </cell>
        </row>
        <row r="223">
          <cell r="BJ223" t="str">
            <v>AV3232-48-S</v>
          </cell>
          <cell r="BM223">
            <v>214</v>
          </cell>
        </row>
        <row r="224">
          <cell r="BJ224" t="str">
            <v>AV3232-48-IS</v>
          </cell>
          <cell r="BM224">
            <v>215</v>
          </cell>
        </row>
        <row r="225">
          <cell r="BJ225" t="str">
            <v>AV3232-48-I</v>
          </cell>
          <cell r="BM225">
            <v>216</v>
          </cell>
        </row>
        <row r="226">
          <cell r="BJ226" t="str">
            <v>AV3142-06-</v>
          </cell>
          <cell r="BM226">
            <v>217</v>
          </cell>
        </row>
        <row r="227">
          <cell r="BJ227" t="str">
            <v>AV3142-06-F</v>
          </cell>
          <cell r="BM227">
            <v>218</v>
          </cell>
        </row>
        <row r="228">
          <cell r="BJ228" t="str">
            <v>AV3142-06-FS</v>
          </cell>
          <cell r="BM228">
            <v>219</v>
          </cell>
        </row>
        <row r="229">
          <cell r="BJ229" t="str">
            <v>AV3142-06-FI</v>
          </cell>
          <cell r="BM229">
            <v>220</v>
          </cell>
        </row>
        <row r="230">
          <cell r="BJ230" t="str">
            <v>AV3142-06-FIS</v>
          </cell>
          <cell r="BM230">
            <v>221</v>
          </cell>
        </row>
        <row r="231">
          <cell r="BJ231" t="str">
            <v>AV3142-06-S</v>
          </cell>
          <cell r="BM231">
            <v>222</v>
          </cell>
        </row>
        <row r="232">
          <cell r="BJ232" t="str">
            <v>AV3142-06-IS</v>
          </cell>
          <cell r="BM232">
            <v>223</v>
          </cell>
        </row>
        <row r="233">
          <cell r="BJ233" t="str">
            <v>AV3142-06-I</v>
          </cell>
          <cell r="BM233">
            <v>224</v>
          </cell>
        </row>
        <row r="234">
          <cell r="BJ234" t="str">
            <v>AV3142-08-</v>
          </cell>
          <cell r="BM234">
            <v>225</v>
          </cell>
        </row>
        <row r="235">
          <cell r="BJ235" t="str">
            <v>AV3142-08-F</v>
          </cell>
          <cell r="BM235">
            <v>226</v>
          </cell>
        </row>
        <row r="236">
          <cell r="BJ236" t="str">
            <v>AV3142-08-FS</v>
          </cell>
          <cell r="BM236">
            <v>227</v>
          </cell>
        </row>
        <row r="237">
          <cell r="BJ237" t="str">
            <v>AV3142-08-FI</v>
          </cell>
          <cell r="BM237">
            <v>228</v>
          </cell>
        </row>
        <row r="238">
          <cell r="BJ238" t="str">
            <v>AV3142-08-FIS</v>
          </cell>
          <cell r="BM238">
            <v>229</v>
          </cell>
        </row>
        <row r="239">
          <cell r="BJ239" t="str">
            <v>AV3142-08-S</v>
          </cell>
          <cell r="BM239">
            <v>230</v>
          </cell>
        </row>
        <row r="240">
          <cell r="BJ240" t="str">
            <v>AV3142-08-IS</v>
          </cell>
          <cell r="BM240">
            <v>231</v>
          </cell>
        </row>
        <row r="241">
          <cell r="BJ241" t="str">
            <v>AV3142-08-I</v>
          </cell>
          <cell r="BM241">
            <v>232</v>
          </cell>
        </row>
        <row r="242">
          <cell r="BJ242" t="str">
            <v>AV3142-10-</v>
          </cell>
          <cell r="BM242">
            <v>233</v>
          </cell>
        </row>
        <row r="243">
          <cell r="BJ243" t="str">
            <v>AV3142-10-F</v>
          </cell>
          <cell r="BM243">
            <v>234</v>
          </cell>
        </row>
        <row r="244">
          <cell r="BJ244" t="str">
            <v>AV3142-10-FS</v>
          </cell>
          <cell r="BM244">
            <v>235</v>
          </cell>
        </row>
        <row r="245">
          <cell r="BJ245" t="str">
            <v>AV3142-10-FI</v>
          </cell>
          <cell r="BM245">
            <v>236</v>
          </cell>
        </row>
        <row r="246">
          <cell r="BJ246" t="str">
            <v>AV3142-10-FIS</v>
          </cell>
          <cell r="BM246">
            <v>237</v>
          </cell>
        </row>
        <row r="247">
          <cell r="BJ247" t="str">
            <v>AV3142-10-S</v>
          </cell>
          <cell r="BM247">
            <v>238</v>
          </cell>
        </row>
        <row r="248">
          <cell r="BJ248" t="str">
            <v>AV3142-10-IS</v>
          </cell>
          <cell r="BM248">
            <v>239</v>
          </cell>
        </row>
        <row r="249">
          <cell r="BJ249" t="str">
            <v>AV3142-10-I</v>
          </cell>
          <cell r="BM249">
            <v>240</v>
          </cell>
        </row>
        <row r="250">
          <cell r="BJ250" t="str">
            <v>AV3142-12-</v>
          </cell>
          <cell r="BM250">
            <v>241</v>
          </cell>
        </row>
        <row r="251">
          <cell r="BJ251" t="str">
            <v>AV3142-12-F</v>
          </cell>
          <cell r="BM251">
            <v>242</v>
          </cell>
        </row>
        <row r="252">
          <cell r="BJ252" t="str">
            <v>AV3142-12-FS</v>
          </cell>
          <cell r="BM252">
            <v>243</v>
          </cell>
        </row>
        <row r="253">
          <cell r="BJ253" t="str">
            <v>AV3142-12-FI</v>
          </cell>
          <cell r="BM253">
            <v>244</v>
          </cell>
        </row>
        <row r="254">
          <cell r="BJ254" t="str">
            <v>AV3142-12-FIS</v>
          </cell>
          <cell r="BM254">
            <v>245</v>
          </cell>
        </row>
        <row r="255">
          <cell r="BJ255" t="str">
            <v>AV3142-12-S</v>
          </cell>
          <cell r="BM255">
            <v>246</v>
          </cell>
        </row>
        <row r="256">
          <cell r="BJ256" t="str">
            <v>AV3142-12-IS</v>
          </cell>
          <cell r="BM256">
            <v>247</v>
          </cell>
        </row>
        <row r="257">
          <cell r="BJ257" t="str">
            <v>AV3142-12-I</v>
          </cell>
          <cell r="BM257">
            <v>248</v>
          </cell>
        </row>
        <row r="258">
          <cell r="BJ258" t="str">
            <v>AV3142-14-</v>
          </cell>
          <cell r="BM258">
            <v>249</v>
          </cell>
        </row>
        <row r="259">
          <cell r="BJ259" t="str">
            <v>AV3142-14-F</v>
          </cell>
          <cell r="BM259">
            <v>250</v>
          </cell>
        </row>
        <row r="260">
          <cell r="BJ260" t="str">
            <v>AV3142-14-FS</v>
          </cell>
          <cell r="BM260">
            <v>251</v>
          </cell>
        </row>
        <row r="261">
          <cell r="BJ261" t="str">
            <v>AV3142-14-FI</v>
          </cell>
          <cell r="BM261">
            <v>252</v>
          </cell>
        </row>
        <row r="262">
          <cell r="BJ262" t="str">
            <v>AV3142-14-FIS</v>
          </cell>
          <cell r="BM262">
            <v>253</v>
          </cell>
        </row>
        <row r="263">
          <cell r="BJ263" t="str">
            <v>AV3142-14-S</v>
          </cell>
          <cell r="BM263">
            <v>254</v>
          </cell>
        </row>
        <row r="264">
          <cell r="BJ264" t="str">
            <v>AV3142-14-IS</v>
          </cell>
          <cell r="BM264">
            <v>255</v>
          </cell>
        </row>
        <row r="265">
          <cell r="BJ265" t="str">
            <v>AV3142-14-I</v>
          </cell>
          <cell r="BM265">
            <v>256</v>
          </cell>
        </row>
        <row r="266">
          <cell r="BJ266" t="str">
            <v>AV3242-18-</v>
          </cell>
          <cell r="BM266">
            <v>257</v>
          </cell>
        </row>
        <row r="267">
          <cell r="BJ267" t="str">
            <v>AV3242-18-F</v>
          </cell>
          <cell r="BM267">
            <v>258</v>
          </cell>
        </row>
        <row r="268">
          <cell r="BJ268" t="str">
            <v>AV3242-18-FS</v>
          </cell>
          <cell r="BM268">
            <v>259</v>
          </cell>
        </row>
        <row r="269">
          <cell r="BJ269" t="str">
            <v>AV3242-18-FI</v>
          </cell>
          <cell r="BM269">
            <v>260</v>
          </cell>
        </row>
        <row r="270">
          <cell r="BJ270" t="str">
            <v>AV3242-18-FIS</v>
          </cell>
          <cell r="BM270">
            <v>261</v>
          </cell>
        </row>
        <row r="271">
          <cell r="BJ271" t="str">
            <v>AV3242-18-S</v>
          </cell>
          <cell r="BM271">
            <v>262</v>
          </cell>
        </row>
        <row r="272">
          <cell r="BJ272" t="str">
            <v>AV3242-18-IS</v>
          </cell>
          <cell r="BM272">
            <v>263</v>
          </cell>
        </row>
        <row r="273">
          <cell r="BJ273" t="str">
            <v>AV3242-18-I</v>
          </cell>
          <cell r="BM273">
            <v>264</v>
          </cell>
        </row>
        <row r="274">
          <cell r="BJ274" t="str">
            <v>AV3242-24-</v>
          </cell>
          <cell r="BM274">
            <v>265</v>
          </cell>
        </row>
        <row r="275">
          <cell r="BJ275" t="str">
            <v>AV3242-24-F</v>
          </cell>
          <cell r="BM275">
            <v>266</v>
          </cell>
        </row>
        <row r="276">
          <cell r="BJ276" t="str">
            <v>AV3242-24-FS</v>
          </cell>
          <cell r="BM276">
            <v>267</v>
          </cell>
        </row>
        <row r="277">
          <cell r="BJ277" t="str">
            <v>AV3242-24-FI</v>
          </cell>
          <cell r="BM277">
            <v>268</v>
          </cell>
        </row>
        <row r="278">
          <cell r="BJ278" t="str">
            <v>AV3242-24-FIS</v>
          </cell>
          <cell r="BM278">
            <v>269</v>
          </cell>
        </row>
        <row r="279">
          <cell r="BJ279" t="str">
            <v>AV3242-24-S</v>
          </cell>
          <cell r="BM279">
            <v>270</v>
          </cell>
        </row>
        <row r="280">
          <cell r="BJ280" t="str">
            <v>AV3242-24-IS</v>
          </cell>
          <cell r="BM280">
            <v>271</v>
          </cell>
        </row>
        <row r="281">
          <cell r="BJ281" t="str">
            <v>AV3242-24-I</v>
          </cell>
          <cell r="BM281">
            <v>272</v>
          </cell>
        </row>
        <row r="282">
          <cell r="BJ282" t="str">
            <v>AV3242-36-</v>
          </cell>
          <cell r="BM282">
            <v>273</v>
          </cell>
        </row>
        <row r="283">
          <cell r="BJ283" t="str">
            <v>AV3242-36-F</v>
          </cell>
          <cell r="BM283">
            <v>274</v>
          </cell>
        </row>
        <row r="284">
          <cell r="BJ284" t="str">
            <v>AV3242-36-FS</v>
          </cell>
          <cell r="BM284">
            <v>275</v>
          </cell>
        </row>
        <row r="285">
          <cell r="BJ285" t="str">
            <v>AV3242-36-FI</v>
          </cell>
          <cell r="BM285">
            <v>276</v>
          </cell>
        </row>
        <row r="286">
          <cell r="BJ286" t="str">
            <v>AV3242-36-FIS</v>
          </cell>
          <cell r="BM286">
            <v>277</v>
          </cell>
        </row>
        <row r="287">
          <cell r="BJ287" t="str">
            <v>AV3242-36-S</v>
          </cell>
          <cell r="BM287">
            <v>278</v>
          </cell>
        </row>
        <row r="288">
          <cell r="BJ288" t="str">
            <v>AV3242-36-IS</v>
          </cell>
          <cell r="BM288">
            <v>279</v>
          </cell>
        </row>
        <row r="289">
          <cell r="BJ289" t="str">
            <v>AV3242-36-I</v>
          </cell>
          <cell r="BM289">
            <v>280</v>
          </cell>
        </row>
        <row r="290">
          <cell r="BJ290" t="str">
            <v>AV3242-48-</v>
          </cell>
          <cell r="BM290">
            <v>281</v>
          </cell>
        </row>
        <row r="291">
          <cell r="BJ291" t="str">
            <v>AV3242-48-F</v>
          </cell>
          <cell r="BM291">
            <v>282</v>
          </cell>
        </row>
        <row r="292">
          <cell r="BJ292" t="str">
            <v>AV3242-48-FS</v>
          </cell>
          <cell r="BM292">
            <v>283</v>
          </cell>
        </row>
        <row r="293">
          <cell r="BJ293" t="str">
            <v>AV3242-48-FI</v>
          </cell>
          <cell r="BM293">
            <v>284</v>
          </cell>
        </row>
        <row r="294">
          <cell r="BJ294" t="str">
            <v>AV3242-48-FIS</v>
          </cell>
          <cell r="BM294">
            <v>285</v>
          </cell>
        </row>
        <row r="295">
          <cell r="BJ295" t="str">
            <v>AV3242-48-S</v>
          </cell>
          <cell r="BM295">
            <v>286</v>
          </cell>
        </row>
        <row r="296">
          <cell r="BJ296" t="str">
            <v>AV3242-48-IS</v>
          </cell>
          <cell r="BM296">
            <v>287</v>
          </cell>
        </row>
        <row r="297">
          <cell r="BJ297" t="str">
            <v>AV3242-48-I</v>
          </cell>
          <cell r="BM297">
            <v>288</v>
          </cell>
        </row>
        <row r="298">
          <cell r="BJ298" t="str">
            <v>AV3163-06-</v>
          </cell>
          <cell r="BM298">
            <v>289</v>
          </cell>
        </row>
        <row r="299">
          <cell r="BJ299" t="str">
            <v>AV3163-06-F</v>
          </cell>
          <cell r="BM299">
            <v>290</v>
          </cell>
        </row>
        <row r="300">
          <cell r="BJ300" t="str">
            <v>AV3163-06-FS</v>
          </cell>
          <cell r="BM300">
            <v>291</v>
          </cell>
        </row>
        <row r="301">
          <cell r="BJ301" t="str">
            <v>AV3163-06-FI</v>
          </cell>
          <cell r="BM301">
            <v>292</v>
          </cell>
        </row>
        <row r="302">
          <cell r="BJ302" t="str">
            <v>AV3163-06-FIS</v>
          </cell>
          <cell r="BM302">
            <v>293</v>
          </cell>
        </row>
        <row r="303">
          <cell r="BJ303" t="str">
            <v>AV3163-06-S</v>
          </cell>
          <cell r="BM303">
            <v>294</v>
          </cell>
        </row>
        <row r="304">
          <cell r="BJ304" t="str">
            <v>AV3163-06-IS</v>
          </cell>
          <cell r="BM304">
            <v>295</v>
          </cell>
        </row>
        <row r="305">
          <cell r="BJ305" t="str">
            <v>AV3163-06-I</v>
          </cell>
          <cell r="BM305">
            <v>296</v>
          </cell>
        </row>
        <row r="306">
          <cell r="BJ306" t="str">
            <v>AV3163-08-</v>
          </cell>
          <cell r="BM306">
            <v>297</v>
          </cell>
        </row>
        <row r="307">
          <cell r="BJ307" t="str">
            <v>AV3163-08-F</v>
          </cell>
          <cell r="BM307">
            <v>298</v>
          </cell>
        </row>
        <row r="308">
          <cell r="BJ308" t="str">
            <v>AV3163-08-FS</v>
          </cell>
          <cell r="BM308">
            <v>299</v>
          </cell>
        </row>
        <row r="309">
          <cell r="BJ309" t="str">
            <v>AV3163-08-FI</v>
          </cell>
          <cell r="BM309">
            <v>300</v>
          </cell>
        </row>
        <row r="310">
          <cell r="BJ310" t="str">
            <v>AV3163-08-FIS</v>
          </cell>
          <cell r="BM310">
            <v>301</v>
          </cell>
        </row>
        <row r="311">
          <cell r="BJ311" t="str">
            <v>AV3163-08-S</v>
          </cell>
          <cell r="BM311">
            <v>302</v>
          </cell>
        </row>
        <row r="312">
          <cell r="BJ312" t="str">
            <v>AV3163-08-IS</v>
          </cell>
          <cell r="BM312">
            <v>303</v>
          </cell>
        </row>
        <row r="313">
          <cell r="BJ313" t="str">
            <v>AV3163-08-I</v>
          </cell>
          <cell r="BM313">
            <v>304</v>
          </cell>
        </row>
        <row r="314">
          <cell r="BJ314" t="str">
            <v>AV3163-10-</v>
          </cell>
          <cell r="BM314">
            <v>305</v>
          </cell>
        </row>
        <row r="315">
          <cell r="BJ315" t="str">
            <v>AV3163-10-F</v>
          </cell>
          <cell r="BM315">
            <v>306</v>
          </cell>
        </row>
        <row r="316">
          <cell r="BJ316" t="str">
            <v>AV3163-10-FS</v>
          </cell>
          <cell r="BM316">
            <v>307</v>
          </cell>
        </row>
        <row r="317">
          <cell r="BJ317" t="str">
            <v>AV3163-10-FI</v>
          </cell>
          <cell r="BM317">
            <v>308</v>
          </cell>
        </row>
        <row r="318">
          <cell r="BJ318" t="str">
            <v>AV3163-10-FIS</v>
          </cell>
          <cell r="BM318">
            <v>309</v>
          </cell>
        </row>
        <row r="319">
          <cell r="BJ319" t="str">
            <v>AV3163-10-S</v>
          </cell>
          <cell r="BM319">
            <v>310</v>
          </cell>
        </row>
        <row r="320">
          <cell r="BJ320" t="str">
            <v>AV3163-10-IS</v>
          </cell>
          <cell r="BM320">
            <v>311</v>
          </cell>
        </row>
        <row r="321">
          <cell r="BJ321" t="str">
            <v>AV3163-10-I</v>
          </cell>
          <cell r="BM321">
            <v>312</v>
          </cell>
        </row>
        <row r="322">
          <cell r="BJ322" t="str">
            <v>AV3163-12-</v>
          </cell>
          <cell r="BM322">
            <v>313</v>
          </cell>
        </row>
        <row r="323">
          <cell r="BJ323" t="str">
            <v>AV3163-12-F</v>
          </cell>
          <cell r="BM323">
            <v>314</v>
          </cell>
        </row>
        <row r="324">
          <cell r="BJ324" t="str">
            <v>AV3163-12-FS</v>
          </cell>
          <cell r="BM324">
            <v>315</v>
          </cell>
        </row>
        <row r="325">
          <cell r="BJ325" t="str">
            <v>AV3163-12-FI</v>
          </cell>
          <cell r="BM325">
            <v>316</v>
          </cell>
        </row>
        <row r="326">
          <cell r="BJ326" t="str">
            <v>AV3163-12-FIS</v>
          </cell>
          <cell r="BM326">
            <v>317</v>
          </cell>
        </row>
        <row r="327">
          <cell r="BJ327" t="str">
            <v>AV3163-12-S</v>
          </cell>
          <cell r="BM327">
            <v>318</v>
          </cell>
        </row>
        <row r="328">
          <cell r="BJ328" t="str">
            <v>AV3163-12-IS</v>
          </cell>
          <cell r="BM328">
            <v>319</v>
          </cell>
        </row>
        <row r="329">
          <cell r="BJ329" t="str">
            <v>AV3163-12-I</v>
          </cell>
          <cell r="BM329">
            <v>320</v>
          </cell>
        </row>
        <row r="330">
          <cell r="BJ330" t="str">
            <v>AV3163-14-</v>
          </cell>
          <cell r="BM330">
            <v>321</v>
          </cell>
        </row>
        <row r="331">
          <cell r="BJ331" t="str">
            <v>AV3163-14-F</v>
          </cell>
          <cell r="BM331">
            <v>322</v>
          </cell>
        </row>
        <row r="332">
          <cell r="BJ332" t="str">
            <v>AV3163-14-FS</v>
          </cell>
          <cell r="BM332">
            <v>323</v>
          </cell>
        </row>
        <row r="333">
          <cell r="BJ333" t="str">
            <v>AV3163-14-FI</v>
          </cell>
          <cell r="BM333">
            <v>324</v>
          </cell>
        </row>
        <row r="334">
          <cell r="BJ334" t="str">
            <v>AV3163-14-FIS</v>
          </cell>
          <cell r="BM334">
            <v>325</v>
          </cell>
        </row>
        <row r="335">
          <cell r="BJ335" t="str">
            <v>AV3163-14-S</v>
          </cell>
          <cell r="BM335">
            <v>326</v>
          </cell>
        </row>
        <row r="336">
          <cell r="BJ336" t="str">
            <v>AV3163-14-IS</v>
          </cell>
          <cell r="BM336">
            <v>327</v>
          </cell>
        </row>
        <row r="337">
          <cell r="BJ337" t="str">
            <v>AV3133-14-I</v>
          </cell>
          <cell r="BM337">
            <v>328</v>
          </cell>
        </row>
        <row r="338">
          <cell r="BJ338" t="str">
            <v>AV3263-18-</v>
          </cell>
          <cell r="BM338">
            <v>329</v>
          </cell>
        </row>
        <row r="339">
          <cell r="BJ339" t="str">
            <v>AV3263-18-F</v>
          </cell>
          <cell r="BM339">
            <v>330</v>
          </cell>
        </row>
        <row r="340">
          <cell r="BJ340" t="str">
            <v>AV3263-18-FS</v>
          </cell>
          <cell r="BM340">
            <v>331</v>
          </cell>
        </row>
        <row r="341">
          <cell r="BJ341" t="str">
            <v>AV3263-18-FI</v>
          </cell>
          <cell r="BM341">
            <v>332</v>
          </cell>
        </row>
        <row r="342">
          <cell r="BJ342" t="str">
            <v>AV3263-18-FIS</v>
          </cell>
          <cell r="BM342">
            <v>333</v>
          </cell>
        </row>
        <row r="343">
          <cell r="BJ343" t="str">
            <v>AV3263-18-S</v>
          </cell>
          <cell r="BM343">
            <v>334</v>
          </cell>
        </row>
        <row r="344">
          <cell r="BJ344" t="str">
            <v>AV3263-18-IS</v>
          </cell>
          <cell r="BM344">
            <v>335</v>
          </cell>
        </row>
        <row r="345">
          <cell r="BJ345" t="str">
            <v>AV3263-18-I</v>
          </cell>
          <cell r="BM345">
            <v>336</v>
          </cell>
        </row>
        <row r="346">
          <cell r="BJ346" t="str">
            <v>AV3263-24-</v>
          </cell>
          <cell r="BM346">
            <v>337</v>
          </cell>
        </row>
        <row r="347">
          <cell r="BJ347" t="str">
            <v>AV3263-24-F</v>
          </cell>
          <cell r="BM347">
            <v>338</v>
          </cell>
        </row>
        <row r="348">
          <cell r="BJ348" t="str">
            <v>AV3263-24-FS</v>
          </cell>
          <cell r="BM348">
            <v>339</v>
          </cell>
        </row>
        <row r="349">
          <cell r="BJ349" t="str">
            <v>AV3263-24-FI</v>
          </cell>
          <cell r="BM349">
            <v>340</v>
          </cell>
        </row>
        <row r="350">
          <cell r="BJ350" t="str">
            <v>AV3263-24-FIS</v>
          </cell>
          <cell r="BM350">
            <v>341</v>
          </cell>
        </row>
        <row r="351">
          <cell r="BJ351" t="str">
            <v>AV3263-24-S</v>
          </cell>
          <cell r="BM351">
            <v>342</v>
          </cell>
        </row>
        <row r="352">
          <cell r="BJ352" t="str">
            <v>AV3263-24-IS</v>
          </cell>
          <cell r="BM352">
            <v>343</v>
          </cell>
        </row>
        <row r="353">
          <cell r="BJ353" t="str">
            <v>AV3263-24-I</v>
          </cell>
          <cell r="BM353">
            <v>344</v>
          </cell>
        </row>
        <row r="354">
          <cell r="BJ354" t="str">
            <v>AV3263-36-</v>
          </cell>
          <cell r="BM354">
            <v>345</v>
          </cell>
        </row>
        <row r="355">
          <cell r="BJ355" t="str">
            <v>AV3263-36-F</v>
          </cell>
          <cell r="BM355">
            <v>346</v>
          </cell>
        </row>
        <row r="356">
          <cell r="BJ356" t="str">
            <v>AV3263-36-FS</v>
          </cell>
          <cell r="BM356">
            <v>347</v>
          </cell>
        </row>
        <row r="357">
          <cell r="BJ357" t="str">
            <v>AV3263-36-FI</v>
          </cell>
          <cell r="BM357">
            <v>348</v>
          </cell>
        </row>
        <row r="358">
          <cell r="BJ358" t="str">
            <v>AV3263-36-FIS</v>
          </cell>
          <cell r="BM358">
            <v>349</v>
          </cell>
        </row>
        <row r="359">
          <cell r="BJ359" t="str">
            <v>AV3263-36-S</v>
          </cell>
          <cell r="BM359">
            <v>350</v>
          </cell>
        </row>
        <row r="360">
          <cell r="BJ360" t="str">
            <v>AV3263-36-IS</v>
          </cell>
          <cell r="BM360">
            <v>351</v>
          </cell>
        </row>
        <row r="361">
          <cell r="BJ361" t="str">
            <v>AV3263-36-I</v>
          </cell>
          <cell r="BM361">
            <v>352</v>
          </cell>
        </row>
        <row r="362">
          <cell r="BJ362" t="str">
            <v>AV3263-48-</v>
          </cell>
          <cell r="BM362">
            <v>353</v>
          </cell>
        </row>
        <row r="363">
          <cell r="BJ363" t="str">
            <v>AV3263-48-F</v>
          </cell>
          <cell r="BM363">
            <v>354</v>
          </cell>
        </row>
        <row r="364">
          <cell r="BJ364" t="str">
            <v>AV3263-48-FS</v>
          </cell>
          <cell r="BM364">
            <v>355</v>
          </cell>
        </row>
        <row r="365">
          <cell r="BJ365" t="str">
            <v>AV3263-48-FI</v>
          </cell>
          <cell r="BM365">
            <v>356</v>
          </cell>
        </row>
        <row r="366">
          <cell r="BJ366" t="str">
            <v>AV3263-48-FIS</v>
          </cell>
          <cell r="BM366">
            <v>357</v>
          </cell>
        </row>
        <row r="367">
          <cell r="BJ367" t="str">
            <v>AV3263-48-S</v>
          </cell>
          <cell r="BM367">
            <v>358</v>
          </cell>
        </row>
        <row r="368">
          <cell r="BJ368" t="str">
            <v>AV3263-48-IS</v>
          </cell>
          <cell r="BM368">
            <v>359</v>
          </cell>
        </row>
        <row r="369">
          <cell r="BJ369" t="str">
            <v>AV3263-48-I</v>
          </cell>
          <cell r="BM369">
            <v>360</v>
          </cell>
        </row>
        <row r="370">
          <cell r="BJ370" t="str">
            <v>AV3123-06-</v>
          </cell>
          <cell r="BM370">
            <v>361</v>
          </cell>
        </row>
        <row r="371">
          <cell r="BJ371" t="str">
            <v>AV3123-06-F</v>
          </cell>
          <cell r="BM371">
            <v>362</v>
          </cell>
        </row>
        <row r="372">
          <cell r="BJ372" t="str">
            <v>AV3123-06-FS</v>
          </cell>
          <cell r="BM372">
            <v>363</v>
          </cell>
        </row>
        <row r="373">
          <cell r="BJ373" t="str">
            <v>AV3123-06-FI</v>
          </cell>
          <cell r="BM373">
            <v>364</v>
          </cell>
        </row>
        <row r="374">
          <cell r="BJ374" t="str">
            <v>AV3123-06-FIS</v>
          </cell>
          <cell r="BM374">
            <v>365</v>
          </cell>
        </row>
        <row r="375">
          <cell r="BJ375" t="str">
            <v>AV3123-06-S</v>
          </cell>
          <cell r="BM375">
            <v>366</v>
          </cell>
        </row>
        <row r="376">
          <cell r="BJ376" t="str">
            <v>AV3123-06-IS</v>
          </cell>
          <cell r="BM376">
            <v>367</v>
          </cell>
        </row>
        <row r="377">
          <cell r="BJ377" t="str">
            <v>AV3123-06-I</v>
          </cell>
          <cell r="BM377">
            <v>368</v>
          </cell>
        </row>
        <row r="378">
          <cell r="BJ378" t="str">
            <v>AV3123-08-</v>
          </cell>
          <cell r="BM378">
            <v>369</v>
          </cell>
        </row>
        <row r="379">
          <cell r="BJ379" t="str">
            <v>AV3123-08-F</v>
          </cell>
          <cell r="BM379">
            <v>370</v>
          </cell>
        </row>
        <row r="380">
          <cell r="BJ380" t="str">
            <v>AV3123-08-FS</v>
          </cell>
          <cell r="BM380">
            <v>371</v>
          </cell>
        </row>
        <row r="381">
          <cell r="BJ381" t="str">
            <v>AV3123-08-FI</v>
          </cell>
          <cell r="BM381">
            <v>372</v>
          </cell>
        </row>
        <row r="382">
          <cell r="BJ382" t="str">
            <v>AV3123-08-FIS</v>
          </cell>
          <cell r="BM382">
            <v>373</v>
          </cell>
        </row>
        <row r="383">
          <cell r="BJ383" t="str">
            <v>AV3123-08-S</v>
          </cell>
          <cell r="BM383">
            <v>374</v>
          </cell>
        </row>
        <row r="384">
          <cell r="BJ384" t="str">
            <v>AV3123-08-IS</v>
          </cell>
          <cell r="BM384">
            <v>375</v>
          </cell>
        </row>
        <row r="385">
          <cell r="BJ385" t="str">
            <v>AV3123-08-I</v>
          </cell>
          <cell r="BM385">
            <v>376</v>
          </cell>
        </row>
        <row r="386">
          <cell r="BJ386" t="str">
            <v>AV3123-10-</v>
          </cell>
          <cell r="BM386">
            <v>377</v>
          </cell>
        </row>
        <row r="387">
          <cell r="BJ387" t="str">
            <v>AV3123-10-F</v>
          </cell>
          <cell r="BM387">
            <v>378</v>
          </cell>
        </row>
        <row r="388">
          <cell r="BJ388" t="str">
            <v>AV3123-10-FS</v>
          </cell>
          <cell r="BM388">
            <v>379</v>
          </cell>
        </row>
        <row r="389">
          <cell r="BJ389" t="str">
            <v>AV3123-10-FI</v>
          </cell>
          <cell r="BM389">
            <v>380</v>
          </cell>
        </row>
        <row r="390">
          <cell r="BJ390" t="str">
            <v>AV3123-10-FIS</v>
          </cell>
          <cell r="BM390">
            <v>381</v>
          </cell>
        </row>
        <row r="391">
          <cell r="BJ391" t="str">
            <v>AV3123-10-S</v>
          </cell>
          <cell r="BM391">
            <v>382</v>
          </cell>
        </row>
        <row r="392">
          <cell r="BJ392" t="str">
            <v>AV3123-10-IS</v>
          </cell>
          <cell r="BM392">
            <v>383</v>
          </cell>
        </row>
        <row r="393">
          <cell r="BJ393" t="str">
            <v>AV3123-10-I</v>
          </cell>
          <cell r="BM393">
            <v>384</v>
          </cell>
        </row>
        <row r="394">
          <cell r="BJ394" t="str">
            <v>AV3123-12-</v>
          </cell>
          <cell r="BM394">
            <v>385</v>
          </cell>
        </row>
        <row r="395">
          <cell r="BJ395" t="str">
            <v>AV3123-12-F</v>
          </cell>
          <cell r="BM395">
            <v>386</v>
          </cell>
        </row>
        <row r="396">
          <cell r="BJ396" t="str">
            <v>AV3123-12-FS</v>
          </cell>
          <cell r="BM396">
            <v>387</v>
          </cell>
        </row>
        <row r="397">
          <cell r="BJ397" t="str">
            <v>AV3123-12-FI</v>
          </cell>
          <cell r="BM397">
            <v>388</v>
          </cell>
        </row>
        <row r="398">
          <cell r="BJ398" t="str">
            <v>AV3123-12-FIS</v>
          </cell>
          <cell r="BM398">
            <v>389</v>
          </cell>
        </row>
        <row r="399">
          <cell r="BJ399" t="str">
            <v>AV3123-12-S</v>
          </cell>
          <cell r="BM399">
            <v>390</v>
          </cell>
        </row>
        <row r="400">
          <cell r="BJ400" t="str">
            <v>AV3123-12-IS</v>
          </cell>
          <cell r="BM400">
            <v>391</v>
          </cell>
        </row>
        <row r="401">
          <cell r="BJ401" t="str">
            <v>AV3123-12-I</v>
          </cell>
          <cell r="BM401">
            <v>392</v>
          </cell>
        </row>
        <row r="402">
          <cell r="BJ402" t="str">
            <v>AV3123-14-</v>
          </cell>
          <cell r="BM402">
            <v>393</v>
          </cell>
        </row>
        <row r="403">
          <cell r="BJ403" t="str">
            <v>AV3123-14-F</v>
          </cell>
          <cell r="BM403">
            <v>394</v>
          </cell>
        </row>
        <row r="404">
          <cell r="BJ404" t="str">
            <v>AV3123-14-FS</v>
          </cell>
          <cell r="BM404">
            <v>395</v>
          </cell>
        </row>
        <row r="405">
          <cell r="BJ405" t="str">
            <v>AV3123-14-FI</v>
          </cell>
          <cell r="BM405">
            <v>396</v>
          </cell>
        </row>
        <row r="406">
          <cell r="BJ406" t="str">
            <v>AV3123-14-FIS</v>
          </cell>
          <cell r="BM406">
            <v>397</v>
          </cell>
        </row>
        <row r="407">
          <cell r="BJ407" t="str">
            <v>AV3123-14-S</v>
          </cell>
          <cell r="BM407">
            <v>398</v>
          </cell>
        </row>
        <row r="408">
          <cell r="BJ408" t="str">
            <v>AV3123-14-IS</v>
          </cell>
          <cell r="BM408">
            <v>399</v>
          </cell>
        </row>
        <row r="409">
          <cell r="BJ409" t="str">
            <v>AV3123-14-I</v>
          </cell>
          <cell r="BM409">
            <v>400</v>
          </cell>
        </row>
        <row r="410">
          <cell r="BJ410" t="str">
            <v>AV3223-18-</v>
          </cell>
          <cell r="BM410">
            <v>401</v>
          </cell>
        </row>
        <row r="411">
          <cell r="BJ411" t="str">
            <v>AV3223-18-F</v>
          </cell>
          <cell r="BM411">
            <v>402</v>
          </cell>
        </row>
        <row r="412">
          <cell r="BJ412" t="str">
            <v>AV3223-18-FS</v>
          </cell>
          <cell r="BM412">
            <v>403</v>
          </cell>
        </row>
        <row r="413">
          <cell r="BJ413" t="str">
            <v>AV3223-18-FI</v>
          </cell>
          <cell r="BM413">
            <v>404</v>
          </cell>
        </row>
        <row r="414">
          <cell r="BJ414" t="str">
            <v>AV3223-18-FIS</v>
          </cell>
          <cell r="BM414">
            <v>405</v>
          </cell>
        </row>
        <row r="415">
          <cell r="BJ415" t="str">
            <v>AV3223-18-S</v>
          </cell>
          <cell r="BM415">
            <v>406</v>
          </cell>
        </row>
        <row r="416">
          <cell r="BJ416" t="str">
            <v>AV3223-18-IS</v>
          </cell>
          <cell r="BM416">
            <v>407</v>
          </cell>
        </row>
        <row r="417">
          <cell r="BJ417" t="str">
            <v>AV3223-18-I</v>
          </cell>
          <cell r="BM417">
            <v>408</v>
          </cell>
        </row>
        <row r="418">
          <cell r="BJ418" t="str">
            <v>AV3223-24-</v>
          </cell>
          <cell r="BM418">
            <v>409</v>
          </cell>
        </row>
        <row r="419">
          <cell r="BJ419" t="str">
            <v>AV3223-24-F</v>
          </cell>
          <cell r="BM419">
            <v>410</v>
          </cell>
        </row>
        <row r="420">
          <cell r="BJ420" t="str">
            <v>AV3223-24-FS</v>
          </cell>
          <cell r="BM420">
            <v>411</v>
          </cell>
        </row>
        <row r="421">
          <cell r="BJ421" t="str">
            <v>AV3223-24-FI</v>
          </cell>
          <cell r="BM421">
            <v>412</v>
          </cell>
        </row>
        <row r="422">
          <cell r="BJ422" t="str">
            <v>AV3223-24-FIS</v>
          </cell>
          <cell r="BM422">
            <v>413</v>
          </cell>
        </row>
        <row r="423">
          <cell r="BJ423" t="str">
            <v>AV3223-24-S</v>
          </cell>
          <cell r="BM423">
            <v>414</v>
          </cell>
        </row>
        <row r="424">
          <cell r="BJ424" t="str">
            <v>AV3223-24-IS</v>
          </cell>
          <cell r="BM424">
            <v>415</v>
          </cell>
        </row>
        <row r="425">
          <cell r="BJ425" t="str">
            <v>AV3223-24-I</v>
          </cell>
          <cell r="BM425">
            <v>416</v>
          </cell>
        </row>
        <row r="426">
          <cell r="BJ426" t="str">
            <v>AV3223-36-</v>
          </cell>
          <cell r="BM426">
            <v>417</v>
          </cell>
        </row>
        <row r="427">
          <cell r="BJ427" t="str">
            <v>AV3223-36-F</v>
          </cell>
          <cell r="BM427">
            <v>418</v>
          </cell>
        </row>
        <row r="428">
          <cell r="BJ428" t="str">
            <v>AV3223-36-FS</v>
          </cell>
          <cell r="BM428">
            <v>419</v>
          </cell>
        </row>
        <row r="429">
          <cell r="BJ429" t="str">
            <v>AV3223-36-FI</v>
          </cell>
          <cell r="BM429">
            <v>420</v>
          </cell>
        </row>
        <row r="430">
          <cell r="BJ430" t="str">
            <v>AV3223-36-FIS</v>
          </cell>
          <cell r="BM430">
            <v>421</v>
          </cell>
        </row>
        <row r="431">
          <cell r="BJ431" t="str">
            <v>AV3223-36-S</v>
          </cell>
          <cell r="BM431">
            <v>422</v>
          </cell>
        </row>
        <row r="432">
          <cell r="BJ432" t="str">
            <v>AV3223-36-IS</v>
          </cell>
          <cell r="BM432">
            <v>423</v>
          </cell>
        </row>
        <row r="433">
          <cell r="BJ433" t="str">
            <v>AV3223-36-I</v>
          </cell>
          <cell r="BM433">
            <v>424</v>
          </cell>
        </row>
        <row r="434">
          <cell r="BJ434" t="str">
            <v>AV3223-48-</v>
          </cell>
          <cell r="BM434">
            <v>425</v>
          </cell>
        </row>
        <row r="435">
          <cell r="BJ435" t="str">
            <v>AV3223-48-F</v>
          </cell>
          <cell r="BM435">
            <v>426</v>
          </cell>
        </row>
        <row r="436">
          <cell r="BJ436" t="str">
            <v>AV3223-48-FS</v>
          </cell>
          <cell r="BM436">
            <v>427</v>
          </cell>
        </row>
        <row r="437">
          <cell r="BJ437" t="str">
            <v>AV3223-48-FI</v>
          </cell>
          <cell r="BM437">
            <v>428</v>
          </cell>
        </row>
        <row r="438">
          <cell r="BJ438" t="str">
            <v>AV3223-48-FIS</v>
          </cell>
          <cell r="BM438">
            <v>429</v>
          </cell>
        </row>
        <row r="439">
          <cell r="BJ439" t="str">
            <v>AV3223-48-S</v>
          </cell>
          <cell r="BM439">
            <v>430</v>
          </cell>
        </row>
        <row r="440">
          <cell r="BJ440" t="str">
            <v>AV3223-48-IS</v>
          </cell>
          <cell r="BM440">
            <v>431</v>
          </cell>
        </row>
        <row r="441">
          <cell r="BJ441" t="str">
            <v>AV3223-48-I</v>
          </cell>
          <cell r="BM441">
            <v>432</v>
          </cell>
        </row>
        <row r="442">
          <cell r="BJ442" t="str">
            <v>AV3133-06-</v>
          </cell>
          <cell r="BM442">
            <v>433</v>
          </cell>
        </row>
        <row r="443">
          <cell r="BJ443" t="str">
            <v>AV3133-06-F</v>
          </cell>
          <cell r="BM443">
            <v>434</v>
          </cell>
        </row>
        <row r="444">
          <cell r="BJ444" t="str">
            <v>AV3133-06-FS</v>
          </cell>
          <cell r="BM444">
            <v>435</v>
          </cell>
        </row>
        <row r="445">
          <cell r="BJ445" t="str">
            <v>AV3133-06-FI</v>
          </cell>
          <cell r="BM445">
            <v>436</v>
          </cell>
        </row>
        <row r="446">
          <cell r="BJ446" t="str">
            <v>AV3133-06-FIS</v>
          </cell>
          <cell r="BM446">
            <v>437</v>
          </cell>
        </row>
        <row r="447">
          <cell r="BJ447" t="str">
            <v>AV3133-06-S</v>
          </cell>
          <cell r="BM447">
            <v>438</v>
          </cell>
        </row>
        <row r="448">
          <cell r="BJ448" t="str">
            <v>AV3133-06-IS</v>
          </cell>
          <cell r="BM448">
            <v>439</v>
          </cell>
        </row>
        <row r="449">
          <cell r="BJ449" t="str">
            <v>AV3133-06-I</v>
          </cell>
          <cell r="BM449">
            <v>440</v>
          </cell>
        </row>
        <row r="450">
          <cell r="BJ450" t="str">
            <v>AV3133-08-</v>
          </cell>
          <cell r="BM450">
            <v>441</v>
          </cell>
        </row>
        <row r="451">
          <cell r="BJ451" t="str">
            <v>AV3133-08-F</v>
          </cell>
          <cell r="BM451">
            <v>442</v>
          </cell>
        </row>
        <row r="452">
          <cell r="BJ452" t="str">
            <v>AV3133-08-FS</v>
          </cell>
          <cell r="BM452">
            <v>443</v>
          </cell>
        </row>
        <row r="453">
          <cell r="BJ453" t="str">
            <v>AV3133-08-FI</v>
          </cell>
          <cell r="BM453">
            <v>444</v>
          </cell>
        </row>
        <row r="454">
          <cell r="BJ454" t="str">
            <v>AV3133-08-FIS</v>
          </cell>
          <cell r="BM454">
            <v>445</v>
          </cell>
        </row>
        <row r="455">
          <cell r="BJ455" t="str">
            <v>AV3133-08-S</v>
          </cell>
          <cell r="BM455">
            <v>446</v>
          </cell>
        </row>
        <row r="456">
          <cell r="BJ456" t="str">
            <v>AV3133-08-IS</v>
          </cell>
          <cell r="BM456">
            <v>447</v>
          </cell>
        </row>
        <row r="457">
          <cell r="BJ457" t="str">
            <v>AV3133-08-I</v>
          </cell>
          <cell r="BM457">
            <v>448</v>
          </cell>
        </row>
        <row r="458">
          <cell r="BJ458" t="str">
            <v>AV3133-10-</v>
          </cell>
          <cell r="BM458">
            <v>449</v>
          </cell>
        </row>
        <row r="459">
          <cell r="BJ459" t="str">
            <v>AV3133-10-F</v>
          </cell>
          <cell r="BM459">
            <v>450</v>
          </cell>
        </row>
        <row r="460">
          <cell r="BJ460" t="str">
            <v>AV3133-10-FS</v>
          </cell>
          <cell r="BM460">
            <v>451</v>
          </cell>
        </row>
        <row r="461">
          <cell r="BJ461" t="str">
            <v>AV3133-10-FI</v>
          </cell>
          <cell r="BM461">
            <v>452</v>
          </cell>
        </row>
        <row r="462">
          <cell r="BJ462" t="str">
            <v>AV3133-10-FIS</v>
          </cell>
          <cell r="BM462">
            <v>453</v>
          </cell>
        </row>
        <row r="463">
          <cell r="BJ463" t="str">
            <v>AV3133-10-S</v>
          </cell>
          <cell r="BM463">
            <v>454</v>
          </cell>
        </row>
        <row r="464">
          <cell r="BJ464" t="str">
            <v>AV3133-10-IS</v>
          </cell>
          <cell r="BM464">
            <v>455</v>
          </cell>
        </row>
        <row r="465">
          <cell r="BJ465" t="str">
            <v>AV3133-10-I</v>
          </cell>
          <cell r="BM465">
            <v>456</v>
          </cell>
        </row>
        <row r="466">
          <cell r="BJ466" t="str">
            <v>AV3133-12-</v>
          </cell>
          <cell r="BM466">
            <v>457</v>
          </cell>
        </row>
        <row r="467">
          <cell r="BJ467" t="str">
            <v>AV3133-12-F</v>
          </cell>
          <cell r="BM467">
            <v>458</v>
          </cell>
        </row>
        <row r="468">
          <cell r="BJ468" t="str">
            <v>AV3133-12-FS</v>
          </cell>
          <cell r="BM468">
            <v>459</v>
          </cell>
        </row>
        <row r="469">
          <cell r="BJ469" t="str">
            <v>AV3133-12-FI</v>
          </cell>
          <cell r="BM469">
            <v>460</v>
          </cell>
        </row>
        <row r="470">
          <cell r="BJ470" t="str">
            <v>AV3133-12-FIS</v>
          </cell>
          <cell r="BM470">
            <v>461</v>
          </cell>
        </row>
        <row r="471">
          <cell r="BJ471" t="str">
            <v>AV3133-12-S</v>
          </cell>
          <cell r="BM471">
            <v>462</v>
          </cell>
        </row>
        <row r="472">
          <cell r="BJ472" t="str">
            <v>AV3133-12-IS</v>
          </cell>
          <cell r="BM472">
            <v>463</v>
          </cell>
        </row>
        <row r="473">
          <cell r="BJ473" t="str">
            <v>AV3133-12-I</v>
          </cell>
          <cell r="BM473">
            <v>464</v>
          </cell>
        </row>
        <row r="474">
          <cell r="BJ474" t="str">
            <v>AV3133-14-</v>
          </cell>
          <cell r="BM474">
            <v>465</v>
          </cell>
        </row>
        <row r="475">
          <cell r="BJ475" t="str">
            <v>AV3133-14-F</v>
          </cell>
          <cell r="BM475">
            <v>466</v>
          </cell>
        </row>
        <row r="476">
          <cell r="BJ476" t="str">
            <v>AV3133-14-FS</v>
          </cell>
          <cell r="BM476">
            <v>467</v>
          </cell>
        </row>
        <row r="477">
          <cell r="BJ477" t="str">
            <v>AV3133-14-FI</v>
          </cell>
          <cell r="BM477">
            <v>468</v>
          </cell>
        </row>
        <row r="478">
          <cell r="BJ478" t="str">
            <v>AV3133-14-FIS</v>
          </cell>
          <cell r="BM478">
            <v>469</v>
          </cell>
        </row>
        <row r="479">
          <cell r="BJ479" t="str">
            <v>AV3133-14-S</v>
          </cell>
          <cell r="BM479">
            <v>470</v>
          </cell>
        </row>
        <row r="480">
          <cell r="BJ480" t="str">
            <v>AV3133-14-IS</v>
          </cell>
          <cell r="BM480">
            <v>471</v>
          </cell>
        </row>
        <row r="481">
          <cell r="BJ481" t="str">
            <v>AV3133-14-I</v>
          </cell>
          <cell r="BM481">
            <v>472</v>
          </cell>
        </row>
        <row r="482">
          <cell r="BJ482" t="str">
            <v>AV3233-18-</v>
          </cell>
          <cell r="BM482">
            <v>473</v>
          </cell>
        </row>
        <row r="483">
          <cell r="BJ483" t="str">
            <v>AV3233-18-F</v>
          </cell>
          <cell r="BM483">
            <v>474</v>
          </cell>
        </row>
        <row r="484">
          <cell r="BJ484" t="str">
            <v>AV3233-18-FS</v>
          </cell>
          <cell r="BM484">
            <v>475</v>
          </cell>
        </row>
        <row r="485">
          <cell r="BJ485" t="str">
            <v>AV3233-18-FI</v>
          </cell>
          <cell r="BM485">
            <v>476</v>
          </cell>
        </row>
        <row r="486">
          <cell r="BJ486" t="str">
            <v>AV3233-18-FIS</v>
          </cell>
          <cell r="BM486">
            <v>477</v>
          </cell>
        </row>
        <row r="487">
          <cell r="BJ487" t="str">
            <v>AV3233-18-S</v>
          </cell>
          <cell r="BM487">
            <v>478</v>
          </cell>
        </row>
        <row r="488">
          <cell r="BJ488" t="str">
            <v>AV3233-18-IS</v>
          </cell>
          <cell r="BM488">
            <v>479</v>
          </cell>
        </row>
        <row r="489">
          <cell r="BJ489" t="str">
            <v>AV3233-18-I</v>
          </cell>
          <cell r="BM489">
            <v>480</v>
          </cell>
        </row>
        <row r="490">
          <cell r="BJ490" t="str">
            <v>AV3233-24-</v>
          </cell>
          <cell r="BM490">
            <v>481</v>
          </cell>
        </row>
        <row r="491">
          <cell r="BJ491" t="str">
            <v>AV3233-24-F</v>
          </cell>
          <cell r="BM491">
            <v>482</v>
          </cell>
        </row>
        <row r="492">
          <cell r="BJ492" t="str">
            <v>AV3233-24-FS</v>
          </cell>
          <cell r="BM492">
            <v>483</v>
          </cell>
        </row>
        <row r="493">
          <cell r="BJ493" t="str">
            <v>AV3233-24-FI</v>
          </cell>
          <cell r="BM493">
            <v>484</v>
          </cell>
        </row>
        <row r="494">
          <cell r="BJ494" t="str">
            <v>AV3233-24-FIS</v>
          </cell>
          <cell r="BM494">
            <v>485</v>
          </cell>
        </row>
        <row r="495">
          <cell r="BJ495" t="str">
            <v>AV3233-24-S</v>
          </cell>
          <cell r="BM495">
            <v>486</v>
          </cell>
        </row>
        <row r="496">
          <cell r="BJ496" t="str">
            <v>AV3233-24-IS</v>
          </cell>
          <cell r="BM496">
            <v>487</v>
          </cell>
        </row>
        <row r="497">
          <cell r="BJ497" t="str">
            <v>AV3233-24-I</v>
          </cell>
          <cell r="BM497">
            <v>488</v>
          </cell>
        </row>
        <row r="498">
          <cell r="BJ498" t="str">
            <v>AV3233-36-</v>
          </cell>
          <cell r="BM498">
            <v>489</v>
          </cell>
        </row>
        <row r="499">
          <cell r="BJ499" t="str">
            <v>AV3233-36-F</v>
          </cell>
          <cell r="BM499">
            <v>490</v>
          </cell>
        </row>
        <row r="500">
          <cell r="BJ500" t="str">
            <v>AV3233-36-FS</v>
          </cell>
          <cell r="BM500">
            <v>491</v>
          </cell>
        </row>
        <row r="501">
          <cell r="BJ501" t="str">
            <v>AV3233-36-FI</v>
          </cell>
          <cell r="BM501">
            <v>492</v>
          </cell>
        </row>
        <row r="502">
          <cell r="BJ502" t="str">
            <v>AV3233-36-FIS</v>
          </cell>
          <cell r="BM502">
            <v>493</v>
          </cell>
        </row>
        <row r="503">
          <cell r="BJ503" t="str">
            <v>AV3233-36-S</v>
          </cell>
          <cell r="BM503">
            <v>494</v>
          </cell>
        </row>
        <row r="504">
          <cell r="BJ504" t="str">
            <v>AV3233-36-IS</v>
          </cell>
          <cell r="BM504">
            <v>495</v>
          </cell>
        </row>
        <row r="505">
          <cell r="BJ505" t="str">
            <v>AV3233-36-I</v>
          </cell>
          <cell r="BM505">
            <v>496</v>
          </cell>
        </row>
        <row r="506">
          <cell r="BJ506" t="str">
            <v>AV3233-48-</v>
          </cell>
          <cell r="BM506">
            <v>497</v>
          </cell>
        </row>
        <row r="507">
          <cell r="BJ507" t="str">
            <v>AV3233-48-F</v>
          </cell>
          <cell r="BM507">
            <v>498</v>
          </cell>
        </row>
        <row r="508">
          <cell r="BJ508" t="str">
            <v>AV3233-48-FS</v>
          </cell>
          <cell r="BM508">
            <v>499</v>
          </cell>
        </row>
        <row r="509">
          <cell r="BJ509" t="str">
            <v>AV3233-48-FI</v>
          </cell>
          <cell r="BM509">
            <v>500</v>
          </cell>
        </row>
        <row r="510">
          <cell r="BJ510" t="str">
            <v>AV3233-48-FIS</v>
          </cell>
          <cell r="BM510">
            <v>501</v>
          </cell>
        </row>
        <row r="511">
          <cell r="BJ511" t="str">
            <v>AV3233-48-S</v>
          </cell>
          <cell r="BM511">
            <v>502</v>
          </cell>
        </row>
        <row r="512">
          <cell r="BJ512" t="str">
            <v>AV3233-48-IS</v>
          </cell>
          <cell r="BM512">
            <v>503</v>
          </cell>
        </row>
        <row r="513">
          <cell r="BJ513" t="str">
            <v>AV3233-48-I</v>
          </cell>
          <cell r="BM513">
            <v>504</v>
          </cell>
        </row>
        <row r="514">
          <cell r="BJ514" t="str">
            <v>AV3143-06-</v>
          </cell>
          <cell r="BM514">
            <v>505</v>
          </cell>
        </row>
        <row r="515">
          <cell r="BJ515" t="str">
            <v>AV3143-06-F</v>
          </cell>
          <cell r="BM515">
            <v>506</v>
          </cell>
        </row>
        <row r="516">
          <cell r="BJ516" t="str">
            <v>AV3143-06-FS</v>
          </cell>
          <cell r="BM516">
            <v>507</v>
          </cell>
        </row>
        <row r="517">
          <cell r="BJ517" t="str">
            <v>AV3143-06-FI</v>
          </cell>
          <cell r="BM517">
            <v>508</v>
          </cell>
        </row>
        <row r="518">
          <cell r="BJ518" t="str">
            <v>AV3143-06-FIS</v>
          </cell>
          <cell r="BM518">
            <v>509</v>
          </cell>
        </row>
        <row r="519">
          <cell r="BJ519" t="str">
            <v>AV3143-06-S</v>
          </cell>
          <cell r="BM519">
            <v>510</v>
          </cell>
        </row>
        <row r="520">
          <cell r="BJ520" t="str">
            <v>AV3143-06-IS</v>
          </cell>
          <cell r="BM520">
            <v>511</v>
          </cell>
        </row>
        <row r="521">
          <cell r="BJ521" t="str">
            <v>AV3143-06-I</v>
          </cell>
          <cell r="BM521">
            <v>512</v>
          </cell>
        </row>
        <row r="522">
          <cell r="BJ522" t="str">
            <v>AV3143-08-</v>
          </cell>
          <cell r="BM522">
            <v>513</v>
          </cell>
        </row>
        <row r="523">
          <cell r="BJ523" t="str">
            <v>AV3143-08-F</v>
          </cell>
          <cell r="BM523">
            <v>514</v>
          </cell>
        </row>
        <row r="524">
          <cell r="BJ524" t="str">
            <v>AV3143-08-FS</v>
          </cell>
          <cell r="BM524">
            <v>515</v>
          </cell>
        </row>
        <row r="525">
          <cell r="BJ525" t="str">
            <v>AV3143-08-FI</v>
          </cell>
          <cell r="BM525">
            <v>516</v>
          </cell>
        </row>
        <row r="526">
          <cell r="BJ526" t="str">
            <v>AV3143-08-FIS</v>
          </cell>
          <cell r="BM526">
            <v>517</v>
          </cell>
        </row>
        <row r="527">
          <cell r="BJ527" t="str">
            <v>AV3143-08-S</v>
          </cell>
          <cell r="BM527">
            <v>518</v>
          </cell>
        </row>
        <row r="528">
          <cell r="BJ528" t="str">
            <v>AV3143-08-IS</v>
          </cell>
          <cell r="BM528">
            <v>519</v>
          </cell>
        </row>
        <row r="529">
          <cell r="BJ529" t="str">
            <v>AV3143-08-I</v>
          </cell>
          <cell r="BM529">
            <v>520</v>
          </cell>
        </row>
        <row r="530">
          <cell r="BJ530" t="str">
            <v>AV3143-10-</v>
          </cell>
          <cell r="BM530">
            <v>521</v>
          </cell>
        </row>
        <row r="531">
          <cell r="BJ531" t="str">
            <v>AV3143-10-F</v>
          </cell>
          <cell r="BM531">
            <v>522</v>
          </cell>
        </row>
        <row r="532">
          <cell r="BJ532" t="str">
            <v>AV3143-10-FS</v>
          </cell>
          <cell r="BM532">
            <v>523</v>
          </cell>
        </row>
        <row r="533">
          <cell r="BJ533" t="str">
            <v>AV3143-10-FI</v>
          </cell>
          <cell r="BM533">
            <v>524</v>
          </cell>
        </row>
        <row r="534">
          <cell r="BJ534" t="str">
            <v>AV3143-10-FIS</v>
          </cell>
          <cell r="BM534">
            <v>525</v>
          </cell>
        </row>
        <row r="535">
          <cell r="BJ535" t="str">
            <v>AV3143-10-S</v>
          </cell>
          <cell r="BM535">
            <v>526</v>
          </cell>
        </row>
        <row r="536">
          <cell r="BJ536" t="str">
            <v>AV3143-10-IS</v>
          </cell>
          <cell r="BM536">
            <v>527</v>
          </cell>
        </row>
        <row r="537">
          <cell r="BJ537" t="str">
            <v>AV3143-10-I</v>
          </cell>
          <cell r="BM537">
            <v>528</v>
          </cell>
        </row>
        <row r="538">
          <cell r="BJ538" t="str">
            <v>AV3143-12-</v>
          </cell>
          <cell r="BM538">
            <v>529</v>
          </cell>
        </row>
        <row r="539">
          <cell r="BJ539" t="str">
            <v>AV3143-12-F</v>
          </cell>
          <cell r="BM539">
            <v>530</v>
          </cell>
        </row>
        <row r="540">
          <cell r="BJ540" t="str">
            <v>AV3143-12-FS</v>
          </cell>
          <cell r="BM540">
            <v>531</v>
          </cell>
        </row>
        <row r="541">
          <cell r="BJ541" t="str">
            <v>AV3143-12-FI</v>
          </cell>
          <cell r="BM541">
            <v>532</v>
          </cell>
        </row>
        <row r="542">
          <cell r="BJ542" t="str">
            <v>AV3143-12-FIS</v>
          </cell>
          <cell r="BM542">
            <v>533</v>
          </cell>
        </row>
        <row r="543">
          <cell r="BJ543" t="str">
            <v>AV3143-12-S</v>
          </cell>
          <cell r="BM543">
            <v>534</v>
          </cell>
        </row>
        <row r="544">
          <cell r="BJ544" t="str">
            <v>AV3143-12-IS</v>
          </cell>
          <cell r="BM544">
            <v>535</v>
          </cell>
        </row>
        <row r="545">
          <cell r="BJ545" t="str">
            <v>AV3143-12-I</v>
          </cell>
          <cell r="BM545">
            <v>536</v>
          </cell>
        </row>
        <row r="546">
          <cell r="BJ546" t="str">
            <v>AV3143-14-</v>
          </cell>
          <cell r="BM546">
            <v>537</v>
          </cell>
        </row>
        <row r="547">
          <cell r="BJ547" t="str">
            <v>AV3143-14-F</v>
          </cell>
          <cell r="BM547">
            <v>538</v>
          </cell>
        </row>
        <row r="548">
          <cell r="BJ548" t="str">
            <v>AV3143-14-FS</v>
          </cell>
          <cell r="BM548">
            <v>539</v>
          </cell>
        </row>
        <row r="549">
          <cell r="BJ549" t="str">
            <v>AV3143-14-FI</v>
          </cell>
          <cell r="BM549">
            <v>540</v>
          </cell>
        </row>
        <row r="550">
          <cell r="BJ550" t="str">
            <v>AV3143-14-FIS</v>
          </cell>
          <cell r="BM550">
            <v>541</v>
          </cell>
        </row>
        <row r="551">
          <cell r="BJ551" t="str">
            <v>AV3143-14-S</v>
          </cell>
          <cell r="BM551">
            <v>542</v>
          </cell>
        </row>
        <row r="552">
          <cell r="BJ552" t="str">
            <v>AV3143-14-IS</v>
          </cell>
          <cell r="BM552">
            <v>543</v>
          </cell>
        </row>
        <row r="553">
          <cell r="BJ553" t="str">
            <v>AV3143-14-I</v>
          </cell>
          <cell r="BM553">
            <v>544</v>
          </cell>
        </row>
        <row r="554">
          <cell r="BJ554" t="str">
            <v>AV3243-18-</v>
          </cell>
          <cell r="BM554">
            <v>545</v>
          </cell>
        </row>
        <row r="555">
          <cell r="BJ555" t="str">
            <v>AV3243-18-F</v>
          </cell>
          <cell r="BM555">
            <v>546</v>
          </cell>
        </row>
        <row r="556">
          <cell r="BJ556" t="str">
            <v>AV3243-18-FS</v>
          </cell>
          <cell r="BM556">
            <v>547</v>
          </cell>
        </row>
        <row r="557">
          <cell r="BJ557" t="str">
            <v>AV3243-18-FI</v>
          </cell>
          <cell r="BM557">
            <v>548</v>
          </cell>
        </row>
        <row r="558">
          <cell r="BJ558" t="str">
            <v>AV3243-18-FIS</v>
          </cell>
          <cell r="BM558">
            <v>549</v>
          </cell>
        </row>
        <row r="559">
          <cell r="BJ559" t="str">
            <v>AV3243-18-S</v>
          </cell>
          <cell r="BM559">
            <v>550</v>
          </cell>
        </row>
        <row r="560">
          <cell r="BJ560" t="str">
            <v>AV3243-18-IS</v>
          </cell>
          <cell r="BM560">
            <v>551</v>
          </cell>
        </row>
        <row r="561">
          <cell r="BJ561" t="str">
            <v>AV3243-18-I</v>
          </cell>
          <cell r="BM561">
            <v>552</v>
          </cell>
        </row>
        <row r="562">
          <cell r="BJ562" t="str">
            <v>AV3243-24-</v>
          </cell>
          <cell r="BM562">
            <v>553</v>
          </cell>
        </row>
        <row r="563">
          <cell r="BJ563" t="str">
            <v>AV3243-24-F</v>
          </cell>
          <cell r="BM563">
            <v>554</v>
          </cell>
        </row>
        <row r="564">
          <cell r="BJ564" t="str">
            <v>AV3243-24-FS</v>
          </cell>
          <cell r="BM564">
            <v>555</v>
          </cell>
        </row>
        <row r="565">
          <cell r="BJ565" t="str">
            <v>AV3243-24-FI</v>
          </cell>
          <cell r="BM565">
            <v>556</v>
          </cell>
        </row>
        <row r="566">
          <cell r="BJ566" t="str">
            <v>AV3243-24-FIS</v>
          </cell>
          <cell r="BM566">
            <v>557</v>
          </cell>
        </row>
        <row r="567">
          <cell r="BJ567" t="str">
            <v>AV3243-24-S</v>
          </cell>
          <cell r="BM567">
            <v>558</v>
          </cell>
        </row>
        <row r="568">
          <cell r="BJ568" t="str">
            <v>AV3243-24-IS</v>
          </cell>
          <cell r="BM568">
            <v>559</v>
          </cell>
        </row>
        <row r="569">
          <cell r="BJ569" t="str">
            <v>AV3243-24-I</v>
          </cell>
          <cell r="BM569">
            <v>560</v>
          </cell>
        </row>
        <row r="570">
          <cell r="BJ570" t="str">
            <v>AV3243-36-</v>
          </cell>
          <cell r="BM570">
            <v>561</v>
          </cell>
        </row>
        <row r="571">
          <cell r="BJ571" t="str">
            <v>AV3243-36-F</v>
          </cell>
          <cell r="BM571">
            <v>562</v>
          </cell>
        </row>
        <row r="572">
          <cell r="BJ572" t="str">
            <v>AV3243-36-FS</v>
          </cell>
          <cell r="BM572">
            <v>563</v>
          </cell>
        </row>
        <row r="573">
          <cell r="BJ573" t="str">
            <v>AV3243-36-FI</v>
          </cell>
          <cell r="BM573">
            <v>564</v>
          </cell>
        </row>
        <row r="574">
          <cell r="BJ574" t="str">
            <v>AV3243-36-FIS</v>
          </cell>
          <cell r="BM574">
            <v>565</v>
          </cell>
        </row>
        <row r="575">
          <cell r="BJ575" t="str">
            <v>AV3243-36-S</v>
          </cell>
          <cell r="BM575">
            <v>566</v>
          </cell>
        </row>
        <row r="576">
          <cell r="BJ576" t="str">
            <v>AV3243-36-IS</v>
          </cell>
          <cell r="BM576">
            <v>567</v>
          </cell>
        </row>
        <row r="577">
          <cell r="BJ577" t="str">
            <v>AV3243-36-I</v>
          </cell>
          <cell r="BM577">
            <v>568</v>
          </cell>
        </row>
        <row r="578">
          <cell r="BJ578" t="str">
            <v>AV3243-48-</v>
          </cell>
          <cell r="BM578">
            <v>569</v>
          </cell>
        </row>
        <row r="579">
          <cell r="BJ579" t="str">
            <v>AV3243-48-F</v>
          </cell>
          <cell r="BM579">
            <v>570</v>
          </cell>
        </row>
        <row r="580">
          <cell r="BJ580" t="str">
            <v>AV3243-48-FS</v>
          </cell>
          <cell r="BM580">
            <v>571</v>
          </cell>
        </row>
        <row r="581">
          <cell r="BJ581" t="str">
            <v>AV3243-48-FI</v>
          </cell>
          <cell r="BM581">
            <v>572</v>
          </cell>
        </row>
        <row r="582">
          <cell r="BJ582" t="str">
            <v>AV3243-48-FIS</v>
          </cell>
          <cell r="BM582">
            <v>573</v>
          </cell>
        </row>
        <row r="583">
          <cell r="BJ583" t="str">
            <v>AV3243-48-S</v>
          </cell>
          <cell r="BM583">
            <v>574</v>
          </cell>
        </row>
        <row r="584">
          <cell r="BJ584" t="str">
            <v>AV3243-48-IS</v>
          </cell>
          <cell r="BM584">
            <v>575</v>
          </cell>
        </row>
        <row r="585">
          <cell r="BJ585" t="str">
            <v>AV3243-48-I</v>
          </cell>
          <cell r="BM585">
            <v>576</v>
          </cell>
        </row>
        <row r="586">
          <cell r="BJ586" t="str">
            <v>AV3164-06-</v>
          </cell>
          <cell r="BM586">
            <v>577</v>
          </cell>
        </row>
        <row r="587">
          <cell r="BJ587" t="str">
            <v>AV3164-06-F</v>
          </cell>
          <cell r="BM587">
            <v>578</v>
          </cell>
        </row>
        <row r="588">
          <cell r="BJ588" t="str">
            <v>AV3164-06-FS</v>
          </cell>
          <cell r="BM588">
            <v>579</v>
          </cell>
        </row>
        <row r="589">
          <cell r="BJ589" t="str">
            <v>AV3164-06-FI</v>
          </cell>
          <cell r="BM589">
            <v>580</v>
          </cell>
        </row>
        <row r="590">
          <cell r="BJ590" t="str">
            <v>AV3164-06-FIS</v>
          </cell>
          <cell r="BM590">
            <v>581</v>
          </cell>
        </row>
        <row r="591">
          <cell r="BJ591" t="str">
            <v>AV3164-06-S</v>
          </cell>
          <cell r="BM591">
            <v>582</v>
          </cell>
        </row>
        <row r="592">
          <cell r="BJ592" t="str">
            <v>AV3164-06-IS</v>
          </cell>
          <cell r="BM592">
            <v>583</v>
          </cell>
        </row>
        <row r="593">
          <cell r="BJ593" t="str">
            <v>AV3164-06-I</v>
          </cell>
          <cell r="BM593">
            <v>584</v>
          </cell>
        </row>
        <row r="594">
          <cell r="BJ594" t="str">
            <v>AV3164-08-</v>
          </cell>
          <cell r="BM594">
            <v>585</v>
          </cell>
        </row>
        <row r="595">
          <cell r="BJ595" t="str">
            <v>AV3164-08-F</v>
          </cell>
          <cell r="BM595">
            <v>586</v>
          </cell>
        </row>
        <row r="596">
          <cell r="BJ596" t="str">
            <v>AV3164-08-FS</v>
          </cell>
          <cell r="BM596">
            <v>587</v>
          </cell>
        </row>
        <row r="597">
          <cell r="BJ597" t="str">
            <v>AV3164-08-FI</v>
          </cell>
          <cell r="BM597">
            <v>588</v>
          </cell>
        </row>
        <row r="598">
          <cell r="BJ598" t="str">
            <v>AV3164-08-FIS</v>
          </cell>
          <cell r="BM598">
            <v>589</v>
          </cell>
        </row>
        <row r="599">
          <cell r="BJ599" t="str">
            <v>AV3164-08-S</v>
          </cell>
          <cell r="BM599">
            <v>590</v>
          </cell>
        </row>
        <row r="600">
          <cell r="BJ600" t="str">
            <v>AV3164-08-IS</v>
          </cell>
          <cell r="BM600">
            <v>591</v>
          </cell>
        </row>
        <row r="601">
          <cell r="BJ601" t="str">
            <v>AV3164-08-I</v>
          </cell>
          <cell r="BM601">
            <v>592</v>
          </cell>
        </row>
        <row r="602">
          <cell r="BJ602" t="str">
            <v>AV3164-10-</v>
          </cell>
          <cell r="BM602">
            <v>593</v>
          </cell>
        </row>
        <row r="603">
          <cell r="BJ603" t="str">
            <v>AV3164-10-F</v>
          </cell>
          <cell r="BM603">
            <v>594</v>
          </cell>
        </row>
        <row r="604">
          <cell r="BJ604" t="str">
            <v>AV3164-10-FS</v>
          </cell>
          <cell r="BM604">
            <v>595</v>
          </cell>
        </row>
        <row r="605">
          <cell r="BJ605" t="str">
            <v>AV3164-10-FI</v>
          </cell>
          <cell r="BM605">
            <v>596</v>
          </cell>
        </row>
        <row r="606">
          <cell r="BJ606" t="str">
            <v>AV3164-10-FIS</v>
          </cell>
          <cell r="BM606">
            <v>597</v>
          </cell>
        </row>
        <row r="607">
          <cell r="BJ607" t="str">
            <v>AV3164-10-S</v>
          </cell>
          <cell r="BM607">
            <v>598</v>
          </cell>
        </row>
        <row r="608">
          <cell r="BJ608" t="str">
            <v>AV3164-10-IS</v>
          </cell>
          <cell r="BM608">
            <v>599</v>
          </cell>
        </row>
        <row r="609">
          <cell r="BJ609" t="str">
            <v>AV3164-10-I</v>
          </cell>
          <cell r="BM609">
            <v>600</v>
          </cell>
        </row>
        <row r="610">
          <cell r="BJ610" t="str">
            <v>AV3164-12-</v>
          </cell>
          <cell r="BM610">
            <v>601</v>
          </cell>
        </row>
        <row r="611">
          <cell r="BJ611" t="str">
            <v>AV3164-12-F</v>
          </cell>
          <cell r="BM611">
            <v>602</v>
          </cell>
        </row>
        <row r="612">
          <cell r="BJ612" t="str">
            <v>AV3164-12-FS</v>
          </cell>
          <cell r="BM612">
            <v>603</v>
          </cell>
        </row>
        <row r="613">
          <cell r="BJ613" t="str">
            <v>AV3164-12-FI</v>
          </cell>
          <cell r="BM613">
            <v>604</v>
          </cell>
        </row>
        <row r="614">
          <cell r="BJ614" t="str">
            <v>AV3164-12-FIS</v>
          </cell>
          <cell r="BM614">
            <v>605</v>
          </cell>
        </row>
        <row r="615">
          <cell r="BJ615" t="str">
            <v>AV3164-12-S</v>
          </cell>
          <cell r="BM615">
            <v>606</v>
          </cell>
        </row>
        <row r="616">
          <cell r="BJ616" t="str">
            <v>AV3164-12-IS</v>
          </cell>
          <cell r="BM616">
            <v>607</v>
          </cell>
        </row>
        <row r="617">
          <cell r="BJ617" t="str">
            <v>AV3164-12-I</v>
          </cell>
          <cell r="BM617">
            <v>608</v>
          </cell>
        </row>
        <row r="618">
          <cell r="BJ618" t="str">
            <v>AV3164-14-</v>
          </cell>
          <cell r="BM618">
            <v>609</v>
          </cell>
        </row>
        <row r="619">
          <cell r="BJ619" t="str">
            <v>AV3164-14-F</v>
          </cell>
          <cell r="BM619">
            <v>610</v>
          </cell>
        </row>
        <row r="620">
          <cell r="BJ620" t="str">
            <v>AV3164-14-FS</v>
          </cell>
          <cell r="BM620">
            <v>611</v>
          </cell>
        </row>
        <row r="621">
          <cell r="BJ621" t="str">
            <v>AV3164-14-FI</v>
          </cell>
          <cell r="BM621">
            <v>612</v>
          </cell>
        </row>
        <row r="622">
          <cell r="BJ622" t="str">
            <v>AV3164-14-FIS</v>
          </cell>
          <cell r="BM622">
            <v>613</v>
          </cell>
        </row>
        <row r="623">
          <cell r="BJ623" t="str">
            <v>AV3164-14-S</v>
          </cell>
          <cell r="BM623">
            <v>614</v>
          </cell>
        </row>
        <row r="624">
          <cell r="BJ624" t="str">
            <v>AV3164-14-IS</v>
          </cell>
          <cell r="BM624">
            <v>615</v>
          </cell>
        </row>
        <row r="625">
          <cell r="BJ625" t="str">
            <v>AV3164-14-I</v>
          </cell>
          <cell r="BM625">
            <v>616</v>
          </cell>
        </row>
        <row r="626">
          <cell r="BJ626" t="str">
            <v>AV3264-18-</v>
          </cell>
          <cell r="BM626">
            <v>617</v>
          </cell>
        </row>
        <row r="627">
          <cell r="BJ627" t="str">
            <v>AV3264-18-F</v>
          </cell>
          <cell r="BM627">
            <v>618</v>
          </cell>
        </row>
        <row r="628">
          <cell r="BJ628" t="str">
            <v>AV3264-18-FS</v>
          </cell>
          <cell r="BM628">
            <v>619</v>
          </cell>
        </row>
        <row r="629">
          <cell r="BJ629" t="str">
            <v>AV3264-18-FI</v>
          </cell>
          <cell r="BM629">
            <v>620</v>
          </cell>
        </row>
        <row r="630">
          <cell r="BJ630" t="str">
            <v>AV3264-18-FIS</v>
          </cell>
          <cell r="BM630">
            <v>621</v>
          </cell>
        </row>
        <row r="631">
          <cell r="BJ631" t="str">
            <v>AV3264-18-S</v>
          </cell>
          <cell r="BM631">
            <v>622</v>
          </cell>
        </row>
        <row r="632">
          <cell r="BJ632" t="str">
            <v>AV3264-18-IS</v>
          </cell>
          <cell r="BM632">
            <v>623</v>
          </cell>
        </row>
        <row r="633">
          <cell r="BJ633" t="str">
            <v>AV3264-18-I</v>
          </cell>
          <cell r="BM633">
            <v>624</v>
          </cell>
        </row>
        <row r="634">
          <cell r="BJ634" t="str">
            <v>AV3264-24-</v>
          </cell>
          <cell r="BM634">
            <v>625</v>
          </cell>
        </row>
        <row r="635">
          <cell r="BJ635" t="str">
            <v>AV3264-24-F</v>
          </cell>
          <cell r="BM635">
            <v>626</v>
          </cell>
        </row>
        <row r="636">
          <cell r="BJ636" t="str">
            <v>AV3264-24-FS</v>
          </cell>
          <cell r="BM636">
            <v>627</v>
          </cell>
        </row>
        <row r="637">
          <cell r="BJ637" t="str">
            <v>AV3264-24-FI</v>
          </cell>
          <cell r="BM637">
            <v>628</v>
          </cell>
        </row>
        <row r="638">
          <cell r="BJ638" t="str">
            <v>AV3264-24-FIS</v>
          </cell>
          <cell r="BM638">
            <v>629</v>
          </cell>
        </row>
        <row r="639">
          <cell r="BJ639" t="str">
            <v>AV3264-24-S</v>
          </cell>
          <cell r="BM639">
            <v>630</v>
          </cell>
        </row>
        <row r="640">
          <cell r="BJ640" t="str">
            <v>AV3264-24-IS</v>
          </cell>
          <cell r="BM640">
            <v>631</v>
          </cell>
        </row>
        <row r="641">
          <cell r="BJ641" t="str">
            <v>AV3264-24-I</v>
          </cell>
          <cell r="BM641">
            <v>632</v>
          </cell>
        </row>
        <row r="642">
          <cell r="BJ642" t="str">
            <v>AV3216-36-</v>
          </cell>
          <cell r="BM642">
            <v>633</v>
          </cell>
        </row>
        <row r="643">
          <cell r="BJ643" t="str">
            <v>AV3264-36-F</v>
          </cell>
          <cell r="BM643">
            <v>634</v>
          </cell>
        </row>
        <row r="644">
          <cell r="BJ644" t="str">
            <v>AV3264-36-FS</v>
          </cell>
          <cell r="BM644">
            <v>635</v>
          </cell>
        </row>
        <row r="645">
          <cell r="BJ645" t="str">
            <v>AV3264-36-FI</v>
          </cell>
          <cell r="BM645">
            <v>636</v>
          </cell>
        </row>
        <row r="646">
          <cell r="BJ646" t="str">
            <v>AV3264-36-FIS</v>
          </cell>
          <cell r="BM646">
            <v>637</v>
          </cell>
        </row>
        <row r="647">
          <cell r="BJ647" t="str">
            <v>AV3264-36-S</v>
          </cell>
          <cell r="BM647">
            <v>638</v>
          </cell>
        </row>
        <row r="648">
          <cell r="BJ648" t="str">
            <v>AV3264-36-IS</v>
          </cell>
          <cell r="BM648">
            <v>639</v>
          </cell>
        </row>
        <row r="649">
          <cell r="BJ649" t="str">
            <v>AV3264-36-I</v>
          </cell>
          <cell r="BM649">
            <v>640</v>
          </cell>
        </row>
        <row r="650">
          <cell r="BJ650" t="str">
            <v>AV3264-48-</v>
          </cell>
          <cell r="BM650">
            <v>641</v>
          </cell>
        </row>
        <row r="651">
          <cell r="BJ651" t="str">
            <v>AV3264-48-F</v>
          </cell>
          <cell r="BM651">
            <v>642</v>
          </cell>
        </row>
        <row r="652">
          <cell r="BJ652" t="str">
            <v>AV3264-48-FS</v>
          </cell>
          <cell r="BM652">
            <v>643</v>
          </cell>
        </row>
        <row r="653">
          <cell r="BJ653" t="str">
            <v>AV3264-48-FI</v>
          </cell>
          <cell r="BM653">
            <v>644</v>
          </cell>
        </row>
        <row r="654">
          <cell r="BJ654" t="str">
            <v>AV3264-48-FIS</v>
          </cell>
          <cell r="BM654">
            <v>645</v>
          </cell>
        </row>
        <row r="655">
          <cell r="BJ655" t="str">
            <v>AV3264-48-S</v>
          </cell>
          <cell r="BM655">
            <v>646</v>
          </cell>
        </row>
        <row r="656">
          <cell r="BJ656" t="str">
            <v>AV3264-48-IS</v>
          </cell>
          <cell r="BM656">
            <v>647</v>
          </cell>
        </row>
        <row r="657">
          <cell r="BJ657" t="str">
            <v>AV3264-48-I</v>
          </cell>
          <cell r="BM657">
            <v>648</v>
          </cell>
        </row>
        <row r="658">
          <cell r="BJ658" t="str">
            <v>AV3124-06-</v>
          </cell>
          <cell r="BM658">
            <v>649</v>
          </cell>
        </row>
        <row r="659">
          <cell r="BJ659" t="str">
            <v>AV3124-06-F</v>
          </cell>
          <cell r="BM659">
            <v>650</v>
          </cell>
        </row>
        <row r="660">
          <cell r="BJ660" t="str">
            <v>AV3124-06-FS</v>
          </cell>
          <cell r="BM660">
            <v>651</v>
          </cell>
        </row>
        <row r="661">
          <cell r="BJ661" t="str">
            <v>AV3124-06-FI</v>
          </cell>
          <cell r="BM661">
            <v>652</v>
          </cell>
        </row>
        <row r="662">
          <cell r="BJ662" t="str">
            <v>AV3124-06-FIS</v>
          </cell>
          <cell r="BM662">
            <v>653</v>
          </cell>
        </row>
        <row r="663">
          <cell r="BJ663" t="str">
            <v>AV3124-06-S</v>
          </cell>
          <cell r="BM663">
            <v>654</v>
          </cell>
        </row>
        <row r="664">
          <cell r="BJ664" t="str">
            <v>AV3124-06-IS</v>
          </cell>
          <cell r="BM664">
            <v>655</v>
          </cell>
        </row>
        <row r="665">
          <cell r="BJ665" t="str">
            <v>AV3124-06-I</v>
          </cell>
          <cell r="BM665">
            <v>656</v>
          </cell>
        </row>
        <row r="666">
          <cell r="BJ666" t="str">
            <v>AV3124-08-</v>
          </cell>
          <cell r="BM666">
            <v>657</v>
          </cell>
        </row>
        <row r="667">
          <cell r="BJ667" t="str">
            <v>AV3124-08-F</v>
          </cell>
          <cell r="BM667">
            <v>658</v>
          </cell>
        </row>
        <row r="668">
          <cell r="BJ668" t="str">
            <v>AV3124-08-FS</v>
          </cell>
          <cell r="BM668">
            <v>659</v>
          </cell>
        </row>
        <row r="669">
          <cell r="BJ669" t="str">
            <v>AV3124-08-FI</v>
          </cell>
          <cell r="BM669">
            <v>660</v>
          </cell>
        </row>
        <row r="670">
          <cell r="BJ670" t="str">
            <v>AV3124-08-FIS</v>
          </cell>
          <cell r="BM670">
            <v>661</v>
          </cell>
        </row>
        <row r="671">
          <cell r="BJ671" t="str">
            <v>AV3124-08-S</v>
          </cell>
          <cell r="BM671">
            <v>662</v>
          </cell>
        </row>
        <row r="672">
          <cell r="BJ672" t="str">
            <v>AV3124-08-IS</v>
          </cell>
          <cell r="BM672">
            <v>663</v>
          </cell>
        </row>
        <row r="673">
          <cell r="BJ673" t="str">
            <v>AV3124-08-I</v>
          </cell>
          <cell r="BM673">
            <v>664</v>
          </cell>
        </row>
        <row r="674">
          <cell r="BJ674" t="str">
            <v>AV3124-10-</v>
          </cell>
          <cell r="BM674">
            <v>665</v>
          </cell>
        </row>
        <row r="675">
          <cell r="BJ675" t="str">
            <v>AV3124-10-F</v>
          </cell>
          <cell r="BM675">
            <v>666</v>
          </cell>
        </row>
        <row r="676">
          <cell r="BJ676" t="str">
            <v>AV3124-10-FS</v>
          </cell>
          <cell r="BM676">
            <v>667</v>
          </cell>
        </row>
        <row r="677">
          <cell r="BJ677" t="str">
            <v>AV3124-10-FI</v>
          </cell>
          <cell r="BM677">
            <v>668</v>
          </cell>
        </row>
        <row r="678">
          <cell r="BJ678" t="str">
            <v>AV3124-10-FIS</v>
          </cell>
          <cell r="BM678">
            <v>669</v>
          </cell>
        </row>
        <row r="679">
          <cell r="BJ679" t="str">
            <v>AV3124-10-S</v>
          </cell>
          <cell r="BM679">
            <v>670</v>
          </cell>
        </row>
        <row r="680">
          <cell r="BJ680" t="str">
            <v>AV3124-10-IS</v>
          </cell>
          <cell r="BM680">
            <v>671</v>
          </cell>
        </row>
        <row r="681">
          <cell r="BJ681" t="str">
            <v>AV3124-10-I</v>
          </cell>
          <cell r="BM681">
            <v>672</v>
          </cell>
        </row>
        <row r="682">
          <cell r="BJ682" t="str">
            <v>AV3124-12-</v>
          </cell>
          <cell r="BM682">
            <v>673</v>
          </cell>
        </row>
        <row r="683">
          <cell r="BJ683" t="str">
            <v>AV3124-12-F</v>
          </cell>
          <cell r="BM683">
            <v>674</v>
          </cell>
        </row>
        <row r="684">
          <cell r="BJ684" t="str">
            <v>AV3124-12-FS</v>
          </cell>
          <cell r="BM684">
            <v>675</v>
          </cell>
        </row>
        <row r="685">
          <cell r="BJ685" t="str">
            <v>AV3124-12-FI</v>
          </cell>
          <cell r="BM685">
            <v>676</v>
          </cell>
        </row>
        <row r="686">
          <cell r="BJ686" t="str">
            <v>AV3124-12-FIS</v>
          </cell>
          <cell r="BM686">
            <v>677</v>
          </cell>
        </row>
        <row r="687">
          <cell r="BJ687" t="str">
            <v>AV3124-12-S</v>
          </cell>
          <cell r="BM687">
            <v>678</v>
          </cell>
        </row>
        <row r="688">
          <cell r="BJ688" t="str">
            <v>AV3124-12-IS</v>
          </cell>
          <cell r="BM688">
            <v>679</v>
          </cell>
        </row>
        <row r="689">
          <cell r="BJ689" t="str">
            <v>AV3124-12-I</v>
          </cell>
          <cell r="BM689">
            <v>680</v>
          </cell>
        </row>
        <row r="690">
          <cell r="BJ690" t="str">
            <v>AV3124-14-</v>
          </cell>
          <cell r="BM690">
            <v>681</v>
          </cell>
        </row>
        <row r="691">
          <cell r="BJ691" t="str">
            <v>AV3124-14-F</v>
          </cell>
          <cell r="BM691">
            <v>682</v>
          </cell>
        </row>
        <row r="692">
          <cell r="BJ692" t="str">
            <v>AV3124-14-FS</v>
          </cell>
          <cell r="BM692">
            <v>683</v>
          </cell>
        </row>
        <row r="693">
          <cell r="BJ693" t="str">
            <v>AV3124-14-FI</v>
          </cell>
          <cell r="BM693">
            <v>684</v>
          </cell>
        </row>
        <row r="694">
          <cell r="BJ694" t="str">
            <v>AV3124-14-FIS</v>
          </cell>
          <cell r="BM694">
            <v>685</v>
          </cell>
        </row>
        <row r="695">
          <cell r="BJ695" t="str">
            <v>AV3124-14-S</v>
          </cell>
          <cell r="BM695">
            <v>686</v>
          </cell>
        </row>
        <row r="696">
          <cell r="BJ696" t="str">
            <v>AV3124-14-IS</v>
          </cell>
          <cell r="BM696">
            <v>687</v>
          </cell>
        </row>
        <row r="697">
          <cell r="BJ697" t="str">
            <v>AV3124-14-I</v>
          </cell>
          <cell r="BM697">
            <v>688</v>
          </cell>
        </row>
        <row r="698">
          <cell r="BJ698" t="str">
            <v>AV3224-18-</v>
          </cell>
          <cell r="BM698">
            <v>689</v>
          </cell>
        </row>
        <row r="699">
          <cell r="BJ699" t="str">
            <v>AV3224-18-F</v>
          </cell>
          <cell r="BM699">
            <v>690</v>
          </cell>
        </row>
        <row r="700">
          <cell r="BJ700" t="str">
            <v>AV3224-18-FS</v>
          </cell>
          <cell r="BM700">
            <v>691</v>
          </cell>
        </row>
        <row r="701">
          <cell r="BJ701" t="str">
            <v>AV3224-18-FI</v>
          </cell>
          <cell r="BM701">
            <v>692</v>
          </cell>
        </row>
        <row r="702">
          <cell r="BJ702" t="str">
            <v>AV3224-18-FIS</v>
          </cell>
          <cell r="BM702">
            <v>693</v>
          </cell>
        </row>
        <row r="703">
          <cell r="BJ703" t="str">
            <v>AV3224-18-S</v>
          </cell>
          <cell r="BM703">
            <v>694</v>
          </cell>
        </row>
        <row r="704">
          <cell r="BJ704" t="str">
            <v>AV3224-18-IS</v>
          </cell>
          <cell r="BM704">
            <v>695</v>
          </cell>
        </row>
        <row r="705">
          <cell r="BJ705" t="str">
            <v>AV3224-18-I</v>
          </cell>
          <cell r="BM705">
            <v>696</v>
          </cell>
        </row>
        <row r="706">
          <cell r="BJ706" t="str">
            <v>AV3224-24-</v>
          </cell>
          <cell r="BM706">
            <v>697</v>
          </cell>
        </row>
        <row r="707">
          <cell r="BJ707" t="str">
            <v>AV3224-24-F</v>
          </cell>
          <cell r="BM707">
            <v>698</v>
          </cell>
        </row>
        <row r="708">
          <cell r="BJ708" t="str">
            <v>AV3224-24-FS</v>
          </cell>
          <cell r="BM708">
            <v>699</v>
          </cell>
        </row>
        <row r="709">
          <cell r="BJ709" t="str">
            <v>AV3224-24-FI</v>
          </cell>
          <cell r="BM709">
            <v>700</v>
          </cell>
        </row>
        <row r="710">
          <cell r="BJ710" t="str">
            <v>AV3224-24-FIS</v>
          </cell>
          <cell r="BM710">
            <v>701</v>
          </cell>
        </row>
        <row r="711">
          <cell r="BJ711" t="str">
            <v>AV3224-24-S</v>
          </cell>
          <cell r="BM711">
            <v>702</v>
          </cell>
        </row>
        <row r="712">
          <cell r="BJ712" t="str">
            <v>AV3224-24-IS</v>
          </cell>
          <cell r="BM712">
            <v>703</v>
          </cell>
        </row>
        <row r="713">
          <cell r="BJ713" t="str">
            <v>AV3224-24-I</v>
          </cell>
          <cell r="BM713">
            <v>704</v>
          </cell>
        </row>
        <row r="714">
          <cell r="BJ714" t="str">
            <v>AV3224-36-</v>
          </cell>
          <cell r="BM714">
            <v>705</v>
          </cell>
        </row>
        <row r="715">
          <cell r="BJ715" t="str">
            <v>AV3224-36-F</v>
          </cell>
          <cell r="BM715">
            <v>706</v>
          </cell>
        </row>
        <row r="716">
          <cell r="BJ716" t="str">
            <v>AV3224-36-FS</v>
          </cell>
          <cell r="BM716">
            <v>707</v>
          </cell>
        </row>
        <row r="717">
          <cell r="BJ717" t="str">
            <v>AV3224-36-FI</v>
          </cell>
          <cell r="BM717">
            <v>708</v>
          </cell>
        </row>
        <row r="718">
          <cell r="BJ718" t="str">
            <v>AV3224-36-FIS</v>
          </cell>
          <cell r="BM718">
            <v>709</v>
          </cell>
        </row>
        <row r="719">
          <cell r="BJ719" t="str">
            <v>AV3224-36-S</v>
          </cell>
          <cell r="BM719">
            <v>710</v>
          </cell>
        </row>
        <row r="720">
          <cell r="BJ720" t="str">
            <v>AV3224-36-IS</v>
          </cell>
          <cell r="BM720">
            <v>711</v>
          </cell>
        </row>
        <row r="721">
          <cell r="BJ721" t="str">
            <v>AV3224-36-I</v>
          </cell>
          <cell r="BM721">
            <v>712</v>
          </cell>
        </row>
        <row r="722">
          <cell r="BJ722" t="str">
            <v>AV3224-48-</v>
          </cell>
          <cell r="BM722">
            <v>713</v>
          </cell>
        </row>
        <row r="723">
          <cell r="BJ723" t="str">
            <v>AV3224-48-F</v>
          </cell>
          <cell r="BM723">
            <v>714</v>
          </cell>
        </row>
        <row r="724">
          <cell r="BJ724" t="str">
            <v>AV3224-48-FS</v>
          </cell>
          <cell r="BM724">
            <v>715</v>
          </cell>
        </row>
        <row r="725">
          <cell r="BJ725" t="str">
            <v>AV3224-48-FI</v>
          </cell>
          <cell r="BM725">
            <v>716</v>
          </cell>
        </row>
        <row r="726">
          <cell r="BJ726" t="str">
            <v>AV3224-48-FIS</v>
          </cell>
          <cell r="BM726">
            <v>717</v>
          </cell>
        </row>
        <row r="727">
          <cell r="BJ727" t="str">
            <v>AV3224-48-S</v>
          </cell>
          <cell r="BM727">
            <v>718</v>
          </cell>
        </row>
        <row r="728">
          <cell r="BJ728" t="str">
            <v>AV3224-48-IS</v>
          </cell>
          <cell r="BM728">
            <v>719</v>
          </cell>
        </row>
        <row r="729">
          <cell r="BJ729" t="str">
            <v>AV3224-48-I</v>
          </cell>
          <cell r="BM729">
            <v>720</v>
          </cell>
        </row>
        <row r="730">
          <cell r="BJ730" t="str">
            <v>AV3134-06-</v>
          </cell>
          <cell r="BM730">
            <v>721</v>
          </cell>
        </row>
        <row r="731">
          <cell r="BJ731" t="str">
            <v>AV3134-06-F</v>
          </cell>
          <cell r="BM731">
            <v>722</v>
          </cell>
        </row>
        <row r="732">
          <cell r="BJ732" t="str">
            <v>AV3134-06-FS</v>
          </cell>
          <cell r="BM732">
            <v>723</v>
          </cell>
        </row>
        <row r="733">
          <cell r="BJ733" t="str">
            <v>AV3134-06-FI</v>
          </cell>
          <cell r="BM733">
            <v>724</v>
          </cell>
        </row>
        <row r="734">
          <cell r="BJ734" t="str">
            <v>AV3134-06-FIS</v>
          </cell>
          <cell r="BM734">
            <v>725</v>
          </cell>
        </row>
        <row r="735">
          <cell r="BJ735" t="str">
            <v>AV3134-06-S</v>
          </cell>
          <cell r="BM735">
            <v>726</v>
          </cell>
        </row>
        <row r="736">
          <cell r="BJ736" t="str">
            <v>AV3134-06-IS</v>
          </cell>
          <cell r="BM736">
            <v>727</v>
          </cell>
        </row>
        <row r="737">
          <cell r="BJ737" t="str">
            <v>AV3134-06-I</v>
          </cell>
          <cell r="BM737">
            <v>728</v>
          </cell>
        </row>
        <row r="738">
          <cell r="BJ738" t="str">
            <v>AV3134-08-</v>
          </cell>
          <cell r="BM738">
            <v>729</v>
          </cell>
        </row>
        <row r="739">
          <cell r="BJ739" t="str">
            <v>AV3134-08-F</v>
          </cell>
          <cell r="BM739">
            <v>730</v>
          </cell>
        </row>
        <row r="740">
          <cell r="BJ740" t="str">
            <v>AV3134-08-FS</v>
          </cell>
          <cell r="BM740">
            <v>731</v>
          </cell>
        </row>
        <row r="741">
          <cell r="BJ741" t="str">
            <v>AV3134-08-FI</v>
          </cell>
          <cell r="BM741">
            <v>732</v>
          </cell>
        </row>
        <row r="742">
          <cell r="BJ742" t="str">
            <v>AV3134-08-FIS</v>
          </cell>
          <cell r="BM742">
            <v>733</v>
          </cell>
        </row>
        <row r="743">
          <cell r="BJ743" t="str">
            <v>AV3134-08-S</v>
          </cell>
          <cell r="BM743">
            <v>734</v>
          </cell>
        </row>
        <row r="744">
          <cell r="BJ744" t="str">
            <v>AV3134-08-IS</v>
          </cell>
          <cell r="BM744">
            <v>735</v>
          </cell>
        </row>
        <row r="745">
          <cell r="BJ745" t="str">
            <v>AV3134-08-I</v>
          </cell>
          <cell r="BM745">
            <v>736</v>
          </cell>
        </row>
        <row r="746">
          <cell r="BJ746" t="str">
            <v>AV3134-10-</v>
          </cell>
          <cell r="BM746">
            <v>737</v>
          </cell>
        </row>
        <row r="747">
          <cell r="BJ747" t="str">
            <v>AV3134-10-F</v>
          </cell>
          <cell r="BM747">
            <v>738</v>
          </cell>
        </row>
        <row r="748">
          <cell r="BJ748" t="str">
            <v>AV3134-10-FS</v>
          </cell>
          <cell r="BM748">
            <v>739</v>
          </cell>
        </row>
        <row r="749">
          <cell r="BJ749" t="str">
            <v>AV3134-10-FI</v>
          </cell>
          <cell r="BM749">
            <v>740</v>
          </cell>
        </row>
        <row r="750">
          <cell r="BJ750" t="str">
            <v>AV3134-10-FIS</v>
          </cell>
          <cell r="BM750">
            <v>741</v>
          </cell>
        </row>
        <row r="751">
          <cell r="BJ751" t="str">
            <v>AV3134-10-S</v>
          </cell>
          <cell r="BM751">
            <v>742</v>
          </cell>
        </row>
        <row r="752">
          <cell r="BJ752" t="str">
            <v>AV3134-10-IS</v>
          </cell>
          <cell r="BM752">
            <v>743</v>
          </cell>
        </row>
        <row r="753">
          <cell r="BJ753" t="str">
            <v>AV3134-10-I</v>
          </cell>
          <cell r="BM753">
            <v>744</v>
          </cell>
        </row>
        <row r="754">
          <cell r="BJ754" t="str">
            <v>AV3134-12-</v>
          </cell>
          <cell r="BM754">
            <v>745</v>
          </cell>
        </row>
        <row r="755">
          <cell r="BJ755" t="str">
            <v>AV3134-12-F</v>
          </cell>
          <cell r="BM755">
            <v>746</v>
          </cell>
        </row>
        <row r="756">
          <cell r="BJ756" t="str">
            <v>AV3134-12-FS</v>
          </cell>
          <cell r="BM756">
            <v>747</v>
          </cell>
        </row>
        <row r="757">
          <cell r="BJ757" t="str">
            <v>AV3134-12-FI</v>
          </cell>
          <cell r="BM757">
            <v>748</v>
          </cell>
        </row>
        <row r="758">
          <cell r="BJ758" t="str">
            <v>AV3134-12-FIS</v>
          </cell>
          <cell r="BM758">
            <v>749</v>
          </cell>
        </row>
        <row r="759">
          <cell r="BJ759" t="str">
            <v>AV3134-12-S</v>
          </cell>
          <cell r="BM759">
            <v>750</v>
          </cell>
        </row>
        <row r="760">
          <cell r="BJ760" t="str">
            <v>AV3134-12-IS</v>
          </cell>
          <cell r="BM760">
            <v>751</v>
          </cell>
        </row>
        <row r="761">
          <cell r="BJ761" t="str">
            <v>AV3134-12-I</v>
          </cell>
          <cell r="BM761">
            <v>752</v>
          </cell>
        </row>
        <row r="762">
          <cell r="BJ762" t="str">
            <v>AV3134-14-</v>
          </cell>
          <cell r="BM762">
            <v>753</v>
          </cell>
        </row>
        <row r="763">
          <cell r="BJ763" t="str">
            <v>AV3134-14-F</v>
          </cell>
          <cell r="BM763">
            <v>754</v>
          </cell>
        </row>
        <row r="764">
          <cell r="BJ764" t="str">
            <v>AV3134-14-FS</v>
          </cell>
          <cell r="BM764">
            <v>755</v>
          </cell>
        </row>
        <row r="765">
          <cell r="BJ765" t="str">
            <v>AV3134-14-FI</v>
          </cell>
          <cell r="BM765">
            <v>756</v>
          </cell>
        </row>
        <row r="766">
          <cell r="BJ766" t="str">
            <v>AV3134-14-FIS</v>
          </cell>
          <cell r="BM766">
            <v>757</v>
          </cell>
        </row>
        <row r="767">
          <cell r="BJ767" t="str">
            <v>AV3134-14-S</v>
          </cell>
          <cell r="BM767">
            <v>758</v>
          </cell>
        </row>
        <row r="768">
          <cell r="BJ768" t="str">
            <v>AV3134-14-IS</v>
          </cell>
          <cell r="BM768">
            <v>759</v>
          </cell>
        </row>
        <row r="769">
          <cell r="BJ769" t="str">
            <v>AV3134-14-I</v>
          </cell>
          <cell r="BM769">
            <v>760</v>
          </cell>
        </row>
        <row r="770">
          <cell r="BJ770" t="str">
            <v>AV3234-18-</v>
          </cell>
          <cell r="BM770">
            <v>761</v>
          </cell>
        </row>
        <row r="771">
          <cell r="BJ771" t="str">
            <v>AV3234-18-F</v>
          </cell>
          <cell r="BM771">
            <v>762</v>
          </cell>
        </row>
        <row r="772">
          <cell r="BJ772" t="str">
            <v>AV3234-18-FS</v>
          </cell>
          <cell r="BM772">
            <v>763</v>
          </cell>
        </row>
        <row r="773">
          <cell r="BJ773" t="str">
            <v>AV3234-18-FI</v>
          </cell>
          <cell r="BM773">
            <v>764</v>
          </cell>
        </row>
        <row r="774">
          <cell r="BJ774" t="str">
            <v>AV3234-18-FIS</v>
          </cell>
          <cell r="BM774">
            <v>765</v>
          </cell>
        </row>
        <row r="775">
          <cell r="BJ775" t="str">
            <v>AV3234-18-S</v>
          </cell>
          <cell r="BM775">
            <v>766</v>
          </cell>
        </row>
        <row r="776">
          <cell r="BJ776" t="str">
            <v>AV3234-18-IS</v>
          </cell>
          <cell r="BM776">
            <v>767</v>
          </cell>
        </row>
        <row r="777">
          <cell r="BJ777" t="str">
            <v>AV3234-18-I</v>
          </cell>
          <cell r="BM777">
            <v>768</v>
          </cell>
        </row>
        <row r="778">
          <cell r="BJ778" t="str">
            <v>AV3234-24-</v>
          </cell>
          <cell r="BM778">
            <v>769</v>
          </cell>
        </row>
        <row r="779">
          <cell r="BJ779" t="str">
            <v>AV3234-24-F</v>
          </cell>
          <cell r="BM779">
            <v>770</v>
          </cell>
        </row>
        <row r="780">
          <cell r="BJ780" t="str">
            <v>AV3234-24-FS</v>
          </cell>
          <cell r="BM780">
            <v>771</v>
          </cell>
        </row>
        <row r="781">
          <cell r="BJ781" t="str">
            <v>AV3234-24-FI</v>
          </cell>
          <cell r="BM781">
            <v>772</v>
          </cell>
        </row>
        <row r="782">
          <cell r="BJ782" t="str">
            <v>AV3234-24-FIS</v>
          </cell>
          <cell r="BM782">
            <v>773</v>
          </cell>
        </row>
        <row r="783">
          <cell r="BJ783" t="str">
            <v>AV3234-24-S</v>
          </cell>
          <cell r="BM783">
            <v>774</v>
          </cell>
        </row>
        <row r="784">
          <cell r="BJ784" t="str">
            <v>AV3234-24-IS</v>
          </cell>
          <cell r="BM784">
            <v>775</v>
          </cell>
        </row>
        <row r="785">
          <cell r="BJ785" t="str">
            <v>AV3234-24-I</v>
          </cell>
          <cell r="BM785">
            <v>776</v>
          </cell>
        </row>
        <row r="786">
          <cell r="BJ786" t="str">
            <v>AV3234-36-</v>
          </cell>
          <cell r="BM786">
            <v>777</v>
          </cell>
        </row>
        <row r="787">
          <cell r="BJ787" t="str">
            <v>AV3234-36-F</v>
          </cell>
          <cell r="BM787">
            <v>778</v>
          </cell>
        </row>
        <row r="788">
          <cell r="BJ788" t="str">
            <v>AV3234-36-FS</v>
          </cell>
          <cell r="BM788">
            <v>779</v>
          </cell>
        </row>
        <row r="789">
          <cell r="BJ789" t="str">
            <v>AV3234-36-FI</v>
          </cell>
          <cell r="BM789">
            <v>780</v>
          </cell>
        </row>
        <row r="790">
          <cell r="BJ790" t="str">
            <v>AV3234-36-FIS</v>
          </cell>
          <cell r="BM790">
            <v>781</v>
          </cell>
        </row>
        <row r="791">
          <cell r="BJ791" t="str">
            <v>AV3234-36-S</v>
          </cell>
          <cell r="BM791">
            <v>782</v>
          </cell>
        </row>
        <row r="792">
          <cell r="BJ792" t="str">
            <v>AV3234-36-IS</v>
          </cell>
          <cell r="BM792">
            <v>783</v>
          </cell>
        </row>
        <row r="793">
          <cell r="BJ793" t="str">
            <v>AV3234-36-I</v>
          </cell>
          <cell r="BM793">
            <v>784</v>
          </cell>
        </row>
        <row r="794">
          <cell r="BJ794" t="str">
            <v>AV3234-48-</v>
          </cell>
          <cell r="BM794">
            <v>785</v>
          </cell>
        </row>
        <row r="795">
          <cell r="BJ795" t="str">
            <v>AV3234-48-F</v>
          </cell>
          <cell r="BM795">
            <v>786</v>
          </cell>
        </row>
        <row r="796">
          <cell r="BJ796" t="str">
            <v>AV3234-48-FS</v>
          </cell>
          <cell r="BM796">
            <v>787</v>
          </cell>
        </row>
        <row r="797">
          <cell r="BJ797" t="str">
            <v>AV3234-48-FI</v>
          </cell>
          <cell r="BM797">
            <v>788</v>
          </cell>
        </row>
        <row r="798">
          <cell r="BJ798" t="str">
            <v>AV3234-48-FIS</v>
          </cell>
          <cell r="BM798">
            <v>789</v>
          </cell>
        </row>
        <row r="799">
          <cell r="BJ799" t="str">
            <v>AV3234-48-S</v>
          </cell>
          <cell r="BM799">
            <v>790</v>
          </cell>
        </row>
        <row r="800">
          <cell r="BJ800" t="str">
            <v>AV3234-48-IS</v>
          </cell>
          <cell r="BM800">
            <v>791</v>
          </cell>
        </row>
        <row r="801">
          <cell r="BJ801" t="str">
            <v>AV3234-48-I</v>
          </cell>
          <cell r="BM801">
            <v>792</v>
          </cell>
        </row>
        <row r="802">
          <cell r="BJ802" t="str">
            <v>AV3144-06-</v>
          </cell>
          <cell r="BM802">
            <v>793</v>
          </cell>
        </row>
        <row r="803">
          <cell r="BJ803" t="str">
            <v>AV3144-06-F</v>
          </cell>
          <cell r="BM803">
            <v>794</v>
          </cell>
        </row>
        <row r="804">
          <cell r="BJ804" t="str">
            <v>AV3144-06-FS</v>
          </cell>
          <cell r="BM804">
            <v>795</v>
          </cell>
        </row>
        <row r="805">
          <cell r="BJ805" t="str">
            <v>AV3144-06-FI</v>
          </cell>
          <cell r="BM805">
            <v>796</v>
          </cell>
        </row>
        <row r="806">
          <cell r="BJ806" t="str">
            <v>AV3144-06-FIS</v>
          </cell>
          <cell r="BM806">
            <v>797</v>
          </cell>
        </row>
        <row r="807">
          <cell r="BJ807" t="str">
            <v>AV3144-06-S</v>
          </cell>
          <cell r="BM807">
            <v>798</v>
          </cell>
        </row>
        <row r="808">
          <cell r="BJ808" t="str">
            <v>AV3144-06-IS</v>
          </cell>
          <cell r="BM808">
            <v>799</v>
          </cell>
        </row>
        <row r="809">
          <cell r="BJ809" t="str">
            <v>AV3144-06-I</v>
          </cell>
          <cell r="BM809">
            <v>800</v>
          </cell>
        </row>
        <row r="810">
          <cell r="BJ810" t="str">
            <v>AV3144-08-</v>
          </cell>
          <cell r="BM810">
            <v>801</v>
          </cell>
        </row>
        <row r="811">
          <cell r="BJ811" t="str">
            <v>AV3144-08-F</v>
          </cell>
          <cell r="BM811">
            <v>802</v>
          </cell>
        </row>
        <row r="812">
          <cell r="BJ812" t="str">
            <v>AV3144-08-FS</v>
          </cell>
          <cell r="BM812">
            <v>803</v>
          </cell>
        </row>
        <row r="813">
          <cell r="BJ813" t="str">
            <v>AV3144-08-FI</v>
          </cell>
          <cell r="BM813">
            <v>804</v>
          </cell>
        </row>
        <row r="814">
          <cell r="BJ814" t="str">
            <v>AV3144-08-FIS</v>
          </cell>
          <cell r="BM814">
            <v>805</v>
          </cell>
        </row>
        <row r="815">
          <cell r="BJ815" t="str">
            <v>AV3144-08-S</v>
          </cell>
          <cell r="BM815">
            <v>806</v>
          </cell>
        </row>
        <row r="816">
          <cell r="BJ816" t="str">
            <v>AV3144-08-IS</v>
          </cell>
          <cell r="BM816">
            <v>807</v>
          </cell>
        </row>
        <row r="817">
          <cell r="BJ817" t="str">
            <v>AV3144-08-I</v>
          </cell>
          <cell r="BM817">
            <v>808</v>
          </cell>
        </row>
        <row r="818">
          <cell r="BJ818" t="str">
            <v>AV3144-10-</v>
          </cell>
          <cell r="BM818">
            <v>809</v>
          </cell>
        </row>
        <row r="819">
          <cell r="BJ819" t="str">
            <v>AV3144-10-F</v>
          </cell>
          <cell r="BM819">
            <v>810</v>
          </cell>
        </row>
        <row r="820">
          <cell r="BJ820" t="str">
            <v>AV3144-10-FS</v>
          </cell>
          <cell r="BM820">
            <v>811</v>
          </cell>
        </row>
        <row r="821">
          <cell r="BJ821" t="str">
            <v>AV3144-10-FI</v>
          </cell>
          <cell r="BM821">
            <v>812</v>
          </cell>
        </row>
        <row r="822">
          <cell r="BJ822" t="str">
            <v>AV3144-10-FIS</v>
          </cell>
          <cell r="BM822">
            <v>813</v>
          </cell>
        </row>
        <row r="823">
          <cell r="BJ823" t="str">
            <v>AV3144-10-S</v>
          </cell>
          <cell r="BM823">
            <v>814</v>
          </cell>
        </row>
        <row r="824">
          <cell r="BJ824" t="str">
            <v>AV3144-10-IS</v>
          </cell>
          <cell r="BM824">
            <v>815</v>
          </cell>
        </row>
        <row r="825">
          <cell r="BJ825" t="str">
            <v>AV3144-10-I</v>
          </cell>
          <cell r="BM825">
            <v>816</v>
          </cell>
        </row>
        <row r="826">
          <cell r="BJ826" t="str">
            <v>AV3144-12-</v>
          </cell>
          <cell r="BM826">
            <v>817</v>
          </cell>
        </row>
        <row r="827">
          <cell r="BJ827" t="str">
            <v>AV3144-12-F</v>
          </cell>
          <cell r="BM827">
            <v>818</v>
          </cell>
        </row>
        <row r="828">
          <cell r="BJ828" t="str">
            <v>AV3144-12-FS</v>
          </cell>
          <cell r="BM828">
            <v>819</v>
          </cell>
        </row>
        <row r="829">
          <cell r="BJ829" t="str">
            <v>AV3144-12-FI</v>
          </cell>
          <cell r="BM829">
            <v>820</v>
          </cell>
        </row>
        <row r="830">
          <cell r="BJ830" t="str">
            <v>AV3144-12-FIS</v>
          </cell>
          <cell r="BM830">
            <v>821</v>
          </cell>
        </row>
        <row r="831">
          <cell r="BJ831" t="str">
            <v>AV3144-12-S</v>
          </cell>
          <cell r="BM831">
            <v>822</v>
          </cell>
        </row>
        <row r="832">
          <cell r="BJ832" t="str">
            <v>AV3144-12-IS</v>
          </cell>
          <cell r="BM832">
            <v>823</v>
          </cell>
        </row>
        <row r="833">
          <cell r="BJ833" t="str">
            <v>AV3144-12-I</v>
          </cell>
          <cell r="BM833">
            <v>824</v>
          </cell>
        </row>
        <row r="834">
          <cell r="BJ834" t="str">
            <v>AV3144-14-</v>
          </cell>
          <cell r="BM834">
            <v>825</v>
          </cell>
        </row>
        <row r="835">
          <cell r="BJ835" t="str">
            <v>AV3144-14-F</v>
          </cell>
          <cell r="BM835">
            <v>826</v>
          </cell>
        </row>
        <row r="836">
          <cell r="BJ836" t="str">
            <v>AV3144-14-FS</v>
          </cell>
          <cell r="BM836">
            <v>827</v>
          </cell>
        </row>
        <row r="837">
          <cell r="BJ837" t="str">
            <v>AV3144-14-FI</v>
          </cell>
          <cell r="BM837">
            <v>828</v>
          </cell>
        </row>
        <row r="838">
          <cell r="BJ838" t="str">
            <v>AV3144-14-FIS</v>
          </cell>
          <cell r="BM838">
            <v>829</v>
          </cell>
        </row>
        <row r="839">
          <cell r="BJ839" t="str">
            <v>AV3144-14-S</v>
          </cell>
          <cell r="BM839">
            <v>830</v>
          </cell>
        </row>
        <row r="840">
          <cell r="BJ840" t="str">
            <v>AV3144-14-IS</v>
          </cell>
          <cell r="BM840">
            <v>831</v>
          </cell>
        </row>
        <row r="841">
          <cell r="BJ841" t="str">
            <v>AV3144-14-I</v>
          </cell>
          <cell r="BM841">
            <v>832</v>
          </cell>
        </row>
        <row r="842">
          <cell r="BJ842" t="str">
            <v>AV3244-18-</v>
          </cell>
          <cell r="BM842">
            <v>833</v>
          </cell>
        </row>
        <row r="843">
          <cell r="BJ843" t="str">
            <v>AV3244-18-F</v>
          </cell>
          <cell r="BM843">
            <v>834</v>
          </cell>
        </row>
        <row r="844">
          <cell r="BJ844" t="str">
            <v>AV3244-18-FS</v>
          </cell>
          <cell r="BM844">
            <v>835</v>
          </cell>
        </row>
        <row r="845">
          <cell r="BJ845" t="str">
            <v>AV3244-18-FI</v>
          </cell>
          <cell r="BM845">
            <v>836</v>
          </cell>
        </row>
        <row r="846">
          <cell r="BJ846" t="str">
            <v>AV3244-18-FIS</v>
          </cell>
          <cell r="BM846">
            <v>837</v>
          </cell>
        </row>
        <row r="847">
          <cell r="BJ847" t="str">
            <v>AV3244-18-S</v>
          </cell>
          <cell r="BM847">
            <v>838</v>
          </cell>
        </row>
        <row r="848">
          <cell r="BJ848" t="str">
            <v>AV3244-18-IS</v>
          </cell>
          <cell r="BM848">
            <v>839</v>
          </cell>
        </row>
        <row r="849">
          <cell r="BJ849" t="str">
            <v>AV3244-18-I</v>
          </cell>
          <cell r="BM849">
            <v>840</v>
          </cell>
        </row>
        <row r="850">
          <cell r="BJ850" t="str">
            <v>AV3244-24-</v>
          </cell>
          <cell r="BM850">
            <v>841</v>
          </cell>
        </row>
        <row r="851">
          <cell r="BJ851" t="str">
            <v>AV3244-24-F</v>
          </cell>
          <cell r="BM851">
            <v>842</v>
          </cell>
        </row>
        <row r="852">
          <cell r="BJ852" t="str">
            <v>AV3244-24-FS</v>
          </cell>
          <cell r="BM852">
            <v>843</v>
          </cell>
        </row>
        <row r="853">
          <cell r="BJ853" t="str">
            <v>AV3244-24-FI</v>
          </cell>
          <cell r="BM853">
            <v>844</v>
          </cell>
        </row>
        <row r="854">
          <cell r="BJ854" t="str">
            <v>AV3244-24-FIS</v>
          </cell>
          <cell r="BM854">
            <v>845</v>
          </cell>
        </row>
        <row r="855">
          <cell r="BJ855" t="str">
            <v>AV3244-24-S</v>
          </cell>
          <cell r="BM855">
            <v>846</v>
          </cell>
        </row>
        <row r="856">
          <cell r="BJ856" t="str">
            <v>AV3244-24-IS</v>
          </cell>
          <cell r="BM856">
            <v>847</v>
          </cell>
        </row>
        <row r="857">
          <cell r="BJ857" t="str">
            <v>AV3244-24-I</v>
          </cell>
          <cell r="BM857">
            <v>848</v>
          </cell>
        </row>
        <row r="858">
          <cell r="BJ858" t="str">
            <v>AV3244-36-</v>
          </cell>
          <cell r="BM858">
            <v>849</v>
          </cell>
        </row>
        <row r="859">
          <cell r="BJ859" t="str">
            <v>AV3244-36-F</v>
          </cell>
          <cell r="BM859">
            <v>850</v>
          </cell>
        </row>
        <row r="860">
          <cell r="BJ860" t="str">
            <v>AV3244-36-FS</v>
          </cell>
          <cell r="BM860">
            <v>851</v>
          </cell>
        </row>
        <row r="861">
          <cell r="BJ861" t="str">
            <v>AV3244-36-FI</v>
          </cell>
          <cell r="BM861">
            <v>852</v>
          </cell>
        </row>
        <row r="862">
          <cell r="BJ862" t="str">
            <v>AV3244-36-FIS</v>
          </cell>
          <cell r="BM862">
            <v>853</v>
          </cell>
        </row>
        <row r="863">
          <cell r="BJ863" t="str">
            <v>AV3244-36-S</v>
          </cell>
          <cell r="BM863">
            <v>854</v>
          </cell>
        </row>
        <row r="864">
          <cell r="BJ864" t="str">
            <v>AV3244-36-IS</v>
          </cell>
          <cell r="BM864">
            <v>855</v>
          </cell>
        </row>
        <row r="865">
          <cell r="BJ865" t="str">
            <v>AV3244-36-I</v>
          </cell>
          <cell r="BM865">
            <v>856</v>
          </cell>
        </row>
        <row r="866">
          <cell r="BJ866" t="str">
            <v>AV3244-48-</v>
          </cell>
          <cell r="BM866">
            <v>857</v>
          </cell>
        </row>
        <row r="867">
          <cell r="BJ867" t="str">
            <v>AV3244-48-F</v>
          </cell>
          <cell r="BM867">
            <v>858</v>
          </cell>
        </row>
        <row r="868">
          <cell r="BJ868" t="str">
            <v>AV3244-48-FS</v>
          </cell>
          <cell r="BM868">
            <v>859</v>
          </cell>
        </row>
        <row r="869">
          <cell r="BJ869" t="str">
            <v>AV3244-48-FI</v>
          </cell>
          <cell r="BM869">
            <v>860</v>
          </cell>
        </row>
        <row r="870">
          <cell r="BJ870" t="str">
            <v>AV3244-48-FIS</v>
          </cell>
          <cell r="BM870">
            <v>861</v>
          </cell>
        </row>
        <row r="871">
          <cell r="BJ871" t="str">
            <v>AV3244-48-S</v>
          </cell>
          <cell r="BM871">
            <v>862</v>
          </cell>
        </row>
        <row r="872">
          <cell r="BJ872" t="str">
            <v>AV3244-48-IS</v>
          </cell>
          <cell r="BM872">
            <v>863</v>
          </cell>
        </row>
        <row r="873">
          <cell r="BJ873" t="str">
            <v>AV3244-48-I</v>
          </cell>
          <cell r="BM873">
            <v>864</v>
          </cell>
        </row>
        <row r="874">
          <cell r="BJ874" t="str">
            <v>AV3165-06-</v>
          </cell>
          <cell r="BM874">
            <v>865</v>
          </cell>
        </row>
        <row r="875">
          <cell r="BJ875" t="str">
            <v>AV3165-06-F</v>
          </cell>
          <cell r="BM875">
            <v>866</v>
          </cell>
        </row>
        <row r="876">
          <cell r="BJ876" t="str">
            <v>AV3165-06-FS</v>
          </cell>
          <cell r="BM876">
            <v>867</v>
          </cell>
        </row>
        <row r="877">
          <cell r="BJ877" t="str">
            <v>AV3165-06-FI</v>
          </cell>
          <cell r="BM877">
            <v>868</v>
          </cell>
        </row>
        <row r="878">
          <cell r="BJ878" t="str">
            <v>AV3165-06-FIS</v>
          </cell>
          <cell r="BM878">
            <v>869</v>
          </cell>
        </row>
        <row r="879">
          <cell r="BJ879" t="str">
            <v>AV3165-06-S</v>
          </cell>
          <cell r="BM879">
            <v>870</v>
          </cell>
        </row>
        <row r="880">
          <cell r="BJ880" t="str">
            <v>AV3165-06-IS</v>
          </cell>
          <cell r="BM880">
            <v>871</v>
          </cell>
        </row>
        <row r="881">
          <cell r="BJ881" t="str">
            <v>AV3165-06-I</v>
          </cell>
          <cell r="BM881">
            <v>872</v>
          </cell>
        </row>
        <row r="882">
          <cell r="BJ882" t="str">
            <v>AV3165-08-</v>
          </cell>
          <cell r="BM882">
            <v>873</v>
          </cell>
        </row>
        <row r="883">
          <cell r="BJ883" t="str">
            <v>AV3165-08-F</v>
          </cell>
          <cell r="BM883">
            <v>874</v>
          </cell>
        </row>
        <row r="884">
          <cell r="BJ884" t="str">
            <v>AV3165-08-FS</v>
          </cell>
          <cell r="BM884">
            <v>875</v>
          </cell>
        </row>
        <row r="885">
          <cell r="BJ885" t="str">
            <v>AV3165-08-FI</v>
          </cell>
          <cell r="BM885">
            <v>876</v>
          </cell>
        </row>
        <row r="886">
          <cell r="BJ886" t="str">
            <v>AV3165-08-FIS</v>
          </cell>
          <cell r="BM886">
            <v>877</v>
          </cell>
        </row>
        <row r="887">
          <cell r="BJ887" t="str">
            <v>AV3165-08-S</v>
          </cell>
          <cell r="BM887">
            <v>878</v>
          </cell>
        </row>
        <row r="888">
          <cell r="BJ888" t="str">
            <v>AV3165-08-IS</v>
          </cell>
          <cell r="BM888">
            <v>879</v>
          </cell>
        </row>
        <row r="889">
          <cell r="BJ889" t="str">
            <v>AV3165-08-I</v>
          </cell>
          <cell r="BM889">
            <v>880</v>
          </cell>
        </row>
        <row r="890">
          <cell r="BJ890" t="str">
            <v>AV3165-10-</v>
          </cell>
          <cell r="BM890">
            <v>881</v>
          </cell>
        </row>
        <row r="891">
          <cell r="BJ891" t="str">
            <v>AV3165-10-F</v>
          </cell>
          <cell r="BM891">
            <v>882</v>
          </cell>
        </row>
        <row r="892">
          <cell r="BJ892" t="str">
            <v>AV3165-10-FS</v>
          </cell>
          <cell r="BM892">
            <v>883</v>
          </cell>
        </row>
        <row r="893">
          <cell r="BJ893" t="str">
            <v>AV3165-10-FI</v>
          </cell>
          <cell r="BM893">
            <v>884</v>
          </cell>
        </row>
        <row r="894">
          <cell r="BJ894" t="str">
            <v>AV3165-10-FIS</v>
          </cell>
          <cell r="BM894">
            <v>885</v>
          </cell>
        </row>
        <row r="895">
          <cell r="BJ895" t="str">
            <v>AV3165-10-S</v>
          </cell>
          <cell r="BM895">
            <v>886</v>
          </cell>
        </row>
        <row r="896">
          <cell r="BJ896" t="str">
            <v>AV3165-10-IS</v>
          </cell>
          <cell r="BM896">
            <v>887</v>
          </cell>
        </row>
        <row r="897">
          <cell r="BJ897" t="str">
            <v>AV3165-10-I</v>
          </cell>
          <cell r="BM897">
            <v>888</v>
          </cell>
        </row>
        <row r="898">
          <cell r="BJ898" t="str">
            <v>AV3165-12-</v>
          </cell>
          <cell r="BM898">
            <v>889</v>
          </cell>
        </row>
        <row r="899">
          <cell r="BJ899" t="str">
            <v>AV3165-12-F</v>
          </cell>
          <cell r="BM899">
            <v>890</v>
          </cell>
        </row>
        <row r="900">
          <cell r="BJ900" t="str">
            <v>AV3165-12-FS</v>
          </cell>
          <cell r="BM900">
            <v>891</v>
          </cell>
        </row>
        <row r="901">
          <cell r="BJ901" t="str">
            <v>AV3165-12-FI</v>
          </cell>
          <cell r="BM901">
            <v>892</v>
          </cell>
        </row>
        <row r="902">
          <cell r="BJ902" t="str">
            <v>AV3165-12-FIS</v>
          </cell>
          <cell r="BM902">
            <v>893</v>
          </cell>
        </row>
        <row r="903">
          <cell r="BJ903" t="str">
            <v>AV3165-12-S</v>
          </cell>
          <cell r="BM903">
            <v>894</v>
          </cell>
        </row>
        <row r="904">
          <cell r="BJ904" t="str">
            <v>AV3165-12-IS</v>
          </cell>
          <cell r="BM904">
            <v>895</v>
          </cell>
        </row>
        <row r="905">
          <cell r="BJ905" t="str">
            <v>AV3165-12-I</v>
          </cell>
          <cell r="BM905">
            <v>896</v>
          </cell>
        </row>
        <row r="906">
          <cell r="BJ906" t="str">
            <v>AV3165-14-</v>
          </cell>
          <cell r="BM906">
            <v>897</v>
          </cell>
        </row>
        <row r="907">
          <cell r="BJ907" t="str">
            <v>AV3165-14-F</v>
          </cell>
          <cell r="BM907">
            <v>898</v>
          </cell>
        </row>
        <row r="908">
          <cell r="BJ908" t="str">
            <v>AV3165-14-FS</v>
          </cell>
          <cell r="BM908">
            <v>899</v>
          </cell>
        </row>
        <row r="909">
          <cell r="BJ909" t="str">
            <v>AV3165-14-FI</v>
          </cell>
          <cell r="BM909">
            <v>900</v>
          </cell>
        </row>
        <row r="910">
          <cell r="BJ910" t="str">
            <v>AV3165-14-FIS</v>
          </cell>
          <cell r="BM910">
            <v>901</v>
          </cell>
        </row>
        <row r="911">
          <cell r="BJ911" t="str">
            <v>AV3165-14-S</v>
          </cell>
          <cell r="BM911">
            <v>902</v>
          </cell>
        </row>
        <row r="912">
          <cell r="BJ912" t="str">
            <v>AV3165-14-IS</v>
          </cell>
          <cell r="BM912">
            <v>903</v>
          </cell>
        </row>
        <row r="913">
          <cell r="BJ913" t="str">
            <v>AV3165-14-I</v>
          </cell>
          <cell r="BM913">
            <v>904</v>
          </cell>
        </row>
        <row r="914">
          <cell r="BJ914" t="str">
            <v>AV3265-18-</v>
          </cell>
          <cell r="BM914">
            <v>905</v>
          </cell>
        </row>
        <row r="915">
          <cell r="BJ915" t="str">
            <v>AV3265-18-F</v>
          </cell>
          <cell r="BM915">
            <v>906</v>
          </cell>
        </row>
        <row r="916">
          <cell r="BJ916" t="str">
            <v>AV3265-18-FS</v>
          </cell>
          <cell r="BM916">
            <v>907</v>
          </cell>
        </row>
        <row r="917">
          <cell r="BJ917" t="str">
            <v>AV3265-18-FI</v>
          </cell>
          <cell r="BM917">
            <v>908</v>
          </cell>
        </row>
        <row r="918">
          <cell r="BJ918" t="str">
            <v>AV3265-18-FIS</v>
          </cell>
          <cell r="BM918">
            <v>909</v>
          </cell>
        </row>
        <row r="919">
          <cell r="BJ919" t="str">
            <v>AV3265-18-S</v>
          </cell>
          <cell r="BM919">
            <v>910</v>
          </cell>
        </row>
        <row r="920">
          <cell r="BJ920" t="str">
            <v>AV3265-18-IS</v>
          </cell>
          <cell r="BM920">
            <v>911</v>
          </cell>
        </row>
        <row r="921">
          <cell r="BJ921" t="str">
            <v>AV3265-18-I</v>
          </cell>
          <cell r="BM921">
            <v>912</v>
          </cell>
        </row>
        <row r="922">
          <cell r="BJ922" t="str">
            <v>AV3265-24-</v>
          </cell>
          <cell r="BM922">
            <v>913</v>
          </cell>
        </row>
        <row r="923">
          <cell r="BJ923" t="str">
            <v>AV3265-24-F</v>
          </cell>
          <cell r="BM923">
            <v>914</v>
          </cell>
        </row>
        <row r="924">
          <cell r="BJ924" t="str">
            <v>AV3265-24-FS</v>
          </cell>
          <cell r="BM924">
            <v>915</v>
          </cell>
        </row>
        <row r="925">
          <cell r="BJ925" t="str">
            <v>AV3265-24-FI</v>
          </cell>
          <cell r="BM925">
            <v>916</v>
          </cell>
        </row>
        <row r="926">
          <cell r="BJ926" t="str">
            <v>AV3265-24-FIS</v>
          </cell>
          <cell r="BM926">
            <v>917</v>
          </cell>
        </row>
        <row r="927">
          <cell r="BJ927" t="str">
            <v>AV3265-24-S</v>
          </cell>
          <cell r="BM927">
            <v>918</v>
          </cell>
        </row>
        <row r="928">
          <cell r="BJ928" t="str">
            <v>AV3265-24-IS</v>
          </cell>
          <cell r="BM928">
            <v>919</v>
          </cell>
        </row>
        <row r="929">
          <cell r="BJ929" t="str">
            <v>AV3265-24-I</v>
          </cell>
          <cell r="BM929">
            <v>920</v>
          </cell>
        </row>
        <row r="930">
          <cell r="BJ930" t="str">
            <v>AV3265-36-</v>
          </cell>
          <cell r="BM930">
            <v>921</v>
          </cell>
        </row>
        <row r="931">
          <cell r="BJ931" t="str">
            <v>AV3265-36-F</v>
          </cell>
          <cell r="BM931">
            <v>922</v>
          </cell>
        </row>
        <row r="932">
          <cell r="BJ932" t="str">
            <v>AV3265-36-FS</v>
          </cell>
          <cell r="BM932">
            <v>923</v>
          </cell>
        </row>
        <row r="933">
          <cell r="BJ933" t="str">
            <v>AV3265-36-FI</v>
          </cell>
          <cell r="BM933">
            <v>924</v>
          </cell>
        </row>
        <row r="934">
          <cell r="BJ934" t="str">
            <v>AV3265-36-FIS</v>
          </cell>
          <cell r="BM934">
            <v>925</v>
          </cell>
        </row>
        <row r="935">
          <cell r="BJ935" t="str">
            <v>AV3265-36-S</v>
          </cell>
          <cell r="BM935">
            <v>926</v>
          </cell>
        </row>
        <row r="936">
          <cell r="BJ936" t="str">
            <v>AV3265-36-IS</v>
          </cell>
          <cell r="BM936">
            <v>927</v>
          </cell>
        </row>
        <row r="937">
          <cell r="BJ937" t="str">
            <v>AV3265-36-I</v>
          </cell>
          <cell r="BM937">
            <v>928</v>
          </cell>
        </row>
        <row r="938">
          <cell r="BJ938" t="str">
            <v>AV3265-48-</v>
          </cell>
          <cell r="BM938">
            <v>929</v>
          </cell>
        </row>
        <row r="939">
          <cell r="BJ939" t="str">
            <v>AV3265-48-F</v>
          </cell>
          <cell r="BM939">
            <v>930</v>
          </cell>
        </row>
        <row r="940">
          <cell r="BJ940" t="str">
            <v>AV3265-48-FS</v>
          </cell>
          <cell r="BM940">
            <v>931</v>
          </cell>
        </row>
        <row r="941">
          <cell r="BJ941" t="str">
            <v>AV3265-48-FI</v>
          </cell>
          <cell r="BM941">
            <v>932</v>
          </cell>
        </row>
        <row r="942">
          <cell r="BJ942" t="str">
            <v>AV3265-48-FIS</v>
          </cell>
          <cell r="BM942">
            <v>933</v>
          </cell>
        </row>
        <row r="943">
          <cell r="BJ943" t="str">
            <v>AV3265-48-S</v>
          </cell>
          <cell r="BM943">
            <v>934</v>
          </cell>
        </row>
        <row r="944">
          <cell r="BJ944" t="str">
            <v>AV3265-48-IS</v>
          </cell>
          <cell r="BM944">
            <v>935</v>
          </cell>
        </row>
        <row r="945">
          <cell r="BJ945" t="str">
            <v>AV3265-48-I</v>
          </cell>
          <cell r="BM945">
            <v>936</v>
          </cell>
        </row>
        <row r="946">
          <cell r="BJ946" t="str">
            <v>AV3125-06-</v>
          </cell>
          <cell r="BM946">
            <v>937</v>
          </cell>
        </row>
        <row r="947">
          <cell r="BJ947" t="str">
            <v>AV3125-06-F</v>
          </cell>
          <cell r="BM947">
            <v>938</v>
          </cell>
        </row>
        <row r="948">
          <cell r="BJ948" t="str">
            <v>AV3125-06-FS</v>
          </cell>
          <cell r="BM948">
            <v>939</v>
          </cell>
        </row>
        <row r="949">
          <cell r="BJ949" t="str">
            <v>AV3125-06-FI</v>
          </cell>
          <cell r="BM949">
            <v>940</v>
          </cell>
        </row>
        <row r="950">
          <cell r="BJ950" t="str">
            <v>AV3125-06-FIS</v>
          </cell>
          <cell r="BM950">
            <v>941</v>
          </cell>
        </row>
        <row r="951">
          <cell r="BJ951" t="str">
            <v>AV3125-06-S</v>
          </cell>
          <cell r="BM951">
            <v>942</v>
          </cell>
        </row>
        <row r="952">
          <cell r="BJ952" t="str">
            <v>AV3125-06-IS</v>
          </cell>
          <cell r="BM952">
            <v>943</v>
          </cell>
        </row>
        <row r="953">
          <cell r="BJ953" t="str">
            <v>AV3125-06-I</v>
          </cell>
          <cell r="BM953">
            <v>944</v>
          </cell>
        </row>
        <row r="954">
          <cell r="BJ954" t="str">
            <v>AV3125-08-</v>
          </cell>
          <cell r="BM954">
            <v>945</v>
          </cell>
        </row>
        <row r="955">
          <cell r="BJ955" t="str">
            <v>AV3125-08-F</v>
          </cell>
          <cell r="BM955">
            <v>946</v>
          </cell>
        </row>
        <row r="956">
          <cell r="BJ956" t="str">
            <v>AV3125-08-FS</v>
          </cell>
          <cell r="BM956">
            <v>947</v>
          </cell>
        </row>
        <row r="957">
          <cell r="BJ957" t="str">
            <v>AV3125-08-FI</v>
          </cell>
          <cell r="BM957">
            <v>948</v>
          </cell>
        </row>
        <row r="958">
          <cell r="BJ958" t="str">
            <v>AV3125-08-FIS</v>
          </cell>
          <cell r="BM958">
            <v>949</v>
          </cell>
        </row>
        <row r="959">
          <cell r="BJ959" t="str">
            <v>AV3125-08-S</v>
          </cell>
          <cell r="BM959">
            <v>950</v>
          </cell>
        </row>
        <row r="960">
          <cell r="BJ960" t="str">
            <v>AV3125-08-IS</v>
          </cell>
          <cell r="BM960">
            <v>951</v>
          </cell>
        </row>
        <row r="961">
          <cell r="BJ961" t="str">
            <v>AV3125-08-I</v>
          </cell>
          <cell r="BM961">
            <v>952</v>
          </cell>
        </row>
        <row r="962">
          <cell r="BJ962" t="str">
            <v>AV3125-10-</v>
          </cell>
          <cell r="BM962">
            <v>953</v>
          </cell>
        </row>
        <row r="963">
          <cell r="BJ963" t="str">
            <v>AV3125-10-F</v>
          </cell>
          <cell r="BM963">
            <v>954</v>
          </cell>
        </row>
        <row r="964">
          <cell r="BJ964" t="str">
            <v>AV3125-10-FS</v>
          </cell>
          <cell r="BM964">
            <v>955</v>
          </cell>
        </row>
        <row r="965">
          <cell r="BJ965" t="str">
            <v>AV3125-10-FI</v>
          </cell>
          <cell r="BM965">
            <v>956</v>
          </cell>
        </row>
        <row r="966">
          <cell r="BJ966" t="str">
            <v>AV3125-10-FIS</v>
          </cell>
          <cell r="BM966">
            <v>957</v>
          </cell>
        </row>
        <row r="967">
          <cell r="BJ967" t="str">
            <v>AV3125-10-S</v>
          </cell>
          <cell r="BM967">
            <v>958</v>
          </cell>
        </row>
        <row r="968">
          <cell r="BJ968" t="str">
            <v>AV3125-10-IS</v>
          </cell>
          <cell r="BM968">
            <v>959</v>
          </cell>
        </row>
        <row r="969">
          <cell r="BJ969" t="str">
            <v>AV3125-10-I</v>
          </cell>
          <cell r="BM969">
            <v>960</v>
          </cell>
        </row>
        <row r="970">
          <cell r="BJ970" t="str">
            <v>AV3125-12-</v>
          </cell>
          <cell r="BM970">
            <v>961</v>
          </cell>
        </row>
        <row r="971">
          <cell r="BJ971" t="str">
            <v>AV3125-12-F</v>
          </cell>
          <cell r="BM971">
            <v>962</v>
          </cell>
        </row>
        <row r="972">
          <cell r="BJ972" t="str">
            <v>AV3125-12-FS</v>
          </cell>
          <cell r="BM972">
            <v>963</v>
          </cell>
        </row>
        <row r="973">
          <cell r="BJ973" t="str">
            <v>AV3125-12-FI</v>
          </cell>
          <cell r="BM973">
            <v>964</v>
          </cell>
        </row>
        <row r="974">
          <cell r="BJ974" t="str">
            <v>AV3125-12-FIS</v>
          </cell>
          <cell r="BM974">
            <v>965</v>
          </cell>
        </row>
        <row r="975">
          <cell r="BJ975" t="str">
            <v>AV3125-12-S</v>
          </cell>
          <cell r="BM975">
            <v>966</v>
          </cell>
        </row>
        <row r="976">
          <cell r="BJ976" t="str">
            <v>AV3125-12-IS</v>
          </cell>
          <cell r="BM976">
            <v>967</v>
          </cell>
        </row>
        <row r="977">
          <cell r="BJ977" t="str">
            <v>AV3125-12-I</v>
          </cell>
          <cell r="BM977">
            <v>968</v>
          </cell>
        </row>
        <row r="978">
          <cell r="BJ978" t="str">
            <v>AV3125-14-</v>
          </cell>
          <cell r="BM978">
            <v>969</v>
          </cell>
        </row>
        <row r="979">
          <cell r="BJ979" t="str">
            <v>AV3125-14-F</v>
          </cell>
          <cell r="BM979">
            <v>970</v>
          </cell>
        </row>
        <row r="980">
          <cell r="BJ980" t="str">
            <v>AV3125-14-FS</v>
          </cell>
          <cell r="BM980">
            <v>971</v>
          </cell>
        </row>
        <row r="981">
          <cell r="BJ981" t="str">
            <v>AV3125-14-FI</v>
          </cell>
          <cell r="BM981">
            <v>972</v>
          </cell>
        </row>
        <row r="982">
          <cell r="BJ982" t="str">
            <v>AV3125-14-FIS</v>
          </cell>
          <cell r="BM982">
            <v>973</v>
          </cell>
        </row>
        <row r="983">
          <cell r="BJ983" t="str">
            <v>AV3125-14-S</v>
          </cell>
          <cell r="BM983">
            <v>974</v>
          </cell>
        </row>
        <row r="984">
          <cell r="BJ984" t="str">
            <v>AV3125-14-IS</v>
          </cell>
          <cell r="BM984">
            <v>975</v>
          </cell>
        </row>
        <row r="985">
          <cell r="BJ985" t="str">
            <v>AV3125-14-I</v>
          </cell>
          <cell r="BM985">
            <v>976</v>
          </cell>
        </row>
        <row r="986">
          <cell r="BJ986" t="str">
            <v>AV3225-18-</v>
          </cell>
          <cell r="BM986">
            <v>977</v>
          </cell>
        </row>
        <row r="987">
          <cell r="BJ987" t="str">
            <v>AV3225-18-F</v>
          </cell>
          <cell r="BM987">
            <v>978</v>
          </cell>
        </row>
        <row r="988">
          <cell r="BJ988" t="str">
            <v>AV3225-18-FS</v>
          </cell>
          <cell r="BM988">
            <v>979</v>
          </cell>
        </row>
        <row r="989">
          <cell r="BJ989" t="str">
            <v>AV3225-18-FI</v>
          </cell>
          <cell r="BM989">
            <v>980</v>
          </cell>
        </row>
        <row r="990">
          <cell r="BJ990" t="str">
            <v>AV3225-18-FIS</v>
          </cell>
          <cell r="BM990">
            <v>981</v>
          </cell>
        </row>
        <row r="991">
          <cell r="BJ991" t="str">
            <v>AV3225-18-S</v>
          </cell>
          <cell r="BM991">
            <v>982</v>
          </cell>
        </row>
        <row r="992">
          <cell r="BJ992" t="str">
            <v>AV3225-18-IS</v>
          </cell>
          <cell r="BM992">
            <v>983</v>
          </cell>
        </row>
        <row r="993">
          <cell r="BJ993" t="str">
            <v>AV3225-18-I</v>
          </cell>
          <cell r="BM993">
            <v>984</v>
          </cell>
        </row>
        <row r="994">
          <cell r="BJ994" t="str">
            <v>AV3225-24-</v>
          </cell>
          <cell r="BM994">
            <v>985</v>
          </cell>
        </row>
        <row r="995">
          <cell r="BJ995" t="str">
            <v>AV3225-24-F</v>
          </cell>
          <cell r="BM995">
            <v>986</v>
          </cell>
        </row>
        <row r="996">
          <cell r="BJ996" t="str">
            <v>AV3225-24-FS</v>
          </cell>
          <cell r="BM996">
            <v>987</v>
          </cell>
        </row>
        <row r="997">
          <cell r="BJ997" t="str">
            <v>AV3225-24-FI</v>
          </cell>
          <cell r="BM997">
            <v>988</v>
          </cell>
        </row>
        <row r="998">
          <cell r="BJ998" t="str">
            <v>AV3225-24-FIS</v>
          </cell>
          <cell r="BM998">
            <v>989</v>
          </cell>
        </row>
        <row r="999">
          <cell r="BJ999" t="str">
            <v>AV3225-24-S</v>
          </cell>
          <cell r="BM999">
            <v>990</v>
          </cell>
        </row>
        <row r="1000">
          <cell r="BJ1000" t="str">
            <v>AV3225-24-IS</v>
          </cell>
          <cell r="BM1000">
            <v>991</v>
          </cell>
        </row>
        <row r="1001">
          <cell r="BJ1001" t="str">
            <v>AV3225-24-I</v>
          </cell>
          <cell r="BM1001">
            <v>992</v>
          </cell>
        </row>
        <row r="1002">
          <cell r="BJ1002" t="str">
            <v>AV3225-36-</v>
          </cell>
          <cell r="BM1002">
            <v>993</v>
          </cell>
        </row>
        <row r="1003">
          <cell r="BJ1003" t="str">
            <v>AV3225-36-F</v>
          </cell>
          <cell r="BM1003">
            <v>994</v>
          </cell>
        </row>
        <row r="1004">
          <cell r="BJ1004" t="str">
            <v>AV3225-36-FS</v>
          </cell>
          <cell r="BM1004">
            <v>995</v>
          </cell>
        </row>
        <row r="1005">
          <cell r="BJ1005" t="str">
            <v>AV3225-36-FI</v>
          </cell>
          <cell r="BM1005">
            <v>996</v>
          </cell>
        </row>
        <row r="1006">
          <cell r="BJ1006" t="str">
            <v>AV3225-36-FIS</v>
          </cell>
          <cell r="BM1006">
            <v>997</v>
          </cell>
        </row>
        <row r="1007">
          <cell r="BJ1007" t="str">
            <v>AV3225-36-S</v>
          </cell>
          <cell r="BM1007">
            <v>998</v>
          </cell>
        </row>
        <row r="1008">
          <cell r="BJ1008" t="str">
            <v>AV3225-36-IS</v>
          </cell>
          <cell r="BM1008">
            <v>999</v>
          </cell>
        </row>
        <row r="1009">
          <cell r="BJ1009" t="str">
            <v>AV3225-36-I</v>
          </cell>
          <cell r="BM1009">
            <v>1000</v>
          </cell>
        </row>
        <row r="1010">
          <cell r="BJ1010" t="str">
            <v>AV3225-48-</v>
          </cell>
          <cell r="BM1010">
            <v>1001</v>
          </cell>
        </row>
        <row r="1011">
          <cell r="BJ1011" t="str">
            <v>AV3225-48-F</v>
          </cell>
          <cell r="BM1011">
            <v>1002</v>
          </cell>
        </row>
        <row r="1012">
          <cell r="BJ1012" t="str">
            <v>AV3225-48-FS</v>
          </cell>
          <cell r="BM1012">
            <v>1003</v>
          </cell>
        </row>
        <row r="1013">
          <cell r="BJ1013" t="str">
            <v>AV3225-48-FI</v>
          </cell>
          <cell r="BM1013">
            <v>1004</v>
          </cell>
        </row>
        <row r="1014">
          <cell r="BJ1014" t="str">
            <v>AV3225-48-FIS</v>
          </cell>
          <cell r="BM1014">
            <v>1005</v>
          </cell>
        </row>
        <row r="1015">
          <cell r="BJ1015" t="str">
            <v>AV3225-48-S</v>
          </cell>
          <cell r="BM1015">
            <v>1006</v>
          </cell>
        </row>
        <row r="1016">
          <cell r="BJ1016" t="str">
            <v>AV3225-48-IS</v>
          </cell>
          <cell r="BM1016">
            <v>1007</v>
          </cell>
        </row>
        <row r="1017">
          <cell r="BJ1017" t="str">
            <v>AV3225-48-I</v>
          </cell>
          <cell r="BM1017">
            <v>1008</v>
          </cell>
        </row>
        <row r="1018">
          <cell r="BJ1018" t="str">
            <v>AV3135-06-</v>
          </cell>
          <cell r="BM1018">
            <v>1009</v>
          </cell>
        </row>
        <row r="1019">
          <cell r="BJ1019" t="str">
            <v>AV3135-06-F</v>
          </cell>
          <cell r="BM1019">
            <v>1010</v>
          </cell>
        </row>
        <row r="1020">
          <cell r="BJ1020" t="str">
            <v>AV3135-06-FS</v>
          </cell>
          <cell r="BM1020">
            <v>1011</v>
          </cell>
        </row>
        <row r="1021">
          <cell r="BJ1021" t="str">
            <v>AV3135-06-FI</v>
          </cell>
          <cell r="BM1021">
            <v>1012</v>
          </cell>
        </row>
        <row r="1022">
          <cell r="BJ1022" t="str">
            <v>AV3135-06-FIS</v>
          </cell>
          <cell r="BM1022">
            <v>1013</v>
          </cell>
        </row>
        <row r="1023">
          <cell r="BJ1023" t="str">
            <v>AV3135-06-S</v>
          </cell>
          <cell r="BM1023">
            <v>1014</v>
          </cell>
        </row>
        <row r="1024">
          <cell r="BJ1024" t="str">
            <v>AV3135-06-IS</v>
          </cell>
          <cell r="BM1024">
            <v>1015</v>
          </cell>
        </row>
        <row r="1025">
          <cell r="BJ1025" t="str">
            <v>AV3135-06-I</v>
          </cell>
          <cell r="BM1025">
            <v>1016</v>
          </cell>
        </row>
        <row r="1026">
          <cell r="BJ1026" t="str">
            <v>AV3135-08-</v>
          </cell>
          <cell r="BM1026">
            <v>1017</v>
          </cell>
        </row>
        <row r="1027">
          <cell r="BJ1027" t="str">
            <v>AV3135-08-F</v>
          </cell>
          <cell r="BM1027">
            <v>1018</v>
          </cell>
        </row>
        <row r="1028">
          <cell r="BJ1028" t="str">
            <v>AV3135-08-FS</v>
          </cell>
          <cell r="BM1028">
            <v>1019</v>
          </cell>
        </row>
        <row r="1029">
          <cell r="BJ1029" t="str">
            <v>AV3135-08-FI</v>
          </cell>
          <cell r="BM1029">
            <v>1020</v>
          </cell>
        </row>
        <row r="1030">
          <cell r="BJ1030" t="str">
            <v>AV3135-08-FIS</v>
          </cell>
          <cell r="BM1030">
            <v>1021</v>
          </cell>
        </row>
        <row r="1031">
          <cell r="BJ1031" t="str">
            <v>AV3135-08-S</v>
          </cell>
          <cell r="BM1031">
            <v>1022</v>
          </cell>
        </row>
        <row r="1032">
          <cell r="BJ1032" t="str">
            <v>AV3135-08-IS</v>
          </cell>
          <cell r="BM1032">
            <v>1023</v>
          </cell>
        </row>
        <row r="1033">
          <cell r="BJ1033" t="str">
            <v>AV3135-08-I</v>
          </cell>
          <cell r="BM1033">
            <v>1024</v>
          </cell>
        </row>
        <row r="1034">
          <cell r="BJ1034" t="str">
            <v>AV3135-10-</v>
          </cell>
          <cell r="BM1034">
            <v>1025</v>
          </cell>
        </row>
        <row r="1035">
          <cell r="BJ1035" t="str">
            <v>AV3135-10-F</v>
          </cell>
          <cell r="BM1035">
            <v>1026</v>
          </cell>
        </row>
        <row r="1036">
          <cell r="BJ1036" t="str">
            <v>AV3135-10-FS</v>
          </cell>
          <cell r="BM1036">
            <v>1027</v>
          </cell>
        </row>
        <row r="1037">
          <cell r="BJ1037" t="str">
            <v>AV3135-10-FI</v>
          </cell>
          <cell r="BM1037">
            <v>1028</v>
          </cell>
        </row>
        <row r="1038">
          <cell r="BJ1038" t="str">
            <v>AV3135-10-FIS</v>
          </cell>
          <cell r="BM1038">
            <v>1029</v>
          </cell>
        </row>
        <row r="1039">
          <cell r="BJ1039" t="str">
            <v>AV3135-10-S</v>
          </cell>
          <cell r="BM1039">
            <v>1030</v>
          </cell>
        </row>
        <row r="1040">
          <cell r="BJ1040" t="str">
            <v>AV3135-10-IS</v>
          </cell>
          <cell r="BM1040">
            <v>1031</v>
          </cell>
        </row>
        <row r="1041">
          <cell r="BJ1041" t="str">
            <v>AV3135-10-I</v>
          </cell>
          <cell r="BM1041">
            <v>1032</v>
          </cell>
        </row>
        <row r="1042">
          <cell r="BJ1042" t="str">
            <v>AV3135-12-</v>
          </cell>
          <cell r="BM1042">
            <v>1033</v>
          </cell>
        </row>
        <row r="1043">
          <cell r="BJ1043" t="str">
            <v>AV3135-12-F</v>
          </cell>
          <cell r="BM1043">
            <v>1034</v>
          </cell>
        </row>
        <row r="1044">
          <cell r="BJ1044" t="str">
            <v>AV3135-12-FS</v>
          </cell>
          <cell r="BM1044">
            <v>1035</v>
          </cell>
        </row>
        <row r="1045">
          <cell r="BJ1045" t="str">
            <v>AV3135-12-FI</v>
          </cell>
          <cell r="BM1045">
            <v>1036</v>
          </cell>
        </row>
        <row r="1046">
          <cell r="BJ1046" t="str">
            <v>AV3135-12-FIS</v>
          </cell>
          <cell r="BM1046">
            <v>1037</v>
          </cell>
        </row>
        <row r="1047">
          <cell r="BJ1047" t="str">
            <v>AV3135-12-S</v>
          </cell>
          <cell r="BM1047">
            <v>1038</v>
          </cell>
        </row>
        <row r="1048">
          <cell r="BJ1048" t="str">
            <v>AV3135-12-IS</v>
          </cell>
          <cell r="BM1048">
            <v>1039</v>
          </cell>
        </row>
        <row r="1049">
          <cell r="BJ1049" t="str">
            <v>AV3135-12-I</v>
          </cell>
          <cell r="BM1049">
            <v>1040</v>
          </cell>
        </row>
        <row r="1050">
          <cell r="BJ1050" t="str">
            <v>AV3135-14-</v>
          </cell>
          <cell r="BM1050">
            <v>1041</v>
          </cell>
        </row>
        <row r="1051">
          <cell r="BJ1051" t="str">
            <v>AV3135-14-F</v>
          </cell>
          <cell r="BM1051">
            <v>1042</v>
          </cell>
        </row>
        <row r="1052">
          <cell r="BJ1052" t="str">
            <v>AV3135-14-FS</v>
          </cell>
          <cell r="BM1052">
            <v>1043</v>
          </cell>
        </row>
        <row r="1053">
          <cell r="BJ1053" t="str">
            <v>AV3135-14-FI</v>
          </cell>
          <cell r="BM1053">
            <v>1044</v>
          </cell>
        </row>
        <row r="1054">
          <cell r="BJ1054" t="str">
            <v>AV3135-14-FIS</v>
          </cell>
          <cell r="BM1054">
            <v>1045</v>
          </cell>
        </row>
        <row r="1055">
          <cell r="BJ1055" t="str">
            <v>AV3135-14-S</v>
          </cell>
          <cell r="BM1055">
            <v>1046</v>
          </cell>
        </row>
        <row r="1056">
          <cell r="BJ1056" t="str">
            <v>AV3135-14-IS</v>
          </cell>
          <cell r="BM1056">
            <v>1047</v>
          </cell>
        </row>
        <row r="1057">
          <cell r="BJ1057" t="str">
            <v>AV3135-14-I</v>
          </cell>
          <cell r="BM1057">
            <v>1048</v>
          </cell>
        </row>
        <row r="1058">
          <cell r="BJ1058" t="str">
            <v>AV3235-18-</v>
          </cell>
          <cell r="BM1058">
            <v>1049</v>
          </cell>
        </row>
        <row r="1059">
          <cell r="BJ1059" t="str">
            <v>AV3235-18-F</v>
          </cell>
          <cell r="BM1059">
            <v>1050</v>
          </cell>
        </row>
        <row r="1060">
          <cell r="BJ1060" t="str">
            <v>AV3235-18-FS</v>
          </cell>
          <cell r="BM1060">
            <v>1051</v>
          </cell>
        </row>
        <row r="1061">
          <cell r="BJ1061" t="str">
            <v>AV3235-18-FI</v>
          </cell>
          <cell r="BM1061">
            <v>1052</v>
          </cell>
        </row>
        <row r="1062">
          <cell r="BJ1062" t="str">
            <v>AV3235-18-FIS</v>
          </cell>
          <cell r="BM1062">
            <v>1053</v>
          </cell>
        </row>
        <row r="1063">
          <cell r="BJ1063" t="str">
            <v>AV3235-18-S</v>
          </cell>
          <cell r="BM1063">
            <v>1054</v>
          </cell>
        </row>
        <row r="1064">
          <cell r="BJ1064" t="str">
            <v>AV3235-18-IS</v>
          </cell>
          <cell r="BM1064">
            <v>1055</v>
          </cell>
        </row>
        <row r="1065">
          <cell r="BJ1065" t="str">
            <v>AV3235-18-I</v>
          </cell>
          <cell r="BM1065">
            <v>1056</v>
          </cell>
        </row>
        <row r="1066">
          <cell r="BJ1066" t="str">
            <v>AV3235-24-</v>
          </cell>
          <cell r="BM1066">
            <v>1057</v>
          </cell>
        </row>
        <row r="1067">
          <cell r="BJ1067" t="str">
            <v>AV3235-24-F</v>
          </cell>
          <cell r="BM1067">
            <v>1058</v>
          </cell>
        </row>
        <row r="1068">
          <cell r="BJ1068" t="str">
            <v>AV3235-24-FS</v>
          </cell>
          <cell r="BM1068">
            <v>1059</v>
          </cell>
        </row>
        <row r="1069">
          <cell r="BJ1069" t="str">
            <v>AV3235-24-FI</v>
          </cell>
          <cell r="BM1069">
            <v>1060</v>
          </cell>
        </row>
        <row r="1070">
          <cell r="BJ1070" t="str">
            <v>AV3235-24-FIS</v>
          </cell>
          <cell r="BM1070">
            <v>1061</v>
          </cell>
        </row>
        <row r="1071">
          <cell r="BJ1071" t="str">
            <v>AV3235-24-S</v>
          </cell>
          <cell r="BM1071">
            <v>1062</v>
          </cell>
        </row>
        <row r="1072">
          <cell r="BJ1072" t="str">
            <v>AV3235-24-IS</v>
          </cell>
          <cell r="BM1072">
            <v>1063</v>
          </cell>
        </row>
        <row r="1073">
          <cell r="BJ1073" t="str">
            <v>AV3235-24-I</v>
          </cell>
          <cell r="BM1073">
            <v>1064</v>
          </cell>
        </row>
        <row r="1074">
          <cell r="BJ1074" t="str">
            <v>AV3235-36-</v>
          </cell>
          <cell r="BM1074">
            <v>1065</v>
          </cell>
        </row>
        <row r="1075">
          <cell r="BJ1075" t="str">
            <v>AV3235-36-F</v>
          </cell>
          <cell r="BM1075">
            <v>1066</v>
          </cell>
        </row>
        <row r="1076">
          <cell r="BJ1076" t="str">
            <v>AV3235-36-FS</v>
          </cell>
          <cell r="BM1076">
            <v>1067</v>
          </cell>
        </row>
        <row r="1077">
          <cell r="BJ1077" t="str">
            <v>AV3235-36-FI</v>
          </cell>
          <cell r="BM1077">
            <v>1068</v>
          </cell>
        </row>
        <row r="1078">
          <cell r="BJ1078" t="str">
            <v>AV3235-36-FIS</v>
          </cell>
          <cell r="BM1078">
            <v>1069</v>
          </cell>
        </row>
        <row r="1079">
          <cell r="BJ1079" t="str">
            <v>AV3235-36-S</v>
          </cell>
          <cell r="BM1079">
            <v>1070</v>
          </cell>
        </row>
        <row r="1080">
          <cell r="BJ1080" t="str">
            <v>AV3235-36-IS</v>
          </cell>
          <cell r="BM1080">
            <v>1071</v>
          </cell>
        </row>
        <row r="1081">
          <cell r="BJ1081" t="str">
            <v>AV3235-36-I</v>
          </cell>
          <cell r="BM1081">
            <v>1072</v>
          </cell>
        </row>
        <row r="1082">
          <cell r="BJ1082" t="str">
            <v>AV3235-48-</v>
          </cell>
          <cell r="BM1082">
            <v>1073</v>
          </cell>
        </row>
        <row r="1083">
          <cell r="BJ1083" t="str">
            <v>AV3235-48-F</v>
          </cell>
          <cell r="BM1083">
            <v>1074</v>
          </cell>
        </row>
        <row r="1084">
          <cell r="BJ1084" t="str">
            <v>AV3235-48-FS</v>
          </cell>
          <cell r="BM1084">
            <v>1075</v>
          </cell>
        </row>
        <row r="1085">
          <cell r="BJ1085" t="str">
            <v>AV3235-48-FI</v>
          </cell>
          <cell r="BM1085">
            <v>1076</v>
          </cell>
        </row>
        <row r="1086">
          <cell r="BJ1086" t="str">
            <v>AV3235-48-FIS</v>
          </cell>
          <cell r="BM1086">
            <v>1077</v>
          </cell>
        </row>
        <row r="1087">
          <cell r="BJ1087" t="str">
            <v>AV3235-48-S</v>
          </cell>
          <cell r="BM1087">
            <v>1078</v>
          </cell>
        </row>
        <row r="1088">
          <cell r="BJ1088" t="str">
            <v>AV3235-48-IS</v>
          </cell>
          <cell r="BM1088">
            <v>1079</v>
          </cell>
        </row>
        <row r="1089">
          <cell r="BJ1089" t="str">
            <v>AV3235-48-I</v>
          </cell>
          <cell r="BM1089">
            <v>1080</v>
          </cell>
        </row>
        <row r="1090">
          <cell r="BJ1090" t="str">
            <v>AV3145-06-</v>
          </cell>
          <cell r="BM1090">
            <v>1081</v>
          </cell>
        </row>
        <row r="1091">
          <cell r="BJ1091" t="str">
            <v>AV3145-06-F</v>
          </cell>
          <cell r="BM1091">
            <v>1082</v>
          </cell>
        </row>
        <row r="1092">
          <cell r="BJ1092" t="str">
            <v>AV3145-06-FS</v>
          </cell>
          <cell r="BM1092">
            <v>1083</v>
          </cell>
        </row>
        <row r="1093">
          <cell r="BJ1093" t="str">
            <v>AV3145-06-FI</v>
          </cell>
          <cell r="BM1093">
            <v>1084</v>
          </cell>
        </row>
        <row r="1094">
          <cell r="BJ1094" t="str">
            <v>AV3145-06-FIS</v>
          </cell>
          <cell r="BM1094">
            <v>1085</v>
          </cell>
        </row>
        <row r="1095">
          <cell r="BJ1095" t="str">
            <v>AV3145-06-S</v>
          </cell>
          <cell r="BM1095">
            <v>1086</v>
          </cell>
        </row>
        <row r="1096">
          <cell r="BJ1096" t="str">
            <v>AV3145-06-IS</v>
          </cell>
          <cell r="BM1096">
            <v>1087</v>
          </cell>
        </row>
        <row r="1097">
          <cell r="BJ1097" t="str">
            <v>AV3145-06-I</v>
          </cell>
          <cell r="BM1097">
            <v>1088</v>
          </cell>
        </row>
        <row r="1098">
          <cell r="BJ1098" t="str">
            <v>AV3145-08-</v>
          </cell>
          <cell r="BM1098">
            <v>1089</v>
          </cell>
        </row>
        <row r="1099">
          <cell r="BJ1099" t="str">
            <v>AV3145-08-F</v>
          </cell>
          <cell r="BM1099">
            <v>1090</v>
          </cell>
        </row>
        <row r="1100">
          <cell r="BJ1100" t="str">
            <v>AV3145-08-FS</v>
          </cell>
          <cell r="BM1100">
            <v>1091</v>
          </cell>
        </row>
        <row r="1101">
          <cell r="BJ1101" t="str">
            <v>AV3145-08-FI</v>
          </cell>
          <cell r="BM1101">
            <v>1092</v>
          </cell>
        </row>
        <row r="1102">
          <cell r="BJ1102" t="str">
            <v>AV3145-08-FIS</v>
          </cell>
          <cell r="BM1102">
            <v>1093</v>
          </cell>
        </row>
        <row r="1103">
          <cell r="BJ1103" t="str">
            <v>AV3145-08-S</v>
          </cell>
          <cell r="BM1103">
            <v>1094</v>
          </cell>
        </row>
        <row r="1104">
          <cell r="BJ1104" t="str">
            <v>AV3145-08-IS</v>
          </cell>
          <cell r="BM1104">
            <v>1095</v>
          </cell>
        </row>
        <row r="1105">
          <cell r="BJ1105" t="str">
            <v>AV3145-08-I</v>
          </cell>
          <cell r="BM1105">
            <v>1096</v>
          </cell>
        </row>
        <row r="1106">
          <cell r="BJ1106" t="str">
            <v>AV3145-10-</v>
          </cell>
          <cell r="BM1106">
            <v>1097</v>
          </cell>
        </row>
        <row r="1107">
          <cell r="BJ1107" t="str">
            <v>AV3145-10-F</v>
          </cell>
          <cell r="BM1107">
            <v>1098</v>
          </cell>
        </row>
        <row r="1108">
          <cell r="BJ1108" t="str">
            <v>AV3145-10-FS</v>
          </cell>
          <cell r="BM1108">
            <v>1099</v>
          </cell>
        </row>
        <row r="1109">
          <cell r="BJ1109" t="str">
            <v>AV3145-10-FI</v>
          </cell>
          <cell r="BM1109">
            <v>1100</v>
          </cell>
        </row>
        <row r="1110">
          <cell r="BJ1110" t="str">
            <v>AV3145-10-FIS</v>
          </cell>
          <cell r="BM1110">
            <v>1101</v>
          </cell>
        </row>
        <row r="1111">
          <cell r="BJ1111" t="str">
            <v>AV3145-10-S</v>
          </cell>
          <cell r="BM1111">
            <v>1102</v>
          </cell>
        </row>
        <row r="1112">
          <cell r="BJ1112" t="str">
            <v>AV3145-10-IS</v>
          </cell>
          <cell r="BM1112">
            <v>1103</v>
          </cell>
        </row>
        <row r="1113">
          <cell r="BJ1113" t="str">
            <v>AV3145-10-I</v>
          </cell>
          <cell r="BM1113">
            <v>1104</v>
          </cell>
        </row>
        <row r="1114">
          <cell r="BJ1114" t="str">
            <v>AV3145-12-</v>
          </cell>
          <cell r="BM1114">
            <v>1105</v>
          </cell>
        </row>
        <row r="1115">
          <cell r="BJ1115" t="str">
            <v>AV3145-12-F</v>
          </cell>
          <cell r="BM1115">
            <v>1106</v>
          </cell>
        </row>
        <row r="1116">
          <cell r="BJ1116" t="str">
            <v>AV3145-12-FS</v>
          </cell>
          <cell r="BM1116">
            <v>1107</v>
          </cell>
        </row>
        <row r="1117">
          <cell r="BJ1117" t="str">
            <v>AV3145-12-FI</v>
          </cell>
          <cell r="BM1117">
            <v>1108</v>
          </cell>
        </row>
        <row r="1118">
          <cell r="BJ1118" t="str">
            <v>AV3145-12-FIS</v>
          </cell>
          <cell r="BM1118">
            <v>1109</v>
          </cell>
        </row>
        <row r="1119">
          <cell r="BJ1119" t="str">
            <v>AV3145-12-S</v>
          </cell>
          <cell r="BM1119">
            <v>1110</v>
          </cell>
        </row>
        <row r="1120">
          <cell r="BJ1120" t="str">
            <v>AV3145-12-IS</v>
          </cell>
          <cell r="BM1120">
            <v>1111</v>
          </cell>
        </row>
        <row r="1121">
          <cell r="BJ1121" t="str">
            <v>AV3145-12-I</v>
          </cell>
          <cell r="BM1121">
            <v>1112</v>
          </cell>
        </row>
        <row r="1122">
          <cell r="BJ1122" t="str">
            <v>AV3145-14-</v>
          </cell>
          <cell r="BM1122">
            <v>1113</v>
          </cell>
        </row>
        <row r="1123">
          <cell r="BJ1123" t="str">
            <v>AV3145-14-F</v>
          </cell>
          <cell r="BM1123">
            <v>1114</v>
          </cell>
        </row>
        <row r="1124">
          <cell r="BJ1124" t="str">
            <v>AV3145-14-FS</v>
          </cell>
          <cell r="BM1124">
            <v>1115</v>
          </cell>
        </row>
        <row r="1125">
          <cell r="BJ1125" t="str">
            <v>AV3145-14-FI</v>
          </cell>
          <cell r="BM1125">
            <v>1116</v>
          </cell>
        </row>
        <row r="1126">
          <cell r="BJ1126" t="str">
            <v>AV3145-14-FIS</v>
          </cell>
          <cell r="BM1126">
            <v>1117</v>
          </cell>
        </row>
        <row r="1127">
          <cell r="BJ1127" t="str">
            <v>AV3145-14-S</v>
          </cell>
          <cell r="BM1127">
            <v>1118</v>
          </cell>
        </row>
        <row r="1128">
          <cell r="BJ1128" t="str">
            <v>AV3145-14-IS</v>
          </cell>
          <cell r="BM1128">
            <v>1119</v>
          </cell>
        </row>
        <row r="1129">
          <cell r="BJ1129" t="str">
            <v>AV3145-14-I</v>
          </cell>
          <cell r="BM1129">
            <v>1120</v>
          </cell>
        </row>
        <row r="1130">
          <cell r="BJ1130" t="str">
            <v>AV3245-18-</v>
          </cell>
          <cell r="BM1130">
            <v>1121</v>
          </cell>
        </row>
        <row r="1131">
          <cell r="BJ1131" t="str">
            <v>AV3245-18-F</v>
          </cell>
          <cell r="BM1131">
            <v>1122</v>
          </cell>
        </row>
        <row r="1132">
          <cell r="BJ1132" t="str">
            <v>AV3245-18-FS</v>
          </cell>
          <cell r="BM1132">
            <v>1123</v>
          </cell>
        </row>
        <row r="1133">
          <cell r="BJ1133" t="str">
            <v>AV3245-18-FI</v>
          </cell>
          <cell r="BM1133">
            <v>1124</v>
          </cell>
        </row>
        <row r="1134">
          <cell r="BJ1134" t="str">
            <v>AV3245-18-FIS</v>
          </cell>
          <cell r="BM1134">
            <v>1125</v>
          </cell>
        </row>
        <row r="1135">
          <cell r="BJ1135" t="str">
            <v>AV3245-18-S</v>
          </cell>
          <cell r="BM1135">
            <v>1126</v>
          </cell>
        </row>
        <row r="1136">
          <cell r="BJ1136" t="str">
            <v>AV3245-18-IS</v>
          </cell>
          <cell r="BM1136">
            <v>1127</v>
          </cell>
        </row>
        <row r="1137">
          <cell r="BJ1137" t="str">
            <v>AV3245-18-I</v>
          </cell>
          <cell r="BM1137">
            <v>1128</v>
          </cell>
        </row>
        <row r="1138">
          <cell r="BJ1138" t="str">
            <v>AV3245-24-</v>
          </cell>
          <cell r="BM1138">
            <v>1129</v>
          </cell>
        </row>
        <row r="1139">
          <cell r="BJ1139" t="str">
            <v>AV3245-24-F</v>
          </cell>
          <cell r="BM1139">
            <v>1130</v>
          </cell>
        </row>
        <row r="1140">
          <cell r="BJ1140" t="str">
            <v>AV3245-24-FS</v>
          </cell>
          <cell r="BM1140">
            <v>1131</v>
          </cell>
        </row>
        <row r="1141">
          <cell r="BJ1141" t="str">
            <v>AV3245-24-FI</v>
          </cell>
          <cell r="BM1141">
            <v>1132</v>
          </cell>
        </row>
        <row r="1142">
          <cell r="BJ1142" t="str">
            <v>AV3245-24-FIS</v>
          </cell>
          <cell r="BM1142">
            <v>1133</v>
          </cell>
        </row>
        <row r="1143">
          <cell r="BJ1143" t="str">
            <v>AV3245-24-S</v>
          </cell>
          <cell r="BM1143">
            <v>1134</v>
          </cell>
        </row>
        <row r="1144">
          <cell r="BJ1144" t="str">
            <v>AV3245-24-IS</v>
          </cell>
          <cell r="BM1144">
            <v>1135</v>
          </cell>
        </row>
        <row r="1145">
          <cell r="BJ1145" t="str">
            <v>AV3245-24-I</v>
          </cell>
          <cell r="BM1145">
            <v>1136</v>
          </cell>
        </row>
        <row r="1146">
          <cell r="BJ1146" t="str">
            <v>AV3245-36-</v>
          </cell>
          <cell r="BM1146">
            <v>1137</v>
          </cell>
        </row>
        <row r="1147">
          <cell r="BJ1147" t="str">
            <v>AV3245-36-F</v>
          </cell>
          <cell r="BM1147">
            <v>1138</v>
          </cell>
        </row>
        <row r="1148">
          <cell r="BJ1148" t="str">
            <v>AV3245-36-FS</v>
          </cell>
          <cell r="BM1148">
            <v>1139</v>
          </cell>
        </row>
        <row r="1149">
          <cell r="BJ1149" t="str">
            <v>AV3245-36-FI</v>
          </cell>
          <cell r="BM1149">
            <v>1140</v>
          </cell>
        </row>
        <row r="1150">
          <cell r="BJ1150" t="str">
            <v>AV3245-36-FIS</v>
          </cell>
          <cell r="BM1150">
            <v>1141</v>
          </cell>
        </row>
        <row r="1151">
          <cell r="BJ1151" t="str">
            <v>AV3245-36-S</v>
          </cell>
          <cell r="BM1151">
            <v>1142</v>
          </cell>
        </row>
        <row r="1152">
          <cell r="BJ1152" t="str">
            <v>AV3245-36-IS</v>
          </cell>
          <cell r="BM1152">
            <v>1143</v>
          </cell>
        </row>
        <row r="1153">
          <cell r="BJ1153" t="str">
            <v>AV3245-36-I</v>
          </cell>
          <cell r="BM1153">
            <v>1144</v>
          </cell>
        </row>
        <row r="1154">
          <cell r="BJ1154" t="str">
            <v>AV3245-48-</v>
          </cell>
          <cell r="BM1154">
            <v>1145</v>
          </cell>
        </row>
        <row r="1155">
          <cell r="BJ1155" t="str">
            <v>AV3245-48-F</v>
          </cell>
          <cell r="BM1155">
            <v>1146</v>
          </cell>
        </row>
        <row r="1156">
          <cell r="BJ1156" t="str">
            <v>AV3245-48-FS</v>
          </cell>
          <cell r="BM1156">
            <v>1147</v>
          </cell>
        </row>
        <row r="1157">
          <cell r="BJ1157" t="str">
            <v>AV3245-48-FI</v>
          </cell>
          <cell r="BM1157">
            <v>1148</v>
          </cell>
        </row>
        <row r="1158">
          <cell r="BJ1158" t="str">
            <v>AV3245-48-FIS</v>
          </cell>
          <cell r="BM1158">
            <v>1149</v>
          </cell>
        </row>
        <row r="1159">
          <cell r="BJ1159" t="str">
            <v>AV3245-48-S</v>
          </cell>
          <cell r="BM1159">
            <v>1150</v>
          </cell>
        </row>
        <row r="1160">
          <cell r="BJ1160" t="str">
            <v>AV3245-48-IS</v>
          </cell>
          <cell r="BM1160">
            <v>1151</v>
          </cell>
        </row>
        <row r="1161">
          <cell r="BJ1161" t="str">
            <v>AV3245-48-I</v>
          </cell>
          <cell r="BM1161">
            <v>1152</v>
          </cell>
        </row>
        <row r="1162">
          <cell r="BJ1162" t="str">
            <v>AVC5163-06-</v>
          </cell>
        </row>
        <row r="1163">
          <cell r="BJ1163" t="str">
            <v>AVC5163-06-F</v>
          </cell>
        </row>
        <row r="1164">
          <cell r="BJ1164" t="str">
            <v>AVC5163-06-FS</v>
          </cell>
        </row>
        <row r="1165">
          <cell r="BJ1165" t="str">
            <v>AVC5163-06-FI</v>
          </cell>
        </row>
        <row r="1166">
          <cell r="BJ1166" t="str">
            <v>AVC5163-06-FIS</v>
          </cell>
        </row>
        <row r="1167">
          <cell r="BJ1167" t="str">
            <v>AVC5163-06-S</v>
          </cell>
        </row>
        <row r="1168">
          <cell r="BJ1168" t="str">
            <v>AVC5163-06-IS</v>
          </cell>
        </row>
        <row r="1169">
          <cell r="BJ1169" t="str">
            <v>AVC5163-06-I</v>
          </cell>
        </row>
        <row r="1170">
          <cell r="BJ1170" t="str">
            <v>AVC5163-08-</v>
          </cell>
        </row>
        <row r="1171">
          <cell r="BJ1171" t="str">
            <v>AVC5163-08-F</v>
          </cell>
        </row>
        <row r="1172">
          <cell r="BJ1172" t="str">
            <v>AVC5163-08-FS</v>
          </cell>
        </row>
        <row r="1173">
          <cell r="BJ1173" t="str">
            <v>AVC5163-08-FI</v>
          </cell>
        </row>
        <row r="1174">
          <cell r="BJ1174" t="str">
            <v>AVC5163-08-FIS</v>
          </cell>
        </row>
        <row r="1175">
          <cell r="BJ1175" t="str">
            <v>AVC5163-08-S</v>
          </cell>
        </row>
        <row r="1176">
          <cell r="BJ1176" t="str">
            <v>AVC5163-08-IS</v>
          </cell>
        </row>
        <row r="1177">
          <cell r="BJ1177" t="str">
            <v>AVC5163-08-I</v>
          </cell>
        </row>
        <row r="1178">
          <cell r="BJ1178" t="str">
            <v>AVC5163-10-</v>
          </cell>
        </row>
        <row r="1179">
          <cell r="BJ1179" t="str">
            <v>AVC5163-10-F</v>
          </cell>
        </row>
        <row r="1180">
          <cell r="BJ1180" t="str">
            <v>AVC5163-10-FS</v>
          </cell>
        </row>
        <row r="1181">
          <cell r="BJ1181" t="str">
            <v>AVC5163-10-FI</v>
          </cell>
        </row>
        <row r="1182">
          <cell r="BJ1182" t="str">
            <v>AVC5163-10-FIS</v>
          </cell>
        </row>
        <row r="1183">
          <cell r="BJ1183" t="str">
            <v>AVC5163-10-S</v>
          </cell>
        </row>
        <row r="1184">
          <cell r="BJ1184" t="str">
            <v>AVC5163-10-IS</v>
          </cell>
        </row>
        <row r="1185">
          <cell r="BJ1185" t="str">
            <v>AVC5163-10-I</v>
          </cell>
        </row>
        <row r="1186">
          <cell r="BJ1186" t="str">
            <v>AVC5163-12-</v>
          </cell>
        </row>
        <row r="1187">
          <cell r="BJ1187" t="str">
            <v>AVC5163-12-F</v>
          </cell>
        </row>
        <row r="1188">
          <cell r="BJ1188" t="str">
            <v>AVC5163-12-FS</v>
          </cell>
        </row>
        <row r="1189">
          <cell r="BJ1189" t="str">
            <v>AVC5163-12-FI</v>
          </cell>
        </row>
        <row r="1190">
          <cell r="BJ1190" t="str">
            <v>AVC5163-12-FIS</v>
          </cell>
        </row>
        <row r="1191">
          <cell r="BJ1191" t="str">
            <v>AVC5163-12-S</v>
          </cell>
        </row>
        <row r="1192">
          <cell r="BJ1192" t="str">
            <v>AVC5163-12-IS</v>
          </cell>
        </row>
        <row r="1193">
          <cell r="BJ1193" t="str">
            <v>AVC5163-12-I</v>
          </cell>
        </row>
        <row r="1194">
          <cell r="BJ1194" t="str">
            <v>AVC5163-14-</v>
          </cell>
        </row>
        <row r="1195">
          <cell r="BJ1195" t="str">
            <v>AVC5163-14-F</v>
          </cell>
        </row>
        <row r="1196">
          <cell r="BJ1196" t="str">
            <v>AVC5163-14-FS</v>
          </cell>
        </row>
        <row r="1197">
          <cell r="BJ1197" t="str">
            <v>AVC5163-14-FI</v>
          </cell>
        </row>
        <row r="1198">
          <cell r="BJ1198" t="str">
            <v>AVC5163-14-FIS</v>
          </cell>
        </row>
        <row r="1199">
          <cell r="BJ1199" t="str">
            <v>AVC5163-14-S</v>
          </cell>
        </row>
        <row r="1200">
          <cell r="BJ1200" t="str">
            <v>AVC5163-14-IS</v>
          </cell>
        </row>
        <row r="1201">
          <cell r="BJ1201" t="str">
            <v>AVC5163-14-I</v>
          </cell>
        </row>
        <row r="1202">
          <cell r="BJ1202" t="str">
            <v>AVC5263-18-</v>
          </cell>
        </row>
        <row r="1203">
          <cell r="BJ1203" t="str">
            <v>AVC5263-18-F</v>
          </cell>
        </row>
        <row r="1204">
          <cell r="BJ1204" t="str">
            <v>AVC5263-18-FS</v>
          </cell>
        </row>
        <row r="1205">
          <cell r="BJ1205" t="str">
            <v>AVC5263-18-FI</v>
          </cell>
        </row>
        <row r="1206">
          <cell r="BJ1206" t="str">
            <v>AVC5263-18-FIS</v>
          </cell>
        </row>
        <row r="1207">
          <cell r="BJ1207" t="str">
            <v>AVC5263-18-S</v>
          </cell>
        </row>
        <row r="1208">
          <cell r="BJ1208" t="str">
            <v>AVC5263-18-IS</v>
          </cell>
        </row>
        <row r="1209">
          <cell r="BJ1209" t="str">
            <v>AVC5263-18-I</v>
          </cell>
        </row>
        <row r="1210">
          <cell r="BJ1210" t="str">
            <v>AVC5263-24-</v>
          </cell>
        </row>
        <row r="1211">
          <cell r="BJ1211" t="str">
            <v>AVC5263-24-F</v>
          </cell>
        </row>
        <row r="1212">
          <cell r="BJ1212" t="str">
            <v>AVC5263-24-FS</v>
          </cell>
        </row>
        <row r="1213">
          <cell r="BJ1213" t="str">
            <v>AVC5263-24-FI</v>
          </cell>
        </row>
        <row r="1214">
          <cell r="BJ1214" t="str">
            <v>AVC5263-24-FIS</v>
          </cell>
        </row>
        <row r="1215">
          <cell r="BJ1215" t="str">
            <v>AVC5263-24-S</v>
          </cell>
        </row>
        <row r="1216">
          <cell r="BJ1216" t="str">
            <v>AVC5263-24-IS</v>
          </cell>
        </row>
        <row r="1217">
          <cell r="BJ1217" t="str">
            <v>AVC5263-24-I</v>
          </cell>
        </row>
        <row r="1218">
          <cell r="BJ1218" t="str">
            <v>AVC5263-36-</v>
          </cell>
        </row>
        <row r="1219">
          <cell r="BJ1219" t="str">
            <v>AVC5263-36-F</v>
          </cell>
        </row>
        <row r="1220">
          <cell r="BJ1220" t="str">
            <v>AVC5263-36-FS</v>
          </cell>
        </row>
        <row r="1221">
          <cell r="BJ1221" t="str">
            <v>AVC5263-36-FI</v>
          </cell>
        </row>
        <row r="1222">
          <cell r="BJ1222" t="str">
            <v>AVC5263-36-FIS</v>
          </cell>
        </row>
        <row r="1223">
          <cell r="BJ1223" t="str">
            <v>AVC5263-36-S</v>
          </cell>
        </row>
        <row r="1224">
          <cell r="BJ1224" t="str">
            <v>AVC5263-36-IS</v>
          </cell>
        </row>
        <row r="1225">
          <cell r="BJ1225" t="str">
            <v>AVC5263-36-I</v>
          </cell>
        </row>
        <row r="1226">
          <cell r="BJ1226" t="str">
            <v>AVC5263-48-</v>
          </cell>
        </row>
        <row r="1227">
          <cell r="BJ1227" t="str">
            <v>AVC5263-48-F</v>
          </cell>
        </row>
        <row r="1228">
          <cell r="BJ1228" t="str">
            <v>AVC5263-48-FS</v>
          </cell>
        </row>
        <row r="1229">
          <cell r="BJ1229" t="str">
            <v>AVC5263-48-FI</v>
          </cell>
        </row>
        <row r="1230">
          <cell r="BJ1230" t="str">
            <v>AVC5263-48-FIS</v>
          </cell>
        </row>
        <row r="1231">
          <cell r="BJ1231" t="str">
            <v>AVC5263-48-S</v>
          </cell>
        </row>
        <row r="1232">
          <cell r="BJ1232" t="str">
            <v>AVC5263-48-IS</v>
          </cell>
        </row>
        <row r="1233">
          <cell r="BJ1233" t="str">
            <v>AVC5263-48-I</v>
          </cell>
        </row>
        <row r="1234">
          <cell r="BJ1234" t="str">
            <v>AVC5123-06-</v>
          </cell>
        </row>
        <row r="1235">
          <cell r="BJ1235" t="str">
            <v>AVC5123-06-F</v>
          </cell>
        </row>
        <row r="1236">
          <cell r="BJ1236" t="str">
            <v>AVC5123-06-FS</v>
          </cell>
        </row>
        <row r="1237">
          <cell r="BJ1237" t="str">
            <v>AVC5123-06-FI</v>
          </cell>
        </row>
        <row r="1238">
          <cell r="BJ1238" t="str">
            <v>AVC5123-06-FIS</v>
          </cell>
        </row>
        <row r="1239">
          <cell r="BJ1239" t="str">
            <v>AVC5123-06-S</v>
          </cell>
        </row>
        <row r="1240">
          <cell r="BJ1240" t="str">
            <v>AVC5123-06-IS</v>
          </cell>
        </row>
        <row r="1241">
          <cell r="BJ1241" t="str">
            <v>AVC5123-06-I</v>
          </cell>
        </row>
        <row r="1242">
          <cell r="BJ1242" t="str">
            <v>AVC5123-08-</v>
          </cell>
        </row>
        <row r="1243">
          <cell r="BJ1243" t="str">
            <v>AVC5123-08-F</v>
          </cell>
        </row>
        <row r="1244">
          <cell r="BJ1244" t="str">
            <v>AVC5123-08-FS</v>
          </cell>
        </row>
        <row r="1245">
          <cell r="BJ1245" t="str">
            <v>AVC5123-08-FI</v>
          </cell>
        </row>
        <row r="1246">
          <cell r="BJ1246" t="str">
            <v>AVC5123-08-FIS</v>
          </cell>
        </row>
        <row r="1247">
          <cell r="BJ1247" t="str">
            <v>AVC5123-08-S</v>
          </cell>
        </row>
        <row r="1248">
          <cell r="BJ1248" t="str">
            <v>AVC5123-08-IS</v>
          </cell>
        </row>
        <row r="1249">
          <cell r="BJ1249" t="str">
            <v>AVC5123-08-I</v>
          </cell>
        </row>
        <row r="1250">
          <cell r="BJ1250" t="str">
            <v>AVC5123-10-</v>
          </cell>
        </row>
        <row r="1251">
          <cell r="BJ1251" t="str">
            <v>AVC5123-10-F</v>
          </cell>
        </row>
        <row r="1252">
          <cell r="BJ1252" t="str">
            <v>AVC5123-10-FS</v>
          </cell>
        </row>
        <row r="1253">
          <cell r="BJ1253" t="str">
            <v>AVC5123-10-FI</v>
          </cell>
        </row>
        <row r="1254">
          <cell r="BJ1254" t="str">
            <v>AVC5123-10-FIS</v>
          </cell>
        </row>
        <row r="1255">
          <cell r="BJ1255" t="str">
            <v>AVC5123-10-S</v>
          </cell>
        </row>
        <row r="1256">
          <cell r="BJ1256" t="str">
            <v>AVC5123-10-IS</v>
          </cell>
        </row>
        <row r="1257">
          <cell r="BJ1257" t="str">
            <v>AVC5123-10-I</v>
          </cell>
        </row>
        <row r="1258">
          <cell r="BJ1258" t="str">
            <v>AVC5123-12-</v>
          </cell>
        </row>
        <row r="1259">
          <cell r="BJ1259" t="str">
            <v>AVC5123-12-F</v>
          </cell>
        </row>
        <row r="1260">
          <cell r="BJ1260" t="str">
            <v>AVC5123-12-FS</v>
          </cell>
        </row>
        <row r="1261">
          <cell r="BJ1261" t="str">
            <v>AVC5123-12-FI</v>
          </cell>
        </row>
        <row r="1262">
          <cell r="BJ1262" t="str">
            <v>AVC5123-12-FIS</v>
          </cell>
        </row>
        <row r="1263">
          <cell r="BJ1263" t="str">
            <v>AVC5123-12-S</v>
          </cell>
        </row>
        <row r="1264">
          <cell r="BJ1264" t="str">
            <v>AVC5123-12-IS</v>
          </cell>
        </row>
        <row r="1265">
          <cell r="BJ1265" t="str">
            <v>AVC5123-12-I</v>
          </cell>
        </row>
        <row r="1266">
          <cell r="BJ1266" t="str">
            <v>AVC5123-14-</v>
          </cell>
        </row>
        <row r="1267">
          <cell r="BJ1267" t="str">
            <v>AVC5123-14-F</v>
          </cell>
        </row>
        <row r="1268">
          <cell r="BJ1268" t="str">
            <v>AVC5123-14-FS</v>
          </cell>
        </row>
        <row r="1269">
          <cell r="BJ1269" t="str">
            <v>AVC5123-14-FI</v>
          </cell>
        </row>
        <row r="1270">
          <cell r="BJ1270" t="str">
            <v>AVC5123-14-FIS</v>
          </cell>
        </row>
        <row r="1271">
          <cell r="BJ1271" t="str">
            <v>AVC5123-14-S</v>
          </cell>
        </row>
        <row r="1272">
          <cell r="BJ1272" t="str">
            <v>AVC5123-14-IS</v>
          </cell>
        </row>
        <row r="1273">
          <cell r="BJ1273" t="str">
            <v>AVC5123-14-I</v>
          </cell>
        </row>
        <row r="1274">
          <cell r="BJ1274" t="str">
            <v>AVC5223-18-</v>
          </cell>
        </row>
        <row r="1275">
          <cell r="BJ1275" t="str">
            <v>AVC5223-18-F</v>
          </cell>
        </row>
        <row r="1276">
          <cell r="BJ1276" t="str">
            <v>AVC5223-18-FS</v>
          </cell>
        </row>
        <row r="1277">
          <cell r="BJ1277" t="str">
            <v>AVC5223-18-FI</v>
          </cell>
        </row>
        <row r="1278">
          <cell r="BJ1278" t="str">
            <v>AVC5223-18-FIS</v>
          </cell>
        </row>
        <row r="1279">
          <cell r="BJ1279" t="str">
            <v>AVC5223-18-S</v>
          </cell>
        </row>
        <row r="1280">
          <cell r="BJ1280" t="str">
            <v>AVC5223-18-IS</v>
          </cell>
        </row>
        <row r="1281">
          <cell r="BJ1281" t="str">
            <v>AVC5223-18-I</v>
          </cell>
        </row>
        <row r="1282">
          <cell r="BJ1282" t="str">
            <v>AVC5223-24-</v>
          </cell>
        </row>
        <row r="1283">
          <cell r="BJ1283" t="str">
            <v>AVC5223-24-F</v>
          </cell>
        </row>
        <row r="1284">
          <cell r="BJ1284" t="str">
            <v>AVC5223-24-FS</v>
          </cell>
        </row>
        <row r="1285">
          <cell r="BJ1285" t="str">
            <v>AVC5223-24-FI</v>
          </cell>
        </row>
        <row r="1286">
          <cell r="BJ1286" t="str">
            <v>AVC5223-24-FIS</v>
          </cell>
        </row>
        <row r="1287">
          <cell r="BJ1287" t="str">
            <v>AVC5223-24-S</v>
          </cell>
        </row>
        <row r="1288">
          <cell r="BJ1288" t="str">
            <v>AVC5223-24-IS</v>
          </cell>
        </row>
        <row r="1289">
          <cell r="BJ1289" t="str">
            <v>AVC5223-24-I</v>
          </cell>
        </row>
        <row r="1290">
          <cell r="BJ1290" t="str">
            <v>AVC5223-36-</v>
          </cell>
        </row>
        <row r="1291">
          <cell r="BJ1291" t="str">
            <v>AVC5223-36-F</v>
          </cell>
        </row>
        <row r="1292">
          <cell r="BJ1292" t="str">
            <v>AVC5223-36-FS</v>
          </cell>
        </row>
        <row r="1293">
          <cell r="BJ1293" t="str">
            <v>AVC5223-36-FI</v>
          </cell>
        </row>
        <row r="1294">
          <cell r="BJ1294" t="str">
            <v>AVC5223-36-FIS</v>
          </cell>
        </row>
        <row r="1295">
          <cell r="BJ1295" t="str">
            <v>AVC5223-36-S</v>
          </cell>
        </row>
        <row r="1296">
          <cell r="BJ1296" t="str">
            <v>AVC5223-36-IS</v>
          </cell>
        </row>
        <row r="1297">
          <cell r="BJ1297" t="str">
            <v>AVC5223-36-I</v>
          </cell>
        </row>
        <row r="1298">
          <cell r="BJ1298" t="str">
            <v>AVC5223-48-</v>
          </cell>
        </row>
        <row r="1299">
          <cell r="BJ1299" t="str">
            <v>AVC5223-48-F</v>
          </cell>
        </row>
        <row r="1300">
          <cell r="BJ1300" t="str">
            <v>AVC5223-48-FS</v>
          </cell>
        </row>
        <row r="1301">
          <cell r="BJ1301" t="str">
            <v>AVC5223-48-FI</v>
          </cell>
        </row>
        <row r="1302">
          <cell r="BJ1302" t="str">
            <v>AVC5223-48-FIS</v>
          </cell>
        </row>
        <row r="1303">
          <cell r="BJ1303" t="str">
            <v>AVC5223-48-S</v>
          </cell>
        </row>
        <row r="1304">
          <cell r="BJ1304" t="str">
            <v>AVC5223-48-IS</v>
          </cell>
        </row>
        <row r="1305">
          <cell r="BJ1305" t="str">
            <v>AVC5223-48-I</v>
          </cell>
        </row>
        <row r="1306">
          <cell r="BJ1306" t="str">
            <v>AVC5133-06-</v>
          </cell>
        </row>
        <row r="1307">
          <cell r="BJ1307" t="str">
            <v>AVC5133-06-F</v>
          </cell>
        </row>
        <row r="1308">
          <cell r="BJ1308" t="str">
            <v>AVC5133-06-FS</v>
          </cell>
        </row>
        <row r="1309">
          <cell r="BJ1309" t="str">
            <v>AVC5133-06-FI</v>
          </cell>
        </row>
        <row r="1310">
          <cell r="BJ1310" t="str">
            <v>AVC5133-06-FIS</v>
          </cell>
        </row>
        <row r="1311">
          <cell r="BJ1311" t="str">
            <v>AVC5133-06-S</v>
          </cell>
        </row>
        <row r="1312">
          <cell r="BJ1312" t="str">
            <v>AVC5133-06-IS</v>
          </cell>
        </row>
        <row r="1313">
          <cell r="BJ1313" t="str">
            <v>AVC5133-06-I</v>
          </cell>
        </row>
        <row r="1314">
          <cell r="BJ1314" t="str">
            <v>AVC5133-08-</v>
          </cell>
        </row>
        <row r="1315">
          <cell r="BJ1315" t="str">
            <v>AVC5133-08-F</v>
          </cell>
        </row>
        <row r="1316">
          <cell r="BJ1316" t="str">
            <v>AVC5133-08-FS</v>
          </cell>
        </row>
        <row r="1317">
          <cell r="BJ1317" t="str">
            <v>AVC5133-08-FI</v>
          </cell>
        </row>
        <row r="1318">
          <cell r="BJ1318" t="str">
            <v>AVC5133-08-FIS</v>
          </cell>
        </row>
        <row r="1319">
          <cell r="BJ1319" t="str">
            <v>AVC5133-08-S</v>
          </cell>
        </row>
        <row r="1320">
          <cell r="BJ1320" t="str">
            <v>AVC5133-08-IS</v>
          </cell>
        </row>
        <row r="1321">
          <cell r="BJ1321" t="str">
            <v>AVC5133-08-I</v>
          </cell>
        </row>
        <row r="1322">
          <cell r="BJ1322" t="str">
            <v>AVC5133-10-</v>
          </cell>
        </row>
        <row r="1323">
          <cell r="BJ1323" t="str">
            <v>AVC5133-10-F</v>
          </cell>
        </row>
        <row r="1324">
          <cell r="BJ1324" t="str">
            <v>AVC5133-10-FS</v>
          </cell>
        </row>
        <row r="1325">
          <cell r="BJ1325" t="str">
            <v>AVC5133-10-FI</v>
          </cell>
        </row>
        <row r="1326">
          <cell r="BJ1326" t="str">
            <v>AVC5133-10-FIS</v>
          </cell>
        </row>
        <row r="1327">
          <cell r="BJ1327" t="str">
            <v>AVC5133-10-S</v>
          </cell>
        </row>
        <row r="1328">
          <cell r="BJ1328" t="str">
            <v>AVC5133-10-IS</v>
          </cell>
        </row>
        <row r="1329">
          <cell r="BJ1329" t="str">
            <v>AVC5133-10-I</v>
          </cell>
        </row>
        <row r="1330">
          <cell r="BJ1330" t="str">
            <v>AVC5133-12-</v>
          </cell>
        </row>
        <row r="1331">
          <cell r="BJ1331" t="str">
            <v>AVC5133-12-F</v>
          </cell>
        </row>
        <row r="1332">
          <cell r="BJ1332" t="str">
            <v>AVC5133-12-FS</v>
          </cell>
        </row>
        <row r="1333">
          <cell r="BJ1333" t="str">
            <v>AVC5133-12-FI</v>
          </cell>
        </row>
        <row r="1334">
          <cell r="BJ1334" t="str">
            <v>AVC5133-12-FIS</v>
          </cell>
        </row>
        <row r="1335">
          <cell r="BJ1335" t="str">
            <v>AVC5133-12-S</v>
          </cell>
        </row>
        <row r="1336">
          <cell r="BJ1336" t="str">
            <v>AVC5133-12-IS</v>
          </cell>
        </row>
        <row r="1337">
          <cell r="BJ1337" t="str">
            <v>AVC5133-12-I</v>
          </cell>
        </row>
        <row r="1338">
          <cell r="BJ1338" t="str">
            <v>AVC5133-14-</v>
          </cell>
        </row>
        <row r="1339">
          <cell r="BJ1339" t="str">
            <v>AVC5133-14-F</v>
          </cell>
        </row>
        <row r="1340">
          <cell r="BJ1340" t="str">
            <v>AVC5133-14-FS</v>
          </cell>
        </row>
        <row r="1341">
          <cell r="BJ1341" t="str">
            <v>AVC5133-14-FI</v>
          </cell>
        </row>
        <row r="1342">
          <cell r="BJ1342" t="str">
            <v>AVC5133-14-FIS</v>
          </cell>
        </row>
        <row r="1343">
          <cell r="BJ1343" t="str">
            <v>AVC5133-14-S</v>
          </cell>
        </row>
        <row r="1344">
          <cell r="BJ1344" t="str">
            <v>AVC5133-14-IS</v>
          </cell>
        </row>
        <row r="1345">
          <cell r="BJ1345" t="str">
            <v>AVC5133-14-I</v>
          </cell>
        </row>
        <row r="1346">
          <cell r="BJ1346" t="str">
            <v>AVC5233-18-</v>
          </cell>
        </row>
        <row r="1347">
          <cell r="BJ1347" t="str">
            <v>AVC5233-18-F</v>
          </cell>
        </row>
        <row r="1348">
          <cell r="BJ1348" t="str">
            <v>AVC5233-18-FS</v>
          </cell>
        </row>
        <row r="1349">
          <cell r="BJ1349" t="str">
            <v>AVC5233-18-FI</v>
          </cell>
        </row>
        <row r="1350">
          <cell r="BJ1350" t="str">
            <v>AVC5233-18-FIS</v>
          </cell>
        </row>
        <row r="1351">
          <cell r="BJ1351" t="str">
            <v>AVC5233-18-S</v>
          </cell>
        </row>
        <row r="1352">
          <cell r="BJ1352" t="str">
            <v>AVC5233-18-IS</v>
          </cell>
        </row>
        <row r="1353">
          <cell r="BJ1353" t="str">
            <v>AVC5233-18-I</v>
          </cell>
        </row>
        <row r="1354">
          <cell r="BJ1354" t="str">
            <v>AVC5233-24-</v>
          </cell>
        </row>
        <row r="1355">
          <cell r="BJ1355" t="str">
            <v>AVC5233-24-F</v>
          </cell>
        </row>
        <row r="1356">
          <cell r="BJ1356" t="str">
            <v>AVC5233-24-FS</v>
          </cell>
        </row>
        <row r="1357">
          <cell r="BJ1357" t="str">
            <v>AVC5233-24-FI</v>
          </cell>
        </row>
        <row r="1358">
          <cell r="BJ1358" t="str">
            <v>AVC5233-24-FIS</v>
          </cell>
        </row>
        <row r="1359">
          <cell r="BJ1359" t="str">
            <v>AVC5233-24-S</v>
          </cell>
        </row>
        <row r="1360">
          <cell r="BJ1360" t="str">
            <v>AVC5233-24-IS</v>
          </cell>
        </row>
        <row r="1361">
          <cell r="BJ1361" t="str">
            <v>AVC5233-24-I</v>
          </cell>
        </row>
        <row r="1362">
          <cell r="BJ1362" t="str">
            <v>AVC5233-36-</v>
          </cell>
        </row>
        <row r="1363">
          <cell r="BJ1363" t="str">
            <v>AVC5233-36-F</v>
          </cell>
        </row>
        <row r="1364">
          <cell r="BJ1364" t="str">
            <v>AVC5233-36-FS</v>
          </cell>
        </row>
        <row r="1365">
          <cell r="BJ1365" t="str">
            <v>AVC5233-36-FI</v>
          </cell>
        </row>
        <row r="1366">
          <cell r="BJ1366" t="str">
            <v>AVC5233-36-FIS</v>
          </cell>
        </row>
        <row r="1367">
          <cell r="BJ1367" t="str">
            <v>AVC5233-36-S</v>
          </cell>
        </row>
        <row r="1368">
          <cell r="BJ1368" t="str">
            <v>AVC5233-36-IS</v>
          </cell>
        </row>
        <row r="1369">
          <cell r="BJ1369" t="str">
            <v>AVC5233-36-I</v>
          </cell>
        </row>
        <row r="1370">
          <cell r="BJ1370" t="str">
            <v>AVC5233-48-</v>
          </cell>
        </row>
        <row r="1371">
          <cell r="BJ1371" t="str">
            <v>AVC5233-48-F</v>
          </cell>
        </row>
        <row r="1372">
          <cell r="BJ1372" t="str">
            <v>AVC5233-48-FS</v>
          </cell>
        </row>
        <row r="1373">
          <cell r="BJ1373" t="str">
            <v>AVC5233-48-FI</v>
          </cell>
        </row>
        <row r="1374">
          <cell r="BJ1374" t="str">
            <v>AVC5233-48-FIS</v>
          </cell>
        </row>
        <row r="1375">
          <cell r="BJ1375" t="str">
            <v>AVC5233-48-S</v>
          </cell>
        </row>
        <row r="1376">
          <cell r="BJ1376" t="str">
            <v>AVC5233-48-IS</v>
          </cell>
        </row>
        <row r="1377">
          <cell r="BJ1377" t="str">
            <v>AVC5233-48-I</v>
          </cell>
        </row>
        <row r="1378">
          <cell r="BJ1378" t="str">
            <v>AVC5143-06-</v>
          </cell>
        </row>
        <row r="1379">
          <cell r="BJ1379" t="str">
            <v>AVC5143-06-F</v>
          </cell>
        </row>
        <row r="1380">
          <cell r="BJ1380" t="str">
            <v>AVC5143-06-FS</v>
          </cell>
        </row>
        <row r="1381">
          <cell r="BJ1381" t="str">
            <v>AVC5143-06-FI</v>
          </cell>
        </row>
        <row r="1382">
          <cell r="BJ1382" t="str">
            <v>AVC5143-06-FIS</v>
          </cell>
        </row>
        <row r="1383">
          <cell r="BJ1383" t="str">
            <v>AVC5143-06-S</v>
          </cell>
        </row>
        <row r="1384">
          <cell r="BJ1384" t="str">
            <v>AVC5143-06-IS</v>
          </cell>
        </row>
        <row r="1385">
          <cell r="BJ1385" t="str">
            <v>AVC5143-06-I</v>
          </cell>
        </row>
        <row r="1386">
          <cell r="BJ1386" t="str">
            <v>AVC5143-08-</v>
          </cell>
        </row>
        <row r="1387">
          <cell r="BJ1387" t="str">
            <v>AVC5143-08-F</v>
          </cell>
        </row>
        <row r="1388">
          <cell r="BJ1388" t="str">
            <v>AVC5143-08-FS</v>
          </cell>
        </row>
        <row r="1389">
          <cell r="BJ1389" t="str">
            <v>AVC5143-08-FI</v>
          </cell>
        </row>
        <row r="1390">
          <cell r="BJ1390" t="str">
            <v>AVC5143-08-FIS</v>
          </cell>
        </row>
        <row r="1391">
          <cell r="BJ1391" t="str">
            <v>AVC5143-08-S</v>
          </cell>
        </row>
        <row r="1392">
          <cell r="BJ1392" t="str">
            <v>AVC5143-08-IS</v>
          </cell>
        </row>
        <row r="1393">
          <cell r="BJ1393" t="str">
            <v>AVC5143-08-I</v>
          </cell>
        </row>
        <row r="1394">
          <cell r="BJ1394" t="str">
            <v>AVC5143-10-</v>
          </cell>
        </row>
        <row r="1395">
          <cell r="BJ1395" t="str">
            <v>AVC5143-10-F</v>
          </cell>
        </row>
        <row r="1396">
          <cell r="BJ1396" t="str">
            <v>AVC5143-10-FS</v>
          </cell>
        </row>
        <row r="1397">
          <cell r="BJ1397" t="str">
            <v>AVC5143-10-FI</v>
          </cell>
        </row>
        <row r="1398">
          <cell r="BJ1398" t="str">
            <v>AVC5143-10-FIS</v>
          </cell>
        </row>
        <row r="1399">
          <cell r="BJ1399" t="str">
            <v>AVC5143-10-S</v>
          </cell>
        </row>
        <row r="1400">
          <cell r="BJ1400" t="str">
            <v>AVC5143-10-IS</v>
          </cell>
        </row>
        <row r="1401">
          <cell r="BJ1401" t="str">
            <v>AVC5143-10-I</v>
          </cell>
        </row>
        <row r="1402">
          <cell r="BJ1402" t="str">
            <v>AVC5143-12-</v>
          </cell>
        </row>
        <row r="1403">
          <cell r="BJ1403" t="str">
            <v>AVC5143-12-F</v>
          </cell>
        </row>
        <row r="1404">
          <cell r="BJ1404" t="str">
            <v>AVC5143-12-FS</v>
          </cell>
        </row>
        <row r="1405">
          <cell r="BJ1405" t="str">
            <v>AVC5143-12-FI</v>
          </cell>
        </row>
        <row r="1406">
          <cell r="BJ1406" t="str">
            <v>AVC5143-12-FIS</v>
          </cell>
        </row>
        <row r="1407">
          <cell r="BJ1407" t="str">
            <v>AVC5143-12-S</v>
          </cell>
        </row>
        <row r="1408">
          <cell r="BJ1408" t="str">
            <v>AVC5143-12-IS</v>
          </cell>
        </row>
        <row r="1409">
          <cell r="BJ1409" t="str">
            <v>AVC5143-12-I</v>
          </cell>
        </row>
        <row r="1410">
          <cell r="BJ1410" t="str">
            <v>AVC5143-14-</v>
          </cell>
        </row>
        <row r="1411">
          <cell r="BJ1411" t="str">
            <v>AVC5143-14-F</v>
          </cell>
        </row>
        <row r="1412">
          <cell r="BJ1412" t="str">
            <v>AVC5143-14-FS</v>
          </cell>
        </row>
        <row r="1413">
          <cell r="BJ1413" t="str">
            <v>AVC5143-14-FI</v>
          </cell>
        </row>
        <row r="1414">
          <cell r="BJ1414" t="str">
            <v>AVC5143-14-FIS</v>
          </cell>
        </row>
        <row r="1415">
          <cell r="BJ1415" t="str">
            <v>AVC5143-14-S</v>
          </cell>
        </row>
        <row r="1416">
          <cell r="BJ1416" t="str">
            <v>AVC5143-14-IS</v>
          </cell>
        </row>
        <row r="1417">
          <cell r="BJ1417" t="str">
            <v>AVC5143-14-I</v>
          </cell>
        </row>
        <row r="1418">
          <cell r="BJ1418" t="str">
            <v>AVC5243-18-</v>
          </cell>
        </row>
        <row r="1419">
          <cell r="BJ1419" t="str">
            <v>AVC5243-18-F</v>
          </cell>
        </row>
        <row r="1420">
          <cell r="BJ1420" t="str">
            <v>AVC5243-18-FS</v>
          </cell>
        </row>
        <row r="1421">
          <cell r="BJ1421" t="str">
            <v>AVC5243-18-FI</v>
          </cell>
        </row>
        <row r="1422">
          <cell r="BJ1422" t="str">
            <v>AVC5243-18-FIS</v>
          </cell>
        </row>
        <row r="1423">
          <cell r="BJ1423" t="str">
            <v>AVC5243-18-S</v>
          </cell>
        </row>
        <row r="1424">
          <cell r="BJ1424" t="str">
            <v>AVC5243-18-IS</v>
          </cell>
        </row>
        <row r="1425">
          <cell r="BJ1425" t="str">
            <v>AVC5243-18-I</v>
          </cell>
        </row>
        <row r="1426">
          <cell r="BJ1426" t="str">
            <v>AVC5243-24-</v>
          </cell>
        </row>
        <row r="1427">
          <cell r="BJ1427" t="str">
            <v>AVC5243-24-F</v>
          </cell>
        </row>
        <row r="1428">
          <cell r="BJ1428" t="str">
            <v>AVC5243-24-FS</v>
          </cell>
        </row>
        <row r="1429">
          <cell r="BJ1429" t="str">
            <v>AVC5243-24-FI</v>
          </cell>
        </row>
        <row r="1430">
          <cell r="BJ1430" t="str">
            <v>AVC5243-24-FIS</v>
          </cell>
        </row>
        <row r="1431">
          <cell r="BJ1431" t="str">
            <v>AVC5243-24-S</v>
          </cell>
        </row>
        <row r="1432">
          <cell r="BJ1432" t="str">
            <v>AVC5243-24-IS</v>
          </cell>
        </row>
        <row r="1433">
          <cell r="BJ1433" t="str">
            <v>AVC5243-24-I</v>
          </cell>
        </row>
        <row r="1434">
          <cell r="BJ1434" t="str">
            <v>AVC5243-36-</v>
          </cell>
        </row>
        <row r="1435">
          <cell r="BJ1435" t="str">
            <v>AVC5243-36-F</v>
          </cell>
        </row>
        <row r="1436">
          <cell r="BJ1436" t="str">
            <v>AVC5243-36-FS</v>
          </cell>
        </row>
        <row r="1437">
          <cell r="BJ1437" t="str">
            <v>AVC5243-36-FI</v>
          </cell>
        </row>
        <row r="1438">
          <cell r="BJ1438" t="str">
            <v>AVC5243-36-FIS</v>
          </cell>
        </row>
        <row r="1439">
          <cell r="BJ1439" t="str">
            <v>AVC5243-36-S</v>
          </cell>
        </row>
        <row r="1440">
          <cell r="BJ1440" t="str">
            <v>AVC5243-36-IS</v>
          </cell>
        </row>
        <row r="1441">
          <cell r="BJ1441" t="str">
            <v>AVC5243-36-I</v>
          </cell>
        </row>
        <row r="1442">
          <cell r="BJ1442" t="str">
            <v>AVC5243-48-</v>
          </cell>
        </row>
        <row r="1443">
          <cell r="BJ1443" t="str">
            <v>AVC5243-48-F</v>
          </cell>
        </row>
        <row r="1444">
          <cell r="BJ1444" t="str">
            <v>AVC5243-48-FS</v>
          </cell>
        </row>
        <row r="1445">
          <cell r="BJ1445" t="str">
            <v>AVC5243-48-FI</v>
          </cell>
        </row>
        <row r="1446">
          <cell r="BJ1446" t="str">
            <v>AVC5243-48-FIS</v>
          </cell>
        </row>
        <row r="1447">
          <cell r="BJ1447" t="str">
            <v>AVC5243-48-S</v>
          </cell>
        </row>
        <row r="1448">
          <cell r="BJ1448" t="str">
            <v>AVC5243-48-IS</v>
          </cell>
        </row>
        <row r="1449">
          <cell r="BJ1449" t="str">
            <v>AVC5243-48-I</v>
          </cell>
        </row>
        <row r="1450">
          <cell r="BJ1450" t="str">
            <v>AVC5165-06-</v>
          </cell>
        </row>
        <row r="1451">
          <cell r="BJ1451" t="str">
            <v>AVC5165-06-F</v>
          </cell>
        </row>
        <row r="1452">
          <cell r="BJ1452" t="str">
            <v>AVC5165-06-FS</v>
          </cell>
        </row>
        <row r="1453">
          <cell r="BJ1453" t="str">
            <v>AVC5165-06-FI</v>
          </cell>
        </row>
        <row r="1454">
          <cell r="BJ1454" t="str">
            <v>AVC5165-06-FIS</v>
          </cell>
        </row>
        <row r="1455">
          <cell r="BJ1455" t="str">
            <v>AVC5165-06-S</v>
          </cell>
        </row>
        <row r="1456">
          <cell r="BJ1456" t="str">
            <v>AVC5165-06-IS</v>
          </cell>
        </row>
        <row r="1457">
          <cell r="BJ1457" t="str">
            <v>AVC5165-06-I</v>
          </cell>
        </row>
        <row r="1458">
          <cell r="BJ1458" t="str">
            <v>AVC5165-08-</v>
          </cell>
        </row>
        <row r="1459">
          <cell r="BJ1459" t="str">
            <v>AVC5165-08-F</v>
          </cell>
        </row>
        <row r="1460">
          <cell r="BJ1460" t="str">
            <v>AVC5165-08-FS</v>
          </cell>
        </row>
        <row r="1461">
          <cell r="BJ1461" t="str">
            <v>AVC5165-08-FI</v>
          </cell>
        </row>
        <row r="1462">
          <cell r="BJ1462" t="str">
            <v>AVC5165-08-FIS</v>
          </cell>
        </row>
        <row r="1463">
          <cell r="BJ1463" t="str">
            <v>AVC5165-08-S</v>
          </cell>
        </row>
        <row r="1464">
          <cell r="BJ1464" t="str">
            <v>AVC5165-08-IS</v>
          </cell>
        </row>
        <row r="1465">
          <cell r="BJ1465" t="str">
            <v>AVC5165-08-I</v>
          </cell>
        </row>
        <row r="1466">
          <cell r="BJ1466" t="str">
            <v>AVC5165-10-</v>
          </cell>
        </row>
        <row r="1467">
          <cell r="BJ1467" t="str">
            <v>AVC5165-10-F</v>
          </cell>
        </row>
        <row r="1468">
          <cell r="BJ1468" t="str">
            <v>AVC5165-10-FS</v>
          </cell>
        </row>
        <row r="1469">
          <cell r="BJ1469" t="str">
            <v>AVC5165-10-FI</v>
          </cell>
        </row>
        <row r="1470">
          <cell r="BJ1470" t="str">
            <v>AVC5165-10-FIS</v>
          </cell>
        </row>
        <row r="1471">
          <cell r="BJ1471" t="str">
            <v>AVC5165-10-S</v>
          </cell>
        </row>
        <row r="1472">
          <cell r="BJ1472" t="str">
            <v>AVC5165-10-IS</v>
          </cell>
        </row>
        <row r="1473">
          <cell r="BJ1473" t="str">
            <v>AVC5165-10-I</v>
          </cell>
        </row>
        <row r="1474">
          <cell r="BJ1474" t="str">
            <v>AVC5165-12-</v>
          </cell>
        </row>
        <row r="1475">
          <cell r="BJ1475" t="str">
            <v>AVC5165-12-F</v>
          </cell>
        </row>
        <row r="1476">
          <cell r="BJ1476" t="str">
            <v>AVC5165-12-FS</v>
          </cell>
        </row>
        <row r="1477">
          <cell r="BJ1477" t="str">
            <v>AVC5165-12-FI</v>
          </cell>
        </row>
        <row r="1478">
          <cell r="BJ1478" t="str">
            <v>AVC5165-12-FIS</v>
          </cell>
        </row>
        <row r="1479">
          <cell r="BJ1479" t="str">
            <v>AVC5165-12-S</v>
          </cell>
        </row>
        <row r="1480">
          <cell r="BJ1480" t="str">
            <v>AVC5165-12-IS</v>
          </cell>
        </row>
        <row r="1481">
          <cell r="BJ1481" t="str">
            <v>AVC5165-12-I</v>
          </cell>
        </row>
        <row r="1482">
          <cell r="BJ1482" t="str">
            <v>AVC5165-14-</v>
          </cell>
        </row>
        <row r="1483">
          <cell r="BJ1483" t="str">
            <v>AVC5165-14-F</v>
          </cell>
        </row>
        <row r="1484">
          <cell r="BJ1484" t="str">
            <v>AVC5165-14-FS</v>
          </cell>
        </row>
        <row r="1485">
          <cell r="BJ1485" t="str">
            <v>AVC5165-14-FI</v>
          </cell>
        </row>
        <row r="1486">
          <cell r="BJ1486" t="str">
            <v>AVC5165-14-FIS</v>
          </cell>
        </row>
        <row r="1487">
          <cell r="BJ1487" t="str">
            <v>AVC5165-14-S</v>
          </cell>
        </row>
        <row r="1488">
          <cell r="BJ1488" t="str">
            <v>AVC5165-14-IS</v>
          </cell>
        </row>
        <row r="1489">
          <cell r="BJ1489" t="str">
            <v>AVC5165-14-I</v>
          </cell>
        </row>
        <row r="1490">
          <cell r="BJ1490" t="str">
            <v>AVC5265-18-</v>
          </cell>
        </row>
        <row r="1491">
          <cell r="BJ1491" t="str">
            <v>AVC5265-18-F</v>
          </cell>
        </row>
        <row r="1492">
          <cell r="BJ1492" t="str">
            <v>AVC5265-18-FS</v>
          </cell>
        </row>
        <row r="1493">
          <cell r="BJ1493" t="str">
            <v>AVC5265-18-FI</v>
          </cell>
        </row>
        <row r="1494">
          <cell r="BJ1494" t="str">
            <v>AVC5265-18-FIS</v>
          </cell>
        </row>
        <row r="1495">
          <cell r="BJ1495" t="str">
            <v>AVC5265-18-S</v>
          </cell>
        </row>
        <row r="1496">
          <cell r="BJ1496" t="str">
            <v>AVC5265-18-IS</v>
          </cell>
        </row>
        <row r="1497">
          <cell r="BJ1497" t="str">
            <v>AVC5265-18-I</v>
          </cell>
        </row>
        <row r="1498">
          <cell r="BJ1498" t="str">
            <v>AVC5265-24-</v>
          </cell>
        </row>
        <row r="1499">
          <cell r="BJ1499" t="str">
            <v>AVC5265-24-F</v>
          </cell>
        </row>
        <row r="1500">
          <cell r="BJ1500" t="str">
            <v>AVC5265-24-FS</v>
          </cell>
        </row>
        <row r="1501">
          <cell r="BJ1501" t="str">
            <v>AVC5265-24-FI</v>
          </cell>
        </row>
        <row r="1502">
          <cell r="BJ1502" t="str">
            <v>AVC5265-24-FIS</v>
          </cell>
        </row>
        <row r="1503">
          <cell r="BJ1503" t="str">
            <v>AVC5265-24-S</v>
          </cell>
        </row>
        <row r="1504">
          <cell r="BJ1504" t="str">
            <v>AVC5265-24-IS</v>
          </cell>
        </row>
        <row r="1505">
          <cell r="BJ1505" t="str">
            <v>AVC5265-24-I</v>
          </cell>
        </row>
        <row r="1506">
          <cell r="BJ1506" t="str">
            <v>AVC5265-36-</v>
          </cell>
        </row>
        <row r="1507">
          <cell r="BJ1507" t="str">
            <v>AVC5265-36-F</v>
          </cell>
        </row>
        <row r="1508">
          <cell r="BJ1508" t="str">
            <v>AVC5265-36-FS</v>
          </cell>
        </row>
        <row r="1509">
          <cell r="BJ1509" t="str">
            <v>AVC5265-36-FI</v>
          </cell>
        </row>
        <row r="1510">
          <cell r="BJ1510" t="str">
            <v>AVC5265-36-FIS</v>
          </cell>
        </row>
        <row r="1511">
          <cell r="BJ1511" t="str">
            <v>AVC5265-36-S</v>
          </cell>
        </row>
        <row r="1512">
          <cell r="BJ1512" t="str">
            <v>AVC5265-36-IS</v>
          </cell>
        </row>
        <row r="1513">
          <cell r="BJ1513" t="str">
            <v>AVC5265-36-I</v>
          </cell>
        </row>
        <row r="1514">
          <cell r="BJ1514" t="str">
            <v>AVC5265-48-</v>
          </cell>
        </row>
        <row r="1515">
          <cell r="BJ1515" t="str">
            <v>AVC5265-48-F</v>
          </cell>
        </row>
        <row r="1516">
          <cell r="BJ1516" t="str">
            <v>AVC5265-48-FS</v>
          </cell>
        </row>
        <row r="1517">
          <cell r="BJ1517" t="str">
            <v>AVC5265-48-FI</v>
          </cell>
        </row>
        <row r="1518">
          <cell r="BJ1518" t="str">
            <v>AVC5265-48-FIS</v>
          </cell>
        </row>
        <row r="1519">
          <cell r="BJ1519" t="str">
            <v>AVC5265-48-S</v>
          </cell>
        </row>
        <row r="1520">
          <cell r="BJ1520" t="str">
            <v>AVC5265-48-IS</v>
          </cell>
        </row>
        <row r="1521">
          <cell r="BJ1521" t="str">
            <v>AVC5265-48-I</v>
          </cell>
        </row>
        <row r="1522">
          <cell r="BJ1522" t="str">
            <v>AVC5125-06-</v>
          </cell>
        </row>
        <row r="1523">
          <cell r="BJ1523" t="str">
            <v>AVC5125-06-F</v>
          </cell>
        </row>
        <row r="1524">
          <cell r="BJ1524" t="str">
            <v>AVC5125-06-FS</v>
          </cell>
        </row>
        <row r="1525">
          <cell r="BJ1525" t="str">
            <v>AVC5125-06-FI</v>
          </cell>
        </row>
        <row r="1526">
          <cell r="BJ1526" t="str">
            <v>AVC5125-06-FIS</v>
          </cell>
        </row>
        <row r="1527">
          <cell r="BJ1527" t="str">
            <v>AVC5125-06-S</v>
          </cell>
        </row>
        <row r="1528">
          <cell r="BJ1528" t="str">
            <v>AVC5125-06-IS</v>
          </cell>
        </row>
        <row r="1529">
          <cell r="BJ1529" t="str">
            <v>AVC5125-06-I</v>
          </cell>
        </row>
        <row r="1530">
          <cell r="BJ1530" t="str">
            <v>AVC5125-08-</v>
          </cell>
        </row>
        <row r="1531">
          <cell r="BJ1531" t="str">
            <v>AVC5125-08-F</v>
          </cell>
        </row>
        <row r="1532">
          <cell r="BJ1532" t="str">
            <v>AVC5125-08-FS</v>
          </cell>
        </row>
        <row r="1533">
          <cell r="BJ1533" t="str">
            <v>AVC5125-08-FI</v>
          </cell>
        </row>
        <row r="1534">
          <cell r="BJ1534" t="str">
            <v>AVC5125-08-FIS</v>
          </cell>
        </row>
        <row r="1535">
          <cell r="BJ1535" t="str">
            <v>AVC5125-08-S</v>
          </cell>
        </row>
        <row r="1536">
          <cell r="BJ1536" t="str">
            <v>AVC5125-08-IS</v>
          </cell>
        </row>
        <row r="1537">
          <cell r="BJ1537" t="str">
            <v>AVC5125-08-I</v>
          </cell>
        </row>
        <row r="1538">
          <cell r="BJ1538" t="str">
            <v>AVC5125-10-</v>
          </cell>
        </row>
        <row r="1539">
          <cell r="BJ1539" t="str">
            <v>AVC5125-10-F</v>
          </cell>
        </row>
        <row r="1540">
          <cell r="BJ1540" t="str">
            <v>AVC5125-10-FS</v>
          </cell>
        </row>
        <row r="1541">
          <cell r="BJ1541" t="str">
            <v>AVC5125-10-FI</v>
          </cell>
        </row>
        <row r="1542">
          <cell r="BJ1542" t="str">
            <v>AVC5125-10-FIS</v>
          </cell>
        </row>
        <row r="1543">
          <cell r="BJ1543" t="str">
            <v>AVC5125-10-S</v>
          </cell>
        </row>
        <row r="1544">
          <cell r="BJ1544" t="str">
            <v>AVC5125-10-IS</v>
          </cell>
        </row>
        <row r="1545">
          <cell r="BJ1545" t="str">
            <v>AVC5125-10-I</v>
          </cell>
        </row>
        <row r="1546">
          <cell r="BJ1546" t="str">
            <v>AVC5125-12-</v>
          </cell>
        </row>
        <row r="1547">
          <cell r="BJ1547" t="str">
            <v>AVC5125-12-F</v>
          </cell>
        </row>
        <row r="1548">
          <cell r="BJ1548" t="str">
            <v>AVC5125-12-FS</v>
          </cell>
        </row>
        <row r="1549">
          <cell r="BJ1549" t="str">
            <v>AVC5125-12-FI</v>
          </cell>
        </row>
        <row r="1550">
          <cell r="BJ1550" t="str">
            <v>AVC5125-12-FIS</v>
          </cell>
        </row>
        <row r="1551">
          <cell r="BJ1551" t="str">
            <v>AVC5125-12-S</v>
          </cell>
        </row>
        <row r="1552">
          <cell r="BJ1552" t="str">
            <v>AVC5125-12-IS</v>
          </cell>
        </row>
        <row r="1553">
          <cell r="BJ1553" t="str">
            <v>AVC5125-12-I</v>
          </cell>
        </row>
        <row r="1554">
          <cell r="BJ1554" t="str">
            <v>AVC5125-14-</v>
          </cell>
        </row>
        <row r="1555">
          <cell r="BJ1555" t="str">
            <v>AVC5125-14-F</v>
          </cell>
        </row>
        <row r="1556">
          <cell r="BJ1556" t="str">
            <v>AVC5125-14-FS</v>
          </cell>
        </row>
        <row r="1557">
          <cell r="BJ1557" t="str">
            <v>AVC5125-14-FI</v>
          </cell>
        </row>
        <row r="1558">
          <cell r="BJ1558" t="str">
            <v>AVC5125-14-FIS</v>
          </cell>
        </row>
        <row r="1559">
          <cell r="BJ1559" t="str">
            <v>AVC5125-14-S</v>
          </cell>
        </row>
        <row r="1560">
          <cell r="BJ1560" t="str">
            <v>AVC5125-14-IS</v>
          </cell>
        </row>
        <row r="1561">
          <cell r="BJ1561" t="str">
            <v>AVC5125-14-I</v>
          </cell>
        </row>
        <row r="1562">
          <cell r="BJ1562" t="str">
            <v>AVC5225-18-</v>
          </cell>
        </row>
        <row r="1563">
          <cell r="BJ1563" t="str">
            <v>AVC5225-18-F</v>
          </cell>
        </row>
        <row r="1564">
          <cell r="BJ1564" t="str">
            <v>AVC5225-18-FS</v>
          </cell>
        </row>
        <row r="1565">
          <cell r="BJ1565" t="str">
            <v>AVC5225-18-FI</v>
          </cell>
        </row>
        <row r="1566">
          <cell r="BJ1566" t="str">
            <v>AVC5225-18-FIS</v>
          </cell>
        </row>
        <row r="1567">
          <cell r="BJ1567" t="str">
            <v>AVC5225-18-S</v>
          </cell>
        </row>
        <row r="1568">
          <cell r="BJ1568" t="str">
            <v>AVC5225-18-IS</v>
          </cell>
        </row>
        <row r="1569">
          <cell r="BJ1569" t="str">
            <v>AVC5225-18-I</v>
          </cell>
        </row>
        <row r="1570">
          <cell r="BJ1570" t="str">
            <v>AVC5225-24-</v>
          </cell>
        </row>
        <row r="1571">
          <cell r="BJ1571" t="str">
            <v>AVC5225-24-F</v>
          </cell>
        </row>
        <row r="1572">
          <cell r="BJ1572" t="str">
            <v>AVC5225-24-FS</v>
          </cell>
        </row>
        <row r="1573">
          <cell r="BJ1573" t="str">
            <v>AVC5225-24-FI</v>
          </cell>
        </row>
        <row r="1574">
          <cell r="BJ1574" t="str">
            <v>AVC5225-24-FIS</v>
          </cell>
        </row>
        <row r="1575">
          <cell r="BJ1575" t="str">
            <v>AVC5225-24-S</v>
          </cell>
        </row>
        <row r="1576">
          <cell r="BJ1576" t="str">
            <v>AVC5225-24-IS</v>
          </cell>
        </row>
        <row r="1577">
          <cell r="BJ1577" t="str">
            <v>AVC5225-24-I</v>
          </cell>
        </row>
        <row r="1578">
          <cell r="BJ1578" t="str">
            <v>AVC5225-36-</v>
          </cell>
        </row>
        <row r="1579">
          <cell r="BJ1579" t="str">
            <v>AVC5225-36-F</v>
          </cell>
        </row>
        <row r="1580">
          <cell r="BJ1580" t="str">
            <v>AVC5225-36-FS</v>
          </cell>
        </row>
        <row r="1581">
          <cell r="BJ1581" t="str">
            <v>AVC5225-36-FI</v>
          </cell>
        </row>
        <row r="1582">
          <cell r="BJ1582" t="str">
            <v>AVC5225-36-FIS</v>
          </cell>
        </row>
        <row r="1583">
          <cell r="BJ1583" t="str">
            <v>AVC5225-36-S</v>
          </cell>
        </row>
        <row r="1584">
          <cell r="BJ1584" t="str">
            <v>AVC5225-36-IS</v>
          </cell>
        </row>
        <row r="1585">
          <cell r="BJ1585" t="str">
            <v>AVC5225-36-I</v>
          </cell>
        </row>
        <row r="1586">
          <cell r="BJ1586" t="str">
            <v>AVC5225-48-</v>
          </cell>
        </row>
        <row r="1587">
          <cell r="BJ1587" t="str">
            <v>AVC5225-48-F</v>
          </cell>
        </row>
        <row r="1588">
          <cell r="BJ1588" t="str">
            <v>AVC5225-48-FS</v>
          </cell>
        </row>
        <row r="1589">
          <cell r="BJ1589" t="str">
            <v>AVC5225-48-FI</v>
          </cell>
        </row>
        <row r="1590">
          <cell r="BJ1590" t="str">
            <v>AVC5225-48-FIS</v>
          </cell>
        </row>
        <row r="1591">
          <cell r="BJ1591" t="str">
            <v>AVC5225-48-S</v>
          </cell>
        </row>
        <row r="1592">
          <cell r="BJ1592" t="str">
            <v>AVC5225-48-IS</v>
          </cell>
        </row>
        <row r="1593">
          <cell r="BJ1593" t="str">
            <v>AVC5225-48-I</v>
          </cell>
        </row>
        <row r="1594">
          <cell r="BJ1594" t="str">
            <v>AVC5135-06-</v>
          </cell>
        </row>
        <row r="1595">
          <cell r="BJ1595" t="str">
            <v>AVC5135-06-F</v>
          </cell>
        </row>
        <row r="1596">
          <cell r="BJ1596" t="str">
            <v>AVC5135-06-FS</v>
          </cell>
        </row>
        <row r="1597">
          <cell r="BJ1597" t="str">
            <v>AVC5135-06-FI</v>
          </cell>
        </row>
        <row r="1598">
          <cell r="BJ1598" t="str">
            <v>AVC5135-06-FIS</v>
          </cell>
        </row>
        <row r="1599">
          <cell r="BJ1599" t="str">
            <v>AVC5135-06-S</v>
          </cell>
        </row>
        <row r="1600">
          <cell r="BJ1600" t="str">
            <v>AVC5135-06-IS</v>
          </cell>
        </row>
        <row r="1601">
          <cell r="BJ1601" t="str">
            <v>AVC5135-06-I</v>
          </cell>
        </row>
        <row r="1602">
          <cell r="BJ1602" t="str">
            <v>AVC5135-08-</v>
          </cell>
        </row>
        <row r="1603">
          <cell r="BJ1603" t="str">
            <v>AVC5135-08-F</v>
          </cell>
        </row>
        <row r="1604">
          <cell r="BJ1604" t="str">
            <v>AVC5135-08-FS</v>
          </cell>
        </row>
        <row r="1605">
          <cell r="BJ1605" t="str">
            <v>AVC5135-08-FI</v>
          </cell>
        </row>
        <row r="1606">
          <cell r="BJ1606" t="str">
            <v>AVC5135-08-FIS</v>
          </cell>
        </row>
        <row r="1607">
          <cell r="BJ1607" t="str">
            <v>AVC5135-08-S</v>
          </cell>
        </row>
        <row r="1608">
          <cell r="BJ1608" t="str">
            <v>AVC5135-08-IS</v>
          </cell>
        </row>
        <row r="1609">
          <cell r="BJ1609" t="str">
            <v>AVC5135-08-I</v>
          </cell>
        </row>
        <row r="1610">
          <cell r="BJ1610" t="str">
            <v>AVC5135-10-</v>
          </cell>
        </row>
        <row r="1611">
          <cell r="BJ1611" t="str">
            <v>AVC5135-10-F</v>
          </cell>
        </row>
        <row r="1612">
          <cell r="BJ1612" t="str">
            <v>AVC5135-10-FS</v>
          </cell>
        </row>
        <row r="1613">
          <cell r="BJ1613" t="str">
            <v>AVC5135-10-FI</v>
          </cell>
        </row>
        <row r="1614">
          <cell r="BJ1614" t="str">
            <v>AVC5135-10-FIS</v>
          </cell>
        </row>
        <row r="1615">
          <cell r="BJ1615" t="str">
            <v>AVC5135-10-S</v>
          </cell>
        </row>
        <row r="1616">
          <cell r="BJ1616" t="str">
            <v>AVC5135-10-IS</v>
          </cell>
        </row>
        <row r="1617">
          <cell r="BJ1617" t="str">
            <v>AVC5135-10-I</v>
          </cell>
        </row>
        <row r="1618">
          <cell r="BJ1618" t="str">
            <v>AVC5135-12-</v>
          </cell>
        </row>
        <row r="1619">
          <cell r="BJ1619" t="str">
            <v>AVC5135-12-F</v>
          </cell>
        </row>
        <row r="1620">
          <cell r="BJ1620" t="str">
            <v>AVC5135-12-FS</v>
          </cell>
        </row>
        <row r="1621">
          <cell r="BJ1621" t="str">
            <v>AVC5135-12-FI</v>
          </cell>
        </row>
        <row r="1622">
          <cell r="BJ1622" t="str">
            <v>AVC5135-12-FIS</v>
          </cell>
        </row>
        <row r="1623">
          <cell r="BJ1623" t="str">
            <v>AVC5135-12-S</v>
          </cell>
        </row>
        <row r="1624">
          <cell r="BJ1624" t="str">
            <v>AVC5135-12-IS</v>
          </cell>
        </row>
        <row r="1625">
          <cell r="BJ1625" t="str">
            <v>AVC5135-12-I</v>
          </cell>
        </row>
        <row r="1626">
          <cell r="BJ1626" t="str">
            <v>AVC5135-14-</v>
          </cell>
        </row>
        <row r="1627">
          <cell r="BJ1627" t="str">
            <v>AVC5135-14-F</v>
          </cell>
        </row>
        <row r="1628">
          <cell r="BJ1628" t="str">
            <v>AVC5135-14-FS</v>
          </cell>
        </row>
        <row r="1629">
          <cell r="BJ1629" t="str">
            <v>AVC5135-14-FI</v>
          </cell>
        </row>
        <row r="1630">
          <cell r="BJ1630" t="str">
            <v>AVC5135-14-FIS</v>
          </cell>
        </row>
        <row r="1631">
          <cell r="BJ1631" t="str">
            <v>AVC5135-14-S</v>
          </cell>
        </row>
        <row r="1632">
          <cell r="BJ1632" t="str">
            <v>AVC5135-14-IS</v>
          </cell>
        </row>
        <row r="1633">
          <cell r="BJ1633" t="str">
            <v>AVC5135-14-I</v>
          </cell>
        </row>
        <row r="1634">
          <cell r="BJ1634" t="str">
            <v>AVC5235-18-</v>
          </cell>
        </row>
        <row r="1635">
          <cell r="BJ1635" t="str">
            <v>AVC5235-18-F</v>
          </cell>
        </row>
        <row r="1636">
          <cell r="BJ1636" t="str">
            <v>AVC5235-18-FS</v>
          </cell>
        </row>
        <row r="1637">
          <cell r="BJ1637" t="str">
            <v>AVC5235-18-FI</v>
          </cell>
        </row>
        <row r="1638">
          <cell r="BJ1638" t="str">
            <v>AVC5235-18-FIS</v>
          </cell>
        </row>
        <row r="1639">
          <cell r="BJ1639" t="str">
            <v>AVC5235-18-S</v>
          </cell>
        </row>
        <row r="1640">
          <cell r="BJ1640" t="str">
            <v>AVC5235-18-IS</v>
          </cell>
        </row>
        <row r="1641">
          <cell r="BJ1641" t="str">
            <v>AVC5235-18-I</v>
          </cell>
        </row>
        <row r="1642">
          <cell r="BJ1642" t="str">
            <v>AVC5235-24-</v>
          </cell>
        </row>
        <row r="1643">
          <cell r="BJ1643" t="str">
            <v>AVC5235-24-F</v>
          </cell>
        </row>
        <row r="1644">
          <cell r="BJ1644" t="str">
            <v>AVC5235-24-FS</v>
          </cell>
        </row>
        <row r="1645">
          <cell r="BJ1645" t="str">
            <v>AVC5235-24-FI</v>
          </cell>
        </row>
        <row r="1646">
          <cell r="BJ1646" t="str">
            <v>AVC5235-24-FIS</v>
          </cell>
        </row>
        <row r="1647">
          <cell r="BJ1647" t="str">
            <v>AVC5235-24-S</v>
          </cell>
        </row>
        <row r="1648">
          <cell r="BJ1648" t="str">
            <v>AVC5235-24-IS</v>
          </cell>
        </row>
        <row r="1649">
          <cell r="BJ1649" t="str">
            <v>AVC5235-24-I</v>
          </cell>
        </row>
        <row r="1650">
          <cell r="BJ1650" t="str">
            <v>AVC5235-36-</v>
          </cell>
        </row>
        <row r="1651">
          <cell r="BJ1651" t="str">
            <v>AVC5235-36-F</v>
          </cell>
        </row>
        <row r="1652">
          <cell r="BJ1652" t="str">
            <v>AVC5235-36-FS</v>
          </cell>
        </row>
        <row r="1653">
          <cell r="BJ1653" t="str">
            <v>AVC5235-36-FI</v>
          </cell>
        </row>
        <row r="1654">
          <cell r="BJ1654" t="str">
            <v>AVC5235-36-FIS</v>
          </cell>
        </row>
        <row r="1655">
          <cell r="BJ1655" t="str">
            <v>AVC5235-36-S</v>
          </cell>
        </row>
        <row r="1656">
          <cell r="BJ1656" t="str">
            <v>AVC5235-36-IS</v>
          </cell>
        </row>
        <row r="1657">
          <cell r="BJ1657" t="str">
            <v>AVC5235-36-I</v>
          </cell>
        </row>
        <row r="1658">
          <cell r="BJ1658" t="str">
            <v>AVC5235-48-</v>
          </cell>
        </row>
        <row r="1659">
          <cell r="BJ1659" t="str">
            <v>AVC5235-48-F</v>
          </cell>
        </row>
        <row r="1660">
          <cell r="BJ1660" t="str">
            <v>AVC5235-48-FS</v>
          </cell>
        </row>
        <row r="1661">
          <cell r="BJ1661" t="str">
            <v>AVC5235-48-FI</v>
          </cell>
        </row>
        <row r="1662">
          <cell r="BJ1662" t="str">
            <v>AVC5235-48-FIS</v>
          </cell>
        </row>
        <row r="1663">
          <cell r="BJ1663" t="str">
            <v>AVC5235-48-S</v>
          </cell>
        </row>
        <row r="1664">
          <cell r="BJ1664" t="str">
            <v>AVC5235-48-IS</v>
          </cell>
        </row>
        <row r="1665">
          <cell r="BJ1665" t="str">
            <v>AVC5235-48-I</v>
          </cell>
        </row>
        <row r="1666">
          <cell r="BJ1666" t="str">
            <v>AVC5145-06-</v>
          </cell>
        </row>
        <row r="1667">
          <cell r="BJ1667" t="str">
            <v>AVC5145-06-F</v>
          </cell>
        </row>
        <row r="1668">
          <cell r="BJ1668" t="str">
            <v>AVC5145-06-FS</v>
          </cell>
        </row>
        <row r="1669">
          <cell r="BJ1669" t="str">
            <v>AVC5145-06-FI</v>
          </cell>
        </row>
        <row r="1670">
          <cell r="BJ1670" t="str">
            <v>AVC5145-06-FIS</v>
          </cell>
        </row>
        <row r="1671">
          <cell r="BJ1671" t="str">
            <v>AVC5145-06-S</v>
          </cell>
        </row>
        <row r="1672">
          <cell r="BJ1672" t="str">
            <v>AVC5145-06-IS</v>
          </cell>
        </row>
        <row r="1673">
          <cell r="BJ1673" t="str">
            <v>AVC5145-06-I</v>
          </cell>
        </row>
        <row r="1674">
          <cell r="BJ1674" t="str">
            <v>AVC5145-08-</v>
          </cell>
        </row>
        <row r="1675">
          <cell r="BJ1675" t="str">
            <v>AVC5145-08-F</v>
          </cell>
        </row>
        <row r="1676">
          <cell r="BJ1676" t="str">
            <v>AVC5145-08-FS</v>
          </cell>
        </row>
        <row r="1677">
          <cell r="BJ1677" t="str">
            <v>AVC5145-08-FI</v>
          </cell>
        </row>
        <row r="1678">
          <cell r="BJ1678" t="str">
            <v>AVC5145-08-FIS</v>
          </cell>
        </row>
        <row r="1679">
          <cell r="BJ1679" t="str">
            <v>AVC5145-08-S</v>
          </cell>
        </row>
        <row r="1680">
          <cell r="BJ1680" t="str">
            <v>AVC5145-08-IS</v>
          </cell>
        </row>
        <row r="1681">
          <cell r="BJ1681" t="str">
            <v>AVC5145-08-I</v>
          </cell>
        </row>
        <row r="1682">
          <cell r="BJ1682" t="str">
            <v>AVC5145-10-</v>
          </cell>
        </row>
        <row r="1683">
          <cell r="BJ1683" t="str">
            <v>AVC5145-10-F</v>
          </cell>
        </row>
        <row r="1684">
          <cell r="BJ1684" t="str">
            <v>AVC5145-10-FS</v>
          </cell>
        </row>
        <row r="1685">
          <cell r="BJ1685" t="str">
            <v>AVC5145-10-FI</v>
          </cell>
        </row>
        <row r="1686">
          <cell r="BJ1686" t="str">
            <v>AVC5145-10-FIS</v>
          </cell>
        </row>
        <row r="1687">
          <cell r="BJ1687" t="str">
            <v>AVC5145-10-S</v>
          </cell>
        </row>
        <row r="1688">
          <cell r="BJ1688" t="str">
            <v>AVC5145-10-IS</v>
          </cell>
        </row>
        <row r="1689">
          <cell r="BJ1689" t="str">
            <v>AVC5145-10-I</v>
          </cell>
        </row>
        <row r="1690">
          <cell r="BJ1690" t="str">
            <v>AVC5145-12-</v>
          </cell>
        </row>
        <row r="1691">
          <cell r="BJ1691" t="str">
            <v>AVC5145-12-F</v>
          </cell>
        </row>
        <row r="1692">
          <cell r="BJ1692" t="str">
            <v>AVC5145-12-FS</v>
          </cell>
        </row>
        <row r="1693">
          <cell r="BJ1693" t="str">
            <v>AVC5145-12-FI</v>
          </cell>
        </row>
        <row r="1694">
          <cell r="BJ1694" t="str">
            <v>AVC5145-12-FIS</v>
          </cell>
        </row>
        <row r="1695">
          <cell r="BJ1695" t="str">
            <v>AVC5145-12-S</v>
          </cell>
        </row>
        <row r="1696">
          <cell r="BJ1696" t="str">
            <v>AVC5145-12-IS</v>
          </cell>
        </row>
        <row r="1697">
          <cell r="BJ1697" t="str">
            <v>AVC5145-12-I</v>
          </cell>
        </row>
        <row r="1698">
          <cell r="BJ1698" t="str">
            <v>AVC5145-14-</v>
          </cell>
        </row>
        <row r="1699">
          <cell r="BJ1699" t="str">
            <v>AVC5145-14-F</v>
          </cell>
        </row>
        <row r="1700">
          <cell r="BJ1700" t="str">
            <v>AVC5145-14-FS</v>
          </cell>
        </row>
        <row r="1701">
          <cell r="BJ1701" t="str">
            <v>AVC5145-14-FI</v>
          </cell>
        </row>
        <row r="1702">
          <cell r="BJ1702" t="str">
            <v>AVC5145-14-FIS</v>
          </cell>
        </row>
        <row r="1703">
          <cell r="BJ1703" t="str">
            <v>AVC5145-14-S</v>
          </cell>
        </row>
        <row r="1704">
          <cell r="BJ1704" t="str">
            <v>AVC5145-14-IS</v>
          </cell>
        </row>
        <row r="1705">
          <cell r="BJ1705" t="str">
            <v>AVC5145-14-I</v>
          </cell>
        </row>
        <row r="1706">
          <cell r="BJ1706" t="str">
            <v>AVC5245-18-</v>
          </cell>
        </row>
        <row r="1707">
          <cell r="BJ1707" t="str">
            <v>AVC5245-18-F</v>
          </cell>
        </row>
        <row r="1708">
          <cell r="BJ1708" t="str">
            <v>AVC5245-18-FS</v>
          </cell>
        </row>
        <row r="1709">
          <cell r="BJ1709" t="str">
            <v>AVC5245-18-FI</v>
          </cell>
        </row>
        <row r="1710">
          <cell r="BJ1710" t="str">
            <v>AVC5245-18-FIS</v>
          </cell>
        </row>
        <row r="1711">
          <cell r="BJ1711" t="str">
            <v>AVC5245-18-S</v>
          </cell>
        </row>
        <row r="1712">
          <cell r="BJ1712" t="str">
            <v>AVC5245-18-IS</v>
          </cell>
        </row>
        <row r="1713">
          <cell r="BJ1713" t="str">
            <v>AVC5245-18-I</v>
          </cell>
        </row>
        <row r="1714">
          <cell r="BJ1714" t="str">
            <v>AVC5245-24-</v>
          </cell>
        </row>
        <row r="1715">
          <cell r="BJ1715" t="str">
            <v>AVC5245-24-F</v>
          </cell>
        </row>
        <row r="1716">
          <cell r="BJ1716" t="str">
            <v>AVC5245-24-FS</v>
          </cell>
        </row>
        <row r="1717">
          <cell r="BJ1717" t="str">
            <v>AVC5245-24-FI</v>
          </cell>
        </row>
        <row r="1718">
          <cell r="BJ1718" t="str">
            <v>AVC5245-24-FIS</v>
          </cell>
        </row>
        <row r="1719">
          <cell r="BJ1719" t="str">
            <v>AVC5245-24-S</v>
          </cell>
        </row>
        <row r="1720">
          <cell r="BJ1720" t="str">
            <v>AVC5245-24-IS</v>
          </cell>
        </row>
        <row r="1721">
          <cell r="BJ1721" t="str">
            <v>AVC5245-24-I</v>
          </cell>
        </row>
        <row r="1722">
          <cell r="BJ1722" t="str">
            <v>AVC5245-36-</v>
          </cell>
        </row>
        <row r="1723">
          <cell r="BJ1723" t="str">
            <v>AVC5245-36-F</v>
          </cell>
        </row>
        <row r="1724">
          <cell r="BJ1724" t="str">
            <v>AVC5245-36-FS</v>
          </cell>
        </row>
        <row r="1725">
          <cell r="BJ1725" t="str">
            <v>AVC5245-36-FI</v>
          </cell>
        </row>
        <row r="1726">
          <cell r="BJ1726" t="str">
            <v>AVC5245-36-FIS</v>
          </cell>
        </row>
        <row r="1727">
          <cell r="BJ1727" t="str">
            <v>AVC5245-36-S</v>
          </cell>
        </row>
        <row r="1728">
          <cell r="BJ1728" t="str">
            <v>AVC5245-36-IS</v>
          </cell>
        </row>
        <row r="1729">
          <cell r="BJ1729" t="str">
            <v>AVC5245-36-I</v>
          </cell>
        </row>
        <row r="1730">
          <cell r="BJ1730" t="str">
            <v>AVC5245-48-</v>
          </cell>
        </row>
        <row r="1731">
          <cell r="BJ1731" t="str">
            <v>AVC5245-48-F</v>
          </cell>
        </row>
        <row r="1732">
          <cell r="BJ1732" t="str">
            <v>AVC5245-48-FS</v>
          </cell>
        </row>
        <row r="1733">
          <cell r="BJ1733" t="str">
            <v>AVC5245-48-FI</v>
          </cell>
        </row>
        <row r="1734">
          <cell r="BJ1734" t="str">
            <v>AVC5245-48-FIS</v>
          </cell>
        </row>
        <row r="1735">
          <cell r="BJ1735" t="str">
            <v>AVC5245-48-S</v>
          </cell>
        </row>
        <row r="1736">
          <cell r="BJ1736" t="str">
            <v>AVC5245-48-IS</v>
          </cell>
        </row>
        <row r="1737">
          <cell r="BJ1737" t="str">
            <v>AVC5245-48-I</v>
          </cell>
        </row>
        <row r="1738">
          <cell r="BJ1738" t="str">
            <v>AVC5127-06-</v>
          </cell>
        </row>
        <row r="1739">
          <cell r="BJ1739" t="str">
            <v>AVC5127-06-F</v>
          </cell>
        </row>
        <row r="1740">
          <cell r="BJ1740" t="str">
            <v>AVC5127-06-I</v>
          </cell>
        </row>
        <row r="1741">
          <cell r="BJ1741" t="str">
            <v>AVC5127-06-FI</v>
          </cell>
        </row>
        <row r="1742">
          <cell r="BJ1742" t="str">
            <v>AVC5137-06-</v>
          </cell>
        </row>
        <row r="1743">
          <cell r="BJ1743" t="str">
            <v>AVC5137-06-F</v>
          </cell>
        </row>
        <row r="1744">
          <cell r="BJ1744" t="str">
            <v>AVC5137-06-I</v>
          </cell>
        </row>
        <row r="1745">
          <cell r="BJ1745" t="str">
            <v>AVC5137-06-FI</v>
          </cell>
        </row>
        <row r="1746">
          <cell r="BJ1746" t="str">
            <v>AVC5147-06-</v>
          </cell>
        </row>
        <row r="1747">
          <cell r="BJ1747" t="str">
            <v>AVC5147-06-F</v>
          </cell>
        </row>
        <row r="1748">
          <cell r="BJ1748" t="str">
            <v>AVC5147-06-I</v>
          </cell>
        </row>
        <row r="1749">
          <cell r="BJ1749" t="str">
            <v>AVC5147-06-FI</v>
          </cell>
        </row>
        <row r="1750">
          <cell r="BJ1750" t="str">
            <v>H-AV3127-06-</v>
          </cell>
        </row>
        <row r="1751">
          <cell r="BJ1751" t="str">
            <v>H-AV3127-06-F</v>
          </cell>
        </row>
        <row r="1752">
          <cell r="BJ1752" t="str">
            <v>H-AV3127-06-FS</v>
          </cell>
        </row>
        <row r="1753">
          <cell r="BJ1753" t="str">
            <v>H-AV3127-06-FI</v>
          </cell>
        </row>
        <row r="1754">
          <cell r="BJ1754" t="str">
            <v>H-AV3127-06-FIS</v>
          </cell>
        </row>
        <row r="1755">
          <cell r="BJ1755" t="str">
            <v>H-AV3127-06-S</v>
          </cell>
        </row>
        <row r="1756">
          <cell r="BJ1756" t="str">
            <v>H-AV3127-06-IS</v>
          </cell>
        </row>
        <row r="1757">
          <cell r="BJ1757" t="str">
            <v>H-AV3127-06-I</v>
          </cell>
        </row>
        <row r="1758">
          <cell r="BJ1758" t="str">
            <v>H-AV3127-08-</v>
          </cell>
        </row>
        <row r="1759">
          <cell r="BJ1759" t="str">
            <v>H-AV3127-08-F</v>
          </cell>
        </row>
        <row r="1760">
          <cell r="BJ1760" t="str">
            <v>H-AV3127-08-FS</v>
          </cell>
        </row>
        <row r="1761">
          <cell r="BJ1761" t="str">
            <v>H-AV3127-08-FI</v>
          </cell>
        </row>
        <row r="1762">
          <cell r="BJ1762" t="str">
            <v>H-AV3127-08-FIS</v>
          </cell>
        </row>
        <row r="1763">
          <cell r="BJ1763" t="str">
            <v>H-AV3127-08-S</v>
          </cell>
        </row>
        <row r="1764">
          <cell r="BJ1764" t="str">
            <v>H-AV3127-08-IS</v>
          </cell>
        </row>
        <row r="1765">
          <cell r="BJ1765" t="str">
            <v>H-AV3127-08-I</v>
          </cell>
        </row>
        <row r="1766">
          <cell r="BJ1766" t="str">
            <v>H-AV3127-10-</v>
          </cell>
        </row>
        <row r="1767">
          <cell r="BJ1767" t="str">
            <v>H-AV3127-10-F</v>
          </cell>
        </row>
        <row r="1768">
          <cell r="BJ1768" t="str">
            <v>H-AV3127-10-FS</v>
          </cell>
        </row>
        <row r="1769">
          <cell r="BJ1769" t="str">
            <v>H-AV3127-10-FI</v>
          </cell>
        </row>
        <row r="1770">
          <cell r="BJ1770" t="str">
            <v>H-AV3127-10-FIS</v>
          </cell>
        </row>
        <row r="1771">
          <cell r="BJ1771" t="str">
            <v>H-AV3127-10-S</v>
          </cell>
        </row>
        <row r="1772">
          <cell r="BJ1772" t="str">
            <v>H-AV3127-10-IS</v>
          </cell>
        </row>
        <row r="1773">
          <cell r="BJ1773" t="str">
            <v>H-AV3127-10-I</v>
          </cell>
        </row>
        <row r="1774">
          <cell r="BJ1774" t="str">
            <v>H-AV3127-12-</v>
          </cell>
        </row>
        <row r="1775">
          <cell r="BJ1775" t="str">
            <v>H-AV3127-12-F</v>
          </cell>
        </row>
        <row r="1776">
          <cell r="BJ1776" t="str">
            <v>H-AV3127-12-FS</v>
          </cell>
        </row>
        <row r="1777">
          <cell r="BJ1777" t="str">
            <v>H-AV3127-12-FI</v>
          </cell>
        </row>
        <row r="1778">
          <cell r="BJ1778" t="str">
            <v>H-AV3127-12-FIS</v>
          </cell>
        </row>
        <row r="1779">
          <cell r="BJ1779" t="str">
            <v>H-AV3127-12-S</v>
          </cell>
        </row>
        <row r="1780">
          <cell r="BJ1780" t="str">
            <v>H-AV3127-12-IS</v>
          </cell>
        </row>
        <row r="1781">
          <cell r="BJ1781" t="str">
            <v>H-AV3127-12-I</v>
          </cell>
        </row>
        <row r="1782">
          <cell r="BJ1782" t="str">
            <v>H-AV3127-14-</v>
          </cell>
        </row>
        <row r="1783">
          <cell r="BJ1783" t="str">
            <v>H-AV3127-14-F</v>
          </cell>
        </row>
        <row r="1784">
          <cell r="BJ1784" t="str">
            <v>H-AV3127-14-FS</v>
          </cell>
        </row>
        <row r="1785">
          <cell r="BJ1785" t="str">
            <v>H-AV3127-14-FI</v>
          </cell>
        </row>
        <row r="1786">
          <cell r="BJ1786" t="str">
            <v>H-AV3127-14-FIS</v>
          </cell>
        </row>
        <row r="1787">
          <cell r="BJ1787" t="str">
            <v>H-AV3127-14-S</v>
          </cell>
        </row>
        <row r="1788">
          <cell r="BJ1788" t="str">
            <v>H-AV3127-14-IS</v>
          </cell>
        </row>
        <row r="1789">
          <cell r="BJ1789" t="str">
            <v>H-AV3127-14-I</v>
          </cell>
        </row>
        <row r="1790">
          <cell r="BJ1790" t="str">
            <v>H-AV3227-18-</v>
          </cell>
        </row>
        <row r="1791">
          <cell r="BJ1791" t="str">
            <v>H-AV3227-18-F</v>
          </cell>
        </row>
        <row r="1792">
          <cell r="BJ1792" t="str">
            <v>H-AV3227-18-FS</v>
          </cell>
        </row>
        <row r="1793">
          <cell r="BJ1793" t="str">
            <v>H-AV3227-18-FI</v>
          </cell>
        </row>
        <row r="1794">
          <cell r="BJ1794" t="str">
            <v>H-AV3227-18-FIS</v>
          </cell>
        </row>
        <row r="1795">
          <cell r="BJ1795" t="str">
            <v>H-AV3227-18-S</v>
          </cell>
        </row>
        <row r="1796">
          <cell r="BJ1796" t="str">
            <v>H-AV3227-18-IS</v>
          </cell>
        </row>
        <row r="1797">
          <cell r="BJ1797" t="str">
            <v>H-AV3227-18-I</v>
          </cell>
        </row>
        <row r="1798">
          <cell r="BJ1798" t="str">
            <v>H-AV3227-24-</v>
          </cell>
        </row>
        <row r="1799">
          <cell r="BJ1799" t="str">
            <v>H-AV3227-24-F</v>
          </cell>
        </row>
        <row r="1800">
          <cell r="BJ1800" t="str">
            <v>H-AV3227-24-FS</v>
          </cell>
        </row>
        <row r="1801">
          <cell r="BJ1801" t="str">
            <v>H-AV3227-24-FI</v>
          </cell>
        </row>
        <row r="1802">
          <cell r="BJ1802" t="str">
            <v>H-AV3227-24-FIS</v>
          </cell>
        </row>
        <row r="1803">
          <cell r="BJ1803" t="str">
            <v>H-AV3227-24-S</v>
          </cell>
        </row>
        <row r="1804">
          <cell r="BJ1804" t="str">
            <v>H-AV3227-24-IS</v>
          </cell>
        </row>
        <row r="1805">
          <cell r="BJ1805" t="str">
            <v>H-AV3227-24-I</v>
          </cell>
        </row>
        <row r="1806">
          <cell r="BJ1806" t="str">
            <v>H-AV3227-36-</v>
          </cell>
        </row>
        <row r="1807">
          <cell r="BJ1807" t="str">
            <v>H-AV3227-36-F</v>
          </cell>
        </row>
        <row r="1808">
          <cell r="BJ1808" t="str">
            <v>H-AV3227-36-FS</v>
          </cell>
        </row>
        <row r="1809">
          <cell r="BJ1809" t="str">
            <v>H-AV3227-36-FI</v>
          </cell>
        </row>
        <row r="1810">
          <cell r="BJ1810" t="str">
            <v>H-AV3227-36-FIS</v>
          </cell>
        </row>
        <row r="1811">
          <cell r="BJ1811" t="str">
            <v>H-AV3227-36-S</v>
          </cell>
        </row>
        <row r="1812">
          <cell r="BJ1812" t="str">
            <v>H-AV3227-36-IS</v>
          </cell>
        </row>
        <row r="1813">
          <cell r="BJ1813" t="str">
            <v>H-AV3227-36-I</v>
          </cell>
        </row>
        <row r="1814">
          <cell r="BJ1814" t="str">
            <v>H-AV3227-48-</v>
          </cell>
        </row>
        <row r="1815">
          <cell r="BJ1815" t="str">
            <v>H-AV3227-48-F</v>
          </cell>
        </row>
        <row r="1816">
          <cell r="BJ1816" t="str">
            <v>H-AV3227-48-FS</v>
          </cell>
        </row>
        <row r="1817">
          <cell r="BJ1817" t="str">
            <v>H-AV3227-48-FI</v>
          </cell>
        </row>
        <row r="1818">
          <cell r="BJ1818" t="str">
            <v>H-AV3227-48-FIS</v>
          </cell>
        </row>
        <row r="1819">
          <cell r="BJ1819" t="str">
            <v>H-AV3227-48-S</v>
          </cell>
        </row>
        <row r="1820">
          <cell r="BJ1820" t="str">
            <v>H-AV3227-48-IS</v>
          </cell>
        </row>
        <row r="1821">
          <cell r="BJ1821" t="str">
            <v>H-AV3227-48-I</v>
          </cell>
        </row>
        <row r="1822">
          <cell r="BJ1822" t="str">
            <v>H-AV3137-06-</v>
          </cell>
        </row>
        <row r="1823">
          <cell r="BJ1823" t="str">
            <v>H-AV3137-06-F</v>
          </cell>
        </row>
        <row r="1824">
          <cell r="BJ1824" t="str">
            <v>H-AV3137-06-FS</v>
          </cell>
        </row>
        <row r="1825">
          <cell r="BJ1825" t="str">
            <v>H-AV3137-06-FI</v>
          </cell>
        </row>
        <row r="1826">
          <cell r="BJ1826" t="str">
            <v>H-AV3137-06-FIS</v>
          </cell>
        </row>
        <row r="1827">
          <cell r="BJ1827" t="str">
            <v>H-AV3137-06-S</v>
          </cell>
        </row>
        <row r="1828">
          <cell r="BJ1828" t="str">
            <v>H-AV3137-06-IS</v>
          </cell>
        </row>
        <row r="1829">
          <cell r="BJ1829" t="str">
            <v>H-AV3137-06-I</v>
          </cell>
        </row>
        <row r="1830">
          <cell r="BJ1830" t="str">
            <v>H-AV3137-08-</v>
          </cell>
        </row>
        <row r="1831">
          <cell r="BJ1831" t="str">
            <v>H-AV3137-08-F</v>
          </cell>
        </row>
        <row r="1832">
          <cell r="BJ1832" t="str">
            <v>H-AV3137-08-FS</v>
          </cell>
        </row>
        <row r="1833">
          <cell r="BJ1833" t="str">
            <v>H-AV3137-08-FI</v>
          </cell>
        </row>
        <row r="1834">
          <cell r="BJ1834" t="str">
            <v>H-AV3137-08-FIS</v>
          </cell>
        </row>
        <row r="1835">
          <cell r="BJ1835" t="str">
            <v>H-AV3137-08-S</v>
          </cell>
        </row>
        <row r="1836">
          <cell r="BJ1836" t="str">
            <v>H-AV3137-08-IS</v>
          </cell>
        </row>
        <row r="1837">
          <cell r="BJ1837" t="str">
            <v>H-AV3137-08-I</v>
          </cell>
        </row>
        <row r="1838">
          <cell r="BJ1838" t="str">
            <v>H-AV3137-10-</v>
          </cell>
        </row>
        <row r="1839">
          <cell r="BJ1839" t="str">
            <v>H-AV3137-10-F</v>
          </cell>
        </row>
        <row r="1840">
          <cell r="BJ1840" t="str">
            <v>H-AV3137-10-FS</v>
          </cell>
        </row>
        <row r="1841">
          <cell r="BJ1841" t="str">
            <v>H-AV3137-10-FI</v>
          </cell>
        </row>
        <row r="1842">
          <cell r="BJ1842" t="str">
            <v>H-AV3137-10-FIS</v>
          </cell>
        </row>
        <row r="1843">
          <cell r="BJ1843" t="str">
            <v>H-AV3137-10-S</v>
          </cell>
        </row>
        <row r="1844">
          <cell r="BJ1844" t="str">
            <v>H-AV3137-10-IS</v>
          </cell>
        </row>
        <row r="1845">
          <cell r="BJ1845" t="str">
            <v>H-AV3137-10-I</v>
          </cell>
        </row>
        <row r="1846">
          <cell r="BJ1846" t="str">
            <v>H-AV3137-12-</v>
          </cell>
        </row>
        <row r="1847">
          <cell r="BJ1847" t="str">
            <v>H-AV3137-12-F</v>
          </cell>
        </row>
        <row r="1848">
          <cell r="BJ1848" t="str">
            <v>H-AV3137-12-FS</v>
          </cell>
        </row>
        <row r="1849">
          <cell r="BJ1849" t="str">
            <v>H-AV3137-12-FI</v>
          </cell>
        </row>
        <row r="1850">
          <cell r="BJ1850" t="str">
            <v>H-AV3137-12-FIS</v>
          </cell>
        </row>
        <row r="1851">
          <cell r="BJ1851" t="str">
            <v>H-AV3137-12-S</v>
          </cell>
        </row>
        <row r="1852">
          <cell r="BJ1852" t="str">
            <v>H-AV3137-12-IS</v>
          </cell>
        </row>
        <row r="1853">
          <cell r="BJ1853" t="str">
            <v>H-AV3137-12-I</v>
          </cell>
        </row>
        <row r="1854">
          <cell r="BJ1854" t="str">
            <v>H-AV3137-14-</v>
          </cell>
        </row>
        <row r="1855">
          <cell r="BJ1855" t="str">
            <v>H-AV3137-14-F</v>
          </cell>
        </row>
        <row r="1856">
          <cell r="BJ1856" t="str">
            <v>H-AV3137-14-FS</v>
          </cell>
        </row>
        <row r="1857">
          <cell r="BJ1857" t="str">
            <v>H-AV3137-14-FI</v>
          </cell>
        </row>
        <row r="1858">
          <cell r="BJ1858" t="str">
            <v>H-AV3137-14-FIS</v>
          </cell>
        </row>
        <row r="1859">
          <cell r="BJ1859" t="str">
            <v>H-AV3137-14-S</v>
          </cell>
        </row>
        <row r="1860">
          <cell r="BJ1860" t="str">
            <v>H-AV3137-14-IS</v>
          </cell>
        </row>
        <row r="1861">
          <cell r="BJ1861" t="str">
            <v>H-AV3137-14-I</v>
          </cell>
        </row>
        <row r="1862">
          <cell r="BJ1862" t="str">
            <v>H-AV3237-18-</v>
          </cell>
        </row>
        <row r="1863">
          <cell r="BJ1863" t="str">
            <v>H-AV3237-18-F</v>
          </cell>
        </row>
        <row r="1864">
          <cell r="BJ1864" t="str">
            <v>H-AV3237-18-FS</v>
          </cell>
        </row>
        <row r="1865">
          <cell r="BJ1865" t="str">
            <v>H-AV3237-18-FI</v>
          </cell>
        </row>
        <row r="1866">
          <cell r="BJ1866" t="str">
            <v>H-AV3237-18-FIS</v>
          </cell>
        </row>
        <row r="1867">
          <cell r="BJ1867" t="str">
            <v>H-AV3237-18-S</v>
          </cell>
        </row>
        <row r="1868">
          <cell r="BJ1868" t="str">
            <v>H-AV3237-18-IS</v>
          </cell>
        </row>
        <row r="1869">
          <cell r="BJ1869" t="str">
            <v>H-AV3237-18-I</v>
          </cell>
        </row>
        <row r="1870">
          <cell r="BJ1870" t="str">
            <v>H-AV3237-24-</v>
          </cell>
        </row>
        <row r="1871">
          <cell r="BJ1871" t="str">
            <v>H-AV3237-24-F</v>
          </cell>
        </row>
        <row r="1872">
          <cell r="BJ1872" t="str">
            <v>H-AV3237-24-FS</v>
          </cell>
        </row>
        <row r="1873">
          <cell r="BJ1873" t="str">
            <v>H-AV3237-24-FI</v>
          </cell>
        </row>
        <row r="1874">
          <cell r="BJ1874" t="str">
            <v>H-AV3237-24-FIS</v>
          </cell>
        </row>
        <row r="1875">
          <cell r="BJ1875" t="str">
            <v>H-AV3237-24-S</v>
          </cell>
        </row>
        <row r="1876">
          <cell r="BJ1876" t="str">
            <v>H-AV3237-24-IS</v>
          </cell>
        </row>
        <row r="1877">
          <cell r="BJ1877" t="str">
            <v>H-AV3237-24-I</v>
          </cell>
        </row>
        <row r="1878">
          <cell r="BJ1878" t="str">
            <v>H-AV3237-36-</v>
          </cell>
        </row>
        <row r="1879">
          <cell r="BJ1879" t="str">
            <v>H-AV3237-36-F</v>
          </cell>
        </row>
        <row r="1880">
          <cell r="BJ1880" t="str">
            <v>H-AV3237-36-FS</v>
          </cell>
        </row>
        <row r="1881">
          <cell r="BJ1881" t="str">
            <v>H-AV3237-36-FI</v>
          </cell>
        </row>
        <row r="1882">
          <cell r="BJ1882" t="str">
            <v>H-AV3237-36-FIS</v>
          </cell>
        </row>
        <row r="1883">
          <cell r="BJ1883" t="str">
            <v>H-AV3237-36-S</v>
          </cell>
        </row>
        <row r="1884">
          <cell r="BJ1884" t="str">
            <v>H-AV3237-36-IS</v>
          </cell>
        </row>
        <row r="1885">
          <cell r="BJ1885" t="str">
            <v>H-AV3237-36-I</v>
          </cell>
        </row>
        <row r="1886">
          <cell r="BJ1886" t="str">
            <v>H-AV3237-48-</v>
          </cell>
        </row>
        <row r="1887">
          <cell r="BJ1887" t="str">
            <v>H-AV3237-48-F</v>
          </cell>
        </row>
        <row r="1888">
          <cell r="BJ1888" t="str">
            <v>H-AV3237-48-FS</v>
          </cell>
        </row>
        <row r="1889">
          <cell r="BJ1889" t="str">
            <v>H-AV3237-48-FI</v>
          </cell>
        </row>
        <row r="1890">
          <cell r="BJ1890" t="str">
            <v>H-AV3237-48-FIS</v>
          </cell>
        </row>
        <row r="1891">
          <cell r="BJ1891" t="str">
            <v>H-AV3237-48-S</v>
          </cell>
        </row>
        <row r="1892">
          <cell r="BJ1892" t="str">
            <v>H-AV3237-48-IS</v>
          </cell>
        </row>
        <row r="1893">
          <cell r="BJ1893" t="str">
            <v>H-AV3237-48-I</v>
          </cell>
        </row>
        <row r="1894">
          <cell r="BJ1894" t="str">
            <v>H-AV3147-06-</v>
          </cell>
        </row>
        <row r="1895">
          <cell r="BJ1895" t="str">
            <v>H-AV3147-06-F</v>
          </cell>
        </row>
        <row r="1896">
          <cell r="BJ1896" t="str">
            <v>H-AV3147-06-FS</v>
          </cell>
        </row>
        <row r="1897">
          <cell r="BJ1897" t="str">
            <v>H-AV3147-06-FI</v>
          </cell>
        </row>
        <row r="1898">
          <cell r="BJ1898" t="str">
            <v>H-AV3147-06-FIS</v>
          </cell>
        </row>
        <row r="1899">
          <cell r="BJ1899" t="str">
            <v>H-AV3147-06-S</v>
          </cell>
        </row>
        <row r="1900">
          <cell r="BJ1900" t="str">
            <v>H-AV3147-06-IS</v>
          </cell>
        </row>
        <row r="1901">
          <cell r="BJ1901" t="str">
            <v>H-AV3147-06-I</v>
          </cell>
        </row>
        <row r="1902">
          <cell r="BJ1902" t="str">
            <v>H-AV3147-08-</v>
          </cell>
        </row>
        <row r="1903">
          <cell r="BJ1903" t="str">
            <v>H-AV3147-08-F</v>
          </cell>
        </row>
        <row r="1904">
          <cell r="BJ1904" t="str">
            <v>H-AV3147-08-FS</v>
          </cell>
        </row>
        <row r="1905">
          <cell r="BJ1905" t="str">
            <v>H-AV3147-08-FI</v>
          </cell>
        </row>
        <row r="1906">
          <cell r="BJ1906" t="str">
            <v>H-AV3147-08-FIS</v>
          </cell>
        </row>
        <row r="1907">
          <cell r="BJ1907" t="str">
            <v>H-AV3147-08-S</v>
          </cell>
        </row>
        <row r="1908">
          <cell r="BJ1908" t="str">
            <v>H-AV3147-08-IS</v>
          </cell>
        </row>
        <row r="1909">
          <cell r="BJ1909" t="str">
            <v>H-AV3147-08-I</v>
          </cell>
        </row>
        <row r="1910">
          <cell r="BJ1910" t="str">
            <v>H-AV3147-10-</v>
          </cell>
        </row>
        <row r="1911">
          <cell r="BJ1911" t="str">
            <v>H-AV3147-10-F</v>
          </cell>
        </row>
        <row r="1912">
          <cell r="BJ1912" t="str">
            <v>H-AV3147-10-FS</v>
          </cell>
        </row>
        <row r="1913">
          <cell r="BJ1913" t="str">
            <v>H-AV3147-10-FI</v>
          </cell>
        </row>
        <row r="1914">
          <cell r="BJ1914" t="str">
            <v>H-AV3147-10-FIS</v>
          </cell>
        </row>
        <row r="1915">
          <cell r="BJ1915" t="str">
            <v>H-AV3147-10-S</v>
          </cell>
        </row>
        <row r="1916">
          <cell r="BJ1916" t="str">
            <v>H-AV3147-10-IS</v>
          </cell>
        </row>
        <row r="1917">
          <cell r="BJ1917" t="str">
            <v>H-AV3147-10-I</v>
          </cell>
        </row>
        <row r="1918">
          <cell r="BJ1918" t="str">
            <v>H-AV3147-12-</v>
          </cell>
        </row>
        <row r="1919">
          <cell r="BJ1919" t="str">
            <v>H-AV3147-12-F</v>
          </cell>
        </row>
        <row r="1920">
          <cell r="BJ1920" t="str">
            <v>H-AV3147-12-FS</v>
          </cell>
        </row>
        <row r="1921">
          <cell r="BJ1921" t="str">
            <v>H-AV3147-12-FI</v>
          </cell>
        </row>
        <row r="1922">
          <cell r="BJ1922" t="str">
            <v>H-AV3147-12-FIS</v>
          </cell>
        </row>
        <row r="1923">
          <cell r="BJ1923" t="str">
            <v>H-AV3147-12-S</v>
          </cell>
        </row>
        <row r="1924">
          <cell r="BJ1924" t="str">
            <v>H-AV3147-12-IS</v>
          </cell>
        </row>
        <row r="1925">
          <cell r="BJ1925" t="str">
            <v>H-AV3147-12-I</v>
          </cell>
        </row>
        <row r="1926">
          <cell r="BJ1926" t="str">
            <v>H-AV3147-14-</v>
          </cell>
        </row>
        <row r="1927">
          <cell r="BJ1927" t="str">
            <v>H-AV3147-14-F</v>
          </cell>
        </row>
        <row r="1928">
          <cell r="BJ1928" t="str">
            <v>H-AV3147-14-FS</v>
          </cell>
        </row>
        <row r="1929">
          <cell r="BJ1929" t="str">
            <v>H-AV3147-14-FI</v>
          </cell>
        </row>
        <row r="1930">
          <cell r="BJ1930" t="str">
            <v>H-AV31427-14-FIS</v>
          </cell>
        </row>
        <row r="1931">
          <cell r="BJ1931" t="str">
            <v>H-AV3147-14-S</v>
          </cell>
        </row>
        <row r="1932">
          <cell r="BJ1932" t="str">
            <v>H-AV3147-14-IS</v>
          </cell>
        </row>
        <row r="1933">
          <cell r="BJ1933" t="str">
            <v>H-AV3147-14-I</v>
          </cell>
        </row>
        <row r="1934">
          <cell r="BJ1934" t="str">
            <v>H-AV3247-18-</v>
          </cell>
        </row>
        <row r="1935">
          <cell r="BJ1935" t="str">
            <v>H-AV3247-18-F</v>
          </cell>
        </row>
        <row r="1936">
          <cell r="BJ1936" t="str">
            <v>H-AV3247-18-FS</v>
          </cell>
        </row>
        <row r="1937">
          <cell r="BJ1937" t="str">
            <v>H-AV3247-18-FI</v>
          </cell>
        </row>
        <row r="1938">
          <cell r="BJ1938" t="str">
            <v>H-AV3247-18-FIS</v>
          </cell>
        </row>
        <row r="1939">
          <cell r="BJ1939" t="str">
            <v>H-AV3247-18-S</v>
          </cell>
        </row>
        <row r="1940">
          <cell r="BJ1940" t="str">
            <v>H-AV3247-18-IS</v>
          </cell>
        </row>
        <row r="1941">
          <cell r="BJ1941" t="str">
            <v>H-AV3247-18-I</v>
          </cell>
        </row>
        <row r="1942">
          <cell r="BJ1942" t="str">
            <v>H-AV3247-24-</v>
          </cell>
        </row>
        <row r="1943">
          <cell r="BJ1943" t="str">
            <v>H-AV3247-24-F</v>
          </cell>
        </row>
        <row r="1944">
          <cell r="BJ1944" t="str">
            <v>H-AV3247-24-FS</v>
          </cell>
        </row>
        <row r="1945">
          <cell r="BJ1945" t="str">
            <v>H-AV3247-24-FI</v>
          </cell>
        </row>
        <row r="1946">
          <cell r="BJ1946" t="str">
            <v>H-AV3247-24-FIS</v>
          </cell>
        </row>
        <row r="1947">
          <cell r="BJ1947" t="str">
            <v>H-AV3247-24-S</v>
          </cell>
        </row>
        <row r="1948">
          <cell r="BJ1948" t="str">
            <v>H-AV3247-24-IS</v>
          </cell>
        </row>
        <row r="1949">
          <cell r="BJ1949" t="str">
            <v>H-AV3247-24-I</v>
          </cell>
        </row>
        <row r="1950">
          <cell r="BJ1950" t="str">
            <v>H-AV3247-36-</v>
          </cell>
        </row>
        <row r="1951">
          <cell r="BJ1951" t="str">
            <v>H-AV3247-36-F</v>
          </cell>
        </row>
        <row r="1952">
          <cell r="BJ1952" t="str">
            <v>H-AV3247-36-FS</v>
          </cell>
        </row>
        <row r="1953">
          <cell r="BJ1953" t="str">
            <v>H-AV3247-36-FI</v>
          </cell>
        </row>
        <row r="1954">
          <cell r="BJ1954" t="str">
            <v>H-AV3247-36-FIS</v>
          </cell>
        </row>
        <row r="1955">
          <cell r="BJ1955" t="str">
            <v>H-AV3247-36-S</v>
          </cell>
        </row>
        <row r="1956">
          <cell r="BJ1956" t="str">
            <v>H-AV3247-36-IS</v>
          </cell>
        </row>
        <row r="1957">
          <cell r="BJ1957" t="str">
            <v>H-AV3247-36-I</v>
          </cell>
        </row>
        <row r="1958">
          <cell r="BJ1958" t="str">
            <v>H-AV3247-48-</v>
          </cell>
        </row>
        <row r="1959">
          <cell r="BJ1959" t="str">
            <v>H-AV3247-48-F</v>
          </cell>
        </row>
        <row r="1960">
          <cell r="BJ1960" t="str">
            <v>H-AV3247-48-FS</v>
          </cell>
        </row>
        <row r="1961">
          <cell r="BJ1961" t="str">
            <v>H-AV3247-48-FI</v>
          </cell>
        </row>
        <row r="1962">
          <cell r="BJ1962" t="str">
            <v>H-AV3247-48-FIS</v>
          </cell>
        </row>
        <row r="1963">
          <cell r="BJ1963" t="str">
            <v>H-AV3247-48-S</v>
          </cell>
        </row>
        <row r="1964">
          <cell r="BJ1964" t="str">
            <v>H-AV3247-48-IS</v>
          </cell>
        </row>
        <row r="1965">
          <cell r="BJ1965" t="str">
            <v>H-AV3247-48-I</v>
          </cell>
        </row>
        <row r="1966">
          <cell r="BJ1966" t="str">
            <v>H-AVC5127-06-</v>
          </cell>
        </row>
        <row r="1967">
          <cell r="BJ1967" t="str">
            <v>H-AVC5127-06-F</v>
          </cell>
        </row>
        <row r="1968">
          <cell r="BJ1968" t="str">
            <v>H-AVC5127-06-FS</v>
          </cell>
        </row>
        <row r="1969">
          <cell r="BJ1969" t="str">
            <v>H-AVC5127-06-FI</v>
          </cell>
        </row>
        <row r="1970">
          <cell r="BJ1970" t="str">
            <v>H-AVC5127-06-FIS</v>
          </cell>
        </row>
        <row r="1971">
          <cell r="BJ1971" t="str">
            <v>H-AVC5127-06-S</v>
          </cell>
        </row>
        <row r="1972">
          <cell r="BJ1972" t="str">
            <v>H-AVC5127-06-IS</v>
          </cell>
        </row>
        <row r="1973">
          <cell r="BJ1973" t="str">
            <v>H-AVC5127-06-I</v>
          </cell>
        </row>
        <row r="1974">
          <cell r="BJ1974" t="str">
            <v>H-AVC5127-08-</v>
          </cell>
        </row>
        <row r="1975">
          <cell r="BJ1975" t="str">
            <v>H-AVC5127-08-F</v>
          </cell>
        </row>
        <row r="1976">
          <cell r="BJ1976" t="str">
            <v>H-AVC5127-08-FS</v>
          </cell>
        </row>
        <row r="1977">
          <cell r="BJ1977" t="str">
            <v>H-AVC5127-08-FI</v>
          </cell>
        </row>
        <row r="1978">
          <cell r="BJ1978" t="str">
            <v>H-AVC5127-08-FIS</v>
          </cell>
        </row>
        <row r="1979">
          <cell r="BJ1979" t="str">
            <v>H-AVC5127-08-S</v>
          </cell>
        </row>
        <row r="1980">
          <cell r="BJ1980" t="str">
            <v>H-AVC5127-08-IS</v>
          </cell>
        </row>
        <row r="1981">
          <cell r="BJ1981" t="str">
            <v>H-AVC5127-08-I</v>
          </cell>
        </row>
        <row r="1982">
          <cell r="BJ1982" t="str">
            <v>H-AVC5127-10-</v>
          </cell>
        </row>
        <row r="1983">
          <cell r="BJ1983" t="str">
            <v>H-AVC5127-10-F</v>
          </cell>
        </row>
        <row r="1984">
          <cell r="BJ1984" t="str">
            <v>H-AVC5127-10-FS</v>
          </cell>
        </row>
        <row r="1985">
          <cell r="BJ1985" t="str">
            <v>H-AVC5127-10-FI</v>
          </cell>
        </row>
        <row r="1986">
          <cell r="BJ1986" t="str">
            <v>H-AVC5127-10-FIS</v>
          </cell>
        </row>
        <row r="1987">
          <cell r="BJ1987" t="str">
            <v>H-AVC5127-10-S</v>
          </cell>
        </row>
        <row r="1988">
          <cell r="BJ1988" t="str">
            <v>H-AVC5127-10-IS</v>
          </cell>
        </row>
        <row r="1989">
          <cell r="BJ1989" t="str">
            <v>H-AVC5127-10-I</v>
          </cell>
        </row>
        <row r="1990">
          <cell r="BJ1990" t="str">
            <v>H-AVC5127-12-</v>
          </cell>
        </row>
        <row r="1991">
          <cell r="BJ1991" t="str">
            <v>H-AVC5127-12-F</v>
          </cell>
        </row>
        <row r="1992">
          <cell r="BJ1992" t="str">
            <v>H-AVC5127-12-FS</v>
          </cell>
        </row>
        <row r="1993">
          <cell r="BJ1993" t="str">
            <v>H-AVC5127-12-FI</v>
          </cell>
        </row>
        <row r="1994">
          <cell r="BJ1994" t="str">
            <v>H-AVC5127-12-FIS</v>
          </cell>
        </row>
        <row r="1995">
          <cell r="BJ1995" t="str">
            <v>H-AVC5127-12-S</v>
          </cell>
        </row>
        <row r="1996">
          <cell r="BJ1996" t="str">
            <v>H-AVC5127-12-IS</v>
          </cell>
        </row>
        <row r="1997">
          <cell r="BJ1997" t="str">
            <v>H-AVC5127-12-I</v>
          </cell>
        </row>
        <row r="1998">
          <cell r="BJ1998" t="str">
            <v>H-AVC5127-14-</v>
          </cell>
        </row>
        <row r="1999">
          <cell r="BJ1999" t="str">
            <v>H-AVC5127-14-F</v>
          </cell>
        </row>
        <row r="2000">
          <cell r="BJ2000" t="str">
            <v>H-AVC5127-14-FS</v>
          </cell>
        </row>
        <row r="2001">
          <cell r="BJ2001" t="str">
            <v>H-AVC5127-14-FI</v>
          </cell>
        </row>
        <row r="2002">
          <cell r="BJ2002" t="str">
            <v>H-AVC5127-14-FIS</v>
          </cell>
        </row>
        <row r="2003">
          <cell r="BJ2003" t="str">
            <v>H-AVC5127-14-S</v>
          </cell>
        </row>
        <row r="2004">
          <cell r="BJ2004" t="str">
            <v>H-AVC5127-14-IS</v>
          </cell>
        </row>
        <row r="2005">
          <cell r="BJ2005" t="str">
            <v>H-AVC5127-14-I</v>
          </cell>
        </row>
        <row r="2006">
          <cell r="BJ2006" t="str">
            <v>H-AVC5227-18-</v>
          </cell>
        </row>
        <row r="2007">
          <cell r="BJ2007" t="str">
            <v>H-AVC5227-18-F</v>
          </cell>
        </row>
        <row r="2008">
          <cell r="BJ2008" t="str">
            <v>H-AVC5227-18-FS</v>
          </cell>
        </row>
        <row r="2009">
          <cell r="BJ2009" t="str">
            <v>H-AVC5227-18-FI</v>
          </cell>
        </row>
        <row r="2010">
          <cell r="BJ2010" t="str">
            <v>H-AVC5227-18-FIS</v>
          </cell>
        </row>
        <row r="2011">
          <cell r="BJ2011" t="str">
            <v>H-AVC5227-18-S</v>
          </cell>
        </row>
        <row r="2012">
          <cell r="BJ2012" t="str">
            <v>H-AVC5227-18-IS</v>
          </cell>
        </row>
        <row r="2013">
          <cell r="BJ2013" t="str">
            <v>H-AVC5227-18-I</v>
          </cell>
        </row>
        <row r="2014">
          <cell r="BJ2014" t="str">
            <v>H-AVC5227-24-</v>
          </cell>
        </row>
        <row r="2015">
          <cell r="BJ2015" t="str">
            <v>H-AVC5227-24-F</v>
          </cell>
        </row>
        <row r="2016">
          <cell r="BJ2016" t="str">
            <v>H-AVC5227-24-FS</v>
          </cell>
        </row>
        <row r="2017">
          <cell r="BJ2017" t="str">
            <v>H-AVC5227-24-FI</v>
          </cell>
        </row>
        <row r="2018">
          <cell r="BJ2018" t="str">
            <v>H-AVC5227-24-FIS</v>
          </cell>
        </row>
        <row r="2019">
          <cell r="BJ2019" t="str">
            <v>H-AVC5227-24-S</v>
          </cell>
        </row>
        <row r="2020">
          <cell r="BJ2020" t="str">
            <v>H-AVC5227-24-IS</v>
          </cell>
        </row>
        <row r="2021">
          <cell r="BJ2021" t="str">
            <v>H-AVC5227-24-I</v>
          </cell>
        </row>
        <row r="2022">
          <cell r="BJ2022" t="str">
            <v>H-AVC5227-36-</v>
          </cell>
        </row>
        <row r="2023">
          <cell r="BJ2023" t="str">
            <v>H-AVC5227-36-F</v>
          </cell>
        </row>
        <row r="2024">
          <cell r="BJ2024" t="str">
            <v>H-AVC5227-36-FS</v>
          </cell>
        </row>
        <row r="2025">
          <cell r="BJ2025" t="str">
            <v>H-AVC5227-36-FI</v>
          </cell>
        </row>
        <row r="2026">
          <cell r="BJ2026" t="str">
            <v>H-AVC5227-36-FIS</v>
          </cell>
        </row>
        <row r="2027">
          <cell r="BJ2027" t="str">
            <v>H-AVC5227-36-S</v>
          </cell>
        </row>
        <row r="2028">
          <cell r="BJ2028" t="str">
            <v>H-AVC5227-36-IS</v>
          </cell>
        </row>
        <row r="2029">
          <cell r="BJ2029" t="str">
            <v>H-AVC5227-36-I</v>
          </cell>
        </row>
        <row r="2030">
          <cell r="BJ2030" t="str">
            <v>H-AVC5227-48-</v>
          </cell>
        </row>
        <row r="2031">
          <cell r="BJ2031" t="str">
            <v>H-AVC5227-48-F</v>
          </cell>
        </row>
        <row r="2032">
          <cell r="BJ2032" t="str">
            <v>H-AVC5227-48-FS</v>
          </cell>
        </row>
        <row r="2033">
          <cell r="BJ2033" t="str">
            <v>H-AVC5227-48-FI</v>
          </cell>
        </row>
        <row r="2034">
          <cell r="BJ2034" t="str">
            <v>H-AVC5227-48-FIS</v>
          </cell>
        </row>
        <row r="2035">
          <cell r="BJ2035" t="str">
            <v>H-AVC5227-48-S</v>
          </cell>
        </row>
        <row r="2036">
          <cell r="BJ2036" t="str">
            <v>H-AVC5227-48-IS</v>
          </cell>
        </row>
        <row r="2037">
          <cell r="BJ2037" t="str">
            <v>H-AVC5227-48-I</v>
          </cell>
        </row>
        <row r="2038">
          <cell r="BJ2038" t="str">
            <v>H-AVC5137-06-</v>
          </cell>
        </row>
        <row r="2039">
          <cell r="BJ2039" t="str">
            <v>H-AVC5137-06-F</v>
          </cell>
        </row>
        <row r="2040">
          <cell r="BJ2040" t="str">
            <v>H-AVC5137-06-FS</v>
          </cell>
        </row>
        <row r="2041">
          <cell r="BJ2041" t="str">
            <v>H-AVC5137-06-FI</v>
          </cell>
        </row>
        <row r="2042">
          <cell r="BJ2042" t="str">
            <v>H-AVC5137-06-FIS</v>
          </cell>
        </row>
        <row r="2043">
          <cell r="BJ2043" t="str">
            <v>H-AVC5137-06-S</v>
          </cell>
        </row>
        <row r="2044">
          <cell r="BJ2044" t="str">
            <v>H-AVC5137-06-IS</v>
          </cell>
        </row>
        <row r="2045">
          <cell r="BJ2045" t="str">
            <v>H-AVC5137-06-I</v>
          </cell>
        </row>
        <row r="2046">
          <cell r="BJ2046" t="str">
            <v>H-AVC5137-08-</v>
          </cell>
        </row>
        <row r="2047">
          <cell r="BJ2047" t="str">
            <v>H-AVC5137-08-F</v>
          </cell>
        </row>
        <row r="2048">
          <cell r="BJ2048" t="str">
            <v>H-AVC5137-08-FS</v>
          </cell>
        </row>
        <row r="2049">
          <cell r="BJ2049" t="str">
            <v>H-AVC5137-08-FI</v>
          </cell>
        </row>
        <row r="2050">
          <cell r="BJ2050" t="str">
            <v>H-AVC5137-08-FIS</v>
          </cell>
        </row>
        <row r="2051">
          <cell r="BJ2051" t="str">
            <v>H-AVC5137-08-S</v>
          </cell>
        </row>
        <row r="2052">
          <cell r="BJ2052" t="str">
            <v>H-AVC5137-08-IS</v>
          </cell>
        </row>
        <row r="2053">
          <cell r="BJ2053" t="str">
            <v>H-AVC5137-08-I</v>
          </cell>
        </row>
        <row r="2054">
          <cell r="BJ2054" t="str">
            <v>H-AVC5137-10-</v>
          </cell>
        </row>
        <row r="2055">
          <cell r="BJ2055" t="str">
            <v>H-AVC5137-10-F</v>
          </cell>
        </row>
        <row r="2056">
          <cell r="BJ2056" t="str">
            <v>H-AVC5137-10-FS</v>
          </cell>
        </row>
        <row r="2057">
          <cell r="BJ2057" t="str">
            <v>H-AVC5137-10-FI</v>
          </cell>
        </row>
        <row r="2058">
          <cell r="BJ2058" t="str">
            <v>H-AVC5137-10-FIS</v>
          </cell>
        </row>
        <row r="2059">
          <cell r="BJ2059" t="str">
            <v>H-AVC5137-10-S</v>
          </cell>
        </row>
        <row r="2060">
          <cell r="BJ2060" t="str">
            <v>H-AVC5137-10-IS</v>
          </cell>
        </row>
        <row r="2061">
          <cell r="BJ2061" t="str">
            <v>H-AVC5137-10-I</v>
          </cell>
        </row>
        <row r="2062">
          <cell r="BJ2062" t="str">
            <v>H-AVC5137-12-</v>
          </cell>
        </row>
        <row r="2063">
          <cell r="BJ2063" t="str">
            <v>H-AVC5137-12-F</v>
          </cell>
        </row>
        <row r="2064">
          <cell r="BJ2064" t="str">
            <v>H-AVC5137-12-FS</v>
          </cell>
        </row>
        <row r="2065">
          <cell r="BJ2065" t="str">
            <v>H-AVC5137-12-FI</v>
          </cell>
        </row>
        <row r="2066">
          <cell r="BJ2066" t="str">
            <v>H-AVC5137-12-FIS</v>
          </cell>
        </row>
        <row r="2067">
          <cell r="BJ2067" t="str">
            <v>H-AVC5137-12-S</v>
          </cell>
        </row>
        <row r="2068">
          <cell r="BJ2068" t="str">
            <v>H-AVC5137-12-IS</v>
          </cell>
        </row>
        <row r="2069">
          <cell r="BJ2069" t="str">
            <v>H-AVC5137-12-I</v>
          </cell>
        </row>
        <row r="2070">
          <cell r="BJ2070" t="str">
            <v>H-AVC5137-14-</v>
          </cell>
        </row>
        <row r="2071">
          <cell r="BJ2071" t="str">
            <v>H-AVC5137-14-F</v>
          </cell>
        </row>
        <row r="2072">
          <cell r="BJ2072" t="str">
            <v>H-AVC5137-14-FS</v>
          </cell>
        </row>
        <row r="2073">
          <cell r="BJ2073" t="str">
            <v>H-AVC5137-14-FI</v>
          </cell>
        </row>
        <row r="2074">
          <cell r="BJ2074" t="str">
            <v>H-AVC5137-14-FIS</v>
          </cell>
        </row>
        <row r="2075">
          <cell r="BJ2075" t="str">
            <v>H-AVC5137-14-S</v>
          </cell>
        </row>
        <row r="2076">
          <cell r="BJ2076" t="str">
            <v>H-AVC5137-14-IS</v>
          </cell>
        </row>
        <row r="2077">
          <cell r="BJ2077" t="str">
            <v>H-AVC5137-14-I</v>
          </cell>
        </row>
        <row r="2078">
          <cell r="BJ2078" t="str">
            <v>H-AVC5237-18-</v>
          </cell>
        </row>
        <row r="2079">
          <cell r="BJ2079" t="str">
            <v>H-AVC5237-18-F</v>
          </cell>
        </row>
        <row r="2080">
          <cell r="BJ2080" t="str">
            <v>H-AVC5237-18-FS</v>
          </cell>
        </row>
        <row r="2081">
          <cell r="BJ2081" t="str">
            <v>H-AVC5237-18-FI</v>
          </cell>
        </row>
        <row r="2082">
          <cell r="BJ2082" t="str">
            <v>H-AVC5237-18-FIS</v>
          </cell>
        </row>
        <row r="2083">
          <cell r="BJ2083" t="str">
            <v>H-AVC5237-18-S</v>
          </cell>
        </row>
        <row r="2084">
          <cell r="BJ2084" t="str">
            <v>H-AVC5237-18-IS</v>
          </cell>
        </row>
        <row r="2085">
          <cell r="BJ2085" t="str">
            <v>H-AVC5237-18-I</v>
          </cell>
        </row>
        <row r="2086">
          <cell r="BJ2086" t="str">
            <v>H-AVC5237-24-</v>
          </cell>
        </row>
        <row r="2087">
          <cell r="BJ2087" t="str">
            <v>H-AVC5237-24-F</v>
          </cell>
        </row>
        <row r="2088">
          <cell r="BJ2088" t="str">
            <v>H-AVC5237-24-FS</v>
          </cell>
        </row>
        <row r="2089">
          <cell r="BJ2089" t="str">
            <v>H-AVC5237-24-FI</v>
          </cell>
        </row>
        <row r="2090">
          <cell r="BJ2090" t="str">
            <v>H-AVC5237-24-FIS</v>
          </cell>
        </row>
        <row r="2091">
          <cell r="BJ2091" t="str">
            <v>H-AVC5237-24-S</v>
          </cell>
        </row>
        <row r="2092">
          <cell r="BJ2092" t="str">
            <v>H-AVC5237-24-IS</v>
          </cell>
        </row>
        <row r="2093">
          <cell r="BJ2093" t="str">
            <v>H-AVC5237-24-I</v>
          </cell>
        </row>
        <row r="2094">
          <cell r="BJ2094" t="str">
            <v>H-AVC5237-36-</v>
          </cell>
        </row>
        <row r="2095">
          <cell r="BJ2095" t="str">
            <v>H-AVC5237-36-F</v>
          </cell>
        </row>
        <row r="2096">
          <cell r="BJ2096" t="str">
            <v>H-AVC5237-36-FS</v>
          </cell>
        </row>
        <row r="2097">
          <cell r="BJ2097" t="str">
            <v>H-AVC5237-36-FI</v>
          </cell>
        </row>
        <row r="2098">
          <cell r="BJ2098" t="str">
            <v>H-AVC5237-36-FIS</v>
          </cell>
        </row>
        <row r="2099">
          <cell r="BJ2099" t="str">
            <v>H-AVC5237-36-S</v>
          </cell>
        </row>
        <row r="2100">
          <cell r="BJ2100" t="str">
            <v>H-AVC5237-36-IS</v>
          </cell>
        </row>
        <row r="2101">
          <cell r="BJ2101" t="str">
            <v>H-AVC5237-36-I</v>
          </cell>
        </row>
        <row r="2102">
          <cell r="BJ2102" t="str">
            <v>H-AVC5237-48-</v>
          </cell>
        </row>
        <row r="2103">
          <cell r="BJ2103" t="str">
            <v>H-AVC5237-48-F</v>
          </cell>
        </row>
        <row r="2104">
          <cell r="BJ2104" t="str">
            <v>H-AVC5237-48-FS</v>
          </cell>
        </row>
        <row r="2105">
          <cell r="BJ2105" t="str">
            <v>H-AVC5237-48-FI</v>
          </cell>
        </row>
        <row r="2106">
          <cell r="BJ2106" t="str">
            <v>H-AVC5237-48-FIS</v>
          </cell>
        </row>
        <row r="2107">
          <cell r="BJ2107" t="str">
            <v>H-AVC5237-48-S</v>
          </cell>
        </row>
        <row r="2108">
          <cell r="BJ2108" t="str">
            <v>H-AVC5237-48-IS</v>
          </cell>
        </row>
        <row r="2109">
          <cell r="BJ2109" t="str">
            <v>H-AVC5237-48-I</v>
          </cell>
        </row>
        <row r="2110">
          <cell r="BJ2110" t="str">
            <v>H-AVC5147-06-</v>
          </cell>
        </row>
        <row r="2111">
          <cell r="BJ2111" t="str">
            <v>H-AVC5147-06-F</v>
          </cell>
        </row>
        <row r="2112">
          <cell r="BJ2112" t="str">
            <v>H-AVC5147-06-FS</v>
          </cell>
        </row>
        <row r="2113">
          <cell r="BJ2113" t="str">
            <v>H-AVC5147-06-FI</v>
          </cell>
        </row>
        <row r="2114">
          <cell r="BJ2114" t="str">
            <v>H-AVC5147-06-FIS</v>
          </cell>
        </row>
        <row r="2115">
          <cell r="BJ2115" t="str">
            <v>H-AVC5147-06-S</v>
          </cell>
        </row>
        <row r="2116">
          <cell r="BJ2116" t="str">
            <v>H-AVC5147-06-IS</v>
          </cell>
        </row>
        <row r="2117">
          <cell r="BJ2117" t="str">
            <v>H-AVC5147-06-I</v>
          </cell>
        </row>
        <row r="2118">
          <cell r="BJ2118" t="str">
            <v>H-AVC5147-08-</v>
          </cell>
        </row>
        <row r="2119">
          <cell r="BJ2119" t="str">
            <v>H-AVC5147-08-F</v>
          </cell>
        </row>
        <row r="2120">
          <cell r="BJ2120" t="str">
            <v>H-AVC5147-08-FS</v>
          </cell>
        </row>
        <row r="2121">
          <cell r="BJ2121" t="str">
            <v>H-AVC5147-08-FI</v>
          </cell>
        </row>
        <row r="2122">
          <cell r="BJ2122" t="str">
            <v>H-AVC5147-08-FIS</v>
          </cell>
        </row>
        <row r="2123">
          <cell r="BJ2123" t="str">
            <v>H-AVC5147-08-S</v>
          </cell>
        </row>
        <row r="2124">
          <cell r="BJ2124" t="str">
            <v>H-AVC5147-08-IS</v>
          </cell>
        </row>
        <row r="2125">
          <cell r="BJ2125" t="str">
            <v>H-AVC5147-08-I</v>
          </cell>
        </row>
        <row r="2126">
          <cell r="BJ2126" t="str">
            <v>H-AVC5147-10-</v>
          </cell>
        </row>
        <row r="2127">
          <cell r="BJ2127" t="str">
            <v xml:space="preserve">H-AVC5147-10-F </v>
          </cell>
        </row>
        <row r="2128">
          <cell r="BJ2128" t="str">
            <v>H-AVC5147-10-FS</v>
          </cell>
        </row>
        <row r="2129">
          <cell r="BJ2129" t="str">
            <v>H-AVC5147-10-FI</v>
          </cell>
        </row>
        <row r="2130">
          <cell r="BJ2130" t="str">
            <v>H-AVC5147-10-FIS</v>
          </cell>
        </row>
        <row r="2131">
          <cell r="BJ2131" t="str">
            <v>H-AVC5147-10-S</v>
          </cell>
        </row>
        <row r="2132">
          <cell r="BJ2132" t="str">
            <v>H-AVC5147-10-IS</v>
          </cell>
        </row>
        <row r="2133">
          <cell r="BJ2133" t="str">
            <v>H-AVC5147-10-I</v>
          </cell>
        </row>
        <row r="2134">
          <cell r="BJ2134" t="str">
            <v>H-AVC5147-12-</v>
          </cell>
        </row>
        <row r="2135">
          <cell r="BJ2135" t="str">
            <v>H-AVC5147-12-F</v>
          </cell>
        </row>
        <row r="2136">
          <cell r="BJ2136" t="str">
            <v>H-AVC5147-12-FS</v>
          </cell>
        </row>
        <row r="2137">
          <cell r="BJ2137" t="str">
            <v>H-AVC5147-12-FI</v>
          </cell>
        </row>
        <row r="2138">
          <cell r="BJ2138" t="str">
            <v>H-AVC5147-12-FIS</v>
          </cell>
        </row>
        <row r="2139">
          <cell r="BJ2139" t="str">
            <v>H-AVC5147-12-S</v>
          </cell>
        </row>
        <row r="2140">
          <cell r="BJ2140" t="str">
            <v>H-AVC5147-12-IS</v>
          </cell>
        </row>
        <row r="2141">
          <cell r="BJ2141" t="str">
            <v>H-AVC5147-12-I</v>
          </cell>
        </row>
        <row r="2142">
          <cell r="BJ2142" t="str">
            <v>H-AVC5147-14-</v>
          </cell>
        </row>
        <row r="2143">
          <cell r="BJ2143" t="str">
            <v>H-AVC5147-14-F</v>
          </cell>
        </row>
        <row r="2144">
          <cell r="BJ2144" t="str">
            <v>H-AVC5147-14-FS</v>
          </cell>
        </row>
        <row r="2145">
          <cell r="BJ2145" t="str">
            <v>H-AVC5147-14-FI</v>
          </cell>
        </row>
        <row r="2146">
          <cell r="BJ2146" t="str">
            <v>H-AVC5147-14-FIS</v>
          </cell>
        </row>
        <row r="2147">
          <cell r="BJ2147" t="str">
            <v>H-AVC5147-14-S</v>
          </cell>
        </row>
        <row r="2148">
          <cell r="BJ2148" t="str">
            <v>H-AVC5147-14-IS</v>
          </cell>
        </row>
        <row r="2149">
          <cell r="BJ2149" t="str">
            <v>H-AVC5147-14-I</v>
          </cell>
        </row>
        <row r="2150">
          <cell r="BJ2150" t="str">
            <v>H-AVC5247-18-</v>
          </cell>
        </row>
        <row r="2151">
          <cell r="BJ2151" t="str">
            <v>H-AVC5247-18-F</v>
          </cell>
        </row>
        <row r="2152">
          <cell r="BJ2152" t="str">
            <v>H-AVC5247-18-FS</v>
          </cell>
        </row>
        <row r="2153">
          <cell r="BJ2153" t="str">
            <v>H-AVC5247-18-FI</v>
          </cell>
        </row>
        <row r="2154">
          <cell r="BJ2154" t="str">
            <v>H-AVC5247-18-FIS</v>
          </cell>
        </row>
        <row r="2155">
          <cell r="BJ2155" t="str">
            <v>H-AVC5247-18-S</v>
          </cell>
        </row>
        <row r="2156">
          <cell r="BJ2156" t="str">
            <v>H-AVC5247-18-IS</v>
          </cell>
        </row>
        <row r="2157">
          <cell r="BJ2157" t="str">
            <v>H-AVC5247-18-I</v>
          </cell>
        </row>
        <row r="2158">
          <cell r="BJ2158" t="str">
            <v>H-AVC5247-24-</v>
          </cell>
        </row>
        <row r="2159">
          <cell r="BJ2159" t="str">
            <v>H-AVC5247-24-F</v>
          </cell>
        </row>
        <row r="2160">
          <cell r="BJ2160" t="str">
            <v>H-AVC5247-24-FS</v>
          </cell>
        </row>
        <row r="2161">
          <cell r="BJ2161" t="str">
            <v>H-AVC5247-24-FI</v>
          </cell>
        </row>
        <row r="2162">
          <cell r="BJ2162" t="str">
            <v>H-AVC5247-24-FIS</v>
          </cell>
        </row>
        <row r="2163">
          <cell r="BJ2163" t="str">
            <v>H-AVC5247-24-S</v>
          </cell>
        </row>
        <row r="2164">
          <cell r="BJ2164" t="str">
            <v>H-AVC5247-24-IS</v>
          </cell>
        </row>
        <row r="2165">
          <cell r="BJ2165" t="str">
            <v>H-AVC5247-24-I</v>
          </cell>
        </row>
        <row r="2166">
          <cell r="BJ2166" t="str">
            <v>H-AVC5247-36-</v>
          </cell>
        </row>
        <row r="2167">
          <cell r="BJ2167" t="str">
            <v>H-AVC5247-36-F</v>
          </cell>
        </row>
        <row r="2168">
          <cell r="BJ2168" t="str">
            <v>H-AVC5247-36-FS</v>
          </cell>
        </row>
        <row r="2169">
          <cell r="BJ2169" t="str">
            <v>H-AVC5247-36-FI</v>
          </cell>
        </row>
        <row r="2170">
          <cell r="BJ2170" t="str">
            <v>H-AVC5247-36-FIS</v>
          </cell>
        </row>
        <row r="2171">
          <cell r="BJ2171" t="str">
            <v>H-AVC5247-36-S</v>
          </cell>
        </row>
        <row r="2172">
          <cell r="BJ2172" t="str">
            <v>H-AVC5247-36-IS</v>
          </cell>
        </row>
        <row r="2173">
          <cell r="BJ2173" t="str">
            <v>H-AVC5247-36-I</v>
          </cell>
        </row>
        <row r="2174">
          <cell r="BJ2174" t="str">
            <v>H-AVC5247-48-</v>
          </cell>
        </row>
        <row r="2175">
          <cell r="BJ2175" t="str">
            <v>H-AVC5247-48-F</v>
          </cell>
        </row>
        <row r="2176">
          <cell r="BJ2176" t="str">
            <v>H-AVC5247-48-FS</v>
          </cell>
        </row>
        <row r="2177">
          <cell r="BJ2177" t="str">
            <v>H-AVC5247-48-FI</v>
          </cell>
        </row>
        <row r="2178">
          <cell r="BJ2178" t="str">
            <v>H-AVC5247-48-FIS</v>
          </cell>
        </row>
        <row r="2179">
          <cell r="BJ2179" t="str">
            <v>H-AVC5247-48-S</v>
          </cell>
        </row>
        <row r="2180">
          <cell r="BJ2180" t="str">
            <v>H-AVC5247-48-IS</v>
          </cell>
        </row>
        <row r="2181">
          <cell r="BJ2181" t="str">
            <v>H-AVC5247-48-I</v>
          </cell>
        </row>
        <row r="2182">
          <cell r="BJ2182" t="str">
            <v>H-AVC5247-50-I</v>
          </cell>
        </row>
      </sheetData>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Y SELL"/>
      <sheetName val="COMMISSION"/>
      <sheetName val="ONICON NY NJ"/>
      <sheetName val="Systems"/>
      <sheetName val="Credit Card Sale"/>
      <sheetName val="BUY SELL INS. SAL."/>
      <sheetName val="BUY SELL INS. SAL. ACU Stock"/>
      <sheetName val="DIRECTORY"/>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row r="3">
          <cell r="A3" t="str">
            <v>ACU</v>
          </cell>
          <cell r="E3" t="str">
            <v>BS</v>
          </cell>
        </row>
        <row r="4">
          <cell r="A4" t="str">
            <v>ACV</v>
          </cell>
          <cell r="E4" t="str">
            <v>BT</v>
          </cell>
        </row>
        <row r="5">
          <cell r="A5" t="str">
            <v>ACVS</v>
          </cell>
          <cell r="E5" t="str">
            <v>CM</v>
          </cell>
        </row>
        <row r="6">
          <cell r="A6" t="str">
            <v>BP</v>
          </cell>
          <cell r="E6" t="str">
            <v>DG</v>
          </cell>
        </row>
        <row r="7">
          <cell r="A7" t="str">
            <v>BR</v>
          </cell>
          <cell r="E7" t="str">
            <v>FG</v>
          </cell>
        </row>
        <row r="8">
          <cell r="A8" t="str">
            <v>CA</v>
          </cell>
          <cell r="E8" t="str">
            <v>GP</v>
          </cell>
        </row>
        <row r="9">
          <cell r="A9" t="str">
            <v>CEC</v>
          </cell>
          <cell r="E9" t="str">
            <v>JB</v>
          </cell>
        </row>
        <row r="10">
          <cell r="A10" t="str">
            <v>CP</v>
          </cell>
          <cell r="E10" t="str">
            <v>JS</v>
          </cell>
        </row>
        <row r="11">
          <cell r="A11" t="str">
            <v>DES</v>
          </cell>
          <cell r="E11" t="str">
            <v>MC</v>
          </cell>
        </row>
        <row r="12">
          <cell r="A12" t="str">
            <v>EAS</v>
          </cell>
          <cell r="E12" t="str">
            <v>SS</v>
          </cell>
        </row>
        <row r="13">
          <cell r="A13" t="str">
            <v>HP</v>
          </cell>
        </row>
        <row r="14">
          <cell r="A14" t="str">
            <v>IAC</v>
          </cell>
        </row>
        <row r="15">
          <cell r="A15" t="str">
            <v>MCS</v>
          </cell>
        </row>
        <row r="16">
          <cell r="A16" t="str">
            <v>MDC</v>
          </cell>
        </row>
        <row r="17">
          <cell r="A17" t="str">
            <v>MI</v>
          </cell>
        </row>
        <row r="18">
          <cell r="A18" t="str">
            <v>NU</v>
          </cell>
        </row>
        <row r="19">
          <cell r="A19" t="str">
            <v>ON</v>
          </cell>
        </row>
        <row r="20">
          <cell r="A20" t="str">
            <v>ON NY/NJ</v>
          </cell>
        </row>
        <row r="21">
          <cell r="A21" t="str">
            <v>SA</v>
          </cell>
          <cell r="E21" t="str">
            <v>NY</v>
          </cell>
        </row>
        <row r="22">
          <cell r="A22" t="str">
            <v>TA</v>
          </cell>
          <cell r="E22" t="str">
            <v>NJ</v>
          </cell>
        </row>
        <row r="23">
          <cell r="A23" t="str">
            <v>TS</v>
          </cell>
          <cell r="E23" t="str">
            <v>CT</v>
          </cell>
        </row>
        <row r="24">
          <cell r="E24" t="str">
            <v>MA</v>
          </cell>
        </row>
        <row r="25">
          <cell r="E25" t="str">
            <v>NE</v>
          </cell>
        </row>
        <row r="28">
          <cell r="E28" t="str">
            <v>NY</v>
          </cell>
        </row>
        <row r="29">
          <cell r="A29" t="str">
            <v>ACVS</v>
          </cell>
          <cell r="E29" t="str">
            <v>NJ</v>
          </cell>
        </row>
        <row r="30">
          <cell r="A30" t="str">
            <v>TS</v>
          </cell>
        </row>
        <row r="31">
          <cell r="A31" t="str">
            <v>MI</v>
          </cell>
        </row>
      </sheetData>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79"/>
  <sheetViews>
    <sheetView tabSelected="1" topLeftCell="A7" zoomScaleNormal="100" workbookViewId="0">
      <selection activeCell="G7" sqref="G7"/>
    </sheetView>
  </sheetViews>
  <sheetFormatPr defaultRowHeight="12.75" x14ac:dyDescent="0.2"/>
  <cols>
    <col min="1" max="1" width="10.42578125" customWidth="1"/>
    <col min="2" max="2" width="32.7109375" customWidth="1"/>
    <col min="3" max="3" width="89.85546875" customWidth="1"/>
    <col min="4" max="4" width="4.42578125" customWidth="1"/>
    <col min="7" max="7" width="80" customWidth="1"/>
    <col min="8" max="8" width="10.42578125" hidden="1" customWidth="1"/>
    <col min="9" max="9" width="10.7109375" hidden="1" customWidth="1"/>
    <col min="10" max="10" width="72.5703125" hidden="1" customWidth="1"/>
    <col min="11" max="11" width="9.140625" hidden="1" customWidth="1"/>
    <col min="12" max="12" width="9.140625" customWidth="1"/>
  </cols>
  <sheetData>
    <row r="1" spans="1:10" ht="24" customHeight="1" x14ac:dyDescent="0.25">
      <c r="A1" s="481" t="s">
        <v>335</v>
      </c>
      <c r="B1" s="481"/>
      <c r="C1" s="481"/>
    </row>
    <row r="2" spans="1:10" ht="26.25" customHeight="1" x14ac:dyDescent="0.2">
      <c r="A2" s="476" t="s">
        <v>269</v>
      </c>
      <c r="B2" s="477">
        <v>43200</v>
      </c>
      <c r="C2" s="353"/>
    </row>
    <row r="4" spans="1:10" x14ac:dyDescent="0.2">
      <c r="A4" s="377" t="s">
        <v>109</v>
      </c>
      <c r="B4" s="483" t="s">
        <v>112</v>
      </c>
      <c r="C4" s="483"/>
      <c r="I4" s="483" t="s">
        <v>221</v>
      </c>
      <c r="J4" s="483"/>
    </row>
    <row r="5" spans="1:10" ht="15" x14ac:dyDescent="0.2">
      <c r="A5" s="482" t="s">
        <v>284</v>
      </c>
      <c r="B5" s="482"/>
      <c r="C5" s="31"/>
      <c r="F5" s="31"/>
      <c r="G5" s="31"/>
      <c r="H5" s="31"/>
    </row>
    <row r="6" spans="1:10" ht="66.75" customHeight="1" x14ac:dyDescent="0.2">
      <c r="A6" s="22">
        <v>1</v>
      </c>
      <c r="B6" s="479" t="s">
        <v>285</v>
      </c>
      <c r="C6" s="479"/>
      <c r="F6" s="31"/>
      <c r="G6" s="31"/>
      <c r="H6" s="376"/>
      <c r="I6" s="46">
        <v>42912</v>
      </c>
      <c r="J6" s="47" t="s">
        <v>222</v>
      </c>
    </row>
    <row r="7" spans="1:10" ht="72.75" customHeight="1" x14ac:dyDescent="0.2">
      <c r="A7" s="379">
        <v>2</v>
      </c>
      <c r="B7" s="479" t="s">
        <v>286</v>
      </c>
      <c r="C7" s="479"/>
      <c r="F7" s="31"/>
      <c r="G7" s="31"/>
      <c r="H7" s="374"/>
      <c r="I7" s="46">
        <v>42923</v>
      </c>
      <c r="J7" s="48" t="s">
        <v>223</v>
      </c>
    </row>
    <row r="8" spans="1:10" s="31" customFormat="1" ht="62.25" customHeight="1" x14ac:dyDescent="0.2">
      <c r="A8" s="379">
        <v>3</v>
      </c>
      <c r="B8" s="479" t="s">
        <v>287</v>
      </c>
      <c r="C8" s="479"/>
      <c r="H8" s="375"/>
      <c r="I8" s="46">
        <v>42968</v>
      </c>
      <c r="J8" s="49" t="s">
        <v>224</v>
      </c>
    </row>
    <row r="9" spans="1:10" s="31" customFormat="1" ht="57.75" customHeight="1" x14ac:dyDescent="0.2">
      <c r="A9" s="379">
        <v>4</v>
      </c>
      <c r="B9" s="479" t="s">
        <v>288</v>
      </c>
      <c r="C9" s="479"/>
      <c r="H9" s="375"/>
      <c r="I9" s="46">
        <v>42971</v>
      </c>
      <c r="J9" s="49" t="s">
        <v>225</v>
      </c>
    </row>
    <row r="10" spans="1:10" ht="57.75" customHeight="1" x14ac:dyDescent="0.2">
      <c r="A10" s="379">
        <v>5</v>
      </c>
      <c r="B10" s="479" t="s">
        <v>110</v>
      </c>
      <c r="C10" s="479"/>
      <c r="F10" s="31"/>
      <c r="G10" s="31"/>
      <c r="H10" s="31"/>
      <c r="I10" s="46">
        <v>42978</v>
      </c>
      <c r="J10" s="48" t="s">
        <v>226</v>
      </c>
    </row>
    <row r="11" spans="1:10" ht="15" customHeight="1" x14ac:dyDescent="0.2">
      <c r="A11" s="379"/>
      <c r="B11" s="380"/>
      <c r="C11" s="380"/>
      <c r="I11" s="46">
        <v>42998</v>
      </c>
      <c r="J11" s="49" t="s">
        <v>227</v>
      </c>
    </row>
    <row r="12" spans="1:10" ht="21" customHeight="1" x14ac:dyDescent="0.2">
      <c r="A12" s="484" t="s">
        <v>111</v>
      </c>
      <c r="B12" s="484"/>
      <c r="C12" s="381"/>
      <c r="I12" s="46">
        <v>43003</v>
      </c>
      <c r="J12" s="49" t="s">
        <v>232</v>
      </c>
    </row>
    <row r="13" spans="1:10" ht="54" customHeight="1" x14ac:dyDescent="0.2">
      <c r="A13" s="379">
        <v>1</v>
      </c>
      <c r="B13" s="479" t="s">
        <v>113</v>
      </c>
      <c r="C13" s="479"/>
      <c r="I13" s="46">
        <v>43024</v>
      </c>
      <c r="J13" s="49" t="s">
        <v>252</v>
      </c>
    </row>
    <row r="14" spans="1:10" s="31" customFormat="1" ht="72.75" customHeight="1" x14ac:dyDescent="0.2">
      <c r="A14" s="379">
        <v>2</v>
      </c>
      <c r="B14" s="479" t="s">
        <v>289</v>
      </c>
      <c r="C14" s="479"/>
      <c r="I14" s="46">
        <v>43033</v>
      </c>
      <c r="J14" s="480" t="s">
        <v>253</v>
      </c>
    </row>
    <row r="15" spans="1:10" s="24" customFormat="1" ht="47.25" customHeight="1" x14ac:dyDescent="0.2">
      <c r="A15" s="379">
        <v>3</v>
      </c>
      <c r="B15" s="479" t="s">
        <v>290</v>
      </c>
      <c r="C15" s="479"/>
      <c r="I15" s="4"/>
      <c r="J15" s="480"/>
    </row>
    <row r="16" spans="1:10" ht="56.25" customHeight="1" x14ac:dyDescent="0.2">
      <c r="A16" s="379">
        <v>4</v>
      </c>
      <c r="B16" s="479" t="s">
        <v>291</v>
      </c>
      <c r="C16" s="479"/>
      <c r="I16" s="4"/>
      <c r="J16" s="4"/>
    </row>
    <row r="17" spans="1:10" ht="37.5" customHeight="1" x14ac:dyDescent="0.2">
      <c r="A17" s="31"/>
      <c r="B17" s="21"/>
      <c r="C17" s="31"/>
      <c r="I17" s="303">
        <v>43035</v>
      </c>
      <c r="J17" s="304" t="s">
        <v>263</v>
      </c>
    </row>
    <row r="18" spans="1:10" ht="57.75" customHeight="1" x14ac:dyDescent="0.2">
      <c r="A18" s="382" t="s">
        <v>292</v>
      </c>
      <c r="B18" s="383"/>
      <c r="C18" s="31"/>
      <c r="I18" s="303">
        <v>43039</v>
      </c>
      <c r="J18" s="304" t="s">
        <v>266</v>
      </c>
    </row>
    <row r="19" spans="1:10" ht="58.5" customHeight="1" x14ac:dyDescent="0.2">
      <c r="A19" s="379">
        <v>1</v>
      </c>
      <c r="B19" s="479" t="s">
        <v>293</v>
      </c>
      <c r="C19" s="479"/>
      <c r="I19" s="303">
        <v>43046</v>
      </c>
      <c r="J19" s="317" t="s">
        <v>267</v>
      </c>
    </row>
    <row r="20" spans="1:10" x14ac:dyDescent="0.2">
      <c r="A20" s="384"/>
      <c r="B20" s="384"/>
      <c r="C20" s="385"/>
      <c r="I20" s="303"/>
      <c r="J20" s="317"/>
    </row>
    <row r="21" spans="1:10" ht="15" x14ac:dyDescent="0.2">
      <c r="A21" s="386" t="s">
        <v>294</v>
      </c>
      <c r="B21" s="387"/>
      <c r="C21" s="31"/>
      <c r="I21" s="303"/>
      <c r="J21" s="317"/>
    </row>
    <row r="22" spans="1:10" ht="54" customHeight="1" x14ac:dyDescent="0.2">
      <c r="A22" s="379">
        <v>1</v>
      </c>
      <c r="B22" s="479" t="s">
        <v>336</v>
      </c>
      <c r="C22" s="479"/>
      <c r="I22" s="357">
        <v>43153</v>
      </c>
      <c r="J22" s="358" t="s">
        <v>272</v>
      </c>
    </row>
    <row r="23" spans="1:10" ht="81" customHeight="1" x14ac:dyDescent="0.2">
      <c r="A23" s="379">
        <v>2</v>
      </c>
      <c r="B23" s="479" t="s">
        <v>334</v>
      </c>
      <c r="C23" s="479"/>
      <c r="I23" s="303">
        <v>43160</v>
      </c>
      <c r="J23" s="364" t="s">
        <v>274</v>
      </c>
    </row>
    <row r="24" spans="1:10" x14ac:dyDescent="0.2">
      <c r="B24" s="21"/>
      <c r="I24" s="4"/>
      <c r="J24" s="4"/>
    </row>
    <row r="25" spans="1:10" x14ac:dyDescent="0.2">
      <c r="I25" s="4"/>
      <c r="J25" s="4"/>
    </row>
    <row r="26" spans="1:10" s="31" customFormat="1" ht="71.25" customHeight="1" x14ac:dyDescent="0.2">
      <c r="I26" s="303">
        <v>43168</v>
      </c>
      <c r="J26" s="48" t="s">
        <v>275</v>
      </c>
    </row>
    <row r="27" spans="1:10" ht="69" customHeight="1" x14ac:dyDescent="0.2">
      <c r="I27" s="303">
        <v>43175</v>
      </c>
      <c r="J27" s="48" t="s">
        <v>277</v>
      </c>
    </row>
    <row r="28" spans="1:10" ht="51.75" customHeight="1" x14ac:dyDescent="0.2"/>
    <row r="29" spans="1:10" s="31" customFormat="1" ht="64.5" customHeight="1" x14ac:dyDescent="0.2"/>
    <row r="30" spans="1:10" s="24" customFormat="1" ht="12.75" customHeight="1" x14ac:dyDescent="0.2">
      <c r="A30" s="31"/>
      <c r="B30" s="31"/>
      <c r="C30" s="31"/>
    </row>
    <row r="31" spans="1:10" s="24" customFormat="1" ht="47.25" customHeight="1" x14ac:dyDescent="0.2">
      <c r="A31" s="31"/>
      <c r="B31" s="31"/>
      <c r="C31" s="31"/>
    </row>
    <row r="32" spans="1:10" s="26" customFormat="1" ht="70.5" customHeight="1" x14ac:dyDescent="0.2">
      <c r="A32" s="31"/>
      <c r="B32" s="31"/>
      <c r="C32" s="31"/>
    </row>
    <row r="33" spans="1:3" x14ac:dyDescent="0.2">
      <c r="A33" s="31"/>
      <c r="B33" s="31"/>
      <c r="C33" s="31"/>
    </row>
    <row r="34" spans="1:3" x14ac:dyDescent="0.2">
      <c r="A34" s="31"/>
      <c r="B34" s="31"/>
      <c r="C34" s="31"/>
    </row>
    <row r="35" spans="1:3" ht="25.5" customHeight="1" x14ac:dyDescent="0.2">
      <c r="A35" s="31"/>
      <c r="B35" s="31"/>
      <c r="C35" s="31"/>
    </row>
    <row r="36" spans="1:3" s="24" customFormat="1" ht="67.5" customHeight="1" x14ac:dyDescent="0.2">
      <c r="A36" s="31"/>
      <c r="B36" s="31"/>
      <c r="C36" s="31"/>
    </row>
    <row r="37" spans="1:3" s="24" customFormat="1" ht="44.25" customHeight="1" x14ac:dyDescent="0.2">
      <c r="A37" s="31"/>
      <c r="B37" s="31"/>
      <c r="C37" s="31"/>
    </row>
    <row r="38" spans="1:3" ht="21" customHeight="1" x14ac:dyDescent="0.2">
      <c r="A38" s="31"/>
      <c r="B38" s="31"/>
      <c r="C38" s="31"/>
    </row>
    <row r="39" spans="1:3" s="26" customFormat="1" ht="15" customHeight="1" x14ac:dyDescent="0.2">
      <c r="A39" s="31"/>
      <c r="B39" s="31"/>
      <c r="C39" s="31"/>
    </row>
    <row r="40" spans="1:3" s="26" customFormat="1" ht="44.25" customHeight="1" x14ac:dyDescent="0.2">
      <c r="A40" s="31"/>
      <c r="B40" s="31"/>
      <c r="C40" s="31"/>
    </row>
    <row r="41" spans="1:3" s="26" customFormat="1" ht="45" customHeight="1" x14ac:dyDescent="0.2">
      <c r="A41" s="31"/>
      <c r="B41" s="31"/>
      <c r="C41" s="31"/>
    </row>
    <row r="42" spans="1:3" s="26" customFormat="1" ht="45" customHeight="1" x14ac:dyDescent="0.2">
      <c r="A42" s="31"/>
      <c r="B42" s="31"/>
      <c r="C42" s="31"/>
    </row>
    <row r="43" spans="1:3" s="26" customFormat="1" ht="39.75" customHeight="1" x14ac:dyDescent="0.2">
      <c r="A43" s="31"/>
      <c r="B43" s="31"/>
      <c r="C43" s="31"/>
    </row>
    <row r="44" spans="1:3" s="26" customFormat="1" ht="59.25" customHeight="1" x14ac:dyDescent="0.2">
      <c r="A44" s="31"/>
      <c r="B44" s="31"/>
      <c r="C44" s="31"/>
    </row>
    <row r="45" spans="1:3" s="26" customFormat="1" ht="39.75" customHeight="1" x14ac:dyDescent="0.2">
      <c r="A45" s="31"/>
      <c r="B45" s="31"/>
      <c r="C45" s="31"/>
    </row>
    <row r="46" spans="1:3" s="26" customFormat="1" ht="15.75" customHeight="1" x14ac:dyDescent="0.2">
      <c r="A46" s="31"/>
      <c r="B46" s="31"/>
      <c r="C46" s="31"/>
    </row>
    <row r="47" spans="1:3" x14ac:dyDescent="0.2">
      <c r="A47" s="31"/>
      <c r="B47" s="31"/>
      <c r="C47" s="31"/>
    </row>
    <row r="48" spans="1:3" ht="54" customHeight="1" x14ac:dyDescent="0.2">
      <c r="A48" s="31"/>
      <c r="B48" s="31"/>
      <c r="C48" s="31"/>
    </row>
    <row r="49" spans="1:3" s="24" customFormat="1" ht="30" customHeight="1" x14ac:dyDescent="0.2">
      <c r="A49" s="31"/>
      <c r="B49" s="31"/>
      <c r="C49" s="31"/>
    </row>
    <row r="50" spans="1:3" ht="25.5" customHeight="1" x14ac:dyDescent="0.2">
      <c r="A50" s="31"/>
      <c r="B50" s="31"/>
      <c r="C50" s="31"/>
    </row>
    <row r="51" spans="1:3" x14ac:dyDescent="0.2">
      <c r="A51" s="31"/>
      <c r="B51" s="31"/>
      <c r="C51" s="31"/>
    </row>
    <row r="52" spans="1:3" ht="24.75" customHeight="1" x14ac:dyDescent="0.2">
      <c r="A52" s="31"/>
      <c r="B52" s="31"/>
      <c r="C52" s="31"/>
    </row>
    <row r="53" spans="1:3" ht="18.75" customHeight="1" x14ac:dyDescent="0.2">
      <c r="A53" s="31"/>
      <c r="B53" s="31"/>
      <c r="C53" s="31"/>
    </row>
    <row r="54" spans="1:3" x14ac:dyDescent="0.2">
      <c r="A54" s="31"/>
      <c r="B54" s="31"/>
      <c r="C54" s="31"/>
    </row>
    <row r="55" spans="1:3" x14ac:dyDescent="0.2">
      <c r="A55" s="31"/>
      <c r="B55" s="31"/>
      <c r="C55" s="31"/>
    </row>
    <row r="56" spans="1:3" x14ac:dyDescent="0.2">
      <c r="A56" s="31"/>
      <c r="B56" s="31"/>
      <c r="C56" s="31"/>
    </row>
    <row r="57" spans="1:3" x14ac:dyDescent="0.2">
      <c r="A57" s="31"/>
      <c r="B57" s="31"/>
      <c r="C57" s="31"/>
    </row>
    <row r="58" spans="1:3" x14ac:dyDescent="0.2">
      <c r="A58" s="31"/>
      <c r="B58" s="31"/>
      <c r="C58" s="31"/>
    </row>
    <row r="59" spans="1:3" x14ac:dyDescent="0.2">
      <c r="A59" s="31"/>
      <c r="B59" s="31"/>
      <c r="C59" s="31"/>
    </row>
    <row r="60" spans="1:3" x14ac:dyDescent="0.2">
      <c r="A60" s="31"/>
      <c r="B60" s="31"/>
      <c r="C60" s="31"/>
    </row>
    <row r="61" spans="1:3" x14ac:dyDescent="0.2">
      <c r="A61" s="31"/>
      <c r="B61" s="31"/>
      <c r="C61" s="31"/>
    </row>
    <row r="62" spans="1:3" x14ac:dyDescent="0.2">
      <c r="A62" s="31"/>
      <c r="B62" s="31"/>
      <c r="C62" s="31"/>
    </row>
    <row r="63" spans="1:3" x14ac:dyDescent="0.2">
      <c r="A63" s="31"/>
      <c r="B63" s="31"/>
      <c r="C63" s="31"/>
    </row>
    <row r="64" spans="1:3" x14ac:dyDescent="0.2">
      <c r="A64" s="31"/>
      <c r="B64" s="31"/>
      <c r="C64" s="31"/>
    </row>
    <row r="65" spans="1:3" x14ac:dyDescent="0.2">
      <c r="A65" s="31"/>
      <c r="B65" s="31"/>
      <c r="C65" s="31"/>
    </row>
    <row r="66" spans="1:3" x14ac:dyDescent="0.2">
      <c r="A66" s="31"/>
      <c r="B66" s="31"/>
      <c r="C66" s="31"/>
    </row>
    <row r="67" spans="1:3" x14ac:dyDescent="0.2">
      <c r="A67" s="31"/>
      <c r="B67" s="31"/>
      <c r="C67" s="31"/>
    </row>
    <row r="68" spans="1:3" x14ac:dyDescent="0.2">
      <c r="A68" s="31"/>
      <c r="B68" s="31"/>
      <c r="C68" s="31"/>
    </row>
    <row r="69" spans="1:3" x14ac:dyDescent="0.2">
      <c r="A69" s="31"/>
      <c r="B69" s="31"/>
      <c r="C69" s="31"/>
    </row>
    <row r="70" spans="1:3" x14ac:dyDescent="0.2">
      <c r="A70" s="31"/>
      <c r="B70" s="31"/>
      <c r="C70" s="31"/>
    </row>
    <row r="71" spans="1:3" x14ac:dyDescent="0.2">
      <c r="A71" s="31"/>
      <c r="B71" s="31"/>
      <c r="C71" s="31"/>
    </row>
    <row r="72" spans="1:3" x14ac:dyDescent="0.2">
      <c r="A72" s="31"/>
      <c r="B72" s="31"/>
      <c r="C72" s="31"/>
    </row>
    <row r="73" spans="1:3" x14ac:dyDescent="0.2">
      <c r="A73" s="31"/>
      <c r="B73" s="31"/>
      <c r="C73" s="31"/>
    </row>
    <row r="74" spans="1:3" x14ac:dyDescent="0.2">
      <c r="A74" s="31"/>
      <c r="B74" s="31"/>
      <c r="C74" s="31"/>
    </row>
    <row r="75" spans="1:3" x14ac:dyDescent="0.2">
      <c r="A75" s="31"/>
      <c r="B75" s="31"/>
      <c r="C75" s="31"/>
    </row>
    <row r="76" spans="1:3" x14ac:dyDescent="0.2">
      <c r="A76" s="31"/>
      <c r="B76" s="31"/>
      <c r="C76" s="31"/>
    </row>
    <row r="77" spans="1:3" x14ac:dyDescent="0.2">
      <c r="A77" s="31"/>
      <c r="B77" s="31"/>
      <c r="C77" s="31"/>
    </row>
    <row r="78" spans="1:3" x14ac:dyDescent="0.2">
      <c r="A78" s="31"/>
      <c r="B78" s="31"/>
      <c r="C78" s="31"/>
    </row>
    <row r="79" spans="1:3" x14ac:dyDescent="0.2">
      <c r="A79" s="31"/>
      <c r="B79" s="31"/>
      <c r="C79" s="31"/>
    </row>
  </sheetData>
  <sheetProtection algorithmName="SHA-512" hashValue="HpguDagINkDqe+PLKRBz5FNUxFrwOnMxWCNOep04wovbr1xa7rdkyWxwSsQdPILEHxfozvmxjnGPVg4CgG+ciQ==" saltValue="1z85Mlb6Eim6XpdGn4n0UA==" spinCount="100000" sheet="1" objects="1" scenarios="1"/>
  <mergeCells count="18">
    <mergeCell ref="J14:J15"/>
    <mergeCell ref="B13:C13"/>
    <mergeCell ref="B9:C9"/>
    <mergeCell ref="B14:C14"/>
    <mergeCell ref="A1:C1"/>
    <mergeCell ref="B6:C6"/>
    <mergeCell ref="B7:C7"/>
    <mergeCell ref="A5:B5"/>
    <mergeCell ref="B4:C4"/>
    <mergeCell ref="I4:J4"/>
    <mergeCell ref="B10:C10"/>
    <mergeCell ref="A12:B12"/>
    <mergeCell ref="B15:C15"/>
    <mergeCell ref="B16:C16"/>
    <mergeCell ref="B22:C22"/>
    <mergeCell ref="B23:C23"/>
    <mergeCell ref="B19:C19"/>
    <mergeCell ref="B8:C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6" tint="-0.499984740745262"/>
    <pageSetUpPr fitToPage="1"/>
  </sheetPr>
  <dimension ref="A1:DX6606"/>
  <sheetViews>
    <sheetView zoomScaleNormal="100" workbookViewId="0">
      <selection activeCell="D12" sqref="D12"/>
    </sheetView>
  </sheetViews>
  <sheetFormatPr defaultRowHeight="12.75" x14ac:dyDescent="0.2"/>
  <cols>
    <col min="1" max="1" width="9.140625" style="54" customWidth="1"/>
    <col min="2" max="2" width="18.7109375" style="54" customWidth="1"/>
    <col min="3" max="3" width="34.28515625" style="54" customWidth="1"/>
    <col min="4" max="4" width="18.28515625" style="54" customWidth="1"/>
    <col min="5" max="5" width="15.85546875" style="54" bestFit="1" customWidth="1"/>
    <col min="6" max="6" width="11.5703125" style="54" customWidth="1"/>
    <col min="7" max="7" width="13.85546875" style="58" customWidth="1"/>
    <col min="8" max="8" width="15.85546875" style="54" customWidth="1"/>
    <col min="9" max="9" width="15.5703125" style="54" customWidth="1"/>
    <col min="10" max="10" width="14.42578125" style="54" customWidth="1"/>
    <col min="11" max="11" width="15.85546875" style="54" customWidth="1"/>
    <col min="12" max="12" width="13.7109375" style="54" customWidth="1"/>
    <col min="13" max="13" width="12.85546875" style="54" customWidth="1"/>
    <col min="14" max="14" width="11.7109375" style="54" customWidth="1"/>
    <col min="15" max="15" width="9.140625" style="54" customWidth="1"/>
    <col min="16" max="16" width="8.42578125" style="54" customWidth="1"/>
    <col min="17" max="17" width="10.7109375" style="54" customWidth="1"/>
    <col min="18" max="18" width="11.85546875" style="54" hidden="1" customWidth="1"/>
    <col min="19" max="19" width="11.42578125" style="54" hidden="1" customWidth="1"/>
    <col min="20" max="20" width="10.42578125" style="54" customWidth="1"/>
    <col min="21" max="21" width="11.5703125" style="54" customWidth="1"/>
    <col min="22" max="22" width="7.85546875" style="54" customWidth="1"/>
    <col min="23" max="23" width="9.7109375" style="54" customWidth="1"/>
    <col min="24" max="24" width="11.5703125" style="54" customWidth="1"/>
    <col min="25" max="25" width="4.42578125" style="54" customWidth="1"/>
    <col min="26" max="26" width="6.140625" style="54" customWidth="1"/>
    <col min="27" max="27" width="2" style="54" hidden="1" customWidth="1"/>
    <col min="28" max="28" width="2.5703125" style="54" customWidth="1"/>
    <col min="29" max="29" width="4.140625" style="54" customWidth="1"/>
    <col min="30" max="30" width="2.7109375" style="54" customWidth="1"/>
    <col min="31" max="31" width="2" style="54" bestFit="1" customWidth="1"/>
    <col min="32" max="32" width="3.85546875" style="54" customWidth="1"/>
    <col min="33" max="35" width="2.7109375" style="54" customWidth="1"/>
    <col min="36" max="36" width="3.28515625" style="54" customWidth="1"/>
    <col min="37" max="37" width="2.85546875" style="54" customWidth="1"/>
    <col min="38" max="38" width="3.7109375" style="54" customWidth="1"/>
    <col min="39" max="40" width="19.85546875" style="54" customWidth="1"/>
    <col min="41" max="41" width="4.28515625" style="54" customWidth="1"/>
    <col min="42" max="42" width="4.42578125" style="54" customWidth="1"/>
    <col min="43" max="43" width="6.7109375" style="54" customWidth="1"/>
    <col min="44" max="44" width="7.42578125" style="54" customWidth="1"/>
    <col min="45" max="45" width="9.28515625" style="54" customWidth="1"/>
    <col min="46" max="46" width="8" style="54" customWidth="1"/>
    <col min="47" max="47" width="7.7109375" style="54" customWidth="1"/>
    <col min="48" max="48" width="7.42578125" style="54" customWidth="1"/>
    <col min="49" max="49" width="10.140625" style="54" customWidth="1"/>
    <col min="50" max="50" width="9.28515625" style="54" customWidth="1"/>
    <col min="51" max="51" width="17.85546875" style="54" customWidth="1"/>
    <col min="52" max="52" width="12.7109375" style="54" customWidth="1"/>
    <col min="53" max="53" width="8" style="54" customWidth="1"/>
    <col min="54" max="54" width="19.42578125" style="54" customWidth="1"/>
    <col min="55" max="55" width="21.5703125" style="54" customWidth="1"/>
    <col min="56" max="56" width="15.42578125" style="54" customWidth="1"/>
    <col min="57" max="57" width="20.85546875" style="54" customWidth="1"/>
    <col min="58" max="58" width="11.28515625" style="54" customWidth="1"/>
    <col min="59" max="59" width="9.42578125" style="54" customWidth="1"/>
    <col min="60" max="60" width="8.85546875" style="54" customWidth="1"/>
    <col min="61" max="61" width="16.42578125" style="54" customWidth="1"/>
    <col min="62" max="62" width="14" style="54" customWidth="1"/>
    <col min="63" max="63" width="13.7109375" style="54" customWidth="1"/>
    <col min="64" max="64" width="20.28515625" style="54" customWidth="1"/>
    <col min="65" max="65" width="13.5703125" style="54" customWidth="1"/>
    <col min="66" max="66" width="20.7109375" style="54" customWidth="1"/>
    <col min="67" max="67" width="14.5703125" style="54" customWidth="1"/>
    <col min="68" max="68" width="16.85546875" style="54" customWidth="1"/>
    <col min="69" max="69" width="15.42578125" style="54" customWidth="1"/>
    <col min="70" max="70" width="14" style="54" customWidth="1"/>
    <col min="71" max="72" width="11.5703125" style="54" customWidth="1"/>
    <col min="73" max="73" width="13.140625" style="54" customWidth="1"/>
    <col min="74" max="74" width="11.5703125" style="54" customWidth="1"/>
    <col min="75" max="75" width="13.5703125" style="54" customWidth="1"/>
    <col min="76" max="78" width="11.5703125" style="54" customWidth="1"/>
    <col min="79" max="79" width="3" style="54" customWidth="1"/>
    <col min="80" max="80" width="13.28515625" style="54" customWidth="1"/>
    <col min="81" max="81" width="3" style="54" customWidth="1"/>
    <col min="82" max="82" width="11.42578125" style="54" customWidth="1"/>
    <col min="83" max="83" width="3.140625" style="54" customWidth="1"/>
    <col min="84" max="84" width="12.28515625" style="54" customWidth="1"/>
    <col min="85" max="85" width="3.140625" style="54" customWidth="1"/>
    <col min="86" max="86" width="8.85546875" style="54" customWidth="1"/>
    <col min="87" max="87" width="4.28515625" style="54" customWidth="1"/>
    <col min="88" max="88" width="12.7109375" style="54" customWidth="1"/>
    <col min="89" max="89" width="4.28515625" style="54" customWidth="1"/>
    <col min="90" max="90" width="13.5703125" style="54" customWidth="1"/>
    <col min="91" max="91" width="4.28515625" style="54" customWidth="1"/>
    <col min="92" max="92" width="11.7109375" style="54" customWidth="1"/>
    <col min="93" max="93" width="4.28515625" style="54" customWidth="1"/>
    <col min="94" max="94" width="8.85546875" style="54" customWidth="1"/>
    <col min="95" max="95" width="4.140625" style="54" customWidth="1"/>
    <col min="96" max="96" width="8.85546875" style="54" customWidth="1"/>
    <col min="97" max="97" width="3.7109375" style="54" customWidth="1"/>
    <col min="98" max="98" width="14.140625" style="54" customWidth="1"/>
    <col min="99" max="99" width="2.85546875" style="54" customWidth="1"/>
    <col min="100" max="100" width="13.7109375" style="54" customWidth="1"/>
    <col min="101" max="104" width="8.85546875" style="54" customWidth="1"/>
    <col min="105" max="105" width="9.7109375" style="58" customWidth="1"/>
    <col min="106" max="107" width="8.85546875" style="54" customWidth="1"/>
    <col min="108" max="108" width="12" style="54" customWidth="1"/>
    <col min="109" max="109" width="11" style="54" customWidth="1"/>
    <col min="110" max="110" width="9.5703125" style="54" customWidth="1"/>
    <col min="111" max="126" width="8.85546875" style="54" customWidth="1"/>
    <col min="127" max="129" width="9.140625" style="54" customWidth="1"/>
    <col min="130" max="130" width="25" style="54" customWidth="1"/>
    <col min="131" max="137" width="9.140625" style="54" customWidth="1"/>
    <col min="138" max="16384" width="9.140625" style="54"/>
  </cols>
  <sheetData>
    <row r="1" spans="1:127" ht="30.75" customHeight="1" x14ac:dyDescent="0.2">
      <c r="A1" s="575" t="s">
        <v>279</v>
      </c>
      <c r="B1" s="576"/>
      <c r="C1" s="576"/>
      <c r="D1" s="576"/>
      <c r="E1" s="576"/>
      <c r="F1" s="576"/>
      <c r="G1" s="577"/>
      <c r="H1" s="50"/>
      <c r="I1" s="51"/>
      <c r="J1" s="51"/>
      <c r="K1" s="52"/>
      <c r="L1" s="53"/>
      <c r="N1" s="55" t="s">
        <v>212</v>
      </c>
      <c r="O1" s="56"/>
      <c r="P1" s="56"/>
      <c r="Q1" s="57"/>
      <c r="T1" s="583" t="s">
        <v>246</v>
      </c>
      <c r="U1" s="584"/>
    </row>
    <row r="2" spans="1:127" ht="20.25" customHeight="1" thickBot="1" x14ac:dyDescent="0.25">
      <c r="A2" s="578" t="s">
        <v>280</v>
      </c>
      <c r="B2" s="579"/>
      <c r="C2" s="579"/>
      <c r="D2" s="579"/>
      <c r="E2" s="579"/>
      <c r="F2" s="579"/>
      <c r="G2" s="580"/>
      <c r="H2" s="578"/>
      <c r="I2" s="579"/>
      <c r="J2" s="579"/>
      <c r="K2" s="579"/>
      <c r="L2" s="580"/>
      <c r="N2" s="60" t="s">
        <v>7</v>
      </c>
      <c r="O2" s="61" t="s">
        <v>194</v>
      </c>
      <c r="P2" s="62"/>
      <c r="Q2" s="63"/>
      <c r="T2" s="585"/>
      <c r="U2" s="586"/>
      <c r="BC2" s="352"/>
    </row>
    <row r="3" spans="1:127" ht="20.25" customHeight="1" thickBot="1" x14ac:dyDescent="0.25">
      <c r="B3" s="64"/>
      <c r="C3" s="64"/>
      <c r="D3" s="64"/>
      <c r="E3" s="65"/>
      <c r="F3" s="66"/>
      <c r="G3" s="316"/>
      <c r="H3" s="66"/>
      <c r="I3" s="66"/>
      <c r="J3" s="66"/>
      <c r="K3" s="66"/>
      <c r="L3" s="66"/>
      <c r="N3" s="67" t="s">
        <v>198</v>
      </c>
      <c r="O3" s="68" t="s">
        <v>195</v>
      </c>
      <c r="P3" s="69"/>
      <c r="Q3" s="70"/>
      <c r="T3" s="362">
        <v>0.2</v>
      </c>
      <c r="U3" s="363" t="str">
        <f>N3</f>
        <v>in WC</v>
      </c>
      <c r="BC3" s="352"/>
    </row>
    <row r="4" spans="1:127" ht="9.75" customHeight="1" thickBot="1" x14ac:dyDescent="0.3">
      <c r="A4" s="64"/>
      <c r="B4" s="64"/>
      <c r="C4" s="64"/>
      <c r="D4" s="64"/>
      <c r="E4" s="65"/>
      <c r="F4" s="66"/>
      <c r="G4" s="298"/>
      <c r="H4" s="66"/>
      <c r="I4" s="66"/>
      <c r="J4" s="66"/>
      <c r="K4" s="66"/>
      <c r="BB4" s="523" t="s">
        <v>72</v>
      </c>
      <c r="BC4" s="523"/>
      <c r="BD4" s="523"/>
      <c r="BE4" s="523"/>
      <c r="BF4" s="284"/>
    </row>
    <row r="5" spans="1:127" ht="15.75" customHeight="1" thickBot="1" x14ac:dyDescent="0.3">
      <c r="A5" s="72"/>
      <c r="B5" s="72"/>
      <c r="C5" s="73"/>
      <c r="D5" s="74"/>
      <c r="E5" s="74"/>
      <c r="F5" s="72"/>
      <c r="G5" s="590"/>
      <c r="H5" s="590"/>
      <c r="I5" s="590"/>
      <c r="J5" s="590"/>
      <c r="K5" s="590"/>
      <c r="L5" s="75"/>
      <c r="M5" s="75"/>
      <c r="N5" s="75"/>
      <c r="O5" s="75"/>
      <c r="P5" s="75"/>
      <c r="Q5" s="75"/>
      <c r="R5" s="76"/>
      <c r="S5" s="76"/>
      <c r="T5" s="555" t="s">
        <v>219</v>
      </c>
      <c r="U5" s="556"/>
      <c r="V5" s="555" t="s">
        <v>244</v>
      </c>
      <c r="W5" s="556"/>
      <c r="X5" s="77"/>
      <c r="Y5" s="568" t="s">
        <v>11</v>
      </c>
      <c r="Z5" s="569"/>
      <c r="AA5" s="78"/>
      <c r="AB5" s="497" t="s">
        <v>21</v>
      </c>
      <c r="AC5" s="497" t="s">
        <v>3</v>
      </c>
      <c r="AD5" s="497" t="s">
        <v>14</v>
      </c>
      <c r="AE5" s="79"/>
      <c r="AF5" s="497" t="s">
        <v>12</v>
      </c>
      <c r="AG5" s="79"/>
      <c r="AH5" s="497" t="s">
        <v>233</v>
      </c>
      <c r="AI5" s="497" t="s">
        <v>234</v>
      </c>
      <c r="AJ5" s="497" t="s">
        <v>36</v>
      </c>
      <c r="AK5" s="497" t="s">
        <v>26</v>
      </c>
      <c r="AL5" s="497" t="s">
        <v>42</v>
      </c>
      <c r="BB5" s="524"/>
      <c r="BC5" s="524"/>
      <c r="BD5" s="524"/>
      <c r="BE5" s="524"/>
      <c r="BF5" s="284"/>
      <c r="BG5" s="71"/>
      <c r="BI5" s="510"/>
      <c r="BJ5" s="510"/>
      <c r="BK5" s="510"/>
      <c r="BL5" s="510"/>
      <c r="BM5" s="510"/>
      <c r="BZ5" s="500" t="s">
        <v>170</v>
      </c>
      <c r="CA5" s="501"/>
      <c r="CB5" s="502"/>
      <c r="CJ5" s="512" t="s">
        <v>180</v>
      </c>
      <c r="CK5" s="513"/>
      <c r="CL5" s="514"/>
      <c r="CX5" s="54" t="s">
        <v>245</v>
      </c>
      <c r="CY5" s="54" t="s">
        <v>245</v>
      </c>
      <c r="DD5" s="80" t="s">
        <v>213</v>
      </c>
      <c r="DE5" s="80" t="s">
        <v>213</v>
      </c>
      <c r="DF5" s="81">
        <f>0.0026*((DC5)/25)^2+0.0035*(DC5)/25-0.0047</f>
        <v>-4.7000000000000002E-3</v>
      </c>
      <c r="DH5" s="82">
        <f>0.0017*((DG5-50)/50)^2+0.0041*(DG5-50)/50+0.0056</f>
        <v>3.1999999999999997E-3</v>
      </c>
      <c r="DJ5" s="82">
        <f>0.0026*((DI5)/100)^2+0.0012*(DI5)/100-0.0027</f>
        <v>-2.7000000000000001E-3</v>
      </c>
      <c r="DL5" s="82">
        <f>0.0056*((DK5)/200)^2-0.0008*(DK5)/200+0.0012</f>
        <v>1.1999999999999999E-3</v>
      </c>
      <c r="DN5" s="82">
        <f>0.0062*((DM5)/300)^2-0.0094*(DM5)/300+0.0146</f>
        <v>1.46E-2</v>
      </c>
      <c r="DP5" s="82">
        <f>0.0058*((DO5)/400)^2+0.0106*(DO5)/400-0.013</f>
        <v>-1.2999999999999999E-2</v>
      </c>
      <c r="DR5" s="82">
        <f>0.0063*((DQ5)/500)^2+0.0066*(DQ5)/500-0.0067</f>
        <v>-6.7000000000000002E-3</v>
      </c>
      <c r="DT5" s="82">
        <f>0.0058*((DS5)/800)^2+0.0106*(DS5)/800-0.013</f>
        <v>-1.2999999999999999E-2</v>
      </c>
      <c r="DV5" s="82">
        <f>0.0063*((DU5)/1000)^2+0.0066*(DU5)/1000-0.0067</f>
        <v>-6.7000000000000002E-3</v>
      </c>
    </row>
    <row r="6" spans="1:127" ht="24.75" customHeight="1" thickBot="1" x14ac:dyDescent="0.25">
      <c r="A6" s="525"/>
      <c r="B6" s="526"/>
      <c r="C6" s="83"/>
      <c r="D6" s="84"/>
      <c r="E6" s="530" t="s">
        <v>11</v>
      </c>
      <c r="F6" s="531"/>
      <c r="G6" s="531"/>
      <c r="H6" s="532"/>
      <c r="I6" s="587" t="s">
        <v>37</v>
      </c>
      <c r="J6" s="588"/>
      <c r="K6" s="588"/>
      <c r="L6" s="588"/>
      <c r="M6" s="589"/>
      <c r="N6" s="528" t="s">
        <v>108</v>
      </c>
      <c r="O6" s="489" t="s">
        <v>38</v>
      </c>
      <c r="P6" s="527"/>
      <c r="Q6" s="490"/>
      <c r="R6" s="85"/>
      <c r="S6" s="85"/>
      <c r="T6" s="557"/>
      <c r="U6" s="558"/>
      <c r="V6" s="557"/>
      <c r="W6" s="558"/>
      <c r="X6" s="86"/>
      <c r="Y6" s="570"/>
      <c r="Z6" s="571"/>
      <c r="AA6" s="87"/>
      <c r="AB6" s="498"/>
      <c r="AC6" s="498"/>
      <c r="AD6" s="498"/>
      <c r="AE6" s="88"/>
      <c r="AF6" s="498"/>
      <c r="AG6" s="88"/>
      <c r="AH6" s="498"/>
      <c r="AI6" s="498"/>
      <c r="AJ6" s="498"/>
      <c r="AK6" s="498"/>
      <c r="AL6" s="498"/>
      <c r="BC6" s="352"/>
      <c r="BD6" s="352"/>
      <c r="BF6" s="89"/>
      <c r="BG6" s="90"/>
      <c r="BI6" s="66"/>
      <c r="BJ6" s="510"/>
      <c r="BK6" s="510"/>
      <c r="BL6" s="510"/>
      <c r="BM6" s="510"/>
      <c r="BZ6" s="503"/>
      <c r="CA6" s="504"/>
      <c r="CB6" s="505"/>
      <c r="CJ6" s="515"/>
      <c r="CK6" s="516"/>
      <c r="CL6" s="517"/>
      <c r="CX6" s="282">
        <f>SUM(CX10:CX2020)</f>
        <v>0</v>
      </c>
      <c r="CY6" s="282">
        <f>SUM(CY10:CY2020)</f>
        <v>0</v>
      </c>
      <c r="DD6" s="80">
        <v>2.1179999999999999</v>
      </c>
      <c r="DE6" s="80">
        <v>0.58850000000000002</v>
      </c>
    </row>
    <row r="7" spans="1:127" ht="26.25" customHeight="1" thickBot="1" x14ac:dyDescent="0.4">
      <c r="A7" s="91" t="s">
        <v>24</v>
      </c>
      <c r="B7" s="92" t="s">
        <v>214</v>
      </c>
      <c r="C7" s="91" t="s">
        <v>216</v>
      </c>
      <c r="D7" s="533" t="s">
        <v>35</v>
      </c>
      <c r="E7" s="535" t="s">
        <v>148</v>
      </c>
      <c r="F7" s="533" t="s">
        <v>12</v>
      </c>
      <c r="G7" s="533" t="s">
        <v>13</v>
      </c>
      <c r="H7" s="366" t="s">
        <v>14</v>
      </c>
      <c r="I7" s="533" t="s">
        <v>233</v>
      </c>
      <c r="J7" s="533" t="s">
        <v>234</v>
      </c>
      <c r="K7" s="533" t="s">
        <v>36</v>
      </c>
      <c r="L7" s="533" t="s">
        <v>26</v>
      </c>
      <c r="M7" s="533" t="s">
        <v>64</v>
      </c>
      <c r="N7" s="528"/>
      <c r="O7" s="537" t="str">
        <f>N2</f>
        <v>CFM</v>
      </c>
      <c r="P7" s="538"/>
      <c r="Q7" s="93" t="s">
        <v>200</v>
      </c>
      <c r="R7" s="533" t="s">
        <v>21</v>
      </c>
      <c r="S7" s="535" t="s">
        <v>139</v>
      </c>
      <c r="T7" s="489" t="str">
        <f>N2</f>
        <v>CFM</v>
      </c>
      <c r="U7" s="490"/>
      <c r="V7" s="489" t="str">
        <f>N2</f>
        <v>CFM</v>
      </c>
      <c r="W7" s="490"/>
      <c r="X7" s="535" t="s">
        <v>139</v>
      </c>
      <c r="Y7" s="572"/>
      <c r="Z7" s="573"/>
      <c r="AA7" s="87"/>
      <c r="AB7" s="499"/>
      <c r="AC7" s="499"/>
      <c r="AD7" s="499"/>
      <c r="AE7" s="88"/>
      <c r="AF7" s="499"/>
      <c r="AG7" s="88"/>
      <c r="AH7" s="499"/>
      <c r="AI7" s="499"/>
      <c r="AJ7" s="499"/>
      <c r="AK7" s="499"/>
      <c r="AL7" s="499"/>
      <c r="AM7" s="541" t="s">
        <v>218</v>
      </c>
      <c r="AN7" s="541" t="s">
        <v>220</v>
      </c>
      <c r="AP7" s="567" t="s">
        <v>106</v>
      </c>
      <c r="AQ7" s="522"/>
      <c r="AR7" s="522"/>
      <c r="AS7" s="522"/>
      <c r="AT7" s="306"/>
      <c r="AV7" s="521" t="s">
        <v>268</v>
      </c>
      <c r="AW7" s="522"/>
      <c r="AX7" s="522"/>
      <c r="AY7" s="522"/>
      <c r="AZ7" s="306"/>
      <c r="BA7" s="307"/>
      <c r="BB7" s="365"/>
      <c r="BC7" s="352"/>
      <c r="BD7" s="352"/>
      <c r="BF7" s="89"/>
      <c r="BG7" s="95"/>
      <c r="BI7" s="96"/>
      <c r="BJ7" s="510"/>
      <c r="BK7" s="510"/>
      <c r="BL7" s="511"/>
      <c r="BM7" s="511"/>
      <c r="BY7" s="581" t="s">
        <v>270</v>
      </c>
      <c r="BZ7" s="97" t="s">
        <v>79</v>
      </c>
      <c r="CB7" s="97" t="s">
        <v>79</v>
      </c>
      <c r="CD7" s="98" t="s">
        <v>79</v>
      </c>
      <c r="CF7" s="98" t="s">
        <v>79</v>
      </c>
      <c r="CH7" s="98" t="s">
        <v>79</v>
      </c>
      <c r="CI7" s="99"/>
      <c r="CJ7" s="100" t="s">
        <v>79</v>
      </c>
      <c r="CK7" s="99"/>
      <c r="CL7" s="100" t="s">
        <v>79</v>
      </c>
      <c r="CM7" s="99"/>
      <c r="CN7" s="98" t="s">
        <v>79</v>
      </c>
      <c r="CO7" s="99"/>
      <c r="CP7" s="98" t="s">
        <v>79</v>
      </c>
      <c r="CQ7" s="99"/>
      <c r="CR7" s="98" t="s">
        <v>79</v>
      </c>
      <c r="CS7" s="99"/>
      <c r="CT7" s="98" t="s">
        <v>79</v>
      </c>
      <c r="CU7" s="99"/>
      <c r="CV7" s="98" t="s">
        <v>79</v>
      </c>
      <c r="CW7" s="99"/>
      <c r="CX7" s="506" t="s">
        <v>79</v>
      </c>
      <c r="CY7" s="507"/>
      <c r="CZ7" s="101"/>
      <c r="DA7" s="518" t="s">
        <v>278</v>
      </c>
      <c r="DC7" s="491" t="s">
        <v>203</v>
      </c>
      <c r="DD7" s="492"/>
      <c r="DE7" s="493"/>
      <c r="DF7" s="487" t="s">
        <v>65</v>
      </c>
      <c r="DG7" s="488"/>
      <c r="DH7" s="488"/>
      <c r="DI7" s="488"/>
      <c r="DJ7" s="488"/>
      <c r="DK7" s="488"/>
      <c r="DL7" s="488"/>
      <c r="DM7" s="488"/>
      <c r="DN7" s="488"/>
      <c r="DO7" s="488"/>
      <c r="DP7" s="488"/>
      <c r="DQ7" s="488"/>
      <c r="DR7" s="488"/>
      <c r="DS7" s="488"/>
      <c r="DT7" s="488"/>
      <c r="DU7" s="488"/>
      <c r="DV7" s="488"/>
      <c r="DW7" s="488"/>
    </row>
    <row r="8" spans="1:127" ht="15.75" customHeight="1" thickBot="1" x14ac:dyDescent="0.25">
      <c r="A8" s="102" t="s">
        <v>6</v>
      </c>
      <c r="B8" s="103"/>
      <c r="C8" s="104"/>
      <c r="D8" s="534"/>
      <c r="E8" s="536"/>
      <c r="F8" s="534"/>
      <c r="G8" s="534"/>
      <c r="H8" s="367" t="s">
        <v>276</v>
      </c>
      <c r="I8" s="534"/>
      <c r="J8" s="534"/>
      <c r="K8" s="534"/>
      <c r="L8" s="534"/>
      <c r="M8" s="534"/>
      <c r="N8" s="529"/>
      <c r="O8" s="105" t="s">
        <v>4</v>
      </c>
      <c r="P8" s="106" t="s">
        <v>5</v>
      </c>
      <c r="Q8" s="107" t="str">
        <f>N3</f>
        <v>in WC</v>
      </c>
      <c r="R8" s="534"/>
      <c r="S8" s="536"/>
      <c r="T8" s="108" t="s">
        <v>51</v>
      </c>
      <c r="U8" s="108" t="s">
        <v>52</v>
      </c>
      <c r="V8" s="109" t="s">
        <v>51</v>
      </c>
      <c r="W8" s="110" t="s">
        <v>52</v>
      </c>
      <c r="X8" s="536"/>
      <c r="Y8" s="591" t="s">
        <v>23</v>
      </c>
      <c r="Z8" s="592"/>
      <c r="AA8" s="592"/>
      <c r="AB8" s="592"/>
      <c r="AC8" s="592"/>
      <c r="AD8" s="592"/>
      <c r="AE8" s="592"/>
      <c r="AF8" s="592"/>
      <c r="AG8" s="592"/>
      <c r="AH8" s="592"/>
      <c r="AI8" s="592"/>
      <c r="AJ8" s="592"/>
      <c r="AK8" s="592"/>
      <c r="AL8" s="593"/>
      <c r="AM8" s="542"/>
      <c r="AN8" s="542"/>
      <c r="AP8" s="111"/>
      <c r="AQ8" s="112"/>
      <c r="AR8" s="305" t="s">
        <v>105</v>
      </c>
      <c r="AS8" s="305" t="s">
        <v>105</v>
      </c>
      <c r="AT8" s="114"/>
      <c r="AU8" s="113"/>
      <c r="AV8" s="115"/>
      <c r="AW8" s="305"/>
      <c r="AX8" s="305" t="s">
        <v>95</v>
      </c>
      <c r="AY8" s="305" t="s">
        <v>95</v>
      </c>
      <c r="AZ8" s="114"/>
      <c r="BA8" s="305"/>
      <c r="BB8" s="546" t="s">
        <v>70</v>
      </c>
      <c r="BC8" s="547"/>
      <c r="BF8" s="545"/>
      <c r="BG8" s="543" t="s">
        <v>247</v>
      </c>
      <c r="BI8" s="113"/>
      <c r="BJ8" s="113"/>
      <c r="BK8" s="113"/>
      <c r="BL8" s="113"/>
      <c r="BM8" s="113"/>
      <c r="BY8" s="582"/>
      <c r="BZ8" s="97" t="s">
        <v>165</v>
      </c>
      <c r="CB8" s="97" t="s">
        <v>165</v>
      </c>
      <c r="CD8" s="118" t="s">
        <v>156</v>
      </c>
      <c r="CF8" s="118" t="s">
        <v>158</v>
      </c>
      <c r="CH8" s="118" t="s">
        <v>80</v>
      </c>
      <c r="CI8" s="99"/>
      <c r="CJ8" s="119" t="s">
        <v>80</v>
      </c>
      <c r="CK8" s="99"/>
      <c r="CL8" s="119" t="s">
        <v>80</v>
      </c>
      <c r="CM8" s="99"/>
      <c r="CN8" s="118" t="s">
        <v>81</v>
      </c>
      <c r="CO8" s="99"/>
      <c r="CP8" s="118" t="s">
        <v>85</v>
      </c>
      <c r="CQ8" s="99"/>
      <c r="CR8" s="118" t="s">
        <v>85</v>
      </c>
      <c r="CS8" s="99"/>
      <c r="CT8" s="118" t="s">
        <v>241</v>
      </c>
      <c r="CU8" s="99"/>
      <c r="CV8" s="118" t="s">
        <v>243</v>
      </c>
      <c r="CW8" s="99"/>
      <c r="CX8" s="508"/>
      <c r="CY8" s="509"/>
      <c r="CZ8" s="101"/>
      <c r="DA8" s="519"/>
      <c r="DC8" s="485" t="s">
        <v>7</v>
      </c>
      <c r="DD8" s="485" t="s">
        <v>202</v>
      </c>
      <c r="DE8" s="485" t="s">
        <v>201</v>
      </c>
      <c r="DF8" s="494" t="s">
        <v>185</v>
      </c>
      <c r="DG8" s="495"/>
      <c r="DH8" s="496" t="s">
        <v>186</v>
      </c>
      <c r="DI8" s="495"/>
      <c r="DJ8" s="496" t="s">
        <v>187</v>
      </c>
      <c r="DK8" s="495"/>
      <c r="DL8" s="496" t="s">
        <v>188</v>
      </c>
      <c r="DM8" s="495"/>
      <c r="DN8" s="496" t="s">
        <v>189</v>
      </c>
      <c r="DO8" s="495"/>
      <c r="DP8" s="496" t="s">
        <v>190</v>
      </c>
      <c r="DQ8" s="495"/>
      <c r="DR8" s="496" t="s">
        <v>191</v>
      </c>
      <c r="DS8" s="495"/>
      <c r="DT8" s="496" t="s">
        <v>192</v>
      </c>
      <c r="DU8" s="495"/>
      <c r="DV8" s="496" t="s">
        <v>193</v>
      </c>
      <c r="DW8" s="495"/>
    </row>
    <row r="9" spans="1:127" ht="15" customHeight="1" thickBot="1" x14ac:dyDescent="0.25">
      <c r="A9" s="120"/>
      <c r="B9" s="121"/>
      <c r="C9" s="121"/>
      <c r="D9" s="121"/>
      <c r="E9" s="121"/>
      <c r="F9" s="121"/>
      <c r="G9" s="122"/>
      <c r="H9" s="121"/>
      <c r="I9" s="121"/>
      <c r="J9" s="121"/>
      <c r="K9" s="121"/>
      <c r="L9" s="121"/>
      <c r="M9" s="121"/>
      <c r="N9" s="121"/>
      <c r="O9" s="121"/>
      <c r="P9" s="121"/>
      <c r="Q9" s="121"/>
      <c r="R9" s="121"/>
      <c r="S9" s="121"/>
      <c r="T9" s="122" t="str">
        <f>IF(F9="","",LOOKUP(F9,$BI$40:$BI$40,$BJ$40:$BJ$42))</f>
        <v/>
      </c>
      <c r="U9" s="122"/>
      <c r="V9" s="122"/>
      <c r="W9" s="122"/>
      <c r="X9" s="121"/>
      <c r="Y9" s="122"/>
      <c r="Z9" s="121"/>
      <c r="AA9" s="121"/>
      <c r="AB9" s="121"/>
      <c r="AC9" s="121"/>
      <c r="AD9" s="121"/>
      <c r="AE9" s="121"/>
      <c r="AF9" s="121"/>
      <c r="AG9" s="121"/>
      <c r="AH9" s="121"/>
      <c r="AI9" s="121"/>
      <c r="AJ9" s="121"/>
      <c r="AK9" s="121"/>
      <c r="AL9" s="123"/>
      <c r="AM9" s="122"/>
      <c r="AN9" s="122"/>
      <c r="AP9" s="124"/>
      <c r="AQ9" s="125"/>
      <c r="AR9" s="126" t="s">
        <v>69</v>
      </c>
      <c r="AS9" s="126" t="s">
        <v>104</v>
      </c>
      <c r="AT9" s="312" t="s">
        <v>264</v>
      </c>
      <c r="AU9" s="76"/>
      <c r="AV9" s="124"/>
      <c r="AW9" s="125"/>
      <c r="AX9" s="125" t="s">
        <v>69</v>
      </c>
      <c r="AY9" s="313" t="s">
        <v>104</v>
      </c>
      <c r="AZ9" s="314" t="s">
        <v>265</v>
      </c>
      <c r="BA9" s="125"/>
      <c r="BB9" s="128" t="s">
        <v>71</v>
      </c>
      <c r="BC9" s="129" t="s">
        <v>68</v>
      </c>
      <c r="BD9" s="288" t="s">
        <v>248</v>
      </c>
      <c r="BE9" s="287"/>
      <c r="BF9" s="545"/>
      <c r="BG9" s="544"/>
      <c r="BY9" s="582"/>
      <c r="BZ9" s="131" t="s">
        <v>12</v>
      </c>
      <c r="CB9" s="131" t="s">
        <v>169</v>
      </c>
      <c r="CD9" s="132" t="s">
        <v>157</v>
      </c>
      <c r="CF9" s="132" t="s">
        <v>157</v>
      </c>
      <c r="CH9" s="132" t="s">
        <v>12</v>
      </c>
      <c r="CI9" s="133"/>
      <c r="CJ9" s="134" t="s">
        <v>158</v>
      </c>
      <c r="CK9" s="133"/>
      <c r="CL9" s="135" t="s">
        <v>179</v>
      </c>
      <c r="CM9" s="133"/>
      <c r="CN9" s="132" t="s">
        <v>12</v>
      </c>
      <c r="CO9" s="133"/>
      <c r="CP9" s="320" t="s">
        <v>3</v>
      </c>
      <c r="CQ9" s="133"/>
      <c r="CR9" s="132" t="s">
        <v>97</v>
      </c>
      <c r="CS9" s="133"/>
      <c r="CT9" s="132" t="s">
        <v>242</v>
      </c>
      <c r="CU9" s="133"/>
      <c r="CV9" s="132" t="s">
        <v>242</v>
      </c>
      <c r="CW9" s="133"/>
      <c r="CX9" s="136" t="s">
        <v>105</v>
      </c>
      <c r="CY9" s="136" t="s">
        <v>95</v>
      </c>
      <c r="CZ9" s="137"/>
      <c r="DA9" s="520"/>
      <c r="DC9" s="486"/>
      <c r="DD9" s="486"/>
      <c r="DE9" s="486"/>
      <c r="DF9" s="138" t="s">
        <v>183</v>
      </c>
      <c r="DG9" s="138" t="s">
        <v>184</v>
      </c>
      <c r="DH9" s="138" t="s">
        <v>183</v>
      </c>
      <c r="DI9" s="138" t="s">
        <v>184</v>
      </c>
      <c r="DJ9" s="138" t="s">
        <v>183</v>
      </c>
      <c r="DK9" s="138" t="s">
        <v>184</v>
      </c>
      <c r="DL9" s="138" t="s">
        <v>183</v>
      </c>
      <c r="DM9" s="138" t="s">
        <v>184</v>
      </c>
      <c r="DN9" s="138" t="s">
        <v>183</v>
      </c>
      <c r="DO9" s="138" t="s">
        <v>184</v>
      </c>
      <c r="DP9" s="138" t="s">
        <v>183</v>
      </c>
      <c r="DQ9" s="138" t="s">
        <v>184</v>
      </c>
      <c r="DR9" s="138" t="s">
        <v>183</v>
      </c>
      <c r="DS9" s="138" t="s">
        <v>184</v>
      </c>
      <c r="DT9" s="138" t="s">
        <v>183</v>
      </c>
      <c r="DU9" s="138" t="s">
        <v>184</v>
      </c>
      <c r="DV9" s="138" t="s">
        <v>183</v>
      </c>
      <c r="DW9" s="138" t="s">
        <v>184</v>
      </c>
    </row>
    <row r="10" spans="1:127" ht="24.95" customHeight="1" thickBot="1" x14ac:dyDescent="0.25">
      <c r="A10" s="272">
        <v>1</v>
      </c>
      <c r="B10" s="368"/>
      <c r="C10" s="369"/>
      <c r="D10" s="370"/>
      <c r="E10" s="371"/>
      <c r="F10" s="372"/>
      <c r="G10" s="371"/>
      <c r="H10" s="371"/>
      <c r="I10" s="334"/>
      <c r="J10" s="334"/>
      <c r="K10" s="334"/>
      <c r="L10" s="334"/>
      <c r="M10" s="334"/>
      <c r="N10" s="334"/>
      <c r="O10" s="337"/>
      <c r="P10" s="337"/>
      <c r="Q10" s="338" t="str">
        <f t="shared" ref="Q10:Q73" si="0">IF(P10=""," ",IF($N$3="in WC",IF(F10="","",IF(F10=6,DF10,IF(F10=8,DH10,IF(F10=10,DJ10,IF(F10=12,DL10,IF(F10=14,DN10,IF(F10="12x18",DP10,IF(F10="12x24",DR10,IF(F10="12x36",DT10,IF(F10="12x48",DV10)))))))))),IF(F10=6,DG10,IF(F10=8,DI10,IF(F10=10,DK10,IF(F10=12,DM10,IF(F10=14,DO10,IF(F10="12x18",DQ10,IF(F10="12x24",DS10,IF(F10="12x36",DU10,IF(F10="12x48",DW10)))))))))))</f>
        <v xml:space="preserve"> </v>
      </c>
      <c r="R10" s="339" t="str">
        <f t="shared" ref="R10:R73" si="1">IF(F10="","",LOOKUP(F10,$BI$14:$BI$22,$BP$14:$BP$22))</f>
        <v/>
      </c>
      <c r="S10" s="340" t="str">
        <f>IF(RIGHT(E10,7)="AVT3000","No",IF(RIGHT(E10,7)="AVC5000","Yes",""))</f>
        <v/>
      </c>
      <c r="T10" s="341" t="str">
        <f t="shared" ref="T10:T73" si="2">IF(F10="","",IF($N$2="CFM",LOOKUP(F10,$BI$14:$BJ$22),IF($N$2="LPS", LOOKUP(F10,$BI$173:$BJ$181),IF($N$2="CMH",LOOKUP(F10,$BI$187:$BJ$195)," "))))</f>
        <v/>
      </c>
      <c r="U10" s="341" t="str">
        <f t="shared" ref="U10:U73" si="3">IF(F10="","",IF($N$2="CFM",LOOKUP(F10,$BI$14:$BI$22,$BL$14:$BL$22),IF($N$2="LPS", LOOKUP(F10,$BI$173:$BI$181,$BL$173:$BL$181),IF($N$2="CMH",LOOKUP(F10,$BI$187:$BI$195,$BL$187:$BL$195)," "))))</f>
        <v/>
      </c>
      <c r="V10" s="341" t="str">
        <f t="shared" ref="V10:V73" si="4">IF(F10="","",IF($N$2="CFM",LOOKUP(F10,$BI$14:$BI$22,$BM$14:$BM$22),IF($N$2="LPS", LOOKUP(F10,$BI$173:$BI$181,$BM$173:$BM$181),IF($N$2="CMH",LOOKUP(F10,$BI$187:$BI$195,$BM$187:$BM$195)," "))))</f>
        <v/>
      </c>
      <c r="W10" s="341" t="str">
        <f t="shared" ref="W10:W73" si="5">IF(F10="","",IF($N$2="CFM",LOOKUP(F10,$BI$14:$BI$22,$BN$14:$BN$22),IF($N$2="LPS", LOOKUP(F10,$BI$173:$BI$181,$BN$173:$BN$181),IF($N$2="CMH",LOOKUP(F10,$BI$187:$BI$195,$BN$187:$BN$195)," "))))</f>
        <v/>
      </c>
      <c r="X10" s="340" t="str">
        <f t="shared" ref="X10:X12" si="6">IF(RIGHT(E10,7)="AVT3000","No",IF(RIGHT(E10,7)="AVC5000","Yes",""))</f>
        <v/>
      </c>
      <c r="Y10" s="342" t="str">
        <f t="shared" ref="Y10:Y12" si="7">IF(LEFT(E10,1)="H","H-","")</f>
        <v/>
      </c>
      <c r="Z10" s="343" t="str">
        <f t="shared" ref="Z10:Z12" si="8">IF(RIGHT(E10,7)="AVT3000","AVT3",IF(RIGHT(E10,7)="AVC5000","AVC5",""))</f>
        <v/>
      </c>
      <c r="AA10" s="344" t="str">
        <f t="shared" ref="AA10:AA12" si="9">IF(RIGHT(E10,6)="AV3000","AV3",IF(RIGHT(E10,7)="AVC5000","AVC5",""))</f>
        <v/>
      </c>
      <c r="AB10" s="345" t="str">
        <f t="shared" ref="AB10:AB73" si="10">IF(F10="","",LOOKUP(F10,$BI$14:$BI$22,$BQ$14:$BQ$22))</f>
        <v/>
      </c>
      <c r="AC10" s="346" t="str">
        <f t="shared" ref="AC10:AC73" si="11">IF(G10="","",LOOKUP(G10,$BI$31:$BJ$37))</f>
        <v/>
      </c>
      <c r="AD10" s="346" t="str">
        <f t="shared" ref="AD10:AD73" si="12">IF(H10="","",LOOKUP(H10,$BI$41:$BJ$47))</f>
        <v/>
      </c>
      <c r="AE10" s="344" t="str">
        <f>IF(AF10="","","-")</f>
        <v/>
      </c>
      <c r="AF10" s="346" t="str">
        <f t="shared" ref="AF10:AF73" si="13">IF(F10="","",LOOKUP(F10,$BI$14:$BI$22,$BO$14:$BO$22))</f>
        <v/>
      </c>
      <c r="AG10" s="344" t="str">
        <f t="shared" ref="AG10:AG12" si="14">IF(G10="","","-")</f>
        <v/>
      </c>
      <c r="AH10" s="344" t="str">
        <f t="shared" ref="AH10:AH12" si="15">IF(I10="AccuNet","A","")</f>
        <v/>
      </c>
      <c r="AI10" s="344" t="str">
        <f t="shared" ref="AI10:AI12" si="16">IF(J10="BACnet","B","")</f>
        <v/>
      </c>
      <c r="AJ10" s="346" t="str">
        <f t="shared" ref="AJ10:AJ12" si="17">IF(K10="Flanged","F","")</f>
        <v/>
      </c>
      <c r="AK10" s="346" t="str">
        <f t="shared" ref="AK10:AK12" si="18">IF(L10="Insulation","I","")</f>
        <v/>
      </c>
      <c r="AL10" s="347" t="str">
        <f t="shared" ref="AL10:AL12" si="19">IF(M10="Tight Shutoff","S","")</f>
        <v/>
      </c>
      <c r="AM10" s="141"/>
      <c r="AN10" s="141"/>
      <c r="AO10" s="142"/>
      <c r="AP10" s="58">
        <f t="shared" ref="AP10:AP73" si="20">IF(S10="NO",1,0)</f>
        <v>0</v>
      </c>
      <c r="AQ10" s="94">
        <f>AP10</f>
        <v>0</v>
      </c>
      <c r="AR10" s="143">
        <f>IF(AP10&gt;0,AQ10,AQ10+0.1)</f>
        <v>0.1</v>
      </c>
      <c r="AS10" s="144" t="str">
        <f t="shared" ref="AS10:AS73" si="21">IF(S10="NO",C10,"")</f>
        <v/>
      </c>
      <c r="AT10" s="144" t="str">
        <f>IF(S10="no",IF(B10="","",B10),"")</f>
        <v/>
      </c>
      <c r="AU10" s="145"/>
      <c r="AV10" s="58">
        <f>IF(D10="",0,1)</f>
        <v>0</v>
      </c>
      <c r="AW10" s="94">
        <f>AV10</f>
        <v>0</v>
      </c>
      <c r="AX10" s="319">
        <f>IF(AV10&gt;0,AW10,AW10+0.1)</f>
        <v>0.1</v>
      </c>
      <c r="AY10" s="144" t="str">
        <f>IF(AV10=0,"",IF(C10="","",C10))</f>
        <v/>
      </c>
      <c r="AZ10" s="144" t="str">
        <f>IF(AV10=0,"",IF(B10="","",B10))</f>
        <v/>
      </c>
      <c r="BA10" s="144"/>
      <c r="BB10" s="146" t="str">
        <f t="shared" ref="BB10:BB73" si="22">CONCATENATE(Y10,Z10,AB10,AC10,AD10,AE10,AF10,AG10,AH10,AI10,AJ10,AK10,AL10)</f>
        <v/>
      </c>
      <c r="BC10" s="264" t="str">
        <f>IF(BC3="test",BC7,BB10)</f>
        <v/>
      </c>
      <c r="BD10" s="285" t="str">
        <f t="shared" ref="BD10:BD73" si="23">IF(N10="","",N10)</f>
        <v/>
      </c>
      <c r="BE10" s="58"/>
      <c r="BF10" s="283"/>
      <c r="BG10" s="286" t="str">
        <f t="shared" ref="BG10:BG73" si="24">IF(D10="","",Q10-$T$3)</f>
        <v/>
      </c>
      <c r="BI10" s="574"/>
      <c r="BJ10" s="574"/>
      <c r="BK10" s="574"/>
      <c r="BL10" s="574"/>
      <c r="BY10" s="211" t="str">
        <f t="shared" ref="BY10:BY73" si="25">IF(G10="","",IF(LEFT(G10,3)="304","_304SS",IF(LEFT(G10,3)="316","_316SS",G10)))</f>
        <v/>
      </c>
      <c r="BZ10" s="150" t="str">
        <f t="shared" ref="BZ10:BZ73" si="26">IF(E10="AVT3000","AV3000X",IF(E10="AVC5000","AVC5000X",IF(E10="H-AVT3000","H_AV3000",IF(E10="H-AVC5000","H_AVC5000",""))))</f>
        <v/>
      </c>
      <c r="CB10" s="54" t="str">
        <f>IF(CD10="CageRack","AVC5000CR",BZ10)</f>
        <v/>
      </c>
      <c r="CD10" s="54" t="str">
        <f t="shared" ref="CD10:CD73" si="27">IF(D10="supply","supply",IF(D10="FH Exhaust","FHExhaust", IF(D10="GE","GE",IF(D10="Other Exhaust","OtherExhaust",IF(D10="Return","Return",IF(D10="Cage Rack","CageRack",IF(D10="Bio Safety Cab","BioSafetyCab",IF(D10="Canopy Ex","CanopyEx",IF(D10="Snorkel","Snorkel",IF(D10="Acid resistant","AcidRes",""))))))))))</f>
        <v/>
      </c>
      <c r="CF10" s="54" t="str">
        <f t="shared" ref="CF10:CF73" si="28">IF(D10="supply","supplyV",IF(D10="FH Exhaust","FHExhaustV",IF(D10="GE","GEV",IF(D10="Other Exhaust","OtherExhaustV",IF(D10="Return","ReturnV",IF(D10="Cage Rack","CageRackV",IF(D10="Bio Safety Cab","BioSafetyCabV",IF(D10="Canopy Ex","CanopyExV",IF(D10="Snorkel","SnorkelV",IF(D10="Acid resistant","AcidResV",""))))))))))</f>
        <v/>
      </c>
      <c r="CH10" s="150" t="str">
        <f t="shared" ref="CH10:CH73" si="29">IF(F10=6,"AL",IF(F10=8,"AL",(IF(F10=10,"AL",IF(F10=12,"AL",IF(F10=14,"AL",IF(F10="12x18","NOAL",IF(F10="12x24","NOAL",IF(F10="12x36","NOAL",IF(F10="12x48","NOAL",""))))))))))</f>
        <v/>
      </c>
      <c r="CI10" s="94"/>
      <c r="CJ10" s="150" t="str">
        <f t="shared" ref="CJ10:CJ73" si="30">IF(AND(D10="acid resistant",E10="AVC5000"),"AVC5000MC",IF(AND(D10="acid resistant",E10="AVT3000"),"AV3000MC",IF(E10="AVT3000","AV3000M",IF(E10="AVC5000","AVC5000M",IF(E10="H-AVT3000","H_AV3000M",IF(E10="H-AVC5000","H_AVC5000M",""))))))</f>
        <v/>
      </c>
      <c r="CK10" s="94"/>
      <c r="CL10" s="54" t="str">
        <f>IF(CD10="CageRack","AVC5000CRM",CJ10)</f>
        <v/>
      </c>
      <c r="CM10" s="94"/>
      <c r="CN10" s="150" t="str">
        <f t="shared" ref="CN10:CN73" si="31">IF(G10="PFAcoated","NOSOPFA",IF(F10=6,"NOSO",IF(F10=8,"SO",(IF(F10=10,"SO",IF(F10=12,"SO",IF(F10=14,"SO",IF(F10="12x18","SO",IF(F10="12x24","SO",IF(F10="12x36","SO",IF(F10="12x48","SO","")))))))))))</f>
        <v/>
      </c>
      <c r="CO10" s="94"/>
      <c r="CP10" s="150" t="str">
        <f t="shared" ref="CP10:CP73" si="32">IF(G10="","",IF(G10="PFACoated", "NOFL","FL"))</f>
        <v/>
      </c>
      <c r="CQ10" s="94"/>
      <c r="CR10" s="150" t="str">
        <f t="shared" ref="CR10:CR73" si="33">IF(S10="YES","CTL",IF(S10="NO","NOCTL",""))</f>
        <v/>
      </c>
      <c r="CS10" s="94"/>
      <c r="CT10" s="150" t="str">
        <f t="shared" ref="CT10:CT73" si="34">IF(E10="H-AVT3000","H_AVT3A",IF(E10="AVT3000","AVT3A",IF(E10="H-AVC5000","AVCA",IF(E10="AVC5000","AVCA",""))))</f>
        <v/>
      </c>
      <c r="CU10" s="150"/>
      <c r="CV10" s="150" t="str">
        <f t="shared" ref="CV10:CV73" si="35">IF(E10="","",IF(E10="H-AVT3000","H_AVT3B",IF(E10="AVT3000","AVT3B",IF(E10="H-AVC5000","AVCB",IF(E10="AVC5000","AVCB")))))</f>
        <v/>
      </c>
      <c r="CW10" s="94"/>
      <c r="CX10" s="151" t="str">
        <f t="shared" ref="CX10:CX22" si="36">IF(X10="YES",0,IF(X10="NO",1,""))</f>
        <v/>
      </c>
      <c r="CY10" s="151" t="str">
        <f t="shared" ref="CY10:CY22" si="37">IF(X10="YES",1,IF(X10="NO",0,""))</f>
        <v/>
      </c>
      <c r="CZ10" s="152"/>
      <c r="DA10" s="239" t="e">
        <f>VLOOKUP(H10,$BI$41:$BJ$47,2)</f>
        <v>#N/A</v>
      </c>
      <c r="DC10" s="153">
        <f t="shared" ref="DC10:DC73" si="38">P10</f>
        <v>0</v>
      </c>
      <c r="DD10" s="153">
        <f t="shared" ref="DD10:DD73" si="39">P10*$DD$6</f>
        <v>0</v>
      </c>
      <c r="DE10" s="153">
        <f t="shared" ref="DE10:DE73" si="40">P10*$DE$6</f>
        <v>0</v>
      </c>
      <c r="DF10" s="154">
        <f t="shared" ref="DF10:DF73" si="41">IF($N$2="CFM",(0.0026*(($DC10)/25)^2+0.0035*($DC10)/25-0.0047),IF($N$2="LPS",(0.0026*(($DD10)/25)^2+0.0035*($DD10)/25-0.0047),IF($N$2="CMH",(0.0026*(($DE10)/25)^2+0.0035*($DE10)/25-0.0047),"")))</f>
        <v>-4.7000000000000002E-3</v>
      </c>
      <c r="DG10" s="155">
        <f>DF10*249</f>
        <v>-1.1703000000000001</v>
      </c>
      <c r="DH10" s="154">
        <f t="shared" ref="DH10:DH73" si="42">IF($N$2="CFM",(0.0017*(($DC10-50)/50)^2+0.0041*($DC10-50)/50+0.0056),IF($N$2="LPS",(0.0017*(($DD10-50)/50)^2+0.0041*($DD10-50)/50+0.0056),IF($N$2="CMH",(0.0017*(($DE10-50)/50)^2+0.0041*($DE10-50)/50+0.0056),"")))</f>
        <v>3.1999999999999997E-3</v>
      </c>
      <c r="DI10" s="155">
        <f>DH10*249</f>
        <v>0.79679999999999995</v>
      </c>
      <c r="DJ10" s="154">
        <f t="shared" ref="DJ10:DJ73" si="43">IF($N$2="CFM",(0.0026*(($DC10)/100)^2+0.0012*($DC10)/100-0.0027),IF($N$2="LPS",(0.0026*(($DD10)/100)^2+0.0012*($DD10)/100-0.0027),IF($N$2="CMH",(0.0026*(($DE10)/100)^2+0.0012*($DE10)/100-0.0027),"")))</f>
        <v>-2.7000000000000001E-3</v>
      </c>
      <c r="DK10" s="155">
        <f>DJ10*249</f>
        <v>-0.67230000000000001</v>
      </c>
      <c r="DL10" s="154">
        <f t="shared" ref="DL10:DL73" si="44">IF($N$2="CFM",(0.0056*(($DC10)/200)^2-0.0008*($DC10)/200+0.0012),IF($N$2="LPS",(0.0056*(($DD10)/200)^2-0.0008*($DD10)/200+0.0012),IF($N$2="CMH",(0.0056*(($DE10)/200)^2-0.0008*($DE10)/200+0.0012),"")))</f>
        <v>1.1999999999999999E-3</v>
      </c>
      <c r="DM10" s="155">
        <f>DL10*249</f>
        <v>0.29879999999999995</v>
      </c>
      <c r="DN10" s="154">
        <f t="shared" ref="DN10:DN73" si="45">IF($N$2="CFM",(0.0062*(($DC10)/300)^2-0.0094*($DC10)/300+0.0146),IF($N$2="LPS",(0.0062*(($DD10)/300)^2-0.0094*($DD10)/300+0.0146),IF($N$2="CMH",(0.0062*(($DE10)/300)^2-0.0094*($DE10)/300+0.0146),"")))</f>
        <v>1.46E-2</v>
      </c>
      <c r="DO10" s="155">
        <f>DN10*249</f>
        <v>3.6354000000000002</v>
      </c>
      <c r="DP10" s="154">
        <f t="shared" ref="DP10:DP73" si="46">IF($N$2="CFM",(0.0058*((DC10)/400)^2+0.0106*(DC10)/400-0.013),IF($N$2="LPS",(0.0058*((DD10)/400)^2+0.0106*(DD10)/400-0.013),IF($N$2="CMH",(0.0058*((DE10)/400)^2+0.0106*(DE10)/400-0.013),"")))</f>
        <v>-1.2999999999999999E-2</v>
      </c>
      <c r="DQ10" s="155">
        <f>DP10*249</f>
        <v>-3.2369999999999997</v>
      </c>
      <c r="DR10" s="154">
        <f t="shared" ref="DR10:DR73" si="47">IF($N$2="CFM",(0.0063*(($DC10)/500)^2+0.0066*($DC10)/500-0.0067),IF($N$2="LPS",(0.0063*(($DD10)/500)^2+0.0066*($DD10)/500-0.0067),IF($N$2="CMH",(0.0063*(($DE10)/500)^2+0.0066*($DE10)/500-0.0067),"")))</f>
        <v>-6.7000000000000002E-3</v>
      </c>
      <c r="DS10" s="155">
        <f>DR10*249</f>
        <v>-1.6683000000000001</v>
      </c>
      <c r="DT10" s="154">
        <f t="shared" ref="DT10:DT73" si="48">IF($N$2="CFM",(0.0058*(($DC10)/800)^2+0.0106*($DC10)/800-0.013),IF($N$2="LPS",(0.0058*(($DD10)/800)^2+0.0106*($DD10)/800-0.013),IF($N$2="CMH",(0.0058*(($DE10)/800)^2+0.0106*($DE10)/800-0.013),"")))</f>
        <v>-1.2999999999999999E-2</v>
      </c>
      <c r="DU10" s="155">
        <f>DT10*249</f>
        <v>-3.2369999999999997</v>
      </c>
      <c r="DV10" s="154">
        <f t="shared" ref="DV10:DV73" si="49">IF($N$2="CFM",(0.0063*(($DC10)/1000)^2+0.0066*($DC10)/1000-0.0067),IF($N$2="LPS",(0.0063*(($DD10)/1000)^2+0.0066*($DD10)/1000-0.0067),IF($N$2="CMH",(0.0063*(($DE10)/1000)^2+0.0066*($DE10)/1000-0.0067),"")))</f>
        <v>-6.7000000000000002E-3</v>
      </c>
      <c r="DW10" s="156">
        <f>DV10*249</f>
        <v>-1.6683000000000001</v>
      </c>
    </row>
    <row r="11" spans="1:127" ht="23.25" customHeight="1" thickBot="1" x14ac:dyDescent="0.25">
      <c r="A11" s="272">
        <v>2</v>
      </c>
      <c r="B11" s="368"/>
      <c r="C11" s="369"/>
      <c r="D11" s="370"/>
      <c r="E11" s="371"/>
      <c r="F11" s="372"/>
      <c r="G11" s="371"/>
      <c r="H11" s="371"/>
      <c r="I11" s="334"/>
      <c r="J11" s="334"/>
      <c r="K11" s="334"/>
      <c r="L11" s="334"/>
      <c r="M11" s="334"/>
      <c r="N11" s="334"/>
      <c r="O11" s="337"/>
      <c r="P11" s="337"/>
      <c r="Q11" s="338" t="str">
        <f t="shared" si="0"/>
        <v xml:space="preserve"> </v>
      </c>
      <c r="R11" s="339" t="str">
        <f t="shared" si="1"/>
        <v/>
      </c>
      <c r="S11" s="340" t="str">
        <f t="shared" ref="S11:S12" si="50">IF(RIGHT(E11,7)="AVT3000","No",IF(RIGHT(E11,7)="AVC5000","Yes",""))</f>
        <v/>
      </c>
      <c r="T11" s="341" t="str">
        <f t="shared" si="2"/>
        <v/>
      </c>
      <c r="U11" s="341" t="str">
        <f t="shared" si="3"/>
        <v/>
      </c>
      <c r="V11" s="341" t="str">
        <f t="shared" si="4"/>
        <v/>
      </c>
      <c r="W11" s="341" t="str">
        <f t="shared" si="5"/>
        <v/>
      </c>
      <c r="X11" s="340" t="str">
        <f t="shared" si="6"/>
        <v/>
      </c>
      <c r="Y11" s="342" t="str">
        <f t="shared" si="7"/>
        <v/>
      </c>
      <c r="Z11" s="343" t="str">
        <f t="shared" si="8"/>
        <v/>
      </c>
      <c r="AA11" s="344" t="str">
        <f t="shared" si="9"/>
        <v/>
      </c>
      <c r="AB11" s="345" t="str">
        <f t="shared" si="10"/>
        <v/>
      </c>
      <c r="AC11" s="346" t="str">
        <f t="shared" si="11"/>
        <v/>
      </c>
      <c r="AD11" s="346" t="str">
        <f t="shared" si="12"/>
        <v/>
      </c>
      <c r="AE11" s="344" t="str">
        <f t="shared" ref="AE11:AE12" si="51">IF(AF11="","","-")</f>
        <v/>
      </c>
      <c r="AF11" s="346" t="str">
        <f t="shared" si="13"/>
        <v/>
      </c>
      <c r="AG11" s="344" t="str">
        <f t="shared" si="14"/>
        <v/>
      </c>
      <c r="AH11" s="344" t="str">
        <f t="shared" si="15"/>
        <v/>
      </c>
      <c r="AI11" s="344" t="str">
        <f t="shared" si="16"/>
        <v/>
      </c>
      <c r="AJ11" s="346" t="str">
        <f t="shared" si="17"/>
        <v/>
      </c>
      <c r="AK11" s="346" t="str">
        <f t="shared" si="18"/>
        <v/>
      </c>
      <c r="AL11" s="347" t="str">
        <f t="shared" si="19"/>
        <v/>
      </c>
      <c r="AM11" s="141"/>
      <c r="AN11" s="141"/>
      <c r="AP11" s="58">
        <f t="shared" si="20"/>
        <v>0</v>
      </c>
      <c r="AQ11" s="94">
        <f>SUM(AP$10:AP11)</f>
        <v>0</v>
      </c>
      <c r="AR11" s="143">
        <f t="shared" ref="AR11:AR37" si="52">IF(AP11&gt;0,AQ11,AQ11+0.1)</f>
        <v>0.1</v>
      </c>
      <c r="AS11" s="144" t="str">
        <f t="shared" si="21"/>
        <v/>
      </c>
      <c r="AT11" s="144" t="str">
        <f t="shared" ref="AT11:AT74" si="53">IF(S11="no",IF(B11="","",B11),"")</f>
        <v/>
      </c>
      <c r="AU11" s="145"/>
      <c r="AV11" s="58">
        <f t="shared" ref="AV11:AV20" si="54">IF(D11="",0,1)</f>
        <v>0</v>
      </c>
      <c r="AW11" s="94">
        <f>SUM(AV$10:AV11)</f>
        <v>0</v>
      </c>
      <c r="AX11" s="319">
        <f t="shared" ref="AX11:AX15" si="55">IF(AV11&gt;0,AW11,AW11+0.1)</f>
        <v>0.1</v>
      </c>
      <c r="AY11" s="144" t="str">
        <f t="shared" ref="AY11:AY16" si="56">IF(AV11=0,"",IF(C11="","",C11))</f>
        <v/>
      </c>
      <c r="AZ11" s="144" t="str">
        <f t="shared" ref="AZ11:AZ15" si="57">IF(AV11=0,"",IF(B11="","",B11))</f>
        <v/>
      </c>
      <c r="BA11" s="144"/>
      <c r="BB11" s="146" t="str">
        <f t="shared" si="22"/>
        <v/>
      </c>
      <c r="BC11" s="66" t="str">
        <f t="shared" ref="BC11:BC15" si="58">BB11</f>
        <v/>
      </c>
      <c r="BD11" s="195" t="str">
        <f t="shared" si="23"/>
        <v/>
      </c>
      <c r="BE11" s="58"/>
      <c r="BF11" s="283"/>
      <c r="BG11" s="286" t="str">
        <f t="shared" si="24"/>
        <v/>
      </c>
      <c r="BI11" s="552" t="s">
        <v>217</v>
      </c>
      <c r="BJ11" s="546"/>
      <c r="BK11" s="546"/>
      <c r="BL11" s="546"/>
      <c r="BM11" s="546"/>
      <c r="BN11" s="546"/>
      <c r="BO11" s="546"/>
      <c r="BP11" s="546"/>
      <c r="BQ11" s="546"/>
      <c r="BR11" s="547"/>
      <c r="BS11" s="116"/>
      <c r="BT11" s="116"/>
      <c r="BU11" s="116"/>
      <c r="BV11" s="116"/>
      <c r="BW11" s="116" t="s">
        <v>149</v>
      </c>
      <c r="BX11" s="116"/>
      <c r="BY11" s="211" t="str">
        <f t="shared" si="25"/>
        <v/>
      </c>
      <c r="BZ11" s="150" t="str">
        <f t="shared" si="26"/>
        <v/>
      </c>
      <c r="CB11" s="54" t="str">
        <f t="shared" ref="CB11:CB13" si="59">IF(CD11="CageRack","AVC5000CR",BZ11)</f>
        <v/>
      </c>
      <c r="CD11" s="54" t="str">
        <f t="shared" si="27"/>
        <v/>
      </c>
      <c r="CF11" s="54" t="str">
        <f t="shared" si="28"/>
        <v/>
      </c>
      <c r="CH11" s="150" t="str">
        <f t="shared" si="29"/>
        <v/>
      </c>
      <c r="CI11" s="290"/>
      <c r="CJ11" s="150" t="str">
        <f t="shared" si="30"/>
        <v/>
      </c>
      <c r="CK11" s="290"/>
      <c r="CL11" s="54" t="str">
        <f t="shared" ref="CL11:CL74" si="60">IF(CD11="CageRack","AVC5000CRM",CJ11)</f>
        <v/>
      </c>
      <c r="CM11" s="290"/>
      <c r="CN11" s="150" t="str">
        <f t="shared" si="31"/>
        <v/>
      </c>
      <c r="CO11" s="290"/>
      <c r="CP11" s="150" t="str">
        <f t="shared" si="32"/>
        <v/>
      </c>
      <c r="CQ11" s="290"/>
      <c r="CR11" s="150" t="str">
        <f t="shared" si="33"/>
        <v/>
      </c>
      <c r="CS11" s="290"/>
      <c r="CT11" s="150" t="str">
        <f t="shared" si="34"/>
        <v/>
      </c>
      <c r="CU11" s="150"/>
      <c r="CV11" s="150" t="str">
        <f t="shared" si="35"/>
        <v/>
      </c>
      <c r="CW11" s="94"/>
      <c r="CX11" s="151" t="str">
        <f t="shared" si="36"/>
        <v/>
      </c>
      <c r="CY11" s="151" t="str">
        <f t="shared" si="37"/>
        <v/>
      </c>
      <c r="CZ11" s="152"/>
      <c r="DA11" s="373" t="str">
        <f t="shared" ref="DA11:DA74" si="61">IF(H11="","",VLOOKUP(H11,$BI$41:$BJ$47,2))</f>
        <v/>
      </c>
      <c r="DC11" s="153">
        <f t="shared" si="38"/>
        <v>0</v>
      </c>
      <c r="DD11" s="153">
        <f t="shared" si="39"/>
        <v>0</v>
      </c>
      <c r="DE11" s="153">
        <f t="shared" si="40"/>
        <v>0</v>
      </c>
      <c r="DF11" s="158">
        <f t="shared" si="41"/>
        <v>-4.7000000000000002E-3</v>
      </c>
      <c r="DG11" s="159">
        <f t="shared" ref="DG11:DG74" si="62">DF11*249</f>
        <v>-1.1703000000000001</v>
      </c>
      <c r="DH11" s="158">
        <f t="shared" si="42"/>
        <v>3.1999999999999997E-3</v>
      </c>
      <c r="DI11" s="159">
        <f t="shared" ref="DI11:DI74" si="63">DH11*249</f>
        <v>0.79679999999999995</v>
      </c>
      <c r="DJ11" s="158">
        <f t="shared" si="43"/>
        <v>-2.7000000000000001E-3</v>
      </c>
      <c r="DK11" s="159">
        <f t="shared" ref="DK11:DK74" si="64">DJ11*249</f>
        <v>-0.67230000000000001</v>
      </c>
      <c r="DL11" s="158">
        <f t="shared" si="44"/>
        <v>1.1999999999999999E-3</v>
      </c>
      <c r="DM11" s="159">
        <f t="shared" ref="DM11:DM74" si="65">DL11*249</f>
        <v>0.29879999999999995</v>
      </c>
      <c r="DN11" s="158">
        <f t="shared" si="45"/>
        <v>1.46E-2</v>
      </c>
      <c r="DO11" s="159">
        <f t="shared" ref="DO11:DO74" si="66">DN11*249</f>
        <v>3.6354000000000002</v>
      </c>
      <c r="DP11" s="158">
        <f t="shared" si="46"/>
        <v>-1.2999999999999999E-2</v>
      </c>
      <c r="DQ11" s="159">
        <f t="shared" ref="DQ11:DQ74" si="67">DP11*249</f>
        <v>-3.2369999999999997</v>
      </c>
      <c r="DR11" s="158">
        <f t="shared" si="47"/>
        <v>-6.7000000000000002E-3</v>
      </c>
      <c r="DS11" s="159">
        <f t="shared" ref="DS11:DS74" si="68">DR11*249</f>
        <v>-1.6683000000000001</v>
      </c>
      <c r="DT11" s="158">
        <f t="shared" si="48"/>
        <v>-1.2999999999999999E-2</v>
      </c>
      <c r="DU11" s="159">
        <f t="shared" ref="DU11:DU74" si="69">DT11*249</f>
        <v>-3.2369999999999997</v>
      </c>
      <c r="DV11" s="158">
        <f t="shared" si="49"/>
        <v>-6.7000000000000002E-3</v>
      </c>
      <c r="DW11" s="160">
        <f t="shared" ref="DW11:DW74" si="70">DV11*249</f>
        <v>-1.6683000000000001</v>
      </c>
    </row>
    <row r="12" spans="1:127" ht="24.95" customHeight="1" x14ac:dyDescent="0.2">
      <c r="A12" s="272">
        <v>3</v>
      </c>
      <c r="B12" s="368"/>
      <c r="C12" s="369"/>
      <c r="D12" s="370"/>
      <c r="E12" s="371"/>
      <c r="F12" s="372"/>
      <c r="G12" s="371"/>
      <c r="H12" s="371"/>
      <c r="I12" s="334"/>
      <c r="J12" s="334"/>
      <c r="K12" s="334"/>
      <c r="L12" s="334"/>
      <c r="M12" s="334"/>
      <c r="N12" s="334"/>
      <c r="O12" s="337"/>
      <c r="P12" s="337"/>
      <c r="Q12" s="338" t="str">
        <f t="shared" si="0"/>
        <v xml:space="preserve"> </v>
      </c>
      <c r="R12" s="339" t="str">
        <f t="shared" si="1"/>
        <v/>
      </c>
      <c r="S12" s="340" t="str">
        <f t="shared" si="50"/>
        <v/>
      </c>
      <c r="T12" s="341" t="str">
        <f t="shared" si="2"/>
        <v/>
      </c>
      <c r="U12" s="341" t="str">
        <f t="shared" si="3"/>
        <v/>
      </c>
      <c r="V12" s="341" t="str">
        <f t="shared" si="4"/>
        <v/>
      </c>
      <c r="W12" s="341" t="str">
        <f t="shared" si="5"/>
        <v/>
      </c>
      <c r="X12" s="340" t="str">
        <f t="shared" si="6"/>
        <v/>
      </c>
      <c r="Y12" s="342" t="str">
        <f t="shared" si="7"/>
        <v/>
      </c>
      <c r="Z12" s="343" t="str">
        <f t="shared" si="8"/>
        <v/>
      </c>
      <c r="AA12" s="344" t="str">
        <f t="shared" si="9"/>
        <v/>
      </c>
      <c r="AB12" s="345" t="str">
        <f t="shared" si="10"/>
        <v/>
      </c>
      <c r="AC12" s="346" t="str">
        <f t="shared" si="11"/>
        <v/>
      </c>
      <c r="AD12" s="346" t="str">
        <f t="shared" si="12"/>
        <v/>
      </c>
      <c r="AE12" s="344" t="str">
        <f t="shared" si="51"/>
        <v/>
      </c>
      <c r="AF12" s="346" t="str">
        <f t="shared" si="13"/>
        <v/>
      </c>
      <c r="AG12" s="344" t="str">
        <f t="shared" si="14"/>
        <v/>
      </c>
      <c r="AH12" s="344" t="str">
        <f t="shared" si="15"/>
        <v/>
      </c>
      <c r="AI12" s="344" t="str">
        <f t="shared" si="16"/>
        <v/>
      </c>
      <c r="AJ12" s="346" t="str">
        <f t="shared" si="17"/>
        <v/>
      </c>
      <c r="AK12" s="346" t="str">
        <f t="shared" si="18"/>
        <v/>
      </c>
      <c r="AL12" s="347" t="str">
        <f t="shared" si="19"/>
        <v/>
      </c>
      <c r="AM12" s="141"/>
      <c r="AN12" s="141"/>
      <c r="AO12" s="142"/>
      <c r="AP12" s="58">
        <f t="shared" si="20"/>
        <v>0</v>
      </c>
      <c r="AQ12" s="94">
        <f>SUM(AP$10:AP12)</f>
        <v>0</v>
      </c>
      <c r="AR12" s="143">
        <f t="shared" si="52"/>
        <v>0.1</v>
      </c>
      <c r="AS12" s="144" t="str">
        <f t="shared" si="21"/>
        <v/>
      </c>
      <c r="AT12" s="144" t="str">
        <f t="shared" si="53"/>
        <v/>
      </c>
      <c r="AU12" s="145"/>
      <c r="AV12" s="58">
        <f t="shared" si="54"/>
        <v>0</v>
      </c>
      <c r="AW12" s="315">
        <f>SUM(AV$10:AV12)</f>
        <v>0</v>
      </c>
      <c r="AX12" s="319">
        <f t="shared" si="55"/>
        <v>0.1</v>
      </c>
      <c r="AY12" s="144" t="str">
        <f t="shared" si="56"/>
        <v/>
      </c>
      <c r="AZ12" s="144" t="str">
        <f t="shared" si="57"/>
        <v/>
      </c>
      <c r="BA12" s="144"/>
      <c r="BB12" s="146" t="str">
        <f t="shared" si="22"/>
        <v/>
      </c>
      <c r="BC12" s="66" t="str">
        <f t="shared" si="58"/>
        <v/>
      </c>
      <c r="BD12" s="195" t="str">
        <f t="shared" si="23"/>
        <v/>
      </c>
      <c r="BE12" s="58"/>
      <c r="BF12" s="283"/>
      <c r="BG12" s="286" t="str">
        <f t="shared" si="24"/>
        <v/>
      </c>
      <c r="BI12" s="161"/>
      <c r="BJ12" s="539" t="s">
        <v>143</v>
      </c>
      <c r="BK12" s="539"/>
      <c r="BL12" s="540"/>
      <c r="BM12" s="550" t="s">
        <v>54</v>
      </c>
      <c r="BN12" s="551"/>
      <c r="BO12" s="551"/>
      <c r="BP12" s="162"/>
      <c r="BQ12" s="162"/>
      <c r="BR12" s="163" t="s">
        <v>40</v>
      </c>
      <c r="BS12" s="94"/>
      <c r="BT12" s="94"/>
      <c r="BU12" s="94"/>
      <c r="BV12" s="94"/>
      <c r="BW12" s="94"/>
      <c r="BX12" s="94"/>
      <c r="BY12" s="211" t="str">
        <f t="shared" si="25"/>
        <v/>
      </c>
      <c r="BZ12" s="150" t="str">
        <f t="shared" si="26"/>
        <v/>
      </c>
      <c r="CB12" s="54" t="str">
        <f t="shared" si="59"/>
        <v/>
      </c>
      <c r="CD12" s="54" t="str">
        <f t="shared" si="27"/>
        <v/>
      </c>
      <c r="CF12" s="54" t="str">
        <f t="shared" si="28"/>
        <v/>
      </c>
      <c r="CH12" s="150" t="str">
        <f t="shared" si="29"/>
        <v/>
      </c>
      <c r="CI12" s="290"/>
      <c r="CJ12" s="150" t="str">
        <f t="shared" si="30"/>
        <v/>
      </c>
      <c r="CK12" s="290"/>
      <c r="CL12" s="54" t="str">
        <f t="shared" si="60"/>
        <v/>
      </c>
      <c r="CM12" s="290"/>
      <c r="CN12" s="150" t="str">
        <f t="shared" si="31"/>
        <v/>
      </c>
      <c r="CO12" s="290"/>
      <c r="CP12" s="150" t="str">
        <f t="shared" si="32"/>
        <v/>
      </c>
      <c r="CQ12" s="290"/>
      <c r="CR12" s="150" t="str">
        <f t="shared" si="33"/>
        <v/>
      </c>
      <c r="CS12" s="290"/>
      <c r="CT12" s="150" t="str">
        <f t="shared" si="34"/>
        <v/>
      </c>
      <c r="CU12" s="150"/>
      <c r="CV12" s="150" t="str">
        <f t="shared" si="35"/>
        <v/>
      </c>
      <c r="CW12" s="94"/>
      <c r="CX12" s="151" t="str">
        <f t="shared" si="36"/>
        <v/>
      </c>
      <c r="CY12" s="151" t="str">
        <f t="shared" si="37"/>
        <v/>
      </c>
      <c r="CZ12" s="152"/>
      <c r="DA12" s="373" t="str">
        <f t="shared" si="61"/>
        <v/>
      </c>
      <c r="DC12" s="153">
        <f t="shared" si="38"/>
        <v>0</v>
      </c>
      <c r="DD12" s="153">
        <f t="shared" si="39"/>
        <v>0</v>
      </c>
      <c r="DE12" s="153">
        <f t="shared" si="40"/>
        <v>0</v>
      </c>
      <c r="DF12" s="158">
        <f t="shared" si="41"/>
        <v>-4.7000000000000002E-3</v>
      </c>
      <c r="DG12" s="159">
        <f t="shared" si="62"/>
        <v>-1.1703000000000001</v>
      </c>
      <c r="DH12" s="158">
        <f t="shared" si="42"/>
        <v>3.1999999999999997E-3</v>
      </c>
      <c r="DI12" s="159">
        <f t="shared" si="63"/>
        <v>0.79679999999999995</v>
      </c>
      <c r="DJ12" s="158">
        <f t="shared" si="43"/>
        <v>-2.7000000000000001E-3</v>
      </c>
      <c r="DK12" s="159">
        <f t="shared" si="64"/>
        <v>-0.67230000000000001</v>
      </c>
      <c r="DL12" s="158">
        <f t="shared" si="44"/>
        <v>1.1999999999999999E-3</v>
      </c>
      <c r="DM12" s="159">
        <f t="shared" si="65"/>
        <v>0.29879999999999995</v>
      </c>
      <c r="DN12" s="158">
        <f t="shared" si="45"/>
        <v>1.46E-2</v>
      </c>
      <c r="DO12" s="159">
        <f t="shared" si="66"/>
        <v>3.6354000000000002</v>
      </c>
      <c r="DP12" s="158">
        <f t="shared" si="46"/>
        <v>-1.2999999999999999E-2</v>
      </c>
      <c r="DQ12" s="159">
        <f t="shared" si="67"/>
        <v>-3.2369999999999997</v>
      </c>
      <c r="DR12" s="158">
        <f t="shared" si="47"/>
        <v>-6.7000000000000002E-3</v>
      </c>
      <c r="DS12" s="159">
        <f t="shared" si="68"/>
        <v>-1.6683000000000001</v>
      </c>
      <c r="DT12" s="158">
        <f t="shared" si="48"/>
        <v>-1.2999999999999999E-2</v>
      </c>
      <c r="DU12" s="159">
        <f t="shared" si="69"/>
        <v>-3.2369999999999997</v>
      </c>
      <c r="DV12" s="158">
        <f t="shared" si="49"/>
        <v>-6.7000000000000002E-3</v>
      </c>
      <c r="DW12" s="160">
        <f t="shared" si="70"/>
        <v>-1.6683000000000001</v>
      </c>
    </row>
    <row r="13" spans="1:127" ht="24.95" customHeight="1" thickBot="1" x14ac:dyDescent="0.25">
      <c r="A13" s="272">
        <v>4</v>
      </c>
      <c r="B13" s="368"/>
      <c r="C13" s="369"/>
      <c r="D13" s="370"/>
      <c r="E13" s="371"/>
      <c r="F13" s="372"/>
      <c r="G13" s="371"/>
      <c r="H13" s="371"/>
      <c r="I13" s="334"/>
      <c r="J13" s="334"/>
      <c r="K13" s="334"/>
      <c r="L13" s="334"/>
      <c r="M13" s="334"/>
      <c r="N13" s="334"/>
      <c r="O13" s="337"/>
      <c r="P13" s="337"/>
      <c r="Q13" s="338" t="str">
        <f t="shared" si="0"/>
        <v xml:space="preserve"> </v>
      </c>
      <c r="R13" s="339" t="str">
        <f t="shared" si="1"/>
        <v/>
      </c>
      <c r="S13" s="340" t="str">
        <f t="shared" ref="S13:S20" si="71">IF(RIGHT(E13,7)="AVT3000","No",IF(RIGHT(E13,7)="AVC5000","Yes",""))</f>
        <v/>
      </c>
      <c r="T13" s="341" t="str">
        <f t="shared" si="2"/>
        <v/>
      </c>
      <c r="U13" s="341" t="str">
        <f t="shared" si="3"/>
        <v/>
      </c>
      <c r="V13" s="341" t="str">
        <f t="shared" si="4"/>
        <v/>
      </c>
      <c r="W13" s="341" t="str">
        <f t="shared" si="5"/>
        <v/>
      </c>
      <c r="X13" s="340" t="str">
        <f t="shared" ref="X13:X20" si="72">IF(RIGHT(E13,7)="AVT3000","No",IF(RIGHT(E13,7)="AVC5000","Yes",""))</f>
        <v/>
      </c>
      <c r="Y13" s="342" t="str">
        <f t="shared" ref="Y13:Y20" si="73">IF(LEFT(E13,1)="H","H-","")</f>
        <v/>
      </c>
      <c r="Z13" s="343" t="str">
        <f t="shared" ref="Z13:Z20" si="74">IF(RIGHT(E13,7)="AVT3000","AVT3",IF(RIGHT(E13,7)="AVC5000","AVC5",""))</f>
        <v/>
      </c>
      <c r="AA13" s="344" t="str">
        <f t="shared" ref="AA13:AA20" si="75">IF(RIGHT(E13,6)="AV3000","AV3",IF(RIGHT(E13,7)="AVC5000","AVC5",""))</f>
        <v/>
      </c>
      <c r="AB13" s="345" t="str">
        <f t="shared" si="10"/>
        <v/>
      </c>
      <c r="AC13" s="346" t="str">
        <f t="shared" si="11"/>
        <v/>
      </c>
      <c r="AD13" s="346" t="str">
        <f t="shared" si="12"/>
        <v/>
      </c>
      <c r="AE13" s="344" t="str">
        <f t="shared" ref="AE13:AE20" si="76">IF(AF13="","","-")</f>
        <v/>
      </c>
      <c r="AF13" s="346" t="str">
        <f t="shared" si="13"/>
        <v/>
      </c>
      <c r="AG13" s="344" t="str">
        <f t="shared" ref="AG13:AG20" si="77">IF(G13="","","-")</f>
        <v/>
      </c>
      <c r="AH13" s="344" t="str">
        <f t="shared" ref="AH13:AH20" si="78">IF(I13="AccuNet","A","")</f>
        <v/>
      </c>
      <c r="AI13" s="344" t="str">
        <f t="shared" ref="AI13:AI20" si="79">IF(J13="BACnet","B","")</f>
        <v/>
      </c>
      <c r="AJ13" s="346" t="str">
        <f t="shared" ref="AJ13:AJ20" si="80">IF(K13="Flanged","F","")</f>
        <v/>
      </c>
      <c r="AK13" s="346" t="str">
        <f t="shared" ref="AK13:AK20" si="81">IF(L13="Insulation","I","")</f>
        <v/>
      </c>
      <c r="AL13" s="347" t="str">
        <f t="shared" ref="AL13:AL20" si="82">IF(M13="Tight Shutoff","S","")</f>
        <v/>
      </c>
      <c r="AM13" s="141"/>
      <c r="AN13" s="141"/>
      <c r="AO13" s="142"/>
      <c r="AP13" s="58">
        <f t="shared" si="20"/>
        <v>0</v>
      </c>
      <c r="AQ13" s="94">
        <f>SUM(AP$10:AP13)</f>
        <v>0</v>
      </c>
      <c r="AR13" s="143">
        <f t="shared" si="52"/>
        <v>0.1</v>
      </c>
      <c r="AS13" s="144" t="str">
        <f t="shared" si="21"/>
        <v/>
      </c>
      <c r="AT13" s="144" t="str">
        <f t="shared" si="53"/>
        <v/>
      </c>
      <c r="AU13" s="145"/>
      <c r="AV13" s="58">
        <f t="shared" si="54"/>
        <v>0</v>
      </c>
      <c r="AW13" s="315">
        <f>SUM(AV$10:AV13)</f>
        <v>0</v>
      </c>
      <c r="AX13" s="319">
        <f t="shared" si="55"/>
        <v>0.1</v>
      </c>
      <c r="AY13" s="144" t="str">
        <f t="shared" si="56"/>
        <v/>
      </c>
      <c r="AZ13" s="144" t="str">
        <f>IF(AV13=0,"",IF(B13="","",B13))</f>
        <v/>
      </c>
      <c r="BA13" s="144"/>
      <c r="BB13" s="146" t="str">
        <f t="shared" si="22"/>
        <v/>
      </c>
      <c r="BC13" s="66" t="str">
        <f t="shared" si="58"/>
        <v/>
      </c>
      <c r="BD13" s="195" t="str">
        <f t="shared" si="23"/>
        <v/>
      </c>
      <c r="BE13" s="58"/>
      <c r="BF13" s="283"/>
      <c r="BG13" s="286" t="str">
        <f t="shared" si="24"/>
        <v/>
      </c>
      <c r="BI13" s="164" t="s">
        <v>12</v>
      </c>
      <c r="BJ13" s="165" t="s">
        <v>51</v>
      </c>
      <c r="BK13" s="166" t="s">
        <v>53</v>
      </c>
      <c r="BL13" s="167" t="s">
        <v>144</v>
      </c>
      <c r="BM13" s="167" t="s">
        <v>51</v>
      </c>
      <c r="BN13" s="167" t="s">
        <v>145</v>
      </c>
      <c r="BO13" s="168" t="s">
        <v>20</v>
      </c>
      <c r="BP13" s="169" t="s">
        <v>21</v>
      </c>
      <c r="BQ13" s="169" t="s">
        <v>22</v>
      </c>
      <c r="BR13" s="170" t="s">
        <v>41</v>
      </c>
      <c r="BS13" s="144"/>
      <c r="BT13" s="302" t="s">
        <v>229</v>
      </c>
      <c r="BU13" s="302" t="s">
        <v>228</v>
      </c>
      <c r="BV13" s="171" t="s">
        <v>60</v>
      </c>
      <c r="BW13" s="171" t="s">
        <v>230</v>
      </c>
      <c r="BX13" s="302" t="s">
        <v>256</v>
      </c>
      <c r="BY13" s="211" t="str">
        <f t="shared" si="25"/>
        <v/>
      </c>
      <c r="BZ13" s="150" t="str">
        <f t="shared" si="26"/>
        <v/>
      </c>
      <c r="CB13" s="54" t="str">
        <f t="shared" si="59"/>
        <v/>
      </c>
      <c r="CD13" s="54" t="str">
        <f t="shared" si="27"/>
        <v/>
      </c>
      <c r="CF13" s="54" t="str">
        <f t="shared" si="28"/>
        <v/>
      </c>
      <c r="CH13" s="150" t="str">
        <f t="shared" si="29"/>
        <v/>
      </c>
      <c r="CI13" s="290"/>
      <c r="CJ13" s="150" t="str">
        <f t="shared" si="30"/>
        <v/>
      </c>
      <c r="CK13" s="290"/>
      <c r="CL13" s="54" t="str">
        <f t="shared" si="60"/>
        <v/>
      </c>
      <c r="CM13" s="290"/>
      <c r="CN13" s="150" t="str">
        <f t="shared" si="31"/>
        <v/>
      </c>
      <c r="CO13" s="290"/>
      <c r="CP13" s="150" t="str">
        <f t="shared" si="32"/>
        <v/>
      </c>
      <c r="CQ13" s="290"/>
      <c r="CR13" s="150" t="str">
        <f t="shared" si="33"/>
        <v/>
      </c>
      <c r="CS13" s="290"/>
      <c r="CT13" s="150" t="str">
        <f t="shared" si="34"/>
        <v/>
      </c>
      <c r="CU13" s="150"/>
      <c r="CV13" s="150" t="str">
        <f t="shared" si="35"/>
        <v/>
      </c>
      <c r="CW13" s="94"/>
      <c r="CX13" s="151" t="str">
        <f t="shared" si="36"/>
        <v/>
      </c>
      <c r="CY13" s="151" t="str">
        <f t="shared" si="37"/>
        <v/>
      </c>
      <c r="CZ13" s="152"/>
      <c r="DA13" s="373" t="str">
        <f t="shared" si="61"/>
        <v/>
      </c>
      <c r="DC13" s="153">
        <f t="shared" si="38"/>
        <v>0</v>
      </c>
      <c r="DD13" s="153">
        <f t="shared" si="39"/>
        <v>0</v>
      </c>
      <c r="DE13" s="153">
        <f t="shared" si="40"/>
        <v>0</v>
      </c>
      <c r="DF13" s="158">
        <f t="shared" si="41"/>
        <v>-4.7000000000000002E-3</v>
      </c>
      <c r="DG13" s="159">
        <f t="shared" si="62"/>
        <v>-1.1703000000000001</v>
      </c>
      <c r="DH13" s="158">
        <f t="shared" si="42"/>
        <v>3.1999999999999997E-3</v>
      </c>
      <c r="DI13" s="159">
        <f t="shared" si="63"/>
        <v>0.79679999999999995</v>
      </c>
      <c r="DJ13" s="158">
        <f t="shared" si="43"/>
        <v>-2.7000000000000001E-3</v>
      </c>
      <c r="DK13" s="159">
        <f t="shared" si="64"/>
        <v>-0.67230000000000001</v>
      </c>
      <c r="DL13" s="158">
        <f t="shared" si="44"/>
        <v>1.1999999999999999E-3</v>
      </c>
      <c r="DM13" s="159">
        <f t="shared" si="65"/>
        <v>0.29879999999999995</v>
      </c>
      <c r="DN13" s="158">
        <f t="shared" si="45"/>
        <v>1.46E-2</v>
      </c>
      <c r="DO13" s="159">
        <f t="shared" si="66"/>
        <v>3.6354000000000002</v>
      </c>
      <c r="DP13" s="158">
        <f t="shared" si="46"/>
        <v>-1.2999999999999999E-2</v>
      </c>
      <c r="DQ13" s="159">
        <f t="shared" si="67"/>
        <v>-3.2369999999999997</v>
      </c>
      <c r="DR13" s="158">
        <f t="shared" si="47"/>
        <v>-6.7000000000000002E-3</v>
      </c>
      <c r="DS13" s="159">
        <f t="shared" si="68"/>
        <v>-1.6683000000000001</v>
      </c>
      <c r="DT13" s="158">
        <f t="shared" si="48"/>
        <v>-1.2999999999999999E-2</v>
      </c>
      <c r="DU13" s="159">
        <f t="shared" si="69"/>
        <v>-3.2369999999999997</v>
      </c>
      <c r="DV13" s="158">
        <f t="shared" si="49"/>
        <v>-6.7000000000000002E-3</v>
      </c>
      <c r="DW13" s="160">
        <f t="shared" si="70"/>
        <v>-1.6683000000000001</v>
      </c>
    </row>
    <row r="14" spans="1:127" ht="24.95" customHeight="1" thickTop="1" x14ac:dyDescent="0.2">
      <c r="A14" s="272">
        <v>5</v>
      </c>
      <c r="B14" s="368"/>
      <c r="C14" s="369"/>
      <c r="D14" s="370"/>
      <c r="E14" s="371"/>
      <c r="F14" s="372"/>
      <c r="G14" s="371"/>
      <c r="H14" s="371"/>
      <c r="I14" s="334"/>
      <c r="J14" s="334"/>
      <c r="K14" s="334"/>
      <c r="L14" s="334"/>
      <c r="M14" s="334"/>
      <c r="N14" s="334"/>
      <c r="O14" s="337"/>
      <c r="P14" s="337"/>
      <c r="Q14" s="338" t="str">
        <f t="shared" si="0"/>
        <v xml:space="preserve"> </v>
      </c>
      <c r="R14" s="339" t="str">
        <f t="shared" si="1"/>
        <v/>
      </c>
      <c r="S14" s="340" t="str">
        <f t="shared" si="71"/>
        <v/>
      </c>
      <c r="T14" s="341" t="str">
        <f t="shared" si="2"/>
        <v/>
      </c>
      <c r="U14" s="341" t="str">
        <f t="shared" si="3"/>
        <v/>
      </c>
      <c r="V14" s="341" t="str">
        <f t="shared" si="4"/>
        <v/>
      </c>
      <c r="W14" s="341" t="str">
        <f t="shared" si="5"/>
        <v/>
      </c>
      <c r="X14" s="340" t="str">
        <f t="shared" si="72"/>
        <v/>
      </c>
      <c r="Y14" s="342" t="str">
        <f t="shared" si="73"/>
        <v/>
      </c>
      <c r="Z14" s="343" t="str">
        <f t="shared" si="74"/>
        <v/>
      </c>
      <c r="AA14" s="344" t="str">
        <f t="shared" si="75"/>
        <v/>
      </c>
      <c r="AB14" s="345" t="str">
        <f t="shared" si="10"/>
        <v/>
      </c>
      <c r="AC14" s="346" t="str">
        <f t="shared" si="11"/>
        <v/>
      </c>
      <c r="AD14" s="346" t="str">
        <f t="shared" si="12"/>
        <v/>
      </c>
      <c r="AE14" s="344" t="str">
        <f t="shared" si="76"/>
        <v/>
      </c>
      <c r="AF14" s="346" t="str">
        <f t="shared" si="13"/>
        <v/>
      </c>
      <c r="AG14" s="344" t="str">
        <f t="shared" si="77"/>
        <v/>
      </c>
      <c r="AH14" s="344" t="str">
        <f t="shared" si="78"/>
        <v/>
      </c>
      <c r="AI14" s="344" t="str">
        <f t="shared" si="79"/>
        <v/>
      </c>
      <c r="AJ14" s="346" t="str">
        <f t="shared" si="80"/>
        <v/>
      </c>
      <c r="AK14" s="346" t="str">
        <f t="shared" si="81"/>
        <v/>
      </c>
      <c r="AL14" s="347" t="str">
        <f t="shared" si="82"/>
        <v/>
      </c>
      <c r="AM14" s="141"/>
      <c r="AN14" s="141"/>
      <c r="AO14" s="142"/>
      <c r="AP14" s="58">
        <f t="shared" si="20"/>
        <v>0</v>
      </c>
      <c r="AQ14" s="94">
        <f>SUM(AP$10:AP14)</f>
        <v>0</v>
      </c>
      <c r="AR14" s="143">
        <f t="shared" si="52"/>
        <v>0.1</v>
      </c>
      <c r="AS14" s="144" t="str">
        <f t="shared" si="21"/>
        <v/>
      </c>
      <c r="AT14" s="144" t="str">
        <f t="shared" si="53"/>
        <v/>
      </c>
      <c r="AU14" s="145"/>
      <c r="AV14" s="58">
        <f t="shared" si="54"/>
        <v>0</v>
      </c>
      <c r="AW14" s="315">
        <f>SUM(AV$10:AV14)</f>
        <v>0</v>
      </c>
      <c r="AX14" s="319">
        <f t="shared" si="55"/>
        <v>0.1</v>
      </c>
      <c r="AY14" s="144" t="str">
        <f t="shared" si="56"/>
        <v/>
      </c>
      <c r="AZ14" s="144" t="str">
        <f t="shared" si="57"/>
        <v/>
      </c>
      <c r="BA14" s="144"/>
      <c r="BB14" s="146" t="str">
        <f t="shared" si="22"/>
        <v/>
      </c>
      <c r="BC14" s="66" t="str">
        <f t="shared" si="58"/>
        <v/>
      </c>
      <c r="BD14" s="195" t="str">
        <f t="shared" si="23"/>
        <v/>
      </c>
      <c r="BF14" s="283"/>
      <c r="BG14" s="286" t="str">
        <f t="shared" si="24"/>
        <v/>
      </c>
      <c r="BI14" s="172">
        <v>6</v>
      </c>
      <c r="BJ14" s="173">
        <v>30</v>
      </c>
      <c r="BK14" s="174">
        <v>250</v>
      </c>
      <c r="BL14" s="173">
        <v>315</v>
      </c>
      <c r="BM14" s="175">
        <v>0</v>
      </c>
      <c r="BN14" s="173">
        <v>330</v>
      </c>
      <c r="BO14" s="176" t="s">
        <v>58</v>
      </c>
      <c r="BP14" s="177" t="s">
        <v>66</v>
      </c>
      <c r="BQ14" s="173">
        <v>1</v>
      </c>
      <c r="BR14" s="178">
        <v>0.08</v>
      </c>
      <c r="BS14" s="66"/>
      <c r="BT14" s="130"/>
      <c r="BU14" s="130"/>
      <c r="BV14" s="130"/>
      <c r="BW14" s="179"/>
      <c r="BX14" s="130"/>
      <c r="BY14" s="211" t="str">
        <f t="shared" si="25"/>
        <v/>
      </c>
      <c r="BZ14" s="150" t="str">
        <f t="shared" si="26"/>
        <v/>
      </c>
      <c r="CB14" s="54" t="str">
        <f t="shared" ref="CB14:CB77" si="83">IF(CD14="CageRack","AVC5000CR",BZ14)</f>
        <v/>
      </c>
      <c r="CD14" s="54" t="str">
        <f t="shared" si="27"/>
        <v/>
      </c>
      <c r="CF14" s="54" t="str">
        <f t="shared" si="28"/>
        <v/>
      </c>
      <c r="CH14" s="150" t="str">
        <f t="shared" si="29"/>
        <v/>
      </c>
      <c r="CI14" s="290"/>
      <c r="CJ14" s="150" t="str">
        <f t="shared" si="30"/>
        <v/>
      </c>
      <c r="CK14" s="290"/>
      <c r="CL14" s="54" t="str">
        <f t="shared" si="60"/>
        <v/>
      </c>
      <c r="CM14" s="290"/>
      <c r="CN14" s="150" t="str">
        <f t="shared" si="31"/>
        <v/>
      </c>
      <c r="CO14" s="290"/>
      <c r="CP14" s="150" t="str">
        <f t="shared" si="32"/>
        <v/>
      </c>
      <c r="CQ14" s="290"/>
      <c r="CR14" s="150" t="str">
        <f t="shared" si="33"/>
        <v/>
      </c>
      <c r="CS14" s="290"/>
      <c r="CT14" s="150" t="str">
        <f t="shared" si="34"/>
        <v/>
      </c>
      <c r="CU14" s="150"/>
      <c r="CV14" s="150" t="str">
        <f t="shared" si="35"/>
        <v/>
      </c>
      <c r="CW14" s="94"/>
      <c r="CX14" s="151" t="str">
        <f t="shared" si="36"/>
        <v/>
      </c>
      <c r="CY14" s="151" t="str">
        <f t="shared" si="37"/>
        <v/>
      </c>
      <c r="CZ14" s="152"/>
      <c r="DA14" s="373" t="str">
        <f t="shared" si="61"/>
        <v/>
      </c>
      <c r="DC14" s="153">
        <f t="shared" si="38"/>
        <v>0</v>
      </c>
      <c r="DD14" s="153">
        <f t="shared" si="39"/>
        <v>0</v>
      </c>
      <c r="DE14" s="153">
        <f t="shared" si="40"/>
        <v>0</v>
      </c>
      <c r="DF14" s="158">
        <f t="shared" si="41"/>
        <v>-4.7000000000000002E-3</v>
      </c>
      <c r="DG14" s="159">
        <f t="shared" si="62"/>
        <v>-1.1703000000000001</v>
      </c>
      <c r="DH14" s="158">
        <f t="shared" si="42"/>
        <v>3.1999999999999997E-3</v>
      </c>
      <c r="DI14" s="159">
        <f t="shared" si="63"/>
        <v>0.79679999999999995</v>
      </c>
      <c r="DJ14" s="158">
        <f t="shared" si="43"/>
        <v>-2.7000000000000001E-3</v>
      </c>
      <c r="DK14" s="159">
        <f t="shared" si="64"/>
        <v>-0.67230000000000001</v>
      </c>
      <c r="DL14" s="158">
        <f t="shared" si="44"/>
        <v>1.1999999999999999E-3</v>
      </c>
      <c r="DM14" s="159">
        <f t="shared" si="65"/>
        <v>0.29879999999999995</v>
      </c>
      <c r="DN14" s="158">
        <f t="shared" si="45"/>
        <v>1.46E-2</v>
      </c>
      <c r="DO14" s="159">
        <f t="shared" si="66"/>
        <v>3.6354000000000002</v>
      </c>
      <c r="DP14" s="158">
        <f t="shared" si="46"/>
        <v>-1.2999999999999999E-2</v>
      </c>
      <c r="DQ14" s="159">
        <f t="shared" si="67"/>
        <v>-3.2369999999999997</v>
      </c>
      <c r="DR14" s="158">
        <f t="shared" si="47"/>
        <v>-6.7000000000000002E-3</v>
      </c>
      <c r="DS14" s="159">
        <f t="shared" si="68"/>
        <v>-1.6683000000000001</v>
      </c>
      <c r="DT14" s="158">
        <f t="shared" si="48"/>
        <v>-1.2999999999999999E-2</v>
      </c>
      <c r="DU14" s="159">
        <f t="shared" si="69"/>
        <v>-3.2369999999999997</v>
      </c>
      <c r="DV14" s="158">
        <f t="shared" si="49"/>
        <v>-6.7000000000000002E-3</v>
      </c>
      <c r="DW14" s="160">
        <f t="shared" si="70"/>
        <v>-1.6683000000000001</v>
      </c>
    </row>
    <row r="15" spans="1:127" ht="24.95" customHeight="1" x14ac:dyDescent="0.2">
      <c r="A15" s="272">
        <v>6</v>
      </c>
      <c r="B15" s="368"/>
      <c r="C15" s="369"/>
      <c r="D15" s="370"/>
      <c r="E15" s="371"/>
      <c r="F15" s="372"/>
      <c r="G15" s="371"/>
      <c r="H15" s="371"/>
      <c r="I15" s="334"/>
      <c r="J15" s="334"/>
      <c r="K15" s="334"/>
      <c r="L15" s="334"/>
      <c r="M15" s="334"/>
      <c r="N15" s="334"/>
      <c r="O15" s="337"/>
      <c r="P15" s="337"/>
      <c r="Q15" s="338" t="str">
        <f t="shared" si="0"/>
        <v xml:space="preserve"> </v>
      </c>
      <c r="R15" s="339" t="str">
        <f t="shared" si="1"/>
        <v/>
      </c>
      <c r="S15" s="340" t="str">
        <f t="shared" si="71"/>
        <v/>
      </c>
      <c r="T15" s="341" t="str">
        <f t="shared" si="2"/>
        <v/>
      </c>
      <c r="U15" s="341" t="str">
        <f t="shared" si="3"/>
        <v/>
      </c>
      <c r="V15" s="341" t="str">
        <f t="shared" si="4"/>
        <v/>
      </c>
      <c r="W15" s="341" t="str">
        <f t="shared" si="5"/>
        <v/>
      </c>
      <c r="X15" s="340" t="str">
        <f t="shared" si="72"/>
        <v/>
      </c>
      <c r="Y15" s="342" t="str">
        <f t="shared" si="73"/>
        <v/>
      </c>
      <c r="Z15" s="343" t="str">
        <f t="shared" si="74"/>
        <v/>
      </c>
      <c r="AA15" s="344" t="str">
        <f t="shared" si="75"/>
        <v/>
      </c>
      <c r="AB15" s="345" t="str">
        <f t="shared" si="10"/>
        <v/>
      </c>
      <c r="AC15" s="346" t="str">
        <f t="shared" si="11"/>
        <v/>
      </c>
      <c r="AD15" s="346" t="str">
        <f t="shared" si="12"/>
        <v/>
      </c>
      <c r="AE15" s="344" t="str">
        <f t="shared" si="76"/>
        <v/>
      </c>
      <c r="AF15" s="346" t="str">
        <f t="shared" si="13"/>
        <v/>
      </c>
      <c r="AG15" s="344" t="str">
        <f t="shared" si="77"/>
        <v/>
      </c>
      <c r="AH15" s="344" t="str">
        <f t="shared" si="78"/>
        <v/>
      </c>
      <c r="AI15" s="344" t="str">
        <f t="shared" si="79"/>
        <v/>
      </c>
      <c r="AJ15" s="346" t="str">
        <f t="shared" si="80"/>
        <v/>
      </c>
      <c r="AK15" s="346" t="str">
        <f t="shared" si="81"/>
        <v/>
      </c>
      <c r="AL15" s="347" t="str">
        <f t="shared" si="82"/>
        <v/>
      </c>
      <c r="AM15" s="141"/>
      <c r="AN15" s="141"/>
      <c r="AO15" s="142"/>
      <c r="AP15" s="58">
        <f t="shared" si="20"/>
        <v>0</v>
      </c>
      <c r="AQ15" s="94">
        <f>SUM(AP$10:AP15)</f>
        <v>0</v>
      </c>
      <c r="AR15" s="143">
        <f t="shared" si="52"/>
        <v>0.1</v>
      </c>
      <c r="AS15" s="144" t="str">
        <f t="shared" si="21"/>
        <v/>
      </c>
      <c r="AT15" s="144" t="str">
        <f t="shared" si="53"/>
        <v/>
      </c>
      <c r="AU15" s="145"/>
      <c r="AV15" s="58">
        <f t="shared" si="54"/>
        <v>0</v>
      </c>
      <c r="AW15" s="315">
        <f>SUM(AV$10:AV15)</f>
        <v>0</v>
      </c>
      <c r="AX15" s="319">
        <f t="shared" si="55"/>
        <v>0.1</v>
      </c>
      <c r="AY15" s="144" t="str">
        <f t="shared" si="56"/>
        <v/>
      </c>
      <c r="AZ15" s="144" t="str">
        <f t="shared" si="57"/>
        <v/>
      </c>
      <c r="BA15" s="144"/>
      <c r="BB15" s="146" t="str">
        <f t="shared" si="22"/>
        <v/>
      </c>
      <c r="BC15" s="66" t="str">
        <f t="shared" si="58"/>
        <v/>
      </c>
      <c r="BD15" s="195" t="str">
        <f t="shared" si="23"/>
        <v/>
      </c>
      <c r="BF15" s="283"/>
      <c r="BG15" s="286" t="str">
        <f t="shared" si="24"/>
        <v/>
      </c>
      <c r="BI15" s="139">
        <v>8</v>
      </c>
      <c r="BJ15" s="179">
        <v>80</v>
      </c>
      <c r="BK15" s="180">
        <v>650</v>
      </c>
      <c r="BL15" s="179">
        <v>800</v>
      </c>
      <c r="BM15" s="181">
        <v>0</v>
      </c>
      <c r="BN15" s="179">
        <v>850</v>
      </c>
      <c r="BO15" s="182" t="s">
        <v>2</v>
      </c>
      <c r="BP15" s="130" t="s">
        <v>66</v>
      </c>
      <c r="BQ15" s="179">
        <v>1</v>
      </c>
      <c r="BR15" s="183">
        <v>0.16</v>
      </c>
      <c r="BS15" s="66"/>
      <c r="BT15" s="130" t="s">
        <v>26</v>
      </c>
      <c r="BU15" s="130" t="s">
        <v>26</v>
      </c>
      <c r="BV15" s="130" t="s">
        <v>26</v>
      </c>
      <c r="BW15" s="27" t="s">
        <v>261</v>
      </c>
      <c r="BX15" s="27" t="s">
        <v>261</v>
      </c>
      <c r="BY15" s="211" t="str">
        <f t="shared" si="25"/>
        <v/>
      </c>
      <c r="BZ15" s="150" t="str">
        <f t="shared" si="26"/>
        <v/>
      </c>
      <c r="CB15" s="54" t="str">
        <f t="shared" si="83"/>
        <v/>
      </c>
      <c r="CD15" s="54" t="str">
        <f t="shared" si="27"/>
        <v/>
      </c>
      <c r="CF15" s="54" t="str">
        <f t="shared" si="28"/>
        <v/>
      </c>
      <c r="CH15" s="150" t="str">
        <f t="shared" si="29"/>
        <v/>
      </c>
      <c r="CI15" s="290"/>
      <c r="CJ15" s="150" t="str">
        <f t="shared" si="30"/>
        <v/>
      </c>
      <c r="CK15" s="290"/>
      <c r="CL15" s="54" t="str">
        <f t="shared" si="60"/>
        <v/>
      </c>
      <c r="CM15" s="290"/>
      <c r="CN15" s="150" t="str">
        <f t="shared" si="31"/>
        <v/>
      </c>
      <c r="CO15" s="290"/>
      <c r="CP15" s="150" t="str">
        <f t="shared" si="32"/>
        <v/>
      </c>
      <c r="CQ15" s="290"/>
      <c r="CR15" s="150" t="str">
        <f t="shared" si="33"/>
        <v/>
      </c>
      <c r="CS15" s="290"/>
      <c r="CT15" s="150" t="str">
        <f t="shared" si="34"/>
        <v/>
      </c>
      <c r="CU15" s="150"/>
      <c r="CV15" s="150" t="str">
        <f t="shared" si="35"/>
        <v/>
      </c>
      <c r="CW15" s="94"/>
      <c r="CX15" s="151" t="str">
        <f t="shared" si="36"/>
        <v/>
      </c>
      <c r="CY15" s="151" t="str">
        <f t="shared" si="37"/>
        <v/>
      </c>
      <c r="CZ15" s="152"/>
      <c r="DA15" s="373" t="str">
        <f t="shared" si="61"/>
        <v/>
      </c>
      <c r="DC15" s="153">
        <f t="shared" si="38"/>
        <v>0</v>
      </c>
      <c r="DD15" s="153">
        <f t="shared" si="39"/>
        <v>0</v>
      </c>
      <c r="DE15" s="153">
        <f t="shared" si="40"/>
        <v>0</v>
      </c>
      <c r="DF15" s="158">
        <f t="shared" si="41"/>
        <v>-4.7000000000000002E-3</v>
      </c>
      <c r="DG15" s="159">
        <f t="shared" si="62"/>
        <v>-1.1703000000000001</v>
      </c>
      <c r="DH15" s="158">
        <f t="shared" si="42"/>
        <v>3.1999999999999997E-3</v>
      </c>
      <c r="DI15" s="159">
        <f t="shared" si="63"/>
        <v>0.79679999999999995</v>
      </c>
      <c r="DJ15" s="158">
        <f t="shared" si="43"/>
        <v>-2.7000000000000001E-3</v>
      </c>
      <c r="DK15" s="159">
        <f t="shared" si="64"/>
        <v>-0.67230000000000001</v>
      </c>
      <c r="DL15" s="158">
        <f t="shared" si="44"/>
        <v>1.1999999999999999E-3</v>
      </c>
      <c r="DM15" s="159">
        <f t="shared" si="65"/>
        <v>0.29879999999999995</v>
      </c>
      <c r="DN15" s="158">
        <f t="shared" si="45"/>
        <v>1.46E-2</v>
      </c>
      <c r="DO15" s="159">
        <f t="shared" si="66"/>
        <v>3.6354000000000002</v>
      </c>
      <c r="DP15" s="158">
        <f t="shared" si="46"/>
        <v>-1.2999999999999999E-2</v>
      </c>
      <c r="DQ15" s="159">
        <f t="shared" si="67"/>
        <v>-3.2369999999999997</v>
      </c>
      <c r="DR15" s="158">
        <f t="shared" si="47"/>
        <v>-6.7000000000000002E-3</v>
      </c>
      <c r="DS15" s="159">
        <f t="shared" si="68"/>
        <v>-1.6683000000000001</v>
      </c>
      <c r="DT15" s="158">
        <f t="shared" si="48"/>
        <v>-1.2999999999999999E-2</v>
      </c>
      <c r="DU15" s="159">
        <f t="shared" si="69"/>
        <v>-3.2369999999999997</v>
      </c>
      <c r="DV15" s="158">
        <f t="shared" si="49"/>
        <v>-6.7000000000000002E-3</v>
      </c>
      <c r="DW15" s="160">
        <f t="shared" si="70"/>
        <v>-1.6683000000000001</v>
      </c>
    </row>
    <row r="16" spans="1:127" ht="24.95" customHeight="1" x14ac:dyDescent="0.2">
      <c r="A16" s="272">
        <v>7</v>
      </c>
      <c r="B16" s="368"/>
      <c r="C16" s="369"/>
      <c r="D16" s="370"/>
      <c r="E16" s="371"/>
      <c r="F16" s="372"/>
      <c r="G16" s="371"/>
      <c r="H16" s="371"/>
      <c r="I16" s="334"/>
      <c r="J16" s="334"/>
      <c r="K16" s="334"/>
      <c r="L16" s="334"/>
      <c r="M16" s="334"/>
      <c r="N16" s="334"/>
      <c r="O16" s="337"/>
      <c r="P16" s="337"/>
      <c r="Q16" s="338" t="str">
        <f t="shared" si="0"/>
        <v xml:space="preserve"> </v>
      </c>
      <c r="R16" s="339" t="str">
        <f t="shared" si="1"/>
        <v/>
      </c>
      <c r="S16" s="340" t="str">
        <f t="shared" si="71"/>
        <v/>
      </c>
      <c r="T16" s="341" t="str">
        <f t="shared" si="2"/>
        <v/>
      </c>
      <c r="U16" s="341" t="str">
        <f t="shared" si="3"/>
        <v/>
      </c>
      <c r="V16" s="341" t="str">
        <f t="shared" si="4"/>
        <v/>
      </c>
      <c r="W16" s="341" t="str">
        <f t="shared" si="5"/>
        <v/>
      </c>
      <c r="X16" s="340" t="str">
        <f t="shared" si="72"/>
        <v/>
      </c>
      <c r="Y16" s="342" t="str">
        <f t="shared" si="73"/>
        <v/>
      </c>
      <c r="Z16" s="343" t="str">
        <f t="shared" si="74"/>
        <v/>
      </c>
      <c r="AA16" s="344" t="str">
        <f t="shared" si="75"/>
        <v/>
      </c>
      <c r="AB16" s="345" t="str">
        <f t="shared" si="10"/>
        <v/>
      </c>
      <c r="AC16" s="346" t="str">
        <f t="shared" si="11"/>
        <v/>
      </c>
      <c r="AD16" s="346" t="str">
        <f t="shared" si="12"/>
        <v/>
      </c>
      <c r="AE16" s="344" t="str">
        <f t="shared" si="76"/>
        <v/>
      </c>
      <c r="AF16" s="346" t="str">
        <f t="shared" si="13"/>
        <v/>
      </c>
      <c r="AG16" s="344" t="str">
        <f t="shared" si="77"/>
        <v/>
      </c>
      <c r="AH16" s="344" t="str">
        <f t="shared" si="78"/>
        <v/>
      </c>
      <c r="AI16" s="344" t="str">
        <f t="shared" si="79"/>
        <v/>
      </c>
      <c r="AJ16" s="346" t="str">
        <f t="shared" si="80"/>
        <v/>
      </c>
      <c r="AK16" s="346" t="str">
        <f t="shared" si="81"/>
        <v/>
      </c>
      <c r="AL16" s="347" t="str">
        <f t="shared" si="82"/>
        <v/>
      </c>
      <c r="AM16" s="141"/>
      <c r="AN16" s="141"/>
      <c r="AO16" s="142"/>
      <c r="AP16" s="58">
        <f t="shared" si="20"/>
        <v>0</v>
      </c>
      <c r="AQ16" s="94">
        <f>SUM(AP$10:AP16)</f>
        <v>0</v>
      </c>
      <c r="AR16" s="143">
        <f t="shared" si="52"/>
        <v>0.1</v>
      </c>
      <c r="AS16" s="144" t="str">
        <f t="shared" si="21"/>
        <v/>
      </c>
      <c r="AT16" s="144" t="str">
        <f t="shared" si="53"/>
        <v/>
      </c>
      <c r="AU16" s="145"/>
      <c r="AV16" s="58">
        <f t="shared" si="54"/>
        <v>0</v>
      </c>
      <c r="AW16" s="318">
        <f>SUM(AV$10:AV16)</f>
        <v>0</v>
      </c>
      <c r="AX16" s="319">
        <f t="shared" ref="AX16:AX20" si="84">IF(AV16&gt;0,AW16,AW16+0.1)</f>
        <v>0.1</v>
      </c>
      <c r="AY16" s="144" t="str">
        <f t="shared" si="56"/>
        <v/>
      </c>
      <c r="AZ16" s="144" t="str">
        <f>IF(AV16=0,"",IF(B16="","",B16))</f>
        <v/>
      </c>
      <c r="BA16" s="144"/>
      <c r="BB16" s="146" t="str">
        <f t="shared" si="22"/>
        <v/>
      </c>
      <c r="BC16" s="66" t="str">
        <f t="shared" ref="BC16:BC79" si="85">BB16</f>
        <v/>
      </c>
      <c r="BD16" s="195" t="str">
        <f t="shared" si="23"/>
        <v/>
      </c>
      <c r="BF16" s="283"/>
      <c r="BG16" s="286" t="str">
        <f t="shared" si="24"/>
        <v/>
      </c>
      <c r="BI16" s="139">
        <v>10</v>
      </c>
      <c r="BJ16" s="179">
        <v>120</v>
      </c>
      <c r="BK16" s="180">
        <v>1000</v>
      </c>
      <c r="BL16" s="179">
        <v>1300</v>
      </c>
      <c r="BM16" s="181">
        <v>0</v>
      </c>
      <c r="BN16" s="179">
        <v>1370</v>
      </c>
      <c r="BO16" s="179">
        <v>10</v>
      </c>
      <c r="BP16" s="130" t="s">
        <v>66</v>
      </c>
      <c r="BQ16" s="179">
        <v>1</v>
      </c>
      <c r="BR16" s="183">
        <v>0.26</v>
      </c>
      <c r="BS16" s="66"/>
      <c r="BT16" s="66"/>
      <c r="BU16" s="66"/>
      <c r="BV16" s="66"/>
      <c r="BW16" s="66"/>
      <c r="BX16" s="66"/>
      <c r="BY16" s="211" t="str">
        <f t="shared" si="25"/>
        <v/>
      </c>
      <c r="BZ16" s="150" t="str">
        <f t="shared" si="26"/>
        <v/>
      </c>
      <c r="CB16" s="54" t="str">
        <f t="shared" si="83"/>
        <v/>
      </c>
      <c r="CD16" s="54" t="str">
        <f t="shared" si="27"/>
        <v/>
      </c>
      <c r="CF16" s="54" t="str">
        <f t="shared" si="28"/>
        <v/>
      </c>
      <c r="CH16" s="150" t="str">
        <f t="shared" si="29"/>
        <v/>
      </c>
      <c r="CI16" s="290"/>
      <c r="CJ16" s="150" t="str">
        <f t="shared" si="30"/>
        <v/>
      </c>
      <c r="CK16" s="290"/>
      <c r="CL16" s="54" t="str">
        <f t="shared" si="60"/>
        <v/>
      </c>
      <c r="CM16" s="290"/>
      <c r="CN16" s="150" t="str">
        <f t="shared" si="31"/>
        <v/>
      </c>
      <c r="CO16" s="290"/>
      <c r="CP16" s="150" t="str">
        <f t="shared" si="32"/>
        <v/>
      </c>
      <c r="CQ16" s="290"/>
      <c r="CR16" s="150" t="str">
        <f t="shared" si="33"/>
        <v/>
      </c>
      <c r="CS16" s="290"/>
      <c r="CT16" s="150" t="str">
        <f t="shared" si="34"/>
        <v/>
      </c>
      <c r="CU16" s="150"/>
      <c r="CV16" s="150" t="str">
        <f t="shared" si="35"/>
        <v/>
      </c>
      <c r="CW16" s="94"/>
      <c r="CX16" s="151" t="str">
        <f t="shared" si="36"/>
        <v/>
      </c>
      <c r="CY16" s="151" t="str">
        <f t="shared" si="37"/>
        <v/>
      </c>
      <c r="CZ16" s="152"/>
      <c r="DA16" s="373" t="str">
        <f t="shared" si="61"/>
        <v/>
      </c>
      <c r="DC16" s="153">
        <f t="shared" si="38"/>
        <v>0</v>
      </c>
      <c r="DD16" s="153">
        <f t="shared" si="39"/>
        <v>0</v>
      </c>
      <c r="DE16" s="153">
        <f t="shared" si="40"/>
        <v>0</v>
      </c>
      <c r="DF16" s="158">
        <f t="shared" si="41"/>
        <v>-4.7000000000000002E-3</v>
      </c>
      <c r="DG16" s="159">
        <f t="shared" si="62"/>
        <v>-1.1703000000000001</v>
      </c>
      <c r="DH16" s="158">
        <f t="shared" si="42"/>
        <v>3.1999999999999997E-3</v>
      </c>
      <c r="DI16" s="159">
        <f t="shared" si="63"/>
        <v>0.79679999999999995</v>
      </c>
      <c r="DJ16" s="158">
        <f t="shared" si="43"/>
        <v>-2.7000000000000001E-3</v>
      </c>
      <c r="DK16" s="159">
        <f t="shared" si="64"/>
        <v>-0.67230000000000001</v>
      </c>
      <c r="DL16" s="158">
        <f t="shared" si="44"/>
        <v>1.1999999999999999E-3</v>
      </c>
      <c r="DM16" s="159">
        <f t="shared" si="65"/>
        <v>0.29879999999999995</v>
      </c>
      <c r="DN16" s="158">
        <f t="shared" si="45"/>
        <v>1.46E-2</v>
      </c>
      <c r="DO16" s="159">
        <f t="shared" si="66"/>
        <v>3.6354000000000002</v>
      </c>
      <c r="DP16" s="158">
        <f t="shared" si="46"/>
        <v>-1.2999999999999999E-2</v>
      </c>
      <c r="DQ16" s="159">
        <f t="shared" si="67"/>
        <v>-3.2369999999999997</v>
      </c>
      <c r="DR16" s="158">
        <f t="shared" si="47"/>
        <v>-6.7000000000000002E-3</v>
      </c>
      <c r="DS16" s="159">
        <f t="shared" si="68"/>
        <v>-1.6683000000000001</v>
      </c>
      <c r="DT16" s="158">
        <f t="shared" si="48"/>
        <v>-1.2999999999999999E-2</v>
      </c>
      <c r="DU16" s="159">
        <f t="shared" si="69"/>
        <v>-3.2369999999999997</v>
      </c>
      <c r="DV16" s="158">
        <f t="shared" si="49"/>
        <v>-6.7000000000000002E-3</v>
      </c>
      <c r="DW16" s="160">
        <f t="shared" si="70"/>
        <v>-1.6683000000000001</v>
      </c>
    </row>
    <row r="17" spans="1:127" ht="24.95" customHeight="1" x14ac:dyDescent="0.2">
      <c r="A17" s="272">
        <v>8</v>
      </c>
      <c r="B17" s="368"/>
      <c r="C17" s="369"/>
      <c r="D17" s="370"/>
      <c r="E17" s="371"/>
      <c r="F17" s="372"/>
      <c r="G17" s="371"/>
      <c r="H17" s="371"/>
      <c r="I17" s="334"/>
      <c r="J17" s="334"/>
      <c r="K17" s="334"/>
      <c r="L17" s="334"/>
      <c r="M17" s="334"/>
      <c r="N17" s="334"/>
      <c r="O17" s="337"/>
      <c r="P17" s="337"/>
      <c r="Q17" s="338" t="str">
        <f t="shared" si="0"/>
        <v xml:space="preserve"> </v>
      </c>
      <c r="R17" s="339" t="str">
        <f t="shared" si="1"/>
        <v/>
      </c>
      <c r="S17" s="340" t="str">
        <f t="shared" si="71"/>
        <v/>
      </c>
      <c r="T17" s="341" t="str">
        <f t="shared" si="2"/>
        <v/>
      </c>
      <c r="U17" s="341" t="str">
        <f t="shared" si="3"/>
        <v/>
      </c>
      <c r="V17" s="341" t="str">
        <f t="shared" si="4"/>
        <v/>
      </c>
      <c r="W17" s="341" t="str">
        <f t="shared" si="5"/>
        <v/>
      </c>
      <c r="X17" s="340" t="str">
        <f t="shared" si="72"/>
        <v/>
      </c>
      <c r="Y17" s="342" t="str">
        <f t="shared" si="73"/>
        <v/>
      </c>
      <c r="Z17" s="343" t="str">
        <f t="shared" si="74"/>
        <v/>
      </c>
      <c r="AA17" s="344" t="str">
        <f t="shared" si="75"/>
        <v/>
      </c>
      <c r="AB17" s="345" t="str">
        <f t="shared" si="10"/>
        <v/>
      </c>
      <c r="AC17" s="346" t="str">
        <f t="shared" si="11"/>
        <v/>
      </c>
      <c r="AD17" s="346" t="str">
        <f t="shared" si="12"/>
        <v/>
      </c>
      <c r="AE17" s="344" t="str">
        <f t="shared" si="76"/>
        <v/>
      </c>
      <c r="AF17" s="346" t="str">
        <f t="shared" si="13"/>
        <v/>
      </c>
      <c r="AG17" s="344" t="str">
        <f t="shared" si="77"/>
        <v/>
      </c>
      <c r="AH17" s="344" t="str">
        <f t="shared" si="78"/>
        <v/>
      </c>
      <c r="AI17" s="344" t="str">
        <f t="shared" si="79"/>
        <v/>
      </c>
      <c r="AJ17" s="346" t="str">
        <f t="shared" si="80"/>
        <v/>
      </c>
      <c r="AK17" s="346" t="str">
        <f t="shared" si="81"/>
        <v/>
      </c>
      <c r="AL17" s="347" t="str">
        <f t="shared" si="82"/>
        <v/>
      </c>
      <c r="AM17" s="141"/>
      <c r="AN17" s="141"/>
      <c r="AO17" s="142"/>
      <c r="AP17" s="58">
        <f t="shared" si="20"/>
        <v>0</v>
      </c>
      <c r="AQ17" s="94">
        <f>SUM(AP$10:AP17)</f>
        <v>0</v>
      </c>
      <c r="AR17" s="143">
        <f t="shared" si="52"/>
        <v>0.1</v>
      </c>
      <c r="AS17" s="144" t="str">
        <f t="shared" si="21"/>
        <v/>
      </c>
      <c r="AT17" s="144" t="str">
        <f t="shared" si="53"/>
        <v/>
      </c>
      <c r="AU17" s="145"/>
      <c r="AV17" s="58">
        <f t="shared" si="54"/>
        <v>0</v>
      </c>
      <c r="AW17" s="318">
        <f>SUM(AV$10:AV17)</f>
        <v>0</v>
      </c>
      <c r="AX17" s="319">
        <f t="shared" si="84"/>
        <v>0.1</v>
      </c>
      <c r="AY17" s="144" t="str">
        <f t="shared" ref="AY17:AY80" si="86">IF(AV17=0,"",IF(C17="","",C17))</f>
        <v/>
      </c>
      <c r="AZ17" s="144" t="str">
        <f t="shared" ref="AZ17:AZ80" si="87">IF(AV17=0,"",IF(B17="","",B17))</f>
        <v/>
      </c>
      <c r="BA17" s="144"/>
      <c r="BB17" s="146" t="str">
        <f t="shared" si="22"/>
        <v/>
      </c>
      <c r="BC17" s="66" t="str">
        <f t="shared" si="85"/>
        <v/>
      </c>
      <c r="BD17" s="195" t="str">
        <f t="shared" si="23"/>
        <v/>
      </c>
      <c r="BF17" s="283"/>
      <c r="BG17" s="286" t="str">
        <f t="shared" si="24"/>
        <v/>
      </c>
      <c r="BI17" s="139">
        <v>12</v>
      </c>
      <c r="BJ17" s="179">
        <v>180</v>
      </c>
      <c r="BK17" s="180">
        <v>1450</v>
      </c>
      <c r="BL17" s="179">
        <v>1790</v>
      </c>
      <c r="BM17" s="181">
        <v>0</v>
      </c>
      <c r="BN17" s="179">
        <v>1900</v>
      </c>
      <c r="BO17" s="179">
        <v>12</v>
      </c>
      <c r="BP17" s="130" t="s">
        <v>66</v>
      </c>
      <c r="BQ17" s="179">
        <v>1</v>
      </c>
      <c r="BR17" s="183">
        <v>0.36</v>
      </c>
      <c r="BS17" s="66"/>
      <c r="BT17" s="66"/>
      <c r="BU17" s="66"/>
      <c r="BV17" s="66"/>
      <c r="BW17" s="66"/>
      <c r="BX17" s="66"/>
      <c r="BY17" s="211" t="str">
        <f t="shared" si="25"/>
        <v/>
      </c>
      <c r="BZ17" s="150" t="str">
        <f t="shared" si="26"/>
        <v/>
      </c>
      <c r="CB17" s="54" t="str">
        <f t="shared" si="83"/>
        <v/>
      </c>
      <c r="CD17" s="54" t="str">
        <f t="shared" si="27"/>
        <v/>
      </c>
      <c r="CF17" s="54" t="str">
        <f t="shared" si="28"/>
        <v/>
      </c>
      <c r="CH17" s="150" t="str">
        <f t="shared" si="29"/>
        <v/>
      </c>
      <c r="CI17" s="290"/>
      <c r="CJ17" s="150" t="str">
        <f t="shared" si="30"/>
        <v/>
      </c>
      <c r="CK17" s="290"/>
      <c r="CL17" s="54" t="str">
        <f t="shared" si="60"/>
        <v/>
      </c>
      <c r="CM17" s="290"/>
      <c r="CN17" s="150" t="str">
        <f t="shared" si="31"/>
        <v/>
      </c>
      <c r="CO17" s="290"/>
      <c r="CP17" s="150" t="str">
        <f t="shared" si="32"/>
        <v/>
      </c>
      <c r="CQ17" s="290"/>
      <c r="CR17" s="150" t="str">
        <f t="shared" si="33"/>
        <v/>
      </c>
      <c r="CS17" s="290"/>
      <c r="CT17" s="150" t="str">
        <f t="shared" si="34"/>
        <v/>
      </c>
      <c r="CU17" s="150"/>
      <c r="CV17" s="150" t="str">
        <f t="shared" si="35"/>
        <v/>
      </c>
      <c r="CW17" s="94"/>
      <c r="CX17" s="151" t="str">
        <f t="shared" si="36"/>
        <v/>
      </c>
      <c r="CY17" s="151" t="str">
        <f t="shared" si="37"/>
        <v/>
      </c>
      <c r="CZ17" s="152"/>
      <c r="DA17" s="373" t="str">
        <f t="shared" si="61"/>
        <v/>
      </c>
      <c r="DC17" s="153">
        <f t="shared" si="38"/>
        <v>0</v>
      </c>
      <c r="DD17" s="153">
        <f t="shared" si="39"/>
        <v>0</v>
      </c>
      <c r="DE17" s="153">
        <f t="shared" si="40"/>
        <v>0</v>
      </c>
      <c r="DF17" s="158">
        <f t="shared" si="41"/>
        <v>-4.7000000000000002E-3</v>
      </c>
      <c r="DG17" s="159">
        <f t="shared" si="62"/>
        <v>-1.1703000000000001</v>
      </c>
      <c r="DH17" s="158">
        <f t="shared" si="42"/>
        <v>3.1999999999999997E-3</v>
      </c>
      <c r="DI17" s="159">
        <f t="shared" si="63"/>
        <v>0.79679999999999995</v>
      </c>
      <c r="DJ17" s="158">
        <f t="shared" si="43"/>
        <v>-2.7000000000000001E-3</v>
      </c>
      <c r="DK17" s="159">
        <f t="shared" si="64"/>
        <v>-0.67230000000000001</v>
      </c>
      <c r="DL17" s="158">
        <f t="shared" si="44"/>
        <v>1.1999999999999999E-3</v>
      </c>
      <c r="DM17" s="159">
        <f t="shared" si="65"/>
        <v>0.29879999999999995</v>
      </c>
      <c r="DN17" s="158">
        <f t="shared" si="45"/>
        <v>1.46E-2</v>
      </c>
      <c r="DO17" s="159">
        <f t="shared" si="66"/>
        <v>3.6354000000000002</v>
      </c>
      <c r="DP17" s="158">
        <f t="shared" si="46"/>
        <v>-1.2999999999999999E-2</v>
      </c>
      <c r="DQ17" s="159">
        <f t="shared" si="67"/>
        <v>-3.2369999999999997</v>
      </c>
      <c r="DR17" s="158">
        <f t="shared" si="47"/>
        <v>-6.7000000000000002E-3</v>
      </c>
      <c r="DS17" s="159">
        <f t="shared" si="68"/>
        <v>-1.6683000000000001</v>
      </c>
      <c r="DT17" s="158">
        <f t="shared" si="48"/>
        <v>-1.2999999999999999E-2</v>
      </c>
      <c r="DU17" s="159">
        <f t="shared" si="69"/>
        <v>-3.2369999999999997</v>
      </c>
      <c r="DV17" s="158">
        <f t="shared" si="49"/>
        <v>-6.7000000000000002E-3</v>
      </c>
      <c r="DW17" s="160">
        <f t="shared" si="70"/>
        <v>-1.6683000000000001</v>
      </c>
    </row>
    <row r="18" spans="1:127" ht="24.95" customHeight="1" x14ac:dyDescent="0.2">
      <c r="A18" s="272">
        <v>9</v>
      </c>
      <c r="B18" s="368"/>
      <c r="C18" s="369"/>
      <c r="D18" s="370"/>
      <c r="E18" s="371"/>
      <c r="F18" s="372"/>
      <c r="G18" s="334"/>
      <c r="H18" s="371"/>
      <c r="I18" s="334"/>
      <c r="J18" s="334"/>
      <c r="K18" s="334"/>
      <c r="L18" s="334"/>
      <c r="M18" s="334"/>
      <c r="N18" s="334"/>
      <c r="O18" s="337"/>
      <c r="P18" s="337"/>
      <c r="Q18" s="338" t="str">
        <f t="shared" si="0"/>
        <v xml:space="preserve"> </v>
      </c>
      <c r="R18" s="339" t="str">
        <f t="shared" si="1"/>
        <v/>
      </c>
      <c r="S18" s="340" t="str">
        <f t="shared" si="71"/>
        <v/>
      </c>
      <c r="T18" s="341" t="str">
        <f t="shared" si="2"/>
        <v/>
      </c>
      <c r="U18" s="341" t="str">
        <f t="shared" si="3"/>
        <v/>
      </c>
      <c r="V18" s="341" t="str">
        <f t="shared" si="4"/>
        <v/>
      </c>
      <c r="W18" s="341" t="str">
        <f t="shared" si="5"/>
        <v/>
      </c>
      <c r="X18" s="340" t="str">
        <f t="shared" si="72"/>
        <v/>
      </c>
      <c r="Y18" s="342" t="str">
        <f t="shared" si="73"/>
        <v/>
      </c>
      <c r="Z18" s="343" t="str">
        <f t="shared" si="74"/>
        <v/>
      </c>
      <c r="AA18" s="344" t="str">
        <f t="shared" si="75"/>
        <v/>
      </c>
      <c r="AB18" s="345" t="str">
        <f t="shared" si="10"/>
        <v/>
      </c>
      <c r="AC18" s="346" t="str">
        <f t="shared" si="11"/>
        <v/>
      </c>
      <c r="AD18" s="346" t="str">
        <f t="shared" si="12"/>
        <v/>
      </c>
      <c r="AE18" s="344" t="str">
        <f t="shared" si="76"/>
        <v/>
      </c>
      <c r="AF18" s="346" t="str">
        <f t="shared" si="13"/>
        <v/>
      </c>
      <c r="AG18" s="344" t="str">
        <f t="shared" si="77"/>
        <v/>
      </c>
      <c r="AH18" s="344" t="str">
        <f t="shared" si="78"/>
        <v/>
      </c>
      <c r="AI18" s="344" t="str">
        <f t="shared" si="79"/>
        <v/>
      </c>
      <c r="AJ18" s="346" t="str">
        <f t="shared" si="80"/>
        <v/>
      </c>
      <c r="AK18" s="346" t="str">
        <f t="shared" si="81"/>
        <v/>
      </c>
      <c r="AL18" s="347" t="str">
        <f t="shared" si="82"/>
        <v/>
      </c>
      <c r="AM18" s="141"/>
      <c r="AN18" s="141"/>
      <c r="AO18" s="142"/>
      <c r="AP18" s="58">
        <f t="shared" si="20"/>
        <v>0</v>
      </c>
      <c r="AQ18" s="94">
        <f>SUM(AP$10:AP18)</f>
        <v>0</v>
      </c>
      <c r="AR18" s="143">
        <f t="shared" si="52"/>
        <v>0.1</v>
      </c>
      <c r="AS18" s="144" t="str">
        <f t="shared" si="21"/>
        <v/>
      </c>
      <c r="AT18" s="144" t="str">
        <f t="shared" si="53"/>
        <v/>
      </c>
      <c r="AU18" s="145"/>
      <c r="AV18" s="58">
        <f t="shared" si="54"/>
        <v>0</v>
      </c>
      <c r="AW18" s="318">
        <f>SUM(AV$10:AV18)</f>
        <v>0</v>
      </c>
      <c r="AX18" s="319">
        <f t="shared" si="84"/>
        <v>0.1</v>
      </c>
      <c r="AY18" s="144" t="str">
        <f t="shared" si="86"/>
        <v/>
      </c>
      <c r="AZ18" s="144" t="str">
        <f t="shared" si="87"/>
        <v/>
      </c>
      <c r="BA18" s="144"/>
      <c r="BB18" s="146" t="str">
        <f t="shared" si="22"/>
        <v/>
      </c>
      <c r="BC18" s="66" t="str">
        <f t="shared" si="85"/>
        <v/>
      </c>
      <c r="BD18" s="195" t="str">
        <f t="shared" si="23"/>
        <v/>
      </c>
      <c r="BF18" s="283"/>
      <c r="BG18" s="286" t="str">
        <f t="shared" si="24"/>
        <v/>
      </c>
      <c r="BI18" s="139">
        <v>14</v>
      </c>
      <c r="BJ18" s="179">
        <v>250</v>
      </c>
      <c r="BK18" s="180">
        <v>2300</v>
      </c>
      <c r="BL18" s="179">
        <v>2750</v>
      </c>
      <c r="BM18" s="181">
        <v>0</v>
      </c>
      <c r="BN18" s="179">
        <v>3000</v>
      </c>
      <c r="BO18" s="181">
        <v>14</v>
      </c>
      <c r="BP18" s="130" t="s">
        <v>66</v>
      </c>
      <c r="BQ18" s="179">
        <v>1</v>
      </c>
      <c r="BR18" s="183">
        <v>0.52</v>
      </c>
      <c r="BS18" s="66"/>
      <c r="BT18" s="184" t="s">
        <v>237</v>
      </c>
      <c r="BU18" s="184" t="s">
        <v>238</v>
      </c>
      <c r="BV18" s="184" t="s">
        <v>239</v>
      </c>
      <c r="BW18" s="184" t="s">
        <v>240</v>
      </c>
      <c r="BX18" s="359" t="s">
        <v>273</v>
      </c>
      <c r="BY18" s="211" t="str">
        <f t="shared" si="25"/>
        <v/>
      </c>
      <c r="BZ18" s="150" t="str">
        <f t="shared" si="26"/>
        <v/>
      </c>
      <c r="CB18" s="54" t="str">
        <f t="shared" si="83"/>
        <v/>
      </c>
      <c r="CD18" s="54" t="str">
        <f t="shared" si="27"/>
        <v/>
      </c>
      <c r="CF18" s="54" t="str">
        <f t="shared" si="28"/>
        <v/>
      </c>
      <c r="CH18" s="150" t="str">
        <f t="shared" si="29"/>
        <v/>
      </c>
      <c r="CI18" s="290"/>
      <c r="CJ18" s="150" t="str">
        <f t="shared" si="30"/>
        <v/>
      </c>
      <c r="CK18" s="290"/>
      <c r="CL18" s="54" t="str">
        <f t="shared" si="60"/>
        <v/>
      </c>
      <c r="CM18" s="290"/>
      <c r="CN18" s="150" t="str">
        <f t="shared" si="31"/>
        <v/>
      </c>
      <c r="CO18" s="290"/>
      <c r="CP18" s="150" t="str">
        <f t="shared" si="32"/>
        <v/>
      </c>
      <c r="CQ18" s="290"/>
      <c r="CR18" s="150" t="str">
        <f t="shared" si="33"/>
        <v/>
      </c>
      <c r="CS18" s="290"/>
      <c r="CT18" s="150" t="str">
        <f t="shared" si="34"/>
        <v/>
      </c>
      <c r="CU18" s="150"/>
      <c r="CV18" s="150" t="str">
        <f t="shared" si="35"/>
        <v/>
      </c>
      <c r="CW18" s="94"/>
      <c r="CX18" s="151" t="str">
        <f t="shared" si="36"/>
        <v/>
      </c>
      <c r="CY18" s="151" t="str">
        <f t="shared" si="37"/>
        <v/>
      </c>
      <c r="CZ18" s="152"/>
      <c r="DA18" s="373" t="str">
        <f t="shared" si="61"/>
        <v/>
      </c>
      <c r="DC18" s="153">
        <f t="shared" si="38"/>
        <v>0</v>
      </c>
      <c r="DD18" s="153">
        <f t="shared" si="39"/>
        <v>0</v>
      </c>
      <c r="DE18" s="153">
        <f t="shared" si="40"/>
        <v>0</v>
      </c>
      <c r="DF18" s="158">
        <f t="shared" si="41"/>
        <v>-4.7000000000000002E-3</v>
      </c>
      <c r="DG18" s="159">
        <f t="shared" si="62"/>
        <v>-1.1703000000000001</v>
      </c>
      <c r="DH18" s="158">
        <f t="shared" si="42"/>
        <v>3.1999999999999997E-3</v>
      </c>
      <c r="DI18" s="159">
        <f t="shared" si="63"/>
        <v>0.79679999999999995</v>
      </c>
      <c r="DJ18" s="158">
        <f t="shared" si="43"/>
        <v>-2.7000000000000001E-3</v>
      </c>
      <c r="DK18" s="159">
        <f t="shared" si="64"/>
        <v>-0.67230000000000001</v>
      </c>
      <c r="DL18" s="158">
        <f t="shared" si="44"/>
        <v>1.1999999999999999E-3</v>
      </c>
      <c r="DM18" s="159">
        <f t="shared" si="65"/>
        <v>0.29879999999999995</v>
      </c>
      <c r="DN18" s="158">
        <f t="shared" si="45"/>
        <v>1.46E-2</v>
      </c>
      <c r="DO18" s="159">
        <f t="shared" si="66"/>
        <v>3.6354000000000002</v>
      </c>
      <c r="DP18" s="158">
        <f t="shared" si="46"/>
        <v>-1.2999999999999999E-2</v>
      </c>
      <c r="DQ18" s="159">
        <f t="shared" si="67"/>
        <v>-3.2369999999999997</v>
      </c>
      <c r="DR18" s="158">
        <f t="shared" si="47"/>
        <v>-6.7000000000000002E-3</v>
      </c>
      <c r="DS18" s="159">
        <f t="shared" si="68"/>
        <v>-1.6683000000000001</v>
      </c>
      <c r="DT18" s="158">
        <f t="shared" si="48"/>
        <v>-1.2999999999999999E-2</v>
      </c>
      <c r="DU18" s="159">
        <f t="shared" si="69"/>
        <v>-3.2369999999999997</v>
      </c>
      <c r="DV18" s="158">
        <f t="shared" si="49"/>
        <v>-6.7000000000000002E-3</v>
      </c>
      <c r="DW18" s="160">
        <f t="shared" si="70"/>
        <v>-1.6683000000000001</v>
      </c>
    </row>
    <row r="19" spans="1:127" ht="24.95" customHeight="1" x14ac:dyDescent="0.2">
      <c r="A19" s="272">
        <v>10</v>
      </c>
      <c r="B19" s="368"/>
      <c r="C19" s="369"/>
      <c r="D19" s="333"/>
      <c r="E19" s="334"/>
      <c r="F19" s="335"/>
      <c r="G19" s="334"/>
      <c r="H19" s="371"/>
      <c r="I19" s="334"/>
      <c r="J19" s="334"/>
      <c r="K19" s="334"/>
      <c r="L19" s="334"/>
      <c r="M19" s="334"/>
      <c r="N19" s="334"/>
      <c r="O19" s="337"/>
      <c r="P19" s="337"/>
      <c r="Q19" s="338" t="str">
        <f t="shared" si="0"/>
        <v xml:space="preserve"> </v>
      </c>
      <c r="R19" s="339" t="str">
        <f t="shared" si="1"/>
        <v/>
      </c>
      <c r="S19" s="340" t="str">
        <f t="shared" si="71"/>
        <v/>
      </c>
      <c r="T19" s="341" t="str">
        <f t="shared" si="2"/>
        <v/>
      </c>
      <c r="U19" s="341" t="str">
        <f t="shared" si="3"/>
        <v/>
      </c>
      <c r="V19" s="341" t="str">
        <f t="shared" si="4"/>
        <v/>
      </c>
      <c r="W19" s="341" t="str">
        <f t="shared" si="5"/>
        <v/>
      </c>
      <c r="X19" s="340" t="str">
        <f t="shared" si="72"/>
        <v/>
      </c>
      <c r="Y19" s="342" t="str">
        <f t="shared" si="73"/>
        <v/>
      </c>
      <c r="Z19" s="343" t="str">
        <f t="shared" si="74"/>
        <v/>
      </c>
      <c r="AA19" s="344" t="str">
        <f t="shared" si="75"/>
        <v/>
      </c>
      <c r="AB19" s="345" t="str">
        <f t="shared" si="10"/>
        <v/>
      </c>
      <c r="AC19" s="346" t="str">
        <f t="shared" si="11"/>
        <v/>
      </c>
      <c r="AD19" s="346" t="str">
        <f t="shared" si="12"/>
        <v/>
      </c>
      <c r="AE19" s="344" t="str">
        <f t="shared" si="76"/>
        <v/>
      </c>
      <c r="AF19" s="346" t="str">
        <f t="shared" si="13"/>
        <v/>
      </c>
      <c r="AG19" s="344" t="str">
        <f t="shared" si="77"/>
        <v/>
      </c>
      <c r="AH19" s="344" t="str">
        <f t="shared" si="78"/>
        <v/>
      </c>
      <c r="AI19" s="344" t="str">
        <f t="shared" si="79"/>
        <v/>
      </c>
      <c r="AJ19" s="346" t="str">
        <f t="shared" si="80"/>
        <v/>
      </c>
      <c r="AK19" s="346" t="str">
        <f t="shared" si="81"/>
        <v/>
      </c>
      <c r="AL19" s="347" t="str">
        <f t="shared" si="82"/>
        <v/>
      </c>
      <c r="AM19" s="141"/>
      <c r="AN19" s="141"/>
      <c r="AO19" s="142"/>
      <c r="AP19" s="58">
        <f t="shared" si="20"/>
        <v>0</v>
      </c>
      <c r="AQ19" s="94">
        <f>SUM(AP$10:AP19)</f>
        <v>0</v>
      </c>
      <c r="AR19" s="143">
        <f t="shared" si="52"/>
        <v>0.1</v>
      </c>
      <c r="AS19" s="144" t="str">
        <f t="shared" si="21"/>
        <v/>
      </c>
      <c r="AT19" s="144" t="str">
        <f t="shared" si="53"/>
        <v/>
      </c>
      <c r="AU19" s="145"/>
      <c r="AV19" s="58">
        <f t="shared" si="54"/>
        <v>0</v>
      </c>
      <c r="AW19" s="318">
        <f>SUM(AV$10:AV19)</f>
        <v>0</v>
      </c>
      <c r="AX19" s="319">
        <f t="shared" si="84"/>
        <v>0.1</v>
      </c>
      <c r="AY19" s="144" t="str">
        <f t="shared" si="86"/>
        <v/>
      </c>
      <c r="AZ19" s="144" t="str">
        <f t="shared" si="87"/>
        <v/>
      </c>
      <c r="BA19" s="144"/>
      <c r="BB19" s="146" t="str">
        <f t="shared" si="22"/>
        <v/>
      </c>
      <c r="BC19" s="66" t="str">
        <f t="shared" si="85"/>
        <v/>
      </c>
      <c r="BD19" s="195" t="str">
        <f t="shared" si="23"/>
        <v/>
      </c>
      <c r="BF19" s="283"/>
      <c r="BG19" s="286" t="str">
        <f t="shared" si="24"/>
        <v/>
      </c>
      <c r="BI19" s="139" t="s">
        <v>16</v>
      </c>
      <c r="BJ19" s="179">
        <v>260</v>
      </c>
      <c r="BK19" s="180">
        <v>2500</v>
      </c>
      <c r="BL19" s="179">
        <v>3200</v>
      </c>
      <c r="BM19" s="181">
        <v>0</v>
      </c>
      <c r="BN19" s="179">
        <v>3400</v>
      </c>
      <c r="BO19" s="179">
        <v>18</v>
      </c>
      <c r="BP19" s="130" t="s">
        <v>0</v>
      </c>
      <c r="BQ19" s="179">
        <v>2</v>
      </c>
      <c r="BR19" s="183">
        <v>0.56999999999999995</v>
      </c>
      <c r="BS19" s="66"/>
      <c r="BT19" s="130"/>
      <c r="BU19" s="130"/>
      <c r="BV19" s="130"/>
      <c r="BW19" s="130"/>
      <c r="BX19" s="130"/>
      <c r="BY19" s="211" t="str">
        <f t="shared" si="25"/>
        <v/>
      </c>
      <c r="BZ19" s="150" t="str">
        <f t="shared" si="26"/>
        <v/>
      </c>
      <c r="CB19" s="54" t="str">
        <f t="shared" si="83"/>
        <v/>
      </c>
      <c r="CD19" s="54" t="str">
        <f t="shared" si="27"/>
        <v/>
      </c>
      <c r="CF19" s="54" t="str">
        <f t="shared" si="28"/>
        <v/>
      </c>
      <c r="CH19" s="150" t="str">
        <f t="shared" si="29"/>
        <v/>
      </c>
      <c r="CI19" s="290"/>
      <c r="CJ19" s="150" t="str">
        <f t="shared" si="30"/>
        <v/>
      </c>
      <c r="CK19" s="290"/>
      <c r="CL19" s="54" t="str">
        <f t="shared" si="60"/>
        <v/>
      </c>
      <c r="CM19" s="290"/>
      <c r="CN19" s="150" t="str">
        <f t="shared" si="31"/>
        <v/>
      </c>
      <c r="CO19" s="290"/>
      <c r="CP19" s="150" t="str">
        <f t="shared" si="32"/>
        <v/>
      </c>
      <c r="CQ19" s="290"/>
      <c r="CR19" s="150" t="str">
        <f t="shared" si="33"/>
        <v/>
      </c>
      <c r="CS19" s="290"/>
      <c r="CT19" s="150" t="str">
        <f t="shared" si="34"/>
        <v/>
      </c>
      <c r="CU19" s="150"/>
      <c r="CV19" s="150" t="str">
        <f t="shared" si="35"/>
        <v/>
      </c>
      <c r="CW19" s="94"/>
      <c r="CX19" s="151" t="str">
        <f t="shared" si="36"/>
        <v/>
      </c>
      <c r="CY19" s="151" t="str">
        <f t="shared" si="37"/>
        <v/>
      </c>
      <c r="CZ19" s="152"/>
      <c r="DA19" s="373" t="str">
        <f t="shared" si="61"/>
        <v/>
      </c>
      <c r="DC19" s="153">
        <f t="shared" si="38"/>
        <v>0</v>
      </c>
      <c r="DD19" s="153">
        <f t="shared" si="39"/>
        <v>0</v>
      </c>
      <c r="DE19" s="153">
        <f t="shared" si="40"/>
        <v>0</v>
      </c>
      <c r="DF19" s="158">
        <f t="shared" si="41"/>
        <v>-4.7000000000000002E-3</v>
      </c>
      <c r="DG19" s="159">
        <f t="shared" si="62"/>
        <v>-1.1703000000000001</v>
      </c>
      <c r="DH19" s="158">
        <f t="shared" si="42"/>
        <v>3.1999999999999997E-3</v>
      </c>
      <c r="DI19" s="159">
        <f t="shared" si="63"/>
        <v>0.79679999999999995</v>
      </c>
      <c r="DJ19" s="158">
        <f t="shared" si="43"/>
        <v>-2.7000000000000001E-3</v>
      </c>
      <c r="DK19" s="159">
        <f t="shared" si="64"/>
        <v>-0.67230000000000001</v>
      </c>
      <c r="DL19" s="158">
        <f t="shared" si="44"/>
        <v>1.1999999999999999E-3</v>
      </c>
      <c r="DM19" s="159">
        <f t="shared" si="65"/>
        <v>0.29879999999999995</v>
      </c>
      <c r="DN19" s="158">
        <f t="shared" si="45"/>
        <v>1.46E-2</v>
      </c>
      <c r="DO19" s="159">
        <f t="shared" si="66"/>
        <v>3.6354000000000002</v>
      </c>
      <c r="DP19" s="158">
        <f t="shared" si="46"/>
        <v>-1.2999999999999999E-2</v>
      </c>
      <c r="DQ19" s="159">
        <f t="shared" si="67"/>
        <v>-3.2369999999999997</v>
      </c>
      <c r="DR19" s="158">
        <f t="shared" si="47"/>
        <v>-6.7000000000000002E-3</v>
      </c>
      <c r="DS19" s="159">
        <f t="shared" si="68"/>
        <v>-1.6683000000000001</v>
      </c>
      <c r="DT19" s="158">
        <f t="shared" si="48"/>
        <v>-1.2999999999999999E-2</v>
      </c>
      <c r="DU19" s="159">
        <f t="shared" si="69"/>
        <v>-3.2369999999999997</v>
      </c>
      <c r="DV19" s="158">
        <f t="shared" si="49"/>
        <v>-6.7000000000000002E-3</v>
      </c>
      <c r="DW19" s="160">
        <f t="shared" si="70"/>
        <v>-1.6683000000000001</v>
      </c>
    </row>
    <row r="20" spans="1:127" ht="24.95" customHeight="1" x14ac:dyDescent="0.2">
      <c r="A20" s="272">
        <v>11</v>
      </c>
      <c r="B20" s="368"/>
      <c r="C20" s="369"/>
      <c r="D20" s="370"/>
      <c r="E20" s="371"/>
      <c r="F20" s="372"/>
      <c r="G20" s="371"/>
      <c r="H20" s="371"/>
      <c r="I20" s="334"/>
      <c r="J20" s="334"/>
      <c r="K20" s="334"/>
      <c r="L20" s="334"/>
      <c r="M20" s="334"/>
      <c r="N20" s="334"/>
      <c r="O20" s="337"/>
      <c r="P20" s="337"/>
      <c r="Q20" s="338" t="str">
        <f t="shared" si="0"/>
        <v xml:space="preserve"> </v>
      </c>
      <c r="R20" s="339" t="str">
        <f t="shared" si="1"/>
        <v/>
      </c>
      <c r="S20" s="340" t="str">
        <f t="shared" si="71"/>
        <v/>
      </c>
      <c r="T20" s="341" t="str">
        <f t="shared" si="2"/>
        <v/>
      </c>
      <c r="U20" s="341" t="str">
        <f t="shared" si="3"/>
        <v/>
      </c>
      <c r="V20" s="341" t="str">
        <f t="shared" si="4"/>
        <v/>
      </c>
      <c r="W20" s="341" t="str">
        <f t="shared" si="5"/>
        <v/>
      </c>
      <c r="X20" s="340" t="str">
        <f t="shared" si="72"/>
        <v/>
      </c>
      <c r="Y20" s="342" t="str">
        <f t="shared" si="73"/>
        <v/>
      </c>
      <c r="Z20" s="343" t="str">
        <f t="shared" si="74"/>
        <v/>
      </c>
      <c r="AA20" s="344" t="str">
        <f t="shared" si="75"/>
        <v/>
      </c>
      <c r="AB20" s="345" t="str">
        <f t="shared" si="10"/>
        <v/>
      </c>
      <c r="AC20" s="346" t="str">
        <f t="shared" si="11"/>
        <v/>
      </c>
      <c r="AD20" s="346" t="str">
        <f t="shared" si="12"/>
        <v/>
      </c>
      <c r="AE20" s="344" t="str">
        <f t="shared" si="76"/>
        <v/>
      </c>
      <c r="AF20" s="346" t="str">
        <f t="shared" si="13"/>
        <v/>
      </c>
      <c r="AG20" s="344" t="str">
        <f t="shared" si="77"/>
        <v/>
      </c>
      <c r="AH20" s="344" t="str">
        <f t="shared" si="78"/>
        <v/>
      </c>
      <c r="AI20" s="344" t="str">
        <f t="shared" si="79"/>
        <v/>
      </c>
      <c r="AJ20" s="346" t="str">
        <f t="shared" si="80"/>
        <v/>
      </c>
      <c r="AK20" s="346" t="str">
        <f t="shared" si="81"/>
        <v/>
      </c>
      <c r="AL20" s="347" t="str">
        <f t="shared" si="82"/>
        <v/>
      </c>
      <c r="AM20" s="141"/>
      <c r="AN20" s="141"/>
      <c r="AO20" s="142"/>
      <c r="AP20" s="58">
        <f t="shared" si="20"/>
        <v>0</v>
      </c>
      <c r="AQ20" s="94">
        <f>SUM(AP$10:AP20)</f>
        <v>0</v>
      </c>
      <c r="AR20" s="143">
        <f t="shared" si="52"/>
        <v>0.1</v>
      </c>
      <c r="AS20" s="144" t="str">
        <f t="shared" si="21"/>
        <v/>
      </c>
      <c r="AT20" s="144" t="str">
        <f t="shared" si="53"/>
        <v/>
      </c>
      <c r="AU20" s="145"/>
      <c r="AV20" s="58">
        <f t="shared" si="54"/>
        <v>0</v>
      </c>
      <c r="AW20" s="318">
        <f>SUM(AV$10:AV20)</f>
        <v>0</v>
      </c>
      <c r="AX20" s="319">
        <f t="shared" si="84"/>
        <v>0.1</v>
      </c>
      <c r="AY20" s="144" t="str">
        <f t="shared" si="86"/>
        <v/>
      </c>
      <c r="AZ20" s="144" t="str">
        <f t="shared" si="87"/>
        <v/>
      </c>
      <c r="BA20" s="144"/>
      <c r="BB20" s="146" t="str">
        <f t="shared" si="22"/>
        <v/>
      </c>
      <c r="BC20" s="66" t="str">
        <f t="shared" si="85"/>
        <v/>
      </c>
      <c r="BD20" s="195" t="str">
        <f t="shared" si="23"/>
        <v/>
      </c>
      <c r="BF20" s="283"/>
      <c r="BG20" s="286" t="str">
        <f t="shared" si="24"/>
        <v/>
      </c>
      <c r="BI20" s="139" t="s">
        <v>17</v>
      </c>
      <c r="BJ20" s="179">
        <v>350</v>
      </c>
      <c r="BK20" s="180">
        <v>3200</v>
      </c>
      <c r="BL20" s="179">
        <v>4000</v>
      </c>
      <c r="BM20" s="181">
        <v>0</v>
      </c>
      <c r="BN20" s="179">
        <v>4200</v>
      </c>
      <c r="BO20" s="179">
        <v>24</v>
      </c>
      <c r="BP20" s="130" t="s">
        <v>0</v>
      </c>
      <c r="BQ20" s="179">
        <v>2</v>
      </c>
      <c r="BR20" s="183">
        <v>0.76</v>
      </c>
      <c r="BS20" s="66"/>
      <c r="BT20" s="360" t="s">
        <v>233</v>
      </c>
      <c r="BU20" s="360" t="s">
        <v>234</v>
      </c>
      <c r="BV20" s="360" t="s">
        <v>233</v>
      </c>
      <c r="BW20" s="360" t="s">
        <v>234</v>
      </c>
      <c r="BX20" s="361" t="s">
        <v>141</v>
      </c>
      <c r="BY20" s="211" t="str">
        <f t="shared" si="25"/>
        <v/>
      </c>
      <c r="BZ20" s="150" t="str">
        <f t="shared" si="26"/>
        <v/>
      </c>
      <c r="CB20" s="54" t="str">
        <f t="shared" si="83"/>
        <v/>
      </c>
      <c r="CD20" s="54" t="str">
        <f t="shared" si="27"/>
        <v/>
      </c>
      <c r="CF20" s="54" t="str">
        <f t="shared" si="28"/>
        <v/>
      </c>
      <c r="CH20" s="150" t="str">
        <f t="shared" si="29"/>
        <v/>
      </c>
      <c r="CI20" s="290"/>
      <c r="CJ20" s="150" t="str">
        <f t="shared" si="30"/>
        <v/>
      </c>
      <c r="CK20" s="290"/>
      <c r="CL20" s="54" t="str">
        <f t="shared" si="60"/>
        <v/>
      </c>
      <c r="CM20" s="290"/>
      <c r="CN20" s="150" t="str">
        <f t="shared" si="31"/>
        <v/>
      </c>
      <c r="CO20" s="290"/>
      <c r="CP20" s="150" t="str">
        <f t="shared" si="32"/>
        <v/>
      </c>
      <c r="CQ20" s="290"/>
      <c r="CR20" s="150" t="str">
        <f t="shared" si="33"/>
        <v/>
      </c>
      <c r="CS20" s="290"/>
      <c r="CT20" s="150" t="str">
        <f t="shared" si="34"/>
        <v/>
      </c>
      <c r="CU20" s="150"/>
      <c r="CV20" s="150" t="str">
        <f t="shared" si="35"/>
        <v/>
      </c>
      <c r="CW20" s="94"/>
      <c r="CX20" s="151" t="str">
        <f t="shared" si="36"/>
        <v/>
      </c>
      <c r="CY20" s="151" t="str">
        <f t="shared" si="37"/>
        <v/>
      </c>
      <c r="CZ20" s="152"/>
      <c r="DA20" s="373" t="str">
        <f t="shared" si="61"/>
        <v/>
      </c>
      <c r="DC20" s="153">
        <f t="shared" si="38"/>
        <v>0</v>
      </c>
      <c r="DD20" s="153">
        <f t="shared" si="39"/>
        <v>0</v>
      </c>
      <c r="DE20" s="153">
        <f t="shared" si="40"/>
        <v>0</v>
      </c>
      <c r="DF20" s="158">
        <f t="shared" si="41"/>
        <v>-4.7000000000000002E-3</v>
      </c>
      <c r="DG20" s="159">
        <f t="shared" si="62"/>
        <v>-1.1703000000000001</v>
      </c>
      <c r="DH20" s="158">
        <f t="shared" si="42"/>
        <v>3.1999999999999997E-3</v>
      </c>
      <c r="DI20" s="159">
        <f t="shared" si="63"/>
        <v>0.79679999999999995</v>
      </c>
      <c r="DJ20" s="158">
        <f t="shared" si="43"/>
        <v>-2.7000000000000001E-3</v>
      </c>
      <c r="DK20" s="159">
        <f t="shared" si="64"/>
        <v>-0.67230000000000001</v>
      </c>
      <c r="DL20" s="158">
        <f t="shared" si="44"/>
        <v>1.1999999999999999E-3</v>
      </c>
      <c r="DM20" s="159">
        <f t="shared" si="65"/>
        <v>0.29879999999999995</v>
      </c>
      <c r="DN20" s="158">
        <f t="shared" si="45"/>
        <v>1.46E-2</v>
      </c>
      <c r="DO20" s="159">
        <f t="shared" si="66"/>
        <v>3.6354000000000002</v>
      </c>
      <c r="DP20" s="158">
        <f t="shared" si="46"/>
        <v>-1.2999999999999999E-2</v>
      </c>
      <c r="DQ20" s="159">
        <f t="shared" si="67"/>
        <v>-3.2369999999999997</v>
      </c>
      <c r="DR20" s="158">
        <f t="shared" si="47"/>
        <v>-6.7000000000000002E-3</v>
      </c>
      <c r="DS20" s="159">
        <f t="shared" si="68"/>
        <v>-1.6683000000000001</v>
      </c>
      <c r="DT20" s="158">
        <f t="shared" si="48"/>
        <v>-1.2999999999999999E-2</v>
      </c>
      <c r="DU20" s="159">
        <f t="shared" si="69"/>
        <v>-3.2369999999999997</v>
      </c>
      <c r="DV20" s="158">
        <f t="shared" si="49"/>
        <v>-6.7000000000000002E-3</v>
      </c>
      <c r="DW20" s="160">
        <f t="shared" si="70"/>
        <v>-1.6683000000000001</v>
      </c>
    </row>
    <row r="21" spans="1:127" ht="24.95" customHeight="1" x14ac:dyDescent="0.2">
      <c r="A21" s="272">
        <v>12</v>
      </c>
      <c r="B21" s="368"/>
      <c r="C21" s="369"/>
      <c r="D21" s="370"/>
      <c r="E21" s="371"/>
      <c r="F21" s="372"/>
      <c r="G21" s="371"/>
      <c r="H21" s="371"/>
      <c r="I21" s="334"/>
      <c r="J21" s="334"/>
      <c r="K21" s="334"/>
      <c r="L21" s="334"/>
      <c r="M21" s="334"/>
      <c r="N21" s="334"/>
      <c r="O21" s="337"/>
      <c r="P21" s="337"/>
      <c r="Q21" s="338" t="str">
        <f t="shared" si="0"/>
        <v xml:space="preserve"> </v>
      </c>
      <c r="R21" s="339" t="str">
        <f t="shared" si="1"/>
        <v/>
      </c>
      <c r="S21" s="340" t="str">
        <f t="shared" ref="S21:S84" si="88">IF(RIGHT(E21,7)="AVT3000","No",IF(RIGHT(E21,7)="AVC5000","Yes",""))</f>
        <v/>
      </c>
      <c r="T21" s="341" t="str">
        <f t="shared" si="2"/>
        <v/>
      </c>
      <c r="U21" s="341" t="str">
        <f t="shared" si="3"/>
        <v/>
      </c>
      <c r="V21" s="341" t="str">
        <f t="shared" si="4"/>
        <v/>
      </c>
      <c r="W21" s="341" t="str">
        <f t="shared" si="5"/>
        <v/>
      </c>
      <c r="X21" s="340" t="str">
        <f t="shared" ref="X21:X84" si="89">IF(RIGHT(E21,7)="AVT3000","No",IF(RIGHT(E21,7)="AVC5000","Yes",""))</f>
        <v/>
      </c>
      <c r="Y21" s="342" t="str">
        <f t="shared" ref="Y21:Y84" si="90">IF(LEFT(E21,1)="H","H-","")</f>
        <v/>
      </c>
      <c r="Z21" s="343" t="str">
        <f t="shared" ref="Z21:Z84" si="91">IF(RIGHT(E21,7)="AVT3000","AVT3",IF(RIGHT(E21,7)="AVC5000","AVC5",""))</f>
        <v/>
      </c>
      <c r="AA21" s="344" t="str">
        <f t="shared" ref="AA21:AA84" si="92">IF(RIGHT(E21,6)="AV3000","AV3",IF(RIGHT(E21,7)="AVC5000","AVC5",""))</f>
        <v/>
      </c>
      <c r="AB21" s="345" t="str">
        <f t="shared" si="10"/>
        <v/>
      </c>
      <c r="AC21" s="346" t="str">
        <f t="shared" si="11"/>
        <v/>
      </c>
      <c r="AD21" s="346" t="str">
        <f t="shared" si="12"/>
        <v/>
      </c>
      <c r="AE21" s="344" t="str">
        <f t="shared" ref="AE21:AE84" si="93">IF(AF21="","","-")</f>
        <v/>
      </c>
      <c r="AF21" s="346" t="str">
        <f t="shared" si="13"/>
        <v/>
      </c>
      <c r="AG21" s="344" t="str">
        <f t="shared" ref="AG21:AG84" si="94">IF(G21="","","-")</f>
        <v/>
      </c>
      <c r="AH21" s="344" t="str">
        <f t="shared" ref="AH21:AH84" si="95">IF(I21="AccuNet","A","")</f>
        <v/>
      </c>
      <c r="AI21" s="344" t="str">
        <f t="shared" ref="AI21:AI84" si="96">IF(J21="BACnet","B","")</f>
        <v/>
      </c>
      <c r="AJ21" s="346" t="str">
        <f t="shared" ref="AJ21:AJ84" si="97">IF(K21="Flanged","F","")</f>
        <v/>
      </c>
      <c r="AK21" s="346" t="str">
        <f t="shared" ref="AK21:AK84" si="98">IF(L21="Insulation","I","")</f>
        <v/>
      </c>
      <c r="AL21" s="347" t="str">
        <f t="shared" ref="AL21:AL84" si="99">IF(M21="Tight Shutoff","S","")</f>
        <v/>
      </c>
      <c r="AM21" s="141"/>
      <c r="AN21" s="141"/>
      <c r="AO21" s="142"/>
      <c r="AP21" s="58">
        <f t="shared" si="20"/>
        <v>0</v>
      </c>
      <c r="AQ21" s="94">
        <f>SUM(AP$10:AP21)</f>
        <v>0</v>
      </c>
      <c r="AR21" s="143">
        <f t="shared" si="52"/>
        <v>0.1</v>
      </c>
      <c r="AS21" s="144" t="str">
        <f t="shared" si="21"/>
        <v/>
      </c>
      <c r="AT21" s="144" t="str">
        <f t="shared" si="53"/>
        <v/>
      </c>
      <c r="AU21" s="145"/>
      <c r="AV21" s="58">
        <f t="shared" ref="AV21:AV38" si="100">IF(D21="",0,1)</f>
        <v>0</v>
      </c>
      <c r="AW21" s="318">
        <f>SUM(AV$10:AV21)</f>
        <v>0</v>
      </c>
      <c r="AX21" s="319">
        <f t="shared" ref="AX21:AX38" si="101">IF(AV21&gt;0,AW21,AW21+0.1)</f>
        <v>0.1</v>
      </c>
      <c r="AY21" s="144" t="str">
        <f t="shared" si="86"/>
        <v/>
      </c>
      <c r="AZ21" s="144" t="str">
        <f t="shared" si="87"/>
        <v/>
      </c>
      <c r="BA21" s="144"/>
      <c r="BB21" s="146" t="str">
        <f t="shared" si="22"/>
        <v/>
      </c>
      <c r="BC21" s="66" t="str">
        <f t="shared" si="85"/>
        <v/>
      </c>
      <c r="BD21" s="195" t="str">
        <f t="shared" si="23"/>
        <v/>
      </c>
      <c r="BF21" s="283"/>
      <c r="BG21" s="286" t="str">
        <f t="shared" si="24"/>
        <v/>
      </c>
      <c r="BI21" s="139" t="s">
        <v>18</v>
      </c>
      <c r="BJ21" s="179">
        <v>520</v>
      </c>
      <c r="BK21" s="180">
        <v>5000</v>
      </c>
      <c r="BL21" s="179">
        <v>6400</v>
      </c>
      <c r="BM21" s="181">
        <v>0</v>
      </c>
      <c r="BN21" s="179">
        <v>6800</v>
      </c>
      <c r="BO21" s="179">
        <v>36</v>
      </c>
      <c r="BP21" s="130" t="s">
        <v>0</v>
      </c>
      <c r="BQ21" s="179">
        <v>2</v>
      </c>
      <c r="BR21" s="183">
        <v>1.1399999999999999</v>
      </c>
      <c r="BS21" s="66"/>
      <c r="BT21" s="66"/>
      <c r="BU21" s="66"/>
      <c r="BV21" s="66"/>
      <c r="BW21" s="66"/>
      <c r="BX21" s="66"/>
      <c r="BY21" s="211" t="str">
        <f t="shared" si="25"/>
        <v/>
      </c>
      <c r="BZ21" s="150" t="str">
        <f t="shared" si="26"/>
        <v/>
      </c>
      <c r="CB21" s="54" t="str">
        <f t="shared" si="83"/>
        <v/>
      </c>
      <c r="CD21" s="54" t="str">
        <f t="shared" si="27"/>
        <v/>
      </c>
      <c r="CF21" s="54" t="str">
        <f t="shared" si="28"/>
        <v/>
      </c>
      <c r="CH21" s="150" t="str">
        <f t="shared" si="29"/>
        <v/>
      </c>
      <c r="CI21" s="290"/>
      <c r="CJ21" s="150" t="str">
        <f t="shared" si="30"/>
        <v/>
      </c>
      <c r="CK21" s="290"/>
      <c r="CL21" s="54" t="str">
        <f t="shared" si="60"/>
        <v/>
      </c>
      <c r="CM21" s="290"/>
      <c r="CN21" s="150" t="str">
        <f t="shared" si="31"/>
        <v/>
      </c>
      <c r="CO21" s="290"/>
      <c r="CP21" s="150" t="str">
        <f t="shared" si="32"/>
        <v/>
      </c>
      <c r="CQ21" s="290"/>
      <c r="CR21" s="150" t="str">
        <f t="shared" si="33"/>
        <v/>
      </c>
      <c r="CS21" s="290"/>
      <c r="CT21" s="150" t="str">
        <f t="shared" si="34"/>
        <v/>
      </c>
      <c r="CU21" s="150"/>
      <c r="CV21" s="150" t="str">
        <f t="shared" si="35"/>
        <v/>
      </c>
      <c r="CW21" s="94"/>
      <c r="CX21" s="151" t="str">
        <f t="shared" si="36"/>
        <v/>
      </c>
      <c r="CY21" s="151" t="str">
        <f t="shared" si="37"/>
        <v/>
      </c>
      <c r="CZ21" s="152"/>
      <c r="DA21" s="373" t="str">
        <f t="shared" si="61"/>
        <v/>
      </c>
      <c r="DC21" s="153">
        <f t="shared" si="38"/>
        <v>0</v>
      </c>
      <c r="DD21" s="153">
        <f t="shared" si="39"/>
        <v>0</v>
      </c>
      <c r="DE21" s="153">
        <f t="shared" si="40"/>
        <v>0</v>
      </c>
      <c r="DF21" s="158">
        <f t="shared" si="41"/>
        <v>-4.7000000000000002E-3</v>
      </c>
      <c r="DG21" s="159">
        <f t="shared" si="62"/>
        <v>-1.1703000000000001</v>
      </c>
      <c r="DH21" s="158">
        <f t="shared" si="42"/>
        <v>3.1999999999999997E-3</v>
      </c>
      <c r="DI21" s="159">
        <f t="shared" si="63"/>
        <v>0.79679999999999995</v>
      </c>
      <c r="DJ21" s="158">
        <f t="shared" si="43"/>
        <v>-2.7000000000000001E-3</v>
      </c>
      <c r="DK21" s="159">
        <f t="shared" si="64"/>
        <v>-0.67230000000000001</v>
      </c>
      <c r="DL21" s="158">
        <f t="shared" si="44"/>
        <v>1.1999999999999999E-3</v>
      </c>
      <c r="DM21" s="159">
        <f t="shared" si="65"/>
        <v>0.29879999999999995</v>
      </c>
      <c r="DN21" s="158">
        <f t="shared" si="45"/>
        <v>1.46E-2</v>
      </c>
      <c r="DO21" s="159">
        <f t="shared" si="66"/>
        <v>3.6354000000000002</v>
      </c>
      <c r="DP21" s="158">
        <f t="shared" si="46"/>
        <v>-1.2999999999999999E-2</v>
      </c>
      <c r="DQ21" s="159">
        <f t="shared" si="67"/>
        <v>-3.2369999999999997</v>
      </c>
      <c r="DR21" s="158">
        <f t="shared" si="47"/>
        <v>-6.7000000000000002E-3</v>
      </c>
      <c r="DS21" s="159">
        <f t="shared" si="68"/>
        <v>-1.6683000000000001</v>
      </c>
      <c r="DT21" s="158">
        <f t="shared" si="48"/>
        <v>-1.2999999999999999E-2</v>
      </c>
      <c r="DU21" s="159">
        <f t="shared" si="69"/>
        <v>-3.2369999999999997</v>
      </c>
      <c r="DV21" s="158">
        <f t="shared" si="49"/>
        <v>-6.7000000000000002E-3</v>
      </c>
      <c r="DW21" s="160">
        <f t="shared" si="70"/>
        <v>-1.6683000000000001</v>
      </c>
    </row>
    <row r="22" spans="1:127" ht="24.95" customHeight="1" thickBot="1" x14ac:dyDescent="0.25">
      <c r="A22" s="272">
        <v>13</v>
      </c>
      <c r="B22" s="368"/>
      <c r="C22" s="369"/>
      <c r="D22" s="370"/>
      <c r="E22" s="371"/>
      <c r="F22" s="372"/>
      <c r="G22" s="371"/>
      <c r="H22" s="371"/>
      <c r="I22" s="334"/>
      <c r="J22" s="334"/>
      <c r="K22" s="334"/>
      <c r="L22" s="334"/>
      <c r="M22" s="334"/>
      <c r="N22" s="334"/>
      <c r="O22" s="337"/>
      <c r="P22" s="337"/>
      <c r="Q22" s="338" t="str">
        <f t="shared" si="0"/>
        <v xml:space="preserve"> </v>
      </c>
      <c r="R22" s="339" t="str">
        <f t="shared" si="1"/>
        <v/>
      </c>
      <c r="S22" s="340" t="str">
        <f t="shared" si="88"/>
        <v/>
      </c>
      <c r="T22" s="341" t="str">
        <f t="shared" si="2"/>
        <v/>
      </c>
      <c r="U22" s="341" t="str">
        <f t="shared" si="3"/>
        <v/>
      </c>
      <c r="V22" s="341" t="str">
        <f t="shared" si="4"/>
        <v/>
      </c>
      <c r="W22" s="341" t="str">
        <f t="shared" si="5"/>
        <v/>
      </c>
      <c r="X22" s="340" t="str">
        <f t="shared" si="89"/>
        <v/>
      </c>
      <c r="Y22" s="342" t="str">
        <f t="shared" si="90"/>
        <v/>
      </c>
      <c r="Z22" s="343" t="str">
        <f t="shared" si="91"/>
        <v/>
      </c>
      <c r="AA22" s="344" t="str">
        <f t="shared" si="92"/>
        <v/>
      </c>
      <c r="AB22" s="345" t="str">
        <f t="shared" si="10"/>
        <v/>
      </c>
      <c r="AC22" s="346" t="str">
        <f t="shared" si="11"/>
        <v/>
      </c>
      <c r="AD22" s="346" t="str">
        <f t="shared" si="12"/>
        <v/>
      </c>
      <c r="AE22" s="344" t="str">
        <f t="shared" si="93"/>
        <v/>
      </c>
      <c r="AF22" s="346" t="str">
        <f t="shared" si="13"/>
        <v/>
      </c>
      <c r="AG22" s="344" t="str">
        <f t="shared" si="94"/>
        <v/>
      </c>
      <c r="AH22" s="344" t="str">
        <f t="shared" si="95"/>
        <v/>
      </c>
      <c r="AI22" s="344" t="str">
        <f t="shared" si="96"/>
        <v/>
      </c>
      <c r="AJ22" s="346" t="str">
        <f t="shared" si="97"/>
        <v/>
      </c>
      <c r="AK22" s="346" t="str">
        <f t="shared" si="98"/>
        <v/>
      </c>
      <c r="AL22" s="347" t="str">
        <f t="shared" si="99"/>
        <v/>
      </c>
      <c r="AM22" s="141"/>
      <c r="AN22" s="141"/>
      <c r="AO22" s="142"/>
      <c r="AP22" s="58">
        <f t="shared" si="20"/>
        <v>0</v>
      </c>
      <c r="AQ22" s="94">
        <f>SUM(AP$10:AP22)</f>
        <v>0</v>
      </c>
      <c r="AR22" s="143">
        <f t="shared" si="52"/>
        <v>0.1</v>
      </c>
      <c r="AS22" s="144" t="str">
        <f t="shared" si="21"/>
        <v/>
      </c>
      <c r="AT22" s="144" t="str">
        <f t="shared" si="53"/>
        <v/>
      </c>
      <c r="AU22" s="145"/>
      <c r="AV22" s="58">
        <f t="shared" si="100"/>
        <v>0</v>
      </c>
      <c r="AW22" s="318">
        <f>SUM(AV$10:AV22)</f>
        <v>0</v>
      </c>
      <c r="AX22" s="319">
        <f t="shared" si="101"/>
        <v>0.1</v>
      </c>
      <c r="AY22" s="144" t="str">
        <f t="shared" si="86"/>
        <v/>
      </c>
      <c r="AZ22" s="144" t="str">
        <f t="shared" si="87"/>
        <v/>
      </c>
      <c r="BA22" s="144"/>
      <c r="BB22" s="146" t="str">
        <f t="shared" si="22"/>
        <v/>
      </c>
      <c r="BC22" s="66" t="str">
        <f t="shared" si="85"/>
        <v/>
      </c>
      <c r="BD22" s="195" t="str">
        <f t="shared" si="23"/>
        <v/>
      </c>
      <c r="BF22" s="283"/>
      <c r="BG22" s="286" t="str">
        <f t="shared" si="24"/>
        <v/>
      </c>
      <c r="BI22" s="185" t="s">
        <v>19</v>
      </c>
      <c r="BJ22" s="186">
        <v>700</v>
      </c>
      <c r="BK22" s="187">
        <v>5400</v>
      </c>
      <c r="BL22" s="186">
        <v>8000</v>
      </c>
      <c r="BM22" s="188">
        <v>0</v>
      </c>
      <c r="BN22" s="186">
        <v>8400</v>
      </c>
      <c r="BO22" s="186">
        <v>48</v>
      </c>
      <c r="BP22" s="130" t="s">
        <v>0</v>
      </c>
      <c r="BQ22" s="186">
        <v>2</v>
      </c>
      <c r="BR22" s="189">
        <v>1.52</v>
      </c>
      <c r="BS22" s="66"/>
      <c r="BT22" s="66"/>
      <c r="BU22" s="66"/>
      <c r="BV22" s="66"/>
      <c r="BW22" s="66"/>
      <c r="BX22" s="66"/>
      <c r="BY22" s="211" t="str">
        <f t="shared" si="25"/>
        <v/>
      </c>
      <c r="BZ22" s="150" t="str">
        <f t="shared" si="26"/>
        <v/>
      </c>
      <c r="CB22" s="54" t="str">
        <f t="shared" si="83"/>
        <v/>
      </c>
      <c r="CD22" s="54" t="str">
        <f t="shared" si="27"/>
        <v/>
      </c>
      <c r="CF22" s="54" t="str">
        <f t="shared" si="28"/>
        <v/>
      </c>
      <c r="CH22" s="150" t="str">
        <f t="shared" si="29"/>
        <v/>
      </c>
      <c r="CI22" s="290"/>
      <c r="CJ22" s="150" t="str">
        <f t="shared" si="30"/>
        <v/>
      </c>
      <c r="CK22" s="290"/>
      <c r="CL22" s="54" t="str">
        <f t="shared" si="60"/>
        <v/>
      </c>
      <c r="CM22" s="290"/>
      <c r="CN22" s="150" t="str">
        <f t="shared" si="31"/>
        <v/>
      </c>
      <c r="CO22" s="290"/>
      <c r="CP22" s="150" t="str">
        <f t="shared" si="32"/>
        <v/>
      </c>
      <c r="CQ22" s="290"/>
      <c r="CR22" s="150" t="str">
        <f t="shared" si="33"/>
        <v/>
      </c>
      <c r="CS22" s="290"/>
      <c r="CT22" s="150" t="str">
        <f t="shared" si="34"/>
        <v/>
      </c>
      <c r="CU22" s="150"/>
      <c r="CV22" s="150" t="str">
        <f t="shared" si="35"/>
        <v/>
      </c>
      <c r="CW22" s="94"/>
      <c r="CX22" s="151" t="str">
        <f t="shared" si="36"/>
        <v/>
      </c>
      <c r="CY22" s="151" t="str">
        <f t="shared" si="37"/>
        <v/>
      </c>
      <c r="CZ22" s="152"/>
      <c r="DA22" s="373" t="str">
        <f t="shared" si="61"/>
        <v/>
      </c>
      <c r="DC22" s="153">
        <f t="shared" si="38"/>
        <v>0</v>
      </c>
      <c r="DD22" s="153">
        <f t="shared" si="39"/>
        <v>0</v>
      </c>
      <c r="DE22" s="153">
        <f t="shared" si="40"/>
        <v>0</v>
      </c>
      <c r="DF22" s="158">
        <f t="shared" si="41"/>
        <v>-4.7000000000000002E-3</v>
      </c>
      <c r="DG22" s="159">
        <f t="shared" si="62"/>
        <v>-1.1703000000000001</v>
      </c>
      <c r="DH22" s="158">
        <f t="shared" si="42"/>
        <v>3.1999999999999997E-3</v>
      </c>
      <c r="DI22" s="159">
        <f t="shared" si="63"/>
        <v>0.79679999999999995</v>
      </c>
      <c r="DJ22" s="158">
        <f t="shared" si="43"/>
        <v>-2.7000000000000001E-3</v>
      </c>
      <c r="DK22" s="159">
        <f t="shared" si="64"/>
        <v>-0.67230000000000001</v>
      </c>
      <c r="DL22" s="158">
        <f t="shared" si="44"/>
        <v>1.1999999999999999E-3</v>
      </c>
      <c r="DM22" s="159">
        <f t="shared" si="65"/>
        <v>0.29879999999999995</v>
      </c>
      <c r="DN22" s="158">
        <f t="shared" si="45"/>
        <v>1.46E-2</v>
      </c>
      <c r="DO22" s="159">
        <f t="shared" si="66"/>
        <v>3.6354000000000002</v>
      </c>
      <c r="DP22" s="158">
        <f t="shared" si="46"/>
        <v>-1.2999999999999999E-2</v>
      </c>
      <c r="DQ22" s="159">
        <f t="shared" si="67"/>
        <v>-3.2369999999999997</v>
      </c>
      <c r="DR22" s="158">
        <f t="shared" si="47"/>
        <v>-6.7000000000000002E-3</v>
      </c>
      <c r="DS22" s="159">
        <f t="shared" si="68"/>
        <v>-1.6683000000000001</v>
      </c>
      <c r="DT22" s="158">
        <f t="shared" si="48"/>
        <v>-1.2999999999999999E-2</v>
      </c>
      <c r="DU22" s="159">
        <f t="shared" si="69"/>
        <v>-3.2369999999999997</v>
      </c>
      <c r="DV22" s="158">
        <f t="shared" si="49"/>
        <v>-6.7000000000000002E-3</v>
      </c>
      <c r="DW22" s="160">
        <f t="shared" si="70"/>
        <v>-1.6683000000000001</v>
      </c>
    </row>
    <row r="23" spans="1:127" ht="24.95" customHeight="1" thickBot="1" x14ac:dyDescent="0.25">
      <c r="A23" s="272">
        <v>14</v>
      </c>
      <c r="B23" s="368"/>
      <c r="C23" s="369"/>
      <c r="D23" s="370"/>
      <c r="E23" s="371"/>
      <c r="F23" s="372"/>
      <c r="G23" s="371"/>
      <c r="H23" s="371"/>
      <c r="I23" s="334"/>
      <c r="J23" s="334"/>
      <c r="K23" s="334"/>
      <c r="L23" s="334"/>
      <c r="M23" s="334"/>
      <c r="N23" s="334"/>
      <c r="O23" s="337"/>
      <c r="P23" s="337"/>
      <c r="Q23" s="338" t="str">
        <f t="shared" si="0"/>
        <v xml:space="preserve"> </v>
      </c>
      <c r="R23" s="339" t="str">
        <f t="shared" si="1"/>
        <v/>
      </c>
      <c r="S23" s="340" t="str">
        <f t="shared" si="88"/>
        <v/>
      </c>
      <c r="T23" s="341" t="str">
        <f t="shared" si="2"/>
        <v/>
      </c>
      <c r="U23" s="341" t="str">
        <f t="shared" si="3"/>
        <v/>
      </c>
      <c r="V23" s="341" t="str">
        <f t="shared" si="4"/>
        <v/>
      </c>
      <c r="W23" s="341" t="str">
        <f t="shared" si="5"/>
        <v/>
      </c>
      <c r="X23" s="340" t="str">
        <f t="shared" si="89"/>
        <v/>
      </c>
      <c r="Y23" s="342" t="str">
        <f t="shared" si="90"/>
        <v/>
      </c>
      <c r="Z23" s="343" t="str">
        <f t="shared" si="91"/>
        <v/>
      </c>
      <c r="AA23" s="344" t="str">
        <f t="shared" si="92"/>
        <v/>
      </c>
      <c r="AB23" s="345" t="str">
        <f t="shared" si="10"/>
        <v/>
      </c>
      <c r="AC23" s="346" t="str">
        <f t="shared" si="11"/>
        <v/>
      </c>
      <c r="AD23" s="346" t="str">
        <f t="shared" si="12"/>
        <v/>
      </c>
      <c r="AE23" s="344" t="str">
        <f t="shared" si="93"/>
        <v/>
      </c>
      <c r="AF23" s="346" t="str">
        <f t="shared" si="13"/>
        <v/>
      </c>
      <c r="AG23" s="344" t="str">
        <f t="shared" si="94"/>
        <v/>
      </c>
      <c r="AH23" s="344" t="str">
        <f t="shared" si="95"/>
        <v/>
      </c>
      <c r="AI23" s="344" t="str">
        <f t="shared" si="96"/>
        <v/>
      </c>
      <c r="AJ23" s="346" t="str">
        <f t="shared" si="97"/>
        <v/>
      </c>
      <c r="AK23" s="346" t="str">
        <f t="shared" si="98"/>
        <v/>
      </c>
      <c r="AL23" s="347" t="str">
        <f t="shared" si="99"/>
        <v/>
      </c>
      <c r="AM23" s="141"/>
      <c r="AN23" s="141"/>
      <c r="AO23" s="142"/>
      <c r="AP23" s="58">
        <f t="shared" si="20"/>
        <v>0</v>
      </c>
      <c r="AQ23" s="94">
        <f>SUM(AP$10:AP23)</f>
        <v>0</v>
      </c>
      <c r="AR23" s="143">
        <f t="shared" si="52"/>
        <v>0.1</v>
      </c>
      <c r="AS23" s="144" t="str">
        <f t="shared" si="21"/>
        <v/>
      </c>
      <c r="AT23" s="144" t="str">
        <f t="shared" si="53"/>
        <v/>
      </c>
      <c r="AU23" s="145"/>
      <c r="AV23" s="58">
        <f t="shared" si="100"/>
        <v>0</v>
      </c>
      <c r="AW23" s="318">
        <f>SUM(AV$10:AV23)</f>
        <v>0</v>
      </c>
      <c r="AX23" s="319">
        <f t="shared" si="101"/>
        <v>0.1</v>
      </c>
      <c r="AY23" s="144" t="str">
        <f t="shared" si="86"/>
        <v/>
      </c>
      <c r="AZ23" s="144" t="str">
        <f t="shared" si="87"/>
        <v/>
      </c>
      <c r="BA23" s="144"/>
      <c r="BB23" s="146" t="str">
        <f t="shared" si="22"/>
        <v/>
      </c>
      <c r="BC23" s="66" t="str">
        <f t="shared" si="85"/>
        <v/>
      </c>
      <c r="BD23" s="195" t="str">
        <f t="shared" si="23"/>
        <v/>
      </c>
      <c r="BF23" s="283"/>
      <c r="BG23" s="286" t="str">
        <f t="shared" si="24"/>
        <v/>
      </c>
      <c r="BI23" s="58"/>
      <c r="BJ23" s="58"/>
      <c r="BK23" s="58"/>
      <c r="BL23" s="58"/>
      <c r="BM23" s="144"/>
      <c r="BN23" s="58"/>
      <c r="BO23" s="58"/>
      <c r="BQ23" s="58"/>
      <c r="BY23" s="211" t="str">
        <f t="shared" si="25"/>
        <v/>
      </c>
      <c r="BZ23" s="150" t="str">
        <f t="shared" si="26"/>
        <v/>
      </c>
      <c r="CB23" s="54" t="str">
        <f t="shared" si="83"/>
        <v/>
      </c>
      <c r="CD23" s="54" t="str">
        <f t="shared" si="27"/>
        <v/>
      </c>
      <c r="CF23" s="54" t="str">
        <f t="shared" si="28"/>
        <v/>
      </c>
      <c r="CH23" s="150" t="str">
        <f t="shared" si="29"/>
        <v/>
      </c>
      <c r="CI23" s="290"/>
      <c r="CJ23" s="150" t="str">
        <f t="shared" si="30"/>
        <v/>
      </c>
      <c r="CK23" s="290"/>
      <c r="CL23" s="54" t="str">
        <f t="shared" si="60"/>
        <v/>
      </c>
      <c r="CM23" s="290"/>
      <c r="CN23" s="150" t="str">
        <f t="shared" si="31"/>
        <v/>
      </c>
      <c r="CO23" s="290"/>
      <c r="CP23" s="150" t="str">
        <f t="shared" si="32"/>
        <v/>
      </c>
      <c r="CQ23" s="290"/>
      <c r="CR23" s="150" t="str">
        <f t="shared" si="33"/>
        <v/>
      </c>
      <c r="CS23" s="290"/>
      <c r="CT23" s="150" t="str">
        <f t="shared" si="34"/>
        <v/>
      </c>
      <c r="CU23" s="150"/>
      <c r="CV23" s="150" t="str">
        <f t="shared" si="35"/>
        <v/>
      </c>
      <c r="CW23" s="94"/>
      <c r="CX23" s="151" t="str">
        <f t="shared" ref="CX23:CX86" si="102">IF(S23="YES",0,IF(S23="NO",1,""))</f>
        <v/>
      </c>
      <c r="CY23" s="151" t="str">
        <f t="shared" ref="CY23:CY86" si="103">IF(S23="YES",1,IF(S23="NO",0,""))</f>
        <v/>
      </c>
      <c r="CZ23" s="152"/>
      <c r="DA23" s="373" t="str">
        <f t="shared" si="61"/>
        <v/>
      </c>
      <c r="DC23" s="153">
        <f t="shared" si="38"/>
        <v>0</v>
      </c>
      <c r="DD23" s="153">
        <f t="shared" si="39"/>
        <v>0</v>
      </c>
      <c r="DE23" s="153">
        <f t="shared" si="40"/>
        <v>0</v>
      </c>
      <c r="DF23" s="158">
        <f t="shared" si="41"/>
        <v>-4.7000000000000002E-3</v>
      </c>
      <c r="DG23" s="159">
        <f t="shared" si="62"/>
        <v>-1.1703000000000001</v>
      </c>
      <c r="DH23" s="158">
        <f t="shared" si="42"/>
        <v>3.1999999999999997E-3</v>
      </c>
      <c r="DI23" s="159">
        <f t="shared" si="63"/>
        <v>0.79679999999999995</v>
      </c>
      <c r="DJ23" s="158">
        <f t="shared" si="43"/>
        <v>-2.7000000000000001E-3</v>
      </c>
      <c r="DK23" s="159">
        <f t="shared" si="64"/>
        <v>-0.67230000000000001</v>
      </c>
      <c r="DL23" s="158">
        <f t="shared" si="44"/>
        <v>1.1999999999999999E-3</v>
      </c>
      <c r="DM23" s="159">
        <f t="shared" si="65"/>
        <v>0.29879999999999995</v>
      </c>
      <c r="DN23" s="158">
        <f t="shared" si="45"/>
        <v>1.46E-2</v>
      </c>
      <c r="DO23" s="159">
        <f t="shared" si="66"/>
        <v>3.6354000000000002</v>
      </c>
      <c r="DP23" s="158">
        <f t="shared" si="46"/>
        <v>-1.2999999999999999E-2</v>
      </c>
      <c r="DQ23" s="159">
        <f t="shared" si="67"/>
        <v>-3.2369999999999997</v>
      </c>
      <c r="DR23" s="158">
        <f t="shared" si="47"/>
        <v>-6.7000000000000002E-3</v>
      </c>
      <c r="DS23" s="159">
        <f t="shared" si="68"/>
        <v>-1.6683000000000001</v>
      </c>
      <c r="DT23" s="158">
        <f t="shared" si="48"/>
        <v>-1.2999999999999999E-2</v>
      </c>
      <c r="DU23" s="159">
        <f t="shared" si="69"/>
        <v>-3.2369999999999997</v>
      </c>
      <c r="DV23" s="158">
        <f t="shared" si="49"/>
        <v>-6.7000000000000002E-3</v>
      </c>
      <c r="DW23" s="160">
        <f t="shared" si="70"/>
        <v>-1.6683000000000001</v>
      </c>
    </row>
    <row r="24" spans="1:127" ht="24.95" customHeight="1" thickBot="1" x14ac:dyDescent="0.25">
      <c r="A24" s="272">
        <v>15</v>
      </c>
      <c r="B24" s="368"/>
      <c r="C24" s="369"/>
      <c r="D24" s="370"/>
      <c r="E24" s="371"/>
      <c r="F24" s="372"/>
      <c r="G24" s="371"/>
      <c r="H24" s="371"/>
      <c r="I24" s="334"/>
      <c r="J24" s="334"/>
      <c r="K24" s="334"/>
      <c r="L24" s="334"/>
      <c r="M24" s="334"/>
      <c r="N24" s="334"/>
      <c r="O24" s="337"/>
      <c r="P24" s="337"/>
      <c r="Q24" s="338" t="str">
        <f t="shared" si="0"/>
        <v xml:space="preserve"> </v>
      </c>
      <c r="R24" s="339" t="str">
        <f t="shared" si="1"/>
        <v/>
      </c>
      <c r="S24" s="340" t="str">
        <f t="shared" si="88"/>
        <v/>
      </c>
      <c r="T24" s="341" t="str">
        <f t="shared" si="2"/>
        <v/>
      </c>
      <c r="U24" s="341" t="str">
        <f t="shared" si="3"/>
        <v/>
      </c>
      <c r="V24" s="341" t="str">
        <f t="shared" si="4"/>
        <v/>
      </c>
      <c r="W24" s="341" t="str">
        <f t="shared" si="5"/>
        <v/>
      </c>
      <c r="X24" s="340" t="str">
        <f t="shared" si="89"/>
        <v/>
      </c>
      <c r="Y24" s="342" t="str">
        <f t="shared" si="90"/>
        <v/>
      </c>
      <c r="Z24" s="343" t="str">
        <f t="shared" si="91"/>
        <v/>
      </c>
      <c r="AA24" s="344" t="str">
        <f t="shared" si="92"/>
        <v/>
      </c>
      <c r="AB24" s="345" t="str">
        <f t="shared" si="10"/>
        <v/>
      </c>
      <c r="AC24" s="346" t="str">
        <f t="shared" si="11"/>
        <v/>
      </c>
      <c r="AD24" s="346" t="str">
        <f t="shared" si="12"/>
        <v/>
      </c>
      <c r="AE24" s="344" t="str">
        <f t="shared" si="93"/>
        <v/>
      </c>
      <c r="AF24" s="346" t="str">
        <f t="shared" si="13"/>
        <v/>
      </c>
      <c r="AG24" s="344" t="str">
        <f t="shared" si="94"/>
        <v/>
      </c>
      <c r="AH24" s="344" t="str">
        <f t="shared" si="95"/>
        <v/>
      </c>
      <c r="AI24" s="344" t="str">
        <f t="shared" si="96"/>
        <v/>
      </c>
      <c r="AJ24" s="346" t="str">
        <f t="shared" si="97"/>
        <v/>
      </c>
      <c r="AK24" s="346" t="str">
        <f t="shared" si="98"/>
        <v/>
      </c>
      <c r="AL24" s="347" t="str">
        <f t="shared" si="99"/>
        <v/>
      </c>
      <c r="AM24" s="141"/>
      <c r="AN24" s="141"/>
      <c r="AO24" s="142"/>
      <c r="AP24" s="58">
        <f t="shared" si="20"/>
        <v>0</v>
      </c>
      <c r="AQ24" s="94">
        <f>SUM(AP$10:AP24)</f>
        <v>0</v>
      </c>
      <c r="AR24" s="143">
        <f t="shared" si="52"/>
        <v>0.1</v>
      </c>
      <c r="AS24" s="144" t="str">
        <f t="shared" si="21"/>
        <v/>
      </c>
      <c r="AT24" s="144" t="str">
        <f t="shared" si="53"/>
        <v/>
      </c>
      <c r="AU24" s="145"/>
      <c r="AV24" s="58">
        <f t="shared" si="100"/>
        <v>0</v>
      </c>
      <c r="AW24" s="318">
        <f>SUM(AV$10:AV24)</f>
        <v>0</v>
      </c>
      <c r="AX24" s="319">
        <f t="shared" si="101"/>
        <v>0.1</v>
      </c>
      <c r="AY24" s="144" t="str">
        <f t="shared" si="86"/>
        <v/>
      </c>
      <c r="AZ24" s="144" t="str">
        <f t="shared" si="87"/>
        <v/>
      </c>
      <c r="BA24" s="144"/>
      <c r="BB24" s="146" t="str">
        <f t="shared" si="22"/>
        <v/>
      </c>
      <c r="BC24" s="66" t="str">
        <f t="shared" si="85"/>
        <v/>
      </c>
      <c r="BD24" s="195" t="str">
        <f t="shared" si="23"/>
        <v/>
      </c>
      <c r="BF24" s="283"/>
      <c r="BG24" s="286" t="str">
        <f t="shared" si="24"/>
        <v/>
      </c>
      <c r="BI24" s="552" t="s">
        <v>1</v>
      </c>
      <c r="BJ24" s="547"/>
      <c r="BL24" s="190" t="s">
        <v>73</v>
      </c>
      <c r="BY24" s="211" t="str">
        <f t="shared" si="25"/>
        <v/>
      </c>
      <c r="BZ24" s="150" t="str">
        <f t="shared" si="26"/>
        <v/>
      </c>
      <c r="CB24" s="54" t="str">
        <f t="shared" si="83"/>
        <v/>
      </c>
      <c r="CD24" s="54" t="str">
        <f t="shared" si="27"/>
        <v/>
      </c>
      <c r="CF24" s="54" t="str">
        <f t="shared" si="28"/>
        <v/>
      </c>
      <c r="CH24" s="150" t="str">
        <f t="shared" si="29"/>
        <v/>
      </c>
      <c r="CI24" s="290"/>
      <c r="CJ24" s="150" t="str">
        <f t="shared" si="30"/>
        <v/>
      </c>
      <c r="CK24" s="290"/>
      <c r="CL24" s="54" t="str">
        <f t="shared" si="60"/>
        <v/>
      </c>
      <c r="CM24" s="290"/>
      <c r="CN24" s="150" t="str">
        <f t="shared" si="31"/>
        <v/>
      </c>
      <c r="CO24" s="290"/>
      <c r="CP24" s="150" t="str">
        <f t="shared" si="32"/>
        <v/>
      </c>
      <c r="CQ24" s="290"/>
      <c r="CR24" s="150" t="str">
        <f t="shared" si="33"/>
        <v/>
      </c>
      <c r="CS24" s="290"/>
      <c r="CT24" s="150" t="str">
        <f t="shared" si="34"/>
        <v/>
      </c>
      <c r="CU24" s="150"/>
      <c r="CV24" s="150" t="str">
        <f t="shared" si="35"/>
        <v/>
      </c>
      <c r="CW24" s="94"/>
      <c r="CX24" s="151" t="str">
        <f t="shared" si="102"/>
        <v/>
      </c>
      <c r="CY24" s="151" t="str">
        <f t="shared" si="103"/>
        <v/>
      </c>
      <c r="CZ24" s="152"/>
      <c r="DA24" s="373" t="str">
        <f t="shared" si="61"/>
        <v/>
      </c>
      <c r="DC24" s="153">
        <f t="shared" si="38"/>
        <v>0</v>
      </c>
      <c r="DD24" s="153">
        <f t="shared" si="39"/>
        <v>0</v>
      </c>
      <c r="DE24" s="153">
        <f t="shared" si="40"/>
        <v>0</v>
      </c>
      <c r="DF24" s="158">
        <f t="shared" si="41"/>
        <v>-4.7000000000000002E-3</v>
      </c>
      <c r="DG24" s="159">
        <f t="shared" si="62"/>
        <v>-1.1703000000000001</v>
      </c>
      <c r="DH24" s="158">
        <f t="shared" si="42"/>
        <v>3.1999999999999997E-3</v>
      </c>
      <c r="DI24" s="159">
        <f t="shared" si="63"/>
        <v>0.79679999999999995</v>
      </c>
      <c r="DJ24" s="158">
        <f t="shared" si="43"/>
        <v>-2.7000000000000001E-3</v>
      </c>
      <c r="DK24" s="159">
        <f t="shared" si="64"/>
        <v>-0.67230000000000001</v>
      </c>
      <c r="DL24" s="158">
        <f t="shared" si="44"/>
        <v>1.1999999999999999E-3</v>
      </c>
      <c r="DM24" s="159">
        <f t="shared" si="65"/>
        <v>0.29879999999999995</v>
      </c>
      <c r="DN24" s="158">
        <f t="shared" si="45"/>
        <v>1.46E-2</v>
      </c>
      <c r="DO24" s="159">
        <f t="shared" si="66"/>
        <v>3.6354000000000002</v>
      </c>
      <c r="DP24" s="158">
        <f t="shared" si="46"/>
        <v>-1.2999999999999999E-2</v>
      </c>
      <c r="DQ24" s="159">
        <f t="shared" si="67"/>
        <v>-3.2369999999999997</v>
      </c>
      <c r="DR24" s="158">
        <f t="shared" si="47"/>
        <v>-6.7000000000000002E-3</v>
      </c>
      <c r="DS24" s="159">
        <f t="shared" si="68"/>
        <v>-1.6683000000000001</v>
      </c>
      <c r="DT24" s="158">
        <f t="shared" si="48"/>
        <v>-1.2999999999999999E-2</v>
      </c>
      <c r="DU24" s="159">
        <f t="shared" si="69"/>
        <v>-3.2369999999999997</v>
      </c>
      <c r="DV24" s="158">
        <f t="shared" si="49"/>
        <v>-6.7000000000000002E-3</v>
      </c>
      <c r="DW24" s="160">
        <f t="shared" si="70"/>
        <v>-1.6683000000000001</v>
      </c>
    </row>
    <row r="25" spans="1:127" ht="24.95" customHeight="1" thickBot="1" x14ac:dyDescent="0.25">
      <c r="A25" s="272">
        <v>16</v>
      </c>
      <c r="B25" s="368"/>
      <c r="C25" s="369"/>
      <c r="D25" s="370"/>
      <c r="E25" s="371"/>
      <c r="F25" s="372"/>
      <c r="G25" s="371"/>
      <c r="H25" s="371"/>
      <c r="I25" s="334"/>
      <c r="J25" s="334"/>
      <c r="K25" s="334"/>
      <c r="L25" s="334"/>
      <c r="M25" s="334"/>
      <c r="N25" s="334"/>
      <c r="O25" s="337"/>
      <c r="P25" s="337"/>
      <c r="Q25" s="338" t="str">
        <f t="shared" si="0"/>
        <v xml:space="preserve"> </v>
      </c>
      <c r="R25" s="339" t="str">
        <f t="shared" si="1"/>
        <v/>
      </c>
      <c r="S25" s="340" t="str">
        <f t="shared" si="88"/>
        <v/>
      </c>
      <c r="T25" s="341" t="str">
        <f t="shared" si="2"/>
        <v/>
      </c>
      <c r="U25" s="341" t="str">
        <f t="shared" si="3"/>
        <v/>
      </c>
      <c r="V25" s="341" t="str">
        <f t="shared" si="4"/>
        <v/>
      </c>
      <c r="W25" s="341" t="str">
        <f t="shared" si="5"/>
        <v/>
      </c>
      <c r="X25" s="340" t="str">
        <f t="shared" si="89"/>
        <v/>
      </c>
      <c r="Y25" s="342" t="str">
        <f t="shared" si="90"/>
        <v/>
      </c>
      <c r="Z25" s="343" t="str">
        <f t="shared" si="91"/>
        <v/>
      </c>
      <c r="AA25" s="344" t="str">
        <f t="shared" si="92"/>
        <v/>
      </c>
      <c r="AB25" s="345" t="str">
        <f t="shared" si="10"/>
        <v/>
      </c>
      <c r="AC25" s="346" t="str">
        <f t="shared" si="11"/>
        <v/>
      </c>
      <c r="AD25" s="346" t="str">
        <f t="shared" si="12"/>
        <v/>
      </c>
      <c r="AE25" s="344" t="str">
        <f t="shared" si="93"/>
        <v/>
      </c>
      <c r="AF25" s="346" t="str">
        <f t="shared" si="13"/>
        <v/>
      </c>
      <c r="AG25" s="344" t="str">
        <f t="shared" si="94"/>
        <v/>
      </c>
      <c r="AH25" s="344" t="str">
        <f t="shared" si="95"/>
        <v/>
      </c>
      <c r="AI25" s="344" t="str">
        <f t="shared" si="96"/>
        <v/>
      </c>
      <c r="AJ25" s="346" t="str">
        <f t="shared" si="97"/>
        <v/>
      </c>
      <c r="AK25" s="346" t="str">
        <f t="shared" si="98"/>
        <v/>
      </c>
      <c r="AL25" s="347" t="str">
        <f t="shared" si="99"/>
        <v/>
      </c>
      <c r="AM25" s="141"/>
      <c r="AN25" s="141"/>
      <c r="AO25" s="142"/>
      <c r="AP25" s="58">
        <f t="shared" si="20"/>
        <v>0</v>
      </c>
      <c r="AQ25" s="94">
        <f>SUM(AP$10:AP25)</f>
        <v>0</v>
      </c>
      <c r="AR25" s="143">
        <f t="shared" si="52"/>
        <v>0.1</v>
      </c>
      <c r="AS25" s="144" t="str">
        <f t="shared" si="21"/>
        <v/>
      </c>
      <c r="AT25" s="144" t="str">
        <f t="shared" si="53"/>
        <v/>
      </c>
      <c r="AU25" s="145"/>
      <c r="AV25" s="58">
        <f t="shared" si="100"/>
        <v>0</v>
      </c>
      <c r="AW25" s="318">
        <f>SUM(AV$10:AV25)</f>
        <v>0</v>
      </c>
      <c r="AX25" s="319">
        <f t="shared" si="101"/>
        <v>0.1</v>
      </c>
      <c r="AY25" s="144" t="str">
        <f t="shared" si="86"/>
        <v/>
      </c>
      <c r="AZ25" s="144" t="str">
        <f t="shared" si="87"/>
        <v/>
      </c>
      <c r="BA25" s="144"/>
      <c r="BB25" s="146" t="str">
        <f t="shared" si="22"/>
        <v/>
      </c>
      <c r="BC25" s="66" t="str">
        <f t="shared" si="85"/>
        <v/>
      </c>
      <c r="BD25" s="195" t="str">
        <f t="shared" si="23"/>
        <v/>
      </c>
      <c r="BF25" s="283"/>
      <c r="BG25" s="286" t="str">
        <f t="shared" si="24"/>
        <v/>
      </c>
      <c r="BI25" s="191" t="s">
        <v>21</v>
      </c>
      <c r="BJ25" s="192" t="s">
        <v>22</v>
      </c>
      <c r="BL25" s="193" t="s">
        <v>74</v>
      </c>
      <c r="BN25" s="565" t="s">
        <v>76</v>
      </c>
      <c r="BO25" s="566"/>
      <c r="BQ25" s="565" t="s">
        <v>86</v>
      </c>
      <c r="BR25" s="566"/>
      <c r="BS25" s="117"/>
      <c r="BT25" s="559" t="s">
        <v>98</v>
      </c>
      <c r="BU25" s="560"/>
      <c r="BV25" s="560"/>
      <c r="BW25" s="561"/>
      <c r="BX25" s="194"/>
      <c r="BY25" s="211" t="str">
        <f t="shared" si="25"/>
        <v/>
      </c>
      <c r="BZ25" s="150" t="str">
        <f t="shared" si="26"/>
        <v/>
      </c>
      <c r="CB25" s="54" t="str">
        <f t="shared" si="83"/>
        <v/>
      </c>
      <c r="CD25" s="54" t="str">
        <f t="shared" si="27"/>
        <v/>
      </c>
      <c r="CF25" s="54" t="str">
        <f t="shared" si="28"/>
        <v/>
      </c>
      <c r="CH25" s="150" t="str">
        <f t="shared" si="29"/>
        <v/>
      </c>
      <c r="CI25" s="290"/>
      <c r="CJ25" s="150" t="str">
        <f t="shared" si="30"/>
        <v/>
      </c>
      <c r="CK25" s="290"/>
      <c r="CL25" s="54" t="str">
        <f t="shared" si="60"/>
        <v/>
      </c>
      <c r="CM25" s="290"/>
      <c r="CN25" s="150" t="str">
        <f t="shared" si="31"/>
        <v/>
      </c>
      <c r="CO25" s="290"/>
      <c r="CP25" s="150" t="str">
        <f t="shared" si="32"/>
        <v/>
      </c>
      <c r="CQ25" s="290"/>
      <c r="CR25" s="150" t="str">
        <f t="shared" si="33"/>
        <v/>
      </c>
      <c r="CS25" s="290"/>
      <c r="CT25" s="150" t="str">
        <f t="shared" si="34"/>
        <v/>
      </c>
      <c r="CU25" s="150"/>
      <c r="CV25" s="150" t="str">
        <f t="shared" si="35"/>
        <v/>
      </c>
      <c r="CW25" s="94"/>
      <c r="CX25" s="151" t="str">
        <f t="shared" si="102"/>
        <v/>
      </c>
      <c r="CY25" s="151" t="str">
        <f t="shared" si="103"/>
        <v/>
      </c>
      <c r="CZ25" s="152"/>
      <c r="DA25" s="373" t="str">
        <f t="shared" si="61"/>
        <v/>
      </c>
      <c r="DC25" s="153">
        <f t="shared" si="38"/>
        <v>0</v>
      </c>
      <c r="DD25" s="153">
        <f t="shared" si="39"/>
        <v>0</v>
      </c>
      <c r="DE25" s="153">
        <f t="shared" si="40"/>
        <v>0</v>
      </c>
      <c r="DF25" s="158">
        <f t="shared" si="41"/>
        <v>-4.7000000000000002E-3</v>
      </c>
      <c r="DG25" s="159">
        <f t="shared" si="62"/>
        <v>-1.1703000000000001</v>
      </c>
      <c r="DH25" s="158">
        <f t="shared" si="42"/>
        <v>3.1999999999999997E-3</v>
      </c>
      <c r="DI25" s="159">
        <f t="shared" si="63"/>
        <v>0.79679999999999995</v>
      </c>
      <c r="DJ25" s="158">
        <f t="shared" si="43"/>
        <v>-2.7000000000000001E-3</v>
      </c>
      <c r="DK25" s="159">
        <f t="shared" si="64"/>
        <v>-0.67230000000000001</v>
      </c>
      <c r="DL25" s="158">
        <f t="shared" si="44"/>
        <v>1.1999999999999999E-3</v>
      </c>
      <c r="DM25" s="159">
        <f t="shared" si="65"/>
        <v>0.29879999999999995</v>
      </c>
      <c r="DN25" s="158">
        <f t="shared" si="45"/>
        <v>1.46E-2</v>
      </c>
      <c r="DO25" s="159">
        <f t="shared" si="66"/>
        <v>3.6354000000000002</v>
      </c>
      <c r="DP25" s="158">
        <f t="shared" si="46"/>
        <v>-1.2999999999999999E-2</v>
      </c>
      <c r="DQ25" s="159">
        <f t="shared" si="67"/>
        <v>-3.2369999999999997</v>
      </c>
      <c r="DR25" s="158">
        <f t="shared" si="47"/>
        <v>-6.7000000000000002E-3</v>
      </c>
      <c r="DS25" s="159">
        <f t="shared" si="68"/>
        <v>-1.6683000000000001</v>
      </c>
      <c r="DT25" s="158">
        <f t="shared" si="48"/>
        <v>-1.2999999999999999E-2</v>
      </c>
      <c r="DU25" s="159">
        <f t="shared" si="69"/>
        <v>-3.2369999999999997</v>
      </c>
      <c r="DV25" s="158">
        <f t="shared" si="49"/>
        <v>-6.7000000000000002E-3</v>
      </c>
      <c r="DW25" s="160">
        <f t="shared" si="70"/>
        <v>-1.6683000000000001</v>
      </c>
    </row>
    <row r="26" spans="1:127" ht="24.95" customHeight="1" thickTop="1" x14ac:dyDescent="0.2">
      <c r="A26" s="272">
        <v>17</v>
      </c>
      <c r="B26" s="368"/>
      <c r="C26" s="369"/>
      <c r="D26" s="370"/>
      <c r="E26" s="371"/>
      <c r="F26" s="372"/>
      <c r="G26" s="371"/>
      <c r="H26" s="371"/>
      <c r="I26" s="334"/>
      <c r="J26" s="334"/>
      <c r="K26" s="334"/>
      <c r="L26" s="334"/>
      <c r="M26" s="334"/>
      <c r="N26" s="334"/>
      <c r="O26" s="337"/>
      <c r="P26" s="337"/>
      <c r="Q26" s="338" t="str">
        <f t="shared" si="0"/>
        <v xml:space="preserve"> </v>
      </c>
      <c r="R26" s="339" t="str">
        <f t="shared" si="1"/>
        <v/>
      </c>
      <c r="S26" s="340" t="str">
        <f t="shared" si="88"/>
        <v/>
      </c>
      <c r="T26" s="341" t="str">
        <f t="shared" si="2"/>
        <v/>
      </c>
      <c r="U26" s="341" t="str">
        <f t="shared" si="3"/>
        <v/>
      </c>
      <c r="V26" s="341" t="str">
        <f t="shared" si="4"/>
        <v/>
      </c>
      <c r="W26" s="341" t="str">
        <f t="shared" si="5"/>
        <v/>
      </c>
      <c r="X26" s="340" t="str">
        <f t="shared" si="89"/>
        <v/>
      </c>
      <c r="Y26" s="342" t="str">
        <f t="shared" si="90"/>
        <v/>
      </c>
      <c r="Z26" s="343" t="str">
        <f t="shared" si="91"/>
        <v/>
      </c>
      <c r="AA26" s="344" t="str">
        <f t="shared" si="92"/>
        <v/>
      </c>
      <c r="AB26" s="345" t="str">
        <f t="shared" si="10"/>
        <v/>
      </c>
      <c r="AC26" s="346" t="str">
        <f t="shared" si="11"/>
        <v/>
      </c>
      <c r="AD26" s="346" t="str">
        <f t="shared" si="12"/>
        <v/>
      </c>
      <c r="AE26" s="344" t="str">
        <f t="shared" si="93"/>
        <v/>
      </c>
      <c r="AF26" s="346" t="str">
        <f t="shared" si="13"/>
        <v/>
      </c>
      <c r="AG26" s="344" t="str">
        <f t="shared" si="94"/>
        <v/>
      </c>
      <c r="AH26" s="344" t="str">
        <f t="shared" si="95"/>
        <v/>
      </c>
      <c r="AI26" s="344" t="str">
        <f t="shared" si="96"/>
        <v/>
      </c>
      <c r="AJ26" s="346" t="str">
        <f t="shared" si="97"/>
        <v/>
      </c>
      <c r="AK26" s="346" t="str">
        <f t="shared" si="98"/>
        <v/>
      </c>
      <c r="AL26" s="347" t="str">
        <f t="shared" si="99"/>
        <v/>
      </c>
      <c r="AM26" s="141"/>
      <c r="AN26" s="141"/>
      <c r="AO26" s="142"/>
      <c r="AP26" s="58">
        <f t="shared" si="20"/>
        <v>0</v>
      </c>
      <c r="AQ26" s="94">
        <f>SUM(AP$10:AP26)</f>
        <v>0</v>
      </c>
      <c r="AR26" s="143">
        <f t="shared" si="52"/>
        <v>0.1</v>
      </c>
      <c r="AS26" s="144" t="str">
        <f t="shared" si="21"/>
        <v/>
      </c>
      <c r="AT26" s="144" t="str">
        <f t="shared" si="53"/>
        <v/>
      </c>
      <c r="AU26" s="145"/>
      <c r="AV26" s="58">
        <f t="shared" si="100"/>
        <v>0</v>
      </c>
      <c r="AW26" s="318">
        <f>SUM(AV$10:AV26)</f>
        <v>0</v>
      </c>
      <c r="AX26" s="319">
        <f t="shared" si="101"/>
        <v>0.1</v>
      </c>
      <c r="AY26" s="144" t="str">
        <f t="shared" si="86"/>
        <v/>
      </c>
      <c r="AZ26" s="144" t="str">
        <f t="shared" si="87"/>
        <v/>
      </c>
      <c r="BA26" s="144"/>
      <c r="BB26" s="146" t="str">
        <f t="shared" si="22"/>
        <v/>
      </c>
      <c r="BC26" s="66" t="str">
        <f t="shared" si="85"/>
        <v/>
      </c>
      <c r="BD26" s="195" t="str">
        <f t="shared" si="23"/>
        <v/>
      </c>
      <c r="BF26" s="283"/>
      <c r="BG26" s="286" t="str">
        <f t="shared" si="24"/>
        <v/>
      </c>
      <c r="BI26" s="146" t="s">
        <v>66</v>
      </c>
      <c r="BJ26" s="195">
        <v>1</v>
      </c>
      <c r="BL26" s="196" t="s">
        <v>61</v>
      </c>
      <c r="BN26" s="197" t="s">
        <v>77</v>
      </c>
      <c r="BO26" s="198" t="s">
        <v>78</v>
      </c>
      <c r="BP26" s="116"/>
      <c r="BQ26" s="197" t="s">
        <v>82</v>
      </c>
      <c r="BR26" s="198" t="s">
        <v>83</v>
      </c>
      <c r="BS26" s="116"/>
      <c r="BT26" s="199"/>
      <c r="BU26" s="200"/>
      <c r="BV26" s="200"/>
      <c r="BW26" s="201"/>
      <c r="BX26" s="66"/>
      <c r="BY26" s="211" t="str">
        <f t="shared" si="25"/>
        <v/>
      </c>
      <c r="BZ26" s="150" t="str">
        <f t="shared" si="26"/>
        <v/>
      </c>
      <c r="CB26" s="54" t="str">
        <f t="shared" si="83"/>
        <v/>
      </c>
      <c r="CD26" s="54" t="str">
        <f t="shared" si="27"/>
        <v/>
      </c>
      <c r="CF26" s="54" t="str">
        <f t="shared" si="28"/>
        <v/>
      </c>
      <c r="CH26" s="150" t="str">
        <f t="shared" si="29"/>
        <v/>
      </c>
      <c r="CI26" s="290"/>
      <c r="CJ26" s="150" t="str">
        <f t="shared" si="30"/>
        <v/>
      </c>
      <c r="CK26" s="290"/>
      <c r="CL26" s="54" t="str">
        <f t="shared" si="60"/>
        <v/>
      </c>
      <c r="CM26" s="290"/>
      <c r="CN26" s="150" t="str">
        <f t="shared" si="31"/>
        <v/>
      </c>
      <c r="CO26" s="290"/>
      <c r="CP26" s="150" t="str">
        <f t="shared" si="32"/>
        <v/>
      </c>
      <c r="CQ26" s="290"/>
      <c r="CR26" s="150" t="str">
        <f t="shared" si="33"/>
        <v/>
      </c>
      <c r="CS26" s="290"/>
      <c r="CT26" s="150" t="str">
        <f t="shared" si="34"/>
        <v/>
      </c>
      <c r="CU26" s="150"/>
      <c r="CV26" s="150" t="str">
        <f t="shared" si="35"/>
        <v/>
      </c>
      <c r="CW26" s="94"/>
      <c r="CX26" s="151" t="str">
        <f t="shared" si="102"/>
        <v/>
      </c>
      <c r="CY26" s="151" t="str">
        <f t="shared" si="103"/>
        <v/>
      </c>
      <c r="CZ26" s="152"/>
      <c r="DA26" s="373" t="str">
        <f t="shared" si="61"/>
        <v/>
      </c>
      <c r="DC26" s="153">
        <f t="shared" si="38"/>
        <v>0</v>
      </c>
      <c r="DD26" s="153">
        <f t="shared" si="39"/>
        <v>0</v>
      </c>
      <c r="DE26" s="153">
        <f t="shared" si="40"/>
        <v>0</v>
      </c>
      <c r="DF26" s="158">
        <f t="shared" si="41"/>
        <v>-4.7000000000000002E-3</v>
      </c>
      <c r="DG26" s="159">
        <f t="shared" si="62"/>
        <v>-1.1703000000000001</v>
      </c>
      <c r="DH26" s="158">
        <f t="shared" si="42"/>
        <v>3.1999999999999997E-3</v>
      </c>
      <c r="DI26" s="159">
        <f t="shared" si="63"/>
        <v>0.79679999999999995</v>
      </c>
      <c r="DJ26" s="158">
        <f t="shared" si="43"/>
        <v>-2.7000000000000001E-3</v>
      </c>
      <c r="DK26" s="159">
        <f t="shared" si="64"/>
        <v>-0.67230000000000001</v>
      </c>
      <c r="DL26" s="158">
        <f t="shared" si="44"/>
        <v>1.1999999999999999E-3</v>
      </c>
      <c r="DM26" s="159">
        <f t="shared" si="65"/>
        <v>0.29879999999999995</v>
      </c>
      <c r="DN26" s="158">
        <f t="shared" si="45"/>
        <v>1.46E-2</v>
      </c>
      <c r="DO26" s="159">
        <f t="shared" si="66"/>
        <v>3.6354000000000002</v>
      </c>
      <c r="DP26" s="158">
        <f t="shared" si="46"/>
        <v>-1.2999999999999999E-2</v>
      </c>
      <c r="DQ26" s="159">
        <f t="shared" si="67"/>
        <v>-3.2369999999999997</v>
      </c>
      <c r="DR26" s="158">
        <f t="shared" si="47"/>
        <v>-6.7000000000000002E-3</v>
      </c>
      <c r="DS26" s="159">
        <f t="shared" si="68"/>
        <v>-1.6683000000000001</v>
      </c>
      <c r="DT26" s="158">
        <f t="shared" si="48"/>
        <v>-1.2999999999999999E-2</v>
      </c>
      <c r="DU26" s="159">
        <f t="shared" si="69"/>
        <v>-3.2369999999999997</v>
      </c>
      <c r="DV26" s="158">
        <f t="shared" si="49"/>
        <v>-6.7000000000000002E-3</v>
      </c>
      <c r="DW26" s="160">
        <f t="shared" si="70"/>
        <v>-1.6683000000000001</v>
      </c>
    </row>
    <row r="27" spans="1:127" ht="24.95" customHeight="1" thickBot="1" x14ac:dyDescent="0.25">
      <c r="A27" s="272">
        <v>18</v>
      </c>
      <c r="B27" s="368"/>
      <c r="C27" s="369"/>
      <c r="D27" s="370"/>
      <c r="E27" s="371"/>
      <c r="F27" s="372"/>
      <c r="G27" s="371"/>
      <c r="H27" s="371"/>
      <c r="I27" s="334"/>
      <c r="J27" s="334"/>
      <c r="K27" s="334"/>
      <c r="L27" s="334"/>
      <c r="M27" s="334"/>
      <c r="N27" s="334"/>
      <c r="O27" s="337"/>
      <c r="P27" s="337"/>
      <c r="Q27" s="338" t="str">
        <f t="shared" si="0"/>
        <v xml:space="preserve"> </v>
      </c>
      <c r="R27" s="339" t="str">
        <f t="shared" si="1"/>
        <v/>
      </c>
      <c r="S27" s="340" t="str">
        <f t="shared" si="88"/>
        <v/>
      </c>
      <c r="T27" s="341" t="str">
        <f t="shared" si="2"/>
        <v/>
      </c>
      <c r="U27" s="341" t="str">
        <f t="shared" si="3"/>
        <v/>
      </c>
      <c r="V27" s="341" t="str">
        <f t="shared" si="4"/>
        <v/>
      </c>
      <c r="W27" s="341" t="str">
        <f t="shared" si="5"/>
        <v/>
      </c>
      <c r="X27" s="340" t="str">
        <f t="shared" si="89"/>
        <v/>
      </c>
      <c r="Y27" s="342" t="str">
        <f t="shared" si="90"/>
        <v/>
      </c>
      <c r="Z27" s="343" t="str">
        <f t="shared" si="91"/>
        <v/>
      </c>
      <c r="AA27" s="344" t="str">
        <f t="shared" si="92"/>
        <v/>
      </c>
      <c r="AB27" s="345" t="str">
        <f t="shared" si="10"/>
        <v/>
      </c>
      <c r="AC27" s="346" t="str">
        <f t="shared" si="11"/>
        <v/>
      </c>
      <c r="AD27" s="346" t="str">
        <f t="shared" si="12"/>
        <v/>
      </c>
      <c r="AE27" s="344" t="str">
        <f t="shared" si="93"/>
        <v/>
      </c>
      <c r="AF27" s="346" t="str">
        <f t="shared" si="13"/>
        <v/>
      </c>
      <c r="AG27" s="344" t="str">
        <f t="shared" si="94"/>
        <v/>
      </c>
      <c r="AH27" s="344" t="str">
        <f t="shared" si="95"/>
        <v/>
      </c>
      <c r="AI27" s="344" t="str">
        <f t="shared" si="96"/>
        <v/>
      </c>
      <c r="AJ27" s="346" t="str">
        <f t="shared" si="97"/>
        <v/>
      </c>
      <c r="AK27" s="346" t="str">
        <f t="shared" si="98"/>
        <v/>
      </c>
      <c r="AL27" s="347" t="str">
        <f t="shared" si="99"/>
        <v/>
      </c>
      <c r="AM27" s="141"/>
      <c r="AN27" s="141"/>
      <c r="AO27" s="142"/>
      <c r="AP27" s="58">
        <f t="shared" si="20"/>
        <v>0</v>
      </c>
      <c r="AQ27" s="94">
        <f>SUM(AP$10:AP27)</f>
        <v>0</v>
      </c>
      <c r="AR27" s="143">
        <f t="shared" si="52"/>
        <v>0.1</v>
      </c>
      <c r="AS27" s="144" t="str">
        <f t="shared" si="21"/>
        <v/>
      </c>
      <c r="AT27" s="144" t="str">
        <f t="shared" si="53"/>
        <v/>
      </c>
      <c r="AU27" s="145"/>
      <c r="AV27" s="58">
        <f t="shared" si="100"/>
        <v>0</v>
      </c>
      <c r="AW27" s="318">
        <f>SUM(AV$10:AV27)</f>
        <v>0</v>
      </c>
      <c r="AX27" s="319">
        <f t="shared" si="101"/>
        <v>0.1</v>
      </c>
      <c r="AY27" s="144" t="str">
        <f t="shared" si="86"/>
        <v/>
      </c>
      <c r="AZ27" s="144" t="str">
        <f t="shared" si="87"/>
        <v/>
      </c>
      <c r="BA27" s="144"/>
      <c r="BB27" s="146" t="str">
        <f t="shared" si="22"/>
        <v/>
      </c>
      <c r="BC27" s="66" t="str">
        <f t="shared" si="85"/>
        <v/>
      </c>
      <c r="BD27" s="195" t="str">
        <f t="shared" si="23"/>
        <v/>
      </c>
      <c r="BF27" s="283"/>
      <c r="BG27" s="286" t="str">
        <f t="shared" si="24"/>
        <v/>
      </c>
      <c r="BI27" s="202" t="s">
        <v>0</v>
      </c>
      <c r="BJ27" s="59">
        <v>2</v>
      </c>
      <c r="BL27" s="149" t="s">
        <v>62</v>
      </c>
      <c r="BN27" s="203" t="s">
        <v>3</v>
      </c>
      <c r="BO27" s="204" t="s">
        <v>3</v>
      </c>
      <c r="BP27" s="94"/>
      <c r="BQ27" s="203" t="s">
        <v>84</v>
      </c>
      <c r="BR27" s="204" t="s">
        <v>67</v>
      </c>
      <c r="BS27" s="94"/>
      <c r="BT27" s="205">
        <f>DCOUNTA(D$7:D$2021,D$7,BW27:BW28)</f>
        <v>0</v>
      </c>
      <c r="BU27" s="206" t="s">
        <v>27</v>
      </c>
      <c r="BV27" s="207"/>
      <c r="BW27" s="208" t="s">
        <v>35</v>
      </c>
      <c r="BX27" s="209"/>
      <c r="BY27" s="211" t="str">
        <f t="shared" si="25"/>
        <v/>
      </c>
      <c r="BZ27" s="150" t="str">
        <f t="shared" si="26"/>
        <v/>
      </c>
      <c r="CB27" s="54" t="str">
        <f t="shared" si="83"/>
        <v/>
      </c>
      <c r="CD27" s="54" t="str">
        <f t="shared" si="27"/>
        <v/>
      </c>
      <c r="CF27" s="54" t="str">
        <f t="shared" si="28"/>
        <v/>
      </c>
      <c r="CH27" s="150" t="str">
        <f t="shared" si="29"/>
        <v/>
      </c>
      <c r="CI27" s="290"/>
      <c r="CJ27" s="150" t="str">
        <f t="shared" si="30"/>
        <v/>
      </c>
      <c r="CK27" s="290"/>
      <c r="CL27" s="54" t="str">
        <f t="shared" si="60"/>
        <v/>
      </c>
      <c r="CM27" s="290"/>
      <c r="CN27" s="150" t="str">
        <f t="shared" si="31"/>
        <v/>
      </c>
      <c r="CO27" s="290"/>
      <c r="CP27" s="150" t="str">
        <f t="shared" si="32"/>
        <v/>
      </c>
      <c r="CQ27" s="290"/>
      <c r="CR27" s="150" t="str">
        <f t="shared" si="33"/>
        <v/>
      </c>
      <c r="CS27" s="290"/>
      <c r="CT27" s="150" t="str">
        <f t="shared" si="34"/>
        <v/>
      </c>
      <c r="CU27" s="150"/>
      <c r="CV27" s="150" t="str">
        <f t="shared" si="35"/>
        <v/>
      </c>
      <c r="CW27" s="94"/>
      <c r="CX27" s="151" t="str">
        <f t="shared" si="102"/>
        <v/>
      </c>
      <c r="CY27" s="151" t="str">
        <f t="shared" si="103"/>
        <v/>
      </c>
      <c r="CZ27" s="152"/>
      <c r="DA27" s="373" t="str">
        <f t="shared" si="61"/>
        <v/>
      </c>
      <c r="DC27" s="153">
        <f t="shared" si="38"/>
        <v>0</v>
      </c>
      <c r="DD27" s="153">
        <f t="shared" si="39"/>
        <v>0</v>
      </c>
      <c r="DE27" s="153">
        <f t="shared" si="40"/>
        <v>0</v>
      </c>
      <c r="DF27" s="158">
        <f t="shared" si="41"/>
        <v>-4.7000000000000002E-3</v>
      </c>
      <c r="DG27" s="159">
        <f t="shared" si="62"/>
        <v>-1.1703000000000001</v>
      </c>
      <c r="DH27" s="158">
        <f t="shared" si="42"/>
        <v>3.1999999999999997E-3</v>
      </c>
      <c r="DI27" s="159">
        <f t="shared" si="63"/>
        <v>0.79679999999999995</v>
      </c>
      <c r="DJ27" s="158">
        <f t="shared" si="43"/>
        <v>-2.7000000000000001E-3</v>
      </c>
      <c r="DK27" s="159">
        <f t="shared" si="64"/>
        <v>-0.67230000000000001</v>
      </c>
      <c r="DL27" s="158">
        <f t="shared" si="44"/>
        <v>1.1999999999999999E-3</v>
      </c>
      <c r="DM27" s="159">
        <f t="shared" si="65"/>
        <v>0.29879999999999995</v>
      </c>
      <c r="DN27" s="158">
        <f t="shared" si="45"/>
        <v>1.46E-2</v>
      </c>
      <c r="DO27" s="159">
        <f t="shared" si="66"/>
        <v>3.6354000000000002</v>
      </c>
      <c r="DP27" s="158">
        <f t="shared" si="46"/>
        <v>-1.2999999999999999E-2</v>
      </c>
      <c r="DQ27" s="159">
        <f t="shared" si="67"/>
        <v>-3.2369999999999997</v>
      </c>
      <c r="DR27" s="158">
        <f t="shared" si="47"/>
        <v>-6.7000000000000002E-3</v>
      </c>
      <c r="DS27" s="159">
        <f t="shared" si="68"/>
        <v>-1.6683000000000001</v>
      </c>
      <c r="DT27" s="158">
        <f t="shared" si="48"/>
        <v>-1.2999999999999999E-2</v>
      </c>
      <c r="DU27" s="159">
        <f t="shared" si="69"/>
        <v>-3.2369999999999997</v>
      </c>
      <c r="DV27" s="158">
        <f t="shared" si="49"/>
        <v>-6.7000000000000002E-3</v>
      </c>
      <c r="DW27" s="160">
        <f t="shared" si="70"/>
        <v>-1.6683000000000001</v>
      </c>
    </row>
    <row r="28" spans="1:127" ht="24.95" customHeight="1" thickBot="1" x14ac:dyDescent="0.25">
      <c r="A28" s="272">
        <v>19</v>
      </c>
      <c r="B28" s="368"/>
      <c r="C28" s="369"/>
      <c r="D28" s="370"/>
      <c r="E28" s="371"/>
      <c r="F28" s="372"/>
      <c r="G28" s="371"/>
      <c r="H28" s="371"/>
      <c r="I28" s="334"/>
      <c r="J28" s="334"/>
      <c r="K28" s="334"/>
      <c r="L28" s="334"/>
      <c r="M28" s="334"/>
      <c r="N28" s="334"/>
      <c r="O28" s="337"/>
      <c r="P28" s="337"/>
      <c r="Q28" s="338" t="str">
        <f t="shared" si="0"/>
        <v xml:space="preserve"> </v>
      </c>
      <c r="R28" s="339" t="str">
        <f t="shared" si="1"/>
        <v/>
      </c>
      <c r="S28" s="340" t="str">
        <f t="shared" si="88"/>
        <v/>
      </c>
      <c r="T28" s="341" t="str">
        <f t="shared" si="2"/>
        <v/>
      </c>
      <c r="U28" s="341" t="str">
        <f t="shared" si="3"/>
        <v/>
      </c>
      <c r="V28" s="341" t="str">
        <f t="shared" si="4"/>
        <v/>
      </c>
      <c r="W28" s="341" t="str">
        <f t="shared" si="5"/>
        <v/>
      </c>
      <c r="X28" s="340" t="str">
        <f t="shared" si="89"/>
        <v/>
      </c>
      <c r="Y28" s="342" t="str">
        <f t="shared" si="90"/>
        <v/>
      </c>
      <c r="Z28" s="343" t="str">
        <f t="shared" si="91"/>
        <v/>
      </c>
      <c r="AA28" s="344" t="str">
        <f t="shared" si="92"/>
        <v/>
      </c>
      <c r="AB28" s="345" t="str">
        <f t="shared" si="10"/>
        <v/>
      </c>
      <c r="AC28" s="346" t="str">
        <f t="shared" si="11"/>
        <v/>
      </c>
      <c r="AD28" s="346" t="str">
        <f t="shared" si="12"/>
        <v/>
      </c>
      <c r="AE28" s="344" t="str">
        <f t="shared" si="93"/>
        <v/>
      </c>
      <c r="AF28" s="346" t="str">
        <f t="shared" si="13"/>
        <v/>
      </c>
      <c r="AG28" s="344" t="str">
        <f t="shared" si="94"/>
        <v/>
      </c>
      <c r="AH28" s="344" t="str">
        <f t="shared" si="95"/>
        <v/>
      </c>
      <c r="AI28" s="344" t="str">
        <f t="shared" si="96"/>
        <v/>
      </c>
      <c r="AJ28" s="346" t="str">
        <f t="shared" si="97"/>
        <v/>
      </c>
      <c r="AK28" s="346" t="str">
        <f t="shared" si="98"/>
        <v/>
      </c>
      <c r="AL28" s="347" t="str">
        <f t="shared" si="99"/>
        <v/>
      </c>
      <c r="AM28" s="141"/>
      <c r="AN28" s="141"/>
      <c r="AO28" s="142"/>
      <c r="AP28" s="58">
        <f t="shared" si="20"/>
        <v>0</v>
      </c>
      <c r="AQ28" s="94">
        <f>SUM(AP$10:AP28)</f>
        <v>0</v>
      </c>
      <c r="AR28" s="143">
        <f t="shared" si="52"/>
        <v>0.1</v>
      </c>
      <c r="AS28" s="144" t="str">
        <f t="shared" si="21"/>
        <v/>
      </c>
      <c r="AT28" s="144" t="str">
        <f t="shared" si="53"/>
        <v/>
      </c>
      <c r="AU28" s="145"/>
      <c r="AV28" s="58">
        <f t="shared" si="100"/>
        <v>0</v>
      </c>
      <c r="AW28" s="318">
        <f>SUM(AV$10:AV28)</f>
        <v>0</v>
      </c>
      <c r="AX28" s="319">
        <f t="shared" si="101"/>
        <v>0.1</v>
      </c>
      <c r="AY28" s="144" t="str">
        <f t="shared" si="86"/>
        <v/>
      </c>
      <c r="AZ28" s="144" t="str">
        <f t="shared" si="87"/>
        <v/>
      </c>
      <c r="BA28" s="144"/>
      <c r="BB28" s="146" t="str">
        <f t="shared" si="22"/>
        <v/>
      </c>
      <c r="BC28" s="66" t="str">
        <f t="shared" si="85"/>
        <v/>
      </c>
      <c r="BD28" s="195" t="str">
        <f t="shared" si="23"/>
        <v/>
      </c>
      <c r="BF28" s="283"/>
      <c r="BG28" s="286" t="str">
        <f t="shared" si="24"/>
        <v/>
      </c>
      <c r="BJ28" s="58"/>
      <c r="BL28" s="210" t="s">
        <v>63</v>
      </c>
      <c r="BN28" s="146" t="s">
        <v>32</v>
      </c>
      <c r="BO28" s="211" t="s">
        <v>32</v>
      </c>
      <c r="BP28" s="66"/>
      <c r="BQ28" s="147" t="s">
        <v>141</v>
      </c>
      <c r="BR28" s="150" t="s">
        <v>42</v>
      </c>
      <c r="BS28" s="94"/>
      <c r="BT28" s="205"/>
      <c r="BU28" s="207"/>
      <c r="BV28" s="207"/>
      <c r="BW28" s="212" t="s">
        <v>9</v>
      </c>
      <c r="BX28" s="213"/>
      <c r="BY28" s="211" t="str">
        <f t="shared" si="25"/>
        <v/>
      </c>
      <c r="BZ28" s="150" t="str">
        <f t="shared" si="26"/>
        <v/>
      </c>
      <c r="CB28" s="54" t="str">
        <f t="shared" si="83"/>
        <v/>
      </c>
      <c r="CD28" s="54" t="str">
        <f t="shared" si="27"/>
        <v/>
      </c>
      <c r="CF28" s="54" t="str">
        <f t="shared" si="28"/>
        <v/>
      </c>
      <c r="CH28" s="150" t="str">
        <f t="shared" si="29"/>
        <v/>
      </c>
      <c r="CI28" s="290"/>
      <c r="CJ28" s="150" t="str">
        <f t="shared" si="30"/>
        <v/>
      </c>
      <c r="CK28" s="290"/>
      <c r="CL28" s="54" t="str">
        <f t="shared" si="60"/>
        <v/>
      </c>
      <c r="CM28" s="290"/>
      <c r="CN28" s="150" t="str">
        <f t="shared" si="31"/>
        <v/>
      </c>
      <c r="CO28" s="290"/>
      <c r="CP28" s="150" t="str">
        <f t="shared" si="32"/>
        <v/>
      </c>
      <c r="CQ28" s="290"/>
      <c r="CR28" s="150" t="str">
        <f t="shared" si="33"/>
        <v/>
      </c>
      <c r="CS28" s="290"/>
      <c r="CT28" s="150" t="str">
        <f t="shared" si="34"/>
        <v/>
      </c>
      <c r="CU28" s="150"/>
      <c r="CV28" s="150" t="str">
        <f t="shared" si="35"/>
        <v/>
      </c>
      <c r="CW28" s="94"/>
      <c r="CX28" s="151" t="str">
        <f t="shared" si="102"/>
        <v/>
      </c>
      <c r="CY28" s="151" t="str">
        <f t="shared" si="103"/>
        <v/>
      </c>
      <c r="CZ28" s="152"/>
      <c r="DA28" s="373" t="str">
        <f t="shared" si="61"/>
        <v/>
      </c>
      <c r="DC28" s="153">
        <f t="shared" si="38"/>
        <v>0</v>
      </c>
      <c r="DD28" s="153">
        <f t="shared" si="39"/>
        <v>0</v>
      </c>
      <c r="DE28" s="153">
        <f t="shared" si="40"/>
        <v>0</v>
      </c>
      <c r="DF28" s="158">
        <f t="shared" si="41"/>
        <v>-4.7000000000000002E-3</v>
      </c>
      <c r="DG28" s="159">
        <f t="shared" si="62"/>
        <v>-1.1703000000000001</v>
      </c>
      <c r="DH28" s="158">
        <f t="shared" si="42"/>
        <v>3.1999999999999997E-3</v>
      </c>
      <c r="DI28" s="159">
        <f t="shared" si="63"/>
        <v>0.79679999999999995</v>
      </c>
      <c r="DJ28" s="158">
        <f t="shared" si="43"/>
        <v>-2.7000000000000001E-3</v>
      </c>
      <c r="DK28" s="159">
        <f t="shared" si="64"/>
        <v>-0.67230000000000001</v>
      </c>
      <c r="DL28" s="158">
        <f t="shared" si="44"/>
        <v>1.1999999999999999E-3</v>
      </c>
      <c r="DM28" s="159">
        <f t="shared" si="65"/>
        <v>0.29879999999999995</v>
      </c>
      <c r="DN28" s="158">
        <f t="shared" si="45"/>
        <v>1.46E-2</v>
      </c>
      <c r="DO28" s="159">
        <f t="shared" si="66"/>
        <v>3.6354000000000002</v>
      </c>
      <c r="DP28" s="158">
        <f t="shared" si="46"/>
        <v>-1.2999999999999999E-2</v>
      </c>
      <c r="DQ28" s="159">
        <f t="shared" si="67"/>
        <v>-3.2369999999999997</v>
      </c>
      <c r="DR28" s="158">
        <f t="shared" si="47"/>
        <v>-6.7000000000000002E-3</v>
      </c>
      <c r="DS28" s="159">
        <f t="shared" si="68"/>
        <v>-1.6683000000000001</v>
      </c>
      <c r="DT28" s="158">
        <f t="shared" si="48"/>
        <v>-1.2999999999999999E-2</v>
      </c>
      <c r="DU28" s="159">
        <f t="shared" si="69"/>
        <v>-3.2369999999999997</v>
      </c>
      <c r="DV28" s="158">
        <f t="shared" si="49"/>
        <v>-6.7000000000000002E-3</v>
      </c>
      <c r="DW28" s="160">
        <f t="shared" si="70"/>
        <v>-1.6683000000000001</v>
      </c>
    </row>
    <row r="29" spans="1:127" ht="24.95" customHeight="1" thickBot="1" x14ac:dyDescent="0.25">
      <c r="A29" s="272">
        <v>20</v>
      </c>
      <c r="B29" s="368"/>
      <c r="C29" s="369"/>
      <c r="D29" s="370"/>
      <c r="E29" s="371"/>
      <c r="F29" s="372"/>
      <c r="G29" s="371"/>
      <c r="H29" s="371"/>
      <c r="I29" s="334"/>
      <c r="J29" s="334"/>
      <c r="K29" s="334"/>
      <c r="L29" s="334"/>
      <c r="M29" s="334"/>
      <c r="N29" s="334"/>
      <c r="O29" s="337"/>
      <c r="P29" s="337"/>
      <c r="Q29" s="338" t="str">
        <f t="shared" si="0"/>
        <v xml:space="preserve"> </v>
      </c>
      <c r="R29" s="339" t="str">
        <f t="shared" si="1"/>
        <v/>
      </c>
      <c r="S29" s="340" t="str">
        <f t="shared" si="88"/>
        <v/>
      </c>
      <c r="T29" s="341" t="str">
        <f t="shared" si="2"/>
        <v/>
      </c>
      <c r="U29" s="341" t="str">
        <f t="shared" si="3"/>
        <v/>
      </c>
      <c r="V29" s="341" t="str">
        <f t="shared" si="4"/>
        <v/>
      </c>
      <c r="W29" s="341" t="str">
        <f t="shared" si="5"/>
        <v/>
      </c>
      <c r="X29" s="340" t="str">
        <f t="shared" si="89"/>
        <v/>
      </c>
      <c r="Y29" s="342" t="str">
        <f t="shared" si="90"/>
        <v/>
      </c>
      <c r="Z29" s="343" t="str">
        <f t="shared" si="91"/>
        <v/>
      </c>
      <c r="AA29" s="344" t="str">
        <f t="shared" si="92"/>
        <v/>
      </c>
      <c r="AB29" s="345" t="str">
        <f t="shared" si="10"/>
        <v/>
      </c>
      <c r="AC29" s="346" t="str">
        <f t="shared" si="11"/>
        <v/>
      </c>
      <c r="AD29" s="346" t="str">
        <f t="shared" si="12"/>
        <v/>
      </c>
      <c r="AE29" s="344" t="str">
        <f t="shared" si="93"/>
        <v/>
      </c>
      <c r="AF29" s="346" t="str">
        <f t="shared" si="13"/>
        <v/>
      </c>
      <c r="AG29" s="344" t="str">
        <f t="shared" si="94"/>
        <v/>
      </c>
      <c r="AH29" s="344" t="str">
        <f t="shared" si="95"/>
        <v/>
      </c>
      <c r="AI29" s="344" t="str">
        <f t="shared" si="96"/>
        <v/>
      </c>
      <c r="AJ29" s="346" t="str">
        <f t="shared" si="97"/>
        <v/>
      </c>
      <c r="AK29" s="346" t="str">
        <f t="shared" si="98"/>
        <v/>
      </c>
      <c r="AL29" s="347" t="str">
        <f t="shared" si="99"/>
        <v/>
      </c>
      <c r="AM29" s="141"/>
      <c r="AN29" s="141"/>
      <c r="AO29" s="142"/>
      <c r="AP29" s="58">
        <f t="shared" si="20"/>
        <v>0</v>
      </c>
      <c r="AQ29" s="94">
        <f>SUM(AP$10:AP29)</f>
        <v>0</v>
      </c>
      <c r="AR29" s="143">
        <f t="shared" si="52"/>
        <v>0.1</v>
      </c>
      <c r="AS29" s="144" t="str">
        <f t="shared" si="21"/>
        <v/>
      </c>
      <c r="AT29" s="144" t="str">
        <f t="shared" si="53"/>
        <v/>
      </c>
      <c r="AU29" s="145"/>
      <c r="AV29" s="58">
        <f t="shared" si="100"/>
        <v>0</v>
      </c>
      <c r="AW29" s="318">
        <f>SUM(AV$10:AV29)</f>
        <v>0</v>
      </c>
      <c r="AX29" s="319">
        <f t="shared" si="101"/>
        <v>0.1</v>
      </c>
      <c r="AY29" s="144" t="str">
        <f t="shared" si="86"/>
        <v/>
      </c>
      <c r="AZ29" s="144" t="str">
        <f t="shared" si="87"/>
        <v/>
      </c>
      <c r="BA29" s="144"/>
      <c r="BB29" s="146" t="str">
        <f t="shared" si="22"/>
        <v/>
      </c>
      <c r="BC29" s="66" t="str">
        <f t="shared" si="85"/>
        <v/>
      </c>
      <c r="BD29" s="195" t="str">
        <f t="shared" si="23"/>
        <v/>
      </c>
      <c r="BF29" s="283"/>
      <c r="BG29" s="286" t="str">
        <f t="shared" si="24"/>
        <v/>
      </c>
      <c r="BI29" s="327" t="s">
        <v>3</v>
      </c>
      <c r="BJ29" s="306" t="s">
        <v>22</v>
      </c>
      <c r="BL29" s="214"/>
      <c r="BN29" s="146" t="s">
        <v>33</v>
      </c>
      <c r="BO29" s="211" t="s">
        <v>33</v>
      </c>
      <c r="BP29" s="66"/>
      <c r="BQ29" s="301" t="s">
        <v>260</v>
      </c>
      <c r="BR29" s="211"/>
      <c r="BS29" s="66"/>
      <c r="BT29" s="205">
        <f>DCOUNTA(D$7:D$2021,D$7,BW29:BW30)</f>
        <v>0</v>
      </c>
      <c r="BU29" s="213" t="s">
        <v>8</v>
      </c>
      <c r="BV29" s="207"/>
      <c r="BW29" s="208" t="s">
        <v>35</v>
      </c>
      <c r="BX29" s="209"/>
      <c r="BY29" s="211" t="str">
        <f t="shared" si="25"/>
        <v/>
      </c>
      <c r="BZ29" s="150" t="str">
        <f t="shared" si="26"/>
        <v/>
      </c>
      <c r="CB29" s="54" t="str">
        <f t="shared" si="83"/>
        <v/>
      </c>
      <c r="CD29" s="54" t="str">
        <f t="shared" si="27"/>
        <v/>
      </c>
      <c r="CF29" s="54" t="str">
        <f t="shared" si="28"/>
        <v/>
      </c>
      <c r="CH29" s="150" t="str">
        <f t="shared" si="29"/>
        <v/>
      </c>
      <c r="CI29" s="290"/>
      <c r="CJ29" s="150" t="str">
        <f t="shared" si="30"/>
        <v/>
      </c>
      <c r="CK29" s="290"/>
      <c r="CL29" s="54" t="str">
        <f t="shared" si="60"/>
        <v/>
      </c>
      <c r="CM29" s="290"/>
      <c r="CN29" s="150" t="str">
        <f t="shared" si="31"/>
        <v/>
      </c>
      <c r="CO29" s="290"/>
      <c r="CP29" s="150" t="str">
        <f t="shared" si="32"/>
        <v/>
      </c>
      <c r="CQ29" s="290"/>
      <c r="CR29" s="150" t="str">
        <f t="shared" si="33"/>
        <v/>
      </c>
      <c r="CS29" s="290"/>
      <c r="CT29" s="150" t="str">
        <f t="shared" si="34"/>
        <v/>
      </c>
      <c r="CU29" s="150"/>
      <c r="CV29" s="150" t="str">
        <f t="shared" si="35"/>
        <v/>
      </c>
      <c r="CW29" s="94"/>
      <c r="CX29" s="151" t="str">
        <f t="shared" si="102"/>
        <v/>
      </c>
      <c r="CY29" s="151" t="str">
        <f t="shared" si="103"/>
        <v/>
      </c>
      <c r="CZ29" s="152"/>
      <c r="DA29" s="373" t="str">
        <f t="shared" si="61"/>
        <v/>
      </c>
      <c r="DC29" s="153">
        <f t="shared" si="38"/>
        <v>0</v>
      </c>
      <c r="DD29" s="153">
        <f t="shared" si="39"/>
        <v>0</v>
      </c>
      <c r="DE29" s="153">
        <f t="shared" si="40"/>
        <v>0</v>
      </c>
      <c r="DF29" s="158">
        <f t="shared" si="41"/>
        <v>-4.7000000000000002E-3</v>
      </c>
      <c r="DG29" s="159">
        <f t="shared" si="62"/>
        <v>-1.1703000000000001</v>
      </c>
      <c r="DH29" s="158">
        <f t="shared" si="42"/>
        <v>3.1999999999999997E-3</v>
      </c>
      <c r="DI29" s="159">
        <f t="shared" si="63"/>
        <v>0.79679999999999995</v>
      </c>
      <c r="DJ29" s="158">
        <f t="shared" si="43"/>
        <v>-2.7000000000000001E-3</v>
      </c>
      <c r="DK29" s="159">
        <f t="shared" si="64"/>
        <v>-0.67230000000000001</v>
      </c>
      <c r="DL29" s="158">
        <f t="shared" si="44"/>
        <v>1.1999999999999999E-3</v>
      </c>
      <c r="DM29" s="159">
        <f t="shared" si="65"/>
        <v>0.29879999999999995</v>
      </c>
      <c r="DN29" s="158">
        <f t="shared" si="45"/>
        <v>1.46E-2</v>
      </c>
      <c r="DO29" s="159">
        <f t="shared" si="66"/>
        <v>3.6354000000000002</v>
      </c>
      <c r="DP29" s="158">
        <f t="shared" si="46"/>
        <v>-1.2999999999999999E-2</v>
      </c>
      <c r="DQ29" s="159">
        <f t="shared" si="67"/>
        <v>-3.2369999999999997</v>
      </c>
      <c r="DR29" s="158">
        <f t="shared" si="47"/>
        <v>-6.7000000000000002E-3</v>
      </c>
      <c r="DS29" s="159">
        <f t="shared" si="68"/>
        <v>-1.6683000000000001</v>
      </c>
      <c r="DT29" s="158">
        <f t="shared" si="48"/>
        <v>-1.2999999999999999E-2</v>
      </c>
      <c r="DU29" s="159">
        <f t="shared" si="69"/>
        <v>-3.2369999999999997</v>
      </c>
      <c r="DV29" s="158">
        <f t="shared" si="49"/>
        <v>-6.7000000000000002E-3</v>
      </c>
      <c r="DW29" s="160">
        <f t="shared" si="70"/>
        <v>-1.6683000000000001</v>
      </c>
    </row>
    <row r="30" spans="1:127" ht="24.95" customHeight="1" thickBot="1" x14ac:dyDescent="0.25">
      <c r="A30" s="272">
        <v>21</v>
      </c>
      <c r="B30" s="368"/>
      <c r="C30" s="369"/>
      <c r="D30" s="370"/>
      <c r="E30" s="371"/>
      <c r="F30" s="372"/>
      <c r="G30" s="371"/>
      <c r="H30" s="371"/>
      <c r="I30" s="334"/>
      <c r="J30" s="334"/>
      <c r="K30" s="334"/>
      <c r="L30" s="334"/>
      <c r="M30" s="334"/>
      <c r="N30" s="334"/>
      <c r="O30" s="337"/>
      <c r="P30" s="337"/>
      <c r="Q30" s="338" t="str">
        <f t="shared" si="0"/>
        <v xml:space="preserve"> </v>
      </c>
      <c r="R30" s="339" t="str">
        <f t="shared" si="1"/>
        <v/>
      </c>
      <c r="S30" s="340" t="str">
        <f t="shared" si="88"/>
        <v/>
      </c>
      <c r="T30" s="341" t="str">
        <f t="shared" si="2"/>
        <v/>
      </c>
      <c r="U30" s="341" t="str">
        <f t="shared" si="3"/>
        <v/>
      </c>
      <c r="V30" s="341" t="str">
        <f t="shared" si="4"/>
        <v/>
      </c>
      <c r="W30" s="341" t="str">
        <f t="shared" si="5"/>
        <v/>
      </c>
      <c r="X30" s="340" t="str">
        <f t="shared" si="89"/>
        <v/>
      </c>
      <c r="Y30" s="342" t="str">
        <f t="shared" si="90"/>
        <v/>
      </c>
      <c r="Z30" s="343" t="str">
        <f t="shared" si="91"/>
        <v/>
      </c>
      <c r="AA30" s="344" t="str">
        <f t="shared" si="92"/>
        <v/>
      </c>
      <c r="AB30" s="345" t="str">
        <f t="shared" si="10"/>
        <v/>
      </c>
      <c r="AC30" s="346" t="str">
        <f t="shared" si="11"/>
        <v/>
      </c>
      <c r="AD30" s="346" t="str">
        <f t="shared" si="12"/>
        <v/>
      </c>
      <c r="AE30" s="344" t="str">
        <f t="shared" si="93"/>
        <v/>
      </c>
      <c r="AF30" s="346" t="str">
        <f t="shared" si="13"/>
        <v/>
      </c>
      <c r="AG30" s="344" t="str">
        <f t="shared" si="94"/>
        <v/>
      </c>
      <c r="AH30" s="344" t="str">
        <f t="shared" si="95"/>
        <v/>
      </c>
      <c r="AI30" s="344" t="str">
        <f t="shared" si="96"/>
        <v/>
      </c>
      <c r="AJ30" s="346" t="str">
        <f t="shared" si="97"/>
        <v/>
      </c>
      <c r="AK30" s="346" t="str">
        <f t="shared" si="98"/>
        <v/>
      </c>
      <c r="AL30" s="347" t="str">
        <f t="shared" si="99"/>
        <v/>
      </c>
      <c r="AM30" s="141"/>
      <c r="AN30" s="141"/>
      <c r="AO30" s="142"/>
      <c r="AP30" s="58">
        <f t="shared" si="20"/>
        <v>0</v>
      </c>
      <c r="AQ30" s="94">
        <f>SUM(AP$10:AP30)</f>
        <v>0</v>
      </c>
      <c r="AR30" s="143">
        <f t="shared" si="52"/>
        <v>0.1</v>
      </c>
      <c r="AS30" s="144" t="str">
        <f t="shared" si="21"/>
        <v/>
      </c>
      <c r="AT30" s="144" t="str">
        <f t="shared" si="53"/>
        <v/>
      </c>
      <c r="AU30" s="145"/>
      <c r="AV30" s="58">
        <f t="shared" si="100"/>
        <v>0</v>
      </c>
      <c r="AW30" s="318">
        <f>SUM(AV$10:AV30)</f>
        <v>0</v>
      </c>
      <c r="AX30" s="319">
        <f t="shared" si="101"/>
        <v>0.1</v>
      </c>
      <c r="AY30" s="144" t="str">
        <f t="shared" si="86"/>
        <v/>
      </c>
      <c r="AZ30" s="144" t="str">
        <f t="shared" si="87"/>
        <v/>
      </c>
      <c r="BA30" s="144"/>
      <c r="BB30" s="146" t="str">
        <f t="shared" si="22"/>
        <v/>
      </c>
      <c r="BC30" s="66" t="str">
        <f t="shared" si="85"/>
        <v/>
      </c>
      <c r="BD30" s="195" t="str">
        <f t="shared" si="23"/>
        <v/>
      </c>
      <c r="BF30" s="283"/>
      <c r="BG30" s="286" t="str">
        <f t="shared" si="24"/>
        <v/>
      </c>
      <c r="BI30" s="199" t="s">
        <v>115</v>
      </c>
      <c r="BJ30" s="329">
        <v>1</v>
      </c>
      <c r="BL30" s="196" t="s">
        <v>62</v>
      </c>
      <c r="BM30" s="58"/>
      <c r="BN30" s="146" t="s">
        <v>60</v>
      </c>
      <c r="BO30" s="211" t="s">
        <v>60</v>
      </c>
      <c r="BP30" s="66"/>
      <c r="BQ30" s="300" t="s">
        <v>261</v>
      </c>
      <c r="BR30" s="211"/>
      <c r="BS30" s="66"/>
      <c r="BT30" s="205"/>
      <c r="BU30" s="207"/>
      <c r="BV30" s="207"/>
      <c r="BW30" s="212" t="s">
        <v>8</v>
      </c>
      <c r="BX30" s="213"/>
      <c r="BY30" s="211" t="str">
        <f t="shared" si="25"/>
        <v/>
      </c>
      <c r="BZ30" s="150" t="str">
        <f t="shared" si="26"/>
        <v/>
      </c>
      <c r="CB30" s="54" t="str">
        <f t="shared" si="83"/>
        <v/>
      </c>
      <c r="CD30" s="54" t="str">
        <f t="shared" si="27"/>
        <v/>
      </c>
      <c r="CF30" s="54" t="str">
        <f t="shared" si="28"/>
        <v/>
      </c>
      <c r="CH30" s="150" t="str">
        <f t="shared" si="29"/>
        <v/>
      </c>
      <c r="CI30" s="290"/>
      <c r="CJ30" s="150" t="str">
        <f t="shared" si="30"/>
        <v/>
      </c>
      <c r="CK30" s="290"/>
      <c r="CL30" s="54" t="str">
        <f t="shared" si="60"/>
        <v/>
      </c>
      <c r="CM30" s="290"/>
      <c r="CN30" s="150" t="str">
        <f t="shared" si="31"/>
        <v/>
      </c>
      <c r="CO30" s="290"/>
      <c r="CP30" s="150" t="str">
        <f t="shared" si="32"/>
        <v/>
      </c>
      <c r="CQ30" s="290"/>
      <c r="CR30" s="150" t="str">
        <f t="shared" si="33"/>
        <v/>
      </c>
      <c r="CS30" s="290"/>
      <c r="CT30" s="150" t="str">
        <f t="shared" si="34"/>
        <v/>
      </c>
      <c r="CU30" s="150"/>
      <c r="CV30" s="150" t="str">
        <f t="shared" si="35"/>
        <v/>
      </c>
      <c r="CW30" s="94"/>
      <c r="CX30" s="151" t="str">
        <f t="shared" si="102"/>
        <v/>
      </c>
      <c r="CY30" s="151" t="str">
        <f t="shared" si="103"/>
        <v/>
      </c>
      <c r="CZ30" s="152"/>
      <c r="DA30" s="373" t="str">
        <f t="shared" si="61"/>
        <v/>
      </c>
      <c r="DC30" s="153">
        <f t="shared" si="38"/>
        <v>0</v>
      </c>
      <c r="DD30" s="153">
        <f t="shared" si="39"/>
        <v>0</v>
      </c>
      <c r="DE30" s="153">
        <f t="shared" si="40"/>
        <v>0</v>
      </c>
      <c r="DF30" s="158">
        <f t="shared" si="41"/>
        <v>-4.7000000000000002E-3</v>
      </c>
      <c r="DG30" s="159">
        <f t="shared" si="62"/>
        <v>-1.1703000000000001</v>
      </c>
      <c r="DH30" s="158">
        <f t="shared" si="42"/>
        <v>3.1999999999999997E-3</v>
      </c>
      <c r="DI30" s="159">
        <f t="shared" si="63"/>
        <v>0.79679999999999995</v>
      </c>
      <c r="DJ30" s="158">
        <f t="shared" si="43"/>
        <v>-2.7000000000000001E-3</v>
      </c>
      <c r="DK30" s="159">
        <f t="shared" si="64"/>
        <v>-0.67230000000000001</v>
      </c>
      <c r="DL30" s="158">
        <f t="shared" si="44"/>
        <v>1.1999999999999999E-3</v>
      </c>
      <c r="DM30" s="159">
        <f t="shared" si="65"/>
        <v>0.29879999999999995</v>
      </c>
      <c r="DN30" s="158">
        <f t="shared" si="45"/>
        <v>1.46E-2</v>
      </c>
      <c r="DO30" s="159">
        <f t="shared" si="66"/>
        <v>3.6354000000000002</v>
      </c>
      <c r="DP30" s="158">
        <f t="shared" si="46"/>
        <v>-1.2999999999999999E-2</v>
      </c>
      <c r="DQ30" s="159">
        <f t="shared" si="67"/>
        <v>-3.2369999999999997</v>
      </c>
      <c r="DR30" s="158">
        <f t="shared" si="47"/>
        <v>-6.7000000000000002E-3</v>
      </c>
      <c r="DS30" s="159">
        <f t="shared" si="68"/>
        <v>-1.6683000000000001</v>
      </c>
      <c r="DT30" s="158">
        <f t="shared" si="48"/>
        <v>-1.2999999999999999E-2</v>
      </c>
      <c r="DU30" s="159">
        <f t="shared" si="69"/>
        <v>-3.2369999999999997</v>
      </c>
      <c r="DV30" s="158">
        <f t="shared" si="49"/>
        <v>-6.7000000000000002E-3</v>
      </c>
      <c r="DW30" s="160">
        <f t="shared" si="70"/>
        <v>-1.6683000000000001</v>
      </c>
    </row>
    <row r="31" spans="1:127" ht="24.95" customHeight="1" thickBot="1" x14ac:dyDescent="0.25">
      <c r="A31" s="272">
        <v>22</v>
      </c>
      <c r="B31" s="368"/>
      <c r="C31" s="369"/>
      <c r="D31" s="370"/>
      <c r="E31" s="371"/>
      <c r="F31" s="372"/>
      <c r="G31" s="371"/>
      <c r="H31" s="371"/>
      <c r="I31" s="334"/>
      <c r="J31" s="334"/>
      <c r="K31" s="334"/>
      <c r="L31" s="334"/>
      <c r="M31" s="334"/>
      <c r="N31" s="334"/>
      <c r="O31" s="337"/>
      <c r="P31" s="337"/>
      <c r="Q31" s="338" t="str">
        <f t="shared" si="0"/>
        <v xml:space="preserve"> </v>
      </c>
      <c r="R31" s="339" t="str">
        <f t="shared" si="1"/>
        <v/>
      </c>
      <c r="S31" s="340" t="str">
        <f t="shared" si="88"/>
        <v/>
      </c>
      <c r="T31" s="341" t="str">
        <f t="shared" si="2"/>
        <v/>
      </c>
      <c r="U31" s="341" t="str">
        <f t="shared" si="3"/>
        <v/>
      </c>
      <c r="V31" s="341" t="str">
        <f t="shared" si="4"/>
        <v/>
      </c>
      <c r="W31" s="341" t="str">
        <f t="shared" si="5"/>
        <v/>
      </c>
      <c r="X31" s="340" t="str">
        <f t="shared" si="89"/>
        <v/>
      </c>
      <c r="Y31" s="342" t="str">
        <f t="shared" si="90"/>
        <v/>
      </c>
      <c r="Z31" s="343" t="str">
        <f t="shared" si="91"/>
        <v/>
      </c>
      <c r="AA31" s="344" t="str">
        <f t="shared" si="92"/>
        <v/>
      </c>
      <c r="AB31" s="345" t="str">
        <f t="shared" si="10"/>
        <v/>
      </c>
      <c r="AC31" s="346" t="str">
        <f t="shared" si="11"/>
        <v/>
      </c>
      <c r="AD31" s="346" t="str">
        <f t="shared" si="12"/>
        <v/>
      </c>
      <c r="AE31" s="344" t="str">
        <f t="shared" si="93"/>
        <v/>
      </c>
      <c r="AF31" s="346" t="str">
        <f t="shared" si="13"/>
        <v/>
      </c>
      <c r="AG31" s="344" t="str">
        <f t="shared" si="94"/>
        <v/>
      </c>
      <c r="AH31" s="344" t="str">
        <f t="shared" si="95"/>
        <v/>
      </c>
      <c r="AI31" s="344" t="str">
        <f t="shared" si="96"/>
        <v/>
      </c>
      <c r="AJ31" s="346" t="str">
        <f t="shared" si="97"/>
        <v/>
      </c>
      <c r="AK31" s="346" t="str">
        <f t="shared" si="98"/>
        <v/>
      </c>
      <c r="AL31" s="347" t="str">
        <f t="shared" si="99"/>
        <v/>
      </c>
      <c r="AM31" s="141"/>
      <c r="AN31" s="141"/>
      <c r="AO31" s="142"/>
      <c r="AP31" s="58">
        <f t="shared" si="20"/>
        <v>0</v>
      </c>
      <c r="AQ31" s="94">
        <f>SUM(AP$10:AP31)</f>
        <v>0</v>
      </c>
      <c r="AR31" s="143">
        <f t="shared" si="52"/>
        <v>0.1</v>
      </c>
      <c r="AS31" s="144" t="str">
        <f t="shared" si="21"/>
        <v/>
      </c>
      <c r="AT31" s="144" t="str">
        <f t="shared" si="53"/>
        <v/>
      </c>
      <c r="AU31" s="145"/>
      <c r="AV31" s="58">
        <f t="shared" si="100"/>
        <v>0</v>
      </c>
      <c r="AW31" s="318">
        <f>SUM(AV$10:AV31)</f>
        <v>0</v>
      </c>
      <c r="AX31" s="319">
        <f t="shared" si="101"/>
        <v>0.1</v>
      </c>
      <c r="AY31" s="144" t="str">
        <f t="shared" si="86"/>
        <v/>
      </c>
      <c r="AZ31" s="144" t="str">
        <f t="shared" si="87"/>
        <v/>
      </c>
      <c r="BA31" s="144"/>
      <c r="BB31" s="146" t="str">
        <f t="shared" si="22"/>
        <v/>
      </c>
      <c r="BC31" s="66" t="str">
        <f t="shared" si="85"/>
        <v/>
      </c>
      <c r="BD31" s="195" t="str">
        <f t="shared" si="23"/>
        <v/>
      </c>
      <c r="BF31" s="283"/>
      <c r="BG31" s="286" t="str">
        <f t="shared" si="24"/>
        <v/>
      </c>
      <c r="BH31" s="215"/>
      <c r="BI31" s="354" t="s">
        <v>271</v>
      </c>
      <c r="BJ31" s="330">
        <v>2</v>
      </c>
      <c r="BL31" s="150" t="s">
        <v>130</v>
      </c>
      <c r="BM31" s="58"/>
      <c r="BN31" s="202" t="s">
        <v>115</v>
      </c>
      <c r="BO31" s="216"/>
      <c r="BP31" s="66"/>
      <c r="BQ31" s="291"/>
      <c r="BR31" s="217" t="s">
        <v>142</v>
      </c>
      <c r="BS31" s="218"/>
      <c r="BT31" s="205">
        <f>DCOUNTA(D$7:D$2021,D$7,BW31:BW32)</f>
        <v>0</v>
      </c>
      <c r="BU31" s="206" t="s">
        <v>10</v>
      </c>
      <c r="BV31" s="207"/>
      <c r="BW31" s="208" t="s">
        <v>35</v>
      </c>
      <c r="BX31" s="209"/>
      <c r="BY31" s="211" t="str">
        <f t="shared" si="25"/>
        <v/>
      </c>
      <c r="BZ31" s="150" t="str">
        <f t="shared" si="26"/>
        <v/>
      </c>
      <c r="CB31" s="54" t="str">
        <f t="shared" si="83"/>
        <v/>
      </c>
      <c r="CD31" s="54" t="str">
        <f t="shared" si="27"/>
        <v/>
      </c>
      <c r="CF31" s="54" t="str">
        <f t="shared" si="28"/>
        <v/>
      </c>
      <c r="CH31" s="150" t="str">
        <f t="shared" si="29"/>
        <v/>
      </c>
      <c r="CI31" s="290"/>
      <c r="CJ31" s="150" t="str">
        <f t="shared" si="30"/>
        <v/>
      </c>
      <c r="CK31" s="290"/>
      <c r="CL31" s="54" t="str">
        <f t="shared" si="60"/>
        <v/>
      </c>
      <c r="CM31" s="290"/>
      <c r="CN31" s="150" t="str">
        <f t="shared" si="31"/>
        <v/>
      </c>
      <c r="CO31" s="290"/>
      <c r="CP31" s="150" t="str">
        <f t="shared" si="32"/>
        <v/>
      </c>
      <c r="CQ31" s="290"/>
      <c r="CR31" s="150" t="str">
        <f t="shared" si="33"/>
        <v/>
      </c>
      <c r="CS31" s="290"/>
      <c r="CT31" s="150" t="str">
        <f t="shared" si="34"/>
        <v/>
      </c>
      <c r="CU31" s="150"/>
      <c r="CV31" s="150" t="str">
        <f t="shared" si="35"/>
        <v/>
      </c>
      <c r="CW31" s="94"/>
      <c r="CX31" s="151" t="str">
        <f t="shared" si="102"/>
        <v/>
      </c>
      <c r="CY31" s="151" t="str">
        <f t="shared" si="103"/>
        <v/>
      </c>
      <c r="CZ31" s="152"/>
      <c r="DA31" s="373" t="str">
        <f t="shared" si="61"/>
        <v/>
      </c>
      <c r="DC31" s="153">
        <f t="shared" si="38"/>
        <v>0</v>
      </c>
      <c r="DD31" s="153">
        <f t="shared" si="39"/>
        <v>0</v>
      </c>
      <c r="DE31" s="153">
        <f t="shared" si="40"/>
        <v>0</v>
      </c>
      <c r="DF31" s="158">
        <f t="shared" si="41"/>
        <v>-4.7000000000000002E-3</v>
      </c>
      <c r="DG31" s="159">
        <f t="shared" si="62"/>
        <v>-1.1703000000000001</v>
      </c>
      <c r="DH31" s="158">
        <f t="shared" si="42"/>
        <v>3.1999999999999997E-3</v>
      </c>
      <c r="DI31" s="159">
        <f t="shared" si="63"/>
        <v>0.79679999999999995</v>
      </c>
      <c r="DJ31" s="158">
        <f t="shared" si="43"/>
        <v>-2.7000000000000001E-3</v>
      </c>
      <c r="DK31" s="159">
        <f t="shared" si="64"/>
        <v>-0.67230000000000001</v>
      </c>
      <c r="DL31" s="158">
        <f t="shared" si="44"/>
        <v>1.1999999999999999E-3</v>
      </c>
      <c r="DM31" s="159">
        <f t="shared" si="65"/>
        <v>0.29879999999999995</v>
      </c>
      <c r="DN31" s="158">
        <f t="shared" si="45"/>
        <v>1.46E-2</v>
      </c>
      <c r="DO31" s="159">
        <f t="shared" si="66"/>
        <v>3.6354000000000002</v>
      </c>
      <c r="DP31" s="158">
        <f t="shared" si="46"/>
        <v>-1.2999999999999999E-2</v>
      </c>
      <c r="DQ31" s="159">
        <f t="shared" si="67"/>
        <v>-3.2369999999999997</v>
      </c>
      <c r="DR31" s="158">
        <f t="shared" si="47"/>
        <v>-6.7000000000000002E-3</v>
      </c>
      <c r="DS31" s="159">
        <f t="shared" si="68"/>
        <v>-1.6683000000000001</v>
      </c>
      <c r="DT31" s="158">
        <f t="shared" si="48"/>
        <v>-1.2999999999999999E-2</v>
      </c>
      <c r="DU31" s="159">
        <f t="shared" si="69"/>
        <v>-3.2369999999999997</v>
      </c>
      <c r="DV31" s="158">
        <f t="shared" si="49"/>
        <v>-6.7000000000000002E-3</v>
      </c>
      <c r="DW31" s="160">
        <f t="shared" si="70"/>
        <v>-1.6683000000000001</v>
      </c>
    </row>
    <row r="32" spans="1:127" ht="24.95" customHeight="1" thickBot="1" x14ac:dyDescent="0.25">
      <c r="A32" s="272">
        <v>23</v>
      </c>
      <c r="B32" s="368"/>
      <c r="C32" s="369"/>
      <c r="D32" s="370"/>
      <c r="E32" s="371"/>
      <c r="F32" s="372"/>
      <c r="G32" s="371"/>
      <c r="H32" s="371"/>
      <c r="I32" s="334"/>
      <c r="J32" s="334"/>
      <c r="K32" s="334"/>
      <c r="L32" s="334"/>
      <c r="M32" s="334"/>
      <c r="N32" s="334"/>
      <c r="O32" s="337"/>
      <c r="P32" s="337"/>
      <c r="Q32" s="338" t="str">
        <f t="shared" si="0"/>
        <v xml:space="preserve"> </v>
      </c>
      <c r="R32" s="339" t="str">
        <f t="shared" si="1"/>
        <v/>
      </c>
      <c r="S32" s="340" t="str">
        <f t="shared" si="88"/>
        <v/>
      </c>
      <c r="T32" s="341" t="str">
        <f t="shared" si="2"/>
        <v/>
      </c>
      <c r="U32" s="341" t="str">
        <f t="shared" si="3"/>
        <v/>
      </c>
      <c r="V32" s="341" t="str">
        <f t="shared" si="4"/>
        <v/>
      </c>
      <c r="W32" s="341" t="str">
        <f t="shared" si="5"/>
        <v/>
      </c>
      <c r="X32" s="340" t="str">
        <f t="shared" si="89"/>
        <v/>
      </c>
      <c r="Y32" s="342" t="str">
        <f t="shared" si="90"/>
        <v/>
      </c>
      <c r="Z32" s="343" t="str">
        <f t="shared" si="91"/>
        <v/>
      </c>
      <c r="AA32" s="344" t="str">
        <f t="shared" si="92"/>
        <v/>
      </c>
      <c r="AB32" s="345" t="str">
        <f t="shared" si="10"/>
        <v/>
      </c>
      <c r="AC32" s="346" t="str">
        <f t="shared" si="11"/>
        <v/>
      </c>
      <c r="AD32" s="346" t="str">
        <f t="shared" si="12"/>
        <v/>
      </c>
      <c r="AE32" s="344" t="str">
        <f t="shared" si="93"/>
        <v/>
      </c>
      <c r="AF32" s="346" t="str">
        <f t="shared" si="13"/>
        <v/>
      </c>
      <c r="AG32" s="344" t="str">
        <f t="shared" si="94"/>
        <v/>
      </c>
      <c r="AH32" s="344" t="str">
        <f t="shared" si="95"/>
        <v/>
      </c>
      <c r="AI32" s="344" t="str">
        <f t="shared" si="96"/>
        <v/>
      </c>
      <c r="AJ32" s="346" t="str">
        <f t="shared" si="97"/>
        <v/>
      </c>
      <c r="AK32" s="346" t="str">
        <f t="shared" si="98"/>
        <v/>
      </c>
      <c r="AL32" s="347" t="str">
        <f t="shared" si="99"/>
        <v/>
      </c>
      <c r="AM32" s="141"/>
      <c r="AN32" s="141"/>
      <c r="AO32" s="142"/>
      <c r="AP32" s="58">
        <f t="shared" si="20"/>
        <v>0</v>
      </c>
      <c r="AQ32" s="94">
        <f>SUM(AP$10:AP32)</f>
        <v>0</v>
      </c>
      <c r="AR32" s="143">
        <f t="shared" si="52"/>
        <v>0.1</v>
      </c>
      <c r="AS32" s="144" t="str">
        <f t="shared" si="21"/>
        <v/>
      </c>
      <c r="AT32" s="144" t="str">
        <f t="shared" si="53"/>
        <v/>
      </c>
      <c r="AU32" s="145"/>
      <c r="AV32" s="58">
        <f t="shared" si="100"/>
        <v>0</v>
      </c>
      <c r="AW32" s="318">
        <f>SUM(AV$10:AV32)</f>
        <v>0</v>
      </c>
      <c r="AX32" s="319">
        <f t="shared" si="101"/>
        <v>0.1</v>
      </c>
      <c r="AY32" s="144" t="str">
        <f t="shared" si="86"/>
        <v/>
      </c>
      <c r="AZ32" s="144" t="str">
        <f t="shared" si="87"/>
        <v/>
      </c>
      <c r="BA32" s="144"/>
      <c r="BB32" s="146" t="str">
        <f t="shared" si="22"/>
        <v/>
      </c>
      <c r="BC32" s="66" t="str">
        <f t="shared" si="85"/>
        <v/>
      </c>
      <c r="BD32" s="195" t="str">
        <f t="shared" si="23"/>
        <v/>
      </c>
      <c r="BF32" s="283"/>
      <c r="BG32" s="286" t="str">
        <f t="shared" si="24"/>
        <v/>
      </c>
      <c r="BH32" s="215"/>
      <c r="BI32" s="354" t="s">
        <v>33</v>
      </c>
      <c r="BJ32" s="330">
        <v>3</v>
      </c>
      <c r="BL32" s="210" t="s">
        <v>127</v>
      </c>
      <c r="BN32" s="219" t="s">
        <v>87</v>
      </c>
      <c r="BO32" s="217" t="s">
        <v>88</v>
      </c>
      <c r="BP32" s="66"/>
      <c r="BT32" s="205"/>
      <c r="BU32" s="207"/>
      <c r="BV32" s="207"/>
      <c r="BW32" s="212" t="s">
        <v>10</v>
      </c>
      <c r="BX32" s="213"/>
      <c r="BY32" s="211" t="str">
        <f t="shared" si="25"/>
        <v/>
      </c>
      <c r="BZ32" s="150" t="str">
        <f t="shared" si="26"/>
        <v/>
      </c>
      <c r="CB32" s="54" t="str">
        <f t="shared" si="83"/>
        <v/>
      </c>
      <c r="CD32" s="54" t="str">
        <f t="shared" si="27"/>
        <v/>
      </c>
      <c r="CF32" s="54" t="str">
        <f t="shared" si="28"/>
        <v/>
      </c>
      <c r="CH32" s="150" t="str">
        <f t="shared" si="29"/>
        <v/>
      </c>
      <c r="CI32" s="290"/>
      <c r="CJ32" s="150" t="str">
        <f t="shared" si="30"/>
        <v/>
      </c>
      <c r="CK32" s="290"/>
      <c r="CL32" s="54" t="str">
        <f t="shared" si="60"/>
        <v/>
      </c>
      <c r="CM32" s="290"/>
      <c r="CN32" s="150" t="str">
        <f t="shared" si="31"/>
        <v/>
      </c>
      <c r="CO32" s="290"/>
      <c r="CP32" s="150" t="str">
        <f t="shared" si="32"/>
        <v/>
      </c>
      <c r="CQ32" s="290"/>
      <c r="CR32" s="150" t="str">
        <f t="shared" si="33"/>
        <v/>
      </c>
      <c r="CS32" s="290"/>
      <c r="CT32" s="150" t="str">
        <f t="shared" si="34"/>
        <v/>
      </c>
      <c r="CU32" s="150"/>
      <c r="CV32" s="150" t="str">
        <f t="shared" si="35"/>
        <v/>
      </c>
      <c r="CW32" s="94"/>
      <c r="CX32" s="151" t="str">
        <f t="shared" si="102"/>
        <v/>
      </c>
      <c r="CY32" s="151" t="str">
        <f t="shared" si="103"/>
        <v/>
      </c>
      <c r="CZ32" s="152"/>
      <c r="DA32" s="373" t="str">
        <f t="shared" si="61"/>
        <v/>
      </c>
      <c r="DC32" s="153">
        <f t="shared" si="38"/>
        <v>0</v>
      </c>
      <c r="DD32" s="153">
        <f t="shared" si="39"/>
        <v>0</v>
      </c>
      <c r="DE32" s="153">
        <f t="shared" si="40"/>
        <v>0</v>
      </c>
      <c r="DF32" s="158">
        <f t="shared" si="41"/>
        <v>-4.7000000000000002E-3</v>
      </c>
      <c r="DG32" s="159">
        <f t="shared" si="62"/>
        <v>-1.1703000000000001</v>
      </c>
      <c r="DH32" s="158">
        <f t="shared" si="42"/>
        <v>3.1999999999999997E-3</v>
      </c>
      <c r="DI32" s="159">
        <f t="shared" si="63"/>
        <v>0.79679999999999995</v>
      </c>
      <c r="DJ32" s="158">
        <f t="shared" si="43"/>
        <v>-2.7000000000000001E-3</v>
      </c>
      <c r="DK32" s="159">
        <f t="shared" si="64"/>
        <v>-0.67230000000000001</v>
      </c>
      <c r="DL32" s="158">
        <f t="shared" si="44"/>
        <v>1.1999999999999999E-3</v>
      </c>
      <c r="DM32" s="159">
        <f t="shared" si="65"/>
        <v>0.29879999999999995</v>
      </c>
      <c r="DN32" s="158">
        <f t="shared" si="45"/>
        <v>1.46E-2</v>
      </c>
      <c r="DO32" s="159">
        <f t="shared" si="66"/>
        <v>3.6354000000000002</v>
      </c>
      <c r="DP32" s="158">
        <f t="shared" si="46"/>
        <v>-1.2999999999999999E-2</v>
      </c>
      <c r="DQ32" s="159">
        <f t="shared" si="67"/>
        <v>-3.2369999999999997</v>
      </c>
      <c r="DR32" s="158">
        <f t="shared" si="47"/>
        <v>-6.7000000000000002E-3</v>
      </c>
      <c r="DS32" s="159">
        <f t="shared" si="68"/>
        <v>-1.6683000000000001</v>
      </c>
      <c r="DT32" s="158">
        <f t="shared" si="48"/>
        <v>-1.2999999999999999E-2</v>
      </c>
      <c r="DU32" s="159">
        <f t="shared" si="69"/>
        <v>-3.2369999999999997</v>
      </c>
      <c r="DV32" s="158">
        <f t="shared" si="49"/>
        <v>-6.7000000000000002E-3</v>
      </c>
      <c r="DW32" s="160">
        <f t="shared" si="70"/>
        <v>-1.6683000000000001</v>
      </c>
    </row>
    <row r="33" spans="1:127" ht="24.95" customHeight="1" thickBot="1" x14ac:dyDescent="0.25">
      <c r="A33" s="272">
        <v>24</v>
      </c>
      <c r="B33" s="368"/>
      <c r="C33" s="369"/>
      <c r="D33" s="370"/>
      <c r="E33" s="371"/>
      <c r="F33" s="372"/>
      <c r="G33" s="371"/>
      <c r="H33" s="371"/>
      <c r="I33" s="334"/>
      <c r="J33" s="334"/>
      <c r="K33" s="334"/>
      <c r="L33" s="334"/>
      <c r="M33" s="334"/>
      <c r="N33" s="334"/>
      <c r="O33" s="337"/>
      <c r="P33" s="337"/>
      <c r="Q33" s="338" t="str">
        <f t="shared" si="0"/>
        <v xml:space="preserve"> </v>
      </c>
      <c r="R33" s="339" t="str">
        <f t="shared" si="1"/>
        <v/>
      </c>
      <c r="S33" s="340" t="str">
        <f t="shared" si="88"/>
        <v/>
      </c>
      <c r="T33" s="341" t="str">
        <f t="shared" si="2"/>
        <v/>
      </c>
      <c r="U33" s="341" t="str">
        <f t="shared" si="3"/>
        <v/>
      </c>
      <c r="V33" s="341" t="str">
        <f t="shared" si="4"/>
        <v/>
      </c>
      <c r="W33" s="341" t="str">
        <f t="shared" si="5"/>
        <v/>
      </c>
      <c r="X33" s="340" t="str">
        <f t="shared" si="89"/>
        <v/>
      </c>
      <c r="Y33" s="342" t="str">
        <f t="shared" si="90"/>
        <v/>
      </c>
      <c r="Z33" s="343" t="str">
        <f t="shared" si="91"/>
        <v/>
      </c>
      <c r="AA33" s="344" t="str">
        <f t="shared" si="92"/>
        <v/>
      </c>
      <c r="AB33" s="345" t="str">
        <f t="shared" si="10"/>
        <v/>
      </c>
      <c r="AC33" s="346" t="str">
        <f t="shared" si="11"/>
        <v/>
      </c>
      <c r="AD33" s="346" t="str">
        <f t="shared" si="12"/>
        <v/>
      </c>
      <c r="AE33" s="344" t="str">
        <f t="shared" si="93"/>
        <v/>
      </c>
      <c r="AF33" s="346" t="str">
        <f t="shared" si="13"/>
        <v/>
      </c>
      <c r="AG33" s="344" t="str">
        <f t="shared" si="94"/>
        <v/>
      </c>
      <c r="AH33" s="344" t="str">
        <f t="shared" si="95"/>
        <v/>
      </c>
      <c r="AI33" s="344" t="str">
        <f t="shared" si="96"/>
        <v/>
      </c>
      <c r="AJ33" s="346" t="str">
        <f t="shared" si="97"/>
        <v/>
      </c>
      <c r="AK33" s="346" t="str">
        <f t="shared" si="98"/>
        <v/>
      </c>
      <c r="AL33" s="347" t="str">
        <f t="shared" si="99"/>
        <v/>
      </c>
      <c r="AM33" s="141"/>
      <c r="AN33" s="141"/>
      <c r="AO33" s="142"/>
      <c r="AP33" s="58">
        <f t="shared" si="20"/>
        <v>0</v>
      </c>
      <c r="AQ33" s="94">
        <f>SUM(AP$10:AP33)</f>
        <v>0</v>
      </c>
      <c r="AR33" s="143">
        <f t="shared" si="52"/>
        <v>0.1</v>
      </c>
      <c r="AS33" s="144" t="str">
        <f t="shared" si="21"/>
        <v/>
      </c>
      <c r="AT33" s="144" t="str">
        <f t="shared" si="53"/>
        <v/>
      </c>
      <c r="AU33" s="145"/>
      <c r="AV33" s="58">
        <f t="shared" si="100"/>
        <v>0</v>
      </c>
      <c r="AW33" s="318">
        <f>SUM(AV$10:AV33)</f>
        <v>0</v>
      </c>
      <c r="AX33" s="319">
        <f t="shared" si="101"/>
        <v>0.1</v>
      </c>
      <c r="AY33" s="144" t="str">
        <f t="shared" si="86"/>
        <v/>
      </c>
      <c r="AZ33" s="144" t="str">
        <f t="shared" si="87"/>
        <v/>
      </c>
      <c r="BA33" s="144"/>
      <c r="BB33" s="146" t="str">
        <f t="shared" si="22"/>
        <v/>
      </c>
      <c r="BC33" s="66" t="str">
        <f t="shared" si="85"/>
        <v/>
      </c>
      <c r="BD33" s="195" t="str">
        <f t="shared" si="23"/>
        <v/>
      </c>
      <c r="BF33" s="283"/>
      <c r="BG33" s="286" t="str">
        <f t="shared" si="24"/>
        <v/>
      </c>
      <c r="BH33" s="215"/>
      <c r="BI33" s="146" t="s">
        <v>60</v>
      </c>
      <c r="BJ33" s="330">
        <v>4</v>
      </c>
      <c r="BK33" s="215"/>
      <c r="BL33" s="214"/>
      <c r="BN33" s="116"/>
      <c r="BO33" s="116"/>
      <c r="BP33" s="116"/>
      <c r="BQ33" s="565" t="s">
        <v>100</v>
      </c>
      <c r="BR33" s="566"/>
      <c r="BS33" s="117"/>
      <c r="BT33" s="205">
        <f>DCOUNTA(D$7:D$2021,D$7,BW33:BW34)</f>
        <v>0</v>
      </c>
      <c r="BU33" s="206" t="s">
        <v>28</v>
      </c>
      <c r="BV33" s="207"/>
      <c r="BW33" s="208" t="s">
        <v>35</v>
      </c>
      <c r="BX33" s="209"/>
      <c r="BY33" s="211" t="str">
        <f t="shared" si="25"/>
        <v/>
      </c>
      <c r="BZ33" s="150" t="str">
        <f t="shared" si="26"/>
        <v/>
      </c>
      <c r="CB33" s="54" t="str">
        <f t="shared" si="83"/>
        <v/>
      </c>
      <c r="CD33" s="54" t="str">
        <f t="shared" si="27"/>
        <v/>
      </c>
      <c r="CF33" s="54" t="str">
        <f t="shared" si="28"/>
        <v/>
      </c>
      <c r="CH33" s="150" t="str">
        <f t="shared" si="29"/>
        <v/>
      </c>
      <c r="CI33" s="290"/>
      <c r="CJ33" s="150" t="str">
        <f t="shared" si="30"/>
        <v/>
      </c>
      <c r="CK33" s="290"/>
      <c r="CL33" s="54" t="str">
        <f t="shared" si="60"/>
        <v/>
      </c>
      <c r="CM33" s="290"/>
      <c r="CN33" s="150" t="str">
        <f t="shared" si="31"/>
        <v/>
      </c>
      <c r="CO33" s="290"/>
      <c r="CP33" s="150" t="str">
        <f t="shared" si="32"/>
        <v/>
      </c>
      <c r="CQ33" s="290"/>
      <c r="CR33" s="150" t="str">
        <f t="shared" si="33"/>
        <v/>
      </c>
      <c r="CS33" s="290"/>
      <c r="CT33" s="150" t="str">
        <f t="shared" si="34"/>
        <v/>
      </c>
      <c r="CU33" s="150"/>
      <c r="CV33" s="150" t="str">
        <f t="shared" si="35"/>
        <v/>
      </c>
      <c r="CW33" s="94"/>
      <c r="CX33" s="151" t="str">
        <f t="shared" si="102"/>
        <v/>
      </c>
      <c r="CY33" s="151" t="str">
        <f t="shared" si="103"/>
        <v/>
      </c>
      <c r="CZ33" s="152"/>
      <c r="DA33" s="373" t="str">
        <f t="shared" si="61"/>
        <v/>
      </c>
      <c r="DC33" s="153">
        <f t="shared" si="38"/>
        <v>0</v>
      </c>
      <c r="DD33" s="153">
        <f t="shared" si="39"/>
        <v>0</v>
      </c>
      <c r="DE33" s="153">
        <f t="shared" si="40"/>
        <v>0</v>
      </c>
      <c r="DF33" s="158">
        <f t="shared" si="41"/>
        <v>-4.7000000000000002E-3</v>
      </c>
      <c r="DG33" s="159">
        <f t="shared" si="62"/>
        <v>-1.1703000000000001</v>
      </c>
      <c r="DH33" s="158">
        <f t="shared" si="42"/>
        <v>3.1999999999999997E-3</v>
      </c>
      <c r="DI33" s="159">
        <f t="shared" si="63"/>
        <v>0.79679999999999995</v>
      </c>
      <c r="DJ33" s="158">
        <f t="shared" si="43"/>
        <v>-2.7000000000000001E-3</v>
      </c>
      <c r="DK33" s="159">
        <f t="shared" si="64"/>
        <v>-0.67230000000000001</v>
      </c>
      <c r="DL33" s="158">
        <f t="shared" si="44"/>
        <v>1.1999999999999999E-3</v>
      </c>
      <c r="DM33" s="159">
        <f t="shared" si="65"/>
        <v>0.29879999999999995</v>
      </c>
      <c r="DN33" s="158">
        <f t="shared" si="45"/>
        <v>1.46E-2</v>
      </c>
      <c r="DO33" s="159">
        <f t="shared" si="66"/>
        <v>3.6354000000000002</v>
      </c>
      <c r="DP33" s="158">
        <f t="shared" si="46"/>
        <v>-1.2999999999999999E-2</v>
      </c>
      <c r="DQ33" s="159">
        <f t="shared" si="67"/>
        <v>-3.2369999999999997</v>
      </c>
      <c r="DR33" s="158">
        <f t="shared" si="47"/>
        <v>-6.7000000000000002E-3</v>
      </c>
      <c r="DS33" s="159">
        <f t="shared" si="68"/>
        <v>-1.6683000000000001</v>
      </c>
      <c r="DT33" s="158">
        <f t="shared" si="48"/>
        <v>-1.2999999999999999E-2</v>
      </c>
      <c r="DU33" s="159">
        <f t="shared" si="69"/>
        <v>-3.2369999999999997</v>
      </c>
      <c r="DV33" s="158">
        <f t="shared" si="49"/>
        <v>-6.7000000000000002E-3</v>
      </c>
      <c r="DW33" s="160">
        <f t="shared" si="70"/>
        <v>-1.6683000000000001</v>
      </c>
    </row>
    <row r="34" spans="1:127" ht="24.95" customHeight="1" x14ac:dyDescent="0.2">
      <c r="A34" s="272">
        <v>25</v>
      </c>
      <c r="B34" s="368"/>
      <c r="C34" s="369"/>
      <c r="D34" s="370"/>
      <c r="E34" s="371"/>
      <c r="F34" s="372"/>
      <c r="G34" s="371"/>
      <c r="H34" s="371"/>
      <c r="I34" s="334"/>
      <c r="J34" s="334"/>
      <c r="K34" s="334"/>
      <c r="L34" s="334"/>
      <c r="M34" s="334"/>
      <c r="N34" s="334"/>
      <c r="O34" s="337"/>
      <c r="P34" s="337"/>
      <c r="Q34" s="338" t="str">
        <f t="shared" si="0"/>
        <v xml:space="preserve"> </v>
      </c>
      <c r="R34" s="339" t="str">
        <f t="shared" si="1"/>
        <v/>
      </c>
      <c r="S34" s="340" t="str">
        <f t="shared" si="88"/>
        <v/>
      </c>
      <c r="T34" s="341" t="str">
        <f t="shared" si="2"/>
        <v/>
      </c>
      <c r="U34" s="341" t="str">
        <f t="shared" si="3"/>
        <v/>
      </c>
      <c r="V34" s="341" t="str">
        <f t="shared" si="4"/>
        <v/>
      </c>
      <c r="W34" s="341" t="str">
        <f t="shared" si="5"/>
        <v/>
      </c>
      <c r="X34" s="340" t="str">
        <f t="shared" si="89"/>
        <v/>
      </c>
      <c r="Y34" s="342" t="str">
        <f t="shared" si="90"/>
        <v/>
      </c>
      <c r="Z34" s="343" t="str">
        <f t="shared" si="91"/>
        <v/>
      </c>
      <c r="AA34" s="344" t="str">
        <f t="shared" si="92"/>
        <v/>
      </c>
      <c r="AB34" s="345" t="str">
        <f t="shared" si="10"/>
        <v/>
      </c>
      <c r="AC34" s="346" t="str">
        <f t="shared" si="11"/>
        <v/>
      </c>
      <c r="AD34" s="346" t="str">
        <f t="shared" si="12"/>
        <v/>
      </c>
      <c r="AE34" s="344" t="str">
        <f t="shared" si="93"/>
        <v/>
      </c>
      <c r="AF34" s="346" t="str">
        <f t="shared" si="13"/>
        <v/>
      </c>
      <c r="AG34" s="344" t="str">
        <f t="shared" si="94"/>
        <v/>
      </c>
      <c r="AH34" s="344" t="str">
        <f t="shared" si="95"/>
        <v/>
      </c>
      <c r="AI34" s="344" t="str">
        <f t="shared" si="96"/>
        <v/>
      </c>
      <c r="AJ34" s="346" t="str">
        <f t="shared" si="97"/>
        <v/>
      </c>
      <c r="AK34" s="346" t="str">
        <f t="shared" si="98"/>
        <v/>
      </c>
      <c r="AL34" s="347" t="str">
        <f t="shared" si="99"/>
        <v/>
      </c>
      <c r="AM34" s="141"/>
      <c r="AN34" s="141"/>
      <c r="AO34" s="142"/>
      <c r="AP34" s="58">
        <f t="shared" si="20"/>
        <v>0</v>
      </c>
      <c r="AQ34" s="94">
        <f>SUM(AP$10:AP34)</f>
        <v>0</v>
      </c>
      <c r="AR34" s="143">
        <f t="shared" si="52"/>
        <v>0.1</v>
      </c>
      <c r="AS34" s="144" t="str">
        <f t="shared" si="21"/>
        <v/>
      </c>
      <c r="AT34" s="144" t="str">
        <f t="shared" si="53"/>
        <v/>
      </c>
      <c r="AU34" s="145"/>
      <c r="AV34" s="58">
        <f t="shared" si="100"/>
        <v>0</v>
      </c>
      <c r="AW34" s="318">
        <f>SUM(AV$10:AV34)</f>
        <v>0</v>
      </c>
      <c r="AX34" s="319">
        <f t="shared" si="101"/>
        <v>0.1</v>
      </c>
      <c r="AY34" s="144" t="str">
        <f t="shared" si="86"/>
        <v/>
      </c>
      <c r="AZ34" s="144" t="str">
        <f t="shared" si="87"/>
        <v/>
      </c>
      <c r="BA34" s="144"/>
      <c r="BB34" s="146" t="str">
        <f t="shared" si="22"/>
        <v/>
      </c>
      <c r="BC34" s="66" t="str">
        <f t="shared" si="85"/>
        <v/>
      </c>
      <c r="BD34" s="195" t="str">
        <f t="shared" si="23"/>
        <v/>
      </c>
      <c r="BF34" s="283"/>
      <c r="BG34" s="286" t="str">
        <f t="shared" si="24"/>
        <v/>
      </c>
      <c r="BH34" s="215"/>
      <c r="BI34" s="328" t="s">
        <v>230</v>
      </c>
      <c r="BJ34" s="349">
        <v>6</v>
      </c>
      <c r="BK34" s="215"/>
      <c r="BL34" s="196" t="s">
        <v>63</v>
      </c>
      <c r="BN34" s="133" t="s">
        <v>114</v>
      </c>
      <c r="BO34" s="94"/>
      <c r="BP34" s="94"/>
      <c r="BQ34" s="197" t="s">
        <v>91</v>
      </c>
      <c r="BR34" s="198" t="s">
        <v>90</v>
      </c>
      <c r="BS34" s="116"/>
      <c r="BT34" s="205"/>
      <c r="BU34" s="207"/>
      <c r="BV34" s="207"/>
      <c r="BW34" s="212" t="s">
        <v>28</v>
      </c>
      <c r="BX34" s="213"/>
      <c r="BY34" s="211" t="str">
        <f t="shared" si="25"/>
        <v/>
      </c>
      <c r="BZ34" s="150" t="str">
        <f t="shared" si="26"/>
        <v/>
      </c>
      <c r="CB34" s="54" t="str">
        <f t="shared" si="83"/>
        <v/>
      </c>
      <c r="CD34" s="54" t="str">
        <f t="shared" si="27"/>
        <v/>
      </c>
      <c r="CF34" s="54" t="str">
        <f t="shared" si="28"/>
        <v/>
      </c>
      <c r="CH34" s="150" t="str">
        <f t="shared" si="29"/>
        <v/>
      </c>
      <c r="CI34" s="290"/>
      <c r="CJ34" s="150" t="str">
        <f t="shared" si="30"/>
        <v/>
      </c>
      <c r="CK34" s="290"/>
      <c r="CL34" s="54" t="str">
        <f t="shared" si="60"/>
        <v/>
      </c>
      <c r="CM34" s="290"/>
      <c r="CN34" s="150" t="str">
        <f t="shared" si="31"/>
        <v/>
      </c>
      <c r="CO34" s="290"/>
      <c r="CP34" s="150" t="str">
        <f t="shared" si="32"/>
        <v/>
      </c>
      <c r="CQ34" s="290"/>
      <c r="CR34" s="150" t="str">
        <f t="shared" si="33"/>
        <v/>
      </c>
      <c r="CS34" s="290"/>
      <c r="CT34" s="150" t="str">
        <f t="shared" si="34"/>
        <v/>
      </c>
      <c r="CU34" s="150"/>
      <c r="CV34" s="150" t="str">
        <f t="shared" si="35"/>
        <v/>
      </c>
      <c r="CW34" s="94"/>
      <c r="CX34" s="151" t="str">
        <f t="shared" si="102"/>
        <v/>
      </c>
      <c r="CY34" s="151" t="str">
        <f t="shared" si="103"/>
        <v/>
      </c>
      <c r="CZ34" s="152"/>
      <c r="DA34" s="373" t="str">
        <f t="shared" si="61"/>
        <v/>
      </c>
      <c r="DC34" s="153">
        <f t="shared" si="38"/>
        <v>0</v>
      </c>
      <c r="DD34" s="153">
        <f t="shared" si="39"/>
        <v>0</v>
      </c>
      <c r="DE34" s="153">
        <f t="shared" si="40"/>
        <v>0</v>
      </c>
      <c r="DF34" s="158">
        <f t="shared" si="41"/>
        <v>-4.7000000000000002E-3</v>
      </c>
      <c r="DG34" s="159">
        <f t="shared" si="62"/>
        <v>-1.1703000000000001</v>
      </c>
      <c r="DH34" s="158">
        <f t="shared" si="42"/>
        <v>3.1999999999999997E-3</v>
      </c>
      <c r="DI34" s="159">
        <f t="shared" si="63"/>
        <v>0.79679999999999995</v>
      </c>
      <c r="DJ34" s="158">
        <f t="shared" si="43"/>
        <v>-2.7000000000000001E-3</v>
      </c>
      <c r="DK34" s="159">
        <f t="shared" si="64"/>
        <v>-0.67230000000000001</v>
      </c>
      <c r="DL34" s="158">
        <f t="shared" si="44"/>
        <v>1.1999999999999999E-3</v>
      </c>
      <c r="DM34" s="159">
        <f t="shared" si="65"/>
        <v>0.29879999999999995</v>
      </c>
      <c r="DN34" s="158">
        <f t="shared" si="45"/>
        <v>1.46E-2</v>
      </c>
      <c r="DO34" s="159">
        <f t="shared" si="66"/>
        <v>3.6354000000000002</v>
      </c>
      <c r="DP34" s="158">
        <f t="shared" si="46"/>
        <v>-1.2999999999999999E-2</v>
      </c>
      <c r="DQ34" s="159">
        <f t="shared" si="67"/>
        <v>-3.2369999999999997</v>
      </c>
      <c r="DR34" s="158">
        <f t="shared" si="47"/>
        <v>-6.7000000000000002E-3</v>
      </c>
      <c r="DS34" s="159">
        <f t="shared" si="68"/>
        <v>-1.6683000000000001</v>
      </c>
      <c r="DT34" s="158">
        <f t="shared" si="48"/>
        <v>-1.2999999999999999E-2</v>
      </c>
      <c r="DU34" s="159">
        <f t="shared" si="69"/>
        <v>-3.2369999999999997</v>
      </c>
      <c r="DV34" s="158">
        <f t="shared" si="49"/>
        <v>-6.7000000000000002E-3</v>
      </c>
      <c r="DW34" s="160">
        <f t="shared" si="70"/>
        <v>-1.6683000000000001</v>
      </c>
    </row>
    <row r="35" spans="1:127" ht="24.95" customHeight="1" thickBot="1" x14ac:dyDescent="0.25">
      <c r="A35" s="272">
        <v>26</v>
      </c>
      <c r="B35" s="368"/>
      <c r="C35" s="369"/>
      <c r="D35" s="370"/>
      <c r="E35" s="371"/>
      <c r="F35" s="372"/>
      <c r="G35" s="371"/>
      <c r="H35" s="371"/>
      <c r="I35" s="334"/>
      <c r="J35" s="334"/>
      <c r="K35" s="334"/>
      <c r="L35" s="334"/>
      <c r="M35" s="334"/>
      <c r="N35" s="334"/>
      <c r="O35" s="337"/>
      <c r="P35" s="337"/>
      <c r="Q35" s="338" t="str">
        <f t="shared" si="0"/>
        <v xml:space="preserve"> </v>
      </c>
      <c r="R35" s="339" t="str">
        <f t="shared" si="1"/>
        <v/>
      </c>
      <c r="S35" s="340" t="str">
        <f t="shared" si="88"/>
        <v/>
      </c>
      <c r="T35" s="341" t="str">
        <f t="shared" si="2"/>
        <v/>
      </c>
      <c r="U35" s="341" t="str">
        <f t="shared" si="3"/>
        <v/>
      </c>
      <c r="V35" s="341" t="str">
        <f t="shared" si="4"/>
        <v/>
      </c>
      <c r="W35" s="341" t="str">
        <f t="shared" si="5"/>
        <v/>
      </c>
      <c r="X35" s="340" t="str">
        <f t="shared" si="89"/>
        <v/>
      </c>
      <c r="Y35" s="342" t="str">
        <f t="shared" si="90"/>
        <v/>
      </c>
      <c r="Z35" s="343" t="str">
        <f t="shared" si="91"/>
        <v/>
      </c>
      <c r="AA35" s="344" t="str">
        <f t="shared" si="92"/>
        <v/>
      </c>
      <c r="AB35" s="345" t="str">
        <f t="shared" si="10"/>
        <v/>
      </c>
      <c r="AC35" s="346" t="str">
        <f t="shared" si="11"/>
        <v/>
      </c>
      <c r="AD35" s="346" t="str">
        <f t="shared" si="12"/>
        <v/>
      </c>
      <c r="AE35" s="344" t="str">
        <f t="shared" si="93"/>
        <v/>
      </c>
      <c r="AF35" s="346" t="str">
        <f t="shared" si="13"/>
        <v/>
      </c>
      <c r="AG35" s="344" t="str">
        <f t="shared" si="94"/>
        <v/>
      </c>
      <c r="AH35" s="344" t="str">
        <f t="shared" si="95"/>
        <v/>
      </c>
      <c r="AI35" s="344" t="str">
        <f t="shared" si="96"/>
        <v/>
      </c>
      <c r="AJ35" s="346" t="str">
        <f t="shared" si="97"/>
        <v/>
      </c>
      <c r="AK35" s="346" t="str">
        <f t="shared" si="98"/>
        <v/>
      </c>
      <c r="AL35" s="347" t="str">
        <f t="shared" si="99"/>
        <v/>
      </c>
      <c r="AM35" s="141"/>
      <c r="AN35" s="141"/>
      <c r="AO35" s="142"/>
      <c r="AP35" s="58">
        <f t="shared" si="20"/>
        <v>0</v>
      </c>
      <c r="AQ35" s="94">
        <f>SUM(AP$10:AP35)</f>
        <v>0</v>
      </c>
      <c r="AR35" s="143">
        <f t="shared" si="52"/>
        <v>0.1</v>
      </c>
      <c r="AS35" s="144" t="str">
        <f t="shared" si="21"/>
        <v/>
      </c>
      <c r="AT35" s="144" t="str">
        <f t="shared" si="53"/>
        <v/>
      </c>
      <c r="AU35" s="145"/>
      <c r="AV35" s="58">
        <f t="shared" si="100"/>
        <v>0</v>
      </c>
      <c r="AW35" s="318">
        <f>SUM(AV$10:AV35)</f>
        <v>0</v>
      </c>
      <c r="AX35" s="319">
        <f t="shared" si="101"/>
        <v>0.1</v>
      </c>
      <c r="AY35" s="144" t="str">
        <f t="shared" si="86"/>
        <v/>
      </c>
      <c r="AZ35" s="144" t="str">
        <f t="shared" si="87"/>
        <v/>
      </c>
      <c r="BA35" s="144"/>
      <c r="BB35" s="146" t="str">
        <f t="shared" si="22"/>
        <v/>
      </c>
      <c r="BC35" s="66" t="str">
        <f t="shared" si="85"/>
        <v/>
      </c>
      <c r="BD35" s="195" t="str">
        <f t="shared" si="23"/>
        <v/>
      </c>
      <c r="BF35" s="283"/>
      <c r="BG35" s="286" t="str">
        <f t="shared" si="24"/>
        <v/>
      </c>
      <c r="BH35" s="58"/>
      <c r="BI35" s="331" t="s">
        <v>256</v>
      </c>
      <c r="BJ35" s="348">
        <v>5</v>
      </c>
      <c r="BK35" s="215"/>
      <c r="BL35" s="150" t="s">
        <v>125</v>
      </c>
      <c r="BN35" s="220" t="s">
        <v>123</v>
      </c>
      <c r="BO35" s="66"/>
      <c r="BP35" s="66"/>
      <c r="BQ35" s="203" t="s">
        <v>89</v>
      </c>
      <c r="BR35" s="204" t="s">
        <v>25</v>
      </c>
      <c r="BS35" s="94"/>
      <c r="BT35" s="205">
        <f>DCOUNTA(D$7:D$2021,D$7,BW35:BW36)</f>
        <v>0</v>
      </c>
      <c r="BU35" s="206" t="s">
        <v>107</v>
      </c>
      <c r="BV35" s="207"/>
      <c r="BW35" s="208" t="s">
        <v>35</v>
      </c>
      <c r="BX35" s="209"/>
      <c r="BY35" s="211" t="str">
        <f t="shared" si="25"/>
        <v/>
      </c>
      <c r="BZ35" s="150" t="str">
        <f t="shared" si="26"/>
        <v/>
      </c>
      <c r="CB35" s="54" t="str">
        <f t="shared" si="83"/>
        <v/>
      </c>
      <c r="CD35" s="54" t="str">
        <f t="shared" si="27"/>
        <v/>
      </c>
      <c r="CF35" s="54" t="str">
        <f t="shared" si="28"/>
        <v/>
      </c>
      <c r="CH35" s="150" t="str">
        <f t="shared" si="29"/>
        <v/>
      </c>
      <c r="CI35" s="290"/>
      <c r="CJ35" s="150" t="str">
        <f t="shared" si="30"/>
        <v/>
      </c>
      <c r="CK35" s="290"/>
      <c r="CL35" s="54" t="str">
        <f t="shared" si="60"/>
        <v/>
      </c>
      <c r="CM35" s="290"/>
      <c r="CN35" s="150" t="str">
        <f t="shared" si="31"/>
        <v/>
      </c>
      <c r="CO35" s="290"/>
      <c r="CP35" s="150" t="str">
        <f t="shared" si="32"/>
        <v/>
      </c>
      <c r="CQ35" s="290"/>
      <c r="CR35" s="150" t="str">
        <f t="shared" si="33"/>
        <v/>
      </c>
      <c r="CS35" s="290"/>
      <c r="CT35" s="150" t="str">
        <f t="shared" si="34"/>
        <v/>
      </c>
      <c r="CU35" s="150"/>
      <c r="CV35" s="150" t="str">
        <f t="shared" si="35"/>
        <v/>
      </c>
      <c r="CW35" s="94"/>
      <c r="CX35" s="151" t="str">
        <f t="shared" si="102"/>
        <v/>
      </c>
      <c r="CY35" s="151" t="str">
        <f t="shared" si="103"/>
        <v/>
      </c>
      <c r="CZ35" s="152"/>
      <c r="DA35" s="373" t="str">
        <f t="shared" si="61"/>
        <v/>
      </c>
      <c r="DC35" s="153">
        <f t="shared" si="38"/>
        <v>0</v>
      </c>
      <c r="DD35" s="153">
        <f t="shared" si="39"/>
        <v>0</v>
      </c>
      <c r="DE35" s="153">
        <f t="shared" si="40"/>
        <v>0</v>
      </c>
      <c r="DF35" s="158">
        <f t="shared" si="41"/>
        <v>-4.7000000000000002E-3</v>
      </c>
      <c r="DG35" s="159">
        <f t="shared" si="62"/>
        <v>-1.1703000000000001</v>
      </c>
      <c r="DH35" s="158">
        <f t="shared" si="42"/>
        <v>3.1999999999999997E-3</v>
      </c>
      <c r="DI35" s="159">
        <f t="shared" si="63"/>
        <v>0.79679999999999995</v>
      </c>
      <c r="DJ35" s="158">
        <f t="shared" si="43"/>
        <v>-2.7000000000000001E-3</v>
      </c>
      <c r="DK35" s="159">
        <f t="shared" si="64"/>
        <v>-0.67230000000000001</v>
      </c>
      <c r="DL35" s="158">
        <f t="shared" si="44"/>
        <v>1.1999999999999999E-3</v>
      </c>
      <c r="DM35" s="159">
        <f t="shared" si="65"/>
        <v>0.29879999999999995</v>
      </c>
      <c r="DN35" s="158">
        <f t="shared" si="45"/>
        <v>1.46E-2</v>
      </c>
      <c r="DO35" s="159">
        <f t="shared" si="66"/>
        <v>3.6354000000000002</v>
      </c>
      <c r="DP35" s="158">
        <f t="shared" si="46"/>
        <v>-1.2999999999999999E-2</v>
      </c>
      <c r="DQ35" s="159">
        <f t="shared" si="67"/>
        <v>-3.2369999999999997</v>
      </c>
      <c r="DR35" s="158">
        <f t="shared" si="47"/>
        <v>-6.7000000000000002E-3</v>
      </c>
      <c r="DS35" s="159">
        <f t="shared" si="68"/>
        <v>-1.6683000000000001</v>
      </c>
      <c r="DT35" s="158">
        <f t="shared" si="48"/>
        <v>-1.2999999999999999E-2</v>
      </c>
      <c r="DU35" s="159">
        <f t="shared" si="69"/>
        <v>-3.2369999999999997</v>
      </c>
      <c r="DV35" s="158">
        <f t="shared" si="49"/>
        <v>-6.7000000000000002E-3</v>
      </c>
      <c r="DW35" s="160">
        <f t="shared" si="70"/>
        <v>-1.6683000000000001</v>
      </c>
    </row>
    <row r="36" spans="1:127" ht="24.95" customHeight="1" thickBot="1" x14ac:dyDescent="0.25">
      <c r="A36" s="272">
        <v>27</v>
      </c>
      <c r="B36" s="368"/>
      <c r="C36" s="369"/>
      <c r="D36" s="370"/>
      <c r="E36" s="371"/>
      <c r="F36" s="372"/>
      <c r="G36" s="371"/>
      <c r="H36" s="371"/>
      <c r="I36" s="334"/>
      <c r="J36" s="334"/>
      <c r="K36" s="334"/>
      <c r="L36" s="334"/>
      <c r="M36" s="334"/>
      <c r="N36" s="334"/>
      <c r="O36" s="337"/>
      <c r="P36" s="337"/>
      <c r="Q36" s="338" t="str">
        <f t="shared" si="0"/>
        <v xml:space="preserve"> </v>
      </c>
      <c r="R36" s="339" t="str">
        <f t="shared" si="1"/>
        <v/>
      </c>
      <c r="S36" s="340" t="str">
        <f t="shared" si="88"/>
        <v/>
      </c>
      <c r="T36" s="341" t="str">
        <f t="shared" si="2"/>
        <v/>
      </c>
      <c r="U36" s="341" t="str">
        <f t="shared" si="3"/>
        <v/>
      </c>
      <c r="V36" s="341" t="str">
        <f t="shared" si="4"/>
        <v/>
      </c>
      <c r="W36" s="341" t="str">
        <f t="shared" si="5"/>
        <v/>
      </c>
      <c r="X36" s="340" t="str">
        <f t="shared" si="89"/>
        <v/>
      </c>
      <c r="Y36" s="342" t="str">
        <f t="shared" si="90"/>
        <v/>
      </c>
      <c r="Z36" s="343" t="str">
        <f t="shared" si="91"/>
        <v/>
      </c>
      <c r="AA36" s="344" t="str">
        <f t="shared" si="92"/>
        <v/>
      </c>
      <c r="AB36" s="345" t="str">
        <f t="shared" si="10"/>
        <v/>
      </c>
      <c r="AC36" s="346" t="str">
        <f t="shared" si="11"/>
        <v/>
      </c>
      <c r="AD36" s="346" t="str">
        <f t="shared" si="12"/>
        <v/>
      </c>
      <c r="AE36" s="344" t="str">
        <f t="shared" si="93"/>
        <v/>
      </c>
      <c r="AF36" s="346" t="str">
        <f t="shared" si="13"/>
        <v/>
      </c>
      <c r="AG36" s="344" t="str">
        <f t="shared" si="94"/>
        <v/>
      </c>
      <c r="AH36" s="344" t="str">
        <f t="shared" si="95"/>
        <v/>
      </c>
      <c r="AI36" s="344" t="str">
        <f t="shared" si="96"/>
        <v/>
      </c>
      <c r="AJ36" s="346" t="str">
        <f t="shared" si="97"/>
        <v/>
      </c>
      <c r="AK36" s="346" t="str">
        <f t="shared" si="98"/>
        <v/>
      </c>
      <c r="AL36" s="347" t="str">
        <f t="shared" si="99"/>
        <v/>
      </c>
      <c r="AM36" s="141"/>
      <c r="AN36" s="141"/>
      <c r="AO36" s="142"/>
      <c r="AP36" s="58">
        <f t="shared" si="20"/>
        <v>0</v>
      </c>
      <c r="AQ36" s="94">
        <f>SUM(AP$10:AP36)</f>
        <v>0</v>
      </c>
      <c r="AR36" s="143">
        <f t="shared" si="52"/>
        <v>0.1</v>
      </c>
      <c r="AS36" s="144" t="str">
        <f t="shared" si="21"/>
        <v/>
      </c>
      <c r="AT36" s="144" t="str">
        <f t="shared" si="53"/>
        <v/>
      </c>
      <c r="AU36" s="145"/>
      <c r="AV36" s="58">
        <f t="shared" si="100"/>
        <v>0</v>
      </c>
      <c r="AW36" s="318">
        <f>SUM(AV$10:AV36)</f>
        <v>0</v>
      </c>
      <c r="AX36" s="319">
        <f t="shared" si="101"/>
        <v>0.1</v>
      </c>
      <c r="AY36" s="144" t="str">
        <f t="shared" si="86"/>
        <v/>
      </c>
      <c r="AZ36" s="144" t="str">
        <f t="shared" si="87"/>
        <v/>
      </c>
      <c r="BA36" s="144"/>
      <c r="BB36" s="146" t="str">
        <f t="shared" si="22"/>
        <v/>
      </c>
      <c r="BC36" s="66" t="str">
        <f t="shared" si="85"/>
        <v/>
      </c>
      <c r="BD36" s="195" t="str">
        <f t="shared" si="23"/>
        <v/>
      </c>
      <c r="BF36" s="283"/>
      <c r="BG36" s="286" t="str">
        <f t="shared" si="24"/>
        <v/>
      </c>
      <c r="BH36" s="58"/>
      <c r="BI36" s="350"/>
      <c r="BJ36" s="351"/>
      <c r="BK36" s="215"/>
      <c r="BL36" s="150" t="s">
        <v>126</v>
      </c>
      <c r="BN36" s="66"/>
      <c r="BO36" s="66"/>
      <c r="BP36" s="66"/>
      <c r="BQ36" s="300" t="s">
        <v>261</v>
      </c>
      <c r="BR36" s="150" t="s">
        <v>25</v>
      </c>
      <c r="BS36" s="94"/>
      <c r="BT36" s="205"/>
      <c r="BU36" s="207"/>
      <c r="BV36" s="207"/>
      <c r="BW36" s="212" t="s">
        <v>107</v>
      </c>
      <c r="BX36" s="213"/>
      <c r="BY36" s="211" t="str">
        <f t="shared" si="25"/>
        <v/>
      </c>
      <c r="BZ36" s="150" t="str">
        <f t="shared" si="26"/>
        <v/>
      </c>
      <c r="CB36" s="54" t="str">
        <f t="shared" si="83"/>
        <v/>
      </c>
      <c r="CD36" s="54" t="str">
        <f t="shared" si="27"/>
        <v/>
      </c>
      <c r="CF36" s="54" t="str">
        <f t="shared" si="28"/>
        <v/>
      </c>
      <c r="CH36" s="150" t="str">
        <f t="shared" si="29"/>
        <v/>
      </c>
      <c r="CI36" s="290"/>
      <c r="CJ36" s="150" t="str">
        <f t="shared" si="30"/>
        <v/>
      </c>
      <c r="CK36" s="290"/>
      <c r="CL36" s="54" t="str">
        <f t="shared" si="60"/>
        <v/>
      </c>
      <c r="CM36" s="290"/>
      <c r="CN36" s="150" t="str">
        <f t="shared" si="31"/>
        <v/>
      </c>
      <c r="CO36" s="290"/>
      <c r="CP36" s="150" t="str">
        <f t="shared" si="32"/>
        <v/>
      </c>
      <c r="CQ36" s="290"/>
      <c r="CR36" s="150" t="str">
        <f t="shared" si="33"/>
        <v/>
      </c>
      <c r="CS36" s="290"/>
      <c r="CT36" s="150" t="str">
        <f t="shared" si="34"/>
        <v/>
      </c>
      <c r="CU36" s="150"/>
      <c r="CV36" s="150" t="str">
        <f t="shared" si="35"/>
        <v/>
      </c>
      <c r="CW36" s="94"/>
      <c r="CX36" s="151" t="str">
        <f t="shared" si="102"/>
        <v/>
      </c>
      <c r="CY36" s="151" t="str">
        <f t="shared" si="103"/>
        <v/>
      </c>
      <c r="CZ36" s="152"/>
      <c r="DA36" s="373" t="str">
        <f t="shared" si="61"/>
        <v/>
      </c>
      <c r="DC36" s="153">
        <f t="shared" si="38"/>
        <v>0</v>
      </c>
      <c r="DD36" s="153">
        <f t="shared" si="39"/>
        <v>0</v>
      </c>
      <c r="DE36" s="153">
        <f t="shared" si="40"/>
        <v>0</v>
      </c>
      <c r="DF36" s="158">
        <f t="shared" si="41"/>
        <v>-4.7000000000000002E-3</v>
      </c>
      <c r="DG36" s="159">
        <f t="shared" si="62"/>
        <v>-1.1703000000000001</v>
      </c>
      <c r="DH36" s="158">
        <f t="shared" si="42"/>
        <v>3.1999999999999997E-3</v>
      </c>
      <c r="DI36" s="159">
        <f t="shared" si="63"/>
        <v>0.79679999999999995</v>
      </c>
      <c r="DJ36" s="158">
        <f t="shared" si="43"/>
        <v>-2.7000000000000001E-3</v>
      </c>
      <c r="DK36" s="159">
        <f t="shared" si="64"/>
        <v>-0.67230000000000001</v>
      </c>
      <c r="DL36" s="158">
        <f t="shared" si="44"/>
        <v>1.1999999999999999E-3</v>
      </c>
      <c r="DM36" s="159">
        <f t="shared" si="65"/>
        <v>0.29879999999999995</v>
      </c>
      <c r="DN36" s="158">
        <f t="shared" si="45"/>
        <v>1.46E-2</v>
      </c>
      <c r="DO36" s="159">
        <f t="shared" si="66"/>
        <v>3.6354000000000002</v>
      </c>
      <c r="DP36" s="158">
        <f t="shared" si="46"/>
        <v>-1.2999999999999999E-2</v>
      </c>
      <c r="DQ36" s="159">
        <f t="shared" si="67"/>
        <v>-3.2369999999999997</v>
      </c>
      <c r="DR36" s="158">
        <f t="shared" si="47"/>
        <v>-6.7000000000000002E-3</v>
      </c>
      <c r="DS36" s="159">
        <f t="shared" si="68"/>
        <v>-1.6683000000000001</v>
      </c>
      <c r="DT36" s="158">
        <f t="shared" si="48"/>
        <v>-1.2999999999999999E-2</v>
      </c>
      <c r="DU36" s="159">
        <f t="shared" si="69"/>
        <v>-3.2369999999999997</v>
      </c>
      <c r="DV36" s="158">
        <f t="shared" si="49"/>
        <v>-6.7000000000000002E-3</v>
      </c>
      <c r="DW36" s="160">
        <f t="shared" si="70"/>
        <v>-1.6683000000000001</v>
      </c>
    </row>
    <row r="37" spans="1:127" ht="24.95" customHeight="1" thickBot="1" x14ac:dyDescent="0.25">
      <c r="A37" s="272">
        <v>28</v>
      </c>
      <c r="B37" s="368"/>
      <c r="C37" s="369"/>
      <c r="D37" s="370"/>
      <c r="E37" s="371"/>
      <c r="F37" s="372"/>
      <c r="G37" s="371"/>
      <c r="H37" s="371"/>
      <c r="I37" s="334"/>
      <c r="J37" s="334"/>
      <c r="K37" s="334"/>
      <c r="L37" s="334"/>
      <c r="M37" s="334"/>
      <c r="N37" s="334"/>
      <c r="O37" s="337"/>
      <c r="P37" s="337"/>
      <c r="Q37" s="338" t="str">
        <f t="shared" si="0"/>
        <v xml:space="preserve"> </v>
      </c>
      <c r="R37" s="339" t="str">
        <f t="shared" si="1"/>
        <v/>
      </c>
      <c r="S37" s="340" t="str">
        <f t="shared" si="88"/>
        <v/>
      </c>
      <c r="T37" s="341" t="str">
        <f t="shared" si="2"/>
        <v/>
      </c>
      <c r="U37" s="341" t="str">
        <f t="shared" si="3"/>
        <v/>
      </c>
      <c r="V37" s="341" t="str">
        <f t="shared" si="4"/>
        <v/>
      </c>
      <c r="W37" s="341" t="str">
        <f t="shared" si="5"/>
        <v/>
      </c>
      <c r="X37" s="340" t="str">
        <f t="shared" si="89"/>
        <v/>
      </c>
      <c r="Y37" s="342" t="str">
        <f t="shared" si="90"/>
        <v/>
      </c>
      <c r="Z37" s="343" t="str">
        <f t="shared" si="91"/>
        <v/>
      </c>
      <c r="AA37" s="344" t="str">
        <f t="shared" si="92"/>
        <v/>
      </c>
      <c r="AB37" s="345" t="str">
        <f t="shared" si="10"/>
        <v/>
      </c>
      <c r="AC37" s="346" t="str">
        <f t="shared" si="11"/>
        <v/>
      </c>
      <c r="AD37" s="346" t="str">
        <f t="shared" si="12"/>
        <v/>
      </c>
      <c r="AE37" s="344" t="str">
        <f t="shared" si="93"/>
        <v/>
      </c>
      <c r="AF37" s="346" t="str">
        <f t="shared" si="13"/>
        <v/>
      </c>
      <c r="AG37" s="344" t="str">
        <f t="shared" si="94"/>
        <v/>
      </c>
      <c r="AH37" s="344" t="str">
        <f t="shared" si="95"/>
        <v/>
      </c>
      <c r="AI37" s="344" t="str">
        <f t="shared" si="96"/>
        <v/>
      </c>
      <c r="AJ37" s="346" t="str">
        <f t="shared" si="97"/>
        <v/>
      </c>
      <c r="AK37" s="346" t="str">
        <f t="shared" si="98"/>
        <v/>
      </c>
      <c r="AL37" s="347" t="str">
        <f t="shared" si="99"/>
        <v/>
      </c>
      <c r="AM37" s="141"/>
      <c r="AN37" s="141"/>
      <c r="AO37" s="142"/>
      <c r="AP37" s="58">
        <f t="shared" si="20"/>
        <v>0</v>
      </c>
      <c r="AQ37" s="94">
        <f>SUM(AP$10:AP37)</f>
        <v>0</v>
      </c>
      <c r="AR37" s="143">
        <f t="shared" si="52"/>
        <v>0.1</v>
      </c>
      <c r="AS37" s="144" t="str">
        <f t="shared" si="21"/>
        <v/>
      </c>
      <c r="AT37" s="144" t="str">
        <f t="shared" si="53"/>
        <v/>
      </c>
      <c r="AU37" s="145"/>
      <c r="AV37" s="58">
        <f t="shared" si="100"/>
        <v>0</v>
      </c>
      <c r="AW37" s="318">
        <f>SUM(AV$10:AV37)</f>
        <v>0</v>
      </c>
      <c r="AX37" s="319">
        <f t="shared" si="101"/>
        <v>0.1</v>
      </c>
      <c r="AY37" s="144" t="str">
        <f t="shared" si="86"/>
        <v/>
      </c>
      <c r="AZ37" s="144" t="str">
        <f t="shared" si="87"/>
        <v/>
      </c>
      <c r="BA37" s="144"/>
      <c r="BB37" s="146" t="str">
        <f t="shared" si="22"/>
        <v/>
      </c>
      <c r="BC37" s="66" t="str">
        <f t="shared" si="85"/>
        <v/>
      </c>
      <c r="BD37" s="195" t="str">
        <f t="shared" si="23"/>
        <v/>
      </c>
      <c r="BF37" s="283"/>
      <c r="BG37" s="286" t="str">
        <f t="shared" si="24"/>
        <v/>
      </c>
      <c r="BH37" s="58"/>
      <c r="BL37" s="150" t="s">
        <v>128</v>
      </c>
      <c r="BN37" s="289" t="s">
        <v>249</v>
      </c>
      <c r="BO37" s="289" t="s">
        <v>250</v>
      </c>
      <c r="BP37" s="66"/>
      <c r="BQ37" s="146"/>
      <c r="BR37" s="211"/>
      <c r="BS37" s="66"/>
      <c r="BT37" s="205">
        <f>DCOUNTA(D$7:D$2021,D$7,BW37:BW38)</f>
        <v>0</v>
      </c>
      <c r="BU37" s="66" t="s">
        <v>150</v>
      </c>
      <c r="BV37" s="66"/>
      <c r="BW37" s="221" t="s">
        <v>35</v>
      </c>
      <c r="BY37" s="211" t="str">
        <f t="shared" si="25"/>
        <v/>
      </c>
      <c r="BZ37" s="150" t="str">
        <f t="shared" si="26"/>
        <v/>
      </c>
      <c r="CB37" s="54" t="str">
        <f t="shared" si="83"/>
        <v/>
      </c>
      <c r="CD37" s="54" t="str">
        <f t="shared" si="27"/>
        <v/>
      </c>
      <c r="CF37" s="54" t="str">
        <f t="shared" si="28"/>
        <v/>
      </c>
      <c r="CH37" s="150" t="str">
        <f t="shared" si="29"/>
        <v/>
      </c>
      <c r="CI37" s="290"/>
      <c r="CJ37" s="150" t="str">
        <f t="shared" si="30"/>
        <v/>
      </c>
      <c r="CK37" s="290"/>
      <c r="CL37" s="54" t="str">
        <f t="shared" si="60"/>
        <v/>
      </c>
      <c r="CM37" s="290"/>
      <c r="CN37" s="150" t="str">
        <f t="shared" si="31"/>
        <v/>
      </c>
      <c r="CO37" s="290"/>
      <c r="CP37" s="150" t="str">
        <f t="shared" si="32"/>
        <v/>
      </c>
      <c r="CQ37" s="290"/>
      <c r="CR37" s="150" t="str">
        <f t="shared" si="33"/>
        <v/>
      </c>
      <c r="CS37" s="290"/>
      <c r="CT37" s="150" t="str">
        <f t="shared" si="34"/>
        <v/>
      </c>
      <c r="CU37" s="150"/>
      <c r="CV37" s="150" t="str">
        <f t="shared" si="35"/>
        <v/>
      </c>
      <c r="CW37" s="94"/>
      <c r="CX37" s="151" t="str">
        <f t="shared" si="102"/>
        <v/>
      </c>
      <c r="CY37" s="151" t="str">
        <f t="shared" si="103"/>
        <v/>
      </c>
      <c r="CZ37" s="152"/>
      <c r="DA37" s="373" t="str">
        <f t="shared" si="61"/>
        <v/>
      </c>
      <c r="DC37" s="153">
        <f t="shared" si="38"/>
        <v>0</v>
      </c>
      <c r="DD37" s="153">
        <f t="shared" si="39"/>
        <v>0</v>
      </c>
      <c r="DE37" s="153">
        <f t="shared" si="40"/>
        <v>0</v>
      </c>
      <c r="DF37" s="158">
        <f t="shared" si="41"/>
        <v>-4.7000000000000002E-3</v>
      </c>
      <c r="DG37" s="159">
        <f t="shared" si="62"/>
        <v>-1.1703000000000001</v>
      </c>
      <c r="DH37" s="158">
        <f t="shared" si="42"/>
        <v>3.1999999999999997E-3</v>
      </c>
      <c r="DI37" s="159">
        <f t="shared" si="63"/>
        <v>0.79679999999999995</v>
      </c>
      <c r="DJ37" s="158">
        <f t="shared" si="43"/>
        <v>-2.7000000000000001E-3</v>
      </c>
      <c r="DK37" s="159">
        <f t="shared" si="64"/>
        <v>-0.67230000000000001</v>
      </c>
      <c r="DL37" s="158">
        <f t="shared" si="44"/>
        <v>1.1999999999999999E-3</v>
      </c>
      <c r="DM37" s="159">
        <f t="shared" si="65"/>
        <v>0.29879999999999995</v>
      </c>
      <c r="DN37" s="158">
        <f t="shared" si="45"/>
        <v>1.46E-2</v>
      </c>
      <c r="DO37" s="159">
        <f t="shared" si="66"/>
        <v>3.6354000000000002</v>
      </c>
      <c r="DP37" s="158">
        <f t="shared" si="46"/>
        <v>-1.2999999999999999E-2</v>
      </c>
      <c r="DQ37" s="159">
        <f t="shared" si="67"/>
        <v>-3.2369999999999997</v>
      </c>
      <c r="DR37" s="158">
        <f t="shared" si="47"/>
        <v>-6.7000000000000002E-3</v>
      </c>
      <c r="DS37" s="159">
        <f t="shared" si="68"/>
        <v>-1.6683000000000001</v>
      </c>
      <c r="DT37" s="158">
        <f t="shared" si="48"/>
        <v>-1.2999999999999999E-2</v>
      </c>
      <c r="DU37" s="159">
        <f t="shared" si="69"/>
        <v>-3.2369999999999997</v>
      </c>
      <c r="DV37" s="158">
        <f t="shared" si="49"/>
        <v>-6.7000000000000002E-3</v>
      </c>
      <c r="DW37" s="160">
        <f t="shared" si="70"/>
        <v>-1.6683000000000001</v>
      </c>
    </row>
    <row r="38" spans="1:127" ht="24.95" customHeight="1" thickBot="1" x14ac:dyDescent="0.25">
      <c r="A38" s="272">
        <v>29</v>
      </c>
      <c r="B38" s="368"/>
      <c r="C38" s="369"/>
      <c r="D38" s="370"/>
      <c r="E38" s="371"/>
      <c r="F38" s="372"/>
      <c r="G38" s="371"/>
      <c r="H38" s="371"/>
      <c r="I38" s="334"/>
      <c r="J38" s="334"/>
      <c r="K38" s="334"/>
      <c r="L38" s="334"/>
      <c r="M38" s="334"/>
      <c r="N38" s="334"/>
      <c r="O38" s="337"/>
      <c r="P38" s="337"/>
      <c r="Q38" s="338" t="str">
        <f t="shared" si="0"/>
        <v xml:space="preserve"> </v>
      </c>
      <c r="R38" s="339" t="str">
        <f t="shared" si="1"/>
        <v/>
      </c>
      <c r="S38" s="340" t="str">
        <f t="shared" si="88"/>
        <v/>
      </c>
      <c r="T38" s="341" t="str">
        <f t="shared" si="2"/>
        <v/>
      </c>
      <c r="U38" s="341" t="str">
        <f t="shared" si="3"/>
        <v/>
      </c>
      <c r="V38" s="341" t="str">
        <f t="shared" si="4"/>
        <v/>
      </c>
      <c r="W38" s="341" t="str">
        <f t="shared" si="5"/>
        <v/>
      </c>
      <c r="X38" s="340" t="str">
        <f t="shared" si="89"/>
        <v/>
      </c>
      <c r="Y38" s="342" t="str">
        <f t="shared" si="90"/>
        <v/>
      </c>
      <c r="Z38" s="343" t="str">
        <f t="shared" si="91"/>
        <v/>
      </c>
      <c r="AA38" s="344" t="str">
        <f t="shared" si="92"/>
        <v/>
      </c>
      <c r="AB38" s="345" t="str">
        <f t="shared" si="10"/>
        <v/>
      </c>
      <c r="AC38" s="346" t="str">
        <f t="shared" si="11"/>
        <v/>
      </c>
      <c r="AD38" s="346" t="str">
        <f t="shared" si="12"/>
        <v/>
      </c>
      <c r="AE38" s="344" t="str">
        <f t="shared" si="93"/>
        <v/>
      </c>
      <c r="AF38" s="346" t="str">
        <f t="shared" si="13"/>
        <v/>
      </c>
      <c r="AG38" s="344" t="str">
        <f t="shared" si="94"/>
        <v/>
      </c>
      <c r="AH38" s="344" t="str">
        <f t="shared" si="95"/>
        <v/>
      </c>
      <c r="AI38" s="344" t="str">
        <f t="shared" si="96"/>
        <v/>
      </c>
      <c r="AJ38" s="346" t="str">
        <f t="shared" si="97"/>
        <v/>
      </c>
      <c r="AK38" s="346" t="str">
        <f t="shared" si="98"/>
        <v/>
      </c>
      <c r="AL38" s="347" t="str">
        <f t="shared" si="99"/>
        <v/>
      </c>
      <c r="AM38" s="141"/>
      <c r="AN38" s="141"/>
      <c r="AO38" s="142"/>
      <c r="AP38" s="58">
        <f t="shared" si="20"/>
        <v>0</v>
      </c>
      <c r="AQ38" s="94">
        <f>SUM(AP$10:AP38)</f>
        <v>0</v>
      </c>
      <c r="AR38" s="143">
        <f t="shared" ref="AR38:AR50" si="104">IF(AP38&gt;0,AQ38,AQ38+0.1)</f>
        <v>0.1</v>
      </c>
      <c r="AS38" s="144" t="str">
        <f t="shared" si="21"/>
        <v/>
      </c>
      <c r="AT38" s="144" t="str">
        <f t="shared" si="53"/>
        <v/>
      </c>
      <c r="AU38" s="145"/>
      <c r="AV38" s="58">
        <f t="shared" si="100"/>
        <v>0</v>
      </c>
      <c r="AW38" s="318">
        <f>SUM(AV$10:AV38)</f>
        <v>0</v>
      </c>
      <c r="AX38" s="319">
        <f t="shared" si="101"/>
        <v>0.1</v>
      </c>
      <c r="AY38" s="144" t="str">
        <f t="shared" si="86"/>
        <v/>
      </c>
      <c r="AZ38" s="144" t="str">
        <f t="shared" si="87"/>
        <v/>
      </c>
      <c r="BA38" s="144"/>
      <c r="BB38" s="146" t="str">
        <f t="shared" si="22"/>
        <v/>
      </c>
      <c r="BC38" s="66" t="str">
        <f t="shared" si="85"/>
        <v/>
      </c>
      <c r="BD38" s="195" t="str">
        <f t="shared" si="23"/>
        <v/>
      </c>
      <c r="BF38" s="283"/>
      <c r="BG38" s="286" t="str">
        <f t="shared" si="24"/>
        <v/>
      </c>
      <c r="BJ38" s="58"/>
      <c r="BL38" s="210" t="s">
        <v>129</v>
      </c>
      <c r="BN38" s="289" t="s">
        <v>251</v>
      </c>
      <c r="BO38" s="289" t="s">
        <v>141</v>
      </c>
      <c r="BP38" s="66"/>
      <c r="BQ38" s="146"/>
      <c r="BR38" s="211"/>
      <c r="BS38" s="66"/>
      <c r="BT38" s="202"/>
      <c r="BU38" s="222"/>
      <c r="BV38" s="222"/>
      <c r="BW38" s="223" t="s">
        <v>150</v>
      </c>
      <c r="BY38" s="211" t="str">
        <f t="shared" si="25"/>
        <v/>
      </c>
      <c r="BZ38" s="150" t="str">
        <f t="shared" si="26"/>
        <v/>
      </c>
      <c r="CB38" s="54" t="str">
        <f t="shared" si="83"/>
        <v/>
      </c>
      <c r="CD38" s="54" t="str">
        <f t="shared" si="27"/>
        <v/>
      </c>
      <c r="CF38" s="54" t="str">
        <f t="shared" si="28"/>
        <v/>
      </c>
      <c r="CH38" s="150" t="str">
        <f t="shared" si="29"/>
        <v/>
      </c>
      <c r="CI38" s="290"/>
      <c r="CJ38" s="150" t="str">
        <f t="shared" si="30"/>
        <v/>
      </c>
      <c r="CK38" s="290"/>
      <c r="CL38" s="54" t="str">
        <f t="shared" si="60"/>
        <v/>
      </c>
      <c r="CM38" s="290"/>
      <c r="CN38" s="150" t="str">
        <f t="shared" si="31"/>
        <v/>
      </c>
      <c r="CO38" s="290"/>
      <c r="CP38" s="150" t="str">
        <f t="shared" si="32"/>
        <v/>
      </c>
      <c r="CQ38" s="290"/>
      <c r="CR38" s="150" t="str">
        <f t="shared" si="33"/>
        <v/>
      </c>
      <c r="CS38" s="290"/>
      <c r="CT38" s="150" t="str">
        <f t="shared" si="34"/>
        <v/>
      </c>
      <c r="CU38" s="150"/>
      <c r="CV38" s="150" t="str">
        <f t="shared" si="35"/>
        <v/>
      </c>
      <c r="CW38" s="94"/>
      <c r="CX38" s="151" t="str">
        <f t="shared" si="102"/>
        <v/>
      </c>
      <c r="CY38" s="151" t="str">
        <f t="shared" si="103"/>
        <v/>
      </c>
      <c r="CZ38" s="152"/>
      <c r="DA38" s="373" t="str">
        <f t="shared" si="61"/>
        <v/>
      </c>
      <c r="DC38" s="153">
        <f t="shared" si="38"/>
        <v>0</v>
      </c>
      <c r="DD38" s="153">
        <f t="shared" si="39"/>
        <v>0</v>
      </c>
      <c r="DE38" s="153">
        <f t="shared" si="40"/>
        <v>0</v>
      </c>
      <c r="DF38" s="158">
        <f t="shared" si="41"/>
        <v>-4.7000000000000002E-3</v>
      </c>
      <c r="DG38" s="159">
        <f t="shared" si="62"/>
        <v>-1.1703000000000001</v>
      </c>
      <c r="DH38" s="158">
        <f t="shared" si="42"/>
        <v>3.1999999999999997E-3</v>
      </c>
      <c r="DI38" s="159">
        <f t="shared" si="63"/>
        <v>0.79679999999999995</v>
      </c>
      <c r="DJ38" s="158">
        <f t="shared" si="43"/>
        <v>-2.7000000000000001E-3</v>
      </c>
      <c r="DK38" s="159">
        <f t="shared" si="64"/>
        <v>-0.67230000000000001</v>
      </c>
      <c r="DL38" s="158">
        <f t="shared" si="44"/>
        <v>1.1999999999999999E-3</v>
      </c>
      <c r="DM38" s="159">
        <f t="shared" si="65"/>
        <v>0.29879999999999995</v>
      </c>
      <c r="DN38" s="158">
        <f t="shared" si="45"/>
        <v>1.46E-2</v>
      </c>
      <c r="DO38" s="159">
        <f t="shared" si="66"/>
        <v>3.6354000000000002</v>
      </c>
      <c r="DP38" s="158">
        <f t="shared" si="46"/>
        <v>-1.2999999999999999E-2</v>
      </c>
      <c r="DQ38" s="159">
        <f t="shared" si="67"/>
        <v>-3.2369999999999997</v>
      </c>
      <c r="DR38" s="158">
        <f t="shared" si="47"/>
        <v>-6.7000000000000002E-3</v>
      </c>
      <c r="DS38" s="159">
        <f t="shared" si="68"/>
        <v>-1.6683000000000001</v>
      </c>
      <c r="DT38" s="158">
        <f t="shared" si="48"/>
        <v>-1.2999999999999999E-2</v>
      </c>
      <c r="DU38" s="159">
        <f t="shared" si="69"/>
        <v>-3.2369999999999997</v>
      </c>
      <c r="DV38" s="158">
        <f t="shared" si="49"/>
        <v>-6.7000000000000002E-3</v>
      </c>
      <c r="DW38" s="160">
        <f t="shared" si="70"/>
        <v>-1.6683000000000001</v>
      </c>
    </row>
    <row r="39" spans="1:127" ht="24.95" customHeight="1" thickBot="1" x14ac:dyDescent="0.25">
      <c r="A39" s="272">
        <v>30</v>
      </c>
      <c r="B39" s="368"/>
      <c r="C39" s="369"/>
      <c r="D39" s="370"/>
      <c r="E39" s="371"/>
      <c r="F39" s="372"/>
      <c r="G39" s="371"/>
      <c r="H39" s="371"/>
      <c r="I39" s="334"/>
      <c r="J39" s="334"/>
      <c r="K39" s="334"/>
      <c r="L39" s="334"/>
      <c r="M39" s="334"/>
      <c r="N39" s="334"/>
      <c r="O39" s="337"/>
      <c r="P39" s="337"/>
      <c r="Q39" s="338" t="str">
        <f t="shared" si="0"/>
        <v xml:space="preserve"> </v>
      </c>
      <c r="R39" s="339" t="str">
        <f t="shared" si="1"/>
        <v/>
      </c>
      <c r="S39" s="340" t="str">
        <f t="shared" si="88"/>
        <v/>
      </c>
      <c r="T39" s="341" t="str">
        <f t="shared" si="2"/>
        <v/>
      </c>
      <c r="U39" s="341" t="str">
        <f t="shared" si="3"/>
        <v/>
      </c>
      <c r="V39" s="341" t="str">
        <f t="shared" si="4"/>
        <v/>
      </c>
      <c r="W39" s="341" t="str">
        <f t="shared" si="5"/>
        <v/>
      </c>
      <c r="X39" s="340" t="str">
        <f t="shared" si="89"/>
        <v/>
      </c>
      <c r="Y39" s="342" t="str">
        <f t="shared" si="90"/>
        <v/>
      </c>
      <c r="Z39" s="343" t="str">
        <f t="shared" si="91"/>
        <v/>
      </c>
      <c r="AA39" s="344" t="str">
        <f t="shared" si="92"/>
        <v/>
      </c>
      <c r="AB39" s="345" t="str">
        <f t="shared" si="10"/>
        <v/>
      </c>
      <c r="AC39" s="346" t="str">
        <f t="shared" si="11"/>
        <v/>
      </c>
      <c r="AD39" s="346" t="str">
        <f t="shared" si="12"/>
        <v/>
      </c>
      <c r="AE39" s="344" t="str">
        <f t="shared" si="93"/>
        <v/>
      </c>
      <c r="AF39" s="346" t="str">
        <f t="shared" si="13"/>
        <v/>
      </c>
      <c r="AG39" s="344" t="str">
        <f t="shared" si="94"/>
        <v/>
      </c>
      <c r="AH39" s="344" t="str">
        <f t="shared" si="95"/>
        <v/>
      </c>
      <c r="AI39" s="344" t="str">
        <f t="shared" si="96"/>
        <v/>
      </c>
      <c r="AJ39" s="346" t="str">
        <f t="shared" si="97"/>
        <v/>
      </c>
      <c r="AK39" s="346" t="str">
        <f t="shared" si="98"/>
        <v/>
      </c>
      <c r="AL39" s="347" t="str">
        <f t="shared" si="99"/>
        <v/>
      </c>
      <c r="AM39" s="141"/>
      <c r="AN39" s="141"/>
      <c r="AO39" s="142"/>
      <c r="AP39" s="58">
        <f t="shared" si="20"/>
        <v>0</v>
      </c>
      <c r="AQ39" s="94">
        <f>SUM(AP$10:AP39)</f>
        <v>0</v>
      </c>
      <c r="AR39" s="143">
        <f t="shared" si="104"/>
        <v>0.1</v>
      </c>
      <c r="AS39" s="144" t="str">
        <f t="shared" si="21"/>
        <v/>
      </c>
      <c r="AT39" s="144" t="str">
        <f t="shared" si="53"/>
        <v/>
      </c>
      <c r="AU39" s="145"/>
      <c r="AV39" s="58">
        <f t="shared" ref="AV39:AV102" si="105">IF(D39="",0,1)</f>
        <v>0</v>
      </c>
      <c r="AW39" s="318">
        <f>SUM(AV$10:AV39)</f>
        <v>0</v>
      </c>
      <c r="AX39" s="319">
        <f t="shared" ref="AX39:AX102" si="106">IF(AV39&gt;0,AW39,AW39+0.1)</f>
        <v>0.1</v>
      </c>
      <c r="AY39" s="144" t="str">
        <f t="shared" si="86"/>
        <v/>
      </c>
      <c r="AZ39" s="144" t="str">
        <f t="shared" si="87"/>
        <v/>
      </c>
      <c r="BA39" s="144"/>
      <c r="BB39" s="146" t="str">
        <f t="shared" si="22"/>
        <v/>
      </c>
      <c r="BC39" s="66" t="str">
        <f t="shared" si="85"/>
        <v/>
      </c>
      <c r="BD39" s="195" t="str">
        <f t="shared" si="23"/>
        <v/>
      </c>
      <c r="BF39" s="283"/>
      <c r="BG39" s="286" t="str">
        <f t="shared" si="24"/>
        <v/>
      </c>
      <c r="BI39" s="58"/>
      <c r="BQ39" s="219"/>
      <c r="BR39" s="217" t="s">
        <v>88</v>
      </c>
      <c r="BS39" s="218"/>
      <c r="BT39" s="205">
        <f>DCOUNTA(D$7:D$2021,D$7,BW39:BW40)</f>
        <v>0</v>
      </c>
      <c r="BU39" s="310" t="s">
        <v>257</v>
      </c>
      <c r="BV39" s="66"/>
      <c r="BW39" s="221" t="s">
        <v>35</v>
      </c>
      <c r="BY39" s="211" t="str">
        <f t="shared" si="25"/>
        <v/>
      </c>
      <c r="BZ39" s="150" t="str">
        <f t="shared" si="26"/>
        <v/>
      </c>
      <c r="CB39" s="54" t="str">
        <f t="shared" si="83"/>
        <v/>
      </c>
      <c r="CD39" s="54" t="str">
        <f t="shared" si="27"/>
        <v/>
      </c>
      <c r="CF39" s="54" t="str">
        <f t="shared" si="28"/>
        <v/>
      </c>
      <c r="CH39" s="150" t="str">
        <f t="shared" si="29"/>
        <v/>
      </c>
      <c r="CI39" s="290"/>
      <c r="CJ39" s="150" t="str">
        <f t="shared" si="30"/>
        <v/>
      </c>
      <c r="CK39" s="290"/>
      <c r="CL39" s="54" t="str">
        <f t="shared" si="60"/>
        <v/>
      </c>
      <c r="CM39" s="290"/>
      <c r="CN39" s="150" t="str">
        <f t="shared" si="31"/>
        <v/>
      </c>
      <c r="CO39" s="290"/>
      <c r="CP39" s="150" t="str">
        <f t="shared" si="32"/>
        <v/>
      </c>
      <c r="CQ39" s="290"/>
      <c r="CR39" s="150" t="str">
        <f t="shared" si="33"/>
        <v/>
      </c>
      <c r="CS39" s="290"/>
      <c r="CT39" s="150" t="str">
        <f t="shared" si="34"/>
        <v/>
      </c>
      <c r="CU39" s="150"/>
      <c r="CV39" s="150" t="str">
        <f t="shared" si="35"/>
        <v/>
      </c>
      <c r="CW39" s="94"/>
      <c r="CX39" s="151" t="str">
        <f t="shared" si="102"/>
        <v/>
      </c>
      <c r="CY39" s="151" t="str">
        <f t="shared" si="103"/>
        <v/>
      </c>
      <c r="CZ39" s="152"/>
      <c r="DA39" s="373" t="str">
        <f t="shared" si="61"/>
        <v/>
      </c>
      <c r="DC39" s="153">
        <f t="shared" si="38"/>
        <v>0</v>
      </c>
      <c r="DD39" s="153">
        <f t="shared" si="39"/>
        <v>0</v>
      </c>
      <c r="DE39" s="153">
        <f t="shared" si="40"/>
        <v>0</v>
      </c>
      <c r="DF39" s="158">
        <f t="shared" si="41"/>
        <v>-4.7000000000000002E-3</v>
      </c>
      <c r="DG39" s="159">
        <f t="shared" si="62"/>
        <v>-1.1703000000000001</v>
      </c>
      <c r="DH39" s="158">
        <f t="shared" si="42"/>
        <v>3.1999999999999997E-3</v>
      </c>
      <c r="DI39" s="159">
        <f t="shared" si="63"/>
        <v>0.79679999999999995</v>
      </c>
      <c r="DJ39" s="158">
        <f t="shared" si="43"/>
        <v>-2.7000000000000001E-3</v>
      </c>
      <c r="DK39" s="159">
        <f t="shared" si="64"/>
        <v>-0.67230000000000001</v>
      </c>
      <c r="DL39" s="158">
        <f t="shared" si="44"/>
        <v>1.1999999999999999E-3</v>
      </c>
      <c r="DM39" s="159">
        <f t="shared" si="65"/>
        <v>0.29879999999999995</v>
      </c>
      <c r="DN39" s="158">
        <f t="shared" si="45"/>
        <v>1.46E-2</v>
      </c>
      <c r="DO39" s="159">
        <f t="shared" si="66"/>
        <v>3.6354000000000002</v>
      </c>
      <c r="DP39" s="158">
        <f t="shared" si="46"/>
        <v>-1.2999999999999999E-2</v>
      </c>
      <c r="DQ39" s="159">
        <f t="shared" si="67"/>
        <v>-3.2369999999999997</v>
      </c>
      <c r="DR39" s="158">
        <f t="shared" si="47"/>
        <v>-6.7000000000000002E-3</v>
      </c>
      <c r="DS39" s="159">
        <f t="shared" si="68"/>
        <v>-1.6683000000000001</v>
      </c>
      <c r="DT39" s="158">
        <f t="shared" si="48"/>
        <v>-1.2999999999999999E-2</v>
      </c>
      <c r="DU39" s="159">
        <f t="shared" si="69"/>
        <v>-3.2369999999999997</v>
      </c>
      <c r="DV39" s="158">
        <f t="shared" si="49"/>
        <v>-6.7000000000000002E-3</v>
      </c>
      <c r="DW39" s="160">
        <f t="shared" si="70"/>
        <v>-1.6683000000000001</v>
      </c>
    </row>
    <row r="40" spans="1:127" ht="24.95" customHeight="1" thickBot="1" x14ac:dyDescent="0.25">
      <c r="A40" s="272">
        <v>31</v>
      </c>
      <c r="B40" s="368"/>
      <c r="C40" s="369"/>
      <c r="D40" s="370"/>
      <c r="E40" s="371"/>
      <c r="F40" s="372"/>
      <c r="G40" s="371"/>
      <c r="H40" s="371"/>
      <c r="I40" s="334"/>
      <c r="J40" s="334"/>
      <c r="K40" s="334"/>
      <c r="L40" s="334"/>
      <c r="M40" s="334"/>
      <c r="N40" s="334"/>
      <c r="O40" s="337"/>
      <c r="P40" s="337"/>
      <c r="Q40" s="338" t="str">
        <f t="shared" si="0"/>
        <v xml:space="preserve"> </v>
      </c>
      <c r="R40" s="339" t="str">
        <f t="shared" si="1"/>
        <v/>
      </c>
      <c r="S40" s="340" t="str">
        <f t="shared" si="88"/>
        <v/>
      </c>
      <c r="T40" s="341" t="str">
        <f t="shared" si="2"/>
        <v/>
      </c>
      <c r="U40" s="341" t="str">
        <f t="shared" si="3"/>
        <v/>
      </c>
      <c r="V40" s="341" t="str">
        <f t="shared" si="4"/>
        <v/>
      </c>
      <c r="W40" s="341" t="str">
        <f t="shared" si="5"/>
        <v/>
      </c>
      <c r="X40" s="340" t="str">
        <f t="shared" si="89"/>
        <v/>
      </c>
      <c r="Y40" s="342" t="str">
        <f t="shared" si="90"/>
        <v/>
      </c>
      <c r="Z40" s="343" t="str">
        <f t="shared" si="91"/>
        <v/>
      </c>
      <c r="AA40" s="344" t="str">
        <f t="shared" si="92"/>
        <v/>
      </c>
      <c r="AB40" s="345" t="str">
        <f t="shared" si="10"/>
        <v/>
      </c>
      <c r="AC40" s="346" t="str">
        <f t="shared" si="11"/>
        <v/>
      </c>
      <c r="AD40" s="346" t="str">
        <f t="shared" si="12"/>
        <v/>
      </c>
      <c r="AE40" s="344" t="str">
        <f t="shared" si="93"/>
        <v/>
      </c>
      <c r="AF40" s="346" t="str">
        <f t="shared" si="13"/>
        <v/>
      </c>
      <c r="AG40" s="344" t="str">
        <f t="shared" si="94"/>
        <v/>
      </c>
      <c r="AH40" s="344" t="str">
        <f t="shared" si="95"/>
        <v/>
      </c>
      <c r="AI40" s="344" t="str">
        <f t="shared" si="96"/>
        <v/>
      </c>
      <c r="AJ40" s="346" t="str">
        <f t="shared" si="97"/>
        <v/>
      </c>
      <c r="AK40" s="346" t="str">
        <f t="shared" si="98"/>
        <v/>
      </c>
      <c r="AL40" s="347" t="str">
        <f t="shared" si="99"/>
        <v/>
      </c>
      <c r="AM40" s="141"/>
      <c r="AN40" s="141"/>
      <c r="AO40" s="142"/>
      <c r="AP40" s="58">
        <f t="shared" si="20"/>
        <v>0</v>
      </c>
      <c r="AQ40" s="94">
        <f>SUM(AP$10:AP40)</f>
        <v>0</v>
      </c>
      <c r="AR40" s="143">
        <f t="shared" si="104"/>
        <v>0.1</v>
      </c>
      <c r="AS40" s="144" t="str">
        <f t="shared" si="21"/>
        <v/>
      </c>
      <c r="AT40" s="144" t="str">
        <f t="shared" si="53"/>
        <v/>
      </c>
      <c r="AU40" s="145"/>
      <c r="AV40" s="58">
        <f t="shared" si="105"/>
        <v>0</v>
      </c>
      <c r="AW40" s="318">
        <f>SUM(AV$10:AV40)</f>
        <v>0</v>
      </c>
      <c r="AX40" s="319">
        <f t="shared" si="106"/>
        <v>0.1</v>
      </c>
      <c r="AY40" s="144" t="str">
        <f t="shared" si="86"/>
        <v/>
      </c>
      <c r="AZ40" s="144" t="str">
        <f t="shared" si="87"/>
        <v/>
      </c>
      <c r="BA40" s="144"/>
      <c r="BB40" s="146" t="str">
        <f t="shared" si="22"/>
        <v/>
      </c>
      <c r="BC40" s="66" t="str">
        <f t="shared" si="85"/>
        <v/>
      </c>
      <c r="BD40" s="195" t="str">
        <f t="shared" si="23"/>
        <v/>
      </c>
      <c r="BF40" s="283"/>
      <c r="BG40" s="286" t="str">
        <f t="shared" si="24"/>
        <v/>
      </c>
      <c r="BI40" s="562" t="s">
        <v>75</v>
      </c>
      <c r="BJ40" s="563"/>
      <c r="BK40" s="564"/>
      <c r="BT40" s="202"/>
      <c r="BU40" s="222"/>
      <c r="BV40" s="222"/>
      <c r="BW40" s="311" t="s">
        <v>257</v>
      </c>
      <c r="BY40" s="211" t="str">
        <f t="shared" si="25"/>
        <v/>
      </c>
      <c r="BZ40" s="150" t="str">
        <f t="shared" si="26"/>
        <v/>
      </c>
      <c r="CB40" s="54" t="str">
        <f t="shared" si="83"/>
        <v/>
      </c>
      <c r="CD40" s="54" t="str">
        <f t="shared" si="27"/>
        <v/>
      </c>
      <c r="CF40" s="54" t="str">
        <f t="shared" si="28"/>
        <v/>
      </c>
      <c r="CH40" s="150" t="str">
        <f t="shared" si="29"/>
        <v/>
      </c>
      <c r="CI40" s="290"/>
      <c r="CJ40" s="150" t="str">
        <f t="shared" si="30"/>
        <v/>
      </c>
      <c r="CK40" s="290"/>
      <c r="CL40" s="54" t="str">
        <f t="shared" si="60"/>
        <v/>
      </c>
      <c r="CM40" s="290"/>
      <c r="CN40" s="150" t="str">
        <f t="shared" si="31"/>
        <v/>
      </c>
      <c r="CO40" s="290"/>
      <c r="CP40" s="150" t="str">
        <f t="shared" si="32"/>
        <v/>
      </c>
      <c r="CQ40" s="290"/>
      <c r="CR40" s="150" t="str">
        <f t="shared" si="33"/>
        <v/>
      </c>
      <c r="CS40" s="290"/>
      <c r="CT40" s="150" t="str">
        <f t="shared" si="34"/>
        <v/>
      </c>
      <c r="CU40" s="150"/>
      <c r="CV40" s="150" t="str">
        <f t="shared" si="35"/>
        <v/>
      </c>
      <c r="CW40" s="94"/>
      <c r="CX40" s="151" t="str">
        <f t="shared" si="102"/>
        <v/>
      </c>
      <c r="CY40" s="151" t="str">
        <f t="shared" si="103"/>
        <v/>
      </c>
      <c r="CZ40" s="152"/>
      <c r="DA40" s="373" t="str">
        <f t="shared" si="61"/>
        <v/>
      </c>
      <c r="DC40" s="153">
        <f t="shared" si="38"/>
        <v>0</v>
      </c>
      <c r="DD40" s="153">
        <f t="shared" si="39"/>
        <v>0</v>
      </c>
      <c r="DE40" s="153">
        <f t="shared" si="40"/>
        <v>0</v>
      </c>
      <c r="DF40" s="158">
        <f t="shared" si="41"/>
        <v>-4.7000000000000002E-3</v>
      </c>
      <c r="DG40" s="159">
        <f t="shared" si="62"/>
        <v>-1.1703000000000001</v>
      </c>
      <c r="DH40" s="158">
        <f t="shared" si="42"/>
        <v>3.1999999999999997E-3</v>
      </c>
      <c r="DI40" s="159">
        <f t="shared" si="63"/>
        <v>0.79679999999999995</v>
      </c>
      <c r="DJ40" s="158">
        <f t="shared" si="43"/>
        <v>-2.7000000000000001E-3</v>
      </c>
      <c r="DK40" s="159">
        <f t="shared" si="64"/>
        <v>-0.67230000000000001</v>
      </c>
      <c r="DL40" s="158">
        <f t="shared" si="44"/>
        <v>1.1999999999999999E-3</v>
      </c>
      <c r="DM40" s="159">
        <f t="shared" si="65"/>
        <v>0.29879999999999995</v>
      </c>
      <c r="DN40" s="158">
        <f t="shared" si="45"/>
        <v>1.46E-2</v>
      </c>
      <c r="DO40" s="159">
        <f t="shared" si="66"/>
        <v>3.6354000000000002</v>
      </c>
      <c r="DP40" s="158">
        <f t="shared" si="46"/>
        <v>-1.2999999999999999E-2</v>
      </c>
      <c r="DQ40" s="159">
        <f t="shared" si="67"/>
        <v>-3.2369999999999997</v>
      </c>
      <c r="DR40" s="158">
        <f t="shared" si="47"/>
        <v>-6.7000000000000002E-3</v>
      </c>
      <c r="DS40" s="159">
        <f t="shared" si="68"/>
        <v>-1.6683000000000001</v>
      </c>
      <c r="DT40" s="158">
        <f t="shared" si="48"/>
        <v>-1.2999999999999999E-2</v>
      </c>
      <c r="DU40" s="159">
        <f t="shared" si="69"/>
        <v>-3.2369999999999997</v>
      </c>
      <c r="DV40" s="158">
        <f t="shared" si="49"/>
        <v>-6.7000000000000002E-3</v>
      </c>
      <c r="DW40" s="160">
        <f t="shared" si="70"/>
        <v>-1.6683000000000001</v>
      </c>
    </row>
    <row r="41" spans="1:127" ht="24.95" customHeight="1" thickBot="1" x14ac:dyDescent="0.25">
      <c r="A41" s="272">
        <v>32</v>
      </c>
      <c r="B41" s="368"/>
      <c r="C41" s="369"/>
      <c r="D41" s="370"/>
      <c r="E41" s="371"/>
      <c r="F41" s="372"/>
      <c r="G41" s="371"/>
      <c r="H41" s="371"/>
      <c r="I41" s="334"/>
      <c r="J41" s="334"/>
      <c r="K41" s="334"/>
      <c r="L41" s="334"/>
      <c r="M41" s="334"/>
      <c r="N41" s="334"/>
      <c r="O41" s="337"/>
      <c r="P41" s="337"/>
      <c r="Q41" s="338" t="str">
        <f t="shared" si="0"/>
        <v xml:space="preserve"> </v>
      </c>
      <c r="R41" s="339" t="str">
        <f t="shared" si="1"/>
        <v/>
      </c>
      <c r="S41" s="340" t="str">
        <f t="shared" si="88"/>
        <v/>
      </c>
      <c r="T41" s="341" t="str">
        <f t="shared" si="2"/>
        <v/>
      </c>
      <c r="U41" s="341" t="str">
        <f t="shared" si="3"/>
        <v/>
      </c>
      <c r="V41" s="341" t="str">
        <f t="shared" si="4"/>
        <v/>
      </c>
      <c r="W41" s="341" t="str">
        <f t="shared" si="5"/>
        <v/>
      </c>
      <c r="X41" s="340" t="str">
        <f t="shared" si="89"/>
        <v/>
      </c>
      <c r="Y41" s="342" t="str">
        <f t="shared" si="90"/>
        <v/>
      </c>
      <c r="Z41" s="343" t="str">
        <f t="shared" si="91"/>
        <v/>
      </c>
      <c r="AA41" s="344" t="str">
        <f t="shared" si="92"/>
        <v/>
      </c>
      <c r="AB41" s="345" t="str">
        <f t="shared" si="10"/>
        <v/>
      </c>
      <c r="AC41" s="346" t="str">
        <f t="shared" si="11"/>
        <v/>
      </c>
      <c r="AD41" s="346" t="str">
        <f t="shared" si="12"/>
        <v/>
      </c>
      <c r="AE41" s="344" t="str">
        <f t="shared" si="93"/>
        <v/>
      </c>
      <c r="AF41" s="346" t="str">
        <f t="shared" si="13"/>
        <v/>
      </c>
      <c r="AG41" s="344" t="str">
        <f t="shared" si="94"/>
        <v/>
      </c>
      <c r="AH41" s="344" t="str">
        <f t="shared" si="95"/>
        <v/>
      </c>
      <c r="AI41" s="344" t="str">
        <f t="shared" si="96"/>
        <v/>
      </c>
      <c r="AJ41" s="346" t="str">
        <f t="shared" si="97"/>
        <v/>
      </c>
      <c r="AK41" s="346" t="str">
        <f t="shared" si="98"/>
        <v/>
      </c>
      <c r="AL41" s="347" t="str">
        <f t="shared" si="99"/>
        <v/>
      </c>
      <c r="AM41" s="141"/>
      <c r="AN41" s="141"/>
      <c r="AO41" s="142"/>
      <c r="AP41" s="58">
        <f t="shared" si="20"/>
        <v>0</v>
      </c>
      <c r="AQ41" s="94">
        <f>SUM(AP$10:AP41)</f>
        <v>0</v>
      </c>
      <c r="AR41" s="143">
        <f t="shared" si="104"/>
        <v>0.1</v>
      </c>
      <c r="AS41" s="144" t="str">
        <f t="shared" si="21"/>
        <v/>
      </c>
      <c r="AT41" s="144" t="str">
        <f t="shared" si="53"/>
        <v/>
      </c>
      <c r="AU41" s="145"/>
      <c r="AV41" s="58">
        <f t="shared" si="105"/>
        <v>0</v>
      </c>
      <c r="AW41" s="318">
        <f>SUM(AV$10:AV41)</f>
        <v>0</v>
      </c>
      <c r="AX41" s="319">
        <f t="shared" si="106"/>
        <v>0.1</v>
      </c>
      <c r="AY41" s="144" t="str">
        <f t="shared" si="86"/>
        <v/>
      </c>
      <c r="AZ41" s="144" t="str">
        <f t="shared" si="87"/>
        <v/>
      </c>
      <c r="BA41" s="144"/>
      <c r="BB41" s="146" t="str">
        <f t="shared" si="22"/>
        <v/>
      </c>
      <c r="BC41" s="66" t="str">
        <f t="shared" si="85"/>
        <v/>
      </c>
      <c r="BD41" s="195" t="str">
        <f t="shared" si="23"/>
        <v/>
      </c>
      <c r="BF41" s="283"/>
      <c r="BG41" s="286" t="str">
        <f t="shared" si="24"/>
        <v/>
      </c>
      <c r="BH41" s="144"/>
      <c r="BI41" s="150" t="s">
        <v>130</v>
      </c>
      <c r="BJ41" s="94">
        <v>3</v>
      </c>
      <c r="BK41" s="157"/>
      <c r="BQ41" s="565" t="s">
        <v>92</v>
      </c>
      <c r="BR41" s="566"/>
      <c r="BS41" s="117"/>
      <c r="BY41" s="211" t="str">
        <f t="shared" si="25"/>
        <v/>
      </c>
      <c r="BZ41" s="150" t="str">
        <f t="shared" si="26"/>
        <v/>
      </c>
      <c r="CB41" s="54" t="str">
        <f t="shared" si="83"/>
        <v/>
      </c>
      <c r="CD41" s="54" t="str">
        <f t="shared" si="27"/>
        <v/>
      </c>
      <c r="CF41" s="54" t="str">
        <f t="shared" si="28"/>
        <v/>
      </c>
      <c r="CH41" s="150" t="str">
        <f t="shared" si="29"/>
        <v/>
      </c>
      <c r="CI41" s="290"/>
      <c r="CJ41" s="150" t="str">
        <f t="shared" si="30"/>
        <v/>
      </c>
      <c r="CK41" s="290"/>
      <c r="CL41" s="54" t="str">
        <f t="shared" si="60"/>
        <v/>
      </c>
      <c r="CM41" s="290"/>
      <c r="CN41" s="150" t="str">
        <f t="shared" si="31"/>
        <v/>
      </c>
      <c r="CO41" s="290"/>
      <c r="CP41" s="150" t="str">
        <f t="shared" si="32"/>
        <v/>
      </c>
      <c r="CQ41" s="290"/>
      <c r="CR41" s="150" t="str">
        <f t="shared" si="33"/>
        <v/>
      </c>
      <c r="CS41" s="290"/>
      <c r="CT41" s="150" t="str">
        <f t="shared" si="34"/>
        <v/>
      </c>
      <c r="CU41" s="150"/>
      <c r="CV41" s="150" t="str">
        <f t="shared" si="35"/>
        <v/>
      </c>
      <c r="CW41" s="94"/>
      <c r="CX41" s="151" t="str">
        <f t="shared" si="102"/>
        <v/>
      </c>
      <c r="CY41" s="151" t="str">
        <f t="shared" si="103"/>
        <v/>
      </c>
      <c r="CZ41" s="152"/>
      <c r="DA41" s="373" t="str">
        <f t="shared" si="61"/>
        <v/>
      </c>
      <c r="DC41" s="153">
        <f t="shared" si="38"/>
        <v>0</v>
      </c>
      <c r="DD41" s="153">
        <f t="shared" si="39"/>
        <v>0</v>
      </c>
      <c r="DE41" s="153">
        <f t="shared" si="40"/>
        <v>0</v>
      </c>
      <c r="DF41" s="158">
        <f t="shared" si="41"/>
        <v>-4.7000000000000002E-3</v>
      </c>
      <c r="DG41" s="159">
        <f t="shared" si="62"/>
        <v>-1.1703000000000001</v>
      </c>
      <c r="DH41" s="158">
        <f t="shared" si="42"/>
        <v>3.1999999999999997E-3</v>
      </c>
      <c r="DI41" s="159">
        <f t="shared" si="63"/>
        <v>0.79679999999999995</v>
      </c>
      <c r="DJ41" s="158">
        <f t="shared" si="43"/>
        <v>-2.7000000000000001E-3</v>
      </c>
      <c r="DK41" s="159">
        <f t="shared" si="64"/>
        <v>-0.67230000000000001</v>
      </c>
      <c r="DL41" s="158">
        <f t="shared" si="44"/>
        <v>1.1999999999999999E-3</v>
      </c>
      <c r="DM41" s="159">
        <f t="shared" si="65"/>
        <v>0.29879999999999995</v>
      </c>
      <c r="DN41" s="158">
        <f t="shared" si="45"/>
        <v>1.46E-2</v>
      </c>
      <c r="DO41" s="159">
        <f t="shared" si="66"/>
        <v>3.6354000000000002</v>
      </c>
      <c r="DP41" s="158">
        <f t="shared" si="46"/>
        <v>-1.2999999999999999E-2</v>
      </c>
      <c r="DQ41" s="159">
        <f t="shared" si="67"/>
        <v>-3.2369999999999997</v>
      </c>
      <c r="DR41" s="158">
        <f t="shared" si="47"/>
        <v>-6.7000000000000002E-3</v>
      </c>
      <c r="DS41" s="159">
        <f t="shared" si="68"/>
        <v>-1.6683000000000001</v>
      </c>
      <c r="DT41" s="158">
        <f t="shared" si="48"/>
        <v>-1.2999999999999999E-2</v>
      </c>
      <c r="DU41" s="159">
        <f t="shared" si="69"/>
        <v>-3.2369999999999997</v>
      </c>
      <c r="DV41" s="158">
        <f t="shared" si="49"/>
        <v>-6.7000000000000002E-3</v>
      </c>
      <c r="DW41" s="160">
        <f t="shared" si="70"/>
        <v>-1.6683000000000001</v>
      </c>
    </row>
    <row r="42" spans="1:127" ht="24.95" customHeight="1" thickBot="1" x14ac:dyDescent="0.25">
      <c r="A42" s="272">
        <v>33</v>
      </c>
      <c r="B42" s="368"/>
      <c r="C42" s="369"/>
      <c r="D42" s="370"/>
      <c r="E42" s="371"/>
      <c r="F42" s="372"/>
      <c r="G42" s="371"/>
      <c r="H42" s="371"/>
      <c r="I42" s="334"/>
      <c r="J42" s="334"/>
      <c r="K42" s="334"/>
      <c r="L42" s="334"/>
      <c r="M42" s="334"/>
      <c r="N42" s="334"/>
      <c r="O42" s="337"/>
      <c r="P42" s="337"/>
      <c r="Q42" s="338" t="str">
        <f t="shared" si="0"/>
        <v xml:space="preserve"> </v>
      </c>
      <c r="R42" s="339" t="str">
        <f t="shared" si="1"/>
        <v/>
      </c>
      <c r="S42" s="340" t="str">
        <f t="shared" si="88"/>
        <v/>
      </c>
      <c r="T42" s="341" t="str">
        <f t="shared" si="2"/>
        <v/>
      </c>
      <c r="U42" s="341" t="str">
        <f t="shared" si="3"/>
        <v/>
      </c>
      <c r="V42" s="341" t="str">
        <f t="shared" si="4"/>
        <v/>
      </c>
      <c r="W42" s="341" t="str">
        <f t="shared" si="5"/>
        <v/>
      </c>
      <c r="X42" s="340" t="str">
        <f t="shared" si="89"/>
        <v/>
      </c>
      <c r="Y42" s="342" t="str">
        <f t="shared" si="90"/>
        <v/>
      </c>
      <c r="Z42" s="343" t="str">
        <f t="shared" si="91"/>
        <v/>
      </c>
      <c r="AA42" s="344" t="str">
        <f t="shared" si="92"/>
        <v/>
      </c>
      <c r="AB42" s="345" t="str">
        <f t="shared" si="10"/>
        <v/>
      </c>
      <c r="AC42" s="346" t="str">
        <f t="shared" si="11"/>
        <v/>
      </c>
      <c r="AD42" s="346" t="str">
        <f t="shared" si="12"/>
        <v/>
      </c>
      <c r="AE42" s="344" t="str">
        <f t="shared" si="93"/>
        <v/>
      </c>
      <c r="AF42" s="346" t="str">
        <f t="shared" si="13"/>
        <v/>
      </c>
      <c r="AG42" s="344" t="str">
        <f t="shared" si="94"/>
        <v/>
      </c>
      <c r="AH42" s="344" t="str">
        <f t="shared" si="95"/>
        <v/>
      </c>
      <c r="AI42" s="344" t="str">
        <f t="shared" si="96"/>
        <v/>
      </c>
      <c r="AJ42" s="346" t="str">
        <f t="shared" si="97"/>
        <v/>
      </c>
      <c r="AK42" s="346" t="str">
        <f t="shared" si="98"/>
        <v/>
      </c>
      <c r="AL42" s="347" t="str">
        <f t="shared" si="99"/>
        <v/>
      </c>
      <c r="AM42" s="141"/>
      <c r="AN42" s="141"/>
      <c r="AO42" s="142"/>
      <c r="AP42" s="58">
        <f t="shared" si="20"/>
        <v>0</v>
      </c>
      <c r="AQ42" s="94">
        <f>SUM(AP$10:AP42)</f>
        <v>0</v>
      </c>
      <c r="AR42" s="143">
        <f t="shared" si="104"/>
        <v>0.1</v>
      </c>
      <c r="AS42" s="144" t="str">
        <f t="shared" si="21"/>
        <v/>
      </c>
      <c r="AT42" s="144" t="str">
        <f t="shared" si="53"/>
        <v/>
      </c>
      <c r="AU42" s="145"/>
      <c r="AV42" s="58">
        <f t="shared" si="105"/>
        <v>0</v>
      </c>
      <c r="AW42" s="318">
        <f>SUM(AV$10:AV42)</f>
        <v>0</v>
      </c>
      <c r="AX42" s="319">
        <f t="shared" si="106"/>
        <v>0.1</v>
      </c>
      <c r="AY42" s="144" t="str">
        <f t="shared" si="86"/>
        <v/>
      </c>
      <c r="AZ42" s="144" t="str">
        <f t="shared" si="87"/>
        <v/>
      </c>
      <c r="BA42" s="144"/>
      <c r="BB42" s="146" t="str">
        <f t="shared" si="22"/>
        <v/>
      </c>
      <c r="BC42" s="66" t="str">
        <f t="shared" si="85"/>
        <v/>
      </c>
      <c r="BD42" s="195" t="str">
        <f t="shared" si="23"/>
        <v/>
      </c>
      <c r="BF42" s="283"/>
      <c r="BG42" s="286" t="str">
        <f t="shared" si="24"/>
        <v/>
      </c>
      <c r="BH42" s="224"/>
      <c r="BI42" s="147" t="s">
        <v>125</v>
      </c>
      <c r="BJ42" s="94">
        <v>2</v>
      </c>
      <c r="BK42" s="225" t="s">
        <v>34</v>
      </c>
      <c r="BL42" s="226" t="s">
        <v>49</v>
      </c>
      <c r="BM42" s="200"/>
      <c r="BN42" s="200"/>
      <c r="BO42" s="201"/>
      <c r="BQ42" s="197" t="s">
        <v>93</v>
      </c>
      <c r="BR42" s="198" t="s">
        <v>94</v>
      </c>
      <c r="BS42" s="116"/>
      <c r="BY42" s="211" t="str">
        <f t="shared" si="25"/>
        <v/>
      </c>
      <c r="BZ42" s="150" t="str">
        <f t="shared" si="26"/>
        <v/>
      </c>
      <c r="CB42" s="54" t="str">
        <f t="shared" si="83"/>
        <v/>
      </c>
      <c r="CD42" s="54" t="str">
        <f t="shared" si="27"/>
        <v/>
      </c>
      <c r="CF42" s="54" t="str">
        <f t="shared" si="28"/>
        <v/>
      </c>
      <c r="CH42" s="150" t="str">
        <f t="shared" si="29"/>
        <v/>
      </c>
      <c r="CI42" s="290"/>
      <c r="CJ42" s="150" t="str">
        <f t="shared" si="30"/>
        <v/>
      </c>
      <c r="CK42" s="290"/>
      <c r="CL42" s="54" t="str">
        <f t="shared" si="60"/>
        <v/>
      </c>
      <c r="CM42" s="290"/>
      <c r="CN42" s="150" t="str">
        <f t="shared" si="31"/>
        <v/>
      </c>
      <c r="CO42" s="290"/>
      <c r="CP42" s="150" t="str">
        <f t="shared" si="32"/>
        <v/>
      </c>
      <c r="CQ42" s="290"/>
      <c r="CR42" s="150" t="str">
        <f t="shared" si="33"/>
        <v/>
      </c>
      <c r="CS42" s="290"/>
      <c r="CT42" s="150" t="str">
        <f t="shared" si="34"/>
        <v/>
      </c>
      <c r="CU42" s="150"/>
      <c r="CV42" s="150" t="str">
        <f t="shared" si="35"/>
        <v/>
      </c>
      <c r="CW42" s="94"/>
      <c r="CX42" s="151" t="str">
        <f t="shared" si="102"/>
        <v/>
      </c>
      <c r="CY42" s="151" t="str">
        <f t="shared" si="103"/>
        <v/>
      </c>
      <c r="CZ42" s="152"/>
      <c r="DA42" s="373" t="str">
        <f t="shared" si="61"/>
        <v/>
      </c>
      <c r="DC42" s="153">
        <f t="shared" si="38"/>
        <v>0</v>
      </c>
      <c r="DD42" s="153">
        <f t="shared" si="39"/>
        <v>0</v>
      </c>
      <c r="DE42" s="153">
        <f t="shared" si="40"/>
        <v>0</v>
      </c>
      <c r="DF42" s="158">
        <f t="shared" si="41"/>
        <v>-4.7000000000000002E-3</v>
      </c>
      <c r="DG42" s="159">
        <f t="shared" si="62"/>
        <v>-1.1703000000000001</v>
      </c>
      <c r="DH42" s="158">
        <f t="shared" si="42"/>
        <v>3.1999999999999997E-3</v>
      </c>
      <c r="DI42" s="159">
        <f t="shared" si="63"/>
        <v>0.79679999999999995</v>
      </c>
      <c r="DJ42" s="158">
        <f t="shared" si="43"/>
        <v>-2.7000000000000001E-3</v>
      </c>
      <c r="DK42" s="159">
        <f t="shared" si="64"/>
        <v>-0.67230000000000001</v>
      </c>
      <c r="DL42" s="158">
        <f t="shared" si="44"/>
        <v>1.1999999999999999E-3</v>
      </c>
      <c r="DM42" s="159">
        <f t="shared" si="65"/>
        <v>0.29879999999999995</v>
      </c>
      <c r="DN42" s="158">
        <f t="shared" si="45"/>
        <v>1.46E-2</v>
      </c>
      <c r="DO42" s="159">
        <f t="shared" si="66"/>
        <v>3.6354000000000002</v>
      </c>
      <c r="DP42" s="158">
        <f t="shared" si="46"/>
        <v>-1.2999999999999999E-2</v>
      </c>
      <c r="DQ42" s="159">
        <f t="shared" si="67"/>
        <v>-3.2369999999999997</v>
      </c>
      <c r="DR42" s="158">
        <f t="shared" si="47"/>
        <v>-6.7000000000000002E-3</v>
      </c>
      <c r="DS42" s="159">
        <f t="shared" si="68"/>
        <v>-1.6683000000000001</v>
      </c>
      <c r="DT42" s="158">
        <f t="shared" si="48"/>
        <v>-1.2999999999999999E-2</v>
      </c>
      <c r="DU42" s="159">
        <f t="shared" si="69"/>
        <v>-3.2369999999999997</v>
      </c>
      <c r="DV42" s="158">
        <f t="shared" si="49"/>
        <v>-6.7000000000000002E-3</v>
      </c>
      <c r="DW42" s="160">
        <f t="shared" si="70"/>
        <v>-1.6683000000000001</v>
      </c>
    </row>
    <row r="43" spans="1:127" ht="24.95" customHeight="1" thickBot="1" x14ac:dyDescent="0.25">
      <c r="A43" s="272">
        <v>34</v>
      </c>
      <c r="B43" s="368"/>
      <c r="C43" s="369"/>
      <c r="D43" s="370"/>
      <c r="E43" s="371"/>
      <c r="F43" s="372"/>
      <c r="G43" s="371"/>
      <c r="H43" s="371"/>
      <c r="I43" s="334"/>
      <c r="J43" s="334"/>
      <c r="K43" s="334"/>
      <c r="L43" s="334"/>
      <c r="M43" s="334"/>
      <c r="N43" s="334"/>
      <c r="O43" s="337"/>
      <c r="P43" s="337"/>
      <c r="Q43" s="338" t="str">
        <f t="shared" si="0"/>
        <v xml:space="preserve"> </v>
      </c>
      <c r="R43" s="339" t="str">
        <f t="shared" si="1"/>
        <v/>
      </c>
      <c r="S43" s="340" t="str">
        <f t="shared" si="88"/>
        <v/>
      </c>
      <c r="T43" s="341" t="str">
        <f t="shared" si="2"/>
        <v/>
      </c>
      <c r="U43" s="341" t="str">
        <f t="shared" si="3"/>
        <v/>
      </c>
      <c r="V43" s="341" t="str">
        <f t="shared" si="4"/>
        <v/>
      </c>
      <c r="W43" s="341" t="str">
        <f t="shared" si="5"/>
        <v/>
      </c>
      <c r="X43" s="340" t="str">
        <f t="shared" si="89"/>
        <v/>
      </c>
      <c r="Y43" s="342" t="str">
        <f t="shared" si="90"/>
        <v/>
      </c>
      <c r="Z43" s="343" t="str">
        <f t="shared" si="91"/>
        <v/>
      </c>
      <c r="AA43" s="344" t="str">
        <f t="shared" si="92"/>
        <v/>
      </c>
      <c r="AB43" s="345" t="str">
        <f t="shared" si="10"/>
        <v/>
      </c>
      <c r="AC43" s="346" t="str">
        <f t="shared" si="11"/>
        <v/>
      </c>
      <c r="AD43" s="346" t="str">
        <f t="shared" si="12"/>
        <v/>
      </c>
      <c r="AE43" s="344" t="str">
        <f t="shared" si="93"/>
        <v/>
      </c>
      <c r="AF43" s="346" t="str">
        <f t="shared" si="13"/>
        <v/>
      </c>
      <c r="AG43" s="344" t="str">
        <f t="shared" si="94"/>
        <v/>
      </c>
      <c r="AH43" s="344" t="str">
        <f t="shared" si="95"/>
        <v/>
      </c>
      <c r="AI43" s="344" t="str">
        <f t="shared" si="96"/>
        <v/>
      </c>
      <c r="AJ43" s="346" t="str">
        <f t="shared" si="97"/>
        <v/>
      </c>
      <c r="AK43" s="346" t="str">
        <f t="shared" si="98"/>
        <v/>
      </c>
      <c r="AL43" s="347" t="str">
        <f t="shared" si="99"/>
        <v/>
      </c>
      <c r="AM43" s="141"/>
      <c r="AN43" s="141"/>
      <c r="AO43" s="142"/>
      <c r="AP43" s="58">
        <f t="shared" si="20"/>
        <v>0</v>
      </c>
      <c r="AQ43" s="94">
        <f>SUM(AP$10:AP43)</f>
        <v>0</v>
      </c>
      <c r="AR43" s="143">
        <f t="shared" si="104"/>
        <v>0.1</v>
      </c>
      <c r="AS43" s="144" t="str">
        <f t="shared" si="21"/>
        <v/>
      </c>
      <c r="AT43" s="144" t="str">
        <f t="shared" si="53"/>
        <v/>
      </c>
      <c r="AU43" s="145"/>
      <c r="AV43" s="58">
        <f t="shared" si="105"/>
        <v>0</v>
      </c>
      <c r="AW43" s="318">
        <f>SUM(AV$10:AV43)</f>
        <v>0</v>
      </c>
      <c r="AX43" s="319">
        <f t="shared" si="106"/>
        <v>0.1</v>
      </c>
      <c r="AY43" s="144" t="str">
        <f t="shared" si="86"/>
        <v/>
      </c>
      <c r="AZ43" s="144" t="str">
        <f t="shared" si="87"/>
        <v/>
      </c>
      <c r="BA43" s="144"/>
      <c r="BB43" s="146" t="str">
        <f t="shared" si="22"/>
        <v/>
      </c>
      <c r="BC43" s="66" t="str">
        <f t="shared" si="85"/>
        <v/>
      </c>
      <c r="BD43" s="195" t="str">
        <f t="shared" si="23"/>
        <v/>
      </c>
      <c r="BF43" s="283"/>
      <c r="BG43" s="286" t="str">
        <f t="shared" si="24"/>
        <v/>
      </c>
      <c r="BI43" s="147" t="s">
        <v>126</v>
      </c>
      <c r="BJ43" s="94">
        <v>3</v>
      </c>
      <c r="BK43" s="225" t="s">
        <v>34</v>
      </c>
      <c r="BL43" s="145" t="s">
        <v>50</v>
      </c>
      <c r="BM43" s="66"/>
      <c r="BN43" s="66"/>
      <c r="BO43" s="157"/>
      <c r="BQ43" s="203" t="s">
        <v>235</v>
      </c>
      <c r="BR43" s="204" t="s">
        <v>95</v>
      </c>
      <c r="BS43" s="94"/>
      <c r="BT43" s="559" t="s">
        <v>99</v>
      </c>
      <c r="BU43" s="560"/>
      <c r="BV43" s="560"/>
      <c r="BW43" s="561"/>
      <c r="BX43" s="194"/>
      <c r="BY43" s="211" t="str">
        <f t="shared" si="25"/>
        <v/>
      </c>
      <c r="BZ43" s="150" t="str">
        <f t="shared" si="26"/>
        <v/>
      </c>
      <c r="CB43" s="54" t="str">
        <f t="shared" si="83"/>
        <v/>
      </c>
      <c r="CD43" s="54" t="str">
        <f t="shared" si="27"/>
        <v/>
      </c>
      <c r="CF43" s="54" t="str">
        <f t="shared" si="28"/>
        <v/>
      </c>
      <c r="CH43" s="150" t="str">
        <f t="shared" si="29"/>
        <v/>
      </c>
      <c r="CI43" s="290"/>
      <c r="CJ43" s="150" t="str">
        <f t="shared" si="30"/>
        <v/>
      </c>
      <c r="CK43" s="290"/>
      <c r="CL43" s="54" t="str">
        <f t="shared" si="60"/>
        <v/>
      </c>
      <c r="CM43" s="290"/>
      <c r="CN43" s="150" t="str">
        <f t="shared" si="31"/>
        <v/>
      </c>
      <c r="CO43" s="290"/>
      <c r="CP43" s="150" t="str">
        <f t="shared" si="32"/>
        <v/>
      </c>
      <c r="CQ43" s="290"/>
      <c r="CR43" s="150" t="str">
        <f t="shared" si="33"/>
        <v/>
      </c>
      <c r="CS43" s="290"/>
      <c r="CT43" s="150" t="str">
        <f t="shared" si="34"/>
        <v/>
      </c>
      <c r="CU43" s="150"/>
      <c r="CV43" s="150" t="str">
        <f t="shared" si="35"/>
        <v/>
      </c>
      <c r="CW43" s="94"/>
      <c r="CX43" s="151" t="str">
        <f t="shared" si="102"/>
        <v/>
      </c>
      <c r="CY43" s="151" t="str">
        <f t="shared" si="103"/>
        <v/>
      </c>
      <c r="CZ43" s="152"/>
      <c r="DA43" s="373" t="str">
        <f t="shared" si="61"/>
        <v/>
      </c>
      <c r="DC43" s="153">
        <f t="shared" si="38"/>
        <v>0</v>
      </c>
      <c r="DD43" s="153">
        <f t="shared" si="39"/>
        <v>0</v>
      </c>
      <c r="DE43" s="153">
        <f t="shared" si="40"/>
        <v>0</v>
      </c>
      <c r="DF43" s="158">
        <f t="shared" si="41"/>
        <v>-4.7000000000000002E-3</v>
      </c>
      <c r="DG43" s="159">
        <f t="shared" si="62"/>
        <v>-1.1703000000000001</v>
      </c>
      <c r="DH43" s="158">
        <f t="shared" si="42"/>
        <v>3.1999999999999997E-3</v>
      </c>
      <c r="DI43" s="159">
        <f t="shared" si="63"/>
        <v>0.79679999999999995</v>
      </c>
      <c r="DJ43" s="158">
        <f t="shared" si="43"/>
        <v>-2.7000000000000001E-3</v>
      </c>
      <c r="DK43" s="159">
        <f t="shared" si="64"/>
        <v>-0.67230000000000001</v>
      </c>
      <c r="DL43" s="158">
        <f t="shared" si="44"/>
        <v>1.1999999999999999E-3</v>
      </c>
      <c r="DM43" s="159">
        <f t="shared" si="65"/>
        <v>0.29879999999999995</v>
      </c>
      <c r="DN43" s="158">
        <f t="shared" si="45"/>
        <v>1.46E-2</v>
      </c>
      <c r="DO43" s="159">
        <f t="shared" si="66"/>
        <v>3.6354000000000002</v>
      </c>
      <c r="DP43" s="158">
        <f t="shared" si="46"/>
        <v>-1.2999999999999999E-2</v>
      </c>
      <c r="DQ43" s="159">
        <f t="shared" si="67"/>
        <v>-3.2369999999999997</v>
      </c>
      <c r="DR43" s="158">
        <f t="shared" si="47"/>
        <v>-6.7000000000000002E-3</v>
      </c>
      <c r="DS43" s="159">
        <f t="shared" si="68"/>
        <v>-1.6683000000000001</v>
      </c>
      <c r="DT43" s="158">
        <f t="shared" si="48"/>
        <v>-1.2999999999999999E-2</v>
      </c>
      <c r="DU43" s="159">
        <f t="shared" si="69"/>
        <v>-3.2369999999999997</v>
      </c>
      <c r="DV43" s="158">
        <f t="shared" si="49"/>
        <v>-6.7000000000000002E-3</v>
      </c>
      <c r="DW43" s="160">
        <f t="shared" si="70"/>
        <v>-1.6683000000000001</v>
      </c>
    </row>
    <row r="44" spans="1:127" ht="24.95" customHeight="1" thickTop="1" x14ac:dyDescent="0.2">
      <c r="A44" s="272">
        <v>35</v>
      </c>
      <c r="B44" s="368"/>
      <c r="C44" s="369"/>
      <c r="D44" s="370"/>
      <c r="E44" s="371"/>
      <c r="F44" s="372"/>
      <c r="G44" s="371"/>
      <c r="H44" s="371"/>
      <c r="I44" s="334"/>
      <c r="J44" s="334"/>
      <c r="K44" s="334"/>
      <c r="L44" s="334"/>
      <c r="M44" s="334"/>
      <c r="N44" s="334"/>
      <c r="O44" s="337"/>
      <c r="P44" s="337"/>
      <c r="Q44" s="338" t="str">
        <f t="shared" si="0"/>
        <v xml:space="preserve"> </v>
      </c>
      <c r="R44" s="339" t="str">
        <f t="shared" si="1"/>
        <v/>
      </c>
      <c r="S44" s="340" t="str">
        <f t="shared" si="88"/>
        <v/>
      </c>
      <c r="T44" s="341" t="str">
        <f t="shared" si="2"/>
        <v/>
      </c>
      <c r="U44" s="341" t="str">
        <f t="shared" si="3"/>
        <v/>
      </c>
      <c r="V44" s="341" t="str">
        <f t="shared" si="4"/>
        <v/>
      </c>
      <c r="W44" s="341" t="str">
        <f t="shared" si="5"/>
        <v/>
      </c>
      <c r="X44" s="340" t="str">
        <f t="shared" si="89"/>
        <v/>
      </c>
      <c r="Y44" s="342" t="str">
        <f t="shared" si="90"/>
        <v/>
      </c>
      <c r="Z44" s="343" t="str">
        <f t="shared" si="91"/>
        <v/>
      </c>
      <c r="AA44" s="344" t="str">
        <f t="shared" si="92"/>
        <v/>
      </c>
      <c r="AB44" s="345" t="str">
        <f t="shared" si="10"/>
        <v/>
      </c>
      <c r="AC44" s="346" t="str">
        <f t="shared" si="11"/>
        <v/>
      </c>
      <c r="AD44" s="346" t="str">
        <f t="shared" si="12"/>
        <v/>
      </c>
      <c r="AE44" s="344" t="str">
        <f t="shared" si="93"/>
        <v/>
      </c>
      <c r="AF44" s="346" t="str">
        <f t="shared" si="13"/>
        <v/>
      </c>
      <c r="AG44" s="344" t="str">
        <f t="shared" si="94"/>
        <v/>
      </c>
      <c r="AH44" s="344" t="str">
        <f t="shared" si="95"/>
        <v/>
      </c>
      <c r="AI44" s="344" t="str">
        <f t="shared" si="96"/>
        <v/>
      </c>
      <c r="AJ44" s="346" t="str">
        <f t="shared" si="97"/>
        <v/>
      </c>
      <c r="AK44" s="346" t="str">
        <f t="shared" si="98"/>
        <v/>
      </c>
      <c r="AL44" s="347" t="str">
        <f t="shared" si="99"/>
        <v/>
      </c>
      <c r="AM44" s="141"/>
      <c r="AN44" s="141"/>
      <c r="AO44" s="142"/>
      <c r="AP44" s="58">
        <f t="shared" si="20"/>
        <v>0</v>
      </c>
      <c r="AQ44" s="94">
        <f>SUM(AP$10:AP44)</f>
        <v>0</v>
      </c>
      <c r="AR44" s="143">
        <f t="shared" si="104"/>
        <v>0.1</v>
      </c>
      <c r="AS44" s="144" t="str">
        <f t="shared" si="21"/>
        <v/>
      </c>
      <c r="AT44" s="144" t="str">
        <f t="shared" si="53"/>
        <v/>
      </c>
      <c r="AU44" s="145"/>
      <c r="AV44" s="58">
        <f t="shared" si="105"/>
        <v>0</v>
      </c>
      <c r="AW44" s="318">
        <f>SUM(AV$10:AV44)</f>
        <v>0</v>
      </c>
      <c r="AX44" s="319">
        <f t="shared" si="106"/>
        <v>0.1</v>
      </c>
      <c r="AY44" s="144" t="str">
        <f t="shared" si="86"/>
        <v/>
      </c>
      <c r="AZ44" s="144" t="str">
        <f t="shared" si="87"/>
        <v/>
      </c>
      <c r="BA44" s="144"/>
      <c r="BB44" s="146" t="str">
        <f t="shared" si="22"/>
        <v/>
      </c>
      <c r="BC44" s="66" t="str">
        <f t="shared" si="85"/>
        <v/>
      </c>
      <c r="BD44" s="195" t="str">
        <f t="shared" si="23"/>
        <v/>
      </c>
      <c r="BF44" s="283"/>
      <c r="BG44" s="286" t="str">
        <f t="shared" si="24"/>
        <v/>
      </c>
      <c r="BI44" s="308" t="s">
        <v>127</v>
      </c>
      <c r="BJ44" s="148">
        <v>5</v>
      </c>
      <c r="BK44" s="225"/>
      <c r="BL44" s="66"/>
      <c r="BM44" s="66"/>
      <c r="BN44" s="66"/>
      <c r="BO44" s="157"/>
      <c r="BQ44" s="150"/>
      <c r="BR44" s="150"/>
      <c r="BS44" s="94"/>
      <c r="BT44" s="146"/>
      <c r="BU44" s="66"/>
      <c r="BV44" s="66"/>
      <c r="BW44" s="157"/>
      <c r="BX44" s="66"/>
      <c r="BY44" s="211" t="str">
        <f t="shared" si="25"/>
        <v/>
      </c>
      <c r="BZ44" s="150" t="str">
        <f t="shared" si="26"/>
        <v/>
      </c>
      <c r="CB44" s="54" t="str">
        <f t="shared" si="83"/>
        <v/>
      </c>
      <c r="CD44" s="54" t="str">
        <f t="shared" si="27"/>
        <v/>
      </c>
      <c r="CF44" s="54" t="str">
        <f t="shared" si="28"/>
        <v/>
      </c>
      <c r="CH44" s="150" t="str">
        <f t="shared" si="29"/>
        <v/>
      </c>
      <c r="CI44" s="290"/>
      <c r="CJ44" s="150" t="str">
        <f t="shared" si="30"/>
        <v/>
      </c>
      <c r="CK44" s="290"/>
      <c r="CL44" s="54" t="str">
        <f t="shared" si="60"/>
        <v/>
      </c>
      <c r="CM44" s="290"/>
      <c r="CN44" s="150" t="str">
        <f t="shared" si="31"/>
        <v/>
      </c>
      <c r="CO44" s="290"/>
      <c r="CP44" s="150" t="str">
        <f t="shared" si="32"/>
        <v/>
      </c>
      <c r="CQ44" s="290"/>
      <c r="CR44" s="150" t="str">
        <f t="shared" si="33"/>
        <v/>
      </c>
      <c r="CS44" s="290"/>
      <c r="CT44" s="150" t="str">
        <f t="shared" si="34"/>
        <v/>
      </c>
      <c r="CU44" s="150"/>
      <c r="CV44" s="150" t="str">
        <f t="shared" si="35"/>
        <v/>
      </c>
      <c r="CW44" s="94"/>
      <c r="CX44" s="151" t="str">
        <f t="shared" si="102"/>
        <v/>
      </c>
      <c r="CY44" s="151" t="str">
        <f t="shared" si="103"/>
        <v/>
      </c>
      <c r="CZ44" s="152"/>
      <c r="DA44" s="373" t="str">
        <f t="shared" si="61"/>
        <v/>
      </c>
      <c r="DC44" s="153">
        <f t="shared" si="38"/>
        <v>0</v>
      </c>
      <c r="DD44" s="153">
        <f t="shared" si="39"/>
        <v>0</v>
      </c>
      <c r="DE44" s="153">
        <f t="shared" si="40"/>
        <v>0</v>
      </c>
      <c r="DF44" s="158">
        <f t="shared" si="41"/>
        <v>-4.7000000000000002E-3</v>
      </c>
      <c r="DG44" s="159">
        <f t="shared" si="62"/>
        <v>-1.1703000000000001</v>
      </c>
      <c r="DH44" s="158">
        <f t="shared" si="42"/>
        <v>3.1999999999999997E-3</v>
      </c>
      <c r="DI44" s="159">
        <f t="shared" si="63"/>
        <v>0.79679999999999995</v>
      </c>
      <c r="DJ44" s="158">
        <f t="shared" si="43"/>
        <v>-2.7000000000000001E-3</v>
      </c>
      <c r="DK44" s="159">
        <f t="shared" si="64"/>
        <v>-0.67230000000000001</v>
      </c>
      <c r="DL44" s="158">
        <f t="shared" si="44"/>
        <v>1.1999999999999999E-3</v>
      </c>
      <c r="DM44" s="159">
        <f t="shared" si="65"/>
        <v>0.29879999999999995</v>
      </c>
      <c r="DN44" s="158">
        <f t="shared" si="45"/>
        <v>1.46E-2</v>
      </c>
      <c r="DO44" s="159">
        <f t="shared" si="66"/>
        <v>3.6354000000000002</v>
      </c>
      <c r="DP44" s="158">
        <f t="shared" si="46"/>
        <v>-1.2999999999999999E-2</v>
      </c>
      <c r="DQ44" s="159">
        <f t="shared" si="67"/>
        <v>-3.2369999999999997</v>
      </c>
      <c r="DR44" s="158">
        <f t="shared" si="47"/>
        <v>-6.7000000000000002E-3</v>
      </c>
      <c r="DS44" s="159">
        <f t="shared" si="68"/>
        <v>-1.6683000000000001</v>
      </c>
      <c r="DT44" s="158">
        <f t="shared" si="48"/>
        <v>-1.2999999999999999E-2</v>
      </c>
      <c r="DU44" s="159">
        <f t="shared" si="69"/>
        <v>-3.2369999999999997</v>
      </c>
      <c r="DV44" s="158">
        <f t="shared" si="49"/>
        <v>-6.7000000000000002E-3</v>
      </c>
      <c r="DW44" s="160">
        <f t="shared" si="70"/>
        <v>-1.6683000000000001</v>
      </c>
    </row>
    <row r="45" spans="1:127" ht="24.95" customHeight="1" x14ac:dyDescent="0.2">
      <c r="A45" s="272">
        <v>36</v>
      </c>
      <c r="B45" s="368"/>
      <c r="C45" s="369"/>
      <c r="D45" s="370"/>
      <c r="E45" s="371"/>
      <c r="F45" s="372"/>
      <c r="G45" s="371"/>
      <c r="H45" s="371"/>
      <c r="I45" s="334"/>
      <c r="J45" s="334"/>
      <c r="K45" s="334"/>
      <c r="L45" s="334"/>
      <c r="M45" s="334"/>
      <c r="N45" s="334"/>
      <c r="O45" s="337"/>
      <c r="P45" s="337"/>
      <c r="Q45" s="338" t="str">
        <f t="shared" si="0"/>
        <v xml:space="preserve"> </v>
      </c>
      <c r="R45" s="339" t="str">
        <f t="shared" si="1"/>
        <v/>
      </c>
      <c r="S45" s="340" t="str">
        <f t="shared" si="88"/>
        <v/>
      </c>
      <c r="T45" s="341" t="str">
        <f t="shared" si="2"/>
        <v/>
      </c>
      <c r="U45" s="341" t="str">
        <f t="shared" si="3"/>
        <v/>
      </c>
      <c r="V45" s="341" t="str">
        <f t="shared" si="4"/>
        <v/>
      </c>
      <c r="W45" s="341" t="str">
        <f t="shared" si="5"/>
        <v/>
      </c>
      <c r="X45" s="340" t="str">
        <f t="shared" si="89"/>
        <v/>
      </c>
      <c r="Y45" s="342" t="str">
        <f t="shared" si="90"/>
        <v/>
      </c>
      <c r="Z45" s="343" t="str">
        <f t="shared" si="91"/>
        <v/>
      </c>
      <c r="AA45" s="344" t="str">
        <f t="shared" si="92"/>
        <v/>
      </c>
      <c r="AB45" s="345" t="str">
        <f t="shared" si="10"/>
        <v/>
      </c>
      <c r="AC45" s="346" t="str">
        <f t="shared" si="11"/>
        <v/>
      </c>
      <c r="AD45" s="346" t="str">
        <f t="shared" si="12"/>
        <v/>
      </c>
      <c r="AE45" s="344" t="str">
        <f t="shared" si="93"/>
        <v/>
      </c>
      <c r="AF45" s="346" t="str">
        <f t="shared" si="13"/>
        <v/>
      </c>
      <c r="AG45" s="344" t="str">
        <f t="shared" si="94"/>
        <v/>
      </c>
      <c r="AH45" s="344" t="str">
        <f t="shared" si="95"/>
        <v/>
      </c>
      <c r="AI45" s="344" t="str">
        <f t="shared" si="96"/>
        <v/>
      </c>
      <c r="AJ45" s="346" t="str">
        <f t="shared" si="97"/>
        <v/>
      </c>
      <c r="AK45" s="346" t="str">
        <f t="shared" si="98"/>
        <v/>
      </c>
      <c r="AL45" s="347" t="str">
        <f t="shared" si="99"/>
        <v/>
      </c>
      <c r="AM45" s="141"/>
      <c r="AN45" s="141"/>
      <c r="AO45" s="142"/>
      <c r="AP45" s="58">
        <f t="shared" si="20"/>
        <v>0</v>
      </c>
      <c r="AQ45" s="94">
        <f>SUM(AP$10:AP45)</f>
        <v>0</v>
      </c>
      <c r="AR45" s="143">
        <f t="shared" si="104"/>
        <v>0.1</v>
      </c>
      <c r="AS45" s="144" t="str">
        <f t="shared" si="21"/>
        <v/>
      </c>
      <c r="AT45" s="144" t="str">
        <f t="shared" si="53"/>
        <v/>
      </c>
      <c r="AU45" s="145"/>
      <c r="AV45" s="58">
        <f t="shared" si="105"/>
        <v>0</v>
      </c>
      <c r="AW45" s="318">
        <f>SUM(AV$10:AV45)</f>
        <v>0</v>
      </c>
      <c r="AX45" s="319">
        <f t="shared" si="106"/>
        <v>0.1</v>
      </c>
      <c r="AY45" s="144" t="str">
        <f t="shared" si="86"/>
        <v/>
      </c>
      <c r="AZ45" s="144" t="str">
        <f t="shared" si="87"/>
        <v/>
      </c>
      <c r="BA45" s="144"/>
      <c r="BB45" s="146" t="str">
        <f t="shared" si="22"/>
        <v/>
      </c>
      <c r="BC45" s="66" t="str">
        <f t="shared" si="85"/>
        <v/>
      </c>
      <c r="BD45" s="195" t="str">
        <f t="shared" si="23"/>
        <v/>
      </c>
      <c r="BF45" s="283"/>
      <c r="BG45" s="286" t="str">
        <f t="shared" si="24"/>
        <v/>
      </c>
      <c r="BI45" s="147" t="s">
        <v>128</v>
      </c>
      <c r="BJ45" s="94">
        <v>4</v>
      </c>
      <c r="BK45" s="225" t="s">
        <v>34</v>
      </c>
      <c r="BL45" s="66" t="s">
        <v>56</v>
      </c>
      <c r="BM45" s="66"/>
      <c r="BN45" s="66"/>
      <c r="BO45" s="157"/>
      <c r="BQ45" s="150" t="s">
        <v>43</v>
      </c>
      <c r="BR45" s="150" t="s">
        <v>43</v>
      </c>
      <c r="BS45" s="228"/>
      <c r="BT45" s="205" t="e">
        <f>SUM(#REF!)</f>
        <v>#REF!</v>
      </c>
      <c r="BU45" s="206" t="s">
        <v>59</v>
      </c>
      <c r="BV45" s="207"/>
      <c r="BW45" s="208"/>
      <c r="BX45" s="209"/>
      <c r="BY45" s="211" t="str">
        <f t="shared" si="25"/>
        <v/>
      </c>
      <c r="BZ45" s="150" t="str">
        <f t="shared" si="26"/>
        <v/>
      </c>
      <c r="CB45" s="54" t="str">
        <f t="shared" si="83"/>
        <v/>
      </c>
      <c r="CD45" s="54" t="str">
        <f t="shared" si="27"/>
        <v/>
      </c>
      <c r="CF45" s="54" t="str">
        <f t="shared" si="28"/>
        <v/>
      </c>
      <c r="CH45" s="150" t="str">
        <f t="shared" si="29"/>
        <v/>
      </c>
      <c r="CI45" s="290"/>
      <c r="CJ45" s="150" t="str">
        <f t="shared" si="30"/>
        <v/>
      </c>
      <c r="CK45" s="290"/>
      <c r="CL45" s="54" t="str">
        <f t="shared" si="60"/>
        <v/>
      </c>
      <c r="CM45" s="290"/>
      <c r="CN45" s="150" t="str">
        <f t="shared" si="31"/>
        <v/>
      </c>
      <c r="CO45" s="290"/>
      <c r="CP45" s="150" t="str">
        <f t="shared" si="32"/>
        <v/>
      </c>
      <c r="CQ45" s="290"/>
      <c r="CR45" s="150" t="str">
        <f t="shared" si="33"/>
        <v/>
      </c>
      <c r="CS45" s="290"/>
      <c r="CT45" s="150" t="str">
        <f t="shared" si="34"/>
        <v/>
      </c>
      <c r="CU45" s="150"/>
      <c r="CV45" s="150" t="str">
        <f t="shared" si="35"/>
        <v/>
      </c>
      <c r="CW45" s="94"/>
      <c r="CX45" s="151" t="str">
        <f t="shared" si="102"/>
        <v/>
      </c>
      <c r="CY45" s="151" t="str">
        <f t="shared" si="103"/>
        <v/>
      </c>
      <c r="CZ45" s="152"/>
      <c r="DA45" s="373" t="str">
        <f t="shared" si="61"/>
        <v/>
      </c>
      <c r="DC45" s="153">
        <f t="shared" si="38"/>
        <v>0</v>
      </c>
      <c r="DD45" s="153">
        <f t="shared" si="39"/>
        <v>0</v>
      </c>
      <c r="DE45" s="153">
        <f t="shared" si="40"/>
        <v>0</v>
      </c>
      <c r="DF45" s="158">
        <f t="shared" si="41"/>
        <v>-4.7000000000000002E-3</v>
      </c>
      <c r="DG45" s="159">
        <f t="shared" si="62"/>
        <v>-1.1703000000000001</v>
      </c>
      <c r="DH45" s="158">
        <f t="shared" si="42"/>
        <v>3.1999999999999997E-3</v>
      </c>
      <c r="DI45" s="159">
        <f t="shared" si="63"/>
        <v>0.79679999999999995</v>
      </c>
      <c r="DJ45" s="158">
        <f t="shared" si="43"/>
        <v>-2.7000000000000001E-3</v>
      </c>
      <c r="DK45" s="159">
        <f t="shared" si="64"/>
        <v>-0.67230000000000001</v>
      </c>
      <c r="DL45" s="158">
        <f t="shared" si="44"/>
        <v>1.1999999999999999E-3</v>
      </c>
      <c r="DM45" s="159">
        <f t="shared" si="65"/>
        <v>0.29879999999999995</v>
      </c>
      <c r="DN45" s="158">
        <f t="shared" si="45"/>
        <v>1.46E-2</v>
      </c>
      <c r="DO45" s="159">
        <f t="shared" si="66"/>
        <v>3.6354000000000002</v>
      </c>
      <c r="DP45" s="158">
        <f t="shared" si="46"/>
        <v>-1.2999999999999999E-2</v>
      </c>
      <c r="DQ45" s="159">
        <f t="shared" si="67"/>
        <v>-3.2369999999999997</v>
      </c>
      <c r="DR45" s="158">
        <f t="shared" si="47"/>
        <v>-6.7000000000000002E-3</v>
      </c>
      <c r="DS45" s="159">
        <f t="shared" si="68"/>
        <v>-1.6683000000000001</v>
      </c>
      <c r="DT45" s="158">
        <f t="shared" si="48"/>
        <v>-1.2999999999999999E-2</v>
      </c>
      <c r="DU45" s="159">
        <f t="shared" si="69"/>
        <v>-3.2369999999999997</v>
      </c>
      <c r="DV45" s="158">
        <f t="shared" si="49"/>
        <v>-6.7000000000000002E-3</v>
      </c>
      <c r="DW45" s="160">
        <f t="shared" si="70"/>
        <v>-1.6683000000000001</v>
      </c>
    </row>
    <row r="46" spans="1:127" ht="24.95" customHeight="1" x14ac:dyDescent="0.2">
      <c r="A46" s="272">
        <v>37</v>
      </c>
      <c r="B46" s="368"/>
      <c r="C46" s="369"/>
      <c r="D46" s="370"/>
      <c r="E46" s="371"/>
      <c r="F46" s="372"/>
      <c r="G46" s="371"/>
      <c r="H46" s="371"/>
      <c r="I46" s="334"/>
      <c r="J46" s="334"/>
      <c r="K46" s="334"/>
      <c r="L46" s="334"/>
      <c r="M46" s="334"/>
      <c r="N46" s="334"/>
      <c r="O46" s="337"/>
      <c r="P46" s="337"/>
      <c r="Q46" s="338" t="str">
        <f t="shared" si="0"/>
        <v xml:space="preserve"> </v>
      </c>
      <c r="R46" s="339" t="str">
        <f t="shared" si="1"/>
        <v/>
      </c>
      <c r="S46" s="340" t="str">
        <f t="shared" si="88"/>
        <v/>
      </c>
      <c r="T46" s="341" t="str">
        <f t="shared" si="2"/>
        <v/>
      </c>
      <c r="U46" s="341" t="str">
        <f t="shared" si="3"/>
        <v/>
      </c>
      <c r="V46" s="341" t="str">
        <f t="shared" si="4"/>
        <v/>
      </c>
      <c r="W46" s="341" t="str">
        <f t="shared" si="5"/>
        <v/>
      </c>
      <c r="X46" s="340" t="str">
        <f t="shared" si="89"/>
        <v/>
      </c>
      <c r="Y46" s="342" t="str">
        <f t="shared" si="90"/>
        <v/>
      </c>
      <c r="Z46" s="343" t="str">
        <f t="shared" si="91"/>
        <v/>
      </c>
      <c r="AA46" s="344" t="str">
        <f t="shared" si="92"/>
        <v/>
      </c>
      <c r="AB46" s="345" t="str">
        <f t="shared" si="10"/>
        <v/>
      </c>
      <c r="AC46" s="346" t="str">
        <f t="shared" si="11"/>
        <v/>
      </c>
      <c r="AD46" s="346" t="str">
        <f t="shared" si="12"/>
        <v/>
      </c>
      <c r="AE46" s="344" t="str">
        <f t="shared" si="93"/>
        <v/>
      </c>
      <c r="AF46" s="346" t="str">
        <f t="shared" si="13"/>
        <v/>
      </c>
      <c r="AG46" s="344" t="str">
        <f t="shared" si="94"/>
        <v/>
      </c>
      <c r="AH46" s="344" t="str">
        <f t="shared" si="95"/>
        <v/>
      </c>
      <c r="AI46" s="344" t="str">
        <f t="shared" si="96"/>
        <v/>
      </c>
      <c r="AJ46" s="346" t="str">
        <f t="shared" si="97"/>
        <v/>
      </c>
      <c r="AK46" s="346" t="str">
        <f t="shared" si="98"/>
        <v/>
      </c>
      <c r="AL46" s="347" t="str">
        <f t="shared" si="99"/>
        <v/>
      </c>
      <c r="AM46" s="141"/>
      <c r="AN46" s="141"/>
      <c r="AO46" s="142"/>
      <c r="AP46" s="58">
        <f t="shared" si="20"/>
        <v>0</v>
      </c>
      <c r="AQ46" s="94">
        <f>SUM(AP$10:AP46)</f>
        <v>0</v>
      </c>
      <c r="AR46" s="143">
        <f t="shared" si="104"/>
        <v>0.1</v>
      </c>
      <c r="AS46" s="144" t="str">
        <f t="shared" si="21"/>
        <v/>
      </c>
      <c r="AT46" s="144" t="str">
        <f t="shared" si="53"/>
        <v/>
      </c>
      <c r="AU46" s="145"/>
      <c r="AV46" s="58">
        <f t="shared" si="105"/>
        <v>0</v>
      </c>
      <c r="AW46" s="318">
        <f>SUM(AV$10:AV46)</f>
        <v>0</v>
      </c>
      <c r="AX46" s="319">
        <f t="shared" si="106"/>
        <v>0.1</v>
      </c>
      <c r="AY46" s="144" t="str">
        <f t="shared" si="86"/>
        <v/>
      </c>
      <c r="AZ46" s="144" t="str">
        <f t="shared" si="87"/>
        <v/>
      </c>
      <c r="BA46" s="144"/>
      <c r="BB46" s="146" t="str">
        <f t="shared" si="22"/>
        <v/>
      </c>
      <c r="BC46" s="66" t="str">
        <f t="shared" si="85"/>
        <v/>
      </c>
      <c r="BD46" s="195" t="str">
        <f t="shared" si="23"/>
        <v/>
      </c>
      <c r="BF46" s="283"/>
      <c r="BG46" s="286" t="str">
        <f t="shared" si="24"/>
        <v/>
      </c>
      <c r="BI46" s="147" t="s">
        <v>129</v>
      </c>
      <c r="BJ46" s="94">
        <v>5</v>
      </c>
      <c r="BK46" s="225" t="s">
        <v>34</v>
      </c>
      <c r="BL46" s="66" t="s">
        <v>55</v>
      </c>
      <c r="BM46" s="66"/>
      <c r="BN46" s="66"/>
      <c r="BO46" s="157"/>
      <c r="BQ46" s="227" t="s">
        <v>44</v>
      </c>
      <c r="BR46" s="227" t="s">
        <v>44</v>
      </c>
      <c r="BS46" s="94"/>
      <c r="BT46" s="205"/>
      <c r="BU46" s="207"/>
      <c r="BV46" s="207"/>
      <c r="BW46" s="212"/>
      <c r="BX46" s="213"/>
      <c r="BY46" s="211" t="str">
        <f t="shared" si="25"/>
        <v/>
      </c>
      <c r="BZ46" s="150" t="str">
        <f t="shared" si="26"/>
        <v/>
      </c>
      <c r="CB46" s="54" t="str">
        <f t="shared" si="83"/>
        <v/>
      </c>
      <c r="CD46" s="54" t="str">
        <f t="shared" si="27"/>
        <v/>
      </c>
      <c r="CF46" s="54" t="str">
        <f t="shared" si="28"/>
        <v/>
      </c>
      <c r="CH46" s="150" t="str">
        <f t="shared" si="29"/>
        <v/>
      </c>
      <c r="CI46" s="290"/>
      <c r="CJ46" s="150" t="str">
        <f t="shared" si="30"/>
        <v/>
      </c>
      <c r="CK46" s="290"/>
      <c r="CL46" s="54" t="str">
        <f t="shared" si="60"/>
        <v/>
      </c>
      <c r="CM46" s="290"/>
      <c r="CN46" s="150" t="str">
        <f t="shared" si="31"/>
        <v/>
      </c>
      <c r="CO46" s="290"/>
      <c r="CP46" s="150" t="str">
        <f t="shared" si="32"/>
        <v/>
      </c>
      <c r="CQ46" s="290"/>
      <c r="CR46" s="150" t="str">
        <f t="shared" si="33"/>
        <v/>
      </c>
      <c r="CS46" s="290"/>
      <c r="CT46" s="150" t="str">
        <f t="shared" si="34"/>
        <v/>
      </c>
      <c r="CU46" s="150"/>
      <c r="CV46" s="150" t="str">
        <f t="shared" si="35"/>
        <v/>
      </c>
      <c r="CW46" s="94"/>
      <c r="CX46" s="151" t="str">
        <f t="shared" si="102"/>
        <v/>
      </c>
      <c r="CY46" s="151" t="str">
        <f t="shared" si="103"/>
        <v/>
      </c>
      <c r="CZ46" s="152"/>
      <c r="DA46" s="373" t="str">
        <f t="shared" si="61"/>
        <v/>
      </c>
      <c r="DC46" s="153">
        <f t="shared" si="38"/>
        <v>0</v>
      </c>
      <c r="DD46" s="153">
        <f t="shared" si="39"/>
        <v>0</v>
      </c>
      <c r="DE46" s="153">
        <f t="shared" si="40"/>
        <v>0</v>
      </c>
      <c r="DF46" s="158">
        <f t="shared" si="41"/>
        <v>-4.7000000000000002E-3</v>
      </c>
      <c r="DG46" s="159">
        <f t="shared" si="62"/>
        <v>-1.1703000000000001</v>
      </c>
      <c r="DH46" s="158">
        <f t="shared" si="42"/>
        <v>3.1999999999999997E-3</v>
      </c>
      <c r="DI46" s="159">
        <f t="shared" si="63"/>
        <v>0.79679999999999995</v>
      </c>
      <c r="DJ46" s="158">
        <f t="shared" si="43"/>
        <v>-2.7000000000000001E-3</v>
      </c>
      <c r="DK46" s="159">
        <f t="shared" si="64"/>
        <v>-0.67230000000000001</v>
      </c>
      <c r="DL46" s="158">
        <f t="shared" si="44"/>
        <v>1.1999999999999999E-3</v>
      </c>
      <c r="DM46" s="159">
        <f t="shared" si="65"/>
        <v>0.29879999999999995</v>
      </c>
      <c r="DN46" s="158">
        <f t="shared" si="45"/>
        <v>1.46E-2</v>
      </c>
      <c r="DO46" s="159">
        <f t="shared" si="66"/>
        <v>3.6354000000000002</v>
      </c>
      <c r="DP46" s="158">
        <f t="shared" si="46"/>
        <v>-1.2999999999999999E-2</v>
      </c>
      <c r="DQ46" s="159">
        <f t="shared" si="67"/>
        <v>-3.2369999999999997</v>
      </c>
      <c r="DR46" s="158">
        <f t="shared" si="47"/>
        <v>-6.7000000000000002E-3</v>
      </c>
      <c r="DS46" s="159">
        <f t="shared" si="68"/>
        <v>-1.6683000000000001</v>
      </c>
      <c r="DT46" s="158">
        <f t="shared" si="48"/>
        <v>-1.2999999999999999E-2</v>
      </c>
      <c r="DU46" s="159">
        <f t="shared" si="69"/>
        <v>-3.2369999999999997</v>
      </c>
      <c r="DV46" s="158">
        <f t="shared" si="49"/>
        <v>-6.7000000000000002E-3</v>
      </c>
      <c r="DW46" s="160">
        <f t="shared" si="70"/>
        <v>-1.6683000000000001</v>
      </c>
    </row>
    <row r="47" spans="1:127" ht="24.95" customHeight="1" thickBot="1" x14ac:dyDescent="0.25">
      <c r="A47" s="272">
        <v>38</v>
      </c>
      <c r="B47" s="368"/>
      <c r="C47" s="369"/>
      <c r="D47" s="370"/>
      <c r="E47" s="371"/>
      <c r="F47" s="372"/>
      <c r="G47" s="371"/>
      <c r="H47" s="371"/>
      <c r="I47" s="334"/>
      <c r="J47" s="334"/>
      <c r="K47" s="334"/>
      <c r="L47" s="334"/>
      <c r="M47" s="334"/>
      <c r="N47" s="334"/>
      <c r="O47" s="337"/>
      <c r="P47" s="337"/>
      <c r="Q47" s="338" t="str">
        <f t="shared" si="0"/>
        <v xml:space="preserve"> </v>
      </c>
      <c r="R47" s="339" t="str">
        <f t="shared" si="1"/>
        <v/>
      </c>
      <c r="S47" s="340" t="str">
        <f t="shared" si="88"/>
        <v/>
      </c>
      <c r="T47" s="341" t="str">
        <f t="shared" si="2"/>
        <v/>
      </c>
      <c r="U47" s="341" t="str">
        <f t="shared" si="3"/>
        <v/>
      </c>
      <c r="V47" s="341" t="str">
        <f t="shared" si="4"/>
        <v/>
      </c>
      <c r="W47" s="341" t="str">
        <f t="shared" si="5"/>
        <v/>
      </c>
      <c r="X47" s="340" t="str">
        <f t="shared" si="89"/>
        <v/>
      </c>
      <c r="Y47" s="342" t="str">
        <f t="shared" si="90"/>
        <v/>
      </c>
      <c r="Z47" s="343" t="str">
        <f t="shared" si="91"/>
        <v/>
      </c>
      <c r="AA47" s="344" t="str">
        <f t="shared" si="92"/>
        <v/>
      </c>
      <c r="AB47" s="345" t="str">
        <f t="shared" si="10"/>
        <v/>
      </c>
      <c r="AC47" s="346" t="str">
        <f t="shared" si="11"/>
        <v/>
      </c>
      <c r="AD47" s="346" t="str">
        <f t="shared" si="12"/>
        <v/>
      </c>
      <c r="AE47" s="344" t="str">
        <f t="shared" si="93"/>
        <v/>
      </c>
      <c r="AF47" s="346" t="str">
        <f t="shared" si="13"/>
        <v/>
      </c>
      <c r="AG47" s="344" t="str">
        <f t="shared" si="94"/>
        <v/>
      </c>
      <c r="AH47" s="344" t="str">
        <f t="shared" si="95"/>
        <v/>
      </c>
      <c r="AI47" s="344" t="str">
        <f t="shared" si="96"/>
        <v/>
      </c>
      <c r="AJ47" s="346" t="str">
        <f t="shared" si="97"/>
        <v/>
      </c>
      <c r="AK47" s="346" t="str">
        <f t="shared" si="98"/>
        <v/>
      </c>
      <c r="AL47" s="347" t="str">
        <f t="shared" si="99"/>
        <v/>
      </c>
      <c r="AM47" s="141"/>
      <c r="AN47" s="141"/>
      <c r="AO47" s="142"/>
      <c r="AP47" s="58">
        <f t="shared" si="20"/>
        <v>0</v>
      </c>
      <c r="AQ47" s="94">
        <f>SUM(AP$10:AP47)</f>
        <v>0</v>
      </c>
      <c r="AR47" s="143">
        <f t="shared" si="104"/>
        <v>0.1</v>
      </c>
      <c r="AS47" s="144" t="str">
        <f t="shared" si="21"/>
        <v/>
      </c>
      <c r="AT47" s="144" t="str">
        <f t="shared" si="53"/>
        <v/>
      </c>
      <c r="AU47" s="145"/>
      <c r="AV47" s="58">
        <f t="shared" si="105"/>
        <v>0</v>
      </c>
      <c r="AW47" s="318">
        <f>SUM(AV$10:AV47)</f>
        <v>0</v>
      </c>
      <c r="AX47" s="319">
        <f t="shared" si="106"/>
        <v>0.1</v>
      </c>
      <c r="AY47" s="144" t="str">
        <f t="shared" si="86"/>
        <v/>
      </c>
      <c r="AZ47" s="144" t="str">
        <f t="shared" si="87"/>
        <v/>
      </c>
      <c r="BA47" s="144"/>
      <c r="BB47" s="146" t="str">
        <f t="shared" si="22"/>
        <v/>
      </c>
      <c r="BC47" s="66" t="str">
        <f t="shared" si="85"/>
        <v/>
      </c>
      <c r="BD47" s="195" t="str">
        <f t="shared" si="23"/>
        <v/>
      </c>
      <c r="BF47" s="283"/>
      <c r="BG47" s="286" t="str">
        <f t="shared" si="24"/>
        <v/>
      </c>
      <c r="BI47" s="229" t="s">
        <v>124</v>
      </c>
      <c r="BJ47" s="230">
        <v>7</v>
      </c>
      <c r="BK47" s="231" t="s">
        <v>121</v>
      </c>
      <c r="BL47" s="232" t="s">
        <v>122</v>
      </c>
      <c r="BM47" s="233"/>
      <c r="BN47" s="233"/>
      <c r="BO47" s="234"/>
      <c r="BQ47" s="150" t="s">
        <v>45</v>
      </c>
      <c r="BR47" s="150" t="s">
        <v>45</v>
      </c>
      <c r="BS47" s="228"/>
      <c r="BT47" s="205" t="e">
        <f>SUM(#REF!)</f>
        <v>#REF!</v>
      </c>
      <c r="BU47" s="213" t="s">
        <v>95</v>
      </c>
      <c r="BV47" s="207"/>
      <c r="BW47" s="208"/>
      <c r="BX47" s="209"/>
      <c r="BY47" s="211" t="str">
        <f t="shared" si="25"/>
        <v/>
      </c>
      <c r="BZ47" s="150" t="str">
        <f t="shared" si="26"/>
        <v/>
      </c>
      <c r="CB47" s="54" t="str">
        <f t="shared" si="83"/>
        <v/>
      </c>
      <c r="CD47" s="54" t="str">
        <f t="shared" si="27"/>
        <v/>
      </c>
      <c r="CF47" s="54" t="str">
        <f t="shared" si="28"/>
        <v/>
      </c>
      <c r="CH47" s="150" t="str">
        <f t="shared" si="29"/>
        <v/>
      </c>
      <c r="CI47" s="290"/>
      <c r="CJ47" s="150" t="str">
        <f t="shared" si="30"/>
        <v/>
      </c>
      <c r="CK47" s="290"/>
      <c r="CL47" s="54" t="str">
        <f t="shared" si="60"/>
        <v/>
      </c>
      <c r="CM47" s="290"/>
      <c r="CN47" s="150" t="str">
        <f t="shared" si="31"/>
        <v/>
      </c>
      <c r="CO47" s="290"/>
      <c r="CP47" s="150" t="str">
        <f t="shared" si="32"/>
        <v/>
      </c>
      <c r="CQ47" s="290"/>
      <c r="CR47" s="150" t="str">
        <f t="shared" si="33"/>
        <v/>
      </c>
      <c r="CS47" s="290"/>
      <c r="CT47" s="150" t="str">
        <f t="shared" si="34"/>
        <v/>
      </c>
      <c r="CU47" s="150"/>
      <c r="CV47" s="150" t="str">
        <f t="shared" si="35"/>
        <v/>
      </c>
      <c r="CW47" s="94"/>
      <c r="CX47" s="151" t="str">
        <f t="shared" si="102"/>
        <v/>
      </c>
      <c r="CY47" s="151" t="str">
        <f t="shared" si="103"/>
        <v/>
      </c>
      <c r="CZ47" s="152"/>
      <c r="DA47" s="373" t="str">
        <f t="shared" si="61"/>
        <v/>
      </c>
      <c r="DC47" s="153">
        <f t="shared" si="38"/>
        <v>0</v>
      </c>
      <c r="DD47" s="153">
        <f t="shared" si="39"/>
        <v>0</v>
      </c>
      <c r="DE47" s="153">
        <f t="shared" si="40"/>
        <v>0</v>
      </c>
      <c r="DF47" s="158">
        <f t="shared" si="41"/>
        <v>-4.7000000000000002E-3</v>
      </c>
      <c r="DG47" s="159">
        <f t="shared" si="62"/>
        <v>-1.1703000000000001</v>
      </c>
      <c r="DH47" s="158">
        <f t="shared" si="42"/>
        <v>3.1999999999999997E-3</v>
      </c>
      <c r="DI47" s="159">
        <f t="shared" si="63"/>
        <v>0.79679999999999995</v>
      </c>
      <c r="DJ47" s="158">
        <f t="shared" si="43"/>
        <v>-2.7000000000000001E-3</v>
      </c>
      <c r="DK47" s="159">
        <f t="shared" si="64"/>
        <v>-0.67230000000000001</v>
      </c>
      <c r="DL47" s="158">
        <f t="shared" si="44"/>
        <v>1.1999999999999999E-3</v>
      </c>
      <c r="DM47" s="159">
        <f t="shared" si="65"/>
        <v>0.29879999999999995</v>
      </c>
      <c r="DN47" s="158">
        <f t="shared" si="45"/>
        <v>1.46E-2</v>
      </c>
      <c r="DO47" s="159">
        <f t="shared" si="66"/>
        <v>3.6354000000000002</v>
      </c>
      <c r="DP47" s="158">
        <f t="shared" si="46"/>
        <v>-1.2999999999999999E-2</v>
      </c>
      <c r="DQ47" s="159">
        <f t="shared" si="67"/>
        <v>-3.2369999999999997</v>
      </c>
      <c r="DR47" s="158">
        <f t="shared" si="47"/>
        <v>-6.7000000000000002E-3</v>
      </c>
      <c r="DS47" s="159">
        <f t="shared" si="68"/>
        <v>-1.6683000000000001</v>
      </c>
      <c r="DT47" s="158">
        <f t="shared" si="48"/>
        <v>-1.2999999999999999E-2</v>
      </c>
      <c r="DU47" s="159">
        <f t="shared" si="69"/>
        <v>-3.2369999999999997</v>
      </c>
      <c r="DV47" s="158">
        <f t="shared" si="49"/>
        <v>-6.7000000000000002E-3</v>
      </c>
      <c r="DW47" s="160">
        <f t="shared" si="70"/>
        <v>-1.6683000000000001</v>
      </c>
    </row>
    <row r="48" spans="1:127" ht="24.95" customHeight="1" thickBot="1" x14ac:dyDescent="0.25">
      <c r="A48" s="272">
        <v>39</v>
      </c>
      <c r="B48" s="368"/>
      <c r="C48" s="369"/>
      <c r="D48" s="370"/>
      <c r="E48" s="371"/>
      <c r="F48" s="372"/>
      <c r="G48" s="371"/>
      <c r="H48" s="371"/>
      <c r="I48" s="334"/>
      <c r="J48" s="334"/>
      <c r="K48" s="334"/>
      <c r="L48" s="334"/>
      <c r="M48" s="334"/>
      <c r="N48" s="334"/>
      <c r="O48" s="337"/>
      <c r="P48" s="337"/>
      <c r="Q48" s="338" t="str">
        <f t="shared" si="0"/>
        <v xml:space="preserve"> </v>
      </c>
      <c r="R48" s="339" t="str">
        <f t="shared" si="1"/>
        <v/>
      </c>
      <c r="S48" s="340" t="str">
        <f t="shared" si="88"/>
        <v/>
      </c>
      <c r="T48" s="341" t="str">
        <f t="shared" si="2"/>
        <v/>
      </c>
      <c r="U48" s="341" t="str">
        <f t="shared" si="3"/>
        <v/>
      </c>
      <c r="V48" s="341" t="str">
        <f t="shared" si="4"/>
        <v/>
      </c>
      <c r="W48" s="341" t="str">
        <f t="shared" si="5"/>
        <v/>
      </c>
      <c r="X48" s="340" t="str">
        <f t="shared" si="89"/>
        <v/>
      </c>
      <c r="Y48" s="342" t="str">
        <f t="shared" si="90"/>
        <v/>
      </c>
      <c r="Z48" s="343" t="str">
        <f t="shared" si="91"/>
        <v/>
      </c>
      <c r="AA48" s="344" t="str">
        <f t="shared" si="92"/>
        <v/>
      </c>
      <c r="AB48" s="345" t="str">
        <f t="shared" si="10"/>
        <v/>
      </c>
      <c r="AC48" s="346" t="str">
        <f t="shared" si="11"/>
        <v/>
      </c>
      <c r="AD48" s="346" t="str">
        <f t="shared" si="12"/>
        <v/>
      </c>
      <c r="AE48" s="344" t="str">
        <f t="shared" si="93"/>
        <v/>
      </c>
      <c r="AF48" s="346" t="str">
        <f t="shared" si="13"/>
        <v/>
      </c>
      <c r="AG48" s="344" t="str">
        <f t="shared" si="94"/>
        <v/>
      </c>
      <c r="AH48" s="344" t="str">
        <f t="shared" si="95"/>
        <v/>
      </c>
      <c r="AI48" s="344" t="str">
        <f t="shared" si="96"/>
        <v/>
      </c>
      <c r="AJ48" s="346" t="str">
        <f t="shared" si="97"/>
        <v/>
      </c>
      <c r="AK48" s="346" t="str">
        <f t="shared" si="98"/>
        <v/>
      </c>
      <c r="AL48" s="347" t="str">
        <f t="shared" si="99"/>
        <v/>
      </c>
      <c r="AM48" s="141"/>
      <c r="AN48" s="141"/>
      <c r="AO48" s="142"/>
      <c r="AP48" s="58">
        <f t="shared" si="20"/>
        <v>0</v>
      </c>
      <c r="AQ48" s="94">
        <f>SUM(AP$10:AP48)</f>
        <v>0</v>
      </c>
      <c r="AR48" s="143">
        <f t="shared" si="104"/>
        <v>0.1</v>
      </c>
      <c r="AS48" s="144" t="str">
        <f t="shared" si="21"/>
        <v/>
      </c>
      <c r="AT48" s="144" t="str">
        <f t="shared" si="53"/>
        <v/>
      </c>
      <c r="AU48" s="145"/>
      <c r="AV48" s="58">
        <f t="shared" si="105"/>
        <v>0</v>
      </c>
      <c r="AW48" s="318">
        <f>SUM(AV$10:AV48)</f>
        <v>0</v>
      </c>
      <c r="AX48" s="319">
        <f t="shared" si="106"/>
        <v>0.1</v>
      </c>
      <c r="AY48" s="144" t="str">
        <f t="shared" si="86"/>
        <v/>
      </c>
      <c r="AZ48" s="144" t="str">
        <f t="shared" si="87"/>
        <v/>
      </c>
      <c r="BA48" s="144"/>
      <c r="BB48" s="146" t="str">
        <f t="shared" si="22"/>
        <v/>
      </c>
      <c r="BC48" s="66" t="str">
        <f t="shared" si="85"/>
        <v/>
      </c>
      <c r="BD48" s="195" t="str">
        <f t="shared" si="23"/>
        <v/>
      </c>
      <c r="BF48" s="283"/>
      <c r="BG48" s="286" t="str">
        <f t="shared" si="24"/>
        <v/>
      </c>
      <c r="BI48" s="94"/>
      <c r="BQ48" s="227" t="s">
        <v>46</v>
      </c>
      <c r="BR48" s="227" t="s">
        <v>46</v>
      </c>
      <c r="BS48" s="94"/>
      <c r="BT48" s="235"/>
      <c r="BU48" s="236"/>
      <c r="BV48" s="207"/>
      <c r="BW48" s="212"/>
      <c r="BX48" s="213"/>
      <c r="BY48" s="211" t="str">
        <f t="shared" si="25"/>
        <v/>
      </c>
      <c r="BZ48" s="150" t="str">
        <f t="shared" si="26"/>
        <v/>
      </c>
      <c r="CB48" s="54" t="str">
        <f t="shared" si="83"/>
        <v/>
      </c>
      <c r="CD48" s="54" t="str">
        <f t="shared" si="27"/>
        <v/>
      </c>
      <c r="CF48" s="54" t="str">
        <f t="shared" si="28"/>
        <v/>
      </c>
      <c r="CH48" s="150" t="str">
        <f t="shared" si="29"/>
        <v/>
      </c>
      <c r="CI48" s="290"/>
      <c r="CJ48" s="150" t="str">
        <f t="shared" si="30"/>
        <v/>
      </c>
      <c r="CK48" s="290"/>
      <c r="CL48" s="54" t="str">
        <f t="shared" si="60"/>
        <v/>
      </c>
      <c r="CM48" s="290"/>
      <c r="CN48" s="150" t="str">
        <f t="shared" si="31"/>
        <v/>
      </c>
      <c r="CO48" s="290"/>
      <c r="CP48" s="150" t="str">
        <f t="shared" si="32"/>
        <v/>
      </c>
      <c r="CQ48" s="290"/>
      <c r="CR48" s="150" t="str">
        <f t="shared" si="33"/>
        <v/>
      </c>
      <c r="CS48" s="290"/>
      <c r="CT48" s="150" t="str">
        <f t="shared" si="34"/>
        <v/>
      </c>
      <c r="CU48" s="150"/>
      <c r="CV48" s="150" t="str">
        <f t="shared" si="35"/>
        <v/>
      </c>
      <c r="CW48" s="94"/>
      <c r="CX48" s="151" t="str">
        <f t="shared" si="102"/>
        <v/>
      </c>
      <c r="CY48" s="151" t="str">
        <f t="shared" si="103"/>
        <v/>
      </c>
      <c r="CZ48" s="152"/>
      <c r="DA48" s="373" t="str">
        <f t="shared" si="61"/>
        <v/>
      </c>
      <c r="DC48" s="153">
        <f t="shared" si="38"/>
        <v>0</v>
      </c>
      <c r="DD48" s="153">
        <f t="shared" si="39"/>
        <v>0</v>
      </c>
      <c r="DE48" s="153">
        <f t="shared" si="40"/>
        <v>0</v>
      </c>
      <c r="DF48" s="158">
        <f t="shared" si="41"/>
        <v>-4.7000000000000002E-3</v>
      </c>
      <c r="DG48" s="159">
        <f t="shared" si="62"/>
        <v>-1.1703000000000001</v>
      </c>
      <c r="DH48" s="158">
        <f t="shared" si="42"/>
        <v>3.1999999999999997E-3</v>
      </c>
      <c r="DI48" s="159">
        <f t="shared" si="63"/>
        <v>0.79679999999999995</v>
      </c>
      <c r="DJ48" s="158">
        <f t="shared" si="43"/>
        <v>-2.7000000000000001E-3</v>
      </c>
      <c r="DK48" s="159">
        <f t="shared" si="64"/>
        <v>-0.67230000000000001</v>
      </c>
      <c r="DL48" s="158">
        <f t="shared" si="44"/>
        <v>1.1999999999999999E-3</v>
      </c>
      <c r="DM48" s="159">
        <f t="shared" si="65"/>
        <v>0.29879999999999995</v>
      </c>
      <c r="DN48" s="158">
        <f t="shared" si="45"/>
        <v>1.46E-2</v>
      </c>
      <c r="DO48" s="159">
        <f t="shared" si="66"/>
        <v>3.6354000000000002</v>
      </c>
      <c r="DP48" s="158">
        <f t="shared" si="46"/>
        <v>-1.2999999999999999E-2</v>
      </c>
      <c r="DQ48" s="159">
        <f t="shared" si="67"/>
        <v>-3.2369999999999997</v>
      </c>
      <c r="DR48" s="158">
        <f t="shared" si="47"/>
        <v>-6.7000000000000002E-3</v>
      </c>
      <c r="DS48" s="159">
        <f t="shared" si="68"/>
        <v>-1.6683000000000001</v>
      </c>
      <c r="DT48" s="158">
        <f t="shared" si="48"/>
        <v>-1.2999999999999999E-2</v>
      </c>
      <c r="DU48" s="159">
        <f t="shared" si="69"/>
        <v>-3.2369999999999997</v>
      </c>
      <c r="DV48" s="158">
        <f t="shared" si="49"/>
        <v>-6.7000000000000002E-3</v>
      </c>
      <c r="DW48" s="160">
        <f t="shared" si="70"/>
        <v>-1.6683000000000001</v>
      </c>
    </row>
    <row r="49" spans="1:127" ht="24.95" customHeight="1" thickTop="1" thickBot="1" x14ac:dyDescent="0.25">
      <c r="A49" s="272">
        <v>40</v>
      </c>
      <c r="B49" s="368"/>
      <c r="C49" s="369"/>
      <c r="D49" s="370"/>
      <c r="E49" s="371"/>
      <c r="F49" s="372"/>
      <c r="G49" s="334"/>
      <c r="H49" s="371"/>
      <c r="I49" s="334"/>
      <c r="J49" s="334"/>
      <c r="K49" s="334"/>
      <c r="L49" s="334"/>
      <c r="M49" s="334"/>
      <c r="N49" s="334"/>
      <c r="O49" s="337"/>
      <c r="P49" s="337"/>
      <c r="Q49" s="338" t="str">
        <f t="shared" si="0"/>
        <v xml:space="preserve"> </v>
      </c>
      <c r="R49" s="339" t="str">
        <f t="shared" si="1"/>
        <v/>
      </c>
      <c r="S49" s="340" t="str">
        <f t="shared" si="88"/>
        <v/>
      </c>
      <c r="T49" s="341" t="str">
        <f t="shared" si="2"/>
        <v/>
      </c>
      <c r="U49" s="341" t="str">
        <f t="shared" si="3"/>
        <v/>
      </c>
      <c r="V49" s="341" t="str">
        <f t="shared" si="4"/>
        <v/>
      </c>
      <c r="W49" s="341" t="str">
        <f t="shared" si="5"/>
        <v/>
      </c>
      <c r="X49" s="340" t="str">
        <f t="shared" si="89"/>
        <v/>
      </c>
      <c r="Y49" s="342" t="str">
        <f t="shared" si="90"/>
        <v/>
      </c>
      <c r="Z49" s="343" t="str">
        <f t="shared" si="91"/>
        <v/>
      </c>
      <c r="AA49" s="344" t="str">
        <f t="shared" si="92"/>
        <v/>
      </c>
      <c r="AB49" s="345" t="str">
        <f t="shared" si="10"/>
        <v/>
      </c>
      <c r="AC49" s="346" t="str">
        <f t="shared" si="11"/>
        <v/>
      </c>
      <c r="AD49" s="346" t="str">
        <f t="shared" si="12"/>
        <v/>
      </c>
      <c r="AE49" s="344" t="str">
        <f t="shared" si="93"/>
        <v/>
      </c>
      <c r="AF49" s="346" t="str">
        <f t="shared" si="13"/>
        <v/>
      </c>
      <c r="AG49" s="344" t="str">
        <f t="shared" si="94"/>
        <v/>
      </c>
      <c r="AH49" s="344" t="str">
        <f t="shared" si="95"/>
        <v/>
      </c>
      <c r="AI49" s="344" t="str">
        <f t="shared" si="96"/>
        <v/>
      </c>
      <c r="AJ49" s="346" t="str">
        <f t="shared" si="97"/>
        <v/>
      </c>
      <c r="AK49" s="346" t="str">
        <f t="shared" si="98"/>
        <v/>
      </c>
      <c r="AL49" s="347" t="str">
        <f t="shared" si="99"/>
        <v/>
      </c>
      <c r="AM49" s="141"/>
      <c r="AN49" s="141"/>
      <c r="AO49" s="142"/>
      <c r="AP49" s="58">
        <f t="shared" si="20"/>
        <v>0</v>
      </c>
      <c r="AQ49" s="94">
        <f>SUM(AP$10:AP49)</f>
        <v>0</v>
      </c>
      <c r="AR49" s="143">
        <f t="shared" si="104"/>
        <v>0.1</v>
      </c>
      <c r="AS49" s="144" t="str">
        <f t="shared" si="21"/>
        <v/>
      </c>
      <c r="AT49" s="144" t="str">
        <f t="shared" si="53"/>
        <v/>
      </c>
      <c r="AU49" s="145"/>
      <c r="AV49" s="58">
        <f t="shared" si="105"/>
        <v>0</v>
      </c>
      <c r="AW49" s="318">
        <f>SUM(AV$10:AV49)</f>
        <v>0</v>
      </c>
      <c r="AX49" s="319">
        <f t="shared" si="106"/>
        <v>0.1</v>
      </c>
      <c r="AY49" s="144" t="str">
        <f t="shared" si="86"/>
        <v/>
      </c>
      <c r="AZ49" s="144" t="str">
        <f t="shared" si="87"/>
        <v/>
      </c>
      <c r="BA49" s="144"/>
      <c r="BB49" s="146" t="str">
        <f t="shared" si="22"/>
        <v/>
      </c>
      <c r="BC49" s="66" t="str">
        <f t="shared" si="85"/>
        <v/>
      </c>
      <c r="BD49" s="195" t="str">
        <f t="shared" si="23"/>
        <v/>
      </c>
      <c r="BF49" s="283"/>
      <c r="BG49" s="286" t="str">
        <f t="shared" si="24"/>
        <v/>
      </c>
      <c r="BI49" s="237" t="s">
        <v>35</v>
      </c>
      <c r="BQ49" s="150" t="s">
        <v>103</v>
      </c>
      <c r="BR49" s="150" t="s">
        <v>103</v>
      </c>
      <c r="BS49" s="228"/>
      <c r="BT49" s="205" t="e">
        <f>SUM(BT45:BT48)</f>
        <v>#REF!</v>
      </c>
      <c r="BU49" s="206" t="s">
        <v>48</v>
      </c>
      <c r="BV49" s="207"/>
      <c r="BW49" s="208"/>
      <c r="BX49" s="209"/>
      <c r="BY49" s="211" t="str">
        <f t="shared" si="25"/>
        <v/>
      </c>
      <c r="BZ49" s="150" t="str">
        <f t="shared" si="26"/>
        <v/>
      </c>
      <c r="CB49" s="54" t="str">
        <f t="shared" si="83"/>
        <v/>
      </c>
      <c r="CD49" s="54" t="str">
        <f t="shared" si="27"/>
        <v/>
      </c>
      <c r="CF49" s="54" t="str">
        <f t="shared" si="28"/>
        <v/>
      </c>
      <c r="CH49" s="150" t="str">
        <f t="shared" si="29"/>
        <v/>
      </c>
      <c r="CI49" s="290"/>
      <c r="CJ49" s="150" t="str">
        <f t="shared" si="30"/>
        <v/>
      </c>
      <c r="CK49" s="290"/>
      <c r="CL49" s="54" t="str">
        <f t="shared" si="60"/>
        <v/>
      </c>
      <c r="CM49" s="290"/>
      <c r="CN49" s="150" t="str">
        <f t="shared" si="31"/>
        <v/>
      </c>
      <c r="CO49" s="290"/>
      <c r="CP49" s="150" t="str">
        <f t="shared" si="32"/>
        <v/>
      </c>
      <c r="CQ49" s="290"/>
      <c r="CR49" s="150" t="str">
        <f t="shared" si="33"/>
        <v/>
      </c>
      <c r="CS49" s="290"/>
      <c r="CT49" s="150" t="str">
        <f t="shared" si="34"/>
        <v/>
      </c>
      <c r="CU49" s="150"/>
      <c r="CV49" s="150" t="str">
        <f t="shared" si="35"/>
        <v/>
      </c>
      <c r="CW49" s="94"/>
      <c r="CX49" s="151" t="str">
        <f t="shared" si="102"/>
        <v/>
      </c>
      <c r="CY49" s="151" t="str">
        <f t="shared" si="103"/>
        <v/>
      </c>
      <c r="CZ49" s="152"/>
      <c r="DA49" s="373" t="str">
        <f t="shared" si="61"/>
        <v/>
      </c>
      <c r="DC49" s="153">
        <f t="shared" si="38"/>
        <v>0</v>
      </c>
      <c r="DD49" s="153">
        <f t="shared" si="39"/>
        <v>0</v>
      </c>
      <c r="DE49" s="153">
        <f t="shared" si="40"/>
        <v>0</v>
      </c>
      <c r="DF49" s="158">
        <f t="shared" si="41"/>
        <v>-4.7000000000000002E-3</v>
      </c>
      <c r="DG49" s="159">
        <f t="shared" si="62"/>
        <v>-1.1703000000000001</v>
      </c>
      <c r="DH49" s="158">
        <f t="shared" si="42"/>
        <v>3.1999999999999997E-3</v>
      </c>
      <c r="DI49" s="159">
        <f t="shared" si="63"/>
        <v>0.79679999999999995</v>
      </c>
      <c r="DJ49" s="158">
        <f t="shared" si="43"/>
        <v>-2.7000000000000001E-3</v>
      </c>
      <c r="DK49" s="159">
        <f t="shared" si="64"/>
        <v>-0.67230000000000001</v>
      </c>
      <c r="DL49" s="158">
        <f t="shared" si="44"/>
        <v>1.1999999999999999E-3</v>
      </c>
      <c r="DM49" s="159">
        <f t="shared" si="65"/>
        <v>0.29879999999999995</v>
      </c>
      <c r="DN49" s="158">
        <f t="shared" si="45"/>
        <v>1.46E-2</v>
      </c>
      <c r="DO49" s="159">
        <f t="shared" si="66"/>
        <v>3.6354000000000002</v>
      </c>
      <c r="DP49" s="158">
        <f t="shared" si="46"/>
        <v>-1.2999999999999999E-2</v>
      </c>
      <c r="DQ49" s="159">
        <f t="shared" si="67"/>
        <v>-3.2369999999999997</v>
      </c>
      <c r="DR49" s="158">
        <f t="shared" si="47"/>
        <v>-6.7000000000000002E-3</v>
      </c>
      <c r="DS49" s="159">
        <f t="shared" si="68"/>
        <v>-1.6683000000000001</v>
      </c>
      <c r="DT49" s="158">
        <f t="shared" si="48"/>
        <v>-1.2999999999999999E-2</v>
      </c>
      <c r="DU49" s="159">
        <f t="shared" si="69"/>
        <v>-3.2369999999999997</v>
      </c>
      <c r="DV49" s="158">
        <f t="shared" si="49"/>
        <v>-6.7000000000000002E-3</v>
      </c>
      <c r="DW49" s="160">
        <f t="shared" si="70"/>
        <v>-1.6683000000000001</v>
      </c>
    </row>
    <row r="50" spans="1:127" ht="24.95" customHeight="1" thickBot="1" x14ac:dyDescent="0.25">
      <c r="A50" s="272">
        <v>41</v>
      </c>
      <c r="B50" s="368"/>
      <c r="C50" s="369"/>
      <c r="D50" s="333"/>
      <c r="E50" s="334"/>
      <c r="F50" s="335"/>
      <c r="G50" s="334"/>
      <c r="H50" s="371"/>
      <c r="I50" s="334"/>
      <c r="J50" s="334"/>
      <c r="K50" s="334"/>
      <c r="L50" s="334"/>
      <c r="M50" s="334"/>
      <c r="N50" s="334"/>
      <c r="O50" s="337"/>
      <c r="P50" s="337"/>
      <c r="Q50" s="338" t="str">
        <f t="shared" si="0"/>
        <v xml:space="preserve"> </v>
      </c>
      <c r="R50" s="339" t="str">
        <f t="shared" si="1"/>
        <v/>
      </c>
      <c r="S50" s="340" t="str">
        <f t="shared" si="88"/>
        <v/>
      </c>
      <c r="T50" s="341" t="str">
        <f t="shared" si="2"/>
        <v/>
      </c>
      <c r="U50" s="341" t="str">
        <f t="shared" si="3"/>
        <v/>
      </c>
      <c r="V50" s="341" t="str">
        <f t="shared" si="4"/>
        <v/>
      </c>
      <c r="W50" s="341" t="str">
        <f t="shared" si="5"/>
        <v/>
      </c>
      <c r="X50" s="340" t="str">
        <f t="shared" si="89"/>
        <v/>
      </c>
      <c r="Y50" s="342" t="str">
        <f t="shared" si="90"/>
        <v/>
      </c>
      <c r="Z50" s="343" t="str">
        <f t="shared" si="91"/>
        <v/>
      </c>
      <c r="AA50" s="344" t="str">
        <f t="shared" si="92"/>
        <v/>
      </c>
      <c r="AB50" s="345" t="str">
        <f t="shared" si="10"/>
        <v/>
      </c>
      <c r="AC50" s="346" t="str">
        <f t="shared" si="11"/>
        <v/>
      </c>
      <c r="AD50" s="346" t="str">
        <f t="shared" si="12"/>
        <v/>
      </c>
      <c r="AE50" s="344" t="str">
        <f t="shared" si="93"/>
        <v/>
      </c>
      <c r="AF50" s="346" t="str">
        <f t="shared" si="13"/>
        <v/>
      </c>
      <c r="AG50" s="344" t="str">
        <f t="shared" si="94"/>
        <v/>
      </c>
      <c r="AH50" s="344" t="str">
        <f t="shared" si="95"/>
        <v/>
      </c>
      <c r="AI50" s="344" t="str">
        <f t="shared" si="96"/>
        <v/>
      </c>
      <c r="AJ50" s="346" t="str">
        <f t="shared" si="97"/>
        <v/>
      </c>
      <c r="AK50" s="346" t="str">
        <f t="shared" si="98"/>
        <v/>
      </c>
      <c r="AL50" s="347" t="str">
        <f t="shared" si="99"/>
        <v/>
      </c>
      <c r="AM50" s="141"/>
      <c r="AN50" s="141"/>
      <c r="AO50" s="142"/>
      <c r="AP50" s="58">
        <f t="shared" si="20"/>
        <v>0</v>
      </c>
      <c r="AQ50" s="94">
        <f>SUM(AP$10:AP50)</f>
        <v>0</v>
      </c>
      <c r="AR50" s="143">
        <f t="shared" si="104"/>
        <v>0.1</v>
      </c>
      <c r="AS50" s="144" t="str">
        <f t="shared" si="21"/>
        <v/>
      </c>
      <c r="AT50" s="144" t="str">
        <f t="shared" si="53"/>
        <v/>
      </c>
      <c r="AU50" s="145"/>
      <c r="AV50" s="58">
        <f t="shared" si="105"/>
        <v>0</v>
      </c>
      <c r="AW50" s="318">
        <f>SUM(AV$10:AV50)</f>
        <v>0</v>
      </c>
      <c r="AX50" s="319">
        <f t="shared" si="106"/>
        <v>0.1</v>
      </c>
      <c r="AY50" s="144" t="str">
        <f t="shared" si="86"/>
        <v/>
      </c>
      <c r="AZ50" s="144" t="str">
        <f t="shared" si="87"/>
        <v/>
      </c>
      <c r="BA50" s="144"/>
      <c r="BB50" s="146" t="str">
        <f t="shared" si="22"/>
        <v/>
      </c>
      <c r="BC50" s="66" t="str">
        <f t="shared" si="85"/>
        <v/>
      </c>
      <c r="BD50" s="195" t="str">
        <f t="shared" si="23"/>
        <v/>
      </c>
      <c r="BF50" s="283"/>
      <c r="BG50" s="286" t="str">
        <f t="shared" si="24"/>
        <v/>
      </c>
      <c r="BI50" s="239"/>
      <c r="BN50" s="190" t="s">
        <v>73</v>
      </c>
      <c r="BP50" s="190" t="s">
        <v>73</v>
      </c>
      <c r="BQ50" s="238" t="s">
        <v>96</v>
      </c>
      <c r="BR50" s="238" t="s">
        <v>96</v>
      </c>
      <c r="BT50" s="205"/>
      <c r="BU50" s="207"/>
      <c r="BV50" s="207"/>
      <c r="BW50" s="212"/>
      <c r="BX50" s="213"/>
      <c r="BY50" s="211" t="str">
        <f t="shared" si="25"/>
        <v/>
      </c>
      <c r="BZ50" s="150" t="str">
        <f t="shared" si="26"/>
        <v/>
      </c>
      <c r="CB50" s="54" t="str">
        <f t="shared" si="83"/>
        <v/>
      </c>
      <c r="CD50" s="54" t="str">
        <f t="shared" si="27"/>
        <v/>
      </c>
      <c r="CF50" s="54" t="str">
        <f t="shared" si="28"/>
        <v/>
      </c>
      <c r="CH50" s="150" t="str">
        <f t="shared" si="29"/>
        <v/>
      </c>
      <c r="CI50" s="290"/>
      <c r="CJ50" s="150" t="str">
        <f t="shared" si="30"/>
        <v/>
      </c>
      <c r="CK50" s="290"/>
      <c r="CL50" s="54" t="str">
        <f t="shared" si="60"/>
        <v/>
      </c>
      <c r="CM50" s="290"/>
      <c r="CN50" s="150" t="str">
        <f t="shared" si="31"/>
        <v/>
      </c>
      <c r="CO50" s="290"/>
      <c r="CP50" s="150" t="str">
        <f t="shared" si="32"/>
        <v/>
      </c>
      <c r="CQ50" s="290"/>
      <c r="CR50" s="150" t="str">
        <f t="shared" si="33"/>
        <v/>
      </c>
      <c r="CS50" s="290"/>
      <c r="CT50" s="150" t="str">
        <f t="shared" si="34"/>
        <v/>
      </c>
      <c r="CU50" s="150"/>
      <c r="CV50" s="150" t="str">
        <f t="shared" si="35"/>
        <v/>
      </c>
      <c r="CW50" s="94"/>
      <c r="CX50" s="151" t="str">
        <f t="shared" si="102"/>
        <v/>
      </c>
      <c r="CY50" s="151" t="str">
        <f t="shared" si="103"/>
        <v/>
      </c>
      <c r="CZ50" s="152"/>
      <c r="DA50" s="373" t="str">
        <f t="shared" si="61"/>
        <v/>
      </c>
      <c r="DC50" s="153">
        <f t="shared" si="38"/>
        <v>0</v>
      </c>
      <c r="DD50" s="153">
        <f t="shared" si="39"/>
        <v>0</v>
      </c>
      <c r="DE50" s="153">
        <f t="shared" si="40"/>
        <v>0</v>
      </c>
      <c r="DF50" s="158">
        <f t="shared" si="41"/>
        <v>-4.7000000000000002E-3</v>
      </c>
      <c r="DG50" s="159">
        <f t="shared" si="62"/>
        <v>-1.1703000000000001</v>
      </c>
      <c r="DH50" s="158">
        <f t="shared" si="42"/>
        <v>3.1999999999999997E-3</v>
      </c>
      <c r="DI50" s="159">
        <f t="shared" si="63"/>
        <v>0.79679999999999995</v>
      </c>
      <c r="DJ50" s="158">
        <f t="shared" si="43"/>
        <v>-2.7000000000000001E-3</v>
      </c>
      <c r="DK50" s="159">
        <f t="shared" si="64"/>
        <v>-0.67230000000000001</v>
      </c>
      <c r="DL50" s="158">
        <f t="shared" si="44"/>
        <v>1.1999999999999999E-3</v>
      </c>
      <c r="DM50" s="159">
        <f t="shared" si="65"/>
        <v>0.29879999999999995</v>
      </c>
      <c r="DN50" s="158">
        <f t="shared" si="45"/>
        <v>1.46E-2</v>
      </c>
      <c r="DO50" s="159">
        <f t="shared" si="66"/>
        <v>3.6354000000000002</v>
      </c>
      <c r="DP50" s="158">
        <f t="shared" si="46"/>
        <v>-1.2999999999999999E-2</v>
      </c>
      <c r="DQ50" s="159">
        <f t="shared" si="67"/>
        <v>-3.2369999999999997</v>
      </c>
      <c r="DR50" s="158">
        <f t="shared" si="47"/>
        <v>-6.7000000000000002E-3</v>
      </c>
      <c r="DS50" s="159">
        <f t="shared" si="68"/>
        <v>-1.6683000000000001</v>
      </c>
      <c r="DT50" s="158">
        <f t="shared" si="48"/>
        <v>-1.2999999999999999E-2</v>
      </c>
      <c r="DU50" s="159">
        <f t="shared" si="69"/>
        <v>-3.2369999999999997</v>
      </c>
      <c r="DV50" s="158">
        <f t="shared" si="49"/>
        <v>-6.7000000000000002E-3</v>
      </c>
      <c r="DW50" s="160">
        <f t="shared" si="70"/>
        <v>-1.6683000000000001</v>
      </c>
    </row>
    <row r="51" spans="1:127" ht="24.95" customHeight="1" thickBot="1" x14ac:dyDescent="0.25">
      <c r="A51" s="272">
        <v>42</v>
      </c>
      <c r="B51" s="368"/>
      <c r="C51" s="369"/>
      <c r="D51" s="370"/>
      <c r="E51" s="371"/>
      <c r="F51" s="372"/>
      <c r="G51" s="371"/>
      <c r="H51" s="371"/>
      <c r="I51" s="334"/>
      <c r="J51" s="334"/>
      <c r="K51" s="334"/>
      <c r="L51" s="334"/>
      <c r="M51" s="334"/>
      <c r="N51" s="334"/>
      <c r="O51" s="337"/>
      <c r="P51" s="337"/>
      <c r="Q51" s="338" t="str">
        <f t="shared" si="0"/>
        <v xml:space="preserve"> </v>
      </c>
      <c r="R51" s="339" t="str">
        <f t="shared" si="1"/>
        <v/>
      </c>
      <c r="S51" s="340" t="str">
        <f t="shared" si="88"/>
        <v/>
      </c>
      <c r="T51" s="341" t="str">
        <f t="shared" si="2"/>
        <v/>
      </c>
      <c r="U51" s="341" t="str">
        <f t="shared" si="3"/>
        <v/>
      </c>
      <c r="V51" s="341" t="str">
        <f t="shared" si="4"/>
        <v/>
      </c>
      <c r="W51" s="341" t="str">
        <f t="shared" si="5"/>
        <v/>
      </c>
      <c r="X51" s="340" t="str">
        <f t="shared" si="89"/>
        <v/>
      </c>
      <c r="Y51" s="342" t="str">
        <f t="shared" si="90"/>
        <v/>
      </c>
      <c r="Z51" s="343" t="str">
        <f t="shared" si="91"/>
        <v/>
      </c>
      <c r="AA51" s="344" t="str">
        <f t="shared" si="92"/>
        <v/>
      </c>
      <c r="AB51" s="345" t="str">
        <f t="shared" si="10"/>
        <v/>
      </c>
      <c r="AC51" s="346" t="str">
        <f t="shared" si="11"/>
        <v/>
      </c>
      <c r="AD51" s="346" t="str">
        <f t="shared" si="12"/>
        <v/>
      </c>
      <c r="AE51" s="344" t="str">
        <f t="shared" si="93"/>
        <v/>
      </c>
      <c r="AF51" s="346" t="str">
        <f t="shared" si="13"/>
        <v/>
      </c>
      <c r="AG51" s="344" t="str">
        <f t="shared" si="94"/>
        <v/>
      </c>
      <c r="AH51" s="344" t="str">
        <f t="shared" si="95"/>
        <v/>
      </c>
      <c r="AI51" s="344" t="str">
        <f t="shared" si="96"/>
        <v/>
      </c>
      <c r="AJ51" s="346" t="str">
        <f t="shared" si="97"/>
        <v/>
      </c>
      <c r="AK51" s="346" t="str">
        <f t="shared" si="98"/>
        <v/>
      </c>
      <c r="AL51" s="347" t="str">
        <f t="shared" si="99"/>
        <v/>
      </c>
      <c r="AM51" s="141"/>
      <c r="AN51" s="141"/>
      <c r="AO51" s="142"/>
      <c r="AP51" s="58">
        <f t="shared" si="20"/>
        <v>0</v>
      </c>
      <c r="AQ51" s="94">
        <f>SUM(AP$10:AP51)</f>
        <v>0</v>
      </c>
      <c r="AR51" s="143">
        <f t="shared" ref="AR51:AR114" si="107">IF(AP51&gt;0,AQ51,AQ51+0.1)</f>
        <v>0.1</v>
      </c>
      <c r="AS51" s="144" t="str">
        <f t="shared" si="21"/>
        <v/>
      </c>
      <c r="AT51" s="144" t="str">
        <f t="shared" si="53"/>
        <v/>
      </c>
      <c r="AU51" s="145"/>
      <c r="AV51" s="58">
        <f t="shared" si="105"/>
        <v>0</v>
      </c>
      <c r="AW51" s="318">
        <f>SUM(AV$10:AV51)</f>
        <v>0</v>
      </c>
      <c r="AX51" s="319">
        <f t="shared" si="106"/>
        <v>0.1</v>
      </c>
      <c r="AY51" s="144" t="str">
        <f t="shared" si="86"/>
        <v/>
      </c>
      <c r="AZ51" s="144" t="str">
        <f t="shared" si="87"/>
        <v/>
      </c>
      <c r="BA51" s="144"/>
      <c r="BB51" s="146" t="str">
        <f t="shared" si="22"/>
        <v/>
      </c>
      <c r="BC51" s="66" t="str">
        <f t="shared" si="85"/>
        <v/>
      </c>
      <c r="BD51" s="195" t="str">
        <f t="shared" si="23"/>
        <v/>
      </c>
      <c r="BF51" s="283"/>
      <c r="BG51" s="286" t="str">
        <f t="shared" si="24"/>
        <v/>
      </c>
      <c r="BI51" s="150" t="s">
        <v>9</v>
      </c>
      <c r="BL51" s="190" t="s">
        <v>73</v>
      </c>
      <c r="BN51" s="193" t="s">
        <v>151</v>
      </c>
      <c r="BP51" s="193" t="s">
        <v>151</v>
      </c>
      <c r="BR51" s="240" t="s">
        <v>73</v>
      </c>
      <c r="BT51" s="205"/>
      <c r="BU51" s="206"/>
      <c r="BV51" s="207"/>
      <c r="BW51" s="208"/>
      <c r="BX51" s="209"/>
      <c r="BY51" s="211" t="str">
        <f t="shared" si="25"/>
        <v/>
      </c>
      <c r="BZ51" s="150" t="str">
        <f t="shared" si="26"/>
        <v/>
      </c>
      <c r="CB51" s="54" t="str">
        <f t="shared" si="83"/>
        <v/>
      </c>
      <c r="CD51" s="54" t="str">
        <f t="shared" si="27"/>
        <v/>
      </c>
      <c r="CF51" s="54" t="str">
        <f t="shared" si="28"/>
        <v/>
      </c>
      <c r="CH51" s="150" t="str">
        <f t="shared" si="29"/>
        <v/>
      </c>
      <c r="CI51" s="290"/>
      <c r="CJ51" s="150" t="str">
        <f t="shared" si="30"/>
        <v/>
      </c>
      <c r="CK51" s="290"/>
      <c r="CL51" s="54" t="str">
        <f t="shared" si="60"/>
        <v/>
      </c>
      <c r="CM51" s="290"/>
      <c r="CN51" s="150" t="str">
        <f t="shared" si="31"/>
        <v/>
      </c>
      <c r="CO51" s="290"/>
      <c r="CP51" s="150" t="str">
        <f t="shared" si="32"/>
        <v/>
      </c>
      <c r="CQ51" s="290"/>
      <c r="CR51" s="150" t="str">
        <f t="shared" si="33"/>
        <v/>
      </c>
      <c r="CS51" s="290"/>
      <c r="CT51" s="150" t="str">
        <f t="shared" si="34"/>
        <v/>
      </c>
      <c r="CU51" s="150"/>
      <c r="CV51" s="150" t="str">
        <f t="shared" si="35"/>
        <v/>
      </c>
      <c r="CW51" s="94"/>
      <c r="CX51" s="151" t="str">
        <f t="shared" si="102"/>
        <v/>
      </c>
      <c r="CY51" s="151" t="str">
        <f t="shared" si="103"/>
        <v/>
      </c>
      <c r="CZ51" s="152"/>
      <c r="DA51" s="373" t="str">
        <f t="shared" si="61"/>
        <v/>
      </c>
      <c r="DC51" s="153">
        <f t="shared" si="38"/>
        <v>0</v>
      </c>
      <c r="DD51" s="153">
        <f t="shared" si="39"/>
        <v>0</v>
      </c>
      <c r="DE51" s="153">
        <f t="shared" si="40"/>
        <v>0</v>
      </c>
      <c r="DF51" s="158">
        <f t="shared" si="41"/>
        <v>-4.7000000000000002E-3</v>
      </c>
      <c r="DG51" s="159">
        <f t="shared" si="62"/>
        <v>-1.1703000000000001</v>
      </c>
      <c r="DH51" s="158">
        <f t="shared" si="42"/>
        <v>3.1999999999999997E-3</v>
      </c>
      <c r="DI51" s="159">
        <f t="shared" si="63"/>
        <v>0.79679999999999995</v>
      </c>
      <c r="DJ51" s="158">
        <f t="shared" si="43"/>
        <v>-2.7000000000000001E-3</v>
      </c>
      <c r="DK51" s="159">
        <f t="shared" si="64"/>
        <v>-0.67230000000000001</v>
      </c>
      <c r="DL51" s="158">
        <f t="shared" si="44"/>
        <v>1.1999999999999999E-3</v>
      </c>
      <c r="DM51" s="159">
        <f t="shared" si="65"/>
        <v>0.29879999999999995</v>
      </c>
      <c r="DN51" s="158">
        <f t="shared" si="45"/>
        <v>1.46E-2</v>
      </c>
      <c r="DO51" s="159">
        <f t="shared" si="66"/>
        <v>3.6354000000000002</v>
      </c>
      <c r="DP51" s="158">
        <f t="shared" si="46"/>
        <v>-1.2999999999999999E-2</v>
      </c>
      <c r="DQ51" s="159">
        <f t="shared" si="67"/>
        <v>-3.2369999999999997</v>
      </c>
      <c r="DR51" s="158">
        <f t="shared" si="47"/>
        <v>-6.7000000000000002E-3</v>
      </c>
      <c r="DS51" s="159">
        <f t="shared" si="68"/>
        <v>-1.6683000000000001</v>
      </c>
      <c r="DT51" s="158">
        <f t="shared" si="48"/>
        <v>-1.2999999999999999E-2</v>
      </c>
      <c r="DU51" s="159">
        <f t="shared" si="69"/>
        <v>-3.2369999999999997</v>
      </c>
      <c r="DV51" s="158">
        <f t="shared" si="49"/>
        <v>-6.7000000000000002E-3</v>
      </c>
      <c r="DW51" s="160">
        <f t="shared" si="70"/>
        <v>-1.6683000000000001</v>
      </c>
    </row>
    <row r="52" spans="1:127" ht="24.95" customHeight="1" thickBot="1" x14ac:dyDescent="0.25">
      <c r="A52" s="272">
        <v>43</v>
      </c>
      <c r="B52" s="368"/>
      <c r="C52" s="369"/>
      <c r="D52" s="370"/>
      <c r="E52" s="371"/>
      <c r="F52" s="372"/>
      <c r="G52" s="371"/>
      <c r="H52" s="371"/>
      <c r="I52" s="334"/>
      <c r="J52" s="334"/>
      <c r="K52" s="334"/>
      <c r="L52" s="334"/>
      <c r="M52" s="334"/>
      <c r="N52" s="334"/>
      <c r="O52" s="337"/>
      <c r="P52" s="337"/>
      <c r="Q52" s="338" t="str">
        <f t="shared" si="0"/>
        <v xml:space="preserve"> </v>
      </c>
      <c r="R52" s="339" t="str">
        <f t="shared" si="1"/>
        <v/>
      </c>
      <c r="S52" s="340" t="str">
        <f t="shared" si="88"/>
        <v/>
      </c>
      <c r="T52" s="341" t="str">
        <f t="shared" si="2"/>
        <v/>
      </c>
      <c r="U52" s="341" t="str">
        <f t="shared" si="3"/>
        <v/>
      </c>
      <c r="V52" s="341" t="str">
        <f t="shared" si="4"/>
        <v/>
      </c>
      <c r="W52" s="341" t="str">
        <f t="shared" si="5"/>
        <v/>
      </c>
      <c r="X52" s="340" t="str">
        <f t="shared" si="89"/>
        <v/>
      </c>
      <c r="Y52" s="342" t="str">
        <f t="shared" si="90"/>
        <v/>
      </c>
      <c r="Z52" s="343" t="str">
        <f t="shared" si="91"/>
        <v/>
      </c>
      <c r="AA52" s="344" t="str">
        <f t="shared" si="92"/>
        <v/>
      </c>
      <c r="AB52" s="345" t="str">
        <f t="shared" si="10"/>
        <v/>
      </c>
      <c r="AC52" s="346" t="str">
        <f t="shared" si="11"/>
        <v/>
      </c>
      <c r="AD52" s="346" t="str">
        <f t="shared" si="12"/>
        <v/>
      </c>
      <c r="AE52" s="344" t="str">
        <f t="shared" si="93"/>
        <v/>
      </c>
      <c r="AF52" s="346" t="str">
        <f t="shared" si="13"/>
        <v/>
      </c>
      <c r="AG52" s="344" t="str">
        <f t="shared" si="94"/>
        <v/>
      </c>
      <c r="AH52" s="344" t="str">
        <f t="shared" si="95"/>
        <v/>
      </c>
      <c r="AI52" s="344" t="str">
        <f t="shared" si="96"/>
        <v/>
      </c>
      <c r="AJ52" s="346" t="str">
        <f t="shared" si="97"/>
        <v/>
      </c>
      <c r="AK52" s="346" t="str">
        <f t="shared" si="98"/>
        <v/>
      </c>
      <c r="AL52" s="347" t="str">
        <f t="shared" si="99"/>
        <v/>
      </c>
      <c r="AM52" s="141"/>
      <c r="AN52" s="141"/>
      <c r="AO52" s="142"/>
      <c r="AP52" s="58">
        <f t="shared" si="20"/>
        <v>0</v>
      </c>
      <c r="AQ52" s="94">
        <f>SUM(AP$10:AP52)</f>
        <v>0</v>
      </c>
      <c r="AR52" s="143">
        <f t="shared" si="107"/>
        <v>0.1</v>
      </c>
      <c r="AS52" s="144" t="str">
        <f t="shared" si="21"/>
        <v/>
      </c>
      <c r="AT52" s="144" t="str">
        <f t="shared" si="53"/>
        <v/>
      </c>
      <c r="AU52" s="145"/>
      <c r="AV52" s="58">
        <f t="shared" si="105"/>
        <v>0</v>
      </c>
      <c r="AW52" s="318">
        <f>SUM(AV$10:AV52)</f>
        <v>0</v>
      </c>
      <c r="AX52" s="319">
        <f t="shared" si="106"/>
        <v>0.1</v>
      </c>
      <c r="AY52" s="144" t="str">
        <f t="shared" si="86"/>
        <v/>
      </c>
      <c r="AZ52" s="144" t="str">
        <f t="shared" si="87"/>
        <v/>
      </c>
      <c r="BA52" s="144"/>
      <c r="BB52" s="146" t="str">
        <f t="shared" si="22"/>
        <v/>
      </c>
      <c r="BC52" s="66" t="str">
        <f t="shared" si="85"/>
        <v/>
      </c>
      <c r="BD52" s="195" t="str">
        <f t="shared" si="23"/>
        <v/>
      </c>
      <c r="BF52" s="283"/>
      <c r="BG52" s="286" t="str">
        <f t="shared" si="24"/>
        <v/>
      </c>
      <c r="BI52" s="241" t="s">
        <v>8</v>
      </c>
      <c r="BL52" s="193" t="s">
        <v>74</v>
      </c>
      <c r="BN52" s="242" t="s">
        <v>152</v>
      </c>
      <c r="BP52" s="242" t="s">
        <v>158</v>
      </c>
      <c r="BR52" s="243" t="s">
        <v>171</v>
      </c>
      <c r="BT52" s="244"/>
      <c r="BU52" s="245"/>
      <c r="BV52" s="245"/>
      <c r="BW52" s="246"/>
      <c r="BX52" s="213"/>
      <c r="BY52" s="211" t="str">
        <f t="shared" si="25"/>
        <v/>
      </c>
      <c r="BZ52" s="150" t="str">
        <f t="shared" si="26"/>
        <v/>
      </c>
      <c r="CB52" s="54" t="str">
        <f t="shared" si="83"/>
        <v/>
      </c>
      <c r="CD52" s="54" t="str">
        <f t="shared" si="27"/>
        <v/>
      </c>
      <c r="CF52" s="54" t="str">
        <f t="shared" si="28"/>
        <v/>
      </c>
      <c r="CH52" s="150" t="str">
        <f t="shared" si="29"/>
        <v/>
      </c>
      <c r="CI52" s="290"/>
      <c r="CJ52" s="150" t="str">
        <f t="shared" si="30"/>
        <v/>
      </c>
      <c r="CK52" s="290"/>
      <c r="CL52" s="54" t="str">
        <f t="shared" si="60"/>
        <v/>
      </c>
      <c r="CM52" s="290"/>
      <c r="CN52" s="150" t="str">
        <f t="shared" si="31"/>
        <v/>
      </c>
      <c r="CO52" s="290"/>
      <c r="CP52" s="150" t="str">
        <f t="shared" si="32"/>
        <v/>
      </c>
      <c r="CQ52" s="290"/>
      <c r="CR52" s="150" t="str">
        <f t="shared" si="33"/>
        <v/>
      </c>
      <c r="CS52" s="290"/>
      <c r="CT52" s="150" t="str">
        <f t="shared" si="34"/>
        <v/>
      </c>
      <c r="CU52" s="150"/>
      <c r="CV52" s="150" t="str">
        <f t="shared" si="35"/>
        <v/>
      </c>
      <c r="CW52" s="94"/>
      <c r="CX52" s="151" t="str">
        <f t="shared" si="102"/>
        <v/>
      </c>
      <c r="CY52" s="151" t="str">
        <f t="shared" si="103"/>
        <v/>
      </c>
      <c r="CZ52" s="152"/>
      <c r="DA52" s="373" t="str">
        <f t="shared" si="61"/>
        <v/>
      </c>
      <c r="DC52" s="153">
        <f t="shared" si="38"/>
        <v>0</v>
      </c>
      <c r="DD52" s="153">
        <f t="shared" si="39"/>
        <v>0</v>
      </c>
      <c r="DE52" s="153">
        <f t="shared" si="40"/>
        <v>0</v>
      </c>
      <c r="DF52" s="158">
        <f t="shared" si="41"/>
        <v>-4.7000000000000002E-3</v>
      </c>
      <c r="DG52" s="159">
        <f t="shared" si="62"/>
        <v>-1.1703000000000001</v>
      </c>
      <c r="DH52" s="158">
        <f t="shared" si="42"/>
        <v>3.1999999999999997E-3</v>
      </c>
      <c r="DI52" s="159">
        <f t="shared" si="63"/>
        <v>0.79679999999999995</v>
      </c>
      <c r="DJ52" s="158">
        <f t="shared" si="43"/>
        <v>-2.7000000000000001E-3</v>
      </c>
      <c r="DK52" s="159">
        <f t="shared" si="64"/>
        <v>-0.67230000000000001</v>
      </c>
      <c r="DL52" s="158">
        <f t="shared" si="44"/>
        <v>1.1999999999999999E-3</v>
      </c>
      <c r="DM52" s="159">
        <f t="shared" si="65"/>
        <v>0.29879999999999995</v>
      </c>
      <c r="DN52" s="158">
        <f t="shared" si="45"/>
        <v>1.46E-2</v>
      </c>
      <c r="DO52" s="159">
        <f t="shared" si="66"/>
        <v>3.6354000000000002</v>
      </c>
      <c r="DP52" s="158">
        <f t="shared" si="46"/>
        <v>-1.2999999999999999E-2</v>
      </c>
      <c r="DQ52" s="159">
        <f t="shared" si="67"/>
        <v>-3.2369999999999997</v>
      </c>
      <c r="DR52" s="158">
        <f t="shared" si="47"/>
        <v>-6.7000000000000002E-3</v>
      </c>
      <c r="DS52" s="159">
        <f t="shared" si="68"/>
        <v>-1.6683000000000001</v>
      </c>
      <c r="DT52" s="158">
        <f t="shared" si="48"/>
        <v>-1.2999999999999999E-2</v>
      </c>
      <c r="DU52" s="159">
        <f t="shared" si="69"/>
        <v>-3.2369999999999997</v>
      </c>
      <c r="DV52" s="158">
        <f t="shared" si="49"/>
        <v>-6.7000000000000002E-3</v>
      </c>
      <c r="DW52" s="160">
        <f t="shared" si="70"/>
        <v>-1.6683000000000001</v>
      </c>
    </row>
    <row r="53" spans="1:127" ht="24.95" customHeight="1" thickBot="1" x14ac:dyDescent="0.25">
      <c r="A53" s="272">
        <v>44</v>
      </c>
      <c r="B53" s="368"/>
      <c r="C53" s="369"/>
      <c r="D53" s="370"/>
      <c r="E53" s="371"/>
      <c r="F53" s="372"/>
      <c r="G53" s="371"/>
      <c r="H53" s="371"/>
      <c r="I53" s="334"/>
      <c r="J53" s="334"/>
      <c r="K53" s="334"/>
      <c r="L53" s="334"/>
      <c r="M53" s="334"/>
      <c r="N53" s="334"/>
      <c r="O53" s="337"/>
      <c r="P53" s="337"/>
      <c r="Q53" s="338" t="str">
        <f t="shared" si="0"/>
        <v xml:space="preserve"> </v>
      </c>
      <c r="R53" s="339" t="str">
        <f t="shared" si="1"/>
        <v/>
      </c>
      <c r="S53" s="340" t="str">
        <f t="shared" si="88"/>
        <v/>
      </c>
      <c r="T53" s="341" t="str">
        <f t="shared" si="2"/>
        <v/>
      </c>
      <c r="U53" s="341" t="str">
        <f t="shared" si="3"/>
        <v/>
      </c>
      <c r="V53" s="341" t="str">
        <f t="shared" si="4"/>
        <v/>
      </c>
      <c r="W53" s="341" t="str">
        <f t="shared" si="5"/>
        <v/>
      </c>
      <c r="X53" s="340" t="str">
        <f t="shared" si="89"/>
        <v/>
      </c>
      <c r="Y53" s="342" t="str">
        <f t="shared" si="90"/>
        <v/>
      </c>
      <c r="Z53" s="343" t="str">
        <f t="shared" si="91"/>
        <v/>
      </c>
      <c r="AA53" s="344" t="str">
        <f t="shared" si="92"/>
        <v/>
      </c>
      <c r="AB53" s="345" t="str">
        <f t="shared" si="10"/>
        <v/>
      </c>
      <c r="AC53" s="346" t="str">
        <f t="shared" si="11"/>
        <v/>
      </c>
      <c r="AD53" s="346" t="str">
        <f t="shared" si="12"/>
        <v/>
      </c>
      <c r="AE53" s="344" t="str">
        <f t="shared" si="93"/>
        <v/>
      </c>
      <c r="AF53" s="346" t="str">
        <f t="shared" si="13"/>
        <v/>
      </c>
      <c r="AG53" s="344" t="str">
        <f t="shared" si="94"/>
        <v/>
      </c>
      <c r="AH53" s="344" t="str">
        <f t="shared" si="95"/>
        <v/>
      </c>
      <c r="AI53" s="344" t="str">
        <f t="shared" si="96"/>
        <v/>
      </c>
      <c r="AJ53" s="346" t="str">
        <f t="shared" si="97"/>
        <v/>
      </c>
      <c r="AK53" s="346" t="str">
        <f t="shared" si="98"/>
        <v/>
      </c>
      <c r="AL53" s="347" t="str">
        <f t="shared" si="99"/>
        <v/>
      </c>
      <c r="AM53" s="141"/>
      <c r="AN53" s="141"/>
      <c r="AO53" s="142"/>
      <c r="AP53" s="58">
        <f t="shared" si="20"/>
        <v>0</v>
      </c>
      <c r="AQ53" s="94">
        <f>SUM(AP$10:AP53)</f>
        <v>0</v>
      </c>
      <c r="AR53" s="143">
        <f t="shared" si="107"/>
        <v>0.1</v>
      </c>
      <c r="AS53" s="144" t="str">
        <f t="shared" si="21"/>
        <v/>
      </c>
      <c r="AT53" s="144" t="str">
        <f t="shared" si="53"/>
        <v/>
      </c>
      <c r="AU53" s="145"/>
      <c r="AV53" s="58">
        <f t="shared" si="105"/>
        <v>0</v>
      </c>
      <c r="AW53" s="318">
        <f>SUM(AV$10:AV53)</f>
        <v>0</v>
      </c>
      <c r="AX53" s="319">
        <f t="shared" si="106"/>
        <v>0.1</v>
      </c>
      <c r="AY53" s="144" t="str">
        <f t="shared" si="86"/>
        <v/>
      </c>
      <c r="AZ53" s="144" t="str">
        <f t="shared" si="87"/>
        <v/>
      </c>
      <c r="BA53" s="144"/>
      <c r="BB53" s="146" t="str">
        <f t="shared" si="22"/>
        <v/>
      </c>
      <c r="BC53" s="66" t="str">
        <f t="shared" si="85"/>
        <v/>
      </c>
      <c r="BD53" s="195" t="str">
        <f t="shared" si="23"/>
        <v/>
      </c>
      <c r="BF53" s="283"/>
      <c r="BG53" s="286" t="str">
        <f t="shared" si="24"/>
        <v/>
      </c>
      <c r="BI53" s="150" t="s">
        <v>10</v>
      </c>
      <c r="BJ53" s="58"/>
      <c r="BL53" s="247" t="s">
        <v>131</v>
      </c>
      <c r="BN53" s="248" t="s">
        <v>35</v>
      </c>
      <c r="BP53" s="248" t="s">
        <v>35</v>
      </c>
      <c r="BR53" s="247" t="s">
        <v>131</v>
      </c>
      <c r="BY53" s="211" t="str">
        <f t="shared" si="25"/>
        <v/>
      </c>
      <c r="BZ53" s="150" t="str">
        <f t="shared" si="26"/>
        <v/>
      </c>
      <c r="CB53" s="54" t="str">
        <f t="shared" si="83"/>
        <v/>
      </c>
      <c r="CD53" s="54" t="str">
        <f t="shared" si="27"/>
        <v/>
      </c>
      <c r="CF53" s="54" t="str">
        <f t="shared" si="28"/>
        <v/>
      </c>
      <c r="CH53" s="150" t="str">
        <f t="shared" si="29"/>
        <v/>
      </c>
      <c r="CI53" s="290"/>
      <c r="CJ53" s="150" t="str">
        <f t="shared" si="30"/>
        <v/>
      </c>
      <c r="CK53" s="290"/>
      <c r="CL53" s="54" t="str">
        <f t="shared" si="60"/>
        <v/>
      </c>
      <c r="CM53" s="290"/>
      <c r="CN53" s="150" t="str">
        <f t="shared" si="31"/>
        <v/>
      </c>
      <c r="CO53" s="290"/>
      <c r="CP53" s="150" t="str">
        <f t="shared" si="32"/>
        <v/>
      </c>
      <c r="CQ53" s="290"/>
      <c r="CR53" s="150" t="str">
        <f t="shared" si="33"/>
        <v/>
      </c>
      <c r="CS53" s="290"/>
      <c r="CT53" s="150" t="str">
        <f t="shared" si="34"/>
        <v/>
      </c>
      <c r="CU53" s="150"/>
      <c r="CV53" s="150" t="str">
        <f t="shared" si="35"/>
        <v/>
      </c>
      <c r="CW53" s="94"/>
      <c r="CX53" s="151" t="str">
        <f t="shared" si="102"/>
        <v/>
      </c>
      <c r="CY53" s="151" t="str">
        <f t="shared" si="103"/>
        <v/>
      </c>
      <c r="CZ53" s="152"/>
      <c r="DA53" s="373" t="str">
        <f t="shared" si="61"/>
        <v/>
      </c>
      <c r="DC53" s="153">
        <f t="shared" si="38"/>
        <v>0</v>
      </c>
      <c r="DD53" s="153">
        <f t="shared" si="39"/>
        <v>0</v>
      </c>
      <c r="DE53" s="153">
        <f t="shared" si="40"/>
        <v>0</v>
      </c>
      <c r="DF53" s="158">
        <f t="shared" si="41"/>
        <v>-4.7000000000000002E-3</v>
      </c>
      <c r="DG53" s="159">
        <f t="shared" si="62"/>
        <v>-1.1703000000000001</v>
      </c>
      <c r="DH53" s="158">
        <f t="shared" si="42"/>
        <v>3.1999999999999997E-3</v>
      </c>
      <c r="DI53" s="159">
        <f t="shared" si="63"/>
        <v>0.79679999999999995</v>
      </c>
      <c r="DJ53" s="158">
        <f t="shared" si="43"/>
        <v>-2.7000000000000001E-3</v>
      </c>
      <c r="DK53" s="159">
        <f t="shared" si="64"/>
        <v>-0.67230000000000001</v>
      </c>
      <c r="DL53" s="158">
        <f t="shared" si="44"/>
        <v>1.1999999999999999E-3</v>
      </c>
      <c r="DM53" s="159">
        <f t="shared" si="65"/>
        <v>0.29879999999999995</v>
      </c>
      <c r="DN53" s="158">
        <f t="shared" si="45"/>
        <v>1.46E-2</v>
      </c>
      <c r="DO53" s="159">
        <f t="shared" si="66"/>
        <v>3.6354000000000002</v>
      </c>
      <c r="DP53" s="158">
        <f t="shared" si="46"/>
        <v>-1.2999999999999999E-2</v>
      </c>
      <c r="DQ53" s="159">
        <f t="shared" si="67"/>
        <v>-3.2369999999999997</v>
      </c>
      <c r="DR53" s="158">
        <f t="shared" si="47"/>
        <v>-6.7000000000000002E-3</v>
      </c>
      <c r="DS53" s="159">
        <f t="shared" si="68"/>
        <v>-1.6683000000000001</v>
      </c>
      <c r="DT53" s="158">
        <f t="shared" si="48"/>
        <v>-1.2999999999999999E-2</v>
      </c>
      <c r="DU53" s="159">
        <f t="shared" si="69"/>
        <v>-3.2369999999999997</v>
      </c>
      <c r="DV53" s="158">
        <f t="shared" si="49"/>
        <v>-6.7000000000000002E-3</v>
      </c>
      <c r="DW53" s="160">
        <f t="shared" si="70"/>
        <v>-1.6683000000000001</v>
      </c>
    </row>
    <row r="54" spans="1:127" ht="24.95" customHeight="1" x14ac:dyDescent="0.2">
      <c r="A54" s="272">
        <v>45</v>
      </c>
      <c r="B54" s="368"/>
      <c r="C54" s="369"/>
      <c r="D54" s="370"/>
      <c r="E54" s="371"/>
      <c r="F54" s="372"/>
      <c r="G54" s="371"/>
      <c r="H54" s="371"/>
      <c r="I54" s="334"/>
      <c r="J54" s="334"/>
      <c r="K54" s="334"/>
      <c r="L54" s="334"/>
      <c r="M54" s="334"/>
      <c r="N54" s="334"/>
      <c r="O54" s="337"/>
      <c r="P54" s="337"/>
      <c r="Q54" s="338" t="str">
        <f t="shared" si="0"/>
        <v xml:space="preserve"> </v>
      </c>
      <c r="R54" s="339" t="str">
        <f t="shared" si="1"/>
        <v/>
      </c>
      <c r="S54" s="340" t="str">
        <f t="shared" si="88"/>
        <v/>
      </c>
      <c r="T54" s="341" t="str">
        <f t="shared" si="2"/>
        <v/>
      </c>
      <c r="U54" s="341" t="str">
        <f t="shared" si="3"/>
        <v/>
      </c>
      <c r="V54" s="341" t="str">
        <f t="shared" si="4"/>
        <v/>
      </c>
      <c r="W54" s="341" t="str">
        <f t="shared" si="5"/>
        <v/>
      </c>
      <c r="X54" s="340" t="str">
        <f t="shared" si="89"/>
        <v/>
      </c>
      <c r="Y54" s="342" t="str">
        <f t="shared" si="90"/>
        <v/>
      </c>
      <c r="Z54" s="343" t="str">
        <f t="shared" si="91"/>
        <v/>
      </c>
      <c r="AA54" s="344" t="str">
        <f t="shared" si="92"/>
        <v/>
      </c>
      <c r="AB54" s="345" t="str">
        <f t="shared" si="10"/>
        <v/>
      </c>
      <c r="AC54" s="346" t="str">
        <f t="shared" si="11"/>
        <v/>
      </c>
      <c r="AD54" s="346" t="str">
        <f t="shared" si="12"/>
        <v/>
      </c>
      <c r="AE54" s="344" t="str">
        <f t="shared" si="93"/>
        <v/>
      </c>
      <c r="AF54" s="346" t="str">
        <f t="shared" si="13"/>
        <v/>
      </c>
      <c r="AG54" s="344" t="str">
        <f t="shared" si="94"/>
        <v/>
      </c>
      <c r="AH54" s="344" t="str">
        <f t="shared" si="95"/>
        <v/>
      </c>
      <c r="AI54" s="344" t="str">
        <f t="shared" si="96"/>
        <v/>
      </c>
      <c r="AJ54" s="346" t="str">
        <f t="shared" si="97"/>
        <v/>
      </c>
      <c r="AK54" s="346" t="str">
        <f t="shared" si="98"/>
        <v/>
      </c>
      <c r="AL54" s="347" t="str">
        <f t="shared" si="99"/>
        <v/>
      </c>
      <c r="AM54" s="141"/>
      <c r="AN54" s="141"/>
      <c r="AO54" s="142"/>
      <c r="AP54" s="58">
        <f t="shared" si="20"/>
        <v>0</v>
      </c>
      <c r="AQ54" s="94">
        <f>SUM(AP$10:AP54)</f>
        <v>0</v>
      </c>
      <c r="AR54" s="143">
        <f t="shared" si="107"/>
        <v>0.1</v>
      </c>
      <c r="AS54" s="144" t="str">
        <f t="shared" si="21"/>
        <v/>
      </c>
      <c r="AT54" s="144" t="str">
        <f t="shared" si="53"/>
        <v/>
      </c>
      <c r="AU54" s="145"/>
      <c r="AV54" s="58">
        <f t="shared" si="105"/>
        <v>0</v>
      </c>
      <c r="AW54" s="318">
        <f>SUM(AV$10:AV54)</f>
        <v>0</v>
      </c>
      <c r="AX54" s="319">
        <f t="shared" si="106"/>
        <v>0.1</v>
      </c>
      <c r="AY54" s="144" t="str">
        <f t="shared" si="86"/>
        <v/>
      </c>
      <c r="AZ54" s="144" t="str">
        <f t="shared" si="87"/>
        <v/>
      </c>
      <c r="BA54" s="144"/>
      <c r="BB54" s="146" t="str">
        <f t="shared" si="22"/>
        <v/>
      </c>
      <c r="BC54" s="66" t="str">
        <f t="shared" si="85"/>
        <v/>
      </c>
      <c r="BD54" s="195" t="str">
        <f t="shared" si="23"/>
        <v/>
      </c>
      <c r="BF54" s="283"/>
      <c r="BG54" s="286" t="str">
        <f t="shared" si="24"/>
        <v/>
      </c>
      <c r="BI54" s="241" t="s">
        <v>28</v>
      </c>
      <c r="BJ54" s="58"/>
      <c r="BL54" s="249" t="s">
        <v>235</v>
      </c>
      <c r="BN54" s="250" t="s">
        <v>9</v>
      </c>
      <c r="BP54" s="250" t="s">
        <v>9</v>
      </c>
      <c r="BR54" s="249" t="s">
        <v>235</v>
      </c>
      <c r="BY54" s="211" t="str">
        <f t="shared" si="25"/>
        <v/>
      </c>
      <c r="BZ54" s="150" t="str">
        <f t="shared" si="26"/>
        <v/>
      </c>
      <c r="CB54" s="54" t="str">
        <f t="shared" si="83"/>
        <v/>
      </c>
      <c r="CD54" s="54" t="str">
        <f t="shared" si="27"/>
        <v/>
      </c>
      <c r="CF54" s="54" t="str">
        <f t="shared" si="28"/>
        <v/>
      </c>
      <c r="CH54" s="150" t="str">
        <f t="shared" si="29"/>
        <v/>
      </c>
      <c r="CI54" s="290"/>
      <c r="CJ54" s="150" t="str">
        <f t="shared" si="30"/>
        <v/>
      </c>
      <c r="CK54" s="290"/>
      <c r="CL54" s="54" t="str">
        <f t="shared" si="60"/>
        <v/>
      </c>
      <c r="CM54" s="290"/>
      <c r="CN54" s="150" t="str">
        <f t="shared" si="31"/>
        <v/>
      </c>
      <c r="CO54" s="290"/>
      <c r="CP54" s="150" t="str">
        <f t="shared" si="32"/>
        <v/>
      </c>
      <c r="CQ54" s="290"/>
      <c r="CR54" s="150" t="str">
        <f t="shared" si="33"/>
        <v/>
      </c>
      <c r="CS54" s="290"/>
      <c r="CT54" s="150" t="str">
        <f t="shared" si="34"/>
        <v/>
      </c>
      <c r="CU54" s="150"/>
      <c r="CV54" s="150" t="str">
        <f t="shared" si="35"/>
        <v/>
      </c>
      <c r="CW54" s="94"/>
      <c r="CX54" s="151" t="str">
        <f t="shared" si="102"/>
        <v/>
      </c>
      <c r="CY54" s="151" t="str">
        <f t="shared" si="103"/>
        <v/>
      </c>
      <c r="CZ54" s="152"/>
      <c r="DA54" s="373" t="str">
        <f t="shared" si="61"/>
        <v/>
      </c>
      <c r="DC54" s="153">
        <f t="shared" si="38"/>
        <v>0</v>
      </c>
      <c r="DD54" s="153">
        <f t="shared" si="39"/>
        <v>0</v>
      </c>
      <c r="DE54" s="153">
        <f t="shared" si="40"/>
        <v>0</v>
      </c>
      <c r="DF54" s="158">
        <f t="shared" si="41"/>
        <v>-4.7000000000000002E-3</v>
      </c>
      <c r="DG54" s="159">
        <f t="shared" si="62"/>
        <v>-1.1703000000000001</v>
      </c>
      <c r="DH54" s="158">
        <f t="shared" si="42"/>
        <v>3.1999999999999997E-3</v>
      </c>
      <c r="DI54" s="159">
        <f t="shared" si="63"/>
        <v>0.79679999999999995</v>
      </c>
      <c r="DJ54" s="158">
        <f t="shared" si="43"/>
        <v>-2.7000000000000001E-3</v>
      </c>
      <c r="DK54" s="159">
        <f t="shared" si="64"/>
        <v>-0.67230000000000001</v>
      </c>
      <c r="DL54" s="158">
        <f t="shared" si="44"/>
        <v>1.1999999999999999E-3</v>
      </c>
      <c r="DM54" s="159">
        <f t="shared" si="65"/>
        <v>0.29879999999999995</v>
      </c>
      <c r="DN54" s="158">
        <f t="shared" si="45"/>
        <v>1.46E-2</v>
      </c>
      <c r="DO54" s="159">
        <f t="shared" si="66"/>
        <v>3.6354000000000002</v>
      </c>
      <c r="DP54" s="158">
        <f t="shared" si="46"/>
        <v>-1.2999999999999999E-2</v>
      </c>
      <c r="DQ54" s="159">
        <f t="shared" si="67"/>
        <v>-3.2369999999999997</v>
      </c>
      <c r="DR54" s="158">
        <f t="shared" si="47"/>
        <v>-6.7000000000000002E-3</v>
      </c>
      <c r="DS54" s="159">
        <f t="shared" si="68"/>
        <v>-1.6683000000000001</v>
      </c>
      <c r="DT54" s="158">
        <f t="shared" si="48"/>
        <v>-1.2999999999999999E-2</v>
      </c>
      <c r="DU54" s="159">
        <f t="shared" si="69"/>
        <v>-3.2369999999999997</v>
      </c>
      <c r="DV54" s="158">
        <f t="shared" si="49"/>
        <v>-6.7000000000000002E-3</v>
      </c>
      <c r="DW54" s="160">
        <f t="shared" si="70"/>
        <v>-1.6683000000000001</v>
      </c>
    </row>
    <row r="55" spans="1:127" ht="24.95" customHeight="1" x14ac:dyDescent="0.2">
      <c r="A55" s="272">
        <v>46</v>
      </c>
      <c r="B55" s="368"/>
      <c r="C55" s="369"/>
      <c r="D55" s="370"/>
      <c r="E55" s="371"/>
      <c r="F55" s="372"/>
      <c r="G55" s="371"/>
      <c r="H55" s="371"/>
      <c r="I55" s="334"/>
      <c r="J55" s="334"/>
      <c r="K55" s="334"/>
      <c r="L55" s="334"/>
      <c r="M55" s="334"/>
      <c r="N55" s="334"/>
      <c r="O55" s="337"/>
      <c r="P55" s="337"/>
      <c r="Q55" s="338" t="str">
        <f t="shared" si="0"/>
        <v xml:space="preserve"> </v>
      </c>
      <c r="R55" s="339" t="str">
        <f t="shared" si="1"/>
        <v/>
      </c>
      <c r="S55" s="340" t="str">
        <f t="shared" si="88"/>
        <v/>
      </c>
      <c r="T55" s="341" t="str">
        <f t="shared" si="2"/>
        <v/>
      </c>
      <c r="U55" s="341" t="str">
        <f t="shared" si="3"/>
        <v/>
      </c>
      <c r="V55" s="341" t="str">
        <f t="shared" si="4"/>
        <v/>
      </c>
      <c r="W55" s="341" t="str">
        <f t="shared" si="5"/>
        <v/>
      </c>
      <c r="X55" s="340" t="str">
        <f t="shared" si="89"/>
        <v/>
      </c>
      <c r="Y55" s="342" t="str">
        <f t="shared" si="90"/>
        <v/>
      </c>
      <c r="Z55" s="343" t="str">
        <f t="shared" si="91"/>
        <v/>
      </c>
      <c r="AA55" s="344" t="str">
        <f t="shared" si="92"/>
        <v/>
      </c>
      <c r="AB55" s="345" t="str">
        <f t="shared" si="10"/>
        <v/>
      </c>
      <c r="AC55" s="346" t="str">
        <f t="shared" si="11"/>
        <v/>
      </c>
      <c r="AD55" s="346" t="str">
        <f t="shared" si="12"/>
        <v/>
      </c>
      <c r="AE55" s="344" t="str">
        <f t="shared" si="93"/>
        <v/>
      </c>
      <c r="AF55" s="346" t="str">
        <f t="shared" si="13"/>
        <v/>
      </c>
      <c r="AG55" s="344" t="str">
        <f t="shared" si="94"/>
        <v/>
      </c>
      <c r="AH55" s="344" t="str">
        <f t="shared" si="95"/>
        <v/>
      </c>
      <c r="AI55" s="344" t="str">
        <f t="shared" si="96"/>
        <v/>
      </c>
      <c r="AJ55" s="346" t="str">
        <f t="shared" si="97"/>
        <v/>
      </c>
      <c r="AK55" s="346" t="str">
        <f t="shared" si="98"/>
        <v/>
      </c>
      <c r="AL55" s="347" t="str">
        <f t="shared" si="99"/>
        <v/>
      </c>
      <c r="AM55" s="141"/>
      <c r="AN55" s="141"/>
      <c r="AO55" s="142"/>
      <c r="AP55" s="58">
        <f t="shared" si="20"/>
        <v>0</v>
      </c>
      <c r="AQ55" s="94">
        <f>SUM(AP$10:AP55)</f>
        <v>0</v>
      </c>
      <c r="AR55" s="143">
        <f t="shared" si="107"/>
        <v>0.1</v>
      </c>
      <c r="AS55" s="144" t="str">
        <f t="shared" si="21"/>
        <v/>
      </c>
      <c r="AT55" s="144" t="str">
        <f t="shared" si="53"/>
        <v/>
      </c>
      <c r="AU55" s="145"/>
      <c r="AV55" s="58">
        <f t="shared" si="105"/>
        <v>0</v>
      </c>
      <c r="AW55" s="318">
        <f>SUM(AV$10:AV55)</f>
        <v>0</v>
      </c>
      <c r="AX55" s="319">
        <f t="shared" si="106"/>
        <v>0.1</v>
      </c>
      <c r="AY55" s="144" t="str">
        <f t="shared" si="86"/>
        <v/>
      </c>
      <c r="AZ55" s="144" t="str">
        <f t="shared" si="87"/>
        <v/>
      </c>
      <c r="BA55" s="144"/>
      <c r="BB55" s="146" t="str">
        <f t="shared" si="22"/>
        <v/>
      </c>
      <c r="BC55" s="66" t="str">
        <f t="shared" si="85"/>
        <v/>
      </c>
      <c r="BD55" s="195" t="str">
        <f t="shared" si="23"/>
        <v/>
      </c>
      <c r="BF55" s="283"/>
      <c r="BG55" s="286" t="str">
        <f t="shared" si="24"/>
        <v/>
      </c>
      <c r="BI55" s="150" t="s">
        <v>107</v>
      </c>
      <c r="BL55" s="249" t="s">
        <v>146</v>
      </c>
      <c r="BN55" s="251" t="s">
        <v>8</v>
      </c>
      <c r="BP55" s="309" t="s">
        <v>262</v>
      </c>
      <c r="BR55" s="249" t="s">
        <v>146</v>
      </c>
      <c r="BY55" s="211" t="str">
        <f t="shared" si="25"/>
        <v/>
      </c>
      <c r="BZ55" s="150" t="str">
        <f t="shared" si="26"/>
        <v/>
      </c>
      <c r="CB55" s="54" t="str">
        <f t="shared" si="83"/>
        <v/>
      </c>
      <c r="CD55" s="54" t="str">
        <f t="shared" si="27"/>
        <v/>
      </c>
      <c r="CF55" s="54" t="str">
        <f t="shared" si="28"/>
        <v/>
      </c>
      <c r="CH55" s="150" t="str">
        <f t="shared" si="29"/>
        <v/>
      </c>
      <c r="CI55" s="290"/>
      <c r="CJ55" s="150" t="str">
        <f t="shared" si="30"/>
        <v/>
      </c>
      <c r="CK55" s="290"/>
      <c r="CL55" s="54" t="str">
        <f t="shared" si="60"/>
        <v/>
      </c>
      <c r="CM55" s="290"/>
      <c r="CN55" s="150" t="str">
        <f t="shared" si="31"/>
        <v/>
      </c>
      <c r="CO55" s="290"/>
      <c r="CP55" s="150" t="str">
        <f t="shared" si="32"/>
        <v/>
      </c>
      <c r="CQ55" s="290"/>
      <c r="CR55" s="150" t="str">
        <f t="shared" si="33"/>
        <v/>
      </c>
      <c r="CS55" s="290"/>
      <c r="CT55" s="150" t="str">
        <f t="shared" si="34"/>
        <v/>
      </c>
      <c r="CU55" s="150"/>
      <c r="CV55" s="150" t="str">
        <f t="shared" si="35"/>
        <v/>
      </c>
      <c r="CW55" s="94"/>
      <c r="CX55" s="151" t="str">
        <f t="shared" si="102"/>
        <v/>
      </c>
      <c r="CY55" s="151" t="str">
        <f t="shared" si="103"/>
        <v/>
      </c>
      <c r="CZ55" s="152"/>
      <c r="DA55" s="373" t="str">
        <f t="shared" si="61"/>
        <v/>
      </c>
      <c r="DC55" s="153">
        <f t="shared" si="38"/>
        <v>0</v>
      </c>
      <c r="DD55" s="153">
        <f t="shared" si="39"/>
        <v>0</v>
      </c>
      <c r="DE55" s="153">
        <f t="shared" si="40"/>
        <v>0</v>
      </c>
      <c r="DF55" s="158">
        <f t="shared" si="41"/>
        <v>-4.7000000000000002E-3</v>
      </c>
      <c r="DG55" s="159">
        <f t="shared" si="62"/>
        <v>-1.1703000000000001</v>
      </c>
      <c r="DH55" s="158">
        <f t="shared" si="42"/>
        <v>3.1999999999999997E-3</v>
      </c>
      <c r="DI55" s="159">
        <f t="shared" si="63"/>
        <v>0.79679999999999995</v>
      </c>
      <c r="DJ55" s="158">
        <f t="shared" si="43"/>
        <v>-2.7000000000000001E-3</v>
      </c>
      <c r="DK55" s="159">
        <f t="shared" si="64"/>
        <v>-0.67230000000000001</v>
      </c>
      <c r="DL55" s="158">
        <f t="shared" si="44"/>
        <v>1.1999999999999999E-3</v>
      </c>
      <c r="DM55" s="159">
        <f t="shared" si="65"/>
        <v>0.29879999999999995</v>
      </c>
      <c r="DN55" s="158">
        <f t="shared" si="45"/>
        <v>1.46E-2</v>
      </c>
      <c r="DO55" s="159">
        <f t="shared" si="66"/>
        <v>3.6354000000000002</v>
      </c>
      <c r="DP55" s="158">
        <f t="shared" si="46"/>
        <v>-1.2999999999999999E-2</v>
      </c>
      <c r="DQ55" s="159">
        <f t="shared" si="67"/>
        <v>-3.2369999999999997</v>
      </c>
      <c r="DR55" s="158">
        <f t="shared" si="47"/>
        <v>-6.7000000000000002E-3</v>
      </c>
      <c r="DS55" s="159">
        <f t="shared" si="68"/>
        <v>-1.6683000000000001</v>
      </c>
      <c r="DT55" s="158">
        <f t="shared" si="48"/>
        <v>-1.2999999999999999E-2</v>
      </c>
      <c r="DU55" s="159">
        <f t="shared" si="69"/>
        <v>-3.2369999999999997</v>
      </c>
      <c r="DV55" s="158">
        <f t="shared" si="49"/>
        <v>-6.7000000000000002E-3</v>
      </c>
      <c r="DW55" s="160">
        <f t="shared" si="70"/>
        <v>-1.6683000000000001</v>
      </c>
    </row>
    <row r="56" spans="1:127" ht="24.95" customHeight="1" x14ac:dyDescent="0.2">
      <c r="A56" s="272">
        <v>47</v>
      </c>
      <c r="B56" s="368"/>
      <c r="C56" s="369"/>
      <c r="D56" s="370"/>
      <c r="E56" s="371"/>
      <c r="F56" s="372"/>
      <c r="G56" s="371"/>
      <c r="H56" s="371"/>
      <c r="I56" s="334"/>
      <c r="J56" s="334"/>
      <c r="K56" s="334"/>
      <c r="L56" s="334"/>
      <c r="M56" s="334"/>
      <c r="N56" s="334"/>
      <c r="O56" s="337"/>
      <c r="P56" s="337"/>
      <c r="Q56" s="338" t="str">
        <f t="shared" si="0"/>
        <v xml:space="preserve"> </v>
      </c>
      <c r="R56" s="339" t="str">
        <f t="shared" si="1"/>
        <v/>
      </c>
      <c r="S56" s="340" t="str">
        <f t="shared" si="88"/>
        <v/>
      </c>
      <c r="T56" s="341" t="str">
        <f t="shared" si="2"/>
        <v/>
      </c>
      <c r="U56" s="341" t="str">
        <f t="shared" si="3"/>
        <v/>
      </c>
      <c r="V56" s="341" t="str">
        <f t="shared" si="4"/>
        <v/>
      </c>
      <c r="W56" s="341" t="str">
        <f t="shared" si="5"/>
        <v/>
      </c>
      <c r="X56" s="340" t="str">
        <f t="shared" si="89"/>
        <v/>
      </c>
      <c r="Y56" s="342" t="str">
        <f t="shared" si="90"/>
        <v/>
      </c>
      <c r="Z56" s="343" t="str">
        <f t="shared" si="91"/>
        <v/>
      </c>
      <c r="AA56" s="344" t="str">
        <f t="shared" si="92"/>
        <v/>
      </c>
      <c r="AB56" s="345" t="str">
        <f t="shared" si="10"/>
        <v/>
      </c>
      <c r="AC56" s="346" t="str">
        <f t="shared" si="11"/>
        <v/>
      </c>
      <c r="AD56" s="346" t="str">
        <f t="shared" si="12"/>
        <v/>
      </c>
      <c r="AE56" s="344" t="str">
        <f t="shared" si="93"/>
        <v/>
      </c>
      <c r="AF56" s="346" t="str">
        <f t="shared" si="13"/>
        <v/>
      </c>
      <c r="AG56" s="344" t="str">
        <f t="shared" si="94"/>
        <v/>
      </c>
      <c r="AH56" s="344" t="str">
        <f t="shared" si="95"/>
        <v/>
      </c>
      <c r="AI56" s="344" t="str">
        <f t="shared" si="96"/>
        <v/>
      </c>
      <c r="AJ56" s="346" t="str">
        <f t="shared" si="97"/>
        <v/>
      </c>
      <c r="AK56" s="346" t="str">
        <f t="shared" si="98"/>
        <v/>
      </c>
      <c r="AL56" s="347" t="str">
        <f t="shared" si="99"/>
        <v/>
      </c>
      <c r="AM56" s="141"/>
      <c r="AN56" s="141"/>
      <c r="AO56" s="142"/>
      <c r="AP56" s="58">
        <f t="shared" si="20"/>
        <v>0</v>
      </c>
      <c r="AQ56" s="94">
        <f>SUM(AP$10:AP56)</f>
        <v>0</v>
      </c>
      <c r="AR56" s="143">
        <f t="shared" si="107"/>
        <v>0.1</v>
      </c>
      <c r="AS56" s="144" t="str">
        <f t="shared" si="21"/>
        <v/>
      </c>
      <c r="AT56" s="144" t="str">
        <f t="shared" si="53"/>
        <v/>
      </c>
      <c r="AU56" s="145"/>
      <c r="AV56" s="58">
        <f t="shared" si="105"/>
        <v>0</v>
      </c>
      <c r="AW56" s="318">
        <f>SUM(AV$10:AV56)</f>
        <v>0</v>
      </c>
      <c r="AX56" s="319">
        <f t="shared" si="106"/>
        <v>0.1</v>
      </c>
      <c r="AY56" s="144" t="str">
        <f t="shared" si="86"/>
        <v/>
      </c>
      <c r="AZ56" s="144" t="str">
        <f t="shared" si="87"/>
        <v/>
      </c>
      <c r="BA56" s="144"/>
      <c r="BB56" s="146" t="str">
        <f t="shared" si="22"/>
        <v/>
      </c>
      <c r="BC56" s="66" t="str">
        <f t="shared" si="85"/>
        <v/>
      </c>
      <c r="BD56" s="195" t="str">
        <f t="shared" si="23"/>
        <v/>
      </c>
      <c r="BF56" s="283"/>
      <c r="BG56" s="286" t="str">
        <f t="shared" si="24"/>
        <v/>
      </c>
      <c r="BI56" s="150" t="s">
        <v>150</v>
      </c>
      <c r="BL56" s="249" t="s">
        <v>236</v>
      </c>
      <c r="BN56" s="251" t="s">
        <v>10</v>
      </c>
      <c r="BP56" s="251"/>
      <c r="BR56" s="249" t="s">
        <v>236</v>
      </c>
      <c r="BY56" s="211" t="str">
        <f t="shared" si="25"/>
        <v/>
      </c>
      <c r="BZ56" s="150" t="str">
        <f t="shared" si="26"/>
        <v/>
      </c>
      <c r="CB56" s="54" t="str">
        <f t="shared" si="83"/>
        <v/>
      </c>
      <c r="CD56" s="54" t="str">
        <f t="shared" si="27"/>
        <v/>
      </c>
      <c r="CF56" s="54" t="str">
        <f t="shared" si="28"/>
        <v/>
      </c>
      <c r="CH56" s="150" t="str">
        <f t="shared" si="29"/>
        <v/>
      </c>
      <c r="CI56" s="290"/>
      <c r="CJ56" s="150" t="str">
        <f t="shared" si="30"/>
        <v/>
      </c>
      <c r="CK56" s="290"/>
      <c r="CL56" s="54" t="str">
        <f t="shared" si="60"/>
        <v/>
      </c>
      <c r="CM56" s="290"/>
      <c r="CN56" s="150" t="str">
        <f t="shared" si="31"/>
        <v/>
      </c>
      <c r="CO56" s="290"/>
      <c r="CP56" s="150" t="str">
        <f t="shared" si="32"/>
        <v/>
      </c>
      <c r="CQ56" s="290"/>
      <c r="CR56" s="150" t="str">
        <f t="shared" si="33"/>
        <v/>
      </c>
      <c r="CS56" s="290"/>
      <c r="CT56" s="150" t="str">
        <f t="shared" si="34"/>
        <v/>
      </c>
      <c r="CU56" s="150"/>
      <c r="CV56" s="150" t="str">
        <f t="shared" si="35"/>
        <v/>
      </c>
      <c r="CW56" s="94"/>
      <c r="CX56" s="151" t="str">
        <f t="shared" si="102"/>
        <v/>
      </c>
      <c r="CY56" s="151" t="str">
        <f t="shared" si="103"/>
        <v/>
      </c>
      <c r="CZ56" s="152"/>
      <c r="DA56" s="373" t="str">
        <f t="shared" si="61"/>
        <v/>
      </c>
      <c r="DC56" s="153">
        <f t="shared" si="38"/>
        <v>0</v>
      </c>
      <c r="DD56" s="153">
        <f t="shared" si="39"/>
        <v>0</v>
      </c>
      <c r="DE56" s="153">
        <f t="shared" si="40"/>
        <v>0</v>
      </c>
      <c r="DF56" s="158">
        <f t="shared" si="41"/>
        <v>-4.7000000000000002E-3</v>
      </c>
      <c r="DG56" s="159">
        <f t="shared" si="62"/>
        <v>-1.1703000000000001</v>
      </c>
      <c r="DH56" s="158">
        <f t="shared" si="42"/>
        <v>3.1999999999999997E-3</v>
      </c>
      <c r="DI56" s="159">
        <f t="shared" si="63"/>
        <v>0.79679999999999995</v>
      </c>
      <c r="DJ56" s="158">
        <f t="shared" si="43"/>
        <v>-2.7000000000000001E-3</v>
      </c>
      <c r="DK56" s="159">
        <f t="shared" si="64"/>
        <v>-0.67230000000000001</v>
      </c>
      <c r="DL56" s="158">
        <f t="shared" si="44"/>
        <v>1.1999999999999999E-3</v>
      </c>
      <c r="DM56" s="159">
        <f t="shared" si="65"/>
        <v>0.29879999999999995</v>
      </c>
      <c r="DN56" s="158">
        <f t="shared" si="45"/>
        <v>1.46E-2</v>
      </c>
      <c r="DO56" s="159">
        <f t="shared" si="66"/>
        <v>3.6354000000000002</v>
      </c>
      <c r="DP56" s="158">
        <f t="shared" si="46"/>
        <v>-1.2999999999999999E-2</v>
      </c>
      <c r="DQ56" s="159">
        <f t="shared" si="67"/>
        <v>-3.2369999999999997</v>
      </c>
      <c r="DR56" s="158">
        <f t="shared" si="47"/>
        <v>-6.7000000000000002E-3</v>
      </c>
      <c r="DS56" s="159">
        <f t="shared" si="68"/>
        <v>-1.6683000000000001</v>
      </c>
      <c r="DT56" s="158">
        <f t="shared" si="48"/>
        <v>-1.2999999999999999E-2</v>
      </c>
      <c r="DU56" s="159">
        <f t="shared" si="69"/>
        <v>-3.2369999999999997</v>
      </c>
      <c r="DV56" s="158">
        <f t="shared" si="49"/>
        <v>-6.7000000000000002E-3</v>
      </c>
      <c r="DW56" s="160">
        <f t="shared" si="70"/>
        <v>-1.6683000000000001</v>
      </c>
    </row>
    <row r="57" spans="1:127" ht="24.95" customHeight="1" x14ac:dyDescent="0.2">
      <c r="A57" s="272">
        <v>48</v>
      </c>
      <c r="B57" s="368"/>
      <c r="C57" s="369"/>
      <c r="D57" s="370"/>
      <c r="E57" s="371"/>
      <c r="F57" s="372"/>
      <c r="G57" s="371"/>
      <c r="H57" s="371"/>
      <c r="I57" s="334"/>
      <c r="J57" s="334"/>
      <c r="K57" s="334"/>
      <c r="L57" s="334"/>
      <c r="M57" s="334"/>
      <c r="N57" s="334"/>
      <c r="O57" s="337"/>
      <c r="P57" s="337"/>
      <c r="Q57" s="338" t="str">
        <f t="shared" si="0"/>
        <v xml:space="preserve"> </v>
      </c>
      <c r="R57" s="339" t="str">
        <f t="shared" si="1"/>
        <v/>
      </c>
      <c r="S57" s="340" t="str">
        <f t="shared" si="88"/>
        <v/>
      </c>
      <c r="T57" s="341" t="str">
        <f t="shared" si="2"/>
        <v/>
      </c>
      <c r="U57" s="341" t="str">
        <f t="shared" si="3"/>
        <v/>
      </c>
      <c r="V57" s="341" t="str">
        <f t="shared" si="4"/>
        <v/>
      </c>
      <c r="W57" s="341" t="str">
        <f t="shared" si="5"/>
        <v/>
      </c>
      <c r="X57" s="340" t="str">
        <f t="shared" si="89"/>
        <v/>
      </c>
      <c r="Y57" s="342" t="str">
        <f t="shared" si="90"/>
        <v/>
      </c>
      <c r="Z57" s="343" t="str">
        <f t="shared" si="91"/>
        <v/>
      </c>
      <c r="AA57" s="344" t="str">
        <f t="shared" si="92"/>
        <v/>
      </c>
      <c r="AB57" s="345" t="str">
        <f t="shared" si="10"/>
        <v/>
      </c>
      <c r="AC57" s="346" t="str">
        <f t="shared" si="11"/>
        <v/>
      </c>
      <c r="AD57" s="346" t="str">
        <f t="shared" si="12"/>
        <v/>
      </c>
      <c r="AE57" s="344" t="str">
        <f t="shared" si="93"/>
        <v/>
      </c>
      <c r="AF57" s="346" t="str">
        <f t="shared" si="13"/>
        <v/>
      </c>
      <c r="AG57" s="344" t="str">
        <f t="shared" si="94"/>
        <v/>
      </c>
      <c r="AH57" s="344" t="str">
        <f t="shared" si="95"/>
        <v/>
      </c>
      <c r="AI57" s="344" t="str">
        <f t="shared" si="96"/>
        <v/>
      </c>
      <c r="AJ57" s="346" t="str">
        <f t="shared" si="97"/>
        <v/>
      </c>
      <c r="AK57" s="346" t="str">
        <f t="shared" si="98"/>
        <v/>
      </c>
      <c r="AL57" s="347" t="str">
        <f t="shared" si="99"/>
        <v/>
      </c>
      <c r="AM57" s="141"/>
      <c r="AN57" s="141"/>
      <c r="AO57" s="142"/>
      <c r="AP57" s="58">
        <f t="shared" si="20"/>
        <v>0</v>
      </c>
      <c r="AQ57" s="94">
        <f>SUM(AP$10:AP57)</f>
        <v>0</v>
      </c>
      <c r="AR57" s="143">
        <f t="shared" si="107"/>
        <v>0.1</v>
      </c>
      <c r="AS57" s="144" t="str">
        <f t="shared" si="21"/>
        <v/>
      </c>
      <c r="AT57" s="144" t="str">
        <f t="shared" si="53"/>
        <v/>
      </c>
      <c r="AU57" s="145"/>
      <c r="AV57" s="58">
        <f t="shared" si="105"/>
        <v>0</v>
      </c>
      <c r="AW57" s="318">
        <f>SUM(AV$10:AV57)</f>
        <v>0</v>
      </c>
      <c r="AX57" s="319">
        <f t="shared" si="106"/>
        <v>0.1</v>
      </c>
      <c r="AY57" s="144" t="str">
        <f t="shared" si="86"/>
        <v/>
      </c>
      <c r="AZ57" s="144" t="str">
        <f t="shared" si="87"/>
        <v/>
      </c>
      <c r="BA57" s="144"/>
      <c r="BB57" s="146" t="str">
        <f t="shared" si="22"/>
        <v/>
      </c>
      <c r="BC57" s="66" t="str">
        <f t="shared" si="85"/>
        <v/>
      </c>
      <c r="BD57" s="195" t="str">
        <f t="shared" si="23"/>
        <v/>
      </c>
      <c r="BF57" s="283"/>
      <c r="BG57" s="286" t="str">
        <f t="shared" si="24"/>
        <v/>
      </c>
      <c r="BI57" s="3" t="s">
        <v>257</v>
      </c>
      <c r="BL57" s="249" t="s">
        <v>147</v>
      </c>
      <c r="BN57" s="251" t="s">
        <v>28</v>
      </c>
      <c r="BP57" s="251"/>
      <c r="BR57" s="249" t="s">
        <v>147</v>
      </c>
      <c r="BY57" s="211" t="str">
        <f t="shared" si="25"/>
        <v/>
      </c>
      <c r="BZ57" s="150" t="str">
        <f t="shared" si="26"/>
        <v/>
      </c>
      <c r="CB57" s="54" t="str">
        <f t="shared" si="83"/>
        <v/>
      </c>
      <c r="CD57" s="54" t="str">
        <f t="shared" si="27"/>
        <v/>
      </c>
      <c r="CF57" s="54" t="str">
        <f t="shared" si="28"/>
        <v/>
      </c>
      <c r="CH57" s="150" t="str">
        <f t="shared" si="29"/>
        <v/>
      </c>
      <c r="CI57" s="290"/>
      <c r="CJ57" s="150" t="str">
        <f t="shared" si="30"/>
        <v/>
      </c>
      <c r="CK57" s="290"/>
      <c r="CL57" s="54" t="str">
        <f t="shared" si="60"/>
        <v/>
      </c>
      <c r="CM57" s="290"/>
      <c r="CN57" s="150" t="str">
        <f t="shared" si="31"/>
        <v/>
      </c>
      <c r="CO57" s="290"/>
      <c r="CP57" s="150" t="str">
        <f t="shared" si="32"/>
        <v/>
      </c>
      <c r="CQ57" s="290"/>
      <c r="CR57" s="150" t="str">
        <f t="shared" si="33"/>
        <v/>
      </c>
      <c r="CS57" s="290"/>
      <c r="CT57" s="150" t="str">
        <f t="shared" si="34"/>
        <v/>
      </c>
      <c r="CU57" s="150"/>
      <c r="CV57" s="150" t="str">
        <f t="shared" si="35"/>
        <v/>
      </c>
      <c r="CW57" s="94"/>
      <c r="CX57" s="151" t="str">
        <f t="shared" si="102"/>
        <v/>
      </c>
      <c r="CY57" s="151" t="str">
        <f t="shared" si="103"/>
        <v/>
      </c>
      <c r="CZ57" s="152"/>
      <c r="DA57" s="373" t="str">
        <f t="shared" si="61"/>
        <v/>
      </c>
      <c r="DC57" s="153">
        <f t="shared" si="38"/>
        <v>0</v>
      </c>
      <c r="DD57" s="153">
        <f t="shared" si="39"/>
        <v>0</v>
      </c>
      <c r="DE57" s="153">
        <f t="shared" si="40"/>
        <v>0</v>
      </c>
      <c r="DF57" s="158">
        <f t="shared" si="41"/>
        <v>-4.7000000000000002E-3</v>
      </c>
      <c r="DG57" s="159">
        <f t="shared" si="62"/>
        <v>-1.1703000000000001</v>
      </c>
      <c r="DH57" s="158">
        <f t="shared" si="42"/>
        <v>3.1999999999999997E-3</v>
      </c>
      <c r="DI57" s="159">
        <f t="shared" si="63"/>
        <v>0.79679999999999995</v>
      </c>
      <c r="DJ57" s="158">
        <f t="shared" si="43"/>
        <v>-2.7000000000000001E-3</v>
      </c>
      <c r="DK57" s="159">
        <f t="shared" si="64"/>
        <v>-0.67230000000000001</v>
      </c>
      <c r="DL57" s="158">
        <f t="shared" si="44"/>
        <v>1.1999999999999999E-3</v>
      </c>
      <c r="DM57" s="159">
        <f t="shared" si="65"/>
        <v>0.29879999999999995</v>
      </c>
      <c r="DN57" s="158">
        <f t="shared" si="45"/>
        <v>1.46E-2</v>
      </c>
      <c r="DO57" s="159">
        <f t="shared" si="66"/>
        <v>3.6354000000000002</v>
      </c>
      <c r="DP57" s="158">
        <f t="shared" si="46"/>
        <v>-1.2999999999999999E-2</v>
      </c>
      <c r="DQ57" s="159">
        <f t="shared" si="67"/>
        <v>-3.2369999999999997</v>
      </c>
      <c r="DR57" s="158">
        <f t="shared" si="47"/>
        <v>-6.7000000000000002E-3</v>
      </c>
      <c r="DS57" s="159">
        <f t="shared" si="68"/>
        <v>-1.6683000000000001</v>
      </c>
      <c r="DT57" s="158">
        <f t="shared" si="48"/>
        <v>-1.2999999999999999E-2</v>
      </c>
      <c r="DU57" s="159">
        <f t="shared" si="69"/>
        <v>-3.2369999999999997</v>
      </c>
      <c r="DV57" s="158">
        <f t="shared" si="49"/>
        <v>-6.7000000000000002E-3</v>
      </c>
      <c r="DW57" s="160">
        <f t="shared" si="70"/>
        <v>-1.6683000000000001</v>
      </c>
    </row>
    <row r="58" spans="1:127" ht="24.95" customHeight="1" x14ac:dyDescent="0.2">
      <c r="A58" s="272">
        <v>49</v>
      </c>
      <c r="B58" s="368"/>
      <c r="C58" s="369"/>
      <c r="D58" s="370"/>
      <c r="E58" s="371"/>
      <c r="F58" s="372"/>
      <c r="G58" s="371"/>
      <c r="H58" s="371"/>
      <c r="I58" s="334"/>
      <c r="J58" s="334"/>
      <c r="K58" s="334"/>
      <c r="L58" s="334"/>
      <c r="M58" s="334"/>
      <c r="N58" s="334"/>
      <c r="O58" s="337"/>
      <c r="P58" s="337"/>
      <c r="Q58" s="338" t="str">
        <f t="shared" si="0"/>
        <v xml:space="preserve"> </v>
      </c>
      <c r="R58" s="339" t="str">
        <f t="shared" si="1"/>
        <v/>
      </c>
      <c r="S58" s="340" t="str">
        <f t="shared" si="88"/>
        <v/>
      </c>
      <c r="T58" s="341" t="str">
        <f t="shared" si="2"/>
        <v/>
      </c>
      <c r="U58" s="341" t="str">
        <f t="shared" si="3"/>
        <v/>
      </c>
      <c r="V58" s="341" t="str">
        <f t="shared" si="4"/>
        <v/>
      </c>
      <c r="W58" s="341" t="str">
        <f t="shared" si="5"/>
        <v/>
      </c>
      <c r="X58" s="340" t="str">
        <f t="shared" si="89"/>
        <v/>
      </c>
      <c r="Y58" s="342" t="str">
        <f t="shared" si="90"/>
        <v/>
      </c>
      <c r="Z58" s="343" t="str">
        <f t="shared" si="91"/>
        <v/>
      </c>
      <c r="AA58" s="344" t="str">
        <f t="shared" si="92"/>
        <v/>
      </c>
      <c r="AB58" s="345" t="str">
        <f t="shared" si="10"/>
        <v/>
      </c>
      <c r="AC58" s="346" t="str">
        <f t="shared" si="11"/>
        <v/>
      </c>
      <c r="AD58" s="346" t="str">
        <f t="shared" si="12"/>
        <v/>
      </c>
      <c r="AE58" s="344" t="str">
        <f t="shared" si="93"/>
        <v/>
      </c>
      <c r="AF58" s="346" t="str">
        <f t="shared" si="13"/>
        <v/>
      </c>
      <c r="AG58" s="344" t="str">
        <f t="shared" si="94"/>
        <v/>
      </c>
      <c r="AH58" s="344" t="str">
        <f t="shared" si="95"/>
        <v/>
      </c>
      <c r="AI58" s="344" t="str">
        <f t="shared" si="96"/>
        <v/>
      </c>
      <c r="AJ58" s="346" t="str">
        <f t="shared" si="97"/>
        <v/>
      </c>
      <c r="AK58" s="346" t="str">
        <f t="shared" si="98"/>
        <v/>
      </c>
      <c r="AL58" s="347" t="str">
        <f t="shared" si="99"/>
        <v/>
      </c>
      <c r="AM58" s="141"/>
      <c r="AN58" s="141"/>
      <c r="AO58" s="142"/>
      <c r="AP58" s="58">
        <f t="shared" si="20"/>
        <v>0</v>
      </c>
      <c r="AQ58" s="94">
        <f>SUM(AP$10:AP58)</f>
        <v>0</v>
      </c>
      <c r="AR58" s="143">
        <f t="shared" si="107"/>
        <v>0.1</v>
      </c>
      <c r="AS58" s="144" t="str">
        <f t="shared" si="21"/>
        <v/>
      </c>
      <c r="AT58" s="144" t="str">
        <f t="shared" si="53"/>
        <v/>
      </c>
      <c r="AU58" s="145"/>
      <c r="AV58" s="58">
        <f t="shared" si="105"/>
        <v>0</v>
      </c>
      <c r="AW58" s="318">
        <f>SUM(AV$10:AV58)</f>
        <v>0</v>
      </c>
      <c r="AX58" s="319">
        <f t="shared" si="106"/>
        <v>0.1</v>
      </c>
      <c r="AY58" s="144" t="str">
        <f t="shared" si="86"/>
        <v/>
      </c>
      <c r="AZ58" s="144" t="str">
        <f t="shared" si="87"/>
        <v/>
      </c>
      <c r="BA58" s="144"/>
      <c r="BB58" s="146" t="str">
        <f t="shared" si="22"/>
        <v/>
      </c>
      <c r="BC58" s="66" t="str">
        <f t="shared" si="85"/>
        <v/>
      </c>
      <c r="BD58" s="195" t="str">
        <f t="shared" si="23"/>
        <v/>
      </c>
      <c r="BF58" s="283"/>
      <c r="BG58" s="286" t="str">
        <f t="shared" si="24"/>
        <v/>
      </c>
      <c r="BI58" s="150" t="s">
        <v>211</v>
      </c>
      <c r="BL58" s="149"/>
      <c r="BN58" s="251" t="s">
        <v>107</v>
      </c>
      <c r="BP58" s="251"/>
      <c r="BR58" s="149"/>
      <c r="BY58" s="211" t="str">
        <f t="shared" si="25"/>
        <v/>
      </c>
      <c r="BZ58" s="150" t="str">
        <f t="shared" si="26"/>
        <v/>
      </c>
      <c r="CB58" s="54" t="str">
        <f t="shared" si="83"/>
        <v/>
      </c>
      <c r="CD58" s="54" t="str">
        <f t="shared" si="27"/>
        <v/>
      </c>
      <c r="CF58" s="54" t="str">
        <f t="shared" si="28"/>
        <v/>
      </c>
      <c r="CH58" s="150" t="str">
        <f t="shared" si="29"/>
        <v/>
      </c>
      <c r="CI58" s="290"/>
      <c r="CJ58" s="150" t="str">
        <f t="shared" si="30"/>
        <v/>
      </c>
      <c r="CK58" s="290"/>
      <c r="CL58" s="54" t="str">
        <f t="shared" si="60"/>
        <v/>
      </c>
      <c r="CM58" s="290"/>
      <c r="CN58" s="150" t="str">
        <f t="shared" si="31"/>
        <v/>
      </c>
      <c r="CO58" s="290"/>
      <c r="CP58" s="150" t="str">
        <f t="shared" si="32"/>
        <v/>
      </c>
      <c r="CQ58" s="290"/>
      <c r="CR58" s="150" t="str">
        <f t="shared" si="33"/>
        <v/>
      </c>
      <c r="CS58" s="290"/>
      <c r="CT58" s="150" t="str">
        <f t="shared" si="34"/>
        <v/>
      </c>
      <c r="CU58" s="150"/>
      <c r="CV58" s="150" t="str">
        <f t="shared" si="35"/>
        <v/>
      </c>
      <c r="CW58" s="94"/>
      <c r="CX58" s="151" t="str">
        <f t="shared" si="102"/>
        <v/>
      </c>
      <c r="CY58" s="151" t="str">
        <f t="shared" si="103"/>
        <v/>
      </c>
      <c r="CZ58" s="152"/>
      <c r="DA58" s="373" t="str">
        <f t="shared" si="61"/>
        <v/>
      </c>
      <c r="DC58" s="153">
        <f t="shared" si="38"/>
        <v>0</v>
      </c>
      <c r="DD58" s="153">
        <f t="shared" si="39"/>
        <v>0</v>
      </c>
      <c r="DE58" s="153">
        <f t="shared" si="40"/>
        <v>0</v>
      </c>
      <c r="DF58" s="158">
        <f t="shared" si="41"/>
        <v>-4.7000000000000002E-3</v>
      </c>
      <c r="DG58" s="159">
        <f t="shared" si="62"/>
        <v>-1.1703000000000001</v>
      </c>
      <c r="DH58" s="158">
        <f t="shared" si="42"/>
        <v>3.1999999999999997E-3</v>
      </c>
      <c r="DI58" s="159">
        <f t="shared" si="63"/>
        <v>0.79679999999999995</v>
      </c>
      <c r="DJ58" s="158">
        <f t="shared" si="43"/>
        <v>-2.7000000000000001E-3</v>
      </c>
      <c r="DK58" s="159">
        <f t="shared" si="64"/>
        <v>-0.67230000000000001</v>
      </c>
      <c r="DL58" s="158">
        <f t="shared" si="44"/>
        <v>1.1999999999999999E-3</v>
      </c>
      <c r="DM58" s="159">
        <f t="shared" si="65"/>
        <v>0.29879999999999995</v>
      </c>
      <c r="DN58" s="158">
        <f t="shared" si="45"/>
        <v>1.46E-2</v>
      </c>
      <c r="DO58" s="159">
        <f t="shared" si="66"/>
        <v>3.6354000000000002</v>
      </c>
      <c r="DP58" s="158">
        <f t="shared" si="46"/>
        <v>-1.2999999999999999E-2</v>
      </c>
      <c r="DQ58" s="159">
        <f t="shared" si="67"/>
        <v>-3.2369999999999997</v>
      </c>
      <c r="DR58" s="158">
        <f t="shared" si="47"/>
        <v>-6.7000000000000002E-3</v>
      </c>
      <c r="DS58" s="159">
        <f t="shared" si="68"/>
        <v>-1.6683000000000001</v>
      </c>
      <c r="DT58" s="158">
        <f t="shared" si="48"/>
        <v>-1.2999999999999999E-2</v>
      </c>
      <c r="DU58" s="159">
        <f t="shared" si="69"/>
        <v>-3.2369999999999997</v>
      </c>
      <c r="DV58" s="158">
        <f t="shared" si="49"/>
        <v>-6.7000000000000002E-3</v>
      </c>
      <c r="DW58" s="160">
        <f t="shared" si="70"/>
        <v>-1.6683000000000001</v>
      </c>
    </row>
    <row r="59" spans="1:127" ht="24.95" customHeight="1" thickBot="1" x14ac:dyDescent="0.25">
      <c r="A59" s="272">
        <v>50</v>
      </c>
      <c r="B59" s="368"/>
      <c r="C59" s="369"/>
      <c r="D59" s="370"/>
      <c r="E59" s="371"/>
      <c r="F59" s="372"/>
      <c r="G59" s="371"/>
      <c r="H59" s="371"/>
      <c r="I59" s="334"/>
      <c r="J59" s="334"/>
      <c r="K59" s="334"/>
      <c r="L59" s="334"/>
      <c r="M59" s="334"/>
      <c r="N59" s="334"/>
      <c r="O59" s="337"/>
      <c r="P59" s="337"/>
      <c r="Q59" s="338" t="str">
        <f t="shared" si="0"/>
        <v xml:space="preserve"> </v>
      </c>
      <c r="R59" s="339" t="str">
        <f t="shared" si="1"/>
        <v/>
      </c>
      <c r="S59" s="340" t="str">
        <f t="shared" si="88"/>
        <v/>
      </c>
      <c r="T59" s="341" t="str">
        <f t="shared" si="2"/>
        <v/>
      </c>
      <c r="U59" s="341" t="str">
        <f t="shared" si="3"/>
        <v/>
      </c>
      <c r="V59" s="341" t="str">
        <f t="shared" si="4"/>
        <v/>
      </c>
      <c r="W59" s="341" t="str">
        <f t="shared" si="5"/>
        <v/>
      </c>
      <c r="X59" s="340" t="str">
        <f t="shared" si="89"/>
        <v/>
      </c>
      <c r="Y59" s="342" t="str">
        <f t="shared" si="90"/>
        <v/>
      </c>
      <c r="Z59" s="343" t="str">
        <f t="shared" si="91"/>
        <v/>
      </c>
      <c r="AA59" s="344" t="str">
        <f t="shared" si="92"/>
        <v/>
      </c>
      <c r="AB59" s="345" t="str">
        <f t="shared" si="10"/>
        <v/>
      </c>
      <c r="AC59" s="346" t="str">
        <f t="shared" si="11"/>
        <v/>
      </c>
      <c r="AD59" s="346" t="str">
        <f t="shared" si="12"/>
        <v/>
      </c>
      <c r="AE59" s="344" t="str">
        <f t="shared" si="93"/>
        <v/>
      </c>
      <c r="AF59" s="346" t="str">
        <f t="shared" si="13"/>
        <v/>
      </c>
      <c r="AG59" s="344" t="str">
        <f t="shared" si="94"/>
        <v/>
      </c>
      <c r="AH59" s="344" t="str">
        <f t="shared" si="95"/>
        <v/>
      </c>
      <c r="AI59" s="344" t="str">
        <f t="shared" si="96"/>
        <v/>
      </c>
      <c r="AJ59" s="346" t="str">
        <f t="shared" si="97"/>
        <v/>
      </c>
      <c r="AK59" s="346" t="str">
        <f t="shared" si="98"/>
        <v/>
      </c>
      <c r="AL59" s="347" t="str">
        <f t="shared" si="99"/>
        <v/>
      </c>
      <c r="AM59" s="141"/>
      <c r="AN59" s="141"/>
      <c r="AO59" s="142"/>
      <c r="AP59" s="58">
        <f t="shared" si="20"/>
        <v>0</v>
      </c>
      <c r="AQ59" s="94">
        <f>SUM(AP$10:AP59)</f>
        <v>0</v>
      </c>
      <c r="AR59" s="143">
        <f t="shared" si="107"/>
        <v>0.1</v>
      </c>
      <c r="AS59" s="144" t="str">
        <f t="shared" si="21"/>
        <v/>
      </c>
      <c r="AT59" s="144" t="str">
        <f t="shared" si="53"/>
        <v/>
      </c>
      <c r="AU59" s="145"/>
      <c r="AV59" s="58">
        <f t="shared" si="105"/>
        <v>0</v>
      </c>
      <c r="AW59" s="318">
        <f>SUM(AV$10:AV59)</f>
        <v>0</v>
      </c>
      <c r="AX59" s="319">
        <f t="shared" si="106"/>
        <v>0.1</v>
      </c>
      <c r="AY59" s="144" t="str">
        <f t="shared" si="86"/>
        <v/>
      </c>
      <c r="AZ59" s="144" t="str">
        <f t="shared" si="87"/>
        <v/>
      </c>
      <c r="BA59" s="144"/>
      <c r="BB59" s="146" t="str">
        <f t="shared" si="22"/>
        <v/>
      </c>
      <c r="BC59" s="66" t="str">
        <f t="shared" si="85"/>
        <v/>
      </c>
      <c r="BD59" s="195" t="str">
        <f t="shared" si="23"/>
        <v/>
      </c>
      <c r="BF59" s="283"/>
      <c r="BG59" s="286" t="str">
        <f t="shared" si="24"/>
        <v/>
      </c>
      <c r="BI59" s="210" t="s">
        <v>205</v>
      </c>
      <c r="BL59" s="149"/>
      <c r="BN59" s="251" t="s">
        <v>150</v>
      </c>
      <c r="BP59" s="251"/>
      <c r="BR59" s="149"/>
      <c r="BY59" s="211" t="str">
        <f t="shared" si="25"/>
        <v/>
      </c>
      <c r="BZ59" s="150" t="str">
        <f t="shared" si="26"/>
        <v/>
      </c>
      <c r="CB59" s="54" t="str">
        <f t="shared" si="83"/>
        <v/>
      </c>
      <c r="CD59" s="54" t="str">
        <f t="shared" si="27"/>
        <v/>
      </c>
      <c r="CF59" s="54" t="str">
        <f t="shared" si="28"/>
        <v/>
      </c>
      <c r="CH59" s="150" t="str">
        <f t="shared" si="29"/>
        <v/>
      </c>
      <c r="CI59" s="290"/>
      <c r="CJ59" s="150" t="str">
        <f t="shared" si="30"/>
        <v/>
      </c>
      <c r="CK59" s="290"/>
      <c r="CL59" s="54" t="str">
        <f t="shared" si="60"/>
        <v/>
      </c>
      <c r="CM59" s="290"/>
      <c r="CN59" s="150" t="str">
        <f t="shared" si="31"/>
        <v/>
      </c>
      <c r="CO59" s="290"/>
      <c r="CP59" s="150" t="str">
        <f t="shared" si="32"/>
        <v/>
      </c>
      <c r="CQ59" s="290"/>
      <c r="CR59" s="150" t="str">
        <f t="shared" si="33"/>
        <v/>
      </c>
      <c r="CS59" s="290"/>
      <c r="CT59" s="150" t="str">
        <f t="shared" si="34"/>
        <v/>
      </c>
      <c r="CU59" s="150"/>
      <c r="CV59" s="150" t="str">
        <f t="shared" si="35"/>
        <v/>
      </c>
      <c r="CW59" s="94"/>
      <c r="CX59" s="151" t="str">
        <f t="shared" si="102"/>
        <v/>
      </c>
      <c r="CY59" s="151" t="str">
        <f t="shared" si="103"/>
        <v/>
      </c>
      <c r="CZ59" s="152"/>
      <c r="DA59" s="373" t="str">
        <f t="shared" si="61"/>
        <v/>
      </c>
      <c r="DC59" s="153">
        <f t="shared" si="38"/>
        <v>0</v>
      </c>
      <c r="DD59" s="153">
        <f t="shared" si="39"/>
        <v>0</v>
      </c>
      <c r="DE59" s="153">
        <f t="shared" si="40"/>
        <v>0</v>
      </c>
      <c r="DF59" s="158">
        <f t="shared" si="41"/>
        <v>-4.7000000000000002E-3</v>
      </c>
      <c r="DG59" s="159">
        <f t="shared" si="62"/>
        <v>-1.1703000000000001</v>
      </c>
      <c r="DH59" s="158">
        <f t="shared" si="42"/>
        <v>3.1999999999999997E-3</v>
      </c>
      <c r="DI59" s="159">
        <f t="shared" si="63"/>
        <v>0.79679999999999995</v>
      </c>
      <c r="DJ59" s="158">
        <f t="shared" si="43"/>
        <v>-2.7000000000000001E-3</v>
      </c>
      <c r="DK59" s="159">
        <f t="shared" si="64"/>
        <v>-0.67230000000000001</v>
      </c>
      <c r="DL59" s="158">
        <f t="shared" si="44"/>
        <v>1.1999999999999999E-3</v>
      </c>
      <c r="DM59" s="159">
        <f t="shared" si="65"/>
        <v>0.29879999999999995</v>
      </c>
      <c r="DN59" s="158">
        <f t="shared" si="45"/>
        <v>1.46E-2</v>
      </c>
      <c r="DO59" s="159">
        <f t="shared" si="66"/>
        <v>3.6354000000000002</v>
      </c>
      <c r="DP59" s="158">
        <f t="shared" si="46"/>
        <v>-1.2999999999999999E-2</v>
      </c>
      <c r="DQ59" s="159">
        <f t="shared" si="67"/>
        <v>-3.2369999999999997</v>
      </c>
      <c r="DR59" s="158">
        <f t="shared" si="47"/>
        <v>-6.7000000000000002E-3</v>
      </c>
      <c r="DS59" s="159">
        <f t="shared" si="68"/>
        <v>-1.6683000000000001</v>
      </c>
      <c r="DT59" s="158">
        <f t="shared" si="48"/>
        <v>-1.2999999999999999E-2</v>
      </c>
      <c r="DU59" s="159">
        <f t="shared" si="69"/>
        <v>-3.2369999999999997</v>
      </c>
      <c r="DV59" s="158">
        <f t="shared" si="49"/>
        <v>-6.7000000000000002E-3</v>
      </c>
      <c r="DW59" s="160">
        <f t="shared" si="70"/>
        <v>-1.6683000000000001</v>
      </c>
    </row>
    <row r="60" spans="1:127" ht="24.95" customHeight="1" thickBot="1" x14ac:dyDescent="0.25">
      <c r="A60" s="272">
        <v>51</v>
      </c>
      <c r="B60" s="336"/>
      <c r="C60" s="332"/>
      <c r="D60" s="333"/>
      <c r="E60" s="334"/>
      <c r="F60" s="335"/>
      <c r="G60" s="334"/>
      <c r="H60" s="371"/>
      <c r="I60" s="334"/>
      <c r="J60" s="334"/>
      <c r="K60" s="334"/>
      <c r="L60" s="334"/>
      <c r="M60" s="334"/>
      <c r="N60" s="334"/>
      <c r="O60" s="337"/>
      <c r="P60" s="337"/>
      <c r="Q60" s="338" t="str">
        <f t="shared" si="0"/>
        <v xml:space="preserve"> </v>
      </c>
      <c r="R60" s="339" t="str">
        <f t="shared" si="1"/>
        <v/>
      </c>
      <c r="S60" s="340" t="str">
        <f t="shared" si="88"/>
        <v/>
      </c>
      <c r="T60" s="341" t="str">
        <f t="shared" si="2"/>
        <v/>
      </c>
      <c r="U60" s="341" t="str">
        <f t="shared" si="3"/>
        <v/>
      </c>
      <c r="V60" s="341" t="str">
        <f t="shared" si="4"/>
        <v/>
      </c>
      <c r="W60" s="341" t="str">
        <f t="shared" si="5"/>
        <v/>
      </c>
      <c r="X60" s="340" t="str">
        <f t="shared" si="89"/>
        <v/>
      </c>
      <c r="Y60" s="342" t="str">
        <f t="shared" si="90"/>
        <v/>
      </c>
      <c r="Z60" s="343" t="str">
        <f t="shared" si="91"/>
        <v/>
      </c>
      <c r="AA60" s="344" t="str">
        <f t="shared" si="92"/>
        <v/>
      </c>
      <c r="AB60" s="345" t="str">
        <f t="shared" si="10"/>
        <v/>
      </c>
      <c r="AC60" s="346" t="str">
        <f t="shared" si="11"/>
        <v/>
      </c>
      <c r="AD60" s="346" t="str">
        <f t="shared" si="12"/>
        <v/>
      </c>
      <c r="AE60" s="344" t="str">
        <f t="shared" si="93"/>
        <v/>
      </c>
      <c r="AF60" s="346" t="str">
        <f t="shared" si="13"/>
        <v/>
      </c>
      <c r="AG60" s="344" t="str">
        <f t="shared" si="94"/>
        <v/>
      </c>
      <c r="AH60" s="344" t="str">
        <f t="shared" si="95"/>
        <v/>
      </c>
      <c r="AI60" s="344" t="str">
        <f t="shared" si="96"/>
        <v/>
      </c>
      <c r="AJ60" s="346" t="str">
        <f t="shared" si="97"/>
        <v/>
      </c>
      <c r="AK60" s="346" t="str">
        <f t="shared" si="98"/>
        <v/>
      </c>
      <c r="AL60" s="347" t="str">
        <f t="shared" si="99"/>
        <v/>
      </c>
      <c r="AM60" s="141"/>
      <c r="AN60" s="141"/>
      <c r="AO60" s="142"/>
      <c r="AP60" s="58">
        <f t="shared" si="20"/>
        <v>0</v>
      </c>
      <c r="AQ60" s="94">
        <f>SUM(AP$10:AP60)</f>
        <v>0</v>
      </c>
      <c r="AR60" s="143">
        <f t="shared" si="107"/>
        <v>0.1</v>
      </c>
      <c r="AS60" s="144" t="str">
        <f t="shared" si="21"/>
        <v/>
      </c>
      <c r="AT60" s="144" t="str">
        <f t="shared" si="53"/>
        <v/>
      </c>
      <c r="AU60" s="145"/>
      <c r="AV60" s="58">
        <f t="shared" si="105"/>
        <v>0</v>
      </c>
      <c r="AW60" s="318">
        <f>SUM(AV$10:AV60)</f>
        <v>0</v>
      </c>
      <c r="AX60" s="319">
        <f t="shared" si="106"/>
        <v>0.1</v>
      </c>
      <c r="AY60" s="144" t="str">
        <f t="shared" si="86"/>
        <v/>
      </c>
      <c r="AZ60" s="144" t="str">
        <f t="shared" si="87"/>
        <v/>
      </c>
      <c r="BA60" s="144"/>
      <c r="BB60" s="146" t="str">
        <f t="shared" si="22"/>
        <v/>
      </c>
      <c r="BC60" s="66" t="str">
        <f t="shared" si="85"/>
        <v/>
      </c>
      <c r="BD60" s="195" t="str">
        <f t="shared" si="23"/>
        <v/>
      </c>
      <c r="BF60" s="283"/>
      <c r="BG60" s="286" t="str">
        <f t="shared" si="24"/>
        <v/>
      </c>
      <c r="BL60" s="149" t="s">
        <v>31</v>
      </c>
      <c r="BN60" s="211"/>
      <c r="BP60" s="211"/>
      <c r="BR60" s="149" t="s">
        <v>31</v>
      </c>
      <c r="BY60" s="211" t="str">
        <f t="shared" si="25"/>
        <v/>
      </c>
      <c r="BZ60" s="150" t="str">
        <f t="shared" si="26"/>
        <v/>
      </c>
      <c r="CB60" s="54" t="str">
        <f t="shared" si="83"/>
        <v/>
      </c>
      <c r="CD60" s="54" t="str">
        <f t="shared" si="27"/>
        <v/>
      </c>
      <c r="CF60" s="54" t="str">
        <f t="shared" si="28"/>
        <v/>
      </c>
      <c r="CH60" s="150" t="str">
        <f t="shared" si="29"/>
        <v/>
      </c>
      <c r="CI60" s="290"/>
      <c r="CJ60" s="150" t="str">
        <f t="shared" si="30"/>
        <v/>
      </c>
      <c r="CK60" s="290"/>
      <c r="CL60" s="54" t="str">
        <f t="shared" si="60"/>
        <v/>
      </c>
      <c r="CM60" s="290"/>
      <c r="CN60" s="150" t="str">
        <f t="shared" si="31"/>
        <v/>
      </c>
      <c r="CO60" s="290"/>
      <c r="CP60" s="150" t="str">
        <f t="shared" si="32"/>
        <v/>
      </c>
      <c r="CQ60" s="290"/>
      <c r="CR60" s="150" t="str">
        <f t="shared" si="33"/>
        <v/>
      </c>
      <c r="CS60" s="290"/>
      <c r="CT60" s="150" t="str">
        <f t="shared" si="34"/>
        <v/>
      </c>
      <c r="CU60" s="150"/>
      <c r="CV60" s="150" t="str">
        <f t="shared" si="35"/>
        <v/>
      </c>
      <c r="CW60" s="94"/>
      <c r="CX60" s="151" t="str">
        <f t="shared" si="102"/>
        <v/>
      </c>
      <c r="CY60" s="151" t="str">
        <f t="shared" si="103"/>
        <v/>
      </c>
      <c r="CZ60" s="152"/>
      <c r="DA60" s="373" t="str">
        <f t="shared" si="61"/>
        <v/>
      </c>
      <c r="DC60" s="153">
        <f t="shared" si="38"/>
        <v>0</v>
      </c>
      <c r="DD60" s="153">
        <f t="shared" si="39"/>
        <v>0</v>
      </c>
      <c r="DE60" s="153">
        <f t="shared" si="40"/>
        <v>0</v>
      </c>
      <c r="DF60" s="158">
        <f t="shared" si="41"/>
        <v>-4.7000000000000002E-3</v>
      </c>
      <c r="DG60" s="159">
        <f t="shared" si="62"/>
        <v>-1.1703000000000001</v>
      </c>
      <c r="DH60" s="158">
        <f t="shared" si="42"/>
        <v>3.1999999999999997E-3</v>
      </c>
      <c r="DI60" s="159">
        <f t="shared" si="63"/>
        <v>0.79679999999999995</v>
      </c>
      <c r="DJ60" s="158">
        <f t="shared" si="43"/>
        <v>-2.7000000000000001E-3</v>
      </c>
      <c r="DK60" s="159">
        <f t="shared" si="64"/>
        <v>-0.67230000000000001</v>
      </c>
      <c r="DL60" s="158">
        <f t="shared" si="44"/>
        <v>1.1999999999999999E-3</v>
      </c>
      <c r="DM60" s="159">
        <f t="shared" si="65"/>
        <v>0.29879999999999995</v>
      </c>
      <c r="DN60" s="158">
        <f t="shared" si="45"/>
        <v>1.46E-2</v>
      </c>
      <c r="DO60" s="159">
        <f t="shared" si="66"/>
        <v>3.6354000000000002</v>
      </c>
      <c r="DP60" s="158">
        <f t="shared" si="46"/>
        <v>-1.2999999999999999E-2</v>
      </c>
      <c r="DQ60" s="159">
        <f t="shared" si="67"/>
        <v>-3.2369999999999997</v>
      </c>
      <c r="DR60" s="158">
        <f t="shared" si="47"/>
        <v>-6.7000000000000002E-3</v>
      </c>
      <c r="DS60" s="159">
        <f t="shared" si="68"/>
        <v>-1.6683000000000001</v>
      </c>
      <c r="DT60" s="158">
        <f t="shared" si="48"/>
        <v>-1.2999999999999999E-2</v>
      </c>
      <c r="DU60" s="159">
        <f t="shared" si="69"/>
        <v>-3.2369999999999997</v>
      </c>
      <c r="DV60" s="158">
        <f t="shared" si="49"/>
        <v>-6.7000000000000002E-3</v>
      </c>
      <c r="DW60" s="160">
        <f t="shared" si="70"/>
        <v>-1.6683000000000001</v>
      </c>
    </row>
    <row r="61" spans="1:127" ht="24.95" customHeight="1" thickBot="1" x14ac:dyDescent="0.25">
      <c r="A61" s="272">
        <v>52</v>
      </c>
      <c r="B61" s="336"/>
      <c r="C61" s="332"/>
      <c r="D61" s="333"/>
      <c r="E61" s="334"/>
      <c r="F61" s="335"/>
      <c r="G61" s="334"/>
      <c r="H61" s="371"/>
      <c r="I61" s="334"/>
      <c r="J61" s="334"/>
      <c r="K61" s="334"/>
      <c r="L61" s="334"/>
      <c r="M61" s="334"/>
      <c r="N61" s="334"/>
      <c r="O61" s="337"/>
      <c r="P61" s="337"/>
      <c r="Q61" s="338" t="str">
        <f t="shared" si="0"/>
        <v xml:space="preserve"> </v>
      </c>
      <c r="R61" s="339" t="str">
        <f t="shared" si="1"/>
        <v/>
      </c>
      <c r="S61" s="340" t="str">
        <f t="shared" si="88"/>
        <v/>
      </c>
      <c r="T61" s="341" t="str">
        <f t="shared" si="2"/>
        <v/>
      </c>
      <c r="U61" s="341" t="str">
        <f t="shared" si="3"/>
        <v/>
      </c>
      <c r="V61" s="341" t="str">
        <f t="shared" si="4"/>
        <v/>
      </c>
      <c r="W61" s="341" t="str">
        <f t="shared" si="5"/>
        <v/>
      </c>
      <c r="X61" s="340" t="str">
        <f t="shared" si="89"/>
        <v/>
      </c>
      <c r="Y61" s="342" t="str">
        <f t="shared" si="90"/>
        <v/>
      </c>
      <c r="Z61" s="343" t="str">
        <f t="shared" si="91"/>
        <v/>
      </c>
      <c r="AA61" s="344" t="str">
        <f t="shared" si="92"/>
        <v/>
      </c>
      <c r="AB61" s="345" t="str">
        <f t="shared" si="10"/>
        <v/>
      </c>
      <c r="AC61" s="346" t="str">
        <f t="shared" si="11"/>
        <v/>
      </c>
      <c r="AD61" s="346" t="str">
        <f t="shared" si="12"/>
        <v/>
      </c>
      <c r="AE61" s="344" t="str">
        <f t="shared" si="93"/>
        <v/>
      </c>
      <c r="AF61" s="346" t="str">
        <f t="shared" si="13"/>
        <v/>
      </c>
      <c r="AG61" s="344" t="str">
        <f t="shared" si="94"/>
        <v/>
      </c>
      <c r="AH61" s="344" t="str">
        <f t="shared" si="95"/>
        <v/>
      </c>
      <c r="AI61" s="344" t="str">
        <f t="shared" si="96"/>
        <v/>
      </c>
      <c r="AJ61" s="346" t="str">
        <f t="shared" si="97"/>
        <v/>
      </c>
      <c r="AK61" s="346" t="str">
        <f t="shared" si="98"/>
        <v/>
      </c>
      <c r="AL61" s="347" t="str">
        <f t="shared" si="99"/>
        <v/>
      </c>
      <c r="AM61" s="141"/>
      <c r="AN61" s="141"/>
      <c r="AO61" s="142"/>
      <c r="AP61" s="58">
        <f t="shared" si="20"/>
        <v>0</v>
      </c>
      <c r="AQ61" s="94">
        <f>SUM(AP$10:AP61)</f>
        <v>0</v>
      </c>
      <c r="AR61" s="143">
        <f t="shared" si="107"/>
        <v>0.1</v>
      </c>
      <c r="AS61" s="144" t="str">
        <f t="shared" si="21"/>
        <v/>
      </c>
      <c r="AT61" s="144" t="str">
        <f t="shared" si="53"/>
        <v/>
      </c>
      <c r="AU61" s="145"/>
      <c r="AV61" s="58">
        <f t="shared" si="105"/>
        <v>0</v>
      </c>
      <c r="AW61" s="318">
        <f>SUM(AV$10:AV61)</f>
        <v>0</v>
      </c>
      <c r="AX61" s="319">
        <f t="shared" si="106"/>
        <v>0.1</v>
      </c>
      <c r="AY61" s="144" t="str">
        <f t="shared" si="86"/>
        <v/>
      </c>
      <c r="AZ61" s="144" t="str">
        <f t="shared" si="87"/>
        <v/>
      </c>
      <c r="BA61" s="144"/>
      <c r="BB61" s="146" t="str">
        <f t="shared" si="22"/>
        <v/>
      </c>
      <c r="BC61" s="66" t="str">
        <f t="shared" si="85"/>
        <v/>
      </c>
      <c r="BD61" s="195" t="str">
        <f t="shared" si="23"/>
        <v/>
      </c>
      <c r="BF61" s="283"/>
      <c r="BG61" s="286" t="str">
        <f t="shared" si="24"/>
        <v/>
      </c>
      <c r="BL61" s="149" t="s">
        <v>31</v>
      </c>
      <c r="BN61" s="252"/>
      <c r="BP61" s="252"/>
      <c r="BR61" s="149" t="s">
        <v>31</v>
      </c>
      <c r="BY61" s="211" t="str">
        <f t="shared" si="25"/>
        <v/>
      </c>
      <c r="BZ61" s="150" t="str">
        <f t="shared" si="26"/>
        <v/>
      </c>
      <c r="CB61" s="54" t="str">
        <f t="shared" si="83"/>
        <v/>
      </c>
      <c r="CD61" s="54" t="str">
        <f t="shared" si="27"/>
        <v/>
      </c>
      <c r="CF61" s="54" t="str">
        <f t="shared" si="28"/>
        <v/>
      </c>
      <c r="CH61" s="150" t="str">
        <f t="shared" si="29"/>
        <v/>
      </c>
      <c r="CI61" s="290"/>
      <c r="CJ61" s="150" t="str">
        <f t="shared" si="30"/>
        <v/>
      </c>
      <c r="CK61" s="290"/>
      <c r="CL61" s="54" t="str">
        <f t="shared" si="60"/>
        <v/>
      </c>
      <c r="CM61" s="290"/>
      <c r="CN61" s="150" t="str">
        <f t="shared" si="31"/>
        <v/>
      </c>
      <c r="CO61" s="290"/>
      <c r="CP61" s="150" t="str">
        <f t="shared" si="32"/>
        <v/>
      </c>
      <c r="CQ61" s="290"/>
      <c r="CR61" s="150" t="str">
        <f t="shared" si="33"/>
        <v/>
      </c>
      <c r="CS61" s="290"/>
      <c r="CT61" s="150" t="str">
        <f t="shared" si="34"/>
        <v/>
      </c>
      <c r="CU61" s="150"/>
      <c r="CV61" s="150" t="str">
        <f t="shared" si="35"/>
        <v/>
      </c>
      <c r="CW61" s="94"/>
      <c r="CX61" s="151" t="str">
        <f t="shared" si="102"/>
        <v/>
      </c>
      <c r="CY61" s="151" t="str">
        <f t="shared" si="103"/>
        <v/>
      </c>
      <c r="CZ61" s="152"/>
      <c r="DA61" s="373" t="str">
        <f t="shared" si="61"/>
        <v/>
      </c>
      <c r="DC61" s="153">
        <f t="shared" si="38"/>
        <v>0</v>
      </c>
      <c r="DD61" s="153">
        <f t="shared" si="39"/>
        <v>0</v>
      </c>
      <c r="DE61" s="153">
        <f t="shared" si="40"/>
        <v>0</v>
      </c>
      <c r="DF61" s="158">
        <f t="shared" si="41"/>
        <v>-4.7000000000000002E-3</v>
      </c>
      <c r="DG61" s="159">
        <f t="shared" si="62"/>
        <v>-1.1703000000000001</v>
      </c>
      <c r="DH61" s="158">
        <f t="shared" si="42"/>
        <v>3.1999999999999997E-3</v>
      </c>
      <c r="DI61" s="159">
        <f t="shared" si="63"/>
        <v>0.79679999999999995</v>
      </c>
      <c r="DJ61" s="158">
        <f t="shared" si="43"/>
        <v>-2.7000000000000001E-3</v>
      </c>
      <c r="DK61" s="159">
        <f t="shared" si="64"/>
        <v>-0.67230000000000001</v>
      </c>
      <c r="DL61" s="158">
        <f t="shared" si="44"/>
        <v>1.1999999999999999E-3</v>
      </c>
      <c r="DM61" s="159">
        <f t="shared" si="65"/>
        <v>0.29879999999999995</v>
      </c>
      <c r="DN61" s="158">
        <f t="shared" si="45"/>
        <v>1.46E-2</v>
      </c>
      <c r="DO61" s="159">
        <f t="shared" si="66"/>
        <v>3.6354000000000002</v>
      </c>
      <c r="DP61" s="158">
        <f t="shared" si="46"/>
        <v>-1.2999999999999999E-2</v>
      </c>
      <c r="DQ61" s="159">
        <f t="shared" si="67"/>
        <v>-3.2369999999999997</v>
      </c>
      <c r="DR61" s="158">
        <f t="shared" si="47"/>
        <v>-6.7000000000000002E-3</v>
      </c>
      <c r="DS61" s="159">
        <f t="shared" si="68"/>
        <v>-1.6683000000000001</v>
      </c>
      <c r="DT61" s="158">
        <f t="shared" si="48"/>
        <v>-1.2999999999999999E-2</v>
      </c>
      <c r="DU61" s="159">
        <f t="shared" si="69"/>
        <v>-3.2369999999999997</v>
      </c>
      <c r="DV61" s="158">
        <f t="shared" si="49"/>
        <v>-6.7000000000000002E-3</v>
      </c>
      <c r="DW61" s="160">
        <f t="shared" si="70"/>
        <v>-1.6683000000000001</v>
      </c>
    </row>
    <row r="62" spans="1:127" ht="24.95" customHeight="1" thickBot="1" x14ac:dyDescent="0.25">
      <c r="A62" s="272">
        <v>53</v>
      </c>
      <c r="B62" s="336"/>
      <c r="C62" s="332"/>
      <c r="D62" s="333"/>
      <c r="E62" s="334"/>
      <c r="F62" s="335"/>
      <c r="G62" s="334"/>
      <c r="H62" s="371"/>
      <c r="I62" s="334"/>
      <c r="J62" s="334"/>
      <c r="K62" s="334"/>
      <c r="L62" s="334"/>
      <c r="M62" s="334"/>
      <c r="N62" s="334"/>
      <c r="O62" s="337"/>
      <c r="P62" s="337"/>
      <c r="Q62" s="338" t="str">
        <f t="shared" si="0"/>
        <v xml:space="preserve"> </v>
      </c>
      <c r="R62" s="339" t="str">
        <f t="shared" si="1"/>
        <v/>
      </c>
      <c r="S62" s="340" t="str">
        <f t="shared" si="88"/>
        <v/>
      </c>
      <c r="T62" s="341" t="str">
        <f t="shared" si="2"/>
        <v/>
      </c>
      <c r="U62" s="341" t="str">
        <f t="shared" si="3"/>
        <v/>
      </c>
      <c r="V62" s="341" t="str">
        <f t="shared" si="4"/>
        <v/>
      </c>
      <c r="W62" s="341" t="str">
        <f t="shared" si="5"/>
        <v/>
      </c>
      <c r="X62" s="340" t="str">
        <f t="shared" si="89"/>
        <v/>
      </c>
      <c r="Y62" s="342" t="str">
        <f t="shared" si="90"/>
        <v/>
      </c>
      <c r="Z62" s="343" t="str">
        <f t="shared" si="91"/>
        <v/>
      </c>
      <c r="AA62" s="344" t="str">
        <f t="shared" si="92"/>
        <v/>
      </c>
      <c r="AB62" s="345" t="str">
        <f t="shared" si="10"/>
        <v/>
      </c>
      <c r="AC62" s="346" t="str">
        <f t="shared" si="11"/>
        <v/>
      </c>
      <c r="AD62" s="346" t="str">
        <f t="shared" si="12"/>
        <v/>
      </c>
      <c r="AE62" s="344" t="str">
        <f t="shared" si="93"/>
        <v/>
      </c>
      <c r="AF62" s="346" t="str">
        <f t="shared" si="13"/>
        <v/>
      </c>
      <c r="AG62" s="344" t="str">
        <f t="shared" si="94"/>
        <v/>
      </c>
      <c r="AH62" s="344" t="str">
        <f t="shared" si="95"/>
        <v/>
      </c>
      <c r="AI62" s="344" t="str">
        <f t="shared" si="96"/>
        <v/>
      </c>
      <c r="AJ62" s="346" t="str">
        <f t="shared" si="97"/>
        <v/>
      </c>
      <c r="AK62" s="346" t="str">
        <f t="shared" si="98"/>
        <v/>
      </c>
      <c r="AL62" s="347" t="str">
        <f t="shared" si="99"/>
        <v/>
      </c>
      <c r="AM62" s="141"/>
      <c r="AN62" s="141"/>
      <c r="AO62" s="142"/>
      <c r="AP62" s="58">
        <f t="shared" si="20"/>
        <v>0</v>
      </c>
      <c r="AQ62" s="94">
        <f>SUM(AP$10:AP62)</f>
        <v>0</v>
      </c>
      <c r="AR62" s="143">
        <f t="shared" si="107"/>
        <v>0.1</v>
      </c>
      <c r="AS62" s="144" t="str">
        <f t="shared" si="21"/>
        <v/>
      </c>
      <c r="AT62" s="144" t="str">
        <f t="shared" si="53"/>
        <v/>
      </c>
      <c r="AU62" s="145"/>
      <c r="AV62" s="58">
        <f t="shared" si="105"/>
        <v>0</v>
      </c>
      <c r="AW62" s="318">
        <f>SUM(AV$10:AV62)</f>
        <v>0</v>
      </c>
      <c r="AX62" s="319">
        <f t="shared" si="106"/>
        <v>0.1</v>
      </c>
      <c r="AY62" s="144" t="str">
        <f t="shared" si="86"/>
        <v/>
      </c>
      <c r="AZ62" s="144" t="str">
        <f t="shared" si="87"/>
        <v/>
      </c>
      <c r="BA62" s="144"/>
      <c r="BB62" s="146" t="str">
        <f t="shared" si="22"/>
        <v/>
      </c>
      <c r="BC62" s="66" t="str">
        <f t="shared" si="85"/>
        <v/>
      </c>
      <c r="BD62" s="195" t="str">
        <f t="shared" si="23"/>
        <v/>
      </c>
      <c r="BF62" s="283"/>
      <c r="BG62" s="286" t="str">
        <f t="shared" si="24"/>
        <v/>
      </c>
      <c r="BI62" s="253" t="s">
        <v>117</v>
      </c>
      <c r="BL62" s="252"/>
      <c r="BN62" s="254" t="s">
        <v>9</v>
      </c>
      <c r="BP62" s="254" t="s">
        <v>159</v>
      </c>
      <c r="BR62" s="252"/>
      <c r="BY62" s="211" t="str">
        <f t="shared" si="25"/>
        <v/>
      </c>
      <c r="BZ62" s="150" t="str">
        <f t="shared" si="26"/>
        <v/>
      </c>
      <c r="CB62" s="54" t="str">
        <f t="shared" si="83"/>
        <v/>
      </c>
      <c r="CD62" s="54" t="str">
        <f t="shared" si="27"/>
        <v/>
      </c>
      <c r="CF62" s="54" t="str">
        <f t="shared" si="28"/>
        <v/>
      </c>
      <c r="CH62" s="150" t="str">
        <f t="shared" si="29"/>
        <v/>
      </c>
      <c r="CI62" s="290"/>
      <c r="CJ62" s="150" t="str">
        <f t="shared" si="30"/>
        <v/>
      </c>
      <c r="CK62" s="290"/>
      <c r="CL62" s="54" t="str">
        <f t="shared" si="60"/>
        <v/>
      </c>
      <c r="CM62" s="290"/>
      <c r="CN62" s="150" t="str">
        <f t="shared" si="31"/>
        <v/>
      </c>
      <c r="CO62" s="290"/>
      <c r="CP62" s="150" t="str">
        <f t="shared" si="32"/>
        <v/>
      </c>
      <c r="CQ62" s="290"/>
      <c r="CR62" s="150" t="str">
        <f t="shared" si="33"/>
        <v/>
      </c>
      <c r="CS62" s="290"/>
      <c r="CT62" s="150" t="str">
        <f t="shared" si="34"/>
        <v/>
      </c>
      <c r="CU62" s="150"/>
      <c r="CV62" s="150" t="str">
        <f t="shared" si="35"/>
        <v/>
      </c>
      <c r="CW62" s="94"/>
      <c r="CX62" s="151" t="str">
        <f t="shared" si="102"/>
        <v/>
      </c>
      <c r="CY62" s="151" t="str">
        <f t="shared" si="103"/>
        <v/>
      </c>
      <c r="CZ62" s="152"/>
      <c r="DA62" s="373" t="str">
        <f t="shared" si="61"/>
        <v/>
      </c>
      <c r="DC62" s="153">
        <f t="shared" si="38"/>
        <v>0</v>
      </c>
      <c r="DD62" s="153">
        <f t="shared" si="39"/>
        <v>0</v>
      </c>
      <c r="DE62" s="153">
        <f t="shared" si="40"/>
        <v>0</v>
      </c>
      <c r="DF62" s="158">
        <f t="shared" si="41"/>
        <v>-4.7000000000000002E-3</v>
      </c>
      <c r="DG62" s="159">
        <f t="shared" si="62"/>
        <v>-1.1703000000000001</v>
      </c>
      <c r="DH62" s="158">
        <f t="shared" si="42"/>
        <v>3.1999999999999997E-3</v>
      </c>
      <c r="DI62" s="159">
        <f t="shared" si="63"/>
        <v>0.79679999999999995</v>
      </c>
      <c r="DJ62" s="158">
        <f t="shared" si="43"/>
        <v>-2.7000000000000001E-3</v>
      </c>
      <c r="DK62" s="159">
        <f t="shared" si="64"/>
        <v>-0.67230000000000001</v>
      </c>
      <c r="DL62" s="158">
        <f t="shared" si="44"/>
        <v>1.1999999999999999E-3</v>
      </c>
      <c r="DM62" s="159">
        <f t="shared" si="65"/>
        <v>0.29879999999999995</v>
      </c>
      <c r="DN62" s="158">
        <f t="shared" si="45"/>
        <v>1.46E-2</v>
      </c>
      <c r="DO62" s="159">
        <f t="shared" si="66"/>
        <v>3.6354000000000002</v>
      </c>
      <c r="DP62" s="158">
        <f t="shared" si="46"/>
        <v>-1.2999999999999999E-2</v>
      </c>
      <c r="DQ62" s="159">
        <f t="shared" si="67"/>
        <v>-3.2369999999999997</v>
      </c>
      <c r="DR62" s="158">
        <f t="shared" si="47"/>
        <v>-6.7000000000000002E-3</v>
      </c>
      <c r="DS62" s="159">
        <f t="shared" si="68"/>
        <v>-1.6683000000000001</v>
      </c>
      <c r="DT62" s="158">
        <f t="shared" si="48"/>
        <v>-1.2999999999999999E-2</v>
      </c>
      <c r="DU62" s="159">
        <f t="shared" si="69"/>
        <v>-3.2369999999999997</v>
      </c>
      <c r="DV62" s="158">
        <f t="shared" si="49"/>
        <v>-6.7000000000000002E-3</v>
      </c>
      <c r="DW62" s="160">
        <f t="shared" si="70"/>
        <v>-1.6683000000000001</v>
      </c>
    </row>
    <row r="63" spans="1:127" ht="24.95" customHeight="1" thickBot="1" x14ac:dyDescent="0.25">
      <c r="A63" s="272">
        <v>54</v>
      </c>
      <c r="B63" s="336"/>
      <c r="C63" s="332"/>
      <c r="D63" s="333"/>
      <c r="E63" s="334"/>
      <c r="F63" s="335"/>
      <c r="G63" s="334"/>
      <c r="H63" s="371"/>
      <c r="I63" s="334"/>
      <c r="J63" s="334"/>
      <c r="K63" s="334"/>
      <c r="L63" s="334"/>
      <c r="M63" s="334"/>
      <c r="N63" s="334"/>
      <c r="O63" s="337"/>
      <c r="P63" s="337"/>
      <c r="Q63" s="338" t="str">
        <f t="shared" si="0"/>
        <v xml:space="preserve"> </v>
      </c>
      <c r="R63" s="339" t="str">
        <f t="shared" si="1"/>
        <v/>
      </c>
      <c r="S63" s="340" t="str">
        <f t="shared" si="88"/>
        <v/>
      </c>
      <c r="T63" s="341" t="str">
        <f t="shared" si="2"/>
        <v/>
      </c>
      <c r="U63" s="341" t="str">
        <f t="shared" si="3"/>
        <v/>
      </c>
      <c r="V63" s="341" t="str">
        <f t="shared" si="4"/>
        <v/>
      </c>
      <c r="W63" s="341" t="str">
        <f t="shared" si="5"/>
        <v/>
      </c>
      <c r="X63" s="340" t="str">
        <f t="shared" si="89"/>
        <v/>
      </c>
      <c r="Y63" s="342" t="str">
        <f t="shared" si="90"/>
        <v/>
      </c>
      <c r="Z63" s="343" t="str">
        <f t="shared" si="91"/>
        <v/>
      </c>
      <c r="AA63" s="344" t="str">
        <f t="shared" si="92"/>
        <v/>
      </c>
      <c r="AB63" s="345" t="str">
        <f t="shared" si="10"/>
        <v/>
      </c>
      <c r="AC63" s="346" t="str">
        <f t="shared" si="11"/>
        <v/>
      </c>
      <c r="AD63" s="346" t="str">
        <f t="shared" si="12"/>
        <v/>
      </c>
      <c r="AE63" s="344" t="str">
        <f t="shared" si="93"/>
        <v/>
      </c>
      <c r="AF63" s="346" t="str">
        <f t="shared" si="13"/>
        <v/>
      </c>
      <c r="AG63" s="344" t="str">
        <f t="shared" si="94"/>
        <v/>
      </c>
      <c r="AH63" s="344" t="str">
        <f t="shared" si="95"/>
        <v/>
      </c>
      <c r="AI63" s="344" t="str">
        <f t="shared" si="96"/>
        <v/>
      </c>
      <c r="AJ63" s="346" t="str">
        <f t="shared" si="97"/>
        <v/>
      </c>
      <c r="AK63" s="346" t="str">
        <f t="shared" si="98"/>
        <v/>
      </c>
      <c r="AL63" s="347" t="str">
        <f t="shared" si="99"/>
        <v/>
      </c>
      <c r="AM63" s="141"/>
      <c r="AN63" s="141"/>
      <c r="AO63" s="142"/>
      <c r="AP63" s="58">
        <f t="shared" si="20"/>
        <v>0</v>
      </c>
      <c r="AQ63" s="94">
        <f>SUM(AP$10:AP63)</f>
        <v>0</v>
      </c>
      <c r="AR63" s="143">
        <f t="shared" si="107"/>
        <v>0.1</v>
      </c>
      <c r="AS63" s="144" t="str">
        <f t="shared" si="21"/>
        <v/>
      </c>
      <c r="AT63" s="144" t="str">
        <f t="shared" si="53"/>
        <v/>
      </c>
      <c r="AU63" s="145"/>
      <c r="AV63" s="58">
        <f t="shared" si="105"/>
        <v>0</v>
      </c>
      <c r="AW63" s="318">
        <f>SUM(AV$10:AV63)</f>
        <v>0</v>
      </c>
      <c r="AX63" s="319">
        <f t="shared" si="106"/>
        <v>0.1</v>
      </c>
      <c r="AY63" s="144" t="str">
        <f t="shared" si="86"/>
        <v/>
      </c>
      <c r="AZ63" s="144" t="str">
        <f t="shared" si="87"/>
        <v/>
      </c>
      <c r="BA63" s="144"/>
      <c r="BB63" s="146" t="str">
        <f t="shared" si="22"/>
        <v/>
      </c>
      <c r="BC63" s="66" t="str">
        <f t="shared" si="85"/>
        <v/>
      </c>
      <c r="BD63" s="195" t="str">
        <f t="shared" si="23"/>
        <v/>
      </c>
      <c r="BF63" s="283"/>
      <c r="BG63" s="286" t="str">
        <f t="shared" si="24"/>
        <v/>
      </c>
      <c r="BI63" s="255" t="s">
        <v>118</v>
      </c>
      <c r="BJ63" s="54" t="s">
        <v>116</v>
      </c>
      <c r="BL63" s="256" t="s">
        <v>175</v>
      </c>
      <c r="BN63" s="172">
        <v>6</v>
      </c>
      <c r="BP63" s="249" t="s">
        <v>235</v>
      </c>
      <c r="BR63" s="256" t="s">
        <v>177</v>
      </c>
      <c r="BY63" s="211" t="str">
        <f t="shared" si="25"/>
        <v/>
      </c>
      <c r="BZ63" s="150" t="str">
        <f t="shared" si="26"/>
        <v/>
      </c>
      <c r="CB63" s="54" t="str">
        <f t="shared" si="83"/>
        <v/>
      </c>
      <c r="CD63" s="54" t="str">
        <f t="shared" si="27"/>
        <v/>
      </c>
      <c r="CF63" s="54" t="str">
        <f t="shared" si="28"/>
        <v/>
      </c>
      <c r="CH63" s="150" t="str">
        <f t="shared" si="29"/>
        <v/>
      </c>
      <c r="CI63" s="290"/>
      <c r="CJ63" s="150" t="str">
        <f t="shared" si="30"/>
        <v/>
      </c>
      <c r="CK63" s="290"/>
      <c r="CL63" s="54" t="str">
        <f t="shared" si="60"/>
        <v/>
      </c>
      <c r="CM63" s="290"/>
      <c r="CN63" s="150" t="str">
        <f t="shared" si="31"/>
        <v/>
      </c>
      <c r="CO63" s="290"/>
      <c r="CP63" s="150" t="str">
        <f t="shared" si="32"/>
        <v/>
      </c>
      <c r="CQ63" s="290"/>
      <c r="CR63" s="150" t="str">
        <f t="shared" si="33"/>
        <v/>
      </c>
      <c r="CS63" s="290"/>
      <c r="CT63" s="150" t="str">
        <f t="shared" si="34"/>
        <v/>
      </c>
      <c r="CU63" s="150"/>
      <c r="CV63" s="150" t="str">
        <f t="shared" si="35"/>
        <v/>
      </c>
      <c r="CW63" s="94"/>
      <c r="CX63" s="151" t="str">
        <f t="shared" si="102"/>
        <v/>
      </c>
      <c r="CY63" s="151" t="str">
        <f t="shared" si="103"/>
        <v/>
      </c>
      <c r="CZ63" s="152"/>
      <c r="DA63" s="373" t="str">
        <f t="shared" si="61"/>
        <v/>
      </c>
      <c r="DC63" s="153">
        <f t="shared" si="38"/>
        <v>0</v>
      </c>
      <c r="DD63" s="153">
        <f t="shared" si="39"/>
        <v>0</v>
      </c>
      <c r="DE63" s="153">
        <f t="shared" si="40"/>
        <v>0</v>
      </c>
      <c r="DF63" s="158">
        <f t="shared" si="41"/>
        <v>-4.7000000000000002E-3</v>
      </c>
      <c r="DG63" s="159">
        <f t="shared" si="62"/>
        <v>-1.1703000000000001</v>
      </c>
      <c r="DH63" s="158">
        <f t="shared" si="42"/>
        <v>3.1999999999999997E-3</v>
      </c>
      <c r="DI63" s="159">
        <f t="shared" si="63"/>
        <v>0.79679999999999995</v>
      </c>
      <c r="DJ63" s="158">
        <f t="shared" si="43"/>
        <v>-2.7000000000000001E-3</v>
      </c>
      <c r="DK63" s="159">
        <f t="shared" si="64"/>
        <v>-0.67230000000000001</v>
      </c>
      <c r="DL63" s="158">
        <f t="shared" si="44"/>
        <v>1.1999999999999999E-3</v>
      </c>
      <c r="DM63" s="159">
        <f t="shared" si="65"/>
        <v>0.29879999999999995</v>
      </c>
      <c r="DN63" s="158">
        <f t="shared" si="45"/>
        <v>1.46E-2</v>
      </c>
      <c r="DO63" s="159">
        <f t="shared" si="66"/>
        <v>3.6354000000000002</v>
      </c>
      <c r="DP63" s="158">
        <f t="shared" si="46"/>
        <v>-1.2999999999999999E-2</v>
      </c>
      <c r="DQ63" s="159">
        <f t="shared" si="67"/>
        <v>-3.2369999999999997</v>
      </c>
      <c r="DR63" s="158">
        <f t="shared" si="47"/>
        <v>-6.7000000000000002E-3</v>
      </c>
      <c r="DS63" s="159">
        <f t="shared" si="68"/>
        <v>-1.6683000000000001</v>
      </c>
      <c r="DT63" s="158">
        <f t="shared" si="48"/>
        <v>-1.2999999999999999E-2</v>
      </c>
      <c r="DU63" s="159">
        <f t="shared" si="69"/>
        <v>-3.2369999999999997</v>
      </c>
      <c r="DV63" s="158">
        <f t="shared" si="49"/>
        <v>-6.7000000000000002E-3</v>
      </c>
      <c r="DW63" s="160">
        <f t="shared" si="70"/>
        <v>-1.6683000000000001</v>
      </c>
    </row>
    <row r="64" spans="1:127" ht="24.95" customHeight="1" thickBot="1" x14ac:dyDescent="0.25">
      <c r="A64" s="272">
        <v>55</v>
      </c>
      <c r="B64" s="336"/>
      <c r="C64" s="332"/>
      <c r="D64" s="333"/>
      <c r="E64" s="334"/>
      <c r="F64" s="335"/>
      <c r="G64" s="334"/>
      <c r="H64" s="371"/>
      <c r="I64" s="334"/>
      <c r="J64" s="334"/>
      <c r="K64" s="334"/>
      <c r="L64" s="334"/>
      <c r="M64" s="334"/>
      <c r="N64" s="334"/>
      <c r="O64" s="337"/>
      <c r="P64" s="337"/>
      <c r="Q64" s="338" t="str">
        <f t="shared" si="0"/>
        <v xml:space="preserve"> </v>
      </c>
      <c r="R64" s="339" t="str">
        <f t="shared" si="1"/>
        <v/>
      </c>
      <c r="S64" s="340" t="str">
        <f t="shared" si="88"/>
        <v/>
      </c>
      <c r="T64" s="341" t="str">
        <f t="shared" si="2"/>
        <v/>
      </c>
      <c r="U64" s="341" t="str">
        <f t="shared" si="3"/>
        <v/>
      </c>
      <c r="V64" s="341" t="str">
        <f t="shared" si="4"/>
        <v/>
      </c>
      <c r="W64" s="341" t="str">
        <f t="shared" si="5"/>
        <v/>
      </c>
      <c r="X64" s="340" t="str">
        <f t="shared" si="89"/>
        <v/>
      </c>
      <c r="Y64" s="342" t="str">
        <f t="shared" si="90"/>
        <v/>
      </c>
      <c r="Z64" s="343" t="str">
        <f t="shared" si="91"/>
        <v/>
      </c>
      <c r="AA64" s="344" t="str">
        <f t="shared" si="92"/>
        <v/>
      </c>
      <c r="AB64" s="345" t="str">
        <f t="shared" si="10"/>
        <v/>
      </c>
      <c r="AC64" s="346" t="str">
        <f t="shared" si="11"/>
        <v/>
      </c>
      <c r="AD64" s="346" t="str">
        <f t="shared" si="12"/>
        <v/>
      </c>
      <c r="AE64" s="344" t="str">
        <f t="shared" si="93"/>
        <v/>
      </c>
      <c r="AF64" s="346" t="str">
        <f t="shared" si="13"/>
        <v/>
      </c>
      <c r="AG64" s="344" t="str">
        <f t="shared" si="94"/>
        <v/>
      </c>
      <c r="AH64" s="344" t="str">
        <f t="shared" si="95"/>
        <v/>
      </c>
      <c r="AI64" s="344" t="str">
        <f t="shared" si="96"/>
        <v/>
      </c>
      <c r="AJ64" s="346" t="str">
        <f t="shared" si="97"/>
        <v/>
      </c>
      <c r="AK64" s="346" t="str">
        <f t="shared" si="98"/>
        <v/>
      </c>
      <c r="AL64" s="347" t="str">
        <f t="shared" si="99"/>
        <v/>
      </c>
      <c r="AM64" s="141"/>
      <c r="AN64" s="141"/>
      <c r="AO64" s="142"/>
      <c r="AP64" s="58">
        <f t="shared" si="20"/>
        <v>0</v>
      </c>
      <c r="AQ64" s="94">
        <f>SUM(AP$10:AP64)</f>
        <v>0</v>
      </c>
      <c r="AR64" s="143">
        <f t="shared" si="107"/>
        <v>0.1</v>
      </c>
      <c r="AS64" s="144" t="str">
        <f t="shared" si="21"/>
        <v/>
      </c>
      <c r="AT64" s="144" t="str">
        <f t="shared" si="53"/>
        <v/>
      </c>
      <c r="AU64" s="145"/>
      <c r="AV64" s="58">
        <f t="shared" si="105"/>
        <v>0</v>
      </c>
      <c r="AW64" s="318">
        <f>SUM(AV$10:AV64)</f>
        <v>0</v>
      </c>
      <c r="AX64" s="319">
        <f t="shared" si="106"/>
        <v>0.1</v>
      </c>
      <c r="AY64" s="144" t="str">
        <f t="shared" si="86"/>
        <v/>
      </c>
      <c r="AZ64" s="144" t="str">
        <f t="shared" si="87"/>
        <v/>
      </c>
      <c r="BA64" s="144"/>
      <c r="BB64" s="146" t="str">
        <f t="shared" si="22"/>
        <v/>
      </c>
      <c r="BC64" s="66" t="str">
        <f t="shared" si="85"/>
        <v/>
      </c>
      <c r="BD64" s="195" t="str">
        <f t="shared" si="23"/>
        <v/>
      </c>
      <c r="BF64" s="283"/>
      <c r="BG64" s="286" t="str">
        <f t="shared" si="24"/>
        <v/>
      </c>
      <c r="BI64" s="255" t="s">
        <v>120</v>
      </c>
      <c r="BJ64" s="54" t="s">
        <v>116</v>
      </c>
      <c r="BL64" s="150" t="s">
        <v>132</v>
      </c>
      <c r="BN64" s="139">
        <v>8</v>
      </c>
      <c r="BP64" s="249" t="s">
        <v>146</v>
      </c>
      <c r="BR64" s="355" t="s">
        <v>271</v>
      </c>
      <c r="BY64" s="211" t="str">
        <f t="shared" si="25"/>
        <v/>
      </c>
      <c r="BZ64" s="150" t="str">
        <f t="shared" si="26"/>
        <v/>
      </c>
      <c r="CB64" s="54" t="str">
        <f t="shared" si="83"/>
        <v/>
      </c>
      <c r="CD64" s="54" t="str">
        <f t="shared" si="27"/>
        <v/>
      </c>
      <c r="CF64" s="54" t="str">
        <f t="shared" si="28"/>
        <v/>
      </c>
      <c r="CH64" s="150" t="str">
        <f t="shared" si="29"/>
        <v/>
      </c>
      <c r="CI64" s="290"/>
      <c r="CJ64" s="150" t="str">
        <f t="shared" si="30"/>
        <v/>
      </c>
      <c r="CK64" s="290"/>
      <c r="CL64" s="54" t="str">
        <f t="shared" si="60"/>
        <v/>
      </c>
      <c r="CM64" s="290"/>
      <c r="CN64" s="150" t="str">
        <f t="shared" si="31"/>
        <v/>
      </c>
      <c r="CO64" s="290"/>
      <c r="CP64" s="150" t="str">
        <f t="shared" si="32"/>
        <v/>
      </c>
      <c r="CQ64" s="290"/>
      <c r="CR64" s="150" t="str">
        <f t="shared" si="33"/>
        <v/>
      </c>
      <c r="CS64" s="290"/>
      <c r="CT64" s="150" t="str">
        <f t="shared" si="34"/>
        <v/>
      </c>
      <c r="CU64" s="150"/>
      <c r="CV64" s="150" t="str">
        <f t="shared" si="35"/>
        <v/>
      </c>
      <c r="CW64" s="94"/>
      <c r="CX64" s="151" t="str">
        <f t="shared" si="102"/>
        <v/>
      </c>
      <c r="CY64" s="151" t="str">
        <f t="shared" si="103"/>
        <v/>
      </c>
      <c r="CZ64" s="152"/>
      <c r="DA64" s="373" t="str">
        <f t="shared" si="61"/>
        <v/>
      </c>
      <c r="DC64" s="153">
        <f t="shared" si="38"/>
        <v>0</v>
      </c>
      <c r="DD64" s="153">
        <f t="shared" si="39"/>
        <v>0</v>
      </c>
      <c r="DE64" s="153">
        <f t="shared" si="40"/>
        <v>0</v>
      </c>
      <c r="DF64" s="158">
        <f t="shared" si="41"/>
        <v>-4.7000000000000002E-3</v>
      </c>
      <c r="DG64" s="159">
        <f t="shared" si="62"/>
        <v>-1.1703000000000001</v>
      </c>
      <c r="DH64" s="158">
        <f t="shared" si="42"/>
        <v>3.1999999999999997E-3</v>
      </c>
      <c r="DI64" s="159">
        <f t="shared" si="63"/>
        <v>0.79679999999999995</v>
      </c>
      <c r="DJ64" s="158">
        <f t="shared" si="43"/>
        <v>-2.7000000000000001E-3</v>
      </c>
      <c r="DK64" s="159">
        <f t="shared" si="64"/>
        <v>-0.67230000000000001</v>
      </c>
      <c r="DL64" s="158">
        <f t="shared" si="44"/>
        <v>1.1999999999999999E-3</v>
      </c>
      <c r="DM64" s="159">
        <f t="shared" si="65"/>
        <v>0.29879999999999995</v>
      </c>
      <c r="DN64" s="158">
        <f t="shared" si="45"/>
        <v>1.46E-2</v>
      </c>
      <c r="DO64" s="159">
        <f t="shared" si="66"/>
        <v>3.6354000000000002</v>
      </c>
      <c r="DP64" s="158">
        <f t="shared" si="46"/>
        <v>-1.2999999999999999E-2</v>
      </c>
      <c r="DQ64" s="159">
        <f t="shared" si="67"/>
        <v>-3.2369999999999997</v>
      </c>
      <c r="DR64" s="158">
        <f t="shared" si="47"/>
        <v>-6.7000000000000002E-3</v>
      </c>
      <c r="DS64" s="159">
        <f t="shared" si="68"/>
        <v>-1.6683000000000001</v>
      </c>
      <c r="DT64" s="158">
        <f t="shared" si="48"/>
        <v>-1.2999999999999999E-2</v>
      </c>
      <c r="DU64" s="159">
        <f t="shared" si="69"/>
        <v>-3.2369999999999997</v>
      </c>
      <c r="DV64" s="158">
        <f t="shared" si="49"/>
        <v>-6.7000000000000002E-3</v>
      </c>
      <c r="DW64" s="160">
        <f t="shared" si="70"/>
        <v>-1.6683000000000001</v>
      </c>
    </row>
    <row r="65" spans="1:127" ht="24.95" customHeight="1" thickBot="1" x14ac:dyDescent="0.25">
      <c r="A65" s="272">
        <v>56</v>
      </c>
      <c r="B65" s="336"/>
      <c r="C65" s="332"/>
      <c r="D65" s="333"/>
      <c r="E65" s="334"/>
      <c r="F65" s="335"/>
      <c r="G65" s="334"/>
      <c r="H65" s="371"/>
      <c r="I65" s="334"/>
      <c r="J65" s="334"/>
      <c r="K65" s="334"/>
      <c r="L65" s="334"/>
      <c r="M65" s="334"/>
      <c r="N65" s="334"/>
      <c r="O65" s="337"/>
      <c r="P65" s="337"/>
      <c r="Q65" s="338" t="str">
        <f t="shared" si="0"/>
        <v xml:space="preserve"> </v>
      </c>
      <c r="R65" s="339" t="str">
        <f t="shared" si="1"/>
        <v/>
      </c>
      <c r="S65" s="340" t="str">
        <f t="shared" si="88"/>
        <v/>
      </c>
      <c r="T65" s="341" t="str">
        <f t="shared" si="2"/>
        <v/>
      </c>
      <c r="U65" s="341" t="str">
        <f t="shared" si="3"/>
        <v/>
      </c>
      <c r="V65" s="341" t="str">
        <f t="shared" si="4"/>
        <v/>
      </c>
      <c r="W65" s="341" t="str">
        <f t="shared" si="5"/>
        <v/>
      </c>
      <c r="X65" s="340" t="str">
        <f t="shared" si="89"/>
        <v/>
      </c>
      <c r="Y65" s="342" t="str">
        <f t="shared" si="90"/>
        <v/>
      </c>
      <c r="Z65" s="343" t="str">
        <f t="shared" si="91"/>
        <v/>
      </c>
      <c r="AA65" s="344" t="str">
        <f t="shared" si="92"/>
        <v/>
      </c>
      <c r="AB65" s="345" t="str">
        <f t="shared" si="10"/>
        <v/>
      </c>
      <c r="AC65" s="346" t="str">
        <f t="shared" si="11"/>
        <v/>
      </c>
      <c r="AD65" s="346" t="str">
        <f t="shared" si="12"/>
        <v/>
      </c>
      <c r="AE65" s="344" t="str">
        <f t="shared" si="93"/>
        <v/>
      </c>
      <c r="AF65" s="346" t="str">
        <f t="shared" si="13"/>
        <v/>
      </c>
      <c r="AG65" s="344" t="str">
        <f t="shared" si="94"/>
        <v/>
      </c>
      <c r="AH65" s="344" t="str">
        <f t="shared" si="95"/>
        <v/>
      </c>
      <c r="AI65" s="344" t="str">
        <f t="shared" si="96"/>
        <v/>
      </c>
      <c r="AJ65" s="346" t="str">
        <f t="shared" si="97"/>
        <v/>
      </c>
      <c r="AK65" s="346" t="str">
        <f t="shared" si="98"/>
        <v/>
      </c>
      <c r="AL65" s="347" t="str">
        <f t="shared" si="99"/>
        <v/>
      </c>
      <c r="AM65" s="141"/>
      <c r="AN65" s="141"/>
      <c r="AO65" s="142"/>
      <c r="AP65" s="58">
        <f t="shared" si="20"/>
        <v>0</v>
      </c>
      <c r="AQ65" s="94">
        <f>SUM(AP$10:AP65)</f>
        <v>0</v>
      </c>
      <c r="AR65" s="143">
        <f t="shared" si="107"/>
        <v>0.1</v>
      </c>
      <c r="AS65" s="144" t="str">
        <f t="shared" si="21"/>
        <v/>
      </c>
      <c r="AT65" s="144" t="str">
        <f t="shared" si="53"/>
        <v/>
      </c>
      <c r="AU65" s="145"/>
      <c r="AV65" s="58">
        <f t="shared" si="105"/>
        <v>0</v>
      </c>
      <c r="AW65" s="318">
        <f>SUM(AV$10:AV65)</f>
        <v>0</v>
      </c>
      <c r="AX65" s="319">
        <f t="shared" si="106"/>
        <v>0.1</v>
      </c>
      <c r="AY65" s="144" t="str">
        <f t="shared" si="86"/>
        <v/>
      </c>
      <c r="AZ65" s="144" t="str">
        <f t="shared" si="87"/>
        <v/>
      </c>
      <c r="BA65" s="144"/>
      <c r="BB65" s="146" t="str">
        <f t="shared" si="22"/>
        <v/>
      </c>
      <c r="BC65" s="66" t="str">
        <f t="shared" si="85"/>
        <v/>
      </c>
      <c r="BD65" s="195" t="str">
        <f t="shared" si="23"/>
        <v/>
      </c>
      <c r="BF65" s="283"/>
      <c r="BG65" s="286" t="str">
        <f t="shared" si="24"/>
        <v/>
      </c>
      <c r="BI65" s="255" t="s">
        <v>119</v>
      </c>
      <c r="BL65" s="252"/>
      <c r="BN65" s="139">
        <v>10</v>
      </c>
      <c r="BP65" s="249" t="s">
        <v>236</v>
      </c>
      <c r="BR65" s="355" t="s">
        <v>33</v>
      </c>
      <c r="BY65" s="211" t="str">
        <f t="shared" si="25"/>
        <v/>
      </c>
      <c r="BZ65" s="150" t="str">
        <f t="shared" si="26"/>
        <v/>
      </c>
      <c r="CB65" s="54" t="str">
        <f t="shared" si="83"/>
        <v/>
      </c>
      <c r="CD65" s="54" t="str">
        <f t="shared" si="27"/>
        <v/>
      </c>
      <c r="CF65" s="54" t="str">
        <f t="shared" si="28"/>
        <v/>
      </c>
      <c r="CH65" s="150" t="str">
        <f t="shared" si="29"/>
        <v/>
      </c>
      <c r="CI65" s="290"/>
      <c r="CJ65" s="150" t="str">
        <f t="shared" si="30"/>
        <v/>
      </c>
      <c r="CK65" s="290"/>
      <c r="CL65" s="54" t="str">
        <f t="shared" si="60"/>
        <v/>
      </c>
      <c r="CM65" s="290"/>
      <c r="CN65" s="150" t="str">
        <f t="shared" si="31"/>
        <v/>
      </c>
      <c r="CO65" s="290"/>
      <c r="CP65" s="150" t="str">
        <f t="shared" si="32"/>
        <v/>
      </c>
      <c r="CQ65" s="290"/>
      <c r="CR65" s="150" t="str">
        <f t="shared" si="33"/>
        <v/>
      </c>
      <c r="CS65" s="290"/>
      <c r="CT65" s="150" t="str">
        <f t="shared" si="34"/>
        <v/>
      </c>
      <c r="CU65" s="150"/>
      <c r="CV65" s="150" t="str">
        <f t="shared" si="35"/>
        <v/>
      </c>
      <c r="CW65" s="94"/>
      <c r="CX65" s="151" t="str">
        <f t="shared" si="102"/>
        <v/>
      </c>
      <c r="CY65" s="151" t="str">
        <f t="shared" si="103"/>
        <v/>
      </c>
      <c r="CZ65" s="152"/>
      <c r="DA65" s="373" t="str">
        <f t="shared" si="61"/>
        <v/>
      </c>
      <c r="DC65" s="153">
        <f t="shared" si="38"/>
        <v>0</v>
      </c>
      <c r="DD65" s="153">
        <f t="shared" si="39"/>
        <v>0</v>
      </c>
      <c r="DE65" s="153">
        <f t="shared" si="40"/>
        <v>0</v>
      </c>
      <c r="DF65" s="158">
        <f t="shared" si="41"/>
        <v>-4.7000000000000002E-3</v>
      </c>
      <c r="DG65" s="159">
        <f t="shared" si="62"/>
        <v>-1.1703000000000001</v>
      </c>
      <c r="DH65" s="158">
        <f t="shared" si="42"/>
        <v>3.1999999999999997E-3</v>
      </c>
      <c r="DI65" s="159">
        <f t="shared" si="63"/>
        <v>0.79679999999999995</v>
      </c>
      <c r="DJ65" s="158">
        <f t="shared" si="43"/>
        <v>-2.7000000000000001E-3</v>
      </c>
      <c r="DK65" s="159">
        <f t="shared" si="64"/>
        <v>-0.67230000000000001</v>
      </c>
      <c r="DL65" s="158">
        <f t="shared" si="44"/>
        <v>1.1999999999999999E-3</v>
      </c>
      <c r="DM65" s="159">
        <f t="shared" si="65"/>
        <v>0.29879999999999995</v>
      </c>
      <c r="DN65" s="158">
        <f t="shared" si="45"/>
        <v>1.46E-2</v>
      </c>
      <c r="DO65" s="159">
        <f t="shared" si="66"/>
        <v>3.6354000000000002</v>
      </c>
      <c r="DP65" s="158">
        <f t="shared" si="46"/>
        <v>-1.2999999999999999E-2</v>
      </c>
      <c r="DQ65" s="159">
        <f t="shared" si="67"/>
        <v>-3.2369999999999997</v>
      </c>
      <c r="DR65" s="158">
        <f t="shared" si="47"/>
        <v>-6.7000000000000002E-3</v>
      </c>
      <c r="DS65" s="159">
        <f t="shared" si="68"/>
        <v>-1.6683000000000001</v>
      </c>
      <c r="DT65" s="158">
        <f t="shared" si="48"/>
        <v>-1.2999999999999999E-2</v>
      </c>
      <c r="DU65" s="159">
        <f t="shared" si="69"/>
        <v>-3.2369999999999997</v>
      </c>
      <c r="DV65" s="158">
        <f t="shared" si="49"/>
        <v>-6.7000000000000002E-3</v>
      </c>
      <c r="DW65" s="160">
        <f t="shared" si="70"/>
        <v>-1.6683000000000001</v>
      </c>
    </row>
    <row r="66" spans="1:127" ht="24.95" customHeight="1" thickBot="1" x14ac:dyDescent="0.25">
      <c r="A66" s="272">
        <v>57</v>
      </c>
      <c r="B66" s="336"/>
      <c r="C66" s="332"/>
      <c r="D66" s="333"/>
      <c r="E66" s="334"/>
      <c r="F66" s="335"/>
      <c r="G66" s="334"/>
      <c r="H66" s="371"/>
      <c r="I66" s="334"/>
      <c r="J66" s="334"/>
      <c r="K66" s="334"/>
      <c r="L66" s="334"/>
      <c r="M66" s="334"/>
      <c r="N66" s="334"/>
      <c r="O66" s="337"/>
      <c r="P66" s="337"/>
      <c r="Q66" s="338" t="str">
        <f t="shared" si="0"/>
        <v xml:space="preserve"> </v>
      </c>
      <c r="R66" s="339" t="str">
        <f t="shared" si="1"/>
        <v/>
      </c>
      <c r="S66" s="340" t="str">
        <f t="shared" si="88"/>
        <v/>
      </c>
      <c r="T66" s="341" t="str">
        <f t="shared" si="2"/>
        <v/>
      </c>
      <c r="U66" s="341" t="str">
        <f t="shared" si="3"/>
        <v/>
      </c>
      <c r="V66" s="341" t="str">
        <f t="shared" si="4"/>
        <v/>
      </c>
      <c r="W66" s="341" t="str">
        <f t="shared" si="5"/>
        <v/>
      </c>
      <c r="X66" s="340" t="str">
        <f t="shared" si="89"/>
        <v/>
      </c>
      <c r="Y66" s="342" t="str">
        <f t="shared" si="90"/>
        <v/>
      </c>
      <c r="Z66" s="343" t="str">
        <f t="shared" si="91"/>
        <v/>
      </c>
      <c r="AA66" s="344" t="str">
        <f t="shared" si="92"/>
        <v/>
      </c>
      <c r="AB66" s="345" t="str">
        <f t="shared" si="10"/>
        <v/>
      </c>
      <c r="AC66" s="346" t="str">
        <f t="shared" si="11"/>
        <v/>
      </c>
      <c r="AD66" s="346" t="str">
        <f t="shared" si="12"/>
        <v/>
      </c>
      <c r="AE66" s="344" t="str">
        <f t="shared" si="93"/>
        <v/>
      </c>
      <c r="AF66" s="346" t="str">
        <f t="shared" si="13"/>
        <v/>
      </c>
      <c r="AG66" s="344" t="str">
        <f t="shared" si="94"/>
        <v/>
      </c>
      <c r="AH66" s="344" t="str">
        <f t="shared" si="95"/>
        <v/>
      </c>
      <c r="AI66" s="344" t="str">
        <f t="shared" si="96"/>
        <v/>
      </c>
      <c r="AJ66" s="346" t="str">
        <f t="shared" si="97"/>
        <v/>
      </c>
      <c r="AK66" s="346" t="str">
        <f t="shared" si="98"/>
        <v/>
      </c>
      <c r="AL66" s="347" t="str">
        <f t="shared" si="99"/>
        <v/>
      </c>
      <c r="AM66" s="141"/>
      <c r="AN66" s="141"/>
      <c r="AO66" s="142"/>
      <c r="AP66" s="58">
        <f t="shared" si="20"/>
        <v>0</v>
      </c>
      <c r="AQ66" s="94">
        <f>SUM(AP$10:AP66)</f>
        <v>0</v>
      </c>
      <c r="AR66" s="143">
        <f t="shared" si="107"/>
        <v>0.1</v>
      </c>
      <c r="AS66" s="144" t="str">
        <f t="shared" si="21"/>
        <v/>
      </c>
      <c r="AT66" s="144" t="str">
        <f t="shared" si="53"/>
        <v/>
      </c>
      <c r="AU66" s="145"/>
      <c r="AV66" s="58">
        <f t="shared" si="105"/>
        <v>0</v>
      </c>
      <c r="AW66" s="318">
        <f>SUM(AV$10:AV66)</f>
        <v>0</v>
      </c>
      <c r="AX66" s="319">
        <f t="shared" si="106"/>
        <v>0.1</v>
      </c>
      <c r="AY66" s="144" t="str">
        <f t="shared" si="86"/>
        <v/>
      </c>
      <c r="AZ66" s="144" t="str">
        <f t="shared" si="87"/>
        <v/>
      </c>
      <c r="BA66" s="144"/>
      <c r="BB66" s="146" t="str">
        <f t="shared" si="22"/>
        <v/>
      </c>
      <c r="BC66" s="66" t="str">
        <f t="shared" si="85"/>
        <v/>
      </c>
      <c r="BD66" s="195" t="str">
        <f t="shared" si="23"/>
        <v/>
      </c>
      <c r="BF66" s="283"/>
      <c r="BG66" s="286" t="str">
        <f t="shared" si="24"/>
        <v/>
      </c>
      <c r="BI66" s="211"/>
      <c r="BL66" s="256" t="s">
        <v>176</v>
      </c>
      <c r="BN66" s="139">
        <v>12</v>
      </c>
      <c r="BP66" s="249" t="s">
        <v>147</v>
      </c>
      <c r="BR66" s="257" t="s">
        <v>60</v>
      </c>
      <c r="BY66" s="211" t="str">
        <f t="shared" si="25"/>
        <v/>
      </c>
      <c r="BZ66" s="150" t="str">
        <f t="shared" si="26"/>
        <v/>
      </c>
      <c r="CB66" s="54" t="str">
        <f t="shared" si="83"/>
        <v/>
      </c>
      <c r="CD66" s="54" t="str">
        <f t="shared" si="27"/>
        <v/>
      </c>
      <c r="CF66" s="54" t="str">
        <f t="shared" si="28"/>
        <v/>
      </c>
      <c r="CH66" s="150" t="str">
        <f t="shared" si="29"/>
        <v/>
      </c>
      <c r="CI66" s="290"/>
      <c r="CJ66" s="150" t="str">
        <f t="shared" si="30"/>
        <v/>
      </c>
      <c r="CK66" s="290"/>
      <c r="CL66" s="54" t="str">
        <f t="shared" si="60"/>
        <v/>
      </c>
      <c r="CM66" s="290"/>
      <c r="CN66" s="150" t="str">
        <f t="shared" si="31"/>
        <v/>
      </c>
      <c r="CO66" s="290"/>
      <c r="CP66" s="150" t="str">
        <f t="shared" si="32"/>
        <v/>
      </c>
      <c r="CQ66" s="290"/>
      <c r="CR66" s="150" t="str">
        <f t="shared" si="33"/>
        <v/>
      </c>
      <c r="CS66" s="290"/>
      <c r="CT66" s="150" t="str">
        <f t="shared" si="34"/>
        <v/>
      </c>
      <c r="CU66" s="150"/>
      <c r="CV66" s="150" t="str">
        <f t="shared" si="35"/>
        <v/>
      </c>
      <c r="CW66" s="94"/>
      <c r="CX66" s="151" t="str">
        <f t="shared" si="102"/>
        <v/>
      </c>
      <c r="CY66" s="151" t="str">
        <f t="shared" si="103"/>
        <v/>
      </c>
      <c r="CZ66" s="152"/>
      <c r="DA66" s="373" t="str">
        <f t="shared" si="61"/>
        <v/>
      </c>
      <c r="DC66" s="153">
        <f t="shared" si="38"/>
        <v>0</v>
      </c>
      <c r="DD66" s="153">
        <f t="shared" si="39"/>
        <v>0</v>
      </c>
      <c r="DE66" s="153">
        <f t="shared" si="40"/>
        <v>0</v>
      </c>
      <c r="DF66" s="158">
        <f t="shared" si="41"/>
        <v>-4.7000000000000002E-3</v>
      </c>
      <c r="DG66" s="159">
        <f t="shared" si="62"/>
        <v>-1.1703000000000001</v>
      </c>
      <c r="DH66" s="158">
        <f t="shared" si="42"/>
        <v>3.1999999999999997E-3</v>
      </c>
      <c r="DI66" s="159">
        <f t="shared" si="63"/>
        <v>0.79679999999999995</v>
      </c>
      <c r="DJ66" s="158">
        <f t="shared" si="43"/>
        <v>-2.7000000000000001E-3</v>
      </c>
      <c r="DK66" s="159">
        <f t="shared" si="64"/>
        <v>-0.67230000000000001</v>
      </c>
      <c r="DL66" s="158">
        <f t="shared" si="44"/>
        <v>1.1999999999999999E-3</v>
      </c>
      <c r="DM66" s="159">
        <f t="shared" si="65"/>
        <v>0.29879999999999995</v>
      </c>
      <c r="DN66" s="158">
        <f t="shared" si="45"/>
        <v>1.46E-2</v>
      </c>
      <c r="DO66" s="159">
        <f t="shared" si="66"/>
        <v>3.6354000000000002</v>
      </c>
      <c r="DP66" s="158">
        <f t="shared" si="46"/>
        <v>-1.2999999999999999E-2</v>
      </c>
      <c r="DQ66" s="159">
        <f t="shared" si="67"/>
        <v>-3.2369999999999997</v>
      </c>
      <c r="DR66" s="158">
        <f t="shared" si="47"/>
        <v>-6.7000000000000002E-3</v>
      </c>
      <c r="DS66" s="159">
        <f t="shared" si="68"/>
        <v>-1.6683000000000001</v>
      </c>
      <c r="DT66" s="158">
        <f t="shared" si="48"/>
        <v>-1.2999999999999999E-2</v>
      </c>
      <c r="DU66" s="159">
        <f t="shared" si="69"/>
        <v>-3.2369999999999997</v>
      </c>
      <c r="DV66" s="158">
        <f t="shared" si="49"/>
        <v>-6.7000000000000002E-3</v>
      </c>
      <c r="DW66" s="160">
        <f t="shared" si="70"/>
        <v>-1.6683000000000001</v>
      </c>
    </row>
    <row r="67" spans="1:127" ht="24.95" customHeight="1" thickBot="1" x14ac:dyDescent="0.25">
      <c r="A67" s="272">
        <v>58</v>
      </c>
      <c r="B67" s="336"/>
      <c r="C67" s="332"/>
      <c r="D67" s="333"/>
      <c r="E67" s="334"/>
      <c r="F67" s="335"/>
      <c r="G67" s="334"/>
      <c r="H67" s="371"/>
      <c r="I67" s="334"/>
      <c r="J67" s="334"/>
      <c r="K67" s="334"/>
      <c r="L67" s="334"/>
      <c r="M67" s="334"/>
      <c r="N67" s="334"/>
      <c r="O67" s="337"/>
      <c r="P67" s="337"/>
      <c r="Q67" s="338" t="str">
        <f t="shared" si="0"/>
        <v xml:space="preserve"> </v>
      </c>
      <c r="R67" s="339" t="str">
        <f t="shared" si="1"/>
        <v/>
      </c>
      <c r="S67" s="340" t="str">
        <f t="shared" si="88"/>
        <v/>
      </c>
      <c r="T67" s="341" t="str">
        <f t="shared" si="2"/>
        <v/>
      </c>
      <c r="U67" s="341" t="str">
        <f t="shared" si="3"/>
        <v/>
      </c>
      <c r="V67" s="341" t="str">
        <f t="shared" si="4"/>
        <v/>
      </c>
      <c r="W67" s="341" t="str">
        <f t="shared" si="5"/>
        <v/>
      </c>
      <c r="X67" s="340" t="str">
        <f t="shared" si="89"/>
        <v/>
      </c>
      <c r="Y67" s="342" t="str">
        <f t="shared" si="90"/>
        <v/>
      </c>
      <c r="Z67" s="343" t="str">
        <f t="shared" si="91"/>
        <v/>
      </c>
      <c r="AA67" s="344" t="str">
        <f t="shared" si="92"/>
        <v/>
      </c>
      <c r="AB67" s="345" t="str">
        <f t="shared" si="10"/>
        <v/>
      </c>
      <c r="AC67" s="346" t="str">
        <f t="shared" si="11"/>
        <v/>
      </c>
      <c r="AD67" s="346" t="str">
        <f t="shared" si="12"/>
        <v/>
      </c>
      <c r="AE67" s="344" t="str">
        <f t="shared" si="93"/>
        <v/>
      </c>
      <c r="AF67" s="346" t="str">
        <f t="shared" si="13"/>
        <v/>
      </c>
      <c r="AG67" s="344" t="str">
        <f t="shared" si="94"/>
        <v/>
      </c>
      <c r="AH67" s="344" t="str">
        <f t="shared" si="95"/>
        <v/>
      </c>
      <c r="AI67" s="344" t="str">
        <f t="shared" si="96"/>
        <v/>
      </c>
      <c r="AJ67" s="346" t="str">
        <f t="shared" si="97"/>
        <v/>
      </c>
      <c r="AK67" s="346" t="str">
        <f t="shared" si="98"/>
        <v/>
      </c>
      <c r="AL67" s="347" t="str">
        <f t="shared" si="99"/>
        <v/>
      </c>
      <c r="AM67" s="141"/>
      <c r="AN67" s="141"/>
      <c r="AO67" s="142"/>
      <c r="AP67" s="58">
        <f t="shared" si="20"/>
        <v>0</v>
      </c>
      <c r="AQ67" s="94">
        <f>SUM(AP$10:AP67)</f>
        <v>0</v>
      </c>
      <c r="AR67" s="143">
        <f t="shared" si="107"/>
        <v>0.1</v>
      </c>
      <c r="AS67" s="144" t="str">
        <f t="shared" si="21"/>
        <v/>
      </c>
      <c r="AT67" s="144" t="str">
        <f t="shared" si="53"/>
        <v/>
      </c>
      <c r="AU67" s="145"/>
      <c r="AV67" s="58">
        <f t="shared" si="105"/>
        <v>0</v>
      </c>
      <c r="AW67" s="318">
        <f>SUM(AV$10:AV67)</f>
        <v>0</v>
      </c>
      <c r="AX67" s="319">
        <f t="shared" si="106"/>
        <v>0.1</v>
      </c>
      <c r="AY67" s="144" t="str">
        <f t="shared" si="86"/>
        <v/>
      </c>
      <c r="AZ67" s="144" t="str">
        <f t="shared" si="87"/>
        <v/>
      </c>
      <c r="BA67" s="144"/>
      <c r="BB67" s="146" t="str">
        <f t="shared" si="22"/>
        <v/>
      </c>
      <c r="BC67" s="66" t="str">
        <f t="shared" si="85"/>
        <v/>
      </c>
      <c r="BD67" s="195" t="str">
        <f t="shared" si="23"/>
        <v/>
      </c>
      <c r="BF67" s="283"/>
      <c r="BG67" s="286" t="str">
        <f t="shared" si="24"/>
        <v/>
      </c>
      <c r="BI67" s="211"/>
      <c r="BL67" s="150" t="s">
        <v>124</v>
      </c>
      <c r="BN67" s="139">
        <v>14</v>
      </c>
      <c r="BP67" s="149"/>
      <c r="BR67" s="255"/>
      <c r="BY67" s="211" t="str">
        <f t="shared" si="25"/>
        <v/>
      </c>
      <c r="BZ67" s="150" t="str">
        <f t="shared" si="26"/>
        <v/>
      </c>
      <c r="CB67" s="54" t="str">
        <f t="shared" si="83"/>
        <v/>
      </c>
      <c r="CD67" s="54" t="str">
        <f t="shared" si="27"/>
        <v/>
      </c>
      <c r="CF67" s="54" t="str">
        <f t="shared" si="28"/>
        <v/>
      </c>
      <c r="CH67" s="150" t="str">
        <f t="shared" si="29"/>
        <v/>
      </c>
      <c r="CI67" s="290"/>
      <c r="CJ67" s="150" t="str">
        <f t="shared" si="30"/>
        <v/>
      </c>
      <c r="CK67" s="290"/>
      <c r="CL67" s="54" t="str">
        <f t="shared" si="60"/>
        <v/>
      </c>
      <c r="CM67" s="290"/>
      <c r="CN67" s="150" t="str">
        <f t="shared" si="31"/>
        <v/>
      </c>
      <c r="CO67" s="290"/>
      <c r="CP67" s="150" t="str">
        <f t="shared" si="32"/>
        <v/>
      </c>
      <c r="CQ67" s="290"/>
      <c r="CR67" s="150" t="str">
        <f t="shared" si="33"/>
        <v/>
      </c>
      <c r="CS67" s="290"/>
      <c r="CT67" s="150" t="str">
        <f t="shared" si="34"/>
        <v/>
      </c>
      <c r="CU67" s="150"/>
      <c r="CV67" s="150" t="str">
        <f t="shared" si="35"/>
        <v/>
      </c>
      <c r="CW67" s="94"/>
      <c r="CX67" s="151" t="str">
        <f t="shared" si="102"/>
        <v/>
      </c>
      <c r="CY67" s="151" t="str">
        <f t="shared" si="103"/>
        <v/>
      </c>
      <c r="CZ67" s="152"/>
      <c r="DA67" s="373" t="str">
        <f t="shared" si="61"/>
        <v/>
      </c>
      <c r="DC67" s="153">
        <f t="shared" si="38"/>
        <v>0</v>
      </c>
      <c r="DD67" s="153">
        <f t="shared" si="39"/>
        <v>0</v>
      </c>
      <c r="DE67" s="153">
        <f t="shared" si="40"/>
        <v>0</v>
      </c>
      <c r="DF67" s="158">
        <f t="shared" si="41"/>
        <v>-4.7000000000000002E-3</v>
      </c>
      <c r="DG67" s="159">
        <f t="shared" si="62"/>
        <v>-1.1703000000000001</v>
      </c>
      <c r="DH67" s="158">
        <f t="shared" si="42"/>
        <v>3.1999999999999997E-3</v>
      </c>
      <c r="DI67" s="159">
        <f t="shared" si="63"/>
        <v>0.79679999999999995</v>
      </c>
      <c r="DJ67" s="158">
        <f t="shared" si="43"/>
        <v>-2.7000000000000001E-3</v>
      </c>
      <c r="DK67" s="159">
        <f t="shared" si="64"/>
        <v>-0.67230000000000001</v>
      </c>
      <c r="DL67" s="158">
        <f t="shared" si="44"/>
        <v>1.1999999999999999E-3</v>
      </c>
      <c r="DM67" s="159">
        <f t="shared" si="65"/>
        <v>0.29879999999999995</v>
      </c>
      <c r="DN67" s="158">
        <f t="shared" si="45"/>
        <v>1.46E-2</v>
      </c>
      <c r="DO67" s="159">
        <f t="shared" si="66"/>
        <v>3.6354000000000002</v>
      </c>
      <c r="DP67" s="158">
        <f t="shared" si="46"/>
        <v>-1.2999999999999999E-2</v>
      </c>
      <c r="DQ67" s="159">
        <f t="shared" si="67"/>
        <v>-3.2369999999999997</v>
      </c>
      <c r="DR67" s="158">
        <f t="shared" si="47"/>
        <v>-6.7000000000000002E-3</v>
      </c>
      <c r="DS67" s="159">
        <f t="shared" si="68"/>
        <v>-1.6683000000000001</v>
      </c>
      <c r="DT67" s="158">
        <f t="shared" si="48"/>
        <v>-1.2999999999999999E-2</v>
      </c>
      <c r="DU67" s="159">
        <f t="shared" si="69"/>
        <v>-3.2369999999999997</v>
      </c>
      <c r="DV67" s="158">
        <f t="shared" si="49"/>
        <v>-6.7000000000000002E-3</v>
      </c>
      <c r="DW67" s="160">
        <f t="shared" si="70"/>
        <v>-1.6683000000000001</v>
      </c>
    </row>
    <row r="68" spans="1:127" ht="24.95" customHeight="1" thickBot="1" x14ac:dyDescent="0.25">
      <c r="A68" s="272">
        <v>59</v>
      </c>
      <c r="B68" s="336"/>
      <c r="C68" s="332"/>
      <c r="D68" s="333"/>
      <c r="E68" s="334"/>
      <c r="F68" s="335"/>
      <c r="G68" s="334"/>
      <c r="H68" s="371"/>
      <c r="I68" s="334"/>
      <c r="J68" s="334"/>
      <c r="K68" s="334"/>
      <c r="L68" s="334"/>
      <c r="M68" s="334"/>
      <c r="N68" s="334"/>
      <c r="O68" s="337"/>
      <c r="P68" s="337"/>
      <c r="Q68" s="338" t="str">
        <f t="shared" si="0"/>
        <v xml:space="preserve"> </v>
      </c>
      <c r="R68" s="339" t="str">
        <f t="shared" si="1"/>
        <v/>
      </c>
      <c r="S68" s="340" t="str">
        <f t="shared" si="88"/>
        <v/>
      </c>
      <c r="T68" s="341" t="str">
        <f t="shared" si="2"/>
        <v/>
      </c>
      <c r="U68" s="341" t="str">
        <f t="shared" si="3"/>
        <v/>
      </c>
      <c r="V68" s="341" t="str">
        <f t="shared" si="4"/>
        <v/>
      </c>
      <c r="W68" s="341" t="str">
        <f t="shared" si="5"/>
        <v/>
      </c>
      <c r="X68" s="340" t="str">
        <f t="shared" si="89"/>
        <v/>
      </c>
      <c r="Y68" s="342" t="str">
        <f t="shared" si="90"/>
        <v/>
      </c>
      <c r="Z68" s="343" t="str">
        <f t="shared" si="91"/>
        <v/>
      </c>
      <c r="AA68" s="344" t="str">
        <f t="shared" si="92"/>
        <v/>
      </c>
      <c r="AB68" s="345" t="str">
        <f t="shared" si="10"/>
        <v/>
      </c>
      <c r="AC68" s="346" t="str">
        <f t="shared" si="11"/>
        <v/>
      </c>
      <c r="AD68" s="346" t="str">
        <f t="shared" si="12"/>
        <v/>
      </c>
      <c r="AE68" s="344" t="str">
        <f t="shared" si="93"/>
        <v/>
      </c>
      <c r="AF68" s="346" t="str">
        <f t="shared" si="13"/>
        <v/>
      </c>
      <c r="AG68" s="344" t="str">
        <f t="shared" si="94"/>
        <v/>
      </c>
      <c r="AH68" s="344" t="str">
        <f t="shared" si="95"/>
        <v/>
      </c>
      <c r="AI68" s="344" t="str">
        <f t="shared" si="96"/>
        <v/>
      </c>
      <c r="AJ68" s="346" t="str">
        <f t="shared" si="97"/>
        <v/>
      </c>
      <c r="AK68" s="346" t="str">
        <f t="shared" si="98"/>
        <v/>
      </c>
      <c r="AL68" s="347" t="str">
        <f t="shared" si="99"/>
        <v/>
      </c>
      <c r="AM68" s="141"/>
      <c r="AN68" s="141"/>
      <c r="AO68" s="142"/>
      <c r="AP68" s="58">
        <f t="shared" si="20"/>
        <v>0</v>
      </c>
      <c r="AQ68" s="94">
        <f>SUM(AP$10:AP68)</f>
        <v>0</v>
      </c>
      <c r="AR68" s="143">
        <f t="shared" si="107"/>
        <v>0.1</v>
      </c>
      <c r="AS68" s="144" t="str">
        <f t="shared" si="21"/>
        <v/>
      </c>
      <c r="AT68" s="144" t="str">
        <f t="shared" si="53"/>
        <v/>
      </c>
      <c r="AU68" s="145"/>
      <c r="AV68" s="58">
        <f t="shared" si="105"/>
        <v>0</v>
      </c>
      <c r="AW68" s="318">
        <f>SUM(AV$10:AV68)</f>
        <v>0</v>
      </c>
      <c r="AX68" s="319">
        <f t="shared" si="106"/>
        <v>0.1</v>
      </c>
      <c r="AY68" s="144" t="str">
        <f t="shared" si="86"/>
        <v/>
      </c>
      <c r="AZ68" s="144" t="str">
        <f t="shared" si="87"/>
        <v/>
      </c>
      <c r="BA68" s="144"/>
      <c r="BB68" s="146" t="str">
        <f t="shared" si="22"/>
        <v/>
      </c>
      <c r="BC68" s="66" t="str">
        <f t="shared" si="85"/>
        <v/>
      </c>
      <c r="BD68" s="195" t="str">
        <f t="shared" si="23"/>
        <v/>
      </c>
      <c r="BF68" s="283"/>
      <c r="BG68" s="286" t="str">
        <f t="shared" si="24"/>
        <v/>
      </c>
      <c r="BI68" s="216"/>
      <c r="BL68" s="252"/>
      <c r="BN68" s="139" t="s">
        <v>16</v>
      </c>
      <c r="BP68" s="149"/>
      <c r="BR68" s="256" t="s">
        <v>178</v>
      </c>
      <c r="BY68" s="211" t="str">
        <f t="shared" si="25"/>
        <v/>
      </c>
      <c r="BZ68" s="150" t="str">
        <f t="shared" si="26"/>
        <v/>
      </c>
      <c r="CB68" s="54" t="str">
        <f t="shared" si="83"/>
        <v/>
      </c>
      <c r="CD68" s="54" t="str">
        <f t="shared" si="27"/>
        <v/>
      </c>
      <c r="CF68" s="54" t="str">
        <f t="shared" si="28"/>
        <v/>
      </c>
      <c r="CH68" s="150" t="str">
        <f t="shared" si="29"/>
        <v/>
      </c>
      <c r="CI68" s="290"/>
      <c r="CJ68" s="150" t="str">
        <f t="shared" si="30"/>
        <v/>
      </c>
      <c r="CK68" s="290"/>
      <c r="CL68" s="54" t="str">
        <f t="shared" si="60"/>
        <v/>
      </c>
      <c r="CM68" s="290"/>
      <c r="CN68" s="150" t="str">
        <f t="shared" si="31"/>
        <v/>
      </c>
      <c r="CO68" s="290"/>
      <c r="CP68" s="150" t="str">
        <f t="shared" si="32"/>
        <v/>
      </c>
      <c r="CQ68" s="290"/>
      <c r="CR68" s="150" t="str">
        <f t="shared" si="33"/>
        <v/>
      </c>
      <c r="CS68" s="290"/>
      <c r="CT68" s="150" t="str">
        <f t="shared" si="34"/>
        <v/>
      </c>
      <c r="CU68" s="150"/>
      <c r="CV68" s="150" t="str">
        <f t="shared" si="35"/>
        <v/>
      </c>
      <c r="CW68" s="94"/>
      <c r="CX68" s="151" t="str">
        <f t="shared" si="102"/>
        <v/>
      </c>
      <c r="CY68" s="151" t="str">
        <f t="shared" si="103"/>
        <v/>
      </c>
      <c r="CZ68" s="152"/>
      <c r="DA68" s="373" t="str">
        <f t="shared" si="61"/>
        <v/>
      </c>
      <c r="DC68" s="153">
        <f t="shared" si="38"/>
        <v>0</v>
      </c>
      <c r="DD68" s="153">
        <f t="shared" si="39"/>
        <v>0</v>
      </c>
      <c r="DE68" s="153">
        <f t="shared" si="40"/>
        <v>0</v>
      </c>
      <c r="DF68" s="158">
        <f t="shared" si="41"/>
        <v>-4.7000000000000002E-3</v>
      </c>
      <c r="DG68" s="159">
        <f t="shared" si="62"/>
        <v>-1.1703000000000001</v>
      </c>
      <c r="DH68" s="158">
        <f t="shared" si="42"/>
        <v>3.1999999999999997E-3</v>
      </c>
      <c r="DI68" s="159">
        <f t="shared" si="63"/>
        <v>0.79679999999999995</v>
      </c>
      <c r="DJ68" s="158">
        <f t="shared" si="43"/>
        <v>-2.7000000000000001E-3</v>
      </c>
      <c r="DK68" s="159">
        <f t="shared" si="64"/>
        <v>-0.67230000000000001</v>
      </c>
      <c r="DL68" s="158">
        <f t="shared" si="44"/>
        <v>1.1999999999999999E-3</v>
      </c>
      <c r="DM68" s="159">
        <f t="shared" si="65"/>
        <v>0.29879999999999995</v>
      </c>
      <c r="DN68" s="158">
        <f t="shared" si="45"/>
        <v>1.46E-2</v>
      </c>
      <c r="DO68" s="159">
        <f t="shared" si="66"/>
        <v>3.6354000000000002</v>
      </c>
      <c r="DP68" s="158">
        <f t="shared" si="46"/>
        <v>-1.2999999999999999E-2</v>
      </c>
      <c r="DQ68" s="159">
        <f t="shared" si="67"/>
        <v>-3.2369999999999997</v>
      </c>
      <c r="DR68" s="158">
        <f t="shared" si="47"/>
        <v>-6.7000000000000002E-3</v>
      </c>
      <c r="DS68" s="159">
        <f t="shared" si="68"/>
        <v>-1.6683000000000001</v>
      </c>
      <c r="DT68" s="158">
        <f t="shared" si="48"/>
        <v>-1.2999999999999999E-2</v>
      </c>
      <c r="DU68" s="159">
        <f t="shared" si="69"/>
        <v>-3.2369999999999997</v>
      </c>
      <c r="DV68" s="158">
        <f t="shared" si="49"/>
        <v>-6.7000000000000002E-3</v>
      </c>
      <c r="DW68" s="160">
        <f t="shared" si="70"/>
        <v>-1.6683000000000001</v>
      </c>
    </row>
    <row r="69" spans="1:127" ht="24.95" customHeight="1" thickBot="1" x14ac:dyDescent="0.25">
      <c r="A69" s="272">
        <v>60</v>
      </c>
      <c r="B69" s="336"/>
      <c r="C69" s="332"/>
      <c r="D69" s="333"/>
      <c r="E69" s="334"/>
      <c r="F69" s="335"/>
      <c r="G69" s="334"/>
      <c r="H69" s="371"/>
      <c r="I69" s="334"/>
      <c r="J69" s="334"/>
      <c r="K69" s="334"/>
      <c r="L69" s="334"/>
      <c r="M69" s="334"/>
      <c r="N69" s="334"/>
      <c r="O69" s="337"/>
      <c r="P69" s="337"/>
      <c r="Q69" s="338" t="str">
        <f t="shared" si="0"/>
        <v xml:space="preserve"> </v>
      </c>
      <c r="R69" s="339" t="str">
        <f t="shared" si="1"/>
        <v/>
      </c>
      <c r="S69" s="340" t="str">
        <f t="shared" si="88"/>
        <v/>
      </c>
      <c r="T69" s="341" t="str">
        <f t="shared" si="2"/>
        <v/>
      </c>
      <c r="U69" s="341" t="str">
        <f t="shared" si="3"/>
        <v/>
      </c>
      <c r="V69" s="341" t="str">
        <f t="shared" si="4"/>
        <v/>
      </c>
      <c r="W69" s="341" t="str">
        <f t="shared" si="5"/>
        <v/>
      </c>
      <c r="X69" s="340" t="str">
        <f t="shared" si="89"/>
        <v/>
      </c>
      <c r="Y69" s="342" t="str">
        <f t="shared" si="90"/>
        <v/>
      </c>
      <c r="Z69" s="343" t="str">
        <f t="shared" si="91"/>
        <v/>
      </c>
      <c r="AA69" s="344" t="str">
        <f t="shared" si="92"/>
        <v/>
      </c>
      <c r="AB69" s="345" t="str">
        <f t="shared" si="10"/>
        <v/>
      </c>
      <c r="AC69" s="346" t="str">
        <f t="shared" si="11"/>
        <v/>
      </c>
      <c r="AD69" s="346" t="str">
        <f t="shared" si="12"/>
        <v/>
      </c>
      <c r="AE69" s="344" t="str">
        <f t="shared" si="93"/>
        <v/>
      </c>
      <c r="AF69" s="346" t="str">
        <f t="shared" si="13"/>
        <v/>
      </c>
      <c r="AG69" s="344" t="str">
        <f t="shared" si="94"/>
        <v/>
      </c>
      <c r="AH69" s="344" t="str">
        <f t="shared" si="95"/>
        <v/>
      </c>
      <c r="AI69" s="344" t="str">
        <f t="shared" si="96"/>
        <v/>
      </c>
      <c r="AJ69" s="346" t="str">
        <f t="shared" si="97"/>
        <v/>
      </c>
      <c r="AK69" s="346" t="str">
        <f t="shared" si="98"/>
        <v/>
      </c>
      <c r="AL69" s="347" t="str">
        <f t="shared" si="99"/>
        <v/>
      </c>
      <c r="AM69" s="141"/>
      <c r="AN69" s="141"/>
      <c r="AO69" s="142"/>
      <c r="AP69" s="58">
        <f t="shared" si="20"/>
        <v>0</v>
      </c>
      <c r="AQ69" s="94">
        <f>SUM(AP$10:AP69)</f>
        <v>0</v>
      </c>
      <c r="AR69" s="143">
        <f t="shared" si="107"/>
        <v>0.1</v>
      </c>
      <c r="AS69" s="144" t="str">
        <f t="shared" si="21"/>
        <v/>
      </c>
      <c r="AT69" s="144" t="str">
        <f t="shared" si="53"/>
        <v/>
      </c>
      <c r="AU69" s="145"/>
      <c r="AV69" s="58">
        <f t="shared" si="105"/>
        <v>0</v>
      </c>
      <c r="AW69" s="318">
        <f>SUM(AV$10:AV69)</f>
        <v>0</v>
      </c>
      <c r="AX69" s="319">
        <f t="shared" si="106"/>
        <v>0.1</v>
      </c>
      <c r="AY69" s="144" t="str">
        <f t="shared" si="86"/>
        <v/>
      </c>
      <c r="AZ69" s="144" t="str">
        <f t="shared" si="87"/>
        <v/>
      </c>
      <c r="BA69" s="144"/>
      <c r="BB69" s="146" t="str">
        <f t="shared" si="22"/>
        <v/>
      </c>
      <c r="BC69" s="66" t="str">
        <f t="shared" si="85"/>
        <v/>
      </c>
      <c r="BD69" s="195" t="str">
        <f t="shared" si="23"/>
        <v/>
      </c>
      <c r="BF69" s="283"/>
      <c r="BG69" s="286" t="str">
        <f t="shared" si="24"/>
        <v/>
      </c>
      <c r="BL69" s="256" t="s">
        <v>166</v>
      </c>
      <c r="BN69" s="139" t="s">
        <v>17</v>
      </c>
      <c r="BP69" s="252"/>
      <c r="BR69" s="355" t="s">
        <v>271</v>
      </c>
      <c r="BY69" s="211" t="str">
        <f t="shared" si="25"/>
        <v/>
      </c>
      <c r="BZ69" s="150" t="str">
        <f t="shared" si="26"/>
        <v/>
      </c>
      <c r="CB69" s="54" t="str">
        <f t="shared" si="83"/>
        <v/>
      </c>
      <c r="CD69" s="54" t="str">
        <f t="shared" si="27"/>
        <v/>
      </c>
      <c r="CF69" s="54" t="str">
        <f t="shared" si="28"/>
        <v/>
      </c>
      <c r="CH69" s="150" t="str">
        <f t="shared" si="29"/>
        <v/>
      </c>
      <c r="CI69" s="290"/>
      <c r="CJ69" s="150" t="str">
        <f t="shared" si="30"/>
        <v/>
      </c>
      <c r="CK69" s="290"/>
      <c r="CL69" s="54" t="str">
        <f t="shared" si="60"/>
        <v/>
      </c>
      <c r="CM69" s="290"/>
      <c r="CN69" s="150" t="str">
        <f t="shared" si="31"/>
        <v/>
      </c>
      <c r="CO69" s="290"/>
      <c r="CP69" s="150" t="str">
        <f t="shared" si="32"/>
        <v/>
      </c>
      <c r="CQ69" s="290"/>
      <c r="CR69" s="150" t="str">
        <f t="shared" si="33"/>
        <v/>
      </c>
      <c r="CS69" s="290"/>
      <c r="CT69" s="150" t="str">
        <f t="shared" si="34"/>
        <v/>
      </c>
      <c r="CU69" s="150"/>
      <c r="CV69" s="150" t="str">
        <f t="shared" si="35"/>
        <v/>
      </c>
      <c r="CW69" s="94"/>
      <c r="CX69" s="151" t="str">
        <f t="shared" si="102"/>
        <v/>
      </c>
      <c r="CY69" s="151" t="str">
        <f t="shared" si="103"/>
        <v/>
      </c>
      <c r="CZ69" s="152"/>
      <c r="DA69" s="373" t="str">
        <f t="shared" si="61"/>
        <v/>
      </c>
      <c r="DC69" s="153">
        <f t="shared" si="38"/>
        <v>0</v>
      </c>
      <c r="DD69" s="153">
        <f t="shared" si="39"/>
        <v>0</v>
      </c>
      <c r="DE69" s="153">
        <f t="shared" si="40"/>
        <v>0</v>
      </c>
      <c r="DF69" s="158">
        <f t="shared" si="41"/>
        <v>-4.7000000000000002E-3</v>
      </c>
      <c r="DG69" s="159">
        <f t="shared" si="62"/>
        <v>-1.1703000000000001</v>
      </c>
      <c r="DH69" s="158">
        <f t="shared" si="42"/>
        <v>3.1999999999999997E-3</v>
      </c>
      <c r="DI69" s="159">
        <f t="shared" si="63"/>
        <v>0.79679999999999995</v>
      </c>
      <c r="DJ69" s="158">
        <f t="shared" si="43"/>
        <v>-2.7000000000000001E-3</v>
      </c>
      <c r="DK69" s="159">
        <f t="shared" si="64"/>
        <v>-0.67230000000000001</v>
      </c>
      <c r="DL69" s="158">
        <f t="shared" si="44"/>
        <v>1.1999999999999999E-3</v>
      </c>
      <c r="DM69" s="159">
        <f t="shared" si="65"/>
        <v>0.29879999999999995</v>
      </c>
      <c r="DN69" s="158">
        <f t="shared" si="45"/>
        <v>1.46E-2</v>
      </c>
      <c r="DO69" s="159">
        <f t="shared" si="66"/>
        <v>3.6354000000000002</v>
      </c>
      <c r="DP69" s="158">
        <f t="shared" si="46"/>
        <v>-1.2999999999999999E-2</v>
      </c>
      <c r="DQ69" s="159">
        <f t="shared" si="67"/>
        <v>-3.2369999999999997</v>
      </c>
      <c r="DR69" s="158">
        <f t="shared" si="47"/>
        <v>-6.7000000000000002E-3</v>
      </c>
      <c r="DS69" s="159">
        <f t="shared" si="68"/>
        <v>-1.6683000000000001</v>
      </c>
      <c r="DT69" s="158">
        <f t="shared" si="48"/>
        <v>-1.2999999999999999E-2</v>
      </c>
      <c r="DU69" s="159">
        <f t="shared" si="69"/>
        <v>-3.2369999999999997</v>
      </c>
      <c r="DV69" s="158">
        <f t="shared" si="49"/>
        <v>-6.7000000000000002E-3</v>
      </c>
      <c r="DW69" s="160">
        <f t="shared" si="70"/>
        <v>-1.6683000000000001</v>
      </c>
    </row>
    <row r="70" spans="1:127" ht="24.95" customHeight="1" thickBot="1" x14ac:dyDescent="0.25">
      <c r="A70" s="272">
        <v>61</v>
      </c>
      <c r="B70" s="336"/>
      <c r="C70" s="332"/>
      <c r="D70" s="333"/>
      <c r="E70" s="334"/>
      <c r="F70" s="335"/>
      <c r="G70" s="334"/>
      <c r="H70" s="371"/>
      <c r="I70" s="334"/>
      <c r="J70" s="334"/>
      <c r="K70" s="334"/>
      <c r="L70" s="334"/>
      <c r="M70" s="334"/>
      <c r="N70" s="334"/>
      <c r="O70" s="337"/>
      <c r="P70" s="337"/>
      <c r="Q70" s="338" t="str">
        <f t="shared" si="0"/>
        <v xml:space="preserve"> </v>
      </c>
      <c r="R70" s="339" t="str">
        <f t="shared" si="1"/>
        <v/>
      </c>
      <c r="S70" s="340" t="str">
        <f t="shared" si="88"/>
        <v/>
      </c>
      <c r="T70" s="341" t="str">
        <f t="shared" si="2"/>
        <v/>
      </c>
      <c r="U70" s="341" t="str">
        <f t="shared" si="3"/>
        <v/>
      </c>
      <c r="V70" s="341" t="str">
        <f t="shared" si="4"/>
        <v/>
      </c>
      <c r="W70" s="341" t="str">
        <f t="shared" si="5"/>
        <v/>
      </c>
      <c r="X70" s="340" t="str">
        <f t="shared" si="89"/>
        <v/>
      </c>
      <c r="Y70" s="342" t="str">
        <f t="shared" si="90"/>
        <v/>
      </c>
      <c r="Z70" s="343" t="str">
        <f t="shared" si="91"/>
        <v/>
      </c>
      <c r="AA70" s="344" t="str">
        <f t="shared" si="92"/>
        <v/>
      </c>
      <c r="AB70" s="345" t="str">
        <f t="shared" si="10"/>
        <v/>
      </c>
      <c r="AC70" s="346" t="str">
        <f t="shared" si="11"/>
        <v/>
      </c>
      <c r="AD70" s="346" t="str">
        <f t="shared" si="12"/>
        <v/>
      </c>
      <c r="AE70" s="344" t="str">
        <f t="shared" si="93"/>
        <v/>
      </c>
      <c r="AF70" s="346" t="str">
        <f t="shared" si="13"/>
        <v/>
      </c>
      <c r="AG70" s="344" t="str">
        <f t="shared" si="94"/>
        <v/>
      </c>
      <c r="AH70" s="344" t="str">
        <f t="shared" si="95"/>
        <v/>
      </c>
      <c r="AI70" s="344" t="str">
        <f t="shared" si="96"/>
        <v/>
      </c>
      <c r="AJ70" s="346" t="str">
        <f t="shared" si="97"/>
        <v/>
      </c>
      <c r="AK70" s="346" t="str">
        <f t="shared" si="98"/>
        <v/>
      </c>
      <c r="AL70" s="347" t="str">
        <f t="shared" si="99"/>
        <v/>
      </c>
      <c r="AM70" s="141"/>
      <c r="AN70" s="141"/>
      <c r="AO70" s="142"/>
      <c r="AP70" s="58">
        <f t="shared" si="20"/>
        <v>0</v>
      </c>
      <c r="AQ70" s="94">
        <f>SUM(AP$10:AP70)</f>
        <v>0</v>
      </c>
      <c r="AR70" s="143">
        <f t="shared" si="107"/>
        <v>0.1</v>
      </c>
      <c r="AS70" s="144" t="str">
        <f t="shared" si="21"/>
        <v/>
      </c>
      <c r="AT70" s="144" t="str">
        <f t="shared" si="53"/>
        <v/>
      </c>
      <c r="AU70" s="145"/>
      <c r="AV70" s="58">
        <f t="shared" si="105"/>
        <v>0</v>
      </c>
      <c r="AW70" s="318">
        <f>SUM(AV$10:AV70)</f>
        <v>0</v>
      </c>
      <c r="AX70" s="319">
        <f t="shared" si="106"/>
        <v>0.1</v>
      </c>
      <c r="AY70" s="144" t="str">
        <f t="shared" si="86"/>
        <v/>
      </c>
      <c r="AZ70" s="144" t="str">
        <f t="shared" si="87"/>
        <v/>
      </c>
      <c r="BA70" s="144"/>
      <c r="BB70" s="146" t="str">
        <f t="shared" si="22"/>
        <v/>
      </c>
      <c r="BC70" s="66" t="str">
        <f t="shared" si="85"/>
        <v/>
      </c>
      <c r="BD70" s="195" t="str">
        <f t="shared" si="23"/>
        <v/>
      </c>
      <c r="BF70" s="283"/>
      <c r="BG70" s="286" t="str">
        <f t="shared" si="24"/>
        <v/>
      </c>
      <c r="BI70" s="258" t="s">
        <v>37</v>
      </c>
      <c r="BJ70" s="58"/>
      <c r="BL70" s="150" t="s">
        <v>125</v>
      </c>
      <c r="BN70" s="139" t="s">
        <v>18</v>
      </c>
      <c r="BP70" s="254" t="s">
        <v>160</v>
      </c>
      <c r="BR70" s="355" t="s">
        <v>33</v>
      </c>
      <c r="BY70" s="211" t="str">
        <f t="shared" si="25"/>
        <v/>
      </c>
      <c r="BZ70" s="150" t="str">
        <f t="shared" si="26"/>
        <v/>
      </c>
      <c r="CB70" s="54" t="str">
        <f t="shared" si="83"/>
        <v/>
      </c>
      <c r="CD70" s="54" t="str">
        <f t="shared" si="27"/>
        <v/>
      </c>
      <c r="CF70" s="54" t="str">
        <f t="shared" si="28"/>
        <v/>
      </c>
      <c r="CH70" s="150" t="str">
        <f t="shared" si="29"/>
        <v/>
      </c>
      <c r="CI70" s="290"/>
      <c r="CJ70" s="150" t="str">
        <f t="shared" si="30"/>
        <v/>
      </c>
      <c r="CK70" s="290"/>
      <c r="CL70" s="54" t="str">
        <f t="shared" si="60"/>
        <v/>
      </c>
      <c r="CM70" s="290"/>
      <c r="CN70" s="150" t="str">
        <f t="shared" si="31"/>
        <v/>
      </c>
      <c r="CO70" s="290"/>
      <c r="CP70" s="150" t="str">
        <f t="shared" si="32"/>
        <v/>
      </c>
      <c r="CQ70" s="290"/>
      <c r="CR70" s="150" t="str">
        <f t="shared" si="33"/>
        <v/>
      </c>
      <c r="CS70" s="290"/>
      <c r="CT70" s="150" t="str">
        <f t="shared" si="34"/>
        <v/>
      </c>
      <c r="CU70" s="150"/>
      <c r="CV70" s="150" t="str">
        <f t="shared" si="35"/>
        <v/>
      </c>
      <c r="CW70" s="94"/>
      <c r="CX70" s="151" t="str">
        <f t="shared" si="102"/>
        <v/>
      </c>
      <c r="CY70" s="151" t="str">
        <f t="shared" si="103"/>
        <v/>
      </c>
      <c r="CZ70" s="152"/>
      <c r="DA70" s="373" t="str">
        <f t="shared" si="61"/>
        <v/>
      </c>
      <c r="DC70" s="153">
        <f t="shared" si="38"/>
        <v>0</v>
      </c>
      <c r="DD70" s="153">
        <f t="shared" si="39"/>
        <v>0</v>
      </c>
      <c r="DE70" s="153">
        <f t="shared" si="40"/>
        <v>0</v>
      </c>
      <c r="DF70" s="158">
        <f t="shared" si="41"/>
        <v>-4.7000000000000002E-3</v>
      </c>
      <c r="DG70" s="159">
        <f t="shared" si="62"/>
        <v>-1.1703000000000001</v>
      </c>
      <c r="DH70" s="158">
        <f t="shared" si="42"/>
        <v>3.1999999999999997E-3</v>
      </c>
      <c r="DI70" s="159">
        <f t="shared" si="63"/>
        <v>0.79679999999999995</v>
      </c>
      <c r="DJ70" s="158">
        <f t="shared" si="43"/>
        <v>-2.7000000000000001E-3</v>
      </c>
      <c r="DK70" s="159">
        <f t="shared" si="64"/>
        <v>-0.67230000000000001</v>
      </c>
      <c r="DL70" s="158">
        <f t="shared" si="44"/>
        <v>1.1999999999999999E-3</v>
      </c>
      <c r="DM70" s="159">
        <f t="shared" si="65"/>
        <v>0.29879999999999995</v>
      </c>
      <c r="DN70" s="158">
        <f t="shared" si="45"/>
        <v>1.46E-2</v>
      </c>
      <c r="DO70" s="159">
        <f t="shared" si="66"/>
        <v>3.6354000000000002</v>
      </c>
      <c r="DP70" s="158">
        <f t="shared" si="46"/>
        <v>-1.2999999999999999E-2</v>
      </c>
      <c r="DQ70" s="159">
        <f t="shared" si="67"/>
        <v>-3.2369999999999997</v>
      </c>
      <c r="DR70" s="158">
        <f t="shared" si="47"/>
        <v>-6.7000000000000002E-3</v>
      </c>
      <c r="DS70" s="159">
        <f t="shared" si="68"/>
        <v>-1.6683000000000001</v>
      </c>
      <c r="DT70" s="158">
        <f t="shared" si="48"/>
        <v>-1.2999999999999999E-2</v>
      </c>
      <c r="DU70" s="159">
        <f t="shared" si="69"/>
        <v>-3.2369999999999997</v>
      </c>
      <c r="DV70" s="158">
        <f t="shared" si="49"/>
        <v>-6.7000000000000002E-3</v>
      </c>
      <c r="DW70" s="160">
        <f t="shared" si="70"/>
        <v>-1.6683000000000001</v>
      </c>
    </row>
    <row r="71" spans="1:127" ht="24.95" customHeight="1" thickBot="1" x14ac:dyDescent="0.25">
      <c r="A71" s="272">
        <v>62</v>
      </c>
      <c r="B71" s="336"/>
      <c r="C71" s="332"/>
      <c r="D71" s="333"/>
      <c r="E71" s="334"/>
      <c r="F71" s="335"/>
      <c r="G71" s="334"/>
      <c r="H71" s="371"/>
      <c r="I71" s="334"/>
      <c r="J71" s="334"/>
      <c r="K71" s="334"/>
      <c r="L71" s="334"/>
      <c r="M71" s="334"/>
      <c r="N71" s="334"/>
      <c r="O71" s="337"/>
      <c r="P71" s="337"/>
      <c r="Q71" s="338" t="str">
        <f t="shared" si="0"/>
        <v xml:space="preserve"> </v>
      </c>
      <c r="R71" s="339" t="str">
        <f t="shared" si="1"/>
        <v/>
      </c>
      <c r="S71" s="340" t="str">
        <f t="shared" si="88"/>
        <v/>
      </c>
      <c r="T71" s="341" t="str">
        <f t="shared" si="2"/>
        <v/>
      </c>
      <c r="U71" s="341" t="str">
        <f t="shared" si="3"/>
        <v/>
      </c>
      <c r="V71" s="341" t="str">
        <f t="shared" si="4"/>
        <v/>
      </c>
      <c r="W71" s="341" t="str">
        <f t="shared" si="5"/>
        <v/>
      </c>
      <c r="X71" s="340" t="str">
        <f t="shared" si="89"/>
        <v/>
      </c>
      <c r="Y71" s="342" t="str">
        <f t="shared" si="90"/>
        <v/>
      </c>
      <c r="Z71" s="343" t="str">
        <f t="shared" si="91"/>
        <v/>
      </c>
      <c r="AA71" s="344" t="str">
        <f t="shared" si="92"/>
        <v/>
      </c>
      <c r="AB71" s="345" t="str">
        <f t="shared" si="10"/>
        <v/>
      </c>
      <c r="AC71" s="346" t="str">
        <f t="shared" si="11"/>
        <v/>
      </c>
      <c r="AD71" s="346" t="str">
        <f t="shared" si="12"/>
        <v/>
      </c>
      <c r="AE71" s="344" t="str">
        <f t="shared" si="93"/>
        <v/>
      </c>
      <c r="AF71" s="346" t="str">
        <f t="shared" si="13"/>
        <v/>
      </c>
      <c r="AG71" s="344" t="str">
        <f t="shared" si="94"/>
        <v/>
      </c>
      <c r="AH71" s="344" t="str">
        <f t="shared" si="95"/>
        <v/>
      </c>
      <c r="AI71" s="344" t="str">
        <f t="shared" si="96"/>
        <v/>
      </c>
      <c r="AJ71" s="346" t="str">
        <f t="shared" si="97"/>
        <v/>
      </c>
      <c r="AK71" s="346" t="str">
        <f t="shared" si="98"/>
        <v/>
      </c>
      <c r="AL71" s="347" t="str">
        <f t="shared" si="99"/>
        <v/>
      </c>
      <c r="AM71" s="141"/>
      <c r="AN71" s="141"/>
      <c r="AO71" s="142"/>
      <c r="AP71" s="58">
        <f t="shared" si="20"/>
        <v>0</v>
      </c>
      <c r="AQ71" s="94">
        <f>SUM(AP$10:AP71)</f>
        <v>0</v>
      </c>
      <c r="AR71" s="143">
        <f t="shared" si="107"/>
        <v>0.1</v>
      </c>
      <c r="AS71" s="144" t="str">
        <f t="shared" si="21"/>
        <v/>
      </c>
      <c r="AT71" s="144" t="str">
        <f t="shared" si="53"/>
        <v/>
      </c>
      <c r="AU71" s="145"/>
      <c r="AV71" s="58">
        <f t="shared" si="105"/>
        <v>0</v>
      </c>
      <c r="AW71" s="318">
        <f>SUM(AV$10:AV71)</f>
        <v>0</v>
      </c>
      <c r="AX71" s="319">
        <f t="shared" si="106"/>
        <v>0.1</v>
      </c>
      <c r="AY71" s="144" t="str">
        <f t="shared" si="86"/>
        <v/>
      </c>
      <c r="AZ71" s="144" t="str">
        <f t="shared" si="87"/>
        <v/>
      </c>
      <c r="BA71" s="144"/>
      <c r="BB71" s="146" t="str">
        <f t="shared" si="22"/>
        <v/>
      </c>
      <c r="BC71" s="66" t="str">
        <f t="shared" si="85"/>
        <v/>
      </c>
      <c r="BD71" s="195" t="str">
        <f t="shared" si="23"/>
        <v/>
      </c>
      <c r="BF71" s="283"/>
      <c r="BG71" s="286" t="str">
        <f t="shared" si="24"/>
        <v/>
      </c>
      <c r="BI71" s="150" t="s">
        <v>25</v>
      </c>
      <c r="BJ71" s="58"/>
      <c r="BL71" s="150" t="s">
        <v>126</v>
      </c>
      <c r="BN71" s="185" t="s">
        <v>19</v>
      </c>
      <c r="BP71" s="249" t="s">
        <v>235</v>
      </c>
      <c r="BR71" s="257" t="s">
        <v>60</v>
      </c>
      <c r="BY71" s="211" t="str">
        <f t="shared" si="25"/>
        <v/>
      </c>
      <c r="BZ71" s="150" t="str">
        <f t="shared" si="26"/>
        <v/>
      </c>
      <c r="CB71" s="54" t="str">
        <f t="shared" si="83"/>
        <v/>
      </c>
      <c r="CD71" s="54" t="str">
        <f t="shared" si="27"/>
        <v/>
      </c>
      <c r="CF71" s="54" t="str">
        <f t="shared" si="28"/>
        <v/>
      </c>
      <c r="CH71" s="150" t="str">
        <f t="shared" si="29"/>
        <v/>
      </c>
      <c r="CI71" s="290"/>
      <c r="CJ71" s="150" t="str">
        <f t="shared" si="30"/>
        <v/>
      </c>
      <c r="CK71" s="290"/>
      <c r="CL71" s="54" t="str">
        <f t="shared" si="60"/>
        <v/>
      </c>
      <c r="CM71" s="290"/>
      <c r="CN71" s="150" t="str">
        <f t="shared" si="31"/>
        <v/>
      </c>
      <c r="CO71" s="290"/>
      <c r="CP71" s="150" t="str">
        <f t="shared" si="32"/>
        <v/>
      </c>
      <c r="CQ71" s="290"/>
      <c r="CR71" s="150" t="str">
        <f t="shared" si="33"/>
        <v/>
      </c>
      <c r="CS71" s="290"/>
      <c r="CT71" s="150" t="str">
        <f t="shared" si="34"/>
        <v/>
      </c>
      <c r="CU71" s="150"/>
      <c r="CV71" s="150" t="str">
        <f t="shared" si="35"/>
        <v/>
      </c>
      <c r="CW71" s="94"/>
      <c r="CX71" s="151" t="str">
        <f t="shared" si="102"/>
        <v/>
      </c>
      <c r="CY71" s="151" t="str">
        <f t="shared" si="103"/>
        <v/>
      </c>
      <c r="CZ71" s="152"/>
      <c r="DA71" s="373" t="str">
        <f t="shared" si="61"/>
        <v/>
      </c>
      <c r="DC71" s="153">
        <f t="shared" si="38"/>
        <v>0</v>
      </c>
      <c r="DD71" s="153">
        <f t="shared" si="39"/>
        <v>0</v>
      </c>
      <c r="DE71" s="153">
        <f t="shared" si="40"/>
        <v>0</v>
      </c>
      <c r="DF71" s="158">
        <f t="shared" si="41"/>
        <v>-4.7000000000000002E-3</v>
      </c>
      <c r="DG71" s="159">
        <f t="shared" si="62"/>
        <v>-1.1703000000000001</v>
      </c>
      <c r="DH71" s="158">
        <f t="shared" si="42"/>
        <v>3.1999999999999997E-3</v>
      </c>
      <c r="DI71" s="159">
        <f t="shared" si="63"/>
        <v>0.79679999999999995</v>
      </c>
      <c r="DJ71" s="158">
        <f t="shared" si="43"/>
        <v>-2.7000000000000001E-3</v>
      </c>
      <c r="DK71" s="159">
        <f t="shared" si="64"/>
        <v>-0.67230000000000001</v>
      </c>
      <c r="DL71" s="158">
        <f t="shared" si="44"/>
        <v>1.1999999999999999E-3</v>
      </c>
      <c r="DM71" s="159">
        <f t="shared" si="65"/>
        <v>0.29879999999999995</v>
      </c>
      <c r="DN71" s="158">
        <f t="shared" si="45"/>
        <v>1.46E-2</v>
      </c>
      <c r="DO71" s="159">
        <f t="shared" si="66"/>
        <v>3.6354000000000002</v>
      </c>
      <c r="DP71" s="158">
        <f t="shared" si="46"/>
        <v>-1.2999999999999999E-2</v>
      </c>
      <c r="DQ71" s="159">
        <f t="shared" si="67"/>
        <v>-3.2369999999999997</v>
      </c>
      <c r="DR71" s="158">
        <f t="shared" si="47"/>
        <v>-6.7000000000000002E-3</v>
      </c>
      <c r="DS71" s="159">
        <f t="shared" si="68"/>
        <v>-1.6683000000000001</v>
      </c>
      <c r="DT71" s="158">
        <f t="shared" si="48"/>
        <v>-1.2999999999999999E-2</v>
      </c>
      <c r="DU71" s="159">
        <f t="shared" si="69"/>
        <v>-3.2369999999999997</v>
      </c>
      <c r="DV71" s="158">
        <f t="shared" si="49"/>
        <v>-6.7000000000000002E-3</v>
      </c>
      <c r="DW71" s="160">
        <f t="shared" si="70"/>
        <v>-1.6683000000000001</v>
      </c>
    </row>
    <row r="72" spans="1:127" ht="24.95" customHeight="1" thickBot="1" x14ac:dyDescent="0.25">
      <c r="A72" s="272">
        <v>63</v>
      </c>
      <c r="B72" s="336"/>
      <c r="C72" s="332"/>
      <c r="D72" s="333"/>
      <c r="E72" s="334"/>
      <c r="F72" s="335"/>
      <c r="G72" s="334"/>
      <c r="H72" s="371"/>
      <c r="I72" s="334"/>
      <c r="J72" s="334"/>
      <c r="K72" s="334"/>
      <c r="L72" s="334"/>
      <c r="M72" s="334"/>
      <c r="N72" s="334"/>
      <c r="O72" s="337"/>
      <c r="P72" s="337"/>
      <c r="Q72" s="338" t="str">
        <f t="shared" si="0"/>
        <v xml:space="preserve"> </v>
      </c>
      <c r="R72" s="339" t="str">
        <f t="shared" si="1"/>
        <v/>
      </c>
      <c r="S72" s="340" t="str">
        <f t="shared" si="88"/>
        <v/>
      </c>
      <c r="T72" s="341" t="str">
        <f t="shared" si="2"/>
        <v/>
      </c>
      <c r="U72" s="341" t="str">
        <f t="shared" si="3"/>
        <v/>
      </c>
      <c r="V72" s="341" t="str">
        <f t="shared" si="4"/>
        <v/>
      </c>
      <c r="W72" s="341" t="str">
        <f t="shared" si="5"/>
        <v/>
      </c>
      <c r="X72" s="340" t="str">
        <f t="shared" si="89"/>
        <v/>
      </c>
      <c r="Y72" s="342" t="str">
        <f t="shared" si="90"/>
        <v/>
      </c>
      <c r="Z72" s="343" t="str">
        <f t="shared" si="91"/>
        <v/>
      </c>
      <c r="AA72" s="344" t="str">
        <f t="shared" si="92"/>
        <v/>
      </c>
      <c r="AB72" s="345" t="str">
        <f t="shared" si="10"/>
        <v/>
      </c>
      <c r="AC72" s="346" t="str">
        <f t="shared" si="11"/>
        <v/>
      </c>
      <c r="AD72" s="346" t="str">
        <f t="shared" si="12"/>
        <v/>
      </c>
      <c r="AE72" s="344" t="str">
        <f t="shared" si="93"/>
        <v/>
      </c>
      <c r="AF72" s="346" t="str">
        <f t="shared" si="13"/>
        <v/>
      </c>
      <c r="AG72" s="344" t="str">
        <f t="shared" si="94"/>
        <v/>
      </c>
      <c r="AH72" s="344" t="str">
        <f t="shared" si="95"/>
        <v/>
      </c>
      <c r="AI72" s="344" t="str">
        <f t="shared" si="96"/>
        <v/>
      </c>
      <c r="AJ72" s="346" t="str">
        <f t="shared" si="97"/>
        <v/>
      </c>
      <c r="AK72" s="346" t="str">
        <f t="shared" si="98"/>
        <v/>
      </c>
      <c r="AL72" s="347" t="str">
        <f t="shared" si="99"/>
        <v/>
      </c>
      <c r="AM72" s="141"/>
      <c r="AN72" s="141"/>
      <c r="AO72" s="142"/>
      <c r="AP72" s="58">
        <f t="shared" si="20"/>
        <v>0</v>
      </c>
      <c r="AQ72" s="94">
        <f>SUM(AP$10:AP72)</f>
        <v>0</v>
      </c>
      <c r="AR72" s="143">
        <f t="shared" si="107"/>
        <v>0.1</v>
      </c>
      <c r="AS72" s="144" t="str">
        <f t="shared" si="21"/>
        <v/>
      </c>
      <c r="AT72" s="144" t="str">
        <f t="shared" si="53"/>
        <v/>
      </c>
      <c r="AU72" s="145"/>
      <c r="AV72" s="58">
        <f t="shared" si="105"/>
        <v>0</v>
      </c>
      <c r="AW72" s="318">
        <f>SUM(AV$10:AV72)</f>
        <v>0</v>
      </c>
      <c r="AX72" s="319">
        <f t="shared" si="106"/>
        <v>0.1</v>
      </c>
      <c r="AY72" s="144" t="str">
        <f t="shared" si="86"/>
        <v/>
      </c>
      <c r="AZ72" s="144" t="str">
        <f t="shared" si="87"/>
        <v/>
      </c>
      <c r="BA72" s="144"/>
      <c r="BB72" s="146" t="str">
        <f t="shared" si="22"/>
        <v/>
      </c>
      <c r="BC72" s="66" t="str">
        <f t="shared" si="85"/>
        <v/>
      </c>
      <c r="BD72" s="195" t="str">
        <f t="shared" si="23"/>
        <v/>
      </c>
      <c r="BF72" s="283"/>
      <c r="BG72" s="286" t="str">
        <f t="shared" si="24"/>
        <v/>
      </c>
      <c r="BI72" s="259" t="s">
        <v>42</v>
      </c>
      <c r="BJ72" s="58"/>
      <c r="BL72" s="150" t="s">
        <v>128</v>
      </c>
      <c r="BN72" s="252"/>
      <c r="BP72" s="249" t="s">
        <v>146</v>
      </c>
      <c r="BR72" s="255"/>
      <c r="BY72" s="211" t="str">
        <f t="shared" si="25"/>
        <v/>
      </c>
      <c r="BZ72" s="150" t="str">
        <f t="shared" si="26"/>
        <v/>
      </c>
      <c r="CB72" s="54" t="str">
        <f t="shared" si="83"/>
        <v/>
      </c>
      <c r="CD72" s="54" t="str">
        <f t="shared" si="27"/>
        <v/>
      </c>
      <c r="CF72" s="54" t="str">
        <f t="shared" si="28"/>
        <v/>
      </c>
      <c r="CH72" s="150" t="str">
        <f t="shared" si="29"/>
        <v/>
      </c>
      <c r="CI72" s="290"/>
      <c r="CJ72" s="150" t="str">
        <f t="shared" si="30"/>
        <v/>
      </c>
      <c r="CK72" s="290"/>
      <c r="CL72" s="54" t="str">
        <f t="shared" si="60"/>
        <v/>
      </c>
      <c r="CM72" s="290"/>
      <c r="CN72" s="150" t="str">
        <f t="shared" si="31"/>
        <v/>
      </c>
      <c r="CO72" s="290"/>
      <c r="CP72" s="150" t="str">
        <f t="shared" si="32"/>
        <v/>
      </c>
      <c r="CQ72" s="290"/>
      <c r="CR72" s="150" t="str">
        <f t="shared" si="33"/>
        <v/>
      </c>
      <c r="CS72" s="290"/>
      <c r="CT72" s="150" t="str">
        <f t="shared" si="34"/>
        <v/>
      </c>
      <c r="CU72" s="150"/>
      <c r="CV72" s="150" t="str">
        <f t="shared" si="35"/>
        <v/>
      </c>
      <c r="CW72" s="94"/>
      <c r="CX72" s="151" t="str">
        <f t="shared" si="102"/>
        <v/>
      </c>
      <c r="CY72" s="151" t="str">
        <f t="shared" si="103"/>
        <v/>
      </c>
      <c r="CZ72" s="152"/>
      <c r="DA72" s="373" t="str">
        <f t="shared" si="61"/>
        <v/>
      </c>
      <c r="DC72" s="153">
        <f t="shared" si="38"/>
        <v>0</v>
      </c>
      <c r="DD72" s="153">
        <f t="shared" si="39"/>
        <v>0</v>
      </c>
      <c r="DE72" s="153">
        <f t="shared" si="40"/>
        <v>0</v>
      </c>
      <c r="DF72" s="158">
        <f t="shared" si="41"/>
        <v>-4.7000000000000002E-3</v>
      </c>
      <c r="DG72" s="159">
        <f t="shared" si="62"/>
        <v>-1.1703000000000001</v>
      </c>
      <c r="DH72" s="158">
        <f t="shared" si="42"/>
        <v>3.1999999999999997E-3</v>
      </c>
      <c r="DI72" s="159">
        <f t="shared" si="63"/>
        <v>0.79679999999999995</v>
      </c>
      <c r="DJ72" s="158">
        <f t="shared" si="43"/>
        <v>-2.7000000000000001E-3</v>
      </c>
      <c r="DK72" s="159">
        <f t="shared" si="64"/>
        <v>-0.67230000000000001</v>
      </c>
      <c r="DL72" s="158">
        <f t="shared" si="44"/>
        <v>1.1999999999999999E-3</v>
      </c>
      <c r="DM72" s="159">
        <f t="shared" si="65"/>
        <v>0.29879999999999995</v>
      </c>
      <c r="DN72" s="158">
        <f t="shared" si="45"/>
        <v>1.46E-2</v>
      </c>
      <c r="DO72" s="159">
        <f t="shared" si="66"/>
        <v>3.6354000000000002</v>
      </c>
      <c r="DP72" s="158">
        <f t="shared" si="46"/>
        <v>-1.2999999999999999E-2</v>
      </c>
      <c r="DQ72" s="159">
        <f t="shared" si="67"/>
        <v>-3.2369999999999997</v>
      </c>
      <c r="DR72" s="158">
        <f t="shared" si="47"/>
        <v>-6.7000000000000002E-3</v>
      </c>
      <c r="DS72" s="159">
        <f t="shared" si="68"/>
        <v>-1.6683000000000001</v>
      </c>
      <c r="DT72" s="158">
        <f t="shared" si="48"/>
        <v>-1.2999999999999999E-2</v>
      </c>
      <c r="DU72" s="159">
        <f t="shared" si="69"/>
        <v>-3.2369999999999997</v>
      </c>
      <c r="DV72" s="158">
        <f t="shared" si="49"/>
        <v>-6.7000000000000002E-3</v>
      </c>
      <c r="DW72" s="160">
        <f t="shared" si="70"/>
        <v>-1.6683000000000001</v>
      </c>
    </row>
    <row r="73" spans="1:127" ht="24.95" customHeight="1" thickBot="1" x14ac:dyDescent="0.25">
      <c r="A73" s="272">
        <v>64</v>
      </c>
      <c r="B73" s="336"/>
      <c r="C73" s="332"/>
      <c r="D73" s="333"/>
      <c r="E73" s="334"/>
      <c r="F73" s="335"/>
      <c r="G73" s="334"/>
      <c r="H73" s="371"/>
      <c r="I73" s="334"/>
      <c r="J73" s="334"/>
      <c r="K73" s="334"/>
      <c r="L73" s="334"/>
      <c r="M73" s="334"/>
      <c r="N73" s="334"/>
      <c r="O73" s="337"/>
      <c r="P73" s="337"/>
      <c r="Q73" s="338" t="str">
        <f t="shared" si="0"/>
        <v xml:space="preserve"> </v>
      </c>
      <c r="R73" s="339" t="str">
        <f t="shared" si="1"/>
        <v/>
      </c>
      <c r="S73" s="340" t="str">
        <f t="shared" si="88"/>
        <v/>
      </c>
      <c r="T73" s="341" t="str">
        <f t="shared" si="2"/>
        <v/>
      </c>
      <c r="U73" s="341" t="str">
        <f t="shared" si="3"/>
        <v/>
      </c>
      <c r="V73" s="341" t="str">
        <f t="shared" si="4"/>
        <v/>
      </c>
      <c r="W73" s="341" t="str">
        <f t="shared" si="5"/>
        <v/>
      </c>
      <c r="X73" s="340" t="str">
        <f t="shared" si="89"/>
        <v/>
      </c>
      <c r="Y73" s="342" t="str">
        <f t="shared" si="90"/>
        <v/>
      </c>
      <c r="Z73" s="343" t="str">
        <f t="shared" si="91"/>
        <v/>
      </c>
      <c r="AA73" s="344" t="str">
        <f t="shared" si="92"/>
        <v/>
      </c>
      <c r="AB73" s="345" t="str">
        <f t="shared" si="10"/>
        <v/>
      </c>
      <c r="AC73" s="346" t="str">
        <f t="shared" si="11"/>
        <v/>
      </c>
      <c r="AD73" s="346" t="str">
        <f t="shared" si="12"/>
        <v/>
      </c>
      <c r="AE73" s="344" t="str">
        <f t="shared" si="93"/>
        <v/>
      </c>
      <c r="AF73" s="346" t="str">
        <f t="shared" si="13"/>
        <v/>
      </c>
      <c r="AG73" s="344" t="str">
        <f t="shared" si="94"/>
        <v/>
      </c>
      <c r="AH73" s="344" t="str">
        <f t="shared" si="95"/>
        <v/>
      </c>
      <c r="AI73" s="344" t="str">
        <f t="shared" si="96"/>
        <v/>
      </c>
      <c r="AJ73" s="346" t="str">
        <f t="shared" si="97"/>
        <v/>
      </c>
      <c r="AK73" s="346" t="str">
        <f t="shared" si="98"/>
        <v/>
      </c>
      <c r="AL73" s="347" t="str">
        <f t="shared" si="99"/>
        <v/>
      </c>
      <c r="AM73" s="141"/>
      <c r="AN73" s="141"/>
      <c r="AO73" s="142"/>
      <c r="AP73" s="58">
        <f t="shared" si="20"/>
        <v>0</v>
      </c>
      <c r="AQ73" s="94">
        <f>SUM(AP$10:AP73)</f>
        <v>0</v>
      </c>
      <c r="AR73" s="143">
        <f t="shared" si="107"/>
        <v>0.1</v>
      </c>
      <c r="AS73" s="144" t="str">
        <f t="shared" si="21"/>
        <v/>
      </c>
      <c r="AT73" s="144" t="str">
        <f t="shared" si="53"/>
        <v/>
      </c>
      <c r="AU73" s="145"/>
      <c r="AV73" s="58">
        <f t="shared" si="105"/>
        <v>0</v>
      </c>
      <c r="AW73" s="318">
        <f>SUM(AV$10:AV73)</f>
        <v>0</v>
      </c>
      <c r="AX73" s="319">
        <f t="shared" si="106"/>
        <v>0.1</v>
      </c>
      <c r="AY73" s="144" t="str">
        <f t="shared" si="86"/>
        <v/>
      </c>
      <c r="AZ73" s="144" t="str">
        <f t="shared" si="87"/>
        <v/>
      </c>
      <c r="BA73" s="144"/>
      <c r="BB73" s="146" t="str">
        <f t="shared" si="22"/>
        <v/>
      </c>
      <c r="BC73" s="66" t="str">
        <f t="shared" si="85"/>
        <v/>
      </c>
      <c r="BD73" s="195" t="str">
        <f t="shared" si="23"/>
        <v/>
      </c>
      <c r="BF73" s="283"/>
      <c r="BG73" s="286" t="str">
        <f t="shared" si="24"/>
        <v/>
      </c>
      <c r="BI73" s="260" t="s">
        <v>26</v>
      </c>
      <c r="BJ73" s="58"/>
      <c r="BL73" s="210" t="s">
        <v>129</v>
      </c>
      <c r="BN73" s="254" t="s">
        <v>155</v>
      </c>
      <c r="BP73" s="249" t="s">
        <v>236</v>
      </c>
      <c r="BR73" s="256" t="s">
        <v>172</v>
      </c>
      <c r="BY73" s="211" t="str">
        <f t="shared" si="25"/>
        <v/>
      </c>
      <c r="BZ73" s="150" t="str">
        <f t="shared" si="26"/>
        <v/>
      </c>
      <c r="CB73" s="54" t="str">
        <f t="shared" si="83"/>
        <v/>
      </c>
      <c r="CD73" s="54" t="str">
        <f t="shared" si="27"/>
        <v/>
      </c>
      <c r="CF73" s="54" t="str">
        <f t="shared" si="28"/>
        <v/>
      </c>
      <c r="CH73" s="150" t="str">
        <f t="shared" si="29"/>
        <v/>
      </c>
      <c r="CI73" s="290"/>
      <c r="CJ73" s="150" t="str">
        <f t="shared" si="30"/>
        <v/>
      </c>
      <c r="CK73" s="290"/>
      <c r="CL73" s="54" t="str">
        <f t="shared" si="60"/>
        <v/>
      </c>
      <c r="CM73" s="290"/>
      <c r="CN73" s="150" t="str">
        <f t="shared" si="31"/>
        <v/>
      </c>
      <c r="CO73" s="290"/>
      <c r="CP73" s="150" t="str">
        <f t="shared" si="32"/>
        <v/>
      </c>
      <c r="CQ73" s="290"/>
      <c r="CR73" s="150" t="str">
        <f t="shared" si="33"/>
        <v/>
      </c>
      <c r="CS73" s="290"/>
      <c r="CT73" s="150" t="str">
        <f t="shared" si="34"/>
        <v/>
      </c>
      <c r="CU73" s="150"/>
      <c r="CV73" s="150" t="str">
        <f t="shared" si="35"/>
        <v/>
      </c>
      <c r="CW73" s="94"/>
      <c r="CX73" s="151" t="str">
        <f t="shared" si="102"/>
        <v/>
      </c>
      <c r="CY73" s="151" t="str">
        <f t="shared" si="103"/>
        <v/>
      </c>
      <c r="CZ73" s="152"/>
      <c r="DA73" s="373" t="str">
        <f t="shared" si="61"/>
        <v/>
      </c>
      <c r="DC73" s="153">
        <f t="shared" si="38"/>
        <v>0</v>
      </c>
      <c r="DD73" s="153">
        <f t="shared" si="39"/>
        <v>0</v>
      </c>
      <c r="DE73" s="153">
        <f t="shared" si="40"/>
        <v>0</v>
      </c>
      <c r="DF73" s="158">
        <f t="shared" si="41"/>
        <v>-4.7000000000000002E-3</v>
      </c>
      <c r="DG73" s="159">
        <f t="shared" si="62"/>
        <v>-1.1703000000000001</v>
      </c>
      <c r="DH73" s="158">
        <f t="shared" si="42"/>
        <v>3.1999999999999997E-3</v>
      </c>
      <c r="DI73" s="159">
        <f t="shared" si="63"/>
        <v>0.79679999999999995</v>
      </c>
      <c r="DJ73" s="158">
        <f t="shared" si="43"/>
        <v>-2.7000000000000001E-3</v>
      </c>
      <c r="DK73" s="159">
        <f t="shared" si="64"/>
        <v>-0.67230000000000001</v>
      </c>
      <c r="DL73" s="158">
        <f t="shared" si="44"/>
        <v>1.1999999999999999E-3</v>
      </c>
      <c r="DM73" s="159">
        <f t="shared" si="65"/>
        <v>0.29879999999999995</v>
      </c>
      <c r="DN73" s="158">
        <f t="shared" si="45"/>
        <v>1.46E-2</v>
      </c>
      <c r="DO73" s="159">
        <f t="shared" si="66"/>
        <v>3.6354000000000002</v>
      </c>
      <c r="DP73" s="158">
        <f t="shared" si="46"/>
        <v>-1.2999999999999999E-2</v>
      </c>
      <c r="DQ73" s="159">
        <f t="shared" si="67"/>
        <v>-3.2369999999999997</v>
      </c>
      <c r="DR73" s="158">
        <f t="shared" si="47"/>
        <v>-6.7000000000000002E-3</v>
      </c>
      <c r="DS73" s="159">
        <f t="shared" si="68"/>
        <v>-1.6683000000000001</v>
      </c>
      <c r="DT73" s="158">
        <f t="shared" si="48"/>
        <v>-1.2999999999999999E-2</v>
      </c>
      <c r="DU73" s="159">
        <f t="shared" si="69"/>
        <v>-3.2369999999999997</v>
      </c>
      <c r="DV73" s="158">
        <f t="shared" si="49"/>
        <v>-6.7000000000000002E-3</v>
      </c>
      <c r="DW73" s="160">
        <f t="shared" si="70"/>
        <v>-1.6683000000000001</v>
      </c>
    </row>
    <row r="74" spans="1:127" ht="24.95" customHeight="1" thickBot="1" x14ac:dyDescent="0.25">
      <c r="A74" s="272">
        <v>65</v>
      </c>
      <c r="B74" s="336"/>
      <c r="C74" s="332"/>
      <c r="D74" s="333"/>
      <c r="E74" s="334"/>
      <c r="F74" s="335"/>
      <c r="G74" s="334"/>
      <c r="H74" s="371"/>
      <c r="I74" s="334"/>
      <c r="J74" s="334"/>
      <c r="K74" s="334"/>
      <c r="L74" s="334"/>
      <c r="M74" s="334"/>
      <c r="N74" s="334"/>
      <c r="O74" s="337"/>
      <c r="P74" s="337"/>
      <c r="Q74" s="338" t="str">
        <f t="shared" ref="Q74:Q137" si="108">IF(P74=""," ",IF($N$3="in WC",IF(F74="","",IF(F74=6,DF74,IF(F74=8,DH74,IF(F74=10,DJ74,IF(F74=12,DL74,IF(F74=14,DN74,IF(F74="12x18",DP74,IF(F74="12x24",DR74,IF(F74="12x36",DT74,IF(F74="12x48",DV74)))))))))),IF(F74=6,DG74,IF(F74=8,DI74,IF(F74=10,DK74,IF(F74=12,DM74,IF(F74=14,DO74,IF(F74="12x18",DQ74,IF(F74="12x24",DS74,IF(F74="12x36",DU74,IF(F74="12x48",DW74)))))))))))</f>
        <v xml:space="preserve"> </v>
      </c>
      <c r="R74" s="339" t="str">
        <f t="shared" ref="R74:R137" si="109">IF(F74="","",LOOKUP(F74,$BI$14:$BI$22,$BP$14:$BP$22))</f>
        <v/>
      </c>
      <c r="S74" s="340" t="str">
        <f t="shared" si="88"/>
        <v/>
      </c>
      <c r="T74" s="341" t="str">
        <f t="shared" ref="T74:T137" si="110">IF(F74="","",IF($N$2="CFM",LOOKUP(F74,$BI$14:$BJ$22),IF($N$2="LPS", LOOKUP(F74,$BI$173:$BJ$181),IF($N$2="CMH",LOOKUP(F74,$BI$187:$BJ$195)," "))))</f>
        <v/>
      </c>
      <c r="U74" s="341" t="str">
        <f t="shared" ref="U74:U137" si="111">IF(F74="","",IF($N$2="CFM",LOOKUP(F74,$BI$14:$BI$22,$BL$14:$BL$22),IF($N$2="LPS", LOOKUP(F74,$BI$173:$BI$181,$BL$173:$BL$181),IF($N$2="CMH",LOOKUP(F74,$BI$187:$BI$195,$BL$187:$BL$195)," "))))</f>
        <v/>
      </c>
      <c r="V74" s="341" t="str">
        <f t="shared" ref="V74:V137" si="112">IF(F74="","",IF($N$2="CFM",LOOKUP(F74,$BI$14:$BI$22,$BM$14:$BM$22),IF($N$2="LPS", LOOKUP(F74,$BI$173:$BI$181,$BM$173:$BM$181),IF($N$2="CMH",LOOKUP(F74,$BI$187:$BI$195,$BM$187:$BM$195)," "))))</f>
        <v/>
      </c>
      <c r="W74" s="341" t="str">
        <f t="shared" ref="W74:W137" si="113">IF(F74="","",IF($N$2="CFM",LOOKUP(F74,$BI$14:$BI$22,$BN$14:$BN$22),IF($N$2="LPS", LOOKUP(F74,$BI$173:$BI$181,$BN$173:$BN$181),IF($N$2="CMH",LOOKUP(F74,$BI$187:$BI$195,$BN$187:$BN$195)," "))))</f>
        <v/>
      </c>
      <c r="X74" s="340" t="str">
        <f t="shared" si="89"/>
        <v/>
      </c>
      <c r="Y74" s="342" t="str">
        <f t="shared" si="90"/>
        <v/>
      </c>
      <c r="Z74" s="343" t="str">
        <f t="shared" si="91"/>
        <v/>
      </c>
      <c r="AA74" s="344" t="str">
        <f t="shared" si="92"/>
        <v/>
      </c>
      <c r="AB74" s="345" t="str">
        <f t="shared" ref="AB74:AB137" si="114">IF(F74="","",LOOKUP(F74,$BI$14:$BI$22,$BQ$14:$BQ$22))</f>
        <v/>
      </c>
      <c r="AC74" s="346" t="str">
        <f t="shared" ref="AC74:AC137" si="115">IF(G74="","",LOOKUP(G74,$BI$31:$BJ$37))</f>
        <v/>
      </c>
      <c r="AD74" s="346" t="str">
        <f t="shared" ref="AD74:AD137" si="116">IF(H74="","",LOOKUP(H74,$BI$41:$BJ$47))</f>
        <v/>
      </c>
      <c r="AE74" s="344" t="str">
        <f t="shared" si="93"/>
        <v/>
      </c>
      <c r="AF74" s="346" t="str">
        <f t="shared" ref="AF74:AF137" si="117">IF(F74="","",LOOKUP(F74,$BI$14:$BI$22,$BO$14:$BO$22))</f>
        <v/>
      </c>
      <c r="AG74" s="344" t="str">
        <f t="shared" si="94"/>
        <v/>
      </c>
      <c r="AH74" s="344" t="str">
        <f t="shared" si="95"/>
        <v/>
      </c>
      <c r="AI74" s="344" t="str">
        <f t="shared" si="96"/>
        <v/>
      </c>
      <c r="AJ74" s="346" t="str">
        <f t="shared" si="97"/>
        <v/>
      </c>
      <c r="AK74" s="346" t="str">
        <f t="shared" si="98"/>
        <v/>
      </c>
      <c r="AL74" s="347" t="str">
        <f t="shared" si="99"/>
        <v/>
      </c>
      <c r="AM74" s="141"/>
      <c r="AN74" s="141"/>
      <c r="AO74" s="142"/>
      <c r="AP74" s="58">
        <f t="shared" ref="AP74:AP137" si="118">IF(S74="NO",1,0)</f>
        <v>0</v>
      </c>
      <c r="AQ74" s="94">
        <f>SUM(AP$10:AP74)</f>
        <v>0</v>
      </c>
      <c r="AR74" s="143">
        <f t="shared" si="107"/>
        <v>0.1</v>
      </c>
      <c r="AS74" s="144" t="str">
        <f t="shared" ref="AS74:AS137" si="119">IF(S74="NO",C74,"")</f>
        <v/>
      </c>
      <c r="AT74" s="144" t="str">
        <f t="shared" si="53"/>
        <v/>
      </c>
      <c r="AU74" s="145"/>
      <c r="AV74" s="58">
        <f t="shared" si="105"/>
        <v>0</v>
      </c>
      <c r="AW74" s="318">
        <f>SUM(AV$10:AV74)</f>
        <v>0</v>
      </c>
      <c r="AX74" s="319">
        <f t="shared" si="106"/>
        <v>0.1</v>
      </c>
      <c r="AY74" s="144" t="str">
        <f t="shared" si="86"/>
        <v/>
      </c>
      <c r="AZ74" s="144" t="str">
        <f t="shared" si="87"/>
        <v/>
      </c>
      <c r="BA74" s="144"/>
      <c r="BB74" s="146" t="str">
        <f t="shared" ref="BB74:BB137" si="120">CONCATENATE(Y74,Z74,AB74,AC74,AD74,AE74,AF74,AG74,AH74,AI74,AJ74,AK74,AL74)</f>
        <v/>
      </c>
      <c r="BC74" s="66" t="str">
        <f t="shared" si="85"/>
        <v/>
      </c>
      <c r="BD74" s="195" t="str">
        <f t="shared" ref="BD74:BD137" si="121">IF(N74="","",N74)</f>
        <v/>
      </c>
      <c r="BF74" s="283"/>
      <c r="BG74" s="286" t="str">
        <f t="shared" ref="BG74:BG137" si="122">IF(D74="","",Q74-$T$3)</f>
        <v/>
      </c>
      <c r="BL74" s="252"/>
      <c r="BN74" s="172">
        <v>6</v>
      </c>
      <c r="BP74" s="249" t="s">
        <v>147</v>
      </c>
      <c r="BR74" s="356" t="s">
        <v>271</v>
      </c>
      <c r="BY74" s="211" t="str">
        <f t="shared" ref="BY74:BY137" si="123">IF(G74="","",IF(LEFT(G74,3)="304","_304SS",IF(LEFT(G74,3)="316","_316SS",G74)))</f>
        <v/>
      </c>
      <c r="BZ74" s="150" t="str">
        <f t="shared" ref="BZ74:BZ137" si="124">IF(E74="AVT3000","AV3000X",IF(E74="AVC5000","AVC5000X",IF(E74="H-AVT3000","H_AV3000",IF(E74="H-AVC5000","H_AVC5000",""))))</f>
        <v/>
      </c>
      <c r="CB74" s="54" t="str">
        <f t="shared" si="83"/>
        <v/>
      </c>
      <c r="CD74" s="54" t="str">
        <f t="shared" ref="CD74:CD137" si="125">IF(D74="supply","supply",IF(D74="FH Exhaust","FHExhaust", IF(D74="GE","GE",IF(D74="Other Exhaust","OtherExhaust",IF(D74="Return","Return",IF(D74="Cage Rack","CageRack",IF(D74="Bio Safety Cab","BioSafetyCab",IF(D74="Canopy Ex","CanopyEx",IF(D74="Snorkel","Snorkel",IF(D74="Acid resistant","AcidRes",""))))))))))</f>
        <v/>
      </c>
      <c r="CF74" s="54" t="str">
        <f t="shared" ref="CF74:CF137" si="126">IF(D74="supply","supplyV",IF(D74="FH Exhaust","FHExhaustV",IF(D74="GE","GEV",IF(D74="Other Exhaust","OtherExhaustV",IF(D74="Return","ReturnV",IF(D74="Cage Rack","CageRackV",IF(D74="Bio Safety Cab","BioSafetyCabV",IF(D74="Canopy Ex","CanopyExV",IF(D74="Snorkel","SnorkelV",IF(D74="Acid resistant","AcidResV",""))))))))))</f>
        <v/>
      </c>
      <c r="CH74" s="150" t="str">
        <f t="shared" ref="CH74:CH137" si="127">IF(F74=6,"AL",IF(F74=8,"AL",(IF(F74=10,"AL",IF(F74=12,"AL",IF(F74=14,"AL",IF(F74="12x18","NOAL",IF(F74="12x24","NOAL",IF(F74="12x36","NOAL",IF(F74="12x48","NOAL",""))))))))))</f>
        <v/>
      </c>
      <c r="CI74" s="290"/>
      <c r="CJ74" s="150" t="str">
        <f t="shared" ref="CJ74:CJ137" si="128">IF(AND(D74="acid resistant",E74="AVC5000"),"AVC5000MC",IF(AND(D74="acid resistant",E74="AVT3000"),"AV3000MC",IF(E74="AVT3000","AV3000M",IF(E74="AVC5000","AVC5000M",IF(E74="H-AVT3000","H_AV3000M",IF(E74="H-AVC5000","H_AVC5000M",""))))))</f>
        <v/>
      </c>
      <c r="CK74" s="290"/>
      <c r="CL74" s="54" t="str">
        <f t="shared" si="60"/>
        <v/>
      </c>
      <c r="CM74" s="290"/>
      <c r="CN74" s="150" t="str">
        <f t="shared" ref="CN74:CN137" si="129">IF(G74="PFAcoated","NOSOPFA",IF(F74=6,"NOSO",IF(F74=8,"SO",(IF(F74=10,"SO",IF(F74=12,"SO",IF(F74=14,"SO",IF(F74="12x18","SO",IF(F74="12x24","SO",IF(F74="12x36","SO",IF(F74="12x48","SO","")))))))))))</f>
        <v/>
      </c>
      <c r="CO74" s="290"/>
      <c r="CP74" s="150" t="str">
        <f t="shared" ref="CP74:CP137" si="130">IF(G74="","",IF(G74="PFACoated", "NOFL","FL"))</f>
        <v/>
      </c>
      <c r="CQ74" s="290"/>
      <c r="CR74" s="150" t="str">
        <f t="shared" ref="CR74:CR137" si="131">IF(S74="YES","CTL",IF(S74="NO","NOCTL",""))</f>
        <v/>
      </c>
      <c r="CS74" s="290"/>
      <c r="CT74" s="150" t="str">
        <f t="shared" ref="CT74:CT137" si="132">IF(E74="H-AVT3000","H_AVT3A",IF(E74="AVT3000","AVT3A",IF(E74="H-AVC5000","AVCA",IF(E74="AVC5000","AVCA",""))))</f>
        <v/>
      </c>
      <c r="CU74" s="150"/>
      <c r="CV74" s="150" t="str">
        <f t="shared" ref="CV74:CV137" si="133">IF(E74="","",IF(E74="H-AVT3000","H_AVT3B",IF(E74="AVT3000","AVT3B",IF(E74="H-AVC5000","AVCB",IF(E74="AVC5000","AVCB")))))</f>
        <v/>
      </c>
      <c r="CW74" s="94"/>
      <c r="CX74" s="151" t="str">
        <f t="shared" si="102"/>
        <v/>
      </c>
      <c r="CY74" s="151" t="str">
        <f t="shared" si="103"/>
        <v/>
      </c>
      <c r="CZ74" s="152"/>
      <c r="DA74" s="373" t="str">
        <f t="shared" si="61"/>
        <v/>
      </c>
      <c r="DC74" s="153">
        <f t="shared" ref="DC74:DC137" si="134">P74</f>
        <v>0</v>
      </c>
      <c r="DD74" s="153">
        <f t="shared" ref="DD74:DD137" si="135">P74*$DD$6</f>
        <v>0</v>
      </c>
      <c r="DE74" s="153">
        <f t="shared" ref="DE74:DE137" si="136">P74*$DE$6</f>
        <v>0</v>
      </c>
      <c r="DF74" s="158">
        <f t="shared" ref="DF74:DF137" si="137">IF($N$2="CFM",(0.0026*(($DC74)/25)^2+0.0035*($DC74)/25-0.0047),IF($N$2="LPS",(0.0026*(($DD74)/25)^2+0.0035*($DD74)/25-0.0047),IF($N$2="CMH",(0.0026*(($DE74)/25)^2+0.0035*($DE74)/25-0.0047),"")))</f>
        <v>-4.7000000000000002E-3</v>
      </c>
      <c r="DG74" s="159">
        <f t="shared" si="62"/>
        <v>-1.1703000000000001</v>
      </c>
      <c r="DH74" s="158">
        <f t="shared" ref="DH74:DH137" si="138">IF($N$2="CFM",(0.0017*(($DC74-50)/50)^2+0.0041*($DC74-50)/50+0.0056),IF($N$2="LPS",(0.0017*(($DD74-50)/50)^2+0.0041*($DD74-50)/50+0.0056),IF($N$2="CMH",(0.0017*(($DE74-50)/50)^2+0.0041*($DE74-50)/50+0.0056),"")))</f>
        <v>3.1999999999999997E-3</v>
      </c>
      <c r="DI74" s="159">
        <f t="shared" si="63"/>
        <v>0.79679999999999995</v>
      </c>
      <c r="DJ74" s="158">
        <f t="shared" ref="DJ74:DJ137" si="139">IF($N$2="CFM",(0.0026*(($DC74)/100)^2+0.0012*($DC74)/100-0.0027),IF($N$2="LPS",(0.0026*(($DD74)/100)^2+0.0012*($DD74)/100-0.0027),IF($N$2="CMH",(0.0026*(($DE74)/100)^2+0.0012*($DE74)/100-0.0027),"")))</f>
        <v>-2.7000000000000001E-3</v>
      </c>
      <c r="DK74" s="159">
        <f t="shared" si="64"/>
        <v>-0.67230000000000001</v>
      </c>
      <c r="DL74" s="158">
        <f t="shared" ref="DL74:DL137" si="140">IF($N$2="CFM",(0.0056*(($DC74)/200)^2-0.0008*($DC74)/200+0.0012),IF($N$2="LPS",(0.0056*(($DD74)/200)^2-0.0008*($DD74)/200+0.0012),IF($N$2="CMH",(0.0056*(($DE74)/200)^2-0.0008*($DE74)/200+0.0012),"")))</f>
        <v>1.1999999999999999E-3</v>
      </c>
      <c r="DM74" s="159">
        <f t="shared" si="65"/>
        <v>0.29879999999999995</v>
      </c>
      <c r="DN74" s="158">
        <f t="shared" ref="DN74:DN137" si="141">IF($N$2="CFM",(0.0062*(($DC74)/300)^2-0.0094*($DC74)/300+0.0146),IF($N$2="LPS",(0.0062*(($DD74)/300)^2-0.0094*($DD74)/300+0.0146),IF($N$2="CMH",(0.0062*(($DE74)/300)^2-0.0094*($DE74)/300+0.0146),"")))</f>
        <v>1.46E-2</v>
      </c>
      <c r="DO74" s="159">
        <f t="shared" si="66"/>
        <v>3.6354000000000002</v>
      </c>
      <c r="DP74" s="158">
        <f t="shared" ref="DP74:DP137" si="142">IF($N$2="CFM",(0.0058*((DC74)/400)^2+0.0106*(DC74)/400-0.013),IF($N$2="LPS",(0.0058*((DD74)/400)^2+0.0106*(DD74)/400-0.013),IF($N$2="CMH",(0.0058*((DE74)/400)^2+0.0106*(DE74)/400-0.013),"")))</f>
        <v>-1.2999999999999999E-2</v>
      </c>
      <c r="DQ74" s="159">
        <f t="shared" si="67"/>
        <v>-3.2369999999999997</v>
      </c>
      <c r="DR74" s="158">
        <f t="shared" ref="DR74:DR137" si="143">IF($N$2="CFM",(0.0063*(($DC74)/500)^2+0.0066*($DC74)/500-0.0067),IF($N$2="LPS",(0.0063*(($DD74)/500)^2+0.0066*($DD74)/500-0.0067),IF($N$2="CMH",(0.0063*(($DE74)/500)^2+0.0066*($DE74)/500-0.0067),"")))</f>
        <v>-6.7000000000000002E-3</v>
      </c>
      <c r="DS74" s="159">
        <f t="shared" si="68"/>
        <v>-1.6683000000000001</v>
      </c>
      <c r="DT74" s="158">
        <f t="shared" ref="DT74:DT137" si="144">IF($N$2="CFM",(0.0058*(($DC74)/800)^2+0.0106*($DC74)/800-0.013),IF($N$2="LPS",(0.0058*(($DD74)/800)^2+0.0106*($DD74)/800-0.013),IF($N$2="CMH",(0.0058*(($DE74)/800)^2+0.0106*($DE74)/800-0.013),"")))</f>
        <v>-1.2999999999999999E-2</v>
      </c>
      <c r="DU74" s="159">
        <f t="shared" si="69"/>
        <v>-3.2369999999999997</v>
      </c>
      <c r="DV74" s="158">
        <f t="shared" ref="DV74:DV137" si="145">IF($N$2="CFM",(0.0063*(($DC74)/1000)^2+0.0066*($DC74)/1000-0.0067),IF($N$2="LPS",(0.0063*(($DD74)/1000)^2+0.0066*($DD74)/1000-0.0067),IF($N$2="CMH",(0.0063*(($DE74)/1000)^2+0.0066*($DE74)/1000-0.0067),"")))</f>
        <v>-6.7000000000000002E-3</v>
      </c>
      <c r="DW74" s="160">
        <f t="shared" si="70"/>
        <v>-1.6683000000000001</v>
      </c>
    </row>
    <row r="75" spans="1:127" ht="24.95" customHeight="1" thickBot="1" x14ac:dyDescent="0.25">
      <c r="A75" s="272">
        <v>66</v>
      </c>
      <c r="B75" s="336"/>
      <c r="C75" s="332"/>
      <c r="D75" s="333"/>
      <c r="E75" s="334"/>
      <c r="F75" s="335"/>
      <c r="G75" s="334"/>
      <c r="H75" s="371"/>
      <c r="I75" s="334"/>
      <c r="J75" s="334"/>
      <c r="K75" s="334"/>
      <c r="L75" s="334"/>
      <c r="M75" s="334"/>
      <c r="N75" s="334"/>
      <c r="O75" s="337"/>
      <c r="P75" s="337"/>
      <c r="Q75" s="338" t="str">
        <f t="shared" si="108"/>
        <v xml:space="preserve"> </v>
      </c>
      <c r="R75" s="339" t="str">
        <f t="shared" si="109"/>
        <v/>
      </c>
      <c r="S75" s="340" t="str">
        <f t="shared" si="88"/>
        <v/>
      </c>
      <c r="T75" s="341" t="str">
        <f t="shared" si="110"/>
        <v/>
      </c>
      <c r="U75" s="341" t="str">
        <f t="shared" si="111"/>
        <v/>
      </c>
      <c r="V75" s="341" t="str">
        <f t="shared" si="112"/>
        <v/>
      </c>
      <c r="W75" s="341" t="str">
        <f t="shared" si="113"/>
        <v/>
      </c>
      <c r="X75" s="340" t="str">
        <f t="shared" si="89"/>
        <v/>
      </c>
      <c r="Y75" s="342" t="str">
        <f t="shared" si="90"/>
        <v/>
      </c>
      <c r="Z75" s="343" t="str">
        <f t="shared" si="91"/>
        <v/>
      </c>
      <c r="AA75" s="344" t="str">
        <f t="shared" si="92"/>
        <v/>
      </c>
      <c r="AB75" s="345" t="str">
        <f t="shared" si="114"/>
        <v/>
      </c>
      <c r="AC75" s="346" t="str">
        <f t="shared" si="115"/>
        <v/>
      </c>
      <c r="AD75" s="346" t="str">
        <f t="shared" si="116"/>
        <v/>
      </c>
      <c r="AE75" s="344" t="str">
        <f t="shared" si="93"/>
        <v/>
      </c>
      <c r="AF75" s="346" t="str">
        <f t="shared" si="117"/>
        <v/>
      </c>
      <c r="AG75" s="344" t="str">
        <f t="shared" si="94"/>
        <v/>
      </c>
      <c r="AH75" s="344" t="str">
        <f t="shared" si="95"/>
        <v/>
      </c>
      <c r="AI75" s="344" t="str">
        <f t="shared" si="96"/>
        <v/>
      </c>
      <c r="AJ75" s="346" t="str">
        <f t="shared" si="97"/>
        <v/>
      </c>
      <c r="AK75" s="346" t="str">
        <f t="shared" si="98"/>
        <v/>
      </c>
      <c r="AL75" s="347" t="str">
        <f t="shared" si="99"/>
        <v/>
      </c>
      <c r="AM75" s="141"/>
      <c r="AN75" s="141"/>
      <c r="AO75" s="142"/>
      <c r="AP75" s="58">
        <f t="shared" si="118"/>
        <v>0</v>
      </c>
      <c r="AQ75" s="94">
        <f>SUM(AP$10:AP75)</f>
        <v>0</v>
      </c>
      <c r="AR75" s="143">
        <f t="shared" si="107"/>
        <v>0.1</v>
      </c>
      <c r="AS75" s="144" t="str">
        <f t="shared" si="119"/>
        <v/>
      </c>
      <c r="AT75" s="144" t="str">
        <f t="shared" ref="AT75:AT138" si="146">IF(S75="no",IF(B75="","",B75),"")</f>
        <v/>
      </c>
      <c r="AU75" s="145"/>
      <c r="AV75" s="58">
        <f t="shared" si="105"/>
        <v>0</v>
      </c>
      <c r="AW75" s="318">
        <f>SUM(AV$10:AV75)</f>
        <v>0</v>
      </c>
      <c r="AX75" s="319">
        <f t="shared" si="106"/>
        <v>0.1</v>
      </c>
      <c r="AY75" s="144" t="str">
        <f t="shared" si="86"/>
        <v/>
      </c>
      <c r="AZ75" s="144" t="str">
        <f t="shared" si="87"/>
        <v/>
      </c>
      <c r="BA75" s="144"/>
      <c r="BB75" s="146" t="str">
        <f t="shared" si="120"/>
        <v/>
      </c>
      <c r="BC75" s="66" t="str">
        <f t="shared" si="85"/>
        <v/>
      </c>
      <c r="BD75" s="195" t="str">
        <f t="shared" si="121"/>
        <v/>
      </c>
      <c r="BF75" s="283"/>
      <c r="BG75" s="286" t="str">
        <f t="shared" si="122"/>
        <v/>
      </c>
      <c r="BI75" s="261" t="s">
        <v>39</v>
      </c>
      <c r="BL75" s="256" t="s">
        <v>167</v>
      </c>
      <c r="BN75" s="139">
        <v>8</v>
      </c>
      <c r="BP75" s="149"/>
      <c r="BR75" s="356" t="s">
        <v>33</v>
      </c>
      <c r="BY75" s="211" t="str">
        <f t="shared" si="123"/>
        <v/>
      </c>
      <c r="BZ75" s="150" t="str">
        <f t="shared" si="124"/>
        <v/>
      </c>
      <c r="CB75" s="54" t="str">
        <f t="shared" si="83"/>
        <v/>
      </c>
      <c r="CD75" s="54" t="str">
        <f t="shared" si="125"/>
        <v/>
      </c>
      <c r="CF75" s="54" t="str">
        <f t="shared" si="126"/>
        <v/>
      </c>
      <c r="CH75" s="150" t="str">
        <f t="shared" si="127"/>
        <v/>
      </c>
      <c r="CI75" s="290"/>
      <c r="CJ75" s="150" t="str">
        <f t="shared" si="128"/>
        <v/>
      </c>
      <c r="CK75" s="290"/>
      <c r="CL75" s="54" t="str">
        <f t="shared" ref="CL75:CL138" si="147">IF(CD75="CageRack","AVC5000CRM",CJ75)</f>
        <v/>
      </c>
      <c r="CM75" s="290"/>
      <c r="CN75" s="150" t="str">
        <f t="shared" si="129"/>
        <v/>
      </c>
      <c r="CO75" s="290"/>
      <c r="CP75" s="150" t="str">
        <f t="shared" si="130"/>
        <v/>
      </c>
      <c r="CQ75" s="290"/>
      <c r="CR75" s="150" t="str">
        <f t="shared" si="131"/>
        <v/>
      </c>
      <c r="CS75" s="290"/>
      <c r="CT75" s="150" t="str">
        <f t="shared" si="132"/>
        <v/>
      </c>
      <c r="CU75" s="150"/>
      <c r="CV75" s="150" t="str">
        <f t="shared" si="133"/>
        <v/>
      </c>
      <c r="CW75" s="94"/>
      <c r="CX75" s="151" t="str">
        <f t="shared" si="102"/>
        <v/>
      </c>
      <c r="CY75" s="151" t="str">
        <f t="shared" si="103"/>
        <v/>
      </c>
      <c r="CZ75" s="152"/>
      <c r="DA75" s="373" t="str">
        <f t="shared" ref="DA75:DA138" si="148">IF(H75="","",VLOOKUP(H75,$BI$41:$BJ$47,2))</f>
        <v/>
      </c>
      <c r="DC75" s="153">
        <f t="shared" si="134"/>
        <v>0</v>
      </c>
      <c r="DD75" s="153">
        <f t="shared" si="135"/>
        <v>0</v>
      </c>
      <c r="DE75" s="153">
        <f t="shared" si="136"/>
        <v>0</v>
      </c>
      <c r="DF75" s="158">
        <f t="shared" si="137"/>
        <v>-4.7000000000000002E-3</v>
      </c>
      <c r="DG75" s="159">
        <f t="shared" ref="DG75:DG138" si="149">DF75*249</f>
        <v>-1.1703000000000001</v>
      </c>
      <c r="DH75" s="158">
        <f t="shared" si="138"/>
        <v>3.1999999999999997E-3</v>
      </c>
      <c r="DI75" s="159">
        <f t="shared" ref="DI75:DI138" si="150">DH75*249</f>
        <v>0.79679999999999995</v>
      </c>
      <c r="DJ75" s="158">
        <f t="shared" si="139"/>
        <v>-2.7000000000000001E-3</v>
      </c>
      <c r="DK75" s="159">
        <f t="shared" ref="DK75:DK138" si="151">DJ75*249</f>
        <v>-0.67230000000000001</v>
      </c>
      <c r="DL75" s="158">
        <f t="shared" si="140"/>
        <v>1.1999999999999999E-3</v>
      </c>
      <c r="DM75" s="159">
        <f t="shared" ref="DM75:DM138" si="152">DL75*249</f>
        <v>0.29879999999999995</v>
      </c>
      <c r="DN75" s="158">
        <f t="shared" si="141"/>
        <v>1.46E-2</v>
      </c>
      <c r="DO75" s="159">
        <f t="shared" ref="DO75:DO138" si="153">DN75*249</f>
        <v>3.6354000000000002</v>
      </c>
      <c r="DP75" s="158">
        <f t="shared" si="142"/>
        <v>-1.2999999999999999E-2</v>
      </c>
      <c r="DQ75" s="159">
        <f t="shared" ref="DQ75:DQ138" si="154">DP75*249</f>
        <v>-3.2369999999999997</v>
      </c>
      <c r="DR75" s="158">
        <f t="shared" si="143"/>
        <v>-6.7000000000000002E-3</v>
      </c>
      <c r="DS75" s="159">
        <f t="shared" ref="DS75:DS138" si="155">DR75*249</f>
        <v>-1.6683000000000001</v>
      </c>
      <c r="DT75" s="158">
        <f t="shared" si="144"/>
        <v>-1.2999999999999999E-2</v>
      </c>
      <c r="DU75" s="159">
        <f t="shared" ref="DU75:DU138" si="156">DT75*249</f>
        <v>-3.2369999999999997</v>
      </c>
      <c r="DV75" s="158">
        <f t="shared" si="145"/>
        <v>-6.7000000000000002E-3</v>
      </c>
      <c r="DW75" s="160">
        <f t="shared" ref="DW75:DW138" si="157">DV75*249</f>
        <v>-1.6683000000000001</v>
      </c>
    </row>
    <row r="76" spans="1:127" ht="24.95" customHeight="1" thickBot="1" x14ac:dyDescent="0.25">
      <c r="A76" s="272">
        <v>67</v>
      </c>
      <c r="B76" s="336"/>
      <c r="C76" s="332"/>
      <c r="D76" s="333"/>
      <c r="E76" s="334"/>
      <c r="F76" s="335"/>
      <c r="G76" s="334"/>
      <c r="H76" s="371"/>
      <c r="I76" s="334"/>
      <c r="J76" s="334"/>
      <c r="K76" s="334"/>
      <c r="L76" s="334"/>
      <c r="M76" s="334"/>
      <c r="N76" s="334"/>
      <c r="O76" s="337"/>
      <c r="P76" s="337"/>
      <c r="Q76" s="338" t="str">
        <f t="shared" si="108"/>
        <v xml:space="preserve"> </v>
      </c>
      <c r="R76" s="339" t="str">
        <f t="shared" si="109"/>
        <v/>
      </c>
      <c r="S76" s="340" t="str">
        <f t="shared" si="88"/>
        <v/>
      </c>
      <c r="T76" s="341" t="str">
        <f t="shared" si="110"/>
        <v/>
      </c>
      <c r="U76" s="341" t="str">
        <f t="shared" si="111"/>
        <v/>
      </c>
      <c r="V76" s="341" t="str">
        <f t="shared" si="112"/>
        <v/>
      </c>
      <c r="W76" s="341" t="str">
        <f t="shared" si="113"/>
        <v/>
      </c>
      <c r="X76" s="340" t="str">
        <f t="shared" si="89"/>
        <v/>
      </c>
      <c r="Y76" s="342" t="str">
        <f t="shared" si="90"/>
        <v/>
      </c>
      <c r="Z76" s="343" t="str">
        <f t="shared" si="91"/>
        <v/>
      </c>
      <c r="AA76" s="344" t="str">
        <f t="shared" si="92"/>
        <v/>
      </c>
      <c r="AB76" s="345" t="str">
        <f t="shared" si="114"/>
        <v/>
      </c>
      <c r="AC76" s="346" t="str">
        <f t="shared" si="115"/>
        <v/>
      </c>
      <c r="AD76" s="346" t="str">
        <f t="shared" si="116"/>
        <v/>
      </c>
      <c r="AE76" s="344" t="str">
        <f t="shared" si="93"/>
        <v/>
      </c>
      <c r="AF76" s="346" t="str">
        <f t="shared" si="117"/>
        <v/>
      </c>
      <c r="AG76" s="344" t="str">
        <f t="shared" si="94"/>
        <v/>
      </c>
      <c r="AH76" s="344" t="str">
        <f t="shared" si="95"/>
        <v/>
      </c>
      <c r="AI76" s="344" t="str">
        <f t="shared" si="96"/>
        <v/>
      </c>
      <c r="AJ76" s="346" t="str">
        <f t="shared" si="97"/>
        <v/>
      </c>
      <c r="AK76" s="346" t="str">
        <f t="shared" si="98"/>
        <v/>
      </c>
      <c r="AL76" s="347" t="str">
        <f t="shared" si="99"/>
        <v/>
      </c>
      <c r="AM76" s="141"/>
      <c r="AN76" s="141"/>
      <c r="AO76" s="142"/>
      <c r="AP76" s="58">
        <f t="shared" si="118"/>
        <v>0</v>
      </c>
      <c r="AQ76" s="94">
        <f>SUM(AP$10:AP76)</f>
        <v>0</v>
      </c>
      <c r="AR76" s="143">
        <f t="shared" si="107"/>
        <v>0.1</v>
      </c>
      <c r="AS76" s="144" t="str">
        <f t="shared" si="119"/>
        <v/>
      </c>
      <c r="AT76" s="144" t="str">
        <f t="shared" si="146"/>
        <v/>
      </c>
      <c r="AU76" s="145"/>
      <c r="AV76" s="58">
        <f t="shared" si="105"/>
        <v>0</v>
      </c>
      <c r="AW76" s="318">
        <f>SUM(AV$10:AV76)</f>
        <v>0</v>
      </c>
      <c r="AX76" s="319">
        <f t="shared" si="106"/>
        <v>0.1</v>
      </c>
      <c r="AY76" s="144" t="str">
        <f t="shared" si="86"/>
        <v/>
      </c>
      <c r="AZ76" s="144" t="str">
        <f t="shared" si="87"/>
        <v/>
      </c>
      <c r="BA76" s="144"/>
      <c r="BB76" s="146" t="str">
        <f t="shared" si="120"/>
        <v/>
      </c>
      <c r="BC76" s="66" t="str">
        <f t="shared" si="85"/>
        <v/>
      </c>
      <c r="BD76" s="195" t="str">
        <f t="shared" si="121"/>
        <v/>
      </c>
      <c r="BF76" s="283"/>
      <c r="BG76" s="286" t="str">
        <f t="shared" si="122"/>
        <v/>
      </c>
      <c r="BI76" s="150" t="s">
        <v>43</v>
      </c>
      <c r="BJ76" s="54" t="s">
        <v>0</v>
      </c>
      <c r="BK76" s="54" t="s">
        <v>47</v>
      </c>
      <c r="BL76" s="150" t="s">
        <v>231</v>
      </c>
      <c r="BN76" s="139">
        <v>10</v>
      </c>
      <c r="BP76" s="149"/>
      <c r="BR76" s="211" t="s">
        <v>60</v>
      </c>
      <c r="BY76" s="211" t="str">
        <f t="shared" si="123"/>
        <v/>
      </c>
      <c r="BZ76" s="150" t="str">
        <f t="shared" si="124"/>
        <v/>
      </c>
      <c r="CB76" s="54" t="str">
        <f t="shared" si="83"/>
        <v/>
      </c>
      <c r="CD76" s="54" t="str">
        <f t="shared" si="125"/>
        <v/>
      </c>
      <c r="CF76" s="54" t="str">
        <f t="shared" si="126"/>
        <v/>
      </c>
      <c r="CH76" s="150" t="str">
        <f t="shared" si="127"/>
        <v/>
      </c>
      <c r="CI76" s="290"/>
      <c r="CJ76" s="150" t="str">
        <f t="shared" si="128"/>
        <v/>
      </c>
      <c r="CK76" s="290"/>
      <c r="CL76" s="54" t="str">
        <f t="shared" si="147"/>
        <v/>
      </c>
      <c r="CM76" s="290"/>
      <c r="CN76" s="150" t="str">
        <f t="shared" si="129"/>
        <v/>
      </c>
      <c r="CO76" s="290"/>
      <c r="CP76" s="150" t="str">
        <f t="shared" si="130"/>
        <v/>
      </c>
      <c r="CQ76" s="290"/>
      <c r="CR76" s="150" t="str">
        <f t="shared" si="131"/>
        <v/>
      </c>
      <c r="CS76" s="290"/>
      <c r="CT76" s="150" t="str">
        <f t="shared" si="132"/>
        <v/>
      </c>
      <c r="CU76" s="150"/>
      <c r="CV76" s="150" t="str">
        <f t="shared" si="133"/>
        <v/>
      </c>
      <c r="CW76" s="94"/>
      <c r="CX76" s="151" t="str">
        <f t="shared" si="102"/>
        <v/>
      </c>
      <c r="CY76" s="151" t="str">
        <f t="shared" si="103"/>
        <v/>
      </c>
      <c r="CZ76" s="152"/>
      <c r="DA76" s="373" t="str">
        <f t="shared" si="148"/>
        <v/>
      </c>
      <c r="DC76" s="153">
        <f t="shared" si="134"/>
        <v>0</v>
      </c>
      <c r="DD76" s="153">
        <f t="shared" si="135"/>
        <v>0</v>
      </c>
      <c r="DE76" s="153">
        <f t="shared" si="136"/>
        <v>0</v>
      </c>
      <c r="DF76" s="158">
        <f t="shared" si="137"/>
        <v>-4.7000000000000002E-3</v>
      </c>
      <c r="DG76" s="159">
        <f t="shared" si="149"/>
        <v>-1.1703000000000001</v>
      </c>
      <c r="DH76" s="158">
        <f t="shared" si="138"/>
        <v>3.1999999999999997E-3</v>
      </c>
      <c r="DI76" s="159">
        <f t="shared" si="150"/>
        <v>0.79679999999999995</v>
      </c>
      <c r="DJ76" s="158">
        <f t="shared" si="139"/>
        <v>-2.7000000000000001E-3</v>
      </c>
      <c r="DK76" s="159">
        <f t="shared" si="151"/>
        <v>-0.67230000000000001</v>
      </c>
      <c r="DL76" s="158">
        <f t="shared" si="140"/>
        <v>1.1999999999999999E-3</v>
      </c>
      <c r="DM76" s="159">
        <f t="shared" si="152"/>
        <v>0.29879999999999995</v>
      </c>
      <c r="DN76" s="158">
        <f t="shared" si="141"/>
        <v>1.46E-2</v>
      </c>
      <c r="DO76" s="159">
        <f t="shared" si="153"/>
        <v>3.6354000000000002</v>
      </c>
      <c r="DP76" s="158">
        <f t="shared" si="142"/>
        <v>-1.2999999999999999E-2</v>
      </c>
      <c r="DQ76" s="159">
        <f t="shared" si="154"/>
        <v>-3.2369999999999997</v>
      </c>
      <c r="DR76" s="158">
        <f t="shared" si="143"/>
        <v>-6.7000000000000002E-3</v>
      </c>
      <c r="DS76" s="159">
        <f t="shared" si="155"/>
        <v>-1.6683000000000001</v>
      </c>
      <c r="DT76" s="158">
        <f t="shared" si="144"/>
        <v>-1.2999999999999999E-2</v>
      </c>
      <c r="DU76" s="159">
        <f t="shared" si="156"/>
        <v>-3.2369999999999997</v>
      </c>
      <c r="DV76" s="158">
        <f t="shared" si="145"/>
        <v>-6.7000000000000002E-3</v>
      </c>
      <c r="DW76" s="160">
        <f t="shared" si="157"/>
        <v>-1.6683000000000001</v>
      </c>
    </row>
    <row r="77" spans="1:127" ht="24.95" customHeight="1" thickBot="1" x14ac:dyDescent="0.25">
      <c r="A77" s="272">
        <v>68</v>
      </c>
      <c r="B77" s="336"/>
      <c r="C77" s="332"/>
      <c r="D77" s="333"/>
      <c r="E77" s="334"/>
      <c r="F77" s="335"/>
      <c r="G77" s="334"/>
      <c r="H77" s="371"/>
      <c r="I77" s="334"/>
      <c r="J77" s="334"/>
      <c r="K77" s="334"/>
      <c r="L77" s="334"/>
      <c r="M77" s="334"/>
      <c r="N77" s="334"/>
      <c r="O77" s="337"/>
      <c r="P77" s="337"/>
      <c r="Q77" s="338" t="str">
        <f t="shared" si="108"/>
        <v xml:space="preserve"> </v>
      </c>
      <c r="R77" s="339" t="str">
        <f t="shared" si="109"/>
        <v/>
      </c>
      <c r="S77" s="340" t="str">
        <f t="shared" si="88"/>
        <v/>
      </c>
      <c r="T77" s="341" t="str">
        <f t="shared" si="110"/>
        <v/>
      </c>
      <c r="U77" s="341" t="str">
        <f t="shared" si="111"/>
        <v/>
      </c>
      <c r="V77" s="341" t="str">
        <f t="shared" si="112"/>
        <v/>
      </c>
      <c r="W77" s="341" t="str">
        <f t="shared" si="113"/>
        <v/>
      </c>
      <c r="X77" s="340" t="str">
        <f t="shared" si="89"/>
        <v/>
      </c>
      <c r="Y77" s="342" t="str">
        <f t="shared" si="90"/>
        <v/>
      </c>
      <c r="Z77" s="343" t="str">
        <f t="shared" si="91"/>
        <v/>
      </c>
      <c r="AA77" s="344" t="str">
        <f t="shared" si="92"/>
        <v/>
      </c>
      <c r="AB77" s="345" t="str">
        <f t="shared" si="114"/>
        <v/>
      </c>
      <c r="AC77" s="346" t="str">
        <f t="shared" si="115"/>
        <v/>
      </c>
      <c r="AD77" s="346" t="str">
        <f t="shared" si="116"/>
        <v/>
      </c>
      <c r="AE77" s="344" t="str">
        <f t="shared" si="93"/>
        <v/>
      </c>
      <c r="AF77" s="346" t="str">
        <f t="shared" si="117"/>
        <v/>
      </c>
      <c r="AG77" s="344" t="str">
        <f t="shared" si="94"/>
        <v/>
      </c>
      <c r="AH77" s="344" t="str">
        <f t="shared" si="95"/>
        <v/>
      </c>
      <c r="AI77" s="344" t="str">
        <f t="shared" si="96"/>
        <v/>
      </c>
      <c r="AJ77" s="346" t="str">
        <f t="shared" si="97"/>
        <v/>
      </c>
      <c r="AK77" s="346" t="str">
        <f t="shared" si="98"/>
        <v/>
      </c>
      <c r="AL77" s="347" t="str">
        <f t="shared" si="99"/>
        <v/>
      </c>
      <c r="AM77" s="141"/>
      <c r="AN77" s="141"/>
      <c r="AO77" s="142"/>
      <c r="AP77" s="58">
        <f t="shared" si="118"/>
        <v>0</v>
      </c>
      <c r="AQ77" s="94">
        <f>SUM(AP$10:AP77)</f>
        <v>0</v>
      </c>
      <c r="AR77" s="143">
        <f t="shared" si="107"/>
        <v>0.1</v>
      </c>
      <c r="AS77" s="144" t="str">
        <f t="shared" si="119"/>
        <v/>
      </c>
      <c r="AT77" s="144" t="str">
        <f t="shared" si="146"/>
        <v/>
      </c>
      <c r="AU77" s="145"/>
      <c r="AV77" s="58">
        <f t="shared" si="105"/>
        <v>0</v>
      </c>
      <c r="AW77" s="318">
        <f>SUM(AV$10:AV77)</f>
        <v>0</v>
      </c>
      <c r="AX77" s="319">
        <f t="shared" si="106"/>
        <v>0.1</v>
      </c>
      <c r="AY77" s="144" t="str">
        <f t="shared" si="86"/>
        <v/>
      </c>
      <c r="AZ77" s="144" t="str">
        <f t="shared" si="87"/>
        <v/>
      </c>
      <c r="BA77" s="144"/>
      <c r="BB77" s="146" t="str">
        <f t="shared" si="120"/>
        <v/>
      </c>
      <c r="BC77" s="66" t="str">
        <f t="shared" si="85"/>
        <v/>
      </c>
      <c r="BD77" s="195" t="str">
        <f t="shared" si="121"/>
        <v/>
      </c>
      <c r="BF77" s="283"/>
      <c r="BG77" s="286" t="str">
        <f t="shared" si="122"/>
        <v/>
      </c>
      <c r="BI77" s="227" t="s">
        <v>44</v>
      </c>
      <c r="BJ77" s="58" t="s">
        <v>29</v>
      </c>
      <c r="BK77" s="54" t="s">
        <v>29</v>
      </c>
      <c r="BL77" s="210" t="s">
        <v>127</v>
      </c>
      <c r="BN77" s="139">
        <v>12</v>
      </c>
      <c r="BP77" s="252"/>
      <c r="BR77" s="255" t="s">
        <v>230</v>
      </c>
      <c r="BY77" s="211" t="str">
        <f t="shared" si="123"/>
        <v/>
      </c>
      <c r="BZ77" s="150" t="str">
        <f t="shared" si="124"/>
        <v/>
      </c>
      <c r="CB77" s="54" t="str">
        <f t="shared" si="83"/>
        <v/>
      </c>
      <c r="CD77" s="54" t="str">
        <f t="shared" si="125"/>
        <v/>
      </c>
      <c r="CF77" s="54" t="str">
        <f t="shared" si="126"/>
        <v/>
      </c>
      <c r="CH77" s="150" t="str">
        <f t="shared" si="127"/>
        <v/>
      </c>
      <c r="CI77" s="290"/>
      <c r="CJ77" s="150" t="str">
        <f t="shared" si="128"/>
        <v/>
      </c>
      <c r="CK77" s="290"/>
      <c r="CL77" s="54" t="str">
        <f t="shared" si="147"/>
        <v/>
      </c>
      <c r="CM77" s="290"/>
      <c r="CN77" s="150" t="str">
        <f t="shared" si="129"/>
        <v/>
      </c>
      <c r="CO77" s="290"/>
      <c r="CP77" s="150" t="str">
        <f t="shared" si="130"/>
        <v/>
      </c>
      <c r="CQ77" s="290"/>
      <c r="CR77" s="150" t="str">
        <f t="shared" si="131"/>
        <v/>
      </c>
      <c r="CS77" s="290"/>
      <c r="CT77" s="150" t="str">
        <f t="shared" si="132"/>
        <v/>
      </c>
      <c r="CU77" s="150"/>
      <c r="CV77" s="150" t="str">
        <f t="shared" si="133"/>
        <v/>
      </c>
      <c r="CW77" s="94"/>
      <c r="CX77" s="151" t="str">
        <f t="shared" si="102"/>
        <v/>
      </c>
      <c r="CY77" s="151" t="str">
        <f t="shared" si="103"/>
        <v/>
      </c>
      <c r="CZ77" s="152"/>
      <c r="DA77" s="373" t="str">
        <f t="shared" si="148"/>
        <v/>
      </c>
      <c r="DC77" s="153">
        <f t="shared" si="134"/>
        <v>0</v>
      </c>
      <c r="DD77" s="153">
        <f t="shared" si="135"/>
        <v>0</v>
      </c>
      <c r="DE77" s="153">
        <f t="shared" si="136"/>
        <v>0</v>
      </c>
      <c r="DF77" s="158">
        <f t="shared" si="137"/>
        <v>-4.7000000000000002E-3</v>
      </c>
      <c r="DG77" s="159">
        <f t="shared" si="149"/>
        <v>-1.1703000000000001</v>
      </c>
      <c r="DH77" s="158">
        <f t="shared" si="138"/>
        <v>3.1999999999999997E-3</v>
      </c>
      <c r="DI77" s="159">
        <f t="shared" si="150"/>
        <v>0.79679999999999995</v>
      </c>
      <c r="DJ77" s="158">
        <f t="shared" si="139"/>
        <v>-2.7000000000000001E-3</v>
      </c>
      <c r="DK77" s="159">
        <f t="shared" si="151"/>
        <v>-0.67230000000000001</v>
      </c>
      <c r="DL77" s="158">
        <f t="shared" si="140"/>
        <v>1.1999999999999999E-3</v>
      </c>
      <c r="DM77" s="159">
        <f t="shared" si="152"/>
        <v>0.29879999999999995</v>
      </c>
      <c r="DN77" s="158">
        <f t="shared" si="141"/>
        <v>1.46E-2</v>
      </c>
      <c r="DO77" s="159">
        <f t="shared" si="153"/>
        <v>3.6354000000000002</v>
      </c>
      <c r="DP77" s="158">
        <f t="shared" si="142"/>
        <v>-1.2999999999999999E-2</v>
      </c>
      <c r="DQ77" s="159">
        <f t="shared" si="154"/>
        <v>-3.2369999999999997</v>
      </c>
      <c r="DR77" s="158">
        <f t="shared" si="143"/>
        <v>-6.7000000000000002E-3</v>
      </c>
      <c r="DS77" s="159">
        <f t="shared" si="155"/>
        <v>-1.6683000000000001</v>
      </c>
      <c r="DT77" s="158">
        <f t="shared" si="144"/>
        <v>-1.2999999999999999E-2</v>
      </c>
      <c r="DU77" s="159">
        <f t="shared" si="156"/>
        <v>-3.2369999999999997</v>
      </c>
      <c r="DV77" s="158">
        <f t="shared" si="145"/>
        <v>-6.7000000000000002E-3</v>
      </c>
      <c r="DW77" s="160">
        <f t="shared" si="157"/>
        <v>-1.6683000000000001</v>
      </c>
    </row>
    <row r="78" spans="1:127" ht="24.95" customHeight="1" thickBot="1" x14ac:dyDescent="0.25">
      <c r="A78" s="272">
        <v>69</v>
      </c>
      <c r="B78" s="336"/>
      <c r="C78" s="332"/>
      <c r="D78" s="333"/>
      <c r="E78" s="334"/>
      <c r="F78" s="335"/>
      <c r="G78" s="334"/>
      <c r="H78" s="371"/>
      <c r="I78" s="334"/>
      <c r="J78" s="334"/>
      <c r="K78" s="334"/>
      <c r="L78" s="334"/>
      <c r="M78" s="334"/>
      <c r="N78" s="334"/>
      <c r="O78" s="337"/>
      <c r="P78" s="337"/>
      <c r="Q78" s="338" t="str">
        <f t="shared" si="108"/>
        <v xml:space="preserve"> </v>
      </c>
      <c r="R78" s="339" t="str">
        <f t="shared" si="109"/>
        <v/>
      </c>
      <c r="S78" s="340" t="str">
        <f t="shared" si="88"/>
        <v/>
      </c>
      <c r="T78" s="341" t="str">
        <f t="shared" si="110"/>
        <v/>
      </c>
      <c r="U78" s="341" t="str">
        <f t="shared" si="111"/>
        <v/>
      </c>
      <c r="V78" s="341" t="str">
        <f t="shared" si="112"/>
        <v/>
      </c>
      <c r="W78" s="341" t="str">
        <f t="shared" si="113"/>
        <v/>
      </c>
      <c r="X78" s="340" t="str">
        <f t="shared" si="89"/>
        <v/>
      </c>
      <c r="Y78" s="342" t="str">
        <f t="shared" si="90"/>
        <v/>
      </c>
      <c r="Z78" s="343" t="str">
        <f t="shared" si="91"/>
        <v/>
      </c>
      <c r="AA78" s="344" t="str">
        <f t="shared" si="92"/>
        <v/>
      </c>
      <c r="AB78" s="345" t="str">
        <f t="shared" si="114"/>
        <v/>
      </c>
      <c r="AC78" s="346" t="str">
        <f t="shared" si="115"/>
        <v/>
      </c>
      <c r="AD78" s="346" t="str">
        <f t="shared" si="116"/>
        <v/>
      </c>
      <c r="AE78" s="344" t="str">
        <f t="shared" si="93"/>
        <v/>
      </c>
      <c r="AF78" s="346" t="str">
        <f t="shared" si="117"/>
        <v/>
      </c>
      <c r="AG78" s="344" t="str">
        <f t="shared" si="94"/>
        <v/>
      </c>
      <c r="AH78" s="344" t="str">
        <f t="shared" si="95"/>
        <v/>
      </c>
      <c r="AI78" s="344" t="str">
        <f t="shared" si="96"/>
        <v/>
      </c>
      <c r="AJ78" s="346" t="str">
        <f t="shared" si="97"/>
        <v/>
      </c>
      <c r="AK78" s="346" t="str">
        <f t="shared" si="98"/>
        <v/>
      </c>
      <c r="AL78" s="347" t="str">
        <f t="shared" si="99"/>
        <v/>
      </c>
      <c r="AM78" s="141"/>
      <c r="AN78" s="141"/>
      <c r="AO78" s="142"/>
      <c r="AP78" s="58">
        <f t="shared" si="118"/>
        <v>0</v>
      </c>
      <c r="AQ78" s="94">
        <f>SUM(AP$10:AP78)</f>
        <v>0</v>
      </c>
      <c r="AR78" s="143">
        <f t="shared" si="107"/>
        <v>0.1</v>
      </c>
      <c r="AS78" s="144" t="str">
        <f t="shared" si="119"/>
        <v/>
      </c>
      <c r="AT78" s="144" t="str">
        <f t="shared" si="146"/>
        <v/>
      </c>
      <c r="AU78" s="145"/>
      <c r="AV78" s="58">
        <f t="shared" si="105"/>
        <v>0</v>
      </c>
      <c r="AW78" s="318">
        <f>SUM(AV$10:AV78)</f>
        <v>0</v>
      </c>
      <c r="AX78" s="319">
        <f t="shared" si="106"/>
        <v>0.1</v>
      </c>
      <c r="AY78" s="144" t="str">
        <f t="shared" si="86"/>
        <v/>
      </c>
      <c r="AZ78" s="144" t="str">
        <f t="shared" si="87"/>
        <v/>
      </c>
      <c r="BA78" s="144"/>
      <c r="BB78" s="146" t="str">
        <f t="shared" si="120"/>
        <v/>
      </c>
      <c r="BC78" s="66" t="str">
        <f t="shared" si="85"/>
        <v/>
      </c>
      <c r="BD78" s="195" t="str">
        <f t="shared" si="121"/>
        <v/>
      </c>
      <c r="BF78" s="283"/>
      <c r="BG78" s="286" t="str">
        <f t="shared" si="122"/>
        <v/>
      </c>
      <c r="BI78" s="150" t="s">
        <v>45</v>
      </c>
      <c r="BJ78" s="58"/>
      <c r="BL78" s="262" t="s">
        <v>168</v>
      </c>
      <c r="BN78" s="139">
        <v>14</v>
      </c>
      <c r="BP78" s="254" t="s">
        <v>161</v>
      </c>
      <c r="BR78" s="252"/>
      <c r="BY78" s="211" t="str">
        <f t="shared" si="123"/>
        <v/>
      </c>
      <c r="BZ78" s="150" t="str">
        <f t="shared" si="124"/>
        <v/>
      </c>
      <c r="CB78" s="54" t="str">
        <f t="shared" ref="CB78:CB141" si="158">IF(CD78="CageRack","AVC5000CR",BZ78)</f>
        <v/>
      </c>
      <c r="CD78" s="54" t="str">
        <f t="shared" si="125"/>
        <v/>
      </c>
      <c r="CF78" s="54" t="str">
        <f t="shared" si="126"/>
        <v/>
      </c>
      <c r="CH78" s="150" t="str">
        <f t="shared" si="127"/>
        <v/>
      </c>
      <c r="CI78" s="290"/>
      <c r="CJ78" s="150" t="str">
        <f t="shared" si="128"/>
        <v/>
      </c>
      <c r="CK78" s="290"/>
      <c r="CL78" s="54" t="str">
        <f t="shared" si="147"/>
        <v/>
      </c>
      <c r="CM78" s="290"/>
      <c r="CN78" s="150" t="str">
        <f t="shared" si="129"/>
        <v/>
      </c>
      <c r="CO78" s="290"/>
      <c r="CP78" s="150" t="str">
        <f t="shared" si="130"/>
        <v/>
      </c>
      <c r="CQ78" s="290"/>
      <c r="CR78" s="150" t="str">
        <f t="shared" si="131"/>
        <v/>
      </c>
      <c r="CS78" s="290"/>
      <c r="CT78" s="150" t="str">
        <f t="shared" si="132"/>
        <v/>
      </c>
      <c r="CU78" s="150"/>
      <c r="CV78" s="150" t="str">
        <f t="shared" si="133"/>
        <v/>
      </c>
      <c r="CW78" s="94"/>
      <c r="CX78" s="151" t="str">
        <f t="shared" si="102"/>
        <v/>
      </c>
      <c r="CY78" s="151" t="str">
        <f t="shared" si="103"/>
        <v/>
      </c>
      <c r="CZ78" s="152"/>
      <c r="DA78" s="373" t="str">
        <f t="shared" si="148"/>
        <v/>
      </c>
      <c r="DC78" s="153">
        <f t="shared" si="134"/>
        <v>0</v>
      </c>
      <c r="DD78" s="153">
        <f t="shared" si="135"/>
        <v>0</v>
      </c>
      <c r="DE78" s="153">
        <f t="shared" si="136"/>
        <v>0</v>
      </c>
      <c r="DF78" s="158">
        <f t="shared" si="137"/>
        <v>-4.7000000000000002E-3</v>
      </c>
      <c r="DG78" s="159">
        <f t="shared" si="149"/>
        <v>-1.1703000000000001</v>
      </c>
      <c r="DH78" s="158">
        <f t="shared" si="138"/>
        <v>3.1999999999999997E-3</v>
      </c>
      <c r="DI78" s="159">
        <f t="shared" si="150"/>
        <v>0.79679999999999995</v>
      </c>
      <c r="DJ78" s="158">
        <f t="shared" si="139"/>
        <v>-2.7000000000000001E-3</v>
      </c>
      <c r="DK78" s="159">
        <f t="shared" si="151"/>
        <v>-0.67230000000000001</v>
      </c>
      <c r="DL78" s="158">
        <f t="shared" si="140"/>
        <v>1.1999999999999999E-3</v>
      </c>
      <c r="DM78" s="159">
        <f t="shared" si="152"/>
        <v>0.29879999999999995</v>
      </c>
      <c r="DN78" s="158">
        <f t="shared" si="141"/>
        <v>1.46E-2</v>
      </c>
      <c r="DO78" s="159">
        <f t="shared" si="153"/>
        <v>3.6354000000000002</v>
      </c>
      <c r="DP78" s="158">
        <f t="shared" si="142"/>
        <v>-1.2999999999999999E-2</v>
      </c>
      <c r="DQ78" s="159">
        <f t="shared" si="154"/>
        <v>-3.2369999999999997</v>
      </c>
      <c r="DR78" s="158">
        <f t="shared" si="143"/>
        <v>-6.7000000000000002E-3</v>
      </c>
      <c r="DS78" s="159">
        <f t="shared" si="155"/>
        <v>-1.6683000000000001</v>
      </c>
      <c r="DT78" s="158">
        <f t="shared" si="144"/>
        <v>-1.2999999999999999E-2</v>
      </c>
      <c r="DU78" s="159">
        <f t="shared" si="156"/>
        <v>-3.2369999999999997</v>
      </c>
      <c r="DV78" s="158">
        <f t="shared" si="145"/>
        <v>-6.7000000000000002E-3</v>
      </c>
      <c r="DW78" s="160">
        <f t="shared" si="157"/>
        <v>-1.6683000000000001</v>
      </c>
    </row>
    <row r="79" spans="1:127" ht="24.95" customHeight="1" thickBot="1" x14ac:dyDescent="0.25">
      <c r="A79" s="272">
        <v>70</v>
      </c>
      <c r="B79" s="336"/>
      <c r="C79" s="332"/>
      <c r="D79" s="333"/>
      <c r="E79" s="334"/>
      <c r="F79" s="335"/>
      <c r="G79" s="334"/>
      <c r="H79" s="371"/>
      <c r="I79" s="334"/>
      <c r="J79" s="334"/>
      <c r="K79" s="334"/>
      <c r="L79" s="334"/>
      <c r="M79" s="334"/>
      <c r="N79" s="334"/>
      <c r="O79" s="337"/>
      <c r="P79" s="337"/>
      <c r="Q79" s="338" t="str">
        <f t="shared" si="108"/>
        <v xml:space="preserve"> </v>
      </c>
      <c r="R79" s="339" t="str">
        <f t="shared" si="109"/>
        <v/>
      </c>
      <c r="S79" s="340" t="str">
        <f t="shared" si="88"/>
        <v/>
      </c>
      <c r="T79" s="341" t="str">
        <f t="shared" si="110"/>
        <v/>
      </c>
      <c r="U79" s="341" t="str">
        <f t="shared" si="111"/>
        <v/>
      </c>
      <c r="V79" s="341" t="str">
        <f t="shared" si="112"/>
        <v/>
      </c>
      <c r="W79" s="341" t="str">
        <f t="shared" si="113"/>
        <v/>
      </c>
      <c r="X79" s="340" t="str">
        <f t="shared" si="89"/>
        <v/>
      </c>
      <c r="Y79" s="342" t="str">
        <f t="shared" si="90"/>
        <v/>
      </c>
      <c r="Z79" s="343" t="str">
        <f t="shared" si="91"/>
        <v/>
      </c>
      <c r="AA79" s="344" t="str">
        <f t="shared" si="92"/>
        <v/>
      </c>
      <c r="AB79" s="345" t="str">
        <f t="shared" si="114"/>
        <v/>
      </c>
      <c r="AC79" s="346" t="str">
        <f t="shared" si="115"/>
        <v/>
      </c>
      <c r="AD79" s="346" t="str">
        <f t="shared" si="116"/>
        <v/>
      </c>
      <c r="AE79" s="344" t="str">
        <f t="shared" si="93"/>
        <v/>
      </c>
      <c r="AF79" s="346" t="str">
        <f t="shared" si="117"/>
        <v/>
      </c>
      <c r="AG79" s="344" t="str">
        <f t="shared" si="94"/>
        <v/>
      </c>
      <c r="AH79" s="344" t="str">
        <f t="shared" si="95"/>
        <v/>
      </c>
      <c r="AI79" s="344" t="str">
        <f t="shared" si="96"/>
        <v/>
      </c>
      <c r="AJ79" s="346" t="str">
        <f t="shared" si="97"/>
        <v/>
      </c>
      <c r="AK79" s="346" t="str">
        <f t="shared" si="98"/>
        <v/>
      </c>
      <c r="AL79" s="347" t="str">
        <f t="shared" si="99"/>
        <v/>
      </c>
      <c r="AM79" s="141"/>
      <c r="AN79" s="141"/>
      <c r="AO79" s="142"/>
      <c r="AP79" s="58">
        <f t="shared" si="118"/>
        <v>0</v>
      </c>
      <c r="AQ79" s="94">
        <f>SUM(AP$10:AP79)</f>
        <v>0</v>
      </c>
      <c r="AR79" s="143">
        <f t="shared" si="107"/>
        <v>0.1</v>
      </c>
      <c r="AS79" s="144" t="str">
        <f t="shared" si="119"/>
        <v/>
      </c>
      <c r="AT79" s="144" t="str">
        <f t="shared" si="146"/>
        <v/>
      </c>
      <c r="AU79" s="145"/>
      <c r="AV79" s="58">
        <f t="shared" si="105"/>
        <v>0</v>
      </c>
      <c r="AW79" s="318">
        <f>SUM(AV$10:AV79)</f>
        <v>0</v>
      </c>
      <c r="AX79" s="319">
        <f t="shared" si="106"/>
        <v>0.1</v>
      </c>
      <c r="AY79" s="144" t="str">
        <f t="shared" si="86"/>
        <v/>
      </c>
      <c r="AZ79" s="144" t="str">
        <f t="shared" si="87"/>
        <v/>
      </c>
      <c r="BA79" s="144"/>
      <c r="BB79" s="146" t="str">
        <f t="shared" si="120"/>
        <v/>
      </c>
      <c r="BC79" s="66" t="str">
        <f t="shared" si="85"/>
        <v/>
      </c>
      <c r="BD79" s="195" t="str">
        <f t="shared" si="121"/>
        <v/>
      </c>
      <c r="BF79" s="283"/>
      <c r="BG79" s="286" t="str">
        <f t="shared" si="122"/>
        <v/>
      </c>
      <c r="BI79" s="238" t="s">
        <v>46</v>
      </c>
      <c r="BJ79" s="58"/>
      <c r="BL79" s="150" t="s">
        <v>124</v>
      </c>
      <c r="BN79" s="139" t="s">
        <v>16</v>
      </c>
      <c r="BP79" s="249" t="s">
        <v>235</v>
      </c>
      <c r="BR79" s="256" t="s">
        <v>173</v>
      </c>
      <c r="BY79" s="211" t="str">
        <f t="shared" si="123"/>
        <v/>
      </c>
      <c r="BZ79" s="150" t="str">
        <f t="shared" si="124"/>
        <v/>
      </c>
      <c r="CB79" s="54" t="str">
        <f t="shared" si="158"/>
        <v/>
      </c>
      <c r="CD79" s="54" t="str">
        <f t="shared" si="125"/>
        <v/>
      </c>
      <c r="CF79" s="54" t="str">
        <f t="shared" si="126"/>
        <v/>
      </c>
      <c r="CH79" s="150" t="str">
        <f t="shared" si="127"/>
        <v/>
      </c>
      <c r="CI79" s="290"/>
      <c r="CJ79" s="150" t="str">
        <f t="shared" si="128"/>
        <v/>
      </c>
      <c r="CK79" s="290"/>
      <c r="CL79" s="54" t="str">
        <f t="shared" si="147"/>
        <v/>
      </c>
      <c r="CM79" s="290"/>
      <c r="CN79" s="150" t="str">
        <f t="shared" si="129"/>
        <v/>
      </c>
      <c r="CO79" s="290"/>
      <c r="CP79" s="150" t="str">
        <f t="shared" si="130"/>
        <v/>
      </c>
      <c r="CQ79" s="290"/>
      <c r="CR79" s="150" t="str">
        <f t="shared" si="131"/>
        <v/>
      </c>
      <c r="CS79" s="290"/>
      <c r="CT79" s="150" t="str">
        <f t="shared" si="132"/>
        <v/>
      </c>
      <c r="CU79" s="150"/>
      <c r="CV79" s="150" t="str">
        <f t="shared" si="133"/>
        <v/>
      </c>
      <c r="CW79" s="94"/>
      <c r="CX79" s="151" t="str">
        <f t="shared" si="102"/>
        <v/>
      </c>
      <c r="CY79" s="151" t="str">
        <f t="shared" si="103"/>
        <v/>
      </c>
      <c r="CZ79" s="152"/>
      <c r="DA79" s="373" t="str">
        <f t="shared" si="148"/>
        <v/>
      </c>
      <c r="DC79" s="153">
        <f t="shared" si="134"/>
        <v>0</v>
      </c>
      <c r="DD79" s="153">
        <f t="shared" si="135"/>
        <v>0</v>
      </c>
      <c r="DE79" s="153">
        <f t="shared" si="136"/>
        <v>0</v>
      </c>
      <c r="DF79" s="158">
        <f t="shared" si="137"/>
        <v>-4.7000000000000002E-3</v>
      </c>
      <c r="DG79" s="159">
        <f t="shared" si="149"/>
        <v>-1.1703000000000001</v>
      </c>
      <c r="DH79" s="158">
        <f t="shared" si="138"/>
        <v>3.1999999999999997E-3</v>
      </c>
      <c r="DI79" s="159">
        <f t="shared" si="150"/>
        <v>0.79679999999999995</v>
      </c>
      <c r="DJ79" s="158">
        <f t="shared" si="139"/>
        <v>-2.7000000000000001E-3</v>
      </c>
      <c r="DK79" s="159">
        <f t="shared" si="151"/>
        <v>-0.67230000000000001</v>
      </c>
      <c r="DL79" s="158">
        <f t="shared" si="140"/>
        <v>1.1999999999999999E-3</v>
      </c>
      <c r="DM79" s="159">
        <f t="shared" si="152"/>
        <v>0.29879999999999995</v>
      </c>
      <c r="DN79" s="158">
        <f t="shared" si="141"/>
        <v>1.46E-2</v>
      </c>
      <c r="DO79" s="159">
        <f t="shared" si="153"/>
        <v>3.6354000000000002</v>
      </c>
      <c r="DP79" s="158">
        <f t="shared" si="142"/>
        <v>-1.2999999999999999E-2</v>
      </c>
      <c r="DQ79" s="159">
        <f t="shared" si="154"/>
        <v>-3.2369999999999997</v>
      </c>
      <c r="DR79" s="158">
        <f t="shared" si="143"/>
        <v>-6.7000000000000002E-3</v>
      </c>
      <c r="DS79" s="159">
        <f t="shared" si="155"/>
        <v>-1.6683000000000001</v>
      </c>
      <c r="DT79" s="158">
        <f t="shared" si="144"/>
        <v>-1.2999999999999999E-2</v>
      </c>
      <c r="DU79" s="159">
        <f t="shared" si="156"/>
        <v>-3.2369999999999997</v>
      </c>
      <c r="DV79" s="158">
        <f t="shared" si="145"/>
        <v>-6.7000000000000002E-3</v>
      </c>
      <c r="DW79" s="160">
        <f t="shared" si="157"/>
        <v>-1.6683000000000001</v>
      </c>
    </row>
    <row r="80" spans="1:127" ht="24.95" customHeight="1" thickBot="1" x14ac:dyDescent="0.25">
      <c r="A80" s="272">
        <v>71</v>
      </c>
      <c r="B80" s="336"/>
      <c r="C80" s="332"/>
      <c r="D80" s="333"/>
      <c r="E80" s="334"/>
      <c r="F80" s="335"/>
      <c r="G80" s="334"/>
      <c r="H80" s="371"/>
      <c r="I80" s="334"/>
      <c r="J80" s="334"/>
      <c r="K80" s="334"/>
      <c r="L80" s="334"/>
      <c r="M80" s="334"/>
      <c r="N80" s="334"/>
      <c r="O80" s="337"/>
      <c r="P80" s="337"/>
      <c r="Q80" s="338" t="str">
        <f t="shared" si="108"/>
        <v xml:space="preserve"> </v>
      </c>
      <c r="R80" s="339" t="str">
        <f t="shared" si="109"/>
        <v/>
      </c>
      <c r="S80" s="340" t="str">
        <f t="shared" si="88"/>
        <v/>
      </c>
      <c r="T80" s="341" t="str">
        <f t="shared" si="110"/>
        <v/>
      </c>
      <c r="U80" s="341" t="str">
        <f t="shared" si="111"/>
        <v/>
      </c>
      <c r="V80" s="341" t="str">
        <f t="shared" si="112"/>
        <v/>
      </c>
      <c r="W80" s="341" t="str">
        <f t="shared" si="113"/>
        <v/>
      </c>
      <c r="X80" s="340" t="str">
        <f t="shared" si="89"/>
        <v/>
      </c>
      <c r="Y80" s="342" t="str">
        <f t="shared" si="90"/>
        <v/>
      </c>
      <c r="Z80" s="343" t="str">
        <f t="shared" si="91"/>
        <v/>
      </c>
      <c r="AA80" s="344" t="str">
        <f t="shared" si="92"/>
        <v/>
      </c>
      <c r="AB80" s="345" t="str">
        <f t="shared" si="114"/>
        <v/>
      </c>
      <c r="AC80" s="346" t="str">
        <f t="shared" si="115"/>
        <v/>
      </c>
      <c r="AD80" s="346" t="str">
        <f t="shared" si="116"/>
        <v/>
      </c>
      <c r="AE80" s="344" t="str">
        <f t="shared" si="93"/>
        <v/>
      </c>
      <c r="AF80" s="346" t="str">
        <f t="shared" si="117"/>
        <v/>
      </c>
      <c r="AG80" s="344" t="str">
        <f t="shared" si="94"/>
        <v/>
      </c>
      <c r="AH80" s="344" t="str">
        <f t="shared" si="95"/>
        <v/>
      </c>
      <c r="AI80" s="344" t="str">
        <f t="shared" si="96"/>
        <v/>
      </c>
      <c r="AJ80" s="346" t="str">
        <f t="shared" si="97"/>
        <v/>
      </c>
      <c r="AK80" s="346" t="str">
        <f t="shared" si="98"/>
        <v/>
      </c>
      <c r="AL80" s="347" t="str">
        <f t="shared" si="99"/>
        <v/>
      </c>
      <c r="AM80" s="141"/>
      <c r="AN80" s="141"/>
      <c r="AO80" s="142"/>
      <c r="AP80" s="58">
        <f t="shared" si="118"/>
        <v>0</v>
      </c>
      <c r="AQ80" s="94">
        <f>SUM(AP$10:AP80)</f>
        <v>0</v>
      </c>
      <c r="AR80" s="143">
        <f t="shared" si="107"/>
        <v>0.1</v>
      </c>
      <c r="AS80" s="144" t="str">
        <f t="shared" si="119"/>
        <v/>
      </c>
      <c r="AT80" s="144" t="str">
        <f t="shared" si="146"/>
        <v/>
      </c>
      <c r="AU80" s="145"/>
      <c r="AV80" s="58">
        <f t="shared" si="105"/>
        <v>0</v>
      </c>
      <c r="AW80" s="318">
        <f>SUM(AV$10:AV80)</f>
        <v>0</v>
      </c>
      <c r="AX80" s="319">
        <f t="shared" si="106"/>
        <v>0.1</v>
      </c>
      <c r="AY80" s="144" t="str">
        <f t="shared" si="86"/>
        <v/>
      </c>
      <c r="AZ80" s="144" t="str">
        <f t="shared" si="87"/>
        <v/>
      </c>
      <c r="BA80" s="144"/>
      <c r="BB80" s="146" t="str">
        <f t="shared" si="120"/>
        <v/>
      </c>
      <c r="BC80" s="66" t="str">
        <f t="shared" ref="BC80:BC143" si="159">BB80</f>
        <v/>
      </c>
      <c r="BD80" s="195" t="str">
        <f t="shared" si="121"/>
        <v/>
      </c>
      <c r="BF80" s="283"/>
      <c r="BG80" s="286" t="str">
        <f t="shared" si="122"/>
        <v/>
      </c>
      <c r="BL80" s="150"/>
      <c r="BN80" s="139" t="s">
        <v>17</v>
      </c>
      <c r="BP80" s="249" t="s">
        <v>146</v>
      </c>
      <c r="BR80" s="356" t="s">
        <v>271</v>
      </c>
      <c r="BY80" s="211" t="str">
        <f t="shared" si="123"/>
        <v/>
      </c>
      <c r="BZ80" s="150" t="str">
        <f t="shared" si="124"/>
        <v/>
      </c>
      <c r="CB80" s="54" t="str">
        <f t="shared" si="158"/>
        <v/>
      </c>
      <c r="CD80" s="54" t="str">
        <f t="shared" si="125"/>
        <v/>
      </c>
      <c r="CF80" s="54" t="str">
        <f t="shared" si="126"/>
        <v/>
      </c>
      <c r="CH80" s="150" t="str">
        <f t="shared" si="127"/>
        <v/>
      </c>
      <c r="CI80" s="290"/>
      <c r="CJ80" s="150" t="str">
        <f t="shared" si="128"/>
        <v/>
      </c>
      <c r="CK80" s="290"/>
      <c r="CL80" s="54" t="str">
        <f t="shared" si="147"/>
        <v/>
      </c>
      <c r="CM80" s="290"/>
      <c r="CN80" s="150" t="str">
        <f t="shared" si="129"/>
        <v/>
      </c>
      <c r="CO80" s="290"/>
      <c r="CP80" s="150" t="str">
        <f t="shared" si="130"/>
        <v/>
      </c>
      <c r="CQ80" s="290"/>
      <c r="CR80" s="150" t="str">
        <f t="shared" si="131"/>
        <v/>
      </c>
      <c r="CS80" s="290"/>
      <c r="CT80" s="150" t="str">
        <f t="shared" si="132"/>
        <v/>
      </c>
      <c r="CU80" s="150"/>
      <c r="CV80" s="150" t="str">
        <f t="shared" si="133"/>
        <v/>
      </c>
      <c r="CW80" s="94"/>
      <c r="CX80" s="151" t="str">
        <f t="shared" si="102"/>
        <v/>
      </c>
      <c r="CY80" s="151" t="str">
        <f t="shared" si="103"/>
        <v/>
      </c>
      <c r="CZ80" s="152"/>
      <c r="DA80" s="373" t="str">
        <f t="shared" si="148"/>
        <v/>
      </c>
      <c r="DC80" s="153">
        <f t="shared" si="134"/>
        <v>0</v>
      </c>
      <c r="DD80" s="153">
        <f t="shared" si="135"/>
        <v>0</v>
      </c>
      <c r="DE80" s="153">
        <f t="shared" si="136"/>
        <v>0</v>
      </c>
      <c r="DF80" s="158">
        <f t="shared" si="137"/>
        <v>-4.7000000000000002E-3</v>
      </c>
      <c r="DG80" s="159">
        <f t="shared" si="149"/>
        <v>-1.1703000000000001</v>
      </c>
      <c r="DH80" s="158">
        <f t="shared" si="138"/>
        <v>3.1999999999999997E-3</v>
      </c>
      <c r="DI80" s="159">
        <f t="shared" si="150"/>
        <v>0.79679999999999995</v>
      </c>
      <c r="DJ80" s="158">
        <f t="shared" si="139"/>
        <v>-2.7000000000000001E-3</v>
      </c>
      <c r="DK80" s="159">
        <f t="shared" si="151"/>
        <v>-0.67230000000000001</v>
      </c>
      <c r="DL80" s="158">
        <f t="shared" si="140"/>
        <v>1.1999999999999999E-3</v>
      </c>
      <c r="DM80" s="159">
        <f t="shared" si="152"/>
        <v>0.29879999999999995</v>
      </c>
      <c r="DN80" s="158">
        <f t="shared" si="141"/>
        <v>1.46E-2</v>
      </c>
      <c r="DO80" s="159">
        <f t="shared" si="153"/>
        <v>3.6354000000000002</v>
      </c>
      <c r="DP80" s="158">
        <f t="shared" si="142"/>
        <v>-1.2999999999999999E-2</v>
      </c>
      <c r="DQ80" s="159">
        <f t="shared" si="154"/>
        <v>-3.2369999999999997</v>
      </c>
      <c r="DR80" s="158">
        <f t="shared" si="143"/>
        <v>-6.7000000000000002E-3</v>
      </c>
      <c r="DS80" s="159">
        <f t="shared" si="155"/>
        <v>-1.6683000000000001</v>
      </c>
      <c r="DT80" s="158">
        <f t="shared" si="144"/>
        <v>-1.2999999999999999E-2</v>
      </c>
      <c r="DU80" s="159">
        <f t="shared" si="156"/>
        <v>-3.2369999999999997</v>
      </c>
      <c r="DV80" s="158">
        <f t="shared" si="145"/>
        <v>-6.7000000000000002E-3</v>
      </c>
      <c r="DW80" s="160">
        <f t="shared" si="157"/>
        <v>-1.6683000000000001</v>
      </c>
    </row>
    <row r="81" spans="1:127" ht="24.95" customHeight="1" thickBot="1" x14ac:dyDescent="0.25">
      <c r="A81" s="272">
        <v>72</v>
      </c>
      <c r="B81" s="336"/>
      <c r="C81" s="332"/>
      <c r="D81" s="333"/>
      <c r="E81" s="334"/>
      <c r="F81" s="335"/>
      <c r="G81" s="334"/>
      <c r="H81" s="371"/>
      <c r="I81" s="334"/>
      <c r="J81" s="334"/>
      <c r="K81" s="334"/>
      <c r="L81" s="334"/>
      <c r="M81" s="334"/>
      <c r="N81" s="334"/>
      <c r="O81" s="337"/>
      <c r="P81" s="337"/>
      <c r="Q81" s="338" t="str">
        <f t="shared" si="108"/>
        <v xml:space="preserve"> </v>
      </c>
      <c r="R81" s="339" t="str">
        <f t="shared" si="109"/>
        <v/>
      </c>
      <c r="S81" s="340" t="str">
        <f t="shared" si="88"/>
        <v/>
      </c>
      <c r="T81" s="341" t="str">
        <f t="shared" si="110"/>
        <v/>
      </c>
      <c r="U81" s="341" t="str">
        <f t="shared" si="111"/>
        <v/>
      </c>
      <c r="V81" s="341" t="str">
        <f t="shared" si="112"/>
        <v/>
      </c>
      <c r="W81" s="341" t="str">
        <f t="shared" si="113"/>
        <v/>
      </c>
      <c r="X81" s="340" t="str">
        <f t="shared" si="89"/>
        <v/>
      </c>
      <c r="Y81" s="342" t="str">
        <f t="shared" si="90"/>
        <v/>
      </c>
      <c r="Z81" s="343" t="str">
        <f t="shared" si="91"/>
        <v/>
      </c>
      <c r="AA81" s="344" t="str">
        <f t="shared" si="92"/>
        <v/>
      </c>
      <c r="AB81" s="345" t="str">
        <f t="shared" si="114"/>
        <v/>
      </c>
      <c r="AC81" s="346" t="str">
        <f t="shared" si="115"/>
        <v/>
      </c>
      <c r="AD81" s="346" t="str">
        <f t="shared" si="116"/>
        <v/>
      </c>
      <c r="AE81" s="344" t="str">
        <f t="shared" si="93"/>
        <v/>
      </c>
      <c r="AF81" s="346" t="str">
        <f t="shared" si="117"/>
        <v/>
      </c>
      <c r="AG81" s="344" t="str">
        <f t="shared" si="94"/>
        <v/>
      </c>
      <c r="AH81" s="344" t="str">
        <f t="shared" si="95"/>
        <v/>
      </c>
      <c r="AI81" s="344" t="str">
        <f t="shared" si="96"/>
        <v/>
      </c>
      <c r="AJ81" s="346" t="str">
        <f t="shared" si="97"/>
        <v/>
      </c>
      <c r="AK81" s="346" t="str">
        <f t="shared" si="98"/>
        <v/>
      </c>
      <c r="AL81" s="347" t="str">
        <f t="shared" si="99"/>
        <v/>
      </c>
      <c r="AM81" s="141"/>
      <c r="AN81" s="141"/>
      <c r="AO81" s="142"/>
      <c r="AP81" s="58">
        <f t="shared" si="118"/>
        <v>0</v>
      </c>
      <c r="AQ81" s="94">
        <f>SUM(AP$10:AP81)</f>
        <v>0</v>
      </c>
      <c r="AR81" s="143">
        <f t="shared" si="107"/>
        <v>0.1</v>
      </c>
      <c r="AS81" s="144" t="str">
        <f t="shared" si="119"/>
        <v/>
      </c>
      <c r="AT81" s="144" t="str">
        <f t="shared" si="146"/>
        <v/>
      </c>
      <c r="AU81" s="145"/>
      <c r="AV81" s="58">
        <f t="shared" si="105"/>
        <v>0</v>
      </c>
      <c r="AW81" s="318">
        <f>SUM(AV$10:AV81)</f>
        <v>0</v>
      </c>
      <c r="AX81" s="319">
        <f t="shared" si="106"/>
        <v>0.1</v>
      </c>
      <c r="AY81" s="144" t="str">
        <f t="shared" ref="AY81:AY144" si="160">IF(AV81=0,"",IF(C81="","",C81))</f>
        <v/>
      </c>
      <c r="AZ81" s="144" t="str">
        <f t="shared" ref="AZ81:AZ144" si="161">IF(AV81=0,"",IF(B81="","",B81))</f>
        <v/>
      </c>
      <c r="BA81" s="144"/>
      <c r="BB81" s="146" t="str">
        <f t="shared" si="120"/>
        <v/>
      </c>
      <c r="BC81" s="66" t="str">
        <f t="shared" si="159"/>
        <v/>
      </c>
      <c r="BD81" s="195" t="str">
        <f t="shared" si="121"/>
        <v/>
      </c>
      <c r="BF81" s="283"/>
      <c r="BG81" s="286" t="str">
        <f t="shared" si="122"/>
        <v/>
      </c>
      <c r="BI81" s="263" t="s">
        <v>196</v>
      </c>
      <c r="BL81" s="252"/>
      <c r="BN81" s="139" t="s">
        <v>18</v>
      </c>
      <c r="BP81" s="249" t="s">
        <v>236</v>
      </c>
      <c r="BR81" s="356" t="s">
        <v>33</v>
      </c>
      <c r="BY81" s="211" t="str">
        <f t="shared" si="123"/>
        <v/>
      </c>
      <c r="BZ81" s="150" t="str">
        <f t="shared" si="124"/>
        <v/>
      </c>
      <c r="CB81" s="54" t="str">
        <f t="shared" si="158"/>
        <v/>
      </c>
      <c r="CD81" s="54" t="str">
        <f t="shared" si="125"/>
        <v/>
      </c>
      <c r="CF81" s="54" t="str">
        <f t="shared" si="126"/>
        <v/>
      </c>
      <c r="CH81" s="150" t="str">
        <f t="shared" si="127"/>
        <v/>
      </c>
      <c r="CI81" s="290"/>
      <c r="CJ81" s="150" t="str">
        <f t="shared" si="128"/>
        <v/>
      </c>
      <c r="CK81" s="290"/>
      <c r="CL81" s="54" t="str">
        <f t="shared" si="147"/>
        <v/>
      </c>
      <c r="CM81" s="290"/>
      <c r="CN81" s="150" t="str">
        <f t="shared" si="129"/>
        <v/>
      </c>
      <c r="CO81" s="290"/>
      <c r="CP81" s="150" t="str">
        <f t="shared" si="130"/>
        <v/>
      </c>
      <c r="CQ81" s="290"/>
      <c r="CR81" s="150" t="str">
        <f t="shared" si="131"/>
        <v/>
      </c>
      <c r="CS81" s="290"/>
      <c r="CT81" s="150" t="str">
        <f t="shared" si="132"/>
        <v/>
      </c>
      <c r="CU81" s="150"/>
      <c r="CV81" s="150" t="str">
        <f t="shared" si="133"/>
        <v/>
      </c>
      <c r="CW81" s="94"/>
      <c r="CX81" s="151" t="str">
        <f t="shared" si="102"/>
        <v/>
      </c>
      <c r="CY81" s="151" t="str">
        <f t="shared" si="103"/>
        <v/>
      </c>
      <c r="CZ81" s="152"/>
      <c r="DA81" s="373" t="str">
        <f t="shared" si="148"/>
        <v/>
      </c>
      <c r="DC81" s="153">
        <f t="shared" si="134"/>
        <v>0</v>
      </c>
      <c r="DD81" s="153">
        <f t="shared" si="135"/>
        <v>0</v>
      </c>
      <c r="DE81" s="153">
        <f t="shared" si="136"/>
        <v>0</v>
      </c>
      <c r="DF81" s="158">
        <f t="shared" si="137"/>
        <v>-4.7000000000000002E-3</v>
      </c>
      <c r="DG81" s="159">
        <f t="shared" si="149"/>
        <v>-1.1703000000000001</v>
      </c>
      <c r="DH81" s="158">
        <f t="shared" si="138"/>
        <v>3.1999999999999997E-3</v>
      </c>
      <c r="DI81" s="159">
        <f t="shared" si="150"/>
        <v>0.79679999999999995</v>
      </c>
      <c r="DJ81" s="158">
        <f t="shared" si="139"/>
        <v>-2.7000000000000001E-3</v>
      </c>
      <c r="DK81" s="159">
        <f t="shared" si="151"/>
        <v>-0.67230000000000001</v>
      </c>
      <c r="DL81" s="158">
        <f t="shared" si="140"/>
        <v>1.1999999999999999E-3</v>
      </c>
      <c r="DM81" s="159">
        <f t="shared" si="152"/>
        <v>0.29879999999999995</v>
      </c>
      <c r="DN81" s="158">
        <f t="shared" si="141"/>
        <v>1.46E-2</v>
      </c>
      <c r="DO81" s="159">
        <f t="shared" si="153"/>
        <v>3.6354000000000002</v>
      </c>
      <c r="DP81" s="158">
        <f t="shared" si="142"/>
        <v>-1.2999999999999999E-2</v>
      </c>
      <c r="DQ81" s="159">
        <f t="shared" si="154"/>
        <v>-3.2369999999999997</v>
      </c>
      <c r="DR81" s="158">
        <f t="shared" si="143"/>
        <v>-6.7000000000000002E-3</v>
      </c>
      <c r="DS81" s="159">
        <f t="shared" si="155"/>
        <v>-1.6683000000000001</v>
      </c>
      <c r="DT81" s="158">
        <f t="shared" si="144"/>
        <v>-1.2999999999999999E-2</v>
      </c>
      <c r="DU81" s="159">
        <f t="shared" si="156"/>
        <v>-3.2369999999999997</v>
      </c>
      <c r="DV81" s="158">
        <f t="shared" si="145"/>
        <v>-6.7000000000000002E-3</v>
      </c>
      <c r="DW81" s="160">
        <f t="shared" si="157"/>
        <v>-1.6683000000000001</v>
      </c>
    </row>
    <row r="82" spans="1:127" ht="24.95" customHeight="1" thickBot="1" x14ac:dyDescent="0.25">
      <c r="A82" s="272">
        <v>73</v>
      </c>
      <c r="B82" s="336"/>
      <c r="C82" s="332"/>
      <c r="D82" s="333"/>
      <c r="E82" s="334"/>
      <c r="F82" s="335"/>
      <c r="G82" s="334"/>
      <c r="H82" s="371"/>
      <c r="I82" s="334"/>
      <c r="J82" s="334"/>
      <c r="K82" s="334"/>
      <c r="L82" s="334"/>
      <c r="M82" s="334"/>
      <c r="N82" s="334"/>
      <c r="O82" s="337"/>
      <c r="P82" s="337"/>
      <c r="Q82" s="338" t="str">
        <f t="shared" si="108"/>
        <v xml:space="preserve"> </v>
      </c>
      <c r="R82" s="339" t="str">
        <f t="shared" si="109"/>
        <v/>
      </c>
      <c r="S82" s="340" t="str">
        <f t="shared" si="88"/>
        <v/>
      </c>
      <c r="T82" s="341" t="str">
        <f t="shared" si="110"/>
        <v/>
      </c>
      <c r="U82" s="341" t="str">
        <f t="shared" si="111"/>
        <v/>
      </c>
      <c r="V82" s="341" t="str">
        <f t="shared" si="112"/>
        <v/>
      </c>
      <c r="W82" s="341" t="str">
        <f t="shared" si="113"/>
        <v/>
      </c>
      <c r="X82" s="340" t="str">
        <f t="shared" si="89"/>
        <v/>
      </c>
      <c r="Y82" s="342" t="str">
        <f t="shared" si="90"/>
        <v/>
      </c>
      <c r="Z82" s="343" t="str">
        <f t="shared" si="91"/>
        <v/>
      </c>
      <c r="AA82" s="344" t="str">
        <f t="shared" si="92"/>
        <v/>
      </c>
      <c r="AB82" s="345" t="str">
        <f t="shared" si="114"/>
        <v/>
      </c>
      <c r="AC82" s="346" t="str">
        <f t="shared" si="115"/>
        <v/>
      </c>
      <c r="AD82" s="346" t="str">
        <f t="shared" si="116"/>
        <v/>
      </c>
      <c r="AE82" s="344" t="str">
        <f t="shared" si="93"/>
        <v/>
      </c>
      <c r="AF82" s="346" t="str">
        <f t="shared" si="117"/>
        <v/>
      </c>
      <c r="AG82" s="344" t="str">
        <f t="shared" si="94"/>
        <v/>
      </c>
      <c r="AH82" s="344" t="str">
        <f t="shared" si="95"/>
        <v/>
      </c>
      <c r="AI82" s="344" t="str">
        <f t="shared" si="96"/>
        <v/>
      </c>
      <c r="AJ82" s="346" t="str">
        <f t="shared" si="97"/>
        <v/>
      </c>
      <c r="AK82" s="346" t="str">
        <f t="shared" si="98"/>
        <v/>
      </c>
      <c r="AL82" s="347" t="str">
        <f t="shared" si="99"/>
        <v/>
      </c>
      <c r="AM82" s="141"/>
      <c r="AN82" s="141"/>
      <c r="AO82" s="142"/>
      <c r="AP82" s="58">
        <f t="shared" si="118"/>
        <v>0</v>
      </c>
      <c r="AQ82" s="94">
        <f>SUM(AP$10:AP82)</f>
        <v>0</v>
      </c>
      <c r="AR82" s="143">
        <f t="shared" si="107"/>
        <v>0.1</v>
      </c>
      <c r="AS82" s="144" t="str">
        <f t="shared" si="119"/>
        <v/>
      </c>
      <c r="AT82" s="144" t="str">
        <f t="shared" si="146"/>
        <v/>
      </c>
      <c r="AU82" s="145"/>
      <c r="AV82" s="58">
        <f t="shared" si="105"/>
        <v>0</v>
      </c>
      <c r="AW82" s="318">
        <f>SUM(AV$10:AV82)</f>
        <v>0</v>
      </c>
      <c r="AX82" s="319">
        <f t="shared" si="106"/>
        <v>0.1</v>
      </c>
      <c r="AY82" s="144" t="str">
        <f t="shared" si="160"/>
        <v/>
      </c>
      <c r="AZ82" s="144" t="str">
        <f t="shared" si="161"/>
        <v/>
      </c>
      <c r="BA82" s="144"/>
      <c r="BB82" s="146" t="str">
        <f t="shared" si="120"/>
        <v/>
      </c>
      <c r="BC82" s="66" t="str">
        <f t="shared" si="159"/>
        <v/>
      </c>
      <c r="BD82" s="195" t="str">
        <f t="shared" si="121"/>
        <v/>
      </c>
      <c r="BF82" s="283"/>
      <c r="BG82" s="286" t="str">
        <f t="shared" si="122"/>
        <v/>
      </c>
      <c r="BI82" s="265" t="s">
        <v>7</v>
      </c>
      <c r="BL82" s="256"/>
      <c r="BN82" s="185" t="s">
        <v>19</v>
      </c>
      <c r="BP82" s="249" t="s">
        <v>147</v>
      </c>
      <c r="BR82" s="211" t="s">
        <v>60</v>
      </c>
      <c r="BY82" s="211" t="str">
        <f t="shared" si="123"/>
        <v/>
      </c>
      <c r="BZ82" s="150" t="str">
        <f t="shared" si="124"/>
        <v/>
      </c>
      <c r="CB82" s="54" t="str">
        <f t="shared" si="158"/>
        <v/>
      </c>
      <c r="CD82" s="54" t="str">
        <f t="shared" si="125"/>
        <v/>
      </c>
      <c r="CF82" s="54" t="str">
        <f t="shared" si="126"/>
        <v/>
      </c>
      <c r="CH82" s="150" t="str">
        <f t="shared" si="127"/>
        <v/>
      </c>
      <c r="CI82" s="290"/>
      <c r="CJ82" s="150" t="str">
        <f t="shared" si="128"/>
        <v/>
      </c>
      <c r="CK82" s="290"/>
      <c r="CL82" s="54" t="str">
        <f t="shared" si="147"/>
        <v/>
      </c>
      <c r="CM82" s="290"/>
      <c r="CN82" s="150" t="str">
        <f t="shared" si="129"/>
        <v/>
      </c>
      <c r="CO82" s="290"/>
      <c r="CP82" s="150" t="str">
        <f t="shared" si="130"/>
        <v/>
      </c>
      <c r="CQ82" s="290"/>
      <c r="CR82" s="150" t="str">
        <f t="shared" si="131"/>
        <v/>
      </c>
      <c r="CS82" s="290"/>
      <c r="CT82" s="150" t="str">
        <f t="shared" si="132"/>
        <v/>
      </c>
      <c r="CU82" s="150"/>
      <c r="CV82" s="150" t="str">
        <f t="shared" si="133"/>
        <v/>
      </c>
      <c r="CW82" s="94"/>
      <c r="CX82" s="151" t="str">
        <f t="shared" si="102"/>
        <v/>
      </c>
      <c r="CY82" s="151" t="str">
        <f t="shared" si="103"/>
        <v/>
      </c>
      <c r="CZ82" s="152"/>
      <c r="DA82" s="373" t="str">
        <f t="shared" si="148"/>
        <v/>
      </c>
      <c r="DC82" s="153">
        <f t="shared" si="134"/>
        <v>0</v>
      </c>
      <c r="DD82" s="153">
        <f t="shared" si="135"/>
        <v>0</v>
      </c>
      <c r="DE82" s="153">
        <f t="shared" si="136"/>
        <v>0</v>
      </c>
      <c r="DF82" s="158">
        <f t="shared" si="137"/>
        <v>-4.7000000000000002E-3</v>
      </c>
      <c r="DG82" s="159">
        <f t="shared" si="149"/>
        <v>-1.1703000000000001</v>
      </c>
      <c r="DH82" s="158">
        <f t="shared" si="138"/>
        <v>3.1999999999999997E-3</v>
      </c>
      <c r="DI82" s="159">
        <f t="shared" si="150"/>
        <v>0.79679999999999995</v>
      </c>
      <c r="DJ82" s="158">
        <f t="shared" si="139"/>
        <v>-2.7000000000000001E-3</v>
      </c>
      <c r="DK82" s="159">
        <f t="shared" si="151"/>
        <v>-0.67230000000000001</v>
      </c>
      <c r="DL82" s="158">
        <f t="shared" si="140"/>
        <v>1.1999999999999999E-3</v>
      </c>
      <c r="DM82" s="159">
        <f t="shared" si="152"/>
        <v>0.29879999999999995</v>
      </c>
      <c r="DN82" s="158">
        <f t="shared" si="141"/>
        <v>1.46E-2</v>
      </c>
      <c r="DO82" s="159">
        <f t="shared" si="153"/>
        <v>3.6354000000000002</v>
      </c>
      <c r="DP82" s="158">
        <f t="shared" si="142"/>
        <v>-1.2999999999999999E-2</v>
      </c>
      <c r="DQ82" s="159">
        <f t="shared" si="154"/>
        <v>-3.2369999999999997</v>
      </c>
      <c r="DR82" s="158">
        <f t="shared" si="143"/>
        <v>-6.7000000000000002E-3</v>
      </c>
      <c r="DS82" s="159">
        <f t="shared" si="155"/>
        <v>-1.6683000000000001</v>
      </c>
      <c r="DT82" s="158">
        <f t="shared" si="144"/>
        <v>-1.2999999999999999E-2</v>
      </c>
      <c r="DU82" s="159">
        <f t="shared" si="156"/>
        <v>-3.2369999999999997</v>
      </c>
      <c r="DV82" s="158">
        <f t="shared" si="145"/>
        <v>-6.7000000000000002E-3</v>
      </c>
      <c r="DW82" s="160">
        <f t="shared" si="157"/>
        <v>-1.6683000000000001</v>
      </c>
    </row>
    <row r="83" spans="1:127" ht="24.95" customHeight="1" thickBot="1" x14ac:dyDescent="0.25">
      <c r="A83" s="272">
        <v>74</v>
      </c>
      <c r="B83" s="336"/>
      <c r="C83" s="332"/>
      <c r="D83" s="333"/>
      <c r="E83" s="334"/>
      <c r="F83" s="335"/>
      <c r="G83" s="334"/>
      <c r="H83" s="371"/>
      <c r="I83" s="334"/>
      <c r="J83" s="334"/>
      <c r="K83" s="334"/>
      <c r="L83" s="334"/>
      <c r="M83" s="334"/>
      <c r="N83" s="334"/>
      <c r="O83" s="337"/>
      <c r="P83" s="337"/>
      <c r="Q83" s="338" t="str">
        <f t="shared" si="108"/>
        <v xml:space="preserve"> </v>
      </c>
      <c r="R83" s="339" t="str">
        <f t="shared" si="109"/>
        <v/>
      </c>
      <c r="S83" s="340" t="str">
        <f t="shared" si="88"/>
        <v/>
      </c>
      <c r="T83" s="341" t="str">
        <f t="shared" si="110"/>
        <v/>
      </c>
      <c r="U83" s="341" t="str">
        <f t="shared" si="111"/>
        <v/>
      </c>
      <c r="V83" s="341" t="str">
        <f t="shared" si="112"/>
        <v/>
      </c>
      <c r="W83" s="341" t="str">
        <f t="shared" si="113"/>
        <v/>
      </c>
      <c r="X83" s="340" t="str">
        <f t="shared" si="89"/>
        <v/>
      </c>
      <c r="Y83" s="342" t="str">
        <f t="shared" si="90"/>
        <v/>
      </c>
      <c r="Z83" s="343" t="str">
        <f t="shared" si="91"/>
        <v/>
      </c>
      <c r="AA83" s="344" t="str">
        <f t="shared" si="92"/>
        <v/>
      </c>
      <c r="AB83" s="345" t="str">
        <f t="shared" si="114"/>
        <v/>
      </c>
      <c r="AC83" s="346" t="str">
        <f t="shared" si="115"/>
        <v/>
      </c>
      <c r="AD83" s="346" t="str">
        <f t="shared" si="116"/>
        <v/>
      </c>
      <c r="AE83" s="344" t="str">
        <f t="shared" si="93"/>
        <v/>
      </c>
      <c r="AF83" s="346" t="str">
        <f t="shared" si="117"/>
        <v/>
      </c>
      <c r="AG83" s="344" t="str">
        <f t="shared" si="94"/>
        <v/>
      </c>
      <c r="AH83" s="344" t="str">
        <f t="shared" si="95"/>
        <v/>
      </c>
      <c r="AI83" s="344" t="str">
        <f t="shared" si="96"/>
        <v/>
      </c>
      <c r="AJ83" s="346" t="str">
        <f t="shared" si="97"/>
        <v/>
      </c>
      <c r="AK83" s="346" t="str">
        <f t="shared" si="98"/>
        <v/>
      </c>
      <c r="AL83" s="347" t="str">
        <f t="shared" si="99"/>
        <v/>
      </c>
      <c r="AM83" s="141"/>
      <c r="AN83" s="141"/>
      <c r="AO83" s="142"/>
      <c r="AP83" s="58">
        <f t="shared" si="118"/>
        <v>0</v>
      </c>
      <c r="AQ83" s="94">
        <f>SUM(AP$10:AP83)</f>
        <v>0</v>
      </c>
      <c r="AR83" s="143">
        <f t="shared" si="107"/>
        <v>0.1</v>
      </c>
      <c r="AS83" s="144" t="str">
        <f t="shared" si="119"/>
        <v/>
      </c>
      <c r="AT83" s="144" t="str">
        <f t="shared" si="146"/>
        <v/>
      </c>
      <c r="AU83" s="145"/>
      <c r="AV83" s="58">
        <f t="shared" si="105"/>
        <v>0</v>
      </c>
      <c r="AW83" s="318">
        <f>SUM(AV$10:AV83)</f>
        <v>0</v>
      </c>
      <c r="AX83" s="319">
        <f t="shared" si="106"/>
        <v>0.1</v>
      </c>
      <c r="AY83" s="144" t="str">
        <f t="shared" si="160"/>
        <v/>
      </c>
      <c r="AZ83" s="144" t="str">
        <f t="shared" si="161"/>
        <v/>
      </c>
      <c r="BA83" s="144"/>
      <c r="BB83" s="146" t="str">
        <f t="shared" si="120"/>
        <v/>
      </c>
      <c r="BC83" s="66" t="str">
        <f t="shared" si="159"/>
        <v/>
      </c>
      <c r="BD83" s="195" t="str">
        <f t="shared" si="121"/>
        <v/>
      </c>
      <c r="BF83" s="283"/>
      <c r="BG83" s="286" t="str">
        <f t="shared" si="122"/>
        <v/>
      </c>
      <c r="BI83" s="266" t="s">
        <v>182</v>
      </c>
      <c r="BL83" s="150"/>
      <c r="BN83" s="252"/>
      <c r="BP83" s="149"/>
      <c r="BR83" s="255" t="s">
        <v>230</v>
      </c>
      <c r="BY83" s="211" t="str">
        <f t="shared" si="123"/>
        <v/>
      </c>
      <c r="BZ83" s="150" t="str">
        <f t="shared" si="124"/>
        <v/>
      </c>
      <c r="CB83" s="54" t="str">
        <f t="shared" si="158"/>
        <v/>
      </c>
      <c r="CD83" s="54" t="str">
        <f t="shared" si="125"/>
        <v/>
      </c>
      <c r="CF83" s="54" t="str">
        <f t="shared" si="126"/>
        <v/>
      </c>
      <c r="CH83" s="150" t="str">
        <f t="shared" si="127"/>
        <v/>
      </c>
      <c r="CI83" s="290"/>
      <c r="CJ83" s="150" t="str">
        <f t="shared" si="128"/>
        <v/>
      </c>
      <c r="CK83" s="290"/>
      <c r="CL83" s="54" t="str">
        <f t="shared" si="147"/>
        <v/>
      </c>
      <c r="CM83" s="290"/>
      <c r="CN83" s="150" t="str">
        <f t="shared" si="129"/>
        <v/>
      </c>
      <c r="CO83" s="290"/>
      <c r="CP83" s="150" t="str">
        <f t="shared" si="130"/>
        <v/>
      </c>
      <c r="CQ83" s="290"/>
      <c r="CR83" s="150" t="str">
        <f t="shared" si="131"/>
        <v/>
      </c>
      <c r="CS83" s="290"/>
      <c r="CT83" s="150" t="str">
        <f t="shared" si="132"/>
        <v/>
      </c>
      <c r="CU83" s="150"/>
      <c r="CV83" s="150" t="str">
        <f t="shared" si="133"/>
        <v/>
      </c>
      <c r="CW83" s="94"/>
      <c r="CX83" s="151" t="str">
        <f t="shared" si="102"/>
        <v/>
      </c>
      <c r="CY83" s="151" t="str">
        <f t="shared" si="103"/>
        <v/>
      </c>
      <c r="CZ83" s="152"/>
      <c r="DA83" s="373" t="str">
        <f t="shared" si="148"/>
        <v/>
      </c>
      <c r="DC83" s="153">
        <f t="shared" si="134"/>
        <v>0</v>
      </c>
      <c r="DD83" s="153">
        <f t="shared" si="135"/>
        <v>0</v>
      </c>
      <c r="DE83" s="153">
        <f t="shared" si="136"/>
        <v>0</v>
      </c>
      <c r="DF83" s="158">
        <f t="shared" si="137"/>
        <v>-4.7000000000000002E-3</v>
      </c>
      <c r="DG83" s="159">
        <f t="shared" si="149"/>
        <v>-1.1703000000000001</v>
      </c>
      <c r="DH83" s="158">
        <f t="shared" si="138"/>
        <v>3.1999999999999997E-3</v>
      </c>
      <c r="DI83" s="159">
        <f t="shared" si="150"/>
        <v>0.79679999999999995</v>
      </c>
      <c r="DJ83" s="158">
        <f t="shared" si="139"/>
        <v>-2.7000000000000001E-3</v>
      </c>
      <c r="DK83" s="159">
        <f t="shared" si="151"/>
        <v>-0.67230000000000001</v>
      </c>
      <c r="DL83" s="158">
        <f t="shared" si="140"/>
        <v>1.1999999999999999E-3</v>
      </c>
      <c r="DM83" s="159">
        <f t="shared" si="152"/>
        <v>0.29879999999999995</v>
      </c>
      <c r="DN83" s="158">
        <f t="shared" si="141"/>
        <v>1.46E-2</v>
      </c>
      <c r="DO83" s="159">
        <f t="shared" si="153"/>
        <v>3.6354000000000002</v>
      </c>
      <c r="DP83" s="158">
        <f t="shared" si="142"/>
        <v>-1.2999999999999999E-2</v>
      </c>
      <c r="DQ83" s="159">
        <f t="shared" si="154"/>
        <v>-3.2369999999999997</v>
      </c>
      <c r="DR83" s="158">
        <f t="shared" si="143"/>
        <v>-6.7000000000000002E-3</v>
      </c>
      <c r="DS83" s="159">
        <f t="shared" si="155"/>
        <v>-1.6683000000000001</v>
      </c>
      <c r="DT83" s="158">
        <f t="shared" si="144"/>
        <v>-1.2999999999999999E-2</v>
      </c>
      <c r="DU83" s="159">
        <f t="shared" si="156"/>
        <v>-3.2369999999999997</v>
      </c>
      <c r="DV83" s="158">
        <f t="shared" si="145"/>
        <v>-6.7000000000000002E-3</v>
      </c>
      <c r="DW83" s="160">
        <f t="shared" si="157"/>
        <v>-1.6683000000000001</v>
      </c>
    </row>
    <row r="84" spans="1:127" ht="24.95" customHeight="1" thickBot="1" x14ac:dyDescent="0.25">
      <c r="A84" s="272">
        <v>75</v>
      </c>
      <c r="B84" s="336"/>
      <c r="C84" s="332"/>
      <c r="D84" s="333"/>
      <c r="E84" s="334"/>
      <c r="F84" s="335"/>
      <c r="G84" s="334"/>
      <c r="H84" s="371"/>
      <c r="I84" s="334"/>
      <c r="J84" s="334"/>
      <c r="K84" s="334"/>
      <c r="L84" s="334"/>
      <c r="M84" s="334"/>
      <c r="N84" s="334"/>
      <c r="O84" s="337"/>
      <c r="P84" s="337"/>
      <c r="Q84" s="338" t="str">
        <f t="shared" si="108"/>
        <v xml:space="preserve"> </v>
      </c>
      <c r="R84" s="339" t="str">
        <f t="shared" si="109"/>
        <v/>
      </c>
      <c r="S84" s="340" t="str">
        <f t="shared" si="88"/>
        <v/>
      </c>
      <c r="T84" s="341" t="str">
        <f t="shared" si="110"/>
        <v/>
      </c>
      <c r="U84" s="341" t="str">
        <f t="shared" si="111"/>
        <v/>
      </c>
      <c r="V84" s="341" t="str">
        <f t="shared" si="112"/>
        <v/>
      </c>
      <c r="W84" s="341" t="str">
        <f t="shared" si="113"/>
        <v/>
      </c>
      <c r="X84" s="340" t="str">
        <f t="shared" si="89"/>
        <v/>
      </c>
      <c r="Y84" s="342" t="str">
        <f t="shared" si="90"/>
        <v/>
      </c>
      <c r="Z84" s="343" t="str">
        <f t="shared" si="91"/>
        <v/>
      </c>
      <c r="AA84" s="344" t="str">
        <f t="shared" si="92"/>
        <v/>
      </c>
      <c r="AB84" s="345" t="str">
        <f t="shared" si="114"/>
        <v/>
      </c>
      <c r="AC84" s="346" t="str">
        <f t="shared" si="115"/>
        <v/>
      </c>
      <c r="AD84" s="346" t="str">
        <f t="shared" si="116"/>
        <v/>
      </c>
      <c r="AE84" s="344" t="str">
        <f t="shared" si="93"/>
        <v/>
      </c>
      <c r="AF84" s="346" t="str">
        <f t="shared" si="117"/>
        <v/>
      </c>
      <c r="AG84" s="344" t="str">
        <f t="shared" si="94"/>
        <v/>
      </c>
      <c r="AH84" s="344" t="str">
        <f t="shared" si="95"/>
        <v/>
      </c>
      <c r="AI84" s="344" t="str">
        <f t="shared" si="96"/>
        <v/>
      </c>
      <c r="AJ84" s="346" t="str">
        <f t="shared" si="97"/>
        <v/>
      </c>
      <c r="AK84" s="346" t="str">
        <f t="shared" si="98"/>
        <v/>
      </c>
      <c r="AL84" s="347" t="str">
        <f t="shared" si="99"/>
        <v/>
      </c>
      <c r="AM84" s="141"/>
      <c r="AN84" s="141"/>
      <c r="AO84" s="142"/>
      <c r="AP84" s="58">
        <f t="shared" si="118"/>
        <v>0</v>
      </c>
      <c r="AQ84" s="94">
        <f>SUM(AP$10:AP84)</f>
        <v>0</v>
      </c>
      <c r="AR84" s="143">
        <f t="shared" si="107"/>
        <v>0.1</v>
      </c>
      <c r="AS84" s="144" t="str">
        <f t="shared" si="119"/>
        <v/>
      </c>
      <c r="AT84" s="144" t="str">
        <f t="shared" si="146"/>
        <v/>
      </c>
      <c r="AU84" s="145"/>
      <c r="AV84" s="58">
        <f t="shared" si="105"/>
        <v>0</v>
      </c>
      <c r="AW84" s="318">
        <f>SUM(AV$10:AV84)</f>
        <v>0</v>
      </c>
      <c r="AX84" s="319">
        <f t="shared" si="106"/>
        <v>0.1</v>
      </c>
      <c r="AY84" s="144" t="str">
        <f t="shared" si="160"/>
        <v/>
      </c>
      <c r="AZ84" s="144" t="str">
        <f t="shared" si="161"/>
        <v/>
      </c>
      <c r="BA84" s="144"/>
      <c r="BB84" s="146" t="str">
        <f t="shared" si="120"/>
        <v/>
      </c>
      <c r="BC84" s="66" t="str">
        <f t="shared" si="159"/>
        <v/>
      </c>
      <c r="BD84" s="195" t="str">
        <f t="shared" si="121"/>
        <v/>
      </c>
      <c r="BF84" s="283"/>
      <c r="BG84" s="286" t="str">
        <f t="shared" si="122"/>
        <v/>
      </c>
      <c r="BI84" s="267" t="s">
        <v>181</v>
      </c>
      <c r="BL84" s="218"/>
      <c r="BN84" s="254" t="s">
        <v>10</v>
      </c>
      <c r="BP84" s="149"/>
      <c r="BR84" s="252"/>
      <c r="BY84" s="211" t="str">
        <f t="shared" si="123"/>
        <v/>
      </c>
      <c r="BZ84" s="150" t="str">
        <f t="shared" si="124"/>
        <v/>
      </c>
      <c r="CB84" s="54" t="str">
        <f t="shared" si="158"/>
        <v/>
      </c>
      <c r="CD84" s="54" t="str">
        <f t="shared" si="125"/>
        <v/>
      </c>
      <c r="CF84" s="54" t="str">
        <f t="shared" si="126"/>
        <v/>
      </c>
      <c r="CH84" s="150" t="str">
        <f t="shared" si="127"/>
        <v/>
      </c>
      <c r="CI84" s="290"/>
      <c r="CJ84" s="150" t="str">
        <f t="shared" si="128"/>
        <v/>
      </c>
      <c r="CK84" s="290"/>
      <c r="CL84" s="54" t="str">
        <f t="shared" si="147"/>
        <v/>
      </c>
      <c r="CM84" s="290"/>
      <c r="CN84" s="150" t="str">
        <f t="shared" si="129"/>
        <v/>
      </c>
      <c r="CO84" s="290"/>
      <c r="CP84" s="150" t="str">
        <f t="shared" si="130"/>
        <v/>
      </c>
      <c r="CQ84" s="290"/>
      <c r="CR84" s="150" t="str">
        <f t="shared" si="131"/>
        <v/>
      </c>
      <c r="CS84" s="290"/>
      <c r="CT84" s="150" t="str">
        <f t="shared" si="132"/>
        <v/>
      </c>
      <c r="CU84" s="150"/>
      <c r="CV84" s="150" t="str">
        <f t="shared" si="133"/>
        <v/>
      </c>
      <c r="CW84" s="94"/>
      <c r="CX84" s="151" t="str">
        <f t="shared" si="102"/>
        <v/>
      </c>
      <c r="CY84" s="151" t="str">
        <f t="shared" si="103"/>
        <v/>
      </c>
      <c r="CZ84" s="152"/>
      <c r="DA84" s="373" t="str">
        <f t="shared" si="148"/>
        <v/>
      </c>
      <c r="DC84" s="153">
        <f t="shared" si="134"/>
        <v>0</v>
      </c>
      <c r="DD84" s="153">
        <f t="shared" si="135"/>
        <v>0</v>
      </c>
      <c r="DE84" s="153">
        <f t="shared" si="136"/>
        <v>0</v>
      </c>
      <c r="DF84" s="158">
        <f t="shared" si="137"/>
        <v>-4.7000000000000002E-3</v>
      </c>
      <c r="DG84" s="159">
        <f t="shared" si="149"/>
        <v>-1.1703000000000001</v>
      </c>
      <c r="DH84" s="158">
        <f t="shared" si="138"/>
        <v>3.1999999999999997E-3</v>
      </c>
      <c r="DI84" s="159">
        <f t="shared" si="150"/>
        <v>0.79679999999999995</v>
      </c>
      <c r="DJ84" s="158">
        <f t="shared" si="139"/>
        <v>-2.7000000000000001E-3</v>
      </c>
      <c r="DK84" s="159">
        <f t="shared" si="151"/>
        <v>-0.67230000000000001</v>
      </c>
      <c r="DL84" s="158">
        <f t="shared" si="140"/>
        <v>1.1999999999999999E-3</v>
      </c>
      <c r="DM84" s="159">
        <f t="shared" si="152"/>
        <v>0.29879999999999995</v>
      </c>
      <c r="DN84" s="158">
        <f t="shared" si="141"/>
        <v>1.46E-2</v>
      </c>
      <c r="DO84" s="159">
        <f t="shared" si="153"/>
        <v>3.6354000000000002</v>
      </c>
      <c r="DP84" s="158">
        <f t="shared" si="142"/>
        <v>-1.2999999999999999E-2</v>
      </c>
      <c r="DQ84" s="159">
        <f t="shared" si="154"/>
        <v>-3.2369999999999997</v>
      </c>
      <c r="DR84" s="158">
        <f t="shared" si="143"/>
        <v>-6.7000000000000002E-3</v>
      </c>
      <c r="DS84" s="159">
        <f t="shared" si="155"/>
        <v>-1.6683000000000001</v>
      </c>
      <c r="DT84" s="158">
        <f t="shared" si="144"/>
        <v>-1.2999999999999999E-2</v>
      </c>
      <c r="DU84" s="159">
        <f t="shared" si="156"/>
        <v>-3.2369999999999997</v>
      </c>
      <c r="DV84" s="158">
        <f t="shared" si="145"/>
        <v>-6.7000000000000002E-3</v>
      </c>
      <c r="DW84" s="160">
        <f t="shared" si="157"/>
        <v>-1.6683000000000001</v>
      </c>
    </row>
    <row r="85" spans="1:127" ht="24.95" customHeight="1" thickBot="1" x14ac:dyDescent="0.25">
      <c r="A85" s="272">
        <v>76</v>
      </c>
      <c r="B85" s="336"/>
      <c r="C85" s="332"/>
      <c r="D85" s="333"/>
      <c r="E85" s="334"/>
      <c r="F85" s="335"/>
      <c r="G85" s="334"/>
      <c r="H85" s="371"/>
      <c r="I85" s="334"/>
      <c r="J85" s="334"/>
      <c r="K85" s="334"/>
      <c r="L85" s="334"/>
      <c r="M85" s="334"/>
      <c r="N85" s="334"/>
      <c r="O85" s="337"/>
      <c r="P85" s="337"/>
      <c r="Q85" s="338" t="str">
        <f t="shared" si="108"/>
        <v xml:space="preserve"> </v>
      </c>
      <c r="R85" s="339" t="str">
        <f t="shared" si="109"/>
        <v/>
      </c>
      <c r="S85" s="340" t="str">
        <f t="shared" ref="S85:S148" si="162">IF(RIGHT(E85,7)="AVT3000","No",IF(RIGHT(E85,7)="AVC5000","Yes",""))</f>
        <v/>
      </c>
      <c r="T85" s="341" t="str">
        <f t="shared" si="110"/>
        <v/>
      </c>
      <c r="U85" s="341" t="str">
        <f t="shared" si="111"/>
        <v/>
      </c>
      <c r="V85" s="341" t="str">
        <f t="shared" si="112"/>
        <v/>
      </c>
      <c r="W85" s="341" t="str">
        <f t="shared" si="113"/>
        <v/>
      </c>
      <c r="X85" s="340" t="str">
        <f t="shared" ref="X85:X148" si="163">IF(RIGHT(E85,7)="AVT3000","No",IF(RIGHT(E85,7)="AVC5000","Yes",""))</f>
        <v/>
      </c>
      <c r="Y85" s="342" t="str">
        <f t="shared" ref="Y85:Y148" si="164">IF(LEFT(E85,1)="H","H-","")</f>
        <v/>
      </c>
      <c r="Z85" s="343" t="str">
        <f t="shared" ref="Z85:Z148" si="165">IF(RIGHT(E85,7)="AVT3000","AVT3",IF(RIGHT(E85,7)="AVC5000","AVC5",""))</f>
        <v/>
      </c>
      <c r="AA85" s="344" t="str">
        <f t="shared" ref="AA85:AA148" si="166">IF(RIGHT(E85,6)="AV3000","AV3",IF(RIGHT(E85,7)="AVC5000","AVC5",""))</f>
        <v/>
      </c>
      <c r="AB85" s="345" t="str">
        <f t="shared" si="114"/>
        <v/>
      </c>
      <c r="AC85" s="346" t="str">
        <f t="shared" si="115"/>
        <v/>
      </c>
      <c r="AD85" s="346" t="str">
        <f t="shared" si="116"/>
        <v/>
      </c>
      <c r="AE85" s="344" t="str">
        <f t="shared" ref="AE85:AE148" si="167">IF(AF85="","","-")</f>
        <v/>
      </c>
      <c r="AF85" s="346" t="str">
        <f t="shared" si="117"/>
        <v/>
      </c>
      <c r="AG85" s="344" t="str">
        <f t="shared" ref="AG85:AG148" si="168">IF(G85="","","-")</f>
        <v/>
      </c>
      <c r="AH85" s="344" t="str">
        <f t="shared" ref="AH85:AH148" si="169">IF(I85="AccuNet","A","")</f>
        <v/>
      </c>
      <c r="AI85" s="344" t="str">
        <f t="shared" ref="AI85:AI148" si="170">IF(J85="BACnet","B","")</f>
        <v/>
      </c>
      <c r="AJ85" s="346" t="str">
        <f t="shared" ref="AJ85:AJ148" si="171">IF(K85="Flanged","F","")</f>
        <v/>
      </c>
      <c r="AK85" s="346" t="str">
        <f t="shared" ref="AK85:AK148" si="172">IF(L85="Insulation","I","")</f>
        <v/>
      </c>
      <c r="AL85" s="347" t="str">
        <f t="shared" ref="AL85:AL148" si="173">IF(M85="Tight Shutoff","S","")</f>
        <v/>
      </c>
      <c r="AM85" s="141"/>
      <c r="AN85" s="141"/>
      <c r="AO85" s="142"/>
      <c r="AP85" s="58">
        <f t="shared" si="118"/>
        <v>0</v>
      </c>
      <c r="AQ85" s="94">
        <f>SUM(AP$10:AP85)</f>
        <v>0</v>
      </c>
      <c r="AR85" s="143">
        <f t="shared" si="107"/>
        <v>0.1</v>
      </c>
      <c r="AS85" s="144" t="str">
        <f t="shared" si="119"/>
        <v/>
      </c>
      <c r="AT85" s="144" t="str">
        <f t="shared" si="146"/>
        <v/>
      </c>
      <c r="AU85" s="145"/>
      <c r="AV85" s="58">
        <f t="shared" si="105"/>
        <v>0</v>
      </c>
      <c r="AW85" s="318">
        <f>SUM(AV$10:AV85)</f>
        <v>0</v>
      </c>
      <c r="AX85" s="319">
        <f t="shared" si="106"/>
        <v>0.1</v>
      </c>
      <c r="AY85" s="144" t="str">
        <f t="shared" si="160"/>
        <v/>
      </c>
      <c r="AZ85" s="144" t="str">
        <f t="shared" si="161"/>
        <v/>
      </c>
      <c r="BA85" s="144"/>
      <c r="BB85" s="146" t="str">
        <f t="shared" si="120"/>
        <v/>
      </c>
      <c r="BC85" s="66" t="str">
        <f t="shared" si="159"/>
        <v/>
      </c>
      <c r="BD85" s="195" t="str">
        <f t="shared" si="121"/>
        <v/>
      </c>
      <c r="BF85" s="283"/>
      <c r="BG85" s="286" t="str">
        <f t="shared" si="122"/>
        <v/>
      </c>
      <c r="BL85" s="127"/>
      <c r="BN85" s="172">
        <v>6</v>
      </c>
      <c r="BP85" s="252"/>
      <c r="BR85" s="262" t="s">
        <v>174</v>
      </c>
      <c r="BY85" s="211" t="str">
        <f t="shared" si="123"/>
        <v/>
      </c>
      <c r="BZ85" s="150" t="str">
        <f t="shared" si="124"/>
        <v/>
      </c>
      <c r="CB85" s="54" t="str">
        <f t="shared" si="158"/>
        <v/>
      </c>
      <c r="CD85" s="54" t="str">
        <f t="shared" si="125"/>
        <v/>
      </c>
      <c r="CF85" s="54" t="str">
        <f t="shared" si="126"/>
        <v/>
      </c>
      <c r="CH85" s="150" t="str">
        <f t="shared" si="127"/>
        <v/>
      </c>
      <c r="CI85" s="290"/>
      <c r="CJ85" s="150" t="str">
        <f t="shared" si="128"/>
        <v/>
      </c>
      <c r="CK85" s="290"/>
      <c r="CL85" s="54" t="str">
        <f t="shared" si="147"/>
        <v/>
      </c>
      <c r="CM85" s="290"/>
      <c r="CN85" s="150" t="str">
        <f t="shared" si="129"/>
        <v/>
      </c>
      <c r="CO85" s="290"/>
      <c r="CP85" s="150" t="str">
        <f t="shared" si="130"/>
        <v/>
      </c>
      <c r="CQ85" s="290"/>
      <c r="CR85" s="150" t="str">
        <f t="shared" si="131"/>
        <v/>
      </c>
      <c r="CS85" s="290"/>
      <c r="CT85" s="150" t="str">
        <f t="shared" si="132"/>
        <v/>
      </c>
      <c r="CU85" s="150"/>
      <c r="CV85" s="150" t="str">
        <f t="shared" si="133"/>
        <v/>
      </c>
      <c r="CW85" s="94"/>
      <c r="CX85" s="151" t="str">
        <f t="shared" si="102"/>
        <v/>
      </c>
      <c r="CY85" s="151" t="str">
        <f t="shared" si="103"/>
        <v/>
      </c>
      <c r="CZ85" s="152"/>
      <c r="DA85" s="373" t="str">
        <f t="shared" si="148"/>
        <v/>
      </c>
      <c r="DC85" s="153">
        <f t="shared" si="134"/>
        <v>0</v>
      </c>
      <c r="DD85" s="153">
        <f t="shared" si="135"/>
        <v>0</v>
      </c>
      <c r="DE85" s="153">
        <f t="shared" si="136"/>
        <v>0</v>
      </c>
      <c r="DF85" s="158">
        <f t="shared" si="137"/>
        <v>-4.7000000000000002E-3</v>
      </c>
      <c r="DG85" s="159">
        <f t="shared" si="149"/>
        <v>-1.1703000000000001</v>
      </c>
      <c r="DH85" s="158">
        <f t="shared" si="138"/>
        <v>3.1999999999999997E-3</v>
      </c>
      <c r="DI85" s="159">
        <f t="shared" si="150"/>
        <v>0.79679999999999995</v>
      </c>
      <c r="DJ85" s="158">
        <f t="shared" si="139"/>
        <v>-2.7000000000000001E-3</v>
      </c>
      <c r="DK85" s="159">
        <f t="shared" si="151"/>
        <v>-0.67230000000000001</v>
      </c>
      <c r="DL85" s="158">
        <f t="shared" si="140"/>
        <v>1.1999999999999999E-3</v>
      </c>
      <c r="DM85" s="159">
        <f t="shared" si="152"/>
        <v>0.29879999999999995</v>
      </c>
      <c r="DN85" s="158">
        <f t="shared" si="141"/>
        <v>1.46E-2</v>
      </c>
      <c r="DO85" s="159">
        <f t="shared" si="153"/>
        <v>3.6354000000000002</v>
      </c>
      <c r="DP85" s="158">
        <f t="shared" si="142"/>
        <v>-1.2999999999999999E-2</v>
      </c>
      <c r="DQ85" s="159">
        <f t="shared" si="154"/>
        <v>-3.2369999999999997</v>
      </c>
      <c r="DR85" s="158">
        <f t="shared" si="143"/>
        <v>-6.7000000000000002E-3</v>
      </c>
      <c r="DS85" s="159">
        <f t="shared" si="155"/>
        <v>-1.6683000000000001</v>
      </c>
      <c r="DT85" s="158">
        <f t="shared" si="144"/>
        <v>-1.2999999999999999E-2</v>
      </c>
      <c r="DU85" s="159">
        <f t="shared" si="156"/>
        <v>-3.2369999999999997</v>
      </c>
      <c r="DV85" s="158">
        <f t="shared" si="145"/>
        <v>-6.7000000000000002E-3</v>
      </c>
      <c r="DW85" s="160">
        <f t="shared" si="157"/>
        <v>-1.6683000000000001</v>
      </c>
    </row>
    <row r="86" spans="1:127" ht="24.95" customHeight="1" thickBot="1" x14ac:dyDescent="0.25">
      <c r="A86" s="272">
        <v>77</v>
      </c>
      <c r="B86" s="336"/>
      <c r="C86" s="332"/>
      <c r="D86" s="333"/>
      <c r="E86" s="334"/>
      <c r="F86" s="335"/>
      <c r="G86" s="334"/>
      <c r="H86" s="371"/>
      <c r="I86" s="334"/>
      <c r="J86" s="334"/>
      <c r="K86" s="334"/>
      <c r="L86" s="334"/>
      <c r="M86" s="334"/>
      <c r="N86" s="334"/>
      <c r="O86" s="337"/>
      <c r="P86" s="337"/>
      <c r="Q86" s="338" t="str">
        <f t="shared" si="108"/>
        <v xml:space="preserve"> </v>
      </c>
      <c r="R86" s="339" t="str">
        <f t="shared" si="109"/>
        <v/>
      </c>
      <c r="S86" s="340" t="str">
        <f t="shared" si="162"/>
        <v/>
      </c>
      <c r="T86" s="341" t="str">
        <f t="shared" si="110"/>
        <v/>
      </c>
      <c r="U86" s="341" t="str">
        <f t="shared" si="111"/>
        <v/>
      </c>
      <c r="V86" s="341" t="str">
        <f t="shared" si="112"/>
        <v/>
      </c>
      <c r="W86" s="341" t="str">
        <f t="shared" si="113"/>
        <v/>
      </c>
      <c r="X86" s="340" t="str">
        <f t="shared" si="163"/>
        <v/>
      </c>
      <c r="Y86" s="342" t="str">
        <f t="shared" si="164"/>
        <v/>
      </c>
      <c r="Z86" s="343" t="str">
        <f t="shared" si="165"/>
        <v/>
      </c>
      <c r="AA86" s="344" t="str">
        <f t="shared" si="166"/>
        <v/>
      </c>
      <c r="AB86" s="345" t="str">
        <f t="shared" si="114"/>
        <v/>
      </c>
      <c r="AC86" s="346" t="str">
        <f t="shared" si="115"/>
        <v/>
      </c>
      <c r="AD86" s="346" t="str">
        <f t="shared" si="116"/>
        <v/>
      </c>
      <c r="AE86" s="344" t="str">
        <f t="shared" si="167"/>
        <v/>
      </c>
      <c r="AF86" s="346" t="str">
        <f t="shared" si="117"/>
        <v/>
      </c>
      <c r="AG86" s="344" t="str">
        <f t="shared" si="168"/>
        <v/>
      </c>
      <c r="AH86" s="344" t="str">
        <f t="shared" si="169"/>
        <v/>
      </c>
      <c r="AI86" s="344" t="str">
        <f t="shared" si="170"/>
        <v/>
      </c>
      <c r="AJ86" s="346" t="str">
        <f t="shared" si="171"/>
        <v/>
      </c>
      <c r="AK86" s="346" t="str">
        <f t="shared" si="172"/>
        <v/>
      </c>
      <c r="AL86" s="347" t="str">
        <f t="shared" si="173"/>
        <v/>
      </c>
      <c r="AM86" s="141"/>
      <c r="AN86" s="141"/>
      <c r="AO86" s="142"/>
      <c r="AP86" s="58">
        <f t="shared" si="118"/>
        <v>0</v>
      </c>
      <c r="AQ86" s="94">
        <f>SUM(AP$10:AP86)</f>
        <v>0</v>
      </c>
      <c r="AR86" s="143">
        <f t="shared" si="107"/>
        <v>0.1</v>
      </c>
      <c r="AS86" s="144" t="str">
        <f t="shared" si="119"/>
        <v/>
      </c>
      <c r="AT86" s="144" t="str">
        <f t="shared" si="146"/>
        <v/>
      </c>
      <c r="AU86" s="145"/>
      <c r="AV86" s="58">
        <f t="shared" si="105"/>
        <v>0</v>
      </c>
      <c r="AW86" s="318">
        <f>SUM(AV$10:AV86)</f>
        <v>0</v>
      </c>
      <c r="AX86" s="319">
        <f t="shared" si="106"/>
        <v>0.1</v>
      </c>
      <c r="AY86" s="144" t="str">
        <f t="shared" si="160"/>
        <v/>
      </c>
      <c r="AZ86" s="144" t="str">
        <f t="shared" si="161"/>
        <v/>
      </c>
      <c r="BA86" s="144"/>
      <c r="BB86" s="146" t="str">
        <f t="shared" si="120"/>
        <v/>
      </c>
      <c r="BC86" s="66" t="str">
        <f t="shared" si="159"/>
        <v/>
      </c>
      <c r="BD86" s="195" t="str">
        <f t="shared" si="121"/>
        <v/>
      </c>
      <c r="BF86" s="283"/>
      <c r="BG86" s="286" t="str">
        <f t="shared" si="122"/>
        <v/>
      </c>
      <c r="BL86" s="144"/>
      <c r="BN86" s="139">
        <v>8</v>
      </c>
      <c r="BP86" s="254" t="s">
        <v>162</v>
      </c>
      <c r="BR86" s="3" t="s">
        <v>271</v>
      </c>
      <c r="BY86" s="211" t="str">
        <f t="shared" si="123"/>
        <v/>
      </c>
      <c r="BZ86" s="150" t="str">
        <f t="shared" si="124"/>
        <v/>
      </c>
      <c r="CB86" s="54" t="str">
        <f t="shared" si="158"/>
        <v/>
      </c>
      <c r="CD86" s="54" t="str">
        <f t="shared" si="125"/>
        <v/>
      </c>
      <c r="CF86" s="54" t="str">
        <f t="shared" si="126"/>
        <v/>
      </c>
      <c r="CH86" s="150" t="str">
        <f t="shared" si="127"/>
        <v/>
      </c>
      <c r="CI86" s="290"/>
      <c r="CJ86" s="150" t="str">
        <f t="shared" si="128"/>
        <v/>
      </c>
      <c r="CK86" s="290"/>
      <c r="CL86" s="54" t="str">
        <f t="shared" si="147"/>
        <v/>
      </c>
      <c r="CM86" s="290"/>
      <c r="CN86" s="150" t="str">
        <f t="shared" si="129"/>
        <v/>
      </c>
      <c r="CO86" s="290"/>
      <c r="CP86" s="150" t="str">
        <f t="shared" si="130"/>
        <v/>
      </c>
      <c r="CQ86" s="290"/>
      <c r="CR86" s="150" t="str">
        <f t="shared" si="131"/>
        <v/>
      </c>
      <c r="CS86" s="290"/>
      <c r="CT86" s="150" t="str">
        <f t="shared" si="132"/>
        <v/>
      </c>
      <c r="CU86" s="150"/>
      <c r="CV86" s="150" t="str">
        <f t="shared" si="133"/>
        <v/>
      </c>
      <c r="CW86" s="94"/>
      <c r="CX86" s="151" t="str">
        <f t="shared" si="102"/>
        <v/>
      </c>
      <c r="CY86" s="151" t="str">
        <f t="shared" si="103"/>
        <v/>
      </c>
      <c r="CZ86" s="152"/>
      <c r="DA86" s="373" t="str">
        <f t="shared" si="148"/>
        <v/>
      </c>
      <c r="DC86" s="153">
        <f t="shared" si="134"/>
        <v>0</v>
      </c>
      <c r="DD86" s="153">
        <f t="shared" si="135"/>
        <v>0</v>
      </c>
      <c r="DE86" s="153">
        <f t="shared" si="136"/>
        <v>0</v>
      </c>
      <c r="DF86" s="158">
        <f t="shared" si="137"/>
        <v>-4.7000000000000002E-3</v>
      </c>
      <c r="DG86" s="159">
        <f t="shared" si="149"/>
        <v>-1.1703000000000001</v>
      </c>
      <c r="DH86" s="158">
        <f t="shared" si="138"/>
        <v>3.1999999999999997E-3</v>
      </c>
      <c r="DI86" s="159">
        <f t="shared" si="150"/>
        <v>0.79679999999999995</v>
      </c>
      <c r="DJ86" s="158">
        <f t="shared" si="139"/>
        <v>-2.7000000000000001E-3</v>
      </c>
      <c r="DK86" s="159">
        <f t="shared" si="151"/>
        <v>-0.67230000000000001</v>
      </c>
      <c r="DL86" s="158">
        <f t="shared" si="140"/>
        <v>1.1999999999999999E-3</v>
      </c>
      <c r="DM86" s="159">
        <f t="shared" si="152"/>
        <v>0.29879999999999995</v>
      </c>
      <c r="DN86" s="158">
        <f t="shared" si="141"/>
        <v>1.46E-2</v>
      </c>
      <c r="DO86" s="159">
        <f t="shared" si="153"/>
        <v>3.6354000000000002</v>
      </c>
      <c r="DP86" s="158">
        <f t="shared" si="142"/>
        <v>-1.2999999999999999E-2</v>
      </c>
      <c r="DQ86" s="159">
        <f t="shared" si="154"/>
        <v>-3.2369999999999997</v>
      </c>
      <c r="DR86" s="158">
        <f t="shared" si="143"/>
        <v>-6.7000000000000002E-3</v>
      </c>
      <c r="DS86" s="159">
        <f t="shared" si="155"/>
        <v>-1.6683000000000001</v>
      </c>
      <c r="DT86" s="158">
        <f t="shared" si="144"/>
        <v>-1.2999999999999999E-2</v>
      </c>
      <c r="DU86" s="159">
        <f t="shared" si="156"/>
        <v>-3.2369999999999997</v>
      </c>
      <c r="DV86" s="158">
        <f t="shared" si="145"/>
        <v>-6.7000000000000002E-3</v>
      </c>
      <c r="DW86" s="160">
        <f t="shared" si="157"/>
        <v>-1.6683000000000001</v>
      </c>
    </row>
    <row r="87" spans="1:127" ht="24.95" customHeight="1" thickBot="1" x14ac:dyDescent="0.25">
      <c r="A87" s="272">
        <v>78</v>
      </c>
      <c r="B87" s="336"/>
      <c r="C87" s="332"/>
      <c r="D87" s="333"/>
      <c r="E87" s="334"/>
      <c r="F87" s="335"/>
      <c r="G87" s="334"/>
      <c r="H87" s="371"/>
      <c r="I87" s="334"/>
      <c r="J87" s="334"/>
      <c r="K87" s="334"/>
      <c r="L87" s="334"/>
      <c r="M87" s="334"/>
      <c r="N87" s="334"/>
      <c r="O87" s="337"/>
      <c r="P87" s="337"/>
      <c r="Q87" s="338" t="str">
        <f t="shared" si="108"/>
        <v xml:space="preserve"> </v>
      </c>
      <c r="R87" s="339" t="str">
        <f t="shared" si="109"/>
        <v/>
      </c>
      <c r="S87" s="340" t="str">
        <f t="shared" si="162"/>
        <v/>
      </c>
      <c r="T87" s="341" t="str">
        <f t="shared" si="110"/>
        <v/>
      </c>
      <c r="U87" s="341" t="str">
        <f t="shared" si="111"/>
        <v/>
      </c>
      <c r="V87" s="341" t="str">
        <f t="shared" si="112"/>
        <v/>
      </c>
      <c r="W87" s="341" t="str">
        <f t="shared" si="113"/>
        <v/>
      </c>
      <c r="X87" s="340" t="str">
        <f t="shared" si="163"/>
        <v/>
      </c>
      <c r="Y87" s="342" t="str">
        <f t="shared" si="164"/>
        <v/>
      </c>
      <c r="Z87" s="343" t="str">
        <f t="shared" si="165"/>
        <v/>
      </c>
      <c r="AA87" s="344" t="str">
        <f t="shared" si="166"/>
        <v/>
      </c>
      <c r="AB87" s="345" t="str">
        <f t="shared" si="114"/>
        <v/>
      </c>
      <c r="AC87" s="346" t="str">
        <f t="shared" si="115"/>
        <v/>
      </c>
      <c r="AD87" s="346" t="str">
        <f t="shared" si="116"/>
        <v/>
      </c>
      <c r="AE87" s="344" t="str">
        <f t="shared" si="167"/>
        <v/>
      </c>
      <c r="AF87" s="346" t="str">
        <f t="shared" si="117"/>
        <v/>
      </c>
      <c r="AG87" s="344" t="str">
        <f t="shared" si="168"/>
        <v/>
      </c>
      <c r="AH87" s="344" t="str">
        <f t="shared" si="169"/>
        <v/>
      </c>
      <c r="AI87" s="344" t="str">
        <f t="shared" si="170"/>
        <v/>
      </c>
      <c r="AJ87" s="346" t="str">
        <f t="shared" si="171"/>
        <v/>
      </c>
      <c r="AK87" s="346" t="str">
        <f t="shared" si="172"/>
        <v/>
      </c>
      <c r="AL87" s="347" t="str">
        <f t="shared" si="173"/>
        <v/>
      </c>
      <c r="AM87" s="141"/>
      <c r="AN87" s="141"/>
      <c r="AO87" s="142"/>
      <c r="AP87" s="58">
        <f t="shared" si="118"/>
        <v>0</v>
      </c>
      <c r="AQ87" s="94">
        <f>SUM(AP$10:AP87)</f>
        <v>0</v>
      </c>
      <c r="AR87" s="143">
        <f t="shared" si="107"/>
        <v>0.1</v>
      </c>
      <c r="AS87" s="144" t="str">
        <f t="shared" si="119"/>
        <v/>
      </c>
      <c r="AT87" s="144" t="str">
        <f t="shared" si="146"/>
        <v/>
      </c>
      <c r="AU87" s="145"/>
      <c r="AV87" s="58">
        <f t="shared" si="105"/>
        <v>0</v>
      </c>
      <c r="AW87" s="318">
        <f>SUM(AV$10:AV87)</f>
        <v>0</v>
      </c>
      <c r="AX87" s="319">
        <f t="shared" si="106"/>
        <v>0.1</v>
      </c>
      <c r="AY87" s="144" t="str">
        <f t="shared" si="160"/>
        <v/>
      </c>
      <c r="AZ87" s="144" t="str">
        <f t="shared" si="161"/>
        <v/>
      </c>
      <c r="BA87" s="144"/>
      <c r="BB87" s="146" t="str">
        <f t="shared" si="120"/>
        <v/>
      </c>
      <c r="BC87" s="66" t="str">
        <f t="shared" si="159"/>
        <v/>
      </c>
      <c r="BD87" s="195" t="str">
        <f t="shared" si="121"/>
        <v/>
      </c>
      <c r="BF87" s="283"/>
      <c r="BG87" s="286" t="str">
        <f t="shared" si="122"/>
        <v/>
      </c>
      <c r="BI87" s="263" t="s">
        <v>197</v>
      </c>
      <c r="BL87" s="256" t="s">
        <v>133</v>
      </c>
      <c r="BN87" s="139">
        <v>10</v>
      </c>
      <c r="BP87" s="249" t="s">
        <v>235</v>
      </c>
      <c r="BR87" s="210" t="s">
        <v>60</v>
      </c>
      <c r="BY87" s="211" t="str">
        <f t="shared" si="123"/>
        <v/>
      </c>
      <c r="BZ87" s="150" t="str">
        <f t="shared" si="124"/>
        <v/>
      </c>
      <c r="CB87" s="54" t="str">
        <f t="shared" si="158"/>
        <v/>
      </c>
      <c r="CD87" s="54" t="str">
        <f t="shared" si="125"/>
        <v/>
      </c>
      <c r="CF87" s="54" t="str">
        <f t="shared" si="126"/>
        <v/>
      </c>
      <c r="CH87" s="150" t="str">
        <f t="shared" si="127"/>
        <v/>
      </c>
      <c r="CI87" s="290"/>
      <c r="CJ87" s="150" t="str">
        <f t="shared" si="128"/>
        <v/>
      </c>
      <c r="CK87" s="290"/>
      <c r="CL87" s="54" t="str">
        <f t="shared" si="147"/>
        <v/>
      </c>
      <c r="CM87" s="290"/>
      <c r="CN87" s="150" t="str">
        <f t="shared" si="129"/>
        <v/>
      </c>
      <c r="CO87" s="290"/>
      <c r="CP87" s="150" t="str">
        <f t="shared" si="130"/>
        <v/>
      </c>
      <c r="CQ87" s="290"/>
      <c r="CR87" s="150" t="str">
        <f t="shared" si="131"/>
        <v/>
      </c>
      <c r="CS87" s="290"/>
      <c r="CT87" s="150" t="str">
        <f t="shared" si="132"/>
        <v/>
      </c>
      <c r="CU87" s="150"/>
      <c r="CV87" s="150" t="str">
        <f t="shared" si="133"/>
        <v/>
      </c>
      <c r="CW87" s="94"/>
      <c r="CX87" s="151" t="str">
        <f t="shared" ref="CX87:CX150" si="174">IF(S87="YES",0,IF(S87="NO",1,""))</f>
        <v/>
      </c>
      <c r="CY87" s="151" t="str">
        <f t="shared" ref="CY87:CY150" si="175">IF(S87="YES",1,IF(S87="NO",0,""))</f>
        <v/>
      </c>
      <c r="CZ87" s="152"/>
      <c r="DA87" s="373" t="str">
        <f t="shared" si="148"/>
        <v/>
      </c>
      <c r="DC87" s="153">
        <f t="shared" si="134"/>
        <v>0</v>
      </c>
      <c r="DD87" s="153">
        <f t="shared" si="135"/>
        <v>0</v>
      </c>
      <c r="DE87" s="153">
        <f t="shared" si="136"/>
        <v>0</v>
      </c>
      <c r="DF87" s="158">
        <f t="shared" si="137"/>
        <v>-4.7000000000000002E-3</v>
      </c>
      <c r="DG87" s="159">
        <f t="shared" si="149"/>
        <v>-1.1703000000000001</v>
      </c>
      <c r="DH87" s="158">
        <f t="shared" si="138"/>
        <v>3.1999999999999997E-3</v>
      </c>
      <c r="DI87" s="159">
        <f t="shared" si="150"/>
        <v>0.79679999999999995</v>
      </c>
      <c r="DJ87" s="158">
        <f t="shared" si="139"/>
        <v>-2.7000000000000001E-3</v>
      </c>
      <c r="DK87" s="159">
        <f t="shared" si="151"/>
        <v>-0.67230000000000001</v>
      </c>
      <c r="DL87" s="158">
        <f t="shared" si="140"/>
        <v>1.1999999999999999E-3</v>
      </c>
      <c r="DM87" s="159">
        <f t="shared" si="152"/>
        <v>0.29879999999999995</v>
      </c>
      <c r="DN87" s="158">
        <f t="shared" si="141"/>
        <v>1.46E-2</v>
      </c>
      <c r="DO87" s="159">
        <f t="shared" si="153"/>
        <v>3.6354000000000002</v>
      </c>
      <c r="DP87" s="158">
        <f t="shared" si="142"/>
        <v>-1.2999999999999999E-2</v>
      </c>
      <c r="DQ87" s="159">
        <f t="shared" si="154"/>
        <v>-3.2369999999999997</v>
      </c>
      <c r="DR87" s="158">
        <f t="shared" si="143"/>
        <v>-6.7000000000000002E-3</v>
      </c>
      <c r="DS87" s="159">
        <f t="shared" si="155"/>
        <v>-1.6683000000000001</v>
      </c>
      <c r="DT87" s="158">
        <f t="shared" si="144"/>
        <v>-1.2999999999999999E-2</v>
      </c>
      <c r="DU87" s="159">
        <f t="shared" si="156"/>
        <v>-3.2369999999999997</v>
      </c>
      <c r="DV87" s="158">
        <f t="shared" si="145"/>
        <v>-6.7000000000000002E-3</v>
      </c>
      <c r="DW87" s="160">
        <f t="shared" si="157"/>
        <v>-1.6683000000000001</v>
      </c>
    </row>
    <row r="88" spans="1:127" ht="24.95" customHeight="1" thickBot="1" x14ac:dyDescent="0.25">
      <c r="A88" s="272">
        <v>79</v>
      </c>
      <c r="B88" s="336"/>
      <c r="C88" s="332"/>
      <c r="D88" s="333"/>
      <c r="E88" s="334"/>
      <c r="F88" s="335"/>
      <c r="G88" s="334"/>
      <c r="H88" s="371"/>
      <c r="I88" s="334"/>
      <c r="J88" s="334"/>
      <c r="K88" s="334"/>
      <c r="L88" s="334"/>
      <c r="M88" s="334"/>
      <c r="N88" s="334"/>
      <c r="O88" s="337"/>
      <c r="P88" s="337"/>
      <c r="Q88" s="338" t="str">
        <f t="shared" si="108"/>
        <v xml:space="preserve"> </v>
      </c>
      <c r="R88" s="339" t="str">
        <f t="shared" si="109"/>
        <v/>
      </c>
      <c r="S88" s="340" t="str">
        <f t="shared" si="162"/>
        <v/>
      </c>
      <c r="T88" s="341" t="str">
        <f t="shared" si="110"/>
        <v/>
      </c>
      <c r="U88" s="341" t="str">
        <f t="shared" si="111"/>
        <v/>
      </c>
      <c r="V88" s="341" t="str">
        <f t="shared" si="112"/>
        <v/>
      </c>
      <c r="W88" s="341" t="str">
        <f t="shared" si="113"/>
        <v/>
      </c>
      <c r="X88" s="340" t="str">
        <f t="shared" si="163"/>
        <v/>
      </c>
      <c r="Y88" s="342" t="str">
        <f t="shared" si="164"/>
        <v/>
      </c>
      <c r="Z88" s="343" t="str">
        <f t="shared" si="165"/>
        <v/>
      </c>
      <c r="AA88" s="344" t="str">
        <f t="shared" si="166"/>
        <v/>
      </c>
      <c r="AB88" s="345" t="str">
        <f t="shared" si="114"/>
        <v/>
      </c>
      <c r="AC88" s="346" t="str">
        <f t="shared" si="115"/>
        <v/>
      </c>
      <c r="AD88" s="346" t="str">
        <f t="shared" si="116"/>
        <v/>
      </c>
      <c r="AE88" s="344" t="str">
        <f t="shared" si="167"/>
        <v/>
      </c>
      <c r="AF88" s="346" t="str">
        <f t="shared" si="117"/>
        <v/>
      </c>
      <c r="AG88" s="344" t="str">
        <f t="shared" si="168"/>
        <v/>
      </c>
      <c r="AH88" s="344" t="str">
        <f t="shared" si="169"/>
        <v/>
      </c>
      <c r="AI88" s="344" t="str">
        <f t="shared" si="170"/>
        <v/>
      </c>
      <c r="AJ88" s="346" t="str">
        <f t="shared" si="171"/>
        <v/>
      </c>
      <c r="AK88" s="346" t="str">
        <f t="shared" si="172"/>
        <v/>
      </c>
      <c r="AL88" s="347" t="str">
        <f t="shared" si="173"/>
        <v/>
      </c>
      <c r="AM88" s="141"/>
      <c r="AN88" s="141"/>
      <c r="AO88" s="142"/>
      <c r="AP88" s="58">
        <f t="shared" si="118"/>
        <v>0</v>
      </c>
      <c r="AQ88" s="94">
        <f>SUM(AP$10:AP88)</f>
        <v>0</v>
      </c>
      <c r="AR88" s="143">
        <f t="shared" si="107"/>
        <v>0.1</v>
      </c>
      <c r="AS88" s="144" t="str">
        <f t="shared" si="119"/>
        <v/>
      </c>
      <c r="AT88" s="144" t="str">
        <f t="shared" si="146"/>
        <v/>
      </c>
      <c r="AU88" s="145"/>
      <c r="AV88" s="58">
        <f t="shared" si="105"/>
        <v>0</v>
      </c>
      <c r="AW88" s="318">
        <f>SUM(AV$10:AV88)</f>
        <v>0</v>
      </c>
      <c r="AX88" s="319">
        <f t="shared" si="106"/>
        <v>0.1</v>
      </c>
      <c r="AY88" s="144" t="str">
        <f t="shared" si="160"/>
        <v/>
      </c>
      <c r="AZ88" s="144" t="str">
        <f t="shared" si="161"/>
        <v/>
      </c>
      <c r="BA88" s="144"/>
      <c r="BB88" s="146" t="str">
        <f t="shared" si="120"/>
        <v/>
      </c>
      <c r="BC88" s="66" t="str">
        <f t="shared" si="159"/>
        <v/>
      </c>
      <c r="BD88" s="195" t="str">
        <f t="shared" si="121"/>
        <v/>
      </c>
      <c r="BF88" s="283"/>
      <c r="BG88" s="286" t="str">
        <f t="shared" si="122"/>
        <v/>
      </c>
      <c r="BI88" s="265" t="s">
        <v>198</v>
      </c>
      <c r="BL88" s="150" t="s">
        <v>132</v>
      </c>
      <c r="BN88" s="139">
        <v>12</v>
      </c>
      <c r="BP88" s="249" t="s">
        <v>146</v>
      </c>
      <c r="BR88" s="210"/>
      <c r="BY88" s="211" t="str">
        <f t="shared" si="123"/>
        <v/>
      </c>
      <c r="BZ88" s="150" t="str">
        <f t="shared" si="124"/>
        <v/>
      </c>
      <c r="CB88" s="54" t="str">
        <f t="shared" si="158"/>
        <v/>
      </c>
      <c r="CD88" s="54" t="str">
        <f t="shared" si="125"/>
        <v/>
      </c>
      <c r="CF88" s="54" t="str">
        <f t="shared" si="126"/>
        <v/>
      </c>
      <c r="CH88" s="150" t="str">
        <f t="shared" si="127"/>
        <v/>
      </c>
      <c r="CI88" s="290"/>
      <c r="CJ88" s="150" t="str">
        <f t="shared" si="128"/>
        <v/>
      </c>
      <c r="CK88" s="290"/>
      <c r="CL88" s="54" t="str">
        <f t="shared" si="147"/>
        <v/>
      </c>
      <c r="CM88" s="290"/>
      <c r="CN88" s="150" t="str">
        <f t="shared" si="129"/>
        <v/>
      </c>
      <c r="CO88" s="290"/>
      <c r="CP88" s="150" t="str">
        <f t="shared" si="130"/>
        <v/>
      </c>
      <c r="CQ88" s="290"/>
      <c r="CR88" s="150" t="str">
        <f t="shared" si="131"/>
        <v/>
      </c>
      <c r="CS88" s="290"/>
      <c r="CT88" s="150" t="str">
        <f t="shared" si="132"/>
        <v/>
      </c>
      <c r="CU88" s="150"/>
      <c r="CV88" s="150" t="str">
        <f t="shared" si="133"/>
        <v/>
      </c>
      <c r="CW88" s="94"/>
      <c r="CX88" s="151" t="str">
        <f t="shared" si="174"/>
        <v/>
      </c>
      <c r="CY88" s="151" t="str">
        <f t="shared" si="175"/>
        <v/>
      </c>
      <c r="CZ88" s="152"/>
      <c r="DA88" s="373" t="str">
        <f t="shared" si="148"/>
        <v/>
      </c>
      <c r="DC88" s="153">
        <f t="shared" si="134"/>
        <v>0</v>
      </c>
      <c r="DD88" s="153">
        <f t="shared" si="135"/>
        <v>0</v>
      </c>
      <c r="DE88" s="153">
        <f t="shared" si="136"/>
        <v>0</v>
      </c>
      <c r="DF88" s="158">
        <f t="shared" si="137"/>
        <v>-4.7000000000000002E-3</v>
      </c>
      <c r="DG88" s="159">
        <f t="shared" si="149"/>
        <v>-1.1703000000000001</v>
      </c>
      <c r="DH88" s="158">
        <f t="shared" si="138"/>
        <v>3.1999999999999997E-3</v>
      </c>
      <c r="DI88" s="159">
        <f t="shared" si="150"/>
        <v>0.79679999999999995</v>
      </c>
      <c r="DJ88" s="158">
        <f t="shared" si="139"/>
        <v>-2.7000000000000001E-3</v>
      </c>
      <c r="DK88" s="159">
        <f t="shared" si="151"/>
        <v>-0.67230000000000001</v>
      </c>
      <c r="DL88" s="158">
        <f t="shared" si="140"/>
        <v>1.1999999999999999E-3</v>
      </c>
      <c r="DM88" s="159">
        <f t="shared" si="152"/>
        <v>0.29879999999999995</v>
      </c>
      <c r="DN88" s="158">
        <f t="shared" si="141"/>
        <v>1.46E-2</v>
      </c>
      <c r="DO88" s="159">
        <f t="shared" si="153"/>
        <v>3.6354000000000002</v>
      </c>
      <c r="DP88" s="158">
        <f t="shared" si="142"/>
        <v>-1.2999999999999999E-2</v>
      </c>
      <c r="DQ88" s="159">
        <f t="shared" si="154"/>
        <v>-3.2369999999999997</v>
      </c>
      <c r="DR88" s="158">
        <f t="shared" si="143"/>
        <v>-6.7000000000000002E-3</v>
      </c>
      <c r="DS88" s="159">
        <f t="shared" si="155"/>
        <v>-1.6683000000000001</v>
      </c>
      <c r="DT88" s="158">
        <f t="shared" si="144"/>
        <v>-1.2999999999999999E-2</v>
      </c>
      <c r="DU88" s="159">
        <f t="shared" si="156"/>
        <v>-3.2369999999999997</v>
      </c>
      <c r="DV88" s="158">
        <f t="shared" si="145"/>
        <v>-6.7000000000000002E-3</v>
      </c>
      <c r="DW88" s="160">
        <f t="shared" si="157"/>
        <v>-1.6683000000000001</v>
      </c>
    </row>
    <row r="89" spans="1:127" ht="24.95" customHeight="1" thickBot="1" x14ac:dyDescent="0.25">
      <c r="A89" s="272">
        <v>80</v>
      </c>
      <c r="B89" s="336"/>
      <c r="C89" s="332"/>
      <c r="D89" s="333"/>
      <c r="E89" s="334"/>
      <c r="F89" s="335"/>
      <c r="G89" s="334"/>
      <c r="H89" s="371"/>
      <c r="I89" s="334"/>
      <c r="J89" s="334"/>
      <c r="K89" s="334"/>
      <c r="L89" s="334"/>
      <c r="M89" s="334"/>
      <c r="N89" s="334"/>
      <c r="O89" s="337"/>
      <c r="P89" s="337"/>
      <c r="Q89" s="338" t="str">
        <f t="shared" si="108"/>
        <v xml:space="preserve"> </v>
      </c>
      <c r="R89" s="339" t="str">
        <f t="shared" si="109"/>
        <v/>
      </c>
      <c r="S89" s="340" t="str">
        <f t="shared" si="162"/>
        <v/>
      </c>
      <c r="T89" s="341" t="str">
        <f t="shared" si="110"/>
        <v/>
      </c>
      <c r="U89" s="341" t="str">
        <f t="shared" si="111"/>
        <v/>
      </c>
      <c r="V89" s="341" t="str">
        <f t="shared" si="112"/>
        <v/>
      </c>
      <c r="W89" s="341" t="str">
        <f t="shared" si="113"/>
        <v/>
      </c>
      <c r="X89" s="340" t="str">
        <f t="shared" si="163"/>
        <v/>
      </c>
      <c r="Y89" s="342" t="str">
        <f t="shared" si="164"/>
        <v/>
      </c>
      <c r="Z89" s="343" t="str">
        <f t="shared" si="165"/>
        <v/>
      </c>
      <c r="AA89" s="344" t="str">
        <f t="shared" si="166"/>
        <v/>
      </c>
      <c r="AB89" s="345" t="str">
        <f t="shared" si="114"/>
        <v/>
      </c>
      <c r="AC89" s="346" t="str">
        <f t="shared" si="115"/>
        <v/>
      </c>
      <c r="AD89" s="346" t="str">
        <f t="shared" si="116"/>
        <v/>
      </c>
      <c r="AE89" s="344" t="str">
        <f t="shared" si="167"/>
        <v/>
      </c>
      <c r="AF89" s="346" t="str">
        <f t="shared" si="117"/>
        <v/>
      </c>
      <c r="AG89" s="344" t="str">
        <f t="shared" si="168"/>
        <v/>
      </c>
      <c r="AH89" s="344" t="str">
        <f t="shared" si="169"/>
        <v/>
      </c>
      <c r="AI89" s="344" t="str">
        <f t="shared" si="170"/>
        <v/>
      </c>
      <c r="AJ89" s="346" t="str">
        <f t="shared" si="171"/>
        <v/>
      </c>
      <c r="AK89" s="346" t="str">
        <f t="shared" si="172"/>
        <v/>
      </c>
      <c r="AL89" s="347" t="str">
        <f t="shared" si="173"/>
        <v/>
      </c>
      <c r="AM89" s="141"/>
      <c r="AN89" s="141"/>
      <c r="AO89" s="142"/>
      <c r="AP89" s="58">
        <f t="shared" si="118"/>
        <v>0</v>
      </c>
      <c r="AQ89" s="94">
        <f>SUM(AP$10:AP89)</f>
        <v>0</v>
      </c>
      <c r="AR89" s="143">
        <f t="shared" si="107"/>
        <v>0.1</v>
      </c>
      <c r="AS89" s="144" t="str">
        <f t="shared" si="119"/>
        <v/>
      </c>
      <c r="AT89" s="144" t="str">
        <f t="shared" si="146"/>
        <v/>
      </c>
      <c r="AU89" s="145"/>
      <c r="AV89" s="58">
        <f t="shared" si="105"/>
        <v>0</v>
      </c>
      <c r="AW89" s="318">
        <f>SUM(AV$10:AV89)</f>
        <v>0</v>
      </c>
      <c r="AX89" s="319">
        <f t="shared" si="106"/>
        <v>0.1</v>
      </c>
      <c r="AY89" s="144" t="str">
        <f t="shared" si="160"/>
        <v/>
      </c>
      <c r="AZ89" s="144" t="str">
        <f t="shared" si="161"/>
        <v/>
      </c>
      <c r="BA89" s="144"/>
      <c r="BB89" s="146" t="str">
        <f t="shared" si="120"/>
        <v/>
      </c>
      <c r="BC89" s="66" t="str">
        <f t="shared" si="159"/>
        <v/>
      </c>
      <c r="BD89" s="195" t="str">
        <f t="shared" si="121"/>
        <v/>
      </c>
      <c r="BF89" s="283"/>
      <c r="BG89" s="286" t="str">
        <f t="shared" si="122"/>
        <v/>
      </c>
      <c r="BI89" s="266" t="s">
        <v>199</v>
      </c>
      <c r="BL89" s="252"/>
      <c r="BN89" s="139">
        <v>14</v>
      </c>
      <c r="BP89" s="249" t="s">
        <v>236</v>
      </c>
      <c r="BY89" s="211" t="str">
        <f t="shared" si="123"/>
        <v/>
      </c>
      <c r="BZ89" s="150" t="str">
        <f t="shared" si="124"/>
        <v/>
      </c>
      <c r="CB89" s="54" t="str">
        <f t="shared" si="158"/>
        <v/>
      </c>
      <c r="CD89" s="54" t="str">
        <f t="shared" si="125"/>
        <v/>
      </c>
      <c r="CF89" s="54" t="str">
        <f t="shared" si="126"/>
        <v/>
      </c>
      <c r="CH89" s="150" t="str">
        <f t="shared" si="127"/>
        <v/>
      </c>
      <c r="CI89" s="290"/>
      <c r="CJ89" s="150" t="str">
        <f t="shared" si="128"/>
        <v/>
      </c>
      <c r="CK89" s="290"/>
      <c r="CL89" s="54" t="str">
        <f t="shared" si="147"/>
        <v/>
      </c>
      <c r="CM89" s="290"/>
      <c r="CN89" s="150" t="str">
        <f t="shared" si="129"/>
        <v/>
      </c>
      <c r="CO89" s="290"/>
      <c r="CP89" s="150" t="str">
        <f t="shared" si="130"/>
        <v/>
      </c>
      <c r="CQ89" s="290"/>
      <c r="CR89" s="150" t="str">
        <f t="shared" si="131"/>
        <v/>
      </c>
      <c r="CS89" s="290"/>
      <c r="CT89" s="150" t="str">
        <f t="shared" si="132"/>
        <v/>
      </c>
      <c r="CU89" s="150"/>
      <c r="CV89" s="150" t="str">
        <f t="shared" si="133"/>
        <v/>
      </c>
      <c r="CW89" s="94"/>
      <c r="CX89" s="151" t="str">
        <f t="shared" si="174"/>
        <v/>
      </c>
      <c r="CY89" s="151" t="str">
        <f t="shared" si="175"/>
        <v/>
      </c>
      <c r="CZ89" s="152"/>
      <c r="DA89" s="373" t="str">
        <f t="shared" si="148"/>
        <v/>
      </c>
      <c r="DC89" s="153">
        <f t="shared" si="134"/>
        <v>0</v>
      </c>
      <c r="DD89" s="153">
        <f t="shared" si="135"/>
        <v>0</v>
      </c>
      <c r="DE89" s="153">
        <f t="shared" si="136"/>
        <v>0</v>
      </c>
      <c r="DF89" s="158">
        <f t="shared" si="137"/>
        <v>-4.7000000000000002E-3</v>
      </c>
      <c r="DG89" s="159">
        <f t="shared" si="149"/>
        <v>-1.1703000000000001</v>
      </c>
      <c r="DH89" s="158">
        <f t="shared" si="138"/>
        <v>3.1999999999999997E-3</v>
      </c>
      <c r="DI89" s="159">
        <f t="shared" si="150"/>
        <v>0.79679999999999995</v>
      </c>
      <c r="DJ89" s="158">
        <f t="shared" si="139"/>
        <v>-2.7000000000000001E-3</v>
      </c>
      <c r="DK89" s="159">
        <f t="shared" si="151"/>
        <v>-0.67230000000000001</v>
      </c>
      <c r="DL89" s="158">
        <f t="shared" si="140"/>
        <v>1.1999999999999999E-3</v>
      </c>
      <c r="DM89" s="159">
        <f t="shared" si="152"/>
        <v>0.29879999999999995</v>
      </c>
      <c r="DN89" s="158">
        <f t="shared" si="141"/>
        <v>1.46E-2</v>
      </c>
      <c r="DO89" s="159">
        <f t="shared" si="153"/>
        <v>3.6354000000000002</v>
      </c>
      <c r="DP89" s="158">
        <f t="shared" si="142"/>
        <v>-1.2999999999999999E-2</v>
      </c>
      <c r="DQ89" s="159">
        <f t="shared" si="154"/>
        <v>-3.2369999999999997</v>
      </c>
      <c r="DR89" s="158">
        <f t="shared" si="143"/>
        <v>-6.7000000000000002E-3</v>
      </c>
      <c r="DS89" s="159">
        <f t="shared" si="155"/>
        <v>-1.6683000000000001</v>
      </c>
      <c r="DT89" s="158">
        <f t="shared" si="144"/>
        <v>-1.2999999999999999E-2</v>
      </c>
      <c r="DU89" s="159">
        <f t="shared" si="156"/>
        <v>-3.2369999999999997</v>
      </c>
      <c r="DV89" s="158">
        <f t="shared" si="145"/>
        <v>-6.7000000000000002E-3</v>
      </c>
      <c r="DW89" s="160">
        <f t="shared" si="157"/>
        <v>-1.6683000000000001</v>
      </c>
    </row>
    <row r="90" spans="1:127" ht="24.95" customHeight="1" thickBot="1" x14ac:dyDescent="0.25">
      <c r="A90" s="272">
        <v>81</v>
      </c>
      <c r="B90" s="336"/>
      <c r="C90" s="332"/>
      <c r="D90" s="333"/>
      <c r="E90" s="334"/>
      <c r="F90" s="335"/>
      <c r="G90" s="334"/>
      <c r="H90" s="371"/>
      <c r="I90" s="334"/>
      <c r="J90" s="334"/>
      <c r="K90" s="334"/>
      <c r="L90" s="334"/>
      <c r="M90" s="334"/>
      <c r="N90" s="334"/>
      <c r="O90" s="337"/>
      <c r="P90" s="337"/>
      <c r="Q90" s="338" t="str">
        <f t="shared" si="108"/>
        <v xml:space="preserve"> </v>
      </c>
      <c r="R90" s="339" t="str">
        <f t="shared" si="109"/>
        <v/>
      </c>
      <c r="S90" s="340" t="str">
        <f t="shared" si="162"/>
        <v/>
      </c>
      <c r="T90" s="341" t="str">
        <f t="shared" si="110"/>
        <v/>
      </c>
      <c r="U90" s="341" t="str">
        <f t="shared" si="111"/>
        <v/>
      </c>
      <c r="V90" s="341" t="str">
        <f t="shared" si="112"/>
        <v/>
      </c>
      <c r="W90" s="341" t="str">
        <f t="shared" si="113"/>
        <v/>
      </c>
      <c r="X90" s="340" t="str">
        <f t="shared" si="163"/>
        <v/>
      </c>
      <c r="Y90" s="342" t="str">
        <f t="shared" si="164"/>
        <v/>
      </c>
      <c r="Z90" s="343" t="str">
        <f t="shared" si="165"/>
        <v/>
      </c>
      <c r="AA90" s="344" t="str">
        <f t="shared" si="166"/>
        <v/>
      </c>
      <c r="AB90" s="345" t="str">
        <f t="shared" si="114"/>
        <v/>
      </c>
      <c r="AC90" s="346" t="str">
        <f t="shared" si="115"/>
        <v/>
      </c>
      <c r="AD90" s="346" t="str">
        <f t="shared" si="116"/>
        <v/>
      </c>
      <c r="AE90" s="344" t="str">
        <f t="shared" si="167"/>
        <v/>
      </c>
      <c r="AF90" s="346" t="str">
        <f t="shared" si="117"/>
        <v/>
      </c>
      <c r="AG90" s="344" t="str">
        <f t="shared" si="168"/>
        <v/>
      </c>
      <c r="AH90" s="344" t="str">
        <f t="shared" si="169"/>
        <v/>
      </c>
      <c r="AI90" s="344" t="str">
        <f t="shared" si="170"/>
        <v/>
      </c>
      <c r="AJ90" s="346" t="str">
        <f t="shared" si="171"/>
        <v/>
      </c>
      <c r="AK90" s="346" t="str">
        <f t="shared" si="172"/>
        <v/>
      </c>
      <c r="AL90" s="347" t="str">
        <f t="shared" si="173"/>
        <v/>
      </c>
      <c r="AM90" s="141"/>
      <c r="AN90" s="141"/>
      <c r="AO90" s="142"/>
      <c r="AP90" s="58">
        <f t="shared" si="118"/>
        <v>0</v>
      </c>
      <c r="AQ90" s="94">
        <f>SUM(AP$10:AP90)</f>
        <v>0</v>
      </c>
      <c r="AR90" s="143">
        <f t="shared" si="107"/>
        <v>0.1</v>
      </c>
      <c r="AS90" s="144" t="str">
        <f t="shared" si="119"/>
        <v/>
      </c>
      <c r="AT90" s="144" t="str">
        <f t="shared" si="146"/>
        <v/>
      </c>
      <c r="AU90" s="145"/>
      <c r="AV90" s="58">
        <f t="shared" si="105"/>
        <v>0</v>
      </c>
      <c r="AW90" s="318">
        <f>SUM(AV$10:AV90)</f>
        <v>0</v>
      </c>
      <c r="AX90" s="319">
        <f t="shared" si="106"/>
        <v>0.1</v>
      </c>
      <c r="AY90" s="144" t="str">
        <f t="shared" si="160"/>
        <v/>
      </c>
      <c r="AZ90" s="144" t="str">
        <f t="shared" si="161"/>
        <v/>
      </c>
      <c r="BA90" s="144"/>
      <c r="BB90" s="146" t="str">
        <f t="shared" si="120"/>
        <v/>
      </c>
      <c r="BC90" s="66" t="str">
        <f t="shared" si="159"/>
        <v/>
      </c>
      <c r="BD90" s="195" t="str">
        <f t="shared" si="121"/>
        <v/>
      </c>
      <c r="BF90" s="283"/>
      <c r="BG90" s="286" t="str">
        <f t="shared" si="122"/>
        <v/>
      </c>
      <c r="BI90" s="267"/>
      <c r="BL90" s="256" t="s">
        <v>134</v>
      </c>
      <c r="BN90" s="139" t="s">
        <v>16</v>
      </c>
      <c r="BP90" s="249" t="s">
        <v>147</v>
      </c>
      <c r="BR90" s="292" t="s">
        <v>254</v>
      </c>
      <c r="BY90" s="211" t="str">
        <f t="shared" si="123"/>
        <v/>
      </c>
      <c r="BZ90" s="150" t="str">
        <f t="shared" si="124"/>
        <v/>
      </c>
      <c r="CB90" s="54" t="str">
        <f t="shared" si="158"/>
        <v/>
      </c>
      <c r="CD90" s="54" t="str">
        <f t="shared" si="125"/>
        <v/>
      </c>
      <c r="CF90" s="54" t="str">
        <f t="shared" si="126"/>
        <v/>
      </c>
      <c r="CH90" s="150" t="str">
        <f t="shared" si="127"/>
        <v/>
      </c>
      <c r="CI90" s="290"/>
      <c r="CJ90" s="150" t="str">
        <f t="shared" si="128"/>
        <v/>
      </c>
      <c r="CK90" s="290"/>
      <c r="CL90" s="54" t="str">
        <f t="shared" si="147"/>
        <v/>
      </c>
      <c r="CM90" s="290"/>
      <c r="CN90" s="150" t="str">
        <f t="shared" si="129"/>
        <v/>
      </c>
      <c r="CO90" s="290"/>
      <c r="CP90" s="150" t="str">
        <f t="shared" si="130"/>
        <v/>
      </c>
      <c r="CQ90" s="290"/>
      <c r="CR90" s="150" t="str">
        <f t="shared" si="131"/>
        <v/>
      </c>
      <c r="CS90" s="290"/>
      <c r="CT90" s="150" t="str">
        <f t="shared" si="132"/>
        <v/>
      </c>
      <c r="CU90" s="150"/>
      <c r="CV90" s="150" t="str">
        <f t="shared" si="133"/>
        <v/>
      </c>
      <c r="CW90" s="94"/>
      <c r="CX90" s="151" t="str">
        <f t="shared" si="174"/>
        <v/>
      </c>
      <c r="CY90" s="151" t="str">
        <f t="shared" si="175"/>
        <v/>
      </c>
      <c r="CZ90" s="152"/>
      <c r="DA90" s="373" t="str">
        <f t="shared" si="148"/>
        <v/>
      </c>
      <c r="DC90" s="153">
        <f t="shared" si="134"/>
        <v>0</v>
      </c>
      <c r="DD90" s="153">
        <f t="shared" si="135"/>
        <v>0</v>
      </c>
      <c r="DE90" s="153">
        <f t="shared" si="136"/>
        <v>0</v>
      </c>
      <c r="DF90" s="158">
        <f t="shared" si="137"/>
        <v>-4.7000000000000002E-3</v>
      </c>
      <c r="DG90" s="159">
        <f t="shared" si="149"/>
        <v>-1.1703000000000001</v>
      </c>
      <c r="DH90" s="158">
        <f t="shared" si="138"/>
        <v>3.1999999999999997E-3</v>
      </c>
      <c r="DI90" s="159">
        <f t="shared" si="150"/>
        <v>0.79679999999999995</v>
      </c>
      <c r="DJ90" s="158">
        <f t="shared" si="139"/>
        <v>-2.7000000000000001E-3</v>
      </c>
      <c r="DK90" s="159">
        <f t="shared" si="151"/>
        <v>-0.67230000000000001</v>
      </c>
      <c r="DL90" s="158">
        <f t="shared" si="140"/>
        <v>1.1999999999999999E-3</v>
      </c>
      <c r="DM90" s="159">
        <f t="shared" si="152"/>
        <v>0.29879999999999995</v>
      </c>
      <c r="DN90" s="158">
        <f t="shared" si="141"/>
        <v>1.46E-2</v>
      </c>
      <c r="DO90" s="159">
        <f t="shared" si="153"/>
        <v>3.6354000000000002</v>
      </c>
      <c r="DP90" s="158">
        <f t="shared" si="142"/>
        <v>-1.2999999999999999E-2</v>
      </c>
      <c r="DQ90" s="159">
        <f t="shared" si="154"/>
        <v>-3.2369999999999997</v>
      </c>
      <c r="DR90" s="158">
        <f t="shared" si="143"/>
        <v>-6.7000000000000002E-3</v>
      </c>
      <c r="DS90" s="159">
        <f t="shared" si="155"/>
        <v>-1.6683000000000001</v>
      </c>
      <c r="DT90" s="158">
        <f t="shared" si="144"/>
        <v>-1.2999999999999999E-2</v>
      </c>
      <c r="DU90" s="159">
        <f t="shared" si="156"/>
        <v>-3.2369999999999997</v>
      </c>
      <c r="DV90" s="158">
        <f t="shared" si="145"/>
        <v>-6.7000000000000002E-3</v>
      </c>
      <c r="DW90" s="160">
        <f t="shared" si="157"/>
        <v>-1.6683000000000001</v>
      </c>
    </row>
    <row r="91" spans="1:127" ht="24.95" customHeight="1" thickBot="1" x14ac:dyDescent="0.25">
      <c r="A91" s="272">
        <v>82</v>
      </c>
      <c r="B91" s="336"/>
      <c r="C91" s="332"/>
      <c r="D91" s="333"/>
      <c r="E91" s="334"/>
      <c r="F91" s="335"/>
      <c r="G91" s="334"/>
      <c r="H91" s="371"/>
      <c r="I91" s="334"/>
      <c r="J91" s="334"/>
      <c r="K91" s="334"/>
      <c r="L91" s="334"/>
      <c r="M91" s="334"/>
      <c r="N91" s="334"/>
      <c r="O91" s="337"/>
      <c r="P91" s="337"/>
      <c r="Q91" s="338" t="str">
        <f t="shared" si="108"/>
        <v xml:space="preserve"> </v>
      </c>
      <c r="R91" s="339" t="str">
        <f t="shared" si="109"/>
        <v/>
      </c>
      <c r="S91" s="340" t="str">
        <f t="shared" si="162"/>
        <v/>
      </c>
      <c r="T91" s="341" t="str">
        <f t="shared" si="110"/>
        <v/>
      </c>
      <c r="U91" s="341" t="str">
        <f t="shared" si="111"/>
        <v/>
      </c>
      <c r="V91" s="341" t="str">
        <f t="shared" si="112"/>
        <v/>
      </c>
      <c r="W91" s="341" t="str">
        <f t="shared" si="113"/>
        <v/>
      </c>
      <c r="X91" s="340" t="str">
        <f t="shared" si="163"/>
        <v/>
      </c>
      <c r="Y91" s="342" t="str">
        <f t="shared" si="164"/>
        <v/>
      </c>
      <c r="Z91" s="343" t="str">
        <f t="shared" si="165"/>
        <v/>
      </c>
      <c r="AA91" s="344" t="str">
        <f t="shared" si="166"/>
        <v/>
      </c>
      <c r="AB91" s="345" t="str">
        <f t="shared" si="114"/>
        <v/>
      </c>
      <c r="AC91" s="346" t="str">
        <f t="shared" si="115"/>
        <v/>
      </c>
      <c r="AD91" s="346" t="str">
        <f t="shared" si="116"/>
        <v/>
      </c>
      <c r="AE91" s="344" t="str">
        <f t="shared" si="167"/>
        <v/>
      </c>
      <c r="AF91" s="346" t="str">
        <f t="shared" si="117"/>
        <v/>
      </c>
      <c r="AG91" s="344" t="str">
        <f t="shared" si="168"/>
        <v/>
      </c>
      <c r="AH91" s="344" t="str">
        <f t="shared" si="169"/>
        <v/>
      </c>
      <c r="AI91" s="344" t="str">
        <f t="shared" si="170"/>
        <v/>
      </c>
      <c r="AJ91" s="346" t="str">
        <f t="shared" si="171"/>
        <v/>
      </c>
      <c r="AK91" s="346" t="str">
        <f t="shared" si="172"/>
        <v/>
      </c>
      <c r="AL91" s="347" t="str">
        <f t="shared" si="173"/>
        <v/>
      </c>
      <c r="AM91" s="141"/>
      <c r="AN91" s="141"/>
      <c r="AO91" s="142"/>
      <c r="AP91" s="58">
        <f t="shared" si="118"/>
        <v>0</v>
      </c>
      <c r="AQ91" s="94">
        <f>SUM(AP$10:AP91)</f>
        <v>0</v>
      </c>
      <c r="AR91" s="143">
        <f t="shared" si="107"/>
        <v>0.1</v>
      </c>
      <c r="AS91" s="144" t="str">
        <f t="shared" si="119"/>
        <v/>
      </c>
      <c r="AT91" s="144" t="str">
        <f t="shared" si="146"/>
        <v/>
      </c>
      <c r="AU91" s="145"/>
      <c r="AV91" s="58">
        <f t="shared" si="105"/>
        <v>0</v>
      </c>
      <c r="AW91" s="318">
        <f>SUM(AV$10:AV91)</f>
        <v>0</v>
      </c>
      <c r="AX91" s="319">
        <f t="shared" si="106"/>
        <v>0.1</v>
      </c>
      <c r="AY91" s="144" t="str">
        <f t="shared" si="160"/>
        <v/>
      </c>
      <c r="AZ91" s="144" t="str">
        <f t="shared" si="161"/>
        <v/>
      </c>
      <c r="BA91" s="144"/>
      <c r="BB91" s="146" t="str">
        <f t="shared" si="120"/>
        <v/>
      </c>
      <c r="BC91" s="66" t="str">
        <f t="shared" si="159"/>
        <v/>
      </c>
      <c r="BD91" s="195" t="str">
        <f t="shared" si="121"/>
        <v/>
      </c>
      <c r="BF91" s="283"/>
      <c r="BG91" s="286" t="str">
        <f t="shared" si="122"/>
        <v/>
      </c>
      <c r="BL91" s="150" t="s">
        <v>124</v>
      </c>
      <c r="BN91" s="139" t="s">
        <v>17</v>
      </c>
      <c r="BP91" s="149"/>
      <c r="BR91" s="293" t="s">
        <v>256</v>
      </c>
      <c r="BY91" s="211" t="str">
        <f t="shared" si="123"/>
        <v/>
      </c>
      <c r="BZ91" s="150" t="str">
        <f t="shared" si="124"/>
        <v/>
      </c>
      <c r="CB91" s="54" t="str">
        <f t="shared" si="158"/>
        <v/>
      </c>
      <c r="CD91" s="54" t="str">
        <f t="shared" si="125"/>
        <v/>
      </c>
      <c r="CF91" s="54" t="str">
        <f t="shared" si="126"/>
        <v/>
      </c>
      <c r="CH91" s="150" t="str">
        <f t="shared" si="127"/>
        <v/>
      </c>
      <c r="CI91" s="290"/>
      <c r="CJ91" s="150" t="str">
        <f t="shared" si="128"/>
        <v/>
      </c>
      <c r="CK91" s="290"/>
      <c r="CL91" s="54" t="str">
        <f t="shared" si="147"/>
        <v/>
      </c>
      <c r="CM91" s="290"/>
      <c r="CN91" s="150" t="str">
        <f t="shared" si="129"/>
        <v/>
      </c>
      <c r="CO91" s="290"/>
      <c r="CP91" s="150" t="str">
        <f t="shared" si="130"/>
        <v/>
      </c>
      <c r="CQ91" s="290"/>
      <c r="CR91" s="150" t="str">
        <f t="shared" si="131"/>
        <v/>
      </c>
      <c r="CS91" s="290"/>
      <c r="CT91" s="150" t="str">
        <f t="shared" si="132"/>
        <v/>
      </c>
      <c r="CU91" s="150"/>
      <c r="CV91" s="150" t="str">
        <f t="shared" si="133"/>
        <v/>
      </c>
      <c r="CW91" s="94"/>
      <c r="CX91" s="151" t="str">
        <f t="shared" si="174"/>
        <v/>
      </c>
      <c r="CY91" s="151" t="str">
        <f t="shared" si="175"/>
        <v/>
      </c>
      <c r="CZ91" s="152"/>
      <c r="DA91" s="373" t="str">
        <f t="shared" si="148"/>
        <v/>
      </c>
      <c r="DC91" s="153">
        <f t="shared" si="134"/>
        <v>0</v>
      </c>
      <c r="DD91" s="153">
        <f t="shared" si="135"/>
        <v>0</v>
      </c>
      <c r="DE91" s="153">
        <f t="shared" si="136"/>
        <v>0</v>
      </c>
      <c r="DF91" s="158">
        <f t="shared" si="137"/>
        <v>-4.7000000000000002E-3</v>
      </c>
      <c r="DG91" s="159">
        <f t="shared" si="149"/>
        <v>-1.1703000000000001</v>
      </c>
      <c r="DH91" s="158">
        <f t="shared" si="138"/>
        <v>3.1999999999999997E-3</v>
      </c>
      <c r="DI91" s="159">
        <f t="shared" si="150"/>
        <v>0.79679999999999995</v>
      </c>
      <c r="DJ91" s="158">
        <f t="shared" si="139"/>
        <v>-2.7000000000000001E-3</v>
      </c>
      <c r="DK91" s="159">
        <f t="shared" si="151"/>
        <v>-0.67230000000000001</v>
      </c>
      <c r="DL91" s="158">
        <f t="shared" si="140"/>
        <v>1.1999999999999999E-3</v>
      </c>
      <c r="DM91" s="159">
        <f t="shared" si="152"/>
        <v>0.29879999999999995</v>
      </c>
      <c r="DN91" s="158">
        <f t="shared" si="141"/>
        <v>1.46E-2</v>
      </c>
      <c r="DO91" s="159">
        <f t="shared" si="153"/>
        <v>3.6354000000000002</v>
      </c>
      <c r="DP91" s="158">
        <f t="shared" si="142"/>
        <v>-1.2999999999999999E-2</v>
      </c>
      <c r="DQ91" s="159">
        <f t="shared" si="154"/>
        <v>-3.2369999999999997</v>
      </c>
      <c r="DR91" s="158">
        <f t="shared" si="143"/>
        <v>-6.7000000000000002E-3</v>
      </c>
      <c r="DS91" s="159">
        <f t="shared" si="155"/>
        <v>-1.6683000000000001</v>
      </c>
      <c r="DT91" s="158">
        <f t="shared" si="144"/>
        <v>-1.2999999999999999E-2</v>
      </c>
      <c r="DU91" s="159">
        <f t="shared" si="156"/>
        <v>-3.2369999999999997</v>
      </c>
      <c r="DV91" s="158">
        <f t="shared" si="145"/>
        <v>-6.7000000000000002E-3</v>
      </c>
      <c r="DW91" s="160">
        <f t="shared" si="157"/>
        <v>-1.6683000000000001</v>
      </c>
    </row>
    <row r="92" spans="1:127" ht="24.95" customHeight="1" thickBot="1" x14ac:dyDescent="0.25">
      <c r="A92" s="272">
        <v>83</v>
      </c>
      <c r="B92" s="336"/>
      <c r="C92" s="332"/>
      <c r="D92" s="333"/>
      <c r="E92" s="334"/>
      <c r="F92" s="335"/>
      <c r="G92" s="334"/>
      <c r="H92" s="371"/>
      <c r="I92" s="334"/>
      <c r="J92" s="334"/>
      <c r="K92" s="334"/>
      <c r="L92" s="334"/>
      <c r="M92" s="334"/>
      <c r="N92" s="334"/>
      <c r="O92" s="337"/>
      <c r="P92" s="337"/>
      <c r="Q92" s="338" t="str">
        <f t="shared" si="108"/>
        <v xml:space="preserve"> </v>
      </c>
      <c r="R92" s="339" t="str">
        <f t="shared" si="109"/>
        <v/>
      </c>
      <c r="S92" s="340" t="str">
        <f t="shared" si="162"/>
        <v/>
      </c>
      <c r="T92" s="341" t="str">
        <f t="shared" si="110"/>
        <v/>
      </c>
      <c r="U92" s="341" t="str">
        <f t="shared" si="111"/>
        <v/>
      </c>
      <c r="V92" s="341" t="str">
        <f t="shared" si="112"/>
        <v/>
      </c>
      <c r="W92" s="341" t="str">
        <f t="shared" si="113"/>
        <v/>
      </c>
      <c r="X92" s="340" t="str">
        <f t="shared" si="163"/>
        <v/>
      </c>
      <c r="Y92" s="342" t="str">
        <f t="shared" si="164"/>
        <v/>
      </c>
      <c r="Z92" s="343" t="str">
        <f t="shared" si="165"/>
        <v/>
      </c>
      <c r="AA92" s="344" t="str">
        <f t="shared" si="166"/>
        <v/>
      </c>
      <c r="AB92" s="345" t="str">
        <f t="shared" si="114"/>
        <v/>
      </c>
      <c r="AC92" s="346" t="str">
        <f t="shared" si="115"/>
        <v/>
      </c>
      <c r="AD92" s="346" t="str">
        <f t="shared" si="116"/>
        <v/>
      </c>
      <c r="AE92" s="344" t="str">
        <f t="shared" si="167"/>
        <v/>
      </c>
      <c r="AF92" s="346" t="str">
        <f t="shared" si="117"/>
        <v/>
      </c>
      <c r="AG92" s="344" t="str">
        <f t="shared" si="168"/>
        <v/>
      </c>
      <c r="AH92" s="344" t="str">
        <f t="shared" si="169"/>
        <v/>
      </c>
      <c r="AI92" s="344" t="str">
        <f t="shared" si="170"/>
        <v/>
      </c>
      <c r="AJ92" s="346" t="str">
        <f t="shared" si="171"/>
        <v/>
      </c>
      <c r="AK92" s="346" t="str">
        <f t="shared" si="172"/>
        <v/>
      </c>
      <c r="AL92" s="347" t="str">
        <f t="shared" si="173"/>
        <v/>
      </c>
      <c r="AM92" s="141"/>
      <c r="AN92" s="141"/>
      <c r="AO92" s="142"/>
      <c r="AP92" s="58">
        <f t="shared" si="118"/>
        <v>0</v>
      </c>
      <c r="AQ92" s="94">
        <f>SUM(AP$10:AP92)</f>
        <v>0</v>
      </c>
      <c r="AR92" s="143">
        <f t="shared" si="107"/>
        <v>0.1</v>
      </c>
      <c r="AS92" s="144" t="str">
        <f t="shared" si="119"/>
        <v/>
      </c>
      <c r="AT92" s="144" t="str">
        <f t="shared" si="146"/>
        <v/>
      </c>
      <c r="AU92" s="145"/>
      <c r="AV92" s="58">
        <f t="shared" si="105"/>
        <v>0</v>
      </c>
      <c r="AW92" s="318">
        <f>SUM(AV$10:AV92)</f>
        <v>0</v>
      </c>
      <c r="AX92" s="319">
        <f t="shared" si="106"/>
        <v>0.1</v>
      </c>
      <c r="AY92" s="144" t="str">
        <f t="shared" si="160"/>
        <v/>
      </c>
      <c r="AZ92" s="144" t="str">
        <f t="shared" si="161"/>
        <v/>
      </c>
      <c r="BA92" s="144"/>
      <c r="BB92" s="146" t="str">
        <f t="shared" si="120"/>
        <v/>
      </c>
      <c r="BC92" s="66" t="str">
        <f t="shared" si="159"/>
        <v/>
      </c>
      <c r="BD92" s="195" t="str">
        <f t="shared" si="121"/>
        <v/>
      </c>
      <c r="BF92" s="283"/>
      <c r="BG92" s="286" t="str">
        <f t="shared" si="122"/>
        <v/>
      </c>
      <c r="BL92" s="252"/>
      <c r="BN92" s="139" t="s">
        <v>18</v>
      </c>
      <c r="BP92" s="149"/>
      <c r="BY92" s="211" t="str">
        <f t="shared" si="123"/>
        <v/>
      </c>
      <c r="BZ92" s="150" t="str">
        <f t="shared" si="124"/>
        <v/>
      </c>
      <c r="CB92" s="54" t="str">
        <f t="shared" si="158"/>
        <v/>
      </c>
      <c r="CD92" s="54" t="str">
        <f t="shared" si="125"/>
        <v/>
      </c>
      <c r="CF92" s="54" t="str">
        <f t="shared" si="126"/>
        <v/>
      </c>
      <c r="CH92" s="150" t="str">
        <f t="shared" si="127"/>
        <v/>
      </c>
      <c r="CI92" s="290"/>
      <c r="CJ92" s="150" t="str">
        <f t="shared" si="128"/>
        <v/>
      </c>
      <c r="CK92" s="290"/>
      <c r="CL92" s="54" t="str">
        <f t="shared" si="147"/>
        <v/>
      </c>
      <c r="CM92" s="290"/>
      <c r="CN92" s="150" t="str">
        <f t="shared" si="129"/>
        <v/>
      </c>
      <c r="CO92" s="290"/>
      <c r="CP92" s="150" t="str">
        <f t="shared" si="130"/>
        <v/>
      </c>
      <c r="CQ92" s="290"/>
      <c r="CR92" s="150" t="str">
        <f t="shared" si="131"/>
        <v/>
      </c>
      <c r="CS92" s="290"/>
      <c r="CT92" s="150" t="str">
        <f t="shared" si="132"/>
        <v/>
      </c>
      <c r="CU92" s="150"/>
      <c r="CV92" s="150" t="str">
        <f t="shared" si="133"/>
        <v/>
      </c>
      <c r="CW92" s="94"/>
      <c r="CX92" s="151" t="str">
        <f t="shared" si="174"/>
        <v/>
      </c>
      <c r="CY92" s="151" t="str">
        <f t="shared" si="175"/>
        <v/>
      </c>
      <c r="CZ92" s="152"/>
      <c r="DA92" s="373" t="str">
        <f t="shared" si="148"/>
        <v/>
      </c>
      <c r="DC92" s="153">
        <f t="shared" si="134"/>
        <v>0</v>
      </c>
      <c r="DD92" s="153">
        <f t="shared" si="135"/>
        <v>0</v>
      </c>
      <c r="DE92" s="153">
        <f t="shared" si="136"/>
        <v>0</v>
      </c>
      <c r="DF92" s="158">
        <f t="shared" si="137"/>
        <v>-4.7000000000000002E-3</v>
      </c>
      <c r="DG92" s="159">
        <f t="shared" si="149"/>
        <v>-1.1703000000000001</v>
      </c>
      <c r="DH92" s="158">
        <f t="shared" si="138"/>
        <v>3.1999999999999997E-3</v>
      </c>
      <c r="DI92" s="159">
        <f t="shared" si="150"/>
        <v>0.79679999999999995</v>
      </c>
      <c r="DJ92" s="158">
        <f t="shared" si="139"/>
        <v>-2.7000000000000001E-3</v>
      </c>
      <c r="DK92" s="159">
        <f t="shared" si="151"/>
        <v>-0.67230000000000001</v>
      </c>
      <c r="DL92" s="158">
        <f t="shared" si="140"/>
        <v>1.1999999999999999E-3</v>
      </c>
      <c r="DM92" s="159">
        <f t="shared" si="152"/>
        <v>0.29879999999999995</v>
      </c>
      <c r="DN92" s="158">
        <f t="shared" si="141"/>
        <v>1.46E-2</v>
      </c>
      <c r="DO92" s="159">
        <f t="shared" si="153"/>
        <v>3.6354000000000002</v>
      </c>
      <c r="DP92" s="158">
        <f t="shared" si="142"/>
        <v>-1.2999999999999999E-2</v>
      </c>
      <c r="DQ92" s="159">
        <f t="shared" si="154"/>
        <v>-3.2369999999999997</v>
      </c>
      <c r="DR92" s="158">
        <f t="shared" si="143"/>
        <v>-6.7000000000000002E-3</v>
      </c>
      <c r="DS92" s="159">
        <f t="shared" si="155"/>
        <v>-1.6683000000000001</v>
      </c>
      <c r="DT92" s="158">
        <f t="shared" si="144"/>
        <v>-1.2999999999999999E-2</v>
      </c>
      <c r="DU92" s="159">
        <f t="shared" si="156"/>
        <v>-3.2369999999999997</v>
      </c>
      <c r="DV92" s="158">
        <f t="shared" si="145"/>
        <v>-6.7000000000000002E-3</v>
      </c>
      <c r="DW92" s="160">
        <f t="shared" si="157"/>
        <v>-1.6683000000000001</v>
      </c>
    </row>
    <row r="93" spans="1:127" ht="24.95" customHeight="1" thickBot="1" x14ac:dyDescent="0.25">
      <c r="A93" s="272">
        <v>84</v>
      </c>
      <c r="B93" s="336"/>
      <c r="C93" s="332"/>
      <c r="D93" s="333"/>
      <c r="E93" s="334"/>
      <c r="F93" s="335"/>
      <c r="G93" s="334"/>
      <c r="H93" s="371"/>
      <c r="I93" s="334"/>
      <c r="J93" s="334"/>
      <c r="K93" s="334"/>
      <c r="L93" s="334"/>
      <c r="M93" s="334"/>
      <c r="N93" s="334"/>
      <c r="O93" s="337"/>
      <c r="P93" s="337"/>
      <c r="Q93" s="338" t="str">
        <f t="shared" si="108"/>
        <v xml:space="preserve"> </v>
      </c>
      <c r="R93" s="339" t="str">
        <f t="shared" si="109"/>
        <v/>
      </c>
      <c r="S93" s="340" t="str">
        <f t="shared" si="162"/>
        <v/>
      </c>
      <c r="T93" s="341" t="str">
        <f t="shared" si="110"/>
        <v/>
      </c>
      <c r="U93" s="341" t="str">
        <f t="shared" si="111"/>
        <v/>
      </c>
      <c r="V93" s="341" t="str">
        <f t="shared" si="112"/>
        <v/>
      </c>
      <c r="W93" s="341" t="str">
        <f t="shared" si="113"/>
        <v/>
      </c>
      <c r="X93" s="340" t="str">
        <f t="shared" si="163"/>
        <v/>
      </c>
      <c r="Y93" s="342" t="str">
        <f t="shared" si="164"/>
        <v/>
      </c>
      <c r="Z93" s="343" t="str">
        <f t="shared" si="165"/>
        <v/>
      </c>
      <c r="AA93" s="344" t="str">
        <f t="shared" si="166"/>
        <v/>
      </c>
      <c r="AB93" s="345" t="str">
        <f t="shared" si="114"/>
        <v/>
      </c>
      <c r="AC93" s="346" t="str">
        <f t="shared" si="115"/>
        <v/>
      </c>
      <c r="AD93" s="346" t="str">
        <f t="shared" si="116"/>
        <v/>
      </c>
      <c r="AE93" s="344" t="str">
        <f t="shared" si="167"/>
        <v/>
      </c>
      <c r="AF93" s="346" t="str">
        <f t="shared" si="117"/>
        <v/>
      </c>
      <c r="AG93" s="344" t="str">
        <f t="shared" si="168"/>
        <v/>
      </c>
      <c r="AH93" s="344" t="str">
        <f t="shared" si="169"/>
        <v/>
      </c>
      <c r="AI93" s="344" t="str">
        <f t="shared" si="170"/>
        <v/>
      </c>
      <c r="AJ93" s="346" t="str">
        <f t="shared" si="171"/>
        <v/>
      </c>
      <c r="AK93" s="346" t="str">
        <f t="shared" si="172"/>
        <v/>
      </c>
      <c r="AL93" s="347" t="str">
        <f t="shared" si="173"/>
        <v/>
      </c>
      <c r="AM93" s="141"/>
      <c r="AN93" s="141"/>
      <c r="AO93" s="142"/>
      <c r="AP93" s="58">
        <f t="shared" si="118"/>
        <v>0</v>
      </c>
      <c r="AQ93" s="94">
        <f>SUM(AP$10:AP93)</f>
        <v>0</v>
      </c>
      <c r="AR93" s="143">
        <f t="shared" si="107"/>
        <v>0.1</v>
      </c>
      <c r="AS93" s="144" t="str">
        <f t="shared" si="119"/>
        <v/>
      </c>
      <c r="AT93" s="144" t="str">
        <f t="shared" si="146"/>
        <v/>
      </c>
      <c r="AU93" s="145"/>
      <c r="AV93" s="58">
        <f t="shared" si="105"/>
        <v>0</v>
      </c>
      <c r="AW93" s="318">
        <f>SUM(AV$10:AV93)</f>
        <v>0</v>
      </c>
      <c r="AX93" s="319">
        <f t="shared" si="106"/>
        <v>0.1</v>
      </c>
      <c r="AY93" s="144" t="str">
        <f t="shared" si="160"/>
        <v/>
      </c>
      <c r="AZ93" s="144" t="str">
        <f t="shared" si="161"/>
        <v/>
      </c>
      <c r="BA93" s="144"/>
      <c r="BB93" s="146" t="str">
        <f t="shared" si="120"/>
        <v/>
      </c>
      <c r="BC93" s="66" t="str">
        <f t="shared" si="159"/>
        <v/>
      </c>
      <c r="BD93" s="195" t="str">
        <f t="shared" si="121"/>
        <v/>
      </c>
      <c r="BF93" s="283"/>
      <c r="BG93" s="286" t="str">
        <f t="shared" si="122"/>
        <v/>
      </c>
      <c r="BL93" s="256" t="s">
        <v>135</v>
      </c>
      <c r="BN93" s="185" t="s">
        <v>19</v>
      </c>
      <c r="BP93" s="252"/>
      <c r="BR93" s="292" t="s">
        <v>255</v>
      </c>
      <c r="BY93" s="211" t="str">
        <f t="shared" si="123"/>
        <v/>
      </c>
      <c r="BZ93" s="150" t="str">
        <f t="shared" si="124"/>
        <v/>
      </c>
      <c r="CB93" s="54" t="str">
        <f t="shared" si="158"/>
        <v/>
      </c>
      <c r="CD93" s="54" t="str">
        <f t="shared" si="125"/>
        <v/>
      </c>
      <c r="CF93" s="54" t="str">
        <f t="shared" si="126"/>
        <v/>
      </c>
      <c r="CH93" s="150" t="str">
        <f t="shared" si="127"/>
        <v/>
      </c>
      <c r="CI93" s="290"/>
      <c r="CJ93" s="150" t="str">
        <f t="shared" si="128"/>
        <v/>
      </c>
      <c r="CK93" s="290"/>
      <c r="CL93" s="54" t="str">
        <f t="shared" si="147"/>
        <v/>
      </c>
      <c r="CM93" s="290"/>
      <c r="CN93" s="150" t="str">
        <f t="shared" si="129"/>
        <v/>
      </c>
      <c r="CO93" s="290"/>
      <c r="CP93" s="150" t="str">
        <f t="shared" si="130"/>
        <v/>
      </c>
      <c r="CQ93" s="290"/>
      <c r="CR93" s="150" t="str">
        <f t="shared" si="131"/>
        <v/>
      </c>
      <c r="CS93" s="290"/>
      <c r="CT93" s="150" t="str">
        <f t="shared" si="132"/>
        <v/>
      </c>
      <c r="CU93" s="150"/>
      <c r="CV93" s="150" t="str">
        <f t="shared" si="133"/>
        <v/>
      </c>
      <c r="CW93" s="94"/>
      <c r="CX93" s="151" t="str">
        <f t="shared" si="174"/>
        <v/>
      </c>
      <c r="CY93" s="151" t="str">
        <f t="shared" si="175"/>
        <v/>
      </c>
      <c r="CZ93" s="152"/>
      <c r="DA93" s="373" t="str">
        <f t="shared" si="148"/>
        <v/>
      </c>
      <c r="DC93" s="153">
        <f t="shared" si="134"/>
        <v>0</v>
      </c>
      <c r="DD93" s="153">
        <f t="shared" si="135"/>
        <v>0</v>
      </c>
      <c r="DE93" s="153">
        <f t="shared" si="136"/>
        <v>0</v>
      </c>
      <c r="DF93" s="158">
        <f t="shared" si="137"/>
        <v>-4.7000000000000002E-3</v>
      </c>
      <c r="DG93" s="159">
        <f t="shared" si="149"/>
        <v>-1.1703000000000001</v>
      </c>
      <c r="DH93" s="158">
        <f t="shared" si="138"/>
        <v>3.1999999999999997E-3</v>
      </c>
      <c r="DI93" s="159">
        <f t="shared" si="150"/>
        <v>0.79679999999999995</v>
      </c>
      <c r="DJ93" s="158">
        <f t="shared" si="139"/>
        <v>-2.7000000000000001E-3</v>
      </c>
      <c r="DK93" s="159">
        <f t="shared" si="151"/>
        <v>-0.67230000000000001</v>
      </c>
      <c r="DL93" s="158">
        <f t="shared" si="140"/>
        <v>1.1999999999999999E-3</v>
      </c>
      <c r="DM93" s="159">
        <f t="shared" si="152"/>
        <v>0.29879999999999995</v>
      </c>
      <c r="DN93" s="158">
        <f t="shared" si="141"/>
        <v>1.46E-2</v>
      </c>
      <c r="DO93" s="159">
        <f t="shared" si="153"/>
        <v>3.6354000000000002</v>
      </c>
      <c r="DP93" s="158">
        <f t="shared" si="142"/>
        <v>-1.2999999999999999E-2</v>
      </c>
      <c r="DQ93" s="159">
        <f t="shared" si="154"/>
        <v>-3.2369999999999997</v>
      </c>
      <c r="DR93" s="158">
        <f t="shared" si="143"/>
        <v>-6.7000000000000002E-3</v>
      </c>
      <c r="DS93" s="159">
        <f t="shared" si="155"/>
        <v>-1.6683000000000001</v>
      </c>
      <c r="DT93" s="158">
        <f t="shared" si="144"/>
        <v>-1.2999999999999999E-2</v>
      </c>
      <c r="DU93" s="159">
        <f t="shared" si="156"/>
        <v>-3.2369999999999997</v>
      </c>
      <c r="DV93" s="158">
        <f t="shared" si="145"/>
        <v>-6.7000000000000002E-3</v>
      </c>
      <c r="DW93" s="160">
        <f t="shared" si="157"/>
        <v>-1.6683000000000001</v>
      </c>
    </row>
    <row r="94" spans="1:127" ht="24.95" customHeight="1" thickBot="1" x14ac:dyDescent="0.25">
      <c r="A94" s="272">
        <v>85</v>
      </c>
      <c r="B94" s="336"/>
      <c r="C94" s="332"/>
      <c r="D94" s="333"/>
      <c r="E94" s="334"/>
      <c r="F94" s="335"/>
      <c r="G94" s="334"/>
      <c r="H94" s="371"/>
      <c r="I94" s="334"/>
      <c r="J94" s="334"/>
      <c r="K94" s="334"/>
      <c r="L94" s="334"/>
      <c r="M94" s="334"/>
      <c r="N94" s="334"/>
      <c r="O94" s="337"/>
      <c r="P94" s="337"/>
      <c r="Q94" s="338" t="str">
        <f t="shared" si="108"/>
        <v xml:space="preserve"> </v>
      </c>
      <c r="R94" s="339" t="str">
        <f t="shared" si="109"/>
        <v/>
      </c>
      <c r="S94" s="340" t="str">
        <f t="shared" si="162"/>
        <v/>
      </c>
      <c r="T94" s="341" t="str">
        <f t="shared" si="110"/>
        <v/>
      </c>
      <c r="U94" s="341" t="str">
        <f t="shared" si="111"/>
        <v/>
      </c>
      <c r="V94" s="341" t="str">
        <f t="shared" si="112"/>
        <v/>
      </c>
      <c r="W94" s="341" t="str">
        <f t="shared" si="113"/>
        <v/>
      </c>
      <c r="X94" s="340" t="str">
        <f t="shared" si="163"/>
        <v/>
      </c>
      <c r="Y94" s="342" t="str">
        <f t="shared" si="164"/>
        <v/>
      </c>
      <c r="Z94" s="343" t="str">
        <f t="shared" si="165"/>
        <v/>
      </c>
      <c r="AA94" s="344" t="str">
        <f t="shared" si="166"/>
        <v/>
      </c>
      <c r="AB94" s="345" t="str">
        <f t="shared" si="114"/>
        <v/>
      </c>
      <c r="AC94" s="346" t="str">
        <f t="shared" si="115"/>
        <v/>
      </c>
      <c r="AD94" s="346" t="str">
        <f t="shared" si="116"/>
        <v/>
      </c>
      <c r="AE94" s="344" t="str">
        <f t="shared" si="167"/>
        <v/>
      </c>
      <c r="AF94" s="346" t="str">
        <f t="shared" si="117"/>
        <v/>
      </c>
      <c r="AG94" s="344" t="str">
        <f t="shared" si="168"/>
        <v/>
      </c>
      <c r="AH94" s="344" t="str">
        <f t="shared" si="169"/>
        <v/>
      </c>
      <c r="AI94" s="344" t="str">
        <f t="shared" si="170"/>
        <v/>
      </c>
      <c r="AJ94" s="346" t="str">
        <f t="shared" si="171"/>
        <v/>
      </c>
      <c r="AK94" s="346" t="str">
        <f t="shared" si="172"/>
        <v/>
      </c>
      <c r="AL94" s="347" t="str">
        <f t="shared" si="173"/>
        <v/>
      </c>
      <c r="AM94" s="141"/>
      <c r="AN94" s="141"/>
      <c r="AO94" s="142"/>
      <c r="AP94" s="58">
        <f t="shared" si="118"/>
        <v>0</v>
      </c>
      <c r="AQ94" s="94">
        <f>SUM(AP$10:AP94)</f>
        <v>0</v>
      </c>
      <c r="AR94" s="143">
        <f t="shared" si="107"/>
        <v>0.1</v>
      </c>
      <c r="AS94" s="144" t="str">
        <f t="shared" si="119"/>
        <v/>
      </c>
      <c r="AT94" s="144" t="str">
        <f t="shared" si="146"/>
        <v/>
      </c>
      <c r="AU94" s="145"/>
      <c r="AV94" s="58">
        <f t="shared" si="105"/>
        <v>0</v>
      </c>
      <c r="AW94" s="318">
        <f>SUM(AV$10:AV94)</f>
        <v>0</v>
      </c>
      <c r="AX94" s="319">
        <f t="shared" si="106"/>
        <v>0.1</v>
      </c>
      <c r="AY94" s="144" t="str">
        <f t="shared" si="160"/>
        <v/>
      </c>
      <c r="AZ94" s="144" t="str">
        <f t="shared" si="161"/>
        <v/>
      </c>
      <c r="BA94" s="144"/>
      <c r="BB94" s="146" t="str">
        <f t="shared" si="120"/>
        <v/>
      </c>
      <c r="BC94" s="66" t="str">
        <f t="shared" si="159"/>
        <v/>
      </c>
      <c r="BD94" s="195" t="str">
        <f t="shared" si="121"/>
        <v/>
      </c>
      <c r="BF94" s="283"/>
      <c r="BG94" s="286" t="str">
        <f t="shared" si="122"/>
        <v/>
      </c>
      <c r="BL94" s="150" t="s">
        <v>125</v>
      </c>
      <c r="BN94" s="252"/>
      <c r="BP94" s="254" t="s">
        <v>163</v>
      </c>
      <c r="BR94" s="293" t="s">
        <v>256</v>
      </c>
      <c r="BY94" s="211" t="str">
        <f t="shared" si="123"/>
        <v/>
      </c>
      <c r="BZ94" s="150" t="str">
        <f t="shared" si="124"/>
        <v/>
      </c>
      <c r="CB94" s="54" t="str">
        <f t="shared" si="158"/>
        <v/>
      </c>
      <c r="CD94" s="54" t="str">
        <f t="shared" si="125"/>
        <v/>
      </c>
      <c r="CF94" s="54" t="str">
        <f t="shared" si="126"/>
        <v/>
      </c>
      <c r="CH94" s="150" t="str">
        <f t="shared" si="127"/>
        <v/>
      </c>
      <c r="CI94" s="290"/>
      <c r="CJ94" s="150" t="str">
        <f t="shared" si="128"/>
        <v/>
      </c>
      <c r="CK94" s="290"/>
      <c r="CL94" s="54" t="str">
        <f t="shared" si="147"/>
        <v/>
      </c>
      <c r="CM94" s="290"/>
      <c r="CN94" s="150" t="str">
        <f t="shared" si="129"/>
        <v/>
      </c>
      <c r="CO94" s="290"/>
      <c r="CP94" s="150" t="str">
        <f t="shared" si="130"/>
        <v/>
      </c>
      <c r="CQ94" s="290"/>
      <c r="CR94" s="150" t="str">
        <f t="shared" si="131"/>
        <v/>
      </c>
      <c r="CS94" s="290"/>
      <c r="CT94" s="150" t="str">
        <f t="shared" si="132"/>
        <v/>
      </c>
      <c r="CU94" s="150"/>
      <c r="CV94" s="150" t="str">
        <f t="shared" si="133"/>
        <v/>
      </c>
      <c r="CW94" s="94"/>
      <c r="CX94" s="151" t="str">
        <f t="shared" si="174"/>
        <v/>
      </c>
      <c r="CY94" s="151" t="str">
        <f t="shared" si="175"/>
        <v/>
      </c>
      <c r="CZ94" s="152"/>
      <c r="DA94" s="373" t="str">
        <f t="shared" si="148"/>
        <v/>
      </c>
      <c r="DC94" s="153">
        <f t="shared" si="134"/>
        <v>0</v>
      </c>
      <c r="DD94" s="153">
        <f t="shared" si="135"/>
        <v>0</v>
      </c>
      <c r="DE94" s="153">
        <f t="shared" si="136"/>
        <v>0</v>
      </c>
      <c r="DF94" s="158">
        <f t="shared" si="137"/>
        <v>-4.7000000000000002E-3</v>
      </c>
      <c r="DG94" s="159">
        <f t="shared" si="149"/>
        <v>-1.1703000000000001</v>
      </c>
      <c r="DH94" s="158">
        <f t="shared" si="138"/>
        <v>3.1999999999999997E-3</v>
      </c>
      <c r="DI94" s="159">
        <f t="shared" si="150"/>
        <v>0.79679999999999995</v>
      </c>
      <c r="DJ94" s="158">
        <f t="shared" si="139"/>
        <v>-2.7000000000000001E-3</v>
      </c>
      <c r="DK94" s="159">
        <f t="shared" si="151"/>
        <v>-0.67230000000000001</v>
      </c>
      <c r="DL94" s="158">
        <f t="shared" si="140"/>
        <v>1.1999999999999999E-3</v>
      </c>
      <c r="DM94" s="159">
        <f t="shared" si="152"/>
        <v>0.29879999999999995</v>
      </c>
      <c r="DN94" s="158">
        <f t="shared" si="141"/>
        <v>1.46E-2</v>
      </c>
      <c r="DO94" s="159">
        <f t="shared" si="153"/>
        <v>3.6354000000000002</v>
      </c>
      <c r="DP94" s="158">
        <f t="shared" si="142"/>
        <v>-1.2999999999999999E-2</v>
      </c>
      <c r="DQ94" s="159">
        <f t="shared" si="154"/>
        <v>-3.2369999999999997</v>
      </c>
      <c r="DR94" s="158">
        <f t="shared" si="143"/>
        <v>-6.7000000000000002E-3</v>
      </c>
      <c r="DS94" s="159">
        <f t="shared" si="155"/>
        <v>-1.6683000000000001</v>
      </c>
      <c r="DT94" s="158">
        <f t="shared" si="144"/>
        <v>-1.2999999999999999E-2</v>
      </c>
      <c r="DU94" s="159">
        <f t="shared" si="156"/>
        <v>-3.2369999999999997</v>
      </c>
      <c r="DV94" s="158">
        <f t="shared" si="145"/>
        <v>-6.7000000000000002E-3</v>
      </c>
      <c r="DW94" s="160">
        <f t="shared" si="157"/>
        <v>-1.6683000000000001</v>
      </c>
    </row>
    <row r="95" spans="1:127" ht="24.95" customHeight="1" thickBot="1" x14ac:dyDescent="0.25">
      <c r="A95" s="272">
        <v>86</v>
      </c>
      <c r="B95" s="336"/>
      <c r="C95" s="332"/>
      <c r="D95" s="333"/>
      <c r="E95" s="334"/>
      <c r="F95" s="335"/>
      <c r="G95" s="334"/>
      <c r="H95" s="371"/>
      <c r="I95" s="334"/>
      <c r="J95" s="334"/>
      <c r="K95" s="334"/>
      <c r="L95" s="334"/>
      <c r="M95" s="334"/>
      <c r="N95" s="334"/>
      <c r="O95" s="337"/>
      <c r="P95" s="337"/>
      <c r="Q95" s="338" t="str">
        <f t="shared" si="108"/>
        <v xml:space="preserve"> </v>
      </c>
      <c r="R95" s="339" t="str">
        <f t="shared" si="109"/>
        <v/>
      </c>
      <c r="S95" s="340" t="str">
        <f t="shared" si="162"/>
        <v/>
      </c>
      <c r="T95" s="341" t="str">
        <f t="shared" si="110"/>
        <v/>
      </c>
      <c r="U95" s="341" t="str">
        <f t="shared" si="111"/>
        <v/>
      </c>
      <c r="V95" s="341" t="str">
        <f t="shared" si="112"/>
        <v/>
      </c>
      <c r="W95" s="341" t="str">
        <f t="shared" si="113"/>
        <v/>
      </c>
      <c r="X95" s="340" t="str">
        <f t="shared" si="163"/>
        <v/>
      </c>
      <c r="Y95" s="342" t="str">
        <f t="shared" si="164"/>
        <v/>
      </c>
      <c r="Z95" s="343" t="str">
        <f t="shared" si="165"/>
        <v/>
      </c>
      <c r="AA95" s="344" t="str">
        <f t="shared" si="166"/>
        <v/>
      </c>
      <c r="AB95" s="345" t="str">
        <f t="shared" si="114"/>
        <v/>
      </c>
      <c r="AC95" s="346" t="str">
        <f t="shared" si="115"/>
        <v/>
      </c>
      <c r="AD95" s="346" t="str">
        <f t="shared" si="116"/>
        <v/>
      </c>
      <c r="AE95" s="344" t="str">
        <f t="shared" si="167"/>
        <v/>
      </c>
      <c r="AF95" s="346" t="str">
        <f t="shared" si="117"/>
        <v/>
      </c>
      <c r="AG95" s="344" t="str">
        <f t="shared" si="168"/>
        <v/>
      </c>
      <c r="AH95" s="344" t="str">
        <f t="shared" si="169"/>
        <v/>
      </c>
      <c r="AI95" s="344" t="str">
        <f t="shared" si="170"/>
        <v/>
      </c>
      <c r="AJ95" s="346" t="str">
        <f t="shared" si="171"/>
        <v/>
      </c>
      <c r="AK95" s="346" t="str">
        <f t="shared" si="172"/>
        <v/>
      </c>
      <c r="AL95" s="347" t="str">
        <f t="shared" si="173"/>
        <v/>
      </c>
      <c r="AM95" s="141"/>
      <c r="AN95" s="141"/>
      <c r="AO95" s="142"/>
      <c r="AP95" s="58">
        <f t="shared" si="118"/>
        <v>0</v>
      </c>
      <c r="AQ95" s="94">
        <f>SUM(AP$10:AP95)</f>
        <v>0</v>
      </c>
      <c r="AR95" s="143">
        <f t="shared" si="107"/>
        <v>0.1</v>
      </c>
      <c r="AS95" s="144" t="str">
        <f t="shared" si="119"/>
        <v/>
      </c>
      <c r="AT95" s="144" t="str">
        <f t="shared" si="146"/>
        <v/>
      </c>
      <c r="AU95" s="145"/>
      <c r="AV95" s="58">
        <f t="shared" si="105"/>
        <v>0</v>
      </c>
      <c r="AW95" s="318">
        <f>SUM(AV$10:AV95)</f>
        <v>0</v>
      </c>
      <c r="AX95" s="319">
        <f t="shared" si="106"/>
        <v>0.1</v>
      </c>
      <c r="AY95" s="144" t="str">
        <f t="shared" si="160"/>
        <v/>
      </c>
      <c r="AZ95" s="144" t="str">
        <f t="shared" si="161"/>
        <v/>
      </c>
      <c r="BA95" s="144"/>
      <c r="BB95" s="146" t="str">
        <f t="shared" si="120"/>
        <v/>
      </c>
      <c r="BC95" s="66" t="str">
        <f t="shared" si="159"/>
        <v/>
      </c>
      <c r="BD95" s="195" t="str">
        <f t="shared" si="121"/>
        <v/>
      </c>
      <c r="BF95" s="283"/>
      <c r="BG95" s="286" t="str">
        <f t="shared" si="122"/>
        <v/>
      </c>
      <c r="BL95" s="150" t="s">
        <v>126</v>
      </c>
      <c r="BN95" s="254" t="s">
        <v>154</v>
      </c>
      <c r="BP95" s="249" t="s">
        <v>235</v>
      </c>
      <c r="BY95" s="211" t="str">
        <f t="shared" si="123"/>
        <v/>
      </c>
      <c r="BZ95" s="150" t="str">
        <f t="shared" si="124"/>
        <v/>
      </c>
      <c r="CB95" s="54" t="str">
        <f t="shared" si="158"/>
        <v/>
      </c>
      <c r="CD95" s="54" t="str">
        <f t="shared" si="125"/>
        <v/>
      </c>
      <c r="CF95" s="54" t="str">
        <f t="shared" si="126"/>
        <v/>
      </c>
      <c r="CH95" s="150" t="str">
        <f t="shared" si="127"/>
        <v/>
      </c>
      <c r="CI95" s="290"/>
      <c r="CJ95" s="150" t="str">
        <f t="shared" si="128"/>
        <v/>
      </c>
      <c r="CK95" s="290"/>
      <c r="CL95" s="54" t="str">
        <f t="shared" si="147"/>
        <v/>
      </c>
      <c r="CM95" s="290"/>
      <c r="CN95" s="150" t="str">
        <f t="shared" si="129"/>
        <v/>
      </c>
      <c r="CO95" s="290"/>
      <c r="CP95" s="150" t="str">
        <f t="shared" si="130"/>
        <v/>
      </c>
      <c r="CQ95" s="290"/>
      <c r="CR95" s="150" t="str">
        <f t="shared" si="131"/>
        <v/>
      </c>
      <c r="CS95" s="290"/>
      <c r="CT95" s="150" t="str">
        <f t="shared" si="132"/>
        <v/>
      </c>
      <c r="CU95" s="150"/>
      <c r="CV95" s="150" t="str">
        <f t="shared" si="133"/>
        <v/>
      </c>
      <c r="CW95" s="94"/>
      <c r="CX95" s="151" t="str">
        <f t="shared" si="174"/>
        <v/>
      </c>
      <c r="CY95" s="151" t="str">
        <f t="shared" si="175"/>
        <v/>
      </c>
      <c r="CZ95" s="152"/>
      <c r="DA95" s="373" t="str">
        <f t="shared" si="148"/>
        <v/>
      </c>
      <c r="DC95" s="153">
        <f t="shared" si="134"/>
        <v>0</v>
      </c>
      <c r="DD95" s="153">
        <f t="shared" si="135"/>
        <v>0</v>
      </c>
      <c r="DE95" s="153">
        <f t="shared" si="136"/>
        <v>0</v>
      </c>
      <c r="DF95" s="158">
        <f t="shared" si="137"/>
        <v>-4.7000000000000002E-3</v>
      </c>
      <c r="DG95" s="159">
        <f t="shared" si="149"/>
        <v>-1.1703000000000001</v>
      </c>
      <c r="DH95" s="158">
        <f t="shared" si="138"/>
        <v>3.1999999999999997E-3</v>
      </c>
      <c r="DI95" s="159">
        <f t="shared" si="150"/>
        <v>0.79679999999999995</v>
      </c>
      <c r="DJ95" s="158">
        <f t="shared" si="139"/>
        <v>-2.7000000000000001E-3</v>
      </c>
      <c r="DK95" s="159">
        <f t="shared" si="151"/>
        <v>-0.67230000000000001</v>
      </c>
      <c r="DL95" s="158">
        <f t="shared" si="140"/>
        <v>1.1999999999999999E-3</v>
      </c>
      <c r="DM95" s="159">
        <f t="shared" si="152"/>
        <v>0.29879999999999995</v>
      </c>
      <c r="DN95" s="158">
        <f t="shared" si="141"/>
        <v>1.46E-2</v>
      </c>
      <c r="DO95" s="159">
        <f t="shared" si="153"/>
        <v>3.6354000000000002</v>
      </c>
      <c r="DP95" s="158">
        <f t="shared" si="142"/>
        <v>-1.2999999999999999E-2</v>
      </c>
      <c r="DQ95" s="159">
        <f t="shared" si="154"/>
        <v>-3.2369999999999997</v>
      </c>
      <c r="DR95" s="158">
        <f t="shared" si="143"/>
        <v>-6.7000000000000002E-3</v>
      </c>
      <c r="DS95" s="159">
        <f t="shared" si="155"/>
        <v>-1.6683000000000001</v>
      </c>
      <c r="DT95" s="158">
        <f t="shared" si="144"/>
        <v>-1.2999999999999999E-2</v>
      </c>
      <c r="DU95" s="159">
        <f t="shared" si="156"/>
        <v>-3.2369999999999997</v>
      </c>
      <c r="DV95" s="158">
        <f t="shared" si="145"/>
        <v>-6.7000000000000002E-3</v>
      </c>
      <c r="DW95" s="160">
        <f t="shared" si="157"/>
        <v>-1.6683000000000001</v>
      </c>
    </row>
    <row r="96" spans="1:127" ht="24.95" customHeight="1" thickBot="1" x14ac:dyDescent="0.25">
      <c r="A96" s="272">
        <v>87</v>
      </c>
      <c r="B96" s="336"/>
      <c r="C96" s="332"/>
      <c r="D96" s="333"/>
      <c r="E96" s="334"/>
      <c r="F96" s="335"/>
      <c r="G96" s="334"/>
      <c r="H96" s="371"/>
      <c r="I96" s="334"/>
      <c r="J96" s="334"/>
      <c r="K96" s="334"/>
      <c r="L96" s="334"/>
      <c r="M96" s="334"/>
      <c r="N96" s="334"/>
      <c r="O96" s="337"/>
      <c r="P96" s="337"/>
      <c r="Q96" s="338" t="str">
        <f t="shared" si="108"/>
        <v xml:space="preserve"> </v>
      </c>
      <c r="R96" s="339" t="str">
        <f t="shared" si="109"/>
        <v/>
      </c>
      <c r="S96" s="340" t="str">
        <f t="shared" si="162"/>
        <v/>
      </c>
      <c r="T96" s="341" t="str">
        <f t="shared" si="110"/>
        <v/>
      </c>
      <c r="U96" s="341" t="str">
        <f t="shared" si="111"/>
        <v/>
      </c>
      <c r="V96" s="341" t="str">
        <f t="shared" si="112"/>
        <v/>
      </c>
      <c r="W96" s="341" t="str">
        <f t="shared" si="113"/>
        <v/>
      </c>
      <c r="X96" s="340" t="str">
        <f t="shared" si="163"/>
        <v/>
      </c>
      <c r="Y96" s="342" t="str">
        <f t="shared" si="164"/>
        <v/>
      </c>
      <c r="Z96" s="343" t="str">
        <f t="shared" si="165"/>
        <v/>
      </c>
      <c r="AA96" s="344" t="str">
        <f t="shared" si="166"/>
        <v/>
      </c>
      <c r="AB96" s="345" t="str">
        <f t="shared" si="114"/>
        <v/>
      </c>
      <c r="AC96" s="346" t="str">
        <f t="shared" si="115"/>
        <v/>
      </c>
      <c r="AD96" s="346" t="str">
        <f t="shared" si="116"/>
        <v/>
      </c>
      <c r="AE96" s="344" t="str">
        <f t="shared" si="167"/>
        <v/>
      </c>
      <c r="AF96" s="346" t="str">
        <f t="shared" si="117"/>
        <v/>
      </c>
      <c r="AG96" s="344" t="str">
        <f t="shared" si="168"/>
        <v/>
      </c>
      <c r="AH96" s="344" t="str">
        <f t="shared" si="169"/>
        <v/>
      </c>
      <c r="AI96" s="344" t="str">
        <f t="shared" si="170"/>
        <v/>
      </c>
      <c r="AJ96" s="346" t="str">
        <f t="shared" si="171"/>
        <v/>
      </c>
      <c r="AK96" s="346" t="str">
        <f t="shared" si="172"/>
        <v/>
      </c>
      <c r="AL96" s="347" t="str">
        <f t="shared" si="173"/>
        <v/>
      </c>
      <c r="AM96" s="141"/>
      <c r="AN96" s="141"/>
      <c r="AO96" s="142"/>
      <c r="AP96" s="58">
        <f t="shared" si="118"/>
        <v>0</v>
      </c>
      <c r="AQ96" s="94">
        <f>SUM(AP$10:AP96)</f>
        <v>0</v>
      </c>
      <c r="AR96" s="143">
        <f t="shared" si="107"/>
        <v>0.1</v>
      </c>
      <c r="AS96" s="144" t="str">
        <f t="shared" si="119"/>
        <v/>
      </c>
      <c r="AT96" s="144" t="str">
        <f t="shared" si="146"/>
        <v/>
      </c>
      <c r="AU96" s="145"/>
      <c r="AV96" s="58">
        <f t="shared" si="105"/>
        <v>0</v>
      </c>
      <c r="AW96" s="318">
        <f>SUM(AV$10:AV96)</f>
        <v>0</v>
      </c>
      <c r="AX96" s="319">
        <f t="shared" si="106"/>
        <v>0.1</v>
      </c>
      <c r="AY96" s="144" t="str">
        <f t="shared" si="160"/>
        <v/>
      </c>
      <c r="AZ96" s="144" t="str">
        <f t="shared" si="161"/>
        <v/>
      </c>
      <c r="BA96" s="144"/>
      <c r="BB96" s="146" t="str">
        <f t="shared" si="120"/>
        <v/>
      </c>
      <c r="BC96" s="66" t="str">
        <f t="shared" si="159"/>
        <v/>
      </c>
      <c r="BD96" s="195" t="str">
        <f t="shared" si="121"/>
        <v/>
      </c>
      <c r="BF96" s="283"/>
      <c r="BG96" s="286" t="str">
        <f t="shared" si="122"/>
        <v/>
      </c>
      <c r="BL96" s="150" t="s">
        <v>128</v>
      </c>
      <c r="BN96" s="172">
        <v>6</v>
      </c>
      <c r="BP96" s="249" t="s">
        <v>146</v>
      </c>
      <c r="BR96" s="292" t="s">
        <v>259</v>
      </c>
      <c r="BY96" s="211" t="str">
        <f t="shared" si="123"/>
        <v/>
      </c>
      <c r="BZ96" s="150" t="str">
        <f t="shared" si="124"/>
        <v/>
      </c>
      <c r="CB96" s="54" t="str">
        <f t="shared" si="158"/>
        <v/>
      </c>
      <c r="CD96" s="54" t="str">
        <f t="shared" si="125"/>
        <v/>
      </c>
      <c r="CF96" s="54" t="str">
        <f t="shared" si="126"/>
        <v/>
      </c>
      <c r="CH96" s="150" t="str">
        <f t="shared" si="127"/>
        <v/>
      </c>
      <c r="CI96" s="290"/>
      <c r="CJ96" s="150" t="str">
        <f t="shared" si="128"/>
        <v/>
      </c>
      <c r="CK96" s="290"/>
      <c r="CL96" s="54" t="str">
        <f t="shared" si="147"/>
        <v/>
      </c>
      <c r="CM96" s="290"/>
      <c r="CN96" s="150" t="str">
        <f t="shared" si="129"/>
        <v/>
      </c>
      <c r="CO96" s="290"/>
      <c r="CP96" s="150" t="str">
        <f t="shared" si="130"/>
        <v/>
      </c>
      <c r="CQ96" s="290"/>
      <c r="CR96" s="150" t="str">
        <f t="shared" si="131"/>
        <v/>
      </c>
      <c r="CS96" s="290"/>
      <c r="CT96" s="150" t="str">
        <f t="shared" si="132"/>
        <v/>
      </c>
      <c r="CU96" s="150"/>
      <c r="CV96" s="150" t="str">
        <f t="shared" si="133"/>
        <v/>
      </c>
      <c r="CW96" s="94"/>
      <c r="CX96" s="151" t="str">
        <f t="shared" si="174"/>
        <v/>
      </c>
      <c r="CY96" s="151" t="str">
        <f t="shared" si="175"/>
        <v/>
      </c>
      <c r="CZ96" s="152"/>
      <c r="DA96" s="373" t="str">
        <f t="shared" si="148"/>
        <v/>
      </c>
      <c r="DC96" s="153">
        <f t="shared" si="134"/>
        <v>0</v>
      </c>
      <c r="DD96" s="153">
        <f t="shared" si="135"/>
        <v>0</v>
      </c>
      <c r="DE96" s="153">
        <f t="shared" si="136"/>
        <v>0</v>
      </c>
      <c r="DF96" s="158">
        <f t="shared" si="137"/>
        <v>-4.7000000000000002E-3</v>
      </c>
      <c r="DG96" s="159">
        <f t="shared" si="149"/>
        <v>-1.1703000000000001</v>
      </c>
      <c r="DH96" s="158">
        <f t="shared" si="138"/>
        <v>3.1999999999999997E-3</v>
      </c>
      <c r="DI96" s="159">
        <f t="shared" si="150"/>
        <v>0.79679999999999995</v>
      </c>
      <c r="DJ96" s="158">
        <f t="shared" si="139"/>
        <v>-2.7000000000000001E-3</v>
      </c>
      <c r="DK96" s="159">
        <f t="shared" si="151"/>
        <v>-0.67230000000000001</v>
      </c>
      <c r="DL96" s="158">
        <f t="shared" si="140"/>
        <v>1.1999999999999999E-3</v>
      </c>
      <c r="DM96" s="159">
        <f t="shared" si="152"/>
        <v>0.29879999999999995</v>
      </c>
      <c r="DN96" s="158">
        <f t="shared" si="141"/>
        <v>1.46E-2</v>
      </c>
      <c r="DO96" s="159">
        <f t="shared" si="153"/>
        <v>3.6354000000000002</v>
      </c>
      <c r="DP96" s="158">
        <f t="shared" si="142"/>
        <v>-1.2999999999999999E-2</v>
      </c>
      <c r="DQ96" s="159">
        <f t="shared" si="154"/>
        <v>-3.2369999999999997</v>
      </c>
      <c r="DR96" s="158">
        <f t="shared" si="143"/>
        <v>-6.7000000000000002E-3</v>
      </c>
      <c r="DS96" s="159">
        <f t="shared" si="155"/>
        <v>-1.6683000000000001</v>
      </c>
      <c r="DT96" s="158">
        <f t="shared" si="144"/>
        <v>-1.2999999999999999E-2</v>
      </c>
      <c r="DU96" s="159">
        <f t="shared" si="156"/>
        <v>-3.2369999999999997</v>
      </c>
      <c r="DV96" s="158">
        <f t="shared" si="145"/>
        <v>-6.7000000000000002E-3</v>
      </c>
      <c r="DW96" s="160">
        <f t="shared" si="157"/>
        <v>-1.6683000000000001</v>
      </c>
    </row>
    <row r="97" spans="1:127" ht="24.95" customHeight="1" thickBot="1" x14ac:dyDescent="0.25">
      <c r="A97" s="272">
        <v>88</v>
      </c>
      <c r="B97" s="336"/>
      <c r="C97" s="332"/>
      <c r="D97" s="333"/>
      <c r="E97" s="334"/>
      <c r="F97" s="335"/>
      <c r="G97" s="334"/>
      <c r="H97" s="371"/>
      <c r="I97" s="334"/>
      <c r="J97" s="334"/>
      <c r="K97" s="334"/>
      <c r="L97" s="334"/>
      <c r="M97" s="334"/>
      <c r="N97" s="334"/>
      <c r="O97" s="337"/>
      <c r="P97" s="337"/>
      <c r="Q97" s="338" t="str">
        <f t="shared" si="108"/>
        <v xml:space="preserve"> </v>
      </c>
      <c r="R97" s="339" t="str">
        <f t="shared" si="109"/>
        <v/>
      </c>
      <c r="S97" s="340" t="str">
        <f t="shared" si="162"/>
        <v/>
      </c>
      <c r="T97" s="341" t="str">
        <f t="shared" si="110"/>
        <v/>
      </c>
      <c r="U97" s="341" t="str">
        <f t="shared" si="111"/>
        <v/>
      </c>
      <c r="V97" s="341" t="str">
        <f t="shared" si="112"/>
        <v/>
      </c>
      <c r="W97" s="341" t="str">
        <f t="shared" si="113"/>
        <v/>
      </c>
      <c r="X97" s="340" t="str">
        <f t="shared" si="163"/>
        <v/>
      </c>
      <c r="Y97" s="342" t="str">
        <f t="shared" si="164"/>
        <v/>
      </c>
      <c r="Z97" s="343" t="str">
        <f t="shared" si="165"/>
        <v/>
      </c>
      <c r="AA97" s="344" t="str">
        <f t="shared" si="166"/>
        <v/>
      </c>
      <c r="AB97" s="345" t="str">
        <f t="shared" si="114"/>
        <v/>
      </c>
      <c r="AC97" s="346" t="str">
        <f t="shared" si="115"/>
        <v/>
      </c>
      <c r="AD97" s="346" t="str">
        <f t="shared" si="116"/>
        <v/>
      </c>
      <c r="AE97" s="344" t="str">
        <f t="shared" si="167"/>
        <v/>
      </c>
      <c r="AF97" s="346" t="str">
        <f t="shared" si="117"/>
        <v/>
      </c>
      <c r="AG97" s="344" t="str">
        <f t="shared" si="168"/>
        <v/>
      </c>
      <c r="AH97" s="344" t="str">
        <f t="shared" si="169"/>
        <v/>
      </c>
      <c r="AI97" s="344" t="str">
        <f t="shared" si="170"/>
        <v/>
      </c>
      <c r="AJ97" s="346" t="str">
        <f t="shared" si="171"/>
        <v/>
      </c>
      <c r="AK97" s="346" t="str">
        <f t="shared" si="172"/>
        <v/>
      </c>
      <c r="AL97" s="347" t="str">
        <f t="shared" si="173"/>
        <v/>
      </c>
      <c r="AM97" s="141"/>
      <c r="AN97" s="141"/>
      <c r="AO97" s="142"/>
      <c r="AP97" s="58">
        <f t="shared" si="118"/>
        <v>0</v>
      </c>
      <c r="AQ97" s="94">
        <f>SUM(AP$10:AP97)</f>
        <v>0</v>
      </c>
      <c r="AR97" s="143">
        <f t="shared" si="107"/>
        <v>0.1</v>
      </c>
      <c r="AS97" s="144" t="str">
        <f t="shared" si="119"/>
        <v/>
      </c>
      <c r="AT97" s="144" t="str">
        <f t="shared" si="146"/>
        <v/>
      </c>
      <c r="AU97" s="145"/>
      <c r="AV97" s="58">
        <f t="shared" si="105"/>
        <v>0</v>
      </c>
      <c r="AW97" s="318">
        <f>SUM(AV$10:AV97)</f>
        <v>0</v>
      </c>
      <c r="AX97" s="319">
        <f t="shared" si="106"/>
        <v>0.1</v>
      </c>
      <c r="AY97" s="144" t="str">
        <f t="shared" si="160"/>
        <v/>
      </c>
      <c r="AZ97" s="144" t="str">
        <f t="shared" si="161"/>
        <v/>
      </c>
      <c r="BA97" s="144"/>
      <c r="BB97" s="146" t="str">
        <f t="shared" si="120"/>
        <v/>
      </c>
      <c r="BC97" s="66" t="str">
        <f t="shared" si="159"/>
        <v/>
      </c>
      <c r="BD97" s="195" t="str">
        <f t="shared" si="121"/>
        <v/>
      </c>
      <c r="BF97" s="283"/>
      <c r="BG97" s="286" t="str">
        <f t="shared" si="122"/>
        <v/>
      </c>
      <c r="BL97" s="210" t="s">
        <v>129</v>
      </c>
      <c r="BN97" s="139">
        <v>8</v>
      </c>
      <c r="BP97" s="249" t="s">
        <v>236</v>
      </c>
      <c r="BR97" s="3" t="s">
        <v>146</v>
      </c>
      <c r="BY97" s="211" t="str">
        <f t="shared" si="123"/>
        <v/>
      </c>
      <c r="BZ97" s="150" t="str">
        <f t="shared" si="124"/>
        <v/>
      </c>
      <c r="CB97" s="54" t="str">
        <f t="shared" si="158"/>
        <v/>
      </c>
      <c r="CD97" s="54" t="str">
        <f t="shared" si="125"/>
        <v/>
      </c>
      <c r="CF97" s="54" t="str">
        <f t="shared" si="126"/>
        <v/>
      </c>
      <c r="CH97" s="150" t="str">
        <f t="shared" si="127"/>
        <v/>
      </c>
      <c r="CI97" s="290"/>
      <c r="CJ97" s="150" t="str">
        <f t="shared" si="128"/>
        <v/>
      </c>
      <c r="CK97" s="290"/>
      <c r="CL97" s="54" t="str">
        <f t="shared" si="147"/>
        <v/>
      </c>
      <c r="CM97" s="290"/>
      <c r="CN97" s="150" t="str">
        <f t="shared" si="129"/>
        <v/>
      </c>
      <c r="CO97" s="290"/>
      <c r="CP97" s="150" t="str">
        <f t="shared" si="130"/>
        <v/>
      </c>
      <c r="CQ97" s="290"/>
      <c r="CR97" s="150" t="str">
        <f t="shared" si="131"/>
        <v/>
      </c>
      <c r="CS97" s="290"/>
      <c r="CT97" s="150" t="str">
        <f t="shared" si="132"/>
        <v/>
      </c>
      <c r="CU97" s="150"/>
      <c r="CV97" s="150" t="str">
        <f t="shared" si="133"/>
        <v/>
      </c>
      <c r="CW97" s="94"/>
      <c r="CX97" s="151" t="str">
        <f t="shared" si="174"/>
        <v/>
      </c>
      <c r="CY97" s="151" t="str">
        <f t="shared" si="175"/>
        <v/>
      </c>
      <c r="CZ97" s="152"/>
      <c r="DA97" s="373" t="str">
        <f t="shared" si="148"/>
        <v/>
      </c>
      <c r="DC97" s="153">
        <f t="shared" si="134"/>
        <v>0</v>
      </c>
      <c r="DD97" s="153">
        <f t="shared" si="135"/>
        <v>0</v>
      </c>
      <c r="DE97" s="153">
        <f t="shared" si="136"/>
        <v>0</v>
      </c>
      <c r="DF97" s="158">
        <f t="shared" si="137"/>
        <v>-4.7000000000000002E-3</v>
      </c>
      <c r="DG97" s="159">
        <f t="shared" si="149"/>
        <v>-1.1703000000000001</v>
      </c>
      <c r="DH97" s="158">
        <f t="shared" si="138"/>
        <v>3.1999999999999997E-3</v>
      </c>
      <c r="DI97" s="159">
        <f t="shared" si="150"/>
        <v>0.79679999999999995</v>
      </c>
      <c r="DJ97" s="158">
        <f t="shared" si="139"/>
        <v>-2.7000000000000001E-3</v>
      </c>
      <c r="DK97" s="159">
        <f t="shared" si="151"/>
        <v>-0.67230000000000001</v>
      </c>
      <c r="DL97" s="158">
        <f t="shared" si="140"/>
        <v>1.1999999999999999E-3</v>
      </c>
      <c r="DM97" s="159">
        <f t="shared" si="152"/>
        <v>0.29879999999999995</v>
      </c>
      <c r="DN97" s="158">
        <f t="shared" si="141"/>
        <v>1.46E-2</v>
      </c>
      <c r="DO97" s="159">
        <f t="shared" si="153"/>
        <v>3.6354000000000002</v>
      </c>
      <c r="DP97" s="158">
        <f t="shared" si="142"/>
        <v>-1.2999999999999999E-2</v>
      </c>
      <c r="DQ97" s="159">
        <f t="shared" si="154"/>
        <v>-3.2369999999999997</v>
      </c>
      <c r="DR97" s="158">
        <f t="shared" si="143"/>
        <v>-6.7000000000000002E-3</v>
      </c>
      <c r="DS97" s="159">
        <f t="shared" si="155"/>
        <v>-1.6683000000000001</v>
      </c>
      <c r="DT97" s="158">
        <f t="shared" si="144"/>
        <v>-1.2999999999999999E-2</v>
      </c>
      <c r="DU97" s="159">
        <f t="shared" si="156"/>
        <v>-3.2369999999999997</v>
      </c>
      <c r="DV97" s="158">
        <f t="shared" si="145"/>
        <v>-6.7000000000000002E-3</v>
      </c>
      <c r="DW97" s="160">
        <f t="shared" si="157"/>
        <v>-1.6683000000000001</v>
      </c>
    </row>
    <row r="98" spans="1:127" ht="24.95" customHeight="1" thickBot="1" x14ac:dyDescent="0.25">
      <c r="A98" s="272">
        <v>89</v>
      </c>
      <c r="B98" s="336"/>
      <c r="C98" s="332"/>
      <c r="D98" s="333"/>
      <c r="E98" s="334"/>
      <c r="F98" s="335"/>
      <c r="G98" s="334"/>
      <c r="H98" s="371"/>
      <c r="I98" s="334"/>
      <c r="J98" s="334"/>
      <c r="K98" s="334"/>
      <c r="L98" s="334"/>
      <c r="M98" s="334"/>
      <c r="N98" s="334"/>
      <c r="O98" s="337"/>
      <c r="P98" s="337"/>
      <c r="Q98" s="338" t="str">
        <f t="shared" si="108"/>
        <v xml:space="preserve"> </v>
      </c>
      <c r="R98" s="339" t="str">
        <f t="shared" si="109"/>
        <v/>
      </c>
      <c r="S98" s="340" t="str">
        <f t="shared" si="162"/>
        <v/>
      </c>
      <c r="T98" s="341" t="str">
        <f t="shared" si="110"/>
        <v/>
      </c>
      <c r="U98" s="341" t="str">
        <f t="shared" si="111"/>
        <v/>
      </c>
      <c r="V98" s="341" t="str">
        <f t="shared" si="112"/>
        <v/>
      </c>
      <c r="W98" s="341" t="str">
        <f t="shared" si="113"/>
        <v/>
      </c>
      <c r="X98" s="340" t="str">
        <f t="shared" si="163"/>
        <v/>
      </c>
      <c r="Y98" s="342" t="str">
        <f t="shared" si="164"/>
        <v/>
      </c>
      <c r="Z98" s="343" t="str">
        <f t="shared" si="165"/>
        <v/>
      </c>
      <c r="AA98" s="344" t="str">
        <f t="shared" si="166"/>
        <v/>
      </c>
      <c r="AB98" s="345" t="str">
        <f t="shared" si="114"/>
        <v/>
      </c>
      <c r="AC98" s="346" t="str">
        <f t="shared" si="115"/>
        <v/>
      </c>
      <c r="AD98" s="346" t="str">
        <f t="shared" si="116"/>
        <v/>
      </c>
      <c r="AE98" s="344" t="str">
        <f t="shared" si="167"/>
        <v/>
      </c>
      <c r="AF98" s="346" t="str">
        <f t="shared" si="117"/>
        <v/>
      </c>
      <c r="AG98" s="344" t="str">
        <f t="shared" si="168"/>
        <v/>
      </c>
      <c r="AH98" s="344" t="str">
        <f t="shared" si="169"/>
        <v/>
      </c>
      <c r="AI98" s="344" t="str">
        <f t="shared" si="170"/>
        <v/>
      </c>
      <c r="AJ98" s="346" t="str">
        <f t="shared" si="171"/>
        <v/>
      </c>
      <c r="AK98" s="346" t="str">
        <f t="shared" si="172"/>
        <v/>
      </c>
      <c r="AL98" s="347" t="str">
        <f t="shared" si="173"/>
        <v/>
      </c>
      <c r="AM98" s="141"/>
      <c r="AN98" s="141"/>
      <c r="AO98" s="142"/>
      <c r="AP98" s="58">
        <f t="shared" si="118"/>
        <v>0</v>
      </c>
      <c r="AQ98" s="94">
        <f>SUM(AP$10:AP98)</f>
        <v>0</v>
      </c>
      <c r="AR98" s="143">
        <f t="shared" si="107"/>
        <v>0.1</v>
      </c>
      <c r="AS98" s="144" t="str">
        <f t="shared" si="119"/>
        <v/>
      </c>
      <c r="AT98" s="144" t="str">
        <f t="shared" si="146"/>
        <v/>
      </c>
      <c r="AU98" s="145"/>
      <c r="AV98" s="58">
        <f t="shared" si="105"/>
        <v>0</v>
      </c>
      <c r="AW98" s="318">
        <f>SUM(AV$10:AV98)</f>
        <v>0</v>
      </c>
      <c r="AX98" s="319">
        <f t="shared" si="106"/>
        <v>0.1</v>
      </c>
      <c r="AY98" s="144" t="str">
        <f t="shared" si="160"/>
        <v/>
      </c>
      <c r="AZ98" s="144" t="str">
        <f t="shared" si="161"/>
        <v/>
      </c>
      <c r="BA98" s="144"/>
      <c r="BB98" s="146" t="str">
        <f t="shared" si="120"/>
        <v/>
      </c>
      <c r="BC98" s="66" t="str">
        <f t="shared" si="159"/>
        <v/>
      </c>
      <c r="BD98" s="195" t="str">
        <f t="shared" si="121"/>
        <v/>
      </c>
      <c r="BF98" s="283"/>
      <c r="BG98" s="286" t="str">
        <f t="shared" si="122"/>
        <v/>
      </c>
      <c r="BL98" s="252"/>
      <c r="BN98" s="139">
        <v>10</v>
      </c>
      <c r="BP98" s="249" t="s">
        <v>147</v>
      </c>
      <c r="BR98" s="297" t="s">
        <v>235</v>
      </c>
      <c r="BY98" s="211" t="str">
        <f t="shared" si="123"/>
        <v/>
      </c>
      <c r="BZ98" s="150" t="str">
        <f t="shared" si="124"/>
        <v/>
      </c>
      <c r="CB98" s="54" t="str">
        <f t="shared" si="158"/>
        <v/>
      </c>
      <c r="CD98" s="54" t="str">
        <f t="shared" si="125"/>
        <v/>
      </c>
      <c r="CF98" s="54" t="str">
        <f t="shared" si="126"/>
        <v/>
      </c>
      <c r="CH98" s="150" t="str">
        <f t="shared" si="127"/>
        <v/>
      </c>
      <c r="CI98" s="290"/>
      <c r="CJ98" s="150" t="str">
        <f t="shared" si="128"/>
        <v/>
      </c>
      <c r="CK98" s="290"/>
      <c r="CL98" s="54" t="str">
        <f t="shared" si="147"/>
        <v/>
      </c>
      <c r="CM98" s="290"/>
      <c r="CN98" s="150" t="str">
        <f t="shared" si="129"/>
        <v/>
      </c>
      <c r="CO98" s="290"/>
      <c r="CP98" s="150" t="str">
        <f t="shared" si="130"/>
        <v/>
      </c>
      <c r="CQ98" s="290"/>
      <c r="CR98" s="150" t="str">
        <f t="shared" si="131"/>
        <v/>
      </c>
      <c r="CS98" s="290"/>
      <c r="CT98" s="150" t="str">
        <f t="shared" si="132"/>
        <v/>
      </c>
      <c r="CU98" s="150"/>
      <c r="CV98" s="150" t="str">
        <f t="shared" si="133"/>
        <v/>
      </c>
      <c r="CW98" s="94"/>
      <c r="CX98" s="151" t="str">
        <f t="shared" si="174"/>
        <v/>
      </c>
      <c r="CY98" s="151" t="str">
        <f t="shared" si="175"/>
        <v/>
      </c>
      <c r="CZ98" s="152"/>
      <c r="DA98" s="373" t="str">
        <f t="shared" si="148"/>
        <v/>
      </c>
      <c r="DC98" s="153">
        <f t="shared" si="134"/>
        <v>0</v>
      </c>
      <c r="DD98" s="153">
        <f t="shared" si="135"/>
        <v>0</v>
      </c>
      <c r="DE98" s="153">
        <f t="shared" si="136"/>
        <v>0</v>
      </c>
      <c r="DF98" s="158">
        <f t="shared" si="137"/>
        <v>-4.7000000000000002E-3</v>
      </c>
      <c r="DG98" s="159">
        <f t="shared" si="149"/>
        <v>-1.1703000000000001</v>
      </c>
      <c r="DH98" s="158">
        <f t="shared" si="138"/>
        <v>3.1999999999999997E-3</v>
      </c>
      <c r="DI98" s="159">
        <f t="shared" si="150"/>
        <v>0.79679999999999995</v>
      </c>
      <c r="DJ98" s="158">
        <f t="shared" si="139"/>
        <v>-2.7000000000000001E-3</v>
      </c>
      <c r="DK98" s="159">
        <f t="shared" si="151"/>
        <v>-0.67230000000000001</v>
      </c>
      <c r="DL98" s="158">
        <f t="shared" si="140"/>
        <v>1.1999999999999999E-3</v>
      </c>
      <c r="DM98" s="159">
        <f t="shared" si="152"/>
        <v>0.29879999999999995</v>
      </c>
      <c r="DN98" s="158">
        <f t="shared" si="141"/>
        <v>1.46E-2</v>
      </c>
      <c r="DO98" s="159">
        <f t="shared" si="153"/>
        <v>3.6354000000000002</v>
      </c>
      <c r="DP98" s="158">
        <f t="shared" si="142"/>
        <v>-1.2999999999999999E-2</v>
      </c>
      <c r="DQ98" s="159">
        <f t="shared" si="154"/>
        <v>-3.2369999999999997</v>
      </c>
      <c r="DR98" s="158">
        <f t="shared" si="143"/>
        <v>-6.7000000000000002E-3</v>
      </c>
      <c r="DS98" s="159">
        <f t="shared" si="155"/>
        <v>-1.6683000000000001</v>
      </c>
      <c r="DT98" s="158">
        <f t="shared" si="144"/>
        <v>-1.2999999999999999E-2</v>
      </c>
      <c r="DU98" s="159">
        <f t="shared" si="156"/>
        <v>-3.2369999999999997</v>
      </c>
      <c r="DV98" s="158">
        <f t="shared" si="145"/>
        <v>-6.7000000000000002E-3</v>
      </c>
      <c r="DW98" s="160">
        <f t="shared" si="157"/>
        <v>-1.6683000000000001</v>
      </c>
    </row>
    <row r="99" spans="1:127" ht="24.95" customHeight="1" thickBot="1" x14ac:dyDescent="0.25">
      <c r="A99" s="272">
        <v>90</v>
      </c>
      <c r="B99" s="336"/>
      <c r="C99" s="332"/>
      <c r="D99" s="333"/>
      <c r="E99" s="334"/>
      <c r="F99" s="335"/>
      <c r="G99" s="334"/>
      <c r="H99" s="371"/>
      <c r="I99" s="334"/>
      <c r="J99" s="334"/>
      <c r="K99" s="334"/>
      <c r="L99" s="334"/>
      <c r="M99" s="334"/>
      <c r="N99" s="334"/>
      <c r="O99" s="337"/>
      <c r="P99" s="337"/>
      <c r="Q99" s="338" t="str">
        <f t="shared" si="108"/>
        <v xml:space="preserve"> </v>
      </c>
      <c r="R99" s="339" t="str">
        <f t="shared" si="109"/>
        <v/>
      </c>
      <c r="S99" s="340" t="str">
        <f t="shared" si="162"/>
        <v/>
      </c>
      <c r="T99" s="341" t="str">
        <f t="shared" si="110"/>
        <v/>
      </c>
      <c r="U99" s="341" t="str">
        <f t="shared" si="111"/>
        <v/>
      </c>
      <c r="V99" s="341" t="str">
        <f t="shared" si="112"/>
        <v/>
      </c>
      <c r="W99" s="341" t="str">
        <f t="shared" si="113"/>
        <v/>
      </c>
      <c r="X99" s="340" t="str">
        <f t="shared" si="163"/>
        <v/>
      </c>
      <c r="Y99" s="342" t="str">
        <f t="shared" si="164"/>
        <v/>
      </c>
      <c r="Z99" s="343" t="str">
        <f t="shared" si="165"/>
        <v/>
      </c>
      <c r="AA99" s="344" t="str">
        <f t="shared" si="166"/>
        <v/>
      </c>
      <c r="AB99" s="345" t="str">
        <f t="shared" si="114"/>
        <v/>
      </c>
      <c r="AC99" s="346" t="str">
        <f t="shared" si="115"/>
        <v/>
      </c>
      <c r="AD99" s="346" t="str">
        <f t="shared" si="116"/>
        <v/>
      </c>
      <c r="AE99" s="344" t="str">
        <f t="shared" si="167"/>
        <v/>
      </c>
      <c r="AF99" s="346" t="str">
        <f t="shared" si="117"/>
        <v/>
      </c>
      <c r="AG99" s="344" t="str">
        <f t="shared" si="168"/>
        <v/>
      </c>
      <c r="AH99" s="344" t="str">
        <f t="shared" si="169"/>
        <v/>
      </c>
      <c r="AI99" s="344" t="str">
        <f t="shared" si="170"/>
        <v/>
      </c>
      <c r="AJ99" s="346" t="str">
        <f t="shared" si="171"/>
        <v/>
      </c>
      <c r="AK99" s="346" t="str">
        <f t="shared" si="172"/>
        <v/>
      </c>
      <c r="AL99" s="347" t="str">
        <f t="shared" si="173"/>
        <v/>
      </c>
      <c r="AM99" s="141"/>
      <c r="AN99" s="141"/>
      <c r="AO99" s="142"/>
      <c r="AP99" s="58">
        <f t="shared" si="118"/>
        <v>0</v>
      </c>
      <c r="AQ99" s="94">
        <f>SUM(AP$10:AP99)</f>
        <v>0</v>
      </c>
      <c r="AR99" s="143">
        <f t="shared" si="107"/>
        <v>0.1</v>
      </c>
      <c r="AS99" s="144" t="str">
        <f t="shared" si="119"/>
        <v/>
      </c>
      <c r="AT99" s="144" t="str">
        <f t="shared" si="146"/>
        <v/>
      </c>
      <c r="AU99" s="145"/>
      <c r="AV99" s="58">
        <f t="shared" si="105"/>
        <v>0</v>
      </c>
      <c r="AW99" s="318">
        <f>SUM(AV$10:AV99)</f>
        <v>0</v>
      </c>
      <c r="AX99" s="319">
        <f t="shared" si="106"/>
        <v>0.1</v>
      </c>
      <c r="AY99" s="144" t="str">
        <f t="shared" si="160"/>
        <v/>
      </c>
      <c r="AZ99" s="144" t="str">
        <f t="shared" si="161"/>
        <v/>
      </c>
      <c r="BA99" s="144"/>
      <c r="BB99" s="146" t="str">
        <f t="shared" si="120"/>
        <v/>
      </c>
      <c r="BC99" s="66" t="str">
        <f t="shared" si="159"/>
        <v/>
      </c>
      <c r="BD99" s="195" t="str">
        <f t="shared" si="121"/>
        <v/>
      </c>
      <c r="BF99" s="283"/>
      <c r="BG99" s="286" t="str">
        <f t="shared" si="122"/>
        <v/>
      </c>
      <c r="BL99" s="256" t="s">
        <v>136</v>
      </c>
      <c r="BN99" s="139">
        <v>12</v>
      </c>
      <c r="BP99" s="149"/>
      <c r="BY99" s="211" t="str">
        <f t="shared" si="123"/>
        <v/>
      </c>
      <c r="BZ99" s="150" t="str">
        <f t="shared" si="124"/>
        <v/>
      </c>
      <c r="CB99" s="54" t="str">
        <f t="shared" si="158"/>
        <v/>
      </c>
      <c r="CD99" s="54" t="str">
        <f t="shared" si="125"/>
        <v/>
      </c>
      <c r="CF99" s="54" t="str">
        <f t="shared" si="126"/>
        <v/>
      </c>
      <c r="CH99" s="150" t="str">
        <f t="shared" si="127"/>
        <v/>
      </c>
      <c r="CI99" s="290"/>
      <c r="CJ99" s="150" t="str">
        <f t="shared" si="128"/>
        <v/>
      </c>
      <c r="CK99" s="290"/>
      <c r="CL99" s="54" t="str">
        <f t="shared" si="147"/>
        <v/>
      </c>
      <c r="CM99" s="290"/>
      <c r="CN99" s="150" t="str">
        <f t="shared" si="129"/>
        <v/>
      </c>
      <c r="CO99" s="290"/>
      <c r="CP99" s="150" t="str">
        <f t="shared" si="130"/>
        <v/>
      </c>
      <c r="CQ99" s="290"/>
      <c r="CR99" s="150" t="str">
        <f t="shared" si="131"/>
        <v/>
      </c>
      <c r="CS99" s="290"/>
      <c r="CT99" s="150" t="str">
        <f t="shared" si="132"/>
        <v/>
      </c>
      <c r="CU99" s="150"/>
      <c r="CV99" s="150" t="str">
        <f t="shared" si="133"/>
        <v/>
      </c>
      <c r="CW99" s="94"/>
      <c r="CX99" s="151" t="str">
        <f t="shared" si="174"/>
        <v/>
      </c>
      <c r="CY99" s="151" t="str">
        <f t="shared" si="175"/>
        <v/>
      </c>
      <c r="CZ99" s="152"/>
      <c r="DA99" s="373" t="str">
        <f t="shared" si="148"/>
        <v/>
      </c>
      <c r="DC99" s="153">
        <f t="shared" si="134"/>
        <v>0</v>
      </c>
      <c r="DD99" s="153">
        <f t="shared" si="135"/>
        <v>0</v>
      </c>
      <c r="DE99" s="153">
        <f t="shared" si="136"/>
        <v>0</v>
      </c>
      <c r="DF99" s="158">
        <f t="shared" si="137"/>
        <v>-4.7000000000000002E-3</v>
      </c>
      <c r="DG99" s="159">
        <f t="shared" si="149"/>
        <v>-1.1703000000000001</v>
      </c>
      <c r="DH99" s="158">
        <f t="shared" si="138"/>
        <v>3.1999999999999997E-3</v>
      </c>
      <c r="DI99" s="159">
        <f t="shared" si="150"/>
        <v>0.79679999999999995</v>
      </c>
      <c r="DJ99" s="158">
        <f t="shared" si="139"/>
        <v>-2.7000000000000001E-3</v>
      </c>
      <c r="DK99" s="159">
        <f t="shared" si="151"/>
        <v>-0.67230000000000001</v>
      </c>
      <c r="DL99" s="158">
        <f t="shared" si="140"/>
        <v>1.1999999999999999E-3</v>
      </c>
      <c r="DM99" s="159">
        <f t="shared" si="152"/>
        <v>0.29879999999999995</v>
      </c>
      <c r="DN99" s="158">
        <f t="shared" si="141"/>
        <v>1.46E-2</v>
      </c>
      <c r="DO99" s="159">
        <f t="shared" si="153"/>
        <v>3.6354000000000002</v>
      </c>
      <c r="DP99" s="158">
        <f t="shared" si="142"/>
        <v>-1.2999999999999999E-2</v>
      </c>
      <c r="DQ99" s="159">
        <f t="shared" si="154"/>
        <v>-3.2369999999999997</v>
      </c>
      <c r="DR99" s="158">
        <f t="shared" si="143"/>
        <v>-6.7000000000000002E-3</v>
      </c>
      <c r="DS99" s="159">
        <f t="shared" si="155"/>
        <v>-1.6683000000000001</v>
      </c>
      <c r="DT99" s="158">
        <f t="shared" si="144"/>
        <v>-1.2999999999999999E-2</v>
      </c>
      <c r="DU99" s="159">
        <f t="shared" si="156"/>
        <v>-3.2369999999999997</v>
      </c>
      <c r="DV99" s="158">
        <f t="shared" si="145"/>
        <v>-6.7000000000000002E-3</v>
      </c>
      <c r="DW99" s="160">
        <f t="shared" si="157"/>
        <v>-1.6683000000000001</v>
      </c>
    </row>
    <row r="100" spans="1:127" ht="24.95" customHeight="1" thickBot="1" x14ac:dyDescent="0.25">
      <c r="A100" s="272">
        <v>91</v>
      </c>
      <c r="B100" s="336"/>
      <c r="C100" s="332"/>
      <c r="D100" s="333"/>
      <c r="E100" s="334"/>
      <c r="F100" s="335"/>
      <c r="G100" s="334"/>
      <c r="H100" s="371"/>
      <c r="I100" s="334"/>
      <c r="J100" s="334"/>
      <c r="K100" s="334"/>
      <c r="L100" s="334"/>
      <c r="M100" s="334"/>
      <c r="N100" s="334"/>
      <c r="O100" s="337"/>
      <c r="P100" s="337"/>
      <c r="Q100" s="338" t="str">
        <f t="shared" si="108"/>
        <v xml:space="preserve"> </v>
      </c>
      <c r="R100" s="339" t="str">
        <f t="shared" si="109"/>
        <v/>
      </c>
      <c r="S100" s="340" t="str">
        <f t="shared" si="162"/>
        <v/>
      </c>
      <c r="T100" s="341" t="str">
        <f t="shared" si="110"/>
        <v/>
      </c>
      <c r="U100" s="341" t="str">
        <f t="shared" si="111"/>
        <v/>
      </c>
      <c r="V100" s="341" t="str">
        <f t="shared" si="112"/>
        <v/>
      </c>
      <c r="W100" s="341" t="str">
        <f t="shared" si="113"/>
        <v/>
      </c>
      <c r="X100" s="340" t="str">
        <f t="shared" si="163"/>
        <v/>
      </c>
      <c r="Y100" s="342" t="str">
        <f t="shared" si="164"/>
        <v/>
      </c>
      <c r="Z100" s="343" t="str">
        <f t="shared" si="165"/>
        <v/>
      </c>
      <c r="AA100" s="344" t="str">
        <f t="shared" si="166"/>
        <v/>
      </c>
      <c r="AB100" s="345" t="str">
        <f t="shared" si="114"/>
        <v/>
      </c>
      <c r="AC100" s="346" t="str">
        <f t="shared" si="115"/>
        <v/>
      </c>
      <c r="AD100" s="346" t="str">
        <f t="shared" si="116"/>
        <v/>
      </c>
      <c r="AE100" s="344" t="str">
        <f t="shared" si="167"/>
        <v/>
      </c>
      <c r="AF100" s="346" t="str">
        <f t="shared" si="117"/>
        <v/>
      </c>
      <c r="AG100" s="344" t="str">
        <f t="shared" si="168"/>
        <v/>
      </c>
      <c r="AH100" s="344" t="str">
        <f t="shared" si="169"/>
        <v/>
      </c>
      <c r="AI100" s="344" t="str">
        <f t="shared" si="170"/>
        <v/>
      </c>
      <c r="AJ100" s="346" t="str">
        <f t="shared" si="171"/>
        <v/>
      </c>
      <c r="AK100" s="346" t="str">
        <f t="shared" si="172"/>
        <v/>
      </c>
      <c r="AL100" s="347" t="str">
        <f t="shared" si="173"/>
        <v/>
      </c>
      <c r="AM100" s="141"/>
      <c r="AN100" s="141"/>
      <c r="AO100" s="142"/>
      <c r="AP100" s="58">
        <f t="shared" si="118"/>
        <v>0</v>
      </c>
      <c r="AQ100" s="94">
        <f>SUM(AP$10:AP100)</f>
        <v>0</v>
      </c>
      <c r="AR100" s="143">
        <f t="shared" si="107"/>
        <v>0.1</v>
      </c>
      <c r="AS100" s="144" t="str">
        <f t="shared" si="119"/>
        <v/>
      </c>
      <c r="AT100" s="144" t="str">
        <f t="shared" si="146"/>
        <v/>
      </c>
      <c r="AU100" s="145"/>
      <c r="AV100" s="58">
        <f t="shared" si="105"/>
        <v>0</v>
      </c>
      <c r="AW100" s="318">
        <f>SUM(AV$10:AV100)</f>
        <v>0</v>
      </c>
      <c r="AX100" s="319">
        <f t="shared" si="106"/>
        <v>0.1</v>
      </c>
      <c r="AY100" s="144" t="str">
        <f t="shared" si="160"/>
        <v/>
      </c>
      <c r="AZ100" s="144" t="str">
        <f t="shared" si="161"/>
        <v/>
      </c>
      <c r="BA100" s="144"/>
      <c r="BB100" s="146" t="str">
        <f t="shared" si="120"/>
        <v/>
      </c>
      <c r="BC100" s="66" t="str">
        <f t="shared" si="159"/>
        <v/>
      </c>
      <c r="BD100" s="195" t="str">
        <f t="shared" si="121"/>
        <v/>
      </c>
      <c r="BF100" s="283"/>
      <c r="BG100" s="286" t="str">
        <f t="shared" si="122"/>
        <v/>
      </c>
      <c r="BL100" s="150" t="s">
        <v>130</v>
      </c>
      <c r="BN100" s="139">
        <v>14</v>
      </c>
      <c r="BP100" s="149"/>
      <c r="BY100" s="211" t="str">
        <f t="shared" si="123"/>
        <v/>
      </c>
      <c r="BZ100" s="150" t="str">
        <f t="shared" si="124"/>
        <v/>
      </c>
      <c r="CB100" s="54" t="str">
        <f t="shared" si="158"/>
        <v/>
      </c>
      <c r="CD100" s="54" t="str">
        <f t="shared" si="125"/>
        <v/>
      </c>
      <c r="CF100" s="54" t="str">
        <f t="shared" si="126"/>
        <v/>
      </c>
      <c r="CH100" s="150" t="str">
        <f t="shared" si="127"/>
        <v/>
      </c>
      <c r="CI100" s="290"/>
      <c r="CJ100" s="150" t="str">
        <f t="shared" si="128"/>
        <v/>
      </c>
      <c r="CK100" s="290"/>
      <c r="CL100" s="54" t="str">
        <f t="shared" si="147"/>
        <v/>
      </c>
      <c r="CM100" s="290"/>
      <c r="CN100" s="150" t="str">
        <f t="shared" si="129"/>
        <v/>
      </c>
      <c r="CO100" s="290"/>
      <c r="CP100" s="150" t="str">
        <f t="shared" si="130"/>
        <v/>
      </c>
      <c r="CQ100" s="290"/>
      <c r="CR100" s="150" t="str">
        <f t="shared" si="131"/>
        <v/>
      </c>
      <c r="CS100" s="290"/>
      <c r="CT100" s="150" t="str">
        <f t="shared" si="132"/>
        <v/>
      </c>
      <c r="CU100" s="150"/>
      <c r="CV100" s="150" t="str">
        <f t="shared" si="133"/>
        <v/>
      </c>
      <c r="CW100" s="94"/>
      <c r="CX100" s="151" t="str">
        <f t="shared" si="174"/>
        <v/>
      </c>
      <c r="CY100" s="151" t="str">
        <f t="shared" si="175"/>
        <v/>
      </c>
      <c r="CZ100" s="152"/>
      <c r="DA100" s="373" t="str">
        <f t="shared" si="148"/>
        <v/>
      </c>
      <c r="DC100" s="153">
        <f t="shared" si="134"/>
        <v>0</v>
      </c>
      <c r="DD100" s="153">
        <f t="shared" si="135"/>
        <v>0</v>
      </c>
      <c r="DE100" s="153">
        <f t="shared" si="136"/>
        <v>0</v>
      </c>
      <c r="DF100" s="158">
        <f t="shared" si="137"/>
        <v>-4.7000000000000002E-3</v>
      </c>
      <c r="DG100" s="159">
        <f t="shared" si="149"/>
        <v>-1.1703000000000001</v>
      </c>
      <c r="DH100" s="158">
        <f t="shared" si="138"/>
        <v>3.1999999999999997E-3</v>
      </c>
      <c r="DI100" s="159">
        <f t="shared" si="150"/>
        <v>0.79679999999999995</v>
      </c>
      <c r="DJ100" s="158">
        <f t="shared" si="139"/>
        <v>-2.7000000000000001E-3</v>
      </c>
      <c r="DK100" s="159">
        <f t="shared" si="151"/>
        <v>-0.67230000000000001</v>
      </c>
      <c r="DL100" s="158">
        <f t="shared" si="140"/>
        <v>1.1999999999999999E-3</v>
      </c>
      <c r="DM100" s="159">
        <f t="shared" si="152"/>
        <v>0.29879999999999995</v>
      </c>
      <c r="DN100" s="158">
        <f t="shared" si="141"/>
        <v>1.46E-2</v>
      </c>
      <c r="DO100" s="159">
        <f t="shared" si="153"/>
        <v>3.6354000000000002</v>
      </c>
      <c r="DP100" s="158">
        <f t="shared" si="142"/>
        <v>-1.2999999999999999E-2</v>
      </c>
      <c r="DQ100" s="159">
        <f t="shared" si="154"/>
        <v>-3.2369999999999997</v>
      </c>
      <c r="DR100" s="158">
        <f t="shared" si="143"/>
        <v>-6.7000000000000002E-3</v>
      </c>
      <c r="DS100" s="159">
        <f t="shared" si="155"/>
        <v>-1.6683000000000001</v>
      </c>
      <c r="DT100" s="158">
        <f t="shared" si="144"/>
        <v>-1.2999999999999999E-2</v>
      </c>
      <c r="DU100" s="159">
        <f t="shared" si="156"/>
        <v>-3.2369999999999997</v>
      </c>
      <c r="DV100" s="158">
        <f t="shared" si="145"/>
        <v>-6.7000000000000002E-3</v>
      </c>
      <c r="DW100" s="160">
        <f t="shared" si="157"/>
        <v>-1.6683000000000001</v>
      </c>
    </row>
    <row r="101" spans="1:127" ht="24.95" customHeight="1" thickBot="1" x14ac:dyDescent="0.25">
      <c r="A101" s="272">
        <v>92</v>
      </c>
      <c r="B101" s="336"/>
      <c r="C101" s="332"/>
      <c r="D101" s="333"/>
      <c r="E101" s="334"/>
      <c r="F101" s="335"/>
      <c r="G101" s="334"/>
      <c r="H101" s="371"/>
      <c r="I101" s="334"/>
      <c r="J101" s="334"/>
      <c r="K101" s="334"/>
      <c r="L101" s="334"/>
      <c r="M101" s="334"/>
      <c r="N101" s="334"/>
      <c r="O101" s="337"/>
      <c r="P101" s="337"/>
      <c r="Q101" s="338" t="str">
        <f t="shared" si="108"/>
        <v xml:space="preserve"> </v>
      </c>
      <c r="R101" s="339" t="str">
        <f t="shared" si="109"/>
        <v/>
      </c>
      <c r="S101" s="340" t="str">
        <f t="shared" si="162"/>
        <v/>
      </c>
      <c r="T101" s="341" t="str">
        <f t="shared" si="110"/>
        <v/>
      </c>
      <c r="U101" s="341" t="str">
        <f t="shared" si="111"/>
        <v/>
      </c>
      <c r="V101" s="341" t="str">
        <f t="shared" si="112"/>
        <v/>
      </c>
      <c r="W101" s="341" t="str">
        <f t="shared" si="113"/>
        <v/>
      </c>
      <c r="X101" s="340" t="str">
        <f t="shared" si="163"/>
        <v/>
      </c>
      <c r="Y101" s="342" t="str">
        <f t="shared" si="164"/>
        <v/>
      </c>
      <c r="Z101" s="343" t="str">
        <f t="shared" si="165"/>
        <v/>
      </c>
      <c r="AA101" s="344" t="str">
        <f t="shared" si="166"/>
        <v/>
      </c>
      <c r="AB101" s="345" t="str">
        <f t="shared" si="114"/>
        <v/>
      </c>
      <c r="AC101" s="346" t="str">
        <f t="shared" si="115"/>
        <v/>
      </c>
      <c r="AD101" s="346" t="str">
        <f t="shared" si="116"/>
        <v/>
      </c>
      <c r="AE101" s="344" t="str">
        <f t="shared" si="167"/>
        <v/>
      </c>
      <c r="AF101" s="346" t="str">
        <f t="shared" si="117"/>
        <v/>
      </c>
      <c r="AG101" s="344" t="str">
        <f t="shared" si="168"/>
        <v/>
      </c>
      <c r="AH101" s="344" t="str">
        <f t="shared" si="169"/>
        <v/>
      </c>
      <c r="AI101" s="344" t="str">
        <f t="shared" si="170"/>
        <v/>
      </c>
      <c r="AJ101" s="346" t="str">
        <f t="shared" si="171"/>
        <v/>
      </c>
      <c r="AK101" s="346" t="str">
        <f t="shared" si="172"/>
        <v/>
      </c>
      <c r="AL101" s="347" t="str">
        <f t="shared" si="173"/>
        <v/>
      </c>
      <c r="AM101" s="141"/>
      <c r="AN101" s="141"/>
      <c r="AO101" s="142"/>
      <c r="AP101" s="58">
        <f t="shared" si="118"/>
        <v>0</v>
      </c>
      <c r="AQ101" s="94">
        <f>SUM(AP$10:AP101)</f>
        <v>0</v>
      </c>
      <c r="AR101" s="143">
        <f t="shared" si="107"/>
        <v>0.1</v>
      </c>
      <c r="AS101" s="144" t="str">
        <f t="shared" si="119"/>
        <v/>
      </c>
      <c r="AT101" s="144" t="str">
        <f t="shared" si="146"/>
        <v/>
      </c>
      <c r="AU101" s="145"/>
      <c r="AV101" s="58">
        <f t="shared" si="105"/>
        <v>0</v>
      </c>
      <c r="AW101" s="318">
        <f>SUM(AV$10:AV101)</f>
        <v>0</v>
      </c>
      <c r="AX101" s="319">
        <f t="shared" si="106"/>
        <v>0.1</v>
      </c>
      <c r="AY101" s="144" t="str">
        <f t="shared" si="160"/>
        <v/>
      </c>
      <c r="AZ101" s="144" t="str">
        <f t="shared" si="161"/>
        <v/>
      </c>
      <c r="BA101" s="144"/>
      <c r="BB101" s="146" t="str">
        <f t="shared" si="120"/>
        <v/>
      </c>
      <c r="BC101" s="66" t="str">
        <f t="shared" si="159"/>
        <v/>
      </c>
      <c r="BD101" s="195" t="str">
        <f t="shared" si="121"/>
        <v/>
      </c>
      <c r="BF101" s="283"/>
      <c r="BG101" s="286" t="str">
        <f t="shared" si="122"/>
        <v/>
      </c>
      <c r="BL101" s="210" t="s">
        <v>127</v>
      </c>
      <c r="BN101" s="139" t="s">
        <v>16</v>
      </c>
      <c r="BP101" s="252"/>
      <c r="BY101" s="211" t="str">
        <f t="shared" si="123"/>
        <v/>
      </c>
      <c r="BZ101" s="150" t="str">
        <f t="shared" si="124"/>
        <v/>
      </c>
      <c r="CB101" s="54" t="str">
        <f t="shared" si="158"/>
        <v/>
      </c>
      <c r="CD101" s="54" t="str">
        <f t="shared" si="125"/>
        <v/>
      </c>
      <c r="CF101" s="54" t="str">
        <f t="shared" si="126"/>
        <v/>
      </c>
      <c r="CH101" s="150" t="str">
        <f t="shared" si="127"/>
        <v/>
      </c>
      <c r="CI101" s="290"/>
      <c r="CJ101" s="150" t="str">
        <f t="shared" si="128"/>
        <v/>
      </c>
      <c r="CK101" s="290"/>
      <c r="CL101" s="54" t="str">
        <f t="shared" si="147"/>
        <v/>
      </c>
      <c r="CM101" s="290"/>
      <c r="CN101" s="150" t="str">
        <f t="shared" si="129"/>
        <v/>
      </c>
      <c r="CO101" s="290"/>
      <c r="CP101" s="150" t="str">
        <f t="shared" si="130"/>
        <v/>
      </c>
      <c r="CQ101" s="290"/>
      <c r="CR101" s="150" t="str">
        <f t="shared" si="131"/>
        <v/>
      </c>
      <c r="CS101" s="290"/>
      <c r="CT101" s="150" t="str">
        <f t="shared" si="132"/>
        <v/>
      </c>
      <c r="CU101" s="150"/>
      <c r="CV101" s="150" t="str">
        <f t="shared" si="133"/>
        <v/>
      </c>
      <c r="CW101" s="94"/>
      <c r="CX101" s="151" t="str">
        <f t="shared" si="174"/>
        <v/>
      </c>
      <c r="CY101" s="151" t="str">
        <f t="shared" si="175"/>
        <v/>
      </c>
      <c r="CZ101" s="152"/>
      <c r="DA101" s="373" t="str">
        <f t="shared" si="148"/>
        <v/>
      </c>
      <c r="DC101" s="153">
        <f t="shared" si="134"/>
        <v>0</v>
      </c>
      <c r="DD101" s="153">
        <f t="shared" si="135"/>
        <v>0</v>
      </c>
      <c r="DE101" s="153">
        <f t="shared" si="136"/>
        <v>0</v>
      </c>
      <c r="DF101" s="158">
        <f t="shared" si="137"/>
        <v>-4.7000000000000002E-3</v>
      </c>
      <c r="DG101" s="159">
        <f t="shared" si="149"/>
        <v>-1.1703000000000001</v>
      </c>
      <c r="DH101" s="158">
        <f t="shared" si="138"/>
        <v>3.1999999999999997E-3</v>
      </c>
      <c r="DI101" s="159">
        <f t="shared" si="150"/>
        <v>0.79679999999999995</v>
      </c>
      <c r="DJ101" s="158">
        <f t="shared" si="139"/>
        <v>-2.7000000000000001E-3</v>
      </c>
      <c r="DK101" s="159">
        <f t="shared" si="151"/>
        <v>-0.67230000000000001</v>
      </c>
      <c r="DL101" s="158">
        <f t="shared" si="140"/>
        <v>1.1999999999999999E-3</v>
      </c>
      <c r="DM101" s="159">
        <f t="shared" si="152"/>
        <v>0.29879999999999995</v>
      </c>
      <c r="DN101" s="158">
        <f t="shared" si="141"/>
        <v>1.46E-2</v>
      </c>
      <c r="DO101" s="159">
        <f t="shared" si="153"/>
        <v>3.6354000000000002</v>
      </c>
      <c r="DP101" s="158">
        <f t="shared" si="142"/>
        <v>-1.2999999999999999E-2</v>
      </c>
      <c r="DQ101" s="159">
        <f t="shared" si="154"/>
        <v>-3.2369999999999997</v>
      </c>
      <c r="DR101" s="158">
        <f t="shared" si="143"/>
        <v>-6.7000000000000002E-3</v>
      </c>
      <c r="DS101" s="159">
        <f t="shared" si="155"/>
        <v>-1.6683000000000001</v>
      </c>
      <c r="DT101" s="158">
        <f t="shared" si="144"/>
        <v>-1.2999999999999999E-2</v>
      </c>
      <c r="DU101" s="159">
        <f t="shared" si="156"/>
        <v>-3.2369999999999997</v>
      </c>
      <c r="DV101" s="158">
        <f t="shared" si="145"/>
        <v>-6.7000000000000002E-3</v>
      </c>
      <c r="DW101" s="160">
        <f t="shared" si="157"/>
        <v>-1.6683000000000001</v>
      </c>
    </row>
    <row r="102" spans="1:127" ht="24.95" customHeight="1" thickBot="1" x14ac:dyDescent="0.25">
      <c r="A102" s="272">
        <v>93</v>
      </c>
      <c r="B102" s="336"/>
      <c r="C102" s="332"/>
      <c r="D102" s="333"/>
      <c r="E102" s="334"/>
      <c r="F102" s="335"/>
      <c r="G102" s="334"/>
      <c r="H102" s="371"/>
      <c r="I102" s="334"/>
      <c r="J102" s="334"/>
      <c r="K102" s="334"/>
      <c r="L102" s="334"/>
      <c r="M102" s="334"/>
      <c r="N102" s="334"/>
      <c r="O102" s="337"/>
      <c r="P102" s="337"/>
      <c r="Q102" s="338" t="str">
        <f t="shared" si="108"/>
        <v xml:space="preserve"> </v>
      </c>
      <c r="R102" s="339" t="str">
        <f t="shared" si="109"/>
        <v/>
      </c>
      <c r="S102" s="340" t="str">
        <f t="shared" si="162"/>
        <v/>
      </c>
      <c r="T102" s="341" t="str">
        <f t="shared" si="110"/>
        <v/>
      </c>
      <c r="U102" s="341" t="str">
        <f t="shared" si="111"/>
        <v/>
      </c>
      <c r="V102" s="341" t="str">
        <f t="shared" si="112"/>
        <v/>
      </c>
      <c r="W102" s="341" t="str">
        <f t="shared" si="113"/>
        <v/>
      </c>
      <c r="X102" s="340" t="str">
        <f t="shared" si="163"/>
        <v/>
      </c>
      <c r="Y102" s="342" t="str">
        <f t="shared" si="164"/>
        <v/>
      </c>
      <c r="Z102" s="343" t="str">
        <f t="shared" si="165"/>
        <v/>
      </c>
      <c r="AA102" s="344" t="str">
        <f t="shared" si="166"/>
        <v/>
      </c>
      <c r="AB102" s="345" t="str">
        <f t="shared" si="114"/>
        <v/>
      </c>
      <c r="AC102" s="346" t="str">
        <f t="shared" si="115"/>
        <v/>
      </c>
      <c r="AD102" s="346" t="str">
        <f t="shared" si="116"/>
        <v/>
      </c>
      <c r="AE102" s="344" t="str">
        <f t="shared" si="167"/>
        <v/>
      </c>
      <c r="AF102" s="346" t="str">
        <f t="shared" si="117"/>
        <v/>
      </c>
      <c r="AG102" s="344" t="str">
        <f t="shared" si="168"/>
        <v/>
      </c>
      <c r="AH102" s="344" t="str">
        <f t="shared" si="169"/>
        <v/>
      </c>
      <c r="AI102" s="344" t="str">
        <f t="shared" si="170"/>
        <v/>
      </c>
      <c r="AJ102" s="346" t="str">
        <f t="shared" si="171"/>
        <v/>
      </c>
      <c r="AK102" s="346" t="str">
        <f t="shared" si="172"/>
        <v/>
      </c>
      <c r="AL102" s="347" t="str">
        <f t="shared" si="173"/>
        <v/>
      </c>
      <c r="AM102" s="141"/>
      <c r="AN102" s="141"/>
      <c r="AO102" s="142"/>
      <c r="AP102" s="58">
        <f t="shared" si="118"/>
        <v>0</v>
      </c>
      <c r="AQ102" s="94">
        <f>SUM(AP$10:AP102)</f>
        <v>0</v>
      </c>
      <c r="AR102" s="143">
        <f t="shared" si="107"/>
        <v>0.1</v>
      </c>
      <c r="AS102" s="144" t="str">
        <f t="shared" si="119"/>
        <v/>
      </c>
      <c r="AT102" s="144" t="str">
        <f t="shared" si="146"/>
        <v/>
      </c>
      <c r="AU102" s="145"/>
      <c r="AV102" s="58">
        <f t="shared" si="105"/>
        <v>0</v>
      </c>
      <c r="AW102" s="318">
        <f>SUM(AV$10:AV102)</f>
        <v>0</v>
      </c>
      <c r="AX102" s="319">
        <f t="shared" si="106"/>
        <v>0.1</v>
      </c>
      <c r="AY102" s="144" t="str">
        <f t="shared" si="160"/>
        <v/>
      </c>
      <c r="AZ102" s="144" t="str">
        <f t="shared" si="161"/>
        <v/>
      </c>
      <c r="BA102" s="144"/>
      <c r="BB102" s="146" t="str">
        <f t="shared" si="120"/>
        <v/>
      </c>
      <c r="BC102" s="66" t="str">
        <f t="shared" si="159"/>
        <v/>
      </c>
      <c r="BD102" s="195" t="str">
        <f t="shared" si="121"/>
        <v/>
      </c>
      <c r="BF102" s="283"/>
      <c r="BG102" s="286" t="str">
        <f t="shared" si="122"/>
        <v/>
      </c>
      <c r="BL102" s="252"/>
      <c r="BN102" s="139" t="s">
        <v>17</v>
      </c>
      <c r="BP102" s="254" t="s">
        <v>164</v>
      </c>
      <c r="BY102" s="211" t="str">
        <f t="shared" si="123"/>
        <v/>
      </c>
      <c r="BZ102" s="150" t="str">
        <f t="shared" si="124"/>
        <v/>
      </c>
      <c r="CB102" s="54" t="str">
        <f t="shared" si="158"/>
        <v/>
      </c>
      <c r="CD102" s="54" t="str">
        <f t="shared" si="125"/>
        <v/>
      </c>
      <c r="CF102" s="54" t="str">
        <f t="shared" si="126"/>
        <v/>
      </c>
      <c r="CH102" s="150" t="str">
        <f t="shared" si="127"/>
        <v/>
      </c>
      <c r="CI102" s="290"/>
      <c r="CJ102" s="150" t="str">
        <f t="shared" si="128"/>
        <v/>
      </c>
      <c r="CK102" s="290"/>
      <c r="CL102" s="54" t="str">
        <f t="shared" si="147"/>
        <v/>
      </c>
      <c r="CM102" s="290"/>
      <c r="CN102" s="150" t="str">
        <f t="shared" si="129"/>
        <v/>
      </c>
      <c r="CO102" s="290"/>
      <c r="CP102" s="150" t="str">
        <f t="shared" si="130"/>
        <v/>
      </c>
      <c r="CQ102" s="290"/>
      <c r="CR102" s="150" t="str">
        <f t="shared" si="131"/>
        <v/>
      </c>
      <c r="CS102" s="290"/>
      <c r="CT102" s="150" t="str">
        <f t="shared" si="132"/>
        <v/>
      </c>
      <c r="CU102" s="150"/>
      <c r="CV102" s="150" t="str">
        <f t="shared" si="133"/>
        <v/>
      </c>
      <c r="CW102" s="94"/>
      <c r="CX102" s="151" t="str">
        <f t="shared" si="174"/>
        <v/>
      </c>
      <c r="CY102" s="151" t="str">
        <f t="shared" si="175"/>
        <v/>
      </c>
      <c r="CZ102" s="152"/>
      <c r="DA102" s="373" t="str">
        <f t="shared" si="148"/>
        <v/>
      </c>
      <c r="DC102" s="153">
        <f t="shared" si="134"/>
        <v>0</v>
      </c>
      <c r="DD102" s="153">
        <f t="shared" si="135"/>
        <v>0</v>
      </c>
      <c r="DE102" s="153">
        <f t="shared" si="136"/>
        <v>0</v>
      </c>
      <c r="DF102" s="158">
        <f t="shared" si="137"/>
        <v>-4.7000000000000002E-3</v>
      </c>
      <c r="DG102" s="159">
        <f t="shared" si="149"/>
        <v>-1.1703000000000001</v>
      </c>
      <c r="DH102" s="158">
        <f t="shared" si="138"/>
        <v>3.1999999999999997E-3</v>
      </c>
      <c r="DI102" s="159">
        <f t="shared" si="150"/>
        <v>0.79679999999999995</v>
      </c>
      <c r="DJ102" s="158">
        <f t="shared" si="139"/>
        <v>-2.7000000000000001E-3</v>
      </c>
      <c r="DK102" s="159">
        <f t="shared" si="151"/>
        <v>-0.67230000000000001</v>
      </c>
      <c r="DL102" s="158">
        <f t="shared" si="140"/>
        <v>1.1999999999999999E-3</v>
      </c>
      <c r="DM102" s="159">
        <f t="shared" si="152"/>
        <v>0.29879999999999995</v>
      </c>
      <c r="DN102" s="158">
        <f t="shared" si="141"/>
        <v>1.46E-2</v>
      </c>
      <c r="DO102" s="159">
        <f t="shared" si="153"/>
        <v>3.6354000000000002</v>
      </c>
      <c r="DP102" s="158">
        <f t="shared" si="142"/>
        <v>-1.2999999999999999E-2</v>
      </c>
      <c r="DQ102" s="159">
        <f t="shared" si="154"/>
        <v>-3.2369999999999997</v>
      </c>
      <c r="DR102" s="158">
        <f t="shared" si="143"/>
        <v>-6.7000000000000002E-3</v>
      </c>
      <c r="DS102" s="159">
        <f t="shared" si="155"/>
        <v>-1.6683000000000001</v>
      </c>
      <c r="DT102" s="158">
        <f t="shared" si="144"/>
        <v>-1.2999999999999999E-2</v>
      </c>
      <c r="DU102" s="159">
        <f t="shared" si="156"/>
        <v>-3.2369999999999997</v>
      </c>
      <c r="DV102" s="158">
        <f t="shared" si="145"/>
        <v>-6.7000000000000002E-3</v>
      </c>
      <c r="DW102" s="160">
        <f t="shared" si="157"/>
        <v>-1.6683000000000001</v>
      </c>
    </row>
    <row r="103" spans="1:127" ht="24.95" customHeight="1" thickBot="1" x14ac:dyDescent="0.25">
      <c r="A103" s="272">
        <v>94</v>
      </c>
      <c r="B103" s="336"/>
      <c r="C103" s="332"/>
      <c r="D103" s="333"/>
      <c r="E103" s="334"/>
      <c r="F103" s="335"/>
      <c r="G103" s="334"/>
      <c r="H103" s="371"/>
      <c r="I103" s="334"/>
      <c r="J103" s="334"/>
      <c r="K103" s="334"/>
      <c r="L103" s="334"/>
      <c r="M103" s="334"/>
      <c r="N103" s="334"/>
      <c r="O103" s="337"/>
      <c r="P103" s="337"/>
      <c r="Q103" s="338" t="str">
        <f t="shared" si="108"/>
        <v xml:space="preserve"> </v>
      </c>
      <c r="R103" s="339" t="str">
        <f t="shared" si="109"/>
        <v/>
      </c>
      <c r="S103" s="340" t="str">
        <f t="shared" si="162"/>
        <v/>
      </c>
      <c r="T103" s="341" t="str">
        <f t="shared" si="110"/>
        <v/>
      </c>
      <c r="U103" s="341" t="str">
        <f t="shared" si="111"/>
        <v/>
      </c>
      <c r="V103" s="341" t="str">
        <f t="shared" si="112"/>
        <v/>
      </c>
      <c r="W103" s="341" t="str">
        <f t="shared" si="113"/>
        <v/>
      </c>
      <c r="X103" s="340" t="str">
        <f t="shared" si="163"/>
        <v/>
      </c>
      <c r="Y103" s="342" t="str">
        <f t="shared" si="164"/>
        <v/>
      </c>
      <c r="Z103" s="343" t="str">
        <f t="shared" si="165"/>
        <v/>
      </c>
      <c r="AA103" s="344" t="str">
        <f t="shared" si="166"/>
        <v/>
      </c>
      <c r="AB103" s="345" t="str">
        <f t="shared" si="114"/>
        <v/>
      </c>
      <c r="AC103" s="346" t="str">
        <f t="shared" si="115"/>
        <v/>
      </c>
      <c r="AD103" s="346" t="str">
        <f t="shared" si="116"/>
        <v/>
      </c>
      <c r="AE103" s="344" t="str">
        <f t="shared" si="167"/>
        <v/>
      </c>
      <c r="AF103" s="346" t="str">
        <f t="shared" si="117"/>
        <v/>
      </c>
      <c r="AG103" s="344" t="str">
        <f t="shared" si="168"/>
        <v/>
      </c>
      <c r="AH103" s="344" t="str">
        <f t="shared" si="169"/>
        <v/>
      </c>
      <c r="AI103" s="344" t="str">
        <f t="shared" si="170"/>
        <v/>
      </c>
      <c r="AJ103" s="346" t="str">
        <f t="shared" si="171"/>
        <v/>
      </c>
      <c r="AK103" s="346" t="str">
        <f t="shared" si="172"/>
        <v/>
      </c>
      <c r="AL103" s="347" t="str">
        <f t="shared" si="173"/>
        <v/>
      </c>
      <c r="AM103" s="141"/>
      <c r="AN103" s="141"/>
      <c r="AO103" s="142"/>
      <c r="AP103" s="58">
        <f t="shared" si="118"/>
        <v>0</v>
      </c>
      <c r="AQ103" s="94">
        <f>SUM(AP$10:AP103)</f>
        <v>0</v>
      </c>
      <c r="AR103" s="143">
        <f t="shared" si="107"/>
        <v>0.1</v>
      </c>
      <c r="AS103" s="144" t="str">
        <f t="shared" si="119"/>
        <v/>
      </c>
      <c r="AT103" s="144" t="str">
        <f t="shared" si="146"/>
        <v/>
      </c>
      <c r="AU103" s="145"/>
      <c r="AV103" s="58">
        <f t="shared" ref="AV103:AV166" si="176">IF(D103="",0,1)</f>
        <v>0</v>
      </c>
      <c r="AW103" s="318">
        <f>SUM(AV$10:AV103)</f>
        <v>0</v>
      </c>
      <c r="AX103" s="319">
        <f t="shared" ref="AX103:AX166" si="177">IF(AV103&gt;0,AW103,AW103+0.1)</f>
        <v>0.1</v>
      </c>
      <c r="AY103" s="144" t="str">
        <f t="shared" si="160"/>
        <v/>
      </c>
      <c r="AZ103" s="144" t="str">
        <f t="shared" si="161"/>
        <v/>
      </c>
      <c r="BA103" s="144"/>
      <c r="BB103" s="146" t="str">
        <f t="shared" si="120"/>
        <v/>
      </c>
      <c r="BC103" s="66" t="str">
        <f t="shared" si="159"/>
        <v/>
      </c>
      <c r="BD103" s="195" t="str">
        <f t="shared" si="121"/>
        <v/>
      </c>
      <c r="BF103" s="283"/>
      <c r="BG103" s="286" t="str">
        <f t="shared" si="122"/>
        <v/>
      </c>
      <c r="BL103" s="256" t="s">
        <v>137</v>
      </c>
      <c r="BN103" s="139" t="s">
        <v>18</v>
      </c>
      <c r="BP103" s="478" t="s">
        <v>147</v>
      </c>
      <c r="BY103" s="211" t="str">
        <f t="shared" si="123"/>
        <v/>
      </c>
      <c r="BZ103" s="150" t="str">
        <f t="shared" si="124"/>
        <v/>
      </c>
      <c r="CB103" s="54" t="str">
        <f t="shared" si="158"/>
        <v/>
      </c>
      <c r="CD103" s="54" t="str">
        <f t="shared" si="125"/>
        <v/>
      </c>
      <c r="CF103" s="54" t="str">
        <f t="shared" si="126"/>
        <v/>
      </c>
      <c r="CH103" s="150" t="str">
        <f t="shared" si="127"/>
        <v/>
      </c>
      <c r="CI103" s="290"/>
      <c r="CJ103" s="150" t="str">
        <f t="shared" si="128"/>
        <v/>
      </c>
      <c r="CK103" s="290"/>
      <c r="CL103" s="54" t="str">
        <f t="shared" si="147"/>
        <v/>
      </c>
      <c r="CM103" s="290"/>
      <c r="CN103" s="150" t="str">
        <f t="shared" si="129"/>
        <v/>
      </c>
      <c r="CO103" s="290"/>
      <c r="CP103" s="150" t="str">
        <f t="shared" si="130"/>
        <v/>
      </c>
      <c r="CQ103" s="290"/>
      <c r="CR103" s="150" t="str">
        <f t="shared" si="131"/>
        <v/>
      </c>
      <c r="CS103" s="290"/>
      <c r="CT103" s="150" t="str">
        <f t="shared" si="132"/>
        <v/>
      </c>
      <c r="CU103" s="150"/>
      <c r="CV103" s="150" t="str">
        <f t="shared" si="133"/>
        <v/>
      </c>
      <c r="CW103" s="94"/>
      <c r="CX103" s="151" t="str">
        <f t="shared" si="174"/>
        <v/>
      </c>
      <c r="CY103" s="151" t="str">
        <f t="shared" si="175"/>
        <v/>
      </c>
      <c r="CZ103" s="152"/>
      <c r="DA103" s="373" t="str">
        <f t="shared" si="148"/>
        <v/>
      </c>
      <c r="DC103" s="153">
        <f t="shared" si="134"/>
        <v>0</v>
      </c>
      <c r="DD103" s="153">
        <f t="shared" si="135"/>
        <v>0</v>
      </c>
      <c r="DE103" s="153">
        <f t="shared" si="136"/>
        <v>0</v>
      </c>
      <c r="DF103" s="158">
        <f t="shared" si="137"/>
        <v>-4.7000000000000002E-3</v>
      </c>
      <c r="DG103" s="159">
        <f t="shared" si="149"/>
        <v>-1.1703000000000001</v>
      </c>
      <c r="DH103" s="158">
        <f t="shared" si="138"/>
        <v>3.1999999999999997E-3</v>
      </c>
      <c r="DI103" s="159">
        <f t="shared" si="150"/>
        <v>0.79679999999999995</v>
      </c>
      <c r="DJ103" s="158">
        <f t="shared" si="139"/>
        <v>-2.7000000000000001E-3</v>
      </c>
      <c r="DK103" s="159">
        <f t="shared" si="151"/>
        <v>-0.67230000000000001</v>
      </c>
      <c r="DL103" s="158">
        <f t="shared" si="140"/>
        <v>1.1999999999999999E-3</v>
      </c>
      <c r="DM103" s="159">
        <f t="shared" si="152"/>
        <v>0.29879999999999995</v>
      </c>
      <c r="DN103" s="158">
        <f t="shared" si="141"/>
        <v>1.46E-2</v>
      </c>
      <c r="DO103" s="159">
        <f t="shared" si="153"/>
        <v>3.6354000000000002</v>
      </c>
      <c r="DP103" s="158">
        <f t="shared" si="142"/>
        <v>-1.2999999999999999E-2</v>
      </c>
      <c r="DQ103" s="159">
        <f t="shared" si="154"/>
        <v>-3.2369999999999997</v>
      </c>
      <c r="DR103" s="158">
        <f t="shared" si="143"/>
        <v>-6.7000000000000002E-3</v>
      </c>
      <c r="DS103" s="159">
        <f t="shared" si="155"/>
        <v>-1.6683000000000001</v>
      </c>
      <c r="DT103" s="158">
        <f t="shared" si="144"/>
        <v>-1.2999999999999999E-2</v>
      </c>
      <c r="DU103" s="159">
        <f t="shared" si="156"/>
        <v>-3.2369999999999997</v>
      </c>
      <c r="DV103" s="158">
        <f t="shared" si="145"/>
        <v>-6.7000000000000002E-3</v>
      </c>
      <c r="DW103" s="160">
        <f t="shared" si="157"/>
        <v>-1.6683000000000001</v>
      </c>
    </row>
    <row r="104" spans="1:127" ht="24.95" customHeight="1" thickBot="1" x14ac:dyDescent="0.25">
      <c r="A104" s="272">
        <v>95</v>
      </c>
      <c r="B104" s="336"/>
      <c r="C104" s="332"/>
      <c r="D104" s="333"/>
      <c r="E104" s="334"/>
      <c r="F104" s="335"/>
      <c r="G104" s="334"/>
      <c r="H104" s="371"/>
      <c r="I104" s="334"/>
      <c r="J104" s="334"/>
      <c r="K104" s="334"/>
      <c r="L104" s="334"/>
      <c r="M104" s="334"/>
      <c r="N104" s="334"/>
      <c r="O104" s="337"/>
      <c r="P104" s="337"/>
      <c r="Q104" s="338" t="str">
        <f t="shared" si="108"/>
        <v xml:space="preserve"> </v>
      </c>
      <c r="R104" s="339" t="str">
        <f t="shared" si="109"/>
        <v/>
      </c>
      <c r="S104" s="340" t="str">
        <f t="shared" si="162"/>
        <v/>
      </c>
      <c r="T104" s="341" t="str">
        <f t="shared" si="110"/>
        <v/>
      </c>
      <c r="U104" s="341" t="str">
        <f t="shared" si="111"/>
        <v/>
      </c>
      <c r="V104" s="341" t="str">
        <f t="shared" si="112"/>
        <v/>
      </c>
      <c r="W104" s="341" t="str">
        <f t="shared" si="113"/>
        <v/>
      </c>
      <c r="X104" s="340" t="str">
        <f t="shared" si="163"/>
        <v/>
      </c>
      <c r="Y104" s="342" t="str">
        <f t="shared" si="164"/>
        <v/>
      </c>
      <c r="Z104" s="343" t="str">
        <f t="shared" si="165"/>
        <v/>
      </c>
      <c r="AA104" s="344" t="str">
        <f t="shared" si="166"/>
        <v/>
      </c>
      <c r="AB104" s="345" t="str">
        <f t="shared" si="114"/>
        <v/>
      </c>
      <c r="AC104" s="346" t="str">
        <f t="shared" si="115"/>
        <v/>
      </c>
      <c r="AD104" s="346" t="str">
        <f t="shared" si="116"/>
        <v/>
      </c>
      <c r="AE104" s="344" t="str">
        <f t="shared" si="167"/>
        <v/>
      </c>
      <c r="AF104" s="346" t="str">
        <f t="shared" si="117"/>
        <v/>
      </c>
      <c r="AG104" s="344" t="str">
        <f t="shared" si="168"/>
        <v/>
      </c>
      <c r="AH104" s="344" t="str">
        <f t="shared" si="169"/>
        <v/>
      </c>
      <c r="AI104" s="344" t="str">
        <f t="shared" si="170"/>
        <v/>
      </c>
      <c r="AJ104" s="346" t="str">
        <f t="shared" si="171"/>
        <v/>
      </c>
      <c r="AK104" s="346" t="str">
        <f t="shared" si="172"/>
        <v/>
      </c>
      <c r="AL104" s="347" t="str">
        <f t="shared" si="173"/>
        <v/>
      </c>
      <c r="AM104" s="141"/>
      <c r="AN104" s="141"/>
      <c r="AO104" s="142"/>
      <c r="AP104" s="58">
        <f t="shared" si="118"/>
        <v>0</v>
      </c>
      <c r="AQ104" s="94">
        <f>SUM(AP$10:AP104)</f>
        <v>0</v>
      </c>
      <c r="AR104" s="143">
        <f t="shared" si="107"/>
        <v>0.1</v>
      </c>
      <c r="AS104" s="144" t="str">
        <f t="shared" si="119"/>
        <v/>
      </c>
      <c r="AT104" s="144" t="str">
        <f t="shared" si="146"/>
        <v/>
      </c>
      <c r="AU104" s="145"/>
      <c r="AV104" s="58">
        <f t="shared" si="176"/>
        <v>0</v>
      </c>
      <c r="AW104" s="318">
        <f>SUM(AV$10:AV104)</f>
        <v>0</v>
      </c>
      <c r="AX104" s="319">
        <f t="shared" si="177"/>
        <v>0.1</v>
      </c>
      <c r="AY104" s="144" t="str">
        <f t="shared" si="160"/>
        <v/>
      </c>
      <c r="AZ104" s="144" t="str">
        <f t="shared" si="161"/>
        <v/>
      </c>
      <c r="BA104" s="144"/>
      <c r="BB104" s="146" t="str">
        <f t="shared" si="120"/>
        <v/>
      </c>
      <c r="BC104" s="66" t="str">
        <f t="shared" si="159"/>
        <v/>
      </c>
      <c r="BD104" s="195" t="str">
        <f t="shared" si="121"/>
        <v/>
      </c>
      <c r="BF104" s="283"/>
      <c r="BG104" s="286" t="str">
        <f t="shared" si="122"/>
        <v/>
      </c>
      <c r="BL104" s="150" t="s">
        <v>132</v>
      </c>
      <c r="BN104" s="185" t="s">
        <v>19</v>
      </c>
      <c r="BP104" s="252"/>
      <c r="BY104" s="211" t="str">
        <f t="shared" si="123"/>
        <v/>
      </c>
      <c r="BZ104" s="150" t="str">
        <f t="shared" si="124"/>
        <v/>
      </c>
      <c r="CB104" s="54" t="str">
        <f t="shared" si="158"/>
        <v/>
      </c>
      <c r="CD104" s="54" t="str">
        <f t="shared" si="125"/>
        <v/>
      </c>
      <c r="CF104" s="54" t="str">
        <f t="shared" si="126"/>
        <v/>
      </c>
      <c r="CH104" s="150" t="str">
        <f t="shared" si="127"/>
        <v/>
      </c>
      <c r="CI104" s="290"/>
      <c r="CJ104" s="150" t="str">
        <f t="shared" si="128"/>
        <v/>
      </c>
      <c r="CK104" s="290"/>
      <c r="CL104" s="54" t="str">
        <f t="shared" si="147"/>
        <v/>
      </c>
      <c r="CM104" s="290"/>
      <c r="CN104" s="150" t="str">
        <f t="shared" si="129"/>
        <v/>
      </c>
      <c r="CO104" s="290"/>
      <c r="CP104" s="150" t="str">
        <f t="shared" si="130"/>
        <v/>
      </c>
      <c r="CQ104" s="290"/>
      <c r="CR104" s="150" t="str">
        <f t="shared" si="131"/>
        <v/>
      </c>
      <c r="CS104" s="290"/>
      <c r="CT104" s="150" t="str">
        <f t="shared" si="132"/>
        <v/>
      </c>
      <c r="CU104" s="150"/>
      <c r="CV104" s="150" t="str">
        <f t="shared" si="133"/>
        <v/>
      </c>
      <c r="CW104" s="94"/>
      <c r="CX104" s="151" t="str">
        <f t="shared" si="174"/>
        <v/>
      </c>
      <c r="CY104" s="151" t="str">
        <f t="shared" si="175"/>
        <v/>
      </c>
      <c r="CZ104" s="152"/>
      <c r="DA104" s="373" t="str">
        <f t="shared" si="148"/>
        <v/>
      </c>
      <c r="DC104" s="153">
        <f t="shared" si="134"/>
        <v>0</v>
      </c>
      <c r="DD104" s="153">
        <f t="shared" si="135"/>
        <v>0</v>
      </c>
      <c r="DE104" s="153">
        <f t="shared" si="136"/>
        <v>0</v>
      </c>
      <c r="DF104" s="158">
        <f t="shared" si="137"/>
        <v>-4.7000000000000002E-3</v>
      </c>
      <c r="DG104" s="159">
        <f t="shared" si="149"/>
        <v>-1.1703000000000001</v>
      </c>
      <c r="DH104" s="158">
        <f t="shared" si="138"/>
        <v>3.1999999999999997E-3</v>
      </c>
      <c r="DI104" s="159">
        <f t="shared" si="150"/>
        <v>0.79679999999999995</v>
      </c>
      <c r="DJ104" s="158">
        <f t="shared" si="139"/>
        <v>-2.7000000000000001E-3</v>
      </c>
      <c r="DK104" s="159">
        <f t="shared" si="151"/>
        <v>-0.67230000000000001</v>
      </c>
      <c r="DL104" s="158">
        <f t="shared" si="140"/>
        <v>1.1999999999999999E-3</v>
      </c>
      <c r="DM104" s="159">
        <f t="shared" si="152"/>
        <v>0.29879999999999995</v>
      </c>
      <c r="DN104" s="158">
        <f t="shared" si="141"/>
        <v>1.46E-2</v>
      </c>
      <c r="DO104" s="159">
        <f t="shared" si="153"/>
        <v>3.6354000000000002</v>
      </c>
      <c r="DP104" s="158">
        <f t="shared" si="142"/>
        <v>-1.2999999999999999E-2</v>
      </c>
      <c r="DQ104" s="159">
        <f t="shared" si="154"/>
        <v>-3.2369999999999997</v>
      </c>
      <c r="DR104" s="158">
        <f t="shared" si="143"/>
        <v>-6.7000000000000002E-3</v>
      </c>
      <c r="DS104" s="159">
        <f t="shared" si="155"/>
        <v>-1.6683000000000001</v>
      </c>
      <c r="DT104" s="158">
        <f t="shared" si="144"/>
        <v>-1.2999999999999999E-2</v>
      </c>
      <c r="DU104" s="159">
        <f t="shared" si="156"/>
        <v>-3.2369999999999997</v>
      </c>
      <c r="DV104" s="158">
        <f t="shared" si="145"/>
        <v>-6.7000000000000002E-3</v>
      </c>
      <c r="DW104" s="160">
        <f t="shared" si="157"/>
        <v>-1.6683000000000001</v>
      </c>
    </row>
    <row r="105" spans="1:127" ht="24.95" customHeight="1" thickBot="1" x14ac:dyDescent="0.25">
      <c r="A105" s="272">
        <v>96</v>
      </c>
      <c r="B105" s="336"/>
      <c r="C105" s="332"/>
      <c r="D105" s="333"/>
      <c r="E105" s="334"/>
      <c r="F105" s="335"/>
      <c r="G105" s="334"/>
      <c r="H105" s="371"/>
      <c r="I105" s="334"/>
      <c r="J105" s="334"/>
      <c r="K105" s="334"/>
      <c r="L105" s="334"/>
      <c r="M105" s="334"/>
      <c r="N105" s="334"/>
      <c r="O105" s="337"/>
      <c r="P105" s="337"/>
      <c r="Q105" s="338" t="str">
        <f t="shared" si="108"/>
        <v xml:space="preserve"> </v>
      </c>
      <c r="R105" s="339" t="str">
        <f t="shared" si="109"/>
        <v/>
      </c>
      <c r="S105" s="340" t="str">
        <f t="shared" si="162"/>
        <v/>
      </c>
      <c r="T105" s="341" t="str">
        <f t="shared" si="110"/>
        <v/>
      </c>
      <c r="U105" s="341" t="str">
        <f t="shared" si="111"/>
        <v/>
      </c>
      <c r="V105" s="341" t="str">
        <f t="shared" si="112"/>
        <v/>
      </c>
      <c r="W105" s="341" t="str">
        <f t="shared" si="113"/>
        <v/>
      </c>
      <c r="X105" s="340" t="str">
        <f t="shared" si="163"/>
        <v/>
      </c>
      <c r="Y105" s="342" t="str">
        <f t="shared" si="164"/>
        <v/>
      </c>
      <c r="Z105" s="343" t="str">
        <f t="shared" si="165"/>
        <v/>
      </c>
      <c r="AA105" s="344" t="str">
        <f t="shared" si="166"/>
        <v/>
      </c>
      <c r="AB105" s="345" t="str">
        <f t="shared" si="114"/>
        <v/>
      </c>
      <c r="AC105" s="346" t="str">
        <f t="shared" si="115"/>
        <v/>
      </c>
      <c r="AD105" s="346" t="str">
        <f t="shared" si="116"/>
        <v/>
      </c>
      <c r="AE105" s="344" t="str">
        <f t="shared" si="167"/>
        <v/>
      </c>
      <c r="AF105" s="346" t="str">
        <f t="shared" si="117"/>
        <v/>
      </c>
      <c r="AG105" s="344" t="str">
        <f t="shared" si="168"/>
        <v/>
      </c>
      <c r="AH105" s="344" t="str">
        <f t="shared" si="169"/>
        <v/>
      </c>
      <c r="AI105" s="344" t="str">
        <f t="shared" si="170"/>
        <v/>
      </c>
      <c r="AJ105" s="346" t="str">
        <f t="shared" si="171"/>
        <v/>
      </c>
      <c r="AK105" s="346" t="str">
        <f t="shared" si="172"/>
        <v/>
      </c>
      <c r="AL105" s="347" t="str">
        <f t="shared" si="173"/>
        <v/>
      </c>
      <c r="AM105" s="141"/>
      <c r="AN105" s="141"/>
      <c r="AO105" s="142"/>
      <c r="AP105" s="58">
        <f t="shared" si="118"/>
        <v>0</v>
      </c>
      <c r="AQ105" s="94">
        <f>SUM(AP$10:AP105)</f>
        <v>0</v>
      </c>
      <c r="AR105" s="143">
        <f t="shared" si="107"/>
        <v>0.1</v>
      </c>
      <c r="AS105" s="144" t="str">
        <f t="shared" si="119"/>
        <v/>
      </c>
      <c r="AT105" s="144" t="str">
        <f t="shared" si="146"/>
        <v/>
      </c>
      <c r="AU105" s="145"/>
      <c r="AV105" s="58">
        <f t="shared" si="176"/>
        <v>0</v>
      </c>
      <c r="AW105" s="318">
        <f>SUM(AV$10:AV105)</f>
        <v>0</v>
      </c>
      <c r="AX105" s="319">
        <f t="shared" si="177"/>
        <v>0.1</v>
      </c>
      <c r="AY105" s="144" t="str">
        <f t="shared" si="160"/>
        <v/>
      </c>
      <c r="AZ105" s="144" t="str">
        <f t="shared" si="161"/>
        <v/>
      </c>
      <c r="BA105" s="144"/>
      <c r="BB105" s="146" t="str">
        <f t="shared" si="120"/>
        <v/>
      </c>
      <c r="BC105" s="66" t="str">
        <f t="shared" si="159"/>
        <v/>
      </c>
      <c r="BD105" s="195" t="str">
        <f t="shared" si="121"/>
        <v/>
      </c>
      <c r="BF105" s="283"/>
      <c r="BG105" s="286" t="str">
        <f t="shared" si="122"/>
        <v/>
      </c>
      <c r="BL105" s="252"/>
      <c r="BN105" s="252"/>
      <c r="BP105" s="268" t="s">
        <v>210</v>
      </c>
      <c r="BY105" s="211" t="str">
        <f t="shared" si="123"/>
        <v/>
      </c>
      <c r="BZ105" s="150" t="str">
        <f t="shared" si="124"/>
        <v/>
      </c>
      <c r="CB105" s="54" t="str">
        <f t="shared" si="158"/>
        <v/>
      </c>
      <c r="CD105" s="54" t="str">
        <f t="shared" si="125"/>
        <v/>
      </c>
      <c r="CF105" s="54" t="str">
        <f t="shared" si="126"/>
        <v/>
      </c>
      <c r="CH105" s="150" t="str">
        <f t="shared" si="127"/>
        <v/>
      </c>
      <c r="CI105" s="290"/>
      <c r="CJ105" s="150" t="str">
        <f t="shared" si="128"/>
        <v/>
      </c>
      <c r="CK105" s="290"/>
      <c r="CL105" s="54" t="str">
        <f t="shared" si="147"/>
        <v/>
      </c>
      <c r="CM105" s="290"/>
      <c r="CN105" s="150" t="str">
        <f t="shared" si="129"/>
        <v/>
      </c>
      <c r="CO105" s="290"/>
      <c r="CP105" s="150" t="str">
        <f t="shared" si="130"/>
        <v/>
      </c>
      <c r="CQ105" s="290"/>
      <c r="CR105" s="150" t="str">
        <f t="shared" si="131"/>
        <v/>
      </c>
      <c r="CS105" s="290"/>
      <c r="CT105" s="150" t="str">
        <f t="shared" si="132"/>
        <v/>
      </c>
      <c r="CU105" s="150"/>
      <c r="CV105" s="150" t="str">
        <f t="shared" si="133"/>
        <v/>
      </c>
      <c r="CW105" s="94"/>
      <c r="CX105" s="151" t="str">
        <f t="shared" si="174"/>
        <v/>
      </c>
      <c r="CY105" s="151" t="str">
        <f t="shared" si="175"/>
        <v/>
      </c>
      <c r="CZ105" s="152"/>
      <c r="DA105" s="373" t="str">
        <f t="shared" si="148"/>
        <v/>
      </c>
      <c r="DC105" s="153">
        <f t="shared" si="134"/>
        <v>0</v>
      </c>
      <c r="DD105" s="153">
        <f t="shared" si="135"/>
        <v>0</v>
      </c>
      <c r="DE105" s="153">
        <f t="shared" si="136"/>
        <v>0</v>
      </c>
      <c r="DF105" s="158">
        <f t="shared" si="137"/>
        <v>-4.7000000000000002E-3</v>
      </c>
      <c r="DG105" s="159">
        <f t="shared" si="149"/>
        <v>-1.1703000000000001</v>
      </c>
      <c r="DH105" s="158">
        <f t="shared" si="138"/>
        <v>3.1999999999999997E-3</v>
      </c>
      <c r="DI105" s="159">
        <f t="shared" si="150"/>
        <v>0.79679999999999995</v>
      </c>
      <c r="DJ105" s="158">
        <f t="shared" si="139"/>
        <v>-2.7000000000000001E-3</v>
      </c>
      <c r="DK105" s="159">
        <f t="shared" si="151"/>
        <v>-0.67230000000000001</v>
      </c>
      <c r="DL105" s="158">
        <f t="shared" si="140"/>
        <v>1.1999999999999999E-3</v>
      </c>
      <c r="DM105" s="159">
        <f t="shared" si="152"/>
        <v>0.29879999999999995</v>
      </c>
      <c r="DN105" s="158">
        <f t="shared" si="141"/>
        <v>1.46E-2</v>
      </c>
      <c r="DO105" s="159">
        <f t="shared" si="153"/>
        <v>3.6354000000000002</v>
      </c>
      <c r="DP105" s="158">
        <f t="shared" si="142"/>
        <v>-1.2999999999999999E-2</v>
      </c>
      <c r="DQ105" s="159">
        <f t="shared" si="154"/>
        <v>-3.2369999999999997</v>
      </c>
      <c r="DR105" s="158">
        <f t="shared" si="143"/>
        <v>-6.7000000000000002E-3</v>
      </c>
      <c r="DS105" s="159">
        <f t="shared" si="155"/>
        <v>-1.6683000000000001</v>
      </c>
      <c r="DT105" s="158">
        <f t="shared" si="144"/>
        <v>-1.2999999999999999E-2</v>
      </c>
      <c r="DU105" s="159">
        <f t="shared" si="156"/>
        <v>-3.2369999999999997</v>
      </c>
      <c r="DV105" s="158">
        <f t="shared" si="145"/>
        <v>-6.7000000000000002E-3</v>
      </c>
      <c r="DW105" s="160">
        <f t="shared" si="157"/>
        <v>-1.6683000000000001</v>
      </c>
    </row>
    <row r="106" spans="1:127" ht="24.95" customHeight="1" thickBot="1" x14ac:dyDescent="0.25">
      <c r="A106" s="272">
        <v>97</v>
      </c>
      <c r="B106" s="336"/>
      <c r="C106" s="332"/>
      <c r="D106" s="333"/>
      <c r="E106" s="334"/>
      <c r="F106" s="335"/>
      <c r="G106" s="334"/>
      <c r="H106" s="371"/>
      <c r="I106" s="334"/>
      <c r="J106" s="334"/>
      <c r="K106" s="334"/>
      <c r="L106" s="334"/>
      <c r="M106" s="334"/>
      <c r="N106" s="334"/>
      <c r="O106" s="337"/>
      <c r="P106" s="337"/>
      <c r="Q106" s="338" t="str">
        <f t="shared" si="108"/>
        <v xml:space="preserve"> </v>
      </c>
      <c r="R106" s="339" t="str">
        <f t="shared" si="109"/>
        <v/>
      </c>
      <c r="S106" s="340" t="str">
        <f t="shared" si="162"/>
        <v/>
      </c>
      <c r="T106" s="341" t="str">
        <f t="shared" si="110"/>
        <v/>
      </c>
      <c r="U106" s="341" t="str">
        <f t="shared" si="111"/>
        <v/>
      </c>
      <c r="V106" s="341" t="str">
        <f t="shared" si="112"/>
        <v/>
      </c>
      <c r="W106" s="341" t="str">
        <f t="shared" si="113"/>
        <v/>
      </c>
      <c r="X106" s="340" t="str">
        <f t="shared" si="163"/>
        <v/>
      </c>
      <c r="Y106" s="342" t="str">
        <f t="shared" si="164"/>
        <v/>
      </c>
      <c r="Z106" s="343" t="str">
        <f t="shared" si="165"/>
        <v/>
      </c>
      <c r="AA106" s="344" t="str">
        <f t="shared" si="166"/>
        <v/>
      </c>
      <c r="AB106" s="345" t="str">
        <f t="shared" si="114"/>
        <v/>
      </c>
      <c r="AC106" s="346" t="str">
        <f t="shared" si="115"/>
        <v/>
      </c>
      <c r="AD106" s="346" t="str">
        <f t="shared" si="116"/>
        <v/>
      </c>
      <c r="AE106" s="344" t="str">
        <f t="shared" si="167"/>
        <v/>
      </c>
      <c r="AF106" s="346" t="str">
        <f t="shared" si="117"/>
        <v/>
      </c>
      <c r="AG106" s="344" t="str">
        <f t="shared" si="168"/>
        <v/>
      </c>
      <c r="AH106" s="344" t="str">
        <f t="shared" si="169"/>
        <v/>
      </c>
      <c r="AI106" s="344" t="str">
        <f t="shared" si="170"/>
        <v/>
      </c>
      <c r="AJ106" s="346" t="str">
        <f t="shared" si="171"/>
        <v/>
      </c>
      <c r="AK106" s="346" t="str">
        <f t="shared" si="172"/>
        <v/>
      </c>
      <c r="AL106" s="347" t="str">
        <f t="shared" si="173"/>
        <v/>
      </c>
      <c r="AM106" s="141"/>
      <c r="AN106" s="141"/>
      <c r="AO106" s="142"/>
      <c r="AP106" s="58">
        <f t="shared" si="118"/>
        <v>0</v>
      </c>
      <c r="AQ106" s="94">
        <f>SUM(AP$10:AP106)</f>
        <v>0</v>
      </c>
      <c r="AR106" s="143">
        <f t="shared" si="107"/>
        <v>0.1</v>
      </c>
      <c r="AS106" s="144" t="str">
        <f t="shared" si="119"/>
        <v/>
      </c>
      <c r="AT106" s="144" t="str">
        <f t="shared" si="146"/>
        <v/>
      </c>
      <c r="AU106" s="145"/>
      <c r="AV106" s="58">
        <f t="shared" si="176"/>
        <v>0</v>
      </c>
      <c r="AW106" s="318">
        <f>SUM(AV$10:AV106)</f>
        <v>0</v>
      </c>
      <c r="AX106" s="319">
        <f t="shared" si="177"/>
        <v>0.1</v>
      </c>
      <c r="AY106" s="144" t="str">
        <f t="shared" si="160"/>
        <v/>
      </c>
      <c r="AZ106" s="144" t="str">
        <f t="shared" si="161"/>
        <v/>
      </c>
      <c r="BA106" s="144"/>
      <c r="BB106" s="146" t="str">
        <f t="shared" si="120"/>
        <v/>
      </c>
      <c r="BC106" s="66" t="str">
        <f t="shared" si="159"/>
        <v/>
      </c>
      <c r="BD106" s="195" t="str">
        <f t="shared" si="121"/>
        <v/>
      </c>
      <c r="BF106" s="283"/>
      <c r="BG106" s="286" t="str">
        <f t="shared" si="122"/>
        <v/>
      </c>
      <c r="BL106" s="256" t="s">
        <v>138</v>
      </c>
      <c r="BN106" s="254" t="s">
        <v>107</v>
      </c>
      <c r="BP106" s="249" t="s">
        <v>235</v>
      </c>
      <c r="BY106" s="211" t="str">
        <f t="shared" si="123"/>
        <v/>
      </c>
      <c r="BZ106" s="150" t="str">
        <f t="shared" si="124"/>
        <v/>
      </c>
      <c r="CB106" s="54" t="str">
        <f t="shared" si="158"/>
        <v/>
      </c>
      <c r="CD106" s="54" t="str">
        <f t="shared" si="125"/>
        <v/>
      </c>
      <c r="CF106" s="54" t="str">
        <f t="shared" si="126"/>
        <v/>
      </c>
      <c r="CH106" s="150" t="str">
        <f t="shared" si="127"/>
        <v/>
      </c>
      <c r="CI106" s="290"/>
      <c r="CJ106" s="150" t="str">
        <f t="shared" si="128"/>
        <v/>
      </c>
      <c r="CK106" s="290"/>
      <c r="CL106" s="54" t="str">
        <f t="shared" si="147"/>
        <v/>
      </c>
      <c r="CM106" s="290"/>
      <c r="CN106" s="150" t="str">
        <f t="shared" si="129"/>
        <v/>
      </c>
      <c r="CO106" s="290"/>
      <c r="CP106" s="150" t="str">
        <f t="shared" si="130"/>
        <v/>
      </c>
      <c r="CQ106" s="290"/>
      <c r="CR106" s="150" t="str">
        <f t="shared" si="131"/>
        <v/>
      </c>
      <c r="CS106" s="290"/>
      <c r="CT106" s="150" t="str">
        <f t="shared" si="132"/>
        <v/>
      </c>
      <c r="CU106" s="150"/>
      <c r="CV106" s="150" t="str">
        <f t="shared" si="133"/>
        <v/>
      </c>
      <c r="CW106" s="94"/>
      <c r="CX106" s="151" t="str">
        <f t="shared" si="174"/>
        <v/>
      </c>
      <c r="CY106" s="151" t="str">
        <f t="shared" si="175"/>
        <v/>
      </c>
      <c r="CZ106" s="152"/>
      <c r="DA106" s="373" t="str">
        <f t="shared" si="148"/>
        <v/>
      </c>
      <c r="DC106" s="153">
        <f t="shared" si="134"/>
        <v>0</v>
      </c>
      <c r="DD106" s="153">
        <f t="shared" si="135"/>
        <v>0</v>
      </c>
      <c r="DE106" s="153">
        <f t="shared" si="136"/>
        <v>0</v>
      </c>
      <c r="DF106" s="158">
        <f t="shared" si="137"/>
        <v>-4.7000000000000002E-3</v>
      </c>
      <c r="DG106" s="159">
        <f t="shared" si="149"/>
        <v>-1.1703000000000001</v>
      </c>
      <c r="DH106" s="158">
        <f t="shared" si="138"/>
        <v>3.1999999999999997E-3</v>
      </c>
      <c r="DI106" s="159">
        <f t="shared" si="150"/>
        <v>0.79679999999999995</v>
      </c>
      <c r="DJ106" s="158">
        <f t="shared" si="139"/>
        <v>-2.7000000000000001E-3</v>
      </c>
      <c r="DK106" s="159">
        <f t="shared" si="151"/>
        <v>-0.67230000000000001</v>
      </c>
      <c r="DL106" s="158">
        <f t="shared" si="140"/>
        <v>1.1999999999999999E-3</v>
      </c>
      <c r="DM106" s="159">
        <f t="shared" si="152"/>
        <v>0.29879999999999995</v>
      </c>
      <c r="DN106" s="158">
        <f t="shared" si="141"/>
        <v>1.46E-2</v>
      </c>
      <c r="DO106" s="159">
        <f t="shared" si="153"/>
        <v>3.6354000000000002</v>
      </c>
      <c r="DP106" s="158">
        <f t="shared" si="142"/>
        <v>-1.2999999999999999E-2</v>
      </c>
      <c r="DQ106" s="159">
        <f t="shared" si="154"/>
        <v>-3.2369999999999997</v>
      </c>
      <c r="DR106" s="158">
        <f t="shared" si="143"/>
        <v>-6.7000000000000002E-3</v>
      </c>
      <c r="DS106" s="159">
        <f t="shared" si="155"/>
        <v>-1.6683000000000001</v>
      </c>
      <c r="DT106" s="158">
        <f t="shared" si="144"/>
        <v>-1.2999999999999999E-2</v>
      </c>
      <c r="DU106" s="159">
        <f t="shared" si="156"/>
        <v>-3.2369999999999997</v>
      </c>
      <c r="DV106" s="158">
        <f t="shared" si="145"/>
        <v>-6.7000000000000002E-3</v>
      </c>
      <c r="DW106" s="160">
        <f t="shared" si="157"/>
        <v>-1.6683000000000001</v>
      </c>
    </row>
    <row r="107" spans="1:127" ht="24.95" customHeight="1" x14ac:dyDescent="0.2">
      <c r="A107" s="272">
        <v>98</v>
      </c>
      <c r="B107" s="336"/>
      <c r="C107" s="332"/>
      <c r="D107" s="333"/>
      <c r="E107" s="334"/>
      <c r="F107" s="335"/>
      <c r="G107" s="334"/>
      <c r="H107" s="371"/>
      <c r="I107" s="334"/>
      <c r="J107" s="334"/>
      <c r="K107" s="334"/>
      <c r="L107" s="334"/>
      <c r="M107" s="334"/>
      <c r="N107" s="334"/>
      <c r="O107" s="337"/>
      <c r="P107" s="337"/>
      <c r="Q107" s="338" t="str">
        <f t="shared" si="108"/>
        <v xml:space="preserve"> </v>
      </c>
      <c r="R107" s="339" t="str">
        <f t="shared" si="109"/>
        <v/>
      </c>
      <c r="S107" s="340" t="str">
        <f t="shared" si="162"/>
        <v/>
      </c>
      <c r="T107" s="341" t="str">
        <f t="shared" si="110"/>
        <v/>
      </c>
      <c r="U107" s="341" t="str">
        <f t="shared" si="111"/>
        <v/>
      </c>
      <c r="V107" s="341" t="str">
        <f t="shared" si="112"/>
        <v/>
      </c>
      <c r="W107" s="341" t="str">
        <f t="shared" si="113"/>
        <v/>
      </c>
      <c r="X107" s="340" t="str">
        <f t="shared" si="163"/>
        <v/>
      </c>
      <c r="Y107" s="342" t="str">
        <f t="shared" si="164"/>
        <v/>
      </c>
      <c r="Z107" s="343" t="str">
        <f t="shared" si="165"/>
        <v/>
      </c>
      <c r="AA107" s="344" t="str">
        <f t="shared" si="166"/>
        <v/>
      </c>
      <c r="AB107" s="345" t="str">
        <f t="shared" si="114"/>
        <v/>
      </c>
      <c r="AC107" s="346" t="str">
        <f t="shared" si="115"/>
        <v/>
      </c>
      <c r="AD107" s="346" t="str">
        <f t="shared" si="116"/>
        <v/>
      </c>
      <c r="AE107" s="344" t="str">
        <f t="shared" si="167"/>
        <v/>
      </c>
      <c r="AF107" s="346" t="str">
        <f t="shared" si="117"/>
        <v/>
      </c>
      <c r="AG107" s="344" t="str">
        <f t="shared" si="168"/>
        <v/>
      </c>
      <c r="AH107" s="344" t="str">
        <f t="shared" si="169"/>
        <v/>
      </c>
      <c r="AI107" s="344" t="str">
        <f t="shared" si="170"/>
        <v/>
      </c>
      <c r="AJ107" s="346" t="str">
        <f t="shared" si="171"/>
        <v/>
      </c>
      <c r="AK107" s="346" t="str">
        <f t="shared" si="172"/>
        <v/>
      </c>
      <c r="AL107" s="347" t="str">
        <f t="shared" si="173"/>
        <v/>
      </c>
      <c r="AM107" s="141"/>
      <c r="AN107" s="141"/>
      <c r="AO107" s="142"/>
      <c r="AP107" s="58">
        <f t="shared" si="118"/>
        <v>0</v>
      </c>
      <c r="AQ107" s="94">
        <f>SUM(AP$10:AP107)</f>
        <v>0</v>
      </c>
      <c r="AR107" s="143">
        <f t="shared" si="107"/>
        <v>0.1</v>
      </c>
      <c r="AS107" s="144" t="str">
        <f t="shared" si="119"/>
        <v/>
      </c>
      <c r="AT107" s="144" t="str">
        <f t="shared" si="146"/>
        <v/>
      </c>
      <c r="AU107" s="145"/>
      <c r="AV107" s="58">
        <f t="shared" si="176"/>
        <v>0</v>
      </c>
      <c r="AW107" s="318">
        <f>SUM(AV$10:AV107)</f>
        <v>0</v>
      </c>
      <c r="AX107" s="319">
        <f t="shared" si="177"/>
        <v>0.1</v>
      </c>
      <c r="AY107" s="144" t="str">
        <f t="shared" si="160"/>
        <v/>
      </c>
      <c r="AZ107" s="144" t="str">
        <f t="shared" si="161"/>
        <v/>
      </c>
      <c r="BA107" s="144"/>
      <c r="BB107" s="146" t="str">
        <f t="shared" si="120"/>
        <v/>
      </c>
      <c r="BC107" s="66" t="str">
        <f t="shared" si="159"/>
        <v/>
      </c>
      <c r="BD107" s="195" t="str">
        <f t="shared" si="121"/>
        <v/>
      </c>
      <c r="BF107" s="283"/>
      <c r="BG107" s="286" t="str">
        <f t="shared" si="122"/>
        <v/>
      </c>
      <c r="BL107" s="150" t="s">
        <v>124</v>
      </c>
      <c r="BN107" s="172">
        <v>6</v>
      </c>
      <c r="BP107" s="249" t="s">
        <v>146</v>
      </c>
      <c r="BY107" s="211" t="str">
        <f t="shared" si="123"/>
        <v/>
      </c>
      <c r="BZ107" s="150" t="str">
        <f t="shared" si="124"/>
        <v/>
      </c>
      <c r="CB107" s="54" t="str">
        <f t="shared" si="158"/>
        <v/>
      </c>
      <c r="CD107" s="54" t="str">
        <f t="shared" si="125"/>
        <v/>
      </c>
      <c r="CF107" s="54" t="str">
        <f t="shared" si="126"/>
        <v/>
      </c>
      <c r="CH107" s="150" t="str">
        <f t="shared" si="127"/>
        <v/>
      </c>
      <c r="CI107" s="290"/>
      <c r="CJ107" s="150" t="str">
        <f t="shared" si="128"/>
        <v/>
      </c>
      <c r="CK107" s="290"/>
      <c r="CL107" s="54" t="str">
        <f t="shared" si="147"/>
        <v/>
      </c>
      <c r="CM107" s="290"/>
      <c r="CN107" s="150" t="str">
        <f t="shared" si="129"/>
        <v/>
      </c>
      <c r="CO107" s="290"/>
      <c r="CP107" s="150" t="str">
        <f t="shared" si="130"/>
        <v/>
      </c>
      <c r="CQ107" s="290"/>
      <c r="CR107" s="150" t="str">
        <f t="shared" si="131"/>
        <v/>
      </c>
      <c r="CS107" s="290"/>
      <c r="CT107" s="150" t="str">
        <f t="shared" si="132"/>
        <v/>
      </c>
      <c r="CU107" s="150"/>
      <c r="CV107" s="150" t="str">
        <f t="shared" si="133"/>
        <v/>
      </c>
      <c r="CW107" s="94"/>
      <c r="CX107" s="151" t="str">
        <f t="shared" si="174"/>
        <v/>
      </c>
      <c r="CY107" s="151" t="str">
        <f t="shared" si="175"/>
        <v/>
      </c>
      <c r="CZ107" s="152"/>
      <c r="DA107" s="373" t="str">
        <f t="shared" si="148"/>
        <v/>
      </c>
      <c r="DC107" s="153">
        <f t="shared" si="134"/>
        <v>0</v>
      </c>
      <c r="DD107" s="153">
        <f t="shared" si="135"/>
        <v>0</v>
      </c>
      <c r="DE107" s="153">
        <f t="shared" si="136"/>
        <v>0</v>
      </c>
      <c r="DF107" s="158">
        <f t="shared" si="137"/>
        <v>-4.7000000000000002E-3</v>
      </c>
      <c r="DG107" s="159">
        <f t="shared" si="149"/>
        <v>-1.1703000000000001</v>
      </c>
      <c r="DH107" s="158">
        <f t="shared" si="138"/>
        <v>3.1999999999999997E-3</v>
      </c>
      <c r="DI107" s="159">
        <f t="shared" si="150"/>
        <v>0.79679999999999995</v>
      </c>
      <c r="DJ107" s="158">
        <f t="shared" si="139"/>
        <v>-2.7000000000000001E-3</v>
      </c>
      <c r="DK107" s="159">
        <f t="shared" si="151"/>
        <v>-0.67230000000000001</v>
      </c>
      <c r="DL107" s="158">
        <f t="shared" si="140"/>
        <v>1.1999999999999999E-3</v>
      </c>
      <c r="DM107" s="159">
        <f t="shared" si="152"/>
        <v>0.29879999999999995</v>
      </c>
      <c r="DN107" s="158">
        <f t="shared" si="141"/>
        <v>1.46E-2</v>
      </c>
      <c r="DO107" s="159">
        <f t="shared" si="153"/>
        <v>3.6354000000000002</v>
      </c>
      <c r="DP107" s="158">
        <f t="shared" si="142"/>
        <v>-1.2999999999999999E-2</v>
      </c>
      <c r="DQ107" s="159">
        <f t="shared" si="154"/>
        <v>-3.2369999999999997</v>
      </c>
      <c r="DR107" s="158">
        <f t="shared" si="143"/>
        <v>-6.7000000000000002E-3</v>
      </c>
      <c r="DS107" s="159">
        <f t="shared" si="155"/>
        <v>-1.6683000000000001</v>
      </c>
      <c r="DT107" s="158">
        <f t="shared" si="144"/>
        <v>-1.2999999999999999E-2</v>
      </c>
      <c r="DU107" s="159">
        <f t="shared" si="156"/>
        <v>-3.2369999999999997</v>
      </c>
      <c r="DV107" s="158">
        <f t="shared" si="145"/>
        <v>-6.7000000000000002E-3</v>
      </c>
      <c r="DW107" s="160">
        <f t="shared" si="157"/>
        <v>-1.6683000000000001</v>
      </c>
    </row>
    <row r="108" spans="1:127" ht="24.95" customHeight="1" x14ac:dyDescent="0.2">
      <c r="A108" s="272">
        <v>99</v>
      </c>
      <c r="B108" s="336"/>
      <c r="C108" s="332"/>
      <c r="D108" s="333"/>
      <c r="E108" s="334"/>
      <c r="F108" s="335"/>
      <c r="G108" s="334"/>
      <c r="H108" s="371"/>
      <c r="I108" s="334"/>
      <c r="J108" s="334"/>
      <c r="K108" s="334"/>
      <c r="L108" s="334"/>
      <c r="M108" s="334"/>
      <c r="N108" s="334"/>
      <c r="O108" s="337"/>
      <c r="P108" s="337"/>
      <c r="Q108" s="338" t="str">
        <f t="shared" si="108"/>
        <v xml:space="preserve"> </v>
      </c>
      <c r="R108" s="339" t="str">
        <f t="shared" si="109"/>
        <v/>
      </c>
      <c r="S108" s="340" t="str">
        <f t="shared" si="162"/>
        <v/>
      </c>
      <c r="T108" s="341" t="str">
        <f t="shared" si="110"/>
        <v/>
      </c>
      <c r="U108" s="341" t="str">
        <f t="shared" si="111"/>
        <v/>
      </c>
      <c r="V108" s="341" t="str">
        <f t="shared" si="112"/>
        <v/>
      </c>
      <c r="W108" s="341" t="str">
        <f t="shared" si="113"/>
        <v/>
      </c>
      <c r="X108" s="340" t="str">
        <f t="shared" si="163"/>
        <v/>
      </c>
      <c r="Y108" s="342" t="str">
        <f t="shared" si="164"/>
        <v/>
      </c>
      <c r="Z108" s="343" t="str">
        <f t="shared" si="165"/>
        <v/>
      </c>
      <c r="AA108" s="344" t="str">
        <f t="shared" si="166"/>
        <v/>
      </c>
      <c r="AB108" s="345" t="str">
        <f t="shared" si="114"/>
        <v/>
      </c>
      <c r="AC108" s="346" t="str">
        <f t="shared" si="115"/>
        <v/>
      </c>
      <c r="AD108" s="346" t="str">
        <f t="shared" si="116"/>
        <v/>
      </c>
      <c r="AE108" s="344" t="str">
        <f t="shared" si="167"/>
        <v/>
      </c>
      <c r="AF108" s="346" t="str">
        <f t="shared" si="117"/>
        <v/>
      </c>
      <c r="AG108" s="344" t="str">
        <f t="shared" si="168"/>
        <v/>
      </c>
      <c r="AH108" s="344" t="str">
        <f t="shared" si="169"/>
        <v/>
      </c>
      <c r="AI108" s="344" t="str">
        <f t="shared" si="170"/>
        <v/>
      </c>
      <c r="AJ108" s="346" t="str">
        <f t="shared" si="171"/>
        <v/>
      </c>
      <c r="AK108" s="346" t="str">
        <f t="shared" si="172"/>
        <v/>
      </c>
      <c r="AL108" s="347" t="str">
        <f t="shared" si="173"/>
        <v/>
      </c>
      <c r="AM108" s="141"/>
      <c r="AN108" s="141"/>
      <c r="AO108" s="142"/>
      <c r="AP108" s="58">
        <f t="shared" si="118"/>
        <v>0</v>
      </c>
      <c r="AQ108" s="94">
        <f>SUM(AP$10:AP108)</f>
        <v>0</v>
      </c>
      <c r="AR108" s="143">
        <f t="shared" si="107"/>
        <v>0.1</v>
      </c>
      <c r="AS108" s="144" t="str">
        <f t="shared" si="119"/>
        <v/>
      </c>
      <c r="AT108" s="144" t="str">
        <f t="shared" si="146"/>
        <v/>
      </c>
      <c r="AU108" s="145"/>
      <c r="AV108" s="58">
        <f t="shared" si="176"/>
        <v>0</v>
      </c>
      <c r="AW108" s="318">
        <f>SUM(AV$10:AV108)</f>
        <v>0</v>
      </c>
      <c r="AX108" s="319">
        <f t="shared" si="177"/>
        <v>0.1</v>
      </c>
      <c r="AY108" s="144" t="str">
        <f t="shared" si="160"/>
        <v/>
      </c>
      <c r="AZ108" s="144" t="str">
        <f t="shared" si="161"/>
        <v/>
      </c>
      <c r="BA108" s="144"/>
      <c r="BB108" s="146" t="str">
        <f t="shared" si="120"/>
        <v/>
      </c>
      <c r="BC108" s="66" t="str">
        <f t="shared" si="159"/>
        <v/>
      </c>
      <c r="BD108" s="195" t="str">
        <f t="shared" si="121"/>
        <v/>
      </c>
      <c r="BF108" s="283"/>
      <c r="BG108" s="286" t="str">
        <f t="shared" si="122"/>
        <v/>
      </c>
      <c r="BN108" s="139">
        <v>8</v>
      </c>
      <c r="BP108" s="249" t="s">
        <v>236</v>
      </c>
      <c r="BY108" s="211" t="str">
        <f t="shared" si="123"/>
        <v/>
      </c>
      <c r="BZ108" s="150" t="str">
        <f t="shared" si="124"/>
        <v/>
      </c>
      <c r="CB108" s="54" t="str">
        <f t="shared" si="158"/>
        <v/>
      </c>
      <c r="CD108" s="54" t="str">
        <f t="shared" si="125"/>
        <v/>
      </c>
      <c r="CF108" s="54" t="str">
        <f t="shared" si="126"/>
        <v/>
      </c>
      <c r="CH108" s="150" t="str">
        <f t="shared" si="127"/>
        <v/>
      </c>
      <c r="CI108" s="290"/>
      <c r="CJ108" s="150" t="str">
        <f t="shared" si="128"/>
        <v/>
      </c>
      <c r="CK108" s="290"/>
      <c r="CL108" s="54" t="str">
        <f t="shared" si="147"/>
        <v/>
      </c>
      <c r="CM108" s="290"/>
      <c r="CN108" s="150" t="str">
        <f t="shared" si="129"/>
        <v/>
      </c>
      <c r="CO108" s="290"/>
      <c r="CP108" s="150" t="str">
        <f t="shared" si="130"/>
        <v/>
      </c>
      <c r="CQ108" s="290"/>
      <c r="CR108" s="150" t="str">
        <f t="shared" si="131"/>
        <v/>
      </c>
      <c r="CS108" s="290"/>
      <c r="CT108" s="150" t="str">
        <f t="shared" si="132"/>
        <v/>
      </c>
      <c r="CU108" s="150"/>
      <c r="CV108" s="150" t="str">
        <f t="shared" si="133"/>
        <v/>
      </c>
      <c r="CW108" s="94"/>
      <c r="CX108" s="151" t="str">
        <f t="shared" si="174"/>
        <v/>
      </c>
      <c r="CY108" s="151" t="str">
        <f t="shared" si="175"/>
        <v/>
      </c>
      <c r="CZ108" s="152"/>
      <c r="DA108" s="373" t="str">
        <f t="shared" si="148"/>
        <v/>
      </c>
      <c r="DC108" s="153">
        <f t="shared" si="134"/>
        <v>0</v>
      </c>
      <c r="DD108" s="153">
        <f t="shared" si="135"/>
        <v>0</v>
      </c>
      <c r="DE108" s="153">
        <f t="shared" si="136"/>
        <v>0</v>
      </c>
      <c r="DF108" s="158">
        <f t="shared" si="137"/>
        <v>-4.7000000000000002E-3</v>
      </c>
      <c r="DG108" s="159">
        <f t="shared" si="149"/>
        <v>-1.1703000000000001</v>
      </c>
      <c r="DH108" s="158">
        <f t="shared" si="138"/>
        <v>3.1999999999999997E-3</v>
      </c>
      <c r="DI108" s="159">
        <f t="shared" si="150"/>
        <v>0.79679999999999995</v>
      </c>
      <c r="DJ108" s="158">
        <f t="shared" si="139"/>
        <v>-2.7000000000000001E-3</v>
      </c>
      <c r="DK108" s="159">
        <f t="shared" si="151"/>
        <v>-0.67230000000000001</v>
      </c>
      <c r="DL108" s="158">
        <f t="shared" si="140"/>
        <v>1.1999999999999999E-3</v>
      </c>
      <c r="DM108" s="159">
        <f t="shared" si="152"/>
        <v>0.29879999999999995</v>
      </c>
      <c r="DN108" s="158">
        <f t="shared" si="141"/>
        <v>1.46E-2</v>
      </c>
      <c r="DO108" s="159">
        <f t="shared" si="153"/>
        <v>3.6354000000000002</v>
      </c>
      <c r="DP108" s="158">
        <f t="shared" si="142"/>
        <v>-1.2999999999999999E-2</v>
      </c>
      <c r="DQ108" s="159">
        <f t="shared" si="154"/>
        <v>-3.2369999999999997</v>
      </c>
      <c r="DR108" s="158">
        <f t="shared" si="143"/>
        <v>-6.7000000000000002E-3</v>
      </c>
      <c r="DS108" s="159">
        <f t="shared" si="155"/>
        <v>-1.6683000000000001</v>
      </c>
      <c r="DT108" s="158">
        <f t="shared" si="144"/>
        <v>-1.2999999999999999E-2</v>
      </c>
      <c r="DU108" s="159">
        <f t="shared" si="156"/>
        <v>-3.2369999999999997</v>
      </c>
      <c r="DV108" s="158">
        <f t="shared" si="145"/>
        <v>-6.7000000000000002E-3</v>
      </c>
      <c r="DW108" s="160">
        <f t="shared" si="157"/>
        <v>-1.6683000000000001</v>
      </c>
    </row>
    <row r="109" spans="1:127" ht="24.95" customHeight="1" thickBot="1" x14ac:dyDescent="0.25">
      <c r="A109" s="272">
        <v>100</v>
      </c>
      <c r="B109" s="336"/>
      <c r="C109" s="332"/>
      <c r="D109" s="333"/>
      <c r="E109" s="334"/>
      <c r="F109" s="335"/>
      <c r="G109" s="334"/>
      <c r="H109" s="371"/>
      <c r="I109" s="334"/>
      <c r="J109" s="334"/>
      <c r="K109" s="334"/>
      <c r="L109" s="334"/>
      <c r="M109" s="334"/>
      <c r="N109" s="334"/>
      <c r="O109" s="337"/>
      <c r="P109" s="337"/>
      <c r="Q109" s="338" t="str">
        <f t="shared" si="108"/>
        <v xml:space="preserve"> </v>
      </c>
      <c r="R109" s="339" t="str">
        <f t="shared" si="109"/>
        <v/>
      </c>
      <c r="S109" s="340" t="str">
        <f t="shared" si="162"/>
        <v/>
      </c>
      <c r="T109" s="341" t="str">
        <f t="shared" si="110"/>
        <v/>
      </c>
      <c r="U109" s="341" t="str">
        <f t="shared" si="111"/>
        <v/>
      </c>
      <c r="V109" s="341" t="str">
        <f t="shared" si="112"/>
        <v/>
      </c>
      <c r="W109" s="341" t="str">
        <f t="shared" si="113"/>
        <v/>
      </c>
      <c r="X109" s="340" t="str">
        <f t="shared" si="163"/>
        <v/>
      </c>
      <c r="Y109" s="342" t="str">
        <f t="shared" si="164"/>
        <v/>
      </c>
      <c r="Z109" s="343" t="str">
        <f t="shared" si="165"/>
        <v/>
      </c>
      <c r="AA109" s="344" t="str">
        <f t="shared" si="166"/>
        <v/>
      </c>
      <c r="AB109" s="345" t="str">
        <f t="shared" si="114"/>
        <v/>
      </c>
      <c r="AC109" s="346" t="str">
        <f t="shared" si="115"/>
        <v/>
      </c>
      <c r="AD109" s="346" t="str">
        <f t="shared" si="116"/>
        <v/>
      </c>
      <c r="AE109" s="344" t="str">
        <f t="shared" si="167"/>
        <v/>
      </c>
      <c r="AF109" s="346" t="str">
        <f t="shared" si="117"/>
        <v/>
      </c>
      <c r="AG109" s="344" t="str">
        <f t="shared" si="168"/>
        <v/>
      </c>
      <c r="AH109" s="344" t="str">
        <f t="shared" si="169"/>
        <v/>
      </c>
      <c r="AI109" s="344" t="str">
        <f t="shared" si="170"/>
        <v/>
      </c>
      <c r="AJ109" s="346" t="str">
        <f t="shared" si="171"/>
        <v/>
      </c>
      <c r="AK109" s="346" t="str">
        <f t="shared" si="172"/>
        <v/>
      </c>
      <c r="AL109" s="347" t="str">
        <f t="shared" si="173"/>
        <v/>
      </c>
      <c r="AM109" s="141"/>
      <c r="AN109" s="141"/>
      <c r="AO109" s="142"/>
      <c r="AP109" s="58">
        <f t="shared" si="118"/>
        <v>0</v>
      </c>
      <c r="AQ109" s="94">
        <f>SUM(AP$10:AP109)</f>
        <v>0</v>
      </c>
      <c r="AR109" s="143">
        <f t="shared" si="107"/>
        <v>0.1</v>
      </c>
      <c r="AS109" s="144" t="str">
        <f t="shared" si="119"/>
        <v/>
      </c>
      <c r="AT109" s="144" t="str">
        <f t="shared" si="146"/>
        <v/>
      </c>
      <c r="AU109" s="145"/>
      <c r="AV109" s="58">
        <f t="shared" si="176"/>
        <v>0</v>
      </c>
      <c r="AW109" s="318">
        <f>SUM(AV$10:AV109)</f>
        <v>0</v>
      </c>
      <c r="AX109" s="319">
        <f t="shared" si="177"/>
        <v>0.1</v>
      </c>
      <c r="AY109" s="144" t="str">
        <f t="shared" si="160"/>
        <v/>
      </c>
      <c r="AZ109" s="144" t="str">
        <f t="shared" si="161"/>
        <v/>
      </c>
      <c r="BA109" s="144"/>
      <c r="BB109" s="146" t="str">
        <f t="shared" si="120"/>
        <v/>
      </c>
      <c r="BC109" s="66" t="str">
        <f t="shared" si="159"/>
        <v/>
      </c>
      <c r="BD109" s="195" t="str">
        <f t="shared" si="121"/>
        <v/>
      </c>
      <c r="BF109" s="283"/>
      <c r="BG109" s="286" t="str">
        <f t="shared" si="122"/>
        <v/>
      </c>
      <c r="BN109" s="139">
        <v>10</v>
      </c>
      <c r="BP109" s="249" t="s">
        <v>147</v>
      </c>
      <c r="BY109" s="211" t="str">
        <f t="shared" si="123"/>
        <v/>
      </c>
      <c r="BZ109" s="150" t="str">
        <f t="shared" si="124"/>
        <v/>
      </c>
      <c r="CB109" s="54" t="str">
        <f t="shared" si="158"/>
        <v/>
      </c>
      <c r="CD109" s="54" t="str">
        <f t="shared" si="125"/>
        <v/>
      </c>
      <c r="CF109" s="54" t="str">
        <f t="shared" si="126"/>
        <v/>
      </c>
      <c r="CH109" s="150" t="str">
        <f t="shared" si="127"/>
        <v/>
      </c>
      <c r="CI109" s="290"/>
      <c r="CJ109" s="150" t="str">
        <f t="shared" si="128"/>
        <v/>
      </c>
      <c r="CK109" s="290"/>
      <c r="CL109" s="54" t="str">
        <f t="shared" si="147"/>
        <v/>
      </c>
      <c r="CM109" s="290"/>
      <c r="CN109" s="150" t="str">
        <f t="shared" si="129"/>
        <v/>
      </c>
      <c r="CO109" s="290"/>
      <c r="CP109" s="150" t="str">
        <f t="shared" si="130"/>
        <v/>
      </c>
      <c r="CQ109" s="290"/>
      <c r="CR109" s="150" t="str">
        <f t="shared" si="131"/>
        <v/>
      </c>
      <c r="CS109" s="290"/>
      <c r="CT109" s="150" t="str">
        <f t="shared" si="132"/>
        <v/>
      </c>
      <c r="CU109" s="150"/>
      <c r="CV109" s="150" t="str">
        <f t="shared" si="133"/>
        <v/>
      </c>
      <c r="CW109" s="94"/>
      <c r="CX109" s="151" t="str">
        <f t="shared" si="174"/>
        <v/>
      </c>
      <c r="CY109" s="151" t="str">
        <f t="shared" si="175"/>
        <v/>
      </c>
      <c r="CZ109" s="152"/>
      <c r="DA109" s="373" t="str">
        <f t="shared" si="148"/>
        <v/>
      </c>
      <c r="DC109" s="153">
        <f t="shared" si="134"/>
        <v>0</v>
      </c>
      <c r="DD109" s="153">
        <f t="shared" si="135"/>
        <v>0</v>
      </c>
      <c r="DE109" s="153">
        <f t="shared" si="136"/>
        <v>0</v>
      </c>
      <c r="DF109" s="158">
        <f t="shared" si="137"/>
        <v>-4.7000000000000002E-3</v>
      </c>
      <c r="DG109" s="159">
        <f t="shared" si="149"/>
        <v>-1.1703000000000001</v>
      </c>
      <c r="DH109" s="158">
        <f t="shared" si="138"/>
        <v>3.1999999999999997E-3</v>
      </c>
      <c r="DI109" s="159">
        <f t="shared" si="150"/>
        <v>0.79679999999999995</v>
      </c>
      <c r="DJ109" s="158">
        <f t="shared" si="139"/>
        <v>-2.7000000000000001E-3</v>
      </c>
      <c r="DK109" s="159">
        <f t="shared" si="151"/>
        <v>-0.67230000000000001</v>
      </c>
      <c r="DL109" s="158">
        <f t="shared" si="140"/>
        <v>1.1999999999999999E-3</v>
      </c>
      <c r="DM109" s="159">
        <f t="shared" si="152"/>
        <v>0.29879999999999995</v>
      </c>
      <c r="DN109" s="158">
        <f t="shared" si="141"/>
        <v>1.46E-2</v>
      </c>
      <c r="DO109" s="159">
        <f t="shared" si="153"/>
        <v>3.6354000000000002</v>
      </c>
      <c r="DP109" s="158">
        <f t="shared" si="142"/>
        <v>-1.2999999999999999E-2</v>
      </c>
      <c r="DQ109" s="159">
        <f t="shared" si="154"/>
        <v>-3.2369999999999997</v>
      </c>
      <c r="DR109" s="158">
        <f t="shared" si="143"/>
        <v>-6.7000000000000002E-3</v>
      </c>
      <c r="DS109" s="159">
        <f t="shared" si="155"/>
        <v>-1.6683000000000001</v>
      </c>
      <c r="DT109" s="158">
        <f t="shared" si="144"/>
        <v>-1.2999999999999999E-2</v>
      </c>
      <c r="DU109" s="159">
        <f t="shared" si="156"/>
        <v>-3.2369999999999997</v>
      </c>
      <c r="DV109" s="158">
        <f t="shared" si="145"/>
        <v>-6.7000000000000002E-3</v>
      </c>
      <c r="DW109" s="160">
        <f t="shared" si="157"/>
        <v>-1.6683000000000001</v>
      </c>
    </row>
    <row r="110" spans="1:127" ht="24.95" customHeight="1" thickBot="1" x14ac:dyDescent="0.25">
      <c r="A110" s="272">
        <v>101</v>
      </c>
      <c r="B110" s="336"/>
      <c r="C110" s="332"/>
      <c r="D110" s="333"/>
      <c r="E110" s="334"/>
      <c r="F110" s="335"/>
      <c r="G110" s="334"/>
      <c r="H110" s="371"/>
      <c r="I110" s="334"/>
      <c r="J110" s="334"/>
      <c r="K110" s="334"/>
      <c r="L110" s="334"/>
      <c r="M110" s="334"/>
      <c r="N110" s="334"/>
      <c r="O110" s="337"/>
      <c r="P110" s="337"/>
      <c r="Q110" s="338" t="str">
        <f t="shared" si="108"/>
        <v xml:space="preserve"> </v>
      </c>
      <c r="R110" s="339" t="str">
        <f t="shared" si="109"/>
        <v/>
      </c>
      <c r="S110" s="340" t="str">
        <f t="shared" si="162"/>
        <v/>
      </c>
      <c r="T110" s="341" t="str">
        <f t="shared" si="110"/>
        <v/>
      </c>
      <c r="U110" s="341" t="str">
        <f t="shared" si="111"/>
        <v/>
      </c>
      <c r="V110" s="341" t="str">
        <f t="shared" si="112"/>
        <v/>
      </c>
      <c r="W110" s="341" t="str">
        <f t="shared" si="113"/>
        <v/>
      </c>
      <c r="X110" s="340" t="str">
        <f t="shared" si="163"/>
        <v/>
      </c>
      <c r="Y110" s="342" t="str">
        <f t="shared" si="164"/>
        <v/>
      </c>
      <c r="Z110" s="343" t="str">
        <f t="shared" si="165"/>
        <v/>
      </c>
      <c r="AA110" s="344" t="str">
        <f t="shared" si="166"/>
        <v/>
      </c>
      <c r="AB110" s="345" t="str">
        <f t="shared" si="114"/>
        <v/>
      </c>
      <c r="AC110" s="346" t="str">
        <f t="shared" si="115"/>
        <v/>
      </c>
      <c r="AD110" s="346" t="str">
        <f t="shared" si="116"/>
        <v/>
      </c>
      <c r="AE110" s="344" t="str">
        <f t="shared" si="167"/>
        <v/>
      </c>
      <c r="AF110" s="346" t="str">
        <f t="shared" si="117"/>
        <v/>
      </c>
      <c r="AG110" s="344" t="str">
        <f t="shared" si="168"/>
        <v/>
      </c>
      <c r="AH110" s="344" t="str">
        <f t="shared" si="169"/>
        <v/>
      </c>
      <c r="AI110" s="344" t="str">
        <f t="shared" si="170"/>
        <v/>
      </c>
      <c r="AJ110" s="346" t="str">
        <f t="shared" si="171"/>
        <v/>
      </c>
      <c r="AK110" s="346" t="str">
        <f t="shared" si="172"/>
        <v/>
      </c>
      <c r="AL110" s="347" t="str">
        <f t="shared" si="173"/>
        <v/>
      </c>
      <c r="AM110" s="141"/>
      <c r="AN110" s="141"/>
      <c r="AO110" s="142"/>
      <c r="AP110" s="58">
        <f t="shared" si="118"/>
        <v>0</v>
      </c>
      <c r="AQ110" s="94">
        <f>SUM(AP$10:AP110)</f>
        <v>0</v>
      </c>
      <c r="AR110" s="143">
        <f t="shared" si="107"/>
        <v>0.1</v>
      </c>
      <c r="AS110" s="144" t="str">
        <f t="shared" si="119"/>
        <v/>
      </c>
      <c r="AT110" s="144" t="str">
        <f t="shared" si="146"/>
        <v/>
      </c>
      <c r="AU110" s="145"/>
      <c r="AV110" s="58">
        <f t="shared" si="176"/>
        <v>0</v>
      </c>
      <c r="AW110" s="318">
        <f>SUM(AV$10:AV110)</f>
        <v>0</v>
      </c>
      <c r="AX110" s="319">
        <f t="shared" si="177"/>
        <v>0.1</v>
      </c>
      <c r="AY110" s="144" t="str">
        <f t="shared" si="160"/>
        <v/>
      </c>
      <c r="AZ110" s="144" t="str">
        <f t="shared" si="161"/>
        <v/>
      </c>
      <c r="BA110" s="144"/>
      <c r="BB110" s="146" t="str">
        <f t="shared" si="120"/>
        <v/>
      </c>
      <c r="BC110" s="66" t="str">
        <f t="shared" si="159"/>
        <v/>
      </c>
      <c r="BD110" s="195" t="str">
        <f t="shared" si="121"/>
        <v/>
      </c>
      <c r="BF110" s="283"/>
      <c r="BG110" s="286" t="str">
        <f t="shared" si="122"/>
        <v/>
      </c>
      <c r="BN110" s="139">
        <v>12</v>
      </c>
      <c r="BP110" s="252"/>
      <c r="BY110" s="211" t="str">
        <f t="shared" si="123"/>
        <v/>
      </c>
      <c r="BZ110" s="150" t="str">
        <f t="shared" si="124"/>
        <v/>
      </c>
      <c r="CB110" s="54" t="str">
        <f t="shared" si="158"/>
        <v/>
      </c>
      <c r="CD110" s="54" t="str">
        <f t="shared" si="125"/>
        <v/>
      </c>
      <c r="CF110" s="54" t="str">
        <f t="shared" si="126"/>
        <v/>
      </c>
      <c r="CH110" s="150" t="str">
        <f t="shared" si="127"/>
        <v/>
      </c>
      <c r="CI110" s="290"/>
      <c r="CJ110" s="150" t="str">
        <f t="shared" si="128"/>
        <v/>
      </c>
      <c r="CK110" s="290"/>
      <c r="CL110" s="54" t="str">
        <f t="shared" si="147"/>
        <v/>
      </c>
      <c r="CM110" s="290"/>
      <c r="CN110" s="150" t="str">
        <f t="shared" si="129"/>
        <v/>
      </c>
      <c r="CO110" s="290"/>
      <c r="CP110" s="150" t="str">
        <f t="shared" si="130"/>
        <v/>
      </c>
      <c r="CQ110" s="290"/>
      <c r="CR110" s="150" t="str">
        <f t="shared" si="131"/>
        <v/>
      </c>
      <c r="CS110" s="290"/>
      <c r="CT110" s="150" t="str">
        <f t="shared" si="132"/>
        <v/>
      </c>
      <c r="CU110" s="150"/>
      <c r="CV110" s="150" t="str">
        <f t="shared" si="133"/>
        <v/>
      </c>
      <c r="CW110" s="94"/>
      <c r="CX110" s="151" t="str">
        <f t="shared" si="174"/>
        <v/>
      </c>
      <c r="CY110" s="151" t="str">
        <f t="shared" si="175"/>
        <v/>
      </c>
      <c r="CZ110" s="152"/>
      <c r="DA110" s="373" t="str">
        <f t="shared" si="148"/>
        <v/>
      </c>
      <c r="DC110" s="153">
        <f t="shared" si="134"/>
        <v>0</v>
      </c>
      <c r="DD110" s="153">
        <f t="shared" si="135"/>
        <v>0</v>
      </c>
      <c r="DE110" s="153">
        <f t="shared" si="136"/>
        <v>0</v>
      </c>
      <c r="DF110" s="158">
        <f t="shared" si="137"/>
        <v>-4.7000000000000002E-3</v>
      </c>
      <c r="DG110" s="159">
        <f t="shared" si="149"/>
        <v>-1.1703000000000001</v>
      </c>
      <c r="DH110" s="158">
        <f t="shared" si="138"/>
        <v>3.1999999999999997E-3</v>
      </c>
      <c r="DI110" s="159">
        <f t="shared" si="150"/>
        <v>0.79679999999999995</v>
      </c>
      <c r="DJ110" s="158">
        <f t="shared" si="139"/>
        <v>-2.7000000000000001E-3</v>
      </c>
      <c r="DK110" s="159">
        <f t="shared" si="151"/>
        <v>-0.67230000000000001</v>
      </c>
      <c r="DL110" s="158">
        <f t="shared" si="140"/>
        <v>1.1999999999999999E-3</v>
      </c>
      <c r="DM110" s="159">
        <f t="shared" si="152"/>
        <v>0.29879999999999995</v>
      </c>
      <c r="DN110" s="158">
        <f t="shared" si="141"/>
        <v>1.46E-2</v>
      </c>
      <c r="DO110" s="159">
        <f t="shared" si="153"/>
        <v>3.6354000000000002</v>
      </c>
      <c r="DP110" s="158">
        <f t="shared" si="142"/>
        <v>-1.2999999999999999E-2</v>
      </c>
      <c r="DQ110" s="159">
        <f t="shared" si="154"/>
        <v>-3.2369999999999997</v>
      </c>
      <c r="DR110" s="158">
        <f t="shared" si="143"/>
        <v>-6.7000000000000002E-3</v>
      </c>
      <c r="DS110" s="159">
        <f t="shared" si="155"/>
        <v>-1.6683000000000001</v>
      </c>
      <c r="DT110" s="158">
        <f t="shared" si="144"/>
        <v>-1.2999999999999999E-2</v>
      </c>
      <c r="DU110" s="159">
        <f t="shared" si="156"/>
        <v>-3.2369999999999997</v>
      </c>
      <c r="DV110" s="158">
        <f t="shared" si="145"/>
        <v>-6.7000000000000002E-3</v>
      </c>
      <c r="DW110" s="160">
        <f t="shared" si="157"/>
        <v>-1.6683000000000001</v>
      </c>
    </row>
    <row r="111" spans="1:127" ht="24.95" customHeight="1" thickBot="1" x14ac:dyDescent="0.25">
      <c r="A111" s="272">
        <v>102</v>
      </c>
      <c r="B111" s="336"/>
      <c r="C111" s="332"/>
      <c r="D111" s="333"/>
      <c r="E111" s="334"/>
      <c r="F111" s="335"/>
      <c r="G111" s="334"/>
      <c r="H111" s="371"/>
      <c r="I111" s="334"/>
      <c r="J111" s="334"/>
      <c r="K111" s="334"/>
      <c r="L111" s="334"/>
      <c r="M111" s="334"/>
      <c r="N111" s="334"/>
      <c r="O111" s="337"/>
      <c r="P111" s="337"/>
      <c r="Q111" s="338" t="str">
        <f t="shared" si="108"/>
        <v xml:space="preserve"> </v>
      </c>
      <c r="R111" s="339" t="str">
        <f t="shared" si="109"/>
        <v/>
      </c>
      <c r="S111" s="340" t="str">
        <f t="shared" si="162"/>
        <v/>
      </c>
      <c r="T111" s="341" t="str">
        <f t="shared" si="110"/>
        <v/>
      </c>
      <c r="U111" s="341" t="str">
        <f t="shared" si="111"/>
        <v/>
      </c>
      <c r="V111" s="341" t="str">
        <f t="shared" si="112"/>
        <v/>
      </c>
      <c r="W111" s="341" t="str">
        <f t="shared" si="113"/>
        <v/>
      </c>
      <c r="X111" s="340" t="str">
        <f t="shared" si="163"/>
        <v/>
      </c>
      <c r="Y111" s="342" t="str">
        <f t="shared" si="164"/>
        <v/>
      </c>
      <c r="Z111" s="343" t="str">
        <f t="shared" si="165"/>
        <v/>
      </c>
      <c r="AA111" s="344" t="str">
        <f t="shared" si="166"/>
        <v/>
      </c>
      <c r="AB111" s="345" t="str">
        <f t="shared" si="114"/>
        <v/>
      </c>
      <c r="AC111" s="346" t="str">
        <f t="shared" si="115"/>
        <v/>
      </c>
      <c r="AD111" s="346" t="str">
        <f t="shared" si="116"/>
        <v/>
      </c>
      <c r="AE111" s="344" t="str">
        <f t="shared" si="167"/>
        <v/>
      </c>
      <c r="AF111" s="346" t="str">
        <f t="shared" si="117"/>
        <v/>
      </c>
      <c r="AG111" s="344" t="str">
        <f t="shared" si="168"/>
        <v/>
      </c>
      <c r="AH111" s="344" t="str">
        <f t="shared" si="169"/>
        <v/>
      </c>
      <c r="AI111" s="344" t="str">
        <f t="shared" si="170"/>
        <v/>
      </c>
      <c r="AJ111" s="346" t="str">
        <f t="shared" si="171"/>
        <v/>
      </c>
      <c r="AK111" s="346" t="str">
        <f t="shared" si="172"/>
        <v/>
      </c>
      <c r="AL111" s="347" t="str">
        <f t="shared" si="173"/>
        <v/>
      </c>
      <c r="AM111" s="141"/>
      <c r="AN111" s="141"/>
      <c r="AO111" s="142"/>
      <c r="AP111" s="58">
        <f t="shared" si="118"/>
        <v>0</v>
      </c>
      <c r="AQ111" s="94">
        <f>SUM(AP$10:AP111)</f>
        <v>0</v>
      </c>
      <c r="AR111" s="143">
        <f t="shared" si="107"/>
        <v>0.1</v>
      </c>
      <c r="AS111" s="144" t="str">
        <f t="shared" si="119"/>
        <v/>
      </c>
      <c r="AT111" s="144" t="str">
        <f t="shared" si="146"/>
        <v/>
      </c>
      <c r="AU111" s="145"/>
      <c r="AV111" s="58">
        <f t="shared" si="176"/>
        <v>0</v>
      </c>
      <c r="AW111" s="318">
        <f>SUM(AV$10:AV111)</f>
        <v>0</v>
      </c>
      <c r="AX111" s="319">
        <f t="shared" si="177"/>
        <v>0.1</v>
      </c>
      <c r="AY111" s="144" t="str">
        <f t="shared" si="160"/>
        <v/>
      </c>
      <c r="AZ111" s="144" t="str">
        <f t="shared" si="161"/>
        <v/>
      </c>
      <c r="BA111" s="144"/>
      <c r="BB111" s="146" t="str">
        <f t="shared" si="120"/>
        <v/>
      </c>
      <c r="BC111" s="66" t="str">
        <f t="shared" si="159"/>
        <v/>
      </c>
      <c r="BD111" s="195" t="str">
        <f t="shared" si="121"/>
        <v/>
      </c>
      <c r="BF111" s="283"/>
      <c r="BG111" s="286" t="str">
        <f t="shared" si="122"/>
        <v/>
      </c>
      <c r="BN111" s="139">
        <v>14</v>
      </c>
      <c r="BP111" s="268" t="s">
        <v>209</v>
      </c>
      <c r="BY111" s="211" t="str">
        <f t="shared" si="123"/>
        <v/>
      </c>
      <c r="BZ111" s="150" t="str">
        <f t="shared" si="124"/>
        <v/>
      </c>
      <c r="CB111" s="54" t="str">
        <f t="shared" si="158"/>
        <v/>
      </c>
      <c r="CD111" s="54" t="str">
        <f t="shared" si="125"/>
        <v/>
      </c>
      <c r="CF111" s="54" t="str">
        <f t="shared" si="126"/>
        <v/>
      </c>
      <c r="CH111" s="150" t="str">
        <f t="shared" si="127"/>
        <v/>
      </c>
      <c r="CI111" s="290"/>
      <c r="CJ111" s="150" t="str">
        <f t="shared" si="128"/>
        <v/>
      </c>
      <c r="CK111" s="290"/>
      <c r="CL111" s="54" t="str">
        <f t="shared" si="147"/>
        <v/>
      </c>
      <c r="CM111" s="290"/>
      <c r="CN111" s="150" t="str">
        <f t="shared" si="129"/>
        <v/>
      </c>
      <c r="CO111" s="290"/>
      <c r="CP111" s="150" t="str">
        <f t="shared" si="130"/>
        <v/>
      </c>
      <c r="CQ111" s="290"/>
      <c r="CR111" s="150" t="str">
        <f t="shared" si="131"/>
        <v/>
      </c>
      <c r="CS111" s="290"/>
      <c r="CT111" s="150" t="str">
        <f t="shared" si="132"/>
        <v/>
      </c>
      <c r="CU111" s="150"/>
      <c r="CV111" s="150" t="str">
        <f t="shared" si="133"/>
        <v/>
      </c>
      <c r="CW111" s="94"/>
      <c r="CX111" s="151" t="str">
        <f t="shared" si="174"/>
        <v/>
      </c>
      <c r="CY111" s="151" t="str">
        <f t="shared" si="175"/>
        <v/>
      </c>
      <c r="CZ111" s="152"/>
      <c r="DA111" s="373" t="str">
        <f t="shared" si="148"/>
        <v/>
      </c>
      <c r="DC111" s="153">
        <f t="shared" si="134"/>
        <v>0</v>
      </c>
      <c r="DD111" s="153">
        <f t="shared" si="135"/>
        <v>0</v>
      </c>
      <c r="DE111" s="153">
        <f t="shared" si="136"/>
        <v>0</v>
      </c>
      <c r="DF111" s="158">
        <f t="shared" si="137"/>
        <v>-4.7000000000000002E-3</v>
      </c>
      <c r="DG111" s="159">
        <f t="shared" si="149"/>
        <v>-1.1703000000000001</v>
      </c>
      <c r="DH111" s="158">
        <f t="shared" si="138"/>
        <v>3.1999999999999997E-3</v>
      </c>
      <c r="DI111" s="159">
        <f t="shared" si="150"/>
        <v>0.79679999999999995</v>
      </c>
      <c r="DJ111" s="158">
        <f t="shared" si="139"/>
        <v>-2.7000000000000001E-3</v>
      </c>
      <c r="DK111" s="159">
        <f t="shared" si="151"/>
        <v>-0.67230000000000001</v>
      </c>
      <c r="DL111" s="158">
        <f t="shared" si="140"/>
        <v>1.1999999999999999E-3</v>
      </c>
      <c r="DM111" s="159">
        <f t="shared" si="152"/>
        <v>0.29879999999999995</v>
      </c>
      <c r="DN111" s="158">
        <f t="shared" si="141"/>
        <v>1.46E-2</v>
      </c>
      <c r="DO111" s="159">
        <f t="shared" si="153"/>
        <v>3.6354000000000002</v>
      </c>
      <c r="DP111" s="158">
        <f t="shared" si="142"/>
        <v>-1.2999999999999999E-2</v>
      </c>
      <c r="DQ111" s="159">
        <f t="shared" si="154"/>
        <v>-3.2369999999999997</v>
      </c>
      <c r="DR111" s="158">
        <f t="shared" si="143"/>
        <v>-6.7000000000000002E-3</v>
      </c>
      <c r="DS111" s="159">
        <f t="shared" si="155"/>
        <v>-1.6683000000000001</v>
      </c>
      <c r="DT111" s="158">
        <f t="shared" si="144"/>
        <v>-1.2999999999999999E-2</v>
      </c>
      <c r="DU111" s="159">
        <f t="shared" si="156"/>
        <v>-3.2369999999999997</v>
      </c>
      <c r="DV111" s="158">
        <f t="shared" si="145"/>
        <v>-6.7000000000000002E-3</v>
      </c>
      <c r="DW111" s="160">
        <f t="shared" si="157"/>
        <v>-1.6683000000000001</v>
      </c>
    </row>
    <row r="112" spans="1:127" ht="24.95" customHeight="1" x14ac:dyDescent="0.2">
      <c r="A112" s="272">
        <v>103</v>
      </c>
      <c r="B112" s="336"/>
      <c r="C112" s="332"/>
      <c r="D112" s="333"/>
      <c r="E112" s="334"/>
      <c r="F112" s="335"/>
      <c r="G112" s="334"/>
      <c r="H112" s="371"/>
      <c r="I112" s="334"/>
      <c r="J112" s="334"/>
      <c r="K112" s="334"/>
      <c r="L112" s="334"/>
      <c r="M112" s="334"/>
      <c r="N112" s="334"/>
      <c r="O112" s="337"/>
      <c r="P112" s="337"/>
      <c r="Q112" s="338" t="str">
        <f t="shared" si="108"/>
        <v xml:space="preserve"> </v>
      </c>
      <c r="R112" s="339" t="str">
        <f t="shared" si="109"/>
        <v/>
      </c>
      <c r="S112" s="340" t="str">
        <f t="shared" si="162"/>
        <v/>
      </c>
      <c r="T112" s="341" t="str">
        <f t="shared" si="110"/>
        <v/>
      </c>
      <c r="U112" s="341" t="str">
        <f t="shared" si="111"/>
        <v/>
      </c>
      <c r="V112" s="341" t="str">
        <f t="shared" si="112"/>
        <v/>
      </c>
      <c r="W112" s="341" t="str">
        <f t="shared" si="113"/>
        <v/>
      </c>
      <c r="X112" s="340" t="str">
        <f t="shared" si="163"/>
        <v/>
      </c>
      <c r="Y112" s="342" t="str">
        <f t="shared" si="164"/>
        <v/>
      </c>
      <c r="Z112" s="343" t="str">
        <f t="shared" si="165"/>
        <v/>
      </c>
      <c r="AA112" s="344" t="str">
        <f t="shared" si="166"/>
        <v/>
      </c>
      <c r="AB112" s="345" t="str">
        <f t="shared" si="114"/>
        <v/>
      </c>
      <c r="AC112" s="346" t="str">
        <f t="shared" si="115"/>
        <v/>
      </c>
      <c r="AD112" s="346" t="str">
        <f t="shared" si="116"/>
        <v/>
      </c>
      <c r="AE112" s="344" t="str">
        <f t="shared" si="167"/>
        <v/>
      </c>
      <c r="AF112" s="346" t="str">
        <f t="shared" si="117"/>
        <v/>
      </c>
      <c r="AG112" s="344" t="str">
        <f t="shared" si="168"/>
        <v/>
      </c>
      <c r="AH112" s="344" t="str">
        <f t="shared" si="169"/>
        <v/>
      </c>
      <c r="AI112" s="344" t="str">
        <f t="shared" si="170"/>
        <v/>
      </c>
      <c r="AJ112" s="346" t="str">
        <f t="shared" si="171"/>
        <v/>
      </c>
      <c r="AK112" s="346" t="str">
        <f t="shared" si="172"/>
        <v/>
      </c>
      <c r="AL112" s="347" t="str">
        <f t="shared" si="173"/>
        <v/>
      </c>
      <c r="AM112" s="141"/>
      <c r="AN112" s="141"/>
      <c r="AO112" s="142"/>
      <c r="AP112" s="58">
        <f t="shared" si="118"/>
        <v>0</v>
      </c>
      <c r="AQ112" s="94">
        <f>SUM(AP$10:AP112)</f>
        <v>0</v>
      </c>
      <c r="AR112" s="143">
        <f t="shared" si="107"/>
        <v>0.1</v>
      </c>
      <c r="AS112" s="144" t="str">
        <f t="shared" si="119"/>
        <v/>
      </c>
      <c r="AT112" s="144" t="str">
        <f t="shared" si="146"/>
        <v/>
      </c>
      <c r="AU112" s="145"/>
      <c r="AV112" s="58">
        <f t="shared" si="176"/>
        <v>0</v>
      </c>
      <c r="AW112" s="318">
        <f>SUM(AV$10:AV112)</f>
        <v>0</v>
      </c>
      <c r="AX112" s="319">
        <f t="shared" si="177"/>
        <v>0.1</v>
      </c>
      <c r="AY112" s="144" t="str">
        <f t="shared" si="160"/>
        <v/>
      </c>
      <c r="AZ112" s="144" t="str">
        <f t="shared" si="161"/>
        <v/>
      </c>
      <c r="BA112" s="144"/>
      <c r="BB112" s="146" t="str">
        <f t="shared" si="120"/>
        <v/>
      </c>
      <c r="BC112" s="66" t="str">
        <f t="shared" si="159"/>
        <v/>
      </c>
      <c r="BD112" s="195" t="str">
        <f t="shared" si="121"/>
        <v/>
      </c>
      <c r="BF112" s="283"/>
      <c r="BG112" s="286" t="str">
        <f t="shared" si="122"/>
        <v/>
      </c>
      <c r="BN112" s="139" t="s">
        <v>16</v>
      </c>
      <c r="BP112" s="249" t="s">
        <v>235</v>
      </c>
      <c r="BY112" s="211" t="str">
        <f t="shared" si="123"/>
        <v/>
      </c>
      <c r="BZ112" s="150" t="str">
        <f t="shared" si="124"/>
        <v/>
      </c>
      <c r="CB112" s="54" t="str">
        <f t="shared" si="158"/>
        <v/>
      </c>
      <c r="CD112" s="54" t="str">
        <f t="shared" si="125"/>
        <v/>
      </c>
      <c r="CF112" s="54" t="str">
        <f t="shared" si="126"/>
        <v/>
      </c>
      <c r="CH112" s="150" t="str">
        <f t="shared" si="127"/>
        <v/>
      </c>
      <c r="CI112" s="290"/>
      <c r="CJ112" s="150" t="str">
        <f t="shared" si="128"/>
        <v/>
      </c>
      <c r="CK112" s="290"/>
      <c r="CL112" s="54" t="str">
        <f t="shared" si="147"/>
        <v/>
      </c>
      <c r="CM112" s="290"/>
      <c r="CN112" s="150" t="str">
        <f t="shared" si="129"/>
        <v/>
      </c>
      <c r="CO112" s="290"/>
      <c r="CP112" s="150" t="str">
        <f t="shared" si="130"/>
        <v/>
      </c>
      <c r="CQ112" s="290"/>
      <c r="CR112" s="150" t="str">
        <f t="shared" si="131"/>
        <v/>
      </c>
      <c r="CS112" s="290"/>
      <c r="CT112" s="150" t="str">
        <f t="shared" si="132"/>
        <v/>
      </c>
      <c r="CU112" s="150"/>
      <c r="CV112" s="150" t="str">
        <f t="shared" si="133"/>
        <v/>
      </c>
      <c r="CW112" s="94"/>
      <c r="CX112" s="151" t="str">
        <f t="shared" si="174"/>
        <v/>
      </c>
      <c r="CY112" s="151" t="str">
        <f t="shared" si="175"/>
        <v/>
      </c>
      <c r="CZ112" s="152"/>
      <c r="DA112" s="373" t="str">
        <f t="shared" si="148"/>
        <v/>
      </c>
      <c r="DC112" s="153">
        <f t="shared" si="134"/>
        <v>0</v>
      </c>
      <c r="DD112" s="153">
        <f t="shared" si="135"/>
        <v>0</v>
      </c>
      <c r="DE112" s="153">
        <f t="shared" si="136"/>
        <v>0</v>
      </c>
      <c r="DF112" s="158">
        <f t="shared" si="137"/>
        <v>-4.7000000000000002E-3</v>
      </c>
      <c r="DG112" s="159">
        <f t="shared" si="149"/>
        <v>-1.1703000000000001</v>
      </c>
      <c r="DH112" s="158">
        <f t="shared" si="138"/>
        <v>3.1999999999999997E-3</v>
      </c>
      <c r="DI112" s="159">
        <f t="shared" si="150"/>
        <v>0.79679999999999995</v>
      </c>
      <c r="DJ112" s="158">
        <f t="shared" si="139"/>
        <v>-2.7000000000000001E-3</v>
      </c>
      <c r="DK112" s="159">
        <f t="shared" si="151"/>
        <v>-0.67230000000000001</v>
      </c>
      <c r="DL112" s="158">
        <f t="shared" si="140"/>
        <v>1.1999999999999999E-3</v>
      </c>
      <c r="DM112" s="159">
        <f t="shared" si="152"/>
        <v>0.29879999999999995</v>
      </c>
      <c r="DN112" s="158">
        <f t="shared" si="141"/>
        <v>1.46E-2</v>
      </c>
      <c r="DO112" s="159">
        <f t="shared" si="153"/>
        <v>3.6354000000000002</v>
      </c>
      <c r="DP112" s="158">
        <f t="shared" si="142"/>
        <v>-1.2999999999999999E-2</v>
      </c>
      <c r="DQ112" s="159">
        <f t="shared" si="154"/>
        <v>-3.2369999999999997</v>
      </c>
      <c r="DR112" s="158">
        <f t="shared" si="143"/>
        <v>-6.7000000000000002E-3</v>
      </c>
      <c r="DS112" s="159">
        <f t="shared" si="155"/>
        <v>-1.6683000000000001</v>
      </c>
      <c r="DT112" s="158">
        <f t="shared" si="144"/>
        <v>-1.2999999999999999E-2</v>
      </c>
      <c r="DU112" s="159">
        <f t="shared" si="156"/>
        <v>-3.2369999999999997</v>
      </c>
      <c r="DV112" s="158">
        <f t="shared" si="145"/>
        <v>-6.7000000000000002E-3</v>
      </c>
      <c r="DW112" s="160">
        <f t="shared" si="157"/>
        <v>-1.6683000000000001</v>
      </c>
    </row>
    <row r="113" spans="1:127" ht="24.95" customHeight="1" x14ac:dyDescent="0.2">
      <c r="A113" s="272">
        <v>104</v>
      </c>
      <c r="B113" s="336"/>
      <c r="C113" s="332"/>
      <c r="D113" s="333"/>
      <c r="E113" s="334"/>
      <c r="F113" s="335"/>
      <c r="G113" s="334"/>
      <c r="H113" s="371"/>
      <c r="I113" s="334"/>
      <c r="J113" s="334"/>
      <c r="K113" s="334"/>
      <c r="L113" s="334"/>
      <c r="M113" s="334"/>
      <c r="N113" s="334"/>
      <c r="O113" s="337"/>
      <c r="P113" s="337"/>
      <c r="Q113" s="338" t="str">
        <f t="shared" si="108"/>
        <v xml:space="preserve"> </v>
      </c>
      <c r="R113" s="339" t="str">
        <f t="shared" si="109"/>
        <v/>
      </c>
      <c r="S113" s="340" t="str">
        <f t="shared" si="162"/>
        <v/>
      </c>
      <c r="T113" s="341" t="str">
        <f t="shared" si="110"/>
        <v/>
      </c>
      <c r="U113" s="341" t="str">
        <f t="shared" si="111"/>
        <v/>
      </c>
      <c r="V113" s="341" t="str">
        <f t="shared" si="112"/>
        <v/>
      </c>
      <c r="W113" s="341" t="str">
        <f t="shared" si="113"/>
        <v/>
      </c>
      <c r="X113" s="340" t="str">
        <f t="shared" si="163"/>
        <v/>
      </c>
      <c r="Y113" s="342" t="str">
        <f t="shared" si="164"/>
        <v/>
      </c>
      <c r="Z113" s="343" t="str">
        <f t="shared" si="165"/>
        <v/>
      </c>
      <c r="AA113" s="344" t="str">
        <f t="shared" si="166"/>
        <v/>
      </c>
      <c r="AB113" s="345" t="str">
        <f t="shared" si="114"/>
        <v/>
      </c>
      <c r="AC113" s="346" t="str">
        <f t="shared" si="115"/>
        <v/>
      </c>
      <c r="AD113" s="346" t="str">
        <f t="shared" si="116"/>
        <v/>
      </c>
      <c r="AE113" s="344" t="str">
        <f t="shared" si="167"/>
        <v/>
      </c>
      <c r="AF113" s="346" t="str">
        <f t="shared" si="117"/>
        <v/>
      </c>
      <c r="AG113" s="344" t="str">
        <f t="shared" si="168"/>
        <v/>
      </c>
      <c r="AH113" s="344" t="str">
        <f t="shared" si="169"/>
        <v/>
      </c>
      <c r="AI113" s="344" t="str">
        <f t="shared" si="170"/>
        <v/>
      </c>
      <c r="AJ113" s="346" t="str">
        <f t="shared" si="171"/>
        <v/>
      </c>
      <c r="AK113" s="346" t="str">
        <f t="shared" si="172"/>
        <v/>
      </c>
      <c r="AL113" s="347" t="str">
        <f t="shared" si="173"/>
        <v/>
      </c>
      <c r="AM113" s="141"/>
      <c r="AN113" s="141"/>
      <c r="AO113" s="142"/>
      <c r="AP113" s="58">
        <f t="shared" si="118"/>
        <v>0</v>
      </c>
      <c r="AQ113" s="94">
        <f>SUM(AP$10:AP113)</f>
        <v>0</v>
      </c>
      <c r="AR113" s="143">
        <f t="shared" si="107"/>
        <v>0.1</v>
      </c>
      <c r="AS113" s="144" t="str">
        <f t="shared" si="119"/>
        <v/>
      </c>
      <c r="AT113" s="144" t="str">
        <f t="shared" si="146"/>
        <v/>
      </c>
      <c r="AU113" s="145"/>
      <c r="AV113" s="58">
        <f t="shared" si="176"/>
        <v>0</v>
      </c>
      <c r="AW113" s="318">
        <f>SUM(AV$10:AV113)</f>
        <v>0</v>
      </c>
      <c r="AX113" s="319">
        <f t="shared" si="177"/>
        <v>0.1</v>
      </c>
      <c r="AY113" s="144" t="str">
        <f t="shared" si="160"/>
        <v/>
      </c>
      <c r="AZ113" s="144" t="str">
        <f t="shared" si="161"/>
        <v/>
      </c>
      <c r="BA113" s="144"/>
      <c r="BB113" s="146" t="str">
        <f t="shared" si="120"/>
        <v/>
      </c>
      <c r="BC113" s="66" t="str">
        <f t="shared" si="159"/>
        <v/>
      </c>
      <c r="BD113" s="195" t="str">
        <f t="shared" si="121"/>
        <v/>
      </c>
      <c r="BF113" s="283"/>
      <c r="BG113" s="286" t="str">
        <f t="shared" si="122"/>
        <v/>
      </c>
      <c r="BN113" s="139" t="s">
        <v>17</v>
      </c>
      <c r="BP113" s="249" t="s">
        <v>146</v>
      </c>
      <c r="BY113" s="211" t="str">
        <f t="shared" si="123"/>
        <v/>
      </c>
      <c r="BZ113" s="150" t="str">
        <f t="shared" si="124"/>
        <v/>
      </c>
      <c r="CB113" s="54" t="str">
        <f t="shared" si="158"/>
        <v/>
      </c>
      <c r="CD113" s="54" t="str">
        <f t="shared" si="125"/>
        <v/>
      </c>
      <c r="CF113" s="54" t="str">
        <f t="shared" si="126"/>
        <v/>
      </c>
      <c r="CH113" s="150" t="str">
        <f t="shared" si="127"/>
        <v/>
      </c>
      <c r="CI113" s="290"/>
      <c r="CJ113" s="150" t="str">
        <f t="shared" si="128"/>
        <v/>
      </c>
      <c r="CK113" s="290"/>
      <c r="CL113" s="54" t="str">
        <f t="shared" si="147"/>
        <v/>
      </c>
      <c r="CM113" s="290"/>
      <c r="CN113" s="150" t="str">
        <f t="shared" si="129"/>
        <v/>
      </c>
      <c r="CO113" s="290"/>
      <c r="CP113" s="150" t="str">
        <f t="shared" si="130"/>
        <v/>
      </c>
      <c r="CQ113" s="290"/>
      <c r="CR113" s="150" t="str">
        <f t="shared" si="131"/>
        <v/>
      </c>
      <c r="CS113" s="290"/>
      <c r="CT113" s="150" t="str">
        <f t="shared" si="132"/>
        <v/>
      </c>
      <c r="CU113" s="150"/>
      <c r="CV113" s="150" t="str">
        <f t="shared" si="133"/>
        <v/>
      </c>
      <c r="CW113" s="94"/>
      <c r="CX113" s="151" t="str">
        <f t="shared" si="174"/>
        <v/>
      </c>
      <c r="CY113" s="151" t="str">
        <f t="shared" si="175"/>
        <v/>
      </c>
      <c r="CZ113" s="152"/>
      <c r="DA113" s="373" t="str">
        <f t="shared" si="148"/>
        <v/>
      </c>
      <c r="DC113" s="153">
        <f t="shared" si="134"/>
        <v>0</v>
      </c>
      <c r="DD113" s="153">
        <f t="shared" si="135"/>
        <v>0</v>
      </c>
      <c r="DE113" s="153">
        <f t="shared" si="136"/>
        <v>0</v>
      </c>
      <c r="DF113" s="158">
        <f t="shared" si="137"/>
        <v>-4.7000000000000002E-3</v>
      </c>
      <c r="DG113" s="159">
        <f t="shared" si="149"/>
        <v>-1.1703000000000001</v>
      </c>
      <c r="DH113" s="158">
        <f t="shared" si="138"/>
        <v>3.1999999999999997E-3</v>
      </c>
      <c r="DI113" s="159">
        <f t="shared" si="150"/>
        <v>0.79679999999999995</v>
      </c>
      <c r="DJ113" s="158">
        <f t="shared" si="139"/>
        <v>-2.7000000000000001E-3</v>
      </c>
      <c r="DK113" s="159">
        <f t="shared" si="151"/>
        <v>-0.67230000000000001</v>
      </c>
      <c r="DL113" s="158">
        <f t="shared" si="140"/>
        <v>1.1999999999999999E-3</v>
      </c>
      <c r="DM113" s="159">
        <f t="shared" si="152"/>
        <v>0.29879999999999995</v>
      </c>
      <c r="DN113" s="158">
        <f t="shared" si="141"/>
        <v>1.46E-2</v>
      </c>
      <c r="DO113" s="159">
        <f t="shared" si="153"/>
        <v>3.6354000000000002</v>
      </c>
      <c r="DP113" s="158">
        <f t="shared" si="142"/>
        <v>-1.2999999999999999E-2</v>
      </c>
      <c r="DQ113" s="159">
        <f t="shared" si="154"/>
        <v>-3.2369999999999997</v>
      </c>
      <c r="DR113" s="158">
        <f t="shared" si="143"/>
        <v>-6.7000000000000002E-3</v>
      </c>
      <c r="DS113" s="159">
        <f t="shared" si="155"/>
        <v>-1.6683000000000001</v>
      </c>
      <c r="DT113" s="158">
        <f t="shared" si="144"/>
        <v>-1.2999999999999999E-2</v>
      </c>
      <c r="DU113" s="159">
        <f t="shared" si="156"/>
        <v>-3.2369999999999997</v>
      </c>
      <c r="DV113" s="158">
        <f t="shared" si="145"/>
        <v>-6.7000000000000002E-3</v>
      </c>
      <c r="DW113" s="160">
        <f t="shared" si="157"/>
        <v>-1.6683000000000001</v>
      </c>
    </row>
    <row r="114" spans="1:127" ht="24.95" customHeight="1" x14ac:dyDescent="0.2">
      <c r="A114" s="272">
        <v>105</v>
      </c>
      <c r="B114" s="336"/>
      <c r="C114" s="332"/>
      <c r="D114" s="333"/>
      <c r="E114" s="334"/>
      <c r="F114" s="335"/>
      <c r="G114" s="334"/>
      <c r="H114" s="371"/>
      <c r="I114" s="334"/>
      <c r="J114" s="334"/>
      <c r="K114" s="334"/>
      <c r="L114" s="334"/>
      <c r="M114" s="334"/>
      <c r="N114" s="334"/>
      <c r="O114" s="337"/>
      <c r="P114" s="337"/>
      <c r="Q114" s="338" t="str">
        <f t="shared" si="108"/>
        <v xml:space="preserve"> </v>
      </c>
      <c r="R114" s="339" t="str">
        <f t="shared" si="109"/>
        <v/>
      </c>
      <c r="S114" s="340" t="str">
        <f t="shared" si="162"/>
        <v/>
      </c>
      <c r="T114" s="341" t="str">
        <f t="shared" si="110"/>
        <v/>
      </c>
      <c r="U114" s="341" t="str">
        <f t="shared" si="111"/>
        <v/>
      </c>
      <c r="V114" s="341" t="str">
        <f t="shared" si="112"/>
        <v/>
      </c>
      <c r="W114" s="341" t="str">
        <f t="shared" si="113"/>
        <v/>
      </c>
      <c r="X114" s="340" t="str">
        <f t="shared" si="163"/>
        <v/>
      </c>
      <c r="Y114" s="342" t="str">
        <f t="shared" si="164"/>
        <v/>
      </c>
      <c r="Z114" s="343" t="str">
        <f t="shared" si="165"/>
        <v/>
      </c>
      <c r="AA114" s="344" t="str">
        <f t="shared" si="166"/>
        <v/>
      </c>
      <c r="AB114" s="345" t="str">
        <f t="shared" si="114"/>
        <v/>
      </c>
      <c r="AC114" s="346" t="str">
        <f t="shared" si="115"/>
        <v/>
      </c>
      <c r="AD114" s="346" t="str">
        <f t="shared" si="116"/>
        <v/>
      </c>
      <c r="AE114" s="344" t="str">
        <f t="shared" si="167"/>
        <v/>
      </c>
      <c r="AF114" s="346" t="str">
        <f t="shared" si="117"/>
        <v/>
      </c>
      <c r="AG114" s="344" t="str">
        <f t="shared" si="168"/>
        <v/>
      </c>
      <c r="AH114" s="344" t="str">
        <f t="shared" si="169"/>
        <v/>
      </c>
      <c r="AI114" s="344" t="str">
        <f t="shared" si="170"/>
        <v/>
      </c>
      <c r="AJ114" s="346" t="str">
        <f t="shared" si="171"/>
        <v/>
      </c>
      <c r="AK114" s="346" t="str">
        <f t="shared" si="172"/>
        <v/>
      </c>
      <c r="AL114" s="347" t="str">
        <f t="shared" si="173"/>
        <v/>
      </c>
      <c r="AM114" s="141"/>
      <c r="AN114" s="141"/>
      <c r="AO114" s="142"/>
      <c r="AP114" s="58">
        <f t="shared" si="118"/>
        <v>0</v>
      </c>
      <c r="AQ114" s="94">
        <f>SUM(AP$10:AP114)</f>
        <v>0</v>
      </c>
      <c r="AR114" s="143">
        <f t="shared" si="107"/>
        <v>0.1</v>
      </c>
      <c r="AS114" s="144" t="str">
        <f t="shared" si="119"/>
        <v/>
      </c>
      <c r="AT114" s="144" t="str">
        <f t="shared" si="146"/>
        <v/>
      </c>
      <c r="AU114" s="145"/>
      <c r="AV114" s="58">
        <f t="shared" si="176"/>
        <v>0</v>
      </c>
      <c r="AW114" s="318">
        <f>SUM(AV$10:AV114)</f>
        <v>0</v>
      </c>
      <c r="AX114" s="319">
        <f t="shared" si="177"/>
        <v>0.1</v>
      </c>
      <c r="AY114" s="144" t="str">
        <f t="shared" si="160"/>
        <v/>
      </c>
      <c r="AZ114" s="144" t="str">
        <f t="shared" si="161"/>
        <v/>
      </c>
      <c r="BA114" s="144"/>
      <c r="BB114" s="146" t="str">
        <f t="shared" si="120"/>
        <v/>
      </c>
      <c r="BC114" s="66" t="str">
        <f t="shared" si="159"/>
        <v/>
      </c>
      <c r="BD114" s="195" t="str">
        <f t="shared" si="121"/>
        <v/>
      </c>
      <c r="BF114" s="283"/>
      <c r="BG114" s="286" t="str">
        <f t="shared" si="122"/>
        <v/>
      </c>
      <c r="BN114" s="139" t="s">
        <v>18</v>
      </c>
      <c r="BP114" s="249" t="s">
        <v>236</v>
      </c>
      <c r="BY114" s="211" t="str">
        <f t="shared" si="123"/>
        <v/>
      </c>
      <c r="BZ114" s="150" t="str">
        <f t="shared" si="124"/>
        <v/>
      </c>
      <c r="CB114" s="54" t="str">
        <f t="shared" si="158"/>
        <v/>
      </c>
      <c r="CD114" s="54" t="str">
        <f t="shared" si="125"/>
        <v/>
      </c>
      <c r="CF114" s="54" t="str">
        <f t="shared" si="126"/>
        <v/>
      </c>
      <c r="CH114" s="150" t="str">
        <f t="shared" si="127"/>
        <v/>
      </c>
      <c r="CI114" s="290"/>
      <c r="CJ114" s="150" t="str">
        <f t="shared" si="128"/>
        <v/>
      </c>
      <c r="CK114" s="290"/>
      <c r="CL114" s="54" t="str">
        <f t="shared" si="147"/>
        <v/>
      </c>
      <c r="CM114" s="290"/>
      <c r="CN114" s="150" t="str">
        <f t="shared" si="129"/>
        <v/>
      </c>
      <c r="CO114" s="290"/>
      <c r="CP114" s="150" t="str">
        <f t="shared" si="130"/>
        <v/>
      </c>
      <c r="CQ114" s="290"/>
      <c r="CR114" s="150" t="str">
        <f t="shared" si="131"/>
        <v/>
      </c>
      <c r="CS114" s="290"/>
      <c r="CT114" s="150" t="str">
        <f t="shared" si="132"/>
        <v/>
      </c>
      <c r="CU114" s="150"/>
      <c r="CV114" s="150" t="str">
        <f t="shared" si="133"/>
        <v/>
      </c>
      <c r="CW114" s="94"/>
      <c r="CX114" s="151" t="str">
        <f t="shared" si="174"/>
        <v/>
      </c>
      <c r="CY114" s="151" t="str">
        <f t="shared" si="175"/>
        <v/>
      </c>
      <c r="CZ114" s="152"/>
      <c r="DA114" s="373" t="str">
        <f t="shared" si="148"/>
        <v/>
      </c>
      <c r="DC114" s="153">
        <f t="shared" si="134"/>
        <v>0</v>
      </c>
      <c r="DD114" s="153">
        <f t="shared" si="135"/>
        <v>0</v>
      </c>
      <c r="DE114" s="153">
        <f t="shared" si="136"/>
        <v>0</v>
      </c>
      <c r="DF114" s="158">
        <f t="shared" si="137"/>
        <v>-4.7000000000000002E-3</v>
      </c>
      <c r="DG114" s="159">
        <f t="shared" si="149"/>
        <v>-1.1703000000000001</v>
      </c>
      <c r="DH114" s="158">
        <f t="shared" si="138"/>
        <v>3.1999999999999997E-3</v>
      </c>
      <c r="DI114" s="159">
        <f t="shared" si="150"/>
        <v>0.79679999999999995</v>
      </c>
      <c r="DJ114" s="158">
        <f t="shared" si="139"/>
        <v>-2.7000000000000001E-3</v>
      </c>
      <c r="DK114" s="159">
        <f t="shared" si="151"/>
        <v>-0.67230000000000001</v>
      </c>
      <c r="DL114" s="158">
        <f t="shared" si="140"/>
        <v>1.1999999999999999E-3</v>
      </c>
      <c r="DM114" s="159">
        <f t="shared" si="152"/>
        <v>0.29879999999999995</v>
      </c>
      <c r="DN114" s="158">
        <f t="shared" si="141"/>
        <v>1.46E-2</v>
      </c>
      <c r="DO114" s="159">
        <f t="shared" si="153"/>
        <v>3.6354000000000002</v>
      </c>
      <c r="DP114" s="158">
        <f t="shared" si="142"/>
        <v>-1.2999999999999999E-2</v>
      </c>
      <c r="DQ114" s="159">
        <f t="shared" si="154"/>
        <v>-3.2369999999999997</v>
      </c>
      <c r="DR114" s="158">
        <f t="shared" si="143"/>
        <v>-6.7000000000000002E-3</v>
      </c>
      <c r="DS114" s="159">
        <f t="shared" si="155"/>
        <v>-1.6683000000000001</v>
      </c>
      <c r="DT114" s="158">
        <f t="shared" si="144"/>
        <v>-1.2999999999999999E-2</v>
      </c>
      <c r="DU114" s="159">
        <f t="shared" si="156"/>
        <v>-3.2369999999999997</v>
      </c>
      <c r="DV114" s="158">
        <f t="shared" si="145"/>
        <v>-6.7000000000000002E-3</v>
      </c>
      <c r="DW114" s="160">
        <f t="shared" si="157"/>
        <v>-1.6683000000000001</v>
      </c>
    </row>
    <row r="115" spans="1:127" ht="24.95" customHeight="1" thickBot="1" x14ac:dyDescent="0.25">
      <c r="A115" s="272">
        <v>106</v>
      </c>
      <c r="B115" s="336"/>
      <c r="C115" s="332"/>
      <c r="D115" s="333"/>
      <c r="E115" s="334"/>
      <c r="F115" s="335"/>
      <c r="G115" s="334"/>
      <c r="H115" s="371"/>
      <c r="I115" s="334"/>
      <c r="J115" s="334"/>
      <c r="K115" s="334"/>
      <c r="L115" s="334"/>
      <c r="M115" s="334"/>
      <c r="N115" s="334"/>
      <c r="O115" s="337"/>
      <c r="P115" s="337"/>
      <c r="Q115" s="338" t="str">
        <f t="shared" si="108"/>
        <v xml:space="preserve"> </v>
      </c>
      <c r="R115" s="339" t="str">
        <f t="shared" si="109"/>
        <v/>
      </c>
      <c r="S115" s="340" t="str">
        <f t="shared" si="162"/>
        <v/>
      </c>
      <c r="T115" s="341" t="str">
        <f t="shared" si="110"/>
        <v/>
      </c>
      <c r="U115" s="341" t="str">
        <f t="shared" si="111"/>
        <v/>
      </c>
      <c r="V115" s="341" t="str">
        <f t="shared" si="112"/>
        <v/>
      </c>
      <c r="W115" s="341" t="str">
        <f t="shared" si="113"/>
        <v/>
      </c>
      <c r="X115" s="340" t="str">
        <f t="shared" si="163"/>
        <v/>
      </c>
      <c r="Y115" s="342" t="str">
        <f t="shared" si="164"/>
        <v/>
      </c>
      <c r="Z115" s="343" t="str">
        <f t="shared" si="165"/>
        <v/>
      </c>
      <c r="AA115" s="344" t="str">
        <f t="shared" si="166"/>
        <v/>
      </c>
      <c r="AB115" s="345" t="str">
        <f t="shared" si="114"/>
        <v/>
      </c>
      <c r="AC115" s="346" t="str">
        <f t="shared" si="115"/>
        <v/>
      </c>
      <c r="AD115" s="346" t="str">
        <f t="shared" si="116"/>
        <v/>
      </c>
      <c r="AE115" s="344" t="str">
        <f t="shared" si="167"/>
        <v/>
      </c>
      <c r="AF115" s="346" t="str">
        <f t="shared" si="117"/>
        <v/>
      </c>
      <c r="AG115" s="344" t="str">
        <f t="shared" si="168"/>
        <v/>
      </c>
      <c r="AH115" s="344" t="str">
        <f t="shared" si="169"/>
        <v/>
      </c>
      <c r="AI115" s="344" t="str">
        <f t="shared" si="170"/>
        <v/>
      </c>
      <c r="AJ115" s="346" t="str">
        <f t="shared" si="171"/>
        <v/>
      </c>
      <c r="AK115" s="346" t="str">
        <f t="shared" si="172"/>
        <v/>
      </c>
      <c r="AL115" s="347" t="str">
        <f t="shared" si="173"/>
        <v/>
      </c>
      <c r="AM115" s="141"/>
      <c r="AN115" s="141"/>
      <c r="AO115" s="142"/>
      <c r="AP115" s="58">
        <f t="shared" si="118"/>
        <v>0</v>
      </c>
      <c r="AQ115" s="94">
        <f>SUM(AP$10:AP115)</f>
        <v>0</v>
      </c>
      <c r="AR115" s="143">
        <f t="shared" ref="AR115:AR178" si="178">IF(AP115&gt;0,AQ115,AQ115+0.1)</f>
        <v>0.1</v>
      </c>
      <c r="AS115" s="144" t="str">
        <f t="shared" si="119"/>
        <v/>
      </c>
      <c r="AT115" s="144" t="str">
        <f t="shared" si="146"/>
        <v/>
      </c>
      <c r="AU115" s="145"/>
      <c r="AV115" s="58">
        <f t="shared" si="176"/>
        <v>0</v>
      </c>
      <c r="AW115" s="318">
        <f>SUM(AV$10:AV115)</f>
        <v>0</v>
      </c>
      <c r="AX115" s="319">
        <f t="shared" si="177"/>
        <v>0.1</v>
      </c>
      <c r="AY115" s="144" t="str">
        <f t="shared" si="160"/>
        <v/>
      </c>
      <c r="AZ115" s="144" t="str">
        <f t="shared" si="161"/>
        <v/>
      </c>
      <c r="BA115" s="144"/>
      <c r="BB115" s="146" t="str">
        <f t="shared" si="120"/>
        <v/>
      </c>
      <c r="BC115" s="66" t="str">
        <f t="shared" si="159"/>
        <v/>
      </c>
      <c r="BD115" s="195" t="str">
        <f t="shared" si="121"/>
        <v/>
      </c>
      <c r="BF115" s="283"/>
      <c r="BG115" s="286" t="str">
        <f t="shared" si="122"/>
        <v/>
      </c>
      <c r="BN115" s="185" t="s">
        <v>19</v>
      </c>
      <c r="BP115" s="249" t="s">
        <v>147</v>
      </c>
      <c r="BY115" s="211" t="str">
        <f t="shared" si="123"/>
        <v/>
      </c>
      <c r="BZ115" s="150" t="str">
        <f t="shared" si="124"/>
        <v/>
      </c>
      <c r="CB115" s="54" t="str">
        <f t="shared" si="158"/>
        <v/>
      </c>
      <c r="CD115" s="54" t="str">
        <f t="shared" si="125"/>
        <v/>
      </c>
      <c r="CF115" s="54" t="str">
        <f t="shared" si="126"/>
        <v/>
      </c>
      <c r="CH115" s="150" t="str">
        <f t="shared" si="127"/>
        <v/>
      </c>
      <c r="CI115" s="290"/>
      <c r="CJ115" s="150" t="str">
        <f t="shared" si="128"/>
        <v/>
      </c>
      <c r="CK115" s="290"/>
      <c r="CL115" s="54" t="str">
        <f t="shared" si="147"/>
        <v/>
      </c>
      <c r="CM115" s="290"/>
      <c r="CN115" s="150" t="str">
        <f t="shared" si="129"/>
        <v/>
      </c>
      <c r="CO115" s="290"/>
      <c r="CP115" s="150" t="str">
        <f t="shared" si="130"/>
        <v/>
      </c>
      <c r="CQ115" s="290"/>
      <c r="CR115" s="150" t="str">
        <f t="shared" si="131"/>
        <v/>
      </c>
      <c r="CS115" s="290"/>
      <c r="CT115" s="150" t="str">
        <f t="shared" si="132"/>
        <v/>
      </c>
      <c r="CU115" s="150"/>
      <c r="CV115" s="150" t="str">
        <f t="shared" si="133"/>
        <v/>
      </c>
      <c r="CW115" s="94"/>
      <c r="CX115" s="151" t="str">
        <f t="shared" si="174"/>
        <v/>
      </c>
      <c r="CY115" s="151" t="str">
        <f t="shared" si="175"/>
        <v/>
      </c>
      <c r="CZ115" s="152"/>
      <c r="DA115" s="373" t="str">
        <f t="shared" si="148"/>
        <v/>
      </c>
      <c r="DC115" s="153">
        <f t="shared" si="134"/>
        <v>0</v>
      </c>
      <c r="DD115" s="153">
        <f t="shared" si="135"/>
        <v>0</v>
      </c>
      <c r="DE115" s="153">
        <f t="shared" si="136"/>
        <v>0</v>
      </c>
      <c r="DF115" s="158">
        <f t="shared" si="137"/>
        <v>-4.7000000000000002E-3</v>
      </c>
      <c r="DG115" s="159">
        <f t="shared" si="149"/>
        <v>-1.1703000000000001</v>
      </c>
      <c r="DH115" s="158">
        <f t="shared" si="138"/>
        <v>3.1999999999999997E-3</v>
      </c>
      <c r="DI115" s="159">
        <f t="shared" si="150"/>
        <v>0.79679999999999995</v>
      </c>
      <c r="DJ115" s="158">
        <f t="shared" si="139"/>
        <v>-2.7000000000000001E-3</v>
      </c>
      <c r="DK115" s="159">
        <f t="shared" si="151"/>
        <v>-0.67230000000000001</v>
      </c>
      <c r="DL115" s="158">
        <f t="shared" si="140"/>
        <v>1.1999999999999999E-3</v>
      </c>
      <c r="DM115" s="159">
        <f t="shared" si="152"/>
        <v>0.29879999999999995</v>
      </c>
      <c r="DN115" s="158">
        <f t="shared" si="141"/>
        <v>1.46E-2</v>
      </c>
      <c r="DO115" s="159">
        <f t="shared" si="153"/>
        <v>3.6354000000000002</v>
      </c>
      <c r="DP115" s="158">
        <f t="shared" si="142"/>
        <v>-1.2999999999999999E-2</v>
      </c>
      <c r="DQ115" s="159">
        <f t="shared" si="154"/>
        <v>-3.2369999999999997</v>
      </c>
      <c r="DR115" s="158">
        <f t="shared" si="143"/>
        <v>-6.7000000000000002E-3</v>
      </c>
      <c r="DS115" s="159">
        <f t="shared" si="155"/>
        <v>-1.6683000000000001</v>
      </c>
      <c r="DT115" s="158">
        <f t="shared" si="144"/>
        <v>-1.2999999999999999E-2</v>
      </c>
      <c r="DU115" s="159">
        <f t="shared" si="156"/>
        <v>-3.2369999999999997</v>
      </c>
      <c r="DV115" s="158">
        <f t="shared" si="145"/>
        <v>-6.7000000000000002E-3</v>
      </c>
      <c r="DW115" s="160">
        <f t="shared" si="157"/>
        <v>-1.6683000000000001</v>
      </c>
    </row>
    <row r="116" spans="1:127" ht="24.95" customHeight="1" thickBot="1" x14ac:dyDescent="0.25">
      <c r="A116" s="272">
        <v>107</v>
      </c>
      <c r="B116" s="336"/>
      <c r="C116" s="332"/>
      <c r="D116" s="333"/>
      <c r="E116" s="334"/>
      <c r="F116" s="335"/>
      <c r="G116" s="334"/>
      <c r="H116" s="371"/>
      <c r="I116" s="334"/>
      <c r="J116" s="334"/>
      <c r="K116" s="334"/>
      <c r="L116" s="334"/>
      <c r="M116" s="334"/>
      <c r="N116" s="334"/>
      <c r="O116" s="337"/>
      <c r="P116" s="337"/>
      <c r="Q116" s="338" t="str">
        <f t="shared" si="108"/>
        <v xml:space="preserve"> </v>
      </c>
      <c r="R116" s="339" t="str">
        <f t="shared" si="109"/>
        <v/>
      </c>
      <c r="S116" s="340" t="str">
        <f t="shared" si="162"/>
        <v/>
      </c>
      <c r="T116" s="341" t="str">
        <f t="shared" si="110"/>
        <v/>
      </c>
      <c r="U116" s="341" t="str">
        <f t="shared" si="111"/>
        <v/>
      </c>
      <c r="V116" s="341" t="str">
        <f t="shared" si="112"/>
        <v/>
      </c>
      <c r="W116" s="341" t="str">
        <f t="shared" si="113"/>
        <v/>
      </c>
      <c r="X116" s="340" t="str">
        <f t="shared" si="163"/>
        <v/>
      </c>
      <c r="Y116" s="342" t="str">
        <f t="shared" si="164"/>
        <v/>
      </c>
      <c r="Z116" s="343" t="str">
        <f t="shared" si="165"/>
        <v/>
      </c>
      <c r="AA116" s="344" t="str">
        <f t="shared" si="166"/>
        <v/>
      </c>
      <c r="AB116" s="345" t="str">
        <f t="shared" si="114"/>
        <v/>
      </c>
      <c r="AC116" s="346" t="str">
        <f t="shared" si="115"/>
        <v/>
      </c>
      <c r="AD116" s="346" t="str">
        <f t="shared" si="116"/>
        <v/>
      </c>
      <c r="AE116" s="344" t="str">
        <f t="shared" si="167"/>
        <v/>
      </c>
      <c r="AF116" s="346" t="str">
        <f t="shared" si="117"/>
        <v/>
      </c>
      <c r="AG116" s="344" t="str">
        <f t="shared" si="168"/>
        <v/>
      </c>
      <c r="AH116" s="344" t="str">
        <f t="shared" si="169"/>
        <v/>
      </c>
      <c r="AI116" s="344" t="str">
        <f t="shared" si="170"/>
        <v/>
      </c>
      <c r="AJ116" s="346" t="str">
        <f t="shared" si="171"/>
        <v/>
      </c>
      <c r="AK116" s="346" t="str">
        <f t="shared" si="172"/>
        <v/>
      </c>
      <c r="AL116" s="347" t="str">
        <f t="shared" si="173"/>
        <v/>
      </c>
      <c r="AM116" s="141"/>
      <c r="AN116" s="141"/>
      <c r="AO116" s="142"/>
      <c r="AP116" s="58">
        <f t="shared" si="118"/>
        <v>0</v>
      </c>
      <c r="AQ116" s="94">
        <f>SUM(AP$10:AP116)</f>
        <v>0</v>
      </c>
      <c r="AR116" s="143">
        <f t="shared" si="178"/>
        <v>0.1</v>
      </c>
      <c r="AS116" s="144" t="str">
        <f t="shared" si="119"/>
        <v/>
      </c>
      <c r="AT116" s="144" t="str">
        <f t="shared" si="146"/>
        <v/>
      </c>
      <c r="AU116" s="145"/>
      <c r="AV116" s="58">
        <f t="shared" si="176"/>
        <v>0</v>
      </c>
      <c r="AW116" s="318">
        <f>SUM(AV$10:AV116)</f>
        <v>0</v>
      </c>
      <c r="AX116" s="319">
        <f t="shared" si="177"/>
        <v>0.1</v>
      </c>
      <c r="AY116" s="144" t="str">
        <f t="shared" si="160"/>
        <v/>
      </c>
      <c r="AZ116" s="144" t="str">
        <f t="shared" si="161"/>
        <v/>
      </c>
      <c r="BA116" s="144"/>
      <c r="BB116" s="146" t="str">
        <f t="shared" si="120"/>
        <v/>
      </c>
      <c r="BC116" s="66" t="str">
        <f t="shared" si="159"/>
        <v/>
      </c>
      <c r="BD116" s="195" t="str">
        <f t="shared" si="121"/>
        <v/>
      </c>
      <c r="BF116" s="283"/>
      <c r="BG116" s="286" t="str">
        <f t="shared" si="122"/>
        <v/>
      </c>
      <c r="BN116" s="252"/>
      <c r="BP116" s="269"/>
      <c r="BY116" s="211" t="str">
        <f t="shared" si="123"/>
        <v/>
      </c>
      <c r="BZ116" s="150" t="str">
        <f t="shared" si="124"/>
        <v/>
      </c>
      <c r="CB116" s="54" t="str">
        <f t="shared" si="158"/>
        <v/>
      </c>
      <c r="CD116" s="54" t="str">
        <f t="shared" si="125"/>
        <v/>
      </c>
      <c r="CF116" s="54" t="str">
        <f t="shared" si="126"/>
        <v/>
      </c>
      <c r="CH116" s="150" t="str">
        <f t="shared" si="127"/>
        <v/>
      </c>
      <c r="CI116" s="290"/>
      <c r="CJ116" s="150" t="str">
        <f t="shared" si="128"/>
        <v/>
      </c>
      <c r="CK116" s="290"/>
      <c r="CL116" s="54" t="str">
        <f t="shared" si="147"/>
        <v/>
      </c>
      <c r="CM116" s="290"/>
      <c r="CN116" s="150" t="str">
        <f t="shared" si="129"/>
        <v/>
      </c>
      <c r="CO116" s="290"/>
      <c r="CP116" s="150" t="str">
        <f t="shared" si="130"/>
        <v/>
      </c>
      <c r="CQ116" s="290"/>
      <c r="CR116" s="150" t="str">
        <f t="shared" si="131"/>
        <v/>
      </c>
      <c r="CS116" s="290"/>
      <c r="CT116" s="150" t="str">
        <f t="shared" si="132"/>
        <v/>
      </c>
      <c r="CU116" s="150"/>
      <c r="CV116" s="150" t="str">
        <f t="shared" si="133"/>
        <v/>
      </c>
      <c r="CW116" s="94"/>
      <c r="CX116" s="151" t="str">
        <f t="shared" si="174"/>
        <v/>
      </c>
      <c r="CY116" s="151" t="str">
        <f t="shared" si="175"/>
        <v/>
      </c>
      <c r="CZ116" s="152"/>
      <c r="DA116" s="373" t="str">
        <f t="shared" si="148"/>
        <v/>
      </c>
      <c r="DC116" s="153">
        <f t="shared" si="134"/>
        <v>0</v>
      </c>
      <c r="DD116" s="153">
        <f t="shared" si="135"/>
        <v>0</v>
      </c>
      <c r="DE116" s="153">
        <f t="shared" si="136"/>
        <v>0</v>
      </c>
      <c r="DF116" s="158">
        <f t="shared" si="137"/>
        <v>-4.7000000000000002E-3</v>
      </c>
      <c r="DG116" s="159">
        <f t="shared" si="149"/>
        <v>-1.1703000000000001</v>
      </c>
      <c r="DH116" s="158">
        <f t="shared" si="138"/>
        <v>3.1999999999999997E-3</v>
      </c>
      <c r="DI116" s="159">
        <f t="shared" si="150"/>
        <v>0.79679999999999995</v>
      </c>
      <c r="DJ116" s="158">
        <f t="shared" si="139"/>
        <v>-2.7000000000000001E-3</v>
      </c>
      <c r="DK116" s="159">
        <f t="shared" si="151"/>
        <v>-0.67230000000000001</v>
      </c>
      <c r="DL116" s="158">
        <f t="shared" si="140"/>
        <v>1.1999999999999999E-3</v>
      </c>
      <c r="DM116" s="159">
        <f t="shared" si="152"/>
        <v>0.29879999999999995</v>
      </c>
      <c r="DN116" s="158">
        <f t="shared" si="141"/>
        <v>1.46E-2</v>
      </c>
      <c r="DO116" s="159">
        <f t="shared" si="153"/>
        <v>3.6354000000000002</v>
      </c>
      <c r="DP116" s="158">
        <f t="shared" si="142"/>
        <v>-1.2999999999999999E-2</v>
      </c>
      <c r="DQ116" s="159">
        <f t="shared" si="154"/>
        <v>-3.2369999999999997</v>
      </c>
      <c r="DR116" s="158">
        <f t="shared" si="143"/>
        <v>-6.7000000000000002E-3</v>
      </c>
      <c r="DS116" s="159">
        <f t="shared" si="155"/>
        <v>-1.6683000000000001</v>
      </c>
      <c r="DT116" s="158">
        <f t="shared" si="144"/>
        <v>-1.2999999999999999E-2</v>
      </c>
      <c r="DU116" s="159">
        <f t="shared" si="156"/>
        <v>-3.2369999999999997</v>
      </c>
      <c r="DV116" s="158">
        <f t="shared" si="145"/>
        <v>-6.7000000000000002E-3</v>
      </c>
      <c r="DW116" s="160">
        <f t="shared" si="157"/>
        <v>-1.6683000000000001</v>
      </c>
    </row>
    <row r="117" spans="1:127" ht="24.95" customHeight="1" thickBot="1" x14ac:dyDescent="0.25">
      <c r="A117" s="272">
        <v>108</v>
      </c>
      <c r="B117" s="336"/>
      <c r="C117" s="332"/>
      <c r="D117" s="333"/>
      <c r="E117" s="334"/>
      <c r="F117" s="335"/>
      <c r="G117" s="334"/>
      <c r="H117" s="371"/>
      <c r="I117" s="334"/>
      <c r="J117" s="334"/>
      <c r="K117" s="334"/>
      <c r="L117" s="334"/>
      <c r="M117" s="334"/>
      <c r="N117" s="334"/>
      <c r="O117" s="337"/>
      <c r="P117" s="337"/>
      <c r="Q117" s="338" t="str">
        <f t="shared" si="108"/>
        <v xml:space="preserve"> </v>
      </c>
      <c r="R117" s="339" t="str">
        <f t="shared" si="109"/>
        <v/>
      </c>
      <c r="S117" s="340" t="str">
        <f t="shared" si="162"/>
        <v/>
      </c>
      <c r="T117" s="341" t="str">
        <f t="shared" si="110"/>
        <v/>
      </c>
      <c r="U117" s="341" t="str">
        <f t="shared" si="111"/>
        <v/>
      </c>
      <c r="V117" s="341" t="str">
        <f t="shared" si="112"/>
        <v/>
      </c>
      <c r="W117" s="341" t="str">
        <f t="shared" si="113"/>
        <v/>
      </c>
      <c r="X117" s="340" t="str">
        <f t="shared" si="163"/>
        <v/>
      </c>
      <c r="Y117" s="342" t="str">
        <f t="shared" si="164"/>
        <v/>
      </c>
      <c r="Z117" s="343" t="str">
        <f t="shared" si="165"/>
        <v/>
      </c>
      <c r="AA117" s="344" t="str">
        <f t="shared" si="166"/>
        <v/>
      </c>
      <c r="AB117" s="345" t="str">
        <f t="shared" si="114"/>
        <v/>
      </c>
      <c r="AC117" s="346" t="str">
        <f t="shared" si="115"/>
        <v/>
      </c>
      <c r="AD117" s="346" t="str">
        <f t="shared" si="116"/>
        <v/>
      </c>
      <c r="AE117" s="344" t="str">
        <f t="shared" si="167"/>
        <v/>
      </c>
      <c r="AF117" s="346" t="str">
        <f t="shared" si="117"/>
        <v/>
      </c>
      <c r="AG117" s="344" t="str">
        <f t="shared" si="168"/>
        <v/>
      </c>
      <c r="AH117" s="344" t="str">
        <f t="shared" si="169"/>
        <v/>
      </c>
      <c r="AI117" s="344" t="str">
        <f t="shared" si="170"/>
        <v/>
      </c>
      <c r="AJ117" s="346" t="str">
        <f t="shared" si="171"/>
        <v/>
      </c>
      <c r="AK117" s="346" t="str">
        <f t="shared" si="172"/>
        <v/>
      </c>
      <c r="AL117" s="347" t="str">
        <f t="shared" si="173"/>
        <v/>
      </c>
      <c r="AM117" s="141"/>
      <c r="AN117" s="141"/>
      <c r="AO117" s="142"/>
      <c r="AP117" s="58">
        <f t="shared" si="118"/>
        <v>0</v>
      </c>
      <c r="AQ117" s="94">
        <f>SUM(AP$10:AP117)</f>
        <v>0</v>
      </c>
      <c r="AR117" s="143">
        <f t="shared" si="178"/>
        <v>0.1</v>
      </c>
      <c r="AS117" s="144" t="str">
        <f t="shared" si="119"/>
        <v/>
      </c>
      <c r="AT117" s="144" t="str">
        <f t="shared" si="146"/>
        <v/>
      </c>
      <c r="AU117" s="145"/>
      <c r="AV117" s="58">
        <f t="shared" si="176"/>
        <v>0</v>
      </c>
      <c r="AW117" s="318">
        <f>SUM(AV$10:AV117)</f>
        <v>0</v>
      </c>
      <c r="AX117" s="319">
        <f t="shared" si="177"/>
        <v>0.1</v>
      </c>
      <c r="AY117" s="144" t="str">
        <f t="shared" si="160"/>
        <v/>
      </c>
      <c r="AZ117" s="144" t="str">
        <f t="shared" si="161"/>
        <v/>
      </c>
      <c r="BA117" s="144"/>
      <c r="BB117" s="146" t="str">
        <f t="shared" si="120"/>
        <v/>
      </c>
      <c r="BC117" s="66" t="str">
        <f t="shared" si="159"/>
        <v/>
      </c>
      <c r="BD117" s="195" t="str">
        <f t="shared" si="121"/>
        <v/>
      </c>
      <c r="BF117" s="283"/>
      <c r="BG117" s="286" t="str">
        <f t="shared" si="122"/>
        <v/>
      </c>
      <c r="BN117" s="254" t="s">
        <v>153</v>
      </c>
      <c r="BP117" s="269"/>
      <c r="BY117" s="211" t="str">
        <f t="shared" si="123"/>
        <v/>
      </c>
      <c r="BZ117" s="150" t="str">
        <f t="shared" si="124"/>
        <v/>
      </c>
      <c r="CB117" s="54" t="str">
        <f t="shared" si="158"/>
        <v/>
      </c>
      <c r="CD117" s="54" t="str">
        <f t="shared" si="125"/>
        <v/>
      </c>
      <c r="CF117" s="54" t="str">
        <f t="shared" si="126"/>
        <v/>
      </c>
      <c r="CH117" s="150" t="str">
        <f t="shared" si="127"/>
        <v/>
      </c>
      <c r="CI117" s="290"/>
      <c r="CJ117" s="150" t="str">
        <f t="shared" si="128"/>
        <v/>
      </c>
      <c r="CK117" s="290"/>
      <c r="CL117" s="54" t="str">
        <f t="shared" si="147"/>
        <v/>
      </c>
      <c r="CM117" s="290"/>
      <c r="CN117" s="150" t="str">
        <f t="shared" si="129"/>
        <v/>
      </c>
      <c r="CO117" s="290"/>
      <c r="CP117" s="150" t="str">
        <f t="shared" si="130"/>
        <v/>
      </c>
      <c r="CQ117" s="290"/>
      <c r="CR117" s="150" t="str">
        <f t="shared" si="131"/>
        <v/>
      </c>
      <c r="CS117" s="290"/>
      <c r="CT117" s="150" t="str">
        <f t="shared" si="132"/>
        <v/>
      </c>
      <c r="CU117" s="150"/>
      <c r="CV117" s="150" t="str">
        <f t="shared" si="133"/>
        <v/>
      </c>
      <c r="CW117" s="94"/>
      <c r="CX117" s="151" t="str">
        <f t="shared" si="174"/>
        <v/>
      </c>
      <c r="CY117" s="151" t="str">
        <f t="shared" si="175"/>
        <v/>
      </c>
      <c r="CZ117" s="152"/>
      <c r="DA117" s="373" t="str">
        <f t="shared" si="148"/>
        <v/>
      </c>
      <c r="DC117" s="153">
        <f t="shared" si="134"/>
        <v>0</v>
      </c>
      <c r="DD117" s="153">
        <f t="shared" si="135"/>
        <v>0</v>
      </c>
      <c r="DE117" s="153">
        <f t="shared" si="136"/>
        <v>0</v>
      </c>
      <c r="DF117" s="158">
        <f t="shared" si="137"/>
        <v>-4.7000000000000002E-3</v>
      </c>
      <c r="DG117" s="159">
        <f t="shared" si="149"/>
        <v>-1.1703000000000001</v>
      </c>
      <c r="DH117" s="158">
        <f t="shared" si="138"/>
        <v>3.1999999999999997E-3</v>
      </c>
      <c r="DI117" s="159">
        <f t="shared" si="150"/>
        <v>0.79679999999999995</v>
      </c>
      <c r="DJ117" s="158">
        <f t="shared" si="139"/>
        <v>-2.7000000000000001E-3</v>
      </c>
      <c r="DK117" s="159">
        <f t="shared" si="151"/>
        <v>-0.67230000000000001</v>
      </c>
      <c r="DL117" s="158">
        <f t="shared" si="140"/>
        <v>1.1999999999999999E-3</v>
      </c>
      <c r="DM117" s="159">
        <f t="shared" si="152"/>
        <v>0.29879999999999995</v>
      </c>
      <c r="DN117" s="158">
        <f t="shared" si="141"/>
        <v>1.46E-2</v>
      </c>
      <c r="DO117" s="159">
        <f t="shared" si="153"/>
        <v>3.6354000000000002</v>
      </c>
      <c r="DP117" s="158">
        <f t="shared" si="142"/>
        <v>-1.2999999999999999E-2</v>
      </c>
      <c r="DQ117" s="159">
        <f t="shared" si="154"/>
        <v>-3.2369999999999997</v>
      </c>
      <c r="DR117" s="158">
        <f t="shared" si="143"/>
        <v>-6.7000000000000002E-3</v>
      </c>
      <c r="DS117" s="159">
        <f t="shared" si="155"/>
        <v>-1.6683000000000001</v>
      </c>
      <c r="DT117" s="158">
        <f t="shared" si="144"/>
        <v>-1.2999999999999999E-2</v>
      </c>
      <c r="DU117" s="159">
        <f t="shared" si="156"/>
        <v>-3.2369999999999997</v>
      </c>
      <c r="DV117" s="158">
        <f t="shared" si="145"/>
        <v>-6.7000000000000002E-3</v>
      </c>
      <c r="DW117" s="160">
        <f t="shared" si="157"/>
        <v>-1.6683000000000001</v>
      </c>
    </row>
    <row r="118" spans="1:127" ht="24.95" customHeight="1" thickBot="1" x14ac:dyDescent="0.25">
      <c r="A118" s="272">
        <v>109</v>
      </c>
      <c r="B118" s="336"/>
      <c r="C118" s="332"/>
      <c r="D118" s="333"/>
      <c r="E118" s="334"/>
      <c r="F118" s="335"/>
      <c r="G118" s="334"/>
      <c r="H118" s="371"/>
      <c r="I118" s="334"/>
      <c r="J118" s="334"/>
      <c r="K118" s="334"/>
      <c r="L118" s="334"/>
      <c r="M118" s="334"/>
      <c r="N118" s="334"/>
      <c r="O118" s="337"/>
      <c r="P118" s="337"/>
      <c r="Q118" s="338" t="str">
        <f t="shared" si="108"/>
        <v xml:space="preserve"> </v>
      </c>
      <c r="R118" s="339" t="str">
        <f t="shared" si="109"/>
        <v/>
      </c>
      <c r="S118" s="340" t="str">
        <f t="shared" si="162"/>
        <v/>
      </c>
      <c r="T118" s="341" t="str">
        <f t="shared" si="110"/>
        <v/>
      </c>
      <c r="U118" s="341" t="str">
        <f t="shared" si="111"/>
        <v/>
      </c>
      <c r="V118" s="341" t="str">
        <f t="shared" si="112"/>
        <v/>
      </c>
      <c r="W118" s="341" t="str">
        <f t="shared" si="113"/>
        <v/>
      </c>
      <c r="X118" s="340" t="str">
        <f t="shared" si="163"/>
        <v/>
      </c>
      <c r="Y118" s="342" t="str">
        <f t="shared" si="164"/>
        <v/>
      </c>
      <c r="Z118" s="343" t="str">
        <f t="shared" si="165"/>
        <v/>
      </c>
      <c r="AA118" s="344" t="str">
        <f t="shared" si="166"/>
        <v/>
      </c>
      <c r="AB118" s="345" t="str">
        <f t="shared" si="114"/>
        <v/>
      </c>
      <c r="AC118" s="346" t="str">
        <f t="shared" si="115"/>
        <v/>
      </c>
      <c r="AD118" s="346" t="str">
        <f t="shared" si="116"/>
        <v/>
      </c>
      <c r="AE118" s="344" t="str">
        <f t="shared" si="167"/>
        <v/>
      </c>
      <c r="AF118" s="346" t="str">
        <f t="shared" si="117"/>
        <v/>
      </c>
      <c r="AG118" s="344" t="str">
        <f t="shared" si="168"/>
        <v/>
      </c>
      <c r="AH118" s="344" t="str">
        <f t="shared" si="169"/>
        <v/>
      </c>
      <c r="AI118" s="344" t="str">
        <f t="shared" si="170"/>
        <v/>
      </c>
      <c r="AJ118" s="346" t="str">
        <f t="shared" si="171"/>
        <v/>
      </c>
      <c r="AK118" s="346" t="str">
        <f t="shared" si="172"/>
        <v/>
      </c>
      <c r="AL118" s="347" t="str">
        <f t="shared" si="173"/>
        <v/>
      </c>
      <c r="AM118" s="141"/>
      <c r="AN118" s="141"/>
      <c r="AO118" s="142"/>
      <c r="AP118" s="58">
        <f t="shared" si="118"/>
        <v>0</v>
      </c>
      <c r="AQ118" s="94">
        <f>SUM(AP$10:AP118)</f>
        <v>0</v>
      </c>
      <c r="AR118" s="143">
        <f t="shared" si="178"/>
        <v>0.1</v>
      </c>
      <c r="AS118" s="144" t="str">
        <f t="shared" si="119"/>
        <v/>
      </c>
      <c r="AT118" s="144" t="str">
        <f t="shared" si="146"/>
        <v/>
      </c>
      <c r="AU118" s="145"/>
      <c r="AV118" s="58">
        <f t="shared" si="176"/>
        <v>0</v>
      </c>
      <c r="AW118" s="318">
        <f>SUM(AV$10:AV118)</f>
        <v>0</v>
      </c>
      <c r="AX118" s="319">
        <f t="shared" si="177"/>
        <v>0.1</v>
      </c>
      <c r="AY118" s="144" t="str">
        <f t="shared" si="160"/>
        <v/>
      </c>
      <c r="AZ118" s="144" t="str">
        <f t="shared" si="161"/>
        <v/>
      </c>
      <c r="BA118" s="144"/>
      <c r="BB118" s="146" t="str">
        <f t="shared" si="120"/>
        <v/>
      </c>
      <c r="BC118" s="66" t="str">
        <f t="shared" si="159"/>
        <v/>
      </c>
      <c r="BD118" s="195" t="str">
        <f t="shared" si="121"/>
        <v/>
      </c>
      <c r="BF118" s="283"/>
      <c r="BG118" s="286" t="str">
        <f t="shared" si="122"/>
        <v/>
      </c>
      <c r="BN118" s="172">
        <v>6</v>
      </c>
      <c r="BP118" s="269"/>
      <c r="BY118" s="211" t="str">
        <f t="shared" si="123"/>
        <v/>
      </c>
      <c r="BZ118" s="150" t="str">
        <f t="shared" si="124"/>
        <v/>
      </c>
      <c r="CB118" s="54" t="str">
        <f t="shared" si="158"/>
        <v/>
      </c>
      <c r="CD118" s="54" t="str">
        <f t="shared" si="125"/>
        <v/>
      </c>
      <c r="CF118" s="54" t="str">
        <f t="shared" si="126"/>
        <v/>
      </c>
      <c r="CH118" s="150" t="str">
        <f t="shared" si="127"/>
        <v/>
      </c>
      <c r="CI118" s="290"/>
      <c r="CJ118" s="150" t="str">
        <f t="shared" si="128"/>
        <v/>
      </c>
      <c r="CK118" s="290"/>
      <c r="CL118" s="54" t="str">
        <f t="shared" si="147"/>
        <v/>
      </c>
      <c r="CM118" s="290"/>
      <c r="CN118" s="150" t="str">
        <f t="shared" si="129"/>
        <v/>
      </c>
      <c r="CO118" s="290"/>
      <c r="CP118" s="150" t="str">
        <f t="shared" si="130"/>
        <v/>
      </c>
      <c r="CQ118" s="290"/>
      <c r="CR118" s="150" t="str">
        <f t="shared" si="131"/>
        <v/>
      </c>
      <c r="CS118" s="290"/>
      <c r="CT118" s="150" t="str">
        <f t="shared" si="132"/>
        <v/>
      </c>
      <c r="CU118" s="150"/>
      <c r="CV118" s="150" t="str">
        <f t="shared" si="133"/>
        <v/>
      </c>
      <c r="CW118" s="94"/>
      <c r="CX118" s="151" t="str">
        <f t="shared" si="174"/>
        <v/>
      </c>
      <c r="CY118" s="151" t="str">
        <f t="shared" si="175"/>
        <v/>
      </c>
      <c r="CZ118" s="152"/>
      <c r="DA118" s="373" t="str">
        <f t="shared" si="148"/>
        <v/>
      </c>
      <c r="DC118" s="153">
        <f t="shared" si="134"/>
        <v>0</v>
      </c>
      <c r="DD118" s="153">
        <f t="shared" si="135"/>
        <v>0</v>
      </c>
      <c r="DE118" s="153">
        <f t="shared" si="136"/>
        <v>0</v>
      </c>
      <c r="DF118" s="158">
        <f t="shared" si="137"/>
        <v>-4.7000000000000002E-3</v>
      </c>
      <c r="DG118" s="159">
        <f t="shared" si="149"/>
        <v>-1.1703000000000001</v>
      </c>
      <c r="DH118" s="158">
        <f t="shared" si="138"/>
        <v>3.1999999999999997E-3</v>
      </c>
      <c r="DI118" s="159">
        <f t="shared" si="150"/>
        <v>0.79679999999999995</v>
      </c>
      <c r="DJ118" s="158">
        <f t="shared" si="139"/>
        <v>-2.7000000000000001E-3</v>
      </c>
      <c r="DK118" s="159">
        <f t="shared" si="151"/>
        <v>-0.67230000000000001</v>
      </c>
      <c r="DL118" s="158">
        <f t="shared" si="140"/>
        <v>1.1999999999999999E-3</v>
      </c>
      <c r="DM118" s="159">
        <f t="shared" si="152"/>
        <v>0.29879999999999995</v>
      </c>
      <c r="DN118" s="158">
        <f t="shared" si="141"/>
        <v>1.46E-2</v>
      </c>
      <c r="DO118" s="159">
        <f t="shared" si="153"/>
        <v>3.6354000000000002</v>
      </c>
      <c r="DP118" s="158">
        <f t="shared" si="142"/>
        <v>-1.2999999999999999E-2</v>
      </c>
      <c r="DQ118" s="159">
        <f t="shared" si="154"/>
        <v>-3.2369999999999997</v>
      </c>
      <c r="DR118" s="158">
        <f t="shared" si="143"/>
        <v>-6.7000000000000002E-3</v>
      </c>
      <c r="DS118" s="159">
        <f t="shared" si="155"/>
        <v>-1.6683000000000001</v>
      </c>
      <c r="DT118" s="158">
        <f t="shared" si="144"/>
        <v>-1.2999999999999999E-2</v>
      </c>
      <c r="DU118" s="159">
        <f t="shared" si="156"/>
        <v>-3.2369999999999997</v>
      </c>
      <c r="DV118" s="158">
        <f t="shared" si="145"/>
        <v>-6.7000000000000002E-3</v>
      </c>
      <c r="DW118" s="160">
        <f t="shared" si="157"/>
        <v>-1.6683000000000001</v>
      </c>
    </row>
    <row r="119" spans="1:127" ht="24.95" customHeight="1" thickBot="1" x14ac:dyDescent="0.25">
      <c r="A119" s="272">
        <v>110</v>
      </c>
      <c r="B119" s="336"/>
      <c r="C119" s="332"/>
      <c r="D119" s="333"/>
      <c r="E119" s="334"/>
      <c r="F119" s="335"/>
      <c r="G119" s="334"/>
      <c r="H119" s="371"/>
      <c r="I119" s="334"/>
      <c r="J119" s="334"/>
      <c r="K119" s="334"/>
      <c r="L119" s="334"/>
      <c r="M119" s="334"/>
      <c r="N119" s="334"/>
      <c r="O119" s="337"/>
      <c r="P119" s="337"/>
      <c r="Q119" s="338" t="str">
        <f t="shared" si="108"/>
        <v xml:space="preserve"> </v>
      </c>
      <c r="R119" s="339" t="str">
        <f t="shared" si="109"/>
        <v/>
      </c>
      <c r="S119" s="340" t="str">
        <f t="shared" si="162"/>
        <v/>
      </c>
      <c r="T119" s="341" t="str">
        <f t="shared" si="110"/>
        <v/>
      </c>
      <c r="U119" s="341" t="str">
        <f t="shared" si="111"/>
        <v/>
      </c>
      <c r="V119" s="341" t="str">
        <f t="shared" si="112"/>
        <v/>
      </c>
      <c r="W119" s="341" t="str">
        <f t="shared" si="113"/>
        <v/>
      </c>
      <c r="X119" s="340" t="str">
        <f t="shared" si="163"/>
        <v/>
      </c>
      <c r="Y119" s="342" t="str">
        <f t="shared" si="164"/>
        <v/>
      </c>
      <c r="Z119" s="343" t="str">
        <f t="shared" si="165"/>
        <v/>
      </c>
      <c r="AA119" s="344" t="str">
        <f t="shared" si="166"/>
        <v/>
      </c>
      <c r="AB119" s="345" t="str">
        <f t="shared" si="114"/>
        <v/>
      </c>
      <c r="AC119" s="346" t="str">
        <f t="shared" si="115"/>
        <v/>
      </c>
      <c r="AD119" s="346" t="str">
        <f t="shared" si="116"/>
        <v/>
      </c>
      <c r="AE119" s="344" t="str">
        <f t="shared" si="167"/>
        <v/>
      </c>
      <c r="AF119" s="346" t="str">
        <f t="shared" si="117"/>
        <v/>
      </c>
      <c r="AG119" s="344" t="str">
        <f t="shared" si="168"/>
        <v/>
      </c>
      <c r="AH119" s="344" t="str">
        <f t="shared" si="169"/>
        <v/>
      </c>
      <c r="AI119" s="344" t="str">
        <f t="shared" si="170"/>
        <v/>
      </c>
      <c r="AJ119" s="346" t="str">
        <f t="shared" si="171"/>
        <v/>
      </c>
      <c r="AK119" s="346" t="str">
        <f t="shared" si="172"/>
        <v/>
      </c>
      <c r="AL119" s="347" t="str">
        <f t="shared" si="173"/>
        <v/>
      </c>
      <c r="AM119" s="141"/>
      <c r="AN119" s="141"/>
      <c r="AO119" s="142"/>
      <c r="AP119" s="58">
        <f t="shared" si="118"/>
        <v>0</v>
      </c>
      <c r="AQ119" s="94">
        <f>SUM(AP$10:AP119)</f>
        <v>0</v>
      </c>
      <c r="AR119" s="143">
        <f t="shared" si="178"/>
        <v>0.1</v>
      </c>
      <c r="AS119" s="144" t="str">
        <f t="shared" si="119"/>
        <v/>
      </c>
      <c r="AT119" s="144" t="str">
        <f t="shared" si="146"/>
        <v/>
      </c>
      <c r="AU119" s="145"/>
      <c r="AV119" s="58">
        <f t="shared" si="176"/>
        <v>0</v>
      </c>
      <c r="AW119" s="318">
        <f>SUM(AV$10:AV119)</f>
        <v>0</v>
      </c>
      <c r="AX119" s="319">
        <f t="shared" si="177"/>
        <v>0.1</v>
      </c>
      <c r="AY119" s="144" t="str">
        <f t="shared" si="160"/>
        <v/>
      </c>
      <c r="AZ119" s="144" t="str">
        <f t="shared" si="161"/>
        <v/>
      </c>
      <c r="BA119" s="144"/>
      <c r="BB119" s="146" t="str">
        <f t="shared" si="120"/>
        <v/>
      </c>
      <c r="BC119" s="66" t="str">
        <f t="shared" si="159"/>
        <v/>
      </c>
      <c r="BD119" s="195" t="str">
        <f t="shared" si="121"/>
        <v/>
      </c>
      <c r="BF119" s="283"/>
      <c r="BG119" s="286" t="str">
        <f t="shared" si="122"/>
        <v/>
      </c>
      <c r="BN119" s="139"/>
      <c r="BP119" s="252"/>
      <c r="BY119" s="211" t="str">
        <f t="shared" si="123"/>
        <v/>
      </c>
      <c r="BZ119" s="150" t="str">
        <f t="shared" si="124"/>
        <v/>
      </c>
      <c r="CB119" s="54" t="str">
        <f t="shared" si="158"/>
        <v/>
      </c>
      <c r="CD119" s="54" t="str">
        <f t="shared" si="125"/>
        <v/>
      </c>
      <c r="CF119" s="54" t="str">
        <f t="shared" si="126"/>
        <v/>
      </c>
      <c r="CH119" s="150" t="str">
        <f t="shared" si="127"/>
        <v/>
      </c>
      <c r="CI119" s="290"/>
      <c r="CJ119" s="150" t="str">
        <f t="shared" si="128"/>
        <v/>
      </c>
      <c r="CK119" s="290"/>
      <c r="CL119" s="54" t="str">
        <f t="shared" si="147"/>
        <v/>
      </c>
      <c r="CM119" s="290"/>
      <c r="CN119" s="150" t="str">
        <f t="shared" si="129"/>
        <v/>
      </c>
      <c r="CO119" s="290"/>
      <c r="CP119" s="150" t="str">
        <f t="shared" si="130"/>
        <v/>
      </c>
      <c r="CQ119" s="290"/>
      <c r="CR119" s="150" t="str">
        <f t="shared" si="131"/>
        <v/>
      </c>
      <c r="CS119" s="290"/>
      <c r="CT119" s="150" t="str">
        <f t="shared" si="132"/>
        <v/>
      </c>
      <c r="CU119" s="150"/>
      <c r="CV119" s="150" t="str">
        <f t="shared" si="133"/>
        <v/>
      </c>
      <c r="CW119" s="94"/>
      <c r="CX119" s="151" t="str">
        <f t="shared" si="174"/>
        <v/>
      </c>
      <c r="CY119" s="151" t="str">
        <f t="shared" si="175"/>
        <v/>
      </c>
      <c r="CZ119" s="152"/>
      <c r="DA119" s="373" t="str">
        <f t="shared" si="148"/>
        <v/>
      </c>
      <c r="DC119" s="153">
        <f t="shared" si="134"/>
        <v>0</v>
      </c>
      <c r="DD119" s="153">
        <f t="shared" si="135"/>
        <v>0</v>
      </c>
      <c r="DE119" s="153">
        <f t="shared" si="136"/>
        <v>0</v>
      </c>
      <c r="DF119" s="158">
        <f t="shared" si="137"/>
        <v>-4.7000000000000002E-3</v>
      </c>
      <c r="DG119" s="159">
        <f t="shared" si="149"/>
        <v>-1.1703000000000001</v>
      </c>
      <c r="DH119" s="158">
        <f t="shared" si="138"/>
        <v>3.1999999999999997E-3</v>
      </c>
      <c r="DI119" s="159">
        <f t="shared" si="150"/>
        <v>0.79679999999999995</v>
      </c>
      <c r="DJ119" s="158">
        <f t="shared" si="139"/>
        <v>-2.7000000000000001E-3</v>
      </c>
      <c r="DK119" s="159">
        <f t="shared" si="151"/>
        <v>-0.67230000000000001</v>
      </c>
      <c r="DL119" s="158">
        <f t="shared" si="140"/>
        <v>1.1999999999999999E-3</v>
      </c>
      <c r="DM119" s="159">
        <f t="shared" si="152"/>
        <v>0.29879999999999995</v>
      </c>
      <c r="DN119" s="158">
        <f t="shared" si="141"/>
        <v>1.46E-2</v>
      </c>
      <c r="DO119" s="159">
        <f t="shared" si="153"/>
        <v>3.6354000000000002</v>
      </c>
      <c r="DP119" s="158">
        <f t="shared" si="142"/>
        <v>-1.2999999999999999E-2</v>
      </c>
      <c r="DQ119" s="159">
        <f t="shared" si="154"/>
        <v>-3.2369999999999997</v>
      </c>
      <c r="DR119" s="158">
        <f t="shared" si="143"/>
        <v>-6.7000000000000002E-3</v>
      </c>
      <c r="DS119" s="159">
        <f t="shared" si="155"/>
        <v>-1.6683000000000001</v>
      </c>
      <c r="DT119" s="158">
        <f t="shared" si="144"/>
        <v>-1.2999999999999999E-2</v>
      </c>
      <c r="DU119" s="159">
        <f t="shared" si="156"/>
        <v>-3.2369999999999997</v>
      </c>
      <c r="DV119" s="158">
        <f t="shared" si="145"/>
        <v>-6.7000000000000002E-3</v>
      </c>
      <c r="DW119" s="160">
        <f t="shared" si="157"/>
        <v>-1.6683000000000001</v>
      </c>
    </row>
    <row r="120" spans="1:127" ht="24.95" customHeight="1" thickBot="1" x14ac:dyDescent="0.25">
      <c r="A120" s="272">
        <v>111</v>
      </c>
      <c r="B120" s="336"/>
      <c r="C120" s="332"/>
      <c r="D120" s="333"/>
      <c r="E120" s="334"/>
      <c r="F120" s="335"/>
      <c r="G120" s="334"/>
      <c r="H120" s="371"/>
      <c r="I120" s="334"/>
      <c r="J120" s="334"/>
      <c r="K120" s="334"/>
      <c r="L120" s="334"/>
      <c r="M120" s="334"/>
      <c r="N120" s="334"/>
      <c r="O120" s="337"/>
      <c r="P120" s="337"/>
      <c r="Q120" s="338" t="str">
        <f t="shared" si="108"/>
        <v xml:space="preserve"> </v>
      </c>
      <c r="R120" s="339" t="str">
        <f t="shared" si="109"/>
        <v/>
      </c>
      <c r="S120" s="340" t="str">
        <f t="shared" si="162"/>
        <v/>
      </c>
      <c r="T120" s="341" t="str">
        <f t="shared" si="110"/>
        <v/>
      </c>
      <c r="U120" s="341" t="str">
        <f t="shared" si="111"/>
        <v/>
      </c>
      <c r="V120" s="341" t="str">
        <f t="shared" si="112"/>
        <v/>
      </c>
      <c r="W120" s="341" t="str">
        <f t="shared" si="113"/>
        <v/>
      </c>
      <c r="X120" s="340" t="str">
        <f t="shared" si="163"/>
        <v/>
      </c>
      <c r="Y120" s="342" t="str">
        <f t="shared" si="164"/>
        <v/>
      </c>
      <c r="Z120" s="343" t="str">
        <f t="shared" si="165"/>
        <v/>
      </c>
      <c r="AA120" s="344" t="str">
        <f t="shared" si="166"/>
        <v/>
      </c>
      <c r="AB120" s="345" t="str">
        <f t="shared" si="114"/>
        <v/>
      </c>
      <c r="AC120" s="346" t="str">
        <f t="shared" si="115"/>
        <v/>
      </c>
      <c r="AD120" s="346" t="str">
        <f t="shared" si="116"/>
        <v/>
      </c>
      <c r="AE120" s="344" t="str">
        <f t="shared" si="167"/>
        <v/>
      </c>
      <c r="AF120" s="346" t="str">
        <f t="shared" si="117"/>
        <v/>
      </c>
      <c r="AG120" s="344" t="str">
        <f t="shared" si="168"/>
        <v/>
      </c>
      <c r="AH120" s="344" t="str">
        <f t="shared" si="169"/>
        <v/>
      </c>
      <c r="AI120" s="344" t="str">
        <f t="shared" si="170"/>
        <v/>
      </c>
      <c r="AJ120" s="346" t="str">
        <f t="shared" si="171"/>
        <v/>
      </c>
      <c r="AK120" s="346" t="str">
        <f t="shared" si="172"/>
        <v/>
      </c>
      <c r="AL120" s="347" t="str">
        <f t="shared" si="173"/>
        <v/>
      </c>
      <c r="AM120" s="141"/>
      <c r="AN120" s="141"/>
      <c r="AO120" s="142"/>
      <c r="AP120" s="58">
        <f t="shared" si="118"/>
        <v>0</v>
      </c>
      <c r="AQ120" s="94">
        <f>SUM(AP$10:AP120)</f>
        <v>0</v>
      </c>
      <c r="AR120" s="143">
        <f t="shared" si="178"/>
        <v>0.1</v>
      </c>
      <c r="AS120" s="144" t="str">
        <f t="shared" si="119"/>
        <v/>
      </c>
      <c r="AT120" s="144" t="str">
        <f t="shared" si="146"/>
        <v/>
      </c>
      <c r="AU120" s="145"/>
      <c r="AV120" s="58">
        <f t="shared" si="176"/>
        <v>0</v>
      </c>
      <c r="AW120" s="318">
        <f>SUM(AV$10:AV120)</f>
        <v>0</v>
      </c>
      <c r="AX120" s="319">
        <f t="shared" si="177"/>
        <v>0.1</v>
      </c>
      <c r="AY120" s="144" t="str">
        <f t="shared" si="160"/>
        <v/>
      </c>
      <c r="AZ120" s="144" t="str">
        <f t="shared" si="161"/>
        <v/>
      </c>
      <c r="BA120" s="144"/>
      <c r="BB120" s="146" t="str">
        <f t="shared" si="120"/>
        <v/>
      </c>
      <c r="BC120" s="66" t="str">
        <f t="shared" si="159"/>
        <v/>
      </c>
      <c r="BD120" s="195" t="str">
        <f t="shared" si="121"/>
        <v/>
      </c>
      <c r="BF120" s="283"/>
      <c r="BG120" s="286" t="str">
        <f t="shared" si="122"/>
        <v/>
      </c>
      <c r="BN120" s="270"/>
      <c r="BP120" s="268" t="s">
        <v>206</v>
      </c>
      <c r="BY120" s="211" t="str">
        <f t="shared" si="123"/>
        <v/>
      </c>
      <c r="BZ120" s="150" t="str">
        <f t="shared" si="124"/>
        <v/>
      </c>
      <c r="CB120" s="54" t="str">
        <f t="shared" si="158"/>
        <v/>
      </c>
      <c r="CD120" s="54" t="str">
        <f t="shared" si="125"/>
        <v/>
      </c>
      <c r="CF120" s="54" t="str">
        <f t="shared" si="126"/>
        <v/>
      </c>
      <c r="CH120" s="150" t="str">
        <f t="shared" si="127"/>
        <v/>
      </c>
      <c r="CI120" s="290"/>
      <c r="CJ120" s="150" t="str">
        <f t="shared" si="128"/>
        <v/>
      </c>
      <c r="CK120" s="290"/>
      <c r="CL120" s="54" t="str">
        <f t="shared" si="147"/>
        <v/>
      </c>
      <c r="CM120" s="290"/>
      <c r="CN120" s="150" t="str">
        <f t="shared" si="129"/>
        <v/>
      </c>
      <c r="CO120" s="290"/>
      <c r="CP120" s="150" t="str">
        <f t="shared" si="130"/>
        <v/>
      </c>
      <c r="CQ120" s="290"/>
      <c r="CR120" s="150" t="str">
        <f t="shared" si="131"/>
        <v/>
      </c>
      <c r="CS120" s="290"/>
      <c r="CT120" s="150" t="str">
        <f t="shared" si="132"/>
        <v/>
      </c>
      <c r="CU120" s="150"/>
      <c r="CV120" s="150" t="str">
        <f t="shared" si="133"/>
        <v/>
      </c>
      <c r="CW120" s="94"/>
      <c r="CX120" s="151" t="str">
        <f t="shared" si="174"/>
        <v/>
      </c>
      <c r="CY120" s="151" t="str">
        <f t="shared" si="175"/>
        <v/>
      </c>
      <c r="CZ120" s="152"/>
      <c r="DA120" s="373" t="str">
        <f t="shared" si="148"/>
        <v/>
      </c>
      <c r="DC120" s="153">
        <f t="shared" si="134"/>
        <v>0</v>
      </c>
      <c r="DD120" s="153">
        <f t="shared" si="135"/>
        <v>0</v>
      </c>
      <c r="DE120" s="153">
        <f t="shared" si="136"/>
        <v>0</v>
      </c>
      <c r="DF120" s="158">
        <f t="shared" si="137"/>
        <v>-4.7000000000000002E-3</v>
      </c>
      <c r="DG120" s="159">
        <f t="shared" si="149"/>
        <v>-1.1703000000000001</v>
      </c>
      <c r="DH120" s="158">
        <f t="shared" si="138"/>
        <v>3.1999999999999997E-3</v>
      </c>
      <c r="DI120" s="159">
        <f t="shared" si="150"/>
        <v>0.79679999999999995</v>
      </c>
      <c r="DJ120" s="158">
        <f t="shared" si="139"/>
        <v>-2.7000000000000001E-3</v>
      </c>
      <c r="DK120" s="159">
        <f t="shared" si="151"/>
        <v>-0.67230000000000001</v>
      </c>
      <c r="DL120" s="158">
        <f t="shared" si="140"/>
        <v>1.1999999999999999E-3</v>
      </c>
      <c r="DM120" s="159">
        <f t="shared" si="152"/>
        <v>0.29879999999999995</v>
      </c>
      <c r="DN120" s="158">
        <f t="shared" si="141"/>
        <v>1.46E-2</v>
      </c>
      <c r="DO120" s="159">
        <f t="shared" si="153"/>
        <v>3.6354000000000002</v>
      </c>
      <c r="DP120" s="158">
        <f t="shared" si="142"/>
        <v>-1.2999999999999999E-2</v>
      </c>
      <c r="DQ120" s="159">
        <f t="shared" si="154"/>
        <v>-3.2369999999999997</v>
      </c>
      <c r="DR120" s="158">
        <f t="shared" si="143"/>
        <v>-6.7000000000000002E-3</v>
      </c>
      <c r="DS120" s="159">
        <f t="shared" si="155"/>
        <v>-1.6683000000000001</v>
      </c>
      <c r="DT120" s="158">
        <f t="shared" si="144"/>
        <v>-1.2999999999999999E-2</v>
      </c>
      <c r="DU120" s="159">
        <f t="shared" si="156"/>
        <v>-3.2369999999999997</v>
      </c>
      <c r="DV120" s="158">
        <f t="shared" si="145"/>
        <v>-6.7000000000000002E-3</v>
      </c>
      <c r="DW120" s="160">
        <f t="shared" si="157"/>
        <v>-1.6683000000000001</v>
      </c>
    </row>
    <row r="121" spans="1:127" ht="24.95" customHeight="1" thickBot="1" x14ac:dyDescent="0.25">
      <c r="A121" s="272">
        <v>112</v>
      </c>
      <c r="B121" s="336"/>
      <c r="C121" s="332"/>
      <c r="D121" s="333"/>
      <c r="E121" s="334"/>
      <c r="F121" s="335"/>
      <c r="G121" s="334"/>
      <c r="H121" s="371"/>
      <c r="I121" s="334"/>
      <c r="J121" s="334"/>
      <c r="K121" s="334"/>
      <c r="L121" s="334"/>
      <c r="M121" s="334"/>
      <c r="N121" s="334"/>
      <c r="O121" s="337"/>
      <c r="P121" s="337"/>
      <c r="Q121" s="338" t="str">
        <f t="shared" si="108"/>
        <v xml:space="preserve"> </v>
      </c>
      <c r="R121" s="339" t="str">
        <f t="shared" si="109"/>
        <v/>
      </c>
      <c r="S121" s="340" t="str">
        <f t="shared" si="162"/>
        <v/>
      </c>
      <c r="T121" s="341" t="str">
        <f t="shared" si="110"/>
        <v/>
      </c>
      <c r="U121" s="341" t="str">
        <f t="shared" si="111"/>
        <v/>
      </c>
      <c r="V121" s="341" t="str">
        <f t="shared" si="112"/>
        <v/>
      </c>
      <c r="W121" s="341" t="str">
        <f t="shared" si="113"/>
        <v/>
      </c>
      <c r="X121" s="340" t="str">
        <f t="shared" si="163"/>
        <v/>
      </c>
      <c r="Y121" s="342" t="str">
        <f t="shared" si="164"/>
        <v/>
      </c>
      <c r="Z121" s="343" t="str">
        <f t="shared" si="165"/>
        <v/>
      </c>
      <c r="AA121" s="344" t="str">
        <f t="shared" si="166"/>
        <v/>
      </c>
      <c r="AB121" s="345" t="str">
        <f t="shared" si="114"/>
        <v/>
      </c>
      <c r="AC121" s="346" t="str">
        <f t="shared" si="115"/>
        <v/>
      </c>
      <c r="AD121" s="346" t="str">
        <f t="shared" si="116"/>
        <v/>
      </c>
      <c r="AE121" s="344" t="str">
        <f t="shared" si="167"/>
        <v/>
      </c>
      <c r="AF121" s="346" t="str">
        <f t="shared" si="117"/>
        <v/>
      </c>
      <c r="AG121" s="344" t="str">
        <f t="shared" si="168"/>
        <v/>
      </c>
      <c r="AH121" s="344" t="str">
        <f t="shared" si="169"/>
        <v/>
      </c>
      <c r="AI121" s="344" t="str">
        <f t="shared" si="170"/>
        <v/>
      </c>
      <c r="AJ121" s="346" t="str">
        <f t="shared" si="171"/>
        <v/>
      </c>
      <c r="AK121" s="346" t="str">
        <f t="shared" si="172"/>
        <v/>
      </c>
      <c r="AL121" s="347" t="str">
        <f t="shared" si="173"/>
        <v/>
      </c>
      <c r="AM121" s="141"/>
      <c r="AN121" s="141"/>
      <c r="AO121" s="142"/>
      <c r="AP121" s="58">
        <f t="shared" si="118"/>
        <v>0</v>
      </c>
      <c r="AQ121" s="94">
        <f>SUM(AP$10:AP121)</f>
        <v>0</v>
      </c>
      <c r="AR121" s="143">
        <f t="shared" si="178"/>
        <v>0.1</v>
      </c>
      <c r="AS121" s="144" t="str">
        <f t="shared" si="119"/>
        <v/>
      </c>
      <c r="AT121" s="144" t="str">
        <f t="shared" si="146"/>
        <v/>
      </c>
      <c r="AU121" s="145"/>
      <c r="AV121" s="58">
        <f t="shared" si="176"/>
        <v>0</v>
      </c>
      <c r="AW121" s="318">
        <f>SUM(AV$10:AV121)</f>
        <v>0</v>
      </c>
      <c r="AX121" s="319">
        <f t="shared" si="177"/>
        <v>0.1</v>
      </c>
      <c r="AY121" s="144" t="str">
        <f t="shared" si="160"/>
        <v/>
      </c>
      <c r="AZ121" s="144" t="str">
        <f t="shared" si="161"/>
        <v/>
      </c>
      <c r="BA121" s="144"/>
      <c r="BB121" s="146" t="str">
        <f t="shared" si="120"/>
        <v/>
      </c>
      <c r="BC121" s="66" t="str">
        <f t="shared" si="159"/>
        <v/>
      </c>
      <c r="BD121" s="195" t="str">
        <f t="shared" si="121"/>
        <v/>
      </c>
      <c r="BF121" s="283"/>
      <c r="BG121" s="286" t="str">
        <f t="shared" si="122"/>
        <v/>
      </c>
      <c r="BN121" s="268" t="s">
        <v>207</v>
      </c>
      <c r="BP121" s="249" t="s">
        <v>235</v>
      </c>
      <c r="BY121" s="211" t="str">
        <f t="shared" si="123"/>
        <v/>
      </c>
      <c r="BZ121" s="150" t="str">
        <f t="shared" si="124"/>
        <v/>
      </c>
      <c r="CB121" s="54" t="str">
        <f t="shared" si="158"/>
        <v/>
      </c>
      <c r="CD121" s="54" t="str">
        <f t="shared" si="125"/>
        <v/>
      </c>
      <c r="CF121" s="54" t="str">
        <f t="shared" si="126"/>
        <v/>
      </c>
      <c r="CH121" s="150" t="str">
        <f t="shared" si="127"/>
        <v/>
      </c>
      <c r="CI121" s="290"/>
      <c r="CJ121" s="150" t="str">
        <f t="shared" si="128"/>
        <v/>
      </c>
      <c r="CK121" s="290"/>
      <c r="CL121" s="54" t="str">
        <f t="shared" si="147"/>
        <v/>
      </c>
      <c r="CM121" s="290"/>
      <c r="CN121" s="150" t="str">
        <f t="shared" si="129"/>
        <v/>
      </c>
      <c r="CO121" s="290"/>
      <c r="CP121" s="150" t="str">
        <f t="shared" si="130"/>
        <v/>
      </c>
      <c r="CQ121" s="290"/>
      <c r="CR121" s="150" t="str">
        <f t="shared" si="131"/>
        <v/>
      </c>
      <c r="CS121" s="290"/>
      <c r="CT121" s="150" t="str">
        <f t="shared" si="132"/>
        <v/>
      </c>
      <c r="CU121" s="150"/>
      <c r="CV121" s="150" t="str">
        <f t="shared" si="133"/>
        <v/>
      </c>
      <c r="CW121" s="94"/>
      <c r="CX121" s="151" t="str">
        <f t="shared" si="174"/>
        <v/>
      </c>
      <c r="CY121" s="151" t="str">
        <f t="shared" si="175"/>
        <v/>
      </c>
      <c r="CZ121" s="152"/>
      <c r="DA121" s="373" t="str">
        <f t="shared" si="148"/>
        <v/>
      </c>
      <c r="DC121" s="153">
        <f t="shared" si="134"/>
        <v>0</v>
      </c>
      <c r="DD121" s="153">
        <f t="shared" si="135"/>
        <v>0</v>
      </c>
      <c r="DE121" s="153">
        <f t="shared" si="136"/>
        <v>0</v>
      </c>
      <c r="DF121" s="158">
        <f t="shared" si="137"/>
        <v>-4.7000000000000002E-3</v>
      </c>
      <c r="DG121" s="159">
        <f t="shared" si="149"/>
        <v>-1.1703000000000001</v>
      </c>
      <c r="DH121" s="158">
        <f t="shared" si="138"/>
        <v>3.1999999999999997E-3</v>
      </c>
      <c r="DI121" s="159">
        <f t="shared" si="150"/>
        <v>0.79679999999999995</v>
      </c>
      <c r="DJ121" s="158">
        <f t="shared" si="139"/>
        <v>-2.7000000000000001E-3</v>
      </c>
      <c r="DK121" s="159">
        <f t="shared" si="151"/>
        <v>-0.67230000000000001</v>
      </c>
      <c r="DL121" s="158">
        <f t="shared" si="140"/>
        <v>1.1999999999999999E-3</v>
      </c>
      <c r="DM121" s="159">
        <f t="shared" si="152"/>
        <v>0.29879999999999995</v>
      </c>
      <c r="DN121" s="158">
        <f t="shared" si="141"/>
        <v>1.46E-2</v>
      </c>
      <c r="DO121" s="159">
        <f t="shared" si="153"/>
        <v>3.6354000000000002</v>
      </c>
      <c r="DP121" s="158">
        <f t="shared" si="142"/>
        <v>-1.2999999999999999E-2</v>
      </c>
      <c r="DQ121" s="159">
        <f t="shared" si="154"/>
        <v>-3.2369999999999997</v>
      </c>
      <c r="DR121" s="158">
        <f t="shared" si="143"/>
        <v>-6.7000000000000002E-3</v>
      </c>
      <c r="DS121" s="159">
        <f t="shared" si="155"/>
        <v>-1.6683000000000001</v>
      </c>
      <c r="DT121" s="158">
        <f t="shared" si="144"/>
        <v>-1.2999999999999999E-2</v>
      </c>
      <c r="DU121" s="159">
        <f t="shared" si="156"/>
        <v>-3.2369999999999997</v>
      </c>
      <c r="DV121" s="158">
        <f t="shared" si="145"/>
        <v>-6.7000000000000002E-3</v>
      </c>
      <c r="DW121" s="160">
        <f t="shared" si="157"/>
        <v>-1.6683000000000001</v>
      </c>
    </row>
    <row r="122" spans="1:127" ht="24.95" customHeight="1" x14ac:dyDescent="0.2">
      <c r="A122" s="272">
        <v>113</v>
      </c>
      <c r="B122" s="336"/>
      <c r="C122" s="332"/>
      <c r="D122" s="333"/>
      <c r="E122" s="334"/>
      <c r="F122" s="335"/>
      <c r="G122" s="334"/>
      <c r="H122" s="371"/>
      <c r="I122" s="334"/>
      <c r="J122" s="334"/>
      <c r="K122" s="334"/>
      <c r="L122" s="334"/>
      <c r="M122" s="334"/>
      <c r="N122" s="334"/>
      <c r="O122" s="337"/>
      <c r="P122" s="337"/>
      <c r="Q122" s="338" t="str">
        <f t="shared" si="108"/>
        <v xml:space="preserve"> </v>
      </c>
      <c r="R122" s="339" t="str">
        <f t="shared" si="109"/>
        <v/>
      </c>
      <c r="S122" s="340" t="str">
        <f t="shared" si="162"/>
        <v/>
      </c>
      <c r="T122" s="341" t="str">
        <f t="shared" si="110"/>
        <v/>
      </c>
      <c r="U122" s="341" t="str">
        <f t="shared" si="111"/>
        <v/>
      </c>
      <c r="V122" s="341" t="str">
        <f t="shared" si="112"/>
        <v/>
      </c>
      <c r="W122" s="341" t="str">
        <f t="shared" si="113"/>
        <v/>
      </c>
      <c r="X122" s="340" t="str">
        <f t="shared" si="163"/>
        <v/>
      </c>
      <c r="Y122" s="342" t="str">
        <f t="shared" si="164"/>
        <v/>
      </c>
      <c r="Z122" s="343" t="str">
        <f t="shared" si="165"/>
        <v/>
      </c>
      <c r="AA122" s="344" t="str">
        <f t="shared" si="166"/>
        <v/>
      </c>
      <c r="AB122" s="345" t="str">
        <f t="shared" si="114"/>
        <v/>
      </c>
      <c r="AC122" s="346" t="str">
        <f t="shared" si="115"/>
        <v/>
      </c>
      <c r="AD122" s="346" t="str">
        <f t="shared" si="116"/>
        <v/>
      </c>
      <c r="AE122" s="344" t="str">
        <f t="shared" si="167"/>
        <v/>
      </c>
      <c r="AF122" s="346" t="str">
        <f t="shared" si="117"/>
        <v/>
      </c>
      <c r="AG122" s="344" t="str">
        <f t="shared" si="168"/>
        <v/>
      </c>
      <c r="AH122" s="344" t="str">
        <f t="shared" si="169"/>
        <v/>
      </c>
      <c r="AI122" s="344" t="str">
        <f t="shared" si="170"/>
        <v/>
      </c>
      <c r="AJ122" s="346" t="str">
        <f t="shared" si="171"/>
        <v/>
      </c>
      <c r="AK122" s="346" t="str">
        <f t="shared" si="172"/>
        <v/>
      </c>
      <c r="AL122" s="347" t="str">
        <f t="shared" si="173"/>
        <v/>
      </c>
      <c r="AM122" s="141"/>
      <c r="AN122" s="141"/>
      <c r="AO122" s="142"/>
      <c r="AP122" s="58">
        <f t="shared" si="118"/>
        <v>0</v>
      </c>
      <c r="AQ122" s="94">
        <f>SUM(AP$10:AP122)</f>
        <v>0</v>
      </c>
      <c r="AR122" s="143">
        <f t="shared" si="178"/>
        <v>0.1</v>
      </c>
      <c r="AS122" s="144" t="str">
        <f t="shared" si="119"/>
        <v/>
      </c>
      <c r="AT122" s="144" t="str">
        <f t="shared" si="146"/>
        <v/>
      </c>
      <c r="AU122" s="145"/>
      <c r="AV122" s="58">
        <f t="shared" si="176"/>
        <v>0</v>
      </c>
      <c r="AW122" s="318">
        <f>SUM(AV$10:AV122)</f>
        <v>0</v>
      </c>
      <c r="AX122" s="319">
        <f t="shared" si="177"/>
        <v>0.1</v>
      </c>
      <c r="AY122" s="144" t="str">
        <f t="shared" si="160"/>
        <v/>
      </c>
      <c r="AZ122" s="144" t="str">
        <f t="shared" si="161"/>
        <v/>
      </c>
      <c r="BA122" s="144"/>
      <c r="BB122" s="146" t="str">
        <f t="shared" si="120"/>
        <v/>
      </c>
      <c r="BC122" s="66" t="str">
        <f t="shared" si="159"/>
        <v/>
      </c>
      <c r="BD122" s="195" t="str">
        <f t="shared" si="121"/>
        <v/>
      </c>
      <c r="BF122" s="283"/>
      <c r="BG122" s="286" t="str">
        <f t="shared" si="122"/>
        <v/>
      </c>
      <c r="BN122" s="271">
        <v>6</v>
      </c>
      <c r="BP122" s="249" t="s">
        <v>146</v>
      </c>
      <c r="BY122" s="211" t="str">
        <f t="shared" si="123"/>
        <v/>
      </c>
      <c r="BZ122" s="150" t="str">
        <f t="shared" si="124"/>
        <v/>
      </c>
      <c r="CB122" s="54" t="str">
        <f t="shared" si="158"/>
        <v/>
      </c>
      <c r="CD122" s="54" t="str">
        <f t="shared" si="125"/>
        <v/>
      </c>
      <c r="CF122" s="54" t="str">
        <f t="shared" si="126"/>
        <v/>
      </c>
      <c r="CH122" s="150" t="str">
        <f t="shared" si="127"/>
        <v/>
      </c>
      <c r="CI122" s="290"/>
      <c r="CJ122" s="150" t="str">
        <f t="shared" si="128"/>
        <v/>
      </c>
      <c r="CK122" s="290"/>
      <c r="CL122" s="54" t="str">
        <f t="shared" si="147"/>
        <v/>
      </c>
      <c r="CM122" s="290"/>
      <c r="CN122" s="150" t="str">
        <f t="shared" si="129"/>
        <v/>
      </c>
      <c r="CO122" s="290"/>
      <c r="CP122" s="150" t="str">
        <f t="shared" si="130"/>
        <v/>
      </c>
      <c r="CQ122" s="290"/>
      <c r="CR122" s="150" t="str">
        <f t="shared" si="131"/>
        <v/>
      </c>
      <c r="CS122" s="290"/>
      <c r="CT122" s="150" t="str">
        <f t="shared" si="132"/>
        <v/>
      </c>
      <c r="CU122" s="150"/>
      <c r="CV122" s="150" t="str">
        <f t="shared" si="133"/>
        <v/>
      </c>
      <c r="CW122" s="94"/>
      <c r="CX122" s="151" t="str">
        <f t="shared" si="174"/>
        <v/>
      </c>
      <c r="CY122" s="151" t="str">
        <f t="shared" si="175"/>
        <v/>
      </c>
      <c r="CZ122" s="152"/>
      <c r="DA122" s="373" t="str">
        <f t="shared" si="148"/>
        <v/>
      </c>
      <c r="DC122" s="153">
        <f t="shared" si="134"/>
        <v>0</v>
      </c>
      <c r="DD122" s="153">
        <f t="shared" si="135"/>
        <v>0</v>
      </c>
      <c r="DE122" s="153">
        <f t="shared" si="136"/>
        <v>0</v>
      </c>
      <c r="DF122" s="158">
        <f t="shared" si="137"/>
        <v>-4.7000000000000002E-3</v>
      </c>
      <c r="DG122" s="159">
        <f t="shared" si="149"/>
        <v>-1.1703000000000001</v>
      </c>
      <c r="DH122" s="158">
        <f t="shared" si="138"/>
        <v>3.1999999999999997E-3</v>
      </c>
      <c r="DI122" s="159">
        <f t="shared" si="150"/>
        <v>0.79679999999999995</v>
      </c>
      <c r="DJ122" s="158">
        <f t="shared" si="139"/>
        <v>-2.7000000000000001E-3</v>
      </c>
      <c r="DK122" s="159">
        <f t="shared" si="151"/>
        <v>-0.67230000000000001</v>
      </c>
      <c r="DL122" s="158">
        <f t="shared" si="140"/>
        <v>1.1999999999999999E-3</v>
      </c>
      <c r="DM122" s="159">
        <f t="shared" si="152"/>
        <v>0.29879999999999995</v>
      </c>
      <c r="DN122" s="158">
        <f t="shared" si="141"/>
        <v>1.46E-2</v>
      </c>
      <c r="DO122" s="159">
        <f t="shared" si="153"/>
        <v>3.6354000000000002</v>
      </c>
      <c r="DP122" s="158">
        <f t="shared" si="142"/>
        <v>-1.2999999999999999E-2</v>
      </c>
      <c r="DQ122" s="159">
        <f t="shared" si="154"/>
        <v>-3.2369999999999997</v>
      </c>
      <c r="DR122" s="158">
        <f t="shared" si="143"/>
        <v>-6.7000000000000002E-3</v>
      </c>
      <c r="DS122" s="159">
        <f t="shared" si="155"/>
        <v>-1.6683000000000001</v>
      </c>
      <c r="DT122" s="158">
        <f t="shared" si="144"/>
        <v>-1.2999999999999999E-2</v>
      </c>
      <c r="DU122" s="159">
        <f t="shared" si="156"/>
        <v>-3.2369999999999997</v>
      </c>
      <c r="DV122" s="158">
        <f t="shared" si="145"/>
        <v>-6.7000000000000002E-3</v>
      </c>
      <c r="DW122" s="160">
        <f t="shared" si="157"/>
        <v>-1.6683000000000001</v>
      </c>
    </row>
    <row r="123" spans="1:127" ht="24.95" customHeight="1" x14ac:dyDescent="0.2">
      <c r="A123" s="272">
        <v>114</v>
      </c>
      <c r="B123" s="336"/>
      <c r="C123" s="332"/>
      <c r="D123" s="333"/>
      <c r="E123" s="334"/>
      <c r="F123" s="335"/>
      <c r="G123" s="334"/>
      <c r="H123" s="371"/>
      <c r="I123" s="334"/>
      <c r="J123" s="334"/>
      <c r="K123" s="334"/>
      <c r="L123" s="334"/>
      <c r="M123" s="334"/>
      <c r="N123" s="334"/>
      <c r="O123" s="337"/>
      <c r="P123" s="337"/>
      <c r="Q123" s="338" t="str">
        <f t="shared" si="108"/>
        <v xml:space="preserve"> </v>
      </c>
      <c r="R123" s="339" t="str">
        <f t="shared" si="109"/>
        <v/>
      </c>
      <c r="S123" s="340" t="str">
        <f t="shared" si="162"/>
        <v/>
      </c>
      <c r="T123" s="341" t="str">
        <f t="shared" si="110"/>
        <v/>
      </c>
      <c r="U123" s="341" t="str">
        <f t="shared" si="111"/>
        <v/>
      </c>
      <c r="V123" s="341" t="str">
        <f t="shared" si="112"/>
        <v/>
      </c>
      <c r="W123" s="341" t="str">
        <f t="shared" si="113"/>
        <v/>
      </c>
      <c r="X123" s="340" t="str">
        <f t="shared" si="163"/>
        <v/>
      </c>
      <c r="Y123" s="342" t="str">
        <f t="shared" si="164"/>
        <v/>
      </c>
      <c r="Z123" s="343" t="str">
        <f t="shared" si="165"/>
        <v/>
      </c>
      <c r="AA123" s="344" t="str">
        <f t="shared" si="166"/>
        <v/>
      </c>
      <c r="AB123" s="345" t="str">
        <f t="shared" si="114"/>
        <v/>
      </c>
      <c r="AC123" s="346" t="str">
        <f t="shared" si="115"/>
        <v/>
      </c>
      <c r="AD123" s="346" t="str">
        <f t="shared" si="116"/>
        <v/>
      </c>
      <c r="AE123" s="344" t="str">
        <f t="shared" si="167"/>
        <v/>
      </c>
      <c r="AF123" s="346" t="str">
        <f t="shared" si="117"/>
        <v/>
      </c>
      <c r="AG123" s="344" t="str">
        <f t="shared" si="168"/>
        <v/>
      </c>
      <c r="AH123" s="344" t="str">
        <f t="shared" si="169"/>
        <v/>
      </c>
      <c r="AI123" s="344" t="str">
        <f t="shared" si="170"/>
        <v/>
      </c>
      <c r="AJ123" s="346" t="str">
        <f t="shared" si="171"/>
        <v/>
      </c>
      <c r="AK123" s="346" t="str">
        <f t="shared" si="172"/>
        <v/>
      </c>
      <c r="AL123" s="347" t="str">
        <f t="shared" si="173"/>
        <v/>
      </c>
      <c r="AM123" s="141"/>
      <c r="AN123" s="141"/>
      <c r="AO123" s="142"/>
      <c r="AP123" s="58">
        <f t="shared" si="118"/>
        <v>0</v>
      </c>
      <c r="AQ123" s="94">
        <f>SUM(AP$10:AP123)</f>
        <v>0</v>
      </c>
      <c r="AR123" s="143">
        <f t="shared" si="178"/>
        <v>0.1</v>
      </c>
      <c r="AS123" s="144" t="str">
        <f t="shared" si="119"/>
        <v/>
      </c>
      <c r="AT123" s="144" t="str">
        <f t="shared" si="146"/>
        <v/>
      </c>
      <c r="AU123" s="145"/>
      <c r="AV123" s="58">
        <f t="shared" si="176"/>
        <v>0</v>
      </c>
      <c r="AW123" s="318">
        <f>SUM(AV$10:AV123)</f>
        <v>0</v>
      </c>
      <c r="AX123" s="319">
        <f t="shared" si="177"/>
        <v>0.1</v>
      </c>
      <c r="AY123" s="144" t="str">
        <f t="shared" si="160"/>
        <v/>
      </c>
      <c r="AZ123" s="144" t="str">
        <f t="shared" si="161"/>
        <v/>
      </c>
      <c r="BA123" s="144"/>
      <c r="BB123" s="146" t="str">
        <f t="shared" si="120"/>
        <v/>
      </c>
      <c r="BC123" s="66" t="str">
        <f t="shared" si="159"/>
        <v/>
      </c>
      <c r="BD123" s="195" t="str">
        <f t="shared" si="121"/>
        <v/>
      </c>
      <c r="BF123" s="283"/>
      <c r="BG123" s="286" t="str">
        <f t="shared" si="122"/>
        <v/>
      </c>
      <c r="BN123" s="269">
        <v>8</v>
      </c>
      <c r="BP123" s="249" t="s">
        <v>236</v>
      </c>
      <c r="BY123" s="211" t="str">
        <f t="shared" si="123"/>
        <v/>
      </c>
      <c r="BZ123" s="150" t="str">
        <f t="shared" si="124"/>
        <v/>
      </c>
      <c r="CB123" s="54" t="str">
        <f t="shared" si="158"/>
        <v/>
      </c>
      <c r="CD123" s="54" t="str">
        <f t="shared" si="125"/>
        <v/>
      </c>
      <c r="CF123" s="54" t="str">
        <f t="shared" si="126"/>
        <v/>
      </c>
      <c r="CH123" s="150" t="str">
        <f t="shared" si="127"/>
        <v/>
      </c>
      <c r="CI123" s="290"/>
      <c r="CJ123" s="150" t="str">
        <f t="shared" si="128"/>
        <v/>
      </c>
      <c r="CK123" s="290"/>
      <c r="CL123" s="54" t="str">
        <f t="shared" si="147"/>
        <v/>
      </c>
      <c r="CM123" s="290"/>
      <c r="CN123" s="150" t="str">
        <f t="shared" si="129"/>
        <v/>
      </c>
      <c r="CO123" s="290"/>
      <c r="CP123" s="150" t="str">
        <f t="shared" si="130"/>
        <v/>
      </c>
      <c r="CQ123" s="290"/>
      <c r="CR123" s="150" t="str">
        <f t="shared" si="131"/>
        <v/>
      </c>
      <c r="CS123" s="290"/>
      <c r="CT123" s="150" t="str">
        <f t="shared" si="132"/>
        <v/>
      </c>
      <c r="CU123" s="150"/>
      <c r="CV123" s="150" t="str">
        <f t="shared" si="133"/>
        <v/>
      </c>
      <c r="CW123" s="94"/>
      <c r="CX123" s="151" t="str">
        <f t="shared" si="174"/>
        <v/>
      </c>
      <c r="CY123" s="151" t="str">
        <f t="shared" si="175"/>
        <v/>
      </c>
      <c r="CZ123" s="152"/>
      <c r="DA123" s="373" t="str">
        <f t="shared" si="148"/>
        <v/>
      </c>
      <c r="DC123" s="153">
        <f t="shared" si="134"/>
        <v>0</v>
      </c>
      <c r="DD123" s="153">
        <f t="shared" si="135"/>
        <v>0</v>
      </c>
      <c r="DE123" s="153">
        <f t="shared" si="136"/>
        <v>0</v>
      </c>
      <c r="DF123" s="158">
        <f t="shared" si="137"/>
        <v>-4.7000000000000002E-3</v>
      </c>
      <c r="DG123" s="159">
        <f t="shared" si="149"/>
        <v>-1.1703000000000001</v>
      </c>
      <c r="DH123" s="158">
        <f t="shared" si="138"/>
        <v>3.1999999999999997E-3</v>
      </c>
      <c r="DI123" s="159">
        <f t="shared" si="150"/>
        <v>0.79679999999999995</v>
      </c>
      <c r="DJ123" s="158">
        <f t="shared" si="139"/>
        <v>-2.7000000000000001E-3</v>
      </c>
      <c r="DK123" s="159">
        <f t="shared" si="151"/>
        <v>-0.67230000000000001</v>
      </c>
      <c r="DL123" s="158">
        <f t="shared" si="140"/>
        <v>1.1999999999999999E-3</v>
      </c>
      <c r="DM123" s="159">
        <f t="shared" si="152"/>
        <v>0.29879999999999995</v>
      </c>
      <c r="DN123" s="158">
        <f t="shared" si="141"/>
        <v>1.46E-2</v>
      </c>
      <c r="DO123" s="159">
        <f t="shared" si="153"/>
        <v>3.6354000000000002</v>
      </c>
      <c r="DP123" s="158">
        <f t="shared" si="142"/>
        <v>-1.2999999999999999E-2</v>
      </c>
      <c r="DQ123" s="159">
        <f t="shared" si="154"/>
        <v>-3.2369999999999997</v>
      </c>
      <c r="DR123" s="158">
        <f t="shared" si="143"/>
        <v>-6.7000000000000002E-3</v>
      </c>
      <c r="DS123" s="159">
        <f t="shared" si="155"/>
        <v>-1.6683000000000001</v>
      </c>
      <c r="DT123" s="158">
        <f t="shared" si="144"/>
        <v>-1.2999999999999999E-2</v>
      </c>
      <c r="DU123" s="159">
        <f t="shared" si="156"/>
        <v>-3.2369999999999997</v>
      </c>
      <c r="DV123" s="158">
        <f t="shared" si="145"/>
        <v>-6.7000000000000002E-3</v>
      </c>
      <c r="DW123" s="160">
        <f t="shared" si="157"/>
        <v>-1.6683000000000001</v>
      </c>
    </row>
    <row r="124" spans="1:127" ht="24.95" customHeight="1" thickBot="1" x14ac:dyDescent="0.25">
      <c r="A124" s="272">
        <v>115</v>
      </c>
      <c r="B124" s="336"/>
      <c r="C124" s="332"/>
      <c r="D124" s="333"/>
      <c r="E124" s="334"/>
      <c r="F124" s="335"/>
      <c r="G124" s="334"/>
      <c r="H124" s="371"/>
      <c r="I124" s="334"/>
      <c r="J124" s="334"/>
      <c r="K124" s="334"/>
      <c r="L124" s="334"/>
      <c r="M124" s="334"/>
      <c r="N124" s="334"/>
      <c r="O124" s="337"/>
      <c r="P124" s="337"/>
      <c r="Q124" s="338" t="str">
        <f t="shared" si="108"/>
        <v xml:space="preserve"> </v>
      </c>
      <c r="R124" s="339" t="str">
        <f t="shared" si="109"/>
        <v/>
      </c>
      <c r="S124" s="340" t="str">
        <f t="shared" si="162"/>
        <v/>
      </c>
      <c r="T124" s="341" t="str">
        <f t="shared" si="110"/>
        <v/>
      </c>
      <c r="U124" s="341" t="str">
        <f t="shared" si="111"/>
        <v/>
      </c>
      <c r="V124" s="341" t="str">
        <f t="shared" si="112"/>
        <v/>
      </c>
      <c r="W124" s="341" t="str">
        <f t="shared" si="113"/>
        <v/>
      </c>
      <c r="X124" s="340" t="str">
        <f t="shared" si="163"/>
        <v/>
      </c>
      <c r="Y124" s="342" t="str">
        <f t="shared" si="164"/>
        <v/>
      </c>
      <c r="Z124" s="343" t="str">
        <f t="shared" si="165"/>
        <v/>
      </c>
      <c r="AA124" s="344" t="str">
        <f t="shared" si="166"/>
        <v/>
      </c>
      <c r="AB124" s="345" t="str">
        <f t="shared" si="114"/>
        <v/>
      </c>
      <c r="AC124" s="346" t="str">
        <f t="shared" si="115"/>
        <v/>
      </c>
      <c r="AD124" s="346" t="str">
        <f t="shared" si="116"/>
        <v/>
      </c>
      <c r="AE124" s="344" t="str">
        <f t="shared" si="167"/>
        <v/>
      </c>
      <c r="AF124" s="346" t="str">
        <f t="shared" si="117"/>
        <v/>
      </c>
      <c r="AG124" s="344" t="str">
        <f t="shared" si="168"/>
        <v/>
      </c>
      <c r="AH124" s="344" t="str">
        <f t="shared" si="169"/>
        <v/>
      </c>
      <c r="AI124" s="344" t="str">
        <f t="shared" si="170"/>
        <v/>
      </c>
      <c r="AJ124" s="346" t="str">
        <f t="shared" si="171"/>
        <v/>
      </c>
      <c r="AK124" s="346" t="str">
        <f t="shared" si="172"/>
        <v/>
      </c>
      <c r="AL124" s="347" t="str">
        <f t="shared" si="173"/>
        <v/>
      </c>
      <c r="AM124" s="141"/>
      <c r="AN124" s="141"/>
      <c r="AO124" s="142"/>
      <c r="AP124" s="58">
        <f t="shared" si="118"/>
        <v>0</v>
      </c>
      <c r="AQ124" s="94">
        <f>SUM(AP$10:AP124)</f>
        <v>0</v>
      </c>
      <c r="AR124" s="143">
        <f t="shared" si="178"/>
        <v>0.1</v>
      </c>
      <c r="AS124" s="144" t="str">
        <f t="shared" si="119"/>
        <v/>
      </c>
      <c r="AT124" s="144" t="str">
        <f t="shared" si="146"/>
        <v/>
      </c>
      <c r="AU124" s="145"/>
      <c r="AV124" s="58">
        <f t="shared" si="176"/>
        <v>0</v>
      </c>
      <c r="AW124" s="318">
        <f>SUM(AV$10:AV124)</f>
        <v>0</v>
      </c>
      <c r="AX124" s="319">
        <f t="shared" si="177"/>
        <v>0.1</v>
      </c>
      <c r="AY124" s="144" t="str">
        <f t="shared" si="160"/>
        <v/>
      </c>
      <c r="AZ124" s="144" t="str">
        <f t="shared" si="161"/>
        <v/>
      </c>
      <c r="BA124" s="144"/>
      <c r="BB124" s="146" t="str">
        <f t="shared" si="120"/>
        <v/>
      </c>
      <c r="BC124" s="66" t="str">
        <f t="shared" si="159"/>
        <v/>
      </c>
      <c r="BD124" s="195" t="str">
        <f t="shared" si="121"/>
        <v/>
      </c>
      <c r="BF124" s="283"/>
      <c r="BG124" s="286" t="str">
        <f t="shared" si="122"/>
        <v/>
      </c>
      <c r="BN124" s="269">
        <v>10</v>
      </c>
      <c r="BP124" s="249" t="s">
        <v>147</v>
      </c>
      <c r="BY124" s="211" t="str">
        <f t="shared" si="123"/>
        <v/>
      </c>
      <c r="BZ124" s="150" t="str">
        <f t="shared" si="124"/>
        <v/>
      </c>
      <c r="CB124" s="54" t="str">
        <f t="shared" si="158"/>
        <v/>
      </c>
      <c r="CD124" s="54" t="str">
        <f t="shared" si="125"/>
        <v/>
      </c>
      <c r="CF124" s="54" t="str">
        <f t="shared" si="126"/>
        <v/>
      </c>
      <c r="CH124" s="150" t="str">
        <f t="shared" si="127"/>
        <v/>
      </c>
      <c r="CI124" s="290"/>
      <c r="CJ124" s="150" t="str">
        <f t="shared" si="128"/>
        <v/>
      </c>
      <c r="CK124" s="290"/>
      <c r="CL124" s="54" t="str">
        <f t="shared" si="147"/>
        <v/>
      </c>
      <c r="CM124" s="290"/>
      <c r="CN124" s="150" t="str">
        <f t="shared" si="129"/>
        <v/>
      </c>
      <c r="CO124" s="290"/>
      <c r="CP124" s="150" t="str">
        <f t="shared" si="130"/>
        <v/>
      </c>
      <c r="CQ124" s="290"/>
      <c r="CR124" s="150" t="str">
        <f t="shared" si="131"/>
        <v/>
      </c>
      <c r="CS124" s="290"/>
      <c r="CT124" s="150" t="str">
        <f t="shared" si="132"/>
        <v/>
      </c>
      <c r="CU124" s="150"/>
      <c r="CV124" s="150" t="str">
        <f t="shared" si="133"/>
        <v/>
      </c>
      <c r="CW124" s="94"/>
      <c r="CX124" s="151" t="str">
        <f t="shared" si="174"/>
        <v/>
      </c>
      <c r="CY124" s="151" t="str">
        <f t="shared" si="175"/>
        <v/>
      </c>
      <c r="CZ124" s="152"/>
      <c r="DA124" s="373" t="str">
        <f t="shared" si="148"/>
        <v/>
      </c>
      <c r="DC124" s="153">
        <f t="shared" si="134"/>
        <v>0</v>
      </c>
      <c r="DD124" s="153">
        <f t="shared" si="135"/>
        <v>0</v>
      </c>
      <c r="DE124" s="153">
        <f t="shared" si="136"/>
        <v>0</v>
      </c>
      <c r="DF124" s="158">
        <f t="shared" si="137"/>
        <v>-4.7000000000000002E-3</v>
      </c>
      <c r="DG124" s="159">
        <f t="shared" si="149"/>
        <v>-1.1703000000000001</v>
      </c>
      <c r="DH124" s="158">
        <f t="shared" si="138"/>
        <v>3.1999999999999997E-3</v>
      </c>
      <c r="DI124" s="159">
        <f t="shared" si="150"/>
        <v>0.79679999999999995</v>
      </c>
      <c r="DJ124" s="158">
        <f t="shared" si="139"/>
        <v>-2.7000000000000001E-3</v>
      </c>
      <c r="DK124" s="159">
        <f t="shared" si="151"/>
        <v>-0.67230000000000001</v>
      </c>
      <c r="DL124" s="158">
        <f t="shared" si="140"/>
        <v>1.1999999999999999E-3</v>
      </c>
      <c r="DM124" s="159">
        <f t="shared" si="152"/>
        <v>0.29879999999999995</v>
      </c>
      <c r="DN124" s="158">
        <f t="shared" si="141"/>
        <v>1.46E-2</v>
      </c>
      <c r="DO124" s="159">
        <f t="shared" si="153"/>
        <v>3.6354000000000002</v>
      </c>
      <c r="DP124" s="158">
        <f t="shared" si="142"/>
        <v>-1.2999999999999999E-2</v>
      </c>
      <c r="DQ124" s="159">
        <f t="shared" si="154"/>
        <v>-3.2369999999999997</v>
      </c>
      <c r="DR124" s="158">
        <f t="shared" si="143"/>
        <v>-6.7000000000000002E-3</v>
      </c>
      <c r="DS124" s="159">
        <f t="shared" si="155"/>
        <v>-1.6683000000000001</v>
      </c>
      <c r="DT124" s="158">
        <f t="shared" si="144"/>
        <v>-1.2999999999999999E-2</v>
      </c>
      <c r="DU124" s="159">
        <f t="shared" si="156"/>
        <v>-3.2369999999999997</v>
      </c>
      <c r="DV124" s="158">
        <f t="shared" si="145"/>
        <v>-6.7000000000000002E-3</v>
      </c>
      <c r="DW124" s="160">
        <f t="shared" si="157"/>
        <v>-1.6683000000000001</v>
      </c>
    </row>
    <row r="125" spans="1:127" ht="24.95" customHeight="1" thickBot="1" x14ac:dyDescent="0.25">
      <c r="A125" s="272">
        <v>116</v>
      </c>
      <c r="B125" s="336"/>
      <c r="C125" s="332"/>
      <c r="D125" s="333"/>
      <c r="E125" s="334"/>
      <c r="F125" s="335"/>
      <c r="G125" s="334"/>
      <c r="H125" s="371"/>
      <c r="I125" s="334"/>
      <c r="J125" s="334"/>
      <c r="K125" s="334"/>
      <c r="L125" s="334"/>
      <c r="M125" s="334"/>
      <c r="N125" s="334"/>
      <c r="O125" s="337"/>
      <c r="P125" s="337"/>
      <c r="Q125" s="338" t="str">
        <f t="shared" si="108"/>
        <v xml:space="preserve"> </v>
      </c>
      <c r="R125" s="339" t="str">
        <f t="shared" si="109"/>
        <v/>
      </c>
      <c r="S125" s="340" t="str">
        <f t="shared" si="162"/>
        <v/>
      </c>
      <c r="T125" s="341" t="str">
        <f t="shared" si="110"/>
        <v/>
      </c>
      <c r="U125" s="341" t="str">
        <f t="shared" si="111"/>
        <v/>
      </c>
      <c r="V125" s="341" t="str">
        <f t="shared" si="112"/>
        <v/>
      </c>
      <c r="W125" s="341" t="str">
        <f t="shared" si="113"/>
        <v/>
      </c>
      <c r="X125" s="340" t="str">
        <f t="shared" si="163"/>
        <v/>
      </c>
      <c r="Y125" s="342" t="str">
        <f t="shared" si="164"/>
        <v/>
      </c>
      <c r="Z125" s="343" t="str">
        <f t="shared" si="165"/>
        <v/>
      </c>
      <c r="AA125" s="344" t="str">
        <f t="shared" si="166"/>
        <v/>
      </c>
      <c r="AB125" s="345" t="str">
        <f t="shared" si="114"/>
        <v/>
      </c>
      <c r="AC125" s="346" t="str">
        <f t="shared" si="115"/>
        <v/>
      </c>
      <c r="AD125" s="346" t="str">
        <f t="shared" si="116"/>
        <v/>
      </c>
      <c r="AE125" s="344" t="str">
        <f t="shared" si="167"/>
        <v/>
      </c>
      <c r="AF125" s="346" t="str">
        <f t="shared" si="117"/>
        <v/>
      </c>
      <c r="AG125" s="344" t="str">
        <f t="shared" si="168"/>
        <v/>
      </c>
      <c r="AH125" s="344" t="str">
        <f t="shared" si="169"/>
        <v/>
      </c>
      <c r="AI125" s="344" t="str">
        <f t="shared" si="170"/>
        <v/>
      </c>
      <c r="AJ125" s="346" t="str">
        <f t="shared" si="171"/>
        <v/>
      </c>
      <c r="AK125" s="346" t="str">
        <f t="shared" si="172"/>
        <v/>
      </c>
      <c r="AL125" s="347" t="str">
        <f t="shared" si="173"/>
        <v/>
      </c>
      <c r="AM125" s="141"/>
      <c r="AN125" s="141"/>
      <c r="AO125" s="142"/>
      <c r="AP125" s="58">
        <f t="shared" si="118"/>
        <v>0</v>
      </c>
      <c r="AQ125" s="94">
        <f>SUM(AP$10:AP125)</f>
        <v>0</v>
      </c>
      <c r="AR125" s="143">
        <f t="shared" si="178"/>
        <v>0.1</v>
      </c>
      <c r="AS125" s="144" t="str">
        <f t="shared" si="119"/>
        <v/>
      </c>
      <c r="AT125" s="144" t="str">
        <f t="shared" si="146"/>
        <v/>
      </c>
      <c r="AU125" s="145"/>
      <c r="AV125" s="58">
        <f t="shared" si="176"/>
        <v>0</v>
      </c>
      <c r="AW125" s="318">
        <f>SUM(AV$10:AV125)</f>
        <v>0</v>
      </c>
      <c r="AX125" s="319">
        <f t="shared" si="177"/>
        <v>0.1</v>
      </c>
      <c r="AY125" s="144" t="str">
        <f t="shared" si="160"/>
        <v/>
      </c>
      <c r="AZ125" s="144" t="str">
        <f t="shared" si="161"/>
        <v/>
      </c>
      <c r="BA125" s="144"/>
      <c r="BB125" s="146" t="str">
        <f t="shared" si="120"/>
        <v/>
      </c>
      <c r="BC125" s="66" t="str">
        <f t="shared" si="159"/>
        <v/>
      </c>
      <c r="BD125" s="195" t="str">
        <f t="shared" si="121"/>
        <v/>
      </c>
      <c r="BF125" s="283"/>
      <c r="BG125" s="286" t="str">
        <f t="shared" si="122"/>
        <v/>
      </c>
      <c r="BN125" s="270"/>
      <c r="BP125" s="272"/>
      <c r="BY125" s="211" t="str">
        <f t="shared" si="123"/>
        <v/>
      </c>
      <c r="BZ125" s="150" t="str">
        <f t="shared" si="124"/>
        <v/>
      </c>
      <c r="CB125" s="54" t="str">
        <f t="shared" si="158"/>
        <v/>
      </c>
      <c r="CD125" s="54" t="str">
        <f t="shared" si="125"/>
        <v/>
      </c>
      <c r="CF125" s="54" t="str">
        <f t="shared" si="126"/>
        <v/>
      </c>
      <c r="CH125" s="150" t="str">
        <f t="shared" si="127"/>
        <v/>
      </c>
      <c r="CI125" s="290"/>
      <c r="CJ125" s="150" t="str">
        <f t="shared" si="128"/>
        <v/>
      </c>
      <c r="CK125" s="290"/>
      <c r="CL125" s="54" t="str">
        <f t="shared" si="147"/>
        <v/>
      </c>
      <c r="CM125" s="290"/>
      <c r="CN125" s="150" t="str">
        <f t="shared" si="129"/>
        <v/>
      </c>
      <c r="CO125" s="290"/>
      <c r="CP125" s="150" t="str">
        <f t="shared" si="130"/>
        <v/>
      </c>
      <c r="CQ125" s="290"/>
      <c r="CR125" s="150" t="str">
        <f t="shared" si="131"/>
        <v/>
      </c>
      <c r="CS125" s="290"/>
      <c r="CT125" s="150" t="str">
        <f t="shared" si="132"/>
        <v/>
      </c>
      <c r="CU125" s="150"/>
      <c r="CV125" s="150" t="str">
        <f t="shared" si="133"/>
        <v/>
      </c>
      <c r="CW125" s="94"/>
      <c r="CX125" s="151" t="str">
        <f t="shared" si="174"/>
        <v/>
      </c>
      <c r="CY125" s="151" t="str">
        <f t="shared" si="175"/>
        <v/>
      </c>
      <c r="CZ125" s="152"/>
      <c r="DA125" s="373" t="str">
        <f t="shared" si="148"/>
        <v/>
      </c>
      <c r="DC125" s="153">
        <f t="shared" si="134"/>
        <v>0</v>
      </c>
      <c r="DD125" s="153">
        <f t="shared" si="135"/>
        <v>0</v>
      </c>
      <c r="DE125" s="153">
        <f t="shared" si="136"/>
        <v>0</v>
      </c>
      <c r="DF125" s="158">
        <f t="shared" si="137"/>
        <v>-4.7000000000000002E-3</v>
      </c>
      <c r="DG125" s="159">
        <f t="shared" si="149"/>
        <v>-1.1703000000000001</v>
      </c>
      <c r="DH125" s="158">
        <f t="shared" si="138"/>
        <v>3.1999999999999997E-3</v>
      </c>
      <c r="DI125" s="159">
        <f t="shared" si="150"/>
        <v>0.79679999999999995</v>
      </c>
      <c r="DJ125" s="158">
        <f t="shared" si="139"/>
        <v>-2.7000000000000001E-3</v>
      </c>
      <c r="DK125" s="159">
        <f t="shared" si="151"/>
        <v>-0.67230000000000001</v>
      </c>
      <c r="DL125" s="158">
        <f t="shared" si="140"/>
        <v>1.1999999999999999E-3</v>
      </c>
      <c r="DM125" s="159">
        <f t="shared" si="152"/>
        <v>0.29879999999999995</v>
      </c>
      <c r="DN125" s="158">
        <f t="shared" si="141"/>
        <v>1.46E-2</v>
      </c>
      <c r="DO125" s="159">
        <f t="shared" si="153"/>
        <v>3.6354000000000002</v>
      </c>
      <c r="DP125" s="158">
        <f t="shared" si="142"/>
        <v>-1.2999999999999999E-2</v>
      </c>
      <c r="DQ125" s="159">
        <f t="shared" si="154"/>
        <v>-3.2369999999999997</v>
      </c>
      <c r="DR125" s="158">
        <f t="shared" si="143"/>
        <v>-6.7000000000000002E-3</v>
      </c>
      <c r="DS125" s="159">
        <f t="shared" si="155"/>
        <v>-1.6683000000000001</v>
      </c>
      <c r="DT125" s="158">
        <f t="shared" si="144"/>
        <v>-1.2999999999999999E-2</v>
      </c>
      <c r="DU125" s="159">
        <f t="shared" si="156"/>
        <v>-3.2369999999999997</v>
      </c>
      <c r="DV125" s="158">
        <f t="shared" si="145"/>
        <v>-6.7000000000000002E-3</v>
      </c>
      <c r="DW125" s="160">
        <f t="shared" si="157"/>
        <v>-1.6683000000000001</v>
      </c>
    </row>
    <row r="126" spans="1:127" ht="24.95" customHeight="1" thickBot="1" x14ac:dyDescent="0.25">
      <c r="A126" s="272">
        <v>117</v>
      </c>
      <c r="B126" s="336"/>
      <c r="C126" s="332"/>
      <c r="D126" s="333"/>
      <c r="E126" s="334"/>
      <c r="F126" s="335"/>
      <c r="G126" s="334"/>
      <c r="H126" s="371"/>
      <c r="I126" s="334"/>
      <c r="J126" s="334"/>
      <c r="K126" s="334"/>
      <c r="L126" s="334"/>
      <c r="M126" s="334"/>
      <c r="N126" s="334"/>
      <c r="O126" s="337"/>
      <c r="P126" s="337"/>
      <c r="Q126" s="338" t="str">
        <f t="shared" si="108"/>
        <v xml:space="preserve"> </v>
      </c>
      <c r="R126" s="339" t="str">
        <f t="shared" si="109"/>
        <v/>
      </c>
      <c r="S126" s="340" t="str">
        <f t="shared" si="162"/>
        <v/>
      </c>
      <c r="T126" s="341" t="str">
        <f t="shared" si="110"/>
        <v/>
      </c>
      <c r="U126" s="341" t="str">
        <f t="shared" si="111"/>
        <v/>
      </c>
      <c r="V126" s="341" t="str">
        <f t="shared" si="112"/>
        <v/>
      </c>
      <c r="W126" s="341" t="str">
        <f t="shared" si="113"/>
        <v/>
      </c>
      <c r="X126" s="340" t="str">
        <f t="shared" si="163"/>
        <v/>
      </c>
      <c r="Y126" s="342" t="str">
        <f t="shared" si="164"/>
        <v/>
      </c>
      <c r="Z126" s="343" t="str">
        <f t="shared" si="165"/>
        <v/>
      </c>
      <c r="AA126" s="344" t="str">
        <f t="shared" si="166"/>
        <v/>
      </c>
      <c r="AB126" s="345" t="str">
        <f t="shared" si="114"/>
        <v/>
      </c>
      <c r="AC126" s="346" t="str">
        <f t="shared" si="115"/>
        <v/>
      </c>
      <c r="AD126" s="346" t="str">
        <f t="shared" si="116"/>
        <v/>
      </c>
      <c r="AE126" s="344" t="str">
        <f t="shared" si="167"/>
        <v/>
      </c>
      <c r="AF126" s="346" t="str">
        <f t="shared" si="117"/>
        <v/>
      </c>
      <c r="AG126" s="344" t="str">
        <f t="shared" si="168"/>
        <v/>
      </c>
      <c r="AH126" s="344" t="str">
        <f t="shared" si="169"/>
        <v/>
      </c>
      <c r="AI126" s="344" t="str">
        <f t="shared" si="170"/>
        <v/>
      </c>
      <c r="AJ126" s="346" t="str">
        <f t="shared" si="171"/>
        <v/>
      </c>
      <c r="AK126" s="346" t="str">
        <f t="shared" si="172"/>
        <v/>
      </c>
      <c r="AL126" s="347" t="str">
        <f t="shared" si="173"/>
        <v/>
      </c>
      <c r="AM126" s="141"/>
      <c r="AN126" s="141"/>
      <c r="AO126" s="142"/>
      <c r="AP126" s="58">
        <f t="shared" si="118"/>
        <v>0</v>
      </c>
      <c r="AQ126" s="94">
        <f>SUM(AP$10:AP126)</f>
        <v>0</v>
      </c>
      <c r="AR126" s="143">
        <f t="shared" si="178"/>
        <v>0.1</v>
      </c>
      <c r="AS126" s="144" t="str">
        <f t="shared" si="119"/>
        <v/>
      </c>
      <c r="AT126" s="144" t="str">
        <f t="shared" si="146"/>
        <v/>
      </c>
      <c r="AU126" s="145"/>
      <c r="AV126" s="58">
        <f t="shared" si="176"/>
        <v>0</v>
      </c>
      <c r="AW126" s="318">
        <f>SUM(AV$10:AV126)</f>
        <v>0</v>
      </c>
      <c r="AX126" s="319">
        <f t="shared" si="177"/>
        <v>0.1</v>
      </c>
      <c r="AY126" s="144" t="str">
        <f t="shared" si="160"/>
        <v/>
      </c>
      <c r="AZ126" s="144" t="str">
        <f t="shared" si="161"/>
        <v/>
      </c>
      <c r="BA126" s="144"/>
      <c r="BB126" s="146" t="str">
        <f t="shared" si="120"/>
        <v/>
      </c>
      <c r="BC126" s="66" t="str">
        <f t="shared" si="159"/>
        <v/>
      </c>
      <c r="BD126" s="195" t="str">
        <f t="shared" si="121"/>
        <v/>
      </c>
      <c r="BF126" s="283"/>
      <c r="BG126" s="286" t="str">
        <f t="shared" si="122"/>
        <v/>
      </c>
      <c r="BN126" s="268" t="s">
        <v>208</v>
      </c>
      <c r="BY126" s="211" t="str">
        <f t="shared" si="123"/>
        <v/>
      </c>
      <c r="BZ126" s="150" t="str">
        <f t="shared" si="124"/>
        <v/>
      </c>
      <c r="CB126" s="54" t="str">
        <f t="shared" si="158"/>
        <v/>
      </c>
      <c r="CD126" s="54" t="str">
        <f t="shared" si="125"/>
        <v/>
      </c>
      <c r="CF126" s="54" t="str">
        <f t="shared" si="126"/>
        <v/>
      </c>
      <c r="CH126" s="150" t="str">
        <f t="shared" si="127"/>
        <v/>
      </c>
      <c r="CI126" s="290"/>
      <c r="CJ126" s="150" t="str">
        <f t="shared" si="128"/>
        <v/>
      </c>
      <c r="CK126" s="290"/>
      <c r="CL126" s="54" t="str">
        <f t="shared" si="147"/>
        <v/>
      </c>
      <c r="CM126" s="290"/>
      <c r="CN126" s="150" t="str">
        <f t="shared" si="129"/>
        <v/>
      </c>
      <c r="CO126" s="290"/>
      <c r="CP126" s="150" t="str">
        <f t="shared" si="130"/>
        <v/>
      </c>
      <c r="CQ126" s="290"/>
      <c r="CR126" s="150" t="str">
        <f t="shared" si="131"/>
        <v/>
      </c>
      <c r="CS126" s="290"/>
      <c r="CT126" s="150" t="str">
        <f t="shared" si="132"/>
        <v/>
      </c>
      <c r="CU126" s="150"/>
      <c r="CV126" s="150" t="str">
        <f t="shared" si="133"/>
        <v/>
      </c>
      <c r="CW126" s="94"/>
      <c r="CX126" s="151" t="str">
        <f t="shared" si="174"/>
        <v/>
      </c>
      <c r="CY126" s="151" t="str">
        <f t="shared" si="175"/>
        <v/>
      </c>
      <c r="CZ126" s="152"/>
      <c r="DA126" s="373" t="str">
        <f t="shared" si="148"/>
        <v/>
      </c>
      <c r="DC126" s="153">
        <f t="shared" si="134"/>
        <v>0</v>
      </c>
      <c r="DD126" s="153">
        <f t="shared" si="135"/>
        <v>0</v>
      </c>
      <c r="DE126" s="153">
        <f t="shared" si="136"/>
        <v>0</v>
      </c>
      <c r="DF126" s="158">
        <f t="shared" si="137"/>
        <v>-4.7000000000000002E-3</v>
      </c>
      <c r="DG126" s="159">
        <f t="shared" si="149"/>
        <v>-1.1703000000000001</v>
      </c>
      <c r="DH126" s="158">
        <f t="shared" si="138"/>
        <v>3.1999999999999997E-3</v>
      </c>
      <c r="DI126" s="159">
        <f t="shared" si="150"/>
        <v>0.79679999999999995</v>
      </c>
      <c r="DJ126" s="158">
        <f t="shared" si="139"/>
        <v>-2.7000000000000001E-3</v>
      </c>
      <c r="DK126" s="159">
        <f t="shared" si="151"/>
        <v>-0.67230000000000001</v>
      </c>
      <c r="DL126" s="158">
        <f t="shared" si="140"/>
        <v>1.1999999999999999E-3</v>
      </c>
      <c r="DM126" s="159">
        <f t="shared" si="152"/>
        <v>0.29879999999999995</v>
      </c>
      <c r="DN126" s="158">
        <f t="shared" si="141"/>
        <v>1.46E-2</v>
      </c>
      <c r="DO126" s="159">
        <f t="shared" si="153"/>
        <v>3.6354000000000002</v>
      </c>
      <c r="DP126" s="158">
        <f t="shared" si="142"/>
        <v>-1.2999999999999999E-2</v>
      </c>
      <c r="DQ126" s="159">
        <f t="shared" si="154"/>
        <v>-3.2369999999999997</v>
      </c>
      <c r="DR126" s="158">
        <f t="shared" si="143"/>
        <v>-6.7000000000000002E-3</v>
      </c>
      <c r="DS126" s="159">
        <f t="shared" si="155"/>
        <v>-1.6683000000000001</v>
      </c>
      <c r="DT126" s="158">
        <f t="shared" si="144"/>
        <v>-1.2999999999999999E-2</v>
      </c>
      <c r="DU126" s="159">
        <f t="shared" si="156"/>
        <v>-3.2369999999999997</v>
      </c>
      <c r="DV126" s="158">
        <f t="shared" si="145"/>
        <v>-6.7000000000000002E-3</v>
      </c>
      <c r="DW126" s="160">
        <f t="shared" si="157"/>
        <v>-1.6683000000000001</v>
      </c>
    </row>
    <row r="127" spans="1:127" ht="24.95" customHeight="1" x14ac:dyDescent="0.2">
      <c r="A127" s="272">
        <v>118</v>
      </c>
      <c r="B127" s="336"/>
      <c r="C127" s="332"/>
      <c r="D127" s="333"/>
      <c r="E127" s="334"/>
      <c r="F127" s="335"/>
      <c r="G127" s="334"/>
      <c r="H127" s="371"/>
      <c r="I127" s="334"/>
      <c r="J127" s="334"/>
      <c r="K127" s="334"/>
      <c r="L127" s="334"/>
      <c r="M127" s="334"/>
      <c r="N127" s="334"/>
      <c r="O127" s="337"/>
      <c r="P127" s="337"/>
      <c r="Q127" s="338" t="str">
        <f t="shared" si="108"/>
        <v xml:space="preserve"> </v>
      </c>
      <c r="R127" s="339" t="str">
        <f t="shared" si="109"/>
        <v/>
      </c>
      <c r="S127" s="340" t="str">
        <f t="shared" si="162"/>
        <v/>
      </c>
      <c r="T127" s="341" t="str">
        <f t="shared" si="110"/>
        <v/>
      </c>
      <c r="U127" s="341" t="str">
        <f t="shared" si="111"/>
        <v/>
      </c>
      <c r="V127" s="341" t="str">
        <f t="shared" si="112"/>
        <v/>
      </c>
      <c r="W127" s="341" t="str">
        <f t="shared" si="113"/>
        <v/>
      </c>
      <c r="X127" s="340" t="str">
        <f t="shared" si="163"/>
        <v/>
      </c>
      <c r="Y127" s="342" t="str">
        <f t="shared" si="164"/>
        <v/>
      </c>
      <c r="Z127" s="343" t="str">
        <f t="shared" si="165"/>
        <v/>
      </c>
      <c r="AA127" s="344" t="str">
        <f t="shared" si="166"/>
        <v/>
      </c>
      <c r="AB127" s="345" t="str">
        <f t="shared" si="114"/>
        <v/>
      </c>
      <c r="AC127" s="346" t="str">
        <f t="shared" si="115"/>
        <v/>
      </c>
      <c r="AD127" s="346" t="str">
        <f t="shared" si="116"/>
        <v/>
      </c>
      <c r="AE127" s="344" t="str">
        <f t="shared" si="167"/>
        <v/>
      </c>
      <c r="AF127" s="346" t="str">
        <f t="shared" si="117"/>
        <v/>
      </c>
      <c r="AG127" s="344" t="str">
        <f t="shared" si="168"/>
        <v/>
      </c>
      <c r="AH127" s="344" t="str">
        <f t="shared" si="169"/>
        <v/>
      </c>
      <c r="AI127" s="344" t="str">
        <f t="shared" si="170"/>
        <v/>
      </c>
      <c r="AJ127" s="346" t="str">
        <f t="shared" si="171"/>
        <v/>
      </c>
      <c r="AK127" s="346" t="str">
        <f t="shared" si="172"/>
        <v/>
      </c>
      <c r="AL127" s="347" t="str">
        <f t="shared" si="173"/>
        <v/>
      </c>
      <c r="AM127" s="141"/>
      <c r="AN127" s="141"/>
      <c r="AO127" s="142"/>
      <c r="AP127" s="58">
        <f t="shared" si="118"/>
        <v>0</v>
      </c>
      <c r="AQ127" s="94">
        <f>SUM(AP$10:AP127)</f>
        <v>0</v>
      </c>
      <c r="AR127" s="143">
        <f t="shared" si="178"/>
        <v>0.1</v>
      </c>
      <c r="AS127" s="144" t="str">
        <f t="shared" si="119"/>
        <v/>
      </c>
      <c r="AT127" s="144" t="str">
        <f t="shared" si="146"/>
        <v/>
      </c>
      <c r="AU127" s="145"/>
      <c r="AV127" s="58">
        <f t="shared" si="176"/>
        <v>0</v>
      </c>
      <c r="AW127" s="318">
        <f>SUM(AV$10:AV127)</f>
        <v>0</v>
      </c>
      <c r="AX127" s="319">
        <f t="shared" si="177"/>
        <v>0.1</v>
      </c>
      <c r="AY127" s="144" t="str">
        <f t="shared" si="160"/>
        <v/>
      </c>
      <c r="AZ127" s="144" t="str">
        <f t="shared" si="161"/>
        <v/>
      </c>
      <c r="BA127" s="144"/>
      <c r="BB127" s="146" t="str">
        <f t="shared" si="120"/>
        <v/>
      </c>
      <c r="BC127" s="66" t="str">
        <f t="shared" si="159"/>
        <v/>
      </c>
      <c r="BD127" s="195" t="str">
        <f t="shared" si="121"/>
        <v/>
      </c>
      <c r="BF127" s="283"/>
      <c r="BG127" s="286" t="str">
        <f t="shared" si="122"/>
        <v/>
      </c>
      <c r="BN127" s="271">
        <v>6</v>
      </c>
      <c r="BY127" s="211" t="str">
        <f t="shared" si="123"/>
        <v/>
      </c>
      <c r="BZ127" s="150" t="str">
        <f t="shared" si="124"/>
        <v/>
      </c>
      <c r="CB127" s="54" t="str">
        <f t="shared" si="158"/>
        <v/>
      </c>
      <c r="CD127" s="54" t="str">
        <f t="shared" si="125"/>
        <v/>
      </c>
      <c r="CF127" s="54" t="str">
        <f t="shared" si="126"/>
        <v/>
      </c>
      <c r="CH127" s="150" t="str">
        <f t="shared" si="127"/>
        <v/>
      </c>
      <c r="CI127" s="290"/>
      <c r="CJ127" s="150" t="str">
        <f t="shared" si="128"/>
        <v/>
      </c>
      <c r="CK127" s="290"/>
      <c r="CL127" s="54" t="str">
        <f t="shared" si="147"/>
        <v/>
      </c>
      <c r="CM127" s="290"/>
      <c r="CN127" s="150" t="str">
        <f t="shared" si="129"/>
        <v/>
      </c>
      <c r="CO127" s="290"/>
      <c r="CP127" s="150" t="str">
        <f t="shared" si="130"/>
        <v/>
      </c>
      <c r="CQ127" s="290"/>
      <c r="CR127" s="150" t="str">
        <f t="shared" si="131"/>
        <v/>
      </c>
      <c r="CS127" s="290"/>
      <c r="CT127" s="150" t="str">
        <f t="shared" si="132"/>
        <v/>
      </c>
      <c r="CU127" s="150"/>
      <c r="CV127" s="150" t="str">
        <f t="shared" si="133"/>
        <v/>
      </c>
      <c r="CW127" s="94"/>
      <c r="CX127" s="151" t="str">
        <f t="shared" si="174"/>
        <v/>
      </c>
      <c r="CY127" s="151" t="str">
        <f t="shared" si="175"/>
        <v/>
      </c>
      <c r="CZ127" s="152"/>
      <c r="DA127" s="373" t="str">
        <f t="shared" si="148"/>
        <v/>
      </c>
      <c r="DC127" s="153">
        <f t="shared" si="134"/>
        <v>0</v>
      </c>
      <c r="DD127" s="153">
        <f t="shared" si="135"/>
        <v>0</v>
      </c>
      <c r="DE127" s="153">
        <f t="shared" si="136"/>
        <v>0</v>
      </c>
      <c r="DF127" s="158">
        <f t="shared" si="137"/>
        <v>-4.7000000000000002E-3</v>
      </c>
      <c r="DG127" s="159">
        <f t="shared" si="149"/>
        <v>-1.1703000000000001</v>
      </c>
      <c r="DH127" s="158">
        <f t="shared" si="138"/>
        <v>3.1999999999999997E-3</v>
      </c>
      <c r="DI127" s="159">
        <f t="shared" si="150"/>
        <v>0.79679999999999995</v>
      </c>
      <c r="DJ127" s="158">
        <f t="shared" si="139"/>
        <v>-2.7000000000000001E-3</v>
      </c>
      <c r="DK127" s="159">
        <f t="shared" si="151"/>
        <v>-0.67230000000000001</v>
      </c>
      <c r="DL127" s="158">
        <f t="shared" si="140"/>
        <v>1.1999999999999999E-3</v>
      </c>
      <c r="DM127" s="159">
        <f t="shared" si="152"/>
        <v>0.29879999999999995</v>
      </c>
      <c r="DN127" s="158">
        <f t="shared" si="141"/>
        <v>1.46E-2</v>
      </c>
      <c r="DO127" s="159">
        <f t="shared" si="153"/>
        <v>3.6354000000000002</v>
      </c>
      <c r="DP127" s="158">
        <f t="shared" si="142"/>
        <v>-1.2999999999999999E-2</v>
      </c>
      <c r="DQ127" s="159">
        <f t="shared" si="154"/>
        <v>-3.2369999999999997</v>
      </c>
      <c r="DR127" s="158">
        <f t="shared" si="143"/>
        <v>-6.7000000000000002E-3</v>
      </c>
      <c r="DS127" s="159">
        <f t="shared" si="155"/>
        <v>-1.6683000000000001</v>
      </c>
      <c r="DT127" s="158">
        <f t="shared" si="144"/>
        <v>-1.2999999999999999E-2</v>
      </c>
      <c r="DU127" s="159">
        <f t="shared" si="156"/>
        <v>-3.2369999999999997</v>
      </c>
      <c r="DV127" s="158">
        <f t="shared" si="145"/>
        <v>-6.7000000000000002E-3</v>
      </c>
      <c r="DW127" s="160">
        <f t="shared" si="157"/>
        <v>-1.6683000000000001</v>
      </c>
    </row>
    <row r="128" spans="1:127" ht="24.95" customHeight="1" x14ac:dyDescent="0.2">
      <c r="A128" s="272">
        <v>119</v>
      </c>
      <c r="B128" s="336"/>
      <c r="C128" s="332"/>
      <c r="D128" s="333"/>
      <c r="E128" s="334"/>
      <c r="F128" s="335"/>
      <c r="G128" s="334"/>
      <c r="H128" s="371"/>
      <c r="I128" s="334"/>
      <c r="J128" s="334"/>
      <c r="K128" s="334"/>
      <c r="L128" s="334"/>
      <c r="M128" s="334"/>
      <c r="N128" s="334"/>
      <c r="O128" s="337"/>
      <c r="P128" s="337"/>
      <c r="Q128" s="338" t="str">
        <f t="shared" si="108"/>
        <v xml:space="preserve"> </v>
      </c>
      <c r="R128" s="339" t="str">
        <f t="shared" si="109"/>
        <v/>
      </c>
      <c r="S128" s="340" t="str">
        <f t="shared" si="162"/>
        <v/>
      </c>
      <c r="T128" s="341" t="str">
        <f t="shared" si="110"/>
        <v/>
      </c>
      <c r="U128" s="341" t="str">
        <f t="shared" si="111"/>
        <v/>
      </c>
      <c r="V128" s="341" t="str">
        <f t="shared" si="112"/>
        <v/>
      </c>
      <c r="W128" s="341" t="str">
        <f t="shared" si="113"/>
        <v/>
      </c>
      <c r="X128" s="340" t="str">
        <f t="shared" si="163"/>
        <v/>
      </c>
      <c r="Y128" s="342" t="str">
        <f t="shared" si="164"/>
        <v/>
      </c>
      <c r="Z128" s="343" t="str">
        <f t="shared" si="165"/>
        <v/>
      </c>
      <c r="AA128" s="344" t="str">
        <f t="shared" si="166"/>
        <v/>
      </c>
      <c r="AB128" s="345" t="str">
        <f t="shared" si="114"/>
        <v/>
      </c>
      <c r="AC128" s="346" t="str">
        <f t="shared" si="115"/>
        <v/>
      </c>
      <c r="AD128" s="346" t="str">
        <f t="shared" si="116"/>
        <v/>
      </c>
      <c r="AE128" s="344" t="str">
        <f t="shared" si="167"/>
        <v/>
      </c>
      <c r="AF128" s="346" t="str">
        <f t="shared" si="117"/>
        <v/>
      </c>
      <c r="AG128" s="344" t="str">
        <f t="shared" si="168"/>
        <v/>
      </c>
      <c r="AH128" s="344" t="str">
        <f t="shared" si="169"/>
        <v/>
      </c>
      <c r="AI128" s="344" t="str">
        <f t="shared" si="170"/>
        <v/>
      </c>
      <c r="AJ128" s="346" t="str">
        <f t="shared" si="171"/>
        <v/>
      </c>
      <c r="AK128" s="346" t="str">
        <f t="shared" si="172"/>
        <v/>
      </c>
      <c r="AL128" s="347" t="str">
        <f t="shared" si="173"/>
        <v/>
      </c>
      <c r="AM128" s="141"/>
      <c r="AN128" s="141"/>
      <c r="AO128" s="142"/>
      <c r="AP128" s="58">
        <f t="shared" si="118"/>
        <v>0</v>
      </c>
      <c r="AQ128" s="94">
        <f>SUM(AP$10:AP128)</f>
        <v>0</v>
      </c>
      <c r="AR128" s="143">
        <f t="shared" si="178"/>
        <v>0.1</v>
      </c>
      <c r="AS128" s="144" t="str">
        <f t="shared" si="119"/>
        <v/>
      </c>
      <c r="AT128" s="144" t="str">
        <f t="shared" si="146"/>
        <v/>
      </c>
      <c r="AU128" s="145"/>
      <c r="AV128" s="58">
        <f t="shared" si="176"/>
        <v>0</v>
      </c>
      <c r="AW128" s="318">
        <f>SUM(AV$10:AV128)</f>
        <v>0</v>
      </c>
      <c r="AX128" s="319">
        <f t="shared" si="177"/>
        <v>0.1</v>
      </c>
      <c r="AY128" s="144" t="str">
        <f t="shared" si="160"/>
        <v/>
      </c>
      <c r="AZ128" s="144" t="str">
        <f t="shared" si="161"/>
        <v/>
      </c>
      <c r="BA128" s="144"/>
      <c r="BB128" s="146" t="str">
        <f t="shared" si="120"/>
        <v/>
      </c>
      <c r="BC128" s="66" t="str">
        <f t="shared" si="159"/>
        <v/>
      </c>
      <c r="BD128" s="195" t="str">
        <f t="shared" si="121"/>
        <v/>
      </c>
      <c r="BF128" s="283"/>
      <c r="BG128" s="286" t="str">
        <f t="shared" si="122"/>
        <v/>
      </c>
      <c r="BN128" s="269">
        <v>8</v>
      </c>
      <c r="BY128" s="211" t="str">
        <f t="shared" si="123"/>
        <v/>
      </c>
      <c r="BZ128" s="150" t="str">
        <f t="shared" si="124"/>
        <v/>
      </c>
      <c r="CB128" s="54" t="str">
        <f t="shared" si="158"/>
        <v/>
      </c>
      <c r="CD128" s="54" t="str">
        <f t="shared" si="125"/>
        <v/>
      </c>
      <c r="CF128" s="54" t="str">
        <f t="shared" si="126"/>
        <v/>
      </c>
      <c r="CH128" s="150" t="str">
        <f t="shared" si="127"/>
        <v/>
      </c>
      <c r="CI128" s="290"/>
      <c r="CJ128" s="150" t="str">
        <f t="shared" si="128"/>
        <v/>
      </c>
      <c r="CK128" s="290"/>
      <c r="CL128" s="54" t="str">
        <f t="shared" si="147"/>
        <v/>
      </c>
      <c r="CM128" s="290"/>
      <c r="CN128" s="150" t="str">
        <f t="shared" si="129"/>
        <v/>
      </c>
      <c r="CO128" s="290"/>
      <c r="CP128" s="150" t="str">
        <f t="shared" si="130"/>
        <v/>
      </c>
      <c r="CQ128" s="290"/>
      <c r="CR128" s="150" t="str">
        <f t="shared" si="131"/>
        <v/>
      </c>
      <c r="CS128" s="290"/>
      <c r="CT128" s="150" t="str">
        <f t="shared" si="132"/>
        <v/>
      </c>
      <c r="CU128" s="150"/>
      <c r="CV128" s="150" t="str">
        <f t="shared" si="133"/>
        <v/>
      </c>
      <c r="CW128" s="94"/>
      <c r="CX128" s="151" t="str">
        <f t="shared" si="174"/>
        <v/>
      </c>
      <c r="CY128" s="151" t="str">
        <f t="shared" si="175"/>
        <v/>
      </c>
      <c r="CZ128" s="152"/>
      <c r="DA128" s="373" t="str">
        <f t="shared" si="148"/>
        <v/>
      </c>
      <c r="DC128" s="153">
        <f t="shared" si="134"/>
        <v>0</v>
      </c>
      <c r="DD128" s="153">
        <f t="shared" si="135"/>
        <v>0</v>
      </c>
      <c r="DE128" s="153">
        <f t="shared" si="136"/>
        <v>0</v>
      </c>
      <c r="DF128" s="158">
        <f t="shared" si="137"/>
        <v>-4.7000000000000002E-3</v>
      </c>
      <c r="DG128" s="159">
        <f t="shared" si="149"/>
        <v>-1.1703000000000001</v>
      </c>
      <c r="DH128" s="158">
        <f t="shared" si="138"/>
        <v>3.1999999999999997E-3</v>
      </c>
      <c r="DI128" s="159">
        <f t="shared" si="150"/>
        <v>0.79679999999999995</v>
      </c>
      <c r="DJ128" s="158">
        <f t="shared" si="139"/>
        <v>-2.7000000000000001E-3</v>
      </c>
      <c r="DK128" s="159">
        <f t="shared" si="151"/>
        <v>-0.67230000000000001</v>
      </c>
      <c r="DL128" s="158">
        <f t="shared" si="140"/>
        <v>1.1999999999999999E-3</v>
      </c>
      <c r="DM128" s="159">
        <f t="shared" si="152"/>
        <v>0.29879999999999995</v>
      </c>
      <c r="DN128" s="158">
        <f t="shared" si="141"/>
        <v>1.46E-2</v>
      </c>
      <c r="DO128" s="159">
        <f t="shared" si="153"/>
        <v>3.6354000000000002</v>
      </c>
      <c r="DP128" s="158">
        <f t="shared" si="142"/>
        <v>-1.2999999999999999E-2</v>
      </c>
      <c r="DQ128" s="159">
        <f t="shared" si="154"/>
        <v>-3.2369999999999997</v>
      </c>
      <c r="DR128" s="158">
        <f t="shared" si="143"/>
        <v>-6.7000000000000002E-3</v>
      </c>
      <c r="DS128" s="159">
        <f t="shared" si="155"/>
        <v>-1.6683000000000001</v>
      </c>
      <c r="DT128" s="158">
        <f t="shared" si="144"/>
        <v>-1.2999999999999999E-2</v>
      </c>
      <c r="DU128" s="159">
        <f t="shared" si="156"/>
        <v>-3.2369999999999997</v>
      </c>
      <c r="DV128" s="158">
        <f t="shared" si="145"/>
        <v>-6.7000000000000002E-3</v>
      </c>
      <c r="DW128" s="160">
        <f t="shared" si="157"/>
        <v>-1.6683000000000001</v>
      </c>
    </row>
    <row r="129" spans="1:127" ht="24.95" customHeight="1" x14ac:dyDescent="0.2">
      <c r="A129" s="272">
        <v>120</v>
      </c>
      <c r="B129" s="336"/>
      <c r="C129" s="332"/>
      <c r="D129" s="333"/>
      <c r="E129" s="334"/>
      <c r="F129" s="335"/>
      <c r="G129" s="334"/>
      <c r="H129" s="371"/>
      <c r="I129" s="334"/>
      <c r="J129" s="334"/>
      <c r="K129" s="334"/>
      <c r="L129" s="334"/>
      <c r="M129" s="334"/>
      <c r="N129" s="334"/>
      <c r="O129" s="337"/>
      <c r="P129" s="337"/>
      <c r="Q129" s="338" t="str">
        <f t="shared" si="108"/>
        <v xml:space="preserve"> </v>
      </c>
      <c r="R129" s="339" t="str">
        <f t="shared" si="109"/>
        <v/>
      </c>
      <c r="S129" s="340" t="str">
        <f t="shared" si="162"/>
        <v/>
      </c>
      <c r="T129" s="341" t="str">
        <f t="shared" si="110"/>
        <v/>
      </c>
      <c r="U129" s="341" t="str">
        <f t="shared" si="111"/>
        <v/>
      </c>
      <c r="V129" s="341" t="str">
        <f t="shared" si="112"/>
        <v/>
      </c>
      <c r="W129" s="341" t="str">
        <f t="shared" si="113"/>
        <v/>
      </c>
      <c r="X129" s="340" t="str">
        <f t="shared" si="163"/>
        <v/>
      </c>
      <c r="Y129" s="342" t="str">
        <f t="shared" si="164"/>
        <v/>
      </c>
      <c r="Z129" s="343" t="str">
        <f t="shared" si="165"/>
        <v/>
      </c>
      <c r="AA129" s="344" t="str">
        <f t="shared" si="166"/>
        <v/>
      </c>
      <c r="AB129" s="345" t="str">
        <f t="shared" si="114"/>
        <v/>
      </c>
      <c r="AC129" s="346" t="str">
        <f t="shared" si="115"/>
        <v/>
      </c>
      <c r="AD129" s="346" t="str">
        <f t="shared" si="116"/>
        <v/>
      </c>
      <c r="AE129" s="344" t="str">
        <f t="shared" si="167"/>
        <v/>
      </c>
      <c r="AF129" s="346" t="str">
        <f t="shared" si="117"/>
        <v/>
      </c>
      <c r="AG129" s="344" t="str">
        <f t="shared" si="168"/>
        <v/>
      </c>
      <c r="AH129" s="344" t="str">
        <f t="shared" si="169"/>
        <v/>
      </c>
      <c r="AI129" s="344" t="str">
        <f t="shared" si="170"/>
        <v/>
      </c>
      <c r="AJ129" s="346" t="str">
        <f t="shared" si="171"/>
        <v/>
      </c>
      <c r="AK129" s="346" t="str">
        <f t="shared" si="172"/>
        <v/>
      </c>
      <c r="AL129" s="347" t="str">
        <f t="shared" si="173"/>
        <v/>
      </c>
      <c r="AM129" s="141"/>
      <c r="AN129" s="141"/>
      <c r="AO129" s="142"/>
      <c r="AP129" s="58">
        <f t="shared" si="118"/>
        <v>0</v>
      </c>
      <c r="AQ129" s="94">
        <f>SUM(AP$10:AP129)</f>
        <v>0</v>
      </c>
      <c r="AR129" s="143">
        <f t="shared" si="178"/>
        <v>0.1</v>
      </c>
      <c r="AS129" s="144" t="str">
        <f t="shared" si="119"/>
        <v/>
      </c>
      <c r="AT129" s="144" t="str">
        <f t="shared" si="146"/>
        <v/>
      </c>
      <c r="AU129" s="145"/>
      <c r="AV129" s="58">
        <f t="shared" si="176"/>
        <v>0</v>
      </c>
      <c r="AW129" s="318">
        <f>SUM(AV$10:AV129)</f>
        <v>0</v>
      </c>
      <c r="AX129" s="319">
        <f t="shared" si="177"/>
        <v>0.1</v>
      </c>
      <c r="AY129" s="144" t="str">
        <f t="shared" si="160"/>
        <v/>
      </c>
      <c r="AZ129" s="144" t="str">
        <f t="shared" si="161"/>
        <v/>
      </c>
      <c r="BA129" s="144"/>
      <c r="BB129" s="146" t="str">
        <f t="shared" si="120"/>
        <v/>
      </c>
      <c r="BC129" s="66" t="str">
        <f t="shared" si="159"/>
        <v/>
      </c>
      <c r="BD129" s="195" t="str">
        <f t="shared" si="121"/>
        <v/>
      </c>
      <c r="BF129" s="283"/>
      <c r="BG129" s="286" t="str">
        <f t="shared" si="122"/>
        <v/>
      </c>
      <c r="BN129" s="269">
        <v>10</v>
      </c>
      <c r="BY129" s="211" t="str">
        <f t="shared" si="123"/>
        <v/>
      </c>
      <c r="BZ129" s="150" t="str">
        <f t="shared" si="124"/>
        <v/>
      </c>
      <c r="CB129" s="54" t="str">
        <f t="shared" si="158"/>
        <v/>
      </c>
      <c r="CD129" s="54" t="str">
        <f t="shared" si="125"/>
        <v/>
      </c>
      <c r="CF129" s="54" t="str">
        <f t="shared" si="126"/>
        <v/>
      </c>
      <c r="CH129" s="150" t="str">
        <f t="shared" si="127"/>
        <v/>
      </c>
      <c r="CI129" s="290"/>
      <c r="CJ129" s="150" t="str">
        <f t="shared" si="128"/>
        <v/>
      </c>
      <c r="CK129" s="290"/>
      <c r="CL129" s="54" t="str">
        <f t="shared" si="147"/>
        <v/>
      </c>
      <c r="CM129" s="290"/>
      <c r="CN129" s="150" t="str">
        <f t="shared" si="129"/>
        <v/>
      </c>
      <c r="CO129" s="290"/>
      <c r="CP129" s="150" t="str">
        <f t="shared" si="130"/>
        <v/>
      </c>
      <c r="CQ129" s="290"/>
      <c r="CR129" s="150" t="str">
        <f t="shared" si="131"/>
        <v/>
      </c>
      <c r="CS129" s="290"/>
      <c r="CT129" s="150" t="str">
        <f t="shared" si="132"/>
        <v/>
      </c>
      <c r="CU129" s="150"/>
      <c r="CV129" s="150" t="str">
        <f t="shared" si="133"/>
        <v/>
      </c>
      <c r="CW129" s="94"/>
      <c r="CX129" s="151" t="str">
        <f t="shared" si="174"/>
        <v/>
      </c>
      <c r="CY129" s="151" t="str">
        <f t="shared" si="175"/>
        <v/>
      </c>
      <c r="CZ129" s="152"/>
      <c r="DA129" s="373" t="str">
        <f t="shared" si="148"/>
        <v/>
      </c>
      <c r="DC129" s="153">
        <f t="shared" si="134"/>
        <v>0</v>
      </c>
      <c r="DD129" s="153">
        <f t="shared" si="135"/>
        <v>0</v>
      </c>
      <c r="DE129" s="153">
        <f t="shared" si="136"/>
        <v>0</v>
      </c>
      <c r="DF129" s="158">
        <f t="shared" si="137"/>
        <v>-4.7000000000000002E-3</v>
      </c>
      <c r="DG129" s="159">
        <f t="shared" si="149"/>
        <v>-1.1703000000000001</v>
      </c>
      <c r="DH129" s="158">
        <f t="shared" si="138"/>
        <v>3.1999999999999997E-3</v>
      </c>
      <c r="DI129" s="159">
        <f t="shared" si="150"/>
        <v>0.79679999999999995</v>
      </c>
      <c r="DJ129" s="158">
        <f t="shared" si="139"/>
        <v>-2.7000000000000001E-3</v>
      </c>
      <c r="DK129" s="159">
        <f t="shared" si="151"/>
        <v>-0.67230000000000001</v>
      </c>
      <c r="DL129" s="158">
        <f t="shared" si="140"/>
        <v>1.1999999999999999E-3</v>
      </c>
      <c r="DM129" s="159">
        <f t="shared" si="152"/>
        <v>0.29879999999999995</v>
      </c>
      <c r="DN129" s="158">
        <f t="shared" si="141"/>
        <v>1.46E-2</v>
      </c>
      <c r="DO129" s="159">
        <f t="shared" si="153"/>
        <v>3.6354000000000002</v>
      </c>
      <c r="DP129" s="158">
        <f t="shared" si="142"/>
        <v>-1.2999999999999999E-2</v>
      </c>
      <c r="DQ129" s="159">
        <f t="shared" si="154"/>
        <v>-3.2369999999999997</v>
      </c>
      <c r="DR129" s="158">
        <f t="shared" si="143"/>
        <v>-6.7000000000000002E-3</v>
      </c>
      <c r="DS129" s="159">
        <f t="shared" si="155"/>
        <v>-1.6683000000000001</v>
      </c>
      <c r="DT129" s="158">
        <f t="shared" si="144"/>
        <v>-1.2999999999999999E-2</v>
      </c>
      <c r="DU129" s="159">
        <f t="shared" si="156"/>
        <v>-3.2369999999999997</v>
      </c>
      <c r="DV129" s="158">
        <f t="shared" si="145"/>
        <v>-6.7000000000000002E-3</v>
      </c>
      <c r="DW129" s="160">
        <f t="shared" si="157"/>
        <v>-1.6683000000000001</v>
      </c>
    </row>
    <row r="130" spans="1:127" ht="24.95" customHeight="1" x14ac:dyDescent="0.2">
      <c r="A130" s="272">
        <v>121</v>
      </c>
      <c r="B130" s="336"/>
      <c r="C130" s="332"/>
      <c r="D130" s="333"/>
      <c r="E130" s="334"/>
      <c r="F130" s="335"/>
      <c r="G130" s="334"/>
      <c r="H130" s="371"/>
      <c r="I130" s="334"/>
      <c r="J130" s="334"/>
      <c r="K130" s="334"/>
      <c r="L130" s="334"/>
      <c r="M130" s="334"/>
      <c r="N130" s="334"/>
      <c r="O130" s="337"/>
      <c r="P130" s="337"/>
      <c r="Q130" s="338" t="str">
        <f t="shared" si="108"/>
        <v xml:space="preserve"> </v>
      </c>
      <c r="R130" s="339" t="str">
        <f t="shared" si="109"/>
        <v/>
      </c>
      <c r="S130" s="340" t="str">
        <f t="shared" si="162"/>
        <v/>
      </c>
      <c r="T130" s="341" t="str">
        <f t="shared" si="110"/>
        <v/>
      </c>
      <c r="U130" s="341" t="str">
        <f t="shared" si="111"/>
        <v/>
      </c>
      <c r="V130" s="341" t="str">
        <f t="shared" si="112"/>
        <v/>
      </c>
      <c r="W130" s="341" t="str">
        <f t="shared" si="113"/>
        <v/>
      </c>
      <c r="X130" s="340" t="str">
        <f t="shared" si="163"/>
        <v/>
      </c>
      <c r="Y130" s="342" t="str">
        <f t="shared" si="164"/>
        <v/>
      </c>
      <c r="Z130" s="343" t="str">
        <f t="shared" si="165"/>
        <v/>
      </c>
      <c r="AA130" s="344" t="str">
        <f t="shared" si="166"/>
        <v/>
      </c>
      <c r="AB130" s="345" t="str">
        <f t="shared" si="114"/>
        <v/>
      </c>
      <c r="AC130" s="346" t="str">
        <f t="shared" si="115"/>
        <v/>
      </c>
      <c r="AD130" s="346" t="str">
        <f t="shared" si="116"/>
        <v/>
      </c>
      <c r="AE130" s="344" t="str">
        <f t="shared" si="167"/>
        <v/>
      </c>
      <c r="AF130" s="346" t="str">
        <f t="shared" si="117"/>
        <v/>
      </c>
      <c r="AG130" s="344" t="str">
        <f t="shared" si="168"/>
        <v/>
      </c>
      <c r="AH130" s="344" t="str">
        <f t="shared" si="169"/>
        <v/>
      </c>
      <c r="AI130" s="344" t="str">
        <f t="shared" si="170"/>
        <v/>
      </c>
      <c r="AJ130" s="346" t="str">
        <f t="shared" si="171"/>
        <v/>
      </c>
      <c r="AK130" s="346" t="str">
        <f t="shared" si="172"/>
        <v/>
      </c>
      <c r="AL130" s="347" t="str">
        <f t="shared" si="173"/>
        <v/>
      </c>
      <c r="AM130" s="141"/>
      <c r="AN130" s="141"/>
      <c r="AO130" s="142"/>
      <c r="AP130" s="58">
        <f t="shared" si="118"/>
        <v>0</v>
      </c>
      <c r="AQ130" s="94">
        <f>SUM(AP$10:AP130)</f>
        <v>0</v>
      </c>
      <c r="AR130" s="143">
        <f t="shared" si="178"/>
        <v>0.1</v>
      </c>
      <c r="AS130" s="144" t="str">
        <f t="shared" si="119"/>
        <v/>
      </c>
      <c r="AT130" s="144" t="str">
        <f t="shared" si="146"/>
        <v/>
      </c>
      <c r="AU130" s="145"/>
      <c r="AV130" s="58">
        <f t="shared" si="176"/>
        <v>0</v>
      </c>
      <c r="AW130" s="318">
        <f>SUM(AV$10:AV130)</f>
        <v>0</v>
      </c>
      <c r="AX130" s="319">
        <f t="shared" si="177"/>
        <v>0.1</v>
      </c>
      <c r="AY130" s="144" t="str">
        <f t="shared" si="160"/>
        <v/>
      </c>
      <c r="AZ130" s="144" t="str">
        <f t="shared" si="161"/>
        <v/>
      </c>
      <c r="BA130" s="144"/>
      <c r="BB130" s="146" t="str">
        <f t="shared" si="120"/>
        <v/>
      </c>
      <c r="BC130" s="66" t="str">
        <f t="shared" si="159"/>
        <v/>
      </c>
      <c r="BD130" s="195" t="str">
        <f t="shared" si="121"/>
        <v/>
      </c>
      <c r="BF130" s="283"/>
      <c r="BG130" s="286" t="str">
        <f t="shared" si="122"/>
        <v/>
      </c>
      <c r="BN130" s="269">
        <v>12</v>
      </c>
      <c r="BY130" s="211" t="str">
        <f t="shared" si="123"/>
        <v/>
      </c>
      <c r="BZ130" s="150" t="str">
        <f t="shared" si="124"/>
        <v/>
      </c>
      <c r="CB130" s="54" t="str">
        <f t="shared" si="158"/>
        <v/>
      </c>
      <c r="CD130" s="54" t="str">
        <f t="shared" si="125"/>
        <v/>
      </c>
      <c r="CF130" s="54" t="str">
        <f t="shared" si="126"/>
        <v/>
      </c>
      <c r="CH130" s="150" t="str">
        <f t="shared" si="127"/>
        <v/>
      </c>
      <c r="CI130" s="290"/>
      <c r="CJ130" s="150" t="str">
        <f t="shared" si="128"/>
        <v/>
      </c>
      <c r="CK130" s="290"/>
      <c r="CL130" s="54" t="str">
        <f t="shared" si="147"/>
        <v/>
      </c>
      <c r="CM130" s="290"/>
      <c r="CN130" s="150" t="str">
        <f t="shared" si="129"/>
        <v/>
      </c>
      <c r="CO130" s="290"/>
      <c r="CP130" s="150" t="str">
        <f t="shared" si="130"/>
        <v/>
      </c>
      <c r="CQ130" s="290"/>
      <c r="CR130" s="150" t="str">
        <f t="shared" si="131"/>
        <v/>
      </c>
      <c r="CS130" s="290"/>
      <c r="CT130" s="150" t="str">
        <f t="shared" si="132"/>
        <v/>
      </c>
      <c r="CU130" s="150"/>
      <c r="CV130" s="150" t="str">
        <f t="shared" si="133"/>
        <v/>
      </c>
      <c r="CW130" s="94"/>
      <c r="CX130" s="151" t="str">
        <f t="shared" si="174"/>
        <v/>
      </c>
      <c r="CY130" s="151" t="str">
        <f t="shared" si="175"/>
        <v/>
      </c>
      <c r="CZ130" s="152"/>
      <c r="DA130" s="373" t="str">
        <f t="shared" si="148"/>
        <v/>
      </c>
      <c r="DC130" s="153">
        <f t="shared" si="134"/>
        <v>0</v>
      </c>
      <c r="DD130" s="153">
        <f t="shared" si="135"/>
        <v>0</v>
      </c>
      <c r="DE130" s="153">
        <f t="shared" si="136"/>
        <v>0</v>
      </c>
      <c r="DF130" s="158">
        <f t="shared" si="137"/>
        <v>-4.7000000000000002E-3</v>
      </c>
      <c r="DG130" s="159">
        <f t="shared" si="149"/>
        <v>-1.1703000000000001</v>
      </c>
      <c r="DH130" s="158">
        <f t="shared" si="138"/>
        <v>3.1999999999999997E-3</v>
      </c>
      <c r="DI130" s="159">
        <f t="shared" si="150"/>
        <v>0.79679999999999995</v>
      </c>
      <c r="DJ130" s="158">
        <f t="shared" si="139"/>
        <v>-2.7000000000000001E-3</v>
      </c>
      <c r="DK130" s="159">
        <f t="shared" si="151"/>
        <v>-0.67230000000000001</v>
      </c>
      <c r="DL130" s="158">
        <f t="shared" si="140"/>
        <v>1.1999999999999999E-3</v>
      </c>
      <c r="DM130" s="159">
        <f t="shared" si="152"/>
        <v>0.29879999999999995</v>
      </c>
      <c r="DN130" s="158">
        <f t="shared" si="141"/>
        <v>1.46E-2</v>
      </c>
      <c r="DO130" s="159">
        <f t="shared" si="153"/>
        <v>3.6354000000000002</v>
      </c>
      <c r="DP130" s="158">
        <f t="shared" si="142"/>
        <v>-1.2999999999999999E-2</v>
      </c>
      <c r="DQ130" s="159">
        <f t="shared" si="154"/>
        <v>-3.2369999999999997</v>
      </c>
      <c r="DR130" s="158">
        <f t="shared" si="143"/>
        <v>-6.7000000000000002E-3</v>
      </c>
      <c r="DS130" s="159">
        <f t="shared" si="155"/>
        <v>-1.6683000000000001</v>
      </c>
      <c r="DT130" s="158">
        <f t="shared" si="144"/>
        <v>-1.2999999999999999E-2</v>
      </c>
      <c r="DU130" s="159">
        <f t="shared" si="156"/>
        <v>-3.2369999999999997</v>
      </c>
      <c r="DV130" s="158">
        <f t="shared" si="145"/>
        <v>-6.7000000000000002E-3</v>
      </c>
      <c r="DW130" s="160">
        <f t="shared" si="157"/>
        <v>-1.6683000000000001</v>
      </c>
    </row>
    <row r="131" spans="1:127" ht="24.95" customHeight="1" x14ac:dyDescent="0.2">
      <c r="A131" s="272">
        <v>122</v>
      </c>
      <c r="B131" s="336"/>
      <c r="C131" s="332"/>
      <c r="D131" s="333"/>
      <c r="E131" s="334"/>
      <c r="F131" s="335"/>
      <c r="G131" s="334"/>
      <c r="H131" s="371"/>
      <c r="I131" s="334"/>
      <c r="J131" s="334"/>
      <c r="K131" s="334"/>
      <c r="L131" s="334"/>
      <c r="M131" s="334"/>
      <c r="N131" s="334"/>
      <c r="O131" s="337"/>
      <c r="P131" s="337"/>
      <c r="Q131" s="338" t="str">
        <f t="shared" si="108"/>
        <v xml:space="preserve"> </v>
      </c>
      <c r="R131" s="339" t="str">
        <f t="shared" si="109"/>
        <v/>
      </c>
      <c r="S131" s="340" t="str">
        <f t="shared" si="162"/>
        <v/>
      </c>
      <c r="T131" s="341" t="str">
        <f t="shared" si="110"/>
        <v/>
      </c>
      <c r="U131" s="341" t="str">
        <f t="shared" si="111"/>
        <v/>
      </c>
      <c r="V131" s="341" t="str">
        <f t="shared" si="112"/>
        <v/>
      </c>
      <c r="W131" s="341" t="str">
        <f t="shared" si="113"/>
        <v/>
      </c>
      <c r="X131" s="340" t="str">
        <f t="shared" si="163"/>
        <v/>
      </c>
      <c r="Y131" s="342" t="str">
        <f t="shared" si="164"/>
        <v/>
      </c>
      <c r="Z131" s="343" t="str">
        <f t="shared" si="165"/>
        <v/>
      </c>
      <c r="AA131" s="344" t="str">
        <f t="shared" si="166"/>
        <v/>
      </c>
      <c r="AB131" s="345" t="str">
        <f t="shared" si="114"/>
        <v/>
      </c>
      <c r="AC131" s="346" t="str">
        <f t="shared" si="115"/>
        <v/>
      </c>
      <c r="AD131" s="346" t="str">
        <f t="shared" si="116"/>
        <v/>
      </c>
      <c r="AE131" s="344" t="str">
        <f t="shared" si="167"/>
        <v/>
      </c>
      <c r="AF131" s="346" t="str">
        <f t="shared" si="117"/>
        <v/>
      </c>
      <c r="AG131" s="344" t="str">
        <f t="shared" si="168"/>
        <v/>
      </c>
      <c r="AH131" s="344" t="str">
        <f t="shared" si="169"/>
        <v/>
      </c>
      <c r="AI131" s="344" t="str">
        <f t="shared" si="170"/>
        <v/>
      </c>
      <c r="AJ131" s="346" t="str">
        <f t="shared" si="171"/>
        <v/>
      </c>
      <c r="AK131" s="346" t="str">
        <f t="shared" si="172"/>
        <v/>
      </c>
      <c r="AL131" s="347" t="str">
        <f t="shared" si="173"/>
        <v/>
      </c>
      <c r="AM131" s="141"/>
      <c r="AN131" s="141"/>
      <c r="AO131" s="142"/>
      <c r="AP131" s="58">
        <f t="shared" si="118"/>
        <v>0</v>
      </c>
      <c r="AQ131" s="94">
        <f>SUM(AP$10:AP131)</f>
        <v>0</v>
      </c>
      <c r="AR131" s="143">
        <f t="shared" si="178"/>
        <v>0.1</v>
      </c>
      <c r="AS131" s="144" t="str">
        <f t="shared" si="119"/>
        <v/>
      </c>
      <c r="AT131" s="144" t="str">
        <f t="shared" si="146"/>
        <v/>
      </c>
      <c r="AU131" s="145"/>
      <c r="AV131" s="58">
        <f t="shared" si="176"/>
        <v>0</v>
      </c>
      <c r="AW131" s="318">
        <f>SUM(AV$10:AV131)</f>
        <v>0</v>
      </c>
      <c r="AX131" s="319">
        <f t="shared" si="177"/>
        <v>0.1</v>
      </c>
      <c r="AY131" s="144" t="str">
        <f t="shared" si="160"/>
        <v/>
      </c>
      <c r="AZ131" s="144" t="str">
        <f t="shared" si="161"/>
        <v/>
      </c>
      <c r="BA131" s="144"/>
      <c r="BB131" s="146" t="str">
        <f t="shared" si="120"/>
        <v/>
      </c>
      <c r="BC131" s="66" t="str">
        <f t="shared" si="159"/>
        <v/>
      </c>
      <c r="BD131" s="195" t="str">
        <f t="shared" si="121"/>
        <v/>
      </c>
      <c r="BF131" s="283"/>
      <c r="BG131" s="286" t="str">
        <f t="shared" si="122"/>
        <v/>
      </c>
      <c r="BN131" s="269">
        <v>14</v>
      </c>
      <c r="BY131" s="211" t="str">
        <f t="shared" si="123"/>
        <v/>
      </c>
      <c r="BZ131" s="150" t="str">
        <f t="shared" si="124"/>
        <v/>
      </c>
      <c r="CB131" s="54" t="str">
        <f t="shared" si="158"/>
        <v/>
      </c>
      <c r="CD131" s="54" t="str">
        <f t="shared" si="125"/>
        <v/>
      </c>
      <c r="CF131" s="54" t="str">
        <f t="shared" si="126"/>
        <v/>
      </c>
      <c r="CH131" s="150" t="str">
        <f t="shared" si="127"/>
        <v/>
      </c>
      <c r="CI131" s="290"/>
      <c r="CJ131" s="150" t="str">
        <f t="shared" si="128"/>
        <v/>
      </c>
      <c r="CK131" s="290"/>
      <c r="CL131" s="54" t="str">
        <f t="shared" si="147"/>
        <v/>
      </c>
      <c r="CM131" s="290"/>
      <c r="CN131" s="150" t="str">
        <f t="shared" si="129"/>
        <v/>
      </c>
      <c r="CO131" s="290"/>
      <c r="CP131" s="150" t="str">
        <f t="shared" si="130"/>
        <v/>
      </c>
      <c r="CQ131" s="290"/>
      <c r="CR131" s="150" t="str">
        <f t="shared" si="131"/>
        <v/>
      </c>
      <c r="CS131" s="290"/>
      <c r="CT131" s="150" t="str">
        <f t="shared" si="132"/>
        <v/>
      </c>
      <c r="CU131" s="150"/>
      <c r="CV131" s="150" t="str">
        <f t="shared" si="133"/>
        <v/>
      </c>
      <c r="CW131" s="94"/>
      <c r="CX131" s="151" t="str">
        <f t="shared" si="174"/>
        <v/>
      </c>
      <c r="CY131" s="151" t="str">
        <f t="shared" si="175"/>
        <v/>
      </c>
      <c r="CZ131" s="152"/>
      <c r="DA131" s="373" t="str">
        <f t="shared" si="148"/>
        <v/>
      </c>
      <c r="DC131" s="153">
        <f t="shared" si="134"/>
        <v>0</v>
      </c>
      <c r="DD131" s="153">
        <f t="shared" si="135"/>
        <v>0</v>
      </c>
      <c r="DE131" s="153">
        <f t="shared" si="136"/>
        <v>0</v>
      </c>
      <c r="DF131" s="158">
        <f t="shared" si="137"/>
        <v>-4.7000000000000002E-3</v>
      </c>
      <c r="DG131" s="159">
        <f t="shared" si="149"/>
        <v>-1.1703000000000001</v>
      </c>
      <c r="DH131" s="158">
        <f t="shared" si="138"/>
        <v>3.1999999999999997E-3</v>
      </c>
      <c r="DI131" s="159">
        <f t="shared" si="150"/>
        <v>0.79679999999999995</v>
      </c>
      <c r="DJ131" s="158">
        <f t="shared" si="139"/>
        <v>-2.7000000000000001E-3</v>
      </c>
      <c r="DK131" s="159">
        <f t="shared" si="151"/>
        <v>-0.67230000000000001</v>
      </c>
      <c r="DL131" s="158">
        <f t="shared" si="140"/>
        <v>1.1999999999999999E-3</v>
      </c>
      <c r="DM131" s="159">
        <f t="shared" si="152"/>
        <v>0.29879999999999995</v>
      </c>
      <c r="DN131" s="158">
        <f t="shared" si="141"/>
        <v>1.46E-2</v>
      </c>
      <c r="DO131" s="159">
        <f t="shared" si="153"/>
        <v>3.6354000000000002</v>
      </c>
      <c r="DP131" s="158">
        <f t="shared" si="142"/>
        <v>-1.2999999999999999E-2</v>
      </c>
      <c r="DQ131" s="159">
        <f t="shared" si="154"/>
        <v>-3.2369999999999997</v>
      </c>
      <c r="DR131" s="158">
        <f t="shared" si="143"/>
        <v>-6.7000000000000002E-3</v>
      </c>
      <c r="DS131" s="159">
        <f t="shared" si="155"/>
        <v>-1.6683000000000001</v>
      </c>
      <c r="DT131" s="158">
        <f t="shared" si="144"/>
        <v>-1.2999999999999999E-2</v>
      </c>
      <c r="DU131" s="159">
        <f t="shared" si="156"/>
        <v>-3.2369999999999997</v>
      </c>
      <c r="DV131" s="158">
        <f t="shared" si="145"/>
        <v>-6.7000000000000002E-3</v>
      </c>
      <c r="DW131" s="160">
        <f t="shared" si="157"/>
        <v>-1.6683000000000001</v>
      </c>
    </row>
    <row r="132" spans="1:127" ht="24.95" customHeight="1" x14ac:dyDescent="0.2">
      <c r="A132" s="272">
        <v>123</v>
      </c>
      <c r="B132" s="336"/>
      <c r="C132" s="332"/>
      <c r="D132" s="333"/>
      <c r="E132" s="334"/>
      <c r="F132" s="335"/>
      <c r="G132" s="334"/>
      <c r="H132" s="371"/>
      <c r="I132" s="334"/>
      <c r="J132" s="334"/>
      <c r="K132" s="334"/>
      <c r="L132" s="334"/>
      <c r="M132" s="334"/>
      <c r="N132" s="334"/>
      <c r="O132" s="337"/>
      <c r="P132" s="337"/>
      <c r="Q132" s="338" t="str">
        <f t="shared" si="108"/>
        <v xml:space="preserve"> </v>
      </c>
      <c r="R132" s="339" t="str">
        <f t="shared" si="109"/>
        <v/>
      </c>
      <c r="S132" s="340" t="str">
        <f t="shared" si="162"/>
        <v/>
      </c>
      <c r="T132" s="341" t="str">
        <f t="shared" si="110"/>
        <v/>
      </c>
      <c r="U132" s="341" t="str">
        <f t="shared" si="111"/>
        <v/>
      </c>
      <c r="V132" s="341" t="str">
        <f t="shared" si="112"/>
        <v/>
      </c>
      <c r="W132" s="341" t="str">
        <f t="shared" si="113"/>
        <v/>
      </c>
      <c r="X132" s="340" t="str">
        <f t="shared" si="163"/>
        <v/>
      </c>
      <c r="Y132" s="342" t="str">
        <f t="shared" si="164"/>
        <v/>
      </c>
      <c r="Z132" s="343" t="str">
        <f t="shared" si="165"/>
        <v/>
      </c>
      <c r="AA132" s="344" t="str">
        <f t="shared" si="166"/>
        <v/>
      </c>
      <c r="AB132" s="345" t="str">
        <f t="shared" si="114"/>
        <v/>
      </c>
      <c r="AC132" s="346" t="str">
        <f t="shared" si="115"/>
        <v/>
      </c>
      <c r="AD132" s="346" t="str">
        <f t="shared" si="116"/>
        <v/>
      </c>
      <c r="AE132" s="344" t="str">
        <f t="shared" si="167"/>
        <v/>
      </c>
      <c r="AF132" s="346" t="str">
        <f t="shared" si="117"/>
        <v/>
      </c>
      <c r="AG132" s="344" t="str">
        <f t="shared" si="168"/>
        <v/>
      </c>
      <c r="AH132" s="344" t="str">
        <f t="shared" si="169"/>
        <v/>
      </c>
      <c r="AI132" s="344" t="str">
        <f t="shared" si="170"/>
        <v/>
      </c>
      <c r="AJ132" s="346" t="str">
        <f t="shared" si="171"/>
        <v/>
      </c>
      <c r="AK132" s="346" t="str">
        <f t="shared" si="172"/>
        <v/>
      </c>
      <c r="AL132" s="347" t="str">
        <f t="shared" si="173"/>
        <v/>
      </c>
      <c r="AM132" s="141"/>
      <c r="AN132" s="141"/>
      <c r="AO132" s="142"/>
      <c r="AP132" s="58">
        <f t="shared" si="118"/>
        <v>0</v>
      </c>
      <c r="AQ132" s="94">
        <f>SUM(AP$10:AP132)</f>
        <v>0</v>
      </c>
      <c r="AR132" s="143">
        <f t="shared" si="178"/>
        <v>0.1</v>
      </c>
      <c r="AS132" s="144" t="str">
        <f t="shared" si="119"/>
        <v/>
      </c>
      <c r="AT132" s="144" t="str">
        <f t="shared" si="146"/>
        <v/>
      </c>
      <c r="AU132" s="145"/>
      <c r="AV132" s="58">
        <f t="shared" si="176"/>
        <v>0</v>
      </c>
      <c r="AW132" s="318">
        <f>SUM(AV$10:AV132)</f>
        <v>0</v>
      </c>
      <c r="AX132" s="319">
        <f t="shared" si="177"/>
        <v>0.1</v>
      </c>
      <c r="AY132" s="144" t="str">
        <f t="shared" si="160"/>
        <v/>
      </c>
      <c r="AZ132" s="144" t="str">
        <f t="shared" si="161"/>
        <v/>
      </c>
      <c r="BA132" s="144"/>
      <c r="BB132" s="146" t="str">
        <f t="shared" si="120"/>
        <v/>
      </c>
      <c r="BC132" s="66" t="str">
        <f t="shared" si="159"/>
        <v/>
      </c>
      <c r="BD132" s="195" t="str">
        <f t="shared" si="121"/>
        <v/>
      </c>
      <c r="BF132" s="283"/>
      <c r="BG132" s="286" t="str">
        <f t="shared" si="122"/>
        <v/>
      </c>
      <c r="BN132" s="269"/>
      <c r="BY132" s="211" t="str">
        <f t="shared" si="123"/>
        <v/>
      </c>
      <c r="BZ132" s="150" t="str">
        <f t="shared" si="124"/>
        <v/>
      </c>
      <c r="CB132" s="54" t="str">
        <f t="shared" si="158"/>
        <v/>
      </c>
      <c r="CD132" s="54" t="str">
        <f t="shared" si="125"/>
        <v/>
      </c>
      <c r="CF132" s="54" t="str">
        <f t="shared" si="126"/>
        <v/>
      </c>
      <c r="CH132" s="150" t="str">
        <f t="shared" si="127"/>
        <v/>
      </c>
      <c r="CI132" s="290"/>
      <c r="CJ132" s="150" t="str">
        <f t="shared" si="128"/>
        <v/>
      </c>
      <c r="CK132" s="290"/>
      <c r="CL132" s="54" t="str">
        <f t="shared" si="147"/>
        <v/>
      </c>
      <c r="CM132" s="290"/>
      <c r="CN132" s="150" t="str">
        <f t="shared" si="129"/>
        <v/>
      </c>
      <c r="CO132" s="290"/>
      <c r="CP132" s="150" t="str">
        <f t="shared" si="130"/>
        <v/>
      </c>
      <c r="CQ132" s="290"/>
      <c r="CR132" s="150" t="str">
        <f t="shared" si="131"/>
        <v/>
      </c>
      <c r="CS132" s="290"/>
      <c r="CT132" s="150" t="str">
        <f t="shared" si="132"/>
        <v/>
      </c>
      <c r="CU132" s="150"/>
      <c r="CV132" s="150" t="str">
        <f t="shared" si="133"/>
        <v/>
      </c>
      <c r="CW132" s="94"/>
      <c r="CX132" s="151" t="str">
        <f t="shared" si="174"/>
        <v/>
      </c>
      <c r="CY132" s="151" t="str">
        <f t="shared" si="175"/>
        <v/>
      </c>
      <c r="CZ132" s="152"/>
      <c r="DA132" s="373" t="str">
        <f t="shared" si="148"/>
        <v/>
      </c>
      <c r="DC132" s="153">
        <f t="shared" si="134"/>
        <v>0</v>
      </c>
      <c r="DD132" s="153">
        <f t="shared" si="135"/>
        <v>0</v>
      </c>
      <c r="DE132" s="153">
        <f t="shared" si="136"/>
        <v>0</v>
      </c>
      <c r="DF132" s="158">
        <f t="shared" si="137"/>
        <v>-4.7000000000000002E-3</v>
      </c>
      <c r="DG132" s="159">
        <f t="shared" si="149"/>
        <v>-1.1703000000000001</v>
      </c>
      <c r="DH132" s="158">
        <f t="shared" si="138"/>
        <v>3.1999999999999997E-3</v>
      </c>
      <c r="DI132" s="159">
        <f t="shared" si="150"/>
        <v>0.79679999999999995</v>
      </c>
      <c r="DJ132" s="158">
        <f t="shared" si="139"/>
        <v>-2.7000000000000001E-3</v>
      </c>
      <c r="DK132" s="159">
        <f t="shared" si="151"/>
        <v>-0.67230000000000001</v>
      </c>
      <c r="DL132" s="158">
        <f t="shared" si="140"/>
        <v>1.1999999999999999E-3</v>
      </c>
      <c r="DM132" s="159">
        <f t="shared" si="152"/>
        <v>0.29879999999999995</v>
      </c>
      <c r="DN132" s="158">
        <f t="shared" si="141"/>
        <v>1.46E-2</v>
      </c>
      <c r="DO132" s="159">
        <f t="shared" si="153"/>
        <v>3.6354000000000002</v>
      </c>
      <c r="DP132" s="158">
        <f t="shared" si="142"/>
        <v>-1.2999999999999999E-2</v>
      </c>
      <c r="DQ132" s="159">
        <f t="shared" si="154"/>
        <v>-3.2369999999999997</v>
      </c>
      <c r="DR132" s="158">
        <f t="shared" si="143"/>
        <v>-6.7000000000000002E-3</v>
      </c>
      <c r="DS132" s="159">
        <f t="shared" si="155"/>
        <v>-1.6683000000000001</v>
      </c>
      <c r="DT132" s="158">
        <f t="shared" si="144"/>
        <v>-1.2999999999999999E-2</v>
      </c>
      <c r="DU132" s="159">
        <f t="shared" si="156"/>
        <v>-3.2369999999999997</v>
      </c>
      <c r="DV132" s="158">
        <f t="shared" si="145"/>
        <v>-6.7000000000000002E-3</v>
      </c>
      <c r="DW132" s="160">
        <f t="shared" si="157"/>
        <v>-1.6683000000000001</v>
      </c>
    </row>
    <row r="133" spans="1:127" ht="24.95" customHeight="1" x14ac:dyDescent="0.2">
      <c r="A133" s="272">
        <v>124</v>
      </c>
      <c r="B133" s="336"/>
      <c r="C133" s="332"/>
      <c r="D133" s="333"/>
      <c r="E133" s="334"/>
      <c r="F133" s="335"/>
      <c r="G133" s="334"/>
      <c r="H133" s="371"/>
      <c r="I133" s="334"/>
      <c r="J133" s="334"/>
      <c r="K133" s="334"/>
      <c r="L133" s="334"/>
      <c r="M133" s="334"/>
      <c r="N133" s="334"/>
      <c r="O133" s="337"/>
      <c r="P133" s="337"/>
      <c r="Q133" s="338" t="str">
        <f t="shared" si="108"/>
        <v xml:space="preserve"> </v>
      </c>
      <c r="R133" s="339" t="str">
        <f t="shared" si="109"/>
        <v/>
      </c>
      <c r="S133" s="340" t="str">
        <f t="shared" si="162"/>
        <v/>
      </c>
      <c r="T133" s="341" t="str">
        <f t="shared" si="110"/>
        <v/>
      </c>
      <c r="U133" s="341" t="str">
        <f t="shared" si="111"/>
        <v/>
      </c>
      <c r="V133" s="341" t="str">
        <f t="shared" si="112"/>
        <v/>
      </c>
      <c r="W133" s="341" t="str">
        <f t="shared" si="113"/>
        <v/>
      </c>
      <c r="X133" s="340" t="str">
        <f t="shared" si="163"/>
        <v/>
      </c>
      <c r="Y133" s="342" t="str">
        <f t="shared" si="164"/>
        <v/>
      </c>
      <c r="Z133" s="343" t="str">
        <f t="shared" si="165"/>
        <v/>
      </c>
      <c r="AA133" s="344" t="str">
        <f t="shared" si="166"/>
        <v/>
      </c>
      <c r="AB133" s="345" t="str">
        <f t="shared" si="114"/>
        <v/>
      </c>
      <c r="AC133" s="346" t="str">
        <f t="shared" si="115"/>
        <v/>
      </c>
      <c r="AD133" s="346" t="str">
        <f t="shared" si="116"/>
        <v/>
      </c>
      <c r="AE133" s="344" t="str">
        <f t="shared" si="167"/>
        <v/>
      </c>
      <c r="AF133" s="346" t="str">
        <f t="shared" si="117"/>
        <v/>
      </c>
      <c r="AG133" s="344" t="str">
        <f t="shared" si="168"/>
        <v/>
      </c>
      <c r="AH133" s="344" t="str">
        <f t="shared" si="169"/>
        <v/>
      </c>
      <c r="AI133" s="344" t="str">
        <f t="shared" si="170"/>
        <v/>
      </c>
      <c r="AJ133" s="346" t="str">
        <f t="shared" si="171"/>
        <v/>
      </c>
      <c r="AK133" s="346" t="str">
        <f t="shared" si="172"/>
        <v/>
      </c>
      <c r="AL133" s="347" t="str">
        <f t="shared" si="173"/>
        <v/>
      </c>
      <c r="AM133" s="141"/>
      <c r="AN133" s="141"/>
      <c r="AO133" s="142"/>
      <c r="AP133" s="58">
        <f t="shared" si="118"/>
        <v>0</v>
      </c>
      <c r="AQ133" s="94">
        <f>SUM(AP$10:AP133)</f>
        <v>0</v>
      </c>
      <c r="AR133" s="143">
        <f t="shared" si="178"/>
        <v>0.1</v>
      </c>
      <c r="AS133" s="144" t="str">
        <f t="shared" si="119"/>
        <v/>
      </c>
      <c r="AT133" s="144" t="str">
        <f t="shared" si="146"/>
        <v/>
      </c>
      <c r="AU133" s="145"/>
      <c r="AV133" s="58">
        <f t="shared" si="176"/>
        <v>0</v>
      </c>
      <c r="AW133" s="318">
        <f>SUM(AV$10:AV133)</f>
        <v>0</v>
      </c>
      <c r="AX133" s="319">
        <f t="shared" si="177"/>
        <v>0.1</v>
      </c>
      <c r="AY133" s="144" t="str">
        <f t="shared" si="160"/>
        <v/>
      </c>
      <c r="AZ133" s="144" t="str">
        <f t="shared" si="161"/>
        <v/>
      </c>
      <c r="BA133" s="144"/>
      <c r="BB133" s="146" t="str">
        <f t="shared" si="120"/>
        <v/>
      </c>
      <c r="BC133" s="66" t="str">
        <f t="shared" si="159"/>
        <v/>
      </c>
      <c r="BD133" s="195" t="str">
        <f t="shared" si="121"/>
        <v/>
      </c>
      <c r="BF133" s="283"/>
      <c r="BG133" s="286" t="str">
        <f t="shared" si="122"/>
        <v/>
      </c>
      <c r="BN133" s="269"/>
      <c r="BY133" s="211" t="str">
        <f t="shared" si="123"/>
        <v/>
      </c>
      <c r="BZ133" s="150" t="str">
        <f t="shared" si="124"/>
        <v/>
      </c>
      <c r="CB133" s="54" t="str">
        <f t="shared" si="158"/>
        <v/>
      </c>
      <c r="CD133" s="54" t="str">
        <f t="shared" si="125"/>
        <v/>
      </c>
      <c r="CF133" s="54" t="str">
        <f t="shared" si="126"/>
        <v/>
      </c>
      <c r="CH133" s="150" t="str">
        <f t="shared" si="127"/>
        <v/>
      </c>
      <c r="CI133" s="290"/>
      <c r="CJ133" s="150" t="str">
        <f t="shared" si="128"/>
        <v/>
      </c>
      <c r="CK133" s="290"/>
      <c r="CL133" s="54" t="str">
        <f t="shared" si="147"/>
        <v/>
      </c>
      <c r="CM133" s="290"/>
      <c r="CN133" s="150" t="str">
        <f t="shared" si="129"/>
        <v/>
      </c>
      <c r="CO133" s="290"/>
      <c r="CP133" s="150" t="str">
        <f t="shared" si="130"/>
        <v/>
      </c>
      <c r="CQ133" s="290"/>
      <c r="CR133" s="150" t="str">
        <f t="shared" si="131"/>
        <v/>
      </c>
      <c r="CS133" s="290"/>
      <c r="CT133" s="150" t="str">
        <f t="shared" si="132"/>
        <v/>
      </c>
      <c r="CU133" s="150"/>
      <c r="CV133" s="150" t="str">
        <f t="shared" si="133"/>
        <v/>
      </c>
      <c r="CW133" s="94"/>
      <c r="CX133" s="151" t="str">
        <f t="shared" si="174"/>
        <v/>
      </c>
      <c r="CY133" s="151" t="str">
        <f t="shared" si="175"/>
        <v/>
      </c>
      <c r="CZ133" s="152"/>
      <c r="DA133" s="373" t="str">
        <f t="shared" si="148"/>
        <v/>
      </c>
      <c r="DC133" s="153">
        <f t="shared" si="134"/>
        <v>0</v>
      </c>
      <c r="DD133" s="153">
        <f t="shared" si="135"/>
        <v>0</v>
      </c>
      <c r="DE133" s="153">
        <f t="shared" si="136"/>
        <v>0</v>
      </c>
      <c r="DF133" s="158">
        <f t="shared" si="137"/>
        <v>-4.7000000000000002E-3</v>
      </c>
      <c r="DG133" s="159">
        <f t="shared" si="149"/>
        <v>-1.1703000000000001</v>
      </c>
      <c r="DH133" s="158">
        <f t="shared" si="138"/>
        <v>3.1999999999999997E-3</v>
      </c>
      <c r="DI133" s="159">
        <f t="shared" si="150"/>
        <v>0.79679999999999995</v>
      </c>
      <c r="DJ133" s="158">
        <f t="shared" si="139"/>
        <v>-2.7000000000000001E-3</v>
      </c>
      <c r="DK133" s="159">
        <f t="shared" si="151"/>
        <v>-0.67230000000000001</v>
      </c>
      <c r="DL133" s="158">
        <f t="shared" si="140"/>
        <v>1.1999999999999999E-3</v>
      </c>
      <c r="DM133" s="159">
        <f t="shared" si="152"/>
        <v>0.29879999999999995</v>
      </c>
      <c r="DN133" s="158">
        <f t="shared" si="141"/>
        <v>1.46E-2</v>
      </c>
      <c r="DO133" s="159">
        <f t="shared" si="153"/>
        <v>3.6354000000000002</v>
      </c>
      <c r="DP133" s="158">
        <f t="shared" si="142"/>
        <v>-1.2999999999999999E-2</v>
      </c>
      <c r="DQ133" s="159">
        <f t="shared" si="154"/>
        <v>-3.2369999999999997</v>
      </c>
      <c r="DR133" s="158">
        <f t="shared" si="143"/>
        <v>-6.7000000000000002E-3</v>
      </c>
      <c r="DS133" s="159">
        <f t="shared" si="155"/>
        <v>-1.6683000000000001</v>
      </c>
      <c r="DT133" s="158">
        <f t="shared" si="144"/>
        <v>-1.2999999999999999E-2</v>
      </c>
      <c r="DU133" s="159">
        <f t="shared" si="156"/>
        <v>-3.2369999999999997</v>
      </c>
      <c r="DV133" s="158">
        <f t="shared" si="145"/>
        <v>-6.7000000000000002E-3</v>
      </c>
      <c r="DW133" s="160">
        <f t="shared" si="157"/>
        <v>-1.6683000000000001</v>
      </c>
    </row>
    <row r="134" spans="1:127" ht="24.95" customHeight="1" x14ac:dyDescent="0.2">
      <c r="A134" s="272">
        <v>125</v>
      </c>
      <c r="B134" s="336"/>
      <c r="C134" s="332"/>
      <c r="D134" s="333"/>
      <c r="E134" s="334"/>
      <c r="F134" s="335"/>
      <c r="G134" s="334"/>
      <c r="H134" s="371"/>
      <c r="I134" s="334"/>
      <c r="J134" s="334"/>
      <c r="K134" s="334"/>
      <c r="L134" s="334"/>
      <c r="M134" s="334"/>
      <c r="N134" s="334"/>
      <c r="O134" s="337"/>
      <c r="P134" s="337"/>
      <c r="Q134" s="338" t="str">
        <f t="shared" si="108"/>
        <v xml:space="preserve"> </v>
      </c>
      <c r="R134" s="339" t="str">
        <f t="shared" si="109"/>
        <v/>
      </c>
      <c r="S134" s="340" t="str">
        <f t="shared" si="162"/>
        <v/>
      </c>
      <c r="T134" s="341" t="str">
        <f t="shared" si="110"/>
        <v/>
      </c>
      <c r="U134" s="341" t="str">
        <f t="shared" si="111"/>
        <v/>
      </c>
      <c r="V134" s="341" t="str">
        <f t="shared" si="112"/>
        <v/>
      </c>
      <c r="W134" s="341" t="str">
        <f t="shared" si="113"/>
        <v/>
      </c>
      <c r="X134" s="340" t="str">
        <f t="shared" si="163"/>
        <v/>
      </c>
      <c r="Y134" s="342" t="str">
        <f t="shared" si="164"/>
        <v/>
      </c>
      <c r="Z134" s="343" t="str">
        <f t="shared" si="165"/>
        <v/>
      </c>
      <c r="AA134" s="344" t="str">
        <f t="shared" si="166"/>
        <v/>
      </c>
      <c r="AB134" s="345" t="str">
        <f t="shared" si="114"/>
        <v/>
      </c>
      <c r="AC134" s="346" t="str">
        <f t="shared" si="115"/>
        <v/>
      </c>
      <c r="AD134" s="346" t="str">
        <f t="shared" si="116"/>
        <v/>
      </c>
      <c r="AE134" s="344" t="str">
        <f t="shared" si="167"/>
        <v/>
      </c>
      <c r="AF134" s="346" t="str">
        <f t="shared" si="117"/>
        <v/>
      </c>
      <c r="AG134" s="344" t="str">
        <f t="shared" si="168"/>
        <v/>
      </c>
      <c r="AH134" s="344" t="str">
        <f t="shared" si="169"/>
        <v/>
      </c>
      <c r="AI134" s="344" t="str">
        <f t="shared" si="170"/>
        <v/>
      </c>
      <c r="AJ134" s="346" t="str">
        <f t="shared" si="171"/>
        <v/>
      </c>
      <c r="AK134" s="346" t="str">
        <f t="shared" si="172"/>
        <v/>
      </c>
      <c r="AL134" s="347" t="str">
        <f t="shared" si="173"/>
        <v/>
      </c>
      <c r="AM134" s="141"/>
      <c r="AN134" s="141"/>
      <c r="AO134" s="142"/>
      <c r="AP134" s="58">
        <f t="shared" si="118"/>
        <v>0</v>
      </c>
      <c r="AQ134" s="94">
        <f>SUM(AP$10:AP134)</f>
        <v>0</v>
      </c>
      <c r="AR134" s="143">
        <f t="shared" si="178"/>
        <v>0.1</v>
      </c>
      <c r="AS134" s="144" t="str">
        <f t="shared" si="119"/>
        <v/>
      </c>
      <c r="AT134" s="144" t="str">
        <f t="shared" si="146"/>
        <v/>
      </c>
      <c r="AU134" s="145"/>
      <c r="AV134" s="58">
        <f t="shared" si="176"/>
        <v>0</v>
      </c>
      <c r="AW134" s="318">
        <f>SUM(AV$10:AV134)</f>
        <v>0</v>
      </c>
      <c r="AX134" s="319">
        <f t="shared" si="177"/>
        <v>0.1</v>
      </c>
      <c r="AY134" s="144" t="str">
        <f t="shared" si="160"/>
        <v/>
      </c>
      <c r="AZ134" s="144" t="str">
        <f t="shared" si="161"/>
        <v/>
      </c>
      <c r="BA134" s="144"/>
      <c r="BB134" s="146" t="str">
        <f t="shared" si="120"/>
        <v/>
      </c>
      <c r="BC134" s="66" t="str">
        <f t="shared" si="159"/>
        <v/>
      </c>
      <c r="BD134" s="195" t="str">
        <f t="shared" si="121"/>
        <v/>
      </c>
      <c r="BF134" s="283"/>
      <c r="BG134" s="286" t="str">
        <f t="shared" si="122"/>
        <v/>
      </c>
      <c r="BN134" s="269"/>
      <c r="BY134" s="211" t="str">
        <f t="shared" si="123"/>
        <v/>
      </c>
      <c r="BZ134" s="150" t="str">
        <f t="shared" si="124"/>
        <v/>
      </c>
      <c r="CB134" s="54" t="str">
        <f t="shared" si="158"/>
        <v/>
      </c>
      <c r="CD134" s="54" t="str">
        <f t="shared" si="125"/>
        <v/>
      </c>
      <c r="CF134" s="54" t="str">
        <f t="shared" si="126"/>
        <v/>
      </c>
      <c r="CH134" s="150" t="str">
        <f t="shared" si="127"/>
        <v/>
      </c>
      <c r="CI134" s="290"/>
      <c r="CJ134" s="150" t="str">
        <f t="shared" si="128"/>
        <v/>
      </c>
      <c r="CK134" s="290"/>
      <c r="CL134" s="54" t="str">
        <f t="shared" si="147"/>
        <v/>
      </c>
      <c r="CM134" s="290"/>
      <c r="CN134" s="150" t="str">
        <f t="shared" si="129"/>
        <v/>
      </c>
      <c r="CO134" s="290"/>
      <c r="CP134" s="150" t="str">
        <f t="shared" si="130"/>
        <v/>
      </c>
      <c r="CQ134" s="290"/>
      <c r="CR134" s="150" t="str">
        <f t="shared" si="131"/>
        <v/>
      </c>
      <c r="CS134" s="290"/>
      <c r="CT134" s="150" t="str">
        <f t="shared" si="132"/>
        <v/>
      </c>
      <c r="CU134" s="150"/>
      <c r="CV134" s="150" t="str">
        <f t="shared" si="133"/>
        <v/>
      </c>
      <c r="CW134" s="94"/>
      <c r="CX134" s="151" t="str">
        <f t="shared" si="174"/>
        <v/>
      </c>
      <c r="CY134" s="151" t="str">
        <f t="shared" si="175"/>
        <v/>
      </c>
      <c r="CZ134" s="152"/>
      <c r="DA134" s="373" t="str">
        <f t="shared" si="148"/>
        <v/>
      </c>
      <c r="DC134" s="153">
        <f t="shared" si="134"/>
        <v>0</v>
      </c>
      <c r="DD134" s="153">
        <f t="shared" si="135"/>
        <v>0</v>
      </c>
      <c r="DE134" s="153">
        <f t="shared" si="136"/>
        <v>0</v>
      </c>
      <c r="DF134" s="158">
        <f t="shared" si="137"/>
        <v>-4.7000000000000002E-3</v>
      </c>
      <c r="DG134" s="159">
        <f t="shared" si="149"/>
        <v>-1.1703000000000001</v>
      </c>
      <c r="DH134" s="158">
        <f t="shared" si="138"/>
        <v>3.1999999999999997E-3</v>
      </c>
      <c r="DI134" s="159">
        <f t="shared" si="150"/>
        <v>0.79679999999999995</v>
      </c>
      <c r="DJ134" s="158">
        <f t="shared" si="139"/>
        <v>-2.7000000000000001E-3</v>
      </c>
      <c r="DK134" s="159">
        <f t="shared" si="151"/>
        <v>-0.67230000000000001</v>
      </c>
      <c r="DL134" s="158">
        <f t="shared" si="140"/>
        <v>1.1999999999999999E-3</v>
      </c>
      <c r="DM134" s="159">
        <f t="shared" si="152"/>
        <v>0.29879999999999995</v>
      </c>
      <c r="DN134" s="158">
        <f t="shared" si="141"/>
        <v>1.46E-2</v>
      </c>
      <c r="DO134" s="159">
        <f t="shared" si="153"/>
        <v>3.6354000000000002</v>
      </c>
      <c r="DP134" s="158">
        <f t="shared" si="142"/>
        <v>-1.2999999999999999E-2</v>
      </c>
      <c r="DQ134" s="159">
        <f t="shared" si="154"/>
        <v>-3.2369999999999997</v>
      </c>
      <c r="DR134" s="158">
        <f t="shared" si="143"/>
        <v>-6.7000000000000002E-3</v>
      </c>
      <c r="DS134" s="159">
        <f t="shared" si="155"/>
        <v>-1.6683000000000001</v>
      </c>
      <c r="DT134" s="158">
        <f t="shared" si="144"/>
        <v>-1.2999999999999999E-2</v>
      </c>
      <c r="DU134" s="159">
        <f t="shared" si="156"/>
        <v>-3.2369999999999997</v>
      </c>
      <c r="DV134" s="158">
        <f t="shared" si="145"/>
        <v>-6.7000000000000002E-3</v>
      </c>
      <c r="DW134" s="160">
        <f t="shared" si="157"/>
        <v>-1.6683000000000001</v>
      </c>
    </row>
    <row r="135" spans="1:127" ht="24.95" customHeight="1" thickBot="1" x14ac:dyDescent="0.25">
      <c r="A135" s="272">
        <v>126</v>
      </c>
      <c r="B135" s="336"/>
      <c r="C135" s="332"/>
      <c r="D135" s="333"/>
      <c r="E135" s="334"/>
      <c r="F135" s="335"/>
      <c r="G135" s="334"/>
      <c r="H135" s="371"/>
      <c r="I135" s="334"/>
      <c r="J135" s="334"/>
      <c r="K135" s="334"/>
      <c r="L135" s="334"/>
      <c r="M135" s="334"/>
      <c r="N135" s="334"/>
      <c r="O135" s="337"/>
      <c r="P135" s="337"/>
      <c r="Q135" s="338" t="str">
        <f t="shared" si="108"/>
        <v xml:space="preserve"> </v>
      </c>
      <c r="R135" s="339" t="str">
        <f t="shared" si="109"/>
        <v/>
      </c>
      <c r="S135" s="340" t="str">
        <f t="shared" si="162"/>
        <v/>
      </c>
      <c r="T135" s="341" t="str">
        <f t="shared" si="110"/>
        <v/>
      </c>
      <c r="U135" s="341" t="str">
        <f t="shared" si="111"/>
        <v/>
      </c>
      <c r="V135" s="341" t="str">
        <f t="shared" si="112"/>
        <v/>
      </c>
      <c r="W135" s="341" t="str">
        <f t="shared" si="113"/>
        <v/>
      </c>
      <c r="X135" s="340" t="str">
        <f t="shared" si="163"/>
        <v/>
      </c>
      <c r="Y135" s="342" t="str">
        <f t="shared" si="164"/>
        <v/>
      </c>
      <c r="Z135" s="343" t="str">
        <f t="shared" si="165"/>
        <v/>
      </c>
      <c r="AA135" s="344" t="str">
        <f t="shared" si="166"/>
        <v/>
      </c>
      <c r="AB135" s="345" t="str">
        <f t="shared" si="114"/>
        <v/>
      </c>
      <c r="AC135" s="346" t="str">
        <f t="shared" si="115"/>
        <v/>
      </c>
      <c r="AD135" s="346" t="str">
        <f t="shared" si="116"/>
        <v/>
      </c>
      <c r="AE135" s="344" t="str">
        <f t="shared" si="167"/>
        <v/>
      </c>
      <c r="AF135" s="346" t="str">
        <f t="shared" si="117"/>
        <v/>
      </c>
      <c r="AG135" s="344" t="str">
        <f t="shared" si="168"/>
        <v/>
      </c>
      <c r="AH135" s="344" t="str">
        <f t="shared" si="169"/>
        <v/>
      </c>
      <c r="AI135" s="344" t="str">
        <f t="shared" si="170"/>
        <v/>
      </c>
      <c r="AJ135" s="346" t="str">
        <f t="shared" si="171"/>
        <v/>
      </c>
      <c r="AK135" s="346" t="str">
        <f t="shared" si="172"/>
        <v/>
      </c>
      <c r="AL135" s="347" t="str">
        <f t="shared" si="173"/>
        <v/>
      </c>
      <c r="AM135" s="141"/>
      <c r="AN135" s="141"/>
      <c r="AO135" s="142"/>
      <c r="AP135" s="58">
        <f t="shared" si="118"/>
        <v>0</v>
      </c>
      <c r="AQ135" s="94">
        <f>SUM(AP$10:AP135)</f>
        <v>0</v>
      </c>
      <c r="AR135" s="143">
        <f t="shared" si="178"/>
        <v>0.1</v>
      </c>
      <c r="AS135" s="144" t="str">
        <f t="shared" si="119"/>
        <v/>
      </c>
      <c r="AT135" s="144" t="str">
        <f t="shared" si="146"/>
        <v/>
      </c>
      <c r="AU135" s="145"/>
      <c r="AV135" s="58">
        <f t="shared" si="176"/>
        <v>0</v>
      </c>
      <c r="AW135" s="318">
        <f>SUM(AV$10:AV135)</f>
        <v>0</v>
      </c>
      <c r="AX135" s="319">
        <f t="shared" si="177"/>
        <v>0.1</v>
      </c>
      <c r="AY135" s="144" t="str">
        <f t="shared" si="160"/>
        <v/>
      </c>
      <c r="AZ135" s="144" t="str">
        <f t="shared" si="161"/>
        <v/>
      </c>
      <c r="BA135" s="144"/>
      <c r="BB135" s="146" t="str">
        <f t="shared" si="120"/>
        <v/>
      </c>
      <c r="BC135" s="66" t="str">
        <f t="shared" si="159"/>
        <v/>
      </c>
      <c r="BD135" s="195" t="str">
        <f t="shared" si="121"/>
        <v/>
      </c>
      <c r="BF135" s="283"/>
      <c r="BG135" s="286" t="str">
        <f t="shared" si="122"/>
        <v/>
      </c>
      <c r="BN135" s="269"/>
      <c r="BY135" s="211" t="str">
        <f t="shared" si="123"/>
        <v/>
      </c>
      <c r="BZ135" s="150" t="str">
        <f t="shared" si="124"/>
        <v/>
      </c>
      <c r="CB135" s="54" t="str">
        <f t="shared" si="158"/>
        <v/>
      </c>
      <c r="CD135" s="54" t="str">
        <f t="shared" si="125"/>
        <v/>
      </c>
      <c r="CF135" s="54" t="str">
        <f t="shared" si="126"/>
        <v/>
      </c>
      <c r="CH135" s="150" t="str">
        <f t="shared" si="127"/>
        <v/>
      </c>
      <c r="CI135" s="290"/>
      <c r="CJ135" s="150" t="str">
        <f t="shared" si="128"/>
        <v/>
      </c>
      <c r="CK135" s="290"/>
      <c r="CL135" s="54" t="str">
        <f t="shared" si="147"/>
        <v/>
      </c>
      <c r="CM135" s="290"/>
      <c r="CN135" s="150" t="str">
        <f t="shared" si="129"/>
        <v/>
      </c>
      <c r="CO135" s="290"/>
      <c r="CP135" s="150" t="str">
        <f t="shared" si="130"/>
        <v/>
      </c>
      <c r="CQ135" s="290"/>
      <c r="CR135" s="150" t="str">
        <f t="shared" si="131"/>
        <v/>
      </c>
      <c r="CS135" s="290"/>
      <c r="CT135" s="150" t="str">
        <f t="shared" si="132"/>
        <v/>
      </c>
      <c r="CU135" s="150"/>
      <c r="CV135" s="150" t="str">
        <f t="shared" si="133"/>
        <v/>
      </c>
      <c r="CW135" s="94"/>
      <c r="CX135" s="151" t="str">
        <f t="shared" si="174"/>
        <v/>
      </c>
      <c r="CY135" s="151" t="str">
        <f t="shared" si="175"/>
        <v/>
      </c>
      <c r="CZ135" s="152"/>
      <c r="DA135" s="373" t="str">
        <f t="shared" si="148"/>
        <v/>
      </c>
      <c r="DC135" s="153">
        <f t="shared" si="134"/>
        <v>0</v>
      </c>
      <c r="DD135" s="153">
        <f t="shared" si="135"/>
        <v>0</v>
      </c>
      <c r="DE135" s="153">
        <f t="shared" si="136"/>
        <v>0</v>
      </c>
      <c r="DF135" s="158">
        <f t="shared" si="137"/>
        <v>-4.7000000000000002E-3</v>
      </c>
      <c r="DG135" s="159">
        <f t="shared" si="149"/>
        <v>-1.1703000000000001</v>
      </c>
      <c r="DH135" s="158">
        <f t="shared" si="138"/>
        <v>3.1999999999999997E-3</v>
      </c>
      <c r="DI135" s="159">
        <f t="shared" si="150"/>
        <v>0.79679999999999995</v>
      </c>
      <c r="DJ135" s="158">
        <f t="shared" si="139"/>
        <v>-2.7000000000000001E-3</v>
      </c>
      <c r="DK135" s="159">
        <f t="shared" si="151"/>
        <v>-0.67230000000000001</v>
      </c>
      <c r="DL135" s="158">
        <f t="shared" si="140"/>
        <v>1.1999999999999999E-3</v>
      </c>
      <c r="DM135" s="159">
        <f t="shared" si="152"/>
        <v>0.29879999999999995</v>
      </c>
      <c r="DN135" s="158">
        <f t="shared" si="141"/>
        <v>1.46E-2</v>
      </c>
      <c r="DO135" s="159">
        <f t="shared" si="153"/>
        <v>3.6354000000000002</v>
      </c>
      <c r="DP135" s="158">
        <f t="shared" si="142"/>
        <v>-1.2999999999999999E-2</v>
      </c>
      <c r="DQ135" s="159">
        <f t="shared" si="154"/>
        <v>-3.2369999999999997</v>
      </c>
      <c r="DR135" s="158">
        <f t="shared" si="143"/>
        <v>-6.7000000000000002E-3</v>
      </c>
      <c r="DS135" s="159">
        <f t="shared" si="155"/>
        <v>-1.6683000000000001</v>
      </c>
      <c r="DT135" s="158">
        <f t="shared" si="144"/>
        <v>-1.2999999999999999E-2</v>
      </c>
      <c r="DU135" s="159">
        <f t="shared" si="156"/>
        <v>-3.2369999999999997</v>
      </c>
      <c r="DV135" s="158">
        <f t="shared" si="145"/>
        <v>-6.7000000000000002E-3</v>
      </c>
      <c r="DW135" s="160">
        <f t="shared" si="157"/>
        <v>-1.6683000000000001</v>
      </c>
    </row>
    <row r="136" spans="1:127" ht="24.95" customHeight="1" thickBot="1" x14ac:dyDescent="0.25">
      <c r="A136" s="272">
        <v>127</v>
      </c>
      <c r="B136" s="336"/>
      <c r="C136" s="332"/>
      <c r="D136" s="333"/>
      <c r="E136" s="334"/>
      <c r="F136" s="335"/>
      <c r="G136" s="334"/>
      <c r="H136" s="371"/>
      <c r="I136" s="334"/>
      <c r="J136" s="334"/>
      <c r="K136" s="334"/>
      <c r="L136" s="334"/>
      <c r="M136" s="334"/>
      <c r="N136" s="334"/>
      <c r="O136" s="337"/>
      <c r="P136" s="337"/>
      <c r="Q136" s="338" t="str">
        <f t="shared" si="108"/>
        <v xml:space="preserve"> </v>
      </c>
      <c r="R136" s="339" t="str">
        <f t="shared" si="109"/>
        <v/>
      </c>
      <c r="S136" s="340" t="str">
        <f t="shared" si="162"/>
        <v/>
      </c>
      <c r="T136" s="341" t="str">
        <f t="shared" si="110"/>
        <v/>
      </c>
      <c r="U136" s="341" t="str">
        <f t="shared" si="111"/>
        <v/>
      </c>
      <c r="V136" s="341" t="str">
        <f t="shared" si="112"/>
        <v/>
      </c>
      <c r="W136" s="341" t="str">
        <f t="shared" si="113"/>
        <v/>
      </c>
      <c r="X136" s="340" t="str">
        <f t="shared" si="163"/>
        <v/>
      </c>
      <c r="Y136" s="342" t="str">
        <f t="shared" si="164"/>
        <v/>
      </c>
      <c r="Z136" s="343" t="str">
        <f t="shared" si="165"/>
        <v/>
      </c>
      <c r="AA136" s="344" t="str">
        <f t="shared" si="166"/>
        <v/>
      </c>
      <c r="AB136" s="345" t="str">
        <f t="shared" si="114"/>
        <v/>
      </c>
      <c r="AC136" s="346" t="str">
        <f t="shared" si="115"/>
        <v/>
      </c>
      <c r="AD136" s="346" t="str">
        <f t="shared" si="116"/>
        <v/>
      </c>
      <c r="AE136" s="344" t="str">
        <f t="shared" si="167"/>
        <v/>
      </c>
      <c r="AF136" s="346" t="str">
        <f t="shared" si="117"/>
        <v/>
      </c>
      <c r="AG136" s="344" t="str">
        <f t="shared" si="168"/>
        <v/>
      </c>
      <c r="AH136" s="344" t="str">
        <f t="shared" si="169"/>
        <v/>
      </c>
      <c r="AI136" s="344" t="str">
        <f t="shared" si="170"/>
        <v/>
      </c>
      <c r="AJ136" s="346" t="str">
        <f t="shared" si="171"/>
        <v/>
      </c>
      <c r="AK136" s="346" t="str">
        <f t="shared" si="172"/>
        <v/>
      </c>
      <c r="AL136" s="347" t="str">
        <f t="shared" si="173"/>
        <v/>
      </c>
      <c r="AM136" s="141"/>
      <c r="AN136" s="141"/>
      <c r="AO136" s="142"/>
      <c r="AP136" s="58">
        <f t="shared" si="118"/>
        <v>0</v>
      </c>
      <c r="AQ136" s="94">
        <f>SUM(AP$10:AP136)</f>
        <v>0</v>
      </c>
      <c r="AR136" s="143">
        <f t="shared" si="178"/>
        <v>0.1</v>
      </c>
      <c r="AS136" s="144" t="str">
        <f t="shared" si="119"/>
        <v/>
      </c>
      <c r="AT136" s="144" t="str">
        <f t="shared" si="146"/>
        <v/>
      </c>
      <c r="AU136" s="145"/>
      <c r="AV136" s="58">
        <f t="shared" si="176"/>
        <v>0</v>
      </c>
      <c r="AW136" s="318">
        <f>SUM(AV$10:AV136)</f>
        <v>0</v>
      </c>
      <c r="AX136" s="319">
        <f t="shared" si="177"/>
        <v>0.1</v>
      </c>
      <c r="AY136" s="144" t="str">
        <f t="shared" si="160"/>
        <v/>
      </c>
      <c r="AZ136" s="144" t="str">
        <f t="shared" si="161"/>
        <v/>
      </c>
      <c r="BA136" s="144"/>
      <c r="BB136" s="146" t="str">
        <f t="shared" si="120"/>
        <v/>
      </c>
      <c r="BC136" s="66" t="str">
        <f t="shared" si="159"/>
        <v/>
      </c>
      <c r="BD136" s="195" t="str">
        <f t="shared" si="121"/>
        <v/>
      </c>
      <c r="BF136" s="283"/>
      <c r="BG136" s="286" t="str">
        <f t="shared" si="122"/>
        <v/>
      </c>
      <c r="BN136" s="252"/>
      <c r="BY136" s="211" t="str">
        <f t="shared" si="123"/>
        <v/>
      </c>
      <c r="BZ136" s="150" t="str">
        <f t="shared" si="124"/>
        <v/>
      </c>
      <c r="CB136" s="54" t="str">
        <f t="shared" si="158"/>
        <v/>
      </c>
      <c r="CD136" s="54" t="str">
        <f t="shared" si="125"/>
        <v/>
      </c>
      <c r="CF136" s="54" t="str">
        <f t="shared" si="126"/>
        <v/>
      </c>
      <c r="CH136" s="150" t="str">
        <f t="shared" si="127"/>
        <v/>
      </c>
      <c r="CI136" s="290"/>
      <c r="CJ136" s="150" t="str">
        <f t="shared" si="128"/>
        <v/>
      </c>
      <c r="CK136" s="290"/>
      <c r="CL136" s="54" t="str">
        <f t="shared" si="147"/>
        <v/>
      </c>
      <c r="CM136" s="290"/>
      <c r="CN136" s="150" t="str">
        <f t="shared" si="129"/>
        <v/>
      </c>
      <c r="CO136" s="290"/>
      <c r="CP136" s="150" t="str">
        <f t="shared" si="130"/>
        <v/>
      </c>
      <c r="CQ136" s="290"/>
      <c r="CR136" s="150" t="str">
        <f t="shared" si="131"/>
        <v/>
      </c>
      <c r="CS136" s="290"/>
      <c r="CT136" s="150" t="str">
        <f t="shared" si="132"/>
        <v/>
      </c>
      <c r="CU136" s="150"/>
      <c r="CV136" s="150" t="str">
        <f t="shared" si="133"/>
        <v/>
      </c>
      <c r="CW136" s="94"/>
      <c r="CX136" s="151" t="str">
        <f t="shared" si="174"/>
        <v/>
      </c>
      <c r="CY136" s="151" t="str">
        <f t="shared" si="175"/>
        <v/>
      </c>
      <c r="CZ136" s="152"/>
      <c r="DA136" s="373" t="str">
        <f t="shared" si="148"/>
        <v/>
      </c>
      <c r="DC136" s="153">
        <f t="shared" si="134"/>
        <v>0</v>
      </c>
      <c r="DD136" s="153">
        <f t="shared" si="135"/>
        <v>0</v>
      </c>
      <c r="DE136" s="153">
        <f t="shared" si="136"/>
        <v>0</v>
      </c>
      <c r="DF136" s="158">
        <f t="shared" si="137"/>
        <v>-4.7000000000000002E-3</v>
      </c>
      <c r="DG136" s="159">
        <f t="shared" si="149"/>
        <v>-1.1703000000000001</v>
      </c>
      <c r="DH136" s="158">
        <f t="shared" si="138"/>
        <v>3.1999999999999997E-3</v>
      </c>
      <c r="DI136" s="159">
        <f t="shared" si="150"/>
        <v>0.79679999999999995</v>
      </c>
      <c r="DJ136" s="158">
        <f t="shared" si="139"/>
        <v>-2.7000000000000001E-3</v>
      </c>
      <c r="DK136" s="159">
        <f t="shared" si="151"/>
        <v>-0.67230000000000001</v>
      </c>
      <c r="DL136" s="158">
        <f t="shared" si="140"/>
        <v>1.1999999999999999E-3</v>
      </c>
      <c r="DM136" s="159">
        <f t="shared" si="152"/>
        <v>0.29879999999999995</v>
      </c>
      <c r="DN136" s="158">
        <f t="shared" si="141"/>
        <v>1.46E-2</v>
      </c>
      <c r="DO136" s="159">
        <f t="shared" si="153"/>
        <v>3.6354000000000002</v>
      </c>
      <c r="DP136" s="158">
        <f t="shared" si="142"/>
        <v>-1.2999999999999999E-2</v>
      </c>
      <c r="DQ136" s="159">
        <f t="shared" si="154"/>
        <v>-3.2369999999999997</v>
      </c>
      <c r="DR136" s="158">
        <f t="shared" si="143"/>
        <v>-6.7000000000000002E-3</v>
      </c>
      <c r="DS136" s="159">
        <f t="shared" si="155"/>
        <v>-1.6683000000000001</v>
      </c>
      <c r="DT136" s="158">
        <f t="shared" si="144"/>
        <v>-1.2999999999999999E-2</v>
      </c>
      <c r="DU136" s="159">
        <f t="shared" si="156"/>
        <v>-3.2369999999999997</v>
      </c>
      <c r="DV136" s="158">
        <f t="shared" si="145"/>
        <v>-6.7000000000000002E-3</v>
      </c>
      <c r="DW136" s="160">
        <f t="shared" si="157"/>
        <v>-1.6683000000000001</v>
      </c>
    </row>
    <row r="137" spans="1:127" ht="24.95" customHeight="1" thickBot="1" x14ac:dyDescent="0.25">
      <c r="A137" s="272">
        <v>128</v>
      </c>
      <c r="B137" s="336"/>
      <c r="C137" s="332"/>
      <c r="D137" s="333"/>
      <c r="E137" s="334"/>
      <c r="F137" s="335"/>
      <c r="G137" s="334"/>
      <c r="H137" s="371"/>
      <c r="I137" s="334"/>
      <c r="J137" s="334"/>
      <c r="K137" s="334"/>
      <c r="L137" s="334"/>
      <c r="M137" s="334"/>
      <c r="N137" s="334"/>
      <c r="O137" s="337"/>
      <c r="P137" s="337"/>
      <c r="Q137" s="338" t="str">
        <f t="shared" si="108"/>
        <v xml:space="preserve"> </v>
      </c>
      <c r="R137" s="339" t="str">
        <f t="shared" si="109"/>
        <v/>
      </c>
      <c r="S137" s="340" t="str">
        <f t="shared" si="162"/>
        <v/>
      </c>
      <c r="T137" s="341" t="str">
        <f t="shared" si="110"/>
        <v/>
      </c>
      <c r="U137" s="341" t="str">
        <f t="shared" si="111"/>
        <v/>
      </c>
      <c r="V137" s="341" t="str">
        <f t="shared" si="112"/>
        <v/>
      </c>
      <c r="W137" s="341" t="str">
        <f t="shared" si="113"/>
        <v/>
      </c>
      <c r="X137" s="340" t="str">
        <f t="shared" si="163"/>
        <v/>
      </c>
      <c r="Y137" s="342" t="str">
        <f t="shared" si="164"/>
        <v/>
      </c>
      <c r="Z137" s="343" t="str">
        <f t="shared" si="165"/>
        <v/>
      </c>
      <c r="AA137" s="344" t="str">
        <f t="shared" si="166"/>
        <v/>
      </c>
      <c r="AB137" s="345" t="str">
        <f t="shared" si="114"/>
        <v/>
      </c>
      <c r="AC137" s="346" t="str">
        <f t="shared" si="115"/>
        <v/>
      </c>
      <c r="AD137" s="346" t="str">
        <f t="shared" si="116"/>
        <v/>
      </c>
      <c r="AE137" s="344" t="str">
        <f t="shared" si="167"/>
        <v/>
      </c>
      <c r="AF137" s="346" t="str">
        <f t="shared" si="117"/>
        <v/>
      </c>
      <c r="AG137" s="344" t="str">
        <f t="shared" si="168"/>
        <v/>
      </c>
      <c r="AH137" s="344" t="str">
        <f t="shared" si="169"/>
        <v/>
      </c>
      <c r="AI137" s="344" t="str">
        <f t="shared" si="170"/>
        <v/>
      </c>
      <c r="AJ137" s="346" t="str">
        <f t="shared" si="171"/>
        <v/>
      </c>
      <c r="AK137" s="346" t="str">
        <f t="shared" si="172"/>
        <v/>
      </c>
      <c r="AL137" s="347" t="str">
        <f t="shared" si="173"/>
        <v/>
      </c>
      <c r="AM137" s="141"/>
      <c r="AN137" s="141"/>
      <c r="AO137" s="142"/>
      <c r="AP137" s="58">
        <f t="shared" si="118"/>
        <v>0</v>
      </c>
      <c r="AQ137" s="94">
        <f>SUM(AP$10:AP137)</f>
        <v>0</v>
      </c>
      <c r="AR137" s="143">
        <f t="shared" si="178"/>
        <v>0.1</v>
      </c>
      <c r="AS137" s="144" t="str">
        <f t="shared" si="119"/>
        <v/>
      </c>
      <c r="AT137" s="144" t="str">
        <f t="shared" si="146"/>
        <v/>
      </c>
      <c r="AU137" s="145"/>
      <c r="AV137" s="58">
        <f t="shared" si="176"/>
        <v>0</v>
      </c>
      <c r="AW137" s="318">
        <f>SUM(AV$10:AV137)</f>
        <v>0</v>
      </c>
      <c r="AX137" s="319">
        <f t="shared" si="177"/>
        <v>0.1</v>
      </c>
      <c r="AY137" s="144" t="str">
        <f t="shared" si="160"/>
        <v/>
      </c>
      <c r="AZ137" s="144" t="str">
        <f t="shared" si="161"/>
        <v/>
      </c>
      <c r="BA137" s="144"/>
      <c r="BB137" s="146" t="str">
        <f t="shared" si="120"/>
        <v/>
      </c>
      <c r="BC137" s="66" t="str">
        <f t="shared" si="159"/>
        <v/>
      </c>
      <c r="BD137" s="195" t="str">
        <f t="shared" si="121"/>
        <v/>
      </c>
      <c r="BF137" s="283"/>
      <c r="BG137" s="286" t="str">
        <f t="shared" si="122"/>
        <v/>
      </c>
      <c r="BN137" s="268" t="s">
        <v>205</v>
      </c>
      <c r="BY137" s="211" t="str">
        <f t="shared" si="123"/>
        <v/>
      </c>
      <c r="BZ137" s="150" t="str">
        <f t="shared" si="124"/>
        <v/>
      </c>
      <c r="CB137" s="54" t="str">
        <f t="shared" si="158"/>
        <v/>
      </c>
      <c r="CD137" s="54" t="str">
        <f t="shared" si="125"/>
        <v/>
      </c>
      <c r="CF137" s="54" t="str">
        <f t="shared" si="126"/>
        <v/>
      </c>
      <c r="CH137" s="150" t="str">
        <f t="shared" si="127"/>
        <v/>
      </c>
      <c r="CI137" s="290"/>
      <c r="CJ137" s="150" t="str">
        <f t="shared" si="128"/>
        <v/>
      </c>
      <c r="CK137" s="290"/>
      <c r="CL137" s="54" t="str">
        <f t="shared" si="147"/>
        <v/>
      </c>
      <c r="CM137" s="290"/>
      <c r="CN137" s="150" t="str">
        <f t="shared" si="129"/>
        <v/>
      </c>
      <c r="CO137" s="290"/>
      <c r="CP137" s="150" t="str">
        <f t="shared" si="130"/>
        <v/>
      </c>
      <c r="CQ137" s="290"/>
      <c r="CR137" s="150" t="str">
        <f t="shared" si="131"/>
        <v/>
      </c>
      <c r="CS137" s="290"/>
      <c r="CT137" s="150" t="str">
        <f t="shared" si="132"/>
        <v/>
      </c>
      <c r="CU137" s="150"/>
      <c r="CV137" s="150" t="str">
        <f t="shared" si="133"/>
        <v/>
      </c>
      <c r="CW137" s="94"/>
      <c r="CX137" s="151" t="str">
        <f t="shared" si="174"/>
        <v/>
      </c>
      <c r="CY137" s="151" t="str">
        <f t="shared" si="175"/>
        <v/>
      </c>
      <c r="CZ137" s="152"/>
      <c r="DA137" s="373" t="str">
        <f t="shared" si="148"/>
        <v/>
      </c>
      <c r="DC137" s="153">
        <f t="shared" si="134"/>
        <v>0</v>
      </c>
      <c r="DD137" s="153">
        <f t="shared" si="135"/>
        <v>0</v>
      </c>
      <c r="DE137" s="153">
        <f t="shared" si="136"/>
        <v>0</v>
      </c>
      <c r="DF137" s="158">
        <f t="shared" si="137"/>
        <v>-4.7000000000000002E-3</v>
      </c>
      <c r="DG137" s="159">
        <f t="shared" si="149"/>
        <v>-1.1703000000000001</v>
      </c>
      <c r="DH137" s="158">
        <f t="shared" si="138"/>
        <v>3.1999999999999997E-3</v>
      </c>
      <c r="DI137" s="159">
        <f t="shared" si="150"/>
        <v>0.79679999999999995</v>
      </c>
      <c r="DJ137" s="158">
        <f t="shared" si="139"/>
        <v>-2.7000000000000001E-3</v>
      </c>
      <c r="DK137" s="159">
        <f t="shared" si="151"/>
        <v>-0.67230000000000001</v>
      </c>
      <c r="DL137" s="158">
        <f t="shared" si="140"/>
        <v>1.1999999999999999E-3</v>
      </c>
      <c r="DM137" s="159">
        <f t="shared" si="152"/>
        <v>0.29879999999999995</v>
      </c>
      <c r="DN137" s="158">
        <f t="shared" si="141"/>
        <v>1.46E-2</v>
      </c>
      <c r="DO137" s="159">
        <f t="shared" si="153"/>
        <v>3.6354000000000002</v>
      </c>
      <c r="DP137" s="158">
        <f t="shared" si="142"/>
        <v>-1.2999999999999999E-2</v>
      </c>
      <c r="DQ137" s="159">
        <f t="shared" si="154"/>
        <v>-3.2369999999999997</v>
      </c>
      <c r="DR137" s="158">
        <f t="shared" si="143"/>
        <v>-6.7000000000000002E-3</v>
      </c>
      <c r="DS137" s="159">
        <f t="shared" si="155"/>
        <v>-1.6683000000000001</v>
      </c>
      <c r="DT137" s="158">
        <f t="shared" si="144"/>
        <v>-1.2999999999999999E-2</v>
      </c>
      <c r="DU137" s="159">
        <f t="shared" si="156"/>
        <v>-3.2369999999999997</v>
      </c>
      <c r="DV137" s="158">
        <f t="shared" si="145"/>
        <v>-6.7000000000000002E-3</v>
      </c>
      <c r="DW137" s="160">
        <f t="shared" si="157"/>
        <v>-1.6683000000000001</v>
      </c>
    </row>
    <row r="138" spans="1:127" ht="24.95" customHeight="1" x14ac:dyDescent="0.2">
      <c r="A138" s="272">
        <v>129</v>
      </c>
      <c r="B138" s="336"/>
      <c r="C138" s="332"/>
      <c r="D138" s="333"/>
      <c r="E138" s="334"/>
      <c r="F138" s="335"/>
      <c r="G138" s="334"/>
      <c r="H138" s="371"/>
      <c r="I138" s="334"/>
      <c r="J138" s="334"/>
      <c r="K138" s="334"/>
      <c r="L138" s="334"/>
      <c r="M138" s="334"/>
      <c r="N138" s="334"/>
      <c r="O138" s="337"/>
      <c r="P138" s="337"/>
      <c r="Q138" s="338" t="str">
        <f t="shared" ref="Q138:Q201" si="179">IF(P138=""," ",IF($N$3="in WC",IF(F138="","",IF(F138=6,DF138,IF(F138=8,DH138,IF(F138=10,DJ138,IF(F138=12,DL138,IF(F138=14,DN138,IF(F138="12x18",DP138,IF(F138="12x24",DR138,IF(F138="12x36",DT138,IF(F138="12x48",DV138)))))))))),IF(F138=6,DG138,IF(F138=8,DI138,IF(F138=10,DK138,IF(F138=12,DM138,IF(F138=14,DO138,IF(F138="12x18",DQ138,IF(F138="12x24",DS138,IF(F138="12x36",DU138,IF(F138="12x48",DW138)))))))))))</f>
        <v xml:space="preserve"> </v>
      </c>
      <c r="R138" s="339" t="str">
        <f t="shared" ref="R138:R201" si="180">IF(F138="","",LOOKUP(F138,$BI$14:$BI$22,$BP$14:$BP$22))</f>
        <v/>
      </c>
      <c r="S138" s="340" t="str">
        <f t="shared" si="162"/>
        <v/>
      </c>
      <c r="T138" s="341" t="str">
        <f t="shared" ref="T138:T201" si="181">IF(F138="","",IF($N$2="CFM",LOOKUP(F138,$BI$14:$BJ$22),IF($N$2="LPS", LOOKUP(F138,$BI$173:$BJ$181),IF($N$2="CMH",LOOKUP(F138,$BI$187:$BJ$195)," "))))</f>
        <v/>
      </c>
      <c r="U138" s="341" t="str">
        <f t="shared" ref="U138:U201" si="182">IF(F138="","",IF($N$2="CFM",LOOKUP(F138,$BI$14:$BI$22,$BL$14:$BL$22),IF($N$2="LPS", LOOKUP(F138,$BI$173:$BI$181,$BL$173:$BL$181),IF($N$2="CMH",LOOKUP(F138,$BI$187:$BI$195,$BL$187:$BL$195)," "))))</f>
        <v/>
      </c>
      <c r="V138" s="341" t="str">
        <f t="shared" ref="V138:V201" si="183">IF(F138="","",IF($N$2="CFM",LOOKUP(F138,$BI$14:$BI$22,$BM$14:$BM$22),IF($N$2="LPS", LOOKUP(F138,$BI$173:$BI$181,$BM$173:$BM$181),IF($N$2="CMH",LOOKUP(F138,$BI$187:$BI$195,$BM$187:$BM$195)," "))))</f>
        <v/>
      </c>
      <c r="W138" s="341" t="str">
        <f t="shared" ref="W138:W201" si="184">IF(F138="","",IF($N$2="CFM",LOOKUP(F138,$BI$14:$BI$22,$BN$14:$BN$22),IF($N$2="LPS", LOOKUP(F138,$BI$173:$BI$181,$BN$173:$BN$181),IF($N$2="CMH",LOOKUP(F138,$BI$187:$BI$195,$BN$187:$BN$195)," "))))</f>
        <v/>
      </c>
      <c r="X138" s="340" t="str">
        <f t="shared" si="163"/>
        <v/>
      </c>
      <c r="Y138" s="342" t="str">
        <f t="shared" si="164"/>
        <v/>
      </c>
      <c r="Z138" s="343" t="str">
        <f t="shared" si="165"/>
        <v/>
      </c>
      <c r="AA138" s="344" t="str">
        <f t="shared" si="166"/>
        <v/>
      </c>
      <c r="AB138" s="345" t="str">
        <f t="shared" ref="AB138:AB201" si="185">IF(F138="","",LOOKUP(F138,$BI$14:$BI$22,$BQ$14:$BQ$22))</f>
        <v/>
      </c>
      <c r="AC138" s="346" t="str">
        <f t="shared" ref="AC138:AC201" si="186">IF(G138="","",LOOKUP(G138,$BI$31:$BJ$37))</f>
        <v/>
      </c>
      <c r="AD138" s="346" t="str">
        <f t="shared" ref="AD138:AD201" si="187">IF(H138="","",LOOKUP(H138,$BI$41:$BJ$47))</f>
        <v/>
      </c>
      <c r="AE138" s="344" t="str">
        <f t="shared" si="167"/>
        <v/>
      </c>
      <c r="AF138" s="346" t="str">
        <f t="shared" ref="AF138:AF201" si="188">IF(F138="","",LOOKUP(F138,$BI$14:$BI$22,$BO$14:$BO$22))</f>
        <v/>
      </c>
      <c r="AG138" s="344" t="str">
        <f t="shared" si="168"/>
        <v/>
      </c>
      <c r="AH138" s="344" t="str">
        <f t="shared" si="169"/>
        <v/>
      </c>
      <c r="AI138" s="344" t="str">
        <f t="shared" si="170"/>
        <v/>
      </c>
      <c r="AJ138" s="346" t="str">
        <f t="shared" si="171"/>
        <v/>
      </c>
      <c r="AK138" s="346" t="str">
        <f t="shared" si="172"/>
        <v/>
      </c>
      <c r="AL138" s="347" t="str">
        <f t="shared" si="173"/>
        <v/>
      </c>
      <c r="AM138" s="141"/>
      <c r="AN138" s="141"/>
      <c r="AO138" s="142"/>
      <c r="AP138" s="58">
        <f t="shared" ref="AP138:AP201" si="189">IF(S138="NO",1,0)</f>
        <v>0</v>
      </c>
      <c r="AQ138" s="94">
        <f>SUM(AP$10:AP138)</f>
        <v>0</v>
      </c>
      <c r="AR138" s="143">
        <f t="shared" si="178"/>
        <v>0.1</v>
      </c>
      <c r="AS138" s="144" t="str">
        <f t="shared" ref="AS138:AS201" si="190">IF(S138="NO",C138,"")</f>
        <v/>
      </c>
      <c r="AT138" s="144" t="str">
        <f t="shared" si="146"/>
        <v/>
      </c>
      <c r="AU138" s="145"/>
      <c r="AV138" s="58">
        <f t="shared" si="176"/>
        <v>0</v>
      </c>
      <c r="AW138" s="318">
        <f>SUM(AV$10:AV138)</f>
        <v>0</v>
      </c>
      <c r="AX138" s="319">
        <f t="shared" si="177"/>
        <v>0.1</v>
      </c>
      <c r="AY138" s="144" t="str">
        <f t="shared" si="160"/>
        <v/>
      </c>
      <c r="AZ138" s="144" t="str">
        <f t="shared" si="161"/>
        <v/>
      </c>
      <c r="BA138" s="144"/>
      <c r="BB138" s="146" t="str">
        <f t="shared" ref="BB138:BB201" si="191">CONCATENATE(Y138,Z138,AB138,AC138,AD138,AE138,AF138,AG138,AH138,AI138,AJ138,AK138,AL138)</f>
        <v/>
      </c>
      <c r="BC138" s="66" t="str">
        <f t="shared" si="159"/>
        <v/>
      </c>
      <c r="BD138" s="195" t="str">
        <f t="shared" ref="BD138:BD201" si="192">IF(N138="","",N138)</f>
        <v/>
      </c>
      <c r="BF138" s="283"/>
      <c r="BG138" s="286" t="str">
        <f t="shared" ref="BG138:BG201" si="193">IF(D138="","",Q138-$T$3)</f>
        <v/>
      </c>
      <c r="BN138" s="271">
        <v>6</v>
      </c>
      <c r="BY138" s="211" t="str">
        <f t="shared" ref="BY138:BY201" si="194">IF(G138="","",IF(LEFT(G138,3)="304","_304SS",IF(LEFT(G138,3)="316","_316SS",G138)))</f>
        <v/>
      </c>
      <c r="BZ138" s="150" t="str">
        <f t="shared" ref="BZ138:BZ201" si="195">IF(E138="AVT3000","AV3000X",IF(E138="AVC5000","AVC5000X",IF(E138="H-AVT3000","H_AV3000",IF(E138="H-AVC5000","H_AVC5000",""))))</f>
        <v/>
      </c>
      <c r="CB138" s="54" t="str">
        <f t="shared" si="158"/>
        <v/>
      </c>
      <c r="CD138" s="54" t="str">
        <f t="shared" ref="CD138:CD201" si="196">IF(D138="supply","supply",IF(D138="FH Exhaust","FHExhaust", IF(D138="GE","GE",IF(D138="Other Exhaust","OtherExhaust",IF(D138="Return","Return",IF(D138="Cage Rack","CageRack",IF(D138="Bio Safety Cab","BioSafetyCab",IF(D138="Canopy Ex","CanopyEx",IF(D138="Snorkel","Snorkel",IF(D138="Acid resistant","AcidRes",""))))))))))</f>
        <v/>
      </c>
      <c r="CF138" s="54" t="str">
        <f t="shared" ref="CF138:CF201" si="197">IF(D138="supply","supplyV",IF(D138="FH Exhaust","FHExhaustV",IF(D138="GE","GEV",IF(D138="Other Exhaust","OtherExhaustV",IF(D138="Return","ReturnV",IF(D138="Cage Rack","CageRackV",IF(D138="Bio Safety Cab","BioSafetyCabV",IF(D138="Canopy Ex","CanopyExV",IF(D138="Snorkel","SnorkelV",IF(D138="Acid resistant","AcidResV",""))))))))))</f>
        <v/>
      </c>
      <c r="CH138" s="150" t="str">
        <f t="shared" ref="CH138:CH201" si="198">IF(F138=6,"AL",IF(F138=8,"AL",(IF(F138=10,"AL",IF(F138=12,"AL",IF(F138=14,"AL",IF(F138="12x18","NOAL",IF(F138="12x24","NOAL",IF(F138="12x36","NOAL",IF(F138="12x48","NOAL",""))))))))))</f>
        <v/>
      </c>
      <c r="CI138" s="290"/>
      <c r="CJ138" s="150" t="str">
        <f t="shared" ref="CJ138:CJ201" si="199">IF(AND(D138="acid resistant",E138="AVC5000"),"AVC5000MC",IF(AND(D138="acid resistant",E138="AVT3000"),"AV3000MC",IF(E138="AVT3000","AV3000M",IF(E138="AVC5000","AVC5000M",IF(E138="H-AVT3000","H_AV3000M",IF(E138="H-AVC5000","H_AVC5000M",""))))))</f>
        <v/>
      </c>
      <c r="CK138" s="290"/>
      <c r="CL138" s="54" t="str">
        <f t="shared" si="147"/>
        <v/>
      </c>
      <c r="CM138" s="290"/>
      <c r="CN138" s="150" t="str">
        <f t="shared" ref="CN138:CN201" si="200">IF(G138="PFAcoated","NOSOPFA",IF(F138=6,"NOSO",IF(F138=8,"SO",(IF(F138=10,"SO",IF(F138=12,"SO",IF(F138=14,"SO",IF(F138="12x18","SO",IF(F138="12x24","SO",IF(F138="12x36","SO",IF(F138="12x48","SO","")))))))))))</f>
        <v/>
      </c>
      <c r="CO138" s="290"/>
      <c r="CP138" s="150" t="str">
        <f t="shared" ref="CP138:CP201" si="201">IF(G138="","",IF(G138="PFACoated", "NOFL","FL"))</f>
        <v/>
      </c>
      <c r="CQ138" s="290"/>
      <c r="CR138" s="150" t="str">
        <f t="shared" ref="CR138:CR201" si="202">IF(S138="YES","CTL",IF(S138="NO","NOCTL",""))</f>
        <v/>
      </c>
      <c r="CS138" s="290"/>
      <c r="CT138" s="150" t="str">
        <f t="shared" ref="CT138:CT201" si="203">IF(E138="H-AVT3000","H_AVT3A",IF(E138="AVT3000","AVT3A",IF(E138="H-AVC5000","AVCA",IF(E138="AVC5000","AVCA",""))))</f>
        <v/>
      </c>
      <c r="CU138" s="150"/>
      <c r="CV138" s="150" t="str">
        <f t="shared" ref="CV138:CV201" si="204">IF(E138="","",IF(E138="H-AVT3000","H_AVT3B",IF(E138="AVT3000","AVT3B",IF(E138="H-AVC5000","AVCB",IF(E138="AVC5000","AVCB")))))</f>
        <v/>
      </c>
      <c r="CW138" s="94"/>
      <c r="CX138" s="151" t="str">
        <f t="shared" si="174"/>
        <v/>
      </c>
      <c r="CY138" s="151" t="str">
        <f t="shared" si="175"/>
        <v/>
      </c>
      <c r="CZ138" s="152"/>
      <c r="DA138" s="373" t="str">
        <f t="shared" si="148"/>
        <v/>
      </c>
      <c r="DC138" s="153">
        <f t="shared" ref="DC138:DC201" si="205">P138</f>
        <v>0</v>
      </c>
      <c r="DD138" s="153">
        <f t="shared" ref="DD138:DD201" si="206">P138*$DD$6</f>
        <v>0</v>
      </c>
      <c r="DE138" s="153">
        <f t="shared" ref="DE138:DE201" si="207">P138*$DE$6</f>
        <v>0</v>
      </c>
      <c r="DF138" s="158">
        <f t="shared" ref="DF138:DF201" si="208">IF($N$2="CFM",(0.0026*(($DC138)/25)^2+0.0035*($DC138)/25-0.0047),IF($N$2="LPS",(0.0026*(($DD138)/25)^2+0.0035*($DD138)/25-0.0047),IF($N$2="CMH",(0.0026*(($DE138)/25)^2+0.0035*($DE138)/25-0.0047),"")))</f>
        <v>-4.7000000000000002E-3</v>
      </c>
      <c r="DG138" s="159">
        <f t="shared" si="149"/>
        <v>-1.1703000000000001</v>
      </c>
      <c r="DH138" s="158">
        <f t="shared" ref="DH138:DH201" si="209">IF($N$2="CFM",(0.0017*(($DC138-50)/50)^2+0.0041*($DC138-50)/50+0.0056),IF($N$2="LPS",(0.0017*(($DD138-50)/50)^2+0.0041*($DD138-50)/50+0.0056),IF($N$2="CMH",(0.0017*(($DE138-50)/50)^2+0.0041*($DE138-50)/50+0.0056),"")))</f>
        <v>3.1999999999999997E-3</v>
      </c>
      <c r="DI138" s="159">
        <f t="shared" si="150"/>
        <v>0.79679999999999995</v>
      </c>
      <c r="DJ138" s="158">
        <f t="shared" ref="DJ138:DJ201" si="210">IF($N$2="CFM",(0.0026*(($DC138)/100)^2+0.0012*($DC138)/100-0.0027),IF($N$2="LPS",(0.0026*(($DD138)/100)^2+0.0012*($DD138)/100-0.0027),IF($N$2="CMH",(0.0026*(($DE138)/100)^2+0.0012*($DE138)/100-0.0027),"")))</f>
        <v>-2.7000000000000001E-3</v>
      </c>
      <c r="DK138" s="159">
        <f t="shared" si="151"/>
        <v>-0.67230000000000001</v>
      </c>
      <c r="DL138" s="158">
        <f t="shared" ref="DL138:DL201" si="211">IF($N$2="CFM",(0.0056*(($DC138)/200)^2-0.0008*($DC138)/200+0.0012),IF($N$2="LPS",(0.0056*(($DD138)/200)^2-0.0008*($DD138)/200+0.0012),IF($N$2="CMH",(0.0056*(($DE138)/200)^2-0.0008*($DE138)/200+0.0012),"")))</f>
        <v>1.1999999999999999E-3</v>
      </c>
      <c r="DM138" s="159">
        <f t="shared" si="152"/>
        <v>0.29879999999999995</v>
      </c>
      <c r="DN138" s="158">
        <f t="shared" ref="DN138:DN201" si="212">IF($N$2="CFM",(0.0062*(($DC138)/300)^2-0.0094*($DC138)/300+0.0146),IF($N$2="LPS",(0.0062*(($DD138)/300)^2-0.0094*($DD138)/300+0.0146),IF($N$2="CMH",(0.0062*(($DE138)/300)^2-0.0094*($DE138)/300+0.0146),"")))</f>
        <v>1.46E-2</v>
      </c>
      <c r="DO138" s="159">
        <f t="shared" si="153"/>
        <v>3.6354000000000002</v>
      </c>
      <c r="DP138" s="158">
        <f t="shared" ref="DP138:DP201" si="213">IF($N$2="CFM",(0.0058*((DC138)/400)^2+0.0106*(DC138)/400-0.013),IF($N$2="LPS",(0.0058*((DD138)/400)^2+0.0106*(DD138)/400-0.013),IF($N$2="CMH",(0.0058*((DE138)/400)^2+0.0106*(DE138)/400-0.013),"")))</f>
        <v>-1.2999999999999999E-2</v>
      </c>
      <c r="DQ138" s="159">
        <f t="shared" si="154"/>
        <v>-3.2369999999999997</v>
      </c>
      <c r="DR138" s="158">
        <f t="shared" ref="DR138:DR201" si="214">IF($N$2="CFM",(0.0063*(($DC138)/500)^2+0.0066*($DC138)/500-0.0067),IF($N$2="LPS",(0.0063*(($DD138)/500)^2+0.0066*($DD138)/500-0.0067),IF($N$2="CMH",(0.0063*(($DE138)/500)^2+0.0066*($DE138)/500-0.0067),"")))</f>
        <v>-6.7000000000000002E-3</v>
      </c>
      <c r="DS138" s="159">
        <f t="shared" si="155"/>
        <v>-1.6683000000000001</v>
      </c>
      <c r="DT138" s="158">
        <f t="shared" ref="DT138:DT201" si="215">IF($N$2="CFM",(0.0058*(($DC138)/800)^2+0.0106*($DC138)/800-0.013),IF($N$2="LPS",(0.0058*(($DD138)/800)^2+0.0106*($DD138)/800-0.013),IF($N$2="CMH",(0.0058*(($DE138)/800)^2+0.0106*($DE138)/800-0.013),"")))</f>
        <v>-1.2999999999999999E-2</v>
      </c>
      <c r="DU138" s="159">
        <f t="shared" si="156"/>
        <v>-3.2369999999999997</v>
      </c>
      <c r="DV138" s="158">
        <f t="shared" ref="DV138:DV201" si="216">IF($N$2="CFM",(0.0063*(($DC138)/1000)^2+0.0066*($DC138)/1000-0.0067),IF($N$2="LPS",(0.0063*(($DD138)/1000)^2+0.0066*($DD138)/1000-0.0067),IF($N$2="CMH",(0.0063*(($DE138)/1000)^2+0.0066*($DE138)/1000-0.0067),"")))</f>
        <v>-6.7000000000000002E-3</v>
      </c>
      <c r="DW138" s="160">
        <f t="shared" si="157"/>
        <v>-1.6683000000000001</v>
      </c>
    </row>
    <row r="139" spans="1:127" ht="24.95" customHeight="1" x14ac:dyDescent="0.2">
      <c r="A139" s="272">
        <v>130</v>
      </c>
      <c r="B139" s="336"/>
      <c r="C139" s="332"/>
      <c r="D139" s="333"/>
      <c r="E139" s="334"/>
      <c r="F139" s="335"/>
      <c r="G139" s="334"/>
      <c r="H139" s="371"/>
      <c r="I139" s="334"/>
      <c r="J139" s="334"/>
      <c r="K139" s="334"/>
      <c r="L139" s="334"/>
      <c r="M139" s="334"/>
      <c r="N139" s="334"/>
      <c r="O139" s="337"/>
      <c r="P139" s="337"/>
      <c r="Q139" s="338" t="str">
        <f t="shared" si="179"/>
        <v xml:space="preserve"> </v>
      </c>
      <c r="R139" s="339" t="str">
        <f t="shared" si="180"/>
        <v/>
      </c>
      <c r="S139" s="340" t="str">
        <f t="shared" si="162"/>
        <v/>
      </c>
      <c r="T139" s="341" t="str">
        <f t="shared" si="181"/>
        <v/>
      </c>
      <c r="U139" s="341" t="str">
        <f t="shared" si="182"/>
        <v/>
      </c>
      <c r="V139" s="341" t="str">
        <f t="shared" si="183"/>
        <v/>
      </c>
      <c r="W139" s="341" t="str">
        <f t="shared" si="184"/>
        <v/>
      </c>
      <c r="X139" s="340" t="str">
        <f t="shared" si="163"/>
        <v/>
      </c>
      <c r="Y139" s="342" t="str">
        <f t="shared" si="164"/>
        <v/>
      </c>
      <c r="Z139" s="343" t="str">
        <f t="shared" si="165"/>
        <v/>
      </c>
      <c r="AA139" s="344" t="str">
        <f t="shared" si="166"/>
        <v/>
      </c>
      <c r="AB139" s="345" t="str">
        <f t="shared" si="185"/>
        <v/>
      </c>
      <c r="AC139" s="346" t="str">
        <f t="shared" si="186"/>
        <v/>
      </c>
      <c r="AD139" s="346" t="str">
        <f t="shared" si="187"/>
        <v/>
      </c>
      <c r="AE139" s="344" t="str">
        <f t="shared" si="167"/>
        <v/>
      </c>
      <c r="AF139" s="346" t="str">
        <f t="shared" si="188"/>
        <v/>
      </c>
      <c r="AG139" s="344" t="str">
        <f t="shared" si="168"/>
        <v/>
      </c>
      <c r="AH139" s="344" t="str">
        <f t="shared" si="169"/>
        <v/>
      </c>
      <c r="AI139" s="344" t="str">
        <f t="shared" si="170"/>
        <v/>
      </c>
      <c r="AJ139" s="346" t="str">
        <f t="shared" si="171"/>
        <v/>
      </c>
      <c r="AK139" s="346" t="str">
        <f t="shared" si="172"/>
        <v/>
      </c>
      <c r="AL139" s="347" t="str">
        <f t="shared" si="173"/>
        <v/>
      </c>
      <c r="AM139" s="141"/>
      <c r="AN139" s="141"/>
      <c r="AO139" s="142"/>
      <c r="AP139" s="58">
        <f t="shared" si="189"/>
        <v>0</v>
      </c>
      <c r="AQ139" s="94">
        <f>SUM(AP$10:AP139)</f>
        <v>0</v>
      </c>
      <c r="AR139" s="143">
        <f t="shared" si="178"/>
        <v>0.1</v>
      </c>
      <c r="AS139" s="144" t="str">
        <f t="shared" si="190"/>
        <v/>
      </c>
      <c r="AT139" s="144" t="str">
        <f t="shared" ref="AT139:AT202" si="217">IF(S139="no",IF(B139="","",B139),"")</f>
        <v/>
      </c>
      <c r="AU139" s="145"/>
      <c r="AV139" s="58">
        <f t="shared" si="176"/>
        <v>0</v>
      </c>
      <c r="AW139" s="318">
        <f>SUM(AV$10:AV139)</f>
        <v>0</v>
      </c>
      <c r="AX139" s="319">
        <f t="shared" si="177"/>
        <v>0.1</v>
      </c>
      <c r="AY139" s="144" t="str">
        <f t="shared" si="160"/>
        <v/>
      </c>
      <c r="AZ139" s="144" t="str">
        <f t="shared" si="161"/>
        <v/>
      </c>
      <c r="BA139" s="144"/>
      <c r="BB139" s="146" t="str">
        <f t="shared" si="191"/>
        <v/>
      </c>
      <c r="BC139" s="66" t="str">
        <f t="shared" si="159"/>
        <v/>
      </c>
      <c r="BD139" s="195" t="str">
        <f t="shared" si="192"/>
        <v/>
      </c>
      <c r="BF139" s="283"/>
      <c r="BG139" s="286" t="str">
        <f t="shared" si="193"/>
        <v/>
      </c>
      <c r="BN139" s="269">
        <v>8</v>
      </c>
      <c r="BY139" s="211" t="str">
        <f t="shared" si="194"/>
        <v/>
      </c>
      <c r="BZ139" s="150" t="str">
        <f t="shared" si="195"/>
        <v/>
      </c>
      <c r="CB139" s="54" t="str">
        <f t="shared" si="158"/>
        <v/>
      </c>
      <c r="CD139" s="54" t="str">
        <f t="shared" si="196"/>
        <v/>
      </c>
      <c r="CF139" s="54" t="str">
        <f t="shared" si="197"/>
        <v/>
      </c>
      <c r="CH139" s="150" t="str">
        <f t="shared" si="198"/>
        <v/>
      </c>
      <c r="CI139" s="290"/>
      <c r="CJ139" s="150" t="str">
        <f t="shared" si="199"/>
        <v/>
      </c>
      <c r="CK139" s="290"/>
      <c r="CL139" s="54" t="str">
        <f t="shared" ref="CL139:CL202" si="218">IF(CD139="CageRack","AVC5000CRM",CJ139)</f>
        <v/>
      </c>
      <c r="CM139" s="290"/>
      <c r="CN139" s="150" t="str">
        <f t="shared" si="200"/>
        <v/>
      </c>
      <c r="CO139" s="290"/>
      <c r="CP139" s="150" t="str">
        <f t="shared" si="201"/>
        <v/>
      </c>
      <c r="CQ139" s="290"/>
      <c r="CR139" s="150" t="str">
        <f t="shared" si="202"/>
        <v/>
      </c>
      <c r="CS139" s="290"/>
      <c r="CT139" s="150" t="str">
        <f t="shared" si="203"/>
        <v/>
      </c>
      <c r="CU139" s="150"/>
      <c r="CV139" s="150" t="str">
        <f t="shared" si="204"/>
        <v/>
      </c>
      <c r="CW139" s="94"/>
      <c r="CX139" s="151" t="str">
        <f t="shared" si="174"/>
        <v/>
      </c>
      <c r="CY139" s="151" t="str">
        <f t="shared" si="175"/>
        <v/>
      </c>
      <c r="CZ139" s="152"/>
      <c r="DA139" s="373" t="str">
        <f t="shared" ref="DA139:DA202" si="219">IF(H139="","",VLOOKUP(H139,$BI$41:$BJ$47,2))</f>
        <v/>
      </c>
      <c r="DC139" s="153">
        <f t="shared" si="205"/>
        <v>0</v>
      </c>
      <c r="DD139" s="153">
        <f t="shared" si="206"/>
        <v>0</v>
      </c>
      <c r="DE139" s="153">
        <f t="shared" si="207"/>
        <v>0</v>
      </c>
      <c r="DF139" s="158">
        <f t="shared" si="208"/>
        <v>-4.7000000000000002E-3</v>
      </c>
      <c r="DG139" s="159">
        <f t="shared" ref="DG139:DG202" si="220">DF139*249</f>
        <v>-1.1703000000000001</v>
      </c>
      <c r="DH139" s="158">
        <f t="shared" si="209"/>
        <v>3.1999999999999997E-3</v>
      </c>
      <c r="DI139" s="159">
        <f t="shared" ref="DI139:DI202" si="221">DH139*249</f>
        <v>0.79679999999999995</v>
      </c>
      <c r="DJ139" s="158">
        <f t="shared" si="210"/>
        <v>-2.7000000000000001E-3</v>
      </c>
      <c r="DK139" s="159">
        <f t="shared" ref="DK139:DK202" si="222">DJ139*249</f>
        <v>-0.67230000000000001</v>
      </c>
      <c r="DL139" s="158">
        <f t="shared" si="211"/>
        <v>1.1999999999999999E-3</v>
      </c>
      <c r="DM139" s="159">
        <f t="shared" ref="DM139:DM202" si="223">DL139*249</f>
        <v>0.29879999999999995</v>
      </c>
      <c r="DN139" s="158">
        <f t="shared" si="212"/>
        <v>1.46E-2</v>
      </c>
      <c r="DO139" s="159">
        <f t="shared" ref="DO139:DO202" si="224">DN139*249</f>
        <v>3.6354000000000002</v>
      </c>
      <c r="DP139" s="158">
        <f t="shared" si="213"/>
        <v>-1.2999999999999999E-2</v>
      </c>
      <c r="DQ139" s="159">
        <f t="shared" ref="DQ139:DQ202" si="225">DP139*249</f>
        <v>-3.2369999999999997</v>
      </c>
      <c r="DR139" s="158">
        <f t="shared" si="214"/>
        <v>-6.7000000000000002E-3</v>
      </c>
      <c r="DS139" s="159">
        <f t="shared" ref="DS139:DS202" si="226">DR139*249</f>
        <v>-1.6683000000000001</v>
      </c>
      <c r="DT139" s="158">
        <f t="shared" si="215"/>
        <v>-1.2999999999999999E-2</v>
      </c>
      <c r="DU139" s="159">
        <f t="shared" ref="DU139:DU202" si="227">DT139*249</f>
        <v>-3.2369999999999997</v>
      </c>
      <c r="DV139" s="158">
        <f t="shared" si="216"/>
        <v>-6.7000000000000002E-3</v>
      </c>
      <c r="DW139" s="160">
        <f t="shared" ref="DW139:DW202" si="228">DV139*249</f>
        <v>-1.6683000000000001</v>
      </c>
    </row>
    <row r="140" spans="1:127" ht="24.95" customHeight="1" x14ac:dyDescent="0.2">
      <c r="A140" s="272">
        <v>131</v>
      </c>
      <c r="B140" s="336"/>
      <c r="C140" s="332"/>
      <c r="D140" s="333"/>
      <c r="E140" s="334"/>
      <c r="F140" s="335"/>
      <c r="G140" s="334"/>
      <c r="H140" s="371"/>
      <c r="I140" s="334"/>
      <c r="J140" s="334"/>
      <c r="K140" s="334"/>
      <c r="L140" s="334"/>
      <c r="M140" s="334"/>
      <c r="N140" s="334"/>
      <c r="O140" s="337"/>
      <c r="P140" s="337"/>
      <c r="Q140" s="338" t="str">
        <f t="shared" si="179"/>
        <v xml:space="preserve"> </v>
      </c>
      <c r="R140" s="339" t="str">
        <f t="shared" si="180"/>
        <v/>
      </c>
      <c r="S140" s="340" t="str">
        <f t="shared" si="162"/>
        <v/>
      </c>
      <c r="T140" s="341" t="str">
        <f t="shared" si="181"/>
        <v/>
      </c>
      <c r="U140" s="341" t="str">
        <f t="shared" si="182"/>
        <v/>
      </c>
      <c r="V140" s="341" t="str">
        <f t="shared" si="183"/>
        <v/>
      </c>
      <c r="W140" s="341" t="str">
        <f t="shared" si="184"/>
        <v/>
      </c>
      <c r="X140" s="340" t="str">
        <f t="shared" si="163"/>
        <v/>
      </c>
      <c r="Y140" s="342" t="str">
        <f t="shared" si="164"/>
        <v/>
      </c>
      <c r="Z140" s="343" t="str">
        <f t="shared" si="165"/>
        <v/>
      </c>
      <c r="AA140" s="344" t="str">
        <f t="shared" si="166"/>
        <v/>
      </c>
      <c r="AB140" s="345" t="str">
        <f t="shared" si="185"/>
        <v/>
      </c>
      <c r="AC140" s="346" t="str">
        <f t="shared" si="186"/>
        <v/>
      </c>
      <c r="AD140" s="346" t="str">
        <f t="shared" si="187"/>
        <v/>
      </c>
      <c r="AE140" s="344" t="str">
        <f t="shared" si="167"/>
        <v/>
      </c>
      <c r="AF140" s="346" t="str">
        <f t="shared" si="188"/>
        <v/>
      </c>
      <c r="AG140" s="344" t="str">
        <f t="shared" si="168"/>
        <v/>
      </c>
      <c r="AH140" s="344" t="str">
        <f t="shared" si="169"/>
        <v/>
      </c>
      <c r="AI140" s="344" t="str">
        <f t="shared" si="170"/>
        <v/>
      </c>
      <c r="AJ140" s="346" t="str">
        <f t="shared" si="171"/>
        <v/>
      </c>
      <c r="AK140" s="346" t="str">
        <f t="shared" si="172"/>
        <v/>
      </c>
      <c r="AL140" s="347" t="str">
        <f t="shared" si="173"/>
        <v/>
      </c>
      <c r="AM140" s="141"/>
      <c r="AN140" s="141"/>
      <c r="AO140" s="142"/>
      <c r="AP140" s="58">
        <f t="shared" si="189"/>
        <v>0</v>
      </c>
      <c r="AQ140" s="94">
        <f>SUM(AP$10:AP140)</f>
        <v>0</v>
      </c>
      <c r="AR140" s="143">
        <f t="shared" si="178"/>
        <v>0.1</v>
      </c>
      <c r="AS140" s="144" t="str">
        <f t="shared" si="190"/>
        <v/>
      </c>
      <c r="AT140" s="144" t="str">
        <f t="shared" si="217"/>
        <v/>
      </c>
      <c r="AU140" s="145"/>
      <c r="AV140" s="58">
        <f t="shared" si="176"/>
        <v>0</v>
      </c>
      <c r="AW140" s="318">
        <f>SUM(AV$10:AV140)</f>
        <v>0</v>
      </c>
      <c r="AX140" s="319">
        <f t="shared" si="177"/>
        <v>0.1</v>
      </c>
      <c r="AY140" s="144" t="str">
        <f t="shared" si="160"/>
        <v/>
      </c>
      <c r="AZ140" s="144" t="str">
        <f t="shared" si="161"/>
        <v/>
      </c>
      <c r="BA140" s="144"/>
      <c r="BB140" s="146" t="str">
        <f t="shared" si="191"/>
        <v/>
      </c>
      <c r="BC140" s="66" t="str">
        <f t="shared" si="159"/>
        <v/>
      </c>
      <c r="BD140" s="195" t="str">
        <f t="shared" si="192"/>
        <v/>
      </c>
      <c r="BF140" s="283"/>
      <c r="BG140" s="286" t="str">
        <f t="shared" si="193"/>
        <v/>
      </c>
      <c r="BN140" s="269">
        <v>10</v>
      </c>
      <c r="BY140" s="211" t="str">
        <f t="shared" si="194"/>
        <v/>
      </c>
      <c r="BZ140" s="150" t="str">
        <f t="shared" si="195"/>
        <v/>
      </c>
      <c r="CB140" s="54" t="str">
        <f t="shared" si="158"/>
        <v/>
      </c>
      <c r="CD140" s="54" t="str">
        <f t="shared" si="196"/>
        <v/>
      </c>
      <c r="CF140" s="54" t="str">
        <f t="shared" si="197"/>
        <v/>
      </c>
      <c r="CH140" s="150" t="str">
        <f t="shared" si="198"/>
        <v/>
      </c>
      <c r="CI140" s="290"/>
      <c r="CJ140" s="150" t="str">
        <f t="shared" si="199"/>
        <v/>
      </c>
      <c r="CK140" s="290"/>
      <c r="CL140" s="54" t="str">
        <f t="shared" si="218"/>
        <v/>
      </c>
      <c r="CM140" s="290"/>
      <c r="CN140" s="150" t="str">
        <f t="shared" si="200"/>
        <v/>
      </c>
      <c r="CO140" s="290"/>
      <c r="CP140" s="150" t="str">
        <f t="shared" si="201"/>
        <v/>
      </c>
      <c r="CQ140" s="290"/>
      <c r="CR140" s="150" t="str">
        <f t="shared" si="202"/>
        <v/>
      </c>
      <c r="CS140" s="290"/>
      <c r="CT140" s="150" t="str">
        <f t="shared" si="203"/>
        <v/>
      </c>
      <c r="CU140" s="150"/>
      <c r="CV140" s="150" t="str">
        <f t="shared" si="204"/>
        <v/>
      </c>
      <c r="CW140" s="94"/>
      <c r="CX140" s="151" t="str">
        <f t="shared" si="174"/>
        <v/>
      </c>
      <c r="CY140" s="151" t="str">
        <f t="shared" si="175"/>
        <v/>
      </c>
      <c r="CZ140" s="152"/>
      <c r="DA140" s="373" t="str">
        <f t="shared" si="219"/>
        <v/>
      </c>
      <c r="DC140" s="153">
        <f t="shared" si="205"/>
        <v>0</v>
      </c>
      <c r="DD140" s="153">
        <f t="shared" si="206"/>
        <v>0</v>
      </c>
      <c r="DE140" s="153">
        <f t="shared" si="207"/>
        <v>0</v>
      </c>
      <c r="DF140" s="158">
        <f t="shared" si="208"/>
        <v>-4.7000000000000002E-3</v>
      </c>
      <c r="DG140" s="159">
        <f t="shared" si="220"/>
        <v>-1.1703000000000001</v>
      </c>
      <c r="DH140" s="158">
        <f t="shared" si="209"/>
        <v>3.1999999999999997E-3</v>
      </c>
      <c r="DI140" s="159">
        <f t="shared" si="221"/>
        <v>0.79679999999999995</v>
      </c>
      <c r="DJ140" s="158">
        <f t="shared" si="210"/>
        <v>-2.7000000000000001E-3</v>
      </c>
      <c r="DK140" s="159">
        <f t="shared" si="222"/>
        <v>-0.67230000000000001</v>
      </c>
      <c r="DL140" s="158">
        <f t="shared" si="211"/>
        <v>1.1999999999999999E-3</v>
      </c>
      <c r="DM140" s="159">
        <f t="shared" si="223"/>
        <v>0.29879999999999995</v>
      </c>
      <c r="DN140" s="158">
        <f t="shared" si="212"/>
        <v>1.46E-2</v>
      </c>
      <c r="DO140" s="159">
        <f t="shared" si="224"/>
        <v>3.6354000000000002</v>
      </c>
      <c r="DP140" s="158">
        <f t="shared" si="213"/>
        <v>-1.2999999999999999E-2</v>
      </c>
      <c r="DQ140" s="159">
        <f t="shared" si="225"/>
        <v>-3.2369999999999997</v>
      </c>
      <c r="DR140" s="158">
        <f t="shared" si="214"/>
        <v>-6.7000000000000002E-3</v>
      </c>
      <c r="DS140" s="159">
        <f t="shared" si="226"/>
        <v>-1.6683000000000001</v>
      </c>
      <c r="DT140" s="158">
        <f t="shared" si="215"/>
        <v>-1.2999999999999999E-2</v>
      </c>
      <c r="DU140" s="159">
        <f t="shared" si="227"/>
        <v>-3.2369999999999997</v>
      </c>
      <c r="DV140" s="158">
        <f t="shared" si="216"/>
        <v>-6.7000000000000002E-3</v>
      </c>
      <c r="DW140" s="160">
        <f t="shared" si="228"/>
        <v>-1.6683000000000001</v>
      </c>
    </row>
    <row r="141" spans="1:127" ht="24.95" customHeight="1" x14ac:dyDescent="0.2">
      <c r="A141" s="272">
        <v>132</v>
      </c>
      <c r="B141" s="336"/>
      <c r="C141" s="332"/>
      <c r="D141" s="333"/>
      <c r="E141" s="334"/>
      <c r="F141" s="335"/>
      <c r="G141" s="334"/>
      <c r="H141" s="371"/>
      <c r="I141" s="334"/>
      <c r="J141" s="334"/>
      <c r="K141" s="334"/>
      <c r="L141" s="334"/>
      <c r="M141" s="334"/>
      <c r="N141" s="334"/>
      <c r="O141" s="337"/>
      <c r="P141" s="337"/>
      <c r="Q141" s="338" t="str">
        <f t="shared" si="179"/>
        <v xml:space="preserve"> </v>
      </c>
      <c r="R141" s="339" t="str">
        <f t="shared" si="180"/>
        <v/>
      </c>
      <c r="S141" s="340" t="str">
        <f t="shared" si="162"/>
        <v/>
      </c>
      <c r="T141" s="341" t="str">
        <f t="shared" si="181"/>
        <v/>
      </c>
      <c r="U141" s="341" t="str">
        <f t="shared" si="182"/>
        <v/>
      </c>
      <c r="V141" s="341" t="str">
        <f t="shared" si="183"/>
        <v/>
      </c>
      <c r="W141" s="341" t="str">
        <f t="shared" si="184"/>
        <v/>
      </c>
      <c r="X141" s="340" t="str">
        <f t="shared" si="163"/>
        <v/>
      </c>
      <c r="Y141" s="342" t="str">
        <f t="shared" si="164"/>
        <v/>
      </c>
      <c r="Z141" s="343" t="str">
        <f t="shared" si="165"/>
        <v/>
      </c>
      <c r="AA141" s="344" t="str">
        <f t="shared" si="166"/>
        <v/>
      </c>
      <c r="AB141" s="345" t="str">
        <f t="shared" si="185"/>
        <v/>
      </c>
      <c r="AC141" s="346" t="str">
        <f t="shared" si="186"/>
        <v/>
      </c>
      <c r="AD141" s="346" t="str">
        <f t="shared" si="187"/>
        <v/>
      </c>
      <c r="AE141" s="344" t="str">
        <f t="shared" si="167"/>
        <v/>
      </c>
      <c r="AF141" s="346" t="str">
        <f t="shared" si="188"/>
        <v/>
      </c>
      <c r="AG141" s="344" t="str">
        <f t="shared" si="168"/>
        <v/>
      </c>
      <c r="AH141" s="344" t="str">
        <f t="shared" si="169"/>
        <v/>
      </c>
      <c r="AI141" s="344" t="str">
        <f t="shared" si="170"/>
        <v/>
      </c>
      <c r="AJ141" s="346" t="str">
        <f t="shared" si="171"/>
        <v/>
      </c>
      <c r="AK141" s="346" t="str">
        <f t="shared" si="172"/>
        <v/>
      </c>
      <c r="AL141" s="347" t="str">
        <f t="shared" si="173"/>
        <v/>
      </c>
      <c r="AM141" s="141"/>
      <c r="AN141" s="141"/>
      <c r="AO141" s="142"/>
      <c r="AP141" s="58">
        <f t="shared" si="189"/>
        <v>0</v>
      </c>
      <c r="AQ141" s="94">
        <f>SUM(AP$10:AP141)</f>
        <v>0</v>
      </c>
      <c r="AR141" s="143">
        <f t="shared" si="178"/>
        <v>0.1</v>
      </c>
      <c r="AS141" s="144" t="str">
        <f t="shared" si="190"/>
        <v/>
      </c>
      <c r="AT141" s="144" t="str">
        <f t="shared" si="217"/>
        <v/>
      </c>
      <c r="AU141" s="145"/>
      <c r="AV141" s="58">
        <f t="shared" si="176"/>
        <v>0</v>
      </c>
      <c r="AW141" s="318">
        <f>SUM(AV$10:AV141)</f>
        <v>0</v>
      </c>
      <c r="AX141" s="319">
        <f t="shared" si="177"/>
        <v>0.1</v>
      </c>
      <c r="AY141" s="144" t="str">
        <f t="shared" si="160"/>
        <v/>
      </c>
      <c r="AZ141" s="144" t="str">
        <f t="shared" si="161"/>
        <v/>
      </c>
      <c r="BA141" s="144"/>
      <c r="BB141" s="146" t="str">
        <f t="shared" si="191"/>
        <v/>
      </c>
      <c r="BC141" s="66" t="str">
        <f t="shared" si="159"/>
        <v/>
      </c>
      <c r="BD141" s="195" t="str">
        <f t="shared" si="192"/>
        <v/>
      </c>
      <c r="BF141" s="283"/>
      <c r="BG141" s="286" t="str">
        <f t="shared" si="193"/>
        <v/>
      </c>
      <c r="BN141" s="269">
        <v>12</v>
      </c>
      <c r="BY141" s="211" t="str">
        <f t="shared" si="194"/>
        <v/>
      </c>
      <c r="BZ141" s="150" t="str">
        <f t="shared" si="195"/>
        <v/>
      </c>
      <c r="CB141" s="54" t="str">
        <f t="shared" si="158"/>
        <v/>
      </c>
      <c r="CD141" s="54" t="str">
        <f t="shared" si="196"/>
        <v/>
      </c>
      <c r="CF141" s="54" t="str">
        <f t="shared" si="197"/>
        <v/>
      </c>
      <c r="CH141" s="150" t="str">
        <f t="shared" si="198"/>
        <v/>
      </c>
      <c r="CI141" s="290"/>
      <c r="CJ141" s="150" t="str">
        <f t="shared" si="199"/>
        <v/>
      </c>
      <c r="CK141" s="290"/>
      <c r="CL141" s="54" t="str">
        <f t="shared" si="218"/>
        <v/>
      </c>
      <c r="CM141" s="290"/>
      <c r="CN141" s="150" t="str">
        <f t="shared" si="200"/>
        <v/>
      </c>
      <c r="CO141" s="290"/>
      <c r="CP141" s="150" t="str">
        <f t="shared" si="201"/>
        <v/>
      </c>
      <c r="CQ141" s="290"/>
      <c r="CR141" s="150" t="str">
        <f t="shared" si="202"/>
        <v/>
      </c>
      <c r="CS141" s="290"/>
      <c r="CT141" s="150" t="str">
        <f t="shared" si="203"/>
        <v/>
      </c>
      <c r="CU141" s="150"/>
      <c r="CV141" s="150" t="str">
        <f t="shared" si="204"/>
        <v/>
      </c>
      <c r="CW141" s="94"/>
      <c r="CX141" s="151" t="str">
        <f t="shared" si="174"/>
        <v/>
      </c>
      <c r="CY141" s="151" t="str">
        <f t="shared" si="175"/>
        <v/>
      </c>
      <c r="CZ141" s="152"/>
      <c r="DA141" s="373" t="str">
        <f t="shared" si="219"/>
        <v/>
      </c>
      <c r="DC141" s="153">
        <f t="shared" si="205"/>
        <v>0</v>
      </c>
      <c r="DD141" s="153">
        <f t="shared" si="206"/>
        <v>0</v>
      </c>
      <c r="DE141" s="153">
        <f t="shared" si="207"/>
        <v>0</v>
      </c>
      <c r="DF141" s="158">
        <f t="shared" si="208"/>
        <v>-4.7000000000000002E-3</v>
      </c>
      <c r="DG141" s="159">
        <f t="shared" si="220"/>
        <v>-1.1703000000000001</v>
      </c>
      <c r="DH141" s="158">
        <f t="shared" si="209"/>
        <v>3.1999999999999997E-3</v>
      </c>
      <c r="DI141" s="159">
        <f t="shared" si="221"/>
        <v>0.79679999999999995</v>
      </c>
      <c r="DJ141" s="158">
        <f t="shared" si="210"/>
        <v>-2.7000000000000001E-3</v>
      </c>
      <c r="DK141" s="159">
        <f t="shared" si="222"/>
        <v>-0.67230000000000001</v>
      </c>
      <c r="DL141" s="158">
        <f t="shared" si="211"/>
        <v>1.1999999999999999E-3</v>
      </c>
      <c r="DM141" s="159">
        <f t="shared" si="223"/>
        <v>0.29879999999999995</v>
      </c>
      <c r="DN141" s="158">
        <f t="shared" si="212"/>
        <v>1.46E-2</v>
      </c>
      <c r="DO141" s="159">
        <f t="shared" si="224"/>
        <v>3.6354000000000002</v>
      </c>
      <c r="DP141" s="158">
        <f t="shared" si="213"/>
        <v>-1.2999999999999999E-2</v>
      </c>
      <c r="DQ141" s="159">
        <f t="shared" si="225"/>
        <v>-3.2369999999999997</v>
      </c>
      <c r="DR141" s="158">
        <f t="shared" si="214"/>
        <v>-6.7000000000000002E-3</v>
      </c>
      <c r="DS141" s="159">
        <f t="shared" si="226"/>
        <v>-1.6683000000000001</v>
      </c>
      <c r="DT141" s="158">
        <f t="shared" si="215"/>
        <v>-1.2999999999999999E-2</v>
      </c>
      <c r="DU141" s="159">
        <f t="shared" si="227"/>
        <v>-3.2369999999999997</v>
      </c>
      <c r="DV141" s="158">
        <f t="shared" si="216"/>
        <v>-6.7000000000000002E-3</v>
      </c>
      <c r="DW141" s="160">
        <f t="shared" si="228"/>
        <v>-1.6683000000000001</v>
      </c>
    </row>
    <row r="142" spans="1:127" ht="24.95" customHeight="1" x14ac:dyDescent="0.2">
      <c r="A142" s="272">
        <v>133</v>
      </c>
      <c r="B142" s="336"/>
      <c r="C142" s="332"/>
      <c r="D142" s="333"/>
      <c r="E142" s="334"/>
      <c r="F142" s="335"/>
      <c r="G142" s="334"/>
      <c r="H142" s="371"/>
      <c r="I142" s="334"/>
      <c r="J142" s="334"/>
      <c r="K142" s="334"/>
      <c r="L142" s="334"/>
      <c r="M142" s="334"/>
      <c r="N142" s="334"/>
      <c r="O142" s="337"/>
      <c r="P142" s="337"/>
      <c r="Q142" s="338" t="str">
        <f t="shared" si="179"/>
        <v xml:space="preserve"> </v>
      </c>
      <c r="R142" s="339" t="str">
        <f t="shared" si="180"/>
        <v/>
      </c>
      <c r="S142" s="340" t="str">
        <f t="shared" si="162"/>
        <v/>
      </c>
      <c r="T142" s="341" t="str">
        <f t="shared" si="181"/>
        <v/>
      </c>
      <c r="U142" s="341" t="str">
        <f t="shared" si="182"/>
        <v/>
      </c>
      <c r="V142" s="341" t="str">
        <f t="shared" si="183"/>
        <v/>
      </c>
      <c r="W142" s="341" t="str">
        <f t="shared" si="184"/>
        <v/>
      </c>
      <c r="X142" s="340" t="str">
        <f t="shared" si="163"/>
        <v/>
      </c>
      <c r="Y142" s="342" t="str">
        <f t="shared" si="164"/>
        <v/>
      </c>
      <c r="Z142" s="343" t="str">
        <f t="shared" si="165"/>
        <v/>
      </c>
      <c r="AA142" s="344" t="str">
        <f t="shared" si="166"/>
        <v/>
      </c>
      <c r="AB142" s="345" t="str">
        <f t="shared" si="185"/>
        <v/>
      </c>
      <c r="AC142" s="346" t="str">
        <f t="shared" si="186"/>
        <v/>
      </c>
      <c r="AD142" s="346" t="str">
        <f t="shared" si="187"/>
        <v/>
      </c>
      <c r="AE142" s="344" t="str">
        <f t="shared" si="167"/>
        <v/>
      </c>
      <c r="AF142" s="346" t="str">
        <f t="shared" si="188"/>
        <v/>
      </c>
      <c r="AG142" s="344" t="str">
        <f t="shared" si="168"/>
        <v/>
      </c>
      <c r="AH142" s="344" t="str">
        <f t="shared" si="169"/>
        <v/>
      </c>
      <c r="AI142" s="344" t="str">
        <f t="shared" si="170"/>
        <v/>
      </c>
      <c r="AJ142" s="346" t="str">
        <f t="shared" si="171"/>
        <v/>
      </c>
      <c r="AK142" s="346" t="str">
        <f t="shared" si="172"/>
        <v/>
      </c>
      <c r="AL142" s="347" t="str">
        <f t="shared" si="173"/>
        <v/>
      </c>
      <c r="AM142" s="141"/>
      <c r="AN142" s="141"/>
      <c r="AO142" s="142"/>
      <c r="AP142" s="58">
        <f t="shared" si="189"/>
        <v>0</v>
      </c>
      <c r="AQ142" s="94">
        <f>SUM(AP$10:AP142)</f>
        <v>0</v>
      </c>
      <c r="AR142" s="143">
        <f t="shared" si="178"/>
        <v>0.1</v>
      </c>
      <c r="AS142" s="144" t="str">
        <f t="shared" si="190"/>
        <v/>
      </c>
      <c r="AT142" s="144" t="str">
        <f t="shared" si="217"/>
        <v/>
      </c>
      <c r="AU142" s="145"/>
      <c r="AV142" s="58">
        <f t="shared" si="176"/>
        <v>0</v>
      </c>
      <c r="AW142" s="318">
        <f>SUM(AV$10:AV142)</f>
        <v>0</v>
      </c>
      <c r="AX142" s="319">
        <f t="shared" si="177"/>
        <v>0.1</v>
      </c>
      <c r="AY142" s="144" t="str">
        <f t="shared" si="160"/>
        <v/>
      </c>
      <c r="AZ142" s="144" t="str">
        <f t="shared" si="161"/>
        <v/>
      </c>
      <c r="BA142" s="144"/>
      <c r="BB142" s="146" t="str">
        <f t="shared" si="191"/>
        <v/>
      </c>
      <c r="BC142" s="66" t="str">
        <f t="shared" si="159"/>
        <v/>
      </c>
      <c r="BD142" s="195" t="str">
        <f t="shared" si="192"/>
        <v/>
      </c>
      <c r="BF142" s="283"/>
      <c r="BG142" s="286" t="str">
        <f t="shared" si="193"/>
        <v/>
      </c>
      <c r="BN142" s="269">
        <v>14</v>
      </c>
      <c r="BY142" s="211" t="str">
        <f t="shared" si="194"/>
        <v/>
      </c>
      <c r="BZ142" s="150" t="str">
        <f t="shared" si="195"/>
        <v/>
      </c>
      <c r="CB142" s="54" t="str">
        <f t="shared" ref="CB142:CB205" si="229">IF(CD142="CageRack","AVC5000CR",BZ142)</f>
        <v/>
      </c>
      <c r="CD142" s="54" t="str">
        <f t="shared" si="196"/>
        <v/>
      </c>
      <c r="CF142" s="54" t="str">
        <f t="shared" si="197"/>
        <v/>
      </c>
      <c r="CH142" s="150" t="str">
        <f t="shared" si="198"/>
        <v/>
      </c>
      <c r="CI142" s="290"/>
      <c r="CJ142" s="150" t="str">
        <f t="shared" si="199"/>
        <v/>
      </c>
      <c r="CK142" s="290"/>
      <c r="CL142" s="54" t="str">
        <f t="shared" si="218"/>
        <v/>
      </c>
      <c r="CM142" s="290"/>
      <c r="CN142" s="150" t="str">
        <f t="shared" si="200"/>
        <v/>
      </c>
      <c r="CO142" s="290"/>
      <c r="CP142" s="150" t="str">
        <f t="shared" si="201"/>
        <v/>
      </c>
      <c r="CQ142" s="290"/>
      <c r="CR142" s="150" t="str">
        <f t="shared" si="202"/>
        <v/>
      </c>
      <c r="CS142" s="290"/>
      <c r="CT142" s="150" t="str">
        <f t="shared" si="203"/>
        <v/>
      </c>
      <c r="CU142" s="150"/>
      <c r="CV142" s="150" t="str">
        <f t="shared" si="204"/>
        <v/>
      </c>
      <c r="CW142" s="94"/>
      <c r="CX142" s="151" t="str">
        <f t="shared" si="174"/>
        <v/>
      </c>
      <c r="CY142" s="151" t="str">
        <f t="shared" si="175"/>
        <v/>
      </c>
      <c r="CZ142" s="152"/>
      <c r="DA142" s="373" t="str">
        <f t="shared" si="219"/>
        <v/>
      </c>
      <c r="DC142" s="153">
        <f t="shared" si="205"/>
        <v>0</v>
      </c>
      <c r="DD142" s="153">
        <f t="shared" si="206"/>
        <v>0</v>
      </c>
      <c r="DE142" s="153">
        <f t="shared" si="207"/>
        <v>0</v>
      </c>
      <c r="DF142" s="158">
        <f t="shared" si="208"/>
        <v>-4.7000000000000002E-3</v>
      </c>
      <c r="DG142" s="159">
        <f t="shared" si="220"/>
        <v>-1.1703000000000001</v>
      </c>
      <c r="DH142" s="158">
        <f t="shared" si="209"/>
        <v>3.1999999999999997E-3</v>
      </c>
      <c r="DI142" s="159">
        <f t="shared" si="221"/>
        <v>0.79679999999999995</v>
      </c>
      <c r="DJ142" s="158">
        <f t="shared" si="210"/>
        <v>-2.7000000000000001E-3</v>
      </c>
      <c r="DK142" s="159">
        <f t="shared" si="222"/>
        <v>-0.67230000000000001</v>
      </c>
      <c r="DL142" s="158">
        <f t="shared" si="211"/>
        <v>1.1999999999999999E-3</v>
      </c>
      <c r="DM142" s="159">
        <f t="shared" si="223"/>
        <v>0.29879999999999995</v>
      </c>
      <c r="DN142" s="158">
        <f t="shared" si="212"/>
        <v>1.46E-2</v>
      </c>
      <c r="DO142" s="159">
        <f t="shared" si="224"/>
        <v>3.6354000000000002</v>
      </c>
      <c r="DP142" s="158">
        <f t="shared" si="213"/>
        <v>-1.2999999999999999E-2</v>
      </c>
      <c r="DQ142" s="159">
        <f t="shared" si="225"/>
        <v>-3.2369999999999997</v>
      </c>
      <c r="DR142" s="158">
        <f t="shared" si="214"/>
        <v>-6.7000000000000002E-3</v>
      </c>
      <c r="DS142" s="159">
        <f t="shared" si="226"/>
        <v>-1.6683000000000001</v>
      </c>
      <c r="DT142" s="158">
        <f t="shared" si="215"/>
        <v>-1.2999999999999999E-2</v>
      </c>
      <c r="DU142" s="159">
        <f t="shared" si="227"/>
        <v>-3.2369999999999997</v>
      </c>
      <c r="DV142" s="158">
        <f t="shared" si="216"/>
        <v>-6.7000000000000002E-3</v>
      </c>
      <c r="DW142" s="160">
        <f t="shared" si="228"/>
        <v>-1.6683000000000001</v>
      </c>
    </row>
    <row r="143" spans="1:127" ht="24.95" customHeight="1" x14ac:dyDescent="0.2">
      <c r="A143" s="272">
        <v>134</v>
      </c>
      <c r="B143" s="336"/>
      <c r="C143" s="332"/>
      <c r="D143" s="333"/>
      <c r="E143" s="334"/>
      <c r="F143" s="335"/>
      <c r="G143" s="334"/>
      <c r="H143" s="371"/>
      <c r="I143" s="334"/>
      <c r="J143" s="334"/>
      <c r="K143" s="334"/>
      <c r="L143" s="334"/>
      <c r="M143" s="334"/>
      <c r="N143" s="334"/>
      <c r="O143" s="337"/>
      <c r="P143" s="337"/>
      <c r="Q143" s="338" t="str">
        <f t="shared" si="179"/>
        <v xml:space="preserve"> </v>
      </c>
      <c r="R143" s="339" t="str">
        <f t="shared" si="180"/>
        <v/>
      </c>
      <c r="S143" s="340" t="str">
        <f t="shared" si="162"/>
        <v/>
      </c>
      <c r="T143" s="341" t="str">
        <f t="shared" si="181"/>
        <v/>
      </c>
      <c r="U143" s="341" t="str">
        <f t="shared" si="182"/>
        <v/>
      </c>
      <c r="V143" s="341" t="str">
        <f t="shared" si="183"/>
        <v/>
      </c>
      <c r="W143" s="341" t="str">
        <f t="shared" si="184"/>
        <v/>
      </c>
      <c r="X143" s="340" t="str">
        <f t="shared" si="163"/>
        <v/>
      </c>
      <c r="Y143" s="342" t="str">
        <f t="shared" si="164"/>
        <v/>
      </c>
      <c r="Z143" s="343" t="str">
        <f t="shared" si="165"/>
        <v/>
      </c>
      <c r="AA143" s="344" t="str">
        <f t="shared" si="166"/>
        <v/>
      </c>
      <c r="AB143" s="345" t="str">
        <f t="shared" si="185"/>
        <v/>
      </c>
      <c r="AC143" s="346" t="str">
        <f t="shared" si="186"/>
        <v/>
      </c>
      <c r="AD143" s="346" t="str">
        <f t="shared" si="187"/>
        <v/>
      </c>
      <c r="AE143" s="344" t="str">
        <f t="shared" si="167"/>
        <v/>
      </c>
      <c r="AF143" s="346" t="str">
        <f t="shared" si="188"/>
        <v/>
      </c>
      <c r="AG143" s="344" t="str">
        <f t="shared" si="168"/>
        <v/>
      </c>
      <c r="AH143" s="344" t="str">
        <f t="shared" si="169"/>
        <v/>
      </c>
      <c r="AI143" s="344" t="str">
        <f t="shared" si="170"/>
        <v/>
      </c>
      <c r="AJ143" s="346" t="str">
        <f t="shared" si="171"/>
        <v/>
      </c>
      <c r="AK143" s="346" t="str">
        <f t="shared" si="172"/>
        <v/>
      </c>
      <c r="AL143" s="347" t="str">
        <f t="shared" si="173"/>
        <v/>
      </c>
      <c r="AM143" s="141"/>
      <c r="AN143" s="141"/>
      <c r="AO143" s="142"/>
      <c r="AP143" s="58">
        <f t="shared" si="189"/>
        <v>0</v>
      </c>
      <c r="AQ143" s="94">
        <f>SUM(AP$10:AP143)</f>
        <v>0</v>
      </c>
      <c r="AR143" s="143">
        <f t="shared" si="178"/>
        <v>0.1</v>
      </c>
      <c r="AS143" s="144" t="str">
        <f t="shared" si="190"/>
        <v/>
      </c>
      <c r="AT143" s="144" t="str">
        <f t="shared" si="217"/>
        <v/>
      </c>
      <c r="AU143" s="145"/>
      <c r="AV143" s="58">
        <f t="shared" si="176"/>
        <v>0</v>
      </c>
      <c r="AW143" s="318">
        <f>SUM(AV$10:AV143)</f>
        <v>0</v>
      </c>
      <c r="AX143" s="319">
        <f t="shared" si="177"/>
        <v>0.1</v>
      </c>
      <c r="AY143" s="144" t="str">
        <f t="shared" si="160"/>
        <v/>
      </c>
      <c r="AZ143" s="144" t="str">
        <f t="shared" si="161"/>
        <v/>
      </c>
      <c r="BA143" s="144"/>
      <c r="BB143" s="146" t="str">
        <f t="shared" si="191"/>
        <v/>
      </c>
      <c r="BC143" s="66" t="str">
        <f t="shared" si="159"/>
        <v/>
      </c>
      <c r="BD143" s="195" t="str">
        <f t="shared" si="192"/>
        <v/>
      </c>
      <c r="BF143" s="283"/>
      <c r="BG143" s="286" t="str">
        <f t="shared" si="193"/>
        <v/>
      </c>
      <c r="BN143" s="269"/>
      <c r="BY143" s="211" t="str">
        <f t="shared" si="194"/>
        <v/>
      </c>
      <c r="BZ143" s="150" t="str">
        <f t="shared" si="195"/>
        <v/>
      </c>
      <c r="CB143" s="54" t="str">
        <f t="shared" si="229"/>
        <v/>
      </c>
      <c r="CD143" s="54" t="str">
        <f t="shared" si="196"/>
        <v/>
      </c>
      <c r="CF143" s="54" t="str">
        <f t="shared" si="197"/>
        <v/>
      </c>
      <c r="CH143" s="150" t="str">
        <f t="shared" si="198"/>
        <v/>
      </c>
      <c r="CI143" s="290"/>
      <c r="CJ143" s="150" t="str">
        <f t="shared" si="199"/>
        <v/>
      </c>
      <c r="CK143" s="290"/>
      <c r="CL143" s="54" t="str">
        <f t="shared" si="218"/>
        <v/>
      </c>
      <c r="CM143" s="290"/>
      <c r="CN143" s="150" t="str">
        <f t="shared" si="200"/>
        <v/>
      </c>
      <c r="CO143" s="290"/>
      <c r="CP143" s="150" t="str">
        <f t="shared" si="201"/>
        <v/>
      </c>
      <c r="CQ143" s="290"/>
      <c r="CR143" s="150" t="str">
        <f t="shared" si="202"/>
        <v/>
      </c>
      <c r="CS143" s="290"/>
      <c r="CT143" s="150" t="str">
        <f t="shared" si="203"/>
        <v/>
      </c>
      <c r="CU143" s="150"/>
      <c r="CV143" s="150" t="str">
        <f t="shared" si="204"/>
        <v/>
      </c>
      <c r="CW143" s="94"/>
      <c r="CX143" s="151" t="str">
        <f t="shared" si="174"/>
        <v/>
      </c>
      <c r="CY143" s="151" t="str">
        <f t="shared" si="175"/>
        <v/>
      </c>
      <c r="CZ143" s="152"/>
      <c r="DA143" s="373" t="str">
        <f t="shared" si="219"/>
        <v/>
      </c>
      <c r="DC143" s="153">
        <f t="shared" si="205"/>
        <v>0</v>
      </c>
      <c r="DD143" s="153">
        <f t="shared" si="206"/>
        <v>0</v>
      </c>
      <c r="DE143" s="153">
        <f t="shared" si="207"/>
        <v>0</v>
      </c>
      <c r="DF143" s="158">
        <f t="shared" si="208"/>
        <v>-4.7000000000000002E-3</v>
      </c>
      <c r="DG143" s="159">
        <f t="shared" si="220"/>
        <v>-1.1703000000000001</v>
      </c>
      <c r="DH143" s="158">
        <f t="shared" si="209"/>
        <v>3.1999999999999997E-3</v>
      </c>
      <c r="DI143" s="159">
        <f t="shared" si="221"/>
        <v>0.79679999999999995</v>
      </c>
      <c r="DJ143" s="158">
        <f t="shared" si="210"/>
        <v>-2.7000000000000001E-3</v>
      </c>
      <c r="DK143" s="159">
        <f t="shared" si="222"/>
        <v>-0.67230000000000001</v>
      </c>
      <c r="DL143" s="158">
        <f t="shared" si="211"/>
        <v>1.1999999999999999E-3</v>
      </c>
      <c r="DM143" s="159">
        <f t="shared" si="223"/>
        <v>0.29879999999999995</v>
      </c>
      <c r="DN143" s="158">
        <f t="shared" si="212"/>
        <v>1.46E-2</v>
      </c>
      <c r="DO143" s="159">
        <f t="shared" si="224"/>
        <v>3.6354000000000002</v>
      </c>
      <c r="DP143" s="158">
        <f t="shared" si="213"/>
        <v>-1.2999999999999999E-2</v>
      </c>
      <c r="DQ143" s="159">
        <f t="shared" si="225"/>
        <v>-3.2369999999999997</v>
      </c>
      <c r="DR143" s="158">
        <f t="shared" si="214"/>
        <v>-6.7000000000000002E-3</v>
      </c>
      <c r="DS143" s="159">
        <f t="shared" si="226"/>
        <v>-1.6683000000000001</v>
      </c>
      <c r="DT143" s="158">
        <f t="shared" si="215"/>
        <v>-1.2999999999999999E-2</v>
      </c>
      <c r="DU143" s="159">
        <f t="shared" si="227"/>
        <v>-3.2369999999999997</v>
      </c>
      <c r="DV143" s="158">
        <f t="shared" si="216"/>
        <v>-6.7000000000000002E-3</v>
      </c>
      <c r="DW143" s="160">
        <f t="shared" si="228"/>
        <v>-1.6683000000000001</v>
      </c>
    </row>
    <row r="144" spans="1:127" ht="24.95" customHeight="1" x14ac:dyDescent="0.2">
      <c r="A144" s="272">
        <v>135</v>
      </c>
      <c r="B144" s="336"/>
      <c r="C144" s="332"/>
      <c r="D144" s="333"/>
      <c r="E144" s="334"/>
      <c r="F144" s="335"/>
      <c r="G144" s="334"/>
      <c r="H144" s="371"/>
      <c r="I144" s="334"/>
      <c r="J144" s="334"/>
      <c r="K144" s="334"/>
      <c r="L144" s="334"/>
      <c r="M144" s="334"/>
      <c r="N144" s="334"/>
      <c r="O144" s="337"/>
      <c r="P144" s="337"/>
      <c r="Q144" s="338" t="str">
        <f t="shared" si="179"/>
        <v xml:space="preserve"> </v>
      </c>
      <c r="R144" s="339" t="str">
        <f t="shared" si="180"/>
        <v/>
      </c>
      <c r="S144" s="340" t="str">
        <f t="shared" si="162"/>
        <v/>
      </c>
      <c r="T144" s="341" t="str">
        <f t="shared" si="181"/>
        <v/>
      </c>
      <c r="U144" s="341" t="str">
        <f t="shared" si="182"/>
        <v/>
      </c>
      <c r="V144" s="341" t="str">
        <f t="shared" si="183"/>
        <v/>
      </c>
      <c r="W144" s="341" t="str">
        <f t="shared" si="184"/>
        <v/>
      </c>
      <c r="X144" s="340" t="str">
        <f t="shared" si="163"/>
        <v/>
      </c>
      <c r="Y144" s="342" t="str">
        <f t="shared" si="164"/>
        <v/>
      </c>
      <c r="Z144" s="343" t="str">
        <f t="shared" si="165"/>
        <v/>
      </c>
      <c r="AA144" s="344" t="str">
        <f t="shared" si="166"/>
        <v/>
      </c>
      <c r="AB144" s="345" t="str">
        <f t="shared" si="185"/>
        <v/>
      </c>
      <c r="AC144" s="346" t="str">
        <f t="shared" si="186"/>
        <v/>
      </c>
      <c r="AD144" s="346" t="str">
        <f t="shared" si="187"/>
        <v/>
      </c>
      <c r="AE144" s="344" t="str">
        <f t="shared" si="167"/>
        <v/>
      </c>
      <c r="AF144" s="346" t="str">
        <f t="shared" si="188"/>
        <v/>
      </c>
      <c r="AG144" s="344" t="str">
        <f t="shared" si="168"/>
        <v/>
      </c>
      <c r="AH144" s="344" t="str">
        <f t="shared" si="169"/>
        <v/>
      </c>
      <c r="AI144" s="344" t="str">
        <f t="shared" si="170"/>
        <v/>
      </c>
      <c r="AJ144" s="346" t="str">
        <f t="shared" si="171"/>
        <v/>
      </c>
      <c r="AK144" s="346" t="str">
        <f t="shared" si="172"/>
        <v/>
      </c>
      <c r="AL144" s="347" t="str">
        <f t="shared" si="173"/>
        <v/>
      </c>
      <c r="AM144" s="141"/>
      <c r="AN144" s="141"/>
      <c r="AO144" s="142"/>
      <c r="AP144" s="58">
        <f t="shared" si="189"/>
        <v>0</v>
      </c>
      <c r="AQ144" s="94">
        <f>SUM(AP$10:AP144)</f>
        <v>0</v>
      </c>
      <c r="AR144" s="143">
        <f t="shared" si="178"/>
        <v>0.1</v>
      </c>
      <c r="AS144" s="144" t="str">
        <f t="shared" si="190"/>
        <v/>
      </c>
      <c r="AT144" s="144" t="str">
        <f t="shared" si="217"/>
        <v/>
      </c>
      <c r="AU144" s="145"/>
      <c r="AV144" s="58">
        <f t="shared" si="176"/>
        <v>0</v>
      </c>
      <c r="AW144" s="318">
        <f>SUM(AV$10:AV144)</f>
        <v>0</v>
      </c>
      <c r="AX144" s="319">
        <f t="shared" si="177"/>
        <v>0.1</v>
      </c>
      <c r="AY144" s="144" t="str">
        <f t="shared" si="160"/>
        <v/>
      </c>
      <c r="AZ144" s="144" t="str">
        <f t="shared" si="161"/>
        <v/>
      </c>
      <c r="BA144" s="144"/>
      <c r="BB144" s="146" t="str">
        <f t="shared" si="191"/>
        <v/>
      </c>
      <c r="BC144" s="66" t="str">
        <f t="shared" ref="BC144:BC207" si="230">BB144</f>
        <v/>
      </c>
      <c r="BD144" s="195" t="str">
        <f t="shared" si="192"/>
        <v/>
      </c>
      <c r="BF144" s="283"/>
      <c r="BG144" s="286" t="str">
        <f t="shared" si="193"/>
        <v/>
      </c>
      <c r="BN144" s="269"/>
      <c r="BY144" s="211" t="str">
        <f t="shared" si="194"/>
        <v/>
      </c>
      <c r="BZ144" s="150" t="str">
        <f t="shared" si="195"/>
        <v/>
      </c>
      <c r="CB144" s="54" t="str">
        <f t="shared" si="229"/>
        <v/>
      </c>
      <c r="CD144" s="54" t="str">
        <f t="shared" si="196"/>
        <v/>
      </c>
      <c r="CF144" s="54" t="str">
        <f t="shared" si="197"/>
        <v/>
      </c>
      <c r="CH144" s="150" t="str">
        <f t="shared" si="198"/>
        <v/>
      </c>
      <c r="CI144" s="290"/>
      <c r="CJ144" s="150" t="str">
        <f t="shared" si="199"/>
        <v/>
      </c>
      <c r="CK144" s="290"/>
      <c r="CL144" s="54" t="str">
        <f t="shared" si="218"/>
        <v/>
      </c>
      <c r="CM144" s="290"/>
      <c r="CN144" s="150" t="str">
        <f t="shared" si="200"/>
        <v/>
      </c>
      <c r="CO144" s="290"/>
      <c r="CP144" s="150" t="str">
        <f t="shared" si="201"/>
        <v/>
      </c>
      <c r="CQ144" s="290"/>
      <c r="CR144" s="150" t="str">
        <f t="shared" si="202"/>
        <v/>
      </c>
      <c r="CS144" s="290"/>
      <c r="CT144" s="150" t="str">
        <f t="shared" si="203"/>
        <v/>
      </c>
      <c r="CU144" s="150"/>
      <c r="CV144" s="150" t="str">
        <f t="shared" si="204"/>
        <v/>
      </c>
      <c r="CW144" s="94"/>
      <c r="CX144" s="151" t="str">
        <f t="shared" si="174"/>
        <v/>
      </c>
      <c r="CY144" s="151" t="str">
        <f t="shared" si="175"/>
        <v/>
      </c>
      <c r="CZ144" s="152"/>
      <c r="DA144" s="373" t="str">
        <f t="shared" si="219"/>
        <v/>
      </c>
      <c r="DC144" s="153">
        <f t="shared" si="205"/>
        <v>0</v>
      </c>
      <c r="DD144" s="153">
        <f t="shared" si="206"/>
        <v>0</v>
      </c>
      <c r="DE144" s="153">
        <f t="shared" si="207"/>
        <v>0</v>
      </c>
      <c r="DF144" s="158">
        <f t="shared" si="208"/>
        <v>-4.7000000000000002E-3</v>
      </c>
      <c r="DG144" s="159">
        <f t="shared" si="220"/>
        <v>-1.1703000000000001</v>
      </c>
      <c r="DH144" s="158">
        <f t="shared" si="209"/>
        <v>3.1999999999999997E-3</v>
      </c>
      <c r="DI144" s="159">
        <f t="shared" si="221"/>
        <v>0.79679999999999995</v>
      </c>
      <c r="DJ144" s="158">
        <f t="shared" si="210"/>
        <v>-2.7000000000000001E-3</v>
      </c>
      <c r="DK144" s="159">
        <f t="shared" si="222"/>
        <v>-0.67230000000000001</v>
      </c>
      <c r="DL144" s="158">
        <f t="shared" si="211"/>
        <v>1.1999999999999999E-3</v>
      </c>
      <c r="DM144" s="159">
        <f t="shared" si="223"/>
        <v>0.29879999999999995</v>
      </c>
      <c r="DN144" s="158">
        <f t="shared" si="212"/>
        <v>1.46E-2</v>
      </c>
      <c r="DO144" s="159">
        <f t="shared" si="224"/>
        <v>3.6354000000000002</v>
      </c>
      <c r="DP144" s="158">
        <f t="shared" si="213"/>
        <v>-1.2999999999999999E-2</v>
      </c>
      <c r="DQ144" s="159">
        <f t="shared" si="225"/>
        <v>-3.2369999999999997</v>
      </c>
      <c r="DR144" s="158">
        <f t="shared" si="214"/>
        <v>-6.7000000000000002E-3</v>
      </c>
      <c r="DS144" s="159">
        <f t="shared" si="226"/>
        <v>-1.6683000000000001</v>
      </c>
      <c r="DT144" s="158">
        <f t="shared" si="215"/>
        <v>-1.2999999999999999E-2</v>
      </c>
      <c r="DU144" s="159">
        <f t="shared" si="227"/>
        <v>-3.2369999999999997</v>
      </c>
      <c r="DV144" s="158">
        <f t="shared" si="216"/>
        <v>-6.7000000000000002E-3</v>
      </c>
      <c r="DW144" s="160">
        <f t="shared" si="228"/>
        <v>-1.6683000000000001</v>
      </c>
    </row>
    <row r="145" spans="1:127" ht="24.95" customHeight="1" x14ac:dyDescent="0.2">
      <c r="A145" s="272">
        <v>136</v>
      </c>
      <c r="B145" s="336"/>
      <c r="C145" s="332"/>
      <c r="D145" s="333"/>
      <c r="E145" s="334"/>
      <c r="F145" s="335"/>
      <c r="G145" s="334"/>
      <c r="H145" s="371"/>
      <c r="I145" s="334"/>
      <c r="J145" s="334"/>
      <c r="K145" s="334"/>
      <c r="L145" s="334"/>
      <c r="M145" s="334"/>
      <c r="N145" s="334"/>
      <c r="O145" s="337"/>
      <c r="P145" s="337"/>
      <c r="Q145" s="338" t="str">
        <f t="shared" si="179"/>
        <v xml:space="preserve"> </v>
      </c>
      <c r="R145" s="339" t="str">
        <f t="shared" si="180"/>
        <v/>
      </c>
      <c r="S145" s="340" t="str">
        <f t="shared" si="162"/>
        <v/>
      </c>
      <c r="T145" s="341" t="str">
        <f t="shared" si="181"/>
        <v/>
      </c>
      <c r="U145" s="341" t="str">
        <f t="shared" si="182"/>
        <v/>
      </c>
      <c r="V145" s="341" t="str">
        <f t="shared" si="183"/>
        <v/>
      </c>
      <c r="W145" s="341" t="str">
        <f t="shared" si="184"/>
        <v/>
      </c>
      <c r="X145" s="340" t="str">
        <f t="shared" si="163"/>
        <v/>
      </c>
      <c r="Y145" s="342" t="str">
        <f t="shared" si="164"/>
        <v/>
      </c>
      <c r="Z145" s="343" t="str">
        <f t="shared" si="165"/>
        <v/>
      </c>
      <c r="AA145" s="344" t="str">
        <f t="shared" si="166"/>
        <v/>
      </c>
      <c r="AB145" s="345" t="str">
        <f t="shared" si="185"/>
        <v/>
      </c>
      <c r="AC145" s="346" t="str">
        <f t="shared" si="186"/>
        <v/>
      </c>
      <c r="AD145" s="346" t="str">
        <f t="shared" si="187"/>
        <v/>
      </c>
      <c r="AE145" s="344" t="str">
        <f t="shared" si="167"/>
        <v/>
      </c>
      <c r="AF145" s="346" t="str">
        <f t="shared" si="188"/>
        <v/>
      </c>
      <c r="AG145" s="344" t="str">
        <f t="shared" si="168"/>
        <v/>
      </c>
      <c r="AH145" s="344" t="str">
        <f t="shared" si="169"/>
        <v/>
      </c>
      <c r="AI145" s="344" t="str">
        <f t="shared" si="170"/>
        <v/>
      </c>
      <c r="AJ145" s="346" t="str">
        <f t="shared" si="171"/>
        <v/>
      </c>
      <c r="AK145" s="346" t="str">
        <f t="shared" si="172"/>
        <v/>
      </c>
      <c r="AL145" s="347" t="str">
        <f t="shared" si="173"/>
        <v/>
      </c>
      <c r="AM145" s="141"/>
      <c r="AN145" s="141"/>
      <c r="AO145" s="142"/>
      <c r="AP145" s="58">
        <f t="shared" si="189"/>
        <v>0</v>
      </c>
      <c r="AQ145" s="94">
        <f>SUM(AP$10:AP145)</f>
        <v>0</v>
      </c>
      <c r="AR145" s="143">
        <f t="shared" si="178"/>
        <v>0.1</v>
      </c>
      <c r="AS145" s="144" t="str">
        <f t="shared" si="190"/>
        <v/>
      </c>
      <c r="AT145" s="144" t="str">
        <f t="shared" si="217"/>
        <v/>
      </c>
      <c r="AU145" s="145"/>
      <c r="AV145" s="58">
        <f t="shared" si="176"/>
        <v>0</v>
      </c>
      <c r="AW145" s="318">
        <f>SUM(AV$10:AV145)</f>
        <v>0</v>
      </c>
      <c r="AX145" s="319">
        <f t="shared" si="177"/>
        <v>0.1</v>
      </c>
      <c r="AY145" s="144" t="str">
        <f t="shared" ref="AY145:AY208" si="231">IF(AV145=0,"",IF(C145="","",C145))</f>
        <v/>
      </c>
      <c r="AZ145" s="144" t="str">
        <f t="shared" ref="AZ145:AZ208" si="232">IF(AV145=0,"",IF(B145="","",B145))</f>
        <v/>
      </c>
      <c r="BA145" s="144"/>
      <c r="BB145" s="146" t="str">
        <f t="shared" si="191"/>
        <v/>
      </c>
      <c r="BC145" s="66" t="str">
        <f t="shared" si="230"/>
        <v/>
      </c>
      <c r="BD145" s="195" t="str">
        <f t="shared" si="192"/>
        <v/>
      </c>
      <c r="BF145" s="283"/>
      <c r="BG145" s="286" t="str">
        <f t="shared" si="193"/>
        <v/>
      </c>
      <c r="BN145" s="269"/>
      <c r="BY145" s="211" t="str">
        <f t="shared" si="194"/>
        <v/>
      </c>
      <c r="BZ145" s="150" t="str">
        <f t="shared" si="195"/>
        <v/>
      </c>
      <c r="CB145" s="54" t="str">
        <f t="shared" si="229"/>
        <v/>
      </c>
      <c r="CD145" s="54" t="str">
        <f t="shared" si="196"/>
        <v/>
      </c>
      <c r="CF145" s="54" t="str">
        <f t="shared" si="197"/>
        <v/>
      </c>
      <c r="CH145" s="150" t="str">
        <f t="shared" si="198"/>
        <v/>
      </c>
      <c r="CI145" s="290"/>
      <c r="CJ145" s="150" t="str">
        <f t="shared" si="199"/>
        <v/>
      </c>
      <c r="CK145" s="290"/>
      <c r="CL145" s="54" t="str">
        <f t="shared" si="218"/>
        <v/>
      </c>
      <c r="CM145" s="290"/>
      <c r="CN145" s="150" t="str">
        <f t="shared" si="200"/>
        <v/>
      </c>
      <c r="CO145" s="290"/>
      <c r="CP145" s="150" t="str">
        <f t="shared" si="201"/>
        <v/>
      </c>
      <c r="CQ145" s="290"/>
      <c r="CR145" s="150" t="str">
        <f t="shared" si="202"/>
        <v/>
      </c>
      <c r="CS145" s="290"/>
      <c r="CT145" s="150" t="str">
        <f t="shared" si="203"/>
        <v/>
      </c>
      <c r="CU145" s="150"/>
      <c r="CV145" s="150" t="str">
        <f t="shared" si="204"/>
        <v/>
      </c>
      <c r="CW145" s="94"/>
      <c r="CX145" s="151" t="str">
        <f t="shared" si="174"/>
        <v/>
      </c>
      <c r="CY145" s="151" t="str">
        <f t="shared" si="175"/>
        <v/>
      </c>
      <c r="CZ145" s="152"/>
      <c r="DA145" s="373" t="str">
        <f t="shared" si="219"/>
        <v/>
      </c>
      <c r="DC145" s="153">
        <f t="shared" si="205"/>
        <v>0</v>
      </c>
      <c r="DD145" s="153">
        <f t="shared" si="206"/>
        <v>0</v>
      </c>
      <c r="DE145" s="153">
        <f t="shared" si="207"/>
        <v>0</v>
      </c>
      <c r="DF145" s="158">
        <f t="shared" si="208"/>
        <v>-4.7000000000000002E-3</v>
      </c>
      <c r="DG145" s="159">
        <f t="shared" si="220"/>
        <v>-1.1703000000000001</v>
      </c>
      <c r="DH145" s="158">
        <f t="shared" si="209"/>
        <v>3.1999999999999997E-3</v>
      </c>
      <c r="DI145" s="159">
        <f t="shared" si="221"/>
        <v>0.79679999999999995</v>
      </c>
      <c r="DJ145" s="158">
        <f t="shared" si="210"/>
        <v>-2.7000000000000001E-3</v>
      </c>
      <c r="DK145" s="159">
        <f t="shared" si="222"/>
        <v>-0.67230000000000001</v>
      </c>
      <c r="DL145" s="158">
        <f t="shared" si="211"/>
        <v>1.1999999999999999E-3</v>
      </c>
      <c r="DM145" s="159">
        <f t="shared" si="223"/>
        <v>0.29879999999999995</v>
      </c>
      <c r="DN145" s="158">
        <f t="shared" si="212"/>
        <v>1.46E-2</v>
      </c>
      <c r="DO145" s="159">
        <f t="shared" si="224"/>
        <v>3.6354000000000002</v>
      </c>
      <c r="DP145" s="158">
        <f t="shared" si="213"/>
        <v>-1.2999999999999999E-2</v>
      </c>
      <c r="DQ145" s="159">
        <f t="shared" si="225"/>
        <v>-3.2369999999999997</v>
      </c>
      <c r="DR145" s="158">
        <f t="shared" si="214"/>
        <v>-6.7000000000000002E-3</v>
      </c>
      <c r="DS145" s="159">
        <f t="shared" si="226"/>
        <v>-1.6683000000000001</v>
      </c>
      <c r="DT145" s="158">
        <f t="shared" si="215"/>
        <v>-1.2999999999999999E-2</v>
      </c>
      <c r="DU145" s="159">
        <f t="shared" si="227"/>
        <v>-3.2369999999999997</v>
      </c>
      <c r="DV145" s="158">
        <f t="shared" si="216"/>
        <v>-6.7000000000000002E-3</v>
      </c>
      <c r="DW145" s="160">
        <f t="shared" si="228"/>
        <v>-1.6683000000000001</v>
      </c>
    </row>
    <row r="146" spans="1:127" ht="24.95" customHeight="1" x14ac:dyDescent="0.2">
      <c r="A146" s="272">
        <v>137</v>
      </c>
      <c r="B146" s="336"/>
      <c r="C146" s="332"/>
      <c r="D146" s="333"/>
      <c r="E146" s="334"/>
      <c r="F146" s="335"/>
      <c r="G146" s="334"/>
      <c r="H146" s="371"/>
      <c r="I146" s="334"/>
      <c r="J146" s="334"/>
      <c r="K146" s="334"/>
      <c r="L146" s="334"/>
      <c r="M146" s="334"/>
      <c r="N146" s="334"/>
      <c r="O146" s="337"/>
      <c r="P146" s="337"/>
      <c r="Q146" s="338" t="str">
        <f t="shared" si="179"/>
        <v xml:space="preserve"> </v>
      </c>
      <c r="R146" s="339" t="str">
        <f t="shared" si="180"/>
        <v/>
      </c>
      <c r="S146" s="340" t="str">
        <f t="shared" si="162"/>
        <v/>
      </c>
      <c r="T146" s="341" t="str">
        <f t="shared" si="181"/>
        <v/>
      </c>
      <c r="U146" s="341" t="str">
        <f t="shared" si="182"/>
        <v/>
      </c>
      <c r="V146" s="341" t="str">
        <f t="shared" si="183"/>
        <v/>
      </c>
      <c r="W146" s="341" t="str">
        <f t="shared" si="184"/>
        <v/>
      </c>
      <c r="X146" s="340" t="str">
        <f t="shared" si="163"/>
        <v/>
      </c>
      <c r="Y146" s="342" t="str">
        <f t="shared" si="164"/>
        <v/>
      </c>
      <c r="Z146" s="343" t="str">
        <f t="shared" si="165"/>
        <v/>
      </c>
      <c r="AA146" s="344" t="str">
        <f t="shared" si="166"/>
        <v/>
      </c>
      <c r="AB146" s="345" t="str">
        <f t="shared" si="185"/>
        <v/>
      </c>
      <c r="AC146" s="346" t="str">
        <f t="shared" si="186"/>
        <v/>
      </c>
      <c r="AD146" s="346" t="str">
        <f t="shared" si="187"/>
        <v/>
      </c>
      <c r="AE146" s="344" t="str">
        <f t="shared" si="167"/>
        <v/>
      </c>
      <c r="AF146" s="346" t="str">
        <f t="shared" si="188"/>
        <v/>
      </c>
      <c r="AG146" s="344" t="str">
        <f t="shared" si="168"/>
        <v/>
      </c>
      <c r="AH146" s="344" t="str">
        <f t="shared" si="169"/>
        <v/>
      </c>
      <c r="AI146" s="344" t="str">
        <f t="shared" si="170"/>
        <v/>
      </c>
      <c r="AJ146" s="346" t="str">
        <f t="shared" si="171"/>
        <v/>
      </c>
      <c r="AK146" s="346" t="str">
        <f t="shared" si="172"/>
        <v/>
      </c>
      <c r="AL146" s="347" t="str">
        <f t="shared" si="173"/>
        <v/>
      </c>
      <c r="AM146" s="141"/>
      <c r="AN146" s="141"/>
      <c r="AO146" s="142"/>
      <c r="AP146" s="58">
        <f t="shared" si="189"/>
        <v>0</v>
      </c>
      <c r="AQ146" s="94">
        <f>SUM(AP$10:AP146)</f>
        <v>0</v>
      </c>
      <c r="AR146" s="143">
        <f t="shared" si="178"/>
        <v>0.1</v>
      </c>
      <c r="AS146" s="144" t="str">
        <f t="shared" si="190"/>
        <v/>
      </c>
      <c r="AT146" s="144" t="str">
        <f t="shared" si="217"/>
        <v/>
      </c>
      <c r="AU146" s="145"/>
      <c r="AV146" s="58">
        <f t="shared" si="176"/>
        <v>0</v>
      </c>
      <c r="AW146" s="318">
        <f>SUM(AV$10:AV146)</f>
        <v>0</v>
      </c>
      <c r="AX146" s="319">
        <f t="shared" si="177"/>
        <v>0.1</v>
      </c>
      <c r="AY146" s="144" t="str">
        <f t="shared" si="231"/>
        <v/>
      </c>
      <c r="AZ146" s="144" t="str">
        <f t="shared" si="232"/>
        <v/>
      </c>
      <c r="BA146" s="144"/>
      <c r="BB146" s="146" t="str">
        <f t="shared" si="191"/>
        <v/>
      </c>
      <c r="BC146" s="66" t="str">
        <f t="shared" si="230"/>
        <v/>
      </c>
      <c r="BD146" s="195" t="str">
        <f t="shared" si="192"/>
        <v/>
      </c>
      <c r="BF146" s="283"/>
      <c r="BG146" s="286" t="str">
        <f t="shared" si="193"/>
        <v/>
      </c>
      <c r="BN146" s="269"/>
      <c r="BY146" s="211" t="str">
        <f t="shared" si="194"/>
        <v/>
      </c>
      <c r="BZ146" s="150" t="str">
        <f t="shared" si="195"/>
        <v/>
      </c>
      <c r="CB146" s="54" t="str">
        <f t="shared" si="229"/>
        <v/>
      </c>
      <c r="CD146" s="54" t="str">
        <f t="shared" si="196"/>
        <v/>
      </c>
      <c r="CF146" s="54" t="str">
        <f t="shared" si="197"/>
        <v/>
      </c>
      <c r="CH146" s="150" t="str">
        <f t="shared" si="198"/>
        <v/>
      </c>
      <c r="CI146" s="290"/>
      <c r="CJ146" s="150" t="str">
        <f t="shared" si="199"/>
        <v/>
      </c>
      <c r="CK146" s="290"/>
      <c r="CL146" s="54" t="str">
        <f t="shared" si="218"/>
        <v/>
      </c>
      <c r="CM146" s="290"/>
      <c r="CN146" s="150" t="str">
        <f t="shared" si="200"/>
        <v/>
      </c>
      <c r="CO146" s="290"/>
      <c r="CP146" s="150" t="str">
        <f t="shared" si="201"/>
        <v/>
      </c>
      <c r="CQ146" s="290"/>
      <c r="CR146" s="150" t="str">
        <f t="shared" si="202"/>
        <v/>
      </c>
      <c r="CS146" s="290"/>
      <c r="CT146" s="150" t="str">
        <f t="shared" si="203"/>
        <v/>
      </c>
      <c r="CU146" s="150"/>
      <c r="CV146" s="150" t="str">
        <f t="shared" si="204"/>
        <v/>
      </c>
      <c r="CW146" s="94"/>
      <c r="CX146" s="151" t="str">
        <f t="shared" si="174"/>
        <v/>
      </c>
      <c r="CY146" s="151" t="str">
        <f t="shared" si="175"/>
        <v/>
      </c>
      <c r="CZ146" s="152"/>
      <c r="DA146" s="373" t="str">
        <f t="shared" si="219"/>
        <v/>
      </c>
      <c r="DC146" s="153">
        <f t="shared" si="205"/>
        <v>0</v>
      </c>
      <c r="DD146" s="153">
        <f t="shared" si="206"/>
        <v>0</v>
      </c>
      <c r="DE146" s="153">
        <f t="shared" si="207"/>
        <v>0</v>
      </c>
      <c r="DF146" s="158">
        <f t="shared" si="208"/>
        <v>-4.7000000000000002E-3</v>
      </c>
      <c r="DG146" s="159">
        <f t="shared" si="220"/>
        <v>-1.1703000000000001</v>
      </c>
      <c r="DH146" s="158">
        <f t="shared" si="209"/>
        <v>3.1999999999999997E-3</v>
      </c>
      <c r="DI146" s="159">
        <f t="shared" si="221"/>
        <v>0.79679999999999995</v>
      </c>
      <c r="DJ146" s="158">
        <f t="shared" si="210"/>
        <v>-2.7000000000000001E-3</v>
      </c>
      <c r="DK146" s="159">
        <f t="shared" si="222"/>
        <v>-0.67230000000000001</v>
      </c>
      <c r="DL146" s="158">
        <f t="shared" si="211"/>
        <v>1.1999999999999999E-3</v>
      </c>
      <c r="DM146" s="159">
        <f t="shared" si="223"/>
        <v>0.29879999999999995</v>
      </c>
      <c r="DN146" s="158">
        <f t="shared" si="212"/>
        <v>1.46E-2</v>
      </c>
      <c r="DO146" s="159">
        <f t="shared" si="224"/>
        <v>3.6354000000000002</v>
      </c>
      <c r="DP146" s="158">
        <f t="shared" si="213"/>
        <v>-1.2999999999999999E-2</v>
      </c>
      <c r="DQ146" s="159">
        <f t="shared" si="225"/>
        <v>-3.2369999999999997</v>
      </c>
      <c r="DR146" s="158">
        <f t="shared" si="214"/>
        <v>-6.7000000000000002E-3</v>
      </c>
      <c r="DS146" s="159">
        <f t="shared" si="226"/>
        <v>-1.6683000000000001</v>
      </c>
      <c r="DT146" s="158">
        <f t="shared" si="215"/>
        <v>-1.2999999999999999E-2</v>
      </c>
      <c r="DU146" s="159">
        <f t="shared" si="227"/>
        <v>-3.2369999999999997</v>
      </c>
      <c r="DV146" s="158">
        <f t="shared" si="216"/>
        <v>-6.7000000000000002E-3</v>
      </c>
      <c r="DW146" s="160">
        <f t="shared" si="228"/>
        <v>-1.6683000000000001</v>
      </c>
    </row>
    <row r="147" spans="1:127" ht="24.95" customHeight="1" thickBot="1" x14ac:dyDescent="0.25">
      <c r="A147" s="272">
        <v>138</v>
      </c>
      <c r="B147" s="336"/>
      <c r="C147" s="332"/>
      <c r="D147" s="333"/>
      <c r="E147" s="334"/>
      <c r="F147" s="335"/>
      <c r="G147" s="334"/>
      <c r="H147" s="371"/>
      <c r="I147" s="334"/>
      <c r="J147" s="334"/>
      <c r="K147" s="334"/>
      <c r="L147" s="334"/>
      <c r="M147" s="334"/>
      <c r="N147" s="334"/>
      <c r="O147" s="337"/>
      <c r="P147" s="337"/>
      <c r="Q147" s="338" t="str">
        <f t="shared" si="179"/>
        <v xml:space="preserve"> </v>
      </c>
      <c r="R147" s="339" t="str">
        <f t="shared" si="180"/>
        <v/>
      </c>
      <c r="S147" s="340" t="str">
        <f t="shared" si="162"/>
        <v/>
      </c>
      <c r="T147" s="341" t="str">
        <f t="shared" si="181"/>
        <v/>
      </c>
      <c r="U147" s="341" t="str">
        <f t="shared" si="182"/>
        <v/>
      </c>
      <c r="V147" s="341" t="str">
        <f t="shared" si="183"/>
        <v/>
      </c>
      <c r="W147" s="341" t="str">
        <f t="shared" si="184"/>
        <v/>
      </c>
      <c r="X147" s="340" t="str">
        <f t="shared" si="163"/>
        <v/>
      </c>
      <c r="Y147" s="342" t="str">
        <f t="shared" si="164"/>
        <v/>
      </c>
      <c r="Z147" s="343" t="str">
        <f t="shared" si="165"/>
        <v/>
      </c>
      <c r="AA147" s="344" t="str">
        <f t="shared" si="166"/>
        <v/>
      </c>
      <c r="AB147" s="345" t="str">
        <f t="shared" si="185"/>
        <v/>
      </c>
      <c r="AC147" s="346" t="str">
        <f t="shared" si="186"/>
        <v/>
      </c>
      <c r="AD147" s="346" t="str">
        <f t="shared" si="187"/>
        <v/>
      </c>
      <c r="AE147" s="344" t="str">
        <f t="shared" si="167"/>
        <v/>
      </c>
      <c r="AF147" s="346" t="str">
        <f t="shared" si="188"/>
        <v/>
      </c>
      <c r="AG147" s="344" t="str">
        <f t="shared" si="168"/>
        <v/>
      </c>
      <c r="AH147" s="344" t="str">
        <f t="shared" si="169"/>
        <v/>
      </c>
      <c r="AI147" s="344" t="str">
        <f t="shared" si="170"/>
        <v/>
      </c>
      <c r="AJ147" s="346" t="str">
        <f t="shared" si="171"/>
        <v/>
      </c>
      <c r="AK147" s="346" t="str">
        <f t="shared" si="172"/>
        <v/>
      </c>
      <c r="AL147" s="347" t="str">
        <f t="shared" si="173"/>
        <v/>
      </c>
      <c r="AM147" s="141"/>
      <c r="AN147" s="141"/>
      <c r="AO147" s="142"/>
      <c r="AP147" s="58">
        <f t="shared" si="189"/>
        <v>0</v>
      </c>
      <c r="AQ147" s="94">
        <f>SUM(AP$10:AP147)</f>
        <v>0</v>
      </c>
      <c r="AR147" s="143">
        <f t="shared" si="178"/>
        <v>0.1</v>
      </c>
      <c r="AS147" s="144" t="str">
        <f t="shared" si="190"/>
        <v/>
      </c>
      <c r="AT147" s="144" t="str">
        <f t="shared" si="217"/>
        <v/>
      </c>
      <c r="AU147" s="145"/>
      <c r="AV147" s="58">
        <f t="shared" si="176"/>
        <v>0</v>
      </c>
      <c r="AW147" s="318">
        <f>SUM(AV$10:AV147)</f>
        <v>0</v>
      </c>
      <c r="AX147" s="319">
        <f t="shared" si="177"/>
        <v>0.1</v>
      </c>
      <c r="AY147" s="144" t="str">
        <f t="shared" si="231"/>
        <v/>
      </c>
      <c r="AZ147" s="144" t="str">
        <f t="shared" si="232"/>
        <v/>
      </c>
      <c r="BA147" s="144"/>
      <c r="BB147" s="146" t="str">
        <f t="shared" si="191"/>
        <v/>
      </c>
      <c r="BC147" s="66" t="str">
        <f t="shared" si="230"/>
        <v/>
      </c>
      <c r="BD147" s="195" t="str">
        <f t="shared" si="192"/>
        <v/>
      </c>
      <c r="BF147" s="283"/>
      <c r="BG147" s="286" t="str">
        <f t="shared" si="193"/>
        <v/>
      </c>
      <c r="BY147" s="211" t="str">
        <f t="shared" si="194"/>
        <v/>
      </c>
      <c r="BZ147" s="150" t="str">
        <f t="shared" si="195"/>
        <v/>
      </c>
      <c r="CB147" s="54" t="str">
        <f t="shared" si="229"/>
        <v/>
      </c>
      <c r="CD147" s="54" t="str">
        <f t="shared" si="196"/>
        <v/>
      </c>
      <c r="CF147" s="54" t="str">
        <f t="shared" si="197"/>
        <v/>
      </c>
      <c r="CH147" s="150" t="str">
        <f t="shared" si="198"/>
        <v/>
      </c>
      <c r="CI147" s="290"/>
      <c r="CJ147" s="150" t="str">
        <f t="shared" si="199"/>
        <v/>
      </c>
      <c r="CK147" s="290"/>
      <c r="CL147" s="54" t="str">
        <f t="shared" si="218"/>
        <v/>
      </c>
      <c r="CM147" s="290"/>
      <c r="CN147" s="150" t="str">
        <f t="shared" si="200"/>
        <v/>
      </c>
      <c r="CO147" s="290"/>
      <c r="CP147" s="150" t="str">
        <f t="shared" si="201"/>
        <v/>
      </c>
      <c r="CQ147" s="290"/>
      <c r="CR147" s="150" t="str">
        <f t="shared" si="202"/>
        <v/>
      </c>
      <c r="CS147" s="290"/>
      <c r="CT147" s="150" t="str">
        <f t="shared" si="203"/>
        <v/>
      </c>
      <c r="CU147" s="150"/>
      <c r="CV147" s="150" t="str">
        <f t="shared" si="204"/>
        <v/>
      </c>
      <c r="CW147" s="94"/>
      <c r="CX147" s="151" t="str">
        <f t="shared" si="174"/>
        <v/>
      </c>
      <c r="CY147" s="151" t="str">
        <f t="shared" si="175"/>
        <v/>
      </c>
      <c r="CZ147" s="152"/>
      <c r="DA147" s="373" t="str">
        <f t="shared" si="219"/>
        <v/>
      </c>
      <c r="DC147" s="153">
        <f t="shared" si="205"/>
        <v>0</v>
      </c>
      <c r="DD147" s="153">
        <f t="shared" si="206"/>
        <v>0</v>
      </c>
      <c r="DE147" s="153">
        <f t="shared" si="207"/>
        <v>0</v>
      </c>
      <c r="DF147" s="158">
        <f t="shared" si="208"/>
        <v>-4.7000000000000002E-3</v>
      </c>
      <c r="DG147" s="159">
        <f t="shared" si="220"/>
        <v>-1.1703000000000001</v>
      </c>
      <c r="DH147" s="158">
        <f t="shared" si="209"/>
        <v>3.1999999999999997E-3</v>
      </c>
      <c r="DI147" s="159">
        <f t="shared" si="221"/>
        <v>0.79679999999999995</v>
      </c>
      <c r="DJ147" s="158">
        <f t="shared" si="210"/>
        <v>-2.7000000000000001E-3</v>
      </c>
      <c r="DK147" s="159">
        <f t="shared" si="222"/>
        <v>-0.67230000000000001</v>
      </c>
      <c r="DL147" s="158">
        <f t="shared" si="211"/>
        <v>1.1999999999999999E-3</v>
      </c>
      <c r="DM147" s="159">
        <f t="shared" si="223"/>
        <v>0.29879999999999995</v>
      </c>
      <c r="DN147" s="158">
        <f t="shared" si="212"/>
        <v>1.46E-2</v>
      </c>
      <c r="DO147" s="159">
        <f t="shared" si="224"/>
        <v>3.6354000000000002</v>
      </c>
      <c r="DP147" s="158">
        <f t="shared" si="213"/>
        <v>-1.2999999999999999E-2</v>
      </c>
      <c r="DQ147" s="159">
        <f t="shared" si="225"/>
        <v>-3.2369999999999997</v>
      </c>
      <c r="DR147" s="158">
        <f t="shared" si="214"/>
        <v>-6.7000000000000002E-3</v>
      </c>
      <c r="DS147" s="159">
        <f t="shared" si="226"/>
        <v>-1.6683000000000001</v>
      </c>
      <c r="DT147" s="158">
        <f t="shared" si="215"/>
        <v>-1.2999999999999999E-2</v>
      </c>
      <c r="DU147" s="159">
        <f t="shared" si="227"/>
        <v>-3.2369999999999997</v>
      </c>
      <c r="DV147" s="158">
        <f t="shared" si="216"/>
        <v>-6.7000000000000002E-3</v>
      </c>
      <c r="DW147" s="160">
        <f t="shared" si="228"/>
        <v>-1.6683000000000001</v>
      </c>
    </row>
    <row r="148" spans="1:127" ht="24.95" customHeight="1" x14ac:dyDescent="0.2">
      <c r="A148" s="272">
        <v>139</v>
      </c>
      <c r="B148" s="336"/>
      <c r="C148" s="332"/>
      <c r="D148" s="333"/>
      <c r="E148" s="334"/>
      <c r="F148" s="335"/>
      <c r="G148" s="334"/>
      <c r="H148" s="371"/>
      <c r="I148" s="334"/>
      <c r="J148" s="334"/>
      <c r="K148" s="334"/>
      <c r="L148" s="334"/>
      <c r="M148" s="334"/>
      <c r="N148" s="334"/>
      <c r="O148" s="337"/>
      <c r="P148" s="337"/>
      <c r="Q148" s="338" t="str">
        <f t="shared" si="179"/>
        <v xml:space="preserve"> </v>
      </c>
      <c r="R148" s="339" t="str">
        <f t="shared" si="180"/>
        <v/>
      </c>
      <c r="S148" s="340" t="str">
        <f t="shared" si="162"/>
        <v/>
      </c>
      <c r="T148" s="341" t="str">
        <f t="shared" si="181"/>
        <v/>
      </c>
      <c r="U148" s="341" t="str">
        <f t="shared" si="182"/>
        <v/>
      </c>
      <c r="V148" s="341" t="str">
        <f t="shared" si="183"/>
        <v/>
      </c>
      <c r="W148" s="341" t="str">
        <f t="shared" si="184"/>
        <v/>
      </c>
      <c r="X148" s="340" t="str">
        <f t="shared" si="163"/>
        <v/>
      </c>
      <c r="Y148" s="342" t="str">
        <f t="shared" si="164"/>
        <v/>
      </c>
      <c r="Z148" s="343" t="str">
        <f t="shared" si="165"/>
        <v/>
      </c>
      <c r="AA148" s="344" t="str">
        <f t="shared" si="166"/>
        <v/>
      </c>
      <c r="AB148" s="345" t="str">
        <f t="shared" si="185"/>
        <v/>
      </c>
      <c r="AC148" s="346" t="str">
        <f t="shared" si="186"/>
        <v/>
      </c>
      <c r="AD148" s="346" t="str">
        <f t="shared" si="187"/>
        <v/>
      </c>
      <c r="AE148" s="344" t="str">
        <f t="shared" si="167"/>
        <v/>
      </c>
      <c r="AF148" s="346" t="str">
        <f t="shared" si="188"/>
        <v/>
      </c>
      <c r="AG148" s="344" t="str">
        <f t="shared" si="168"/>
        <v/>
      </c>
      <c r="AH148" s="344" t="str">
        <f t="shared" si="169"/>
        <v/>
      </c>
      <c r="AI148" s="344" t="str">
        <f t="shared" si="170"/>
        <v/>
      </c>
      <c r="AJ148" s="346" t="str">
        <f t="shared" si="171"/>
        <v/>
      </c>
      <c r="AK148" s="346" t="str">
        <f t="shared" si="172"/>
        <v/>
      </c>
      <c r="AL148" s="347" t="str">
        <f t="shared" si="173"/>
        <v/>
      </c>
      <c r="AM148" s="141"/>
      <c r="AN148" s="141"/>
      <c r="AO148" s="142"/>
      <c r="AP148" s="58">
        <f t="shared" si="189"/>
        <v>0</v>
      </c>
      <c r="AQ148" s="94">
        <f>SUM(AP$10:AP148)</f>
        <v>0</v>
      </c>
      <c r="AR148" s="143">
        <f t="shared" si="178"/>
        <v>0.1</v>
      </c>
      <c r="AS148" s="144" t="str">
        <f t="shared" si="190"/>
        <v/>
      </c>
      <c r="AT148" s="144" t="str">
        <f t="shared" si="217"/>
        <v/>
      </c>
      <c r="AU148" s="145"/>
      <c r="AV148" s="58">
        <f t="shared" si="176"/>
        <v>0</v>
      </c>
      <c r="AW148" s="318">
        <f>SUM(AV$10:AV148)</f>
        <v>0</v>
      </c>
      <c r="AX148" s="319">
        <f t="shared" si="177"/>
        <v>0.1</v>
      </c>
      <c r="AY148" s="144" t="str">
        <f t="shared" si="231"/>
        <v/>
      </c>
      <c r="AZ148" s="144" t="str">
        <f t="shared" si="232"/>
        <v/>
      </c>
      <c r="BA148" s="144"/>
      <c r="BB148" s="146" t="str">
        <f t="shared" si="191"/>
        <v/>
      </c>
      <c r="BC148" s="66" t="str">
        <f t="shared" si="230"/>
        <v/>
      </c>
      <c r="BD148" s="195" t="str">
        <f t="shared" si="192"/>
        <v/>
      </c>
      <c r="BF148" s="283"/>
      <c r="BG148" s="286" t="str">
        <f t="shared" si="193"/>
        <v/>
      </c>
      <c r="BN148" s="294" t="s">
        <v>258</v>
      </c>
      <c r="BY148" s="211" t="str">
        <f t="shared" si="194"/>
        <v/>
      </c>
      <c r="BZ148" s="150" t="str">
        <f t="shared" si="195"/>
        <v/>
      </c>
      <c r="CB148" s="54" t="str">
        <f t="shared" si="229"/>
        <v/>
      </c>
      <c r="CD148" s="54" t="str">
        <f t="shared" si="196"/>
        <v/>
      </c>
      <c r="CF148" s="54" t="str">
        <f t="shared" si="197"/>
        <v/>
      </c>
      <c r="CH148" s="150" t="str">
        <f t="shared" si="198"/>
        <v/>
      </c>
      <c r="CI148" s="290"/>
      <c r="CJ148" s="150" t="str">
        <f t="shared" si="199"/>
        <v/>
      </c>
      <c r="CK148" s="290"/>
      <c r="CL148" s="54" t="str">
        <f t="shared" si="218"/>
        <v/>
      </c>
      <c r="CM148" s="290"/>
      <c r="CN148" s="150" t="str">
        <f t="shared" si="200"/>
        <v/>
      </c>
      <c r="CO148" s="290"/>
      <c r="CP148" s="150" t="str">
        <f t="shared" si="201"/>
        <v/>
      </c>
      <c r="CQ148" s="290"/>
      <c r="CR148" s="150" t="str">
        <f t="shared" si="202"/>
        <v/>
      </c>
      <c r="CS148" s="290"/>
      <c r="CT148" s="150" t="str">
        <f t="shared" si="203"/>
        <v/>
      </c>
      <c r="CU148" s="150"/>
      <c r="CV148" s="150" t="str">
        <f t="shared" si="204"/>
        <v/>
      </c>
      <c r="CW148" s="94"/>
      <c r="CX148" s="151" t="str">
        <f t="shared" si="174"/>
        <v/>
      </c>
      <c r="CY148" s="151" t="str">
        <f t="shared" si="175"/>
        <v/>
      </c>
      <c r="CZ148" s="152"/>
      <c r="DA148" s="373" t="str">
        <f t="shared" si="219"/>
        <v/>
      </c>
      <c r="DC148" s="153">
        <f t="shared" si="205"/>
        <v>0</v>
      </c>
      <c r="DD148" s="153">
        <f t="shared" si="206"/>
        <v>0</v>
      </c>
      <c r="DE148" s="153">
        <f t="shared" si="207"/>
        <v>0</v>
      </c>
      <c r="DF148" s="158">
        <f t="shared" si="208"/>
        <v>-4.7000000000000002E-3</v>
      </c>
      <c r="DG148" s="159">
        <f t="shared" si="220"/>
        <v>-1.1703000000000001</v>
      </c>
      <c r="DH148" s="158">
        <f t="shared" si="209"/>
        <v>3.1999999999999997E-3</v>
      </c>
      <c r="DI148" s="159">
        <f t="shared" si="221"/>
        <v>0.79679999999999995</v>
      </c>
      <c r="DJ148" s="158">
        <f t="shared" si="210"/>
        <v>-2.7000000000000001E-3</v>
      </c>
      <c r="DK148" s="159">
        <f t="shared" si="222"/>
        <v>-0.67230000000000001</v>
      </c>
      <c r="DL148" s="158">
        <f t="shared" si="211"/>
        <v>1.1999999999999999E-3</v>
      </c>
      <c r="DM148" s="159">
        <f t="shared" si="223"/>
        <v>0.29879999999999995</v>
      </c>
      <c r="DN148" s="158">
        <f t="shared" si="212"/>
        <v>1.46E-2</v>
      </c>
      <c r="DO148" s="159">
        <f t="shared" si="224"/>
        <v>3.6354000000000002</v>
      </c>
      <c r="DP148" s="158">
        <f t="shared" si="213"/>
        <v>-1.2999999999999999E-2</v>
      </c>
      <c r="DQ148" s="159">
        <f t="shared" si="225"/>
        <v>-3.2369999999999997</v>
      </c>
      <c r="DR148" s="158">
        <f t="shared" si="214"/>
        <v>-6.7000000000000002E-3</v>
      </c>
      <c r="DS148" s="159">
        <f t="shared" si="226"/>
        <v>-1.6683000000000001</v>
      </c>
      <c r="DT148" s="158">
        <f t="shared" si="215"/>
        <v>-1.2999999999999999E-2</v>
      </c>
      <c r="DU148" s="159">
        <f t="shared" si="227"/>
        <v>-3.2369999999999997</v>
      </c>
      <c r="DV148" s="158">
        <f t="shared" si="216"/>
        <v>-6.7000000000000002E-3</v>
      </c>
      <c r="DW148" s="160">
        <f t="shared" si="228"/>
        <v>-1.6683000000000001</v>
      </c>
    </row>
    <row r="149" spans="1:127" ht="24.95" customHeight="1" x14ac:dyDescent="0.2">
      <c r="A149" s="272">
        <v>140</v>
      </c>
      <c r="B149" s="336"/>
      <c r="C149" s="332"/>
      <c r="D149" s="333"/>
      <c r="E149" s="334"/>
      <c r="F149" s="335"/>
      <c r="G149" s="334"/>
      <c r="H149" s="371"/>
      <c r="I149" s="334"/>
      <c r="J149" s="334"/>
      <c r="K149" s="334"/>
      <c r="L149" s="334"/>
      <c r="M149" s="334"/>
      <c r="N149" s="334"/>
      <c r="O149" s="337"/>
      <c r="P149" s="337"/>
      <c r="Q149" s="338" t="str">
        <f t="shared" si="179"/>
        <v xml:space="preserve"> </v>
      </c>
      <c r="R149" s="339" t="str">
        <f t="shared" si="180"/>
        <v/>
      </c>
      <c r="S149" s="340" t="str">
        <f t="shared" ref="S149:S212" si="233">IF(RIGHT(E149,7)="AVT3000","No",IF(RIGHT(E149,7)="AVC5000","Yes",""))</f>
        <v/>
      </c>
      <c r="T149" s="341" t="str">
        <f t="shared" si="181"/>
        <v/>
      </c>
      <c r="U149" s="341" t="str">
        <f t="shared" si="182"/>
        <v/>
      </c>
      <c r="V149" s="341" t="str">
        <f t="shared" si="183"/>
        <v/>
      </c>
      <c r="W149" s="341" t="str">
        <f t="shared" si="184"/>
        <v/>
      </c>
      <c r="X149" s="340" t="str">
        <f t="shared" ref="X149:X212" si="234">IF(RIGHT(E149,7)="AVT3000","No",IF(RIGHT(E149,7)="AVC5000","Yes",""))</f>
        <v/>
      </c>
      <c r="Y149" s="342" t="str">
        <f t="shared" ref="Y149:Y212" si="235">IF(LEFT(E149,1)="H","H-","")</f>
        <v/>
      </c>
      <c r="Z149" s="343" t="str">
        <f t="shared" ref="Z149:Z212" si="236">IF(RIGHT(E149,7)="AVT3000","AVT3",IF(RIGHT(E149,7)="AVC5000","AVC5",""))</f>
        <v/>
      </c>
      <c r="AA149" s="344" t="str">
        <f t="shared" ref="AA149:AA212" si="237">IF(RIGHT(E149,6)="AV3000","AV3",IF(RIGHT(E149,7)="AVC5000","AVC5",""))</f>
        <v/>
      </c>
      <c r="AB149" s="345" t="str">
        <f t="shared" si="185"/>
        <v/>
      </c>
      <c r="AC149" s="346" t="str">
        <f t="shared" si="186"/>
        <v/>
      </c>
      <c r="AD149" s="346" t="str">
        <f t="shared" si="187"/>
        <v/>
      </c>
      <c r="AE149" s="344" t="str">
        <f t="shared" ref="AE149:AE212" si="238">IF(AF149="","","-")</f>
        <v/>
      </c>
      <c r="AF149" s="346" t="str">
        <f t="shared" si="188"/>
        <v/>
      </c>
      <c r="AG149" s="344" t="str">
        <f t="shared" ref="AG149:AG212" si="239">IF(G149="","","-")</f>
        <v/>
      </c>
      <c r="AH149" s="344" t="str">
        <f t="shared" ref="AH149:AH212" si="240">IF(I149="AccuNet","A","")</f>
        <v/>
      </c>
      <c r="AI149" s="344" t="str">
        <f t="shared" ref="AI149:AI212" si="241">IF(J149="BACnet","B","")</f>
        <v/>
      </c>
      <c r="AJ149" s="346" t="str">
        <f t="shared" ref="AJ149:AJ212" si="242">IF(K149="Flanged","F","")</f>
        <v/>
      </c>
      <c r="AK149" s="346" t="str">
        <f t="shared" ref="AK149:AK212" si="243">IF(L149="Insulation","I","")</f>
        <v/>
      </c>
      <c r="AL149" s="347" t="str">
        <f t="shared" ref="AL149:AL212" si="244">IF(M149="Tight Shutoff","S","")</f>
        <v/>
      </c>
      <c r="AM149" s="141"/>
      <c r="AN149" s="141"/>
      <c r="AO149" s="142"/>
      <c r="AP149" s="58">
        <f t="shared" si="189"/>
        <v>0</v>
      </c>
      <c r="AQ149" s="94">
        <f>SUM(AP$10:AP149)</f>
        <v>0</v>
      </c>
      <c r="AR149" s="143">
        <f t="shared" si="178"/>
        <v>0.1</v>
      </c>
      <c r="AS149" s="144" t="str">
        <f t="shared" si="190"/>
        <v/>
      </c>
      <c r="AT149" s="144" t="str">
        <f t="shared" si="217"/>
        <v/>
      </c>
      <c r="AU149" s="145"/>
      <c r="AV149" s="58">
        <f t="shared" si="176"/>
        <v>0</v>
      </c>
      <c r="AW149" s="318">
        <f>SUM(AV$10:AV149)</f>
        <v>0</v>
      </c>
      <c r="AX149" s="319">
        <f t="shared" si="177"/>
        <v>0.1</v>
      </c>
      <c r="AY149" s="144" t="str">
        <f t="shared" si="231"/>
        <v/>
      </c>
      <c r="AZ149" s="144" t="str">
        <f t="shared" si="232"/>
        <v/>
      </c>
      <c r="BA149" s="144"/>
      <c r="BB149" s="146" t="str">
        <f t="shared" si="191"/>
        <v/>
      </c>
      <c r="BC149" s="66" t="str">
        <f t="shared" si="230"/>
        <v/>
      </c>
      <c r="BD149" s="195" t="str">
        <f t="shared" si="192"/>
        <v/>
      </c>
      <c r="BF149" s="283"/>
      <c r="BG149" s="286" t="str">
        <f t="shared" si="193"/>
        <v/>
      </c>
      <c r="BN149" s="295">
        <v>8</v>
      </c>
      <c r="BY149" s="211" t="str">
        <f t="shared" si="194"/>
        <v/>
      </c>
      <c r="BZ149" s="150" t="str">
        <f t="shared" si="195"/>
        <v/>
      </c>
      <c r="CB149" s="54" t="str">
        <f t="shared" si="229"/>
        <v/>
      </c>
      <c r="CD149" s="54" t="str">
        <f t="shared" si="196"/>
        <v/>
      </c>
      <c r="CF149" s="54" t="str">
        <f t="shared" si="197"/>
        <v/>
      </c>
      <c r="CH149" s="150" t="str">
        <f t="shared" si="198"/>
        <v/>
      </c>
      <c r="CI149" s="290"/>
      <c r="CJ149" s="150" t="str">
        <f t="shared" si="199"/>
        <v/>
      </c>
      <c r="CK149" s="290"/>
      <c r="CL149" s="54" t="str">
        <f t="shared" si="218"/>
        <v/>
      </c>
      <c r="CM149" s="290"/>
      <c r="CN149" s="150" t="str">
        <f t="shared" si="200"/>
        <v/>
      </c>
      <c r="CO149" s="290"/>
      <c r="CP149" s="150" t="str">
        <f t="shared" si="201"/>
        <v/>
      </c>
      <c r="CQ149" s="290"/>
      <c r="CR149" s="150" t="str">
        <f t="shared" si="202"/>
        <v/>
      </c>
      <c r="CS149" s="290"/>
      <c r="CT149" s="150" t="str">
        <f t="shared" si="203"/>
        <v/>
      </c>
      <c r="CU149" s="150"/>
      <c r="CV149" s="150" t="str">
        <f t="shared" si="204"/>
        <v/>
      </c>
      <c r="CW149" s="94"/>
      <c r="CX149" s="151" t="str">
        <f t="shared" si="174"/>
        <v/>
      </c>
      <c r="CY149" s="151" t="str">
        <f t="shared" si="175"/>
        <v/>
      </c>
      <c r="CZ149" s="152"/>
      <c r="DA149" s="373" t="str">
        <f t="shared" si="219"/>
        <v/>
      </c>
      <c r="DC149" s="153">
        <f t="shared" si="205"/>
        <v>0</v>
      </c>
      <c r="DD149" s="153">
        <f t="shared" si="206"/>
        <v>0</v>
      </c>
      <c r="DE149" s="153">
        <f t="shared" si="207"/>
        <v>0</v>
      </c>
      <c r="DF149" s="158">
        <f t="shared" si="208"/>
        <v>-4.7000000000000002E-3</v>
      </c>
      <c r="DG149" s="159">
        <f t="shared" si="220"/>
        <v>-1.1703000000000001</v>
      </c>
      <c r="DH149" s="158">
        <f t="shared" si="209"/>
        <v>3.1999999999999997E-3</v>
      </c>
      <c r="DI149" s="159">
        <f t="shared" si="221"/>
        <v>0.79679999999999995</v>
      </c>
      <c r="DJ149" s="158">
        <f t="shared" si="210"/>
        <v>-2.7000000000000001E-3</v>
      </c>
      <c r="DK149" s="159">
        <f t="shared" si="222"/>
        <v>-0.67230000000000001</v>
      </c>
      <c r="DL149" s="158">
        <f t="shared" si="211"/>
        <v>1.1999999999999999E-3</v>
      </c>
      <c r="DM149" s="159">
        <f t="shared" si="223"/>
        <v>0.29879999999999995</v>
      </c>
      <c r="DN149" s="158">
        <f t="shared" si="212"/>
        <v>1.46E-2</v>
      </c>
      <c r="DO149" s="159">
        <f t="shared" si="224"/>
        <v>3.6354000000000002</v>
      </c>
      <c r="DP149" s="158">
        <f t="shared" si="213"/>
        <v>-1.2999999999999999E-2</v>
      </c>
      <c r="DQ149" s="159">
        <f t="shared" si="225"/>
        <v>-3.2369999999999997</v>
      </c>
      <c r="DR149" s="158">
        <f t="shared" si="214"/>
        <v>-6.7000000000000002E-3</v>
      </c>
      <c r="DS149" s="159">
        <f t="shared" si="226"/>
        <v>-1.6683000000000001</v>
      </c>
      <c r="DT149" s="158">
        <f t="shared" si="215"/>
        <v>-1.2999999999999999E-2</v>
      </c>
      <c r="DU149" s="159">
        <f t="shared" si="227"/>
        <v>-3.2369999999999997</v>
      </c>
      <c r="DV149" s="158">
        <f t="shared" si="216"/>
        <v>-6.7000000000000002E-3</v>
      </c>
      <c r="DW149" s="160">
        <f t="shared" si="228"/>
        <v>-1.6683000000000001</v>
      </c>
    </row>
    <row r="150" spans="1:127" ht="24.95" customHeight="1" x14ac:dyDescent="0.2">
      <c r="A150" s="272">
        <v>141</v>
      </c>
      <c r="B150" s="336"/>
      <c r="C150" s="332"/>
      <c r="D150" s="333"/>
      <c r="E150" s="334"/>
      <c r="F150" s="335"/>
      <c r="G150" s="334"/>
      <c r="H150" s="371"/>
      <c r="I150" s="334"/>
      <c r="J150" s="334"/>
      <c r="K150" s="334"/>
      <c r="L150" s="334"/>
      <c r="M150" s="334"/>
      <c r="N150" s="334"/>
      <c r="O150" s="337"/>
      <c r="P150" s="337"/>
      <c r="Q150" s="338" t="str">
        <f t="shared" si="179"/>
        <v xml:space="preserve"> </v>
      </c>
      <c r="R150" s="339" t="str">
        <f t="shared" si="180"/>
        <v/>
      </c>
      <c r="S150" s="340" t="str">
        <f t="shared" si="233"/>
        <v/>
      </c>
      <c r="T150" s="341" t="str">
        <f t="shared" si="181"/>
        <v/>
      </c>
      <c r="U150" s="341" t="str">
        <f t="shared" si="182"/>
        <v/>
      </c>
      <c r="V150" s="341" t="str">
        <f t="shared" si="183"/>
        <v/>
      </c>
      <c r="W150" s="341" t="str">
        <f t="shared" si="184"/>
        <v/>
      </c>
      <c r="X150" s="340" t="str">
        <f t="shared" si="234"/>
        <v/>
      </c>
      <c r="Y150" s="342" t="str">
        <f t="shared" si="235"/>
        <v/>
      </c>
      <c r="Z150" s="343" t="str">
        <f t="shared" si="236"/>
        <v/>
      </c>
      <c r="AA150" s="344" t="str">
        <f t="shared" si="237"/>
        <v/>
      </c>
      <c r="AB150" s="345" t="str">
        <f t="shared" si="185"/>
        <v/>
      </c>
      <c r="AC150" s="346" t="str">
        <f t="shared" si="186"/>
        <v/>
      </c>
      <c r="AD150" s="346" t="str">
        <f t="shared" si="187"/>
        <v/>
      </c>
      <c r="AE150" s="344" t="str">
        <f t="shared" si="238"/>
        <v/>
      </c>
      <c r="AF150" s="346" t="str">
        <f t="shared" si="188"/>
        <v/>
      </c>
      <c r="AG150" s="344" t="str">
        <f t="shared" si="239"/>
        <v/>
      </c>
      <c r="AH150" s="344" t="str">
        <f t="shared" si="240"/>
        <v/>
      </c>
      <c r="AI150" s="344" t="str">
        <f t="shared" si="241"/>
        <v/>
      </c>
      <c r="AJ150" s="346" t="str">
        <f t="shared" si="242"/>
        <v/>
      </c>
      <c r="AK150" s="346" t="str">
        <f t="shared" si="243"/>
        <v/>
      </c>
      <c r="AL150" s="347" t="str">
        <f t="shared" si="244"/>
        <v/>
      </c>
      <c r="AM150" s="141"/>
      <c r="AN150" s="141"/>
      <c r="AO150" s="142"/>
      <c r="AP150" s="58">
        <f t="shared" si="189"/>
        <v>0</v>
      </c>
      <c r="AQ150" s="94">
        <f>SUM(AP$10:AP150)</f>
        <v>0</v>
      </c>
      <c r="AR150" s="143">
        <f t="shared" si="178"/>
        <v>0.1</v>
      </c>
      <c r="AS150" s="144" t="str">
        <f t="shared" si="190"/>
        <v/>
      </c>
      <c r="AT150" s="144" t="str">
        <f t="shared" si="217"/>
        <v/>
      </c>
      <c r="AU150" s="145"/>
      <c r="AV150" s="58">
        <f t="shared" si="176"/>
        <v>0</v>
      </c>
      <c r="AW150" s="318">
        <f>SUM(AV$10:AV150)</f>
        <v>0</v>
      </c>
      <c r="AX150" s="319">
        <f t="shared" si="177"/>
        <v>0.1</v>
      </c>
      <c r="AY150" s="144" t="str">
        <f t="shared" si="231"/>
        <v/>
      </c>
      <c r="AZ150" s="144" t="str">
        <f t="shared" si="232"/>
        <v/>
      </c>
      <c r="BA150" s="144"/>
      <c r="BB150" s="146" t="str">
        <f t="shared" si="191"/>
        <v/>
      </c>
      <c r="BC150" s="66" t="str">
        <f t="shared" si="230"/>
        <v/>
      </c>
      <c r="BD150" s="195" t="str">
        <f t="shared" si="192"/>
        <v/>
      </c>
      <c r="BF150" s="283"/>
      <c r="BG150" s="286" t="str">
        <f t="shared" si="193"/>
        <v/>
      </c>
      <c r="BN150" s="295">
        <v>10</v>
      </c>
      <c r="BY150" s="211" t="str">
        <f t="shared" si="194"/>
        <v/>
      </c>
      <c r="BZ150" s="150" t="str">
        <f t="shared" si="195"/>
        <v/>
      </c>
      <c r="CB150" s="54" t="str">
        <f t="shared" si="229"/>
        <v/>
      </c>
      <c r="CD150" s="54" t="str">
        <f t="shared" si="196"/>
        <v/>
      </c>
      <c r="CF150" s="54" t="str">
        <f t="shared" si="197"/>
        <v/>
      </c>
      <c r="CH150" s="150" t="str">
        <f t="shared" si="198"/>
        <v/>
      </c>
      <c r="CI150" s="290"/>
      <c r="CJ150" s="150" t="str">
        <f t="shared" si="199"/>
        <v/>
      </c>
      <c r="CK150" s="290"/>
      <c r="CL150" s="54" t="str">
        <f t="shared" si="218"/>
        <v/>
      </c>
      <c r="CM150" s="290"/>
      <c r="CN150" s="150" t="str">
        <f t="shared" si="200"/>
        <v/>
      </c>
      <c r="CO150" s="290"/>
      <c r="CP150" s="150" t="str">
        <f t="shared" si="201"/>
        <v/>
      </c>
      <c r="CQ150" s="290"/>
      <c r="CR150" s="150" t="str">
        <f t="shared" si="202"/>
        <v/>
      </c>
      <c r="CS150" s="290"/>
      <c r="CT150" s="150" t="str">
        <f t="shared" si="203"/>
        <v/>
      </c>
      <c r="CU150" s="150"/>
      <c r="CV150" s="150" t="str">
        <f t="shared" si="204"/>
        <v/>
      </c>
      <c r="CW150" s="94"/>
      <c r="CX150" s="151" t="str">
        <f t="shared" si="174"/>
        <v/>
      </c>
      <c r="CY150" s="151" t="str">
        <f t="shared" si="175"/>
        <v/>
      </c>
      <c r="CZ150" s="152"/>
      <c r="DA150" s="373" t="str">
        <f t="shared" si="219"/>
        <v/>
      </c>
      <c r="DC150" s="153">
        <f t="shared" si="205"/>
        <v>0</v>
      </c>
      <c r="DD150" s="153">
        <f t="shared" si="206"/>
        <v>0</v>
      </c>
      <c r="DE150" s="153">
        <f t="shared" si="207"/>
        <v>0</v>
      </c>
      <c r="DF150" s="158">
        <f t="shared" si="208"/>
        <v>-4.7000000000000002E-3</v>
      </c>
      <c r="DG150" s="159">
        <f t="shared" si="220"/>
        <v>-1.1703000000000001</v>
      </c>
      <c r="DH150" s="158">
        <f t="shared" si="209"/>
        <v>3.1999999999999997E-3</v>
      </c>
      <c r="DI150" s="159">
        <f t="shared" si="221"/>
        <v>0.79679999999999995</v>
      </c>
      <c r="DJ150" s="158">
        <f t="shared" si="210"/>
        <v>-2.7000000000000001E-3</v>
      </c>
      <c r="DK150" s="159">
        <f t="shared" si="222"/>
        <v>-0.67230000000000001</v>
      </c>
      <c r="DL150" s="158">
        <f t="shared" si="211"/>
        <v>1.1999999999999999E-3</v>
      </c>
      <c r="DM150" s="159">
        <f t="shared" si="223"/>
        <v>0.29879999999999995</v>
      </c>
      <c r="DN150" s="158">
        <f t="shared" si="212"/>
        <v>1.46E-2</v>
      </c>
      <c r="DO150" s="159">
        <f t="shared" si="224"/>
        <v>3.6354000000000002</v>
      </c>
      <c r="DP150" s="158">
        <f t="shared" si="213"/>
        <v>-1.2999999999999999E-2</v>
      </c>
      <c r="DQ150" s="159">
        <f t="shared" si="225"/>
        <v>-3.2369999999999997</v>
      </c>
      <c r="DR150" s="158">
        <f t="shared" si="214"/>
        <v>-6.7000000000000002E-3</v>
      </c>
      <c r="DS150" s="159">
        <f t="shared" si="226"/>
        <v>-1.6683000000000001</v>
      </c>
      <c r="DT150" s="158">
        <f t="shared" si="215"/>
        <v>-1.2999999999999999E-2</v>
      </c>
      <c r="DU150" s="159">
        <f t="shared" si="227"/>
        <v>-3.2369999999999997</v>
      </c>
      <c r="DV150" s="158">
        <f t="shared" si="216"/>
        <v>-6.7000000000000002E-3</v>
      </c>
      <c r="DW150" s="160">
        <f t="shared" si="228"/>
        <v>-1.6683000000000001</v>
      </c>
    </row>
    <row r="151" spans="1:127" ht="24.95" customHeight="1" x14ac:dyDescent="0.2">
      <c r="A151" s="272">
        <v>142</v>
      </c>
      <c r="B151" s="336"/>
      <c r="C151" s="332"/>
      <c r="D151" s="333"/>
      <c r="E151" s="334"/>
      <c r="F151" s="335"/>
      <c r="G151" s="334"/>
      <c r="H151" s="371"/>
      <c r="I151" s="334"/>
      <c r="J151" s="334"/>
      <c r="K151" s="334"/>
      <c r="L151" s="334"/>
      <c r="M151" s="334"/>
      <c r="N151" s="334"/>
      <c r="O151" s="337"/>
      <c r="P151" s="337"/>
      <c r="Q151" s="338" t="str">
        <f t="shared" si="179"/>
        <v xml:space="preserve"> </v>
      </c>
      <c r="R151" s="339" t="str">
        <f t="shared" si="180"/>
        <v/>
      </c>
      <c r="S151" s="340" t="str">
        <f t="shared" si="233"/>
        <v/>
      </c>
      <c r="T151" s="341" t="str">
        <f t="shared" si="181"/>
        <v/>
      </c>
      <c r="U151" s="341" t="str">
        <f t="shared" si="182"/>
        <v/>
      </c>
      <c r="V151" s="341" t="str">
        <f t="shared" si="183"/>
        <v/>
      </c>
      <c r="W151" s="341" t="str">
        <f t="shared" si="184"/>
        <v/>
      </c>
      <c r="X151" s="340" t="str">
        <f t="shared" si="234"/>
        <v/>
      </c>
      <c r="Y151" s="342" t="str">
        <f t="shared" si="235"/>
        <v/>
      </c>
      <c r="Z151" s="343" t="str">
        <f t="shared" si="236"/>
        <v/>
      </c>
      <c r="AA151" s="344" t="str">
        <f t="shared" si="237"/>
        <v/>
      </c>
      <c r="AB151" s="345" t="str">
        <f t="shared" si="185"/>
        <v/>
      </c>
      <c r="AC151" s="346" t="str">
        <f t="shared" si="186"/>
        <v/>
      </c>
      <c r="AD151" s="346" t="str">
        <f t="shared" si="187"/>
        <v/>
      </c>
      <c r="AE151" s="344" t="str">
        <f t="shared" si="238"/>
        <v/>
      </c>
      <c r="AF151" s="346" t="str">
        <f t="shared" si="188"/>
        <v/>
      </c>
      <c r="AG151" s="344" t="str">
        <f t="shared" si="239"/>
        <v/>
      </c>
      <c r="AH151" s="344" t="str">
        <f t="shared" si="240"/>
        <v/>
      </c>
      <c r="AI151" s="344" t="str">
        <f t="shared" si="241"/>
        <v/>
      </c>
      <c r="AJ151" s="346" t="str">
        <f t="shared" si="242"/>
        <v/>
      </c>
      <c r="AK151" s="346" t="str">
        <f t="shared" si="243"/>
        <v/>
      </c>
      <c r="AL151" s="347" t="str">
        <f t="shared" si="244"/>
        <v/>
      </c>
      <c r="AM151" s="141"/>
      <c r="AN151" s="141"/>
      <c r="AO151" s="142"/>
      <c r="AP151" s="58">
        <f t="shared" si="189"/>
        <v>0</v>
      </c>
      <c r="AQ151" s="94">
        <f>SUM(AP$10:AP151)</f>
        <v>0</v>
      </c>
      <c r="AR151" s="143">
        <f t="shared" si="178"/>
        <v>0.1</v>
      </c>
      <c r="AS151" s="144" t="str">
        <f t="shared" si="190"/>
        <v/>
      </c>
      <c r="AT151" s="144" t="str">
        <f t="shared" si="217"/>
        <v/>
      </c>
      <c r="AU151" s="145"/>
      <c r="AV151" s="58">
        <f t="shared" si="176"/>
        <v>0</v>
      </c>
      <c r="AW151" s="318">
        <f>SUM(AV$10:AV151)</f>
        <v>0</v>
      </c>
      <c r="AX151" s="319">
        <f t="shared" si="177"/>
        <v>0.1</v>
      </c>
      <c r="AY151" s="144" t="str">
        <f t="shared" si="231"/>
        <v/>
      </c>
      <c r="AZ151" s="144" t="str">
        <f t="shared" si="232"/>
        <v/>
      </c>
      <c r="BA151" s="144"/>
      <c r="BB151" s="146" t="str">
        <f t="shared" si="191"/>
        <v/>
      </c>
      <c r="BC151" s="66" t="str">
        <f t="shared" si="230"/>
        <v/>
      </c>
      <c r="BD151" s="195" t="str">
        <f t="shared" si="192"/>
        <v/>
      </c>
      <c r="BF151" s="283"/>
      <c r="BG151" s="286" t="str">
        <f t="shared" si="193"/>
        <v/>
      </c>
      <c r="BN151" s="295">
        <v>12</v>
      </c>
      <c r="BY151" s="211" t="str">
        <f t="shared" si="194"/>
        <v/>
      </c>
      <c r="BZ151" s="150" t="str">
        <f t="shared" si="195"/>
        <v/>
      </c>
      <c r="CB151" s="54" t="str">
        <f t="shared" si="229"/>
        <v/>
      </c>
      <c r="CD151" s="54" t="str">
        <f t="shared" si="196"/>
        <v/>
      </c>
      <c r="CF151" s="54" t="str">
        <f t="shared" si="197"/>
        <v/>
      </c>
      <c r="CH151" s="150" t="str">
        <f t="shared" si="198"/>
        <v/>
      </c>
      <c r="CI151" s="290"/>
      <c r="CJ151" s="150" t="str">
        <f t="shared" si="199"/>
        <v/>
      </c>
      <c r="CK151" s="290"/>
      <c r="CL151" s="54" t="str">
        <f t="shared" si="218"/>
        <v/>
      </c>
      <c r="CM151" s="290"/>
      <c r="CN151" s="150" t="str">
        <f t="shared" si="200"/>
        <v/>
      </c>
      <c r="CO151" s="290"/>
      <c r="CP151" s="150" t="str">
        <f t="shared" si="201"/>
        <v/>
      </c>
      <c r="CQ151" s="290"/>
      <c r="CR151" s="150" t="str">
        <f t="shared" si="202"/>
        <v/>
      </c>
      <c r="CS151" s="290"/>
      <c r="CT151" s="150" t="str">
        <f t="shared" si="203"/>
        <v/>
      </c>
      <c r="CU151" s="150"/>
      <c r="CV151" s="150" t="str">
        <f t="shared" si="204"/>
        <v/>
      </c>
      <c r="CW151" s="94"/>
      <c r="CX151" s="151" t="str">
        <f t="shared" ref="CX151:CX214" si="245">IF(S151="YES",0,IF(S151="NO",1,""))</f>
        <v/>
      </c>
      <c r="CY151" s="151" t="str">
        <f t="shared" ref="CY151:CY214" si="246">IF(S151="YES",1,IF(S151="NO",0,""))</f>
        <v/>
      </c>
      <c r="CZ151" s="152"/>
      <c r="DA151" s="373" t="str">
        <f t="shared" si="219"/>
        <v/>
      </c>
      <c r="DC151" s="153">
        <f t="shared" si="205"/>
        <v>0</v>
      </c>
      <c r="DD151" s="153">
        <f t="shared" si="206"/>
        <v>0</v>
      </c>
      <c r="DE151" s="153">
        <f t="shared" si="207"/>
        <v>0</v>
      </c>
      <c r="DF151" s="158">
        <f t="shared" si="208"/>
        <v>-4.7000000000000002E-3</v>
      </c>
      <c r="DG151" s="159">
        <f t="shared" si="220"/>
        <v>-1.1703000000000001</v>
      </c>
      <c r="DH151" s="158">
        <f t="shared" si="209"/>
        <v>3.1999999999999997E-3</v>
      </c>
      <c r="DI151" s="159">
        <f t="shared" si="221"/>
        <v>0.79679999999999995</v>
      </c>
      <c r="DJ151" s="158">
        <f t="shared" si="210"/>
        <v>-2.7000000000000001E-3</v>
      </c>
      <c r="DK151" s="159">
        <f t="shared" si="222"/>
        <v>-0.67230000000000001</v>
      </c>
      <c r="DL151" s="158">
        <f t="shared" si="211"/>
        <v>1.1999999999999999E-3</v>
      </c>
      <c r="DM151" s="159">
        <f t="shared" si="223"/>
        <v>0.29879999999999995</v>
      </c>
      <c r="DN151" s="158">
        <f t="shared" si="212"/>
        <v>1.46E-2</v>
      </c>
      <c r="DO151" s="159">
        <f t="shared" si="224"/>
        <v>3.6354000000000002</v>
      </c>
      <c r="DP151" s="158">
        <f t="shared" si="213"/>
        <v>-1.2999999999999999E-2</v>
      </c>
      <c r="DQ151" s="159">
        <f t="shared" si="225"/>
        <v>-3.2369999999999997</v>
      </c>
      <c r="DR151" s="158">
        <f t="shared" si="214"/>
        <v>-6.7000000000000002E-3</v>
      </c>
      <c r="DS151" s="159">
        <f t="shared" si="226"/>
        <v>-1.6683000000000001</v>
      </c>
      <c r="DT151" s="158">
        <f t="shared" si="215"/>
        <v>-1.2999999999999999E-2</v>
      </c>
      <c r="DU151" s="159">
        <f t="shared" si="227"/>
        <v>-3.2369999999999997</v>
      </c>
      <c r="DV151" s="158">
        <f t="shared" si="216"/>
        <v>-6.7000000000000002E-3</v>
      </c>
      <c r="DW151" s="160">
        <f t="shared" si="228"/>
        <v>-1.6683000000000001</v>
      </c>
    </row>
    <row r="152" spans="1:127" ht="24.95" customHeight="1" thickBot="1" x14ac:dyDescent="0.25">
      <c r="A152" s="272">
        <v>143</v>
      </c>
      <c r="B152" s="336"/>
      <c r="C152" s="332"/>
      <c r="D152" s="333"/>
      <c r="E152" s="334"/>
      <c r="F152" s="335"/>
      <c r="G152" s="334"/>
      <c r="H152" s="371"/>
      <c r="I152" s="334"/>
      <c r="J152" s="334"/>
      <c r="K152" s="334"/>
      <c r="L152" s="334"/>
      <c r="M152" s="334"/>
      <c r="N152" s="334"/>
      <c r="O152" s="337"/>
      <c r="P152" s="337"/>
      <c r="Q152" s="338" t="str">
        <f t="shared" si="179"/>
        <v xml:space="preserve"> </v>
      </c>
      <c r="R152" s="339" t="str">
        <f t="shared" si="180"/>
        <v/>
      </c>
      <c r="S152" s="340" t="str">
        <f t="shared" si="233"/>
        <v/>
      </c>
      <c r="T152" s="341" t="str">
        <f t="shared" si="181"/>
        <v/>
      </c>
      <c r="U152" s="341" t="str">
        <f t="shared" si="182"/>
        <v/>
      </c>
      <c r="V152" s="341" t="str">
        <f t="shared" si="183"/>
        <v/>
      </c>
      <c r="W152" s="341" t="str">
        <f t="shared" si="184"/>
        <v/>
      </c>
      <c r="X152" s="340" t="str">
        <f t="shared" si="234"/>
        <v/>
      </c>
      <c r="Y152" s="342" t="str">
        <f t="shared" si="235"/>
        <v/>
      </c>
      <c r="Z152" s="343" t="str">
        <f t="shared" si="236"/>
        <v/>
      </c>
      <c r="AA152" s="344" t="str">
        <f t="shared" si="237"/>
        <v/>
      </c>
      <c r="AB152" s="345" t="str">
        <f t="shared" si="185"/>
        <v/>
      </c>
      <c r="AC152" s="346" t="str">
        <f t="shared" si="186"/>
        <v/>
      </c>
      <c r="AD152" s="346" t="str">
        <f t="shared" si="187"/>
        <v/>
      </c>
      <c r="AE152" s="344" t="str">
        <f t="shared" si="238"/>
        <v/>
      </c>
      <c r="AF152" s="346" t="str">
        <f t="shared" si="188"/>
        <v/>
      </c>
      <c r="AG152" s="344" t="str">
        <f t="shared" si="239"/>
        <v/>
      </c>
      <c r="AH152" s="344" t="str">
        <f t="shared" si="240"/>
        <v/>
      </c>
      <c r="AI152" s="344" t="str">
        <f t="shared" si="241"/>
        <v/>
      </c>
      <c r="AJ152" s="346" t="str">
        <f t="shared" si="242"/>
        <v/>
      </c>
      <c r="AK152" s="346" t="str">
        <f t="shared" si="243"/>
        <v/>
      </c>
      <c r="AL152" s="347" t="str">
        <f t="shared" si="244"/>
        <v/>
      </c>
      <c r="AM152" s="141"/>
      <c r="AN152" s="141"/>
      <c r="AO152" s="142"/>
      <c r="AP152" s="58">
        <f t="shared" si="189"/>
        <v>0</v>
      </c>
      <c r="AQ152" s="94">
        <f>SUM(AP$10:AP152)</f>
        <v>0</v>
      </c>
      <c r="AR152" s="143">
        <f t="shared" si="178"/>
        <v>0.1</v>
      </c>
      <c r="AS152" s="144" t="str">
        <f t="shared" si="190"/>
        <v/>
      </c>
      <c r="AT152" s="144" t="str">
        <f t="shared" si="217"/>
        <v/>
      </c>
      <c r="AU152" s="145"/>
      <c r="AV152" s="58">
        <f t="shared" si="176"/>
        <v>0</v>
      </c>
      <c r="AW152" s="318">
        <f>SUM(AV$10:AV152)</f>
        <v>0</v>
      </c>
      <c r="AX152" s="319">
        <f t="shared" si="177"/>
        <v>0.1</v>
      </c>
      <c r="AY152" s="144" t="str">
        <f t="shared" si="231"/>
        <v/>
      </c>
      <c r="AZ152" s="144" t="str">
        <f t="shared" si="232"/>
        <v/>
      </c>
      <c r="BA152" s="144"/>
      <c r="BB152" s="146" t="str">
        <f t="shared" si="191"/>
        <v/>
      </c>
      <c r="BC152" s="66" t="str">
        <f t="shared" si="230"/>
        <v/>
      </c>
      <c r="BD152" s="195" t="str">
        <f t="shared" si="192"/>
        <v/>
      </c>
      <c r="BF152" s="283"/>
      <c r="BG152" s="286" t="str">
        <f t="shared" si="193"/>
        <v/>
      </c>
      <c r="BN152" s="296">
        <v>14</v>
      </c>
      <c r="BY152" s="211" t="str">
        <f t="shared" si="194"/>
        <v/>
      </c>
      <c r="BZ152" s="150" t="str">
        <f t="shared" si="195"/>
        <v/>
      </c>
      <c r="CB152" s="54" t="str">
        <f t="shared" si="229"/>
        <v/>
      </c>
      <c r="CD152" s="54" t="str">
        <f t="shared" si="196"/>
        <v/>
      </c>
      <c r="CF152" s="54" t="str">
        <f t="shared" si="197"/>
        <v/>
      </c>
      <c r="CH152" s="150" t="str">
        <f t="shared" si="198"/>
        <v/>
      </c>
      <c r="CI152" s="290"/>
      <c r="CJ152" s="150" t="str">
        <f t="shared" si="199"/>
        <v/>
      </c>
      <c r="CK152" s="290"/>
      <c r="CL152" s="54" t="str">
        <f t="shared" si="218"/>
        <v/>
      </c>
      <c r="CM152" s="290"/>
      <c r="CN152" s="150" t="str">
        <f t="shared" si="200"/>
        <v/>
      </c>
      <c r="CO152" s="290"/>
      <c r="CP152" s="150" t="str">
        <f t="shared" si="201"/>
        <v/>
      </c>
      <c r="CQ152" s="290"/>
      <c r="CR152" s="150" t="str">
        <f t="shared" si="202"/>
        <v/>
      </c>
      <c r="CS152" s="290"/>
      <c r="CT152" s="150" t="str">
        <f t="shared" si="203"/>
        <v/>
      </c>
      <c r="CU152" s="150"/>
      <c r="CV152" s="150" t="str">
        <f t="shared" si="204"/>
        <v/>
      </c>
      <c r="CW152" s="94"/>
      <c r="CX152" s="151" t="str">
        <f t="shared" si="245"/>
        <v/>
      </c>
      <c r="CY152" s="151" t="str">
        <f t="shared" si="246"/>
        <v/>
      </c>
      <c r="CZ152" s="152"/>
      <c r="DA152" s="373" t="str">
        <f t="shared" si="219"/>
        <v/>
      </c>
      <c r="DC152" s="153">
        <f t="shared" si="205"/>
        <v>0</v>
      </c>
      <c r="DD152" s="153">
        <f t="shared" si="206"/>
        <v>0</v>
      </c>
      <c r="DE152" s="153">
        <f t="shared" si="207"/>
        <v>0</v>
      </c>
      <c r="DF152" s="158">
        <f t="shared" si="208"/>
        <v>-4.7000000000000002E-3</v>
      </c>
      <c r="DG152" s="159">
        <f t="shared" si="220"/>
        <v>-1.1703000000000001</v>
      </c>
      <c r="DH152" s="158">
        <f t="shared" si="209"/>
        <v>3.1999999999999997E-3</v>
      </c>
      <c r="DI152" s="159">
        <f t="shared" si="221"/>
        <v>0.79679999999999995</v>
      </c>
      <c r="DJ152" s="158">
        <f t="shared" si="210"/>
        <v>-2.7000000000000001E-3</v>
      </c>
      <c r="DK152" s="159">
        <f t="shared" si="222"/>
        <v>-0.67230000000000001</v>
      </c>
      <c r="DL152" s="158">
        <f t="shared" si="211"/>
        <v>1.1999999999999999E-3</v>
      </c>
      <c r="DM152" s="159">
        <f t="shared" si="223"/>
        <v>0.29879999999999995</v>
      </c>
      <c r="DN152" s="158">
        <f t="shared" si="212"/>
        <v>1.46E-2</v>
      </c>
      <c r="DO152" s="159">
        <f t="shared" si="224"/>
        <v>3.6354000000000002</v>
      </c>
      <c r="DP152" s="158">
        <f t="shared" si="213"/>
        <v>-1.2999999999999999E-2</v>
      </c>
      <c r="DQ152" s="159">
        <f t="shared" si="225"/>
        <v>-3.2369999999999997</v>
      </c>
      <c r="DR152" s="158">
        <f t="shared" si="214"/>
        <v>-6.7000000000000002E-3</v>
      </c>
      <c r="DS152" s="159">
        <f t="shared" si="226"/>
        <v>-1.6683000000000001</v>
      </c>
      <c r="DT152" s="158">
        <f t="shared" si="215"/>
        <v>-1.2999999999999999E-2</v>
      </c>
      <c r="DU152" s="159">
        <f t="shared" si="227"/>
        <v>-3.2369999999999997</v>
      </c>
      <c r="DV152" s="158">
        <f t="shared" si="216"/>
        <v>-6.7000000000000002E-3</v>
      </c>
      <c r="DW152" s="160">
        <f t="shared" si="228"/>
        <v>-1.6683000000000001</v>
      </c>
    </row>
    <row r="153" spans="1:127" ht="24.95" customHeight="1" x14ac:dyDescent="0.2">
      <c r="A153" s="272">
        <v>144</v>
      </c>
      <c r="B153" s="336"/>
      <c r="C153" s="332"/>
      <c r="D153" s="333"/>
      <c r="E153" s="334"/>
      <c r="F153" s="335"/>
      <c r="G153" s="334"/>
      <c r="H153" s="371"/>
      <c r="I153" s="334"/>
      <c r="J153" s="334"/>
      <c r="K153" s="334"/>
      <c r="L153" s="334"/>
      <c r="M153" s="334"/>
      <c r="N153" s="334"/>
      <c r="O153" s="337"/>
      <c r="P153" s="337"/>
      <c r="Q153" s="338" t="str">
        <f t="shared" si="179"/>
        <v xml:space="preserve"> </v>
      </c>
      <c r="R153" s="339" t="str">
        <f t="shared" si="180"/>
        <v/>
      </c>
      <c r="S153" s="340" t="str">
        <f t="shared" si="233"/>
        <v/>
      </c>
      <c r="T153" s="341" t="str">
        <f t="shared" si="181"/>
        <v/>
      </c>
      <c r="U153" s="341" t="str">
        <f t="shared" si="182"/>
        <v/>
      </c>
      <c r="V153" s="341" t="str">
        <f t="shared" si="183"/>
        <v/>
      </c>
      <c r="W153" s="341" t="str">
        <f t="shared" si="184"/>
        <v/>
      </c>
      <c r="X153" s="340" t="str">
        <f t="shared" si="234"/>
        <v/>
      </c>
      <c r="Y153" s="342" t="str">
        <f t="shared" si="235"/>
        <v/>
      </c>
      <c r="Z153" s="343" t="str">
        <f t="shared" si="236"/>
        <v/>
      </c>
      <c r="AA153" s="344" t="str">
        <f t="shared" si="237"/>
        <v/>
      </c>
      <c r="AB153" s="345" t="str">
        <f t="shared" si="185"/>
        <v/>
      </c>
      <c r="AC153" s="346" t="str">
        <f t="shared" si="186"/>
        <v/>
      </c>
      <c r="AD153" s="346" t="str">
        <f t="shared" si="187"/>
        <v/>
      </c>
      <c r="AE153" s="344" t="str">
        <f t="shared" si="238"/>
        <v/>
      </c>
      <c r="AF153" s="346" t="str">
        <f t="shared" si="188"/>
        <v/>
      </c>
      <c r="AG153" s="344" t="str">
        <f t="shared" si="239"/>
        <v/>
      </c>
      <c r="AH153" s="344" t="str">
        <f t="shared" si="240"/>
        <v/>
      </c>
      <c r="AI153" s="344" t="str">
        <f t="shared" si="241"/>
        <v/>
      </c>
      <c r="AJ153" s="346" t="str">
        <f t="shared" si="242"/>
        <v/>
      </c>
      <c r="AK153" s="346" t="str">
        <f t="shared" si="243"/>
        <v/>
      </c>
      <c r="AL153" s="347" t="str">
        <f t="shared" si="244"/>
        <v/>
      </c>
      <c r="AM153" s="141"/>
      <c r="AN153" s="141"/>
      <c r="AO153" s="142"/>
      <c r="AP153" s="58">
        <f t="shared" si="189"/>
        <v>0</v>
      </c>
      <c r="AQ153" s="94">
        <f>SUM(AP$10:AP153)</f>
        <v>0</v>
      </c>
      <c r="AR153" s="143">
        <f t="shared" si="178"/>
        <v>0.1</v>
      </c>
      <c r="AS153" s="144" t="str">
        <f t="shared" si="190"/>
        <v/>
      </c>
      <c r="AT153" s="144" t="str">
        <f t="shared" si="217"/>
        <v/>
      </c>
      <c r="AU153" s="145"/>
      <c r="AV153" s="58">
        <f t="shared" si="176"/>
        <v>0</v>
      </c>
      <c r="AW153" s="318">
        <f>SUM(AV$10:AV153)</f>
        <v>0</v>
      </c>
      <c r="AX153" s="319">
        <f t="shared" si="177"/>
        <v>0.1</v>
      </c>
      <c r="AY153" s="144" t="str">
        <f t="shared" si="231"/>
        <v/>
      </c>
      <c r="AZ153" s="144" t="str">
        <f t="shared" si="232"/>
        <v/>
      </c>
      <c r="BA153" s="144"/>
      <c r="BB153" s="146" t="str">
        <f t="shared" si="191"/>
        <v/>
      </c>
      <c r="BC153" s="66" t="str">
        <f t="shared" si="230"/>
        <v/>
      </c>
      <c r="BD153" s="195" t="str">
        <f t="shared" si="192"/>
        <v/>
      </c>
      <c r="BF153" s="283"/>
      <c r="BG153" s="286" t="str">
        <f t="shared" si="193"/>
        <v/>
      </c>
      <c r="BY153" s="211" t="str">
        <f t="shared" si="194"/>
        <v/>
      </c>
      <c r="BZ153" s="150" t="str">
        <f t="shared" si="195"/>
        <v/>
      </c>
      <c r="CB153" s="54" t="str">
        <f t="shared" si="229"/>
        <v/>
      </c>
      <c r="CD153" s="54" t="str">
        <f t="shared" si="196"/>
        <v/>
      </c>
      <c r="CF153" s="54" t="str">
        <f t="shared" si="197"/>
        <v/>
      </c>
      <c r="CH153" s="150" t="str">
        <f t="shared" si="198"/>
        <v/>
      </c>
      <c r="CI153" s="290"/>
      <c r="CJ153" s="150" t="str">
        <f t="shared" si="199"/>
        <v/>
      </c>
      <c r="CK153" s="290"/>
      <c r="CL153" s="54" t="str">
        <f t="shared" si="218"/>
        <v/>
      </c>
      <c r="CM153" s="290"/>
      <c r="CN153" s="150" t="str">
        <f t="shared" si="200"/>
        <v/>
      </c>
      <c r="CO153" s="290"/>
      <c r="CP153" s="150" t="str">
        <f t="shared" si="201"/>
        <v/>
      </c>
      <c r="CQ153" s="290"/>
      <c r="CR153" s="150" t="str">
        <f t="shared" si="202"/>
        <v/>
      </c>
      <c r="CS153" s="290"/>
      <c r="CT153" s="150" t="str">
        <f t="shared" si="203"/>
        <v/>
      </c>
      <c r="CU153" s="150"/>
      <c r="CV153" s="150" t="str">
        <f t="shared" si="204"/>
        <v/>
      </c>
      <c r="CW153" s="94"/>
      <c r="CX153" s="151" t="str">
        <f t="shared" si="245"/>
        <v/>
      </c>
      <c r="CY153" s="151" t="str">
        <f t="shared" si="246"/>
        <v/>
      </c>
      <c r="CZ153" s="152"/>
      <c r="DA153" s="373" t="str">
        <f t="shared" si="219"/>
        <v/>
      </c>
      <c r="DC153" s="153">
        <f t="shared" si="205"/>
        <v>0</v>
      </c>
      <c r="DD153" s="153">
        <f t="shared" si="206"/>
        <v>0</v>
      </c>
      <c r="DE153" s="153">
        <f t="shared" si="207"/>
        <v>0</v>
      </c>
      <c r="DF153" s="158">
        <f t="shared" si="208"/>
        <v>-4.7000000000000002E-3</v>
      </c>
      <c r="DG153" s="159">
        <f t="shared" si="220"/>
        <v>-1.1703000000000001</v>
      </c>
      <c r="DH153" s="158">
        <f t="shared" si="209"/>
        <v>3.1999999999999997E-3</v>
      </c>
      <c r="DI153" s="159">
        <f t="shared" si="221"/>
        <v>0.79679999999999995</v>
      </c>
      <c r="DJ153" s="158">
        <f t="shared" si="210"/>
        <v>-2.7000000000000001E-3</v>
      </c>
      <c r="DK153" s="159">
        <f t="shared" si="222"/>
        <v>-0.67230000000000001</v>
      </c>
      <c r="DL153" s="158">
        <f t="shared" si="211"/>
        <v>1.1999999999999999E-3</v>
      </c>
      <c r="DM153" s="159">
        <f t="shared" si="223"/>
        <v>0.29879999999999995</v>
      </c>
      <c r="DN153" s="158">
        <f t="shared" si="212"/>
        <v>1.46E-2</v>
      </c>
      <c r="DO153" s="159">
        <f t="shared" si="224"/>
        <v>3.6354000000000002</v>
      </c>
      <c r="DP153" s="158">
        <f t="shared" si="213"/>
        <v>-1.2999999999999999E-2</v>
      </c>
      <c r="DQ153" s="159">
        <f t="shared" si="225"/>
        <v>-3.2369999999999997</v>
      </c>
      <c r="DR153" s="158">
        <f t="shared" si="214"/>
        <v>-6.7000000000000002E-3</v>
      </c>
      <c r="DS153" s="159">
        <f t="shared" si="226"/>
        <v>-1.6683000000000001</v>
      </c>
      <c r="DT153" s="158">
        <f t="shared" si="215"/>
        <v>-1.2999999999999999E-2</v>
      </c>
      <c r="DU153" s="159">
        <f t="shared" si="227"/>
        <v>-3.2369999999999997</v>
      </c>
      <c r="DV153" s="158">
        <f t="shared" si="216"/>
        <v>-6.7000000000000002E-3</v>
      </c>
      <c r="DW153" s="160">
        <f t="shared" si="228"/>
        <v>-1.6683000000000001</v>
      </c>
    </row>
    <row r="154" spans="1:127" ht="24.95" customHeight="1" x14ac:dyDescent="0.2">
      <c r="A154" s="272">
        <v>145</v>
      </c>
      <c r="B154" s="336"/>
      <c r="C154" s="332"/>
      <c r="D154" s="333"/>
      <c r="E154" s="334"/>
      <c r="F154" s="335"/>
      <c r="G154" s="334"/>
      <c r="H154" s="371"/>
      <c r="I154" s="334"/>
      <c r="J154" s="334"/>
      <c r="K154" s="334"/>
      <c r="L154" s="334"/>
      <c r="M154" s="334"/>
      <c r="N154" s="334"/>
      <c r="O154" s="337"/>
      <c r="P154" s="337"/>
      <c r="Q154" s="338" t="str">
        <f t="shared" si="179"/>
        <v xml:space="preserve"> </v>
      </c>
      <c r="R154" s="339" t="str">
        <f t="shared" si="180"/>
        <v/>
      </c>
      <c r="S154" s="340" t="str">
        <f t="shared" si="233"/>
        <v/>
      </c>
      <c r="T154" s="341" t="str">
        <f t="shared" si="181"/>
        <v/>
      </c>
      <c r="U154" s="341" t="str">
        <f t="shared" si="182"/>
        <v/>
      </c>
      <c r="V154" s="341" t="str">
        <f t="shared" si="183"/>
        <v/>
      </c>
      <c r="W154" s="341" t="str">
        <f t="shared" si="184"/>
        <v/>
      </c>
      <c r="X154" s="340" t="str">
        <f t="shared" si="234"/>
        <v/>
      </c>
      <c r="Y154" s="342" t="str">
        <f t="shared" si="235"/>
        <v/>
      </c>
      <c r="Z154" s="343" t="str">
        <f t="shared" si="236"/>
        <v/>
      </c>
      <c r="AA154" s="344" t="str">
        <f t="shared" si="237"/>
        <v/>
      </c>
      <c r="AB154" s="345" t="str">
        <f t="shared" si="185"/>
        <v/>
      </c>
      <c r="AC154" s="346" t="str">
        <f t="shared" si="186"/>
        <v/>
      </c>
      <c r="AD154" s="346" t="str">
        <f t="shared" si="187"/>
        <v/>
      </c>
      <c r="AE154" s="344" t="str">
        <f t="shared" si="238"/>
        <v/>
      </c>
      <c r="AF154" s="346" t="str">
        <f t="shared" si="188"/>
        <v/>
      </c>
      <c r="AG154" s="344" t="str">
        <f t="shared" si="239"/>
        <v/>
      </c>
      <c r="AH154" s="344" t="str">
        <f t="shared" si="240"/>
        <v/>
      </c>
      <c r="AI154" s="344" t="str">
        <f t="shared" si="241"/>
        <v/>
      </c>
      <c r="AJ154" s="346" t="str">
        <f t="shared" si="242"/>
        <v/>
      </c>
      <c r="AK154" s="346" t="str">
        <f t="shared" si="243"/>
        <v/>
      </c>
      <c r="AL154" s="347" t="str">
        <f t="shared" si="244"/>
        <v/>
      </c>
      <c r="AM154" s="141"/>
      <c r="AN154" s="141"/>
      <c r="AO154" s="142"/>
      <c r="AP154" s="58">
        <f t="shared" si="189"/>
        <v>0</v>
      </c>
      <c r="AQ154" s="94">
        <f>SUM(AP$10:AP154)</f>
        <v>0</v>
      </c>
      <c r="AR154" s="143">
        <f t="shared" si="178"/>
        <v>0.1</v>
      </c>
      <c r="AS154" s="144" t="str">
        <f t="shared" si="190"/>
        <v/>
      </c>
      <c r="AT154" s="144" t="str">
        <f t="shared" si="217"/>
        <v/>
      </c>
      <c r="AU154" s="145"/>
      <c r="AV154" s="58">
        <f t="shared" si="176"/>
        <v>0</v>
      </c>
      <c r="AW154" s="318">
        <f>SUM(AV$10:AV154)</f>
        <v>0</v>
      </c>
      <c r="AX154" s="319">
        <f t="shared" si="177"/>
        <v>0.1</v>
      </c>
      <c r="AY154" s="144" t="str">
        <f t="shared" si="231"/>
        <v/>
      </c>
      <c r="AZ154" s="144" t="str">
        <f t="shared" si="232"/>
        <v/>
      </c>
      <c r="BA154" s="144"/>
      <c r="BB154" s="146" t="str">
        <f t="shared" si="191"/>
        <v/>
      </c>
      <c r="BC154" s="66" t="str">
        <f t="shared" si="230"/>
        <v/>
      </c>
      <c r="BD154" s="195" t="str">
        <f t="shared" si="192"/>
        <v/>
      </c>
      <c r="BF154" s="283"/>
      <c r="BG154" s="286" t="str">
        <f t="shared" si="193"/>
        <v/>
      </c>
      <c r="BY154" s="211" t="str">
        <f t="shared" si="194"/>
        <v/>
      </c>
      <c r="BZ154" s="150" t="str">
        <f t="shared" si="195"/>
        <v/>
      </c>
      <c r="CB154" s="54" t="str">
        <f t="shared" si="229"/>
        <v/>
      </c>
      <c r="CD154" s="54" t="str">
        <f t="shared" si="196"/>
        <v/>
      </c>
      <c r="CF154" s="54" t="str">
        <f t="shared" si="197"/>
        <v/>
      </c>
      <c r="CH154" s="150" t="str">
        <f t="shared" si="198"/>
        <v/>
      </c>
      <c r="CI154" s="290"/>
      <c r="CJ154" s="150" t="str">
        <f t="shared" si="199"/>
        <v/>
      </c>
      <c r="CK154" s="290"/>
      <c r="CL154" s="54" t="str">
        <f t="shared" si="218"/>
        <v/>
      </c>
      <c r="CM154" s="290"/>
      <c r="CN154" s="150" t="str">
        <f t="shared" si="200"/>
        <v/>
      </c>
      <c r="CO154" s="290"/>
      <c r="CP154" s="150" t="str">
        <f t="shared" si="201"/>
        <v/>
      </c>
      <c r="CQ154" s="290"/>
      <c r="CR154" s="150" t="str">
        <f t="shared" si="202"/>
        <v/>
      </c>
      <c r="CS154" s="290"/>
      <c r="CT154" s="150" t="str">
        <f t="shared" si="203"/>
        <v/>
      </c>
      <c r="CU154" s="150"/>
      <c r="CV154" s="150" t="str">
        <f t="shared" si="204"/>
        <v/>
      </c>
      <c r="CW154" s="94"/>
      <c r="CX154" s="151" t="str">
        <f t="shared" si="245"/>
        <v/>
      </c>
      <c r="CY154" s="151" t="str">
        <f t="shared" si="246"/>
        <v/>
      </c>
      <c r="CZ154" s="152"/>
      <c r="DA154" s="373" t="str">
        <f t="shared" si="219"/>
        <v/>
      </c>
      <c r="DC154" s="153">
        <f t="shared" si="205"/>
        <v>0</v>
      </c>
      <c r="DD154" s="153">
        <f t="shared" si="206"/>
        <v>0</v>
      </c>
      <c r="DE154" s="153">
        <f t="shared" si="207"/>
        <v>0</v>
      </c>
      <c r="DF154" s="158">
        <f t="shared" si="208"/>
        <v>-4.7000000000000002E-3</v>
      </c>
      <c r="DG154" s="159">
        <f t="shared" si="220"/>
        <v>-1.1703000000000001</v>
      </c>
      <c r="DH154" s="158">
        <f t="shared" si="209"/>
        <v>3.1999999999999997E-3</v>
      </c>
      <c r="DI154" s="159">
        <f t="shared" si="221"/>
        <v>0.79679999999999995</v>
      </c>
      <c r="DJ154" s="158">
        <f t="shared" si="210"/>
        <v>-2.7000000000000001E-3</v>
      </c>
      <c r="DK154" s="159">
        <f t="shared" si="222"/>
        <v>-0.67230000000000001</v>
      </c>
      <c r="DL154" s="158">
        <f t="shared" si="211"/>
        <v>1.1999999999999999E-3</v>
      </c>
      <c r="DM154" s="159">
        <f t="shared" si="223"/>
        <v>0.29879999999999995</v>
      </c>
      <c r="DN154" s="158">
        <f t="shared" si="212"/>
        <v>1.46E-2</v>
      </c>
      <c r="DO154" s="159">
        <f t="shared" si="224"/>
        <v>3.6354000000000002</v>
      </c>
      <c r="DP154" s="158">
        <f t="shared" si="213"/>
        <v>-1.2999999999999999E-2</v>
      </c>
      <c r="DQ154" s="159">
        <f t="shared" si="225"/>
        <v>-3.2369999999999997</v>
      </c>
      <c r="DR154" s="158">
        <f t="shared" si="214"/>
        <v>-6.7000000000000002E-3</v>
      </c>
      <c r="DS154" s="159">
        <f t="shared" si="226"/>
        <v>-1.6683000000000001</v>
      </c>
      <c r="DT154" s="158">
        <f t="shared" si="215"/>
        <v>-1.2999999999999999E-2</v>
      </c>
      <c r="DU154" s="159">
        <f t="shared" si="227"/>
        <v>-3.2369999999999997</v>
      </c>
      <c r="DV154" s="158">
        <f t="shared" si="216"/>
        <v>-6.7000000000000002E-3</v>
      </c>
      <c r="DW154" s="160">
        <f t="shared" si="228"/>
        <v>-1.6683000000000001</v>
      </c>
    </row>
    <row r="155" spans="1:127" ht="24.95" customHeight="1" x14ac:dyDescent="0.2">
      <c r="A155" s="272">
        <v>146</v>
      </c>
      <c r="B155" s="336"/>
      <c r="C155" s="332"/>
      <c r="D155" s="333"/>
      <c r="E155" s="334"/>
      <c r="F155" s="335"/>
      <c r="G155" s="334"/>
      <c r="H155" s="371"/>
      <c r="I155" s="334"/>
      <c r="J155" s="334"/>
      <c r="K155" s="334"/>
      <c r="L155" s="334"/>
      <c r="M155" s="334"/>
      <c r="N155" s="334"/>
      <c r="O155" s="337"/>
      <c r="P155" s="337"/>
      <c r="Q155" s="338" t="str">
        <f t="shared" si="179"/>
        <v xml:space="preserve"> </v>
      </c>
      <c r="R155" s="339" t="str">
        <f t="shared" si="180"/>
        <v/>
      </c>
      <c r="S155" s="340" t="str">
        <f t="shared" si="233"/>
        <v/>
      </c>
      <c r="T155" s="341" t="str">
        <f t="shared" si="181"/>
        <v/>
      </c>
      <c r="U155" s="341" t="str">
        <f t="shared" si="182"/>
        <v/>
      </c>
      <c r="V155" s="341" t="str">
        <f t="shared" si="183"/>
        <v/>
      </c>
      <c r="W155" s="341" t="str">
        <f t="shared" si="184"/>
        <v/>
      </c>
      <c r="X155" s="340" t="str">
        <f t="shared" si="234"/>
        <v/>
      </c>
      <c r="Y155" s="342" t="str">
        <f t="shared" si="235"/>
        <v/>
      </c>
      <c r="Z155" s="343" t="str">
        <f t="shared" si="236"/>
        <v/>
      </c>
      <c r="AA155" s="344" t="str">
        <f t="shared" si="237"/>
        <v/>
      </c>
      <c r="AB155" s="345" t="str">
        <f t="shared" si="185"/>
        <v/>
      </c>
      <c r="AC155" s="346" t="str">
        <f t="shared" si="186"/>
        <v/>
      </c>
      <c r="AD155" s="346" t="str">
        <f t="shared" si="187"/>
        <v/>
      </c>
      <c r="AE155" s="344" t="str">
        <f t="shared" si="238"/>
        <v/>
      </c>
      <c r="AF155" s="346" t="str">
        <f t="shared" si="188"/>
        <v/>
      </c>
      <c r="AG155" s="344" t="str">
        <f t="shared" si="239"/>
        <v/>
      </c>
      <c r="AH155" s="344" t="str">
        <f t="shared" si="240"/>
        <v/>
      </c>
      <c r="AI155" s="344" t="str">
        <f t="shared" si="241"/>
        <v/>
      </c>
      <c r="AJ155" s="346" t="str">
        <f t="shared" si="242"/>
        <v/>
      </c>
      <c r="AK155" s="346" t="str">
        <f t="shared" si="243"/>
        <v/>
      </c>
      <c r="AL155" s="347" t="str">
        <f t="shared" si="244"/>
        <v/>
      </c>
      <c r="AM155" s="141"/>
      <c r="AN155" s="141"/>
      <c r="AO155" s="142"/>
      <c r="AP155" s="58">
        <f t="shared" si="189"/>
        <v>0</v>
      </c>
      <c r="AQ155" s="94">
        <f>SUM(AP$10:AP155)</f>
        <v>0</v>
      </c>
      <c r="AR155" s="143">
        <f t="shared" si="178"/>
        <v>0.1</v>
      </c>
      <c r="AS155" s="144" t="str">
        <f t="shared" si="190"/>
        <v/>
      </c>
      <c r="AT155" s="144" t="str">
        <f t="shared" si="217"/>
        <v/>
      </c>
      <c r="AU155" s="145"/>
      <c r="AV155" s="58">
        <f t="shared" si="176"/>
        <v>0</v>
      </c>
      <c r="AW155" s="318">
        <f>SUM(AV$10:AV155)</f>
        <v>0</v>
      </c>
      <c r="AX155" s="319">
        <f t="shared" si="177"/>
        <v>0.1</v>
      </c>
      <c r="AY155" s="144" t="str">
        <f t="shared" si="231"/>
        <v/>
      </c>
      <c r="AZ155" s="144" t="str">
        <f t="shared" si="232"/>
        <v/>
      </c>
      <c r="BA155" s="144"/>
      <c r="BB155" s="146" t="str">
        <f t="shared" si="191"/>
        <v/>
      </c>
      <c r="BC155" s="66" t="str">
        <f t="shared" si="230"/>
        <v/>
      </c>
      <c r="BD155" s="195" t="str">
        <f t="shared" si="192"/>
        <v/>
      </c>
      <c r="BF155" s="283"/>
      <c r="BG155" s="286" t="str">
        <f t="shared" si="193"/>
        <v/>
      </c>
      <c r="BY155" s="211" t="str">
        <f t="shared" si="194"/>
        <v/>
      </c>
      <c r="BZ155" s="150" t="str">
        <f t="shared" si="195"/>
        <v/>
      </c>
      <c r="CB155" s="54" t="str">
        <f t="shared" si="229"/>
        <v/>
      </c>
      <c r="CD155" s="54" t="str">
        <f t="shared" si="196"/>
        <v/>
      </c>
      <c r="CF155" s="54" t="str">
        <f t="shared" si="197"/>
        <v/>
      </c>
      <c r="CH155" s="150" t="str">
        <f t="shared" si="198"/>
        <v/>
      </c>
      <c r="CI155" s="290"/>
      <c r="CJ155" s="150" t="str">
        <f t="shared" si="199"/>
        <v/>
      </c>
      <c r="CK155" s="290"/>
      <c r="CL155" s="54" t="str">
        <f t="shared" si="218"/>
        <v/>
      </c>
      <c r="CM155" s="290"/>
      <c r="CN155" s="150" t="str">
        <f t="shared" si="200"/>
        <v/>
      </c>
      <c r="CO155" s="290"/>
      <c r="CP155" s="150" t="str">
        <f t="shared" si="201"/>
        <v/>
      </c>
      <c r="CQ155" s="290"/>
      <c r="CR155" s="150" t="str">
        <f t="shared" si="202"/>
        <v/>
      </c>
      <c r="CS155" s="290"/>
      <c r="CT155" s="150" t="str">
        <f t="shared" si="203"/>
        <v/>
      </c>
      <c r="CU155" s="150"/>
      <c r="CV155" s="150" t="str">
        <f t="shared" si="204"/>
        <v/>
      </c>
      <c r="CW155" s="94"/>
      <c r="CX155" s="151" t="str">
        <f t="shared" si="245"/>
        <v/>
      </c>
      <c r="CY155" s="151" t="str">
        <f t="shared" si="246"/>
        <v/>
      </c>
      <c r="CZ155" s="152"/>
      <c r="DA155" s="373" t="str">
        <f t="shared" si="219"/>
        <v/>
      </c>
      <c r="DC155" s="153">
        <f t="shared" si="205"/>
        <v>0</v>
      </c>
      <c r="DD155" s="153">
        <f t="shared" si="206"/>
        <v>0</v>
      </c>
      <c r="DE155" s="153">
        <f t="shared" si="207"/>
        <v>0</v>
      </c>
      <c r="DF155" s="158">
        <f t="shared" si="208"/>
        <v>-4.7000000000000002E-3</v>
      </c>
      <c r="DG155" s="159">
        <f t="shared" si="220"/>
        <v>-1.1703000000000001</v>
      </c>
      <c r="DH155" s="158">
        <f t="shared" si="209"/>
        <v>3.1999999999999997E-3</v>
      </c>
      <c r="DI155" s="159">
        <f t="shared" si="221"/>
        <v>0.79679999999999995</v>
      </c>
      <c r="DJ155" s="158">
        <f t="shared" si="210"/>
        <v>-2.7000000000000001E-3</v>
      </c>
      <c r="DK155" s="159">
        <f t="shared" si="222"/>
        <v>-0.67230000000000001</v>
      </c>
      <c r="DL155" s="158">
        <f t="shared" si="211"/>
        <v>1.1999999999999999E-3</v>
      </c>
      <c r="DM155" s="159">
        <f t="shared" si="223"/>
        <v>0.29879999999999995</v>
      </c>
      <c r="DN155" s="158">
        <f t="shared" si="212"/>
        <v>1.46E-2</v>
      </c>
      <c r="DO155" s="159">
        <f t="shared" si="224"/>
        <v>3.6354000000000002</v>
      </c>
      <c r="DP155" s="158">
        <f t="shared" si="213"/>
        <v>-1.2999999999999999E-2</v>
      </c>
      <c r="DQ155" s="159">
        <f t="shared" si="225"/>
        <v>-3.2369999999999997</v>
      </c>
      <c r="DR155" s="158">
        <f t="shared" si="214"/>
        <v>-6.7000000000000002E-3</v>
      </c>
      <c r="DS155" s="159">
        <f t="shared" si="226"/>
        <v>-1.6683000000000001</v>
      </c>
      <c r="DT155" s="158">
        <f t="shared" si="215"/>
        <v>-1.2999999999999999E-2</v>
      </c>
      <c r="DU155" s="159">
        <f t="shared" si="227"/>
        <v>-3.2369999999999997</v>
      </c>
      <c r="DV155" s="158">
        <f t="shared" si="216"/>
        <v>-6.7000000000000002E-3</v>
      </c>
      <c r="DW155" s="160">
        <f t="shared" si="228"/>
        <v>-1.6683000000000001</v>
      </c>
    </row>
    <row r="156" spans="1:127" ht="24.95" customHeight="1" x14ac:dyDescent="0.2">
      <c r="A156" s="272">
        <v>147</v>
      </c>
      <c r="B156" s="336"/>
      <c r="C156" s="332"/>
      <c r="D156" s="333"/>
      <c r="E156" s="334"/>
      <c r="F156" s="335"/>
      <c r="G156" s="334"/>
      <c r="H156" s="371"/>
      <c r="I156" s="334"/>
      <c r="J156" s="334"/>
      <c r="K156" s="334"/>
      <c r="L156" s="334"/>
      <c r="M156" s="334"/>
      <c r="N156" s="334"/>
      <c r="O156" s="337"/>
      <c r="P156" s="337"/>
      <c r="Q156" s="338" t="str">
        <f t="shared" si="179"/>
        <v xml:space="preserve"> </v>
      </c>
      <c r="R156" s="339" t="str">
        <f t="shared" si="180"/>
        <v/>
      </c>
      <c r="S156" s="340" t="str">
        <f t="shared" si="233"/>
        <v/>
      </c>
      <c r="T156" s="341" t="str">
        <f t="shared" si="181"/>
        <v/>
      </c>
      <c r="U156" s="341" t="str">
        <f t="shared" si="182"/>
        <v/>
      </c>
      <c r="V156" s="341" t="str">
        <f t="shared" si="183"/>
        <v/>
      </c>
      <c r="W156" s="341" t="str">
        <f t="shared" si="184"/>
        <v/>
      </c>
      <c r="X156" s="340" t="str">
        <f t="shared" si="234"/>
        <v/>
      </c>
      <c r="Y156" s="342" t="str">
        <f t="shared" si="235"/>
        <v/>
      </c>
      <c r="Z156" s="343" t="str">
        <f t="shared" si="236"/>
        <v/>
      </c>
      <c r="AA156" s="344" t="str">
        <f t="shared" si="237"/>
        <v/>
      </c>
      <c r="AB156" s="345" t="str">
        <f t="shared" si="185"/>
        <v/>
      </c>
      <c r="AC156" s="346" t="str">
        <f t="shared" si="186"/>
        <v/>
      </c>
      <c r="AD156" s="346" t="str">
        <f t="shared" si="187"/>
        <v/>
      </c>
      <c r="AE156" s="344" t="str">
        <f t="shared" si="238"/>
        <v/>
      </c>
      <c r="AF156" s="346" t="str">
        <f t="shared" si="188"/>
        <v/>
      </c>
      <c r="AG156" s="344" t="str">
        <f t="shared" si="239"/>
        <v/>
      </c>
      <c r="AH156" s="344" t="str">
        <f t="shared" si="240"/>
        <v/>
      </c>
      <c r="AI156" s="344" t="str">
        <f t="shared" si="241"/>
        <v/>
      </c>
      <c r="AJ156" s="346" t="str">
        <f t="shared" si="242"/>
        <v/>
      </c>
      <c r="AK156" s="346" t="str">
        <f t="shared" si="243"/>
        <v/>
      </c>
      <c r="AL156" s="347" t="str">
        <f t="shared" si="244"/>
        <v/>
      </c>
      <c r="AM156" s="141"/>
      <c r="AN156" s="141"/>
      <c r="AO156" s="142"/>
      <c r="AP156" s="58">
        <f t="shared" si="189"/>
        <v>0</v>
      </c>
      <c r="AQ156" s="94">
        <f>SUM(AP$10:AP156)</f>
        <v>0</v>
      </c>
      <c r="AR156" s="143">
        <f t="shared" si="178"/>
        <v>0.1</v>
      </c>
      <c r="AS156" s="144" t="str">
        <f t="shared" si="190"/>
        <v/>
      </c>
      <c r="AT156" s="144" t="str">
        <f t="shared" si="217"/>
        <v/>
      </c>
      <c r="AU156" s="145"/>
      <c r="AV156" s="58">
        <f t="shared" si="176"/>
        <v>0</v>
      </c>
      <c r="AW156" s="318">
        <f>SUM(AV$10:AV156)</f>
        <v>0</v>
      </c>
      <c r="AX156" s="319">
        <f t="shared" si="177"/>
        <v>0.1</v>
      </c>
      <c r="AY156" s="144" t="str">
        <f t="shared" si="231"/>
        <v/>
      </c>
      <c r="AZ156" s="144" t="str">
        <f t="shared" si="232"/>
        <v/>
      </c>
      <c r="BA156" s="144"/>
      <c r="BB156" s="146" t="str">
        <f t="shared" si="191"/>
        <v/>
      </c>
      <c r="BC156" s="66" t="str">
        <f t="shared" si="230"/>
        <v/>
      </c>
      <c r="BD156" s="195" t="str">
        <f t="shared" si="192"/>
        <v/>
      </c>
      <c r="BF156" s="283"/>
      <c r="BG156" s="286" t="str">
        <f t="shared" si="193"/>
        <v/>
      </c>
      <c r="BY156" s="211" t="str">
        <f t="shared" si="194"/>
        <v/>
      </c>
      <c r="BZ156" s="150" t="str">
        <f t="shared" si="195"/>
        <v/>
      </c>
      <c r="CB156" s="54" t="str">
        <f t="shared" si="229"/>
        <v/>
      </c>
      <c r="CD156" s="54" t="str">
        <f t="shared" si="196"/>
        <v/>
      </c>
      <c r="CF156" s="54" t="str">
        <f t="shared" si="197"/>
        <v/>
      </c>
      <c r="CH156" s="150" t="str">
        <f t="shared" si="198"/>
        <v/>
      </c>
      <c r="CI156" s="290"/>
      <c r="CJ156" s="150" t="str">
        <f t="shared" si="199"/>
        <v/>
      </c>
      <c r="CK156" s="290"/>
      <c r="CL156" s="54" t="str">
        <f t="shared" si="218"/>
        <v/>
      </c>
      <c r="CM156" s="290"/>
      <c r="CN156" s="150" t="str">
        <f t="shared" si="200"/>
        <v/>
      </c>
      <c r="CO156" s="290"/>
      <c r="CP156" s="150" t="str">
        <f t="shared" si="201"/>
        <v/>
      </c>
      <c r="CQ156" s="290"/>
      <c r="CR156" s="150" t="str">
        <f t="shared" si="202"/>
        <v/>
      </c>
      <c r="CS156" s="290"/>
      <c r="CT156" s="150" t="str">
        <f t="shared" si="203"/>
        <v/>
      </c>
      <c r="CU156" s="150"/>
      <c r="CV156" s="150" t="str">
        <f t="shared" si="204"/>
        <v/>
      </c>
      <c r="CW156" s="94"/>
      <c r="CX156" s="151" t="str">
        <f t="shared" si="245"/>
        <v/>
      </c>
      <c r="CY156" s="151" t="str">
        <f t="shared" si="246"/>
        <v/>
      </c>
      <c r="CZ156" s="152"/>
      <c r="DA156" s="373" t="str">
        <f t="shared" si="219"/>
        <v/>
      </c>
      <c r="DC156" s="153">
        <f t="shared" si="205"/>
        <v>0</v>
      </c>
      <c r="DD156" s="153">
        <f t="shared" si="206"/>
        <v>0</v>
      </c>
      <c r="DE156" s="153">
        <f t="shared" si="207"/>
        <v>0</v>
      </c>
      <c r="DF156" s="158">
        <f t="shared" si="208"/>
        <v>-4.7000000000000002E-3</v>
      </c>
      <c r="DG156" s="159">
        <f t="shared" si="220"/>
        <v>-1.1703000000000001</v>
      </c>
      <c r="DH156" s="158">
        <f t="shared" si="209"/>
        <v>3.1999999999999997E-3</v>
      </c>
      <c r="DI156" s="159">
        <f t="shared" si="221"/>
        <v>0.79679999999999995</v>
      </c>
      <c r="DJ156" s="158">
        <f t="shared" si="210"/>
        <v>-2.7000000000000001E-3</v>
      </c>
      <c r="DK156" s="159">
        <f t="shared" si="222"/>
        <v>-0.67230000000000001</v>
      </c>
      <c r="DL156" s="158">
        <f t="shared" si="211"/>
        <v>1.1999999999999999E-3</v>
      </c>
      <c r="DM156" s="159">
        <f t="shared" si="223"/>
        <v>0.29879999999999995</v>
      </c>
      <c r="DN156" s="158">
        <f t="shared" si="212"/>
        <v>1.46E-2</v>
      </c>
      <c r="DO156" s="159">
        <f t="shared" si="224"/>
        <v>3.6354000000000002</v>
      </c>
      <c r="DP156" s="158">
        <f t="shared" si="213"/>
        <v>-1.2999999999999999E-2</v>
      </c>
      <c r="DQ156" s="159">
        <f t="shared" si="225"/>
        <v>-3.2369999999999997</v>
      </c>
      <c r="DR156" s="158">
        <f t="shared" si="214"/>
        <v>-6.7000000000000002E-3</v>
      </c>
      <c r="DS156" s="159">
        <f t="shared" si="226"/>
        <v>-1.6683000000000001</v>
      </c>
      <c r="DT156" s="158">
        <f t="shared" si="215"/>
        <v>-1.2999999999999999E-2</v>
      </c>
      <c r="DU156" s="159">
        <f t="shared" si="227"/>
        <v>-3.2369999999999997</v>
      </c>
      <c r="DV156" s="158">
        <f t="shared" si="216"/>
        <v>-6.7000000000000002E-3</v>
      </c>
      <c r="DW156" s="160">
        <f t="shared" si="228"/>
        <v>-1.6683000000000001</v>
      </c>
    </row>
    <row r="157" spans="1:127" ht="24.95" customHeight="1" x14ac:dyDescent="0.2">
      <c r="A157" s="272">
        <v>148</v>
      </c>
      <c r="B157" s="336"/>
      <c r="C157" s="332"/>
      <c r="D157" s="333"/>
      <c r="E157" s="334"/>
      <c r="F157" s="335"/>
      <c r="G157" s="334"/>
      <c r="H157" s="371"/>
      <c r="I157" s="334"/>
      <c r="J157" s="334"/>
      <c r="K157" s="334"/>
      <c r="L157" s="334"/>
      <c r="M157" s="334"/>
      <c r="N157" s="334"/>
      <c r="O157" s="337"/>
      <c r="P157" s="337"/>
      <c r="Q157" s="338" t="str">
        <f t="shared" si="179"/>
        <v xml:space="preserve"> </v>
      </c>
      <c r="R157" s="339" t="str">
        <f t="shared" si="180"/>
        <v/>
      </c>
      <c r="S157" s="340" t="str">
        <f t="shared" si="233"/>
        <v/>
      </c>
      <c r="T157" s="341" t="str">
        <f t="shared" si="181"/>
        <v/>
      </c>
      <c r="U157" s="341" t="str">
        <f t="shared" si="182"/>
        <v/>
      </c>
      <c r="V157" s="341" t="str">
        <f t="shared" si="183"/>
        <v/>
      </c>
      <c r="W157" s="341" t="str">
        <f t="shared" si="184"/>
        <v/>
      </c>
      <c r="X157" s="340" t="str">
        <f t="shared" si="234"/>
        <v/>
      </c>
      <c r="Y157" s="342" t="str">
        <f t="shared" si="235"/>
        <v/>
      </c>
      <c r="Z157" s="343" t="str">
        <f t="shared" si="236"/>
        <v/>
      </c>
      <c r="AA157" s="344" t="str">
        <f t="shared" si="237"/>
        <v/>
      </c>
      <c r="AB157" s="345" t="str">
        <f t="shared" si="185"/>
        <v/>
      </c>
      <c r="AC157" s="346" t="str">
        <f t="shared" si="186"/>
        <v/>
      </c>
      <c r="AD157" s="346" t="str">
        <f t="shared" si="187"/>
        <v/>
      </c>
      <c r="AE157" s="344" t="str">
        <f t="shared" si="238"/>
        <v/>
      </c>
      <c r="AF157" s="346" t="str">
        <f t="shared" si="188"/>
        <v/>
      </c>
      <c r="AG157" s="344" t="str">
        <f t="shared" si="239"/>
        <v/>
      </c>
      <c r="AH157" s="344" t="str">
        <f t="shared" si="240"/>
        <v/>
      </c>
      <c r="AI157" s="344" t="str">
        <f t="shared" si="241"/>
        <v/>
      </c>
      <c r="AJ157" s="346" t="str">
        <f t="shared" si="242"/>
        <v/>
      </c>
      <c r="AK157" s="346" t="str">
        <f t="shared" si="243"/>
        <v/>
      </c>
      <c r="AL157" s="347" t="str">
        <f t="shared" si="244"/>
        <v/>
      </c>
      <c r="AM157" s="141"/>
      <c r="AN157" s="141"/>
      <c r="AO157" s="142"/>
      <c r="AP157" s="58">
        <f t="shared" si="189"/>
        <v>0</v>
      </c>
      <c r="AQ157" s="94">
        <f>SUM(AP$10:AP157)</f>
        <v>0</v>
      </c>
      <c r="AR157" s="143">
        <f t="shared" si="178"/>
        <v>0.1</v>
      </c>
      <c r="AS157" s="144" t="str">
        <f t="shared" si="190"/>
        <v/>
      </c>
      <c r="AT157" s="144" t="str">
        <f t="shared" si="217"/>
        <v/>
      </c>
      <c r="AU157" s="145"/>
      <c r="AV157" s="58">
        <f t="shared" si="176"/>
        <v>0</v>
      </c>
      <c r="AW157" s="318">
        <f>SUM(AV$10:AV157)</f>
        <v>0</v>
      </c>
      <c r="AX157" s="319">
        <f t="shared" si="177"/>
        <v>0.1</v>
      </c>
      <c r="AY157" s="144" t="str">
        <f t="shared" si="231"/>
        <v/>
      </c>
      <c r="AZ157" s="144" t="str">
        <f t="shared" si="232"/>
        <v/>
      </c>
      <c r="BA157" s="144"/>
      <c r="BB157" s="146" t="str">
        <f t="shared" si="191"/>
        <v/>
      </c>
      <c r="BC157" s="66" t="str">
        <f t="shared" si="230"/>
        <v/>
      </c>
      <c r="BD157" s="195" t="str">
        <f t="shared" si="192"/>
        <v/>
      </c>
      <c r="BF157" s="283"/>
      <c r="BG157" s="286" t="str">
        <f t="shared" si="193"/>
        <v/>
      </c>
      <c r="BY157" s="211" t="str">
        <f t="shared" si="194"/>
        <v/>
      </c>
      <c r="BZ157" s="150" t="str">
        <f t="shared" si="195"/>
        <v/>
      </c>
      <c r="CB157" s="54" t="str">
        <f t="shared" si="229"/>
        <v/>
      </c>
      <c r="CD157" s="54" t="str">
        <f t="shared" si="196"/>
        <v/>
      </c>
      <c r="CF157" s="54" t="str">
        <f t="shared" si="197"/>
        <v/>
      </c>
      <c r="CH157" s="150" t="str">
        <f t="shared" si="198"/>
        <v/>
      </c>
      <c r="CI157" s="290"/>
      <c r="CJ157" s="150" t="str">
        <f t="shared" si="199"/>
        <v/>
      </c>
      <c r="CK157" s="290"/>
      <c r="CL157" s="54" t="str">
        <f t="shared" si="218"/>
        <v/>
      </c>
      <c r="CM157" s="290"/>
      <c r="CN157" s="150" t="str">
        <f t="shared" si="200"/>
        <v/>
      </c>
      <c r="CO157" s="290"/>
      <c r="CP157" s="150" t="str">
        <f t="shared" si="201"/>
        <v/>
      </c>
      <c r="CQ157" s="290"/>
      <c r="CR157" s="150" t="str">
        <f t="shared" si="202"/>
        <v/>
      </c>
      <c r="CS157" s="290"/>
      <c r="CT157" s="150" t="str">
        <f t="shared" si="203"/>
        <v/>
      </c>
      <c r="CU157" s="150"/>
      <c r="CV157" s="150" t="str">
        <f t="shared" si="204"/>
        <v/>
      </c>
      <c r="CW157" s="94"/>
      <c r="CX157" s="151" t="str">
        <f t="shared" si="245"/>
        <v/>
      </c>
      <c r="CY157" s="151" t="str">
        <f t="shared" si="246"/>
        <v/>
      </c>
      <c r="CZ157" s="152"/>
      <c r="DA157" s="373" t="str">
        <f t="shared" si="219"/>
        <v/>
      </c>
      <c r="DC157" s="153">
        <f t="shared" si="205"/>
        <v>0</v>
      </c>
      <c r="DD157" s="153">
        <f t="shared" si="206"/>
        <v>0</v>
      </c>
      <c r="DE157" s="153">
        <f t="shared" si="207"/>
        <v>0</v>
      </c>
      <c r="DF157" s="158">
        <f t="shared" si="208"/>
        <v>-4.7000000000000002E-3</v>
      </c>
      <c r="DG157" s="159">
        <f t="shared" si="220"/>
        <v>-1.1703000000000001</v>
      </c>
      <c r="DH157" s="158">
        <f t="shared" si="209"/>
        <v>3.1999999999999997E-3</v>
      </c>
      <c r="DI157" s="159">
        <f t="shared" si="221"/>
        <v>0.79679999999999995</v>
      </c>
      <c r="DJ157" s="158">
        <f t="shared" si="210"/>
        <v>-2.7000000000000001E-3</v>
      </c>
      <c r="DK157" s="159">
        <f t="shared" si="222"/>
        <v>-0.67230000000000001</v>
      </c>
      <c r="DL157" s="158">
        <f t="shared" si="211"/>
        <v>1.1999999999999999E-3</v>
      </c>
      <c r="DM157" s="159">
        <f t="shared" si="223"/>
        <v>0.29879999999999995</v>
      </c>
      <c r="DN157" s="158">
        <f t="shared" si="212"/>
        <v>1.46E-2</v>
      </c>
      <c r="DO157" s="159">
        <f t="shared" si="224"/>
        <v>3.6354000000000002</v>
      </c>
      <c r="DP157" s="158">
        <f t="shared" si="213"/>
        <v>-1.2999999999999999E-2</v>
      </c>
      <c r="DQ157" s="159">
        <f t="shared" si="225"/>
        <v>-3.2369999999999997</v>
      </c>
      <c r="DR157" s="158">
        <f t="shared" si="214"/>
        <v>-6.7000000000000002E-3</v>
      </c>
      <c r="DS157" s="159">
        <f t="shared" si="226"/>
        <v>-1.6683000000000001</v>
      </c>
      <c r="DT157" s="158">
        <f t="shared" si="215"/>
        <v>-1.2999999999999999E-2</v>
      </c>
      <c r="DU157" s="159">
        <f t="shared" si="227"/>
        <v>-3.2369999999999997</v>
      </c>
      <c r="DV157" s="158">
        <f t="shared" si="216"/>
        <v>-6.7000000000000002E-3</v>
      </c>
      <c r="DW157" s="160">
        <f t="shared" si="228"/>
        <v>-1.6683000000000001</v>
      </c>
    </row>
    <row r="158" spans="1:127" ht="24.95" customHeight="1" x14ac:dyDescent="0.2">
      <c r="A158" s="272">
        <v>149</v>
      </c>
      <c r="B158" s="336"/>
      <c r="C158" s="332"/>
      <c r="D158" s="333"/>
      <c r="E158" s="334"/>
      <c r="F158" s="335"/>
      <c r="G158" s="334"/>
      <c r="H158" s="371"/>
      <c r="I158" s="334"/>
      <c r="J158" s="334"/>
      <c r="K158" s="334"/>
      <c r="L158" s="334"/>
      <c r="M158" s="334"/>
      <c r="N158" s="334"/>
      <c r="O158" s="337"/>
      <c r="P158" s="337"/>
      <c r="Q158" s="338" t="str">
        <f t="shared" si="179"/>
        <v xml:space="preserve"> </v>
      </c>
      <c r="R158" s="339" t="str">
        <f t="shared" si="180"/>
        <v/>
      </c>
      <c r="S158" s="340" t="str">
        <f t="shared" si="233"/>
        <v/>
      </c>
      <c r="T158" s="341" t="str">
        <f t="shared" si="181"/>
        <v/>
      </c>
      <c r="U158" s="341" t="str">
        <f t="shared" si="182"/>
        <v/>
      </c>
      <c r="V158" s="341" t="str">
        <f t="shared" si="183"/>
        <v/>
      </c>
      <c r="W158" s="341" t="str">
        <f t="shared" si="184"/>
        <v/>
      </c>
      <c r="X158" s="340" t="str">
        <f t="shared" si="234"/>
        <v/>
      </c>
      <c r="Y158" s="342" t="str">
        <f t="shared" si="235"/>
        <v/>
      </c>
      <c r="Z158" s="343" t="str">
        <f t="shared" si="236"/>
        <v/>
      </c>
      <c r="AA158" s="344" t="str">
        <f t="shared" si="237"/>
        <v/>
      </c>
      <c r="AB158" s="345" t="str">
        <f t="shared" si="185"/>
        <v/>
      </c>
      <c r="AC158" s="346" t="str">
        <f t="shared" si="186"/>
        <v/>
      </c>
      <c r="AD158" s="346" t="str">
        <f t="shared" si="187"/>
        <v/>
      </c>
      <c r="AE158" s="344" t="str">
        <f t="shared" si="238"/>
        <v/>
      </c>
      <c r="AF158" s="346" t="str">
        <f t="shared" si="188"/>
        <v/>
      </c>
      <c r="AG158" s="344" t="str">
        <f t="shared" si="239"/>
        <v/>
      </c>
      <c r="AH158" s="344" t="str">
        <f t="shared" si="240"/>
        <v/>
      </c>
      <c r="AI158" s="344" t="str">
        <f t="shared" si="241"/>
        <v/>
      </c>
      <c r="AJ158" s="346" t="str">
        <f t="shared" si="242"/>
        <v/>
      </c>
      <c r="AK158" s="346" t="str">
        <f t="shared" si="243"/>
        <v/>
      </c>
      <c r="AL158" s="347" t="str">
        <f t="shared" si="244"/>
        <v/>
      </c>
      <c r="AM158" s="141"/>
      <c r="AN158" s="141"/>
      <c r="AO158" s="142"/>
      <c r="AP158" s="58">
        <f t="shared" si="189"/>
        <v>0</v>
      </c>
      <c r="AQ158" s="94">
        <f>SUM(AP$10:AP158)</f>
        <v>0</v>
      </c>
      <c r="AR158" s="143">
        <f t="shared" si="178"/>
        <v>0.1</v>
      </c>
      <c r="AS158" s="144" t="str">
        <f t="shared" si="190"/>
        <v/>
      </c>
      <c r="AT158" s="144" t="str">
        <f t="shared" si="217"/>
        <v/>
      </c>
      <c r="AU158" s="145"/>
      <c r="AV158" s="58">
        <f t="shared" si="176"/>
        <v>0</v>
      </c>
      <c r="AW158" s="318">
        <f>SUM(AV$10:AV158)</f>
        <v>0</v>
      </c>
      <c r="AX158" s="319">
        <f t="shared" si="177"/>
        <v>0.1</v>
      </c>
      <c r="AY158" s="144" t="str">
        <f t="shared" si="231"/>
        <v/>
      </c>
      <c r="AZ158" s="144" t="str">
        <f t="shared" si="232"/>
        <v/>
      </c>
      <c r="BA158" s="144"/>
      <c r="BB158" s="146" t="str">
        <f t="shared" si="191"/>
        <v/>
      </c>
      <c r="BC158" s="66" t="str">
        <f t="shared" si="230"/>
        <v/>
      </c>
      <c r="BD158" s="195" t="str">
        <f t="shared" si="192"/>
        <v/>
      </c>
      <c r="BF158" s="283"/>
      <c r="BG158" s="286" t="str">
        <f t="shared" si="193"/>
        <v/>
      </c>
      <c r="BY158" s="211" t="str">
        <f t="shared" si="194"/>
        <v/>
      </c>
      <c r="BZ158" s="150" t="str">
        <f t="shared" si="195"/>
        <v/>
      </c>
      <c r="CB158" s="54" t="str">
        <f t="shared" si="229"/>
        <v/>
      </c>
      <c r="CD158" s="54" t="str">
        <f t="shared" si="196"/>
        <v/>
      </c>
      <c r="CF158" s="54" t="str">
        <f t="shared" si="197"/>
        <v/>
      </c>
      <c r="CH158" s="150" t="str">
        <f t="shared" si="198"/>
        <v/>
      </c>
      <c r="CI158" s="290"/>
      <c r="CJ158" s="150" t="str">
        <f t="shared" si="199"/>
        <v/>
      </c>
      <c r="CK158" s="290"/>
      <c r="CL158" s="54" t="str">
        <f t="shared" si="218"/>
        <v/>
      </c>
      <c r="CM158" s="290"/>
      <c r="CN158" s="150" t="str">
        <f t="shared" si="200"/>
        <v/>
      </c>
      <c r="CO158" s="290"/>
      <c r="CP158" s="150" t="str">
        <f t="shared" si="201"/>
        <v/>
      </c>
      <c r="CQ158" s="290"/>
      <c r="CR158" s="150" t="str">
        <f t="shared" si="202"/>
        <v/>
      </c>
      <c r="CS158" s="290"/>
      <c r="CT158" s="150" t="str">
        <f t="shared" si="203"/>
        <v/>
      </c>
      <c r="CU158" s="150"/>
      <c r="CV158" s="150" t="str">
        <f t="shared" si="204"/>
        <v/>
      </c>
      <c r="CW158" s="94"/>
      <c r="CX158" s="151" t="str">
        <f t="shared" si="245"/>
        <v/>
      </c>
      <c r="CY158" s="151" t="str">
        <f t="shared" si="246"/>
        <v/>
      </c>
      <c r="CZ158" s="152"/>
      <c r="DA158" s="373" t="str">
        <f t="shared" si="219"/>
        <v/>
      </c>
      <c r="DC158" s="153">
        <f t="shared" si="205"/>
        <v>0</v>
      </c>
      <c r="DD158" s="153">
        <f t="shared" si="206"/>
        <v>0</v>
      </c>
      <c r="DE158" s="153">
        <f t="shared" si="207"/>
        <v>0</v>
      </c>
      <c r="DF158" s="158">
        <f t="shared" si="208"/>
        <v>-4.7000000000000002E-3</v>
      </c>
      <c r="DG158" s="159">
        <f t="shared" si="220"/>
        <v>-1.1703000000000001</v>
      </c>
      <c r="DH158" s="158">
        <f t="shared" si="209"/>
        <v>3.1999999999999997E-3</v>
      </c>
      <c r="DI158" s="159">
        <f t="shared" si="221"/>
        <v>0.79679999999999995</v>
      </c>
      <c r="DJ158" s="158">
        <f t="shared" si="210"/>
        <v>-2.7000000000000001E-3</v>
      </c>
      <c r="DK158" s="159">
        <f t="shared" si="222"/>
        <v>-0.67230000000000001</v>
      </c>
      <c r="DL158" s="158">
        <f t="shared" si="211"/>
        <v>1.1999999999999999E-3</v>
      </c>
      <c r="DM158" s="159">
        <f t="shared" si="223"/>
        <v>0.29879999999999995</v>
      </c>
      <c r="DN158" s="158">
        <f t="shared" si="212"/>
        <v>1.46E-2</v>
      </c>
      <c r="DO158" s="159">
        <f t="shared" si="224"/>
        <v>3.6354000000000002</v>
      </c>
      <c r="DP158" s="158">
        <f t="shared" si="213"/>
        <v>-1.2999999999999999E-2</v>
      </c>
      <c r="DQ158" s="159">
        <f t="shared" si="225"/>
        <v>-3.2369999999999997</v>
      </c>
      <c r="DR158" s="158">
        <f t="shared" si="214"/>
        <v>-6.7000000000000002E-3</v>
      </c>
      <c r="DS158" s="159">
        <f t="shared" si="226"/>
        <v>-1.6683000000000001</v>
      </c>
      <c r="DT158" s="158">
        <f t="shared" si="215"/>
        <v>-1.2999999999999999E-2</v>
      </c>
      <c r="DU158" s="159">
        <f t="shared" si="227"/>
        <v>-3.2369999999999997</v>
      </c>
      <c r="DV158" s="158">
        <f t="shared" si="216"/>
        <v>-6.7000000000000002E-3</v>
      </c>
      <c r="DW158" s="160">
        <f t="shared" si="228"/>
        <v>-1.6683000000000001</v>
      </c>
    </row>
    <row r="159" spans="1:127" ht="24.95" customHeight="1" x14ac:dyDescent="0.2">
      <c r="A159" s="272">
        <v>150</v>
      </c>
      <c r="B159" s="336"/>
      <c r="C159" s="332"/>
      <c r="D159" s="333"/>
      <c r="E159" s="334"/>
      <c r="F159" s="335"/>
      <c r="G159" s="334"/>
      <c r="H159" s="371"/>
      <c r="I159" s="334"/>
      <c r="J159" s="334"/>
      <c r="K159" s="334"/>
      <c r="L159" s="334"/>
      <c r="M159" s="334"/>
      <c r="N159" s="334"/>
      <c r="O159" s="337"/>
      <c r="P159" s="337"/>
      <c r="Q159" s="338" t="str">
        <f t="shared" si="179"/>
        <v xml:space="preserve"> </v>
      </c>
      <c r="R159" s="339" t="str">
        <f t="shared" si="180"/>
        <v/>
      </c>
      <c r="S159" s="340" t="str">
        <f t="shared" si="233"/>
        <v/>
      </c>
      <c r="T159" s="341" t="str">
        <f t="shared" si="181"/>
        <v/>
      </c>
      <c r="U159" s="341" t="str">
        <f t="shared" si="182"/>
        <v/>
      </c>
      <c r="V159" s="341" t="str">
        <f t="shared" si="183"/>
        <v/>
      </c>
      <c r="W159" s="341" t="str">
        <f t="shared" si="184"/>
        <v/>
      </c>
      <c r="X159" s="340" t="str">
        <f t="shared" si="234"/>
        <v/>
      </c>
      <c r="Y159" s="342" t="str">
        <f t="shared" si="235"/>
        <v/>
      </c>
      <c r="Z159" s="343" t="str">
        <f t="shared" si="236"/>
        <v/>
      </c>
      <c r="AA159" s="344" t="str">
        <f t="shared" si="237"/>
        <v/>
      </c>
      <c r="AB159" s="345" t="str">
        <f t="shared" si="185"/>
        <v/>
      </c>
      <c r="AC159" s="346" t="str">
        <f t="shared" si="186"/>
        <v/>
      </c>
      <c r="AD159" s="346" t="str">
        <f t="shared" si="187"/>
        <v/>
      </c>
      <c r="AE159" s="344" t="str">
        <f t="shared" si="238"/>
        <v/>
      </c>
      <c r="AF159" s="346" t="str">
        <f t="shared" si="188"/>
        <v/>
      </c>
      <c r="AG159" s="344" t="str">
        <f t="shared" si="239"/>
        <v/>
      </c>
      <c r="AH159" s="344" t="str">
        <f t="shared" si="240"/>
        <v/>
      </c>
      <c r="AI159" s="344" t="str">
        <f t="shared" si="241"/>
        <v/>
      </c>
      <c r="AJ159" s="346" t="str">
        <f t="shared" si="242"/>
        <v/>
      </c>
      <c r="AK159" s="346" t="str">
        <f t="shared" si="243"/>
        <v/>
      </c>
      <c r="AL159" s="347" t="str">
        <f t="shared" si="244"/>
        <v/>
      </c>
      <c r="AM159" s="141"/>
      <c r="AN159" s="141"/>
      <c r="AO159" s="142"/>
      <c r="AP159" s="58">
        <f t="shared" si="189"/>
        <v>0</v>
      </c>
      <c r="AQ159" s="94">
        <f>SUM(AP$10:AP159)</f>
        <v>0</v>
      </c>
      <c r="AR159" s="143">
        <f t="shared" si="178"/>
        <v>0.1</v>
      </c>
      <c r="AS159" s="144" t="str">
        <f t="shared" si="190"/>
        <v/>
      </c>
      <c r="AT159" s="144" t="str">
        <f t="shared" si="217"/>
        <v/>
      </c>
      <c r="AU159" s="145"/>
      <c r="AV159" s="58">
        <f t="shared" si="176"/>
        <v>0</v>
      </c>
      <c r="AW159" s="318">
        <f>SUM(AV$10:AV159)</f>
        <v>0</v>
      </c>
      <c r="AX159" s="319">
        <f t="shared" si="177"/>
        <v>0.1</v>
      </c>
      <c r="AY159" s="144" t="str">
        <f t="shared" si="231"/>
        <v/>
      </c>
      <c r="AZ159" s="144" t="str">
        <f t="shared" si="232"/>
        <v/>
      </c>
      <c r="BA159" s="144"/>
      <c r="BB159" s="146" t="str">
        <f t="shared" si="191"/>
        <v/>
      </c>
      <c r="BC159" s="66" t="str">
        <f t="shared" si="230"/>
        <v/>
      </c>
      <c r="BD159" s="195" t="str">
        <f t="shared" si="192"/>
        <v/>
      </c>
      <c r="BF159" s="283"/>
      <c r="BG159" s="286" t="str">
        <f t="shared" si="193"/>
        <v/>
      </c>
      <c r="BY159" s="211" t="str">
        <f t="shared" si="194"/>
        <v/>
      </c>
      <c r="BZ159" s="150" t="str">
        <f t="shared" si="195"/>
        <v/>
      </c>
      <c r="CB159" s="54" t="str">
        <f t="shared" si="229"/>
        <v/>
      </c>
      <c r="CD159" s="54" t="str">
        <f t="shared" si="196"/>
        <v/>
      </c>
      <c r="CF159" s="54" t="str">
        <f t="shared" si="197"/>
        <v/>
      </c>
      <c r="CH159" s="150" t="str">
        <f t="shared" si="198"/>
        <v/>
      </c>
      <c r="CI159" s="290"/>
      <c r="CJ159" s="150" t="str">
        <f t="shared" si="199"/>
        <v/>
      </c>
      <c r="CK159" s="290"/>
      <c r="CL159" s="54" t="str">
        <f t="shared" si="218"/>
        <v/>
      </c>
      <c r="CM159" s="290"/>
      <c r="CN159" s="150" t="str">
        <f t="shared" si="200"/>
        <v/>
      </c>
      <c r="CO159" s="290"/>
      <c r="CP159" s="150" t="str">
        <f t="shared" si="201"/>
        <v/>
      </c>
      <c r="CQ159" s="290"/>
      <c r="CR159" s="150" t="str">
        <f t="shared" si="202"/>
        <v/>
      </c>
      <c r="CS159" s="290"/>
      <c r="CT159" s="150" t="str">
        <f t="shared" si="203"/>
        <v/>
      </c>
      <c r="CU159" s="150"/>
      <c r="CV159" s="150" t="str">
        <f t="shared" si="204"/>
        <v/>
      </c>
      <c r="CW159" s="94"/>
      <c r="CX159" s="151" t="str">
        <f t="shared" si="245"/>
        <v/>
      </c>
      <c r="CY159" s="151" t="str">
        <f t="shared" si="246"/>
        <v/>
      </c>
      <c r="CZ159" s="152"/>
      <c r="DA159" s="373" t="str">
        <f t="shared" si="219"/>
        <v/>
      </c>
      <c r="DC159" s="153">
        <f t="shared" si="205"/>
        <v>0</v>
      </c>
      <c r="DD159" s="153">
        <f t="shared" si="206"/>
        <v>0</v>
      </c>
      <c r="DE159" s="153">
        <f t="shared" si="207"/>
        <v>0</v>
      </c>
      <c r="DF159" s="158">
        <f t="shared" si="208"/>
        <v>-4.7000000000000002E-3</v>
      </c>
      <c r="DG159" s="159">
        <f t="shared" si="220"/>
        <v>-1.1703000000000001</v>
      </c>
      <c r="DH159" s="158">
        <f t="shared" si="209"/>
        <v>3.1999999999999997E-3</v>
      </c>
      <c r="DI159" s="159">
        <f t="shared" si="221"/>
        <v>0.79679999999999995</v>
      </c>
      <c r="DJ159" s="158">
        <f t="shared" si="210"/>
        <v>-2.7000000000000001E-3</v>
      </c>
      <c r="DK159" s="159">
        <f t="shared" si="222"/>
        <v>-0.67230000000000001</v>
      </c>
      <c r="DL159" s="158">
        <f t="shared" si="211"/>
        <v>1.1999999999999999E-3</v>
      </c>
      <c r="DM159" s="159">
        <f t="shared" si="223"/>
        <v>0.29879999999999995</v>
      </c>
      <c r="DN159" s="158">
        <f t="shared" si="212"/>
        <v>1.46E-2</v>
      </c>
      <c r="DO159" s="159">
        <f t="shared" si="224"/>
        <v>3.6354000000000002</v>
      </c>
      <c r="DP159" s="158">
        <f t="shared" si="213"/>
        <v>-1.2999999999999999E-2</v>
      </c>
      <c r="DQ159" s="159">
        <f t="shared" si="225"/>
        <v>-3.2369999999999997</v>
      </c>
      <c r="DR159" s="158">
        <f t="shared" si="214"/>
        <v>-6.7000000000000002E-3</v>
      </c>
      <c r="DS159" s="159">
        <f t="shared" si="226"/>
        <v>-1.6683000000000001</v>
      </c>
      <c r="DT159" s="158">
        <f t="shared" si="215"/>
        <v>-1.2999999999999999E-2</v>
      </c>
      <c r="DU159" s="159">
        <f t="shared" si="227"/>
        <v>-3.2369999999999997</v>
      </c>
      <c r="DV159" s="158">
        <f t="shared" si="216"/>
        <v>-6.7000000000000002E-3</v>
      </c>
      <c r="DW159" s="160">
        <f t="shared" si="228"/>
        <v>-1.6683000000000001</v>
      </c>
    </row>
    <row r="160" spans="1:127" ht="24.95" customHeight="1" x14ac:dyDescent="0.2">
      <c r="A160" s="272">
        <v>151</v>
      </c>
      <c r="B160" s="336"/>
      <c r="C160" s="332"/>
      <c r="D160" s="333"/>
      <c r="E160" s="334"/>
      <c r="F160" s="335"/>
      <c r="G160" s="334"/>
      <c r="H160" s="371"/>
      <c r="I160" s="334"/>
      <c r="J160" s="334"/>
      <c r="K160" s="334"/>
      <c r="L160" s="334"/>
      <c r="M160" s="334"/>
      <c r="N160" s="334"/>
      <c r="O160" s="337"/>
      <c r="P160" s="337"/>
      <c r="Q160" s="338" t="str">
        <f t="shared" si="179"/>
        <v xml:space="preserve"> </v>
      </c>
      <c r="R160" s="339" t="str">
        <f t="shared" si="180"/>
        <v/>
      </c>
      <c r="S160" s="340" t="str">
        <f t="shared" si="233"/>
        <v/>
      </c>
      <c r="T160" s="341" t="str">
        <f t="shared" si="181"/>
        <v/>
      </c>
      <c r="U160" s="341" t="str">
        <f t="shared" si="182"/>
        <v/>
      </c>
      <c r="V160" s="341" t="str">
        <f t="shared" si="183"/>
        <v/>
      </c>
      <c r="W160" s="341" t="str">
        <f t="shared" si="184"/>
        <v/>
      </c>
      <c r="X160" s="340" t="str">
        <f t="shared" si="234"/>
        <v/>
      </c>
      <c r="Y160" s="342" t="str">
        <f t="shared" si="235"/>
        <v/>
      </c>
      <c r="Z160" s="343" t="str">
        <f t="shared" si="236"/>
        <v/>
      </c>
      <c r="AA160" s="344" t="str">
        <f t="shared" si="237"/>
        <v/>
      </c>
      <c r="AB160" s="345" t="str">
        <f t="shared" si="185"/>
        <v/>
      </c>
      <c r="AC160" s="346" t="str">
        <f t="shared" si="186"/>
        <v/>
      </c>
      <c r="AD160" s="346" t="str">
        <f t="shared" si="187"/>
        <v/>
      </c>
      <c r="AE160" s="344" t="str">
        <f t="shared" si="238"/>
        <v/>
      </c>
      <c r="AF160" s="346" t="str">
        <f t="shared" si="188"/>
        <v/>
      </c>
      <c r="AG160" s="344" t="str">
        <f t="shared" si="239"/>
        <v/>
      </c>
      <c r="AH160" s="344" t="str">
        <f t="shared" si="240"/>
        <v/>
      </c>
      <c r="AI160" s="344" t="str">
        <f t="shared" si="241"/>
        <v/>
      </c>
      <c r="AJ160" s="346" t="str">
        <f t="shared" si="242"/>
        <v/>
      </c>
      <c r="AK160" s="346" t="str">
        <f t="shared" si="243"/>
        <v/>
      </c>
      <c r="AL160" s="347" t="str">
        <f t="shared" si="244"/>
        <v/>
      </c>
      <c r="AM160" s="141"/>
      <c r="AN160" s="141"/>
      <c r="AO160" s="142"/>
      <c r="AP160" s="58">
        <f t="shared" si="189"/>
        <v>0</v>
      </c>
      <c r="AQ160" s="94">
        <f>SUM(AP$10:AP160)</f>
        <v>0</v>
      </c>
      <c r="AR160" s="143">
        <f t="shared" si="178"/>
        <v>0.1</v>
      </c>
      <c r="AS160" s="144" t="str">
        <f t="shared" si="190"/>
        <v/>
      </c>
      <c r="AT160" s="144" t="str">
        <f t="shared" si="217"/>
        <v/>
      </c>
      <c r="AU160" s="145"/>
      <c r="AV160" s="58">
        <f t="shared" si="176"/>
        <v>0</v>
      </c>
      <c r="AW160" s="318">
        <f>SUM(AV$10:AV160)</f>
        <v>0</v>
      </c>
      <c r="AX160" s="319">
        <f t="shared" si="177"/>
        <v>0.1</v>
      </c>
      <c r="AY160" s="144" t="str">
        <f t="shared" si="231"/>
        <v/>
      </c>
      <c r="AZ160" s="144" t="str">
        <f t="shared" si="232"/>
        <v/>
      </c>
      <c r="BA160" s="144"/>
      <c r="BB160" s="146" t="str">
        <f t="shared" si="191"/>
        <v/>
      </c>
      <c r="BC160" s="66" t="str">
        <f t="shared" si="230"/>
        <v/>
      </c>
      <c r="BD160" s="195" t="str">
        <f t="shared" si="192"/>
        <v/>
      </c>
      <c r="BF160" s="283"/>
      <c r="BG160" s="286" t="str">
        <f t="shared" si="193"/>
        <v/>
      </c>
      <c r="BY160" s="211" t="str">
        <f t="shared" si="194"/>
        <v/>
      </c>
      <c r="BZ160" s="150" t="str">
        <f t="shared" si="195"/>
        <v/>
      </c>
      <c r="CB160" s="54" t="str">
        <f t="shared" si="229"/>
        <v/>
      </c>
      <c r="CD160" s="54" t="str">
        <f t="shared" si="196"/>
        <v/>
      </c>
      <c r="CF160" s="54" t="str">
        <f t="shared" si="197"/>
        <v/>
      </c>
      <c r="CH160" s="150" t="str">
        <f t="shared" si="198"/>
        <v/>
      </c>
      <c r="CI160" s="290"/>
      <c r="CJ160" s="150" t="str">
        <f t="shared" si="199"/>
        <v/>
      </c>
      <c r="CK160" s="290"/>
      <c r="CL160" s="54" t="str">
        <f t="shared" si="218"/>
        <v/>
      </c>
      <c r="CM160" s="290"/>
      <c r="CN160" s="150" t="str">
        <f t="shared" si="200"/>
        <v/>
      </c>
      <c r="CO160" s="290"/>
      <c r="CP160" s="150" t="str">
        <f t="shared" si="201"/>
        <v/>
      </c>
      <c r="CQ160" s="290"/>
      <c r="CR160" s="150" t="str">
        <f t="shared" si="202"/>
        <v/>
      </c>
      <c r="CS160" s="290"/>
      <c r="CT160" s="150" t="str">
        <f t="shared" si="203"/>
        <v/>
      </c>
      <c r="CU160" s="150"/>
      <c r="CV160" s="150" t="str">
        <f t="shared" si="204"/>
        <v/>
      </c>
      <c r="CW160" s="94"/>
      <c r="CX160" s="151" t="str">
        <f t="shared" si="245"/>
        <v/>
      </c>
      <c r="CY160" s="151" t="str">
        <f t="shared" si="246"/>
        <v/>
      </c>
      <c r="CZ160" s="152"/>
      <c r="DA160" s="373" t="str">
        <f t="shared" si="219"/>
        <v/>
      </c>
      <c r="DC160" s="153">
        <f t="shared" si="205"/>
        <v>0</v>
      </c>
      <c r="DD160" s="153">
        <f t="shared" si="206"/>
        <v>0</v>
      </c>
      <c r="DE160" s="153">
        <f t="shared" si="207"/>
        <v>0</v>
      </c>
      <c r="DF160" s="158">
        <f t="shared" si="208"/>
        <v>-4.7000000000000002E-3</v>
      </c>
      <c r="DG160" s="159">
        <f t="shared" si="220"/>
        <v>-1.1703000000000001</v>
      </c>
      <c r="DH160" s="158">
        <f t="shared" si="209"/>
        <v>3.1999999999999997E-3</v>
      </c>
      <c r="DI160" s="159">
        <f t="shared" si="221"/>
        <v>0.79679999999999995</v>
      </c>
      <c r="DJ160" s="158">
        <f t="shared" si="210"/>
        <v>-2.7000000000000001E-3</v>
      </c>
      <c r="DK160" s="159">
        <f t="shared" si="222"/>
        <v>-0.67230000000000001</v>
      </c>
      <c r="DL160" s="158">
        <f t="shared" si="211"/>
        <v>1.1999999999999999E-3</v>
      </c>
      <c r="DM160" s="159">
        <f t="shared" si="223"/>
        <v>0.29879999999999995</v>
      </c>
      <c r="DN160" s="158">
        <f t="shared" si="212"/>
        <v>1.46E-2</v>
      </c>
      <c r="DO160" s="159">
        <f t="shared" si="224"/>
        <v>3.6354000000000002</v>
      </c>
      <c r="DP160" s="158">
        <f t="shared" si="213"/>
        <v>-1.2999999999999999E-2</v>
      </c>
      <c r="DQ160" s="159">
        <f t="shared" si="225"/>
        <v>-3.2369999999999997</v>
      </c>
      <c r="DR160" s="158">
        <f t="shared" si="214"/>
        <v>-6.7000000000000002E-3</v>
      </c>
      <c r="DS160" s="159">
        <f t="shared" si="226"/>
        <v>-1.6683000000000001</v>
      </c>
      <c r="DT160" s="158">
        <f t="shared" si="215"/>
        <v>-1.2999999999999999E-2</v>
      </c>
      <c r="DU160" s="159">
        <f t="shared" si="227"/>
        <v>-3.2369999999999997</v>
      </c>
      <c r="DV160" s="158">
        <f t="shared" si="216"/>
        <v>-6.7000000000000002E-3</v>
      </c>
      <c r="DW160" s="160">
        <f t="shared" si="228"/>
        <v>-1.6683000000000001</v>
      </c>
    </row>
    <row r="161" spans="1:127" ht="24.95" customHeight="1" x14ac:dyDescent="0.2">
      <c r="A161" s="272">
        <v>152</v>
      </c>
      <c r="B161" s="336"/>
      <c r="C161" s="332"/>
      <c r="D161" s="333"/>
      <c r="E161" s="334"/>
      <c r="F161" s="335"/>
      <c r="G161" s="334"/>
      <c r="H161" s="371"/>
      <c r="I161" s="334"/>
      <c r="J161" s="334"/>
      <c r="K161" s="334"/>
      <c r="L161" s="334"/>
      <c r="M161" s="334"/>
      <c r="N161" s="334"/>
      <c r="O161" s="337"/>
      <c r="P161" s="337"/>
      <c r="Q161" s="338" t="str">
        <f t="shared" si="179"/>
        <v xml:space="preserve"> </v>
      </c>
      <c r="R161" s="339" t="str">
        <f t="shared" si="180"/>
        <v/>
      </c>
      <c r="S161" s="340" t="str">
        <f t="shared" si="233"/>
        <v/>
      </c>
      <c r="T161" s="341" t="str">
        <f t="shared" si="181"/>
        <v/>
      </c>
      <c r="U161" s="341" t="str">
        <f t="shared" si="182"/>
        <v/>
      </c>
      <c r="V161" s="341" t="str">
        <f t="shared" si="183"/>
        <v/>
      </c>
      <c r="W161" s="341" t="str">
        <f t="shared" si="184"/>
        <v/>
      </c>
      <c r="X161" s="340" t="str">
        <f t="shared" si="234"/>
        <v/>
      </c>
      <c r="Y161" s="342" t="str">
        <f t="shared" si="235"/>
        <v/>
      </c>
      <c r="Z161" s="343" t="str">
        <f t="shared" si="236"/>
        <v/>
      </c>
      <c r="AA161" s="344" t="str">
        <f t="shared" si="237"/>
        <v/>
      </c>
      <c r="AB161" s="345" t="str">
        <f t="shared" si="185"/>
        <v/>
      </c>
      <c r="AC161" s="346" t="str">
        <f t="shared" si="186"/>
        <v/>
      </c>
      <c r="AD161" s="346" t="str">
        <f t="shared" si="187"/>
        <v/>
      </c>
      <c r="AE161" s="344" t="str">
        <f t="shared" si="238"/>
        <v/>
      </c>
      <c r="AF161" s="346" t="str">
        <f t="shared" si="188"/>
        <v/>
      </c>
      <c r="AG161" s="344" t="str">
        <f t="shared" si="239"/>
        <v/>
      </c>
      <c r="AH161" s="344" t="str">
        <f t="shared" si="240"/>
        <v/>
      </c>
      <c r="AI161" s="344" t="str">
        <f t="shared" si="241"/>
        <v/>
      </c>
      <c r="AJ161" s="346" t="str">
        <f t="shared" si="242"/>
        <v/>
      </c>
      <c r="AK161" s="346" t="str">
        <f t="shared" si="243"/>
        <v/>
      </c>
      <c r="AL161" s="347" t="str">
        <f t="shared" si="244"/>
        <v/>
      </c>
      <c r="AM161" s="141"/>
      <c r="AN161" s="141"/>
      <c r="AO161" s="142"/>
      <c r="AP161" s="58">
        <f t="shared" si="189"/>
        <v>0</v>
      </c>
      <c r="AQ161" s="94">
        <f>SUM(AP$10:AP161)</f>
        <v>0</v>
      </c>
      <c r="AR161" s="143">
        <f t="shared" si="178"/>
        <v>0.1</v>
      </c>
      <c r="AS161" s="144" t="str">
        <f t="shared" si="190"/>
        <v/>
      </c>
      <c r="AT161" s="144" t="str">
        <f t="shared" si="217"/>
        <v/>
      </c>
      <c r="AU161" s="145"/>
      <c r="AV161" s="58">
        <f t="shared" si="176"/>
        <v>0</v>
      </c>
      <c r="AW161" s="318">
        <f>SUM(AV$10:AV161)</f>
        <v>0</v>
      </c>
      <c r="AX161" s="319">
        <f t="shared" si="177"/>
        <v>0.1</v>
      </c>
      <c r="AY161" s="144" t="str">
        <f t="shared" si="231"/>
        <v/>
      </c>
      <c r="AZ161" s="144" t="str">
        <f t="shared" si="232"/>
        <v/>
      </c>
      <c r="BA161" s="144"/>
      <c r="BB161" s="146" t="str">
        <f t="shared" si="191"/>
        <v/>
      </c>
      <c r="BC161" s="66" t="str">
        <f t="shared" si="230"/>
        <v/>
      </c>
      <c r="BD161" s="195" t="str">
        <f t="shared" si="192"/>
        <v/>
      </c>
      <c r="BF161" s="283"/>
      <c r="BG161" s="286" t="str">
        <f t="shared" si="193"/>
        <v/>
      </c>
      <c r="BY161" s="211" t="str">
        <f t="shared" si="194"/>
        <v/>
      </c>
      <c r="BZ161" s="150" t="str">
        <f t="shared" si="195"/>
        <v/>
      </c>
      <c r="CB161" s="54" t="str">
        <f t="shared" si="229"/>
        <v/>
      </c>
      <c r="CD161" s="54" t="str">
        <f t="shared" si="196"/>
        <v/>
      </c>
      <c r="CF161" s="54" t="str">
        <f t="shared" si="197"/>
        <v/>
      </c>
      <c r="CH161" s="150" t="str">
        <f t="shared" si="198"/>
        <v/>
      </c>
      <c r="CI161" s="290"/>
      <c r="CJ161" s="150" t="str">
        <f t="shared" si="199"/>
        <v/>
      </c>
      <c r="CK161" s="290"/>
      <c r="CL161" s="54" t="str">
        <f t="shared" si="218"/>
        <v/>
      </c>
      <c r="CM161" s="290"/>
      <c r="CN161" s="150" t="str">
        <f t="shared" si="200"/>
        <v/>
      </c>
      <c r="CO161" s="290"/>
      <c r="CP161" s="150" t="str">
        <f t="shared" si="201"/>
        <v/>
      </c>
      <c r="CQ161" s="290"/>
      <c r="CR161" s="150" t="str">
        <f t="shared" si="202"/>
        <v/>
      </c>
      <c r="CS161" s="290"/>
      <c r="CT161" s="150" t="str">
        <f t="shared" si="203"/>
        <v/>
      </c>
      <c r="CU161" s="150"/>
      <c r="CV161" s="150" t="str">
        <f t="shared" si="204"/>
        <v/>
      </c>
      <c r="CW161" s="94"/>
      <c r="CX161" s="151" t="str">
        <f t="shared" si="245"/>
        <v/>
      </c>
      <c r="CY161" s="151" t="str">
        <f t="shared" si="246"/>
        <v/>
      </c>
      <c r="CZ161" s="152"/>
      <c r="DA161" s="373" t="str">
        <f t="shared" si="219"/>
        <v/>
      </c>
      <c r="DC161" s="153">
        <f t="shared" si="205"/>
        <v>0</v>
      </c>
      <c r="DD161" s="153">
        <f t="shared" si="206"/>
        <v>0</v>
      </c>
      <c r="DE161" s="153">
        <f t="shared" si="207"/>
        <v>0</v>
      </c>
      <c r="DF161" s="158">
        <f t="shared" si="208"/>
        <v>-4.7000000000000002E-3</v>
      </c>
      <c r="DG161" s="159">
        <f t="shared" si="220"/>
        <v>-1.1703000000000001</v>
      </c>
      <c r="DH161" s="158">
        <f t="shared" si="209"/>
        <v>3.1999999999999997E-3</v>
      </c>
      <c r="DI161" s="159">
        <f t="shared" si="221"/>
        <v>0.79679999999999995</v>
      </c>
      <c r="DJ161" s="158">
        <f t="shared" si="210"/>
        <v>-2.7000000000000001E-3</v>
      </c>
      <c r="DK161" s="159">
        <f t="shared" si="222"/>
        <v>-0.67230000000000001</v>
      </c>
      <c r="DL161" s="158">
        <f t="shared" si="211"/>
        <v>1.1999999999999999E-3</v>
      </c>
      <c r="DM161" s="159">
        <f t="shared" si="223"/>
        <v>0.29879999999999995</v>
      </c>
      <c r="DN161" s="158">
        <f t="shared" si="212"/>
        <v>1.46E-2</v>
      </c>
      <c r="DO161" s="159">
        <f t="shared" si="224"/>
        <v>3.6354000000000002</v>
      </c>
      <c r="DP161" s="158">
        <f t="shared" si="213"/>
        <v>-1.2999999999999999E-2</v>
      </c>
      <c r="DQ161" s="159">
        <f t="shared" si="225"/>
        <v>-3.2369999999999997</v>
      </c>
      <c r="DR161" s="158">
        <f t="shared" si="214"/>
        <v>-6.7000000000000002E-3</v>
      </c>
      <c r="DS161" s="159">
        <f t="shared" si="226"/>
        <v>-1.6683000000000001</v>
      </c>
      <c r="DT161" s="158">
        <f t="shared" si="215"/>
        <v>-1.2999999999999999E-2</v>
      </c>
      <c r="DU161" s="159">
        <f t="shared" si="227"/>
        <v>-3.2369999999999997</v>
      </c>
      <c r="DV161" s="158">
        <f t="shared" si="216"/>
        <v>-6.7000000000000002E-3</v>
      </c>
      <c r="DW161" s="160">
        <f t="shared" si="228"/>
        <v>-1.6683000000000001</v>
      </c>
    </row>
    <row r="162" spans="1:127" ht="24.95" customHeight="1" x14ac:dyDescent="0.2">
      <c r="A162" s="272">
        <v>153</v>
      </c>
      <c r="B162" s="336"/>
      <c r="C162" s="332"/>
      <c r="D162" s="333"/>
      <c r="E162" s="334"/>
      <c r="F162" s="335"/>
      <c r="G162" s="334"/>
      <c r="H162" s="371"/>
      <c r="I162" s="334"/>
      <c r="J162" s="334"/>
      <c r="K162" s="334"/>
      <c r="L162" s="334"/>
      <c r="M162" s="334"/>
      <c r="N162" s="334"/>
      <c r="O162" s="337"/>
      <c r="P162" s="337"/>
      <c r="Q162" s="338" t="str">
        <f t="shared" si="179"/>
        <v xml:space="preserve"> </v>
      </c>
      <c r="R162" s="339" t="str">
        <f t="shared" si="180"/>
        <v/>
      </c>
      <c r="S162" s="340" t="str">
        <f t="shared" si="233"/>
        <v/>
      </c>
      <c r="T162" s="341" t="str">
        <f t="shared" si="181"/>
        <v/>
      </c>
      <c r="U162" s="341" t="str">
        <f t="shared" si="182"/>
        <v/>
      </c>
      <c r="V162" s="341" t="str">
        <f t="shared" si="183"/>
        <v/>
      </c>
      <c r="W162" s="341" t="str">
        <f t="shared" si="184"/>
        <v/>
      </c>
      <c r="X162" s="340" t="str">
        <f t="shared" si="234"/>
        <v/>
      </c>
      <c r="Y162" s="342" t="str">
        <f t="shared" si="235"/>
        <v/>
      </c>
      <c r="Z162" s="343" t="str">
        <f t="shared" si="236"/>
        <v/>
      </c>
      <c r="AA162" s="344" t="str">
        <f t="shared" si="237"/>
        <v/>
      </c>
      <c r="AB162" s="345" t="str">
        <f t="shared" si="185"/>
        <v/>
      </c>
      <c r="AC162" s="346" t="str">
        <f t="shared" si="186"/>
        <v/>
      </c>
      <c r="AD162" s="346" t="str">
        <f t="shared" si="187"/>
        <v/>
      </c>
      <c r="AE162" s="344" t="str">
        <f t="shared" si="238"/>
        <v/>
      </c>
      <c r="AF162" s="346" t="str">
        <f t="shared" si="188"/>
        <v/>
      </c>
      <c r="AG162" s="344" t="str">
        <f t="shared" si="239"/>
        <v/>
      </c>
      <c r="AH162" s="344" t="str">
        <f t="shared" si="240"/>
        <v/>
      </c>
      <c r="AI162" s="344" t="str">
        <f t="shared" si="241"/>
        <v/>
      </c>
      <c r="AJ162" s="346" t="str">
        <f t="shared" si="242"/>
        <v/>
      </c>
      <c r="AK162" s="346" t="str">
        <f t="shared" si="243"/>
        <v/>
      </c>
      <c r="AL162" s="347" t="str">
        <f t="shared" si="244"/>
        <v/>
      </c>
      <c r="AM162" s="141"/>
      <c r="AN162" s="141"/>
      <c r="AO162" s="142"/>
      <c r="AP162" s="58">
        <f t="shared" si="189"/>
        <v>0</v>
      </c>
      <c r="AQ162" s="94">
        <f>SUM(AP$10:AP162)</f>
        <v>0</v>
      </c>
      <c r="AR162" s="143">
        <f t="shared" si="178"/>
        <v>0.1</v>
      </c>
      <c r="AS162" s="144" t="str">
        <f t="shared" si="190"/>
        <v/>
      </c>
      <c r="AT162" s="144" t="str">
        <f t="shared" si="217"/>
        <v/>
      </c>
      <c r="AU162" s="145"/>
      <c r="AV162" s="58">
        <f t="shared" si="176"/>
        <v>0</v>
      </c>
      <c r="AW162" s="318">
        <f>SUM(AV$10:AV162)</f>
        <v>0</v>
      </c>
      <c r="AX162" s="319">
        <f t="shared" si="177"/>
        <v>0.1</v>
      </c>
      <c r="AY162" s="144" t="str">
        <f t="shared" si="231"/>
        <v/>
      </c>
      <c r="AZ162" s="144" t="str">
        <f t="shared" si="232"/>
        <v/>
      </c>
      <c r="BA162" s="144"/>
      <c r="BB162" s="146" t="str">
        <f t="shared" si="191"/>
        <v/>
      </c>
      <c r="BC162" s="66" t="str">
        <f t="shared" si="230"/>
        <v/>
      </c>
      <c r="BD162" s="195" t="str">
        <f t="shared" si="192"/>
        <v/>
      </c>
      <c r="BF162" s="283"/>
      <c r="BG162" s="286" t="str">
        <f t="shared" si="193"/>
        <v/>
      </c>
      <c r="BY162" s="211" t="str">
        <f t="shared" si="194"/>
        <v/>
      </c>
      <c r="BZ162" s="150" t="str">
        <f t="shared" si="195"/>
        <v/>
      </c>
      <c r="CB162" s="54" t="str">
        <f t="shared" si="229"/>
        <v/>
      </c>
      <c r="CD162" s="54" t="str">
        <f t="shared" si="196"/>
        <v/>
      </c>
      <c r="CF162" s="54" t="str">
        <f t="shared" si="197"/>
        <v/>
      </c>
      <c r="CH162" s="150" t="str">
        <f t="shared" si="198"/>
        <v/>
      </c>
      <c r="CI162" s="290"/>
      <c r="CJ162" s="150" t="str">
        <f t="shared" si="199"/>
        <v/>
      </c>
      <c r="CK162" s="290"/>
      <c r="CL162" s="54" t="str">
        <f t="shared" si="218"/>
        <v/>
      </c>
      <c r="CM162" s="290"/>
      <c r="CN162" s="150" t="str">
        <f t="shared" si="200"/>
        <v/>
      </c>
      <c r="CO162" s="290"/>
      <c r="CP162" s="150" t="str">
        <f t="shared" si="201"/>
        <v/>
      </c>
      <c r="CQ162" s="290"/>
      <c r="CR162" s="150" t="str">
        <f t="shared" si="202"/>
        <v/>
      </c>
      <c r="CS162" s="290"/>
      <c r="CT162" s="150" t="str">
        <f t="shared" si="203"/>
        <v/>
      </c>
      <c r="CU162" s="150"/>
      <c r="CV162" s="150" t="str">
        <f t="shared" si="204"/>
        <v/>
      </c>
      <c r="CW162" s="94"/>
      <c r="CX162" s="151" t="str">
        <f t="shared" si="245"/>
        <v/>
      </c>
      <c r="CY162" s="151" t="str">
        <f t="shared" si="246"/>
        <v/>
      </c>
      <c r="CZ162" s="152"/>
      <c r="DA162" s="373" t="str">
        <f t="shared" si="219"/>
        <v/>
      </c>
      <c r="DC162" s="153">
        <f t="shared" si="205"/>
        <v>0</v>
      </c>
      <c r="DD162" s="153">
        <f t="shared" si="206"/>
        <v>0</v>
      </c>
      <c r="DE162" s="153">
        <f t="shared" si="207"/>
        <v>0</v>
      </c>
      <c r="DF162" s="158">
        <f t="shared" si="208"/>
        <v>-4.7000000000000002E-3</v>
      </c>
      <c r="DG162" s="159">
        <f t="shared" si="220"/>
        <v>-1.1703000000000001</v>
      </c>
      <c r="DH162" s="158">
        <f t="shared" si="209"/>
        <v>3.1999999999999997E-3</v>
      </c>
      <c r="DI162" s="159">
        <f t="shared" si="221"/>
        <v>0.79679999999999995</v>
      </c>
      <c r="DJ162" s="158">
        <f t="shared" si="210"/>
        <v>-2.7000000000000001E-3</v>
      </c>
      <c r="DK162" s="159">
        <f t="shared" si="222"/>
        <v>-0.67230000000000001</v>
      </c>
      <c r="DL162" s="158">
        <f t="shared" si="211"/>
        <v>1.1999999999999999E-3</v>
      </c>
      <c r="DM162" s="159">
        <f t="shared" si="223"/>
        <v>0.29879999999999995</v>
      </c>
      <c r="DN162" s="158">
        <f t="shared" si="212"/>
        <v>1.46E-2</v>
      </c>
      <c r="DO162" s="159">
        <f t="shared" si="224"/>
        <v>3.6354000000000002</v>
      </c>
      <c r="DP162" s="158">
        <f t="shared" si="213"/>
        <v>-1.2999999999999999E-2</v>
      </c>
      <c r="DQ162" s="159">
        <f t="shared" si="225"/>
        <v>-3.2369999999999997</v>
      </c>
      <c r="DR162" s="158">
        <f t="shared" si="214"/>
        <v>-6.7000000000000002E-3</v>
      </c>
      <c r="DS162" s="159">
        <f t="shared" si="226"/>
        <v>-1.6683000000000001</v>
      </c>
      <c r="DT162" s="158">
        <f t="shared" si="215"/>
        <v>-1.2999999999999999E-2</v>
      </c>
      <c r="DU162" s="159">
        <f t="shared" si="227"/>
        <v>-3.2369999999999997</v>
      </c>
      <c r="DV162" s="158">
        <f t="shared" si="216"/>
        <v>-6.7000000000000002E-3</v>
      </c>
      <c r="DW162" s="160">
        <f t="shared" si="228"/>
        <v>-1.6683000000000001</v>
      </c>
    </row>
    <row r="163" spans="1:127" ht="24.95" customHeight="1" x14ac:dyDescent="0.2">
      <c r="A163" s="272">
        <v>154</v>
      </c>
      <c r="B163" s="336"/>
      <c r="C163" s="332"/>
      <c r="D163" s="333"/>
      <c r="E163" s="334"/>
      <c r="F163" s="335"/>
      <c r="G163" s="334"/>
      <c r="H163" s="371"/>
      <c r="I163" s="334"/>
      <c r="J163" s="334"/>
      <c r="K163" s="334"/>
      <c r="L163" s="334"/>
      <c r="M163" s="334"/>
      <c r="N163" s="334"/>
      <c r="O163" s="337"/>
      <c r="P163" s="337"/>
      <c r="Q163" s="338" t="str">
        <f t="shared" si="179"/>
        <v xml:space="preserve"> </v>
      </c>
      <c r="R163" s="339" t="str">
        <f t="shared" si="180"/>
        <v/>
      </c>
      <c r="S163" s="340" t="str">
        <f t="shared" si="233"/>
        <v/>
      </c>
      <c r="T163" s="341" t="str">
        <f t="shared" si="181"/>
        <v/>
      </c>
      <c r="U163" s="341" t="str">
        <f t="shared" si="182"/>
        <v/>
      </c>
      <c r="V163" s="341" t="str">
        <f t="shared" si="183"/>
        <v/>
      </c>
      <c r="W163" s="341" t="str">
        <f t="shared" si="184"/>
        <v/>
      </c>
      <c r="X163" s="340" t="str">
        <f t="shared" si="234"/>
        <v/>
      </c>
      <c r="Y163" s="342" t="str">
        <f t="shared" si="235"/>
        <v/>
      </c>
      <c r="Z163" s="343" t="str">
        <f t="shared" si="236"/>
        <v/>
      </c>
      <c r="AA163" s="344" t="str">
        <f t="shared" si="237"/>
        <v/>
      </c>
      <c r="AB163" s="345" t="str">
        <f t="shared" si="185"/>
        <v/>
      </c>
      <c r="AC163" s="346" t="str">
        <f t="shared" si="186"/>
        <v/>
      </c>
      <c r="AD163" s="346" t="str">
        <f t="shared" si="187"/>
        <v/>
      </c>
      <c r="AE163" s="344" t="str">
        <f t="shared" si="238"/>
        <v/>
      </c>
      <c r="AF163" s="346" t="str">
        <f t="shared" si="188"/>
        <v/>
      </c>
      <c r="AG163" s="344" t="str">
        <f t="shared" si="239"/>
        <v/>
      </c>
      <c r="AH163" s="344" t="str">
        <f t="shared" si="240"/>
        <v/>
      </c>
      <c r="AI163" s="344" t="str">
        <f t="shared" si="241"/>
        <v/>
      </c>
      <c r="AJ163" s="346" t="str">
        <f t="shared" si="242"/>
        <v/>
      </c>
      <c r="AK163" s="346" t="str">
        <f t="shared" si="243"/>
        <v/>
      </c>
      <c r="AL163" s="347" t="str">
        <f t="shared" si="244"/>
        <v/>
      </c>
      <c r="AM163" s="141"/>
      <c r="AN163" s="141"/>
      <c r="AO163" s="142"/>
      <c r="AP163" s="58">
        <f t="shared" si="189"/>
        <v>0</v>
      </c>
      <c r="AQ163" s="94">
        <f>SUM(AP$10:AP163)</f>
        <v>0</v>
      </c>
      <c r="AR163" s="143">
        <f t="shared" si="178"/>
        <v>0.1</v>
      </c>
      <c r="AS163" s="144" t="str">
        <f t="shared" si="190"/>
        <v/>
      </c>
      <c r="AT163" s="144" t="str">
        <f t="shared" si="217"/>
        <v/>
      </c>
      <c r="AU163" s="145"/>
      <c r="AV163" s="58">
        <f t="shared" si="176"/>
        <v>0</v>
      </c>
      <c r="AW163" s="318">
        <f>SUM(AV$10:AV163)</f>
        <v>0</v>
      </c>
      <c r="AX163" s="319">
        <f t="shared" si="177"/>
        <v>0.1</v>
      </c>
      <c r="AY163" s="144" t="str">
        <f t="shared" si="231"/>
        <v/>
      </c>
      <c r="AZ163" s="144" t="str">
        <f t="shared" si="232"/>
        <v/>
      </c>
      <c r="BA163" s="144"/>
      <c r="BB163" s="146" t="str">
        <f t="shared" si="191"/>
        <v/>
      </c>
      <c r="BC163" s="66" t="str">
        <f t="shared" si="230"/>
        <v/>
      </c>
      <c r="BD163" s="195" t="str">
        <f t="shared" si="192"/>
        <v/>
      </c>
      <c r="BF163" s="283"/>
      <c r="BG163" s="286" t="str">
        <f t="shared" si="193"/>
        <v/>
      </c>
      <c r="BY163" s="211" t="str">
        <f t="shared" si="194"/>
        <v/>
      </c>
      <c r="BZ163" s="150" t="str">
        <f t="shared" si="195"/>
        <v/>
      </c>
      <c r="CB163" s="54" t="str">
        <f t="shared" si="229"/>
        <v/>
      </c>
      <c r="CD163" s="54" t="str">
        <f t="shared" si="196"/>
        <v/>
      </c>
      <c r="CF163" s="54" t="str">
        <f t="shared" si="197"/>
        <v/>
      </c>
      <c r="CH163" s="150" t="str">
        <f t="shared" si="198"/>
        <v/>
      </c>
      <c r="CI163" s="290"/>
      <c r="CJ163" s="150" t="str">
        <f t="shared" si="199"/>
        <v/>
      </c>
      <c r="CK163" s="290"/>
      <c r="CL163" s="54" t="str">
        <f t="shared" si="218"/>
        <v/>
      </c>
      <c r="CM163" s="290"/>
      <c r="CN163" s="150" t="str">
        <f t="shared" si="200"/>
        <v/>
      </c>
      <c r="CO163" s="290"/>
      <c r="CP163" s="150" t="str">
        <f t="shared" si="201"/>
        <v/>
      </c>
      <c r="CQ163" s="290"/>
      <c r="CR163" s="150" t="str">
        <f t="shared" si="202"/>
        <v/>
      </c>
      <c r="CS163" s="290"/>
      <c r="CT163" s="150" t="str">
        <f t="shared" si="203"/>
        <v/>
      </c>
      <c r="CU163" s="150"/>
      <c r="CV163" s="150" t="str">
        <f t="shared" si="204"/>
        <v/>
      </c>
      <c r="CW163" s="94"/>
      <c r="CX163" s="151" t="str">
        <f t="shared" si="245"/>
        <v/>
      </c>
      <c r="CY163" s="151" t="str">
        <f t="shared" si="246"/>
        <v/>
      </c>
      <c r="CZ163" s="152"/>
      <c r="DA163" s="373" t="str">
        <f t="shared" si="219"/>
        <v/>
      </c>
      <c r="DC163" s="153">
        <f t="shared" si="205"/>
        <v>0</v>
      </c>
      <c r="DD163" s="153">
        <f t="shared" si="206"/>
        <v>0</v>
      </c>
      <c r="DE163" s="153">
        <f t="shared" si="207"/>
        <v>0</v>
      </c>
      <c r="DF163" s="158">
        <f t="shared" si="208"/>
        <v>-4.7000000000000002E-3</v>
      </c>
      <c r="DG163" s="159">
        <f t="shared" si="220"/>
        <v>-1.1703000000000001</v>
      </c>
      <c r="DH163" s="158">
        <f t="shared" si="209"/>
        <v>3.1999999999999997E-3</v>
      </c>
      <c r="DI163" s="159">
        <f t="shared" si="221"/>
        <v>0.79679999999999995</v>
      </c>
      <c r="DJ163" s="158">
        <f t="shared" si="210"/>
        <v>-2.7000000000000001E-3</v>
      </c>
      <c r="DK163" s="159">
        <f t="shared" si="222"/>
        <v>-0.67230000000000001</v>
      </c>
      <c r="DL163" s="158">
        <f t="shared" si="211"/>
        <v>1.1999999999999999E-3</v>
      </c>
      <c r="DM163" s="159">
        <f t="shared" si="223"/>
        <v>0.29879999999999995</v>
      </c>
      <c r="DN163" s="158">
        <f t="shared" si="212"/>
        <v>1.46E-2</v>
      </c>
      <c r="DO163" s="159">
        <f t="shared" si="224"/>
        <v>3.6354000000000002</v>
      </c>
      <c r="DP163" s="158">
        <f t="shared" si="213"/>
        <v>-1.2999999999999999E-2</v>
      </c>
      <c r="DQ163" s="159">
        <f t="shared" si="225"/>
        <v>-3.2369999999999997</v>
      </c>
      <c r="DR163" s="158">
        <f t="shared" si="214"/>
        <v>-6.7000000000000002E-3</v>
      </c>
      <c r="DS163" s="159">
        <f t="shared" si="226"/>
        <v>-1.6683000000000001</v>
      </c>
      <c r="DT163" s="158">
        <f t="shared" si="215"/>
        <v>-1.2999999999999999E-2</v>
      </c>
      <c r="DU163" s="159">
        <f t="shared" si="227"/>
        <v>-3.2369999999999997</v>
      </c>
      <c r="DV163" s="158">
        <f t="shared" si="216"/>
        <v>-6.7000000000000002E-3</v>
      </c>
      <c r="DW163" s="160">
        <f t="shared" si="228"/>
        <v>-1.6683000000000001</v>
      </c>
    </row>
    <row r="164" spans="1:127" ht="24.95" customHeight="1" x14ac:dyDescent="0.2">
      <c r="A164" s="272">
        <v>155</v>
      </c>
      <c r="B164" s="336"/>
      <c r="C164" s="332"/>
      <c r="D164" s="333"/>
      <c r="E164" s="334"/>
      <c r="F164" s="335"/>
      <c r="G164" s="334"/>
      <c r="H164" s="371"/>
      <c r="I164" s="334"/>
      <c r="J164" s="334"/>
      <c r="K164" s="334"/>
      <c r="L164" s="334"/>
      <c r="M164" s="334"/>
      <c r="N164" s="334"/>
      <c r="O164" s="337"/>
      <c r="P164" s="337"/>
      <c r="Q164" s="338" t="str">
        <f t="shared" si="179"/>
        <v xml:space="preserve"> </v>
      </c>
      <c r="R164" s="339" t="str">
        <f t="shared" si="180"/>
        <v/>
      </c>
      <c r="S164" s="340" t="str">
        <f t="shared" si="233"/>
        <v/>
      </c>
      <c r="T164" s="341" t="str">
        <f t="shared" si="181"/>
        <v/>
      </c>
      <c r="U164" s="341" t="str">
        <f t="shared" si="182"/>
        <v/>
      </c>
      <c r="V164" s="341" t="str">
        <f t="shared" si="183"/>
        <v/>
      </c>
      <c r="W164" s="341" t="str">
        <f t="shared" si="184"/>
        <v/>
      </c>
      <c r="X164" s="340" t="str">
        <f t="shared" si="234"/>
        <v/>
      </c>
      <c r="Y164" s="342" t="str">
        <f t="shared" si="235"/>
        <v/>
      </c>
      <c r="Z164" s="343" t="str">
        <f t="shared" si="236"/>
        <v/>
      </c>
      <c r="AA164" s="344" t="str">
        <f t="shared" si="237"/>
        <v/>
      </c>
      <c r="AB164" s="345" t="str">
        <f t="shared" si="185"/>
        <v/>
      </c>
      <c r="AC164" s="346" t="str">
        <f t="shared" si="186"/>
        <v/>
      </c>
      <c r="AD164" s="346" t="str">
        <f t="shared" si="187"/>
        <v/>
      </c>
      <c r="AE164" s="344" t="str">
        <f t="shared" si="238"/>
        <v/>
      </c>
      <c r="AF164" s="346" t="str">
        <f t="shared" si="188"/>
        <v/>
      </c>
      <c r="AG164" s="344" t="str">
        <f t="shared" si="239"/>
        <v/>
      </c>
      <c r="AH164" s="344" t="str">
        <f t="shared" si="240"/>
        <v/>
      </c>
      <c r="AI164" s="344" t="str">
        <f t="shared" si="241"/>
        <v/>
      </c>
      <c r="AJ164" s="346" t="str">
        <f t="shared" si="242"/>
        <v/>
      </c>
      <c r="AK164" s="346" t="str">
        <f t="shared" si="243"/>
        <v/>
      </c>
      <c r="AL164" s="347" t="str">
        <f t="shared" si="244"/>
        <v/>
      </c>
      <c r="AM164" s="141"/>
      <c r="AN164" s="141"/>
      <c r="AO164" s="142"/>
      <c r="AP164" s="58">
        <f t="shared" si="189"/>
        <v>0</v>
      </c>
      <c r="AQ164" s="94">
        <f>SUM(AP$10:AP164)</f>
        <v>0</v>
      </c>
      <c r="AR164" s="143">
        <f t="shared" si="178"/>
        <v>0.1</v>
      </c>
      <c r="AS164" s="144" t="str">
        <f t="shared" si="190"/>
        <v/>
      </c>
      <c r="AT164" s="144" t="str">
        <f t="shared" si="217"/>
        <v/>
      </c>
      <c r="AU164" s="145"/>
      <c r="AV164" s="58">
        <f t="shared" si="176"/>
        <v>0</v>
      </c>
      <c r="AW164" s="318">
        <f>SUM(AV$10:AV164)</f>
        <v>0</v>
      </c>
      <c r="AX164" s="319">
        <f t="shared" si="177"/>
        <v>0.1</v>
      </c>
      <c r="AY164" s="144" t="str">
        <f t="shared" si="231"/>
        <v/>
      </c>
      <c r="AZ164" s="144" t="str">
        <f t="shared" si="232"/>
        <v/>
      </c>
      <c r="BA164" s="144"/>
      <c r="BB164" s="146" t="str">
        <f t="shared" si="191"/>
        <v/>
      </c>
      <c r="BC164" s="66" t="str">
        <f t="shared" si="230"/>
        <v/>
      </c>
      <c r="BD164" s="195" t="str">
        <f t="shared" si="192"/>
        <v/>
      </c>
      <c r="BF164" s="283"/>
      <c r="BG164" s="286" t="str">
        <f t="shared" si="193"/>
        <v/>
      </c>
      <c r="BY164" s="211" t="str">
        <f t="shared" si="194"/>
        <v/>
      </c>
      <c r="BZ164" s="150" t="str">
        <f t="shared" si="195"/>
        <v/>
      </c>
      <c r="CB164" s="54" t="str">
        <f t="shared" si="229"/>
        <v/>
      </c>
      <c r="CD164" s="54" t="str">
        <f t="shared" si="196"/>
        <v/>
      </c>
      <c r="CF164" s="54" t="str">
        <f t="shared" si="197"/>
        <v/>
      </c>
      <c r="CH164" s="150" t="str">
        <f t="shared" si="198"/>
        <v/>
      </c>
      <c r="CI164" s="290"/>
      <c r="CJ164" s="150" t="str">
        <f t="shared" si="199"/>
        <v/>
      </c>
      <c r="CK164" s="290"/>
      <c r="CL164" s="54" t="str">
        <f t="shared" si="218"/>
        <v/>
      </c>
      <c r="CM164" s="290"/>
      <c r="CN164" s="150" t="str">
        <f t="shared" si="200"/>
        <v/>
      </c>
      <c r="CO164" s="290"/>
      <c r="CP164" s="150" t="str">
        <f t="shared" si="201"/>
        <v/>
      </c>
      <c r="CQ164" s="290"/>
      <c r="CR164" s="150" t="str">
        <f t="shared" si="202"/>
        <v/>
      </c>
      <c r="CS164" s="290"/>
      <c r="CT164" s="150" t="str">
        <f t="shared" si="203"/>
        <v/>
      </c>
      <c r="CU164" s="150"/>
      <c r="CV164" s="150" t="str">
        <f t="shared" si="204"/>
        <v/>
      </c>
      <c r="CW164" s="94"/>
      <c r="CX164" s="151" t="str">
        <f t="shared" si="245"/>
        <v/>
      </c>
      <c r="CY164" s="151" t="str">
        <f t="shared" si="246"/>
        <v/>
      </c>
      <c r="CZ164" s="152"/>
      <c r="DA164" s="373" t="str">
        <f t="shared" si="219"/>
        <v/>
      </c>
      <c r="DC164" s="153">
        <f t="shared" si="205"/>
        <v>0</v>
      </c>
      <c r="DD164" s="153">
        <f t="shared" si="206"/>
        <v>0</v>
      </c>
      <c r="DE164" s="153">
        <f t="shared" si="207"/>
        <v>0</v>
      </c>
      <c r="DF164" s="158">
        <f t="shared" si="208"/>
        <v>-4.7000000000000002E-3</v>
      </c>
      <c r="DG164" s="159">
        <f t="shared" si="220"/>
        <v>-1.1703000000000001</v>
      </c>
      <c r="DH164" s="158">
        <f t="shared" si="209"/>
        <v>3.1999999999999997E-3</v>
      </c>
      <c r="DI164" s="159">
        <f t="shared" si="221"/>
        <v>0.79679999999999995</v>
      </c>
      <c r="DJ164" s="158">
        <f t="shared" si="210"/>
        <v>-2.7000000000000001E-3</v>
      </c>
      <c r="DK164" s="159">
        <f t="shared" si="222"/>
        <v>-0.67230000000000001</v>
      </c>
      <c r="DL164" s="158">
        <f t="shared" si="211"/>
        <v>1.1999999999999999E-3</v>
      </c>
      <c r="DM164" s="159">
        <f t="shared" si="223"/>
        <v>0.29879999999999995</v>
      </c>
      <c r="DN164" s="158">
        <f t="shared" si="212"/>
        <v>1.46E-2</v>
      </c>
      <c r="DO164" s="159">
        <f t="shared" si="224"/>
        <v>3.6354000000000002</v>
      </c>
      <c r="DP164" s="158">
        <f t="shared" si="213"/>
        <v>-1.2999999999999999E-2</v>
      </c>
      <c r="DQ164" s="159">
        <f t="shared" si="225"/>
        <v>-3.2369999999999997</v>
      </c>
      <c r="DR164" s="158">
        <f t="shared" si="214"/>
        <v>-6.7000000000000002E-3</v>
      </c>
      <c r="DS164" s="159">
        <f t="shared" si="226"/>
        <v>-1.6683000000000001</v>
      </c>
      <c r="DT164" s="158">
        <f t="shared" si="215"/>
        <v>-1.2999999999999999E-2</v>
      </c>
      <c r="DU164" s="159">
        <f t="shared" si="227"/>
        <v>-3.2369999999999997</v>
      </c>
      <c r="DV164" s="158">
        <f t="shared" si="216"/>
        <v>-6.7000000000000002E-3</v>
      </c>
      <c r="DW164" s="160">
        <f t="shared" si="228"/>
        <v>-1.6683000000000001</v>
      </c>
    </row>
    <row r="165" spans="1:127" ht="24.95" customHeight="1" x14ac:dyDescent="0.2">
      <c r="A165" s="272">
        <v>156</v>
      </c>
      <c r="B165" s="336"/>
      <c r="C165" s="332"/>
      <c r="D165" s="333"/>
      <c r="E165" s="334"/>
      <c r="F165" s="335"/>
      <c r="G165" s="334"/>
      <c r="H165" s="371"/>
      <c r="I165" s="334"/>
      <c r="J165" s="334"/>
      <c r="K165" s="334"/>
      <c r="L165" s="334"/>
      <c r="M165" s="334"/>
      <c r="N165" s="334"/>
      <c r="O165" s="337"/>
      <c r="P165" s="337"/>
      <c r="Q165" s="338" t="str">
        <f t="shared" si="179"/>
        <v xml:space="preserve"> </v>
      </c>
      <c r="R165" s="339" t="str">
        <f t="shared" si="180"/>
        <v/>
      </c>
      <c r="S165" s="340" t="str">
        <f t="shared" si="233"/>
        <v/>
      </c>
      <c r="T165" s="341" t="str">
        <f t="shared" si="181"/>
        <v/>
      </c>
      <c r="U165" s="341" t="str">
        <f t="shared" si="182"/>
        <v/>
      </c>
      <c r="V165" s="341" t="str">
        <f t="shared" si="183"/>
        <v/>
      </c>
      <c r="W165" s="341" t="str">
        <f t="shared" si="184"/>
        <v/>
      </c>
      <c r="X165" s="340" t="str">
        <f t="shared" si="234"/>
        <v/>
      </c>
      <c r="Y165" s="342" t="str">
        <f t="shared" si="235"/>
        <v/>
      </c>
      <c r="Z165" s="343" t="str">
        <f t="shared" si="236"/>
        <v/>
      </c>
      <c r="AA165" s="344" t="str">
        <f t="shared" si="237"/>
        <v/>
      </c>
      <c r="AB165" s="345" t="str">
        <f t="shared" si="185"/>
        <v/>
      </c>
      <c r="AC165" s="346" t="str">
        <f t="shared" si="186"/>
        <v/>
      </c>
      <c r="AD165" s="346" t="str">
        <f t="shared" si="187"/>
        <v/>
      </c>
      <c r="AE165" s="344" t="str">
        <f t="shared" si="238"/>
        <v/>
      </c>
      <c r="AF165" s="346" t="str">
        <f t="shared" si="188"/>
        <v/>
      </c>
      <c r="AG165" s="344" t="str">
        <f t="shared" si="239"/>
        <v/>
      </c>
      <c r="AH165" s="344" t="str">
        <f t="shared" si="240"/>
        <v/>
      </c>
      <c r="AI165" s="344" t="str">
        <f t="shared" si="241"/>
        <v/>
      </c>
      <c r="AJ165" s="346" t="str">
        <f t="shared" si="242"/>
        <v/>
      </c>
      <c r="AK165" s="346" t="str">
        <f t="shared" si="243"/>
        <v/>
      </c>
      <c r="AL165" s="347" t="str">
        <f t="shared" si="244"/>
        <v/>
      </c>
      <c r="AM165" s="141"/>
      <c r="AN165" s="141"/>
      <c r="AO165" s="142"/>
      <c r="AP165" s="58">
        <f t="shared" si="189"/>
        <v>0</v>
      </c>
      <c r="AQ165" s="94">
        <f>SUM(AP$10:AP165)</f>
        <v>0</v>
      </c>
      <c r="AR165" s="143">
        <f t="shared" si="178"/>
        <v>0.1</v>
      </c>
      <c r="AS165" s="144" t="str">
        <f t="shared" si="190"/>
        <v/>
      </c>
      <c r="AT165" s="144" t="str">
        <f t="shared" si="217"/>
        <v/>
      </c>
      <c r="AU165" s="145"/>
      <c r="AV165" s="58">
        <f t="shared" si="176"/>
        <v>0</v>
      </c>
      <c r="AW165" s="318">
        <f>SUM(AV$10:AV165)</f>
        <v>0</v>
      </c>
      <c r="AX165" s="319">
        <f t="shared" si="177"/>
        <v>0.1</v>
      </c>
      <c r="AY165" s="144" t="str">
        <f t="shared" si="231"/>
        <v/>
      </c>
      <c r="AZ165" s="144" t="str">
        <f t="shared" si="232"/>
        <v/>
      </c>
      <c r="BA165" s="144"/>
      <c r="BB165" s="146" t="str">
        <f t="shared" si="191"/>
        <v/>
      </c>
      <c r="BC165" s="66" t="str">
        <f t="shared" si="230"/>
        <v/>
      </c>
      <c r="BD165" s="195" t="str">
        <f t="shared" si="192"/>
        <v/>
      </c>
      <c r="BF165" s="283"/>
      <c r="BG165" s="286" t="str">
        <f t="shared" si="193"/>
        <v/>
      </c>
      <c r="BY165" s="211" t="str">
        <f t="shared" si="194"/>
        <v/>
      </c>
      <c r="BZ165" s="150" t="str">
        <f t="shared" si="195"/>
        <v/>
      </c>
      <c r="CB165" s="54" t="str">
        <f t="shared" si="229"/>
        <v/>
      </c>
      <c r="CD165" s="54" t="str">
        <f t="shared" si="196"/>
        <v/>
      </c>
      <c r="CF165" s="54" t="str">
        <f t="shared" si="197"/>
        <v/>
      </c>
      <c r="CH165" s="150" t="str">
        <f t="shared" si="198"/>
        <v/>
      </c>
      <c r="CI165" s="290"/>
      <c r="CJ165" s="150" t="str">
        <f t="shared" si="199"/>
        <v/>
      </c>
      <c r="CK165" s="290"/>
      <c r="CL165" s="54" t="str">
        <f t="shared" si="218"/>
        <v/>
      </c>
      <c r="CM165" s="290"/>
      <c r="CN165" s="150" t="str">
        <f t="shared" si="200"/>
        <v/>
      </c>
      <c r="CO165" s="290"/>
      <c r="CP165" s="150" t="str">
        <f t="shared" si="201"/>
        <v/>
      </c>
      <c r="CQ165" s="290"/>
      <c r="CR165" s="150" t="str">
        <f t="shared" si="202"/>
        <v/>
      </c>
      <c r="CS165" s="290"/>
      <c r="CT165" s="150" t="str">
        <f t="shared" si="203"/>
        <v/>
      </c>
      <c r="CU165" s="150"/>
      <c r="CV165" s="150" t="str">
        <f t="shared" si="204"/>
        <v/>
      </c>
      <c r="CW165" s="94"/>
      <c r="CX165" s="151" t="str">
        <f t="shared" si="245"/>
        <v/>
      </c>
      <c r="CY165" s="151" t="str">
        <f t="shared" si="246"/>
        <v/>
      </c>
      <c r="CZ165" s="152"/>
      <c r="DA165" s="373" t="str">
        <f t="shared" si="219"/>
        <v/>
      </c>
      <c r="DC165" s="153">
        <f t="shared" si="205"/>
        <v>0</v>
      </c>
      <c r="DD165" s="153">
        <f t="shared" si="206"/>
        <v>0</v>
      </c>
      <c r="DE165" s="153">
        <f t="shared" si="207"/>
        <v>0</v>
      </c>
      <c r="DF165" s="158">
        <f t="shared" si="208"/>
        <v>-4.7000000000000002E-3</v>
      </c>
      <c r="DG165" s="159">
        <f t="shared" si="220"/>
        <v>-1.1703000000000001</v>
      </c>
      <c r="DH165" s="158">
        <f t="shared" si="209"/>
        <v>3.1999999999999997E-3</v>
      </c>
      <c r="DI165" s="159">
        <f t="shared" si="221"/>
        <v>0.79679999999999995</v>
      </c>
      <c r="DJ165" s="158">
        <f t="shared" si="210"/>
        <v>-2.7000000000000001E-3</v>
      </c>
      <c r="DK165" s="159">
        <f t="shared" si="222"/>
        <v>-0.67230000000000001</v>
      </c>
      <c r="DL165" s="158">
        <f t="shared" si="211"/>
        <v>1.1999999999999999E-3</v>
      </c>
      <c r="DM165" s="159">
        <f t="shared" si="223"/>
        <v>0.29879999999999995</v>
      </c>
      <c r="DN165" s="158">
        <f t="shared" si="212"/>
        <v>1.46E-2</v>
      </c>
      <c r="DO165" s="159">
        <f t="shared" si="224"/>
        <v>3.6354000000000002</v>
      </c>
      <c r="DP165" s="158">
        <f t="shared" si="213"/>
        <v>-1.2999999999999999E-2</v>
      </c>
      <c r="DQ165" s="159">
        <f t="shared" si="225"/>
        <v>-3.2369999999999997</v>
      </c>
      <c r="DR165" s="158">
        <f t="shared" si="214"/>
        <v>-6.7000000000000002E-3</v>
      </c>
      <c r="DS165" s="159">
        <f t="shared" si="226"/>
        <v>-1.6683000000000001</v>
      </c>
      <c r="DT165" s="158">
        <f t="shared" si="215"/>
        <v>-1.2999999999999999E-2</v>
      </c>
      <c r="DU165" s="159">
        <f t="shared" si="227"/>
        <v>-3.2369999999999997</v>
      </c>
      <c r="DV165" s="158">
        <f t="shared" si="216"/>
        <v>-6.7000000000000002E-3</v>
      </c>
      <c r="DW165" s="160">
        <f t="shared" si="228"/>
        <v>-1.6683000000000001</v>
      </c>
    </row>
    <row r="166" spans="1:127" ht="24.95" customHeight="1" x14ac:dyDescent="0.2">
      <c r="A166" s="272">
        <v>157</v>
      </c>
      <c r="B166" s="336"/>
      <c r="C166" s="332"/>
      <c r="D166" s="333"/>
      <c r="E166" s="334"/>
      <c r="F166" s="335"/>
      <c r="G166" s="334"/>
      <c r="H166" s="371"/>
      <c r="I166" s="334"/>
      <c r="J166" s="334"/>
      <c r="K166" s="334"/>
      <c r="L166" s="334"/>
      <c r="M166" s="334"/>
      <c r="N166" s="334"/>
      <c r="O166" s="337"/>
      <c r="P166" s="337"/>
      <c r="Q166" s="338" t="str">
        <f t="shared" si="179"/>
        <v xml:space="preserve"> </v>
      </c>
      <c r="R166" s="339" t="str">
        <f t="shared" si="180"/>
        <v/>
      </c>
      <c r="S166" s="340" t="str">
        <f t="shared" si="233"/>
        <v/>
      </c>
      <c r="T166" s="341" t="str">
        <f t="shared" si="181"/>
        <v/>
      </c>
      <c r="U166" s="341" t="str">
        <f t="shared" si="182"/>
        <v/>
      </c>
      <c r="V166" s="341" t="str">
        <f t="shared" si="183"/>
        <v/>
      </c>
      <c r="W166" s="341" t="str">
        <f t="shared" si="184"/>
        <v/>
      </c>
      <c r="X166" s="340" t="str">
        <f t="shared" si="234"/>
        <v/>
      </c>
      <c r="Y166" s="342" t="str">
        <f t="shared" si="235"/>
        <v/>
      </c>
      <c r="Z166" s="343" t="str">
        <f t="shared" si="236"/>
        <v/>
      </c>
      <c r="AA166" s="344" t="str">
        <f t="shared" si="237"/>
        <v/>
      </c>
      <c r="AB166" s="345" t="str">
        <f t="shared" si="185"/>
        <v/>
      </c>
      <c r="AC166" s="346" t="str">
        <f t="shared" si="186"/>
        <v/>
      </c>
      <c r="AD166" s="346" t="str">
        <f t="shared" si="187"/>
        <v/>
      </c>
      <c r="AE166" s="344" t="str">
        <f t="shared" si="238"/>
        <v/>
      </c>
      <c r="AF166" s="346" t="str">
        <f t="shared" si="188"/>
        <v/>
      </c>
      <c r="AG166" s="344" t="str">
        <f t="shared" si="239"/>
        <v/>
      </c>
      <c r="AH166" s="344" t="str">
        <f t="shared" si="240"/>
        <v/>
      </c>
      <c r="AI166" s="344" t="str">
        <f t="shared" si="241"/>
        <v/>
      </c>
      <c r="AJ166" s="346" t="str">
        <f t="shared" si="242"/>
        <v/>
      </c>
      <c r="AK166" s="346" t="str">
        <f t="shared" si="243"/>
        <v/>
      </c>
      <c r="AL166" s="347" t="str">
        <f t="shared" si="244"/>
        <v/>
      </c>
      <c r="AM166" s="141"/>
      <c r="AN166" s="141"/>
      <c r="AO166" s="142"/>
      <c r="AP166" s="58">
        <f t="shared" si="189"/>
        <v>0</v>
      </c>
      <c r="AQ166" s="94">
        <f>SUM(AP$10:AP166)</f>
        <v>0</v>
      </c>
      <c r="AR166" s="143">
        <f t="shared" si="178"/>
        <v>0.1</v>
      </c>
      <c r="AS166" s="144" t="str">
        <f t="shared" si="190"/>
        <v/>
      </c>
      <c r="AT166" s="144" t="str">
        <f t="shared" si="217"/>
        <v/>
      </c>
      <c r="AU166" s="145"/>
      <c r="AV166" s="58">
        <f t="shared" si="176"/>
        <v>0</v>
      </c>
      <c r="AW166" s="318">
        <f>SUM(AV$10:AV166)</f>
        <v>0</v>
      </c>
      <c r="AX166" s="319">
        <f t="shared" si="177"/>
        <v>0.1</v>
      </c>
      <c r="AY166" s="144" t="str">
        <f t="shared" si="231"/>
        <v/>
      </c>
      <c r="AZ166" s="144" t="str">
        <f t="shared" si="232"/>
        <v/>
      </c>
      <c r="BA166" s="144"/>
      <c r="BB166" s="146" t="str">
        <f t="shared" si="191"/>
        <v/>
      </c>
      <c r="BC166" s="66" t="str">
        <f t="shared" si="230"/>
        <v/>
      </c>
      <c r="BD166" s="195" t="str">
        <f t="shared" si="192"/>
        <v/>
      </c>
      <c r="BF166" s="283"/>
      <c r="BG166" s="286" t="str">
        <f t="shared" si="193"/>
        <v/>
      </c>
      <c r="BY166" s="211" t="str">
        <f t="shared" si="194"/>
        <v/>
      </c>
      <c r="BZ166" s="150" t="str">
        <f t="shared" si="195"/>
        <v/>
      </c>
      <c r="CB166" s="54" t="str">
        <f t="shared" si="229"/>
        <v/>
      </c>
      <c r="CD166" s="54" t="str">
        <f t="shared" si="196"/>
        <v/>
      </c>
      <c r="CF166" s="54" t="str">
        <f t="shared" si="197"/>
        <v/>
      </c>
      <c r="CH166" s="150" t="str">
        <f t="shared" si="198"/>
        <v/>
      </c>
      <c r="CI166" s="290"/>
      <c r="CJ166" s="150" t="str">
        <f t="shared" si="199"/>
        <v/>
      </c>
      <c r="CK166" s="290"/>
      <c r="CL166" s="54" t="str">
        <f t="shared" si="218"/>
        <v/>
      </c>
      <c r="CM166" s="290"/>
      <c r="CN166" s="150" t="str">
        <f t="shared" si="200"/>
        <v/>
      </c>
      <c r="CO166" s="290"/>
      <c r="CP166" s="150" t="str">
        <f t="shared" si="201"/>
        <v/>
      </c>
      <c r="CQ166" s="290"/>
      <c r="CR166" s="150" t="str">
        <f t="shared" si="202"/>
        <v/>
      </c>
      <c r="CS166" s="290"/>
      <c r="CT166" s="150" t="str">
        <f t="shared" si="203"/>
        <v/>
      </c>
      <c r="CU166" s="150"/>
      <c r="CV166" s="150" t="str">
        <f t="shared" si="204"/>
        <v/>
      </c>
      <c r="CW166" s="94"/>
      <c r="CX166" s="151" t="str">
        <f t="shared" si="245"/>
        <v/>
      </c>
      <c r="CY166" s="151" t="str">
        <f t="shared" si="246"/>
        <v/>
      </c>
      <c r="CZ166" s="152"/>
      <c r="DA166" s="373" t="str">
        <f t="shared" si="219"/>
        <v/>
      </c>
      <c r="DC166" s="153">
        <f t="shared" si="205"/>
        <v>0</v>
      </c>
      <c r="DD166" s="153">
        <f t="shared" si="206"/>
        <v>0</v>
      </c>
      <c r="DE166" s="153">
        <f t="shared" si="207"/>
        <v>0</v>
      </c>
      <c r="DF166" s="158">
        <f t="shared" si="208"/>
        <v>-4.7000000000000002E-3</v>
      </c>
      <c r="DG166" s="159">
        <f t="shared" si="220"/>
        <v>-1.1703000000000001</v>
      </c>
      <c r="DH166" s="158">
        <f t="shared" si="209"/>
        <v>3.1999999999999997E-3</v>
      </c>
      <c r="DI166" s="159">
        <f t="shared" si="221"/>
        <v>0.79679999999999995</v>
      </c>
      <c r="DJ166" s="158">
        <f t="shared" si="210"/>
        <v>-2.7000000000000001E-3</v>
      </c>
      <c r="DK166" s="159">
        <f t="shared" si="222"/>
        <v>-0.67230000000000001</v>
      </c>
      <c r="DL166" s="158">
        <f t="shared" si="211"/>
        <v>1.1999999999999999E-3</v>
      </c>
      <c r="DM166" s="159">
        <f t="shared" si="223"/>
        <v>0.29879999999999995</v>
      </c>
      <c r="DN166" s="158">
        <f t="shared" si="212"/>
        <v>1.46E-2</v>
      </c>
      <c r="DO166" s="159">
        <f t="shared" si="224"/>
        <v>3.6354000000000002</v>
      </c>
      <c r="DP166" s="158">
        <f t="shared" si="213"/>
        <v>-1.2999999999999999E-2</v>
      </c>
      <c r="DQ166" s="159">
        <f t="shared" si="225"/>
        <v>-3.2369999999999997</v>
      </c>
      <c r="DR166" s="158">
        <f t="shared" si="214"/>
        <v>-6.7000000000000002E-3</v>
      </c>
      <c r="DS166" s="159">
        <f t="shared" si="226"/>
        <v>-1.6683000000000001</v>
      </c>
      <c r="DT166" s="158">
        <f t="shared" si="215"/>
        <v>-1.2999999999999999E-2</v>
      </c>
      <c r="DU166" s="159">
        <f t="shared" si="227"/>
        <v>-3.2369999999999997</v>
      </c>
      <c r="DV166" s="158">
        <f t="shared" si="216"/>
        <v>-6.7000000000000002E-3</v>
      </c>
      <c r="DW166" s="160">
        <f t="shared" si="228"/>
        <v>-1.6683000000000001</v>
      </c>
    </row>
    <row r="167" spans="1:127" ht="24.95" customHeight="1" x14ac:dyDescent="0.2">
      <c r="A167" s="272">
        <v>158</v>
      </c>
      <c r="B167" s="336"/>
      <c r="C167" s="332"/>
      <c r="D167" s="333"/>
      <c r="E167" s="334"/>
      <c r="F167" s="335"/>
      <c r="G167" s="334"/>
      <c r="H167" s="371"/>
      <c r="I167" s="334"/>
      <c r="J167" s="334"/>
      <c r="K167" s="334"/>
      <c r="L167" s="334"/>
      <c r="M167" s="334"/>
      <c r="N167" s="334"/>
      <c r="O167" s="337"/>
      <c r="P167" s="337"/>
      <c r="Q167" s="338" t="str">
        <f t="shared" si="179"/>
        <v xml:space="preserve"> </v>
      </c>
      <c r="R167" s="339" t="str">
        <f t="shared" si="180"/>
        <v/>
      </c>
      <c r="S167" s="340" t="str">
        <f t="shared" si="233"/>
        <v/>
      </c>
      <c r="T167" s="341" t="str">
        <f t="shared" si="181"/>
        <v/>
      </c>
      <c r="U167" s="341" t="str">
        <f t="shared" si="182"/>
        <v/>
      </c>
      <c r="V167" s="341" t="str">
        <f t="shared" si="183"/>
        <v/>
      </c>
      <c r="W167" s="341" t="str">
        <f t="shared" si="184"/>
        <v/>
      </c>
      <c r="X167" s="340" t="str">
        <f t="shared" si="234"/>
        <v/>
      </c>
      <c r="Y167" s="342" t="str">
        <f t="shared" si="235"/>
        <v/>
      </c>
      <c r="Z167" s="343" t="str">
        <f t="shared" si="236"/>
        <v/>
      </c>
      <c r="AA167" s="344" t="str">
        <f t="shared" si="237"/>
        <v/>
      </c>
      <c r="AB167" s="345" t="str">
        <f t="shared" si="185"/>
        <v/>
      </c>
      <c r="AC167" s="346" t="str">
        <f t="shared" si="186"/>
        <v/>
      </c>
      <c r="AD167" s="346" t="str">
        <f t="shared" si="187"/>
        <v/>
      </c>
      <c r="AE167" s="344" t="str">
        <f t="shared" si="238"/>
        <v/>
      </c>
      <c r="AF167" s="346" t="str">
        <f t="shared" si="188"/>
        <v/>
      </c>
      <c r="AG167" s="344" t="str">
        <f t="shared" si="239"/>
        <v/>
      </c>
      <c r="AH167" s="344" t="str">
        <f t="shared" si="240"/>
        <v/>
      </c>
      <c r="AI167" s="344" t="str">
        <f t="shared" si="241"/>
        <v/>
      </c>
      <c r="AJ167" s="346" t="str">
        <f t="shared" si="242"/>
        <v/>
      </c>
      <c r="AK167" s="346" t="str">
        <f t="shared" si="243"/>
        <v/>
      </c>
      <c r="AL167" s="347" t="str">
        <f t="shared" si="244"/>
        <v/>
      </c>
      <c r="AM167" s="141"/>
      <c r="AN167" s="141"/>
      <c r="AO167" s="142"/>
      <c r="AP167" s="58">
        <f t="shared" si="189"/>
        <v>0</v>
      </c>
      <c r="AQ167" s="94">
        <f>SUM(AP$10:AP167)</f>
        <v>0</v>
      </c>
      <c r="AR167" s="143">
        <f t="shared" si="178"/>
        <v>0.1</v>
      </c>
      <c r="AS167" s="144" t="str">
        <f t="shared" si="190"/>
        <v/>
      </c>
      <c r="AT167" s="144" t="str">
        <f t="shared" si="217"/>
        <v/>
      </c>
      <c r="AU167" s="145"/>
      <c r="AV167" s="58">
        <f t="shared" ref="AV167:AV230" si="247">IF(D167="",0,1)</f>
        <v>0</v>
      </c>
      <c r="AW167" s="318">
        <f>SUM(AV$10:AV167)</f>
        <v>0</v>
      </c>
      <c r="AX167" s="319">
        <f t="shared" ref="AX167:AX230" si="248">IF(AV167&gt;0,AW167,AW167+0.1)</f>
        <v>0.1</v>
      </c>
      <c r="AY167" s="144" t="str">
        <f t="shared" si="231"/>
        <v/>
      </c>
      <c r="AZ167" s="144" t="str">
        <f t="shared" si="232"/>
        <v/>
      </c>
      <c r="BA167" s="144"/>
      <c r="BB167" s="146" t="str">
        <f t="shared" si="191"/>
        <v/>
      </c>
      <c r="BC167" s="66" t="str">
        <f t="shared" si="230"/>
        <v/>
      </c>
      <c r="BD167" s="195" t="str">
        <f t="shared" si="192"/>
        <v/>
      </c>
      <c r="BF167" s="283"/>
      <c r="BG167" s="286" t="str">
        <f t="shared" si="193"/>
        <v/>
      </c>
      <c r="BY167" s="211" t="str">
        <f t="shared" si="194"/>
        <v/>
      </c>
      <c r="BZ167" s="150" t="str">
        <f t="shared" si="195"/>
        <v/>
      </c>
      <c r="CB167" s="54" t="str">
        <f t="shared" si="229"/>
        <v/>
      </c>
      <c r="CD167" s="54" t="str">
        <f t="shared" si="196"/>
        <v/>
      </c>
      <c r="CF167" s="54" t="str">
        <f t="shared" si="197"/>
        <v/>
      </c>
      <c r="CH167" s="150" t="str">
        <f t="shared" si="198"/>
        <v/>
      </c>
      <c r="CI167" s="290"/>
      <c r="CJ167" s="150" t="str">
        <f t="shared" si="199"/>
        <v/>
      </c>
      <c r="CK167" s="290"/>
      <c r="CL167" s="54" t="str">
        <f t="shared" si="218"/>
        <v/>
      </c>
      <c r="CM167" s="290"/>
      <c r="CN167" s="150" t="str">
        <f t="shared" si="200"/>
        <v/>
      </c>
      <c r="CO167" s="290"/>
      <c r="CP167" s="150" t="str">
        <f t="shared" si="201"/>
        <v/>
      </c>
      <c r="CQ167" s="290"/>
      <c r="CR167" s="150" t="str">
        <f t="shared" si="202"/>
        <v/>
      </c>
      <c r="CS167" s="290"/>
      <c r="CT167" s="150" t="str">
        <f t="shared" si="203"/>
        <v/>
      </c>
      <c r="CU167" s="150"/>
      <c r="CV167" s="150" t="str">
        <f t="shared" si="204"/>
        <v/>
      </c>
      <c r="CW167" s="94"/>
      <c r="CX167" s="151" t="str">
        <f t="shared" si="245"/>
        <v/>
      </c>
      <c r="CY167" s="151" t="str">
        <f t="shared" si="246"/>
        <v/>
      </c>
      <c r="CZ167" s="152"/>
      <c r="DA167" s="373" t="str">
        <f t="shared" si="219"/>
        <v/>
      </c>
      <c r="DC167" s="153">
        <f t="shared" si="205"/>
        <v>0</v>
      </c>
      <c r="DD167" s="153">
        <f t="shared" si="206"/>
        <v>0</v>
      </c>
      <c r="DE167" s="153">
        <f t="shared" si="207"/>
        <v>0</v>
      </c>
      <c r="DF167" s="158">
        <f t="shared" si="208"/>
        <v>-4.7000000000000002E-3</v>
      </c>
      <c r="DG167" s="159">
        <f t="shared" si="220"/>
        <v>-1.1703000000000001</v>
      </c>
      <c r="DH167" s="158">
        <f t="shared" si="209"/>
        <v>3.1999999999999997E-3</v>
      </c>
      <c r="DI167" s="159">
        <f t="shared" si="221"/>
        <v>0.79679999999999995</v>
      </c>
      <c r="DJ167" s="158">
        <f t="shared" si="210"/>
        <v>-2.7000000000000001E-3</v>
      </c>
      <c r="DK167" s="159">
        <f t="shared" si="222"/>
        <v>-0.67230000000000001</v>
      </c>
      <c r="DL167" s="158">
        <f t="shared" si="211"/>
        <v>1.1999999999999999E-3</v>
      </c>
      <c r="DM167" s="159">
        <f t="shared" si="223"/>
        <v>0.29879999999999995</v>
      </c>
      <c r="DN167" s="158">
        <f t="shared" si="212"/>
        <v>1.46E-2</v>
      </c>
      <c r="DO167" s="159">
        <f t="shared" si="224"/>
        <v>3.6354000000000002</v>
      </c>
      <c r="DP167" s="158">
        <f t="shared" si="213"/>
        <v>-1.2999999999999999E-2</v>
      </c>
      <c r="DQ167" s="159">
        <f t="shared" si="225"/>
        <v>-3.2369999999999997</v>
      </c>
      <c r="DR167" s="158">
        <f t="shared" si="214"/>
        <v>-6.7000000000000002E-3</v>
      </c>
      <c r="DS167" s="159">
        <f t="shared" si="226"/>
        <v>-1.6683000000000001</v>
      </c>
      <c r="DT167" s="158">
        <f t="shared" si="215"/>
        <v>-1.2999999999999999E-2</v>
      </c>
      <c r="DU167" s="159">
        <f t="shared" si="227"/>
        <v>-3.2369999999999997</v>
      </c>
      <c r="DV167" s="158">
        <f t="shared" si="216"/>
        <v>-6.7000000000000002E-3</v>
      </c>
      <c r="DW167" s="160">
        <f t="shared" si="228"/>
        <v>-1.6683000000000001</v>
      </c>
    </row>
    <row r="168" spans="1:127" ht="24.95" customHeight="1" x14ac:dyDescent="0.2">
      <c r="A168" s="272">
        <v>159</v>
      </c>
      <c r="B168" s="336"/>
      <c r="C168" s="332"/>
      <c r="D168" s="333"/>
      <c r="E168" s="334"/>
      <c r="F168" s="335"/>
      <c r="G168" s="334"/>
      <c r="H168" s="371"/>
      <c r="I168" s="334"/>
      <c r="J168" s="334"/>
      <c r="K168" s="334"/>
      <c r="L168" s="334"/>
      <c r="M168" s="334"/>
      <c r="N168" s="334"/>
      <c r="O168" s="337"/>
      <c r="P168" s="337"/>
      <c r="Q168" s="338" t="str">
        <f t="shared" si="179"/>
        <v xml:space="preserve"> </v>
      </c>
      <c r="R168" s="339" t="str">
        <f t="shared" si="180"/>
        <v/>
      </c>
      <c r="S168" s="340" t="str">
        <f t="shared" si="233"/>
        <v/>
      </c>
      <c r="T168" s="341" t="str">
        <f t="shared" si="181"/>
        <v/>
      </c>
      <c r="U168" s="341" t="str">
        <f t="shared" si="182"/>
        <v/>
      </c>
      <c r="V168" s="341" t="str">
        <f t="shared" si="183"/>
        <v/>
      </c>
      <c r="W168" s="341" t="str">
        <f t="shared" si="184"/>
        <v/>
      </c>
      <c r="X168" s="340" t="str">
        <f t="shared" si="234"/>
        <v/>
      </c>
      <c r="Y168" s="342" t="str">
        <f t="shared" si="235"/>
        <v/>
      </c>
      <c r="Z168" s="343" t="str">
        <f t="shared" si="236"/>
        <v/>
      </c>
      <c r="AA168" s="344" t="str">
        <f t="shared" si="237"/>
        <v/>
      </c>
      <c r="AB168" s="345" t="str">
        <f t="shared" si="185"/>
        <v/>
      </c>
      <c r="AC168" s="346" t="str">
        <f t="shared" si="186"/>
        <v/>
      </c>
      <c r="AD168" s="346" t="str">
        <f t="shared" si="187"/>
        <v/>
      </c>
      <c r="AE168" s="344" t="str">
        <f t="shared" si="238"/>
        <v/>
      </c>
      <c r="AF168" s="346" t="str">
        <f t="shared" si="188"/>
        <v/>
      </c>
      <c r="AG168" s="344" t="str">
        <f t="shared" si="239"/>
        <v/>
      </c>
      <c r="AH168" s="344" t="str">
        <f t="shared" si="240"/>
        <v/>
      </c>
      <c r="AI168" s="344" t="str">
        <f t="shared" si="241"/>
        <v/>
      </c>
      <c r="AJ168" s="346" t="str">
        <f t="shared" si="242"/>
        <v/>
      </c>
      <c r="AK168" s="346" t="str">
        <f t="shared" si="243"/>
        <v/>
      </c>
      <c r="AL168" s="347" t="str">
        <f t="shared" si="244"/>
        <v/>
      </c>
      <c r="AM168" s="141"/>
      <c r="AN168" s="141"/>
      <c r="AO168" s="142"/>
      <c r="AP168" s="58">
        <f t="shared" si="189"/>
        <v>0</v>
      </c>
      <c r="AQ168" s="94">
        <f>SUM(AP$10:AP168)</f>
        <v>0</v>
      </c>
      <c r="AR168" s="143">
        <f t="shared" si="178"/>
        <v>0.1</v>
      </c>
      <c r="AS168" s="144" t="str">
        <f t="shared" si="190"/>
        <v/>
      </c>
      <c r="AT168" s="144" t="str">
        <f t="shared" si="217"/>
        <v/>
      </c>
      <c r="AU168" s="145"/>
      <c r="AV168" s="58">
        <f t="shared" si="247"/>
        <v>0</v>
      </c>
      <c r="AW168" s="318">
        <f>SUM(AV$10:AV168)</f>
        <v>0</v>
      </c>
      <c r="AX168" s="319">
        <f t="shared" si="248"/>
        <v>0.1</v>
      </c>
      <c r="AY168" s="144" t="str">
        <f t="shared" si="231"/>
        <v/>
      </c>
      <c r="AZ168" s="144" t="str">
        <f t="shared" si="232"/>
        <v/>
      </c>
      <c r="BA168" s="144"/>
      <c r="BB168" s="146" t="str">
        <f t="shared" si="191"/>
        <v/>
      </c>
      <c r="BC168" s="66" t="str">
        <f t="shared" si="230"/>
        <v/>
      </c>
      <c r="BD168" s="195" t="str">
        <f t="shared" si="192"/>
        <v/>
      </c>
      <c r="BF168" s="283"/>
      <c r="BG168" s="286" t="str">
        <f t="shared" si="193"/>
        <v/>
      </c>
      <c r="BY168" s="211" t="str">
        <f t="shared" si="194"/>
        <v/>
      </c>
      <c r="BZ168" s="150" t="str">
        <f t="shared" si="195"/>
        <v/>
      </c>
      <c r="CB168" s="54" t="str">
        <f t="shared" si="229"/>
        <v/>
      </c>
      <c r="CD168" s="54" t="str">
        <f t="shared" si="196"/>
        <v/>
      </c>
      <c r="CF168" s="54" t="str">
        <f t="shared" si="197"/>
        <v/>
      </c>
      <c r="CH168" s="150" t="str">
        <f t="shared" si="198"/>
        <v/>
      </c>
      <c r="CI168" s="290"/>
      <c r="CJ168" s="150" t="str">
        <f t="shared" si="199"/>
        <v/>
      </c>
      <c r="CK168" s="290"/>
      <c r="CL168" s="54" t="str">
        <f t="shared" si="218"/>
        <v/>
      </c>
      <c r="CM168" s="290"/>
      <c r="CN168" s="150" t="str">
        <f t="shared" si="200"/>
        <v/>
      </c>
      <c r="CO168" s="290"/>
      <c r="CP168" s="150" t="str">
        <f t="shared" si="201"/>
        <v/>
      </c>
      <c r="CQ168" s="290"/>
      <c r="CR168" s="150" t="str">
        <f t="shared" si="202"/>
        <v/>
      </c>
      <c r="CS168" s="290"/>
      <c r="CT168" s="150" t="str">
        <f t="shared" si="203"/>
        <v/>
      </c>
      <c r="CU168" s="150"/>
      <c r="CV168" s="150" t="str">
        <f t="shared" si="204"/>
        <v/>
      </c>
      <c r="CW168" s="94"/>
      <c r="CX168" s="151" t="str">
        <f t="shared" si="245"/>
        <v/>
      </c>
      <c r="CY168" s="151" t="str">
        <f t="shared" si="246"/>
        <v/>
      </c>
      <c r="CZ168" s="152"/>
      <c r="DA168" s="373" t="str">
        <f t="shared" si="219"/>
        <v/>
      </c>
      <c r="DC168" s="153">
        <f t="shared" si="205"/>
        <v>0</v>
      </c>
      <c r="DD168" s="153">
        <f t="shared" si="206"/>
        <v>0</v>
      </c>
      <c r="DE168" s="153">
        <f t="shared" si="207"/>
        <v>0</v>
      </c>
      <c r="DF168" s="158">
        <f t="shared" si="208"/>
        <v>-4.7000000000000002E-3</v>
      </c>
      <c r="DG168" s="159">
        <f t="shared" si="220"/>
        <v>-1.1703000000000001</v>
      </c>
      <c r="DH168" s="158">
        <f t="shared" si="209"/>
        <v>3.1999999999999997E-3</v>
      </c>
      <c r="DI168" s="159">
        <f t="shared" si="221"/>
        <v>0.79679999999999995</v>
      </c>
      <c r="DJ168" s="158">
        <f t="shared" si="210"/>
        <v>-2.7000000000000001E-3</v>
      </c>
      <c r="DK168" s="159">
        <f t="shared" si="222"/>
        <v>-0.67230000000000001</v>
      </c>
      <c r="DL168" s="158">
        <f t="shared" si="211"/>
        <v>1.1999999999999999E-3</v>
      </c>
      <c r="DM168" s="159">
        <f t="shared" si="223"/>
        <v>0.29879999999999995</v>
      </c>
      <c r="DN168" s="158">
        <f t="shared" si="212"/>
        <v>1.46E-2</v>
      </c>
      <c r="DO168" s="159">
        <f t="shared" si="224"/>
        <v>3.6354000000000002</v>
      </c>
      <c r="DP168" s="158">
        <f t="shared" si="213"/>
        <v>-1.2999999999999999E-2</v>
      </c>
      <c r="DQ168" s="159">
        <f t="shared" si="225"/>
        <v>-3.2369999999999997</v>
      </c>
      <c r="DR168" s="158">
        <f t="shared" si="214"/>
        <v>-6.7000000000000002E-3</v>
      </c>
      <c r="DS168" s="159">
        <f t="shared" si="226"/>
        <v>-1.6683000000000001</v>
      </c>
      <c r="DT168" s="158">
        <f t="shared" si="215"/>
        <v>-1.2999999999999999E-2</v>
      </c>
      <c r="DU168" s="159">
        <f t="shared" si="227"/>
        <v>-3.2369999999999997</v>
      </c>
      <c r="DV168" s="158">
        <f t="shared" si="216"/>
        <v>-6.7000000000000002E-3</v>
      </c>
      <c r="DW168" s="160">
        <f t="shared" si="228"/>
        <v>-1.6683000000000001</v>
      </c>
    </row>
    <row r="169" spans="1:127" ht="24.95" customHeight="1" thickBot="1" x14ac:dyDescent="0.25">
      <c r="A169" s="272">
        <v>160</v>
      </c>
      <c r="B169" s="336"/>
      <c r="C169" s="332"/>
      <c r="D169" s="333"/>
      <c r="E169" s="334"/>
      <c r="F169" s="335"/>
      <c r="G169" s="334"/>
      <c r="H169" s="371"/>
      <c r="I169" s="334"/>
      <c r="J169" s="334"/>
      <c r="K169" s="334"/>
      <c r="L169" s="334"/>
      <c r="M169" s="334"/>
      <c r="N169" s="334"/>
      <c r="O169" s="337"/>
      <c r="P169" s="337"/>
      <c r="Q169" s="338" t="str">
        <f t="shared" si="179"/>
        <v xml:space="preserve"> </v>
      </c>
      <c r="R169" s="339" t="str">
        <f t="shared" si="180"/>
        <v/>
      </c>
      <c r="S169" s="340" t="str">
        <f t="shared" si="233"/>
        <v/>
      </c>
      <c r="T169" s="341" t="str">
        <f t="shared" si="181"/>
        <v/>
      </c>
      <c r="U169" s="341" t="str">
        <f t="shared" si="182"/>
        <v/>
      </c>
      <c r="V169" s="341" t="str">
        <f t="shared" si="183"/>
        <v/>
      </c>
      <c r="W169" s="341" t="str">
        <f t="shared" si="184"/>
        <v/>
      </c>
      <c r="X169" s="340" t="str">
        <f t="shared" si="234"/>
        <v/>
      </c>
      <c r="Y169" s="342" t="str">
        <f t="shared" si="235"/>
        <v/>
      </c>
      <c r="Z169" s="343" t="str">
        <f t="shared" si="236"/>
        <v/>
      </c>
      <c r="AA169" s="344" t="str">
        <f t="shared" si="237"/>
        <v/>
      </c>
      <c r="AB169" s="345" t="str">
        <f t="shared" si="185"/>
        <v/>
      </c>
      <c r="AC169" s="346" t="str">
        <f t="shared" si="186"/>
        <v/>
      </c>
      <c r="AD169" s="346" t="str">
        <f t="shared" si="187"/>
        <v/>
      </c>
      <c r="AE169" s="344" t="str">
        <f t="shared" si="238"/>
        <v/>
      </c>
      <c r="AF169" s="346" t="str">
        <f t="shared" si="188"/>
        <v/>
      </c>
      <c r="AG169" s="344" t="str">
        <f t="shared" si="239"/>
        <v/>
      </c>
      <c r="AH169" s="344" t="str">
        <f t="shared" si="240"/>
        <v/>
      </c>
      <c r="AI169" s="344" t="str">
        <f t="shared" si="241"/>
        <v/>
      </c>
      <c r="AJ169" s="346" t="str">
        <f t="shared" si="242"/>
        <v/>
      </c>
      <c r="AK169" s="346" t="str">
        <f t="shared" si="243"/>
        <v/>
      </c>
      <c r="AL169" s="347" t="str">
        <f t="shared" si="244"/>
        <v/>
      </c>
      <c r="AM169" s="141"/>
      <c r="AN169" s="141"/>
      <c r="AO169" s="142"/>
      <c r="AP169" s="58">
        <f t="shared" si="189"/>
        <v>0</v>
      </c>
      <c r="AQ169" s="94">
        <f>SUM(AP$10:AP169)</f>
        <v>0</v>
      </c>
      <c r="AR169" s="143">
        <f t="shared" si="178"/>
        <v>0.1</v>
      </c>
      <c r="AS169" s="144" t="str">
        <f t="shared" si="190"/>
        <v/>
      </c>
      <c r="AT169" s="144" t="str">
        <f t="shared" si="217"/>
        <v/>
      </c>
      <c r="AU169" s="145"/>
      <c r="AV169" s="58">
        <f t="shared" si="247"/>
        <v>0</v>
      </c>
      <c r="AW169" s="318">
        <f>SUM(AV$10:AV169)</f>
        <v>0</v>
      </c>
      <c r="AX169" s="319">
        <f t="shared" si="248"/>
        <v>0.1</v>
      </c>
      <c r="AY169" s="144" t="str">
        <f t="shared" si="231"/>
        <v/>
      </c>
      <c r="AZ169" s="144" t="str">
        <f t="shared" si="232"/>
        <v/>
      </c>
      <c r="BA169" s="144"/>
      <c r="BB169" s="146" t="str">
        <f t="shared" si="191"/>
        <v/>
      </c>
      <c r="BC169" s="66" t="str">
        <f t="shared" si="230"/>
        <v/>
      </c>
      <c r="BD169" s="195" t="str">
        <f t="shared" si="192"/>
        <v/>
      </c>
      <c r="BF169" s="283"/>
      <c r="BG169" s="286" t="str">
        <f t="shared" si="193"/>
        <v/>
      </c>
      <c r="BY169" s="211" t="str">
        <f t="shared" si="194"/>
        <v/>
      </c>
      <c r="BZ169" s="150" t="str">
        <f t="shared" si="195"/>
        <v/>
      </c>
      <c r="CB169" s="54" t="str">
        <f t="shared" si="229"/>
        <v/>
      </c>
      <c r="CD169" s="54" t="str">
        <f t="shared" si="196"/>
        <v/>
      </c>
      <c r="CF169" s="54" t="str">
        <f t="shared" si="197"/>
        <v/>
      </c>
      <c r="CH169" s="150" t="str">
        <f t="shared" si="198"/>
        <v/>
      </c>
      <c r="CI169" s="290"/>
      <c r="CJ169" s="150" t="str">
        <f t="shared" si="199"/>
        <v/>
      </c>
      <c r="CK169" s="290"/>
      <c r="CL169" s="54" t="str">
        <f t="shared" si="218"/>
        <v/>
      </c>
      <c r="CM169" s="290"/>
      <c r="CN169" s="150" t="str">
        <f t="shared" si="200"/>
        <v/>
      </c>
      <c r="CO169" s="290"/>
      <c r="CP169" s="150" t="str">
        <f t="shared" si="201"/>
        <v/>
      </c>
      <c r="CQ169" s="290"/>
      <c r="CR169" s="150" t="str">
        <f t="shared" si="202"/>
        <v/>
      </c>
      <c r="CS169" s="290"/>
      <c r="CT169" s="150" t="str">
        <f t="shared" si="203"/>
        <v/>
      </c>
      <c r="CU169" s="150"/>
      <c r="CV169" s="150" t="str">
        <f t="shared" si="204"/>
        <v/>
      </c>
      <c r="CW169" s="94"/>
      <c r="CX169" s="151" t="str">
        <f t="shared" si="245"/>
        <v/>
      </c>
      <c r="CY169" s="151" t="str">
        <f t="shared" si="246"/>
        <v/>
      </c>
      <c r="CZ169" s="152"/>
      <c r="DA169" s="373" t="str">
        <f t="shared" si="219"/>
        <v/>
      </c>
      <c r="DC169" s="153">
        <f t="shared" si="205"/>
        <v>0</v>
      </c>
      <c r="DD169" s="153">
        <f t="shared" si="206"/>
        <v>0</v>
      </c>
      <c r="DE169" s="153">
        <f t="shared" si="207"/>
        <v>0</v>
      </c>
      <c r="DF169" s="158">
        <f t="shared" si="208"/>
        <v>-4.7000000000000002E-3</v>
      </c>
      <c r="DG169" s="159">
        <f t="shared" si="220"/>
        <v>-1.1703000000000001</v>
      </c>
      <c r="DH169" s="158">
        <f t="shared" si="209"/>
        <v>3.1999999999999997E-3</v>
      </c>
      <c r="DI169" s="159">
        <f t="shared" si="221"/>
        <v>0.79679999999999995</v>
      </c>
      <c r="DJ169" s="158">
        <f t="shared" si="210"/>
        <v>-2.7000000000000001E-3</v>
      </c>
      <c r="DK169" s="159">
        <f t="shared" si="222"/>
        <v>-0.67230000000000001</v>
      </c>
      <c r="DL169" s="158">
        <f t="shared" si="211"/>
        <v>1.1999999999999999E-3</v>
      </c>
      <c r="DM169" s="159">
        <f t="shared" si="223"/>
        <v>0.29879999999999995</v>
      </c>
      <c r="DN169" s="158">
        <f t="shared" si="212"/>
        <v>1.46E-2</v>
      </c>
      <c r="DO169" s="159">
        <f t="shared" si="224"/>
        <v>3.6354000000000002</v>
      </c>
      <c r="DP169" s="158">
        <f t="shared" si="213"/>
        <v>-1.2999999999999999E-2</v>
      </c>
      <c r="DQ169" s="159">
        <f t="shared" si="225"/>
        <v>-3.2369999999999997</v>
      </c>
      <c r="DR169" s="158">
        <f t="shared" si="214"/>
        <v>-6.7000000000000002E-3</v>
      </c>
      <c r="DS169" s="159">
        <f t="shared" si="226"/>
        <v>-1.6683000000000001</v>
      </c>
      <c r="DT169" s="158">
        <f t="shared" si="215"/>
        <v>-1.2999999999999999E-2</v>
      </c>
      <c r="DU169" s="159">
        <f t="shared" si="227"/>
        <v>-3.2369999999999997</v>
      </c>
      <c r="DV169" s="158">
        <f t="shared" si="216"/>
        <v>-6.7000000000000002E-3</v>
      </c>
      <c r="DW169" s="160">
        <f t="shared" si="228"/>
        <v>-1.6683000000000001</v>
      </c>
    </row>
    <row r="170" spans="1:127" ht="24.95" customHeight="1" thickBot="1" x14ac:dyDescent="0.25">
      <c r="A170" s="272">
        <v>161</v>
      </c>
      <c r="B170" s="336"/>
      <c r="C170" s="332"/>
      <c r="D170" s="333"/>
      <c r="E170" s="334"/>
      <c r="F170" s="335"/>
      <c r="G170" s="334"/>
      <c r="H170" s="371"/>
      <c r="I170" s="334"/>
      <c r="J170" s="334"/>
      <c r="K170" s="334"/>
      <c r="L170" s="334"/>
      <c r="M170" s="334"/>
      <c r="N170" s="334"/>
      <c r="O170" s="337"/>
      <c r="P170" s="337"/>
      <c r="Q170" s="338" t="str">
        <f t="shared" si="179"/>
        <v xml:space="preserve"> </v>
      </c>
      <c r="R170" s="339" t="str">
        <f t="shared" si="180"/>
        <v/>
      </c>
      <c r="S170" s="340" t="str">
        <f t="shared" si="233"/>
        <v/>
      </c>
      <c r="T170" s="341" t="str">
        <f t="shared" si="181"/>
        <v/>
      </c>
      <c r="U170" s="341" t="str">
        <f t="shared" si="182"/>
        <v/>
      </c>
      <c r="V170" s="341" t="str">
        <f t="shared" si="183"/>
        <v/>
      </c>
      <c r="W170" s="341" t="str">
        <f t="shared" si="184"/>
        <v/>
      </c>
      <c r="X170" s="340" t="str">
        <f t="shared" si="234"/>
        <v/>
      </c>
      <c r="Y170" s="342" t="str">
        <f t="shared" si="235"/>
        <v/>
      </c>
      <c r="Z170" s="343" t="str">
        <f t="shared" si="236"/>
        <v/>
      </c>
      <c r="AA170" s="344" t="str">
        <f t="shared" si="237"/>
        <v/>
      </c>
      <c r="AB170" s="345" t="str">
        <f t="shared" si="185"/>
        <v/>
      </c>
      <c r="AC170" s="346" t="str">
        <f t="shared" si="186"/>
        <v/>
      </c>
      <c r="AD170" s="346" t="str">
        <f t="shared" si="187"/>
        <v/>
      </c>
      <c r="AE170" s="344" t="str">
        <f t="shared" si="238"/>
        <v/>
      </c>
      <c r="AF170" s="346" t="str">
        <f t="shared" si="188"/>
        <v/>
      </c>
      <c r="AG170" s="344" t="str">
        <f t="shared" si="239"/>
        <v/>
      </c>
      <c r="AH170" s="344" t="str">
        <f t="shared" si="240"/>
        <v/>
      </c>
      <c r="AI170" s="344" t="str">
        <f t="shared" si="241"/>
        <v/>
      </c>
      <c r="AJ170" s="346" t="str">
        <f t="shared" si="242"/>
        <v/>
      </c>
      <c r="AK170" s="346" t="str">
        <f t="shared" si="243"/>
        <v/>
      </c>
      <c r="AL170" s="347" t="str">
        <f t="shared" si="244"/>
        <v/>
      </c>
      <c r="AM170" s="141"/>
      <c r="AN170" s="141"/>
      <c r="AO170" s="142"/>
      <c r="AP170" s="58">
        <f t="shared" si="189"/>
        <v>0</v>
      </c>
      <c r="AQ170" s="94">
        <f>SUM(AP$10:AP170)</f>
        <v>0</v>
      </c>
      <c r="AR170" s="143">
        <f t="shared" si="178"/>
        <v>0.1</v>
      </c>
      <c r="AS170" s="144" t="str">
        <f t="shared" si="190"/>
        <v/>
      </c>
      <c r="AT170" s="144" t="str">
        <f t="shared" si="217"/>
        <v/>
      </c>
      <c r="AU170" s="145"/>
      <c r="AV170" s="58">
        <f t="shared" si="247"/>
        <v>0</v>
      </c>
      <c r="AW170" s="318">
        <f>SUM(AV$10:AV170)</f>
        <v>0</v>
      </c>
      <c r="AX170" s="319">
        <f t="shared" si="248"/>
        <v>0.1</v>
      </c>
      <c r="AY170" s="144" t="str">
        <f t="shared" si="231"/>
        <v/>
      </c>
      <c r="AZ170" s="144" t="str">
        <f t="shared" si="232"/>
        <v/>
      </c>
      <c r="BA170" s="144"/>
      <c r="BB170" s="146" t="str">
        <f t="shared" si="191"/>
        <v/>
      </c>
      <c r="BC170" s="66" t="str">
        <f t="shared" si="230"/>
        <v/>
      </c>
      <c r="BD170" s="195" t="str">
        <f t="shared" si="192"/>
        <v/>
      </c>
      <c r="BF170" s="283"/>
      <c r="BG170" s="286" t="str">
        <f t="shared" si="193"/>
        <v/>
      </c>
      <c r="BI170" s="552" t="s">
        <v>15</v>
      </c>
      <c r="BJ170" s="546"/>
      <c r="BK170" s="546"/>
      <c r="BL170" s="546"/>
      <c r="BM170" s="546"/>
      <c r="BN170" s="546"/>
      <c r="BO170" s="546"/>
      <c r="BP170" s="546"/>
      <c r="BQ170" s="546"/>
      <c r="BR170" s="547"/>
      <c r="BY170" s="211" t="str">
        <f t="shared" si="194"/>
        <v/>
      </c>
      <c r="BZ170" s="150" t="str">
        <f t="shared" si="195"/>
        <v/>
      </c>
      <c r="CB170" s="54" t="str">
        <f t="shared" si="229"/>
        <v/>
      </c>
      <c r="CD170" s="54" t="str">
        <f t="shared" si="196"/>
        <v/>
      </c>
      <c r="CF170" s="54" t="str">
        <f t="shared" si="197"/>
        <v/>
      </c>
      <c r="CH170" s="150" t="str">
        <f t="shared" si="198"/>
        <v/>
      </c>
      <c r="CI170" s="290"/>
      <c r="CJ170" s="150" t="str">
        <f t="shared" si="199"/>
        <v/>
      </c>
      <c r="CK170" s="290"/>
      <c r="CL170" s="54" t="str">
        <f t="shared" si="218"/>
        <v/>
      </c>
      <c r="CM170" s="290"/>
      <c r="CN170" s="150" t="str">
        <f t="shared" si="200"/>
        <v/>
      </c>
      <c r="CO170" s="290"/>
      <c r="CP170" s="150" t="str">
        <f t="shared" si="201"/>
        <v/>
      </c>
      <c r="CQ170" s="290"/>
      <c r="CR170" s="150" t="str">
        <f t="shared" si="202"/>
        <v/>
      </c>
      <c r="CS170" s="290"/>
      <c r="CT170" s="150" t="str">
        <f t="shared" si="203"/>
        <v/>
      </c>
      <c r="CU170" s="150"/>
      <c r="CV170" s="150" t="str">
        <f t="shared" si="204"/>
        <v/>
      </c>
      <c r="CW170" s="94"/>
      <c r="CX170" s="151" t="str">
        <f t="shared" si="245"/>
        <v/>
      </c>
      <c r="CY170" s="151" t="str">
        <f t="shared" si="246"/>
        <v/>
      </c>
      <c r="CZ170" s="152"/>
      <c r="DA170" s="373" t="str">
        <f t="shared" si="219"/>
        <v/>
      </c>
      <c r="DC170" s="153">
        <f t="shared" si="205"/>
        <v>0</v>
      </c>
      <c r="DD170" s="153">
        <f t="shared" si="206"/>
        <v>0</v>
      </c>
      <c r="DE170" s="153">
        <f t="shared" si="207"/>
        <v>0</v>
      </c>
      <c r="DF170" s="158">
        <f t="shared" si="208"/>
        <v>-4.7000000000000002E-3</v>
      </c>
      <c r="DG170" s="159">
        <f t="shared" si="220"/>
        <v>-1.1703000000000001</v>
      </c>
      <c r="DH170" s="158">
        <f t="shared" si="209"/>
        <v>3.1999999999999997E-3</v>
      </c>
      <c r="DI170" s="159">
        <f t="shared" si="221"/>
        <v>0.79679999999999995</v>
      </c>
      <c r="DJ170" s="158">
        <f t="shared" si="210"/>
        <v>-2.7000000000000001E-3</v>
      </c>
      <c r="DK170" s="159">
        <f t="shared" si="222"/>
        <v>-0.67230000000000001</v>
      </c>
      <c r="DL170" s="158">
        <f t="shared" si="211"/>
        <v>1.1999999999999999E-3</v>
      </c>
      <c r="DM170" s="159">
        <f t="shared" si="223"/>
        <v>0.29879999999999995</v>
      </c>
      <c r="DN170" s="158">
        <f t="shared" si="212"/>
        <v>1.46E-2</v>
      </c>
      <c r="DO170" s="159">
        <f t="shared" si="224"/>
        <v>3.6354000000000002</v>
      </c>
      <c r="DP170" s="158">
        <f t="shared" si="213"/>
        <v>-1.2999999999999999E-2</v>
      </c>
      <c r="DQ170" s="159">
        <f t="shared" si="225"/>
        <v>-3.2369999999999997</v>
      </c>
      <c r="DR170" s="158">
        <f t="shared" si="214"/>
        <v>-6.7000000000000002E-3</v>
      </c>
      <c r="DS170" s="159">
        <f t="shared" si="226"/>
        <v>-1.6683000000000001</v>
      </c>
      <c r="DT170" s="158">
        <f t="shared" si="215"/>
        <v>-1.2999999999999999E-2</v>
      </c>
      <c r="DU170" s="159">
        <f t="shared" si="227"/>
        <v>-3.2369999999999997</v>
      </c>
      <c r="DV170" s="158">
        <f t="shared" si="216"/>
        <v>-6.7000000000000002E-3</v>
      </c>
      <c r="DW170" s="160">
        <f t="shared" si="228"/>
        <v>-1.6683000000000001</v>
      </c>
    </row>
    <row r="171" spans="1:127" ht="24.95" customHeight="1" x14ac:dyDescent="0.2">
      <c r="A171" s="272">
        <v>162</v>
      </c>
      <c r="B171" s="336"/>
      <c r="C171" s="332"/>
      <c r="D171" s="333"/>
      <c r="E171" s="334"/>
      <c r="F171" s="335"/>
      <c r="G171" s="334"/>
      <c r="H171" s="371"/>
      <c r="I171" s="334"/>
      <c r="J171" s="334"/>
      <c r="K171" s="334"/>
      <c r="L171" s="334"/>
      <c r="M171" s="334"/>
      <c r="N171" s="334"/>
      <c r="O171" s="337"/>
      <c r="P171" s="337"/>
      <c r="Q171" s="338" t="str">
        <f t="shared" si="179"/>
        <v xml:space="preserve"> </v>
      </c>
      <c r="R171" s="339" t="str">
        <f t="shared" si="180"/>
        <v/>
      </c>
      <c r="S171" s="340" t="str">
        <f t="shared" si="233"/>
        <v/>
      </c>
      <c r="T171" s="341" t="str">
        <f t="shared" si="181"/>
        <v/>
      </c>
      <c r="U171" s="341" t="str">
        <f t="shared" si="182"/>
        <v/>
      </c>
      <c r="V171" s="341" t="str">
        <f t="shared" si="183"/>
        <v/>
      </c>
      <c r="W171" s="341" t="str">
        <f t="shared" si="184"/>
        <v/>
      </c>
      <c r="X171" s="340" t="str">
        <f t="shared" si="234"/>
        <v/>
      </c>
      <c r="Y171" s="342" t="str">
        <f t="shared" si="235"/>
        <v/>
      </c>
      <c r="Z171" s="343" t="str">
        <f t="shared" si="236"/>
        <v/>
      </c>
      <c r="AA171" s="344" t="str">
        <f t="shared" si="237"/>
        <v/>
      </c>
      <c r="AB171" s="345" t="str">
        <f t="shared" si="185"/>
        <v/>
      </c>
      <c r="AC171" s="346" t="str">
        <f t="shared" si="186"/>
        <v/>
      </c>
      <c r="AD171" s="346" t="str">
        <f t="shared" si="187"/>
        <v/>
      </c>
      <c r="AE171" s="344" t="str">
        <f t="shared" si="238"/>
        <v/>
      </c>
      <c r="AF171" s="346" t="str">
        <f t="shared" si="188"/>
        <v/>
      </c>
      <c r="AG171" s="344" t="str">
        <f t="shared" si="239"/>
        <v/>
      </c>
      <c r="AH171" s="344" t="str">
        <f t="shared" si="240"/>
        <v/>
      </c>
      <c r="AI171" s="344" t="str">
        <f t="shared" si="241"/>
        <v/>
      </c>
      <c r="AJ171" s="346" t="str">
        <f t="shared" si="242"/>
        <v/>
      </c>
      <c r="AK171" s="346" t="str">
        <f t="shared" si="243"/>
        <v/>
      </c>
      <c r="AL171" s="347" t="str">
        <f t="shared" si="244"/>
        <v/>
      </c>
      <c r="AM171" s="141"/>
      <c r="AN171" s="141"/>
      <c r="AO171" s="142"/>
      <c r="AP171" s="58">
        <f t="shared" si="189"/>
        <v>0</v>
      </c>
      <c r="AQ171" s="94">
        <f>SUM(AP$10:AP171)</f>
        <v>0</v>
      </c>
      <c r="AR171" s="143">
        <f t="shared" si="178"/>
        <v>0.1</v>
      </c>
      <c r="AS171" s="144" t="str">
        <f t="shared" si="190"/>
        <v/>
      </c>
      <c r="AT171" s="144" t="str">
        <f t="shared" si="217"/>
        <v/>
      </c>
      <c r="AU171" s="145"/>
      <c r="AV171" s="58">
        <f t="shared" si="247"/>
        <v>0</v>
      </c>
      <c r="AW171" s="318">
        <f>SUM(AV$10:AV171)</f>
        <v>0</v>
      </c>
      <c r="AX171" s="319">
        <f t="shared" si="248"/>
        <v>0.1</v>
      </c>
      <c r="AY171" s="144" t="str">
        <f t="shared" si="231"/>
        <v/>
      </c>
      <c r="AZ171" s="144" t="str">
        <f t="shared" si="232"/>
        <v/>
      </c>
      <c r="BA171" s="144"/>
      <c r="BB171" s="146" t="str">
        <f t="shared" si="191"/>
        <v/>
      </c>
      <c r="BC171" s="66" t="str">
        <f t="shared" si="230"/>
        <v/>
      </c>
      <c r="BD171" s="195" t="str">
        <f t="shared" si="192"/>
        <v/>
      </c>
      <c r="BF171" s="283"/>
      <c r="BG171" s="286" t="str">
        <f t="shared" si="193"/>
        <v/>
      </c>
      <c r="BI171" s="161"/>
      <c r="BJ171" s="553" t="s">
        <v>182</v>
      </c>
      <c r="BK171" s="553"/>
      <c r="BL171" s="554"/>
      <c r="BM171" s="550" t="s">
        <v>54</v>
      </c>
      <c r="BN171" s="551"/>
      <c r="BO171" s="551"/>
      <c r="BP171" s="162"/>
      <c r="BQ171" s="162"/>
      <c r="BR171" s="163" t="s">
        <v>40</v>
      </c>
      <c r="BY171" s="211" t="str">
        <f t="shared" si="194"/>
        <v/>
      </c>
      <c r="BZ171" s="150" t="str">
        <f t="shared" si="195"/>
        <v/>
      </c>
      <c r="CB171" s="54" t="str">
        <f t="shared" si="229"/>
        <v/>
      </c>
      <c r="CD171" s="54" t="str">
        <f t="shared" si="196"/>
        <v/>
      </c>
      <c r="CF171" s="54" t="str">
        <f t="shared" si="197"/>
        <v/>
      </c>
      <c r="CH171" s="150" t="str">
        <f t="shared" si="198"/>
        <v/>
      </c>
      <c r="CI171" s="290"/>
      <c r="CJ171" s="150" t="str">
        <f t="shared" si="199"/>
        <v/>
      </c>
      <c r="CK171" s="290"/>
      <c r="CL171" s="54" t="str">
        <f t="shared" si="218"/>
        <v/>
      </c>
      <c r="CM171" s="290"/>
      <c r="CN171" s="150" t="str">
        <f t="shared" si="200"/>
        <v/>
      </c>
      <c r="CO171" s="290"/>
      <c r="CP171" s="150" t="str">
        <f t="shared" si="201"/>
        <v/>
      </c>
      <c r="CQ171" s="290"/>
      <c r="CR171" s="150" t="str">
        <f t="shared" si="202"/>
        <v/>
      </c>
      <c r="CS171" s="290"/>
      <c r="CT171" s="150" t="str">
        <f t="shared" si="203"/>
        <v/>
      </c>
      <c r="CU171" s="150"/>
      <c r="CV171" s="150" t="str">
        <f t="shared" si="204"/>
        <v/>
      </c>
      <c r="CW171" s="94"/>
      <c r="CX171" s="151" t="str">
        <f t="shared" si="245"/>
        <v/>
      </c>
      <c r="CY171" s="151" t="str">
        <f t="shared" si="246"/>
        <v/>
      </c>
      <c r="CZ171" s="152"/>
      <c r="DA171" s="373" t="str">
        <f t="shared" si="219"/>
        <v/>
      </c>
      <c r="DC171" s="153">
        <f t="shared" si="205"/>
        <v>0</v>
      </c>
      <c r="DD171" s="153">
        <f t="shared" si="206"/>
        <v>0</v>
      </c>
      <c r="DE171" s="153">
        <f t="shared" si="207"/>
        <v>0</v>
      </c>
      <c r="DF171" s="158">
        <f t="shared" si="208"/>
        <v>-4.7000000000000002E-3</v>
      </c>
      <c r="DG171" s="159">
        <f t="shared" si="220"/>
        <v>-1.1703000000000001</v>
      </c>
      <c r="DH171" s="158">
        <f t="shared" si="209"/>
        <v>3.1999999999999997E-3</v>
      </c>
      <c r="DI171" s="159">
        <f t="shared" si="221"/>
        <v>0.79679999999999995</v>
      </c>
      <c r="DJ171" s="158">
        <f t="shared" si="210"/>
        <v>-2.7000000000000001E-3</v>
      </c>
      <c r="DK171" s="159">
        <f t="shared" si="222"/>
        <v>-0.67230000000000001</v>
      </c>
      <c r="DL171" s="158">
        <f t="shared" si="211"/>
        <v>1.1999999999999999E-3</v>
      </c>
      <c r="DM171" s="159">
        <f t="shared" si="223"/>
        <v>0.29879999999999995</v>
      </c>
      <c r="DN171" s="158">
        <f t="shared" si="212"/>
        <v>1.46E-2</v>
      </c>
      <c r="DO171" s="159">
        <f t="shared" si="224"/>
        <v>3.6354000000000002</v>
      </c>
      <c r="DP171" s="158">
        <f t="shared" si="213"/>
        <v>-1.2999999999999999E-2</v>
      </c>
      <c r="DQ171" s="159">
        <f t="shared" si="225"/>
        <v>-3.2369999999999997</v>
      </c>
      <c r="DR171" s="158">
        <f t="shared" si="214"/>
        <v>-6.7000000000000002E-3</v>
      </c>
      <c r="DS171" s="159">
        <f t="shared" si="226"/>
        <v>-1.6683000000000001</v>
      </c>
      <c r="DT171" s="158">
        <f t="shared" si="215"/>
        <v>-1.2999999999999999E-2</v>
      </c>
      <c r="DU171" s="159">
        <f t="shared" si="227"/>
        <v>-3.2369999999999997</v>
      </c>
      <c r="DV171" s="158">
        <f t="shared" si="216"/>
        <v>-6.7000000000000002E-3</v>
      </c>
      <c r="DW171" s="160">
        <f t="shared" si="228"/>
        <v>-1.6683000000000001</v>
      </c>
    </row>
    <row r="172" spans="1:127" ht="24.95" customHeight="1" thickBot="1" x14ac:dyDescent="0.25">
      <c r="A172" s="272">
        <v>163</v>
      </c>
      <c r="B172" s="336"/>
      <c r="C172" s="332"/>
      <c r="D172" s="333"/>
      <c r="E172" s="334"/>
      <c r="F172" s="335"/>
      <c r="G172" s="334"/>
      <c r="H172" s="371"/>
      <c r="I172" s="334"/>
      <c r="J172" s="334"/>
      <c r="K172" s="334"/>
      <c r="L172" s="334"/>
      <c r="M172" s="334"/>
      <c r="N172" s="334"/>
      <c r="O172" s="337"/>
      <c r="P172" s="337"/>
      <c r="Q172" s="338" t="str">
        <f t="shared" si="179"/>
        <v xml:space="preserve"> </v>
      </c>
      <c r="R172" s="339" t="str">
        <f t="shared" si="180"/>
        <v/>
      </c>
      <c r="S172" s="340" t="str">
        <f t="shared" si="233"/>
        <v/>
      </c>
      <c r="T172" s="341" t="str">
        <f t="shared" si="181"/>
        <v/>
      </c>
      <c r="U172" s="341" t="str">
        <f t="shared" si="182"/>
        <v/>
      </c>
      <c r="V172" s="341" t="str">
        <f t="shared" si="183"/>
        <v/>
      </c>
      <c r="W172" s="341" t="str">
        <f t="shared" si="184"/>
        <v/>
      </c>
      <c r="X172" s="340" t="str">
        <f t="shared" si="234"/>
        <v/>
      </c>
      <c r="Y172" s="342" t="str">
        <f t="shared" si="235"/>
        <v/>
      </c>
      <c r="Z172" s="343" t="str">
        <f t="shared" si="236"/>
        <v/>
      </c>
      <c r="AA172" s="344" t="str">
        <f t="shared" si="237"/>
        <v/>
      </c>
      <c r="AB172" s="345" t="str">
        <f t="shared" si="185"/>
        <v/>
      </c>
      <c r="AC172" s="346" t="str">
        <f t="shared" si="186"/>
        <v/>
      </c>
      <c r="AD172" s="346" t="str">
        <f t="shared" si="187"/>
        <v/>
      </c>
      <c r="AE172" s="344" t="str">
        <f t="shared" si="238"/>
        <v/>
      </c>
      <c r="AF172" s="346" t="str">
        <f t="shared" si="188"/>
        <v/>
      </c>
      <c r="AG172" s="344" t="str">
        <f t="shared" si="239"/>
        <v/>
      </c>
      <c r="AH172" s="344" t="str">
        <f t="shared" si="240"/>
        <v/>
      </c>
      <c r="AI172" s="344" t="str">
        <f t="shared" si="241"/>
        <v/>
      </c>
      <c r="AJ172" s="346" t="str">
        <f t="shared" si="242"/>
        <v/>
      </c>
      <c r="AK172" s="346" t="str">
        <f t="shared" si="243"/>
        <v/>
      </c>
      <c r="AL172" s="347" t="str">
        <f t="shared" si="244"/>
        <v/>
      </c>
      <c r="AM172" s="141"/>
      <c r="AN172" s="141"/>
      <c r="AO172" s="142"/>
      <c r="AP172" s="58">
        <f t="shared" si="189"/>
        <v>0</v>
      </c>
      <c r="AQ172" s="94">
        <f>SUM(AP$10:AP172)</f>
        <v>0</v>
      </c>
      <c r="AR172" s="143">
        <f t="shared" si="178"/>
        <v>0.1</v>
      </c>
      <c r="AS172" s="144" t="str">
        <f t="shared" si="190"/>
        <v/>
      </c>
      <c r="AT172" s="144" t="str">
        <f t="shared" si="217"/>
        <v/>
      </c>
      <c r="AU172" s="145"/>
      <c r="AV172" s="58">
        <f t="shared" si="247"/>
        <v>0</v>
      </c>
      <c r="AW172" s="318">
        <f>SUM(AV$10:AV172)</f>
        <v>0</v>
      </c>
      <c r="AX172" s="319">
        <f t="shared" si="248"/>
        <v>0.1</v>
      </c>
      <c r="AY172" s="144" t="str">
        <f t="shared" si="231"/>
        <v/>
      </c>
      <c r="AZ172" s="144" t="str">
        <f t="shared" si="232"/>
        <v/>
      </c>
      <c r="BA172" s="144"/>
      <c r="BB172" s="146" t="str">
        <f t="shared" si="191"/>
        <v/>
      </c>
      <c r="BC172" s="66" t="str">
        <f t="shared" si="230"/>
        <v/>
      </c>
      <c r="BD172" s="195" t="str">
        <f t="shared" si="192"/>
        <v/>
      </c>
      <c r="BF172" s="283"/>
      <c r="BG172" s="286" t="str">
        <f t="shared" si="193"/>
        <v/>
      </c>
      <c r="BI172" s="164" t="s">
        <v>12</v>
      </c>
      <c r="BJ172" s="165" t="s">
        <v>51</v>
      </c>
      <c r="BK172" s="166" t="s">
        <v>53</v>
      </c>
      <c r="BL172" s="167" t="s">
        <v>144</v>
      </c>
      <c r="BM172" s="167" t="s">
        <v>51</v>
      </c>
      <c r="BN172" s="167" t="s">
        <v>145</v>
      </c>
      <c r="BO172" s="168" t="s">
        <v>20</v>
      </c>
      <c r="BP172" s="169" t="s">
        <v>21</v>
      </c>
      <c r="BQ172" s="169" t="s">
        <v>22</v>
      </c>
      <c r="BR172" s="170" t="s">
        <v>41</v>
      </c>
      <c r="BY172" s="211" t="str">
        <f t="shared" si="194"/>
        <v/>
      </c>
      <c r="BZ172" s="150" t="str">
        <f t="shared" si="195"/>
        <v/>
      </c>
      <c r="CB172" s="54" t="str">
        <f t="shared" si="229"/>
        <v/>
      </c>
      <c r="CD172" s="54" t="str">
        <f t="shared" si="196"/>
        <v/>
      </c>
      <c r="CF172" s="54" t="str">
        <f t="shared" si="197"/>
        <v/>
      </c>
      <c r="CH172" s="150" t="str">
        <f t="shared" si="198"/>
        <v/>
      </c>
      <c r="CI172" s="290"/>
      <c r="CJ172" s="150" t="str">
        <f t="shared" si="199"/>
        <v/>
      </c>
      <c r="CK172" s="290"/>
      <c r="CL172" s="54" t="str">
        <f t="shared" si="218"/>
        <v/>
      </c>
      <c r="CM172" s="290"/>
      <c r="CN172" s="150" t="str">
        <f t="shared" si="200"/>
        <v/>
      </c>
      <c r="CO172" s="290"/>
      <c r="CP172" s="150" t="str">
        <f t="shared" si="201"/>
        <v/>
      </c>
      <c r="CQ172" s="290"/>
      <c r="CR172" s="150" t="str">
        <f t="shared" si="202"/>
        <v/>
      </c>
      <c r="CS172" s="290"/>
      <c r="CT172" s="150" t="str">
        <f t="shared" si="203"/>
        <v/>
      </c>
      <c r="CU172" s="150"/>
      <c r="CV172" s="150" t="str">
        <f t="shared" si="204"/>
        <v/>
      </c>
      <c r="CW172" s="94"/>
      <c r="CX172" s="151" t="str">
        <f t="shared" si="245"/>
        <v/>
      </c>
      <c r="CY172" s="151" t="str">
        <f t="shared" si="246"/>
        <v/>
      </c>
      <c r="CZ172" s="152"/>
      <c r="DA172" s="373" t="str">
        <f t="shared" si="219"/>
        <v/>
      </c>
      <c r="DC172" s="153">
        <f t="shared" si="205"/>
        <v>0</v>
      </c>
      <c r="DD172" s="153">
        <f t="shared" si="206"/>
        <v>0</v>
      </c>
      <c r="DE172" s="153">
        <f t="shared" si="207"/>
        <v>0</v>
      </c>
      <c r="DF172" s="158">
        <f t="shared" si="208"/>
        <v>-4.7000000000000002E-3</v>
      </c>
      <c r="DG172" s="159">
        <f t="shared" si="220"/>
        <v>-1.1703000000000001</v>
      </c>
      <c r="DH172" s="158">
        <f t="shared" si="209"/>
        <v>3.1999999999999997E-3</v>
      </c>
      <c r="DI172" s="159">
        <f t="shared" si="221"/>
        <v>0.79679999999999995</v>
      </c>
      <c r="DJ172" s="158">
        <f t="shared" si="210"/>
        <v>-2.7000000000000001E-3</v>
      </c>
      <c r="DK172" s="159">
        <f t="shared" si="222"/>
        <v>-0.67230000000000001</v>
      </c>
      <c r="DL172" s="158">
        <f t="shared" si="211"/>
        <v>1.1999999999999999E-3</v>
      </c>
      <c r="DM172" s="159">
        <f t="shared" si="223"/>
        <v>0.29879999999999995</v>
      </c>
      <c r="DN172" s="158">
        <f t="shared" si="212"/>
        <v>1.46E-2</v>
      </c>
      <c r="DO172" s="159">
        <f t="shared" si="224"/>
        <v>3.6354000000000002</v>
      </c>
      <c r="DP172" s="158">
        <f t="shared" si="213"/>
        <v>-1.2999999999999999E-2</v>
      </c>
      <c r="DQ172" s="159">
        <f t="shared" si="225"/>
        <v>-3.2369999999999997</v>
      </c>
      <c r="DR172" s="158">
        <f t="shared" si="214"/>
        <v>-6.7000000000000002E-3</v>
      </c>
      <c r="DS172" s="159">
        <f t="shared" si="226"/>
        <v>-1.6683000000000001</v>
      </c>
      <c r="DT172" s="158">
        <f t="shared" si="215"/>
        <v>-1.2999999999999999E-2</v>
      </c>
      <c r="DU172" s="159">
        <f t="shared" si="227"/>
        <v>-3.2369999999999997</v>
      </c>
      <c r="DV172" s="158">
        <f t="shared" si="216"/>
        <v>-6.7000000000000002E-3</v>
      </c>
      <c r="DW172" s="160">
        <f t="shared" si="228"/>
        <v>-1.6683000000000001</v>
      </c>
    </row>
    <row r="173" spans="1:127" ht="24.95" customHeight="1" thickTop="1" x14ac:dyDescent="0.2">
      <c r="A173" s="272">
        <v>164</v>
      </c>
      <c r="B173" s="336"/>
      <c r="C173" s="332"/>
      <c r="D173" s="333"/>
      <c r="E173" s="334"/>
      <c r="F173" s="335"/>
      <c r="G173" s="334"/>
      <c r="H173" s="371"/>
      <c r="I173" s="334"/>
      <c r="J173" s="334"/>
      <c r="K173" s="334"/>
      <c r="L173" s="334"/>
      <c r="M173" s="334"/>
      <c r="N173" s="334"/>
      <c r="O173" s="337"/>
      <c r="P173" s="337"/>
      <c r="Q173" s="338" t="str">
        <f t="shared" si="179"/>
        <v xml:space="preserve"> </v>
      </c>
      <c r="R173" s="339" t="str">
        <f t="shared" si="180"/>
        <v/>
      </c>
      <c r="S173" s="340" t="str">
        <f t="shared" si="233"/>
        <v/>
      </c>
      <c r="T173" s="341" t="str">
        <f t="shared" si="181"/>
        <v/>
      </c>
      <c r="U173" s="341" t="str">
        <f t="shared" si="182"/>
        <v/>
      </c>
      <c r="V173" s="341" t="str">
        <f t="shared" si="183"/>
        <v/>
      </c>
      <c r="W173" s="341" t="str">
        <f t="shared" si="184"/>
        <v/>
      </c>
      <c r="X173" s="340" t="str">
        <f t="shared" si="234"/>
        <v/>
      </c>
      <c r="Y173" s="342" t="str">
        <f t="shared" si="235"/>
        <v/>
      </c>
      <c r="Z173" s="343" t="str">
        <f t="shared" si="236"/>
        <v/>
      </c>
      <c r="AA173" s="344" t="str">
        <f t="shared" si="237"/>
        <v/>
      </c>
      <c r="AB173" s="345" t="str">
        <f t="shared" si="185"/>
        <v/>
      </c>
      <c r="AC173" s="346" t="str">
        <f t="shared" si="186"/>
        <v/>
      </c>
      <c r="AD173" s="346" t="str">
        <f t="shared" si="187"/>
        <v/>
      </c>
      <c r="AE173" s="344" t="str">
        <f t="shared" si="238"/>
        <v/>
      </c>
      <c r="AF173" s="346" t="str">
        <f t="shared" si="188"/>
        <v/>
      </c>
      <c r="AG173" s="344" t="str">
        <f t="shared" si="239"/>
        <v/>
      </c>
      <c r="AH173" s="344" t="str">
        <f t="shared" si="240"/>
        <v/>
      </c>
      <c r="AI173" s="344" t="str">
        <f t="shared" si="241"/>
        <v/>
      </c>
      <c r="AJ173" s="346" t="str">
        <f t="shared" si="242"/>
        <v/>
      </c>
      <c r="AK173" s="346" t="str">
        <f t="shared" si="243"/>
        <v/>
      </c>
      <c r="AL173" s="347" t="str">
        <f t="shared" si="244"/>
        <v/>
      </c>
      <c r="AM173" s="141"/>
      <c r="AN173" s="141"/>
      <c r="AO173" s="142"/>
      <c r="AP173" s="58">
        <f t="shared" si="189"/>
        <v>0</v>
      </c>
      <c r="AQ173" s="94">
        <f>SUM(AP$10:AP173)</f>
        <v>0</v>
      </c>
      <c r="AR173" s="143">
        <f t="shared" si="178"/>
        <v>0.1</v>
      </c>
      <c r="AS173" s="144" t="str">
        <f t="shared" si="190"/>
        <v/>
      </c>
      <c r="AT173" s="144" t="str">
        <f t="shared" si="217"/>
        <v/>
      </c>
      <c r="AU173" s="145"/>
      <c r="AV173" s="58">
        <f t="shared" si="247"/>
        <v>0</v>
      </c>
      <c r="AW173" s="318">
        <f>SUM(AV$10:AV173)</f>
        <v>0</v>
      </c>
      <c r="AX173" s="319">
        <f t="shared" si="248"/>
        <v>0.1</v>
      </c>
      <c r="AY173" s="144" t="str">
        <f t="shared" si="231"/>
        <v/>
      </c>
      <c r="AZ173" s="144" t="str">
        <f t="shared" si="232"/>
        <v/>
      </c>
      <c r="BA173" s="144"/>
      <c r="BB173" s="146" t="str">
        <f t="shared" si="191"/>
        <v/>
      </c>
      <c r="BC173" s="66" t="str">
        <f t="shared" si="230"/>
        <v/>
      </c>
      <c r="BD173" s="195" t="str">
        <f t="shared" si="192"/>
        <v/>
      </c>
      <c r="BF173" s="283"/>
      <c r="BG173" s="286" t="str">
        <f t="shared" si="193"/>
        <v/>
      </c>
      <c r="BI173" s="172">
        <v>6</v>
      </c>
      <c r="BJ173" s="173">
        <v>14</v>
      </c>
      <c r="BK173" s="174"/>
      <c r="BL173" s="173">
        <v>149</v>
      </c>
      <c r="BM173" s="175">
        <v>0</v>
      </c>
      <c r="BN173" s="173">
        <v>156</v>
      </c>
      <c r="BO173" s="176" t="s">
        <v>58</v>
      </c>
      <c r="BP173" s="177" t="s">
        <v>66</v>
      </c>
      <c r="BQ173" s="173">
        <v>1</v>
      </c>
      <c r="BR173" s="178">
        <v>0.08</v>
      </c>
      <c r="BY173" s="211" t="str">
        <f t="shared" si="194"/>
        <v/>
      </c>
      <c r="BZ173" s="150" t="str">
        <f t="shared" si="195"/>
        <v/>
      </c>
      <c r="CB173" s="54" t="str">
        <f t="shared" si="229"/>
        <v/>
      </c>
      <c r="CD173" s="54" t="str">
        <f t="shared" si="196"/>
        <v/>
      </c>
      <c r="CF173" s="54" t="str">
        <f t="shared" si="197"/>
        <v/>
      </c>
      <c r="CH173" s="150" t="str">
        <f t="shared" si="198"/>
        <v/>
      </c>
      <c r="CI173" s="290"/>
      <c r="CJ173" s="150" t="str">
        <f t="shared" si="199"/>
        <v/>
      </c>
      <c r="CK173" s="290"/>
      <c r="CL173" s="54" t="str">
        <f t="shared" si="218"/>
        <v/>
      </c>
      <c r="CM173" s="290"/>
      <c r="CN173" s="150" t="str">
        <f t="shared" si="200"/>
        <v/>
      </c>
      <c r="CO173" s="290"/>
      <c r="CP173" s="150" t="str">
        <f t="shared" si="201"/>
        <v/>
      </c>
      <c r="CQ173" s="290"/>
      <c r="CR173" s="150" t="str">
        <f t="shared" si="202"/>
        <v/>
      </c>
      <c r="CS173" s="290"/>
      <c r="CT173" s="150" t="str">
        <f t="shared" si="203"/>
        <v/>
      </c>
      <c r="CU173" s="150"/>
      <c r="CV173" s="150" t="str">
        <f t="shared" si="204"/>
        <v/>
      </c>
      <c r="CW173" s="94"/>
      <c r="CX173" s="151" t="str">
        <f t="shared" si="245"/>
        <v/>
      </c>
      <c r="CY173" s="151" t="str">
        <f t="shared" si="246"/>
        <v/>
      </c>
      <c r="CZ173" s="152"/>
      <c r="DA173" s="373" t="str">
        <f t="shared" si="219"/>
        <v/>
      </c>
      <c r="DC173" s="153">
        <f t="shared" si="205"/>
        <v>0</v>
      </c>
      <c r="DD173" s="153">
        <f t="shared" si="206"/>
        <v>0</v>
      </c>
      <c r="DE173" s="153">
        <f t="shared" si="207"/>
        <v>0</v>
      </c>
      <c r="DF173" s="158">
        <f t="shared" si="208"/>
        <v>-4.7000000000000002E-3</v>
      </c>
      <c r="DG173" s="159">
        <f t="shared" si="220"/>
        <v>-1.1703000000000001</v>
      </c>
      <c r="DH173" s="158">
        <f t="shared" si="209"/>
        <v>3.1999999999999997E-3</v>
      </c>
      <c r="DI173" s="159">
        <f t="shared" si="221"/>
        <v>0.79679999999999995</v>
      </c>
      <c r="DJ173" s="158">
        <f t="shared" si="210"/>
        <v>-2.7000000000000001E-3</v>
      </c>
      <c r="DK173" s="159">
        <f t="shared" si="222"/>
        <v>-0.67230000000000001</v>
      </c>
      <c r="DL173" s="158">
        <f t="shared" si="211"/>
        <v>1.1999999999999999E-3</v>
      </c>
      <c r="DM173" s="159">
        <f t="shared" si="223"/>
        <v>0.29879999999999995</v>
      </c>
      <c r="DN173" s="158">
        <f t="shared" si="212"/>
        <v>1.46E-2</v>
      </c>
      <c r="DO173" s="159">
        <f t="shared" si="224"/>
        <v>3.6354000000000002</v>
      </c>
      <c r="DP173" s="158">
        <f t="shared" si="213"/>
        <v>-1.2999999999999999E-2</v>
      </c>
      <c r="DQ173" s="159">
        <f t="shared" si="225"/>
        <v>-3.2369999999999997</v>
      </c>
      <c r="DR173" s="158">
        <f t="shared" si="214"/>
        <v>-6.7000000000000002E-3</v>
      </c>
      <c r="DS173" s="159">
        <f t="shared" si="226"/>
        <v>-1.6683000000000001</v>
      </c>
      <c r="DT173" s="158">
        <f t="shared" si="215"/>
        <v>-1.2999999999999999E-2</v>
      </c>
      <c r="DU173" s="159">
        <f t="shared" si="227"/>
        <v>-3.2369999999999997</v>
      </c>
      <c r="DV173" s="158">
        <f t="shared" si="216"/>
        <v>-6.7000000000000002E-3</v>
      </c>
      <c r="DW173" s="160">
        <f t="shared" si="228"/>
        <v>-1.6683000000000001</v>
      </c>
    </row>
    <row r="174" spans="1:127" ht="24.95" customHeight="1" x14ac:dyDescent="0.2">
      <c r="A174" s="272">
        <v>165</v>
      </c>
      <c r="B174" s="336"/>
      <c r="C174" s="332"/>
      <c r="D174" s="333"/>
      <c r="E174" s="334"/>
      <c r="F174" s="335"/>
      <c r="G174" s="334"/>
      <c r="H174" s="371"/>
      <c r="I174" s="334"/>
      <c r="J174" s="334"/>
      <c r="K174" s="334"/>
      <c r="L174" s="334"/>
      <c r="M174" s="334"/>
      <c r="N174" s="334"/>
      <c r="O174" s="337"/>
      <c r="P174" s="337"/>
      <c r="Q174" s="338" t="str">
        <f t="shared" si="179"/>
        <v xml:space="preserve"> </v>
      </c>
      <c r="R174" s="339" t="str">
        <f t="shared" si="180"/>
        <v/>
      </c>
      <c r="S174" s="340" t="str">
        <f t="shared" si="233"/>
        <v/>
      </c>
      <c r="T174" s="341" t="str">
        <f t="shared" si="181"/>
        <v/>
      </c>
      <c r="U174" s="341" t="str">
        <f t="shared" si="182"/>
        <v/>
      </c>
      <c r="V174" s="341" t="str">
        <f t="shared" si="183"/>
        <v/>
      </c>
      <c r="W174" s="341" t="str">
        <f t="shared" si="184"/>
        <v/>
      </c>
      <c r="X174" s="340" t="str">
        <f t="shared" si="234"/>
        <v/>
      </c>
      <c r="Y174" s="342" t="str">
        <f t="shared" si="235"/>
        <v/>
      </c>
      <c r="Z174" s="343" t="str">
        <f t="shared" si="236"/>
        <v/>
      </c>
      <c r="AA174" s="344" t="str">
        <f t="shared" si="237"/>
        <v/>
      </c>
      <c r="AB174" s="345" t="str">
        <f t="shared" si="185"/>
        <v/>
      </c>
      <c r="AC174" s="346" t="str">
        <f t="shared" si="186"/>
        <v/>
      </c>
      <c r="AD174" s="346" t="str">
        <f t="shared" si="187"/>
        <v/>
      </c>
      <c r="AE174" s="344" t="str">
        <f t="shared" si="238"/>
        <v/>
      </c>
      <c r="AF174" s="346" t="str">
        <f t="shared" si="188"/>
        <v/>
      </c>
      <c r="AG174" s="344" t="str">
        <f t="shared" si="239"/>
        <v/>
      </c>
      <c r="AH174" s="344" t="str">
        <f t="shared" si="240"/>
        <v/>
      </c>
      <c r="AI174" s="344" t="str">
        <f t="shared" si="241"/>
        <v/>
      </c>
      <c r="AJ174" s="346" t="str">
        <f t="shared" si="242"/>
        <v/>
      </c>
      <c r="AK174" s="346" t="str">
        <f t="shared" si="243"/>
        <v/>
      </c>
      <c r="AL174" s="347" t="str">
        <f t="shared" si="244"/>
        <v/>
      </c>
      <c r="AM174" s="141"/>
      <c r="AN174" s="141"/>
      <c r="AO174" s="142"/>
      <c r="AP174" s="58">
        <f t="shared" si="189"/>
        <v>0</v>
      </c>
      <c r="AQ174" s="94">
        <f>SUM(AP$10:AP174)</f>
        <v>0</v>
      </c>
      <c r="AR174" s="143">
        <f t="shared" si="178"/>
        <v>0.1</v>
      </c>
      <c r="AS174" s="144" t="str">
        <f t="shared" si="190"/>
        <v/>
      </c>
      <c r="AT174" s="144" t="str">
        <f t="shared" si="217"/>
        <v/>
      </c>
      <c r="AU174" s="145"/>
      <c r="AV174" s="58">
        <f t="shared" si="247"/>
        <v>0</v>
      </c>
      <c r="AW174" s="318">
        <f>SUM(AV$10:AV174)</f>
        <v>0</v>
      </c>
      <c r="AX174" s="319">
        <f t="shared" si="248"/>
        <v>0.1</v>
      </c>
      <c r="AY174" s="144" t="str">
        <f t="shared" si="231"/>
        <v/>
      </c>
      <c r="AZ174" s="144" t="str">
        <f t="shared" si="232"/>
        <v/>
      </c>
      <c r="BA174" s="144"/>
      <c r="BB174" s="146" t="str">
        <f t="shared" si="191"/>
        <v/>
      </c>
      <c r="BC174" s="66" t="str">
        <f t="shared" si="230"/>
        <v/>
      </c>
      <c r="BD174" s="195" t="str">
        <f t="shared" si="192"/>
        <v/>
      </c>
      <c r="BF174" s="283"/>
      <c r="BG174" s="286" t="str">
        <f t="shared" si="193"/>
        <v/>
      </c>
      <c r="BI174" s="139">
        <v>8</v>
      </c>
      <c r="BJ174" s="179">
        <v>38</v>
      </c>
      <c r="BK174" s="180"/>
      <c r="BL174" s="179">
        <v>378</v>
      </c>
      <c r="BM174" s="181">
        <v>0</v>
      </c>
      <c r="BN174" s="179">
        <v>401</v>
      </c>
      <c r="BO174" s="182" t="s">
        <v>2</v>
      </c>
      <c r="BP174" s="130" t="s">
        <v>66</v>
      </c>
      <c r="BQ174" s="179">
        <v>1</v>
      </c>
      <c r="BR174" s="183">
        <v>0.16</v>
      </c>
      <c r="BY174" s="211" t="str">
        <f t="shared" si="194"/>
        <v/>
      </c>
      <c r="BZ174" s="150" t="str">
        <f t="shared" si="195"/>
        <v/>
      </c>
      <c r="CB174" s="54" t="str">
        <f t="shared" si="229"/>
        <v/>
      </c>
      <c r="CD174" s="54" t="str">
        <f t="shared" si="196"/>
        <v/>
      </c>
      <c r="CF174" s="54" t="str">
        <f t="shared" si="197"/>
        <v/>
      </c>
      <c r="CH174" s="150" t="str">
        <f t="shared" si="198"/>
        <v/>
      </c>
      <c r="CI174" s="290"/>
      <c r="CJ174" s="150" t="str">
        <f t="shared" si="199"/>
        <v/>
      </c>
      <c r="CK174" s="290"/>
      <c r="CL174" s="54" t="str">
        <f t="shared" si="218"/>
        <v/>
      </c>
      <c r="CM174" s="290"/>
      <c r="CN174" s="150" t="str">
        <f t="shared" si="200"/>
        <v/>
      </c>
      <c r="CO174" s="290"/>
      <c r="CP174" s="150" t="str">
        <f t="shared" si="201"/>
        <v/>
      </c>
      <c r="CQ174" s="290"/>
      <c r="CR174" s="150" t="str">
        <f t="shared" si="202"/>
        <v/>
      </c>
      <c r="CS174" s="290"/>
      <c r="CT174" s="150" t="str">
        <f t="shared" si="203"/>
        <v/>
      </c>
      <c r="CU174" s="150"/>
      <c r="CV174" s="150" t="str">
        <f t="shared" si="204"/>
        <v/>
      </c>
      <c r="CW174" s="94"/>
      <c r="CX174" s="151" t="str">
        <f t="shared" si="245"/>
        <v/>
      </c>
      <c r="CY174" s="151" t="str">
        <f t="shared" si="246"/>
        <v/>
      </c>
      <c r="CZ174" s="152"/>
      <c r="DA174" s="373" t="str">
        <f t="shared" si="219"/>
        <v/>
      </c>
      <c r="DC174" s="153">
        <f t="shared" si="205"/>
        <v>0</v>
      </c>
      <c r="DD174" s="153">
        <f t="shared" si="206"/>
        <v>0</v>
      </c>
      <c r="DE174" s="153">
        <f t="shared" si="207"/>
        <v>0</v>
      </c>
      <c r="DF174" s="158">
        <f t="shared" si="208"/>
        <v>-4.7000000000000002E-3</v>
      </c>
      <c r="DG174" s="159">
        <f t="shared" si="220"/>
        <v>-1.1703000000000001</v>
      </c>
      <c r="DH174" s="158">
        <f t="shared" si="209"/>
        <v>3.1999999999999997E-3</v>
      </c>
      <c r="DI174" s="159">
        <f t="shared" si="221"/>
        <v>0.79679999999999995</v>
      </c>
      <c r="DJ174" s="158">
        <f t="shared" si="210"/>
        <v>-2.7000000000000001E-3</v>
      </c>
      <c r="DK174" s="159">
        <f t="shared" si="222"/>
        <v>-0.67230000000000001</v>
      </c>
      <c r="DL174" s="158">
        <f t="shared" si="211"/>
        <v>1.1999999999999999E-3</v>
      </c>
      <c r="DM174" s="159">
        <f t="shared" si="223"/>
        <v>0.29879999999999995</v>
      </c>
      <c r="DN174" s="158">
        <f t="shared" si="212"/>
        <v>1.46E-2</v>
      </c>
      <c r="DO174" s="159">
        <f t="shared" si="224"/>
        <v>3.6354000000000002</v>
      </c>
      <c r="DP174" s="158">
        <f t="shared" si="213"/>
        <v>-1.2999999999999999E-2</v>
      </c>
      <c r="DQ174" s="159">
        <f t="shared" si="225"/>
        <v>-3.2369999999999997</v>
      </c>
      <c r="DR174" s="158">
        <f t="shared" si="214"/>
        <v>-6.7000000000000002E-3</v>
      </c>
      <c r="DS174" s="159">
        <f t="shared" si="226"/>
        <v>-1.6683000000000001</v>
      </c>
      <c r="DT174" s="158">
        <f t="shared" si="215"/>
        <v>-1.2999999999999999E-2</v>
      </c>
      <c r="DU174" s="159">
        <f t="shared" si="227"/>
        <v>-3.2369999999999997</v>
      </c>
      <c r="DV174" s="158">
        <f t="shared" si="216"/>
        <v>-6.7000000000000002E-3</v>
      </c>
      <c r="DW174" s="160">
        <f t="shared" si="228"/>
        <v>-1.6683000000000001</v>
      </c>
    </row>
    <row r="175" spans="1:127" ht="24.95" customHeight="1" x14ac:dyDescent="0.2">
      <c r="A175" s="272">
        <v>166</v>
      </c>
      <c r="B175" s="336"/>
      <c r="C175" s="332"/>
      <c r="D175" s="333"/>
      <c r="E175" s="334"/>
      <c r="F175" s="335"/>
      <c r="G175" s="334"/>
      <c r="H175" s="371"/>
      <c r="I175" s="334"/>
      <c r="J175" s="334"/>
      <c r="K175" s="334"/>
      <c r="L175" s="334"/>
      <c r="M175" s="334"/>
      <c r="N175" s="334"/>
      <c r="O175" s="337"/>
      <c r="P175" s="337"/>
      <c r="Q175" s="338" t="str">
        <f t="shared" si="179"/>
        <v xml:space="preserve"> </v>
      </c>
      <c r="R175" s="339" t="str">
        <f t="shared" si="180"/>
        <v/>
      </c>
      <c r="S175" s="340" t="str">
        <f t="shared" si="233"/>
        <v/>
      </c>
      <c r="T175" s="341" t="str">
        <f t="shared" si="181"/>
        <v/>
      </c>
      <c r="U175" s="341" t="str">
        <f t="shared" si="182"/>
        <v/>
      </c>
      <c r="V175" s="341" t="str">
        <f t="shared" si="183"/>
        <v/>
      </c>
      <c r="W175" s="341" t="str">
        <f t="shared" si="184"/>
        <v/>
      </c>
      <c r="X175" s="340" t="str">
        <f t="shared" si="234"/>
        <v/>
      </c>
      <c r="Y175" s="342" t="str">
        <f t="shared" si="235"/>
        <v/>
      </c>
      <c r="Z175" s="343" t="str">
        <f t="shared" si="236"/>
        <v/>
      </c>
      <c r="AA175" s="344" t="str">
        <f t="shared" si="237"/>
        <v/>
      </c>
      <c r="AB175" s="345" t="str">
        <f t="shared" si="185"/>
        <v/>
      </c>
      <c r="AC175" s="346" t="str">
        <f t="shared" si="186"/>
        <v/>
      </c>
      <c r="AD175" s="346" t="str">
        <f t="shared" si="187"/>
        <v/>
      </c>
      <c r="AE175" s="344" t="str">
        <f t="shared" si="238"/>
        <v/>
      </c>
      <c r="AF175" s="346" t="str">
        <f t="shared" si="188"/>
        <v/>
      </c>
      <c r="AG175" s="344" t="str">
        <f t="shared" si="239"/>
        <v/>
      </c>
      <c r="AH175" s="344" t="str">
        <f t="shared" si="240"/>
        <v/>
      </c>
      <c r="AI175" s="344" t="str">
        <f t="shared" si="241"/>
        <v/>
      </c>
      <c r="AJ175" s="346" t="str">
        <f t="shared" si="242"/>
        <v/>
      </c>
      <c r="AK175" s="346" t="str">
        <f t="shared" si="243"/>
        <v/>
      </c>
      <c r="AL175" s="347" t="str">
        <f t="shared" si="244"/>
        <v/>
      </c>
      <c r="AM175" s="141"/>
      <c r="AN175" s="141"/>
      <c r="AO175" s="142"/>
      <c r="AP175" s="58">
        <f t="shared" si="189"/>
        <v>0</v>
      </c>
      <c r="AQ175" s="94">
        <f>SUM(AP$10:AP175)</f>
        <v>0</v>
      </c>
      <c r="AR175" s="143">
        <f t="shared" si="178"/>
        <v>0.1</v>
      </c>
      <c r="AS175" s="144" t="str">
        <f t="shared" si="190"/>
        <v/>
      </c>
      <c r="AT175" s="144" t="str">
        <f t="shared" si="217"/>
        <v/>
      </c>
      <c r="AU175" s="145"/>
      <c r="AV175" s="58">
        <f t="shared" si="247"/>
        <v>0</v>
      </c>
      <c r="AW175" s="318">
        <f>SUM(AV$10:AV175)</f>
        <v>0</v>
      </c>
      <c r="AX175" s="319">
        <f t="shared" si="248"/>
        <v>0.1</v>
      </c>
      <c r="AY175" s="144" t="str">
        <f t="shared" si="231"/>
        <v/>
      </c>
      <c r="AZ175" s="144" t="str">
        <f t="shared" si="232"/>
        <v/>
      </c>
      <c r="BA175" s="144"/>
      <c r="BB175" s="146" t="str">
        <f t="shared" si="191"/>
        <v/>
      </c>
      <c r="BC175" s="66" t="str">
        <f t="shared" si="230"/>
        <v/>
      </c>
      <c r="BD175" s="195" t="str">
        <f t="shared" si="192"/>
        <v/>
      </c>
      <c r="BF175" s="283"/>
      <c r="BG175" s="286" t="str">
        <f t="shared" si="193"/>
        <v/>
      </c>
      <c r="BI175" s="139">
        <v>10</v>
      </c>
      <c r="BJ175" s="179">
        <v>57</v>
      </c>
      <c r="BK175" s="180"/>
      <c r="BL175" s="179">
        <v>614</v>
      </c>
      <c r="BM175" s="181">
        <v>0</v>
      </c>
      <c r="BN175" s="179">
        <v>647</v>
      </c>
      <c r="BO175" s="179">
        <v>10</v>
      </c>
      <c r="BP175" s="130" t="s">
        <v>66</v>
      </c>
      <c r="BQ175" s="179">
        <v>1</v>
      </c>
      <c r="BR175" s="183">
        <v>0.26</v>
      </c>
      <c r="BY175" s="211" t="str">
        <f t="shared" si="194"/>
        <v/>
      </c>
      <c r="BZ175" s="150" t="str">
        <f t="shared" si="195"/>
        <v/>
      </c>
      <c r="CB175" s="54" t="str">
        <f t="shared" si="229"/>
        <v/>
      </c>
      <c r="CD175" s="54" t="str">
        <f t="shared" si="196"/>
        <v/>
      </c>
      <c r="CF175" s="54" t="str">
        <f t="shared" si="197"/>
        <v/>
      </c>
      <c r="CH175" s="150" t="str">
        <f t="shared" si="198"/>
        <v/>
      </c>
      <c r="CI175" s="290"/>
      <c r="CJ175" s="150" t="str">
        <f t="shared" si="199"/>
        <v/>
      </c>
      <c r="CK175" s="290"/>
      <c r="CL175" s="54" t="str">
        <f t="shared" si="218"/>
        <v/>
      </c>
      <c r="CM175" s="290"/>
      <c r="CN175" s="150" t="str">
        <f t="shared" si="200"/>
        <v/>
      </c>
      <c r="CO175" s="290"/>
      <c r="CP175" s="150" t="str">
        <f t="shared" si="201"/>
        <v/>
      </c>
      <c r="CQ175" s="290"/>
      <c r="CR175" s="150" t="str">
        <f t="shared" si="202"/>
        <v/>
      </c>
      <c r="CS175" s="290"/>
      <c r="CT175" s="150" t="str">
        <f t="shared" si="203"/>
        <v/>
      </c>
      <c r="CU175" s="150"/>
      <c r="CV175" s="150" t="str">
        <f t="shared" si="204"/>
        <v/>
      </c>
      <c r="CW175" s="94"/>
      <c r="CX175" s="151" t="str">
        <f t="shared" si="245"/>
        <v/>
      </c>
      <c r="CY175" s="151" t="str">
        <f t="shared" si="246"/>
        <v/>
      </c>
      <c r="CZ175" s="152"/>
      <c r="DA175" s="373" t="str">
        <f t="shared" si="219"/>
        <v/>
      </c>
      <c r="DC175" s="153">
        <f t="shared" si="205"/>
        <v>0</v>
      </c>
      <c r="DD175" s="153">
        <f t="shared" si="206"/>
        <v>0</v>
      </c>
      <c r="DE175" s="153">
        <f t="shared" si="207"/>
        <v>0</v>
      </c>
      <c r="DF175" s="158">
        <f t="shared" si="208"/>
        <v>-4.7000000000000002E-3</v>
      </c>
      <c r="DG175" s="159">
        <f t="shared" si="220"/>
        <v>-1.1703000000000001</v>
      </c>
      <c r="DH175" s="158">
        <f t="shared" si="209"/>
        <v>3.1999999999999997E-3</v>
      </c>
      <c r="DI175" s="159">
        <f t="shared" si="221"/>
        <v>0.79679999999999995</v>
      </c>
      <c r="DJ175" s="158">
        <f t="shared" si="210"/>
        <v>-2.7000000000000001E-3</v>
      </c>
      <c r="DK175" s="159">
        <f t="shared" si="222"/>
        <v>-0.67230000000000001</v>
      </c>
      <c r="DL175" s="158">
        <f t="shared" si="211"/>
        <v>1.1999999999999999E-3</v>
      </c>
      <c r="DM175" s="159">
        <f t="shared" si="223"/>
        <v>0.29879999999999995</v>
      </c>
      <c r="DN175" s="158">
        <f t="shared" si="212"/>
        <v>1.46E-2</v>
      </c>
      <c r="DO175" s="159">
        <f t="shared" si="224"/>
        <v>3.6354000000000002</v>
      </c>
      <c r="DP175" s="158">
        <f t="shared" si="213"/>
        <v>-1.2999999999999999E-2</v>
      </c>
      <c r="DQ175" s="159">
        <f t="shared" si="225"/>
        <v>-3.2369999999999997</v>
      </c>
      <c r="DR175" s="158">
        <f t="shared" si="214"/>
        <v>-6.7000000000000002E-3</v>
      </c>
      <c r="DS175" s="159">
        <f t="shared" si="226"/>
        <v>-1.6683000000000001</v>
      </c>
      <c r="DT175" s="158">
        <f t="shared" si="215"/>
        <v>-1.2999999999999999E-2</v>
      </c>
      <c r="DU175" s="159">
        <f t="shared" si="227"/>
        <v>-3.2369999999999997</v>
      </c>
      <c r="DV175" s="158">
        <f t="shared" si="216"/>
        <v>-6.7000000000000002E-3</v>
      </c>
      <c r="DW175" s="160">
        <f t="shared" si="228"/>
        <v>-1.6683000000000001</v>
      </c>
    </row>
    <row r="176" spans="1:127" ht="24.95" customHeight="1" x14ac:dyDescent="0.2">
      <c r="A176" s="272">
        <v>167</v>
      </c>
      <c r="B176" s="336"/>
      <c r="C176" s="332"/>
      <c r="D176" s="333"/>
      <c r="E176" s="334"/>
      <c r="F176" s="335"/>
      <c r="G176" s="334"/>
      <c r="H176" s="371"/>
      <c r="I176" s="334"/>
      <c r="J176" s="334"/>
      <c r="K176" s="334"/>
      <c r="L176" s="334"/>
      <c r="M176" s="334"/>
      <c r="N176" s="334"/>
      <c r="O176" s="337"/>
      <c r="P176" s="337"/>
      <c r="Q176" s="338" t="str">
        <f t="shared" si="179"/>
        <v xml:space="preserve"> </v>
      </c>
      <c r="R176" s="339" t="str">
        <f t="shared" si="180"/>
        <v/>
      </c>
      <c r="S176" s="340" t="str">
        <f t="shared" si="233"/>
        <v/>
      </c>
      <c r="T176" s="341" t="str">
        <f t="shared" si="181"/>
        <v/>
      </c>
      <c r="U176" s="341" t="str">
        <f t="shared" si="182"/>
        <v/>
      </c>
      <c r="V176" s="341" t="str">
        <f t="shared" si="183"/>
        <v/>
      </c>
      <c r="W176" s="341" t="str">
        <f t="shared" si="184"/>
        <v/>
      </c>
      <c r="X176" s="340" t="str">
        <f t="shared" si="234"/>
        <v/>
      </c>
      <c r="Y176" s="342" t="str">
        <f t="shared" si="235"/>
        <v/>
      </c>
      <c r="Z176" s="343" t="str">
        <f t="shared" si="236"/>
        <v/>
      </c>
      <c r="AA176" s="344" t="str">
        <f t="shared" si="237"/>
        <v/>
      </c>
      <c r="AB176" s="345" t="str">
        <f t="shared" si="185"/>
        <v/>
      </c>
      <c r="AC176" s="346" t="str">
        <f t="shared" si="186"/>
        <v/>
      </c>
      <c r="AD176" s="346" t="str">
        <f t="shared" si="187"/>
        <v/>
      </c>
      <c r="AE176" s="344" t="str">
        <f t="shared" si="238"/>
        <v/>
      </c>
      <c r="AF176" s="346" t="str">
        <f t="shared" si="188"/>
        <v/>
      </c>
      <c r="AG176" s="344" t="str">
        <f t="shared" si="239"/>
        <v/>
      </c>
      <c r="AH176" s="344" t="str">
        <f t="shared" si="240"/>
        <v/>
      </c>
      <c r="AI176" s="344" t="str">
        <f t="shared" si="241"/>
        <v/>
      </c>
      <c r="AJ176" s="346" t="str">
        <f t="shared" si="242"/>
        <v/>
      </c>
      <c r="AK176" s="346" t="str">
        <f t="shared" si="243"/>
        <v/>
      </c>
      <c r="AL176" s="347" t="str">
        <f t="shared" si="244"/>
        <v/>
      </c>
      <c r="AM176" s="141"/>
      <c r="AN176" s="141"/>
      <c r="AO176" s="142"/>
      <c r="AP176" s="58">
        <f t="shared" si="189"/>
        <v>0</v>
      </c>
      <c r="AQ176" s="94">
        <f>SUM(AP$10:AP176)</f>
        <v>0</v>
      </c>
      <c r="AR176" s="143">
        <f t="shared" si="178"/>
        <v>0.1</v>
      </c>
      <c r="AS176" s="144" t="str">
        <f t="shared" si="190"/>
        <v/>
      </c>
      <c r="AT176" s="144" t="str">
        <f t="shared" si="217"/>
        <v/>
      </c>
      <c r="AU176" s="145"/>
      <c r="AV176" s="58">
        <f t="shared" si="247"/>
        <v>0</v>
      </c>
      <c r="AW176" s="318">
        <f>SUM(AV$10:AV176)</f>
        <v>0</v>
      </c>
      <c r="AX176" s="319">
        <f t="shared" si="248"/>
        <v>0.1</v>
      </c>
      <c r="AY176" s="144" t="str">
        <f t="shared" si="231"/>
        <v/>
      </c>
      <c r="AZ176" s="144" t="str">
        <f t="shared" si="232"/>
        <v/>
      </c>
      <c r="BA176" s="144"/>
      <c r="BB176" s="146" t="str">
        <f t="shared" si="191"/>
        <v/>
      </c>
      <c r="BC176" s="66" t="str">
        <f t="shared" si="230"/>
        <v/>
      </c>
      <c r="BD176" s="195" t="str">
        <f t="shared" si="192"/>
        <v/>
      </c>
      <c r="BF176" s="283"/>
      <c r="BG176" s="286" t="str">
        <f t="shared" si="193"/>
        <v/>
      </c>
      <c r="BI176" s="139">
        <v>12</v>
      </c>
      <c r="BJ176" s="179">
        <v>85</v>
      </c>
      <c r="BK176" s="180"/>
      <c r="BL176" s="179">
        <v>845</v>
      </c>
      <c r="BM176" s="181">
        <v>0</v>
      </c>
      <c r="BN176" s="179">
        <v>897</v>
      </c>
      <c r="BO176" s="179">
        <v>12</v>
      </c>
      <c r="BP176" s="130" t="s">
        <v>66</v>
      </c>
      <c r="BQ176" s="179">
        <v>1</v>
      </c>
      <c r="BR176" s="183">
        <v>0.36</v>
      </c>
      <c r="BY176" s="211" t="str">
        <f t="shared" si="194"/>
        <v/>
      </c>
      <c r="BZ176" s="150" t="str">
        <f t="shared" si="195"/>
        <v/>
      </c>
      <c r="CB176" s="54" t="str">
        <f t="shared" si="229"/>
        <v/>
      </c>
      <c r="CD176" s="54" t="str">
        <f t="shared" si="196"/>
        <v/>
      </c>
      <c r="CF176" s="54" t="str">
        <f t="shared" si="197"/>
        <v/>
      </c>
      <c r="CH176" s="150" t="str">
        <f t="shared" si="198"/>
        <v/>
      </c>
      <c r="CI176" s="290"/>
      <c r="CJ176" s="150" t="str">
        <f t="shared" si="199"/>
        <v/>
      </c>
      <c r="CK176" s="290"/>
      <c r="CL176" s="54" t="str">
        <f t="shared" si="218"/>
        <v/>
      </c>
      <c r="CM176" s="290"/>
      <c r="CN176" s="150" t="str">
        <f t="shared" si="200"/>
        <v/>
      </c>
      <c r="CO176" s="290"/>
      <c r="CP176" s="150" t="str">
        <f t="shared" si="201"/>
        <v/>
      </c>
      <c r="CQ176" s="290"/>
      <c r="CR176" s="150" t="str">
        <f t="shared" si="202"/>
        <v/>
      </c>
      <c r="CS176" s="290"/>
      <c r="CT176" s="150" t="str">
        <f t="shared" si="203"/>
        <v/>
      </c>
      <c r="CU176" s="150"/>
      <c r="CV176" s="150" t="str">
        <f t="shared" si="204"/>
        <v/>
      </c>
      <c r="CW176" s="94"/>
      <c r="CX176" s="151" t="str">
        <f t="shared" si="245"/>
        <v/>
      </c>
      <c r="CY176" s="151" t="str">
        <f t="shared" si="246"/>
        <v/>
      </c>
      <c r="CZ176" s="152"/>
      <c r="DA176" s="373" t="str">
        <f t="shared" si="219"/>
        <v/>
      </c>
      <c r="DC176" s="153">
        <f t="shared" si="205"/>
        <v>0</v>
      </c>
      <c r="DD176" s="153">
        <f t="shared" si="206"/>
        <v>0</v>
      </c>
      <c r="DE176" s="153">
        <f t="shared" si="207"/>
        <v>0</v>
      </c>
      <c r="DF176" s="158">
        <f t="shared" si="208"/>
        <v>-4.7000000000000002E-3</v>
      </c>
      <c r="DG176" s="159">
        <f t="shared" si="220"/>
        <v>-1.1703000000000001</v>
      </c>
      <c r="DH176" s="158">
        <f t="shared" si="209"/>
        <v>3.1999999999999997E-3</v>
      </c>
      <c r="DI176" s="159">
        <f t="shared" si="221"/>
        <v>0.79679999999999995</v>
      </c>
      <c r="DJ176" s="158">
        <f t="shared" si="210"/>
        <v>-2.7000000000000001E-3</v>
      </c>
      <c r="DK176" s="159">
        <f t="shared" si="222"/>
        <v>-0.67230000000000001</v>
      </c>
      <c r="DL176" s="158">
        <f t="shared" si="211"/>
        <v>1.1999999999999999E-3</v>
      </c>
      <c r="DM176" s="159">
        <f t="shared" si="223"/>
        <v>0.29879999999999995</v>
      </c>
      <c r="DN176" s="158">
        <f t="shared" si="212"/>
        <v>1.46E-2</v>
      </c>
      <c r="DO176" s="159">
        <f t="shared" si="224"/>
        <v>3.6354000000000002</v>
      </c>
      <c r="DP176" s="158">
        <f t="shared" si="213"/>
        <v>-1.2999999999999999E-2</v>
      </c>
      <c r="DQ176" s="159">
        <f t="shared" si="225"/>
        <v>-3.2369999999999997</v>
      </c>
      <c r="DR176" s="158">
        <f t="shared" si="214"/>
        <v>-6.7000000000000002E-3</v>
      </c>
      <c r="DS176" s="159">
        <f t="shared" si="226"/>
        <v>-1.6683000000000001</v>
      </c>
      <c r="DT176" s="158">
        <f t="shared" si="215"/>
        <v>-1.2999999999999999E-2</v>
      </c>
      <c r="DU176" s="159">
        <f t="shared" si="227"/>
        <v>-3.2369999999999997</v>
      </c>
      <c r="DV176" s="158">
        <f t="shared" si="216"/>
        <v>-6.7000000000000002E-3</v>
      </c>
      <c r="DW176" s="160">
        <f t="shared" si="228"/>
        <v>-1.6683000000000001</v>
      </c>
    </row>
    <row r="177" spans="1:127" ht="24.95" customHeight="1" x14ac:dyDescent="0.2">
      <c r="A177" s="272">
        <v>168</v>
      </c>
      <c r="B177" s="336"/>
      <c r="C177" s="332"/>
      <c r="D177" s="333"/>
      <c r="E177" s="334"/>
      <c r="F177" s="335"/>
      <c r="G177" s="334"/>
      <c r="H177" s="371"/>
      <c r="I177" s="334"/>
      <c r="J177" s="334"/>
      <c r="K177" s="334"/>
      <c r="L177" s="334"/>
      <c r="M177" s="334"/>
      <c r="N177" s="334"/>
      <c r="O177" s="337"/>
      <c r="P177" s="337"/>
      <c r="Q177" s="338" t="str">
        <f t="shared" si="179"/>
        <v xml:space="preserve"> </v>
      </c>
      <c r="R177" s="339" t="str">
        <f t="shared" si="180"/>
        <v/>
      </c>
      <c r="S177" s="340" t="str">
        <f t="shared" si="233"/>
        <v/>
      </c>
      <c r="T177" s="341" t="str">
        <f t="shared" si="181"/>
        <v/>
      </c>
      <c r="U177" s="341" t="str">
        <f t="shared" si="182"/>
        <v/>
      </c>
      <c r="V177" s="341" t="str">
        <f t="shared" si="183"/>
        <v/>
      </c>
      <c r="W177" s="341" t="str">
        <f t="shared" si="184"/>
        <v/>
      </c>
      <c r="X177" s="340" t="str">
        <f t="shared" si="234"/>
        <v/>
      </c>
      <c r="Y177" s="342" t="str">
        <f t="shared" si="235"/>
        <v/>
      </c>
      <c r="Z177" s="343" t="str">
        <f t="shared" si="236"/>
        <v/>
      </c>
      <c r="AA177" s="344" t="str">
        <f t="shared" si="237"/>
        <v/>
      </c>
      <c r="AB177" s="345" t="str">
        <f t="shared" si="185"/>
        <v/>
      </c>
      <c r="AC177" s="346" t="str">
        <f t="shared" si="186"/>
        <v/>
      </c>
      <c r="AD177" s="346" t="str">
        <f t="shared" si="187"/>
        <v/>
      </c>
      <c r="AE177" s="344" t="str">
        <f t="shared" si="238"/>
        <v/>
      </c>
      <c r="AF177" s="346" t="str">
        <f t="shared" si="188"/>
        <v/>
      </c>
      <c r="AG177" s="344" t="str">
        <f t="shared" si="239"/>
        <v/>
      </c>
      <c r="AH177" s="344" t="str">
        <f t="shared" si="240"/>
        <v/>
      </c>
      <c r="AI177" s="344" t="str">
        <f t="shared" si="241"/>
        <v/>
      </c>
      <c r="AJ177" s="346" t="str">
        <f t="shared" si="242"/>
        <v/>
      </c>
      <c r="AK177" s="346" t="str">
        <f t="shared" si="243"/>
        <v/>
      </c>
      <c r="AL177" s="347" t="str">
        <f t="shared" si="244"/>
        <v/>
      </c>
      <c r="AM177" s="141"/>
      <c r="AN177" s="141"/>
      <c r="AO177" s="142"/>
      <c r="AP177" s="58">
        <f t="shared" si="189"/>
        <v>0</v>
      </c>
      <c r="AQ177" s="94">
        <f>SUM(AP$10:AP177)</f>
        <v>0</v>
      </c>
      <c r="AR177" s="143">
        <f t="shared" si="178"/>
        <v>0.1</v>
      </c>
      <c r="AS177" s="144" t="str">
        <f t="shared" si="190"/>
        <v/>
      </c>
      <c r="AT177" s="144" t="str">
        <f t="shared" si="217"/>
        <v/>
      </c>
      <c r="AU177" s="145"/>
      <c r="AV177" s="58">
        <f t="shared" si="247"/>
        <v>0</v>
      </c>
      <c r="AW177" s="318">
        <f>SUM(AV$10:AV177)</f>
        <v>0</v>
      </c>
      <c r="AX177" s="319">
        <f t="shared" si="248"/>
        <v>0.1</v>
      </c>
      <c r="AY177" s="144" t="str">
        <f t="shared" si="231"/>
        <v/>
      </c>
      <c r="AZ177" s="144" t="str">
        <f t="shared" si="232"/>
        <v/>
      </c>
      <c r="BA177" s="144"/>
      <c r="BB177" s="146" t="str">
        <f t="shared" si="191"/>
        <v/>
      </c>
      <c r="BC177" s="66" t="str">
        <f t="shared" si="230"/>
        <v/>
      </c>
      <c r="BD177" s="195" t="str">
        <f t="shared" si="192"/>
        <v/>
      </c>
      <c r="BF177" s="283"/>
      <c r="BG177" s="286" t="str">
        <f t="shared" si="193"/>
        <v/>
      </c>
      <c r="BI177" s="139">
        <v>14</v>
      </c>
      <c r="BJ177" s="179">
        <v>118</v>
      </c>
      <c r="BK177" s="180"/>
      <c r="BL177" s="179">
        <v>1298</v>
      </c>
      <c r="BM177" s="181">
        <v>0</v>
      </c>
      <c r="BN177" s="179">
        <v>1416</v>
      </c>
      <c r="BO177" s="181">
        <v>14</v>
      </c>
      <c r="BP177" s="130" t="s">
        <v>66</v>
      </c>
      <c r="BQ177" s="179">
        <v>1</v>
      </c>
      <c r="BR177" s="183">
        <v>0.52</v>
      </c>
      <c r="BY177" s="211" t="str">
        <f t="shared" si="194"/>
        <v/>
      </c>
      <c r="BZ177" s="150" t="str">
        <f t="shared" si="195"/>
        <v/>
      </c>
      <c r="CB177" s="54" t="str">
        <f t="shared" si="229"/>
        <v/>
      </c>
      <c r="CD177" s="54" t="str">
        <f t="shared" si="196"/>
        <v/>
      </c>
      <c r="CF177" s="54" t="str">
        <f t="shared" si="197"/>
        <v/>
      </c>
      <c r="CH177" s="150" t="str">
        <f t="shared" si="198"/>
        <v/>
      </c>
      <c r="CI177" s="290"/>
      <c r="CJ177" s="150" t="str">
        <f t="shared" si="199"/>
        <v/>
      </c>
      <c r="CK177" s="290"/>
      <c r="CL177" s="54" t="str">
        <f t="shared" si="218"/>
        <v/>
      </c>
      <c r="CM177" s="290"/>
      <c r="CN177" s="150" t="str">
        <f t="shared" si="200"/>
        <v/>
      </c>
      <c r="CO177" s="290"/>
      <c r="CP177" s="150" t="str">
        <f t="shared" si="201"/>
        <v/>
      </c>
      <c r="CQ177" s="290"/>
      <c r="CR177" s="150" t="str">
        <f t="shared" si="202"/>
        <v/>
      </c>
      <c r="CS177" s="290"/>
      <c r="CT177" s="150" t="str">
        <f t="shared" si="203"/>
        <v/>
      </c>
      <c r="CU177" s="150"/>
      <c r="CV177" s="150" t="str">
        <f t="shared" si="204"/>
        <v/>
      </c>
      <c r="CW177" s="94"/>
      <c r="CX177" s="151" t="str">
        <f t="shared" si="245"/>
        <v/>
      </c>
      <c r="CY177" s="151" t="str">
        <f t="shared" si="246"/>
        <v/>
      </c>
      <c r="CZ177" s="152"/>
      <c r="DA177" s="373" t="str">
        <f t="shared" si="219"/>
        <v/>
      </c>
      <c r="DC177" s="153">
        <f t="shared" si="205"/>
        <v>0</v>
      </c>
      <c r="DD177" s="153">
        <f t="shared" si="206"/>
        <v>0</v>
      </c>
      <c r="DE177" s="153">
        <f t="shared" si="207"/>
        <v>0</v>
      </c>
      <c r="DF177" s="158">
        <f t="shared" si="208"/>
        <v>-4.7000000000000002E-3</v>
      </c>
      <c r="DG177" s="159">
        <f t="shared" si="220"/>
        <v>-1.1703000000000001</v>
      </c>
      <c r="DH177" s="158">
        <f t="shared" si="209"/>
        <v>3.1999999999999997E-3</v>
      </c>
      <c r="DI177" s="159">
        <f t="shared" si="221"/>
        <v>0.79679999999999995</v>
      </c>
      <c r="DJ177" s="158">
        <f t="shared" si="210"/>
        <v>-2.7000000000000001E-3</v>
      </c>
      <c r="DK177" s="159">
        <f t="shared" si="222"/>
        <v>-0.67230000000000001</v>
      </c>
      <c r="DL177" s="158">
        <f t="shared" si="211"/>
        <v>1.1999999999999999E-3</v>
      </c>
      <c r="DM177" s="159">
        <f t="shared" si="223"/>
        <v>0.29879999999999995</v>
      </c>
      <c r="DN177" s="158">
        <f t="shared" si="212"/>
        <v>1.46E-2</v>
      </c>
      <c r="DO177" s="159">
        <f t="shared" si="224"/>
        <v>3.6354000000000002</v>
      </c>
      <c r="DP177" s="158">
        <f t="shared" si="213"/>
        <v>-1.2999999999999999E-2</v>
      </c>
      <c r="DQ177" s="159">
        <f t="shared" si="225"/>
        <v>-3.2369999999999997</v>
      </c>
      <c r="DR177" s="158">
        <f t="shared" si="214"/>
        <v>-6.7000000000000002E-3</v>
      </c>
      <c r="DS177" s="159">
        <f t="shared" si="226"/>
        <v>-1.6683000000000001</v>
      </c>
      <c r="DT177" s="158">
        <f t="shared" si="215"/>
        <v>-1.2999999999999999E-2</v>
      </c>
      <c r="DU177" s="159">
        <f t="shared" si="227"/>
        <v>-3.2369999999999997</v>
      </c>
      <c r="DV177" s="158">
        <f t="shared" si="216"/>
        <v>-6.7000000000000002E-3</v>
      </c>
      <c r="DW177" s="160">
        <f t="shared" si="228"/>
        <v>-1.6683000000000001</v>
      </c>
    </row>
    <row r="178" spans="1:127" ht="24.95" customHeight="1" x14ac:dyDescent="0.2">
      <c r="A178" s="272">
        <v>169</v>
      </c>
      <c r="B178" s="336"/>
      <c r="C178" s="332"/>
      <c r="D178" s="333"/>
      <c r="E178" s="334"/>
      <c r="F178" s="335"/>
      <c r="G178" s="334"/>
      <c r="H178" s="371"/>
      <c r="I178" s="334"/>
      <c r="J178" s="334"/>
      <c r="K178" s="334"/>
      <c r="L178" s="334"/>
      <c r="M178" s="334"/>
      <c r="N178" s="334"/>
      <c r="O178" s="337"/>
      <c r="P178" s="337"/>
      <c r="Q178" s="338" t="str">
        <f t="shared" si="179"/>
        <v xml:space="preserve"> </v>
      </c>
      <c r="R178" s="339" t="str">
        <f t="shared" si="180"/>
        <v/>
      </c>
      <c r="S178" s="340" t="str">
        <f t="shared" si="233"/>
        <v/>
      </c>
      <c r="T178" s="341" t="str">
        <f t="shared" si="181"/>
        <v/>
      </c>
      <c r="U178" s="341" t="str">
        <f t="shared" si="182"/>
        <v/>
      </c>
      <c r="V178" s="341" t="str">
        <f t="shared" si="183"/>
        <v/>
      </c>
      <c r="W178" s="341" t="str">
        <f t="shared" si="184"/>
        <v/>
      </c>
      <c r="X178" s="340" t="str">
        <f t="shared" si="234"/>
        <v/>
      </c>
      <c r="Y178" s="342" t="str">
        <f t="shared" si="235"/>
        <v/>
      </c>
      <c r="Z178" s="343" t="str">
        <f t="shared" si="236"/>
        <v/>
      </c>
      <c r="AA178" s="344" t="str">
        <f t="shared" si="237"/>
        <v/>
      </c>
      <c r="AB178" s="345" t="str">
        <f t="shared" si="185"/>
        <v/>
      </c>
      <c r="AC178" s="346" t="str">
        <f t="shared" si="186"/>
        <v/>
      </c>
      <c r="AD178" s="346" t="str">
        <f t="shared" si="187"/>
        <v/>
      </c>
      <c r="AE178" s="344" t="str">
        <f t="shared" si="238"/>
        <v/>
      </c>
      <c r="AF178" s="346" t="str">
        <f t="shared" si="188"/>
        <v/>
      </c>
      <c r="AG178" s="344" t="str">
        <f t="shared" si="239"/>
        <v/>
      </c>
      <c r="AH178" s="344" t="str">
        <f t="shared" si="240"/>
        <v/>
      </c>
      <c r="AI178" s="344" t="str">
        <f t="shared" si="241"/>
        <v/>
      </c>
      <c r="AJ178" s="346" t="str">
        <f t="shared" si="242"/>
        <v/>
      </c>
      <c r="AK178" s="346" t="str">
        <f t="shared" si="243"/>
        <v/>
      </c>
      <c r="AL178" s="347" t="str">
        <f t="shared" si="244"/>
        <v/>
      </c>
      <c r="AM178" s="141"/>
      <c r="AN178" s="141"/>
      <c r="AO178" s="142"/>
      <c r="AP178" s="58">
        <f t="shared" si="189"/>
        <v>0</v>
      </c>
      <c r="AQ178" s="94">
        <f>SUM(AP$10:AP178)</f>
        <v>0</v>
      </c>
      <c r="AR178" s="143">
        <f t="shared" si="178"/>
        <v>0.1</v>
      </c>
      <c r="AS178" s="144" t="str">
        <f t="shared" si="190"/>
        <v/>
      </c>
      <c r="AT178" s="144" t="str">
        <f t="shared" si="217"/>
        <v/>
      </c>
      <c r="AU178" s="145"/>
      <c r="AV178" s="58">
        <f t="shared" si="247"/>
        <v>0</v>
      </c>
      <c r="AW178" s="318">
        <f>SUM(AV$10:AV178)</f>
        <v>0</v>
      </c>
      <c r="AX178" s="319">
        <f t="shared" si="248"/>
        <v>0.1</v>
      </c>
      <c r="AY178" s="144" t="str">
        <f t="shared" si="231"/>
        <v/>
      </c>
      <c r="AZ178" s="144" t="str">
        <f t="shared" si="232"/>
        <v/>
      </c>
      <c r="BA178" s="144"/>
      <c r="BB178" s="146" t="str">
        <f t="shared" si="191"/>
        <v/>
      </c>
      <c r="BC178" s="66" t="str">
        <f t="shared" si="230"/>
        <v/>
      </c>
      <c r="BD178" s="195" t="str">
        <f t="shared" si="192"/>
        <v/>
      </c>
      <c r="BF178" s="283"/>
      <c r="BG178" s="286" t="str">
        <f t="shared" si="193"/>
        <v/>
      </c>
      <c r="BI178" s="139" t="s">
        <v>16</v>
      </c>
      <c r="BJ178" s="179">
        <v>123</v>
      </c>
      <c r="BK178" s="180"/>
      <c r="BL178" s="179">
        <v>1510</v>
      </c>
      <c r="BM178" s="181">
        <v>0</v>
      </c>
      <c r="BN178" s="179">
        <v>1605</v>
      </c>
      <c r="BO178" s="179">
        <v>18</v>
      </c>
      <c r="BP178" s="130" t="s">
        <v>0</v>
      </c>
      <c r="BQ178" s="179">
        <v>2</v>
      </c>
      <c r="BR178" s="183">
        <v>0.56999999999999995</v>
      </c>
      <c r="BY178" s="211" t="str">
        <f t="shared" si="194"/>
        <v/>
      </c>
      <c r="BZ178" s="150" t="str">
        <f t="shared" si="195"/>
        <v/>
      </c>
      <c r="CB178" s="54" t="str">
        <f t="shared" si="229"/>
        <v/>
      </c>
      <c r="CD178" s="54" t="str">
        <f t="shared" si="196"/>
        <v/>
      </c>
      <c r="CF178" s="54" t="str">
        <f t="shared" si="197"/>
        <v/>
      </c>
      <c r="CH178" s="150" t="str">
        <f t="shared" si="198"/>
        <v/>
      </c>
      <c r="CI178" s="290"/>
      <c r="CJ178" s="150" t="str">
        <f t="shared" si="199"/>
        <v/>
      </c>
      <c r="CK178" s="290"/>
      <c r="CL178" s="54" t="str">
        <f t="shared" si="218"/>
        <v/>
      </c>
      <c r="CM178" s="290"/>
      <c r="CN178" s="150" t="str">
        <f t="shared" si="200"/>
        <v/>
      </c>
      <c r="CO178" s="290"/>
      <c r="CP178" s="150" t="str">
        <f t="shared" si="201"/>
        <v/>
      </c>
      <c r="CQ178" s="290"/>
      <c r="CR178" s="150" t="str">
        <f t="shared" si="202"/>
        <v/>
      </c>
      <c r="CS178" s="290"/>
      <c r="CT178" s="150" t="str">
        <f t="shared" si="203"/>
        <v/>
      </c>
      <c r="CU178" s="150"/>
      <c r="CV178" s="150" t="str">
        <f t="shared" si="204"/>
        <v/>
      </c>
      <c r="CW178" s="94"/>
      <c r="CX178" s="151" t="str">
        <f t="shared" si="245"/>
        <v/>
      </c>
      <c r="CY178" s="151" t="str">
        <f t="shared" si="246"/>
        <v/>
      </c>
      <c r="CZ178" s="152"/>
      <c r="DA178" s="373" t="str">
        <f t="shared" si="219"/>
        <v/>
      </c>
      <c r="DC178" s="153">
        <f t="shared" si="205"/>
        <v>0</v>
      </c>
      <c r="DD178" s="153">
        <f t="shared" si="206"/>
        <v>0</v>
      </c>
      <c r="DE178" s="153">
        <f t="shared" si="207"/>
        <v>0</v>
      </c>
      <c r="DF178" s="158">
        <f t="shared" si="208"/>
        <v>-4.7000000000000002E-3</v>
      </c>
      <c r="DG178" s="159">
        <f t="shared" si="220"/>
        <v>-1.1703000000000001</v>
      </c>
      <c r="DH178" s="158">
        <f t="shared" si="209"/>
        <v>3.1999999999999997E-3</v>
      </c>
      <c r="DI178" s="159">
        <f t="shared" si="221"/>
        <v>0.79679999999999995</v>
      </c>
      <c r="DJ178" s="158">
        <f t="shared" si="210"/>
        <v>-2.7000000000000001E-3</v>
      </c>
      <c r="DK178" s="159">
        <f t="shared" si="222"/>
        <v>-0.67230000000000001</v>
      </c>
      <c r="DL178" s="158">
        <f t="shared" si="211"/>
        <v>1.1999999999999999E-3</v>
      </c>
      <c r="DM178" s="159">
        <f t="shared" si="223"/>
        <v>0.29879999999999995</v>
      </c>
      <c r="DN178" s="158">
        <f t="shared" si="212"/>
        <v>1.46E-2</v>
      </c>
      <c r="DO178" s="159">
        <f t="shared" si="224"/>
        <v>3.6354000000000002</v>
      </c>
      <c r="DP178" s="158">
        <f t="shared" si="213"/>
        <v>-1.2999999999999999E-2</v>
      </c>
      <c r="DQ178" s="159">
        <f t="shared" si="225"/>
        <v>-3.2369999999999997</v>
      </c>
      <c r="DR178" s="158">
        <f t="shared" si="214"/>
        <v>-6.7000000000000002E-3</v>
      </c>
      <c r="DS178" s="159">
        <f t="shared" si="226"/>
        <v>-1.6683000000000001</v>
      </c>
      <c r="DT178" s="158">
        <f t="shared" si="215"/>
        <v>-1.2999999999999999E-2</v>
      </c>
      <c r="DU178" s="159">
        <f t="shared" si="227"/>
        <v>-3.2369999999999997</v>
      </c>
      <c r="DV178" s="158">
        <f t="shared" si="216"/>
        <v>-6.7000000000000002E-3</v>
      </c>
      <c r="DW178" s="160">
        <f t="shared" si="228"/>
        <v>-1.6683000000000001</v>
      </c>
    </row>
    <row r="179" spans="1:127" ht="24.95" customHeight="1" x14ac:dyDescent="0.2">
      <c r="A179" s="272">
        <v>170</v>
      </c>
      <c r="B179" s="336"/>
      <c r="C179" s="332"/>
      <c r="D179" s="333"/>
      <c r="E179" s="334"/>
      <c r="F179" s="335"/>
      <c r="G179" s="334"/>
      <c r="H179" s="371"/>
      <c r="I179" s="334"/>
      <c r="J179" s="334"/>
      <c r="K179" s="334"/>
      <c r="L179" s="334"/>
      <c r="M179" s="334"/>
      <c r="N179" s="334"/>
      <c r="O179" s="337"/>
      <c r="P179" s="337"/>
      <c r="Q179" s="338" t="str">
        <f t="shared" si="179"/>
        <v xml:space="preserve"> </v>
      </c>
      <c r="R179" s="339" t="str">
        <f t="shared" si="180"/>
        <v/>
      </c>
      <c r="S179" s="340" t="str">
        <f t="shared" si="233"/>
        <v/>
      </c>
      <c r="T179" s="341" t="str">
        <f t="shared" si="181"/>
        <v/>
      </c>
      <c r="U179" s="341" t="str">
        <f t="shared" si="182"/>
        <v/>
      </c>
      <c r="V179" s="341" t="str">
        <f t="shared" si="183"/>
        <v/>
      </c>
      <c r="W179" s="341" t="str">
        <f t="shared" si="184"/>
        <v/>
      </c>
      <c r="X179" s="340" t="str">
        <f t="shared" si="234"/>
        <v/>
      </c>
      <c r="Y179" s="342" t="str">
        <f t="shared" si="235"/>
        <v/>
      </c>
      <c r="Z179" s="343" t="str">
        <f t="shared" si="236"/>
        <v/>
      </c>
      <c r="AA179" s="344" t="str">
        <f t="shared" si="237"/>
        <v/>
      </c>
      <c r="AB179" s="345" t="str">
        <f t="shared" si="185"/>
        <v/>
      </c>
      <c r="AC179" s="346" t="str">
        <f t="shared" si="186"/>
        <v/>
      </c>
      <c r="AD179" s="346" t="str">
        <f t="shared" si="187"/>
        <v/>
      </c>
      <c r="AE179" s="344" t="str">
        <f t="shared" si="238"/>
        <v/>
      </c>
      <c r="AF179" s="346" t="str">
        <f t="shared" si="188"/>
        <v/>
      </c>
      <c r="AG179" s="344" t="str">
        <f t="shared" si="239"/>
        <v/>
      </c>
      <c r="AH179" s="344" t="str">
        <f t="shared" si="240"/>
        <v/>
      </c>
      <c r="AI179" s="344" t="str">
        <f t="shared" si="241"/>
        <v/>
      </c>
      <c r="AJ179" s="346" t="str">
        <f t="shared" si="242"/>
        <v/>
      </c>
      <c r="AK179" s="346" t="str">
        <f t="shared" si="243"/>
        <v/>
      </c>
      <c r="AL179" s="347" t="str">
        <f t="shared" si="244"/>
        <v/>
      </c>
      <c r="AM179" s="141"/>
      <c r="AN179" s="141"/>
      <c r="AO179" s="142"/>
      <c r="AP179" s="58">
        <f t="shared" si="189"/>
        <v>0</v>
      </c>
      <c r="AQ179" s="94">
        <f>SUM(AP$10:AP179)</f>
        <v>0</v>
      </c>
      <c r="AR179" s="143">
        <f t="shared" ref="AR179:AR242" si="249">IF(AP179&gt;0,AQ179,AQ179+0.1)</f>
        <v>0.1</v>
      </c>
      <c r="AS179" s="144" t="str">
        <f t="shared" si="190"/>
        <v/>
      </c>
      <c r="AT179" s="144" t="str">
        <f t="shared" si="217"/>
        <v/>
      </c>
      <c r="AU179" s="145"/>
      <c r="AV179" s="58">
        <f t="shared" si="247"/>
        <v>0</v>
      </c>
      <c r="AW179" s="318">
        <f>SUM(AV$10:AV179)</f>
        <v>0</v>
      </c>
      <c r="AX179" s="319">
        <f t="shared" si="248"/>
        <v>0.1</v>
      </c>
      <c r="AY179" s="144" t="str">
        <f t="shared" si="231"/>
        <v/>
      </c>
      <c r="AZ179" s="144" t="str">
        <f t="shared" si="232"/>
        <v/>
      </c>
      <c r="BA179" s="144"/>
      <c r="BB179" s="146" t="str">
        <f t="shared" si="191"/>
        <v/>
      </c>
      <c r="BC179" s="66" t="str">
        <f t="shared" si="230"/>
        <v/>
      </c>
      <c r="BD179" s="195" t="str">
        <f t="shared" si="192"/>
        <v/>
      </c>
      <c r="BF179" s="283"/>
      <c r="BG179" s="286" t="str">
        <f t="shared" si="193"/>
        <v/>
      </c>
      <c r="BI179" s="139" t="s">
        <v>17</v>
      </c>
      <c r="BJ179" s="179">
        <v>165</v>
      </c>
      <c r="BK179" s="180"/>
      <c r="BL179" s="179">
        <v>1888</v>
      </c>
      <c r="BM179" s="181">
        <v>0</v>
      </c>
      <c r="BN179" s="179">
        <v>1982</v>
      </c>
      <c r="BO179" s="179">
        <v>24</v>
      </c>
      <c r="BP179" s="130" t="s">
        <v>0</v>
      </c>
      <c r="BQ179" s="179">
        <v>2</v>
      </c>
      <c r="BR179" s="183">
        <v>0.76</v>
      </c>
      <c r="BY179" s="211" t="str">
        <f t="shared" si="194"/>
        <v/>
      </c>
      <c r="BZ179" s="150" t="str">
        <f t="shared" si="195"/>
        <v/>
      </c>
      <c r="CB179" s="54" t="str">
        <f t="shared" si="229"/>
        <v/>
      </c>
      <c r="CD179" s="54" t="str">
        <f t="shared" si="196"/>
        <v/>
      </c>
      <c r="CF179" s="54" t="str">
        <f t="shared" si="197"/>
        <v/>
      </c>
      <c r="CH179" s="150" t="str">
        <f t="shared" si="198"/>
        <v/>
      </c>
      <c r="CI179" s="290"/>
      <c r="CJ179" s="150" t="str">
        <f t="shared" si="199"/>
        <v/>
      </c>
      <c r="CK179" s="290"/>
      <c r="CL179" s="54" t="str">
        <f t="shared" si="218"/>
        <v/>
      </c>
      <c r="CM179" s="290"/>
      <c r="CN179" s="150" t="str">
        <f t="shared" si="200"/>
        <v/>
      </c>
      <c r="CO179" s="290"/>
      <c r="CP179" s="150" t="str">
        <f t="shared" si="201"/>
        <v/>
      </c>
      <c r="CQ179" s="290"/>
      <c r="CR179" s="150" t="str">
        <f t="shared" si="202"/>
        <v/>
      </c>
      <c r="CS179" s="290"/>
      <c r="CT179" s="150" t="str">
        <f t="shared" si="203"/>
        <v/>
      </c>
      <c r="CU179" s="150"/>
      <c r="CV179" s="150" t="str">
        <f t="shared" si="204"/>
        <v/>
      </c>
      <c r="CW179" s="94"/>
      <c r="CX179" s="151" t="str">
        <f t="shared" si="245"/>
        <v/>
      </c>
      <c r="CY179" s="151" t="str">
        <f t="shared" si="246"/>
        <v/>
      </c>
      <c r="CZ179" s="152"/>
      <c r="DA179" s="373" t="str">
        <f t="shared" si="219"/>
        <v/>
      </c>
      <c r="DC179" s="153">
        <f t="shared" si="205"/>
        <v>0</v>
      </c>
      <c r="DD179" s="153">
        <f t="shared" si="206"/>
        <v>0</v>
      </c>
      <c r="DE179" s="153">
        <f t="shared" si="207"/>
        <v>0</v>
      </c>
      <c r="DF179" s="158">
        <f t="shared" si="208"/>
        <v>-4.7000000000000002E-3</v>
      </c>
      <c r="DG179" s="159">
        <f t="shared" si="220"/>
        <v>-1.1703000000000001</v>
      </c>
      <c r="DH179" s="158">
        <f t="shared" si="209"/>
        <v>3.1999999999999997E-3</v>
      </c>
      <c r="DI179" s="159">
        <f t="shared" si="221"/>
        <v>0.79679999999999995</v>
      </c>
      <c r="DJ179" s="158">
        <f t="shared" si="210"/>
        <v>-2.7000000000000001E-3</v>
      </c>
      <c r="DK179" s="159">
        <f t="shared" si="222"/>
        <v>-0.67230000000000001</v>
      </c>
      <c r="DL179" s="158">
        <f t="shared" si="211"/>
        <v>1.1999999999999999E-3</v>
      </c>
      <c r="DM179" s="159">
        <f t="shared" si="223"/>
        <v>0.29879999999999995</v>
      </c>
      <c r="DN179" s="158">
        <f t="shared" si="212"/>
        <v>1.46E-2</v>
      </c>
      <c r="DO179" s="159">
        <f t="shared" si="224"/>
        <v>3.6354000000000002</v>
      </c>
      <c r="DP179" s="158">
        <f t="shared" si="213"/>
        <v>-1.2999999999999999E-2</v>
      </c>
      <c r="DQ179" s="159">
        <f t="shared" si="225"/>
        <v>-3.2369999999999997</v>
      </c>
      <c r="DR179" s="158">
        <f t="shared" si="214"/>
        <v>-6.7000000000000002E-3</v>
      </c>
      <c r="DS179" s="159">
        <f t="shared" si="226"/>
        <v>-1.6683000000000001</v>
      </c>
      <c r="DT179" s="158">
        <f t="shared" si="215"/>
        <v>-1.2999999999999999E-2</v>
      </c>
      <c r="DU179" s="159">
        <f t="shared" si="227"/>
        <v>-3.2369999999999997</v>
      </c>
      <c r="DV179" s="158">
        <f t="shared" si="216"/>
        <v>-6.7000000000000002E-3</v>
      </c>
      <c r="DW179" s="160">
        <f t="shared" si="228"/>
        <v>-1.6683000000000001</v>
      </c>
    </row>
    <row r="180" spans="1:127" ht="24.95" customHeight="1" x14ac:dyDescent="0.2">
      <c r="A180" s="272">
        <v>171</v>
      </c>
      <c r="B180" s="336"/>
      <c r="C180" s="332"/>
      <c r="D180" s="333"/>
      <c r="E180" s="334"/>
      <c r="F180" s="335"/>
      <c r="G180" s="334"/>
      <c r="H180" s="371"/>
      <c r="I180" s="334"/>
      <c r="J180" s="334"/>
      <c r="K180" s="334"/>
      <c r="L180" s="334"/>
      <c r="M180" s="334"/>
      <c r="N180" s="334"/>
      <c r="O180" s="337"/>
      <c r="P180" s="337"/>
      <c r="Q180" s="338" t="str">
        <f t="shared" si="179"/>
        <v xml:space="preserve"> </v>
      </c>
      <c r="R180" s="339" t="str">
        <f t="shared" si="180"/>
        <v/>
      </c>
      <c r="S180" s="340" t="str">
        <f t="shared" si="233"/>
        <v/>
      </c>
      <c r="T180" s="341" t="str">
        <f t="shared" si="181"/>
        <v/>
      </c>
      <c r="U180" s="341" t="str">
        <f t="shared" si="182"/>
        <v/>
      </c>
      <c r="V180" s="341" t="str">
        <f t="shared" si="183"/>
        <v/>
      </c>
      <c r="W180" s="341" t="str">
        <f t="shared" si="184"/>
        <v/>
      </c>
      <c r="X180" s="340" t="str">
        <f t="shared" si="234"/>
        <v/>
      </c>
      <c r="Y180" s="342" t="str">
        <f t="shared" si="235"/>
        <v/>
      </c>
      <c r="Z180" s="343" t="str">
        <f t="shared" si="236"/>
        <v/>
      </c>
      <c r="AA180" s="344" t="str">
        <f t="shared" si="237"/>
        <v/>
      </c>
      <c r="AB180" s="345" t="str">
        <f t="shared" si="185"/>
        <v/>
      </c>
      <c r="AC180" s="346" t="str">
        <f t="shared" si="186"/>
        <v/>
      </c>
      <c r="AD180" s="346" t="str">
        <f t="shared" si="187"/>
        <v/>
      </c>
      <c r="AE180" s="344" t="str">
        <f t="shared" si="238"/>
        <v/>
      </c>
      <c r="AF180" s="346" t="str">
        <f t="shared" si="188"/>
        <v/>
      </c>
      <c r="AG180" s="344" t="str">
        <f t="shared" si="239"/>
        <v/>
      </c>
      <c r="AH180" s="344" t="str">
        <f t="shared" si="240"/>
        <v/>
      </c>
      <c r="AI180" s="344" t="str">
        <f t="shared" si="241"/>
        <v/>
      </c>
      <c r="AJ180" s="346" t="str">
        <f t="shared" si="242"/>
        <v/>
      </c>
      <c r="AK180" s="346" t="str">
        <f t="shared" si="243"/>
        <v/>
      </c>
      <c r="AL180" s="347" t="str">
        <f t="shared" si="244"/>
        <v/>
      </c>
      <c r="AM180" s="141"/>
      <c r="AN180" s="141"/>
      <c r="AO180" s="142"/>
      <c r="AP180" s="58">
        <f t="shared" si="189"/>
        <v>0</v>
      </c>
      <c r="AQ180" s="94">
        <f>SUM(AP$10:AP180)</f>
        <v>0</v>
      </c>
      <c r="AR180" s="143">
        <f t="shared" si="249"/>
        <v>0.1</v>
      </c>
      <c r="AS180" s="144" t="str">
        <f t="shared" si="190"/>
        <v/>
      </c>
      <c r="AT180" s="144" t="str">
        <f t="shared" si="217"/>
        <v/>
      </c>
      <c r="AU180" s="145"/>
      <c r="AV180" s="58">
        <f t="shared" si="247"/>
        <v>0</v>
      </c>
      <c r="AW180" s="318">
        <f>SUM(AV$10:AV180)</f>
        <v>0</v>
      </c>
      <c r="AX180" s="319">
        <f t="shared" si="248"/>
        <v>0.1</v>
      </c>
      <c r="AY180" s="144" t="str">
        <f t="shared" si="231"/>
        <v/>
      </c>
      <c r="AZ180" s="144" t="str">
        <f t="shared" si="232"/>
        <v/>
      </c>
      <c r="BA180" s="144"/>
      <c r="BB180" s="146" t="str">
        <f t="shared" si="191"/>
        <v/>
      </c>
      <c r="BC180" s="66" t="str">
        <f t="shared" si="230"/>
        <v/>
      </c>
      <c r="BD180" s="195" t="str">
        <f t="shared" si="192"/>
        <v/>
      </c>
      <c r="BF180" s="283"/>
      <c r="BG180" s="286" t="str">
        <f t="shared" si="193"/>
        <v/>
      </c>
      <c r="BI180" s="139" t="s">
        <v>18</v>
      </c>
      <c r="BJ180" s="179">
        <v>245</v>
      </c>
      <c r="BK180" s="180"/>
      <c r="BL180" s="179">
        <v>3020</v>
      </c>
      <c r="BM180" s="181">
        <v>0</v>
      </c>
      <c r="BN180" s="179">
        <v>3209</v>
      </c>
      <c r="BO180" s="179">
        <v>36</v>
      </c>
      <c r="BP180" s="130" t="s">
        <v>0</v>
      </c>
      <c r="BQ180" s="179">
        <v>2</v>
      </c>
      <c r="BR180" s="183">
        <v>1.1399999999999999</v>
      </c>
      <c r="BY180" s="211" t="str">
        <f t="shared" si="194"/>
        <v/>
      </c>
      <c r="BZ180" s="150" t="str">
        <f t="shared" si="195"/>
        <v/>
      </c>
      <c r="CB180" s="54" t="str">
        <f t="shared" si="229"/>
        <v/>
      </c>
      <c r="CD180" s="54" t="str">
        <f t="shared" si="196"/>
        <v/>
      </c>
      <c r="CF180" s="54" t="str">
        <f t="shared" si="197"/>
        <v/>
      </c>
      <c r="CH180" s="150" t="str">
        <f t="shared" si="198"/>
        <v/>
      </c>
      <c r="CI180" s="290"/>
      <c r="CJ180" s="150" t="str">
        <f t="shared" si="199"/>
        <v/>
      </c>
      <c r="CK180" s="290"/>
      <c r="CL180" s="54" t="str">
        <f t="shared" si="218"/>
        <v/>
      </c>
      <c r="CM180" s="290"/>
      <c r="CN180" s="150" t="str">
        <f t="shared" si="200"/>
        <v/>
      </c>
      <c r="CO180" s="290"/>
      <c r="CP180" s="150" t="str">
        <f t="shared" si="201"/>
        <v/>
      </c>
      <c r="CQ180" s="290"/>
      <c r="CR180" s="150" t="str">
        <f t="shared" si="202"/>
        <v/>
      </c>
      <c r="CS180" s="290"/>
      <c r="CT180" s="150" t="str">
        <f t="shared" si="203"/>
        <v/>
      </c>
      <c r="CU180" s="150"/>
      <c r="CV180" s="150" t="str">
        <f t="shared" si="204"/>
        <v/>
      </c>
      <c r="CW180" s="94"/>
      <c r="CX180" s="151" t="str">
        <f t="shared" si="245"/>
        <v/>
      </c>
      <c r="CY180" s="151" t="str">
        <f t="shared" si="246"/>
        <v/>
      </c>
      <c r="CZ180" s="152"/>
      <c r="DA180" s="373" t="str">
        <f t="shared" si="219"/>
        <v/>
      </c>
      <c r="DC180" s="153">
        <f t="shared" si="205"/>
        <v>0</v>
      </c>
      <c r="DD180" s="153">
        <f t="shared" si="206"/>
        <v>0</v>
      </c>
      <c r="DE180" s="153">
        <f t="shared" si="207"/>
        <v>0</v>
      </c>
      <c r="DF180" s="158">
        <f t="shared" si="208"/>
        <v>-4.7000000000000002E-3</v>
      </c>
      <c r="DG180" s="159">
        <f t="shared" si="220"/>
        <v>-1.1703000000000001</v>
      </c>
      <c r="DH180" s="158">
        <f t="shared" si="209"/>
        <v>3.1999999999999997E-3</v>
      </c>
      <c r="DI180" s="159">
        <f t="shared" si="221"/>
        <v>0.79679999999999995</v>
      </c>
      <c r="DJ180" s="158">
        <f t="shared" si="210"/>
        <v>-2.7000000000000001E-3</v>
      </c>
      <c r="DK180" s="159">
        <f t="shared" si="222"/>
        <v>-0.67230000000000001</v>
      </c>
      <c r="DL180" s="158">
        <f t="shared" si="211"/>
        <v>1.1999999999999999E-3</v>
      </c>
      <c r="DM180" s="159">
        <f t="shared" si="223"/>
        <v>0.29879999999999995</v>
      </c>
      <c r="DN180" s="158">
        <f t="shared" si="212"/>
        <v>1.46E-2</v>
      </c>
      <c r="DO180" s="159">
        <f t="shared" si="224"/>
        <v>3.6354000000000002</v>
      </c>
      <c r="DP180" s="158">
        <f t="shared" si="213"/>
        <v>-1.2999999999999999E-2</v>
      </c>
      <c r="DQ180" s="159">
        <f t="shared" si="225"/>
        <v>-3.2369999999999997</v>
      </c>
      <c r="DR180" s="158">
        <f t="shared" si="214"/>
        <v>-6.7000000000000002E-3</v>
      </c>
      <c r="DS180" s="159">
        <f t="shared" si="226"/>
        <v>-1.6683000000000001</v>
      </c>
      <c r="DT180" s="158">
        <f t="shared" si="215"/>
        <v>-1.2999999999999999E-2</v>
      </c>
      <c r="DU180" s="159">
        <f t="shared" si="227"/>
        <v>-3.2369999999999997</v>
      </c>
      <c r="DV180" s="158">
        <f t="shared" si="216"/>
        <v>-6.7000000000000002E-3</v>
      </c>
      <c r="DW180" s="160">
        <f t="shared" si="228"/>
        <v>-1.6683000000000001</v>
      </c>
    </row>
    <row r="181" spans="1:127" ht="24.95" customHeight="1" thickBot="1" x14ac:dyDescent="0.25">
      <c r="A181" s="272">
        <v>172</v>
      </c>
      <c r="B181" s="336"/>
      <c r="C181" s="332"/>
      <c r="D181" s="333"/>
      <c r="E181" s="334"/>
      <c r="F181" s="335"/>
      <c r="G181" s="334"/>
      <c r="H181" s="371"/>
      <c r="I181" s="334"/>
      <c r="J181" s="334"/>
      <c r="K181" s="334"/>
      <c r="L181" s="334"/>
      <c r="M181" s="334"/>
      <c r="N181" s="334"/>
      <c r="O181" s="337"/>
      <c r="P181" s="337"/>
      <c r="Q181" s="338" t="str">
        <f t="shared" si="179"/>
        <v xml:space="preserve"> </v>
      </c>
      <c r="R181" s="339" t="str">
        <f t="shared" si="180"/>
        <v/>
      </c>
      <c r="S181" s="340" t="str">
        <f t="shared" si="233"/>
        <v/>
      </c>
      <c r="T181" s="341" t="str">
        <f t="shared" si="181"/>
        <v/>
      </c>
      <c r="U181" s="341" t="str">
        <f t="shared" si="182"/>
        <v/>
      </c>
      <c r="V181" s="341" t="str">
        <f t="shared" si="183"/>
        <v/>
      </c>
      <c r="W181" s="341" t="str">
        <f t="shared" si="184"/>
        <v/>
      </c>
      <c r="X181" s="340" t="str">
        <f t="shared" si="234"/>
        <v/>
      </c>
      <c r="Y181" s="342" t="str">
        <f t="shared" si="235"/>
        <v/>
      </c>
      <c r="Z181" s="343" t="str">
        <f t="shared" si="236"/>
        <v/>
      </c>
      <c r="AA181" s="344" t="str">
        <f t="shared" si="237"/>
        <v/>
      </c>
      <c r="AB181" s="345" t="str">
        <f t="shared" si="185"/>
        <v/>
      </c>
      <c r="AC181" s="346" t="str">
        <f t="shared" si="186"/>
        <v/>
      </c>
      <c r="AD181" s="346" t="str">
        <f t="shared" si="187"/>
        <v/>
      </c>
      <c r="AE181" s="344" t="str">
        <f t="shared" si="238"/>
        <v/>
      </c>
      <c r="AF181" s="346" t="str">
        <f t="shared" si="188"/>
        <v/>
      </c>
      <c r="AG181" s="344" t="str">
        <f t="shared" si="239"/>
        <v/>
      </c>
      <c r="AH181" s="344" t="str">
        <f t="shared" si="240"/>
        <v/>
      </c>
      <c r="AI181" s="344" t="str">
        <f t="shared" si="241"/>
        <v/>
      </c>
      <c r="AJ181" s="346" t="str">
        <f t="shared" si="242"/>
        <v/>
      </c>
      <c r="AK181" s="346" t="str">
        <f t="shared" si="243"/>
        <v/>
      </c>
      <c r="AL181" s="347" t="str">
        <f t="shared" si="244"/>
        <v/>
      </c>
      <c r="AM181" s="141"/>
      <c r="AN181" s="141"/>
      <c r="AO181" s="142"/>
      <c r="AP181" s="58">
        <f t="shared" si="189"/>
        <v>0</v>
      </c>
      <c r="AQ181" s="94">
        <f>SUM(AP$10:AP181)</f>
        <v>0</v>
      </c>
      <c r="AR181" s="143">
        <f t="shared" si="249"/>
        <v>0.1</v>
      </c>
      <c r="AS181" s="144" t="str">
        <f t="shared" si="190"/>
        <v/>
      </c>
      <c r="AT181" s="144" t="str">
        <f t="shared" si="217"/>
        <v/>
      </c>
      <c r="AU181" s="145"/>
      <c r="AV181" s="58">
        <f t="shared" si="247"/>
        <v>0</v>
      </c>
      <c r="AW181" s="318">
        <f>SUM(AV$10:AV181)</f>
        <v>0</v>
      </c>
      <c r="AX181" s="319">
        <f t="shared" si="248"/>
        <v>0.1</v>
      </c>
      <c r="AY181" s="144" t="str">
        <f t="shared" si="231"/>
        <v/>
      </c>
      <c r="AZ181" s="144" t="str">
        <f t="shared" si="232"/>
        <v/>
      </c>
      <c r="BA181" s="144"/>
      <c r="BB181" s="146" t="str">
        <f t="shared" si="191"/>
        <v/>
      </c>
      <c r="BC181" s="66" t="str">
        <f t="shared" si="230"/>
        <v/>
      </c>
      <c r="BD181" s="195" t="str">
        <f t="shared" si="192"/>
        <v/>
      </c>
      <c r="BF181" s="283"/>
      <c r="BG181" s="286" t="str">
        <f t="shared" si="193"/>
        <v/>
      </c>
      <c r="BI181" s="185" t="s">
        <v>19</v>
      </c>
      <c r="BJ181" s="186">
        <v>330</v>
      </c>
      <c r="BK181" s="187"/>
      <c r="BL181" s="186">
        <v>3776</v>
      </c>
      <c r="BM181" s="188">
        <v>0</v>
      </c>
      <c r="BN181" s="186">
        <v>3964</v>
      </c>
      <c r="BO181" s="186">
        <v>48</v>
      </c>
      <c r="BP181" s="130" t="s">
        <v>0</v>
      </c>
      <c r="BQ181" s="186">
        <v>2</v>
      </c>
      <c r="BR181" s="189">
        <v>1.52</v>
      </c>
      <c r="BY181" s="211" t="str">
        <f t="shared" si="194"/>
        <v/>
      </c>
      <c r="BZ181" s="150" t="str">
        <f t="shared" si="195"/>
        <v/>
      </c>
      <c r="CB181" s="54" t="str">
        <f t="shared" si="229"/>
        <v/>
      </c>
      <c r="CD181" s="54" t="str">
        <f t="shared" si="196"/>
        <v/>
      </c>
      <c r="CF181" s="54" t="str">
        <f t="shared" si="197"/>
        <v/>
      </c>
      <c r="CH181" s="150" t="str">
        <f t="shared" si="198"/>
        <v/>
      </c>
      <c r="CI181" s="290"/>
      <c r="CJ181" s="150" t="str">
        <f t="shared" si="199"/>
        <v/>
      </c>
      <c r="CK181" s="290"/>
      <c r="CL181" s="54" t="str">
        <f t="shared" si="218"/>
        <v/>
      </c>
      <c r="CM181" s="290"/>
      <c r="CN181" s="150" t="str">
        <f t="shared" si="200"/>
        <v/>
      </c>
      <c r="CO181" s="290"/>
      <c r="CP181" s="150" t="str">
        <f t="shared" si="201"/>
        <v/>
      </c>
      <c r="CQ181" s="290"/>
      <c r="CR181" s="150" t="str">
        <f t="shared" si="202"/>
        <v/>
      </c>
      <c r="CS181" s="290"/>
      <c r="CT181" s="150" t="str">
        <f t="shared" si="203"/>
        <v/>
      </c>
      <c r="CU181" s="150"/>
      <c r="CV181" s="150" t="str">
        <f t="shared" si="204"/>
        <v/>
      </c>
      <c r="CW181" s="94"/>
      <c r="CX181" s="151" t="str">
        <f t="shared" si="245"/>
        <v/>
      </c>
      <c r="CY181" s="151" t="str">
        <f t="shared" si="246"/>
        <v/>
      </c>
      <c r="CZ181" s="152"/>
      <c r="DA181" s="373" t="str">
        <f t="shared" si="219"/>
        <v/>
      </c>
      <c r="DC181" s="153">
        <f t="shared" si="205"/>
        <v>0</v>
      </c>
      <c r="DD181" s="153">
        <f t="shared" si="206"/>
        <v>0</v>
      </c>
      <c r="DE181" s="153">
        <f t="shared" si="207"/>
        <v>0</v>
      </c>
      <c r="DF181" s="158">
        <f t="shared" si="208"/>
        <v>-4.7000000000000002E-3</v>
      </c>
      <c r="DG181" s="159">
        <f t="shared" si="220"/>
        <v>-1.1703000000000001</v>
      </c>
      <c r="DH181" s="158">
        <f t="shared" si="209"/>
        <v>3.1999999999999997E-3</v>
      </c>
      <c r="DI181" s="159">
        <f t="shared" si="221"/>
        <v>0.79679999999999995</v>
      </c>
      <c r="DJ181" s="158">
        <f t="shared" si="210"/>
        <v>-2.7000000000000001E-3</v>
      </c>
      <c r="DK181" s="159">
        <f t="shared" si="222"/>
        <v>-0.67230000000000001</v>
      </c>
      <c r="DL181" s="158">
        <f t="shared" si="211"/>
        <v>1.1999999999999999E-3</v>
      </c>
      <c r="DM181" s="159">
        <f t="shared" si="223"/>
        <v>0.29879999999999995</v>
      </c>
      <c r="DN181" s="158">
        <f t="shared" si="212"/>
        <v>1.46E-2</v>
      </c>
      <c r="DO181" s="159">
        <f t="shared" si="224"/>
        <v>3.6354000000000002</v>
      </c>
      <c r="DP181" s="158">
        <f t="shared" si="213"/>
        <v>-1.2999999999999999E-2</v>
      </c>
      <c r="DQ181" s="159">
        <f t="shared" si="225"/>
        <v>-3.2369999999999997</v>
      </c>
      <c r="DR181" s="158">
        <f t="shared" si="214"/>
        <v>-6.7000000000000002E-3</v>
      </c>
      <c r="DS181" s="159">
        <f t="shared" si="226"/>
        <v>-1.6683000000000001</v>
      </c>
      <c r="DT181" s="158">
        <f t="shared" si="215"/>
        <v>-1.2999999999999999E-2</v>
      </c>
      <c r="DU181" s="159">
        <f t="shared" si="227"/>
        <v>-3.2369999999999997</v>
      </c>
      <c r="DV181" s="158">
        <f t="shared" si="216"/>
        <v>-6.7000000000000002E-3</v>
      </c>
      <c r="DW181" s="160">
        <f t="shared" si="228"/>
        <v>-1.6683000000000001</v>
      </c>
    </row>
    <row r="182" spans="1:127" ht="24.95" customHeight="1" x14ac:dyDescent="0.2">
      <c r="A182" s="272">
        <v>173</v>
      </c>
      <c r="B182" s="336"/>
      <c r="C182" s="332"/>
      <c r="D182" s="333"/>
      <c r="E182" s="334"/>
      <c r="F182" s="335"/>
      <c r="G182" s="334"/>
      <c r="H182" s="371"/>
      <c r="I182" s="334"/>
      <c r="J182" s="334"/>
      <c r="K182" s="334"/>
      <c r="L182" s="334"/>
      <c r="M182" s="334"/>
      <c r="N182" s="334"/>
      <c r="O182" s="337"/>
      <c r="P182" s="337"/>
      <c r="Q182" s="338" t="str">
        <f t="shared" si="179"/>
        <v xml:space="preserve"> </v>
      </c>
      <c r="R182" s="339" t="str">
        <f t="shared" si="180"/>
        <v/>
      </c>
      <c r="S182" s="340" t="str">
        <f t="shared" si="233"/>
        <v/>
      </c>
      <c r="T182" s="341" t="str">
        <f t="shared" si="181"/>
        <v/>
      </c>
      <c r="U182" s="341" t="str">
        <f t="shared" si="182"/>
        <v/>
      </c>
      <c r="V182" s="341" t="str">
        <f t="shared" si="183"/>
        <v/>
      </c>
      <c r="W182" s="341" t="str">
        <f t="shared" si="184"/>
        <v/>
      </c>
      <c r="X182" s="340" t="str">
        <f t="shared" si="234"/>
        <v/>
      </c>
      <c r="Y182" s="342" t="str">
        <f t="shared" si="235"/>
        <v/>
      </c>
      <c r="Z182" s="343" t="str">
        <f t="shared" si="236"/>
        <v/>
      </c>
      <c r="AA182" s="344" t="str">
        <f t="shared" si="237"/>
        <v/>
      </c>
      <c r="AB182" s="345" t="str">
        <f t="shared" si="185"/>
        <v/>
      </c>
      <c r="AC182" s="346" t="str">
        <f t="shared" si="186"/>
        <v/>
      </c>
      <c r="AD182" s="346" t="str">
        <f t="shared" si="187"/>
        <v/>
      </c>
      <c r="AE182" s="344" t="str">
        <f t="shared" si="238"/>
        <v/>
      </c>
      <c r="AF182" s="346" t="str">
        <f t="shared" si="188"/>
        <v/>
      </c>
      <c r="AG182" s="344" t="str">
        <f t="shared" si="239"/>
        <v/>
      </c>
      <c r="AH182" s="344" t="str">
        <f t="shared" si="240"/>
        <v/>
      </c>
      <c r="AI182" s="344" t="str">
        <f t="shared" si="241"/>
        <v/>
      </c>
      <c r="AJ182" s="346" t="str">
        <f t="shared" si="242"/>
        <v/>
      </c>
      <c r="AK182" s="346" t="str">
        <f t="shared" si="243"/>
        <v/>
      </c>
      <c r="AL182" s="347" t="str">
        <f t="shared" si="244"/>
        <v/>
      </c>
      <c r="AM182" s="141"/>
      <c r="AN182" s="141"/>
      <c r="AO182" s="142"/>
      <c r="AP182" s="58">
        <f t="shared" si="189"/>
        <v>0</v>
      </c>
      <c r="AQ182" s="94">
        <f>SUM(AP$10:AP182)</f>
        <v>0</v>
      </c>
      <c r="AR182" s="143">
        <f t="shared" si="249"/>
        <v>0.1</v>
      </c>
      <c r="AS182" s="144" t="str">
        <f t="shared" si="190"/>
        <v/>
      </c>
      <c r="AT182" s="144" t="str">
        <f t="shared" si="217"/>
        <v/>
      </c>
      <c r="AU182" s="145"/>
      <c r="AV182" s="58">
        <f t="shared" si="247"/>
        <v>0</v>
      </c>
      <c r="AW182" s="318">
        <f>SUM(AV$10:AV182)</f>
        <v>0</v>
      </c>
      <c r="AX182" s="319">
        <f t="shared" si="248"/>
        <v>0.1</v>
      </c>
      <c r="AY182" s="144" t="str">
        <f t="shared" si="231"/>
        <v/>
      </c>
      <c r="AZ182" s="144" t="str">
        <f t="shared" si="232"/>
        <v/>
      </c>
      <c r="BA182" s="144"/>
      <c r="BB182" s="146" t="str">
        <f t="shared" si="191"/>
        <v/>
      </c>
      <c r="BC182" s="66" t="str">
        <f t="shared" si="230"/>
        <v/>
      </c>
      <c r="BD182" s="195" t="str">
        <f t="shared" si="192"/>
        <v/>
      </c>
      <c r="BF182" s="283"/>
      <c r="BG182" s="286" t="str">
        <f t="shared" si="193"/>
        <v/>
      </c>
      <c r="BY182" s="211" t="str">
        <f t="shared" si="194"/>
        <v/>
      </c>
      <c r="BZ182" s="150" t="str">
        <f t="shared" si="195"/>
        <v/>
      </c>
      <c r="CB182" s="54" t="str">
        <f t="shared" si="229"/>
        <v/>
      </c>
      <c r="CD182" s="54" t="str">
        <f t="shared" si="196"/>
        <v/>
      </c>
      <c r="CF182" s="54" t="str">
        <f t="shared" si="197"/>
        <v/>
      </c>
      <c r="CH182" s="150" t="str">
        <f t="shared" si="198"/>
        <v/>
      </c>
      <c r="CI182" s="290"/>
      <c r="CJ182" s="150" t="str">
        <f t="shared" si="199"/>
        <v/>
      </c>
      <c r="CK182" s="290"/>
      <c r="CL182" s="54" t="str">
        <f t="shared" si="218"/>
        <v/>
      </c>
      <c r="CM182" s="290"/>
      <c r="CN182" s="150" t="str">
        <f t="shared" si="200"/>
        <v/>
      </c>
      <c r="CO182" s="290"/>
      <c r="CP182" s="150" t="str">
        <f t="shared" si="201"/>
        <v/>
      </c>
      <c r="CQ182" s="290"/>
      <c r="CR182" s="150" t="str">
        <f t="shared" si="202"/>
        <v/>
      </c>
      <c r="CS182" s="290"/>
      <c r="CT182" s="150" t="str">
        <f t="shared" si="203"/>
        <v/>
      </c>
      <c r="CU182" s="150"/>
      <c r="CV182" s="150" t="str">
        <f t="shared" si="204"/>
        <v/>
      </c>
      <c r="CW182" s="94"/>
      <c r="CX182" s="151" t="str">
        <f t="shared" si="245"/>
        <v/>
      </c>
      <c r="CY182" s="151" t="str">
        <f t="shared" si="246"/>
        <v/>
      </c>
      <c r="CZ182" s="152"/>
      <c r="DA182" s="373" t="str">
        <f t="shared" si="219"/>
        <v/>
      </c>
      <c r="DC182" s="153">
        <f t="shared" si="205"/>
        <v>0</v>
      </c>
      <c r="DD182" s="153">
        <f t="shared" si="206"/>
        <v>0</v>
      </c>
      <c r="DE182" s="153">
        <f t="shared" si="207"/>
        <v>0</v>
      </c>
      <c r="DF182" s="158">
        <f t="shared" si="208"/>
        <v>-4.7000000000000002E-3</v>
      </c>
      <c r="DG182" s="159">
        <f t="shared" si="220"/>
        <v>-1.1703000000000001</v>
      </c>
      <c r="DH182" s="158">
        <f t="shared" si="209"/>
        <v>3.1999999999999997E-3</v>
      </c>
      <c r="DI182" s="159">
        <f t="shared" si="221"/>
        <v>0.79679999999999995</v>
      </c>
      <c r="DJ182" s="158">
        <f t="shared" si="210"/>
        <v>-2.7000000000000001E-3</v>
      </c>
      <c r="DK182" s="159">
        <f t="shared" si="222"/>
        <v>-0.67230000000000001</v>
      </c>
      <c r="DL182" s="158">
        <f t="shared" si="211"/>
        <v>1.1999999999999999E-3</v>
      </c>
      <c r="DM182" s="159">
        <f t="shared" si="223"/>
        <v>0.29879999999999995</v>
      </c>
      <c r="DN182" s="158">
        <f t="shared" si="212"/>
        <v>1.46E-2</v>
      </c>
      <c r="DO182" s="159">
        <f t="shared" si="224"/>
        <v>3.6354000000000002</v>
      </c>
      <c r="DP182" s="158">
        <f t="shared" si="213"/>
        <v>-1.2999999999999999E-2</v>
      </c>
      <c r="DQ182" s="159">
        <f t="shared" si="225"/>
        <v>-3.2369999999999997</v>
      </c>
      <c r="DR182" s="158">
        <f t="shared" si="214"/>
        <v>-6.7000000000000002E-3</v>
      </c>
      <c r="DS182" s="159">
        <f t="shared" si="226"/>
        <v>-1.6683000000000001</v>
      </c>
      <c r="DT182" s="158">
        <f t="shared" si="215"/>
        <v>-1.2999999999999999E-2</v>
      </c>
      <c r="DU182" s="159">
        <f t="shared" si="227"/>
        <v>-3.2369999999999997</v>
      </c>
      <c r="DV182" s="158">
        <f t="shared" si="216"/>
        <v>-6.7000000000000002E-3</v>
      </c>
      <c r="DW182" s="160">
        <f t="shared" si="228"/>
        <v>-1.6683000000000001</v>
      </c>
    </row>
    <row r="183" spans="1:127" ht="24.95" customHeight="1" thickBot="1" x14ac:dyDescent="0.25">
      <c r="A183" s="272">
        <v>174</v>
      </c>
      <c r="B183" s="336"/>
      <c r="C183" s="332"/>
      <c r="D183" s="333"/>
      <c r="E183" s="334"/>
      <c r="F183" s="335"/>
      <c r="G183" s="334"/>
      <c r="H183" s="371"/>
      <c r="I183" s="334"/>
      <c r="J183" s="334"/>
      <c r="K183" s="334"/>
      <c r="L183" s="334"/>
      <c r="M183" s="334"/>
      <c r="N183" s="334"/>
      <c r="O183" s="337"/>
      <c r="P183" s="337"/>
      <c r="Q183" s="338" t="str">
        <f t="shared" si="179"/>
        <v xml:space="preserve"> </v>
      </c>
      <c r="R183" s="339" t="str">
        <f t="shared" si="180"/>
        <v/>
      </c>
      <c r="S183" s="340" t="str">
        <f t="shared" si="233"/>
        <v/>
      </c>
      <c r="T183" s="341" t="str">
        <f t="shared" si="181"/>
        <v/>
      </c>
      <c r="U183" s="341" t="str">
        <f t="shared" si="182"/>
        <v/>
      </c>
      <c r="V183" s="341" t="str">
        <f t="shared" si="183"/>
        <v/>
      </c>
      <c r="W183" s="341" t="str">
        <f t="shared" si="184"/>
        <v/>
      </c>
      <c r="X183" s="340" t="str">
        <f t="shared" si="234"/>
        <v/>
      </c>
      <c r="Y183" s="342" t="str">
        <f t="shared" si="235"/>
        <v/>
      </c>
      <c r="Z183" s="343" t="str">
        <f t="shared" si="236"/>
        <v/>
      </c>
      <c r="AA183" s="344" t="str">
        <f t="shared" si="237"/>
        <v/>
      </c>
      <c r="AB183" s="345" t="str">
        <f t="shared" si="185"/>
        <v/>
      </c>
      <c r="AC183" s="346" t="str">
        <f t="shared" si="186"/>
        <v/>
      </c>
      <c r="AD183" s="346" t="str">
        <f t="shared" si="187"/>
        <v/>
      </c>
      <c r="AE183" s="344" t="str">
        <f t="shared" si="238"/>
        <v/>
      </c>
      <c r="AF183" s="346" t="str">
        <f t="shared" si="188"/>
        <v/>
      </c>
      <c r="AG183" s="344" t="str">
        <f t="shared" si="239"/>
        <v/>
      </c>
      <c r="AH183" s="344" t="str">
        <f t="shared" si="240"/>
        <v/>
      </c>
      <c r="AI183" s="344" t="str">
        <f t="shared" si="241"/>
        <v/>
      </c>
      <c r="AJ183" s="346" t="str">
        <f t="shared" si="242"/>
        <v/>
      </c>
      <c r="AK183" s="346" t="str">
        <f t="shared" si="243"/>
        <v/>
      </c>
      <c r="AL183" s="347" t="str">
        <f t="shared" si="244"/>
        <v/>
      </c>
      <c r="AM183" s="141"/>
      <c r="AN183" s="141"/>
      <c r="AO183" s="142"/>
      <c r="AP183" s="58">
        <f t="shared" si="189"/>
        <v>0</v>
      </c>
      <c r="AQ183" s="94">
        <f>SUM(AP$10:AP183)</f>
        <v>0</v>
      </c>
      <c r="AR183" s="143">
        <f t="shared" si="249"/>
        <v>0.1</v>
      </c>
      <c r="AS183" s="144" t="str">
        <f t="shared" si="190"/>
        <v/>
      </c>
      <c r="AT183" s="144" t="str">
        <f t="shared" si="217"/>
        <v/>
      </c>
      <c r="AU183" s="145"/>
      <c r="AV183" s="58">
        <f t="shared" si="247"/>
        <v>0</v>
      </c>
      <c r="AW183" s="318">
        <f>SUM(AV$10:AV183)</f>
        <v>0</v>
      </c>
      <c r="AX183" s="319">
        <f t="shared" si="248"/>
        <v>0.1</v>
      </c>
      <c r="AY183" s="144" t="str">
        <f t="shared" si="231"/>
        <v/>
      </c>
      <c r="AZ183" s="144" t="str">
        <f t="shared" si="232"/>
        <v/>
      </c>
      <c r="BA183" s="144"/>
      <c r="BB183" s="146" t="str">
        <f t="shared" si="191"/>
        <v/>
      </c>
      <c r="BC183" s="66" t="str">
        <f t="shared" si="230"/>
        <v/>
      </c>
      <c r="BD183" s="195" t="str">
        <f t="shared" si="192"/>
        <v/>
      </c>
      <c r="BF183" s="283"/>
      <c r="BG183" s="286" t="str">
        <f t="shared" si="193"/>
        <v/>
      </c>
      <c r="BY183" s="211" t="str">
        <f t="shared" si="194"/>
        <v/>
      </c>
      <c r="BZ183" s="150" t="str">
        <f t="shared" si="195"/>
        <v/>
      </c>
      <c r="CB183" s="54" t="str">
        <f t="shared" si="229"/>
        <v/>
      </c>
      <c r="CD183" s="54" t="str">
        <f t="shared" si="196"/>
        <v/>
      </c>
      <c r="CF183" s="54" t="str">
        <f t="shared" si="197"/>
        <v/>
      </c>
      <c r="CH183" s="150" t="str">
        <f t="shared" si="198"/>
        <v/>
      </c>
      <c r="CI183" s="290"/>
      <c r="CJ183" s="150" t="str">
        <f t="shared" si="199"/>
        <v/>
      </c>
      <c r="CK183" s="290"/>
      <c r="CL183" s="54" t="str">
        <f t="shared" si="218"/>
        <v/>
      </c>
      <c r="CM183" s="290"/>
      <c r="CN183" s="150" t="str">
        <f t="shared" si="200"/>
        <v/>
      </c>
      <c r="CO183" s="290"/>
      <c r="CP183" s="150" t="str">
        <f t="shared" si="201"/>
        <v/>
      </c>
      <c r="CQ183" s="290"/>
      <c r="CR183" s="150" t="str">
        <f t="shared" si="202"/>
        <v/>
      </c>
      <c r="CS183" s="290"/>
      <c r="CT183" s="150" t="str">
        <f t="shared" si="203"/>
        <v/>
      </c>
      <c r="CU183" s="150"/>
      <c r="CV183" s="150" t="str">
        <f t="shared" si="204"/>
        <v/>
      </c>
      <c r="CW183" s="94"/>
      <c r="CX183" s="151" t="str">
        <f t="shared" si="245"/>
        <v/>
      </c>
      <c r="CY183" s="151" t="str">
        <f t="shared" si="246"/>
        <v/>
      </c>
      <c r="CZ183" s="152"/>
      <c r="DA183" s="373" t="str">
        <f t="shared" si="219"/>
        <v/>
      </c>
      <c r="DC183" s="153">
        <f t="shared" si="205"/>
        <v>0</v>
      </c>
      <c r="DD183" s="153">
        <f t="shared" si="206"/>
        <v>0</v>
      </c>
      <c r="DE183" s="153">
        <f t="shared" si="207"/>
        <v>0</v>
      </c>
      <c r="DF183" s="158">
        <f t="shared" si="208"/>
        <v>-4.7000000000000002E-3</v>
      </c>
      <c r="DG183" s="159">
        <f t="shared" si="220"/>
        <v>-1.1703000000000001</v>
      </c>
      <c r="DH183" s="158">
        <f t="shared" si="209"/>
        <v>3.1999999999999997E-3</v>
      </c>
      <c r="DI183" s="159">
        <f t="shared" si="221"/>
        <v>0.79679999999999995</v>
      </c>
      <c r="DJ183" s="158">
        <f t="shared" si="210"/>
        <v>-2.7000000000000001E-3</v>
      </c>
      <c r="DK183" s="159">
        <f t="shared" si="222"/>
        <v>-0.67230000000000001</v>
      </c>
      <c r="DL183" s="158">
        <f t="shared" si="211"/>
        <v>1.1999999999999999E-3</v>
      </c>
      <c r="DM183" s="159">
        <f t="shared" si="223"/>
        <v>0.29879999999999995</v>
      </c>
      <c r="DN183" s="158">
        <f t="shared" si="212"/>
        <v>1.46E-2</v>
      </c>
      <c r="DO183" s="159">
        <f t="shared" si="224"/>
        <v>3.6354000000000002</v>
      </c>
      <c r="DP183" s="158">
        <f t="shared" si="213"/>
        <v>-1.2999999999999999E-2</v>
      </c>
      <c r="DQ183" s="159">
        <f t="shared" si="225"/>
        <v>-3.2369999999999997</v>
      </c>
      <c r="DR183" s="158">
        <f t="shared" si="214"/>
        <v>-6.7000000000000002E-3</v>
      </c>
      <c r="DS183" s="159">
        <f t="shared" si="226"/>
        <v>-1.6683000000000001</v>
      </c>
      <c r="DT183" s="158">
        <f t="shared" si="215"/>
        <v>-1.2999999999999999E-2</v>
      </c>
      <c r="DU183" s="159">
        <f t="shared" si="227"/>
        <v>-3.2369999999999997</v>
      </c>
      <c r="DV183" s="158">
        <f t="shared" si="216"/>
        <v>-6.7000000000000002E-3</v>
      </c>
      <c r="DW183" s="160">
        <f t="shared" si="228"/>
        <v>-1.6683000000000001</v>
      </c>
    </row>
    <row r="184" spans="1:127" ht="24.95" customHeight="1" thickBot="1" x14ac:dyDescent="0.25">
      <c r="A184" s="272">
        <v>175</v>
      </c>
      <c r="B184" s="336"/>
      <c r="C184" s="332"/>
      <c r="D184" s="333"/>
      <c r="E184" s="334"/>
      <c r="F184" s="335"/>
      <c r="G184" s="334"/>
      <c r="H184" s="371"/>
      <c r="I184" s="334"/>
      <c r="J184" s="334"/>
      <c r="K184" s="334"/>
      <c r="L184" s="334"/>
      <c r="M184" s="334"/>
      <c r="N184" s="334"/>
      <c r="O184" s="337"/>
      <c r="P184" s="337"/>
      <c r="Q184" s="338" t="str">
        <f t="shared" si="179"/>
        <v xml:space="preserve"> </v>
      </c>
      <c r="R184" s="339" t="str">
        <f t="shared" si="180"/>
        <v/>
      </c>
      <c r="S184" s="340" t="str">
        <f t="shared" si="233"/>
        <v/>
      </c>
      <c r="T184" s="341" t="str">
        <f t="shared" si="181"/>
        <v/>
      </c>
      <c r="U184" s="341" t="str">
        <f t="shared" si="182"/>
        <v/>
      </c>
      <c r="V184" s="341" t="str">
        <f t="shared" si="183"/>
        <v/>
      </c>
      <c r="W184" s="341" t="str">
        <f t="shared" si="184"/>
        <v/>
      </c>
      <c r="X184" s="340" t="str">
        <f t="shared" si="234"/>
        <v/>
      </c>
      <c r="Y184" s="342" t="str">
        <f t="shared" si="235"/>
        <v/>
      </c>
      <c r="Z184" s="343" t="str">
        <f t="shared" si="236"/>
        <v/>
      </c>
      <c r="AA184" s="344" t="str">
        <f t="shared" si="237"/>
        <v/>
      </c>
      <c r="AB184" s="345" t="str">
        <f t="shared" si="185"/>
        <v/>
      </c>
      <c r="AC184" s="346" t="str">
        <f t="shared" si="186"/>
        <v/>
      </c>
      <c r="AD184" s="346" t="str">
        <f t="shared" si="187"/>
        <v/>
      </c>
      <c r="AE184" s="344" t="str">
        <f t="shared" si="238"/>
        <v/>
      </c>
      <c r="AF184" s="346" t="str">
        <f t="shared" si="188"/>
        <v/>
      </c>
      <c r="AG184" s="344" t="str">
        <f t="shared" si="239"/>
        <v/>
      </c>
      <c r="AH184" s="344" t="str">
        <f t="shared" si="240"/>
        <v/>
      </c>
      <c r="AI184" s="344" t="str">
        <f t="shared" si="241"/>
        <v/>
      </c>
      <c r="AJ184" s="346" t="str">
        <f t="shared" si="242"/>
        <v/>
      </c>
      <c r="AK184" s="346" t="str">
        <f t="shared" si="243"/>
        <v/>
      </c>
      <c r="AL184" s="347" t="str">
        <f t="shared" si="244"/>
        <v/>
      </c>
      <c r="AM184" s="141"/>
      <c r="AN184" s="141"/>
      <c r="AO184" s="142"/>
      <c r="AP184" s="58">
        <f t="shared" si="189"/>
        <v>0</v>
      </c>
      <c r="AQ184" s="94">
        <f>SUM(AP$10:AP184)</f>
        <v>0</v>
      </c>
      <c r="AR184" s="143">
        <f t="shared" si="249"/>
        <v>0.1</v>
      </c>
      <c r="AS184" s="144" t="str">
        <f t="shared" si="190"/>
        <v/>
      </c>
      <c r="AT184" s="144" t="str">
        <f t="shared" si="217"/>
        <v/>
      </c>
      <c r="AU184" s="145"/>
      <c r="AV184" s="58">
        <f t="shared" si="247"/>
        <v>0</v>
      </c>
      <c r="AW184" s="318">
        <f>SUM(AV$10:AV184)</f>
        <v>0</v>
      </c>
      <c r="AX184" s="319">
        <f t="shared" si="248"/>
        <v>0.1</v>
      </c>
      <c r="AY184" s="144" t="str">
        <f t="shared" si="231"/>
        <v/>
      </c>
      <c r="AZ184" s="144" t="str">
        <f t="shared" si="232"/>
        <v/>
      </c>
      <c r="BA184" s="144"/>
      <c r="BB184" s="146" t="str">
        <f t="shared" si="191"/>
        <v/>
      </c>
      <c r="BC184" s="66" t="str">
        <f t="shared" si="230"/>
        <v/>
      </c>
      <c r="BD184" s="195" t="str">
        <f t="shared" si="192"/>
        <v/>
      </c>
      <c r="BF184" s="283"/>
      <c r="BG184" s="286" t="str">
        <f t="shared" si="193"/>
        <v/>
      </c>
      <c r="BI184" s="552" t="s">
        <v>15</v>
      </c>
      <c r="BJ184" s="546"/>
      <c r="BK184" s="546"/>
      <c r="BL184" s="546"/>
      <c r="BM184" s="546"/>
      <c r="BN184" s="546"/>
      <c r="BO184" s="546"/>
      <c r="BP184" s="546"/>
      <c r="BQ184" s="546"/>
      <c r="BR184" s="547"/>
      <c r="BY184" s="211" t="str">
        <f t="shared" si="194"/>
        <v/>
      </c>
      <c r="BZ184" s="150" t="str">
        <f t="shared" si="195"/>
        <v/>
      </c>
      <c r="CB184" s="54" t="str">
        <f t="shared" si="229"/>
        <v/>
      </c>
      <c r="CD184" s="54" t="str">
        <f t="shared" si="196"/>
        <v/>
      </c>
      <c r="CF184" s="54" t="str">
        <f t="shared" si="197"/>
        <v/>
      </c>
      <c r="CH184" s="150" t="str">
        <f t="shared" si="198"/>
        <v/>
      </c>
      <c r="CI184" s="290"/>
      <c r="CJ184" s="150" t="str">
        <f t="shared" si="199"/>
        <v/>
      </c>
      <c r="CK184" s="290"/>
      <c r="CL184" s="54" t="str">
        <f t="shared" si="218"/>
        <v/>
      </c>
      <c r="CM184" s="290"/>
      <c r="CN184" s="150" t="str">
        <f t="shared" si="200"/>
        <v/>
      </c>
      <c r="CO184" s="290"/>
      <c r="CP184" s="150" t="str">
        <f t="shared" si="201"/>
        <v/>
      </c>
      <c r="CQ184" s="290"/>
      <c r="CR184" s="150" t="str">
        <f t="shared" si="202"/>
        <v/>
      </c>
      <c r="CS184" s="290"/>
      <c r="CT184" s="150" t="str">
        <f t="shared" si="203"/>
        <v/>
      </c>
      <c r="CU184" s="150"/>
      <c r="CV184" s="150" t="str">
        <f t="shared" si="204"/>
        <v/>
      </c>
      <c r="CW184" s="94"/>
      <c r="CX184" s="151" t="str">
        <f t="shared" si="245"/>
        <v/>
      </c>
      <c r="CY184" s="151" t="str">
        <f t="shared" si="246"/>
        <v/>
      </c>
      <c r="CZ184" s="152"/>
      <c r="DA184" s="373" t="str">
        <f t="shared" si="219"/>
        <v/>
      </c>
      <c r="DC184" s="153">
        <f t="shared" si="205"/>
        <v>0</v>
      </c>
      <c r="DD184" s="153">
        <f t="shared" si="206"/>
        <v>0</v>
      </c>
      <c r="DE184" s="153">
        <f t="shared" si="207"/>
        <v>0</v>
      </c>
      <c r="DF184" s="158">
        <f t="shared" si="208"/>
        <v>-4.7000000000000002E-3</v>
      </c>
      <c r="DG184" s="159">
        <f t="shared" si="220"/>
        <v>-1.1703000000000001</v>
      </c>
      <c r="DH184" s="158">
        <f t="shared" si="209"/>
        <v>3.1999999999999997E-3</v>
      </c>
      <c r="DI184" s="159">
        <f t="shared" si="221"/>
        <v>0.79679999999999995</v>
      </c>
      <c r="DJ184" s="158">
        <f t="shared" si="210"/>
        <v>-2.7000000000000001E-3</v>
      </c>
      <c r="DK184" s="159">
        <f t="shared" si="222"/>
        <v>-0.67230000000000001</v>
      </c>
      <c r="DL184" s="158">
        <f t="shared" si="211"/>
        <v>1.1999999999999999E-3</v>
      </c>
      <c r="DM184" s="159">
        <f t="shared" si="223"/>
        <v>0.29879999999999995</v>
      </c>
      <c r="DN184" s="158">
        <f t="shared" si="212"/>
        <v>1.46E-2</v>
      </c>
      <c r="DO184" s="159">
        <f t="shared" si="224"/>
        <v>3.6354000000000002</v>
      </c>
      <c r="DP184" s="158">
        <f t="shared" si="213"/>
        <v>-1.2999999999999999E-2</v>
      </c>
      <c r="DQ184" s="159">
        <f t="shared" si="225"/>
        <v>-3.2369999999999997</v>
      </c>
      <c r="DR184" s="158">
        <f t="shared" si="214"/>
        <v>-6.7000000000000002E-3</v>
      </c>
      <c r="DS184" s="159">
        <f t="shared" si="226"/>
        <v>-1.6683000000000001</v>
      </c>
      <c r="DT184" s="158">
        <f t="shared" si="215"/>
        <v>-1.2999999999999999E-2</v>
      </c>
      <c r="DU184" s="159">
        <f t="shared" si="227"/>
        <v>-3.2369999999999997</v>
      </c>
      <c r="DV184" s="158">
        <f t="shared" si="216"/>
        <v>-6.7000000000000002E-3</v>
      </c>
      <c r="DW184" s="160">
        <f t="shared" si="228"/>
        <v>-1.6683000000000001</v>
      </c>
    </row>
    <row r="185" spans="1:127" ht="24.95" customHeight="1" x14ac:dyDescent="0.2">
      <c r="A185" s="272">
        <v>176</v>
      </c>
      <c r="B185" s="336"/>
      <c r="C185" s="332"/>
      <c r="D185" s="333"/>
      <c r="E185" s="334"/>
      <c r="F185" s="335"/>
      <c r="G185" s="334"/>
      <c r="H185" s="371"/>
      <c r="I185" s="334"/>
      <c r="J185" s="334"/>
      <c r="K185" s="334"/>
      <c r="L185" s="334"/>
      <c r="M185" s="334"/>
      <c r="N185" s="334"/>
      <c r="O185" s="337"/>
      <c r="P185" s="337"/>
      <c r="Q185" s="338" t="str">
        <f t="shared" si="179"/>
        <v xml:space="preserve"> </v>
      </c>
      <c r="R185" s="339" t="str">
        <f t="shared" si="180"/>
        <v/>
      </c>
      <c r="S185" s="340" t="str">
        <f t="shared" si="233"/>
        <v/>
      </c>
      <c r="T185" s="341" t="str">
        <f t="shared" si="181"/>
        <v/>
      </c>
      <c r="U185" s="341" t="str">
        <f t="shared" si="182"/>
        <v/>
      </c>
      <c r="V185" s="341" t="str">
        <f t="shared" si="183"/>
        <v/>
      </c>
      <c r="W185" s="341" t="str">
        <f t="shared" si="184"/>
        <v/>
      </c>
      <c r="X185" s="340" t="str">
        <f t="shared" si="234"/>
        <v/>
      </c>
      <c r="Y185" s="342" t="str">
        <f t="shared" si="235"/>
        <v/>
      </c>
      <c r="Z185" s="343" t="str">
        <f t="shared" si="236"/>
        <v/>
      </c>
      <c r="AA185" s="344" t="str">
        <f t="shared" si="237"/>
        <v/>
      </c>
      <c r="AB185" s="345" t="str">
        <f t="shared" si="185"/>
        <v/>
      </c>
      <c r="AC185" s="346" t="str">
        <f t="shared" si="186"/>
        <v/>
      </c>
      <c r="AD185" s="346" t="str">
        <f t="shared" si="187"/>
        <v/>
      </c>
      <c r="AE185" s="344" t="str">
        <f t="shared" si="238"/>
        <v/>
      </c>
      <c r="AF185" s="346" t="str">
        <f t="shared" si="188"/>
        <v/>
      </c>
      <c r="AG185" s="344" t="str">
        <f t="shared" si="239"/>
        <v/>
      </c>
      <c r="AH185" s="344" t="str">
        <f t="shared" si="240"/>
        <v/>
      </c>
      <c r="AI185" s="344" t="str">
        <f t="shared" si="241"/>
        <v/>
      </c>
      <c r="AJ185" s="346" t="str">
        <f t="shared" si="242"/>
        <v/>
      </c>
      <c r="AK185" s="346" t="str">
        <f t="shared" si="243"/>
        <v/>
      </c>
      <c r="AL185" s="347" t="str">
        <f t="shared" si="244"/>
        <v/>
      </c>
      <c r="AM185" s="141"/>
      <c r="AN185" s="141"/>
      <c r="AO185" s="142"/>
      <c r="AP185" s="58">
        <f t="shared" si="189"/>
        <v>0</v>
      </c>
      <c r="AQ185" s="94">
        <f>SUM(AP$10:AP185)</f>
        <v>0</v>
      </c>
      <c r="AR185" s="143">
        <f t="shared" si="249"/>
        <v>0.1</v>
      </c>
      <c r="AS185" s="144" t="str">
        <f t="shared" si="190"/>
        <v/>
      </c>
      <c r="AT185" s="144" t="str">
        <f t="shared" si="217"/>
        <v/>
      </c>
      <c r="AU185" s="145"/>
      <c r="AV185" s="58">
        <f t="shared" si="247"/>
        <v>0</v>
      </c>
      <c r="AW185" s="318">
        <f>SUM(AV$10:AV185)</f>
        <v>0</v>
      </c>
      <c r="AX185" s="319">
        <f t="shared" si="248"/>
        <v>0.1</v>
      </c>
      <c r="AY185" s="144" t="str">
        <f t="shared" si="231"/>
        <v/>
      </c>
      <c r="AZ185" s="144" t="str">
        <f t="shared" si="232"/>
        <v/>
      </c>
      <c r="BA185" s="144"/>
      <c r="BB185" s="146" t="str">
        <f t="shared" si="191"/>
        <v/>
      </c>
      <c r="BC185" s="66" t="str">
        <f t="shared" si="230"/>
        <v/>
      </c>
      <c r="BD185" s="195" t="str">
        <f t="shared" si="192"/>
        <v/>
      </c>
      <c r="BF185" s="283"/>
      <c r="BG185" s="286" t="str">
        <f t="shared" si="193"/>
        <v/>
      </c>
      <c r="BI185" s="161"/>
      <c r="BJ185" s="548" t="s">
        <v>181</v>
      </c>
      <c r="BK185" s="548"/>
      <c r="BL185" s="549"/>
      <c r="BM185" s="550" t="s">
        <v>54</v>
      </c>
      <c r="BN185" s="551"/>
      <c r="BO185" s="551"/>
      <c r="BP185" s="162"/>
      <c r="BQ185" s="162"/>
      <c r="BR185" s="163" t="s">
        <v>40</v>
      </c>
      <c r="BY185" s="211" t="str">
        <f t="shared" si="194"/>
        <v/>
      </c>
      <c r="BZ185" s="150" t="str">
        <f t="shared" si="195"/>
        <v/>
      </c>
      <c r="CB185" s="54" t="str">
        <f t="shared" si="229"/>
        <v/>
      </c>
      <c r="CD185" s="54" t="str">
        <f t="shared" si="196"/>
        <v/>
      </c>
      <c r="CF185" s="54" t="str">
        <f t="shared" si="197"/>
        <v/>
      </c>
      <c r="CH185" s="150" t="str">
        <f t="shared" si="198"/>
        <v/>
      </c>
      <c r="CI185" s="290"/>
      <c r="CJ185" s="150" t="str">
        <f t="shared" si="199"/>
        <v/>
      </c>
      <c r="CK185" s="290"/>
      <c r="CL185" s="54" t="str">
        <f t="shared" si="218"/>
        <v/>
      </c>
      <c r="CM185" s="290"/>
      <c r="CN185" s="150" t="str">
        <f t="shared" si="200"/>
        <v/>
      </c>
      <c r="CO185" s="290"/>
      <c r="CP185" s="150" t="str">
        <f t="shared" si="201"/>
        <v/>
      </c>
      <c r="CQ185" s="290"/>
      <c r="CR185" s="150" t="str">
        <f t="shared" si="202"/>
        <v/>
      </c>
      <c r="CS185" s="290"/>
      <c r="CT185" s="150" t="str">
        <f t="shared" si="203"/>
        <v/>
      </c>
      <c r="CU185" s="150"/>
      <c r="CV185" s="150" t="str">
        <f t="shared" si="204"/>
        <v/>
      </c>
      <c r="CW185" s="94"/>
      <c r="CX185" s="151" t="str">
        <f t="shared" si="245"/>
        <v/>
      </c>
      <c r="CY185" s="151" t="str">
        <f t="shared" si="246"/>
        <v/>
      </c>
      <c r="CZ185" s="152"/>
      <c r="DA185" s="373" t="str">
        <f t="shared" si="219"/>
        <v/>
      </c>
      <c r="DC185" s="153">
        <f t="shared" si="205"/>
        <v>0</v>
      </c>
      <c r="DD185" s="153">
        <f t="shared" si="206"/>
        <v>0</v>
      </c>
      <c r="DE185" s="153">
        <f t="shared" si="207"/>
        <v>0</v>
      </c>
      <c r="DF185" s="158">
        <f t="shared" si="208"/>
        <v>-4.7000000000000002E-3</v>
      </c>
      <c r="DG185" s="159">
        <f t="shared" si="220"/>
        <v>-1.1703000000000001</v>
      </c>
      <c r="DH185" s="158">
        <f t="shared" si="209"/>
        <v>3.1999999999999997E-3</v>
      </c>
      <c r="DI185" s="159">
        <f t="shared" si="221"/>
        <v>0.79679999999999995</v>
      </c>
      <c r="DJ185" s="158">
        <f t="shared" si="210"/>
        <v>-2.7000000000000001E-3</v>
      </c>
      <c r="DK185" s="159">
        <f t="shared" si="222"/>
        <v>-0.67230000000000001</v>
      </c>
      <c r="DL185" s="158">
        <f t="shared" si="211"/>
        <v>1.1999999999999999E-3</v>
      </c>
      <c r="DM185" s="159">
        <f t="shared" si="223"/>
        <v>0.29879999999999995</v>
      </c>
      <c r="DN185" s="158">
        <f t="shared" si="212"/>
        <v>1.46E-2</v>
      </c>
      <c r="DO185" s="159">
        <f t="shared" si="224"/>
        <v>3.6354000000000002</v>
      </c>
      <c r="DP185" s="158">
        <f t="shared" si="213"/>
        <v>-1.2999999999999999E-2</v>
      </c>
      <c r="DQ185" s="159">
        <f t="shared" si="225"/>
        <v>-3.2369999999999997</v>
      </c>
      <c r="DR185" s="158">
        <f t="shared" si="214"/>
        <v>-6.7000000000000002E-3</v>
      </c>
      <c r="DS185" s="159">
        <f t="shared" si="226"/>
        <v>-1.6683000000000001</v>
      </c>
      <c r="DT185" s="158">
        <f t="shared" si="215"/>
        <v>-1.2999999999999999E-2</v>
      </c>
      <c r="DU185" s="159">
        <f t="shared" si="227"/>
        <v>-3.2369999999999997</v>
      </c>
      <c r="DV185" s="158">
        <f t="shared" si="216"/>
        <v>-6.7000000000000002E-3</v>
      </c>
      <c r="DW185" s="160">
        <f t="shared" si="228"/>
        <v>-1.6683000000000001</v>
      </c>
    </row>
    <row r="186" spans="1:127" ht="24.95" customHeight="1" thickBot="1" x14ac:dyDescent="0.25">
      <c r="A186" s="272">
        <v>177</v>
      </c>
      <c r="B186" s="336"/>
      <c r="C186" s="332"/>
      <c r="D186" s="333"/>
      <c r="E186" s="334"/>
      <c r="F186" s="335"/>
      <c r="G186" s="334"/>
      <c r="H186" s="371"/>
      <c r="I186" s="334"/>
      <c r="J186" s="334"/>
      <c r="K186" s="334"/>
      <c r="L186" s="334"/>
      <c r="M186" s="334"/>
      <c r="N186" s="334"/>
      <c r="O186" s="337"/>
      <c r="P186" s="337"/>
      <c r="Q186" s="338" t="str">
        <f t="shared" si="179"/>
        <v xml:space="preserve"> </v>
      </c>
      <c r="R186" s="339" t="str">
        <f t="shared" si="180"/>
        <v/>
      </c>
      <c r="S186" s="340" t="str">
        <f t="shared" si="233"/>
        <v/>
      </c>
      <c r="T186" s="341" t="str">
        <f t="shared" si="181"/>
        <v/>
      </c>
      <c r="U186" s="341" t="str">
        <f t="shared" si="182"/>
        <v/>
      </c>
      <c r="V186" s="341" t="str">
        <f t="shared" si="183"/>
        <v/>
      </c>
      <c r="W186" s="341" t="str">
        <f t="shared" si="184"/>
        <v/>
      </c>
      <c r="X186" s="340" t="str">
        <f t="shared" si="234"/>
        <v/>
      </c>
      <c r="Y186" s="342" t="str">
        <f t="shared" si="235"/>
        <v/>
      </c>
      <c r="Z186" s="343" t="str">
        <f t="shared" si="236"/>
        <v/>
      </c>
      <c r="AA186" s="344" t="str">
        <f t="shared" si="237"/>
        <v/>
      </c>
      <c r="AB186" s="345" t="str">
        <f t="shared" si="185"/>
        <v/>
      </c>
      <c r="AC186" s="346" t="str">
        <f t="shared" si="186"/>
        <v/>
      </c>
      <c r="AD186" s="346" t="str">
        <f t="shared" si="187"/>
        <v/>
      </c>
      <c r="AE186" s="344" t="str">
        <f t="shared" si="238"/>
        <v/>
      </c>
      <c r="AF186" s="346" t="str">
        <f t="shared" si="188"/>
        <v/>
      </c>
      <c r="AG186" s="344" t="str">
        <f t="shared" si="239"/>
        <v/>
      </c>
      <c r="AH186" s="344" t="str">
        <f t="shared" si="240"/>
        <v/>
      </c>
      <c r="AI186" s="344" t="str">
        <f t="shared" si="241"/>
        <v/>
      </c>
      <c r="AJ186" s="346" t="str">
        <f t="shared" si="242"/>
        <v/>
      </c>
      <c r="AK186" s="346" t="str">
        <f t="shared" si="243"/>
        <v/>
      </c>
      <c r="AL186" s="347" t="str">
        <f t="shared" si="244"/>
        <v/>
      </c>
      <c r="AM186" s="141"/>
      <c r="AN186" s="141"/>
      <c r="AO186" s="142"/>
      <c r="AP186" s="58">
        <f t="shared" si="189"/>
        <v>0</v>
      </c>
      <c r="AQ186" s="94">
        <f>SUM(AP$10:AP186)</f>
        <v>0</v>
      </c>
      <c r="AR186" s="143">
        <f t="shared" si="249"/>
        <v>0.1</v>
      </c>
      <c r="AS186" s="144" t="str">
        <f t="shared" si="190"/>
        <v/>
      </c>
      <c r="AT186" s="144" t="str">
        <f t="shared" si="217"/>
        <v/>
      </c>
      <c r="AU186" s="145"/>
      <c r="AV186" s="58">
        <f t="shared" si="247"/>
        <v>0</v>
      </c>
      <c r="AW186" s="318">
        <f>SUM(AV$10:AV186)</f>
        <v>0</v>
      </c>
      <c r="AX186" s="319">
        <f t="shared" si="248"/>
        <v>0.1</v>
      </c>
      <c r="AY186" s="144" t="str">
        <f t="shared" si="231"/>
        <v/>
      </c>
      <c r="AZ186" s="144" t="str">
        <f t="shared" si="232"/>
        <v/>
      </c>
      <c r="BA186" s="144"/>
      <c r="BB186" s="146" t="str">
        <f t="shared" si="191"/>
        <v/>
      </c>
      <c r="BC186" s="66" t="str">
        <f t="shared" si="230"/>
        <v/>
      </c>
      <c r="BD186" s="195" t="str">
        <f t="shared" si="192"/>
        <v/>
      </c>
      <c r="BF186" s="283"/>
      <c r="BG186" s="286" t="str">
        <f t="shared" si="193"/>
        <v/>
      </c>
      <c r="BI186" s="164" t="s">
        <v>12</v>
      </c>
      <c r="BJ186" s="165" t="s">
        <v>51</v>
      </c>
      <c r="BK186" s="166" t="s">
        <v>53</v>
      </c>
      <c r="BL186" s="167" t="s">
        <v>144</v>
      </c>
      <c r="BM186" s="167" t="s">
        <v>51</v>
      </c>
      <c r="BN186" s="167" t="s">
        <v>145</v>
      </c>
      <c r="BO186" s="168" t="s">
        <v>20</v>
      </c>
      <c r="BP186" s="169" t="s">
        <v>21</v>
      </c>
      <c r="BQ186" s="169" t="s">
        <v>22</v>
      </c>
      <c r="BR186" s="170" t="s">
        <v>41</v>
      </c>
      <c r="BY186" s="211" t="str">
        <f t="shared" si="194"/>
        <v/>
      </c>
      <c r="BZ186" s="150" t="str">
        <f t="shared" si="195"/>
        <v/>
      </c>
      <c r="CB186" s="54" t="str">
        <f t="shared" si="229"/>
        <v/>
      </c>
      <c r="CD186" s="54" t="str">
        <f t="shared" si="196"/>
        <v/>
      </c>
      <c r="CF186" s="54" t="str">
        <f t="shared" si="197"/>
        <v/>
      </c>
      <c r="CH186" s="150" t="str">
        <f t="shared" si="198"/>
        <v/>
      </c>
      <c r="CI186" s="290"/>
      <c r="CJ186" s="150" t="str">
        <f t="shared" si="199"/>
        <v/>
      </c>
      <c r="CK186" s="290"/>
      <c r="CL186" s="54" t="str">
        <f t="shared" si="218"/>
        <v/>
      </c>
      <c r="CM186" s="290"/>
      <c r="CN186" s="150" t="str">
        <f t="shared" si="200"/>
        <v/>
      </c>
      <c r="CO186" s="290"/>
      <c r="CP186" s="150" t="str">
        <f t="shared" si="201"/>
        <v/>
      </c>
      <c r="CQ186" s="290"/>
      <c r="CR186" s="150" t="str">
        <f t="shared" si="202"/>
        <v/>
      </c>
      <c r="CS186" s="290"/>
      <c r="CT186" s="150" t="str">
        <f t="shared" si="203"/>
        <v/>
      </c>
      <c r="CU186" s="150"/>
      <c r="CV186" s="150" t="str">
        <f t="shared" si="204"/>
        <v/>
      </c>
      <c r="CW186" s="94"/>
      <c r="CX186" s="151" t="str">
        <f t="shared" si="245"/>
        <v/>
      </c>
      <c r="CY186" s="151" t="str">
        <f t="shared" si="246"/>
        <v/>
      </c>
      <c r="CZ186" s="152"/>
      <c r="DA186" s="373" t="str">
        <f t="shared" si="219"/>
        <v/>
      </c>
      <c r="DC186" s="153">
        <f t="shared" si="205"/>
        <v>0</v>
      </c>
      <c r="DD186" s="153">
        <f t="shared" si="206"/>
        <v>0</v>
      </c>
      <c r="DE186" s="153">
        <f t="shared" si="207"/>
        <v>0</v>
      </c>
      <c r="DF186" s="158">
        <f t="shared" si="208"/>
        <v>-4.7000000000000002E-3</v>
      </c>
      <c r="DG186" s="159">
        <f t="shared" si="220"/>
        <v>-1.1703000000000001</v>
      </c>
      <c r="DH186" s="158">
        <f t="shared" si="209"/>
        <v>3.1999999999999997E-3</v>
      </c>
      <c r="DI186" s="159">
        <f t="shared" si="221"/>
        <v>0.79679999999999995</v>
      </c>
      <c r="DJ186" s="158">
        <f t="shared" si="210"/>
        <v>-2.7000000000000001E-3</v>
      </c>
      <c r="DK186" s="159">
        <f t="shared" si="222"/>
        <v>-0.67230000000000001</v>
      </c>
      <c r="DL186" s="158">
        <f t="shared" si="211"/>
        <v>1.1999999999999999E-3</v>
      </c>
      <c r="DM186" s="159">
        <f t="shared" si="223"/>
        <v>0.29879999999999995</v>
      </c>
      <c r="DN186" s="158">
        <f t="shared" si="212"/>
        <v>1.46E-2</v>
      </c>
      <c r="DO186" s="159">
        <f t="shared" si="224"/>
        <v>3.6354000000000002</v>
      </c>
      <c r="DP186" s="158">
        <f t="shared" si="213"/>
        <v>-1.2999999999999999E-2</v>
      </c>
      <c r="DQ186" s="159">
        <f t="shared" si="225"/>
        <v>-3.2369999999999997</v>
      </c>
      <c r="DR186" s="158">
        <f t="shared" si="214"/>
        <v>-6.7000000000000002E-3</v>
      </c>
      <c r="DS186" s="159">
        <f t="shared" si="226"/>
        <v>-1.6683000000000001</v>
      </c>
      <c r="DT186" s="158">
        <f t="shared" si="215"/>
        <v>-1.2999999999999999E-2</v>
      </c>
      <c r="DU186" s="159">
        <f t="shared" si="227"/>
        <v>-3.2369999999999997</v>
      </c>
      <c r="DV186" s="158">
        <f t="shared" si="216"/>
        <v>-6.7000000000000002E-3</v>
      </c>
      <c r="DW186" s="160">
        <f t="shared" si="228"/>
        <v>-1.6683000000000001</v>
      </c>
    </row>
    <row r="187" spans="1:127" ht="24.95" customHeight="1" thickTop="1" x14ac:dyDescent="0.2">
      <c r="A187" s="272">
        <v>178</v>
      </c>
      <c r="B187" s="336"/>
      <c r="C187" s="332"/>
      <c r="D187" s="333"/>
      <c r="E187" s="334"/>
      <c r="F187" s="335"/>
      <c r="G187" s="334"/>
      <c r="H187" s="371"/>
      <c r="I187" s="334"/>
      <c r="J187" s="334"/>
      <c r="K187" s="334"/>
      <c r="L187" s="334"/>
      <c r="M187" s="334"/>
      <c r="N187" s="334"/>
      <c r="O187" s="337"/>
      <c r="P187" s="337"/>
      <c r="Q187" s="338" t="str">
        <f t="shared" si="179"/>
        <v xml:space="preserve"> </v>
      </c>
      <c r="R187" s="339" t="str">
        <f t="shared" si="180"/>
        <v/>
      </c>
      <c r="S187" s="340" t="str">
        <f t="shared" si="233"/>
        <v/>
      </c>
      <c r="T187" s="341" t="str">
        <f t="shared" si="181"/>
        <v/>
      </c>
      <c r="U187" s="341" t="str">
        <f t="shared" si="182"/>
        <v/>
      </c>
      <c r="V187" s="341" t="str">
        <f t="shared" si="183"/>
        <v/>
      </c>
      <c r="W187" s="341" t="str">
        <f t="shared" si="184"/>
        <v/>
      </c>
      <c r="X187" s="340" t="str">
        <f t="shared" si="234"/>
        <v/>
      </c>
      <c r="Y187" s="342" t="str">
        <f t="shared" si="235"/>
        <v/>
      </c>
      <c r="Z187" s="343" t="str">
        <f t="shared" si="236"/>
        <v/>
      </c>
      <c r="AA187" s="344" t="str">
        <f t="shared" si="237"/>
        <v/>
      </c>
      <c r="AB187" s="345" t="str">
        <f t="shared" si="185"/>
        <v/>
      </c>
      <c r="AC187" s="346" t="str">
        <f t="shared" si="186"/>
        <v/>
      </c>
      <c r="AD187" s="346" t="str">
        <f t="shared" si="187"/>
        <v/>
      </c>
      <c r="AE187" s="344" t="str">
        <f t="shared" si="238"/>
        <v/>
      </c>
      <c r="AF187" s="346" t="str">
        <f t="shared" si="188"/>
        <v/>
      </c>
      <c r="AG187" s="344" t="str">
        <f t="shared" si="239"/>
        <v/>
      </c>
      <c r="AH187" s="344" t="str">
        <f t="shared" si="240"/>
        <v/>
      </c>
      <c r="AI187" s="344" t="str">
        <f t="shared" si="241"/>
        <v/>
      </c>
      <c r="AJ187" s="346" t="str">
        <f t="shared" si="242"/>
        <v/>
      </c>
      <c r="AK187" s="346" t="str">
        <f t="shared" si="243"/>
        <v/>
      </c>
      <c r="AL187" s="347" t="str">
        <f t="shared" si="244"/>
        <v/>
      </c>
      <c r="AM187" s="141"/>
      <c r="AN187" s="141"/>
      <c r="AO187" s="142"/>
      <c r="AP187" s="58">
        <f t="shared" si="189"/>
        <v>0</v>
      </c>
      <c r="AQ187" s="94">
        <f>SUM(AP$10:AP187)</f>
        <v>0</v>
      </c>
      <c r="AR187" s="143">
        <f t="shared" si="249"/>
        <v>0.1</v>
      </c>
      <c r="AS187" s="144" t="str">
        <f t="shared" si="190"/>
        <v/>
      </c>
      <c r="AT187" s="144" t="str">
        <f t="shared" si="217"/>
        <v/>
      </c>
      <c r="AU187" s="145"/>
      <c r="AV187" s="58">
        <f t="shared" si="247"/>
        <v>0</v>
      </c>
      <c r="AW187" s="318">
        <f>SUM(AV$10:AV187)</f>
        <v>0</v>
      </c>
      <c r="AX187" s="319">
        <f t="shared" si="248"/>
        <v>0.1</v>
      </c>
      <c r="AY187" s="144" t="str">
        <f t="shared" si="231"/>
        <v/>
      </c>
      <c r="AZ187" s="144" t="str">
        <f t="shared" si="232"/>
        <v/>
      </c>
      <c r="BA187" s="144"/>
      <c r="BB187" s="146" t="str">
        <f t="shared" si="191"/>
        <v/>
      </c>
      <c r="BC187" s="66" t="str">
        <f t="shared" si="230"/>
        <v/>
      </c>
      <c r="BD187" s="195" t="str">
        <f t="shared" si="192"/>
        <v/>
      </c>
      <c r="BF187" s="283"/>
      <c r="BG187" s="286" t="str">
        <f t="shared" si="193"/>
        <v/>
      </c>
      <c r="BI187" s="172">
        <v>6</v>
      </c>
      <c r="BJ187" s="173">
        <v>51</v>
      </c>
      <c r="BK187" s="174"/>
      <c r="BL187" s="173">
        <v>535</v>
      </c>
      <c r="BM187" s="175">
        <v>0</v>
      </c>
      <c r="BN187" s="173">
        <v>561</v>
      </c>
      <c r="BO187" s="176" t="s">
        <v>58</v>
      </c>
      <c r="BP187" s="177" t="s">
        <v>66</v>
      </c>
      <c r="BQ187" s="173">
        <v>1</v>
      </c>
      <c r="BR187" s="178">
        <v>0.08</v>
      </c>
      <c r="BY187" s="211" t="str">
        <f t="shared" si="194"/>
        <v/>
      </c>
      <c r="BZ187" s="150" t="str">
        <f t="shared" si="195"/>
        <v/>
      </c>
      <c r="CB187" s="54" t="str">
        <f t="shared" si="229"/>
        <v/>
      </c>
      <c r="CD187" s="54" t="str">
        <f t="shared" si="196"/>
        <v/>
      </c>
      <c r="CF187" s="54" t="str">
        <f t="shared" si="197"/>
        <v/>
      </c>
      <c r="CH187" s="150" t="str">
        <f t="shared" si="198"/>
        <v/>
      </c>
      <c r="CI187" s="290"/>
      <c r="CJ187" s="150" t="str">
        <f t="shared" si="199"/>
        <v/>
      </c>
      <c r="CK187" s="290"/>
      <c r="CL187" s="54" t="str">
        <f t="shared" si="218"/>
        <v/>
      </c>
      <c r="CM187" s="290"/>
      <c r="CN187" s="150" t="str">
        <f t="shared" si="200"/>
        <v/>
      </c>
      <c r="CO187" s="290"/>
      <c r="CP187" s="150" t="str">
        <f t="shared" si="201"/>
        <v/>
      </c>
      <c r="CQ187" s="290"/>
      <c r="CR187" s="150" t="str">
        <f t="shared" si="202"/>
        <v/>
      </c>
      <c r="CS187" s="290"/>
      <c r="CT187" s="150" t="str">
        <f t="shared" si="203"/>
        <v/>
      </c>
      <c r="CU187" s="150"/>
      <c r="CV187" s="150" t="str">
        <f t="shared" si="204"/>
        <v/>
      </c>
      <c r="CW187" s="94"/>
      <c r="CX187" s="151" t="str">
        <f t="shared" si="245"/>
        <v/>
      </c>
      <c r="CY187" s="151" t="str">
        <f t="shared" si="246"/>
        <v/>
      </c>
      <c r="CZ187" s="152"/>
      <c r="DA187" s="373" t="str">
        <f t="shared" si="219"/>
        <v/>
      </c>
      <c r="DC187" s="153">
        <f t="shared" si="205"/>
        <v>0</v>
      </c>
      <c r="DD187" s="153">
        <f t="shared" si="206"/>
        <v>0</v>
      </c>
      <c r="DE187" s="153">
        <f t="shared" si="207"/>
        <v>0</v>
      </c>
      <c r="DF187" s="158">
        <f t="shared" si="208"/>
        <v>-4.7000000000000002E-3</v>
      </c>
      <c r="DG187" s="159">
        <f t="shared" si="220"/>
        <v>-1.1703000000000001</v>
      </c>
      <c r="DH187" s="158">
        <f t="shared" si="209"/>
        <v>3.1999999999999997E-3</v>
      </c>
      <c r="DI187" s="159">
        <f t="shared" si="221"/>
        <v>0.79679999999999995</v>
      </c>
      <c r="DJ187" s="158">
        <f t="shared" si="210"/>
        <v>-2.7000000000000001E-3</v>
      </c>
      <c r="DK187" s="159">
        <f t="shared" si="222"/>
        <v>-0.67230000000000001</v>
      </c>
      <c r="DL187" s="158">
        <f t="shared" si="211"/>
        <v>1.1999999999999999E-3</v>
      </c>
      <c r="DM187" s="159">
        <f t="shared" si="223"/>
        <v>0.29879999999999995</v>
      </c>
      <c r="DN187" s="158">
        <f t="shared" si="212"/>
        <v>1.46E-2</v>
      </c>
      <c r="DO187" s="159">
        <f t="shared" si="224"/>
        <v>3.6354000000000002</v>
      </c>
      <c r="DP187" s="158">
        <f t="shared" si="213"/>
        <v>-1.2999999999999999E-2</v>
      </c>
      <c r="DQ187" s="159">
        <f t="shared" si="225"/>
        <v>-3.2369999999999997</v>
      </c>
      <c r="DR187" s="158">
        <f t="shared" si="214"/>
        <v>-6.7000000000000002E-3</v>
      </c>
      <c r="DS187" s="159">
        <f t="shared" si="226"/>
        <v>-1.6683000000000001</v>
      </c>
      <c r="DT187" s="158">
        <f t="shared" si="215"/>
        <v>-1.2999999999999999E-2</v>
      </c>
      <c r="DU187" s="159">
        <f t="shared" si="227"/>
        <v>-3.2369999999999997</v>
      </c>
      <c r="DV187" s="158">
        <f t="shared" si="216"/>
        <v>-6.7000000000000002E-3</v>
      </c>
      <c r="DW187" s="160">
        <f t="shared" si="228"/>
        <v>-1.6683000000000001</v>
      </c>
    </row>
    <row r="188" spans="1:127" ht="24.95" customHeight="1" x14ac:dyDescent="0.2">
      <c r="A188" s="272">
        <v>179</v>
      </c>
      <c r="B188" s="336"/>
      <c r="C188" s="332"/>
      <c r="D188" s="333"/>
      <c r="E188" s="334"/>
      <c r="F188" s="335"/>
      <c r="G188" s="334"/>
      <c r="H188" s="371"/>
      <c r="I188" s="334"/>
      <c r="J188" s="334"/>
      <c r="K188" s="334"/>
      <c r="L188" s="334"/>
      <c r="M188" s="334"/>
      <c r="N188" s="334"/>
      <c r="O188" s="337"/>
      <c r="P188" s="337"/>
      <c r="Q188" s="338" t="str">
        <f t="shared" si="179"/>
        <v xml:space="preserve"> </v>
      </c>
      <c r="R188" s="339" t="str">
        <f t="shared" si="180"/>
        <v/>
      </c>
      <c r="S188" s="340" t="str">
        <f t="shared" si="233"/>
        <v/>
      </c>
      <c r="T188" s="341" t="str">
        <f t="shared" si="181"/>
        <v/>
      </c>
      <c r="U188" s="341" t="str">
        <f t="shared" si="182"/>
        <v/>
      </c>
      <c r="V188" s="341" t="str">
        <f t="shared" si="183"/>
        <v/>
      </c>
      <c r="W188" s="341" t="str">
        <f t="shared" si="184"/>
        <v/>
      </c>
      <c r="X188" s="340" t="str">
        <f t="shared" si="234"/>
        <v/>
      </c>
      <c r="Y188" s="342" t="str">
        <f t="shared" si="235"/>
        <v/>
      </c>
      <c r="Z188" s="343" t="str">
        <f t="shared" si="236"/>
        <v/>
      </c>
      <c r="AA188" s="344" t="str">
        <f t="shared" si="237"/>
        <v/>
      </c>
      <c r="AB188" s="345" t="str">
        <f t="shared" si="185"/>
        <v/>
      </c>
      <c r="AC188" s="346" t="str">
        <f t="shared" si="186"/>
        <v/>
      </c>
      <c r="AD188" s="346" t="str">
        <f t="shared" si="187"/>
        <v/>
      </c>
      <c r="AE188" s="344" t="str">
        <f t="shared" si="238"/>
        <v/>
      </c>
      <c r="AF188" s="346" t="str">
        <f t="shared" si="188"/>
        <v/>
      </c>
      <c r="AG188" s="344" t="str">
        <f t="shared" si="239"/>
        <v/>
      </c>
      <c r="AH188" s="344" t="str">
        <f t="shared" si="240"/>
        <v/>
      </c>
      <c r="AI188" s="344" t="str">
        <f t="shared" si="241"/>
        <v/>
      </c>
      <c r="AJ188" s="346" t="str">
        <f t="shared" si="242"/>
        <v/>
      </c>
      <c r="AK188" s="346" t="str">
        <f t="shared" si="243"/>
        <v/>
      </c>
      <c r="AL188" s="347" t="str">
        <f t="shared" si="244"/>
        <v/>
      </c>
      <c r="AM188" s="141"/>
      <c r="AN188" s="141"/>
      <c r="AO188" s="142"/>
      <c r="AP188" s="58">
        <f t="shared" si="189"/>
        <v>0</v>
      </c>
      <c r="AQ188" s="94">
        <f>SUM(AP$10:AP188)</f>
        <v>0</v>
      </c>
      <c r="AR188" s="143">
        <f t="shared" si="249"/>
        <v>0.1</v>
      </c>
      <c r="AS188" s="144" t="str">
        <f t="shared" si="190"/>
        <v/>
      </c>
      <c r="AT188" s="144" t="str">
        <f t="shared" si="217"/>
        <v/>
      </c>
      <c r="AU188" s="145"/>
      <c r="AV188" s="58">
        <f t="shared" si="247"/>
        <v>0</v>
      </c>
      <c r="AW188" s="318">
        <f>SUM(AV$10:AV188)</f>
        <v>0</v>
      </c>
      <c r="AX188" s="319">
        <f t="shared" si="248"/>
        <v>0.1</v>
      </c>
      <c r="AY188" s="144" t="str">
        <f t="shared" si="231"/>
        <v/>
      </c>
      <c r="AZ188" s="144" t="str">
        <f t="shared" si="232"/>
        <v/>
      </c>
      <c r="BA188" s="144"/>
      <c r="BB188" s="146" t="str">
        <f t="shared" si="191"/>
        <v/>
      </c>
      <c r="BC188" s="66" t="str">
        <f t="shared" si="230"/>
        <v/>
      </c>
      <c r="BD188" s="195" t="str">
        <f t="shared" si="192"/>
        <v/>
      </c>
      <c r="BF188" s="283"/>
      <c r="BG188" s="286" t="str">
        <f t="shared" si="193"/>
        <v/>
      </c>
      <c r="BI188" s="139">
        <v>8</v>
      </c>
      <c r="BJ188" s="179">
        <v>136</v>
      </c>
      <c r="BK188" s="180"/>
      <c r="BL188" s="179">
        <v>1359</v>
      </c>
      <c r="BM188" s="181">
        <v>0</v>
      </c>
      <c r="BN188" s="179">
        <v>1444</v>
      </c>
      <c r="BO188" s="182" t="s">
        <v>2</v>
      </c>
      <c r="BP188" s="130" t="s">
        <v>66</v>
      </c>
      <c r="BQ188" s="179">
        <v>1</v>
      </c>
      <c r="BR188" s="183">
        <v>0.16</v>
      </c>
      <c r="BY188" s="211" t="str">
        <f t="shared" si="194"/>
        <v/>
      </c>
      <c r="BZ188" s="150" t="str">
        <f t="shared" si="195"/>
        <v/>
      </c>
      <c r="CB188" s="54" t="str">
        <f t="shared" si="229"/>
        <v/>
      </c>
      <c r="CD188" s="54" t="str">
        <f t="shared" si="196"/>
        <v/>
      </c>
      <c r="CF188" s="54" t="str">
        <f t="shared" si="197"/>
        <v/>
      </c>
      <c r="CH188" s="150" t="str">
        <f t="shared" si="198"/>
        <v/>
      </c>
      <c r="CI188" s="290"/>
      <c r="CJ188" s="150" t="str">
        <f t="shared" si="199"/>
        <v/>
      </c>
      <c r="CK188" s="290"/>
      <c r="CL188" s="54" t="str">
        <f t="shared" si="218"/>
        <v/>
      </c>
      <c r="CM188" s="290"/>
      <c r="CN188" s="150" t="str">
        <f t="shared" si="200"/>
        <v/>
      </c>
      <c r="CO188" s="290"/>
      <c r="CP188" s="150" t="str">
        <f t="shared" si="201"/>
        <v/>
      </c>
      <c r="CQ188" s="290"/>
      <c r="CR188" s="150" t="str">
        <f t="shared" si="202"/>
        <v/>
      </c>
      <c r="CS188" s="290"/>
      <c r="CT188" s="150" t="str">
        <f t="shared" si="203"/>
        <v/>
      </c>
      <c r="CU188" s="150"/>
      <c r="CV188" s="150" t="str">
        <f t="shared" si="204"/>
        <v/>
      </c>
      <c r="CW188" s="94"/>
      <c r="CX188" s="151" t="str">
        <f t="shared" si="245"/>
        <v/>
      </c>
      <c r="CY188" s="151" t="str">
        <f t="shared" si="246"/>
        <v/>
      </c>
      <c r="CZ188" s="152"/>
      <c r="DA188" s="373" t="str">
        <f t="shared" si="219"/>
        <v/>
      </c>
      <c r="DC188" s="153">
        <f t="shared" si="205"/>
        <v>0</v>
      </c>
      <c r="DD188" s="153">
        <f t="shared" si="206"/>
        <v>0</v>
      </c>
      <c r="DE188" s="153">
        <f t="shared" si="207"/>
        <v>0</v>
      </c>
      <c r="DF188" s="158">
        <f t="shared" si="208"/>
        <v>-4.7000000000000002E-3</v>
      </c>
      <c r="DG188" s="159">
        <f t="shared" si="220"/>
        <v>-1.1703000000000001</v>
      </c>
      <c r="DH188" s="158">
        <f t="shared" si="209"/>
        <v>3.1999999999999997E-3</v>
      </c>
      <c r="DI188" s="159">
        <f t="shared" si="221"/>
        <v>0.79679999999999995</v>
      </c>
      <c r="DJ188" s="158">
        <f t="shared" si="210"/>
        <v>-2.7000000000000001E-3</v>
      </c>
      <c r="DK188" s="159">
        <f t="shared" si="222"/>
        <v>-0.67230000000000001</v>
      </c>
      <c r="DL188" s="158">
        <f t="shared" si="211"/>
        <v>1.1999999999999999E-3</v>
      </c>
      <c r="DM188" s="159">
        <f t="shared" si="223"/>
        <v>0.29879999999999995</v>
      </c>
      <c r="DN188" s="158">
        <f t="shared" si="212"/>
        <v>1.46E-2</v>
      </c>
      <c r="DO188" s="159">
        <f t="shared" si="224"/>
        <v>3.6354000000000002</v>
      </c>
      <c r="DP188" s="158">
        <f t="shared" si="213"/>
        <v>-1.2999999999999999E-2</v>
      </c>
      <c r="DQ188" s="159">
        <f t="shared" si="225"/>
        <v>-3.2369999999999997</v>
      </c>
      <c r="DR188" s="158">
        <f t="shared" si="214"/>
        <v>-6.7000000000000002E-3</v>
      </c>
      <c r="DS188" s="159">
        <f t="shared" si="226"/>
        <v>-1.6683000000000001</v>
      </c>
      <c r="DT188" s="158">
        <f t="shared" si="215"/>
        <v>-1.2999999999999999E-2</v>
      </c>
      <c r="DU188" s="159">
        <f t="shared" si="227"/>
        <v>-3.2369999999999997</v>
      </c>
      <c r="DV188" s="158">
        <f t="shared" si="216"/>
        <v>-6.7000000000000002E-3</v>
      </c>
      <c r="DW188" s="160">
        <f t="shared" si="228"/>
        <v>-1.6683000000000001</v>
      </c>
    </row>
    <row r="189" spans="1:127" ht="24.95" customHeight="1" x14ac:dyDescent="0.2">
      <c r="A189" s="272">
        <v>180</v>
      </c>
      <c r="B189" s="336"/>
      <c r="C189" s="332"/>
      <c r="D189" s="333"/>
      <c r="E189" s="334"/>
      <c r="F189" s="335"/>
      <c r="G189" s="334"/>
      <c r="H189" s="371"/>
      <c r="I189" s="334"/>
      <c r="J189" s="334"/>
      <c r="K189" s="334"/>
      <c r="L189" s="334"/>
      <c r="M189" s="334"/>
      <c r="N189" s="334"/>
      <c r="O189" s="337"/>
      <c r="P189" s="337"/>
      <c r="Q189" s="338" t="str">
        <f t="shared" si="179"/>
        <v xml:space="preserve"> </v>
      </c>
      <c r="R189" s="339" t="str">
        <f t="shared" si="180"/>
        <v/>
      </c>
      <c r="S189" s="340" t="str">
        <f t="shared" si="233"/>
        <v/>
      </c>
      <c r="T189" s="341" t="str">
        <f t="shared" si="181"/>
        <v/>
      </c>
      <c r="U189" s="341" t="str">
        <f t="shared" si="182"/>
        <v/>
      </c>
      <c r="V189" s="341" t="str">
        <f t="shared" si="183"/>
        <v/>
      </c>
      <c r="W189" s="341" t="str">
        <f t="shared" si="184"/>
        <v/>
      </c>
      <c r="X189" s="340" t="str">
        <f t="shared" si="234"/>
        <v/>
      </c>
      <c r="Y189" s="342" t="str">
        <f t="shared" si="235"/>
        <v/>
      </c>
      <c r="Z189" s="343" t="str">
        <f t="shared" si="236"/>
        <v/>
      </c>
      <c r="AA189" s="344" t="str">
        <f t="shared" si="237"/>
        <v/>
      </c>
      <c r="AB189" s="345" t="str">
        <f t="shared" si="185"/>
        <v/>
      </c>
      <c r="AC189" s="346" t="str">
        <f t="shared" si="186"/>
        <v/>
      </c>
      <c r="AD189" s="346" t="str">
        <f t="shared" si="187"/>
        <v/>
      </c>
      <c r="AE189" s="344" t="str">
        <f t="shared" si="238"/>
        <v/>
      </c>
      <c r="AF189" s="346" t="str">
        <f t="shared" si="188"/>
        <v/>
      </c>
      <c r="AG189" s="344" t="str">
        <f t="shared" si="239"/>
        <v/>
      </c>
      <c r="AH189" s="344" t="str">
        <f t="shared" si="240"/>
        <v/>
      </c>
      <c r="AI189" s="344" t="str">
        <f t="shared" si="241"/>
        <v/>
      </c>
      <c r="AJ189" s="346" t="str">
        <f t="shared" si="242"/>
        <v/>
      </c>
      <c r="AK189" s="346" t="str">
        <f t="shared" si="243"/>
        <v/>
      </c>
      <c r="AL189" s="347" t="str">
        <f t="shared" si="244"/>
        <v/>
      </c>
      <c r="AM189" s="141"/>
      <c r="AN189" s="141"/>
      <c r="AO189" s="142"/>
      <c r="AP189" s="58">
        <f t="shared" si="189"/>
        <v>0</v>
      </c>
      <c r="AQ189" s="94">
        <f>SUM(AP$10:AP189)</f>
        <v>0</v>
      </c>
      <c r="AR189" s="143">
        <f t="shared" si="249"/>
        <v>0.1</v>
      </c>
      <c r="AS189" s="144" t="str">
        <f t="shared" si="190"/>
        <v/>
      </c>
      <c r="AT189" s="144" t="str">
        <f t="shared" si="217"/>
        <v/>
      </c>
      <c r="AU189" s="145"/>
      <c r="AV189" s="58">
        <f t="shared" si="247"/>
        <v>0</v>
      </c>
      <c r="AW189" s="318">
        <f>SUM(AV$10:AV189)</f>
        <v>0</v>
      </c>
      <c r="AX189" s="319">
        <f t="shared" si="248"/>
        <v>0.1</v>
      </c>
      <c r="AY189" s="144" t="str">
        <f t="shared" si="231"/>
        <v/>
      </c>
      <c r="AZ189" s="144" t="str">
        <f t="shared" si="232"/>
        <v/>
      </c>
      <c r="BA189" s="144"/>
      <c r="BB189" s="146" t="str">
        <f t="shared" si="191"/>
        <v/>
      </c>
      <c r="BC189" s="66" t="str">
        <f t="shared" si="230"/>
        <v/>
      </c>
      <c r="BD189" s="195" t="str">
        <f t="shared" si="192"/>
        <v/>
      </c>
      <c r="BF189" s="283"/>
      <c r="BG189" s="286" t="str">
        <f t="shared" si="193"/>
        <v/>
      </c>
      <c r="BI189" s="139">
        <v>10</v>
      </c>
      <c r="BJ189" s="179">
        <v>204</v>
      </c>
      <c r="BK189" s="180"/>
      <c r="BL189" s="179">
        <v>2209</v>
      </c>
      <c r="BM189" s="181">
        <v>0</v>
      </c>
      <c r="BN189" s="179">
        <v>2328</v>
      </c>
      <c r="BO189" s="179">
        <v>10</v>
      </c>
      <c r="BP189" s="130" t="s">
        <v>66</v>
      </c>
      <c r="BQ189" s="179">
        <v>1</v>
      </c>
      <c r="BR189" s="183">
        <v>0.26</v>
      </c>
      <c r="BY189" s="211" t="str">
        <f t="shared" si="194"/>
        <v/>
      </c>
      <c r="BZ189" s="150" t="str">
        <f t="shared" si="195"/>
        <v/>
      </c>
      <c r="CB189" s="54" t="str">
        <f t="shared" si="229"/>
        <v/>
      </c>
      <c r="CD189" s="54" t="str">
        <f t="shared" si="196"/>
        <v/>
      </c>
      <c r="CF189" s="54" t="str">
        <f t="shared" si="197"/>
        <v/>
      </c>
      <c r="CH189" s="150" t="str">
        <f t="shared" si="198"/>
        <v/>
      </c>
      <c r="CI189" s="290"/>
      <c r="CJ189" s="150" t="str">
        <f t="shared" si="199"/>
        <v/>
      </c>
      <c r="CK189" s="290"/>
      <c r="CL189" s="54" t="str">
        <f t="shared" si="218"/>
        <v/>
      </c>
      <c r="CM189" s="290"/>
      <c r="CN189" s="150" t="str">
        <f t="shared" si="200"/>
        <v/>
      </c>
      <c r="CO189" s="290"/>
      <c r="CP189" s="150" t="str">
        <f t="shared" si="201"/>
        <v/>
      </c>
      <c r="CQ189" s="290"/>
      <c r="CR189" s="150" t="str">
        <f t="shared" si="202"/>
        <v/>
      </c>
      <c r="CS189" s="290"/>
      <c r="CT189" s="150" t="str">
        <f t="shared" si="203"/>
        <v/>
      </c>
      <c r="CU189" s="150"/>
      <c r="CV189" s="150" t="str">
        <f t="shared" si="204"/>
        <v/>
      </c>
      <c r="CW189" s="94"/>
      <c r="CX189" s="151" t="str">
        <f t="shared" si="245"/>
        <v/>
      </c>
      <c r="CY189" s="151" t="str">
        <f t="shared" si="246"/>
        <v/>
      </c>
      <c r="CZ189" s="152"/>
      <c r="DA189" s="373" t="str">
        <f t="shared" si="219"/>
        <v/>
      </c>
      <c r="DC189" s="153">
        <f t="shared" si="205"/>
        <v>0</v>
      </c>
      <c r="DD189" s="153">
        <f t="shared" si="206"/>
        <v>0</v>
      </c>
      <c r="DE189" s="153">
        <f t="shared" si="207"/>
        <v>0</v>
      </c>
      <c r="DF189" s="158">
        <f t="shared" si="208"/>
        <v>-4.7000000000000002E-3</v>
      </c>
      <c r="DG189" s="159">
        <f t="shared" si="220"/>
        <v>-1.1703000000000001</v>
      </c>
      <c r="DH189" s="158">
        <f t="shared" si="209"/>
        <v>3.1999999999999997E-3</v>
      </c>
      <c r="DI189" s="159">
        <f t="shared" si="221"/>
        <v>0.79679999999999995</v>
      </c>
      <c r="DJ189" s="158">
        <f t="shared" si="210"/>
        <v>-2.7000000000000001E-3</v>
      </c>
      <c r="DK189" s="159">
        <f t="shared" si="222"/>
        <v>-0.67230000000000001</v>
      </c>
      <c r="DL189" s="158">
        <f t="shared" si="211"/>
        <v>1.1999999999999999E-3</v>
      </c>
      <c r="DM189" s="159">
        <f t="shared" si="223"/>
        <v>0.29879999999999995</v>
      </c>
      <c r="DN189" s="158">
        <f t="shared" si="212"/>
        <v>1.46E-2</v>
      </c>
      <c r="DO189" s="159">
        <f t="shared" si="224"/>
        <v>3.6354000000000002</v>
      </c>
      <c r="DP189" s="158">
        <f t="shared" si="213"/>
        <v>-1.2999999999999999E-2</v>
      </c>
      <c r="DQ189" s="159">
        <f t="shared" si="225"/>
        <v>-3.2369999999999997</v>
      </c>
      <c r="DR189" s="158">
        <f t="shared" si="214"/>
        <v>-6.7000000000000002E-3</v>
      </c>
      <c r="DS189" s="159">
        <f t="shared" si="226"/>
        <v>-1.6683000000000001</v>
      </c>
      <c r="DT189" s="158">
        <f t="shared" si="215"/>
        <v>-1.2999999999999999E-2</v>
      </c>
      <c r="DU189" s="159">
        <f t="shared" si="227"/>
        <v>-3.2369999999999997</v>
      </c>
      <c r="DV189" s="158">
        <f t="shared" si="216"/>
        <v>-6.7000000000000002E-3</v>
      </c>
      <c r="DW189" s="160">
        <f t="shared" si="228"/>
        <v>-1.6683000000000001</v>
      </c>
    </row>
    <row r="190" spans="1:127" ht="24.95" customHeight="1" x14ac:dyDescent="0.2">
      <c r="A190" s="272">
        <v>181</v>
      </c>
      <c r="B190" s="336"/>
      <c r="C190" s="332"/>
      <c r="D190" s="333"/>
      <c r="E190" s="334"/>
      <c r="F190" s="335"/>
      <c r="G190" s="334"/>
      <c r="H190" s="371"/>
      <c r="I190" s="334"/>
      <c r="J190" s="334"/>
      <c r="K190" s="334"/>
      <c r="L190" s="334"/>
      <c r="M190" s="334"/>
      <c r="N190" s="334"/>
      <c r="O190" s="337"/>
      <c r="P190" s="337"/>
      <c r="Q190" s="338" t="str">
        <f t="shared" si="179"/>
        <v xml:space="preserve"> </v>
      </c>
      <c r="R190" s="339" t="str">
        <f t="shared" si="180"/>
        <v/>
      </c>
      <c r="S190" s="340" t="str">
        <f t="shared" si="233"/>
        <v/>
      </c>
      <c r="T190" s="341" t="str">
        <f t="shared" si="181"/>
        <v/>
      </c>
      <c r="U190" s="341" t="str">
        <f t="shared" si="182"/>
        <v/>
      </c>
      <c r="V190" s="341" t="str">
        <f t="shared" si="183"/>
        <v/>
      </c>
      <c r="W190" s="341" t="str">
        <f t="shared" si="184"/>
        <v/>
      </c>
      <c r="X190" s="340" t="str">
        <f t="shared" si="234"/>
        <v/>
      </c>
      <c r="Y190" s="342" t="str">
        <f t="shared" si="235"/>
        <v/>
      </c>
      <c r="Z190" s="343" t="str">
        <f t="shared" si="236"/>
        <v/>
      </c>
      <c r="AA190" s="344" t="str">
        <f t="shared" si="237"/>
        <v/>
      </c>
      <c r="AB190" s="345" t="str">
        <f t="shared" si="185"/>
        <v/>
      </c>
      <c r="AC190" s="346" t="str">
        <f t="shared" si="186"/>
        <v/>
      </c>
      <c r="AD190" s="346" t="str">
        <f t="shared" si="187"/>
        <v/>
      </c>
      <c r="AE190" s="344" t="str">
        <f t="shared" si="238"/>
        <v/>
      </c>
      <c r="AF190" s="346" t="str">
        <f t="shared" si="188"/>
        <v/>
      </c>
      <c r="AG190" s="344" t="str">
        <f t="shared" si="239"/>
        <v/>
      </c>
      <c r="AH190" s="344" t="str">
        <f t="shared" si="240"/>
        <v/>
      </c>
      <c r="AI190" s="344" t="str">
        <f t="shared" si="241"/>
        <v/>
      </c>
      <c r="AJ190" s="346" t="str">
        <f t="shared" si="242"/>
        <v/>
      </c>
      <c r="AK190" s="346" t="str">
        <f t="shared" si="243"/>
        <v/>
      </c>
      <c r="AL190" s="347" t="str">
        <f t="shared" si="244"/>
        <v/>
      </c>
      <c r="AM190" s="141"/>
      <c r="AN190" s="141"/>
      <c r="AO190" s="142"/>
      <c r="AP190" s="58">
        <f t="shared" si="189"/>
        <v>0</v>
      </c>
      <c r="AQ190" s="94">
        <f>SUM(AP$10:AP190)</f>
        <v>0</v>
      </c>
      <c r="AR190" s="143">
        <f t="shared" si="249"/>
        <v>0.1</v>
      </c>
      <c r="AS190" s="144" t="str">
        <f t="shared" si="190"/>
        <v/>
      </c>
      <c r="AT190" s="144" t="str">
        <f t="shared" si="217"/>
        <v/>
      </c>
      <c r="AU190" s="145"/>
      <c r="AV190" s="58">
        <f t="shared" si="247"/>
        <v>0</v>
      </c>
      <c r="AW190" s="318">
        <f>SUM(AV$10:AV190)</f>
        <v>0</v>
      </c>
      <c r="AX190" s="319">
        <f t="shared" si="248"/>
        <v>0.1</v>
      </c>
      <c r="AY190" s="144" t="str">
        <f t="shared" si="231"/>
        <v/>
      </c>
      <c r="AZ190" s="144" t="str">
        <f t="shared" si="232"/>
        <v/>
      </c>
      <c r="BA190" s="144"/>
      <c r="BB190" s="146" t="str">
        <f t="shared" si="191"/>
        <v/>
      </c>
      <c r="BC190" s="66" t="str">
        <f t="shared" si="230"/>
        <v/>
      </c>
      <c r="BD190" s="195" t="str">
        <f t="shared" si="192"/>
        <v/>
      </c>
      <c r="BF190" s="283"/>
      <c r="BG190" s="286" t="str">
        <f t="shared" si="193"/>
        <v/>
      </c>
      <c r="BI190" s="139">
        <v>12</v>
      </c>
      <c r="BJ190" s="179">
        <v>306</v>
      </c>
      <c r="BK190" s="180"/>
      <c r="BL190" s="179">
        <v>3041</v>
      </c>
      <c r="BM190" s="181">
        <v>0</v>
      </c>
      <c r="BN190" s="179">
        <v>3228</v>
      </c>
      <c r="BO190" s="179">
        <v>12</v>
      </c>
      <c r="BP190" s="130" t="s">
        <v>66</v>
      </c>
      <c r="BQ190" s="179">
        <v>1</v>
      </c>
      <c r="BR190" s="183">
        <v>0.36</v>
      </c>
      <c r="BY190" s="211" t="str">
        <f t="shared" si="194"/>
        <v/>
      </c>
      <c r="BZ190" s="150" t="str">
        <f t="shared" si="195"/>
        <v/>
      </c>
      <c r="CB190" s="54" t="str">
        <f t="shared" si="229"/>
        <v/>
      </c>
      <c r="CD190" s="54" t="str">
        <f t="shared" si="196"/>
        <v/>
      </c>
      <c r="CF190" s="54" t="str">
        <f t="shared" si="197"/>
        <v/>
      </c>
      <c r="CH190" s="150" t="str">
        <f t="shared" si="198"/>
        <v/>
      </c>
      <c r="CI190" s="290"/>
      <c r="CJ190" s="150" t="str">
        <f t="shared" si="199"/>
        <v/>
      </c>
      <c r="CK190" s="290"/>
      <c r="CL190" s="54" t="str">
        <f t="shared" si="218"/>
        <v/>
      </c>
      <c r="CM190" s="290"/>
      <c r="CN190" s="150" t="str">
        <f t="shared" si="200"/>
        <v/>
      </c>
      <c r="CO190" s="290"/>
      <c r="CP190" s="150" t="str">
        <f t="shared" si="201"/>
        <v/>
      </c>
      <c r="CQ190" s="290"/>
      <c r="CR190" s="150" t="str">
        <f t="shared" si="202"/>
        <v/>
      </c>
      <c r="CS190" s="290"/>
      <c r="CT190" s="150" t="str">
        <f t="shared" si="203"/>
        <v/>
      </c>
      <c r="CU190" s="150"/>
      <c r="CV190" s="150" t="str">
        <f t="shared" si="204"/>
        <v/>
      </c>
      <c r="CW190" s="94"/>
      <c r="CX190" s="151" t="str">
        <f t="shared" si="245"/>
        <v/>
      </c>
      <c r="CY190" s="151" t="str">
        <f t="shared" si="246"/>
        <v/>
      </c>
      <c r="CZ190" s="152"/>
      <c r="DA190" s="373" t="str">
        <f t="shared" si="219"/>
        <v/>
      </c>
      <c r="DC190" s="153">
        <f t="shared" si="205"/>
        <v>0</v>
      </c>
      <c r="DD190" s="153">
        <f t="shared" si="206"/>
        <v>0</v>
      </c>
      <c r="DE190" s="153">
        <f t="shared" si="207"/>
        <v>0</v>
      </c>
      <c r="DF190" s="158">
        <f t="shared" si="208"/>
        <v>-4.7000000000000002E-3</v>
      </c>
      <c r="DG190" s="159">
        <f t="shared" si="220"/>
        <v>-1.1703000000000001</v>
      </c>
      <c r="DH190" s="158">
        <f t="shared" si="209"/>
        <v>3.1999999999999997E-3</v>
      </c>
      <c r="DI190" s="159">
        <f t="shared" si="221"/>
        <v>0.79679999999999995</v>
      </c>
      <c r="DJ190" s="158">
        <f t="shared" si="210"/>
        <v>-2.7000000000000001E-3</v>
      </c>
      <c r="DK190" s="159">
        <f t="shared" si="222"/>
        <v>-0.67230000000000001</v>
      </c>
      <c r="DL190" s="158">
        <f t="shared" si="211"/>
        <v>1.1999999999999999E-3</v>
      </c>
      <c r="DM190" s="159">
        <f t="shared" si="223"/>
        <v>0.29879999999999995</v>
      </c>
      <c r="DN190" s="158">
        <f t="shared" si="212"/>
        <v>1.46E-2</v>
      </c>
      <c r="DO190" s="159">
        <f t="shared" si="224"/>
        <v>3.6354000000000002</v>
      </c>
      <c r="DP190" s="158">
        <f t="shared" si="213"/>
        <v>-1.2999999999999999E-2</v>
      </c>
      <c r="DQ190" s="159">
        <f t="shared" si="225"/>
        <v>-3.2369999999999997</v>
      </c>
      <c r="DR190" s="158">
        <f t="shared" si="214"/>
        <v>-6.7000000000000002E-3</v>
      </c>
      <c r="DS190" s="159">
        <f t="shared" si="226"/>
        <v>-1.6683000000000001</v>
      </c>
      <c r="DT190" s="158">
        <f t="shared" si="215"/>
        <v>-1.2999999999999999E-2</v>
      </c>
      <c r="DU190" s="159">
        <f t="shared" si="227"/>
        <v>-3.2369999999999997</v>
      </c>
      <c r="DV190" s="158">
        <f t="shared" si="216"/>
        <v>-6.7000000000000002E-3</v>
      </c>
      <c r="DW190" s="160">
        <f t="shared" si="228"/>
        <v>-1.6683000000000001</v>
      </c>
    </row>
    <row r="191" spans="1:127" ht="24.95" customHeight="1" x14ac:dyDescent="0.2">
      <c r="A191" s="272">
        <v>182</v>
      </c>
      <c r="B191" s="336"/>
      <c r="C191" s="332"/>
      <c r="D191" s="333"/>
      <c r="E191" s="334"/>
      <c r="F191" s="335"/>
      <c r="G191" s="334"/>
      <c r="H191" s="371"/>
      <c r="I191" s="334"/>
      <c r="J191" s="334"/>
      <c r="K191" s="334"/>
      <c r="L191" s="334"/>
      <c r="M191" s="334"/>
      <c r="N191" s="334"/>
      <c r="O191" s="337"/>
      <c r="P191" s="337"/>
      <c r="Q191" s="338" t="str">
        <f t="shared" si="179"/>
        <v xml:space="preserve"> </v>
      </c>
      <c r="R191" s="339" t="str">
        <f t="shared" si="180"/>
        <v/>
      </c>
      <c r="S191" s="340" t="str">
        <f t="shared" si="233"/>
        <v/>
      </c>
      <c r="T191" s="341" t="str">
        <f t="shared" si="181"/>
        <v/>
      </c>
      <c r="U191" s="341" t="str">
        <f t="shared" si="182"/>
        <v/>
      </c>
      <c r="V191" s="341" t="str">
        <f t="shared" si="183"/>
        <v/>
      </c>
      <c r="W191" s="341" t="str">
        <f t="shared" si="184"/>
        <v/>
      </c>
      <c r="X191" s="340" t="str">
        <f t="shared" si="234"/>
        <v/>
      </c>
      <c r="Y191" s="342" t="str">
        <f t="shared" si="235"/>
        <v/>
      </c>
      <c r="Z191" s="343" t="str">
        <f t="shared" si="236"/>
        <v/>
      </c>
      <c r="AA191" s="344" t="str">
        <f t="shared" si="237"/>
        <v/>
      </c>
      <c r="AB191" s="345" t="str">
        <f t="shared" si="185"/>
        <v/>
      </c>
      <c r="AC191" s="346" t="str">
        <f t="shared" si="186"/>
        <v/>
      </c>
      <c r="AD191" s="346" t="str">
        <f t="shared" si="187"/>
        <v/>
      </c>
      <c r="AE191" s="344" t="str">
        <f t="shared" si="238"/>
        <v/>
      </c>
      <c r="AF191" s="346" t="str">
        <f t="shared" si="188"/>
        <v/>
      </c>
      <c r="AG191" s="344" t="str">
        <f t="shared" si="239"/>
        <v/>
      </c>
      <c r="AH191" s="344" t="str">
        <f t="shared" si="240"/>
        <v/>
      </c>
      <c r="AI191" s="344" t="str">
        <f t="shared" si="241"/>
        <v/>
      </c>
      <c r="AJ191" s="346" t="str">
        <f t="shared" si="242"/>
        <v/>
      </c>
      <c r="AK191" s="346" t="str">
        <f t="shared" si="243"/>
        <v/>
      </c>
      <c r="AL191" s="347" t="str">
        <f t="shared" si="244"/>
        <v/>
      </c>
      <c r="AM191" s="141"/>
      <c r="AN191" s="141"/>
      <c r="AO191" s="142"/>
      <c r="AP191" s="58">
        <f t="shared" si="189"/>
        <v>0</v>
      </c>
      <c r="AQ191" s="94">
        <f>SUM(AP$10:AP191)</f>
        <v>0</v>
      </c>
      <c r="AR191" s="143">
        <f t="shared" si="249"/>
        <v>0.1</v>
      </c>
      <c r="AS191" s="144" t="str">
        <f t="shared" si="190"/>
        <v/>
      </c>
      <c r="AT191" s="144" t="str">
        <f t="shared" si="217"/>
        <v/>
      </c>
      <c r="AU191" s="145"/>
      <c r="AV191" s="58">
        <f t="shared" si="247"/>
        <v>0</v>
      </c>
      <c r="AW191" s="318">
        <f>SUM(AV$10:AV191)</f>
        <v>0</v>
      </c>
      <c r="AX191" s="319">
        <f t="shared" si="248"/>
        <v>0.1</v>
      </c>
      <c r="AY191" s="144" t="str">
        <f t="shared" si="231"/>
        <v/>
      </c>
      <c r="AZ191" s="144" t="str">
        <f t="shared" si="232"/>
        <v/>
      </c>
      <c r="BA191" s="144"/>
      <c r="BB191" s="146" t="str">
        <f t="shared" si="191"/>
        <v/>
      </c>
      <c r="BC191" s="66" t="str">
        <f t="shared" si="230"/>
        <v/>
      </c>
      <c r="BD191" s="195" t="str">
        <f t="shared" si="192"/>
        <v/>
      </c>
      <c r="BF191" s="283"/>
      <c r="BG191" s="286" t="str">
        <f t="shared" si="193"/>
        <v/>
      </c>
      <c r="BI191" s="139">
        <v>14</v>
      </c>
      <c r="BJ191" s="179">
        <v>425</v>
      </c>
      <c r="BK191" s="180"/>
      <c r="BL191" s="179">
        <v>4672</v>
      </c>
      <c r="BM191" s="181">
        <v>0</v>
      </c>
      <c r="BN191" s="179">
        <v>5097</v>
      </c>
      <c r="BO191" s="181">
        <v>14</v>
      </c>
      <c r="BP191" s="130" t="s">
        <v>66</v>
      </c>
      <c r="BQ191" s="179">
        <v>1</v>
      </c>
      <c r="BR191" s="183">
        <v>0.52</v>
      </c>
      <c r="BY191" s="211" t="str">
        <f t="shared" si="194"/>
        <v/>
      </c>
      <c r="BZ191" s="150" t="str">
        <f t="shared" si="195"/>
        <v/>
      </c>
      <c r="CB191" s="54" t="str">
        <f t="shared" si="229"/>
        <v/>
      </c>
      <c r="CD191" s="54" t="str">
        <f t="shared" si="196"/>
        <v/>
      </c>
      <c r="CF191" s="54" t="str">
        <f t="shared" si="197"/>
        <v/>
      </c>
      <c r="CH191" s="150" t="str">
        <f t="shared" si="198"/>
        <v/>
      </c>
      <c r="CI191" s="290"/>
      <c r="CJ191" s="150" t="str">
        <f t="shared" si="199"/>
        <v/>
      </c>
      <c r="CK191" s="290"/>
      <c r="CL191" s="54" t="str">
        <f t="shared" si="218"/>
        <v/>
      </c>
      <c r="CM191" s="290"/>
      <c r="CN191" s="150" t="str">
        <f t="shared" si="200"/>
        <v/>
      </c>
      <c r="CO191" s="290"/>
      <c r="CP191" s="150" t="str">
        <f t="shared" si="201"/>
        <v/>
      </c>
      <c r="CQ191" s="290"/>
      <c r="CR191" s="150" t="str">
        <f t="shared" si="202"/>
        <v/>
      </c>
      <c r="CS191" s="290"/>
      <c r="CT191" s="150" t="str">
        <f t="shared" si="203"/>
        <v/>
      </c>
      <c r="CU191" s="150"/>
      <c r="CV191" s="150" t="str">
        <f t="shared" si="204"/>
        <v/>
      </c>
      <c r="CW191" s="94"/>
      <c r="CX191" s="151" t="str">
        <f t="shared" si="245"/>
        <v/>
      </c>
      <c r="CY191" s="151" t="str">
        <f t="shared" si="246"/>
        <v/>
      </c>
      <c r="CZ191" s="152"/>
      <c r="DA191" s="373" t="str">
        <f t="shared" si="219"/>
        <v/>
      </c>
      <c r="DC191" s="153">
        <f t="shared" si="205"/>
        <v>0</v>
      </c>
      <c r="DD191" s="153">
        <f t="shared" si="206"/>
        <v>0</v>
      </c>
      <c r="DE191" s="153">
        <f t="shared" si="207"/>
        <v>0</v>
      </c>
      <c r="DF191" s="158">
        <f t="shared" si="208"/>
        <v>-4.7000000000000002E-3</v>
      </c>
      <c r="DG191" s="159">
        <f t="shared" si="220"/>
        <v>-1.1703000000000001</v>
      </c>
      <c r="DH191" s="158">
        <f t="shared" si="209"/>
        <v>3.1999999999999997E-3</v>
      </c>
      <c r="DI191" s="159">
        <f t="shared" si="221"/>
        <v>0.79679999999999995</v>
      </c>
      <c r="DJ191" s="158">
        <f t="shared" si="210"/>
        <v>-2.7000000000000001E-3</v>
      </c>
      <c r="DK191" s="159">
        <f t="shared" si="222"/>
        <v>-0.67230000000000001</v>
      </c>
      <c r="DL191" s="158">
        <f t="shared" si="211"/>
        <v>1.1999999999999999E-3</v>
      </c>
      <c r="DM191" s="159">
        <f t="shared" si="223"/>
        <v>0.29879999999999995</v>
      </c>
      <c r="DN191" s="158">
        <f t="shared" si="212"/>
        <v>1.46E-2</v>
      </c>
      <c r="DO191" s="159">
        <f t="shared" si="224"/>
        <v>3.6354000000000002</v>
      </c>
      <c r="DP191" s="158">
        <f t="shared" si="213"/>
        <v>-1.2999999999999999E-2</v>
      </c>
      <c r="DQ191" s="159">
        <f t="shared" si="225"/>
        <v>-3.2369999999999997</v>
      </c>
      <c r="DR191" s="158">
        <f t="shared" si="214"/>
        <v>-6.7000000000000002E-3</v>
      </c>
      <c r="DS191" s="159">
        <f t="shared" si="226"/>
        <v>-1.6683000000000001</v>
      </c>
      <c r="DT191" s="158">
        <f t="shared" si="215"/>
        <v>-1.2999999999999999E-2</v>
      </c>
      <c r="DU191" s="159">
        <f t="shared" si="227"/>
        <v>-3.2369999999999997</v>
      </c>
      <c r="DV191" s="158">
        <f t="shared" si="216"/>
        <v>-6.7000000000000002E-3</v>
      </c>
      <c r="DW191" s="160">
        <f t="shared" si="228"/>
        <v>-1.6683000000000001</v>
      </c>
    </row>
    <row r="192" spans="1:127" ht="24.95" customHeight="1" x14ac:dyDescent="0.2">
      <c r="A192" s="272">
        <v>183</v>
      </c>
      <c r="B192" s="336"/>
      <c r="C192" s="332"/>
      <c r="D192" s="333"/>
      <c r="E192" s="334"/>
      <c r="F192" s="335"/>
      <c r="G192" s="334"/>
      <c r="H192" s="371"/>
      <c r="I192" s="334"/>
      <c r="J192" s="334"/>
      <c r="K192" s="334"/>
      <c r="L192" s="334"/>
      <c r="M192" s="334"/>
      <c r="N192" s="334"/>
      <c r="O192" s="337"/>
      <c r="P192" s="337"/>
      <c r="Q192" s="338" t="str">
        <f t="shared" si="179"/>
        <v xml:space="preserve"> </v>
      </c>
      <c r="R192" s="339" t="str">
        <f t="shared" si="180"/>
        <v/>
      </c>
      <c r="S192" s="340" t="str">
        <f t="shared" si="233"/>
        <v/>
      </c>
      <c r="T192" s="341" t="str">
        <f t="shared" si="181"/>
        <v/>
      </c>
      <c r="U192" s="341" t="str">
        <f t="shared" si="182"/>
        <v/>
      </c>
      <c r="V192" s="341" t="str">
        <f t="shared" si="183"/>
        <v/>
      </c>
      <c r="W192" s="341" t="str">
        <f t="shared" si="184"/>
        <v/>
      </c>
      <c r="X192" s="340" t="str">
        <f t="shared" si="234"/>
        <v/>
      </c>
      <c r="Y192" s="342" t="str">
        <f t="shared" si="235"/>
        <v/>
      </c>
      <c r="Z192" s="343" t="str">
        <f t="shared" si="236"/>
        <v/>
      </c>
      <c r="AA192" s="344" t="str">
        <f t="shared" si="237"/>
        <v/>
      </c>
      <c r="AB192" s="345" t="str">
        <f t="shared" si="185"/>
        <v/>
      </c>
      <c r="AC192" s="346" t="str">
        <f t="shared" si="186"/>
        <v/>
      </c>
      <c r="AD192" s="346" t="str">
        <f t="shared" si="187"/>
        <v/>
      </c>
      <c r="AE192" s="344" t="str">
        <f t="shared" si="238"/>
        <v/>
      </c>
      <c r="AF192" s="346" t="str">
        <f t="shared" si="188"/>
        <v/>
      </c>
      <c r="AG192" s="344" t="str">
        <f t="shared" si="239"/>
        <v/>
      </c>
      <c r="AH192" s="344" t="str">
        <f t="shared" si="240"/>
        <v/>
      </c>
      <c r="AI192" s="344" t="str">
        <f t="shared" si="241"/>
        <v/>
      </c>
      <c r="AJ192" s="346" t="str">
        <f t="shared" si="242"/>
        <v/>
      </c>
      <c r="AK192" s="346" t="str">
        <f t="shared" si="243"/>
        <v/>
      </c>
      <c r="AL192" s="347" t="str">
        <f t="shared" si="244"/>
        <v/>
      </c>
      <c r="AM192" s="141"/>
      <c r="AN192" s="141"/>
      <c r="AO192" s="142"/>
      <c r="AP192" s="58">
        <f t="shared" si="189"/>
        <v>0</v>
      </c>
      <c r="AQ192" s="94">
        <f>SUM(AP$10:AP192)</f>
        <v>0</v>
      </c>
      <c r="AR192" s="143">
        <f t="shared" si="249"/>
        <v>0.1</v>
      </c>
      <c r="AS192" s="144" t="str">
        <f t="shared" si="190"/>
        <v/>
      </c>
      <c r="AT192" s="144" t="str">
        <f t="shared" si="217"/>
        <v/>
      </c>
      <c r="AU192" s="145"/>
      <c r="AV192" s="58">
        <f t="shared" si="247"/>
        <v>0</v>
      </c>
      <c r="AW192" s="318">
        <f>SUM(AV$10:AV192)</f>
        <v>0</v>
      </c>
      <c r="AX192" s="319">
        <f t="shared" si="248"/>
        <v>0.1</v>
      </c>
      <c r="AY192" s="144" t="str">
        <f t="shared" si="231"/>
        <v/>
      </c>
      <c r="AZ192" s="144" t="str">
        <f t="shared" si="232"/>
        <v/>
      </c>
      <c r="BA192" s="144"/>
      <c r="BB192" s="146" t="str">
        <f t="shared" si="191"/>
        <v/>
      </c>
      <c r="BC192" s="66" t="str">
        <f t="shared" si="230"/>
        <v/>
      </c>
      <c r="BD192" s="195" t="str">
        <f t="shared" si="192"/>
        <v/>
      </c>
      <c r="BF192" s="283"/>
      <c r="BG192" s="286" t="str">
        <f t="shared" si="193"/>
        <v/>
      </c>
      <c r="BI192" s="139" t="s">
        <v>16</v>
      </c>
      <c r="BJ192" s="179">
        <v>442</v>
      </c>
      <c r="BK192" s="180"/>
      <c r="BL192" s="179">
        <v>5437</v>
      </c>
      <c r="BM192" s="181">
        <v>0</v>
      </c>
      <c r="BN192" s="179">
        <v>5777</v>
      </c>
      <c r="BO192" s="179">
        <v>18</v>
      </c>
      <c r="BP192" s="130" t="s">
        <v>0</v>
      </c>
      <c r="BQ192" s="179">
        <v>2</v>
      </c>
      <c r="BR192" s="183">
        <v>0.56999999999999995</v>
      </c>
      <c r="BY192" s="211" t="str">
        <f t="shared" si="194"/>
        <v/>
      </c>
      <c r="BZ192" s="150" t="str">
        <f t="shared" si="195"/>
        <v/>
      </c>
      <c r="CB192" s="54" t="str">
        <f t="shared" si="229"/>
        <v/>
      </c>
      <c r="CD192" s="54" t="str">
        <f t="shared" si="196"/>
        <v/>
      </c>
      <c r="CF192" s="54" t="str">
        <f t="shared" si="197"/>
        <v/>
      </c>
      <c r="CH192" s="150" t="str">
        <f t="shared" si="198"/>
        <v/>
      </c>
      <c r="CI192" s="290"/>
      <c r="CJ192" s="150" t="str">
        <f t="shared" si="199"/>
        <v/>
      </c>
      <c r="CK192" s="290"/>
      <c r="CL192" s="54" t="str">
        <f t="shared" si="218"/>
        <v/>
      </c>
      <c r="CM192" s="290"/>
      <c r="CN192" s="150" t="str">
        <f t="shared" si="200"/>
        <v/>
      </c>
      <c r="CO192" s="290"/>
      <c r="CP192" s="150" t="str">
        <f t="shared" si="201"/>
        <v/>
      </c>
      <c r="CQ192" s="290"/>
      <c r="CR192" s="150" t="str">
        <f t="shared" si="202"/>
        <v/>
      </c>
      <c r="CS192" s="290"/>
      <c r="CT192" s="150" t="str">
        <f t="shared" si="203"/>
        <v/>
      </c>
      <c r="CU192" s="150"/>
      <c r="CV192" s="150" t="str">
        <f t="shared" si="204"/>
        <v/>
      </c>
      <c r="CW192" s="94"/>
      <c r="CX192" s="151" t="str">
        <f t="shared" si="245"/>
        <v/>
      </c>
      <c r="CY192" s="151" t="str">
        <f t="shared" si="246"/>
        <v/>
      </c>
      <c r="CZ192" s="152"/>
      <c r="DA192" s="373" t="str">
        <f t="shared" si="219"/>
        <v/>
      </c>
      <c r="DC192" s="153">
        <f t="shared" si="205"/>
        <v>0</v>
      </c>
      <c r="DD192" s="153">
        <f t="shared" si="206"/>
        <v>0</v>
      </c>
      <c r="DE192" s="153">
        <f t="shared" si="207"/>
        <v>0</v>
      </c>
      <c r="DF192" s="158">
        <f t="shared" si="208"/>
        <v>-4.7000000000000002E-3</v>
      </c>
      <c r="DG192" s="159">
        <f t="shared" si="220"/>
        <v>-1.1703000000000001</v>
      </c>
      <c r="DH192" s="158">
        <f t="shared" si="209"/>
        <v>3.1999999999999997E-3</v>
      </c>
      <c r="DI192" s="159">
        <f t="shared" si="221"/>
        <v>0.79679999999999995</v>
      </c>
      <c r="DJ192" s="158">
        <f t="shared" si="210"/>
        <v>-2.7000000000000001E-3</v>
      </c>
      <c r="DK192" s="159">
        <f t="shared" si="222"/>
        <v>-0.67230000000000001</v>
      </c>
      <c r="DL192" s="158">
        <f t="shared" si="211"/>
        <v>1.1999999999999999E-3</v>
      </c>
      <c r="DM192" s="159">
        <f t="shared" si="223"/>
        <v>0.29879999999999995</v>
      </c>
      <c r="DN192" s="158">
        <f t="shared" si="212"/>
        <v>1.46E-2</v>
      </c>
      <c r="DO192" s="159">
        <f t="shared" si="224"/>
        <v>3.6354000000000002</v>
      </c>
      <c r="DP192" s="158">
        <f t="shared" si="213"/>
        <v>-1.2999999999999999E-2</v>
      </c>
      <c r="DQ192" s="159">
        <f t="shared" si="225"/>
        <v>-3.2369999999999997</v>
      </c>
      <c r="DR192" s="158">
        <f t="shared" si="214"/>
        <v>-6.7000000000000002E-3</v>
      </c>
      <c r="DS192" s="159">
        <f t="shared" si="226"/>
        <v>-1.6683000000000001</v>
      </c>
      <c r="DT192" s="158">
        <f t="shared" si="215"/>
        <v>-1.2999999999999999E-2</v>
      </c>
      <c r="DU192" s="159">
        <f t="shared" si="227"/>
        <v>-3.2369999999999997</v>
      </c>
      <c r="DV192" s="158">
        <f t="shared" si="216"/>
        <v>-6.7000000000000002E-3</v>
      </c>
      <c r="DW192" s="160">
        <f t="shared" si="228"/>
        <v>-1.6683000000000001</v>
      </c>
    </row>
    <row r="193" spans="1:127" ht="24.95" customHeight="1" x14ac:dyDescent="0.2">
      <c r="A193" s="272">
        <v>184</v>
      </c>
      <c r="B193" s="336"/>
      <c r="C193" s="332"/>
      <c r="D193" s="333"/>
      <c r="E193" s="334"/>
      <c r="F193" s="335"/>
      <c r="G193" s="334"/>
      <c r="H193" s="371"/>
      <c r="I193" s="334"/>
      <c r="J193" s="334"/>
      <c r="K193" s="334"/>
      <c r="L193" s="334"/>
      <c r="M193" s="334"/>
      <c r="N193" s="334"/>
      <c r="O193" s="337"/>
      <c r="P193" s="337"/>
      <c r="Q193" s="338" t="str">
        <f t="shared" si="179"/>
        <v xml:space="preserve"> </v>
      </c>
      <c r="R193" s="339" t="str">
        <f t="shared" si="180"/>
        <v/>
      </c>
      <c r="S193" s="340" t="str">
        <f t="shared" si="233"/>
        <v/>
      </c>
      <c r="T193" s="341" t="str">
        <f t="shared" si="181"/>
        <v/>
      </c>
      <c r="U193" s="341" t="str">
        <f t="shared" si="182"/>
        <v/>
      </c>
      <c r="V193" s="341" t="str">
        <f t="shared" si="183"/>
        <v/>
      </c>
      <c r="W193" s="341" t="str">
        <f t="shared" si="184"/>
        <v/>
      </c>
      <c r="X193" s="340" t="str">
        <f t="shared" si="234"/>
        <v/>
      </c>
      <c r="Y193" s="342" t="str">
        <f t="shared" si="235"/>
        <v/>
      </c>
      <c r="Z193" s="343" t="str">
        <f t="shared" si="236"/>
        <v/>
      </c>
      <c r="AA193" s="344" t="str">
        <f t="shared" si="237"/>
        <v/>
      </c>
      <c r="AB193" s="345" t="str">
        <f t="shared" si="185"/>
        <v/>
      </c>
      <c r="AC193" s="346" t="str">
        <f t="shared" si="186"/>
        <v/>
      </c>
      <c r="AD193" s="346" t="str">
        <f t="shared" si="187"/>
        <v/>
      </c>
      <c r="AE193" s="344" t="str">
        <f t="shared" si="238"/>
        <v/>
      </c>
      <c r="AF193" s="346" t="str">
        <f t="shared" si="188"/>
        <v/>
      </c>
      <c r="AG193" s="344" t="str">
        <f t="shared" si="239"/>
        <v/>
      </c>
      <c r="AH193" s="344" t="str">
        <f t="shared" si="240"/>
        <v/>
      </c>
      <c r="AI193" s="344" t="str">
        <f t="shared" si="241"/>
        <v/>
      </c>
      <c r="AJ193" s="346" t="str">
        <f t="shared" si="242"/>
        <v/>
      </c>
      <c r="AK193" s="346" t="str">
        <f t="shared" si="243"/>
        <v/>
      </c>
      <c r="AL193" s="347" t="str">
        <f t="shared" si="244"/>
        <v/>
      </c>
      <c r="AM193" s="141"/>
      <c r="AN193" s="141"/>
      <c r="AO193" s="142"/>
      <c r="AP193" s="58">
        <f t="shared" si="189"/>
        <v>0</v>
      </c>
      <c r="AQ193" s="94">
        <f>SUM(AP$10:AP193)</f>
        <v>0</v>
      </c>
      <c r="AR193" s="143">
        <f t="shared" si="249"/>
        <v>0.1</v>
      </c>
      <c r="AS193" s="144" t="str">
        <f t="shared" si="190"/>
        <v/>
      </c>
      <c r="AT193" s="144" t="str">
        <f t="shared" si="217"/>
        <v/>
      </c>
      <c r="AU193" s="145"/>
      <c r="AV193" s="58">
        <f t="shared" si="247"/>
        <v>0</v>
      </c>
      <c r="AW193" s="318">
        <f>SUM(AV$10:AV193)</f>
        <v>0</v>
      </c>
      <c r="AX193" s="319">
        <f t="shared" si="248"/>
        <v>0.1</v>
      </c>
      <c r="AY193" s="144" t="str">
        <f t="shared" si="231"/>
        <v/>
      </c>
      <c r="AZ193" s="144" t="str">
        <f t="shared" si="232"/>
        <v/>
      </c>
      <c r="BA193" s="144"/>
      <c r="BB193" s="146" t="str">
        <f t="shared" si="191"/>
        <v/>
      </c>
      <c r="BC193" s="66" t="str">
        <f t="shared" si="230"/>
        <v/>
      </c>
      <c r="BD193" s="195" t="str">
        <f t="shared" si="192"/>
        <v/>
      </c>
      <c r="BF193" s="283"/>
      <c r="BG193" s="286" t="str">
        <f t="shared" si="193"/>
        <v/>
      </c>
      <c r="BI193" s="139" t="s">
        <v>17</v>
      </c>
      <c r="BJ193" s="179">
        <v>595</v>
      </c>
      <c r="BK193" s="180"/>
      <c r="BL193" s="179">
        <v>6796</v>
      </c>
      <c r="BM193" s="181">
        <v>0</v>
      </c>
      <c r="BN193" s="179">
        <v>7136</v>
      </c>
      <c r="BO193" s="179">
        <v>24</v>
      </c>
      <c r="BP193" s="130" t="s">
        <v>0</v>
      </c>
      <c r="BQ193" s="179">
        <v>2</v>
      </c>
      <c r="BR193" s="183">
        <v>0.76</v>
      </c>
      <c r="BY193" s="211" t="str">
        <f t="shared" si="194"/>
        <v/>
      </c>
      <c r="BZ193" s="150" t="str">
        <f t="shared" si="195"/>
        <v/>
      </c>
      <c r="CB193" s="54" t="str">
        <f t="shared" si="229"/>
        <v/>
      </c>
      <c r="CD193" s="54" t="str">
        <f t="shared" si="196"/>
        <v/>
      </c>
      <c r="CF193" s="54" t="str">
        <f t="shared" si="197"/>
        <v/>
      </c>
      <c r="CH193" s="150" t="str">
        <f t="shared" si="198"/>
        <v/>
      </c>
      <c r="CI193" s="290"/>
      <c r="CJ193" s="150" t="str">
        <f t="shared" si="199"/>
        <v/>
      </c>
      <c r="CK193" s="290"/>
      <c r="CL193" s="54" t="str">
        <f t="shared" si="218"/>
        <v/>
      </c>
      <c r="CM193" s="290"/>
      <c r="CN193" s="150" t="str">
        <f t="shared" si="200"/>
        <v/>
      </c>
      <c r="CO193" s="290"/>
      <c r="CP193" s="150" t="str">
        <f t="shared" si="201"/>
        <v/>
      </c>
      <c r="CQ193" s="290"/>
      <c r="CR193" s="150" t="str">
        <f t="shared" si="202"/>
        <v/>
      </c>
      <c r="CS193" s="290"/>
      <c r="CT193" s="150" t="str">
        <f t="shared" si="203"/>
        <v/>
      </c>
      <c r="CU193" s="150"/>
      <c r="CV193" s="150" t="str">
        <f t="shared" si="204"/>
        <v/>
      </c>
      <c r="CW193" s="94"/>
      <c r="CX193" s="151" t="str">
        <f t="shared" si="245"/>
        <v/>
      </c>
      <c r="CY193" s="151" t="str">
        <f t="shared" si="246"/>
        <v/>
      </c>
      <c r="CZ193" s="152"/>
      <c r="DA193" s="373" t="str">
        <f t="shared" si="219"/>
        <v/>
      </c>
      <c r="DC193" s="153">
        <f t="shared" si="205"/>
        <v>0</v>
      </c>
      <c r="DD193" s="153">
        <f t="shared" si="206"/>
        <v>0</v>
      </c>
      <c r="DE193" s="153">
        <f t="shared" si="207"/>
        <v>0</v>
      </c>
      <c r="DF193" s="158">
        <f t="shared" si="208"/>
        <v>-4.7000000000000002E-3</v>
      </c>
      <c r="DG193" s="159">
        <f t="shared" si="220"/>
        <v>-1.1703000000000001</v>
      </c>
      <c r="DH193" s="158">
        <f t="shared" si="209"/>
        <v>3.1999999999999997E-3</v>
      </c>
      <c r="DI193" s="159">
        <f t="shared" si="221"/>
        <v>0.79679999999999995</v>
      </c>
      <c r="DJ193" s="158">
        <f t="shared" si="210"/>
        <v>-2.7000000000000001E-3</v>
      </c>
      <c r="DK193" s="159">
        <f t="shared" si="222"/>
        <v>-0.67230000000000001</v>
      </c>
      <c r="DL193" s="158">
        <f t="shared" si="211"/>
        <v>1.1999999999999999E-3</v>
      </c>
      <c r="DM193" s="159">
        <f t="shared" si="223"/>
        <v>0.29879999999999995</v>
      </c>
      <c r="DN193" s="158">
        <f t="shared" si="212"/>
        <v>1.46E-2</v>
      </c>
      <c r="DO193" s="159">
        <f t="shared" si="224"/>
        <v>3.6354000000000002</v>
      </c>
      <c r="DP193" s="158">
        <f t="shared" si="213"/>
        <v>-1.2999999999999999E-2</v>
      </c>
      <c r="DQ193" s="159">
        <f t="shared" si="225"/>
        <v>-3.2369999999999997</v>
      </c>
      <c r="DR193" s="158">
        <f t="shared" si="214"/>
        <v>-6.7000000000000002E-3</v>
      </c>
      <c r="DS193" s="159">
        <f t="shared" si="226"/>
        <v>-1.6683000000000001</v>
      </c>
      <c r="DT193" s="158">
        <f t="shared" si="215"/>
        <v>-1.2999999999999999E-2</v>
      </c>
      <c r="DU193" s="159">
        <f t="shared" si="227"/>
        <v>-3.2369999999999997</v>
      </c>
      <c r="DV193" s="158">
        <f t="shared" si="216"/>
        <v>-6.7000000000000002E-3</v>
      </c>
      <c r="DW193" s="160">
        <f t="shared" si="228"/>
        <v>-1.6683000000000001</v>
      </c>
    </row>
    <row r="194" spans="1:127" ht="24.95" customHeight="1" x14ac:dyDescent="0.2">
      <c r="A194" s="272">
        <v>185</v>
      </c>
      <c r="B194" s="336"/>
      <c r="C194" s="332"/>
      <c r="D194" s="333"/>
      <c r="E194" s="334"/>
      <c r="F194" s="335"/>
      <c r="G194" s="334"/>
      <c r="H194" s="371"/>
      <c r="I194" s="334"/>
      <c r="J194" s="334"/>
      <c r="K194" s="334"/>
      <c r="L194" s="334"/>
      <c r="M194" s="334"/>
      <c r="N194" s="334"/>
      <c r="O194" s="337"/>
      <c r="P194" s="337"/>
      <c r="Q194" s="338" t="str">
        <f t="shared" si="179"/>
        <v xml:space="preserve"> </v>
      </c>
      <c r="R194" s="339" t="str">
        <f t="shared" si="180"/>
        <v/>
      </c>
      <c r="S194" s="340" t="str">
        <f t="shared" si="233"/>
        <v/>
      </c>
      <c r="T194" s="341" t="str">
        <f t="shared" si="181"/>
        <v/>
      </c>
      <c r="U194" s="341" t="str">
        <f t="shared" si="182"/>
        <v/>
      </c>
      <c r="V194" s="341" t="str">
        <f t="shared" si="183"/>
        <v/>
      </c>
      <c r="W194" s="341" t="str">
        <f t="shared" si="184"/>
        <v/>
      </c>
      <c r="X194" s="340" t="str">
        <f t="shared" si="234"/>
        <v/>
      </c>
      <c r="Y194" s="342" t="str">
        <f t="shared" si="235"/>
        <v/>
      </c>
      <c r="Z194" s="343" t="str">
        <f t="shared" si="236"/>
        <v/>
      </c>
      <c r="AA194" s="344" t="str">
        <f t="shared" si="237"/>
        <v/>
      </c>
      <c r="AB194" s="345" t="str">
        <f t="shared" si="185"/>
        <v/>
      </c>
      <c r="AC194" s="346" t="str">
        <f t="shared" si="186"/>
        <v/>
      </c>
      <c r="AD194" s="346" t="str">
        <f t="shared" si="187"/>
        <v/>
      </c>
      <c r="AE194" s="344" t="str">
        <f t="shared" si="238"/>
        <v/>
      </c>
      <c r="AF194" s="346" t="str">
        <f t="shared" si="188"/>
        <v/>
      </c>
      <c r="AG194" s="344" t="str">
        <f t="shared" si="239"/>
        <v/>
      </c>
      <c r="AH194" s="344" t="str">
        <f t="shared" si="240"/>
        <v/>
      </c>
      <c r="AI194" s="344" t="str">
        <f t="shared" si="241"/>
        <v/>
      </c>
      <c r="AJ194" s="346" t="str">
        <f t="shared" si="242"/>
        <v/>
      </c>
      <c r="AK194" s="346" t="str">
        <f t="shared" si="243"/>
        <v/>
      </c>
      <c r="AL194" s="347" t="str">
        <f t="shared" si="244"/>
        <v/>
      </c>
      <c r="AM194" s="141"/>
      <c r="AN194" s="141"/>
      <c r="AO194" s="142"/>
      <c r="AP194" s="58">
        <f t="shared" si="189"/>
        <v>0</v>
      </c>
      <c r="AQ194" s="94">
        <f>SUM(AP$10:AP194)</f>
        <v>0</v>
      </c>
      <c r="AR194" s="143">
        <f t="shared" si="249"/>
        <v>0.1</v>
      </c>
      <c r="AS194" s="144" t="str">
        <f t="shared" si="190"/>
        <v/>
      </c>
      <c r="AT194" s="144" t="str">
        <f t="shared" si="217"/>
        <v/>
      </c>
      <c r="AU194" s="145"/>
      <c r="AV194" s="58">
        <f t="shared" si="247"/>
        <v>0</v>
      </c>
      <c r="AW194" s="318">
        <f>SUM(AV$10:AV194)</f>
        <v>0</v>
      </c>
      <c r="AX194" s="319">
        <f t="shared" si="248"/>
        <v>0.1</v>
      </c>
      <c r="AY194" s="144" t="str">
        <f t="shared" si="231"/>
        <v/>
      </c>
      <c r="AZ194" s="144" t="str">
        <f t="shared" si="232"/>
        <v/>
      </c>
      <c r="BA194" s="144"/>
      <c r="BB194" s="146" t="str">
        <f t="shared" si="191"/>
        <v/>
      </c>
      <c r="BC194" s="66" t="str">
        <f t="shared" si="230"/>
        <v/>
      </c>
      <c r="BD194" s="195" t="str">
        <f t="shared" si="192"/>
        <v/>
      </c>
      <c r="BF194" s="283"/>
      <c r="BG194" s="286" t="str">
        <f t="shared" si="193"/>
        <v/>
      </c>
      <c r="BI194" s="139" t="s">
        <v>18</v>
      </c>
      <c r="BJ194" s="179">
        <v>883</v>
      </c>
      <c r="BK194" s="180"/>
      <c r="BL194" s="179">
        <v>10874</v>
      </c>
      <c r="BM194" s="181">
        <v>0</v>
      </c>
      <c r="BN194" s="179">
        <v>11553</v>
      </c>
      <c r="BO194" s="179">
        <v>36</v>
      </c>
      <c r="BP194" s="130" t="s">
        <v>0</v>
      </c>
      <c r="BQ194" s="179">
        <v>2</v>
      </c>
      <c r="BR194" s="183">
        <v>1.1399999999999999</v>
      </c>
      <c r="BY194" s="211" t="str">
        <f t="shared" si="194"/>
        <v/>
      </c>
      <c r="BZ194" s="150" t="str">
        <f t="shared" si="195"/>
        <v/>
      </c>
      <c r="CB194" s="54" t="str">
        <f t="shared" si="229"/>
        <v/>
      </c>
      <c r="CD194" s="54" t="str">
        <f t="shared" si="196"/>
        <v/>
      </c>
      <c r="CF194" s="54" t="str">
        <f t="shared" si="197"/>
        <v/>
      </c>
      <c r="CH194" s="150" t="str">
        <f t="shared" si="198"/>
        <v/>
      </c>
      <c r="CI194" s="290"/>
      <c r="CJ194" s="150" t="str">
        <f t="shared" si="199"/>
        <v/>
      </c>
      <c r="CK194" s="290"/>
      <c r="CL194" s="54" t="str">
        <f t="shared" si="218"/>
        <v/>
      </c>
      <c r="CM194" s="290"/>
      <c r="CN194" s="150" t="str">
        <f t="shared" si="200"/>
        <v/>
      </c>
      <c r="CO194" s="290"/>
      <c r="CP194" s="150" t="str">
        <f t="shared" si="201"/>
        <v/>
      </c>
      <c r="CQ194" s="290"/>
      <c r="CR194" s="150" t="str">
        <f t="shared" si="202"/>
        <v/>
      </c>
      <c r="CS194" s="290"/>
      <c r="CT194" s="150" t="str">
        <f t="shared" si="203"/>
        <v/>
      </c>
      <c r="CU194" s="150"/>
      <c r="CV194" s="150" t="str">
        <f t="shared" si="204"/>
        <v/>
      </c>
      <c r="CW194" s="94"/>
      <c r="CX194" s="151" t="str">
        <f t="shared" si="245"/>
        <v/>
      </c>
      <c r="CY194" s="151" t="str">
        <f t="shared" si="246"/>
        <v/>
      </c>
      <c r="CZ194" s="152"/>
      <c r="DA194" s="373" t="str">
        <f t="shared" si="219"/>
        <v/>
      </c>
      <c r="DC194" s="153">
        <f t="shared" si="205"/>
        <v>0</v>
      </c>
      <c r="DD194" s="153">
        <f t="shared" si="206"/>
        <v>0</v>
      </c>
      <c r="DE194" s="153">
        <f t="shared" si="207"/>
        <v>0</v>
      </c>
      <c r="DF194" s="158">
        <f t="shared" si="208"/>
        <v>-4.7000000000000002E-3</v>
      </c>
      <c r="DG194" s="159">
        <f t="shared" si="220"/>
        <v>-1.1703000000000001</v>
      </c>
      <c r="DH194" s="158">
        <f t="shared" si="209"/>
        <v>3.1999999999999997E-3</v>
      </c>
      <c r="DI194" s="159">
        <f t="shared" si="221"/>
        <v>0.79679999999999995</v>
      </c>
      <c r="DJ194" s="158">
        <f t="shared" si="210"/>
        <v>-2.7000000000000001E-3</v>
      </c>
      <c r="DK194" s="159">
        <f t="shared" si="222"/>
        <v>-0.67230000000000001</v>
      </c>
      <c r="DL194" s="158">
        <f t="shared" si="211"/>
        <v>1.1999999999999999E-3</v>
      </c>
      <c r="DM194" s="159">
        <f t="shared" si="223"/>
        <v>0.29879999999999995</v>
      </c>
      <c r="DN194" s="158">
        <f t="shared" si="212"/>
        <v>1.46E-2</v>
      </c>
      <c r="DO194" s="159">
        <f t="shared" si="224"/>
        <v>3.6354000000000002</v>
      </c>
      <c r="DP194" s="158">
        <f t="shared" si="213"/>
        <v>-1.2999999999999999E-2</v>
      </c>
      <c r="DQ194" s="159">
        <f t="shared" si="225"/>
        <v>-3.2369999999999997</v>
      </c>
      <c r="DR194" s="158">
        <f t="shared" si="214"/>
        <v>-6.7000000000000002E-3</v>
      </c>
      <c r="DS194" s="159">
        <f t="shared" si="226"/>
        <v>-1.6683000000000001</v>
      </c>
      <c r="DT194" s="158">
        <f t="shared" si="215"/>
        <v>-1.2999999999999999E-2</v>
      </c>
      <c r="DU194" s="159">
        <f t="shared" si="227"/>
        <v>-3.2369999999999997</v>
      </c>
      <c r="DV194" s="158">
        <f t="shared" si="216"/>
        <v>-6.7000000000000002E-3</v>
      </c>
      <c r="DW194" s="160">
        <f t="shared" si="228"/>
        <v>-1.6683000000000001</v>
      </c>
    </row>
    <row r="195" spans="1:127" ht="24.95" customHeight="1" thickBot="1" x14ac:dyDescent="0.25">
      <c r="A195" s="272">
        <v>186</v>
      </c>
      <c r="B195" s="336"/>
      <c r="C195" s="332"/>
      <c r="D195" s="333"/>
      <c r="E195" s="334"/>
      <c r="F195" s="335"/>
      <c r="G195" s="334"/>
      <c r="H195" s="371"/>
      <c r="I195" s="334"/>
      <c r="J195" s="334"/>
      <c r="K195" s="334"/>
      <c r="L195" s="334"/>
      <c r="M195" s="334"/>
      <c r="N195" s="334"/>
      <c r="O195" s="337"/>
      <c r="P195" s="337"/>
      <c r="Q195" s="338" t="str">
        <f t="shared" si="179"/>
        <v xml:space="preserve"> </v>
      </c>
      <c r="R195" s="339" t="str">
        <f t="shared" si="180"/>
        <v/>
      </c>
      <c r="S195" s="340" t="str">
        <f t="shared" si="233"/>
        <v/>
      </c>
      <c r="T195" s="341" t="str">
        <f t="shared" si="181"/>
        <v/>
      </c>
      <c r="U195" s="341" t="str">
        <f t="shared" si="182"/>
        <v/>
      </c>
      <c r="V195" s="341" t="str">
        <f t="shared" si="183"/>
        <v/>
      </c>
      <c r="W195" s="341" t="str">
        <f t="shared" si="184"/>
        <v/>
      </c>
      <c r="X195" s="340" t="str">
        <f t="shared" si="234"/>
        <v/>
      </c>
      <c r="Y195" s="342" t="str">
        <f t="shared" si="235"/>
        <v/>
      </c>
      <c r="Z195" s="343" t="str">
        <f t="shared" si="236"/>
        <v/>
      </c>
      <c r="AA195" s="344" t="str">
        <f t="shared" si="237"/>
        <v/>
      </c>
      <c r="AB195" s="345" t="str">
        <f t="shared" si="185"/>
        <v/>
      </c>
      <c r="AC195" s="346" t="str">
        <f t="shared" si="186"/>
        <v/>
      </c>
      <c r="AD195" s="346" t="str">
        <f t="shared" si="187"/>
        <v/>
      </c>
      <c r="AE195" s="344" t="str">
        <f t="shared" si="238"/>
        <v/>
      </c>
      <c r="AF195" s="346" t="str">
        <f t="shared" si="188"/>
        <v/>
      </c>
      <c r="AG195" s="344" t="str">
        <f t="shared" si="239"/>
        <v/>
      </c>
      <c r="AH195" s="344" t="str">
        <f t="shared" si="240"/>
        <v/>
      </c>
      <c r="AI195" s="344" t="str">
        <f t="shared" si="241"/>
        <v/>
      </c>
      <c r="AJ195" s="346" t="str">
        <f t="shared" si="242"/>
        <v/>
      </c>
      <c r="AK195" s="346" t="str">
        <f t="shared" si="243"/>
        <v/>
      </c>
      <c r="AL195" s="347" t="str">
        <f t="shared" si="244"/>
        <v/>
      </c>
      <c r="AM195" s="141"/>
      <c r="AN195" s="141"/>
      <c r="AO195" s="142"/>
      <c r="AP195" s="58">
        <f t="shared" si="189"/>
        <v>0</v>
      </c>
      <c r="AQ195" s="94">
        <f>SUM(AP$10:AP195)</f>
        <v>0</v>
      </c>
      <c r="AR195" s="143">
        <f t="shared" si="249"/>
        <v>0.1</v>
      </c>
      <c r="AS195" s="144" t="str">
        <f t="shared" si="190"/>
        <v/>
      </c>
      <c r="AT195" s="144" t="str">
        <f t="shared" si="217"/>
        <v/>
      </c>
      <c r="AU195" s="145"/>
      <c r="AV195" s="58">
        <f t="shared" si="247"/>
        <v>0</v>
      </c>
      <c r="AW195" s="318">
        <f>SUM(AV$10:AV195)</f>
        <v>0</v>
      </c>
      <c r="AX195" s="319">
        <f t="shared" si="248"/>
        <v>0.1</v>
      </c>
      <c r="AY195" s="144" t="str">
        <f t="shared" si="231"/>
        <v/>
      </c>
      <c r="AZ195" s="144" t="str">
        <f t="shared" si="232"/>
        <v/>
      </c>
      <c r="BA195" s="144"/>
      <c r="BB195" s="146" t="str">
        <f t="shared" si="191"/>
        <v/>
      </c>
      <c r="BC195" s="66" t="str">
        <f t="shared" si="230"/>
        <v/>
      </c>
      <c r="BD195" s="195" t="str">
        <f t="shared" si="192"/>
        <v/>
      </c>
      <c r="BF195" s="283"/>
      <c r="BG195" s="286" t="str">
        <f t="shared" si="193"/>
        <v/>
      </c>
      <c r="BI195" s="185" t="s">
        <v>19</v>
      </c>
      <c r="BJ195" s="186">
        <v>1189</v>
      </c>
      <c r="BK195" s="187"/>
      <c r="BL195" s="186">
        <v>13592</v>
      </c>
      <c r="BM195" s="188">
        <v>0</v>
      </c>
      <c r="BN195" s="186">
        <v>14272</v>
      </c>
      <c r="BO195" s="186">
        <v>48</v>
      </c>
      <c r="BP195" s="130" t="s">
        <v>0</v>
      </c>
      <c r="BQ195" s="186">
        <v>2</v>
      </c>
      <c r="BR195" s="189">
        <v>1.52</v>
      </c>
      <c r="BY195" s="211" t="str">
        <f t="shared" si="194"/>
        <v/>
      </c>
      <c r="BZ195" s="150" t="str">
        <f t="shared" si="195"/>
        <v/>
      </c>
      <c r="CB195" s="54" t="str">
        <f t="shared" si="229"/>
        <v/>
      </c>
      <c r="CD195" s="54" t="str">
        <f t="shared" si="196"/>
        <v/>
      </c>
      <c r="CF195" s="54" t="str">
        <f t="shared" si="197"/>
        <v/>
      </c>
      <c r="CH195" s="150" t="str">
        <f t="shared" si="198"/>
        <v/>
      </c>
      <c r="CI195" s="290"/>
      <c r="CJ195" s="150" t="str">
        <f t="shared" si="199"/>
        <v/>
      </c>
      <c r="CK195" s="290"/>
      <c r="CL195" s="54" t="str">
        <f t="shared" si="218"/>
        <v/>
      </c>
      <c r="CM195" s="290"/>
      <c r="CN195" s="150" t="str">
        <f t="shared" si="200"/>
        <v/>
      </c>
      <c r="CO195" s="290"/>
      <c r="CP195" s="150" t="str">
        <f t="shared" si="201"/>
        <v/>
      </c>
      <c r="CQ195" s="290"/>
      <c r="CR195" s="150" t="str">
        <f t="shared" si="202"/>
        <v/>
      </c>
      <c r="CS195" s="290"/>
      <c r="CT195" s="150" t="str">
        <f t="shared" si="203"/>
        <v/>
      </c>
      <c r="CU195" s="150"/>
      <c r="CV195" s="150" t="str">
        <f t="shared" si="204"/>
        <v/>
      </c>
      <c r="CW195" s="94"/>
      <c r="CX195" s="151" t="str">
        <f t="shared" si="245"/>
        <v/>
      </c>
      <c r="CY195" s="151" t="str">
        <f t="shared" si="246"/>
        <v/>
      </c>
      <c r="CZ195" s="152"/>
      <c r="DA195" s="373" t="str">
        <f t="shared" si="219"/>
        <v/>
      </c>
      <c r="DC195" s="153">
        <f t="shared" si="205"/>
        <v>0</v>
      </c>
      <c r="DD195" s="153">
        <f t="shared" si="206"/>
        <v>0</v>
      </c>
      <c r="DE195" s="153">
        <f t="shared" si="207"/>
        <v>0</v>
      </c>
      <c r="DF195" s="158">
        <f t="shared" si="208"/>
        <v>-4.7000000000000002E-3</v>
      </c>
      <c r="DG195" s="159">
        <f t="shared" si="220"/>
        <v>-1.1703000000000001</v>
      </c>
      <c r="DH195" s="158">
        <f t="shared" si="209"/>
        <v>3.1999999999999997E-3</v>
      </c>
      <c r="DI195" s="159">
        <f t="shared" si="221"/>
        <v>0.79679999999999995</v>
      </c>
      <c r="DJ195" s="158">
        <f t="shared" si="210"/>
        <v>-2.7000000000000001E-3</v>
      </c>
      <c r="DK195" s="159">
        <f t="shared" si="222"/>
        <v>-0.67230000000000001</v>
      </c>
      <c r="DL195" s="158">
        <f t="shared" si="211"/>
        <v>1.1999999999999999E-3</v>
      </c>
      <c r="DM195" s="159">
        <f t="shared" si="223"/>
        <v>0.29879999999999995</v>
      </c>
      <c r="DN195" s="158">
        <f t="shared" si="212"/>
        <v>1.46E-2</v>
      </c>
      <c r="DO195" s="159">
        <f t="shared" si="224"/>
        <v>3.6354000000000002</v>
      </c>
      <c r="DP195" s="158">
        <f t="shared" si="213"/>
        <v>-1.2999999999999999E-2</v>
      </c>
      <c r="DQ195" s="159">
        <f t="shared" si="225"/>
        <v>-3.2369999999999997</v>
      </c>
      <c r="DR195" s="158">
        <f t="shared" si="214"/>
        <v>-6.7000000000000002E-3</v>
      </c>
      <c r="DS195" s="159">
        <f t="shared" si="226"/>
        <v>-1.6683000000000001</v>
      </c>
      <c r="DT195" s="158">
        <f t="shared" si="215"/>
        <v>-1.2999999999999999E-2</v>
      </c>
      <c r="DU195" s="159">
        <f t="shared" si="227"/>
        <v>-3.2369999999999997</v>
      </c>
      <c r="DV195" s="158">
        <f t="shared" si="216"/>
        <v>-6.7000000000000002E-3</v>
      </c>
      <c r="DW195" s="160">
        <f t="shared" si="228"/>
        <v>-1.6683000000000001</v>
      </c>
    </row>
    <row r="196" spans="1:127" ht="24.95" customHeight="1" x14ac:dyDescent="0.2">
      <c r="A196" s="272">
        <v>187</v>
      </c>
      <c r="B196" s="336"/>
      <c r="C196" s="332"/>
      <c r="D196" s="333"/>
      <c r="E196" s="334"/>
      <c r="F196" s="335"/>
      <c r="G196" s="334"/>
      <c r="H196" s="371"/>
      <c r="I196" s="334"/>
      <c r="J196" s="334"/>
      <c r="K196" s="334"/>
      <c r="L196" s="334"/>
      <c r="M196" s="334"/>
      <c r="N196" s="334"/>
      <c r="O196" s="337"/>
      <c r="P196" s="337"/>
      <c r="Q196" s="338" t="str">
        <f t="shared" si="179"/>
        <v xml:space="preserve"> </v>
      </c>
      <c r="R196" s="339" t="str">
        <f t="shared" si="180"/>
        <v/>
      </c>
      <c r="S196" s="340" t="str">
        <f t="shared" si="233"/>
        <v/>
      </c>
      <c r="T196" s="341" t="str">
        <f t="shared" si="181"/>
        <v/>
      </c>
      <c r="U196" s="341" t="str">
        <f t="shared" si="182"/>
        <v/>
      </c>
      <c r="V196" s="341" t="str">
        <f t="shared" si="183"/>
        <v/>
      </c>
      <c r="W196" s="341" t="str">
        <f t="shared" si="184"/>
        <v/>
      </c>
      <c r="X196" s="340" t="str">
        <f t="shared" si="234"/>
        <v/>
      </c>
      <c r="Y196" s="342" t="str">
        <f t="shared" si="235"/>
        <v/>
      </c>
      <c r="Z196" s="343" t="str">
        <f t="shared" si="236"/>
        <v/>
      </c>
      <c r="AA196" s="344" t="str">
        <f t="shared" si="237"/>
        <v/>
      </c>
      <c r="AB196" s="345" t="str">
        <f t="shared" si="185"/>
        <v/>
      </c>
      <c r="AC196" s="346" t="str">
        <f t="shared" si="186"/>
        <v/>
      </c>
      <c r="AD196" s="346" t="str">
        <f t="shared" si="187"/>
        <v/>
      </c>
      <c r="AE196" s="344" t="str">
        <f t="shared" si="238"/>
        <v/>
      </c>
      <c r="AF196" s="346" t="str">
        <f t="shared" si="188"/>
        <v/>
      </c>
      <c r="AG196" s="344" t="str">
        <f t="shared" si="239"/>
        <v/>
      </c>
      <c r="AH196" s="344" t="str">
        <f t="shared" si="240"/>
        <v/>
      </c>
      <c r="AI196" s="344" t="str">
        <f t="shared" si="241"/>
        <v/>
      </c>
      <c r="AJ196" s="346" t="str">
        <f t="shared" si="242"/>
        <v/>
      </c>
      <c r="AK196" s="346" t="str">
        <f t="shared" si="243"/>
        <v/>
      </c>
      <c r="AL196" s="347" t="str">
        <f t="shared" si="244"/>
        <v/>
      </c>
      <c r="AM196" s="141"/>
      <c r="AN196" s="141"/>
      <c r="AO196" s="142"/>
      <c r="AP196" s="58">
        <f t="shared" si="189"/>
        <v>0</v>
      </c>
      <c r="AQ196" s="94">
        <f>SUM(AP$10:AP196)</f>
        <v>0</v>
      </c>
      <c r="AR196" s="143">
        <f t="shared" si="249"/>
        <v>0.1</v>
      </c>
      <c r="AS196" s="144" t="str">
        <f t="shared" si="190"/>
        <v/>
      </c>
      <c r="AT196" s="144" t="str">
        <f t="shared" si="217"/>
        <v/>
      </c>
      <c r="AU196" s="145"/>
      <c r="AV196" s="58">
        <f t="shared" si="247"/>
        <v>0</v>
      </c>
      <c r="AW196" s="318">
        <f>SUM(AV$10:AV196)</f>
        <v>0</v>
      </c>
      <c r="AX196" s="319">
        <f t="shared" si="248"/>
        <v>0.1</v>
      </c>
      <c r="AY196" s="144" t="str">
        <f t="shared" si="231"/>
        <v/>
      </c>
      <c r="AZ196" s="144" t="str">
        <f t="shared" si="232"/>
        <v/>
      </c>
      <c r="BA196" s="144"/>
      <c r="BB196" s="146" t="str">
        <f t="shared" si="191"/>
        <v/>
      </c>
      <c r="BC196" s="66" t="str">
        <f t="shared" si="230"/>
        <v/>
      </c>
      <c r="BD196" s="195" t="str">
        <f t="shared" si="192"/>
        <v/>
      </c>
      <c r="BF196" s="283"/>
      <c r="BG196" s="286" t="str">
        <f t="shared" si="193"/>
        <v/>
      </c>
      <c r="BY196" s="211" t="str">
        <f t="shared" si="194"/>
        <v/>
      </c>
      <c r="BZ196" s="150" t="str">
        <f t="shared" si="195"/>
        <v/>
      </c>
      <c r="CB196" s="54" t="str">
        <f t="shared" si="229"/>
        <v/>
      </c>
      <c r="CD196" s="54" t="str">
        <f t="shared" si="196"/>
        <v/>
      </c>
      <c r="CF196" s="54" t="str">
        <f t="shared" si="197"/>
        <v/>
      </c>
      <c r="CH196" s="150" t="str">
        <f t="shared" si="198"/>
        <v/>
      </c>
      <c r="CI196" s="290"/>
      <c r="CJ196" s="150" t="str">
        <f t="shared" si="199"/>
        <v/>
      </c>
      <c r="CK196" s="290"/>
      <c r="CL196" s="54" t="str">
        <f t="shared" si="218"/>
        <v/>
      </c>
      <c r="CM196" s="290"/>
      <c r="CN196" s="150" t="str">
        <f t="shared" si="200"/>
        <v/>
      </c>
      <c r="CO196" s="290"/>
      <c r="CP196" s="150" t="str">
        <f t="shared" si="201"/>
        <v/>
      </c>
      <c r="CQ196" s="290"/>
      <c r="CR196" s="150" t="str">
        <f t="shared" si="202"/>
        <v/>
      </c>
      <c r="CS196" s="290"/>
      <c r="CT196" s="150" t="str">
        <f t="shared" si="203"/>
        <v/>
      </c>
      <c r="CU196" s="150"/>
      <c r="CV196" s="150" t="str">
        <f t="shared" si="204"/>
        <v/>
      </c>
      <c r="CW196" s="94"/>
      <c r="CX196" s="151" t="str">
        <f t="shared" si="245"/>
        <v/>
      </c>
      <c r="CY196" s="151" t="str">
        <f t="shared" si="246"/>
        <v/>
      </c>
      <c r="CZ196" s="152"/>
      <c r="DA196" s="373" t="str">
        <f t="shared" si="219"/>
        <v/>
      </c>
      <c r="DC196" s="153">
        <f t="shared" si="205"/>
        <v>0</v>
      </c>
      <c r="DD196" s="153">
        <f t="shared" si="206"/>
        <v>0</v>
      </c>
      <c r="DE196" s="153">
        <f t="shared" si="207"/>
        <v>0</v>
      </c>
      <c r="DF196" s="158">
        <f t="shared" si="208"/>
        <v>-4.7000000000000002E-3</v>
      </c>
      <c r="DG196" s="159">
        <f t="shared" si="220"/>
        <v>-1.1703000000000001</v>
      </c>
      <c r="DH196" s="158">
        <f t="shared" si="209"/>
        <v>3.1999999999999997E-3</v>
      </c>
      <c r="DI196" s="159">
        <f t="shared" si="221"/>
        <v>0.79679999999999995</v>
      </c>
      <c r="DJ196" s="158">
        <f t="shared" si="210"/>
        <v>-2.7000000000000001E-3</v>
      </c>
      <c r="DK196" s="159">
        <f t="shared" si="222"/>
        <v>-0.67230000000000001</v>
      </c>
      <c r="DL196" s="158">
        <f t="shared" si="211"/>
        <v>1.1999999999999999E-3</v>
      </c>
      <c r="DM196" s="159">
        <f t="shared" si="223"/>
        <v>0.29879999999999995</v>
      </c>
      <c r="DN196" s="158">
        <f t="shared" si="212"/>
        <v>1.46E-2</v>
      </c>
      <c r="DO196" s="159">
        <f t="shared" si="224"/>
        <v>3.6354000000000002</v>
      </c>
      <c r="DP196" s="158">
        <f t="shared" si="213"/>
        <v>-1.2999999999999999E-2</v>
      </c>
      <c r="DQ196" s="159">
        <f t="shared" si="225"/>
        <v>-3.2369999999999997</v>
      </c>
      <c r="DR196" s="158">
        <f t="shared" si="214"/>
        <v>-6.7000000000000002E-3</v>
      </c>
      <c r="DS196" s="159">
        <f t="shared" si="226"/>
        <v>-1.6683000000000001</v>
      </c>
      <c r="DT196" s="158">
        <f t="shared" si="215"/>
        <v>-1.2999999999999999E-2</v>
      </c>
      <c r="DU196" s="159">
        <f t="shared" si="227"/>
        <v>-3.2369999999999997</v>
      </c>
      <c r="DV196" s="158">
        <f t="shared" si="216"/>
        <v>-6.7000000000000002E-3</v>
      </c>
      <c r="DW196" s="160">
        <f t="shared" si="228"/>
        <v>-1.6683000000000001</v>
      </c>
    </row>
    <row r="197" spans="1:127" ht="24.95" customHeight="1" x14ac:dyDescent="0.2">
      <c r="A197" s="272">
        <v>188</v>
      </c>
      <c r="B197" s="336"/>
      <c r="C197" s="332"/>
      <c r="D197" s="333"/>
      <c r="E197" s="334"/>
      <c r="F197" s="335"/>
      <c r="G197" s="334"/>
      <c r="H197" s="371"/>
      <c r="I197" s="334"/>
      <c r="J197" s="334"/>
      <c r="K197" s="334"/>
      <c r="L197" s="334"/>
      <c r="M197" s="334"/>
      <c r="N197" s="334"/>
      <c r="O197" s="337"/>
      <c r="P197" s="337"/>
      <c r="Q197" s="338" t="str">
        <f t="shared" si="179"/>
        <v xml:space="preserve"> </v>
      </c>
      <c r="R197" s="339" t="str">
        <f t="shared" si="180"/>
        <v/>
      </c>
      <c r="S197" s="340" t="str">
        <f t="shared" si="233"/>
        <v/>
      </c>
      <c r="T197" s="341" t="str">
        <f t="shared" si="181"/>
        <v/>
      </c>
      <c r="U197" s="341" t="str">
        <f t="shared" si="182"/>
        <v/>
      </c>
      <c r="V197" s="341" t="str">
        <f t="shared" si="183"/>
        <v/>
      </c>
      <c r="W197" s="341" t="str">
        <f t="shared" si="184"/>
        <v/>
      </c>
      <c r="X197" s="340" t="str">
        <f t="shared" si="234"/>
        <v/>
      </c>
      <c r="Y197" s="342" t="str">
        <f t="shared" si="235"/>
        <v/>
      </c>
      <c r="Z197" s="343" t="str">
        <f t="shared" si="236"/>
        <v/>
      </c>
      <c r="AA197" s="344" t="str">
        <f t="shared" si="237"/>
        <v/>
      </c>
      <c r="AB197" s="345" t="str">
        <f t="shared" si="185"/>
        <v/>
      </c>
      <c r="AC197" s="346" t="str">
        <f t="shared" si="186"/>
        <v/>
      </c>
      <c r="AD197" s="346" t="str">
        <f t="shared" si="187"/>
        <v/>
      </c>
      <c r="AE197" s="344" t="str">
        <f t="shared" si="238"/>
        <v/>
      </c>
      <c r="AF197" s="346" t="str">
        <f t="shared" si="188"/>
        <v/>
      </c>
      <c r="AG197" s="344" t="str">
        <f t="shared" si="239"/>
        <v/>
      </c>
      <c r="AH197" s="344" t="str">
        <f t="shared" si="240"/>
        <v/>
      </c>
      <c r="AI197" s="344" t="str">
        <f t="shared" si="241"/>
        <v/>
      </c>
      <c r="AJ197" s="346" t="str">
        <f t="shared" si="242"/>
        <v/>
      </c>
      <c r="AK197" s="346" t="str">
        <f t="shared" si="243"/>
        <v/>
      </c>
      <c r="AL197" s="347" t="str">
        <f t="shared" si="244"/>
        <v/>
      </c>
      <c r="AM197" s="141"/>
      <c r="AN197" s="141"/>
      <c r="AO197" s="142"/>
      <c r="AP197" s="58">
        <f t="shared" si="189"/>
        <v>0</v>
      </c>
      <c r="AQ197" s="94">
        <f>SUM(AP$10:AP197)</f>
        <v>0</v>
      </c>
      <c r="AR197" s="143">
        <f t="shared" si="249"/>
        <v>0.1</v>
      </c>
      <c r="AS197" s="144" t="str">
        <f t="shared" si="190"/>
        <v/>
      </c>
      <c r="AT197" s="144" t="str">
        <f t="shared" si="217"/>
        <v/>
      </c>
      <c r="AU197" s="145"/>
      <c r="AV197" s="58">
        <f t="shared" si="247"/>
        <v>0</v>
      </c>
      <c r="AW197" s="318">
        <f>SUM(AV$10:AV197)</f>
        <v>0</v>
      </c>
      <c r="AX197" s="319">
        <f t="shared" si="248"/>
        <v>0.1</v>
      </c>
      <c r="AY197" s="144" t="str">
        <f t="shared" si="231"/>
        <v/>
      </c>
      <c r="AZ197" s="144" t="str">
        <f t="shared" si="232"/>
        <v/>
      </c>
      <c r="BA197" s="144"/>
      <c r="BB197" s="146" t="str">
        <f t="shared" si="191"/>
        <v/>
      </c>
      <c r="BC197" s="66" t="str">
        <f t="shared" si="230"/>
        <v/>
      </c>
      <c r="BD197" s="195" t="str">
        <f t="shared" si="192"/>
        <v/>
      </c>
      <c r="BF197" s="283"/>
      <c r="BG197" s="286" t="str">
        <f t="shared" si="193"/>
        <v/>
      </c>
      <c r="BY197" s="211" t="str">
        <f t="shared" si="194"/>
        <v/>
      </c>
      <c r="BZ197" s="150" t="str">
        <f t="shared" si="195"/>
        <v/>
      </c>
      <c r="CB197" s="54" t="str">
        <f t="shared" si="229"/>
        <v/>
      </c>
      <c r="CD197" s="54" t="str">
        <f t="shared" si="196"/>
        <v/>
      </c>
      <c r="CF197" s="54" t="str">
        <f t="shared" si="197"/>
        <v/>
      </c>
      <c r="CH197" s="150" t="str">
        <f t="shared" si="198"/>
        <v/>
      </c>
      <c r="CI197" s="290"/>
      <c r="CJ197" s="150" t="str">
        <f t="shared" si="199"/>
        <v/>
      </c>
      <c r="CK197" s="290"/>
      <c r="CL197" s="54" t="str">
        <f t="shared" si="218"/>
        <v/>
      </c>
      <c r="CM197" s="290"/>
      <c r="CN197" s="150" t="str">
        <f t="shared" si="200"/>
        <v/>
      </c>
      <c r="CO197" s="290"/>
      <c r="CP197" s="150" t="str">
        <f t="shared" si="201"/>
        <v/>
      </c>
      <c r="CQ197" s="290"/>
      <c r="CR197" s="150" t="str">
        <f t="shared" si="202"/>
        <v/>
      </c>
      <c r="CS197" s="290"/>
      <c r="CT197" s="150" t="str">
        <f t="shared" si="203"/>
        <v/>
      </c>
      <c r="CU197" s="150"/>
      <c r="CV197" s="150" t="str">
        <f t="shared" si="204"/>
        <v/>
      </c>
      <c r="CW197" s="94"/>
      <c r="CX197" s="151" t="str">
        <f t="shared" si="245"/>
        <v/>
      </c>
      <c r="CY197" s="151" t="str">
        <f t="shared" si="246"/>
        <v/>
      </c>
      <c r="CZ197" s="152"/>
      <c r="DA197" s="373" t="str">
        <f t="shared" si="219"/>
        <v/>
      </c>
      <c r="DC197" s="153">
        <f t="shared" si="205"/>
        <v>0</v>
      </c>
      <c r="DD197" s="153">
        <f t="shared" si="206"/>
        <v>0</v>
      </c>
      <c r="DE197" s="153">
        <f t="shared" si="207"/>
        <v>0</v>
      </c>
      <c r="DF197" s="158">
        <f t="shared" si="208"/>
        <v>-4.7000000000000002E-3</v>
      </c>
      <c r="DG197" s="159">
        <f t="shared" si="220"/>
        <v>-1.1703000000000001</v>
      </c>
      <c r="DH197" s="158">
        <f t="shared" si="209"/>
        <v>3.1999999999999997E-3</v>
      </c>
      <c r="DI197" s="159">
        <f t="shared" si="221"/>
        <v>0.79679999999999995</v>
      </c>
      <c r="DJ197" s="158">
        <f t="shared" si="210"/>
        <v>-2.7000000000000001E-3</v>
      </c>
      <c r="DK197" s="159">
        <f t="shared" si="222"/>
        <v>-0.67230000000000001</v>
      </c>
      <c r="DL197" s="158">
        <f t="shared" si="211"/>
        <v>1.1999999999999999E-3</v>
      </c>
      <c r="DM197" s="159">
        <f t="shared" si="223"/>
        <v>0.29879999999999995</v>
      </c>
      <c r="DN197" s="158">
        <f t="shared" si="212"/>
        <v>1.46E-2</v>
      </c>
      <c r="DO197" s="159">
        <f t="shared" si="224"/>
        <v>3.6354000000000002</v>
      </c>
      <c r="DP197" s="158">
        <f t="shared" si="213"/>
        <v>-1.2999999999999999E-2</v>
      </c>
      <c r="DQ197" s="159">
        <f t="shared" si="225"/>
        <v>-3.2369999999999997</v>
      </c>
      <c r="DR197" s="158">
        <f t="shared" si="214"/>
        <v>-6.7000000000000002E-3</v>
      </c>
      <c r="DS197" s="159">
        <f t="shared" si="226"/>
        <v>-1.6683000000000001</v>
      </c>
      <c r="DT197" s="158">
        <f t="shared" si="215"/>
        <v>-1.2999999999999999E-2</v>
      </c>
      <c r="DU197" s="159">
        <f t="shared" si="227"/>
        <v>-3.2369999999999997</v>
      </c>
      <c r="DV197" s="158">
        <f t="shared" si="216"/>
        <v>-6.7000000000000002E-3</v>
      </c>
      <c r="DW197" s="160">
        <f t="shared" si="228"/>
        <v>-1.6683000000000001</v>
      </c>
    </row>
    <row r="198" spans="1:127" ht="24.95" customHeight="1" x14ac:dyDescent="0.2">
      <c r="A198" s="272">
        <v>189</v>
      </c>
      <c r="B198" s="336"/>
      <c r="C198" s="332"/>
      <c r="D198" s="333"/>
      <c r="E198" s="334"/>
      <c r="F198" s="335"/>
      <c r="G198" s="334"/>
      <c r="H198" s="371"/>
      <c r="I198" s="334"/>
      <c r="J198" s="334"/>
      <c r="K198" s="334"/>
      <c r="L198" s="334"/>
      <c r="M198" s="334"/>
      <c r="N198" s="334"/>
      <c r="O198" s="337"/>
      <c r="P198" s="337"/>
      <c r="Q198" s="338" t="str">
        <f t="shared" si="179"/>
        <v xml:space="preserve"> </v>
      </c>
      <c r="R198" s="339" t="str">
        <f t="shared" si="180"/>
        <v/>
      </c>
      <c r="S198" s="340" t="str">
        <f t="shared" si="233"/>
        <v/>
      </c>
      <c r="T198" s="341" t="str">
        <f t="shared" si="181"/>
        <v/>
      </c>
      <c r="U198" s="341" t="str">
        <f t="shared" si="182"/>
        <v/>
      </c>
      <c r="V198" s="341" t="str">
        <f t="shared" si="183"/>
        <v/>
      </c>
      <c r="W198" s="341" t="str">
        <f t="shared" si="184"/>
        <v/>
      </c>
      <c r="X198" s="340" t="str">
        <f t="shared" si="234"/>
        <v/>
      </c>
      <c r="Y198" s="342" t="str">
        <f t="shared" si="235"/>
        <v/>
      </c>
      <c r="Z198" s="343" t="str">
        <f t="shared" si="236"/>
        <v/>
      </c>
      <c r="AA198" s="344" t="str">
        <f t="shared" si="237"/>
        <v/>
      </c>
      <c r="AB198" s="345" t="str">
        <f t="shared" si="185"/>
        <v/>
      </c>
      <c r="AC198" s="346" t="str">
        <f t="shared" si="186"/>
        <v/>
      </c>
      <c r="AD198" s="346" t="str">
        <f t="shared" si="187"/>
        <v/>
      </c>
      <c r="AE198" s="344" t="str">
        <f t="shared" si="238"/>
        <v/>
      </c>
      <c r="AF198" s="346" t="str">
        <f t="shared" si="188"/>
        <v/>
      </c>
      <c r="AG198" s="344" t="str">
        <f t="shared" si="239"/>
        <v/>
      </c>
      <c r="AH198" s="344" t="str">
        <f t="shared" si="240"/>
        <v/>
      </c>
      <c r="AI198" s="344" t="str">
        <f t="shared" si="241"/>
        <v/>
      </c>
      <c r="AJ198" s="346" t="str">
        <f t="shared" si="242"/>
        <v/>
      </c>
      <c r="AK198" s="346" t="str">
        <f t="shared" si="243"/>
        <v/>
      </c>
      <c r="AL198" s="347" t="str">
        <f t="shared" si="244"/>
        <v/>
      </c>
      <c r="AM198" s="141"/>
      <c r="AN198" s="141"/>
      <c r="AO198" s="142"/>
      <c r="AP198" s="58">
        <f t="shared" si="189"/>
        <v>0</v>
      </c>
      <c r="AQ198" s="94">
        <f>SUM(AP$10:AP198)</f>
        <v>0</v>
      </c>
      <c r="AR198" s="143">
        <f t="shared" si="249"/>
        <v>0.1</v>
      </c>
      <c r="AS198" s="144" t="str">
        <f t="shared" si="190"/>
        <v/>
      </c>
      <c r="AT198" s="144" t="str">
        <f t="shared" si="217"/>
        <v/>
      </c>
      <c r="AU198" s="145"/>
      <c r="AV198" s="58">
        <f t="shared" si="247"/>
        <v>0</v>
      </c>
      <c r="AW198" s="318">
        <f>SUM(AV$10:AV198)</f>
        <v>0</v>
      </c>
      <c r="AX198" s="319">
        <f t="shared" si="248"/>
        <v>0.1</v>
      </c>
      <c r="AY198" s="144" t="str">
        <f t="shared" si="231"/>
        <v/>
      </c>
      <c r="AZ198" s="144" t="str">
        <f t="shared" si="232"/>
        <v/>
      </c>
      <c r="BA198" s="144"/>
      <c r="BB198" s="146" t="str">
        <f t="shared" si="191"/>
        <v/>
      </c>
      <c r="BC198" s="66" t="str">
        <f t="shared" si="230"/>
        <v/>
      </c>
      <c r="BD198" s="195" t="str">
        <f t="shared" si="192"/>
        <v/>
      </c>
      <c r="BF198" s="283"/>
      <c r="BG198" s="286" t="str">
        <f t="shared" si="193"/>
        <v/>
      </c>
      <c r="BY198" s="211" t="str">
        <f t="shared" si="194"/>
        <v/>
      </c>
      <c r="BZ198" s="150" t="str">
        <f t="shared" si="195"/>
        <v/>
      </c>
      <c r="CB198" s="54" t="str">
        <f t="shared" si="229"/>
        <v/>
      </c>
      <c r="CD198" s="54" t="str">
        <f t="shared" si="196"/>
        <v/>
      </c>
      <c r="CF198" s="54" t="str">
        <f t="shared" si="197"/>
        <v/>
      </c>
      <c r="CH198" s="150" t="str">
        <f t="shared" si="198"/>
        <v/>
      </c>
      <c r="CI198" s="290"/>
      <c r="CJ198" s="150" t="str">
        <f t="shared" si="199"/>
        <v/>
      </c>
      <c r="CK198" s="290"/>
      <c r="CL198" s="54" t="str">
        <f t="shared" si="218"/>
        <v/>
      </c>
      <c r="CM198" s="290"/>
      <c r="CN198" s="150" t="str">
        <f t="shared" si="200"/>
        <v/>
      </c>
      <c r="CO198" s="290"/>
      <c r="CP198" s="150" t="str">
        <f t="shared" si="201"/>
        <v/>
      </c>
      <c r="CQ198" s="290"/>
      <c r="CR198" s="150" t="str">
        <f t="shared" si="202"/>
        <v/>
      </c>
      <c r="CS198" s="290"/>
      <c r="CT198" s="150" t="str">
        <f t="shared" si="203"/>
        <v/>
      </c>
      <c r="CU198" s="150"/>
      <c r="CV198" s="150" t="str">
        <f t="shared" si="204"/>
        <v/>
      </c>
      <c r="CW198" s="94"/>
      <c r="CX198" s="151" t="str">
        <f t="shared" si="245"/>
        <v/>
      </c>
      <c r="CY198" s="151" t="str">
        <f t="shared" si="246"/>
        <v/>
      </c>
      <c r="CZ198" s="152"/>
      <c r="DA198" s="373" t="str">
        <f t="shared" si="219"/>
        <v/>
      </c>
      <c r="DC198" s="153">
        <f t="shared" si="205"/>
        <v>0</v>
      </c>
      <c r="DD198" s="153">
        <f t="shared" si="206"/>
        <v>0</v>
      </c>
      <c r="DE198" s="153">
        <f t="shared" si="207"/>
        <v>0</v>
      </c>
      <c r="DF198" s="158">
        <f t="shared" si="208"/>
        <v>-4.7000000000000002E-3</v>
      </c>
      <c r="DG198" s="159">
        <f t="shared" si="220"/>
        <v>-1.1703000000000001</v>
      </c>
      <c r="DH198" s="158">
        <f t="shared" si="209"/>
        <v>3.1999999999999997E-3</v>
      </c>
      <c r="DI198" s="159">
        <f t="shared" si="221"/>
        <v>0.79679999999999995</v>
      </c>
      <c r="DJ198" s="158">
        <f t="shared" si="210"/>
        <v>-2.7000000000000001E-3</v>
      </c>
      <c r="DK198" s="159">
        <f t="shared" si="222"/>
        <v>-0.67230000000000001</v>
      </c>
      <c r="DL198" s="158">
        <f t="shared" si="211"/>
        <v>1.1999999999999999E-3</v>
      </c>
      <c r="DM198" s="159">
        <f t="shared" si="223"/>
        <v>0.29879999999999995</v>
      </c>
      <c r="DN198" s="158">
        <f t="shared" si="212"/>
        <v>1.46E-2</v>
      </c>
      <c r="DO198" s="159">
        <f t="shared" si="224"/>
        <v>3.6354000000000002</v>
      </c>
      <c r="DP198" s="158">
        <f t="shared" si="213"/>
        <v>-1.2999999999999999E-2</v>
      </c>
      <c r="DQ198" s="159">
        <f t="shared" si="225"/>
        <v>-3.2369999999999997</v>
      </c>
      <c r="DR198" s="158">
        <f t="shared" si="214"/>
        <v>-6.7000000000000002E-3</v>
      </c>
      <c r="DS198" s="159">
        <f t="shared" si="226"/>
        <v>-1.6683000000000001</v>
      </c>
      <c r="DT198" s="158">
        <f t="shared" si="215"/>
        <v>-1.2999999999999999E-2</v>
      </c>
      <c r="DU198" s="159">
        <f t="shared" si="227"/>
        <v>-3.2369999999999997</v>
      </c>
      <c r="DV198" s="158">
        <f t="shared" si="216"/>
        <v>-6.7000000000000002E-3</v>
      </c>
      <c r="DW198" s="160">
        <f t="shared" si="228"/>
        <v>-1.6683000000000001</v>
      </c>
    </row>
    <row r="199" spans="1:127" ht="24.95" customHeight="1" x14ac:dyDescent="0.2">
      <c r="A199" s="272">
        <v>190</v>
      </c>
      <c r="B199" s="336"/>
      <c r="C199" s="332"/>
      <c r="D199" s="333"/>
      <c r="E199" s="334"/>
      <c r="F199" s="335"/>
      <c r="G199" s="334"/>
      <c r="H199" s="371"/>
      <c r="I199" s="334"/>
      <c r="J199" s="334"/>
      <c r="K199" s="334"/>
      <c r="L199" s="334"/>
      <c r="M199" s="334"/>
      <c r="N199" s="334"/>
      <c r="O199" s="337"/>
      <c r="P199" s="337"/>
      <c r="Q199" s="338" t="str">
        <f t="shared" si="179"/>
        <v xml:space="preserve"> </v>
      </c>
      <c r="R199" s="339" t="str">
        <f t="shared" si="180"/>
        <v/>
      </c>
      <c r="S199" s="340" t="str">
        <f t="shared" si="233"/>
        <v/>
      </c>
      <c r="T199" s="341" t="str">
        <f t="shared" si="181"/>
        <v/>
      </c>
      <c r="U199" s="341" t="str">
        <f t="shared" si="182"/>
        <v/>
      </c>
      <c r="V199" s="341" t="str">
        <f t="shared" si="183"/>
        <v/>
      </c>
      <c r="W199" s="341" t="str">
        <f t="shared" si="184"/>
        <v/>
      </c>
      <c r="X199" s="340" t="str">
        <f t="shared" si="234"/>
        <v/>
      </c>
      <c r="Y199" s="342" t="str">
        <f t="shared" si="235"/>
        <v/>
      </c>
      <c r="Z199" s="343" t="str">
        <f t="shared" si="236"/>
        <v/>
      </c>
      <c r="AA199" s="344" t="str">
        <f t="shared" si="237"/>
        <v/>
      </c>
      <c r="AB199" s="345" t="str">
        <f t="shared" si="185"/>
        <v/>
      </c>
      <c r="AC199" s="346" t="str">
        <f t="shared" si="186"/>
        <v/>
      </c>
      <c r="AD199" s="346" t="str">
        <f t="shared" si="187"/>
        <v/>
      </c>
      <c r="AE199" s="344" t="str">
        <f t="shared" si="238"/>
        <v/>
      </c>
      <c r="AF199" s="346" t="str">
        <f t="shared" si="188"/>
        <v/>
      </c>
      <c r="AG199" s="344" t="str">
        <f t="shared" si="239"/>
        <v/>
      </c>
      <c r="AH199" s="344" t="str">
        <f t="shared" si="240"/>
        <v/>
      </c>
      <c r="AI199" s="344" t="str">
        <f t="shared" si="241"/>
        <v/>
      </c>
      <c r="AJ199" s="346" t="str">
        <f t="shared" si="242"/>
        <v/>
      </c>
      <c r="AK199" s="346" t="str">
        <f t="shared" si="243"/>
        <v/>
      </c>
      <c r="AL199" s="347" t="str">
        <f t="shared" si="244"/>
        <v/>
      </c>
      <c r="AM199" s="141"/>
      <c r="AN199" s="141"/>
      <c r="AO199" s="142"/>
      <c r="AP199" s="58">
        <f t="shared" si="189"/>
        <v>0</v>
      </c>
      <c r="AQ199" s="94">
        <f>SUM(AP$10:AP199)</f>
        <v>0</v>
      </c>
      <c r="AR199" s="143">
        <f t="shared" si="249"/>
        <v>0.1</v>
      </c>
      <c r="AS199" s="144" t="str">
        <f t="shared" si="190"/>
        <v/>
      </c>
      <c r="AT199" s="144" t="str">
        <f t="shared" si="217"/>
        <v/>
      </c>
      <c r="AU199" s="145"/>
      <c r="AV199" s="58">
        <f t="shared" si="247"/>
        <v>0</v>
      </c>
      <c r="AW199" s="318">
        <f>SUM(AV$10:AV199)</f>
        <v>0</v>
      </c>
      <c r="AX199" s="319">
        <f t="shared" si="248"/>
        <v>0.1</v>
      </c>
      <c r="AY199" s="144" t="str">
        <f t="shared" si="231"/>
        <v/>
      </c>
      <c r="AZ199" s="144" t="str">
        <f t="shared" si="232"/>
        <v/>
      </c>
      <c r="BA199" s="144"/>
      <c r="BB199" s="146" t="str">
        <f t="shared" si="191"/>
        <v/>
      </c>
      <c r="BC199" s="66" t="str">
        <f t="shared" si="230"/>
        <v/>
      </c>
      <c r="BD199" s="195" t="str">
        <f t="shared" si="192"/>
        <v/>
      </c>
      <c r="BF199" s="283"/>
      <c r="BG199" s="286" t="str">
        <f t="shared" si="193"/>
        <v/>
      </c>
      <c r="BY199" s="211" t="str">
        <f t="shared" si="194"/>
        <v/>
      </c>
      <c r="BZ199" s="150" t="str">
        <f t="shared" si="195"/>
        <v/>
      </c>
      <c r="CB199" s="54" t="str">
        <f t="shared" si="229"/>
        <v/>
      </c>
      <c r="CD199" s="54" t="str">
        <f t="shared" si="196"/>
        <v/>
      </c>
      <c r="CF199" s="54" t="str">
        <f t="shared" si="197"/>
        <v/>
      </c>
      <c r="CH199" s="150" t="str">
        <f t="shared" si="198"/>
        <v/>
      </c>
      <c r="CI199" s="290"/>
      <c r="CJ199" s="150" t="str">
        <f t="shared" si="199"/>
        <v/>
      </c>
      <c r="CK199" s="290"/>
      <c r="CL199" s="54" t="str">
        <f t="shared" si="218"/>
        <v/>
      </c>
      <c r="CM199" s="290"/>
      <c r="CN199" s="150" t="str">
        <f t="shared" si="200"/>
        <v/>
      </c>
      <c r="CO199" s="290"/>
      <c r="CP199" s="150" t="str">
        <f t="shared" si="201"/>
        <v/>
      </c>
      <c r="CQ199" s="290"/>
      <c r="CR199" s="150" t="str">
        <f t="shared" si="202"/>
        <v/>
      </c>
      <c r="CS199" s="290"/>
      <c r="CT199" s="150" t="str">
        <f t="shared" si="203"/>
        <v/>
      </c>
      <c r="CU199" s="150"/>
      <c r="CV199" s="150" t="str">
        <f t="shared" si="204"/>
        <v/>
      </c>
      <c r="CW199" s="94"/>
      <c r="CX199" s="151" t="str">
        <f t="shared" si="245"/>
        <v/>
      </c>
      <c r="CY199" s="151" t="str">
        <f t="shared" si="246"/>
        <v/>
      </c>
      <c r="CZ199" s="152"/>
      <c r="DA199" s="373" t="str">
        <f t="shared" si="219"/>
        <v/>
      </c>
      <c r="DC199" s="153">
        <f t="shared" si="205"/>
        <v>0</v>
      </c>
      <c r="DD199" s="153">
        <f t="shared" si="206"/>
        <v>0</v>
      </c>
      <c r="DE199" s="153">
        <f t="shared" si="207"/>
        <v>0</v>
      </c>
      <c r="DF199" s="158">
        <f t="shared" si="208"/>
        <v>-4.7000000000000002E-3</v>
      </c>
      <c r="DG199" s="159">
        <f t="shared" si="220"/>
        <v>-1.1703000000000001</v>
      </c>
      <c r="DH199" s="158">
        <f t="shared" si="209"/>
        <v>3.1999999999999997E-3</v>
      </c>
      <c r="DI199" s="159">
        <f t="shared" si="221"/>
        <v>0.79679999999999995</v>
      </c>
      <c r="DJ199" s="158">
        <f t="shared" si="210"/>
        <v>-2.7000000000000001E-3</v>
      </c>
      <c r="DK199" s="159">
        <f t="shared" si="222"/>
        <v>-0.67230000000000001</v>
      </c>
      <c r="DL199" s="158">
        <f t="shared" si="211"/>
        <v>1.1999999999999999E-3</v>
      </c>
      <c r="DM199" s="159">
        <f t="shared" si="223"/>
        <v>0.29879999999999995</v>
      </c>
      <c r="DN199" s="158">
        <f t="shared" si="212"/>
        <v>1.46E-2</v>
      </c>
      <c r="DO199" s="159">
        <f t="shared" si="224"/>
        <v>3.6354000000000002</v>
      </c>
      <c r="DP199" s="158">
        <f t="shared" si="213"/>
        <v>-1.2999999999999999E-2</v>
      </c>
      <c r="DQ199" s="159">
        <f t="shared" si="225"/>
        <v>-3.2369999999999997</v>
      </c>
      <c r="DR199" s="158">
        <f t="shared" si="214"/>
        <v>-6.7000000000000002E-3</v>
      </c>
      <c r="DS199" s="159">
        <f t="shared" si="226"/>
        <v>-1.6683000000000001</v>
      </c>
      <c r="DT199" s="158">
        <f t="shared" si="215"/>
        <v>-1.2999999999999999E-2</v>
      </c>
      <c r="DU199" s="159">
        <f t="shared" si="227"/>
        <v>-3.2369999999999997</v>
      </c>
      <c r="DV199" s="158">
        <f t="shared" si="216"/>
        <v>-6.7000000000000002E-3</v>
      </c>
      <c r="DW199" s="160">
        <f t="shared" si="228"/>
        <v>-1.6683000000000001</v>
      </c>
    </row>
    <row r="200" spans="1:127" ht="24.95" customHeight="1" x14ac:dyDescent="0.2">
      <c r="A200" s="272">
        <v>191</v>
      </c>
      <c r="B200" s="336"/>
      <c r="C200" s="332"/>
      <c r="D200" s="333"/>
      <c r="E200" s="334"/>
      <c r="F200" s="335"/>
      <c r="G200" s="334"/>
      <c r="H200" s="371"/>
      <c r="I200" s="334"/>
      <c r="J200" s="334"/>
      <c r="K200" s="334"/>
      <c r="L200" s="334"/>
      <c r="M200" s="334"/>
      <c r="N200" s="334"/>
      <c r="O200" s="337"/>
      <c r="P200" s="337"/>
      <c r="Q200" s="338" t="str">
        <f t="shared" si="179"/>
        <v xml:space="preserve"> </v>
      </c>
      <c r="R200" s="339" t="str">
        <f t="shared" si="180"/>
        <v/>
      </c>
      <c r="S200" s="340" t="str">
        <f t="shared" si="233"/>
        <v/>
      </c>
      <c r="T200" s="341" t="str">
        <f t="shared" si="181"/>
        <v/>
      </c>
      <c r="U200" s="341" t="str">
        <f t="shared" si="182"/>
        <v/>
      </c>
      <c r="V200" s="341" t="str">
        <f t="shared" si="183"/>
        <v/>
      </c>
      <c r="W200" s="341" t="str">
        <f t="shared" si="184"/>
        <v/>
      </c>
      <c r="X200" s="340" t="str">
        <f t="shared" si="234"/>
        <v/>
      </c>
      <c r="Y200" s="342" t="str">
        <f t="shared" si="235"/>
        <v/>
      </c>
      <c r="Z200" s="343" t="str">
        <f t="shared" si="236"/>
        <v/>
      </c>
      <c r="AA200" s="344" t="str">
        <f t="shared" si="237"/>
        <v/>
      </c>
      <c r="AB200" s="345" t="str">
        <f t="shared" si="185"/>
        <v/>
      </c>
      <c r="AC200" s="346" t="str">
        <f t="shared" si="186"/>
        <v/>
      </c>
      <c r="AD200" s="346" t="str">
        <f t="shared" si="187"/>
        <v/>
      </c>
      <c r="AE200" s="344" t="str">
        <f t="shared" si="238"/>
        <v/>
      </c>
      <c r="AF200" s="346" t="str">
        <f t="shared" si="188"/>
        <v/>
      </c>
      <c r="AG200" s="344" t="str">
        <f t="shared" si="239"/>
        <v/>
      </c>
      <c r="AH200" s="344" t="str">
        <f t="shared" si="240"/>
        <v/>
      </c>
      <c r="AI200" s="344" t="str">
        <f t="shared" si="241"/>
        <v/>
      </c>
      <c r="AJ200" s="346" t="str">
        <f t="shared" si="242"/>
        <v/>
      </c>
      <c r="AK200" s="346" t="str">
        <f t="shared" si="243"/>
        <v/>
      </c>
      <c r="AL200" s="347" t="str">
        <f t="shared" si="244"/>
        <v/>
      </c>
      <c r="AM200" s="141"/>
      <c r="AN200" s="141"/>
      <c r="AO200" s="142"/>
      <c r="AP200" s="58">
        <f t="shared" si="189"/>
        <v>0</v>
      </c>
      <c r="AQ200" s="94">
        <f>SUM(AP$10:AP200)</f>
        <v>0</v>
      </c>
      <c r="AR200" s="143">
        <f t="shared" si="249"/>
        <v>0.1</v>
      </c>
      <c r="AS200" s="144" t="str">
        <f t="shared" si="190"/>
        <v/>
      </c>
      <c r="AT200" s="144" t="str">
        <f t="shared" si="217"/>
        <v/>
      </c>
      <c r="AU200" s="145"/>
      <c r="AV200" s="58">
        <f t="shared" si="247"/>
        <v>0</v>
      </c>
      <c r="AW200" s="318">
        <f>SUM(AV$10:AV200)</f>
        <v>0</v>
      </c>
      <c r="AX200" s="319">
        <f t="shared" si="248"/>
        <v>0.1</v>
      </c>
      <c r="AY200" s="144" t="str">
        <f t="shared" si="231"/>
        <v/>
      </c>
      <c r="AZ200" s="144" t="str">
        <f t="shared" si="232"/>
        <v/>
      </c>
      <c r="BA200" s="144"/>
      <c r="BB200" s="146" t="str">
        <f t="shared" si="191"/>
        <v/>
      </c>
      <c r="BC200" s="66" t="str">
        <f t="shared" si="230"/>
        <v/>
      </c>
      <c r="BD200" s="195" t="str">
        <f t="shared" si="192"/>
        <v/>
      </c>
      <c r="BF200" s="283"/>
      <c r="BG200" s="286" t="str">
        <f t="shared" si="193"/>
        <v/>
      </c>
      <c r="BY200" s="211" t="str">
        <f t="shared" si="194"/>
        <v/>
      </c>
      <c r="BZ200" s="150" t="str">
        <f t="shared" si="195"/>
        <v/>
      </c>
      <c r="CB200" s="54" t="str">
        <f t="shared" si="229"/>
        <v/>
      </c>
      <c r="CD200" s="54" t="str">
        <f t="shared" si="196"/>
        <v/>
      </c>
      <c r="CF200" s="54" t="str">
        <f t="shared" si="197"/>
        <v/>
      </c>
      <c r="CH200" s="150" t="str">
        <f t="shared" si="198"/>
        <v/>
      </c>
      <c r="CI200" s="290"/>
      <c r="CJ200" s="150" t="str">
        <f t="shared" si="199"/>
        <v/>
      </c>
      <c r="CK200" s="290"/>
      <c r="CL200" s="54" t="str">
        <f t="shared" si="218"/>
        <v/>
      </c>
      <c r="CM200" s="290"/>
      <c r="CN200" s="150" t="str">
        <f t="shared" si="200"/>
        <v/>
      </c>
      <c r="CO200" s="290"/>
      <c r="CP200" s="150" t="str">
        <f t="shared" si="201"/>
        <v/>
      </c>
      <c r="CQ200" s="290"/>
      <c r="CR200" s="150" t="str">
        <f t="shared" si="202"/>
        <v/>
      </c>
      <c r="CS200" s="290"/>
      <c r="CT200" s="150" t="str">
        <f t="shared" si="203"/>
        <v/>
      </c>
      <c r="CU200" s="150"/>
      <c r="CV200" s="150" t="str">
        <f t="shared" si="204"/>
        <v/>
      </c>
      <c r="CW200" s="94"/>
      <c r="CX200" s="151" t="str">
        <f t="shared" si="245"/>
        <v/>
      </c>
      <c r="CY200" s="151" t="str">
        <f t="shared" si="246"/>
        <v/>
      </c>
      <c r="CZ200" s="152"/>
      <c r="DA200" s="373" t="str">
        <f t="shared" si="219"/>
        <v/>
      </c>
      <c r="DC200" s="153">
        <f t="shared" si="205"/>
        <v>0</v>
      </c>
      <c r="DD200" s="153">
        <f t="shared" si="206"/>
        <v>0</v>
      </c>
      <c r="DE200" s="153">
        <f t="shared" si="207"/>
        <v>0</v>
      </c>
      <c r="DF200" s="158">
        <f t="shared" si="208"/>
        <v>-4.7000000000000002E-3</v>
      </c>
      <c r="DG200" s="159">
        <f t="shared" si="220"/>
        <v>-1.1703000000000001</v>
      </c>
      <c r="DH200" s="158">
        <f t="shared" si="209"/>
        <v>3.1999999999999997E-3</v>
      </c>
      <c r="DI200" s="159">
        <f t="shared" si="221"/>
        <v>0.79679999999999995</v>
      </c>
      <c r="DJ200" s="158">
        <f t="shared" si="210"/>
        <v>-2.7000000000000001E-3</v>
      </c>
      <c r="DK200" s="159">
        <f t="shared" si="222"/>
        <v>-0.67230000000000001</v>
      </c>
      <c r="DL200" s="158">
        <f t="shared" si="211"/>
        <v>1.1999999999999999E-3</v>
      </c>
      <c r="DM200" s="159">
        <f t="shared" si="223"/>
        <v>0.29879999999999995</v>
      </c>
      <c r="DN200" s="158">
        <f t="shared" si="212"/>
        <v>1.46E-2</v>
      </c>
      <c r="DO200" s="159">
        <f t="shared" si="224"/>
        <v>3.6354000000000002</v>
      </c>
      <c r="DP200" s="158">
        <f t="shared" si="213"/>
        <v>-1.2999999999999999E-2</v>
      </c>
      <c r="DQ200" s="159">
        <f t="shared" si="225"/>
        <v>-3.2369999999999997</v>
      </c>
      <c r="DR200" s="158">
        <f t="shared" si="214"/>
        <v>-6.7000000000000002E-3</v>
      </c>
      <c r="DS200" s="159">
        <f t="shared" si="226"/>
        <v>-1.6683000000000001</v>
      </c>
      <c r="DT200" s="158">
        <f t="shared" si="215"/>
        <v>-1.2999999999999999E-2</v>
      </c>
      <c r="DU200" s="159">
        <f t="shared" si="227"/>
        <v>-3.2369999999999997</v>
      </c>
      <c r="DV200" s="158">
        <f t="shared" si="216"/>
        <v>-6.7000000000000002E-3</v>
      </c>
      <c r="DW200" s="160">
        <f t="shared" si="228"/>
        <v>-1.6683000000000001</v>
      </c>
    </row>
    <row r="201" spans="1:127" ht="24.95" customHeight="1" x14ac:dyDescent="0.2">
      <c r="A201" s="272">
        <v>192</v>
      </c>
      <c r="B201" s="336"/>
      <c r="C201" s="332"/>
      <c r="D201" s="333"/>
      <c r="E201" s="334"/>
      <c r="F201" s="335"/>
      <c r="G201" s="334"/>
      <c r="H201" s="371"/>
      <c r="I201" s="334"/>
      <c r="J201" s="334"/>
      <c r="K201" s="334"/>
      <c r="L201" s="334"/>
      <c r="M201" s="334"/>
      <c r="N201" s="334"/>
      <c r="O201" s="337"/>
      <c r="P201" s="337"/>
      <c r="Q201" s="338" t="str">
        <f t="shared" si="179"/>
        <v xml:space="preserve"> </v>
      </c>
      <c r="R201" s="339" t="str">
        <f t="shared" si="180"/>
        <v/>
      </c>
      <c r="S201" s="340" t="str">
        <f t="shared" si="233"/>
        <v/>
      </c>
      <c r="T201" s="341" t="str">
        <f t="shared" si="181"/>
        <v/>
      </c>
      <c r="U201" s="341" t="str">
        <f t="shared" si="182"/>
        <v/>
      </c>
      <c r="V201" s="341" t="str">
        <f t="shared" si="183"/>
        <v/>
      </c>
      <c r="W201" s="341" t="str">
        <f t="shared" si="184"/>
        <v/>
      </c>
      <c r="X201" s="340" t="str">
        <f t="shared" si="234"/>
        <v/>
      </c>
      <c r="Y201" s="342" t="str">
        <f t="shared" si="235"/>
        <v/>
      </c>
      <c r="Z201" s="343" t="str">
        <f t="shared" si="236"/>
        <v/>
      </c>
      <c r="AA201" s="344" t="str">
        <f t="shared" si="237"/>
        <v/>
      </c>
      <c r="AB201" s="345" t="str">
        <f t="shared" si="185"/>
        <v/>
      </c>
      <c r="AC201" s="346" t="str">
        <f t="shared" si="186"/>
        <v/>
      </c>
      <c r="AD201" s="346" t="str">
        <f t="shared" si="187"/>
        <v/>
      </c>
      <c r="AE201" s="344" t="str">
        <f t="shared" si="238"/>
        <v/>
      </c>
      <c r="AF201" s="346" t="str">
        <f t="shared" si="188"/>
        <v/>
      </c>
      <c r="AG201" s="344" t="str">
        <f t="shared" si="239"/>
        <v/>
      </c>
      <c r="AH201" s="344" t="str">
        <f t="shared" si="240"/>
        <v/>
      </c>
      <c r="AI201" s="344" t="str">
        <f t="shared" si="241"/>
        <v/>
      </c>
      <c r="AJ201" s="346" t="str">
        <f t="shared" si="242"/>
        <v/>
      </c>
      <c r="AK201" s="346" t="str">
        <f t="shared" si="243"/>
        <v/>
      </c>
      <c r="AL201" s="347" t="str">
        <f t="shared" si="244"/>
        <v/>
      </c>
      <c r="AM201" s="141"/>
      <c r="AN201" s="141"/>
      <c r="AO201" s="142"/>
      <c r="AP201" s="58">
        <f t="shared" si="189"/>
        <v>0</v>
      </c>
      <c r="AQ201" s="94">
        <f>SUM(AP$10:AP201)</f>
        <v>0</v>
      </c>
      <c r="AR201" s="143">
        <f t="shared" si="249"/>
        <v>0.1</v>
      </c>
      <c r="AS201" s="144" t="str">
        <f t="shared" si="190"/>
        <v/>
      </c>
      <c r="AT201" s="144" t="str">
        <f t="shared" si="217"/>
        <v/>
      </c>
      <c r="AU201" s="145"/>
      <c r="AV201" s="58">
        <f t="shared" si="247"/>
        <v>0</v>
      </c>
      <c r="AW201" s="318">
        <f>SUM(AV$10:AV201)</f>
        <v>0</v>
      </c>
      <c r="AX201" s="319">
        <f t="shared" si="248"/>
        <v>0.1</v>
      </c>
      <c r="AY201" s="144" t="str">
        <f t="shared" si="231"/>
        <v/>
      </c>
      <c r="AZ201" s="144" t="str">
        <f t="shared" si="232"/>
        <v/>
      </c>
      <c r="BA201" s="144"/>
      <c r="BB201" s="146" t="str">
        <f t="shared" si="191"/>
        <v/>
      </c>
      <c r="BC201" s="66" t="str">
        <f t="shared" si="230"/>
        <v/>
      </c>
      <c r="BD201" s="195" t="str">
        <f t="shared" si="192"/>
        <v/>
      </c>
      <c r="BF201" s="283"/>
      <c r="BG201" s="286" t="str">
        <f t="shared" si="193"/>
        <v/>
      </c>
      <c r="BY201" s="211" t="str">
        <f t="shared" si="194"/>
        <v/>
      </c>
      <c r="BZ201" s="150" t="str">
        <f t="shared" si="195"/>
        <v/>
      </c>
      <c r="CB201" s="54" t="str">
        <f t="shared" si="229"/>
        <v/>
      </c>
      <c r="CD201" s="54" t="str">
        <f t="shared" si="196"/>
        <v/>
      </c>
      <c r="CF201" s="54" t="str">
        <f t="shared" si="197"/>
        <v/>
      </c>
      <c r="CH201" s="150" t="str">
        <f t="shared" si="198"/>
        <v/>
      </c>
      <c r="CI201" s="290"/>
      <c r="CJ201" s="150" t="str">
        <f t="shared" si="199"/>
        <v/>
      </c>
      <c r="CK201" s="290"/>
      <c r="CL201" s="54" t="str">
        <f t="shared" si="218"/>
        <v/>
      </c>
      <c r="CM201" s="290"/>
      <c r="CN201" s="150" t="str">
        <f t="shared" si="200"/>
        <v/>
      </c>
      <c r="CO201" s="290"/>
      <c r="CP201" s="150" t="str">
        <f t="shared" si="201"/>
        <v/>
      </c>
      <c r="CQ201" s="290"/>
      <c r="CR201" s="150" t="str">
        <f t="shared" si="202"/>
        <v/>
      </c>
      <c r="CS201" s="290"/>
      <c r="CT201" s="150" t="str">
        <f t="shared" si="203"/>
        <v/>
      </c>
      <c r="CU201" s="150"/>
      <c r="CV201" s="150" t="str">
        <f t="shared" si="204"/>
        <v/>
      </c>
      <c r="CW201" s="94"/>
      <c r="CX201" s="151" t="str">
        <f t="shared" si="245"/>
        <v/>
      </c>
      <c r="CY201" s="151" t="str">
        <f t="shared" si="246"/>
        <v/>
      </c>
      <c r="CZ201" s="152"/>
      <c r="DA201" s="373" t="str">
        <f t="shared" si="219"/>
        <v/>
      </c>
      <c r="DC201" s="153">
        <f t="shared" si="205"/>
        <v>0</v>
      </c>
      <c r="DD201" s="153">
        <f t="shared" si="206"/>
        <v>0</v>
      </c>
      <c r="DE201" s="153">
        <f t="shared" si="207"/>
        <v>0</v>
      </c>
      <c r="DF201" s="158">
        <f t="shared" si="208"/>
        <v>-4.7000000000000002E-3</v>
      </c>
      <c r="DG201" s="159">
        <f t="shared" si="220"/>
        <v>-1.1703000000000001</v>
      </c>
      <c r="DH201" s="158">
        <f t="shared" si="209"/>
        <v>3.1999999999999997E-3</v>
      </c>
      <c r="DI201" s="159">
        <f t="shared" si="221"/>
        <v>0.79679999999999995</v>
      </c>
      <c r="DJ201" s="158">
        <f t="shared" si="210"/>
        <v>-2.7000000000000001E-3</v>
      </c>
      <c r="DK201" s="159">
        <f t="shared" si="222"/>
        <v>-0.67230000000000001</v>
      </c>
      <c r="DL201" s="158">
        <f t="shared" si="211"/>
        <v>1.1999999999999999E-3</v>
      </c>
      <c r="DM201" s="159">
        <f t="shared" si="223"/>
        <v>0.29879999999999995</v>
      </c>
      <c r="DN201" s="158">
        <f t="shared" si="212"/>
        <v>1.46E-2</v>
      </c>
      <c r="DO201" s="159">
        <f t="shared" si="224"/>
        <v>3.6354000000000002</v>
      </c>
      <c r="DP201" s="158">
        <f t="shared" si="213"/>
        <v>-1.2999999999999999E-2</v>
      </c>
      <c r="DQ201" s="159">
        <f t="shared" si="225"/>
        <v>-3.2369999999999997</v>
      </c>
      <c r="DR201" s="158">
        <f t="shared" si="214"/>
        <v>-6.7000000000000002E-3</v>
      </c>
      <c r="DS201" s="159">
        <f t="shared" si="226"/>
        <v>-1.6683000000000001</v>
      </c>
      <c r="DT201" s="158">
        <f t="shared" si="215"/>
        <v>-1.2999999999999999E-2</v>
      </c>
      <c r="DU201" s="159">
        <f t="shared" si="227"/>
        <v>-3.2369999999999997</v>
      </c>
      <c r="DV201" s="158">
        <f t="shared" si="216"/>
        <v>-6.7000000000000002E-3</v>
      </c>
      <c r="DW201" s="160">
        <f t="shared" si="228"/>
        <v>-1.6683000000000001</v>
      </c>
    </row>
    <row r="202" spans="1:127" ht="24.95" customHeight="1" x14ac:dyDescent="0.2">
      <c r="A202" s="272">
        <v>193</v>
      </c>
      <c r="B202" s="336"/>
      <c r="C202" s="332"/>
      <c r="D202" s="333"/>
      <c r="E202" s="334"/>
      <c r="F202" s="335"/>
      <c r="G202" s="334"/>
      <c r="H202" s="371"/>
      <c r="I202" s="334"/>
      <c r="J202" s="334"/>
      <c r="K202" s="334"/>
      <c r="L202" s="334"/>
      <c r="M202" s="334"/>
      <c r="N202" s="334"/>
      <c r="O202" s="337"/>
      <c r="P202" s="337"/>
      <c r="Q202" s="338" t="str">
        <f t="shared" ref="Q202:Q265" si="250">IF(P202=""," ",IF($N$3="in WC",IF(F202="","",IF(F202=6,DF202,IF(F202=8,DH202,IF(F202=10,DJ202,IF(F202=12,DL202,IF(F202=14,DN202,IF(F202="12x18",DP202,IF(F202="12x24",DR202,IF(F202="12x36",DT202,IF(F202="12x48",DV202)))))))))),IF(F202=6,DG202,IF(F202=8,DI202,IF(F202=10,DK202,IF(F202=12,DM202,IF(F202=14,DO202,IF(F202="12x18",DQ202,IF(F202="12x24",DS202,IF(F202="12x36",DU202,IF(F202="12x48",DW202)))))))))))</f>
        <v xml:space="preserve"> </v>
      </c>
      <c r="R202" s="339" t="str">
        <f t="shared" ref="R202:R265" si="251">IF(F202="","",LOOKUP(F202,$BI$14:$BI$22,$BP$14:$BP$22))</f>
        <v/>
      </c>
      <c r="S202" s="340" t="str">
        <f t="shared" si="233"/>
        <v/>
      </c>
      <c r="T202" s="341" t="str">
        <f t="shared" ref="T202:T265" si="252">IF(F202="","",IF($N$2="CFM",LOOKUP(F202,$BI$14:$BJ$22),IF($N$2="LPS", LOOKUP(F202,$BI$173:$BJ$181),IF($N$2="CMH",LOOKUP(F202,$BI$187:$BJ$195)," "))))</f>
        <v/>
      </c>
      <c r="U202" s="341" t="str">
        <f t="shared" ref="U202:U265" si="253">IF(F202="","",IF($N$2="CFM",LOOKUP(F202,$BI$14:$BI$22,$BL$14:$BL$22),IF($N$2="LPS", LOOKUP(F202,$BI$173:$BI$181,$BL$173:$BL$181),IF($N$2="CMH",LOOKUP(F202,$BI$187:$BI$195,$BL$187:$BL$195)," "))))</f>
        <v/>
      </c>
      <c r="V202" s="341" t="str">
        <f t="shared" ref="V202:V265" si="254">IF(F202="","",IF($N$2="CFM",LOOKUP(F202,$BI$14:$BI$22,$BM$14:$BM$22),IF($N$2="LPS", LOOKUP(F202,$BI$173:$BI$181,$BM$173:$BM$181),IF($N$2="CMH",LOOKUP(F202,$BI$187:$BI$195,$BM$187:$BM$195)," "))))</f>
        <v/>
      </c>
      <c r="W202" s="341" t="str">
        <f t="shared" ref="W202:W265" si="255">IF(F202="","",IF($N$2="CFM",LOOKUP(F202,$BI$14:$BI$22,$BN$14:$BN$22),IF($N$2="LPS", LOOKUP(F202,$BI$173:$BI$181,$BN$173:$BN$181),IF($N$2="CMH",LOOKUP(F202,$BI$187:$BI$195,$BN$187:$BN$195)," "))))</f>
        <v/>
      </c>
      <c r="X202" s="340" t="str">
        <f t="shared" si="234"/>
        <v/>
      </c>
      <c r="Y202" s="342" t="str">
        <f t="shared" si="235"/>
        <v/>
      </c>
      <c r="Z202" s="343" t="str">
        <f t="shared" si="236"/>
        <v/>
      </c>
      <c r="AA202" s="344" t="str">
        <f t="shared" si="237"/>
        <v/>
      </c>
      <c r="AB202" s="345" t="str">
        <f t="shared" ref="AB202:AB265" si="256">IF(F202="","",LOOKUP(F202,$BI$14:$BI$22,$BQ$14:$BQ$22))</f>
        <v/>
      </c>
      <c r="AC202" s="346" t="str">
        <f t="shared" ref="AC202:AC265" si="257">IF(G202="","",LOOKUP(G202,$BI$31:$BJ$37))</f>
        <v/>
      </c>
      <c r="AD202" s="346" t="str">
        <f t="shared" ref="AD202:AD265" si="258">IF(H202="","",LOOKUP(H202,$BI$41:$BJ$47))</f>
        <v/>
      </c>
      <c r="AE202" s="344" t="str">
        <f t="shared" si="238"/>
        <v/>
      </c>
      <c r="AF202" s="346" t="str">
        <f t="shared" ref="AF202:AF265" si="259">IF(F202="","",LOOKUP(F202,$BI$14:$BI$22,$BO$14:$BO$22))</f>
        <v/>
      </c>
      <c r="AG202" s="344" t="str">
        <f t="shared" si="239"/>
        <v/>
      </c>
      <c r="AH202" s="344" t="str">
        <f t="shared" si="240"/>
        <v/>
      </c>
      <c r="AI202" s="344" t="str">
        <f t="shared" si="241"/>
        <v/>
      </c>
      <c r="AJ202" s="346" t="str">
        <f t="shared" si="242"/>
        <v/>
      </c>
      <c r="AK202" s="346" t="str">
        <f t="shared" si="243"/>
        <v/>
      </c>
      <c r="AL202" s="347" t="str">
        <f t="shared" si="244"/>
        <v/>
      </c>
      <c r="AM202" s="141"/>
      <c r="AN202" s="141"/>
      <c r="AO202" s="142"/>
      <c r="AP202" s="58">
        <f t="shared" ref="AP202:AP265" si="260">IF(S202="NO",1,0)</f>
        <v>0</v>
      </c>
      <c r="AQ202" s="94">
        <f>SUM(AP$10:AP202)</f>
        <v>0</v>
      </c>
      <c r="AR202" s="143">
        <f t="shared" si="249"/>
        <v>0.1</v>
      </c>
      <c r="AS202" s="144" t="str">
        <f t="shared" ref="AS202:AS265" si="261">IF(S202="NO",C202,"")</f>
        <v/>
      </c>
      <c r="AT202" s="144" t="str">
        <f t="shared" si="217"/>
        <v/>
      </c>
      <c r="AU202" s="145"/>
      <c r="AV202" s="58">
        <f t="shared" si="247"/>
        <v>0</v>
      </c>
      <c r="AW202" s="318">
        <f>SUM(AV$10:AV202)</f>
        <v>0</v>
      </c>
      <c r="AX202" s="319">
        <f t="shared" si="248"/>
        <v>0.1</v>
      </c>
      <c r="AY202" s="144" t="str">
        <f t="shared" si="231"/>
        <v/>
      </c>
      <c r="AZ202" s="144" t="str">
        <f t="shared" si="232"/>
        <v/>
      </c>
      <c r="BA202" s="144"/>
      <c r="BB202" s="146" t="str">
        <f t="shared" ref="BB202:BB265" si="262">CONCATENATE(Y202,Z202,AB202,AC202,AD202,AE202,AF202,AG202,AH202,AI202,AJ202,AK202,AL202)</f>
        <v/>
      </c>
      <c r="BC202" s="66" t="str">
        <f t="shared" si="230"/>
        <v/>
      </c>
      <c r="BD202" s="195" t="str">
        <f t="shared" ref="BD202:BD265" si="263">IF(N202="","",N202)</f>
        <v/>
      </c>
      <c r="BF202" s="283"/>
      <c r="BG202" s="286" t="str">
        <f t="shared" ref="BG202:BG265" si="264">IF(D202="","",Q202-$T$3)</f>
        <v/>
      </c>
      <c r="BY202" s="211" t="str">
        <f t="shared" ref="BY202:BY265" si="265">IF(G202="","",IF(LEFT(G202,3)="304","_304SS",IF(LEFT(G202,3)="316","_316SS",G202)))</f>
        <v/>
      </c>
      <c r="BZ202" s="150" t="str">
        <f t="shared" ref="BZ202:BZ265" si="266">IF(E202="AVT3000","AV3000X",IF(E202="AVC5000","AVC5000X",IF(E202="H-AVT3000","H_AV3000",IF(E202="H-AVC5000","H_AVC5000",""))))</f>
        <v/>
      </c>
      <c r="CB202" s="54" t="str">
        <f t="shared" si="229"/>
        <v/>
      </c>
      <c r="CD202" s="54" t="str">
        <f t="shared" ref="CD202:CD265" si="267">IF(D202="supply","supply",IF(D202="FH Exhaust","FHExhaust", IF(D202="GE","GE",IF(D202="Other Exhaust","OtherExhaust",IF(D202="Return","Return",IF(D202="Cage Rack","CageRack",IF(D202="Bio Safety Cab","BioSafetyCab",IF(D202="Canopy Ex","CanopyEx",IF(D202="Snorkel","Snorkel",IF(D202="Acid resistant","AcidRes",""))))))))))</f>
        <v/>
      </c>
      <c r="CF202" s="54" t="str">
        <f t="shared" ref="CF202:CF265" si="268">IF(D202="supply","supplyV",IF(D202="FH Exhaust","FHExhaustV",IF(D202="GE","GEV",IF(D202="Other Exhaust","OtherExhaustV",IF(D202="Return","ReturnV",IF(D202="Cage Rack","CageRackV",IF(D202="Bio Safety Cab","BioSafetyCabV",IF(D202="Canopy Ex","CanopyExV",IF(D202="Snorkel","SnorkelV",IF(D202="Acid resistant","AcidResV",""))))))))))</f>
        <v/>
      </c>
      <c r="CH202" s="150" t="str">
        <f t="shared" ref="CH202:CH265" si="269">IF(F202=6,"AL",IF(F202=8,"AL",(IF(F202=10,"AL",IF(F202=12,"AL",IF(F202=14,"AL",IF(F202="12x18","NOAL",IF(F202="12x24","NOAL",IF(F202="12x36","NOAL",IF(F202="12x48","NOAL",""))))))))))</f>
        <v/>
      </c>
      <c r="CI202" s="290"/>
      <c r="CJ202" s="150" t="str">
        <f t="shared" ref="CJ202:CJ265" si="270">IF(AND(D202="acid resistant",E202="AVC5000"),"AVC5000MC",IF(AND(D202="acid resistant",E202="AVT3000"),"AV3000MC",IF(E202="AVT3000","AV3000M",IF(E202="AVC5000","AVC5000M",IF(E202="H-AVT3000","H_AV3000M",IF(E202="H-AVC5000","H_AVC5000M",""))))))</f>
        <v/>
      </c>
      <c r="CK202" s="290"/>
      <c r="CL202" s="54" t="str">
        <f t="shared" si="218"/>
        <v/>
      </c>
      <c r="CM202" s="290"/>
      <c r="CN202" s="150" t="str">
        <f t="shared" ref="CN202:CN265" si="271">IF(G202="PFAcoated","NOSOPFA",IF(F202=6,"NOSO",IF(F202=8,"SO",(IF(F202=10,"SO",IF(F202=12,"SO",IF(F202=14,"SO",IF(F202="12x18","SO",IF(F202="12x24","SO",IF(F202="12x36","SO",IF(F202="12x48","SO","")))))))))))</f>
        <v/>
      </c>
      <c r="CO202" s="290"/>
      <c r="CP202" s="150" t="str">
        <f t="shared" ref="CP202:CP265" si="272">IF(G202="","",IF(G202="PFACoated", "NOFL","FL"))</f>
        <v/>
      </c>
      <c r="CQ202" s="290"/>
      <c r="CR202" s="150" t="str">
        <f t="shared" ref="CR202:CR265" si="273">IF(S202="YES","CTL",IF(S202="NO","NOCTL",""))</f>
        <v/>
      </c>
      <c r="CS202" s="290"/>
      <c r="CT202" s="150" t="str">
        <f t="shared" ref="CT202:CT265" si="274">IF(E202="H-AVT3000","H_AVT3A",IF(E202="AVT3000","AVT3A",IF(E202="H-AVC5000","AVCA",IF(E202="AVC5000","AVCA",""))))</f>
        <v/>
      </c>
      <c r="CU202" s="150"/>
      <c r="CV202" s="150" t="str">
        <f t="shared" ref="CV202:CV265" si="275">IF(E202="","",IF(E202="H-AVT3000","H_AVT3B",IF(E202="AVT3000","AVT3B",IF(E202="H-AVC5000","AVCB",IF(E202="AVC5000","AVCB")))))</f>
        <v/>
      </c>
      <c r="CW202" s="94"/>
      <c r="CX202" s="151" t="str">
        <f t="shared" si="245"/>
        <v/>
      </c>
      <c r="CY202" s="151" t="str">
        <f t="shared" si="246"/>
        <v/>
      </c>
      <c r="CZ202" s="152"/>
      <c r="DA202" s="373" t="str">
        <f t="shared" si="219"/>
        <v/>
      </c>
      <c r="DC202" s="153">
        <f t="shared" ref="DC202:DC265" si="276">P202</f>
        <v>0</v>
      </c>
      <c r="DD202" s="153">
        <f t="shared" ref="DD202:DD265" si="277">P202*$DD$6</f>
        <v>0</v>
      </c>
      <c r="DE202" s="153">
        <f t="shared" ref="DE202:DE265" si="278">P202*$DE$6</f>
        <v>0</v>
      </c>
      <c r="DF202" s="158">
        <f t="shared" ref="DF202:DF265" si="279">IF($N$2="CFM",(0.0026*(($DC202)/25)^2+0.0035*($DC202)/25-0.0047),IF($N$2="LPS",(0.0026*(($DD202)/25)^2+0.0035*($DD202)/25-0.0047),IF($N$2="CMH",(0.0026*(($DE202)/25)^2+0.0035*($DE202)/25-0.0047),"")))</f>
        <v>-4.7000000000000002E-3</v>
      </c>
      <c r="DG202" s="159">
        <f t="shared" si="220"/>
        <v>-1.1703000000000001</v>
      </c>
      <c r="DH202" s="158">
        <f t="shared" ref="DH202:DH265" si="280">IF($N$2="CFM",(0.0017*(($DC202-50)/50)^2+0.0041*($DC202-50)/50+0.0056),IF($N$2="LPS",(0.0017*(($DD202-50)/50)^2+0.0041*($DD202-50)/50+0.0056),IF($N$2="CMH",(0.0017*(($DE202-50)/50)^2+0.0041*($DE202-50)/50+0.0056),"")))</f>
        <v>3.1999999999999997E-3</v>
      </c>
      <c r="DI202" s="159">
        <f t="shared" si="221"/>
        <v>0.79679999999999995</v>
      </c>
      <c r="DJ202" s="158">
        <f t="shared" ref="DJ202:DJ265" si="281">IF($N$2="CFM",(0.0026*(($DC202)/100)^2+0.0012*($DC202)/100-0.0027),IF($N$2="LPS",(0.0026*(($DD202)/100)^2+0.0012*($DD202)/100-0.0027),IF($N$2="CMH",(0.0026*(($DE202)/100)^2+0.0012*($DE202)/100-0.0027),"")))</f>
        <v>-2.7000000000000001E-3</v>
      </c>
      <c r="DK202" s="159">
        <f t="shared" si="222"/>
        <v>-0.67230000000000001</v>
      </c>
      <c r="DL202" s="158">
        <f t="shared" ref="DL202:DL265" si="282">IF($N$2="CFM",(0.0056*(($DC202)/200)^2-0.0008*($DC202)/200+0.0012),IF($N$2="LPS",(0.0056*(($DD202)/200)^2-0.0008*($DD202)/200+0.0012),IF($N$2="CMH",(0.0056*(($DE202)/200)^2-0.0008*($DE202)/200+0.0012),"")))</f>
        <v>1.1999999999999999E-3</v>
      </c>
      <c r="DM202" s="159">
        <f t="shared" si="223"/>
        <v>0.29879999999999995</v>
      </c>
      <c r="DN202" s="158">
        <f t="shared" ref="DN202:DN265" si="283">IF($N$2="CFM",(0.0062*(($DC202)/300)^2-0.0094*($DC202)/300+0.0146),IF($N$2="LPS",(0.0062*(($DD202)/300)^2-0.0094*($DD202)/300+0.0146),IF($N$2="CMH",(0.0062*(($DE202)/300)^2-0.0094*($DE202)/300+0.0146),"")))</f>
        <v>1.46E-2</v>
      </c>
      <c r="DO202" s="159">
        <f t="shared" si="224"/>
        <v>3.6354000000000002</v>
      </c>
      <c r="DP202" s="158">
        <f t="shared" ref="DP202:DP265" si="284">IF($N$2="CFM",(0.0058*((DC202)/400)^2+0.0106*(DC202)/400-0.013),IF($N$2="LPS",(0.0058*((DD202)/400)^2+0.0106*(DD202)/400-0.013),IF($N$2="CMH",(0.0058*((DE202)/400)^2+0.0106*(DE202)/400-0.013),"")))</f>
        <v>-1.2999999999999999E-2</v>
      </c>
      <c r="DQ202" s="159">
        <f t="shared" si="225"/>
        <v>-3.2369999999999997</v>
      </c>
      <c r="DR202" s="158">
        <f t="shared" ref="DR202:DR265" si="285">IF($N$2="CFM",(0.0063*(($DC202)/500)^2+0.0066*($DC202)/500-0.0067),IF($N$2="LPS",(0.0063*(($DD202)/500)^2+0.0066*($DD202)/500-0.0067),IF($N$2="CMH",(0.0063*(($DE202)/500)^2+0.0066*($DE202)/500-0.0067),"")))</f>
        <v>-6.7000000000000002E-3</v>
      </c>
      <c r="DS202" s="159">
        <f t="shared" si="226"/>
        <v>-1.6683000000000001</v>
      </c>
      <c r="DT202" s="158">
        <f t="shared" ref="DT202:DT265" si="286">IF($N$2="CFM",(0.0058*(($DC202)/800)^2+0.0106*($DC202)/800-0.013),IF($N$2="LPS",(0.0058*(($DD202)/800)^2+0.0106*($DD202)/800-0.013),IF($N$2="CMH",(0.0058*(($DE202)/800)^2+0.0106*($DE202)/800-0.013),"")))</f>
        <v>-1.2999999999999999E-2</v>
      </c>
      <c r="DU202" s="159">
        <f t="shared" si="227"/>
        <v>-3.2369999999999997</v>
      </c>
      <c r="DV202" s="158">
        <f t="shared" ref="DV202:DV265" si="287">IF($N$2="CFM",(0.0063*(($DC202)/1000)^2+0.0066*($DC202)/1000-0.0067),IF($N$2="LPS",(0.0063*(($DD202)/1000)^2+0.0066*($DD202)/1000-0.0067),IF($N$2="CMH",(0.0063*(($DE202)/1000)^2+0.0066*($DE202)/1000-0.0067),"")))</f>
        <v>-6.7000000000000002E-3</v>
      </c>
      <c r="DW202" s="160">
        <f t="shared" si="228"/>
        <v>-1.6683000000000001</v>
      </c>
    </row>
    <row r="203" spans="1:127" ht="24.95" customHeight="1" x14ac:dyDescent="0.2">
      <c r="A203" s="272">
        <v>194</v>
      </c>
      <c r="B203" s="336"/>
      <c r="C203" s="332"/>
      <c r="D203" s="333"/>
      <c r="E203" s="334"/>
      <c r="F203" s="335"/>
      <c r="G203" s="334"/>
      <c r="H203" s="371"/>
      <c r="I203" s="334"/>
      <c r="J203" s="334"/>
      <c r="K203" s="334"/>
      <c r="L203" s="334"/>
      <c r="M203" s="334"/>
      <c r="N203" s="334"/>
      <c r="O203" s="337"/>
      <c r="P203" s="337"/>
      <c r="Q203" s="338" t="str">
        <f t="shared" si="250"/>
        <v xml:space="preserve"> </v>
      </c>
      <c r="R203" s="339" t="str">
        <f t="shared" si="251"/>
        <v/>
      </c>
      <c r="S203" s="340" t="str">
        <f t="shared" si="233"/>
        <v/>
      </c>
      <c r="T203" s="341" t="str">
        <f t="shared" si="252"/>
        <v/>
      </c>
      <c r="U203" s="341" t="str">
        <f t="shared" si="253"/>
        <v/>
      </c>
      <c r="V203" s="341" t="str">
        <f t="shared" si="254"/>
        <v/>
      </c>
      <c r="W203" s="341" t="str">
        <f t="shared" si="255"/>
        <v/>
      </c>
      <c r="X203" s="340" t="str">
        <f t="shared" si="234"/>
        <v/>
      </c>
      <c r="Y203" s="342" t="str">
        <f t="shared" si="235"/>
        <v/>
      </c>
      <c r="Z203" s="343" t="str">
        <f t="shared" si="236"/>
        <v/>
      </c>
      <c r="AA203" s="344" t="str">
        <f t="shared" si="237"/>
        <v/>
      </c>
      <c r="AB203" s="345" t="str">
        <f t="shared" si="256"/>
        <v/>
      </c>
      <c r="AC203" s="346" t="str">
        <f t="shared" si="257"/>
        <v/>
      </c>
      <c r="AD203" s="346" t="str">
        <f t="shared" si="258"/>
        <v/>
      </c>
      <c r="AE203" s="344" t="str">
        <f t="shared" si="238"/>
        <v/>
      </c>
      <c r="AF203" s="346" t="str">
        <f t="shared" si="259"/>
        <v/>
      </c>
      <c r="AG203" s="344" t="str">
        <f t="shared" si="239"/>
        <v/>
      </c>
      <c r="AH203" s="344" t="str">
        <f t="shared" si="240"/>
        <v/>
      </c>
      <c r="AI203" s="344" t="str">
        <f t="shared" si="241"/>
        <v/>
      </c>
      <c r="AJ203" s="346" t="str">
        <f t="shared" si="242"/>
        <v/>
      </c>
      <c r="AK203" s="346" t="str">
        <f t="shared" si="243"/>
        <v/>
      </c>
      <c r="AL203" s="347" t="str">
        <f t="shared" si="244"/>
        <v/>
      </c>
      <c r="AM203" s="141"/>
      <c r="AN203" s="141"/>
      <c r="AO203" s="142"/>
      <c r="AP203" s="58">
        <f t="shared" si="260"/>
        <v>0</v>
      </c>
      <c r="AQ203" s="94">
        <f>SUM(AP$10:AP203)</f>
        <v>0</v>
      </c>
      <c r="AR203" s="143">
        <f t="shared" si="249"/>
        <v>0.1</v>
      </c>
      <c r="AS203" s="144" t="str">
        <f t="shared" si="261"/>
        <v/>
      </c>
      <c r="AT203" s="144" t="str">
        <f t="shared" ref="AT203:AT266" si="288">IF(S203="no",IF(B203="","",B203),"")</f>
        <v/>
      </c>
      <c r="AU203" s="145"/>
      <c r="AV203" s="58">
        <f t="shared" si="247"/>
        <v>0</v>
      </c>
      <c r="AW203" s="318">
        <f>SUM(AV$10:AV203)</f>
        <v>0</v>
      </c>
      <c r="AX203" s="319">
        <f t="shared" si="248"/>
        <v>0.1</v>
      </c>
      <c r="AY203" s="144" t="str">
        <f t="shared" si="231"/>
        <v/>
      </c>
      <c r="AZ203" s="144" t="str">
        <f t="shared" si="232"/>
        <v/>
      </c>
      <c r="BA203" s="144"/>
      <c r="BB203" s="146" t="str">
        <f t="shared" si="262"/>
        <v/>
      </c>
      <c r="BC203" s="66" t="str">
        <f t="shared" si="230"/>
        <v/>
      </c>
      <c r="BD203" s="195" t="str">
        <f t="shared" si="263"/>
        <v/>
      </c>
      <c r="BF203" s="283"/>
      <c r="BG203" s="286" t="str">
        <f t="shared" si="264"/>
        <v/>
      </c>
      <c r="BY203" s="211" t="str">
        <f t="shared" si="265"/>
        <v/>
      </c>
      <c r="BZ203" s="150" t="str">
        <f t="shared" si="266"/>
        <v/>
      </c>
      <c r="CB203" s="54" t="str">
        <f t="shared" si="229"/>
        <v/>
      </c>
      <c r="CD203" s="54" t="str">
        <f t="shared" si="267"/>
        <v/>
      </c>
      <c r="CF203" s="54" t="str">
        <f t="shared" si="268"/>
        <v/>
      </c>
      <c r="CH203" s="150" t="str">
        <f t="shared" si="269"/>
        <v/>
      </c>
      <c r="CI203" s="290"/>
      <c r="CJ203" s="150" t="str">
        <f t="shared" si="270"/>
        <v/>
      </c>
      <c r="CK203" s="290"/>
      <c r="CL203" s="54" t="str">
        <f t="shared" ref="CL203:CL266" si="289">IF(CD203="CageRack","AVC5000CRM",CJ203)</f>
        <v/>
      </c>
      <c r="CM203" s="290"/>
      <c r="CN203" s="150" t="str">
        <f t="shared" si="271"/>
        <v/>
      </c>
      <c r="CO203" s="290"/>
      <c r="CP203" s="150" t="str">
        <f t="shared" si="272"/>
        <v/>
      </c>
      <c r="CQ203" s="290"/>
      <c r="CR203" s="150" t="str">
        <f t="shared" si="273"/>
        <v/>
      </c>
      <c r="CS203" s="290"/>
      <c r="CT203" s="150" t="str">
        <f t="shared" si="274"/>
        <v/>
      </c>
      <c r="CU203" s="150"/>
      <c r="CV203" s="150" t="str">
        <f t="shared" si="275"/>
        <v/>
      </c>
      <c r="CW203" s="94"/>
      <c r="CX203" s="151" t="str">
        <f t="shared" si="245"/>
        <v/>
      </c>
      <c r="CY203" s="151" t="str">
        <f t="shared" si="246"/>
        <v/>
      </c>
      <c r="CZ203" s="152"/>
      <c r="DA203" s="373" t="str">
        <f t="shared" ref="DA203:DA266" si="290">IF(H203="","",VLOOKUP(H203,$BI$41:$BJ$47,2))</f>
        <v/>
      </c>
      <c r="DC203" s="153">
        <f t="shared" si="276"/>
        <v>0</v>
      </c>
      <c r="DD203" s="153">
        <f t="shared" si="277"/>
        <v>0</v>
      </c>
      <c r="DE203" s="153">
        <f t="shared" si="278"/>
        <v>0</v>
      </c>
      <c r="DF203" s="158">
        <f t="shared" si="279"/>
        <v>-4.7000000000000002E-3</v>
      </c>
      <c r="DG203" s="159">
        <f t="shared" ref="DG203:DG266" si="291">DF203*249</f>
        <v>-1.1703000000000001</v>
      </c>
      <c r="DH203" s="158">
        <f t="shared" si="280"/>
        <v>3.1999999999999997E-3</v>
      </c>
      <c r="DI203" s="159">
        <f t="shared" ref="DI203:DI266" si="292">DH203*249</f>
        <v>0.79679999999999995</v>
      </c>
      <c r="DJ203" s="158">
        <f t="shared" si="281"/>
        <v>-2.7000000000000001E-3</v>
      </c>
      <c r="DK203" s="159">
        <f t="shared" ref="DK203:DK266" si="293">DJ203*249</f>
        <v>-0.67230000000000001</v>
      </c>
      <c r="DL203" s="158">
        <f t="shared" si="282"/>
        <v>1.1999999999999999E-3</v>
      </c>
      <c r="DM203" s="159">
        <f t="shared" ref="DM203:DM266" si="294">DL203*249</f>
        <v>0.29879999999999995</v>
      </c>
      <c r="DN203" s="158">
        <f t="shared" si="283"/>
        <v>1.46E-2</v>
      </c>
      <c r="DO203" s="159">
        <f t="shared" ref="DO203:DO266" si="295">DN203*249</f>
        <v>3.6354000000000002</v>
      </c>
      <c r="DP203" s="158">
        <f t="shared" si="284"/>
        <v>-1.2999999999999999E-2</v>
      </c>
      <c r="DQ203" s="159">
        <f t="shared" ref="DQ203:DQ266" si="296">DP203*249</f>
        <v>-3.2369999999999997</v>
      </c>
      <c r="DR203" s="158">
        <f t="shared" si="285"/>
        <v>-6.7000000000000002E-3</v>
      </c>
      <c r="DS203" s="159">
        <f t="shared" ref="DS203:DS266" si="297">DR203*249</f>
        <v>-1.6683000000000001</v>
      </c>
      <c r="DT203" s="158">
        <f t="shared" si="286"/>
        <v>-1.2999999999999999E-2</v>
      </c>
      <c r="DU203" s="159">
        <f t="shared" ref="DU203:DU266" si="298">DT203*249</f>
        <v>-3.2369999999999997</v>
      </c>
      <c r="DV203" s="158">
        <f t="shared" si="287"/>
        <v>-6.7000000000000002E-3</v>
      </c>
      <c r="DW203" s="160">
        <f t="shared" ref="DW203:DW266" si="299">DV203*249</f>
        <v>-1.6683000000000001</v>
      </c>
    </row>
    <row r="204" spans="1:127" ht="24.95" customHeight="1" x14ac:dyDescent="0.2">
      <c r="A204" s="272">
        <v>195</v>
      </c>
      <c r="B204" s="336"/>
      <c r="C204" s="332"/>
      <c r="D204" s="333"/>
      <c r="E204" s="334"/>
      <c r="F204" s="335"/>
      <c r="G204" s="334"/>
      <c r="H204" s="371"/>
      <c r="I204" s="334"/>
      <c r="J204" s="334"/>
      <c r="K204" s="334"/>
      <c r="L204" s="334"/>
      <c r="M204" s="334"/>
      <c r="N204" s="334"/>
      <c r="O204" s="337"/>
      <c r="P204" s="337"/>
      <c r="Q204" s="338" t="str">
        <f t="shared" si="250"/>
        <v xml:space="preserve"> </v>
      </c>
      <c r="R204" s="339" t="str">
        <f t="shared" si="251"/>
        <v/>
      </c>
      <c r="S204" s="340" t="str">
        <f t="shared" si="233"/>
        <v/>
      </c>
      <c r="T204" s="341" t="str">
        <f t="shared" si="252"/>
        <v/>
      </c>
      <c r="U204" s="341" t="str">
        <f t="shared" si="253"/>
        <v/>
      </c>
      <c r="V204" s="341" t="str">
        <f t="shared" si="254"/>
        <v/>
      </c>
      <c r="W204" s="341" t="str">
        <f t="shared" si="255"/>
        <v/>
      </c>
      <c r="X204" s="340" t="str">
        <f t="shared" si="234"/>
        <v/>
      </c>
      <c r="Y204" s="342" t="str">
        <f t="shared" si="235"/>
        <v/>
      </c>
      <c r="Z204" s="343" t="str">
        <f t="shared" si="236"/>
        <v/>
      </c>
      <c r="AA204" s="344" t="str">
        <f t="shared" si="237"/>
        <v/>
      </c>
      <c r="AB204" s="345" t="str">
        <f t="shared" si="256"/>
        <v/>
      </c>
      <c r="AC204" s="346" t="str">
        <f t="shared" si="257"/>
        <v/>
      </c>
      <c r="AD204" s="346" t="str">
        <f t="shared" si="258"/>
        <v/>
      </c>
      <c r="AE204" s="344" t="str">
        <f t="shared" si="238"/>
        <v/>
      </c>
      <c r="AF204" s="346" t="str">
        <f t="shared" si="259"/>
        <v/>
      </c>
      <c r="AG204" s="344" t="str">
        <f t="shared" si="239"/>
        <v/>
      </c>
      <c r="AH204" s="344" t="str">
        <f t="shared" si="240"/>
        <v/>
      </c>
      <c r="AI204" s="344" t="str">
        <f t="shared" si="241"/>
        <v/>
      </c>
      <c r="AJ204" s="346" t="str">
        <f t="shared" si="242"/>
        <v/>
      </c>
      <c r="AK204" s="346" t="str">
        <f t="shared" si="243"/>
        <v/>
      </c>
      <c r="AL204" s="347" t="str">
        <f t="shared" si="244"/>
        <v/>
      </c>
      <c r="AM204" s="141"/>
      <c r="AN204" s="141"/>
      <c r="AO204" s="142"/>
      <c r="AP204" s="58">
        <f t="shared" si="260"/>
        <v>0</v>
      </c>
      <c r="AQ204" s="94">
        <f>SUM(AP$10:AP204)</f>
        <v>0</v>
      </c>
      <c r="AR204" s="143">
        <f t="shared" si="249"/>
        <v>0.1</v>
      </c>
      <c r="AS204" s="144" t="str">
        <f t="shared" si="261"/>
        <v/>
      </c>
      <c r="AT204" s="144" t="str">
        <f t="shared" si="288"/>
        <v/>
      </c>
      <c r="AU204" s="145"/>
      <c r="AV204" s="58">
        <f t="shared" si="247"/>
        <v>0</v>
      </c>
      <c r="AW204" s="318">
        <f>SUM(AV$10:AV204)</f>
        <v>0</v>
      </c>
      <c r="AX204" s="319">
        <f t="shared" si="248"/>
        <v>0.1</v>
      </c>
      <c r="AY204" s="144" t="str">
        <f t="shared" si="231"/>
        <v/>
      </c>
      <c r="AZ204" s="144" t="str">
        <f t="shared" si="232"/>
        <v/>
      </c>
      <c r="BA204" s="144"/>
      <c r="BB204" s="146" t="str">
        <f t="shared" si="262"/>
        <v/>
      </c>
      <c r="BC204" s="66" t="str">
        <f t="shared" si="230"/>
        <v/>
      </c>
      <c r="BD204" s="195" t="str">
        <f t="shared" si="263"/>
        <v/>
      </c>
      <c r="BF204" s="283"/>
      <c r="BG204" s="286" t="str">
        <f t="shared" si="264"/>
        <v/>
      </c>
      <c r="BY204" s="211" t="str">
        <f t="shared" si="265"/>
        <v/>
      </c>
      <c r="BZ204" s="150" t="str">
        <f t="shared" si="266"/>
        <v/>
      </c>
      <c r="CB204" s="54" t="str">
        <f t="shared" si="229"/>
        <v/>
      </c>
      <c r="CD204" s="54" t="str">
        <f t="shared" si="267"/>
        <v/>
      </c>
      <c r="CF204" s="54" t="str">
        <f t="shared" si="268"/>
        <v/>
      </c>
      <c r="CH204" s="150" t="str">
        <f t="shared" si="269"/>
        <v/>
      </c>
      <c r="CI204" s="290"/>
      <c r="CJ204" s="150" t="str">
        <f t="shared" si="270"/>
        <v/>
      </c>
      <c r="CK204" s="290"/>
      <c r="CL204" s="54" t="str">
        <f t="shared" si="289"/>
        <v/>
      </c>
      <c r="CM204" s="290"/>
      <c r="CN204" s="150" t="str">
        <f t="shared" si="271"/>
        <v/>
      </c>
      <c r="CO204" s="290"/>
      <c r="CP204" s="150" t="str">
        <f t="shared" si="272"/>
        <v/>
      </c>
      <c r="CQ204" s="290"/>
      <c r="CR204" s="150" t="str">
        <f t="shared" si="273"/>
        <v/>
      </c>
      <c r="CS204" s="290"/>
      <c r="CT204" s="150" t="str">
        <f t="shared" si="274"/>
        <v/>
      </c>
      <c r="CU204" s="150"/>
      <c r="CV204" s="150" t="str">
        <f t="shared" si="275"/>
        <v/>
      </c>
      <c r="CW204" s="94"/>
      <c r="CX204" s="151" t="str">
        <f t="shared" si="245"/>
        <v/>
      </c>
      <c r="CY204" s="151" t="str">
        <f t="shared" si="246"/>
        <v/>
      </c>
      <c r="CZ204" s="152"/>
      <c r="DA204" s="373" t="str">
        <f t="shared" si="290"/>
        <v/>
      </c>
      <c r="DC204" s="153">
        <f t="shared" si="276"/>
        <v>0</v>
      </c>
      <c r="DD204" s="153">
        <f t="shared" si="277"/>
        <v>0</v>
      </c>
      <c r="DE204" s="153">
        <f t="shared" si="278"/>
        <v>0</v>
      </c>
      <c r="DF204" s="158">
        <f t="shared" si="279"/>
        <v>-4.7000000000000002E-3</v>
      </c>
      <c r="DG204" s="159">
        <f t="shared" si="291"/>
        <v>-1.1703000000000001</v>
      </c>
      <c r="DH204" s="158">
        <f t="shared" si="280"/>
        <v>3.1999999999999997E-3</v>
      </c>
      <c r="DI204" s="159">
        <f t="shared" si="292"/>
        <v>0.79679999999999995</v>
      </c>
      <c r="DJ204" s="158">
        <f t="shared" si="281"/>
        <v>-2.7000000000000001E-3</v>
      </c>
      <c r="DK204" s="159">
        <f t="shared" si="293"/>
        <v>-0.67230000000000001</v>
      </c>
      <c r="DL204" s="158">
        <f t="shared" si="282"/>
        <v>1.1999999999999999E-3</v>
      </c>
      <c r="DM204" s="159">
        <f t="shared" si="294"/>
        <v>0.29879999999999995</v>
      </c>
      <c r="DN204" s="158">
        <f t="shared" si="283"/>
        <v>1.46E-2</v>
      </c>
      <c r="DO204" s="159">
        <f t="shared" si="295"/>
        <v>3.6354000000000002</v>
      </c>
      <c r="DP204" s="158">
        <f t="shared" si="284"/>
        <v>-1.2999999999999999E-2</v>
      </c>
      <c r="DQ204" s="159">
        <f t="shared" si="296"/>
        <v>-3.2369999999999997</v>
      </c>
      <c r="DR204" s="158">
        <f t="shared" si="285"/>
        <v>-6.7000000000000002E-3</v>
      </c>
      <c r="DS204" s="159">
        <f t="shared" si="297"/>
        <v>-1.6683000000000001</v>
      </c>
      <c r="DT204" s="158">
        <f t="shared" si="286"/>
        <v>-1.2999999999999999E-2</v>
      </c>
      <c r="DU204" s="159">
        <f t="shared" si="298"/>
        <v>-3.2369999999999997</v>
      </c>
      <c r="DV204" s="158">
        <f t="shared" si="287"/>
        <v>-6.7000000000000002E-3</v>
      </c>
      <c r="DW204" s="160">
        <f t="shared" si="299"/>
        <v>-1.6683000000000001</v>
      </c>
    </row>
    <row r="205" spans="1:127" ht="24.95" customHeight="1" x14ac:dyDescent="0.2">
      <c r="A205" s="272">
        <v>196</v>
      </c>
      <c r="B205" s="336"/>
      <c r="C205" s="332"/>
      <c r="D205" s="333"/>
      <c r="E205" s="334"/>
      <c r="F205" s="335"/>
      <c r="G205" s="334"/>
      <c r="H205" s="371"/>
      <c r="I205" s="334"/>
      <c r="J205" s="334"/>
      <c r="K205" s="334"/>
      <c r="L205" s="334"/>
      <c r="M205" s="334"/>
      <c r="N205" s="334"/>
      <c r="O205" s="337"/>
      <c r="P205" s="337"/>
      <c r="Q205" s="338" t="str">
        <f t="shared" si="250"/>
        <v xml:space="preserve"> </v>
      </c>
      <c r="R205" s="339" t="str">
        <f t="shared" si="251"/>
        <v/>
      </c>
      <c r="S205" s="340" t="str">
        <f t="shared" si="233"/>
        <v/>
      </c>
      <c r="T205" s="341" t="str">
        <f t="shared" si="252"/>
        <v/>
      </c>
      <c r="U205" s="341" t="str">
        <f t="shared" si="253"/>
        <v/>
      </c>
      <c r="V205" s="341" t="str">
        <f t="shared" si="254"/>
        <v/>
      </c>
      <c r="W205" s="341" t="str">
        <f t="shared" si="255"/>
        <v/>
      </c>
      <c r="X205" s="340" t="str">
        <f t="shared" si="234"/>
        <v/>
      </c>
      <c r="Y205" s="342" t="str">
        <f t="shared" si="235"/>
        <v/>
      </c>
      <c r="Z205" s="343" t="str">
        <f t="shared" si="236"/>
        <v/>
      </c>
      <c r="AA205" s="344" t="str">
        <f t="shared" si="237"/>
        <v/>
      </c>
      <c r="AB205" s="345" t="str">
        <f t="shared" si="256"/>
        <v/>
      </c>
      <c r="AC205" s="346" t="str">
        <f t="shared" si="257"/>
        <v/>
      </c>
      <c r="AD205" s="346" t="str">
        <f t="shared" si="258"/>
        <v/>
      </c>
      <c r="AE205" s="344" t="str">
        <f t="shared" si="238"/>
        <v/>
      </c>
      <c r="AF205" s="346" t="str">
        <f t="shared" si="259"/>
        <v/>
      </c>
      <c r="AG205" s="344" t="str">
        <f t="shared" si="239"/>
        <v/>
      </c>
      <c r="AH205" s="344" t="str">
        <f t="shared" si="240"/>
        <v/>
      </c>
      <c r="AI205" s="344" t="str">
        <f t="shared" si="241"/>
        <v/>
      </c>
      <c r="AJ205" s="346" t="str">
        <f t="shared" si="242"/>
        <v/>
      </c>
      <c r="AK205" s="346" t="str">
        <f t="shared" si="243"/>
        <v/>
      </c>
      <c r="AL205" s="347" t="str">
        <f t="shared" si="244"/>
        <v/>
      </c>
      <c r="AM205" s="141"/>
      <c r="AN205" s="141"/>
      <c r="AO205" s="142"/>
      <c r="AP205" s="58">
        <f t="shared" si="260"/>
        <v>0</v>
      </c>
      <c r="AQ205" s="94">
        <f>SUM(AP$10:AP205)</f>
        <v>0</v>
      </c>
      <c r="AR205" s="143">
        <f t="shared" si="249"/>
        <v>0.1</v>
      </c>
      <c r="AS205" s="144" t="str">
        <f t="shared" si="261"/>
        <v/>
      </c>
      <c r="AT205" s="144" t="str">
        <f t="shared" si="288"/>
        <v/>
      </c>
      <c r="AU205" s="145"/>
      <c r="AV205" s="58">
        <f t="shared" si="247"/>
        <v>0</v>
      </c>
      <c r="AW205" s="318">
        <f>SUM(AV$10:AV205)</f>
        <v>0</v>
      </c>
      <c r="AX205" s="319">
        <f t="shared" si="248"/>
        <v>0.1</v>
      </c>
      <c r="AY205" s="144" t="str">
        <f t="shared" si="231"/>
        <v/>
      </c>
      <c r="AZ205" s="144" t="str">
        <f t="shared" si="232"/>
        <v/>
      </c>
      <c r="BA205" s="144"/>
      <c r="BB205" s="146" t="str">
        <f t="shared" si="262"/>
        <v/>
      </c>
      <c r="BC205" s="66" t="str">
        <f t="shared" si="230"/>
        <v/>
      </c>
      <c r="BD205" s="195" t="str">
        <f t="shared" si="263"/>
        <v/>
      </c>
      <c r="BF205" s="283"/>
      <c r="BG205" s="286" t="str">
        <f t="shared" si="264"/>
        <v/>
      </c>
      <c r="BY205" s="211" t="str">
        <f t="shared" si="265"/>
        <v/>
      </c>
      <c r="BZ205" s="150" t="str">
        <f t="shared" si="266"/>
        <v/>
      </c>
      <c r="CB205" s="54" t="str">
        <f t="shared" si="229"/>
        <v/>
      </c>
      <c r="CD205" s="54" t="str">
        <f t="shared" si="267"/>
        <v/>
      </c>
      <c r="CF205" s="54" t="str">
        <f t="shared" si="268"/>
        <v/>
      </c>
      <c r="CH205" s="150" t="str">
        <f t="shared" si="269"/>
        <v/>
      </c>
      <c r="CI205" s="290"/>
      <c r="CJ205" s="150" t="str">
        <f t="shared" si="270"/>
        <v/>
      </c>
      <c r="CK205" s="290"/>
      <c r="CL205" s="54" t="str">
        <f t="shared" si="289"/>
        <v/>
      </c>
      <c r="CM205" s="290"/>
      <c r="CN205" s="150" t="str">
        <f t="shared" si="271"/>
        <v/>
      </c>
      <c r="CO205" s="290"/>
      <c r="CP205" s="150" t="str">
        <f t="shared" si="272"/>
        <v/>
      </c>
      <c r="CQ205" s="290"/>
      <c r="CR205" s="150" t="str">
        <f t="shared" si="273"/>
        <v/>
      </c>
      <c r="CS205" s="290"/>
      <c r="CT205" s="150" t="str">
        <f t="shared" si="274"/>
        <v/>
      </c>
      <c r="CU205" s="150"/>
      <c r="CV205" s="150" t="str">
        <f t="shared" si="275"/>
        <v/>
      </c>
      <c r="CW205" s="94"/>
      <c r="CX205" s="151" t="str">
        <f t="shared" si="245"/>
        <v/>
      </c>
      <c r="CY205" s="151" t="str">
        <f t="shared" si="246"/>
        <v/>
      </c>
      <c r="CZ205" s="152"/>
      <c r="DA205" s="373" t="str">
        <f t="shared" si="290"/>
        <v/>
      </c>
      <c r="DC205" s="153">
        <f t="shared" si="276"/>
        <v>0</v>
      </c>
      <c r="DD205" s="153">
        <f t="shared" si="277"/>
        <v>0</v>
      </c>
      <c r="DE205" s="153">
        <f t="shared" si="278"/>
        <v>0</v>
      </c>
      <c r="DF205" s="158">
        <f t="shared" si="279"/>
        <v>-4.7000000000000002E-3</v>
      </c>
      <c r="DG205" s="159">
        <f t="shared" si="291"/>
        <v>-1.1703000000000001</v>
      </c>
      <c r="DH205" s="158">
        <f t="shared" si="280"/>
        <v>3.1999999999999997E-3</v>
      </c>
      <c r="DI205" s="159">
        <f t="shared" si="292"/>
        <v>0.79679999999999995</v>
      </c>
      <c r="DJ205" s="158">
        <f t="shared" si="281"/>
        <v>-2.7000000000000001E-3</v>
      </c>
      <c r="DK205" s="159">
        <f t="shared" si="293"/>
        <v>-0.67230000000000001</v>
      </c>
      <c r="DL205" s="158">
        <f t="shared" si="282"/>
        <v>1.1999999999999999E-3</v>
      </c>
      <c r="DM205" s="159">
        <f t="shared" si="294"/>
        <v>0.29879999999999995</v>
      </c>
      <c r="DN205" s="158">
        <f t="shared" si="283"/>
        <v>1.46E-2</v>
      </c>
      <c r="DO205" s="159">
        <f t="shared" si="295"/>
        <v>3.6354000000000002</v>
      </c>
      <c r="DP205" s="158">
        <f t="shared" si="284"/>
        <v>-1.2999999999999999E-2</v>
      </c>
      <c r="DQ205" s="159">
        <f t="shared" si="296"/>
        <v>-3.2369999999999997</v>
      </c>
      <c r="DR205" s="158">
        <f t="shared" si="285"/>
        <v>-6.7000000000000002E-3</v>
      </c>
      <c r="DS205" s="159">
        <f t="shared" si="297"/>
        <v>-1.6683000000000001</v>
      </c>
      <c r="DT205" s="158">
        <f t="shared" si="286"/>
        <v>-1.2999999999999999E-2</v>
      </c>
      <c r="DU205" s="159">
        <f t="shared" si="298"/>
        <v>-3.2369999999999997</v>
      </c>
      <c r="DV205" s="158">
        <f t="shared" si="287"/>
        <v>-6.7000000000000002E-3</v>
      </c>
      <c r="DW205" s="160">
        <f t="shared" si="299"/>
        <v>-1.6683000000000001</v>
      </c>
    </row>
    <row r="206" spans="1:127" ht="24.95" customHeight="1" x14ac:dyDescent="0.2">
      <c r="A206" s="272">
        <v>197</v>
      </c>
      <c r="B206" s="336"/>
      <c r="C206" s="332"/>
      <c r="D206" s="333"/>
      <c r="E206" s="334"/>
      <c r="F206" s="335"/>
      <c r="G206" s="334"/>
      <c r="H206" s="371"/>
      <c r="I206" s="334"/>
      <c r="J206" s="334"/>
      <c r="K206" s="334"/>
      <c r="L206" s="334"/>
      <c r="M206" s="334"/>
      <c r="N206" s="334"/>
      <c r="O206" s="337"/>
      <c r="P206" s="337"/>
      <c r="Q206" s="338" t="str">
        <f t="shared" si="250"/>
        <v xml:space="preserve"> </v>
      </c>
      <c r="R206" s="339" t="str">
        <f t="shared" si="251"/>
        <v/>
      </c>
      <c r="S206" s="340" t="str">
        <f t="shared" si="233"/>
        <v/>
      </c>
      <c r="T206" s="341" t="str">
        <f t="shared" si="252"/>
        <v/>
      </c>
      <c r="U206" s="341" t="str">
        <f t="shared" si="253"/>
        <v/>
      </c>
      <c r="V206" s="341" t="str">
        <f t="shared" si="254"/>
        <v/>
      </c>
      <c r="W206" s="341" t="str">
        <f t="shared" si="255"/>
        <v/>
      </c>
      <c r="X206" s="340" t="str">
        <f t="shared" si="234"/>
        <v/>
      </c>
      <c r="Y206" s="342" t="str">
        <f t="shared" si="235"/>
        <v/>
      </c>
      <c r="Z206" s="343" t="str">
        <f t="shared" si="236"/>
        <v/>
      </c>
      <c r="AA206" s="344" t="str">
        <f t="shared" si="237"/>
        <v/>
      </c>
      <c r="AB206" s="345" t="str">
        <f t="shared" si="256"/>
        <v/>
      </c>
      <c r="AC206" s="346" t="str">
        <f t="shared" si="257"/>
        <v/>
      </c>
      <c r="AD206" s="346" t="str">
        <f t="shared" si="258"/>
        <v/>
      </c>
      <c r="AE206" s="344" t="str">
        <f t="shared" si="238"/>
        <v/>
      </c>
      <c r="AF206" s="346" t="str">
        <f t="shared" si="259"/>
        <v/>
      </c>
      <c r="AG206" s="344" t="str">
        <f t="shared" si="239"/>
        <v/>
      </c>
      <c r="AH206" s="344" t="str">
        <f t="shared" si="240"/>
        <v/>
      </c>
      <c r="AI206" s="344" t="str">
        <f t="shared" si="241"/>
        <v/>
      </c>
      <c r="AJ206" s="346" t="str">
        <f t="shared" si="242"/>
        <v/>
      </c>
      <c r="AK206" s="346" t="str">
        <f t="shared" si="243"/>
        <v/>
      </c>
      <c r="AL206" s="347" t="str">
        <f t="shared" si="244"/>
        <v/>
      </c>
      <c r="AM206" s="141"/>
      <c r="AN206" s="141"/>
      <c r="AO206" s="142"/>
      <c r="AP206" s="58">
        <f t="shared" si="260"/>
        <v>0</v>
      </c>
      <c r="AQ206" s="94">
        <f>SUM(AP$10:AP206)</f>
        <v>0</v>
      </c>
      <c r="AR206" s="143">
        <f t="shared" si="249"/>
        <v>0.1</v>
      </c>
      <c r="AS206" s="144" t="str">
        <f t="shared" si="261"/>
        <v/>
      </c>
      <c r="AT206" s="144" t="str">
        <f t="shared" si="288"/>
        <v/>
      </c>
      <c r="AU206" s="145"/>
      <c r="AV206" s="58">
        <f t="shared" si="247"/>
        <v>0</v>
      </c>
      <c r="AW206" s="318">
        <f>SUM(AV$10:AV206)</f>
        <v>0</v>
      </c>
      <c r="AX206" s="319">
        <f t="shared" si="248"/>
        <v>0.1</v>
      </c>
      <c r="AY206" s="144" t="str">
        <f t="shared" si="231"/>
        <v/>
      </c>
      <c r="AZ206" s="144" t="str">
        <f t="shared" si="232"/>
        <v/>
      </c>
      <c r="BA206" s="144"/>
      <c r="BB206" s="146" t="str">
        <f t="shared" si="262"/>
        <v/>
      </c>
      <c r="BC206" s="66" t="str">
        <f t="shared" si="230"/>
        <v/>
      </c>
      <c r="BD206" s="195" t="str">
        <f t="shared" si="263"/>
        <v/>
      </c>
      <c r="BF206" s="283"/>
      <c r="BG206" s="286" t="str">
        <f t="shared" si="264"/>
        <v/>
      </c>
      <c r="BY206" s="211" t="str">
        <f t="shared" si="265"/>
        <v/>
      </c>
      <c r="BZ206" s="150" t="str">
        <f t="shared" si="266"/>
        <v/>
      </c>
      <c r="CB206" s="54" t="str">
        <f t="shared" ref="CB206:CB269" si="300">IF(CD206="CageRack","AVC5000CR",BZ206)</f>
        <v/>
      </c>
      <c r="CD206" s="54" t="str">
        <f t="shared" si="267"/>
        <v/>
      </c>
      <c r="CF206" s="54" t="str">
        <f t="shared" si="268"/>
        <v/>
      </c>
      <c r="CH206" s="150" t="str">
        <f t="shared" si="269"/>
        <v/>
      </c>
      <c r="CI206" s="290"/>
      <c r="CJ206" s="150" t="str">
        <f t="shared" si="270"/>
        <v/>
      </c>
      <c r="CK206" s="290"/>
      <c r="CL206" s="54" t="str">
        <f t="shared" si="289"/>
        <v/>
      </c>
      <c r="CM206" s="290"/>
      <c r="CN206" s="150" t="str">
        <f t="shared" si="271"/>
        <v/>
      </c>
      <c r="CO206" s="290"/>
      <c r="CP206" s="150" t="str">
        <f t="shared" si="272"/>
        <v/>
      </c>
      <c r="CQ206" s="290"/>
      <c r="CR206" s="150" t="str">
        <f t="shared" si="273"/>
        <v/>
      </c>
      <c r="CS206" s="290"/>
      <c r="CT206" s="150" t="str">
        <f t="shared" si="274"/>
        <v/>
      </c>
      <c r="CU206" s="150"/>
      <c r="CV206" s="150" t="str">
        <f t="shared" si="275"/>
        <v/>
      </c>
      <c r="CW206" s="94"/>
      <c r="CX206" s="151" t="str">
        <f t="shared" si="245"/>
        <v/>
      </c>
      <c r="CY206" s="151" t="str">
        <f t="shared" si="246"/>
        <v/>
      </c>
      <c r="CZ206" s="152"/>
      <c r="DA206" s="373" t="str">
        <f t="shared" si="290"/>
        <v/>
      </c>
      <c r="DC206" s="153">
        <f t="shared" si="276"/>
        <v>0</v>
      </c>
      <c r="DD206" s="153">
        <f t="shared" si="277"/>
        <v>0</v>
      </c>
      <c r="DE206" s="153">
        <f t="shared" si="278"/>
        <v>0</v>
      </c>
      <c r="DF206" s="158">
        <f t="shared" si="279"/>
        <v>-4.7000000000000002E-3</v>
      </c>
      <c r="DG206" s="159">
        <f t="shared" si="291"/>
        <v>-1.1703000000000001</v>
      </c>
      <c r="DH206" s="158">
        <f t="shared" si="280"/>
        <v>3.1999999999999997E-3</v>
      </c>
      <c r="DI206" s="159">
        <f t="shared" si="292"/>
        <v>0.79679999999999995</v>
      </c>
      <c r="DJ206" s="158">
        <f t="shared" si="281"/>
        <v>-2.7000000000000001E-3</v>
      </c>
      <c r="DK206" s="159">
        <f t="shared" si="293"/>
        <v>-0.67230000000000001</v>
      </c>
      <c r="DL206" s="158">
        <f t="shared" si="282"/>
        <v>1.1999999999999999E-3</v>
      </c>
      <c r="DM206" s="159">
        <f t="shared" si="294"/>
        <v>0.29879999999999995</v>
      </c>
      <c r="DN206" s="158">
        <f t="shared" si="283"/>
        <v>1.46E-2</v>
      </c>
      <c r="DO206" s="159">
        <f t="shared" si="295"/>
        <v>3.6354000000000002</v>
      </c>
      <c r="DP206" s="158">
        <f t="shared" si="284"/>
        <v>-1.2999999999999999E-2</v>
      </c>
      <c r="DQ206" s="159">
        <f t="shared" si="296"/>
        <v>-3.2369999999999997</v>
      </c>
      <c r="DR206" s="158">
        <f t="shared" si="285"/>
        <v>-6.7000000000000002E-3</v>
      </c>
      <c r="DS206" s="159">
        <f t="shared" si="297"/>
        <v>-1.6683000000000001</v>
      </c>
      <c r="DT206" s="158">
        <f t="shared" si="286"/>
        <v>-1.2999999999999999E-2</v>
      </c>
      <c r="DU206" s="159">
        <f t="shared" si="298"/>
        <v>-3.2369999999999997</v>
      </c>
      <c r="DV206" s="158">
        <f t="shared" si="287"/>
        <v>-6.7000000000000002E-3</v>
      </c>
      <c r="DW206" s="160">
        <f t="shared" si="299"/>
        <v>-1.6683000000000001</v>
      </c>
    </row>
    <row r="207" spans="1:127" ht="24.95" customHeight="1" x14ac:dyDescent="0.2">
      <c r="A207" s="272">
        <v>198</v>
      </c>
      <c r="B207" s="336"/>
      <c r="C207" s="332"/>
      <c r="D207" s="333"/>
      <c r="E207" s="334"/>
      <c r="F207" s="335"/>
      <c r="G207" s="334"/>
      <c r="H207" s="371"/>
      <c r="I207" s="334"/>
      <c r="J207" s="334"/>
      <c r="K207" s="334"/>
      <c r="L207" s="334"/>
      <c r="M207" s="334"/>
      <c r="N207" s="334"/>
      <c r="O207" s="337"/>
      <c r="P207" s="337"/>
      <c r="Q207" s="338" t="str">
        <f t="shared" si="250"/>
        <v xml:space="preserve"> </v>
      </c>
      <c r="R207" s="339" t="str">
        <f t="shared" si="251"/>
        <v/>
      </c>
      <c r="S207" s="340" t="str">
        <f t="shared" si="233"/>
        <v/>
      </c>
      <c r="T207" s="341" t="str">
        <f t="shared" si="252"/>
        <v/>
      </c>
      <c r="U207" s="341" t="str">
        <f t="shared" si="253"/>
        <v/>
      </c>
      <c r="V207" s="341" t="str">
        <f t="shared" si="254"/>
        <v/>
      </c>
      <c r="W207" s="341" t="str">
        <f t="shared" si="255"/>
        <v/>
      </c>
      <c r="X207" s="340" t="str">
        <f t="shared" si="234"/>
        <v/>
      </c>
      <c r="Y207" s="342" t="str">
        <f t="shared" si="235"/>
        <v/>
      </c>
      <c r="Z207" s="343" t="str">
        <f t="shared" si="236"/>
        <v/>
      </c>
      <c r="AA207" s="344" t="str">
        <f t="shared" si="237"/>
        <v/>
      </c>
      <c r="AB207" s="345" t="str">
        <f t="shared" si="256"/>
        <v/>
      </c>
      <c r="AC207" s="346" t="str">
        <f t="shared" si="257"/>
        <v/>
      </c>
      <c r="AD207" s="346" t="str">
        <f t="shared" si="258"/>
        <v/>
      </c>
      <c r="AE207" s="344" t="str">
        <f t="shared" si="238"/>
        <v/>
      </c>
      <c r="AF207" s="346" t="str">
        <f t="shared" si="259"/>
        <v/>
      </c>
      <c r="AG207" s="344" t="str">
        <f t="shared" si="239"/>
        <v/>
      </c>
      <c r="AH207" s="344" t="str">
        <f t="shared" si="240"/>
        <v/>
      </c>
      <c r="AI207" s="344" t="str">
        <f t="shared" si="241"/>
        <v/>
      </c>
      <c r="AJ207" s="346" t="str">
        <f t="shared" si="242"/>
        <v/>
      </c>
      <c r="AK207" s="346" t="str">
        <f t="shared" si="243"/>
        <v/>
      </c>
      <c r="AL207" s="347" t="str">
        <f t="shared" si="244"/>
        <v/>
      </c>
      <c r="AM207" s="141"/>
      <c r="AN207" s="141"/>
      <c r="AO207" s="142"/>
      <c r="AP207" s="58">
        <f t="shared" si="260"/>
        <v>0</v>
      </c>
      <c r="AQ207" s="94">
        <f>SUM(AP$10:AP207)</f>
        <v>0</v>
      </c>
      <c r="AR207" s="143">
        <f t="shared" si="249"/>
        <v>0.1</v>
      </c>
      <c r="AS207" s="144" t="str">
        <f t="shared" si="261"/>
        <v/>
      </c>
      <c r="AT207" s="144" t="str">
        <f t="shared" si="288"/>
        <v/>
      </c>
      <c r="AU207" s="145"/>
      <c r="AV207" s="58">
        <f t="shared" si="247"/>
        <v>0</v>
      </c>
      <c r="AW207" s="318">
        <f>SUM(AV$10:AV207)</f>
        <v>0</v>
      </c>
      <c r="AX207" s="319">
        <f t="shared" si="248"/>
        <v>0.1</v>
      </c>
      <c r="AY207" s="144" t="str">
        <f t="shared" si="231"/>
        <v/>
      </c>
      <c r="AZ207" s="144" t="str">
        <f t="shared" si="232"/>
        <v/>
      </c>
      <c r="BA207" s="144"/>
      <c r="BB207" s="146" t="str">
        <f t="shared" si="262"/>
        <v/>
      </c>
      <c r="BC207" s="66" t="str">
        <f t="shared" si="230"/>
        <v/>
      </c>
      <c r="BD207" s="195" t="str">
        <f t="shared" si="263"/>
        <v/>
      </c>
      <c r="BF207" s="283"/>
      <c r="BG207" s="286" t="str">
        <f t="shared" si="264"/>
        <v/>
      </c>
      <c r="BY207" s="211" t="str">
        <f t="shared" si="265"/>
        <v/>
      </c>
      <c r="BZ207" s="150" t="str">
        <f t="shared" si="266"/>
        <v/>
      </c>
      <c r="CB207" s="54" t="str">
        <f t="shared" si="300"/>
        <v/>
      </c>
      <c r="CD207" s="54" t="str">
        <f t="shared" si="267"/>
        <v/>
      </c>
      <c r="CF207" s="54" t="str">
        <f t="shared" si="268"/>
        <v/>
      </c>
      <c r="CH207" s="150" t="str">
        <f t="shared" si="269"/>
        <v/>
      </c>
      <c r="CI207" s="290"/>
      <c r="CJ207" s="150" t="str">
        <f t="shared" si="270"/>
        <v/>
      </c>
      <c r="CK207" s="290"/>
      <c r="CL207" s="54" t="str">
        <f t="shared" si="289"/>
        <v/>
      </c>
      <c r="CM207" s="290"/>
      <c r="CN207" s="150" t="str">
        <f t="shared" si="271"/>
        <v/>
      </c>
      <c r="CO207" s="290"/>
      <c r="CP207" s="150" t="str">
        <f t="shared" si="272"/>
        <v/>
      </c>
      <c r="CQ207" s="290"/>
      <c r="CR207" s="150" t="str">
        <f t="shared" si="273"/>
        <v/>
      </c>
      <c r="CS207" s="290"/>
      <c r="CT207" s="150" t="str">
        <f t="shared" si="274"/>
        <v/>
      </c>
      <c r="CU207" s="150"/>
      <c r="CV207" s="150" t="str">
        <f t="shared" si="275"/>
        <v/>
      </c>
      <c r="CW207" s="94"/>
      <c r="CX207" s="151" t="str">
        <f t="shared" si="245"/>
        <v/>
      </c>
      <c r="CY207" s="151" t="str">
        <f t="shared" si="246"/>
        <v/>
      </c>
      <c r="CZ207" s="152"/>
      <c r="DA207" s="373" t="str">
        <f t="shared" si="290"/>
        <v/>
      </c>
      <c r="DC207" s="153">
        <f t="shared" si="276"/>
        <v>0</v>
      </c>
      <c r="DD207" s="153">
        <f t="shared" si="277"/>
        <v>0</v>
      </c>
      <c r="DE207" s="153">
        <f t="shared" si="278"/>
        <v>0</v>
      </c>
      <c r="DF207" s="158">
        <f t="shared" si="279"/>
        <v>-4.7000000000000002E-3</v>
      </c>
      <c r="DG207" s="159">
        <f t="shared" si="291"/>
        <v>-1.1703000000000001</v>
      </c>
      <c r="DH207" s="158">
        <f t="shared" si="280"/>
        <v>3.1999999999999997E-3</v>
      </c>
      <c r="DI207" s="159">
        <f t="shared" si="292"/>
        <v>0.79679999999999995</v>
      </c>
      <c r="DJ207" s="158">
        <f t="shared" si="281"/>
        <v>-2.7000000000000001E-3</v>
      </c>
      <c r="DK207" s="159">
        <f t="shared" si="293"/>
        <v>-0.67230000000000001</v>
      </c>
      <c r="DL207" s="158">
        <f t="shared" si="282"/>
        <v>1.1999999999999999E-3</v>
      </c>
      <c r="DM207" s="159">
        <f t="shared" si="294"/>
        <v>0.29879999999999995</v>
      </c>
      <c r="DN207" s="158">
        <f t="shared" si="283"/>
        <v>1.46E-2</v>
      </c>
      <c r="DO207" s="159">
        <f t="shared" si="295"/>
        <v>3.6354000000000002</v>
      </c>
      <c r="DP207" s="158">
        <f t="shared" si="284"/>
        <v>-1.2999999999999999E-2</v>
      </c>
      <c r="DQ207" s="159">
        <f t="shared" si="296"/>
        <v>-3.2369999999999997</v>
      </c>
      <c r="DR207" s="158">
        <f t="shared" si="285"/>
        <v>-6.7000000000000002E-3</v>
      </c>
      <c r="DS207" s="159">
        <f t="shared" si="297"/>
        <v>-1.6683000000000001</v>
      </c>
      <c r="DT207" s="158">
        <f t="shared" si="286"/>
        <v>-1.2999999999999999E-2</v>
      </c>
      <c r="DU207" s="159">
        <f t="shared" si="298"/>
        <v>-3.2369999999999997</v>
      </c>
      <c r="DV207" s="158">
        <f t="shared" si="287"/>
        <v>-6.7000000000000002E-3</v>
      </c>
      <c r="DW207" s="160">
        <f t="shared" si="299"/>
        <v>-1.6683000000000001</v>
      </c>
    </row>
    <row r="208" spans="1:127" ht="24.95" customHeight="1" x14ac:dyDescent="0.2">
      <c r="A208" s="272">
        <v>199</v>
      </c>
      <c r="B208" s="336"/>
      <c r="C208" s="332"/>
      <c r="D208" s="333"/>
      <c r="E208" s="334"/>
      <c r="F208" s="335"/>
      <c r="G208" s="334"/>
      <c r="H208" s="371"/>
      <c r="I208" s="334"/>
      <c r="J208" s="334"/>
      <c r="K208" s="334"/>
      <c r="L208" s="334"/>
      <c r="M208" s="334"/>
      <c r="N208" s="334"/>
      <c r="O208" s="337"/>
      <c r="P208" s="337"/>
      <c r="Q208" s="338" t="str">
        <f t="shared" si="250"/>
        <v xml:space="preserve"> </v>
      </c>
      <c r="R208" s="339" t="str">
        <f t="shared" si="251"/>
        <v/>
      </c>
      <c r="S208" s="340" t="str">
        <f t="shared" si="233"/>
        <v/>
      </c>
      <c r="T208" s="341" t="str">
        <f t="shared" si="252"/>
        <v/>
      </c>
      <c r="U208" s="341" t="str">
        <f t="shared" si="253"/>
        <v/>
      </c>
      <c r="V208" s="341" t="str">
        <f t="shared" si="254"/>
        <v/>
      </c>
      <c r="W208" s="341" t="str">
        <f t="shared" si="255"/>
        <v/>
      </c>
      <c r="X208" s="340" t="str">
        <f t="shared" si="234"/>
        <v/>
      </c>
      <c r="Y208" s="342" t="str">
        <f t="shared" si="235"/>
        <v/>
      </c>
      <c r="Z208" s="343" t="str">
        <f t="shared" si="236"/>
        <v/>
      </c>
      <c r="AA208" s="344" t="str">
        <f t="shared" si="237"/>
        <v/>
      </c>
      <c r="AB208" s="345" t="str">
        <f t="shared" si="256"/>
        <v/>
      </c>
      <c r="AC208" s="346" t="str">
        <f t="shared" si="257"/>
        <v/>
      </c>
      <c r="AD208" s="346" t="str">
        <f t="shared" si="258"/>
        <v/>
      </c>
      <c r="AE208" s="344" t="str">
        <f t="shared" si="238"/>
        <v/>
      </c>
      <c r="AF208" s="346" t="str">
        <f t="shared" si="259"/>
        <v/>
      </c>
      <c r="AG208" s="344" t="str">
        <f t="shared" si="239"/>
        <v/>
      </c>
      <c r="AH208" s="344" t="str">
        <f t="shared" si="240"/>
        <v/>
      </c>
      <c r="AI208" s="344" t="str">
        <f t="shared" si="241"/>
        <v/>
      </c>
      <c r="AJ208" s="346" t="str">
        <f t="shared" si="242"/>
        <v/>
      </c>
      <c r="AK208" s="346" t="str">
        <f t="shared" si="243"/>
        <v/>
      </c>
      <c r="AL208" s="347" t="str">
        <f t="shared" si="244"/>
        <v/>
      </c>
      <c r="AM208" s="141"/>
      <c r="AN208" s="141"/>
      <c r="AO208" s="142"/>
      <c r="AP208" s="58">
        <f t="shared" si="260"/>
        <v>0</v>
      </c>
      <c r="AQ208" s="94">
        <f>SUM(AP$10:AP208)</f>
        <v>0</v>
      </c>
      <c r="AR208" s="143">
        <f t="shared" si="249"/>
        <v>0.1</v>
      </c>
      <c r="AS208" s="144" t="str">
        <f t="shared" si="261"/>
        <v/>
      </c>
      <c r="AT208" s="144" t="str">
        <f t="shared" si="288"/>
        <v/>
      </c>
      <c r="AU208" s="145"/>
      <c r="AV208" s="58">
        <f t="shared" si="247"/>
        <v>0</v>
      </c>
      <c r="AW208" s="318">
        <f>SUM(AV$10:AV208)</f>
        <v>0</v>
      </c>
      <c r="AX208" s="319">
        <f t="shared" si="248"/>
        <v>0.1</v>
      </c>
      <c r="AY208" s="144" t="str">
        <f t="shared" si="231"/>
        <v/>
      </c>
      <c r="AZ208" s="144" t="str">
        <f t="shared" si="232"/>
        <v/>
      </c>
      <c r="BA208" s="144"/>
      <c r="BB208" s="146" t="str">
        <f t="shared" si="262"/>
        <v/>
      </c>
      <c r="BC208" s="66" t="str">
        <f t="shared" ref="BC208:BC271" si="301">BB208</f>
        <v/>
      </c>
      <c r="BD208" s="195" t="str">
        <f t="shared" si="263"/>
        <v/>
      </c>
      <c r="BF208" s="283"/>
      <c r="BG208" s="286" t="str">
        <f t="shared" si="264"/>
        <v/>
      </c>
      <c r="BY208" s="211" t="str">
        <f t="shared" si="265"/>
        <v/>
      </c>
      <c r="BZ208" s="150" t="str">
        <f t="shared" si="266"/>
        <v/>
      </c>
      <c r="CB208" s="54" t="str">
        <f t="shared" si="300"/>
        <v/>
      </c>
      <c r="CD208" s="54" t="str">
        <f t="shared" si="267"/>
        <v/>
      </c>
      <c r="CF208" s="54" t="str">
        <f t="shared" si="268"/>
        <v/>
      </c>
      <c r="CH208" s="150" t="str">
        <f t="shared" si="269"/>
        <v/>
      </c>
      <c r="CI208" s="290"/>
      <c r="CJ208" s="150" t="str">
        <f t="shared" si="270"/>
        <v/>
      </c>
      <c r="CK208" s="290"/>
      <c r="CL208" s="54" t="str">
        <f t="shared" si="289"/>
        <v/>
      </c>
      <c r="CM208" s="290"/>
      <c r="CN208" s="150" t="str">
        <f t="shared" si="271"/>
        <v/>
      </c>
      <c r="CO208" s="290"/>
      <c r="CP208" s="150" t="str">
        <f t="shared" si="272"/>
        <v/>
      </c>
      <c r="CQ208" s="290"/>
      <c r="CR208" s="150" t="str">
        <f t="shared" si="273"/>
        <v/>
      </c>
      <c r="CS208" s="290"/>
      <c r="CT208" s="150" t="str">
        <f t="shared" si="274"/>
        <v/>
      </c>
      <c r="CU208" s="150"/>
      <c r="CV208" s="150" t="str">
        <f t="shared" si="275"/>
        <v/>
      </c>
      <c r="CW208" s="94"/>
      <c r="CX208" s="151" t="str">
        <f t="shared" si="245"/>
        <v/>
      </c>
      <c r="CY208" s="151" t="str">
        <f t="shared" si="246"/>
        <v/>
      </c>
      <c r="CZ208" s="152"/>
      <c r="DA208" s="373" t="str">
        <f t="shared" si="290"/>
        <v/>
      </c>
      <c r="DC208" s="153">
        <f t="shared" si="276"/>
        <v>0</v>
      </c>
      <c r="DD208" s="153">
        <f t="shared" si="277"/>
        <v>0</v>
      </c>
      <c r="DE208" s="153">
        <f t="shared" si="278"/>
        <v>0</v>
      </c>
      <c r="DF208" s="158">
        <f t="shared" si="279"/>
        <v>-4.7000000000000002E-3</v>
      </c>
      <c r="DG208" s="159">
        <f t="shared" si="291"/>
        <v>-1.1703000000000001</v>
      </c>
      <c r="DH208" s="158">
        <f t="shared" si="280"/>
        <v>3.1999999999999997E-3</v>
      </c>
      <c r="DI208" s="159">
        <f t="shared" si="292"/>
        <v>0.79679999999999995</v>
      </c>
      <c r="DJ208" s="158">
        <f t="shared" si="281"/>
        <v>-2.7000000000000001E-3</v>
      </c>
      <c r="DK208" s="159">
        <f t="shared" si="293"/>
        <v>-0.67230000000000001</v>
      </c>
      <c r="DL208" s="158">
        <f t="shared" si="282"/>
        <v>1.1999999999999999E-3</v>
      </c>
      <c r="DM208" s="159">
        <f t="shared" si="294"/>
        <v>0.29879999999999995</v>
      </c>
      <c r="DN208" s="158">
        <f t="shared" si="283"/>
        <v>1.46E-2</v>
      </c>
      <c r="DO208" s="159">
        <f t="shared" si="295"/>
        <v>3.6354000000000002</v>
      </c>
      <c r="DP208" s="158">
        <f t="shared" si="284"/>
        <v>-1.2999999999999999E-2</v>
      </c>
      <c r="DQ208" s="159">
        <f t="shared" si="296"/>
        <v>-3.2369999999999997</v>
      </c>
      <c r="DR208" s="158">
        <f t="shared" si="285"/>
        <v>-6.7000000000000002E-3</v>
      </c>
      <c r="DS208" s="159">
        <f t="shared" si="297"/>
        <v>-1.6683000000000001</v>
      </c>
      <c r="DT208" s="158">
        <f t="shared" si="286"/>
        <v>-1.2999999999999999E-2</v>
      </c>
      <c r="DU208" s="159">
        <f t="shared" si="298"/>
        <v>-3.2369999999999997</v>
      </c>
      <c r="DV208" s="158">
        <f t="shared" si="287"/>
        <v>-6.7000000000000002E-3</v>
      </c>
      <c r="DW208" s="160">
        <f t="shared" si="299"/>
        <v>-1.6683000000000001</v>
      </c>
    </row>
    <row r="209" spans="1:127" ht="24.95" customHeight="1" x14ac:dyDescent="0.2">
      <c r="A209" s="272">
        <v>200</v>
      </c>
      <c r="B209" s="336"/>
      <c r="C209" s="332"/>
      <c r="D209" s="333"/>
      <c r="E209" s="334"/>
      <c r="F209" s="335"/>
      <c r="G209" s="334"/>
      <c r="H209" s="371"/>
      <c r="I209" s="334"/>
      <c r="J209" s="334"/>
      <c r="K209" s="334"/>
      <c r="L209" s="334"/>
      <c r="M209" s="334"/>
      <c r="N209" s="334"/>
      <c r="O209" s="337"/>
      <c r="P209" s="337"/>
      <c r="Q209" s="338" t="str">
        <f t="shared" si="250"/>
        <v xml:space="preserve"> </v>
      </c>
      <c r="R209" s="339" t="str">
        <f t="shared" si="251"/>
        <v/>
      </c>
      <c r="S209" s="340" t="str">
        <f t="shared" si="233"/>
        <v/>
      </c>
      <c r="T209" s="341" t="str">
        <f t="shared" si="252"/>
        <v/>
      </c>
      <c r="U209" s="341" t="str">
        <f t="shared" si="253"/>
        <v/>
      </c>
      <c r="V209" s="341" t="str">
        <f t="shared" si="254"/>
        <v/>
      </c>
      <c r="W209" s="341" t="str">
        <f t="shared" si="255"/>
        <v/>
      </c>
      <c r="X209" s="340" t="str">
        <f t="shared" si="234"/>
        <v/>
      </c>
      <c r="Y209" s="342" t="str">
        <f t="shared" si="235"/>
        <v/>
      </c>
      <c r="Z209" s="343" t="str">
        <f t="shared" si="236"/>
        <v/>
      </c>
      <c r="AA209" s="344" t="str">
        <f t="shared" si="237"/>
        <v/>
      </c>
      <c r="AB209" s="345" t="str">
        <f t="shared" si="256"/>
        <v/>
      </c>
      <c r="AC209" s="346" t="str">
        <f t="shared" si="257"/>
        <v/>
      </c>
      <c r="AD209" s="346" t="str">
        <f t="shared" si="258"/>
        <v/>
      </c>
      <c r="AE209" s="344" t="str">
        <f t="shared" si="238"/>
        <v/>
      </c>
      <c r="AF209" s="346" t="str">
        <f t="shared" si="259"/>
        <v/>
      </c>
      <c r="AG209" s="344" t="str">
        <f t="shared" si="239"/>
        <v/>
      </c>
      <c r="AH209" s="344" t="str">
        <f t="shared" si="240"/>
        <v/>
      </c>
      <c r="AI209" s="344" t="str">
        <f t="shared" si="241"/>
        <v/>
      </c>
      <c r="AJ209" s="346" t="str">
        <f t="shared" si="242"/>
        <v/>
      </c>
      <c r="AK209" s="346" t="str">
        <f t="shared" si="243"/>
        <v/>
      </c>
      <c r="AL209" s="347" t="str">
        <f t="shared" si="244"/>
        <v/>
      </c>
      <c r="AM209" s="141"/>
      <c r="AN209" s="141"/>
      <c r="AO209" s="142"/>
      <c r="AP209" s="58">
        <f t="shared" si="260"/>
        <v>0</v>
      </c>
      <c r="AQ209" s="94">
        <f>SUM(AP$10:AP209)</f>
        <v>0</v>
      </c>
      <c r="AR209" s="143">
        <f t="shared" si="249"/>
        <v>0.1</v>
      </c>
      <c r="AS209" s="144" t="str">
        <f t="shared" si="261"/>
        <v/>
      </c>
      <c r="AT209" s="144" t="str">
        <f t="shared" si="288"/>
        <v/>
      </c>
      <c r="AU209" s="145"/>
      <c r="AV209" s="58">
        <f t="shared" si="247"/>
        <v>0</v>
      </c>
      <c r="AW209" s="318">
        <f>SUM(AV$10:AV209)</f>
        <v>0</v>
      </c>
      <c r="AX209" s="319">
        <f t="shared" si="248"/>
        <v>0.1</v>
      </c>
      <c r="AY209" s="144" t="str">
        <f t="shared" ref="AY209:AY272" si="302">IF(AV209=0,"",IF(C209="","",C209))</f>
        <v/>
      </c>
      <c r="AZ209" s="144" t="str">
        <f t="shared" ref="AZ209:AZ272" si="303">IF(AV209=0,"",IF(B209="","",B209))</f>
        <v/>
      </c>
      <c r="BA209" s="144"/>
      <c r="BB209" s="146" t="str">
        <f t="shared" si="262"/>
        <v/>
      </c>
      <c r="BC209" s="66" t="str">
        <f t="shared" si="301"/>
        <v/>
      </c>
      <c r="BD209" s="195" t="str">
        <f t="shared" si="263"/>
        <v/>
      </c>
      <c r="BF209" s="283"/>
      <c r="BG209" s="286" t="str">
        <f t="shared" si="264"/>
        <v/>
      </c>
      <c r="BY209" s="211" t="str">
        <f t="shared" si="265"/>
        <v/>
      </c>
      <c r="BZ209" s="150" t="str">
        <f t="shared" si="266"/>
        <v/>
      </c>
      <c r="CB209" s="54" t="str">
        <f t="shared" si="300"/>
        <v/>
      </c>
      <c r="CD209" s="54" t="str">
        <f t="shared" si="267"/>
        <v/>
      </c>
      <c r="CF209" s="54" t="str">
        <f t="shared" si="268"/>
        <v/>
      </c>
      <c r="CH209" s="150" t="str">
        <f t="shared" si="269"/>
        <v/>
      </c>
      <c r="CI209" s="290"/>
      <c r="CJ209" s="150" t="str">
        <f t="shared" si="270"/>
        <v/>
      </c>
      <c r="CK209" s="290"/>
      <c r="CL209" s="54" t="str">
        <f t="shared" si="289"/>
        <v/>
      </c>
      <c r="CM209" s="290"/>
      <c r="CN209" s="150" t="str">
        <f t="shared" si="271"/>
        <v/>
      </c>
      <c r="CO209" s="290"/>
      <c r="CP209" s="150" t="str">
        <f t="shared" si="272"/>
        <v/>
      </c>
      <c r="CQ209" s="290"/>
      <c r="CR209" s="150" t="str">
        <f t="shared" si="273"/>
        <v/>
      </c>
      <c r="CS209" s="290"/>
      <c r="CT209" s="150" t="str">
        <f t="shared" si="274"/>
        <v/>
      </c>
      <c r="CU209" s="150"/>
      <c r="CV209" s="150" t="str">
        <f t="shared" si="275"/>
        <v/>
      </c>
      <c r="CW209" s="94"/>
      <c r="CX209" s="151" t="str">
        <f t="shared" si="245"/>
        <v/>
      </c>
      <c r="CY209" s="151" t="str">
        <f t="shared" si="246"/>
        <v/>
      </c>
      <c r="CZ209" s="152"/>
      <c r="DA209" s="373" t="str">
        <f t="shared" si="290"/>
        <v/>
      </c>
      <c r="DC209" s="153">
        <f t="shared" si="276"/>
        <v>0</v>
      </c>
      <c r="DD209" s="153">
        <f t="shared" si="277"/>
        <v>0</v>
      </c>
      <c r="DE209" s="153">
        <f t="shared" si="278"/>
        <v>0</v>
      </c>
      <c r="DF209" s="158">
        <f t="shared" si="279"/>
        <v>-4.7000000000000002E-3</v>
      </c>
      <c r="DG209" s="159">
        <f t="shared" si="291"/>
        <v>-1.1703000000000001</v>
      </c>
      <c r="DH209" s="158">
        <f t="shared" si="280"/>
        <v>3.1999999999999997E-3</v>
      </c>
      <c r="DI209" s="159">
        <f t="shared" si="292"/>
        <v>0.79679999999999995</v>
      </c>
      <c r="DJ209" s="158">
        <f t="shared" si="281"/>
        <v>-2.7000000000000001E-3</v>
      </c>
      <c r="DK209" s="159">
        <f t="shared" si="293"/>
        <v>-0.67230000000000001</v>
      </c>
      <c r="DL209" s="158">
        <f t="shared" si="282"/>
        <v>1.1999999999999999E-3</v>
      </c>
      <c r="DM209" s="159">
        <f t="shared" si="294"/>
        <v>0.29879999999999995</v>
      </c>
      <c r="DN209" s="158">
        <f t="shared" si="283"/>
        <v>1.46E-2</v>
      </c>
      <c r="DO209" s="159">
        <f t="shared" si="295"/>
        <v>3.6354000000000002</v>
      </c>
      <c r="DP209" s="158">
        <f t="shared" si="284"/>
        <v>-1.2999999999999999E-2</v>
      </c>
      <c r="DQ209" s="159">
        <f t="shared" si="296"/>
        <v>-3.2369999999999997</v>
      </c>
      <c r="DR209" s="158">
        <f t="shared" si="285"/>
        <v>-6.7000000000000002E-3</v>
      </c>
      <c r="DS209" s="159">
        <f t="shared" si="297"/>
        <v>-1.6683000000000001</v>
      </c>
      <c r="DT209" s="158">
        <f t="shared" si="286"/>
        <v>-1.2999999999999999E-2</v>
      </c>
      <c r="DU209" s="159">
        <f t="shared" si="298"/>
        <v>-3.2369999999999997</v>
      </c>
      <c r="DV209" s="158">
        <f t="shared" si="287"/>
        <v>-6.7000000000000002E-3</v>
      </c>
      <c r="DW209" s="160">
        <f t="shared" si="299"/>
        <v>-1.6683000000000001</v>
      </c>
    </row>
    <row r="210" spans="1:127" ht="24.95" customHeight="1" x14ac:dyDescent="0.2">
      <c r="A210" s="272">
        <v>201</v>
      </c>
      <c r="B210" s="336"/>
      <c r="C210" s="332"/>
      <c r="D210" s="333"/>
      <c r="E210" s="334"/>
      <c r="F210" s="335"/>
      <c r="G210" s="334"/>
      <c r="H210" s="371"/>
      <c r="I210" s="334"/>
      <c r="J210" s="334"/>
      <c r="K210" s="334"/>
      <c r="L210" s="334"/>
      <c r="M210" s="334"/>
      <c r="N210" s="334"/>
      <c r="O210" s="337"/>
      <c r="P210" s="337"/>
      <c r="Q210" s="338" t="str">
        <f t="shared" si="250"/>
        <v xml:space="preserve"> </v>
      </c>
      <c r="R210" s="339" t="str">
        <f t="shared" si="251"/>
        <v/>
      </c>
      <c r="S210" s="340" t="str">
        <f t="shared" si="233"/>
        <v/>
      </c>
      <c r="T210" s="341" t="str">
        <f t="shared" si="252"/>
        <v/>
      </c>
      <c r="U210" s="341" t="str">
        <f t="shared" si="253"/>
        <v/>
      </c>
      <c r="V210" s="341" t="str">
        <f t="shared" si="254"/>
        <v/>
      </c>
      <c r="W210" s="341" t="str">
        <f t="shared" si="255"/>
        <v/>
      </c>
      <c r="X210" s="340" t="str">
        <f t="shared" si="234"/>
        <v/>
      </c>
      <c r="Y210" s="342" t="str">
        <f t="shared" si="235"/>
        <v/>
      </c>
      <c r="Z210" s="343" t="str">
        <f t="shared" si="236"/>
        <v/>
      </c>
      <c r="AA210" s="344" t="str">
        <f t="shared" si="237"/>
        <v/>
      </c>
      <c r="AB210" s="345" t="str">
        <f t="shared" si="256"/>
        <v/>
      </c>
      <c r="AC210" s="346" t="str">
        <f t="shared" si="257"/>
        <v/>
      </c>
      <c r="AD210" s="346" t="str">
        <f t="shared" si="258"/>
        <v/>
      </c>
      <c r="AE210" s="344" t="str">
        <f t="shared" si="238"/>
        <v/>
      </c>
      <c r="AF210" s="346" t="str">
        <f t="shared" si="259"/>
        <v/>
      </c>
      <c r="AG210" s="344" t="str">
        <f t="shared" si="239"/>
        <v/>
      </c>
      <c r="AH210" s="344" t="str">
        <f t="shared" si="240"/>
        <v/>
      </c>
      <c r="AI210" s="344" t="str">
        <f t="shared" si="241"/>
        <v/>
      </c>
      <c r="AJ210" s="346" t="str">
        <f t="shared" si="242"/>
        <v/>
      </c>
      <c r="AK210" s="346" t="str">
        <f t="shared" si="243"/>
        <v/>
      </c>
      <c r="AL210" s="347" t="str">
        <f t="shared" si="244"/>
        <v/>
      </c>
      <c r="AM210" s="141"/>
      <c r="AN210" s="141"/>
      <c r="AO210" s="142"/>
      <c r="AP210" s="58">
        <f t="shared" si="260"/>
        <v>0</v>
      </c>
      <c r="AQ210" s="94">
        <f>SUM(AP$10:AP210)</f>
        <v>0</v>
      </c>
      <c r="AR210" s="143">
        <f t="shared" si="249"/>
        <v>0.1</v>
      </c>
      <c r="AS210" s="144" t="str">
        <f t="shared" si="261"/>
        <v/>
      </c>
      <c r="AT210" s="144" t="str">
        <f t="shared" si="288"/>
        <v/>
      </c>
      <c r="AU210" s="145"/>
      <c r="AV210" s="58">
        <f t="shared" si="247"/>
        <v>0</v>
      </c>
      <c r="AW210" s="318">
        <f>SUM(AV$10:AV210)</f>
        <v>0</v>
      </c>
      <c r="AX210" s="319">
        <f t="shared" si="248"/>
        <v>0.1</v>
      </c>
      <c r="AY210" s="144" t="str">
        <f t="shared" si="302"/>
        <v/>
      </c>
      <c r="AZ210" s="144" t="str">
        <f t="shared" si="303"/>
        <v/>
      </c>
      <c r="BA210" s="144"/>
      <c r="BB210" s="146" t="str">
        <f t="shared" si="262"/>
        <v/>
      </c>
      <c r="BC210" s="66" t="str">
        <f t="shared" si="301"/>
        <v/>
      </c>
      <c r="BD210" s="195" t="str">
        <f t="shared" si="263"/>
        <v/>
      </c>
      <c r="BF210" s="283"/>
      <c r="BG210" s="286" t="str">
        <f t="shared" si="264"/>
        <v/>
      </c>
      <c r="BY210" s="211" t="str">
        <f t="shared" si="265"/>
        <v/>
      </c>
      <c r="BZ210" s="150" t="str">
        <f t="shared" si="266"/>
        <v/>
      </c>
      <c r="CB210" s="54" t="str">
        <f t="shared" si="300"/>
        <v/>
      </c>
      <c r="CD210" s="54" t="str">
        <f t="shared" si="267"/>
        <v/>
      </c>
      <c r="CF210" s="54" t="str">
        <f t="shared" si="268"/>
        <v/>
      </c>
      <c r="CH210" s="150" t="str">
        <f t="shared" si="269"/>
        <v/>
      </c>
      <c r="CI210" s="290"/>
      <c r="CJ210" s="150" t="str">
        <f t="shared" si="270"/>
        <v/>
      </c>
      <c r="CK210" s="290"/>
      <c r="CL210" s="54" t="str">
        <f t="shared" si="289"/>
        <v/>
      </c>
      <c r="CM210" s="290"/>
      <c r="CN210" s="150" t="str">
        <f t="shared" si="271"/>
        <v/>
      </c>
      <c r="CO210" s="290"/>
      <c r="CP210" s="150" t="str">
        <f t="shared" si="272"/>
        <v/>
      </c>
      <c r="CQ210" s="290"/>
      <c r="CR210" s="150" t="str">
        <f t="shared" si="273"/>
        <v/>
      </c>
      <c r="CS210" s="290"/>
      <c r="CT210" s="150" t="str">
        <f t="shared" si="274"/>
        <v/>
      </c>
      <c r="CU210" s="150"/>
      <c r="CV210" s="150" t="str">
        <f t="shared" si="275"/>
        <v/>
      </c>
      <c r="CW210" s="94"/>
      <c r="CX210" s="151" t="str">
        <f t="shared" si="245"/>
        <v/>
      </c>
      <c r="CY210" s="151" t="str">
        <f t="shared" si="246"/>
        <v/>
      </c>
      <c r="CZ210" s="152"/>
      <c r="DA210" s="373" t="str">
        <f t="shared" si="290"/>
        <v/>
      </c>
      <c r="DC210" s="153">
        <f t="shared" si="276"/>
        <v>0</v>
      </c>
      <c r="DD210" s="153">
        <f t="shared" si="277"/>
        <v>0</v>
      </c>
      <c r="DE210" s="153">
        <f t="shared" si="278"/>
        <v>0</v>
      </c>
      <c r="DF210" s="158">
        <f t="shared" si="279"/>
        <v>-4.7000000000000002E-3</v>
      </c>
      <c r="DG210" s="159">
        <f t="shared" si="291"/>
        <v>-1.1703000000000001</v>
      </c>
      <c r="DH210" s="158">
        <f t="shared" si="280"/>
        <v>3.1999999999999997E-3</v>
      </c>
      <c r="DI210" s="159">
        <f t="shared" si="292"/>
        <v>0.79679999999999995</v>
      </c>
      <c r="DJ210" s="158">
        <f t="shared" si="281"/>
        <v>-2.7000000000000001E-3</v>
      </c>
      <c r="DK210" s="159">
        <f t="shared" si="293"/>
        <v>-0.67230000000000001</v>
      </c>
      <c r="DL210" s="158">
        <f t="shared" si="282"/>
        <v>1.1999999999999999E-3</v>
      </c>
      <c r="DM210" s="159">
        <f t="shared" si="294"/>
        <v>0.29879999999999995</v>
      </c>
      <c r="DN210" s="158">
        <f t="shared" si="283"/>
        <v>1.46E-2</v>
      </c>
      <c r="DO210" s="159">
        <f t="shared" si="295"/>
        <v>3.6354000000000002</v>
      </c>
      <c r="DP210" s="158">
        <f t="shared" si="284"/>
        <v>-1.2999999999999999E-2</v>
      </c>
      <c r="DQ210" s="159">
        <f t="shared" si="296"/>
        <v>-3.2369999999999997</v>
      </c>
      <c r="DR210" s="158">
        <f t="shared" si="285"/>
        <v>-6.7000000000000002E-3</v>
      </c>
      <c r="DS210" s="159">
        <f t="shared" si="297"/>
        <v>-1.6683000000000001</v>
      </c>
      <c r="DT210" s="158">
        <f t="shared" si="286"/>
        <v>-1.2999999999999999E-2</v>
      </c>
      <c r="DU210" s="159">
        <f t="shared" si="298"/>
        <v>-3.2369999999999997</v>
      </c>
      <c r="DV210" s="158">
        <f t="shared" si="287"/>
        <v>-6.7000000000000002E-3</v>
      </c>
      <c r="DW210" s="160">
        <f t="shared" si="299"/>
        <v>-1.6683000000000001</v>
      </c>
    </row>
    <row r="211" spans="1:127" ht="24.95" customHeight="1" x14ac:dyDescent="0.2">
      <c r="A211" s="272">
        <v>202</v>
      </c>
      <c r="B211" s="336"/>
      <c r="C211" s="332"/>
      <c r="D211" s="333"/>
      <c r="E211" s="334"/>
      <c r="F211" s="335"/>
      <c r="G211" s="334"/>
      <c r="H211" s="371"/>
      <c r="I211" s="334"/>
      <c r="J211" s="334"/>
      <c r="K211" s="334"/>
      <c r="L211" s="334"/>
      <c r="M211" s="334"/>
      <c r="N211" s="334"/>
      <c r="O211" s="337"/>
      <c r="P211" s="337"/>
      <c r="Q211" s="338" t="str">
        <f t="shared" si="250"/>
        <v xml:space="preserve"> </v>
      </c>
      <c r="R211" s="339" t="str">
        <f t="shared" si="251"/>
        <v/>
      </c>
      <c r="S211" s="340" t="str">
        <f t="shared" si="233"/>
        <v/>
      </c>
      <c r="T211" s="341" t="str">
        <f t="shared" si="252"/>
        <v/>
      </c>
      <c r="U211" s="341" t="str">
        <f t="shared" si="253"/>
        <v/>
      </c>
      <c r="V211" s="341" t="str">
        <f t="shared" si="254"/>
        <v/>
      </c>
      <c r="W211" s="341" t="str">
        <f t="shared" si="255"/>
        <v/>
      </c>
      <c r="X211" s="340" t="str">
        <f t="shared" si="234"/>
        <v/>
      </c>
      <c r="Y211" s="342" t="str">
        <f t="shared" si="235"/>
        <v/>
      </c>
      <c r="Z211" s="343" t="str">
        <f t="shared" si="236"/>
        <v/>
      </c>
      <c r="AA211" s="344" t="str">
        <f t="shared" si="237"/>
        <v/>
      </c>
      <c r="AB211" s="345" t="str">
        <f t="shared" si="256"/>
        <v/>
      </c>
      <c r="AC211" s="346" t="str">
        <f t="shared" si="257"/>
        <v/>
      </c>
      <c r="AD211" s="346" t="str">
        <f t="shared" si="258"/>
        <v/>
      </c>
      <c r="AE211" s="344" t="str">
        <f t="shared" si="238"/>
        <v/>
      </c>
      <c r="AF211" s="346" t="str">
        <f t="shared" si="259"/>
        <v/>
      </c>
      <c r="AG211" s="344" t="str">
        <f t="shared" si="239"/>
        <v/>
      </c>
      <c r="AH211" s="344" t="str">
        <f t="shared" si="240"/>
        <v/>
      </c>
      <c r="AI211" s="344" t="str">
        <f t="shared" si="241"/>
        <v/>
      </c>
      <c r="AJ211" s="346" t="str">
        <f t="shared" si="242"/>
        <v/>
      </c>
      <c r="AK211" s="346" t="str">
        <f t="shared" si="243"/>
        <v/>
      </c>
      <c r="AL211" s="347" t="str">
        <f t="shared" si="244"/>
        <v/>
      </c>
      <c r="AM211" s="141"/>
      <c r="AN211" s="141"/>
      <c r="AO211" s="142"/>
      <c r="AP211" s="58">
        <f t="shared" si="260"/>
        <v>0</v>
      </c>
      <c r="AQ211" s="94">
        <f>SUM(AP$10:AP211)</f>
        <v>0</v>
      </c>
      <c r="AR211" s="143">
        <f t="shared" si="249"/>
        <v>0.1</v>
      </c>
      <c r="AS211" s="144" t="str">
        <f t="shared" si="261"/>
        <v/>
      </c>
      <c r="AT211" s="144" t="str">
        <f t="shared" si="288"/>
        <v/>
      </c>
      <c r="AU211" s="145"/>
      <c r="AV211" s="58">
        <f t="shared" si="247"/>
        <v>0</v>
      </c>
      <c r="AW211" s="318">
        <f>SUM(AV$10:AV211)</f>
        <v>0</v>
      </c>
      <c r="AX211" s="319">
        <f t="shared" si="248"/>
        <v>0.1</v>
      </c>
      <c r="AY211" s="144" t="str">
        <f t="shared" si="302"/>
        <v/>
      </c>
      <c r="AZ211" s="144" t="str">
        <f t="shared" si="303"/>
        <v/>
      </c>
      <c r="BA211" s="144"/>
      <c r="BB211" s="146" t="str">
        <f t="shared" si="262"/>
        <v/>
      </c>
      <c r="BC211" s="66" t="str">
        <f t="shared" si="301"/>
        <v/>
      </c>
      <c r="BD211" s="195" t="str">
        <f t="shared" si="263"/>
        <v/>
      </c>
      <c r="BF211" s="283"/>
      <c r="BG211" s="286" t="str">
        <f t="shared" si="264"/>
        <v/>
      </c>
      <c r="BY211" s="211" t="str">
        <f t="shared" si="265"/>
        <v/>
      </c>
      <c r="BZ211" s="150" t="str">
        <f t="shared" si="266"/>
        <v/>
      </c>
      <c r="CB211" s="54" t="str">
        <f t="shared" si="300"/>
        <v/>
      </c>
      <c r="CD211" s="54" t="str">
        <f t="shared" si="267"/>
        <v/>
      </c>
      <c r="CF211" s="54" t="str">
        <f t="shared" si="268"/>
        <v/>
      </c>
      <c r="CH211" s="150" t="str">
        <f t="shared" si="269"/>
        <v/>
      </c>
      <c r="CI211" s="290"/>
      <c r="CJ211" s="150" t="str">
        <f t="shared" si="270"/>
        <v/>
      </c>
      <c r="CK211" s="290"/>
      <c r="CL211" s="54" t="str">
        <f t="shared" si="289"/>
        <v/>
      </c>
      <c r="CM211" s="290"/>
      <c r="CN211" s="150" t="str">
        <f t="shared" si="271"/>
        <v/>
      </c>
      <c r="CO211" s="290"/>
      <c r="CP211" s="150" t="str">
        <f t="shared" si="272"/>
        <v/>
      </c>
      <c r="CQ211" s="290"/>
      <c r="CR211" s="150" t="str">
        <f t="shared" si="273"/>
        <v/>
      </c>
      <c r="CS211" s="290"/>
      <c r="CT211" s="150" t="str">
        <f t="shared" si="274"/>
        <v/>
      </c>
      <c r="CU211" s="150"/>
      <c r="CV211" s="150" t="str">
        <f t="shared" si="275"/>
        <v/>
      </c>
      <c r="CW211" s="94"/>
      <c r="CX211" s="151" t="str">
        <f t="shared" si="245"/>
        <v/>
      </c>
      <c r="CY211" s="151" t="str">
        <f t="shared" si="246"/>
        <v/>
      </c>
      <c r="CZ211" s="152"/>
      <c r="DA211" s="373" t="str">
        <f t="shared" si="290"/>
        <v/>
      </c>
      <c r="DC211" s="153">
        <f t="shared" si="276"/>
        <v>0</v>
      </c>
      <c r="DD211" s="153">
        <f t="shared" si="277"/>
        <v>0</v>
      </c>
      <c r="DE211" s="153">
        <f t="shared" si="278"/>
        <v>0</v>
      </c>
      <c r="DF211" s="158">
        <f t="shared" si="279"/>
        <v>-4.7000000000000002E-3</v>
      </c>
      <c r="DG211" s="159">
        <f t="shared" si="291"/>
        <v>-1.1703000000000001</v>
      </c>
      <c r="DH211" s="158">
        <f t="shared" si="280"/>
        <v>3.1999999999999997E-3</v>
      </c>
      <c r="DI211" s="159">
        <f t="shared" si="292"/>
        <v>0.79679999999999995</v>
      </c>
      <c r="DJ211" s="158">
        <f t="shared" si="281"/>
        <v>-2.7000000000000001E-3</v>
      </c>
      <c r="DK211" s="159">
        <f t="shared" si="293"/>
        <v>-0.67230000000000001</v>
      </c>
      <c r="DL211" s="158">
        <f t="shared" si="282"/>
        <v>1.1999999999999999E-3</v>
      </c>
      <c r="DM211" s="159">
        <f t="shared" si="294"/>
        <v>0.29879999999999995</v>
      </c>
      <c r="DN211" s="158">
        <f t="shared" si="283"/>
        <v>1.46E-2</v>
      </c>
      <c r="DO211" s="159">
        <f t="shared" si="295"/>
        <v>3.6354000000000002</v>
      </c>
      <c r="DP211" s="158">
        <f t="shared" si="284"/>
        <v>-1.2999999999999999E-2</v>
      </c>
      <c r="DQ211" s="159">
        <f t="shared" si="296"/>
        <v>-3.2369999999999997</v>
      </c>
      <c r="DR211" s="158">
        <f t="shared" si="285"/>
        <v>-6.7000000000000002E-3</v>
      </c>
      <c r="DS211" s="159">
        <f t="shared" si="297"/>
        <v>-1.6683000000000001</v>
      </c>
      <c r="DT211" s="158">
        <f t="shared" si="286"/>
        <v>-1.2999999999999999E-2</v>
      </c>
      <c r="DU211" s="159">
        <f t="shared" si="298"/>
        <v>-3.2369999999999997</v>
      </c>
      <c r="DV211" s="158">
        <f t="shared" si="287"/>
        <v>-6.7000000000000002E-3</v>
      </c>
      <c r="DW211" s="160">
        <f t="shared" si="299"/>
        <v>-1.6683000000000001</v>
      </c>
    </row>
    <row r="212" spans="1:127" ht="24.95" customHeight="1" x14ac:dyDescent="0.2">
      <c r="A212" s="272">
        <v>203</v>
      </c>
      <c r="B212" s="336"/>
      <c r="C212" s="332"/>
      <c r="D212" s="333"/>
      <c r="E212" s="334"/>
      <c r="F212" s="335"/>
      <c r="G212" s="334"/>
      <c r="H212" s="371"/>
      <c r="I212" s="334"/>
      <c r="J212" s="334"/>
      <c r="K212" s="334"/>
      <c r="L212" s="334"/>
      <c r="M212" s="334"/>
      <c r="N212" s="334"/>
      <c r="O212" s="337"/>
      <c r="P212" s="337"/>
      <c r="Q212" s="338" t="str">
        <f t="shared" si="250"/>
        <v xml:space="preserve"> </v>
      </c>
      <c r="R212" s="339" t="str">
        <f t="shared" si="251"/>
        <v/>
      </c>
      <c r="S212" s="340" t="str">
        <f t="shared" si="233"/>
        <v/>
      </c>
      <c r="T212" s="341" t="str">
        <f t="shared" si="252"/>
        <v/>
      </c>
      <c r="U212" s="341" t="str">
        <f t="shared" si="253"/>
        <v/>
      </c>
      <c r="V212" s="341" t="str">
        <f t="shared" si="254"/>
        <v/>
      </c>
      <c r="W212" s="341" t="str">
        <f t="shared" si="255"/>
        <v/>
      </c>
      <c r="X212" s="340" t="str">
        <f t="shared" si="234"/>
        <v/>
      </c>
      <c r="Y212" s="342" t="str">
        <f t="shared" si="235"/>
        <v/>
      </c>
      <c r="Z212" s="343" t="str">
        <f t="shared" si="236"/>
        <v/>
      </c>
      <c r="AA212" s="344" t="str">
        <f t="shared" si="237"/>
        <v/>
      </c>
      <c r="AB212" s="345" t="str">
        <f t="shared" si="256"/>
        <v/>
      </c>
      <c r="AC212" s="346" t="str">
        <f t="shared" si="257"/>
        <v/>
      </c>
      <c r="AD212" s="346" t="str">
        <f t="shared" si="258"/>
        <v/>
      </c>
      <c r="AE212" s="344" t="str">
        <f t="shared" si="238"/>
        <v/>
      </c>
      <c r="AF212" s="346" t="str">
        <f t="shared" si="259"/>
        <v/>
      </c>
      <c r="AG212" s="344" t="str">
        <f t="shared" si="239"/>
        <v/>
      </c>
      <c r="AH212" s="344" t="str">
        <f t="shared" si="240"/>
        <v/>
      </c>
      <c r="AI212" s="344" t="str">
        <f t="shared" si="241"/>
        <v/>
      </c>
      <c r="AJ212" s="346" t="str">
        <f t="shared" si="242"/>
        <v/>
      </c>
      <c r="AK212" s="346" t="str">
        <f t="shared" si="243"/>
        <v/>
      </c>
      <c r="AL212" s="347" t="str">
        <f t="shared" si="244"/>
        <v/>
      </c>
      <c r="AM212" s="141"/>
      <c r="AN212" s="141"/>
      <c r="AO212" s="142"/>
      <c r="AP212" s="58">
        <f t="shared" si="260"/>
        <v>0</v>
      </c>
      <c r="AQ212" s="94">
        <f>SUM(AP$10:AP212)</f>
        <v>0</v>
      </c>
      <c r="AR212" s="143">
        <f t="shared" si="249"/>
        <v>0.1</v>
      </c>
      <c r="AS212" s="144" t="str">
        <f t="shared" si="261"/>
        <v/>
      </c>
      <c r="AT212" s="144" t="str">
        <f t="shared" si="288"/>
        <v/>
      </c>
      <c r="AU212" s="145"/>
      <c r="AV212" s="58">
        <f t="shared" si="247"/>
        <v>0</v>
      </c>
      <c r="AW212" s="318">
        <f>SUM(AV$10:AV212)</f>
        <v>0</v>
      </c>
      <c r="AX212" s="319">
        <f t="shared" si="248"/>
        <v>0.1</v>
      </c>
      <c r="AY212" s="144" t="str">
        <f t="shared" si="302"/>
        <v/>
      </c>
      <c r="AZ212" s="144" t="str">
        <f t="shared" si="303"/>
        <v/>
      </c>
      <c r="BA212" s="144"/>
      <c r="BB212" s="146" t="str">
        <f t="shared" si="262"/>
        <v/>
      </c>
      <c r="BC212" s="66" t="str">
        <f t="shared" si="301"/>
        <v/>
      </c>
      <c r="BD212" s="195" t="str">
        <f t="shared" si="263"/>
        <v/>
      </c>
      <c r="BF212" s="283"/>
      <c r="BG212" s="286" t="str">
        <f t="shared" si="264"/>
        <v/>
      </c>
      <c r="BY212" s="211" t="str">
        <f t="shared" si="265"/>
        <v/>
      </c>
      <c r="BZ212" s="150" t="str">
        <f t="shared" si="266"/>
        <v/>
      </c>
      <c r="CB212" s="54" t="str">
        <f t="shared" si="300"/>
        <v/>
      </c>
      <c r="CD212" s="54" t="str">
        <f t="shared" si="267"/>
        <v/>
      </c>
      <c r="CF212" s="54" t="str">
        <f t="shared" si="268"/>
        <v/>
      </c>
      <c r="CH212" s="150" t="str">
        <f t="shared" si="269"/>
        <v/>
      </c>
      <c r="CI212" s="290"/>
      <c r="CJ212" s="150" t="str">
        <f t="shared" si="270"/>
        <v/>
      </c>
      <c r="CK212" s="290"/>
      <c r="CL212" s="54" t="str">
        <f t="shared" si="289"/>
        <v/>
      </c>
      <c r="CM212" s="290"/>
      <c r="CN212" s="150" t="str">
        <f t="shared" si="271"/>
        <v/>
      </c>
      <c r="CO212" s="290"/>
      <c r="CP212" s="150" t="str">
        <f t="shared" si="272"/>
        <v/>
      </c>
      <c r="CQ212" s="290"/>
      <c r="CR212" s="150" t="str">
        <f t="shared" si="273"/>
        <v/>
      </c>
      <c r="CS212" s="290"/>
      <c r="CT212" s="150" t="str">
        <f t="shared" si="274"/>
        <v/>
      </c>
      <c r="CU212" s="150"/>
      <c r="CV212" s="150" t="str">
        <f t="shared" si="275"/>
        <v/>
      </c>
      <c r="CW212" s="94"/>
      <c r="CX212" s="151" t="str">
        <f t="shared" si="245"/>
        <v/>
      </c>
      <c r="CY212" s="151" t="str">
        <f t="shared" si="246"/>
        <v/>
      </c>
      <c r="CZ212" s="152"/>
      <c r="DA212" s="373" t="str">
        <f t="shared" si="290"/>
        <v/>
      </c>
      <c r="DC212" s="153">
        <f t="shared" si="276"/>
        <v>0</v>
      </c>
      <c r="DD212" s="153">
        <f t="shared" si="277"/>
        <v>0</v>
      </c>
      <c r="DE212" s="153">
        <f t="shared" si="278"/>
        <v>0</v>
      </c>
      <c r="DF212" s="158">
        <f t="shared" si="279"/>
        <v>-4.7000000000000002E-3</v>
      </c>
      <c r="DG212" s="159">
        <f t="shared" si="291"/>
        <v>-1.1703000000000001</v>
      </c>
      <c r="DH212" s="158">
        <f t="shared" si="280"/>
        <v>3.1999999999999997E-3</v>
      </c>
      <c r="DI212" s="159">
        <f t="shared" si="292"/>
        <v>0.79679999999999995</v>
      </c>
      <c r="DJ212" s="158">
        <f t="shared" si="281"/>
        <v>-2.7000000000000001E-3</v>
      </c>
      <c r="DK212" s="159">
        <f t="shared" si="293"/>
        <v>-0.67230000000000001</v>
      </c>
      <c r="DL212" s="158">
        <f t="shared" si="282"/>
        <v>1.1999999999999999E-3</v>
      </c>
      <c r="DM212" s="159">
        <f t="shared" si="294"/>
        <v>0.29879999999999995</v>
      </c>
      <c r="DN212" s="158">
        <f t="shared" si="283"/>
        <v>1.46E-2</v>
      </c>
      <c r="DO212" s="159">
        <f t="shared" si="295"/>
        <v>3.6354000000000002</v>
      </c>
      <c r="DP212" s="158">
        <f t="shared" si="284"/>
        <v>-1.2999999999999999E-2</v>
      </c>
      <c r="DQ212" s="159">
        <f t="shared" si="296"/>
        <v>-3.2369999999999997</v>
      </c>
      <c r="DR212" s="158">
        <f t="shared" si="285"/>
        <v>-6.7000000000000002E-3</v>
      </c>
      <c r="DS212" s="159">
        <f t="shared" si="297"/>
        <v>-1.6683000000000001</v>
      </c>
      <c r="DT212" s="158">
        <f t="shared" si="286"/>
        <v>-1.2999999999999999E-2</v>
      </c>
      <c r="DU212" s="159">
        <f t="shared" si="298"/>
        <v>-3.2369999999999997</v>
      </c>
      <c r="DV212" s="158">
        <f t="shared" si="287"/>
        <v>-6.7000000000000002E-3</v>
      </c>
      <c r="DW212" s="160">
        <f t="shared" si="299"/>
        <v>-1.6683000000000001</v>
      </c>
    </row>
    <row r="213" spans="1:127" ht="24.95" customHeight="1" x14ac:dyDescent="0.2">
      <c r="A213" s="272">
        <v>204</v>
      </c>
      <c r="B213" s="336"/>
      <c r="C213" s="332"/>
      <c r="D213" s="333"/>
      <c r="E213" s="334"/>
      <c r="F213" s="335"/>
      <c r="G213" s="334"/>
      <c r="H213" s="371"/>
      <c r="I213" s="334"/>
      <c r="J213" s="334"/>
      <c r="K213" s="334"/>
      <c r="L213" s="334"/>
      <c r="M213" s="334"/>
      <c r="N213" s="334"/>
      <c r="O213" s="337"/>
      <c r="P213" s="337"/>
      <c r="Q213" s="338" t="str">
        <f t="shared" si="250"/>
        <v xml:space="preserve"> </v>
      </c>
      <c r="R213" s="339" t="str">
        <f t="shared" si="251"/>
        <v/>
      </c>
      <c r="S213" s="340" t="str">
        <f t="shared" ref="S213:S276" si="304">IF(RIGHT(E213,7)="AVT3000","No",IF(RIGHT(E213,7)="AVC5000","Yes",""))</f>
        <v/>
      </c>
      <c r="T213" s="341" t="str">
        <f t="shared" si="252"/>
        <v/>
      </c>
      <c r="U213" s="341" t="str">
        <f t="shared" si="253"/>
        <v/>
      </c>
      <c r="V213" s="341" t="str">
        <f t="shared" si="254"/>
        <v/>
      </c>
      <c r="W213" s="341" t="str">
        <f t="shared" si="255"/>
        <v/>
      </c>
      <c r="X213" s="340" t="str">
        <f t="shared" ref="X213:X276" si="305">IF(RIGHT(E213,7)="AVT3000","No",IF(RIGHT(E213,7)="AVC5000","Yes",""))</f>
        <v/>
      </c>
      <c r="Y213" s="342" t="str">
        <f t="shared" ref="Y213:Y276" si="306">IF(LEFT(E213,1)="H","H-","")</f>
        <v/>
      </c>
      <c r="Z213" s="343" t="str">
        <f t="shared" ref="Z213:Z276" si="307">IF(RIGHT(E213,7)="AVT3000","AVT3",IF(RIGHT(E213,7)="AVC5000","AVC5",""))</f>
        <v/>
      </c>
      <c r="AA213" s="344" t="str">
        <f t="shared" ref="AA213:AA276" si="308">IF(RIGHT(E213,6)="AV3000","AV3",IF(RIGHT(E213,7)="AVC5000","AVC5",""))</f>
        <v/>
      </c>
      <c r="AB213" s="345" t="str">
        <f t="shared" si="256"/>
        <v/>
      </c>
      <c r="AC213" s="346" t="str">
        <f t="shared" si="257"/>
        <v/>
      </c>
      <c r="AD213" s="346" t="str">
        <f t="shared" si="258"/>
        <v/>
      </c>
      <c r="AE213" s="344" t="str">
        <f t="shared" ref="AE213:AE276" si="309">IF(AF213="","","-")</f>
        <v/>
      </c>
      <c r="AF213" s="346" t="str">
        <f t="shared" si="259"/>
        <v/>
      </c>
      <c r="AG213" s="344" t="str">
        <f t="shared" ref="AG213:AG276" si="310">IF(G213="","","-")</f>
        <v/>
      </c>
      <c r="AH213" s="344" t="str">
        <f t="shared" ref="AH213:AH276" si="311">IF(I213="AccuNet","A","")</f>
        <v/>
      </c>
      <c r="AI213" s="344" t="str">
        <f t="shared" ref="AI213:AI276" si="312">IF(J213="BACnet","B","")</f>
        <v/>
      </c>
      <c r="AJ213" s="346" t="str">
        <f t="shared" ref="AJ213:AJ276" si="313">IF(K213="Flanged","F","")</f>
        <v/>
      </c>
      <c r="AK213" s="346" t="str">
        <f t="shared" ref="AK213:AK276" si="314">IF(L213="Insulation","I","")</f>
        <v/>
      </c>
      <c r="AL213" s="347" t="str">
        <f t="shared" ref="AL213:AL276" si="315">IF(M213="Tight Shutoff","S","")</f>
        <v/>
      </c>
      <c r="AM213" s="141"/>
      <c r="AN213" s="141"/>
      <c r="AO213" s="142"/>
      <c r="AP213" s="58">
        <f t="shared" si="260"/>
        <v>0</v>
      </c>
      <c r="AQ213" s="94">
        <f>SUM(AP$10:AP213)</f>
        <v>0</v>
      </c>
      <c r="AR213" s="143">
        <f t="shared" si="249"/>
        <v>0.1</v>
      </c>
      <c r="AS213" s="144" t="str">
        <f t="shared" si="261"/>
        <v/>
      </c>
      <c r="AT213" s="144" t="str">
        <f t="shared" si="288"/>
        <v/>
      </c>
      <c r="AU213" s="145"/>
      <c r="AV213" s="58">
        <f t="shared" si="247"/>
        <v>0</v>
      </c>
      <c r="AW213" s="318">
        <f>SUM(AV$10:AV213)</f>
        <v>0</v>
      </c>
      <c r="AX213" s="319">
        <f t="shared" si="248"/>
        <v>0.1</v>
      </c>
      <c r="AY213" s="144" t="str">
        <f t="shared" si="302"/>
        <v/>
      </c>
      <c r="AZ213" s="144" t="str">
        <f t="shared" si="303"/>
        <v/>
      </c>
      <c r="BA213" s="144"/>
      <c r="BB213" s="146" t="str">
        <f t="shared" si="262"/>
        <v/>
      </c>
      <c r="BC213" s="66" t="str">
        <f t="shared" si="301"/>
        <v/>
      </c>
      <c r="BD213" s="195" t="str">
        <f t="shared" si="263"/>
        <v/>
      </c>
      <c r="BF213" s="283"/>
      <c r="BG213" s="286" t="str">
        <f t="shared" si="264"/>
        <v/>
      </c>
      <c r="BY213" s="211" t="str">
        <f t="shared" si="265"/>
        <v/>
      </c>
      <c r="BZ213" s="150" t="str">
        <f t="shared" si="266"/>
        <v/>
      </c>
      <c r="CB213" s="54" t="str">
        <f t="shared" si="300"/>
        <v/>
      </c>
      <c r="CD213" s="54" t="str">
        <f t="shared" si="267"/>
        <v/>
      </c>
      <c r="CF213" s="54" t="str">
        <f t="shared" si="268"/>
        <v/>
      </c>
      <c r="CH213" s="150" t="str">
        <f t="shared" si="269"/>
        <v/>
      </c>
      <c r="CI213" s="290"/>
      <c r="CJ213" s="150" t="str">
        <f t="shared" si="270"/>
        <v/>
      </c>
      <c r="CK213" s="290"/>
      <c r="CL213" s="54" t="str">
        <f t="shared" si="289"/>
        <v/>
      </c>
      <c r="CM213" s="290"/>
      <c r="CN213" s="150" t="str">
        <f t="shared" si="271"/>
        <v/>
      </c>
      <c r="CO213" s="290"/>
      <c r="CP213" s="150" t="str">
        <f t="shared" si="272"/>
        <v/>
      </c>
      <c r="CQ213" s="290"/>
      <c r="CR213" s="150" t="str">
        <f t="shared" si="273"/>
        <v/>
      </c>
      <c r="CS213" s="290"/>
      <c r="CT213" s="150" t="str">
        <f t="shared" si="274"/>
        <v/>
      </c>
      <c r="CU213" s="150"/>
      <c r="CV213" s="150" t="str">
        <f t="shared" si="275"/>
        <v/>
      </c>
      <c r="CW213" s="94"/>
      <c r="CX213" s="151" t="str">
        <f t="shared" si="245"/>
        <v/>
      </c>
      <c r="CY213" s="151" t="str">
        <f t="shared" si="246"/>
        <v/>
      </c>
      <c r="CZ213" s="152"/>
      <c r="DA213" s="373" t="str">
        <f t="shared" si="290"/>
        <v/>
      </c>
      <c r="DC213" s="153">
        <f t="shared" si="276"/>
        <v>0</v>
      </c>
      <c r="DD213" s="153">
        <f t="shared" si="277"/>
        <v>0</v>
      </c>
      <c r="DE213" s="153">
        <f t="shared" si="278"/>
        <v>0</v>
      </c>
      <c r="DF213" s="158">
        <f t="shared" si="279"/>
        <v>-4.7000000000000002E-3</v>
      </c>
      <c r="DG213" s="159">
        <f t="shared" si="291"/>
        <v>-1.1703000000000001</v>
      </c>
      <c r="DH213" s="158">
        <f t="shared" si="280"/>
        <v>3.1999999999999997E-3</v>
      </c>
      <c r="DI213" s="159">
        <f t="shared" si="292"/>
        <v>0.79679999999999995</v>
      </c>
      <c r="DJ213" s="158">
        <f t="shared" si="281"/>
        <v>-2.7000000000000001E-3</v>
      </c>
      <c r="DK213" s="159">
        <f t="shared" si="293"/>
        <v>-0.67230000000000001</v>
      </c>
      <c r="DL213" s="158">
        <f t="shared" si="282"/>
        <v>1.1999999999999999E-3</v>
      </c>
      <c r="DM213" s="159">
        <f t="shared" si="294"/>
        <v>0.29879999999999995</v>
      </c>
      <c r="DN213" s="158">
        <f t="shared" si="283"/>
        <v>1.46E-2</v>
      </c>
      <c r="DO213" s="159">
        <f t="shared" si="295"/>
        <v>3.6354000000000002</v>
      </c>
      <c r="DP213" s="158">
        <f t="shared" si="284"/>
        <v>-1.2999999999999999E-2</v>
      </c>
      <c r="DQ213" s="159">
        <f t="shared" si="296"/>
        <v>-3.2369999999999997</v>
      </c>
      <c r="DR213" s="158">
        <f t="shared" si="285"/>
        <v>-6.7000000000000002E-3</v>
      </c>
      <c r="DS213" s="159">
        <f t="shared" si="297"/>
        <v>-1.6683000000000001</v>
      </c>
      <c r="DT213" s="158">
        <f t="shared" si="286"/>
        <v>-1.2999999999999999E-2</v>
      </c>
      <c r="DU213" s="159">
        <f t="shared" si="298"/>
        <v>-3.2369999999999997</v>
      </c>
      <c r="DV213" s="158">
        <f t="shared" si="287"/>
        <v>-6.7000000000000002E-3</v>
      </c>
      <c r="DW213" s="160">
        <f t="shared" si="299"/>
        <v>-1.6683000000000001</v>
      </c>
    </row>
    <row r="214" spans="1:127" ht="24.95" customHeight="1" x14ac:dyDescent="0.2">
      <c r="A214" s="272">
        <v>205</v>
      </c>
      <c r="B214" s="336"/>
      <c r="C214" s="332"/>
      <c r="D214" s="333"/>
      <c r="E214" s="334"/>
      <c r="F214" s="335"/>
      <c r="G214" s="334"/>
      <c r="H214" s="371"/>
      <c r="I214" s="334"/>
      <c r="J214" s="334"/>
      <c r="K214" s="334"/>
      <c r="L214" s="334"/>
      <c r="M214" s="334"/>
      <c r="N214" s="334"/>
      <c r="O214" s="337"/>
      <c r="P214" s="337"/>
      <c r="Q214" s="338" t="str">
        <f t="shared" si="250"/>
        <v xml:space="preserve"> </v>
      </c>
      <c r="R214" s="339" t="str">
        <f t="shared" si="251"/>
        <v/>
      </c>
      <c r="S214" s="340" t="str">
        <f t="shared" si="304"/>
        <v/>
      </c>
      <c r="T214" s="341" t="str">
        <f t="shared" si="252"/>
        <v/>
      </c>
      <c r="U214" s="341" t="str">
        <f t="shared" si="253"/>
        <v/>
      </c>
      <c r="V214" s="341" t="str">
        <f t="shared" si="254"/>
        <v/>
      </c>
      <c r="W214" s="341" t="str">
        <f t="shared" si="255"/>
        <v/>
      </c>
      <c r="X214" s="340" t="str">
        <f t="shared" si="305"/>
        <v/>
      </c>
      <c r="Y214" s="342" t="str">
        <f t="shared" si="306"/>
        <v/>
      </c>
      <c r="Z214" s="343" t="str">
        <f t="shared" si="307"/>
        <v/>
      </c>
      <c r="AA214" s="344" t="str">
        <f t="shared" si="308"/>
        <v/>
      </c>
      <c r="AB214" s="345" t="str">
        <f t="shared" si="256"/>
        <v/>
      </c>
      <c r="AC214" s="346" t="str">
        <f t="shared" si="257"/>
        <v/>
      </c>
      <c r="AD214" s="346" t="str">
        <f t="shared" si="258"/>
        <v/>
      </c>
      <c r="AE214" s="344" t="str">
        <f t="shared" si="309"/>
        <v/>
      </c>
      <c r="AF214" s="346" t="str">
        <f t="shared" si="259"/>
        <v/>
      </c>
      <c r="AG214" s="344" t="str">
        <f t="shared" si="310"/>
        <v/>
      </c>
      <c r="AH214" s="344" t="str">
        <f t="shared" si="311"/>
        <v/>
      </c>
      <c r="AI214" s="344" t="str">
        <f t="shared" si="312"/>
        <v/>
      </c>
      <c r="AJ214" s="346" t="str">
        <f t="shared" si="313"/>
        <v/>
      </c>
      <c r="AK214" s="346" t="str">
        <f t="shared" si="314"/>
        <v/>
      </c>
      <c r="AL214" s="347" t="str">
        <f t="shared" si="315"/>
        <v/>
      </c>
      <c r="AM214" s="141"/>
      <c r="AN214" s="141"/>
      <c r="AO214" s="142"/>
      <c r="AP214" s="58">
        <f t="shared" si="260"/>
        <v>0</v>
      </c>
      <c r="AQ214" s="94">
        <f>SUM(AP$10:AP214)</f>
        <v>0</v>
      </c>
      <c r="AR214" s="143">
        <f t="shared" si="249"/>
        <v>0.1</v>
      </c>
      <c r="AS214" s="144" t="str">
        <f t="shared" si="261"/>
        <v/>
      </c>
      <c r="AT214" s="144" t="str">
        <f t="shared" si="288"/>
        <v/>
      </c>
      <c r="AU214" s="145"/>
      <c r="AV214" s="58">
        <f t="shared" si="247"/>
        <v>0</v>
      </c>
      <c r="AW214" s="318">
        <f>SUM(AV$10:AV214)</f>
        <v>0</v>
      </c>
      <c r="AX214" s="319">
        <f t="shared" si="248"/>
        <v>0.1</v>
      </c>
      <c r="AY214" s="144" t="str">
        <f t="shared" si="302"/>
        <v/>
      </c>
      <c r="AZ214" s="144" t="str">
        <f t="shared" si="303"/>
        <v/>
      </c>
      <c r="BA214" s="144"/>
      <c r="BB214" s="146" t="str">
        <f t="shared" si="262"/>
        <v/>
      </c>
      <c r="BC214" s="66" t="str">
        <f t="shared" si="301"/>
        <v/>
      </c>
      <c r="BD214" s="195" t="str">
        <f t="shared" si="263"/>
        <v/>
      </c>
      <c r="BF214" s="283"/>
      <c r="BG214" s="286" t="str">
        <f t="shared" si="264"/>
        <v/>
      </c>
      <c r="BY214" s="211" t="str">
        <f t="shared" si="265"/>
        <v/>
      </c>
      <c r="BZ214" s="150" t="str">
        <f t="shared" si="266"/>
        <v/>
      </c>
      <c r="CB214" s="54" t="str">
        <f t="shared" si="300"/>
        <v/>
      </c>
      <c r="CD214" s="54" t="str">
        <f t="shared" si="267"/>
        <v/>
      </c>
      <c r="CF214" s="54" t="str">
        <f t="shared" si="268"/>
        <v/>
      </c>
      <c r="CH214" s="150" t="str">
        <f t="shared" si="269"/>
        <v/>
      </c>
      <c r="CI214" s="290"/>
      <c r="CJ214" s="150" t="str">
        <f t="shared" si="270"/>
        <v/>
      </c>
      <c r="CK214" s="290"/>
      <c r="CL214" s="54" t="str">
        <f t="shared" si="289"/>
        <v/>
      </c>
      <c r="CM214" s="290"/>
      <c r="CN214" s="150" t="str">
        <f t="shared" si="271"/>
        <v/>
      </c>
      <c r="CO214" s="290"/>
      <c r="CP214" s="150" t="str">
        <f t="shared" si="272"/>
        <v/>
      </c>
      <c r="CQ214" s="290"/>
      <c r="CR214" s="150" t="str">
        <f t="shared" si="273"/>
        <v/>
      </c>
      <c r="CS214" s="290"/>
      <c r="CT214" s="150" t="str">
        <f t="shared" si="274"/>
        <v/>
      </c>
      <c r="CU214" s="150"/>
      <c r="CV214" s="150" t="str">
        <f t="shared" si="275"/>
        <v/>
      </c>
      <c r="CW214" s="94"/>
      <c r="CX214" s="151" t="str">
        <f t="shared" si="245"/>
        <v/>
      </c>
      <c r="CY214" s="151" t="str">
        <f t="shared" si="246"/>
        <v/>
      </c>
      <c r="CZ214" s="152"/>
      <c r="DA214" s="373" t="str">
        <f t="shared" si="290"/>
        <v/>
      </c>
      <c r="DC214" s="153">
        <f t="shared" si="276"/>
        <v>0</v>
      </c>
      <c r="DD214" s="153">
        <f t="shared" si="277"/>
        <v>0</v>
      </c>
      <c r="DE214" s="153">
        <f t="shared" si="278"/>
        <v>0</v>
      </c>
      <c r="DF214" s="158">
        <f t="shared" si="279"/>
        <v>-4.7000000000000002E-3</v>
      </c>
      <c r="DG214" s="159">
        <f t="shared" si="291"/>
        <v>-1.1703000000000001</v>
      </c>
      <c r="DH214" s="158">
        <f t="shared" si="280"/>
        <v>3.1999999999999997E-3</v>
      </c>
      <c r="DI214" s="159">
        <f t="shared" si="292"/>
        <v>0.79679999999999995</v>
      </c>
      <c r="DJ214" s="158">
        <f t="shared" si="281"/>
        <v>-2.7000000000000001E-3</v>
      </c>
      <c r="DK214" s="159">
        <f t="shared" si="293"/>
        <v>-0.67230000000000001</v>
      </c>
      <c r="DL214" s="158">
        <f t="shared" si="282"/>
        <v>1.1999999999999999E-3</v>
      </c>
      <c r="DM214" s="159">
        <f t="shared" si="294"/>
        <v>0.29879999999999995</v>
      </c>
      <c r="DN214" s="158">
        <f t="shared" si="283"/>
        <v>1.46E-2</v>
      </c>
      <c r="DO214" s="159">
        <f t="shared" si="295"/>
        <v>3.6354000000000002</v>
      </c>
      <c r="DP214" s="158">
        <f t="shared" si="284"/>
        <v>-1.2999999999999999E-2</v>
      </c>
      <c r="DQ214" s="159">
        <f t="shared" si="296"/>
        <v>-3.2369999999999997</v>
      </c>
      <c r="DR214" s="158">
        <f t="shared" si="285"/>
        <v>-6.7000000000000002E-3</v>
      </c>
      <c r="DS214" s="159">
        <f t="shared" si="297"/>
        <v>-1.6683000000000001</v>
      </c>
      <c r="DT214" s="158">
        <f t="shared" si="286"/>
        <v>-1.2999999999999999E-2</v>
      </c>
      <c r="DU214" s="159">
        <f t="shared" si="298"/>
        <v>-3.2369999999999997</v>
      </c>
      <c r="DV214" s="158">
        <f t="shared" si="287"/>
        <v>-6.7000000000000002E-3</v>
      </c>
      <c r="DW214" s="160">
        <f t="shared" si="299"/>
        <v>-1.6683000000000001</v>
      </c>
    </row>
    <row r="215" spans="1:127" ht="24.95" customHeight="1" x14ac:dyDescent="0.2">
      <c r="A215" s="272">
        <v>206</v>
      </c>
      <c r="B215" s="336"/>
      <c r="C215" s="332"/>
      <c r="D215" s="333"/>
      <c r="E215" s="334"/>
      <c r="F215" s="335"/>
      <c r="G215" s="334"/>
      <c r="H215" s="371"/>
      <c r="I215" s="334"/>
      <c r="J215" s="334"/>
      <c r="K215" s="334"/>
      <c r="L215" s="334"/>
      <c r="M215" s="334"/>
      <c r="N215" s="334"/>
      <c r="O215" s="337"/>
      <c r="P215" s="337"/>
      <c r="Q215" s="338" t="str">
        <f t="shared" si="250"/>
        <v xml:space="preserve"> </v>
      </c>
      <c r="R215" s="339" t="str">
        <f t="shared" si="251"/>
        <v/>
      </c>
      <c r="S215" s="340" t="str">
        <f t="shared" si="304"/>
        <v/>
      </c>
      <c r="T215" s="341" t="str">
        <f t="shared" si="252"/>
        <v/>
      </c>
      <c r="U215" s="341" t="str">
        <f t="shared" si="253"/>
        <v/>
      </c>
      <c r="V215" s="341" t="str">
        <f t="shared" si="254"/>
        <v/>
      </c>
      <c r="W215" s="341" t="str">
        <f t="shared" si="255"/>
        <v/>
      </c>
      <c r="X215" s="340" t="str">
        <f t="shared" si="305"/>
        <v/>
      </c>
      <c r="Y215" s="342" t="str">
        <f t="shared" si="306"/>
        <v/>
      </c>
      <c r="Z215" s="343" t="str">
        <f t="shared" si="307"/>
        <v/>
      </c>
      <c r="AA215" s="344" t="str">
        <f t="shared" si="308"/>
        <v/>
      </c>
      <c r="AB215" s="345" t="str">
        <f t="shared" si="256"/>
        <v/>
      </c>
      <c r="AC215" s="346" t="str">
        <f t="shared" si="257"/>
        <v/>
      </c>
      <c r="AD215" s="346" t="str">
        <f t="shared" si="258"/>
        <v/>
      </c>
      <c r="AE215" s="344" t="str">
        <f t="shared" si="309"/>
        <v/>
      </c>
      <c r="AF215" s="346" t="str">
        <f t="shared" si="259"/>
        <v/>
      </c>
      <c r="AG215" s="344" t="str">
        <f t="shared" si="310"/>
        <v/>
      </c>
      <c r="AH215" s="344" t="str">
        <f t="shared" si="311"/>
        <v/>
      </c>
      <c r="AI215" s="344" t="str">
        <f t="shared" si="312"/>
        <v/>
      </c>
      <c r="AJ215" s="346" t="str">
        <f t="shared" si="313"/>
        <v/>
      </c>
      <c r="AK215" s="346" t="str">
        <f t="shared" si="314"/>
        <v/>
      </c>
      <c r="AL215" s="347" t="str">
        <f t="shared" si="315"/>
        <v/>
      </c>
      <c r="AM215" s="141"/>
      <c r="AN215" s="141"/>
      <c r="AO215" s="142"/>
      <c r="AP215" s="58">
        <f t="shared" si="260"/>
        <v>0</v>
      </c>
      <c r="AQ215" s="94">
        <f>SUM(AP$10:AP215)</f>
        <v>0</v>
      </c>
      <c r="AR215" s="143">
        <f t="shared" si="249"/>
        <v>0.1</v>
      </c>
      <c r="AS215" s="144" t="str">
        <f t="shared" si="261"/>
        <v/>
      </c>
      <c r="AT215" s="144" t="str">
        <f t="shared" si="288"/>
        <v/>
      </c>
      <c r="AU215" s="145"/>
      <c r="AV215" s="58">
        <f t="shared" si="247"/>
        <v>0</v>
      </c>
      <c r="AW215" s="318">
        <f>SUM(AV$10:AV215)</f>
        <v>0</v>
      </c>
      <c r="AX215" s="319">
        <f t="shared" si="248"/>
        <v>0.1</v>
      </c>
      <c r="AY215" s="144" t="str">
        <f t="shared" si="302"/>
        <v/>
      </c>
      <c r="AZ215" s="144" t="str">
        <f t="shared" si="303"/>
        <v/>
      </c>
      <c r="BA215" s="144"/>
      <c r="BB215" s="146" t="str">
        <f t="shared" si="262"/>
        <v/>
      </c>
      <c r="BC215" s="66" t="str">
        <f t="shared" si="301"/>
        <v/>
      </c>
      <c r="BD215" s="195" t="str">
        <f t="shared" si="263"/>
        <v/>
      </c>
      <c r="BF215" s="283"/>
      <c r="BG215" s="286" t="str">
        <f t="shared" si="264"/>
        <v/>
      </c>
      <c r="BY215" s="211" t="str">
        <f t="shared" si="265"/>
        <v/>
      </c>
      <c r="BZ215" s="150" t="str">
        <f t="shared" si="266"/>
        <v/>
      </c>
      <c r="CB215" s="54" t="str">
        <f t="shared" si="300"/>
        <v/>
      </c>
      <c r="CD215" s="54" t="str">
        <f t="shared" si="267"/>
        <v/>
      </c>
      <c r="CF215" s="54" t="str">
        <f t="shared" si="268"/>
        <v/>
      </c>
      <c r="CH215" s="150" t="str">
        <f t="shared" si="269"/>
        <v/>
      </c>
      <c r="CI215" s="290"/>
      <c r="CJ215" s="150" t="str">
        <f t="shared" si="270"/>
        <v/>
      </c>
      <c r="CK215" s="290"/>
      <c r="CL215" s="54" t="str">
        <f t="shared" si="289"/>
        <v/>
      </c>
      <c r="CM215" s="290"/>
      <c r="CN215" s="150" t="str">
        <f t="shared" si="271"/>
        <v/>
      </c>
      <c r="CO215" s="290"/>
      <c r="CP215" s="150" t="str">
        <f t="shared" si="272"/>
        <v/>
      </c>
      <c r="CQ215" s="290"/>
      <c r="CR215" s="150" t="str">
        <f t="shared" si="273"/>
        <v/>
      </c>
      <c r="CS215" s="290"/>
      <c r="CT215" s="150" t="str">
        <f t="shared" si="274"/>
        <v/>
      </c>
      <c r="CU215" s="150"/>
      <c r="CV215" s="150" t="str">
        <f t="shared" si="275"/>
        <v/>
      </c>
      <c r="CW215" s="94"/>
      <c r="CX215" s="151" t="str">
        <f t="shared" ref="CX215:CX278" si="316">IF(S215="YES",0,IF(S215="NO",1,""))</f>
        <v/>
      </c>
      <c r="CY215" s="151" t="str">
        <f t="shared" ref="CY215:CY278" si="317">IF(S215="YES",1,IF(S215="NO",0,""))</f>
        <v/>
      </c>
      <c r="CZ215" s="152"/>
      <c r="DA215" s="373" t="str">
        <f t="shared" si="290"/>
        <v/>
      </c>
      <c r="DC215" s="153">
        <f t="shared" si="276"/>
        <v>0</v>
      </c>
      <c r="DD215" s="153">
        <f t="shared" si="277"/>
        <v>0</v>
      </c>
      <c r="DE215" s="153">
        <f t="shared" si="278"/>
        <v>0</v>
      </c>
      <c r="DF215" s="158">
        <f t="shared" si="279"/>
        <v>-4.7000000000000002E-3</v>
      </c>
      <c r="DG215" s="159">
        <f t="shared" si="291"/>
        <v>-1.1703000000000001</v>
      </c>
      <c r="DH215" s="158">
        <f t="shared" si="280"/>
        <v>3.1999999999999997E-3</v>
      </c>
      <c r="DI215" s="159">
        <f t="shared" si="292"/>
        <v>0.79679999999999995</v>
      </c>
      <c r="DJ215" s="158">
        <f t="shared" si="281"/>
        <v>-2.7000000000000001E-3</v>
      </c>
      <c r="DK215" s="159">
        <f t="shared" si="293"/>
        <v>-0.67230000000000001</v>
      </c>
      <c r="DL215" s="158">
        <f t="shared" si="282"/>
        <v>1.1999999999999999E-3</v>
      </c>
      <c r="DM215" s="159">
        <f t="shared" si="294"/>
        <v>0.29879999999999995</v>
      </c>
      <c r="DN215" s="158">
        <f t="shared" si="283"/>
        <v>1.46E-2</v>
      </c>
      <c r="DO215" s="159">
        <f t="shared" si="295"/>
        <v>3.6354000000000002</v>
      </c>
      <c r="DP215" s="158">
        <f t="shared" si="284"/>
        <v>-1.2999999999999999E-2</v>
      </c>
      <c r="DQ215" s="159">
        <f t="shared" si="296"/>
        <v>-3.2369999999999997</v>
      </c>
      <c r="DR215" s="158">
        <f t="shared" si="285"/>
        <v>-6.7000000000000002E-3</v>
      </c>
      <c r="DS215" s="159">
        <f t="shared" si="297"/>
        <v>-1.6683000000000001</v>
      </c>
      <c r="DT215" s="158">
        <f t="shared" si="286"/>
        <v>-1.2999999999999999E-2</v>
      </c>
      <c r="DU215" s="159">
        <f t="shared" si="298"/>
        <v>-3.2369999999999997</v>
      </c>
      <c r="DV215" s="158">
        <f t="shared" si="287"/>
        <v>-6.7000000000000002E-3</v>
      </c>
      <c r="DW215" s="160">
        <f t="shared" si="299"/>
        <v>-1.6683000000000001</v>
      </c>
    </row>
    <row r="216" spans="1:127" ht="24.95" customHeight="1" x14ac:dyDescent="0.2">
      <c r="A216" s="272">
        <v>207</v>
      </c>
      <c r="B216" s="336"/>
      <c r="C216" s="332"/>
      <c r="D216" s="333"/>
      <c r="E216" s="334"/>
      <c r="F216" s="335"/>
      <c r="G216" s="334"/>
      <c r="H216" s="371"/>
      <c r="I216" s="334"/>
      <c r="J216" s="334"/>
      <c r="K216" s="334"/>
      <c r="L216" s="334"/>
      <c r="M216" s="334"/>
      <c r="N216" s="334"/>
      <c r="O216" s="337"/>
      <c r="P216" s="337"/>
      <c r="Q216" s="338" t="str">
        <f t="shared" si="250"/>
        <v xml:space="preserve"> </v>
      </c>
      <c r="R216" s="339" t="str">
        <f t="shared" si="251"/>
        <v/>
      </c>
      <c r="S216" s="340" t="str">
        <f t="shared" si="304"/>
        <v/>
      </c>
      <c r="T216" s="341" t="str">
        <f t="shared" si="252"/>
        <v/>
      </c>
      <c r="U216" s="341" t="str">
        <f t="shared" si="253"/>
        <v/>
      </c>
      <c r="V216" s="341" t="str">
        <f t="shared" si="254"/>
        <v/>
      </c>
      <c r="W216" s="341" t="str">
        <f t="shared" si="255"/>
        <v/>
      </c>
      <c r="X216" s="340" t="str">
        <f t="shared" si="305"/>
        <v/>
      </c>
      <c r="Y216" s="342" t="str">
        <f t="shared" si="306"/>
        <v/>
      </c>
      <c r="Z216" s="343" t="str">
        <f t="shared" si="307"/>
        <v/>
      </c>
      <c r="AA216" s="344" t="str">
        <f t="shared" si="308"/>
        <v/>
      </c>
      <c r="AB216" s="345" t="str">
        <f t="shared" si="256"/>
        <v/>
      </c>
      <c r="AC216" s="346" t="str">
        <f t="shared" si="257"/>
        <v/>
      </c>
      <c r="AD216" s="346" t="str">
        <f t="shared" si="258"/>
        <v/>
      </c>
      <c r="AE216" s="344" t="str">
        <f t="shared" si="309"/>
        <v/>
      </c>
      <c r="AF216" s="346" t="str">
        <f t="shared" si="259"/>
        <v/>
      </c>
      <c r="AG216" s="344" t="str">
        <f t="shared" si="310"/>
        <v/>
      </c>
      <c r="AH216" s="344" t="str">
        <f t="shared" si="311"/>
        <v/>
      </c>
      <c r="AI216" s="344" t="str">
        <f t="shared" si="312"/>
        <v/>
      </c>
      <c r="AJ216" s="346" t="str">
        <f t="shared" si="313"/>
        <v/>
      </c>
      <c r="AK216" s="346" t="str">
        <f t="shared" si="314"/>
        <v/>
      </c>
      <c r="AL216" s="347" t="str">
        <f t="shared" si="315"/>
        <v/>
      </c>
      <c r="AM216" s="141"/>
      <c r="AN216" s="141"/>
      <c r="AO216" s="142"/>
      <c r="AP216" s="58">
        <f t="shared" si="260"/>
        <v>0</v>
      </c>
      <c r="AQ216" s="94">
        <f>SUM(AP$10:AP216)</f>
        <v>0</v>
      </c>
      <c r="AR216" s="143">
        <f t="shared" si="249"/>
        <v>0.1</v>
      </c>
      <c r="AS216" s="144" t="str">
        <f t="shared" si="261"/>
        <v/>
      </c>
      <c r="AT216" s="144" t="str">
        <f t="shared" si="288"/>
        <v/>
      </c>
      <c r="AU216" s="145"/>
      <c r="AV216" s="58">
        <f t="shared" si="247"/>
        <v>0</v>
      </c>
      <c r="AW216" s="318">
        <f>SUM(AV$10:AV216)</f>
        <v>0</v>
      </c>
      <c r="AX216" s="319">
        <f t="shared" si="248"/>
        <v>0.1</v>
      </c>
      <c r="AY216" s="144" t="str">
        <f t="shared" si="302"/>
        <v/>
      </c>
      <c r="AZ216" s="144" t="str">
        <f t="shared" si="303"/>
        <v/>
      </c>
      <c r="BA216" s="144"/>
      <c r="BB216" s="146" t="str">
        <f t="shared" si="262"/>
        <v/>
      </c>
      <c r="BC216" s="66" t="str">
        <f t="shared" si="301"/>
        <v/>
      </c>
      <c r="BD216" s="195" t="str">
        <f t="shared" si="263"/>
        <v/>
      </c>
      <c r="BF216" s="283"/>
      <c r="BG216" s="286" t="str">
        <f t="shared" si="264"/>
        <v/>
      </c>
      <c r="BY216" s="211" t="str">
        <f t="shared" si="265"/>
        <v/>
      </c>
      <c r="BZ216" s="150" t="str">
        <f t="shared" si="266"/>
        <v/>
      </c>
      <c r="CB216" s="54" t="str">
        <f t="shared" si="300"/>
        <v/>
      </c>
      <c r="CD216" s="54" t="str">
        <f t="shared" si="267"/>
        <v/>
      </c>
      <c r="CF216" s="54" t="str">
        <f t="shared" si="268"/>
        <v/>
      </c>
      <c r="CH216" s="150" t="str">
        <f t="shared" si="269"/>
        <v/>
      </c>
      <c r="CI216" s="290"/>
      <c r="CJ216" s="150" t="str">
        <f t="shared" si="270"/>
        <v/>
      </c>
      <c r="CK216" s="290"/>
      <c r="CL216" s="54" t="str">
        <f t="shared" si="289"/>
        <v/>
      </c>
      <c r="CM216" s="290"/>
      <c r="CN216" s="150" t="str">
        <f t="shared" si="271"/>
        <v/>
      </c>
      <c r="CO216" s="290"/>
      <c r="CP216" s="150" t="str">
        <f t="shared" si="272"/>
        <v/>
      </c>
      <c r="CQ216" s="290"/>
      <c r="CR216" s="150" t="str">
        <f t="shared" si="273"/>
        <v/>
      </c>
      <c r="CS216" s="290"/>
      <c r="CT216" s="150" t="str">
        <f t="shared" si="274"/>
        <v/>
      </c>
      <c r="CU216" s="150"/>
      <c r="CV216" s="150" t="str">
        <f t="shared" si="275"/>
        <v/>
      </c>
      <c r="CW216" s="94"/>
      <c r="CX216" s="151" t="str">
        <f t="shared" si="316"/>
        <v/>
      </c>
      <c r="CY216" s="151" t="str">
        <f t="shared" si="317"/>
        <v/>
      </c>
      <c r="CZ216" s="152"/>
      <c r="DA216" s="373" t="str">
        <f t="shared" si="290"/>
        <v/>
      </c>
      <c r="DC216" s="153">
        <f t="shared" si="276"/>
        <v>0</v>
      </c>
      <c r="DD216" s="153">
        <f t="shared" si="277"/>
        <v>0</v>
      </c>
      <c r="DE216" s="153">
        <f t="shared" si="278"/>
        <v>0</v>
      </c>
      <c r="DF216" s="158">
        <f t="shared" si="279"/>
        <v>-4.7000000000000002E-3</v>
      </c>
      <c r="DG216" s="159">
        <f t="shared" si="291"/>
        <v>-1.1703000000000001</v>
      </c>
      <c r="DH216" s="158">
        <f t="shared" si="280"/>
        <v>3.1999999999999997E-3</v>
      </c>
      <c r="DI216" s="159">
        <f t="shared" si="292"/>
        <v>0.79679999999999995</v>
      </c>
      <c r="DJ216" s="158">
        <f t="shared" si="281"/>
        <v>-2.7000000000000001E-3</v>
      </c>
      <c r="DK216" s="159">
        <f t="shared" si="293"/>
        <v>-0.67230000000000001</v>
      </c>
      <c r="DL216" s="158">
        <f t="shared" si="282"/>
        <v>1.1999999999999999E-3</v>
      </c>
      <c r="DM216" s="159">
        <f t="shared" si="294"/>
        <v>0.29879999999999995</v>
      </c>
      <c r="DN216" s="158">
        <f t="shared" si="283"/>
        <v>1.46E-2</v>
      </c>
      <c r="DO216" s="159">
        <f t="shared" si="295"/>
        <v>3.6354000000000002</v>
      </c>
      <c r="DP216" s="158">
        <f t="shared" si="284"/>
        <v>-1.2999999999999999E-2</v>
      </c>
      <c r="DQ216" s="159">
        <f t="shared" si="296"/>
        <v>-3.2369999999999997</v>
      </c>
      <c r="DR216" s="158">
        <f t="shared" si="285"/>
        <v>-6.7000000000000002E-3</v>
      </c>
      <c r="DS216" s="159">
        <f t="shared" si="297"/>
        <v>-1.6683000000000001</v>
      </c>
      <c r="DT216" s="158">
        <f t="shared" si="286"/>
        <v>-1.2999999999999999E-2</v>
      </c>
      <c r="DU216" s="159">
        <f t="shared" si="298"/>
        <v>-3.2369999999999997</v>
      </c>
      <c r="DV216" s="158">
        <f t="shared" si="287"/>
        <v>-6.7000000000000002E-3</v>
      </c>
      <c r="DW216" s="160">
        <f t="shared" si="299"/>
        <v>-1.6683000000000001</v>
      </c>
    </row>
    <row r="217" spans="1:127" ht="24.95" customHeight="1" x14ac:dyDescent="0.2">
      <c r="A217" s="272">
        <v>208</v>
      </c>
      <c r="B217" s="336"/>
      <c r="C217" s="332"/>
      <c r="D217" s="333"/>
      <c r="E217" s="334"/>
      <c r="F217" s="335"/>
      <c r="G217" s="334"/>
      <c r="H217" s="371"/>
      <c r="I217" s="334"/>
      <c r="J217" s="334"/>
      <c r="K217" s="334"/>
      <c r="L217" s="334"/>
      <c r="M217" s="334"/>
      <c r="N217" s="334"/>
      <c r="O217" s="337"/>
      <c r="P217" s="337"/>
      <c r="Q217" s="338" t="str">
        <f t="shared" si="250"/>
        <v xml:space="preserve"> </v>
      </c>
      <c r="R217" s="339" t="str">
        <f t="shared" si="251"/>
        <v/>
      </c>
      <c r="S217" s="340" t="str">
        <f t="shared" si="304"/>
        <v/>
      </c>
      <c r="T217" s="341" t="str">
        <f t="shared" si="252"/>
        <v/>
      </c>
      <c r="U217" s="341" t="str">
        <f t="shared" si="253"/>
        <v/>
      </c>
      <c r="V217" s="341" t="str">
        <f t="shared" si="254"/>
        <v/>
      </c>
      <c r="W217" s="341" t="str">
        <f t="shared" si="255"/>
        <v/>
      </c>
      <c r="X217" s="340" t="str">
        <f t="shared" si="305"/>
        <v/>
      </c>
      <c r="Y217" s="342" t="str">
        <f t="shared" si="306"/>
        <v/>
      </c>
      <c r="Z217" s="343" t="str">
        <f t="shared" si="307"/>
        <v/>
      </c>
      <c r="AA217" s="344" t="str">
        <f t="shared" si="308"/>
        <v/>
      </c>
      <c r="AB217" s="345" t="str">
        <f t="shared" si="256"/>
        <v/>
      </c>
      <c r="AC217" s="346" t="str">
        <f t="shared" si="257"/>
        <v/>
      </c>
      <c r="AD217" s="346" t="str">
        <f t="shared" si="258"/>
        <v/>
      </c>
      <c r="AE217" s="344" t="str">
        <f t="shared" si="309"/>
        <v/>
      </c>
      <c r="AF217" s="346" t="str">
        <f t="shared" si="259"/>
        <v/>
      </c>
      <c r="AG217" s="344" t="str">
        <f t="shared" si="310"/>
        <v/>
      </c>
      <c r="AH217" s="344" t="str">
        <f t="shared" si="311"/>
        <v/>
      </c>
      <c r="AI217" s="344" t="str">
        <f t="shared" si="312"/>
        <v/>
      </c>
      <c r="AJ217" s="346" t="str">
        <f t="shared" si="313"/>
        <v/>
      </c>
      <c r="AK217" s="346" t="str">
        <f t="shared" si="314"/>
        <v/>
      </c>
      <c r="AL217" s="347" t="str">
        <f t="shared" si="315"/>
        <v/>
      </c>
      <c r="AM217" s="141"/>
      <c r="AN217" s="141"/>
      <c r="AO217" s="142"/>
      <c r="AP217" s="58">
        <f t="shared" si="260"/>
        <v>0</v>
      </c>
      <c r="AQ217" s="94">
        <f>SUM(AP$10:AP217)</f>
        <v>0</v>
      </c>
      <c r="AR217" s="143">
        <f t="shared" si="249"/>
        <v>0.1</v>
      </c>
      <c r="AS217" s="144" t="str">
        <f t="shared" si="261"/>
        <v/>
      </c>
      <c r="AT217" s="144" t="str">
        <f t="shared" si="288"/>
        <v/>
      </c>
      <c r="AU217" s="145"/>
      <c r="AV217" s="58">
        <f t="shared" si="247"/>
        <v>0</v>
      </c>
      <c r="AW217" s="318">
        <f>SUM(AV$10:AV217)</f>
        <v>0</v>
      </c>
      <c r="AX217" s="319">
        <f t="shared" si="248"/>
        <v>0.1</v>
      </c>
      <c r="AY217" s="144" t="str">
        <f t="shared" si="302"/>
        <v/>
      </c>
      <c r="AZ217" s="144" t="str">
        <f t="shared" si="303"/>
        <v/>
      </c>
      <c r="BA217" s="144"/>
      <c r="BB217" s="146" t="str">
        <f t="shared" si="262"/>
        <v/>
      </c>
      <c r="BC217" s="66" t="str">
        <f t="shared" si="301"/>
        <v/>
      </c>
      <c r="BD217" s="195" t="str">
        <f t="shared" si="263"/>
        <v/>
      </c>
      <c r="BF217" s="283"/>
      <c r="BG217" s="286" t="str">
        <f t="shared" si="264"/>
        <v/>
      </c>
      <c r="BY217" s="211" t="str">
        <f t="shared" si="265"/>
        <v/>
      </c>
      <c r="BZ217" s="150" t="str">
        <f t="shared" si="266"/>
        <v/>
      </c>
      <c r="CB217" s="54" t="str">
        <f t="shared" si="300"/>
        <v/>
      </c>
      <c r="CD217" s="54" t="str">
        <f t="shared" si="267"/>
        <v/>
      </c>
      <c r="CF217" s="54" t="str">
        <f t="shared" si="268"/>
        <v/>
      </c>
      <c r="CH217" s="150" t="str">
        <f t="shared" si="269"/>
        <v/>
      </c>
      <c r="CI217" s="290"/>
      <c r="CJ217" s="150" t="str">
        <f t="shared" si="270"/>
        <v/>
      </c>
      <c r="CK217" s="290"/>
      <c r="CL217" s="54" t="str">
        <f t="shared" si="289"/>
        <v/>
      </c>
      <c r="CM217" s="290"/>
      <c r="CN217" s="150" t="str">
        <f t="shared" si="271"/>
        <v/>
      </c>
      <c r="CO217" s="290"/>
      <c r="CP217" s="150" t="str">
        <f t="shared" si="272"/>
        <v/>
      </c>
      <c r="CQ217" s="290"/>
      <c r="CR217" s="150" t="str">
        <f t="shared" si="273"/>
        <v/>
      </c>
      <c r="CS217" s="290"/>
      <c r="CT217" s="150" t="str">
        <f t="shared" si="274"/>
        <v/>
      </c>
      <c r="CU217" s="150"/>
      <c r="CV217" s="150" t="str">
        <f t="shared" si="275"/>
        <v/>
      </c>
      <c r="CW217" s="94"/>
      <c r="CX217" s="151" t="str">
        <f t="shared" si="316"/>
        <v/>
      </c>
      <c r="CY217" s="151" t="str">
        <f t="shared" si="317"/>
        <v/>
      </c>
      <c r="CZ217" s="152"/>
      <c r="DA217" s="373" t="str">
        <f t="shared" si="290"/>
        <v/>
      </c>
      <c r="DC217" s="153">
        <f t="shared" si="276"/>
        <v>0</v>
      </c>
      <c r="DD217" s="153">
        <f t="shared" si="277"/>
        <v>0</v>
      </c>
      <c r="DE217" s="153">
        <f t="shared" si="278"/>
        <v>0</v>
      </c>
      <c r="DF217" s="158">
        <f t="shared" si="279"/>
        <v>-4.7000000000000002E-3</v>
      </c>
      <c r="DG217" s="159">
        <f t="shared" si="291"/>
        <v>-1.1703000000000001</v>
      </c>
      <c r="DH217" s="158">
        <f t="shared" si="280"/>
        <v>3.1999999999999997E-3</v>
      </c>
      <c r="DI217" s="159">
        <f t="shared" si="292"/>
        <v>0.79679999999999995</v>
      </c>
      <c r="DJ217" s="158">
        <f t="shared" si="281"/>
        <v>-2.7000000000000001E-3</v>
      </c>
      <c r="DK217" s="159">
        <f t="shared" si="293"/>
        <v>-0.67230000000000001</v>
      </c>
      <c r="DL217" s="158">
        <f t="shared" si="282"/>
        <v>1.1999999999999999E-3</v>
      </c>
      <c r="DM217" s="159">
        <f t="shared" si="294"/>
        <v>0.29879999999999995</v>
      </c>
      <c r="DN217" s="158">
        <f t="shared" si="283"/>
        <v>1.46E-2</v>
      </c>
      <c r="DO217" s="159">
        <f t="shared" si="295"/>
        <v>3.6354000000000002</v>
      </c>
      <c r="DP217" s="158">
        <f t="shared" si="284"/>
        <v>-1.2999999999999999E-2</v>
      </c>
      <c r="DQ217" s="159">
        <f t="shared" si="296"/>
        <v>-3.2369999999999997</v>
      </c>
      <c r="DR217" s="158">
        <f t="shared" si="285"/>
        <v>-6.7000000000000002E-3</v>
      </c>
      <c r="DS217" s="159">
        <f t="shared" si="297"/>
        <v>-1.6683000000000001</v>
      </c>
      <c r="DT217" s="158">
        <f t="shared" si="286"/>
        <v>-1.2999999999999999E-2</v>
      </c>
      <c r="DU217" s="159">
        <f t="shared" si="298"/>
        <v>-3.2369999999999997</v>
      </c>
      <c r="DV217" s="158">
        <f t="shared" si="287"/>
        <v>-6.7000000000000002E-3</v>
      </c>
      <c r="DW217" s="160">
        <f t="shared" si="299"/>
        <v>-1.6683000000000001</v>
      </c>
    </row>
    <row r="218" spans="1:127" ht="24.95" customHeight="1" x14ac:dyDescent="0.2">
      <c r="A218" s="272">
        <v>209</v>
      </c>
      <c r="B218" s="336"/>
      <c r="C218" s="332"/>
      <c r="D218" s="333"/>
      <c r="E218" s="334"/>
      <c r="F218" s="335"/>
      <c r="G218" s="334"/>
      <c r="H218" s="371"/>
      <c r="I218" s="334"/>
      <c r="J218" s="334"/>
      <c r="K218" s="334"/>
      <c r="L218" s="334"/>
      <c r="M218" s="334"/>
      <c r="N218" s="334"/>
      <c r="O218" s="337"/>
      <c r="P218" s="337"/>
      <c r="Q218" s="338" t="str">
        <f t="shared" si="250"/>
        <v xml:space="preserve"> </v>
      </c>
      <c r="R218" s="339" t="str">
        <f t="shared" si="251"/>
        <v/>
      </c>
      <c r="S218" s="340" t="str">
        <f t="shared" si="304"/>
        <v/>
      </c>
      <c r="T218" s="341" t="str">
        <f t="shared" si="252"/>
        <v/>
      </c>
      <c r="U218" s="341" t="str">
        <f t="shared" si="253"/>
        <v/>
      </c>
      <c r="V218" s="341" t="str">
        <f t="shared" si="254"/>
        <v/>
      </c>
      <c r="W218" s="341" t="str">
        <f t="shared" si="255"/>
        <v/>
      </c>
      <c r="X218" s="340" t="str">
        <f t="shared" si="305"/>
        <v/>
      </c>
      <c r="Y218" s="342" t="str">
        <f t="shared" si="306"/>
        <v/>
      </c>
      <c r="Z218" s="343" t="str">
        <f t="shared" si="307"/>
        <v/>
      </c>
      <c r="AA218" s="344" t="str">
        <f t="shared" si="308"/>
        <v/>
      </c>
      <c r="AB218" s="345" t="str">
        <f t="shared" si="256"/>
        <v/>
      </c>
      <c r="AC218" s="346" t="str">
        <f t="shared" si="257"/>
        <v/>
      </c>
      <c r="AD218" s="346" t="str">
        <f t="shared" si="258"/>
        <v/>
      </c>
      <c r="AE218" s="344" t="str">
        <f t="shared" si="309"/>
        <v/>
      </c>
      <c r="AF218" s="346" t="str">
        <f t="shared" si="259"/>
        <v/>
      </c>
      <c r="AG218" s="344" t="str">
        <f t="shared" si="310"/>
        <v/>
      </c>
      <c r="AH218" s="344" t="str">
        <f t="shared" si="311"/>
        <v/>
      </c>
      <c r="AI218" s="344" t="str">
        <f t="shared" si="312"/>
        <v/>
      </c>
      <c r="AJ218" s="346" t="str">
        <f t="shared" si="313"/>
        <v/>
      </c>
      <c r="AK218" s="346" t="str">
        <f t="shared" si="314"/>
        <v/>
      </c>
      <c r="AL218" s="347" t="str">
        <f t="shared" si="315"/>
        <v/>
      </c>
      <c r="AM218" s="141"/>
      <c r="AN218" s="141"/>
      <c r="AO218" s="142"/>
      <c r="AP218" s="58">
        <f t="shared" si="260"/>
        <v>0</v>
      </c>
      <c r="AQ218" s="94">
        <f>SUM(AP$10:AP218)</f>
        <v>0</v>
      </c>
      <c r="AR218" s="143">
        <f t="shared" si="249"/>
        <v>0.1</v>
      </c>
      <c r="AS218" s="144" t="str">
        <f t="shared" si="261"/>
        <v/>
      </c>
      <c r="AT218" s="144" t="str">
        <f t="shared" si="288"/>
        <v/>
      </c>
      <c r="AU218" s="145"/>
      <c r="AV218" s="58">
        <f t="shared" si="247"/>
        <v>0</v>
      </c>
      <c r="AW218" s="318">
        <f>SUM(AV$10:AV218)</f>
        <v>0</v>
      </c>
      <c r="AX218" s="319">
        <f t="shared" si="248"/>
        <v>0.1</v>
      </c>
      <c r="AY218" s="144" t="str">
        <f t="shared" si="302"/>
        <v/>
      </c>
      <c r="AZ218" s="144" t="str">
        <f t="shared" si="303"/>
        <v/>
      </c>
      <c r="BA218" s="144"/>
      <c r="BB218" s="146" t="str">
        <f t="shared" si="262"/>
        <v/>
      </c>
      <c r="BC218" s="66" t="str">
        <f t="shared" si="301"/>
        <v/>
      </c>
      <c r="BD218" s="195" t="str">
        <f t="shared" si="263"/>
        <v/>
      </c>
      <c r="BF218" s="283"/>
      <c r="BG218" s="286" t="str">
        <f t="shared" si="264"/>
        <v/>
      </c>
      <c r="BY218" s="211" t="str">
        <f t="shared" si="265"/>
        <v/>
      </c>
      <c r="BZ218" s="150" t="str">
        <f t="shared" si="266"/>
        <v/>
      </c>
      <c r="CB218" s="54" t="str">
        <f t="shared" si="300"/>
        <v/>
      </c>
      <c r="CD218" s="54" t="str">
        <f t="shared" si="267"/>
        <v/>
      </c>
      <c r="CF218" s="54" t="str">
        <f t="shared" si="268"/>
        <v/>
      </c>
      <c r="CH218" s="150" t="str">
        <f t="shared" si="269"/>
        <v/>
      </c>
      <c r="CI218" s="290"/>
      <c r="CJ218" s="150" t="str">
        <f t="shared" si="270"/>
        <v/>
      </c>
      <c r="CK218" s="290"/>
      <c r="CL218" s="54" t="str">
        <f t="shared" si="289"/>
        <v/>
      </c>
      <c r="CM218" s="290"/>
      <c r="CN218" s="150" t="str">
        <f t="shared" si="271"/>
        <v/>
      </c>
      <c r="CO218" s="290"/>
      <c r="CP218" s="150" t="str">
        <f t="shared" si="272"/>
        <v/>
      </c>
      <c r="CQ218" s="290"/>
      <c r="CR218" s="150" t="str">
        <f t="shared" si="273"/>
        <v/>
      </c>
      <c r="CS218" s="290"/>
      <c r="CT218" s="150" t="str">
        <f t="shared" si="274"/>
        <v/>
      </c>
      <c r="CU218" s="150"/>
      <c r="CV218" s="150" t="str">
        <f t="shared" si="275"/>
        <v/>
      </c>
      <c r="CW218" s="94"/>
      <c r="CX218" s="151" t="str">
        <f t="shared" si="316"/>
        <v/>
      </c>
      <c r="CY218" s="151" t="str">
        <f t="shared" si="317"/>
        <v/>
      </c>
      <c r="CZ218" s="152"/>
      <c r="DA218" s="373" t="str">
        <f t="shared" si="290"/>
        <v/>
      </c>
      <c r="DC218" s="153">
        <f t="shared" si="276"/>
        <v>0</v>
      </c>
      <c r="DD218" s="153">
        <f t="shared" si="277"/>
        <v>0</v>
      </c>
      <c r="DE218" s="153">
        <f t="shared" si="278"/>
        <v>0</v>
      </c>
      <c r="DF218" s="158">
        <f t="shared" si="279"/>
        <v>-4.7000000000000002E-3</v>
      </c>
      <c r="DG218" s="159">
        <f t="shared" si="291"/>
        <v>-1.1703000000000001</v>
      </c>
      <c r="DH218" s="158">
        <f t="shared" si="280"/>
        <v>3.1999999999999997E-3</v>
      </c>
      <c r="DI218" s="159">
        <f t="shared" si="292"/>
        <v>0.79679999999999995</v>
      </c>
      <c r="DJ218" s="158">
        <f t="shared" si="281"/>
        <v>-2.7000000000000001E-3</v>
      </c>
      <c r="DK218" s="159">
        <f t="shared" si="293"/>
        <v>-0.67230000000000001</v>
      </c>
      <c r="DL218" s="158">
        <f t="shared" si="282"/>
        <v>1.1999999999999999E-3</v>
      </c>
      <c r="DM218" s="159">
        <f t="shared" si="294"/>
        <v>0.29879999999999995</v>
      </c>
      <c r="DN218" s="158">
        <f t="shared" si="283"/>
        <v>1.46E-2</v>
      </c>
      <c r="DO218" s="159">
        <f t="shared" si="295"/>
        <v>3.6354000000000002</v>
      </c>
      <c r="DP218" s="158">
        <f t="shared" si="284"/>
        <v>-1.2999999999999999E-2</v>
      </c>
      <c r="DQ218" s="159">
        <f t="shared" si="296"/>
        <v>-3.2369999999999997</v>
      </c>
      <c r="DR218" s="158">
        <f t="shared" si="285"/>
        <v>-6.7000000000000002E-3</v>
      </c>
      <c r="DS218" s="159">
        <f t="shared" si="297"/>
        <v>-1.6683000000000001</v>
      </c>
      <c r="DT218" s="158">
        <f t="shared" si="286"/>
        <v>-1.2999999999999999E-2</v>
      </c>
      <c r="DU218" s="159">
        <f t="shared" si="298"/>
        <v>-3.2369999999999997</v>
      </c>
      <c r="DV218" s="158">
        <f t="shared" si="287"/>
        <v>-6.7000000000000002E-3</v>
      </c>
      <c r="DW218" s="160">
        <f t="shared" si="299"/>
        <v>-1.6683000000000001</v>
      </c>
    </row>
    <row r="219" spans="1:127" ht="24.95" customHeight="1" x14ac:dyDescent="0.2">
      <c r="A219" s="272">
        <v>210</v>
      </c>
      <c r="B219" s="336"/>
      <c r="C219" s="332"/>
      <c r="D219" s="333"/>
      <c r="E219" s="334"/>
      <c r="F219" s="335"/>
      <c r="G219" s="334"/>
      <c r="H219" s="371"/>
      <c r="I219" s="334"/>
      <c r="J219" s="334"/>
      <c r="K219" s="334"/>
      <c r="L219" s="334"/>
      <c r="M219" s="334"/>
      <c r="N219" s="334"/>
      <c r="O219" s="337"/>
      <c r="P219" s="337"/>
      <c r="Q219" s="338" t="str">
        <f t="shared" si="250"/>
        <v xml:space="preserve"> </v>
      </c>
      <c r="R219" s="339" t="str">
        <f t="shared" si="251"/>
        <v/>
      </c>
      <c r="S219" s="340" t="str">
        <f t="shared" si="304"/>
        <v/>
      </c>
      <c r="T219" s="341" t="str">
        <f t="shared" si="252"/>
        <v/>
      </c>
      <c r="U219" s="341" t="str">
        <f t="shared" si="253"/>
        <v/>
      </c>
      <c r="V219" s="341" t="str">
        <f t="shared" si="254"/>
        <v/>
      </c>
      <c r="W219" s="341" t="str">
        <f t="shared" si="255"/>
        <v/>
      </c>
      <c r="X219" s="340" t="str">
        <f t="shared" si="305"/>
        <v/>
      </c>
      <c r="Y219" s="342" t="str">
        <f t="shared" si="306"/>
        <v/>
      </c>
      <c r="Z219" s="343" t="str">
        <f t="shared" si="307"/>
        <v/>
      </c>
      <c r="AA219" s="344" t="str">
        <f t="shared" si="308"/>
        <v/>
      </c>
      <c r="AB219" s="345" t="str">
        <f t="shared" si="256"/>
        <v/>
      </c>
      <c r="AC219" s="346" t="str">
        <f t="shared" si="257"/>
        <v/>
      </c>
      <c r="AD219" s="346" t="str">
        <f t="shared" si="258"/>
        <v/>
      </c>
      <c r="AE219" s="344" t="str">
        <f t="shared" si="309"/>
        <v/>
      </c>
      <c r="AF219" s="346" t="str">
        <f t="shared" si="259"/>
        <v/>
      </c>
      <c r="AG219" s="344" t="str">
        <f t="shared" si="310"/>
        <v/>
      </c>
      <c r="AH219" s="344" t="str">
        <f t="shared" si="311"/>
        <v/>
      </c>
      <c r="AI219" s="344" t="str">
        <f t="shared" si="312"/>
        <v/>
      </c>
      <c r="AJ219" s="346" t="str">
        <f t="shared" si="313"/>
        <v/>
      </c>
      <c r="AK219" s="346" t="str">
        <f t="shared" si="314"/>
        <v/>
      </c>
      <c r="AL219" s="347" t="str">
        <f t="shared" si="315"/>
        <v/>
      </c>
      <c r="AM219" s="141"/>
      <c r="AN219" s="141"/>
      <c r="AO219" s="142"/>
      <c r="AP219" s="58">
        <f t="shared" si="260"/>
        <v>0</v>
      </c>
      <c r="AQ219" s="94">
        <f>SUM(AP$10:AP219)</f>
        <v>0</v>
      </c>
      <c r="AR219" s="143">
        <f t="shared" si="249"/>
        <v>0.1</v>
      </c>
      <c r="AS219" s="144" t="str">
        <f t="shared" si="261"/>
        <v/>
      </c>
      <c r="AT219" s="144" t="str">
        <f t="shared" si="288"/>
        <v/>
      </c>
      <c r="AU219" s="145"/>
      <c r="AV219" s="58">
        <f t="shared" si="247"/>
        <v>0</v>
      </c>
      <c r="AW219" s="318">
        <f>SUM(AV$10:AV219)</f>
        <v>0</v>
      </c>
      <c r="AX219" s="319">
        <f t="shared" si="248"/>
        <v>0.1</v>
      </c>
      <c r="AY219" s="144" t="str">
        <f t="shared" si="302"/>
        <v/>
      </c>
      <c r="AZ219" s="144" t="str">
        <f t="shared" si="303"/>
        <v/>
      </c>
      <c r="BA219" s="144"/>
      <c r="BB219" s="146" t="str">
        <f t="shared" si="262"/>
        <v/>
      </c>
      <c r="BC219" s="66" t="str">
        <f t="shared" si="301"/>
        <v/>
      </c>
      <c r="BD219" s="195" t="str">
        <f t="shared" si="263"/>
        <v/>
      </c>
      <c r="BF219" s="283"/>
      <c r="BG219" s="286" t="str">
        <f t="shared" si="264"/>
        <v/>
      </c>
      <c r="BY219" s="211" t="str">
        <f t="shared" si="265"/>
        <v/>
      </c>
      <c r="BZ219" s="150" t="str">
        <f t="shared" si="266"/>
        <v/>
      </c>
      <c r="CB219" s="54" t="str">
        <f t="shared" si="300"/>
        <v/>
      </c>
      <c r="CD219" s="54" t="str">
        <f t="shared" si="267"/>
        <v/>
      </c>
      <c r="CF219" s="54" t="str">
        <f t="shared" si="268"/>
        <v/>
      </c>
      <c r="CH219" s="150" t="str">
        <f t="shared" si="269"/>
        <v/>
      </c>
      <c r="CI219" s="290"/>
      <c r="CJ219" s="150" t="str">
        <f t="shared" si="270"/>
        <v/>
      </c>
      <c r="CK219" s="290"/>
      <c r="CL219" s="54" t="str">
        <f t="shared" si="289"/>
        <v/>
      </c>
      <c r="CM219" s="290"/>
      <c r="CN219" s="150" t="str">
        <f t="shared" si="271"/>
        <v/>
      </c>
      <c r="CO219" s="290"/>
      <c r="CP219" s="150" t="str">
        <f t="shared" si="272"/>
        <v/>
      </c>
      <c r="CQ219" s="290"/>
      <c r="CR219" s="150" t="str">
        <f t="shared" si="273"/>
        <v/>
      </c>
      <c r="CS219" s="290"/>
      <c r="CT219" s="150" t="str">
        <f t="shared" si="274"/>
        <v/>
      </c>
      <c r="CU219" s="150"/>
      <c r="CV219" s="150" t="str">
        <f t="shared" si="275"/>
        <v/>
      </c>
      <c r="CW219" s="94"/>
      <c r="CX219" s="151" t="str">
        <f t="shared" si="316"/>
        <v/>
      </c>
      <c r="CY219" s="151" t="str">
        <f t="shared" si="317"/>
        <v/>
      </c>
      <c r="CZ219" s="152"/>
      <c r="DA219" s="373" t="str">
        <f t="shared" si="290"/>
        <v/>
      </c>
      <c r="DC219" s="153">
        <f t="shared" si="276"/>
        <v>0</v>
      </c>
      <c r="DD219" s="153">
        <f t="shared" si="277"/>
        <v>0</v>
      </c>
      <c r="DE219" s="153">
        <f t="shared" si="278"/>
        <v>0</v>
      </c>
      <c r="DF219" s="158">
        <f t="shared" si="279"/>
        <v>-4.7000000000000002E-3</v>
      </c>
      <c r="DG219" s="159">
        <f t="shared" si="291"/>
        <v>-1.1703000000000001</v>
      </c>
      <c r="DH219" s="158">
        <f t="shared" si="280"/>
        <v>3.1999999999999997E-3</v>
      </c>
      <c r="DI219" s="159">
        <f t="shared" si="292"/>
        <v>0.79679999999999995</v>
      </c>
      <c r="DJ219" s="158">
        <f t="shared" si="281"/>
        <v>-2.7000000000000001E-3</v>
      </c>
      <c r="DK219" s="159">
        <f t="shared" si="293"/>
        <v>-0.67230000000000001</v>
      </c>
      <c r="DL219" s="158">
        <f t="shared" si="282"/>
        <v>1.1999999999999999E-3</v>
      </c>
      <c r="DM219" s="159">
        <f t="shared" si="294"/>
        <v>0.29879999999999995</v>
      </c>
      <c r="DN219" s="158">
        <f t="shared" si="283"/>
        <v>1.46E-2</v>
      </c>
      <c r="DO219" s="159">
        <f t="shared" si="295"/>
        <v>3.6354000000000002</v>
      </c>
      <c r="DP219" s="158">
        <f t="shared" si="284"/>
        <v>-1.2999999999999999E-2</v>
      </c>
      <c r="DQ219" s="159">
        <f t="shared" si="296"/>
        <v>-3.2369999999999997</v>
      </c>
      <c r="DR219" s="158">
        <f t="shared" si="285"/>
        <v>-6.7000000000000002E-3</v>
      </c>
      <c r="DS219" s="159">
        <f t="shared" si="297"/>
        <v>-1.6683000000000001</v>
      </c>
      <c r="DT219" s="158">
        <f t="shared" si="286"/>
        <v>-1.2999999999999999E-2</v>
      </c>
      <c r="DU219" s="159">
        <f t="shared" si="298"/>
        <v>-3.2369999999999997</v>
      </c>
      <c r="DV219" s="158">
        <f t="shared" si="287"/>
        <v>-6.7000000000000002E-3</v>
      </c>
      <c r="DW219" s="160">
        <f t="shared" si="299"/>
        <v>-1.6683000000000001</v>
      </c>
    </row>
    <row r="220" spans="1:127" ht="24.95" customHeight="1" x14ac:dyDescent="0.2">
      <c r="A220" s="272">
        <v>211</v>
      </c>
      <c r="B220" s="336"/>
      <c r="C220" s="332"/>
      <c r="D220" s="333"/>
      <c r="E220" s="334"/>
      <c r="F220" s="335"/>
      <c r="G220" s="334"/>
      <c r="H220" s="371"/>
      <c r="I220" s="334"/>
      <c r="J220" s="334"/>
      <c r="K220" s="334"/>
      <c r="L220" s="334"/>
      <c r="M220" s="334"/>
      <c r="N220" s="334"/>
      <c r="O220" s="337"/>
      <c r="P220" s="337"/>
      <c r="Q220" s="338" t="str">
        <f t="shared" si="250"/>
        <v xml:space="preserve"> </v>
      </c>
      <c r="R220" s="339" t="str">
        <f t="shared" si="251"/>
        <v/>
      </c>
      <c r="S220" s="340" t="str">
        <f t="shared" si="304"/>
        <v/>
      </c>
      <c r="T220" s="341" t="str">
        <f t="shared" si="252"/>
        <v/>
      </c>
      <c r="U220" s="341" t="str">
        <f t="shared" si="253"/>
        <v/>
      </c>
      <c r="V220" s="341" t="str">
        <f t="shared" si="254"/>
        <v/>
      </c>
      <c r="W220" s="341" t="str">
        <f t="shared" si="255"/>
        <v/>
      </c>
      <c r="X220" s="340" t="str">
        <f t="shared" si="305"/>
        <v/>
      </c>
      <c r="Y220" s="342" t="str">
        <f t="shared" si="306"/>
        <v/>
      </c>
      <c r="Z220" s="343" t="str">
        <f t="shared" si="307"/>
        <v/>
      </c>
      <c r="AA220" s="344" t="str">
        <f t="shared" si="308"/>
        <v/>
      </c>
      <c r="AB220" s="345" t="str">
        <f t="shared" si="256"/>
        <v/>
      </c>
      <c r="AC220" s="346" t="str">
        <f t="shared" si="257"/>
        <v/>
      </c>
      <c r="AD220" s="346" t="str">
        <f t="shared" si="258"/>
        <v/>
      </c>
      <c r="AE220" s="344" t="str">
        <f t="shared" si="309"/>
        <v/>
      </c>
      <c r="AF220" s="346" t="str">
        <f t="shared" si="259"/>
        <v/>
      </c>
      <c r="AG220" s="344" t="str">
        <f t="shared" si="310"/>
        <v/>
      </c>
      <c r="AH220" s="344" t="str">
        <f t="shared" si="311"/>
        <v/>
      </c>
      <c r="AI220" s="344" t="str">
        <f t="shared" si="312"/>
        <v/>
      </c>
      <c r="AJ220" s="346" t="str">
        <f t="shared" si="313"/>
        <v/>
      </c>
      <c r="AK220" s="346" t="str">
        <f t="shared" si="314"/>
        <v/>
      </c>
      <c r="AL220" s="347" t="str">
        <f t="shared" si="315"/>
        <v/>
      </c>
      <c r="AM220" s="141"/>
      <c r="AN220" s="141"/>
      <c r="AO220" s="142"/>
      <c r="AP220" s="58">
        <f t="shared" si="260"/>
        <v>0</v>
      </c>
      <c r="AQ220" s="94">
        <f>SUM(AP$10:AP220)</f>
        <v>0</v>
      </c>
      <c r="AR220" s="143">
        <f t="shared" si="249"/>
        <v>0.1</v>
      </c>
      <c r="AS220" s="144" t="str">
        <f t="shared" si="261"/>
        <v/>
      </c>
      <c r="AT220" s="144" t="str">
        <f t="shared" si="288"/>
        <v/>
      </c>
      <c r="AU220" s="145"/>
      <c r="AV220" s="58">
        <f t="shared" si="247"/>
        <v>0</v>
      </c>
      <c r="AW220" s="318">
        <f>SUM(AV$10:AV220)</f>
        <v>0</v>
      </c>
      <c r="AX220" s="319">
        <f t="shared" si="248"/>
        <v>0.1</v>
      </c>
      <c r="AY220" s="144" t="str">
        <f t="shared" si="302"/>
        <v/>
      </c>
      <c r="AZ220" s="144" t="str">
        <f t="shared" si="303"/>
        <v/>
      </c>
      <c r="BA220" s="144"/>
      <c r="BB220" s="146" t="str">
        <f t="shared" si="262"/>
        <v/>
      </c>
      <c r="BC220" s="66" t="str">
        <f t="shared" si="301"/>
        <v/>
      </c>
      <c r="BD220" s="195" t="str">
        <f t="shared" si="263"/>
        <v/>
      </c>
      <c r="BF220" s="283"/>
      <c r="BG220" s="286" t="str">
        <f t="shared" si="264"/>
        <v/>
      </c>
      <c r="BY220" s="211" t="str">
        <f t="shared" si="265"/>
        <v/>
      </c>
      <c r="BZ220" s="150" t="str">
        <f t="shared" si="266"/>
        <v/>
      </c>
      <c r="CB220" s="54" t="str">
        <f t="shared" si="300"/>
        <v/>
      </c>
      <c r="CD220" s="54" t="str">
        <f t="shared" si="267"/>
        <v/>
      </c>
      <c r="CF220" s="54" t="str">
        <f t="shared" si="268"/>
        <v/>
      </c>
      <c r="CH220" s="150" t="str">
        <f t="shared" si="269"/>
        <v/>
      </c>
      <c r="CI220" s="290"/>
      <c r="CJ220" s="150" t="str">
        <f t="shared" si="270"/>
        <v/>
      </c>
      <c r="CK220" s="290"/>
      <c r="CL220" s="54" t="str">
        <f t="shared" si="289"/>
        <v/>
      </c>
      <c r="CM220" s="290"/>
      <c r="CN220" s="150" t="str">
        <f t="shared" si="271"/>
        <v/>
      </c>
      <c r="CO220" s="290"/>
      <c r="CP220" s="150" t="str">
        <f t="shared" si="272"/>
        <v/>
      </c>
      <c r="CQ220" s="290"/>
      <c r="CR220" s="150" t="str">
        <f t="shared" si="273"/>
        <v/>
      </c>
      <c r="CS220" s="290"/>
      <c r="CT220" s="150" t="str">
        <f t="shared" si="274"/>
        <v/>
      </c>
      <c r="CU220" s="150"/>
      <c r="CV220" s="150" t="str">
        <f t="shared" si="275"/>
        <v/>
      </c>
      <c r="CW220" s="94"/>
      <c r="CX220" s="151" t="str">
        <f t="shared" si="316"/>
        <v/>
      </c>
      <c r="CY220" s="151" t="str">
        <f t="shared" si="317"/>
        <v/>
      </c>
      <c r="CZ220" s="152"/>
      <c r="DA220" s="373" t="str">
        <f t="shared" si="290"/>
        <v/>
      </c>
      <c r="DC220" s="153">
        <f t="shared" si="276"/>
        <v>0</v>
      </c>
      <c r="DD220" s="153">
        <f t="shared" si="277"/>
        <v>0</v>
      </c>
      <c r="DE220" s="153">
        <f t="shared" si="278"/>
        <v>0</v>
      </c>
      <c r="DF220" s="158">
        <f t="shared" si="279"/>
        <v>-4.7000000000000002E-3</v>
      </c>
      <c r="DG220" s="159">
        <f t="shared" si="291"/>
        <v>-1.1703000000000001</v>
      </c>
      <c r="DH220" s="158">
        <f t="shared" si="280"/>
        <v>3.1999999999999997E-3</v>
      </c>
      <c r="DI220" s="159">
        <f t="shared" si="292"/>
        <v>0.79679999999999995</v>
      </c>
      <c r="DJ220" s="158">
        <f t="shared" si="281"/>
        <v>-2.7000000000000001E-3</v>
      </c>
      <c r="DK220" s="159">
        <f t="shared" si="293"/>
        <v>-0.67230000000000001</v>
      </c>
      <c r="DL220" s="158">
        <f t="shared" si="282"/>
        <v>1.1999999999999999E-3</v>
      </c>
      <c r="DM220" s="159">
        <f t="shared" si="294"/>
        <v>0.29879999999999995</v>
      </c>
      <c r="DN220" s="158">
        <f t="shared" si="283"/>
        <v>1.46E-2</v>
      </c>
      <c r="DO220" s="159">
        <f t="shared" si="295"/>
        <v>3.6354000000000002</v>
      </c>
      <c r="DP220" s="158">
        <f t="shared" si="284"/>
        <v>-1.2999999999999999E-2</v>
      </c>
      <c r="DQ220" s="159">
        <f t="shared" si="296"/>
        <v>-3.2369999999999997</v>
      </c>
      <c r="DR220" s="158">
        <f t="shared" si="285"/>
        <v>-6.7000000000000002E-3</v>
      </c>
      <c r="DS220" s="159">
        <f t="shared" si="297"/>
        <v>-1.6683000000000001</v>
      </c>
      <c r="DT220" s="158">
        <f t="shared" si="286"/>
        <v>-1.2999999999999999E-2</v>
      </c>
      <c r="DU220" s="159">
        <f t="shared" si="298"/>
        <v>-3.2369999999999997</v>
      </c>
      <c r="DV220" s="158">
        <f t="shared" si="287"/>
        <v>-6.7000000000000002E-3</v>
      </c>
      <c r="DW220" s="160">
        <f t="shared" si="299"/>
        <v>-1.6683000000000001</v>
      </c>
    </row>
    <row r="221" spans="1:127" ht="24.95" customHeight="1" x14ac:dyDescent="0.2">
      <c r="A221" s="272">
        <v>212</v>
      </c>
      <c r="B221" s="336"/>
      <c r="C221" s="332"/>
      <c r="D221" s="333"/>
      <c r="E221" s="334"/>
      <c r="F221" s="335"/>
      <c r="G221" s="334"/>
      <c r="H221" s="371"/>
      <c r="I221" s="334"/>
      <c r="J221" s="334"/>
      <c r="K221" s="334"/>
      <c r="L221" s="334"/>
      <c r="M221" s="334"/>
      <c r="N221" s="334"/>
      <c r="O221" s="337"/>
      <c r="P221" s="337"/>
      <c r="Q221" s="338" t="str">
        <f t="shared" si="250"/>
        <v xml:space="preserve"> </v>
      </c>
      <c r="R221" s="339" t="str">
        <f t="shared" si="251"/>
        <v/>
      </c>
      <c r="S221" s="340" t="str">
        <f t="shared" si="304"/>
        <v/>
      </c>
      <c r="T221" s="341" t="str">
        <f t="shared" si="252"/>
        <v/>
      </c>
      <c r="U221" s="341" t="str">
        <f t="shared" si="253"/>
        <v/>
      </c>
      <c r="V221" s="341" t="str">
        <f t="shared" si="254"/>
        <v/>
      </c>
      <c r="W221" s="341" t="str">
        <f t="shared" si="255"/>
        <v/>
      </c>
      <c r="X221" s="340" t="str">
        <f t="shared" si="305"/>
        <v/>
      </c>
      <c r="Y221" s="342" t="str">
        <f t="shared" si="306"/>
        <v/>
      </c>
      <c r="Z221" s="343" t="str">
        <f t="shared" si="307"/>
        <v/>
      </c>
      <c r="AA221" s="344" t="str">
        <f t="shared" si="308"/>
        <v/>
      </c>
      <c r="AB221" s="345" t="str">
        <f t="shared" si="256"/>
        <v/>
      </c>
      <c r="AC221" s="346" t="str">
        <f t="shared" si="257"/>
        <v/>
      </c>
      <c r="AD221" s="346" t="str">
        <f t="shared" si="258"/>
        <v/>
      </c>
      <c r="AE221" s="344" t="str">
        <f t="shared" si="309"/>
        <v/>
      </c>
      <c r="AF221" s="346" t="str">
        <f t="shared" si="259"/>
        <v/>
      </c>
      <c r="AG221" s="344" t="str">
        <f t="shared" si="310"/>
        <v/>
      </c>
      <c r="AH221" s="344" t="str">
        <f t="shared" si="311"/>
        <v/>
      </c>
      <c r="AI221" s="344" t="str">
        <f t="shared" si="312"/>
        <v/>
      </c>
      <c r="AJ221" s="346" t="str">
        <f t="shared" si="313"/>
        <v/>
      </c>
      <c r="AK221" s="346" t="str">
        <f t="shared" si="314"/>
        <v/>
      </c>
      <c r="AL221" s="347" t="str">
        <f t="shared" si="315"/>
        <v/>
      </c>
      <c r="AM221" s="141"/>
      <c r="AN221" s="141"/>
      <c r="AO221" s="142"/>
      <c r="AP221" s="58">
        <f t="shared" si="260"/>
        <v>0</v>
      </c>
      <c r="AQ221" s="94">
        <f>SUM(AP$10:AP221)</f>
        <v>0</v>
      </c>
      <c r="AR221" s="143">
        <f t="shared" si="249"/>
        <v>0.1</v>
      </c>
      <c r="AS221" s="144" t="str">
        <f t="shared" si="261"/>
        <v/>
      </c>
      <c r="AT221" s="144" t="str">
        <f t="shared" si="288"/>
        <v/>
      </c>
      <c r="AU221" s="145"/>
      <c r="AV221" s="58">
        <f t="shared" si="247"/>
        <v>0</v>
      </c>
      <c r="AW221" s="318">
        <f>SUM(AV$10:AV221)</f>
        <v>0</v>
      </c>
      <c r="AX221" s="319">
        <f t="shared" si="248"/>
        <v>0.1</v>
      </c>
      <c r="AY221" s="144" t="str">
        <f t="shared" si="302"/>
        <v/>
      </c>
      <c r="AZ221" s="144" t="str">
        <f t="shared" si="303"/>
        <v/>
      </c>
      <c r="BA221" s="144"/>
      <c r="BB221" s="146" t="str">
        <f t="shared" si="262"/>
        <v/>
      </c>
      <c r="BC221" s="66" t="str">
        <f t="shared" si="301"/>
        <v/>
      </c>
      <c r="BD221" s="195" t="str">
        <f t="shared" si="263"/>
        <v/>
      </c>
      <c r="BF221" s="283"/>
      <c r="BG221" s="286" t="str">
        <f t="shared" si="264"/>
        <v/>
      </c>
      <c r="BY221" s="211" t="str">
        <f t="shared" si="265"/>
        <v/>
      </c>
      <c r="BZ221" s="150" t="str">
        <f t="shared" si="266"/>
        <v/>
      </c>
      <c r="CB221" s="54" t="str">
        <f t="shared" si="300"/>
        <v/>
      </c>
      <c r="CD221" s="54" t="str">
        <f t="shared" si="267"/>
        <v/>
      </c>
      <c r="CF221" s="54" t="str">
        <f t="shared" si="268"/>
        <v/>
      </c>
      <c r="CH221" s="150" t="str">
        <f t="shared" si="269"/>
        <v/>
      </c>
      <c r="CI221" s="290"/>
      <c r="CJ221" s="150" t="str">
        <f t="shared" si="270"/>
        <v/>
      </c>
      <c r="CK221" s="290"/>
      <c r="CL221" s="54" t="str">
        <f t="shared" si="289"/>
        <v/>
      </c>
      <c r="CM221" s="290"/>
      <c r="CN221" s="150" t="str">
        <f t="shared" si="271"/>
        <v/>
      </c>
      <c r="CO221" s="290"/>
      <c r="CP221" s="150" t="str">
        <f t="shared" si="272"/>
        <v/>
      </c>
      <c r="CQ221" s="290"/>
      <c r="CR221" s="150" t="str">
        <f t="shared" si="273"/>
        <v/>
      </c>
      <c r="CS221" s="290"/>
      <c r="CT221" s="150" t="str">
        <f t="shared" si="274"/>
        <v/>
      </c>
      <c r="CU221" s="150"/>
      <c r="CV221" s="150" t="str">
        <f t="shared" si="275"/>
        <v/>
      </c>
      <c r="CW221" s="94"/>
      <c r="CX221" s="151" t="str">
        <f t="shared" si="316"/>
        <v/>
      </c>
      <c r="CY221" s="151" t="str">
        <f t="shared" si="317"/>
        <v/>
      </c>
      <c r="CZ221" s="152"/>
      <c r="DA221" s="373" t="str">
        <f t="shared" si="290"/>
        <v/>
      </c>
      <c r="DC221" s="153">
        <f t="shared" si="276"/>
        <v>0</v>
      </c>
      <c r="DD221" s="153">
        <f t="shared" si="277"/>
        <v>0</v>
      </c>
      <c r="DE221" s="153">
        <f t="shared" si="278"/>
        <v>0</v>
      </c>
      <c r="DF221" s="158">
        <f t="shared" si="279"/>
        <v>-4.7000000000000002E-3</v>
      </c>
      <c r="DG221" s="159">
        <f t="shared" si="291"/>
        <v>-1.1703000000000001</v>
      </c>
      <c r="DH221" s="158">
        <f t="shared" si="280"/>
        <v>3.1999999999999997E-3</v>
      </c>
      <c r="DI221" s="159">
        <f t="shared" si="292"/>
        <v>0.79679999999999995</v>
      </c>
      <c r="DJ221" s="158">
        <f t="shared" si="281"/>
        <v>-2.7000000000000001E-3</v>
      </c>
      <c r="DK221" s="159">
        <f t="shared" si="293"/>
        <v>-0.67230000000000001</v>
      </c>
      <c r="DL221" s="158">
        <f t="shared" si="282"/>
        <v>1.1999999999999999E-3</v>
      </c>
      <c r="DM221" s="159">
        <f t="shared" si="294"/>
        <v>0.29879999999999995</v>
      </c>
      <c r="DN221" s="158">
        <f t="shared" si="283"/>
        <v>1.46E-2</v>
      </c>
      <c r="DO221" s="159">
        <f t="shared" si="295"/>
        <v>3.6354000000000002</v>
      </c>
      <c r="DP221" s="158">
        <f t="shared" si="284"/>
        <v>-1.2999999999999999E-2</v>
      </c>
      <c r="DQ221" s="159">
        <f t="shared" si="296"/>
        <v>-3.2369999999999997</v>
      </c>
      <c r="DR221" s="158">
        <f t="shared" si="285"/>
        <v>-6.7000000000000002E-3</v>
      </c>
      <c r="DS221" s="159">
        <f t="shared" si="297"/>
        <v>-1.6683000000000001</v>
      </c>
      <c r="DT221" s="158">
        <f t="shared" si="286"/>
        <v>-1.2999999999999999E-2</v>
      </c>
      <c r="DU221" s="159">
        <f t="shared" si="298"/>
        <v>-3.2369999999999997</v>
      </c>
      <c r="DV221" s="158">
        <f t="shared" si="287"/>
        <v>-6.7000000000000002E-3</v>
      </c>
      <c r="DW221" s="160">
        <f t="shared" si="299"/>
        <v>-1.6683000000000001</v>
      </c>
    </row>
    <row r="222" spans="1:127" ht="24.95" customHeight="1" x14ac:dyDescent="0.2">
      <c r="A222" s="272">
        <v>213</v>
      </c>
      <c r="B222" s="336"/>
      <c r="C222" s="332"/>
      <c r="D222" s="333"/>
      <c r="E222" s="334"/>
      <c r="F222" s="335"/>
      <c r="G222" s="334"/>
      <c r="H222" s="371"/>
      <c r="I222" s="334"/>
      <c r="J222" s="334"/>
      <c r="K222" s="334"/>
      <c r="L222" s="334"/>
      <c r="M222" s="334"/>
      <c r="N222" s="334"/>
      <c r="O222" s="337"/>
      <c r="P222" s="337"/>
      <c r="Q222" s="338" t="str">
        <f t="shared" si="250"/>
        <v xml:space="preserve"> </v>
      </c>
      <c r="R222" s="339" t="str">
        <f t="shared" si="251"/>
        <v/>
      </c>
      <c r="S222" s="340" t="str">
        <f t="shared" si="304"/>
        <v/>
      </c>
      <c r="T222" s="341" t="str">
        <f t="shared" si="252"/>
        <v/>
      </c>
      <c r="U222" s="341" t="str">
        <f t="shared" si="253"/>
        <v/>
      </c>
      <c r="V222" s="341" t="str">
        <f t="shared" si="254"/>
        <v/>
      </c>
      <c r="W222" s="341" t="str">
        <f t="shared" si="255"/>
        <v/>
      </c>
      <c r="X222" s="340" t="str">
        <f t="shared" si="305"/>
        <v/>
      </c>
      <c r="Y222" s="342" t="str">
        <f t="shared" si="306"/>
        <v/>
      </c>
      <c r="Z222" s="343" t="str">
        <f t="shared" si="307"/>
        <v/>
      </c>
      <c r="AA222" s="344" t="str">
        <f t="shared" si="308"/>
        <v/>
      </c>
      <c r="AB222" s="345" t="str">
        <f t="shared" si="256"/>
        <v/>
      </c>
      <c r="AC222" s="346" t="str">
        <f t="shared" si="257"/>
        <v/>
      </c>
      <c r="AD222" s="346" t="str">
        <f t="shared" si="258"/>
        <v/>
      </c>
      <c r="AE222" s="344" t="str">
        <f t="shared" si="309"/>
        <v/>
      </c>
      <c r="AF222" s="346" t="str">
        <f t="shared" si="259"/>
        <v/>
      </c>
      <c r="AG222" s="344" t="str">
        <f t="shared" si="310"/>
        <v/>
      </c>
      <c r="AH222" s="344" t="str">
        <f t="shared" si="311"/>
        <v/>
      </c>
      <c r="AI222" s="344" t="str">
        <f t="shared" si="312"/>
        <v/>
      </c>
      <c r="AJ222" s="346" t="str">
        <f t="shared" si="313"/>
        <v/>
      </c>
      <c r="AK222" s="346" t="str">
        <f t="shared" si="314"/>
        <v/>
      </c>
      <c r="AL222" s="347" t="str">
        <f t="shared" si="315"/>
        <v/>
      </c>
      <c r="AM222" s="141"/>
      <c r="AN222" s="141"/>
      <c r="AO222" s="142"/>
      <c r="AP222" s="58">
        <f t="shared" si="260"/>
        <v>0</v>
      </c>
      <c r="AQ222" s="94">
        <f>SUM(AP$10:AP222)</f>
        <v>0</v>
      </c>
      <c r="AR222" s="143">
        <f t="shared" si="249"/>
        <v>0.1</v>
      </c>
      <c r="AS222" s="144" t="str">
        <f t="shared" si="261"/>
        <v/>
      </c>
      <c r="AT222" s="144" t="str">
        <f t="shared" si="288"/>
        <v/>
      </c>
      <c r="AU222" s="145"/>
      <c r="AV222" s="58">
        <f t="shared" si="247"/>
        <v>0</v>
      </c>
      <c r="AW222" s="318">
        <f>SUM(AV$10:AV222)</f>
        <v>0</v>
      </c>
      <c r="AX222" s="319">
        <f t="shared" si="248"/>
        <v>0.1</v>
      </c>
      <c r="AY222" s="144" t="str">
        <f t="shared" si="302"/>
        <v/>
      </c>
      <c r="AZ222" s="144" t="str">
        <f t="shared" si="303"/>
        <v/>
      </c>
      <c r="BA222" s="144"/>
      <c r="BB222" s="146" t="str">
        <f t="shared" si="262"/>
        <v/>
      </c>
      <c r="BC222" s="66" t="str">
        <f t="shared" si="301"/>
        <v/>
      </c>
      <c r="BD222" s="195" t="str">
        <f t="shared" si="263"/>
        <v/>
      </c>
      <c r="BF222" s="283"/>
      <c r="BG222" s="286" t="str">
        <f t="shared" si="264"/>
        <v/>
      </c>
      <c r="BY222" s="211" t="str">
        <f t="shared" si="265"/>
        <v/>
      </c>
      <c r="BZ222" s="150" t="str">
        <f t="shared" si="266"/>
        <v/>
      </c>
      <c r="CB222" s="54" t="str">
        <f t="shared" si="300"/>
        <v/>
      </c>
      <c r="CD222" s="54" t="str">
        <f t="shared" si="267"/>
        <v/>
      </c>
      <c r="CF222" s="54" t="str">
        <f t="shared" si="268"/>
        <v/>
      </c>
      <c r="CH222" s="150" t="str">
        <f t="shared" si="269"/>
        <v/>
      </c>
      <c r="CI222" s="290"/>
      <c r="CJ222" s="150" t="str">
        <f t="shared" si="270"/>
        <v/>
      </c>
      <c r="CK222" s="290"/>
      <c r="CL222" s="54" t="str">
        <f t="shared" si="289"/>
        <v/>
      </c>
      <c r="CM222" s="290"/>
      <c r="CN222" s="150" t="str">
        <f t="shared" si="271"/>
        <v/>
      </c>
      <c r="CO222" s="290"/>
      <c r="CP222" s="150" t="str">
        <f t="shared" si="272"/>
        <v/>
      </c>
      <c r="CQ222" s="290"/>
      <c r="CR222" s="150" t="str">
        <f t="shared" si="273"/>
        <v/>
      </c>
      <c r="CS222" s="290"/>
      <c r="CT222" s="150" t="str">
        <f t="shared" si="274"/>
        <v/>
      </c>
      <c r="CU222" s="150"/>
      <c r="CV222" s="150" t="str">
        <f t="shared" si="275"/>
        <v/>
      </c>
      <c r="CW222" s="94"/>
      <c r="CX222" s="151" t="str">
        <f t="shared" si="316"/>
        <v/>
      </c>
      <c r="CY222" s="151" t="str">
        <f t="shared" si="317"/>
        <v/>
      </c>
      <c r="CZ222" s="152"/>
      <c r="DA222" s="373" t="str">
        <f t="shared" si="290"/>
        <v/>
      </c>
      <c r="DC222" s="153">
        <f t="shared" si="276"/>
        <v>0</v>
      </c>
      <c r="DD222" s="153">
        <f t="shared" si="277"/>
        <v>0</v>
      </c>
      <c r="DE222" s="153">
        <f t="shared" si="278"/>
        <v>0</v>
      </c>
      <c r="DF222" s="158">
        <f t="shared" si="279"/>
        <v>-4.7000000000000002E-3</v>
      </c>
      <c r="DG222" s="159">
        <f t="shared" si="291"/>
        <v>-1.1703000000000001</v>
      </c>
      <c r="DH222" s="158">
        <f t="shared" si="280"/>
        <v>3.1999999999999997E-3</v>
      </c>
      <c r="DI222" s="159">
        <f t="shared" si="292"/>
        <v>0.79679999999999995</v>
      </c>
      <c r="DJ222" s="158">
        <f t="shared" si="281"/>
        <v>-2.7000000000000001E-3</v>
      </c>
      <c r="DK222" s="159">
        <f t="shared" si="293"/>
        <v>-0.67230000000000001</v>
      </c>
      <c r="DL222" s="158">
        <f t="shared" si="282"/>
        <v>1.1999999999999999E-3</v>
      </c>
      <c r="DM222" s="159">
        <f t="shared" si="294"/>
        <v>0.29879999999999995</v>
      </c>
      <c r="DN222" s="158">
        <f t="shared" si="283"/>
        <v>1.46E-2</v>
      </c>
      <c r="DO222" s="159">
        <f t="shared" si="295"/>
        <v>3.6354000000000002</v>
      </c>
      <c r="DP222" s="158">
        <f t="shared" si="284"/>
        <v>-1.2999999999999999E-2</v>
      </c>
      <c r="DQ222" s="159">
        <f t="shared" si="296"/>
        <v>-3.2369999999999997</v>
      </c>
      <c r="DR222" s="158">
        <f t="shared" si="285"/>
        <v>-6.7000000000000002E-3</v>
      </c>
      <c r="DS222" s="159">
        <f t="shared" si="297"/>
        <v>-1.6683000000000001</v>
      </c>
      <c r="DT222" s="158">
        <f t="shared" si="286"/>
        <v>-1.2999999999999999E-2</v>
      </c>
      <c r="DU222" s="159">
        <f t="shared" si="298"/>
        <v>-3.2369999999999997</v>
      </c>
      <c r="DV222" s="158">
        <f t="shared" si="287"/>
        <v>-6.7000000000000002E-3</v>
      </c>
      <c r="DW222" s="160">
        <f t="shared" si="299"/>
        <v>-1.6683000000000001</v>
      </c>
    </row>
    <row r="223" spans="1:127" ht="24.95" customHeight="1" x14ac:dyDescent="0.2">
      <c r="A223" s="272">
        <v>214</v>
      </c>
      <c r="B223" s="336"/>
      <c r="C223" s="332"/>
      <c r="D223" s="333"/>
      <c r="E223" s="334"/>
      <c r="F223" s="335"/>
      <c r="G223" s="334"/>
      <c r="H223" s="371"/>
      <c r="I223" s="334"/>
      <c r="J223" s="334"/>
      <c r="K223" s="334"/>
      <c r="L223" s="334"/>
      <c r="M223" s="334"/>
      <c r="N223" s="334"/>
      <c r="O223" s="337"/>
      <c r="P223" s="337"/>
      <c r="Q223" s="338" t="str">
        <f t="shared" si="250"/>
        <v xml:space="preserve"> </v>
      </c>
      <c r="R223" s="339" t="str">
        <f t="shared" si="251"/>
        <v/>
      </c>
      <c r="S223" s="340" t="str">
        <f t="shared" si="304"/>
        <v/>
      </c>
      <c r="T223" s="341" t="str">
        <f t="shared" si="252"/>
        <v/>
      </c>
      <c r="U223" s="341" t="str">
        <f t="shared" si="253"/>
        <v/>
      </c>
      <c r="V223" s="341" t="str">
        <f t="shared" si="254"/>
        <v/>
      </c>
      <c r="W223" s="341" t="str">
        <f t="shared" si="255"/>
        <v/>
      </c>
      <c r="X223" s="340" t="str">
        <f t="shared" si="305"/>
        <v/>
      </c>
      <c r="Y223" s="342" t="str">
        <f t="shared" si="306"/>
        <v/>
      </c>
      <c r="Z223" s="343" t="str">
        <f t="shared" si="307"/>
        <v/>
      </c>
      <c r="AA223" s="344" t="str">
        <f t="shared" si="308"/>
        <v/>
      </c>
      <c r="AB223" s="345" t="str">
        <f t="shared" si="256"/>
        <v/>
      </c>
      <c r="AC223" s="346" t="str">
        <f t="shared" si="257"/>
        <v/>
      </c>
      <c r="AD223" s="346" t="str">
        <f t="shared" si="258"/>
        <v/>
      </c>
      <c r="AE223" s="344" t="str">
        <f t="shared" si="309"/>
        <v/>
      </c>
      <c r="AF223" s="346" t="str">
        <f t="shared" si="259"/>
        <v/>
      </c>
      <c r="AG223" s="344" t="str">
        <f t="shared" si="310"/>
        <v/>
      </c>
      <c r="AH223" s="344" t="str">
        <f t="shared" si="311"/>
        <v/>
      </c>
      <c r="AI223" s="344" t="str">
        <f t="shared" si="312"/>
        <v/>
      </c>
      <c r="AJ223" s="346" t="str">
        <f t="shared" si="313"/>
        <v/>
      </c>
      <c r="AK223" s="346" t="str">
        <f t="shared" si="314"/>
        <v/>
      </c>
      <c r="AL223" s="347" t="str">
        <f t="shared" si="315"/>
        <v/>
      </c>
      <c r="AM223" s="141"/>
      <c r="AN223" s="141"/>
      <c r="AO223" s="142"/>
      <c r="AP223" s="58">
        <f t="shared" si="260"/>
        <v>0</v>
      </c>
      <c r="AQ223" s="94">
        <f>SUM(AP$10:AP223)</f>
        <v>0</v>
      </c>
      <c r="AR223" s="143">
        <f t="shared" si="249"/>
        <v>0.1</v>
      </c>
      <c r="AS223" s="144" t="str">
        <f t="shared" si="261"/>
        <v/>
      </c>
      <c r="AT223" s="144" t="str">
        <f t="shared" si="288"/>
        <v/>
      </c>
      <c r="AU223" s="145"/>
      <c r="AV223" s="58">
        <f t="shared" si="247"/>
        <v>0</v>
      </c>
      <c r="AW223" s="318">
        <f>SUM(AV$10:AV223)</f>
        <v>0</v>
      </c>
      <c r="AX223" s="319">
        <f t="shared" si="248"/>
        <v>0.1</v>
      </c>
      <c r="AY223" s="144" t="str">
        <f t="shared" si="302"/>
        <v/>
      </c>
      <c r="AZ223" s="144" t="str">
        <f t="shared" si="303"/>
        <v/>
      </c>
      <c r="BA223" s="144"/>
      <c r="BB223" s="146" t="str">
        <f t="shared" si="262"/>
        <v/>
      </c>
      <c r="BC223" s="66" t="str">
        <f t="shared" si="301"/>
        <v/>
      </c>
      <c r="BD223" s="195" t="str">
        <f t="shared" si="263"/>
        <v/>
      </c>
      <c r="BF223" s="283"/>
      <c r="BG223" s="286" t="str">
        <f t="shared" si="264"/>
        <v/>
      </c>
      <c r="BY223" s="211" t="str">
        <f t="shared" si="265"/>
        <v/>
      </c>
      <c r="BZ223" s="150" t="str">
        <f t="shared" si="266"/>
        <v/>
      </c>
      <c r="CB223" s="54" t="str">
        <f t="shared" si="300"/>
        <v/>
      </c>
      <c r="CD223" s="54" t="str">
        <f t="shared" si="267"/>
        <v/>
      </c>
      <c r="CF223" s="54" t="str">
        <f t="shared" si="268"/>
        <v/>
      </c>
      <c r="CH223" s="150" t="str">
        <f t="shared" si="269"/>
        <v/>
      </c>
      <c r="CI223" s="290"/>
      <c r="CJ223" s="150" t="str">
        <f t="shared" si="270"/>
        <v/>
      </c>
      <c r="CK223" s="290"/>
      <c r="CL223" s="54" t="str">
        <f t="shared" si="289"/>
        <v/>
      </c>
      <c r="CM223" s="290"/>
      <c r="CN223" s="150" t="str">
        <f t="shared" si="271"/>
        <v/>
      </c>
      <c r="CO223" s="290"/>
      <c r="CP223" s="150" t="str">
        <f t="shared" si="272"/>
        <v/>
      </c>
      <c r="CQ223" s="290"/>
      <c r="CR223" s="150" t="str">
        <f t="shared" si="273"/>
        <v/>
      </c>
      <c r="CS223" s="290"/>
      <c r="CT223" s="150" t="str">
        <f t="shared" si="274"/>
        <v/>
      </c>
      <c r="CU223" s="150"/>
      <c r="CV223" s="150" t="str">
        <f t="shared" si="275"/>
        <v/>
      </c>
      <c r="CW223" s="94"/>
      <c r="CX223" s="151" t="str">
        <f t="shared" si="316"/>
        <v/>
      </c>
      <c r="CY223" s="151" t="str">
        <f t="shared" si="317"/>
        <v/>
      </c>
      <c r="CZ223" s="152"/>
      <c r="DA223" s="373" t="str">
        <f t="shared" si="290"/>
        <v/>
      </c>
      <c r="DC223" s="153">
        <f t="shared" si="276"/>
        <v>0</v>
      </c>
      <c r="DD223" s="153">
        <f t="shared" si="277"/>
        <v>0</v>
      </c>
      <c r="DE223" s="153">
        <f t="shared" si="278"/>
        <v>0</v>
      </c>
      <c r="DF223" s="158">
        <f t="shared" si="279"/>
        <v>-4.7000000000000002E-3</v>
      </c>
      <c r="DG223" s="159">
        <f t="shared" si="291"/>
        <v>-1.1703000000000001</v>
      </c>
      <c r="DH223" s="158">
        <f t="shared" si="280"/>
        <v>3.1999999999999997E-3</v>
      </c>
      <c r="DI223" s="159">
        <f t="shared" si="292"/>
        <v>0.79679999999999995</v>
      </c>
      <c r="DJ223" s="158">
        <f t="shared" si="281"/>
        <v>-2.7000000000000001E-3</v>
      </c>
      <c r="DK223" s="159">
        <f t="shared" si="293"/>
        <v>-0.67230000000000001</v>
      </c>
      <c r="DL223" s="158">
        <f t="shared" si="282"/>
        <v>1.1999999999999999E-3</v>
      </c>
      <c r="DM223" s="159">
        <f t="shared" si="294"/>
        <v>0.29879999999999995</v>
      </c>
      <c r="DN223" s="158">
        <f t="shared" si="283"/>
        <v>1.46E-2</v>
      </c>
      <c r="DO223" s="159">
        <f t="shared" si="295"/>
        <v>3.6354000000000002</v>
      </c>
      <c r="DP223" s="158">
        <f t="shared" si="284"/>
        <v>-1.2999999999999999E-2</v>
      </c>
      <c r="DQ223" s="159">
        <f t="shared" si="296"/>
        <v>-3.2369999999999997</v>
      </c>
      <c r="DR223" s="158">
        <f t="shared" si="285"/>
        <v>-6.7000000000000002E-3</v>
      </c>
      <c r="DS223" s="159">
        <f t="shared" si="297"/>
        <v>-1.6683000000000001</v>
      </c>
      <c r="DT223" s="158">
        <f t="shared" si="286"/>
        <v>-1.2999999999999999E-2</v>
      </c>
      <c r="DU223" s="159">
        <f t="shared" si="298"/>
        <v>-3.2369999999999997</v>
      </c>
      <c r="DV223" s="158">
        <f t="shared" si="287"/>
        <v>-6.7000000000000002E-3</v>
      </c>
      <c r="DW223" s="160">
        <f t="shared" si="299"/>
        <v>-1.6683000000000001</v>
      </c>
    </row>
    <row r="224" spans="1:127" ht="24.95" customHeight="1" x14ac:dyDescent="0.2">
      <c r="A224" s="272">
        <v>215</v>
      </c>
      <c r="B224" s="336"/>
      <c r="C224" s="332"/>
      <c r="D224" s="333"/>
      <c r="E224" s="334"/>
      <c r="F224" s="335"/>
      <c r="G224" s="334"/>
      <c r="H224" s="371"/>
      <c r="I224" s="334"/>
      <c r="J224" s="334"/>
      <c r="K224" s="334"/>
      <c r="L224" s="334"/>
      <c r="M224" s="334"/>
      <c r="N224" s="334"/>
      <c r="O224" s="337"/>
      <c r="P224" s="337"/>
      <c r="Q224" s="338" t="str">
        <f t="shared" si="250"/>
        <v xml:space="preserve"> </v>
      </c>
      <c r="R224" s="339" t="str">
        <f t="shared" si="251"/>
        <v/>
      </c>
      <c r="S224" s="340" t="str">
        <f t="shared" si="304"/>
        <v/>
      </c>
      <c r="T224" s="341" t="str">
        <f t="shared" si="252"/>
        <v/>
      </c>
      <c r="U224" s="341" t="str">
        <f t="shared" si="253"/>
        <v/>
      </c>
      <c r="V224" s="341" t="str">
        <f t="shared" si="254"/>
        <v/>
      </c>
      <c r="W224" s="341" t="str">
        <f t="shared" si="255"/>
        <v/>
      </c>
      <c r="X224" s="340" t="str">
        <f t="shared" si="305"/>
        <v/>
      </c>
      <c r="Y224" s="342" t="str">
        <f t="shared" si="306"/>
        <v/>
      </c>
      <c r="Z224" s="343" t="str">
        <f t="shared" si="307"/>
        <v/>
      </c>
      <c r="AA224" s="344" t="str">
        <f t="shared" si="308"/>
        <v/>
      </c>
      <c r="AB224" s="345" t="str">
        <f t="shared" si="256"/>
        <v/>
      </c>
      <c r="AC224" s="346" t="str">
        <f t="shared" si="257"/>
        <v/>
      </c>
      <c r="AD224" s="346" t="str">
        <f t="shared" si="258"/>
        <v/>
      </c>
      <c r="AE224" s="344" t="str">
        <f t="shared" si="309"/>
        <v/>
      </c>
      <c r="AF224" s="346" t="str">
        <f t="shared" si="259"/>
        <v/>
      </c>
      <c r="AG224" s="344" t="str">
        <f t="shared" si="310"/>
        <v/>
      </c>
      <c r="AH224" s="344" t="str">
        <f t="shared" si="311"/>
        <v/>
      </c>
      <c r="AI224" s="344" t="str">
        <f t="shared" si="312"/>
        <v/>
      </c>
      <c r="AJ224" s="346" t="str">
        <f t="shared" si="313"/>
        <v/>
      </c>
      <c r="AK224" s="346" t="str">
        <f t="shared" si="314"/>
        <v/>
      </c>
      <c r="AL224" s="347" t="str">
        <f t="shared" si="315"/>
        <v/>
      </c>
      <c r="AM224" s="141"/>
      <c r="AN224" s="141"/>
      <c r="AO224" s="142"/>
      <c r="AP224" s="58">
        <f t="shared" si="260"/>
        <v>0</v>
      </c>
      <c r="AQ224" s="94">
        <f>SUM(AP$10:AP224)</f>
        <v>0</v>
      </c>
      <c r="AR224" s="143">
        <f t="shared" si="249"/>
        <v>0.1</v>
      </c>
      <c r="AS224" s="144" t="str">
        <f t="shared" si="261"/>
        <v/>
      </c>
      <c r="AT224" s="144" t="str">
        <f t="shared" si="288"/>
        <v/>
      </c>
      <c r="AU224" s="145"/>
      <c r="AV224" s="58">
        <f t="shared" si="247"/>
        <v>0</v>
      </c>
      <c r="AW224" s="318">
        <f>SUM(AV$10:AV224)</f>
        <v>0</v>
      </c>
      <c r="AX224" s="319">
        <f t="shared" si="248"/>
        <v>0.1</v>
      </c>
      <c r="AY224" s="144" t="str">
        <f t="shared" si="302"/>
        <v/>
      </c>
      <c r="AZ224" s="144" t="str">
        <f t="shared" si="303"/>
        <v/>
      </c>
      <c r="BA224" s="144"/>
      <c r="BB224" s="146" t="str">
        <f t="shared" si="262"/>
        <v/>
      </c>
      <c r="BC224" s="66" t="str">
        <f t="shared" si="301"/>
        <v/>
      </c>
      <c r="BD224" s="195" t="str">
        <f t="shared" si="263"/>
        <v/>
      </c>
      <c r="BF224" s="283"/>
      <c r="BG224" s="286" t="str">
        <f t="shared" si="264"/>
        <v/>
      </c>
      <c r="BY224" s="211" t="str">
        <f t="shared" si="265"/>
        <v/>
      </c>
      <c r="BZ224" s="150" t="str">
        <f t="shared" si="266"/>
        <v/>
      </c>
      <c r="CB224" s="54" t="str">
        <f t="shared" si="300"/>
        <v/>
      </c>
      <c r="CD224" s="54" t="str">
        <f t="shared" si="267"/>
        <v/>
      </c>
      <c r="CF224" s="54" t="str">
        <f t="shared" si="268"/>
        <v/>
      </c>
      <c r="CH224" s="150" t="str">
        <f t="shared" si="269"/>
        <v/>
      </c>
      <c r="CI224" s="290"/>
      <c r="CJ224" s="150" t="str">
        <f t="shared" si="270"/>
        <v/>
      </c>
      <c r="CK224" s="290"/>
      <c r="CL224" s="54" t="str">
        <f t="shared" si="289"/>
        <v/>
      </c>
      <c r="CM224" s="290"/>
      <c r="CN224" s="150" t="str">
        <f t="shared" si="271"/>
        <v/>
      </c>
      <c r="CO224" s="290"/>
      <c r="CP224" s="150" t="str">
        <f t="shared" si="272"/>
        <v/>
      </c>
      <c r="CQ224" s="290"/>
      <c r="CR224" s="150" t="str">
        <f t="shared" si="273"/>
        <v/>
      </c>
      <c r="CS224" s="290"/>
      <c r="CT224" s="150" t="str">
        <f t="shared" si="274"/>
        <v/>
      </c>
      <c r="CU224" s="150"/>
      <c r="CV224" s="150" t="str">
        <f t="shared" si="275"/>
        <v/>
      </c>
      <c r="CW224" s="94"/>
      <c r="CX224" s="151" t="str">
        <f t="shared" si="316"/>
        <v/>
      </c>
      <c r="CY224" s="151" t="str">
        <f t="shared" si="317"/>
        <v/>
      </c>
      <c r="CZ224" s="152"/>
      <c r="DA224" s="373" t="str">
        <f t="shared" si="290"/>
        <v/>
      </c>
      <c r="DC224" s="153">
        <f t="shared" si="276"/>
        <v>0</v>
      </c>
      <c r="DD224" s="153">
        <f t="shared" si="277"/>
        <v>0</v>
      </c>
      <c r="DE224" s="153">
        <f t="shared" si="278"/>
        <v>0</v>
      </c>
      <c r="DF224" s="158">
        <f t="shared" si="279"/>
        <v>-4.7000000000000002E-3</v>
      </c>
      <c r="DG224" s="159">
        <f t="shared" si="291"/>
        <v>-1.1703000000000001</v>
      </c>
      <c r="DH224" s="158">
        <f t="shared" si="280"/>
        <v>3.1999999999999997E-3</v>
      </c>
      <c r="DI224" s="159">
        <f t="shared" si="292"/>
        <v>0.79679999999999995</v>
      </c>
      <c r="DJ224" s="158">
        <f t="shared" si="281"/>
        <v>-2.7000000000000001E-3</v>
      </c>
      <c r="DK224" s="159">
        <f t="shared" si="293"/>
        <v>-0.67230000000000001</v>
      </c>
      <c r="DL224" s="158">
        <f t="shared" si="282"/>
        <v>1.1999999999999999E-3</v>
      </c>
      <c r="DM224" s="159">
        <f t="shared" si="294"/>
        <v>0.29879999999999995</v>
      </c>
      <c r="DN224" s="158">
        <f t="shared" si="283"/>
        <v>1.46E-2</v>
      </c>
      <c r="DO224" s="159">
        <f t="shared" si="295"/>
        <v>3.6354000000000002</v>
      </c>
      <c r="DP224" s="158">
        <f t="shared" si="284"/>
        <v>-1.2999999999999999E-2</v>
      </c>
      <c r="DQ224" s="159">
        <f t="shared" si="296"/>
        <v>-3.2369999999999997</v>
      </c>
      <c r="DR224" s="158">
        <f t="shared" si="285"/>
        <v>-6.7000000000000002E-3</v>
      </c>
      <c r="DS224" s="159">
        <f t="shared" si="297"/>
        <v>-1.6683000000000001</v>
      </c>
      <c r="DT224" s="158">
        <f t="shared" si="286"/>
        <v>-1.2999999999999999E-2</v>
      </c>
      <c r="DU224" s="159">
        <f t="shared" si="298"/>
        <v>-3.2369999999999997</v>
      </c>
      <c r="DV224" s="158">
        <f t="shared" si="287"/>
        <v>-6.7000000000000002E-3</v>
      </c>
      <c r="DW224" s="160">
        <f t="shared" si="299"/>
        <v>-1.6683000000000001</v>
      </c>
    </row>
    <row r="225" spans="1:127" ht="24.95" customHeight="1" x14ac:dyDescent="0.2">
      <c r="A225" s="272">
        <v>216</v>
      </c>
      <c r="B225" s="336"/>
      <c r="C225" s="332"/>
      <c r="D225" s="333"/>
      <c r="E225" s="334"/>
      <c r="F225" s="335"/>
      <c r="G225" s="334"/>
      <c r="H225" s="371"/>
      <c r="I225" s="334"/>
      <c r="J225" s="334"/>
      <c r="K225" s="334"/>
      <c r="L225" s="334"/>
      <c r="M225" s="334"/>
      <c r="N225" s="334"/>
      <c r="O225" s="337"/>
      <c r="P225" s="337"/>
      <c r="Q225" s="338" t="str">
        <f t="shared" si="250"/>
        <v xml:space="preserve"> </v>
      </c>
      <c r="R225" s="339" t="str">
        <f t="shared" si="251"/>
        <v/>
      </c>
      <c r="S225" s="340" t="str">
        <f t="shared" si="304"/>
        <v/>
      </c>
      <c r="T225" s="341" t="str">
        <f t="shared" si="252"/>
        <v/>
      </c>
      <c r="U225" s="341" t="str">
        <f t="shared" si="253"/>
        <v/>
      </c>
      <c r="V225" s="341" t="str">
        <f t="shared" si="254"/>
        <v/>
      </c>
      <c r="W225" s="341" t="str">
        <f t="shared" si="255"/>
        <v/>
      </c>
      <c r="X225" s="340" t="str">
        <f t="shared" si="305"/>
        <v/>
      </c>
      <c r="Y225" s="342" t="str">
        <f t="shared" si="306"/>
        <v/>
      </c>
      <c r="Z225" s="343" t="str">
        <f t="shared" si="307"/>
        <v/>
      </c>
      <c r="AA225" s="344" t="str">
        <f t="shared" si="308"/>
        <v/>
      </c>
      <c r="AB225" s="345" t="str">
        <f t="shared" si="256"/>
        <v/>
      </c>
      <c r="AC225" s="346" t="str">
        <f t="shared" si="257"/>
        <v/>
      </c>
      <c r="AD225" s="346" t="str">
        <f t="shared" si="258"/>
        <v/>
      </c>
      <c r="AE225" s="344" t="str">
        <f t="shared" si="309"/>
        <v/>
      </c>
      <c r="AF225" s="346" t="str">
        <f t="shared" si="259"/>
        <v/>
      </c>
      <c r="AG225" s="344" t="str">
        <f t="shared" si="310"/>
        <v/>
      </c>
      <c r="AH225" s="344" t="str">
        <f t="shared" si="311"/>
        <v/>
      </c>
      <c r="AI225" s="344" t="str">
        <f t="shared" si="312"/>
        <v/>
      </c>
      <c r="AJ225" s="346" t="str">
        <f t="shared" si="313"/>
        <v/>
      </c>
      <c r="AK225" s="346" t="str">
        <f t="shared" si="314"/>
        <v/>
      </c>
      <c r="AL225" s="347" t="str">
        <f t="shared" si="315"/>
        <v/>
      </c>
      <c r="AM225" s="141"/>
      <c r="AN225" s="141"/>
      <c r="AO225" s="142"/>
      <c r="AP225" s="58">
        <f t="shared" si="260"/>
        <v>0</v>
      </c>
      <c r="AQ225" s="94">
        <f>SUM(AP$10:AP225)</f>
        <v>0</v>
      </c>
      <c r="AR225" s="143">
        <f t="shared" si="249"/>
        <v>0.1</v>
      </c>
      <c r="AS225" s="144" t="str">
        <f t="shared" si="261"/>
        <v/>
      </c>
      <c r="AT225" s="144" t="str">
        <f t="shared" si="288"/>
        <v/>
      </c>
      <c r="AU225" s="145"/>
      <c r="AV225" s="58">
        <f t="shared" si="247"/>
        <v>0</v>
      </c>
      <c r="AW225" s="318">
        <f>SUM(AV$10:AV225)</f>
        <v>0</v>
      </c>
      <c r="AX225" s="319">
        <f t="shared" si="248"/>
        <v>0.1</v>
      </c>
      <c r="AY225" s="144" t="str">
        <f t="shared" si="302"/>
        <v/>
      </c>
      <c r="AZ225" s="144" t="str">
        <f t="shared" si="303"/>
        <v/>
      </c>
      <c r="BA225" s="144"/>
      <c r="BB225" s="146" t="str">
        <f t="shared" si="262"/>
        <v/>
      </c>
      <c r="BC225" s="66" t="str">
        <f t="shared" si="301"/>
        <v/>
      </c>
      <c r="BD225" s="195" t="str">
        <f t="shared" si="263"/>
        <v/>
      </c>
      <c r="BF225" s="283"/>
      <c r="BG225" s="286" t="str">
        <f t="shared" si="264"/>
        <v/>
      </c>
      <c r="BY225" s="211" t="str">
        <f t="shared" si="265"/>
        <v/>
      </c>
      <c r="BZ225" s="150" t="str">
        <f t="shared" si="266"/>
        <v/>
      </c>
      <c r="CB225" s="54" t="str">
        <f t="shared" si="300"/>
        <v/>
      </c>
      <c r="CD225" s="54" t="str">
        <f t="shared" si="267"/>
        <v/>
      </c>
      <c r="CF225" s="54" t="str">
        <f t="shared" si="268"/>
        <v/>
      </c>
      <c r="CH225" s="150" t="str">
        <f t="shared" si="269"/>
        <v/>
      </c>
      <c r="CI225" s="290"/>
      <c r="CJ225" s="150" t="str">
        <f t="shared" si="270"/>
        <v/>
      </c>
      <c r="CK225" s="290"/>
      <c r="CL225" s="54" t="str">
        <f t="shared" si="289"/>
        <v/>
      </c>
      <c r="CM225" s="290"/>
      <c r="CN225" s="150" t="str">
        <f t="shared" si="271"/>
        <v/>
      </c>
      <c r="CO225" s="290"/>
      <c r="CP225" s="150" t="str">
        <f t="shared" si="272"/>
        <v/>
      </c>
      <c r="CQ225" s="290"/>
      <c r="CR225" s="150" t="str">
        <f t="shared" si="273"/>
        <v/>
      </c>
      <c r="CS225" s="290"/>
      <c r="CT225" s="150" t="str">
        <f t="shared" si="274"/>
        <v/>
      </c>
      <c r="CU225" s="150"/>
      <c r="CV225" s="150" t="str">
        <f t="shared" si="275"/>
        <v/>
      </c>
      <c r="CW225" s="94"/>
      <c r="CX225" s="151" t="str">
        <f t="shared" si="316"/>
        <v/>
      </c>
      <c r="CY225" s="151" t="str">
        <f t="shared" si="317"/>
        <v/>
      </c>
      <c r="CZ225" s="152"/>
      <c r="DA225" s="373" t="str">
        <f t="shared" si="290"/>
        <v/>
      </c>
      <c r="DC225" s="153">
        <f t="shared" si="276"/>
        <v>0</v>
      </c>
      <c r="DD225" s="153">
        <f t="shared" si="277"/>
        <v>0</v>
      </c>
      <c r="DE225" s="153">
        <f t="shared" si="278"/>
        <v>0</v>
      </c>
      <c r="DF225" s="158">
        <f t="shared" si="279"/>
        <v>-4.7000000000000002E-3</v>
      </c>
      <c r="DG225" s="159">
        <f t="shared" si="291"/>
        <v>-1.1703000000000001</v>
      </c>
      <c r="DH225" s="158">
        <f t="shared" si="280"/>
        <v>3.1999999999999997E-3</v>
      </c>
      <c r="DI225" s="159">
        <f t="shared" si="292"/>
        <v>0.79679999999999995</v>
      </c>
      <c r="DJ225" s="158">
        <f t="shared" si="281"/>
        <v>-2.7000000000000001E-3</v>
      </c>
      <c r="DK225" s="159">
        <f t="shared" si="293"/>
        <v>-0.67230000000000001</v>
      </c>
      <c r="DL225" s="158">
        <f t="shared" si="282"/>
        <v>1.1999999999999999E-3</v>
      </c>
      <c r="DM225" s="159">
        <f t="shared" si="294"/>
        <v>0.29879999999999995</v>
      </c>
      <c r="DN225" s="158">
        <f t="shared" si="283"/>
        <v>1.46E-2</v>
      </c>
      <c r="DO225" s="159">
        <f t="shared" si="295"/>
        <v>3.6354000000000002</v>
      </c>
      <c r="DP225" s="158">
        <f t="shared" si="284"/>
        <v>-1.2999999999999999E-2</v>
      </c>
      <c r="DQ225" s="159">
        <f t="shared" si="296"/>
        <v>-3.2369999999999997</v>
      </c>
      <c r="DR225" s="158">
        <f t="shared" si="285"/>
        <v>-6.7000000000000002E-3</v>
      </c>
      <c r="DS225" s="159">
        <f t="shared" si="297"/>
        <v>-1.6683000000000001</v>
      </c>
      <c r="DT225" s="158">
        <f t="shared" si="286"/>
        <v>-1.2999999999999999E-2</v>
      </c>
      <c r="DU225" s="159">
        <f t="shared" si="298"/>
        <v>-3.2369999999999997</v>
      </c>
      <c r="DV225" s="158">
        <f t="shared" si="287"/>
        <v>-6.7000000000000002E-3</v>
      </c>
      <c r="DW225" s="160">
        <f t="shared" si="299"/>
        <v>-1.6683000000000001</v>
      </c>
    </row>
    <row r="226" spans="1:127" ht="24.95" customHeight="1" x14ac:dyDescent="0.2">
      <c r="A226" s="272">
        <v>217</v>
      </c>
      <c r="B226" s="336"/>
      <c r="C226" s="332"/>
      <c r="D226" s="333"/>
      <c r="E226" s="334"/>
      <c r="F226" s="335"/>
      <c r="G226" s="334"/>
      <c r="H226" s="371"/>
      <c r="I226" s="334"/>
      <c r="J226" s="334"/>
      <c r="K226" s="334"/>
      <c r="L226" s="334"/>
      <c r="M226" s="334"/>
      <c r="N226" s="334"/>
      <c r="O226" s="337"/>
      <c r="P226" s="337"/>
      <c r="Q226" s="338" t="str">
        <f t="shared" si="250"/>
        <v xml:space="preserve"> </v>
      </c>
      <c r="R226" s="339" t="str">
        <f t="shared" si="251"/>
        <v/>
      </c>
      <c r="S226" s="340" t="str">
        <f t="shared" si="304"/>
        <v/>
      </c>
      <c r="T226" s="341" t="str">
        <f t="shared" si="252"/>
        <v/>
      </c>
      <c r="U226" s="341" t="str">
        <f t="shared" si="253"/>
        <v/>
      </c>
      <c r="V226" s="341" t="str">
        <f t="shared" si="254"/>
        <v/>
      </c>
      <c r="W226" s="341" t="str">
        <f t="shared" si="255"/>
        <v/>
      </c>
      <c r="X226" s="340" t="str">
        <f t="shared" si="305"/>
        <v/>
      </c>
      <c r="Y226" s="342" t="str">
        <f t="shared" si="306"/>
        <v/>
      </c>
      <c r="Z226" s="343" t="str">
        <f t="shared" si="307"/>
        <v/>
      </c>
      <c r="AA226" s="344" t="str">
        <f t="shared" si="308"/>
        <v/>
      </c>
      <c r="AB226" s="345" t="str">
        <f t="shared" si="256"/>
        <v/>
      </c>
      <c r="AC226" s="346" t="str">
        <f t="shared" si="257"/>
        <v/>
      </c>
      <c r="AD226" s="346" t="str">
        <f t="shared" si="258"/>
        <v/>
      </c>
      <c r="AE226" s="344" t="str">
        <f t="shared" si="309"/>
        <v/>
      </c>
      <c r="AF226" s="346" t="str">
        <f t="shared" si="259"/>
        <v/>
      </c>
      <c r="AG226" s="344" t="str">
        <f t="shared" si="310"/>
        <v/>
      </c>
      <c r="AH226" s="344" t="str">
        <f t="shared" si="311"/>
        <v/>
      </c>
      <c r="AI226" s="344" t="str">
        <f t="shared" si="312"/>
        <v/>
      </c>
      <c r="AJ226" s="346" t="str">
        <f t="shared" si="313"/>
        <v/>
      </c>
      <c r="AK226" s="346" t="str">
        <f t="shared" si="314"/>
        <v/>
      </c>
      <c r="AL226" s="347" t="str">
        <f t="shared" si="315"/>
        <v/>
      </c>
      <c r="AM226" s="141"/>
      <c r="AN226" s="141"/>
      <c r="AO226" s="142"/>
      <c r="AP226" s="58">
        <f t="shared" si="260"/>
        <v>0</v>
      </c>
      <c r="AQ226" s="94">
        <f>SUM(AP$10:AP226)</f>
        <v>0</v>
      </c>
      <c r="AR226" s="143">
        <f t="shared" si="249"/>
        <v>0.1</v>
      </c>
      <c r="AS226" s="144" t="str">
        <f t="shared" si="261"/>
        <v/>
      </c>
      <c r="AT226" s="144" t="str">
        <f t="shared" si="288"/>
        <v/>
      </c>
      <c r="AU226" s="145"/>
      <c r="AV226" s="58">
        <f t="shared" si="247"/>
        <v>0</v>
      </c>
      <c r="AW226" s="318">
        <f>SUM(AV$10:AV226)</f>
        <v>0</v>
      </c>
      <c r="AX226" s="319">
        <f t="shared" si="248"/>
        <v>0.1</v>
      </c>
      <c r="AY226" s="144" t="str">
        <f t="shared" si="302"/>
        <v/>
      </c>
      <c r="AZ226" s="144" t="str">
        <f t="shared" si="303"/>
        <v/>
      </c>
      <c r="BA226" s="144"/>
      <c r="BB226" s="146" t="str">
        <f t="shared" si="262"/>
        <v/>
      </c>
      <c r="BC226" s="66" t="str">
        <f t="shared" si="301"/>
        <v/>
      </c>
      <c r="BD226" s="195" t="str">
        <f t="shared" si="263"/>
        <v/>
      </c>
      <c r="BF226" s="283"/>
      <c r="BG226" s="286" t="str">
        <f t="shared" si="264"/>
        <v/>
      </c>
      <c r="BY226" s="211" t="str">
        <f t="shared" si="265"/>
        <v/>
      </c>
      <c r="BZ226" s="150" t="str">
        <f t="shared" si="266"/>
        <v/>
      </c>
      <c r="CB226" s="54" t="str">
        <f t="shared" si="300"/>
        <v/>
      </c>
      <c r="CD226" s="54" t="str">
        <f t="shared" si="267"/>
        <v/>
      </c>
      <c r="CF226" s="54" t="str">
        <f t="shared" si="268"/>
        <v/>
      </c>
      <c r="CH226" s="150" t="str">
        <f t="shared" si="269"/>
        <v/>
      </c>
      <c r="CI226" s="290"/>
      <c r="CJ226" s="150" t="str">
        <f t="shared" si="270"/>
        <v/>
      </c>
      <c r="CK226" s="290"/>
      <c r="CL226" s="54" t="str">
        <f t="shared" si="289"/>
        <v/>
      </c>
      <c r="CM226" s="290"/>
      <c r="CN226" s="150" t="str">
        <f t="shared" si="271"/>
        <v/>
      </c>
      <c r="CO226" s="290"/>
      <c r="CP226" s="150" t="str">
        <f t="shared" si="272"/>
        <v/>
      </c>
      <c r="CQ226" s="290"/>
      <c r="CR226" s="150" t="str">
        <f t="shared" si="273"/>
        <v/>
      </c>
      <c r="CS226" s="290"/>
      <c r="CT226" s="150" t="str">
        <f t="shared" si="274"/>
        <v/>
      </c>
      <c r="CU226" s="150"/>
      <c r="CV226" s="150" t="str">
        <f t="shared" si="275"/>
        <v/>
      </c>
      <c r="CW226" s="94"/>
      <c r="CX226" s="151" t="str">
        <f t="shared" si="316"/>
        <v/>
      </c>
      <c r="CY226" s="151" t="str">
        <f t="shared" si="317"/>
        <v/>
      </c>
      <c r="CZ226" s="152"/>
      <c r="DA226" s="373" t="str">
        <f t="shared" si="290"/>
        <v/>
      </c>
      <c r="DC226" s="153">
        <f t="shared" si="276"/>
        <v>0</v>
      </c>
      <c r="DD226" s="153">
        <f t="shared" si="277"/>
        <v>0</v>
      </c>
      <c r="DE226" s="153">
        <f t="shared" si="278"/>
        <v>0</v>
      </c>
      <c r="DF226" s="158">
        <f t="shared" si="279"/>
        <v>-4.7000000000000002E-3</v>
      </c>
      <c r="DG226" s="159">
        <f t="shared" si="291"/>
        <v>-1.1703000000000001</v>
      </c>
      <c r="DH226" s="158">
        <f t="shared" si="280"/>
        <v>3.1999999999999997E-3</v>
      </c>
      <c r="DI226" s="159">
        <f t="shared" si="292"/>
        <v>0.79679999999999995</v>
      </c>
      <c r="DJ226" s="158">
        <f t="shared" si="281"/>
        <v>-2.7000000000000001E-3</v>
      </c>
      <c r="DK226" s="159">
        <f t="shared" si="293"/>
        <v>-0.67230000000000001</v>
      </c>
      <c r="DL226" s="158">
        <f t="shared" si="282"/>
        <v>1.1999999999999999E-3</v>
      </c>
      <c r="DM226" s="159">
        <f t="shared" si="294"/>
        <v>0.29879999999999995</v>
      </c>
      <c r="DN226" s="158">
        <f t="shared" si="283"/>
        <v>1.46E-2</v>
      </c>
      <c r="DO226" s="159">
        <f t="shared" si="295"/>
        <v>3.6354000000000002</v>
      </c>
      <c r="DP226" s="158">
        <f t="shared" si="284"/>
        <v>-1.2999999999999999E-2</v>
      </c>
      <c r="DQ226" s="159">
        <f t="shared" si="296"/>
        <v>-3.2369999999999997</v>
      </c>
      <c r="DR226" s="158">
        <f t="shared" si="285"/>
        <v>-6.7000000000000002E-3</v>
      </c>
      <c r="DS226" s="159">
        <f t="shared" si="297"/>
        <v>-1.6683000000000001</v>
      </c>
      <c r="DT226" s="158">
        <f t="shared" si="286"/>
        <v>-1.2999999999999999E-2</v>
      </c>
      <c r="DU226" s="159">
        <f t="shared" si="298"/>
        <v>-3.2369999999999997</v>
      </c>
      <c r="DV226" s="158">
        <f t="shared" si="287"/>
        <v>-6.7000000000000002E-3</v>
      </c>
      <c r="DW226" s="160">
        <f t="shared" si="299"/>
        <v>-1.6683000000000001</v>
      </c>
    </row>
    <row r="227" spans="1:127" ht="24.95" customHeight="1" x14ac:dyDescent="0.2">
      <c r="A227" s="272">
        <v>218</v>
      </c>
      <c r="B227" s="336"/>
      <c r="C227" s="332"/>
      <c r="D227" s="333"/>
      <c r="E227" s="334"/>
      <c r="F227" s="335"/>
      <c r="G227" s="334"/>
      <c r="H227" s="371"/>
      <c r="I227" s="334"/>
      <c r="J227" s="334"/>
      <c r="K227" s="334"/>
      <c r="L227" s="334"/>
      <c r="M227" s="334"/>
      <c r="N227" s="334"/>
      <c r="O227" s="337"/>
      <c r="P227" s="337"/>
      <c r="Q227" s="338" t="str">
        <f t="shared" si="250"/>
        <v xml:space="preserve"> </v>
      </c>
      <c r="R227" s="339" t="str">
        <f t="shared" si="251"/>
        <v/>
      </c>
      <c r="S227" s="340" t="str">
        <f t="shared" si="304"/>
        <v/>
      </c>
      <c r="T227" s="341" t="str">
        <f t="shared" si="252"/>
        <v/>
      </c>
      <c r="U227" s="341" t="str">
        <f t="shared" si="253"/>
        <v/>
      </c>
      <c r="V227" s="341" t="str">
        <f t="shared" si="254"/>
        <v/>
      </c>
      <c r="W227" s="341" t="str">
        <f t="shared" si="255"/>
        <v/>
      </c>
      <c r="X227" s="340" t="str">
        <f t="shared" si="305"/>
        <v/>
      </c>
      <c r="Y227" s="342" t="str">
        <f t="shared" si="306"/>
        <v/>
      </c>
      <c r="Z227" s="343" t="str">
        <f t="shared" si="307"/>
        <v/>
      </c>
      <c r="AA227" s="344" t="str">
        <f t="shared" si="308"/>
        <v/>
      </c>
      <c r="AB227" s="345" t="str">
        <f t="shared" si="256"/>
        <v/>
      </c>
      <c r="AC227" s="346" t="str">
        <f t="shared" si="257"/>
        <v/>
      </c>
      <c r="AD227" s="346" t="str">
        <f t="shared" si="258"/>
        <v/>
      </c>
      <c r="AE227" s="344" t="str">
        <f t="shared" si="309"/>
        <v/>
      </c>
      <c r="AF227" s="346" t="str">
        <f t="shared" si="259"/>
        <v/>
      </c>
      <c r="AG227" s="344" t="str">
        <f t="shared" si="310"/>
        <v/>
      </c>
      <c r="AH227" s="344" t="str">
        <f t="shared" si="311"/>
        <v/>
      </c>
      <c r="AI227" s="344" t="str">
        <f t="shared" si="312"/>
        <v/>
      </c>
      <c r="AJ227" s="346" t="str">
        <f t="shared" si="313"/>
        <v/>
      </c>
      <c r="AK227" s="346" t="str">
        <f t="shared" si="314"/>
        <v/>
      </c>
      <c r="AL227" s="347" t="str">
        <f t="shared" si="315"/>
        <v/>
      </c>
      <c r="AM227" s="141"/>
      <c r="AN227" s="141"/>
      <c r="AO227" s="142"/>
      <c r="AP227" s="58">
        <f t="shared" si="260"/>
        <v>0</v>
      </c>
      <c r="AQ227" s="94">
        <f>SUM(AP$10:AP227)</f>
        <v>0</v>
      </c>
      <c r="AR227" s="143">
        <f t="shared" si="249"/>
        <v>0.1</v>
      </c>
      <c r="AS227" s="144" t="str">
        <f t="shared" si="261"/>
        <v/>
      </c>
      <c r="AT227" s="144" t="str">
        <f t="shared" si="288"/>
        <v/>
      </c>
      <c r="AU227" s="145"/>
      <c r="AV227" s="58">
        <f t="shared" si="247"/>
        <v>0</v>
      </c>
      <c r="AW227" s="318">
        <f>SUM(AV$10:AV227)</f>
        <v>0</v>
      </c>
      <c r="AX227" s="319">
        <f t="shared" si="248"/>
        <v>0.1</v>
      </c>
      <c r="AY227" s="144" t="str">
        <f t="shared" si="302"/>
        <v/>
      </c>
      <c r="AZ227" s="144" t="str">
        <f t="shared" si="303"/>
        <v/>
      </c>
      <c r="BA227" s="144"/>
      <c r="BB227" s="146" t="str">
        <f t="shared" si="262"/>
        <v/>
      </c>
      <c r="BC227" s="66" t="str">
        <f t="shared" si="301"/>
        <v/>
      </c>
      <c r="BD227" s="195" t="str">
        <f t="shared" si="263"/>
        <v/>
      </c>
      <c r="BF227" s="283"/>
      <c r="BG227" s="286" t="str">
        <f t="shared" si="264"/>
        <v/>
      </c>
      <c r="BY227" s="211" t="str">
        <f t="shared" si="265"/>
        <v/>
      </c>
      <c r="BZ227" s="150" t="str">
        <f t="shared" si="266"/>
        <v/>
      </c>
      <c r="CB227" s="54" t="str">
        <f t="shared" si="300"/>
        <v/>
      </c>
      <c r="CD227" s="54" t="str">
        <f t="shared" si="267"/>
        <v/>
      </c>
      <c r="CF227" s="54" t="str">
        <f t="shared" si="268"/>
        <v/>
      </c>
      <c r="CH227" s="150" t="str">
        <f t="shared" si="269"/>
        <v/>
      </c>
      <c r="CI227" s="290"/>
      <c r="CJ227" s="150" t="str">
        <f t="shared" si="270"/>
        <v/>
      </c>
      <c r="CK227" s="290"/>
      <c r="CL227" s="54" t="str">
        <f t="shared" si="289"/>
        <v/>
      </c>
      <c r="CM227" s="290"/>
      <c r="CN227" s="150" t="str">
        <f t="shared" si="271"/>
        <v/>
      </c>
      <c r="CO227" s="290"/>
      <c r="CP227" s="150" t="str">
        <f t="shared" si="272"/>
        <v/>
      </c>
      <c r="CQ227" s="290"/>
      <c r="CR227" s="150" t="str">
        <f t="shared" si="273"/>
        <v/>
      </c>
      <c r="CS227" s="290"/>
      <c r="CT227" s="150" t="str">
        <f t="shared" si="274"/>
        <v/>
      </c>
      <c r="CU227" s="150"/>
      <c r="CV227" s="150" t="str">
        <f t="shared" si="275"/>
        <v/>
      </c>
      <c r="CW227" s="94"/>
      <c r="CX227" s="151" t="str">
        <f t="shared" si="316"/>
        <v/>
      </c>
      <c r="CY227" s="151" t="str">
        <f t="shared" si="317"/>
        <v/>
      </c>
      <c r="CZ227" s="152"/>
      <c r="DA227" s="373" t="str">
        <f t="shared" si="290"/>
        <v/>
      </c>
      <c r="DC227" s="153">
        <f t="shared" si="276"/>
        <v>0</v>
      </c>
      <c r="DD227" s="153">
        <f t="shared" si="277"/>
        <v>0</v>
      </c>
      <c r="DE227" s="153">
        <f t="shared" si="278"/>
        <v>0</v>
      </c>
      <c r="DF227" s="158">
        <f t="shared" si="279"/>
        <v>-4.7000000000000002E-3</v>
      </c>
      <c r="DG227" s="159">
        <f t="shared" si="291"/>
        <v>-1.1703000000000001</v>
      </c>
      <c r="DH227" s="158">
        <f t="shared" si="280"/>
        <v>3.1999999999999997E-3</v>
      </c>
      <c r="DI227" s="159">
        <f t="shared" si="292"/>
        <v>0.79679999999999995</v>
      </c>
      <c r="DJ227" s="158">
        <f t="shared" si="281"/>
        <v>-2.7000000000000001E-3</v>
      </c>
      <c r="DK227" s="159">
        <f t="shared" si="293"/>
        <v>-0.67230000000000001</v>
      </c>
      <c r="DL227" s="158">
        <f t="shared" si="282"/>
        <v>1.1999999999999999E-3</v>
      </c>
      <c r="DM227" s="159">
        <f t="shared" si="294"/>
        <v>0.29879999999999995</v>
      </c>
      <c r="DN227" s="158">
        <f t="shared" si="283"/>
        <v>1.46E-2</v>
      </c>
      <c r="DO227" s="159">
        <f t="shared" si="295"/>
        <v>3.6354000000000002</v>
      </c>
      <c r="DP227" s="158">
        <f t="shared" si="284"/>
        <v>-1.2999999999999999E-2</v>
      </c>
      <c r="DQ227" s="159">
        <f t="shared" si="296"/>
        <v>-3.2369999999999997</v>
      </c>
      <c r="DR227" s="158">
        <f t="shared" si="285"/>
        <v>-6.7000000000000002E-3</v>
      </c>
      <c r="DS227" s="159">
        <f t="shared" si="297"/>
        <v>-1.6683000000000001</v>
      </c>
      <c r="DT227" s="158">
        <f t="shared" si="286"/>
        <v>-1.2999999999999999E-2</v>
      </c>
      <c r="DU227" s="159">
        <f t="shared" si="298"/>
        <v>-3.2369999999999997</v>
      </c>
      <c r="DV227" s="158">
        <f t="shared" si="287"/>
        <v>-6.7000000000000002E-3</v>
      </c>
      <c r="DW227" s="160">
        <f t="shared" si="299"/>
        <v>-1.6683000000000001</v>
      </c>
    </row>
    <row r="228" spans="1:127" ht="24.95" customHeight="1" x14ac:dyDescent="0.2">
      <c r="A228" s="272">
        <v>219</v>
      </c>
      <c r="B228" s="336"/>
      <c r="C228" s="332"/>
      <c r="D228" s="333"/>
      <c r="E228" s="334"/>
      <c r="F228" s="335"/>
      <c r="G228" s="334"/>
      <c r="H228" s="371"/>
      <c r="I228" s="334"/>
      <c r="J228" s="334"/>
      <c r="K228" s="334"/>
      <c r="L228" s="334"/>
      <c r="M228" s="334"/>
      <c r="N228" s="334"/>
      <c r="O228" s="337"/>
      <c r="P228" s="337"/>
      <c r="Q228" s="338" t="str">
        <f t="shared" si="250"/>
        <v xml:space="preserve"> </v>
      </c>
      <c r="R228" s="339" t="str">
        <f t="shared" si="251"/>
        <v/>
      </c>
      <c r="S228" s="340" t="str">
        <f t="shared" si="304"/>
        <v/>
      </c>
      <c r="T228" s="341" t="str">
        <f t="shared" si="252"/>
        <v/>
      </c>
      <c r="U228" s="341" t="str">
        <f t="shared" si="253"/>
        <v/>
      </c>
      <c r="V228" s="341" t="str">
        <f t="shared" si="254"/>
        <v/>
      </c>
      <c r="W228" s="341" t="str">
        <f t="shared" si="255"/>
        <v/>
      </c>
      <c r="X228" s="340" t="str">
        <f t="shared" si="305"/>
        <v/>
      </c>
      <c r="Y228" s="342" t="str">
        <f t="shared" si="306"/>
        <v/>
      </c>
      <c r="Z228" s="343" t="str">
        <f t="shared" si="307"/>
        <v/>
      </c>
      <c r="AA228" s="344" t="str">
        <f t="shared" si="308"/>
        <v/>
      </c>
      <c r="AB228" s="345" t="str">
        <f t="shared" si="256"/>
        <v/>
      </c>
      <c r="AC228" s="346" t="str">
        <f t="shared" si="257"/>
        <v/>
      </c>
      <c r="AD228" s="346" t="str">
        <f t="shared" si="258"/>
        <v/>
      </c>
      <c r="AE228" s="344" t="str">
        <f t="shared" si="309"/>
        <v/>
      </c>
      <c r="AF228" s="346" t="str">
        <f t="shared" si="259"/>
        <v/>
      </c>
      <c r="AG228" s="344" t="str">
        <f t="shared" si="310"/>
        <v/>
      </c>
      <c r="AH228" s="344" t="str">
        <f t="shared" si="311"/>
        <v/>
      </c>
      <c r="AI228" s="344" t="str">
        <f t="shared" si="312"/>
        <v/>
      </c>
      <c r="AJ228" s="346" t="str">
        <f t="shared" si="313"/>
        <v/>
      </c>
      <c r="AK228" s="346" t="str">
        <f t="shared" si="314"/>
        <v/>
      </c>
      <c r="AL228" s="347" t="str">
        <f t="shared" si="315"/>
        <v/>
      </c>
      <c r="AM228" s="141"/>
      <c r="AN228" s="141"/>
      <c r="AO228" s="142"/>
      <c r="AP228" s="58">
        <f t="shared" si="260"/>
        <v>0</v>
      </c>
      <c r="AQ228" s="94">
        <f>SUM(AP$10:AP228)</f>
        <v>0</v>
      </c>
      <c r="AR228" s="143">
        <f t="shared" si="249"/>
        <v>0.1</v>
      </c>
      <c r="AS228" s="144" t="str">
        <f t="shared" si="261"/>
        <v/>
      </c>
      <c r="AT228" s="144" t="str">
        <f t="shared" si="288"/>
        <v/>
      </c>
      <c r="AU228" s="145"/>
      <c r="AV228" s="58">
        <f t="shared" si="247"/>
        <v>0</v>
      </c>
      <c r="AW228" s="318">
        <f>SUM(AV$10:AV228)</f>
        <v>0</v>
      </c>
      <c r="AX228" s="319">
        <f t="shared" si="248"/>
        <v>0.1</v>
      </c>
      <c r="AY228" s="144" t="str">
        <f t="shared" si="302"/>
        <v/>
      </c>
      <c r="AZ228" s="144" t="str">
        <f t="shared" si="303"/>
        <v/>
      </c>
      <c r="BA228" s="144"/>
      <c r="BB228" s="146" t="str">
        <f t="shared" si="262"/>
        <v/>
      </c>
      <c r="BC228" s="66" t="str">
        <f t="shared" si="301"/>
        <v/>
      </c>
      <c r="BD228" s="195" t="str">
        <f t="shared" si="263"/>
        <v/>
      </c>
      <c r="BF228" s="283"/>
      <c r="BG228" s="286" t="str">
        <f t="shared" si="264"/>
        <v/>
      </c>
      <c r="BY228" s="211" t="str">
        <f t="shared" si="265"/>
        <v/>
      </c>
      <c r="BZ228" s="150" t="str">
        <f t="shared" si="266"/>
        <v/>
      </c>
      <c r="CB228" s="54" t="str">
        <f t="shared" si="300"/>
        <v/>
      </c>
      <c r="CD228" s="54" t="str">
        <f t="shared" si="267"/>
        <v/>
      </c>
      <c r="CF228" s="54" t="str">
        <f t="shared" si="268"/>
        <v/>
      </c>
      <c r="CH228" s="150" t="str">
        <f t="shared" si="269"/>
        <v/>
      </c>
      <c r="CI228" s="290"/>
      <c r="CJ228" s="150" t="str">
        <f t="shared" si="270"/>
        <v/>
      </c>
      <c r="CK228" s="290"/>
      <c r="CL228" s="54" t="str">
        <f t="shared" si="289"/>
        <v/>
      </c>
      <c r="CM228" s="290"/>
      <c r="CN228" s="150" t="str">
        <f t="shared" si="271"/>
        <v/>
      </c>
      <c r="CO228" s="290"/>
      <c r="CP228" s="150" t="str">
        <f t="shared" si="272"/>
        <v/>
      </c>
      <c r="CQ228" s="290"/>
      <c r="CR228" s="150" t="str">
        <f t="shared" si="273"/>
        <v/>
      </c>
      <c r="CS228" s="290"/>
      <c r="CT228" s="150" t="str">
        <f t="shared" si="274"/>
        <v/>
      </c>
      <c r="CU228" s="150"/>
      <c r="CV228" s="150" t="str">
        <f t="shared" si="275"/>
        <v/>
      </c>
      <c r="CW228" s="94"/>
      <c r="CX228" s="151" t="str">
        <f t="shared" si="316"/>
        <v/>
      </c>
      <c r="CY228" s="151" t="str">
        <f t="shared" si="317"/>
        <v/>
      </c>
      <c r="CZ228" s="152"/>
      <c r="DA228" s="373" t="str">
        <f t="shared" si="290"/>
        <v/>
      </c>
      <c r="DC228" s="153">
        <f t="shared" si="276"/>
        <v>0</v>
      </c>
      <c r="DD228" s="153">
        <f t="shared" si="277"/>
        <v>0</v>
      </c>
      <c r="DE228" s="153">
        <f t="shared" si="278"/>
        <v>0</v>
      </c>
      <c r="DF228" s="158">
        <f t="shared" si="279"/>
        <v>-4.7000000000000002E-3</v>
      </c>
      <c r="DG228" s="159">
        <f t="shared" si="291"/>
        <v>-1.1703000000000001</v>
      </c>
      <c r="DH228" s="158">
        <f t="shared" si="280"/>
        <v>3.1999999999999997E-3</v>
      </c>
      <c r="DI228" s="159">
        <f t="shared" si="292"/>
        <v>0.79679999999999995</v>
      </c>
      <c r="DJ228" s="158">
        <f t="shared" si="281"/>
        <v>-2.7000000000000001E-3</v>
      </c>
      <c r="DK228" s="159">
        <f t="shared" si="293"/>
        <v>-0.67230000000000001</v>
      </c>
      <c r="DL228" s="158">
        <f t="shared" si="282"/>
        <v>1.1999999999999999E-3</v>
      </c>
      <c r="DM228" s="159">
        <f t="shared" si="294"/>
        <v>0.29879999999999995</v>
      </c>
      <c r="DN228" s="158">
        <f t="shared" si="283"/>
        <v>1.46E-2</v>
      </c>
      <c r="DO228" s="159">
        <f t="shared" si="295"/>
        <v>3.6354000000000002</v>
      </c>
      <c r="DP228" s="158">
        <f t="shared" si="284"/>
        <v>-1.2999999999999999E-2</v>
      </c>
      <c r="DQ228" s="159">
        <f t="shared" si="296"/>
        <v>-3.2369999999999997</v>
      </c>
      <c r="DR228" s="158">
        <f t="shared" si="285"/>
        <v>-6.7000000000000002E-3</v>
      </c>
      <c r="DS228" s="159">
        <f t="shared" si="297"/>
        <v>-1.6683000000000001</v>
      </c>
      <c r="DT228" s="158">
        <f t="shared" si="286"/>
        <v>-1.2999999999999999E-2</v>
      </c>
      <c r="DU228" s="159">
        <f t="shared" si="298"/>
        <v>-3.2369999999999997</v>
      </c>
      <c r="DV228" s="158">
        <f t="shared" si="287"/>
        <v>-6.7000000000000002E-3</v>
      </c>
      <c r="DW228" s="160">
        <f t="shared" si="299"/>
        <v>-1.6683000000000001</v>
      </c>
    </row>
    <row r="229" spans="1:127" ht="24.95" customHeight="1" x14ac:dyDescent="0.2">
      <c r="A229" s="272">
        <v>220</v>
      </c>
      <c r="B229" s="336"/>
      <c r="C229" s="332"/>
      <c r="D229" s="333"/>
      <c r="E229" s="334"/>
      <c r="F229" s="335"/>
      <c r="G229" s="334"/>
      <c r="H229" s="371"/>
      <c r="I229" s="334"/>
      <c r="J229" s="334"/>
      <c r="K229" s="334"/>
      <c r="L229" s="334"/>
      <c r="M229" s="334"/>
      <c r="N229" s="334"/>
      <c r="O229" s="337"/>
      <c r="P229" s="337"/>
      <c r="Q229" s="338" t="str">
        <f t="shared" si="250"/>
        <v xml:space="preserve"> </v>
      </c>
      <c r="R229" s="339" t="str">
        <f t="shared" si="251"/>
        <v/>
      </c>
      <c r="S229" s="340" t="str">
        <f t="shared" si="304"/>
        <v/>
      </c>
      <c r="T229" s="341" t="str">
        <f t="shared" si="252"/>
        <v/>
      </c>
      <c r="U229" s="341" t="str">
        <f t="shared" si="253"/>
        <v/>
      </c>
      <c r="V229" s="341" t="str">
        <f t="shared" si="254"/>
        <v/>
      </c>
      <c r="W229" s="341" t="str">
        <f t="shared" si="255"/>
        <v/>
      </c>
      <c r="X229" s="340" t="str">
        <f t="shared" si="305"/>
        <v/>
      </c>
      <c r="Y229" s="342" t="str">
        <f t="shared" si="306"/>
        <v/>
      </c>
      <c r="Z229" s="343" t="str">
        <f t="shared" si="307"/>
        <v/>
      </c>
      <c r="AA229" s="344" t="str">
        <f t="shared" si="308"/>
        <v/>
      </c>
      <c r="AB229" s="345" t="str">
        <f t="shared" si="256"/>
        <v/>
      </c>
      <c r="AC229" s="346" t="str">
        <f t="shared" si="257"/>
        <v/>
      </c>
      <c r="AD229" s="346" t="str">
        <f t="shared" si="258"/>
        <v/>
      </c>
      <c r="AE229" s="344" t="str">
        <f t="shared" si="309"/>
        <v/>
      </c>
      <c r="AF229" s="346" t="str">
        <f t="shared" si="259"/>
        <v/>
      </c>
      <c r="AG229" s="344" t="str">
        <f t="shared" si="310"/>
        <v/>
      </c>
      <c r="AH229" s="344" t="str">
        <f t="shared" si="311"/>
        <v/>
      </c>
      <c r="AI229" s="344" t="str">
        <f t="shared" si="312"/>
        <v/>
      </c>
      <c r="AJ229" s="346" t="str">
        <f t="shared" si="313"/>
        <v/>
      </c>
      <c r="AK229" s="346" t="str">
        <f t="shared" si="314"/>
        <v/>
      </c>
      <c r="AL229" s="347" t="str">
        <f t="shared" si="315"/>
        <v/>
      </c>
      <c r="AM229" s="141"/>
      <c r="AN229" s="141"/>
      <c r="AO229" s="142"/>
      <c r="AP229" s="58">
        <f t="shared" si="260"/>
        <v>0</v>
      </c>
      <c r="AQ229" s="94">
        <f>SUM(AP$10:AP229)</f>
        <v>0</v>
      </c>
      <c r="AR229" s="143">
        <f t="shared" si="249"/>
        <v>0.1</v>
      </c>
      <c r="AS229" s="144" t="str">
        <f t="shared" si="261"/>
        <v/>
      </c>
      <c r="AT229" s="144" t="str">
        <f t="shared" si="288"/>
        <v/>
      </c>
      <c r="AU229" s="145"/>
      <c r="AV229" s="58">
        <f t="shared" si="247"/>
        <v>0</v>
      </c>
      <c r="AW229" s="318">
        <f>SUM(AV$10:AV229)</f>
        <v>0</v>
      </c>
      <c r="AX229" s="319">
        <f t="shared" si="248"/>
        <v>0.1</v>
      </c>
      <c r="AY229" s="144" t="str">
        <f t="shared" si="302"/>
        <v/>
      </c>
      <c r="AZ229" s="144" t="str">
        <f t="shared" si="303"/>
        <v/>
      </c>
      <c r="BA229" s="144"/>
      <c r="BB229" s="146" t="str">
        <f t="shared" si="262"/>
        <v/>
      </c>
      <c r="BC229" s="66" t="str">
        <f t="shared" si="301"/>
        <v/>
      </c>
      <c r="BD229" s="195" t="str">
        <f t="shared" si="263"/>
        <v/>
      </c>
      <c r="BF229" s="283"/>
      <c r="BG229" s="286" t="str">
        <f t="shared" si="264"/>
        <v/>
      </c>
      <c r="BY229" s="211" t="str">
        <f t="shared" si="265"/>
        <v/>
      </c>
      <c r="BZ229" s="150" t="str">
        <f t="shared" si="266"/>
        <v/>
      </c>
      <c r="CB229" s="54" t="str">
        <f t="shared" si="300"/>
        <v/>
      </c>
      <c r="CD229" s="54" t="str">
        <f t="shared" si="267"/>
        <v/>
      </c>
      <c r="CF229" s="54" t="str">
        <f t="shared" si="268"/>
        <v/>
      </c>
      <c r="CH229" s="150" t="str">
        <f t="shared" si="269"/>
        <v/>
      </c>
      <c r="CI229" s="290"/>
      <c r="CJ229" s="150" t="str">
        <f t="shared" si="270"/>
        <v/>
      </c>
      <c r="CK229" s="290"/>
      <c r="CL229" s="54" t="str">
        <f t="shared" si="289"/>
        <v/>
      </c>
      <c r="CM229" s="290"/>
      <c r="CN229" s="150" t="str">
        <f t="shared" si="271"/>
        <v/>
      </c>
      <c r="CO229" s="290"/>
      <c r="CP229" s="150" t="str">
        <f t="shared" si="272"/>
        <v/>
      </c>
      <c r="CQ229" s="290"/>
      <c r="CR229" s="150" t="str">
        <f t="shared" si="273"/>
        <v/>
      </c>
      <c r="CS229" s="290"/>
      <c r="CT229" s="150" t="str">
        <f t="shared" si="274"/>
        <v/>
      </c>
      <c r="CU229" s="150"/>
      <c r="CV229" s="150" t="str">
        <f t="shared" si="275"/>
        <v/>
      </c>
      <c r="CW229" s="94"/>
      <c r="CX229" s="151" t="str">
        <f t="shared" si="316"/>
        <v/>
      </c>
      <c r="CY229" s="151" t="str">
        <f t="shared" si="317"/>
        <v/>
      </c>
      <c r="CZ229" s="152"/>
      <c r="DA229" s="373" t="str">
        <f t="shared" si="290"/>
        <v/>
      </c>
      <c r="DC229" s="153">
        <f t="shared" si="276"/>
        <v>0</v>
      </c>
      <c r="DD229" s="153">
        <f t="shared" si="277"/>
        <v>0</v>
      </c>
      <c r="DE229" s="153">
        <f t="shared" si="278"/>
        <v>0</v>
      </c>
      <c r="DF229" s="158">
        <f t="shared" si="279"/>
        <v>-4.7000000000000002E-3</v>
      </c>
      <c r="DG229" s="159">
        <f t="shared" si="291"/>
        <v>-1.1703000000000001</v>
      </c>
      <c r="DH229" s="158">
        <f t="shared" si="280"/>
        <v>3.1999999999999997E-3</v>
      </c>
      <c r="DI229" s="159">
        <f t="shared" si="292"/>
        <v>0.79679999999999995</v>
      </c>
      <c r="DJ229" s="158">
        <f t="shared" si="281"/>
        <v>-2.7000000000000001E-3</v>
      </c>
      <c r="DK229" s="159">
        <f t="shared" si="293"/>
        <v>-0.67230000000000001</v>
      </c>
      <c r="DL229" s="158">
        <f t="shared" si="282"/>
        <v>1.1999999999999999E-3</v>
      </c>
      <c r="DM229" s="159">
        <f t="shared" si="294"/>
        <v>0.29879999999999995</v>
      </c>
      <c r="DN229" s="158">
        <f t="shared" si="283"/>
        <v>1.46E-2</v>
      </c>
      <c r="DO229" s="159">
        <f t="shared" si="295"/>
        <v>3.6354000000000002</v>
      </c>
      <c r="DP229" s="158">
        <f t="shared" si="284"/>
        <v>-1.2999999999999999E-2</v>
      </c>
      <c r="DQ229" s="159">
        <f t="shared" si="296"/>
        <v>-3.2369999999999997</v>
      </c>
      <c r="DR229" s="158">
        <f t="shared" si="285"/>
        <v>-6.7000000000000002E-3</v>
      </c>
      <c r="DS229" s="159">
        <f t="shared" si="297"/>
        <v>-1.6683000000000001</v>
      </c>
      <c r="DT229" s="158">
        <f t="shared" si="286"/>
        <v>-1.2999999999999999E-2</v>
      </c>
      <c r="DU229" s="159">
        <f t="shared" si="298"/>
        <v>-3.2369999999999997</v>
      </c>
      <c r="DV229" s="158">
        <f t="shared" si="287"/>
        <v>-6.7000000000000002E-3</v>
      </c>
      <c r="DW229" s="160">
        <f t="shared" si="299"/>
        <v>-1.6683000000000001</v>
      </c>
    </row>
    <row r="230" spans="1:127" ht="24.95" customHeight="1" x14ac:dyDescent="0.2">
      <c r="A230" s="272">
        <v>221</v>
      </c>
      <c r="B230" s="336"/>
      <c r="C230" s="332"/>
      <c r="D230" s="333"/>
      <c r="E230" s="334"/>
      <c r="F230" s="335"/>
      <c r="G230" s="334"/>
      <c r="H230" s="371"/>
      <c r="I230" s="334"/>
      <c r="J230" s="334"/>
      <c r="K230" s="334"/>
      <c r="L230" s="334"/>
      <c r="M230" s="334"/>
      <c r="N230" s="334"/>
      <c r="O230" s="337"/>
      <c r="P230" s="337"/>
      <c r="Q230" s="338" t="str">
        <f t="shared" si="250"/>
        <v xml:space="preserve"> </v>
      </c>
      <c r="R230" s="339" t="str">
        <f t="shared" si="251"/>
        <v/>
      </c>
      <c r="S230" s="340" t="str">
        <f t="shared" si="304"/>
        <v/>
      </c>
      <c r="T230" s="341" t="str">
        <f t="shared" si="252"/>
        <v/>
      </c>
      <c r="U230" s="341" t="str">
        <f t="shared" si="253"/>
        <v/>
      </c>
      <c r="V230" s="341" t="str">
        <f t="shared" si="254"/>
        <v/>
      </c>
      <c r="W230" s="341" t="str">
        <f t="shared" si="255"/>
        <v/>
      </c>
      <c r="X230" s="340" t="str">
        <f t="shared" si="305"/>
        <v/>
      </c>
      <c r="Y230" s="342" t="str">
        <f t="shared" si="306"/>
        <v/>
      </c>
      <c r="Z230" s="343" t="str">
        <f t="shared" si="307"/>
        <v/>
      </c>
      <c r="AA230" s="344" t="str">
        <f t="shared" si="308"/>
        <v/>
      </c>
      <c r="AB230" s="345" t="str">
        <f t="shared" si="256"/>
        <v/>
      </c>
      <c r="AC230" s="346" t="str">
        <f t="shared" si="257"/>
        <v/>
      </c>
      <c r="AD230" s="346" t="str">
        <f t="shared" si="258"/>
        <v/>
      </c>
      <c r="AE230" s="344" t="str">
        <f t="shared" si="309"/>
        <v/>
      </c>
      <c r="AF230" s="346" t="str">
        <f t="shared" si="259"/>
        <v/>
      </c>
      <c r="AG230" s="344" t="str">
        <f t="shared" si="310"/>
        <v/>
      </c>
      <c r="AH230" s="344" t="str">
        <f t="shared" si="311"/>
        <v/>
      </c>
      <c r="AI230" s="344" t="str">
        <f t="shared" si="312"/>
        <v/>
      </c>
      <c r="AJ230" s="346" t="str">
        <f t="shared" si="313"/>
        <v/>
      </c>
      <c r="AK230" s="346" t="str">
        <f t="shared" si="314"/>
        <v/>
      </c>
      <c r="AL230" s="347" t="str">
        <f t="shared" si="315"/>
        <v/>
      </c>
      <c r="AM230" s="141"/>
      <c r="AN230" s="141"/>
      <c r="AO230" s="142"/>
      <c r="AP230" s="58">
        <f t="shared" si="260"/>
        <v>0</v>
      </c>
      <c r="AQ230" s="94">
        <f>SUM(AP$10:AP230)</f>
        <v>0</v>
      </c>
      <c r="AR230" s="143">
        <f t="shared" si="249"/>
        <v>0.1</v>
      </c>
      <c r="AS230" s="144" t="str">
        <f t="shared" si="261"/>
        <v/>
      </c>
      <c r="AT230" s="144" t="str">
        <f t="shared" si="288"/>
        <v/>
      </c>
      <c r="AU230" s="145"/>
      <c r="AV230" s="58">
        <f t="shared" si="247"/>
        <v>0</v>
      </c>
      <c r="AW230" s="318">
        <f>SUM(AV$10:AV230)</f>
        <v>0</v>
      </c>
      <c r="AX230" s="319">
        <f t="shared" si="248"/>
        <v>0.1</v>
      </c>
      <c r="AY230" s="144" t="str">
        <f t="shared" si="302"/>
        <v/>
      </c>
      <c r="AZ230" s="144" t="str">
        <f t="shared" si="303"/>
        <v/>
      </c>
      <c r="BA230" s="144"/>
      <c r="BB230" s="146" t="str">
        <f t="shared" si="262"/>
        <v/>
      </c>
      <c r="BC230" s="66" t="str">
        <f t="shared" si="301"/>
        <v/>
      </c>
      <c r="BD230" s="195" t="str">
        <f t="shared" si="263"/>
        <v/>
      </c>
      <c r="BF230" s="283"/>
      <c r="BG230" s="286" t="str">
        <f t="shared" si="264"/>
        <v/>
      </c>
      <c r="BY230" s="211" t="str">
        <f t="shared" si="265"/>
        <v/>
      </c>
      <c r="BZ230" s="150" t="str">
        <f t="shared" si="266"/>
        <v/>
      </c>
      <c r="CB230" s="54" t="str">
        <f t="shared" si="300"/>
        <v/>
      </c>
      <c r="CD230" s="54" t="str">
        <f t="shared" si="267"/>
        <v/>
      </c>
      <c r="CF230" s="54" t="str">
        <f t="shared" si="268"/>
        <v/>
      </c>
      <c r="CH230" s="150" t="str">
        <f t="shared" si="269"/>
        <v/>
      </c>
      <c r="CI230" s="290"/>
      <c r="CJ230" s="150" t="str">
        <f t="shared" si="270"/>
        <v/>
      </c>
      <c r="CK230" s="290"/>
      <c r="CL230" s="54" t="str">
        <f t="shared" si="289"/>
        <v/>
      </c>
      <c r="CM230" s="290"/>
      <c r="CN230" s="150" t="str">
        <f t="shared" si="271"/>
        <v/>
      </c>
      <c r="CO230" s="290"/>
      <c r="CP230" s="150" t="str">
        <f t="shared" si="272"/>
        <v/>
      </c>
      <c r="CQ230" s="290"/>
      <c r="CR230" s="150" t="str">
        <f t="shared" si="273"/>
        <v/>
      </c>
      <c r="CS230" s="290"/>
      <c r="CT230" s="150" t="str">
        <f t="shared" si="274"/>
        <v/>
      </c>
      <c r="CU230" s="150"/>
      <c r="CV230" s="150" t="str">
        <f t="shared" si="275"/>
        <v/>
      </c>
      <c r="CW230" s="94"/>
      <c r="CX230" s="151" t="str">
        <f t="shared" si="316"/>
        <v/>
      </c>
      <c r="CY230" s="151" t="str">
        <f t="shared" si="317"/>
        <v/>
      </c>
      <c r="CZ230" s="152"/>
      <c r="DA230" s="373" t="str">
        <f t="shared" si="290"/>
        <v/>
      </c>
      <c r="DC230" s="153">
        <f t="shared" si="276"/>
        <v>0</v>
      </c>
      <c r="DD230" s="153">
        <f t="shared" si="277"/>
        <v>0</v>
      </c>
      <c r="DE230" s="153">
        <f t="shared" si="278"/>
        <v>0</v>
      </c>
      <c r="DF230" s="158">
        <f t="shared" si="279"/>
        <v>-4.7000000000000002E-3</v>
      </c>
      <c r="DG230" s="159">
        <f t="shared" si="291"/>
        <v>-1.1703000000000001</v>
      </c>
      <c r="DH230" s="158">
        <f t="shared" si="280"/>
        <v>3.1999999999999997E-3</v>
      </c>
      <c r="DI230" s="159">
        <f t="shared" si="292"/>
        <v>0.79679999999999995</v>
      </c>
      <c r="DJ230" s="158">
        <f t="shared" si="281"/>
        <v>-2.7000000000000001E-3</v>
      </c>
      <c r="DK230" s="159">
        <f t="shared" si="293"/>
        <v>-0.67230000000000001</v>
      </c>
      <c r="DL230" s="158">
        <f t="shared" si="282"/>
        <v>1.1999999999999999E-3</v>
      </c>
      <c r="DM230" s="159">
        <f t="shared" si="294"/>
        <v>0.29879999999999995</v>
      </c>
      <c r="DN230" s="158">
        <f t="shared" si="283"/>
        <v>1.46E-2</v>
      </c>
      <c r="DO230" s="159">
        <f t="shared" si="295"/>
        <v>3.6354000000000002</v>
      </c>
      <c r="DP230" s="158">
        <f t="shared" si="284"/>
        <v>-1.2999999999999999E-2</v>
      </c>
      <c r="DQ230" s="159">
        <f t="shared" si="296"/>
        <v>-3.2369999999999997</v>
      </c>
      <c r="DR230" s="158">
        <f t="shared" si="285"/>
        <v>-6.7000000000000002E-3</v>
      </c>
      <c r="DS230" s="159">
        <f t="shared" si="297"/>
        <v>-1.6683000000000001</v>
      </c>
      <c r="DT230" s="158">
        <f t="shared" si="286"/>
        <v>-1.2999999999999999E-2</v>
      </c>
      <c r="DU230" s="159">
        <f t="shared" si="298"/>
        <v>-3.2369999999999997</v>
      </c>
      <c r="DV230" s="158">
        <f t="shared" si="287"/>
        <v>-6.7000000000000002E-3</v>
      </c>
      <c r="DW230" s="160">
        <f t="shared" si="299"/>
        <v>-1.6683000000000001</v>
      </c>
    </row>
    <row r="231" spans="1:127" ht="24.95" customHeight="1" x14ac:dyDescent="0.2">
      <c r="A231" s="272">
        <v>222</v>
      </c>
      <c r="B231" s="336"/>
      <c r="C231" s="332"/>
      <c r="D231" s="333"/>
      <c r="E231" s="334"/>
      <c r="F231" s="335"/>
      <c r="G231" s="334"/>
      <c r="H231" s="371"/>
      <c r="I231" s="334"/>
      <c r="J231" s="334"/>
      <c r="K231" s="334"/>
      <c r="L231" s="334"/>
      <c r="M231" s="334"/>
      <c r="N231" s="334"/>
      <c r="O231" s="337"/>
      <c r="P231" s="337"/>
      <c r="Q231" s="338" t="str">
        <f t="shared" si="250"/>
        <v xml:space="preserve"> </v>
      </c>
      <c r="R231" s="339" t="str">
        <f t="shared" si="251"/>
        <v/>
      </c>
      <c r="S231" s="340" t="str">
        <f t="shared" si="304"/>
        <v/>
      </c>
      <c r="T231" s="341" t="str">
        <f t="shared" si="252"/>
        <v/>
      </c>
      <c r="U231" s="341" t="str">
        <f t="shared" si="253"/>
        <v/>
      </c>
      <c r="V231" s="341" t="str">
        <f t="shared" si="254"/>
        <v/>
      </c>
      <c r="W231" s="341" t="str">
        <f t="shared" si="255"/>
        <v/>
      </c>
      <c r="X231" s="340" t="str">
        <f t="shared" si="305"/>
        <v/>
      </c>
      <c r="Y231" s="342" t="str">
        <f t="shared" si="306"/>
        <v/>
      </c>
      <c r="Z231" s="343" t="str">
        <f t="shared" si="307"/>
        <v/>
      </c>
      <c r="AA231" s="344" t="str">
        <f t="shared" si="308"/>
        <v/>
      </c>
      <c r="AB231" s="345" t="str">
        <f t="shared" si="256"/>
        <v/>
      </c>
      <c r="AC231" s="346" t="str">
        <f t="shared" si="257"/>
        <v/>
      </c>
      <c r="AD231" s="346" t="str">
        <f t="shared" si="258"/>
        <v/>
      </c>
      <c r="AE231" s="344" t="str">
        <f t="shared" si="309"/>
        <v/>
      </c>
      <c r="AF231" s="346" t="str">
        <f t="shared" si="259"/>
        <v/>
      </c>
      <c r="AG231" s="344" t="str">
        <f t="shared" si="310"/>
        <v/>
      </c>
      <c r="AH231" s="344" t="str">
        <f t="shared" si="311"/>
        <v/>
      </c>
      <c r="AI231" s="344" t="str">
        <f t="shared" si="312"/>
        <v/>
      </c>
      <c r="AJ231" s="346" t="str">
        <f t="shared" si="313"/>
        <v/>
      </c>
      <c r="AK231" s="346" t="str">
        <f t="shared" si="314"/>
        <v/>
      </c>
      <c r="AL231" s="347" t="str">
        <f t="shared" si="315"/>
        <v/>
      </c>
      <c r="AM231" s="141"/>
      <c r="AN231" s="141"/>
      <c r="AO231" s="142"/>
      <c r="AP231" s="58">
        <f t="shared" si="260"/>
        <v>0</v>
      </c>
      <c r="AQ231" s="94">
        <f>SUM(AP$10:AP231)</f>
        <v>0</v>
      </c>
      <c r="AR231" s="143">
        <f t="shared" si="249"/>
        <v>0.1</v>
      </c>
      <c r="AS231" s="144" t="str">
        <f t="shared" si="261"/>
        <v/>
      </c>
      <c r="AT231" s="144" t="str">
        <f t="shared" si="288"/>
        <v/>
      </c>
      <c r="AU231" s="145"/>
      <c r="AV231" s="58">
        <f t="shared" ref="AV231:AV294" si="318">IF(D231="",0,1)</f>
        <v>0</v>
      </c>
      <c r="AW231" s="318">
        <f>SUM(AV$10:AV231)</f>
        <v>0</v>
      </c>
      <c r="AX231" s="319">
        <f t="shared" ref="AX231:AX294" si="319">IF(AV231&gt;0,AW231,AW231+0.1)</f>
        <v>0.1</v>
      </c>
      <c r="AY231" s="144" t="str">
        <f t="shared" si="302"/>
        <v/>
      </c>
      <c r="AZ231" s="144" t="str">
        <f t="shared" si="303"/>
        <v/>
      </c>
      <c r="BA231" s="144"/>
      <c r="BB231" s="146" t="str">
        <f t="shared" si="262"/>
        <v/>
      </c>
      <c r="BC231" s="66" t="str">
        <f t="shared" si="301"/>
        <v/>
      </c>
      <c r="BD231" s="195" t="str">
        <f t="shared" si="263"/>
        <v/>
      </c>
      <c r="BF231" s="283"/>
      <c r="BG231" s="286" t="str">
        <f t="shared" si="264"/>
        <v/>
      </c>
      <c r="BY231" s="211" t="str">
        <f t="shared" si="265"/>
        <v/>
      </c>
      <c r="BZ231" s="150" t="str">
        <f t="shared" si="266"/>
        <v/>
      </c>
      <c r="CB231" s="54" t="str">
        <f t="shared" si="300"/>
        <v/>
      </c>
      <c r="CD231" s="54" t="str">
        <f t="shared" si="267"/>
        <v/>
      </c>
      <c r="CF231" s="54" t="str">
        <f t="shared" si="268"/>
        <v/>
      </c>
      <c r="CH231" s="150" t="str">
        <f t="shared" si="269"/>
        <v/>
      </c>
      <c r="CI231" s="290"/>
      <c r="CJ231" s="150" t="str">
        <f t="shared" si="270"/>
        <v/>
      </c>
      <c r="CK231" s="290"/>
      <c r="CL231" s="54" t="str">
        <f t="shared" si="289"/>
        <v/>
      </c>
      <c r="CM231" s="290"/>
      <c r="CN231" s="150" t="str">
        <f t="shared" si="271"/>
        <v/>
      </c>
      <c r="CO231" s="290"/>
      <c r="CP231" s="150" t="str">
        <f t="shared" si="272"/>
        <v/>
      </c>
      <c r="CQ231" s="290"/>
      <c r="CR231" s="150" t="str">
        <f t="shared" si="273"/>
        <v/>
      </c>
      <c r="CS231" s="290"/>
      <c r="CT231" s="150" t="str">
        <f t="shared" si="274"/>
        <v/>
      </c>
      <c r="CU231" s="150"/>
      <c r="CV231" s="150" t="str">
        <f t="shared" si="275"/>
        <v/>
      </c>
      <c r="CW231" s="94"/>
      <c r="CX231" s="151" t="str">
        <f t="shared" si="316"/>
        <v/>
      </c>
      <c r="CY231" s="151" t="str">
        <f t="shared" si="317"/>
        <v/>
      </c>
      <c r="CZ231" s="152"/>
      <c r="DA231" s="373" t="str">
        <f t="shared" si="290"/>
        <v/>
      </c>
      <c r="DC231" s="153">
        <f t="shared" si="276"/>
        <v>0</v>
      </c>
      <c r="DD231" s="153">
        <f t="shared" si="277"/>
        <v>0</v>
      </c>
      <c r="DE231" s="153">
        <f t="shared" si="278"/>
        <v>0</v>
      </c>
      <c r="DF231" s="158">
        <f t="shared" si="279"/>
        <v>-4.7000000000000002E-3</v>
      </c>
      <c r="DG231" s="159">
        <f t="shared" si="291"/>
        <v>-1.1703000000000001</v>
      </c>
      <c r="DH231" s="158">
        <f t="shared" si="280"/>
        <v>3.1999999999999997E-3</v>
      </c>
      <c r="DI231" s="159">
        <f t="shared" si="292"/>
        <v>0.79679999999999995</v>
      </c>
      <c r="DJ231" s="158">
        <f t="shared" si="281"/>
        <v>-2.7000000000000001E-3</v>
      </c>
      <c r="DK231" s="159">
        <f t="shared" si="293"/>
        <v>-0.67230000000000001</v>
      </c>
      <c r="DL231" s="158">
        <f t="shared" si="282"/>
        <v>1.1999999999999999E-3</v>
      </c>
      <c r="DM231" s="159">
        <f t="shared" si="294"/>
        <v>0.29879999999999995</v>
      </c>
      <c r="DN231" s="158">
        <f t="shared" si="283"/>
        <v>1.46E-2</v>
      </c>
      <c r="DO231" s="159">
        <f t="shared" si="295"/>
        <v>3.6354000000000002</v>
      </c>
      <c r="DP231" s="158">
        <f t="shared" si="284"/>
        <v>-1.2999999999999999E-2</v>
      </c>
      <c r="DQ231" s="159">
        <f t="shared" si="296"/>
        <v>-3.2369999999999997</v>
      </c>
      <c r="DR231" s="158">
        <f t="shared" si="285"/>
        <v>-6.7000000000000002E-3</v>
      </c>
      <c r="DS231" s="159">
        <f t="shared" si="297"/>
        <v>-1.6683000000000001</v>
      </c>
      <c r="DT231" s="158">
        <f t="shared" si="286"/>
        <v>-1.2999999999999999E-2</v>
      </c>
      <c r="DU231" s="159">
        <f t="shared" si="298"/>
        <v>-3.2369999999999997</v>
      </c>
      <c r="DV231" s="158">
        <f t="shared" si="287"/>
        <v>-6.7000000000000002E-3</v>
      </c>
      <c r="DW231" s="160">
        <f t="shared" si="299"/>
        <v>-1.6683000000000001</v>
      </c>
    </row>
    <row r="232" spans="1:127" ht="24.95" customHeight="1" x14ac:dyDescent="0.2">
      <c r="A232" s="272">
        <v>223</v>
      </c>
      <c r="B232" s="336"/>
      <c r="C232" s="332"/>
      <c r="D232" s="333"/>
      <c r="E232" s="334"/>
      <c r="F232" s="335"/>
      <c r="G232" s="334"/>
      <c r="H232" s="371"/>
      <c r="I232" s="334"/>
      <c r="J232" s="334"/>
      <c r="K232" s="334"/>
      <c r="L232" s="334"/>
      <c r="M232" s="334"/>
      <c r="N232" s="334"/>
      <c r="O232" s="337"/>
      <c r="P232" s="337"/>
      <c r="Q232" s="338" t="str">
        <f t="shared" si="250"/>
        <v xml:space="preserve"> </v>
      </c>
      <c r="R232" s="339" t="str">
        <f t="shared" si="251"/>
        <v/>
      </c>
      <c r="S232" s="340" t="str">
        <f t="shared" si="304"/>
        <v/>
      </c>
      <c r="T232" s="341" t="str">
        <f t="shared" si="252"/>
        <v/>
      </c>
      <c r="U232" s="341" t="str">
        <f t="shared" si="253"/>
        <v/>
      </c>
      <c r="V232" s="341" t="str">
        <f t="shared" si="254"/>
        <v/>
      </c>
      <c r="W232" s="341" t="str">
        <f t="shared" si="255"/>
        <v/>
      </c>
      <c r="X232" s="340" t="str">
        <f t="shared" si="305"/>
        <v/>
      </c>
      <c r="Y232" s="342" t="str">
        <f t="shared" si="306"/>
        <v/>
      </c>
      <c r="Z232" s="343" t="str">
        <f t="shared" si="307"/>
        <v/>
      </c>
      <c r="AA232" s="344" t="str">
        <f t="shared" si="308"/>
        <v/>
      </c>
      <c r="AB232" s="345" t="str">
        <f t="shared" si="256"/>
        <v/>
      </c>
      <c r="AC232" s="346" t="str">
        <f t="shared" si="257"/>
        <v/>
      </c>
      <c r="AD232" s="346" t="str">
        <f t="shared" si="258"/>
        <v/>
      </c>
      <c r="AE232" s="344" t="str">
        <f t="shared" si="309"/>
        <v/>
      </c>
      <c r="AF232" s="346" t="str">
        <f t="shared" si="259"/>
        <v/>
      </c>
      <c r="AG232" s="344" t="str">
        <f t="shared" si="310"/>
        <v/>
      </c>
      <c r="AH232" s="344" t="str">
        <f t="shared" si="311"/>
        <v/>
      </c>
      <c r="AI232" s="344" t="str">
        <f t="shared" si="312"/>
        <v/>
      </c>
      <c r="AJ232" s="346" t="str">
        <f t="shared" si="313"/>
        <v/>
      </c>
      <c r="AK232" s="346" t="str">
        <f t="shared" si="314"/>
        <v/>
      </c>
      <c r="AL232" s="347" t="str">
        <f t="shared" si="315"/>
        <v/>
      </c>
      <c r="AM232" s="141"/>
      <c r="AN232" s="141"/>
      <c r="AO232" s="142"/>
      <c r="AP232" s="58">
        <f t="shared" si="260"/>
        <v>0</v>
      </c>
      <c r="AQ232" s="94">
        <f>SUM(AP$10:AP232)</f>
        <v>0</v>
      </c>
      <c r="AR232" s="143">
        <f t="shared" si="249"/>
        <v>0.1</v>
      </c>
      <c r="AS232" s="144" t="str">
        <f t="shared" si="261"/>
        <v/>
      </c>
      <c r="AT232" s="144" t="str">
        <f t="shared" si="288"/>
        <v/>
      </c>
      <c r="AU232" s="145"/>
      <c r="AV232" s="58">
        <f t="shared" si="318"/>
        <v>0</v>
      </c>
      <c r="AW232" s="318">
        <f>SUM(AV$10:AV232)</f>
        <v>0</v>
      </c>
      <c r="AX232" s="319">
        <f t="shared" si="319"/>
        <v>0.1</v>
      </c>
      <c r="AY232" s="144" t="str">
        <f t="shared" si="302"/>
        <v/>
      </c>
      <c r="AZ232" s="144" t="str">
        <f t="shared" si="303"/>
        <v/>
      </c>
      <c r="BA232" s="144"/>
      <c r="BB232" s="146" t="str">
        <f t="shared" si="262"/>
        <v/>
      </c>
      <c r="BC232" s="66" t="str">
        <f t="shared" si="301"/>
        <v/>
      </c>
      <c r="BD232" s="195" t="str">
        <f t="shared" si="263"/>
        <v/>
      </c>
      <c r="BF232" s="283"/>
      <c r="BG232" s="286" t="str">
        <f t="shared" si="264"/>
        <v/>
      </c>
      <c r="BY232" s="211" t="str">
        <f t="shared" si="265"/>
        <v/>
      </c>
      <c r="BZ232" s="150" t="str">
        <f t="shared" si="266"/>
        <v/>
      </c>
      <c r="CB232" s="54" t="str">
        <f t="shared" si="300"/>
        <v/>
      </c>
      <c r="CD232" s="54" t="str">
        <f t="shared" si="267"/>
        <v/>
      </c>
      <c r="CF232" s="54" t="str">
        <f t="shared" si="268"/>
        <v/>
      </c>
      <c r="CH232" s="150" t="str">
        <f t="shared" si="269"/>
        <v/>
      </c>
      <c r="CI232" s="290"/>
      <c r="CJ232" s="150" t="str">
        <f t="shared" si="270"/>
        <v/>
      </c>
      <c r="CK232" s="290"/>
      <c r="CL232" s="54" t="str">
        <f t="shared" si="289"/>
        <v/>
      </c>
      <c r="CM232" s="290"/>
      <c r="CN232" s="150" t="str">
        <f t="shared" si="271"/>
        <v/>
      </c>
      <c r="CO232" s="290"/>
      <c r="CP232" s="150" t="str">
        <f t="shared" si="272"/>
        <v/>
      </c>
      <c r="CQ232" s="290"/>
      <c r="CR232" s="150" t="str">
        <f t="shared" si="273"/>
        <v/>
      </c>
      <c r="CS232" s="290"/>
      <c r="CT232" s="150" t="str">
        <f t="shared" si="274"/>
        <v/>
      </c>
      <c r="CU232" s="150"/>
      <c r="CV232" s="150" t="str">
        <f t="shared" si="275"/>
        <v/>
      </c>
      <c r="CW232" s="94"/>
      <c r="CX232" s="151" t="str">
        <f t="shared" si="316"/>
        <v/>
      </c>
      <c r="CY232" s="151" t="str">
        <f t="shared" si="317"/>
        <v/>
      </c>
      <c r="CZ232" s="152"/>
      <c r="DA232" s="373" t="str">
        <f t="shared" si="290"/>
        <v/>
      </c>
      <c r="DC232" s="153">
        <f t="shared" si="276"/>
        <v>0</v>
      </c>
      <c r="DD232" s="153">
        <f t="shared" si="277"/>
        <v>0</v>
      </c>
      <c r="DE232" s="153">
        <f t="shared" si="278"/>
        <v>0</v>
      </c>
      <c r="DF232" s="158">
        <f t="shared" si="279"/>
        <v>-4.7000000000000002E-3</v>
      </c>
      <c r="DG232" s="159">
        <f t="shared" si="291"/>
        <v>-1.1703000000000001</v>
      </c>
      <c r="DH232" s="158">
        <f t="shared" si="280"/>
        <v>3.1999999999999997E-3</v>
      </c>
      <c r="DI232" s="159">
        <f t="shared" si="292"/>
        <v>0.79679999999999995</v>
      </c>
      <c r="DJ232" s="158">
        <f t="shared" si="281"/>
        <v>-2.7000000000000001E-3</v>
      </c>
      <c r="DK232" s="159">
        <f t="shared" si="293"/>
        <v>-0.67230000000000001</v>
      </c>
      <c r="DL232" s="158">
        <f t="shared" si="282"/>
        <v>1.1999999999999999E-3</v>
      </c>
      <c r="DM232" s="159">
        <f t="shared" si="294"/>
        <v>0.29879999999999995</v>
      </c>
      <c r="DN232" s="158">
        <f t="shared" si="283"/>
        <v>1.46E-2</v>
      </c>
      <c r="DO232" s="159">
        <f t="shared" si="295"/>
        <v>3.6354000000000002</v>
      </c>
      <c r="DP232" s="158">
        <f t="shared" si="284"/>
        <v>-1.2999999999999999E-2</v>
      </c>
      <c r="DQ232" s="159">
        <f t="shared" si="296"/>
        <v>-3.2369999999999997</v>
      </c>
      <c r="DR232" s="158">
        <f t="shared" si="285"/>
        <v>-6.7000000000000002E-3</v>
      </c>
      <c r="DS232" s="159">
        <f t="shared" si="297"/>
        <v>-1.6683000000000001</v>
      </c>
      <c r="DT232" s="158">
        <f t="shared" si="286"/>
        <v>-1.2999999999999999E-2</v>
      </c>
      <c r="DU232" s="159">
        <f t="shared" si="298"/>
        <v>-3.2369999999999997</v>
      </c>
      <c r="DV232" s="158">
        <f t="shared" si="287"/>
        <v>-6.7000000000000002E-3</v>
      </c>
      <c r="DW232" s="160">
        <f t="shared" si="299"/>
        <v>-1.6683000000000001</v>
      </c>
    </row>
    <row r="233" spans="1:127" ht="24.95" customHeight="1" x14ac:dyDescent="0.2">
      <c r="A233" s="272">
        <v>224</v>
      </c>
      <c r="B233" s="336"/>
      <c r="C233" s="332"/>
      <c r="D233" s="333"/>
      <c r="E233" s="334"/>
      <c r="F233" s="335"/>
      <c r="G233" s="334"/>
      <c r="H233" s="371"/>
      <c r="I233" s="334"/>
      <c r="J233" s="334"/>
      <c r="K233" s="334"/>
      <c r="L233" s="334"/>
      <c r="M233" s="334"/>
      <c r="N233" s="334"/>
      <c r="O233" s="337"/>
      <c r="P233" s="337"/>
      <c r="Q233" s="338" t="str">
        <f t="shared" si="250"/>
        <v xml:space="preserve"> </v>
      </c>
      <c r="R233" s="339" t="str">
        <f t="shared" si="251"/>
        <v/>
      </c>
      <c r="S233" s="340" t="str">
        <f t="shared" si="304"/>
        <v/>
      </c>
      <c r="T233" s="341" t="str">
        <f t="shared" si="252"/>
        <v/>
      </c>
      <c r="U233" s="341" t="str">
        <f t="shared" si="253"/>
        <v/>
      </c>
      <c r="V233" s="341" t="str">
        <f t="shared" si="254"/>
        <v/>
      </c>
      <c r="W233" s="341" t="str">
        <f t="shared" si="255"/>
        <v/>
      </c>
      <c r="X233" s="340" t="str">
        <f t="shared" si="305"/>
        <v/>
      </c>
      <c r="Y233" s="342" t="str">
        <f t="shared" si="306"/>
        <v/>
      </c>
      <c r="Z233" s="343" t="str">
        <f t="shared" si="307"/>
        <v/>
      </c>
      <c r="AA233" s="344" t="str">
        <f t="shared" si="308"/>
        <v/>
      </c>
      <c r="AB233" s="345" t="str">
        <f t="shared" si="256"/>
        <v/>
      </c>
      <c r="AC233" s="346" t="str">
        <f t="shared" si="257"/>
        <v/>
      </c>
      <c r="AD233" s="346" t="str">
        <f t="shared" si="258"/>
        <v/>
      </c>
      <c r="AE233" s="344" t="str">
        <f t="shared" si="309"/>
        <v/>
      </c>
      <c r="AF233" s="346" t="str">
        <f t="shared" si="259"/>
        <v/>
      </c>
      <c r="AG233" s="344" t="str">
        <f t="shared" si="310"/>
        <v/>
      </c>
      <c r="AH233" s="344" t="str">
        <f t="shared" si="311"/>
        <v/>
      </c>
      <c r="AI233" s="344" t="str">
        <f t="shared" si="312"/>
        <v/>
      </c>
      <c r="AJ233" s="346" t="str">
        <f t="shared" si="313"/>
        <v/>
      </c>
      <c r="AK233" s="346" t="str">
        <f t="shared" si="314"/>
        <v/>
      </c>
      <c r="AL233" s="347" t="str">
        <f t="shared" si="315"/>
        <v/>
      </c>
      <c r="AM233" s="141"/>
      <c r="AN233" s="141"/>
      <c r="AO233" s="142"/>
      <c r="AP233" s="58">
        <f t="shared" si="260"/>
        <v>0</v>
      </c>
      <c r="AQ233" s="94">
        <f>SUM(AP$10:AP233)</f>
        <v>0</v>
      </c>
      <c r="AR233" s="143">
        <f t="shared" si="249"/>
        <v>0.1</v>
      </c>
      <c r="AS233" s="144" t="str">
        <f t="shared" si="261"/>
        <v/>
      </c>
      <c r="AT233" s="144" t="str">
        <f t="shared" si="288"/>
        <v/>
      </c>
      <c r="AU233" s="145"/>
      <c r="AV233" s="58">
        <f t="shared" si="318"/>
        <v>0</v>
      </c>
      <c r="AW233" s="318">
        <f>SUM(AV$10:AV233)</f>
        <v>0</v>
      </c>
      <c r="AX233" s="319">
        <f t="shared" si="319"/>
        <v>0.1</v>
      </c>
      <c r="AY233" s="144" t="str">
        <f t="shared" si="302"/>
        <v/>
      </c>
      <c r="AZ233" s="144" t="str">
        <f t="shared" si="303"/>
        <v/>
      </c>
      <c r="BA233" s="144"/>
      <c r="BB233" s="146" t="str">
        <f t="shared" si="262"/>
        <v/>
      </c>
      <c r="BC233" s="66" t="str">
        <f t="shared" si="301"/>
        <v/>
      </c>
      <c r="BD233" s="195" t="str">
        <f t="shared" si="263"/>
        <v/>
      </c>
      <c r="BF233" s="283"/>
      <c r="BG233" s="286" t="str">
        <f t="shared" si="264"/>
        <v/>
      </c>
      <c r="BY233" s="211" t="str">
        <f t="shared" si="265"/>
        <v/>
      </c>
      <c r="BZ233" s="150" t="str">
        <f t="shared" si="266"/>
        <v/>
      </c>
      <c r="CB233" s="54" t="str">
        <f t="shared" si="300"/>
        <v/>
      </c>
      <c r="CD233" s="54" t="str">
        <f t="shared" si="267"/>
        <v/>
      </c>
      <c r="CF233" s="54" t="str">
        <f t="shared" si="268"/>
        <v/>
      </c>
      <c r="CH233" s="150" t="str">
        <f t="shared" si="269"/>
        <v/>
      </c>
      <c r="CI233" s="290"/>
      <c r="CJ233" s="150" t="str">
        <f t="shared" si="270"/>
        <v/>
      </c>
      <c r="CK233" s="290"/>
      <c r="CL233" s="54" t="str">
        <f t="shared" si="289"/>
        <v/>
      </c>
      <c r="CM233" s="290"/>
      <c r="CN233" s="150" t="str">
        <f t="shared" si="271"/>
        <v/>
      </c>
      <c r="CO233" s="290"/>
      <c r="CP233" s="150" t="str">
        <f t="shared" si="272"/>
        <v/>
      </c>
      <c r="CQ233" s="290"/>
      <c r="CR233" s="150" t="str">
        <f t="shared" si="273"/>
        <v/>
      </c>
      <c r="CS233" s="290"/>
      <c r="CT233" s="150" t="str">
        <f t="shared" si="274"/>
        <v/>
      </c>
      <c r="CU233" s="150"/>
      <c r="CV233" s="150" t="str">
        <f t="shared" si="275"/>
        <v/>
      </c>
      <c r="CW233" s="94"/>
      <c r="CX233" s="151" t="str">
        <f t="shared" si="316"/>
        <v/>
      </c>
      <c r="CY233" s="151" t="str">
        <f t="shared" si="317"/>
        <v/>
      </c>
      <c r="CZ233" s="152"/>
      <c r="DA233" s="373" t="str">
        <f t="shared" si="290"/>
        <v/>
      </c>
      <c r="DC233" s="153">
        <f t="shared" si="276"/>
        <v>0</v>
      </c>
      <c r="DD233" s="153">
        <f t="shared" si="277"/>
        <v>0</v>
      </c>
      <c r="DE233" s="153">
        <f t="shared" si="278"/>
        <v>0</v>
      </c>
      <c r="DF233" s="158">
        <f t="shared" si="279"/>
        <v>-4.7000000000000002E-3</v>
      </c>
      <c r="DG233" s="159">
        <f t="shared" si="291"/>
        <v>-1.1703000000000001</v>
      </c>
      <c r="DH233" s="158">
        <f t="shared" si="280"/>
        <v>3.1999999999999997E-3</v>
      </c>
      <c r="DI233" s="159">
        <f t="shared" si="292"/>
        <v>0.79679999999999995</v>
      </c>
      <c r="DJ233" s="158">
        <f t="shared" si="281"/>
        <v>-2.7000000000000001E-3</v>
      </c>
      <c r="DK233" s="159">
        <f t="shared" si="293"/>
        <v>-0.67230000000000001</v>
      </c>
      <c r="DL233" s="158">
        <f t="shared" si="282"/>
        <v>1.1999999999999999E-3</v>
      </c>
      <c r="DM233" s="159">
        <f t="shared" si="294"/>
        <v>0.29879999999999995</v>
      </c>
      <c r="DN233" s="158">
        <f t="shared" si="283"/>
        <v>1.46E-2</v>
      </c>
      <c r="DO233" s="159">
        <f t="shared" si="295"/>
        <v>3.6354000000000002</v>
      </c>
      <c r="DP233" s="158">
        <f t="shared" si="284"/>
        <v>-1.2999999999999999E-2</v>
      </c>
      <c r="DQ233" s="159">
        <f t="shared" si="296"/>
        <v>-3.2369999999999997</v>
      </c>
      <c r="DR233" s="158">
        <f t="shared" si="285"/>
        <v>-6.7000000000000002E-3</v>
      </c>
      <c r="DS233" s="159">
        <f t="shared" si="297"/>
        <v>-1.6683000000000001</v>
      </c>
      <c r="DT233" s="158">
        <f t="shared" si="286"/>
        <v>-1.2999999999999999E-2</v>
      </c>
      <c r="DU233" s="159">
        <f t="shared" si="298"/>
        <v>-3.2369999999999997</v>
      </c>
      <c r="DV233" s="158">
        <f t="shared" si="287"/>
        <v>-6.7000000000000002E-3</v>
      </c>
      <c r="DW233" s="160">
        <f t="shared" si="299"/>
        <v>-1.6683000000000001</v>
      </c>
    </row>
    <row r="234" spans="1:127" ht="24.95" customHeight="1" x14ac:dyDescent="0.2">
      <c r="A234" s="272">
        <v>225</v>
      </c>
      <c r="B234" s="336"/>
      <c r="C234" s="332"/>
      <c r="D234" s="333"/>
      <c r="E234" s="334"/>
      <c r="F234" s="335"/>
      <c r="G234" s="334"/>
      <c r="H234" s="371"/>
      <c r="I234" s="334"/>
      <c r="J234" s="334"/>
      <c r="K234" s="334"/>
      <c r="L234" s="334"/>
      <c r="M234" s="334"/>
      <c r="N234" s="334"/>
      <c r="O234" s="337"/>
      <c r="P234" s="337"/>
      <c r="Q234" s="338" t="str">
        <f t="shared" si="250"/>
        <v xml:space="preserve"> </v>
      </c>
      <c r="R234" s="339" t="str">
        <f t="shared" si="251"/>
        <v/>
      </c>
      <c r="S234" s="340" t="str">
        <f t="shared" si="304"/>
        <v/>
      </c>
      <c r="T234" s="341" t="str">
        <f t="shared" si="252"/>
        <v/>
      </c>
      <c r="U234" s="341" t="str">
        <f t="shared" si="253"/>
        <v/>
      </c>
      <c r="V234" s="341" t="str">
        <f t="shared" si="254"/>
        <v/>
      </c>
      <c r="W234" s="341" t="str">
        <f t="shared" si="255"/>
        <v/>
      </c>
      <c r="X234" s="340" t="str">
        <f t="shared" si="305"/>
        <v/>
      </c>
      <c r="Y234" s="342" t="str">
        <f t="shared" si="306"/>
        <v/>
      </c>
      <c r="Z234" s="343" t="str">
        <f t="shared" si="307"/>
        <v/>
      </c>
      <c r="AA234" s="344" t="str">
        <f t="shared" si="308"/>
        <v/>
      </c>
      <c r="AB234" s="345" t="str">
        <f t="shared" si="256"/>
        <v/>
      </c>
      <c r="AC234" s="346" t="str">
        <f t="shared" si="257"/>
        <v/>
      </c>
      <c r="AD234" s="346" t="str">
        <f t="shared" si="258"/>
        <v/>
      </c>
      <c r="AE234" s="344" t="str">
        <f t="shared" si="309"/>
        <v/>
      </c>
      <c r="AF234" s="346" t="str">
        <f t="shared" si="259"/>
        <v/>
      </c>
      <c r="AG234" s="344" t="str">
        <f t="shared" si="310"/>
        <v/>
      </c>
      <c r="AH234" s="344" t="str">
        <f t="shared" si="311"/>
        <v/>
      </c>
      <c r="AI234" s="344" t="str">
        <f t="shared" si="312"/>
        <v/>
      </c>
      <c r="AJ234" s="346" t="str">
        <f t="shared" si="313"/>
        <v/>
      </c>
      <c r="AK234" s="346" t="str">
        <f t="shared" si="314"/>
        <v/>
      </c>
      <c r="AL234" s="347" t="str">
        <f t="shared" si="315"/>
        <v/>
      </c>
      <c r="AM234" s="141"/>
      <c r="AN234" s="141"/>
      <c r="AO234" s="142"/>
      <c r="AP234" s="58">
        <f t="shared" si="260"/>
        <v>0</v>
      </c>
      <c r="AQ234" s="94">
        <f>SUM(AP$10:AP234)</f>
        <v>0</v>
      </c>
      <c r="AR234" s="143">
        <f t="shared" si="249"/>
        <v>0.1</v>
      </c>
      <c r="AS234" s="144" t="str">
        <f t="shared" si="261"/>
        <v/>
      </c>
      <c r="AT234" s="144" t="str">
        <f t="shared" si="288"/>
        <v/>
      </c>
      <c r="AU234" s="145"/>
      <c r="AV234" s="58">
        <f t="shared" si="318"/>
        <v>0</v>
      </c>
      <c r="AW234" s="318">
        <f>SUM(AV$10:AV234)</f>
        <v>0</v>
      </c>
      <c r="AX234" s="319">
        <f t="shared" si="319"/>
        <v>0.1</v>
      </c>
      <c r="AY234" s="144" t="str">
        <f t="shared" si="302"/>
        <v/>
      </c>
      <c r="AZ234" s="144" t="str">
        <f t="shared" si="303"/>
        <v/>
      </c>
      <c r="BA234" s="144"/>
      <c r="BB234" s="146" t="str">
        <f t="shared" si="262"/>
        <v/>
      </c>
      <c r="BC234" s="66" t="str">
        <f t="shared" si="301"/>
        <v/>
      </c>
      <c r="BD234" s="195" t="str">
        <f t="shared" si="263"/>
        <v/>
      </c>
      <c r="BF234" s="283"/>
      <c r="BG234" s="286" t="str">
        <f t="shared" si="264"/>
        <v/>
      </c>
      <c r="BY234" s="211" t="str">
        <f t="shared" si="265"/>
        <v/>
      </c>
      <c r="BZ234" s="150" t="str">
        <f t="shared" si="266"/>
        <v/>
      </c>
      <c r="CB234" s="54" t="str">
        <f t="shared" si="300"/>
        <v/>
      </c>
      <c r="CD234" s="54" t="str">
        <f t="shared" si="267"/>
        <v/>
      </c>
      <c r="CF234" s="54" t="str">
        <f t="shared" si="268"/>
        <v/>
      </c>
      <c r="CH234" s="150" t="str">
        <f t="shared" si="269"/>
        <v/>
      </c>
      <c r="CI234" s="290"/>
      <c r="CJ234" s="150" t="str">
        <f t="shared" si="270"/>
        <v/>
      </c>
      <c r="CK234" s="290"/>
      <c r="CL234" s="54" t="str">
        <f t="shared" si="289"/>
        <v/>
      </c>
      <c r="CM234" s="290"/>
      <c r="CN234" s="150" t="str">
        <f t="shared" si="271"/>
        <v/>
      </c>
      <c r="CO234" s="290"/>
      <c r="CP234" s="150" t="str">
        <f t="shared" si="272"/>
        <v/>
      </c>
      <c r="CQ234" s="290"/>
      <c r="CR234" s="150" t="str">
        <f t="shared" si="273"/>
        <v/>
      </c>
      <c r="CS234" s="290"/>
      <c r="CT234" s="150" t="str">
        <f t="shared" si="274"/>
        <v/>
      </c>
      <c r="CU234" s="150"/>
      <c r="CV234" s="150" t="str">
        <f t="shared" si="275"/>
        <v/>
      </c>
      <c r="CW234" s="94"/>
      <c r="CX234" s="151" t="str">
        <f t="shared" si="316"/>
        <v/>
      </c>
      <c r="CY234" s="151" t="str">
        <f t="shared" si="317"/>
        <v/>
      </c>
      <c r="CZ234" s="152"/>
      <c r="DA234" s="373" t="str">
        <f t="shared" si="290"/>
        <v/>
      </c>
      <c r="DC234" s="153">
        <f t="shared" si="276"/>
        <v>0</v>
      </c>
      <c r="DD234" s="153">
        <f t="shared" si="277"/>
        <v>0</v>
      </c>
      <c r="DE234" s="153">
        <f t="shared" si="278"/>
        <v>0</v>
      </c>
      <c r="DF234" s="158">
        <f t="shared" si="279"/>
        <v>-4.7000000000000002E-3</v>
      </c>
      <c r="DG234" s="159">
        <f t="shared" si="291"/>
        <v>-1.1703000000000001</v>
      </c>
      <c r="DH234" s="158">
        <f t="shared" si="280"/>
        <v>3.1999999999999997E-3</v>
      </c>
      <c r="DI234" s="159">
        <f t="shared" si="292"/>
        <v>0.79679999999999995</v>
      </c>
      <c r="DJ234" s="158">
        <f t="shared" si="281"/>
        <v>-2.7000000000000001E-3</v>
      </c>
      <c r="DK234" s="159">
        <f t="shared" si="293"/>
        <v>-0.67230000000000001</v>
      </c>
      <c r="DL234" s="158">
        <f t="shared" si="282"/>
        <v>1.1999999999999999E-3</v>
      </c>
      <c r="DM234" s="159">
        <f t="shared" si="294"/>
        <v>0.29879999999999995</v>
      </c>
      <c r="DN234" s="158">
        <f t="shared" si="283"/>
        <v>1.46E-2</v>
      </c>
      <c r="DO234" s="159">
        <f t="shared" si="295"/>
        <v>3.6354000000000002</v>
      </c>
      <c r="DP234" s="158">
        <f t="shared" si="284"/>
        <v>-1.2999999999999999E-2</v>
      </c>
      <c r="DQ234" s="159">
        <f t="shared" si="296"/>
        <v>-3.2369999999999997</v>
      </c>
      <c r="DR234" s="158">
        <f t="shared" si="285"/>
        <v>-6.7000000000000002E-3</v>
      </c>
      <c r="DS234" s="159">
        <f t="shared" si="297"/>
        <v>-1.6683000000000001</v>
      </c>
      <c r="DT234" s="158">
        <f t="shared" si="286"/>
        <v>-1.2999999999999999E-2</v>
      </c>
      <c r="DU234" s="159">
        <f t="shared" si="298"/>
        <v>-3.2369999999999997</v>
      </c>
      <c r="DV234" s="158">
        <f t="shared" si="287"/>
        <v>-6.7000000000000002E-3</v>
      </c>
      <c r="DW234" s="160">
        <f t="shared" si="299"/>
        <v>-1.6683000000000001</v>
      </c>
    </row>
    <row r="235" spans="1:127" ht="24.95" customHeight="1" x14ac:dyDescent="0.2">
      <c r="A235" s="272">
        <v>226</v>
      </c>
      <c r="B235" s="336"/>
      <c r="C235" s="332"/>
      <c r="D235" s="333"/>
      <c r="E235" s="334"/>
      <c r="F235" s="335"/>
      <c r="G235" s="334"/>
      <c r="H235" s="371"/>
      <c r="I235" s="334"/>
      <c r="J235" s="334"/>
      <c r="K235" s="334"/>
      <c r="L235" s="334"/>
      <c r="M235" s="334"/>
      <c r="N235" s="334"/>
      <c r="O235" s="337"/>
      <c r="P235" s="337"/>
      <c r="Q235" s="338" t="str">
        <f t="shared" si="250"/>
        <v xml:space="preserve"> </v>
      </c>
      <c r="R235" s="339" t="str">
        <f t="shared" si="251"/>
        <v/>
      </c>
      <c r="S235" s="340" t="str">
        <f t="shared" si="304"/>
        <v/>
      </c>
      <c r="T235" s="341" t="str">
        <f t="shared" si="252"/>
        <v/>
      </c>
      <c r="U235" s="341" t="str">
        <f t="shared" si="253"/>
        <v/>
      </c>
      <c r="V235" s="341" t="str">
        <f t="shared" si="254"/>
        <v/>
      </c>
      <c r="W235" s="341" t="str">
        <f t="shared" si="255"/>
        <v/>
      </c>
      <c r="X235" s="340" t="str">
        <f t="shared" si="305"/>
        <v/>
      </c>
      <c r="Y235" s="342" t="str">
        <f t="shared" si="306"/>
        <v/>
      </c>
      <c r="Z235" s="343" t="str">
        <f t="shared" si="307"/>
        <v/>
      </c>
      <c r="AA235" s="344" t="str">
        <f t="shared" si="308"/>
        <v/>
      </c>
      <c r="AB235" s="345" t="str">
        <f t="shared" si="256"/>
        <v/>
      </c>
      <c r="AC235" s="346" t="str">
        <f t="shared" si="257"/>
        <v/>
      </c>
      <c r="AD235" s="346" t="str">
        <f t="shared" si="258"/>
        <v/>
      </c>
      <c r="AE235" s="344" t="str">
        <f t="shared" si="309"/>
        <v/>
      </c>
      <c r="AF235" s="346" t="str">
        <f t="shared" si="259"/>
        <v/>
      </c>
      <c r="AG235" s="344" t="str">
        <f t="shared" si="310"/>
        <v/>
      </c>
      <c r="AH235" s="344" t="str">
        <f t="shared" si="311"/>
        <v/>
      </c>
      <c r="AI235" s="344" t="str">
        <f t="shared" si="312"/>
        <v/>
      </c>
      <c r="AJ235" s="346" t="str">
        <f t="shared" si="313"/>
        <v/>
      </c>
      <c r="AK235" s="346" t="str">
        <f t="shared" si="314"/>
        <v/>
      </c>
      <c r="AL235" s="347" t="str">
        <f t="shared" si="315"/>
        <v/>
      </c>
      <c r="AM235" s="141"/>
      <c r="AN235" s="141"/>
      <c r="AO235" s="142"/>
      <c r="AP235" s="58">
        <f t="shared" si="260"/>
        <v>0</v>
      </c>
      <c r="AQ235" s="94">
        <f>SUM(AP$10:AP235)</f>
        <v>0</v>
      </c>
      <c r="AR235" s="143">
        <f t="shared" si="249"/>
        <v>0.1</v>
      </c>
      <c r="AS235" s="144" t="str">
        <f t="shared" si="261"/>
        <v/>
      </c>
      <c r="AT235" s="144" t="str">
        <f t="shared" si="288"/>
        <v/>
      </c>
      <c r="AU235" s="145"/>
      <c r="AV235" s="58">
        <f t="shared" si="318"/>
        <v>0</v>
      </c>
      <c r="AW235" s="318">
        <f>SUM(AV$10:AV235)</f>
        <v>0</v>
      </c>
      <c r="AX235" s="319">
        <f t="shared" si="319"/>
        <v>0.1</v>
      </c>
      <c r="AY235" s="144" t="str">
        <f t="shared" si="302"/>
        <v/>
      </c>
      <c r="AZ235" s="144" t="str">
        <f t="shared" si="303"/>
        <v/>
      </c>
      <c r="BA235" s="144"/>
      <c r="BB235" s="146" t="str">
        <f t="shared" si="262"/>
        <v/>
      </c>
      <c r="BC235" s="66" t="str">
        <f t="shared" si="301"/>
        <v/>
      </c>
      <c r="BD235" s="195" t="str">
        <f t="shared" si="263"/>
        <v/>
      </c>
      <c r="BF235" s="283"/>
      <c r="BG235" s="286" t="str">
        <f t="shared" si="264"/>
        <v/>
      </c>
      <c r="BY235" s="211" t="str">
        <f t="shared" si="265"/>
        <v/>
      </c>
      <c r="BZ235" s="150" t="str">
        <f t="shared" si="266"/>
        <v/>
      </c>
      <c r="CB235" s="54" t="str">
        <f t="shared" si="300"/>
        <v/>
      </c>
      <c r="CD235" s="54" t="str">
        <f t="shared" si="267"/>
        <v/>
      </c>
      <c r="CF235" s="54" t="str">
        <f t="shared" si="268"/>
        <v/>
      </c>
      <c r="CH235" s="150" t="str">
        <f t="shared" si="269"/>
        <v/>
      </c>
      <c r="CI235" s="290"/>
      <c r="CJ235" s="150" t="str">
        <f t="shared" si="270"/>
        <v/>
      </c>
      <c r="CK235" s="290"/>
      <c r="CL235" s="54" t="str">
        <f t="shared" si="289"/>
        <v/>
      </c>
      <c r="CM235" s="290"/>
      <c r="CN235" s="150" t="str">
        <f t="shared" si="271"/>
        <v/>
      </c>
      <c r="CO235" s="290"/>
      <c r="CP235" s="150" t="str">
        <f t="shared" si="272"/>
        <v/>
      </c>
      <c r="CQ235" s="290"/>
      <c r="CR235" s="150" t="str">
        <f t="shared" si="273"/>
        <v/>
      </c>
      <c r="CS235" s="290"/>
      <c r="CT235" s="150" t="str">
        <f t="shared" si="274"/>
        <v/>
      </c>
      <c r="CU235" s="150"/>
      <c r="CV235" s="150" t="str">
        <f t="shared" si="275"/>
        <v/>
      </c>
      <c r="CW235" s="94"/>
      <c r="CX235" s="151" t="str">
        <f t="shared" si="316"/>
        <v/>
      </c>
      <c r="CY235" s="151" t="str">
        <f t="shared" si="317"/>
        <v/>
      </c>
      <c r="CZ235" s="152"/>
      <c r="DA235" s="373" t="str">
        <f t="shared" si="290"/>
        <v/>
      </c>
      <c r="DC235" s="153">
        <f t="shared" si="276"/>
        <v>0</v>
      </c>
      <c r="DD235" s="153">
        <f t="shared" si="277"/>
        <v>0</v>
      </c>
      <c r="DE235" s="153">
        <f t="shared" si="278"/>
        <v>0</v>
      </c>
      <c r="DF235" s="158">
        <f t="shared" si="279"/>
        <v>-4.7000000000000002E-3</v>
      </c>
      <c r="DG235" s="159">
        <f t="shared" si="291"/>
        <v>-1.1703000000000001</v>
      </c>
      <c r="DH235" s="158">
        <f t="shared" si="280"/>
        <v>3.1999999999999997E-3</v>
      </c>
      <c r="DI235" s="159">
        <f t="shared" si="292"/>
        <v>0.79679999999999995</v>
      </c>
      <c r="DJ235" s="158">
        <f t="shared" si="281"/>
        <v>-2.7000000000000001E-3</v>
      </c>
      <c r="DK235" s="159">
        <f t="shared" si="293"/>
        <v>-0.67230000000000001</v>
      </c>
      <c r="DL235" s="158">
        <f t="shared" si="282"/>
        <v>1.1999999999999999E-3</v>
      </c>
      <c r="DM235" s="159">
        <f t="shared" si="294"/>
        <v>0.29879999999999995</v>
      </c>
      <c r="DN235" s="158">
        <f t="shared" si="283"/>
        <v>1.46E-2</v>
      </c>
      <c r="DO235" s="159">
        <f t="shared" si="295"/>
        <v>3.6354000000000002</v>
      </c>
      <c r="DP235" s="158">
        <f t="shared" si="284"/>
        <v>-1.2999999999999999E-2</v>
      </c>
      <c r="DQ235" s="159">
        <f t="shared" si="296"/>
        <v>-3.2369999999999997</v>
      </c>
      <c r="DR235" s="158">
        <f t="shared" si="285"/>
        <v>-6.7000000000000002E-3</v>
      </c>
      <c r="DS235" s="159">
        <f t="shared" si="297"/>
        <v>-1.6683000000000001</v>
      </c>
      <c r="DT235" s="158">
        <f t="shared" si="286"/>
        <v>-1.2999999999999999E-2</v>
      </c>
      <c r="DU235" s="159">
        <f t="shared" si="298"/>
        <v>-3.2369999999999997</v>
      </c>
      <c r="DV235" s="158">
        <f t="shared" si="287"/>
        <v>-6.7000000000000002E-3</v>
      </c>
      <c r="DW235" s="160">
        <f t="shared" si="299"/>
        <v>-1.6683000000000001</v>
      </c>
    </row>
    <row r="236" spans="1:127" ht="24.95" customHeight="1" x14ac:dyDescent="0.2">
      <c r="A236" s="272">
        <v>227</v>
      </c>
      <c r="B236" s="336"/>
      <c r="C236" s="332"/>
      <c r="D236" s="333"/>
      <c r="E236" s="334"/>
      <c r="F236" s="335"/>
      <c r="G236" s="334"/>
      <c r="H236" s="371"/>
      <c r="I236" s="334"/>
      <c r="J236" s="334"/>
      <c r="K236" s="334"/>
      <c r="L236" s="334"/>
      <c r="M236" s="334"/>
      <c r="N236" s="334"/>
      <c r="O236" s="337"/>
      <c r="P236" s="337"/>
      <c r="Q236" s="338" t="str">
        <f t="shared" si="250"/>
        <v xml:space="preserve"> </v>
      </c>
      <c r="R236" s="339" t="str">
        <f t="shared" si="251"/>
        <v/>
      </c>
      <c r="S236" s="340" t="str">
        <f t="shared" si="304"/>
        <v/>
      </c>
      <c r="T236" s="341" t="str">
        <f t="shared" si="252"/>
        <v/>
      </c>
      <c r="U236" s="341" t="str">
        <f t="shared" si="253"/>
        <v/>
      </c>
      <c r="V236" s="341" t="str">
        <f t="shared" si="254"/>
        <v/>
      </c>
      <c r="W236" s="341" t="str">
        <f t="shared" si="255"/>
        <v/>
      </c>
      <c r="X236" s="340" t="str">
        <f t="shared" si="305"/>
        <v/>
      </c>
      <c r="Y236" s="342" t="str">
        <f t="shared" si="306"/>
        <v/>
      </c>
      <c r="Z236" s="343" t="str">
        <f t="shared" si="307"/>
        <v/>
      </c>
      <c r="AA236" s="344" t="str">
        <f t="shared" si="308"/>
        <v/>
      </c>
      <c r="AB236" s="345" t="str">
        <f t="shared" si="256"/>
        <v/>
      </c>
      <c r="AC236" s="346" t="str">
        <f t="shared" si="257"/>
        <v/>
      </c>
      <c r="AD236" s="346" t="str">
        <f t="shared" si="258"/>
        <v/>
      </c>
      <c r="AE236" s="344" t="str">
        <f t="shared" si="309"/>
        <v/>
      </c>
      <c r="AF236" s="346" t="str">
        <f t="shared" si="259"/>
        <v/>
      </c>
      <c r="AG236" s="344" t="str">
        <f t="shared" si="310"/>
        <v/>
      </c>
      <c r="AH236" s="344" t="str">
        <f t="shared" si="311"/>
        <v/>
      </c>
      <c r="AI236" s="344" t="str">
        <f t="shared" si="312"/>
        <v/>
      </c>
      <c r="AJ236" s="346" t="str">
        <f t="shared" si="313"/>
        <v/>
      </c>
      <c r="AK236" s="346" t="str">
        <f t="shared" si="314"/>
        <v/>
      </c>
      <c r="AL236" s="347" t="str">
        <f t="shared" si="315"/>
        <v/>
      </c>
      <c r="AM236" s="141"/>
      <c r="AN236" s="141"/>
      <c r="AO236" s="142"/>
      <c r="AP236" s="58">
        <f t="shared" si="260"/>
        <v>0</v>
      </c>
      <c r="AQ236" s="94">
        <f>SUM(AP$10:AP236)</f>
        <v>0</v>
      </c>
      <c r="AR236" s="143">
        <f t="shared" si="249"/>
        <v>0.1</v>
      </c>
      <c r="AS236" s="144" t="str">
        <f t="shared" si="261"/>
        <v/>
      </c>
      <c r="AT236" s="144" t="str">
        <f t="shared" si="288"/>
        <v/>
      </c>
      <c r="AU236" s="145"/>
      <c r="AV236" s="58">
        <f t="shared" si="318"/>
        <v>0</v>
      </c>
      <c r="AW236" s="318">
        <f>SUM(AV$10:AV236)</f>
        <v>0</v>
      </c>
      <c r="AX236" s="319">
        <f t="shared" si="319"/>
        <v>0.1</v>
      </c>
      <c r="AY236" s="144" t="str">
        <f t="shared" si="302"/>
        <v/>
      </c>
      <c r="AZ236" s="144" t="str">
        <f t="shared" si="303"/>
        <v/>
      </c>
      <c r="BA236" s="144"/>
      <c r="BB236" s="146" t="str">
        <f t="shared" si="262"/>
        <v/>
      </c>
      <c r="BC236" s="66" t="str">
        <f t="shared" si="301"/>
        <v/>
      </c>
      <c r="BD236" s="195" t="str">
        <f t="shared" si="263"/>
        <v/>
      </c>
      <c r="BF236" s="283"/>
      <c r="BG236" s="286" t="str">
        <f t="shared" si="264"/>
        <v/>
      </c>
      <c r="BY236" s="211" t="str">
        <f t="shared" si="265"/>
        <v/>
      </c>
      <c r="BZ236" s="150" t="str">
        <f t="shared" si="266"/>
        <v/>
      </c>
      <c r="CB236" s="54" t="str">
        <f t="shared" si="300"/>
        <v/>
      </c>
      <c r="CD236" s="54" t="str">
        <f t="shared" si="267"/>
        <v/>
      </c>
      <c r="CF236" s="54" t="str">
        <f t="shared" si="268"/>
        <v/>
      </c>
      <c r="CH236" s="150" t="str">
        <f t="shared" si="269"/>
        <v/>
      </c>
      <c r="CI236" s="290"/>
      <c r="CJ236" s="150" t="str">
        <f t="shared" si="270"/>
        <v/>
      </c>
      <c r="CK236" s="290"/>
      <c r="CL236" s="54" t="str">
        <f t="shared" si="289"/>
        <v/>
      </c>
      <c r="CM236" s="290"/>
      <c r="CN236" s="150" t="str">
        <f t="shared" si="271"/>
        <v/>
      </c>
      <c r="CO236" s="290"/>
      <c r="CP236" s="150" t="str">
        <f t="shared" si="272"/>
        <v/>
      </c>
      <c r="CQ236" s="290"/>
      <c r="CR236" s="150" t="str">
        <f t="shared" si="273"/>
        <v/>
      </c>
      <c r="CS236" s="290"/>
      <c r="CT236" s="150" t="str">
        <f t="shared" si="274"/>
        <v/>
      </c>
      <c r="CU236" s="150"/>
      <c r="CV236" s="150" t="str">
        <f t="shared" si="275"/>
        <v/>
      </c>
      <c r="CW236" s="94"/>
      <c r="CX236" s="151" t="str">
        <f t="shared" si="316"/>
        <v/>
      </c>
      <c r="CY236" s="151" t="str">
        <f t="shared" si="317"/>
        <v/>
      </c>
      <c r="CZ236" s="152"/>
      <c r="DA236" s="373" t="str">
        <f t="shared" si="290"/>
        <v/>
      </c>
      <c r="DC236" s="153">
        <f t="shared" si="276"/>
        <v>0</v>
      </c>
      <c r="DD236" s="153">
        <f t="shared" si="277"/>
        <v>0</v>
      </c>
      <c r="DE236" s="153">
        <f t="shared" si="278"/>
        <v>0</v>
      </c>
      <c r="DF236" s="158">
        <f t="shared" si="279"/>
        <v>-4.7000000000000002E-3</v>
      </c>
      <c r="DG236" s="159">
        <f t="shared" si="291"/>
        <v>-1.1703000000000001</v>
      </c>
      <c r="DH236" s="158">
        <f t="shared" si="280"/>
        <v>3.1999999999999997E-3</v>
      </c>
      <c r="DI236" s="159">
        <f t="shared" si="292"/>
        <v>0.79679999999999995</v>
      </c>
      <c r="DJ236" s="158">
        <f t="shared" si="281"/>
        <v>-2.7000000000000001E-3</v>
      </c>
      <c r="DK236" s="159">
        <f t="shared" si="293"/>
        <v>-0.67230000000000001</v>
      </c>
      <c r="DL236" s="158">
        <f t="shared" si="282"/>
        <v>1.1999999999999999E-3</v>
      </c>
      <c r="DM236" s="159">
        <f t="shared" si="294"/>
        <v>0.29879999999999995</v>
      </c>
      <c r="DN236" s="158">
        <f t="shared" si="283"/>
        <v>1.46E-2</v>
      </c>
      <c r="DO236" s="159">
        <f t="shared" si="295"/>
        <v>3.6354000000000002</v>
      </c>
      <c r="DP236" s="158">
        <f t="shared" si="284"/>
        <v>-1.2999999999999999E-2</v>
      </c>
      <c r="DQ236" s="159">
        <f t="shared" si="296"/>
        <v>-3.2369999999999997</v>
      </c>
      <c r="DR236" s="158">
        <f t="shared" si="285"/>
        <v>-6.7000000000000002E-3</v>
      </c>
      <c r="DS236" s="159">
        <f t="shared" si="297"/>
        <v>-1.6683000000000001</v>
      </c>
      <c r="DT236" s="158">
        <f t="shared" si="286"/>
        <v>-1.2999999999999999E-2</v>
      </c>
      <c r="DU236" s="159">
        <f t="shared" si="298"/>
        <v>-3.2369999999999997</v>
      </c>
      <c r="DV236" s="158">
        <f t="shared" si="287"/>
        <v>-6.7000000000000002E-3</v>
      </c>
      <c r="DW236" s="160">
        <f t="shared" si="299"/>
        <v>-1.6683000000000001</v>
      </c>
    </row>
    <row r="237" spans="1:127" ht="24.95" customHeight="1" x14ac:dyDescent="0.2">
      <c r="A237" s="272">
        <v>228</v>
      </c>
      <c r="B237" s="336"/>
      <c r="C237" s="332"/>
      <c r="D237" s="333"/>
      <c r="E237" s="334"/>
      <c r="F237" s="335"/>
      <c r="G237" s="334"/>
      <c r="H237" s="371"/>
      <c r="I237" s="334"/>
      <c r="J237" s="334"/>
      <c r="K237" s="334"/>
      <c r="L237" s="334"/>
      <c r="M237" s="334"/>
      <c r="N237" s="334"/>
      <c r="O237" s="337"/>
      <c r="P237" s="337"/>
      <c r="Q237" s="338" t="str">
        <f t="shared" si="250"/>
        <v xml:space="preserve"> </v>
      </c>
      <c r="R237" s="339" t="str">
        <f t="shared" si="251"/>
        <v/>
      </c>
      <c r="S237" s="340" t="str">
        <f t="shared" si="304"/>
        <v/>
      </c>
      <c r="T237" s="341" t="str">
        <f t="shared" si="252"/>
        <v/>
      </c>
      <c r="U237" s="341" t="str">
        <f t="shared" si="253"/>
        <v/>
      </c>
      <c r="V237" s="341" t="str">
        <f t="shared" si="254"/>
        <v/>
      </c>
      <c r="W237" s="341" t="str">
        <f t="shared" si="255"/>
        <v/>
      </c>
      <c r="X237" s="340" t="str">
        <f t="shared" si="305"/>
        <v/>
      </c>
      <c r="Y237" s="342" t="str">
        <f t="shared" si="306"/>
        <v/>
      </c>
      <c r="Z237" s="343" t="str">
        <f t="shared" si="307"/>
        <v/>
      </c>
      <c r="AA237" s="344" t="str">
        <f t="shared" si="308"/>
        <v/>
      </c>
      <c r="AB237" s="345" t="str">
        <f t="shared" si="256"/>
        <v/>
      </c>
      <c r="AC237" s="346" t="str">
        <f t="shared" si="257"/>
        <v/>
      </c>
      <c r="AD237" s="346" t="str">
        <f t="shared" si="258"/>
        <v/>
      </c>
      <c r="AE237" s="344" t="str">
        <f t="shared" si="309"/>
        <v/>
      </c>
      <c r="AF237" s="346" t="str">
        <f t="shared" si="259"/>
        <v/>
      </c>
      <c r="AG237" s="344" t="str">
        <f t="shared" si="310"/>
        <v/>
      </c>
      <c r="AH237" s="344" t="str">
        <f t="shared" si="311"/>
        <v/>
      </c>
      <c r="AI237" s="344" t="str">
        <f t="shared" si="312"/>
        <v/>
      </c>
      <c r="AJ237" s="346" t="str">
        <f t="shared" si="313"/>
        <v/>
      </c>
      <c r="AK237" s="346" t="str">
        <f t="shared" si="314"/>
        <v/>
      </c>
      <c r="AL237" s="347" t="str">
        <f t="shared" si="315"/>
        <v/>
      </c>
      <c r="AM237" s="141"/>
      <c r="AN237" s="141"/>
      <c r="AO237" s="142"/>
      <c r="AP237" s="58">
        <f t="shared" si="260"/>
        <v>0</v>
      </c>
      <c r="AQ237" s="94">
        <f>SUM(AP$10:AP237)</f>
        <v>0</v>
      </c>
      <c r="AR237" s="143">
        <f t="shared" si="249"/>
        <v>0.1</v>
      </c>
      <c r="AS237" s="144" t="str">
        <f t="shared" si="261"/>
        <v/>
      </c>
      <c r="AT237" s="144" t="str">
        <f t="shared" si="288"/>
        <v/>
      </c>
      <c r="AU237" s="145"/>
      <c r="AV237" s="58">
        <f t="shared" si="318"/>
        <v>0</v>
      </c>
      <c r="AW237" s="318">
        <f>SUM(AV$10:AV237)</f>
        <v>0</v>
      </c>
      <c r="AX237" s="319">
        <f t="shared" si="319"/>
        <v>0.1</v>
      </c>
      <c r="AY237" s="144" t="str">
        <f t="shared" si="302"/>
        <v/>
      </c>
      <c r="AZ237" s="144" t="str">
        <f t="shared" si="303"/>
        <v/>
      </c>
      <c r="BA237" s="144"/>
      <c r="BB237" s="146" t="str">
        <f t="shared" si="262"/>
        <v/>
      </c>
      <c r="BC237" s="66" t="str">
        <f t="shared" si="301"/>
        <v/>
      </c>
      <c r="BD237" s="195" t="str">
        <f t="shared" si="263"/>
        <v/>
      </c>
      <c r="BF237" s="283"/>
      <c r="BG237" s="286" t="str">
        <f t="shared" si="264"/>
        <v/>
      </c>
      <c r="BY237" s="211" t="str">
        <f t="shared" si="265"/>
        <v/>
      </c>
      <c r="BZ237" s="150" t="str">
        <f t="shared" si="266"/>
        <v/>
      </c>
      <c r="CB237" s="54" t="str">
        <f t="shared" si="300"/>
        <v/>
      </c>
      <c r="CD237" s="54" t="str">
        <f t="shared" si="267"/>
        <v/>
      </c>
      <c r="CF237" s="54" t="str">
        <f t="shared" si="268"/>
        <v/>
      </c>
      <c r="CH237" s="150" t="str">
        <f t="shared" si="269"/>
        <v/>
      </c>
      <c r="CI237" s="290"/>
      <c r="CJ237" s="150" t="str">
        <f t="shared" si="270"/>
        <v/>
      </c>
      <c r="CK237" s="290"/>
      <c r="CL237" s="54" t="str">
        <f t="shared" si="289"/>
        <v/>
      </c>
      <c r="CM237" s="290"/>
      <c r="CN237" s="150" t="str">
        <f t="shared" si="271"/>
        <v/>
      </c>
      <c r="CO237" s="290"/>
      <c r="CP237" s="150" t="str">
        <f t="shared" si="272"/>
        <v/>
      </c>
      <c r="CQ237" s="290"/>
      <c r="CR237" s="150" t="str">
        <f t="shared" si="273"/>
        <v/>
      </c>
      <c r="CS237" s="290"/>
      <c r="CT237" s="150" t="str">
        <f t="shared" si="274"/>
        <v/>
      </c>
      <c r="CU237" s="150"/>
      <c r="CV237" s="150" t="str">
        <f t="shared" si="275"/>
        <v/>
      </c>
      <c r="CW237" s="94"/>
      <c r="CX237" s="151" t="str">
        <f t="shared" si="316"/>
        <v/>
      </c>
      <c r="CY237" s="151" t="str">
        <f t="shared" si="317"/>
        <v/>
      </c>
      <c r="CZ237" s="152"/>
      <c r="DA237" s="373" t="str">
        <f t="shared" si="290"/>
        <v/>
      </c>
      <c r="DC237" s="153">
        <f t="shared" si="276"/>
        <v>0</v>
      </c>
      <c r="DD237" s="153">
        <f t="shared" si="277"/>
        <v>0</v>
      </c>
      <c r="DE237" s="153">
        <f t="shared" si="278"/>
        <v>0</v>
      </c>
      <c r="DF237" s="158">
        <f t="shared" si="279"/>
        <v>-4.7000000000000002E-3</v>
      </c>
      <c r="DG237" s="159">
        <f t="shared" si="291"/>
        <v>-1.1703000000000001</v>
      </c>
      <c r="DH237" s="158">
        <f t="shared" si="280"/>
        <v>3.1999999999999997E-3</v>
      </c>
      <c r="DI237" s="159">
        <f t="shared" si="292"/>
        <v>0.79679999999999995</v>
      </c>
      <c r="DJ237" s="158">
        <f t="shared" si="281"/>
        <v>-2.7000000000000001E-3</v>
      </c>
      <c r="DK237" s="159">
        <f t="shared" si="293"/>
        <v>-0.67230000000000001</v>
      </c>
      <c r="DL237" s="158">
        <f t="shared" si="282"/>
        <v>1.1999999999999999E-3</v>
      </c>
      <c r="DM237" s="159">
        <f t="shared" si="294"/>
        <v>0.29879999999999995</v>
      </c>
      <c r="DN237" s="158">
        <f t="shared" si="283"/>
        <v>1.46E-2</v>
      </c>
      <c r="DO237" s="159">
        <f t="shared" si="295"/>
        <v>3.6354000000000002</v>
      </c>
      <c r="DP237" s="158">
        <f t="shared" si="284"/>
        <v>-1.2999999999999999E-2</v>
      </c>
      <c r="DQ237" s="159">
        <f t="shared" si="296"/>
        <v>-3.2369999999999997</v>
      </c>
      <c r="DR237" s="158">
        <f t="shared" si="285"/>
        <v>-6.7000000000000002E-3</v>
      </c>
      <c r="DS237" s="159">
        <f t="shared" si="297"/>
        <v>-1.6683000000000001</v>
      </c>
      <c r="DT237" s="158">
        <f t="shared" si="286"/>
        <v>-1.2999999999999999E-2</v>
      </c>
      <c r="DU237" s="159">
        <f t="shared" si="298"/>
        <v>-3.2369999999999997</v>
      </c>
      <c r="DV237" s="158">
        <f t="shared" si="287"/>
        <v>-6.7000000000000002E-3</v>
      </c>
      <c r="DW237" s="160">
        <f t="shared" si="299"/>
        <v>-1.6683000000000001</v>
      </c>
    </row>
    <row r="238" spans="1:127" ht="24.95" customHeight="1" x14ac:dyDescent="0.2">
      <c r="A238" s="272">
        <v>229</v>
      </c>
      <c r="B238" s="336"/>
      <c r="C238" s="332"/>
      <c r="D238" s="333"/>
      <c r="E238" s="334"/>
      <c r="F238" s="335"/>
      <c r="G238" s="334"/>
      <c r="H238" s="371"/>
      <c r="I238" s="334"/>
      <c r="J238" s="334"/>
      <c r="K238" s="334"/>
      <c r="L238" s="334"/>
      <c r="M238" s="334"/>
      <c r="N238" s="334"/>
      <c r="O238" s="337"/>
      <c r="P238" s="337"/>
      <c r="Q238" s="338" t="str">
        <f t="shared" si="250"/>
        <v xml:space="preserve"> </v>
      </c>
      <c r="R238" s="339" t="str">
        <f t="shared" si="251"/>
        <v/>
      </c>
      <c r="S238" s="340" t="str">
        <f t="shared" si="304"/>
        <v/>
      </c>
      <c r="T238" s="341" t="str">
        <f t="shared" si="252"/>
        <v/>
      </c>
      <c r="U238" s="341" t="str">
        <f t="shared" si="253"/>
        <v/>
      </c>
      <c r="V238" s="341" t="str">
        <f t="shared" si="254"/>
        <v/>
      </c>
      <c r="W238" s="341" t="str">
        <f t="shared" si="255"/>
        <v/>
      </c>
      <c r="X238" s="340" t="str">
        <f t="shared" si="305"/>
        <v/>
      </c>
      <c r="Y238" s="342" t="str">
        <f t="shared" si="306"/>
        <v/>
      </c>
      <c r="Z238" s="343" t="str">
        <f t="shared" si="307"/>
        <v/>
      </c>
      <c r="AA238" s="344" t="str">
        <f t="shared" si="308"/>
        <v/>
      </c>
      <c r="AB238" s="345" t="str">
        <f t="shared" si="256"/>
        <v/>
      </c>
      <c r="AC238" s="346" t="str">
        <f t="shared" si="257"/>
        <v/>
      </c>
      <c r="AD238" s="346" t="str">
        <f t="shared" si="258"/>
        <v/>
      </c>
      <c r="AE238" s="344" t="str">
        <f t="shared" si="309"/>
        <v/>
      </c>
      <c r="AF238" s="346" t="str">
        <f t="shared" si="259"/>
        <v/>
      </c>
      <c r="AG238" s="344" t="str">
        <f t="shared" si="310"/>
        <v/>
      </c>
      <c r="AH238" s="344" t="str">
        <f t="shared" si="311"/>
        <v/>
      </c>
      <c r="AI238" s="344" t="str">
        <f t="shared" si="312"/>
        <v/>
      </c>
      <c r="AJ238" s="346" t="str">
        <f t="shared" si="313"/>
        <v/>
      </c>
      <c r="AK238" s="346" t="str">
        <f t="shared" si="314"/>
        <v/>
      </c>
      <c r="AL238" s="347" t="str">
        <f t="shared" si="315"/>
        <v/>
      </c>
      <c r="AM238" s="141"/>
      <c r="AN238" s="141"/>
      <c r="AO238" s="142"/>
      <c r="AP238" s="58">
        <f t="shared" si="260"/>
        <v>0</v>
      </c>
      <c r="AQ238" s="94">
        <f>SUM(AP$10:AP238)</f>
        <v>0</v>
      </c>
      <c r="AR238" s="143">
        <f t="shared" si="249"/>
        <v>0.1</v>
      </c>
      <c r="AS238" s="144" t="str">
        <f t="shared" si="261"/>
        <v/>
      </c>
      <c r="AT238" s="144" t="str">
        <f t="shared" si="288"/>
        <v/>
      </c>
      <c r="AU238" s="145"/>
      <c r="AV238" s="58">
        <f t="shared" si="318"/>
        <v>0</v>
      </c>
      <c r="AW238" s="318">
        <f>SUM(AV$10:AV238)</f>
        <v>0</v>
      </c>
      <c r="AX238" s="319">
        <f t="shared" si="319"/>
        <v>0.1</v>
      </c>
      <c r="AY238" s="144" t="str">
        <f t="shared" si="302"/>
        <v/>
      </c>
      <c r="AZ238" s="144" t="str">
        <f t="shared" si="303"/>
        <v/>
      </c>
      <c r="BA238" s="144"/>
      <c r="BB238" s="146" t="str">
        <f t="shared" si="262"/>
        <v/>
      </c>
      <c r="BC238" s="66" t="str">
        <f t="shared" si="301"/>
        <v/>
      </c>
      <c r="BD238" s="195" t="str">
        <f t="shared" si="263"/>
        <v/>
      </c>
      <c r="BF238" s="283"/>
      <c r="BG238" s="286" t="str">
        <f t="shared" si="264"/>
        <v/>
      </c>
      <c r="BY238" s="211" t="str">
        <f t="shared" si="265"/>
        <v/>
      </c>
      <c r="BZ238" s="150" t="str">
        <f t="shared" si="266"/>
        <v/>
      </c>
      <c r="CB238" s="54" t="str">
        <f t="shared" si="300"/>
        <v/>
      </c>
      <c r="CD238" s="54" t="str">
        <f t="shared" si="267"/>
        <v/>
      </c>
      <c r="CF238" s="54" t="str">
        <f t="shared" si="268"/>
        <v/>
      </c>
      <c r="CH238" s="150" t="str">
        <f t="shared" si="269"/>
        <v/>
      </c>
      <c r="CI238" s="290"/>
      <c r="CJ238" s="150" t="str">
        <f t="shared" si="270"/>
        <v/>
      </c>
      <c r="CK238" s="290"/>
      <c r="CL238" s="54" t="str">
        <f t="shared" si="289"/>
        <v/>
      </c>
      <c r="CM238" s="290"/>
      <c r="CN238" s="150" t="str">
        <f t="shared" si="271"/>
        <v/>
      </c>
      <c r="CO238" s="290"/>
      <c r="CP238" s="150" t="str">
        <f t="shared" si="272"/>
        <v/>
      </c>
      <c r="CQ238" s="290"/>
      <c r="CR238" s="150" t="str">
        <f t="shared" si="273"/>
        <v/>
      </c>
      <c r="CS238" s="290"/>
      <c r="CT238" s="150" t="str">
        <f t="shared" si="274"/>
        <v/>
      </c>
      <c r="CU238" s="150"/>
      <c r="CV238" s="150" t="str">
        <f t="shared" si="275"/>
        <v/>
      </c>
      <c r="CW238" s="94"/>
      <c r="CX238" s="151" t="str">
        <f t="shared" si="316"/>
        <v/>
      </c>
      <c r="CY238" s="151" t="str">
        <f t="shared" si="317"/>
        <v/>
      </c>
      <c r="CZ238" s="152"/>
      <c r="DA238" s="373" t="str">
        <f t="shared" si="290"/>
        <v/>
      </c>
      <c r="DC238" s="153">
        <f t="shared" si="276"/>
        <v>0</v>
      </c>
      <c r="DD238" s="153">
        <f t="shared" si="277"/>
        <v>0</v>
      </c>
      <c r="DE238" s="153">
        <f t="shared" si="278"/>
        <v>0</v>
      </c>
      <c r="DF238" s="158">
        <f t="shared" si="279"/>
        <v>-4.7000000000000002E-3</v>
      </c>
      <c r="DG238" s="159">
        <f t="shared" si="291"/>
        <v>-1.1703000000000001</v>
      </c>
      <c r="DH238" s="158">
        <f t="shared" si="280"/>
        <v>3.1999999999999997E-3</v>
      </c>
      <c r="DI238" s="159">
        <f t="shared" si="292"/>
        <v>0.79679999999999995</v>
      </c>
      <c r="DJ238" s="158">
        <f t="shared" si="281"/>
        <v>-2.7000000000000001E-3</v>
      </c>
      <c r="DK238" s="159">
        <f t="shared" si="293"/>
        <v>-0.67230000000000001</v>
      </c>
      <c r="DL238" s="158">
        <f t="shared" si="282"/>
        <v>1.1999999999999999E-3</v>
      </c>
      <c r="DM238" s="159">
        <f t="shared" si="294"/>
        <v>0.29879999999999995</v>
      </c>
      <c r="DN238" s="158">
        <f t="shared" si="283"/>
        <v>1.46E-2</v>
      </c>
      <c r="DO238" s="159">
        <f t="shared" si="295"/>
        <v>3.6354000000000002</v>
      </c>
      <c r="DP238" s="158">
        <f t="shared" si="284"/>
        <v>-1.2999999999999999E-2</v>
      </c>
      <c r="DQ238" s="159">
        <f t="shared" si="296"/>
        <v>-3.2369999999999997</v>
      </c>
      <c r="DR238" s="158">
        <f t="shared" si="285"/>
        <v>-6.7000000000000002E-3</v>
      </c>
      <c r="DS238" s="159">
        <f t="shared" si="297"/>
        <v>-1.6683000000000001</v>
      </c>
      <c r="DT238" s="158">
        <f t="shared" si="286"/>
        <v>-1.2999999999999999E-2</v>
      </c>
      <c r="DU238" s="159">
        <f t="shared" si="298"/>
        <v>-3.2369999999999997</v>
      </c>
      <c r="DV238" s="158">
        <f t="shared" si="287"/>
        <v>-6.7000000000000002E-3</v>
      </c>
      <c r="DW238" s="160">
        <f t="shared" si="299"/>
        <v>-1.6683000000000001</v>
      </c>
    </row>
    <row r="239" spans="1:127" ht="24.95" customHeight="1" x14ac:dyDescent="0.2">
      <c r="A239" s="272">
        <v>230</v>
      </c>
      <c r="B239" s="336"/>
      <c r="C239" s="332"/>
      <c r="D239" s="333"/>
      <c r="E239" s="334"/>
      <c r="F239" s="335"/>
      <c r="G239" s="334"/>
      <c r="H239" s="371"/>
      <c r="I239" s="334"/>
      <c r="J239" s="334"/>
      <c r="K239" s="334"/>
      <c r="L239" s="334"/>
      <c r="M239" s="334"/>
      <c r="N239" s="334"/>
      <c r="O239" s="337"/>
      <c r="P239" s="337"/>
      <c r="Q239" s="338" t="str">
        <f t="shared" si="250"/>
        <v xml:space="preserve"> </v>
      </c>
      <c r="R239" s="339" t="str">
        <f t="shared" si="251"/>
        <v/>
      </c>
      <c r="S239" s="340" t="str">
        <f t="shared" si="304"/>
        <v/>
      </c>
      <c r="T239" s="341" t="str">
        <f t="shared" si="252"/>
        <v/>
      </c>
      <c r="U239" s="341" t="str">
        <f t="shared" si="253"/>
        <v/>
      </c>
      <c r="V239" s="341" t="str">
        <f t="shared" si="254"/>
        <v/>
      </c>
      <c r="W239" s="341" t="str">
        <f t="shared" si="255"/>
        <v/>
      </c>
      <c r="X239" s="340" t="str">
        <f t="shared" si="305"/>
        <v/>
      </c>
      <c r="Y239" s="342" t="str">
        <f t="shared" si="306"/>
        <v/>
      </c>
      <c r="Z239" s="343" t="str">
        <f t="shared" si="307"/>
        <v/>
      </c>
      <c r="AA239" s="344" t="str">
        <f t="shared" si="308"/>
        <v/>
      </c>
      <c r="AB239" s="345" t="str">
        <f t="shared" si="256"/>
        <v/>
      </c>
      <c r="AC239" s="346" t="str">
        <f t="shared" si="257"/>
        <v/>
      </c>
      <c r="AD239" s="346" t="str">
        <f t="shared" si="258"/>
        <v/>
      </c>
      <c r="AE239" s="344" t="str">
        <f t="shared" si="309"/>
        <v/>
      </c>
      <c r="AF239" s="346" t="str">
        <f t="shared" si="259"/>
        <v/>
      </c>
      <c r="AG239" s="344" t="str">
        <f t="shared" si="310"/>
        <v/>
      </c>
      <c r="AH239" s="344" t="str">
        <f t="shared" si="311"/>
        <v/>
      </c>
      <c r="AI239" s="344" t="str">
        <f t="shared" si="312"/>
        <v/>
      </c>
      <c r="AJ239" s="346" t="str">
        <f t="shared" si="313"/>
        <v/>
      </c>
      <c r="AK239" s="346" t="str">
        <f t="shared" si="314"/>
        <v/>
      </c>
      <c r="AL239" s="347" t="str">
        <f t="shared" si="315"/>
        <v/>
      </c>
      <c r="AM239" s="141"/>
      <c r="AN239" s="141"/>
      <c r="AO239" s="142"/>
      <c r="AP239" s="58">
        <f t="shared" si="260"/>
        <v>0</v>
      </c>
      <c r="AQ239" s="94">
        <f>SUM(AP$10:AP239)</f>
        <v>0</v>
      </c>
      <c r="AR239" s="143">
        <f t="shared" si="249"/>
        <v>0.1</v>
      </c>
      <c r="AS239" s="144" t="str">
        <f t="shared" si="261"/>
        <v/>
      </c>
      <c r="AT239" s="144" t="str">
        <f t="shared" si="288"/>
        <v/>
      </c>
      <c r="AU239" s="145"/>
      <c r="AV239" s="58">
        <f t="shared" si="318"/>
        <v>0</v>
      </c>
      <c r="AW239" s="318">
        <f>SUM(AV$10:AV239)</f>
        <v>0</v>
      </c>
      <c r="AX239" s="319">
        <f t="shared" si="319"/>
        <v>0.1</v>
      </c>
      <c r="AY239" s="144" t="str">
        <f t="shared" si="302"/>
        <v/>
      </c>
      <c r="AZ239" s="144" t="str">
        <f t="shared" si="303"/>
        <v/>
      </c>
      <c r="BA239" s="144"/>
      <c r="BB239" s="146" t="str">
        <f t="shared" si="262"/>
        <v/>
      </c>
      <c r="BC239" s="66" t="str">
        <f t="shared" si="301"/>
        <v/>
      </c>
      <c r="BD239" s="195" t="str">
        <f t="shared" si="263"/>
        <v/>
      </c>
      <c r="BF239" s="283"/>
      <c r="BG239" s="286" t="str">
        <f t="shared" si="264"/>
        <v/>
      </c>
      <c r="BY239" s="211" t="str">
        <f t="shared" si="265"/>
        <v/>
      </c>
      <c r="BZ239" s="150" t="str">
        <f t="shared" si="266"/>
        <v/>
      </c>
      <c r="CB239" s="54" t="str">
        <f t="shared" si="300"/>
        <v/>
      </c>
      <c r="CD239" s="54" t="str">
        <f t="shared" si="267"/>
        <v/>
      </c>
      <c r="CF239" s="54" t="str">
        <f t="shared" si="268"/>
        <v/>
      </c>
      <c r="CH239" s="150" t="str">
        <f t="shared" si="269"/>
        <v/>
      </c>
      <c r="CI239" s="290"/>
      <c r="CJ239" s="150" t="str">
        <f t="shared" si="270"/>
        <v/>
      </c>
      <c r="CK239" s="290"/>
      <c r="CL239" s="54" t="str">
        <f t="shared" si="289"/>
        <v/>
      </c>
      <c r="CM239" s="290"/>
      <c r="CN239" s="150" t="str">
        <f t="shared" si="271"/>
        <v/>
      </c>
      <c r="CO239" s="290"/>
      <c r="CP239" s="150" t="str">
        <f t="shared" si="272"/>
        <v/>
      </c>
      <c r="CQ239" s="290"/>
      <c r="CR239" s="150" t="str">
        <f t="shared" si="273"/>
        <v/>
      </c>
      <c r="CS239" s="290"/>
      <c r="CT239" s="150" t="str">
        <f t="shared" si="274"/>
        <v/>
      </c>
      <c r="CU239" s="150"/>
      <c r="CV239" s="150" t="str">
        <f t="shared" si="275"/>
        <v/>
      </c>
      <c r="CW239" s="94"/>
      <c r="CX239" s="151" t="str">
        <f t="shared" si="316"/>
        <v/>
      </c>
      <c r="CY239" s="151" t="str">
        <f t="shared" si="317"/>
        <v/>
      </c>
      <c r="CZ239" s="152"/>
      <c r="DA239" s="373" t="str">
        <f t="shared" si="290"/>
        <v/>
      </c>
      <c r="DC239" s="153">
        <f t="shared" si="276"/>
        <v>0</v>
      </c>
      <c r="DD239" s="153">
        <f t="shared" si="277"/>
        <v>0</v>
      </c>
      <c r="DE239" s="153">
        <f t="shared" si="278"/>
        <v>0</v>
      </c>
      <c r="DF239" s="158">
        <f t="shared" si="279"/>
        <v>-4.7000000000000002E-3</v>
      </c>
      <c r="DG239" s="159">
        <f t="shared" si="291"/>
        <v>-1.1703000000000001</v>
      </c>
      <c r="DH239" s="158">
        <f t="shared" si="280"/>
        <v>3.1999999999999997E-3</v>
      </c>
      <c r="DI239" s="159">
        <f t="shared" si="292"/>
        <v>0.79679999999999995</v>
      </c>
      <c r="DJ239" s="158">
        <f t="shared" si="281"/>
        <v>-2.7000000000000001E-3</v>
      </c>
      <c r="DK239" s="159">
        <f t="shared" si="293"/>
        <v>-0.67230000000000001</v>
      </c>
      <c r="DL239" s="158">
        <f t="shared" si="282"/>
        <v>1.1999999999999999E-3</v>
      </c>
      <c r="DM239" s="159">
        <f t="shared" si="294"/>
        <v>0.29879999999999995</v>
      </c>
      <c r="DN239" s="158">
        <f t="shared" si="283"/>
        <v>1.46E-2</v>
      </c>
      <c r="DO239" s="159">
        <f t="shared" si="295"/>
        <v>3.6354000000000002</v>
      </c>
      <c r="DP239" s="158">
        <f t="shared" si="284"/>
        <v>-1.2999999999999999E-2</v>
      </c>
      <c r="DQ239" s="159">
        <f t="shared" si="296"/>
        <v>-3.2369999999999997</v>
      </c>
      <c r="DR239" s="158">
        <f t="shared" si="285"/>
        <v>-6.7000000000000002E-3</v>
      </c>
      <c r="DS239" s="159">
        <f t="shared" si="297"/>
        <v>-1.6683000000000001</v>
      </c>
      <c r="DT239" s="158">
        <f t="shared" si="286"/>
        <v>-1.2999999999999999E-2</v>
      </c>
      <c r="DU239" s="159">
        <f t="shared" si="298"/>
        <v>-3.2369999999999997</v>
      </c>
      <c r="DV239" s="158">
        <f t="shared" si="287"/>
        <v>-6.7000000000000002E-3</v>
      </c>
      <c r="DW239" s="160">
        <f t="shared" si="299"/>
        <v>-1.6683000000000001</v>
      </c>
    </row>
    <row r="240" spans="1:127" ht="24.95" customHeight="1" x14ac:dyDescent="0.2">
      <c r="A240" s="272">
        <v>231</v>
      </c>
      <c r="B240" s="336"/>
      <c r="C240" s="332"/>
      <c r="D240" s="333"/>
      <c r="E240" s="334"/>
      <c r="F240" s="335"/>
      <c r="G240" s="334"/>
      <c r="H240" s="371"/>
      <c r="I240" s="334"/>
      <c r="J240" s="334"/>
      <c r="K240" s="334"/>
      <c r="L240" s="334"/>
      <c r="M240" s="334"/>
      <c r="N240" s="334"/>
      <c r="O240" s="337"/>
      <c r="P240" s="337"/>
      <c r="Q240" s="338" t="str">
        <f t="shared" si="250"/>
        <v xml:space="preserve"> </v>
      </c>
      <c r="R240" s="339" t="str">
        <f t="shared" si="251"/>
        <v/>
      </c>
      <c r="S240" s="340" t="str">
        <f t="shared" si="304"/>
        <v/>
      </c>
      <c r="T240" s="341" t="str">
        <f t="shared" si="252"/>
        <v/>
      </c>
      <c r="U240" s="341" t="str">
        <f t="shared" si="253"/>
        <v/>
      </c>
      <c r="V240" s="341" t="str">
        <f t="shared" si="254"/>
        <v/>
      </c>
      <c r="W240" s="341" t="str">
        <f t="shared" si="255"/>
        <v/>
      </c>
      <c r="X240" s="340" t="str">
        <f t="shared" si="305"/>
        <v/>
      </c>
      <c r="Y240" s="342" t="str">
        <f t="shared" si="306"/>
        <v/>
      </c>
      <c r="Z240" s="343" t="str">
        <f t="shared" si="307"/>
        <v/>
      </c>
      <c r="AA240" s="344" t="str">
        <f t="shared" si="308"/>
        <v/>
      </c>
      <c r="AB240" s="345" t="str">
        <f t="shared" si="256"/>
        <v/>
      </c>
      <c r="AC240" s="346" t="str">
        <f t="shared" si="257"/>
        <v/>
      </c>
      <c r="AD240" s="346" t="str">
        <f t="shared" si="258"/>
        <v/>
      </c>
      <c r="AE240" s="344" t="str">
        <f t="shared" si="309"/>
        <v/>
      </c>
      <c r="AF240" s="346" t="str">
        <f t="shared" si="259"/>
        <v/>
      </c>
      <c r="AG240" s="344" t="str">
        <f t="shared" si="310"/>
        <v/>
      </c>
      <c r="AH240" s="344" t="str">
        <f t="shared" si="311"/>
        <v/>
      </c>
      <c r="AI240" s="344" t="str">
        <f t="shared" si="312"/>
        <v/>
      </c>
      <c r="AJ240" s="346" t="str">
        <f t="shared" si="313"/>
        <v/>
      </c>
      <c r="AK240" s="346" t="str">
        <f t="shared" si="314"/>
        <v/>
      </c>
      <c r="AL240" s="347" t="str">
        <f t="shared" si="315"/>
        <v/>
      </c>
      <c r="AM240" s="141"/>
      <c r="AN240" s="141"/>
      <c r="AO240" s="142"/>
      <c r="AP240" s="58">
        <f t="shared" si="260"/>
        <v>0</v>
      </c>
      <c r="AQ240" s="94">
        <f>SUM(AP$10:AP240)</f>
        <v>0</v>
      </c>
      <c r="AR240" s="143">
        <f t="shared" si="249"/>
        <v>0.1</v>
      </c>
      <c r="AS240" s="144" t="str">
        <f t="shared" si="261"/>
        <v/>
      </c>
      <c r="AT240" s="144" t="str">
        <f t="shared" si="288"/>
        <v/>
      </c>
      <c r="AU240" s="145"/>
      <c r="AV240" s="58">
        <f t="shared" si="318"/>
        <v>0</v>
      </c>
      <c r="AW240" s="318">
        <f>SUM(AV$10:AV240)</f>
        <v>0</v>
      </c>
      <c r="AX240" s="319">
        <f t="shared" si="319"/>
        <v>0.1</v>
      </c>
      <c r="AY240" s="144" t="str">
        <f t="shared" si="302"/>
        <v/>
      </c>
      <c r="AZ240" s="144" t="str">
        <f t="shared" si="303"/>
        <v/>
      </c>
      <c r="BA240" s="144"/>
      <c r="BB240" s="146" t="str">
        <f t="shared" si="262"/>
        <v/>
      </c>
      <c r="BC240" s="66" t="str">
        <f t="shared" si="301"/>
        <v/>
      </c>
      <c r="BD240" s="195" t="str">
        <f t="shared" si="263"/>
        <v/>
      </c>
      <c r="BF240" s="283"/>
      <c r="BG240" s="286" t="str">
        <f t="shared" si="264"/>
        <v/>
      </c>
      <c r="BY240" s="211" t="str">
        <f t="shared" si="265"/>
        <v/>
      </c>
      <c r="BZ240" s="150" t="str">
        <f t="shared" si="266"/>
        <v/>
      </c>
      <c r="CB240" s="54" t="str">
        <f t="shared" si="300"/>
        <v/>
      </c>
      <c r="CD240" s="54" t="str">
        <f t="shared" si="267"/>
        <v/>
      </c>
      <c r="CF240" s="54" t="str">
        <f t="shared" si="268"/>
        <v/>
      </c>
      <c r="CH240" s="150" t="str">
        <f t="shared" si="269"/>
        <v/>
      </c>
      <c r="CI240" s="290"/>
      <c r="CJ240" s="150" t="str">
        <f t="shared" si="270"/>
        <v/>
      </c>
      <c r="CK240" s="290"/>
      <c r="CL240" s="54" t="str">
        <f t="shared" si="289"/>
        <v/>
      </c>
      <c r="CM240" s="290"/>
      <c r="CN240" s="150" t="str">
        <f t="shared" si="271"/>
        <v/>
      </c>
      <c r="CO240" s="290"/>
      <c r="CP240" s="150" t="str">
        <f t="shared" si="272"/>
        <v/>
      </c>
      <c r="CQ240" s="290"/>
      <c r="CR240" s="150" t="str">
        <f t="shared" si="273"/>
        <v/>
      </c>
      <c r="CS240" s="290"/>
      <c r="CT240" s="150" t="str">
        <f t="shared" si="274"/>
        <v/>
      </c>
      <c r="CU240" s="150"/>
      <c r="CV240" s="150" t="str">
        <f t="shared" si="275"/>
        <v/>
      </c>
      <c r="CW240" s="94"/>
      <c r="CX240" s="151" t="str">
        <f t="shared" si="316"/>
        <v/>
      </c>
      <c r="CY240" s="151" t="str">
        <f t="shared" si="317"/>
        <v/>
      </c>
      <c r="CZ240" s="152"/>
      <c r="DA240" s="373" t="str">
        <f t="shared" si="290"/>
        <v/>
      </c>
      <c r="DC240" s="153">
        <f t="shared" si="276"/>
        <v>0</v>
      </c>
      <c r="DD240" s="153">
        <f t="shared" si="277"/>
        <v>0</v>
      </c>
      <c r="DE240" s="153">
        <f t="shared" si="278"/>
        <v>0</v>
      </c>
      <c r="DF240" s="158">
        <f t="shared" si="279"/>
        <v>-4.7000000000000002E-3</v>
      </c>
      <c r="DG240" s="159">
        <f t="shared" si="291"/>
        <v>-1.1703000000000001</v>
      </c>
      <c r="DH240" s="158">
        <f t="shared" si="280"/>
        <v>3.1999999999999997E-3</v>
      </c>
      <c r="DI240" s="159">
        <f t="shared" si="292"/>
        <v>0.79679999999999995</v>
      </c>
      <c r="DJ240" s="158">
        <f t="shared" si="281"/>
        <v>-2.7000000000000001E-3</v>
      </c>
      <c r="DK240" s="159">
        <f t="shared" si="293"/>
        <v>-0.67230000000000001</v>
      </c>
      <c r="DL240" s="158">
        <f t="shared" si="282"/>
        <v>1.1999999999999999E-3</v>
      </c>
      <c r="DM240" s="159">
        <f t="shared" si="294"/>
        <v>0.29879999999999995</v>
      </c>
      <c r="DN240" s="158">
        <f t="shared" si="283"/>
        <v>1.46E-2</v>
      </c>
      <c r="DO240" s="159">
        <f t="shared" si="295"/>
        <v>3.6354000000000002</v>
      </c>
      <c r="DP240" s="158">
        <f t="shared" si="284"/>
        <v>-1.2999999999999999E-2</v>
      </c>
      <c r="DQ240" s="159">
        <f t="shared" si="296"/>
        <v>-3.2369999999999997</v>
      </c>
      <c r="DR240" s="158">
        <f t="shared" si="285"/>
        <v>-6.7000000000000002E-3</v>
      </c>
      <c r="DS240" s="159">
        <f t="shared" si="297"/>
        <v>-1.6683000000000001</v>
      </c>
      <c r="DT240" s="158">
        <f t="shared" si="286"/>
        <v>-1.2999999999999999E-2</v>
      </c>
      <c r="DU240" s="159">
        <f t="shared" si="298"/>
        <v>-3.2369999999999997</v>
      </c>
      <c r="DV240" s="158">
        <f t="shared" si="287"/>
        <v>-6.7000000000000002E-3</v>
      </c>
      <c r="DW240" s="160">
        <f t="shared" si="299"/>
        <v>-1.6683000000000001</v>
      </c>
    </row>
    <row r="241" spans="1:127" ht="24.95" customHeight="1" x14ac:dyDescent="0.2">
      <c r="A241" s="272">
        <v>232</v>
      </c>
      <c r="B241" s="336"/>
      <c r="C241" s="332"/>
      <c r="D241" s="333"/>
      <c r="E241" s="334"/>
      <c r="F241" s="335"/>
      <c r="G241" s="334"/>
      <c r="H241" s="371"/>
      <c r="I241" s="334"/>
      <c r="J241" s="334"/>
      <c r="K241" s="334"/>
      <c r="L241" s="334"/>
      <c r="M241" s="334"/>
      <c r="N241" s="334"/>
      <c r="O241" s="337"/>
      <c r="P241" s="337"/>
      <c r="Q241" s="338" t="str">
        <f t="shared" si="250"/>
        <v xml:space="preserve"> </v>
      </c>
      <c r="R241" s="339" t="str">
        <f t="shared" si="251"/>
        <v/>
      </c>
      <c r="S241" s="340" t="str">
        <f t="shared" si="304"/>
        <v/>
      </c>
      <c r="T241" s="341" t="str">
        <f t="shared" si="252"/>
        <v/>
      </c>
      <c r="U241" s="341" t="str">
        <f t="shared" si="253"/>
        <v/>
      </c>
      <c r="V241" s="341" t="str">
        <f t="shared" si="254"/>
        <v/>
      </c>
      <c r="W241" s="341" t="str">
        <f t="shared" si="255"/>
        <v/>
      </c>
      <c r="X241" s="340" t="str">
        <f t="shared" si="305"/>
        <v/>
      </c>
      <c r="Y241" s="342" t="str">
        <f t="shared" si="306"/>
        <v/>
      </c>
      <c r="Z241" s="343" t="str">
        <f t="shared" si="307"/>
        <v/>
      </c>
      <c r="AA241" s="344" t="str">
        <f t="shared" si="308"/>
        <v/>
      </c>
      <c r="AB241" s="345" t="str">
        <f t="shared" si="256"/>
        <v/>
      </c>
      <c r="AC241" s="346" t="str">
        <f t="shared" si="257"/>
        <v/>
      </c>
      <c r="AD241" s="346" t="str">
        <f t="shared" si="258"/>
        <v/>
      </c>
      <c r="AE241" s="344" t="str">
        <f t="shared" si="309"/>
        <v/>
      </c>
      <c r="AF241" s="346" t="str">
        <f t="shared" si="259"/>
        <v/>
      </c>
      <c r="AG241" s="344" t="str">
        <f t="shared" si="310"/>
        <v/>
      </c>
      <c r="AH241" s="344" t="str">
        <f t="shared" si="311"/>
        <v/>
      </c>
      <c r="AI241" s="344" t="str">
        <f t="shared" si="312"/>
        <v/>
      </c>
      <c r="AJ241" s="346" t="str">
        <f t="shared" si="313"/>
        <v/>
      </c>
      <c r="AK241" s="346" t="str">
        <f t="shared" si="314"/>
        <v/>
      </c>
      <c r="AL241" s="347" t="str">
        <f t="shared" si="315"/>
        <v/>
      </c>
      <c r="AM241" s="141"/>
      <c r="AN241" s="141"/>
      <c r="AO241" s="142"/>
      <c r="AP241" s="58">
        <f t="shared" si="260"/>
        <v>0</v>
      </c>
      <c r="AQ241" s="94">
        <f>SUM(AP$10:AP241)</f>
        <v>0</v>
      </c>
      <c r="AR241" s="143">
        <f t="shared" si="249"/>
        <v>0.1</v>
      </c>
      <c r="AS241" s="144" t="str">
        <f t="shared" si="261"/>
        <v/>
      </c>
      <c r="AT241" s="144" t="str">
        <f t="shared" si="288"/>
        <v/>
      </c>
      <c r="AU241" s="145"/>
      <c r="AV241" s="58">
        <f t="shared" si="318"/>
        <v>0</v>
      </c>
      <c r="AW241" s="318">
        <f>SUM(AV$10:AV241)</f>
        <v>0</v>
      </c>
      <c r="AX241" s="319">
        <f t="shared" si="319"/>
        <v>0.1</v>
      </c>
      <c r="AY241" s="144" t="str">
        <f t="shared" si="302"/>
        <v/>
      </c>
      <c r="AZ241" s="144" t="str">
        <f t="shared" si="303"/>
        <v/>
      </c>
      <c r="BA241" s="144"/>
      <c r="BB241" s="146" t="str">
        <f t="shared" si="262"/>
        <v/>
      </c>
      <c r="BC241" s="66" t="str">
        <f t="shared" si="301"/>
        <v/>
      </c>
      <c r="BD241" s="195" t="str">
        <f t="shared" si="263"/>
        <v/>
      </c>
      <c r="BF241" s="283"/>
      <c r="BG241" s="286" t="str">
        <f t="shared" si="264"/>
        <v/>
      </c>
      <c r="BY241" s="211" t="str">
        <f t="shared" si="265"/>
        <v/>
      </c>
      <c r="BZ241" s="150" t="str">
        <f t="shared" si="266"/>
        <v/>
      </c>
      <c r="CB241" s="54" t="str">
        <f t="shared" si="300"/>
        <v/>
      </c>
      <c r="CD241" s="54" t="str">
        <f t="shared" si="267"/>
        <v/>
      </c>
      <c r="CF241" s="54" t="str">
        <f t="shared" si="268"/>
        <v/>
      </c>
      <c r="CH241" s="150" t="str">
        <f t="shared" si="269"/>
        <v/>
      </c>
      <c r="CI241" s="290"/>
      <c r="CJ241" s="150" t="str">
        <f t="shared" si="270"/>
        <v/>
      </c>
      <c r="CK241" s="290"/>
      <c r="CL241" s="54" t="str">
        <f t="shared" si="289"/>
        <v/>
      </c>
      <c r="CM241" s="290"/>
      <c r="CN241" s="150" t="str">
        <f t="shared" si="271"/>
        <v/>
      </c>
      <c r="CO241" s="290"/>
      <c r="CP241" s="150" t="str">
        <f t="shared" si="272"/>
        <v/>
      </c>
      <c r="CQ241" s="290"/>
      <c r="CR241" s="150" t="str">
        <f t="shared" si="273"/>
        <v/>
      </c>
      <c r="CS241" s="290"/>
      <c r="CT241" s="150" t="str">
        <f t="shared" si="274"/>
        <v/>
      </c>
      <c r="CU241" s="150"/>
      <c r="CV241" s="150" t="str">
        <f t="shared" si="275"/>
        <v/>
      </c>
      <c r="CW241" s="94"/>
      <c r="CX241" s="151" t="str">
        <f t="shared" si="316"/>
        <v/>
      </c>
      <c r="CY241" s="151" t="str">
        <f t="shared" si="317"/>
        <v/>
      </c>
      <c r="CZ241" s="152"/>
      <c r="DA241" s="373" t="str">
        <f t="shared" si="290"/>
        <v/>
      </c>
      <c r="DC241" s="153">
        <f t="shared" si="276"/>
        <v>0</v>
      </c>
      <c r="DD241" s="153">
        <f t="shared" si="277"/>
        <v>0</v>
      </c>
      <c r="DE241" s="153">
        <f t="shared" si="278"/>
        <v>0</v>
      </c>
      <c r="DF241" s="158">
        <f t="shared" si="279"/>
        <v>-4.7000000000000002E-3</v>
      </c>
      <c r="DG241" s="159">
        <f t="shared" si="291"/>
        <v>-1.1703000000000001</v>
      </c>
      <c r="DH241" s="158">
        <f t="shared" si="280"/>
        <v>3.1999999999999997E-3</v>
      </c>
      <c r="DI241" s="159">
        <f t="shared" si="292"/>
        <v>0.79679999999999995</v>
      </c>
      <c r="DJ241" s="158">
        <f t="shared" si="281"/>
        <v>-2.7000000000000001E-3</v>
      </c>
      <c r="DK241" s="159">
        <f t="shared" si="293"/>
        <v>-0.67230000000000001</v>
      </c>
      <c r="DL241" s="158">
        <f t="shared" si="282"/>
        <v>1.1999999999999999E-3</v>
      </c>
      <c r="DM241" s="159">
        <f t="shared" si="294"/>
        <v>0.29879999999999995</v>
      </c>
      <c r="DN241" s="158">
        <f t="shared" si="283"/>
        <v>1.46E-2</v>
      </c>
      <c r="DO241" s="159">
        <f t="shared" si="295"/>
        <v>3.6354000000000002</v>
      </c>
      <c r="DP241" s="158">
        <f t="shared" si="284"/>
        <v>-1.2999999999999999E-2</v>
      </c>
      <c r="DQ241" s="159">
        <f t="shared" si="296"/>
        <v>-3.2369999999999997</v>
      </c>
      <c r="DR241" s="158">
        <f t="shared" si="285"/>
        <v>-6.7000000000000002E-3</v>
      </c>
      <c r="DS241" s="159">
        <f t="shared" si="297"/>
        <v>-1.6683000000000001</v>
      </c>
      <c r="DT241" s="158">
        <f t="shared" si="286"/>
        <v>-1.2999999999999999E-2</v>
      </c>
      <c r="DU241" s="159">
        <f t="shared" si="298"/>
        <v>-3.2369999999999997</v>
      </c>
      <c r="DV241" s="158">
        <f t="shared" si="287"/>
        <v>-6.7000000000000002E-3</v>
      </c>
      <c r="DW241" s="160">
        <f t="shared" si="299"/>
        <v>-1.6683000000000001</v>
      </c>
    </row>
    <row r="242" spans="1:127" ht="24.95" customHeight="1" x14ac:dyDescent="0.2">
      <c r="A242" s="272">
        <v>233</v>
      </c>
      <c r="B242" s="336"/>
      <c r="C242" s="332"/>
      <c r="D242" s="333"/>
      <c r="E242" s="334"/>
      <c r="F242" s="335"/>
      <c r="G242" s="334"/>
      <c r="H242" s="371"/>
      <c r="I242" s="334"/>
      <c r="J242" s="334"/>
      <c r="K242" s="334"/>
      <c r="L242" s="334"/>
      <c r="M242" s="334"/>
      <c r="N242" s="334"/>
      <c r="O242" s="337"/>
      <c r="P242" s="337"/>
      <c r="Q242" s="338" t="str">
        <f t="shared" si="250"/>
        <v xml:space="preserve"> </v>
      </c>
      <c r="R242" s="339" t="str">
        <f t="shared" si="251"/>
        <v/>
      </c>
      <c r="S242" s="340" t="str">
        <f t="shared" si="304"/>
        <v/>
      </c>
      <c r="T242" s="341" t="str">
        <f t="shared" si="252"/>
        <v/>
      </c>
      <c r="U242" s="341" t="str">
        <f t="shared" si="253"/>
        <v/>
      </c>
      <c r="V242" s="341" t="str">
        <f t="shared" si="254"/>
        <v/>
      </c>
      <c r="W242" s="341" t="str">
        <f t="shared" si="255"/>
        <v/>
      </c>
      <c r="X242" s="340" t="str">
        <f t="shared" si="305"/>
        <v/>
      </c>
      <c r="Y242" s="342" t="str">
        <f t="shared" si="306"/>
        <v/>
      </c>
      <c r="Z242" s="343" t="str">
        <f t="shared" si="307"/>
        <v/>
      </c>
      <c r="AA242" s="344" t="str">
        <f t="shared" si="308"/>
        <v/>
      </c>
      <c r="AB242" s="345" t="str">
        <f t="shared" si="256"/>
        <v/>
      </c>
      <c r="AC242" s="346" t="str">
        <f t="shared" si="257"/>
        <v/>
      </c>
      <c r="AD242" s="346" t="str">
        <f t="shared" si="258"/>
        <v/>
      </c>
      <c r="AE242" s="344" t="str">
        <f t="shared" si="309"/>
        <v/>
      </c>
      <c r="AF242" s="346" t="str">
        <f t="shared" si="259"/>
        <v/>
      </c>
      <c r="AG242" s="344" t="str">
        <f t="shared" si="310"/>
        <v/>
      </c>
      <c r="AH242" s="344" t="str">
        <f t="shared" si="311"/>
        <v/>
      </c>
      <c r="AI242" s="344" t="str">
        <f t="shared" si="312"/>
        <v/>
      </c>
      <c r="AJ242" s="346" t="str">
        <f t="shared" si="313"/>
        <v/>
      </c>
      <c r="AK242" s="346" t="str">
        <f t="shared" si="314"/>
        <v/>
      </c>
      <c r="AL242" s="347" t="str">
        <f t="shared" si="315"/>
        <v/>
      </c>
      <c r="AM242" s="141"/>
      <c r="AN242" s="141"/>
      <c r="AO242" s="142"/>
      <c r="AP242" s="58">
        <f t="shared" si="260"/>
        <v>0</v>
      </c>
      <c r="AQ242" s="94">
        <f>SUM(AP$10:AP242)</f>
        <v>0</v>
      </c>
      <c r="AR242" s="143">
        <f t="shared" si="249"/>
        <v>0.1</v>
      </c>
      <c r="AS242" s="144" t="str">
        <f t="shared" si="261"/>
        <v/>
      </c>
      <c r="AT242" s="144" t="str">
        <f t="shared" si="288"/>
        <v/>
      </c>
      <c r="AU242" s="145"/>
      <c r="AV242" s="58">
        <f t="shared" si="318"/>
        <v>0</v>
      </c>
      <c r="AW242" s="318">
        <f>SUM(AV$10:AV242)</f>
        <v>0</v>
      </c>
      <c r="AX242" s="319">
        <f t="shared" si="319"/>
        <v>0.1</v>
      </c>
      <c r="AY242" s="144" t="str">
        <f t="shared" si="302"/>
        <v/>
      </c>
      <c r="AZ242" s="144" t="str">
        <f t="shared" si="303"/>
        <v/>
      </c>
      <c r="BA242" s="144"/>
      <c r="BB242" s="146" t="str">
        <f t="shared" si="262"/>
        <v/>
      </c>
      <c r="BC242" s="66" t="str">
        <f t="shared" si="301"/>
        <v/>
      </c>
      <c r="BD242" s="195" t="str">
        <f t="shared" si="263"/>
        <v/>
      </c>
      <c r="BF242" s="283"/>
      <c r="BG242" s="286" t="str">
        <f t="shared" si="264"/>
        <v/>
      </c>
      <c r="BY242" s="211" t="str">
        <f t="shared" si="265"/>
        <v/>
      </c>
      <c r="BZ242" s="150" t="str">
        <f t="shared" si="266"/>
        <v/>
      </c>
      <c r="CB242" s="54" t="str">
        <f t="shared" si="300"/>
        <v/>
      </c>
      <c r="CD242" s="54" t="str">
        <f t="shared" si="267"/>
        <v/>
      </c>
      <c r="CF242" s="54" t="str">
        <f t="shared" si="268"/>
        <v/>
      </c>
      <c r="CH242" s="150" t="str">
        <f t="shared" si="269"/>
        <v/>
      </c>
      <c r="CI242" s="290"/>
      <c r="CJ242" s="150" t="str">
        <f t="shared" si="270"/>
        <v/>
      </c>
      <c r="CK242" s="290"/>
      <c r="CL242" s="54" t="str">
        <f t="shared" si="289"/>
        <v/>
      </c>
      <c r="CM242" s="290"/>
      <c r="CN242" s="150" t="str">
        <f t="shared" si="271"/>
        <v/>
      </c>
      <c r="CO242" s="290"/>
      <c r="CP242" s="150" t="str">
        <f t="shared" si="272"/>
        <v/>
      </c>
      <c r="CQ242" s="290"/>
      <c r="CR242" s="150" t="str">
        <f t="shared" si="273"/>
        <v/>
      </c>
      <c r="CS242" s="290"/>
      <c r="CT242" s="150" t="str">
        <f t="shared" si="274"/>
        <v/>
      </c>
      <c r="CU242" s="150"/>
      <c r="CV242" s="150" t="str">
        <f t="shared" si="275"/>
        <v/>
      </c>
      <c r="CW242" s="94"/>
      <c r="CX242" s="151" t="str">
        <f t="shared" si="316"/>
        <v/>
      </c>
      <c r="CY242" s="151" t="str">
        <f t="shared" si="317"/>
        <v/>
      </c>
      <c r="CZ242" s="152"/>
      <c r="DA242" s="373" t="str">
        <f t="shared" si="290"/>
        <v/>
      </c>
      <c r="DC242" s="153">
        <f t="shared" si="276"/>
        <v>0</v>
      </c>
      <c r="DD242" s="153">
        <f t="shared" si="277"/>
        <v>0</v>
      </c>
      <c r="DE242" s="153">
        <f t="shared" si="278"/>
        <v>0</v>
      </c>
      <c r="DF242" s="158">
        <f t="shared" si="279"/>
        <v>-4.7000000000000002E-3</v>
      </c>
      <c r="DG242" s="159">
        <f t="shared" si="291"/>
        <v>-1.1703000000000001</v>
      </c>
      <c r="DH242" s="158">
        <f t="shared" si="280"/>
        <v>3.1999999999999997E-3</v>
      </c>
      <c r="DI242" s="159">
        <f t="shared" si="292"/>
        <v>0.79679999999999995</v>
      </c>
      <c r="DJ242" s="158">
        <f t="shared" si="281"/>
        <v>-2.7000000000000001E-3</v>
      </c>
      <c r="DK242" s="159">
        <f t="shared" si="293"/>
        <v>-0.67230000000000001</v>
      </c>
      <c r="DL242" s="158">
        <f t="shared" si="282"/>
        <v>1.1999999999999999E-3</v>
      </c>
      <c r="DM242" s="159">
        <f t="shared" si="294"/>
        <v>0.29879999999999995</v>
      </c>
      <c r="DN242" s="158">
        <f t="shared" si="283"/>
        <v>1.46E-2</v>
      </c>
      <c r="DO242" s="159">
        <f t="shared" si="295"/>
        <v>3.6354000000000002</v>
      </c>
      <c r="DP242" s="158">
        <f t="shared" si="284"/>
        <v>-1.2999999999999999E-2</v>
      </c>
      <c r="DQ242" s="159">
        <f t="shared" si="296"/>
        <v>-3.2369999999999997</v>
      </c>
      <c r="DR242" s="158">
        <f t="shared" si="285"/>
        <v>-6.7000000000000002E-3</v>
      </c>
      <c r="DS242" s="159">
        <f t="shared" si="297"/>
        <v>-1.6683000000000001</v>
      </c>
      <c r="DT242" s="158">
        <f t="shared" si="286"/>
        <v>-1.2999999999999999E-2</v>
      </c>
      <c r="DU242" s="159">
        <f t="shared" si="298"/>
        <v>-3.2369999999999997</v>
      </c>
      <c r="DV242" s="158">
        <f t="shared" si="287"/>
        <v>-6.7000000000000002E-3</v>
      </c>
      <c r="DW242" s="160">
        <f t="shared" si="299"/>
        <v>-1.6683000000000001</v>
      </c>
    </row>
    <row r="243" spans="1:127" ht="24.95" customHeight="1" x14ac:dyDescent="0.2">
      <c r="A243" s="272">
        <v>234</v>
      </c>
      <c r="B243" s="336"/>
      <c r="C243" s="332"/>
      <c r="D243" s="333"/>
      <c r="E243" s="334"/>
      <c r="F243" s="335"/>
      <c r="G243" s="334"/>
      <c r="H243" s="371"/>
      <c r="I243" s="334"/>
      <c r="J243" s="334"/>
      <c r="K243" s="334"/>
      <c r="L243" s="334"/>
      <c r="M243" s="334"/>
      <c r="N243" s="334"/>
      <c r="O243" s="337"/>
      <c r="P243" s="337"/>
      <c r="Q243" s="338" t="str">
        <f t="shared" si="250"/>
        <v xml:space="preserve"> </v>
      </c>
      <c r="R243" s="339" t="str">
        <f t="shared" si="251"/>
        <v/>
      </c>
      <c r="S243" s="340" t="str">
        <f t="shared" si="304"/>
        <v/>
      </c>
      <c r="T243" s="341" t="str">
        <f t="shared" si="252"/>
        <v/>
      </c>
      <c r="U243" s="341" t="str">
        <f t="shared" si="253"/>
        <v/>
      </c>
      <c r="V243" s="341" t="str">
        <f t="shared" si="254"/>
        <v/>
      </c>
      <c r="W243" s="341" t="str">
        <f t="shared" si="255"/>
        <v/>
      </c>
      <c r="X243" s="340" t="str">
        <f t="shared" si="305"/>
        <v/>
      </c>
      <c r="Y243" s="342" t="str">
        <f t="shared" si="306"/>
        <v/>
      </c>
      <c r="Z243" s="343" t="str">
        <f t="shared" si="307"/>
        <v/>
      </c>
      <c r="AA243" s="344" t="str">
        <f t="shared" si="308"/>
        <v/>
      </c>
      <c r="AB243" s="345" t="str">
        <f t="shared" si="256"/>
        <v/>
      </c>
      <c r="AC243" s="346" t="str">
        <f t="shared" si="257"/>
        <v/>
      </c>
      <c r="AD243" s="346" t="str">
        <f t="shared" si="258"/>
        <v/>
      </c>
      <c r="AE243" s="344" t="str">
        <f t="shared" si="309"/>
        <v/>
      </c>
      <c r="AF243" s="346" t="str">
        <f t="shared" si="259"/>
        <v/>
      </c>
      <c r="AG243" s="344" t="str">
        <f t="shared" si="310"/>
        <v/>
      </c>
      <c r="AH243" s="344" t="str">
        <f t="shared" si="311"/>
        <v/>
      </c>
      <c r="AI243" s="344" t="str">
        <f t="shared" si="312"/>
        <v/>
      </c>
      <c r="AJ243" s="346" t="str">
        <f t="shared" si="313"/>
        <v/>
      </c>
      <c r="AK243" s="346" t="str">
        <f t="shared" si="314"/>
        <v/>
      </c>
      <c r="AL243" s="347" t="str">
        <f t="shared" si="315"/>
        <v/>
      </c>
      <c r="AM243" s="141"/>
      <c r="AN243" s="141"/>
      <c r="AO243" s="142"/>
      <c r="AP243" s="58">
        <f t="shared" si="260"/>
        <v>0</v>
      </c>
      <c r="AQ243" s="94">
        <f>SUM(AP$10:AP243)</f>
        <v>0</v>
      </c>
      <c r="AR243" s="143">
        <f t="shared" ref="AR243:AR306" si="320">IF(AP243&gt;0,AQ243,AQ243+0.1)</f>
        <v>0.1</v>
      </c>
      <c r="AS243" s="144" t="str">
        <f t="shared" si="261"/>
        <v/>
      </c>
      <c r="AT243" s="144" t="str">
        <f t="shared" si="288"/>
        <v/>
      </c>
      <c r="AU243" s="145"/>
      <c r="AV243" s="58">
        <f t="shared" si="318"/>
        <v>0</v>
      </c>
      <c r="AW243" s="318">
        <f>SUM(AV$10:AV243)</f>
        <v>0</v>
      </c>
      <c r="AX243" s="319">
        <f t="shared" si="319"/>
        <v>0.1</v>
      </c>
      <c r="AY243" s="144" t="str">
        <f t="shared" si="302"/>
        <v/>
      </c>
      <c r="AZ243" s="144" t="str">
        <f t="shared" si="303"/>
        <v/>
      </c>
      <c r="BA243" s="144"/>
      <c r="BB243" s="146" t="str">
        <f t="shared" si="262"/>
        <v/>
      </c>
      <c r="BC243" s="66" t="str">
        <f t="shared" si="301"/>
        <v/>
      </c>
      <c r="BD243" s="195" t="str">
        <f t="shared" si="263"/>
        <v/>
      </c>
      <c r="BF243" s="283"/>
      <c r="BG243" s="286" t="str">
        <f t="shared" si="264"/>
        <v/>
      </c>
      <c r="BY243" s="211" t="str">
        <f t="shared" si="265"/>
        <v/>
      </c>
      <c r="BZ243" s="150" t="str">
        <f t="shared" si="266"/>
        <v/>
      </c>
      <c r="CB243" s="54" t="str">
        <f t="shared" si="300"/>
        <v/>
      </c>
      <c r="CD243" s="54" t="str">
        <f t="shared" si="267"/>
        <v/>
      </c>
      <c r="CF243" s="54" t="str">
        <f t="shared" si="268"/>
        <v/>
      </c>
      <c r="CH243" s="150" t="str">
        <f t="shared" si="269"/>
        <v/>
      </c>
      <c r="CI243" s="290"/>
      <c r="CJ243" s="150" t="str">
        <f t="shared" si="270"/>
        <v/>
      </c>
      <c r="CK243" s="290"/>
      <c r="CL243" s="54" t="str">
        <f t="shared" si="289"/>
        <v/>
      </c>
      <c r="CM243" s="290"/>
      <c r="CN243" s="150" t="str">
        <f t="shared" si="271"/>
        <v/>
      </c>
      <c r="CO243" s="290"/>
      <c r="CP243" s="150" t="str">
        <f t="shared" si="272"/>
        <v/>
      </c>
      <c r="CQ243" s="290"/>
      <c r="CR243" s="150" t="str">
        <f t="shared" si="273"/>
        <v/>
      </c>
      <c r="CS243" s="290"/>
      <c r="CT243" s="150" t="str">
        <f t="shared" si="274"/>
        <v/>
      </c>
      <c r="CU243" s="150"/>
      <c r="CV243" s="150" t="str">
        <f t="shared" si="275"/>
        <v/>
      </c>
      <c r="CW243" s="94"/>
      <c r="CX243" s="151" t="str">
        <f t="shared" si="316"/>
        <v/>
      </c>
      <c r="CY243" s="151" t="str">
        <f t="shared" si="317"/>
        <v/>
      </c>
      <c r="CZ243" s="152"/>
      <c r="DA243" s="373" t="str">
        <f t="shared" si="290"/>
        <v/>
      </c>
      <c r="DC243" s="153">
        <f t="shared" si="276"/>
        <v>0</v>
      </c>
      <c r="DD243" s="153">
        <f t="shared" si="277"/>
        <v>0</v>
      </c>
      <c r="DE243" s="153">
        <f t="shared" si="278"/>
        <v>0</v>
      </c>
      <c r="DF243" s="158">
        <f t="shared" si="279"/>
        <v>-4.7000000000000002E-3</v>
      </c>
      <c r="DG243" s="159">
        <f t="shared" si="291"/>
        <v>-1.1703000000000001</v>
      </c>
      <c r="DH243" s="158">
        <f t="shared" si="280"/>
        <v>3.1999999999999997E-3</v>
      </c>
      <c r="DI243" s="159">
        <f t="shared" si="292"/>
        <v>0.79679999999999995</v>
      </c>
      <c r="DJ243" s="158">
        <f t="shared" si="281"/>
        <v>-2.7000000000000001E-3</v>
      </c>
      <c r="DK243" s="159">
        <f t="shared" si="293"/>
        <v>-0.67230000000000001</v>
      </c>
      <c r="DL243" s="158">
        <f t="shared" si="282"/>
        <v>1.1999999999999999E-3</v>
      </c>
      <c r="DM243" s="159">
        <f t="shared" si="294"/>
        <v>0.29879999999999995</v>
      </c>
      <c r="DN243" s="158">
        <f t="shared" si="283"/>
        <v>1.46E-2</v>
      </c>
      <c r="DO243" s="159">
        <f t="shared" si="295"/>
        <v>3.6354000000000002</v>
      </c>
      <c r="DP243" s="158">
        <f t="shared" si="284"/>
        <v>-1.2999999999999999E-2</v>
      </c>
      <c r="DQ243" s="159">
        <f t="shared" si="296"/>
        <v>-3.2369999999999997</v>
      </c>
      <c r="DR243" s="158">
        <f t="shared" si="285"/>
        <v>-6.7000000000000002E-3</v>
      </c>
      <c r="DS243" s="159">
        <f t="shared" si="297"/>
        <v>-1.6683000000000001</v>
      </c>
      <c r="DT243" s="158">
        <f t="shared" si="286"/>
        <v>-1.2999999999999999E-2</v>
      </c>
      <c r="DU243" s="159">
        <f t="shared" si="298"/>
        <v>-3.2369999999999997</v>
      </c>
      <c r="DV243" s="158">
        <f t="shared" si="287"/>
        <v>-6.7000000000000002E-3</v>
      </c>
      <c r="DW243" s="160">
        <f t="shared" si="299"/>
        <v>-1.6683000000000001</v>
      </c>
    </row>
    <row r="244" spans="1:127" ht="24.95" customHeight="1" x14ac:dyDescent="0.2">
      <c r="A244" s="272">
        <v>235</v>
      </c>
      <c r="B244" s="336"/>
      <c r="C244" s="332"/>
      <c r="D244" s="333"/>
      <c r="E244" s="334"/>
      <c r="F244" s="335"/>
      <c r="G244" s="334"/>
      <c r="H244" s="371"/>
      <c r="I244" s="334"/>
      <c r="J244" s="334"/>
      <c r="K244" s="334"/>
      <c r="L244" s="334"/>
      <c r="M244" s="334"/>
      <c r="N244" s="334"/>
      <c r="O244" s="337"/>
      <c r="P244" s="337"/>
      <c r="Q244" s="338" t="str">
        <f t="shared" si="250"/>
        <v xml:space="preserve"> </v>
      </c>
      <c r="R244" s="339" t="str">
        <f t="shared" si="251"/>
        <v/>
      </c>
      <c r="S244" s="340" t="str">
        <f t="shared" si="304"/>
        <v/>
      </c>
      <c r="T244" s="341" t="str">
        <f t="shared" si="252"/>
        <v/>
      </c>
      <c r="U244" s="341" t="str">
        <f t="shared" si="253"/>
        <v/>
      </c>
      <c r="V244" s="341" t="str">
        <f t="shared" si="254"/>
        <v/>
      </c>
      <c r="W244" s="341" t="str">
        <f t="shared" si="255"/>
        <v/>
      </c>
      <c r="X244" s="340" t="str">
        <f t="shared" si="305"/>
        <v/>
      </c>
      <c r="Y244" s="342" t="str">
        <f t="shared" si="306"/>
        <v/>
      </c>
      <c r="Z244" s="343" t="str">
        <f t="shared" si="307"/>
        <v/>
      </c>
      <c r="AA244" s="344" t="str">
        <f t="shared" si="308"/>
        <v/>
      </c>
      <c r="AB244" s="345" t="str">
        <f t="shared" si="256"/>
        <v/>
      </c>
      <c r="AC244" s="346" t="str">
        <f t="shared" si="257"/>
        <v/>
      </c>
      <c r="AD244" s="346" t="str">
        <f t="shared" si="258"/>
        <v/>
      </c>
      <c r="AE244" s="344" t="str">
        <f t="shared" si="309"/>
        <v/>
      </c>
      <c r="AF244" s="346" t="str">
        <f t="shared" si="259"/>
        <v/>
      </c>
      <c r="AG244" s="344" t="str">
        <f t="shared" si="310"/>
        <v/>
      </c>
      <c r="AH244" s="344" t="str">
        <f t="shared" si="311"/>
        <v/>
      </c>
      <c r="AI244" s="344" t="str">
        <f t="shared" si="312"/>
        <v/>
      </c>
      <c r="AJ244" s="346" t="str">
        <f t="shared" si="313"/>
        <v/>
      </c>
      <c r="AK244" s="346" t="str">
        <f t="shared" si="314"/>
        <v/>
      </c>
      <c r="AL244" s="347" t="str">
        <f t="shared" si="315"/>
        <v/>
      </c>
      <c r="AM244" s="141"/>
      <c r="AN244" s="141"/>
      <c r="AO244" s="142"/>
      <c r="AP244" s="58">
        <f t="shared" si="260"/>
        <v>0</v>
      </c>
      <c r="AQ244" s="94">
        <f>SUM(AP$10:AP244)</f>
        <v>0</v>
      </c>
      <c r="AR244" s="143">
        <f t="shared" si="320"/>
        <v>0.1</v>
      </c>
      <c r="AS244" s="144" t="str">
        <f t="shared" si="261"/>
        <v/>
      </c>
      <c r="AT244" s="144" t="str">
        <f t="shared" si="288"/>
        <v/>
      </c>
      <c r="AU244" s="145"/>
      <c r="AV244" s="58">
        <f t="shared" si="318"/>
        <v>0</v>
      </c>
      <c r="AW244" s="318">
        <f>SUM(AV$10:AV244)</f>
        <v>0</v>
      </c>
      <c r="AX244" s="319">
        <f t="shared" si="319"/>
        <v>0.1</v>
      </c>
      <c r="AY244" s="144" t="str">
        <f t="shared" si="302"/>
        <v/>
      </c>
      <c r="AZ244" s="144" t="str">
        <f t="shared" si="303"/>
        <v/>
      </c>
      <c r="BA244" s="144"/>
      <c r="BB244" s="146" t="str">
        <f t="shared" si="262"/>
        <v/>
      </c>
      <c r="BC244" s="66" t="str">
        <f t="shared" si="301"/>
        <v/>
      </c>
      <c r="BD244" s="195" t="str">
        <f t="shared" si="263"/>
        <v/>
      </c>
      <c r="BF244" s="283"/>
      <c r="BG244" s="286" t="str">
        <f t="shared" si="264"/>
        <v/>
      </c>
      <c r="BY244" s="211" t="str">
        <f t="shared" si="265"/>
        <v/>
      </c>
      <c r="BZ244" s="150" t="str">
        <f t="shared" si="266"/>
        <v/>
      </c>
      <c r="CB244" s="54" t="str">
        <f t="shared" si="300"/>
        <v/>
      </c>
      <c r="CD244" s="54" t="str">
        <f t="shared" si="267"/>
        <v/>
      </c>
      <c r="CF244" s="54" t="str">
        <f t="shared" si="268"/>
        <v/>
      </c>
      <c r="CH244" s="150" t="str">
        <f t="shared" si="269"/>
        <v/>
      </c>
      <c r="CI244" s="290"/>
      <c r="CJ244" s="150" t="str">
        <f t="shared" si="270"/>
        <v/>
      </c>
      <c r="CK244" s="290"/>
      <c r="CL244" s="54" t="str">
        <f t="shared" si="289"/>
        <v/>
      </c>
      <c r="CM244" s="290"/>
      <c r="CN244" s="150" t="str">
        <f t="shared" si="271"/>
        <v/>
      </c>
      <c r="CO244" s="290"/>
      <c r="CP244" s="150" t="str">
        <f t="shared" si="272"/>
        <v/>
      </c>
      <c r="CQ244" s="290"/>
      <c r="CR244" s="150" t="str">
        <f t="shared" si="273"/>
        <v/>
      </c>
      <c r="CS244" s="290"/>
      <c r="CT244" s="150" t="str">
        <f t="shared" si="274"/>
        <v/>
      </c>
      <c r="CU244" s="150"/>
      <c r="CV244" s="150" t="str">
        <f t="shared" si="275"/>
        <v/>
      </c>
      <c r="CW244" s="94"/>
      <c r="CX244" s="151" t="str">
        <f t="shared" si="316"/>
        <v/>
      </c>
      <c r="CY244" s="151" t="str">
        <f t="shared" si="317"/>
        <v/>
      </c>
      <c r="CZ244" s="152"/>
      <c r="DA244" s="373" t="str">
        <f t="shared" si="290"/>
        <v/>
      </c>
      <c r="DC244" s="153">
        <f t="shared" si="276"/>
        <v>0</v>
      </c>
      <c r="DD244" s="153">
        <f t="shared" si="277"/>
        <v>0</v>
      </c>
      <c r="DE244" s="153">
        <f t="shared" si="278"/>
        <v>0</v>
      </c>
      <c r="DF244" s="158">
        <f t="shared" si="279"/>
        <v>-4.7000000000000002E-3</v>
      </c>
      <c r="DG244" s="159">
        <f t="shared" si="291"/>
        <v>-1.1703000000000001</v>
      </c>
      <c r="DH244" s="158">
        <f t="shared" si="280"/>
        <v>3.1999999999999997E-3</v>
      </c>
      <c r="DI244" s="159">
        <f t="shared" si="292"/>
        <v>0.79679999999999995</v>
      </c>
      <c r="DJ244" s="158">
        <f t="shared" si="281"/>
        <v>-2.7000000000000001E-3</v>
      </c>
      <c r="DK244" s="159">
        <f t="shared" si="293"/>
        <v>-0.67230000000000001</v>
      </c>
      <c r="DL244" s="158">
        <f t="shared" si="282"/>
        <v>1.1999999999999999E-3</v>
      </c>
      <c r="DM244" s="159">
        <f t="shared" si="294"/>
        <v>0.29879999999999995</v>
      </c>
      <c r="DN244" s="158">
        <f t="shared" si="283"/>
        <v>1.46E-2</v>
      </c>
      <c r="DO244" s="159">
        <f t="shared" si="295"/>
        <v>3.6354000000000002</v>
      </c>
      <c r="DP244" s="158">
        <f t="shared" si="284"/>
        <v>-1.2999999999999999E-2</v>
      </c>
      <c r="DQ244" s="159">
        <f t="shared" si="296"/>
        <v>-3.2369999999999997</v>
      </c>
      <c r="DR244" s="158">
        <f t="shared" si="285"/>
        <v>-6.7000000000000002E-3</v>
      </c>
      <c r="DS244" s="159">
        <f t="shared" si="297"/>
        <v>-1.6683000000000001</v>
      </c>
      <c r="DT244" s="158">
        <f t="shared" si="286"/>
        <v>-1.2999999999999999E-2</v>
      </c>
      <c r="DU244" s="159">
        <f t="shared" si="298"/>
        <v>-3.2369999999999997</v>
      </c>
      <c r="DV244" s="158">
        <f t="shared" si="287"/>
        <v>-6.7000000000000002E-3</v>
      </c>
      <c r="DW244" s="160">
        <f t="shared" si="299"/>
        <v>-1.6683000000000001</v>
      </c>
    </row>
    <row r="245" spans="1:127" ht="24.95" customHeight="1" x14ac:dyDescent="0.2">
      <c r="A245" s="272">
        <v>236</v>
      </c>
      <c r="B245" s="336"/>
      <c r="C245" s="332"/>
      <c r="D245" s="333"/>
      <c r="E245" s="334"/>
      <c r="F245" s="335"/>
      <c r="G245" s="334"/>
      <c r="H245" s="371"/>
      <c r="I245" s="334"/>
      <c r="J245" s="334"/>
      <c r="K245" s="334"/>
      <c r="L245" s="334"/>
      <c r="M245" s="334"/>
      <c r="N245" s="334"/>
      <c r="O245" s="337"/>
      <c r="P245" s="337"/>
      <c r="Q245" s="338" t="str">
        <f t="shared" si="250"/>
        <v xml:space="preserve"> </v>
      </c>
      <c r="R245" s="339" t="str">
        <f t="shared" si="251"/>
        <v/>
      </c>
      <c r="S245" s="340" t="str">
        <f t="shared" si="304"/>
        <v/>
      </c>
      <c r="T245" s="341" t="str">
        <f t="shared" si="252"/>
        <v/>
      </c>
      <c r="U245" s="341" t="str">
        <f t="shared" si="253"/>
        <v/>
      </c>
      <c r="V245" s="341" t="str">
        <f t="shared" si="254"/>
        <v/>
      </c>
      <c r="W245" s="341" t="str">
        <f t="shared" si="255"/>
        <v/>
      </c>
      <c r="X245" s="340" t="str">
        <f t="shared" si="305"/>
        <v/>
      </c>
      <c r="Y245" s="342" t="str">
        <f t="shared" si="306"/>
        <v/>
      </c>
      <c r="Z245" s="343" t="str">
        <f t="shared" si="307"/>
        <v/>
      </c>
      <c r="AA245" s="344" t="str">
        <f t="shared" si="308"/>
        <v/>
      </c>
      <c r="AB245" s="345" t="str">
        <f t="shared" si="256"/>
        <v/>
      </c>
      <c r="AC245" s="346" t="str">
        <f t="shared" si="257"/>
        <v/>
      </c>
      <c r="AD245" s="346" t="str">
        <f t="shared" si="258"/>
        <v/>
      </c>
      <c r="AE245" s="344" t="str">
        <f t="shared" si="309"/>
        <v/>
      </c>
      <c r="AF245" s="346" t="str">
        <f t="shared" si="259"/>
        <v/>
      </c>
      <c r="AG245" s="344" t="str">
        <f t="shared" si="310"/>
        <v/>
      </c>
      <c r="AH245" s="344" t="str">
        <f t="shared" si="311"/>
        <v/>
      </c>
      <c r="AI245" s="344" t="str">
        <f t="shared" si="312"/>
        <v/>
      </c>
      <c r="AJ245" s="346" t="str">
        <f t="shared" si="313"/>
        <v/>
      </c>
      <c r="AK245" s="346" t="str">
        <f t="shared" si="314"/>
        <v/>
      </c>
      <c r="AL245" s="347" t="str">
        <f t="shared" si="315"/>
        <v/>
      </c>
      <c r="AM245" s="141"/>
      <c r="AN245" s="141"/>
      <c r="AO245" s="142"/>
      <c r="AP245" s="58">
        <f t="shared" si="260"/>
        <v>0</v>
      </c>
      <c r="AQ245" s="94">
        <f>SUM(AP$10:AP245)</f>
        <v>0</v>
      </c>
      <c r="AR245" s="143">
        <f t="shared" si="320"/>
        <v>0.1</v>
      </c>
      <c r="AS245" s="144" t="str">
        <f t="shared" si="261"/>
        <v/>
      </c>
      <c r="AT245" s="144" t="str">
        <f t="shared" si="288"/>
        <v/>
      </c>
      <c r="AU245" s="145"/>
      <c r="AV245" s="58">
        <f t="shared" si="318"/>
        <v>0</v>
      </c>
      <c r="AW245" s="318">
        <f>SUM(AV$10:AV245)</f>
        <v>0</v>
      </c>
      <c r="AX245" s="319">
        <f t="shared" si="319"/>
        <v>0.1</v>
      </c>
      <c r="AY245" s="144" t="str">
        <f t="shared" si="302"/>
        <v/>
      </c>
      <c r="AZ245" s="144" t="str">
        <f t="shared" si="303"/>
        <v/>
      </c>
      <c r="BA245" s="144"/>
      <c r="BB245" s="146" t="str">
        <f t="shared" si="262"/>
        <v/>
      </c>
      <c r="BC245" s="66" t="str">
        <f t="shared" si="301"/>
        <v/>
      </c>
      <c r="BD245" s="195" t="str">
        <f t="shared" si="263"/>
        <v/>
      </c>
      <c r="BF245" s="283"/>
      <c r="BG245" s="286" t="str">
        <f t="shared" si="264"/>
        <v/>
      </c>
      <c r="BY245" s="211" t="str">
        <f t="shared" si="265"/>
        <v/>
      </c>
      <c r="BZ245" s="150" t="str">
        <f t="shared" si="266"/>
        <v/>
      </c>
      <c r="CB245" s="54" t="str">
        <f t="shared" si="300"/>
        <v/>
      </c>
      <c r="CD245" s="54" t="str">
        <f t="shared" si="267"/>
        <v/>
      </c>
      <c r="CF245" s="54" t="str">
        <f t="shared" si="268"/>
        <v/>
      </c>
      <c r="CH245" s="150" t="str">
        <f t="shared" si="269"/>
        <v/>
      </c>
      <c r="CI245" s="290"/>
      <c r="CJ245" s="150" t="str">
        <f t="shared" si="270"/>
        <v/>
      </c>
      <c r="CK245" s="290"/>
      <c r="CL245" s="54" t="str">
        <f t="shared" si="289"/>
        <v/>
      </c>
      <c r="CM245" s="290"/>
      <c r="CN245" s="150" t="str">
        <f t="shared" si="271"/>
        <v/>
      </c>
      <c r="CO245" s="290"/>
      <c r="CP245" s="150" t="str">
        <f t="shared" si="272"/>
        <v/>
      </c>
      <c r="CQ245" s="290"/>
      <c r="CR245" s="150" t="str">
        <f t="shared" si="273"/>
        <v/>
      </c>
      <c r="CS245" s="290"/>
      <c r="CT245" s="150" t="str">
        <f t="shared" si="274"/>
        <v/>
      </c>
      <c r="CU245" s="150"/>
      <c r="CV245" s="150" t="str">
        <f t="shared" si="275"/>
        <v/>
      </c>
      <c r="CW245" s="94"/>
      <c r="CX245" s="151" t="str">
        <f t="shared" si="316"/>
        <v/>
      </c>
      <c r="CY245" s="151" t="str">
        <f t="shared" si="317"/>
        <v/>
      </c>
      <c r="CZ245" s="152"/>
      <c r="DA245" s="373" t="str">
        <f t="shared" si="290"/>
        <v/>
      </c>
      <c r="DC245" s="153">
        <f t="shared" si="276"/>
        <v>0</v>
      </c>
      <c r="DD245" s="153">
        <f t="shared" si="277"/>
        <v>0</v>
      </c>
      <c r="DE245" s="153">
        <f t="shared" si="278"/>
        <v>0</v>
      </c>
      <c r="DF245" s="158">
        <f t="shared" si="279"/>
        <v>-4.7000000000000002E-3</v>
      </c>
      <c r="DG245" s="159">
        <f t="shared" si="291"/>
        <v>-1.1703000000000001</v>
      </c>
      <c r="DH245" s="158">
        <f t="shared" si="280"/>
        <v>3.1999999999999997E-3</v>
      </c>
      <c r="DI245" s="159">
        <f t="shared" si="292"/>
        <v>0.79679999999999995</v>
      </c>
      <c r="DJ245" s="158">
        <f t="shared" si="281"/>
        <v>-2.7000000000000001E-3</v>
      </c>
      <c r="DK245" s="159">
        <f t="shared" si="293"/>
        <v>-0.67230000000000001</v>
      </c>
      <c r="DL245" s="158">
        <f t="shared" si="282"/>
        <v>1.1999999999999999E-3</v>
      </c>
      <c r="DM245" s="159">
        <f t="shared" si="294"/>
        <v>0.29879999999999995</v>
      </c>
      <c r="DN245" s="158">
        <f t="shared" si="283"/>
        <v>1.46E-2</v>
      </c>
      <c r="DO245" s="159">
        <f t="shared" si="295"/>
        <v>3.6354000000000002</v>
      </c>
      <c r="DP245" s="158">
        <f t="shared" si="284"/>
        <v>-1.2999999999999999E-2</v>
      </c>
      <c r="DQ245" s="159">
        <f t="shared" si="296"/>
        <v>-3.2369999999999997</v>
      </c>
      <c r="DR245" s="158">
        <f t="shared" si="285"/>
        <v>-6.7000000000000002E-3</v>
      </c>
      <c r="DS245" s="159">
        <f t="shared" si="297"/>
        <v>-1.6683000000000001</v>
      </c>
      <c r="DT245" s="158">
        <f t="shared" si="286"/>
        <v>-1.2999999999999999E-2</v>
      </c>
      <c r="DU245" s="159">
        <f t="shared" si="298"/>
        <v>-3.2369999999999997</v>
      </c>
      <c r="DV245" s="158">
        <f t="shared" si="287"/>
        <v>-6.7000000000000002E-3</v>
      </c>
      <c r="DW245" s="160">
        <f t="shared" si="299"/>
        <v>-1.6683000000000001</v>
      </c>
    </row>
    <row r="246" spans="1:127" ht="24.95" customHeight="1" x14ac:dyDescent="0.2">
      <c r="A246" s="272">
        <v>237</v>
      </c>
      <c r="B246" s="336"/>
      <c r="C246" s="332"/>
      <c r="D246" s="333"/>
      <c r="E246" s="334"/>
      <c r="F246" s="335"/>
      <c r="G246" s="334"/>
      <c r="H246" s="371"/>
      <c r="I246" s="334"/>
      <c r="J246" s="334"/>
      <c r="K246" s="334"/>
      <c r="L246" s="334"/>
      <c r="M246" s="334"/>
      <c r="N246" s="334"/>
      <c r="O246" s="337"/>
      <c r="P246" s="337"/>
      <c r="Q246" s="338" t="str">
        <f t="shared" si="250"/>
        <v xml:space="preserve"> </v>
      </c>
      <c r="R246" s="339" t="str">
        <f t="shared" si="251"/>
        <v/>
      </c>
      <c r="S246" s="340" t="str">
        <f t="shared" si="304"/>
        <v/>
      </c>
      <c r="T246" s="341" t="str">
        <f t="shared" si="252"/>
        <v/>
      </c>
      <c r="U246" s="341" t="str">
        <f t="shared" si="253"/>
        <v/>
      </c>
      <c r="V246" s="341" t="str">
        <f t="shared" si="254"/>
        <v/>
      </c>
      <c r="W246" s="341" t="str">
        <f t="shared" si="255"/>
        <v/>
      </c>
      <c r="X246" s="340" t="str">
        <f t="shared" si="305"/>
        <v/>
      </c>
      <c r="Y246" s="342" t="str">
        <f t="shared" si="306"/>
        <v/>
      </c>
      <c r="Z246" s="343" t="str">
        <f t="shared" si="307"/>
        <v/>
      </c>
      <c r="AA246" s="344" t="str">
        <f t="shared" si="308"/>
        <v/>
      </c>
      <c r="AB246" s="345" t="str">
        <f t="shared" si="256"/>
        <v/>
      </c>
      <c r="AC246" s="346" t="str">
        <f t="shared" si="257"/>
        <v/>
      </c>
      <c r="AD246" s="346" t="str">
        <f t="shared" si="258"/>
        <v/>
      </c>
      <c r="AE246" s="344" t="str">
        <f t="shared" si="309"/>
        <v/>
      </c>
      <c r="AF246" s="346" t="str">
        <f t="shared" si="259"/>
        <v/>
      </c>
      <c r="AG246" s="344" t="str">
        <f t="shared" si="310"/>
        <v/>
      </c>
      <c r="AH246" s="344" t="str">
        <f t="shared" si="311"/>
        <v/>
      </c>
      <c r="AI246" s="344" t="str">
        <f t="shared" si="312"/>
        <v/>
      </c>
      <c r="AJ246" s="346" t="str">
        <f t="shared" si="313"/>
        <v/>
      </c>
      <c r="AK246" s="346" t="str">
        <f t="shared" si="314"/>
        <v/>
      </c>
      <c r="AL246" s="347" t="str">
        <f t="shared" si="315"/>
        <v/>
      </c>
      <c r="AM246" s="141"/>
      <c r="AN246" s="141"/>
      <c r="AO246" s="142"/>
      <c r="AP246" s="58">
        <f t="shared" si="260"/>
        <v>0</v>
      </c>
      <c r="AQ246" s="94">
        <f>SUM(AP$10:AP246)</f>
        <v>0</v>
      </c>
      <c r="AR246" s="143">
        <f t="shared" si="320"/>
        <v>0.1</v>
      </c>
      <c r="AS246" s="144" t="str">
        <f t="shared" si="261"/>
        <v/>
      </c>
      <c r="AT246" s="144" t="str">
        <f t="shared" si="288"/>
        <v/>
      </c>
      <c r="AU246" s="145"/>
      <c r="AV246" s="58">
        <f t="shared" si="318"/>
        <v>0</v>
      </c>
      <c r="AW246" s="318">
        <f>SUM(AV$10:AV246)</f>
        <v>0</v>
      </c>
      <c r="AX246" s="319">
        <f t="shared" si="319"/>
        <v>0.1</v>
      </c>
      <c r="AY246" s="144" t="str">
        <f t="shared" si="302"/>
        <v/>
      </c>
      <c r="AZ246" s="144" t="str">
        <f t="shared" si="303"/>
        <v/>
      </c>
      <c r="BA246" s="144"/>
      <c r="BB246" s="146" t="str">
        <f t="shared" si="262"/>
        <v/>
      </c>
      <c r="BC246" s="66" t="str">
        <f t="shared" si="301"/>
        <v/>
      </c>
      <c r="BD246" s="195" t="str">
        <f t="shared" si="263"/>
        <v/>
      </c>
      <c r="BF246" s="283"/>
      <c r="BG246" s="286" t="str">
        <f t="shared" si="264"/>
        <v/>
      </c>
      <c r="BY246" s="211" t="str">
        <f t="shared" si="265"/>
        <v/>
      </c>
      <c r="BZ246" s="150" t="str">
        <f t="shared" si="266"/>
        <v/>
      </c>
      <c r="CB246" s="54" t="str">
        <f t="shared" si="300"/>
        <v/>
      </c>
      <c r="CD246" s="54" t="str">
        <f t="shared" si="267"/>
        <v/>
      </c>
      <c r="CF246" s="54" t="str">
        <f t="shared" si="268"/>
        <v/>
      </c>
      <c r="CH246" s="150" t="str">
        <f t="shared" si="269"/>
        <v/>
      </c>
      <c r="CI246" s="290"/>
      <c r="CJ246" s="150" t="str">
        <f t="shared" si="270"/>
        <v/>
      </c>
      <c r="CK246" s="290"/>
      <c r="CL246" s="54" t="str">
        <f t="shared" si="289"/>
        <v/>
      </c>
      <c r="CM246" s="290"/>
      <c r="CN246" s="150" t="str">
        <f t="shared" si="271"/>
        <v/>
      </c>
      <c r="CO246" s="290"/>
      <c r="CP246" s="150" t="str">
        <f t="shared" si="272"/>
        <v/>
      </c>
      <c r="CQ246" s="290"/>
      <c r="CR246" s="150" t="str">
        <f t="shared" si="273"/>
        <v/>
      </c>
      <c r="CS246" s="290"/>
      <c r="CT246" s="150" t="str">
        <f t="shared" si="274"/>
        <v/>
      </c>
      <c r="CU246" s="150"/>
      <c r="CV246" s="150" t="str">
        <f t="shared" si="275"/>
        <v/>
      </c>
      <c r="CW246" s="94"/>
      <c r="CX246" s="151" t="str">
        <f t="shared" si="316"/>
        <v/>
      </c>
      <c r="CY246" s="151" t="str">
        <f t="shared" si="317"/>
        <v/>
      </c>
      <c r="CZ246" s="152"/>
      <c r="DA246" s="373" t="str">
        <f t="shared" si="290"/>
        <v/>
      </c>
      <c r="DC246" s="153">
        <f t="shared" si="276"/>
        <v>0</v>
      </c>
      <c r="DD246" s="153">
        <f t="shared" si="277"/>
        <v>0</v>
      </c>
      <c r="DE246" s="153">
        <f t="shared" si="278"/>
        <v>0</v>
      </c>
      <c r="DF246" s="158">
        <f t="shared" si="279"/>
        <v>-4.7000000000000002E-3</v>
      </c>
      <c r="DG246" s="159">
        <f t="shared" si="291"/>
        <v>-1.1703000000000001</v>
      </c>
      <c r="DH246" s="158">
        <f t="shared" si="280"/>
        <v>3.1999999999999997E-3</v>
      </c>
      <c r="DI246" s="159">
        <f t="shared" si="292"/>
        <v>0.79679999999999995</v>
      </c>
      <c r="DJ246" s="158">
        <f t="shared" si="281"/>
        <v>-2.7000000000000001E-3</v>
      </c>
      <c r="DK246" s="159">
        <f t="shared" si="293"/>
        <v>-0.67230000000000001</v>
      </c>
      <c r="DL246" s="158">
        <f t="shared" si="282"/>
        <v>1.1999999999999999E-3</v>
      </c>
      <c r="DM246" s="159">
        <f t="shared" si="294"/>
        <v>0.29879999999999995</v>
      </c>
      <c r="DN246" s="158">
        <f t="shared" si="283"/>
        <v>1.46E-2</v>
      </c>
      <c r="DO246" s="159">
        <f t="shared" si="295"/>
        <v>3.6354000000000002</v>
      </c>
      <c r="DP246" s="158">
        <f t="shared" si="284"/>
        <v>-1.2999999999999999E-2</v>
      </c>
      <c r="DQ246" s="159">
        <f t="shared" si="296"/>
        <v>-3.2369999999999997</v>
      </c>
      <c r="DR246" s="158">
        <f t="shared" si="285"/>
        <v>-6.7000000000000002E-3</v>
      </c>
      <c r="DS246" s="159">
        <f t="shared" si="297"/>
        <v>-1.6683000000000001</v>
      </c>
      <c r="DT246" s="158">
        <f t="shared" si="286"/>
        <v>-1.2999999999999999E-2</v>
      </c>
      <c r="DU246" s="159">
        <f t="shared" si="298"/>
        <v>-3.2369999999999997</v>
      </c>
      <c r="DV246" s="158">
        <f t="shared" si="287"/>
        <v>-6.7000000000000002E-3</v>
      </c>
      <c r="DW246" s="160">
        <f t="shared" si="299"/>
        <v>-1.6683000000000001</v>
      </c>
    </row>
    <row r="247" spans="1:127" ht="24.95" customHeight="1" x14ac:dyDescent="0.2">
      <c r="A247" s="272">
        <v>238</v>
      </c>
      <c r="B247" s="336"/>
      <c r="C247" s="332"/>
      <c r="D247" s="333"/>
      <c r="E247" s="334"/>
      <c r="F247" s="335"/>
      <c r="G247" s="334"/>
      <c r="H247" s="371"/>
      <c r="I247" s="334"/>
      <c r="J247" s="334"/>
      <c r="K247" s="334"/>
      <c r="L247" s="334"/>
      <c r="M247" s="334"/>
      <c r="N247" s="334"/>
      <c r="O247" s="337"/>
      <c r="P247" s="337"/>
      <c r="Q247" s="338" t="str">
        <f t="shared" si="250"/>
        <v xml:space="preserve"> </v>
      </c>
      <c r="R247" s="339" t="str">
        <f t="shared" si="251"/>
        <v/>
      </c>
      <c r="S247" s="340" t="str">
        <f t="shared" si="304"/>
        <v/>
      </c>
      <c r="T247" s="341" t="str">
        <f t="shared" si="252"/>
        <v/>
      </c>
      <c r="U247" s="341" t="str">
        <f t="shared" si="253"/>
        <v/>
      </c>
      <c r="V247" s="341" t="str">
        <f t="shared" si="254"/>
        <v/>
      </c>
      <c r="W247" s="341" t="str">
        <f t="shared" si="255"/>
        <v/>
      </c>
      <c r="X247" s="340" t="str">
        <f t="shared" si="305"/>
        <v/>
      </c>
      <c r="Y247" s="342" t="str">
        <f t="shared" si="306"/>
        <v/>
      </c>
      <c r="Z247" s="343" t="str">
        <f t="shared" si="307"/>
        <v/>
      </c>
      <c r="AA247" s="344" t="str">
        <f t="shared" si="308"/>
        <v/>
      </c>
      <c r="AB247" s="345" t="str">
        <f t="shared" si="256"/>
        <v/>
      </c>
      <c r="AC247" s="346" t="str">
        <f t="shared" si="257"/>
        <v/>
      </c>
      <c r="AD247" s="346" t="str">
        <f t="shared" si="258"/>
        <v/>
      </c>
      <c r="AE247" s="344" t="str">
        <f t="shared" si="309"/>
        <v/>
      </c>
      <c r="AF247" s="346" t="str">
        <f t="shared" si="259"/>
        <v/>
      </c>
      <c r="AG247" s="344" t="str">
        <f t="shared" si="310"/>
        <v/>
      </c>
      <c r="AH247" s="344" t="str">
        <f t="shared" si="311"/>
        <v/>
      </c>
      <c r="AI247" s="344" t="str">
        <f t="shared" si="312"/>
        <v/>
      </c>
      <c r="AJ247" s="346" t="str">
        <f t="shared" si="313"/>
        <v/>
      </c>
      <c r="AK247" s="346" t="str">
        <f t="shared" si="314"/>
        <v/>
      </c>
      <c r="AL247" s="347" t="str">
        <f t="shared" si="315"/>
        <v/>
      </c>
      <c r="AM247" s="141"/>
      <c r="AN247" s="141"/>
      <c r="AO247" s="142"/>
      <c r="AP247" s="58">
        <f t="shared" si="260"/>
        <v>0</v>
      </c>
      <c r="AQ247" s="94">
        <f>SUM(AP$10:AP247)</f>
        <v>0</v>
      </c>
      <c r="AR247" s="143">
        <f t="shared" si="320"/>
        <v>0.1</v>
      </c>
      <c r="AS247" s="144" t="str">
        <f t="shared" si="261"/>
        <v/>
      </c>
      <c r="AT247" s="144" t="str">
        <f t="shared" si="288"/>
        <v/>
      </c>
      <c r="AU247" s="145"/>
      <c r="AV247" s="58">
        <f t="shared" si="318"/>
        <v>0</v>
      </c>
      <c r="AW247" s="318">
        <f>SUM(AV$10:AV247)</f>
        <v>0</v>
      </c>
      <c r="AX247" s="319">
        <f t="shared" si="319"/>
        <v>0.1</v>
      </c>
      <c r="AY247" s="144" t="str">
        <f t="shared" si="302"/>
        <v/>
      </c>
      <c r="AZ247" s="144" t="str">
        <f t="shared" si="303"/>
        <v/>
      </c>
      <c r="BA247" s="144"/>
      <c r="BB247" s="146" t="str">
        <f t="shared" si="262"/>
        <v/>
      </c>
      <c r="BC247" s="66" t="str">
        <f t="shared" si="301"/>
        <v/>
      </c>
      <c r="BD247" s="195" t="str">
        <f t="shared" si="263"/>
        <v/>
      </c>
      <c r="BF247" s="283"/>
      <c r="BG247" s="286" t="str">
        <f t="shared" si="264"/>
        <v/>
      </c>
      <c r="BY247" s="211" t="str">
        <f t="shared" si="265"/>
        <v/>
      </c>
      <c r="BZ247" s="150" t="str">
        <f t="shared" si="266"/>
        <v/>
      </c>
      <c r="CB247" s="54" t="str">
        <f t="shared" si="300"/>
        <v/>
      </c>
      <c r="CD247" s="54" t="str">
        <f t="shared" si="267"/>
        <v/>
      </c>
      <c r="CF247" s="54" t="str">
        <f t="shared" si="268"/>
        <v/>
      </c>
      <c r="CH247" s="150" t="str">
        <f t="shared" si="269"/>
        <v/>
      </c>
      <c r="CI247" s="290"/>
      <c r="CJ247" s="150" t="str">
        <f t="shared" si="270"/>
        <v/>
      </c>
      <c r="CK247" s="290"/>
      <c r="CL247" s="54" t="str">
        <f t="shared" si="289"/>
        <v/>
      </c>
      <c r="CM247" s="290"/>
      <c r="CN247" s="150" t="str">
        <f t="shared" si="271"/>
        <v/>
      </c>
      <c r="CO247" s="290"/>
      <c r="CP247" s="150" t="str">
        <f t="shared" si="272"/>
        <v/>
      </c>
      <c r="CQ247" s="290"/>
      <c r="CR247" s="150" t="str">
        <f t="shared" si="273"/>
        <v/>
      </c>
      <c r="CS247" s="290"/>
      <c r="CT247" s="150" t="str">
        <f t="shared" si="274"/>
        <v/>
      </c>
      <c r="CU247" s="150"/>
      <c r="CV247" s="150" t="str">
        <f t="shared" si="275"/>
        <v/>
      </c>
      <c r="CW247" s="94"/>
      <c r="CX247" s="151" t="str">
        <f t="shared" si="316"/>
        <v/>
      </c>
      <c r="CY247" s="151" t="str">
        <f t="shared" si="317"/>
        <v/>
      </c>
      <c r="CZ247" s="152"/>
      <c r="DA247" s="373" t="str">
        <f t="shared" si="290"/>
        <v/>
      </c>
      <c r="DC247" s="153">
        <f t="shared" si="276"/>
        <v>0</v>
      </c>
      <c r="DD247" s="153">
        <f t="shared" si="277"/>
        <v>0</v>
      </c>
      <c r="DE247" s="153">
        <f t="shared" si="278"/>
        <v>0</v>
      </c>
      <c r="DF247" s="158">
        <f t="shared" si="279"/>
        <v>-4.7000000000000002E-3</v>
      </c>
      <c r="DG247" s="159">
        <f t="shared" si="291"/>
        <v>-1.1703000000000001</v>
      </c>
      <c r="DH247" s="158">
        <f t="shared" si="280"/>
        <v>3.1999999999999997E-3</v>
      </c>
      <c r="DI247" s="159">
        <f t="shared" si="292"/>
        <v>0.79679999999999995</v>
      </c>
      <c r="DJ247" s="158">
        <f t="shared" si="281"/>
        <v>-2.7000000000000001E-3</v>
      </c>
      <c r="DK247" s="159">
        <f t="shared" si="293"/>
        <v>-0.67230000000000001</v>
      </c>
      <c r="DL247" s="158">
        <f t="shared" si="282"/>
        <v>1.1999999999999999E-3</v>
      </c>
      <c r="DM247" s="159">
        <f t="shared" si="294"/>
        <v>0.29879999999999995</v>
      </c>
      <c r="DN247" s="158">
        <f t="shared" si="283"/>
        <v>1.46E-2</v>
      </c>
      <c r="DO247" s="159">
        <f t="shared" si="295"/>
        <v>3.6354000000000002</v>
      </c>
      <c r="DP247" s="158">
        <f t="shared" si="284"/>
        <v>-1.2999999999999999E-2</v>
      </c>
      <c r="DQ247" s="159">
        <f t="shared" si="296"/>
        <v>-3.2369999999999997</v>
      </c>
      <c r="DR247" s="158">
        <f t="shared" si="285"/>
        <v>-6.7000000000000002E-3</v>
      </c>
      <c r="DS247" s="159">
        <f t="shared" si="297"/>
        <v>-1.6683000000000001</v>
      </c>
      <c r="DT247" s="158">
        <f t="shared" si="286"/>
        <v>-1.2999999999999999E-2</v>
      </c>
      <c r="DU247" s="159">
        <f t="shared" si="298"/>
        <v>-3.2369999999999997</v>
      </c>
      <c r="DV247" s="158">
        <f t="shared" si="287"/>
        <v>-6.7000000000000002E-3</v>
      </c>
      <c r="DW247" s="160">
        <f t="shared" si="299"/>
        <v>-1.6683000000000001</v>
      </c>
    </row>
    <row r="248" spans="1:127" ht="24.95" customHeight="1" x14ac:dyDescent="0.2">
      <c r="A248" s="272">
        <v>239</v>
      </c>
      <c r="B248" s="336"/>
      <c r="C248" s="332"/>
      <c r="D248" s="333"/>
      <c r="E248" s="334"/>
      <c r="F248" s="335"/>
      <c r="G248" s="334"/>
      <c r="H248" s="371"/>
      <c r="I248" s="334"/>
      <c r="J248" s="334"/>
      <c r="K248" s="334"/>
      <c r="L248" s="334"/>
      <c r="M248" s="334"/>
      <c r="N248" s="334"/>
      <c r="O248" s="337"/>
      <c r="P248" s="337"/>
      <c r="Q248" s="338" t="str">
        <f t="shared" si="250"/>
        <v xml:space="preserve"> </v>
      </c>
      <c r="R248" s="339" t="str">
        <f t="shared" si="251"/>
        <v/>
      </c>
      <c r="S248" s="340" t="str">
        <f t="shared" si="304"/>
        <v/>
      </c>
      <c r="T248" s="341" t="str">
        <f t="shared" si="252"/>
        <v/>
      </c>
      <c r="U248" s="341" t="str">
        <f t="shared" si="253"/>
        <v/>
      </c>
      <c r="V248" s="341" t="str">
        <f t="shared" si="254"/>
        <v/>
      </c>
      <c r="W248" s="341" t="str">
        <f t="shared" si="255"/>
        <v/>
      </c>
      <c r="X248" s="340" t="str">
        <f t="shared" si="305"/>
        <v/>
      </c>
      <c r="Y248" s="342" t="str">
        <f t="shared" si="306"/>
        <v/>
      </c>
      <c r="Z248" s="343" t="str">
        <f t="shared" si="307"/>
        <v/>
      </c>
      <c r="AA248" s="344" t="str">
        <f t="shared" si="308"/>
        <v/>
      </c>
      <c r="AB248" s="345" t="str">
        <f t="shared" si="256"/>
        <v/>
      </c>
      <c r="AC248" s="346" t="str">
        <f t="shared" si="257"/>
        <v/>
      </c>
      <c r="AD248" s="346" t="str">
        <f t="shared" si="258"/>
        <v/>
      </c>
      <c r="AE248" s="344" t="str">
        <f t="shared" si="309"/>
        <v/>
      </c>
      <c r="AF248" s="346" t="str">
        <f t="shared" si="259"/>
        <v/>
      </c>
      <c r="AG248" s="344" t="str">
        <f t="shared" si="310"/>
        <v/>
      </c>
      <c r="AH248" s="344" t="str">
        <f t="shared" si="311"/>
        <v/>
      </c>
      <c r="AI248" s="344" t="str">
        <f t="shared" si="312"/>
        <v/>
      </c>
      <c r="AJ248" s="346" t="str">
        <f t="shared" si="313"/>
        <v/>
      </c>
      <c r="AK248" s="346" t="str">
        <f t="shared" si="314"/>
        <v/>
      </c>
      <c r="AL248" s="347" t="str">
        <f t="shared" si="315"/>
        <v/>
      </c>
      <c r="AM248" s="141"/>
      <c r="AN248" s="141"/>
      <c r="AO248" s="142"/>
      <c r="AP248" s="58">
        <f t="shared" si="260"/>
        <v>0</v>
      </c>
      <c r="AQ248" s="94">
        <f>SUM(AP$10:AP248)</f>
        <v>0</v>
      </c>
      <c r="AR248" s="143">
        <f t="shared" si="320"/>
        <v>0.1</v>
      </c>
      <c r="AS248" s="144" t="str">
        <f t="shared" si="261"/>
        <v/>
      </c>
      <c r="AT248" s="144" t="str">
        <f t="shared" si="288"/>
        <v/>
      </c>
      <c r="AU248" s="145"/>
      <c r="AV248" s="58">
        <f t="shared" si="318"/>
        <v>0</v>
      </c>
      <c r="AW248" s="318">
        <f>SUM(AV$10:AV248)</f>
        <v>0</v>
      </c>
      <c r="AX248" s="319">
        <f t="shared" si="319"/>
        <v>0.1</v>
      </c>
      <c r="AY248" s="144" t="str">
        <f t="shared" si="302"/>
        <v/>
      </c>
      <c r="AZ248" s="144" t="str">
        <f t="shared" si="303"/>
        <v/>
      </c>
      <c r="BA248" s="144"/>
      <c r="BB248" s="146" t="str">
        <f t="shared" si="262"/>
        <v/>
      </c>
      <c r="BC248" s="66" t="str">
        <f t="shared" si="301"/>
        <v/>
      </c>
      <c r="BD248" s="195" t="str">
        <f t="shared" si="263"/>
        <v/>
      </c>
      <c r="BF248" s="283"/>
      <c r="BG248" s="286" t="str">
        <f t="shared" si="264"/>
        <v/>
      </c>
      <c r="BY248" s="211" t="str">
        <f t="shared" si="265"/>
        <v/>
      </c>
      <c r="BZ248" s="150" t="str">
        <f t="shared" si="266"/>
        <v/>
      </c>
      <c r="CB248" s="54" t="str">
        <f t="shared" si="300"/>
        <v/>
      </c>
      <c r="CD248" s="54" t="str">
        <f t="shared" si="267"/>
        <v/>
      </c>
      <c r="CF248" s="54" t="str">
        <f t="shared" si="268"/>
        <v/>
      </c>
      <c r="CH248" s="150" t="str">
        <f t="shared" si="269"/>
        <v/>
      </c>
      <c r="CI248" s="290"/>
      <c r="CJ248" s="150" t="str">
        <f t="shared" si="270"/>
        <v/>
      </c>
      <c r="CK248" s="290"/>
      <c r="CL248" s="54" t="str">
        <f t="shared" si="289"/>
        <v/>
      </c>
      <c r="CM248" s="290"/>
      <c r="CN248" s="150" t="str">
        <f t="shared" si="271"/>
        <v/>
      </c>
      <c r="CO248" s="290"/>
      <c r="CP248" s="150" t="str">
        <f t="shared" si="272"/>
        <v/>
      </c>
      <c r="CQ248" s="290"/>
      <c r="CR248" s="150" t="str">
        <f t="shared" si="273"/>
        <v/>
      </c>
      <c r="CS248" s="290"/>
      <c r="CT248" s="150" t="str">
        <f t="shared" si="274"/>
        <v/>
      </c>
      <c r="CU248" s="150"/>
      <c r="CV248" s="150" t="str">
        <f t="shared" si="275"/>
        <v/>
      </c>
      <c r="CW248" s="94"/>
      <c r="CX248" s="151" t="str">
        <f t="shared" si="316"/>
        <v/>
      </c>
      <c r="CY248" s="151" t="str">
        <f t="shared" si="317"/>
        <v/>
      </c>
      <c r="CZ248" s="152"/>
      <c r="DA248" s="373" t="str">
        <f t="shared" si="290"/>
        <v/>
      </c>
      <c r="DC248" s="153">
        <f t="shared" si="276"/>
        <v>0</v>
      </c>
      <c r="DD248" s="153">
        <f t="shared" si="277"/>
        <v>0</v>
      </c>
      <c r="DE248" s="153">
        <f t="shared" si="278"/>
        <v>0</v>
      </c>
      <c r="DF248" s="158">
        <f t="shared" si="279"/>
        <v>-4.7000000000000002E-3</v>
      </c>
      <c r="DG248" s="159">
        <f t="shared" si="291"/>
        <v>-1.1703000000000001</v>
      </c>
      <c r="DH248" s="158">
        <f t="shared" si="280"/>
        <v>3.1999999999999997E-3</v>
      </c>
      <c r="DI248" s="159">
        <f t="shared" si="292"/>
        <v>0.79679999999999995</v>
      </c>
      <c r="DJ248" s="158">
        <f t="shared" si="281"/>
        <v>-2.7000000000000001E-3</v>
      </c>
      <c r="DK248" s="159">
        <f t="shared" si="293"/>
        <v>-0.67230000000000001</v>
      </c>
      <c r="DL248" s="158">
        <f t="shared" si="282"/>
        <v>1.1999999999999999E-3</v>
      </c>
      <c r="DM248" s="159">
        <f t="shared" si="294"/>
        <v>0.29879999999999995</v>
      </c>
      <c r="DN248" s="158">
        <f t="shared" si="283"/>
        <v>1.46E-2</v>
      </c>
      <c r="DO248" s="159">
        <f t="shared" si="295"/>
        <v>3.6354000000000002</v>
      </c>
      <c r="DP248" s="158">
        <f t="shared" si="284"/>
        <v>-1.2999999999999999E-2</v>
      </c>
      <c r="DQ248" s="159">
        <f t="shared" si="296"/>
        <v>-3.2369999999999997</v>
      </c>
      <c r="DR248" s="158">
        <f t="shared" si="285"/>
        <v>-6.7000000000000002E-3</v>
      </c>
      <c r="DS248" s="159">
        <f t="shared" si="297"/>
        <v>-1.6683000000000001</v>
      </c>
      <c r="DT248" s="158">
        <f t="shared" si="286"/>
        <v>-1.2999999999999999E-2</v>
      </c>
      <c r="DU248" s="159">
        <f t="shared" si="298"/>
        <v>-3.2369999999999997</v>
      </c>
      <c r="DV248" s="158">
        <f t="shared" si="287"/>
        <v>-6.7000000000000002E-3</v>
      </c>
      <c r="DW248" s="160">
        <f t="shared" si="299"/>
        <v>-1.6683000000000001</v>
      </c>
    </row>
    <row r="249" spans="1:127" ht="24.95" customHeight="1" x14ac:dyDescent="0.2">
      <c r="A249" s="272">
        <v>240</v>
      </c>
      <c r="B249" s="336"/>
      <c r="C249" s="332"/>
      <c r="D249" s="333"/>
      <c r="E249" s="334"/>
      <c r="F249" s="335"/>
      <c r="G249" s="334"/>
      <c r="H249" s="371"/>
      <c r="I249" s="334"/>
      <c r="J249" s="334"/>
      <c r="K249" s="334"/>
      <c r="L249" s="334"/>
      <c r="M249" s="334"/>
      <c r="N249" s="334"/>
      <c r="O249" s="337"/>
      <c r="P249" s="337"/>
      <c r="Q249" s="338" t="str">
        <f t="shared" si="250"/>
        <v xml:space="preserve"> </v>
      </c>
      <c r="R249" s="339" t="str">
        <f t="shared" si="251"/>
        <v/>
      </c>
      <c r="S249" s="340" t="str">
        <f t="shared" si="304"/>
        <v/>
      </c>
      <c r="T249" s="341" t="str">
        <f t="shared" si="252"/>
        <v/>
      </c>
      <c r="U249" s="341" t="str">
        <f t="shared" si="253"/>
        <v/>
      </c>
      <c r="V249" s="341" t="str">
        <f t="shared" si="254"/>
        <v/>
      </c>
      <c r="W249" s="341" t="str">
        <f t="shared" si="255"/>
        <v/>
      </c>
      <c r="X249" s="340" t="str">
        <f t="shared" si="305"/>
        <v/>
      </c>
      <c r="Y249" s="342" t="str">
        <f t="shared" si="306"/>
        <v/>
      </c>
      <c r="Z249" s="343" t="str">
        <f t="shared" si="307"/>
        <v/>
      </c>
      <c r="AA249" s="344" t="str">
        <f t="shared" si="308"/>
        <v/>
      </c>
      <c r="AB249" s="345" t="str">
        <f t="shared" si="256"/>
        <v/>
      </c>
      <c r="AC249" s="346" t="str">
        <f t="shared" si="257"/>
        <v/>
      </c>
      <c r="AD249" s="346" t="str">
        <f t="shared" si="258"/>
        <v/>
      </c>
      <c r="AE249" s="344" t="str">
        <f t="shared" si="309"/>
        <v/>
      </c>
      <c r="AF249" s="346" t="str">
        <f t="shared" si="259"/>
        <v/>
      </c>
      <c r="AG249" s="344" t="str">
        <f t="shared" si="310"/>
        <v/>
      </c>
      <c r="AH249" s="344" t="str">
        <f t="shared" si="311"/>
        <v/>
      </c>
      <c r="AI249" s="344" t="str">
        <f t="shared" si="312"/>
        <v/>
      </c>
      <c r="AJ249" s="346" t="str">
        <f t="shared" si="313"/>
        <v/>
      </c>
      <c r="AK249" s="346" t="str">
        <f t="shared" si="314"/>
        <v/>
      </c>
      <c r="AL249" s="347" t="str">
        <f t="shared" si="315"/>
        <v/>
      </c>
      <c r="AM249" s="141"/>
      <c r="AN249" s="141"/>
      <c r="AO249" s="142"/>
      <c r="AP249" s="58">
        <f t="shared" si="260"/>
        <v>0</v>
      </c>
      <c r="AQ249" s="94">
        <f>SUM(AP$10:AP249)</f>
        <v>0</v>
      </c>
      <c r="AR249" s="143">
        <f t="shared" si="320"/>
        <v>0.1</v>
      </c>
      <c r="AS249" s="144" t="str">
        <f t="shared" si="261"/>
        <v/>
      </c>
      <c r="AT249" s="144" t="str">
        <f t="shared" si="288"/>
        <v/>
      </c>
      <c r="AU249" s="145"/>
      <c r="AV249" s="58">
        <f t="shared" si="318"/>
        <v>0</v>
      </c>
      <c r="AW249" s="318">
        <f>SUM(AV$10:AV249)</f>
        <v>0</v>
      </c>
      <c r="AX249" s="319">
        <f t="shared" si="319"/>
        <v>0.1</v>
      </c>
      <c r="AY249" s="144" t="str">
        <f t="shared" si="302"/>
        <v/>
      </c>
      <c r="AZ249" s="144" t="str">
        <f t="shared" si="303"/>
        <v/>
      </c>
      <c r="BA249" s="144"/>
      <c r="BB249" s="146" t="str">
        <f t="shared" si="262"/>
        <v/>
      </c>
      <c r="BC249" s="66" t="str">
        <f t="shared" si="301"/>
        <v/>
      </c>
      <c r="BD249" s="195" t="str">
        <f t="shared" si="263"/>
        <v/>
      </c>
      <c r="BF249" s="283"/>
      <c r="BG249" s="286" t="str">
        <f t="shared" si="264"/>
        <v/>
      </c>
      <c r="BY249" s="211" t="str">
        <f t="shared" si="265"/>
        <v/>
      </c>
      <c r="BZ249" s="150" t="str">
        <f t="shared" si="266"/>
        <v/>
      </c>
      <c r="CB249" s="54" t="str">
        <f t="shared" si="300"/>
        <v/>
      </c>
      <c r="CD249" s="54" t="str">
        <f t="shared" si="267"/>
        <v/>
      </c>
      <c r="CF249" s="54" t="str">
        <f t="shared" si="268"/>
        <v/>
      </c>
      <c r="CH249" s="150" t="str">
        <f t="shared" si="269"/>
        <v/>
      </c>
      <c r="CI249" s="290"/>
      <c r="CJ249" s="150" t="str">
        <f t="shared" si="270"/>
        <v/>
      </c>
      <c r="CK249" s="290"/>
      <c r="CL249" s="54" t="str">
        <f t="shared" si="289"/>
        <v/>
      </c>
      <c r="CM249" s="290"/>
      <c r="CN249" s="150" t="str">
        <f t="shared" si="271"/>
        <v/>
      </c>
      <c r="CO249" s="290"/>
      <c r="CP249" s="150" t="str">
        <f t="shared" si="272"/>
        <v/>
      </c>
      <c r="CQ249" s="290"/>
      <c r="CR249" s="150" t="str">
        <f t="shared" si="273"/>
        <v/>
      </c>
      <c r="CS249" s="290"/>
      <c r="CT249" s="150" t="str">
        <f t="shared" si="274"/>
        <v/>
      </c>
      <c r="CU249" s="150"/>
      <c r="CV249" s="150" t="str">
        <f t="shared" si="275"/>
        <v/>
      </c>
      <c r="CW249" s="94"/>
      <c r="CX249" s="151" t="str">
        <f t="shared" si="316"/>
        <v/>
      </c>
      <c r="CY249" s="151" t="str">
        <f t="shared" si="317"/>
        <v/>
      </c>
      <c r="CZ249" s="152"/>
      <c r="DA249" s="373" t="str">
        <f t="shared" si="290"/>
        <v/>
      </c>
      <c r="DC249" s="153">
        <f t="shared" si="276"/>
        <v>0</v>
      </c>
      <c r="DD249" s="153">
        <f t="shared" si="277"/>
        <v>0</v>
      </c>
      <c r="DE249" s="153">
        <f t="shared" si="278"/>
        <v>0</v>
      </c>
      <c r="DF249" s="158">
        <f t="shared" si="279"/>
        <v>-4.7000000000000002E-3</v>
      </c>
      <c r="DG249" s="159">
        <f t="shared" si="291"/>
        <v>-1.1703000000000001</v>
      </c>
      <c r="DH249" s="158">
        <f t="shared" si="280"/>
        <v>3.1999999999999997E-3</v>
      </c>
      <c r="DI249" s="159">
        <f t="shared" si="292"/>
        <v>0.79679999999999995</v>
      </c>
      <c r="DJ249" s="158">
        <f t="shared" si="281"/>
        <v>-2.7000000000000001E-3</v>
      </c>
      <c r="DK249" s="159">
        <f t="shared" si="293"/>
        <v>-0.67230000000000001</v>
      </c>
      <c r="DL249" s="158">
        <f t="shared" si="282"/>
        <v>1.1999999999999999E-3</v>
      </c>
      <c r="DM249" s="159">
        <f t="shared" si="294"/>
        <v>0.29879999999999995</v>
      </c>
      <c r="DN249" s="158">
        <f t="shared" si="283"/>
        <v>1.46E-2</v>
      </c>
      <c r="DO249" s="159">
        <f t="shared" si="295"/>
        <v>3.6354000000000002</v>
      </c>
      <c r="DP249" s="158">
        <f t="shared" si="284"/>
        <v>-1.2999999999999999E-2</v>
      </c>
      <c r="DQ249" s="159">
        <f t="shared" si="296"/>
        <v>-3.2369999999999997</v>
      </c>
      <c r="DR249" s="158">
        <f t="shared" si="285"/>
        <v>-6.7000000000000002E-3</v>
      </c>
      <c r="DS249" s="159">
        <f t="shared" si="297"/>
        <v>-1.6683000000000001</v>
      </c>
      <c r="DT249" s="158">
        <f t="shared" si="286"/>
        <v>-1.2999999999999999E-2</v>
      </c>
      <c r="DU249" s="159">
        <f t="shared" si="298"/>
        <v>-3.2369999999999997</v>
      </c>
      <c r="DV249" s="158">
        <f t="shared" si="287"/>
        <v>-6.7000000000000002E-3</v>
      </c>
      <c r="DW249" s="160">
        <f t="shared" si="299"/>
        <v>-1.6683000000000001</v>
      </c>
    </row>
    <row r="250" spans="1:127" ht="24.95" customHeight="1" x14ac:dyDescent="0.2">
      <c r="A250" s="272">
        <v>241</v>
      </c>
      <c r="B250" s="336"/>
      <c r="C250" s="332"/>
      <c r="D250" s="333"/>
      <c r="E250" s="334"/>
      <c r="F250" s="335"/>
      <c r="G250" s="334"/>
      <c r="H250" s="371"/>
      <c r="I250" s="334"/>
      <c r="J250" s="334"/>
      <c r="K250" s="334"/>
      <c r="L250" s="334"/>
      <c r="M250" s="334"/>
      <c r="N250" s="334"/>
      <c r="O250" s="337"/>
      <c r="P250" s="337"/>
      <c r="Q250" s="338" t="str">
        <f t="shared" si="250"/>
        <v xml:space="preserve"> </v>
      </c>
      <c r="R250" s="339" t="str">
        <f t="shared" si="251"/>
        <v/>
      </c>
      <c r="S250" s="340" t="str">
        <f t="shared" si="304"/>
        <v/>
      </c>
      <c r="T250" s="341" t="str">
        <f t="shared" si="252"/>
        <v/>
      </c>
      <c r="U250" s="341" t="str">
        <f t="shared" si="253"/>
        <v/>
      </c>
      <c r="V250" s="341" t="str">
        <f t="shared" si="254"/>
        <v/>
      </c>
      <c r="W250" s="341" t="str">
        <f t="shared" si="255"/>
        <v/>
      </c>
      <c r="X250" s="340" t="str">
        <f t="shared" si="305"/>
        <v/>
      </c>
      <c r="Y250" s="342" t="str">
        <f t="shared" si="306"/>
        <v/>
      </c>
      <c r="Z250" s="343" t="str">
        <f t="shared" si="307"/>
        <v/>
      </c>
      <c r="AA250" s="344" t="str">
        <f t="shared" si="308"/>
        <v/>
      </c>
      <c r="AB250" s="345" t="str">
        <f t="shared" si="256"/>
        <v/>
      </c>
      <c r="AC250" s="346" t="str">
        <f t="shared" si="257"/>
        <v/>
      </c>
      <c r="AD250" s="346" t="str">
        <f t="shared" si="258"/>
        <v/>
      </c>
      <c r="AE250" s="344" t="str">
        <f t="shared" si="309"/>
        <v/>
      </c>
      <c r="AF250" s="346" t="str">
        <f t="shared" si="259"/>
        <v/>
      </c>
      <c r="AG250" s="344" t="str">
        <f t="shared" si="310"/>
        <v/>
      </c>
      <c r="AH250" s="344" t="str">
        <f t="shared" si="311"/>
        <v/>
      </c>
      <c r="AI250" s="344" t="str">
        <f t="shared" si="312"/>
        <v/>
      </c>
      <c r="AJ250" s="346" t="str">
        <f t="shared" si="313"/>
        <v/>
      </c>
      <c r="AK250" s="346" t="str">
        <f t="shared" si="314"/>
        <v/>
      </c>
      <c r="AL250" s="347" t="str">
        <f t="shared" si="315"/>
        <v/>
      </c>
      <c r="AM250" s="141"/>
      <c r="AN250" s="141"/>
      <c r="AO250" s="142"/>
      <c r="AP250" s="58">
        <f t="shared" si="260"/>
        <v>0</v>
      </c>
      <c r="AQ250" s="94">
        <f>SUM(AP$10:AP250)</f>
        <v>0</v>
      </c>
      <c r="AR250" s="143">
        <f t="shared" si="320"/>
        <v>0.1</v>
      </c>
      <c r="AS250" s="144" t="str">
        <f t="shared" si="261"/>
        <v/>
      </c>
      <c r="AT250" s="144" t="str">
        <f t="shared" si="288"/>
        <v/>
      </c>
      <c r="AU250" s="145"/>
      <c r="AV250" s="58">
        <f t="shared" si="318"/>
        <v>0</v>
      </c>
      <c r="AW250" s="318">
        <f>SUM(AV$10:AV250)</f>
        <v>0</v>
      </c>
      <c r="AX250" s="319">
        <f t="shared" si="319"/>
        <v>0.1</v>
      </c>
      <c r="AY250" s="144" t="str">
        <f t="shared" si="302"/>
        <v/>
      </c>
      <c r="AZ250" s="144" t="str">
        <f t="shared" si="303"/>
        <v/>
      </c>
      <c r="BA250" s="144"/>
      <c r="BB250" s="146" t="str">
        <f t="shared" si="262"/>
        <v/>
      </c>
      <c r="BC250" s="66" t="str">
        <f t="shared" si="301"/>
        <v/>
      </c>
      <c r="BD250" s="195" t="str">
        <f t="shared" si="263"/>
        <v/>
      </c>
      <c r="BF250" s="283"/>
      <c r="BG250" s="286" t="str">
        <f t="shared" si="264"/>
        <v/>
      </c>
      <c r="BY250" s="211" t="str">
        <f t="shared" si="265"/>
        <v/>
      </c>
      <c r="BZ250" s="150" t="str">
        <f t="shared" si="266"/>
        <v/>
      </c>
      <c r="CB250" s="54" t="str">
        <f t="shared" si="300"/>
        <v/>
      </c>
      <c r="CD250" s="54" t="str">
        <f t="shared" si="267"/>
        <v/>
      </c>
      <c r="CF250" s="54" t="str">
        <f t="shared" si="268"/>
        <v/>
      </c>
      <c r="CH250" s="150" t="str">
        <f t="shared" si="269"/>
        <v/>
      </c>
      <c r="CI250" s="290"/>
      <c r="CJ250" s="150" t="str">
        <f t="shared" si="270"/>
        <v/>
      </c>
      <c r="CK250" s="290"/>
      <c r="CL250" s="54" t="str">
        <f t="shared" si="289"/>
        <v/>
      </c>
      <c r="CM250" s="290"/>
      <c r="CN250" s="150" t="str">
        <f t="shared" si="271"/>
        <v/>
      </c>
      <c r="CO250" s="290"/>
      <c r="CP250" s="150" t="str">
        <f t="shared" si="272"/>
        <v/>
      </c>
      <c r="CQ250" s="290"/>
      <c r="CR250" s="150" t="str">
        <f t="shared" si="273"/>
        <v/>
      </c>
      <c r="CS250" s="290"/>
      <c r="CT250" s="150" t="str">
        <f t="shared" si="274"/>
        <v/>
      </c>
      <c r="CU250" s="150"/>
      <c r="CV250" s="150" t="str">
        <f t="shared" si="275"/>
        <v/>
      </c>
      <c r="CW250" s="94"/>
      <c r="CX250" s="151" t="str">
        <f t="shared" si="316"/>
        <v/>
      </c>
      <c r="CY250" s="151" t="str">
        <f t="shared" si="317"/>
        <v/>
      </c>
      <c r="CZ250" s="152"/>
      <c r="DA250" s="373" t="str">
        <f t="shared" si="290"/>
        <v/>
      </c>
      <c r="DC250" s="153">
        <f t="shared" si="276"/>
        <v>0</v>
      </c>
      <c r="DD250" s="153">
        <f t="shared" si="277"/>
        <v>0</v>
      </c>
      <c r="DE250" s="153">
        <f t="shared" si="278"/>
        <v>0</v>
      </c>
      <c r="DF250" s="158">
        <f t="shared" si="279"/>
        <v>-4.7000000000000002E-3</v>
      </c>
      <c r="DG250" s="159">
        <f t="shared" si="291"/>
        <v>-1.1703000000000001</v>
      </c>
      <c r="DH250" s="158">
        <f t="shared" si="280"/>
        <v>3.1999999999999997E-3</v>
      </c>
      <c r="DI250" s="159">
        <f t="shared" si="292"/>
        <v>0.79679999999999995</v>
      </c>
      <c r="DJ250" s="158">
        <f t="shared" si="281"/>
        <v>-2.7000000000000001E-3</v>
      </c>
      <c r="DK250" s="159">
        <f t="shared" si="293"/>
        <v>-0.67230000000000001</v>
      </c>
      <c r="DL250" s="158">
        <f t="shared" si="282"/>
        <v>1.1999999999999999E-3</v>
      </c>
      <c r="DM250" s="159">
        <f t="shared" si="294"/>
        <v>0.29879999999999995</v>
      </c>
      <c r="DN250" s="158">
        <f t="shared" si="283"/>
        <v>1.46E-2</v>
      </c>
      <c r="DO250" s="159">
        <f t="shared" si="295"/>
        <v>3.6354000000000002</v>
      </c>
      <c r="DP250" s="158">
        <f t="shared" si="284"/>
        <v>-1.2999999999999999E-2</v>
      </c>
      <c r="DQ250" s="159">
        <f t="shared" si="296"/>
        <v>-3.2369999999999997</v>
      </c>
      <c r="DR250" s="158">
        <f t="shared" si="285"/>
        <v>-6.7000000000000002E-3</v>
      </c>
      <c r="DS250" s="159">
        <f t="shared" si="297"/>
        <v>-1.6683000000000001</v>
      </c>
      <c r="DT250" s="158">
        <f t="shared" si="286"/>
        <v>-1.2999999999999999E-2</v>
      </c>
      <c r="DU250" s="159">
        <f t="shared" si="298"/>
        <v>-3.2369999999999997</v>
      </c>
      <c r="DV250" s="158">
        <f t="shared" si="287"/>
        <v>-6.7000000000000002E-3</v>
      </c>
      <c r="DW250" s="160">
        <f t="shared" si="299"/>
        <v>-1.6683000000000001</v>
      </c>
    </row>
    <row r="251" spans="1:127" ht="24.95" customHeight="1" x14ac:dyDescent="0.2">
      <c r="A251" s="272">
        <v>242</v>
      </c>
      <c r="B251" s="336"/>
      <c r="C251" s="332"/>
      <c r="D251" s="333"/>
      <c r="E251" s="334"/>
      <c r="F251" s="335"/>
      <c r="G251" s="334"/>
      <c r="H251" s="371"/>
      <c r="I251" s="334"/>
      <c r="J251" s="334"/>
      <c r="K251" s="334"/>
      <c r="L251" s="334"/>
      <c r="M251" s="334"/>
      <c r="N251" s="334"/>
      <c r="O251" s="337"/>
      <c r="P251" s="337"/>
      <c r="Q251" s="338" t="str">
        <f t="shared" si="250"/>
        <v xml:space="preserve"> </v>
      </c>
      <c r="R251" s="339" t="str">
        <f t="shared" si="251"/>
        <v/>
      </c>
      <c r="S251" s="340" t="str">
        <f t="shared" si="304"/>
        <v/>
      </c>
      <c r="T251" s="341" t="str">
        <f t="shared" si="252"/>
        <v/>
      </c>
      <c r="U251" s="341" t="str">
        <f t="shared" si="253"/>
        <v/>
      </c>
      <c r="V251" s="341" t="str">
        <f t="shared" si="254"/>
        <v/>
      </c>
      <c r="W251" s="341" t="str">
        <f t="shared" si="255"/>
        <v/>
      </c>
      <c r="X251" s="340" t="str">
        <f t="shared" si="305"/>
        <v/>
      </c>
      <c r="Y251" s="342" t="str">
        <f t="shared" si="306"/>
        <v/>
      </c>
      <c r="Z251" s="343" t="str">
        <f t="shared" si="307"/>
        <v/>
      </c>
      <c r="AA251" s="344" t="str">
        <f t="shared" si="308"/>
        <v/>
      </c>
      <c r="AB251" s="345" t="str">
        <f t="shared" si="256"/>
        <v/>
      </c>
      <c r="AC251" s="346" t="str">
        <f t="shared" si="257"/>
        <v/>
      </c>
      <c r="AD251" s="346" t="str">
        <f t="shared" si="258"/>
        <v/>
      </c>
      <c r="AE251" s="344" t="str">
        <f t="shared" si="309"/>
        <v/>
      </c>
      <c r="AF251" s="346" t="str">
        <f t="shared" si="259"/>
        <v/>
      </c>
      <c r="AG251" s="344" t="str">
        <f t="shared" si="310"/>
        <v/>
      </c>
      <c r="AH251" s="344" t="str">
        <f t="shared" si="311"/>
        <v/>
      </c>
      <c r="AI251" s="344" t="str">
        <f t="shared" si="312"/>
        <v/>
      </c>
      <c r="AJ251" s="346" t="str">
        <f t="shared" si="313"/>
        <v/>
      </c>
      <c r="AK251" s="346" t="str">
        <f t="shared" si="314"/>
        <v/>
      </c>
      <c r="AL251" s="347" t="str">
        <f t="shared" si="315"/>
        <v/>
      </c>
      <c r="AM251" s="141"/>
      <c r="AN251" s="141"/>
      <c r="AO251" s="142"/>
      <c r="AP251" s="58">
        <f t="shared" si="260"/>
        <v>0</v>
      </c>
      <c r="AQ251" s="94">
        <f>SUM(AP$10:AP251)</f>
        <v>0</v>
      </c>
      <c r="AR251" s="143">
        <f t="shared" si="320"/>
        <v>0.1</v>
      </c>
      <c r="AS251" s="144" t="str">
        <f t="shared" si="261"/>
        <v/>
      </c>
      <c r="AT251" s="144" t="str">
        <f t="shared" si="288"/>
        <v/>
      </c>
      <c r="AU251" s="145"/>
      <c r="AV251" s="58">
        <f t="shared" si="318"/>
        <v>0</v>
      </c>
      <c r="AW251" s="318">
        <f>SUM(AV$10:AV251)</f>
        <v>0</v>
      </c>
      <c r="AX251" s="319">
        <f t="shared" si="319"/>
        <v>0.1</v>
      </c>
      <c r="AY251" s="144" t="str">
        <f t="shared" si="302"/>
        <v/>
      </c>
      <c r="AZ251" s="144" t="str">
        <f t="shared" si="303"/>
        <v/>
      </c>
      <c r="BA251" s="144"/>
      <c r="BB251" s="146" t="str">
        <f t="shared" si="262"/>
        <v/>
      </c>
      <c r="BC251" s="66" t="str">
        <f t="shared" si="301"/>
        <v/>
      </c>
      <c r="BD251" s="195" t="str">
        <f t="shared" si="263"/>
        <v/>
      </c>
      <c r="BF251" s="283"/>
      <c r="BG251" s="286" t="str">
        <f t="shared" si="264"/>
        <v/>
      </c>
      <c r="BY251" s="211" t="str">
        <f t="shared" si="265"/>
        <v/>
      </c>
      <c r="BZ251" s="150" t="str">
        <f t="shared" si="266"/>
        <v/>
      </c>
      <c r="CB251" s="54" t="str">
        <f t="shared" si="300"/>
        <v/>
      </c>
      <c r="CD251" s="54" t="str">
        <f t="shared" si="267"/>
        <v/>
      </c>
      <c r="CF251" s="54" t="str">
        <f t="shared" si="268"/>
        <v/>
      </c>
      <c r="CH251" s="150" t="str">
        <f t="shared" si="269"/>
        <v/>
      </c>
      <c r="CI251" s="290"/>
      <c r="CJ251" s="150" t="str">
        <f t="shared" si="270"/>
        <v/>
      </c>
      <c r="CK251" s="290"/>
      <c r="CL251" s="54" t="str">
        <f t="shared" si="289"/>
        <v/>
      </c>
      <c r="CM251" s="290"/>
      <c r="CN251" s="150" t="str">
        <f t="shared" si="271"/>
        <v/>
      </c>
      <c r="CO251" s="290"/>
      <c r="CP251" s="150" t="str">
        <f t="shared" si="272"/>
        <v/>
      </c>
      <c r="CQ251" s="290"/>
      <c r="CR251" s="150" t="str">
        <f t="shared" si="273"/>
        <v/>
      </c>
      <c r="CS251" s="290"/>
      <c r="CT251" s="150" t="str">
        <f t="shared" si="274"/>
        <v/>
      </c>
      <c r="CU251" s="150"/>
      <c r="CV251" s="150" t="str">
        <f t="shared" si="275"/>
        <v/>
      </c>
      <c r="CW251" s="94"/>
      <c r="CX251" s="151" t="str">
        <f t="shared" si="316"/>
        <v/>
      </c>
      <c r="CY251" s="151" t="str">
        <f t="shared" si="317"/>
        <v/>
      </c>
      <c r="CZ251" s="152"/>
      <c r="DA251" s="373" t="str">
        <f t="shared" si="290"/>
        <v/>
      </c>
      <c r="DC251" s="153">
        <f t="shared" si="276"/>
        <v>0</v>
      </c>
      <c r="DD251" s="153">
        <f t="shared" si="277"/>
        <v>0</v>
      </c>
      <c r="DE251" s="153">
        <f t="shared" si="278"/>
        <v>0</v>
      </c>
      <c r="DF251" s="158">
        <f t="shared" si="279"/>
        <v>-4.7000000000000002E-3</v>
      </c>
      <c r="DG251" s="159">
        <f t="shared" si="291"/>
        <v>-1.1703000000000001</v>
      </c>
      <c r="DH251" s="158">
        <f t="shared" si="280"/>
        <v>3.1999999999999997E-3</v>
      </c>
      <c r="DI251" s="159">
        <f t="shared" si="292"/>
        <v>0.79679999999999995</v>
      </c>
      <c r="DJ251" s="158">
        <f t="shared" si="281"/>
        <v>-2.7000000000000001E-3</v>
      </c>
      <c r="DK251" s="159">
        <f t="shared" si="293"/>
        <v>-0.67230000000000001</v>
      </c>
      <c r="DL251" s="158">
        <f t="shared" si="282"/>
        <v>1.1999999999999999E-3</v>
      </c>
      <c r="DM251" s="159">
        <f t="shared" si="294"/>
        <v>0.29879999999999995</v>
      </c>
      <c r="DN251" s="158">
        <f t="shared" si="283"/>
        <v>1.46E-2</v>
      </c>
      <c r="DO251" s="159">
        <f t="shared" si="295"/>
        <v>3.6354000000000002</v>
      </c>
      <c r="DP251" s="158">
        <f t="shared" si="284"/>
        <v>-1.2999999999999999E-2</v>
      </c>
      <c r="DQ251" s="159">
        <f t="shared" si="296"/>
        <v>-3.2369999999999997</v>
      </c>
      <c r="DR251" s="158">
        <f t="shared" si="285"/>
        <v>-6.7000000000000002E-3</v>
      </c>
      <c r="DS251" s="159">
        <f t="shared" si="297"/>
        <v>-1.6683000000000001</v>
      </c>
      <c r="DT251" s="158">
        <f t="shared" si="286"/>
        <v>-1.2999999999999999E-2</v>
      </c>
      <c r="DU251" s="159">
        <f t="shared" si="298"/>
        <v>-3.2369999999999997</v>
      </c>
      <c r="DV251" s="158">
        <f t="shared" si="287"/>
        <v>-6.7000000000000002E-3</v>
      </c>
      <c r="DW251" s="160">
        <f t="shared" si="299"/>
        <v>-1.6683000000000001</v>
      </c>
    </row>
    <row r="252" spans="1:127" ht="24.95" customHeight="1" x14ac:dyDescent="0.2">
      <c r="A252" s="272">
        <v>243</v>
      </c>
      <c r="B252" s="336"/>
      <c r="C252" s="332"/>
      <c r="D252" s="333"/>
      <c r="E252" s="334"/>
      <c r="F252" s="335"/>
      <c r="G252" s="334"/>
      <c r="H252" s="371"/>
      <c r="I252" s="334"/>
      <c r="J252" s="334"/>
      <c r="K252" s="334"/>
      <c r="L252" s="334"/>
      <c r="M252" s="334"/>
      <c r="N252" s="334"/>
      <c r="O252" s="337"/>
      <c r="P252" s="337"/>
      <c r="Q252" s="338" t="str">
        <f t="shared" si="250"/>
        <v xml:space="preserve"> </v>
      </c>
      <c r="R252" s="339" t="str">
        <f t="shared" si="251"/>
        <v/>
      </c>
      <c r="S252" s="340" t="str">
        <f t="shared" si="304"/>
        <v/>
      </c>
      <c r="T252" s="341" t="str">
        <f t="shared" si="252"/>
        <v/>
      </c>
      <c r="U252" s="341" t="str">
        <f t="shared" si="253"/>
        <v/>
      </c>
      <c r="V252" s="341" t="str">
        <f t="shared" si="254"/>
        <v/>
      </c>
      <c r="W252" s="341" t="str">
        <f t="shared" si="255"/>
        <v/>
      </c>
      <c r="X252" s="340" t="str">
        <f t="shared" si="305"/>
        <v/>
      </c>
      <c r="Y252" s="342" t="str">
        <f t="shared" si="306"/>
        <v/>
      </c>
      <c r="Z252" s="343" t="str">
        <f t="shared" si="307"/>
        <v/>
      </c>
      <c r="AA252" s="344" t="str">
        <f t="shared" si="308"/>
        <v/>
      </c>
      <c r="AB252" s="345" t="str">
        <f t="shared" si="256"/>
        <v/>
      </c>
      <c r="AC252" s="346" t="str">
        <f t="shared" si="257"/>
        <v/>
      </c>
      <c r="AD252" s="346" t="str">
        <f t="shared" si="258"/>
        <v/>
      </c>
      <c r="AE252" s="344" t="str">
        <f t="shared" si="309"/>
        <v/>
      </c>
      <c r="AF252" s="346" t="str">
        <f t="shared" si="259"/>
        <v/>
      </c>
      <c r="AG252" s="344" t="str">
        <f t="shared" si="310"/>
        <v/>
      </c>
      <c r="AH252" s="344" t="str">
        <f t="shared" si="311"/>
        <v/>
      </c>
      <c r="AI252" s="344" t="str">
        <f t="shared" si="312"/>
        <v/>
      </c>
      <c r="AJ252" s="346" t="str">
        <f t="shared" si="313"/>
        <v/>
      </c>
      <c r="AK252" s="346" t="str">
        <f t="shared" si="314"/>
        <v/>
      </c>
      <c r="AL252" s="347" t="str">
        <f t="shared" si="315"/>
        <v/>
      </c>
      <c r="AM252" s="141"/>
      <c r="AN252" s="141"/>
      <c r="AO252" s="142"/>
      <c r="AP252" s="58">
        <f t="shared" si="260"/>
        <v>0</v>
      </c>
      <c r="AQ252" s="94">
        <f>SUM(AP$10:AP252)</f>
        <v>0</v>
      </c>
      <c r="AR252" s="143">
        <f t="shared" si="320"/>
        <v>0.1</v>
      </c>
      <c r="AS252" s="144" t="str">
        <f t="shared" si="261"/>
        <v/>
      </c>
      <c r="AT252" s="144" t="str">
        <f t="shared" si="288"/>
        <v/>
      </c>
      <c r="AU252" s="145"/>
      <c r="AV252" s="58">
        <f t="shared" si="318"/>
        <v>0</v>
      </c>
      <c r="AW252" s="318">
        <f>SUM(AV$10:AV252)</f>
        <v>0</v>
      </c>
      <c r="AX252" s="319">
        <f t="shared" si="319"/>
        <v>0.1</v>
      </c>
      <c r="AY252" s="144" t="str">
        <f t="shared" si="302"/>
        <v/>
      </c>
      <c r="AZ252" s="144" t="str">
        <f t="shared" si="303"/>
        <v/>
      </c>
      <c r="BA252" s="144"/>
      <c r="BB252" s="146" t="str">
        <f t="shared" si="262"/>
        <v/>
      </c>
      <c r="BC252" s="66" t="str">
        <f t="shared" si="301"/>
        <v/>
      </c>
      <c r="BD252" s="195" t="str">
        <f t="shared" si="263"/>
        <v/>
      </c>
      <c r="BF252" s="283"/>
      <c r="BG252" s="286" t="str">
        <f t="shared" si="264"/>
        <v/>
      </c>
      <c r="BY252" s="211" t="str">
        <f t="shared" si="265"/>
        <v/>
      </c>
      <c r="BZ252" s="150" t="str">
        <f t="shared" si="266"/>
        <v/>
      </c>
      <c r="CB252" s="54" t="str">
        <f t="shared" si="300"/>
        <v/>
      </c>
      <c r="CD252" s="54" t="str">
        <f t="shared" si="267"/>
        <v/>
      </c>
      <c r="CF252" s="54" t="str">
        <f t="shared" si="268"/>
        <v/>
      </c>
      <c r="CH252" s="150" t="str">
        <f t="shared" si="269"/>
        <v/>
      </c>
      <c r="CI252" s="290"/>
      <c r="CJ252" s="150" t="str">
        <f t="shared" si="270"/>
        <v/>
      </c>
      <c r="CK252" s="290"/>
      <c r="CL252" s="54" t="str">
        <f t="shared" si="289"/>
        <v/>
      </c>
      <c r="CM252" s="290"/>
      <c r="CN252" s="150" t="str">
        <f t="shared" si="271"/>
        <v/>
      </c>
      <c r="CO252" s="290"/>
      <c r="CP252" s="150" t="str">
        <f t="shared" si="272"/>
        <v/>
      </c>
      <c r="CQ252" s="290"/>
      <c r="CR252" s="150" t="str">
        <f t="shared" si="273"/>
        <v/>
      </c>
      <c r="CS252" s="290"/>
      <c r="CT252" s="150" t="str">
        <f t="shared" si="274"/>
        <v/>
      </c>
      <c r="CU252" s="150"/>
      <c r="CV252" s="150" t="str">
        <f t="shared" si="275"/>
        <v/>
      </c>
      <c r="CW252" s="94"/>
      <c r="CX252" s="151" t="str">
        <f t="shared" si="316"/>
        <v/>
      </c>
      <c r="CY252" s="151" t="str">
        <f t="shared" si="317"/>
        <v/>
      </c>
      <c r="CZ252" s="152"/>
      <c r="DA252" s="373" t="str">
        <f t="shared" si="290"/>
        <v/>
      </c>
      <c r="DC252" s="153">
        <f t="shared" si="276"/>
        <v>0</v>
      </c>
      <c r="DD252" s="153">
        <f t="shared" si="277"/>
        <v>0</v>
      </c>
      <c r="DE252" s="153">
        <f t="shared" si="278"/>
        <v>0</v>
      </c>
      <c r="DF252" s="158">
        <f t="shared" si="279"/>
        <v>-4.7000000000000002E-3</v>
      </c>
      <c r="DG252" s="159">
        <f t="shared" si="291"/>
        <v>-1.1703000000000001</v>
      </c>
      <c r="DH252" s="158">
        <f t="shared" si="280"/>
        <v>3.1999999999999997E-3</v>
      </c>
      <c r="DI252" s="159">
        <f t="shared" si="292"/>
        <v>0.79679999999999995</v>
      </c>
      <c r="DJ252" s="158">
        <f t="shared" si="281"/>
        <v>-2.7000000000000001E-3</v>
      </c>
      <c r="DK252" s="159">
        <f t="shared" si="293"/>
        <v>-0.67230000000000001</v>
      </c>
      <c r="DL252" s="158">
        <f t="shared" si="282"/>
        <v>1.1999999999999999E-3</v>
      </c>
      <c r="DM252" s="159">
        <f t="shared" si="294"/>
        <v>0.29879999999999995</v>
      </c>
      <c r="DN252" s="158">
        <f t="shared" si="283"/>
        <v>1.46E-2</v>
      </c>
      <c r="DO252" s="159">
        <f t="shared" si="295"/>
        <v>3.6354000000000002</v>
      </c>
      <c r="DP252" s="158">
        <f t="shared" si="284"/>
        <v>-1.2999999999999999E-2</v>
      </c>
      <c r="DQ252" s="159">
        <f t="shared" si="296"/>
        <v>-3.2369999999999997</v>
      </c>
      <c r="DR252" s="158">
        <f t="shared" si="285"/>
        <v>-6.7000000000000002E-3</v>
      </c>
      <c r="DS252" s="159">
        <f t="shared" si="297"/>
        <v>-1.6683000000000001</v>
      </c>
      <c r="DT252" s="158">
        <f t="shared" si="286"/>
        <v>-1.2999999999999999E-2</v>
      </c>
      <c r="DU252" s="159">
        <f t="shared" si="298"/>
        <v>-3.2369999999999997</v>
      </c>
      <c r="DV252" s="158">
        <f t="shared" si="287"/>
        <v>-6.7000000000000002E-3</v>
      </c>
      <c r="DW252" s="160">
        <f t="shared" si="299"/>
        <v>-1.6683000000000001</v>
      </c>
    </row>
    <row r="253" spans="1:127" ht="24.95" customHeight="1" x14ac:dyDescent="0.2">
      <c r="A253" s="272">
        <v>244</v>
      </c>
      <c r="B253" s="336"/>
      <c r="C253" s="332"/>
      <c r="D253" s="333"/>
      <c r="E253" s="334"/>
      <c r="F253" s="335"/>
      <c r="G253" s="334"/>
      <c r="H253" s="371"/>
      <c r="I253" s="334"/>
      <c r="J253" s="334"/>
      <c r="K253" s="334"/>
      <c r="L253" s="334"/>
      <c r="M253" s="334"/>
      <c r="N253" s="334"/>
      <c r="O253" s="337"/>
      <c r="P253" s="337"/>
      <c r="Q253" s="338" t="str">
        <f t="shared" si="250"/>
        <v xml:space="preserve"> </v>
      </c>
      <c r="R253" s="339" t="str">
        <f t="shared" si="251"/>
        <v/>
      </c>
      <c r="S253" s="340" t="str">
        <f t="shared" si="304"/>
        <v/>
      </c>
      <c r="T253" s="341" t="str">
        <f t="shared" si="252"/>
        <v/>
      </c>
      <c r="U253" s="341" t="str">
        <f t="shared" si="253"/>
        <v/>
      </c>
      <c r="V253" s="341" t="str">
        <f t="shared" si="254"/>
        <v/>
      </c>
      <c r="W253" s="341" t="str">
        <f t="shared" si="255"/>
        <v/>
      </c>
      <c r="X253" s="340" t="str">
        <f t="shared" si="305"/>
        <v/>
      </c>
      <c r="Y253" s="342" t="str">
        <f t="shared" si="306"/>
        <v/>
      </c>
      <c r="Z253" s="343" t="str">
        <f t="shared" si="307"/>
        <v/>
      </c>
      <c r="AA253" s="344" t="str">
        <f t="shared" si="308"/>
        <v/>
      </c>
      <c r="AB253" s="345" t="str">
        <f t="shared" si="256"/>
        <v/>
      </c>
      <c r="AC253" s="346" t="str">
        <f t="shared" si="257"/>
        <v/>
      </c>
      <c r="AD253" s="346" t="str">
        <f t="shared" si="258"/>
        <v/>
      </c>
      <c r="AE253" s="344" t="str">
        <f t="shared" si="309"/>
        <v/>
      </c>
      <c r="AF253" s="346" t="str">
        <f t="shared" si="259"/>
        <v/>
      </c>
      <c r="AG253" s="344" t="str">
        <f t="shared" si="310"/>
        <v/>
      </c>
      <c r="AH253" s="344" t="str">
        <f t="shared" si="311"/>
        <v/>
      </c>
      <c r="AI253" s="344" t="str">
        <f t="shared" si="312"/>
        <v/>
      </c>
      <c r="AJ253" s="346" t="str">
        <f t="shared" si="313"/>
        <v/>
      </c>
      <c r="AK253" s="346" t="str">
        <f t="shared" si="314"/>
        <v/>
      </c>
      <c r="AL253" s="347" t="str">
        <f t="shared" si="315"/>
        <v/>
      </c>
      <c r="AM253" s="141"/>
      <c r="AN253" s="141"/>
      <c r="AO253" s="142"/>
      <c r="AP253" s="58">
        <f t="shared" si="260"/>
        <v>0</v>
      </c>
      <c r="AQ253" s="94">
        <f>SUM(AP$10:AP253)</f>
        <v>0</v>
      </c>
      <c r="AR253" s="143">
        <f t="shared" si="320"/>
        <v>0.1</v>
      </c>
      <c r="AS253" s="144" t="str">
        <f t="shared" si="261"/>
        <v/>
      </c>
      <c r="AT253" s="144" t="str">
        <f t="shared" si="288"/>
        <v/>
      </c>
      <c r="AU253" s="145"/>
      <c r="AV253" s="58">
        <f t="shared" si="318"/>
        <v>0</v>
      </c>
      <c r="AW253" s="318">
        <f>SUM(AV$10:AV253)</f>
        <v>0</v>
      </c>
      <c r="AX253" s="319">
        <f t="shared" si="319"/>
        <v>0.1</v>
      </c>
      <c r="AY253" s="144" t="str">
        <f t="shared" si="302"/>
        <v/>
      </c>
      <c r="AZ253" s="144" t="str">
        <f t="shared" si="303"/>
        <v/>
      </c>
      <c r="BA253" s="144"/>
      <c r="BB253" s="146" t="str">
        <f t="shared" si="262"/>
        <v/>
      </c>
      <c r="BC253" s="66" t="str">
        <f t="shared" si="301"/>
        <v/>
      </c>
      <c r="BD253" s="195" t="str">
        <f t="shared" si="263"/>
        <v/>
      </c>
      <c r="BF253" s="283"/>
      <c r="BG253" s="286" t="str">
        <f t="shared" si="264"/>
        <v/>
      </c>
      <c r="BY253" s="211" t="str">
        <f t="shared" si="265"/>
        <v/>
      </c>
      <c r="BZ253" s="150" t="str">
        <f t="shared" si="266"/>
        <v/>
      </c>
      <c r="CB253" s="54" t="str">
        <f t="shared" si="300"/>
        <v/>
      </c>
      <c r="CD253" s="54" t="str">
        <f t="shared" si="267"/>
        <v/>
      </c>
      <c r="CF253" s="54" t="str">
        <f t="shared" si="268"/>
        <v/>
      </c>
      <c r="CH253" s="150" t="str">
        <f t="shared" si="269"/>
        <v/>
      </c>
      <c r="CI253" s="290"/>
      <c r="CJ253" s="150" t="str">
        <f t="shared" si="270"/>
        <v/>
      </c>
      <c r="CK253" s="290"/>
      <c r="CL253" s="54" t="str">
        <f t="shared" si="289"/>
        <v/>
      </c>
      <c r="CM253" s="290"/>
      <c r="CN253" s="150" t="str">
        <f t="shared" si="271"/>
        <v/>
      </c>
      <c r="CO253" s="290"/>
      <c r="CP253" s="150" t="str">
        <f t="shared" si="272"/>
        <v/>
      </c>
      <c r="CQ253" s="290"/>
      <c r="CR253" s="150" t="str">
        <f t="shared" si="273"/>
        <v/>
      </c>
      <c r="CS253" s="290"/>
      <c r="CT253" s="150" t="str">
        <f t="shared" si="274"/>
        <v/>
      </c>
      <c r="CU253" s="150"/>
      <c r="CV253" s="150" t="str">
        <f t="shared" si="275"/>
        <v/>
      </c>
      <c r="CW253" s="94"/>
      <c r="CX253" s="151" t="str">
        <f t="shared" si="316"/>
        <v/>
      </c>
      <c r="CY253" s="151" t="str">
        <f t="shared" si="317"/>
        <v/>
      </c>
      <c r="CZ253" s="152"/>
      <c r="DA253" s="373" t="str">
        <f t="shared" si="290"/>
        <v/>
      </c>
      <c r="DC253" s="153">
        <f t="shared" si="276"/>
        <v>0</v>
      </c>
      <c r="DD253" s="153">
        <f t="shared" si="277"/>
        <v>0</v>
      </c>
      <c r="DE253" s="153">
        <f t="shared" si="278"/>
        <v>0</v>
      </c>
      <c r="DF253" s="158">
        <f t="shared" si="279"/>
        <v>-4.7000000000000002E-3</v>
      </c>
      <c r="DG253" s="159">
        <f t="shared" si="291"/>
        <v>-1.1703000000000001</v>
      </c>
      <c r="DH253" s="158">
        <f t="shared" si="280"/>
        <v>3.1999999999999997E-3</v>
      </c>
      <c r="DI253" s="159">
        <f t="shared" si="292"/>
        <v>0.79679999999999995</v>
      </c>
      <c r="DJ253" s="158">
        <f t="shared" si="281"/>
        <v>-2.7000000000000001E-3</v>
      </c>
      <c r="DK253" s="159">
        <f t="shared" si="293"/>
        <v>-0.67230000000000001</v>
      </c>
      <c r="DL253" s="158">
        <f t="shared" si="282"/>
        <v>1.1999999999999999E-3</v>
      </c>
      <c r="DM253" s="159">
        <f t="shared" si="294"/>
        <v>0.29879999999999995</v>
      </c>
      <c r="DN253" s="158">
        <f t="shared" si="283"/>
        <v>1.46E-2</v>
      </c>
      <c r="DO253" s="159">
        <f t="shared" si="295"/>
        <v>3.6354000000000002</v>
      </c>
      <c r="DP253" s="158">
        <f t="shared" si="284"/>
        <v>-1.2999999999999999E-2</v>
      </c>
      <c r="DQ253" s="159">
        <f t="shared" si="296"/>
        <v>-3.2369999999999997</v>
      </c>
      <c r="DR253" s="158">
        <f t="shared" si="285"/>
        <v>-6.7000000000000002E-3</v>
      </c>
      <c r="DS253" s="159">
        <f t="shared" si="297"/>
        <v>-1.6683000000000001</v>
      </c>
      <c r="DT253" s="158">
        <f t="shared" si="286"/>
        <v>-1.2999999999999999E-2</v>
      </c>
      <c r="DU253" s="159">
        <f t="shared" si="298"/>
        <v>-3.2369999999999997</v>
      </c>
      <c r="DV253" s="158">
        <f t="shared" si="287"/>
        <v>-6.7000000000000002E-3</v>
      </c>
      <c r="DW253" s="160">
        <f t="shared" si="299"/>
        <v>-1.6683000000000001</v>
      </c>
    </row>
    <row r="254" spans="1:127" ht="24.95" customHeight="1" x14ac:dyDescent="0.2">
      <c r="A254" s="272">
        <v>245</v>
      </c>
      <c r="B254" s="336"/>
      <c r="C254" s="332"/>
      <c r="D254" s="333"/>
      <c r="E254" s="334"/>
      <c r="F254" s="335"/>
      <c r="G254" s="334"/>
      <c r="H254" s="371"/>
      <c r="I254" s="334"/>
      <c r="J254" s="334"/>
      <c r="K254" s="334"/>
      <c r="L254" s="334"/>
      <c r="M254" s="334"/>
      <c r="N254" s="334"/>
      <c r="O254" s="337"/>
      <c r="P254" s="337"/>
      <c r="Q254" s="338" t="str">
        <f t="shared" si="250"/>
        <v xml:space="preserve"> </v>
      </c>
      <c r="R254" s="339" t="str">
        <f t="shared" si="251"/>
        <v/>
      </c>
      <c r="S254" s="340" t="str">
        <f t="shared" si="304"/>
        <v/>
      </c>
      <c r="T254" s="341" t="str">
        <f t="shared" si="252"/>
        <v/>
      </c>
      <c r="U254" s="341" t="str">
        <f t="shared" si="253"/>
        <v/>
      </c>
      <c r="V254" s="341" t="str">
        <f t="shared" si="254"/>
        <v/>
      </c>
      <c r="W254" s="341" t="str">
        <f t="shared" si="255"/>
        <v/>
      </c>
      <c r="X254" s="340" t="str">
        <f t="shared" si="305"/>
        <v/>
      </c>
      <c r="Y254" s="342" t="str">
        <f t="shared" si="306"/>
        <v/>
      </c>
      <c r="Z254" s="343" t="str">
        <f t="shared" si="307"/>
        <v/>
      </c>
      <c r="AA254" s="344" t="str">
        <f t="shared" si="308"/>
        <v/>
      </c>
      <c r="AB254" s="345" t="str">
        <f t="shared" si="256"/>
        <v/>
      </c>
      <c r="AC254" s="346" t="str">
        <f t="shared" si="257"/>
        <v/>
      </c>
      <c r="AD254" s="346" t="str">
        <f t="shared" si="258"/>
        <v/>
      </c>
      <c r="AE254" s="344" t="str">
        <f t="shared" si="309"/>
        <v/>
      </c>
      <c r="AF254" s="346" t="str">
        <f t="shared" si="259"/>
        <v/>
      </c>
      <c r="AG254" s="344" t="str">
        <f t="shared" si="310"/>
        <v/>
      </c>
      <c r="AH254" s="344" t="str">
        <f t="shared" si="311"/>
        <v/>
      </c>
      <c r="AI254" s="344" t="str">
        <f t="shared" si="312"/>
        <v/>
      </c>
      <c r="AJ254" s="346" t="str">
        <f t="shared" si="313"/>
        <v/>
      </c>
      <c r="AK254" s="346" t="str">
        <f t="shared" si="314"/>
        <v/>
      </c>
      <c r="AL254" s="347" t="str">
        <f t="shared" si="315"/>
        <v/>
      </c>
      <c r="AM254" s="141"/>
      <c r="AN254" s="141"/>
      <c r="AO254" s="142"/>
      <c r="AP254" s="58">
        <f t="shared" si="260"/>
        <v>0</v>
      </c>
      <c r="AQ254" s="94">
        <f>SUM(AP$10:AP254)</f>
        <v>0</v>
      </c>
      <c r="AR254" s="143">
        <f t="shared" si="320"/>
        <v>0.1</v>
      </c>
      <c r="AS254" s="144" t="str">
        <f t="shared" si="261"/>
        <v/>
      </c>
      <c r="AT254" s="144" t="str">
        <f t="shared" si="288"/>
        <v/>
      </c>
      <c r="AU254" s="145"/>
      <c r="AV254" s="58">
        <f t="shared" si="318"/>
        <v>0</v>
      </c>
      <c r="AW254" s="318">
        <f>SUM(AV$10:AV254)</f>
        <v>0</v>
      </c>
      <c r="AX254" s="319">
        <f t="shared" si="319"/>
        <v>0.1</v>
      </c>
      <c r="AY254" s="144" t="str">
        <f t="shared" si="302"/>
        <v/>
      </c>
      <c r="AZ254" s="144" t="str">
        <f t="shared" si="303"/>
        <v/>
      </c>
      <c r="BA254" s="144"/>
      <c r="BB254" s="146" t="str">
        <f t="shared" si="262"/>
        <v/>
      </c>
      <c r="BC254" s="66" t="str">
        <f t="shared" si="301"/>
        <v/>
      </c>
      <c r="BD254" s="195" t="str">
        <f t="shared" si="263"/>
        <v/>
      </c>
      <c r="BF254" s="283"/>
      <c r="BG254" s="286" t="str">
        <f t="shared" si="264"/>
        <v/>
      </c>
      <c r="BY254" s="211" t="str">
        <f t="shared" si="265"/>
        <v/>
      </c>
      <c r="BZ254" s="150" t="str">
        <f t="shared" si="266"/>
        <v/>
      </c>
      <c r="CB254" s="54" t="str">
        <f t="shared" si="300"/>
        <v/>
      </c>
      <c r="CD254" s="54" t="str">
        <f t="shared" si="267"/>
        <v/>
      </c>
      <c r="CF254" s="54" t="str">
        <f t="shared" si="268"/>
        <v/>
      </c>
      <c r="CH254" s="150" t="str">
        <f t="shared" si="269"/>
        <v/>
      </c>
      <c r="CI254" s="290"/>
      <c r="CJ254" s="150" t="str">
        <f t="shared" si="270"/>
        <v/>
      </c>
      <c r="CK254" s="290"/>
      <c r="CL254" s="54" t="str">
        <f t="shared" si="289"/>
        <v/>
      </c>
      <c r="CM254" s="290"/>
      <c r="CN254" s="150" t="str">
        <f t="shared" si="271"/>
        <v/>
      </c>
      <c r="CO254" s="290"/>
      <c r="CP254" s="150" t="str">
        <f t="shared" si="272"/>
        <v/>
      </c>
      <c r="CQ254" s="290"/>
      <c r="CR254" s="150" t="str">
        <f t="shared" si="273"/>
        <v/>
      </c>
      <c r="CS254" s="290"/>
      <c r="CT254" s="150" t="str">
        <f t="shared" si="274"/>
        <v/>
      </c>
      <c r="CU254" s="150"/>
      <c r="CV254" s="150" t="str">
        <f t="shared" si="275"/>
        <v/>
      </c>
      <c r="CW254" s="94"/>
      <c r="CX254" s="151" t="str">
        <f t="shared" si="316"/>
        <v/>
      </c>
      <c r="CY254" s="151" t="str">
        <f t="shared" si="317"/>
        <v/>
      </c>
      <c r="CZ254" s="152"/>
      <c r="DA254" s="373" t="str">
        <f t="shared" si="290"/>
        <v/>
      </c>
      <c r="DC254" s="153">
        <f t="shared" si="276"/>
        <v>0</v>
      </c>
      <c r="DD254" s="153">
        <f t="shared" si="277"/>
        <v>0</v>
      </c>
      <c r="DE254" s="153">
        <f t="shared" si="278"/>
        <v>0</v>
      </c>
      <c r="DF254" s="158">
        <f t="shared" si="279"/>
        <v>-4.7000000000000002E-3</v>
      </c>
      <c r="DG254" s="159">
        <f t="shared" si="291"/>
        <v>-1.1703000000000001</v>
      </c>
      <c r="DH254" s="158">
        <f t="shared" si="280"/>
        <v>3.1999999999999997E-3</v>
      </c>
      <c r="DI254" s="159">
        <f t="shared" si="292"/>
        <v>0.79679999999999995</v>
      </c>
      <c r="DJ254" s="158">
        <f t="shared" si="281"/>
        <v>-2.7000000000000001E-3</v>
      </c>
      <c r="DK254" s="159">
        <f t="shared" si="293"/>
        <v>-0.67230000000000001</v>
      </c>
      <c r="DL254" s="158">
        <f t="shared" si="282"/>
        <v>1.1999999999999999E-3</v>
      </c>
      <c r="DM254" s="159">
        <f t="shared" si="294"/>
        <v>0.29879999999999995</v>
      </c>
      <c r="DN254" s="158">
        <f t="shared" si="283"/>
        <v>1.46E-2</v>
      </c>
      <c r="DO254" s="159">
        <f t="shared" si="295"/>
        <v>3.6354000000000002</v>
      </c>
      <c r="DP254" s="158">
        <f t="shared" si="284"/>
        <v>-1.2999999999999999E-2</v>
      </c>
      <c r="DQ254" s="159">
        <f t="shared" si="296"/>
        <v>-3.2369999999999997</v>
      </c>
      <c r="DR254" s="158">
        <f t="shared" si="285"/>
        <v>-6.7000000000000002E-3</v>
      </c>
      <c r="DS254" s="159">
        <f t="shared" si="297"/>
        <v>-1.6683000000000001</v>
      </c>
      <c r="DT254" s="158">
        <f t="shared" si="286"/>
        <v>-1.2999999999999999E-2</v>
      </c>
      <c r="DU254" s="159">
        <f t="shared" si="298"/>
        <v>-3.2369999999999997</v>
      </c>
      <c r="DV254" s="158">
        <f t="shared" si="287"/>
        <v>-6.7000000000000002E-3</v>
      </c>
      <c r="DW254" s="160">
        <f t="shared" si="299"/>
        <v>-1.6683000000000001</v>
      </c>
    </row>
    <row r="255" spans="1:127" ht="24.95" customHeight="1" x14ac:dyDescent="0.2">
      <c r="A255" s="272">
        <v>246</v>
      </c>
      <c r="B255" s="336"/>
      <c r="C255" s="332"/>
      <c r="D255" s="333"/>
      <c r="E255" s="334"/>
      <c r="F255" s="335"/>
      <c r="G255" s="334"/>
      <c r="H255" s="371"/>
      <c r="I255" s="334"/>
      <c r="J255" s="334"/>
      <c r="K255" s="334"/>
      <c r="L255" s="334"/>
      <c r="M255" s="334"/>
      <c r="N255" s="334"/>
      <c r="O255" s="337"/>
      <c r="P255" s="337"/>
      <c r="Q255" s="338" t="str">
        <f t="shared" si="250"/>
        <v xml:space="preserve"> </v>
      </c>
      <c r="R255" s="339" t="str">
        <f t="shared" si="251"/>
        <v/>
      </c>
      <c r="S255" s="340" t="str">
        <f t="shared" si="304"/>
        <v/>
      </c>
      <c r="T255" s="341" t="str">
        <f t="shared" si="252"/>
        <v/>
      </c>
      <c r="U255" s="341" t="str">
        <f t="shared" si="253"/>
        <v/>
      </c>
      <c r="V255" s="341" t="str">
        <f t="shared" si="254"/>
        <v/>
      </c>
      <c r="W255" s="341" t="str">
        <f t="shared" si="255"/>
        <v/>
      </c>
      <c r="X255" s="340" t="str">
        <f t="shared" si="305"/>
        <v/>
      </c>
      <c r="Y255" s="342" t="str">
        <f t="shared" si="306"/>
        <v/>
      </c>
      <c r="Z255" s="343" t="str">
        <f t="shared" si="307"/>
        <v/>
      </c>
      <c r="AA255" s="344" t="str">
        <f t="shared" si="308"/>
        <v/>
      </c>
      <c r="AB255" s="345" t="str">
        <f t="shared" si="256"/>
        <v/>
      </c>
      <c r="AC255" s="346" t="str">
        <f t="shared" si="257"/>
        <v/>
      </c>
      <c r="AD255" s="346" t="str">
        <f t="shared" si="258"/>
        <v/>
      </c>
      <c r="AE255" s="344" t="str">
        <f t="shared" si="309"/>
        <v/>
      </c>
      <c r="AF255" s="346" t="str">
        <f t="shared" si="259"/>
        <v/>
      </c>
      <c r="AG255" s="344" t="str">
        <f t="shared" si="310"/>
        <v/>
      </c>
      <c r="AH255" s="344" t="str">
        <f t="shared" si="311"/>
        <v/>
      </c>
      <c r="AI255" s="344" t="str">
        <f t="shared" si="312"/>
        <v/>
      </c>
      <c r="AJ255" s="346" t="str">
        <f t="shared" si="313"/>
        <v/>
      </c>
      <c r="AK255" s="346" t="str">
        <f t="shared" si="314"/>
        <v/>
      </c>
      <c r="AL255" s="347" t="str">
        <f t="shared" si="315"/>
        <v/>
      </c>
      <c r="AM255" s="141"/>
      <c r="AN255" s="141"/>
      <c r="AO255" s="142"/>
      <c r="AP255" s="58">
        <f t="shared" si="260"/>
        <v>0</v>
      </c>
      <c r="AQ255" s="94">
        <f>SUM(AP$10:AP255)</f>
        <v>0</v>
      </c>
      <c r="AR255" s="143">
        <f t="shared" si="320"/>
        <v>0.1</v>
      </c>
      <c r="AS255" s="144" t="str">
        <f t="shared" si="261"/>
        <v/>
      </c>
      <c r="AT255" s="144" t="str">
        <f t="shared" si="288"/>
        <v/>
      </c>
      <c r="AU255" s="145"/>
      <c r="AV255" s="58">
        <f t="shared" si="318"/>
        <v>0</v>
      </c>
      <c r="AW255" s="318">
        <f>SUM(AV$10:AV255)</f>
        <v>0</v>
      </c>
      <c r="AX255" s="319">
        <f t="shared" si="319"/>
        <v>0.1</v>
      </c>
      <c r="AY255" s="144" t="str">
        <f t="shared" si="302"/>
        <v/>
      </c>
      <c r="AZ255" s="144" t="str">
        <f t="shared" si="303"/>
        <v/>
      </c>
      <c r="BA255" s="144"/>
      <c r="BB255" s="146" t="str">
        <f t="shared" si="262"/>
        <v/>
      </c>
      <c r="BC255" s="66" t="str">
        <f t="shared" si="301"/>
        <v/>
      </c>
      <c r="BD255" s="195" t="str">
        <f t="shared" si="263"/>
        <v/>
      </c>
      <c r="BF255" s="283"/>
      <c r="BG255" s="286" t="str">
        <f t="shared" si="264"/>
        <v/>
      </c>
      <c r="BY255" s="211" t="str">
        <f t="shared" si="265"/>
        <v/>
      </c>
      <c r="BZ255" s="150" t="str">
        <f t="shared" si="266"/>
        <v/>
      </c>
      <c r="CB255" s="54" t="str">
        <f t="shared" si="300"/>
        <v/>
      </c>
      <c r="CD255" s="54" t="str">
        <f t="shared" si="267"/>
        <v/>
      </c>
      <c r="CF255" s="54" t="str">
        <f t="shared" si="268"/>
        <v/>
      </c>
      <c r="CH255" s="150" t="str">
        <f t="shared" si="269"/>
        <v/>
      </c>
      <c r="CI255" s="290"/>
      <c r="CJ255" s="150" t="str">
        <f t="shared" si="270"/>
        <v/>
      </c>
      <c r="CK255" s="290"/>
      <c r="CL255" s="54" t="str">
        <f t="shared" si="289"/>
        <v/>
      </c>
      <c r="CM255" s="290"/>
      <c r="CN255" s="150" t="str">
        <f t="shared" si="271"/>
        <v/>
      </c>
      <c r="CO255" s="290"/>
      <c r="CP255" s="150" t="str">
        <f t="shared" si="272"/>
        <v/>
      </c>
      <c r="CQ255" s="290"/>
      <c r="CR255" s="150" t="str">
        <f t="shared" si="273"/>
        <v/>
      </c>
      <c r="CS255" s="290"/>
      <c r="CT255" s="150" t="str">
        <f t="shared" si="274"/>
        <v/>
      </c>
      <c r="CU255" s="150"/>
      <c r="CV255" s="150" t="str">
        <f t="shared" si="275"/>
        <v/>
      </c>
      <c r="CW255" s="94"/>
      <c r="CX255" s="151" t="str">
        <f t="shared" si="316"/>
        <v/>
      </c>
      <c r="CY255" s="151" t="str">
        <f t="shared" si="317"/>
        <v/>
      </c>
      <c r="CZ255" s="152"/>
      <c r="DA255" s="373" t="str">
        <f t="shared" si="290"/>
        <v/>
      </c>
      <c r="DC255" s="153">
        <f t="shared" si="276"/>
        <v>0</v>
      </c>
      <c r="DD255" s="153">
        <f t="shared" si="277"/>
        <v>0</v>
      </c>
      <c r="DE255" s="153">
        <f t="shared" si="278"/>
        <v>0</v>
      </c>
      <c r="DF255" s="158">
        <f t="shared" si="279"/>
        <v>-4.7000000000000002E-3</v>
      </c>
      <c r="DG255" s="159">
        <f t="shared" si="291"/>
        <v>-1.1703000000000001</v>
      </c>
      <c r="DH255" s="158">
        <f t="shared" si="280"/>
        <v>3.1999999999999997E-3</v>
      </c>
      <c r="DI255" s="159">
        <f t="shared" si="292"/>
        <v>0.79679999999999995</v>
      </c>
      <c r="DJ255" s="158">
        <f t="shared" si="281"/>
        <v>-2.7000000000000001E-3</v>
      </c>
      <c r="DK255" s="159">
        <f t="shared" si="293"/>
        <v>-0.67230000000000001</v>
      </c>
      <c r="DL255" s="158">
        <f t="shared" si="282"/>
        <v>1.1999999999999999E-3</v>
      </c>
      <c r="DM255" s="159">
        <f t="shared" si="294"/>
        <v>0.29879999999999995</v>
      </c>
      <c r="DN255" s="158">
        <f t="shared" si="283"/>
        <v>1.46E-2</v>
      </c>
      <c r="DO255" s="159">
        <f t="shared" si="295"/>
        <v>3.6354000000000002</v>
      </c>
      <c r="DP255" s="158">
        <f t="shared" si="284"/>
        <v>-1.2999999999999999E-2</v>
      </c>
      <c r="DQ255" s="159">
        <f t="shared" si="296"/>
        <v>-3.2369999999999997</v>
      </c>
      <c r="DR255" s="158">
        <f t="shared" si="285"/>
        <v>-6.7000000000000002E-3</v>
      </c>
      <c r="DS255" s="159">
        <f t="shared" si="297"/>
        <v>-1.6683000000000001</v>
      </c>
      <c r="DT255" s="158">
        <f t="shared" si="286"/>
        <v>-1.2999999999999999E-2</v>
      </c>
      <c r="DU255" s="159">
        <f t="shared" si="298"/>
        <v>-3.2369999999999997</v>
      </c>
      <c r="DV255" s="158">
        <f t="shared" si="287"/>
        <v>-6.7000000000000002E-3</v>
      </c>
      <c r="DW255" s="160">
        <f t="shared" si="299"/>
        <v>-1.6683000000000001</v>
      </c>
    </row>
    <row r="256" spans="1:127" ht="24.95" customHeight="1" x14ac:dyDescent="0.2">
      <c r="A256" s="272">
        <v>247</v>
      </c>
      <c r="B256" s="336"/>
      <c r="C256" s="332"/>
      <c r="D256" s="333"/>
      <c r="E256" s="334"/>
      <c r="F256" s="335"/>
      <c r="G256" s="334"/>
      <c r="H256" s="371"/>
      <c r="I256" s="334"/>
      <c r="J256" s="334"/>
      <c r="K256" s="334"/>
      <c r="L256" s="334"/>
      <c r="M256" s="334"/>
      <c r="N256" s="334"/>
      <c r="O256" s="337"/>
      <c r="P256" s="337"/>
      <c r="Q256" s="338" t="str">
        <f t="shared" si="250"/>
        <v xml:space="preserve"> </v>
      </c>
      <c r="R256" s="339" t="str">
        <f t="shared" si="251"/>
        <v/>
      </c>
      <c r="S256" s="340" t="str">
        <f t="shared" si="304"/>
        <v/>
      </c>
      <c r="T256" s="341" t="str">
        <f t="shared" si="252"/>
        <v/>
      </c>
      <c r="U256" s="341" t="str">
        <f t="shared" si="253"/>
        <v/>
      </c>
      <c r="V256" s="341" t="str">
        <f t="shared" si="254"/>
        <v/>
      </c>
      <c r="W256" s="341" t="str">
        <f t="shared" si="255"/>
        <v/>
      </c>
      <c r="X256" s="340" t="str">
        <f t="shared" si="305"/>
        <v/>
      </c>
      <c r="Y256" s="342" t="str">
        <f t="shared" si="306"/>
        <v/>
      </c>
      <c r="Z256" s="343" t="str">
        <f t="shared" si="307"/>
        <v/>
      </c>
      <c r="AA256" s="344" t="str">
        <f t="shared" si="308"/>
        <v/>
      </c>
      <c r="AB256" s="345" t="str">
        <f t="shared" si="256"/>
        <v/>
      </c>
      <c r="AC256" s="346" t="str">
        <f t="shared" si="257"/>
        <v/>
      </c>
      <c r="AD256" s="346" t="str">
        <f t="shared" si="258"/>
        <v/>
      </c>
      <c r="AE256" s="344" t="str">
        <f t="shared" si="309"/>
        <v/>
      </c>
      <c r="AF256" s="346" t="str">
        <f t="shared" si="259"/>
        <v/>
      </c>
      <c r="AG256" s="344" t="str">
        <f t="shared" si="310"/>
        <v/>
      </c>
      <c r="AH256" s="344" t="str">
        <f t="shared" si="311"/>
        <v/>
      </c>
      <c r="AI256" s="344" t="str">
        <f t="shared" si="312"/>
        <v/>
      </c>
      <c r="AJ256" s="346" t="str">
        <f t="shared" si="313"/>
        <v/>
      </c>
      <c r="AK256" s="346" t="str">
        <f t="shared" si="314"/>
        <v/>
      </c>
      <c r="AL256" s="347" t="str">
        <f t="shared" si="315"/>
        <v/>
      </c>
      <c r="AM256" s="141"/>
      <c r="AN256" s="141"/>
      <c r="AO256" s="142"/>
      <c r="AP256" s="58">
        <f t="shared" si="260"/>
        <v>0</v>
      </c>
      <c r="AQ256" s="94">
        <f>SUM(AP$10:AP256)</f>
        <v>0</v>
      </c>
      <c r="AR256" s="143">
        <f t="shared" si="320"/>
        <v>0.1</v>
      </c>
      <c r="AS256" s="144" t="str">
        <f t="shared" si="261"/>
        <v/>
      </c>
      <c r="AT256" s="144" t="str">
        <f t="shared" si="288"/>
        <v/>
      </c>
      <c r="AU256" s="145"/>
      <c r="AV256" s="58">
        <f t="shared" si="318"/>
        <v>0</v>
      </c>
      <c r="AW256" s="318">
        <f>SUM(AV$10:AV256)</f>
        <v>0</v>
      </c>
      <c r="AX256" s="319">
        <f t="shared" si="319"/>
        <v>0.1</v>
      </c>
      <c r="AY256" s="144" t="str">
        <f t="shared" si="302"/>
        <v/>
      </c>
      <c r="AZ256" s="144" t="str">
        <f t="shared" si="303"/>
        <v/>
      </c>
      <c r="BA256" s="144"/>
      <c r="BB256" s="146" t="str">
        <f t="shared" si="262"/>
        <v/>
      </c>
      <c r="BC256" s="66" t="str">
        <f t="shared" si="301"/>
        <v/>
      </c>
      <c r="BD256" s="195" t="str">
        <f t="shared" si="263"/>
        <v/>
      </c>
      <c r="BF256" s="283"/>
      <c r="BG256" s="286" t="str">
        <f t="shared" si="264"/>
        <v/>
      </c>
      <c r="BY256" s="211" t="str">
        <f t="shared" si="265"/>
        <v/>
      </c>
      <c r="BZ256" s="150" t="str">
        <f t="shared" si="266"/>
        <v/>
      </c>
      <c r="CB256" s="54" t="str">
        <f t="shared" si="300"/>
        <v/>
      </c>
      <c r="CD256" s="54" t="str">
        <f t="shared" si="267"/>
        <v/>
      </c>
      <c r="CF256" s="54" t="str">
        <f t="shared" si="268"/>
        <v/>
      </c>
      <c r="CH256" s="150" t="str">
        <f t="shared" si="269"/>
        <v/>
      </c>
      <c r="CI256" s="290"/>
      <c r="CJ256" s="150" t="str">
        <f t="shared" si="270"/>
        <v/>
      </c>
      <c r="CK256" s="290"/>
      <c r="CL256" s="54" t="str">
        <f t="shared" si="289"/>
        <v/>
      </c>
      <c r="CM256" s="290"/>
      <c r="CN256" s="150" t="str">
        <f t="shared" si="271"/>
        <v/>
      </c>
      <c r="CO256" s="290"/>
      <c r="CP256" s="150" t="str">
        <f t="shared" si="272"/>
        <v/>
      </c>
      <c r="CQ256" s="290"/>
      <c r="CR256" s="150" t="str">
        <f t="shared" si="273"/>
        <v/>
      </c>
      <c r="CS256" s="290"/>
      <c r="CT256" s="150" t="str">
        <f t="shared" si="274"/>
        <v/>
      </c>
      <c r="CU256" s="150"/>
      <c r="CV256" s="150" t="str">
        <f t="shared" si="275"/>
        <v/>
      </c>
      <c r="CW256" s="94"/>
      <c r="CX256" s="151" t="str">
        <f t="shared" si="316"/>
        <v/>
      </c>
      <c r="CY256" s="151" t="str">
        <f t="shared" si="317"/>
        <v/>
      </c>
      <c r="CZ256" s="152"/>
      <c r="DA256" s="373" t="str">
        <f t="shared" si="290"/>
        <v/>
      </c>
      <c r="DC256" s="153">
        <f t="shared" si="276"/>
        <v>0</v>
      </c>
      <c r="DD256" s="153">
        <f t="shared" si="277"/>
        <v>0</v>
      </c>
      <c r="DE256" s="153">
        <f t="shared" si="278"/>
        <v>0</v>
      </c>
      <c r="DF256" s="158">
        <f t="shared" si="279"/>
        <v>-4.7000000000000002E-3</v>
      </c>
      <c r="DG256" s="159">
        <f t="shared" si="291"/>
        <v>-1.1703000000000001</v>
      </c>
      <c r="DH256" s="158">
        <f t="shared" si="280"/>
        <v>3.1999999999999997E-3</v>
      </c>
      <c r="DI256" s="159">
        <f t="shared" si="292"/>
        <v>0.79679999999999995</v>
      </c>
      <c r="DJ256" s="158">
        <f t="shared" si="281"/>
        <v>-2.7000000000000001E-3</v>
      </c>
      <c r="DK256" s="159">
        <f t="shared" si="293"/>
        <v>-0.67230000000000001</v>
      </c>
      <c r="DL256" s="158">
        <f t="shared" si="282"/>
        <v>1.1999999999999999E-3</v>
      </c>
      <c r="DM256" s="159">
        <f t="shared" si="294"/>
        <v>0.29879999999999995</v>
      </c>
      <c r="DN256" s="158">
        <f t="shared" si="283"/>
        <v>1.46E-2</v>
      </c>
      <c r="DO256" s="159">
        <f t="shared" si="295"/>
        <v>3.6354000000000002</v>
      </c>
      <c r="DP256" s="158">
        <f t="shared" si="284"/>
        <v>-1.2999999999999999E-2</v>
      </c>
      <c r="DQ256" s="159">
        <f t="shared" si="296"/>
        <v>-3.2369999999999997</v>
      </c>
      <c r="DR256" s="158">
        <f t="shared" si="285"/>
        <v>-6.7000000000000002E-3</v>
      </c>
      <c r="DS256" s="159">
        <f t="shared" si="297"/>
        <v>-1.6683000000000001</v>
      </c>
      <c r="DT256" s="158">
        <f t="shared" si="286"/>
        <v>-1.2999999999999999E-2</v>
      </c>
      <c r="DU256" s="159">
        <f t="shared" si="298"/>
        <v>-3.2369999999999997</v>
      </c>
      <c r="DV256" s="158">
        <f t="shared" si="287"/>
        <v>-6.7000000000000002E-3</v>
      </c>
      <c r="DW256" s="160">
        <f t="shared" si="299"/>
        <v>-1.6683000000000001</v>
      </c>
    </row>
    <row r="257" spans="1:127" ht="24.95" customHeight="1" x14ac:dyDescent="0.2">
      <c r="A257" s="272">
        <v>248</v>
      </c>
      <c r="B257" s="336"/>
      <c r="C257" s="332"/>
      <c r="D257" s="333"/>
      <c r="E257" s="334"/>
      <c r="F257" s="335"/>
      <c r="G257" s="334"/>
      <c r="H257" s="371"/>
      <c r="I257" s="334"/>
      <c r="J257" s="334"/>
      <c r="K257" s="334"/>
      <c r="L257" s="334"/>
      <c r="M257" s="334"/>
      <c r="N257" s="334"/>
      <c r="O257" s="337"/>
      <c r="P257" s="337"/>
      <c r="Q257" s="338" t="str">
        <f t="shared" si="250"/>
        <v xml:space="preserve"> </v>
      </c>
      <c r="R257" s="339" t="str">
        <f t="shared" si="251"/>
        <v/>
      </c>
      <c r="S257" s="340" t="str">
        <f t="shared" si="304"/>
        <v/>
      </c>
      <c r="T257" s="341" t="str">
        <f t="shared" si="252"/>
        <v/>
      </c>
      <c r="U257" s="341" t="str">
        <f t="shared" si="253"/>
        <v/>
      </c>
      <c r="V257" s="341" t="str">
        <f t="shared" si="254"/>
        <v/>
      </c>
      <c r="W257" s="341" t="str">
        <f t="shared" si="255"/>
        <v/>
      </c>
      <c r="X257" s="340" t="str">
        <f t="shared" si="305"/>
        <v/>
      </c>
      <c r="Y257" s="342" t="str">
        <f t="shared" si="306"/>
        <v/>
      </c>
      <c r="Z257" s="343" t="str">
        <f t="shared" si="307"/>
        <v/>
      </c>
      <c r="AA257" s="344" t="str">
        <f t="shared" si="308"/>
        <v/>
      </c>
      <c r="AB257" s="345" t="str">
        <f t="shared" si="256"/>
        <v/>
      </c>
      <c r="AC257" s="346" t="str">
        <f t="shared" si="257"/>
        <v/>
      </c>
      <c r="AD257" s="346" t="str">
        <f t="shared" si="258"/>
        <v/>
      </c>
      <c r="AE257" s="344" t="str">
        <f t="shared" si="309"/>
        <v/>
      </c>
      <c r="AF257" s="346" t="str">
        <f t="shared" si="259"/>
        <v/>
      </c>
      <c r="AG257" s="344" t="str">
        <f t="shared" si="310"/>
        <v/>
      </c>
      <c r="AH257" s="344" t="str">
        <f t="shared" si="311"/>
        <v/>
      </c>
      <c r="AI257" s="344" t="str">
        <f t="shared" si="312"/>
        <v/>
      </c>
      <c r="AJ257" s="346" t="str">
        <f t="shared" si="313"/>
        <v/>
      </c>
      <c r="AK257" s="346" t="str">
        <f t="shared" si="314"/>
        <v/>
      </c>
      <c r="AL257" s="347" t="str">
        <f t="shared" si="315"/>
        <v/>
      </c>
      <c r="AM257" s="141"/>
      <c r="AN257" s="141"/>
      <c r="AO257" s="142"/>
      <c r="AP257" s="58">
        <f t="shared" si="260"/>
        <v>0</v>
      </c>
      <c r="AQ257" s="94">
        <f>SUM(AP$10:AP257)</f>
        <v>0</v>
      </c>
      <c r="AR257" s="143">
        <f t="shared" si="320"/>
        <v>0.1</v>
      </c>
      <c r="AS257" s="144" t="str">
        <f t="shared" si="261"/>
        <v/>
      </c>
      <c r="AT257" s="144" t="str">
        <f t="shared" si="288"/>
        <v/>
      </c>
      <c r="AU257" s="145"/>
      <c r="AV257" s="58">
        <f t="shared" si="318"/>
        <v>0</v>
      </c>
      <c r="AW257" s="318">
        <f>SUM(AV$10:AV257)</f>
        <v>0</v>
      </c>
      <c r="AX257" s="319">
        <f t="shared" si="319"/>
        <v>0.1</v>
      </c>
      <c r="AY257" s="144" t="str">
        <f t="shared" si="302"/>
        <v/>
      </c>
      <c r="AZ257" s="144" t="str">
        <f t="shared" si="303"/>
        <v/>
      </c>
      <c r="BA257" s="144"/>
      <c r="BB257" s="146" t="str">
        <f t="shared" si="262"/>
        <v/>
      </c>
      <c r="BC257" s="66" t="str">
        <f t="shared" si="301"/>
        <v/>
      </c>
      <c r="BD257" s="195" t="str">
        <f t="shared" si="263"/>
        <v/>
      </c>
      <c r="BF257" s="283"/>
      <c r="BG257" s="286" t="str">
        <f t="shared" si="264"/>
        <v/>
      </c>
      <c r="BY257" s="211" t="str">
        <f t="shared" si="265"/>
        <v/>
      </c>
      <c r="BZ257" s="150" t="str">
        <f t="shared" si="266"/>
        <v/>
      </c>
      <c r="CB257" s="54" t="str">
        <f t="shared" si="300"/>
        <v/>
      </c>
      <c r="CD257" s="54" t="str">
        <f t="shared" si="267"/>
        <v/>
      </c>
      <c r="CF257" s="54" t="str">
        <f t="shared" si="268"/>
        <v/>
      </c>
      <c r="CH257" s="150" t="str">
        <f t="shared" si="269"/>
        <v/>
      </c>
      <c r="CI257" s="290"/>
      <c r="CJ257" s="150" t="str">
        <f t="shared" si="270"/>
        <v/>
      </c>
      <c r="CK257" s="290"/>
      <c r="CL257" s="54" t="str">
        <f t="shared" si="289"/>
        <v/>
      </c>
      <c r="CM257" s="290"/>
      <c r="CN257" s="150" t="str">
        <f t="shared" si="271"/>
        <v/>
      </c>
      <c r="CO257" s="290"/>
      <c r="CP257" s="150" t="str">
        <f t="shared" si="272"/>
        <v/>
      </c>
      <c r="CQ257" s="290"/>
      <c r="CR257" s="150" t="str">
        <f t="shared" si="273"/>
        <v/>
      </c>
      <c r="CS257" s="290"/>
      <c r="CT257" s="150" t="str">
        <f t="shared" si="274"/>
        <v/>
      </c>
      <c r="CU257" s="150"/>
      <c r="CV257" s="150" t="str">
        <f t="shared" si="275"/>
        <v/>
      </c>
      <c r="CW257" s="94"/>
      <c r="CX257" s="151" t="str">
        <f t="shared" si="316"/>
        <v/>
      </c>
      <c r="CY257" s="151" t="str">
        <f t="shared" si="317"/>
        <v/>
      </c>
      <c r="CZ257" s="152"/>
      <c r="DA257" s="373" t="str">
        <f t="shared" si="290"/>
        <v/>
      </c>
      <c r="DC257" s="153">
        <f t="shared" si="276"/>
        <v>0</v>
      </c>
      <c r="DD257" s="153">
        <f t="shared" si="277"/>
        <v>0</v>
      </c>
      <c r="DE257" s="153">
        <f t="shared" si="278"/>
        <v>0</v>
      </c>
      <c r="DF257" s="158">
        <f t="shared" si="279"/>
        <v>-4.7000000000000002E-3</v>
      </c>
      <c r="DG257" s="159">
        <f t="shared" si="291"/>
        <v>-1.1703000000000001</v>
      </c>
      <c r="DH257" s="158">
        <f t="shared" si="280"/>
        <v>3.1999999999999997E-3</v>
      </c>
      <c r="DI257" s="159">
        <f t="shared" si="292"/>
        <v>0.79679999999999995</v>
      </c>
      <c r="DJ257" s="158">
        <f t="shared" si="281"/>
        <v>-2.7000000000000001E-3</v>
      </c>
      <c r="DK257" s="159">
        <f t="shared" si="293"/>
        <v>-0.67230000000000001</v>
      </c>
      <c r="DL257" s="158">
        <f t="shared" si="282"/>
        <v>1.1999999999999999E-3</v>
      </c>
      <c r="DM257" s="159">
        <f t="shared" si="294"/>
        <v>0.29879999999999995</v>
      </c>
      <c r="DN257" s="158">
        <f t="shared" si="283"/>
        <v>1.46E-2</v>
      </c>
      <c r="DO257" s="159">
        <f t="shared" si="295"/>
        <v>3.6354000000000002</v>
      </c>
      <c r="DP257" s="158">
        <f t="shared" si="284"/>
        <v>-1.2999999999999999E-2</v>
      </c>
      <c r="DQ257" s="159">
        <f t="shared" si="296"/>
        <v>-3.2369999999999997</v>
      </c>
      <c r="DR257" s="158">
        <f t="shared" si="285"/>
        <v>-6.7000000000000002E-3</v>
      </c>
      <c r="DS257" s="159">
        <f t="shared" si="297"/>
        <v>-1.6683000000000001</v>
      </c>
      <c r="DT257" s="158">
        <f t="shared" si="286"/>
        <v>-1.2999999999999999E-2</v>
      </c>
      <c r="DU257" s="159">
        <f t="shared" si="298"/>
        <v>-3.2369999999999997</v>
      </c>
      <c r="DV257" s="158">
        <f t="shared" si="287"/>
        <v>-6.7000000000000002E-3</v>
      </c>
      <c r="DW257" s="160">
        <f t="shared" si="299"/>
        <v>-1.6683000000000001</v>
      </c>
    </row>
    <row r="258" spans="1:127" ht="24.95" customHeight="1" x14ac:dyDescent="0.2">
      <c r="A258" s="272">
        <v>249</v>
      </c>
      <c r="B258" s="336"/>
      <c r="C258" s="332"/>
      <c r="D258" s="333"/>
      <c r="E258" s="334"/>
      <c r="F258" s="335"/>
      <c r="G258" s="334"/>
      <c r="H258" s="371"/>
      <c r="I258" s="334"/>
      <c r="J258" s="334"/>
      <c r="K258" s="334"/>
      <c r="L258" s="334"/>
      <c r="M258" s="334"/>
      <c r="N258" s="334"/>
      <c r="O258" s="337"/>
      <c r="P258" s="337"/>
      <c r="Q258" s="338" t="str">
        <f t="shared" si="250"/>
        <v xml:space="preserve"> </v>
      </c>
      <c r="R258" s="339" t="str">
        <f t="shared" si="251"/>
        <v/>
      </c>
      <c r="S258" s="340" t="str">
        <f t="shared" si="304"/>
        <v/>
      </c>
      <c r="T258" s="341" t="str">
        <f t="shared" si="252"/>
        <v/>
      </c>
      <c r="U258" s="341" t="str">
        <f t="shared" si="253"/>
        <v/>
      </c>
      <c r="V258" s="341" t="str">
        <f t="shared" si="254"/>
        <v/>
      </c>
      <c r="W258" s="341" t="str">
        <f t="shared" si="255"/>
        <v/>
      </c>
      <c r="X258" s="340" t="str">
        <f t="shared" si="305"/>
        <v/>
      </c>
      <c r="Y258" s="342" t="str">
        <f t="shared" si="306"/>
        <v/>
      </c>
      <c r="Z258" s="343" t="str">
        <f t="shared" si="307"/>
        <v/>
      </c>
      <c r="AA258" s="344" t="str">
        <f t="shared" si="308"/>
        <v/>
      </c>
      <c r="AB258" s="345" t="str">
        <f t="shared" si="256"/>
        <v/>
      </c>
      <c r="AC258" s="346" t="str">
        <f t="shared" si="257"/>
        <v/>
      </c>
      <c r="AD258" s="346" t="str">
        <f t="shared" si="258"/>
        <v/>
      </c>
      <c r="AE258" s="344" t="str">
        <f t="shared" si="309"/>
        <v/>
      </c>
      <c r="AF258" s="346" t="str">
        <f t="shared" si="259"/>
        <v/>
      </c>
      <c r="AG258" s="344" t="str">
        <f t="shared" si="310"/>
        <v/>
      </c>
      <c r="AH258" s="344" t="str">
        <f t="shared" si="311"/>
        <v/>
      </c>
      <c r="AI258" s="344" t="str">
        <f t="shared" si="312"/>
        <v/>
      </c>
      <c r="AJ258" s="346" t="str">
        <f t="shared" si="313"/>
        <v/>
      </c>
      <c r="AK258" s="346" t="str">
        <f t="shared" si="314"/>
        <v/>
      </c>
      <c r="AL258" s="347" t="str">
        <f t="shared" si="315"/>
        <v/>
      </c>
      <c r="AM258" s="141"/>
      <c r="AN258" s="141"/>
      <c r="AO258" s="142"/>
      <c r="AP258" s="58">
        <f t="shared" si="260"/>
        <v>0</v>
      </c>
      <c r="AQ258" s="94">
        <f>SUM(AP$10:AP258)</f>
        <v>0</v>
      </c>
      <c r="AR258" s="143">
        <f t="shared" si="320"/>
        <v>0.1</v>
      </c>
      <c r="AS258" s="144" t="str">
        <f t="shared" si="261"/>
        <v/>
      </c>
      <c r="AT258" s="144" t="str">
        <f t="shared" si="288"/>
        <v/>
      </c>
      <c r="AU258" s="145"/>
      <c r="AV258" s="58">
        <f t="shared" si="318"/>
        <v>0</v>
      </c>
      <c r="AW258" s="318">
        <f>SUM(AV$10:AV258)</f>
        <v>0</v>
      </c>
      <c r="AX258" s="319">
        <f t="shared" si="319"/>
        <v>0.1</v>
      </c>
      <c r="AY258" s="144" t="str">
        <f t="shared" si="302"/>
        <v/>
      </c>
      <c r="AZ258" s="144" t="str">
        <f t="shared" si="303"/>
        <v/>
      </c>
      <c r="BA258" s="144"/>
      <c r="BB258" s="146" t="str">
        <f t="shared" si="262"/>
        <v/>
      </c>
      <c r="BC258" s="66" t="str">
        <f t="shared" si="301"/>
        <v/>
      </c>
      <c r="BD258" s="195" t="str">
        <f t="shared" si="263"/>
        <v/>
      </c>
      <c r="BF258" s="283"/>
      <c r="BG258" s="286" t="str">
        <f t="shared" si="264"/>
        <v/>
      </c>
      <c r="BY258" s="211" t="str">
        <f t="shared" si="265"/>
        <v/>
      </c>
      <c r="BZ258" s="150" t="str">
        <f t="shared" si="266"/>
        <v/>
      </c>
      <c r="CB258" s="54" t="str">
        <f t="shared" si="300"/>
        <v/>
      </c>
      <c r="CD258" s="54" t="str">
        <f t="shared" si="267"/>
        <v/>
      </c>
      <c r="CF258" s="54" t="str">
        <f t="shared" si="268"/>
        <v/>
      </c>
      <c r="CH258" s="150" t="str">
        <f t="shared" si="269"/>
        <v/>
      </c>
      <c r="CI258" s="290"/>
      <c r="CJ258" s="150" t="str">
        <f t="shared" si="270"/>
        <v/>
      </c>
      <c r="CK258" s="290"/>
      <c r="CL258" s="54" t="str">
        <f t="shared" si="289"/>
        <v/>
      </c>
      <c r="CM258" s="290"/>
      <c r="CN258" s="150" t="str">
        <f t="shared" si="271"/>
        <v/>
      </c>
      <c r="CO258" s="290"/>
      <c r="CP258" s="150" t="str">
        <f t="shared" si="272"/>
        <v/>
      </c>
      <c r="CQ258" s="290"/>
      <c r="CR258" s="150" t="str">
        <f t="shared" si="273"/>
        <v/>
      </c>
      <c r="CS258" s="290"/>
      <c r="CT258" s="150" t="str">
        <f t="shared" si="274"/>
        <v/>
      </c>
      <c r="CU258" s="150"/>
      <c r="CV258" s="150" t="str">
        <f t="shared" si="275"/>
        <v/>
      </c>
      <c r="CW258" s="94"/>
      <c r="CX258" s="151" t="str">
        <f t="shared" si="316"/>
        <v/>
      </c>
      <c r="CY258" s="151" t="str">
        <f t="shared" si="317"/>
        <v/>
      </c>
      <c r="CZ258" s="152"/>
      <c r="DA258" s="373" t="str">
        <f t="shared" si="290"/>
        <v/>
      </c>
      <c r="DC258" s="153">
        <f t="shared" si="276"/>
        <v>0</v>
      </c>
      <c r="DD258" s="153">
        <f t="shared" si="277"/>
        <v>0</v>
      </c>
      <c r="DE258" s="153">
        <f t="shared" si="278"/>
        <v>0</v>
      </c>
      <c r="DF258" s="158">
        <f t="shared" si="279"/>
        <v>-4.7000000000000002E-3</v>
      </c>
      <c r="DG258" s="159">
        <f t="shared" si="291"/>
        <v>-1.1703000000000001</v>
      </c>
      <c r="DH258" s="158">
        <f t="shared" si="280"/>
        <v>3.1999999999999997E-3</v>
      </c>
      <c r="DI258" s="159">
        <f t="shared" si="292"/>
        <v>0.79679999999999995</v>
      </c>
      <c r="DJ258" s="158">
        <f t="shared" si="281"/>
        <v>-2.7000000000000001E-3</v>
      </c>
      <c r="DK258" s="159">
        <f t="shared" si="293"/>
        <v>-0.67230000000000001</v>
      </c>
      <c r="DL258" s="158">
        <f t="shared" si="282"/>
        <v>1.1999999999999999E-3</v>
      </c>
      <c r="DM258" s="159">
        <f t="shared" si="294"/>
        <v>0.29879999999999995</v>
      </c>
      <c r="DN258" s="158">
        <f t="shared" si="283"/>
        <v>1.46E-2</v>
      </c>
      <c r="DO258" s="159">
        <f t="shared" si="295"/>
        <v>3.6354000000000002</v>
      </c>
      <c r="DP258" s="158">
        <f t="shared" si="284"/>
        <v>-1.2999999999999999E-2</v>
      </c>
      <c r="DQ258" s="159">
        <f t="shared" si="296"/>
        <v>-3.2369999999999997</v>
      </c>
      <c r="DR258" s="158">
        <f t="shared" si="285"/>
        <v>-6.7000000000000002E-3</v>
      </c>
      <c r="DS258" s="159">
        <f t="shared" si="297"/>
        <v>-1.6683000000000001</v>
      </c>
      <c r="DT258" s="158">
        <f t="shared" si="286"/>
        <v>-1.2999999999999999E-2</v>
      </c>
      <c r="DU258" s="159">
        <f t="shared" si="298"/>
        <v>-3.2369999999999997</v>
      </c>
      <c r="DV258" s="158">
        <f t="shared" si="287"/>
        <v>-6.7000000000000002E-3</v>
      </c>
      <c r="DW258" s="160">
        <f t="shared" si="299"/>
        <v>-1.6683000000000001</v>
      </c>
    </row>
    <row r="259" spans="1:127" ht="24.95" customHeight="1" x14ac:dyDescent="0.2">
      <c r="A259" s="272">
        <v>250</v>
      </c>
      <c r="B259" s="336"/>
      <c r="C259" s="332"/>
      <c r="D259" s="333"/>
      <c r="E259" s="334"/>
      <c r="F259" s="335"/>
      <c r="G259" s="334"/>
      <c r="H259" s="371"/>
      <c r="I259" s="334"/>
      <c r="J259" s="334"/>
      <c r="K259" s="334"/>
      <c r="L259" s="334"/>
      <c r="M259" s="334"/>
      <c r="N259" s="334"/>
      <c r="O259" s="337"/>
      <c r="P259" s="337"/>
      <c r="Q259" s="338" t="str">
        <f t="shared" si="250"/>
        <v xml:space="preserve"> </v>
      </c>
      <c r="R259" s="339" t="str">
        <f t="shared" si="251"/>
        <v/>
      </c>
      <c r="S259" s="340" t="str">
        <f t="shared" si="304"/>
        <v/>
      </c>
      <c r="T259" s="341" t="str">
        <f t="shared" si="252"/>
        <v/>
      </c>
      <c r="U259" s="341" t="str">
        <f t="shared" si="253"/>
        <v/>
      </c>
      <c r="V259" s="341" t="str">
        <f t="shared" si="254"/>
        <v/>
      </c>
      <c r="W259" s="341" t="str">
        <f t="shared" si="255"/>
        <v/>
      </c>
      <c r="X259" s="340" t="str">
        <f t="shared" si="305"/>
        <v/>
      </c>
      <c r="Y259" s="342" t="str">
        <f t="shared" si="306"/>
        <v/>
      </c>
      <c r="Z259" s="343" t="str">
        <f t="shared" si="307"/>
        <v/>
      </c>
      <c r="AA259" s="344" t="str">
        <f t="shared" si="308"/>
        <v/>
      </c>
      <c r="AB259" s="345" t="str">
        <f t="shared" si="256"/>
        <v/>
      </c>
      <c r="AC259" s="346" t="str">
        <f t="shared" si="257"/>
        <v/>
      </c>
      <c r="AD259" s="346" t="str">
        <f t="shared" si="258"/>
        <v/>
      </c>
      <c r="AE259" s="344" t="str">
        <f t="shared" si="309"/>
        <v/>
      </c>
      <c r="AF259" s="346" t="str">
        <f t="shared" si="259"/>
        <v/>
      </c>
      <c r="AG259" s="344" t="str">
        <f t="shared" si="310"/>
        <v/>
      </c>
      <c r="AH259" s="344" t="str">
        <f t="shared" si="311"/>
        <v/>
      </c>
      <c r="AI259" s="344" t="str">
        <f t="shared" si="312"/>
        <v/>
      </c>
      <c r="AJ259" s="346" t="str">
        <f t="shared" si="313"/>
        <v/>
      </c>
      <c r="AK259" s="346" t="str">
        <f t="shared" si="314"/>
        <v/>
      </c>
      <c r="AL259" s="347" t="str">
        <f t="shared" si="315"/>
        <v/>
      </c>
      <c r="AM259" s="141"/>
      <c r="AN259" s="141"/>
      <c r="AO259" s="142"/>
      <c r="AP259" s="58">
        <f t="shared" si="260"/>
        <v>0</v>
      </c>
      <c r="AQ259" s="94">
        <f>SUM(AP$10:AP259)</f>
        <v>0</v>
      </c>
      <c r="AR259" s="143">
        <f t="shared" si="320"/>
        <v>0.1</v>
      </c>
      <c r="AS259" s="144" t="str">
        <f t="shared" si="261"/>
        <v/>
      </c>
      <c r="AT259" s="144" t="str">
        <f t="shared" si="288"/>
        <v/>
      </c>
      <c r="AU259" s="145"/>
      <c r="AV259" s="58">
        <f t="shared" si="318"/>
        <v>0</v>
      </c>
      <c r="AW259" s="318">
        <f>SUM(AV$10:AV259)</f>
        <v>0</v>
      </c>
      <c r="AX259" s="319">
        <f t="shared" si="319"/>
        <v>0.1</v>
      </c>
      <c r="AY259" s="144" t="str">
        <f t="shared" si="302"/>
        <v/>
      </c>
      <c r="AZ259" s="144" t="str">
        <f t="shared" si="303"/>
        <v/>
      </c>
      <c r="BA259" s="144"/>
      <c r="BB259" s="146" t="str">
        <f t="shared" si="262"/>
        <v/>
      </c>
      <c r="BC259" s="66" t="str">
        <f t="shared" si="301"/>
        <v/>
      </c>
      <c r="BD259" s="195" t="str">
        <f t="shared" si="263"/>
        <v/>
      </c>
      <c r="BF259" s="283"/>
      <c r="BG259" s="286" t="str">
        <f t="shared" si="264"/>
        <v/>
      </c>
      <c r="BY259" s="211" t="str">
        <f t="shared" si="265"/>
        <v/>
      </c>
      <c r="BZ259" s="150" t="str">
        <f t="shared" si="266"/>
        <v/>
      </c>
      <c r="CB259" s="54" t="str">
        <f t="shared" si="300"/>
        <v/>
      </c>
      <c r="CD259" s="54" t="str">
        <f t="shared" si="267"/>
        <v/>
      </c>
      <c r="CF259" s="54" t="str">
        <f t="shared" si="268"/>
        <v/>
      </c>
      <c r="CH259" s="150" t="str">
        <f t="shared" si="269"/>
        <v/>
      </c>
      <c r="CI259" s="290"/>
      <c r="CJ259" s="150" t="str">
        <f t="shared" si="270"/>
        <v/>
      </c>
      <c r="CK259" s="290"/>
      <c r="CL259" s="54" t="str">
        <f t="shared" si="289"/>
        <v/>
      </c>
      <c r="CM259" s="290"/>
      <c r="CN259" s="150" t="str">
        <f t="shared" si="271"/>
        <v/>
      </c>
      <c r="CO259" s="290"/>
      <c r="CP259" s="150" t="str">
        <f t="shared" si="272"/>
        <v/>
      </c>
      <c r="CQ259" s="290"/>
      <c r="CR259" s="150" t="str">
        <f t="shared" si="273"/>
        <v/>
      </c>
      <c r="CS259" s="290"/>
      <c r="CT259" s="150" t="str">
        <f t="shared" si="274"/>
        <v/>
      </c>
      <c r="CU259" s="150"/>
      <c r="CV259" s="150" t="str">
        <f t="shared" si="275"/>
        <v/>
      </c>
      <c r="CW259" s="94"/>
      <c r="CX259" s="151" t="str">
        <f t="shared" si="316"/>
        <v/>
      </c>
      <c r="CY259" s="151" t="str">
        <f t="shared" si="317"/>
        <v/>
      </c>
      <c r="CZ259" s="152"/>
      <c r="DA259" s="373" t="str">
        <f t="shared" si="290"/>
        <v/>
      </c>
      <c r="DC259" s="153">
        <f t="shared" si="276"/>
        <v>0</v>
      </c>
      <c r="DD259" s="153">
        <f t="shared" si="277"/>
        <v>0</v>
      </c>
      <c r="DE259" s="153">
        <f t="shared" si="278"/>
        <v>0</v>
      </c>
      <c r="DF259" s="158">
        <f t="shared" si="279"/>
        <v>-4.7000000000000002E-3</v>
      </c>
      <c r="DG259" s="159">
        <f t="shared" si="291"/>
        <v>-1.1703000000000001</v>
      </c>
      <c r="DH259" s="158">
        <f t="shared" si="280"/>
        <v>3.1999999999999997E-3</v>
      </c>
      <c r="DI259" s="159">
        <f t="shared" si="292"/>
        <v>0.79679999999999995</v>
      </c>
      <c r="DJ259" s="158">
        <f t="shared" si="281"/>
        <v>-2.7000000000000001E-3</v>
      </c>
      <c r="DK259" s="159">
        <f t="shared" si="293"/>
        <v>-0.67230000000000001</v>
      </c>
      <c r="DL259" s="158">
        <f t="shared" si="282"/>
        <v>1.1999999999999999E-3</v>
      </c>
      <c r="DM259" s="159">
        <f t="shared" si="294"/>
        <v>0.29879999999999995</v>
      </c>
      <c r="DN259" s="158">
        <f t="shared" si="283"/>
        <v>1.46E-2</v>
      </c>
      <c r="DO259" s="159">
        <f t="shared" si="295"/>
        <v>3.6354000000000002</v>
      </c>
      <c r="DP259" s="158">
        <f t="shared" si="284"/>
        <v>-1.2999999999999999E-2</v>
      </c>
      <c r="DQ259" s="159">
        <f t="shared" si="296"/>
        <v>-3.2369999999999997</v>
      </c>
      <c r="DR259" s="158">
        <f t="shared" si="285"/>
        <v>-6.7000000000000002E-3</v>
      </c>
      <c r="DS259" s="159">
        <f t="shared" si="297"/>
        <v>-1.6683000000000001</v>
      </c>
      <c r="DT259" s="158">
        <f t="shared" si="286"/>
        <v>-1.2999999999999999E-2</v>
      </c>
      <c r="DU259" s="159">
        <f t="shared" si="298"/>
        <v>-3.2369999999999997</v>
      </c>
      <c r="DV259" s="158">
        <f t="shared" si="287"/>
        <v>-6.7000000000000002E-3</v>
      </c>
      <c r="DW259" s="160">
        <f t="shared" si="299"/>
        <v>-1.6683000000000001</v>
      </c>
    </row>
    <row r="260" spans="1:127" ht="24.95" customHeight="1" x14ac:dyDescent="0.2">
      <c r="A260" s="272">
        <v>251</v>
      </c>
      <c r="B260" s="336"/>
      <c r="C260" s="332"/>
      <c r="D260" s="333"/>
      <c r="E260" s="334"/>
      <c r="F260" s="335"/>
      <c r="G260" s="334"/>
      <c r="H260" s="371"/>
      <c r="I260" s="334"/>
      <c r="J260" s="334"/>
      <c r="K260" s="334"/>
      <c r="L260" s="334"/>
      <c r="M260" s="334"/>
      <c r="N260" s="334"/>
      <c r="O260" s="337"/>
      <c r="P260" s="337"/>
      <c r="Q260" s="338" t="str">
        <f t="shared" si="250"/>
        <v xml:space="preserve"> </v>
      </c>
      <c r="R260" s="339" t="str">
        <f t="shared" si="251"/>
        <v/>
      </c>
      <c r="S260" s="340" t="str">
        <f t="shared" si="304"/>
        <v/>
      </c>
      <c r="T260" s="341" t="str">
        <f t="shared" si="252"/>
        <v/>
      </c>
      <c r="U260" s="341" t="str">
        <f t="shared" si="253"/>
        <v/>
      </c>
      <c r="V260" s="341" t="str">
        <f t="shared" si="254"/>
        <v/>
      </c>
      <c r="W260" s="341" t="str">
        <f t="shared" si="255"/>
        <v/>
      </c>
      <c r="X260" s="340" t="str">
        <f t="shared" si="305"/>
        <v/>
      </c>
      <c r="Y260" s="342" t="str">
        <f t="shared" si="306"/>
        <v/>
      </c>
      <c r="Z260" s="343" t="str">
        <f t="shared" si="307"/>
        <v/>
      </c>
      <c r="AA260" s="344" t="str">
        <f t="shared" si="308"/>
        <v/>
      </c>
      <c r="AB260" s="345" t="str">
        <f t="shared" si="256"/>
        <v/>
      </c>
      <c r="AC260" s="346" t="str">
        <f t="shared" si="257"/>
        <v/>
      </c>
      <c r="AD260" s="346" t="str">
        <f t="shared" si="258"/>
        <v/>
      </c>
      <c r="AE260" s="344" t="str">
        <f t="shared" si="309"/>
        <v/>
      </c>
      <c r="AF260" s="346" t="str">
        <f t="shared" si="259"/>
        <v/>
      </c>
      <c r="AG260" s="344" t="str">
        <f t="shared" si="310"/>
        <v/>
      </c>
      <c r="AH260" s="344" t="str">
        <f t="shared" si="311"/>
        <v/>
      </c>
      <c r="AI260" s="344" t="str">
        <f t="shared" si="312"/>
        <v/>
      </c>
      <c r="AJ260" s="346" t="str">
        <f t="shared" si="313"/>
        <v/>
      </c>
      <c r="AK260" s="346" t="str">
        <f t="shared" si="314"/>
        <v/>
      </c>
      <c r="AL260" s="347" t="str">
        <f t="shared" si="315"/>
        <v/>
      </c>
      <c r="AM260" s="141"/>
      <c r="AN260" s="141"/>
      <c r="AO260" s="142"/>
      <c r="AP260" s="58">
        <f t="shared" si="260"/>
        <v>0</v>
      </c>
      <c r="AQ260" s="94">
        <f>SUM(AP$10:AP260)</f>
        <v>0</v>
      </c>
      <c r="AR260" s="143">
        <f t="shared" si="320"/>
        <v>0.1</v>
      </c>
      <c r="AS260" s="144" t="str">
        <f t="shared" si="261"/>
        <v/>
      </c>
      <c r="AT260" s="144" t="str">
        <f t="shared" si="288"/>
        <v/>
      </c>
      <c r="AU260" s="145"/>
      <c r="AV260" s="58">
        <f t="shared" si="318"/>
        <v>0</v>
      </c>
      <c r="AW260" s="318">
        <f>SUM(AV$10:AV260)</f>
        <v>0</v>
      </c>
      <c r="AX260" s="319">
        <f t="shared" si="319"/>
        <v>0.1</v>
      </c>
      <c r="AY260" s="144" t="str">
        <f t="shared" si="302"/>
        <v/>
      </c>
      <c r="AZ260" s="144" t="str">
        <f t="shared" si="303"/>
        <v/>
      </c>
      <c r="BA260" s="144"/>
      <c r="BB260" s="146" t="str">
        <f t="shared" si="262"/>
        <v/>
      </c>
      <c r="BC260" s="66" t="str">
        <f t="shared" si="301"/>
        <v/>
      </c>
      <c r="BD260" s="195" t="str">
        <f t="shared" si="263"/>
        <v/>
      </c>
      <c r="BF260" s="283"/>
      <c r="BG260" s="286" t="str">
        <f t="shared" si="264"/>
        <v/>
      </c>
      <c r="BY260" s="211" t="str">
        <f t="shared" si="265"/>
        <v/>
      </c>
      <c r="BZ260" s="150" t="str">
        <f t="shared" si="266"/>
        <v/>
      </c>
      <c r="CB260" s="54" t="str">
        <f t="shared" si="300"/>
        <v/>
      </c>
      <c r="CD260" s="54" t="str">
        <f t="shared" si="267"/>
        <v/>
      </c>
      <c r="CF260" s="54" t="str">
        <f t="shared" si="268"/>
        <v/>
      </c>
      <c r="CH260" s="150" t="str">
        <f t="shared" si="269"/>
        <v/>
      </c>
      <c r="CI260" s="290"/>
      <c r="CJ260" s="150" t="str">
        <f t="shared" si="270"/>
        <v/>
      </c>
      <c r="CK260" s="290"/>
      <c r="CL260" s="54" t="str">
        <f t="shared" si="289"/>
        <v/>
      </c>
      <c r="CM260" s="290"/>
      <c r="CN260" s="150" t="str">
        <f t="shared" si="271"/>
        <v/>
      </c>
      <c r="CO260" s="290"/>
      <c r="CP260" s="150" t="str">
        <f t="shared" si="272"/>
        <v/>
      </c>
      <c r="CQ260" s="290"/>
      <c r="CR260" s="150" t="str">
        <f t="shared" si="273"/>
        <v/>
      </c>
      <c r="CS260" s="290"/>
      <c r="CT260" s="150" t="str">
        <f t="shared" si="274"/>
        <v/>
      </c>
      <c r="CU260" s="150"/>
      <c r="CV260" s="150" t="str">
        <f t="shared" si="275"/>
        <v/>
      </c>
      <c r="CW260" s="94"/>
      <c r="CX260" s="151" t="str">
        <f t="shared" si="316"/>
        <v/>
      </c>
      <c r="CY260" s="151" t="str">
        <f t="shared" si="317"/>
        <v/>
      </c>
      <c r="CZ260" s="152"/>
      <c r="DA260" s="373" t="str">
        <f t="shared" si="290"/>
        <v/>
      </c>
      <c r="DC260" s="153">
        <f t="shared" si="276"/>
        <v>0</v>
      </c>
      <c r="DD260" s="153">
        <f t="shared" si="277"/>
        <v>0</v>
      </c>
      <c r="DE260" s="153">
        <f t="shared" si="278"/>
        <v>0</v>
      </c>
      <c r="DF260" s="158">
        <f t="shared" si="279"/>
        <v>-4.7000000000000002E-3</v>
      </c>
      <c r="DG260" s="159">
        <f t="shared" si="291"/>
        <v>-1.1703000000000001</v>
      </c>
      <c r="DH260" s="158">
        <f t="shared" si="280"/>
        <v>3.1999999999999997E-3</v>
      </c>
      <c r="DI260" s="159">
        <f t="shared" si="292"/>
        <v>0.79679999999999995</v>
      </c>
      <c r="DJ260" s="158">
        <f t="shared" si="281"/>
        <v>-2.7000000000000001E-3</v>
      </c>
      <c r="DK260" s="159">
        <f t="shared" si="293"/>
        <v>-0.67230000000000001</v>
      </c>
      <c r="DL260" s="158">
        <f t="shared" si="282"/>
        <v>1.1999999999999999E-3</v>
      </c>
      <c r="DM260" s="159">
        <f t="shared" si="294"/>
        <v>0.29879999999999995</v>
      </c>
      <c r="DN260" s="158">
        <f t="shared" si="283"/>
        <v>1.46E-2</v>
      </c>
      <c r="DO260" s="159">
        <f t="shared" si="295"/>
        <v>3.6354000000000002</v>
      </c>
      <c r="DP260" s="158">
        <f t="shared" si="284"/>
        <v>-1.2999999999999999E-2</v>
      </c>
      <c r="DQ260" s="159">
        <f t="shared" si="296"/>
        <v>-3.2369999999999997</v>
      </c>
      <c r="DR260" s="158">
        <f t="shared" si="285"/>
        <v>-6.7000000000000002E-3</v>
      </c>
      <c r="DS260" s="159">
        <f t="shared" si="297"/>
        <v>-1.6683000000000001</v>
      </c>
      <c r="DT260" s="158">
        <f t="shared" si="286"/>
        <v>-1.2999999999999999E-2</v>
      </c>
      <c r="DU260" s="159">
        <f t="shared" si="298"/>
        <v>-3.2369999999999997</v>
      </c>
      <c r="DV260" s="158">
        <f t="shared" si="287"/>
        <v>-6.7000000000000002E-3</v>
      </c>
      <c r="DW260" s="160">
        <f t="shared" si="299"/>
        <v>-1.6683000000000001</v>
      </c>
    </row>
    <row r="261" spans="1:127" ht="24.95" customHeight="1" x14ac:dyDescent="0.2">
      <c r="A261" s="272">
        <v>252</v>
      </c>
      <c r="B261" s="336"/>
      <c r="C261" s="332"/>
      <c r="D261" s="333"/>
      <c r="E261" s="334"/>
      <c r="F261" s="335"/>
      <c r="G261" s="334"/>
      <c r="H261" s="371"/>
      <c r="I261" s="334"/>
      <c r="J261" s="334"/>
      <c r="K261" s="334"/>
      <c r="L261" s="334"/>
      <c r="M261" s="334"/>
      <c r="N261" s="334"/>
      <c r="O261" s="337"/>
      <c r="P261" s="337"/>
      <c r="Q261" s="338" t="str">
        <f t="shared" si="250"/>
        <v xml:space="preserve"> </v>
      </c>
      <c r="R261" s="339" t="str">
        <f t="shared" si="251"/>
        <v/>
      </c>
      <c r="S261" s="340" t="str">
        <f t="shared" si="304"/>
        <v/>
      </c>
      <c r="T261" s="341" t="str">
        <f t="shared" si="252"/>
        <v/>
      </c>
      <c r="U261" s="341" t="str">
        <f t="shared" si="253"/>
        <v/>
      </c>
      <c r="V261" s="341" t="str">
        <f t="shared" si="254"/>
        <v/>
      </c>
      <c r="W261" s="341" t="str">
        <f t="shared" si="255"/>
        <v/>
      </c>
      <c r="X261" s="340" t="str">
        <f t="shared" si="305"/>
        <v/>
      </c>
      <c r="Y261" s="342" t="str">
        <f t="shared" si="306"/>
        <v/>
      </c>
      <c r="Z261" s="343" t="str">
        <f t="shared" si="307"/>
        <v/>
      </c>
      <c r="AA261" s="344" t="str">
        <f t="shared" si="308"/>
        <v/>
      </c>
      <c r="AB261" s="345" t="str">
        <f t="shared" si="256"/>
        <v/>
      </c>
      <c r="AC261" s="346" t="str">
        <f t="shared" si="257"/>
        <v/>
      </c>
      <c r="AD261" s="346" t="str">
        <f t="shared" si="258"/>
        <v/>
      </c>
      <c r="AE261" s="344" t="str">
        <f t="shared" si="309"/>
        <v/>
      </c>
      <c r="AF261" s="346" t="str">
        <f t="shared" si="259"/>
        <v/>
      </c>
      <c r="AG261" s="344" t="str">
        <f t="shared" si="310"/>
        <v/>
      </c>
      <c r="AH261" s="344" t="str">
        <f t="shared" si="311"/>
        <v/>
      </c>
      <c r="AI261" s="344" t="str">
        <f t="shared" si="312"/>
        <v/>
      </c>
      <c r="AJ261" s="346" t="str">
        <f t="shared" si="313"/>
        <v/>
      </c>
      <c r="AK261" s="346" t="str">
        <f t="shared" si="314"/>
        <v/>
      </c>
      <c r="AL261" s="347" t="str">
        <f t="shared" si="315"/>
        <v/>
      </c>
      <c r="AM261" s="141"/>
      <c r="AN261" s="141"/>
      <c r="AO261" s="142"/>
      <c r="AP261" s="58">
        <f t="shared" si="260"/>
        <v>0</v>
      </c>
      <c r="AQ261" s="94">
        <f>SUM(AP$10:AP261)</f>
        <v>0</v>
      </c>
      <c r="AR261" s="143">
        <f t="shared" si="320"/>
        <v>0.1</v>
      </c>
      <c r="AS261" s="144" t="str">
        <f t="shared" si="261"/>
        <v/>
      </c>
      <c r="AT261" s="144" t="str">
        <f t="shared" si="288"/>
        <v/>
      </c>
      <c r="AU261" s="145"/>
      <c r="AV261" s="58">
        <f t="shared" si="318"/>
        <v>0</v>
      </c>
      <c r="AW261" s="318">
        <f>SUM(AV$10:AV261)</f>
        <v>0</v>
      </c>
      <c r="AX261" s="319">
        <f t="shared" si="319"/>
        <v>0.1</v>
      </c>
      <c r="AY261" s="144" t="str">
        <f t="shared" si="302"/>
        <v/>
      </c>
      <c r="AZ261" s="144" t="str">
        <f t="shared" si="303"/>
        <v/>
      </c>
      <c r="BA261" s="144"/>
      <c r="BB261" s="146" t="str">
        <f t="shared" si="262"/>
        <v/>
      </c>
      <c r="BC261" s="66" t="str">
        <f t="shared" si="301"/>
        <v/>
      </c>
      <c r="BD261" s="195" t="str">
        <f t="shared" si="263"/>
        <v/>
      </c>
      <c r="BF261" s="283"/>
      <c r="BG261" s="286" t="str">
        <f t="shared" si="264"/>
        <v/>
      </c>
      <c r="BY261" s="211" t="str">
        <f t="shared" si="265"/>
        <v/>
      </c>
      <c r="BZ261" s="150" t="str">
        <f t="shared" si="266"/>
        <v/>
      </c>
      <c r="CB261" s="54" t="str">
        <f t="shared" si="300"/>
        <v/>
      </c>
      <c r="CD261" s="54" t="str">
        <f t="shared" si="267"/>
        <v/>
      </c>
      <c r="CF261" s="54" t="str">
        <f t="shared" si="268"/>
        <v/>
      </c>
      <c r="CH261" s="150" t="str">
        <f t="shared" si="269"/>
        <v/>
      </c>
      <c r="CI261" s="290"/>
      <c r="CJ261" s="150" t="str">
        <f t="shared" si="270"/>
        <v/>
      </c>
      <c r="CK261" s="290"/>
      <c r="CL261" s="54" t="str">
        <f t="shared" si="289"/>
        <v/>
      </c>
      <c r="CM261" s="290"/>
      <c r="CN261" s="150" t="str">
        <f t="shared" si="271"/>
        <v/>
      </c>
      <c r="CO261" s="290"/>
      <c r="CP261" s="150" t="str">
        <f t="shared" si="272"/>
        <v/>
      </c>
      <c r="CQ261" s="290"/>
      <c r="CR261" s="150" t="str">
        <f t="shared" si="273"/>
        <v/>
      </c>
      <c r="CS261" s="290"/>
      <c r="CT261" s="150" t="str">
        <f t="shared" si="274"/>
        <v/>
      </c>
      <c r="CU261" s="150"/>
      <c r="CV261" s="150" t="str">
        <f t="shared" si="275"/>
        <v/>
      </c>
      <c r="CW261" s="94"/>
      <c r="CX261" s="151" t="str">
        <f t="shared" si="316"/>
        <v/>
      </c>
      <c r="CY261" s="151" t="str">
        <f t="shared" si="317"/>
        <v/>
      </c>
      <c r="CZ261" s="152"/>
      <c r="DA261" s="373" t="str">
        <f t="shared" si="290"/>
        <v/>
      </c>
      <c r="DC261" s="153">
        <f t="shared" si="276"/>
        <v>0</v>
      </c>
      <c r="DD261" s="153">
        <f t="shared" si="277"/>
        <v>0</v>
      </c>
      <c r="DE261" s="153">
        <f t="shared" si="278"/>
        <v>0</v>
      </c>
      <c r="DF261" s="158">
        <f t="shared" si="279"/>
        <v>-4.7000000000000002E-3</v>
      </c>
      <c r="DG261" s="159">
        <f t="shared" si="291"/>
        <v>-1.1703000000000001</v>
      </c>
      <c r="DH261" s="158">
        <f t="shared" si="280"/>
        <v>3.1999999999999997E-3</v>
      </c>
      <c r="DI261" s="159">
        <f t="shared" si="292"/>
        <v>0.79679999999999995</v>
      </c>
      <c r="DJ261" s="158">
        <f t="shared" si="281"/>
        <v>-2.7000000000000001E-3</v>
      </c>
      <c r="DK261" s="159">
        <f t="shared" si="293"/>
        <v>-0.67230000000000001</v>
      </c>
      <c r="DL261" s="158">
        <f t="shared" si="282"/>
        <v>1.1999999999999999E-3</v>
      </c>
      <c r="DM261" s="159">
        <f t="shared" si="294"/>
        <v>0.29879999999999995</v>
      </c>
      <c r="DN261" s="158">
        <f t="shared" si="283"/>
        <v>1.46E-2</v>
      </c>
      <c r="DO261" s="159">
        <f t="shared" si="295"/>
        <v>3.6354000000000002</v>
      </c>
      <c r="DP261" s="158">
        <f t="shared" si="284"/>
        <v>-1.2999999999999999E-2</v>
      </c>
      <c r="DQ261" s="159">
        <f t="shared" si="296"/>
        <v>-3.2369999999999997</v>
      </c>
      <c r="DR261" s="158">
        <f t="shared" si="285"/>
        <v>-6.7000000000000002E-3</v>
      </c>
      <c r="DS261" s="159">
        <f t="shared" si="297"/>
        <v>-1.6683000000000001</v>
      </c>
      <c r="DT261" s="158">
        <f t="shared" si="286"/>
        <v>-1.2999999999999999E-2</v>
      </c>
      <c r="DU261" s="159">
        <f t="shared" si="298"/>
        <v>-3.2369999999999997</v>
      </c>
      <c r="DV261" s="158">
        <f t="shared" si="287"/>
        <v>-6.7000000000000002E-3</v>
      </c>
      <c r="DW261" s="160">
        <f t="shared" si="299"/>
        <v>-1.6683000000000001</v>
      </c>
    </row>
    <row r="262" spans="1:127" ht="24.95" customHeight="1" x14ac:dyDescent="0.2">
      <c r="A262" s="272">
        <v>253</v>
      </c>
      <c r="B262" s="336"/>
      <c r="C262" s="332"/>
      <c r="D262" s="333"/>
      <c r="E262" s="334"/>
      <c r="F262" s="335"/>
      <c r="G262" s="334"/>
      <c r="H262" s="371"/>
      <c r="I262" s="334"/>
      <c r="J262" s="334"/>
      <c r="K262" s="334"/>
      <c r="L262" s="334"/>
      <c r="M262" s="334"/>
      <c r="N262" s="334"/>
      <c r="O262" s="337"/>
      <c r="P262" s="337"/>
      <c r="Q262" s="338" t="str">
        <f t="shared" si="250"/>
        <v xml:space="preserve"> </v>
      </c>
      <c r="R262" s="339" t="str">
        <f t="shared" si="251"/>
        <v/>
      </c>
      <c r="S262" s="340" t="str">
        <f t="shared" si="304"/>
        <v/>
      </c>
      <c r="T262" s="341" t="str">
        <f t="shared" si="252"/>
        <v/>
      </c>
      <c r="U262" s="341" t="str">
        <f t="shared" si="253"/>
        <v/>
      </c>
      <c r="V262" s="341" t="str">
        <f t="shared" si="254"/>
        <v/>
      </c>
      <c r="W262" s="341" t="str">
        <f t="shared" si="255"/>
        <v/>
      </c>
      <c r="X262" s="340" t="str">
        <f t="shared" si="305"/>
        <v/>
      </c>
      <c r="Y262" s="342" t="str">
        <f t="shared" si="306"/>
        <v/>
      </c>
      <c r="Z262" s="343" t="str">
        <f t="shared" si="307"/>
        <v/>
      </c>
      <c r="AA262" s="344" t="str">
        <f t="shared" si="308"/>
        <v/>
      </c>
      <c r="AB262" s="345" t="str">
        <f t="shared" si="256"/>
        <v/>
      </c>
      <c r="AC262" s="346" t="str">
        <f t="shared" si="257"/>
        <v/>
      </c>
      <c r="AD262" s="346" t="str">
        <f t="shared" si="258"/>
        <v/>
      </c>
      <c r="AE262" s="344" t="str">
        <f t="shared" si="309"/>
        <v/>
      </c>
      <c r="AF262" s="346" t="str">
        <f t="shared" si="259"/>
        <v/>
      </c>
      <c r="AG262" s="344" t="str">
        <f t="shared" si="310"/>
        <v/>
      </c>
      <c r="AH262" s="344" t="str">
        <f t="shared" si="311"/>
        <v/>
      </c>
      <c r="AI262" s="344" t="str">
        <f t="shared" si="312"/>
        <v/>
      </c>
      <c r="AJ262" s="346" t="str">
        <f t="shared" si="313"/>
        <v/>
      </c>
      <c r="AK262" s="346" t="str">
        <f t="shared" si="314"/>
        <v/>
      </c>
      <c r="AL262" s="347" t="str">
        <f t="shared" si="315"/>
        <v/>
      </c>
      <c r="AM262" s="141"/>
      <c r="AN262" s="141"/>
      <c r="AO262" s="142"/>
      <c r="AP262" s="58">
        <f t="shared" si="260"/>
        <v>0</v>
      </c>
      <c r="AQ262" s="94">
        <f>SUM(AP$10:AP262)</f>
        <v>0</v>
      </c>
      <c r="AR262" s="143">
        <f t="shared" si="320"/>
        <v>0.1</v>
      </c>
      <c r="AS262" s="144" t="str">
        <f t="shared" si="261"/>
        <v/>
      </c>
      <c r="AT262" s="144" t="str">
        <f t="shared" si="288"/>
        <v/>
      </c>
      <c r="AU262" s="145"/>
      <c r="AV262" s="58">
        <f t="shared" si="318"/>
        <v>0</v>
      </c>
      <c r="AW262" s="318">
        <f>SUM(AV$10:AV262)</f>
        <v>0</v>
      </c>
      <c r="AX262" s="319">
        <f t="shared" si="319"/>
        <v>0.1</v>
      </c>
      <c r="AY262" s="144" t="str">
        <f t="shared" si="302"/>
        <v/>
      </c>
      <c r="AZ262" s="144" t="str">
        <f t="shared" si="303"/>
        <v/>
      </c>
      <c r="BA262" s="144"/>
      <c r="BB262" s="146" t="str">
        <f t="shared" si="262"/>
        <v/>
      </c>
      <c r="BC262" s="66" t="str">
        <f t="shared" si="301"/>
        <v/>
      </c>
      <c r="BD262" s="195" t="str">
        <f t="shared" si="263"/>
        <v/>
      </c>
      <c r="BF262" s="283"/>
      <c r="BG262" s="286" t="str">
        <f t="shared" si="264"/>
        <v/>
      </c>
      <c r="BY262" s="211" t="str">
        <f t="shared" si="265"/>
        <v/>
      </c>
      <c r="BZ262" s="150" t="str">
        <f t="shared" si="266"/>
        <v/>
      </c>
      <c r="CB262" s="54" t="str">
        <f t="shared" si="300"/>
        <v/>
      </c>
      <c r="CD262" s="54" t="str">
        <f t="shared" si="267"/>
        <v/>
      </c>
      <c r="CF262" s="54" t="str">
        <f t="shared" si="268"/>
        <v/>
      </c>
      <c r="CH262" s="150" t="str">
        <f t="shared" si="269"/>
        <v/>
      </c>
      <c r="CI262" s="290"/>
      <c r="CJ262" s="150" t="str">
        <f t="shared" si="270"/>
        <v/>
      </c>
      <c r="CK262" s="290"/>
      <c r="CL262" s="54" t="str">
        <f t="shared" si="289"/>
        <v/>
      </c>
      <c r="CM262" s="290"/>
      <c r="CN262" s="150" t="str">
        <f t="shared" si="271"/>
        <v/>
      </c>
      <c r="CO262" s="290"/>
      <c r="CP262" s="150" t="str">
        <f t="shared" si="272"/>
        <v/>
      </c>
      <c r="CQ262" s="290"/>
      <c r="CR262" s="150" t="str">
        <f t="shared" si="273"/>
        <v/>
      </c>
      <c r="CS262" s="290"/>
      <c r="CT262" s="150" t="str">
        <f t="shared" si="274"/>
        <v/>
      </c>
      <c r="CU262" s="150"/>
      <c r="CV262" s="150" t="str">
        <f t="shared" si="275"/>
        <v/>
      </c>
      <c r="CW262" s="94"/>
      <c r="CX262" s="151" t="str">
        <f t="shared" si="316"/>
        <v/>
      </c>
      <c r="CY262" s="151" t="str">
        <f t="shared" si="317"/>
        <v/>
      </c>
      <c r="CZ262" s="152"/>
      <c r="DA262" s="373" t="str">
        <f t="shared" si="290"/>
        <v/>
      </c>
      <c r="DC262" s="153">
        <f t="shared" si="276"/>
        <v>0</v>
      </c>
      <c r="DD262" s="153">
        <f t="shared" si="277"/>
        <v>0</v>
      </c>
      <c r="DE262" s="153">
        <f t="shared" si="278"/>
        <v>0</v>
      </c>
      <c r="DF262" s="158">
        <f t="shared" si="279"/>
        <v>-4.7000000000000002E-3</v>
      </c>
      <c r="DG262" s="159">
        <f t="shared" si="291"/>
        <v>-1.1703000000000001</v>
      </c>
      <c r="DH262" s="158">
        <f t="shared" si="280"/>
        <v>3.1999999999999997E-3</v>
      </c>
      <c r="DI262" s="159">
        <f t="shared" si="292"/>
        <v>0.79679999999999995</v>
      </c>
      <c r="DJ262" s="158">
        <f t="shared" si="281"/>
        <v>-2.7000000000000001E-3</v>
      </c>
      <c r="DK262" s="159">
        <f t="shared" si="293"/>
        <v>-0.67230000000000001</v>
      </c>
      <c r="DL262" s="158">
        <f t="shared" si="282"/>
        <v>1.1999999999999999E-3</v>
      </c>
      <c r="DM262" s="159">
        <f t="shared" si="294"/>
        <v>0.29879999999999995</v>
      </c>
      <c r="DN262" s="158">
        <f t="shared" si="283"/>
        <v>1.46E-2</v>
      </c>
      <c r="DO262" s="159">
        <f t="shared" si="295"/>
        <v>3.6354000000000002</v>
      </c>
      <c r="DP262" s="158">
        <f t="shared" si="284"/>
        <v>-1.2999999999999999E-2</v>
      </c>
      <c r="DQ262" s="159">
        <f t="shared" si="296"/>
        <v>-3.2369999999999997</v>
      </c>
      <c r="DR262" s="158">
        <f t="shared" si="285"/>
        <v>-6.7000000000000002E-3</v>
      </c>
      <c r="DS262" s="159">
        <f t="shared" si="297"/>
        <v>-1.6683000000000001</v>
      </c>
      <c r="DT262" s="158">
        <f t="shared" si="286"/>
        <v>-1.2999999999999999E-2</v>
      </c>
      <c r="DU262" s="159">
        <f t="shared" si="298"/>
        <v>-3.2369999999999997</v>
      </c>
      <c r="DV262" s="158">
        <f t="shared" si="287"/>
        <v>-6.7000000000000002E-3</v>
      </c>
      <c r="DW262" s="160">
        <f t="shared" si="299"/>
        <v>-1.6683000000000001</v>
      </c>
    </row>
    <row r="263" spans="1:127" ht="24.95" customHeight="1" x14ac:dyDescent="0.2">
      <c r="A263" s="272">
        <v>254</v>
      </c>
      <c r="B263" s="336"/>
      <c r="C263" s="332"/>
      <c r="D263" s="333"/>
      <c r="E263" s="334"/>
      <c r="F263" s="335"/>
      <c r="G263" s="334"/>
      <c r="H263" s="371"/>
      <c r="I263" s="334"/>
      <c r="J263" s="334"/>
      <c r="K263" s="334"/>
      <c r="L263" s="334"/>
      <c r="M263" s="334"/>
      <c r="N263" s="334"/>
      <c r="O263" s="337"/>
      <c r="P263" s="337"/>
      <c r="Q263" s="338" t="str">
        <f t="shared" si="250"/>
        <v xml:space="preserve"> </v>
      </c>
      <c r="R263" s="339" t="str">
        <f t="shared" si="251"/>
        <v/>
      </c>
      <c r="S263" s="340" t="str">
        <f t="shared" si="304"/>
        <v/>
      </c>
      <c r="T263" s="341" t="str">
        <f t="shared" si="252"/>
        <v/>
      </c>
      <c r="U263" s="341" t="str">
        <f t="shared" si="253"/>
        <v/>
      </c>
      <c r="V263" s="341" t="str">
        <f t="shared" si="254"/>
        <v/>
      </c>
      <c r="W263" s="341" t="str">
        <f t="shared" si="255"/>
        <v/>
      </c>
      <c r="X263" s="340" t="str">
        <f t="shared" si="305"/>
        <v/>
      </c>
      <c r="Y263" s="342" t="str">
        <f t="shared" si="306"/>
        <v/>
      </c>
      <c r="Z263" s="343" t="str">
        <f t="shared" si="307"/>
        <v/>
      </c>
      <c r="AA263" s="344" t="str">
        <f t="shared" si="308"/>
        <v/>
      </c>
      <c r="AB263" s="345" t="str">
        <f t="shared" si="256"/>
        <v/>
      </c>
      <c r="AC263" s="346" t="str">
        <f t="shared" si="257"/>
        <v/>
      </c>
      <c r="AD263" s="346" t="str">
        <f t="shared" si="258"/>
        <v/>
      </c>
      <c r="AE263" s="344" t="str">
        <f t="shared" si="309"/>
        <v/>
      </c>
      <c r="AF263" s="346" t="str">
        <f t="shared" si="259"/>
        <v/>
      </c>
      <c r="AG263" s="344" t="str">
        <f t="shared" si="310"/>
        <v/>
      </c>
      <c r="AH263" s="344" t="str">
        <f t="shared" si="311"/>
        <v/>
      </c>
      <c r="AI263" s="344" t="str">
        <f t="shared" si="312"/>
        <v/>
      </c>
      <c r="AJ263" s="346" t="str">
        <f t="shared" si="313"/>
        <v/>
      </c>
      <c r="AK263" s="346" t="str">
        <f t="shared" si="314"/>
        <v/>
      </c>
      <c r="AL263" s="347" t="str">
        <f t="shared" si="315"/>
        <v/>
      </c>
      <c r="AM263" s="141"/>
      <c r="AN263" s="141"/>
      <c r="AO263" s="142"/>
      <c r="AP263" s="58">
        <f t="shared" si="260"/>
        <v>0</v>
      </c>
      <c r="AQ263" s="94">
        <f>SUM(AP$10:AP263)</f>
        <v>0</v>
      </c>
      <c r="AR263" s="143">
        <f t="shared" si="320"/>
        <v>0.1</v>
      </c>
      <c r="AS263" s="144" t="str">
        <f t="shared" si="261"/>
        <v/>
      </c>
      <c r="AT263" s="144" t="str">
        <f t="shared" si="288"/>
        <v/>
      </c>
      <c r="AU263" s="145"/>
      <c r="AV263" s="58">
        <f t="shared" si="318"/>
        <v>0</v>
      </c>
      <c r="AW263" s="318">
        <f>SUM(AV$10:AV263)</f>
        <v>0</v>
      </c>
      <c r="AX263" s="319">
        <f t="shared" si="319"/>
        <v>0.1</v>
      </c>
      <c r="AY263" s="144" t="str">
        <f t="shared" si="302"/>
        <v/>
      </c>
      <c r="AZ263" s="144" t="str">
        <f t="shared" si="303"/>
        <v/>
      </c>
      <c r="BA263" s="144"/>
      <c r="BB263" s="146" t="str">
        <f t="shared" si="262"/>
        <v/>
      </c>
      <c r="BC263" s="66" t="str">
        <f t="shared" si="301"/>
        <v/>
      </c>
      <c r="BD263" s="195" t="str">
        <f t="shared" si="263"/>
        <v/>
      </c>
      <c r="BF263" s="283"/>
      <c r="BG263" s="286" t="str">
        <f t="shared" si="264"/>
        <v/>
      </c>
      <c r="BY263" s="211" t="str">
        <f t="shared" si="265"/>
        <v/>
      </c>
      <c r="BZ263" s="150" t="str">
        <f t="shared" si="266"/>
        <v/>
      </c>
      <c r="CB263" s="54" t="str">
        <f t="shared" si="300"/>
        <v/>
      </c>
      <c r="CD263" s="54" t="str">
        <f t="shared" si="267"/>
        <v/>
      </c>
      <c r="CF263" s="54" t="str">
        <f t="shared" si="268"/>
        <v/>
      </c>
      <c r="CH263" s="150" t="str">
        <f t="shared" si="269"/>
        <v/>
      </c>
      <c r="CI263" s="290"/>
      <c r="CJ263" s="150" t="str">
        <f t="shared" si="270"/>
        <v/>
      </c>
      <c r="CK263" s="290"/>
      <c r="CL263" s="54" t="str">
        <f t="shared" si="289"/>
        <v/>
      </c>
      <c r="CM263" s="290"/>
      <c r="CN263" s="150" t="str">
        <f t="shared" si="271"/>
        <v/>
      </c>
      <c r="CO263" s="290"/>
      <c r="CP263" s="150" t="str">
        <f t="shared" si="272"/>
        <v/>
      </c>
      <c r="CQ263" s="290"/>
      <c r="CR263" s="150" t="str">
        <f t="shared" si="273"/>
        <v/>
      </c>
      <c r="CS263" s="290"/>
      <c r="CT263" s="150" t="str">
        <f t="shared" si="274"/>
        <v/>
      </c>
      <c r="CU263" s="150"/>
      <c r="CV263" s="150" t="str">
        <f t="shared" si="275"/>
        <v/>
      </c>
      <c r="CW263" s="94"/>
      <c r="CX263" s="151" t="str">
        <f t="shared" si="316"/>
        <v/>
      </c>
      <c r="CY263" s="151" t="str">
        <f t="shared" si="317"/>
        <v/>
      </c>
      <c r="CZ263" s="152"/>
      <c r="DA263" s="373" t="str">
        <f t="shared" si="290"/>
        <v/>
      </c>
      <c r="DC263" s="153">
        <f t="shared" si="276"/>
        <v>0</v>
      </c>
      <c r="DD263" s="153">
        <f t="shared" si="277"/>
        <v>0</v>
      </c>
      <c r="DE263" s="153">
        <f t="shared" si="278"/>
        <v>0</v>
      </c>
      <c r="DF263" s="158">
        <f t="shared" si="279"/>
        <v>-4.7000000000000002E-3</v>
      </c>
      <c r="DG263" s="159">
        <f t="shared" si="291"/>
        <v>-1.1703000000000001</v>
      </c>
      <c r="DH263" s="158">
        <f t="shared" si="280"/>
        <v>3.1999999999999997E-3</v>
      </c>
      <c r="DI263" s="159">
        <f t="shared" si="292"/>
        <v>0.79679999999999995</v>
      </c>
      <c r="DJ263" s="158">
        <f t="shared" si="281"/>
        <v>-2.7000000000000001E-3</v>
      </c>
      <c r="DK263" s="159">
        <f t="shared" si="293"/>
        <v>-0.67230000000000001</v>
      </c>
      <c r="DL263" s="158">
        <f t="shared" si="282"/>
        <v>1.1999999999999999E-3</v>
      </c>
      <c r="DM263" s="159">
        <f t="shared" si="294"/>
        <v>0.29879999999999995</v>
      </c>
      <c r="DN263" s="158">
        <f t="shared" si="283"/>
        <v>1.46E-2</v>
      </c>
      <c r="DO263" s="159">
        <f t="shared" si="295"/>
        <v>3.6354000000000002</v>
      </c>
      <c r="DP263" s="158">
        <f t="shared" si="284"/>
        <v>-1.2999999999999999E-2</v>
      </c>
      <c r="DQ263" s="159">
        <f t="shared" si="296"/>
        <v>-3.2369999999999997</v>
      </c>
      <c r="DR263" s="158">
        <f t="shared" si="285"/>
        <v>-6.7000000000000002E-3</v>
      </c>
      <c r="DS263" s="159">
        <f t="shared" si="297"/>
        <v>-1.6683000000000001</v>
      </c>
      <c r="DT263" s="158">
        <f t="shared" si="286"/>
        <v>-1.2999999999999999E-2</v>
      </c>
      <c r="DU263" s="159">
        <f t="shared" si="298"/>
        <v>-3.2369999999999997</v>
      </c>
      <c r="DV263" s="158">
        <f t="shared" si="287"/>
        <v>-6.7000000000000002E-3</v>
      </c>
      <c r="DW263" s="160">
        <f t="shared" si="299"/>
        <v>-1.6683000000000001</v>
      </c>
    </row>
    <row r="264" spans="1:127" ht="24.95" customHeight="1" x14ac:dyDescent="0.2">
      <c r="A264" s="272">
        <v>255</v>
      </c>
      <c r="B264" s="336"/>
      <c r="C264" s="332"/>
      <c r="D264" s="333"/>
      <c r="E264" s="334"/>
      <c r="F264" s="335"/>
      <c r="G264" s="334"/>
      <c r="H264" s="371"/>
      <c r="I264" s="334"/>
      <c r="J264" s="334"/>
      <c r="K264" s="334"/>
      <c r="L264" s="334"/>
      <c r="M264" s="334"/>
      <c r="N264" s="334"/>
      <c r="O264" s="337"/>
      <c r="P264" s="337"/>
      <c r="Q264" s="338" t="str">
        <f t="shared" si="250"/>
        <v xml:space="preserve"> </v>
      </c>
      <c r="R264" s="339" t="str">
        <f t="shared" si="251"/>
        <v/>
      </c>
      <c r="S264" s="340" t="str">
        <f t="shared" si="304"/>
        <v/>
      </c>
      <c r="T264" s="341" t="str">
        <f t="shared" si="252"/>
        <v/>
      </c>
      <c r="U264" s="341" t="str">
        <f t="shared" si="253"/>
        <v/>
      </c>
      <c r="V264" s="341" t="str">
        <f t="shared" si="254"/>
        <v/>
      </c>
      <c r="W264" s="341" t="str">
        <f t="shared" si="255"/>
        <v/>
      </c>
      <c r="X264" s="340" t="str">
        <f t="shared" si="305"/>
        <v/>
      </c>
      <c r="Y264" s="342" t="str">
        <f t="shared" si="306"/>
        <v/>
      </c>
      <c r="Z264" s="343" t="str">
        <f t="shared" si="307"/>
        <v/>
      </c>
      <c r="AA264" s="344" t="str">
        <f t="shared" si="308"/>
        <v/>
      </c>
      <c r="AB264" s="345" t="str">
        <f t="shared" si="256"/>
        <v/>
      </c>
      <c r="AC264" s="346" t="str">
        <f t="shared" si="257"/>
        <v/>
      </c>
      <c r="AD264" s="346" t="str">
        <f t="shared" si="258"/>
        <v/>
      </c>
      <c r="AE264" s="344" t="str">
        <f t="shared" si="309"/>
        <v/>
      </c>
      <c r="AF264" s="346" t="str">
        <f t="shared" si="259"/>
        <v/>
      </c>
      <c r="AG264" s="344" t="str">
        <f t="shared" si="310"/>
        <v/>
      </c>
      <c r="AH264" s="344" t="str">
        <f t="shared" si="311"/>
        <v/>
      </c>
      <c r="AI264" s="344" t="str">
        <f t="shared" si="312"/>
        <v/>
      </c>
      <c r="AJ264" s="346" t="str">
        <f t="shared" si="313"/>
        <v/>
      </c>
      <c r="AK264" s="346" t="str">
        <f t="shared" si="314"/>
        <v/>
      </c>
      <c r="AL264" s="347" t="str">
        <f t="shared" si="315"/>
        <v/>
      </c>
      <c r="AM264" s="141"/>
      <c r="AN264" s="141"/>
      <c r="AO264" s="142"/>
      <c r="AP264" s="58">
        <f t="shared" si="260"/>
        <v>0</v>
      </c>
      <c r="AQ264" s="94">
        <f>SUM(AP$10:AP264)</f>
        <v>0</v>
      </c>
      <c r="AR264" s="143">
        <f t="shared" si="320"/>
        <v>0.1</v>
      </c>
      <c r="AS264" s="144" t="str">
        <f t="shared" si="261"/>
        <v/>
      </c>
      <c r="AT264" s="144" t="str">
        <f t="shared" si="288"/>
        <v/>
      </c>
      <c r="AU264" s="145"/>
      <c r="AV264" s="58">
        <f t="shared" si="318"/>
        <v>0</v>
      </c>
      <c r="AW264" s="318">
        <f>SUM(AV$10:AV264)</f>
        <v>0</v>
      </c>
      <c r="AX264" s="319">
        <f t="shared" si="319"/>
        <v>0.1</v>
      </c>
      <c r="AY264" s="144" t="str">
        <f t="shared" si="302"/>
        <v/>
      </c>
      <c r="AZ264" s="144" t="str">
        <f t="shared" si="303"/>
        <v/>
      </c>
      <c r="BA264" s="144"/>
      <c r="BB264" s="146" t="str">
        <f t="shared" si="262"/>
        <v/>
      </c>
      <c r="BC264" s="66" t="str">
        <f t="shared" si="301"/>
        <v/>
      </c>
      <c r="BD264" s="195" t="str">
        <f t="shared" si="263"/>
        <v/>
      </c>
      <c r="BF264" s="283"/>
      <c r="BG264" s="286" t="str">
        <f t="shared" si="264"/>
        <v/>
      </c>
      <c r="BY264" s="211" t="str">
        <f t="shared" si="265"/>
        <v/>
      </c>
      <c r="BZ264" s="150" t="str">
        <f t="shared" si="266"/>
        <v/>
      </c>
      <c r="CB264" s="54" t="str">
        <f t="shared" si="300"/>
        <v/>
      </c>
      <c r="CD264" s="54" t="str">
        <f t="shared" si="267"/>
        <v/>
      </c>
      <c r="CF264" s="54" t="str">
        <f t="shared" si="268"/>
        <v/>
      </c>
      <c r="CH264" s="150" t="str">
        <f t="shared" si="269"/>
        <v/>
      </c>
      <c r="CI264" s="290"/>
      <c r="CJ264" s="150" t="str">
        <f t="shared" si="270"/>
        <v/>
      </c>
      <c r="CK264" s="290"/>
      <c r="CL264" s="54" t="str">
        <f t="shared" si="289"/>
        <v/>
      </c>
      <c r="CM264" s="290"/>
      <c r="CN264" s="150" t="str">
        <f t="shared" si="271"/>
        <v/>
      </c>
      <c r="CO264" s="290"/>
      <c r="CP264" s="150" t="str">
        <f t="shared" si="272"/>
        <v/>
      </c>
      <c r="CQ264" s="290"/>
      <c r="CR264" s="150" t="str">
        <f t="shared" si="273"/>
        <v/>
      </c>
      <c r="CS264" s="290"/>
      <c r="CT264" s="150" t="str">
        <f t="shared" si="274"/>
        <v/>
      </c>
      <c r="CU264" s="150"/>
      <c r="CV264" s="150" t="str">
        <f t="shared" si="275"/>
        <v/>
      </c>
      <c r="CW264" s="94"/>
      <c r="CX264" s="151" t="str">
        <f t="shared" si="316"/>
        <v/>
      </c>
      <c r="CY264" s="151" t="str">
        <f t="shared" si="317"/>
        <v/>
      </c>
      <c r="CZ264" s="152"/>
      <c r="DA264" s="373" t="str">
        <f t="shared" si="290"/>
        <v/>
      </c>
      <c r="DC264" s="153">
        <f t="shared" si="276"/>
        <v>0</v>
      </c>
      <c r="DD264" s="153">
        <f t="shared" si="277"/>
        <v>0</v>
      </c>
      <c r="DE264" s="153">
        <f t="shared" si="278"/>
        <v>0</v>
      </c>
      <c r="DF264" s="158">
        <f t="shared" si="279"/>
        <v>-4.7000000000000002E-3</v>
      </c>
      <c r="DG264" s="159">
        <f t="shared" si="291"/>
        <v>-1.1703000000000001</v>
      </c>
      <c r="DH264" s="158">
        <f t="shared" si="280"/>
        <v>3.1999999999999997E-3</v>
      </c>
      <c r="DI264" s="159">
        <f t="shared" si="292"/>
        <v>0.79679999999999995</v>
      </c>
      <c r="DJ264" s="158">
        <f t="shared" si="281"/>
        <v>-2.7000000000000001E-3</v>
      </c>
      <c r="DK264" s="159">
        <f t="shared" si="293"/>
        <v>-0.67230000000000001</v>
      </c>
      <c r="DL264" s="158">
        <f t="shared" si="282"/>
        <v>1.1999999999999999E-3</v>
      </c>
      <c r="DM264" s="159">
        <f t="shared" si="294"/>
        <v>0.29879999999999995</v>
      </c>
      <c r="DN264" s="158">
        <f t="shared" si="283"/>
        <v>1.46E-2</v>
      </c>
      <c r="DO264" s="159">
        <f t="shared" si="295"/>
        <v>3.6354000000000002</v>
      </c>
      <c r="DP264" s="158">
        <f t="shared" si="284"/>
        <v>-1.2999999999999999E-2</v>
      </c>
      <c r="DQ264" s="159">
        <f t="shared" si="296"/>
        <v>-3.2369999999999997</v>
      </c>
      <c r="DR264" s="158">
        <f t="shared" si="285"/>
        <v>-6.7000000000000002E-3</v>
      </c>
      <c r="DS264" s="159">
        <f t="shared" si="297"/>
        <v>-1.6683000000000001</v>
      </c>
      <c r="DT264" s="158">
        <f t="shared" si="286"/>
        <v>-1.2999999999999999E-2</v>
      </c>
      <c r="DU264" s="159">
        <f t="shared" si="298"/>
        <v>-3.2369999999999997</v>
      </c>
      <c r="DV264" s="158">
        <f t="shared" si="287"/>
        <v>-6.7000000000000002E-3</v>
      </c>
      <c r="DW264" s="160">
        <f t="shared" si="299"/>
        <v>-1.6683000000000001</v>
      </c>
    </row>
    <row r="265" spans="1:127" ht="24.95" customHeight="1" x14ac:dyDescent="0.2">
      <c r="A265" s="272">
        <v>256</v>
      </c>
      <c r="B265" s="336"/>
      <c r="C265" s="332"/>
      <c r="D265" s="333"/>
      <c r="E265" s="334"/>
      <c r="F265" s="335"/>
      <c r="G265" s="334"/>
      <c r="H265" s="371"/>
      <c r="I265" s="334"/>
      <c r="J265" s="334"/>
      <c r="K265" s="334"/>
      <c r="L265" s="334"/>
      <c r="M265" s="334"/>
      <c r="N265" s="334"/>
      <c r="O265" s="337"/>
      <c r="P265" s="337"/>
      <c r="Q265" s="338" t="str">
        <f t="shared" si="250"/>
        <v xml:space="preserve"> </v>
      </c>
      <c r="R265" s="339" t="str">
        <f t="shared" si="251"/>
        <v/>
      </c>
      <c r="S265" s="340" t="str">
        <f t="shared" si="304"/>
        <v/>
      </c>
      <c r="T265" s="341" t="str">
        <f t="shared" si="252"/>
        <v/>
      </c>
      <c r="U265" s="341" t="str">
        <f t="shared" si="253"/>
        <v/>
      </c>
      <c r="V265" s="341" t="str">
        <f t="shared" si="254"/>
        <v/>
      </c>
      <c r="W265" s="341" t="str">
        <f t="shared" si="255"/>
        <v/>
      </c>
      <c r="X265" s="340" t="str">
        <f t="shared" si="305"/>
        <v/>
      </c>
      <c r="Y265" s="342" t="str">
        <f t="shared" si="306"/>
        <v/>
      </c>
      <c r="Z265" s="343" t="str">
        <f t="shared" si="307"/>
        <v/>
      </c>
      <c r="AA265" s="344" t="str">
        <f t="shared" si="308"/>
        <v/>
      </c>
      <c r="AB265" s="345" t="str">
        <f t="shared" si="256"/>
        <v/>
      </c>
      <c r="AC265" s="346" t="str">
        <f t="shared" si="257"/>
        <v/>
      </c>
      <c r="AD265" s="346" t="str">
        <f t="shared" si="258"/>
        <v/>
      </c>
      <c r="AE265" s="344" t="str">
        <f t="shared" si="309"/>
        <v/>
      </c>
      <c r="AF265" s="346" t="str">
        <f t="shared" si="259"/>
        <v/>
      </c>
      <c r="AG265" s="344" t="str">
        <f t="shared" si="310"/>
        <v/>
      </c>
      <c r="AH265" s="344" t="str">
        <f t="shared" si="311"/>
        <v/>
      </c>
      <c r="AI265" s="344" t="str">
        <f t="shared" si="312"/>
        <v/>
      </c>
      <c r="AJ265" s="346" t="str">
        <f t="shared" si="313"/>
        <v/>
      </c>
      <c r="AK265" s="346" t="str">
        <f t="shared" si="314"/>
        <v/>
      </c>
      <c r="AL265" s="347" t="str">
        <f t="shared" si="315"/>
        <v/>
      </c>
      <c r="AM265" s="141"/>
      <c r="AN265" s="141"/>
      <c r="AO265" s="142"/>
      <c r="AP265" s="58">
        <f t="shared" si="260"/>
        <v>0</v>
      </c>
      <c r="AQ265" s="94">
        <f>SUM(AP$10:AP265)</f>
        <v>0</v>
      </c>
      <c r="AR265" s="143">
        <f t="shared" si="320"/>
        <v>0.1</v>
      </c>
      <c r="AS265" s="144" t="str">
        <f t="shared" si="261"/>
        <v/>
      </c>
      <c r="AT265" s="144" t="str">
        <f t="shared" si="288"/>
        <v/>
      </c>
      <c r="AU265" s="145"/>
      <c r="AV265" s="58">
        <f t="shared" si="318"/>
        <v>0</v>
      </c>
      <c r="AW265" s="318">
        <f>SUM(AV$10:AV265)</f>
        <v>0</v>
      </c>
      <c r="AX265" s="319">
        <f t="shared" si="319"/>
        <v>0.1</v>
      </c>
      <c r="AY265" s="144" t="str">
        <f t="shared" si="302"/>
        <v/>
      </c>
      <c r="AZ265" s="144" t="str">
        <f t="shared" si="303"/>
        <v/>
      </c>
      <c r="BA265" s="144"/>
      <c r="BB265" s="146" t="str">
        <f t="shared" si="262"/>
        <v/>
      </c>
      <c r="BC265" s="66" t="str">
        <f t="shared" si="301"/>
        <v/>
      </c>
      <c r="BD265" s="195" t="str">
        <f t="shared" si="263"/>
        <v/>
      </c>
      <c r="BF265" s="283"/>
      <c r="BG265" s="286" t="str">
        <f t="shared" si="264"/>
        <v/>
      </c>
      <c r="BY265" s="211" t="str">
        <f t="shared" si="265"/>
        <v/>
      </c>
      <c r="BZ265" s="150" t="str">
        <f t="shared" si="266"/>
        <v/>
      </c>
      <c r="CB265" s="54" t="str">
        <f t="shared" si="300"/>
        <v/>
      </c>
      <c r="CD265" s="54" t="str">
        <f t="shared" si="267"/>
        <v/>
      </c>
      <c r="CF265" s="54" t="str">
        <f t="shared" si="268"/>
        <v/>
      </c>
      <c r="CH265" s="150" t="str">
        <f t="shared" si="269"/>
        <v/>
      </c>
      <c r="CI265" s="290"/>
      <c r="CJ265" s="150" t="str">
        <f t="shared" si="270"/>
        <v/>
      </c>
      <c r="CK265" s="290"/>
      <c r="CL265" s="54" t="str">
        <f t="shared" si="289"/>
        <v/>
      </c>
      <c r="CM265" s="290"/>
      <c r="CN265" s="150" t="str">
        <f t="shared" si="271"/>
        <v/>
      </c>
      <c r="CO265" s="290"/>
      <c r="CP265" s="150" t="str">
        <f t="shared" si="272"/>
        <v/>
      </c>
      <c r="CQ265" s="290"/>
      <c r="CR265" s="150" t="str">
        <f t="shared" si="273"/>
        <v/>
      </c>
      <c r="CS265" s="290"/>
      <c r="CT265" s="150" t="str">
        <f t="shared" si="274"/>
        <v/>
      </c>
      <c r="CU265" s="150"/>
      <c r="CV265" s="150" t="str">
        <f t="shared" si="275"/>
        <v/>
      </c>
      <c r="CW265" s="94"/>
      <c r="CX265" s="151" t="str">
        <f t="shared" si="316"/>
        <v/>
      </c>
      <c r="CY265" s="151" t="str">
        <f t="shared" si="317"/>
        <v/>
      </c>
      <c r="CZ265" s="152"/>
      <c r="DA265" s="373" t="str">
        <f t="shared" si="290"/>
        <v/>
      </c>
      <c r="DC265" s="153">
        <f t="shared" si="276"/>
        <v>0</v>
      </c>
      <c r="DD265" s="153">
        <f t="shared" si="277"/>
        <v>0</v>
      </c>
      <c r="DE265" s="153">
        <f t="shared" si="278"/>
        <v>0</v>
      </c>
      <c r="DF265" s="158">
        <f t="shared" si="279"/>
        <v>-4.7000000000000002E-3</v>
      </c>
      <c r="DG265" s="159">
        <f t="shared" si="291"/>
        <v>-1.1703000000000001</v>
      </c>
      <c r="DH265" s="158">
        <f t="shared" si="280"/>
        <v>3.1999999999999997E-3</v>
      </c>
      <c r="DI265" s="159">
        <f t="shared" si="292"/>
        <v>0.79679999999999995</v>
      </c>
      <c r="DJ265" s="158">
        <f t="shared" si="281"/>
        <v>-2.7000000000000001E-3</v>
      </c>
      <c r="DK265" s="159">
        <f t="shared" si="293"/>
        <v>-0.67230000000000001</v>
      </c>
      <c r="DL265" s="158">
        <f t="shared" si="282"/>
        <v>1.1999999999999999E-3</v>
      </c>
      <c r="DM265" s="159">
        <f t="shared" si="294"/>
        <v>0.29879999999999995</v>
      </c>
      <c r="DN265" s="158">
        <f t="shared" si="283"/>
        <v>1.46E-2</v>
      </c>
      <c r="DO265" s="159">
        <f t="shared" si="295"/>
        <v>3.6354000000000002</v>
      </c>
      <c r="DP265" s="158">
        <f t="shared" si="284"/>
        <v>-1.2999999999999999E-2</v>
      </c>
      <c r="DQ265" s="159">
        <f t="shared" si="296"/>
        <v>-3.2369999999999997</v>
      </c>
      <c r="DR265" s="158">
        <f t="shared" si="285"/>
        <v>-6.7000000000000002E-3</v>
      </c>
      <c r="DS265" s="159">
        <f t="shared" si="297"/>
        <v>-1.6683000000000001</v>
      </c>
      <c r="DT265" s="158">
        <f t="shared" si="286"/>
        <v>-1.2999999999999999E-2</v>
      </c>
      <c r="DU265" s="159">
        <f t="shared" si="298"/>
        <v>-3.2369999999999997</v>
      </c>
      <c r="DV265" s="158">
        <f t="shared" si="287"/>
        <v>-6.7000000000000002E-3</v>
      </c>
      <c r="DW265" s="160">
        <f t="shared" si="299"/>
        <v>-1.6683000000000001</v>
      </c>
    </row>
    <row r="266" spans="1:127" ht="24.95" customHeight="1" x14ac:dyDescent="0.2">
      <c r="A266" s="272">
        <v>257</v>
      </c>
      <c r="B266" s="336"/>
      <c r="C266" s="332"/>
      <c r="D266" s="333"/>
      <c r="E266" s="334"/>
      <c r="F266" s="335"/>
      <c r="G266" s="334"/>
      <c r="H266" s="371"/>
      <c r="I266" s="334"/>
      <c r="J266" s="334"/>
      <c r="K266" s="334"/>
      <c r="L266" s="334"/>
      <c r="M266" s="334"/>
      <c r="N266" s="334"/>
      <c r="O266" s="337"/>
      <c r="P266" s="337"/>
      <c r="Q266" s="338" t="str">
        <f t="shared" ref="Q266:Q329" si="321">IF(P266=""," ",IF($N$3="in WC",IF(F266="","",IF(F266=6,DF266,IF(F266=8,DH266,IF(F266=10,DJ266,IF(F266=12,DL266,IF(F266=14,DN266,IF(F266="12x18",DP266,IF(F266="12x24",DR266,IF(F266="12x36",DT266,IF(F266="12x48",DV266)))))))))),IF(F266=6,DG266,IF(F266=8,DI266,IF(F266=10,DK266,IF(F266=12,DM266,IF(F266=14,DO266,IF(F266="12x18",DQ266,IF(F266="12x24",DS266,IF(F266="12x36",DU266,IF(F266="12x48",DW266)))))))))))</f>
        <v xml:space="preserve"> </v>
      </c>
      <c r="R266" s="339" t="str">
        <f t="shared" ref="R266:R329" si="322">IF(F266="","",LOOKUP(F266,$BI$14:$BI$22,$BP$14:$BP$22))</f>
        <v/>
      </c>
      <c r="S266" s="340" t="str">
        <f t="shared" si="304"/>
        <v/>
      </c>
      <c r="T266" s="341" t="str">
        <f t="shared" ref="T266:T329" si="323">IF(F266="","",IF($N$2="CFM",LOOKUP(F266,$BI$14:$BJ$22),IF($N$2="LPS", LOOKUP(F266,$BI$173:$BJ$181),IF($N$2="CMH",LOOKUP(F266,$BI$187:$BJ$195)," "))))</f>
        <v/>
      </c>
      <c r="U266" s="341" t="str">
        <f t="shared" ref="U266:U329" si="324">IF(F266="","",IF($N$2="CFM",LOOKUP(F266,$BI$14:$BI$22,$BL$14:$BL$22),IF($N$2="LPS", LOOKUP(F266,$BI$173:$BI$181,$BL$173:$BL$181),IF($N$2="CMH",LOOKUP(F266,$BI$187:$BI$195,$BL$187:$BL$195)," "))))</f>
        <v/>
      </c>
      <c r="V266" s="341" t="str">
        <f t="shared" ref="V266:V329" si="325">IF(F266="","",IF($N$2="CFM",LOOKUP(F266,$BI$14:$BI$22,$BM$14:$BM$22),IF($N$2="LPS", LOOKUP(F266,$BI$173:$BI$181,$BM$173:$BM$181),IF($N$2="CMH",LOOKUP(F266,$BI$187:$BI$195,$BM$187:$BM$195)," "))))</f>
        <v/>
      </c>
      <c r="W266" s="341" t="str">
        <f t="shared" ref="W266:W329" si="326">IF(F266="","",IF($N$2="CFM",LOOKUP(F266,$BI$14:$BI$22,$BN$14:$BN$22),IF($N$2="LPS", LOOKUP(F266,$BI$173:$BI$181,$BN$173:$BN$181),IF($N$2="CMH",LOOKUP(F266,$BI$187:$BI$195,$BN$187:$BN$195)," "))))</f>
        <v/>
      </c>
      <c r="X266" s="340" t="str">
        <f t="shared" si="305"/>
        <v/>
      </c>
      <c r="Y266" s="342" t="str">
        <f t="shared" si="306"/>
        <v/>
      </c>
      <c r="Z266" s="343" t="str">
        <f t="shared" si="307"/>
        <v/>
      </c>
      <c r="AA266" s="344" t="str">
        <f t="shared" si="308"/>
        <v/>
      </c>
      <c r="AB266" s="345" t="str">
        <f t="shared" ref="AB266:AB329" si="327">IF(F266="","",LOOKUP(F266,$BI$14:$BI$22,$BQ$14:$BQ$22))</f>
        <v/>
      </c>
      <c r="AC266" s="346" t="str">
        <f t="shared" ref="AC266:AC329" si="328">IF(G266="","",LOOKUP(G266,$BI$31:$BJ$37))</f>
        <v/>
      </c>
      <c r="AD266" s="346" t="str">
        <f t="shared" ref="AD266:AD329" si="329">IF(H266="","",LOOKUP(H266,$BI$41:$BJ$47))</f>
        <v/>
      </c>
      <c r="AE266" s="344" t="str">
        <f t="shared" si="309"/>
        <v/>
      </c>
      <c r="AF266" s="346" t="str">
        <f t="shared" ref="AF266:AF329" si="330">IF(F266="","",LOOKUP(F266,$BI$14:$BI$22,$BO$14:$BO$22))</f>
        <v/>
      </c>
      <c r="AG266" s="344" t="str">
        <f t="shared" si="310"/>
        <v/>
      </c>
      <c r="AH266" s="344" t="str">
        <f t="shared" si="311"/>
        <v/>
      </c>
      <c r="AI266" s="344" t="str">
        <f t="shared" si="312"/>
        <v/>
      </c>
      <c r="AJ266" s="346" t="str">
        <f t="shared" si="313"/>
        <v/>
      </c>
      <c r="AK266" s="346" t="str">
        <f t="shared" si="314"/>
        <v/>
      </c>
      <c r="AL266" s="347" t="str">
        <f t="shared" si="315"/>
        <v/>
      </c>
      <c r="AM266" s="141"/>
      <c r="AN266" s="141"/>
      <c r="AO266" s="142"/>
      <c r="AP266" s="58">
        <f t="shared" ref="AP266:AP329" si="331">IF(S266="NO",1,0)</f>
        <v>0</v>
      </c>
      <c r="AQ266" s="94">
        <f>SUM(AP$10:AP266)</f>
        <v>0</v>
      </c>
      <c r="AR266" s="143">
        <f t="shared" si="320"/>
        <v>0.1</v>
      </c>
      <c r="AS266" s="144" t="str">
        <f t="shared" ref="AS266:AS329" si="332">IF(S266="NO",C266,"")</f>
        <v/>
      </c>
      <c r="AT266" s="144" t="str">
        <f t="shared" si="288"/>
        <v/>
      </c>
      <c r="AU266" s="145"/>
      <c r="AV266" s="58">
        <f t="shared" si="318"/>
        <v>0</v>
      </c>
      <c r="AW266" s="318">
        <f>SUM(AV$10:AV266)</f>
        <v>0</v>
      </c>
      <c r="AX266" s="319">
        <f t="shared" si="319"/>
        <v>0.1</v>
      </c>
      <c r="AY266" s="144" t="str">
        <f t="shared" si="302"/>
        <v/>
      </c>
      <c r="AZ266" s="144" t="str">
        <f t="shared" si="303"/>
        <v/>
      </c>
      <c r="BA266" s="144"/>
      <c r="BB266" s="146" t="str">
        <f t="shared" ref="BB266:BB329" si="333">CONCATENATE(Y266,Z266,AB266,AC266,AD266,AE266,AF266,AG266,AH266,AI266,AJ266,AK266,AL266)</f>
        <v/>
      </c>
      <c r="BC266" s="66" t="str">
        <f t="shared" si="301"/>
        <v/>
      </c>
      <c r="BD266" s="195" t="str">
        <f t="shared" ref="BD266:BD329" si="334">IF(N266="","",N266)</f>
        <v/>
      </c>
      <c r="BF266" s="283"/>
      <c r="BG266" s="286" t="str">
        <f t="shared" ref="BG266:BG329" si="335">IF(D266="","",Q266-$T$3)</f>
        <v/>
      </c>
      <c r="BY266" s="211" t="str">
        <f t="shared" ref="BY266:BY329" si="336">IF(G266="","",IF(LEFT(G266,3)="304","_304SS",IF(LEFT(G266,3)="316","_316SS",G266)))</f>
        <v/>
      </c>
      <c r="BZ266" s="150" t="str">
        <f t="shared" ref="BZ266:BZ329" si="337">IF(E266="AVT3000","AV3000X",IF(E266="AVC5000","AVC5000X",IF(E266="H-AVT3000","H_AV3000",IF(E266="H-AVC5000","H_AVC5000",""))))</f>
        <v/>
      </c>
      <c r="CB266" s="54" t="str">
        <f t="shared" si="300"/>
        <v/>
      </c>
      <c r="CD266" s="54" t="str">
        <f t="shared" ref="CD266:CD329" si="338">IF(D266="supply","supply",IF(D266="FH Exhaust","FHExhaust", IF(D266="GE","GE",IF(D266="Other Exhaust","OtherExhaust",IF(D266="Return","Return",IF(D266="Cage Rack","CageRack",IF(D266="Bio Safety Cab","BioSafetyCab",IF(D266="Canopy Ex","CanopyEx",IF(D266="Snorkel","Snorkel",IF(D266="Acid resistant","AcidRes",""))))))))))</f>
        <v/>
      </c>
      <c r="CF266" s="54" t="str">
        <f t="shared" ref="CF266:CF329" si="339">IF(D266="supply","supplyV",IF(D266="FH Exhaust","FHExhaustV",IF(D266="GE","GEV",IF(D266="Other Exhaust","OtherExhaustV",IF(D266="Return","ReturnV",IF(D266="Cage Rack","CageRackV",IF(D266="Bio Safety Cab","BioSafetyCabV",IF(D266="Canopy Ex","CanopyExV",IF(D266="Snorkel","SnorkelV",IF(D266="Acid resistant","AcidResV",""))))))))))</f>
        <v/>
      </c>
      <c r="CH266" s="150" t="str">
        <f t="shared" ref="CH266:CH329" si="340">IF(F266=6,"AL",IF(F266=8,"AL",(IF(F266=10,"AL",IF(F266=12,"AL",IF(F266=14,"AL",IF(F266="12x18","NOAL",IF(F266="12x24","NOAL",IF(F266="12x36","NOAL",IF(F266="12x48","NOAL",""))))))))))</f>
        <v/>
      </c>
      <c r="CI266" s="290"/>
      <c r="CJ266" s="150" t="str">
        <f t="shared" ref="CJ266:CJ329" si="341">IF(AND(D266="acid resistant",E266="AVC5000"),"AVC5000MC",IF(AND(D266="acid resistant",E266="AVT3000"),"AV3000MC",IF(E266="AVT3000","AV3000M",IF(E266="AVC5000","AVC5000M",IF(E266="H-AVT3000","H_AV3000M",IF(E266="H-AVC5000","H_AVC5000M",""))))))</f>
        <v/>
      </c>
      <c r="CK266" s="290"/>
      <c r="CL266" s="54" t="str">
        <f t="shared" si="289"/>
        <v/>
      </c>
      <c r="CM266" s="290"/>
      <c r="CN266" s="150" t="str">
        <f t="shared" ref="CN266:CN329" si="342">IF(G266="PFAcoated","NOSOPFA",IF(F266=6,"NOSO",IF(F266=8,"SO",(IF(F266=10,"SO",IF(F266=12,"SO",IF(F266=14,"SO",IF(F266="12x18","SO",IF(F266="12x24","SO",IF(F266="12x36","SO",IF(F266="12x48","SO","")))))))))))</f>
        <v/>
      </c>
      <c r="CO266" s="290"/>
      <c r="CP266" s="150" t="str">
        <f t="shared" ref="CP266:CP329" si="343">IF(G266="","",IF(G266="PFACoated", "NOFL","FL"))</f>
        <v/>
      </c>
      <c r="CQ266" s="290"/>
      <c r="CR266" s="150" t="str">
        <f t="shared" ref="CR266:CR329" si="344">IF(S266="YES","CTL",IF(S266="NO","NOCTL",""))</f>
        <v/>
      </c>
      <c r="CS266" s="290"/>
      <c r="CT266" s="150" t="str">
        <f t="shared" ref="CT266:CT329" si="345">IF(E266="H-AVT3000","H_AVT3A",IF(E266="AVT3000","AVT3A",IF(E266="H-AVC5000","AVCA",IF(E266="AVC5000","AVCA",""))))</f>
        <v/>
      </c>
      <c r="CU266" s="150"/>
      <c r="CV266" s="150" t="str">
        <f t="shared" ref="CV266:CV329" si="346">IF(E266="","",IF(E266="H-AVT3000","H_AVT3B",IF(E266="AVT3000","AVT3B",IF(E266="H-AVC5000","AVCB",IF(E266="AVC5000","AVCB")))))</f>
        <v/>
      </c>
      <c r="CW266" s="94"/>
      <c r="CX266" s="151" t="str">
        <f t="shared" si="316"/>
        <v/>
      </c>
      <c r="CY266" s="151" t="str">
        <f t="shared" si="317"/>
        <v/>
      </c>
      <c r="CZ266" s="152"/>
      <c r="DA266" s="373" t="str">
        <f t="shared" si="290"/>
        <v/>
      </c>
      <c r="DC266" s="153">
        <f t="shared" ref="DC266:DC329" si="347">P266</f>
        <v>0</v>
      </c>
      <c r="DD266" s="153">
        <f t="shared" ref="DD266:DD329" si="348">P266*$DD$6</f>
        <v>0</v>
      </c>
      <c r="DE266" s="153">
        <f t="shared" ref="DE266:DE329" si="349">P266*$DE$6</f>
        <v>0</v>
      </c>
      <c r="DF266" s="158">
        <f t="shared" ref="DF266:DF329" si="350">IF($N$2="CFM",(0.0026*(($DC266)/25)^2+0.0035*($DC266)/25-0.0047),IF($N$2="LPS",(0.0026*(($DD266)/25)^2+0.0035*($DD266)/25-0.0047),IF($N$2="CMH",(0.0026*(($DE266)/25)^2+0.0035*($DE266)/25-0.0047),"")))</f>
        <v>-4.7000000000000002E-3</v>
      </c>
      <c r="DG266" s="159">
        <f t="shared" si="291"/>
        <v>-1.1703000000000001</v>
      </c>
      <c r="DH266" s="158">
        <f t="shared" ref="DH266:DH329" si="351">IF($N$2="CFM",(0.0017*(($DC266-50)/50)^2+0.0041*($DC266-50)/50+0.0056),IF($N$2="LPS",(0.0017*(($DD266-50)/50)^2+0.0041*($DD266-50)/50+0.0056),IF($N$2="CMH",(0.0017*(($DE266-50)/50)^2+0.0041*($DE266-50)/50+0.0056),"")))</f>
        <v>3.1999999999999997E-3</v>
      </c>
      <c r="DI266" s="159">
        <f t="shared" si="292"/>
        <v>0.79679999999999995</v>
      </c>
      <c r="DJ266" s="158">
        <f t="shared" ref="DJ266:DJ329" si="352">IF($N$2="CFM",(0.0026*(($DC266)/100)^2+0.0012*($DC266)/100-0.0027),IF($N$2="LPS",(0.0026*(($DD266)/100)^2+0.0012*($DD266)/100-0.0027),IF($N$2="CMH",(0.0026*(($DE266)/100)^2+0.0012*($DE266)/100-0.0027),"")))</f>
        <v>-2.7000000000000001E-3</v>
      </c>
      <c r="DK266" s="159">
        <f t="shared" si="293"/>
        <v>-0.67230000000000001</v>
      </c>
      <c r="DL266" s="158">
        <f t="shared" ref="DL266:DL329" si="353">IF($N$2="CFM",(0.0056*(($DC266)/200)^2-0.0008*($DC266)/200+0.0012),IF($N$2="LPS",(0.0056*(($DD266)/200)^2-0.0008*($DD266)/200+0.0012),IF($N$2="CMH",(0.0056*(($DE266)/200)^2-0.0008*($DE266)/200+0.0012),"")))</f>
        <v>1.1999999999999999E-3</v>
      </c>
      <c r="DM266" s="159">
        <f t="shared" si="294"/>
        <v>0.29879999999999995</v>
      </c>
      <c r="DN266" s="158">
        <f t="shared" ref="DN266:DN329" si="354">IF($N$2="CFM",(0.0062*(($DC266)/300)^2-0.0094*($DC266)/300+0.0146),IF($N$2="LPS",(0.0062*(($DD266)/300)^2-0.0094*($DD266)/300+0.0146),IF($N$2="CMH",(0.0062*(($DE266)/300)^2-0.0094*($DE266)/300+0.0146),"")))</f>
        <v>1.46E-2</v>
      </c>
      <c r="DO266" s="159">
        <f t="shared" si="295"/>
        <v>3.6354000000000002</v>
      </c>
      <c r="DP266" s="158">
        <f t="shared" ref="DP266:DP329" si="355">IF($N$2="CFM",(0.0058*((DC266)/400)^2+0.0106*(DC266)/400-0.013),IF($N$2="LPS",(0.0058*((DD266)/400)^2+0.0106*(DD266)/400-0.013),IF($N$2="CMH",(0.0058*((DE266)/400)^2+0.0106*(DE266)/400-0.013),"")))</f>
        <v>-1.2999999999999999E-2</v>
      </c>
      <c r="DQ266" s="159">
        <f t="shared" si="296"/>
        <v>-3.2369999999999997</v>
      </c>
      <c r="DR266" s="158">
        <f t="shared" ref="DR266:DR329" si="356">IF($N$2="CFM",(0.0063*(($DC266)/500)^2+0.0066*($DC266)/500-0.0067),IF($N$2="LPS",(0.0063*(($DD266)/500)^2+0.0066*($DD266)/500-0.0067),IF($N$2="CMH",(0.0063*(($DE266)/500)^2+0.0066*($DE266)/500-0.0067),"")))</f>
        <v>-6.7000000000000002E-3</v>
      </c>
      <c r="DS266" s="159">
        <f t="shared" si="297"/>
        <v>-1.6683000000000001</v>
      </c>
      <c r="DT266" s="158">
        <f t="shared" ref="DT266:DT329" si="357">IF($N$2="CFM",(0.0058*(($DC266)/800)^2+0.0106*($DC266)/800-0.013),IF($N$2="LPS",(0.0058*(($DD266)/800)^2+0.0106*($DD266)/800-0.013),IF($N$2="CMH",(0.0058*(($DE266)/800)^2+0.0106*($DE266)/800-0.013),"")))</f>
        <v>-1.2999999999999999E-2</v>
      </c>
      <c r="DU266" s="159">
        <f t="shared" si="298"/>
        <v>-3.2369999999999997</v>
      </c>
      <c r="DV266" s="158">
        <f t="shared" ref="DV266:DV329" si="358">IF($N$2="CFM",(0.0063*(($DC266)/1000)^2+0.0066*($DC266)/1000-0.0067),IF($N$2="LPS",(0.0063*(($DD266)/1000)^2+0.0066*($DD266)/1000-0.0067),IF($N$2="CMH",(0.0063*(($DE266)/1000)^2+0.0066*($DE266)/1000-0.0067),"")))</f>
        <v>-6.7000000000000002E-3</v>
      </c>
      <c r="DW266" s="160">
        <f t="shared" si="299"/>
        <v>-1.6683000000000001</v>
      </c>
    </row>
    <row r="267" spans="1:127" ht="24.95" customHeight="1" x14ac:dyDescent="0.2">
      <c r="A267" s="272">
        <v>258</v>
      </c>
      <c r="B267" s="336"/>
      <c r="C267" s="332"/>
      <c r="D267" s="333"/>
      <c r="E267" s="334"/>
      <c r="F267" s="335"/>
      <c r="G267" s="334"/>
      <c r="H267" s="371"/>
      <c r="I267" s="334"/>
      <c r="J267" s="334"/>
      <c r="K267" s="334"/>
      <c r="L267" s="334"/>
      <c r="M267" s="334"/>
      <c r="N267" s="334"/>
      <c r="O267" s="337"/>
      <c r="P267" s="337"/>
      <c r="Q267" s="338" t="str">
        <f t="shared" si="321"/>
        <v xml:space="preserve"> </v>
      </c>
      <c r="R267" s="339" t="str">
        <f t="shared" si="322"/>
        <v/>
      </c>
      <c r="S267" s="340" t="str">
        <f t="shared" si="304"/>
        <v/>
      </c>
      <c r="T267" s="341" t="str">
        <f t="shared" si="323"/>
        <v/>
      </c>
      <c r="U267" s="341" t="str">
        <f t="shared" si="324"/>
        <v/>
      </c>
      <c r="V267" s="341" t="str">
        <f t="shared" si="325"/>
        <v/>
      </c>
      <c r="W267" s="341" t="str">
        <f t="shared" si="326"/>
        <v/>
      </c>
      <c r="X267" s="340" t="str">
        <f t="shared" si="305"/>
        <v/>
      </c>
      <c r="Y267" s="342" t="str">
        <f t="shared" si="306"/>
        <v/>
      </c>
      <c r="Z267" s="343" t="str">
        <f t="shared" si="307"/>
        <v/>
      </c>
      <c r="AA267" s="344" t="str">
        <f t="shared" si="308"/>
        <v/>
      </c>
      <c r="AB267" s="345" t="str">
        <f t="shared" si="327"/>
        <v/>
      </c>
      <c r="AC267" s="346" t="str">
        <f t="shared" si="328"/>
        <v/>
      </c>
      <c r="AD267" s="346" t="str">
        <f t="shared" si="329"/>
        <v/>
      </c>
      <c r="AE267" s="344" t="str">
        <f t="shared" si="309"/>
        <v/>
      </c>
      <c r="AF267" s="346" t="str">
        <f t="shared" si="330"/>
        <v/>
      </c>
      <c r="AG267" s="344" t="str">
        <f t="shared" si="310"/>
        <v/>
      </c>
      <c r="AH267" s="344" t="str">
        <f t="shared" si="311"/>
        <v/>
      </c>
      <c r="AI267" s="344" t="str">
        <f t="shared" si="312"/>
        <v/>
      </c>
      <c r="AJ267" s="346" t="str">
        <f t="shared" si="313"/>
        <v/>
      </c>
      <c r="AK267" s="346" t="str">
        <f t="shared" si="314"/>
        <v/>
      </c>
      <c r="AL267" s="347" t="str">
        <f t="shared" si="315"/>
        <v/>
      </c>
      <c r="AM267" s="141"/>
      <c r="AN267" s="141"/>
      <c r="AO267" s="142"/>
      <c r="AP267" s="58">
        <f t="shared" si="331"/>
        <v>0</v>
      </c>
      <c r="AQ267" s="94">
        <f>SUM(AP$10:AP267)</f>
        <v>0</v>
      </c>
      <c r="AR267" s="143">
        <f t="shared" si="320"/>
        <v>0.1</v>
      </c>
      <c r="AS267" s="144" t="str">
        <f t="shared" si="332"/>
        <v/>
      </c>
      <c r="AT267" s="144" t="str">
        <f t="shared" ref="AT267:AT330" si="359">IF(S267="no",IF(B267="","",B267),"")</f>
        <v/>
      </c>
      <c r="AU267" s="145"/>
      <c r="AV267" s="58">
        <f t="shared" si="318"/>
        <v>0</v>
      </c>
      <c r="AW267" s="318">
        <f>SUM(AV$10:AV267)</f>
        <v>0</v>
      </c>
      <c r="AX267" s="319">
        <f t="shared" si="319"/>
        <v>0.1</v>
      </c>
      <c r="AY267" s="144" t="str">
        <f t="shared" si="302"/>
        <v/>
      </c>
      <c r="AZ267" s="144" t="str">
        <f t="shared" si="303"/>
        <v/>
      </c>
      <c r="BA267" s="144"/>
      <c r="BB267" s="146" t="str">
        <f t="shared" si="333"/>
        <v/>
      </c>
      <c r="BC267" s="66" t="str">
        <f t="shared" si="301"/>
        <v/>
      </c>
      <c r="BD267" s="195" t="str">
        <f t="shared" si="334"/>
        <v/>
      </c>
      <c r="BF267" s="283"/>
      <c r="BG267" s="286" t="str">
        <f t="shared" si="335"/>
        <v/>
      </c>
      <c r="BY267" s="211" t="str">
        <f t="shared" si="336"/>
        <v/>
      </c>
      <c r="BZ267" s="150" t="str">
        <f t="shared" si="337"/>
        <v/>
      </c>
      <c r="CB267" s="54" t="str">
        <f t="shared" si="300"/>
        <v/>
      </c>
      <c r="CD267" s="54" t="str">
        <f t="shared" si="338"/>
        <v/>
      </c>
      <c r="CF267" s="54" t="str">
        <f t="shared" si="339"/>
        <v/>
      </c>
      <c r="CH267" s="150" t="str">
        <f t="shared" si="340"/>
        <v/>
      </c>
      <c r="CI267" s="290"/>
      <c r="CJ267" s="150" t="str">
        <f t="shared" si="341"/>
        <v/>
      </c>
      <c r="CK267" s="290"/>
      <c r="CL267" s="54" t="str">
        <f t="shared" ref="CL267:CL330" si="360">IF(CD267="CageRack","AVC5000CRM",CJ267)</f>
        <v/>
      </c>
      <c r="CM267" s="290"/>
      <c r="CN267" s="150" t="str">
        <f t="shared" si="342"/>
        <v/>
      </c>
      <c r="CO267" s="290"/>
      <c r="CP267" s="150" t="str">
        <f t="shared" si="343"/>
        <v/>
      </c>
      <c r="CQ267" s="290"/>
      <c r="CR267" s="150" t="str">
        <f t="shared" si="344"/>
        <v/>
      </c>
      <c r="CS267" s="290"/>
      <c r="CT267" s="150" t="str">
        <f t="shared" si="345"/>
        <v/>
      </c>
      <c r="CU267" s="150"/>
      <c r="CV267" s="150" t="str">
        <f t="shared" si="346"/>
        <v/>
      </c>
      <c r="CW267" s="94"/>
      <c r="CX267" s="151" t="str">
        <f t="shared" si="316"/>
        <v/>
      </c>
      <c r="CY267" s="151" t="str">
        <f t="shared" si="317"/>
        <v/>
      </c>
      <c r="CZ267" s="152"/>
      <c r="DA267" s="373" t="str">
        <f t="shared" ref="DA267:DA330" si="361">IF(H267="","",VLOOKUP(H267,$BI$41:$BJ$47,2))</f>
        <v/>
      </c>
      <c r="DC267" s="153">
        <f t="shared" si="347"/>
        <v>0</v>
      </c>
      <c r="DD267" s="153">
        <f t="shared" si="348"/>
        <v>0</v>
      </c>
      <c r="DE267" s="153">
        <f t="shared" si="349"/>
        <v>0</v>
      </c>
      <c r="DF267" s="158">
        <f t="shared" si="350"/>
        <v>-4.7000000000000002E-3</v>
      </c>
      <c r="DG267" s="159">
        <f t="shared" ref="DG267:DG330" si="362">DF267*249</f>
        <v>-1.1703000000000001</v>
      </c>
      <c r="DH267" s="158">
        <f t="shared" si="351"/>
        <v>3.1999999999999997E-3</v>
      </c>
      <c r="DI267" s="159">
        <f t="shared" ref="DI267:DI330" si="363">DH267*249</f>
        <v>0.79679999999999995</v>
      </c>
      <c r="DJ267" s="158">
        <f t="shared" si="352"/>
        <v>-2.7000000000000001E-3</v>
      </c>
      <c r="DK267" s="159">
        <f t="shared" ref="DK267:DK330" si="364">DJ267*249</f>
        <v>-0.67230000000000001</v>
      </c>
      <c r="DL267" s="158">
        <f t="shared" si="353"/>
        <v>1.1999999999999999E-3</v>
      </c>
      <c r="DM267" s="159">
        <f t="shared" ref="DM267:DM330" si="365">DL267*249</f>
        <v>0.29879999999999995</v>
      </c>
      <c r="DN267" s="158">
        <f t="shared" si="354"/>
        <v>1.46E-2</v>
      </c>
      <c r="DO267" s="159">
        <f t="shared" ref="DO267:DO330" si="366">DN267*249</f>
        <v>3.6354000000000002</v>
      </c>
      <c r="DP267" s="158">
        <f t="shared" si="355"/>
        <v>-1.2999999999999999E-2</v>
      </c>
      <c r="DQ267" s="159">
        <f t="shared" ref="DQ267:DQ330" si="367">DP267*249</f>
        <v>-3.2369999999999997</v>
      </c>
      <c r="DR267" s="158">
        <f t="shared" si="356"/>
        <v>-6.7000000000000002E-3</v>
      </c>
      <c r="DS267" s="159">
        <f t="shared" ref="DS267:DS330" si="368">DR267*249</f>
        <v>-1.6683000000000001</v>
      </c>
      <c r="DT267" s="158">
        <f t="shared" si="357"/>
        <v>-1.2999999999999999E-2</v>
      </c>
      <c r="DU267" s="159">
        <f t="shared" ref="DU267:DU330" si="369">DT267*249</f>
        <v>-3.2369999999999997</v>
      </c>
      <c r="DV267" s="158">
        <f t="shared" si="358"/>
        <v>-6.7000000000000002E-3</v>
      </c>
      <c r="DW267" s="160">
        <f t="shared" ref="DW267:DW330" si="370">DV267*249</f>
        <v>-1.6683000000000001</v>
      </c>
    </row>
    <row r="268" spans="1:127" ht="24.95" customHeight="1" x14ac:dyDescent="0.2">
      <c r="A268" s="272">
        <v>259</v>
      </c>
      <c r="B268" s="336"/>
      <c r="C268" s="332"/>
      <c r="D268" s="333"/>
      <c r="E268" s="334"/>
      <c r="F268" s="335"/>
      <c r="G268" s="334"/>
      <c r="H268" s="371"/>
      <c r="I268" s="334"/>
      <c r="J268" s="334"/>
      <c r="K268" s="334"/>
      <c r="L268" s="334"/>
      <c r="M268" s="334"/>
      <c r="N268" s="334"/>
      <c r="O268" s="337"/>
      <c r="P268" s="337"/>
      <c r="Q268" s="338" t="str">
        <f t="shared" si="321"/>
        <v xml:space="preserve"> </v>
      </c>
      <c r="R268" s="339" t="str">
        <f t="shared" si="322"/>
        <v/>
      </c>
      <c r="S268" s="340" t="str">
        <f t="shared" si="304"/>
        <v/>
      </c>
      <c r="T268" s="341" t="str">
        <f t="shared" si="323"/>
        <v/>
      </c>
      <c r="U268" s="341" t="str">
        <f t="shared" si="324"/>
        <v/>
      </c>
      <c r="V268" s="341" t="str">
        <f t="shared" si="325"/>
        <v/>
      </c>
      <c r="W268" s="341" t="str">
        <f t="shared" si="326"/>
        <v/>
      </c>
      <c r="X268" s="340" t="str">
        <f t="shared" si="305"/>
        <v/>
      </c>
      <c r="Y268" s="342" t="str">
        <f t="shared" si="306"/>
        <v/>
      </c>
      <c r="Z268" s="343" t="str">
        <f t="shared" si="307"/>
        <v/>
      </c>
      <c r="AA268" s="344" t="str">
        <f t="shared" si="308"/>
        <v/>
      </c>
      <c r="AB268" s="345" t="str">
        <f t="shared" si="327"/>
        <v/>
      </c>
      <c r="AC268" s="346" t="str">
        <f t="shared" si="328"/>
        <v/>
      </c>
      <c r="AD268" s="346" t="str">
        <f t="shared" si="329"/>
        <v/>
      </c>
      <c r="AE268" s="344" t="str">
        <f t="shared" si="309"/>
        <v/>
      </c>
      <c r="AF268" s="346" t="str">
        <f t="shared" si="330"/>
        <v/>
      </c>
      <c r="AG268" s="344" t="str">
        <f t="shared" si="310"/>
        <v/>
      </c>
      <c r="AH268" s="344" t="str">
        <f t="shared" si="311"/>
        <v/>
      </c>
      <c r="AI268" s="344" t="str">
        <f t="shared" si="312"/>
        <v/>
      </c>
      <c r="AJ268" s="346" t="str">
        <f t="shared" si="313"/>
        <v/>
      </c>
      <c r="AK268" s="346" t="str">
        <f t="shared" si="314"/>
        <v/>
      </c>
      <c r="AL268" s="347" t="str">
        <f t="shared" si="315"/>
        <v/>
      </c>
      <c r="AM268" s="141"/>
      <c r="AN268" s="141"/>
      <c r="AO268" s="142"/>
      <c r="AP268" s="58">
        <f t="shared" si="331"/>
        <v>0</v>
      </c>
      <c r="AQ268" s="94">
        <f>SUM(AP$10:AP268)</f>
        <v>0</v>
      </c>
      <c r="AR268" s="143">
        <f t="shared" si="320"/>
        <v>0.1</v>
      </c>
      <c r="AS268" s="144" t="str">
        <f t="shared" si="332"/>
        <v/>
      </c>
      <c r="AT268" s="144" t="str">
        <f t="shared" si="359"/>
        <v/>
      </c>
      <c r="AU268" s="145"/>
      <c r="AV268" s="58">
        <f t="shared" si="318"/>
        <v>0</v>
      </c>
      <c r="AW268" s="318">
        <f>SUM(AV$10:AV268)</f>
        <v>0</v>
      </c>
      <c r="AX268" s="319">
        <f t="shared" si="319"/>
        <v>0.1</v>
      </c>
      <c r="AY268" s="144" t="str">
        <f t="shared" si="302"/>
        <v/>
      </c>
      <c r="AZ268" s="144" t="str">
        <f t="shared" si="303"/>
        <v/>
      </c>
      <c r="BA268" s="144"/>
      <c r="BB268" s="146" t="str">
        <f t="shared" si="333"/>
        <v/>
      </c>
      <c r="BC268" s="66" t="str">
        <f t="shared" si="301"/>
        <v/>
      </c>
      <c r="BD268" s="195" t="str">
        <f t="shared" si="334"/>
        <v/>
      </c>
      <c r="BF268" s="283"/>
      <c r="BG268" s="286" t="str">
        <f t="shared" si="335"/>
        <v/>
      </c>
      <c r="BY268" s="211" t="str">
        <f t="shared" si="336"/>
        <v/>
      </c>
      <c r="BZ268" s="150" t="str">
        <f t="shared" si="337"/>
        <v/>
      </c>
      <c r="CB268" s="54" t="str">
        <f t="shared" si="300"/>
        <v/>
      </c>
      <c r="CD268" s="54" t="str">
        <f t="shared" si="338"/>
        <v/>
      </c>
      <c r="CF268" s="54" t="str">
        <f t="shared" si="339"/>
        <v/>
      </c>
      <c r="CH268" s="150" t="str">
        <f t="shared" si="340"/>
        <v/>
      </c>
      <c r="CI268" s="290"/>
      <c r="CJ268" s="150" t="str">
        <f t="shared" si="341"/>
        <v/>
      </c>
      <c r="CK268" s="290"/>
      <c r="CL268" s="54" t="str">
        <f t="shared" si="360"/>
        <v/>
      </c>
      <c r="CM268" s="290"/>
      <c r="CN268" s="150" t="str">
        <f t="shared" si="342"/>
        <v/>
      </c>
      <c r="CO268" s="290"/>
      <c r="CP268" s="150" t="str">
        <f t="shared" si="343"/>
        <v/>
      </c>
      <c r="CQ268" s="290"/>
      <c r="CR268" s="150" t="str">
        <f t="shared" si="344"/>
        <v/>
      </c>
      <c r="CS268" s="290"/>
      <c r="CT268" s="150" t="str">
        <f t="shared" si="345"/>
        <v/>
      </c>
      <c r="CU268" s="150"/>
      <c r="CV268" s="150" t="str">
        <f t="shared" si="346"/>
        <v/>
      </c>
      <c r="CW268" s="94"/>
      <c r="CX268" s="151" t="str">
        <f t="shared" si="316"/>
        <v/>
      </c>
      <c r="CY268" s="151" t="str">
        <f t="shared" si="317"/>
        <v/>
      </c>
      <c r="CZ268" s="152"/>
      <c r="DA268" s="373" t="str">
        <f t="shared" si="361"/>
        <v/>
      </c>
      <c r="DC268" s="153">
        <f t="shared" si="347"/>
        <v>0</v>
      </c>
      <c r="DD268" s="153">
        <f t="shared" si="348"/>
        <v>0</v>
      </c>
      <c r="DE268" s="153">
        <f t="shared" si="349"/>
        <v>0</v>
      </c>
      <c r="DF268" s="158">
        <f t="shared" si="350"/>
        <v>-4.7000000000000002E-3</v>
      </c>
      <c r="DG268" s="159">
        <f t="shared" si="362"/>
        <v>-1.1703000000000001</v>
      </c>
      <c r="DH268" s="158">
        <f t="shared" si="351"/>
        <v>3.1999999999999997E-3</v>
      </c>
      <c r="DI268" s="159">
        <f t="shared" si="363"/>
        <v>0.79679999999999995</v>
      </c>
      <c r="DJ268" s="158">
        <f t="shared" si="352"/>
        <v>-2.7000000000000001E-3</v>
      </c>
      <c r="DK268" s="159">
        <f t="shared" si="364"/>
        <v>-0.67230000000000001</v>
      </c>
      <c r="DL268" s="158">
        <f t="shared" si="353"/>
        <v>1.1999999999999999E-3</v>
      </c>
      <c r="DM268" s="159">
        <f t="shared" si="365"/>
        <v>0.29879999999999995</v>
      </c>
      <c r="DN268" s="158">
        <f t="shared" si="354"/>
        <v>1.46E-2</v>
      </c>
      <c r="DO268" s="159">
        <f t="shared" si="366"/>
        <v>3.6354000000000002</v>
      </c>
      <c r="DP268" s="158">
        <f t="shared" si="355"/>
        <v>-1.2999999999999999E-2</v>
      </c>
      <c r="DQ268" s="159">
        <f t="shared" si="367"/>
        <v>-3.2369999999999997</v>
      </c>
      <c r="DR268" s="158">
        <f t="shared" si="356"/>
        <v>-6.7000000000000002E-3</v>
      </c>
      <c r="DS268" s="159">
        <f t="shared" si="368"/>
        <v>-1.6683000000000001</v>
      </c>
      <c r="DT268" s="158">
        <f t="shared" si="357"/>
        <v>-1.2999999999999999E-2</v>
      </c>
      <c r="DU268" s="159">
        <f t="shared" si="369"/>
        <v>-3.2369999999999997</v>
      </c>
      <c r="DV268" s="158">
        <f t="shared" si="358"/>
        <v>-6.7000000000000002E-3</v>
      </c>
      <c r="DW268" s="160">
        <f t="shared" si="370"/>
        <v>-1.6683000000000001</v>
      </c>
    </row>
    <row r="269" spans="1:127" ht="24.95" customHeight="1" x14ac:dyDescent="0.2">
      <c r="A269" s="272">
        <v>260</v>
      </c>
      <c r="B269" s="336"/>
      <c r="C269" s="332"/>
      <c r="D269" s="333"/>
      <c r="E269" s="334"/>
      <c r="F269" s="335"/>
      <c r="G269" s="334"/>
      <c r="H269" s="371"/>
      <c r="I269" s="334"/>
      <c r="J269" s="334"/>
      <c r="K269" s="334"/>
      <c r="L269" s="334"/>
      <c r="M269" s="334"/>
      <c r="N269" s="334"/>
      <c r="O269" s="337"/>
      <c r="P269" s="337"/>
      <c r="Q269" s="338" t="str">
        <f t="shared" si="321"/>
        <v xml:space="preserve"> </v>
      </c>
      <c r="R269" s="339" t="str">
        <f t="shared" si="322"/>
        <v/>
      </c>
      <c r="S269" s="340" t="str">
        <f t="shared" si="304"/>
        <v/>
      </c>
      <c r="T269" s="341" t="str">
        <f t="shared" si="323"/>
        <v/>
      </c>
      <c r="U269" s="341" t="str">
        <f t="shared" si="324"/>
        <v/>
      </c>
      <c r="V269" s="341" t="str">
        <f t="shared" si="325"/>
        <v/>
      </c>
      <c r="W269" s="341" t="str">
        <f t="shared" si="326"/>
        <v/>
      </c>
      <c r="X269" s="340" t="str">
        <f t="shared" si="305"/>
        <v/>
      </c>
      <c r="Y269" s="342" t="str">
        <f t="shared" si="306"/>
        <v/>
      </c>
      <c r="Z269" s="343" t="str">
        <f t="shared" si="307"/>
        <v/>
      </c>
      <c r="AA269" s="344" t="str">
        <f t="shared" si="308"/>
        <v/>
      </c>
      <c r="AB269" s="345" t="str">
        <f t="shared" si="327"/>
        <v/>
      </c>
      <c r="AC269" s="346" t="str">
        <f t="shared" si="328"/>
        <v/>
      </c>
      <c r="AD269" s="346" t="str">
        <f t="shared" si="329"/>
        <v/>
      </c>
      <c r="AE269" s="344" t="str">
        <f t="shared" si="309"/>
        <v/>
      </c>
      <c r="AF269" s="346" t="str">
        <f t="shared" si="330"/>
        <v/>
      </c>
      <c r="AG269" s="344" t="str">
        <f t="shared" si="310"/>
        <v/>
      </c>
      <c r="AH269" s="344" t="str">
        <f t="shared" si="311"/>
        <v/>
      </c>
      <c r="AI269" s="344" t="str">
        <f t="shared" si="312"/>
        <v/>
      </c>
      <c r="AJ269" s="346" t="str">
        <f t="shared" si="313"/>
        <v/>
      </c>
      <c r="AK269" s="346" t="str">
        <f t="shared" si="314"/>
        <v/>
      </c>
      <c r="AL269" s="347" t="str">
        <f t="shared" si="315"/>
        <v/>
      </c>
      <c r="AM269" s="141"/>
      <c r="AN269" s="141"/>
      <c r="AO269" s="142"/>
      <c r="AP269" s="58">
        <f t="shared" si="331"/>
        <v>0</v>
      </c>
      <c r="AQ269" s="94">
        <f>SUM(AP$10:AP269)</f>
        <v>0</v>
      </c>
      <c r="AR269" s="143">
        <f t="shared" si="320"/>
        <v>0.1</v>
      </c>
      <c r="AS269" s="144" t="str">
        <f t="shared" si="332"/>
        <v/>
      </c>
      <c r="AT269" s="144" t="str">
        <f t="shared" si="359"/>
        <v/>
      </c>
      <c r="AU269" s="145"/>
      <c r="AV269" s="58">
        <f t="shared" si="318"/>
        <v>0</v>
      </c>
      <c r="AW269" s="318">
        <f>SUM(AV$10:AV269)</f>
        <v>0</v>
      </c>
      <c r="AX269" s="319">
        <f t="shared" si="319"/>
        <v>0.1</v>
      </c>
      <c r="AY269" s="144" t="str">
        <f t="shared" si="302"/>
        <v/>
      </c>
      <c r="AZ269" s="144" t="str">
        <f t="shared" si="303"/>
        <v/>
      </c>
      <c r="BA269" s="144"/>
      <c r="BB269" s="146" t="str">
        <f t="shared" si="333"/>
        <v/>
      </c>
      <c r="BC269" s="66" t="str">
        <f t="shared" si="301"/>
        <v/>
      </c>
      <c r="BD269" s="195" t="str">
        <f t="shared" si="334"/>
        <v/>
      </c>
      <c r="BF269" s="283"/>
      <c r="BG269" s="286" t="str">
        <f t="shared" si="335"/>
        <v/>
      </c>
      <c r="BY269" s="211" t="str">
        <f t="shared" si="336"/>
        <v/>
      </c>
      <c r="BZ269" s="150" t="str">
        <f t="shared" si="337"/>
        <v/>
      </c>
      <c r="CB269" s="54" t="str">
        <f t="shared" si="300"/>
        <v/>
      </c>
      <c r="CD269" s="54" t="str">
        <f t="shared" si="338"/>
        <v/>
      </c>
      <c r="CF269" s="54" t="str">
        <f t="shared" si="339"/>
        <v/>
      </c>
      <c r="CH269" s="150" t="str">
        <f t="shared" si="340"/>
        <v/>
      </c>
      <c r="CI269" s="290"/>
      <c r="CJ269" s="150" t="str">
        <f t="shared" si="341"/>
        <v/>
      </c>
      <c r="CK269" s="290"/>
      <c r="CL269" s="54" t="str">
        <f t="shared" si="360"/>
        <v/>
      </c>
      <c r="CM269" s="290"/>
      <c r="CN269" s="150" t="str">
        <f t="shared" si="342"/>
        <v/>
      </c>
      <c r="CO269" s="290"/>
      <c r="CP269" s="150" t="str">
        <f t="shared" si="343"/>
        <v/>
      </c>
      <c r="CQ269" s="290"/>
      <c r="CR269" s="150" t="str">
        <f t="shared" si="344"/>
        <v/>
      </c>
      <c r="CS269" s="290"/>
      <c r="CT269" s="150" t="str">
        <f t="shared" si="345"/>
        <v/>
      </c>
      <c r="CU269" s="150"/>
      <c r="CV269" s="150" t="str">
        <f t="shared" si="346"/>
        <v/>
      </c>
      <c r="CW269" s="94"/>
      <c r="CX269" s="151" t="str">
        <f t="shared" si="316"/>
        <v/>
      </c>
      <c r="CY269" s="151" t="str">
        <f t="shared" si="317"/>
        <v/>
      </c>
      <c r="CZ269" s="152"/>
      <c r="DA269" s="373" t="str">
        <f t="shared" si="361"/>
        <v/>
      </c>
      <c r="DC269" s="153">
        <f t="shared" si="347"/>
        <v>0</v>
      </c>
      <c r="DD269" s="153">
        <f t="shared" si="348"/>
        <v>0</v>
      </c>
      <c r="DE269" s="153">
        <f t="shared" si="349"/>
        <v>0</v>
      </c>
      <c r="DF269" s="158">
        <f t="shared" si="350"/>
        <v>-4.7000000000000002E-3</v>
      </c>
      <c r="DG269" s="159">
        <f t="shared" si="362"/>
        <v>-1.1703000000000001</v>
      </c>
      <c r="DH269" s="158">
        <f t="shared" si="351"/>
        <v>3.1999999999999997E-3</v>
      </c>
      <c r="DI269" s="159">
        <f t="shared" si="363"/>
        <v>0.79679999999999995</v>
      </c>
      <c r="DJ269" s="158">
        <f t="shared" si="352"/>
        <v>-2.7000000000000001E-3</v>
      </c>
      <c r="DK269" s="159">
        <f t="shared" si="364"/>
        <v>-0.67230000000000001</v>
      </c>
      <c r="DL269" s="158">
        <f t="shared" si="353"/>
        <v>1.1999999999999999E-3</v>
      </c>
      <c r="DM269" s="159">
        <f t="shared" si="365"/>
        <v>0.29879999999999995</v>
      </c>
      <c r="DN269" s="158">
        <f t="shared" si="354"/>
        <v>1.46E-2</v>
      </c>
      <c r="DO269" s="159">
        <f t="shared" si="366"/>
        <v>3.6354000000000002</v>
      </c>
      <c r="DP269" s="158">
        <f t="shared" si="355"/>
        <v>-1.2999999999999999E-2</v>
      </c>
      <c r="DQ269" s="159">
        <f t="shared" si="367"/>
        <v>-3.2369999999999997</v>
      </c>
      <c r="DR269" s="158">
        <f t="shared" si="356"/>
        <v>-6.7000000000000002E-3</v>
      </c>
      <c r="DS269" s="159">
        <f t="shared" si="368"/>
        <v>-1.6683000000000001</v>
      </c>
      <c r="DT269" s="158">
        <f t="shared" si="357"/>
        <v>-1.2999999999999999E-2</v>
      </c>
      <c r="DU269" s="159">
        <f t="shared" si="369"/>
        <v>-3.2369999999999997</v>
      </c>
      <c r="DV269" s="158">
        <f t="shared" si="358"/>
        <v>-6.7000000000000002E-3</v>
      </c>
      <c r="DW269" s="160">
        <f t="shared" si="370"/>
        <v>-1.6683000000000001</v>
      </c>
    </row>
    <row r="270" spans="1:127" ht="24.95" customHeight="1" x14ac:dyDescent="0.2">
      <c r="A270" s="272">
        <v>261</v>
      </c>
      <c r="B270" s="336"/>
      <c r="C270" s="332"/>
      <c r="D270" s="333"/>
      <c r="E270" s="334"/>
      <c r="F270" s="335"/>
      <c r="G270" s="334"/>
      <c r="H270" s="371"/>
      <c r="I270" s="334"/>
      <c r="J270" s="334"/>
      <c r="K270" s="334"/>
      <c r="L270" s="334"/>
      <c r="M270" s="334"/>
      <c r="N270" s="334"/>
      <c r="O270" s="337"/>
      <c r="P270" s="337"/>
      <c r="Q270" s="338" t="str">
        <f t="shared" si="321"/>
        <v xml:space="preserve"> </v>
      </c>
      <c r="R270" s="339" t="str">
        <f t="shared" si="322"/>
        <v/>
      </c>
      <c r="S270" s="340" t="str">
        <f t="shared" si="304"/>
        <v/>
      </c>
      <c r="T270" s="341" t="str">
        <f t="shared" si="323"/>
        <v/>
      </c>
      <c r="U270" s="341" t="str">
        <f t="shared" si="324"/>
        <v/>
      </c>
      <c r="V270" s="341" t="str">
        <f t="shared" si="325"/>
        <v/>
      </c>
      <c r="W270" s="341" t="str">
        <f t="shared" si="326"/>
        <v/>
      </c>
      <c r="X270" s="340" t="str">
        <f t="shared" si="305"/>
        <v/>
      </c>
      <c r="Y270" s="342" t="str">
        <f t="shared" si="306"/>
        <v/>
      </c>
      <c r="Z270" s="343" t="str">
        <f t="shared" si="307"/>
        <v/>
      </c>
      <c r="AA270" s="344" t="str">
        <f t="shared" si="308"/>
        <v/>
      </c>
      <c r="AB270" s="345" t="str">
        <f t="shared" si="327"/>
        <v/>
      </c>
      <c r="AC270" s="346" t="str">
        <f t="shared" si="328"/>
        <v/>
      </c>
      <c r="AD270" s="346" t="str">
        <f t="shared" si="329"/>
        <v/>
      </c>
      <c r="AE270" s="344" t="str">
        <f t="shared" si="309"/>
        <v/>
      </c>
      <c r="AF270" s="346" t="str">
        <f t="shared" si="330"/>
        <v/>
      </c>
      <c r="AG270" s="344" t="str">
        <f t="shared" si="310"/>
        <v/>
      </c>
      <c r="AH270" s="344" t="str">
        <f t="shared" si="311"/>
        <v/>
      </c>
      <c r="AI270" s="344" t="str">
        <f t="shared" si="312"/>
        <v/>
      </c>
      <c r="AJ270" s="346" t="str">
        <f t="shared" si="313"/>
        <v/>
      </c>
      <c r="AK270" s="346" t="str">
        <f t="shared" si="314"/>
        <v/>
      </c>
      <c r="AL270" s="347" t="str">
        <f t="shared" si="315"/>
        <v/>
      </c>
      <c r="AM270" s="141"/>
      <c r="AN270" s="141"/>
      <c r="AO270" s="142"/>
      <c r="AP270" s="58">
        <f t="shared" si="331"/>
        <v>0</v>
      </c>
      <c r="AQ270" s="94">
        <f>SUM(AP$10:AP270)</f>
        <v>0</v>
      </c>
      <c r="AR270" s="143">
        <f t="shared" si="320"/>
        <v>0.1</v>
      </c>
      <c r="AS270" s="144" t="str">
        <f t="shared" si="332"/>
        <v/>
      </c>
      <c r="AT270" s="144" t="str">
        <f t="shared" si="359"/>
        <v/>
      </c>
      <c r="AU270" s="145"/>
      <c r="AV270" s="58">
        <f t="shared" si="318"/>
        <v>0</v>
      </c>
      <c r="AW270" s="318">
        <f>SUM(AV$10:AV270)</f>
        <v>0</v>
      </c>
      <c r="AX270" s="319">
        <f t="shared" si="319"/>
        <v>0.1</v>
      </c>
      <c r="AY270" s="144" t="str">
        <f t="shared" si="302"/>
        <v/>
      </c>
      <c r="AZ270" s="144" t="str">
        <f t="shared" si="303"/>
        <v/>
      </c>
      <c r="BA270" s="144"/>
      <c r="BB270" s="146" t="str">
        <f t="shared" si="333"/>
        <v/>
      </c>
      <c r="BC270" s="66" t="str">
        <f t="shared" si="301"/>
        <v/>
      </c>
      <c r="BD270" s="195" t="str">
        <f t="shared" si="334"/>
        <v/>
      </c>
      <c r="BF270" s="283"/>
      <c r="BG270" s="286" t="str">
        <f t="shared" si="335"/>
        <v/>
      </c>
      <c r="BY270" s="211" t="str">
        <f t="shared" si="336"/>
        <v/>
      </c>
      <c r="BZ270" s="150" t="str">
        <f t="shared" si="337"/>
        <v/>
      </c>
      <c r="CB270" s="54" t="str">
        <f t="shared" ref="CB270:CB333" si="371">IF(CD270="CageRack","AVC5000CR",BZ270)</f>
        <v/>
      </c>
      <c r="CD270" s="54" t="str">
        <f t="shared" si="338"/>
        <v/>
      </c>
      <c r="CF270" s="54" t="str">
        <f t="shared" si="339"/>
        <v/>
      </c>
      <c r="CH270" s="150" t="str">
        <f t="shared" si="340"/>
        <v/>
      </c>
      <c r="CI270" s="290"/>
      <c r="CJ270" s="150" t="str">
        <f t="shared" si="341"/>
        <v/>
      </c>
      <c r="CK270" s="290"/>
      <c r="CL270" s="54" t="str">
        <f t="shared" si="360"/>
        <v/>
      </c>
      <c r="CM270" s="290"/>
      <c r="CN270" s="150" t="str">
        <f t="shared" si="342"/>
        <v/>
      </c>
      <c r="CO270" s="290"/>
      <c r="CP270" s="150" t="str">
        <f t="shared" si="343"/>
        <v/>
      </c>
      <c r="CQ270" s="290"/>
      <c r="CR270" s="150" t="str">
        <f t="shared" si="344"/>
        <v/>
      </c>
      <c r="CS270" s="290"/>
      <c r="CT270" s="150" t="str">
        <f t="shared" si="345"/>
        <v/>
      </c>
      <c r="CU270" s="150"/>
      <c r="CV270" s="150" t="str">
        <f t="shared" si="346"/>
        <v/>
      </c>
      <c r="CW270" s="94"/>
      <c r="CX270" s="151" t="str">
        <f t="shared" si="316"/>
        <v/>
      </c>
      <c r="CY270" s="151" t="str">
        <f t="shared" si="317"/>
        <v/>
      </c>
      <c r="CZ270" s="152"/>
      <c r="DA270" s="373" t="str">
        <f t="shared" si="361"/>
        <v/>
      </c>
      <c r="DC270" s="153">
        <f t="shared" si="347"/>
        <v>0</v>
      </c>
      <c r="DD270" s="153">
        <f t="shared" si="348"/>
        <v>0</v>
      </c>
      <c r="DE270" s="153">
        <f t="shared" si="349"/>
        <v>0</v>
      </c>
      <c r="DF270" s="158">
        <f t="shared" si="350"/>
        <v>-4.7000000000000002E-3</v>
      </c>
      <c r="DG270" s="159">
        <f t="shared" si="362"/>
        <v>-1.1703000000000001</v>
      </c>
      <c r="DH270" s="158">
        <f t="shared" si="351"/>
        <v>3.1999999999999997E-3</v>
      </c>
      <c r="DI270" s="159">
        <f t="shared" si="363"/>
        <v>0.79679999999999995</v>
      </c>
      <c r="DJ270" s="158">
        <f t="shared" si="352"/>
        <v>-2.7000000000000001E-3</v>
      </c>
      <c r="DK270" s="159">
        <f t="shared" si="364"/>
        <v>-0.67230000000000001</v>
      </c>
      <c r="DL270" s="158">
        <f t="shared" si="353"/>
        <v>1.1999999999999999E-3</v>
      </c>
      <c r="DM270" s="159">
        <f t="shared" si="365"/>
        <v>0.29879999999999995</v>
      </c>
      <c r="DN270" s="158">
        <f t="shared" si="354"/>
        <v>1.46E-2</v>
      </c>
      <c r="DO270" s="159">
        <f t="shared" si="366"/>
        <v>3.6354000000000002</v>
      </c>
      <c r="DP270" s="158">
        <f t="shared" si="355"/>
        <v>-1.2999999999999999E-2</v>
      </c>
      <c r="DQ270" s="159">
        <f t="shared" si="367"/>
        <v>-3.2369999999999997</v>
      </c>
      <c r="DR270" s="158">
        <f t="shared" si="356"/>
        <v>-6.7000000000000002E-3</v>
      </c>
      <c r="DS270" s="159">
        <f t="shared" si="368"/>
        <v>-1.6683000000000001</v>
      </c>
      <c r="DT270" s="158">
        <f t="shared" si="357"/>
        <v>-1.2999999999999999E-2</v>
      </c>
      <c r="DU270" s="159">
        <f t="shared" si="369"/>
        <v>-3.2369999999999997</v>
      </c>
      <c r="DV270" s="158">
        <f t="shared" si="358"/>
        <v>-6.7000000000000002E-3</v>
      </c>
      <c r="DW270" s="160">
        <f t="shared" si="370"/>
        <v>-1.6683000000000001</v>
      </c>
    </row>
    <row r="271" spans="1:127" ht="24.95" customHeight="1" x14ac:dyDescent="0.2">
      <c r="A271" s="272">
        <v>262</v>
      </c>
      <c r="B271" s="336"/>
      <c r="C271" s="332"/>
      <c r="D271" s="333"/>
      <c r="E271" s="334"/>
      <c r="F271" s="335"/>
      <c r="G271" s="334"/>
      <c r="H271" s="371"/>
      <c r="I271" s="334"/>
      <c r="J271" s="334"/>
      <c r="K271" s="334"/>
      <c r="L271" s="334"/>
      <c r="M271" s="334"/>
      <c r="N271" s="334"/>
      <c r="O271" s="337"/>
      <c r="P271" s="337"/>
      <c r="Q271" s="338" t="str">
        <f t="shared" si="321"/>
        <v xml:space="preserve"> </v>
      </c>
      <c r="R271" s="339" t="str">
        <f t="shared" si="322"/>
        <v/>
      </c>
      <c r="S271" s="340" t="str">
        <f t="shared" si="304"/>
        <v/>
      </c>
      <c r="T271" s="341" t="str">
        <f t="shared" si="323"/>
        <v/>
      </c>
      <c r="U271" s="341" t="str">
        <f t="shared" si="324"/>
        <v/>
      </c>
      <c r="V271" s="341" t="str">
        <f t="shared" si="325"/>
        <v/>
      </c>
      <c r="W271" s="341" t="str">
        <f t="shared" si="326"/>
        <v/>
      </c>
      <c r="X271" s="340" t="str">
        <f t="shared" si="305"/>
        <v/>
      </c>
      <c r="Y271" s="342" t="str">
        <f t="shared" si="306"/>
        <v/>
      </c>
      <c r="Z271" s="343" t="str">
        <f t="shared" si="307"/>
        <v/>
      </c>
      <c r="AA271" s="344" t="str">
        <f t="shared" si="308"/>
        <v/>
      </c>
      <c r="AB271" s="345" t="str">
        <f t="shared" si="327"/>
        <v/>
      </c>
      <c r="AC271" s="346" t="str">
        <f t="shared" si="328"/>
        <v/>
      </c>
      <c r="AD271" s="346" t="str">
        <f t="shared" si="329"/>
        <v/>
      </c>
      <c r="AE271" s="344" t="str">
        <f t="shared" si="309"/>
        <v/>
      </c>
      <c r="AF271" s="346" t="str">
        <f t="shared" si="330"/>
        <v/>
      </c>
      <c r="AG271" s="344" t="str">
        <f t="shared" si="310"/>
        <v/>
      </c>
      <c r="AH271" s="344" t="str">
        <f t="shared" si="311"/>
        <v/>
      </c>
      <c r="AI271" s="344" t="str">
        <f t="shared" si="312"/>
        <v/>
      </c>
      <c r="AJ271" s="346" t="str">
        <f t="shared" si="313"/>
        <v/>
      </c>
      <c r="AK271" s="346" t="str">
        <f t="shared" si="314"/>
        <v/>
      </c>
      <c r="AL271" s="347" t="str">
        <f t="shared" si="315"/>
        <v/>
      </c>
      <c r="AM271" s="141"/>
      <c r="AN271" s="141"/>
      <c r="AO271" s="142"/>
      <c r="AP271" s="58">
        <f t="shared" si="331"/>
        <v>0</v>
      </c>
      <c r="AQ271" s="94">
        <f>SUM(AP$10:AP271)</f>
        <v>0</v>
      </c>
      <c r="AR271" s="143">
        <f t="shared" si="320"/>
        <v>0.1</v>
      </c>
      <c r="AS271" s="144" t="str">
        <f t="shared" si="332"/>
        <v/>
      </c>
      <c r="AT271" s="144" t="str">
        <f t="shared" si="359"/>
        <v/>
      </c>
      <c r="AU271" s="145"/>
      <c r="AV271" s="58">
        <f t="shared" si="318"/>
        <v>0</v>
      </c>
      <c r="AW271" s="318">
        <f>SUM(AV$10:AV271)</f>
        <v>0</v>
      </c>
      <c r="AX271" s="319">
        <f t="shared" si="319"/>
        <v>0.1</v>
      </c>
      <c r="AY271" s="144" t="str">
        <f t="shared" si="302"/>
        <v/>
      </c>
      <c r="AZ271" s="144" t="str">
        <f t="shared" si="303"/>
        <v/>
      </c>
      <c r="BA271" s="144"/>
      <c r="BB271" s="146" t="str">
        <f t="shared" si="333"/>
        <v/>
      </c>
      <c r="BC271" s="66" t="str">
        <f t="shared" si="301"/>
        <v/>
      </c>
      <c r="BD271" s="195" t="str">
        <f t="shared" si="334"/>
        <v/>
      </c>
      <c r="BF271" s="283"/>
      <c r="BG271" s="286" t="str">
        <f t="shared" si="335"/>
        <v/>
      </c>
      <c r="BY271" s="211" t="str">
        <f t="shared" si="336"/>
        <v/>
      </c>
      <c r="BZ271" s="150" t="str">
        <f t="shared" si="337"/>
        <v/>
      </c>
      <c r="CB271" s="54" t="str">
        <f t="shared" si="371"/>
        <v/>
      </c>
      <c r="CD271" s="54" t="str">
        <f t="shared" si="338"/>
        <v/>
      </c>
      <c r="CF271" s="54" t="str">
        <f t="shared" si="339"/>
        <v/>
      </c>
      <c r="CH271" s="150" t="str">
        <f t="shared" si="340"/>
        <v/>
      </c>
      <c r="CI271" s="290"/>
      <c r="CJ271" s="150" t="str">
        <f t="shared" si="341"/>
        <v/>
      </c>
      <c r="CK271" s="290"/>
      <c r="CL271" s="54" t="str">
        <f t="shared" si="360"/>
        <v/>
      </c>
      <c r="CM271" s="290"/>
      <c r="CN271" s="150" t="str">
        <f t="shared" si="342"/>
        <v/>
      </c>
      <c r="CO271" s="290"/>
      <c r="CP271" s="150" t="str">
        <f t="shared" si="343"/>
        <v/>
      </c>
      <c r="CQ271" s="290"/>
      <c r="CR271" s="150" t="str">
        <f t="shared" si="344"/>
        <v/>
      </c>
      <c r="CS271" s="290"/>
      <c r="CT271" s="150" t="str">
        <f t="shared" si="345"/>
        <v/>
      </c>
      <c r="CU271" s="150"/>
      <c r="CV271" s="150" t="str">
        <f t="shared" si="346"/>
        <v/>
      </c>
      <c r="CW271" s="94"/>
      <c r="CX271" s="151" t="str">
        <f t="shared" si="316"/>
        <v/>
      </c>
      <c r="CY271" s="151" t="str">
        <f t="shared" si="317"/>
        <v/>
      </c>
      <c r="CZ271" s="152"/>
      <c r="DA271" s="373" t="str">
        <f t="shared" si="361"/>
        <v/>
      </c>
      <c r="DC271" s="153">
        <f t="shared" si="347"/>
        <v>0</v>
      </c>
      <c r="DD271" s="153">
        <f t="shared" si="348"/>
        <v>0</v>
      </c>
      <c r="DE271" s="153">
        <f t="shared" si="349"/>
        <v>0</v>
      </c>
      <c r="DF271" s="158">
        <f t="shared" si="350"/>
        <v>-4.7000000000000002E-3</v>
      </c>
      <c r="DG271" s="159">
        <f t="shared" si="362"/>
        <v>-1.1703000000000001</v>
      </c>
      <c r="DH271" s="158">
        <f t="shared" si="351"/>
        <v>3.1999999999999997E-3</v>
      </c>
      <c r="DI271" s="159">
        <f t="shared" si="363"/>
        <v>0.79679999999999995</v>
      </c>
      <c r="DJ271" s="158">
        <f t="shared" si="352"/>
        <v>-2.7000000000000001E-3</v>
      </c>
      <c r="DK271" s="159">
        <f t="shared" si="364"/>
        <v>-0.67230000000000001</v>
      </c>
      <c r="DL271" s="158">
        <f t="shared" si="353"/>
        <v>1.1999999999999999E-3</v>
      </c>
      <c r="DM271" s="159">
        <f t="shared" si="365"/>
        <v>0.29879999999999995</v>
      </c>
      <c r="DN271" s="158">
        <f t="shared" si="354"/>
        <v>1.46E-2</v>
      </c>
      <c r="DO271" s="159">
        <f t="shared" si="366"/>
        <v>3.6354000000000002</v>
      </c>
      <c r="DP271" s="158">
        <f t="shared" si="355"/>
        <v>-1.2999999999999999E-2</v>
      </c>
      <c r="DQ271" s="159">
        <f t="shared" si="367"/>
        <v>-3.2369999999999997</v>
      </c>
      <c r="DR271" s="158">
        <f t="shared" si="356"/>
        <v>-6.7000000000000002E-3</v>
      </c>
      <c r="DS271" s="159">
        <f t="shared" si="368"/>
        <v>-1.6683000000000001</v>
      </c>
      <c r="DT271" s="158">
        <f t="shared" si="357"/>
        <v>-1.2999999999999999E-2</v>
      </c>
      <c r="DU271" s="159">
        <f t="shared" si="369"/>
        <v>-3.2369999999999997</v>
      </c>
      <c r="DV271" s="158">
        <f t="shared" si="358"/>
        <v>-6.7000000000000002E-3</v>
      </c>
      <c r="DW271" s="160">
        <f t="shared" si="370"/>
        <v>-1.6683000000000001</v>
      </c>
    </row>
    <row r="272" spans="1:127" ht="24.95" customHeight="1" x14ac:dyDescent="0.2">
      <c r="A272" s="272">
        <v>263</v>
      </c>
      <c r="B272" s="336"/>
      <c r="C272" s="332"/>
      <c r="D272" s="333"/>
      <c r="E272" s="334"/>
      <c r="F272" s="335"/>
      <c r="G272" s="334"/>
      <c r="H272" s="371"/>
      <c r="I272" s="334"/>
      <c r="J272" s="334"/>
      <c r="K272" s="334"/>
      <c r="L272" s="334"/>
      <c r="M272" s="334"/>
      <c r="N272" s="334"/>
      <c r="O272" s="337"/>
      <c r="P272" s="337"/>
      <c r="Q272" s="338" t="str">
        <f t="shared" si="321"/>
        <v xml:space="preserve"> </v>
      </c>
      <c r="R272" s="339" t="str">
        <f t="shared" si="322"/>
        <v/>
      </c>
      <c r="S272" s="340" t="str">
        <f t="shared" si="304"/>
        <v/>
      </c>
      <c r="T272" s="341" t="str">
        <f t="shared" si="323"/>
        <v/>
      </c>
      <c r="U272" s="341" t="str">
        <f t="shared" si="324"/>
        <v/>
      </c>
      <c r="V272" s="341" t="str">
        <f t="shared" si="325"/>
        <v/>
      </c>
      <c r="W272" s="341" t="str">
        <f t="shared" si="326"/>
        <v/>
      </c>
      <c r="X272" s="340" t="str">
        <f t="shared" si="305"/>
        <v/>
      </c>
      <c r="Y272" s="342" t="str">
        <f t="shared" si="306"/>
        <v/>
      </c>
      <c r="Z272" s="343" t="str">
        <f t="shared" si="307"/>
        <v/>
      </c>
      <c r="AA272" s="344" t="str">
        <f t="shared" si="308"/>
        <v/>
      </c>
      <c r="AB272" s="345" t="str">
        <f t="shared" si="327"/>
        <v/>
      </c>
      <c r="AC272" s="346" t="str">
        <f t="shared" si="328"/>
        <v/>
      </c>
      <c r="AD272" s="346" t="str">
        <f t="shared" si="329"/>
        <v/>
      </c>
      <c r="AE272" s="344" t="str">
        <f t="shared" si="309"/>
        <v/>
      </c>
      <c r="AF272" s="346" t="str">
        <f t="shared" si="330"/>
        <v/>
      </c>
      <c r="AG272" s="344" t="str">
        <f t="shared" si="310"/>
        <v/>
      </c>
      <c r="AH272" s="344" t="str">
        <f t="shared" si="311"/>
        <v/>
      </c>
      <c r="AI272" s="344" t="str">
        <f t="shared" si="312"/>
        <v/>
      </c>
      <c r="AJ272" s="346" t="str">
        <f t="shared" si="313"/>
        <v/>
      </c>
      <c r="AK272" s="346" t="str">
        <f t="shared" si="314"/>
        <v/>
      </c>
      <c r="AL272" s="347" t="str">
        <f t="shared" si="315"/>
        <v/>
      </c>
      <c r="AM272" s="141"/>
      <c r="AN272" s="141"/>
      <c r="AO272" s="142"/>
      <c r="AP272" s="58">
        <f t="shared" si="331"/>
        <v>0</v>
      </c>
      <c r="AQ272" s="94">
        <f>SUM(AP$10:AP272)</f>
        <v>0</v>
      </c>
      <c r="AR272" s="143">
        <f t="shared" si="320"/>
        <v>0.1</v>
      </c>
      <c r="AS272" s="144" t="str">
        <f t="shared" si="332"/>
        <v/>
      </c>
      <c r="AT272" s="144" t="str">
        <f t="shared" si="359"/>
        <v/>
      </c>
      <c r="AU272" s="145"/>
      <c r="AV272" s="58">
        <f t="shared" si="318"/>
        <v>0</v>
      </c>
      <c r="AW272" s="318">
        <f>SUM(AV$10:AV272)</f>
        <v>0</v>
      </c>
      <c r="AX272" s="319">
        <f t="shared" si="319"/>
        <v>0.1</v>
      </c>
      <c r="AY272" s="144" t="str">
        <f t="shared" si="302"/>
        <v/>
      </c>
      <c r="AZ272" s="144" t="str">
        <f t="shared" si="303"/>
        <v/>
      </c>
      <c r="BA272" s="144"/>
      <c r="BB272" s="146" t="str">
        <f t="shared" si="333"/>
        <v/>
      </c>
      <c r="BC272" s="66" t="str">
        <f t="shared" ref="BC272:BC335" si="372">BB272</f>
        <v/>
      </c>
      <c r="BD272" s="195" t="str">
        <f t="shared" si="334"/>
        <v/>
      </c>
      <c r="BF272" s="283"/>
      <c r="BG272" s="286" t="str">
        <f t="shared" si="335"/>
        <v/>
      </c>
      <c r="BY272" s="211" t="str">
        <f t="shared" si="336"/>
        <v/>
      </c>
      <c r="BZ272" s="150" t="str">
        <f t="shared" si="337"/>
        <v/>
      </c>
      <c r="CB272" s="54" t="str">
        <f t="shared" si="371"/>
        <v/>
      </c>
      <c r="CD272" s="54" t="str">
        <f t="shared" si="338"/>
        <v/>
      </c>
      <c r="CF272" s="54" t="str">
        <f t="shared" si="339"/>
        <v/>
      </c>
      <c r="CH272" s="150" t="str">
        <f t="shared" si="340"/>
        <v/>
      </c>
      <c r="CI272" s="290"/>
      <c r="CJ272" s="150" t="str">
        <f t="shared" si="341"/>
        <v/>
      </c>
      <c r="CK272" s="290"/>
      <c r="CL272" s="54" t="str">
        <f t="shared" si="360"/>
        <v/>
      </c>
      <c r="CM272" s="290"/>
      <c r="CN272" s="150" t="str">
        <f t="shared" si="342"/>
        <v/>
      </c>
      <c r="CO272" s="290"/>
      <c r="CP272" s="150" t="str">
        <f t="shared" si="343"/>
        <v/>
      </c>
      <c r="CQ272" s="290"/>
      <c r="CR272" s="150" t="str">
        <f t="shared" si="344"/>
        <v/>
      </c>
      <c r="CS272" s="290"/>
      <c r="CT272" s="150" t="str">
        <f t="shared" si="345"/>
        <v/>
      </c>
      <c r="CU272" s="150"/>
      <c r="CV272" s="150" t="str">
        <f t="shared" si="346"/>
        <v/>
      </c>
      <c r="CW272" s="94"/>
      <c r="CX272" s="151" t="str">
        <f t="shared" si="316"/>
        <v/>
      </c>
      <c r="CY272" s="151" t="str">
        <f t="shared" si="317"/>
        <v/>
      </c>
      <c r="CZ272" s="152"/>
      <c r="DA272" s="373" t="str">
        <f t="shared" si="361"/>
        <v/>
      </c>
      <c r="DC272" s="153">
        <f t="shared" si="347"/>
        <v>0</v>
      </c>
      <c r="DD272" s="153">
        <f t="shared" si="348"/>
        <v>0</v>
      </c>
      <c r="DE272" s="153">
        <f t="shared" si="349"/>
        <v>0</v>
      </c>
      <c r="DF272" s="158">
        <f t="shared" si="350"/>
        <v>-4.7000000000000002E-3</v>
      </c>
      <c r="DG272" s="159">
        <f t="shared" si="362"/>
        <v>-1.1703000000000001</v>
      </c>
      <c r="DH272" s="158">
        <f t="shared" si="351"/>
        <v>3.1999999999999997E-3</v>
      </c>
      <c r="DI272" s="159">
        <f t="shared" si="363"/>
        <v>0.79679999999999995</v>
      </c>
      <c r="DJ272" s="158">
        <f t="shared" si="352"/>
        <v>-2.7000000000000001E-3</v>
      </c>
      <c r="DK272" s="159">
        <f t="shared" si="364"/>
        <v>-0.67230000000000001</v>
      </c>
      <c r="DL272" s="158">
        <f t="shared" si="353"/>
        <v>1.1999999999999999E-3</v>
      </c>
      <c r="DM272" s="159">
        <f t="shared" si="365"/>
        <v>0.29879999999999995</v>
      </c>
      <c r="DN272" s="158">
        <f t="shared" si="354"/>
        <v>1.46E-2</v>
      </c>
      <c r="DO272" s="159">
        <f t="shared" si="366"/>
        <v>3.6354000000000002</v>
      </c>
      <c r="DP272" s="158">
        <f t="shared" si="355"/>
        <v>-1.2999999999999999E-2</v>
      </c>
      <c r="DQ272" s="159">
        <f t="shared" si="367"/>
        <v>-3.2369999999999997</v>
      </c>
      <c r="DR272" s="158">
        <f t="shared" si="356"/>
        <v>-6.7000000000000002E-3</v>
      </c>
      <c r="DS272" s="159">
        <f t="shared" si="368"/>
        <v>-1.6683000000000001</v>
      </c>
      <c r="DT272" s="158">
        <f t="shared" si="357"/>
        <v>-1.2999999999999999E-2</v>
      </c>
      <c r="DU272" s="159">
        <f t="shared" si="369"/>
        <v>-3.2369999999999997</v>
      </c>
      <c r="DV272" s="158">
        <f t="shared" si="358"/>
        <v>-6.7000000000000002E-3</v>
      </c>
      <c r="DW272" s="160">
        <f t="shared" si="370"/>
        <v>-1.6683000000000001</v>
      </c>
    </row>
    <row r="273" spans="1:127" ht="24.95" customHeight="1" x14ac:dyDescent="0.2">
      <c r="A273" s="272">
        <v>264</v>
      </c>
      <c r="B273" s="336"/>
      <c r="C273" s="332"/>
      <c r="D273" s="333"/>
      <c r="E273" s="334"/>
      <c r="F273" s="335"/>
      <c r="G273" s="334"/>
      <c r="H273" s="371"/>
      <c r="I273" s="334"/>
      <c r="J273" s="334"/>
      <c r="K273" s="334"/>
      <c r="L273" s="334"/>
      <c r="M273" s="334"/>
      <c r="N273" s="334"/>
      <c r="O273" s="337"/>
      <c r="P273" s="337"/>
      <c r="Q273" s="338" t="str">
        <f t="shared" si="321"/>
        <v xml:space="preserve"> </v>
      </c>
      <c r="R273" s="339" t="str">
        <f t="shared" si="322"/>
        <v/>
      </c>
      <c r="S273" s="340" t="str">
        <f t="shared" si="304"/>
        <v/>
      </c>
      <c r="T273" s="341" t="str">
        <f t="shared" si="323"/>
        <v/>
      </c>
      <c r="U273" s="341" t="str">
        <f t="shared" si="324"/>
        <v/>
      </c>
      <c r="V273" s="341" t="str">
        <f t="shared" si="325"/>
        <v/>
      </c>
      <c r="W273" s="341" t="str">
        <f t="shared" si="326"/>
        <v/>
      </c>
      <c r="X273" s="340" t="str">
        <f t="shared" si="305"/>
        <v/>
      </c>
      <c r="Y273" s="342" t="str">
        <f t="shared" si="306"/>
        <v/>
      </c>
      <c r="Z273" s="343" t="str">
        <f t="shared" si="307"/>
        <v/>
      </c>
      <c r="AA273" s="344" t="str">
        <f t="shared" si="308"/>
        <v/>
      </c>
      <c r="AB273" s="345" t="str">
        <f t="shared" si="327"/>
        <v/>
      </c>
      <c r="AC273" s="346" t="str">
        <f t="shared" si="328"/>
        <v/>
      </c>
      <c r="AD273" s="346" t="str">
        <f t="shared" si="329"/>
        <v/>
      </c>
      <c r="AE273" s="344" t="str">
        <f t="shared" si="309"/>
        <v/>
      </c>
      <c r="AF273" s="346" t="str">
        <f t="shared" si="330"/>
        <v/>
      </c>
      <c r="AG273" s="344" t="str">
        <f t="shared" si="310"/>
        <v/>
      </c>
      <c r="AH273" s="344" t="str">
        <f t="shared" si="311"/>
        <v/>
      </c>
      <c r="AI273" s="344" t="str">
        <f t="shared" si="312"/>
        <v/>
      </c>
      <c r="AJ273" s="346" t="str">
        <f t="shared" si="313"/>
        <v/>
      </c>
      <c r="AK273" s="346" t="str">
        <f t="shared" si="314"/>
        <v/>
      </c>
      <c r="AL273" s="347" t="str">
        <f t="shared" si="315"/>
        <v/>
      </c>
      <c r="AM273" s="141"/>
      <c r="AN273" s="141"/>
      <c r="AO273" s="142"/>
      <c r="AP273" s="58">
        <f t="shared" si="331"/>
        <v>0</v>
      </c>
      <c r="AQ273" s="94">
        <f>SUM(AP$10:AP273)</f>
        <v>0</v>
      </c>
      <c r="AR273" s="143">
        <f t="shared" si="320"/>
        <v>0.1</v>
      </c>
      <c r="AS273" s="144" t="str">
        <f t="shared" si="332"/>
        <v/>
      </c>
      <c r="AT273" s="144" t="str">
        <f t="shared" si="359"/>
        <v/>
      </c>
      <c r="AU273" s="145"/>
      <c r="AV273" s="58">
        <f t="shared" si="318"/>
        <v>0</v>
      </c>
      <c r="AW273" s="318">
        <f>SUM(AV$10:AV273)</f>
        <v>0</v>
      </c>
      <c r="AX273" s="319">
        <f t="shared" si="319"/>
        <v>0.1</v>
      </c>
      <c r="AY273" s="144" t="str">
        <f t="shared" ref="AY273:AY336" si="373">IF(AV273=0,"",IF(C273="","",C273))</f>
        <v/>
      </c>
      <c r="AZ273" s="144" t="str">
        <f t="shared" ref="AZ273:AZ336" si="374">IF(AV273=0,"",IF(B273="","",B273))</f>
        <v/>
      </c>
      <c r="BA273" s="144"/>
      <c r="BB273" s="146" t="str">
        <f t="shared" si="333"/>
        <v/>
      </c>
      <c r="BC273" s="66" t="str">
        <f t="shared" si="372"/>
        <v/>
      </c>
      <c r="BD273" s="195" t="str">
        <f t="shared" si="334"/>
        <v/>
      </c>
      <c r="BF273" s="283"/>
      <c r="BG273" s="286" t="str">
        <f t="shared" si="335"/>
        <v/>
      </c>
      <c r="BY273" s="211" t="str">
        <f t="shared" si="336"/>
        <v/>
      </c>
      <c r="BZ273" s="150" t="str">
        <f t="shared" si="337"/>
        <v/>
      </c>
      <c r="CB273" s="54" t="str">
        <f t="shared" si="371"/>
        <v/>
      </c>
      <c r="CD273" s="54" t="str">
        <f t="shared" si="338"/>
        <v/>
      </c>
      <c r="CF273" s="54" t="str">
        <f t="shared" si="339"/>
        <v/>
      </c>
      <c r="CH273" s="150" t="str">
        <f t="shared" si="340"/>
        <v/>
      </c>
      <c r="CI273" s="290"/>
      <c r="CJ273" s="150" t="str">
        <f t="shared" si="341"/>
        <v/>
      </c>
      <c r="CK273" s="290"/>
      <c r="CL273" s="54" t="str">
        <f t="shared" si="360"/>
        <v/>
      </c>
      <c r="CM273" s="290"/>
      <c r="CN273" s="150" t="str">
        <f t="shared" si="342"/>
        <v/>
      </c>
      <c r="CO273" s="290"/>
      <c r="CP273" s="150" t="str">
        <f t="shared" si="343"/>
        <v/>
      </c>
      <c r="CQ273" s="290"/>
      <c r="CR273" s="150" t="str">
        <f t="shared" si="344"/>
        <v/>
      </c>
      <c r="CS273" s="290"/>
      <c r="CT273" s="150" t="str">
        <f t="shared" si="345"/>
        <v/>
      </c>
      <c r="CU273" s="150"/>
      <c r="CV273" s="150" t="str">
        <f t="shared" si="346"/>
        <v/>
      </c>
      <c r="CW273" s="94"/>
      <c r="CX273" s="151" t="str">
        <f t="shared" si="316"/>
        <v/>
      </c>
      <c r="CY273" s="151" t="str">
        <f t="shared" si="317"/>
        <v/>
      </c>
      <c r="CZ273" s="152"/>
      <c r="DA273" s="373" t="str">
        <f t="shared" si="361"/>
        <v/>
      </c>
      <c r="DC273" s="153">
        <f t="shared" si="347"/>
        <v>0</v>
      </c>
      <c r="DD273" s="153">
        <f t="shared" si="348"/>
        <v>0</v>
      </c>
      <c r="DE273" s="153">
        <f t="shared" si="349"/>
        <v>0</v>
      </c>
      <c r="DF273" s="158">
        <f t="shared" si="350"/>
        <v>-4.7000000000000002E-3</v>
      </c>
      <c r="DG273" s="159">
        <f t="shared" si="362"/>
        <v>-1.1703000000000001</v>
      </c>
      <c r="DH273" s="158">
        <f t="shared" si="351"/>
        <v>3.1999999999999997E-3</v>
      </c>
      <c r="DI273" s="159">
        <f t="shared" si="363"/>
        <v>0.79679999999999995</v>
      </c>
      <c r="DJ273" s="158">
        <f t="shared" si="352"/>
        <v>-2.7000000000000001E-3</v>
      </c>
      <c r="DK273" s="159">
        <f t="shared" si="364"/>
        <v>-0.67230000000000001</v>
      </c>
      <c r="DL273" s="158">
        <f t="shared" si="353"/>
        <v>1.1999999999999999E-3</v>
      </c>
      <c r="DM273" s="159">
        <f t="shared" si="365"/>
        <v>0.29879999999999995</v>
      </c>
      <c r="DN273" s="158">
        <f t="shared" si="354"/>
        <v>1.46E-2</v>
      </c>
      <c r="DO273" s="159">
        <f t="shared" si="366"/>
        <v>3.6354000000000002</v>
      </c>
      <c r="DP273" s="158">
        <f t="shared" si="355"/>
        <v>-1.2999999999999999E-2</v>
      </c>
      <c r="DQ273" s="159">
        <f t="shared" si="367"/>
        <v>-3.2369999999999997</v>
      </c>
      <c r="DR273" s="158">
        <f t="shared" si="356"/>
        <v>-6.7000000000000002E-3</v>
      </c>
      <c r="DS273" s="159">
        <f t="shared" si="368"/>
        <v>-1.6683000000000001</v>
      </c>
      <c r="DT273" s="158">
        <f t="shared" si="357"/>
        <v>-1.2999999999999999E-2</v>
      </c>
      <c r="DU273" s="159">
        <f t="shared" si="369"/>
        <v>-3.2369999999999997</v>
      </c>
      <c r="DV273" s="158">
        <f t="shared" si="358"/>
        <v>-6.7000000000000002E-3</v>
      </c>
      <c r="DW273" s="160">
        <f t="shared" si="370"/>
        <v>-1.6683000000000001</v>
      </c>
    </row>
    <row r="274" spans="1:127" ht="24.95" customHeight="1" x14ac:dyDescent="0.2">
      <c r="A274" s="272">
        <v>265</v>
      </c>
      <c r="B274" s="336"/>
      <c r="C274" s="332"/>
      <c r="D274" s="333"/>
      <c r="E274" s="334"/>
      <c r="F274" s="335"/>
      <c r="G274" s="334"/>
      <c r="H274" s="371"/>
      <c r="I274" s="334"/>
      <c r="J274" s="334"/>
      <c r="K274" s="334"/>
      <c r="L274" s="334"/>
      <c r="M274" s="334"/>
      <c r="N274" s="334"/>
      <c r="O274" s="337"/>
      <c r="P274" s="337"/>
      <c r="Q274" s="338" t="str">
        <f t="shared" si="321"/>
        <v xml:space="preserve"> </v>
      </c>
      <c r="R274" s="339" t="str">
        <f t="shared" si="322"/>
        <v/>
      </c>
      <c r="S274" s="340" t="str">
        <f t="shared" si="304"/>
        <v/>
      </c>
      <c r="T274" s="341" t="str">
        <f t="shared" si="323"/>
        <v/>
      </c>
      <c r="U274" s="341" t="str">
        <f t="shared" si="324"/>
        <v/>
      </c>
      <c r="V274" s="341" t="str">
        <f t="shared" si="325"/>
        <v/>
      </c>
      <c r="W274" s="341" t="str">
        <f t="shared" si="326"/>
        <v/>
      </c>
      <c r="X274" s="340" t="str">
        <f t="shared" si="305"/>
        <v/>
      </c>
      <c r="Y274" s="342" t="str">
        <f t="shared" si="306"/>
        <v/>
      </c>
      <c r="Z274" s="343" t="str">
        <f t="shared" si="307"/>
        <v/>
      </c>
      <c r="AA274" s="344" t="str">
        <f t="shared" si="308"/>
        <v/>
      </c>
      <c r="AB274" s="345" t="str">
        <f t="shared" si="327"/>
        <v/>
      </c>
      <c r="AC274" s="346" t="str">
        <f t="shared" si="328"/>
        <v/>
      </c>
      <c r="AD274" s="346" t="str">
        <f t="shared" si="329"/>
        <v/>
      </c>
      <c r="AE274" s="344" t="str">
        <f t="shared" si="309"/>
        <v/>
      </c>
      <c r="AF274" s="346" t="str">
        <f t="shared" si="330"/>
        <v/>
      </c>
      <c r="AG274" s="344" t="str">
        <f t="shared" si="310"/>
        <v/>
      </c>
      <c r="AH274" s="344" t="str">
        <f t="shared" si="311"/>
        <v/>
      </c>
      <c r="AI274" s="344" t="str">
        <f t="shared" si="312"/>
        <v/>
      </c>
      <c r="AJ274" s="346" t="str">
        <f t="shared" si="313"/>
        <v/>
      </c>
      <c r="AK274" s="346" t="str">
        <f t="shared" si="314"/>
        <v/>
      </c>
      <c r="AL274" s="347" t="str">
        <f t="shared" si="315"/>
        <v/>
      </c>
      <c r="AM274" s="141"/>
      <c r="AN274" s="141"/>
      <c r="AO274" s="142"/>
      <c r="AP274" s="58">
        <f t="shared" si="331"/>
        <v>0</v>
      </c>
      <c r="AQ274" s="94">
        <f>SUM(AP$10:AP274)</f>
        <v>0</v>
      </c>
      <c r="AR274" s="143">
        <f t="shared" si="320"/>
        <v>0.1</v>
      </c>
      <c r="AS274" s="144" t="str">
        <f t="shared" si="332"/>
        <v/>
      </c>
      <c r="AT274" s="144" t="str">
        <f t="shared" si="359"/>
        <v/>
      </c>
      <c r="AU274" s="145"/>
      <c r="AV274" s="58">
        <f t="shared" si="318"/>
        <v>0</v>
      </c>
      <c r="AW274" s="318">
        <f>SUM(AV$10:AV274)</f>
        <v>0</v>
      </c>
      <c r="AX274" s="319">
        <f t="shared" si="319"/>
        <v>0.1</v>
      </c>
      <c r="AY274" s="144" t="str">
        <f t="shared" si="373"/>
        <v/>
      </c>
      <c r="AZ274" s="144" t="str">
        <f t="shared" si="374"/>
        <v/>
      </c>
      <c r="BA274" s="144"/>
      <c r="BB274" s="146" t="str">
        <f t="shared" si="333"/>
        <v/>
      </c>
      <c r="BC274" s="66" t="str">
        <f t="shared" si="372"/>
        <v/>
      </c>
      <c r="BD274" s="195" t="str">
        <f t="shared" si="334"/>
        <v/>
      </c>
      <c r="BF274" s="283"/>
      <c r="BG274" s="286" t="str">
        <f t="shared" si="335"/>
        <v/>
      </c>
      <c r="BY274" s="211" t="str">
        <f t="shared" si="336"/>
        <v/>
      </c>
      <c r="BZ274" s="150" t="str">
        <f t="shared" si="337"/>
        <v/>
      </c>
      <c r="CB274" s="54" t="str">
        <f t="shared" si="371"/>
        <v/>
      </c>
      <c r="CD274" s="54" t="str">
        <f t="shared" si="338"/>
        <v/>
      </c>
      <c r="CF274" s="54" t="str">
        <f t="shared" si="339"/>
        <v/>
      </c>
      <c r="CH274" s="150" t="str">
        <f t="shared" si="340"/>
        <v/>
      </c>
      <c r="CI274" s="290"/>
      <c r="CJ274" s="150" t="str">
        <f t="shared" si="341"/>
        <v/>
      </c>
      <c r="CK274" s="290"/>
      <c r="CL274" s="54" t="str">
        <f t="shared" si="360"/>
        <v/>
      </c>
      <c r="CM274" s="290"/>
      <c r="CN274" s="150" t="str">
        <f t="shared" si="342"/>
        <v/>
      </c>
      <c r="CO274" s="290"/>
      <c r="CP274" s="150" t="str">
        <f t="shared" si="343"/>
        <v/>
      </c>
      <c r="CQ274" s="290"/>
      <c r="CR274" s="150" t="str">
        <f t="shared" si="344"/>
        <v/>
      </c>
      <c r="CS274" s="290"/>
      <c r="CT274" s="150" t="str">
        <f t="shared" si="345"/>
        <v/>
      </c>
      <c r="CU274" s="150"/>
      <c r="CV274" s="150" t="str">
        <f t="shared" si="346"/>
        <v/>
      </c>
      <c r="CW274" s="94"/>
      <c r="CX274" s="151" t="str">
        <f t="shared" si="316"/>
        <v/>
      </c>
      <c r="CY274" s="151" t="str">
        <f t="shared" si="317"/>
        <v/>
      </c>
      <c r="CZ274" s="152"/>
      <c r="DA274" s="373" t="str">
        <f t="shared" si="361"/>
        <v/>
      </c>
      <c r="DC274" s="153">
        <f t="shared" si="347"/>
        <v>0</v>
      </c>
      <c r="DD274" s="153">
        <f t="shared" si="348"/>
        <v>0</v>
      </c>
      <c r="DE274" s="153">
        <f t="shared" si="349"/>
        <v>0</v>
      </c>
      <c r="DF274" s="158">
        <f t="shared" si="350"/>
        <v>-4.7000000000000002E-3</v>
      </c>
      <c r="DG274" s="159">
        <f t="shared" si="362"/>
        <v>-1.1703000000000001</v>
      </c>
      <c r="DH274" s="158">
        <f t="shared" si="351"/>
        <v>3.1999999999999997E-3</v>
      </c>
      <c r="DI274" s="159">
        <f t="shared" si="363"/>
        <v>0.79679999999999995</v>
      </c>
      <c r="DJ274" s="158">
        <f t="shared" si="352"/>
        <v>-2.7000000000000001E-3</v>
      </c>
      <c r="DK274" s="159">
        <f t="shared" si="364"/>
        <v>-0.67230000000000001</v>
      </c>
      <c r="DL274" s="158">
        <f t="shared" si="353"/>
        <v>1.1999999999999999E-3</v>
      </c>
      <c r="DM274" s="159">
        <f t="shared" si="365"/>
        <v>0.29879999999999995</v>
      </c>
      <c r="DN274" s="158">
        <f t="shared" si="354"/>
        <v>1.46E-2</v>
      </c>
      <c r="DO274" s="159">
        <f t="shared" si="366"/>
        <v>3.6354000000000002</v>
      </c>
      <c r="DP274" s="158">
        <f t="shared" si="355"/>
        <v>-1.2999999999999999E-2</v>
      </c>
      <c r="DQ274" s="159">
        <f t="shared" si="367"/>
        <v>-3.2369999999999997</v>
      </c>
      <c r="DR274" s="158">
        <f t="shared" si="356"/>
        <v>-6.7000000000000002E-3</v>
      </c>
      <c r="DS274" s="159">
        <f t="shared" si="368"/>
        <v>-1.6683000000000001</v>
      </c>
      <c r="DT274" s="158">
        <f t="shared" si="357"/>
        <v>-1.2999999999999999E-2</v>
      </c>
      <c r="DU274" s="159">
        <f t="shared" si="369"/>
        <v>-3.2369999999999997</v>
      </c>
      <c r="DV274" s="158">
        <f t="shared" si="358"/>
        <v>-6.7000000000000002E-3</v>
      </c>
      <c r="DW274" s="160">
        <f t="shared" si="370"/>
        <v>-1.6683000000000001</v>
      </c>
    </row>
    <row r="275" spans="1:127" ht="24.95" customHeight="1" x14ac:dyDescent="0.2">
      <c r="A275" s="272">
        <v>266</v>
      </c>
      <c r="B275" s="336"/>
      <c r="C275" s="332"/>
      <c r="D275" s="333"/>
      <c r="E275" s="334"/>
      <c r="F275" s="335"/>
      <c r="G275" s="334"/>
      <c r="H275" s="371"/>
      <c r="I275" s="334"/>
      <c r="J275" s="334"/>
      <c r="K275" s="334"/>
      <c r="L275" s="334"/>
      <c r="M275" s="334"/>
      <c r="N275" s="334"/>
      <c r="O275" s="337"/>
      <c r="P275" s="337"/>
      <c r="Q275" s="338" t="str">
        <f t="shared" si="321"/>
        <v xml:space="preserve"> </v>
      </c>
      <c r="R275" s="339" t="str">
        <f t="shared" si="322"/>
        <v/>
      </c>
      <c r="S275" s="340" t="str">
        <f t="shared" si="304"/>
        <v/>
      </c>
      <c r="T275" s="341" t="str">
        <f t="shared" si="323"/>
        <v/>
      </c>
      <c r="U275" s="341" t="str">
        <f t="shared" si="324"/>
        <v/>
      </c>
      <c r="V275" s="341" t="str">
        <f t="shared" si="325"/>
        <v/>
      </c>
      <c r="W275" s="341" t="str">
        <f t="shared" si="326"/>
        <v/>
      </c>
      <c r="X275" s="340" t="str">
        <f t="shared" si="305"/>
        <v/>
      </c>
      <c r="Y275" s="342" t="str">
        <f t="shared" si="306"/>
        <v/>
      </c>
      <c r="Z275" s="343" t="str">
        <f t="shared" si="307"/>
        <v/>
      </c>
      <c r="AA275" s="344" t="str">
        <f t="shared" si="308"/>
        <v/>
      </c>
      <c r="AB275" s="345" t="str">
        <f t="shared" si="327"/>
        <v/>
      </c>
      <c r="AC275" s="346" t="str">
        <f t="shared" si="328"/>
        <v/>
      </c>
      <c r="AD275" s="346" t="str">
        <f t="shared" si="329"/>
        <v/>
      </c>
      <c r="AE275" s="344" t="str">
        <f t="shared" si="309"/>
        <v/>
      </c>
      <c r="AF275" s="346" t="str">
        <f t="shared" si="330"/>
        <v/>
      </c>
      <c r="AG275" s="344" t="str">
        <f t="shared" si="310"/>
        <v/>
      </c>
      <c r="AH275" s="344" t="str">
        <f t="shared" si="311"/>
        <v/>
      </c>
      <c r="AI275" s="344" t="str">
        <f t="shared" si="312"/>
        <v/>
      </c>
      <c r="AJ275" s="346" t="str">
        <f t="shared" si="313"/>
        <v/>
      </c>
      <c r="AK275" s="346" t="str">
        <f t="shared" si="314"/>
        <v/>
      </c>
      <c r="AL275" s="347" t="str">
        <f t="shared" si="315"/>
        <v/>
      </c>
      <c r="AM275" s="141"/>
      <c r="AN275" s="141"/>
      <c r="AO275" s="142"/>
      <c r="AP275" s="58">
        <f t="shared" si="331"/>
        <v>0</v>
      </c>
      <c r="AQ275" s="94">
        <f>SUM(AP$10:AP275)</f>
        <v>0</v>
      </c>
      <c r="AR275" s="143">
        <f t="shared" si="320"/>
        <v>0.1</v>
      </c>
      <c r="AS275" s="144" t="str">
        <f t="shared" si="332"/>
        <v/>
      </c>
      <c r="AT275" s="144" t="str">
        <f t="shared" si="359"/>
        <v/>
      </c>
      <c r="AU275" s="145"/>
      <c r="AV275" s="58">
        <f t="shared" si="318"/>
        <v>0</v>
      </c>
      <c r="AW275" s="318">
        <f>SUM(AV$10:AV275)</f>
        <v>0</v>
      </c>
      <c r="AX275" s="319">
        <f t="shared" si="319"/>
        <v>0.1</v>
      </c>
      <c r="AY275" s="144" t="str">
        <f t="shared" si="373"/>
        <v/>
      </c>
      <c r="AZ275" s="144" t="str">
        <f t="shared" si="374"/>
        <v/>
      </c>
      <c r="BA275" s="144"/>
      <c r="BB275" s="146" t="str">
        <f t="shared" si="333"/>
        <v/>
      </c>
      <c r="BC275" s="66" t="str">
        <f t="shared" si="372"/>
        <v/>
      </c>
      <c r="BD275" s="195" t="str">
        <f t="shared" si="334"/>
        <v/>
      </c>
      <c r="BF275" s="283"/>
      <c r="BG275" s="286" t="str">
        <f t="shared" si="335"/>
        <v/>
      </c>
      <c r="BY275" s="211" t="str">
        <f t="shared" si="336"/>
        <v/>
      </c>
      <c r="BZ275" s="150" t="str">
        <f t="shared" si="337"/>
        <v/>
      </c>
      <c r="CB275" s="54" t="str">
        <f t="shared" si="371"/>
        <v/>
      </c>
      <c r="CD275" s="54" t="str">
        <f t="shared" si="338"/>
        <v/>
      </c>
      <c r="CF275" s="54" t="str">
        <f t="shared" si="339"/>
        <v/>
      </c>
      <c r="CH275" s="150" t="str">
        <f t="shared" si="340"/>
        <v/>
      </c>
      <c r="CI275" s="290"/>
      <c r="CJ275" s="150" t="str">
        <f t="shared" si="341"/>
        <v/>
      </c>
      <c r="CK275" s="290"/>
      <c r="CL275" s="54" t="str">
        <f t="shared" si="360"/>
        <v/>
      </c>
      <c r="CM275" s="290"/>
      <c r="CN275" s="150" t="str">
        <f t="shared" si="342"/>
        <v/>
      </c>
      <c r="CO275" s="290"/>
      <c r="CP275" s="150" t="str">
        <f t="shared" si="343"/>
        <v/>
      </c>
      <c r="CQ275" s="290"/>
      <c r="CR275" s="150" t="str">
        <f t="shared" si="344"/>
        <v/>
      </c>
      <c r="CS275" s="290"/>
      <c r="CT275" s="150" t="str">
        <f t="shared" si="345"/>
        <v/>
      </c>
      <c r="CU275" s="150"/>
      <c r="CV275" s="150" t="str">
        <f t="shared" si="346"/>
        <v/>
      </c>
      <c r="CW275" s="94"/>
      <c r="CX275" s="151" t="str">
        <f t="shared" si="316"/>
        <v/>
      </c>
      <c r="CY275" s="151" t="str">
        <f t="shared" si="317"/>
        <v/>
      </c>
      <c r="CZ275" s="152"/>
      <c r="DA275" s="373" t="str">
        <f t="shared" si="361"/>
        <v/>
      </c>
      <c r="DC275" s="153">
        <f t="shared" si="347"/>
        <v>0</v>
      </c>
      <c r="DD275" s="153">
        <f t="shared" si="348"/>
        <v>0</v>
      </c>
      <c r="DE275" s="153">
        <f t="shared" si="349"/>
        <v>0</v>
      </c>
      <c r="DF275" s="158">
        <f t="shared" si="350"/>
        <v>-4.7000000000000002E-3</v>
      </c>
      <c r="DG275" s="159">
        <f t="shared" si="362"/>
        <v>-1.1703000000000001</v>
      </c>
      <c r="DH275" s="158">
        <f t="shared" si="351"/>
        <v>3.1999999999999997E-3</v>
      </c>
      <c r="DI275" s="159">
        <f t="shared" si="363"/>
        <v>0.79679999999999995</v>
      </c>
      <c r="DJ275" s="158">
        <f t="shared" si="352"/>
        <v>-2.7000000000000001E-3</v>
      </c>
      <c r="DK275" s="159">
        <f t="shared" si="364"/>
        <v>-0.67230000000000001</v>
      </c>
      <c r="DL275" s="158">
        <f t="shared" si="353"/>
        <v>1.1999999999999999E-3</v>
      </c>
      <c r="DM275" s="159">
        <f t="shared" si="365"/>
        <v>0.29879999999999995</v>
      </c>
      <c r="DN275" s="158">
        <f t="shared" si="354"/>
        <v>1.46E-2</v>
      </c>
      <c r="DO275" s="159">
        <f t="shared" si="366"/>
        <v>3.6354000000000002</v>
      </c>
      <c r="DP275" s="158">
        <f t="shared" si="355"/>
        <v>-1.2999999999999999E-2</v>
      </c>
      <c r="DQ275" s="159">
        <f t="shared" si="367"/>
        <v>-3.2369999999999997</v>
      </c>
      <c r="DR275" s="158">
        <f t="shared" si="356"/>
        <v>-6.7000000000000002E-3</v>
      </c>
      <c r="DS275" s="159">
        <f t="shared" si="368"/>
        <v>-1.6683000000000001</v>
      </c>
      <c r="DT275" s="158">
        <f t="shared" si="357"/>
        <v>-1.2999999999999999E-2</v>
      </c>
      <c r="DU275" s="159">
        <f t="shared" si="369"/>
        <v>-3.2369999999999997</v>
      </c>
      <c r="DV275" s="158">
        <f t="shared" si="358"/>
        <v>-6.7000000000000002E-3</v>
      </c>
      <c r="DW275" s="160">
        <f t="shared" si="370"/>
        <v>-1.6683000000000001</v>
      </c>
    </row>
    <row r="276" spans="1:127" ht="24.95" customHeight="1" x14ac:dyDescent="0.2">
      <c r="A276" s="272">
        <v>267</v>
      </c>
      <c r="B276" s="336"/>
      <c r="C276" s="332"/>
      <c r="D276" s="333"/>
      <c r="E276" s="334"/>
      <c r="F276" s="335"/>
      <c r="G276" s="334"/>
      <c r="H276" s="371"/>
      <c r="I276" s="334"/>
      <c r="J276" s="334"/>
      <c r="K276" s="334"/>
      <c r="L276" s="334"/>
      <c r="M276" s="334"/>
      <c r="N276" s="334"/>
      <c r="O276" s="337"/>
      <c r="P276" s="337"/>
      <c r="Q276" s="338" t="str">
        <f t="shared" si="321"/>
        <v xml:space="preserve"> </v>
      </c>
      <c r="R276" s="339" t="str">
        <f t="shared" si="322"/>
        <v/>
      </c>
      <c r="S276" s="340" t="str">
        <f t="shared" si="304"/>
        <v/>
      </c>
      <c r="T276" s="341" t="str">
        <f t="shared" si="323"/>
        <v/>
      </c>
      <c r="U276" s="341" t="str">
        <f t="shared" si="324"/>
        <v/>
      </c>
      <c r="V276" s="341" t="str">
        <f t="shared" si="325"/>
        <v/>
      </c>
      <c r="W276" s="341" t="str">
        <f t="shared" si="326"/>
        <v/>
      </c>
      <c r="X276" s="340" t="str">
        <f t="shared" si="305"/>
        <v/>
      </c>
      <c r="Y276" s="342" t="str">
        <f t="shared" si="306"/>
        <v/>
      </c>
      <c r="Z276" s="343" t="str">
        <f t="shared" si="307"/>
        <v/>
      </c>
      <c r="AA276" s="344" t="str">
        <f t="shared" si="308"/>
        <v/>
      </c>
      <c r="AB276" s="345" t="str">
        <f t="shared" si="327"/>
        <v/>
      </c>
      <c r="AC276" s="346" t="str">
        <f t="shared" si="328"/>
        <v/>
      </c>
      <c r="AD276" s="346" t="str">
        <f t="shared" si="329"/>
        <v/>
      </c>
      <c r="AE276" s="344" t="str">
        <f t="shared" si="309"/>
        <v/>
      </c>
      <c r="AF276" s="346" t="str">
        <f t="shared" si="330"/>
        <v/>
      </c>
      <c r="AG276" s="344" t="str">
        <f t="shared" si="310"/>
        <v/>
      </c>
      <c r="AH276" s="344" t="str">
        <f t="shared" si="311"/>
        <v/>
      </c>
      <c r="AI276" s="344" t="str">
        <f t="shared" si="312"/>
        <v/>
      </c>
      <c r="AJ276" s="346" t="str">
        <f t="shared" si="313"/>
        <v/>
      </c>
      <c r="AK276" s="346" t="str">
        <f t="shared" si="314"/>
        <v/>
      </c>
      <c r="AL276" s="347" t="str">
        <f t="shared" si="315"/>
        <v/>
      </c>
      <c r="AM276" s="141"/>
      <c r="AN276" s="141"/>
      <c r="AO276" s="142"/>
      <c r="AP276" s="58">
        <f t="shared" si="331"/>
        <v>0</v>
      </c>
      <c r="AQ276" s="94">
        <f>SUM(AP$10:AP276)</f>
        <v>0</v>
      </c>
      <c r="AR276" s="143">
        <f t="shared" si="320"/>
        <v>0.1</v>
      </c>
      <c r="AS276" s="144" t="str">
        <f t="shared" si="332"/>
        <v/>
      </c>
      <c r="AT276" s="144" t="str">
        <f t="shared" si="359"/>
        <v/>
      </c>
      <c r="AU276" s="145"/>
      <c r="AV276" s="58">
        <f t="shared" si="318"/>
        <v>0</v>
      </c>
      <c r="AW276" s="318">
        <f>SUM(AV$10:AV276)</f>
        <v>0</v>
      </c>
      <c r="AX276" s="319">
        <f t="shared" si="319"/>
        <v>0.1</v>
      </c>
      <c r="AY276" s="144" t="str">
        <f t="shared" si="373"/>
        <v/>
      </c>
      <c r="AZ276" s="144" t="str">
        <f t="shared" si="374"/>
        <v/>
      </c>
      <c r="BA276" s="144"/>
      <c r="BB276" s="146" t="str">
        <f t="shared" si="333"/>
        <v/>
      </c>
      <c r="BC276" s="66" t="str">
        <f t="shared" si="372"/>
        <v/>
      </c>
      <c r="BD276" s="195" t="str">
        <f t="shared" si="334"/>
        <v/>
      </c>
      <c r="BF276" s="283"/>
      <c r="BG276" s="286" t="str">
        <f t="shared" si="335"/>
        <v/>
      </c>
      <c r="BY276" s="211" t="str">
        <f t="shared" si="336"/>
        <v/>
      </c>
      <c r="BZ276" s="150" t="str">
        <f t="shared" si="337"/>
        <v/>
      </c>
      <c r="CB276" s="54" t="str">
        <f t="shared" si="371"/>
        <v/>
      </c>
      <c r="CD276" s="54" t="str">
        <f t="shared" si="338"/>
        <v/>
      </c>
      <c r="CF276" s="54" t="str">
        <f t="shared" si="339"/>
        <v/>
      </c>
      <c r="CH276" s="150" t="str">
        <f t="shared" si="340"/>
        <v/>
      </c>
      <c r="CI276" s="290"/>
      <c r="CJ276" s="150" t="str">
        <f t="shared" si="341"/>
        <v/>
      </c>
      <c r="CK276" s="290"/>
      <c r="CL276" s="54" t="str">
        <f t="shared" si="360"/>
        <v/>
      </c>
      <c r="CM276" s="290"/>
      <c r="CN276" s="150" t="str">
        <f t="shared" si="342"/>
        <v/>
      </c>
      <c r="CO276" s="290"/>
      <c r="CP276" s="150" t="str">
        <f t="shared" si="343"/>
        <v/>
      </c>
      <c r="CQ276" s="290"/>
      <c r="CR276" s="150" t="str">
        <f t="shared" si="344"/>
        <v/>
      </c>
      <c r="CS276" s="290"/>
      <c r="CT276" s="150" t="str">
        <f t="shared" si="345"/>
        <v/>
      </c>
      <c r="CU276" s="150"/>
      <c r="CV276" s="150" t="str">
        <f t="shared" si="346"/>
        <v/>
      </c>
      <c r="CW276" s="94"/>
      <c r="CX276" s="151" t="str">
        <f t="shared" si="316"/>
        <v/>
      </c>
      <c r="CY276" s="151" t="str">
        <f t="shared" si="317"/>
        <v/>
      </c>
      <c r="CZ276" s="152"/>
      <c r="DA276" s="373" t="str">
        <f t="shared" si="361"/>
        <v/>
      </c>
      <c r="DC276" s="153">
        <f t="shared" si="347"/>
        <v>0</v>
      </c>
      <c r="DD276" s="153">
        <f t="shared" si="348"/>
        <v>0</v>
      </c>
      <c r="DE276" s="153">
        <f t="shared" si="349"/>
        <v>0</v>
      </c>
      <c r="DF276" s="158">
        <f t="shared" si="350"/>
        <v>-4.7000000000000002E-3</v>
      </c>
      <c r="DG276" s="159">
        <f t="shared" si="362"/>
        <v>-1.1703000000000001</v>
      </c>
      <c r="DH276" s="158">
        <f t="shared" si="351"/>
        <v>3.1999999999999997E-3</v>
      </c>
      <c r="DI276" s="159">
        <f t="shared" si="363"/>
        <v>0.79679999999999995</v>
      </c>
      <c r="DJ276" s="158">
        <f t="shared" si="352"/>
        <v>-2.7000000000000001E-3</v>
      </c>
      <c r="DK276" s="159">
        <f t="shared" si="364"/>
        <v>-0.67230000000000001</v>
      </c>
      <c r="DL276" s="158">
        <f t="shared" si="353"/>
        <v>1.1999999999999999E-3</v>
      </c>
      <c r="DM276" s="159">
        <f t="shared" si="365"/>
        <v>0.29879999999999995</v>
      </c>
      <c r="DN276" s="158">
        <f t="shared" si="354"/>
        <v>1.46E-2</v>
      </c>
      <c r="DO276" s="159">
        <f t="shared" si="366"/>
        <v>3.6354000000000002</v>
      </c>
      <c r="DP276" s="158">
        <f t="shared" si="355"/>
        <v>-1.2999999999999999E-2</v>
      </c>
      <c r="DQ276" s="159">
        <f t="shared" si="367"/>
        <v>-3.2369999999999997</v>
      </c>
      <c r="DR276" s="158">
        <f t="shared" si="356"/>
        <v>-6.7000000000000002E-3</v>
      </c>
      <c r="DS276" s="159">
        <f t="shared" si="368"/>
        <v>-1.6683000000000001</v>
      </c>
      <c r="DT276" s="158">
        <f t="shared" si="357"/>
        <v>-1.2999999999999999E-2</v>
      </c>
      <c r="DU276" s="159">
        <f t="shared" si="369"/>
        <v>-3.2369999999999997</v>
      </c>
      <c r="DV276" s="158">
        <f t="shared" si="358"/>
        <v>-6.7000000000000002E-3</v>
      </c>
      <c r="DW276" s="160">
        <f t="shared" si="370"/>
        <v>-1.6683000000000001</v>
      </c>
    </row>
    <row r="277" spans="1:127" ht="24.95" customHeight="1" x14ac:dyDescent="0.2">
      <c r="A277" s="272">
        <v>268</v>
      </c>
      <c r="B277" s="336"/>
      <c r="C277" s="332"/>
      <c r="D277" s="333"/>
      <c r="E277" s="334"/>
      <c r="F277" s="335"/>
      <c r="G277" s="334"/>
      <c r="H277" s="371"/>
      <c r="I277" s="334"/>
      <c r="J277" s="334"/>
      <c r="K277" s="334"/>
      <c r="L277" s="334"/>
      <c r="M277" s="334"/>
      <c r="N277" s="334"/>
      <c r="O277" s="337"/>
      <c r="P277" s="337"/>
      <c r="Q277" s="338" t="str">
        <f t="shared" si="321"/>
        <v xml:space="preserve"> </v>
      </c>
      <c r="R277" s="339" t="str">
        <f t="shared" si="322"/>
        <v/>
      </c>
      <c r="S277" s="340" t="str">
        <f t="shared" ref="S277:S340" si="375">IF(RIGHT(E277,7)="AVT3000","No",IF(RIGHT(E277,7)="AVC5000","Yes",""))</f>
        <v/>
      </c>
      <c r="T277" s="341" t="str">
        <f t="shared" si="323"/>
        <v/>
      </c>
      <c r="U277" s="341" t="str">
        <f t="shared" si="324"/>
        <v/>
      </c>
      <c r="V277" s="341" t="str">
        <f t="shared" si="325"/>
        <v/>
      </c>
      <c r="W277" s="341" t="str">
        <f t="shared" si="326"/>
        <v/>
      </c>
      <c r="X277" s="340" t="str">
        <f t="shared" ref="X277:X340" si="376">IF(RIGHT(E277,7)="AVT3000","No",IF(RIGHT(E277,7)="AVC5000","Yes",""))</f>
        <v/>
      </c>
      <c r="Y277" s="342" t="str">
        <f t="shared" ref="Y277:Y340" si="377">IF(LEFT(E277,1)="H","H-","")</f>
        <v/>
      </c>
      <c r="Z277" s="343" t="str">
        <f t="shared" ref="Z277:Z340" si="378">IF(RIGHT(E277,7)="AVT3000","AVT3",IF(RIGHT(E277,7)="AVC5000","AVC5",""))</f>
        <v/>
      </c>
      <c r="AA277" s="344" t="str">
        <f t="shared" ref="AA277:AA340" si="379">IF(RIGHT(E277,6)="AV3000","AV3",IF(RIGHT(E277,7)="AVC5000","AVC5",""))</f>
        <v/>
      </c>
      <c r="AB277" s="345" t="str">
        <f t="shared" si="327"/>
        <v/>
      </c>
      <c r="AC277" s="346" t="str">
        <f t="shared" si="328"/>
        <v/>
      </c>
      <c r="AD277" s="346" t="str">
        <f t="shared" si="329"/>
        <v/>
      </c>
      <c r="AE277" s="344" t="str">
        <f t="shared" ref="AE277:AE340" si="380">IF(AF277="","","-")</f>
        <v/>
      </c>
      <c r="AF277" s="346" t="str">
        <f t="shared" si="330"/>
        <v/>
      </c>
      <c r="AG277" s="344" t="str">
        <f t="shared" ref="AG277:AG340" si="381">IF(G277="","","-")</f>
        <v/>
      </c>
      <c r="AH277" s="344" t="str">
        <f t="shared" ref="AH277:AH340" si="382">IF(I277="AccuNet","A","")</f>
        <v/>
      </c>
      <c r="AI277" s="344" t="str">
        <f t="shared" ref="AI277:AI340" si="383">IF(J277="BACnet","B","")</f>
        <v/>
      </c>
      <c r="AJ277" s="346" t="str">
        <f t="shared" ref="AJ277:AJ340" si="384">IF(K277="Flanged","F","")</f>
        <v/>
      </c>
      <c r="AK277" s="346" t="str">
        <f t="shared" ref="AK277:AK340" si="385">IF(L277="Insulation","I","")</f>
        <v/>
      </c>
      <c r="AL277" s="347" t="str">
        <f t="shared" ref="AL277:AL340" si="386">IF(M277="Tight Shutoff","S","")</f>
        <v/>
      </c>
      <c r="AM277" s="141"/>
      <c r="AN277" s="141"/>
      <c r="AO277" s="142"/>
      <c r="AP277" s="58">
        <f t="shared" si="331"/>
        <v>0</v>
      </c>
      <c r="AQ277" s="94">
        <f>SUM(AP$10:AP277)</f>
        <v>0</v>
      </c>
      <c r="AR277" s="143">
        <f t="shared" si="320"/>
        <v>0.1</v>
      </c>
      <c r="AS277" s="144" t="str">
        <f t="shared" si="332"/>
        <v/>
      </c>
      <c r="AT277" s="144" t="str">
        <f t="shared" si="359"/>
        <v/>
      </c>
      <c r="AU277" s="145"/>
      <c r="AV277" s="58">
        <f t="shared" si="318"/>
        <v>0</v>
      </c>
      <c r="AW277" s="318">
        <f>SUM(AV$10:AV277)</f>
        <v>0</v>
      </c>
      <c r="AX277" s="319">
        <f t="shared" si="319"/>
        <v>0.1</v>
      </c>
      <c r="AY277" s="144" t="str">
        <f t="shared" si="373"/>
        <v/>
      </c>
      <c r="AZ277" s="144" t="str">
        <f t="shared" si="374"/>
        <v/>
      </c>
      <c r="BA277" s="144"/>
      <c r="BB277" s="146" t="str">
        <f t="shared" si="333"/>
        <v/>
      </c>
      <c r="BC277" s="66" t="str">
        <f t="shared" si="372"/>
        <v/>
      </c>
      <c r="BD277" s="195" t="str">
        <f t="shared" si="334"/>
        <v/>
      </c>
      <c r="BF277" s="283"/>
      <c r="BG277" s="286" t="str">
        <f t="shared" si="335"/>
        <v/>
      </c>
      <c r="BY277" s="211" t="str">
        <f t="shared" si="336"/>
        <v/>
      </c>
      <c r="BZ277" s="150" t="str">
        <f t="shared" si="337"/>
        <v/>
      </c>
      <c r="CB277" s="54" t="str">
        <f t="shared" si="371"/>
        <v/>
      </c>
      <c r="CD277" s="54" t="str">
        <f t="shared" si="338"/>
        <v/>
      </c>
      <c r="CF277" s="54" t="str">
        <f t="shared" si="339"/>
        <v/>
      </c>
      <c r="CH277" s="150" t="str">
        <f t="shared" si="340"/>
        <v/>
      </c>
      <c r="CI277" s="290"/>
      <c r="CJ277" s="150" t="str">
        <f t="shared" si="341"/>
        <v/>
      </c>
      <c r="CK277" s="290"/>
      <c r="CL277" s="54" t="str">
        <f t="shared" si="360"/>
        <v/>
      </c>
      <c r="CM277" s="290"/>
      <c r="CN277" s="150" t="str">
        <f t="shared" si="342"/>
        <v/>
      </c>
      <c r="CO277" s="290"/>
      <c r="CP277" s="150" t="str">
        <f t="shared" si="343"/>
        <v/>
      </c>
      <c r="CQ277" s="290"/>
      <c r="CR277" s="150" t="str">
        <f t="shared" si="344"/>
        <v/>
      </c>
      <c r="CS277" s="290"/>
      <c r="CT277" s="150" t="str">
        <f t="shared" si="345"/>
        <v/>
      </c>
      <c r="CU277" s="150"/>
      <c r="CV277" s="150" t="str">
        <f t="shared" si="346"/>
        <v/>
      </c>
      <c r="CW277" s="94"/>
      <c r="CX277" s="151" t="str">
        <f t="shared" si="316"/>
        <v/>
      </c>
      <c r="CY277" s="151" t="str">
        <f t="shared" si="317"/>
        <v/>
      </c>
      <c r="CZ277" s="152"/>
      <c r="DA277" s="373" t="str">
        <f t="shared" si="361"/>
        <v/>
      </c>
      <c r="DC277" s="153">
        <f t="shared" si="347"/>
        <v>0</v>
      </c>
      <c r="DD277" s="153">
        <f t="shared" si="348"/>
        <v>0</v>
      </c>
      <c r="DE277" s="153">
        <f t="shared" si="349"/>
        <v>0</v>
      </c>
      <c r="DF277" s="158">
        <f t="shared" si="350"/>
        <v>-4.7000000000000002E-3</v>
      </c>
      <c r="DG277" s="159">
        <f t="shared" si="362"/>
        <v>-1.1703000000000001</v>
      </c>
      <c r="DH277" s="158">
        <f t="shared" si="351"/>
        <v>3.1999999999999997E-3</v>
      </c>
      <c r="DI277" s="159">
        <f t="shared" si="363"/>
        <v>0.79679999999999995</v>
      </c>
      <c r="DJ277" s="158">
        <f t="shared" si="352"/>
        <v>-2.7000000000000001E-3</v>
      </c>
      <c r="DK277" s="159">
        <f t="shared" si="364"/>
        <v>-0.67230000000000001</v>
      </c>
      <c r="DL277" s="158">
        <f t="shared" si="353"/>
        <v>1.1999999999999999E-3</v>
      </c>
      <c r="DM277" s="159">
        <f t="shared" si="365"/>
        <v>0.29879999999999995</v>
      </c>
      <c r="DN277" s="158">
        <f t="shared" si="354"/>
        <v>1.46E-2</v>
      </c>
      <c r="DO277" s="159">
        <f t="shared" si="366"/>
        <v>3.6354000000000002</v>
      </c>
      <c r="DP277" s="158">
        <f t="shared" si="355"/>
        <v>-1.2999999999999999E-2</v>
      </c>
      <c r="DQ277" s="159">
        <f t="shared" si="367"/>
        <v>-3.2369999999999997</v>
      </c>
      <c r="DR277" s="158">
        <f t="shared" si="356"/>
        <v>-6.7000000000000002E-3</v>
      </c>
      <c r="DS277" s="159">
        <f t="shared" si="368"/>
        <v>-1.6683000000000001</v>
      </c>
      <c r="DT277" s="158">
        <f t="shared" si="357"/>
        <v>-1.2999999999999999E-2</v>
      </c>
      <c r="DU277" s="159">
        <f t="shared" si="369"/>
        <v>-3.2369999999999997</v>
      </c>
      <c r="DV277" s="158">
        <f t="shared" si="358"/>
        <v>-6.7000000000000002E-3</v>
      </c>
      <c r="DW277" s="160">
        <f t="shared" si="370"/>
        <v>-1.6683000000000001</v>
      </c>
    </row>
    <row r="278" spans="1:127" ht="24.95" customHeight="1" x14ac:dyDescent="0.2">
      <c r="A278" s="272">
        <v>269</v>
      </c>
      <c r="B278" s="336"/>
      <c r="C278" s="332"/>
      <c r="D278" s="333"/>
      <c r="E278" s="334"/>
      <c r="F278" s="335"/>
      <c r="G278" s="334"/>
      <c r="H278" s="371"/>
      <c r="I278" s="334"/>
      <c r="J278" s="334"/>
      <c r="K278" s="334"/>
      <c r="L278" s="334"/>
      <c r="M278" s="334"/>
      <c r="N278" s="334"/>
      <c r="O278" s="337"/>
      <c r="P278" s="337"/>
      <c r="Q278" s="338" t="str">
        <f t="shared" si="321"/>
        <v xml:space="preserve"> </v>
      </c>
      <c r="R278" s="339" t="str">
        <f t="shared" si="322"/>
        <v/>
      </c>
      <c r="S278" s="340" t="str">
        <f t="shared" si="375"/>
        <v/>
      </c>
      <c r="T278" s="341" t="str">
        <f t="shared" si="323"/>
        <v/>
      </c>
      <c r="U278" s="341" t="str">
        <f t="shared" si="324"/>
        <v/>
      </c>
      <c r="V278" s="341" t="str">
        <f t="shared" si="325"/>
        <v/>
      </c>
      <c r="W278" s="341" t="str">
        <f t="shared" si="326"/>
        <v/>
      </c>
      <c r="X278" s="340" t="str">
        <f t="shared" si="376"/>
        <v/>
      </c>
      <c r="Y278" s="342" t="str">
        <f t="shared" si="377"/>
        <v/>
      </c>
      <c r="Z278" s="343" t="str">
        <f t="shared" si="378"/>
        <v/>
      </c>
      <c r="AA278" s="344" t="str">
        <f t="shared" si="379"/>
        <v/>
      </c>
      <c r="AB278" s="345" t="str">
        <f t="shared" si="327"/>
        <v/>
      </c>
      <c r="AC278" s="346" t="str">
        <f t="shared" si="328"/>
        <v/>
      </c>
      <c r="AD278" s="346" t="str">
        <f t="shared" si="329"/>
        <v/>
      </c>
      <c r="AE278" s="344" t="str">
        <f t="shared" si="380"/>
        <v/>
      </c>
      <c r="AF278" s="346" t="str">
        <f t="shared" si="330"/>
        <v/>
      </c>
      <c r="AG278" s="344" t="str">
        <f t="shared" si="381"/>
        <v/>
      </c>
      <c r="AH278" s="344" t="str">
        <f t="shared" si="382"/>
        <v/>
      </c>
      <c r="AI278" s="344" t="str">
        <f t="shared" si="383"/>
        <v/>
      </c>
      <c r="AJ278" s="346" t="str">
        <f t="shared" si="384"/>
        <v/>
      </c>
      <c r="AK278" s="346" t="str">
        <f t="shared" si="385"/>
        <v/>
      </c>
      <c r="AL278" s="347" t="str">
        <f t="shared" si="386"/>
        <v/>
      </c>
      <c r="AM278" s="141"/>
      <c r="AN278" s="141"/>
      <c r="AO278" s="142"/>
      <c r="AP278" s="58">
        <f t="shared" si="331"/>
        <v>0</v>
      </c>
      <c r="AQ278" s="94">
        <f>SUM(AP$10:AP278)</f>
        <v>0</v>
      </c>
      <c r="AR278" s="143">
        <f t="shared" si="320"/>
        <v>0.1</v>
      </c>
      <c r="AS278" s="144" t="str">
        <f t="shared" si="332"/>
        <v/>
      </c>
      <c r="AT278" s="144" t="str">
        <f t="shared" si="359"/>
        <v/>
      </c>
      <c r="AU278" s="145"/>
      <c r="AV278" s="58">
        <f t="shared" si="318"/>
        <v>0</v>
      </c>
      <c r="AW278" s="318">
        <f>SUM(AV$10:AV278)</f>
        <v>0</v>
      </c>
      <c r="AX278" s="319">
        <f t="shared" si="319"/>
        <v>0.1</v>
      </c>
      <c r="AY278" s="144" t="str">
        <f t="shared" si="373"/>
        <v/>
      </c>
      <c r="AZ278" s="144" t="str">
        <f t="shared" si="374"/>
        <v/>
      </c>
      <c r="BA278" s="144"/>
      <c r="BB278" s="146" t="str">
        <f t="shared" si="333"/>
        <v/>
      </c>
      <c r="BC278" s="66" t="str">
        <f t="shared" si="372"/>
        <v/>
      </c>
      <c r="BD278" s="195" t="str">
        <f t="shared" si="334"/>
        <v/>
      </c>
      <c r="BF278" s="283"/>
      <c r="BG278" s="286" t="str">
        <f t="shared" si="335"/>
        <v/>
      </c>
      <c r="BY278" s="211" t="str">
        <f t="shared" si="336"/>
        <v/>
      </c>
      <c r="BZ278" s="150" t="str">
        <f t="shared" si="337"/>
        <v/>
      </c>
      <c r="CB278" s="54" t="str">
        <f t="shared" si="371"/>
        <v/>
      </c>
      <c r="CD278" s="54" t="str">
        <f t="shared" si="338"/>
        <v/>
      </c>
      <c r="CF278" s="54" t="str">
        <f t="shared" si="339"/>
        <v/>
      </c>
      <c r="CH278" s="150" t="str">
        <f t="shared" si="340"/>
        <v/>
      </c>
      <c r="CI278" s="290"/>
      <c r="CJ278" s="150" t="str">
        <f t="shared" si="341"/>
        <v/>
      </c>
      <c r="CK278" s="290"/>
      <c r="CL278" s="54" t="str">
        <f t="shared" si="360"/>
        <v/>
      </c>
      <c r="CM278" s="290"/>
      <c r="CN278" s="150" t="str">
        <f t="shared" si="342"/>
        <v/>
      </c>
      <c r="CO278" s="290"/>
      <c r="CP278" s="150" t="str">
        <f t="shared" si="343"/>
        <v/>
      </c>
      <c r="CQ278" s="290"/>
      <c r="CR278" s="150" t="str">
        <f t="shared" si="344"/>
        <v/>
      </c>
      <c r="CS278" s="290"/>
      <c r="CT278" s="150" t="str">
        <f t="shared" si="345"/>
        <v/>
      </c>
      <c r="CU278" s="150"/>
      <c r="CV278" s="150" t="str">
        <f t="shared" si="346"/>
        <v/>
      </c>
      <c r="CW278" s="94"/>
      <c r="CX278" s="151" t="str">
        <f t="shared" si="316"/>
        <v/>
      </c>
      <c r="CY278" s="151" t="str">
        <f t="shared" si="317"/>
        <v/>
      </c>
      <c r="CZ278" s="152"/>
      <c r="DA278" s="373" t="str">
        <f t="shared" si="361"/>
        <v/>
      </c>
      <c r="DC278" s="153">
        <f t="shared" si="347"/>
        <v>0</v>
      </c>
      <c r="DD278" s="153">
        <f t="shared" si="348"/>
        <v>0</v>
      </c>
      <c r="DE278" s="153">
        <f t="shared" si="349"/>
        <v>0</v>
      </c>
      <c r="DF278" s="158">
        <f t="shared" si="350"/>
        <v>-4.7000000000000002E-3</v>
      </c>
      <c r="DG278" s="159">
        <f t="shared" si="362"/>
        <v>-1.1703000000000001</v>
      </c>
      <c r="DH278" s="158">
        <f t="shared" si="351"/>
        <v>3.1999999999999997E-3</v>
      </c>
      <c r="DI278" s="159">
        <f t="shared" si="363"/>
        <v>0.79679999999999995</v>
      </c>
      <c r="DJ278" s="158">
        <f t="shared" si="352"/>
        <v>-2.7000000000000001E-3</v>
      </c>
      <c r="DK278" s="159">
        <f t="shared" si="364"/>
        <v>-0.67230000000000001</v>
      </c>
      <c r="DL278" s="158">
        <f t="shared" si="353"/>
        <v>1.1999999999999999E-3</v>
      </c>
      <c r="DM278" s="159">
        <f t="shared" si="365"/>
        <v>0.29879999999999995</v>
      </c>
      <c r="DN278" s="158">
        <f t="shared" si="354"/>
        <v>1.46E-2</v>
      </c>
      <c r="DO278" s="159">
        <f t="shared" si="366"/>
        <v>3.6354000000000002</v>
      </c>
      <c r="DP278" s="158">
        <f t="shared" si="355"/>
        <v>-1.2999999999999999E-2</v>
      </c>
      <c r="DQ278" s="159">
        <f t="shared" si="367"/>
        <v>-3.2369999999999997</v>
      </c>
      <c r="DR278" s="158">
        <f t="shared" si="356"/>
        <v>-6.7000000000000002E-3</v>
      </c>
      <c r="DS278" s="159">
        <f t="shared" si="368"/>
        <v>-1.6683000000000001</v>
      </c>
      <c r="DT278" s="158">
        <f t="shared" si="357"/>
        <v>-1.2999999999999999E-2</v>
      </c>
      <c r="DU278" s="159">
        <f t="shared" si="369"/>
        <v>-3.2369999999999997</v>
      </c>
      <c r="DV278" s="158">
        <f t="shared" si="358"/>
        <v>-6.7000000000000002E-3</v>
      </c>
      <c r="DW278" s="160">
        <f t="shared" si="370"/>
        <v>-1.6683000000000001</v>
      </c>
    </row>
    <row r="279" spans="1:127" ht="24.95" customHeight="1" x14ac:dyDescent="0.2">
      <c r="A279" s="272">
        <v>270</v>
      </c>
      <c r="B279" s="336"/>
      <c r="C279" s="332"/>
      <c r="D279" s="333"/>
      <c r="E279" s="334"/>
      <c r="F279" s="335"/>
      <c r="G279" s="334"/>
      <c r="H279" s="371"/>
      <c r="I279" s="334"/>
      <c r="J279" s="334"/>
      <c r="K279" s="334"/>
      <c r="L279" s="334"/>
      <c r="M279" s="334"/>
      <c r="N279" s="334"/>
      <c r="O279" s="337"/>
      <c r="P279" s="337"/>
      <c r="Q279" s="338" t="str">
        <f t="shared" si="321"/>
        <v xml:space="preserve"> </v>
      </c>
      <c r="R279" s="339" t="str">
        <f t="shared" si="322"/>
        <v/>
      </c>
      <c r="S279" s="340" t="str">
        <f t="shared" si="375"/>
        <v/>
      </c>
      <c r="T279" s="341" t="str">
        <f t="shared" si="323"/>
        <v/>
      </c>
      <c r="U279" s="341" t="str">
        <f t="shared" si="324"/>
        <v/>
      </c>
      <c r="V279" s="341" t="str">
        <f t="shared" si="325"/>
        <v/>
      </c>
      <c r="W279" s="341" t="str">
        <f t="shared" si="326"/>
        <v/>
      </c>
      <c r="X279" s="340" t="str">
        <f t="shared" si="376"/>
        <v/>
      </c>
      <c r="Y279" s="342" t="str">
        <f t="shared" si="377"/>
        <v/>
      </c>
      <c r="Z279" s="343" t="str">
        <f t="shared" si="378"/>
        <v/>
      </c>
      <c r="AA279" s="344" t="str">
        <f t="shared" si="379"/>
        <v/>
      </c>
      <c r="AB279" s="345" t="str">
        <f t="shared" si="327"/>
        <v/>
      </c>
      <c r="AC279" s="346" t="str">
        <f t="shared" si="328"/>
        <v/>
      </c>
      <c r="AD279" s="346" t="str">
        <f t="shared" si="329"/>
        <v/>
      </c>
      <c r="AE279" s="344" t="str">
        <f t="shared" si="380"/>
        <v/>
      </c>
      <c r="AF279" s="346" t="str">
        <f t="shared" si="330"/>
        <v/>
      </c>
      <c r="AG279" s="344" t="str">
        <f t="shared" si="381"/>
        <v/>
      </c>
      <c r="AH279" s="344" t="str">
        <f t="shared" si="382"/>
        <v/>
      </c>
      <c r="AI279" s="344" t="str">
        <f t="shared" si="383"/>
        <v/>
      </c>
      <c r="AJ279" s="346" t="str">
        <f t="shared" si="384"/>
        <v/>
      </c>
      <c r="AK279" s="346" t="str">
        <f t="shared" si="385"/>
        <v/>
      </c>
      <c r="AL279" s="347" t="str">
        <f t="shared" si="386"/>
        <v/>
      </c>
      <c r="AM279" s="141"/>
      <c r="AN279" s="141"/>
      <c r="AO279" s="142"/>
      <c r="AP279" s="58">
        <f t="shared" si="331"/>
        <v>0</v>
      </c>
      <c r="AQ279" s="94">
        <f>SUM(AP$10:AP279)</f>
        <v>0</v>
      </c>
      <c r="AR279" s="143">
        <f t="shared" si="320"/>
        <v>0.1</v>
      </c>
      <c r="AS279" s="144" t="str">
        <f t="shared" si="332"/>
        <v/>
      </c>
      <c r="AT279" s="144" t="str">
        <f t="shared" si="359"/>
        <v/>
      </c>
      <c r="AU279" s="145"/>
      <c r="AV279" s="58">
        <f t="shared" si="318"/>
        <v>0</v>
      </c>
      <c r="AW279" s="318">
        <f>SUM(AV$10:AV279)</f>
        <v>0</v>
      </c>
      <c r="AX279" s="319">
        <f t="shared" si="319"/>
        <v>0.1</v>
      </c>
      <c r="AY279" s="144" t="str">
        <f t="shared" si="373"/>
        <v/>
      </c>
      <c r="AZ279" s="144" t="str">
        <f t="shared" si="374"/>
        <v/>
      </c>
      <c r="BA279" s="144"/>
      <c r="BB279" s="146" t="str">
        <f t="shared" si="333"/>
        <v/>
      </c>
      <c r="BC279" s="66" t="str">
        <f t="shared" si="372"/>
        <v/>
      </c>
      <c r="BD279" s="195" t="str">
        <f t="shared" si="334"/>
        <v/>
      </c>
      <c r="BF279" s="283"/>
      <c r="BG279" s="286" t="str">
        <f t="shared" si="335"/>
        <v/>
      </c>
      <c r="BY279" s="211" t="str">
        <f t="shared" si="336"/>
        <v/>
      </c>
      <c r="BZ279" s="150" t="str">
        <f t="shared" si="337"/>
        <v/>
      </c>
      <c r="CB279" s="54" t="str">
        <f t="shared" si="371"/>
        <v/>
      </c>
      <c r="CD279" s="54" t="str">
        <f t="shared" si="338"/>
        <v/>
      </c>
      <c r="CF279" s="54" t="str">
        <f t="shared" si="339"/>
        <v/>
      </c>
      <c r="CH279" s="150" t="str">
        <f t="shared" si="340"/>
        <v/>
      </c>
      <c r="CI279" s="290"/>
      <c r="CJ279" s="150" t="str">
        <f t="shared" si="341"/>
        <v/>
      </c>
      <c r="CK279" s="290"/>
      <c r="CL279" s="54" t="str">
        <f t="shared" si="360"/>
        <v/>
      </c>
      <c r="CM279" s="290"/>
      <c r="CN279" s="150" t="str">
        <f t="shared" si="342"/>
        <v/>
      </c>
      <c r="CO279" s="290"/>
      <c r="CP279" s="150" t="str">
        <f t="shared" si="343"/>
        <v/>
      </c>
      <c r="CQ279" s="290"/>
      <c r="CR279" s="150" t="str">
        <f t="shared" si="344"/>
        <v/>
      </c>
      <c r="CS279" s="290"/>
      <c r="CT279" s="150" t="str">
        <f t="shared" si="345"/>
        <v/>
      </c>
      <c r="CU279" s="150"/>
      <c r="CV279" s="150" t="str">
        <f t="shared" si="346"/>
        <v/>
      </c>
      <c r="CW279" s="94"/>
      <c r="CX279" s="151" t="str">
        <f t="shared" ref="CX279:CX342" si="387">IF(S279="YES",0,IF(S279="NO",1,""))</f>
        <v/>
      </c>
      <c r="CY279" s="151" t="str">
        <f t="shared" ref="CY279:CY342" si="388">IF(S279="YES",1,IF(S279="NO",0,""))</f>
        <v/>
      </c>
      <c r="CZ279" s="152"/>
      <c r="DA279" s="373" t="str">
        <f t="shared" si="361"/>
        <v/>
      </c>
      <c r="DC279" s="153">
        <f t="shared" si="347"/>
        <v>0</v>
      </c>
      <c r="DD279" s="153">
        <f t="shared" si="348"/>
        <v>0</v>
      </c>
      <c r="DE279" s="153">
        <f t="shared" si="349"/>
        <v>0</v>
      </c>
      <c r="DF279" s="158">
        <f t="shared" si="350"/>
        <v>-4.7000000000000002E-3</v>
      </c>
      <c r="DG279" s="159">
        <f t="shared" si="362"/>
        <v>-1.1703000000000001</v>
      </c>
      <c r="DH279" s="158">
        <f t="shared" si="351"/>
        <v>3.1999999999999997E-3</v>
      </c>
      <c r="DI279" s="159">
        <f t="shared" si="363"/>
        <v>0.79679999999999995</v>
      </c>
      <c r="DJ279" s="158">
        <f t="shared" si="352"/>
        <v>-2.7000000000000001E-3</v>
      </c>
      <c r="DK279" s="159">
        <f t="shared" si="364"/>
        <v>-0.67230000000000001</v>
      </c>
      <c r="DL279" s="158">
        <f t="shared" si="353"/>
        <v>1.1999999999999999E-3</v>
      </c>
      <c r="DM279" s="159">
        <f t="shared" si="365"/>
        <v>0.29879999999999995</v>
      </c>
      <c r="DN279" s="158">
        <f t="shared" si="354"/>
        <v>1.46E-2</v>
      </c>
      <c r="DO279" s="159">
        <f t="shared" si="366"/>
        <v>3.6354000000000002</v>
      </c>
      <c r="DP279" s="158">
        <f t="shared" si="355"/>
        <v>-1.2999999999999999E-2</v>
      </c>
      <c r="DQ279" s="159">
        <f t="shared" si="367"/>
        <v>-3.2369999999999997</v>
      </c>
      <c r="DR279" s="158">
        <f t="shared" si="356"/>
        <v>-6.7000000000000002E-3</v>
      </c>
      <c r="DS279" s="159">
        <f t="shared" si="368"/>
        <v>-1.6683000000000001</v>
      </c>
      <c r="DT279" s="158">
        <f t="shared" si="357"/>
        <v>-1.2999999999999999E-2</v>
      </c>
      <c r="DU279" s="159">
        <f t="shared" si="369"/>
        <v>-3.2369999999999997</v>
      </c>
      <c r="DV279" s="158">
        <f t="shared" si="358"/>
        <v>-6.7000000000000002E-3</v>
      </c>
      <c r="DW279" s="160">
        <f t="shared" si="370"/>
        <v>-1.6683000000000001</v>
      </c>
    </row>
    <row r="280" spans="1:127" ht="24.95" customHeight="1" x14ac:dyDescent="0.2">
      <c r="A280" s="272">
        <v>271</v>
      </c>
      <c r="B280" s="336"/>
      <c r="C280" s="332"/>
      <c r="D280" s="333"/>
      <c r="E280" s="334"/>
      <c r="F280" s="335"/>
      <c r="G280" s="334"/>
      <c r="H280" s="371"/>
      <c r="I280" s="334"/>
      <c r="J280" s="334"/>
      <c r="K280" s="334"/>
      <c r="L280" s="334"/>
      <c r="M280" s="334"/>
      <c r="N280" s="334"/>
      <c r="O280" s="337"/>
      <c r="P280" s="337"/>
      <c r="Q280" s="338" t="str">
        <f t="shared" si="321"/>
        <v xml:space="preserve"> </v>
      </c>
      <c r="R280" s="339" t="str">
        <f t="shared" si="322"/>
        <v/>
      </c>
      <c r="S280" s="340" t="str">
        <f t="shared" si="375"/>
        <v/>
      </c>
      <c r="T280" s="341" t="str">
        <f t="shared" si="323"/>
        <v/>
      </c>
      <c r="U280" s="341" t="str">
        <f t="shared" si="324"/>
        <v/>
      </c>
      <c r="V280" s="341" t="str">
        <f t="shared" si="325"/>
        <v/>
      </c>
      <c r="W280" s="341" t="str">
        <f t="shared" si="326"/>
        <v/>
      </c>
      <c r="X280" s="340" t="str">
        <f t="shared" si="376"/>
        <v/>
      </c>
      <c r="Y280" s="342" t="str">
        <f t="shared" si="377"/>
        <v/>
      </c>
      <c r="Z280" s="343" t="str">
        <f t="shared" si="378"/>
        <v/>
      </c>
      <c r="AA280" s="344" t="str">
        <f t="shared" si="379"/>
        <v/>
      </c>
      <c r="AB280" s="345" t="str">
        <f t="shared" si="327"/>
        <v/>
      </c>
      <c r="AC280" s="346" t="str">
        <f t="shared" si="328"/>
        <v/>
      </c>
      <c r="AD280" s="346" t="str">
        <f t="shared" si="329"/>
        <v/>
      </c>
      <c r="AE280" s="344" t="str">
        <f t="shared" si="380"/>
        <v/>
      </c>
      <c r="AF280" s="346" t="str">
        <f t="shared" si="330"/>
        <v/>
      </c>
      <c r="AG280" s="344" t="str">
        <f t="shared" si="381"/>
        <v/>
      </c>
      <c r="AH280" s="344" t="str">
        <f t="shared" si="382"/>
        <v/>
      </c>
      <c r="AI280" s="344" t="str">
        <f t="shared" si="383"/>
        <v/>
      </c>
      <c r="AJ280" s="346" t="str">
        <f t="shared" si="384"/>
        <v/>
      </c>
      <c r="AK280" s="346" t="str">
        <f t="shared" si="385"/>
        <v/>
      </c>
      <c r="AL280" s="347" t="str">
        <f t="shared" si="386"/>
        <v/>
      </c>
      <c r="AM280" s="141"/>
      <c r="AN280" s="141"/>
      <c r="AO280" s="142"/>
      <c r="AP280" s="58">
        <f t="shared" si="331"/>
        <v>0</v>
      </c>
      <c r="AQ280" s="94">
        <f>SUM(AP$10:AP280)</f>
        <v>0</v>
      </c>
      <c r="AR280" s="143">
        <f t="shared" si="320"/>
        <v>0.1</v>
      </c>
      <c r="AS280" s="144" t="str">
        <f t="shared" si="332"/>
        <v/>
      </c>
      <c r="AT280" s="144" t="str">
        <f t="shared" si="359"/>
        <v/>
      </c>
      <c r="AU280" s="145"/>
      <c r="AV280" s="58">
        <f t="shared" si="318"/>
        <v>0</v>
      </c>
      <c r="AW280" s="318">
        <f>SUM(AV$10:AV280)</f>
        <v>0</v>
      </c>
      <c r="AX280" s="319">
        <f t="shared" si="319"/>
        <v>0.1</v>
      </c>
      <c r="AY280" s="144" t="str">
        <f t="shared" si="373"/>
        <v/>
      </c>
      <c r="AZ280" s="144" t="str">
        <f t="shared" si="374"/>
        <v/>
      </c>
      <c r="BA280" s="144"/>
      <c r="BB280" s="146" t="str">
        <f t="shared" si="333"/>
        <v/>
      </c>
      <c r="BC280" s="66" t="str">
        <f t="shared" si="372"/>
        <v/>
      </c>
      <c r="BD280" s="195" t="str">
        <f t="shared" si="334"/>
        <v/>
      </c>
      <c r="BF280" s="283"/>
      <c r="BG280" s="286" t="str">
        <f t="shared" si="335"/>
        <v/>
      </c>
      <c r="BY280" s="211" t="str">
        <f t="shared" si="336"/>
        <v/>
      </c>
      <c r="BZ280" s="150" t="str">
        <f t="shared" si="337"/>
        <v/>
      </c>
      <c r="CB280" s="54" t="str">
        <f t="shared" si="371"/>
        <v/>
      </c>
      <c r="CD280" s="54" t="str">
        <f t="shared" si="338"/>
        <v/>
      </c>
      <c r="CF280" s="54" t="str">
        <f t="shared" si="339"/>
        <v/>
      </c>
      <c r="CH280" s="150" t="str">
        <f t="shared" si="340"/>
        <v/>
      </c>
      <c r="CI280" s="290"/>
      <c r="CJ280" s="150" t="str">
        <f t="shared" si="341"/>
        <v/>
      </c>
      <c r="CK280" s="290"/>
      <c r="CL280" s="54" t="str">
        <f t="shared" si="360"/>
        <v/>
      </c>
      <c r="CM280" s="290"/>
      <c r="CN280" s="150" t="str">
        <f t="shared" si="342"/>
        <v/>
      </c>
      <c r="CO280" s="290"/>
      <c r="CP280" s="150" t="str">
        <f t="shared" si="343"/>
        <v/>
      </c>
      <c r="CQ280" s="290"/>
      <c r="CR280" s="150" t="str">
        <f t="shared" si="344"/>
        <v/>
      </c>
      <c r="CS280" s="290"/>
      <c r="CT280" s="150" t="str">
        <f t="shared" si="345"/>
        <v/>
      </c>
      <c r="CU280" s="150"/>
      <c r="CV280" s="150" t="str">
        <f t="shared" si="346"/>
        <v/>
      </c>
      <c r="CW280" s="94"/>
      <c r="CX280" s="151" t="str">
        <f t="shared" si="387"/>
        <v/>
      </c>
      <c r="CY280" s="151" t="str">
        <f t="shared" si="388"/>
        <v/>
      </c>
      <c r="CZ280" s="152"/>
      <c r="DA280" s="373" t="str">
        <f t="shared" si="361"/>
        <v/>
      </c>
      <c r="DC280" s="153">
        <f t="shared" si="347"/>
        <v>0</v>
      </c>
      <c r="DD280" s="153">
        <f t="shared" si="348"/>
        <v>0</v>
      </c>
      <c r="DE280" s="153">
        <f t="shared" si="349"/>
        <v>0</v>
      </c>
      <c r="DF280" s="158">
        <f t="shared" si="350"/>
        <v>-4.7000000000000002E-3</v>
      </c>
      <c r="DG280" s="159">
        <f t="shared" si="362"/>
        <v>-1.1703000000000001</v>
      </c>
      <c r="DH280" s="158">
        <f t="shared" si="351"/>
        <v>3.1999999999999997E-3</v>
      </c>
      <c r="DI280" s="159">
        <f t="shared" si="363"/>
        <v>0.79679999999999995</v>
      </c>
      <c r="DJ280" s="158">
        <f t="shared" si="352"/>
        <v>-2.7000000000000001E-3</v>
      </c>
      <c r="DK280" s="159">
        <f t="shared" si="364"/>
        <v>-0.67230000000000001</v>
      </c>
      <c r="DL280" s="158">
        <f t="shared" si="353"/>
        <v>1.1999999999999999E-3</v>
      </c>
      <c r="DM280" s="159">
        <f t="shared" si="365"/>
        <v>0.29879999999999995</v>
      </c>
      <c r="DN280" s="158">
        <f t="shared" si="354"/>
        <v>1.46E-2</v>
      </c>
      <c r="DO280" s="159">
        <f t="shared" si="366"/>
        <v>3.6354000000000002</v>
      </c>
      <c r="DP280" s="158">
        <f t="shared" si="355"/>
        <v>-1.2999999999999999E-2</v>
      </c>
      <c r="DQ280" s="159">
        <f t="shared" si="367"/>
        <v>-3.2369999999999997</v>
      </c>
      <c r="DR280" s="158">
        <f t="shared" si="356"/>
        <v>-6.7000000000000002E-3</v>
      </c>
      <c r="DS280" s="159">
        <f t="shared" si="368"/>
        <v>-1.6683000000000001</v>
      </c>
      <c r="DT280" s="158">
        <f t="shared" si="357"/>
        <v>-1.2999999999999999E-2</v>
      </c>
      <c r="DU280" s="159">
        <f t="shared" si="369"/>
        <v>-3.2369999999999997</v>
      </c>
      <c r="DV280" s="158">
        <f t="shared" si="358"/>
        <v>-6.7000000000000002E-3</v>
      </c>
      <c r="DW280" s="160">
        <f t="shared" si="370"/>
        <v>-1.6683000000000001</v>
      </c>
    </row>
    <row r="281" spans="1:127" ht="24.95" customHeight="1" x14ac:dyDescent="0.2">
      <c r="A281" s="272">
        <v>272</v>
      </c>
      <c r="B281" s="336"/>
      <c r="C281" s="332"/>
      <c r="D281" s="333"/>
      <c r="E281" s="334"/>
      <c r="F281" s="335"/>
      <c r="G281" s="334"/>
      <c r="H281" s="371"/>
      <c r="I281" s="334"/>
      <c r="J281" s="334"/>
      <c r="K281" s="334"/>
      <c r="L281" s="334"/>
      <c r="M281" s="334"/>
      <c r="N281" s="334"/>
      <c r="O281" s="337"/>
      <c r="P281" s="337"/>
      <c r="Q281" s="338" t="str">
        <f t="shared" si="321"/>
        <v xml:space="preserve"> </v>
      </c>
      <c r="R281" s="339" t="str">
        <f t="shared" si="322"/>
        <v/>
      </c>
      <c r="S281" s="340" t="str">
        <f t="shared" si="375"/>
        <v/>
      </c>
      <c r="T281" s="341" t="str">
        <f t="shared" si="323"/>
        <v/>
      </c>
      <c r="U281" s="341" t="str">
        <f t="shared" si="324"/>
        <v/>
      </c>
      <c r="V281" s="341" t="str">
        <f t="shared" si="325"/>
        <v/>
      </c>
      <c r="W281" s="341" t="str">
        <f t="shared" si="326"/>
        <v/>
      </c>
      <c r="X281" s="340" t="str">
        <f t="shared" si="376"/>
        <v/>
      </c>
      <c r="Y281" s="342" t="str">
        <f t="shared" si="377"/>
        <v/>
      </c>
      <c r="Z281" s="343" t="str">
        <f t="shared" si="378"/>
        <v/>
      </c>
      <c r="AA281" s="344" t="str">
        <f t="shared" si="379"/>
        <v/>
      </c>
      <c r="AB281" s="345" t="str">
        <f t="shared" si="327"/>
        <v/>
      </c>
      <c r="AC281" s="346" t="str">
        <f t="shared" si="328"/>
        <v/>
      </c>
      <c r="AD281" s="346" t="str">
        <f t="shared" si="329"/>
        <v/>
      </c>
      <c r="AE281" s="344" t="str">
        <f t="shared" si="380"/>
        <v/>
      </c>
      <c r="AF281" s="346" t="str">
        <f t="shared" si="330"/>
        <v/>
      </c>
      <c r="AG281" s="344" t="str">
        <f t="shared" si="381"/>
        <v/>
      </c>
      <c r="AH281" s="344" t="str">
        <f t="shared" si="382"/>
        <v/>
      </c>
      <c r="AI281" s="344" t="str">
        <f t="shared" si="383"/>
        <v/>
      </c>
      <c r="AJ281" s="346" t="str">
        <f t="shared" si="384"/>
        <v/>
      </c>
      <c r="AK281" s="346" t="str">
        <f t="shared" si="385"/>
        <v/>
      </c>
      <c r="AL281" s="347" t="str">
        <f t="shared" si="386"/>
        <v/>
      </c>
      <c r="AM281" s="141"/>
      <c r="AN281" s="141"/>
      <c r="AO281" s="142"/>
      <c r="AP281" s="58">
        <f t="shared" si="331"/>
        <v>0</v>
      </c>
      <c r="AQ281" s="94">
        <f>SUM(AP$10:AP281)</f>
        <v>0</v>
      </c>
      <c r="AR281" s="143">
        <f t="shared" si="320"/>
        <v>0.1</v>
      </c>
      <c r="AS281" s="144" t="str">
        <f t="shared" si="332"/>
        <v/>
      </c>
      <c r="AT281" s="144" t="str">
        <f t="shared" si="359"/>
        <v/>
      </c>
      <c r="AU281" s="145"/>
      <c r="AV281" s="58">
        <f t="shared" si="318"/>
        <v>0</v>
      </c>
      <c r="AW281" s="318">
        <f>SUM(AV$10:AV281)</f>
        <v>0</v>
      </c>
      <c r="AX281" s="319">
        <f t="shared" si="319"/>
        <v>0.1</v>
      </c>
      <c r="AY281" s="144" t="str">
        <f t="shared" si="373"/>
        <v/>
      </c>
      <c r="AZ281" s="144" t="str">
        <f t="shared" si="374"/>
        <v/>
      </c>
      <c r="BA281" s="144"/>
      <c r="BB281" s="146" t="str">
        <f t="shared" si="333"/>
        <v/>
      </c>
      <c r="BC281" s="66" t="str">
        <f t="shared" si="372"/>
        <v/>
      </c>
      <c r="BD281" s="195" t="str">
        <f t="shared" si="334"/>
        <v/>
      </c>
      <c r="BF281" s="283"/>
      <c r="BG281" s="286" t="str">
        <f t="shared" si="335"/>
        <v/>
      </c>
      <c r="BY281" s="211" t="str">
        <f t="shared" si="336"/>
        <v/>
      </c>
      <c r="BZ281" s="150" t="str">
        <f t="shared" si="337"/>
        <v/>
      </c>
      <c r="CB281" s="54" t="str">
        <f t="shared" si="371"/>
        <v/>
      </c>
      <c r="CD281" s="54" t="str">
        <f t="shared" si="338"/>
        <v/>
      </c>
      <c r="CF281" s="54" t="str">
        <f t="shared" si="339"/>
        <v/>
      </c>
      <c r="CH281" s="150" t="str">
        <f t="shared" si="340"/>
        <v/>
      </c>
      <c r="CI281" s="290"/>
      <c r="CJ281" s="150" t="str">
        <f t="shared" si="341"/>
        <v/>
      </c>
      <c r="CK281" s="290"/>
      <c r="CL281" s="54" t="str">
        <f t="shared" si="360"/>
        <v/>
      </c>
      <c r="CM281" s="290"/>
      <c r="CN281" s="150" t="str">
        <f t="shared" si="342"/>
        <v/>
      </c>
      <c r="CO281" s="290"/>
      <c r="CP281" s="150" t="str">
        <f t="shared" si="343"/>
        <v/>
      </c>
      <c r="CQ281" s="290"/>
      <c r="CR281" s="150" t="str">
        <f t="shared" si="344"/>
        <v/>
      </c>
      <c r="CS281" s="290"/>
      <c r="CT281" s="150" t="str">
        <f t="shared" si="345"/>
        <v/>
      </c>
      <c r="CU281" s="150"/>
      <c r="CV281" s="150" t="str">
        <f t="shared" si="346"/>
        <v/>
      </c>
      <c r="CW281" s="94"/>
      <c r="CX281" s="151" t="str">
        <f t="shared" si="387"/>
        <v/>
      </c>
      <c r="CY281" s="151" t="str">
        <f t="shared" si="388"/>
        <v/>
      </c>
      <c r="CZ281" s="152"/>
      <c r="DA281" s="373" t="str">
        <f t="shared" si="361"/>
        <v/>
      </c>
      <c r="DC281" s="153">
        <f t="shared" si="347"/>
        <v>0</v>
      </c>
      <c r="DD281" s="153">
        <f t="shared" si="348"/>
        <v>0</v>
      </c>
      <c r="DE281" s="153">
        <f t="shared" si="349"/>
        <v>0</v>
      </c>
      <c r="DF281" s="158">
        <f t="shared" si="350"/>
        <v>-4.7000000000000002E-3</v>
      </c>
      <c r="DG281" s="159">
        <f t="shared" si="362"/>
        <v>-1.1703000000000001</v>
      </c>
      <c r="DH281" s="158">
        <f t="shared" si="351"/>
        <v>3.1999999999999997E-3</v>
      </c>
      <c r="DI281" s="159">
        <f t="shared" si="363"/>
        <v>0.79679999999999995</v>
      </c>
      <c r="DJ281" s="158">
        <f t="shared" si="352"/>
        <v>-2.7000000000000001E-3</v>
      </c>
      <c r="DK281" s="159">
        <f t="shared" si="364"/>
        <v>-0.67230000000000001</v>
      </c>
      <c r="DL281" s="158">
        <f t="shared" si="353"/>
        <v>1.1999999999999999E-3</v>
      </c>
      <c r="DM281" s="159">
        <f t="shared" si="365"/>
        <v>0.29879999999999995</v>
      </c>
      <c r="DN281" s="158">
        <f t="shared" si="354"/>
        <v>1.46E-2</v>
      </c>
      <c r="DO281" s="159">
        <f t="shared" si="366"/>
        <v>3.6354000000000002</v>
      </c>
      <c r="DP281" s="158">
        <f t="shared" si="355"/>
        <v>-1.2999999999999999E-2</v>
      </c>
      <c r="DQ281" s="159">
        <f t="shared" si="367"/>
        <v>-3.2369999999999997</v>
      </c>
      <c r="DR281" s="158">
        <f t="shared" si="356"/>
        <v>-6.7000000000000002E-3</v>
      </c>
      <c r="DS281" s="159">
        <f t="shared" si="368"/>
        <v>-1.6683000000000001</v>
      </c>
      <c r="DT281" s="158">
        <f t="shared" si="357"/>
        <v>-1.2999999999999999E-2</v>
      </c>
      <c r="DU281" s="159">
        <f t="shared" si="369"/>
        <v>-3.2369999999999997</v>
      </c>
      <c r="DV281" s="158">
        <f t="shared" si="358"/>
        <v>-6.7000000000000002E-3</v>
      </c>
      <c r="DW281" s="160">
        <f t="shared" si="370"/>
        <v>-1.6683000000000001</v>
      </c>
    </row>
    <row r="282" spans="1:127" ht="24.95" customHeight="1" x14ac:dyDescent="0.2">
      <c r="A282" s="272">
        <v>273</v>
      </c>
      <c r="B282" s="336"/>
      <c r="C282" s="332"/>
      <c r="D282" s="333"/>
      <c r="E282" s="334"/>
      <c r="F282" s="335"/>
      <c r="G282" s="334"/>
      <c r="H282" s="371"/>
      <c r="I282" s="334"/>
      <c r="J282" s="334"/>
      <c r="K282" s="334"/>
      <c r="L282" s="334"/>
      <c r="M282" s="334"/>
      <c r="N282" s="334"/>
      <c r="O282" s="337"/>
      <c r="P282" s="337"/>
      <c r="Q282" s="338" t="str">
        <f t="shared" si="321"/>
        <v xml:space="preserve"> </v>
      </c>
      <c r="R282" s="339" t="str">
        <f t="shared" si="322"/>
        <v/>
      </c>
      <c r="S282" s="340" t="str">
        <f t="shared" si="375"/>
        <v/>
      </c>
      <c r="T282" s="341" t="str">
        <f t="shared" si="323"/>
        <v/>
      </c>
      <c r="U282" s="341" t="str">
        <f t="shared" si="324"/>
        <v/>
      </c>
      <c r="V282" s="341" t="str">
        <f t="shared" si="325"/>
        <v/>
      </c>
      <c r="W282" s="341" t="str">
        <f t="shared" si="326"/>
        <v/>
      </c>
      <c r="X282" s="340" t="str">
        <f t="shared" si="376"/>
        <v/>
      </c>
      <c r="Y282" s="342" t="str">
        <f t="shared" si="377"/>
        <v/>
      </c>
      <c r="Z282" s="343" t="str">
        <f t="shared" si="378"/>
        <v/>
      </c>
      <c r="AA282" s="344" t="str">
        <f t="shared" si="379"/>
        <v/>
      </c>
      <c r="AB282" s="345" t="str">
        <f t="shared" si="327"/>
        <v/>
      </c>
      <c r="AC282" s="346" t="str">
        <f t="shared" si="328"/>
        <v/>
      </c>
      <c r="AD282" s="346" t="str">
        <f t="shared" si="329"/>
        <v/>
      </c>
      <c r="AE282" s="344" t="str">
        <f t="shared" si="380"/>
        <v/>
      </c>
      <c r="AF282" s="346" t="str">
        <f t="shared" si="330"/>
        <v/>
      </c>
      <c r="AG282" s="344" t="str">
        <f t="shared" si="381"/>
        <v/>
      </c>
      <c r="AH282" s="344" t="str">
        <f t="shared" si="382"/>
        <v/>
      </c>
      <c r="AI282" s="344" t="str">
        <f t="shared" si="383"/>
        <v/>
      </c>
      <c r="AJ282" s="346" t="str">
        <f t="shared" si="384"/>
        <v/>
      </c>
      <c r="AK282" s="346" t="str">
        <f t="shared" si="385"/>
        <v/>
      </c>
      <c r="AL282" s="347" t="str">
        <f t="shared" si="386"/>
        <v/>
      </c>
      <c r="AM282" s="141"/>
      <c r="AN282" s="141"/>
      <c r="AO282" s="142"/>
      <c r="AP282" s="58">
        <f t="shared" si="331"/>
        <v>0</v>
      </c>
      <c r="AQ282" s="94">
        <f>SUM(AP$10:AP282)</f>
        <v>0</v>
      </c>
      <c r="AR282" s="143">
        <f t="shared" si="320"/>
        <v>0.1</v>
      </c>
      <c r="AS282" s="144" t="str">
        <f t="shared" si="332"/>
        <v/>
      </c>
      <c r="AT282" s="144" t="str">
        <f t="shared" si="359"/>
        <v/>
      </c>
      <c r="AU282" s="145"/>
      <c r="AV282" s="58">
        <f t="shared" si="318"/>
        <v>0</v>
      </c>
      <c r="AW282" s="318">
        <f>SUM(AV$10:AV282)</f>
        <v>0</v>
      </c>
      <c r="AX282" s="319">
        <f t="shared" si="319"/>
        <v>0.1</v>
      </c>
      <c r="AY282" s="144" t="str">
        <f t="shared" si="373"/>
        <v/>
      </c>
      <c r="AZ282" s="144" t="str">
        <f t="shared" si="374"/>
        <v/>
      </c>
      <c r="BA282" s="144"/>
      <c r="BB282" s="146" t="str">
        <f t="shared" si="333"/>
        <v/>
      </c>
      <c r="BC282" s="66" t="str">
        <f t="shared" si="372"/>
        <v/>
      </c>
      <c r="BD282" s="195" t="str">
        <f t="shared" si="334"/>
        <v/>
      </c>
      <c r="BF282" s="283"/>
      <c r="BG282" s="286" t="str">
        <f t="shared" si="335"/>
        <v/>
      </c>
      <c r="BY282" s="211" t="str">
        <f t="shared" si="336"/>
        <v/>
      </c>
      <c r="BZ282" s="150" t="str">
        <f t="shared" si="337"/>
        <v/>
      </c>
      <c r="CB282" s="54" t="str">
        <f t="shared" si="371"/>
        <v/>
      </c>
      <c r="CD282" s="54" t="str">
        <f t="shared" si="338"/>
        <v/>
      </c>
      <c r="CF282" s="54" t="str">
        <f t="shared" si="339"/>
        <v/>
      </c>
      <c r="CH282" s="150" t="str">
        <f t="shared" si="340"/>
        <v/>
      </c>
      <c r="CI282" s="290"/>
      <c r="CJ282" s="150" t="str">
        <f t="shared" si="341"/>
        <v/>
      </c>
      <c r="CK282" s="290"/>
      <c r="CL282" s="54" t="str">
        <f t="shared" si="360"/>
        <v/>
      </c>
      <c r="CM282" s="290"/>
      <c r="CN282" s="150" t="str">
        <f t="shared" si="342"/>
        <v/>
      </c>
      <c r="CO282" s="290"/>
      <c r="CP282" s="150" t="str">
        <f t="shared" si="343"/>
        <v/>
      </c>
      <c r="CQ282" s="290"/>
      <c r="CR282" s="150" t="str">
        <f t="shared" si="344"/>
        <v/>
      </c>
      <c r="CS282" s="290"/>
      <c r="CT282" s="150" t="str">
        <f t="shared" si="345"/>
        <v/>
      </c>
      <c r="CU282" s="150"/>
      <c r="CV282" s="150" t="str">
        <f t="shared" si="346"/>
        <v/>
      </c>
      <c r="CW282" s="94"/>
      <c r="CX282" s="151" t="str">
        <f t="shared" si="387"/>
        <v/>
      </c>
      <c r="CY282" s="151" t="str">
        <f t="shared" si="388"/>
        <v/>
      </c>
      <c r="CZ282" s="152"/>
      <c r="DA282" s="373" t="str">
        <f t="shared" si="361"/>
        <v/>
      </c>
      <c r="DC282" s="153">
        <f t="shared" si="347"/>
        <v>0</v>
      </c>
      <c r="DD282" s="153">
        <f t="shared" si="348"/>
        <v>0</v>
      </c>
      <c r="DE282" s="153">
        <f t="shared" si="349"/>
        <v>0</v>
      </c>
      <c r="DF282" s="158">
        <f t="shared" si="350"/>
        <v>-4.7000000000000002E-3</v>
      </c>
      <c r="DG282" s="159">
        <f t="shared" si="362"/>
        <v>-1.1703000000000001</v>
      </c>
      <c r="DH282" s="158">
        <f t="shared" si="351"/>
        <v>3.1999999999999997E-3</v>
      </c>
      <c r="DI282" s="159">
        <f t="shared" si="363"/>
        <v>0.79679999999999995</v>
      </c>
      <c r="DJ282" s="158">
        <f t="shared" si="352"/>
        <v>-2.7000000000000001E-3</v>
      </c>
      <c r="DK282" s="159">
        <f t="shared" si="364"/>
        <v>-0.67230000000000001</v>
      </c>
      <c r="DL282" s="158">
        <f t="shared" si="353"/>
        <v>1.1999999999999999E-3</v>
      </c>
      <c r="DM282" s="159">
        <f t="shared" si="365"/>
        <v>0.29879999999999995</v>
      </c>
      <c r="DN282" s="158">
        <f t="shared" si="354"/>
        <v>1.46E-2</v>
      </c>
      <c r="DO282" s="159">
        <f t="shared" si="366"/>
        <v>3.6354000000000002</v>
      </c>
      <c r="DP282" s="158">
        <f t="shared" si="355"/>
        <v>-1.2999999999999999E-2</v>
      </c>
      <c r="DQ282" s="159">
        <f t="shared" si="367"/>
        <v>-3.2369999999999997</v>
      </c>
      <c r="DR282" s="158">
        <f t="shared" si="356"/>
        <v>-6.7000000000000002E-3</v>
      </c>
      <c r="DS282" s="159">
        <f t="shared" si="368"/>
        <v>-1.6683000000000001</v>
      </c>
      <c r="DT282" s="158">
        <f t="shared" si="357"/>
        <v>-1.2999999999999999E-2</v>
      </c>
      <c r="DU282" s="159">
        <f t="shared" si="369"/>
        <v>-3.2369999999999997</v>
      </c>
      <c r="DV282" s="158">
        <f t="shared" si="358"/>
        <v>-6.7000000000000002E-3</v>
      </c>
      <c r="DW282" s="160">
        <f t="shared" si="370"/>
        <v>-1.6683000000000001</v>
      </c>
    </row>
    <row r="283" spans="1:127" ht="24.95" customHeight="1" x14ac:dyDescent="0.2">
      <c r="A283" s="272">
        <v>274</v>
      </c>
      <c r="B283" s="336"/>
      <c r="C283" s="332"/>
      <c r="D283" s="333"/>
      <c r="E283" s="334"/>
      <c r="F283" s="335"/>
      <c r="G283" s="334"/>
      <c r="H283" s="371"/>
      <c r="I283" s="334"/>
      <c r="J283" s="334"/>
      <c r="K283" s="334"/>
      <c r="L283" s="334"/>
      <c r="M283" s="334"/>
      <c r="N283" s="334"/>
      <c r="O283" s="337"/>
      <c r="P283" s="337"/>
      <c r="Q283" s="338" t="str">
        <f t="shared" si="321"/>
        <v xml:space="preserve"> </v>
      </c>
      <c r="R283" s="339" t="str">
        <f t="shared" si="322"/>
        <v/>
      </c>
      <c r="S283" s="340" t="str">
        <f t="shared" si="375"/>
        <v/>
      </c>
      <c r="T283" s="341" t="str">
        <f t="shared" si="323"/>
        <v/>
      </c>
      <c r="U283" s="341" t="str">
        <f t="shared" si="324"/>
        <v/>
      </c>
      <c r="V283" s="341" t="str">
        <f t="shared" si="325"/>
        <v/>
      </c>
      <c r="W283" s="341" t="str">
        <f t="shared" si="326"/>
        <v/>
      </c>
      <c r="X283" s="340" t="str">
        <f t="shared" si="376"/>
        <v/>
      </c>
      <c r="Y283" s="342" t="str">
        <f t="shared" si="377"/>
        <v/>
      </c>
      <c r="Z283" s="343" t="str">
        <f t="shared" si="378"/>
        <v/>
      </c>
      <c r="AA283" s="344" t="str">
        <f t="shared" si="379"/>
        <v/>
      </c>
      <c r="AB283" s="345" t="str">
        <f t="shared" si="327"/>
        <v/>
      </c>
      <c r="AC283" s="346" t="str">
        <f t="shared" si="328"/>
        <v/>
      </c>
      <c r="AD283" s="346" t="str">
        <f t="shared" si="329"/>
        <v/>
      </c>
      <c r="AE283" s="344" t="str">
        <f t="shared" si="380"/>
        <v/>
      </c>
      <c r="AF283" s="346" t="str">
        <f t="shared" si="330"/>
        <v/>
      </c>
      <c r="AG283" s="344" t="str">
        <f t="shared" si="381"/>
        <v/>
      </c>
      <c r="AH283" s="344" t="str">
        <f t="shared" si="382"/>
        <v/>
      </c>
      <c r="AI283" s="344" t="str">
        <f t="shared" si="383"/>
        <v/>
      </c>
      <c r="AJ283" s="346" t="str">
        <f t="shared" si="384"/>
        <v/>
      </c>
      <c r="AK283" s="346" t="str">
        <f t="shared" si="385"/>
        <v/>
      </c>
      <c r="AL283" s="347" t="str">
        <f t="shared" si="386"/>
        <v/>
      </c>
      <c r="AM283" s="141"/>
      <c r="AN283" s="141"/>
      <c r="AO283" s="142"/>
      <c r="AP283" s="58">
        <f t="shared" si="331"/>
        <v>0</v>
      </c>
      <c r="AQ283" s="94">
        <f>SUM(AP$10:AP283)</f>
        <v>0</v>
      </c>
      <c r="AR283" s="143">
        <f t="shared" si="320"/>
        <v>0.1</v>
      </c>
      <c r="AS283" s="144" t="str">
        <f t="shared" si="332"/>
        <v/>
      </c>
      <c r="AT283" s="144" t="str">
        <f t="shared" si="359"/>
        <v/>
      </c>
      <c r="AU283" s="145"/>
      <c r="AV283" s="58">
        <f t="shared" si="318"/>
        <v>0</v>
      </c>
      <c r="AW283" s="318">
        <f>SUM(AV$10:AV283)</f>
        <v>0</v>
      </c>
      <c r="AX283" s="319">
        <f t="shared" si="319"/>
        <v>0.1</v>
      </c>
      <c r="AY283" s="144" t="str">
        <f t="shared" si="373"/>
        <v/>
      </c>
      <c r="AZ283" s="144" t="str">
        <f t="shared" si="374"/>
        <v/>
      </c>
      <c r="BA283" s="144"/>
      <c r="BB283" s="146" t="str">
        <f t="shared" si="333"/>
        <v/>
      </c>
      <c r="BC283" s="66" t="str">
        <f t="shared" si="372"/>
        <v/>
      </c>
      <c r="BD283" s="195" t="str">
        <f t="shared" si="334"/>
        <v/>
      </c>
      <c r="BF283" s="283"/>
      <c r="BG283" s="286" t="str">
        <f t="shared" si="335"/>
        <v/>
      </c>
      <c r="BY283" s="211" t="str">
        <f t="shared" si="336"/>
        <v/>
      </c>
      <c r="BZ283" s="150" t="str">
        <f t="shared" si="337"/>
        <v/>
      </c>
      <c r="CB283" s="54" t="str">
        <f t="shared" si="371"/>
        <v/>
      </c>
      <c r="CD283" s="54" t="str">
        <f t="shared" si="338"/>
        <v/>
      </c>
      <c r="CF283" s="54" t="str">
        <f t="shared" si="339"/>
        <v/>
      </c>
      <c r="CH283" s="150" t="str">
        <f t="shared" si="340"/>
        <v/>
      </c>
      <c r="CI283" s="290"/>
      <c r="CJ283" s="150" t="str">
        <f t="shared" si="341"/>
        <v/>
      </c>
      <c r="CK283" s="290"/>
      <c r="CL283" s="54" t="str">
        <f t="shared" si="360"/>
        <v/>
      </c>
      <c r="CM283" s="290"/>
      <c r="CN283" s="150" t="str">
        <f t="shared" si="342"/>
        <v/>
      </c>
      <c r="CO283" s="290"/>
      <c r="CP283" s="150" t="str">
        <f t="shared" si="343"/>
        <v/>
      </c>
      <c r="CQ283" s="290"/>
      <c r="CR283" s="150" t="str">
        <f t="shared" si="344"/>
        <v/>
      </c>
      <c r="CS283" s="290"/>
      <c r="CT283" s="150" t="str">
        <f t="shared" si="345"/>
        <v/>
      </c>
      <c r="CU283" s="150"/>
      <c r="CV283" s="150" t="str">
        <f t="shared" si="346"/>
        <v/>
      </c>
      <c r="CW283" s="94"/>
      <c r="CX283" s="151" t="str">
        <f t="shared" si="387"/>
        <v/>
      </c>
      <c r="CY283" s="151" t="str">
        <f t="shared" si="388"/>
        <v/>
      </c>
      <c r="CZ283" s="152"/>
      <c r="DA283" s="373" t="str">
        <f t="shared" si="361"/>
        <v/>
      </c>
      <c r="DC283" s="153">
        <f t="shared" si="347"/>
        <v>0</v>
      </c>
      <c r="DD283" s="153">
        <f t="shared" si="348"/>
        <v>0</v>
      </c>
      <c r="DE283" s="153">
        <f t="shared" si="349"/>
        <v>0</v>
      </c>
      <c r="DF283" s="158">
        <f t="shared" si="350"/>
        <v>-4.7000000000000002E-3</v>
      </c>
      <c r="DG283" s="159">
        <f t="shared" si="362"/>
        <v>-1.1703000000000001</v>
      </c>
      <c r="DH283" s="158">
        <f t="shared" si="351"/>
        <v>3.1999999999999997E-3</v>
      </c>
      <c r="DI283" s="159">
        <f t="shared" si="363"/>
        <v>0.79679999999999995</v>
      </c>
      <c r="DJ283" s="158">
        <f t="shared" si="352"/>
        <v>-2.7000000000000001E-3</v>
      </c>
      <c r="DK283" s="159">
        <f t="shared" si="364"/>
        <v>-0.67230000000000001</v>
      </c>
      <c r="DL283" s="158">
        <f t="shared" si="353"/>
        <v>1.1999999999999999E-3</v>
      </c>
      <c r="DM283" s="159">
        <f t="shared" si="365"/>
        <v>0.29879999999999995</v>
      </c>
      <c r="DN283" s="158">
        <f t="shared" si="354"/>
        <v>1.46E-2</v>
      </c>
      <c r="DO283" s="159">
        <f t="shared" si="366"/>
        <v>3.6354000000000002</v>
      </c>
      <c r="DP283" s="158">
        <f t="shared" si="355"/>
        <v>-1.2999999999999999E-2</v>
      </c>
      <c r="DQ283" s="159">
        <f t="shared" si="367"/>
        <v>-3.2369999999999997</v>
      </c>
      <c r="DR283" s="158">
        <f t="shared" si="356"/>
        <v>-6.7000000000000002E-3</v>
      </c>
      <c r="DS283" s="159">
        <f t="shared" si="368"/>
        <v>-1.6683000000000001</v>
      </c>
      <c r="DT283" s="158">
        <f t="shared" si="357"/>
        <v>-1.2999999999999999E-2</v>
      </c>
      <c r="DU283" s="159">
        <f t="shared" si="369"/>
        <v>-3.2369999999999997</v>
      </c>
      <c r="DV283" s="158">
        <f t="shared" si="358"/>
        <v>-6.7000000000000002E-3</v>
      </c>
      <c r="DW283" s="160">
        <f t="shared" si="370"/>
        <v>-1.6683000000000001</v>
      </c>
    </row>
    <row r="284" spans="1:127" ht="24.95" customHeight="1" x14ac:dyDescent="0.2">
      <c r="A284" s="272">
        <v>275</v>
      </c>
      <c r="B284" s="336"/>
      <c r="C284" s="332"/>
      <c r="D284" s="333"/>
      <c r="E284" s="334"/>
      <c r="F284" s="335"/>
      <c r="G284" s="334"/>
      <c r="H284" s="371"/>
      <c r="I284" s="334"/>
      <c r="J284" s="334"/>
      <c r="K284" s="334"/>
      <c r="L284" s="334"/>
      <c r="M284" s="334"/>
      <c r="N284" s="334"/>
      <c r="O284" s="337"/>
      <c r="P284" s="337"/>
      <c r="Q284" s="338" t="str">
        <f t="shared" si="321"/>
        <v xml:space="preserve"> </v>
      </c>
      <c r="R284" s="339" t="str">
        <f t="shared" si="322"/>
        <v/>
      </c>
      <c r="S284" s="340" t="str">
        <f t="shared" si="375"/>
        <v/>
      </c>
      <c r="T284" s="341" t="str">
        <f t="shared" si="323"/>
        <v/>
      </c>
      <c r="U284" s="341" t="str">
        <f t="shared" si="324"/>
        <v/>
      </c>
      <c r="V284" s="341" t="str">
        <f t="shared" si="325"/>
        <v/>
      </c>
      <c r="W284" s="341" t="str">
        <f t="shared" si="326"/>
        <v/>
      </c>
      <c r="X284" s="340" t="str">
        <f t="shared" si="376"/>
        <v/>
      </c>
      <c r="Y284" s="342" t="str">
        <f t="shared" si="377"/>
        <v/>
      </c>
      <c r="Z284" s="343" t="str">
        <f t="shared" si="378"/>
        <v/>
      </c>
      <c r="AA284" s="344" t="str">
        <f t="shared" si="379"/>
        <v/>
      </c>
      <c r="AB284" s="345" t="str">
        <f t="shared" si="327"/>
        <v/>
      </c>
      <c r="AC284" s="346" t="str">
        <f t="shared" si="328"/>
        <v/>
      </c>
      <c r="AD284" s="346" t="str">
        <f t="shared" si="329"/>
        <v/>
      </c>
      <c r="AE284" s="344" t="str">
        <f t="shared" si="380"/>
        <v/>
      </c>
      <c r="AF284" s="346" t="str">
        <f t="shared" si="330"/>
        <v/>
      </c>
      <c r="AG284" s="344" t="str">
        <f t="shared" si="381"/>
        <v/>
      </c>
      <c r="AH284" s="344" t="str">
        <f t="shared" si="382"/>
        <v/>
      </c>
      <c r="AI284" s="344" t="str">
        <f t="shared" si="383"/>
        <v/>
      </c>
      <c r="AJ284" s="346" t="str">
        <f t="shared" si="384"/>
        <v/>
      </c>
      <c r="AK284" s="346" t="str">
        <f t="shared" si="385"/>
        <v/>
      </c>
      <c r="AL284" s="347" t="str">
        <f t="shared" si="386"/>
        <v/>
      </c>
      <c r="AM284" s="141"/>
      <c r="AN284" s="141"/>
      <c r="AO284" s="142"/>
      <c r="AP284" s="58">
        <f t="shared" si="331"/>
        <v>0</v>
      </c>
      <c r="AQ284" s="94">
        <f>SUM(AP$10:AP284)</f>
        <v>0</v>
      </c>
      <c r="AR284" s="143">
        <f t="shared" si="320"/>
        <v>0.1</v>
      </c>
      <c r="AS284" s="144" t="str">
        <f t="shared" si="332"/>
        <v/>
      </c>
      <c r="AT284" s="144" t="str">
        <f t="shared" si="359"/>
        <v/>
      </c>
      <c r="AU284" s="145"/>
      <c r="AV284" s="58">
        <f t="shared" si="318"/>
        <v>0</v>
      </c>
      <c r="AW284" s="318">
        <f>SUM(AV$10:AV284)</f>
        <v>0</v>
      </c>
      <c r="AX284" s="319">
        <f t="shared" si="319"/>
        <v>0.1</v>
      </c>
      <c r="AY284" s="144" t="str">
        <f t="shared" si="373"/>
        <v/>
      </c>
      <c r="AZ284" s="144" t="str">
        <f t="shared" si="374"/>
        <v/>
      </c>
      <c r="BA284" s="144"/>
      <c r="BB284" s="146" t="str">
        <f t="shared" si="333"/>
        <v/>
      </c>
      <c r="BC284" s="66" t="str">
        <f t="shared" si="372"/>
        <v/>
      </c>
      <c r="BD284" s="195" t="str">
        <f t="shared" si="334"/>
        <v/>
      </c>
      <c r="BF284" s="283"/>
      <c r="BG284" s="286" t="str">
        <f t="shared" si="335"/>
        <v/>
      </c>
      <c r="BY284" s="211" t="str">
        <f t="shared" si="336"/>
        <v/>
      </c>
      <c r="BZ284" s="150" t="str">
        <f t="shared" si="337"/>
        <v/>
      </c>
      <c r="CB284" s="54" t="str">
        <f t="shared" si="371"/>
        <v/>
      </c>
      <c r="CD284" s="54" t="str">
        <f t="shared" si="338"/>
        <v/>
      </c>
      <c r="CF284" s="54" t="str">
        <f t="shared" si="339"/>
        <v/>
      </c>
      <c r="CH284" s="150" t="str">
        <f t="shared" si="340"/>
        <v/>
      </c>
      <c r="CI284" s="290"/>
      <c r="CJ284" s="150" t="str">
        <f t="shared" si="341"/>
        <v/>
      </c>
      <c r="CK284" s="290"/>
      <c r="CL284" s="54" t="str">
        <f t="shared" si="360"/>
        <v/>
      </c>
      <c r="CM284" s="290"/>
      <c r="CN284" s="150" t="str">
        <f t="shared" si="342"/>
        <v/>
      </c>
      <c r="CO284" s="290"/>
      <c r="CP284" s="150" t="str">
        <f t="shared" si="343"/>
        <v/>
      </c>
      <c r="CQ284" s="290"/>
      <c r="CR284" s="150" t="str">
        <f t="shared" si="344"/>
        <v/>
      </c>
      <c r="CS284" s="290"/>
      <c r="CT284" s="150" t="str">
        <f t="shared" si="345"/>
        <v/>
      </c>
      <c r="CU284" s="150"/>
      <c r="CV284" s="150" t="str">
        <f t="shared" si="346"/>
        <v/>
      </c>
      <c r="CW284" s="94"/>
      <c r="CX284" s="151" t="str">
        <f t="shared" si="387"/>
        <v/>
      </c>
      <c r="CY284" s="151" t="str">
        <f t="shared" si="388"/>
        <v/>
      </c>
      <c r="CZ284" s="152"/>
      <c r="DA284" s="373" t="str">
        <f t="shared" si="361"/>
        <v/>
      </c>
      <c r="DC284" s="153">
        <f t="shared" si="347"/>
        <v>0</v>
      </c>
      <c r="DD284" s="153">
        <f t="shared" si="348"/>
        <v>0</v>
      </c>
      <c r="DE284" s="153">
        <f t="shared" si="349"/>
        <v>0</v>
      </c>
      <c r="DF284" s="158">
        <f t="shared" si="350"/>
        <v>-4.7000000000000002E-3</v>
      </c>
      <c r="DG284" s="159">
        <f t="shared" si="362"/>
        <v>-1.1703000000000001</v>
      </c>
      <c r="DH284" s="158">
        <f t="shared" si="351"/>
        <v>3.1999999999999997E-3</v>
      </c>
      <c r="DI284" s="159">
        <f t="shared" si="363"/>
        <v>0.79679999999999995</v>
      </c>
      <c r="DJ284" s="158">
        <f t="shared" si="352"/>
        <v>-2.7000000000000001E-3</v>
      </c>
      <c r="DK284" s="159">
        <f t="shared" si="364"/>
        <v>-0.67230000000000001</v>
      </c>
      <c r="DL284" s="158">
        <f t="shared" si="353"/>
        <v>1.1999999999999999E-3</v>
      </c>
      <c r="DM284" s="159">
        <f t="shared" si="365"/>
        <v>0.29879999999999995</v>
      </c>
      <c r="DN284" s="158">
        <f t="shared" si="354"/>
        <v>1.46E-2</v>
      </c>
      <c r="DO284" s="159">
        <f t="shared" si="366"/>
        <v>3.6354000000000002</v>
      </c>
      <c r="DP284" s="158">
        <f t="shared" si="355"/>
        <v>-1.2999999999999999E-2</v>
      </c>
      <c r="DQ284" s="159">
        <f t="shared" si="367"/>
        <v>-3.2369999999999997</v>
      </c>
      <c r="DR284" s="158">
        <f t="shared" si="356"/>
        <v>-6.7000000000000002E-3</v>
      </c>
      <c r="DS284" s="159">
        <f t="shared" si="368"/>
        <v>-1.6683000000000001</v>
      </c>
      <c r="DT284" s="158">
        <f t="shared" si="357"/>
        <v>-1.2999999999999999E-2</v>
      </c>
      <c r="DU284" s="159">
        <f t="shared" si="369"/>
        <v>-3.2369999999999997</v>
      </c>
      <c r="DV284" s="158">
        <f t="shared" si="358"/>
        <v>-6.7000000000000002E-3</v>
      </c>
      <c r="DW284" s="160">
        <f t="shared" si="370"/>
        <v>-1.6683000000000001</v>
      </c>
    </row>
    <row r="285" spans="1:127" ht="24.95" customHeight="1" x14ac:dyDescent="0.2">
      <c r="A285" s="272">
        <v>276</v>
      </c>
      <c r="B285" s="336"/>
      <c r="C285" s="332"/>
      <c r="D285" s="333"/>
      <c r="E285" s="334"/>
      <c r="F285" s="335"/>
      <c r="G285" s="334"/>
      <c r="H285" s="371"/>
      <c r="I285" s="334"/>
      <c r="J285" s="334"/>
      <c r="K285" s="334"/>
      <c r="L285" s="334"/>
      <c r="M285" s="334"/>
      <c r="N285" s="334"/>
      <c r="O285" s="337"/>
      <c r="P285" s="337"/>
      <c r="Q285" s="338" t="str">
        <f t="shared" si="321"/>
        <v xml:space="preserve"> </v>
      </c>
      <c r="R285" s="339" t="str">
        <f t="shared" si="322"/>
        <v/>
      </c>
      <c r="S285" s="340" t="str">
        <f t="shared" si="375"/>
        <v/>
      </c>
      <c r="T285" s="341" t="str">
        <f t="shared" si="323"/>
        <v/>
      </c>
      <c r="U285" s="341" t="str">
        <f t="shared" si="324"/>
        <v/>
      </c>
      <c r="V285" s="341" t="str">
        <f t="shared" si="325"/>
        <v/>
      </c>
      <c r="W285" s="341" t="str">
        <f t="shared" si="326"/>
        <v/>
      </c>
      <c r="X285" s="340" t="str">
        <f t="shared" si="376"/>
        <v/>
      </c>
      <c r="Y285" s="342" t="str">
        <f t="shared" si="377"/>
        <v/>
      </c>
      <c r="Z285" s="343" t="str">
        <f t="shared" si="378"/>
        <v/>
      </c>
      <c r="AA285" s="344" t="str">
        <f t="shared" si="379"/>
        <v/>
      </c>
      <c r="AB285" s="345" t="str">
        <f t="shared" si="327"/>
        <v/>
      </c>
      <c r="AC285" s="346" t="str">
        <f t="shared" si="328"/>
        <v/>
      </c>
      <c r="AD285" s="346" t="str">
        <f t="shared" si="329"/>
        <v/>
      </c>
      <c r="AE285" s="344" t="str">
        <f t="shared" si="380"/>
        <v/>
      </c>
      <c r="AF285" s="346" t="str">
        <f t="shared" si="330"/>
        <v/>
      </c>
      <c r="AG285" s="344" t="str">
        <f t="shared" si="381"/>
        <v/>
      </c>
      <c r="AH285" s="344" t="str">
        <f t="shared" si="382"/>
        <v/>
      </c>
      <c r="AI285" s="344" t="str">
        <f t="shared" si="383"/>
        <v/>
      </c>
      <c r="AJ285" s="346" t="str">
        <f t="shared" si="384"/>
        <v/>
      </c>
      <c r="AK285" s="346" t="str">
        <f t="shared" si="385"/>
        <v/>
      </c>
      <c r="AL285" s="347" t="str">
        <f t="shared" si="386"/>
        <v/>
      </c>
      <c r="AM285" s="141"/>
      <c r="AN285" s="141"/>
      <c r="AO285" s="142"/>
      <c r="AP285" s="58">
        <f t="shared" si="331"/>
        <v>0</v>
      </c>
      <c r="AQ285" s="94">
        <f>SUM(AP$10:AP285)</f>
        <v>0</v>
      </c>
      <c r="AR285" s="143">
        <f t="shared" si="320"/>
        <v>0.1</v>
      </c>
      <c r="AS285" s="144" t="str">
        <f t="shared" si="332"/>
        <v/>
      </c>
      <c r="AT285" s="144" t="str">
        <f t="shared" si="359"/>
        <v/>
      </c>
      <c r="AU285" s="145"/>
      <c r="AV285" s="58">
        <f t="shared" si="318"/>
        <v>0</v>
      </c>
      <c r="AW285" s="318">
        <f>SUM(AV$10:AV285)</f>
        <v>0</v>
      </c>
      <c r="AX285" s="319">
        <f t="shared" si="319"/>
        <v>0.1</v>
      </c>
      <c r="AY285" s="144" t="str">
        <f t="shared" si="373"/>
        <v/>
      </c>
      <c r="AZ285" s="144" t="str">
        <f t="shared" si="374"/>
        <v/>
      </c>
      <c r="BA285" s="144"/>
      <c r="BB285" s="146" t="str">
        <f t="shared" si="333"/>
        <v/>
      </c>
      <c r="BC285" s="66" t="str">
        <f t="shared" si="372"/>
        <v/>
      </c>
      <c r="BD285" s="195" t="str">
        <f t="shared" si="334"/>
        <v/>
      </c>
      <c r="BF285" s="283"/>
      <c r="BG285" s="286" t="str">
        <f t="shared" si="335"/>
        <v/>
      </c>
      <c r="BY285" s="211" t="str">
        <f t="shared" si="336"/>
        <v/>
      </c>
      <c r="BZ285" s="150" t="str">
        <f t="shared" si="337"/>
        <v/>
      </c>
      <c r="CB285" s="54" t="str">
        <f t="shared" si="371"/>
        <v/>
      </c>
      <c r="CD285" s="54" t="str">
        <f t="shared" si="338"/>
        <v/>
      </c>
      <c r="CF285" s="54" t="str">
        <f t="shared" si="339"/>
        <v/>
      </c>
      <c r="CH285" s="150" t="str">
        <f t="shared" si="340"/>
        <v/>
      </c>
      <c r="CI285" s="290"/>
      <c r="CJ285" s="150" t="str">
        <f t="shared" si="341"/>
        <v/>
      </c>
      <c r="CK285" s="290"/>
      <c r="CL285" s="54" t="str">
        <f t="shared" si="360"/>
        <v/>
      </c>
      <c r="CM285" s="290"/>
      <c r="CN285" s="150" t="str">
        <f t="shared" si="342"/>
        <v/>
      </c>
      <c r="CO285" s="290"/>
      <c r="CP285" s="150" t="str">
        <f t="shared" si="343"/>
        <v/>
      </c>
      <c r="CQ285" s="290"/>
      <c r="CR285" s="150" t="str">
        <f t="shared" si="344"/>
        <v/>
      </c>
      <c r="CS285" s="290"/>
      <c r="CT285" s="150" t="str">
        <f t="shared" si="345"/>
        <v/>
      </c>
      <c r="CU285" s="150"/>
      <c r="CV285" s="150" t="str">
        <f t="shared" si="346"/>
        <v/>
      </c>
      <c r="CW285" s="94"/>
      <c r="CX285" s="151" t="str">
        <f t="shared" si="387"/>
        <v/>
      </c>
      <c r="CY285" s="151" t="str">
        <f t="shared" si="388"/>
        <v/>
      </c>
      <c r="CZ285" s="152"/>
      <c r="DA285" s="373" t="str">
        <f t="shared" si="361"/>
        <v/>
      </c>
      <c r="DC285" s="153">
        <f t="shared" si="347"/>
        <v>0</v>
      </c>
      <c r="DD285" s="153">
        <f t="shared" si="348"/>
        <v>0</v>
      </c>
      <c r="DE285" s="153">
        <f t="shared" si="349"/>
        <v>0</v>
      </c>
      <c r="DF285" s="158">
        <f t="shared" si="350"/>
        <v>-4.7000000000000002E-3</v>
      </c>
      <c r="DG285" s="159">
        <f t="shared" si="362"/>
        <v>-1.1703000000000001</v>
      </c>
      <c r="DH285" s="158">
        <f t="shared" si="351"/>
        <v>3.1999999999999997E-3</v>
      </c>
      <c r="DI285" s="159">
        <f t="shared" si="363"/>
        <v>0.79679999999999995</v>
      </c>
      <c r="DJ285" s="158">
        <f t="shared" si="352"/>
        <v>-2.7000000000000001E-3</v>
      </c>
      <c r="DK285" s="159">
        <f t="shared" si="364"/>
        <v>-0.67230000000000001</v>
      </c>
      <c r="DL285" s="158">
        <f t="shared" si="353"/>
        <v>1.1999999999999999E-3</v>
      </c>
      <c r="DM285" s="159">
        <f t="shared" si="365"/>
        <v>0.29879999999999995</v>
      </c>
      <c r="DN285" s="158">
        <f t="shared" si="354"/>
        <v>1.46E-2</v>
      </c>
      <c r="DO285" s="159">
        <f t="shared" si="366"/>
        <v>3.6354000000000002</v>
      </c>
      <c r="DP285" s="158">
        <f t="shared" si="355"/>
        <v>-1.2999999999999999E-2</v>
      </c>
      <c r="DQ285" s="159">
        <f t="shared" si="367"/>
        <v>-3.2369999999999997</v>
      </c>
      <c r="DR285" s="158">
        <f t="shared" si="356"/>
        <v>-6.7000000000000002E-3</v>
      </c>
      <c r="DS285" s="159">
        <f t="shared" si="368"/>
        <v>-1.6683000000000001</v>
      </c>
      <c r="DT285" s="158">
        <f t="shared" si="357"/>
        <v>-1.2999999999999999E-2</v>
      </c>
      <c r="DU285" s="159">
        <f t="shared" si="369"/>
        <v>-3.2369999999999997</v>
      </c>
      <c r="DV285" s="158">
        <f t="shared" si="358"/>
        <v>-6.7000000000000002E-3</v>
      </c>
      <c r="DW285" s="160">
        <f t="shared" si="370"/>
        <v>-1.6683000000000001</v>
      </c>
    </row>
    <row r="286" spans="1:127" ht="24.95" customHeight="1" x14ac:dyDescent="0.2">
      <c r="A286" s="272">
        <v>277</v>
      </c>
      <c r="B286" s="336"/>
      <c r="C286" s="332"/>
      <c r="D286" s="333"/>
      <c r="E286" s="334"/>
      <c r="F286" s="335"/>
      <c r="G286" s="334"/>
      <c r="H286" s="371"/>
      <c r="I286" s="334"/>
      <c r="J286" s="334"/>
      <c r="K286" s="334"/>
      <c r="L286" s="334"/>
      <c r="M286" s="334"/>
      <c r="N286" s="334"/>
      <c r="O286" s="337"/>
      <c r="P286" s="337"/>
      <c r="Q286" s="338" t="str">
        <f t="shared" si="321"/>
        <v xml:space="preserve"> </v>
      </c>
      <c r="R286" s="339" t="str">
        <f t="shared" si="322"/>
        <v/>
      </c>
      <c r="S286" s="340" t="str">
        <f t="shared" si="375"/>
        <v/>
      </c>
      <c r="T286" s="341" t="str">
        <f t="shared" si="323"/>
        <v/>
      </c>
      <c r="U286" s="341" t="str">
        <f t="shared" si="324"/>
        <v/>
      </c>
      <c r="V286" s="341" t="str">
        <f t="shared" si="325"/>
        <v/>
      </c>
      <c r="W286" s="341" t="str">
        <f t="shared" si="326"/>
        <v/>
      </c>
      <c r="X286" s="340" t="str">
        <f t="shared" si="376"/>
        <v/>
      </c>
      <c r="Y286" s="342" t="str">
        <f t="shared" si="377"/>
        <v/>
      </c>
      <c r="Z286" s="343" t="str">
        <f t="shared" si="378"/>
        <v/>
      </c>
      <c r="AA286" s="344" t="str">
        <f t="shared" si="379"/>
        <v/>
      </c>
      <c r="AB286" s="345" t="str">
        <f t="shared" si="327"/>
        <v/>
      </c>
      <c r="AC286" s="346" t="str">
        <f t="shared" si="328"/>
        <v/>
      </c>
      <c r="AD286" s="346" t="str">
        <f t="shared" si="329"/>
        <v/>
      </c>
      <c r="AE286" s="344" t="str">
        <f t="shared" si="380"/>
        <v/>
      </c>
      <c r="AF286" s="346" t="str">
        <f t="shared" si="330"/>
        <v/>
      </c>
      <c r="AG286" s="344" t="str">
        <f t="shared" si="381"/>
        <v/>
      </c>
      <c r="AH286" s="344" t="str">
        <f t="shared" si="382"/>
        <v/>
      </c>
      <c r="AI286" s="344" t="str">
        <f t="shared" si="383"/>
        <v/>
      </c>
      <c r="AJ286" s="346" t="str">
        <f t="shared" si="384"/>
        <v/>
      </c>
      <c r="AK286" s="346" t="str">
        <f t="shared" si="385"/>
        <v/>
      </c>
      <c r="AL286" s="347" t="str">
        <f t="shared" si="386"/>
        <v/>
      </c>
      <c r="AM286" s="141"/>
      <c r="AN286" s="141"/>
      <c r="AO286" s="142"/>
      <c r="AP286" s="58">
        <f t="shared" si="331"/>
        <v>0</v>
      </c>
      <c r="AQ286" s="94">
        <f>SUM(AP$10:AP286)</f>
        <v>0</v>
      </c>
      <c r="AR286" s="143">
        <f t="shared" si="320"/>
        <v>0.1</v>
      </c>
      <c r="AS286" s="144" t="str">
        <f t="shared" si="332"/>
        <v/>
      </c>
      <c r="AT286" s="144" t="str">
        <f t="shared" si="359"/>
        <v/>
      </c>
      <c r="AU286" s="145"/>
      <c r="AV286" s="58">
        <f t="shared" si="318"/>
        <v>0</v>
      </c>
      <c r="AW286" s="318">
        <f>SUM(AV$10:AV286)</f>
        <v>0</v>
      </c>
      <c r="AX286" s="319">
        <f t="shared" si="319"/>
        <v>0.1</v>
      </c>
      <c r="AY286" s="144" t="str">
        <f t="shared" si="373"/>
        <v/>
      </c>
      <c r="AZ286" s="144" t="str">
        <f t="shared" si="374"/>
        <v/>
      </c>
      <c r="BA286" s="144"/>
      <c r="BB286" s="146" t="str">
        <f t="shared" si="333"/>
        <v/>
      </c>
      <c r="BC286" s="66" t="str">
        <f t="shared" si="372"/>
        <v/>
      </c>
      <c r="BD286" s="195" t="str">
        <f t="shared" si="334"/>
        <v/>
      </c>
      <c r="BF286" s="283"/>
      <c r="BG286" s="286" t="str">
        <f t="shared" si="335"/>
        <v/>
      </c>
      <c r="BY286" s="211" t="str">
        <f t="shared" si="336"/>
        <v/>
      </c>
      <c r="BZ286" s="150" t="str">
        <f t="shared" si="337"/>
        <v/>
      </c>
      <c r="CB286" s="54" t="str">
        <f t="shared" si="371"/>
        <v/>
      </c>
      <c r="CD286" s="54" t="str">
        <f t="shared" si="338"/>
        <v/>
      </c>
      <c r="CF286" s="54" t="str">
        <f t="shared" si="339"/>
        <v/>
      </c>
      <c r="CH286" s="150" t="str">
        <f t="shared" si="340"/>
        <v/>
      </c>
      <c r="CI286" s="290"/>
      <c r="CJ286" s="150" t="str">
        <f t="shared" si="341"/>
        <v/>
      </c>
      <c r="CK286" s="290"/>
      <c r="CL286" s="54" t="str">
        <f t="shared" si="360"/>
        <v/>
      </c>
      <c r="CM286" s="290"/>
      <c r="CN286" s="150" t="str">
        <f t="shared" si="342"/>
        <v/>
      </c>
      <c r="CO286" s="290"/>
      <c r="CP286" s="150" t="str">
        <f t="shared" si="343"/>
        <v/>
      </c>
      <c r="CQ286" s="290"/>
      <c r="CR286" s="150" t="str">
        <f t="shared" si="344"/>
        <v/>
      </c>
      <c r="CS286" s="290"/>
      <c r="CT286" s="150" t="str">
        <f t="shared" si="345"/>
        <v/>
      </c>
      <c r="CU286" s="150"/>
      <c r="CV286" s="150" t="str">
        <f t="shared" si="346"/>
        <v/>
      </c>
      <c r="CW286" s="94"/>
      <c r="CX286" s="151" t="str">
        <f t="shared" si="387"/>
        <v/>
      </c>
      <c r="CY286" s="151" t="str">
        <f t="shared" si="388"/>
        <v/>
      </c>
      <c r="CZ286" s="152"/>
      <c r="DA286" s="373" t="str">
        <f t="shared" si="361"/>
        <v/>
      </c>
      <c r="DC286" s="153">
        <f t="shared" si="347"/>
        <v>0</v>
      </c>
      <c r="DD286" s="153">
        <f t="shared" si="348"/>
        <v>0</v>
      </c>
      <c r="DE286" s="153">
        <f t="shared" si="349"/>
        <v>0</v>
      </c>
      <c r="DF286" s="158">
        <f t="shared" si="350"/>
        <v>-4.7000000000000002E-3</v>
      </c>
      <c r="DG286" s="159">
        <f t="shared" si="362"/>
        <v>-1.1703000000000001</v>
      </c>
      <c r="DH286" s="158">
        <f t="shared" si="351"/>
        <v>3.1999999999999997E-3</v>
      </c>
      <c r="DI286" s="159">
        <f t="shared" si="363"/>
        <v>0.79679999999999995</v>
      </c>
      <c r="DJ286" s="158">
        <f t="shared" si="352"/>
        <v>-2.7000000000000001E-3</v>
      </c>
      <c r="DK286" s="159">
        <f t="shared" si="364"/>
        <v>-0.67230000000000001</v>
      </c>
      <c r="DL286" s="158">
        <f t="shared" si="353"/>
        <v>1.1999999999999999E-3</v>
      </c>
      <c r="DM286" s="159">
        <f t="shared" si="365"/>
        <v>0.29879999999999995</v>
      </c>
      <c r="DN286" s="158">
        <f t="shared" si="354"/>
        <v>1.46E-2</v>
      </c>
      <c r="DO286" s="159">
        <f t="shared" si="366"/>
        <v>3.6354000000000002</v>
      </c>
      <c r="DP286" s="158">
        <f t="shared" si="355"/>
        <v>-1.2999999999999999E-2</v>
      </c>
      <c r="DQ286" s="159">
        <f t="shared" si="367"/>
        <v>-3.2369999999999997</v>
      </c>
      <c r="DR286" s="158">
        <f t="shared" si="356"/>
        <v>-6.7000000000000002E-3</v>
      </c>
      <c r="DS286" s="159">
        <f t="shared" si="368"/>
        <v>-1.6683000000000001</v>
      </c>
      <c r="DT286" s="158">
        <f t="shared" si="357"/>
        <v>-1.2999999999999999E-2</v>
      </c>
      <c r="DU286" s="159">
        <f t="shared" si="369"/>
        <v>-3.2369999999999997</v>
      </c>
      <c r="DV286" s="158">
        <f t="shared" si="358"/>
        <v>-6.7000000000000002E-3</v>
      </c>
      <c r="DW286" s="160">
        <f t="shared" si="370"/>
        <v>-1.6683000000000001</v>
      </c>
    </row>
    <row r="287" spans="1:127" ht="24.95" customHeight="1" x14ac:dyDescent="0.2">
      <c r="A287" s="272">
        <v>278</v>
      </c>
      <c r="B287" s="336"/>
      <c r="C287" s="332"/>
      <c r="D287" s="333"/>
      <c r="E287" s="334"/>
      <c r="F287" s="335"/>
      <c r="G287" s="334"/>
      <c r="H287" s="371"/>
      <c r="I287" s="334"/>
      <c r="J287" s="334"/>
      <c r="K287" s="334"/>
      <c r="L287" s="334"/>
      <c r="M287" s="334"/>
      <c r="N287" s="334"/>
      <c r="O287" s="337"/>
      <c r="P287" s="337"/>
      <c r="Q287" s="338" t="str">
        <f t="shared" si="321"/>
        <v xml:space="preserve"> </v>
      </c>
      <c r="R287" s="339" t="str">
        <f t="shared" si="322"/>
        <v/>
      </c>
      <c r="S287" s="340" t="str">
        <f t="shared" si="375"/>
        <v/>
      </c>
      <c r="T287" s="341" t="str">
        <f t="shared" si="323"/>
        <v/>
      </c>
      <c r="U287" s="341" t="str">
        <f t="shared" si="324"/>
        <v/>
      </c>
      <c r="V287" s="341" t="str">
        <f t="shared" si="325"/>
        <v/>
      </c>
      <c r="W287" s="341" t="str">
        <f t="shared" si="326"/>
        <v/>
      </c>
      <c r="X287" s="340" t="str">
        <f t="shared" si="376"/>
        <v/>
      </c>
      <c r="Y287" s="342" t="str">
        <f t="shared" si="377"/>
        <v/>
      </c>
      <c r="Z287" s="343" t="str">
        <f t="shared" si="378"/>
        <v/>
      </c>
      <c r="AA287" s="344" t="str">
        <f t="shared" si="379"/>
        <v/>
      </c>
      <c r="AB287" s="345" t="str">
        <f t="shared" si="327"/>
        <v/>
      </c>
      <c r="AC287" s="346" t="str">
        <f t="shared" si="328"/>
        <v/>
      </c>
      <c r="AD287" s="346" t="str">
        <f t="shared" si="329"/>
        <v/>
      </c>
      <c r="AE287" s="344" t="str">
        <f t="shared" si="380"/>
        <v/>
      </c>
      <c r="AF287" s="346" t="str">
        <f t="shared" si="330"/>
        <v/>
      </c>
      <c r="AG287" s="344" t="str">
        <f t="shared" si="381"/>
        <v/>
      </c>
      <c r="AH287" s="344" t="str">
        <f t="shared" si="382"/>
        <v/>
      </c>
      <c r="AI287" s="344" t="str">
        <f t="shared" si="383"/>
        <v/>
      </c>
      <c r="AJ287" s="346" t="str">
        <f t="shared" si="384"/>
        <v/>
      </c>
      <c r="AK287" s="346" t="str">
        <f t="shared" si="385"/>
        <v/>
      </c>
      <c r="AL287" s="347" t="str">
        <f t="shared" si="386"/>
        <v/>
      </c>
      <c r="AM287" s="141"/>
      <c r="AN287" s="141"/>
      <c r="AO287" s="142"/>
      <c r="AP287" s="58">
        <f t="shared" si="331"/>
        <v>0</v>
      </c>
      <c r="AQ287" s="94">
        <f>SUM(AP$10:AP287)</f>
        <v>0</v>
      </c>
      <c r="AR287" s="143">
        <f t="shared" si="320"/>
        <v>0.1</v>
      </c>
      <c r="AS287" s="144" t="str">
        <f t="shared" si="332"/>
        <v/>
      </c>
      <c r="AT287" s="144" t="str">
        <f t="shared" si="359"/>
        <v/>
      </c>
      <c r="AU287" s="145"/>
      <c r="AV287" s="58">
        <f t="shared" si="318"/>
        <v>0</v>
      </c>
      <c r="AW287" s="318">
        <f>SUM(AV$10:AV287)</f>
        <v>0</v>
      </c>
      <c r="AX287" s="319">
        <f t="shared" si="319"/>
        <v>0.1</v>
      </c>
      <c r="AY287" s="144" t="str">
        <f t="shared" si="373"/>
        <v/>
      </c>
      <c r="AZ287" s="144" t="str">
        <f t="shared" si="374"/>
        <v/>
      </c>
      <c r="BA287" s="144"/>
      <c r="BB287" s="146" t="str">
        <f t="shared" si="333"/>
        <v/>
      </c>
      <c r="BC287" s="66" t="str">
        <f t="shared" si="372"/>
        <v/>
      </c>
      <c r="BD287" s="195" t="str">
        <f t="shared" si="334"/>
        <v/>
      </c>
      <c r="BF287" s="283"/>
      <c r="BG287" s="286" t="str">
        <f t="shared" si="335"/>
        <v/>
      </c>
      <c r="BY287" s="211" t="str">
        <f t="shared" si="336"/>
        <v/>
      </c>
      <c r="BZ287" s="150" t="str">
        <f t="shared" si="337"/>
        <v/>
      </c>
      <c r="CB287" s="54" t="str">
        <f t="shared" si="371"/>
        <v/>
      </c>
      <c r="CD287" s="54" t="str">
        <f t="shared" si="338"/>
        <v/>
      </c>
      <c r="CF287" s="54" t="str">
        <f t="shared" si="339"/>
        <v/>
      </c>
      <c r="CH287" s="150" t="str">
        <f t="shared" si="340"/>
        <v/>
      </c>
      <c r="CI287" s="290"/>
      <c r="CJ287" s="150" t="str">
        <f t="shared" si="341"/>
        <v/>
      </c>
      <c r="CK287" s="290"/>
      <c r="CL287" s="54" t="str">
        <f t="shared" si="360"/>
        <v/>
      </c>
      <c r="CM287" s="290"/>
      <c r="CN287" s="150" t="str">
        <f t="shared" si="342"/>
        <v/>
      </c>
      <c r="CO287" s="290"/>
      <c r="CP287" s="150" t="str">
        <f t="shared" si="343"/>
        <v/>
      </c>
      <c r="CQ287" s="290"/>
      <c r="CR287" s="150" t="str">
        <f t="shared" si="344"/>
        <v/>
      </c>
      <c r="CS287" s="290"/>
      <c r="CT287" s="150" t="str">
        <f t="shared" si="345"/>
        <v/>
      </c>
      <c r="CU287" s="150"/>
      <c r="CV287" s="150" t="str">
        <f t="shared" si="346"/>
        <v/>
      </c>
      <c r="CW287" s="94"/>
      <c r="CX287" s="151" t="str">
        <f t="shared" si="387"/>
        <v/>
      </c>
      <c r="CY287" s="151" t="str">
        <f t="shared" si="388"/>
        <v/>
      </c>
      <c r="CZ287" s="152"/>
      <c r="DA287" s="373" t="str">
        <f t="shared" si="361"/>
        <v/>
      </c>
      <c r="DC287" s="153">
        <f t="shared" si="347"/>
        <v>0</v>
      </c>
      <c r="DD287" s="153">
        <f t="shared" si="348"/>
        <v>0</v>
      </c>
      <c r="DE287" s="153">
        <f t="shared" si="349"/>
        <v>0</v>
      </c>
      <c r="DF287" s="158">
        <f t="shared" si="350"/>
        <v>-4.7000000000000002E-3</v>
      </c>
      <c r="DG287" s="159">
        <f t="shared" si="362"/>
        <v>-1.1703000000000001</v>
      </c>
      <c r="DH287" s="158">
        <f t="shared" si="351"/>
        <v>3.1999999999999997E-3</v>
      </c>
      <c r="DI287" s="159">
        <f t="shared" si="363"/>
        <v>0.79679999999999995</v>
      </c>
      <c r="DJ287" s="158">
        <f t="shared" si="352"/>
        <v>-2.7000000000000001E-3</v>
      </c>
      <c r="DK287" s="159">
        <f t="shared" si="364"/>
        <v>-0.67230000000000001</v>
      </c>
      <c r="DL287" s="158">
        <f t="shared" si="353"/>
        <v>1.1999999999999999E-3</v>
      </c>
      <c r="DM287" s="159">
        <f t="shared" si="365"/>
        <v>0.29879999999999995</v>
      </c>
      <c r="DN287" s="158">
        <f t="shared" si="354"/>
        <v>1.46E-2</v>
      </c>
      <c r="DO287" s="159">
        <f t="shared" si="366"/>
        <v>3.6354000000000002</v>
      </c>
      <c r="DP287" s="158">
        <f t="shared" si="355"/>
        <v>-1.2999999999999999E-2</v>
      </c>
      <c r="DQ287" s="159">
        <f t="shared" si="367"/>
        <v>-3.2369999999999997</v>
      </c>
      <c r="DR287" s="158">
        <f t="shared" si="356"/>
        <v>-6.7000000000000002E-3</v>
      </c>
      <c r="DS287" s="159">
        <f t="shared" si="368"/>
        <v>-1.6683000000000001</v>
      </c>
      <c r="DT287" s="158">
        <f t="shared" si="357"/>
        <v>-1.2999999999999999E-2</v>
      </c>
      <c r="DU287" s="159">
        <f t="shared" si="369"/>
        <v>-3.2369999999999997</v>
      </c>
      <c r="DV287" s="158">
        <f t="shared" si="358"/>
        <v>-6.7000000000000002E-3</v>
      </c>
      <c r="DW287" s="160">
        <f t="shared" si="370"/>
        <v>-1.6683000000000001</v>
      </c>
    </row>
    <row r="288" spans="1:127" ht="24.95" customHeight="1" x14ac:dyDescent="0.2">
      <c r="A288" s="272">
        <v>279</v>
      </c>
      <c r="B288" s="336"/>
      <c r="C288" s="332"/>
      <c r="D288" s="333"/>
      <c r="E288" s="334"/>
      <c r="F288" s="335"/>
      <c r="G288" s="334"/>
      <c r="H288" s="371"/>
      <c r="I288" s="334"/>
      <c r="J288" s="334"/>
      <c r="K288" s="334"/>
      <c r="L288" s="334"/>
      <c r="M288" s="334"/>
      <c r="N288" s="334"/>
      <c r="O288" s="337"/>
      <c r="P288" s="337"/>
      <c r="Q288" s="338" t="str">
        <f t="shared" si="321"/>
        <v xml:space="preserve"> </v>
      </c>
      <c r="R288" s="339" t="str">
        <f t="shared" si="322"/>
        <v/>
      </c>
      <c r="S288" s="340" t="str">
        <f t="shared" si="375"/>
        <v/>
      </c>
      <c r="T288" s="341" t="str">
        <f t="shared" si="323"/>
        <v/>
      </c>
      <c r="U288" s="341" t="str">
        <f t="shared" si="324"/>
        <v/>
      </c>
      <c r="V288" s="341" t="str">
        <f t="shared" si="325"/>
        <v/>
      </c>
      <c r="W288" s="341" t="str">
        <f t="shared" si="326"/>
        <v/>
      </c>
      <c r="X288" s="340" t="str">
        <f t="shared" si="376"/>
        <v/>
      </c>
      <c r="Y288" s="342" t="str">
        <f t="shared" si="377"/>
        <v/>
      </c>
      <c r="Z288" s="343" t="str">
        <f t="shared" si="378"/>
        <v/>
      </c>
      <c r="AA288" s="344" t="str">
        <f t="shared" si="379"/>
        <v/>
      </c>
      <c r="AB288" s="345" t="str">
        <f t="shared" si="327"/>
        <v/>
      </c>
      <c r="AC288" s="346" t="str">
        <f t="shared" si="328"/>
        <v/>
      </c>
      <c r="AD288" s="346" t="str">
        <f t="shared" si="329"/>
        <v/>
      </c>
      <c r="AE288" s="344" t="str">
        <f t="shared" si="380"/>
        <v/>
      </c>
      <c r="AF288" s="346" t="str">
        <f t="shared" si="330"/>
        <v/>
      </c>
      <c r="AG288" s="344" t="str">
        <f t="shared" si="381"/>
        <v/>
      </c>
      <c r="AH288" s="344" t="str">
        <f t="shared" si="382"/>
        <v/>
      </c>
      <c r="AI288" s="344" t="str">
        <f t="shared" si="383"/>
        <v/>
      </c>
      <c r="AJ288" s="346" t="str">
        <f t="shared" si="384"/>
        <v/>
      </c>
      <c r="AK288" s="346" t="str">
        <f t="shared" si="385"/>
        <v/>
      </c>
      <c r="AL288" s="347" t="str">
        <f t="shared" si="386"/>
        <v/>
      </c>
      <c r="AM288" s="141"/>
      <c r="AN288" s="141"/>
      <c r="AO288" s="142"/>
      <c r="AP288" s="58">
        <f t="shared" si="331"/>
        <v>0</v>
      </c>
      <c r="AQ288" s="94">
        <f>SUM(AP$10:AP288)</f>
        <v>0</v>
      </c>
      <c r="AR288" s="143">
        <f t="shared" si="320"/>
        <v>0.1</v>
      </c>
      <c r="AS288" s="144" t="str">
        <f t="shared" si="332"/>
        <v/>
      </c>
      <c r="AT288" s="144" t="str">
        <f t="shared" si="359"/>
        <v/>
      </c>
      <c r="AU288" s="145"/>
      <c r="AV288" s="58">
        <f t="shared" si="318"/>
        <v>0</v>
      </c>
      <c r="AW288" s="318">
        <f>SUM(AV$10:AV288)</f>
        <v>0</v>
      </c>
      <c r="AX288" s="319">
        <f t="shared" si="319"/>
        <v>0.1</v>
      </c>
      <c r="AY288" s="144" t="str">
        <f t="shared" si="373"/>
        <v/>
      </c>
      <c r="AZ288" s="144" t="str">
        <f t="shared" si="374"/>
        <v/>
      </c>
      <c r="BA288" s="144"/>
      <c r="BB288" s="146" t="str">
        <f t="shared" si="333"/>
        <v/>
      </c>
      <c r="BC288" s="66" t="str">
        <f t="shared" si="372"/>
        <v/>
      </c>
      <c r="BD288" s="195" t="str">
        <f t="shared" si="334"/>
        <v/>
      </c>
      <c r="BF288" s="283"/>
      <c r="BG288" s="286" t="str">
        <f t="shared" si="335"/>
        <v/>
      </c>
      <c r="BY288" s="211" t="str">
        <f t="shared" si="336"/>
        <v/>
      </c>
      <c r="BZ288" s="150" t="str">
        <f t="shared" si="337"/>
        <v/>
      </c>
      <c r="CB288" s="54" t="str">
        <f t="shared" si="371"/>
        <v/>
      </c>
      <c r="CD288" s="54" t="str">
        <f t="shared" si="338"/>
        <v/>
      </c>
      <c r="CF288" s="54" t="str">
        <f t="shared" si="339"/>
        <v/>
      </c>
      <c r="CH288" s="150" t="str">
        <f t="shared" si="340"/>
        <v/>
      </c>
      <c r="CI288" s="290"/>
      <c r="CJ288" s="150" t="str">
        <f t="shared" si="341"/>
        <v/>
      </c>
      <c r="CK288" s="290"/>
      <c r="CL288" s="54" t="str">
        <f t="shared" si="360"/>
        <v/>
      </c>
      <c r="CM288" s="290"/>
      <c r="CN288" s="150" t="str">
        <f t="shared" si="342"/>
        <v/>
      </c>
      <c r="CO288" s="290"/>
      <c r="CP288" s="150" t="str">
        <f t="shared" si="343"/>
        <v/>
      </c>
      <c r="CQ288" s="290"/>
      <c r="CR288" s="150" t="str">
        <f t="shared" si="344"/>
        <v/>
      </c>
      <c r="CS288" s="290"/>
      <c r="CT288" s="150" t="str">
        <f t="shared" si="345"/>
        <v/>
      </c>
      <c r="CU288" s="150"/>
      <c r="CV288" s="150" t="str">
        <f t="shared" si="346"/>
        <v/>
      </c>
      <c r="CW288" s="94"/>
      <c r="CX288" s="151" t="str">
        <f t="shared" si="387"/>
        <v/>
      </c>
      <c r="CY288" s="151" t="str">
        <f t="shared" si="388"/>
        <v/>
      </c>
      <c r="CZ288" s="152"/>
      <c r="DA288" s="373" t="str">
        <f t="shared" si="361"/>
        <v/>
      </c>
      <c r="DC288" s="153">
        <f t="shared" si="347"/>
        <v>0</v>
      </c>
      <c r="DD288" s="153">
        <f t="shared" si="348"/>
        <v>0</v>
      </c>
      <c r="DE288" s="153">
        <f t="shared" si="349"/>
        <v>0</v>
      </c>
      <c r="DF288" s="158">
        <f t="shared" si="350"/>
        <v>-4.7000000000000002E-3</v>
      </c>
      <c r="DG288" s="159">
        <f t="shared" si="362"/>
        <v>-1.1703000000000001</v>
      </c>
      <c r="DH288" s="158">
        <f t="shared" si="351"/>
        <v>3.1999999999999997E-3</v>
      </c>
      <c r="DI288" s="159">
        <f t="shared" si="363"/>
        <v>0.79679999999999995</v>
      </c>
      <c r="DJ288" s="158">
        <f t="shared" si="352"/>
        <v>-2.7000000000000001E-3</v>
      </c>
      <c r="DK288" s="159">
        <f t="shared" si="364"/>
        <v>-0.67230000000000001</v>
      </c>
      <c r="DL288" s="158">
        <f t="shared" si="353"/>
        <v>1.1999999999999999E-3</v>
      </c>
      <c r="DM288" s="159">
        <f t="shared" si="365"/>
        <v>0.29879999999999995</v>
      </c>
      <c r="DN288" s="158">
        <f t="shared" si="354"/>
        <v>1.46E-2</v>
      </c>
      <c r="DO288" s="159">
        <f t="shared" si="366"/>
        <v>3.6354000000000002</v>
      </c>
      <c r="DP288" s="158">
        <f t="shared" si="355"/>
        <v>-1.2999999999999999E-2</v>
      </c>
      <c r="DQ288" s="159">
        <f t="shared" si="367"/>
        <v>-3.2369999999999997</v>
      </c>
      <c r="DR288" s="158">
        <f t="shared" si="356"/>
        <v>-6.7000000000000002E-3</v>
      </c>
      <c r="DS288" s="159">
        <f t="shared" si="368"/>
        <v>-1.6683000000000001</v>
      </c>
      <c r="DT288" s="158">
        <f t="shared" si="357"/>
        <v>-1.2999999999999999E-2</v>
      </c>
      <c r="DU288" s="159">
        <f t="shared" si="369"/>
        <v>-3.2369999999999997</v>
      </c>
      <c r="DV288" s="158">
        <f t="shared" si="358"/>
        <v>-6.7000000000000002E-3</v>
      </c>
      <c r="DW288" s="160">
        <f t="shared" si="370"/>
        <v>-1.6683000000000001</v>
      </c>
    </row>
    <row r="289" spans="1:127" ht="24.95" customHeight="1" x14ac:dyDescent="0.2">
      <c r="A289" s="272">
        <v>280</v>
      </c>
      <c r="B289" s="336"/>
      <c r="C289" s="332"/>
      <c r="D289" s="333"/>
      <c r="E289" s="334"/>
      <c r="F289" s="335"/>
      <c r="G289" s="334"/>
      <c r="H289" s="371"/>
      <c r="I289" s="334"/>
      <c r="J289" s="334"/>
      <c r="K289" s="334"/>
      <c r="L289" s="334"/>
      <c r="M289" s="334"/>
      <c r="N289" s="334"/>
      <c r="O289" s="337"/>
      <c r="P289" s="337"/>
      <c r="Q289" s="338" t="str">
        <f t="shared" si="321"/>
        <v xml:space="preserve"> </v>
      </c>
      <c r="R289" s="339" t="str">
        <f t="shared" si="322"/>
        <v/>
      </c>
      <c r="S289" s="340" t="str">
        <f t="shared" si="375"/>
        <v/>
      </c>
      <c r="T289" s="341" t="str">
        <f t="shared" si="323"/>
        <v/>
      </c>
      <c r="U289" s="341" t="str">
        <f t="shared" si="324"/>
        <v/>
      </c>
      <c r="V289" s="341" t="str">
        <f t="shared" si="325"/>
        <v/>
      </c>
      <c r="W289" s="341" t="str">
        <f t="shared" si="326"/>
        <v/>
      </c>
      <c r="X289" s="340" t="str">
        <f t="shared" si="376"/>
        <v/>
      </c>
      <c r="Y289" s="342" t="str">
        <f t="shared" si="377"/>
        <v/>
      </c>
      <c r="Z289" s="343" t="str">
        <f t="shared" si="378"/>
        <v/>
      </c>
      <c r="AA289" s="344" t="str">
        <f t="shared" si="379"/>
        <v/>
      </c>
      <c r="AB289" s="345" t="str">
        <f t="shared" si="327"/>
        <v/>
      </c>
      <c r="AC289" s="346" t="str">
        <f t="shared" si="328"/>
        <v/>
      </c>
      <c r="AD289" s="346" t="str">
        <f t="shared" si="329"/>
        <v/>
      </c>
      <c r="AE289" s="344" t="str">
        <f t="shared" si="380"/>
        <v/>
      </c>
      <c r="AF289" s="346" t="str">
        <f t="shared" si="330"/>
        <v/>
      </c>
      <c r="AG289" s="344" t="str">
        <f t="shared" si="381"/>
        <v/>
      </c>
      <c r="AH289" s="344" t="str">
        <f t="shared" si="382"/>
        <v/>
      </c>
      <c r="AI289" s="344" t="str">
        <f t="shared" si="383"/>
        <v/>
      </c>
      <c r="AJ289" s="346" t="str">
        <f t="shared" si="384"/>
        <v/>
      </c>
      <c r="AK289" s="346" t="str">
        <f t="shared" si="385"/>
        <v/>
      </c>
      <c r="AL289" s="347" t="str">
        <f t="shared" si="386"/>
        <v/>
      </c>
      <c r="AM289" s="141"/>
      <c r="AN289" s="141"/>
      <c r="AO289" s="142"/>
      <c r="AP289" s="58">
        <f t="shared" si="331"/>
        <v>0</v>
      </c>
      <c r="AQ289" s="94">
        <f>SUM(AP$10:AP289)</f>
        <v>0</v>
      </c>
      <c r="AR289" s="143">
        <f t="shared" si="320"/>
        <v>0.1</v>
      </c>
      <c r="AS289" s="144" t="str">
        <f t="shared" si="332"/>
        <v/>
      </c>
      <c r="AT289" s="144" t="str">
        <f t="shared" si="359"/>
        <v/>
      </c>
      <c r="AU289" s="145"/>
      <c r="AV289" s="58">
        <f t="shared" si="318"/>
        <v>0</v>
      </c>
      <c r="AW289" s="318">
        <f>SUM(AV$10:AV289)</f>
        <v>0</v>
      </c>
      <c r="AX289" s="319">
        <f t="shared" si="319"/>
        <v>0.1</v>
      </c>
      <c r="AY289" s="144" t="str">
        <f t="shared" si="373"/>
        <v/>
      </c>
      <c r="AZ289" s="144" t="str">
        <f t="shared" si="374"/>
        <v/>
      </c>
      <c r="BA289" s="144"/>
      <c r="BB289" s="146" t="str">
        <f t="shared" si="333"/>
        <v/>
      </c>
      <c r="BC289" s="66" t="str">
        <f t="shared" si="372"/>
        <v/>
      </c>
      <c r="BD289" s="195" t="str">
        <f t="shared" si="334"/>
        <v/>
      </c>
      <c r="BF289" s="283"/>
      <c r="BG289" s="286" t="str">
        <f t="shared" si="335"/>
        <v/>
      </c>
      <c r="BY289" s="211" t="str">
        <f t="shared" si="336"/>
        <v/>
      </c>
      <c r="BZ289" s="150" t="str">
        <f t="shared" si="337"/>
        <v/>
      </c>
      <c r="CB289" s="54" t="str">
        <f t="shared" si="371"/>
        <v/>
      </c>
      <c r="CD289" s="54" t="str">
        <f t="shared" si="338"/>
        <v/>
      </c>
      <c r="CF289" s="54" t="str">
        <f t="shared" si="339"/>
        <v/>
      </c>
      <c r="CH289" s="150" t="str">
        <f t="shared" si="340"/>
        <v/>
      </c>
      <c r="CI289" s="290"/>
      <c r="CJ289" s="150" t="str">
        <f t="shared" si="341"/>
        <v/>
      </c>
      <c r="CK289" s="290"/>
      <c r="CL289" s="54" t="str">
        <f t="shared" si="360"/>
        <v/>
      </c>
      <c r="CM289" s="290"/>
      <c r="CN289" s="150" t="str">
        <f t="shared" si="342"/>
        <v/>
      </c>
      <c r="CO289" s="290"/>
      <c r="CP289" s="150" t="str">
        <f t="shared" si="343"/>
        <v/>
      </c>
      <c r="CQ289" s="290"/>
      <c r="CR289" s="150" t="str">
        <f t="shared" si="344"/>
        <v/>
      </c>
      <c r="CS289" s="290"/>
      <c r="CT289" s="150" t="str">
        <f t="shared" si="345"/>
        <v/>
      </c>
      <c r="CU289" s="150"/>
      <c r="CV289" s="150" t="str">
        <f t="shared" si="346"/>
        <v/>
      </c>
      <c r="CW289" s="94"/>
      <c r="CX289" s="151" t="str">
        <f t="shared" si="387"/>
        <v/>
      </c>
      <c r="CY289" s="151" t="str">
        <f t="shared" si="388"/>
        <v/>
      </c>
      <c r="CZ289" s="152"/>
      <c r="DA289" s="373" t="str">
        <f t="shared" si="361"/>
        <v/>
      </c>
      <c r="DC289" s="153">
        <f t="shared" si="347"/>
        <v>0</v>
      </c>
      <c r="DD289" s="153">
        <f t="shared" si="348"/>
        <v>0</v>
      </c>
      <c r="DE289" s="153">
        <f t="shared" si="349"/>
        <v>0</v>
      </c>
      <c r="DF289" s="158">
        <f t="shared" si="350"/>
        <v>-4.7000000000000002E-3</v>
      </c>
      <c r="DG289" s="159">
        <f t="shared" si="362"/>
        <v>-1.1703000000000001</v>
      </c>
      <c r="DH289" s="158">
        <f t="shared" si="351"/>
        <v>3.1999999999999997E-3</v>
      </c>
      <c r="DI289" s="159">
        <f t="shared" si="363"/>
        <v>0.79679999999999995</v>
      </c>
      <c r="DJ289" s="158">
        <f t="shared" si="352"/>
        <v>-2.7000000000000001E-3</v>
      </c>
      <c r="DK289" s="159">
        <f t="shared" si="364"/>
        <v>-0.67230000000000001</v>
      </c>
      <c r="DL289" s="158">
        <f t="shared" si="353"/>
        <v>1.1999999999999999E-3</v>
      </c>
      <c r="DM289" s="159">
        <f t="shared" si="365"/>
        <v>0.29879999999999995</v>
      </c>
      <c r="DN289" s="158">
        <f t="shared" si="354"/>
        <v>1.46E-2</v>
      </c>
      <c r="DO289" s="159">
        <f t="shared" si="366"/>
        <v>3.6354000000000002</v>
      </c>
      <c r="DP289" s="158">
        <f t="shared" si="355"/>
        <v>-1.2999999999999999E-2</v>
      </c>
      <c r="DQ289" s="159">
        <f t="shared" si="367"/>
        <v>-3.2369999999999997</v>
      </c>
      <c r="DR289" s="158">
        <f t="shared" si="356"/>
        <v>-6.7000000000000002E-3</v>
      </c>
      <c r="DS289" s="159">
        <f t="shared" si="368"/>
        <v>-1.6683000000000001</v>
      </c>
      <c r="DT289" s="158">
        <f t="shared" si="357"/>
        <v>-1.2999999999999999E-2</v>
      </c>
      <c r="DU289" s="159">
        <f t="shared" si="369"/>
        <v>-3.2369999999999997</v>
      </c>
      <c r="DV289" s="158">
        <f t="shared" si="358"/>
        <v>-6.7000000000000002E-3</v>
      </c>
      <c r="DW289" s="160">
        <f t="shared" si="370"/>
        <v>-1.6683000000000001</v>
      </c>
    </row>
    <row r="290" spans="1:127" ht="24.95" customHeight="1" x14ac:dyDescent="0.2">
      <c r="A290" s="272">
        <v>281</v>
      </c>
      <c r="B290" s="336"/>
      <c r="C290" s="332"/>
      <c r="D290" s="333"/>
      <c r="E290" s="334"/>
      <c r="F290" s="335"/>
      <c r="G290" s="334"/>
      <c r="H290" s="371"/>
      <c r="I290" s="334"/>
      <c r="J290" s="334"/>
      <c r="K290" s="334"/>
      <c r="L290" s="334"/>
      <c r="M290" s="334"/>
      <c r="N290" s="334"/>
      <c r="O290" s="337"/>
      <c r="P290" s="337"/>
      <c r="Q290" s="338" t="str">
        <f t="shared" si="321"/>
        <v xml:space="preserve"> </v>
      </c>
      <c r="R290" s="339" t="str">
        <f t="shared" si="322"/>
        <v/>
      </c>
      <c r="S290" s="340" t="str">
        <f t="shared" si="375"/>
        <v/>
      </c>
      <c r="T290" s="341" t="str">
        <f t="shared" si="323"/>
        <v/>
      </c>
      <c r="U290" s="341" t="str">
        <f t="shared" si="324"/>
        <v/>
      </c>
      <c r="V290" s="341" t="str">
        <f t="shared" si="325"/>
        <v/>
      </c>
      <c r="W290" s="341" t="str">
        <f t="shared" si="326"/>
        <v/>
      </c>
      <c r="X290" s="340" t="str">
        <f t="shared" si="376"/>
        <v/>
      </c>
      <c r="Y290" s="342" t="str">
        <f t="shared" si="377"/>
        <v/>
      </c>
      <c r="Z290" s="343" t="str">
        <f t="shared" si="378"/>
        <v/>
      </c>
      <c r="AA290" s="344" t="str">
        <f t="shared" si="379"/>
        <v/>
      </c>
      <c r="AB290" s="345" t="str">
        <f t="shared" si="327"/>
        <v/>
      </c>
      <c r="AC290" s="346" t="str">
        <f t="shared" si="328"/>
        <v/>
      </c>
      <c r="AD290" s="346" t="str">
        <f t="shared" si="329"/>
        <v/>
      </c>
      <c r="AE290" s="344" t="str">
        <f t="shared" si="380"/>
        <v/>
      </c>
      <c r="AF290" s="346" t="str">
        <f t="shared" si="330"/>
        <v/>
      </c>
      <c r="AG290" s="344" t="str">
        <f t="shared" si="381"/>
        <v/>
      </c>
      <c r="AH290" s="344" t="str">
        <f t="shared" si="382"/>
        <v/>
      </c>
      <c r="AI290" s="344" t="str">
        <f t="shared" si="383"/>
        <v/>
      </c>
      <c r="AJ290" s="346" t="str">
        <f t="shared" si="384"/>
        <v/>
      </c>
      <c r="AK290" s="346" t="str">
        <f t="shared" si="385"/>
        <v/>
      </c>
      <c r="AL290" s="347" t="str">
        <f t="shared" si="386"/>
        <v/>
      </c>
      <c r="AM290" s="141"/>
      <c r="AN290" s="141"/>
      <c r="AO290" s="142"/>
      <c r="AP290" s="58">
        <f t="shared" si="331"/>
        <v>0</v>
      </c>
      <c r="AQ290" s="94">
        <f>SUM(AP$10:AP290)</f>
        <v>0</v>
      </c>
      <c r="AR290" s="143">
        <f t="shared" si="320"/>
        <v>0.1</v>
      </c>
      <c r="AS290" s="144" t="str">
        <f t="shared" si="332"/>
        <v/>
      </c>
      <c r="AT290" s="144" t="str">
        <f t="shared" si="359"/>
        <v/>
      </c>
      <c r="AU290" s="145"/>
      <c r="AV290" s="58">
        <f t="shared" si="318"/>
        <v>0</v>
      </c>
      <c r="AW290" s="318">
        <f>SUM(AV$10:AV290)</f>
        <v>0</v>
      </c>
      <c r="AX290" s="319">
        <f t="shared" si="319"/>
        <v>0.1</v>
      </c>
      <c r="AY290" s="144" t="str">
        <f t="shared" si="373"/>
        <v/>
      </c>
      <c r="AZ290" s="144" t="str">
        <f t="shared" si="374"/>
        <v/>
      </c>
      <c r="BA290" s="144"/>
      <c r="BB290" s="146" t="str">
        <f t="shared" si="333"/>
        <v/>
      </c>
      <c r="BC290" s="66" t="str">
        <f t="shared" si="372"/>
        <v/>
      </c>
      <c r="BD290" s="195" t="str">
        <f t="shared" si="334"/>
        <v/>
      </c>
      <c r="BF290" s="283"/>
      <c r="BG290" s="286" t="str">
        <f t="shared" si="335"/>
        <v/>
      </c>
      <c r="BY290" s="211" t="str">
        <f t="shared" si="336"/>
        <v/>
      </c>
      <c r="BZ290" s="150" t="str">
        <f t="shared" si="337"/>
        <v/>
      </c>
      <c r="CB290" s="54" t="str">
        <f t="shared" si="371"/>
        <v/>
      </c>
      <c r="CD290" s="54" t="str">
        <f t="shared" si="338"/>
        <v/>
      </c>
      <c r="CF290" s="54" t="str">
        <f t="shared" si="339"/>
        <v/>
      </c>
      <c r="CH290" s="150" t="str">
        <f t="shared" si="340"/>
        <v/>
      </c>
      <c r="CI290" s="290"/>
      <c r="CJ290" s="150" t="str">
        <f t="shared" si="341"/>
        <v/>
      </c>
      <c r="CK290" s="290"/>
      <c r="CL290" s="54" t="str">
        <f t="shared" si="360"/>
        <v/>
      </c>
      <c r="CM290" s="290"/>
      <c r="CN290" s="150" t="str">
        <f t="shared" si="342"/>
        <v/>
      </c>
      <c r="CO290" s="290"/>
      <c r="CP290" s="150" t="str">
        <f t="shared" si="343"/>
        <v/>
      </c>
      <c r="CQ290" s="290"/>
      <c r="CR290" s="150" t="str">
        <f t="shared" si="344"/>
        <v/>
      </c>
      <c r="CS290" s="290"/>
      <c r="CT290" s="150" t="str">
        <f t="shared" si="345"/>
        <v/>
      </c>
      <c r="CU290" s="150"/>
      <c r="CV290" s="150" t="str">
        <f t="shared" si="346"/>
        <v/>
      </c>
      <c r="CW290" s="94"/>
      <c r="CX290" s="151" t="str">
        <f t="shared" si="387"/>
        <v/>
      </c>
      <c r="CY290" s="151" t="str">
        <f t="shared" si="388"/>
        <v/>
      </c>
      <c r="CZ290" s="152"/>
      <c r="DA290" s="373" t="str">
        <f t="shared" si="361"/>
        <v/>
      </c>
      <c r="DC290" s="153">
        <f t="shared" si="347"/>
        <v>0</v>
      </c>
      <c r="DD290" s="153">
        <f t="shared" si="348"/>
        <v>0</v>
      </c>
      <c r="DE290" s="153">
        <f t="shared" si="349"/>
        <v>0</v>
      </c>
      <c r="DF290" s="158">
        <f t="shared" si="350"/>
        <v>-4.7000000000000002E-3</v>
      </c>
      <c r="DG290" s="159">
        <f t="shared" si="362"/>
        <v>-1.1703000000000001</v>
      </c>
      <c r="DH290" s="158">
        <f t="shared" si="351"/>
        <v>3.1999999999999997E-3</v>
      </c>
      <c r="DI290" s="159">
        <f t="shared" si="363"/>
        <v>0.79679999999999995</v>
      </c>
      <c r="DJ290" s="158">
        <f t="shared" si="352"/>
        <v>-2.7000000000000001E-3</v>
      </c>
      <c r="DK290" s="159">
        <f t="shared" si="364"/>
        <v>-0.67230000000000001</v>
      </c>
      <c r="DL290" s="158">
        <f t="shared" si="353"/>
        <v>1.1999999999999999E-3</v>
      </c>
      <c r="DM290" s="159">
        <f t="shared" si="365"/>
        <v>0.29879999999999995</v>
      </c>
      <c r="DN290" s="158">
        <f t="shared" si="354"/>
        <v>1.46E-2</v>
      </c>
      <c r="DO290" s="159">
        <f t="shared" si="366"/>
        <v>3.6354000000000002</v>
      </c>
      <c r="DP290" s="158">
        <f t="shared" si="355"/>
        <v>-1.2999999999999999E-2</v>
      </c>
      <c r="DQ290" s="159">
        <f t="shared" si="367"/>
        <v>-3.2369999999999997</v>
      </c>
      <c r="DR290" s="158">
        <f t="shared" si="356"/>
        <v>-6.7000000000000002E-3</v>
      </c>
      <c r="DS290" s="159">
        <f t="shared" si="368"/>
        <v>-1.6683000000000001</v>
      </c>
      <c r="DT290" s="158">
        <f t="shared" si="357"/>
        <v>-1.2999999999999999E-2</v>
      </c>
      <c r="DU290" s="159">
        <f t="shared" si="369"/>
        <v>-3.2369999999999997</v>
      </c>
      <c r="DV290" s="158">
        <f t="shared" si="358"/>
        <v>-6.7000000000000002E-3</v>
      </c>
      <c r="DW290" s="160">
        <f t="shared" si="370"/>
        <v>-1.6683000000000001</v>
      </c>
    </row>
    <row r="291" spans="1:127" ht="24.95" customHeight="1" x14ac:dyDescent="0.2">
      <c r="A291" s="272">
        <v>282</v>
      </c>
      <c r="B291" s="336"/>
      <c r="C291" s="332"/>
      <c r="D291" s="333"/>
      <c r="E291" s="334"/>
      <c r="F291" s="335"/>
      <c r="G291" s="334"/>
      <c r="H291" s="371"/>
      <c r="I291" s="334"/>
      <c r="J291" s="334"/>
      <c r="K291" s="334"/>
      <c r="L291" s="334"/>
      <c r="M291" s="334"/>
      <c r="N291" s="334"/>
      <c r="O291" s="337"/>
      <c r="P291" s="337"/>
      <c r="Q291" s="338" t="str">
        <f t="shared" si="321"/>
        <v xml:space="preserve"> </v>
      </c>
      <c r="R291" s="339" t="str">
        <f t="shared" si="322"/>
        <v/>
      </c>
      <c r="S291" s="340" t="str">
        <f t="shared" si="375"/>
        <v/>
      </c>
      <c r="T291" s="341" t="str">
        <f t="shared" si="323"/>
        <v/>
      </c>
      <c r="U291" s="341" t="str">
        <f t="shared" si="324"/>
        <v/>
      </c>
      <c r="V291" s="341" t="str">
        <f t="shared" si="325"/>
        <v/>
      </c>
      <c r="W291" s="341" t="str">
        <f t="shared" si="326"/>
        <v/>
      </c>
      <c r="X291" s="340" t="str">
        <f t="shared" si="376"/>
        <v/>
      </c>
      <c r="Y291" s="342" t="str">
        <f t="shared" si="377"/>
        <v/>
      </c>
      <c r="Z291" s="343" t="str">
        <f t="shared" si="378"/>
        <v/>
      </c>
      <c r="AA291" s="344" t="str">
        <f t="shared" si="379"/>
        <v/>
      </c>
      <c r="AB291" s="345" t="str">
        <f t="shared" si="327"/>
        <v/>
      </c>
      <c r="AC291" s="346" t="str">
        <f t="shared" si="328"/>
        <v/>
      </c>
      <c r="AD291" s="346" t="str">
        <f t="shared" si="329"/>
        <v/>
      </c>
      <c r="AE291" s="344" t="str">
        <f t="shared" si="380"/>
        <v/>
      </c>
      <c r="AF291" s="346" t="str">
        <f t="shared" si="330"/>
        <v/>
      </c>
      <c r="AG291" s="344" t="str">
        <f t="shared" si="381"/>
        <v/>
      </c>
      <c r="AH291" s="344" t="str">
        <f t="shared" si="382"/>
        <v/>
      </c>
      <c r="AI291" s="344" t="str">
        <f t="shared" si="383"/>
        <v/>
      </c>
      <c r="AJ291" s="346" t="str">
        <f t="shared" si="384"/>
        <v/>
      </c>
      <c r="AK291" s="346" t="str">
        <f t="shared" si="385"/>
        <v/>
      </c>
      <c r="AL291" s="347" t="str">
        <f t="shared" si="386"/>
        <v/>
      </c>
      <c r="AM291" s="141"/>
      <c r="AN291" s="141"/>
      <c r="AO291" s="142"/>
      <c r="AP291" s="58">
        <f t="shared" si="331"/>
        <v>0</v>
      </c>
      <c r="AQ291" s="94">
        <f>SUM(AP$10:AP291)</f>
        <v>0</v>
      </c>
      <c r="AR291" s="143">
        <f t="shared" si="320"/>
        <v>0.1</v>
      </c>
      <c r="AS291" s="144" t="str">
        <f t="shared" si="332"/>
        <v/>
      </c>
      <c r="AT291" s="144" t="str">
        <f t="shared" si="359"/>
        <v/>
      </c>
      <c r="AU291" s="145"/>
      <c r="AV291" s="58">
        <f t="shared" si="318"/>
        <v>0</v>
      </c>
      <c r="AW291" s="318">
        <f>SUM(AV$10:AV291)</f>
        <v>0</v>
      </c>
      <c r="AX291" s="319">
        <f t="shared" si="319"/>
        <v>0.1</v>
      </c>
      <c r="AY291" s="144" t="str">
        <f t="shared" si="373"/>
        <v/>
      </c>
      <c r="AZ291" s="144" t="str">
        <f t="shared" si="374"/>
        <v/>
      </c>
      <c r="BA291" s="144"/>
      <c r="BB291" s="146" t="str">
        <f t="shared" si="333"/>
        <v/>
      </c>
      <c r="BC291" s="66" t="str">
        <f t="shared" si="372"/>
        <v/>
      </c>
      <c r="BD291" s="195" t="str">
        <f t="shared" si="334"/>
        <v/>
      </c>
      <c r="BF291" s="283"/>
      <c r="BG291" s="286" t="str">
        <f t="shared" si="335"/>
        <v/>
      </c>
      <c r="BY291" s="211" t="str">
        <f t="shared" si="336"/>
        <v/>
      </c>
      <c r="BZ291" s="150" t="str">
        <f t="shared" si="337"/>
        <v/>
      </c>
      <c r="CB291" s="54" t="str">
        <f t="shared" si="371"/>
        <v/>
      </c>
      <c r="CD291" s="54" t="str">
        <f t="shared" si="338"/>
        <v/>
      </c>
      <c r="CF291" s="54" t="str">
        <f t="shared" si="339"/>
        <v/>
      </c>
      <c r="CH291" s="150" t="str">
        <f t="shared" si="340"/>
        <v/>
      </c>
      <c r="CI291" s="290"/>
      <c r="CJ291" s="150" t="str">
        <f t="shared" si="341"/>
        <v/>
      </c>
      <c r="CK291" s="290"/>
      <c r="CL291" s="54" t="str">
        <f t="shared" si="360"/>
        <v/>
      </c>
      <c r="CM291" s="290"/>
      <c r="CN291" s="150" t="str">
        <f t="shared" si="342"/>
        <v/>
      </c>
      <c r="CO291" s="290"/>
      <c r="CP291" s="150" t="str">
        <f t="shared" si="343"/>
        <v/>
      </c>
      <c r="CQ291" s="290"/>
      <c r="CR291" s="150" t="str">
        <f t="shared" si="344"/>
        <v/>
      </c>
      <c r="CS291" s="290"/>
      <c r="CT291" s="150" t="str">
        <f t="shared" si="345"/>
        <v/>
      </c>
      <c r="CU291" s="150"/>
      <c r="CV291" s="150" t="str">
        <f t="shared" si="346"/>
        <v/>
      </c>
      <c r="CW291" s="94"/>
      <c r="CX291" s="151" t="str">
        <f t="shared" si="387"/>
        <v/>
      </c>
      <c r="CY291" s="151" t="str">
        <f t="shared" si="388"/>
        <v/>
      </c>
      <c r="CZ291" s="152"/>
      <c r="DA291" s="373" t="str">
        <f t="shared" si="361"/>
        <v/>
      </c>
      <c r="DC291" s="153">
        <f t="shared" si="347"/>
        <v>0</v>
      </c>
      <c r="DD291" s="153">
        <f t="shared" si="348"/>
        <v>0</v>
      </c>
      <c r="DE291" s="153">
        <f t="shared" si="349"/>
        <v>0</v>
      </c>
      <c r="DF291" s="158">
        <f t="shared" si="350"/>
        <v>-4.7000000000000002E-3</v>
      </c>
      <c r="DG291" s="159">
        <f t="shared" si="362"/>
        <v>-1.1703000000000001</v>
      </c>
      <c r="DH291" s="158">
        <f t="shared" si="351"/>
        <v>3.1999999999999997E-3</v>
      </c>
      <c r="DI291" s="159">
        <f t="shared" si="363"/>
        <v>0.79679999999999995</v>
      </c>
      <c r="DJ291" s="158">
        <f t="shared" si="352"/>
        <v>-2.7000000000000001E-3</v>
      </c>
      <c r="DK291" s="159">
        <f t="shared" si="364"/>
        <v>-0.67230000000000001</v>
      </c>
      <c r="DL291" s="158">
        <f t="shared" si="353"/>
        <v>1.1999999999999999E-3</v>
      </c>
      <c r="DM291" s="159">
        <f t="shared" si="365"/>
        <v>0.29879999999999995</v>
      </c>
      <c r="DN291" s="158">
        <f t="shared" si="354"/>
        <v>1.46E-2</v>
      </c>
      <c r="DO291" s="159">
        <f t="shared" si="366"/>
        <v>3.6354000000000002</v>
      </c>
      <c r="DP291" s="158">
        <f t="shared" si="355"/>
        <v>-1.2999999999999999E-2</v>
      </c>
      <c r="DQ291" s="159">
        <f t="shared" si="367"/>
        <v>-3.2369999999999997</v>
      </c>
      <c r="DR291" s="158">
        <f t="shared" si="356"/>
        <v>-6.7000000000000002E-3</v>
      </c>
      <c r="DS291" s="159">
        <f t="shared" si="368"/>
        <v>-1.6683000000000001</v>
      </c>
      <c r="DT291" s="158">
        <f t="shared" si="357"/>
        <v>-1.2999999999999999E-2</v>
      </c>
      <c r="DU291" s="159">
        <f t="shared" si="369"/>
        <v>-3.2369999999999997</v>
      </c>
      <c r="DV291" s="158">
        <f t="shared" si="358"/>
        <v>-6.7000000000000002E-3</v>
      </c>
      <c r="DW291" s="160">
        <f t="shared" si="370"/>
        <v>-1.6683000000000001</v>
      </c>
    </row>
    <row r="292" spans="1:127" ht="24.95" customHeight="1" x14ac:dyDescent="0.2">
      <c r="A292" s="272">
        <v>283</v>
      </c>
      <c r="B292" s="336"/>
      <c r="C292" s="332"/>
      <c r="D292" s="333"/>
      <c r="E292" s="334"/>
      <c r="F292" s="335"/>
      <c r="G292" s="334"/>
      <c r="H292" s="371"/>
      <c r="I292" s="334"/>
      <c r="J292" s="334"/>
      <c r="K292" s="334"/>
      <c r="L292" s="334"/>
      <c r="M292" s="334"/>
      <c r="N292" s="334"/>
      <c r="O292" s="337"/>
      <c r="P292" s="337"/>
      <c r="Q292" s="338" t="str">
        <f t="shared" si="321"/>
        <v xml:space="preserve"> </v>
      </c>
      <c r="R292" s="339" t="str">
        <f t="shared" si="322"/>
        <v/>
      </c>
      <c r="S292" s="340" t="str">
        <f t="shared" si="375"/>
        <v/>
      </c>
      <c r="T292" s="341" t="str">
        <f t="shared" si="323"/>
        <v/>
      </c>
      <c r="U292" s="341" t="str">
        <f t="shared" si="324"/>
        <v/>
      </c>
      <c r="V292" s="341" t="str">
        <f t="shared" si="325"/>
        <v/>
      </c>
      <c r="W292" s="341" t="str">
        <f t="shared" si="326"/>
        <v/>
      </c>
      <c r="X292" s="340" t="str">
        <f t="shared" si="376"/>
        <v/>
      </c>
      <c r="Y292" s="342" t="str">
        <f t="shared" si="377"/>
        <v/>
      </c>
      <c r="Z292" s="343" t="str">
        <f t="shared" si="378"/>
        <v/>
      </c>
      <c r="AA292" s="344" t="str">
        <f t="shared" si="379"/>
        <v/>
      </c>
      <c r="AB292" s="345" t="str">
        <f t="shared" si="327"/>
        <v/>
      </c>
      <c r="AC292" s="346" t="str">
        <f t="shared" si="328"/>
        <v/>
      </c>
      <c r="AD292" s="346" t="str">
        <f t="shared" si="329"/>
        <v/>
      </c>
      <c r="AE292" s="344" t="str">
        <f t="shared" si="380"/>
        <v/>
      </c>
      <c r="AF292" s="346" t="str">
        <f t="shared" si="330"/>
        <v/>
      </c>
      <c r="AG292" s="344" t="str">
        <f t="shared" si="381"/>
        <v/>
      </c>
      <c r="AH292" s="344" t="str">
        <f t="shared" si="382"/>
        <v/>
      </c>
      <c r="AI292" s="344" t="str">
        <f t="shared" si="383"/>
        <v/>
      </c>
      <c r="AJ292" s="346" t="str">
        <f t="shared" si="384"/>
        <v/>
      </c>
      <c r="AK292" s="346" t="str">
        <f t="shared" si="385"/>
        <v/>
      </c>
      <c r="AL292" s="347" t="str">
        <f t="shared" si="386"/>
        <v/>
      </c>
      <c r="AM292" s="141"/>
      <c r="AN292" s="141"/>
      <c r="AO292" s="142"/>
      <c r="AP292" s="58">
        <f t="shared" si="331"/>
        <v>0</v>
      </c>
      <c r="AQ292" s="94">
        <f>SUM(AP$10:AP292)</f>
        <v>0</v>
      </c>
      <c r="AR292" s="143">
        <f t="shared" si="320"/>
        <v>0.1</v>
      </c>
      <c r="AS292" s="144" t="str">
        <f t="shared" si="332"/>
        <v/>
      </c>
      <c r="AT292" s="144" t="str">
        <f t="shared" si="359"/>
        <v/>
      </c>
      <c r="AU292" s="145"/>
      <c r="AV292" s="58">
        <f t="shared" si="318"/>
        <v>0</v>
      </c>
      <c r="AW292" s="318">
        <f>SUM(AV$10:AV292)</f>
        <v>0</v>
      </c>
      <c r="AX292" s="319">
        <f t="shared" si="319"/>
        <v>0.1</v>
      </c>
      <c r="AY292" s="144" t="str">
        <f t="shared" si="373"/>
        <v/>
      </c>
      <c r="AZ292" s="144" t="str">
        <f t="shared" si="374"/>
        <v/>
      </c>
      <c r="BA292" s="144"/>
      <c r="BB292" s="146" t="str">
        <f t="shared" si="333"/>
        <v/>
      </c>
      <c r="BC292" s="66" t="str">
        <f t="shared" si="372"/>
        <v/>
      </c>
      <c r="BD292" s="195" t="str">
        <f t="shared" si="334"/>
        <v/>
      </c>
      <c r="BF292" s="283"/>
      <c r="BG292" s="286" t="str">
        <f t="shared" si="335"/>
        <v/>
      </c>
      <c r="BY292" s="211" t="str">
        <f t="shared" si="336"/>
        <v/>
      </c>
      <c r="BZ292" s="150" t="str">
        <f t="shared" si="337"/>
        <v/>
      </c>
      <c r="CB292" s="54" t="str">
        <f t="shared" si="371"/>
        <v/>
      </c>
      <c r="CD292" s="54" t="str">
        <f t="shared" si="338"/>
        <v/>
      </c>
      <c r="CF292" s="54" t="str">
        <f t="shared" si="339"/>
        <v/>
      </c>
      <c r="CH292" s="150" t="str">
        <f t="shared" si="340"/>
        <v/>
      </c>
      <c r="CI292" s="290"/>
      <c r="CJ292" s="150" t="str">
        <f t="shared" si="341"/>
        <v/>
      </c>
      <c r="CK292" s="290"/>
      <c r="CL292" s="54" t="str">
        <f t="shared" si="360"/>
        <v/>
      </c>
      <c r="CM292" s="290"/>
      <c r="CN292" s="150" t="str">
        <f t="shared" si="342"/>
        <v/>
      </c>
      <c r="CO292" s="290"/>
      <c r="CP292" s="150" t="str">
        <f t="shared" si="343"/>
        <v/>
      </c>
      <c r="CQ292" s="290"/>
      <c r="CR292" s="150" t="str">
        <f t="shared" si="344"/>
        <v/>
      </c>
      <c r="CS292" s="290"/>
      <c r="CT292" s="150" t="str">
        <f t="shared" si="345"/>
        <v/>
      </c>
      <c r="CU292" s="150"/>
      <c r="CV292" s="150" t="str">
        <f t="shared" si="346"/>
        <v/>
      </c>
      <c r="CW292" s="94"/>
      <c r="CX292" s="151" t="str">
        <f t="shared" si="387"/>
        <v/>
      </c>
      <c r="CY292" s="151" t="str">
        <f t="shared" si="388"/>
        <v/>
      </c>
      <c r="CZ292" s="152"/>
      <c r="DA292" s="373" t="str">
        <f t="shared" si="361"/>
        <v/>
      </c>
      <c r="DC292" s="153">
        <f t="shared" si="347"/>
        <v>0</v>
      </c>
      <c r="DD292" s="153">
        <f t="shared" si="348"/>
        <v>0</v>
      </c>
      <c r="DE292" s="153">
        <f t="shared" si="349"/>
        <v>0</v>
      </c>
      <c r="DF292" s="158">
        <f t="shared" si="350"/>
        <v>-4.7000000000000002E-3</v>
      </c>
      <c r="DG292" s="159">
        <f t="shared" si="362"/>
        <v>-1.1703000000000001</v>
      </c>
      <c r="DH292" s="158">
        <f t="shared" si="351"/>
        <v>3.1999999999999997E-3</v>
      </c>
      <c r="DI292" s="159">
        <f t="shared" si="363"/>
        <v>0.79679999999999995</v>
      </c>
      <c r="DJ292" s="158">
        <f t="shared" si="352"/>
        <v>-2.7000000000000001E-3</v>
      </c>
      <c r="DK292" s="159">
        <f t="shared" si="364"/>
        <v>-0.67230000000000001</v>
      </c>
      <c r="DL292" s="158">
        <f t="shared" si="353"/>
        <v>1.1999999999999999E-3</v>
      </c>
      <c r="DM292" s="159">
        <f t="shared" si="365"/>
        <v>0.29879999999999995</v>
      </c>
      <c r="DN292" s="158">
        <f t="shared" si="354"/>
        <v>1.46E-2</v>
      </c>
      <c r="DO292" s="159">
        <f t="shared" si="366"/>
        <v>3.6354000000000002</v>
      </c>
      <c r="DP292" s="158">
        <f t="shared" si="355"/>
        <v>-1.2999999999999999E-2</v>
      </c>
      <c r="DQ292" s="159">
        <f t="shared" si="367"/>
        <v>-3.2369999999999997</v>
      </c>
      <c r="DR292" s="158">
        <f t="shared" si="356"/>
        <v>-6.7000000000000002E-3</v>
      </c>
      <c r="DS292" s="159">
        <f t="shared" si="368"/>
        <v>-1.6683000000000001</v>
      </c>
      <c r="DT292" s="158">
        <f t="shared" si="357"/>
        <v>-1.2999999999999999E-2</v>
      </c>
      <c r="DU292" s="159">
        <f t="shared" si="369"/>
        <v>-3.2369999999999997</v>
      </c>
      <c r="DV292" s="158">
        <f t="shared" si="358"/>
        <v>-6.7000000000000002E-3</v>
      </c>
      <c r="DW292" s="160">
        <f t="shared" si="370"/>
        <v>-1.6683000000000001</v>
      </c>
    </row>
    <row r="293" spans="1:127" ht="24.95" customHeight="1" x14ac:dyDescent="0.2">
      <c r="A293" s="272">
        <v>284</v>
      </c>
      <c r="B293" s="336"/>
      <c r="C293" s="332"/>
      <c r="D293" s="333"/>
      <c r="E293" s="334"/>
      <c r="F293" s="335"/>
      <c r="G293" s="334"/>
      <c r="H293" s="371"/>
      <c r="I293" s="334"/>
      <c r="J293" s="334"/>
      <c r="K293" s="334"/>
      <c r="L293" s="334"/>
      <c r="M293" s="334"/>
      <c r="N293" s="334"/>
      <c r="O293" s="337"/>
      <c r="P293" s="337"/>
      <c r="Q293" s="338" t="str">
        <f t="shared" si="321"/>
        <v xml:space="preserve"> </v>
      </c>
      <c r="R293" s="339" t="str">
        <f t="shared" si="322"/>
        <v/>
      </c>
      <c r="S293" s="340" t="str">
        <f t="shared" si="375"/>
        <v/>
      </c>
      <c r="T293" s="341" t="str">
        <f t="shared" si="323"/>
        <v/>
      </c>
      <c r="U293" s="341" t="str">
        <f t="shared" si="324"/>
        <v/>
      </c>
      <c r="V293" s="341" t="str">
        <f t="shared" si="325"/>
        <v/>
      </c>
      <c r="W293" s="341" t="str">
        <f t="shared" si="326"/>
        <v/>
      </c>
      <c r="X293" s="340" t="str">
        <f t="shared" si="376"/>
        <v/>
      </c>
      <c r="Y293" s="342" t="str">
        <f t="shared" si="377"/>
        <v/>
      </c>
      <c r="Z293" s="343" t="str">
        <f t="shared" si="378"/>
        <v/>
      </c>
      <c r="AA293" s="344" t="str">
        <f t="shared" si="379"/>
        <v/>
      </c>
      <c r="AB293" s="345" t="str">
        <f t="shared" si="327"/>
        <v/>
      </c>
      <c r="AC293" s="346" t="str">
        <f t="shared" si="328"/>
        <v/>
      </c>
      <c r="AD293" s="346" t="str">
        <f t="shared" si="329"/>
        <v/>
      </c>
      <c r="AE293" s="344" t="str">
        <f t="shared" si="380"/>
        <v/>
      </c>
      <c r="AF293" s="346" t="str">
        <f t="shared" si="330"/>
        <v/>
      </c>
      <c r="AG293" s="344" t="str">
        <f t="shared" si="381"/>
        <v/>
      </c>
      <c r="AH293" s="344" t="str">
        <f t="shared" si="382"/>
        <v/>
      </c>
      <c r="AI293" s="344" t="str">
        <f t="shared" si="383"/>
        <v/>
      </c>
      <c r="AJ293" s="346" t="str">
        <f t="shared" si="384"/>
        <v/>
      </c>
      <c r="AK293" s="346" t="str">
        <f t="shared" si="385"/>
        <v/>
      </c>
      <c r="AL293" s="347" t="str">
        <f t="shared" si="386"/>
        <v/>
      </c>
      <c r="AM293" s="141"/>
      <c r="AN293" s="141"/>
      <c r="AO293" s="142"/>
      <c r="AP293" s="58">
        <f t="shared" si="331"/>
        <v>0</v>
      </c>
      <c r="AQ293" s="94">
        <f>SUM(AP$10:AP293)</f>
        <v>0</v>
      </c>
      <c r="AR293" s="143">
        <f t="shared" si="320"/>
        <v>0.1</v>
      </c>
      <c r="AS293" s="144" t="str">
        <f t="shared" si="332"/>
        <v/>
      </c>
      <c r="AT293" s="144" t="str">
        <f t="shared" si="359"/>
        <v/>
      </c>
      <c r="AU293" s="145"/>
      <c r="AV293" s="58">
        <f t="shared" si="318"/>
        <v>0</v>
      </c>
      <c r="AW293" s="318">
        <f>SUM(AV$10:AV293)</f>
        <v>0</v>
      </c>
      <c r="AX293" s="319">
        <f t="shared" si="319"/>
        <v>0.1</v>
      </c>
      <c r="AY293" s="144" t="str">
        <f t="shared" si="373"/>
        <v/>
      </c>
      <c r="AZ293" s="144" t="str">
        <f t="shared" si="374"/>
        <v/>
      </c>
      <c r="BA293" s="144"/>
      <c r="BB293" s="146" t="str">
        <f t="shared" si="333"/>
        <v/>
      </c>
      <c r="BC293" s="66" t="str">
        <f t="shared" si="372"/>
        <v/>
      </c>
      <c r="BD293" s="195" t="str">
        <f t="shared" si="334"/>
        <v/>
      </c>
      <c r="BF293" s="283"/>
      <c r="BG293" s="286" t="str">
        <f t="shared" si="335"/>
        <v/>
      </c>
      <c r="BY293" s="211" t="str">
        <f t="shared" si="336"/>
        <v/>
      </c>
      <c r="BZ293" s="150" t="str">
        <f t="shared" si="337"/>
        <v/>
      </c>
      <c r="CB293" s="54" t="str">
        <f t="shared" si="371"/>
        <v/>
      </c>
      <c r="CD293" s="54" t="str">
        <f t="shared" si="338"/>
        <v/>
      </c>
      <c r="CF293" s="54" t="str">
        <f t="shared" si="339"/>
        <v/>
      </c>
      <c r="CH293" s="150" t="str">
        <f t="shared" si="340"/>
        <v/>
      </c>
      <c r="CI293" s="290"/>
      <c r="CJ293" s="150" t="str">
        <f t="shared" si="341"/>
        <v/>
      </c>
      <c r="CK293" s="290"/>
      <c r="CL293" s="54" t="str">
        <f t="shared" si="360"/>
        <v/>
      </c>
      <c r="CM293" s="290"/>
      <c r="CN293" s="150" t="str">
        <f t="shared" si="342"/>
        <v/>
      </c>
      <c r="CO293" s="290"/>
      <c r="CP293" s="150" t="str">
        <f t="shared" si="343"/>
        <v/>
      </c>
      <c r="CQ293" s="290"/>
      <c r="CR293" s="150" t="str">
        <f t="shared" si="344"/>
        <v/>
      </c>
      <c r="CS293" s="290"/>
      <c r="CT293" s="150" t="str">
        <f t="shared" si="345"/>
        <v/>
      </c>
      <c r="CU293" s="150"/>
      <c r="CV293" s="150" t="str">
        <f t="shared" si="346"/>
        <v/>
      </c>
      <c r="CW293" s="94"/>
      <c r="CX293" s="151" t="str">
        <f t="shared" si="387"/>
        <v/>
      </c>
      <c r="CY293" s="151" t="str">
        <f t="shared" si="388"/>
        <v/>
      </c>
      <c r="CZ293" s="152"/>
      <c r="DA293" s="373" t="str">
        <f t="shared" si="361"/>
        <v/>
      </c>
      <c r="DC293" s="153">
        <f t="shared" si="347"/>
        <v>0</v>
      </c>
      <c r="DD293" s="153">
        <f t="shared" si="348"/>
        <v>0</v>
      </c>
      <c r="DE293" s="153">
        <f t="shared" si="349"/>
        <v>0</v>
      </c>
      <c r="DF293" s="158">
        <f t="shared" si="350"/>
        <v>-4.7000000000000002E-3</v>
      </c>
      <c r="DG293" s="159">
        <f t="shared" si="362"/>
        <v>-1.1703000000000001</v>
      </c>
      <c r="DH293" s="158">
        <f t="shared" si="351"/>
        <v>3.1999999999999997E-3</v>
      </c>
      <c r="DI293" s="159">
        <f t="shared" si="363"/>
        <v>0.79679999999999995</v>
      </c>
      <c r="DJ293" s="158">
        <f t="shared" si="352"/>
        <v>-2.7000000000000001E-3</v>
      </c>
      <c r="DK293" s="159">
        <f t="shared" si="364"/>
        <v>-0.67230000000000001</v>
      </c>
      <c r="DL293" s="158">
        <f t="shared" si="353"/>
        <v>1.1999999999999999E-3</v>
      </c>
      <c r="DM293" s="159">
        <f t="shared" si="365"/>
        <v>0.29879999999999995</v>
      </c>
      <c r="DN293" s="158">
        <f t="shared" si="354"/>
        <v>1.46E-2</v>
      </c>
      <c r="DO293" s="159">
        <f t="shared" si="366"/>
        <v>3.6354000000000002</v>
      </c>
      <c r="DP293" s="158">
        <f t="shared" si="355"/>
        <v>-1.2999999999999999E-2</v>
      </c>
      <c r="DQ293" s="159">
        <f t="shared" si="367"/>
        <v>-3.2369999999999997</v>
      </c>
      <c r="DR293" s="158">
        <f t="shared" si="356"/>
        <v>-6.7000000000000002E-3</v>
      </c>
      <c r="DS293" s="159">
        <f t="shared" si="368"/>
        <v>-1.6683000000000001</v>
      </c>
      <c r="DT293" s="158">
        <f t="shared" si="357"/>
        <v>-1.2999999999999999E-2</v>
      </c>
      <c r="DU293" s="159">
        <f t="shared" si="369"/>
        <v>-3.2369999999999997</v>
      </c>
      <c r="DV293" s="158">
        <f t="shared" si="358"/>
        <v>-6.7000000000000002E-3</v>
      </c>
      <c r="DW293" s="160">
        <f t="shared" si="370"/>
        <v>-1.6683000000000001</v>
      </c>
    </row>
    <row r="294" spans="1:127" ht="24.95" customHeight="1" x14ac:dyDescent="0.2">
      <c r="A294" s="272">
        <v>285</v>
      </c>
      <c r="B294" s="336"/>
      <c r="C294" s="332"/>
      <c r="D294" s="333"/>
      <c r="E294" s="334"/>
      <c r="F294" s="335"/>
      <c r="G294" s="334"/>
      <c r="H294" s="371"/>
      <c r="I294" s="334"/>
      <c r="J294" s="334"/>
      <c r="K294" s="334"/>
      <c r="L294" s="334"/>
      <c r="M294" s="334"/>
      <c r="N294" s="334"/>
      <c r="O294" s="337"/>
      <c r="P294" s="337"/>
      <c r="Q294" s="338" t="str">
        <f t="shared" si="321"/>
        <v xml:space="preserve"> </v>
      </c>
      <c r="R294" s="339" t="str">
        <f t="shared" si="322"/>
        <v/>
      </c>
      <c r="S294" s="340" t="str">
        <f t="shared" si="375"/>
        <v/>
      </c>
      <c r="T294" s="341" t="str">
        <f t="shared" si="323"/>
        <v/>
      </c>
      <c r="U294" s="341" t="str">
        <f t="shared" si="324"/>
        <v/>
      </c>
      <c r="V294" s="341" t="str">
        <f t="shared" si="325"/>
        <v/>
      </c>
      <c r="W294" s="341" t="str">
        <f t="shared" si="326"/>
        <v/>
      </c>
      <c r="X294" s="340" t="str">
        <f t="shared" si="376"/>
        <v/>
      </c>
      <c r="Y294" s="342" t="str">
        <f t="shared" si="377"/>
        <v/>
      </c>
      <c r="Z294" s="343" t="str">
        <f t="shared" si="378"/>
        <v/>
      </c>
      <c r="AA294" s="344" t="str">
        <f t="shared" si="379"/>
        <v/>
      </c>
      <c r="AB294" s="345" t="str">
        <f t="shared" si="327"/>
        <v/>
      </c>
      <c r="AC294" s="346" t="str">
        <f t="shared" si="328"/>
        <v/>
      </c>
      <c r="AD294" s="346" t="str">
        <f t="shared" si="329"/>
        <v/>
      </c>
      <c r="AE294" s="344" t="str">
        <f t="shared" si="380"/>
        <v/>
      </c>
      <c r="AF294" s="346" t="str">
        <f t="shared" si="330"/>
        <v/>
      </c>
      <c r="AG294" s="344" t="str">
        <f t="shared" si="381"/>
        <v/>
      </c>
      <c r="AH294" s="344" t="str">
        <f t="shared" si="382"/>
        <v/>
      </c>
      <c r="AI294" s="344" t="str">
        <f t="shared" si="383"/>
        <v/>
      </c>
      <c r="AJ294" s="346" t="str">
        <f t="shared" si="384"/>
        <v/>
      </c>
      <c r="AK294" s="346" t="str">
        <f t="shared" si="385"/>
        <v/>
      </c>
      <c r="AL294" s="347" t="str">
        <f t="shared" si="386"/>
        <v/>
      </c>
      <c r="AM294" s="141"/>
      <c r="AN294" s="141"/>
      <c r="AO294" s="142"/>
      <c r="AP294" s="58">
        <f t="shared" si="331"/>
        <v>0</v>
      </c>
      <c r="AQ294" s="94">
        <f>SUM(AP$10:AP294)</f>
        <v>0</v>
      </c>
      <c r="AR294" s="143">
        <f t="shared" si="320"/>
        <v>0.1</v>
      </c>
      <c r="AS294" s="144" t="str">
        <f t="shared" si="332"/>
        <v/>
      </c>
      <c r="AT294" s="144" t="str">
        <f t="shared" si="359"/>
        <v/>
      </c>
      <c r="AU294" s="145"/>
      <c r="AV294" s="58">
        <f t="shared" si="318"/>
        <v>0</v>
      </c>
      <c r="AW294" s="318">
        <f>SUM(AV$10:AV294)</f>
        <v>0</v>
      </c>
      <c r="AX294" s="319">
        <f t="shared" si="319"/>
        <v>0.1</v>
      </c>
      <c r="AY294" s="144" t="str">
        <f t="shared" si="373"/>
        <v/>
      </c>
      <c r="AZ294" s="144" t="str">
        <f t="shared" si="374"/>
        <v/>
      </c>
      <c r="BA294" s="144"/>
      <c r="BB294" s="146" t="str">
        <f t="shared" si="333"/>
        <v/>
      </c>
      <c r="BC294" s="66" t="str">
        <f t="shared" si="372"/>
        <v/>
      </c>
      <c r="BD294" s="195" t="str">
        <f t="shared" si="334"/>
        <v/>
      </c>
      <c r="BF294" s="283"/>
      <c r="BG294" s="286" t="str">
        <f t="shared" si="335"/>
        <v/>
      </c>
      <c r="BY294" s="211" t="str">
        <f t="shared" si="336"/>
        <v/>
      </c>
      <c r="BZ294" s="150" t="str">
        <f t="shared" si="337"/>
        <v/>
      </c>
      <c r="CB294" s="54" t="str">
        <f t="shared" si="371"/>
        <v/>
      </c>
      <c r="CD294" s="54" t="str">
        <f t="shared" si="338"/>
        <v/>
      </c>
      <c r="CF294" s="54" t="str">
        <f t="shared" si="339"/>
        <v/>
      </c>
      <c r="CH294" s="150" t="str">
        <f t="shared" si="340"/>
        <v/>
      </c>
      <c r="CI294" s="290"/>
      <c r="CJ294" s="150" t="str">
        <f t="shared" si="341"/>
        <v/>
      </c>
      <c r="CK294" s="290"/>
      <c r="CL294" s="54" t="str">
        <f t="shared" si="360"/>
        <v/>
      </c>
      <c r="CM294" s="290"/>
      <c r="CN294" s="150" t="str">
        <f t="shared" si="342"/>
        <v/>
      </c>
      <c r="CO294" s="290"/>
      <c r="CP294" s="150" t="str">
        <f t="shared" si="343"/>
        <v/>
      </c>
      <c r="CQ294" s="290"/>
      <c r="CR294" s="150" t="str">
        <f t="shared" si="344"/>
        <v/>
      </c>
      <c r="CS294" s="290"/>
      <c r="CT294" s="150" t="str">
        <f t="shared" si="345"/>
        <v/>
      </c>
      <c r="CU294" s="150"/>
      <c r="CV294" s="150" t="str">
        <f t="shared" si="346"/>
        <v/>
      </c>
      <c r="CW294" s="94"/>
      <c r="CX294" s="151" t="str">
        <f t="shared" si="387"/>
        <v/>
      </c>
      <c r="CY294" s="151" t="str">
        <f t="shared" si="388"/>
        <v/>
      </c>
      <c r="CZ294" s="152"/>
      <c r="DA294" s="373" t="str">
        <f t="shared" si="361"/>
        <v/>
      </c>
      <c r="DC294" s="153">
        <f t="shared" si="347"/>
        <v>0</v>
      </c>
      <c r="DD294" s="153">
        <f t="shared" si="348"/>
        <v>0</v>
      </c>
      <c r="DE294" s="153">
        <f t="shared" si="349"/>
        <v>0</v>
      </c>
      <c r="DF294" s="158">
        <f t="shared" si="350"/>
        <v>-4.7000000000000002E-3</v>
      </c>
      <c r="DG294" s="159">
        <f t="shared" si="362"/>
        <v>-1.1703000000000001</v>
      </c>
      <c r="DH294" s="158">
        <f t="shared" si="351"/>
        <v>3.1999999999999997E-3</v>
      </c>
      <c r="DI294" s="159">
        <f t="shared" si="363"/>
        <v>0.79679999999999995</v>
      </c>
      <c r="DJ294" s="158">
        <f t="shared" si="352"/>
        <v>-2.7000000000000001E-3</v>
      </c>
      <c r="DK294" s="159">
        <f t="shared" si="364"/>
        <v>-0.67230000000000001</v>
      </c>
      <c r="DL294" s="158">
        <f t="shared" si="353"/>
        <v>1.1999999999999999E-3</v>
      </c>
      <c r="DM294" s="159">
        <f t="shared" si="365"/>
        <v>0.29879999999999995</v>
      </c>
      <c r="DN294" s="158">
        <f t="shared" si="354"/>
        <v>1.46E-2</v>
      </c>
      <c r="DO294" s="159">
        <f t="shared" si="366"/>
        <v>3.6354000000000002</v>
      </c>
      <c r="DP294" s="158">
        <f t="shared" si="355"/>
        <v>-1.2999999999999999E-2</v>
      </c>
      <c r="DQ294" s="159">
        <f t="shared" si="367"/>
        <v>-3.2369999999999997</v>
      </c>
      <c r="DR294" s="158">
        <f t="shared" si="356"/>
        <v>-6.7000000000000002E-3</v>
      </c>
      <c r="DS294" s="159">
        <f t="shared" si="368"/>
        <v>-1.6683000000000001</v>
      </c>
      <c r="DT294" s="158">
        <f t="shared" si="357"/>
        <v>-1.2999999999999999E-2</v>
      </c>
      <c r="DU294" s="159">
        <f t="shared" si="369"/>
        <v>-3.2369999999999997</v>
      </c>
      <c r="DV294" s="158">
        <f t="shared" si="358"/>
        <v>-6.7000000000000002E-3</v>
      </c>
      <c r="DW294" s="160">
        <f t="shared" si="370"/>
        <v>-1.6683000000000001</v>
      </c>
    </row>
    <row r="295" spans="1:127" ht="24.95" customHeight="1" x14ac:dyDescent="0.2">
      <c r="A295" s="272">
        <v>286</v>
      </c>
      <c r="B295" s="336"/>
      <c r="C295" s="332"/>
      <c r="D295" s="333"/>
      <c r="E295" s="334"/>
      <c r="F295" s="335"/>
      <c r="G295" s="334"/>
      <c r="H295" s="371"/>
      <c r="I295" s="334"/>
      <c r="J295" s="334"/>
      <c r="K295" s="334"/>
      <c r="L295" s="334"/>
      <c r="M295" s="334"/>
      <c r="N295" s="334"/>
      <c r="O295" s="337"/>
      <c r="P295" s="337"/>
      <c r="Q295" s="338" t="str">
        <f t="shared" si="321"/>
        <v xml:space="preserve"> </v>
      </c>
      <c r="R295" s="339" t="str">
        <f t="shared" si="322"/>
        <v/>
      </c>
      <c r="S295" s="340" t="str">
        <f t="shared" si="375"/>
        <v/>
      </c>
      <c r="T295" s="341" t="str">
        <f t="shared" si="323"/>
        <v/>
      </c>
      <c r="U295" s="341" t="str">
        <f t="shared" si="324"/>
        <v/>
      </c>
      <c r="V295" s="341" t="str">
        <f t="shared" si="325"/>
        <v/>
      </c>
      <c r="W295" s="341" t="str">
        <f t="shared" si="326"/>
        <v/>
      </c>
      <c r="X295" s="340" t="str">
        <f t="shared" si="376"/>
        <v/>
      </c>
      <c r="Y295" s="342" t="str">
        <f t="shared" si="377"/>
        <v/>
      </c>
      <c r="Z295" s="343" t="str">
        <f t="shared" si="378"/>
        <v/>
      </c>
      <c r="AA295" s="344" t="str">
        <f t="shared" si="379"/>
        <v/>
      </c>
      <c r="AB295" s="345" t="str">
        <f t="shared" si="327"/>
        <v/>
      </c>
      <c r="AC295" s="346" t="str">
        <f t="shared" si="328"/>
        <v/>
      </c>
      <c r="AD295" s="346" t="str">
        <f t="shared" si="329"/>
        <v/>
      </c>
      <c r="AE295" s="344" t="str">
        <f t="shared" si="380"/>
        <v/>
      </c>
      <c r="AF295" s="346" t="str">
        <f t="shared" si="330"/>
        <v/>
      </c>
      <c r="AG295" s="344" t="str">
        <f t="shared" si="381"/>
        <v/>
      </c>
      <c r="AH295" s="344" t="str">
        <f t="shared" si="382"/>
        <v/>
      </c>
      <c r="AI295" s="344" t="str">
        <f t="shared" si="383"/>
        <v/>
      </c>
      <c r="AJ295" s="346" t="str">
        <f t="shared" si="384"/>
        <v/>
      </c>
      <c r="AK295" s="346" t="str">
        <f t="shared" si="385"/>
        <v/>
      </c>
      <c r="AL295" s="347" t="str">
        <f t="shared" si="386"/>
        <v/>
      </c>
      <c r="AM295" s="141"/>
      <c r="AN295" s="141"/>
      <c r="AO295" s="142"/>
      <c r="AP295" s="58">
        <f t="shared" si="331"/>
        <v>0</v>
      </c>
      <c r="AQ295" s="94">
        <f>SUM(AP$10:AP295)</f>
        <v>0</v>
      </c>
      <c r="AR295" s="143">
        <f t="shared" si="320"/>
        <v>0.1</v>
      </c>
      <c r="AS295" s="144" t="str">
        <f t="shared" si="332"/>
        <v/>
      </c>
      <c r="AT295" s="144" t="str">
        <f t="shared" si="359"/>
        <v/>
      </c>
      <c r="AU295" s="145"/>
      <c r="AV295" s="58">
        <f t="shared" ref="AV295:AV358" si="389">IF(D295="",0,1)</f>
        <v>0</v>
      </c>
      <c r="AW295" s="318">
        <f>SUM(AV$10:AV295)</f>
        <v>0</v>
      </c>
      <c r="AX295" s="319">
        <f t="shared" ref="AX295:AX358" si="390">IF(AV295&gt;0,AW295,AW295+0.1)</f>
        <v>0.1</v>
      </c>
      <c r="AY295" s="144" t="str">
        <f t="shared" si="373"/>
        <v/>
      </c>
      <c r="AZ295" s="144" t="str">
        <f t="shared" si="374"/>
        <v/>
      </c>
      <c r="BA295" s="144"/>
      <c r="BB295" s="146" t="str">
        <f t="shared" si="333"/>
        <v/>
      </c>
      <c r="BC295" s="66" t="str">
        <f t="shared" si="372"/>
        <v/>
      </c>
      <c r="BD295" s="195" t="str">
        <f t="shared" si="334"/>
        <v/>
      </c>
      <c r="BF295" s="283"/>
      <c r="BG295" s="286" t="str">
        <f t="shared" si="335"/>
        <v/>
      </c>
      <c r="BY295" s="211" t="str">
        <f t="shared" si="336"/>
        <v/>
      </c>
      <c r="BZ295" s="150" t="str">
        <f t="shared" si="337"/>
        <v/>
      </c>
      <c r="CB295" s="54" t="str">
        <f t="shared" si="371"/>
        <v/>
      </c>
      <c r="CD295" s="54" t="str">
        <f t="shared" si="338"/>
        <v/>
      </c>
      <c r="CF295" s="54" t="str">
        <f t="shared" si="339"/>
        <v/>
      </c>
      <c r="CH295" s="150" t="str">
        <f t="shared" si="340"/>
        <v/>
      </c>
      <c r="CI295" s="290"/>
      <c r="CJ295" s="150" t="str">
        <f t="shared" si="341"/>
        <v/>
      </c>
      <c r="CK295" s="290"/>
      <c r="CL295" s="54" t="str">
        <f t="shared" si="360"/>
        <v/>
      </c>
      <c r="CM295" s="290"/>
      <c r="CN295" s="150" t="str">
        <f t="shared" si="342"/>
        <v/>
      </c>
      <c r="CO295" s="290"/>
      <c r="CP295" s="150" t="str">
        <f t="shared" si="343"/>
        <v/>
      </c>
      <c r="CQ295" s="290"/>
      <c r="CR295" s="150" t="str">
        <f t="shared" si="344"/>
        <v/>
      </c>
      <c r="CS295" s="290"/>
      <c r="CT295" s="150" t="str">
        <f t="shared" si="345"/>
        <v/>
      </c>
      <c r="CU295" s="150"/>
      <c r="CV295" s="150" t="str">
        <f t="shared" si="346"/>
        <v/>
      </c>
      <c r="CW295" s="94"/>
      <c r="CX295" s="151" t="str">
        <f t="shared" si="387"/>
        <v/>
      </c>
      <c r="CY295" s="151" t="str">
        <f t="shared" si="388"/>
        <v/>
      </c>
      <c r="CZ295" s="152"/>
      <c r="DA295" s="373" t="str">
        <f t="shared" si="361"/>
        <v/>
      </c>
      <c r="DC295" s="153">
        <f t="shared" si="347"/>
        <v>0</v>
      </c>
      <c r="DD295" s="153">
        <f t="shared" si="348"/>
        <v>0</v>
      </c>
      <c r="DE295" s="153">
        <f t="shared" si="349"/>
        <v>0</v>
      </c>
      <c r="DF295" s="158">
        <f t="shared" si="350"/>
        <v>-4.7000000000000002E-3</v>
      </c>
      <c r="DG295" s="159">
        <f t="shared" si="362"/>
        <v>-1.1703000000000001</v>
      </c>
      <c r="DH295" s="158">
        <f t="shared" si="351"/>
        <v>3.1999999999999997E-3</v>
      </c>
      <c r="DI295" s="159">
        <f t="shared" si="363"/>
        <v>0.79679999999999995</v>
      </c>
      <c r="DJ295" s="158">
        <f t="shared" si="352"/>
        <v>-2.7000000000000001E-3</v>
      </c>
      <c r="DK295" s="159">
        <f t="shared" si="364"/>
        <v>-0.67230000000000001</v>
      </c>
      <c r="DL295" s="158">
        <f t="shared" si="353"/>
        <v>1.1999999999999999E-3</v>
      </c>
      <c r="DM295" s="159">
        <f t="shared" si="365"/>
        <v>0.29879999999999995</v>
      </c>
      <c r="DN295" s="158">
        <f t="shared" si="354"/>
        <v>1.46E-2</v>
      </c>
      <c r="DO295" s="159">
        <f t="shared" si="366"/>
        <v>3.6354000000000002</v>
      </c>
      <c r="DP295" s="158">
        <f t="shared" si="355"/>
        <v>-1.2999999999999999E-2</v>
      </c>
      <c r="DQ295" s="159">
        <f t="shared" si="367"/>
        <v>-3.2369999999999997</v>
      </c>
      <c r="DR295" s="158">
        <f t="shared" si="356"/>
        <v>-6.7000000000000002E-3</v>
      </c>
      <c r="DS295" s="159">
        <f t="shared" si="368"/>
        <v>-1.6683000000000001</v>
      </c>
      <c r="DT295" s="158">
        <f t="shared" si="357"/>
        <v>-1.2999999999999999E-2</v>
      </c>
      <c r="DU295" s="159">
        <f t="shared" si="369"/>
        <v>-3.2369999999999997</v>
      </c>
      <c r="DV295" s="158">
        <f t="shared" si="358"/>
        <v>-6.7000000000000002E-3</v>
      </c>
      <c r="DW295" s="160">
        <f t="shared" si="370"/>
        <v>-1.6683000000000001</v>
      </c>
    </row>
    <row r="296" spans="1:127" ht="24.95" customHeight="1" x14ac:dyDescent="0.2">
      <c r="A296" s="272">
        <v>287</v>
      </c>
      <c r="B296" s="336"/>
      <c r="C296" s="332"/>
      <c r="D296" s="333"/>
      <c r="E296" s="334"/>
      <c r="F296" s="335"/>
      <c r="G296" s="334"/>
      <c r="H296" s="371"/>
      <c r="I296" s="334"/>
      <c r="J296" s="334"/>
      <c r="K296" s="334"/>
      <c r="L296" s="334"/>
      <c r="M296" s="334"/>
      <c r="N296" s="334"/>
      <c r="O296" s="337"/>
      <c r="P296" s="337"/>
      <c r="Q296" s="338" t="str">
        <f t="shared" si="321"/>
        <v xml:space="preserve"> </v>
      </c>
      <c r="R296" s="339" t="str">
        <f t="shared" si="322"/>
        <v/>
      </c>
      <c r="S296" s="340" t="str">
        <f t="shared" si="375"/>
        <v/>
      </c>
      <c r="T296" s="341" t="str">
        <f t="shared" si="323"/>
        <v/>
      </c>
      <c r="U296" s="341" t="str">
        <f t="shared" si="324"/>
        <v/>
      </c>
      <c r="V296" s="341" t="str">
        <f t="shared" si="325"/>
        <v/>
      </c>
      <c r="W296" s="341" t="str">
        <f t="shared" si="326"/>
        <v/>
      </c>
      <c r="X296" s="340" t="str">
        <f t="shared" si="376"/>
        <v/>
      </c>
      <c r="Y296" s="342" t="str">
        <f t="shared" si="377"/>
        <v/>
      </c>
      <c r="Z296" s="343" t="str">
        <f t="shared" si="378"/>
        <v/>
      </c>
      <c r="AA296" s="344" t="str">
        <f t="shared" si="379"/>
        <v/>
      </c>
      <c r="AB296" s="345" t="str">
        <f t="shared" si="327"/>
        <v/>
      </c>
      <c r="AC296" s="346" t="str">
        <f t="shared" si="328"/>
        <v/>
      </c>
      <c r="AD296" s="346" t="str">
        <f t="shared" si="329"/>
        <v/>
      </c>
      <c r="AE296" s="344" t="str">
        <f t="shared" si="380"/>
        <v/>
      </c>
      <c r="AF296" s="346" t="str">
        <f t="shared" si="330"/>
        <v/>
      </c>
      <c r="AG296" s="344" t="str">
        <f t="shared" si="381"/>
        <v/>
      </c>
      <c r="AH296" s="344" t="str">
        <f t="shared" si="382"/>
        <v/>
      </c>
      <c r="AI296" s="344" t="str">
        <f t="shared" si="383"/>
        <v/>
      </c>
      <c r="AJ296" s="346" t="str">
        <f t="shared" si="384"/>
        <v/>
      </c>
      <c r="AK296" s="346" t="str">
        <f t="shared" si="385"/>
        <v/>
      </c>
      <c r="AL296" s="347" t="str">
        <f t="shared" si="386"/>
        <v/>
      </c>
      <c r="AM296" s="141"/>
      <c r="AN296" s="141"/>
      <c r="AO296" s="142"/>
      <c r="AP296" s="58">
        <f t="shared" si="331"/>
        <v>0</v>
      </c>
      <c r="AQ296" s="94">
        <f>SUM(AP$10:AP296)</f>
        <v>0</v>
      </c>
      <c r="AR296" s="143">
        <f t="shared" si="320"/>
        <v>0.1</v>
      </c>
      <c r="AS296" s="144" t="str">
        <f t="shared" si="332"/>
        <v/>
      </c>
      <c r="AT296" s="144" t="str">
        <f t="shared" si="359"/>
        <v/>
      </c>
      <c r="AU296" s="145"/>
      <c r="AV296" s="58">
        <f t="shared" si="389"/>
        <v>0</v>
      </c>
      <c r="AW296" s="318">
        <f>SUM(AV$10:AV296)</f>
        <v>0</v>
      </c>
      <c r="AX296" s="319">
        <f t="shared" si="390"/>
        <v>0.1</v>
      </c>
      <c r="AY296" s="144" t="str">
        <f t="shared" si="373"/>
        <v/>
      </c>
      <c r="AZ296" s="144" t="str">
        <f t="shared" si="374"/>
        <v/>
      </c>
      <c r="BA296" s="144"/>
      <c r="BB296" s="146" t="str">
        <f t="shared" si="333"/>
        <v/>
      </c>
      <c r="BC296" s="66" t="str">
        <f t="shared" si="372"/>
        <v/>
      </c>
      <c r="BD296" s="195" t="str">
        <f t="shared" si="334"/>
        <v/>
      </c>
      <c r="BF296" s="283"/>
      <c r="BG296" s="286" t="str">
        <f t="shared" si="335"/>
        <v/>
      </c>
      <c r="BY296" s="211" t="str">
        <f t="shared" si="336"/>
        <v/>
      </c>
      <c r="BZ296" s="150" t="str">
        <f t="shared" si="337"/>
        <v/>
      </c>
      <c r="CB296" s="54" t="str">
        <f t="shared" si="371"/>
        <v/>
      </c>
      <c r="CD296" s="54" t="str">
        <f t="shared" si="338"/>
        <v/>
      </c>
      <c r="CF296" s="54" t="str">
        <f t="shared" si="339"/>
        <v/>
      </c>
      <c r="CH296" s="150" t="str">
        <f t="shared" si="340"/>
        <v/>
      </c>
      <c r="CI296" s="290"/>
      <c r="CJ296" s="150" t="str">
        <f t="shared" si="341"/>
        <v/>
      </c>
      <c r="CK296" s="290"/>
      <c r="CL296" s="54" t="str">
        <f t="shared" si="360"/>
        <v/>
      </c>
      <c r="CM296" s="290"/>
      <c r="CN296" s="150" t="str">
        <f t="shared" si="342"/>
        <v/>
      </c>
      <c r="CO296" s="290"/>
      <c r="CP296" s="150" t="str">
        <f t="shared" si="343"/>
        <v/>
      </c>
      <c r="CQ296" s="290"/>
      <c r="CR296" s="150" t="str">
        <f t="shared" si="344"/>
        <v/>
      </c>
      <c r="CS296" s="290"/>
      <c r="CT296" s="150" t="str">
        <f t="shared" si="345"/>
        <v/>
      </c>
      <c r="CU296" s="150"/>
      <c r="CV296" s="150" t="str">
        <f t="shared" si="346"/>
        <v/>
      </c>
      <c r="CW296" s="94"/>
      <c r="CX296" s="151" t="str">
        <f t="shared" si="387"/>
        <v/>
      </c>
      <c r="CY296" s="151" t="str">
        <f t="shared" si="388"/>
        <v/>
      </c>
      <c r="CZ296" s="152"/>
      <c r="DA296" s="373" t="str">
        <f t="shared" si="361"/>
        <v/>
      </c>
      <c r="DC296" s="153">
        <f t="shared" si="347"/>
        <v>0</v>
      </c>
      <c r="DD296" s="153">
        <f t="shared" si="348"/>
        <v>0</v>
      </c>
      <c r="DE296" s="153">
        <f t="shared" si="349"/>
        <v>0</v>
      </c>
      <c r="DF296" s="158">
        <f t="shared" si="350"/>
        <v>-4.7000000000000002E-3</v>
      </c>
      <c r="DG296" s="159">
        <f t="shared" si="362"/>
        <v>-1.1703000000000001</v>
      </c>
      <c r="DH296" s="158">
        <f t="shared" si="351"/>
        <v>3.1999999999999997E-3</v>
      </c>
      <c r="DI296" s="159">
        <f t="shared" si="363"/>
        <v>0.79679999999999995</v>
      </c>
      <c r="DJ296" s="158">
        <f t="shared" si="352"/>
        <v>-2.7000000000000001E-3</v>
      </c>
      <c r="DK296" s="159">
        <f t="shared" si="364"/>
        <v>-0.67230000000000001</v>
      </c>
      <c r="DL296" s="158">
        <f t="shared" si="353"/>
        <v>1.1999999999999999E-3</v>
      </c>
      <c r="DM296" s="159">
        <f t="shared" si="365"/>
        <v>0.29879999999999995</v>
      </c>
      <c r="DN296" s="158">
        <f t="shared" si="354"/>
        <v>1.46E-2</v>
      </c>
      <c r="DO296" s="159">
        <f t="shared" si="366"/>
        <v>3.6354000000000002</v>
      </c>
      <c r="DP296" s="158">
        <f t="shared" si="355"/>
        <v>-1.2999999999999999E-2</v>
      </c>
      <c r="DQ296" s="159">
        <f t="shared" si="367"/>
        <v>-3.2369999999999997</v>
      </c>
      <c r="DR296" s="158">
        <f t="shared" si="356"/>
        <v>-6.7000000000000002E-3</v>
      </c>
      <c r="DS296" s="159">
        <f t="shared" si="368"/>
        <v>-1.6683000000000001</v>
      </c>
      <c r="DT296" s="158">
        <f t="shared" si="357"/>
        <v>-1.2999999999999999E-2</v>
      </c>
      <c r="DU296" s="159">
        <f t="shared" si="369"/>
        <v>-3.2369999999999997</v>
      </c>
      <c r="DV296" s="158">
        <f t="shared" si="358"/>
        <v>-6.7000000000000002E-3</v>
      </c>
      <c r="DW296" s="160">
        <f t="shared" si="370"/>
        <v>-1.6683000000000001</v>
      </c>
    </row>
    <row r="297" spans="1:127" ht="24.95" customHeight="1" x14ac:dyDescent="0.2">
      <c r="A297" s="272">
        <v>288</v>
      </c>
      <c r="B297" s="336"/>
      <c r="C297" s="332"/>
      <c r="D297" s="333"/>
      <c r="E297" s="334"/>
      <c r="F297" s="335"/>
      <c r="G297" s="334"/>
      <c r="H297" s="371"/>
      <c r="I297" s="334"/>
      <c r="J297" s="334"/>
      <c r="K297" s="334"/>
      <c r="L297" s="334"/>
      <c r="M297" s="334"/>
      <c r="N297" s="334"/>
      <c r="O297" s="337"/>
      <c r="P297" s="337"/>
      <c r="Q297" s="338" t="str">
        <f t="shared" si="321"/>
        <v xml:space="preserve"> </v>
      </c>
      <c r="R297" s="339" t="str">
        <f t="shared" si="322"/>
        <v/>
      </c>
      <c r="S297" s="340" t="str">
        <f t="shared" si="375"/>
        <v/>
      </c>
      <c r="T297" s="341" t="str">
        <f t="shared" si="323"/>
        <v/>
      </c>
      <c r="U297" s="341" t="str">
        <f t="shared" si="324"/>
        <v/>
      </c>
      <c r="V297" s="341" t="str">
        <f t="shared" si="325"/>
        <v/>
      </c>
      <c r="W297" s="341" t="str">
        <f t="shared" si="326"/>
        <v/>
      </c>
      <c r="X297" s="340" t="str">
        <f t="shared" si="376"/>
        <v/>
      </c>
      <c r="Y297" s="342" t="str">
        <f t="shared" si="377"/>
        <v/>
      </c>
      <c r="Z297" s="343" t="str">
        <f t="shared" si="378"/>
        <v/>
      </c>
      <c r="AA297" s="344" t="str">
        <f t="shared" si="379"/>
        <v/>
      </c>
      <c r="AB297" s="345" t="str">
        <f t="shared" si="327"/>
        <v/>
      </c>
      <c r="AC297" s="346" t="str">
        <f t="shared" si="328"/>
        <v/>
      </c>
      <c r="AD297" s="346" t="str">
        <f t="shared" si="329"/>
        <v/>
      </c>
      <c r="AE297" s="344" t="str">
        <f t="shared" si="380"/>
        <v/>
      </c>
      <c r="AF297" s="346" t="str">
        <f t="shared" si="330"/>
        <v/>
      </c>
      <c r="AG297" s="344" t="str">
        <f t="shared" si="381"/>
        <v/>
      </c>
      <c r="AH297" s="344" t="str">
        <f t="shared" si="382"/>
        <v/>
      </c>
      <c r="AI297" s="344" t="str">
        <f t="shared" si="383"/>
        <v/>
      </c>
      <c r="AJ297" s="346" t="str">
        <f t="shared" si="384"/>
        <v/>
      </c>
      <c r="AK297" s="346" t="str">
        <f t="shared" si="385"/>
        <v/>
      </c>
      <c r="AL297" s="347" t="str">
        <f t="shared" si="386"/>
        <v/>
      </c>
      <c r="AM297" s="141"/>
      <c r="AN297" s="141"/>
      <c r="AO297" s="142"/>
      <c r="AP297" s="58">
        <f t="shared" si="331"/>
        <v>0</v>
      </c>
      <c r="AQ297" s="94">
        <f>SUM(AP$10:AP297)</f>
        <v>0</v>
      </c>
      <c r="AR297" s="143">
        <f t="shared" si="320"/>
        <v>0.1</v>
      </c>
      <c r="AS297" s="144" t="str">
        <f t="shared" si="332"/>
        <v/>
      </c>
      <c r="AT297" s="144" t="str">
        <f t="shared" si="359"/>
        <v/>
      </c>
      <c r="AU297" s="145"/>
      <c r="AV297" s="58">
        <f t="shared" si="389"/>
        <v>0</v>
      </c>
      <c r="AW297" s="318">
        <f>SUM(AV$10:AV297)</f>
        <v>0</v>
      </c>
      <c r="AX297" s="319">
        <f t="shared" si="390"/>
        <v>0.1</v>
      </c>
      <c r="AY297" s="144" t="str">
        <f t="shared" si="373"/>
        <v/>
      </c>
      <c r="AZ297" s="144" t="str">
        <f t="shared" si="374"/>
        <v/>
      </c>
      <c r="BA297" s="144"/>
      <c r="BB297" s="146" t="str">
        <f t="shared" si="333"/>
        <v/>
      </c>
      <c r="BC297" s="66" t="str">
        <f t="shared" si="372"/>
        <v/>
      </c>
      <c r="BD297" s="195" t="str">
        <f t="shared" si="334"/>
        <v/>
      </c>
      <c r="BF297" s="283"/>
      <c r="BG297" s="286" t="str">
        <f t="shared" si="335"/>
        <v/>
      </c>
      <c r="BY297" s="211" t="str">
        <f t="shared" si="336"/>
        <v/>
      </c>
      <c r="BZ297" s="150" t="str">
        <f t="shared" si="337"/>
        <v/>
      </c>
      <c r="CB297" s="54" t="str">
        <f t="shared" si="371"/>
        <v/>
      </c>
      <c r="CD297" s="54" t="str">
        <f t="shared" si="338"/>
        <v/>
      </c>
      <c r="CF297" s="54" t="str">
        <f t="shared" si="339"/>
        <v/>
      </c>
      <c r="CH297" s="150" t="str">
        <f t="shared" si="340"/>
        <v/>
      </c>
      <c r="CI297" s="290"/>
      <c r="CJ297" s="150" t="str">
        <f t="shared" si="341"/>
        <v/>
      </c>
      <c r="CK297" s="290"/>
      <c r="CL297" s="54" t="str">
        <f t="shared" si="360"/>
        <v/>
      </c>
      <c r="CM297" s="290"/>
      <c r="CN297" s="150" t="str">
        <f t="shared" si="342"/>
        <v/>
      </c>
      <c r="CO297" s="290"/>
      <c r="CP297" s="150" t="str">
        <f t="shared" si="343"/>
        <v/>
      </c>
      <c r="CQ297" s="290"/>
      <c r="CR297" s="150" t="str">
        <f t="shared" si="344"/>
        <v/>
      </c>
      <c r="CS297" s="290"/>
      <c r="CT297" s="150" t="str">
        <f t="shared" si="345"/>
        <v/>
      </c>
      <c r="CU297" s="150"/>
      <c r="CV297" s="150" t="str">
        <f t="shared" si="346"/>
        <v/>
      </c>
      <c r="CW297" s="94"/>
      <c r="CX297" s="151" t="str">
        <f t="shared" si="387"/>
        <v/>
      </c>
      <c r="CY297" s="151" t="str">
        <f t="shared" si="388"/>
        <v/>
      </c>
      <c r="CZ297" s="152"/>
      <c r="DA297" s="373" t="str">
        <f t="shared" si="361"/>
        <v/>
      </c>
      <c r="DC297" s="153">
        <f t="shared" si="347"/>
        <v>0</v>
      </c>
      <c r="DD297" s="153">
        <f t="shared" si="348"/>
        <v>0</v>
      </c>
      <c r="DE297" s="153">
        <f t="shared" si="349"/>
        <v>0</v>
      </c>
      <c r="DF297" s="158">
        <f t="shared" si="350"/>
        <v>-4.7000000000000002E-3</v>
      </c>
      <c r="DG297" s="159">
        <f t="shared" si="362"/>
        <v>-1.1703000000000001</v>
      </c>
      <c r="DH297" s="158">
        <f t="shared" si="351"/>
        <v>3.1999999999999997E-3</v>
      </c>
      <c r="DI297" s="159">
        <f t="shared" si="363"/>
        <v>0.79679999999999995</v>
      </c>
      <c r="DJ297" s="158">
        <f t="shared" si="352"/>
        <v>-2.7000000000000001E-3</v>
      </c>
      <c r="DK297" s="159">
        <f t="shared" si="364"/>
        <v>-0.67230000000000001</v>
      </c>
      <c r="DL297" s="158">
        <f t="shared" si="353"/>
        <v>1.1999999999999999E-3</v>
      </c>
      <c r="DM297" s="159">
        <f t="shared" si="365"/>
        <v>0.29879999999999995</v>
      </c>
      <c r="DN297" s="158">
        <f t="shared" si="354"/>
        <v>1.46E-2</v>
      </c>
      <c r="DO297" s="159">
        <f t="shared" si="366"/>
        <v>3.6354000000000002</v>
      </c>
      <c r="DP297" s="158">
        <f t="shared" si="355"/>
        <v>-1.2999999999999999E-2</v>
      </c>
      <c r="DQ297" s="159">
        <f t="shared" si="367"/>
        <v>-3.2369999999999997</v>
      </c>
      <c r="DR297" s="158">
        <f t="shared" si="356"/>
        <v>-6.7000000000000002E-3</v>
      </c>
      <c r="DS297" s="159">
        <f t="shared" si="368"/>
        <v>-1.6683000000000001</v>
      </c>
      <c r="DT297" s="158">
        <f t="shared" si="357"/>
        <v>-1.2999999999999999E-2</v>
      </c>
      <c r="DU297" s="159">
        <f t="shared" si="369"/>
        <v>-3.2369999999999997</v>
      </c>
      <c r="DV297" s="158">
        <f t="shared" si="358"/>
        <v>-6.7000000000000002E-3</v>
      </c>
      <c r="DW297" s="160">
        <f t="shared" si="370"/>
        <v>-1.6683000000000001</v>
      </c>
    </row>
    <row r="298" spans="1:127" ht="24.95" customHeight="1" x14ac:dyDescent="0.2">
      <c r="A298" s="272">
        <v>289</v>
      </c>
      <c r="B298" s="336"/>
      <c r="C298" s="332"/>
      <c r="D298" s="333"/>
      <c r="E298" s="334"/>
      <c r="F298" s="335"/>
      <c r="G298" s="334"/>
      <c r="H298" s="371"/>
      <c r="I298" s="334"/>
      <c r="J298" s="334"/>
      <c r="K298" s="334"/>
      <c r="L298" s="334"/>
      <c r="M298" s="334"/>
      <c r="N298" s="334"/>
      <c r="O298" s="337"/>
      <c r="P298" s="337"/>
      <c r="Q298" s="338" t="str">
        <f t="shared" si="321"/>
        <v xml:space="preserve"> </v>
      </c>
      <c r="R298" s="339" t="str">
        <f t="shared" si="322"/>
        <v/>
      </c>
      <c r="S298" s="340" t="str">
        <f t="shared" si="375"/>
        <v/>
      </c>
      <c r="T298" s="341" t="str">
        <f t="shared" si="323"/>
        <v/>
      </c>
      <c r="U298" s="341" t="str">
        <f t="shared" si="324"/>
        <v/>
      </c>
      <c r="V298" s="341" t="str">
        <f t="shared" si="325"/>
        <v/>
      </c>
      <c r="W298" s="341" t="str">
        <f t="shared" si="326"/>
        <v/>
      </c>
      <c r="X298" s="340" t="str">
        <f t="shared" si="376"/>
        <v/>
      </c>
      <c r="Y298" s="342" t="str">
        <f t="shared" si="377"/>
        <v/>
      </c>
      <c r="Z298" s="343" t="str">
        <f t="shared" si="378"/>
        <v/>
      </c>
      <c r="AA298" s="344" t="str">
        <f t="shared" si="379"/>
        <v/>
      </c>
      <c r="AB298" s="345" t="str">
        <f t="shared" si="327"/>
        <v/>
      </c>
      <c r="AC298" s="346" t="str">
        <f t="shared" si="328"/>
        <v/>
      </c>
      <c r="AD298" s="346" t="str">
        <f t="shared" si="329"/>
        <v/>
      </c>
      <c r="AE298" s="344" t="str">
        <f t="shared" si="380"/>
        <v/>
      </c>
      <c r="AF298" s="346" t="str">
        <f t="shared" si="330"/>
        <v/>
      </c>
      <c r="AG298" s="344" t="str">
        <f t="shared" si="381"/>
        <v/>
      </c>
      <c r="AH298" s="344" t="str">
        <f t="shared" si="382"/>
        <v/>
      </c>
      <c r="AI298" s="344" t="str">
        <f t="shared" si="383"/>
        <v/>
      </c>
      <c r="AJ298" s="346" t="str">
        <f t="shared" si="384"/>
        <v/>
      </c>
      <c r="AK298" s="346" t="str">
        <f t="shared" si="385"/>
        <v/>
      </c>
      <c r="AL298" s="347" t="str">
        <f t="shared" si="386"/>
        <v/>
      </c>
      <c r="AM298" s="141"/>
      <c r="AN298" s="141"/>
      <c r="AO298" s="142"/>
      <c r="AP298" s="58">
        <f t="shared" si="331"/>
        <v>0</v>
      </c>
      <c r="AQ298" s="94">
        <f>SUM(AP$10:AP298)</f>
        <v>0</v>
      </c>
      <c r="AR298" s="143">
        <f t="shared" si="320"/>
        <v>0.1</v>
      </c>
      <c r="AS298" s="144" t="str">
        <f t="shared" si="332"/>
        <v/>
      </c>
      <c r="AT298" s="144" t="str">
        <f t="shared" si="359"/>
        <v/>
      </c>
      <c r="AU298" s="145"/>
      <c r="AV298" s="58">
        <f t="shared" si="389"/>
        <v>0</v>
      </c>
      <c r="AW298" s="318">
        <f>SUM(AV$10:AV298)</f>
        <v>0</v>
      </c>
      <c r="AX298" s="319">
        <f t="shared" si="390"/>
        <v>0.1</v>
      </c>
      <c r="AY298" s="144" t="str">
        <f t="shared" si="373"/>
        <v/>
      </c>
      <c r="AZ298" s="144" t="str">
        <f t="shared" si="374"/>
        <v/>
      </c>
      <c r="BA298" s="144"/>
      <c r="BB298" s="146" t="str">
        <f t="shared" si="333"/>
        <v/>
      </c>
      <c r="BC298" s="66" t="str">
        <f t="shared" si="372"/>
        <v/>
      </c>
      <c r="BD298" s="195" t="str">
        <f t="shared" si="334"/>
        <v/>
      </c>
      <c r="BF298" s="283"/>
      <c r="BG298" s="286" t="str">
        <f t="shared" si="335"/>
        <v/>
      </c>
      <c r="BY298" s="211" t="str">
        <f t="shared" si="336"/>
        <v/>
      </c>
      <c r="BZ298" s="150" t="str">
        <f t="shared" si="337"/>
        <v/>
      </c>
      <c r="CB298" s="54" t="str">
        <f t="shared" si="371"/>
        <v/>
      </c>
      <c r="CD298" s="54" t="str">
        <f t="shared" si="338"/>
        <v/>
      </c>
      <c r="CF298" s="54" t="str">
        <f t="shared" si="339"/>
        <v/>
      </c>
      <c r="CH298" s="150" t="str">
        <f t="shared" si="340"/>
        <v/>
      </c>
      <c r="CI298" s="290"/>
      <c r="CJ298" s="150" t="str">
        <f t="shared" si="341"/>
        <v/>
      </c>
      <c r="CK298" s="290"/>
      <c r="CL298" s="54" t="str">
        <f t="shared" si="360"/>
        <v/>
      </c>
      <c r="CM298" s="290"/>
      <c r="CN298" s="150" t="str">
        <f t="shared" si="342"/>
        <v/>
      </c>
      <c r="CO298" s="290"/>
      <c r="CP298" s="150" t="str">
        <f t="shared" si="343"/>
        <v/>
      </c>
      <c r="CQ298" s="290"/>
      <c r="CR298" s="150" t="str">
        <f t="shared" si="344"/>
        <v/>
      </c>
      <c r="CS298" s="290"/>
      <c r="CT298" s="150" t="str">
        <f t="shared" si="345"/>
        <v/>
      </c>
      <c r="CU298" s="150"/>
      <c r="CV298" s="150" t="str">
        <f t="shared" si="346"/>
        <v/>
      </c>
      <c r="CW298" s="94"/>
      <c r="CX298" s="151" t="str">
        <f t="shared" si="387"/>
        <v/>
      </c>
      <c r="CY298" s="151" t="str">
        <f t="shared" si="388"/>
        <v/>
      </c>
      <c r="CZ298" s="152"/>
      <c r="DA298" s="373" t="str">
        <f t="shared" si="361"/>
        <v/>
      </c>
      <c r="DC298" s="153">
        <f t="shared" si="347"/>
        <v>0</v>
      </c>
      <c r="DD298" s="153">
        <f t="shared" si="348"/>
        <v>0</v>
      </c>
      <c r="DE298" s="153">
        <f t="shared" si="349"/>
        <v>0</v>
      </c>
      <c r="DF298" s="158">
        <f t="shared" si="350"/>
        <v>-4.7000000000000002E-3</v>
      </c>
      <c r="DG298" s="159">
        <f t="shared" si="362"/>
        <v>-1.1703000000000001</v>
      </c>
      <c r="DH298" s="158">
        <f t="shared" si="351"/>
        <v>3.1999999999999997E-3</v>
      </c>
      <c r="DI298" s="159">
        <f t="shared" si="363"/>
        <v>0.79679999999999995</v>
      </c>
      <c r="DJ298" s="158">
        <f t="shared" si="352"/>
        <v>-2.7000000000000001E-3</v>
      </c>
      <c r="DK298" s="159">
        <f t="shared" si="364"/>
        <v>-0.67230000000000001</v>
      </c>
      <c r="DL298" s="158">
        <f t="shared" si="353"/>
        <v>1.1999999999999999E-3</v>
      </c>
      <c r="DM298" s="159">
        <f t="shared" si="365"/>
        <v>0.29879999999999995</v>
      </c>
      <c r="DN298" s="158">
        <f t="shared" si="354"/>
        <v>1.46E-2</v>
      </c>
      <c r="DO298" s="159">
        <f t="shared" si="366"/>
        <v>3.6354000000000002</v>
      </c>
      <c r="DP298" s="158">
        <f t="shared" si="355"/>
        <v>-1.2999999999999999E-2</v>
      </c>
      <c r="DQ298" s="159">
        <f t="shared" si="367"/>
        <v>-3.2369999999999997</v>
      </c>
      <c r="DR298" s="158">
        <f t="shared" si="356"/>
        <v>-6.7000000000000002E-3</v>
      </c>
      <c r="DS298" s="159">
        <f t="shared" si="368"/>
        <v>-1.6683000000000001</v>
      </c>
      <c r="DT298" s="158">
        <f t="shared" si="357"/>
        <v>-1.2999999999999999E-2</v>
      </c>
      <c r="DU298" s="159">
        <f t="shared" si="369"/>
        <v>-3.2369999999999997</v>
      </c>
      <c r="DV298" s="158">
        <f t="shared" si="358"/>
        <v>-6.7000000000000002E-3</v>
      </c>
      <c r="DW298" s="160">
        <f t="shared" si="370"/>
        <v>-1.6683000000000001</v>
      </c>
    </row>
    <row r="299" spans="1:127" ht="24.95" customHeight="1" x14ac:dyDescent="0.2">
      <c r="A299" s="272">
        <v>290</v>
      </c>
      <c r="B299" s="336"/>
      <c r="C299" s="332"/>
      <c r="D299" s="333"/>
      <c r="E299" s="334"/>
      <c r="F299" s="335"/>
      <c r="G299" s="334"/>
      <c r="H299" s="371"/>
      <c r="I299" s="334"/>
      <c r="J299" s="334"/>
      <c r="K299" s="334"/>
      <c r="L299" s="334"/>
      <c r="M299" s="334"/>
      <c r="N299" s="334"/>
      <c r="O299" s="337"/>
      <c r="P299" s="337"/>
      <c r="Q299" s="338" t="str">
        <f t="shared" si="321"/>
        <v xml:space="preserve"> </v>
      </c>
      <c r="R299" s="339" t="str">
        <f t="shared" si="322"/>
        <v/>
      </c>
      <c r="S299" s="340" t="str">
        <f t="shared" si="375"/>
        <v/>
      </c>
      <c r="T299" s="341" t="str">
        <f t="shared" si="323"/>
        <v/>
      </c>
      <c r="U299" s="341" t="str">
        <f t="shared" si="324"/>
        <v/>
      </c>
      <c r="V299" s="341" t="str">
        <f t="shared" si="325"/>
        <v/>
      </c>
      <c r="W299" s="341" t="str">
        <f t="shared" si="326"/>
        <v/>
      </c>
      <c r="X299" s="340" t="str">
        <f t="shared" si="376"/>
        <v/>
      </c>
      <c r="Y299" s="342" t="str">
        <f t="shared" si="377"/>
        <v/>
      </c>
      <c r="Z299" s="343" t="str">
        <f t="shared" si="378"/>
        <v/>
      </c>
      <c r="AA299" s="344" t="str">
        <f t="shared" si="379"/>
        <v/>
      </c>
      <c r="AB299" s="345" t="str">
        <f t="shared" si="327"/>
        <v/>
      </c>
      <c r="AC299" s="346" t="str">
        <f t="shared" si="328"/>
        <v/>
      </c>
      <c r="AD299" s="346" t="str">
        <f t="shared" si="329"/>
        <v/>
      </c>
      <c r="AE299" s="344" t="str">
        <f t="shared" si="380"/>
        <v/>
      </c>
      <c r="AF299" s="346" t="str">
        <f t="shared" si="330"/>
        <v/>
      </c>
      <c r="AG299" s="344" t="str">
        <f t="shared" si="381"/>
        <v/>
      </c>
      <c r="AH299" s="344" t="str">
        <f t="shared" si="382"/>
        <v/>
      </c>
      <c r="AI299" s="344" t="str">
        <f t="shared" si="383"/>
        <v/>
      </c>
      <c r="AJ299" s="346" t="str">
        <f t="shared" si="384"/>
        <v/>
      </c>
      <c r="AK299" s="346" t="str">
        <f t="shared" si="385"/>
        <v/>
      </c>
      <c r="AL299" s="347" t="str">
        <f t="shared" si="386"/>
        <v/>
      </c>
      <c r="AM299" s="141"/>
      <c r="AN299" s="141"/>
      <c r="AO299" s="142"/>
      <c r="AP299" s="58">
        <f t="shared" si="331"/>
        <v>0</v>
      </c>
      <c r="AQ299" s="94">
        <f>SUM(AP$10:AP299)</f>
        <v>0</v>
      </c>
      <c r="AR299" s="143">
        <f t="shared" si="320"/>
        <v>0.1</v>
      </c>
      <c r="AS299" s="144" t="str">
        <f t="shared" si="332"/>
        <v/>
      </c>
      <c r="AT299" s="144" t="str">
        <f t="shared" si="359"/>
        <v/>
      </c>
      <c r="AU299" s="145"/>
      <c r="AV299" s="58">
        <f t="shared" si="389"/>
        <v>0</v>
      </c>
      <c r="AW299" s="318">
        <f>SUM(AV$10:AV299)</f>
        <v>0</v>
      </c>
      <c r="AX299" s="319">
        <f t="shared" si="390"/>
        <v>0.1</v>
      </c>
      <c r="AY299" s="144" t="str">
        <f t="shared" si="373"/>
        <v/>
      </c>
      <c r="AZ299" s="144" t="str">
        <f t="shared" si="374"/>
        <v/>
      </c>
      <c r="BA299" s="144"/>
      <c r="BB299" s="146" t="str">
        <f t="shared" si="333"/>
        <v/>
      </c>
      <c r="BC299" s="66" t="str">
        <f t="shared" si="372"/>
        <v/>
      </c>
      <c r="BD299" s="195" t="str">
        <f t="shared" si="334"/>
        <v/>
      </c>
      <c r="BF299" s="283"/>
      <c r="BG299" s="286" t="str">
        <f t="shared" si="335"/>
        <v/>
      </c>
      <c r="BY299" s="211" t="str">
        <f t="shared" si="336"/>
        <v/>
      </c>
      <c r="BZ299" s="150" t="str">
        <f t="shared" si="337"/>
        <v/>
      </c>
      <c r="CB299" s="54" t="str">
        <f t="shared" si="371"/>
        <v/>
      </c>
      <c r="CD299" s="54" t="str">
        <f t="shared" si="338"/>
        <v/>
      </c>
      <c r="CF299" s="54" t="str">
        <f t="shared" si="339"/>
        <v/>
      </c>
      <c r="CH299" s="150" t="str">
        <f t="shared" si="340"/>
        <v/>
      </c>
      <c r="CI299" s="290"/>
      <c r="CJ299" s="150" t="str">
        <f t="shared" si="341"/>
        <v/>
      </c>
      <c r="CK299" s="290"/>
      <c r="CL299" s="54" t="str">
        <f t="shared" si="360"/>
        <v/>
      </c>
      <c r="CM299" s="290"/>
      <c r="CN299" s="150" t="str">
        <f t="shared" si="342"/>
        <v/>
      </c>
      <c r="CO299" s="290"/>
      <c r="CP299" s="150" t="str">
        <f t="shared" si="343"/>
        <v/>
      </c>
      <c r="CQ299" s="290"/>
      <c r="CR299" s="150" t="str">
        <f t="shared" si="344"/>
        <v/>
      </c>
      <c r="CS299" s="290"/>
      <c r="CT299" s="150" t="str">
        <f t="shared" si="345"/>
        <v/>
      </c>
      <c r="CU299" s="150"/>
      <c r="CV299" s="150" t="str">
        <f t="shared" si="346"/>
        <v/>
      </c>
      <c r="CW299" s="94"/>
      <c r="CX299" s="151" t="str">
        <f t="shared" si="387"/>
        <v/>
      </c>
      <c r="CY299" s="151" t="str">
        <f t="shared" si="388"/>
        <v/>
      </c>
      <c r="CZ299" s="152"/>
      <c r="DA299" s="373" t="str">
        <f t="shared" si="361"/>
        <v/>
      </c>
      <c r="DC299" s="153">
        <f t="shared" si="347"/>
        <v>0</v>
      </c>
      <c r="DD299" s="153">
        <f t="shared" si="348"/>
        <v>0</v>
      </c>
      <c r="DE299" s="153">
        <f t="shared" si="349"/>
        <v>0</v>
      </c>
      <c r="DF299" s="158">
        <f t="shared" si="350"/>
        <v>-4.7000000000000002E-3</v>
      </c>
      <c r="DG299" s="159">
        <f t="shared" si="362"/>
        <v>-1.1703000000000001</v>
      </c>
      <c r="DH299" s="158">
        <f t="shared" si="351"/>
        <v>3.1999999999999997E-3</v>
      </c>
      <c r="DI299" s="159">
        <f t="shared" si="363"/>
        <v>0.79679999999999995</v>
      </c>
      <c r="DJ299" s="158">
        <f t="shared" si="352"/>
        <v>-2.7000000000000001E-3</v>
      </c>
      <c r="DK299" s="159">
        <f t="shared" si="364"/>
        <v>-0.67230000000000001</v>
      </c>
      <c r="DL299" s="158">
        <f t="shared" si="353"/>
        <v>1.1999999999999999E-3</v>
      </c>
      <c r="DM299" s="159">
        <f t="shared" si="365"/>
        <v>0.29879999999999995</v>
      </c>
      <c r="DN299" s="158">
        <f t="shared" si="354"/>
        <v>1.46E-2</v>
      </c>
      <c r="DO299" s="159">
        <f t="shared" si="366"/>
        <v>3.6354000000000002</v>
      </c>
      <c r="DP299" s="158">
        <f t="shared" si="355"/>
        <v>-1.2999999999999999E-2</v>
      </c>
      <c r="DQ299" s="159">
        <f t="shared" si="367"/>
        <v>-3.2369999999999997</v>
      </c>
      <c r="DR299" s="158">
        <f t="shared" si="356"/>
        <v>-6.7000000000000002E-3</v>
      </c>
      <c r="DS299" s="159">
        <f t="shared" si="368"/>
        <v>-1.6683000000000001</v>
      </c>
      <c r="DT299" s="158">
        <f t="shared" si="357"/>
        <v>-1.2999999999999999E-2</v>
      </c>
      <c r="DU299" s="159">
        <f t="shared" si="369"/>
        <v>-3.2369999999999997</v>
      </c>
      <c r="DV299" s="158">
        <f t="shared" si="358"/>
        <v>-6.7000000000000002E-3</v>
      </c>
      <c r="DW299" s="160">
        <f t="shared" si="370"/>
        <v>-1.6683000000000001</v>
      </c>
    </row>
    <row r="300" spans="1:127" ht="24.95" customHeight="1" x14ac:dyDescent="0.2">
      <c r="A300" s="272">
        <v>291</v>
      </c>
      <c r="B300" s="336"/>
      <c r="C300" s="332"/>
      <c r="D300" s="333"/>
      <c r="E300" s="334"/>
      <c r="F300" s="335"/>
      <c r="G300" s="334"/>
      <c r="H300" s="371"/>
      <c r="I300" s="334"/>
      <c r="J300" s="334"/>
      <c r="K300" s="334"/>
      <c r="L300" s="334"/>
      <c r="M300" s="334"/>
      <c r="N300" s="334"/>
      <c r="O300" s="337"/>
      <c r="P300" s="337"/>
      <c r="Q300" s="338" t="str">
        <f t="shared" si="321"/>
        <v xml:space="preserve"> </v>
      </c>
      <c r="R300" s="339" t="str">
        <f t="shared" si="322"/>
        <v/>
      </c>
      <c r="S300" s="340" t="str">
        <f t="shared" si="375"/>
        <v/>
      </c>
      <c r="T300" s="341" t="str">
        <f t="shared" si="323"/>
        <v/>
      </c>
      <c r="U300" s="341" t="str">
        <f t="shared" si="324"/>
        <v/>
      </c>
      <c r="V300" s="341" t="str">
        <f t="shared" si="325"/>
        <v/>
      </c>
      <c r="W300" s="341" t="str">
        <f t="shared" si="326"/>
        <v/>
      </c>
      <c r="X300" s="340" t="str">
        <f t="shared" si="376"/>
        <v/>
      </c>
      <c r="Y300" s="342" t="str">
        <f t="shared" si="377"/>
        <v/>
      </c>
      <c r="Z300" s="343" t="str">
        <f t="shared" si="378"/>
        <v/>
      </c>
      <c r="AA300" s="344" t="str">
        <f t="shared" si="379"/>
        <v/>
      </c>
      <c r="AB300" s="345" t="str">
        <f t="shared" si="327"/>
        <v/>
      </c>
      <c r="AC300" s="346" t="str">
        <f t="shared" si="328"/>
        <v/>
      </c>
      <c r="AD300" s="346" t="str">
        <f t="shared" si="329"/>
        <v/>
      </c>
      <c r="AE300" s="344" t="str">
        <f t="shared" si="380"/>
        <v/>
      </c>
      <c r="AF300" s="346" t="str">
        <f t="shared" si="330"/>
        <v/>
      </c>
      <c r="AG300" s="344" t="str">
        <f t="shared" si="381"/>
        <v/>
      </c>
      <c r="AH300" s="344" t="str">
        <f t="shared" si="382"/>
        <v/>
      </c>
      <c r="AI300" s="344" t="str">
        <f t="shared" si="383"/>
        <v/>
      </c>
      <c r="AJ300" s="346" t="str">
        <f t="shared" si="384"/>
        <v/>
      </c>
      <c r="AK300" s="346" t="str">
        <f t="shared" si="385"/>
        <v/>
      </c>
      <c r="AL300" s="347" t="str">
        <f t="shared" si="386"/>
        <v/>
      </c>
      <c r="AM300" s="141"/>
      <c r="AN300" s="141"/>
      <c r="AO300" s="142"/>
      <c r="AP300" s="58">
        <f t="shared" si="331"/>
        <v>0</v>
      </c>
      <c r="AQ300" s="94">
        <f>SUM(AP$10:AP300)</f>
        <v>0</v>
      </c>
      <c r="AR300" s="143">
        <f t="shared" si="320"/>
        <v>0.1</v>
      </c>
      <c r="AS300" s="144" t="str">
        <f t="shared" si="332"/>
        <v/>
      </c>
      <c r="AT300" s="144" t="str">
        <f t="shared" si="359"/>
        <v/>
      </c>
      <c r="AU300" s="145"/>
      <c r="AV300" s="58">
        <f t="shared" si="389"/>
        <v>0</v>
      </c>
      <c r="AW300" s="318">
        <f>SUM(AV$10:AV300)</f>
        <v>0</v>
      </c>
      <c r="AX300" s="319">
        <f t="shared" si="390"/>
        <v>0.1</v>
      </c>
      <c r="AY300" s="144" t="str">
        <f t="shared" si="373"/>
        <v/>
      </c>
      <c r="AZ300" s="144" t="str">
        <f t="shared" si="374"/>
        <v/>
      </c>
      <c r="BA300" s="144"/>
      <c r="BB300" s="146" t="str">
        <f t="shared" si="333"/>
        <v/>
      </c>
      <c r="BC300" s="66" t="str">
        <f t="shared" si="372"/>
        <v/>
      </c>
      <c r="BD300" s="195" t="str">
        <f t="shared" si="334"/>
        <v/>
      </c>
      <c r="BF300" s="283"/>
      <c r="BG300" s="286" t="str">
        <f t="shared" si="335"/>
        <v/>
      </c>
      <c r="BY300" s="211" t="str">
        <f t="shared" si="336"/>
        <v/>
      </c>
      <c r="BZ300" s="150" t="str">
        <f t="shared" si="337"/>
        <v/>
      </c>
      <c r="CB300" s="54" t="str">
        <f t="shared" si="371"/>
        <v/>
      </c>
      <c r="CD300" s="54" t="str">
        <f t="shared" si="338"/>
        <v/>
      </c>
      <c r="CF300" s="54" t="str">
        <f t="shared" si="339"/>
        <v/>
      </c>
      <c r="CH300" s="150" t="str">
        <f t="shared" si="340"/>
        <v/>
      </c>
      <c r="CI300" s="290"/>
      <c r="CJ300" s="150" t="str">
        <f t="shared" si="341"/>
        <v/>
      </c>
      <c r="CK300" s="290"/>
      <c r="CL300" s="54" t="str">
        <f t="shared" si="360"/>
        <v/>
      </c>
      <c r="CM300" s="290"/>
      <c r="CN300" s="150" t="str">
        <f t="shared" si="342"/>
        <v/>
      </c>
      <c r="CO300" s="290"/>
      <c r="CP300" s="150" t="str">
        <f t="shared" si="343"/>
        <v/>
      </c>
      <c r="CQ300" s="290"/>
      <c r="CR300" s="150" t="str">
        <f t="shared" si="344"/>
        <v/>
      </c>
      <c r="CS300" s="290"/>
      <c r="CT300" s="150" t="str">
        <f t="shared" si="345"/>
        <v/>
      </c>
      <c r="CU300" s="150"/>
      <c r="CV300" s="150" t="str">
        <f t="shared" si="346"/>
        <v/>
      </c>
      <c r="CW300" s="94"/>
      <c r="CX300" s="151" t="str">
        <f t="shared" si="387"/>
        <v/>
      </c>
      <c r="CY300" s="151" t="str">
        <f t="shared" si="388"/>
        <v/>
      </c>
      <c r="CZ300" s="152"/>
      <c r="DA300" s="373" t="str">
        <f t="shared" si="361"/>
        <v/>
      </c>
      <c r="DC300" s="153">
        <f t="shared" si="347"/>
        <v>0</v>
      </c>
      <c r="DD300" s="153">
        <f t="shared" si="348"/>
        <v>0</v>
      </c>
      <c r="DE300" s="153">
        <f t="shared" si="349"/>
        <v>0</v>
      </c>
      <c r="DF300" s="158">
        <f t="shared" si="350"/>
        <v>-4.7000000000000002E-3</v>
      </c>
      <c r="DG300" s="159">
        <f t="shared" si="362"/>
        <v>-1.1703000000000001</v>
      </c>
      <c r="DH300" s="158">
        <f t="shared" si="351"/>
        <v>3.1999999999999997E-3</v>
      </c>
      <c r="DI300" s="159">
        <f t="shared" si="363"/>
        <v>0.79679999999999995</v>
      </c>
      <c r="DJ300" s="158">
        <f t="shared" si="352"/>
        <v>-2.7000000000000001E-3</v>
      </c>
      <c r="DK300" s="159">
        <f t="shared" si="364"/>
        <v>-0.67230000000000001</v>
      </c>
      <c r="DL300" s="158">
        <f t="shared" si="353"/>
        <v>1.1999999999999999E-3</v>
      </c>
      <c r="DM300" s="159">
        <f t="shared" si="365"/>
        <v>0.29879999999999995</v>
      </c>
      <c r="DN300" s="158">
        <f t="shared" si="354"/>
        <v>1.46E-2</v>
      </c>
      <c r="DO300" s="159">
        <f t="shared" si="366"/>
        <v>3.6354000000000002</v>
      </c>
      <c r="DP300" s="158">
        <f t="shared" si="355"/>
        <v>-1.2999999999999999E-2</v>
      </c>
      <c r="DQ300" s="159">
        <f t="shared" si="367"/>
        <v>-3.2369999999999997</v>
      </c>
      <c r="DR300" s="158">
        <f t="shared" si="356"/>
        <v>-6.7000000000000002E-3</v>
      </c>
      <c r="DS300" s="159">
        <f t="shared" si="368"/>
        <v>-1.6683000000000001</v>
      </c>
      <c r="DT300" s="158">
        <f t="shared" si="357"/>
        <v>-1.2999999999999999E-2</v>
      </c>
      <c r="DU300" s="159">
        <f t="shared" si="369"/>
        <v>-3.2369999999999997</v>
      </c>
      <c r="DV300" s="158">
        <f t="shared" si="358"/>
        <v>-6.7000000000000002E-3</v>
      </c>
      <c r="DW300" s="160">
        <f t="shared" si="370"/>
        <v>-1.6683000000000001</v>
      </c>
    </row>
    <row r="301" spans="1:127" ht="24.95" customHeight="1" x14ac:dyDescent="0.2">
      <c r="A301" s="272">
        <v>292</v>
      </c>
      <c r="B301" s="336"/>
      <c r="C301" s="332"/>
      <c r="D301" s="333"/>
      <c r="E301" s="334"/>
      <c r="F301" s="335"/>
      <c r="G301" s="334"/>
      <c r="H301" s="371"/>
      <c r="I301" s="334"/>
      <c r="J301" s="334"/>
      <c r="K301" s="334"/>
      <c r="L301" s="334"/>
      <c r="M301" s="334"/>
      <c r="N301" s="334"/>
      <c r="O301" s="337"/>
      <c r="P301" s="337"/>
      <c r="Q301" s="338" t="str">
        <f t="shared" si="321"/>
        <v xml:space="preserve"> </v>
      </c>
      <c r="R301" s="339" t="str">
        <f t="shared" si="322"/>
        <v/>
      </c>
      <c r="S301" s="340" t="str">
        <f t="shared" si="375"/>
        <v/>
      </c>
      <c r="T301" s="341" t="str">
        <f t="shared" si="323"/>
        <v/>
      </c>
      <c r="U301" s="341" t="str">
        <f t="shared" si="324"/>
        <v/>
      </c>
      <c r="V301" s="341" t="str">
        <f t="shared" si="325"/>
        <v/>
      </c>
      <c r="W301" s="341" t="str">
        <f t="shared" si="326"/>
        <v/>
      </c>
      <c r="X301" s="340" t="str">
        <f t="shared" si="376"/>
        <v/>
      </c>
      <c r="Y301" s="342" t="str">
        <f t="shared" si="377"/>
        <v/>
      </c>
      <c r="Z301" s="343" t="str">
        <f t="shared" si="378"/>
        <v/>
      </c>
      <c r="AA301" s="344" t="str">
        <f t="shared" si="379"/>
        <v/>
      </c>
      <c r="AB301" s="345" t="str">
        <f t="shared" si="327"/>
        <v/>
      </c>
      <c r="AC301" s="346" t="str">
        <f t="shared" si="328"/>
        <v/>
      </c>
      <c r="AD301" s="346" t="str">
        <f t="shared" si="329"/>
        <v/>
      </c>
      <c r="AE301" s="344" t="str">
        <f t="shared" si="380"/>
        <v/>
      </c>
      <c r="AF301" s="346" t="str">
        <f t="shared" si="330"/>
        <v/>
      </c>
      <c r="AG301" s="344" t="str">
        <f t="shared" si="381"/>
        <v/>
      </c>
      <c r="AH301" s="344" t="str">
        <f t="shared" si="382"/>
        <v/>
      </c>
      <c r="AI301" s="344" t="str">
        <f t="shared" si="383"/>
        <v/>
      </c>
      <c r="AJ301" s="346" t="str">
        <f t="shared" si="384"/>
        <v/>
      </c>
      <c r="AK301" s="346" t="str">
        <f t="shared" si="385"/>
        <v/>
      </c>
      <c r="AL301" s="347" t="str">
        <f t="shared" si="386"/>
        <v/>
      </c>
      <c r="AM301" s="141"/>
      <c r="AN301" s="141"/>
      <c r="AO301" s="142"/>
      <c r="AP301" s="58">
        <f t="shared" si="331"/>
        <v>0</v>
      </c>
      <c r="AQ301" s="94">
        <f>SUM(AP$10:AP301)</f>
        <v>0</v>
      </c>
      <c r="AR301" s="143">
        <f t="shared" si="320"/>
        <v>0.1</v>
      </c>
      <c r="AS301" s="144" t="str">
        <f t="shared" si="332"/>
        <v/>
      </c>
      <c r="AT301" s="144" t="str">
        <f t="shared" si="359"/>
        <v/>
      </c>
      <c r="AU301" s="145"/>
      <c r="AV301" s="58">
        <f t="shared" si="389"/>
        <v>0</v>
      </c>
      <c r="AW301" s="318">
        <f>SUM(AV$10:AV301)</f>
        <v>0</v>
      </c>
      <c r="AX301" s="319">
        <f t="shared" si="390"/>
        <v>0.1</v>
      </c>
      <c r="AY301" s="144" t="str">
        <f t="shared" si="373"/>
        <v/>
      </c>
      <c r="AZ301" s="144" t="str">
        <f t="shared" si="374"/>
        <v/>
      </c>
      <c r="BA301" s="144"/>
      <c r="BB301" s="146" t="str">
        <f t="shared" si="333"/>
        <v/>
      </c>
      <c r="BC301" s="66" t="str">
        <f t="shared" si="372"/>
        <v/>
      </c>
      <c r="BD301" s="195" t="str">
        <f t="shared" si="334"/>
        <v/>
      </c>
      <c r="BF301" s="283"/>
      <c r="BG301" s="286" t="str">
        <f t="shared" si="335"/>
        <v/>
      </c>
      <c r="BY301" s="211" t="str">
        <f t="shared" si="336"/>
        <v/>
      </c>
      <c r="BZ301" s="150" t="str">
        <f t="shared" si="337"/>
        <v/>
      </c>
      <c r="CB301" s="54" t="str">
        <f t="shared" si="371"/>
        <v/>
      </c>
      <c r="CD301" s="54" t="str">
        <f t="shared" si="338"/>
        <v/>
      </c>
      <c r="CF301" s="54" t="str">
        <f t="shared" si="339"/>
        <v/>
      </c>
      <c r="CH301" s="150" t="str">
        <f t="shared" si="340"/>
        <v/>
      </c>
      <c r="CI301" s="290"/>
      <c r="CJ301" s="150" t="str">
        <f t="shared" si="341"/>
        <v/>
      </c>
      <c r="CK301" s="290"/>
      <c r="CL301" s="54" t="str">
        <f t="shared" si="360"/>
        <v/>
      </c>
      <c r="CM301" s="290"/>
      <c r="CN301" s="150" t="str">
        <f t="shared" si="342"/>
        <v/>
      </c>
      <c r="CO301" s="290"/>
      <c r="CP301" s="150" t="str">
        <f t="shared" si="343"/>
        <v/>
      </c>
      <c r="CQ301" s="290"/>
      <c r="CR301" s="150" t="str">
        <f t="shared" si="344"/>
        <v/>
      </c>
      <c r="CS301" s="290"/>
      <c r="CT301" s="150" t="str">
        <f t="shared" si="345"/>
        <v/>
      </c>
      <c r="CU301" s="150"/>
      <c r="CV301" s="150" t="str">
        <f t="shared" si="346"/>
        <v/>
      </c>
      <c r="CW301" s="94"/>
      <c r="CX301" s="151" t="str">
        <f t="shared" si="387"/>
        <v/>
      </c>
      <c r="CY301" s="151" t="str">
        <f t="shared" si="388"/>
        <v/>
      </c>
      <c r="CZ301" s="152"/>
      <c r="DA301" s="373" t="str">
        <f t="shared" si="361"/>
        <v/>
      </c>
      <c r="DC301" s="153">
        <f t="shared" si="347"/>
        <v>0</v>
      </c>
      <c r="DD301" s="153">
        <f t="shared" si="348"/>
        <v>0</v>
      </c>
      <c r="DE301" s="153">
        <f t="shared" si="349"/>
        <v>0</v>
      </c>
      <c r="DF301" s="158">
        <f t="shared" si="350"/>
        <v>-4.7000000000000002E-3</v>
      </c>
      <c r="DG301" s="159">
        <f t="shared" si="362"/>
        <v>-1.1703000000000001</v>
      </c>
      <c r="DH301" s="158">
        <f t="shared" si="351"/>
        <v>3.1999999999999997E-3</v>
      </c>
      <c r="DI301" s="159">
        <f t="shared" si="363"/>
        <v>0.79679999999999995</v>
      </c>
      <c r="DJ301" s="158">
        <f t="shared" si="352"/>
        <v>-2.7000000000000001E-3</v>
      </c>
      <c r="DK301" s="159">
        <f t="shared" si="364"/>
        <v>-0.67230000000000001</v>
      </c>
      <c r="DL301" s="158">
        <f t="shared" si="353"/>
        <v>1.1999999999999999E-3</v>
      </c>
      <c r="DM301" s="159">
        <f t="shared" si="365"/>
        <v>0.29879999999999995</v>
      </c>
      <c r="DN301" s="158">
        <f t="shared" si="354"/>
        <v>1.46E-2</v>
      </c>
      <c r="DO301" s="159">
        <f t="shared" si="366"/>
        <v>3.6354000000000002</v>
      </c>
      <c r="DP301" s="158">
        <f t="shared" si="355"/>
        <v>-1.2999999999999999E-2</v>
      </c>
      <c r="DQ301" s="159">
        <f t="shared" si="367"/>
        <v>-3.2369999999999997</v>
      </c>
      <c r="DR301" s="158">
        <f t="shared" si="356"/>
        <v>-6.7000000000000002E-3</v>
      </c>
      <c r="DS301" s="159">
        <f t="shared" si="368"/>
        <v>-1.6683000000000001</v>
      </c>
      <c r="DT301" s="158">
        <f t="shared" si="357"/>
        <v>-1.2999999999999999E-2</v>
      </c>
      <c r="DU301" s="159">
        <f t="shared" si="369"/>
        <v>-3.2369999999999997</v>
      </c>
      <c r="DV301" s="158">
        <f t="shared" si="358"/>
        <v>-6.7000000000000002E-3</v>
      </c>
      <c r="DW301" s="160">
        <f t="shared" si="370"/>
        <v>-1.6683000000000001</v>
      </c>
    </row>
    <row r="302" spans="1:127" ht="24.95" customHeight="1" x14ac:dyDescent="0.2">
      <c r="A302" s="272">
        <v>293</v>
      </c>
      <c r="B302" s="336"/>
      <c r="C302" s="332"/>
      <c r="D302" s="333"/>
      <c r="E302" s="334"/>
      <c r="F302" s="335"/>
      <c r="G302" s="334"/>
      <c r="H302" s="371"/>
      <c r="I302" s="334"/>
      <c r="J302" s="334"/>
      <c r="K302" s="334"/>
      <c r="L302" s="334"/>
      <c r="M302" s="334"/>
      <c r="N302" s="334"/>
      <c r="O302" s="337"/>
      <c r="P302" s="337"/>
      <c r="Q302" s="338" t="str">
        <f t="shared" si="321"/>
        <v xml:space="preserve"> </v>
      </c>
      <c r="R302" s="339" t="str">
        <f t="shared" si="322"/>
        <v/>
      </c>
      <c r="S302" s="340" t="str">
        <f t="shared" si="375"/>
        <v/>
      </c>
      <c r="T302" s="341" t="str">
        <f t="shared" si="323"/>
        <v/>
      </c>
      <c r="U302" s="341" t="str">
        <f t="shared" si="324"/>
        <v/>
      </c>
      <c r="V302" s="341" t="str">
        <f t="shared" si="325"/>
        <v/>
      </c>
      <c r="W302" s="341" t="str">
        <f t="shared" si="326"/>
        <v/>
      </c>
      <c r="X302" s="340" t="str">
        <f t="shared" si="376"/>
        <v/>
      </c>
      <c r="Y302" s="342" t="str">
        <f t="shared" si="377"/>
        <v/>
      </c>
      <c r="Z302" s="343" t="str">
        <f t="shared" si="378"/>
        <v/>
      </c>
      <c r="AA302" s="344" t="str">
        <f t="shared" si="379"/>
        <v/>
      </c>
      <c r="AB302" s="345" t="str">
        <f t="shared" si="327"/>
        <v/>
      </c>
      <c r="AC302" s="346" t="str">
        <f t="shared" si="328"/>
        <v/>
      </c>
      <c r="AD302" s="346" t="str">
        <f t="shared" si="329"/>
        <v/>
      </c>
      <c r="AE302" s="344" t="str">
        <f t="shared" si="380"/>
        <v/>
      </c>
      <c r="AF302" s="346" t="str">
        <f t="shared" si="330"/>
        <v/>
      </c>
      <c r="AG302" s="344" t="str">
        <f t="shared" si="381"/>
        <v/>
      </c>
      <c r="AH302" s="344" t="str">
        <f t="shared" si="382"/>
        <v/>
      </c>
      <c r="AI302" s="344" t="str">
        <f t="shared" si="383"/>
        <v/>
      </c>
      <c r="AJ302" s="346" t="str">
        <f t="shared" si="384"/>
        <v/>
      </c>
      <c r="AK302" s="346" t="str">
        <f t="shared" si="385"/>
        <v/>
      </c>
      <c r="AL302" s="347" t="str">
        <f t="shared" si="386"/>
        <v/>
      </c>
      <c r="AM302" s="141"/>
      <c r="AN302" s="141"/>
      <c r="AO302" s="142"/>
      <c r="AP302" s="58">
        <f t="shared" si="331"/>
        <v>0</v>
      </c>
      <c r="AQ302" s="94">
        <f>SUM(AP$10:AP302)</f>
        <v>0</v>
      </c>
      <c r="AR302" s="143">
        <f t="shared" si="320"/>
        <v>0.1</v>
      </c>
      <c r="AS302" s="144" t="str">
        <f t="shared" si="332"/>
        <v/>
      </c>
      <c r="AT302" s="144" t="str">
        <f t="shared" si="359"/>
        <v/>
      </c>
      <c r="AU302" s="145"/>
      <c r="AV302" s="58">
        <f t="shared" si="389"/>
        <v>0</v>
      </c>
      <c r="AW302" s="318">
        <f>SUM(AV$10:AV302)</f>
        <v>0</v>
      </c>
      <c r="AX302" s="319">
        <f t="shared" si="390"/>
        <v>0.1</v>
      </c>
      <c r="AY302" s="144" t="str">
        <f t="shared" si="373"/>
        <v/>
      </c>
      <c r="AZ302" s="144" t="str">
        <f t="shared" si="374"/>
        <v/>
      </c>
      <c r="BA302" s="144"/>
      <c r="BB302" s="146" t="str">
        <f t="shared" si="333"/>
        <v/>
      </c>
      <c r="BC302" s="66" t="str">
        <f t="shared" si="372"/>
        <v/>
      </c>
      <c r="BD302" s="195" t="str">
        <f t="shared" si="334"/>
        <v/>
      </c>
      <c r="BF302" s="283"/>
      <c r="BG302" s="286" t="str">
        <f t="shared" si="335"/>
        <v/>
      </c>
      <c r="BY302" s="211" t="str">
        <f t="shared" si="336"/>
        <v/>
      </c>
      <c r="BZ302" s="150" t="str">
        <f t="shared" si="337"/>
        <v/>
      </c>
      <c r="CB302" s="54" t="str">
        <f t="shared" si="371"/>
        <v/>
      </c>
      <c r="CD302" s="54" t="str">
        <f t="shared" si="338"/>
        <v/>
      </c>
      <c r="CF302" s="54" t="str">
        <f t="shared" si="339"/>
        <v/>
      </c>
      <c r="CH302" s="150" t="str">
        <f t="shared" si="340"/>
        <v/>
      </c>
      <c r="CI302" s="290"/>
      <c r="CJ302" s="150" t="str">
        <f t="shared" si="341"/>
        <v/>
      </c>
      <c r="CK302" s="290"/>
      <c r="CL302" s="54" t="str">
        <f t="shared" si="360"/>
        <v/>
      </c>
      <c r="CM302" s="290"/>
      <c r="CN302" s="150" t="str">
        <f t="shared" si="342"/>
        <v/>
      </c>
      <c r="CO302" s="290"/>
      <c r="CP302" s="150" t="str">
        <f t="shared" si="343"/>
        <v/>
      </c>
      <c r="CQ302" s="290"/>
      <c r="CR302" s="150" t="str">
        <f t="shared" si="344"/>
        <v/>
      </c>
      <c r="CS302" s="290"/>
      <c r="CT302" s="150" t="str">
        <f t="shared" si="345"/>
        <v/>
      </c>
      <c r="CU302" s="150"/>
      <c r="CV302" s="150" t="str">
        <f t="shared" si="346"/>
        <v/>
      </c>
      <c r="CW302" s="94"/>
      <c r="CX302" s="151" t="str">
        <f t="shared" si="387"/>
        <v/>
      </c>
      <c r="CY302" s="151" t="str">
        <f t="shared" si="388"/>
        <v/>
      </c>
      <c r="CZ302" s="152"/>
      <c r="DA302" s="373" t="str">
        <f t="shared" si="361"/>
        <v/>
      </c>
      <c r="DC302" s="153">
        <f t="shared" si="347"/>
        <v>0</v>
      </c>
      <c r="DD302" s="153">
        <f t="shared" si="348"/>
        <v>0</v>
      </c>
      <c r="DE302" s="153">
        <f t="shared" si="349"/>
        <v>0</v>
      </c>
      <c r="DF302" s="158">
        <f t="shared" si="350"/>
        <v>-4.7000000000000002E-3</v>
      </c>
      <c r="DG302" s="159">
        <f t="shared" si="362"/>
        <v>-1.1703000000000001</v>
      </c>
      <c r="DH302" s="158">
        <f t="shared" si="351"/>
        <v>3.1999999999999997E-3</v>
      </c>
      <c r="DI302" s="159">
        <f t="shared" si="363"/>
        <v>0.79679999999999995</v>
      </c>
      <c r="DJ302" s="158">
        <f t="shared" si="352"/>
        <v>-2.7000000000000001E-3</v>
      </c>
      <c r="DK302" s="159">
        <f t="shared" si="364"/>
        <v>-0.67230000000000001</v>
      </c>
      <c r="DL302" s="158">
        <f t="shared" si="353"/>
        <v>1.1999999999999999E-3</v>
      </c>
      <c r="DM302" s="159">
        <f t="shared" si="365"/>
        <v>0.29879999999999995</v>
      </c>
      <c r="DN302" s="158">
        <f t="shared" si="354"/>
        <v>1.46E-2</v>
      </c>
      <c r="DO302" s="159">
        <f t="shared" si="366"/>
        <v>3.6354000000000002</v>
      </c>
      <c r="DP302" s="158">
        <f t="shared" si="355"/>
        <v>-1.2999999999999999E-2</v>
      </c>
      <c r="DQ302" s="159">
        <f t="shared" si="367"/>
        <v>-3.2369999999999997</v>
      </c>
      <c r="DR302" s="158">
        <f t="shared" si="356"/>
        <v>-6.7000000000000002E-3</v>
      </c>
      <c r="DS302" s="159">
        <f t="shared" si="368"/>
        <v>-1.6683000000000001</v>
      </c>
      <c r="DT302" s="158">
        <f t="shared" si="357"/>
        <v>-1.2999999999999999E-2</v>
      </c>
      <c r="DU302" s="159">
        <f t="shared" si="369"/>
        <v>-3.2369999999999997</v>
      </c>
      <c r="DV302" s="158">
        <f t="shared" si="358"/>
        <v>-6.7000000000000002E-3</v>
      </c>
      <c r="DW302" s="160">
        <f t="shared" si="370"/>
        <v>-1.6683000000000001</v>
      </c>
    </row>
    <row r="303" spans="1:127" ht="24.95" customHeight="1" x14ac:dyDescent="0.2">
      <c r="A303" s="272">
        <v>294</v>
      </c>
      <c r="B303" s="336"/>
      <c r="C303" s="332"/>
      <c r="D303" s="333"/>
      <c r="E303" s="334"/>
      <c r="F303" s="335"/>
      <c r="G303" s="334"/>
      <c r="H303" s="371"/>
      <c r="I303" s="334"/>
      <c r="J303" s="334"/>
      <c r="K303" s="334"/>
      <c r="L303" s="334"/>
      <c r="M303" s="334"/>
      <c r="N303" s="334"/>
      <c r="O303" s="337"/>
      <c r="P303" s="337"/>
      <c r="Q303" s="338" t="str">
        <f t="shared" si="321"/>
        <v xml:space="preserve"> </v>
      </c>
      <c r="R303" s="339" t="str">
        <f t="shared" si="322"/>
        <v/>
      </c>
      <c r="S303" s="340" t="str">
        <f t="shared" si="375"/>
        <v/>
      </c>
      <c r="T303" s="341" t="str">
        <f t="shared" si="323"/>
        <v/>
      </c>
      <c r="U303" s="341" t="str">
        <f t="shared" si="324"/>
        <v/>
      </c>
      <c r="V303" s="341" t="str">
        <f t="shared" si="325"/>
        <v/>
      </c>
      <c r="W303" s="341" t="str">
        <f t="shared" si="326"/>
        <v/>
      </c>
      <c r="X303" s="340" t="str">
        <f t="shared" si="376"/>
        <v/>
      </c>
      <c r="Y303" s="342" t="str">
        <f t="shared" si="377"/>
        <v/>
      </c>
      <c r="Z303" s="343" t="str">
        <f t="shared" si="378"/>
        <v/>
      </c>
      <c r="AA303" s="344" t="str">
        <f t="shared" si="379"/>
        <v/>
      </c>
      <c r="AB303" s="345" t="str">
        <f t="shared" si="327"/>
        <v/>
      </c>
      <c r="AC303" s="346" t="str">
        <f t="shared" si="328"/>
        <v/>
      </c>
      <c r="AD303" s="346" t="str">
        <f t="shared" si="329"/>
        <v/>
      </c>
      <c r="AE303" s="344" t="str">
        <f t="shared" si="380"/>
        <v/>
      </c>
      <c r="AF303" s="346" t="str">
        <f t="shared" si="330"/>
        <v/>
      </c>
      <c r="AG303" s="344" t="str">
        <f t="shared" si="381"/>
        <v/>
      </c>
      <c r="AH303" s="344" t="str">
        <f t="shared" si="382"/>
        <v/>
      </c>
      <c r="AI303" s="344" t="str">
        <f t="shared" si="383"/>
        <v/>
      </c>
      <c r="AJ303" s="346" t="str">
        <f t="shared" si="384"/>
        <v/>
      </c>
      <c r="AK303" s="346" t="str">
        <f t="shared" si="385"/>
        <v/>
      </c>
      <c r="AL303" s="347" t="str">
        <f t="shared" si="386"/>
        <v/>
      </c>
      <c r="AM303" s="141"/>
      <c r="AN303" s="141"/>
      <c r="AO303" s="142"/>
      <c r="AP303" s="58">
        <f t="shared" si="331"/>
        <v>0</v>
      </c>
      <c r="AQ303" s="94">
        <f>SUM(AP$10:AP303)</f>
        <v>0</v>
      </c>
      <c r="AR303" s="143">
        <f t="shared" si="320"/>
        <v>0.1</v>
      </c>
      <c r="AS303" s="144" t="str">
        <f t="shared" si="332"/>
        <v/>
      </c>
      <c r="AT303" s="144" t="str">
        <f t="shared" si="359"/>
        <v/>
      </c>
      <c r="AU303" s="145"/>
      <c r="AV303" s="58">
        <f t="shared" si="389"/>
        <v>0</v>
      </c>
      <c r="AW303" s="318">
        <f>SUM(AV$10:AV303)</f>
        <v>0</v>
      </c>
      <c r="AX303" s="319">
        <f t="shared" si="390"/>
        <v>0.1</v>
      </c>
      <c r="AY303" s="144" t="str">
        <f t="shared" si="373"/>
        <v/>
      </c>
      <c r="AZ303" s="144" t="str">
        <f t="shared" si="374"/>
        <v/>
      </c>
      <c r="BA303" s="144"/>
      <c r="BB303" s="146" t="str">
        <f t="shared" si="333"/>
        <v/>
      </c>
      <c r="BC303" s="66" t="str">
        <f t="shared" si="372"/>
        <v/>
      </c>
      <c r="BD303" s="195" t="str">
        <f t="shared" si="334"/>
        <v/>
      </c>
      <c r="BF303" s="283"/>
      <c r="BG303" s="286" t="str">
        <f t="shared" si="335"/>
        <v/>
      </c>
      <c r="BY303" s="211" t="str">
        <f t="shared" si="336"/>
        <v/>
      </c>
      <c r="BZ303" s="150" t="str">
        <f t="shared" si="337"/>
        <v/>
      </c>
      <c r="CB303" s="54" t="str">
        <f t="shared" si="371"/>
        <v/>
      </c>
      <c r="CD303" s="54" t="str">
        <f t="shared" si="338"/>
        <v/>
      </c>
      <c r="CF303" s="54" t="str">
        <f t="shared" si="339"/>
        <v/>
      </c>
      <c r="CH303" s="150" t="str">
        <f t="shared" si="340"/>
        <v/>
      </c>
      <c r="CI303" s="290"/>
      <c r="CJ303" s="150" t="str">
        <f t="shared" si="341"/>
        <v/>
      </c>
      <c r="CK303" s="290"/>
      <c r="CL303" s="54" t="str">
        <f t="shared" si="360"/>
        <v/>
      </c>
      <c r="CM303" s="290"/>
      <c r="CN303" s="150" t="str">
        <f t="shared" si="342"/>
        <v/>
      </c>
      <c r="CO303" s="290"/>
      <c r="CP303" s="150" t="str">
        <f t="shared" si="343"/>
        <v/>
      </c>
      <c r="CQ303" s="290"/>
      <c r="CR303" s="150" t="str">
        <f t="shared" si="344"/>
        <v/>
      </c>
      <c r="CS303" s="290"/>
      <c r="CT303" s="150" t="str">
        <f t="shared" si="345"/>
        <v/>
      </c>
      <c r="CU303" s="150"/>
      <c r="CV303" s="150" t="str">
        <f t="shared" si="346"/>
        <v/>
      </c>
      <c r="CW303" s="94"/>
      <c r="CX303" s="151" t="str">
        <f t="shared" si="387"/>
        <v/>
      </c>
      <c r="CY303" s="151" t="str">
        <f t="shared" si="388"/>
        <v/>
      </c>
      <c r="CZ303" s="152"/>
      <c r="DA303" s="373" t="str">
        <f t="shared" si="361"/>
        <v/>
      </c>
      <c r="DC303" s="153">
        <f t="shared" si="347"/>
        <v>0</v>
      </c>
      <c r="DD303" s="153">
        <f t="shared" si="348"/>
        <v>0</v>
      </c>
      <c r="DE303" s="153">
        <f t="shared" si="349"/>
        <v>0</v>
      </c>
      <c r="DF303" s="158">
        <f t="shared" si="350"/>
        <v>-4.7000000000000002E-3</v>
      </c>
      <c r="DG303" s="159">
        <f t="shared" si="362"/>
        <v>-1.1703000000000001</v>
      </c>
      <c r="DH303" s="158">
        <f t="shared" si="351"/>
        <v>3.1999999999999997E-3</v>
      </c>
      <c r="DI303" s="159">
        <f t="shared" si="363"/>
        <v>0.79679999999999995</v>
      </c>
      <c r="DJ303" s="158">
        <f t="shared" si="352"/>
        <v>-2.7000000000000001E-3</v>
      </c>
      <c r="DK303" s="159">
        <f t="shared" si="364"/>
        <v>-0.67230000000000001</v>
      </c>
      <c r="DL303" s="158">
        <f t="shared" si="353"/>
        <v>1.1999999999999999E-3</v>
      </c>
      <c r="DM303" s="159">
        <f t="shared" si="365"/>
        <v>0.29879999999999995</v>
      </c>
      <c r="DN303" s="158">
        <f t="shared" si="354"/>
        <v>1.46E-2</v>
      </c>
      <c r="DO303" s="159">
        <f t="shared" si="366"/>
        <v>3.6354000000000002</v>
      </c>
      <c r="DP303" s="158">
        <f t="shared" si="355"/>
        <v>-1.2999999999999999E-2</v>
      </c>
      <c r="DQ303" s="159">
        <f t="shared" si="367"/>
        <v>-3.2369999999999997</v>
      </c>
      <c r="DR303" s="158">
        <f t="shared" si="356"/>
        <v>-6.7000000000000002E-3</v>
      </c>
      <c r="DS303" s="159">
        <f t="shared" si="368"/>
        <v>-1.6683000000000001</v>
      </c>
      <c r="DT303" s="158">
        <f t="shared" si="357"/>
        <v>-1.2999999999999999E-2</v>
      </c>
      <c r="DU303" s="159">
        <f t="shared" si="369"/>
        <v>-3.2369999999999997</v>
      </c>
      <c r="DV303" s="158">
        <f t="shared" si="358"/>
        <v>-6.7000000000000002E-3</v>
      </c>
      <c r="DW303" s="160">
        <f t="shared" si="370"/>
        <v>-1.6683000000000001</v>
      </c>
    </row>
    <row r="304" spans="1:127" ht="24.95" customHeight="1" x14ac:dyDescent="0.2">
      <c r="A304" s="272">
        <v>295</v>
      </c>
      <c r="B304" s="336"/>
      <c r="C304" s="332"/>
      <c r="D304" s="333"/>
      <c r="E304" s="334"/>
      <c r="F304" s="335"/>
      <c r="G304" s="334"/>
      <c r="H304" s="371"/>
      <c r="I304" s="334"/>
      <c r="J304" s="334"/>
      <c r="K304" s="334"/>
      <c r="L304" s="334"/>
      <c r="M304" s="334"/>
      <c r="N304" s="334"/>
      <c r="O304" s="337"/>
      <c r="P304" s="337"/>
      <c r="Q304" s="338" t="str">
        <f t="shared" si="321"/>
        <v xml:space="preserve"> </v>
      </c>
      <c r="R304" s="339" t="str">
        <f t="shared" si="322"/>
        <v/>
      </c>
      <c r="S304" s="340" t="str">
        <f t="shared" si="375"/>
        <v/>
      </c>
      <c r="T304" s="341" t="str">
        <f t="shared" si="323"/>
        <v/>
      </c>
      <c r="U304" s="341" t="str">
        <f t="shared" si="324"/>
        <v/>
      </c>
      <c r="V304" s="341" t="str">
        <f t="shared" si="325"/>
        <v/>
      </c>
      <c r="W304" s="341" t="str">
        <f t="shared" si="326"/>
        <v/>
      </c>
      <c r="X304" s="340" t="str">
        <f t="shared" si="376"/>
        <v/>
      </c>
      <c r="Y304" s="342" t="str">
        <f t="shared" si="377"/>
        <v/>
      </c>
      <c r="Z304" s="343" t="str">
        <f t="shared" si="378"/>
        <v/>
      </c>
      <c r="AA304" s="344" t="str">
        <f t="shared" si="379"/>
        <v/>
      </c>
      <c r="AB304" s="345" t="str">
        <f t="shared" si="327"/>
        <v/>
      </c>
      <c r="AC304" s="346" t="str">
        <f t="shared" si="328"/>
        <v/>
      </c>
      <c r="AD304" s="346" t="str">
        <f t="shared" si="329"/>
        <v/>
      </c>
      <c r="AE304" s="344" t="str">
        <f t="shared" si="380"/>
        <v/>
      </c>
      <c r="AF304" s="346" t="str">
        <f t="shared" si="330"/>
        <v/>
      </c>
      <c r="AG304" s="344" t="str">
        <f t="shared" si="381"/>
        <v/>
      </c>
      <c r="AH304" s="344" t="str">
        <f t="shared" si="382"/>
        <v/>
      </c>
      <c r="AI304" s="344" t="str">
        <f t="shared" si="383"/>
        <v/>
      </c>
      <c r="AJ304" s="346" t="str">
        <f t="shared" si="384"/>
        <v/>
      </c>
      <c r="AK304" s="346" t="str">
        <f t="shared" si="385"/>
        <v/>
      </c>
      <c r="AL304" s="347" t="str">
        <f t="shared" si="386"/>
        <v/>
      </c>
      <c r="AM304" s="141"/>
      <c r="AN304" s="141"/>
      <c r="AO304" s="142"/>
      <c r="AP304" s="58">
        <f t="shared" si="331"/>
        <v>0</v>
      </c>
      <c r="AQ304" s="94">
        <f>SUM(AP$10:AP304)</f>
        <v>0</v>
      </c>
      <c r="AR304" s="143">
        <f t="shared" si="320"/>
        <v>0.1</v>
      </c>
      <c r="AS304" s="144" t="str">
        <f t="shared" si="332"/>
        <v/>
      </c>
      <c r="AT304" s="144" t="str">
        <f t="shared" si="359"/>
        <v/>
      </c>
      <c r="AU304" s="145"/>
      <c r="AV304" s="58">
        <f t="shared" si="389"/>
        <v>0</v>
      </c>
      <c r="AW304" s="318">
        <f>SUM(AV$10:AV304)</f>
        <v>0</v>
      </c>
      <c r="AX304" s="319">
        <f t="shared" si="390"/>
        <v>0.1</v>
      </c>
      <c r="AY304" s="144" t="str">
        <f t="shared" si="373"/>
        <v/>
      </c>
      <c r="AZ304" s="144" t="str">
        <f t="shared" si="374"/>
        <v/>
      </c>
      <c r="BA304" s="144"/>
      <c r="BB304" s="146" t="str">
        <f t="shared" si="333"/>
        <v/>
      </c>
      <c r="BC304" s="66" t="str">
        <f t="shared" si="372"/>
        <v/>
      </c>
      <c r="BD304" s="195" t="str">
        <f t="shared" si="334"/>
        <v/>
      </c>
      <c r="BF304" s="283"/>
      <c r="BG304" s="286" t="str">
        <f t="shared" si="335"/>
        <v/>
      </c>
      <c r="BY304" s="211" t="str">
        <f t="shared" si="336"/>
        <v/>
      </c>
      <c r="BZ304" s="150" t="str">
        <f t="shared" si="337"/>
        <v/>
      </c>
      <c r="CB304" s="54" t="str">
        <f t="shared" si="371"/>
        <v/>
      </c>
      <c r="CD304" s="54" t="str">
        <f t="shared" si="338"/>
        <v/>
      </c>
      <c r="CF304" s="54" t="str">
        <f t="shared" si="339"/>
        <v/>
      </c>
      <c r="CH304" s="150" t="str">
        <f t="shared" si="340"/>
        <v/>
      </c>
      <c r="CI304" s="290"/>
      <c r="CJ304" s="150" t="str">
        <f t="shared" si="341"/>
        <v/>
      </c>
      <c r="CK304" s="290"/>
      <c r="CL304" s="54" t="str">
        <f t="shared" si="360"/>
        <v/>
      </c>
      <c r="CM304" s="290"/>
      <c r="CN304" s="150" t="str">
        <f t="shared" si="342"/>
        <v/>
      </c>
      <c r="CO304" s="290"/>
      <c r="CP304" s="150" t="str">
        <f t="shared" si="343"/>
        <v/>
      </c>
      <c r="CQ304" s="290"/>
      <c r="CR304" s="150" t="str">
        <f t="shared" si="344"/>
        <v/>
      </c>
      <c r="CS304" s="290"/>
      <c r="CT304" s="150" t="str">
        <f t="shared" si="345"/>
        <v/>
      </c>
      <c r="CU304" s="150"/>
      <c r="CV304" s="150" t="str">
        <f t="shared" si="346"/>
        <v/>
      </c>
      <c r="CW304" s="94"/>
      <c r="CX304" s="151" t="str">
        <f t="shared" si="387"/>
        <v/>
      </c>
      <c r="CY304" s="151" t="str">
        <f t="shared" si="388"/>
        <v/>
      </c>
      <c r="CZ304" s="152"/>
      <c r="DA304" s="373" t="str">
        <f t="shared" si="361"/>
        <v/>
      </c>
      <c r="DC304" s="153">
        <f t="shared" si="347"/>
        <v>0</v>
      </c>
      <c r="DD304" s="153">
        <f t="shared" si="348"/>
        <v>0</v>
      </c>
      <c r="DE304" s="153">
        <f t="shared" si="349"/>
        <v>0</v>
      </c>
      <c r="DF304" s="158">
        <f t="shared" si="350"/>
        <v>-4.7000000000000002E-3</v>
      </c>
      <c r="DG304" s="159">
        <f t="shared" si="362"/>
        <v>-1.1703000000000001</v>
      </c>
      <c r="DH304" s="158">
        <f t="shared" si="351"/>
        <v>3.1999999999999997E-3</v>
      </c>
      <c r="DI304" s="159">
        <f t="shared" si="363"/>
        <v>0.79679999999999995</v>
      </c>
      <c r="DJ304" s="158">
        <f t="shared" si="352"/>
        <v>-2.7000000000000001E-3</v>
      </c>
      <c r="DK304" s="159">
        <f t="shared" si="364"/>
        <v>-0.67230000000000001</v>
      </c>
      <c r="DL304" s="158">
        <f t="shared" si="353"/>
        <v>1.1999999999999999E-3</v>
      </c>
      <c r="DM304" s="159">
        <f t="shared" si="365"/>
        <v>0.29879999999999995</v>
      </c>
      <c r="DN304" s="158">
        <f t="shared" si="354"/>
        <v>1.46E-2</v>
      </c>
      <c r="DO304" s="159">
        <f t="shared" si="366"/>
        <v>3.6354000000000002</v>
      </c>
      <c r="DP304" s="158">
        <f t="shared" si="355"/>
        <v>-1.2999999999999999E-2</v>
      </c>
      <c r="DQ304" s="159">
        <f t="shared" si="367"/>
        <v>-3.2369999999999997</v>
      </c>
      <c r="DR304" s="158">
        <f t="shared" si="356"/>
        <v>-6.7000000000000002E-3</v>
      </c>
      <c r="DS304" s="159">
        <f t="shared" si="368"/>
        <v>-1.6683000000000001</v>
      </c>
      <c r="DT304" s="158">
        <f t="shared" si="357"/>
        <v>-1.2999999999999999E-2</v>
      </c>
      <c r="DU304" s="159">
        <f t="shared" si="369"/>
        <v>-3.2369999999999997</v>
      </c>
      <c r="DV304" s="158">
        <f t="shared" si="358"/>
        <v>-6.7000000000000002E-3</v>
      </c>
      <c r="DW304" s="160">
        <f t="shared" si="370"/>
        <v>-1.6683000000000001</v>
      </c>
    </row>
    <row r="305" spans="1:127" ht="24.95" customHeight="1" x14ac:dyDescent="0.2">
      <c r="A305" s="272">
        <v>296</v>
      </c>
      <c r="B305" s="336"/>
      <c r="C305" s="332"/>
      <c r="D305" s="333"/>
      <c r="E305" s="334"/>
      <c r="F305" s="335"/>
      <c r="G305" s="334"/>
      <c r="H305" s="371"/>
      <c r="I305" s="334"/>
      <c r="J305" s="334"/>
      <c r="K305" s="334"/>
      <c r="L305" s="334"/>
      <c r="M305" s="334"/>
      <c r="N305" s="334"/>
      <c r="O305" s="337"/>
      <c r="P305" s="337"/>
      <c r="Q305" s="338" t="str">
        <f t="shared" si="321"/>
        <v xml:space="preserve"> </v>
      </c>
      <c r="R305" s="339" t="str">
        <f t="shared" si="322"/>
        <v/>
      </c>
      <c r="S305" s="340" t="str">
        <f t="shared" si="375"/>
        <v/>
      </c>
      <c r="T305" s="341" t="str">
        <f t="shared" si="323"/>
        <v/>
      </c>
      <c r="U305" s="341" t="str">
        <f t="shared" si="324"/>
        <v/>
      </c>
      <c r="V305" s="341" t="str">
        <f t="shared" si="325"/>
        <v/>
      </c>
      <c r="W305" s="341" t="str">
        <f t="shared" si="326"/>
        <v/>
      </c>
      <c r="X305" s="340" t="str">
        <f t="shared" si="376"/>
        <v/>
      </c>
      <c r="Y305" s="342" t="str">
        <f t="shared" si="377"/>
        <v/>
      </c>
      <c r="Z305" s="343" t="str">
        <f t="shared" si="378"/>
        <v/>
      </c>
      <c r="AA305" s="344" t="str">
        <f t="shared" si="379"/>
        <v/>
      </c>
      <c r="AB305" s="345" t="str">
        <f t="shared" si="327"/>
        <v/>
      </c>
      <c r="AC305" s="346" t="str">
        <f t="shared" si="328"/>
        <v/>
      </c>
      <c r="AD305" s="346" t="str">
        <f t="shared" si="329"/>
        <v/>
      </c>
      <c r="AE305" s="344" t="str">
        <f t="shared" si="380"/>
        <v/>
      </c>
      <c r="AF305" s="346" t="str">
        <f t="shared" si="330"/>
        <v/>
      </c>
      <c r="AG305" s="344" t="str">
        <f t="shared" si="381"/>
        <v/>
      </c>
      <c r="AH305" s="344" t="str">
        <f t="shared" si="382"/>
        <v/>
      </c>
      <c r="AI305" s="344" t="str">
        <f t="shared" si="383"/>
        <v/>
      </c>
      <c r="AJ305" s="346" t="str">
        <f t="shared" si="384"/>
        <v/>
      </c>
      <c r="AK305" s="346" t="str">
        <f t="shared" si="385"/>
        <v/>
      </c>
      <c r="AL305" s="347" t="str">
        <f t="shared" si="386"/>
        <v/>
      </c>
      <c r="AM305" s="141"/>
      <c r="AN305" s="141"/>
      <c r="AO305" s="142"/>
      <c r="AP305" s="58">
        <f t="shared" si="331"/>
        <v>0</v>
      </c>
      <c r="AQ305" s="94">
        <f>SUM(AP$10:AP305)</f>
        <v>0</v>
      </c>
      <c r="AR305" s="143">
        <f t="shared" si="320"/>
        <v>0.1</v>
      </c>
      <c r="AS305" s="144" t="str">
        <f t="shared" si="332"/>
        <v/>
      </c>
      <c r="AT305" s="144" t="str">
        <f t="shared" si="359"/>
        <v/>
      </c>
      <c r="AU305" s="145"/>
      <c r="AV305" s="58">
        <f t="shared" si="389"/>
        <v>0</v>
      </c>
      <c r="AW305" s="318">
        <f>SUM(AV$10:AV305)</f>
        <v>0</v>
      </c>
      <c r="AX305" s="319">
        <f t="shared" si="390"/>
        <v>0.1</v>
      </c>
      <c r="AY305" s="144" t="str">
        <f t="shared" si="373"/>
        <v/>
      </c>
      <c r="AZ305" s="144" t="str">
        <f t="shared" si="374"/>
        <v/>
      </c>
      <c r="BA305" s="144"/>
      <c r="BB305" s="146" t="str">
        <f t="shared" si="333"/>
        <v/>
      </c>
      <c r="BC305" s="66" t="str">
        <f t="shared" si="372"/>
        <v/>
      </c>
      <c r="BD305" s="195" t="str">
        <f t="shared" si="334"/>
        <v/>
      </c>
      <c r="BF305" s="283"/>
      <c r="BG305" s="286" t="str">
        <f t="shared" si="335"/>
        <v/>
      </c>
      <c r="BY305" s="211" t="str">
        <f t="shared" si="336"/>
        <v/>
      </c>
      <c r="BZ305" s="150" t="str">
        <f t="shared" si="337"/>
        <v/>
      </c>
      <c r="CB305" s="54" t="str">
        <f t="shared" si="371"/>
        <v/>
      </c>
      <c r="CD305" s="54" t="str">
        <f t="shared" si="338"/>
        <v/>
      </c>
      <c r="CF305" s="54" t="str">
        <f t="shared" si="339"/>
        <v/>
      </c>
      <c r="CH305" s="150" t="str">
        <f t="shared" si="340"/>
        <v/>
      </c>
      <c r="CI305" s="290"/>
      <c r="CJ305" s="150" t="str">
        <f t="shared" si="341"/>
        <v/>
      </c>
      <c r="CK305" s="290"/>
      <c r="CL305" s="54" t="str">
        <f t="shared" si="360"/>
        <v/>
      </c>
      <c r="CM305" s="290"/>
      <c r="CN305" s="150" t="str">
        <f t="shared" si="342"/>
        <v/>
      </c>
      <c r="CO305" s="290"/>
      <c r="CP305" s="150" t="str">
        <f t="shared" si="343"/>
        <v/>
      </c>
      <c r="CQ305" s="290"/>
      <c r="CR305" s="150" t="str">
        <f t="shared" si="344"/>
        <v/>
      </c>
      <c r="CS305" s="290"/>
      <c r="CT305" s="150" t="str">
        <f t="shared" si="345"/>
        <v/>
      </c>
      <c r="CU305" s="150"/>
      <c r="CV305" s="150" t="str">
        <f t="shared" si="346"/>
        <v/>
      </c>
      <c r="CW305" s="94"/>
      <c r="CX305" s="151" t="str">
        <f t="shared" si="387"/>
        <v/>
      </c>
      <c r="CY305" s="151" t="str">
        <f t="shared" si="388"/>
        <v/>
      </c>
      <c r="CZ305" s="152"/>
      <c r="DA305" s="373" t="str">
        <f t="shared" si="361"/>
        <v/>
      </c>
      <c r="DC305" s="153">
        <f t="shared" si="347"/>
        <v>0</v>
      </c>
      <c r="DD305" s="153">
        <f t="shared" si="348"/>
        <v>0</v>
      </c>
      <c r="DE305" s="153">
        <f t="shared" si="349"/>
        <v>0</v>
      </c>
      <c r="DF305" s="158">
        <f t="shared" si="350"/>
        <v>-4.7000000000000002E-3</v>
      </c>
      <c r="DG305" s="159">
        <f t="shared" si="362"/>
        <v>-1.1703000000000001</v>
      </c>
      <c r="DH305" s="158">
        <f t="shared" si="351"/>
        <v>3.1999999999999997E-3</v>
      </c>
      <c r="DI305" s="159">
        <f t="shared" si="363"/>
        <v>0.79679999999999995</v>
      </c>
      <c r="DJ305" s="158">
        <f t="shared" si="352"/>
        <v>-2.7000000000000001E-3</v>
      </c>
      <c r="DK305" s="159">
        <f t="shared" si="364"/>
        <v>-0.67230000000000001</v>
      </c>
      <c r="DL305" s="158">
        <f t="shared" si="353"/>
        <v>1.1999999999999999E-3</v>
      </c>
      <c r="DM305" s="159">
        <f t="shared" si="365"/>
        <v>0.29879999999999995</v>
      </c>
      <c r="DN305" s="158">
        <f t="shared" si="354"/>
        <v>1.46E-2</v>
      </c>
      <c r="DO305" s="159">
        <f t="shared" si="366"/>
        <v>3.6354000000000002</v>
      </c>
      <c r="DP305" s="158">
        <f t="shared" si="355"/>
        <v>-1.2999999999999999E-2</v>
      </c>
      <c r="DQ305" s="159">
        <f t="shared" si="367"/>
        <v>-3.2369999999999997</v>
      </c>
      <c r="DR305" s="158">
        <f t="shared" si="356"/>
        <v>-6.7000000000000002E-3</v>
      </c>
      <c r="DS305" s="159">
        <f t="shared" si="368"/>
        <v>-1.6683000000000001</v>
      </c>
      <c r="DT305" s="158">
        <f t="shared" si="357"/>
        <v>-1.2999999999999999E-2</v>
      </c>
      <c r="DU305" s="159">
        <f t="shared" si="369"/>
        <v>-3.2369999999999997</v>
      </c>
      <c r="DV305" s="158">
        <f t="shared" si="358"/>
        <v>-6.7000000000000002E-3</v>
      </c>
      <c r="DW305" s="160">
        <f t="shared" si="370"/>
        <v>-1.6683000000000001</v>
      </c>
    </row>
    <row r="306" spans="1:127" ht="24.95" customHeight="1" x14ac:dyDescent="0.2">
      <c r="A306" s="272">
        <v>297</v>
      </c>
      <c r="B306" s="336"/>
      <c r="C306" s="332"/>
      <c r="D306" s="333"/>
      <c r="E306" s="334"/>
      <c r="F306" s="335"/>
      <c r="G306" s="334"/>
      <c r="H306" s="371"/>
      <c r="I306" s="334"/>
      <c r="J306" s="334"/>
      <c r="K306" s="334"/>
      <c r="L306" s="334"/>
      <c r="M306" s="334"/>
      <c r="N306" s="334"/>
      <c r="O306" s="337"/>
      <c r="P306" s="337"/>
      <c r="Q306" s="338" t="str">
        <f t="shared" si="321"/>
        <v xml:space="preserve"> </v>
      </c>
      <c r="R306" s="339" t="str">
        <f t="shared" si="322"/>
        <v/>
      </c>
      <c r="S306" s="340" t="str">
        <f t="shared" si="375"/>
        <v/>
      </c>
      <c r="T306" s="341" t="str">
        <f t="shared" si="323"/>
        <v/>
      </c>
      <c r="U306" s="341" t="str">
        <f t="shared" si="324"/>
        <v/>
      </c>
      <c r="V306" s="341" t="str">
        <f t="shared" si="325"/>
        <v/>
      </c>
      <c r="W306" s="341" t="str">
        <f t="shared" si="326"/>
        <v/>
      </c>
      <c r="X306" s="340" t="str">
        <f t="shared" si="376"/>
        <v/>
      </c>
      <c r="Y306" s="342" t="str">
        <f t="shared" si="377"/>
        <v/>
      </c>
      <c r="Z306" s="343" t="str">
        <f t="shared" si="378"/>
        <v/>
      </c>
      <c r="AA306" s="344" t="str">
        <f t="shared" si="379"/>
        <v/>
      </c>
      <c r="AB306" s="345" t="str">
        <f t="shared" si="327"/>
        <v/>
      </c>
      <c r="AC306" s="346" t="str">
        <f t="shared" si="328"/>
        <v/>
      </c>
      <c r="AD306" s="346" t="str">
        <f t="shared" si="329"/>
        <v/>
      </c>
      <c r="AE306" s="344" t="str">
        <f t="shared" si="380"/>
        <v/>
      </c>
      <c r="AF306" s="346" t="str">
        <f t="shared" si="330"/>
        <v/>
      </c>
      <c r="AG306" s="344" t="str">
        <f t="shared" si="381"/>
        <v/>
      </c>
      <c r="AH306" s="344" t="str">
        <f t="shared" si="382"/>
        <v/>
      </c>
      <c r="AI306" s="344" t="str">
        <f t="shared" si="383"/>
        <v/>
      </c>
      <c r="AJ306" s="346" t="str">
        <f t="shared" si="384"/>
        <v/>
      </c>
      <c r="AK306" s="346" t="str">
        <f t="shared" si="385"/>
        <v/>
      </c>
      <c r="AL306" s="347" t="str">
        <f t="shared" si="386"/>
        <v/>
      </c>
      <c r="AM306" s="141"/>
      <c r="AN306" s="141"/>
      <c r="AO306" s="142"/>
      <c r="AP306" s="58">
        <f t="shared" si="331"/>
        <v>0</v>
      </c>
      <c r="AQ306" s="94">
        <f>SUM(AP$10:AP306)</f>
        <v>0</v>
      </c>
      <c r="AR306" s="143">
        <f t="shared" si="320"/>
        <v>0.1</v>
      </c>
      <c r="AS306" s="144" t="str">
        <f t="shared" si="332"/>
        <v/>
      </c>
      <c r="AT306" s="144" t="str">
        <f t="shared" si="359"/>
        <v/>
      </c>
      <c r="AU306" s="145"/>
      <c r="AV306" s="58">
        <f t="shared" si="389"/>
        <v>0</v>
      </c>
      <c r="AW306" s="318">
        <f>SUM(AV$10:AV306)</f>
        <v>0</v>
      </c>
      <c r="AX306" s="319">
        <f t="shared" si="390"/>
        <v>0.1</v>
      </c>
      <c r="AY306" s="144" t="str">
        <f t="shared" si="373"/>
        <v/>
      </c>
      <c r="AZ306" s="144" t="str">
        <f t="shared" si="374"/>
        <v/>
      </c>
      <c r="BA306" s="144"/>
      <c r="BB306" s="146" t="str">
        <f t="shared" si="333"/>
        <v/>
      </c>
      <c r="BC306" s="66" t="str">
        <f t="shared" si="372"/>
        <v/>
      </c>
      <c r="BD306" s="195" t="str">
        <f t="shared" si="334"/>
        <v/>
      </c>
      <c r="BF306" s="283"/>
      <c r="BG306" s="286" t="str">
        <f t="shared" si="335"/>
        <v/>
      </c>
      <c r="BY306" s="211" t="str">
        <f t="shared" si="336"/>
        <v/>
      </c>
      <c r="BZ306" s="150" t="str">
        <f t="shared" si="337"/>
        <v/>
      </c>
      <c r="CB306" s="54" t="str">
        <f t="shared" si="371"/>
        <v/>
      </c>
      <c r="CD306" s="54" t="str">
        <f t="shared" si="338"/>
        <v/>
      </c>
      <c r="CF306" s="54" t="str">
        <f t="shared" si="339"/>
        <v/>
      </c>
      <c r="CH306" s="150" t="str">
        <f t="shared" si="340"/>
        <v/>
      </c>
      <c r="CI306" s="290"/>
      <c r="CJ306" s="150" t="str">
        <f t="shared" si="341"/>
        <v/>
      </c>
      <c r="CK306" s="290"/>
      <c r="CL306" s="54" t="str">
        <f t="shared" si="360"/>
        <v/>
      </c>
      <c r="CM306" s="290"/>
      <c r="CN306" s="150" t="str">
        <f t="shared" si="342"/>
        <v/>
      </c>
      <c r="CO306" s="290"/>
      <c r="CP306" s="150" t="str">
        <f t="shared" si="343"/>
        <v/>
      </c>
      <c r="CQ306" s="290"/>
      <c r="CR306" s="150" t="str">
        <f t="shared" si="344"/>
        <v/>
      </c>
      <c r="CS306" s="290"/>
      <c r="CT306" s="150" t="str">
        <f t="shared" si="345"/>
        <v/>
      </c>
      <c r="CU306" s="150"/>
      <c r="CV306" s="150" t="str">
        <f t="shared" si="346"/>
        <v/>
      </c>
      <c r="CW306" s="94"/>
      <c r="CX306" s="151" t="str">
        <f t="shared" si="387"/>
        <v/>
      </c>
      <c r="CY306" s="151" t="str">
        <f t="shared" si="388"/>
        <v/>
      </c>
      <c r="CZ306" s="152"/>
      <c r="DA306" s="373" t="str">
        <f t="shared" si="361"/>
        <v/>
      </c>
      <c r="DC306" s="153">
        <f t="shared" si="347"/>
        <v>0</v>
      </c>
      <c r="DD306" s="153">
        <f t="shared" si="348"/>
        <v>0</v>
      </c>
      <c r="DE306" s="153">
        <f t="shared" si="349"/>
        <v>0</v>
      </c>
      <c r="DF306" s="158">
        <f t="shared" si="350"/>
        <v>-4.7000000000000002E-3</v>
      </c>
      <c r="DG306" s="159">
        <f t="shared" si="362"/>
        <v>-1.1703000000000001</v>
      </c>
      <c r="DH306" s="158">
        <f t="shared" si="351"/>
        <v>3.1999999999999997E-3</v>
      </c>
      <c r="DI306" s="159">
        <f t="shared" si="363"/>
        <v>0.79679999999999995</v>
      </c>
      <c r="DJ306" s="158">
        <f t="shared" si="352"/>
        <v>-2.7000000000000001E-3</v>
      </c>
      <c r="DK306" s="159">
        <f t="shared" si="364"/>
        <v>-0.67230000000000001</v>
      </c>
      <c r="DL306" s="158">
        <f t="shared" si="353"/>
        <v>1.1999999999999999E-3</v>
      </c>
      <c r="DM306" s="159">
        <f t="shared" si="365"/>
        <v>0.29879999999999995</v>
      </c>
      <c r="DN306" s="158">
        <f t="shared" si="354"/>
        <v>1.46E-2</v>
      </c>
      <c r="DO306" s="159">
        <f t="shared" si="366"/>
        <v>3.6354000000000002</v>
      </c>
      <c r="DP306" s="158">
        <f t="shared" si="355"/>
        <v>-1.2999999999999999E-2</v>
      </c>
      <c r="DQ306" s="159">
        <f t="shared" si="367"/>
        <v>-3.2369999999999997</v>
      </c>
      <c r="DR306" s="158">
        <f t="shared" si="356"/>
        <v>-6.7000000000000002E-3</v>
      </c>
      <c r="DS306" s="159">
        <f t="shared" si="368"/>
        <v>-1.6683000000000001</v>
      </c>
      <c r="DT306" s="158">
        <f t="shared" si="357"/>
        <v>-1.2999999999999999E-2</v>
      </c>
      <c r="DU306" s="159">
        <f t="shared" si="369"/>
        <v>-3.2369999999999997</v>
      </c>
      <c r="DV306" s="158">
        <f t="shared" si="358"/>
        <v>-6.7000000000000002E-3</v>
      </c>
      <c r="DW306" s="160">
        <f t="shared" si="370"/>
        <v>-1.6683000000000001</v>
      </c>
    </row>
    <row r="307" spans="1:127" ht="24.95" customHeight="1" x14ac:dyDescent="0.2">
      <c r="A307" s="272">
        <v>298</v>
      </c>
      <c r="B307" s="336"/>
      <c r="C307" s="332"/>
      <c r="D307" s="333"/>
      <c r="E307" s="334"/>
      <c r="F307" s="335"/>
      <c r="G307" s="334"/>
      <c r="H307" s="371"/>
      <c r="I307" s="334"/>
      <c r="J307" s="334"/>
      <c r="K307" s="334"/>
      <c r="L307" s="334"/>
      <c r="M307" s="334"/>
      <c r="N307" s="334"/>
      <c r="O307" s="337"/>
      <c r="P307" s="337"/>
      <c r="Q307" s="338" t="str">
        <f t="shared" si="321"/>
        <v xml:space="preserve"> </v>
      </c>
      <c r="R307" s="339" t="str">
        <f t="shared" si="322"/>
        <v/>
      </c>
      <c r="S307" s="340" t="str">
        <f t="shared" si="375"/>
        <v/>
      </c>
      <c r="T307" s="341" t="str">
        <f t="shared" si="323"/>
        <v/>
      </c>
      <c r="U307" s="341" t="str">
        <f t="shared" si="324"/>
        <v/>
      </c>
      <c r="V307" s="341" t="str">
        <f t="shared" si="325"/>
        <v/>
      </c>
      <c r="W307" s="341" t="str">
        <f t="shared" si="326"/>
        <v/>
      </c>
      <c r="X307" s="340" t="str">
        <f t="shared" si="376"/>
        <v/>
      </c>
      <c r="Y307" s="342" t="str">
        <f t="shared" si="377"/>
        <v/>
      </c>
      <c r="Z307" s="343" t="str">
        <f t="shared" si="378"/>
        <v/>
      </c>
      <c r="AA307" s="344" t="str">
        <f t="shared" si="379"/>
        <v/>
      </c>
      <c r="AB307" s="345" t="str">
        <f t="shared" si="327"/>
        <v/>
      </c>
      <c r="AC307" s="346" t="str">
        <f t="shared" si="328"/>
        <v/>
      </c>
      <c r="AD307" s="346" t="str">
        <f t="shared" si="329"/>
        <v/>
      </c>
      <c r="AE307" s="344" t="str">
        <f t="shared" si="380"/>
        <v/>
      </c>
      <c r="AF307" s="346" t="str">
        <f t="shared" si="330"/>
        <v/>
      </c>
      <c r="AG307" s="344" t="str">
        <f t="shared" si="381"/>
        <v/>
      </c>
      <c r="AH307" s="344" t="str">
        <f t="shared" si="382"/>
        <v/>
      </c>
      <c r="AI307" s="344" t="str">
        <f t="shared" si="383"/>
        <v/>
      </c>
      <c r="AJ307" s="346" t="str">
        <f t="shared" si="384"/>
        <v/>
      </c>
      <c r="AK307" s="346" t="str">
        <f t="shared" si="385"/>
        <v/>
      </c>
      <c r="AL307" s="347" t="str">
        <f t="shared" si="386"/>
        <v/>
      </c>
      <c r="AM307" s="141"/>
      <c r="AN307" s="141"/>
      <c r="AO307" s="142"/>
      <c r="AP307" s="58">
        <f t="shared" si="331"/>
        <v>0</v>
      </c>
      <c r="AQ307" s="94">
        <f>SUM(AP$10:AP307)</f>
        <v>0</v>
      </c>
      <c r="AR307" s="143">
        <f t="shared" ref="AR307:AR370" si="391">IF(AP307&gt;0,AQ307,AQ307+0.1)</f>
        <v>0.1</v>
      </c>
      <c r="AS307" s="144" t="str">
        <f t="shared" si="332"/>
        <v/>
      </c>
      <c r="AT307" s="144" t="str">
        <f t="shared" si="359"/>
        <v/>
      </c>
      <c r="AU307" s="145"/>
      <c r="AV307" s="58">
        <f t="shared" si="389"/>
        <v>0</v>
      </c>
      <c r="AW307" s="318">
        <f>SUM(AV$10:AV307)</f>
        <v>0</v>
      </c>
      <c r="AX307" s="319">
        <f t="shared" si="390"/>
        <v>0.1</v>
      </c>
      <c r="AY307" s="144" t="str">
        <f t="shared" si="373"/>
        <v/>
      </c>
      <c r="AZ307" s="144" t="str">
        <f t="shared" si="374"/>
        <v/>
      </c>
      <c r="BA307" s="144"/>
      <c r="BB307" s="146" t="str">
        <f t="shared" si="333"/>
        <v/>
      </c>
      <c r="BC307" s="66" t="str">
        <f t="shared" si="372"/>
        <v/>
      </c>
      <c r="BD307" s="195" t="str">
        <f t="shared" si="334"/>
        <v/>
      </c>
      <c r="BF307" s="283"/>
      <c r="BG307" s="286" t="str">
        <f t="shared" si="335"/>
        <v/>
      </c>
      <c r="BY307" s="211" t="str">
        <f t="shared" si="336"/>
        <v/>
      </c>
      <c r="BZ307" s="150" t="str">
        <f t="shared" si="337"/>
        <v/>
      </c>
      <c r="CB307" s="54" t="str">
        <f t="shared" si="371"/>
        <v/>
      </c>
      <c r="CD307" s="54" t="str">
        <f t="shared" si="338"/>
        <v/>
      </c>
      <c r="CF307" s="54" t="str">
        <f t="shared" si="339"/>
        <v/>
      </c>
      <c r="CH307" s="150" t="str">
        <f t="shared" si="340"/>
        <v/>
      </c>
      <c r="CI307" s="290"/>
      <c r="CJ307" s="150" t="str">
        <f t="shared" si="341"/>
        <v/>
      </c>
      <c r="CK307" s="290"/>
      <c r="CL307" s="54" t="str">
        <f t="shared" si="360"/>
        <v/>
      </c>
      <c r="CM307" s="290"/>
      <c r="CN307" s="150" t="str">
        <f t="shared" si="342"/>
        <v/>
      </c>
      <c r="CO307" s="290"/>
      <c r="CP307" s="150" t="str">
        <f t="shared" si="343"/>
        <v/>
      </c>
      <c r="CQ307" s="290"/>
      <c r="CR307" s="150" t="str">
        <f t="shared" si="344"/>
        <v/>
      </c>
      <c r="CS307" s="290"/>
      <c r="CT307" s="150" t="str">
        <f t="shared" si="345"/>
        <v/>
      </c>
      <c r="CU307" s="150"/>
      <c r="CV307" s="150" t="str">
        <f t="shared" si="346"/>
        <v/>
      </c>
      <c r="CW307" s="94"/>
      <c r="CX307" s="151" t="str">
        <f t="shared" si="387"/>
        <v/>
      </c>
      <c r="CY307" s="151" t="str">
        <f t="shared" si="388"/>
        <v/>
      </c>
      <c r="CZ307" s="152"/>
      <c r="DA307" s="373" t="str">
        <f t="shared" si="361"/>
        <v/>
      </c>
      <c r="DC307" s="153">
        <f t="shared" si="347"/>
        <v>0</v>
      </c>
      <c r="DD307" s="153">
        <f t="shared" si="348"/>
        <v>0</v>
      </c>
      <c r="DE307" s="153">
        <f t="shared" si="349"/>
        <v>0</v>
      </c>
      <c r="DF307" s="158">
        <f t="shared" si="350"/>
        <v>-4.7000000000000002E-3</v>
      </c>
      <c r="DG307" s="159">
        <f t="shared" si="362"/>
        <v>-1.1703000000000001</v>
      </c>
      <c r="DH307" s="158">
        <f t="shared" si="351"/>
        <v>3.1999999999999997E-3</v>
      </c>
      <c r="DI307" s="159">
        <f t="shared" si="363"/>
        <v>0.79679999999999995</v>
      </c>
      <c r="DJ307" s="158">
        <f t="shared" si="352"/>
        <v>-2.7000000000000001E-3</v>
      </c>
      <c r="DK307" s="159">
        <f t="shared" si="364"/>
        <v>-0.67230000000000001</v>
      </c>
      <c r="DL307" s="158">
        <f t="shared" si="353"/>
        <v>1.1999999999999999E-3</v>
      </c>
      <c r="DM307" s="159">
        <f t="shared" si="365"/>
        <v>0.29879999999999995</v>
      </c>
      <c r="DN307" s="158">
        <f t="shared" si="354"/>
        <v>1.46E-2</v>
      </c>
      <c r="DO307" s="159">
        <f t="shared" si="366"/>
        <v>3.6354000000000002</v>
      </c>
      <c r="DP307" s="158">
        <f t="shared" si="355"/>
        <v>-1.2999999999999999E-2</v>
      </c>
      <c r="DQ307" s="159">
        <f t="shared" si="367"/>
        <v>-3.2369999999999997</v>
      </c>
      <c r="DR307" s="158">
        <f t="shared" si="356"/>
        <v>-6.7000000000000002E-3</v>
      </c>
      <c r="DS307" s="159">
        <f t="shared" si="368"/>
        <v>-1.6683000000000001</v>
      </c>
      <c r="DT307" s="158">
        <f t="shared" si="357"/>
        <v>-1.2999999999999999E-2</v>
      </c>
      <c r="DU307" s="159">
        <f t="shared" si="369"/>
        <v>-3.2369999999999997</v>
      </c>
      <c r="DV307" s="158">
        <f t="shared" si="358"/>
        <v>-6.7000000000000002E-3</v>
      </c>
      <c r="DW307" s="160">
        <f t="shared" si="370"/>
        <v>-1.6683000000000001</v>
      </c>
    </row>
    <row r="308" spans="1:127" ht="24.95" customHeight="1" x14ac:dyDescent="0.2">
      <c r="A308" s="272">
        <v>299</v>
      </c>
      <c r="B308" s="336"/>
      <c r="C308" s="332"/>
      <c r="D308" s="333"/>
      <c r="E308" s="334"/>
      <c r="F308" s="335"/>
      <c r="G308" s="334"/>
      <c r="H308" s="371"/>
      <c r="I308" s="334"/>
      <c r="J308" s="334"/>
      <c r="K308" s="334"/>
      <c r="L308" s="334"/>
      <c r="M308" s="334"/>
      <c r="N308" s="334"/>
      <c r="O308" s="337"/>
      <c r="P308" s="337"/>
      <c r="Q308" s="338" t="str">
        <f t="shared" si="321"/>
        <v xml:space="preserve"> </v>
      </c>
      <c r="R308" s="339" t="str">
        <f t="shared" si="322"/>
        <v/>
      </c>
      <c r="S308" s="340" t="str">
        <f t="shared" si="375"/>
        <v/>
      </c>
      <c r="T308" s="341" t="str">
        <f t="shared" si="323"/>
        <v/>
      </c>
      <c r="U308" s="341" t="str">
        <f t="shared" si="324"/>
        <v/>
      </c>
      <c r="V308" s="341" t="str">
        <f t="shared" si="325"/>
        <v/>
      </c>
      <c r="W308" s="341" t="str">
        <f t="shared" si="326"/>
        <v/>
      </c>
      <c r="X308" s="340" t="str">
        <f t="shared" si="376"/>
        <v/>
      </c>
      <c r="Y308" s="342" t="str">
        <f t="shared" si="377"/>
        <v/>
      </c>
      <c r="Z308" s="343" t="str">
        <f t="shared" si="378"/>
        <v/>
      </c>
      <c r="AA308" s="344" t="str">
        <f t="shared" si="379"/>
        <v/>
      </c>
      <c r="AB308" s="345" t="str">
        <f t="shared" si="327"/>
        <v/>
      </c>
      <c r="AC308" s="346" t="str">
        <f t="shared" si="328"/>
        <v/>
      </c>
      <c r="AD308" s="346" t="str">
        <f t="shared" si="329"/>
        <v/>
      </c>
      <c r="AE308" s="344" t="str">
        <f t="shared" si="380"/>
        <v/>
      </c>
      <c r="AF308" s="346" t="str">
        <f t="shared" si="330"/>
        <v/>
      </c>
      <c r="AG308" s="344" t="str">
        <f t="shared" si="381"/>
        <v/>
      </c>
      <c r="AH308" s="344" t="str">
        <f t="shared" si="382"/>
        <v/>
      </c>
      <c r="AI308" s="344" t="str">
        <f t="shared" si="383"/>
        <v/>
      </c>
      <c r="AJ308" s="346" t="str">
        <f t="shared" si="384"/>
        <v/>
      </c>
      <c r="AK308" s="346" t="str">
        <f t="shared" si="385"/>
        <v/>
      </c>
      <c r="AL308" s="347" t="str">
        <f t="shared" si="386"/>
        <v/>
      </c>
      <c r="AM308" s="141"/>
      <c r="AN308" s="141"/>
      <c r="AO308" s="142"/>
      <c r="AP308" s="58">
        <f t="shared" si="331"/>
        <v>0</v>
      </c>
      <c r="AQ308" s="94">
        <f>SUM(AP$10:AP308)</f>
        <v>0</v>
      </c>
      <c r="AR308" s="143">
        <f t="shared" si="391"/>
        <v>0.1</v>
      </c>
      <c r="AS308" s="144" t="str">
        <f t="shared" si="332"/>
        <v/>
      </c>
      <c r="AT308" s="144" t="str">
        <f t="shared" si="359"/>
        <v/>
      </c>
      <c r="AU308" s="145"/>
      <c r="AV308" s="58">
        <f t="shared" si="389"/>
        <v>0</v>
      </c>
      <c r="AW308" s="318">
        <f>SUM(AV$10:AV308)</f>
        <v>0</v>
      </c>
      <c r="AX308" s="319">
        <f t="shared" si="390"/>
        <v>0.1</v>
      </c>
      <c r="AY308" s="144" t="str">
        <f t="shared" si="373"/>
        <v/>
      </c>
      <c r="AZ308" s="144" t="str">
        <f t="shared" si="374"/>
        <v/>
      </c>
      <c r="BA308" s="144"/>
      <c r="BB308" s="146" t="str">
        <f t="shared" si="333"/>
        <v/>
      </c>
      <c r="BC308" s="66" t="str">
        <f t="shared" si="372"/>
        <v/>
      </c>
      <c r="BD308" s="195" t="str">
        <f t="shared" si="334"/>
        <v/>
      </c>
      <c r="BF308" s="283"/>
      <c r="BG308" s="286" t="str">
        <f t="shared" si="335"/>
        <v/>
      </c>
      <c r="BY308" s="211" t="str">
        <f t="shared" si="336"/>
        <v/>
      </c>
      <c r="BZ308" s="150" t="str">
        <f t="shared" si="337"/>
        <v/>
      </c>
      <c r="CB308" s="54" t="str">
        <f t="shared" si="371"/>
        <v/>
      </c>
      <c r="CD308" s="54" t="str">
        <f t="shared" si="338"/>
        <v/>
      </c>
      <c r="CF308" s="54" t="str">
        <f t="shared" si="339"/>
        <v/>
      </c>
      <c r="CH308" s="150" t="str">
        <f t="shared" si="340"/>
        <v/>
      </c>
      <c r="CI308" s="290"/>
      <c r="CJ308" s="150" t="str">
        <f t="shared" si="341"/>
        <v/>
      </c>
      <c r="CK308" s="290"/>
      <c r="CL308" s="54" t="str">
        <f t="shared" si="360"/>
        <v/>
      </c>
      <c r="CM308" s="290"/>
      <c r="CN308" s="150" t="str">
        <f t="shared" si="342"/>
        <v/>
      </c>
      <c r="CO308" s="290"/>
      <c r="CP308" s="150" t="str">
        <f t="shared" si="343"/>
        <v/>
      </c>
      <c r="CQ308" s="290"/>
      <c r="CR308" s="150" t="str">
        <f t="shared" si="344"/>
        <v/>
      </c>
      <c r="CS308" s="290"/>
      <c r="CT308" s="150" t="str">
        <f t="shared" si="345"/>
        <v/>
      </c>
      <c r="CU308" s="150"/>
      <c r="CV308" s="150" t="str">
        <f t="shared" si="346"/>
        <v/>
      </c>
      <c r="CW308" s="94"/>
      <c r="CX308" s="151" t="str">
        <f t="shared" si="387"/>
        <v/>
      </c>
      <c r="CY308" s="151" t="str">
        <f t="shared" si="388"/>
        <v/>
      </c>
      <c r="CZ308" s="152"/>
      <c r="DA308" s="373" t="str">
        <f t="shared" si="361"/>
        <v/>
      </c>
      <c r="DC308" s="153">
        <f t="shared" si="347"/>
        <v>0</v>
      </c>
      <c r="DD308" s="153">
        <f t="shared" si="348"/>
        <v>0</v>
      </c>
      <c r="DE308" s="153">
        <f t="shared" si="349"/>
        <v>0</v>
      </c>
      <c r="DF308" s="158">
        <f t="shared" si="350"/>
        <v>-4.7000000000000002E-3</v>
      </c>
      <c r="DG308" s="159">
        <f t="shared" si="362"/>
        <v>-1.1703000000000001</v>
      </c>
      <c r="DH308" s="158">
        <f t="shared" si="351"/>
        <v>3.1999999999999997E-3</v>
      </c>
      <c r="DI308" s="159">
        <f t="shared" si="363"/>
        <v>0.79679999999999995</v>
      </c>
      <c r="DJ308" s="158">
        <f t="shared" si="352"/>
        <v>-2.7000000000000001E-3</v>
      </c>
      <c r="DK308" s="159">
        <f t="shared" si="364"/>
        <v>-0.67230000000000001</v>
      </c>
      <c r="DL308" s="158">
        <f t="shared" si="353"/>
        <v>1.1999999999999999E-3</v>
      </c>
      <c r="DM308" s="159">
        <f t="shared" si="365"/>
        <v>0.29879999999999995</v>
      </c>
      <c r="DN308" s="158">
        <f t="shared" si="354"/>
        <v>1.46E-2</v>
      </c>
      <c r="DO308" s="159">
        <f t="shared" si="366"/>
        <v>3.6354000000000002</v>
      </c>
      <c r="DP308" s="158">
        <f t="shared" si="355"/>
        <v>-1.2999999999999999E-2</v>
      </c>
      <c r="DQ308" s="159">
        <f t="shared" si="367"/>
        <v>-3.2369999999999997</v>
      </c>
      <c r="DR308" s="158">
        <f t="shared" si="356"/>
        <v>-6.7000000000000002E-3</v>
      </c>
      <c r="DS308" s="159">
        <f t="shared" si="368"/>
        <v>-1.6683000000000001</v>
      </c>
      <c r="DT308" s="158">
        <f t="shared" si="357"/>
        <v>-1.2999999999999999E-2</v>
      </c>
      <c r="DU308" s="159">
        <f t="shared" si="369"/>
        <v>-3.2369999999999997</v>
      </c>
      <c r="DV308" s="158">
        <f t="shared" si="358"/>
        <v>-6.7000000000000002E-3</v>
      </c>
      <c r="DW308" s="160">
        <f t="shared" si="370"/>
        <v>-1.6683000000000001</v>
      </c>
    </row>
    <row r="309" spans="1:127" ht="24.95" customHeight="1" x14ac:dyDescent="0.2">
      <c r="A309" s="272">
        <v>300</v>
      </c>
      <c r="B309" s="336"/>
      <c r="C309" s="332"/>
      <c r="D309" s="333"/>
      <c r="E309" s="334"/>
      <c r="F309" s="335"/>
      <c r="G309" s="334"/>
      <c r="H309" s="371"/>
      <c r="I309" s="334"/>
      <c r="J309" s="334"/>
      <c r="K309" s="334"/>
      <c r="L309" s="334"/>
      <c r="M309" s="334"/>
      <c r="N309" s="334"/>
      <c r="O309" s="337"/>
      <c r="P309" s="337"/>
      <c r="Q309" s="338" t="str">
        <f t="shared" si="321"/>
        <v xml:space="preserve"> </v>
      </c>
      <c r="R309" s="339" t="str">
        <f t="shared" si="322"/>
        <v/>
      </c>
      <c r="S309" s="340" t="str">
        <f t="shared" si="375"/>
        <v/>
      </c>
      <c r="T309" s="341" t="str">
        <f t="shared" si="323"/>
        <v/>
      </c>
      <c r="U309" s="341" t="str">
        <f t="shared" si="324"/>
        <v/>
      </c>
      <c r="V309" s="341" t="str">
        <f t="shared" si="325"/>
        <v/>
      </c>
      <c r="W309" s="341" t="str">
        <f t="shared" si="326"/>
        <v/>
      </c>
      <c r="X309" s="340" t="str">
        <f t="shared" si="376"/>
        <v/>
      </c>
      <c r="Y309" s="342" t="str">
        <f t="shared" si="377"/>
        <v/>
      </c>
      <c r="Z309" s="343" t="str">
        <f t="shared" si="378"/>
        <v/>
      </c>
      <c r="AA309" s="344" t="str">
        <f t="shared" si="379"/>
        <v/>
      </c>
      <c r="AB309" s="345" t="str">
        <f t="shared" si="327"/>
        <v/>
      </c>
      <c r="AC309" s="346" t="str">
        <f t="shared" si="328"/>
        <v/>
      </c>
      <c r="AD309" s="346" t="str">
        <f t="shared" si="329"/>
        <v/>
      </c>
      <c r="AE309" s="344" t="str">
        <f t="shared" si="380"/>
        <v/>
      </c>
      <c r="AF309" s="346" t="str">
        <f t="shared" si="330"/>
        <v/>
      </c>
      <c r="AG309" s="344" t="str">
        <f t="shared" si="381"/>
        <v/>
      </c>
      <c r="AH309" s="344" t="str">
        <f t="shared" si="382"/>
        <v/>
      </c>
      <c r="AI309" s="344" t="str">
        <f t="shared" si="383"/>
        <v/>
      </c>
      <c r="AJ309" s="346" t="str">
        <f t="shared" si="384"/>
        <v/>
      </c>
      <c r="AK309" s="346" t="str">
        <f t="shared" si="385"/>
        <v/>
      </c>
      <c r="AL309" s="347" t="str">
        <f t="shared" si="386"/>
        <v/>
      </c>
      <c r="AM309" s="141"/>
      <c r="AN309" s="141"/>
      <c r="AO309" s="142"/>
      <c r="AP309" s="58">
        <f t="shared" si="331"/>
        <v>0</v>
      </c>
      <c r="AQ309" s="94">
        <f>SUM(AP$10:AP309)</f>
        <v>0</v>
      </c>
      <c r="AR309" s="143">
        <f t="shared" si="391"/>
        <v>0.1</v>
      </c>
      <c r="AS309" s="144" t="str">
        <f t="shared" si="332"/>
        <v/>
      </c>
      <c r="AT309" s="144" t="str">
        <f t="shared" si="359"/>
        <v/>
      </c>
      <c r="AU309" s="145"/>
      <c r="AV309" s="58">
        <f t="shared" si="389"/>
        <v>0</v>
      </c>
      <c r="AW309" s="318">
        <f>SUM(AV$10:AV309)</f>
        <v>0</v>
      </c>
      <c r="AX309" s="319">
        <f t="shared" si="390"/>
        <v>0.1</v>
      </c>
      <c r="AY309" s="144" t="str">
        <f t="shared" si="373"/>
        <v/>
      </c>
      <c r="AZ309" s="144" t="str">
        <f t="shared" si="374"/>
        <v/>
      </c>
      <c r="BA309" s="144"/>
      <c r="BB309" s="146" t="str">
        <f t="shared" si="333"/>
        <v/>
      </c>
      <c r="BC309" s="66" t="str">
        <f t="shared" si="372"/>
        <v/>
      </c>
      <c r="BD309" s="195" t="str">
        <f t="shared" si="334"/>
        <v/>
      </c>
      <c r="BF309" s="283"/>
      <c r="BG309" s="286" t="str">
        <f t="shared" si="335"/>
        <v/>
      </c>
      <c r="BY309" s="211" t="str">
        <f t="shared" si="336"/>
        <v/>
      </c>
      <c r="BZ309" s="150" t="str">
        <f t="shared" si="337"/>
        <v/>
      </c>
      <c r="CB309" s="54" t="str">
        <f t="shared" si="371"/>
        <v/>
      </c>
      <c r="CD309" s="54" t="str">
        <f t="shared" si="338"/>
        <v/>
      </c>
      <c r="CF309" s="54" t="str">
        <f t="shared" si="339"/>
        <v/>
      </c>
      <c r="CH309" s="150" t="str">
        <f t="shared" si="340"/>
        <v/>
      </c>
      <c r="CI309" s="290"/>
      <c r="CJ309" s="150" t="str">
        <f t="shared" si="341"/>
        <v/>
      </c>
      <c r="CK309" s="290"/>
      <c r="CL309" s="54" t="str">
        <f t="shared" si="360"/>
        <v/>
      </c>
      <c r="CM309" s="290"/>
      <c r="CN309" s="150" t="str">
        <f t="shared" si="342"/>
        <v/>
      </c>
      <c r="CO309" s="290"/>
      <c r="CP309" s="150" t="str">
        <f t="shared" si="343"/>
        <v/>
      </c>
      <c r="CQ309" s="290"/>
      <c r="CR309" s="150" t="str">
        <f t="shared" si="344"/>
        <v/>
      </c>
      <c r="CS309" s="290"/>
      <c r="CT309" s="150" t="str">
        <f t="shared" si="345"/>
        <v/>
      </c>
      <c r="CU309" s="150"/>
      <c r="CV309" s="150" t="str">
        <f t="shared" si="346"/>
        <v/>
      </c>
      <c r="CW309" s="94"/>
      <c r="CX309" s="151" t="str">
        <f t="shared" si="387"/>
        <v/>
      </c>
      <c r="CY309" s="151" t="str">
        <f t="shared" si="388"/>
        <v/>
      </c>
      <c r="CZ309" s="152"/>
      <c r="DA309" s="373" t="str">
        <f t="shared" si="361"/>
        <v/>
      </c>
      <c r="DC309" s="153">
        <f t="shared" si="347"/>
        <v>0</v>
      </c>
      <c r="DD309" s="153">
        <f t="shared" si="348"/>
        <v>0</v>
      </c>
      <c r="DE309" s="153">
        <f t="shared" si="349"/>
        <v>0</v>
      </c>
      <c r="DF309" s="158">
        <f t="shared" si="350"/>
        <v>-4.7000000000000002E-3</v>
      </c>
      <c r="DG309" s="159">
        <f t="shared" si="362"/>
        <v>-1.1703000000000001</v>
      </c>
      <c r="DH309" s="158">
        <f t="shared" si="351"/>
        <v>3.1999999999999997E-3</v>
      </c>
      <c r="DI309" s="159">
        <f t="shared" si="363"/>
        <v>0.79679999999999995</v>
      </c>
      <c r="DJ309" s="158">
        <f t="shared" si="352"/>
        <v>-2.7000000000000001E-3</v>
      </c>
      <c r="DK309" s="159">
        <f t="shared" si="364"/>
        <v>-0.67230000000000001</v>
      </c>
      <c r="DL309" s="158">
        <f t="shared" si="353"/>
        <v>1.1999999999999999E-3</v>
      </c>
      <c r="DM309" s="159">
        <f t="shared" si="365"/>
        <v>0.29879999999999995</v>
      </c>
      <c r="DN309" s="158">
        <f t="shared" si="354"/>
        <v>1.46E-2</v>
      </c>
      <c r="DO309" s="159">
        <f t="shared" si="366"/>
        <v>3.6354000000000002</v>
      </c>
      <c r="DP309" s="158">
        <f t="shared" si="355"/>
        <v>-1.2999999999999999E-2</v>
      </c>
      <c r="DQ309" s="159">
        <f t="shared" si="367"/>
        <v>-3.2369999999999997</v>
      </c>
      <c r="DR309" s="158">
        <f t="shared" si="356"/>
        <v>-6.7000000000000002E-3</v>
      </c>
      <c r="DS309" s="159">
        <f t="shared" si="368"/>
        <v>-1.6683000000000001</v>
      </c>
      <c r="DT309" s="158">
        <f t="shared" si="357"/>
        <v>-1.2999999999999999E-2</v>
      </c>
      <c r="DU309" s="159">
        <f t="shared" si="369"/>
        <v>-3.2369999999999997</v>
      </c>
      <c r="DV309" s="158">
        <f t="shared" si="358"/>
        <v>-6.7000000000000002E-3</v>
      </c>
      <c r="DW309" s="160">
        <f t="shared" si="370"/>
        <v>-1.6683000000000001</v>
      </c>
    </row>
    <row r="310" spans="1:127" ht="24.95" customHeight="1" x14ac:dyDescent="0.2">
      <c r="A310" s="272">
        <v>301</v>
      </c>
      <c r="B310" s="336"/>
      <c r="C310" s="332"/>
      <c r="D310" s="333"/>
      <c r="E310" s="334"/>
      <c r="F310" s="335"/>
      <c r="G310" s="334"/>
      <c r="H310" s="371"/>
      <c r="I310" s="334"/>
      <c r="J310" s="334"/>
      <c r="K310" s="334"/>
      <c r="L310" s="334"/>
      <c r="M310" s="334"/>
      <c r="N310" s="334"/>
      <c r="O310" s="337"/>
      <c r="P310" s="337"/>
      <c r="Q310" s="338" t="str">
        <f t="shared" si="321"/>
        <v xml:space="preserve"> </v>
      </c>
      <c r="R310" s="339" t="str">
        <f t="shared" si="322"/>
        <v/>
      </c>
      <c r="S310" s="340" t="str">
        <f t="shared" si="375"/>
        <v/>
      </c>
      <c r="T310" s="341" t="str">
        <f t="shared" si="323"/>
        <v/>
      </c>
      <c r="U310" s="341" t="str">
        <f t="shared" si="324"/>
        <v/>
      </c>
      <c r="V310" s="341" t="str">
        <f t="shared" si="325"/>
        <v/>
      </c>
      <c r="W310" s="341" t="str">
        <f t="shared" si="326"/>
        <v/>
      </c>
      <c r="X310" s="340" t="str">
        <f t="shared" si="376"/>
        <v/>
      </c>
      <c r="Y310" s="342" t="str">
        <f t="shared" si="377"/>
        <v/>
      </c>
      <c r="Z310" s="343" t="str">
        <f t="shared" si="378"/>
        <v/>
      </c>
      <c r="AA310" s="344" t="str">
        <f t="shared" si="379"/>
        <v/>
      </c>
      <c r="AB310" s="345" t="str">
        <f t="shared" si="327"/>
        <v/>
      </c>
      <c r="AC310" s="346" t="str">
        <f t="shared" si="328"/>
        <v/>
      </c>
      <c r="AD310" s="346" t="str">
        <f t="shared" si="329"/>
        <v/>
      </c>
      <c r="AE310" s="344" t="str">
        <f t="shared" si="380"/>
        <v/>
      </c>
      <c r="AF310" s="346" t="str">
        <f t="shared" si="330"/>
        <v/>
      </c>
      <c r="AG310" s="344" t="str">
        <f t="shared" si="381"/>
        <v/>
      </c>
      <c r="AH310" s="344" t="str">
        <f t="shared" si="382"/>
        <v/>
      </c>
      <c r="AI310" s="344" t="str">
        <f t="shared" si="383"/>
        <v/>
      </c>
      <c r="AJ310" s="346" t="str">
        <f t="shared" si="384"/>
        <v/>
      </c>
      <c r="AK310" s="346" t="str">
        <f t="shared" si="385"/>
        <v/>
      </c>
      <c r="AL310" s="347" t="str">
        <f t="shared" si="386"/>
        <v/>
      </c>
      <c r="AM310" s="141"/>
      <c r="AN310" s="141"/>
      <c r="AO310" s="142"/>
      <c r="AP310" s="58">
        <f t="shared" si="331"/>
        <v>0</v>
      </c>
      <c r="AQ310" s="94">
        <f>SUM(AP$10:AP310)</f>
        <v>0</v>
      </c>
      <c r="AR310" s="143">
        <f t="shared" si="391"/>
        <v>0.1</v>
      </c>
      <c r="AS310" s="144" t="str">
        <f t="shared" si="332"/>
        <v/>
      </c>
      <c r="AT310" s="144" t="str">
        <f t="shared" si="359"/>
        <v/>
      </c>
      <c r="AU310" s="145"/>
      <c r="AV310" s="58">
        <f t="shared" si="389"/>
        <v>0</v>
      </c>
      <c r="AW310" s="318">
        <f>SUM(AV$10:AV310)</f>
        <v>0</v>
      </c>
      <c r="AX310" s="319">
        <f t="shared" si="390"/>
        <v>0.1</v>
      </c>
      <c r="AY310" s="144" t="str">
        <f t="shared" si="373"/>
        <v/>
      </c>
      <c r="AZ310" s="144" t="str">
        <f t="shared" si="374"/>
        <v/>
      </c>
      <c r="BA310" s="144"/>
      <c r="BB310" s="146" t="str">
        <f t="shared" si="333"/>
        <v/>
      </c>
      <c r="BC310" s="66" t="str">
        <f t="shared" si="372"/>
        <v/>
      </c>
      <c r="BD310" s="195" t="str">
        <f t="shared" si="334"/>
        <v/>
      </c>
      <c r="BF310" s="283"/>
      <c r="BG310" s="286" t="str">
        <f t="shared" si="335"/>
        <v/>
      </c>
      <c r="BY310" s="211" t="str">
        <f t="shared" si="336"/>
        <v/>
      </c>
      <c r="BZ310" s="150" t="str">
        <f t="shared" si="337"/>
        <v/>
      </c>
      <c r="CB310" s="54" t="str">
        <f t="shared" si="371"/>
        <v/>
      </c>
      <c r="CD310" s="54" t="str">
        <f t="shared" si="338"/>
        <v/>
      </c>
      <c r="CF310" s="54" t="str">
        <f t="shared" si="339"/>
        <v/>
      </c>
      <c r="CH310" s="150" t="str">
        <f t="shared" si="340"/>
        <v/>
      </c>
      <c r="CI310" s="290"/>
      <c r="CJ310" s="150" t="str">
        <f t="shared" si="341"/>
        <v/>
      </c>
      <c r="CK310" s="290"/>
      <c r="CL310" s="54" t="str">
        <f t="shared" si="360"/>
        <v/>
      </c>
      <c r="CM310" s="290"/>
      <c r="CN310" s="150" t="str">
        <f t="shared" si="342"/>
        <v/>
      </c>
      <c r="CO310" s="290"/>
      <c r="CP310" s="150" t="str">
        <f t="shared" si="343"/>
        <v/>
      </c>
      <c r="CQ310" s="290"/>
      <c r="CR310" s="150" t="str">
        <f t="shared" si="344"/>
        <v/>
      </c>
      <c r="CS310" s="290"/>
      <c r="CT310" s="150" t="str">
        <f t="shared" si="345"/>
        <v/>
      </c>
      <c r="CU310" s="150"/>
      <c r="CV310" s="150" t="str">
        <f t="shared" si="346"/>
        <v/>
      </c>
      <c r="CW310" s="94"/>
      <c r="CX310" s="151" t="str">
        <f t="shared" si="387"/>
        <v/>
      </c>
      <c r="CY310" s="151" t="str">
        <f t="shared" si="388"/>
        <v/>
      </c>
      <c r="CZ310" s="152"/>
      <c r="DA310" s="373" t="str">
        <f t="shared" si="361"/>
        <v/>
      </c>
      <c r="DC310" s="153">
        <f t="shared" si="347"/>
        <v>0</v>
      </c>
      <c r="DD310" s="153">
        <f t="shared" si="348"/>
        <v>0</v>
      </c>
      <c r="DE310" s="153">
        <f t="shared" si="349"/>
        <v>0</v>
      </c>
      <c r="DF310" s="158">
        <f t="shared" si="350"/>
        <v>-4.7000000000000002E-3</v>
      </c>
      <c r="DG310" s="159">
        <f t="shared" si="362"/>
        <v>-1.1703000000000001</v>
      </c>
      <c r="DH310" s="158">
        <f t="shared" si="351"/>
        <v>3.1999999999999997E-3</v>
      </c>
      <c r="DI310" s="159">
        <f t="shared" si="363"/>
        <v>0.79679999999999995</v>
      </c>
      <c r="DJ310" s="158">
        <f t="shared" si="352"/>
        <v>-2.7000000000000001E-3</v>
      </c>
      <c r="DK310" s="159">
        <f t="shared" si="364"/>
        <v>-0.67230000000000001</v>
      </c>
      <c r="DL310" s="158">
        <f t="shared" si="353"/>
        <v>1.1999999999999999E-3</v>
      </c>
      <c r="DM310" s="159">
        <f t="shared" si="365"/>
        <v>0.29879999999999995</v>
      </c>
      <c r="DN310" s="158">
        <f t="shared" si="354"/>
        <v>1.46E-2</v>
      </c>
      <c r="DO310" s="159">
        <f t="shared" si="366"/>
        <v>3.6354000000000002</v>
      </c>
      <c r="DP310" s="158">
        <f t="shared" si="355"/>
        <v>-1.2999999999999999E-2</v>
      </c>
      <c r="DQ310" s="159">
        <f t="shared" si="367"/>
        <v>-3.2369999999999997</v>
      </c>
      <c r="DR310" s="158">
        <f t="shared" si="356"/>
        <v>-6.7000000000000002E-3</v>
      </c>
      <c r="DS310" s="159">
        <f t="shared" si="368"/>
        <v>-1.6683000000000001</v>
      </c>
      <c r="DT310" s="158">
        <f t="shared" si="357"/>
        <v>-1.2999999999999999E-2</v>
      </c>
      <c r="DU310" s="159">
        <f t="shared" si="369"/>
        <v>-3.2369999999999997</v>
      </c>
      <c r="DV310" s="158">
        <f t="shared" si="358"/>
        <v>-6.7000000000000002E-3</v>
      </c>
      <c r="DW310" s="160">
        <f t="shared" si="370"/>
        <v>-1.6683000000000001</v>
      </c>
    </row>
    <row r="311" spans="1:127" ht="24.95" customHeight="1" x14ac:dyDescent="0.2">
      <c r="A311" s="272">
        <v>302</v>
      </c>
      <c r="B311" s="336"/>
      <c r="C311" s="332"/>
      <c r="D311" s="333"/>
      <c r="E311" s="334"/>
      <c r="F311" s="335"/>
      <c r="G311" s="334"/>
      <c r="H311" s="371"/>
      <c r="I311" s="334"/>
      <c r="J311" s="334"/>
      <c r="K311" s="334"/>
      <c r="L311" s="334"/>
      <c r="M311" s="334"/>
      <c r="N311" s="334"/>
      <c r="O311" s="337"/>
      <c r="P311" s="337"/>
      <c r="Q311" s="338" t="str">
        <f t="shared" si="321"/>
        <v xml:space="preserve"> </v>
      </c>
      <c r="R311" s="339" t="str">
        <f t="shared" si="322"/>
        <v/>
      </c>
      <c r="S311" s="340" t="str">
        <f t="shared" si="375"/>
        <v/>
      </c>
      <c r="T311" s="341" t="str">
        <f t="shared" si="323"/>
        <v/>
      </c>
      <c r="U311" s="341" t="str">
        <f t="shared" si="324"/>
        <v/>
      </c>
      <c r="V311" s="341" t="str">
        <f t="shared" si="325"/>
        <v/>
      </c>
      <c r="W311" s="341" t="str">
        <f t="shared" si="326"/>
        <v/>
      </c>
      <c r="X311" s="340" t="str">
        <f t="shared" si="376"/>
        <v/>
      </c>
      <c r="Y311" s="342" t="str">
        <f t="shared" si="377"/>
        <v/>
      </c>
      <c r="Z311" s="343" t="str">
        <f t="shared" si="378"/>
        <v/>
      </c>
      <c r="AA311" s="344" t="str">
        <f t="shared" si="379"/>
        <v/>
      </c>
      <c r="AB311" s="345" t="str">
        <f t="shared" si="327"/>
        <v/>
      </c>
      <c r="AC311" s="346" t="str">
        <f t="shared" si="328"/>
        <v/>
      </c>
      <c r="AD311" s="346" t="str">
        <f t="shared" si="329"/>
        <v/>
      </c>
      <c r="AE311" s="344" t="str">
        <f t="shared" si="380"/>
        <v/>
      </c>
      <c r="AF311" s="346" t="str">
        <f t="shared" si="330"/>
        <v/>
      </c>
      <c r="AG311" s="344" t="str">
        <f t="shared" si="381"/>
        <v/>
      </c>
      <c r="AH311" s="344" t="str">
        <f t="shared" si="382"/>
        <v/>
      </c>
      <c r="AI311" s="344" t="str">
        <f t="shared" si="383"/>
        <v/>
      </c>
      <c r="AJ311" s="346" t="str">
        <f t="shared" si="384"/>
        <v/>
      </c>
      <c r="AK311" s="346" t="str">
        <f t="shared" si="385"/>
        <v/>
      </c>
      <c r="AL311" s="347" t="str">
        <f t="shared" si="386"/>
        <v/>
      </c>
      <c r="AM311" s="141"/>
      <c r="AN311" s="141"/>
      <c r="AO311" s="142"/>
      <c r="AP311" s="58">
        <f t="shared" si="331"/>
        <v>0</v>
      </c>
      <c r="AQ311" s="94">
        <f>SUM(AP$10:AP311)</f>
        <v>0</v>
      </c>
      <c r="AR311" s="143">
        <f t="shared" si="391"/>
        <v>0.1</v>
      </c>
      <c r="AS311" s="144" t="str">
        <f t="shared" si="332"/>
        <v/>
      </c>
      <c r="AT311" s="144" t="str">
        <f t="shared" si="359"/>
        <v/>
      </c>
      <c r="AU311" s="145"/>
      <c r="AV311" s="58">
        <f t="shared" si="389"/>
        <v>0</v>
      </c>
      <c r="AW311" s="318">
        <f>SUM(AV$10:AV311)</f>
        <v>0</v>
      </c>
      <c r="AX311" s="319">
        <f t="shared" si="390"/>
        <v>0.1</v>
      </c>
      <c r="AY311" s="144" t="str">
        <f t="shared" si="373"/>
        <v/>
      </c>
      <c r="AZ311" s="144" t="str">
        <f t="shared" si="374"/>
        <v/>
      </c>
      <c r="BA311" s="144"/>
      <c r="BB311" s="146" t="str">
        <f t="shared" si="333"/>
        <v/>
      </c>
      <c r="BC311" s="66" t="str">
        <f t="shared" si="372"/>
        <v/>
      </c>
      <c r="BD311" s="195" t="str">
        <f t="shared" si="334"/>
        <v/>
      </c>
      <c r="BF311" s="283"/>
      <c r="BG311" s="286" t="str">
        <f t="shared" si="335"/>
        <v/>
      </c>
      <c r="BY311" s="211" t="str">
        <f t="shared" si="336"/>
        <v/>
      </c>
      <c r="BZ311" s="150" t="str">
        <f t="shared" si="337"/>
        <v/>
      </c>
      <c r="CB311" s="54" t="str">
        <f t="shared" si="371"/>
        <v/>
      </c>
      <c r="CD311" s="54" t="str">
        <f t="shared" si="338"/>
        <v/>
      </c>
      <c r="CF311" s="54" t="str">
        <f t="shared" si="339"/>
        <v/>
      </c>
      <c r="CH311" s="150" t="str">
        <f t="shared" si="340"/>
        <v/>
      </c>
      <c r="CI311" s="290"/>
      <c r="CJ311" s="150" t="str">
        <f t="shared" si="341"/>
        <v/>
      </c>
      <c r="CK311" s="290"/>
      <c r="CL311" s="54" t="str">
        <f t="shared" si="360"/>
        <v/>
      </c>
      <c r="CM311" s="290"/>
      <c r="CN311" s="150" t="str">
        <f t="shared" si="342"/>
        <v/>
      </c>
      <c r="CO311" s="290"/>
      <c r="CP311" s="150" t="str">
        <f t="shared" si="343"/>
        <v/>
      </c>
      <c r="CQ311" s="290"/>
      <c r="CR311" s="150" t="str">
        <f t="shared" si="344"/>
        <v/>
      </c>
      <c r="CS311" s="290"/>
      <c r="CT311" s="150" t="str">
        <f t="shared" si="345"/>
        <v/>
      </c>
      <c r="CU311" s="150"/>
      <c r="CV311" s="150" t="str">
        <f t="shared" si="346"/>
        <v/>
      </c>
      <c r="CW311" s="94"/>
      <c r="CX311" s="151" t="str">
        <f t="shared" si="387"/>
        <v/>
      </c>
      <c r="CY311" s="151" t="str">
        <f t="shared" si="388"/>
        <v/>
      </c>
      <c r="CZ311" s="152"/>
      <c r="DA311" s="373" t="str">
        <f t="shared" si="361"/>
        <v/>
      </c>
      <c r="DC311" s="153">
        <f t="shared" si="347"/>
        <v>0</v>
      </c>
      <c r="DD311" s="153">
        <f t="shared" si="348"/>
        <v>0</v>
      </c>
      <c r="DE311" s="153">
        <f t="shared" si="349"/>
        <v>0</v>
      </c>
      <c r="DF311" s="158">
        <f t="shared" si="350"/>
        <v>-4.7000000000000002E-3</v>
      </c>
      <c r="DG311" s="159">
        <f t="shared" si="362"/>
        <v>-1.1703000000000001</v>
      </c>
      <c r="DH311" s="158">
        <f t="shared" si="351"/>
        <v>3.1999999999999997E-3</v>
      </c>
      <c r="DI311" s="159">
        <f t="shared" si="363"/>
        <v>0.79679999999999995</v>
      </c>
      <c r="DJ311" s="158">
        <f t="shared" si="352"/>
        <v>-2.7000000000000001E-3</v>
      </c>
      <c r="DK311" s="159">
        <f t="shared" si="364"/>
        <v>-0.67230000000000001</v>
      </c>
      <c r="DL311" s="158">
        <f t="shared" si="353"/>
        <v>1.1999999999999999E-3</v>
      </c>
      <c r="DM311" s="159">
        <f t="shared" si="365"/>
        <v>0.29879999999999995</v>
      </c>
      <c r="DN311" s="158">
        <f t="shared" si="354"/>
        <v>1.46E-2</v>
      </c>
      <c r="DO311" s="159">
        <f t="shared" si="366"/>
        <v>3.6354000000000002</v>
      </c>
      <c r="DP311" s="158">
        <f t="shared" si="355"/>
        <v>-1.2999999999999999E-2</v>
      </c>
      <c r="DQ311" s="159">
        <f t="shared" si="367"/>
        <v>-3.2369999999999997</v>
      </c>
      <c r="DR311" s="158">
        <f t="shared" si="356"/>
        <v>-6.7000000000000002E-3</v>
      </c>
      <c r="DS311" s="159">
        <f t="shared" si="368"/>
        <v>-1.6683000000000001</v>
      </c>
      <c r="DT311" s="158">
        <f t="shared" si="357"/>
        <v>-1.2999999999999999E-2</v>
      </c>
      <c r="DU311" s="159">
        <f t="shared" si="369"/>
        <v>-3.2369999999999997</v>
      </c>
      <c r="DV311" s="158">
        <f t="shared" si="358"/>
        <v>-6.7000000000000002E-3</v>
      </c>
      <c r="DW311" s="160">
        <f t="shared" si="370"/>
        <v>-1.6683000000000001</v>
      </c>
    </row>
    <row r="312" spans="1:127" ht="24.95" customHeight="1" x14ac:dyDescent="0.2">
      <c r="A312" s="272">
        <v>303</v>
      </c>
      <c r="B312" s="336"/>
      <c r="C312" s="332"/>
      <c r="D312" s="333"/>
      <c r="E312" s="334"/>
      <c r="F312" s="335"/>
      <c r="G312" s="334"/>
      <c r="H312" s="371"/>
      <c r="I312" s="334"/>
      <c r="J312" s="334"/>
      <c r="K312" s="334"/>
      <c r="L312" s="334"/>
      <c r="M312" s="334"/>
      <c r="N312" s="334"/>
      <c r="O312" s="337"/>
      <c r="P312" s="337"/>
      <c r="Q312" s="338" t="str">
        <f t="shared" si="321"/>
        <v xml:space="preserve"> </v>
      </c>
      <c r="R312" s="339" t="str">
        <f t="shared" si="322"/>
        <v/>
      </c>
      <c r="S312" s="340" t="str">
        <f t="shared" si="375"/>
        <v/>
      </c>
      <c r="T312" s="341" t="str">
        <f t="shared" si="323"/>
        <v/>
      </c>
      <c r="U312" s="341" t="str">
        <f t="shared" si="324"/>
        <v/>
      </c>
      <c r="V312" s="341" t="str">
        <f t="shared" si="325"/>
        <v/>
      </c>
      <c r="W312" s="341" t="str">
        <f t="shared" si="326"/>
        <v/>
      </c>
      <c r="X312" s="340" t="str">
        <f t="shared" si="376"/>
        <v/>
      </c>
      <c r="Y312" s="342" t="str">
        <f t="shared" si="377"/>
        <v/>
      </c>
      <c r="Z312" s="343" t="str">
        <f t="shared" si="378"/>
        <v/>
      </c>
      <c r="AA312" s="344" t="str">
        <f t="shared" si="379"/>
        <v/>
      </c>
      <c r="AB312" s="345" t="str">
        <f t="shared" si="327"/>
        <v/>
      </c>
      <c r="AC312" s="346" t="str">
        <f t="shared" si="328"/>
        <v/>
      </c>
      <c r="AD312" s="346" t="str">
        <f t="shared" si="329"/>
        <v/>
      </c>
      <c r="AE312" s="344" t="str">
        <f t="shared" si="380"/>
        <v/>
      </c>
      <c r="AF312" s="346" t="str">
        <f t="shared" si="330"/>
        <v/>
      </c>
      <c r="AG312" s="344" t="str">
        <f t="shared" si="381"/>
        <v/>
      </c>
      <c r="AH312" s="344" t="str">
        <f t="shared" si="382"/>
        <v/>
      </c>
      <c r="AI312" s="344" t="str">
        <f t="shared" si="383"/>
        <v/>
      </c>
      <c r="AJ312" s="346" t="str">
        <f t="shared" si="384"/>
        <v/>
      </c>
      <c r="AK312" s="346" t="str">
        <f t="shared" si="385"/>
        <v/>
      </c>
      <c r="AL312" s="347" t="str">
        <f t="shared" si="386"/>
        <v/>
      </c>
      <c r="AM312" s="141"/>
      <c r="AN312" s="141"/>
      <c r="AO312" s="142"/>
      <c r="AP312" s="58">
        <f t="shared" si="331"/>
        <v>0</v>
      </c>
      <c r="AQ312" s="94">
        <f>SUM(AP$10:AP312)</f>
        <v>0</v>
      </c>
      <c r="AR312" s="143">
        <f t="shared" si="391"/>
        <v>0.1</v>
      </c>
      <c r="AS312" s="144" t="str">
        <f t="shared" si="332"/>
        <v/>
      </c>
      <c r="AT312" s="144" t="str">
        <f t="shared" si="359"/>
        <v/>
      </c>
      <c r="AU312" s="145"/>
      <c r="AV312" s="58">
        <f t="shared" si="389"/>
        <v>0</v>
      </c>
      <c r="AW312" s="318">
        <f>SUM(AV$10:AV312)</f>
        <v>0</v>
      </c>
      <c r="AX312" s="319">
        <f t="shared" si="390"/>
        <v>0.1</v>
      </c>
      <c r="AY312" s="144" t="str">
        <f t="shared" si="373"/>
        <v/>
      </c>
      <c r="AZ312" s="144" t="str">
        <f t="shared" si="374"/>
        <v/>
      </c>
      <c r="BA312" s="144"/>
      <c r="BB312" s="146" t="str">
        <f t="shared" si="333"/>
        <v/>
      </c>
      <c r="BC312" s="66" t="str">
        <f t="shared" si="372"/>
        <v/>
      </c>
      <c r="BD312" s="195" t="str">
        <f t="shared" si="334"/>
        <v/>
      </c>
      <c r="BF312" s="283"/>
      <c r="BG312" s="286" t="str">
        <f t="shared" si="335"/>
        <v/>
      </c>
      <c r="BY312" s="211" t="str">
        <f t="shared" si="336"/>
        <v/>
      </c>
      <c r="BZ312" s="150" t="str">
        <f t="shared" si="337"/>
        <v/>
      </c>
      <c r="CB312" s="54" t="str">
        <f t="shared" si="371"/>
        <v/>
      </c>
      <c r="CD312" s="54" t="str">
        <f t="shared" si="338"/>
        <v/>
      </c>
      <c r="CF312" s="54" t="str">
        <f t="shared" si="339"/>
        <v/>
      </c>
      <c r="CH312" s="150" t="str">
        <f t="shared" si="340"/>
        <v/>
      </c>
      <c r="CI312" s="290"/>
      <c r="CJ312" s="150" t="str">
        <f t="shared" si="341"/>
        <v/>
      </c>
      <c r="CK312" s="290"/>
      <c r="CL312" s="54" t="str">
        <f t="shared" si="360"/>
        <v/>
      </c>
      <c r="CM312" s="290"/>
      <c r="CN312" s="150" t="str">
        <f t="shared" si="342"/>
        <v/>
      </c>
      <c r="CO312" s="290"/>
      <c r="CP312" s="150" t="str">
        <f t="shared" si="343"/>
        <v/>
      </c>
      <c r="CQ312" s="290"/>
      <c r="CR312" s="150" t="str">
        <f t="shared" si="344"/>
        <v/>
      </c>
      <c r="CS312" s="290"/>
      <c r="CT312" s="150" t="str">
        <f t="shared" si="345"/>
        <v/>
      </c>
      <c r="CU312" s="150"/>
      <c r="CV312" s="150" t="str">
        <f t="shared" si="346"/>
        <v/>
      </c>
      <c r="CW312" s="94"/>
      <c r="CX312" s="151" t="str">
        <f t="shared" si="387"/>
        <v/>
      </c>
      <c r="CY312" s="151" t="str">
        <f t="shared" si="388"/>
        <v/>
      </c>
      <c r="CZ312" s="152"/>
      <c r="DA312" s="373" t="str">
        <f t="shared" si="361"/>
        <v/>
      </c>
      <c r="DC312" s="153">
        <f t="shared" si="347"/>
        <v>0</v>
      </c>
      <c r="DD312" s="153">
        <f t="shared" si="348"/>
        <v>0</v>
      </c>
      <c r="DE312" s="153">
        <f t="shared" si="349"/>
        <v>0</v>
      </c>
      <c r="DF312" s="158">
        <f t="shared" si="350"/>
        <v>-4.7000000000000002E-3</v>
      </c>
      <c r="DG312" s="159">
        <f t="shared" si="362"/>
        <v>-1.1703000000000001</v>
      </c>
      <c r="DH312" s="158">
        <f t="shared" si="351"/>
        <v>3.1999999999999997E-3</v>
      </c>
      <c r="DI312" s="159">
        <f t="shared" si="363"/>
        <v>0.79679999999999995</v>
      </c>
      <c r="DJ312" s="158">
        <f t="shared" si="352"/>
        <v>-2.7000000000000001E-3</v>
      </c>
      <c r="DK312" s="159">
        <f t="shared" si="364"/>
        <v>-0.67230000000000001</v>
      </c>
      <c r="DL312" s="158">
        <f t="shared" si="353"/>
        <v>1.1999999999999999E-3</v>
      </c>
      <c r="DM312" s="159">
        <f t="shared" si="365"/>
        <v>0.29879999999999995</v>
      </c>
      <c r="DN312" s="158">
        <f t="shared" si="354"/>
        <v>1.46E-2</v>
      </c>
      <c r="DO312" s="159">
        <f t="shared" si="366"/>
        <v>3.6354000000000002</v>
      </c>
      <c r="DP312" s="158">
        <f t="shared" si="355"/>
        <v>-1.2999999999999999E-2</v>
      </c>
      <c r="DQ312" s="159">
        <f t="shared" si="367"/>
        <v>-3.2369999999999997</v>
      </c>
      <c r="DR312" s="158">
        <f t="shared" si="356"/>
        <v>-6.7000000000000002E-3</v>
      </c>
      <c r="DS312" s="159">
        <f t="shared" si="368"/>
        <v>-1.6683000000000001</v>
      </c>
      <c r="DT312" s="158">
        <f t="shared" si="357"/>
        <v>-1.2999999999999999E-2</v>
      </c>
      <c r="DU312" s="159">
        <f t="shared" si="369"/>
        <v>-3.2369999999999997</v>
      </c>
      <c r="DV312" s="158">
        <f t="shared" si="358"/>
        <v>-6.7000000000000002E-3</v>
      </c>
      <c r="DW312" s="160">
        <f t="shared" si="370"/>
        <v>-1.6683000000000001</v>
      </c>
    </row>
    <row r="313" spans="1:127" ht="24.95" customHeight="1" x14ac:dyDescent="0.2">
      <c r="A313" s="272">
        <v>304</v>
      </c>
      <c r="B313" s="336"/>
      <c r="C313" s="332"/>
      <c r="D313" s="333"/>
      <c r="E313" s="334"/>
      <c r="F313" s="335"/>
      <c r="G313" s="334"/>
      <c r="H313" s="371"/>
      <c r="I313" s="334"/>
      <c r="J313" s="334"/>
      <c r="K313" s="334"/>
      <c r="L313" s="334"/>
      <c r="M313" s="334"/>
      <c r="N313" s="334"/>
      <c r="O313" s="337"/>
      <c r="P313" s="337"/>
      <c r="Q313" s="338" t="str">
        <f t="shared" si="321"/>
        <v xml:space="preserve"> </v>
      </c>
      <c r="R313" s="339" t="str">
        <f t="shared" si="322"/>
        <v/>
      </c>
      <c r="S313" s="340" t="str">
        <f t="shared" si="375"/>
        <v/>
      </c>
      <c r="T313" s="341" t="str">
        <f t="shared" si="323"/>
        <v/>
      </c>
      <c r="U313" s="341" t="str">
        <f t="shared" si="324"/>
        <v/>
      </c>
      <c r="V313" s="341" t="str">
        <f t="shared" si="325"/>
        <v/>
      </c>
      <c r="W313" s="341" t="str">
        <f t="shared" si="326"/>
        <v/>
      </c>
      <c r="X313" s="340" t="str">
        <f t="shared" si="376"/>
        <v/>
      </c>
      <c r="Y313" s="342" t="str">
        <f t="shared" si="377"/>
        <v/>
      </c>
      <c r="Z313" s="343" t="str">
        <f t="shared" si="378"/>
        <v/>
      </c>
      <c r="AA313" s="344" t="str">
        <f t="shared" si="379"/>
        <v/>
      </c>
      <c r="AB313" s="345" t="str">
        <f t="shared" si="327"/>
        <v/>
      </c>
      <c r="AC313" s="346" t="str">
        <f t="shared" si="328"/>
        <v/>
      </c>
      <c r="AD313" s="346" t="str">
        <f t="shared" si="329"/>
        <v/>
      </c>
      <c r="AE313" s="344" t="str">
        <f t="shared" si="380"/>
        <v/>
      </c>
      <c r="AF313" s="346" t="str">
        <f t="shared" si="330"/>
        <v/>
      </c>
      <c r="AG313" s="344" t="str">
        <f t="shared" si="381"/>
        <v/>
      </c>
      <c r="AH313" s="344" t="str">
        <f t="shared" si="382"/>
        <v/>
      </c>
      <c r="AI313" s="344" t="str">
        <f t="shared" si="383"/>
        <v/>
      </c>
      <c r="AJ313" s="346" t="str">
        <f t="shared" si="384"/>
        <v/>
      </c>
      <c r="AK313" s="346" t="str">
        <f t="shared" si="385"/>
        <v/>
      </c>
      <c r="AL313" s="347" t="str">
        <f t="shared" si="386"/>
        <v/>
      </c>
      <c r="AM313" s="141"/>
      <c r="AN313" s="141"/>
      <c r="AO313" s="142"/>
      <c r="AP313" s="58">
        <f t="shared" si="331"/>
        <v>0</v>
      </c>
      <c r="AQ313" s="94">
        <f>SUM(AP$10:AP313)</f>
        <v>0</v>
      </c>
      <c r="AR313" s="143">
        <f t="shared" si="391"/>
        <v>0.1</v>
      </c>
      <c r="AS313" s="144" t="str">
        <f t="shared" si="332"/>
        <v/>
      </c>
      <c r="AT313" s="144" t="str">
        <f t="shared" si="359"/>
        <v/>
      </c>
      <c r="AU313" s="145"/>
      <c r="AV313" s="58">
        <f t="shared" si="389"/>
        <v>0</v>
      </c>
      <c r="AW313" s="318">
        <f>SUM(AV$10:AV313)</f>
        <v>0</v>
      </c>
      <c r="AX313" s="319">
        <f t="shared" si="390"/>
        <v>0.1</v>
      </c>
      <c r="AY313" s="144" t="str">
        <f t="shared" si="373"/>
        <v/>
      </c>
      <c r="AZ313" s="144" t="str">
        <f t="shared" si="374"/>
        <v/>
      </c>
      <c r="BA313" s="144"/>
      <c r="BB313" s="146" t="str">
        <f t="shared" si="333"/>
        <v/>
      </c>
      <c r="BC313" s="66" t="str">
        <f t="shared" si="372"/>
        <v/>
      </c>
      <c r="BD313" s="195" t="str">
        <f t="shared" si="334"/>
        <v/>
      </c>
      <c r="BF313" s="283"/>
      <c r="BG313" s="286" t="str">
        <f t="shared" si="335"/>
        <v/>
      </c>
      <c r="BY313" s="211" t="str">
        <f t="shared" si="336"/>
        <v/>
      </c>
      <c r="BZ313" s="150" t="str">
        <f t="shared" si="337"/>
        <v/>
      </c>
      <c r="CB313" s="54" t="str">
        <f t="shared" si="371"/>
        <v/>
      </c>
      <c r="CD313" s="54" t="str">
        <f t="shared" si="338"/>
        <v/>
      </c>
      <c r="CF313" s="54" t="str">
        <f t="shared" si="339"/>
        <v/>
      </c>
      <c r="CH313" s="150" t="str">
        <f t="shared" si="340"/>
        <v/>
      </c>
      <c r="CI313" s="290"/>
      <c r="CJ313" s="150" t="str">
        <f t="shared" si="341"/>
        <v/>
      </c>
      <c r="CK313" s="290"/>
      <c r="CL313" s="54" t="str">
        <f t="shared" si="360"/>
        <v/>
      </c>
      <c r="CM313" s="290"/>
      <c r="CN313" s="150" t="str">
        <f t="shared" si="342"/>
        <v/>
      </c>
      <c r="CO313" s="290"/>
      <c r="CP313" s="150" t="str">
        <f t="shared" si="343"/>
        <v/>
      </c>
      <c r="CQ313" s="290"/>
      <c r="CR313" s="150" t="str">
        <f t="shared" si="344"/>
        <v/>
      </c>
      <c r="CS313" s="290"/>
      <c r="CT313" s="150" t="str">
        <f t="shared" si="345"/>
        <v/>
      </c>
      <c r="CU313" s="150"/>
      <c r="CV313" s="150" t="str">
        <f t="shared" si="346"/>
        <v/>
      </c>
      <c r="CW313" s="94"/>
      <c r="CX313" s="151" t="str">
        <f t="shared" si="387"/>
        <v/>
      </c>
      <c r="CY313" s="151" t="str">
        <f t="shared" si="388"/>
        <v/>
      </c>
      <c r="CZ313" s="152"/>
      <c r="DA313" s="373" t="str">
        <f t="shared" si="361"/>
        <v/>
      </c>
      <c r="DC313" s="153">
        <f t="shared" si="347"/>
        <v>0</v>
      </c>
      <c r="DD313" s="153">
        <f t="shared" si="348"/>
        <v>0</v>
      </c>
      <c r="DE313" s="153">
        <f t="shared" si="349"/>
        <v>0</v>
      </c>
      <c r="DF313" s="158">
        <f t="shared" si="350"/>
        <v>-4.7000000000000002E-3</v>
      </c>
      <c r="DG313" s="159">
        <f t="shared" si="362"/>
        <v>-1.1703000000000001</v>
      </c>
      <c r="DH313" s="158">
        <f t="shared" si="351"/>
        <v>3.1999999999999997E-3</v>
      </c>
      <c r="DI313" s="159">
        <f t="shared" si="363"/>
        <v>0.79679999999999995</v>
      </c>
      <c r="DJ313" s="158">
        <f t="shared" si="352"/>
        <v>-2.7000000000000001E-3</v>
      </c>
      <c r="DK313" s="159">
        <f t="shared" si="364"/>
        <v>-0.67230000000000001</v>
      </c>
      <c r="DL313" s="158">
        <f t="shared" si="353"/>
        <v>1.1999999999999999E-3</v>
      </c>
      <c r="DM313" s="159">
        <f t="shared" si="365"/>
        <v>0.29879999999999995</v>
      </c>
      <c r="DN313" s="158">
        <f t="shared" si="354"/>
        <v>1.46E-2</v>
      </c>
      <c r="DO313" s="159">
        <f t="shared" si="366"/>
        <v>3.6354000000000002</v>
      </c>
      <c r="DP313" s="158">
        <f t="shared" si="355"/>
        <v>-1.2999999999999999E-2</v>
      </c>
      <c r="DQ313" s="159">
        <f t="shared" si="367"/>
        <v>-3.2369999999999997</v>
      </c>
      <c r="DR313" s="158">
        <f t="shared" si="356"/>
        <v>-6.7000000000000002E-3</v>
      </c>
      <c r="DS313" s="159">
        <f t="shared" si="368"/>
        <v>-1.6683000000000001</v>
      </c>
      <c r="DT313" s="158">
        <f t="shared" si="357"/>
        <v>-1.2999999999999999E-2</v>
      </c>
      <c r="DU313" s="159">
        <f t="shared" si="369"/>
        <v>-3.2369999999999997</v>
      </c>
      <c r="DV313" s="158">
        <f t="shared" si="358"/>
        <v>-6.7000000000000002E-3</v>
      </c>
      <c r="DW313" s="160">
        <f t="shared" si="370"/>
        <v>-1.6683000000000001</v>
      </c>
    </row>
    <row r="314" spans="1:127" ht="24.95" customHeight="1" x14ac:dyDescent="0.2">
      <c r="A314" s="272">
        <v>305</v>
      </c>
      <c r="B314" s="336"/>
      <c r="C314" s="332"/>
      <c r="D314" s="333"/>
      <c r="E314" s="334"/>
      <c r="F314" s="335"/>
      <c r="G314" s="334"/>
      <c r="H314" s="371"/>
      <c r="I314" s="334"/>
      <c r="J314" s="334"/>
      <c r="K314" s="334"/>
      <c r="L314" s="334"/>
      <c r="M314" s="334"/>
      <c r="N314" s="334"/>
      <c r="O314" s="337"/>
      <c r="P314" s="337"/>
      <c r="Q314" s="338" t="str">
        <f t="shared" si="321"/>
        <v xml:space="preserve"> </v>
      </c>
      <c r="R314" s="339" t="str">
        <f t="shared" si="322"/>
        <v/>
      </c>
      <c r="S314" s="340" t="str">
        <f t="shared" si="375"/>
        <v/>
      </c>
      <c r="T314" s="341" t="str">
        <f t="shared" si="323"/>
        <v/>
      </c>
      <c r="U314" s="341" t="str">
        <f t="shared" si="324"/>
        <v/>
      </c>
      <c r="V314" s="341" t="str">
        <f t="shared" si="325"/>
        <v/>
      </c>
      <c r="W314" s="341" t="str">
        <f t="shared" si="326"/>
        <v/>
      </c>
      <c r="X314" s="340" t="str">
        <f t="shared" si="376"/>
        <v/>
      </c>
      <c r="Y314" s="342" t="str">
        <f t="shared" si="377"/>
        <v/>
      </c>
      <c r="Z314" s="343" t="str">
        <f t="shared" si="378"/>
        <v/>
      </c>
      <c r="AA314" s="344" t="str">
        <f t="shared" si="379"/>
        <v/>
      </c>
      <c r="AB314" s="345" t="str">
        <f t="shared" si="327"/>
        <v/>
      </c>
      <c r="AC314" s="346" t="str">
        <f t="shared" si="328"/>
        <v/>
      </c>
      <c r="AD314" s="346" t="str">
        <f t="shared" si="329"/>
        <v/>
      </c>
      <c r="AE314" s="344" t="str">
        <f t="shared" si="380"/>
        <v/>
      </c>
      <c r="AF314" s="346" t="str">
        <f t="shared" si="330"/>
        <v/>
      </c>
      <c r="AG314" s="344" t="str">
        <f t="shared" si="381"/>
        <v/>
      </c>
      <c r="AH314" s="344" t="str">
        <f t="shared" si="382"/>
        <v/>
      </c>
      <c r="AI314" s="344" t="str">
        <f t="shared" si="383"/>
        <v/>
      </c>
      <c r="AJ314" s="346" t="str">
        <f t="shared" si="384"/>
        <v/>
      </c>
      <c r="AK314" s="346" t="str">
        <f t="shared" si="385"/>
        <v/>
      </c>
      <c r="AL314" s="347" t="str">
        <f t="shared" si="386"/>
        <v/>
      </c>
      <c r="AM314" s="141"/>
      <c r="AN314" s="141"/>
      <c r="AO314" s="142"/>
      <c r="AP314" s="58">
        <f t="shared" si="331"/>
        <v>0</v>
      </c>
      <c r="AQ314" s="94">
        <f>SUM(AP$10:AP314)</f>
        <v>0</v>
      </c>
      <c r="AR314" s="143">
        <f t="shared" si="391"/>
        <v>0.1</v>
      </c>
      <c r="AS314" s="144" t="str">
        <f t="shared" si="332"/>
        <v/>
      </c>
      <c r="AT314" s="144" t="str">
        <f t="shared" si="359"/>
        <v/>
      </c>
      <c r="AU314" s="145"/>
      <c r="AV314" s="58">
        <f t="shared" si="389"/>
        <v>0</v>
      </c>
      <c r="AW314" s="318">
        <f>SUM(AV$10:AV314)</f>
        <v>0</v>
      </c>
      <c r="AX314" s="319">
        <f t="shared" si="390"/>
        <v>0.1</v>
      </c>
      <c r="AY314" s="144" t="str">
        <f t="shared" si="373"/>
        <v/>
      </c>
      <c r="AZ314" s="144" t="str">
        <f t="shared" si="374"/>
        <v/>
      </c>
      <c r="BA314" s="144"/>
      <c r="BB314" s="146" t="str">
        <f t="shared" si="333"/>
        <v/>
      </c>
      <c r="BC314" s="66" t="str">
        <f t="shared" si="372"/>
        <v/>
      </c>
      <c r="BD314" s="195" t="str">
        <f t="shared" si="334"/>
        <v/>
      </c>
      <c r="BF314" s="283"/>
      <c r="BG314" s="286" t="str">
        <f t="shared" si="335"/>
        <v/>
      </c>
      <c r="BY314" s="211" t="str">
        <f t="shared" si="336"/>
        <v/>
      </c>
      <c r="BZ314" s="150" t="str">
        <f t="shared" si="337"/>
        <v/>
      </c>
      <c r="CB314" s="54" t="str">
        <f t="shared" si="371"/>
        <v/>
      </c>
      <c r="CD314" s="54" t="str">
        <f t="shared" si="338"/>
        <v/>
      </c>
      <c r="CF314" s="54" t="str">
        <f t="shared" si="339"/>
        <v/>
      </c>
      <c r="CH314" s="150" t="str">
        <f t="shared" si="340"/>
        <v/>
      </c>
      <c r="CI314" s="290"/>
      <c r="CJ314" s="150" t="str">
        <f t="shared" si="341"/>
        <v/>
      </c>
      <c r="CK314" s="290"/>
      <c r="CL314" s="54" t="str">
        <f t="shared" si="360"/>
        <v/>
      </c>
      <c r="CM314" s="290"/>
      <c r="CN314" s="150" t="str">
        <f t="shared" si="342"/>
        <v/>
      </c>
      <c r="CO314" s="290"/>
      <c r="CP314" s="150" t="str">
        <f t="shared" si="343"/>
        <v/>
      </c>
      <c r="CQ314" s="290"/>
      <c r="CR314" s="150" t="str">
        <f t="shared" si="344"/>
        <v/>
      </c>
      <c r="CS314" s="290"/>
      <c r="CT314" s="150" t="str">
        <f t="shared" si="345"/>
        <v/>
      </c>
      <c r="CU314" s="150"/>
      <c r="CV314" s="150" t="str">
        <f t="shared" si="346"/>
        <v/>
      </c>
      <c r="CW314" s="94"/>
      <c r="CX314" s="151" t="str">
        <f t="shared" si="387"/>
        <v/>
      </c>
      <c r="CY314" s="151" t="str">
        <f t="shared" si="388"/>
        <v/>
      </c>
      <c r="CZ314" s="152"/>
      <c r="DA314" s="373" t="str">
        <f t="shared" si="361"/>
        <v/>
      </c>
      <c r="DC314" s="153">
        <f t="shared" si="347"/>
        <v>0</v>
      </c>
      <c r="DD314" s="153">
        <f t="shared" si="348"/>
        <v>0</v>
      </c>
      <c r="DE314" s="153">
        <f t="shared" si="349"/>
        <v>0</v>
      </c>
      <c r="DF314" s="158">
        <f t="shared" si="350"/>
        <v>-4.7000000000000002E-3</v>
      </c>
      <c r="DG314" s="159">
        <f t="shared" si="362"/>
        <v>-1.1703000000000001</v>
      </c>
      <c r="DH314" s="158">
        <f t="shared" si="351"/>
        <v>3.1999999999999997E-3</v>
      </c>
      <c r="DI314" s="159">
        <f t="shared" si="363"/>
        <v>0.79679999999999995</v>
      </c>
      <c r="DJ314" s="158">
        <f t="shared" si="352"/>
        <v>-2.7000000000000001E-3</v>
      </c>
      <c r="DK314" s="159">
        <f t="shared" si="364"/>
        <v>-0.67230000000000001</v>
      </c>
      <c r="DL314" s="158">
        <f t="shared" si="353"/>
        <v>1.1999999999999999E-3</v>
      </c>
      <c r="DM314" s="159">
        <f t="shared" si="365"/>
        <v>0.29879999999999995</v>
      </c>
      <c r="DN314" s="158">
        <f t="shared" si="354"/>
        <v>1.46E-2</v>
      </c>
      <c r="DO314" s="159">
        <f t="shared" si="366"/>
        <v>3.6354000000000002</v>
      </c>
      <c r="DP314" s="158">
        <f t="shared" si="355"/>
        <v>-1.2999999999999999E-2</v>
      </c>
      <c r="DQ314" s="159">
        <f t="shared" si="367"/>
        <v>-3.2369999999999997</v>
      </c>
      <c r="DR314" s="158">
        <f t="shared" si="356"/>
        <v>-6.7000000000000002E-3</v>
      </c>
      <c r="DS314" s="159">
        <f t="shared" si="368"/>
        <v>-1.6683000000000001</v>
      </c>
      <c r="DT314" s="158">
        <f t="shared" si="357"/>
        <v>-1.2999999999999999E-2</v>
      </c>
      <c r="DU314" s="159">
        <f t="shared" si="369"/>
        <v>-3.2369999999999997</v>
      </c>
      <c r="DV314" s="158">
        <f t="shared" si="358"/>
        <v>-6.7000000000000002E-3</v>
      </c>
      <c r="DW314" s="160">
        <f t="shared" si="370"/>
        <v>-1.6683000000000001</v>
      </c>
    </row>
    <row r="315" spans="1:127" ht="24.95" customHeight="1" x14ac:dyDescent="0.2">
      <c r="A315" s="272">
        <v>306</v>
      </c>
      <c r="B315" s="336"/>
      <c r="C315" s="332"/>
      <c r="D315" s="333"/>
      <c r="E315" s="334"/>
      <c r="F315" s="335"/>
      <c r="G315" s="334"/>
      <c r="H315" s="371"/>
      <c r="I315" s="334"/>
      <c r="J315" s="334"/>
      <c r="K315" s="334"/>
      <c r="L315" s="334"/>
      <c r="M315" s="334"/>
      <c r="N315" s="334"/>
      <c r="O315" s="337"/>
      <c r="P315" s="337"/>
      <c r="Q315" s="338" t="str">
        <f t="shared" si="321"/>
        <v xml:space="preserve"> </v>
      </c>
      <c r="R315" s="339" t="str">
        <f t="shared" si="322"/>
        <v/>
      </c>
      <c r="S315" s="340" t="str">
        <f t="shared" si="375"/>
        <v/>
      </c>
      <c r="T315" s="341" t="str">
        <f t="shared" si="323"/>
        <v/>
      </c>
      <c r="U315" s="341" t="str">
        <f t="shared" si="324"/>
        <v/>
      </c>
      <c r="V315" s="341" t="str">
        <f t="shared" si="325"/>
        <v/>
      </c>
      <c r="W315" s="341" t="str">
        <f t="shared" si="326"/>
        <v/>
      </c>
      <c r="X315" s="340" t="str">
        <f t="shared" si="376"/>
        <v/>
      </c>
      <c r="Y315" s="342" t="str">
        <f t="shared" si="377"/>
        <v/>
      </c>
      <c r="Z315" s="343" t="str">
        <f t="shared" si="378"/>
        <v/>
      </c>
      <c r="AA315" s="344" t="str">
        <f t="shared" si="379"/>
        <v/>
      </c>
      <c r="AB315" s="345" t="str">
        <f t="shared" si="327"/>
        <v/>
      </c>
      <c r="AC315" s="346" t="str">
        <f t="shared" si="328"/>
        <v/>
      </c>
      <c r="AD315" s="346" t="str">
        <f t="shared" si="329"/>
        <v/>
      </c>
      <c r="AE315" s="344" t="str">
        <f t="shared" si="380"/>
        <v/>
      </c>
      <c r="AF315" s="346" t="str">
        <f t="shared" si="330"/>
        <v/>
      </c>
      <c r="AG315" s="344" t="str">
        <f t="shared" si="381"/>
        <v/>
      </c>
      <c r="AH315" s="344" t="str">
        <f t="shared" si="382"/>
        <v/>
      </c>
      <c r="AI315" s="344" t="str">
        <f t="shared" si="383"/>
        <v/>
      </c>
      <c r="AJ315" s="346" t="str">
        <f t="shared" si="384"/>
        <v/>
      </c>
      <c r="AK315" s="346" t="str">
        <f t="shared" si="385"/>
        <v/>
      </c>
      <c r="AL315" s="347" t="str">
        <f t="shared" si="386"/>
        <v/>
      </c>
      <c r="AM315" s="141"/>
      <c r="AN315" s="141"/>
      <c r="AO315" s="142"/>
      <c r="AP315" s="58">
        <f t="shared" si="331"/>
        <v>0</v>
      </c>
      <c r="AQ315" s="94">
        <f>SUM(AP$10:AP315)</f>
        <v>0</v>
      </c>
      <c r="AR315" s="143">
        <f t="shared" si="391"/>
        <v>0.1</v>
      </c>
      <c r="AS315" s="144" t="str">
        <f t="shared" si="332"/>
        <v/>
      </c>
      <c r="AT315" s="144" t="str">
        <f t="shared" si="359"/>
        <v/>
      </c>
      <c r="AU315" s="145"/>
      <c r="AV315" s="58">
        <f t="shared" si="389"/>
        <v>0</v>
      </c>
      <c r="AW315" s="318">
        <f>SUM(AV$10:AV315)</f>
        <v>0</v>
      </c>
      <c r="AX315" s="319">
        <f t="shared" si="390"/>
        <v>0.1</v>
      </c>
      <c r="AY315" s="144" t="str">
        <f t="shared" si="373"/>
        <v/>
      </c>
      <c r="AZ315" s="144" t="str">
        <f t="shared" si="374"/>
        <v/>
      </c>
      <c r="BA315" s="144"/>
      <c r="BB315" s="146" t="str">
        <f t="shared" si="333"/>
        <v/>
      </c>
      <c r="BC315" s="66" t="str">
        <f t="shared" si="372"/>
        <v/>
      </c>
      <c r="BD315" s="195" t="str">
        <f t="shared" si="334"/>
        <v/>
      </c>
      <c r="BF315" s="283"/>
      <c r="BG315" s="286" t="str">
        <f t="shared" si="335"/>
        <v/>
      </c>
      <c r="BY315" s="211" t="str">
        <f t="shared" si="336"/>
        <v/>
      </c>
      <c r="BZ315" s="150" t="str">
        <f t="shared" si="337"/>
        <v/>
      </c>
      <c r="CB315" s="54" t="str">
        <f t="shared" si="371"/>
        <v/>
      </c>
      <c r="CD315" s="54" t="str">
        <f t="shared" si="338"/>
        <v/>
      </c>
      <c r="CF315" s="54" t="str">
        <f t="shared" si="339"/>
        <v/>
      </c>
      <c r="CH315" s="150" t="str">
        <f t="shared" si="340"/>
        <v/>
      </c>
      <c r="CI315" s="290"/>
      <c r="CJ315" s="150" t="str">
        <f t="shared" si="341"/>
        <v/>
      </c>
      <c r="CK315" s="290"/>
      <c r="CL315" s="54" t="str">
        <f t="shared" si="360"/>
        <v/>
      </c>
      <c r="CM315" s="290"/>
      <c r="CN315" s="150" t="str">
        <f t="shared" si="342"/>
        <v/>
      </c>
      <c r="CO315" s="290"/>
      <c r="CP315" s="150" t="str">
        <f t="shared" si="343"/>
        <v/>
      </c>
      <c r="CQ315" s="290"/>
      <c r="CR315" s="150" t="str">
        <f t="shared" si="344"/>
        <v/>
      </c>
      <c r="CS315" s="290"/>
      <c r="CT315" s="150" t="str">
        <f t="shared" si="345"/>
        <v/>
      </c>
      <c r="CU315" s="150"/>
      <c r="CV315" s="150" t="str">
        <f t="shared" si="346"/>
        <v/>
      </c>
      <c r="CW315" s="94"/>
      <c r="CX315" s="151" t="str">
        <f t="shared" si="387"/>
        <v/>
      </c>
      <c r="CY315" s="151" t="str">
        <f t="shared" si="388"/>
        <v/>
      </c>
      <c r="CZ315" s="152"/>
      <c r="DA315" s="373" t="str">
        <f t="shared" si="361"/>
        <v/>
      </c>
      <c r="DC315" s="153">
        <f t="shared" si="347"/>
        <v>0</v>
      </c>
      <c r="DD315" s="153">
        <f t="shared" si="348"/>
        <v>0</v>
      </c>
      <c r="DE315" s="153">
        <f t="shared" si="349"/>
        <v>0</v>
      </c>
      <c r="DF315" s="158">
        <f t="shared" si="350"/>
        <v>-4.7000000000000002E-3</v>
      </c>
      <c r="DG315" s="159">
        <f t="shared" si="362"/>
        <v>-1.1703000000000001</v>
      </c>
      <c r="DH315" s="158">
        <f t="shared" si="351"/>
        <v>3.1999999999999997E-3</v>
      </c>
      <c r="DI315" s="159">
        <f t="shared" si="363"/>
        <v>0.79679999999999995</v>
      </c>
      <c r="DJ315" s="158">
        <f t="shared" si="352"/>
        <v>-2.7000000000000001E-3</v>
      </c>
      <c r="DK315" s="159">
        <f t="shared" si="364"/>
        <v>-0.67230000000000001</v>
      </c>
      <c r="DL315" s="158">
        <f t="shared" si="353"/>
        <v>1.1999999999999999E-3</v>
      </c>
      <c r="DM315" s="159">
        <f t="shared" si="365"/>
        <v>0.29879999999999995</v>
      </c>
      <c r="DN315" s="158">
        <f t="shared" si="354"/>
        <v>1.46E-2</v>
      </c>
      <c r="DO315" s="159">
        <f t="shared" si="366"/>
        <v>3.6354000000000002</v>
      </c>
      <c r="DP315" s="158">
        <f t="shared" si="355"/>
        <v>-1.2999999999999999E-2</v>
      </c>
      <c r="DQ315" s="159">
        <f t="shared" si="367"/>
        <v>-3.2369999999999997</v>
      </c>
      <c r="DR315" s="158">
        <f t="shared" si="356"/>
        <v>-6.7000000000000002E-3</v>
      </c>
      <c r="DS315" s="159">
        <f t="shared" si="368"/>
        <v>-1.6683000000000001</v>
      </c>
      <c r="DT315" s="158">
        <f t="shared" si="357"/>
        <v>-1.2999999999999999E-2</v>
      </c>
      <c r="DU315" s="159">
        <f t="shared" si="369"/>
        <v>-3.2369999999999997</v>
      </c>
      <c r="DV315" s="158">
        <f t="shared" si="358"/>
        <v>-6.7000000000000002E-3</v>
      </c>
      <c r="DW315" s="160">
        <f t="shared" si="370"/>
        <v>-1.6683000000000001</v>
      </c>
    </row>
    <row r="316" spans="1:127" ht="24.95" customHeight="1" x14ac:dyDescent="0.2">
      <c r="A316" s="272">
        <v>307</v>
      </c>
      <c r="B316" s="336"/>
      <c r="C316" s="332"/>
      <c r="D316" s="333"/>
      <c r="E316" s="334"/>
      <c r="F316" s="335"/>
      <c r="G316" s="334"/>
      <c r="H316" s="371"/>
      <c r="I316" s="334"/>
      <c r="J316" s="334"/>
      <c r="K316" s="334"/>
      <c r="L316" s="334"/>
      <c r="M316" s="334"/>
      <c r="N316" s="334"/>
      <c r="O316" s="337"/>
      <c r="P316" s="337"/>
      <c r="Q316" s="338" t="str">
        <f t="shared" si="321"/>
        <v xml:space="preserve"> </v>
      </c>
      <c r="R316" s="339" t="str">
        <f t="shared" si="322"/>
        <v/>
      </c>
      <c r="S316" s="340" t="str">
        <f t="shared" si="375"/>
        <v/>
      </c>
      <c r="T316" s="341" t="str">
        <f t="shared" si="323"/>
        <v/>
      </c>
      <c r="U316" s="341" t="str">
        <f t="shared" si="324"/>
        <v/>
      </c>
      <c r="V316" s="341" t="str">
        <f t="shared" si="325"/>
        <v/>
      </c>
      <c r="W316" s="341" t="str">
        <f t="shared" si="326"/>
        <v/>
      </c>
      <c r="X316" s="340" t="str">
        <f t="shared" si="376"/>
        <v/>
      </c>
      <c r="Y316" s="342" t="str">
        <f t="shared" si="377"/>
        <v/>
      </c>
      <c r="Z316" s="343" t="str">
        <f t="shared" si="378"/>
        <v/>
      </c>
      <c r="AA316" s="344" t="str">
        <f t="shared" si="379"/>
        <v/>
      </c>
      <c r="AB316" s="345" t="str">
        <f t="shared" si="327"/>
        <v/>
      </c>
      <c r="AC316" s="346" t="str">
        <f t="shared" si="328"/>
        <v/>
      </c>
      <c r="AD316" s="346" t="str">
        <f t="shared" si="329"/>
        <v/>
      </c>
      <c r="AE316" s="344" t="str">
        <f t="shared" si="380"/>
        <v/>
      </c>
      <c r="AF316" s="346" t="str">
        <f t="shared" si="330"/>
        <v/>
      </c>
      <c r="AG316" s="344" t="str">
        <f t="shared" si="381"/>
        <v/>
      </c>
      <c r="AH316" s="344" t="str">
        <f t="shared" si="382"/>
        <v/>
      </c>
      <c r="AI316" s="344" t="str">
        <f t="shared" si="383"/>
        <v/>
      </c>
      <c r="AJ316" s="346" t="str">
        <f t="shared" si="384"/>
        <v/>
      </c>
      <c r="AK316" s="346" t="str">
        <f t="shared" si="385"/>
        <v/>
      </c>
      <c r="AL316" s="347" t="str">
        <f t="shared" si="386"/>
        <v/>
      </c>
      <c r="AM316" s="141"/>
      <c r="AN316" s="141"/>
      <c r="AO316" s="142"/>
      <c r="AP316" s="58">
        <f t="shared" si="331"/>
        <v>0</v>
      </c>
      <c r="AQ316" s="94">
        <f>SUM(AP$10:AP316)</f>
        <v>0</v>
      </c>
      <c r="AR316" s="143">
        <f t="shared" si="391"/>
        <v>0.1</v>
      </c>
      <c r="AS316" s="144" t="str">
        <f t="shared" si="332"/>
        <v/>
      </c>
      <c r="AT316" s="144" t="str">
        <f t="shared" si="359"/>
        <v/>
      </c>
      <c r="AU316" s="145"/>
      <c r="AV316" s="58">
        <f t="shared" si="389"/>
        <v>0</v>
      </c>
      <c r="AW316" s="318">
        <f>SUM(AV$10:AV316)</f>
        <v>0</v>
      </c>
      <c r="AX316" s="319">
        <f t="shared" si="390"/>
        <v>0.1</v>
      </c>
      <c r="AY316" s="144" t="str">
        <f t="shared" si="373"/>
        <v/>
      </c>
      <c r="AZ316" s="144" t="str">
        <f t="shared" si="374"/>
        <v/>
      </c>
      <c r="BA316" s="144"/>
      <c r="BB316" s="146" t="str">
        <f t="shared" si="333"/>
        <v/>
      </c>
      <c r="BC316" s="66" t="str">
        <f t="shared" si="372"/>
        <v/>
      </c>
      <c r="BD316" s="195" t="str">
        <f t="shared" si="334"/>
        <v/>
      </c>
      <c r="BF316" s="283"/>
      <c r="BG316" s="286" t="str">
        <f t="shared" si="335"/>
        <v/>
      </c>
      <c r="BY316" s="211" t="str">
        <f t="shared" si="336"/>
        <v/>
      </c>
      <c r="BZ316" s="150" t="str">
        <f t="shared" si="337"/>
        <v/>
      </c>
      <c r="CB316" s="54" t="str">
        <f t="shared" si="371"/>
        <v/>
      </c>
      <c r="CD316" s="54" t="str">
        <f t="shared" si="338"/>
        <v/>
      </c>
      <c r="CF316" s="54" t="str">
        <f t="shared" si="339"/>
        <v/>
      </c>
      <c r="CH316" s="150" t="str">
        <f t="shared" si="340"/>
        <v/>
      </c>
      <c r="CI316" s="290"/>
      <c r="CJ316" s="150" t="str">
        <f t="shared" si="341"/>
        <v/>
      </c>
      <c r="CK316" s="290"/>
      <c r="CL316" s="54" t="str">
        <f t="shared" si="360"/>
        <v/>
      </c>
      <c r="CM316" s="290"/>
      <c r="CN316" s="150" t="str">
        <f t="shared" si="342"/>
        <v/>
      </c>
      <c r="CO316" s="290"/>
      <c r="CP316" s="150" t="str">
        <f t="shared" si="343"/>
        <v/>
      </c>
      <c r="CQ316" s="290"/>
      <c r="CR316" s="150" t="str">
        <f t="shared" si="344"/>
        <v/>
      </c>
      <c r="CS316" s="290"/>
      <c r="CT316" s="150" t="str">
        <f t="shared" si="345"/>
        <v/>
      </c>
      <c r="CU316" s="150"/>
      <c r="CV316" s="150" t="str">
        <f t="shared" si="346"/>
        <v/>
      </c>
      <c r="CW316" s="94"/>
      <c r="CX316" s="151" t="str">
        <f t="shared" si="387"/>
        <v/>
      </c>
      <c r="CY316" s="151" t="str">
        <f t="shared" si="388"/>
        <v/>
      </c>
      <c r="CZ316" s="152"/>
      <c r="DA316" s="373" t="str">
        <f t="shared" si="361"/>
        <v/>
      </c>
      <c r="DC316" s="153">
        <f t="shared" si="347"/>
        <v>0</v>
      </c>
      <c r="DD316" s="153">
        <f t="shared" si="348"/>
        <v>0</v>
      </c>
      <c r="DE316" s="153">
        <f t="shared" si="349"/>
        <v>0</v>
      </c>
      <c r="DF316" s="158">
        <f t="shared" si="350"/>
        <v>-4.7000000000000002E-3</v>
      </c>
      <c r="DG316" s="159">
        <f t="shared" si="362"/>
        <v>-1.1703000000000001</v>
      </c>
      <c r="DH316" s="158">
        <f t="shared" si="351"/>
        <v>3.1999999999999997E-3</v>
      </c>
      <c r="DI316" s="159">
        <f t="shared" si="363"/>
        <v>0.79679999999999995</v>
      </c>
      <c r="DJ316" s="158">
        <f t="shared" si="352"/>
        <v>-2.7000000000000001E-3</v>
      </c>
      <c r="DK316" s="159">
        <f t="shared" si="364"/>
        <v>-0.67230000000000001</v>
      </c>
      <c r="DL316" s="158">
        <f t="shared" si="353"/>
        <v>1.1999999999999999E-3</v>
      </c>
      <c r="DM316" s="159">
        <f t="shared" si="365"/>
        <v>0.29879999999999995</v>
      </c>
      <c r="DN316" s="158">
        <f t="shared" si="354"/>
        <v>1.46E-2</v>
      </c>
      <c r="DO316" s="159">
        <f t="shared" si="366"/>
        <v>3.6354000000000002</v>
      </c>
      <c r="DP316" s="158">
        <f t="shared" si="355"/>
        <v>-1.2999999999999999E-2</v>
      </c>
      <c r="DQ316" s="159">
        <f t="shared" si="367"/>
        <v>-3.2369999999999997</v>
      </c>
      <c r="DR316" s="158">
        <f t="shared" si="356"/>
        <v>-6.7000000000000002E-3</v>
      </c>
      <c r="DS316" s="159">
        <f t="shared" si="368"/>
        <v>-1.6683000000000001</v>
      </c>
      <c r="DT316" s="158">
        <f t="shared" si="357"/>
        <v>-1.2999999999999999E-2</v>
      </c>
      <c r="DU316" s="159">
        <f t="shared" si="369"/>
        <v>-3.2369999999999997</v>
      </c>
      <c r="DV316" s="158">
        <f t="shared" si="358"/>
        <v>-6.7000000000000002E-3</v>
      </c>
      <c r="DW316" s="160">
        <f t="shared" si="370"/>
        <v>-1.6683000000000001</v>
      </c>
    </row>
    <row r="317" spans="1:127" ht="24.95" customHeight="1" x14ac:dyDescent="0.2">
      <c r="A317" s="272">
        <v>308</v>
      </c>
      <c r="B317" s="336"/>
      <c r="C317" s="332"/>
      <c r="D317" s="333"/>
      <c r="E317" s="334"/>
      <c r="F317" s="335"/>
      <c r="G317" s="334"/>
      <c r="H317" s="371"/>
      <c r="I317" s="334"/>
      <c r="J317" s="334"/>
      <c r="K317" s="334"/>
      <c r="L317" s="334"/>
      <c r="M317" s="334"/>
      <c r="N317" s="334"/>
      <c r="O317" s="337"/>
      <c r="P317" s="337"/>
      <c r="Q317" s="338" t="str">
        <f t="shared" si="321"/>
        <v xml:space="preserve"> </v>
      </c>
      <c r="R317" s="339" t="str">
        <f t="shared" si="322"/>
        <v/>
      </c>
      <c r="S317" s="340" t="str">
        <f t="shared" si="375"/>
        <v/>
      </c>
      <c r="T317" s="341" t="str">
        <f t="shared" si="323"/>
        <v/>
      </c>
      <c r="U317" s="341" t="str">
        <f t="shared" si="324"/>
        <v/>
      </c>
      <c r="V317" s="341" t="str">
        <f t="shared" si="325"/>
        <v/>
      </c>
      <c r="W317" s="341" t="str">
        <f t="shared" si="326"/>
        <v/>
      </c>
      <c r="X317" s="340" t="str">
        <f t="shared" si="376"/>
        <v/>
      </c>
      <c r="Y317" s="342" t="str">
        <f t="shared" si="377"/>
        <v/>
      </c>
      <c r="Z317" s="343" t="str">
        <f t="shared" si="378"/>
        <v/>
      </c>
      <c r="AA317" s="344" t="str">
        <f t="shared" si="379"/>
        <v/>
      </c>
      <c r="AB317" s="345" t="str">
        <f t="shared" si="327"/>
        <v/>
      </c>
      <c r="AC317" s="346" t="str">
        <f t="shared" si="328"/>
        <v/>
      </c>
      <c r="AD317" s="346" t="str">
        <f t="shared" si="329"/>
        <v/>
      </c>
      <c r="AE317" s="344" t="str">
        <f t="shared" si="380"/>
        <v/>
      </c>
      <c r="AF317" s="346" t="str">
        <f t="shared" si="330"/>
        <v/>
      </c>
      <c r="AG317" s="344" t="str">
        <f t="shared" si="381"/>
        <v/>
      </c>
      <c r="AH317" s="344" t="str">
        <f t="shared" si="382"/>
        <v/>
      </c>
      <c r="AI317" s="344" t="str">
        <f t="shared" si="383"/>
        <v/>
      </c>
      <c r="AJ317" s="346" t="str">
        <f t="shared" si="384"/>
        <v/>
      </c>
      <c r="AK317" s="346" t="str">
        <f t="shared" si="385"/>
        <v/>
      </c>
      <c r="AL317" s="347" t="str">
        <f t="shared" si="386"/>
        <v/>
      </c>
      <c r="AM317" s="141"/>
      <c r="AN317" s="141"/>
      <c r="AO317" s="142"/>
      <c r="AP317" s="58">
        <f t="shared" si="331"/>
        <v>0</v>
      </c>
      <c r="AQ317" s="94">
        <f>SUM(AP$10:AP317)</f>
        <v>0</v>
      </c>
      <c r="AR317" s="143">
        <f t="shared" si="391"/>
        <v>0.1</v>
      </c>
      <c r="AS317" s="144" t="str">
        <f t="shared" si="332"/>
        <v/>
      </c>
      <c r="AT317" s="144" t="str">
        <f t="shared" si="359"/>
        <v/>
      </c>
      <c r="AU317" s="145"/>
      <c r="AV317" s="58">
        <f t="shared" si="389"/>
        <v>0</v>
      </c>
      <c r="AW317" s="318">
        <f>SUM(AV$10:AV317)</f>
        <v>0</v>
      </c>
      <c r="AX317" s="319">
        <f t="shared" si="390"/>
        <v>0.1</v>
      </c>
      <c r="AY317" s="144" t="str">
        <f t="shared" si="373"/>
        <v/>
      </c>
      <c r="AZ317" s="144" t="str">
        <f t="shared" si="374"/>
        <v/>
      </c>
      <c r="BA317" s="144"/>
      <c r="BB317" s="146" t="str">
        <f t="shared" si="333"/>
        <v/>
      </c>
      <c r="BC317" s="66" t="str">
        <f t="shared" si="372"/>
        <v/>
      </c>
      <c r="BD317" s="195" t="str">
        <f t="shared" si="334"/>
        <v/>
      </c>
      <c r="BF317" s="283"/>
      <c r="BG317" s="286" t="str">
        <f t="shared" si="335"/>
        <v/>
      </c>
      <c r="BY317" s="211" t="str">
        <f t="shared" si="336"/>
        <v/>
      </c>
      <c r="BZ317" s="150" t="str">
        <f t="shared" si="337"/>
        <v/>
      </c>
      <c r="CB317" s="54" t="str">
        <f t="shared" si="371"/>
        <v/>
      </c>
      <c r="CD317" s="54" t="str">
        <f t="shared" si="338"/>
        <v/>
      </c>
      <c r="CF317" s="54" t="str">
        <f t="shared" si="339"/>
        <v/>
      </c>
      <c r="CH317" s="150" t="str">
        <f t="shared" si="340"/>
        <v/>
      </c>
      <c r="CI317" s="290"/>
      <c r="CJ317" s="150" t="str">
        <f t="shared" si="341"/>
        <v/>
      </c>
      <c r="CK317" s="290"/>
      <c r="CL317" s="54" t="str">
        <f t="shared" si="360"/>
        <v/>
      </c>
      <c r="CM317" s="290"/>
      <c r="CN317" s="150" t="str">
        <f t="shared" si="342"/>
        <v/>
      </c>
      <c r="CO317" s="290"/>
      <c r="CP317" s="150" t="str">
        <f t="shared" si="343"/>
        <v/>
      </c>
      <c r="CQ317" s="290"/>
      <c r="CR317" s="150" t="str">
        <f t="shared" si="344"/>
        <v/>
      </c>
      <c r="CS317" s="290"/>
      <c r="CT317" s="150" t="str">
        <f t="shared" si="345"/>
        <v/>
      </c>
      <c r="CU317" s="150"/>
      <c r="CV317" s="150" t="str">
        <f t="shared" si="346"/>
        <v/>
      </c>
      <c r="CW317" s="94"/>
      <c r="CX317" s="151" t="str">
        <f t="shared" si="387"/>
        <v/>
      </c>
      <c r="CY317" s="151" t="str">
        <f t="shared" si="388"/>
        <v/>
      </c>
      <c r="CZ317" s="152"/>
      <c r="DA317" s="373" t="str">
        <f t="shared" si="361"/>
        <v/>
      </c>
      <c r="DC317" s="153">
        <f t="shared" si="347"/>
        <v>0</v>
      </c>
      <c r="DD317" s="153">
        <f t="shared" si="348"/>
        <v>0</v>
      </c>
      <c r="DE317" s="153">
        <f t="shared" si="349"/>
        <v>0</v>
      </c>
      <c r="DF317" s="158">
        <f t="shared" si="350"/>
        <v>-4.7000000000000002E-3</v>
      </c>
      <c r="DG317" s="159">
        <f t="shared" si="362"/>
        <v>-1.1703000000000001</v>
      </c>
      <c r="DH317" s="158">
        <f t="shared" si="351"/>
        <v>3.1999999999999997E-3</v>
      </c>
      <c r="DI317" s="159">
        <f t="shared" si="363"/>
        <v>0.79679999999999995</v>
      </c>
      <c r="DJ317" s="158">
        <f t="shared" si="352"/>
        <v>-2.7000000000000001E-3</v>
      </c>
      <c r="DK317" s="159">
        <f t="shared" si="364"/>
        <v>-0.67230000000000001</v>
      </c>
      <c r="DL317" s="158">
        <f t="shared" si="353"/>
        <v>1.1999999999999999E-3</v>
      </c>
      <c r="DM317" s="159">
        <f t="shared" si="365"/>
        <v>0.29879999999999995</v>
      </c>
      <c r="DN317" s="158">
        <f t="shared" si="354"/>
        <v>1.46E-2</v>
      </c>
      <c r="DO317" s="159">
        <f t="shared" si="366"/>
        <v>3.6354000000000002</v>
      </c>
      <c r="DP317" s="158">
        <f t="shared" si="355"/>
        <v>-1.2999999999999999E-2</v>
      </c>
      <c r="DQ317" s="159">
        <f t="shared" si="367"/>
        <v>-3.2369999999999997</v>
      </c>
      <c r="DR317" s="158">
        <f t="shared" si="356"/>
        <v>-6.7000000000000002E-3</v>
      </c>
      <c r="DS317" s="159">
        <f t="shared" si="368"/>
        <v>-1.6683000000000001</v>
      </c>
      <c r="DT317" s="158">
        <f t="shared" si="357"/>
        <v>-1.2999999999999999E-2</v>
      </c>
      <c r="DU317" s="159">
        <f t="shared" si="369"/>
        <v>-3.2369999999999997</v>
      </c>
      <c r="DV317" s="158">
        <f t="shared" si="358"/>
        <v>-6.7000000000000002E-3</v>
      </c>
      <c r="DW317" s="160">
        <f t="shared" si="370"/>
        <v>-1.6683000000000001</v>
      </c>
    </row>
    <row r="318" spans="1:127" ht="24.95" customHeight="1" x14ac:dyDescent="0.2">
      <c r="A318" s="272">
        <v>309</v>
      </c>
      <c r="B318" s="336"/>
      <c r="C318" s="332"/>
      <c r="D318" s="333"/>
      <c r="E318" s="334"/>
      <c r="F318" s="335"/>
      <c r="G318" s="334"/>
      <c r="H318" s="371"/>
      <c r="I318" s="334"/>
      <c r="J318" s="334"/>
      <c r="K318" s="334"/>
      <c r="L318" s="334"/>
      <c r="M318" s="334"/>
      <c r="N318" s="334"/>
      <c r="O318" s="337"/>
      <c r="P318" s="337"/>
      <c r="Q318" s="338" t="str">
        <f t="shared" si="321"/>
        <v xml:space="preserve"> </v>
      </c>
      <c r="R318" s="339" t="str">
        <f t="shared" si="322"/>
        <v/>
      </c>
      <c r="S318" s="340" t="str">
        <f t="shared" si="375"/>
        <v/>
      </c>
      <c r="T318" s="341" t="str">
        <f t="shared" si="323"/>
        <v/>
      </c>
      <c r="U318" s="341" t="str">
        <f t="shared" si="324"/>
        <v/>
      </c>
      <c r="V318" s="341" t="str">
        <f t="shared" si="325"/>
        <v/>
      </c>
      <c r="W318" s="341" t="str">
        <f t="shared" si="326"/>
        <v/>
      </c>
      <c r="X318" s="340" t="str">
        <f t="shared" si="376"/>
        <v/>
      </c>
      <c r="Y318" s="342" t="str">
        <f t="shared" si="377"/>
        <v/>
      </c>
      <c r="Z318" s="343" t="str">
        <f t="shared" si="378"/>
        <v/>
      </c>
      <c r="AA318" s="344" t="str">
        <f t="shared" si="379"/>
        <v/>
      </c>
      <c r="AB318" s="345" t="str">
        <f t="shared" si="327"/>
        <v/>
      </c>
      <c r="AC318" s="346" t="str">
        <f t="shared" si="328"/>
        <v/>
      </c>
      <c r="AD318" s="346" t="str">
        <f t="shared" si="329"/>
        <v/>
      </c>
      <c r="AE318" s="344" t="str">
        <f t="shared" si="380"/>
        <v/>
      </c>
      <c r="AF318" s="346" t="str">
        <f t="shared" si="330"/>
        <v/>
      </c>
      <c r="AG318" s="344" t="str">
        <f t="shared" si="381"/>
        <v/>
      </c>
      <c r="AH318" s="344" t="str">
        <f t="shared" si="382"/>
        <v/>
      </c>
      <c r="AI318" s="344" t="str">
        <f t="shared" si="383"/>
        <v/>
      </c>
      <c r="AJ318" s="346" t="str">
        <f t="shared" si="384"/>
        <v/>
      </c>
      <c r="AK318" s="346" t="str">
        <f t="shared" si="385"/>
        <v/>
      </c>
      <c r="AL318" s="347" t="str">
        <f t="shared" si="386"/>
        <v/>
      </c>
      <c r="AM318" s="141"/>
      <c r="AN318" s="141"/>
      <c r="AO318" s="142"/>
      <c r="AP318" s="58">
        <f t="shared" si="331"/>
        <v>0</v>
      </c>
      <c r="AQ318" s="94">
        <f>SUM(AP$10:AP318)</f>
        <v>0</v>
      </c>
      <c r="AR318" s="143">
        <f t="shared" si="391"/>
        <v>0.1</v>
      </c>
      <c r="AS318" s="144" t="str">
        <f t="shared" si="332"/>
        <v/>
      </c>
      <c r="AT318" s="144" t="str">
        <f t="shared" si="359"/>
        <v/>
      </c>
      <c r="AU318" s="145"/>
      <c r="AV318" s="58">
        <f t="shared" si="389"/>
        <v>0</v>
      </c>
      <c r="AW318" s="318">
        <f>SUM(AV$10:AV318)</f>
        <v>0</v>
      </c>
      <c r="AX318" s="319">
        <f t="shared" si="390"/>
        <v>0.1</v>
      </c>
      <c r="AY318" s="144" t="str">
        <f t="shared" si="373"/>
        <v/>
      </c>
      <c r="AZ318" s="144" t="str">
        <f t="shared" si="374"/>
        <v/>
      </c>
      <c r="BA318" s="144"/>
      <c r="BB318" s="146" t="str">
        <f t="shared" si="333"/>
        <v/>
      </c>
      <c r="BC318" s="66" t="str">
        <f t="shared" si="372"/>
        <v/>
      </c>
      <c r="BD318" s="195" t="str">
        <f t="shared" si="334"/>
        <v/>
      </c>
      <c r="BF318" s="283"/>
      <c r="BG318" s="286" t="str">
        <f t="shared" si="335"/>
        <v/>
      </c>
      <c r="BY318" s="211" t="str">
        <f t="shared" si="336"/>
        <v/>
      </c>
      <c r="BZ318" s="150" t="str">
        <f t="shared" si="337"/>
        <v/>
      </c>
      <c r="CB318" s="54" t="str">
        <f t="shared" si="371"/>
        <v/>
      </c>
      <c r="CD318" s="54" t="str">
        <f t="shared" si="338"/>
        <v/>
      </c>
      <c r="CF318" s="54" t="str">
        <f t="shared" si="339"/>
        <v/>
      </c>
      <c r="CH318" s="150" t="str">
        <f t="shared" si="340"/>
        <v/>
      </c>
      <c r="CI318" s="290"/>
      <c r="CJ318" s="150" t="str">
        <f t="shared" si="341"/>
        <v/>
      </c>
      <c r="CK318" s="290"/>
      <c r="CL318" s="54" t="str">
        <f t="shared" si="360"/>
        <v/>
      </c>
      <c r="CM318" s="290"/>
      <c r="CN318" s="150" t="str">
        <f t="shared" si="342"/>
        <v/>
      </c>
      <c r="CO318" s="290"/>
      <c r="CP318" s="150" t="str">
        <f t="shared" si="343"/>
        <v/>
      </c>
      <c r="CQ318" s="290"/>
      <c r="CR318" s="150" t="str">
        <f t="shared" si="344"/>
        <v/>
      </c>
      <c r="CS318" s="290"/>
      <c r="CT318" s="150" t="str">
        <f t="shared" si="345"/>
        <v/>
      </c>
      <c r="CU318" s="150"/>
      <c r="CV318" s="150" t="str">
        <f t="shared" si="346"/>
        <v/>
      </c>
      <c r="CW318" s="94"/>
      <c r="CX318" s="151" t="str">
        <f t="shared" si="387"/>
        <v/>
      </c>
      <c r="CY318" s="151" t="str">
        <f t="shared" si="388"/>
        <v/>
      </c>
      <c r="CZ318" s="152"/>
      <c r="DA318" s="373" t="str">
        <f t="shared" si="361"/>
        <v/>
      </c>
      <c r="DC318" s="153">
        <f t="shared" si="347"/>
        <v>0</v>
      </c>
      <c r="DD318" s="153">
        <f t="shared" si="348"/>
        <v>0</v>
      </c>
      <c r="DE318" s="153">
        <f t="shared" si="349"/>
        <v>0</v>
      </c>
      <c r="DF318" s="158">
        <f t="shared" si="350"/>
        <v>-4.7000000000000002E-3</v>
      </c>
      <c r="DG318" s="159">
        <f t="shared" si="362"/>
        <v>-1.1703000000000001</v>
      </c>
      <c r="DH318" s="158">
        <f t="shared" si="351"/>
        <v>3.1999999999999997E-3</v>
      </c>
      <c r="DI318" s="159">
        <f t="shared" si="363"/>
        <v>0.79679999999999995</v>
      </c>
      <c r="DJ318" s="158">
        <f t="shared" si="352"/>
        <v>-2.7000000000000001E-3</v>
      </c>
      <c r="DK318" s="159">
        <f t="shared" si="364"/>
        <v>-0.67230000000000001</v>
      </c>
      <c r="DL318" s="158">
        <f t="shared" si="353"/>
        <v>1.1999999999999999E-3</v>
      </c>
      <c r="DM318" s="159">
        <f t="shared" si="365"/>
        <v>0.29879999999999995</v>
      </c>
      <c r="DN318" s="158">
        <f t="shared" si="354"/>
        <v>1.46E-2</v>
      </c>
      <c r="DO318" s="159">
        <f t="shared" si="366"/>
        <v>3.6354000000000002</v>
      </c>
      <c r="DP318" s="158">
        <f t="shared" si="355"/>
        <v>-1.2999999999999999E-2</v>
      </c>
      <c r="DQ318" s="159">
        <f t="shared" si="367"/>
        <v>-3.2369999999999997</v>
      </c>
      <c r="DR318" s="158">
        <f t="shared" si="356"/>
        <v>-6.7000000000000002E-3</v>
      </c>
      <c r="DS318" s="159">
        <f t="shared" si="368"/>
        <v>-1.6683000000000001</v>
      </c>
      <c r="DT318" s="158">
        <f t="shared" si="357"/>
        <v>-1.2999999999999999E-2</v>
      </c>
      <c r="DU318" s="159">
        <f t="shared" si="369"/>
        <v>-3.2369999999999997</v>
      </c>
      <c r="DV318" s="158">
        <f t="shared" si="358"/>
        <v>-6.7000000000000002E-3</v>
      </c>
      <c r="DW318" s="160">
        <f t="shared" si="370"/>
        <v>-1.6683000000000001</v>
      </c>
    </row>
    <row r="319" spans="1:127" ht="24.95" customHeight="1" x14ac:dyDescent="0.2">
      <c r="A319" s="272">
        <v>310</v>
      </c>
      <c r="B319" s="336"/>
      <c r="C319" s="332"/>
      <c r="D319" s="333"/>
      <c r="E319" s="334"/>
      <c r="F319" s="335"/>
      <c r="G319" s="334"/>
      <c r="H319" s="371"/>
      <c r="I319" s="334"/>
      <c r="J319" s="334"/>
      <c r="K319" s="334"/>
      <c r="L319" s="334"/>
      <c r="M319" s="334"/>
      <c r="N319" s="334"/>
      <c r="O319" s="337"/>
      <c r="P319" s="337"/>
      <c r="Q319" s="338" t="str">
        <f t="shared" si="321"/>
        <v xml:space="preserve"> </v>
      </c>
      <c r="R319" s="339" t="str">
        <f t="shared" si="322"/>
        <v/>
      </c>
      <c r="S319" s="340" t="str">
        <f t="shared" si="375"/>
        <v/>
      </c>
      <c r="T319" s="341" t="str">
        <f t="shared" si="323"/>
        <v/>
      </c>
      <c r="U319" s="341" t="str">
        <f t="shared" si="324"/>
        <v/>
      </c>
      <c r="V319" s="341" t="str">
        <f t="shared" si="325"/>
        <v/>
      </c>
      <c r="W319" s="341" t="str">
        <f t="shared" si="326"/>
        <v/>
      </c>
      <c r="X319" s="340" t="str">
        <f t="shared" si="376"/>
        <v/>
      </c>
      <c r="Y319" s="342" t="str">
        <f t="shared" si="377"/>
        <v/>
      </c>
      <c r="Z319" s="343" t="str">
        <f t="shared" si="378"/>
        <v/>
      </c>
      <c r="AA319" s="344" t="str">
        <f t="shared" si="379"/>
        <v/>
      </c>
      <c r="AB319" s="345" t="str">
        <f t="shared" si="327"/>
        <v/>
      </c>
      <c r="AC319" s="346" t="str">
        <f t="shared" si="328"/>
        <v/>
      </c>
      <c r="AD319" s="346" t="str">
        <f t="shared" si="329"/>
        <v/>
      </c>
      <c r="AE319" s="344" t="str">
        <f t="shared" si="380"/>
        <v/>
      </c>
      <c r="AF319" s="346" t="str">
        <f t="shared" si="330"/>
        <v/>
      </c>
      <c r="AG319" s="344" t="str">
        <f t="shared" si="381"/>
        <v/>
      </c>
      <c r="AH319" s="344" t="str">
        <f t="shared" si="382"/>
        <v/>
      </c>
      <c r="AI319" s="344" t="str">
        <f t="shared" si="383"/>
        <v/>
      </c>
      <c r="AJ319" s="346" t="str">
        <f t="shared" si="384"/>
        <v/>
      </c>
      <c r="AK319" s="346" t="str">
        <f t="shared" si="385"/>
        <v/>
      </c>
      <c r="AL319" s="347" t="str">
        <f t="shared" si="386"/>
        <v/>
      </c>
      <c r="AM319" s="141"/>
      <c r="AN319" s="141"/>
      <c r="AO319" s="142"/>
      <c r="AP319" s="58">
        <f t="shared" si="331"/>
        <v>0</v>
      </c>
      <c r="AQ319" s="94">
        <f>SUM(AP$10:AP319)</f>
        <v>0</v>
      </c>
      <c r="AR319" s="143">
        <f t="shared" si="391"/>
        <v>0.1</v>
      </c>
      <c r="AS319" s="144" t="str">
        <f t="shared" si="332"/>
        <v/>
      </c>
      <c r="AT319" s="144" t="str">
        <f t="shared" si="359"/>
        <v/>
      </c>
      <c r="AU319" s="145"/>
      <c r="AV319" s="58">
        <f t="shared" si="389"/>
        <v>0</v>
      </c>
      <c r="AW319" s="318">
        <f>SUM(AV$10:AV319)</f>
        <v>0</v>
      </c>
      <c r="AX319" s="319">
        <f t="shared" si="390"/>
        <v>0.1</v>
      </c>
      <c r="AY319" s="144" t="str">
        <f t="shared" si="373"/>
        <v/>
      </c>
      <c r="AZ319" s="144" t="str">
        <f t="shared" si="374"/>
        <v/>
      </c>
      <c r="BA319" s="144"/>
      <c r="BB319" s="146" t="str">
        <f t="shared" si="333"/>
        <v/>
      </c>
      <c r="BC319" s="66" t="str">
        <f t="shared" si="372"/>
        <v/>
      </c>
      <c r="BD319" s="195" t="str">
        <f t="shared" si="334"/>
        <v/>
      </c>
      <c r="BF319" s="283"/>
      <c r="BG319" s="286" t="str">
        <f t="shared" si="335"/>
        <v/>
      </c>
      <c r="BY319" s="211" t="str">
        <f t="shared" si="336"/>
        <v/>
      </c>
      <c r="BZ319" s="150" t="str">
        <f t="shared" si="337"/>
        <v/>
      </c>
      <c r="CB319" s="54" t="str">
        <f t="shared" si="371"/>
        <v/>
      </c>
      <c r="CD319" s="54" t="str">
        <f t="shared" si="338"/>
        <v/>
      </c>
      <c r="CF319" s="54" t="str">
        <f t="shared" si="339"/>
        <v/>
      </c>
      <c r="CH319" s="150" t="str">
        <f t="shared" si="340"/>
        <v/>
      </c>
      <c r="CI319" s="290"/>
      <c r="CJ319" s="150" t="str">
        <f t="shared" si="341"/>
        <v/>
      </c>
      <c r="CK319" s="290"/>
      <c r="CL319" s="54" t="str">
        <f t="shared" si="360"/>
        <v/>
      </c>
      <c r="CM319" s="290"/>
      <c r="CN319" s="150" t="str">
        <f t="shared" si="342"/>
        <v/>
      </c>
      <c r="CO319" s="290"/>
      <c r="CP319" s="150" t="str">
        <f t="shared" si="343"/>
        <v/>
      </c>
      <c r="CQ319" s="290"/>
      <c r="CR319" s="150" t="str">
        <f t="shared" si="344"/>
        <v/>
      </c>
      <c r="CS319" s="290"/>
      <c r="CT319" s="150" t="str">
        <f t="shared" si="345"/>
        <v/>
      </c>
      <c r="CU319" s="150"/>
      <c r="CV319" s="150" t="str">
        <f t="shared" si="346"/>
        <v/>
      </c>
      <c r="CW319" s="94"/>
      <c r="CX319" s="151" t="str">
        <f t="shared" si="387"/>
        <v/>
      </c>
      <c r="CY319" s="151" t="str">
        <f t="shared" si="388"/>
        <v/>
      </c>
      <c r="CZ319" s="152"/>
      <c r="DA319" s="373" t="str">
        <f t="shared" si="361"/>
        <v/>
      </c>
      <c r="DC319" s="153">
        <f t="shared" si="347"/>
        <v>0</v>
      </c>
      <c r="DD319" s="153">
        <f t="shared" si="348"/>
        <v>0</v>
      </c>
      <c r="DE319" s="153">
        <f t="shared" si="349"/>
        <v>0</v>
      </c>
      <c r="DF319" s="158">
        <f t="shared" si="350"/>
        <v>-4.7000000000000002E-3</v>
      </c>
      <c r="DG319" s="159">
        <f t="shared" si="362"/>
        <v>-1.1703000000000001</v>
      </c>
      <c r="DH319" s="158">
        <f t="shared" si="351"/>
        <v>3.1999999999999997E-3</v>
      </c>
      <c r="DI319" s="159">
        <f t="shared" si="363"/>
        <v>0.79679999999999995</v>
      </c>
      <c r="DJ319" s="158">
        <f t="shared" si="352"/>
        <v>-2.7000000000000001E-3</v>
      </c>
      <c r="DK319" s="159">
        <f t="shared" si="364"/>
        <v>-0.67230000000000001</v>
      </c>
      <c r="DL319" s="158">
        <f t="shared" si="353"/>
        <v>1.1999999999999999E-3</v>
      </c>
      <c r="DM319" s="159">
        <f t="shared" si="365"/>
        <v>0.29879999999999995</v>
      </c>
      <c r="DN319" s="158">
        <f t="shared" si="354"/>
        <v>1.46E-2</v>
      </c>
      <c r="DO319" s="159">
        <f t="shared" si="366"/>
        <v>3.6354000000000002</v>
      </c>
      <c r="DP319" s="158">
        <f t="shared" si="355"/>
        <v>-1.2999999999999999E-2</v>
      </c>
      <c r="DQ319" s="159">
        <f t="shared" si="367"/>
        <v>-3.2369999999999997</v>
      </c>
      <c r="DR319" s="158">
        <f t="shared" si="356"/>
        <v>-6.7000000000000002E-3</v>
      </c>
      <c r="DS319" s="159">
        <f t="shared" si="368"/>
        <v>-1.6683000000000001</v>
      </c>
      <c r="DT319" s="158">
        <f t="shared" si="357"/>
        <v>-1.2999999999999999E-2</v>
      </c>
      <c r="DU319" s="159">
        <f t="shared" si="369"/>
        <v>-3.2369999999999997</v>
      </c>
      <c r="DV319" s="158">
        <f t="shared" si="358"/>
        <v>-6.7000000000000002E-3</v>
      </c>
      <c r="DW319" s="160">
        <f t="shared" si="370"/>
        <v>-1.6683000000000001</v>
      </c>
    </row>
    <row r="320" spans="1:127" ht="24.95" customHeight="1" x14ac:dyDescent="0.2">
      <c r="A320" s="272">
        <v>311</v>
      </c>
      <c r="B320" s="336"/>
      <c r="C320" s="332"/>
      <c r="D320" s="333"/>
      <c r="E320" s="334"/>
      <c r="F320" s="335"/>
      <c r="G320" s="334"/>
      <c r="H320" s="371"/>
      <c r="I320" s="334"/>
      <c r="J320" s="334"/>
      <c r="K320" s="334"/>
      <c r="L320" s="334"/>
      <c r="M320" s="334"/>
      <c r="N320" s="334"/>
      <c r="O320" s="337"/>
      <c r="P320" s="337"/>
      <c r="Q320" s="338" t="str">
        <f t="shared" si="321"/>
        <v xml:space="preserve"> </v>
      </c>
      <c r="R320" s="339" t="str">
        <f t="shared" si="322"/>
        <v/>
      </c>
      <c r="S320" s="340" t="str">
        <f t="shared" si="375"/>
        <v/>
      </c>
      <c r="T320" s="341" t="str">
        <f t="shared" si="323"/>
        <v/>
      </c>
      <c r="U320" s="341" t="str">
        <f t="shared" si="324"/>
        <v/>
      </c>
      <c r="V320" s="341" t="str">
        <f t="shared" si="325"/>
        <v/>
      </c>
      <c r="W320" s="341" t="str">
        <f t="shared" si="326"/>
        <v/>
      </c>
      <c r="X320" s="340" t="str">
        <f t="shared" si="376"/>
        <v/>
      </c>
      <c r="Y320" s="342" t="str">
        <f t="shared" si="377"/>
        <v/>
      </c>
      <c r="Z320" s="343" t="str">
        <f t="shared" si="378"/>
        <v/>
      </c>
      <c r="AA320" s="344" t="str">
        <f t="shared" si="379"/>
        <v/>
      </c>
      <c r="AB320" s="345" t="str">
        <f t="shared" si="327"/>
        <v/>
      </c>
      <c r="AC320" s="346" t="str">
        <f t="shared" si="328"/>
        <v/>
      </c>
      <c r="AD320" s="346" t="str">
        <f t="shared" si="329"/>
        <v/>
      </c>
      <c r="AE320" s="344" t="str">
        <f t="shared" si="380"/>
        <v/>
      </c>
      <c r="AF320" s="346" t="str">
        <f t="shared" si="330"/>
        <v/>
      </c>
      <c r="AG320" s="344" t="str">
        <f t="shared" si="381"/>
        <v/>
      </c>
      <c r="AH320" s="344" t="str">
        <f t="shared" si="382"/>
        <v/>
      </c>
      <c r="AI320" s="344" t="str">
        <f t="shared" si="383"/>
        <v/>
      </c>
      <c r="AJ320" s="346" t="str">
        <f t="shared" si="384"/>
        <v/>
      </c>
      <c r="AK320" s="346" t="str">
        <f t="shared" si="385"/>
        <v/>
      </c>
      <c r="AL320" s="347" t="str">
        <f t="shared" si="386"/>
        <v/>
      </c>
      <c r="AM320" s="141"/>
      <c r="AN320" s="141"/>
      <c r="AO320" s="142"/>
      <c r="AP320" s="58">
        <f t="shared" si="331"/>
        <v>0</v>
      </c>
      <c r="AQ320" s="94">
        <f>SUM(AP$10:AP320)</f>
        <v>0</v>
      </c>
      <c r="AR320" s="143">
        <f t="shared" si="391"/>
        <v>0.1</v>
      </c>
      <c r="AS320" s="144" t="str">
        <f t="shared" si="332"/>
        <v/>
      </c>
      <c r="AT320" s="144" t="str">
        <f t="shared" si="359"/>
        <v/>
      </c>
      <c r="AU320" s="145"/>
      <c r="AV320" s="58">
        <f t="shared" si="389"/>
        <v>0</v>
      </c>
      <c r="AW320" s="318">
        <f>SUM(AV$10:AV320)</f>
        <v>0</v>
      </c>
      <c r="AX320" s="319">
        <f t="shared" si="390"/>
        <v>0.1</v>
      </c>
      <c r="AY320" s="144" t="str">
        <f t="shared" si="373"/>
        <v/>
      </c>
      <c r="AZ320" s="144" t="str">
        <f t="shared" si="374"/>
        <v/>
      </c>
      <c r="BA320" s="144"/>
      <c r="BB320" s="146" t="str">
        <f t="shared" si="333"/>
        <v/>
      </c>
      <c r="BC320" s="66" t="str">
        <f t="shared" si="372"/>
        <v/>
      </c>
      <c r="BD320" s="195" t="str">
        <f t="shared" si="334"/>
        <v/>
      </c>
      <c r="BF320" s="283"/>
      <c r="BG320" s="286" t="str">
        <f t="shared" si="335"/>
        <v/>
      </c>
      <c r="BY320" s="211" t="str">
        <f t="shared" si="336"/>
        <v/>
      </c>
      <c r="BZ320" s="150" t="str">
        <f t="shared" si="337"/>
        <v/>
      </c>
      <c r="CB320" s="54" t="str">
        <f t="shared" si="371"/>
        <v/>
      </c>
      <c r="CD320" s="54" t="str">
        <f t="shared" si="338"/>
        <v/>
      </c>
      <c r="CF320" s="54" t="str">
        <f t="shared" si="339"/>
        <v/>
      </c>
      <c r="CH320" s="150" t="str">
        <f t="shared" si="340"/>
        <v/>
      </c>
      <c r="CI320" s="290"/>
      <c r="CJ320" s="150" t="str">
        <f t="shared" si="341"/>
        <v/>
      </c>
      <c r="CK320" s="290"/>
      <c r="CL320" s="54" t="str">
        <f t="shared" si="360"/>
        <v/>
      </c>
      <c r="CM320" s="290"/>
      <c r="CN320" s="150" t="str">
        <f t="shared" si="342"/>
        <v/>
      </c>
      <c r="CO320" s="290"/>
      <c r="CP320" s="150" t="str">
        <f t="shared" si="343"/>
        <v/>
      </c>
      <c r="CQ320" s="290"/>
      <c r="CR320" s="150" t="str">
        <f t="shared" si="344"/>
        <v/>
      </c>
      <c r="CS320" s="290"/>
      <c r="CT320" s="150" t="str">
        <f t="shared" si="345"/>
        <v/>
      </c>
      <c r="CU320" s="150"/>
      <c r="CV320" s="150" t="str">
        <f t="shared" si="346"/>
        <v/>
      </c>
      <c r="CW320" s="94"/>
      <c r="CX320" s="151" t="str">
        <f t="shared" si="387"/>
        <v/>
      </c>
      <c r="CY320" s="151" t="str">
        <f t="shared" si="388"/>
        <v/>
      </c>
      <c r="CZ320" s="152"/>
      <c r="DA320" s="373" t="str">
        <f t="shared" si="361"/>
        <v/>
      </c>
      <c r="DC320" s="153">
        <f t="shared" si="347"/>
        <v>0</v>
      </c>
      <c r="DD320" s="153">
        <f t="shared" si="348"/>
        <v>0</v>
      </c>
      <c r="DE320" s="153">
        <f t="shared" si="349"/>
        <v>0</v>
      </c>
      <c r="DF320" s="158">
        <f t="shared" si="350"/>
        <v>-4.7000000000000002E-3</v>
      </c>
      <c r="DG320" s="159">
        <f t="shared" si="362"/>
        <v>-1.1703000000000001</v>
      </c>
      <c r="DH320" s="158">
        <f t="shared" si="351"/>
        <v>3.1999999999999997E-3</v>
      </c>
      <c r="DI320" s="159">
        <f t="shared" si="363"/>
        <v>0.79679999999999995</v>
      </c>
      <c r="DJ320" s="158">
        <f t="shared" si="352"/>
        <v>-2.7000000000000001E-3</v>
      </c>
      <c r="DK320" s="159">
        <f t="shared" si="364"/>
        <v>-0.67230000000000001</v>
      </c>
      <c r="DL320" s="158">
        <f t="shared" si="353"/>
        <v>1.1999999999999999E-3</v>
      </c>
      <c r="DM320" s="159">
        <f t="shared" si="365"/>
        <v>0.29879999999999995</v>
      </c>
      <c r="DN320" s="158">
        <f t="shared" si="354"/>
        <v>1.46E-2</v>
      </c>
      <c r="DO320" s="159">
        <f t="shared" si="366"/>
        <v>3.6354000000000002</v>
      </c>
      <c r="DP320" s="158">
        <f t="shared" si="355"/>
        <v>-1.2999999999999999E-2</v>
      </c>
      <c r="DQ320" s="159">
        <f t="shared" si="367"/>
        <v>-3.2369999999999997</v>
      </c>
      <c r="DR320" s="158">
        <f t="shared" si="356"/>
        <v>-6.7000000000000002E-3</v>
      </c>
      <c r="DS320" s="159">
        <f t="shared" si="368"/>
        <v>-1.6683000000000001</v>
      </c>
      <c r="DT320" s="158">
        <f t="shared" si="357"/>
        <v>-1.2999999999999999E-2</v>
      </c>
      <c r="DU320" s="159">
        <f t="shared" si="369"/>
        <v>-3.2369999999999997</v>
      </c>
      <c r="DV320" s="158">
        <f t="shared" si="358"/>
        <v>-6.7000000000000002E-3</v>
      </c>
      <c r="DW320" s="160">
        <f t="shared" si="370"/>
        <v>-1.6683000000000001</v>
      </c>
    </row>
    <row r="321" spans="1:127" ht="24.95" customHeight="1" x14ac:dyDescent="0.2">
      <c r="A321" s="272">
        <v>312</v>
      </c>
      <c r="B321" s="336"/>
      <c r="C321" s="332"/>
      <c r="D321" s="333"/>
      <c r="E321" s="334"/>
      <c r="F321" s="335"/>
      <c r="G321" s="334"/>
      <c r="H321" s="371"/>
      <c r="I321" s="334"/>
      <c r="J321" s="334"/>
      <c r="K321" s="334"/>
      <c r="L321" s="334"/>
      <c r="M321" s="334"/>
      <c r="N321" s="334"/>
      <c r="O321" s="337"/>
      <c r="P321" s="337"/>
      <c r="Q321" s="338" t="str">
        <f t="shared" si="321"/>
        <v xml:space="preserve"> </v>
      </c>
      <c r="R321" s="339" t="str">
        <f t="shared" si="322"/>
        <v/>
      </c>
      <c r="S321" s="340" t="str">
        <f t="shared" si="375"/>
        <v/>
      </c>
      <c r="T321" s="341" t="str">
        <f t="shared" si="323"/>
        <v/>
      </c>
      <c r="U321" s="341" t="str">
        <f t="shared" si="324"/>
        <v/>
      </c>
      <c r="V321" s="341" t="str">
        <f t="shared" si="325"/>
        <v/>
      </c>
      <c r="W321" s="341" t="str">
        <f t="shared" si="326"/>
        <v/>
      </c>
      <c r="X321" s="340" t="str">
        <f t="shared" si="376"/>
        <v/>
      </c>
      <c r="Y321" s="342" t="str">
        <f t="shared" si="377"/>
        <v/>
      </c>
      <c r="Z321" s="343" t="str">
        <f t="shared" si="378"/>
        <v/>
      </c>
      <c r="AA321" s="344" t="str">
        <f t="shared" si="379"/>
        <v/>
      </c>
      <c r="AB321" s="345" t="str">
        <f t="shared" si="327"/>
        <v/>
      </c>
      <c r="AC321" s="346" t="str">
        <f t="shared" si="328"/>
        <v/>
      </c>
      <c r="AD321" s="346" t="str">
        <f t="shared" si="329"/>
        <v/>
      </c>
      <c r="AE321" s="344" t="str">
        <f t="shared" si="380"/>
        <v/>
      </c>
      <c r="AF321" s="346" t="str">
        <f t="shared" si="330"/>
        <v/>
      </c>
      <c r="AG321" s="344" t="str">
        <f t="shared" si="381"/>
        <v/>
      </c>
      <c r="AH321" s="344" t="str">
        <f t="shared" si="382"/>
        <v/>
      </c>
      <c r="AI321" s="344" t="str">
        <f t="shared" si="383"/>
        <v/>
      </c>
      <c r="AJ321" s="346" t="str">
        <f t="shared" si="384"/>
        <v/>
      </c>
      <c r="AK321" s="346" t="str">
        <f t="shared" si="385"/>
        <v/>
      </c>
      <c r="AL321" s="347" t="str">
        <f t="shared" si="386"/>
        <v/>
      </c>
      <c r="AM321" s="141"/>
      <c r="AN321" s="141"/>
      <c r="AO321" s="142"/>
      <c r="AP321" s="58">
        <f t="shared" si="331"/>
        <v>0</v>
      </c>
      <c r="AQ321" s="94">
        <f>SUM(AP$10:AP321)</f>
        <v>0</v>
      </c>
      <c r="AR321" s="143">
        <f t="shared" si="391"/>
        <v>0.1</v>
      </c>
      <c r="AS321" s="144" t="str">
        <f t="shared" si="332"/>
        <v/>
      </c>
      <c r="AT321" s="144" t="str">
        <f t="shared" si="359"/>
        <v/>
      </c>
      <c r="AU321" s="145"/>
      <c r="AV321" s="58">
        <f t="shared" si="389"/>
        <v>0</v>
      </c>
      <c r="AW321" s="318">
        <f>SUM(AV$10:AV321)</f>
        <v>0</v>
      </c>
      <c r="AX321" s="319">
        <f t="shared" si="390"/>
        <v>0.1</v>
      </c>
      <c r="AY321" s="144" t="str">
        <f t="shared" si="373"/>
        <v/>
      </c>
      <c r="AZ321" s="144" t="str">
        <f t="shared" si="374"/>
        <v/>
      </c>
      <c r="BA321" s="144"/>
      <c r="BB321" s="146" t="str">
        <f t="shared" si="333"/>
        <v/>
      </c>
      <c r="BC321" s="66" t="str">
        <f t="shared" si="372"/>
        <v/>
      </c>
      <c r="BD321" s="195" t="str">
        <f t="shared" si="334"/>
        <v/>
      </c>
      <c r="BF321" s="283"/>
      <c r="BG321" s="286" t="str">
        <f t="shared" si="335"/>
        <v/>
      </c>
      <c r="BY321" s="211" t="str">
        <f t="shared" si="336"/>
        <v/>
      </c>
      <c r="BZ321" s="150" t="str">
        <f t="shared" si="337"/>
        <v/>
      </c>
      <c r="CB321" s="54" t="str">
        <f t="shared" si="371"/>
        <v/>
      </c>
      <c r="CD321" s="54" t="str">
        <f t="shared" si="338"/>
        <v/>
      </c>
      <c r="CF321" s="54" t="str">
        <f t="shared" si="339"/>
        <v/>
      </c>
      <c r="CH321" s="150" t="str">
        <f t="shared" si="340"/>
        <v/>
      </c>
      <c r="CI321" s="290"/>
      <c r="CJ321" s="150" t="str">
        <f t="shared" si="341"/>
        <v/>
      </c>
      <c r="CK321" s="290"/>
      <c r="CL321" s="54" t="str">
        <f t="shared" si="360"/>
        <v/>
      </c>
      <c r="CM321" s="290"/>
      <c r="CN321" s="150" t="str">
        <f t="shared" si="342"/>
        <v/>
      </c>
      <c r="CO321" s="290"/>
      <c r="CP321" s="150" t="str">
        <f t="shared" si="343"/>
        <v/>
      </c>
      <c r="CQ321" s="290"/>
      <c r="CR321" s="150" t="str">
        <f t="shared" si="344"/>
        <v/>
      </c>
      <c r="CS321" s="290"/>
      <c r="CT321" s="150" t="str">
        <f t="shared" si="345"/>
        <v/>
      </c>
      <c r="CU321" s="150"/>
      <c r="CV321" s="150" t="str">
        <f t="shared" si="346"/>
        <v/>
      </c>
      <c r="CW321" s="94"/>
      <c r="CX321" s="151" t="str">
        <f t="shared" si="387"/>
        <v/>
      </c>
      <c r="CY321" s="151" t="str">
        <f t="shared" si="388"/>
        <v/>
      </c>
      <c r="CZ321" s="152"/>
      <c r="DA321" s="373" t="str">
        <f t="shared" si="361"/>
        <v/>
      </c>
      <c r="DC321" s="153">
        <f t="shared" si="347"/>
        <v>0</v>
      </c>
      <c r="DD321" s="153">
        <f t="shared" si="348"/>
        <v>0</v>
      </c>
      <c r="DE321" s="153">
        <f t="shared" si="349"/>
        <v>0</v>
      </c>
      <c r="DF321" s="158">
        <f t="shared" si="350"/>
        <v>-4.7000000000000002E-3</v>
      </c>
      <c r="DG321" s="159">
        <f t="shared" si="362"/>
        <v>-1.1703000000000001</v>
      </c>
      <c r="DH321" s="158">
        <f t="shared" si="351"/>
        <v>3.1999999999999997E-3</v>
      </c>
      <c r="DI321" s="159">
        <f t="shared" si="363"/>
        <v>0.79679999999999995</v>
      </c>
      <c r="DJ321" s="158">
        <f t="shared" si="352"/>
        <v>-2.7000000000000001E-3</v>
      </c>
      <c r="DK321" s="159">
        <f t="shared" si="364"/>
        <v>-0.67230000000000001</v>
      </c>
      <c r="DL321" s="158">
        <f t="shared" si="353"/>
        <v>1.1999999999999999E-3</v>
      </c>
      <c r="DM321" s="159">
        <f t="shared" si="365"/>
        <v>0.29879999999999995</v>
      </c>
      <c r="DN321" s="158">
        <f t="shared" si="354"/>
        <v>1.46E-2</v>
      </c>
      <c r="DO321" s="159">
        <f t="shared" si="366"/>
        <v>3.6354000000000002</v>
      </c>
      <c r="DP321" s="158">
        <f t="shared" si="355"/>
        <v>-1.2999999999999999E-2</v>
      </c>
      <c r="DQ321" s="159">
        <f t="shared" si="367"/>
        <v>-3.2369999999999997</v>
      </c>
      <c r="DR321" s="158">
        <f t="shared" si="356"/>
        <v>-6.7000000000000002E-3</v>
      </c>
      <c r="DS321" s="159">
        <f t="shared" si="368"/>
        <v>-1.6683000000000001</v>
      </c>
      <c r="DT321" s="158">
        <f t="shared" si="357"/>
        <v>-1.2999999999999999E-2</v>
      </c>
      <c r="DU321" s="159">
        <f t="shared" si="369"/>
        <v>-3.2369999999999997</v>
      </c>
      <c r="DV321" s="158">
        <f t="shared" si="358"/>
        <v>-6.7000000000000002E-3</v>
      </c>
      <c r="DW321" s="160">
        <f t="shared" si="370"/>
        <v>-1.6683000000000001</v>
      </c>
    </row>
    <row r="322" spans="1:127" ht="24.95" customHeight="1" x14ac:dyDescent="0.2">
      <c r="A322" s="272">
        <v>313</v>
      </c>
      <c r="B322" s="336"/>
      <c r="C322" s="332"/>
      <c r="D322" s="333"/>
      <c r="E322" s="334"/>
      <c r="F322" s="335"/>
      <c r="G322" s="334"/>
      <c r="H322" s="371"/>
      <c r="I322" s="334"/>
      <c r="J322" s="334"/>
      <c r="K322" s="334"/>
      <c r="L322" s="334"/>
      <c r="M322" s="334"/>
      <c r="N322" s="334"/>
      <c r="O322" s="337"/>
      <c r="P322" s="337"/>
      <c r="Q322" s="338" t="str">
        <f t="shared" si="321"/>
        <v xml:space="preserve"> </v>
      </c>
      <c r="R322" s="339" t="str">
        <f t="shared" si="322"/>
        <v/>
      </c>
      <c r="S322" s="340" t="str">
        <f t="shared" si="375"/>
        <v/>
      </c>
      <c r="T322" s="341" t="str">
        <f t="shared" si="323"/>
        <v/>
      </c>
      <c r="U322" s="341" t="str">
        <f t="shared" si="324"/>
        <v/>
      </c>
      <c r="V322" s="341" t="str">
        <f t="shared" si="325"/>
        <v/>
      </c>
      <c r="W322" s="341" t="str">
        <f t="shared" si="326"/>
        <v/>
      </c>
      <c r="X322" s="340" t="str">
        <f t="shared" si="376"/>
        <v/>
      </c>
      <c r="Y322" s="342" t="str">
        <f t="shared" si="377"/>
        <v/>
      </c>
      <c r="Z322" s="343" t="str">
        <f t="shared" si="378"/>
        <v/>
      </c>
      <c r="AA322" s="344" t="str">
        <f t="shared" si="379"/>
        <v/>
      </c>
      <c r="AB322" s="345" t="str">
        <f t="shared" si="327"/>
        <v/>
      </c>
      <c r="AC322" s="346" t="str">
        <f t="shared" si="328"/>
        <v/>
      </c>
      <c r="AD322" s="346" t="str">
        <f t="shared" si="329"/>
        <v/>
      </c>
      <c r="AE322" s="344" t="str">
        <f t="shared" si="380"/>
        <v/>
      </c>
      <c r="AF322" s="346" t="str">
        <f t="shared" si="330"/>
        <v/>
      </c>
      <c r="AG322" s="344" t="str">
        <f t="shared" si="381"/>
        <v/>
      </c>
      <c r="AH322" s="344" t="str">
        <f t="shared" si="382"/>
        <v/>
      </c>
      <c r="AI322" s="344" t="str">
        <f t="shared" si="383"/>
        <v/>
      </c>
      <c r="AJ322" s="346" t="str">
        <f t="shared" si="384"/>
        <v/>
      </c>
      <c r="AK322" s="346" t="str">
        <f t="shared" si="385"/>
        <v/>
      </c>
      <c r="AL322" s="347" t="str">
        <f t="shared" si="386"/>
        <v/>
      </c>
      <c r="AM322" s="141"/>
      <c r="AN322" s="141"/>
      <c r="AO322" s="142"/>
      <c r="AP322" s="58">
        <f t="shared" si="331"/>
        <v>0</v>
      </c>
      <c r="AQ322" s="94">
        <f>SUM(AP$10:AP322)</f>
        <v>0</v>
      </c>
      <c r="AR322" s="143">
        <f t="shared" si="391"/>
        <v>0.1</v>
      </c>
      <c r="AS322" s="144" t="str">
        <f t="shared" si="332"/>
        <v/>
      </c>
      <c r="AT322" s="144" t="str">
        <f t="shared" si="359"/>
        <v/>
      </c>
      <c r="AU322" s="145"/>
      <c r="AV322" s="58">
        <f t="shared" si="389"/>
        <v>0</v>
      </c>
      <c r="AW322" s="318">
        <f>SUM(AV$10:AV322)</f>
        <v>0</v>
      </c>
      <c r="AX322" s="319">
        <f t="shared" si="390"/>
        <v>0.1</v>
      </c>
      <c r="AY322" s="144" t="str">
        <f t="shared" si="373"/>
        <v/>
      </c>
      <c r="AZ322" s="144" t="str">
        <f t="shared" si="374"/>
        <v/>
      </c>
      <c r="BA322" s="144"/>
      <c r="BB322" s="146" t="str">
        <f t="shared" si="333"/>
        <v/>
      </c>
      <c r="BC322" s="66" t="str">
        <f t="shared" si="372"/>
        <v/>
      </c>
      <c r="BD322" s="195" t="str">
        <f t="shared" si="334"/>
        <v/>
      </c>
      <c r="BF322" s="283"/>
      <c r="BG322" s="286" t="str">
        <f t="shared" si="335"/>
        <v/>
      </c>
      <c r="BY322" s="211" t="str">
        <f t="shared" si="336"/>
        <v/>
      </c>
      <c r="BZ322" s="150" t="str">
        <f t="shared" si="337"/>
        <v/>
      </c>
      <c r="CB322" s="54" t="str">
        <f t="shared" si="371"/>
        <v/>
      </c>
      <c r="CD322" s="54" t="str">
        <f t="shared" si="338"/>
        <v/>
      </c>
      <c r="CF322" s="54" t="str">
        <f t="shared" si="339"/>
        <v/>
      </c>
      <c r="CH322" s="150" t="str">
        <f t="shared" si="340"/>
        <v/>
      </c>
      <c r="CI322" s="290"/>
      <c r="CJ322" s="150" t="str">
        <f t="shared" si="341"/>
        <v/>
      </c>
      <c r="CK322" s="290"/>
      <c r="CL322" s="54" t="str">
        <f t="shared" si="360"/>
        <v/>
      </c>
      <c r="CM322" s="290"/>
      <c r="CN322" s="150" t="str">
        <f t="shared" si="342"/>
        <v/>
      </c>
      <c r="CO322" s="290"/>
      <c r="CP322" s="150" t="str">
        <f t="shared" si="343"/>
        <v/>
      </c>
      <c r="CQ322" s="290"/>
      <c r="CR322" s="150" t="str">
        <f t="shared" si="344"/>
        <v/>
      </c>
      <c r="CS322" s="290"/>
      <c r="CT322" s="150" t="str">
        <f t="shared" si="345"/>
        <v/>
      </c>
      <c r="CU322" s="150"/>
      <c r="CV322" s="150" t="str">
        <f t="shared" si="346"/>
        <v/>
      </c>
      <c r="CW322" s="94"/>
      <c r="CX322" s="151" t="str">
        <f t="shared" si="387"/>
        <v/>
      </c>
      <c r="CY322" s="151" t="str">
        <f t="shared" si="388"/>
        <v/>
      </c>
      <c r="CZ322" s="152"/>
      <c r="DA322" s="373" t="str">
        <f t="shared" si="361"/>
        <v/>
      </c>
      <c r="DC322" s="153">
        <f t="shared" si="347"/>
        <v>0</v>
      </c>
      <c r="DD322" s="153">
        <f t="shared" si="348"/>
        <v>0</v>
      </c>
      <c r="DE322" s="153">
        <f t="shared" si="349"/>
        <v>0</v>
      </c>
      <c r="DF322" s="158">
        <f t="shared" si="350"/>
        <v>-4.7000000000000002E-3</v>
      </c>
      <c r="DG322" s="159">
        <f t="shared" si="362"/>
        <v>-1.1703000000000001</v>
      </c>
      <c r="DH322" s="158">
        <f t="shared" si="351"/>
        <v>3.1999999999999997E-3</v>
      </c>
      <c r="DI322" s="159">
        <f t="shared" si="363"/>
        <v>0.79679999999999995</v>
      </c>
      <c r="DJ322" s="158">
        <f t="shared" si="352"/>
        <v>-2.7000000000000001E-3</v>
      </c>
      <c r="DK322" s="159">
        <f t="shared" si="364"/>
        <v>-0.67230000000000001</v>
      </c>
      <c r="DL322" s="158">
        <f t="shared" si="353"/>
        <v>1.1999999999999999E-3</v>
      </c>
      <c r="DM322" s="159">
        <f t="shared" si="365"/>
        <v>0.29879999999999995</v>
      </c>
      <c r="DN322" s="158">
        <f t="shared" si="354"/>
        <v>1.46E-2</v>
      </c>
      <c r="DO322" s="159">
        <f t="shared" si="366"/>
        <v>3.6354000000000002</v>
      </c>
      <c r="DP322" s="158">
        <f t="shared" si="355"/>
        <v>-1.2999999999999999E-2</v>
      </c>
      <c r="DQ322" s="159">
        <f t="shared" si="367"/>
        <v>-3.2369999999999997</v>
      </c>
      <c r="DR322" s="158">
        <f t="shared" si="356"/>
        <v>-6.7000000000000002E-3</v>
      </c>
      <c r="DS322" s="159">
        <f t="shared" si="368"/>
        <v>-1.6683000000000001</v>
      </c>
      <c r="DT322" s="158">
        <f t="shared" si="357"/>
        <v>-1.2999999999999999E-2</v>
      </c>
      <c r="DU322" s="159">
        <f t="shared" si="369"/>
        <v>-3.2369999999999997</v>
      </c>
      <c r="DV322" s="158">
        <f t="shared" si="358"/>
        <v>-6.7000000000000002E-3</v>
      </c>
      <c r="DW322" s="160">
        <f t="shared" si="370"/>
        <v>-1.6683000000000001</v>
      </c>
    </row>
    <row r="323" spans="1:127" ht="24.95" customHeight="1" x14ac:dyDescent="0.2">
      <c r="A323" s="272">
        <v>314</v>
      </c>
      <c r="B323" s="336"/>
      <c r="C323" s="332"/>
      <c r="D323" s="333"/>
      <c r="E323" s="334"/>
      <c r="F323" s="335"/>
      <c r="G323" s="334"/>
      <c r="H323" s="371"/>
      <c r="I323" s="334"/>
      <c r="J323" s="334"/>
      <c r="K323" s="334"/>
      <c r="L323" s="334"/>
      <c r="M323" s="334"/>
      <c r="N323" s="334"/>
      <c r="O323" s="337"/>
      <c r="P323" s="337"/>
      <c r="Q323" s="338" t="str">
        <f t="shared" si="321"/>
        <v xml:space="preserve"> </v>
      </c>
      <c r="R323" s="339" t="str">
        <f t="shared" si="322"/>
        <v/>
      </c>
      <c r="S323" s="340" t="str">
        <f t="shared" si="375"/>
        <v/>
      </c>
      <c r="T323" s="341" t="str">
        <f t="shared" si="323"/>
        <v/>
      </c>
      <c r="U323" s="341" t="str">
        <f t="shared" si="324"/>
        <v/>
      </c>
      <c r="V323" s="341" t="str">
        <f t="shared" si="325"/>
        <v/>
      </c>
      <c r="W323" s="341" t="str">
        <f t="shared" si="326"/>
        <v/>
      </c>
      <c r="X323" s="340" t="str">
        <f t="shared" si="376"/>
        <v/>
      </c>
      <c r="Y323" s="342" t="str">
        <f t="shared" si="377"/>
        <v/>
      </c>
      <c r="Z323" s="343" t="str">
        <f t="shared" si="378"/>
        <v/>
      </c>
      <c r="AA323" s="344" t="str">
        <f t="shared" si="379"/>
        <v/>
      </c>
      <c r="AB323" s="345" t="str">
        <f t="shared" si="327"/>
        <v/>
      </c>
      <c r="AC323" s="346" t="str">
        <f t="shared" si="328"/>
        <v/>
      </c>
      <c r="AD323" s="346" t="str">
        <f t="shared" si="329"/>
        <v/>
      </c>
      <c r="AE323" s="344" t="str">
        <f t="shared" si="380"/>
        <v/>
      </c>
      <c r="AF323" s="346" t="str">
        <f t="shared" si="330"/>
        <v/>
      </c>
      <c r="AG323" s="344" t="str">
        <f t="shared" si="381"/>
        <v/>
      </c>
      <c r="AH323" s="344" t="str">
        <f t="shared" si="382"/>
        <v/>
      </c>
      <c r="AI323" s="344" t="str">
        <f t="shared" si="383"/>
        <v/>
      </c>
      <c r="AJ323" s="346" t="str">
        <f t="shared" si="384"/>
        <v/>
      </c>
      <c r="AK323" s="346" t="str">
        <f t="shared" si="385"/>
        <v/>
      </c>
      <c r="AL323" s="347" t="str">
        <f t="shared" si="386"/>
        <v/>
      </c>
      <c r="AM323" s="141"/>
      <c r="AN323" s="141"/>
      <c r="AO323" s="142"/>
      <c r="AP323" s="58">
        <f t="shared" si="331"/>
        <v>0</v>
      </c>
      <c r="AQ323" s="94">
        <f>SUM(AP$10:AP323)</f>
        <v>0</v>
      </c>
      <c r="AR323" s="143">
        <f t="shared" si="391"/>
        <v>0.1</v>
      </c>
      <c r="AS323" s="144" t="str">
        <f t="shared" si="332"/>
        <v/>
      </c>
      <c r="AT323" s="144" t="str">
        <f t="shared" si="359"/>
        <v/>
      </c>
      <c r="AU323" s="145"/>
      <c r="AV323" s="58">
        <f t="shared" si="389"/>
        <v>0</v>
      </c>
      <c r="AW323" s="318">
        <f>SUM(AV$10:AV323)</f>
        <v>0</v>
      </c>
      <c r="AX323" s="319">
        <f t="shared" si="390"/>
        <v>0.1</v>
      </c>
      <c r="AY323" s="144" t="str">
        <f t="shared" si="373"/>
        <v/>
      </c>
      <c r="AZ323" s="144" t="str">
        <f t="shared" si="374"/>
        <v/>
      </c>
      <c r="BA323" s="144"/>
      <c r="BB323" s="146" t="str">
        <f t="shared" si="333"/>
        <v/>
      </c>
      <c r="BC323" s="66" t="str">
        <f t="shared" si="372"/>
        <v/>
      </c>
      <c r="BD323" s="195" t="str">
        <f t="shared" si="334"/>
        <v/>
      </c>
      <c r="BF323" s="283"/>
      <c r="BG323" s="286" t="str">
        <f t="shared" si="335"/>
        <v/>
      </c>
      <c r="BY323" s="211" t="str">
        <f t="shared" si="336"/>
        <v/>
      </c>
      <c r="BZ323" s="150" t="str">
        <f t="shared" si="337"/>
        <v/>
      </c>
      <c r="CB323" s="54" t="str">
        <f t="shared" si="371"/>
        <v/>
      </c>
      <c r="CD323" s="54" t="str">
        <f t="shared" si="338"/>
        <v/>
      </c>
      <c r="CF323" s="54" t="str">
        <f t="shared" si="339"/>
        <v/>
      </c>
      <c r="CH323" s="150" t="str">
        <f t="shared" si="340"/>
        <v/>
      </c>
      <c r="CI323" s="290"/>
      <c r="CJ323" s="150" t="str">
        <f t="shared" si="341"/>
        <v/>
      </c>
      <c r="CK323" s="290"/>
      <c r="CL323" s="54" t="str">
        <f t="shared" si="360"/>
        <v/>
      </c>
      <c r="CM323" s="290"/>
      <c r="CN323" s="150" t="str">
        <f t="shared" si="342"/>
        <v/>
      </c>
      <c r="CO323" s="290"/>
      <c r="CP323" s="150" t="str">
        <f t="shared" si="343"/>
        <v/>
      </c>
      <c r="CQ323" s="290"/>
      <c r="CR323" s="150" t="str">
        <f t="shared" si="344"/>
        <v/>
      </c>
      <c r="CS323" s="290"/>
      <c r="CT323" s="150" t="str">
        <f t="shared" si="345"/>
        <v/>
      </c>
      <c r="CU323" s="150"/>
      <c r="CV323" s="150" t="str">
        <f t="shared" si="346"/>
        <v/>
      </c>
      <c r="CW323" s="94"/>
      <c r="CX323" s="151" t="str">
        <f t="shared" si="387"/>
        <v/>
      </c>
      <c r="CY323" s="151" t="str">
        <f t="shared" si="388"/>
        <v/>
      </c>
      <c r="CZ323" s="152"/>
      <c r="DA323" s="373" t="str">
        <f t="shared" si="361"/>
        <v/>
      </c>
      <c r="DC323" s="153">
        <f t="shared" si="347"/>
        <v>0</v>
      </c>
      <c r="DD323" s="153">
        <f t="shared" si="348"/>
        <v>0</v>
      </c>
      <c r="DE323" s="153">
        <f t="shared" si="349"/>
        <v>0</v>
      </c>
      <c r="DF323" s="158">
        <f t="shared" si="350"/>
        <v>-4.7000000000000002E-3</v>
      </c>
      <c r="DG323" s="159">
        <f t="shared" si="362"/>
        <v>-1.1703000000000001</v>
      </c>
      <c r="DH323" s="158">
        <f t="shared" si="351"/>
        <v>3.1999999999999997E-3</v>
      </c>
      <c r="DI323" s="159">
        <f t="shared" si="363"/>
        <v>0.79679999999999995</v>
      </c>
      <c r="DJ323" s="158">
        <f t="shared" si="352"/>
        <v>-2.7000000000000001E-3</v>
      </c>
      <c r="DK323" s="159">
        <f t="shared" si="364"/>
        <v>-0.67230000000000001</v>
      </c>
      <c r="DL323" s="158">
        <f t="shared" si="353"/>
        <v>1.1999999999999999E-3</v>
      </c>
      <c r="DM323" s="159">
        <f t="shared" si="365"/>
        <v>0.29879999999999995</v>
      </c>
      <c r="DN323" s="158">
        <f t="shared" si="354"/>
        <v>1.46E-2</v>
      </c>
      <c r="DO323" s="159">
        <f t="shared" si="366"/>
        <v>3.6354000000000002</v>
      </c>
      <c r="DP323" s="158">
        <f t="shared" si="355"/>
        <v>-1.2999999999999999E-2</v>
      </c>
      <c r="DQ323" s="159">
        <f t="shared" si="367"/>
        <v>-3.2369999999999997</v>
      </c>
      <c r="DR323" s="158">
        <f t="shared" si="356"/>
        <v>-6.7000000000000002E-3</v>
      </c>
      <c r="DS323" s="159">
        <f t="shared" si="368"/>
        <v>-1.6683000000000001</v>
      </c>
      <c r="DT323" s="158">
        <f t="shared" si="357"/>
        <v>-1.2999999999999999E-2</v>
      </c>
      <c r="DU323" s="159">
        <f t="shared" si="369"/>
        <v>-3.2369999999999997</v>
      </c>
      <c r="DV323" s="158">
        <f t="shared" si="358"/>
        <v>-6.7000000000000002E-3</v>
      </c>
      <c r="DW323" s="160">
        <f t="shared" si="370"/>
        <v>-1.6683000000000001</v>
      </c>
    </row>
    <row r="324" spans="1:127" ht="24.95" customHeight="1" x14ac:dyDescent="0.2">
      <c r="A324" s="272">
        <v>315</v>
      </c>
      <c r="B324" s="336"/>
      <c r="C324" s="332"/>
      <c r="D324" s="333"/>
      <c r="E324" s="334"/>
      <c r="F324" s="335"/>
      <c r="G324" s="334"/>
      <c r="H324" s="371"/>
      <c r="I324" s="334"/>
      <c r="J324" s="334"/>
      <c r="K324" s="334"/>
      <c r="L324" s="334"/>
      <c r="M324" s="334"/>
      <c r="N324" s="334"/>
      <c r="O324" s="337"/>
      <c r="P324" s="337"/>
      <c r="Q324" s="338" t="str">
        <f t="shared" si="321"/>
        <v xml:space="preserve"> </v>
      </c>
      <c r="R324" s="339" t="str">
        <f t="shared" si="322"/>
        <v/>
      </c>
      <c r="S324" s="340" t="str">
        <f t="shared" si="375"/>
        <v/>
      </c>
      <c r="T324" s="341" t="str">
        <f t="shared" si="323"/>
        <v/>
      </c>
      <c r="U324" s="341" t="str">
        <f t="shared" si="324"/>
        <v/>
      </c>
      <c r="V324" s="341" t="str">
        <f t="shared" si="325"/>
        <v/>
      </c>
      <c r="W324" s="341" t="str">
        <f t="shared" si="326"/>
        <v/>
      </c>
      <c r="X324" s="340" t="str">
        <f t="shared" si="376"/>
        <v/>
      </c>
      <c r="Y324" s="342" t="str">
        <f t="shared" si="377"/>
        <v/>
      </c>
      <c r="Z324" s="343" t="str">
        <f t="shared" si="378"/>
        <v/>
      </c>
      <c r="AA324" s="344" t="str">
        <f t="shared" si="379"/>
        <v/>
      </c>
      <c r="AB324" s="345" t="str">
        <f t="shared" si="327"/>
        <v/>
      </c>
      <c r="AC324" s="346" t="str">
        <f t="shared" si="328"/>
        <v/>
      </c>
      <c r="AD324" s="346" t="str">
        <f t="shared" si="329"/>
        <v/>
      </c>
      <c r="AE324" s="344" t="str">
        <f t="shared" si="380"/>
        <v/>
      </c>
      <c r="AF324" s="346" t="str">
        <f t="shared" si="330"/>
        <v/>
      </c>
      <c r="AG324" s="344" t="str">
        <f t="shared" si="381"/>
        <v/>
      </c>
      <c r="AH324" s="344" t="str">
        <f t="shared" si="382"/>
        <v/>
      </c>
      <c r="AI324" s="344" t="str">
        <f t="shared" si="383"/>
        <v/>
      </c>
      <c r="AJ324" s="346" t="str">
        <f t="shared" si="384"/>
        <v/>
      </c>
      <c r="AK324" s="346" t="str">
        <f t="shared" si="385"/>
        <v/>
      </c>
      <c r="AL324" s="347" t="str">
        <f t="shared" si="386"/>
        <v/>
      </c>
      <c r="AM324" s="141"/>
      <c r="AN324" s="141"/>
      <c r="AO324" s="142"/>
      <c r="AP324" s="58">
        <f t="shared" si="331"/>
        <v>0</v>
      </c>
      <c r="AQ324" s="94">
        <f>SUM(AP$10:AP324)</f>
        <v>0</v>
      </c>
      <c r="AR324" s="143">
        <f t="shared" si="391"/>
        <v>0.1</v>
      </c>
      <c r="AS324" s="144" t="str">
        <f t="shared" si="332"/>
        <v/>
      </c>
      <c r="AT324" s="144" t="str">
        <f t="shared" si="359"/>
        <v/>
      </c>
      <c r="AU324" s="145"/>
      <c r="AV324" s="58">
        <f t="shared" si="389"/>
        <v>0</v>
      </c>
      <c r="AW324" s="318">
        <f>SUM(AV$10:AV324)</f>
        <v>0</v>
      </c>
      <c r="AX324" s="319">
        <f t="shared" si="390"/>
        <v>0.1</v>
      </c>
      <c r="AY324" s="144" t="str">
        <f t="shared" si="373"/>
        <v/>
      </c>
      <c r="AZ324" s="144" t="str">
        <f t="shared" si="374"/>
        <v/>
      </c>
      <c r="BA324" s="144"/>
      <c r="BB324" s="146" t="str">
        <f t="shared" si="333"/>
        <v/>
      </c>
      <c r="BC324" s="66" t="str">
        <f t="shared" si="372"/>
        <v/>
      </c>
      <c r="BD324" s="195" t="str">
        <f t="shared" si="334"/>
        <v/>
      </c>
      <c r="BF324" s="283"/>
      <c r="BG324" s="286" t="str">
        <f t="shared" si="335"/>
        <v/>
      </c>
      <c r="BY324" s="211" t="str">
        <f t="shared" si="336"/>
        <v/>
      </c>
      <c r="BZ324" s="150" t="str">
        <f t="shared" si="337"/>
        <v/>
      </c>
      <c r="CB324" s="54" t="str">
        <f t="shared" si="371"/>
        <v/>
      </c>
      <c r="CD324" s="54" t="str">
        <f t="shared" si="338"/>
        <v/>
      </c>
      <c r="CF324" s="54" t="str">
        <f t="shared" si="339"/>
        <v/>
      </c>
      <c r="CH324" s="150" t="str">
        <f t="shared" si="340"/>
        <v/>
      </c>
      <c r="CI324" s="290"/>
      <c r="CJ324" s="150" t="str">
        <f t="shared" si="341"/>
        <v/>
      </c>
      <c r="CK324" s="290"/>
      <c r="CL324" s="54" t="str">
        <f t="shared" si="360"/>
        <v/>
      </c>
      <c r="CM324" s="290"/>
      <c r="CN324" s="150" t="str">
        <f t="shared" si="342"/>
        <v/>
      </c>
      <c r="CO324" s="290"/>
      <c r="CP324" s="150" t="str">
        <f t="shared" si="343"/>
        <v/>
      </c>
      <c r="CQ324" s="290"/>
      <c r="CR324" s="150" t="str">
        <f t="shared" si="344"/>
        <v/>
      </c>
      <c r="CS324" s="290"/>
      <c r="CT324" s="150" t="str">
        <f t="shared" si="345"/>
        <v/>
      </c>
      <c r="CU324" s="150"/>
      <c r="CV324" s="150" t="str">
        <f t="shared" si="346"/>
        <v/>
      </c>
      <c r="CW324" s="94"/>
      <c r="CX324" s="151" t="str">
        <f t="shared" si="387"/>
        <v/>
      </c>
      <c r="CY324" s="151" t="str">
        <f t="shared" si="388"/>
        <v/>
      </c>
      <c r="CZ324" s="152"/>
      <c r="DA324" s="373" t="str">
        <f t="shared" si="361"/>
        <v/>
      </c>
      <c r="DC324" s="153">
        <f t="shared" si="347"/>
        <v>0</v>
      </c>
      <c r="DD324" s="153">
        <f t="shared" si="348"/>
        <v>0</v>
      </c>
      <c r="DE324" s="153">
        <f t="shared" si="349"/>
        <v>0</v>
      </c>
      <c r="DF324" s="158">
        <f t="shared" si="350"/>
        <v>-4.7000000000000002E-3</v>
      </c>
      <c r="DG324" s="159">
        <f t="shared" si="362"/>
        <v>-1.1703000000000001</v>
      </c>
      <c r="DH324" s="158">
        <f t="shared" si="351"/>
        <v>3.1999999999999997E-3</v>
      </c>
      <c r="DI324" s="159">
        <f t="shared" si="363"/>
        <v>0.79679999999999995</v>
      </c>
      <c r="DJ324" s="158">
        <f t="shared" si="352"/>
        <v>-2.7000000000000001E-3</v>
      </c>
      <c r="DK324" s="159">
        <f t="shared" si="364"/>
        <v>-0.67230000000000001</v>
      </c>
      <c r="DL324" s="158">
        <f t="shared" si="353"/>
        <v>1.1999999999999999E-3</v>
      </c>
      <c r="DM324" s="159">
        <f t="shared" si="365"/>
        <v>0.29879999999999995</v>
      </c>
      <c r="DN324" s="158">
        <f t="shared" si="354"/>
        <v>1.46E-2</v>
      </c>
      <c r="DO324" s="159">
        <f t="shared" si="366"/>
        <v>3.6354000000000002</v>
      </c>
      <c r="DP324" s="158">
        <f t="shared" si="355"/>
        <v>-1.2999999999999999E-2</v>
      </c>
      <c r="DQ324" s="159">
        <f t="shared" si="367"/>
        <v>-3.2369999999999997</v>
      </c>
      <c r="DR324" s="158">
        <f t="shared" si="356"/>
        <v>-6.7000000000000002E-3</v>
      </c>
      <c r="DS324" s="159">
        <f t="shared" si="368"/>
        <v>-1.6683000000000001</v>
      </c>
      <c r="DT324" s="158">
        <f t="shared" si="357"/>
        <v>-1.2999999999999999E-2</v>
      </c>
      <c r="DU324" s="159">
        <f t="shared" si="369"/>
        <v>-3.2369999999999997</v>
      </c>
      <c r="DV324" s="158">
        <f t="shared" si="358"/>
        <v>-6.7000000000000002E-3</v>
      </c>
      <c r="DW324" s="160">
        <f t="shared" si="370"/>
        <v>-1.6683000000000001</v>
      </c>
    </row>
    <row r="325" spans="1:127" ht="24.95" customHeight="1" x14ac:dyDescent="0.2">
      <c r="A325" s="272">
        <v>316</v>
      </c>
      <c r="B325" s="336"/>
      <c r="C325" s="332"/>
      <c r="D325" s="333"/>
      <c r="E325" s="334"/>
      <c r="F325" s="335"/>
      <c r="G325" s="334"/>
      <c r="H325" s="371"/>
      <c r="I325" s="334"/>
      <c r="J325" s="334"/>
      <c r="K325" s="334"/>
      <c r="L325" s="334"/>
      <c r="M325" s="334"/>
      <c r="N325" s="334"/>
      <c r="O325" s="337"/>
      <c r="P325" s="337"/>
      <c r="Q325" s="338" t="str">
        <f t="shared" si="321"/>
        <v xml:space="preserve"> </v>
      </c>
      <c r="R325" s="339" t="str">
        <f t="shared" si="322"/>
        <v/>
      </c>
      <c r="S325" s="340" t="str">
        <f t="shared" si="375"/>
        <v/>
      </c>
      <c r="T325" s="341" t="str">
        <f t="shared" si="323"/>
        <v/>
      </c>
      <c r="U325" s="341" t="str">
        <f t="shared" si="324"/>
        <v/>
      </c>
      <c r="V325" s="341" t="str">
        <f t="shared" si="325"/>
        <v/>
      </c>
      <c r="W325" s="341" t="str">
        <f t="shared" si="326"/>
        <v/>
      </c>
      <c r="X325" s="340" t="str">
        <f t="shared" si="376"/>
        <v/>
      </c>
      <c r="Y325" s="342" t="str">
        <f t="shared" si="377"/>
        <v/>
      </c>
      <c r="Z325" s="343" t="str">
        <f t="shared" si="378"/>
        <v/>
      </c>
      <c r="AA325" s="344" t="str">
        <f t="shared" si="379"/>
        <v/>
      </c>
      <c r="AB325" s="345" t="str">
        <f t="shared" si="327"/>
        <v/>
      </c>
      <c r="AC325" s="346" t="str">
        <f t="shared" si="328"/>
        <v/>
      </c>
      <c r="AD325" s="346" t="str">
        <f t="shared" si="329"/>
        <v/>
      </c>
      <c r="AE325" s="344" t="str">
        <f t="shared" si="380"/>
        <v/>
      </c>
      <c r="AF325" s="346" t="str">
        <f t="shared" si="330"/>
        <v/>
      </c>
      <c r="AG325" s="344" t="str">
        <f t="shared" si="381"/>
        <v/>
      </c>
      <c r="AH325" s="344" t="str">
        <f t="shared" si="382"/>
        <v/>
      </c>
      <c r="AI325" s="344" t="str">
        <f t="shared" si="383"/>
        <v/>
      </c>
      <c r="AJ325" s="346" t="str">
        <f t="shared" si="384"/>
        <v/>
      </c>
      <c r="AK325" s="346" t="str">
        <f t="shared" si="385"/>
        <v/>
      </c>
      <c r="AL325" s="347" t="str">
        <f t="shared" si="386"/>
        <v/>
      </c>
      <c r="AM325" s="141"/>
      <c r="AN325" s="141"/>
      <c r="AO325" s="142"/>
      <c r="AP325" s="58">
        <f t="shared" si="331"/>
        <v>0</v>
      </c>
      <c r="AQ325" s="94">
        <f>SUM(AP$10:AP325)</f>
        <v>0</v>
      </c>
      <c r="AR325" s="143">
        <f t="shared" si="391"/>
        <v>0.1</v>
      </c>
      <c r="AS325" s="144" t="str">
        <f t="shared" si="332"/>
        <v/>
      </c>
      <c r="AT325" s="144" t="str">
        <f t="shared" si="359"/>
        <v/>
      </c>
      <c r="AU325" s="145"/>
      <c r="AV325" s="58">
        <f t="shared" si="389"/>
        <v>0</v>
      </c>
      <c r="AW325" s="318">
        <f>SUM(AV$10:AV325)</f>
        <v>0</v>
      </c>
      <c r="AX325" s="319">
        <f t="shared" si="390"/>
        <v>0.1</v>
      </c>
      <c r="AY325" s="144" t="str">
        <f t="shared" si="373"/>
        <v/>
      </c>
      <c r="AZ325" s="144" t="str">
        <f t="shared" si="374"/>
        <v/>
      </c>
      <c r="BA325" s="144"/>
      <c r="BB325" s="146" t="str">
        <f t="shared" si="333"/>
        <v/>
      </c>
      <c r="BC325" s="66" t="str">
        <f t="shared" si="372"/>
        <v/>
      </c>
      <c r="BD325" s="195" t="str">
        <f t="shared" si="334"/>
        <v/>
      </c>
      <c r="BF325" s="283"/>
      <c r="BG325" s="286" t="str">
        <f t="shared" si="335"/>
        <v/>
      </c>
      <c r="BY325" s="211" t="str">
        <f t="shared" si="336"/>
        <v/>
      </c>
      <c r="BZ325" s="150" t="str">
        <f t="shared" si="337"/>
        <v/>
      </c>
      <c r="CB325" s="54" t="str">
        <f t="shared" si="371"/>
        <v/>
      </c>
      <c r="CD325" s="54" t="str">
        <f t="shared" si="338"/>
        <v/>
      </c>
      <c r="CF325" s="54" t="str">
        <f t="shared" si="339"/>
        <v/>
      </c>
      <c r="CH325" s="150" t="str">
        <f t="shared" si="340"/>
        <v/>
      </c>
      <c r="CI325" s="290"/>
      <c r="CJ325" s="150" t="str">
        <f t="shared" si="341"/>
        <v/>
      </c>
      <c r="CK325" s="290"/>
      <c r="CL325" s="54" t="str">
        <f t="shared" si="360"/>
        <v/>
      </c>
      <c r="CM325" s="290"/>
      <c r="CN325" s="150" t="str">
        <f t="shared" si="342"/>
        <v/>
      </c>
      <c r="CO325" s="290"/>
      <c r="CP325" s="150" t="str">
        <f t="shared" si="343"/>
        <v/>
      </c>
      <c r="CQ325" s="290"/>
      <c r="CR325" s="150" t="str">
        <f t="shared" si="344"/>
        <v/>
      </c>
      <c r="CS325" s="290"/>
      <c r="CT325" s="150" t="str">
        <f t="shared" si="345"/>
        <v/>
      </c>
      <c r="CU325" s="150"/>
      <c r="CV325" s="150" t="str">
        <f t="shared" si="346"/>
        <v/>
      </c>
      <c r="CW325" s="94"/>
      <c r="CX325" s="151" t="str">
        <f t="shared" si="387"/>
        <v/>
      </c>
      <c r="CY325" s="151" t="str">
        <f t="shared" si="388"/>
        <v/>
      </c>
      <c r="CZ325" s="152"/>
      <c r="DA325" s="373" t="str">
        <f t="shared" si="361"/>
        <v/>
      </c>
      <c r="DC325" s="153">
        <f t="shared" si="347"/>
        <v>0</v>
      </c>
      <c r="DD325" s="153">
        <f t="shared" si="348"/>
        <v>0</v>
      </c>
      <c r="DE325" s="153">
        <f t="shared" si="349"/>
        <v>0</v>
      </c>
      <c r="DF325" s="158">
        <f t="shared" si="350"/>
        <v>-4.7000000000000002E-3</v>
      </c>
      <c r="DG325" s="159">
        <f t="shared" si="362"/>
        <v>-1.1703000000000001</v>
      </c>
      <c r="DH325" s="158">
        <f t="shared" si="351"/>
        <v>3.1999999999999997E-3</v>
      </c>
      <c r="DI325" s="159">
        <f t="shared" si="363"/>
        <v>0.79679999999999995</v>
      </c>
      <c r="DJ325" s="158">
        <f t="shared" si="352"/>
        <v>-2.7000000000000001E-3</v>
      </c>
      <c r="DK325" s="159">
        <f t="shared" si="364"/>
        <v>-0.67230000000000001</v>
      </c>
      <c r="DL325" s="158">
        <f t="shared" si="353"/>
        <v>1.1999999999999999E-3</v>
      </c>
      <c r="DM325" s="159">
        <f t="shared" si="365"/>
        <v>0.29879999999999995</v>
      </c>
      <c r="DN325" s="158">
        <f t="shared" si="354"/>
        <v>1.46E-2</v>
      </c>
      <c r="DO325" s="159">
        <f t="shared" si="366"/>
        <v>3.6354000000000002</v>
      </c>
      <c r="DP325" s="158">
        <f t="shared" si="355"/>
        <v>-1.2999999999999999E-2</v>
      </c>
      <c r="DQ325" s="159">
        <f t="shared" si="367"/>
        <v>-3.2369999999999997</v>
      </c>
      <c r="DR325" s="158">
        <f t="shared" si="356"/>
        <v>-6.7000000000000002E-3</v>
      </c>
      <c r="DS325" s="159">
        <f t="shared" si="368"/>
        <v>-1.6683000000000001</v>
      </c>
      <c r="DT325" s="158">
        <f t="shared" si="357"/>
        <v>-1.2999999999999999E-2</v>
      </c>
      <c r="DU325" s="159">
        <f t="shared" si="369"/>
        <v>-3.2369999999999997</v>
      </c>
      <c r="DV325" s="158">
        <f t="shared" si="358"/>
        <v>-6.7000000000000002E-3</v>
      </c>
      <c r="DW325" s="160">
        <f t="shared" si="370"/>
        <v>-1.6683000000000001</v>
      </c>
    </row>
    <row r="326" spans="1:127" ht="24.95" customHeight="1" x14ac:dyDescent="0.2">
      <c r="A326" s="272">
        <v>317</v>
      </c>
      <c r="B326" s="336"/>
      <c r="C326" s="332"/>
      <c r="D326" s="333"/>
      <c r="E326" s="334"/>
      <c r="F326" s="335"/>
      <c r="G326" s="334"/>
      <c r="H326" s="371"/>
      <c r="I326" s="334"/>
      <c r="J326" s="334"/>
      <c r="K326" s="334"/>
      <c r="L326" s="334"/>
      <c r="M326" s="334"/>
      <c r="N326" s="334"/>
      <c r="O326" s="337"/>
      <c r="P326" s="337"/>
      <c r="Q326" s="338" t="str">
        <f t="shared" si="321"/>
        <v xml:space="preserve"> </v>
      </c>
      <c r="R326" s="339" t="str">
        <f t="shared" si="322"/>
        <v/>
      </c>
      <c r="S326" s="340" t="str">
        <f t="shared" si="375"/>
        <v/>
      </c>
      <c r="T326" s="341" t="str">
        <f t="shared" si="323"/>
        <v/>
      </c>
      <c r="U326" s="341" t="str">
        <f t="shared" si="324"/>
        <v/>
      </c>
      <c r="V326" s="341" t="str">
        <f t="shared" si="325"/>
        <v/>
      </c>
      <c r="W326" s="341" t="str">
        <f t="shared" si="326"/>
        <v/>
      </c>
      <c r="X326" s="340" t="str">
        <f t="shared" si="376"/>
        <v/>
      </c>
      <c r="Y326" s="342" t="str">
        <f t="shared" si="377"/>
        <v/>
      </c>
      <c r="Z326" s="343" t="str">
        <f t="shared" si="378"/>
        <v/>
      </c>
      <c r="AA326" s="344" t="str">
        <f t="shared" si="379"/>
        <v/>
      </c>
      <c r="AB326" s="345" t="str">
        <f t="shared" si="327"/>
        <v/>
      </c>
      <c r="AC326" s="346" t="str">
        <f t="shared" si="328"/>
        <v/>
      </c>
      <c r="AD326" s="346" t="str">
        <f t="shared" si="329"/>
        <v/>
      </c>
      <c r="AE326" s="344" t="str">
        <f t="shared" si="380"/>
        <v/>
      </c>
      <c r="AF326" s="346" t="str">
        <f t="shared" si="330"/>
        <v/>
      </c>
      <c r="AG326" s="344" t="str">
        <f t="shared" si="381"/>
        <v/>
      </c>
      <c r="AH326" s="344" t="str">
        <f t="shared" si="382"/>
        <v/>
      </c>
      <c r="AI326" s="344" t="str">
        <f t="shared" si="383"/>
        <v/>
      </c>
      <c r="AJ326" s="346" t="str">
        <f t="shared" si="384"/>
        <v/>
      </c>
      <c r="AK326" s="346" t="str">
        <f t="shared" si="385"/>
        <v/>
      </c>
      <c r="AL326" s="347" t="str">
        <f t="shared" si="386"/>
        <v/>
      </c>
      <c r="AM326" s="141"/>
      <c r="AN326" s="141"/>
      <c r="AO326" s="142"/>
      <c r="AP326" s="58">
        <f t="shared" si="331"/>
        <v>0</v>
      </c>
      <c r="AQ326" s="94">
        <f>SUM(AP$10:AP326)</f>
        <v>0</v>
      </c>
      <c r="AR326" s="143">
        <f t="shared" si="391"/>
        <v>0.1</v>
      </c>
      <c r="AS326" s="144" t="str">
        <f t="shared" si="332"/>
        <v/>
      </c>
      <c r="AT326" s="144" t="str">
        <f t="shared" si="359"/>
        <v/>
      </c>
      <c r="AU326" s="145"/>
      <c r="AV326" s="58">
        <f t="shared" si="389"/>
        <v>0</v>
      </c>
      <c r="AW326" s="318">
        <f>SUM(AV$10:AV326)</f>
        <v>0</v>
      </c>
      <c r="AX326" s="319">
        <f t="shared" si="390"/>
        <v>0.1</v>
      </c>
      <c r="AY326" s="144" t="str">
        <f t="shared" si="373"/>
        <v/>
      </c>
      <c r="AZ326" s="144" t="str">
        <f t="shared" si="374"/>
        <v/>
      </c>
      <c r="BA326" s="144"/>
      <c r="BB326" s="146" t="str">
        <f t="shared" si="333"/>
        <v/>
      </c>
      <c r="BC326" s="66" t="str">
        <f t="shared" si="372"/>
        <v/>
      </c>
      <c r="BD326" s="195" t="str">
        <f t="shared" si="334"/>
        <v/>
      </c>
      <c r="BF326" s="283"/>
      <c r="BG326" s="286" t="str">
        <f t="shared" si="335"/>
        <v/>
      </c>
      <c r="BY326" s="211" t="str">
        <f t="shared" si="336"/>
        <v/>
      </c>
      <c r="BZ326" s="150" t="str">
        <f t="shared" si="337"/>
        <v/>
      </c>
      <c r="CB326" s="54" t="str">
        <f t="shared" si="371"/>
        <v/>
      </c>
      <c r="CD326" s="54" t="str">
        <f t="shared" si="338"/>
        <v/>
      </c>
      <c r="CF326" s="54" t="str">
        <f t="shared" si="339"/>
        <v/>
      </c>
      <c r="CH326" s="150" t="str">
        <f t="shared" si="340"/>
        <v/>
      </c>
      <c r="CI326" s="290"/>
      <c r="CJ326" s="150" t="str">
        <f t="shared" si="341"/>
        <v/>
      </c>
      <c r="CK326" s="290"/>
      <c r="CL326" s="54" t="str">
        <f t="shared" si="360"/>
        <v/>
      </c>
      <c r="CM326" s="290"/>
      <c r="CN326" s="150" t="str">
        <f t="shared" si="342"/>
        <v/>
      </c>
      <c r="CO326" s="290"/>
      <c r="CP326" s="150" t="str">
        <f t="shared" si="343"/>
        <v/>
      </c>
      <c r="CQ326" s="290"/>
      <c r="CR326" s="150" t="str">
        <f t="shared" si="344"/>
        <v/>
      </c>
      <c r="CS326" s="290"/>
      <c r="CT326" s="150" t="str">
        <f t="shared" si="345"/>
        <v/>
      </c>
      <c r="CU326" s="150"/>
      <c r="CV326" s="150" t="str">
        <f t="shared" si="346"/>
        <v/>
      </c>
      <c r="CW326" s="94"/>
      <c r="CX326" s="151" t="str">
        <f t="shared" si="387"/>
        <v/>
      </c>
      <c r="CY326" s="151" t="str">
        <f t="shared" si="388"/>
        <v/>
      </c>
      <c r="CZ326" s="152"/>
      <c r="DA326" s="373" t="str">
        <f t="shared" si="361"/>
        <v/>
      </c>
      <c r="DC326" s="153">
        <f t="shared" si="347"/>
        <v>0</v>
      </c>
      <c r="DD326" s="153">
        <f t="shared" si="348"/>
        <v>0</v>
      </c>
      <c r="DE326" s="153">
        <f t="shared" si="349"/>
        <v>0</v>
      </c>
      <c r="DF326" s="158">
        <f t="shared" si="350"/>
        <v>-4.7000000000000002E-3</v>
      </c>
      <c r="DG326" s="159">
        <f t="shared" si="362"/>
        <v>-1.1703000000000001</v>
      </c>
      <c r="DH326" s="158">
        <f t="shared" si="351"/>
        <v>3.1999999999999997E-3</v>
      </c>
      <c r="DI326" s="159">
        <f t="shared" si="363"/>
        <v>0.79679999999999995</v>
      </c>
      <c r="DJ326" s="158">
        <f t="shared" si="352"/>
        <v>-2.7000000000000001E-3</v>
      </c>
      <c r="DK326" s="159">
        <f t="shared" si="364"/>
        <v>-0.67230000000000001</v>
      </c>
      <c r="DL326" s="158">
        <f t="shared" si="353"/>
        <v>1.1999999999999999E-3</v>
      </c>
      <c r="DM326" s="159">
        <f t="shared" si="365"/>
        <v>0.29879999999999995</v>
      </c>
      <c r="DN326" s="158">
        <f t="shared" si="354"/>
        <v>1.46E-2</v>
      </c>
      <c r="DO326" s="159">
        <f t="shared" si="366"/>
        <v>3.6354000000000002</v>
      </c>
      <c r="DP326" s="158">
        <f t="shared" si="355"/>
        <v>-1.2999999999999999E-2</v>
      </c>
      <c r="DQ326" s="159">
        <f t="shared" si="367"/>
        <v>-3.2369999999999997</v>
      </c>
      <c r="DR326" s="158">
        <f t="shared" si="356"/>
        <v>-6.7000000000000002E-3</v>
      </c>
      <c r="DS326" s="159">
        <f t="shared" si="368"/>
        <v>-1.6683000000000001</v>
      </c>
      <c r="DT326" s="158">
        <f t="shared" si="357"/>
        <v>-1.2999999999999999E-2</v>
      </c>
      <c r="DU326" s="159">
        <f t="shared" si="369"/>
        <v>-3.2369999999999997</v>
      </c>
      <c r="DV326" s="158">
        <f t="shared" si="358"/>
        <v>-6.7000000000000002E-3</v>
      </c>
      <c r="DW326" s="160">
        <f t="shared" si="370"/>
        <v>-1.6683000000000001</v>
      </c>
    </row>
    <row r="327" spans="1:127" ht="24.95" customHeight="1" x14ac:dyDescent="0.2">
      <c r="A327" s="272">
        <v>318</v>
      </c>
      <c r="B327" s="336"/>
      <c r="C327" s="332"/>
      <c r="D327" s="333"/>
      <c r="E327" s="334"/>
      <c r="F327" s="335"/>
      <c r="G327" s="334"/>
      <c r="H327" s="371"/>
      <c r="I327" s="334"/>
      <c r="J327" s="334"/>
      <c r="K327" s="334"/>
      <c r="L327" s="334"/>
      <c r="M327" s="334"/>
      <c r="N327" s="334"/>
      <c r="O327" s="337"/>
      <c r="P327" s="337"/>
      <c r="Q327" s="338" t="str">
        <f t="shared" si="321"/>
        <v xml:space="preserve"> </v>
      </c>
      <c r="R327" s="339" t="str">
        <f t="shared" si="322"/>
        <v/>
      </c>
      <c r="S327" s="340" t="str">
        <f t="shared" si="375"/>
        <v/>
      </c>
      <c r="T327" s="341" t="str">
        <f t="shared" si="323"/>
        <v/>
      </c>
      <c r="U327" s="341" t="str">
        <f t="shared" si="324"/>
        <v/>
      </c>
      <c r="V327" s="341" t="str">
        <f t="shared" si="325"/>
        <v/>
      </c>
      <c r="W327" s="341" t="str">
        <f t="shared" si="326"/>
        <v/>
      </c>
      <c r="X327" s="340" t="str">
        <f t="shared" si="376"/>
        <v/>
      </c>
      <c r="Y327" s="342" t="str">
        <f t="shared" si="377"/>
        <v/>
      </c>
      <c r="Z327" s="343" t="str">
        <f t="shared" si="378"/>
        <v/>
      </c>
      <c r="AA327" s="344" t="str">
        <f t="shared" si="379"/>
        <v/>
      </c>
      <c r="AB327" s="345" t="str">
        <f t="shared" si="327"/>
        <v/>
      </c>
      <c r="AC327" s="346" t="str">
        <f t="shared" si="328"/>
        <v/>
      </c>
      <c r="AD327" s="346" t="str">
        <f t="shared" si="329"/>
        <v/>
      </c>
      <c r="AE327" s="344" t="str">
        <f t="shared" si="380"/>
        <v/>
      </c>
      <c r="AF327" s="346" t="str">
        <f t="shared" si="330"/>
        <v/>
      </c>
      <c r="AG327" s="344" t="str">
        <f t="shared" si="381"/>
        <v/>
      </c>
      <c r="AH327" s="344" t="str">
        <f t="shared" si="382"/>
        <v/>
      </c>
      <c r="AI327" s="344" t="str">
        <f t="shared" si="383"/>
        <v/>
      </c>
      <c r="AJ327" s="346" t="str">
        <f t="shared" si="384"/>
        <v/>
      </c>
      <c r="AK327" s="346" t="str">
        <f t="shared" si="385"/>
        <v/>
      </c>
      <c r="AL327" s="347" t="str">
        <f t="shared" si="386"/>
        <v/>
      </c>
      <c r="AM327" s="141"/>
      <c r="AN327" s="141"/>
      <c r="AO327" s="142"/>
      <c r="AP327" s="58">
        <f t="shared" si="331"/>
        <v>0</v>
      </c>
      <c r="AQ327" s="94">
        <f>SUM(AP$10:AP327)</f>
        <v>0</v>
      </c>
      <c r="AR327" s="143">
        <f t="shared" si="391"/>
        <v>0.1</v>
      </c>
      <c r="AS327" s="144" t="str">
        <f t="shared" si="332"/>
        <v/>
      </c>
      <c r="AT327" s="144" t="str">
        <f t="shared" si="359"/>
        <v/>
      </c>
      <c r="AU327" s="145"/>
      <c r="AV327" s="58">
        <f t="shared" si="389"/>
        <v>0</v>
      </c>
      <c r="AW327" s="318">
        <f>SUM(AV$10:AV327)</f>
        <v>0</v>
      </c>
      <c r="AX327" s="319">
        <f t="shared" si="390"/>
        <v>0.1</v>
      </c>
      <c r="AY327" s="144" t="str">
        <f t="shared" si="373"/>
        <v/>
      </c>
      <c r="AZ327" s="144" t="str">
        <f t="shared" si="374"/>
        <v/>
      </c>
      <c r="BA327" s="144"/>
      <c r="BB327" s="146" t="str">
        <f t="shared" si="333"/>
        <v/>
      </c>
      <c r="BC327" s="66" t="str">
        <f t="shared" si="372"/>
        <v/>
      </c>
      <c r="BD327" s="195" t="str">
        <f t="shared" si="334"/>
        <v/>
      </c>
      <c r="BF327" s="283"/>
      <c r="BG327" s="286" t="str">
        <f t="shared" si="335"/>
        <v/>
      </c>
      <c r="BY327" s="211" t="str">
        <f t="shared" si="336"/>
        <v/>
      </c>
      <c r="BZ327" s="150" t="str">
        <f t="shared" si="337"/>
        <v/>
      </c>
      <c r="CB327" s="54" t="str">
        <f t="shared" si="371"/>
        <v/>
      </c>
      <c r="CD327" s="54" t="str">
        <f t="shared" si="338"/>
        <v/>
      </c>
      <c r="CF327" s="54" t="str">
        <f t="shared" si="339"/>
        <v/>
      </c>
      <c r="CH327" s="150" t="str">
        <f t="shared" si="340"/>
        <v/>
      </c>
      <c r="CI327" s="290"/>
      <c r="CJ327" s="150" t="str">
        <f t="shared" si="341"/>
        <v/>
      </c>
      <c r="CK327" s="290"/>
      <c r="CL327" s="54" t="str">
        <f t="shared" si="360"/>
        <v/>
      </c>
      <c r="CM327" s="290"/>
      <c r="CN327" s="150" t="str">
        <f t="shared" si="342"/>
        <v/>
      </c>
      <c r="CO327" s="290"/>
      <c r="CP327" s="150" t="str">
        <f t="shared" si="343"/>
        <v/>
      </c>
      <c r="CQ327" s="290"/>
      <c r="CR327" s="150" t="str">
        <f t="shared" si="344"/>
        <v/>
      </c>
      <c r="CS327" s="290"/>
      <c r="CT327" s="150" t="str">
        <f t="shared" si="345"/>
        <v/>
      </c>
      <c r="CU327" s="150"/>
      <c r="CV327" s="150" t="str">
        <f t="shared" si="346"/>
        <v/>
      </c>
      <c r="CW327" s="94"/>
      <c r="CX327" s="151" t="str">
        <f t="shared" si="387"/>
        <v/>
      </c>
      <c r="CY327" s="151" t="str">
        <f t="shared" si="388"/>
        <v/>
      </c>
      <c r="CZ327" s="152"/>
      <c r="DA327" s="373" t="str">
        <f t="shared" si="361"/>
        <v/>
      </c>
      <c r="DC327" s="153">
        <f t="shared" si="347"/>
        <v>0</v>
      </c>
      <c r="DD327" s="153">
        <f t="shared" si="348"/>
        <v>0</v>
      </c>
      <c r="DE327" s="153">
        <f t="shared" si="349"/>
        <v>0</v>
      </c>
      <c r="DF327" s="158">
        <f t="shared" si="350"/>
        <v>-4.7000000000000002E-3</v>
      </c>
      <c r="DG327" s="159">
        <f t="shared" si="362"/>
        <v>-1.1703000000000001</v>
      </c>
      <c r="DH327" s="158">
        <f t="shared" si="351"/>
        <v>3.1999999999999997E-3</v>
      </c>
      <c r="DI327" s="159">
        <f t="shared" si="363"/>
        <v>0.79679999999999995</v>
      </c>
      <c r="DJ327" s="158">
        <f t="shared" si="352"/>
        <v>-2.7000000000000001E-3</v>
      </c>
      <c r="DK327" s="159">
        <f t="shared" si="364"/>
        <v>-0.67230000000000001</v>
      </c>
      <c r="DL327" s="158">
        <f t="shared" si="353"/>
        <v>1.1999999999999999E-3</v>
      </c>
      <c r="DM327" s="159">
        <f t="shared" si="365"/>
        <v>0.29879999999999995</v>
      </c>
      <c r="DN327" s="158">
        <f t="shared" si="354"/>
        <v>1.46E-2</v>
      </c>
      <c r="DO327" s="159">
        <f t="shared" si="366"/>
        <v>3.6354000000000002</v>
      </c>
      <c r="DP327" s="158">
        <f t="shared" si="355"/>
        <v>-1.2999999999999999E-2</v>
      </c>
      <c r="DQ327" s="159">
        <f t="shared" si="367"/>
        <v>-3.2369999999999997</v>
      </c>
      <c r="DR327" s="158">
        <f t="shared" si="356"/>
        <v>-6.7000000000000002E-3</v>
      </c>
      <c r="DS327" s="159">
        <f t="shared" si="368"/>
        <v>-1.6683000000000001</v>
      </c>
      <c r="DT327" s="158">
        <f t="shared" si="357"/>
        <v>-1.2999999999999999E-2</v>
      </c>
      <c r="DU327" s="159">
        <f t="shared" si="369"/>
        <v>-3.2369999999999997</v>
      </c>
      <c r="DV327" s="158">
        <f t="shared" si="358"/>
        <v>-6.7000000000000002E-3</v>
      </c>
      <c r="DW327" s="160">
        <f t="shared" si="370"/>
        <v>-1.6683000000000001</v>
      </c>
    </row>
    <row r="328" spans="1:127" ht="24.95" customHeight="1" x14ac:dyDescent="0.2">
      <c r="A328" s="272">
        <v>319</v>
      </c>
      <c r="B328" s="336"/>
      <c r="C328" s="332"/>
      <c r="D328" s="333"/>
      <c r="E328" s="334"/>
      <c r="F328" s="335"/>
      <c r="G328" s="334"/>
      <c r="H328" s="371"/>
      <c r="I328" s="334"/>
      <c r="J328" s="334"/>
      <c r="K328" s="334"/>
      <c r="L328" s="334"/>
      <c r="M328" s="334"/>
      <c r="N328" s="334"/>
      <c r="O328" s="337"/>
      <c r="P328" s="337"/>
      <c r="Q328" s="338" t="str">
        <f t="shared" si="321"/>
        <v xml:space="preserve"> </v>
      </c>
      <c r="R328" s="339" t="str">
        <f t="shared" si="322"/>
        <v/>
      </c>
      <c r="S328" s="340" t="str">
        <f t="shared" si="375"/>
        <v/>
      </c>
      <c r="T328" s="341" t="str">
        <f t="shared" si="323"/>
        <v/>
      </c>
      <c r="U328" s="341" t="str">
        <f t="shared" si="324"/>
        <v/>
      </c>
      <c r="V328" s="341" t="str">
        <f t="shared" si="325"/>
        <v/>
      </c>
      <c r="W328" s="341" t="str">
        <f t="shared" si="326"/>
        <v/>
      </c>
      <c r="X328" s="340" t="str">
        <f t="shared" si="376"/>
        <v/>
      </c>
      <c r="Y328" s="342" t="str">
        <f t="shared" si="377"/>
        <v/>
      </c>
      <c r="Z328" s="343" t="str">
        <f t="shared" si="378"/>
        <v/>
      </c>
      <c r="AA328" s="344" t="str">
        <f t="shared" si="379"/>
        <v/>
      </c>
      <c r="AB328" s="345" t="str">
        <f t="shared" si="327"/>
        <v/>
      </c>
      <c r="AC328" s="346" t="str">
        <f t="shared" si="328"/>
        <v/>
      </c>
      <c r="AD328" s="346" t="str">
        <f t="shared" si="329"/>
        <v/>
      </c>
      <c r="AE328" s="344" t="str">
        <f t="shared" si="380"/>
        <v/>
      </c>
      <c r="AF328" s="346" t="str">
        <f t="shared" si="330"/>
        <v/>
      </c>
      <c r="AG328" s="344" t="str">
        <f t="shared" si="381"/>
        <v/>
      </c>
      <c r="AH328" s="344" t="str">
        <f t="shared" si="382"/>
        <v/>
      </c>
      <c r="AI328" s="344" t="str">
        <f t="shared" si="383"/>
        <v/>
      </c>
      <c r="AJ328" s="346" t="str">
        <f t="shared" si="384"/>
        <v/>
      </c>
      <c r="AK328" s="346" t="str">
        <f t="shared" si="385"/>
        <v/>
      </c>
      <c r="AL328" s="347" t="str">
        <f t="shared" si="386"/>
        <v/>
      </c>
      <c r="AM328" s="141"/>
      <c r="AN328" s="141"/>
      <c r="AO328" s="142"/>
      <c r="AP328" s="58">
        <f t="shared" si="331"/>
        <v>0</v>
      </c>
      <c r="AQ328" s="94">
        <f>SUM(AP$10:AP328)</f>
        <v>0</v>
      </c>
      <c r="AR328" s="143">
        <f t="shared" si="391"/>
        <v>0.1</v>
      </c>
      <c r="AS328" s="144" t="str">
        <f t="shared" si="332"/>
        <v/>
      </c>
      <c r="AT328" s="144" t="str">
        <f t="shared" si="359"/>
        <v/>
      </c>
      <c r="AU328" s="145"/>
      <c r="AV328" s="58">
        <f t="shared" si="389"/>
        <v>0</v>
      </c>
      <c r="AW328" s="318">
        <f>SUM(AV$10:AV328)</f>
        <v>0</v>
      </c>
      <c r="AX328" s="319">
        <f t="shared" si="390"/>
        <v>0.1</v>
      </c>
      <c r="AY328" s="144" t="str">
        <f t="shared" si="373"/>
        <v/>
      </c>
      <c r="AZ328" s="144" t="str">
        <f t="shared" si="374"/>
        <v/>
      </c>
      <c r="BA328" s="144"/>
      <c r="BB328" s="146" t="str">
        <f t="shared" si="333"/>
        <v/>
      </c>
      <c r="BC328" s="66" t="str">
        <f t="shared" si="372"/>
        <v/>
      </c>
      <c r="BD328" s="195" t="str">
        <f t="shared" si="334"/>
        <v/>
      </c>
      <c r="BF328" s="283"/>
      <c r="BG328" s="286" t="str">
        <f t="shared" si="335"/>
        <v/>
      </c>
      <c r="BY328" s="211" t="str">
        <f t="shared" si="336"/>
        <v/>
      </c>
      <c r="BZ328" s="150" t="str">
        <f t="shared" si="337"/>
        <v/>
      </c>
      <c r="CB328" s="54" t="str">
        <f t="shared" si="371"/>
        <v/>
      </c>
      <c r="CD328" s="54" t="str">
        <f t="shared" si="338"/>
        <v/>
      </c>
      <c r="CF328" s="54" t="str">
        <f t="shared" si="339"/>
        <v/>
      </c>
      <c r="CH328" s="150" t="str">
        <f t="shared" si="340"/>
        <v/>
      </c>
      <c r="CI328" s="290"/>
      <c r="CJ328" s="150" t="str">
        <f t="shared" si="341"/>
        <v/>
      </c>
      <c r="CK328" s="290"/>
      <c r="CL328" s="54" t="str">
        <f t="shared" si="360"/>
        <v/>
      </c>
      <c r="CM328" s="290"/>
      <c r="CN328" s="150" t="str">
        <f t="shared" si="342"/>
        <v/>
      </c>
      <c r="CO328" s="290"/>
      <c r="CP328" s="150" t="str">
        <f t="shared" si="343"/>
        <v/>
      </c>
      <c r="CQ328" s="290"/>
      <c r="CR328" s="150" t="str">
        <f t="shared" si="344"/>
        <v/>
      </c>
      <c r="CS328" s="290"/>
      <c r="CT328" s="150" t="str">
        <f t="shared" si="345"/>
        <v/>
      </c>
      <c r="CU328" s="150"/>
      <c r="CV328" s="150" t="str">
        <f t="shared" si="346"/>
        <v/>
      </c>
      <c r="CW328" s="94"/>
      <c r="CX328" s="151" t="str">
        <f t="shared" si="387"/>
        <v/>
      </c>
      <c r="CY328" s="151" t="str">
        <f t="shared" si="388"/>
        <v/>
      </c>
      <c r="CZ328" s="152"/>
      <c r="DA328" s="373" t="str">
        <f t="shared" si="361"/>
        <v/>
      </c>
      <c r="DC328" s="153">
        <f t="shared" si="347"/>
        <v>0</v>
      </c>
      <c r="DD328" s="153">
        <f t="shared" si="348"/>
        <v>0</v>
      </c>
      <c r="DE328" s="153">
        <f t="shared" si="349"/>
        <v>0</v>
      </c>
      <c r="DF328" s="158">
        <f t="shared" si="350"/>
        <v>-4.7000000000000002E-3</v>
      </c>
      <c r="DG328" s="159">
        <f t="shared" si="362"/>
        <v>-1.1703000000000001</v>
      </c>
      <c r="DH328" s="158">
        <f t="shared" si="351"/>
        <v>3.1999999999999997E-3</v>
      </c>
      <c r="DI328" s="159">
        <f t="shared" si="363"/>
        <v>0.79679999999999995</v>
      </c>
      <c r="DJ328" s="158">
        <f t="shared" si="352"/>
        <v>-2.7000000000000001E-3</v>
      </c>
      <c r="DK328" s="159">
        <f t="shared" si="364"/>
        <v>-0.67230000000000001</v>
      </c>
      <c r="DL328" s="158">
        <f t="shared" si="353"/>
        <v>1.1999999999999999E-3</v>
      </c>
      <c r="DM328" s="159">
        <f t="shared" si="365"/>
        <v>0.29879999999999995</v>
      </c>
      <c r="DN328" s="158">
        <f t="shared" si="354"/>
        <v>1.46E-2</v>
      </c>
      <c r="DO328" s="159">
        <f t="shared" si="366"/>
        <v>3.6354000000000002</v>
      </c>
      <c r="DP328" s="158">
        <f t="shared" si="355"/>
        <v>-1.2999999999999999E-2</v>
      </c>
      <c r="DQ328" s="159">
        <f t="shared" si="367"/>
        <v>-3.2369999999999997</v>
      </c>
      <c r="DR328" s="158">
        <f t="shared" si="356"/>
        <v>-6.7000000000000002E-3</v>
      </c>
      <c r="DS328" s="159">
        <f t="shared" si="368"/>
        <v>-1.6683000000000001</v>
      </c>
      <c r="DT328" s="158">
        <f t="shared" si="357"/>
        <v>-1.2999999999999999E-2</v>
      </c>
      <c r="DU328" s="159">
        <f t="shared" si="369"/>
        <v>-3.2369999999999997</v>
      </c>
      <c r="DV328" s="158">
        <f t="shared" si="358"/>
        <v>-6.7000000000000002E-3</v>
      </c>
      <c r="DW328" s="160">
        <f t="shared" si="370"/>
        <v>-1.6683000000000001</v>
      </c>
    </row>
    <row r="329" spans="1:127" ht="24.95" customHeight="1" x14ac:dyDescent="0.2">
      <c r="A329" s="272">
        <v>320</v>
      </c>
      <c r="B329" s="336"/>
      <c r="C329" s="332"/>
      <c r="D329" s="333"/>
      <c r="E329" s="334"/>
      <c r="F329" s="335"/>
      <c r="G329" s="334"/>
      <c r="H329" s="371"/>
      <c r="I329" s="334"/>
      <c r="J329" s="334"/>
      <c r="K329" s="334"/>
      <c r="L329" s="334"/>
      <c r="M329" s="334"/>
      <c r="N329" s="334"/>
      <c r="O329" s="337"/>
      <c r="P329" s="337"/>
      <c r="Q329" s="338" t="str">
        <f t="shared" si="321"/>
        <v xml:space="preserve"> </v>
      </c>
      <c r="R329" s="339" t="str">
        <f t="shared" si="322"/>
        <v/>
      </c>
      <c r="S329" s="340" t="str">
        <f t="shared" si="375"/>
        <v/>
      </c>
      <c r="T329" s="341" t="str">
        <f t="shared" si="323"/>
        <v/>
      </c>
      <c r="U329" s="341" t="str">
        <f t="shared" si="324"/>
        <v/>
      </c>
      <c r="V329" s="341" t="str">
        <f t="shared" si="325"/>
        <v/>
      </c>
      <c r="W329" s="341" t="str">
        <f t="shared" si="326"/>
        <v/>
      </c>
      <c r="X329" s="340" t="str">
        <f t="shared" si="376"/>
        <v/>
      </c>
      <c r="Y329" s="342" t="str">
        <f t="shared" si="377"/>
        <v/>
      </c>
      <c r="Z329" s="343" t="str">
        <f t="shared" si="378"/>
        <v/>
      </c>
      <c r="AA329" s="344" t="str">
        <f t="shared" si="379"/>
        <v/>
      </c>
      <c r="AB329" s="345" t="str">
        <f t="shared" si="327"/>
        <v/>
      </c>
      <c r="AC329" s="346" t="str">
        <f t="shared" si="328"/>
        <v/>
      </c>
      <c r="AD329" s="346" t="str">
        <f t="shared" si="329"/>
        <v/>
      </c>
      <c r="AE329" s="344" t="str">
        <f t="shared" si="380"/>
        <v/>
      </c>
      <c r="AF329" s="346" t="str">
        <f t="shared" si="330"/>
        <v/>
      </c>
      <c r="AG329" s="344" t="str">
        <f t="shared" si="381"/>
        <v/>
      </c>
      <c r="AH329" s="344" t="str">
        <f t="shared" si="382"/>
        <v/>
      </c>
      <c r="AI329" s="344" t="str">
        <f t="shared" si="383"/>
        <v/>
      </c>
      <c r="AJ329" s="346" t="str">
        <f t="shared" si="384"/>
        <v/>
      </c>
      <c r="AK329" s="346" t="str">
        <f t="shared" si="385"/>
        <v/>
      </c>
      <c r="AL329" s="347" t="str">
        <f t="shared" si="386"/>
        <v/>
      </c>
      <c r="AM329" s="141"/>
      <c r="AN329" s="141"/>
      <c r="AO329" s="142"/>
      <c r="AP329" s="58">
        <f t="shared" si="331"/>
        <v>0</v>
      </c>
      <c r="AQ329" s="94">
        <f>SUM(AP$10:AP329)</f>
        <v>0</v>
      </c>
      <c r="AR329" s="143">
        <f t="shared" si="391"/>
        <v>0.1</v>
      </c>
      <c r="AS329" s="144" t="str">
        <f t="shared" si="332"/>
        <v/>
      </c>
      <c r="AT329" s="144" t="str">
        <f t="shared" si="359"/>
        <v/>
      </c>
      <c r="AU329" s="145"/>
      <c r="AV329" s="58">
        <f t="shared" si="389"/>
        <v>0</v>
      </c>
      <c r="AW329" s="318">
        <f>SUM(AV$10:AV329)</f>
        <v>0</v>
      </c>
      <c r="AX329" s="319">
        <f t="shared" si="390"/>
        <v>0.1</v>
      </c>
      <c r="AY329" s="144" t="str">
        <f t="shared" si="373"/>
        <v/>
      </c>
      <c r="AZ329" s="144" t="str">
        <f t="shared" si="374"/>
        <v/>
      </c>
      <c r="BA329" s="144"/>
      <c r="BB329" s="146" t="str">
        <f t="shared" si="333"/>
        <v/>
      </c>
      <c r="BC329" s="66" t="str">
        <f t="shared" si="372"/>
        <v/>
      </c>
      <c r="BD329" s="195" t="str">
        <f t="shared" si="334"/>
        <v/>
      </c>
      <c r="BF329" s="283"/>
      <c r="BG329" s="286" t="str">
        <f t="shared" si="335"/>
        <v/>
      </c>
      <c r="BY329" s="211" t="str">
        <f t="shared" si="336"/>
        <v/>
      </c>
      <c r="BZ329" s="150" t="str">
        <f t="shared" si="337"/>
        <v/>
      </c>
      <c r="CB329" s="54" t="str">
        <f t="shared" si="371"/>
        <v/>
      </c>
      <c r="CD329" s="54" t="str">
        <f t="shared" si="338"/>
        <v/>
      </c>
      <c r="CF329" s="54" t="str">
        <f t="shared" si="339"/>
        <v/>
      </c>
      <c r="CH329" s="150" t="str">
        <f t="shared" si="340"/>
        <v/>
      </c>
      <c r="CI329" s="290"/>
      <c r="CJ329" s="150" t="str">
        <f t="shared" si="341"/>
        <v/>
      </c>
      <c r="CK329" s="290"/>
      <c r="CL329" s="54" t="str">
        <f t="shared" si="360"/>
        <v/>
      </c>
      <c r="CM329" s="290"/>
      <c r="CN329" s="150" t="str">
        <f t="shared" si="342"/>
        <v/>
      </c>
      <c r="CO329" s="290"/>
      <c r="CP329" s="150" t="str">
        <f t="shared" si="343"/>
        <v/>
      </c>
      <c r="CQ329" s="290"/>
      <c r="CR329" s="150" t="str">
        <f t="shared" si="344"/>
        <v/>
      </c>
      <c r="CS329" s="290"/>
      <c r="CT329" s="150" t="str">
        <f t="shared" si="345"/>
        <v/>
      </c>
      <c r="CU329" s="150"/>
      <c r="CV329" s="150" t="str">
        <f t="shared" si="346"/>
        <v/>
      </c>
      <c r="CW329" s="94"/>
      <c r="CX329" s="151" t="str">
        <f t="shared" si="387"/>
        <v/>
      </c>
      <c r="CY329" s="151" t="str">
        <f t="shared" si="388"/>
        <v/>
      </c>
      <c r="CZ329" s="152"/>
      <c r="DA329" s="373" t="str">
        <f t="shared" si="361"/>
        <v/>
      </c>
      <c r="DC329" s="153">
        <f t="shared" si="347"/>
        <v>0</v>
      </c>
      <c r="DD329" s="153">
        <f t="shared" si="348"/>
        <v>0</v>
      </c>
      <c r="DE329" s="153">
        <f t="shared" si="349"/>
        <v>0</v>
      </c>
      <c r="DF329" s="158">
        <f t="shared" si="350"/>
        <v>-4.7000000000000002E-3</v>
      </c>
      <c r="DG329" s="159">
        <f t="shared" si="362"/>
        <v>-1.1703000000000001</v>
      </c>
      <c r="DH329" s="158">
        <f t="shared" si="351"/>
        <v>3.1999999999999997E-3</v>
      </c>
      <c r="DI329" s="159">
        <f t="shared" si="363"/>
        <v>0.79679999999999995</v>
      </c>
      <c r="DJ329" s="158">
        <f t="shared" si="352"/>
        <v>-2.7000000000000001E-3</v>
      </c>
      <c r="DK329" s="159">
        <f t="shared" si="364"/>
        <v>-0.67230000000000001</v>
      </c>
      <c r="DL329" s="158">
        <f t="shared" si="353"/>
        <v>1.1999999999999999E-3</v>
      </c>
      <c r="DM329" s="159">
        <f t="shared" si="365"/>
        <v>0.29879999999999995</v>
      </c>
      <c r="DN329" s="158">
        <f t="shared" si="354"/>
        <v>1.46E-2</v>
      </c>
      <c r="DO329" s="159">
        <f t="shared" si="366"/>
        <v>3.6354000000000002</v>
      </c>
      <c r="DP329" s="158">
        <f t="shared" si="355"/>
        <v>-1.2999999999999999E-2</v>
      </c>
      <c r="DQ329" s="159">
        <f t="shared" si="367"/>
        <v>-3.2369999999999997</v>
      </c>
      <c r="DR329" s="158">
        <f t="shared" si="356"/>
        <v>-6.7000000000000002E-3</v>
      </c>
      <c r="DS329" s="159">
        <f t="shared" si="368"/>
        <v>-1.6683000000000001</v>
      </c>
      <c r="DT329" s="158">
        <f t="shared" si="357"/>
        <v>-1.2999999999999999E-2</v>
      </c>
      <c r="DU329" s="159">
        <f t="shared" si="369"/>
        <v>-3.2369999999999997</v>
      </c>
      <c r="DV329" s="158">
        <f t="shared" si="358"/>
        <v>-6.7000000000000002E-3</v>
      </c>
      <c r="DW329" s="160">
        <f t="shared" si="370"/>
        <v>-1.6683000000000001</v>
      </c>
    </row>
    <row r="330" spans="1:127" ht="24.95" customHeight="1" x14ac:dyDescent="0.2">
      <c r="A330" s="272">
        <v>321</v>
      </c>
      <c r="B330" s="336"/>
      <c r="C330" s="332"/>
      <c r="D330" s="333"/>
      <c r="E330" s="334"/>
      <c r="F330" s="335"/>
      <c r="G330" s="334"/>
      <c r="H330" s="371"/>
      <c r="I330" s="334"/>
      <c r="J330" s="334"/>
      <c r="K330" s="334"/>
      <c r="L330" s="334"/>
      <c r="M330" s="334"/>
      <c r="N330" s="334"/>
      <c r="O330" s="337"/>
      <c r="P330" s="337"/>
      <c r="Q330" s="338" t="str">
        <f t="shared" ref="Q330:Q393" si="392">IF(P330=""," ",IF($N$3="in WC",IF(F330="","",IF(F330=6,DF330,IF(F330=8,DH330,IF(F330=10,DJ330,IF(F330=12,DL330,IF(F330=14,DN330,IF(F330="12x18",DP330,IF(F330="12x24",DR330,IF(F330="12x36",DT330,IF(F330="12x48",DV330)))))))))),IF(F330=6,DG330,IF(F330=8,DI330,IF(F330=10,DK330,IF(F330=12,DM330,IF(F330=14,DO330,IF(F330="12x18",DQ330,IF(F330="12x24",DS330,IF(F330="12x36",DU330,IF(F330="12x48",DW330)))))))))))</f>
        <v xml:space="preserve"> </v>
      </c>
      <c r="R330" s="339" t="str">
        <f t="shared" ref="R330:R393" si="393">IF(F330="","",LOOKUP(F330,$BI$14:$BI$22,$BP$14:$BP$22))</f>
        <v/>
      </c>
      <c r="S330" s="340" t="str">
        <f t="shared" si="375"/>
        <v/>
      </c>
      <c r="T330" s="341" t="str">
        <f t="shared" ref="T330:T393" si="394">IF(F330="","",IF($N$2="CFM",LOOKUP(F330,$BI$14:$BJ$22),IF($N$2="LPS", LOOKUP(F330,$BI$173:$BJ$181),IF($N$2="CMH",LOOKUP(F330,$BI$187:$BJ$195)," "))))</f>
        <v/>
      </c>
      <c r="U330" s="341" t="str">
        <f t="shared" ref="U330:U393" si="395">IF(F330="","",IF($N$2="CFM",LOOKUP(F330,$BI$14:$BI$22,$BL$14:$BL$22),IF($N$2="LPS", LOOKUP(F330,$BI$173:$BI$181,$BL$173:$BL$181),IF($N$2="CMH",LOOKUP(F330,$BI$187:$BI$195,$BL$187:$BL$195)," "))))</f>
        <v/>
      </c>
      <c r="V330" s="341" t="str">
        <f t="shared" ref="V330:V393" si="396">IF(F330="","",IF($N$2="CFM",LOOKUP(F330,$BI$14:$BI$22,$BM$14:$BM$22),IF($N$2="LPS", LOOKUP(F330,$BI$173:$BI$181,$BM$173:$BM$181),IF($N$2="CMH",LOOKUP(F330,$BI$187:$BI$195,$BM$187:$BM$195)," "))))</f>
        <v/>
      </c>
      <c r="W330" s="341" t="str">
        <f t="shared" ref="W330:W393" si="397">IF(F330="","",IF($N$2="CFM",LOOKUP(F330,$BI$14:$BI$22,$BN$14:$BN$22),IF($N$2="LPS", LOOKUP(F330,$BI$173:$BI$181,$BN$173:$BN$181),IF($N$2="CMH",LOOKUP(F330,$BI$187:$BI$195,$BN$187:$BN$195)," "))))</f>
        <v/>
      </c>
      <c r="X330" s="340" t="str">
        <f t="shared" si="376"/>
        <v/>
      </c>
      <c r="Y330" s="342" t="str">
        <f t="shared" si="377"/>
        <v/>
      </c>
      <c r="Z330" s="343" t="str">
        <f t="shared" si="378"/>
        <v/>
      </c>
      <c r="AA330" s="344" t="str">
        <f t="shared" si="379"/>
        <v/>
      </c>
      <c r="AB330" s="345" t="str">
        <f t="shared" ref="AB330:AB393" si="398">IF(F330="","",LOOKUP(F330,$BI$14:$BI$22,$BQ$14:$BQ$22))</f>
        <v/>
      </c>
      <c r="AC330" s="346" t="str">
        <f t="shared" ref="AC330:AC393" si="399">IF(G330="","",LOOKUP(G330,$BI$31:$BJ$37))</f>
        <v/>
      </c>
      <c r="AD330" s="346" t="str">
        <f t="shared" ref="AD330:AD393" si="400">IF(H330="","",LOOKUP(H330,$BI$41:$BJ$47))</f>
        <v/>
      </c>
      <c r="AE330" s="344" t="str">
        <f t="shared" si="380"/>
        <v/>
      </c>
      <c r="AF330" s="346" t="str">
        <f t="shared" ref="AF330:AF393" si="401">IF(F330="","",LOOKUP(F330,$BI$14:$BI$22,$BO$14:$BO$22))</f>
        <v/>
      </c>
      <c r="AG330" s="344" t="str">
        <f t="shared" si="381"/>
        <v/>
      </c>
      <c r="AH330" s="344" t="str">
        <f t="shared" si="382"/>
        <v/>
      </c>
      <c r="AI330" s="344" t="str">
        <f t="shared" si="383"/>
        <v/>
      </c>
      <c r="AJ330" s="346" t="str">
        <f t="shared" si="384"/>
        <v/>
      </c>
      <c r="AK330" s="346" t="str">
        <f t="shared" si="385"/>
        <v/>
      </c>
      <c r="AL330" s="347" t="str">
        <f t="shared" si="386"/>
        <v/>
      </c>
      <c r="AM330" s="141"/>
      <c r="AN330" s="141"/>
      <c r="AO330" s="142"/>
      <c r="AP330" s="58">
        <f t="shared" ref="AP330:AP393" si="402">IF(S330="NO",1,0)</f>
        <v>0</v>
      </c>
      <c r="AQ330" s="94">
        <f>SUM(AP$10:AP330)</f>
        <v>0</v>
      </c>
      <c r="AR330" s="143">
        <f t="shared" si="391"/>
        <v>0.1</v>
      </c>
      <c r="AS330" s="144" t="str">
        <f t="shared" ref="AS330:AS393" si="403">IF(S330="NO",C330,"")</f>
        <v/>
      </c>
      <c r="AT330" s="144" t="str">
        <f t="shared" si="359"/>
        <v/>
      </c>
      <c r="AU330" s="145"/>
      <c r="AV330" s="58">
        <f t="shared" si="389"/>
        <v>0</v>
      </c>
      <c r="AW330" s="318">
        <f>SUM(AV$10:AV330)</f>
        <v>0</v>
      </c>
      <c r="AX330" s="319">
        <f t="shared" si="390"/>
        <v>0.1</v>
      </c>
      <c r="AY330" s="144" t="str">
        <f t="shared" si="373"/>
        <v/>
      </c>
      <c r="AZ330" s="144" t="str">
        <f t="shared" si="374"/>
        <v/>
      </c>
      <c r="BA330" s="144"/>
      <c r="BB330" s="146" t="str">
        <f t="shared" ref="BB330:BB393" si="404">CONCATENATE(Y330,Z330,AB330,AC330,AD330,AE330,AF330,AG330,AH330,AI330,AJ330,AK330,AL330)</f>
        <v/>
      </c>
      <c r="BC330" s="66" t="str">
        <f t="shared" si="372"/>
        <v/>
      </c>
      <c r="BD330" s="195" t="str">
        <f t="shared" ref="BD330:BD393" si="405">IF(N330="","",N330)</f>
        <v/>
      </c>
      <c r="BF330" s="283"/>
      <c r="BG330" s="286" t="str">
        <f t="shared" ref="BG330:BG393" si="406">IF(D330="","",Q330-$T$3)</f>
        <v/>
      </c>
      <c r="BY330" s="211" t="str">
        <f t="shared" ref="BY330:BY393" si="407">IF(G330="","",IF(LEFT(G330,3)="304","_304SS",IF(LEFT(G330,3)="316","_316SS",G330)))</f>
        <v/>
      </c>
      <c r="BZ330" s="150" t="str">
        <f t="shared" ref="BZ330:BZ393" si="408">IF(E330="AVT3000","AV3000X",IF(E330="AVC5000","AVC5000X",IF(E330="H-AVT3000","H_AV3000",IF(E330="H-AVC5000","H_AVC5000",""))))</f>
        <v/>
      </c>
      <c r="CB330" s="54" t="str">
        <f t="shared" si="371"/>
        <v/>
      </c>
      <c r="CD330" s="54" t="str">
        <f t="shared" ref="CD330:CD393" si="409">IF(D330="supply","supply",IF(D330="FH Exhaust","FHExhaust", IF(D330="GE","GE",IF(D330="Other Exhaust","OtherExhaust",IF(D330="Return","Return",IF(D330="Cage Rack","CageRack",IF(D330="Bio Safety Cab","BioSafetyCab",IF(D330="Canopy Ex","CanopyEx",IF(D330="Snorkel","Snorkel",IF(D330="Acid resistant","AcidRes",""))))))))))</f>
        <v/>
      </c>
      <c r="CF330" s="54" t="str">
        <f t="shared" ref="CF330:CF393" si="410">IF(D330="supply","supplyV",IF(D330="FH Exhaust","FHExhaustV",IF(D330="GE","GEV",IF(D330="Other Exhaust","OtherExhaustV",IF(D330="Return","ReturnV",IF(D330="Cage Rack","CageRackV",IF(D330="Bio Safety Cab","BioSafetyCabV",IF(D330="Canopy Ex","CanopyExV",IF(D330="Snorkel","SnorkelV",IF(D330="Acid resistant","AcidResV",""))))))))))</f>
        <v/>
      </c>
      <c r="CH330" s="150" t="str">
        <f t="shared" ref="CH330:CH393" si="411">IF(F330=6,"AL",IF(F330=8,"AL",(IF(F330=10,"AL",IF(F330=12,"AL",IF(F330=14,"AL",IF(F330="12x18","NOAL",IF(F330="12x24","NOAL",IF(F330="12x36","NOAL",IF(F330="12x48","NOAL",""))))))))))</f>
        <v/>
      </c>
      <c r="CI330" s="290"/>
      <c r="CJ330" s="150" t="str">
        <f t="shared" ref="CJ330:CJ393" si="412">IF(AND(D330="acid resistant",E330="AVC5000"),"AVC5000MC",IF(AND(D330="acid resistant",E330="AVT3000"),"AV3000MC",IF(E330="AVT3000","AV3000M",IF(E330="AVC5000","AVC5000M",IF(E330="H-AVT3000","H_AV3000M",IF(E330="H-AVC5000","H_AVC5000M",""))))))</f>
        <v/>
      </c>
      <c r="CK330" s="290"/>
      <c r="CL330" s="54" t="str">
        <f t="shared" si="360"/>
        <v/>
      </c>
      <c r="CM330" s="290"/>
      <c r="CN330" s="150" t="str">
        <f t="shared" ref="CN330:CN393" si="413">IF(G330="PFAcoated","NOSOPFA",IF(F330=6,"NOSO",IF(F330=8,"SO",(IF(F330=10,"SO",IF(F330=12,"SO",IF(F330=14,"SO",IF(F330="12x18","SO",IF(F330="12x24","SO",IF(F330="12x36","SO",IF(F330="12x48","SO","")))))))))))</f>
        <v/>
      </c>
      <c r="CO330" s="290"/>
      <c r="CP330" s="150" t="str">
        <f t="shared" ref="CP330:CP393" si="414">IF(G330="","",IF(G330="PFACoated", "NOFL","FL"))</f>
        <v/>
      </c>
      <c r="CQ330" s="290"/>
      <c r="CR330" s="150" t="str">
        <f t="shared" ref="CR330:CR393" si="415">IF(S330="YES","CTL",IF(S330="NO","NOCTL",""))</f>
        <v/>
      </c>
      <c r="CS330" s="290"/>
      <c r="CT330" s="150" t="str">
        <f t="shared" ref="CT330:CT393" si="416">IF(E330="H-AVT3000","H_AVT3A",IF(E330="AVT3000","AVT3A",IF(E330="H-AVC5000","AVCA",IF(E330="AVC5000","AVCA",""))))</f>
        <v/>
      </c>
      <c r="CU330" s="150"/>
      <c r="CV330" s="150" t="str">
        <f t="shared" ref="CV330:CV393" si="417">IF(E330="","",IF(E330="H-AVT3000","H_AVT3B",IF(E330="AVT3000","AVT3B",IF(E330="H-AVC5000","AVCB",IF(E330="AVC5000","AVCB")))))</f>
        <v/>
      </c>
      <c r="CW330" s="94"/>
      <c r="CX330" s="151" t="str">
        <f t="shared" si="387"/>
        <v/>
      </c>
      <c r="CY330" s="151" t="str">
        <f t="shared" si="388"/>
        <v/>
      </c>
      <c r="CZ330" s="152"/>
      <c r="DA330" s="373" t="str">
        <f t="shared" si="361"/>
        <v/>
      </c>
      <c r="DC330" s="153">
        <f t="shared" ref="DC330:DC393" si="418">P330</f>
        <v>0</v>
      </c>
      <c r="DD330" s="153">
        <f t="shared" ref="DD330:DD393" si="419">P330*$DD$6</f>
        <v>0</v>
      </c>
      <c r="DE330" s="153">
        <f t="shared" ref="DE330:DE393" si="420">P330*$DE$6</f>
        <v>0</v>
      </c>
      <c r="DF330" s="158">
        <f t="shared" ref="DF330:DF393" si="421">IF($N$2="CFM",(0.0026*(($DC330)/25)^2+0.0035*($DC330)/25-0.0047),IF($N$2="LPS",(0.0026*(($DD330)/25)^2+0.0035*($DD330)/25-0.0047),IF($N$2="CMH",(0.0026*(($DE330)/25)^2+0.0035*($DE330)/25-0.0047),"")))</f>
        <v>-4.7000000000000002E-3</v>
      </c>
      <c r="DG330" s="159">
        <f t="shared" si="362"/>
        <v>-1.1703000000000001</v>
      </c>
      <c r="DH330" s="158">
        <f t="shared" ref="DH330:DH393" si="422">IF($N$2="CFM",(0.0017*(($DC330-50)/50)^2+0.0041*($DC330-50)/50+0.0056),IF($N$2="LPS",(0.0017*(($DD330-50)/50)^2+0.0041*($DD330-50)/50+0.0056),IF($N$2="CMH",(0.0017*(($DE330-50)/50)^2+0.0041*($DE330-50)/50+0.0056),"")))</f>
        <v>3.1999999999999997E-3</v>
      </c>
      <c r="DI330" s="159">
        <f t="shared" si="363"/>
        <v>0.79679999999999995</v>
      </c>
      <c r="DJ330" s="158">
        <f t="shared" ref="DJ330:DJ393" si="423">IF($N$2="CFM",(0.0026*(($DC330)/100)^2+0.0012*($DC330)/100-0.0027),IF($N$2="LPS",(0.0026*(($DD330)/100)^2+0.0012*($DD330)/100-0.0027),IF($N$2="CMH",(0.0026*(($DE330)/100)^2+0.0012*($DE330)/100-0.0027),"")))</f>
        <v>-2.7000000000000001E-3</v>
      </c>
      <c r="DK330" s="159">
        <f t="shared" si="364"/>
        <v>-0.67230000000000001</v>
      </c>
      <c r="DL330" s="158">
        <f t="shared" ref="DL330:DL393" si="424">IF($N$2="CFM",(0.0056*(($DC330)/200)^2-0.0008*($DC330)/200+0.0012),IF($N$2="LPS",(0.0056*(($DD330)/200)^2-0.0008*($DD330)/200+0.0012),IF($N$2="CMH",(0.0056*(($DE330)/200)^2-0.0008*($DE330)/200+0.0012),"")))</f>
        <v>1.1999999999999999E-3</v>
      </c>
      <c r="DM330" s="159">
        <f t="shared" si="365"/>
        <v>0.29879999999999995</v>
      </c>
      <c r="DN330" s="158">
        <f t="shared" ref="DN330:DN393" si="425">IF($N$2="CFM",(0.0062*(($DC330)/300)^2-0.0094*($DC330)/300+0.0146),IF($N$2="LPS",(0.0062*(($DD330)/300)^2-0.0094*($DD330)/300+0.0146),IF($N$2="CMH",(0.0062*(($DE330)/300)^2-0.0094*($DE330)/300+0.0146),"")))</f>
        <v>1.46E-2</v>
      </c>
      <c r="DO330" s="159">
        <f t="shared" si="366"/>
        <v>3.6354000000000002</v>
      </c>
      <c r="DP330" s="158">
        <f t="shared" ref="DP330:DP393" si="426">IF($N$2="CFM",(0.0058*((DC330)/400)^2+0.0106*(DC330)/400-0.013),IF($N$2="LPS",(0.0058*((DD330)/400)^2+0.0106*(DD330)/400-0.013),IF($N$2="CMH",(0.0058*((DE330)/400)^2+0.0106*(DE330)/400-0.013),"")))</f>
        <v>-1.2999999999999999E-2</v>
      </c>
      <c r="DQ330" s="159">
        <f t="shared" si="367"/>
        <v>-3.2369999999999997</v>
      </c>
      <c r="DR330" s="158">
        <f t="shared" ref="DR330:DR393" si="427">IF($N$2="CFM",(0.0063*(($DC330)/500)^2+0.0066*($DC330)/500-0.0067),IF($N$2="LPS",(0.0063*(($DD330)/500)^2+0.0066*($DD330)/500-0.0067),IF($N$2="CMH",(0.0063*(($DE330)/500)^2+0.0066*($DE330)/500-0.0067),"")))</f>
        <v>-6.7000000000000002E-3</v>
      </c>
      <c r="DS330" s="159">
        <f t="shared" si="368"/>
        <v>-1.6683000000000001</v>
      </c>
      <c r="DT330" s="158">
        <f t="shared" ref="DT330:DT393" si="428">IF($N$2="CFM",(0.0058*(($DC330)/800)^2+0.0106*($DC330)/800-0.013),IF($N$2="LPS",(0.0058*(($DD330)/800)^2+0.0106*($DD330)/800-0.013),IF($N$2="CMH",(0.0058*(($DE330)/800)^2+0.0106*($DE330)/800-0.013),"")))</f>
        <v>-1.2999999999999999E-2</v>
      </c>
      <c r="DU330" s="159">
        <f t="shared" si="369"/>
        <v>-3.2369999999999997</v>
      </c>
      <c r="DV330" s="158">
        <f t="shared" ref="DV330:DV393" si="429">IF($N$2="CFM",(0.0063*(($DC330)/1000)^2+0.0066*($DC330)/1000-0.0067),IF($N$2="LPS",(0.0063*(($DD330)/1000)^2+0.0066*($DD330)/1000-0.0067),IF($N$2="CMH",(0.0063*(($DE330)/1000)^2+0.0066*($DE330)/1000-0.0067),"")))</f>
        <v>-6.7000000000000002E-3</v>
      </c>
      <c r="DW330" s="160">
        <f t="shared" si="370"/>
        <v>-1.6683000000000001</v>
      </c>
    </row>
    <row r="331" spans="1:127" ht="24.95" customHeight="1" x14ac:dyDescent="0.2">
      <c r="A331" s="272">
        <v>322</v>
      </c>
      <c r="B331" s="336"/>
      <c r="C331" s="332"/>
      <c r="D331" s="333"/>
      <c r="E331" s="334"/>
      <c r="F331" s="335"/>
      <c r="G331" s="334"/>
      <c r="H331" s="371"/>
      <c r="I331" s="334"/>
      <c r="J331" s="334"/>
      <c r="K331" s="334"/>
      <c r="L331" s="334"/>
      <c r="M331" s="334"/>
      <c r="N331" s="334"/>
      <c r="O331" s="337"/>
      <c r="P331" s="337"/>
      <c r="Q331" s="338" t="str">
        <f t="shared" si="392"/>
        <v xml:space="preserve"> </v>
      </c>
      <c r="R331" s="339" t="str">
        <f t="shared" si="393"/>
        <v/>
      </c>
      <c r="S331" s="340" t="str">
        <f t="shared" si="375"/>
        <v/>
      </c>
      <c r="T331" s="341" t="str">
        <f t="shared" si="394"/>
        <v/>
      </c>
      <c r="U331" s="341" t="str">
        <f t="shared" si="395"/>
        <v/>
      </c>
      <c r="V331" s="341" t="str">
        <f t="shared" si="396"/>
        <v/>
      </c>
      <c r="W331" s="341" t="str">
        <f t="shared" si="397"/>
        <v/>
      </c>
      <c r="X331" s="340" t="str">
        <f t="shared" si="376"/>
        <v/>
      </c>
      <c r="Y331" s="342" t="str">
        <f t="shared" si="377"/>
        <v/>
      </c>
      <c r="Z331" s="343" t="str">
        <f t="shared" si="378"/>
        <v/>
      </c>
      <c r="AA331" s="344" t="str">
        <f t="shared" si="379"/>
        <v/>
      </c>
      <c r="AB331" s="345" t="str">
        <f t="shared" si="398"/>
        <v/>
      </c>
      <c r="AC331" s="346" t="str">
        <f t="shared" si="399"/>
        <v/>
      </c>
      <c r="AD331" s="346" t="str">
        <f t="shared" si="400"/>
        <v/>
      </c>
      <c r="AE331" s="344" t="str">
        <f t="shared" si="380"/>
        <v/>
      </c>
      <c r="AF331" s="346" t="str">
        <f t="shared" si="401"/>
        <v/>
      </c>
      <c r="AG331" s="344" t="str">
        <f t="shared" si="381"/>
        <v/>
      </c>
      <c r="AH331" s="344" t="str">
        <f t="shared" si="382"/>
        <v/>
      </c>
      <c r="AI331" s="344" t="str">
        <f t="shared" si="383"/>
        <v/>
      </c>
      <c r="AJ331" s="346" t="str">
        <f t="shared" si="384"/>
        <v/>
      </c>
      <c r="AK331" s="346" t="str">
        <f t="shared" si="385"/>
        <v/>
      </c>
      <c r="AL331" s="347" t="str">
        <f t="shared" si="386"/>
        <v/>
      </c>
      <c r="AM331" s="141"/>
      <c r="AN331" s="141"/>
      <c r="AO331" s="142"/>
      <c r="AP331" s="58">
        <f t="shared" si="402"/>
        <v>0</v>
      </c>
      <c r="AQ331" s="94">
        <f>SUM(AP$10:AP331)</f>
        <v>0</v>
      </c>
      <c r="AR331" s="143">
        <f t="shared" si="391"/>
        <v>0.1</v>
      </c>
      <c r="AS331" s="144" t="str">
        <f t="shared" si="403"/>
        <v/>
      </c>
      <c r="AT331" s="144" t="str">
        <f t="shared" ref="AT331:AT394" si="430">IF(S331="no",IF(B331="","",B331),"")</f>
        <v/>
      </c>
      <c r="AU331" s="145"/>
      <c r="AV331" s="58">
        <f t="shared" si="389"/>
        <v>0</v>
      </c>
      <c r="AW331" s="318">
        <f>SUM(AV$10:AV331)</f>
        <v>0</v>
      </c>
      <c r="AX331" s="319">
        <f t="shared" si="390"/>
        <v>0.1</v>
      </c>
      <c r="AY331" s="144" t="str">
        <f t="shared" si="373"/>
        <v/>
      </c>
      <c r="AZ331" s="144" t="str">
        <f t="shared" si="374"/>
        <v/>
      </c>
      <c r="BA331" s="144"/>
      <c r="BB331" s="146" t="str">
        <f t="shared" si="404"/>
        <v/>
      </c>
      <c r="BC331" s="66" t="str">
        <f t="shared" si="372"/>
        <v/>
      </c>
      <c r="BD331" s="195" t="str">
        <f t="shared" si="405"/>
        <v/>
      </c>
      <c r="BF331" s="283"/>
      <c r="BG331" s="286" t="str">
        <f t="shared" si="406"/>
        <v/>
      </c>
      <c r="BY331" s="211" t="str">
        <f t="shared" si="407"/>
        <v/>
      </c>
      <c r="BZ331" s="150" t="str">
        <f t="shared" si="408"/>
        <v/>
      </c>
      <c r="CB331" s="54" t="str">
        <f t="shared" si="371"/>
        <v/>
      </c>
      <c r="CD331" s="54" t="str">
        <f t="shared" si="409"/>
        <v/>
      </c>
      <c r="CF331" s="54" t="str">
        <f t="shared" si="410"/>
        <v/>
      </c>
      <c r="CH331" s="150" t="str">
        <f t="shared" si="411"/>
        <v/>
      </c>
      <c r="CI331" s="290"/>
      <c r="CJ331" s="150" t="str">
        <f t="shared" si="412"/>
        <v/>
      </c>
      <c r="CK331" s="290"/>
      <c r="CL331" s="54" t="str">
        <f t="shared" ref="CL331:CL394" si="431">IF(CD331="CageRack","AVC5000CRM",CJ331)</f>
        <v/>
      </c>
      <c r="CM331" s="290"/>
      <c r="CN331" s="150" t="str">
        <f t="shared" si="413"/>
        <v/>
      </c>
      <c r="CO331" s="290"/>
      <c r="CP331" s="150" t="str">
        <f t="shared" si="414"/>
        <v/>
      </c>
      <c r="CQ331" s="290"/>
      <c r="CR331" s="150" t="str">
        <f t="shared" si="415"/>
        <v/>
      </c>
      <c r="CS331" s="290"/>
      <c r="CT331" s="150" t="str">
        <f t="shared" si="416"/>
        <v/>
      </c>
      <c r="CU331" s="150"/>
      <c r="CV331" s="150" t="str">
        <f t="shared" si="417"/>
        <v/>
      </c>
      <c r="CW331" s="94"/>
      <c r="CX331" s="151" t="str">
        <f t="shared" si="387"/>
        <v/>
      </c>
      <c r="CY331" s="151" t="str">
        <f t="shared" si="388"/>
        <v/>
      </c>
      <c r="CZ331" s="152"/>
      <c r="DA331" s="373" t="str">
        <f t="shared" ref="DA331:DA394" si="432">IF(H331="","",VLOOKUP(H331,$BI$41:$BJ$47,2))</f>
        <v/>
      </c>
      <c r="DC331" s="153">
        <f t="shared" si="418"/>
        <v>0</v>
      </c>
      <c r="DD331" s="153">
        <f t="shared" si="419"/>
        <v>0</v>
      </c>
      <c r="DE331" s="153">
        <f t="shared" si="420"/>
        <v>0</v>
      </c>
      <c r="DF331" s="158">
        <f t="shared" si="421"/>
        <v>-4.7000000000000002E-3</v>
      </c>
      <c r="DG331" s="159">
        <f t="shared" ref="DG331:DG394" si="433">DF331*249</f>
        <v>-1.1703000000000001</v>
      </c>
      <c r="DH331" s="158">
        <f t="shared" si="422"/>
        <v>3.1999999999999997E-3</v>
      </c>
      <c r="DI331" s="159">
        <f t="shared" ref="DI331:DI394" si="434">DH331*249</f>
        <v>0.79679999999999995</v>
      </c>
      <c r="DJ331" s="158">
        <f t="shared" si="423"/>
        <v>-2.7000000000000001E-3</v>
      </c>
      <c r="DK331" s="159">
        <f t="shared" ref="DK331:DK394" si="435">DJ331*249</f>
        <v>-0.67230000000000001</v>
      </c>
      <c r="DL331" s="158">
        <f t="shared" si="424"/>
        <v>1.1999999999999999E-3</v>
      </c>
      <c r="DM331" s="159">
        <f t="shared" ref="DM331:DM394" si="436">DL331*249</f>
        <v>0.29879999999999995</v>
      </c>
      <c r="DN331" s="158">
        <f t="shared" si="425"/>
        <v>1.46E-2</v>
      </c>
      <c r="DO331" s="159">
        <f t="shared" ref="DO331:DO394" si="437">DN331*249</f>
        <v>3.6354000000000002</v>
      </c>
      <c r="DP331" s="158">
        <f t="shared" si="426"/>
        <v>-1.2999999999999999E-2</v>
      </c>
      <c r="DQ331" s="159">
        <f t="shared" ref="DQ331:DQ394" si="438">DP331*249</f>
        <v>-3.2369999999999997</v>
      </c>
      <c r="DR331" s="158">
        <f t="shared" si="427"/>
        <v>-6.7000000000000002E-3</v>
      </c>
      <c r="DS331" s="159">
        <f t="shared" ref="DS331:DS394" si="439">DR331*249</f>
        <v>-1.6683000000000001</v>
      </c>
      <c r="DT331" s="158">
        <f t="shared" si="428"/>
        <v>-1.2999999999999999E-2</v>
      </c>
      <c r="DU331" s="159">
        <f t="shared" ref="DU331:DU394" si="440">DT331*249</f>
        <v>-3.2369999999999997</v>
      </c>
      <c r="DV331" s="158">
        <f t="shared" si="429"/>
        <v>-6.7000000000000002E-3</v>
      </c>
      <c r="DW331" s="160">
        <f t="shared" ref="DW331:DW394" si="441">DV331*249</f>
        <v>-1.6683000000000001</v>
      </c>
    </row>
    <row r="332" spans="1:127" ht="24.95" customHeight="1" x14ac:dyDescent="0.2">
      <c r="A332" s="272">
        <v>323</v>
      </c>
      <c r="B332" s="336"/>
      <c r="C332" s="332"/>
      <c r="D332" s="333"/>
      <c r="E332" s="334"/>
      <c r="F332" s="335"/>
      <c r="G332" s="334"/>
      <c r="H332" s="371"/>
      <c r="I332" s="334"/>
      <c r="J332" s="334"/>
      <c r="K332" s="334"/>
      <c r="L332" s="334"/>
      <c r="M332" s="334"/>
      <c r="N332" s="334"/>
      <c r="O332" s="337"/>
      <c r="P332" s="337"/>
      <c r="Q332" s="338" t="str">
        <f t="shared" si="392"/>
        <v xml:space="preserve"> </v>
      </c>
      <c r="R332" s="339" t="str">
        <f t="shared" si="393"/>
        <v/>
      </c>
      <c r="S332" s="340" t="str">
        <f t="shared" si="375"/>
        <v/>
      </c>
      <c r="T332" s="341" t="str">
        <f t="shared" si="394"/>
        <v/>
      </c>
      <c r="U332" s="341" t="str">
        <f t="shared" si="395"/>
        <v/>
      </c>
      <c r="V332" s="341" t="str">
        <f t="shared" si="396"/>
        <v/>
      </c>
      <c r="W332" s="341" t="str">
        <f t="shared" si="397"/>
        <v/>
      </c>
      <c r="X332" s="340" t="str">
        <f t="shared" si="376"/>
        <v/>
      </c>
      <c r="Y332" s="342" t="str">
        <f t="shared" si="377"/>
        <v/>
      </c>
      <c r="Z332" s="343" t="str">
        <f t="shared" si="378"/>
        <v/>
      </c>
      <c r="AA332" s="344" t="str">
        <f t="shared" si="379"/>
        <v/>
      </c>
      <c r="AB332" s="345" t="str">
        <f t="shared" si="398"/>
        <v/>
      </c>
      <c r="AC332" s="346" t="str">
        <f t="shared" si="399"/>
        <v/>
      </c>
      <c r="AD332" s="346" t="str">
        <f t="shared" si="400"/>
        <v/>
      </c>
      <c r="AE332" s="344" t="str">
        <f t="shared" si="380"/>
        <v/>
      </c>
      <c r="AF332" s="346" t="str">
        <f t="shared" si="401"/>
        <v/>
      </c>
      <c r="AG332" s="344" t="str">
        <f t="shared" si="381"/>
        <v/>
      </c>
      <c r="AH332" s="344" t="str">
        <f t="shared" si="382"/>
        <v/>
      </c>
      <c r="AI332" s="344" t="str">
        <f t="shared" si="383"/>
        <v/>
      </c>
      <c r="AJ332" s="346" t="str">
        <f t="shared" si="384"/>
        <v/>
      </c>
      <c r="AK332" s="346" t="str">
        <f t="shared" si="385"/>
        <v/>
      </c>
      <c r="AL332" s="347" t="str">
        <f t="shared" si="386"/>
        <v/>
      </c>
      <c r="AM332" s="141"/>
      <c r="AN332" s="141"/>
      <c r="AO332" s="142"/>
      <c r="AP332" s="58">
        <f t="shared" si="402"/>
        <v>0</v>
      </c>
      <c r="AQ332" s="94">
        <f>SUM(AP$10:AP332)</f>
        <v>0</v>
      </c>
      <c r="AR332" s="143">
        <f t="shared" si="391"/>
        <v>0.1</v>
      </c>
      <c r="AS332" s="144" t="str">
        <f t="shared" si="403"/>
        <v/>
      </c>
      <c r="AT332" s="144" t="str">
        <f t="shared" si="430"/>
        <v/>
      </c>
      <c r="AU332" s="145"/>
      <c r="AV332" s="58">
        <f t="shared" si="389"/>
        <v>0</v>
      </c>
      <c r="AW332" s="318">
        <f>SUM(AV$10:AV332)</f>
        <v>0</v>
      </c>
      <c r="AX332" s="319">
        <f t="shared" si="390"/>
        <v>0.1</v>
      </c>
      <c r="AY332" s="144" t="str">
        <f t="shared" si="373"/>
        <v/>
      </c>
      <c r="AZ332" s="144" t="str">
        <f t="shared" si="374"/>
        <v/>
      </c>
      <c r="BA332" s="144"/>
      <c r="BB332" s="146" t="str">
        <f t="shared" si="404"/>
        <v/>
      </c>
      <c r="BC332" s="66" t="str">
        <f t="shared" si="372"/>
        <v/>
      </c>
      <c r="BD332" s="195" t="str">
        <f t="shared" si="405"/>
        <v/>
      </c>
      <c r="BF332" s="283"/>
      <c r="BG332" s="286" t="str">
        <f t="shared" si="406"/>
        <v/>
      </c>
      <c r="BY332" s="211" t="str">
        <f t="shared" si="407"/>
        <v/>
      </c>
      <c r="BZ332" s="150" t="str">
        <f t="shared" si="408"/>
        <v/>
      </c>
      <c r="CB332" s="54" t="str">
        <f t="shared" si="371"/>
        <v/>
      </c>
      <c r="CD332" s="54" t="str">
        <f t="shared" si="409"/>
        <v/>
      </c>
      <c r="CF332" s="54" t="str">
        <f t="shared" si="410"/>
        <v/>
      </c>
      <c r="CH332" s="150" t="str">
        <f t="shared" si="411"/>
        <v/>
      </c>
      <c r="CI332" s="290"/>
      <c r="CJ332" s="150" t="str">
        <f t="shared" si="412"/>
        <v/>
      </c>
      <c r="CK332" s="290"/>
      <c r="CL332" s="54" t="str">
        <f t="shared" si="431"/>
        <v/>
      </c>
      <c r="CM332" s="290"/>
      <c r="CN332" s="150" t="str">
        <f t="shared" si="413"/>
        <v/>
      </c>
      <c r="CO332" s="290"/>
      <c r="CP332" s="150" t="str">
        <f t="shared" si="414"/>
        <v/>
      </c>
      <c r="CQ332" s="290"/>
      <c r="CR332" s="150" t="str">
        <f t="shared" si="415"/>
        <v/>
      </c>
      <c r="CS332" s="290"/>
      <c r="CT332" s="150" t="str">
        <f t="shared" si="416"/>
        <v/>
      </c>
      <c r="CU332" s="150"/>
      <c r="CV332" s="150" t="str">
        <f t="shared" si="417"/>
        <v/>
      </c>
      <c r="CW332" s="94"/>
      <c r="CX332" s="151" t="str">
        <f t="shared" si="387"/>
        <v/>
      </c>
      <c r="CY332" s="151" t="str">
        <f t="shared" si="388"/>
        <v/>
      </c>
      <c r="CZ332" s="152"/>
      <c r="DA332" s="373" t="str">
        <f t="shared" si="432"/>
        <v/>
      </c>
      <c r="DC332" s="153">
        <f t="shared" si="418"/>
        <v>0</v>
      </c>
      <c r="DD332" s="153">
        <f t="shared" si="419"/>
        <v>0</v>
      </c>
      <c r="DE332" s="153">
        <f t="shared" si="420"/>
        <v>0</v>
      </c>
      <c r="DF332" s="158">
        <f t="shared" si="421"/>
        <v>-4.7000000000000002E-3</v>
      </c>
      <c r="DG332" s="159">
        <f t="shared" si="433"/>
        <v>-1.1703000000000001</v>
      </c>
      <c r="DH332" s="158">
        <f t="shared" si="422"/>
        <v>3.1999999999999997E-3</v>
      </c>
      <c r="DI332" s="159">
        <f t="shared" si="434"/>
        <v>0.79679999999999995</v>
      </c>
      <c r="DJ332" s="158">
        <f t="shared" si="423"/>
        <v>-2.7000000000000001E-3</v>
      </c>
      <c r="DK332" s="159">
        <f t="shared" si="435"/>
        <v>-0.67230000000000001</v>
      </c>
      <c r="DL332" s="158">
        <f t="shared" si="424"/>
        <v>1.1999999999999999E-3</v>
      </c>
      <c r="DM332" s="159">
        <f t="shared" si="436"/>
        <v>0.29879999999999995</v>
      </c>
      <c r="DN332" s="158">
        <f t="shared" si="425"/>
        <v>1.46E-2</v>
      </c>
      <c r="DO332" s="159">
        <f t="shared" si="437"/>
        <v>3.6354000000000002</v>
      </c>
      <c r="DP332" s="158">
        <f t="shared" si="426"/>
        <v>-1.2999999999999999E-2</v>
      </c>
      <c r="DQ332" s="159">
        <f t="shared" si="438"/>
        <v>-3.2369999999999997</v>
      </c>
      <c r="DR332" s="158">
        <f t="shared" si="427"/>
        <v>-6.7000000000000002E-3</v>
      </c>
      <c r="DS332" s="159">
        <f t="shared" si="439"/>
        <v>-1.6683000000000001</v>
      </c>
      <c r="DT332" s="158">
        <f t="shared" si="428"/>
        <v>-1.2999999999999999E-2</v>
      </c>
      <c r="DU332" s="159">
        <f t="shared" si="440"/>
        <v>-3.2369999999999997</v>
      </c>
      <c r="DV332" s="158">
        <f t="shared" si="429"/>
        <v>-6.7000000000000002E-3</v>
      </c>
      <c r="DW332" s="160">
        <f t="shared" si="441"/>
        <v>-1.6683000000000001</v>
      </c>
    </row>
    <row r="333" spans="1:127" ht="24.95" customHeight="1" x14ac:dyDescent="0.2">
      <c r="A333" s="272">
        <v>324</v>
      </c>
      <c r="B333" s="336"/>
      <c r="C333" s="332"/>
      <c r="D333" s="333"/>
      <c r="E333" s="334"/>
      <c r="F333" s="335"/>
      <c r="G333" s="334"/>
      <c r="H333" s="371"/>
      <c r="I333" s="334"/>
      <c r="J333" s="334"/>
      <c r="K333" s="334"/>
      <c r="L333" s="334"/>
      <c r="M333" s="334"/>
      <c r="N333" s="334"/>
      <c r="O333" s="337"/>
      <c r="P333" s="337"/>
      <c r="Q333" s="338" t="str">
        <f t="shared" si="392"/>
        <v xml:space="preserve"> </v>
      </c>
      <c r="R333" s="339" t="str">
        <f t="shared" si="393"/>
        <v/>
      </c>
      <c r="S333" s="340" t="str">
        <f t="shared" si="375"/>
        <v/>
      </c>
      <c r="T333" s="341" t="str">
        <f t="shared" si="394"/>
        <v/>
      </c>
      <c r="U333" s="341" t="str">
        <f t="shared" si="395"/>
        <v/>
      </c>
      <c r="V333" s="341" t="str">
        <f t="shared" si="396"/>
        <v/>
      </c>
      <c r="W333" s="341" t="str">
        <f t="shared" si="397"/>
        <v/>
      </c>
      <c r="X333" s="340" t="str">
        <f t="shared" si="376"/>
        <v/>
      </c>
      <c r="Y333" s="342" t="str">
        <f t="shared" si="377"/>
        <v/>
      </c>
      <c r="Z333" s="343" t="str">
        <f t="shared" si="378"/>
        <v/>
      </c>
      <c r="AA333" s="344" t="str">
        <f t="shared" si="379"/>
        <v/>
      </c>
      <c r="AB333" s="345" t="str">
        <f t="shared" si="398"/>
        <v/>
      </c>
      <c r="AC333" s="346" t="str">
        <f t="shared" si="399"/>
        <v/>
      </c>
      <c r="AD333" s="346" t="str">
        <f t="shared" si="400"/>
        <v/>
      </c>
      <c r="AE333" s="344" t="str">
        <f t="shared" si="380"/>
        <v/>
      </c>
      <c r="AF333" s="346" t="str">
        <f t="shared" si="401"/>
        <v/>
      </c>
      <c r="AG333" s="344" t="str">
        <f t="shared" si="381"/>
        <v/>
      </c>
      <c r="AH333" s="344" t="str">
        <f t="shared" si="382"/>
        <v/>
      </c>
      <c r="AI333" s="344" t="str">
        <f t="shared" si="383"/>
        <v/>
      </c>
      <c r="AJ333" s="346" t="str">
        <f t="shared" si="384"/>
        <v/>
      </c>
      <c r="AK333" s="346" t="str">
        <f t="shared" si="385"/>
        <v/>
      </c>
      <c r="AL333" s="347" t="str">
        <f t="shared" si="386"/>
        <v/>
      </c>
      <c r="AM333" s="141"/>
      <c r="AN333" s="141"/>
      <c r="AO333" s="142"/>
      <c r="AP333" s="58">
        <f t="shared" si="402"/>
        <v>0</v>
      </c>
      <c r="AQ333" s="94">
        <f>SUM(AP$10:AP333)</f>
        <v>0</v>
      </c>
      <c r="AR333" s="143">
        <f t="shared" si="391"/>
        <v>0.1</v>
      </c>
      <c r="AS333" s="144" t="str">
        <f t="shared" si="403"/>
        <v/>
      </c>
      <c r="AT333" s="144" t="str">
        <f t="shared" si="430"/>
        <v/>
      </c>
      <c r="AU333" s="145"/>
      <c r="AV333" s="58">
        <f t="shared" si="389"/>
        <v>0</v>
      </c>
      <c r="AW333" s="318">
        <f>SUM(AV$10:AV333)</f>
        <v>0</v>
      </c>
      <c r="AX333" s="319">
        <f t="shared" si="390"/>
        <v>0.1</v>
      </c>
      <c r="AY333" s="144" t="str">
        <f t="shared" si="373"/>
        <v/>
      </c>
      <c r="AZ333" s="144" t="str">
        <f t="shared" si="374"/>
        <v/>
      </c>
      <c r="BA333" s="144"/>
      <c r="BB333" s="146" t="str">
        <f t="shared" si="404"/>
        <v/>
      </c>
      <c r="BC333" s="66" t="str">
        <f t="shared" si="372"/>
        <v/>
      </c>
      <c r="BD333" s="195" t="str">
        <f t="shared" si="405"/>
        <v/>
      </c>
      <c r="BF333" s="283"/>
      <c r="BG333" s="286" t="str">
        <f t="shared" si="406"/>
        <v/>
      </c>
      <c r="BY333" s="211" t="str">
        <f t="shared" si="407"/>
        <v/>
      </c>
      <c r="BZ333" s="150" t="str">
        <f t="shared" si="408"/>
        <v/>
      </c>
      <c r="CB333" s="54" t="str">
        <f t="shared" si="371"/>
        <v/>
      </c>
      <c r="CD333" s="54" t="str">
        <f t="shared" si="409"/>
        <v/>
      </c>
      <c r="CF333" s="54" t="str">
        <f t="shared" si="410"/>
        <v/>
      </c>
      <c r="CH333" s="150" t="str">
        <f t="shared" si="411"/>
        <v/>
      </c>
      <c r="CI333" s="290"/>
      <c r="CJ333" s="150" t="str">
        <f t="shared" si="412"/>
        <v/>
      </c>
      <c r="CK333" s="290"/>
      <c r="CL333" s="54" t="str">
        <f t="shared" si="431"/>
        <v/>
      </c>
      <c r="CM333" s="290"/>
      <c r="CN333" s="150" t="str">
        <f t="shared" si="413"/>
        <v/>
      </c>
      <c r="CO333" s="290"/>
      <c r="CP333" s="150" t="str">
        <f t="shared" si="414"/>
        <v/>
      </c>
      <c r="CQ333" s="290"/>
      <c r="CR333" s="150" t="str">
        <f t="shared" si="415"/>
        <v/>
      </c>
      <c r="CS333" s="290"/>
      <c r="CT333" s="150" t="str">
        <f t="shared" si="416"/>
        <v/>
      </c>
      <c r="CU333" s="150"/>
      <c r="CV333" s="150" t="str">
        <f t="shared" si="417"/>
        <v/>
      </c>
      <c r="CW333" s="94"/>
      <c r="CX333" s="151" t="str">
        <f t="shared" si="387"/>
        <v/>
      </c>
      <c r="CY333" s="151" t="str">
        <f t="shared" si="388"/>
        <v/>
      </c>
      <c r="CZ333" s="152"/>
      <c r="DA333" s="373" t="str">
        <f t="shared" si="432"/>
        <v/>
      </c>
      <c r="DC333" s="153">
        <f t="shared" si="418"/>
        <v>0</v>
      </c>
      <c r="DD333" s="153">
        <f t="shared" si="419"/>
        <v>0</v>
      </c>
      <c r="DE333" s="153">
        <f t="shared" si="420"/>
        <v>0</v>
      </c>
      <c r="DF333" s="158">
        <f t="shared" si="421"/>
        <v>-4.7000000000000002E-3</v>
      </c>
      <c r="DG333" s="159">
        <f t="shared" si="433"/>
        <v>-1.1703000000000001</v>
      </c>
      <c r="DH333" s="158">
        <f t="shared" si="422"/>
        <v>3.1999999999999997E-3</v>
      </c>
      <c r="DI333" s="159">
        <f t="shared" si="434"/>
        <v>0.79679999999999995</v>
      </c>
      <c r="DJ333" s="158">
        <f t="shared" si="423"/>
        <v>-2.7000000000000001E-3</v>
      </c>
      <c r="DK333" s="159">
        <f t="shared" si="435"/>
        <v>-0.67230000000000001</v>
      </c>
      <c r="DL333" s="158">
        <f t="shared" si="424"/>
        <v>1.1999999999999999E-3</v>
      </c>
      <c r="DM333" s="159">
        <f t="shared" si="436"/>
        <v>0.29879999999999995</v>
      </c>
      <c r="DN333" s="158">
        <f t="shared" si="425"/>
        <v>1.46E-2</v>
      </c>
      <c r="DO333" s="159">
        <f t="shared" si="437"/>
        <v>3.6354000000000002</v>
      </c>
      <c r="DP333" s="158">
        <f t="shared" si="426"/>
        <v>-1.2999999999999999E-2</v>
      </c>
      <c r="DQ333" s="159">
        <f t="shared" si="438"/>
        <v>-3.2369999999999997</v>
      </c>
      <c r="DR333" s="158">
        <f t="shared" si="427"/>
        <v>-6.7000000000000002E-3</v>
      </c>
      <c r="DS333" s="159">
        <f t="shared" si="439"/>
        <v>-1.6683000000000001</v>
      </c>
      <c r="DT333" s="158">
        <f t="shared" si="428"/>
        <v>-1.2999999999999999E-2</v>
      </c>
      <c r="DU333" s="159">
        <f t="shared" si="440"/>
        <v>-3.2369999999999997</v>
      </c>
      <c r="DV333" s="158">
        <f t="shared" si="429"/>
        <v>-6.7000000000000002E-3</v>
      </c>
      <c r="DW333" s="160">
        <f t="shared" si="441"/>
        <v>-1.6683000000000001</v>
      </c>
    </row>
    <row r="334" spans="1:127" ht="24.95" customHeight="1" x14ac:dyDescent="0.2">
      <c r="A334" s="272">
        <v>325</v>
      </c>
      <c r="B334" s="336"/>
      <c r="C334" s="332"/>
      <c r="D334" s="333"/>
      <c r="E334" s="334"/>
      <c r="F334" s="335"/>
      <c r="G334" s="334"/>
      <c r="H334" s="371"/>
      <c r="I334" s="334"/>
      <c r="J334" s="334"/>
      <c r="K334" s="334"/>
      <c r="L334" s="334"/>
      <c r="M334" s="334"/>
      <c r="N334" s="334"/>
      <c r="O334" s="337"/>
      <c r="P334" s="337"/>
      <c r="Q334" s="338" t="str">
        <f t="shared" si="392"/>
        <v xml:space="preserve"> </v>
      </c>
      <c r="R334" s="339" t="str">
        <f t="shared" si="393"/>
        <v/>
      </c>
      <c r="S334" s="340" t="str">
        <f t="shared" si="375"/>
        <v/>
      </c>
      <c r="T334" s="341" t="str">
        <f t="shared" si="394"/>
        <v/>
      </c>
      <c r="U334" s="341" t="str">
        <f t="shared" si="395"/>
        <v/>
      </c>
      <c r="V334" s="341" t="str">
        <f t="shared" si="396"/>
        <v/>
      </c>
      <c r="W334" s="341" t="str">
        <f t="shared" si="397"/>
        <v/>
      </c>
      <c r="X334" s="340" t="str">
        <f t="shared" si="376"/>
        <v/>
      </c>
      <c r="Y334" s="342" t="str">
        <f t="shared" si="377"/>
        <v/>
      </c>
      <c r="Z334" s="343" t="str">
        <f t="shared" si="378"/>
        <v/>
      </c>
      <c r="AA334" s="344" t="str">
        <f t="shared" si="379"/>
        <v/>
      </c>
      <c r="AB334" s="345" t="str">
        <f t="shared" si="398"/>
        <v/>
      </c>
      <c r="AC334" s="346" t="str">
        <f t="shared" si="399"/>
        <v/>
      </c>
      <c r="AD334" s="346" t="str">
        <f t="shared" si="400"/>
        <v/>
      </c>
      <c r="AE334" s="344" t="str">
        <f t="shared" si="380"/>
        <v/>
      </c>
      <c r="AF334" s="346" t="str">
        <f t="shared" si="401"/>
        <v/>
      </c>
      <c r="AG334" s="344" t="str">
        <f t="shared" si="381"/>
        <v/>
      </c>
      <c r="AH334" s="344" t="str">
        <f t="shared" si="382"/>
        <v/>
      </c>
      <c r="AI334" s="344" t="str">
        <f t="shared" si="383"/>
        <v/>
      </c>
      <c r="AJ334" s="346" t="str">
        <f t="shared" si="384"/>
        <v/>
      </c>
      <c r="AK334" s="346" t="str">
        <f t="shared" si="385"/>
        <v/>
      </c>
      <c r="AL334" s="347" t="str">
        <f t="shared" si="386"/>
        <v/>
      </c>
      <c r="AM334" s="141"/>
      <c r="AN334" s="141"/>
      <c r="AO334" s="142"/>
      <c r="AP334" s="58">
        <f t="shared" si="402"/>
        <v>0</v>
      </c>
      <c r="AQ334" s="94">
        <f>SUM(AP$10:AP334)</f>
        <v>0</v>
      </c>
      <c r="AR334" s="143">
        <f t="shared" si="391"/>
        <v>0.1</v>
      </c>
      <c r="AS334" s="144" t="str">
        <f t="shared" si="403"/>
        <v/>
      </c>
      <c r="AT334" s="144" t="str">
        <f t="shared" si="430"/>
        <v/>
      </c>
      <c r="AU334" s="145"/>
      <c r="AV334" s="58">
        <f t="shared" si="389"/>
        <v>0</v>
      </c>
      <c r="AW334" s="318">
        <f>SUM(AV$10:AV334)</f>
        <v>0</v>
      </c>
      <c r="AX334" s="319">
        <f t="shared" si="390"/>
        <v>0.1</v>
      </c>
      <c r="AY334" s="144" t="str">
        <f t="shared" si="373"/>
        <v/>
      </c>
      <c r="AZ334" s="144" t="str">
        <f t="shared" si="374"/>
        <v/>
      </c>
      <c r="BA334" s="144"/>
      <c r="BB334" s="146" t="str">
        <f t="shared" si="404"/>
        <v/>
      </c>
      <c r="BC334" s="66" t="str">
        <f t="shared" si="372"/>
        <v/>
      </c>
      <c r="BD334" s="195" t="str">
        <f t="shared" si="405"/>
        <v/>
      </c>
      <c r="BF334" s="283"/>
      <c r="BG334" s="286" t="str">
        <f t="shared" si="406"/>
        <v/>
      </c>
      <c r="BY334" s="211" t="str">
        <f t="shared" si="407"/>
        <v/>
      </c>
      <c r="BZ334" s="150" t="str">
        <f t="shared" si="408"/>
        <v/>
      </c>
      <c r="CB334" s="54" t="str">
        <f t="shared" ref="CB334:CB397" si="442">IF(CD334="CageRack","AVC5000CR",BZ334)</f>
        <v/>
      </c>
      <c r="CD334" s="54" t="str">
        <f t="shared" si="409"/>
        <v/>
      </c>
      <c r="CF334" s="54" t="str">
        <f t="shared" si="410"/>
        <v/>
      </c>
      <c r="CH334" s="150" t="str">
        <f t="shared" si="411"/>
        <v/>
      </c>
      <c r="CI334" s="290"/>
      <c r="CJ334" s="150" t="str">
        <f t="shared" si="412"/>
        <v/>
      </c>
      <c r="CK334" s="290"/>
      <c r="CL334" s="54" t="str">
        <f t="shared" si="431"/>
        <v/>
      </c>
      <c r="CM334" s="290"/>
      <c r="CN334" s="150" t="str">
        <f t="shared" si="413"/>
        <v/>
      </c>
      <c r="CO334" s="290"/>
      <c r="CP334" s="150" t="str">
        <f t="shared" si="414"/>
        <v/>
      </c>
      <c r="CQ334" s="290"/>
      <c r="CR334" s="150" t="str">
        <f t="shared" si="415"/>
        <v/>
      </c>
      <c r="CS334" s="290"/>
      <c r="CT334" s="150" t="str">
        <f t="shared" si="416"/>
        <v/>
      </c>
      <c r="CU334" s="150"/>
      <c r="CV334" s="150" t="str">
        <f t="shared" si="417"/>
        <v/>
      </c>
      <c r="CW334" s="94"/>
      <c r="CX334" s="151" t="str">
        <f t="shared" si="387"/>
        <v/>
      </c>
      <c r="CY334" s="151" t="str">
        <f t="shared" si="388"/>
        <v/>
      </c>
      <c r="CZ334" s="152"/>
      <c r="DA334" s="373" t="str">
        <f t="shared" si="432"/>
        <v/>
      </c>
      <c r="DC334" s="153">
        <f t="shared" si="418"/>
        <v>0</v>
      </c>
      <c r="DD334" s="153">
        <f t="shared" si="419"/>
        <v>0</v>
      </c>
      <c r="DE334" s="153">
        <f t="shared" si="420"/>
        <v>0</v>
      </c>
      <c r="DF334" s="158">
        <f t="shared" si="421"/>
        <v>-4.7000000000000002E-3</v>
      </c>
      <c r="DG334" s="159">
        <f t="shared" si="433"/>
        <v>-1.1703000000000001</v>
      </c>
      <c r="DH334" s="158">
        <f t="shared" si="422"/>
        <v>3.1999999999999997E-3</v>
      </c>
      <c r="DI334" s="159">
        <f t="shared" si="434"/>
        <v>0.79679999999999995</v>
      </c>
      <c r="DJ334" s="158">
        <f t="shared" si="423"/>
        <v>-2.7000000000000001E-3</v>
      </c>
      <c r="DK334" s="159">
        <f t="shared" si="435"/>
        <v>-0.67230000000000001</v>
      </c>
      <c r="DL334" s="158">
        <f t="shared" si="424"/>
        <v>1.1999999999999999E-3</v>
      </c>
      <c r="DM334" s="159">
        <f t="shared" si="436"/>
        <v>0.29879999999999995</v>
      </c>
      <c r="DN334" s="158">
        <f t="shared" si="425"/>
        <v>1.46E-2</v>
      </c>
      <c r="DO334" s="159">
        <f t="shared" si="437"/>
        <v>3.6354000000000002</v>
      </c>
      <c r="DP334" s="158">
        <f t="shared" si="426"/>
        <v>-1.2999999999999999E-2</v>
      </c>
      <c r="DQ334" s="159">
        <f t="shared" si="438"/>
        <v>-3.2369999999999997</v>
      </c>
      <c r="DR334" s="158">
        <f t="shared" si="427"/>
        <v>-6.7000000000000002E-3</v>
      </c>
      <c r="DS334" s="159">
        <f t="shared" si="439"/>
        <v>-1.6683000000000001</v>
      </c>
      <c r="DT334" s="158">
        <f t="shared" si="428"/>
        <v>-1.2999999999999999E-2</v>
      </c>
      <c r="DU334" s="159">
        <f t="shared" si="440"/>
        <v>-3.2369999999999997</v>
      </c>
      <c r="DV334" s="158">
        <f t="shared" si="429"/>
        <v>-6.7000000000000002E-3</v>
      </c>
      <c r="DW334" s="160">
        <f t="shared" si="441"/>
        <v>-1.6683000000000001</v>
      </c>
    </row>
    <row r="335" spans="1:127" ht="24.95" customHeight="1" x14ac:dyDescent="0.2">
      <c r="A335" s="272">
        <v>326</v>
      </c>
      <c r="B335" s="336"/>
      <c r="C335" s="332"/>
      <c r="D335" s="333"/>
      <c r="E335" s="334"/>
      <c r="F335" s="335"/>
      <c r="G335" s="334"/>
      <c r="H335" s="371"/>
      <c r="I335" s="334"/>
      <c r="J335" s="334"/>
      <c r="K335" s="334"/>
      <c r="L335" s="334"/>
      <c r="M335" s="334"/>
      <c r="N335" s="334"/>
      <c r="O335" s="337"/>
      <c r="P335" s="337"/>
      <c r="Q335" s="338" t="str">
        <f t="shared" si="392"/>
        <v xml:space="preserve"> </v>
      </c>
      <c r="R335" s="339" t="str">
        <f t="shared" si="393"/>
        <v/>
      </c>
      <c r="S335" s="340" t="str">
        <f t="shared" si="375"/>
        <v/>
      </c>
      <c r="T335" s="341" t="str">
        <f t="shared" si="394"/>
        <v/>
      </c>
      <c r="U335" s="341" t="str">
        <f t="shared" si="395"/>
        <v/>
      </c>
      <c r="V335" s="341" t="str">
        <f t="shared" si="396"/>
        <v/>
      </c>
      <c r="W335" s="341" t="str">
        <f t="shared" si="397"/>
        <v/>
      </c>
      <c r="X335" s="340" t="str">
        <f t="shared" si="376"/>
        <v/>
      </c>
      <c r="Y335" s="342" t="str">
        <f t="shared" si="377"/>
        <v/>
      </c>
      <c r="Z335" s="343" t="str">
        <f t="shared" si="378"/>
        <v/>
      </c>
      <c r="AA335" s="344" t="str">
        <f t="shared" si="379"/>
        <v/>
      </c>
      <c r="AB335" s="345" t="str">
        <f t="shared" si="398"/>
        <v/>
      </c>
      <c r="AC335" s="346" t="str">
        <f t="shared" si="399"/>
        <v/>
      </c>
      <c r="AD335" s="346" t="str">
        <f t="shared" si="400"/>
        <v/>
      </c>
      <c r="AE335" s="344" t="str">
        <f t="shared" si="380"/>
        <v/>
      </c>
      <c r="AF335" s="346" t="str">
        <f t="shared" si="401"/>
        <v/>
      </c>
      <c r="AG335" s="344" t="str">
        <f t="shared" si="381"/>
        <v/>
      </c>
      <c r="AH335" s="344" t="str">
        <f t="shared" si="382"/>
        <v/>
      </c>
      <c r="AI335" s="344" t="str">
        <f t="shared" si="383"/>
        <v/>
      </c>
      <c r="AJ335" s="346" t="str">
        <f t="shared" si="384"/>
        <v/>
      </c>
      <c r="AK335" s="346" t="str">
        <f t="shared" si="385"/>
        <v/>
      </c>
      <c r="AL335" s="347" t="str">
        <f t="shared" si="386"/>
        <v/>
      </c>
      <c r="AM335" s="141"/>
      <c r="AN335" s="141"/>
      <c r="AO335" s="142"/>
      <c r="AP335" s="58">
        <f t="shared" si="402"/>
        <v>0</v>
      </c>
      <c r="AQ335" s="94">
        <f>SUM(AP$10:AP335)</f>
        <v>0</v>
      </c>
      <c r="AR335" s="143">
        <f t="shared" si="391"/>
        <v>0.1</v>
      </c>
      <c r="AS335" s="144" t="str">
        <f t="shared" si="403"/>
        <v/>
      </c>
      <c r="AT335" s="144" t="str">
        <f t="shared" si="430"/>
        <v/>
      </c>
      <c r="AU335" s="145"/>
      <c r="AV335" s="58">
        <f t="shared" si="389"/>
        <v>0</v>
      </c>
      <c r="AW335" s="318">
        <f>SUM(AV$10:AV335)</f>
        <v>0</v>
      </c>
      <c r="AX335" s="319">
        <f t="shared" si="390"/>
        <v>0.1</v>
      </c>
      <c r="AY335" s="144" t="str">
        <f t="shared" si="373"/>
        <v/>
      </c>
      <c r="AZ335" s="144" t="str">
        <f t="shared" si="374"/>
        <v/>
      </c>
      <c r="BA335" s="144"/>
      <c r="BB335" s="146" t="str">
        <f t="shared" si="404"/>
        <v/>
      </c>
      <c r="BC335" s="66" t="str">
        <f t="shared" si="372"/>
        <v/>
      </c>
      <c r="BD335" s="195" t="str">
        <f t="shared" si="405"/>
        <v/>
      </c>
      <c r="BF335" s="283"/>
      <c r="BG335" s="286" t="str">
        <f t="shared" si="406"/>
        <v/>
      </c>
      <c r="BY335" s="211" t="str">
        <f t="shared" si="407"/>
        <v/>
      </c>
      <c r="BZ335" s="150" t="str">
        <f t="shared" si="408"/>
        <v/>
      </c>
      <c r="CB335" s="54" t="str">
        <f t="shared" si="442"/>
        <v/>
      </c>
      <c r="CD335" s="54" t="str">
        <f t="shared" si="409"/>
        <v/>
      </c>
      <c r="CF335" s="54" t="str">
        <f t="shared" si="410"/>
        <v/>
      </c>
      <c r="CH335" s="150" t="str">
        <f t="shared" si="411"/>
        <v/>
      </c>
      <c r="CI335" s="290"/>
      <c r="CJ335" s="150" t="str">
        <f t="shared" si="412"/>
        <v/>
      </c>
      <c r="CK335" s="290"/>
      <c r="CL335" s="54" t="str">
        <f t="shared" si="431"/>
        <v/>
      </c>
      <c r="CM335" s="290"/>
      <c r="CN335" s="150" t="str">
        <f t="shared" si="413"/>
        <v/>
      </c>
      <c r="CO335" s="290"/>
      <c r="CP335" s="150" t="str">
        <f t="shared" si="414"/>
        <v/>
      </c>
      <c r="CQ335" s="290"/>
      <c r="CR335" s="150" t="str">
        <f t="shared" si="415"/>
        <v/>
      </c>
      <c r="CS335" s="290"/>
      <c r="CT335" s="150" t="str">
        <f t="shared" si="416"/>
        <v/>
      </c>
      <c r="CU335" s="150"/>
      <c r="CV335" s="150" t="str">
        <f t="shared" si="417"/>
        <v/>
      </c>
      <c r="CW335" s="94"/>
      <c r="CX335" s="151" t="str">
        <f t="shared" si="387"/>
        <v/>
      </c>
      <c r="CY335" s="151" t="str">
        <f t="shared" si="388"/>
        <v/>
      </c>
      <c r="CZ335" s="152"/>
      <c r="DA335" s="373" t="str">
        <f t="shared" si="432"/>
        <v/>
      </c>
      <c r="DC335" s="153">
        <f t="shared" si="418"/>
        <v>0</v>
      </c>
      <c r="DD335" s="153">
        <f t="shared" si="419"/>
        <v>0</v>
      </c>
      <c r="DE335" s="153">
        <f t="shared" si="420"/>
        <v>0</v>
      </c>
      <c r="DF335" s="158">
        <f t="shared" si="421"/>
        <v>-4.7000000000000002E-3</v>
      </c>
      <c r="DG335" s="159">
        <f t="shared" si="433"/>
        <v>-1.1703000000000001</v>
      </c>
      <c r="DH335" s="158">
        <f t="shared" si="422"/>
        <v>3.1999999999999997E-3</v>
      </c>
      <c r="DI335" s="159">
        <f t="shared" si="434"/>
        <v>0.79679999999999995</v>
      </c>
      <c r="DJ335" s="158">
        <f t="shared" si="423"/>
        <v>-2.7000000000000001E-3</v>
      </c>
      <c r="DK335" s="159">
        <f t="shared" si="435"/>
        <v>-0.67230000000000001</v>
      </c>
      <c r="DL335" s="158">
        <f t="shared" si="424"/>
        <v>1.1999999999999999E-3</v>
      </c>
      <c r="DM335" s="159">
        <f t="shared" si="436"/>
        <v>0.29879999999999995</v>
      </c>
      <c r="DN335" s="158">
        <f t="shared" si="425"/>
        <v>1.46E-2</v>
      </c>
      <c r="DO335" s="159">
        <f t="shared" si="437"/>
        <v>3.6354000000000002</v>
      </c>
      <c r="DP335" s="158">
        <f t="shared" si="426"/>
        <v>-1.2999999999999999E-2</v>
      </c>
      <c r="DQ335" s="159">
        <f t="shared" si="438"/>
        <v>-3.2369999999999997</v>
      </c>
      <c r="DR335" s="158">
        <f t="shared" si="427"/>
        <v>-6.7000000000000002E-3</v>
      </c>
      <c r="DS335" s="159">
        <f t="shared" si="439"/>
        <v>-1.6683000000000001</v>
      </c>
      <c r="DT335" s="158">
        <f t="shared" si="428"/>
        <v>-1.2999999999999999E-2</v>
      </c>
      <c r="DU335" s="159">
        <f t="shared" si="440"/>
        <v>-3.2369999999999997</v>
      </c>
      <c r="DV335" s="158">
        <f t="shared" si="429"/>
        <v>-6.7000000000000002E-3</v>
      </c>
      <c r="DW335" s="160">
        <f t="shared" si="441"/>
        <v>-1.6683000000000001</v>
      </c>
    </row>
    <row r="336" spans="1:127" ht="24.95" customHeight="1" x14ac:dyDescent="0.2">
      <c r="A336" s="272">
        <v>327</v>
      </c>
      <c r="B336" s="336"/>
      <c r="C336" s="332"/>
      <c r="D336" s="333"/>
      <c r="E336" s="334"/>
      <c r="F336" s="335"/>
      <c r="G336" s="334"/>
      <c r="H336" s="371"/>
      <c r="I336" s="334"/>
      <c r="J336" s="334"/>
      <c r="K336" s="334"/>
      <c r="L336" s="334"/>
      <c r="M336" s="334"/>
      <c r="N336" s="334"/>
      <c r="O336" s="337"/>
      <c r="P336" s="337"/>
      <c r="Q336" s="338" t="str">
        <f t="shared" si="392"/>
        <v xml:space="preserve"> </v>
      </c>
      <c r="R336" s="339" t="str">
        <f t="shared" si="393"/>
        <v/>
      </c>
      <c r="S336" s="340" t="str">
        <f t="shared" si="375"/>
        <v/>
      </c>
      <c r="T336" s="341" t="str">
        <f t="shared" si="394"/>
        <v/>
      </c>
      <c r="U336" s="341" t="str">
        <f t="shared" si="395"/>
        <v/>
      </c>
      <c r="V336" s="341" t="str">
        <f t="shared" si="396"/>
        <v/>
      </c>
      <c r="W336" s="341" t="str">
        <f t="shared" si="397"/>
        <v/>
      </c>
      <c r="X336" s="340" t="str">
        <f t="shared" si="376"/>
        <v/>
      </c>
      <c r="Y336" s="342" t="str">
        <f t="shared" si="377"/>
        <v/>
      </c>
      <c r="Z336" s="343" t="str">
        <f t="shared" si="378"/>
        <v/>
      </c>
      <c r="AA336" s="344" t="str">
        <f t="shared" si="379"/>
        <v/>
      </c>
      <c r="AB336" s="345" t="str">
        <f t="shared" si="398"/>
        <v/>
      </c>
      <c r="AC336" s="346" t="str">
        <f t="shared" si="399"/>
        <v/>
      </c>
      <c r="AD336" s="346" t="str">
        <f t="shared" si="400"/>
        <v/>
      </c>
      <c r="AE336" s="344" t="str">
        <f t="shared" si="380"/>
        <v/>
      </c>
      <c r="AF336" s="346" t="str">
        <f t="shared" si="401"/>
        <v/>
      </c>
      <c r="AG336" s="344" t="str">
        <f t="shared" si="381"/>
        <v/>
      </c>
      <c r="AH336" s="344" t="str">
        <f t="shared" si="382"/>
        <v/>
      </c>
      <c r="AI336" s="344" t="str">
        <f t="shared" si="383"/>
        <v/>
      </c>
      <c r="AJ336" s="346" t="str">
        <f t="shared" si="384"/>
        <v/>
      </c>
      <c r="AK336" s="346" t="str">
        <f t="shared" si="385"/>
        <v/>
      </c>
      <c r="AL336" s="347" t="str">
        <f t="shared" si="386"/>
        <v/>
      </c>
      <c r="AM336" s="141"/>
      <c r="AN336" s="141"/>
      <c r="AO336" s="142"/>
      <c r="AP336" s="58">
        <f t="shared" si="402"/>
        <v>0</v>
      </c>
      <c r="AQ336" s="94">
        <f>SUM(AP$10:AP336)</f>
        <v>0</v>
      </c>
      <c r="AR336" s="143">
        <f t="shared" si="391"/>
        <v>0.1</v>
      </c>
      <c r="AS336" s="144" t="str">
        <f t="shared" si="403"/>
        <v/>
      </c>
      <c r="AT336" s="144" t="str">
        <f t="shared" si="430"/>
        <v/>
      </c>
      <c r="AU336" s="145"/>
      <c r="AV336" s="58">
        <f t="shared" si="389"/>
        <v>0</v>
      </c>
      <c r="AW336" s="318">
        <f>SUM(AV$10:AV336)</f>
        <v>0</v>
      </c>
      <c r="AX336" s="319">
        <f t="shared" si="390"/>
        <v>0.1</v>
      </c>
      <c r="AY336" s="144" t="str">
        <f t="shared" si="373"/>
        <v/>
      </c>
      <c r="AZ336" s="144" t="str">
        <f t="shared" si="374"/>
        <v/>
      </c>
      <c r="BA336" s="144"/>
      <c r="BB336" s="146" t="str">
        <f t="shared" si="404"/>
        <v/>
      </c>
      <c r="BC336" s="66" t="str">
        <f t="shared" ref="BC336:BC399" si="443">BB336</f>
        <v/>
      </c>
      <c r="BD336" s="195" t="str">
        <f t="shared" si="405"/>
        <v/>
      </c>
      <c r="BF336" s="283"/>
      <c r="BG336" s="286" t="str">
        <f t="shared" si="406"/>
        <v/>
      </c>
      <c r="BY336" s="211" t="str">
        <f t="shared" si="407"/>
        <v/>
      </c>
      <c r="BZ336" s="150" t="str">
        <f t="shared" si="408"/>
        <v/>
      </c>
      <c r="CB336" s="54" t="str">
        <f t="shared" si="442"/>
        <v/>
      </c>
      <c r="CD336" s="54" t="str">
        <f t="shared" si="409"/>
        <v/>
      </c>
      <c r="CF336" s="54" t="str">
        <f t="shared" si="410"/>
        <v/>
      </c>
      <c r="CH336" s="150" t="str">
        <f t="shared" si="411"/>
        <v/>
      </c>
      <c r="CI336" s="290"/>
      <c r="CJ336" s="150" t="str">
        <f t="shared" si="412"/>
        <v/>
      </c>
      <c r="CK336" s="290"/>
      <c r="CL336" s="54" t="str">
        <f t="shared" si="431"/>
        <v/>
      </c>
      <c r="CM336" s="290"/>
      <c r="CN336" s="150" t="str">
        <f t="shared" si="413"/>
        <v/>
      </c>
      <c r="CO336" s="290"/>
      <c r="CP336" s="150" t="str">
        <f t="shared" si="414"/>
        <v/>
      </c>
      <c r="CQ336" s="290"/>
      <c r="CR336" s="150" t="str">
        <f t="shared" si="415"/>
        <v/>
      </c>
      <c r="CS336" s="290"/>
      <c r="CT336" s="150" t="str">
        <f t="shared" si="416"/>
        <v/>
      </c>
      <c r="CU336" s="150"/>
      <c r="CV336" s="150" t="str">
        <f t="shared" si="417"/>
        <v/>
      </c>
      <c r="CW336" s="94"/>
      <c r="CX336" s="151" t="str">
        <f t="shared" si="387"/>
        <v/>
      </c>
      <c r="CY336" s="151" t="str">
        <f t="shared" si="388"/>
        <v/>
      </c>
      <c r="CZ336" s="152"/>
      <c r="DA336" s="373" t="str">
        <f t="shared" si="432"/>
        <v/>
      </c>
      <c r="DC336" s="153">
        <f t="shared" si="418"/>
        <v>0</v>
      </c>
      <c r="DD336" s="153">
        <f t="shared" si="419"/>
        <v>0</v>
      </c>
      <c r="DE336" s="153">
        <f t="shared" si="420"/>
        <v>0</v>
      </c>
      <c r="DF336" s="158">
        <f t="shared" si="421"/>
        <v>-4.7000000000000002E-3</v>
      </c>
      <c r="DG336" s="159">
        <f t="shared" si="433"/>
        <v>-1.1703000000000001</v>
      </c>
      <c r="DH336" s="158">
        <f t="shared" si="422"/>
        <v>3.1999999999999997E-3</v>
      </c>
      <c r="DI336" s="159">
        <f t="shared" si="434"/>
        <v>0.79679999999999995</v>
      </c>
      <c r="DJ336" s="158">
        <f t="shared" si="423"/>
        <v>-2.7000000000000001E-3</v>
      </c>
      <c r="DK336" s="159">
        <f t="shared" si="435"/>
        <v>-0.67230000000000001</v>
      </c>
      <c r="DL336" s="158">
        <f t="shared" si="424"/>
        <v>1.1999999999999999E-3</v>
      </c>
      <c r="DM336" s="159">
        <f t="shared" si="436"/>
        <v>0.29879999999999995</v>
      </c>
      <c r="DN336" s="158">
        <f t="shared" si="425"/>
        <v>1.46E-2</v>
      </c>
      <c r="DO336" s="159">
        <f t="shared" si="437"/>
        <v>3.6354000000000002</v>
      </c>
      <c r="DP336" s="158">
        <f t="shared" si="426"/>
        <v>-1.2999999999999999E-2</v>
      </c>
      <c r="DQ336" s="159">
        <f t="shared" si="438"/>
        <v>-3.2369999999999997</v>
      </c>
      <c r="DR336" s="158">
        <f t="shared" si="427"/>
        <v>-6.7000000000000002E-3</v>
      </c>
      <c r="DS336" s="159">
        <f t="shared" si="439"/>
        <v>-1.6683000000000001</v>
      </c>
      <c r="DT336" s="158">
        <f t="shared" si="428"/>
        <v>-1.2999999999999999E-2</v>
      </c>
      <c r="DU336" s="159">
        <f t="shared" si="440"/>
        <v>-3.2369999999999997</v>
      </c>
      <c r="DV336" s="158">
        <f t="shared" si="429"/>
        <v>-6.7000000000000002E-3</v>
      </c>
      <c r="DW336" s="160">
        <f t="shared" si="441"/>
        <v>-1.6683000000000001</v>
      </c>
    </row>
    <row r="337" spans="1:127" ht="24.95" customHeight="1" x14ac:dyDescent="0.2">
      <c r="A337" s="272">
        <v>328</v>
      </c>
      <c r="B337" s="336"/>
      <c r="C337" s="332"/>
      <c r="D337" s="333"/>
      <c r="E337" s="334"/>
      <c r="F337" s="335"/>
      <c r="G337" s="334"/>
      <c r="H337" s="371"/>
      <c r="I337" s="334"/>
      <c r="J337" s="334"/>
      <c r="K337" s="334"/>
      <c r="L337" s="334"/>
      <c r="M337" s="334"/>
      <c r="N337" s="334"/>
      <c r="O337" s="337"/>
      <c r="P337" s="337"/>
      <c r="Q337" s="338" t="str">
        <f t="shared" si="392"/>
        <v xml:space="preserve"> </v>
      </c>
      <c r="R337" s="339" t="str">
        <f t="shared" si="393"/>
        <v/>
      </c>
      <c r="S337" s="340" t="str">
        <f t="shared" si="375"/>
        <v/>
      </c>
      <c r="T337" s="341" t="str">
        <f t="shared" si="394"/>
        <v/>
      </c>
      <c r="U337" s="341" t="str">
        <f t="shared" si="395"/>
        <v/>
      </c>
      <c r="V337" s="341" t="str">
        <f t="shared" si="396"/>
        <v/>
      </c>
      <c r="W337" s="341" t="str">
        <f t="shared" si="397"/>
        <v/>
      </c>
      <c r="X337" s="340" t="str">
        <f t="shared" si="376"/>
        <v/>
      </c>
      <c r="Y337" s="342" t="str">
        <f t="shared" si="377"/>
        <v/>
      </c>
      <c r="Z337" s="343" t="str">
        <f t="shared" si="378"/>
        <v/>
      </c>
      <c r="AA337" s="344" t="str">
        <f t="shared" si="379"/>
        <v/>
      </c>
      <c r="AB337" s="345" t="str">
        <f t="shared" si="398"/>
        <v/>
      </c>
      <c r="AC337" s="346" t="str">
        <f t="shared" si="399"/>
        <v/>
      </c>
      <c r="AD337" s="346" t="str">
        <f t="shared" si="400"/>
        <v/>
      </c>
      <c r="AE337" s="344" t="str">
        <f t="shared" si="380"/>
        <v/>
      </c>
      <c r="AF337" s="346" t="str">
        <f t="shared" si="401"/>
        <v/>
      </c>
      <c r="AG337" s="344" t="str">
        <f t="shared" si="381"/>
        <v/>
      </c>
      <c r="AH337" s="344" t="str">
        <f t="shared" si="382"/>
        <v/>
      </c>
      <c r="AI337" s="344" t="str">
        <f t="shared" si="383"/>
        <v/>
      </c>
      <c r="AJ337" s="346" t="str">
        <f t="shared" si="384"/>
        <v/>
      </c>
      <c r="AK337" s="346" t="str">
        <f t="shared" si="385"/>
        <v/>
      </c>
      <c r="AL337" s="347" t="str">
        <f t="shared" si="386"/>
        <v/>
      </c>
      <c r="AM337" s="141"/>
      <c r="AN337" s="141"/>
      <c r="AO337" s="142"/>
      <c r="AP337" s="58">
        <f t="shared" si="402"/>
        <v>0</v>
      </c>
      <c r="AQ337" s="94">
        <f>SUM(AP$10:AP337)</f>
        <v>0</v>
      </c>
      <c r="AR337" s="143">
        <f t="shared" si="391"/>
        <v>0.1</v>
      </c>
      <c r="AS337" s="144" t="str">
        <f t="shared" si="403"/>
        <v/>
      </c>
      <c r="AT337" s="144" t="str">
        <f t="shared" si="430"/>
        <v/>
      </c>
      <c r="AU337" s="145"/>
      <c r="AV337" s="58">
        <f t="shared" si="389"/>
        <v>0</v>
      </c>
      <c r="AW337" s="318">
        <f>SUM(AV$10:AV337)</f>
        <v>0</v>
      </c>
      <c r="AX337" s="319">
        <f t="shared" si="390"/>
        <v>0.1</v>
      </c>
      <c r="AY337" s="144" t="str">
        <f t="shared" ref="AY337:AY400" si="444">IF(AV337=0,"",IF(C337="","",C337))</f>
        <v/>
      </c>
      <c r="AZ337" s="144" t="str">
        <f t="shared" ref="AZ337:AZ400" si="445">IF(AV337=0,"",IF(B337="","",B337))</f>
        <v/>
      </c>
      <c r="BA337" s="144"/>
      <c r="BB337" s="146" t="str">
        <f t="shared" si="404"/>
        <v/>
      </c>
      <c r="BC337" s="66" t="str">
        <f t="shared" si="443"/>
        <v/>
      </c>
      <c r="BD337" s="195" t="str">
        <f t="shared" si="405"/>
        <v/>
      </c>
      <c r="BF337" s="283"/>
      <c r="BG337" s="286" t="str">
        <f t="shared" si="406"/>
        <v/>
      </c>
      <c r="BY337" s="211" t="str">
        <f t="shared" si="407"/>
        <v/>
      </c>
      <c r="BZ337" s="150" t="str">
        <f t="shared" si="408"/>
        <v/>
      </c>
      <c r="CB337" s="54" t="str">
        <f t="shared" si="442"/>
        <v/>
      </c>
      <c r="CD337" s="54" t="str">
        <f t="shared" si="409"/>
        <v/>
      </c>
      <c r="CF337" s="54" t="str">
        <f t="shared" si="410"/>
        <v/>
      </c>
      <c r="CH337" s="150" t="str">
        <f t="shared" si="411"/>
        <v/>
      </c>
      <c r="CI337" s="290"/>
      <c r="CJ337" s="150" t="str">
        <f t="shared" si="412"/>
        <v/>
      </c>
      <c r="CK337" s="290"/>
      <c r="CL337" s="54" t="str">
        <f t="shared" si="431"/>
        <v/>
      </c>
      <c r="CM337" s="290"/>
      <c r="CN337" s="150" t="str">
        <f t="shared" si="413"/>
        <v/>
      </c>
      <c r="CO337" s="290"/>
      <c r="CP337" s="150" t="str">
        <f t="shared" si="414"/>
        <v/>
      </c>
      <c r="CQ337" s="290"/>
      <c r="CR337" s="150" t="str">
        <f t="shared" si="415"/>
        <v/>
      </c>
      <c r="CS337" s="290"/>
      <c r="CT337" s="150" t="str">
        <f t="shared" si="416"/>
        <v/>
      </c>
      <c r="CU337" s="150"/>
      <c r="CV337" s="150" t="str">
        <f t="shared" si="417"/>
        <v/>
      </c>
      <c r="CW337" s="94"/>
      <c r="CX337" s="151" t="str">
        <f t="shared" si="387"/>
        <v/>
      </c>
      <c r="CY337" s="151" t="str">
        <f t="shared" si="388"/>
        <v/>
      </c>
      <c r="CZ337" s="152"/>
      <c r="DA337" s="373" t="str">
        <f t="shared" si="432"/>
        <v/>
      </c>
      <c r="DC337" s="153">
        <f t="shared" si="418"/>
        <v>0</v>
      </c>
      <c r="DD337" s="153">
        <f t="shared" si="419"/>
        <v>0</v>
      </c>
      <c r="DE337" s="153">
        <f t="shared" si="420"/>
        <v>0</v>
      </c>
      <c r="DF337" s="158">
        <f t="shared" si="421"/>
        <v>-4.7000000000000002E-3</v>
      </c>
      <c r="DG337" s="159">
        <f t="shared" si="433"/>
        <v>-1.1703000000000001</v>
      </c>
      <c r="DH337" s="158">
        <f t="shared" si="422"/>
        <v>3.1999999999999997E-3</v>
      </c>
      <c r="DI337" s="159">
        <f t="shared" si="434"/>
        <v>0.79679999999999995</v>
      </c>
      <c r="DJ337" s="158">
        <f t="shared" si="423"/>
        <v>-2.7000000000000001E-3</v>
      </c>
      <c r="DK337" s="159">
        <f t="shared" si="435"/>
        <v>-0.67230000000000001</v>
      </c>
      <c r="DL337" s="158">
        <f t="shared" si="424"/>
        <v>1.1999999999999999E-3</v>
      </c>
      <c r="DM337" s="159">
        <f t="shared" si="436"/>
        <v>0.29879999999999995</v>
      </c>
      <c r="DN337" s="158">
        <f t="shared" si="425"/>
        <v>1.46E-2</v>
      </c>
      <c r="DO337" s="159">
        <f t="shared" si="437"/>
        <v>3.6354000000000002</v>
      </c>
      <c r="DP337" s="158">
        <f t="shared" si="426"/>
        <v>-1.2999999999999999E-2</v>
      </c>
      <c r="DQ337" s="159">
        <f t="shared" si="438"/>
        <v>-3.2369999999999997</v>
      </c>
      <c r="DR337" s="158">
        <f t="shared" si="427"/>
        <v>-6.7000000000000002E-3</v>
      </c>
      <c r="DS337" s="159">
        <f t="shared" si="439"/>
        <v>-1.6683000000000001</v>
      </c>
      <c r="DT337" s="158">
        <f t="shared" si="428"/>
        <v>-1.2999999999999999E-2</v>
      </c>
      <c r="DU337" s="159">
        <f t="shared" si="440"/>
        <v>-3.2369999999999997</v>
      </c>
      <c r="DV337" s="158">
        <f t="shared" si="429"/>
        <v>-6.7000000000000002E-3</v>
      </c>
      <c r="DW337" s="160">
        <f t="shared" si="441"/>
        <v>-1.6683000000000001</v>
      </c>
    </row>
    <row r="338" spans="1:127" ht="24.95" customHeight="1" x14ac:dyDescent="0.2">
      <c r="A338" s="272">
        <v>329</v>
      </c>
      <c r="B338" s="336"/>
      <c r="C338" s="332"/>
      <c r="D338" s="333"/>
      <c r="E338" s="334"/>
      <c r="F338" s="335"/>
      <c r="G338" s="334"/>
      <c r="H338" s="371"/>
      <c r="I338" s="334"/>
      <c r="J338" s="334"/>
      <c r="K338" s="334"/>
      <c r="L338" s="334"/>
      <c r="M338" s="334"/>
      <c r="N338" s="334"/>
      <c r="O338" s="337"/>
      <c r="P338" s="337"/>
      <c r="Q338" s="338" t="str">
        <f t="shared" si="392"/>
        <v xml:space="preserve"> </v>
      </c>
      <c r="R338" s="339" t="str">
        <f t="shared" si="393"/>
        <v/>
      </c>
      <c r="S338" s="340" t="str">
        <f t="shared" si="375"/>
        <v/>
      </c>
      <c r="T338" s="341" t="str">
        <f t="shared" si="394"/>
        <v/>
      </c>
      <c r="U338" s="341" t="str">
        <f t="shared" si="395"/>
        <v/>
      </c>
      <c r="V338" s="341" t="str">
        <f t="shared" si="396"/>
        <v/>
      </c>
      <c r="W338" s="341" t="str">
        <f t="shared" si="397"/>
        <v/>
      </c>
      <c r="X338" s="340" t="str">
        <f t="shared" si="376"/>
        <v/>
      </c>
      <c r="Y338" s="342" t="str">
        <f t="shared" si="377"/>
        <v/>
      </c>
      <c r="Z338" s="343" t="str">
        <f t="shared" si="378"/>
        <v/>
      </c>
      <c r="AA338" s="344" t="str">
        <f t="shared" si="379"/>
        <v/>
      </c>
      <c r="AB338" s="345" t="str">
        <f t="shared" si="398"/>
        <v/>
      </c>
      <c r="AC338" s="346" t="str">
        <f t="shared" si="399"/>
        <v/>
      </c>
      <c r="AD338" s="346" t="str">
        <f t="shared" si="400"/>
        <v/>
      </c>
      <c r="AE338" s="344" t="str">
        <f t="shared" si="380"/>
        <v/>
      </c>
      <c r="AF338" s="346" t="str">
        <f t="shared" si="401"/>
        <v/>
      </c>
      <c r="AG338" s="344" t="str">
        <f t="shared" si="381"/>
        <v/>
      </c>
      <c r="AH338" s="344" t="str">
        <f t="shared" si="382"/>
        <v/>
      </c>
      <c r="AI338" s="344" t="str">
        <f t="shared" si="383"/>
        <v/>
      </c>
      <c r="AJ338" s="346" t="str">
        <f t="shared" si="384"/>
        <v/>
      </c>
      <c r="AK338" s="346" t="str">
        <f t="shared" si="385"/>
        <v/>
      </c>
      <c r="AL338" s="347" t="str">
        <f t="shared" si="386"/>
        <v/>
      </c>
      <c r="AM338" s="141"/>
      <c r="AN338" s="141"/>
      <c r="AO338" s="142"/>
      <c r="AP338" s="58">
        <f t="shared" si="402"/>
        <v>0</v>
      </c>
      <c r="AQ338" s="94">
        <f>SUM(AP$10:AP338)</f>
        <v>0</v>
      </c>
      <c r="AR338" s="143">
        <f t="shared" si="391"/>
        <v>0.1</v>
      </c>
      <c r="AS338" s="144" t="str">
        <f t="shared" si="403"/>
        <v/>
      </c>
      <c r="AT338" s="144" t="str">
        <f t="shared" si="430"/>
        <v/>
      </c>
      <c r="AU338" s="145"/>
      <c r="AV338" s="58">
        <f t="shared" si="389"/>
        <v>0</v>
      </c>
      <c r="AW338" s="318">
        <f>SUM(AV$10:AV338)</f>
        <v>0</v>
      </c>
      <c r="AX338" s="319">
        <f t="shared" si="390"/>
        <v>0.1</v>
      </c>
      <c r="AY338" s="144" t="str">
        <f t="shared" si="444"/>
        <v/>
      </c>
      <c r="AZ338" s="144" t="str">
        <f t="shared" si="445"/>
        <v/>
      </c>
      <c r="BA338" s="144"/>
      <c r="BB338" s="146" t="str">
        <f t="shared" si="404"/>
        <v/>
      </c>
      <c r="BC338" s="66" t="str">
        <f t="shared" si="443"/>
        <v/>
      </c>
      <c r="BD338" s="195" t="str">
        <f t="shared" si="405"/>
        <v/>
      </c>
      <c r="BF338" s="283"/>
      <c r="BG338" s="286" t="str">
        <f t="shared" si="406"/>
        <v/>
      </c>
      <c r="BY338" s="211" t="str">
        <f t="shared" si="407"/>
        <v/>
      </c>
      <c r="BZ338" s="150" t="str">
        <f t="shared" si="408"/>
        <v/>
      </c>
      <c r="CB338" s="54" t="str">
        <f t="shared" si="442"/>
        <v/>
      </c>
      <c r="CD338" s="54" t="str">
        <f t="shared" si="409"/>
        <v/>
      </c>
      <c r="CF338" s="54" t="str">
        <f t="shared" si="410"/>
        <v/>
      </c>
      <c r="CH338" s="150" t="str">
        <f t="shared" si="411"/>
        <v/>
      </c>
      <c r="CI338" s="290"/>
      <c r="CJ338" s="150" t="str">
        <f t="shared" si="412"/>
        <v/>
      </c>
      <c r="CK338" s="290"/>
      <c r="CL338" s="54" t="str">
        <f t="shared" si="431"/>
        <v/>
      </c>
      <c r="CM338" s="290"/>
      <c r="CN338" s="150" t="str">
        <f t="shared" si="413"/>
        <v/>
      </c>
      <c r="CO338" s="290"/>
      <c r="CP338" s="150" t="str">
        <f t="shared" si="414"/>
        <v/>
      </c>
      <c r="CQ338" s="290"/>
      <c r="CR338" s="150" t="str">
        <f t="shared" si="415"/>
        <v/>
      </c>
      <c r="CS338" s="290"/>
      <c r="CT338" s="150" t="str">
        <f t="shared" si="416"/>
        <v/>
      </c>
      <c r="CU338" s="150"/>
      <c r="CV338" s="150" t="str">
        <f t="shared" si="417"/>
        <v/>
      </c>
      <c r="CW338" s="94"/>
      <c r="CX338" s="151" t="str">
        <f t="shared" si="387"/>
        <v/>
      </c>
      <c r="CY338" s="151" t="str">
        <f t="shared" si="388"/>
        <v/>
      </c>
      <c r="CZ338" s="152"/>
      <c r="DA338" s="373" t="str">
        <f t="shared" si="432"/>
        <v/>
      </c>
      <c r="DC338" s="153">
        <f t="shared" si="418"/>
        <v>0</v>
      </c>
      <c r="DD338" s="153">
        <f t="shared" si="419"/>
        <v>0</v>
      </c>
      <c r="DE338" s="153">
        <f t="shared" si="420"/>
        <v>0</v>
      </c>
      <c r="DF338" s="158">
        <f t="shared" si="421"/>
        <v>-4.7000000000000002E-3</v>
      </c>
      <c r="DG338" s="159">
        <f t="shared" si="433"/>
        <v>-1.1703000000000001</v>
      </c>
      <c r="DH338" s="158">
        <f t="shared" si="422"/>
        <v>3.1999999999999997E-3</v>
      </c>
      <c r="DI338" s="159">
        <f t="shared" si="434"/>
        <v>0.79679999999999995</v>
      </c>
      <c r="DJ338" s="158">
        <f t="shared" si="423"/>
        <v>-2.7000000000000001E-3</v>
      </c>
      <c r="DK338" s="159">
        <f t="shared" si="435"/>
        <v>-0.67230000000000001</v>
      </c>
      <c r="DL338" s="158">
        <f t="shared" si="424"/>
        <v>1.1999999999999999E-3</v>
      </c>
      <c r="DM338" s="159">
        <f t="shared" si="436"/>
        <v>0.29879999999999995</v>
      </c>
      <c r="DN338" s="158">
        <f t="shared" si="425"/>
        <v>1.46E-2</v>
      </c>
      <c r="DO338" s="159">
        <f t="shared" si="437"/>
        <v>3.6354000000000002</v>
      </c>
      <c r="DP338" s="158">
        <f t="shared" si="426"/>
        <v>-1.2999999999999999E-2</v>
      </c>
      <c r="DQ338" s="159">
        <f t="shared" si="438"/>
        <v>-3.2369999999999997</v>
      </c>
      <c r="DR338" s="158">
        <f t="shared" si="427"/>
        <v>-6.7000000000000002E-3</v>
      </c>
      <c r="DS338" s="159">
        <f t="shared" si="439"/>
        <v>-1.6683000000000001</v>
      </c>
      <c r="DT338" s="158">
        <f t="shared" si="428"/>
        <v>-1.2999999999999999E-2</v>
      </c>
      <c r="DU338" s="159">
        <f t="shared" si="440"/>
        <v>-3.2369999999999997</v>
      </c>
      <c r="DV338" s="158">
        <f t="shared" si="429"/>
        <v>-6.7000000000000002E-3</v>
      </c>
      <c r="DW338" s="160">
        <f t="shared" si="441"/>
        <v>-1.6683000000000001</v>
      </c>
    </row>
    <row r="339" spans="1:127" ht="24.95" customHeight="1" x14ac:dyDescent="0.2">
      <c r="A339" s="272">
        <v>330</v>
      </c>
      <c r="B339" s="336"/>
      <c r="C339" s="332"/>
      <c r="D339" s="333"/>
      <c r="E339" s="334"/>
      <c r="F339" s="335"/>
      <c r="G339" s="334"/>
      <c r="H339" s="371"/>
      <c r="I339" s="334"/>
      <c r="J339" s="334"/>
      <c r="K339" s="334"/>
      <c r="L339" s="334"/>
      <c r="M339" s="334"/>
      <c r="N339" s="334"/>
      <c r="O339" s="337"/>
      <c r="P339" s="337"/>
      <c r="Q339" s="338" t="str">
        <f t="shared" si="392"/>
        <v xml:space="preserve"> </v>
      </c>
      <c r="R339" s="339" t="str">
        <f t="shared" si="393"/>
        <v/>
      </c>
      <c r="S339" s="340" t="str">
        <f t="shared" si="375"/>
        <v/>
      </c>
      <c r="T339" s="341" t="str">
        <f t="shared" si="394"/>
        <v/>
      </c>
      <c r="U339" s="341" t="str">
        <f t="shared" si="395"/>
        <v/>
      </c>
      <c r="V339" s="341" t="str">
        <f t="shared" si="396"/>
        <v/>
      </c>
      <c r="W339" s="341" t="str">
        <f t="shared" si="397"/>
        <v/>
      </c>
      <c r="X339" s="340" t="str">
        <f t="shared" si="376"/>
        <v/>
      </c>
      <c r="Y339" s="342" t="str">
        <f t="shared" si="377"/>
        <v/>
      </c>
      <c r="Z339" s="343" t="str">
        <f t="shared" si="378"/>
        <v/>
      </c>
      <c r="AA339" s="344" t="str">
        <f t="shared" si="379"/>
        <v/>
      </c>
      <c r="AB339" s="345" t="str">
        <f t="shared" si="398"/>
        <v/>
      </c>
      <c r="AC339" s="346" t="str">
        <f t="shared" si="399"/>
        <v/>
      </c>
      <c r="AD339" s="346" t="str">
        <f t="shared" si="400"/>
        <v/>
      </c>
      <c r="AE339" s="344" t="str">
        <f t="shared" si="380"/>
        <v/>
      </c>
      <c r="AF339" s="346" t="str">
        <f t="shared" si="401"/>
        <v/>
      </c>
      <c r="AG339" s="344" t="str">
        <f t="shared" si="381"/>
        <v/>
      </c>
      <c r="AH339" s="344" t="str">
        <f t="shared" si="382"/>
        <v/>
      </c>
      <c r="AI339" s="344" t="str">
        <f t="shared" si="383"/>
        <v/>
      </c>
      <c r="AJ339" s="346" t="str">
        <f t="shared" si="384"/>
        <v/>
      </c>
      <c r="AK339" s="346" t="str">
        <f t="shared" si="385"/>
        <v/>
      </c>
      <c r="AL339" s="347" t="str">
        <f t="shared" si="386"/>
        <v/>
      </c>
      <c r="AM339" s="141"/>
      <c r="AN339" s="141"/>
      <c r="AO339" s="142"/>
      <c r="AP339" s="58">
        <f t="shared" si="402"/>
        <v>0</v>
      </c>
      <c r="AQ339" s="94">
        <f>SUM(AP$10:AP339)</f>
        <v>0</v>
      </c>
      <c r="AR339" s="143">
        <f t="shared" si="391"/>
        <v>0.1</v>
      </c>
      <c r="AS339" s="144" t="str">
        <f t="shared" si="403"/>
        <v/>
      </c>
      <c r="AT339" s="144" t="str">
        <f t="shared" si="430"/>
        <v/>
      </c>
      <c r="AU339" s="145"/>
      <c r="AV339" s="58">
        <f t="shared" si="389"/>
        <v>0</v>
      </c>
      <c r="AW339" s="318">
        <f>SUM(AV$10:AV339)</f>
        <v>0</v>
      </c>
      <c r="AX339" s="319">
        <f t="shared" si="390"/>
        <v>0.1</v>
      </c>
      <c r="AY339" s="144" t="str">
        <f t="shared" si="444"/>
        <v/>
      </c>
      <c r="AZ339" s="144" t="str">
        <f t="shared" si="445"/>
        <v/>
      </c>
      <c r="BA339" s="144"/>
      <c r="BB339" s="146" t="str">
        <f t="shared" si="404"/>
        <v/>
      </c>
      <c r="BC339" s="66" t="str">
        <f t="shared" si="443"/>
        <v/>
      </c>
      <c r="BD339" s="195" t="str">
        <f t="shared" si="405"/>
        <v/>
      </c>
      <c r="BF339" s="283"/>
      <c r="BG339" s="286" t="str">
        <f t="shared" si="406"/>
        <v/>
      </c>
      <c r="BY339" s="211" t="str">
        <f t="shared" si="407"/>
        <v/>
      </c>
      <c r="BZ339" s="150" t="str">
        <f t="shared" si="408"/>
        <v/>
      </c>
      <c r="CB339" s="54" t="str">
        <f t="shared" si="442"/>
        <v/>
      </c>
      <c r="CD339" s="54" t="str">
        <f t="shared" si="409"/>
        <v/>
      </c>
      <c r="CF339" s="54" t="str">
        <f t="shared" si="410"/>
        <v/>
      </c>
      <c r="CH339" s="150" t="str">
        <f t="shared" si="411"/>
        <v/>
      </c>
      <c r="CI339" s="290"/>
      <c r="CJ339" s="150" t="str">
        <f t="shared" si="412"/>
        <v/>
      </c>
      <c r="CK339" s="290"/>
      <c r="CL339" s="54" t="str">
        <f t="shared" si="431"/>
        <v/>
      </c>
      <c r="CM339" s="290"/>
      <c r="CN339" s="150" t="str">
        <f t="shared" si="413"/>
        <v/>
      </c>
      <c r="CO339" s="290"/>
      <c r="CP339" s="150" t="str">
        <f t="shared" si="414"/>
        <v/>
      </c>
      <c r="CQ339" s="290"/>
      <c r="CR339" s="150" t="str">
        <f t="shared" si="415"/>
        <v/>
      </c>
      <c r="CS339" s="290"/>
      <c r="CT339" s="150" t="str">
        <f t="shared" si="416"/>
        <v/>
      </c>
      <c r="CU339" s="150"/>
      <c r="CV339" s="150" t="str">
        <f t="shared" si="417"/>
        <v/>
      </c>
      <c r="CW339" s="94"/>
      <c r="CX339" s="151" t="str">
        <f t="shared" si="387"/>
        <v/>
      </c>
      <c r="CY339" s="151" t="str">
        <f t="shared" si="388"/>
        <v/>
      </c>
      <c r="CZ339" s="152"/>
      <c r="DA339" s="373" t="str">
        <f t="shared" si="432"/>
        <v/>
      </c>
      <c r="DC339" s="153">
        <f t="shared" si="418"/>
        <v>0</v>
      </c>
      <c r="DD339" s="153">
        <f t="shared" si="419"/>
        <v>0</v>
      </c>
      <c r="DE339" s="153">
        <f t="shared" si="420"/>
        <v>0</v>
      </c>
      <c r="DF339" s="158">
        <f t="shared" si="421"/>
        <v>-4.7000000000000002E-3</v>
      </c>
      <c r="DG339" s="159">
        <f t="shared" si="433"/>
        <v>-1.1703000000000001</v>
      </c>
      <c r="DH339" s="158">
        <f t="shared" si="422"/>
        <v>3.1999999999999997E-3</v>
      </c>
      <c r="DI339" s="159">
        <f t="shared" si="434"/>
        <v>0.79679999999999995</v>
      </c>
      <c r="DJ339" s="158">
        <f t="shared" si="423"/>
        <v>-2.7000000000000001E-3</v>
      </c>
      <c r="DK339" s="159">
        <f t="shared" si="435"/>
        <v>-0.67230000000000001</v>
      </c>
      <c r="DL339" s="158">
        <f t="shared" si="424"/>
        <v>1.1999999999999999E-3</v>
      </c>
      <c r="DM339" s="159">
        <f t="shared" si="436"/>
        <v>0.29879999999999995</v>
      </c>
      <c r="DN339" s="158">
        <f t="shared" si="425"/>
        <v>1.46E-2</v>
      </c>
      <c r="DO339" s="159">
        <f t="shared" si="437"/>
        <v>3.6354000000000002</v>
      </c>
      <c r="DP339" s="158">
        <f t="shared" si="426"/>
        <v>-1.2999999999999999E-2</v>
      </c>
      <c r="DQ339" s="159">
        <f t="shared" si="438"/>
        <v>-3.2369999999999997</v>
      </c>
      <c r="DR339" s="158">
        <f t="shared" si="427"/>
        <v>-6.7000000000000002E-3</v>
      </c>
      <c r="DS339" s="159">
        <f t="shared" si="439"/>
        <v>-1.6683000000000001</v>
      </c>
      <c r="DT339" s="158">
        <f t="shared" si="428"/>
        <v>-1.2999999999999999E-2</v>
      </c>
      <c r="DU339" s="159">
        <f t="shared" si="440"/>
        <v>-3.2369999999999997</v>
      </c>
      <c r="DV339" s="158">
        <f t="shared" si="429"/>
        <v>-6.7000000000000002E-3</v>
      </c>
      <c r="DW339" s="160">
        <f t="shared" si="441"/>
        <v>-1.6683000000000001</v>
      </c>
    </row>
    <row r="340" spans="1:127" ht="24.95" customHeight="1" x14ac:dyDescent="0.2">
      <c r="A340" s="272">
        <v>331</v>
      </c>
      <c r="B340" s="336"/>
      <c r="C340" s="332"/>
      <c r="D340" s="333"/>
      <c r="E340" s="334"/>
      <c r="F340" s="335"/>
      <c r="G340" s="334"/>
      <c r="H340" s="371"/>
      <c r="I340" s="334"/>
      <c r="J340" s="334"/>
      <c r="K340" s="334"/>
      <c r="L340" s="334"/>
      <c r="M340" s="334"/>
      <c r="N340" s="334"/>
      <c r="O340" s="337"/>
      <c r="P340" s="337"/>
      <c r="Q340" s="338" t="str">
        <f t="shared" si="392"/>
        <v xml:space="preserve"> </v>
      </c>
      <c r="R340" s="339" t="str">
        <f t="shared" si="393"/>
        <v/>
      </c>
      <c r="S340" s="340" t="str">
        <f t="shared" si="375"/>
        <v/>
      </c>
      <c r="T340" s="341" t="str">
        <f t="shared" si="394"/>
        <v/>
      </c>
      <c r="U340" s="341" t="str">
        <f t="shared" si="395"/>
        <v/>
      </c>
      <c r="V340" s="341" t="str">
        <f t="shared" si="396"/>
        <v/>
      </c>
      <c r="W340" s="341" t="str">
        <f t="shared" si="397"/>
        <v/>
      </c>
      <c r="X340" s="340" t="str">
        <f t="shared" si="376"/>
        <v/>
      </c>
      <c r="Y340" s="342" t="str">
        <f t="shared" si="377"/>
        <v/>
      </c>
      <c r="Z340" s="343" t="str">
        <f t="shared" si="378"/>
        <v/>
      </c>
      <c r="AA340" s="344" t="str">
        <f t="shared" si="379"/>
        <v/>
      </c>
      <c r="AB340" s="345" t="str">
        <f t="shared" si="398"/>
        <v/>
      </c>
      <c r="AC340" s="346" t="str">
        <f t="shared" si="399"/>
        <v/>
      </c>
      <c r="AD340" s="346" t="str">
        <f t="shared" si="400"/>
        <v/>
      </c>
      <c r="AE340" s="344" t="str">
        <f t="shared" si="380"/>
        <v/>
      </c>
      <c r="AF340" s="346" t="str">
        <f t="shared" si="401"/>
        <v/>
      </c>
      <c r="AG340" s="344" t="str">
        <f t="shared" si="381"/>
        <v/>
      </c>
      <c r="AH340" s="344" t="str">
        <f t="shared" si="382"/>
        <v/>
      </c>
      <c r="AI340" s="344" t="str">
        <f t="shared" si="383"/>
        <v/>
      </c>
      <c r="AJ340" s="346" t="str">
        <f t="shared" si="384"/>
        <v/>
      </c>
      <c r="AK340" s="346" t="str">
        <f t="shared" si="385"/>
        <v/>
      </c>
      <c r="AL340" s="347" t="str">
        <f t="shared" si="386"/>
        <v/>
      </c>
      <c r="AM340" s="141"/>
      <c r="AN340" s="141"/>
      <c r="AO340" s="142"/>
      <c r="AP340" s="58">
        <f t="shared" si="402"/>
        <v>0</v>
      </c>
      <c r="AQ340" s="94">
        <f>SUM(AP$10:AP340)</f>
        <v>0</v>
      </c>
      <c r="AR340" s="143">
        <f t="shared" si="391"/>
        <v>0.1</v>
      </c>
      <c r="AS340" s="144" t="str">
        <f t="shared" si="403"/>
        <v/>
      </c>
      <c r="AT340" s="144" t="str">
        <f t="shared" si="430"/>
        <v/>
      </c>
      <c r="AU340" s="145"/>
      <c r="AV340" s="58">
        <f t="shared" si="389"/>
        <v>0</v>
      </c>
      <c r="AW340" s="318">
        <f>SUM(AV$10:AV340)</f>
        <v>0</v>
      </c>
      <c r="AX340" s="319">
        <f t="shared" si="390"/>
        <v>0.1</v>
      </c>
      <c r="AY340" s="144" t="str">
        <f t="shared" si="444"/>
        <v/>
      </c>
      <c r="AZ340" s="144" t="str">
        <f t="shared" si="445"/>
        <v/>
      </c>
      <c r="BA340" s="144"/>
      <c r="BB340" s="146" t="str">
        <f t="shared" si="404"/>
        <v/>
      </c>
      <c r="BC340" s="66" t="str">
        <f t="shared" si="443"/>
        <v/>
      </c>
      <c r="BD340" s="195" t="str">
        <f t="shared" si="405"/>
        <v/>
      </c>
      <c r="BF340" s="283"/>
      <c r="BG340" s="286" t="str">
        <f t="shared" si="406"/>
        <v/>
      </c>
      <c r="BY340" s="211" t="str">
        <f t="shared" si="407"/>
        <v/>
      </c>
      <c r="BZ340" s="150" t="str">
        <f t="shared" si="408"/>
        <v/>
      </c>
      <c r="CB340" s="54" t="str">
        <f t="shared" si="442"/>
        <v/>
      </c>
      <c r="CD340" s="54" t="str">
        <f t="shared" si="409"/>
        <v/>
      </c>
      <c r="CF340" s="54" t="str">
        <f t="shared" si="410"/>
        <v/>
      </c>
      <c r="CH340" s="150" t="str">
        <f t="shared" si="411"/>
        <v/>
      </c>
      <c r="CI340" s="290"/>
      <c r="CJ340" s="150" t="str">
        <f t="shared" si="412"/>
        <v/>
      </c>
      <c r="CK340" s="290"/>
      <c r="CL340" s="54" t="str">
        <f t="shared" si="431"/>
        <v/>
      </c>
      <c r="CM340" s="290"/>
      <c r="CN340" s="150" t="str">
        <f t="shared" si="413"/>
        <v/>
      </c>
      <c r="CO340" s="290"/>
      <c r="CP340" s="150" t="str">
        <f t="shared" si="414"/>
        <v/>
      </c>
      <c r="CQ340" s="290"/>
      <c r="CR340" s="150" t="str">
        <f t="shared" si="415"/>
        <v/>
      </c>
      <c r="CS340" s="290"/>
      <c r="CT340" s="150" t="str">
        <f t="shared" si="416"/>
        <v/>
      </c>
      <c r="CU340" s="150"/>
      <c r="CV340" s="150" t="str">
        <f t="shared" si="417"/>
        <v/>
      </c>
      <c r="CW340" s="94"/>
      <c r="CX340" s="151" t="str">
        <f t="shared" si="387"/>
        <v/>
      </c>
      <c r="CY340" s="151" t="str">
        <f t="shared" si="388"/>
        <v/>
      </c>
      <c r="CZ340" s="152"/>
      <c r="DA340" s="373" t="str">
        <f t="shared" si="432"/>
        <v/>
      </c>
      <c r="DC340" s="153">
        <f t="shared" si="418"/>
        <v>0</v>
      </c>
      <c r="DD340" s="153">
        <f t="shared" si="419"/>
        <v>0</v>
      </c>
      <c r="DE340" s="153">
        <f t="shared" si="420"/>
        <v>0</v>
      </c>
      <c r="DF340" s="158">
        <f t="shared" si="421"/>
        <v>-4.7000000000000002E-3</v>
      </c>
      <c r="DG340" s="159">
        <f t="shared" si="433"/>
        <v>-1.1703000000000001</v>
      </c>
      <c r="DH340" s="158">
        <f t="shared" si="422"/>
        <v>3.1999999999999997E-3</v>
      </c>
      <c r="DI340" s="159">
        <f t="shared" si="434"/>
        <v>0.79679999999999995</v>
      </c>
      <c r="DJ340" s="158">
        <f t="shared" si="423"/>
        <v>-2.7000000000000001E-3</v>
      </c>
      <c r="DK340" s="159">
        <f t="shared" si="435"/>
        <v>-0.67230000000000001</v>
      </c>
      <c r="DL340" s="158">
        <f t="shared" si="424"/>
        <v>1.1999999999999999E-3</v>
      </c>
      <c r="DM340" s="159">
        <f t="shared" si="436"/>
        <v>0.29879999999999995</v>
      </c>
      <c r="DN340" s="158">
        <f t="shared" si="425"/>
        <v>1.46E-2</v>
      </c>
      <c r="DO340" s="159">
        <f t="shared" si="437"/>
        <v>3.6354000000000002</v>
      </c>
      <c r="DP340" s="158">
        <f t="shared" si="426"/>
        <v>-1.2999999999999999E-2</v>
      </c>
      <c r="DQ340" s="159">
        <f t="shared" si="438"/>
        <v>-3.2369999999999997</v>
      </c>
      <c r="DR340" s="158">
        <f t="shared" si="427"/>
        <v>-6.7000000000000002E-3</v>
      </c>
      <c r="DS340" s="159">
        <f t="shared" si="439"/>
        <v>-1.6683000000000001</v>
      </c>
      <c r="DT340" s="158">
        <f t="shared" si="428"/>
        <v>-1.2999999999999999E-2</v>
      </c>
      <c r="DU340" s="159">
        <f t="shared" si="440"/>
        <v>-3.2369999999999997</v>
      </c>
      <c r="DV340" s="158">
        <f t="shared" si="429"/>
        <v>-6.7000000000000002E-3</v>
      </c>
      <c r="DW340" s="160">
        <f t="shared" si="441"/>
        <v>-1.6683000000000001</v>
      </c>
    </row>
    <row r="341" spans="1:127" ht="24.95" customHeight="1" x14ac:dyDescent="0.2">
      <c r="A341" s="272">
        <v>332</v>
      </c>
      <c r="B341" s="336"/>
      <c r="C341" s="332"/>
      <c r="D341" s="333"/>
      <c r="E341" s="334"/>
      <c r="F341" s="335"/>
      <c r="G341" s="334"/>
      <c r="H341" s="371"/>
      <c r="I341" s="334"/>
      <c r="J341" s="334"/>
      <c r="K341" s="334"/>
      <c r="L341" s="334"/>
      <c r="M341" s="334"/>
      <c r="N341" s="334"/>
      <c r="O341" s="337"/>
      <c r="P341" s="337"/>
      <c r="Q341" s="338" t="str">
        <f t="shared" si="392"/>
        <v xml:space="preserve"> </v>
      </c>
      <c r="R341" s="339" t="str">
        <f t="shared" si="393"/>
        <v/>
      </c>
      <c r="S341" s="340" t="str">
        <f t="shared" ref="S341:S404" si="446">IF(RIGHT(E341,7)="AVT3000","No",IF(RIGHT(E341,7)="AVC5000","Yes",""))</f>
        <v/>
      </c>
      <c r="T341" s="341" t="str">
        <f t="shared" si="394"/>
        <v/>
      </c>
      <c r="U341" s="341" t="str">
        <f t="shared" si="395"/>
        <v/>
      </c>
      <c r="V341" s="341" t="str">
        <f t="shared" si="396"/>
        <v/>
      </c>
      <c r="W341" s="341" t="str">
        <f t="shared" si="397"/>
        <v/>
      </c>
      <c r="X341" s="340" t="str">
        <f t="shared" ref="X341:X404" si="447">IF(RIGHT(E341,7)="AVT3000","No",IF(RIGHT(E341,7)="AVC5000","Yes",""))</f>
        <v/>
      </c>
      <c r="Y341" s="342" t="str">
        <f t="shared" ref="Y341:Y404" si="448">IF(LEFT(E341,1)="H","H-","")</f>
        <v/>
      </c>
      <c r="Z341" s="343" t="str">
        <f t="shared" ref="Z341:Z404" si="449">IF(RIGHT(E341,7)="AVT3000","AVT3",IF(RIGHT(E341,7)="AVC5000","AVC5",""))</f>
        <v/>
      </c>
      <c r="AA341" s="344" t="str">
        <f t="shared" ref="AA341:AA404" si="450">IF(RIGHT(E341,6)="AV3000","AV3",IF(RIGHT(E341,7)="AVC5000","AVC5",""))</f>
        <v/>
      </c>
      <c r="AB341" s="345" t="str">
        <f t="shared" si="398"/>
        <v/>
      </c>
      <c r="AC341" s="346" t="str">
        <f t="shared" si="399"/>
        <v/>
      </c>
      <c r="AD341" s="346" t="str">
        <f t="shared" si="400"/>
        <v/>
      </c>
      <c r="AE341" s="344" t="str">
        <f t="shared" ref="AE341:AE404" si="451">IF(AF341="","","-")</f>
        <v/>
      </c>
      <c r="AF341" s="346" t="str">
        <f t="shared" si="401"/>
        <v/>
      </c>
      <c r="AG341" s="344" t="str">
        <f t="shared" ref="AG341:AG404" si="452">IF(G341="","","-")</f>
        <v/>
      </c>
      <c r="AH341" s="344" t="str">
        <f t="shared" ref="AH341:AH404" si="453">IF(I341="AccuNet","A","")</f>
        <v/>
      </c>
      <c r="AI341" s="344" t="str">
        <f t="shared" ref="AI341:AI404" si="454">IF(J341="BACnet","B","")</f>
        <v/>
      </c>
      <c r="AJ341" s="346" t="str">
        <f t="shared" ref="AJ341:AJ404" si="455">IF(K341="Flanged","F","")</f>
        <v/>
      </c>
      <c r="AK341" s="346" t="str">
        <f t="shared" ref="AK341:AK404" si="456">IF(L341="Insulation","I","")</f>
        <v/>
      </c>
      <c r="AL341" s="347" t="str">
        <f t="shared" ref="AL341:AL404" si="457">IF(M341="Tight Shutoff","S","")</f>
        <v/>
      </c>
      <c r="AM341" s="141"/>
      <c r="AN341" s="141"/>
      <c r="AO341" s="142"/>
      <c r="AP341" s="58">
        <f t="shared" si="402"/>
        <v>0</v>
      </c>
      <c r="AQ341" s="94">
        <f>SUM(AP$10:AP341)</f>
        <v>0</v>
      </c>
      <c r="AR341" s="143">
        <f t="shared" si="391"/>
        <v>0.1</v>
      </c>
      <c r="AS341" s="144" t="str">
        <f t="shared" si="403"/>
        <v/>
      </c>
      <c r="AT341" s="144" t="str">
        <f t="shared" si="430"/>
        <v/>
      </c>
      <c r="AU341" s="145"/>
      <c r="AV341" s="58">
        <f t="shared" si="389"/>
        <v>0</v>
      </c>
      <c r="AW341" s="318">
        <f>SUM(AV$10:AV341)</f>
        <v>0</v>
      </c>
      <c r="AX341" s="319">
        <f t="shared" si="390"/>
        <v>0.1</v>
      </c>
      <c r="AY341" s="144" t="str">
        <f t="shared" si="444"/>
        <v/>
      </c>
      <c r="AZ341" s="144" t="str">
        <f t="shared" si="445"/>
        <v/>
      </c>
      <c r="BA341" s="144"/>
      <c r="BB341" s="146" t="str">
        <f t="shared" si="404"/>
        <v/>
      </c>
      <c r="BC341" s="66" t="str">
        <f t="shared" si="443"/>
        <v/>
      </c>
      <c r="BD341" s="195" t="str">
        <f t="shared" si="405"/>
        <v/>
      </c>
      <c r="BF341" s="283"/>
      <c r="BG341" s="286" t="str">
        <f t="shared" si="406"/>
        <v/>
      </c>
      <c r="BY341" s="211" t="str">
        <f t="shared" si="407"/>
        <v/>
      </c>
      <c r="BZ341" s="150" t="str">
        <f t="shared" si="408"/>
        <v/>
      </c>
      <c r="CB341" s="54" t="str">
        <f t="shared" si="442"/>
        <v/>
      </c>
      <c r="CD341" s="54" t="str">
        <f t="shared" si="409"/>
        <v/>
      </c>
      <c r="CF341" s="54" t="str">
        <f t="shared" si="410"/>
        <v/>
      </c>
      <c r="CH341" s="150" t="str">
        <f t="shared" si="411"/>
        <v/>
      </c>
      <c r="CI341" s="290"/>
      <c r="CJ341" s="150" t="str">
        <f t="shared" si="412"/>
        <v/>
      </c>
      <c r="CK341" s="290"/>
      <c r="CL341" s="54" t="str">
        <f t="shared" si="431"/>
        <v/>
      </c>
      <c r="CM341" s="290"/>
      <c r="CN341" s="150" t="str">
        <f t="shared" si="413"/>
        <v/>
      </c>
      <c r="CO341" s="290"/>
      <c r="CP341" s="150" t="str">
        <f t="shared" si="414"/>
        <v/>
      </c>
      <c r="CQ341" s="290"/>
      <c r="CR341" s="150" t="str">
        <f t="shared" si="415"/>
        <v/>
      </c>
      <c r="CS341" s="290"/>
      <c r="CT341" s="150" t="str">
        <f t="shared" si="416"/>
        <v/>
      </c>
      <c r="CU341" s="150"/>
      <c r="CV341" s="150" t="str">
        <f t="shared" si="417"/>
        <v/>
      </c>
      <c r="CW341" s="94"/>
      <c r="CX341" s="151" t="str">
        <f t="shared" si="387"/>
        <v/>
      </c>
      <c r="CY341" s="151" t="str">
        <f t="shared" si="388"/>
        <v/>
      </c>
      <c r="CZ341" s="152"/>
      <c r="DA341" s="373" t="str">
        <f t="shared" si="432"/>
        <v/>
      </c>
      <c r="DC341" s="153">
        <f t="shared" si="418"/>
        <v>0</v>
      </c>
      <c r="DD341" s="153">
        <f t="shared" si="419"/>
        <v>0</v>
      </c>
      <c r="DE341" s="153">
        <f t="shared" si="420"/>
        <v>0</v>
      </c>
      <c r="DF341" s="158">
        <f t="shared" si="421"/>
        <v>-4.7000000000000002E-3</v>
      </c>
      <c r="DG341" s="159">
        <f t="shared" si="433"/>
        <v>-1.1703000000000001</v>
      </c>
      <c r="DH341" s="158">
        <f t="shared" si="422"/>
        <v>3.1999999999999997E-3</v>
      </c>
      <c r="DI341" s="159">
        <f t="shared" si="434"/>
        <v>0.79679999999999995</v>
      </c>
      <c r="DJ341" s="158">
        <f t="shared" si="423"/>
        <v>-2.7000000000000001E-3</v>
      </c>
      <c r="DK341" s="159">
        <f t="shared" si="435"/>
        <v>-0.67230000000000001</v>
      </c>
      <c r="DL341" s="158">
        <f t="shared" si="424"/>
        <v>1.1999999999999999E-3</v>
      </c>
      <c r="DM341" s="159">
        <f t="shared" si="436"/>
        <v>0.29879999999999995</v>
      </c>
      <c r="DN341" s="158">
        <f t="shared" si="425"/>
        <v>1.46E-2</v>
      </c>
      <c r="DO341" s="159">
        <f t="shared" si="437"/>
        <v>3.6354000000000002</v>
      </c>
      <c r="DP341" s="158">
        <f t="shared" si="426"/>
        <v>-1.2999999999999999E-2</v>
      </c>
      <c r="DQ341" s="159">
        <f t="shared" si="438"/>
        <v>-3.2369999999999997</v>
      </c>
      <c r="DR341" s="158">
        <f t="shared" si="427"/>
        <v>-6.7000000000000002E-3</v>
      </c>
      <c r="DS341" s="159">
        <f t="shared" si="439"/>
        <v>-1.6683000000000001</v>
      </c>
      <c r="DT341" s="158">
        <f t="shared" si="428"/>
        <v>-1.2999999999999999E-2</v>
      </c>
      <c r="DU341" s="159">
        <f t="shared" si="440"/>
        <v>-3.2369999999999997</v>
      </c>
      <c r="DV341" s="158">
        <f t="shared" si="429"/>
        <v>-6.7000000000000002E-3</v>
      </c>
      <c r="DW341" s="160">
        <f t="shared" si="441"/>
        <v>-1.6683000000000001</v>
      </c>
    </row>
    <row r="342" spans="1:127" ht="24.95" customHeight="1" x14ac:dyDescent="0.2">
      <c r="A342" s="272">
        <v>333</v>
      </c>
      <c r="B342" s="336"/>
      <c r="C342" s="332"/>
      <c r="D342" s="333"/>
      <c r="E342" s="334"/>
      <c r="F342" s="335"/>
      <c r="G342" s="334"/>
      <c r="H342" s="371"/>
      <c r="I342" s="334"/>
      <c r="J342" s="334"/>
      <c r="K342" s="334"/>
      <c r="L342" s="334"/>
      <c r="M342" s="334"/>
      <c r="N342" s="334"/>
      <c r="O342" s="337"/>
      <c r="P342" s="337"/>
      <c r="Q342" s="338" t="str">
        <f t="shared" si="392"/>
        <v xml:space="preserve"> </v>
      </c>
      <c r="R342" s="339" t="str">
        <f t="shared" si="393"/>
        <v/>
      </c>
      <c r="S342" s="340" t="str">
        <f t="shared" si="446"/>
        <v/>
      </c>
      <c r="T342" s="341" t="str">
        <f t="shared" si="394"/>
        <v/>
      </c>
      <c r="U342" s="341" t="str">
        <f t="shared" si="395"/>
        <v/>
      </c>
      <c r="V342" s="341" t="str">
        <f t="shared" si="396"/>
        <v/>
      </c>
      <c r="W342" s="341" t="str">
        <f t="shared" si="397"/>
        <v/>
      </c>
      <c r="X342" s="340" t="str">
        <f t="shared" si="447"/>
        <v/>
      </c>
      <c r="Y342" s="342" t="str">
        <f t="shared" si="448"/>
        <v/>
      </c>
      <c r="Z342" s="343" t="str">
        <f t="shared" si="449"/>
        <v/>
      </c>
      <c r="AA342" s="344" t="str">
        <f t="shared" si="450"/>
        <v/>
      </c>
      <c r="AB342" s="345" t="str">
        <f t="shared" si="398"/>
        <v/>
      </c>
      <c r="AC342" s="346" t="str">
        <f t="shared" si="399"/>
        <v/>
      </c>
      <c r="AD342" s="346" t="str">
        <f t="shared" si="400"/>
        <v/>
      </c>
      <c r="AE342" s="344" t="str">
        <f t="shared" si="451"/>
        <v/>
      </c>
      <c r="AF342" s="346" t="str">
        <f t="shared" si="401"/>
        <v/>
      </c>
      <c r="AG342" s="344" t="str">
        <f t="shared" si="452"/>
        <v/>
      </c>
      <c r="AH342" s="344" t="str">
        <f t="shared" si="453"/>
        <v/>
      </c>
      <c r="AI342" s="344" t="str">
        <f t="shared" si="454"/>
        <v/>
      </c>
      <c r="AJ342" s="346" t="str">
        <f t="shared" si="455"/>
        <v/>
      </c>
      <c r="AK342" s="346" t="str">
        <f t="shared" si="456"/>
        <v/>
      </c>
      <c r="AL342" s="347" t="str">
        <f t="shared" si="457"/>
        <v/>
      </c>
      <c r="AM342" s="141"/>
      <c r="AN342" s="141"/>
      <c r="AO342" s="142"/>
      <c r="AP342" s="58">
        <f t="shared" si="402"/>
        <v>0</v>
      </c>
      <c r="AQ342" s="94">
        <f>SUM(AP$10:AP342)</f>
        <v>0</v>
      </c>
      <c r="AR342" s="143">
        <f t="shared" si="391"/>
        <v>0.1</v>
      </c>
      <c r="AS342" s="144" t="str">
        <f t="shared" si="403"/>
        <v/>
      </c>
      <c r="AT342" s="144" t="str">
        <f t="shared" si="430"/>
        <v/>
      </c>
      <c r="AU342" s="145"/>
      <c r="AV342" s="58">
        <f t="shared" si="389"/>
        <v>0</v>
      </c>
      <c r="AW342" s="318">
        <f>SUM(AV$10:AV342)</f>
        <v>0</v>
      </c>
      <c r="AX342" s="319">
        <f t="shared" si="390"/>
        <v>0.1</v>
      </c>
      <c r="AY342" s="144" t="str">
        <f t="shared" si="444"/>
        <v/>
      </c>
      <c r="AZ342" s="144" t="str">
        <f t="shared" si="445"/>
        <v/>
      </c>
      <c r="BA342" s="144"/>
      <c r="BB342" s="146" t="str">
        <f t="shared" si="404"/>
        <v/>
      </c>
      <c r="BC342" s="66" t="str">
        <f t="shared" si="443"/>
        <v/>
      </c>
      <c r="BD342" s="195" t="str">
        <f t="shared" si="405"/>
        <v/>
      </c>
      <c r="BF342" s="283"/>
      <c r="BG342" s="286" t="str">
        <f t="shared" si="406"/>
        <v/>
      </c>
      <c r="BY342" s="211" t="str">
        <f t="shared" si="407"/>
        <v/>
      </c>
      <c r="BZ342" s="150" t="str">
        <f t="shared" si="408"/>
        <v/>
      </c>
      <c r="CB342" s="54" t="str">
        <f t="shared" si="442"/>
        <v/>
      </c>
      <c r="CD342" s="54" t="str">
        <f t="shared" si="409"/>
        <v/>
      </c>
      <c r="CF342" s="54" t="str">
        <f t="shared" si="410"/>
        <v/>
      </c>
      <c r="CH342" s="150" t="str">
        <f t="shared" si="411"/>
        <v/>
      </c>
      <c r="CI342" s="290"/>
      <c r="CJ342" s="150" t="str">
        <f t="shared" si="412"/>
        <v/>
      </c>
      <c r="CK342" s="290"/>
      <c r="CL342" s="54" t="str">
        <f t="shared" si="431"/>
        <v/>
      </c>
      <c r="CM342" s="290"/>
      <c r="CN342" s="150" t="str">
        <f t="shared" si="413"/>
        <v/>
      </c>
      <c r="CO342" s="290"/>
      <c r="CP342" s="150" t="str">
        <f t="shared" si="414"/>
        <v/>
      </c>
      <c r="CQ342" s="290"/>
      <c r="CR342" s="150" t="str">
        <f t="shared" si="415"/>
        <v/>
      </c>
      <c r="CS342" s="290"/>
      <c r="CT342" s="150" t="str">
        <f t="shared" si="416"/>
        <v/>
      </c>
      <c r="CU342" s="150"/>
      <c r="CV342" s="150" t="str">
        <f t="shared" si="417"/>
        <v/>
      </c>
      <c r="CW342" s="94"/>
      <c r="CX342" s="151" t="str">
        <f t="shared" si="387"/>
        <v/>
      </c>
      <c r="CY342" s="151" t="str">
        <f t="shared" si="388"/>
        <v/>
      </c>
      <c r="CZ342" s="152"/>
      <c r="DA342" s="373" t="str">
        <f t="shared" si="432"/>
        <v/>
      </c>
      <c r="DC342" s="153">
        <f t="shared" si="418"/>
        <v>0</v>
      </c>
      <c r="DD342" s="153">
        <f t="shared" si="419"/>
        <v>0</v>
      </c>
      <c r="DE342" s="153">
        <f t="shared" si="420"/>
        <v>0</v>
      </c>
      <c r="DF342" s="158">
        <f t="shared" si="421"/>
        <v>-4.7000000000000002E-3</v>
      </c>
      <c r="DG342" s="159">
        <f t="shared" si="433"/>
        <v>-1.1703000000000001</v>
      </c>
      <c r="DH342" s="158">
        <f t="shared" si="422"/>
        <v>3.1999999999999997E-3</v>
      </c>
      <c r="DI342" s="159">
        <f t="shared" si="434"/>
        <v>0.79679999999999995</v>
      </c>
      <c r="DJ342" s="158">
        <f t="shared" si="423"/>
        <v>-2.7000000000000001E-3</v>
      </c>
      <c r="DK342" s="159">
        <f t="shared" si="435"/>
        <v>-0.67230000000000001</v>
      </c>
      <c r="DL342" s="158">
        <f t="shared" si="424"/>
        <v>1.1999999999999999E-3</v>
      </c>
      <c r="DM342" s="159">
        <f t="shared" si="436"/>
        <v>0.29879999999999995</v>
      </c>
      <c r="DN342" s="158">
        <f t="shared" si="425"/>
        <v>1.46E-2</v>
      </c>
      <c r="DO342" s="159">
        <f t="shared" si="437"/>
        <v>3.6354000000000002</v>
      </c>
      <c r="DP342" s="158">
        <f t="shared" si="426"/>
        <v>-1.2999999999999999E-2</v>
      </c>
      <c r="DQ342" s="159">
        <f t="shared" si="438"/>
        <v>-3.2369999999999997</v>
      </c>
      <c r="DR342" s="158">
        <f t="shared" si="427"/>
        <v>-6.7000000000000002E-3</v>
      </c>
      <c r="DS342" s="159">
        <f t="shared" si="439"/>
        <v>-1.6683000000000001</v>
      </c>
      <c r="DT342" s="158">
        <f t="shared" si="428"/>
        <v>-1.2999999999999999E-2</v>
      </c>
      <c r="DU342" s="159">
        <f t="shared" si="440"/>
        <v>-3.2369999999999997</v>
      </c>
      <c r="DV342" s="158">
        <f t="shared" si="429"/>
        <v>-6.7000000000000002E-3</v>
      </c>
      <c r="DW342" s="160">
        <f t="shared" si="441"/>
        <v>-1.6683000000000001</v>
      </c>
    </row>
    <row r="343" spans="1:127" ht="24.95" customHeight="1" x14ac:dyDescent="0.2">
      <c r="A343" s="272">
        <v>334</v>
      </c>
      <c r="B343" s="336"/>
      <c r="C343" s="332"/>
      <c r="D343" s="333"/>
      <c r="E343" s="334"/>
      <c r="F343" s="335"/>
      <c r="G343" s="334"/>
      <c r="H343" s="371"/>
      <c r="I343" s="334"/>
      <c r="J343" s="334"/>
      <c r="K343" s="334"/>
      <c r="L343" s="334"/>
      <c r="M343" s="334"/>
      <c r="N343" s="334"/>
      <c r="O343" s="337"/>
      <c r="P343" s="337"/>
      <c r="Q343" s="338" t="str">
        <f t="shared" si="392"/>
        <v xml:space="preserve"> </v>
      </c>
      <c r="R343" s="339" t="str">
        <f t="shared" si="393"/>
        <v/>
      </c>
      <c r="S343" s="340" t="str">
        <f t="shared" si="446"/>
        <v/>
      </c>
      <c r="T343" s="341" t="str">
        <f t="shared" si="394"/>
        <v/>
      </c>
      <c r="U343" s="341" t="str">
        <f t="shared" si="395"/>
        <v/>
      </c>
      <c r="V343" s="341" t="str">
        <f t="shared" si="396"/>
        <v/>
      </c>
      <c r="W343" s="341" t="str">
        <f t="shared" si="397"/>
        <v/>
      </c>
      <c r="X343" s="340" t="str">
        <f t="shared" si="447"/>
        <v/>
      </c>
      <c r="Y343" s="342" t="str">
        <f t="shared" si="448"/>
        <v/>
      </c>
      <c r="Z343" s="343" t="str">
        <f t="shared" si="449"/>
        <v/>
      </c>
      <c r="AA343" s="344" t="str">
        <f t="shared" si="450"/>
        <v/>
      </c>
      <c r="AB343" s="345" t="str">
        <f t="shared" si="398"/>
        <v/>
      </c>
      <c r="AC343" s="346" t="str">
        <f t="shared" si="399"/>
        <v/>
      </c>
      <c r="AD343" s="346" t="str">
        <f t="shared" si="400"/>
        <v/>
      </c>
      <c r="AE343" s="344" t="str">
        <f t="shared" si="451"/>
        <v/>
      </c>
      <c r="AF343" s="346" t="str">
        <f t="shared" si="401"/>
        <v/>
      </c>
      <c r="AG343" s="344" t="str">
        <f t="shared" si="452"/>
        <v/>
      </c>
      <c r="AH343" s="344" t="str">
        <f t="shared" si="453"/>
        <v/>
      </c>
      <c r="AI343" s="344" t="str">
        <f t="shared" si="454"/>
        <v/>
      </c>
      <c r="AJ343" s="346" t="str">
        <f t="shared" si="455"/>
        <v/>
      </c>
      <c r="AK343" s="346" t="str">
        <f t="shared" si="456"/>
        <v/>
      </c>
      <c r="AL343" s="347" t="str">
        <f t="shared" si="457"/>
        <v/>
      </c>
      <c r="AM343" s="141"/>
      <c r="AN343" s="141"/>
      <c r="AO343" s="142"/>
      <c r="AP343" s="58">
        <f t="shared" si="402"/>
        <v>0</v>
      </c>
      <c r="AQ343" s="94">
        <f>SUM(AP$10:AP343)</f>
        <v>0</v>
      </c>
      <c r="AR343" s="143">
        <f t="shared" si="391"/>
        <v>0.1</v>
      </c>
      <c r="AS343" s="144" t="str">
        <f t="shared" si="403"/>
        <v/>
      </c>
      <c r="AT343" s="144" t="str">
        <f t="shared" si="430"/>
        <v/>
      </c>
      <c r="AU343" s="145"/>
      <c r="AV343" s="58">
        <f t="shared" si="389"/>
        <v>0</v>
      </c>
      <c r="AW343" s="318">
        <f>SUM(AV$10:AV343)</f>
        <v>0</v>
      </c>
      <c r="AX343" s="319">
        <f t="shared" si="390"/>
        <v>0.1</v>
      </c>
      <c r="AY343" s="144" t="str">
        <f t="shared" si="444"/>
        <v/>
      </c>
      <c r="AZ343" s="144" t="str">
        <f t="shared" si="445"/>
        <v/>
      </c>
      <c r="BA343" s="144"/>
      <c r="BB343" s="146" t="str">
        <f t="shared" si="404"/>
        <v/>
      </c>
      <c r="BC343" s="66" t="str">
        <f t="shared" si="443"/>
        <v/>
      </c>
      <c r="BD343" s="195" t="str">
        <f t="shared" si="405"/>
        <v/>
      </c>
      <c r="BF343" s="283"/>
      <c r="BG343" s="286" t="str">
        <f t="shared" si="406"/>
        <v/>
      </c>
      <c r="BY343" s="211" t="str">
        <f t="shared" si="407"/>
        <v/>
      </c>
      <c r="BZ343" s="150" t="str">
        <f t="shared" si="408"/>
        <v/>
      </c>
      <c r="CB343" s="54" t="str">
        <f t="shared" si="442"/>
        <v/>
      </c>
      <c r="CD343" s="54" t="str">
        <f t="shared" si="409"/>
        <v/>
      </c>
      <c r="CF343" s="54" t="str">
        <f t="shared" si="410"/>
        <v/>
      </c>
      <c r="CH343" s="150" t="str">
        <f t="shared" si="411"/>
        <v/>
      </c>
      <c r="CI343" s="290"/>
      <c r="CJ343" s="150" t="str">
        <f t="shared" si="412"/>
        <v/>
      </c>
      <c r="CK343" s="290"/>
      <c r="CL343" s="54" t="str">
        <f t="shared" si="431"/>
        <v/>
      </c>
      <c r="CM343" s="290"/>
      <c r="CN343" s="150" t="str">
        <f t="shared" si="413"/>
        <v/>
      </c>
      <c r="CO343" s="290"/>
      <c r="CP343" s="150" t="str">
        <f t="shared" si="414"/>
        <v/>
      </c>
      <c r="CQ343" s="290"/>
      <c r="CR343" s="150" t="str">
        <f t="shared" si="415"/>
        <v/>
      </c>
      <c r="CS343" s="290"/>
      <c r="CT343" s="150" t="str">
        <f t="shared" si="416"/>
        <v/>
      </c>
      <c r="CU343" s="150"/>
      <c r="CV343" s="150" t="str">
        <f t="shared" si="417"/>
        <v/>
      </c>
      <c r="CW343" s="94"/>
      <c r="CX343" s="151" t="str">
        <f t="shared" ref="CX343:CX406" si="458">IF(S343="YES",0,IF(S343="NO",1,""))</f>
        <v/>
      </c>
      <c r="CY343" s="151" t="str">
        <f t="shared" ref="CY343:CY406" si="459">IF(S343="YES",1,IF(S343="NO",0,""))</f>
        <v/>
      </c>
      <c r="CZ343" s="152"/>
      <c r="DA343" s="373" t="str">
        <f t="shared" si="432"/>
        <v/>
      </c>
      <c r="DC343" s="153">
        <f t="shared" si="418"/>
        <v>0</v>
      </c>
      <c r="DD343" s="153">
        <f t="shared" si="419"/>
        <v>0</v>
      </c>
      <c r="DE343" s="153">
        <f t="shared" si="420"/>
        <v>0</v>
      </c>
      <c r="DF343" s="158">
        <f t="shared" si="421"/>
        <v>-4.7000000000000002E-3</v>
      </c>
      <c r="DG343" s="159">
        <f t="shared" si="433"/>
        <v>-1.1703000000000001</v>
      </c>
      <c r="DH343" s="158">
        <f t="shared" si="422"/>
        <v>3.1999999999999997E-3</v>
      </c>
      <c r="DI343" s="159">
        <f t="shared" si="434"/>
        <v>0.79679999999999995</v>
      </c>
      <c r="DJ343" s="158">
        <f t="shared" si="423"/>
        <v>-2.7000000000000001E-3</v>
      </c>
      <c r="DK343" s="159">
        <f t="shared" si="435"/>
        <v>-0.67230000000000001</v>
      </c>
      <c r="DL343" s="158">
        <f t="shared" si="424"/>
        <v>1.1999999999999999E-3</v>
      </c>
      <c r="DM343" s="159">
        <f t="shared" si="436"/>
        <v>0.29879999999999995</v>
      </c>
      <c r="DN343" s="158">
        <f t="shared" si="425"/>
        <v>1.46E-2</v>
      </c>
      <c r="DO343" s="159">
        <f t="shared" si="437"/>
        <v>3.6354000000000002</v>
      </c>
      <c r="DP343" s="158">
        <f t="shared" si="426"/>
        <v>-1.2999999999999999E-2</v>
      </c>
      <c r="DQ343" s="159">
        <f t="shared" si="438"/>
        <v>-3.2369999999999997</v>
      </c>
      <c r="DR343" s="158">
        <f t="shared" si="427"/>
        <v>-6.7000000000000002E-3</v>
      </c>
      <c r="DS343" s="159">
        <f t="shared" si="439"/>
        <v>-1.6683000000000001</v>
      </c>
      <c r="DT343" s="158">
        <f t="shared" si="428"/>
        <v>-1.2999999999999999E-2</v>
      </c>
      <c r="DU343" s="159">
        <f t="shared" si="440"/>
        <v>-3.2369999999999997</v>
      </c>
      <c r="DV343" s="158">
        <f t="shared" si="429"/>
        <v>-6.7000000000000002E-3</v>
      </c>
      <c r="DW343" s="160">
        <f t="shared" si="441"/>
        <v>-1.6683000000000001</v>
      </c>
    </row>
    <row r="344" spans="1:127" ht="24.95" customHeight="1" x14ac:dyDescent="0.2">
      <c r="A344" s="272">
        <v>335</v>
      </c>
      <c r="B344" s="336"/>
      <c r="C344" s="332"/>
      <c r="D344" s="333"/>
      <c r="E344" s="334"/>
      <c r="F344" s="335"/>
      <c r="G344" s="334"/>
      <c r="H344" s="371"/>
      <c r="I344" s="334"/>
      <c r="J344" s="334"/>
      <c r="K344" s="334"/>
      <c r="L344" s="334"/>
      <c r="M344" s="334"/>
      <c r="N344" s="334"/>
      <c r="O344" s="337"/>
      <c r="P344" s="337"/>
      <c r="Q344" s="338" t="str">
        <f t="shared" si="392"/>
        <v xml:space="preserve"> </v>
      </c>
      <c r="R344" s="339" t="str">
        <f t="shared" si="393"/>
        <v/>
      </c>
      <c r="S344" s="340" t="str">
        <f t="shared" si="446"/>
        <v/>
      </c>
      <c r="T344" s="341" t="str">
        <f t="shared" si="394"/>
        <v/>
      </c>
      <c r="U344" s="341" t="str">
        <f t="shared" si="395"/>
        <v/>
      </c>
      <c r="V344" s="341" t="str">
        <f t="shared" si="396"/>
        <v/>
      </c>
      <c r="W344" s="341" t="str">
        <f t="shared" si="397"/>
        <v/>
      </c>
      <c r="X344" s="340" t="str">
        <f t="shared" si="447"/>
        <v/>
      </c>
      <c r="Y344" s="342" t="str">
        <f t="shared" si="448"/>
        <v/>
      </c>
      <c r="Z344" s="343" t="str">
        <f t="shared" si="449"/>
        <v/>
      </c>
      <c r="AA344" s="344" t="str">
        <f t="shared" si="450"/>
        <v/>
      </c>
      <c r="AB344" s="345" t="str">
        <f t="shared" si="398"/>
        <v/>
      </c>
      <c r="AC344" s="346" t="str">
        <f t="shared" si="399"/>
        <v/>
      </c>
      <c r="AD344" s="346" t="str">
        <f t="shared" si="400"/>
        <v/>
      </c>
      <c r="AE344" s="344" t="str">
        <f t="shared" si="451"/>
        <v/>
      </c>
      <c r="AF344" s="346" t="str">
        <f t="shared" si="401"/>
        <v/>
      </c>
      <c r="AG344" s="344" t="str">
        <f t="shared" si="452"/>
        <v/>
      </c>
      <c r="AH344" s="344" t="str">
        <f t="shared" si="453"/>
        <v/>
      </c>
      <c r="AI344" s="344" t="str">
        <f t="shared" si="454"/>
        <v/>
      </c>
      <c r="AJ344" s="346" t="str">
        <f t="shared" si="455"/>
        <v/>
      </c>
      <c r="AK344" s="346" t="str">
        <f t="shared" si="456"/>
        <v/>
      </c>
      <c r="AL344" s="347" t="str">
        <f t="shared" si="457"/>
        <v/>
      </c>
      <c r="AM344" s="141"/>
      <c r="AN344" s="141"/>
      <c r="AO344" s="142"/>
      <c r="AP344" s="58">
        <f t="shared" si="402"/>
        <v>0</v>
      </c>
      <c r="AQ344" s="94">
        <f>SUM(AP$10:AP344)</f>
        <v>0</v>
      </c>
      <c r="AR344" s="143">
        <f t="shared" si="391"/>
        <v>0.1</v>
      </c>
      <c r="AS344" s="144" t="str">
        <f t="shared" si="403"/>
        <v/>
      </c>
      <c r="AT344" s="144" t="str">
        <f t="shared" si="430"/>
        <v/>
      </c>
      <c r="AU344" s="145"/>
      <c r="AV344" s="58">
        <f t="shared" si="389"/>
        <v>0</v>
      </c>
      <c r="AW344" s="318">
        <f>SUM(AV$10:AV344)</f>
        <v>0</v>
      </c>
      <c r="AX344" s="319">
        <f t="shared" si="390"/>
        <v>0.1</v>
      </c>
      <c r="AY344" s="144" t="str">
        <f t="shared" si="444"/>
        <v/>
      </c>
      <c r="AZ344" s="144" t="str">
        <f t="shared" si="445"/>
        <v/>
      </c>
      <c r="BA344" s="144"/>
      <c r="BB344" s="146" t="str">
        <f t="shared" si="404"/>
        <v/>
      </c>
      <c r="BC344" s="66" t="str">
        <f t="shared" si="443"/>
        <v/>
      </c>
      <c r="BD344" s="195" t="str">
        <f t="shared" si="405"/>
        <v/>
      </c>
      <c r="BF344" s="283"/>
      <c r="BG344" s="286" t="str">
        <f t="shared" si="406"/>
        <v/>
      </c>
      <c r="BY344" s="211" t="str">
        <f t="shared" si="407"/>
        <v/>
      </c>
      <c r="BZ344" s="150" t="str">
        <f t="shared" si="408"/>
        <v/>
      </c>
      <c r="CB344" s="54" t="str">
        <f t="shared" si="442"/>
        <v/>
      </c>
      <c r="CD344" s="54" t="str">
        <f t="shared" si="409"/>
        <v/>
      </c>
      <c r="CF344" s="54" t="str">
        <f t="shared" si="410"/>
        <v/>
      </c>
      <c r="CH344" s="150" t="str">
        <f t="shared" si="411"/>
        <v/>
      </c>
      <c r="CI344" s="290"/>
      <c r="CJ344" s="150" t="str">
        <f t="shared" si="412"/>
        <v/>
      </c>
      <c r="CK344" s="290"/>
      <c r="CL344" s="54" t="str">
        <f t="shared" si="431"/>
        <v/>
      </c>
      <c r="CM344" s="290"/>
      <c r="CN344" s="150" t="str">
        <f t="shared" si="413"/>
        <v/>
      </c>
      <c r="CO344" s="290"/>
      <c r="CP344" s="150" t="str">
        <f t="shared" si="414"/>
        <v/>
      </c>
      <c r="CQ344" s="290"/>
      <c r="CR344" s="150" t="str">
        <f t="shared" si="415"/>
        <v/>
      </c>
      <c r="CS344" s="290"/>
      <c r="CT344" s="150" t="str">
        <f t="shared" si="416"/>
        <v/>
      </c>
      <c r="CU344" s="150"/>
      <c r="CV344" s="150" t="str">
        <f t="shared" si="417"/>
        <v/>
      </c>
      <c r="CW344" s="94"/>
      <c r="CX344" s="151" t="str">
        <f t="shared" si="458"/>
        <v/>
      </c>
      <c r="CY344" s="151" t="str">
        <f t="shared" si="459"/>
        <v/>
      </c>
      <c r="CZ344" s="152"/>
      <c r="DA344" s="373" t="str">
        <f t="shared" si="432"/>
        <v/>
      </c>
      <c r="DC344" s="153">
        <f t="shared" si="418"/>
        <v>0</v>
      </c>
      <c r="DD344" s="153">
        <f t="shared" si="419"/>
        <v>0</v>
      </c>
      <c r="DE344" s="153">
        <f t="shared" si="420"/>
        <v>0</v>
      </c>
      <c r="DF344" s="158">
        <f t="shared" si="421"/>
        <v>-4.7000000000000002E-3</v>
      </c>
      <c r="DG344" s="159">
        <f t="shared" si="433"/>
        <v>-1.1703000000000001</v>
      </c>
      <c r="DH344" s="158">
        <f t="shared" si="422"/>
        <v>3.1999999999999997E-3</v>
      </c>
      <c r="DI344" s="159">
        <f t="shared" si="434"/>
        <v>0.79679999999999995</v>
      </c>
      <c r="DJ344" s="158">
        <f t="shared" si="423"/>
        <v>-2.7000000000000001E-3</v>
      </c>
      <c r="DK344" s="159">
        <f t="shared" si="435"/>
        <v>-0.67230000000000001</v>
      </c>
      <c r="DL344" s="158">
        <f t="shared" si="424"/>
        <v>1.1999999999999999E-3</v>
      </c>
      <c r="DM344" s="159">
        <f t="shared" si="436"/>
        <v>0.29879999999999995</v>
      </c>
      <c r="DN344" s="158">
        <f t="shared" si="425"/>
        <v>1.46E-2</v>
      </c>
      <c r="DO344" s="159">
        <f t="shared" si="437"/>
        <v>3.6354000000000002</v>
      </c>
      <c r="DP344" s="158">
        <f t="shared" si="426"/>
        <v>-1.2999999999999999E-2</v>
      </c>
      <c r="DQ344" s="159">
        <f t="shared" si="438"/>
        <v>-3.2369999999999997</v>
      </c>
      <c r="DR344" s="158">
        <f t="shared" si="427"/>
        <v>-6.7000000000000002E-3</v>
      </c>
      <c r="DS344" s="159">
        <f t="shared" si="439"/>
        <v>-1.6683000000000001</v>
      </c>
      <c r="DT344" s="158">
        <f t="shared" si="428"/>
        <v>-1.2999999999999999E-2</v>
      </c>
      <c r="DU344" s="159">
        <f t="shared" si="440"/>
        <v>-3.2369999999999997</v>
      </c>
      <c r="DV344" s="158">
        <f t="shared" si="429"/>
        <v>-6.7000000000000002E-3</v>
      </c>
      <c r="DW344" s="160">
        <f t="shared" si="441"/>
        <v>-1.6683000000000001</v>
      </c>
    </row>
    <row r="345" spans="1:127" ht="24.95" customHeight="1" x14ac:dyDescent="0.2">
      <c r="A345" s="272">
        <v>336</v>
      </c>
      <c r="B345" s="336"/>
      <c r="C345" s="332"/>
      <c r="D345" s="333"/>
      <c r="E345" s="334"/>
      <c r="F345" s="335"/>
      <c r="G345" s="334"/>
      <c r="H345" s="371"/>
      <c r="I345" s="334"/>
      <c r="J345" s="334"/>
      <c r="K345" s="334"/>
      <c r="L345" s="334"/>
      <c r="M345" s="334"/>
      <c r="N345" s="334"/>
      <c r="O345" s="337"/>
      <c r="P345" s="337"/>
      <c r="Q345" s="338" t="str">
        <f t="shared" si="392"/>
        <v xml:space="preserve"> </v>
      </c>
      <c r="R345" s="339" t="str">
        <f t="shared" si="393"/>
        <v/>
      </c>
      <c r="S345" s="340" t="str">
        <f t="shared" si="446"/>
        <v/>
      </c>
      <c r="T345" s="341" t="str">
        <f t="shared" si="394"/>
        <v/>
      </c>
      <c r="U345" s="341" t="str">
        <f t="shared" si="395"/>
        <v/>
      </c>
      <c r="V345" s="341" t="str">
        <f t="shared" si="396"/>
        <v/>
      </c>
      <c r="W345" s="341" t="str">
        <f t="shared" si="397"/>
        <v/>
      </c>
      <c r="X345" s="340" t="str">
        <f t="shared" si="447"/>
        <v/>
      </c>
      <c r="Y345" s="342" t="str">
        <f t="shared" si="448"/>
        <v/>
      </c>
      <c r="Z345" s="343" t="str">
        <f t="shared" si="449"/>
        <v/>
      </c>
      <c r="AA345" s="344" t="str">
        <f t="shared" si="450"/>
        <v/>
      </c>
      <c r="AB345" s="345" t="str">
        <f t="shared" si="398"/>
        <v/>
      </c>
      <c r="AC345" s="346" t="str">
        <f t="shared" si="399"/>
        <v/>
      </c>
      <c r="AD345" s="346" t="str">
        <f t="shared" si="400"/>
        <v/>
      </c>
      <c r="AE345" s="344" t="str">
        <f t="shared" si="451"/>
        <v/>
      </c>
      <c r="AF345" s="346" t="str">
        <f t="shared" si="401"/>
        <v/>
      </c>
      <c r="AG345" s="344" t="str">
        <f t="shared" si="452"/>
        <v/>
      </c>
      <c r="AH345" s="344" t="str">
        <f t="shared" si="453"/>
        <v/>
      </c>
      <c r="AI345" s="344" t="str">
        <f t="shared" si="454"/>
        <v/>
      </c>
      <c r="AJ345" s="346" t="str">
        <f t="shared" si="455"/>
        <v/>
      </c>
      <c r="AK345" s="346" t="str">
        <f t="shared" si="456"/>
        <v/>
      </c>
      <c r="AL345" s="347" t="str">
        <f t="shared" si="457"/>
        <v/>
      </c>
      <c r="AM345" s="141"/>
      <c r="AN345" s="141"/>
      <c r="AO345" s="142"/>
      <c r="AP345" s="58">
        <f t="shared" si="402"/>
        <v>0</v>
      </c>
      <c r="AQ345" s="94">
        <f>SUM(AP$10:AP345)</f>
        <v>0</v>
      </c>
      <c r="AR345" s="143">
        <f t="shared" si="391"/>
        <v>0.1</v>
      </c>
      <c r="AS345" s="144" t="str">
        <f t="shared" si="403"/>
        <v/>
      </c>
      <c r="AT345" s="144" t="str">
        <f t="shared" si="430"/>
        <v/>
      </c>
      <c r="AU345" s="145"/>
      <c r="AV345" s="58">
        <f t="shared" si="389"/>
        <v>0</v>
      </c>
      <c r="AW345" s="318">
        <f>SUM(AV$10:AV345)</f>
        <v>0</v>
      </c>
      <c r="AX345" s="319">
        <f t="shared" si="390"/>
        <v>0.1</v>
      </c>
      <c r="AY345" s="144" t="str">
        <f t="shared" si="444"/>
        <v/>
      </c>
      <c r="AZ345" s="144" t="str">
        <f t="shared" si="445"/>
        <v/>
      </c>
      <c r="BA345" s="144"/>
      <c r="BB345" s="146" t="str">
        <f t="shared" si="404"/>
        <v/>
      </c>
      <c r="BC345" s="66" t="str">
        <f t="shared" si="443"/>
        <v/>
      </c>
      <c r="BD345" s="195" t="str">
        <f t="shared" si="405"/>
        <v/>
      </c>
      <c r="BF345" s="283"/>
      <c r="BG345" s="286" t="str">
        <f t="shared" si="406"/>
        <v/>
      </c>
      <c r="BY345" s="211" t="str">
        <f t="shared" si="407"/>
        <v/>
      </c>
      <c r="BZ345" s="150" t="str">
        <f t="shared" si="408"/>
        <v/>
      </c>
      <c r="CB345" s="54" t="str">
        <f t="shared" si="442"/>
        <v/>
      </c>
      <c r="CD345" s="54" t="str">
        <f t="shared" si="409"/>
        <v/>
      </c>
      <c r="CF345" s="54" t="str">
        <f t="shared" si="410"/>
        <v/>
      </c>
      <c r="CH345" s="150" t="str">
        <f t="shared" si="411"/>
        <v/>
      </c>
      <c r="CI345" s="290"/>
      <c r="CJ345" s="150" t="str">
        <f t="shared" si="412"/>
        <v/>
      </c>
      <c r="CK345" s="290"/>
      <c r="CL345" s="54" t="str">
        <f t="shared" si="431"/>
        <v/>
      </c>
      <c r="CM345" s="290"/>
      <c r="CN345" s="150" t="str">
        <f t="shared" si="413"/>
        <v/>
      </c>
      <c r="CO345" s="290"/>
      <c r="CP345" s="150" t="str">
        <f t="shared" si="414"/>
        <v/>
      </c>
      <c r="CQ345" s="290"/>
      <c r="CR345" s="150" t="str">
        <f t="shared" si="415"/>
        <v/>
      </c>
      <c r="CS345" s="290"/>
      <c r="CT345" s="150" t="str">
        <f t="shared" si="416"/>
        <v/>
      </c>
      <c r="CU345" s="150"/>
      <c r="CV345" s="150" t="str">
        <f t="shared" si="417"/>
        <v/>
      </c>
      <c r="CW345" s="94"/>
      <c r="CX345" s="151" t="str">
        <f t="shared" si="458"/>
        <v/>
      </c>
      <c r="CY345" s="151" t="str">
        <f t="shared" si="459"/>
        <v/>
      </c>
      <c r="CZ345" s="152"/>
      <c r="DA345" s="373" t="str">
        <f t="shared" si="432"/>
        <v/>
      </c>
      <c r="DC345" s="153">
        <f t="shared" si="418"/>
        <v>0</v>
      </c>
      <c r="DD345" s="153">
        <f t="shared" si="419"/>
        <v>0</v>
      </c>
      <c r="DE345" s="153">
        <f t="shared" si="420"/>
        <v>0</v>
      </c>
      <c r="DF345" s="158">
        <f t="shared" si="421"/>
        <v>-4.7000000000000002E-3</v>
      </c>
      <c r="DG345" s="159">
        <f t="shared" si="433"/>
        <v>-1.1703000000000001</v>
      </c>
      <c r="DH345" s="158">
        <f t="shared" si="422"/>
        <v>3.1999999999999997E-3</v>
      </c>
      <c r="DI345" s="159">
        <f t="shared" si="434"/>
        <v>0.79679999999999995</v>
      </c>
      <c r="DJ345" s="158">
        <f t="shared" si="423"/>
        <v>-2.7000000000000001E-3</v>
      </c>
      <c r="DK345" s="159">
        <f t="shared" si="435"/>
        <v>-0.67230000000000001</v>
      </c>
      <c r="DL345" s="158">
        <f t="shared" si="424"/>
        <v>1.1999999999999999E-3</v>
      </c>
      <c r="DM345" s="159">
        <f t="shared" si="436"/>
        <v>0.29879999999999995</v>
      </c>
      <c r="DN345" s="158">
        <f t="shared" si="425"/>
        <v>1.46E-2</v>
      </c>
      <c r="DO345" s="159">
        <f t="shared" si="437"/>
        <v>3.6354000000000002</v>
      </c>
      <c r="DP345" s="158">
        <f t="shared" si="426"/>
        <v>-1.2999999999999999E-2</v>
      </c>
      <c r="DQ345" s="159">
        <f t="shared" si="438"/>
        <v>-3.2369999999999997</v>
      </c>
      <c r="DR345" s="158">
        <f t="shared" si="427"/>
        <v>-6.7000000000000002E-3</v>
      </c>
      <c r="DS345" s="159">
        <f t="shared" si="439"/>
        <v>-1.6683000000000001</v>
      </c>
      <c r="DT345" s="158">
        <f t="shared" si="428"/>
        <v>-1.2999999999999999E-2</v>
      </c>
      <c r="DU345" s="159">
        <f t="shared" si="440"/>
        <v>-3.2369999999999997</v>
      </c>
      <c r="DV345" s="158">
        <f t="shared" si="429"/>
        <v>-6.7000000000000002E-3</v>
      </c>
      <c r="DW345" s="160">
        <f t="shared" si="441"/>
        <v>-1.6683000000000001</v>
      </c>
    </row>
    <row r="346" spans="1:127" ht="24.95" customHeight="1" x14ac:dyDescent="0.2">
      <c r="A346" s="272">
        <v>337</v>
      </c>
      <c r="B346" s="336"/>
      <c r="C346" s="332"/>
      <c r="D346" s="333"/>
      <c r="E346" s="334"/>
      <c r="F346" s="335"/>
      <c r="G346" s="334"/>
      <c r="H346" s="371"/>
      <c r="I346" s="334"/>
      <c r="J346" s="334"/>
      <c r="K346" s="334"/>
      <c r="L346" s="334"/>
      <c r="M346" s="334"/>
      <c r="N346" s="334"/>
      <c r="O346" s="337"/>
      <c r="P346" s="337"/>
      <c r="Q346" s="338" t="str">
        <f t="shared" si="392"/>
        <v xml:space="preserve"> </v>
      </c>
      <c r="R346" s="339" t="str">
        <f t="shared" si="393"/>
        <v/>
      </c>
      <c r="S346" s="340" t="str">
        <f t="shared" si="446"/>
        <v/>
      </c>
      <c r="T346" s="341" t="str">
        <f t="shared" si="394"/>
        <v/>
      </c>
      <c r="U346" s="341" t="str">
        <f t="shared" si="395"/>
        <v/>
      </c>
      <c r="V346" s="341" t="str">
        <f t="shared" si="396"/>
        <v/>
      </c>
      <c r="W346" s="341" t="str">
        <f t="shared" si="397"/>
        <v/>
      </c>
      <c r="X346" s="340" t="str">
        <f t="shared" si="447"/>
        <v/>
      </c>
      <c r="Y346" s="342" t="str">
        <f t="shared" si="448"/>
        <v/>
      </c>
      <c r="Z346" s="343" t="str">
        <f t="shared" si="449"/>
        <v/>
      </c>
      <c r="AA346" s="344" t="str">
        <f t="shared" si="450"/>
        <v/>
      </c>
      <c r="AB346" s="345" t="str">
        <f t="shared" si="398"/>
        <v/>
      </c>
      <c r="AC346" s="346" t="str">
        <f t="shared" si="399"/>
        <v/>
      </c>
      <c r="AD346" s="346" t="str">
        <f t="shared" si="400"/>
        <v/>
      </c>
      <c r="AE346" s="344" t="str">
        <f t="shared" si="451"/>
        <v/>
      </c>
      <c r="AF346" s="346" t="str">
        <f t="shared" si="401"/>
        <v/>
      </c>
      <c r="AG346" s="344" t="str">
        <f t="shared" si="452"/>
        <v/>
      </c>
      <c r="AH346" s="344" t="str">
        <f t="shared" si="453"/>
        <v/>
      </c>
      <c r="AI346" s="344" t="str">
        <f t="shared" si="454"/>
        <v/>
      </c>
      <c r="AJ346" s="346" t="str">
        <f t="shared" si="455"/>
        <v/>
      </c>
      <c r="AK346" s="346" t="str">
        <f t="shared" si="456"/>
        <v/>
      </c>
      <c r="AL346" s="347" t="str">
        <f t="shared" si="457"/>
        <v/>
      </c>
      <c r="AM346" s="141"/>
      <c r="AN346" s="141"/>
      <c r="AO346" s="142"/>
      <c r="AP346" s="58">
        <f t="shared" si="402"/>
        <v>0</v>
      </c>
      <c r="AQ346" s="94">
        <f>SUM(AP$10:AP346)</f>
        <v>0</v>
      </c>
      <c r="AR346" s="143">
        <f t="shared" si="391"/>
        <v>0.1</v>
      </c>
      <c r="AS346" s="144" t="str">
        <f t="shared" si="403"/>
        <v/>
      </c>
      <c r="AT346" s="144" t="str">
        <f t="shared" si="430"/>
        <v/>
      </c>
      <c r="AU346" s="145"/>
      <c r="AV346" s="58">
        <f t="shared" si="389"/>
        <v>0</v>
      </c>
      <c r="AW346" s="318">
        <f>SUM(AV$10:AV346)</f>
        <v>0</v>
      </c>
      <c r="AX346" s="319">
        <f t="shared" si="390"/>
        <v>0.1</v>
      </c>
      <c r="AY346" s="144" t="str">
        <f t="shared" si="444"/>
        <v/>
      </c>
      <c r="AZ346" s="144" t="str">
        <f t="shared" si="445"/>
        <v/>
      </c>
      <c r="BA346" s="144"/>
      <c r="BB346" s="146" t="str">
        <f t="shared" si="404"/>
        <v/>
      </c>
      <c r="BC346" s="66" t="str">
        <f t="shared" si="443"/>
        <v/>
      </c>
      <c r="BD346" s="195" t="str">
        <f t="shared" si="405"/>
        <v/>
      </c>
      <c r="BF346" s="283"/>
      <c r="BG346" s="286" t="str">
        <f t="shared" si="406"/>
        <v/>
      </c>
      <c r="BY346" s="211" t="str">
        <f t="shared" si="407"/>
        <v/>
      </c>
      <c r="BZ346" s="150" t="str">
        <f t="shared" si="408"/>
        <v/>
      </c>
      <c r="CB346" s="54" t="str">
        <f t="shared" si="442"/>
        <v/>
      </c>
      <c r="CD346" s="54" t="str">
        <f t="shared" si="409"/>
        <v/>
      </c>
      <c r="CF346" s="54" t="str">
        <f t="shared" si="410"/>
        <v/>
      </c>
      <c r="CH346" s="150" t="str">
        <f t="shared" si="411"/>
        <v/>
      </c>
      <c r="CI346" s="290"/>
      <c r="CJ346" s="150" t="str">
        <f t="shared" si="412"/>
        <v/>
      </c>
      <c r="CK346" s="290"/>
      <c r="CL346" s="54" t="str">
        <f t="shared" si="431"/>
        <v/>
      </c>
      <c r="CM346" s="290"/>
      <c r="CN346" s="150" t="str">
        <f t="shared" si="413"/>
        <v/>
      </c>
      <c r="CO346" s="290"/>
      <c r="CP346" s="150" t="str">
        <f t="shared" si="414"/>
        <v/>
      </c>
      <c r="CQ346" s="290"/>
      <c r="CR346" s="150" t="str">
        <f t="shared" si="415"/>
        <v/>
      </c>
      <c r="CS346" s="290"/>
      <c r="CT346" s="150" t="str">
        <f t="shared" si="416"/>
        <v/>
      </c>
      <c r="CU346" s="150"/>
      <c r="CV346" s="150" t="str">
        <f t="shared" si="417"/>
        <v/>
      </c>
      <c r="CW346" s="94"/>
      <c r="CX346" s="151" t="str">
        <f t="shared" si="458"/>
        <v/>
      </c>
      <c r="CY346" s="151" t="str">
        <f t="shared" si="459"/>
        <v/>
      </c>
      <c r="CZ346" s="152"/>
      <c r="DA346" s="373" t="str">
        <f t="shared" si="432"/>
        <v/>
      </c>
      <c r="DC346" s="153">
        <f t="shared" si="418"/>
        <v>0</v>
      </c>
      <c r="DD346" s="153">
        <f t="shared" si="419"/>
        <v>0</v>
      </c>
      <c r="DE346" s="153">
        <f t="shared" si="420"/>
        <v>0</v>
      </c>
      <c r="DF346" s="158">
        <f t="shared" si="421"/>
        <v>-4.7000000000000002E-3</v>
      </c>
      <c r="DG346" s="159">
        <f t="shared" si="433"/>
        <v>-1.1703000000000001</v>
      </c>
      <c r="DH346" s="158">
        <f t="shared" si="422"/>
        <v>3.1999999999999997E-3</v>
      </c>
      <c r="DI346" s="159">
        <f t="shared" si="434"/>
        <v>0.79679999999999995</v>
      </c>
      <c r="DJ346" s="158">
        <f t="shared" si="423"/>
        <v>-2.7000000000000001E-3</v>
      </c>
      <c r="DK346" s="159">
        <f t="shared" si="435"/>
        <v>-0.67230000000000001</v>
      </c>
      <c r="DL346" s="158">
        <f t="shared" si="424"/>
        <v>1.1999999999999999E-3</v>
      </c>
      <c r="DM346" s="159">
        <f t="shared" si="436"/>
        <v>0.29879999999999995</v>
      </c>
      <c r="DN346" s="158">
        <f t="shared" si="425"/>
        <v>1.46E-2</v>
      </c>
      <c r="DO346" s="159">
        <f t="shared" si="437"/>
        <v>3.6354000000000002</v>
      </c>
      <c r="DP346" s="158">
        <f t="shared" si="426"/>
        <v>-1.2999999999999999E-2</v>
      </c>
      <c r="DQ346" s="159">
        <f t="shared" si="438"/>
        <v>-3.2369999999999997</v>
      </c>
      <c r="DR346" s="158">
        <f t="shared" si="427"/>
        <v>-6.7000000000000002E-3</v>
      </c>
      <c r="DS346" s="159">
        <f t="shared" si="439"/>
        <v>-1.6683000000000001</v>
      </c>
      <c r="DT346" s="158">
        <f t="shared" si="428"/>
        <v>-1.2999999999999999E-2</v>
      </c>
      <c r="DU346" s="159">
        <f t="shared" si="440"/>
        <v>-3.2369999999999997</v>
      </c>
      <c r="DV346" s="158">
        <f t="shared" si="429"/>
        <v>-6.7000000000000002E-3</v>
      </c>
      <c r="DW346" s="160">
        <f t="shared" si="441"/>
        <v>-1.6683000000000001</v>
      </c>
    </row>
    <row r="347" spans="1:127" ht="24.95" customHeight="1" x14ac:dyDescent="0.2">
      <c r="A347" s="272">
        <v>338</v>
      </c>
      <c r="B347" s="336"/>
      <c r="C347" s="332"/>
      <c r="D347" s="333"/>
      <c r="E347" s="334"/>
      <c r="F347" s="335"/>
      <c r="G347" s="334"/>
      <c r="H347" s="371"/>
      <c r="I347" s="334"/>
      <c r="J347" s="334"/>
      <c r="K347" s="334"/>
      <c r="L347" s="334"/>
      <c r="M347" s="334"/>
      <c r="N347" s="334"/>
      <c r="O347" s="337"/>
      <c r="P347" s="337"/>
      <c r="Q347" s="338" t="str">
        <f t="shared" si="392"/>
        <v xml:space="preserve"> </v>
      </c>
      <c r="R347" s="339" t="str">
        <f t="shared" si="393"/>
        <v/>
      </c>
      <c r="S347" s="340" t="str">
        <f t="shared" si="446"/>
        <v/>
      </c>
      <c r="T347" s="341" t="str">
        <f t="shared" si="394"/>
        <v/>
      </c>
      <c r="U347" s="341" t="str">
        <f t="shared" si="395"/>
        <v/>
      </c>
      <c r="V347" s="341" t="str">
        <f t="shared" si="396"/>
        <v/>
      </c>
      <c r="W347" s="341" t="str">
        <f t="shared" si="397"/>
        <v/>
      </c>
      <c r="X347" s="340" t="str">
        <f t="shared" si="447"/>
        <v/>
      </c>
      <c r="Y347" s="342" t="str">
        <f t="shared" si="448"/>
        <v/>
      </c>
      <c r="Z347" s="343" t="str">
        <f t="shared" si="449"/>
        <v/>
      </c>
      <c r="AA347" s="344" t="str">
        <f t="shared" si="450"/>
        <v/>
      </c>
      <c r="AB347" s="345" t="str">
        <f t="shared" si="398"/>
        <v/>
      </c>
      <c r="AC347" s="346" t="str">
        <f t="shared" si="399"/>
        <v/>
      </c>
      <c r="AD347" s="346" t="str">
        <f t="shared" si="400"/>
        <v/>
      </c>
      <c r="AE347" s="344" t="str">
        <f t="shared" si="451"/>
        <v/>
      </c>
      <c r="AF347" s="346" t="str">
        <f t="shared" si="401"/>
        <v/>
      </c>
      <c r="AG347" s="344" t="str">
        <f t="shared" si="452"/>
        <v/>
      </c>
      <c r="AH347" s="344" t="str">
        <f t="shared" si="453"/>
        <v/>
      </c>
      <c r="AI347" s="344" t="str">
        <f t="shared" si="454"/>
        <v/>
      </c>
      <c r="AJ347" s="346" t="str">
        <f t="shared" si="455"/>
        <v/>
      </c>
      <c r="AK347" s="346" t="str">
        <f t="shared" si="456"/>
        <v/>
      </c>
      <c r="AL347" s="347" t="str">
        <f t="shared" si="457"/>
        <v/>
      </c>
      <c r="AM347" s="141"/>
      <c r="AN347" s="141"/>
      <c r="AO347" s="142"/>
      <c r="AP347" s="58">
        <f t="shared" si="402"/>
        <v>0</v>
      </c>
      <c r="AQ347" s="94">
        <f>SUM(AP$10:AP347)</f>
        <v>0</v>
      </c>
      <c r="AR347" s="143">
        <f t="shared" si="391"/>
        <v>0.1</v>
      </c>
      <c r="AS347" s="144" t="str">
        <f t="shared" si="403"/>
        <v/>
      </c>
      <c r="AT347" s="144" t="str">
        <f t="shared" si="430"/>
        <v/>
      </c>
      <c r="AU347" s="145"/>
      <c r="AV347" s="58">
        <f t="shared" si="389"/>
        <v>0</v>
      </c>
      <c r="AW347" s="318">
        <f>SUM(AV$10:AV347)</f>
        <v>0</v>
      </c>
      <c r="AX347" s="319">
        <f t="shared" si="390"/>
        <v>0.1</v>
      </c>
      <c r="AY347" s="144" t="str">
        <f t="shared" si="444"/>
        <v/>
      </c>
      <c r="AZ347" s="144" t="str">
        <f t="shared" si="445"/>
        <v/>
      </c>
      <c r="BA347" s="144"/>
      <c r="BB347" s="146" t="str">
        <f t="shared" si="404"/>
        <v/>
      </c>
      <c r="BC347" s="66" t="str">
        <f t="shared" si="443"/>
        <v/>
      </c>
      <c r="BD347" s="195" t="str">
        <f t="shared" si="405"/>
        <v/>
      </c>
      <c r="BF347" s="283"/>
      <c r="BG347" s="286" t="str">
        <f t="shared" si="406"/>
        <v/>
      </c>
      <c r="BY347" s="211" t="str">
        <f t="shared" si="407"/>
        <v/>
      </c>
      <c r="BZ347" s="150" t="str">
        <f t="shared" si="408"/>
        <v/>
      </c>
      <c r="CB347" s="54" t="str">
        <f t="shared" si="442"/>
        <v/>
      </c>
      <c r="CD347" s="54" t="str">
        <f t="shared" si="409"/>
        <v/>
      </c>
      <c r="CF347" s="54" t="str">
        <f t="shared" si="410"/>
        <v/>
      </c>
      <c r="CH347" s="150" t="str">
        <f t="shared" si="411"/>
        <v/>
      </c>
      <c r="CI347" s="290"/>
      <c r="CJ347" s="150" t="str">
        <f t="shared" si="412"/>
        <v/>
      </c>
      <c r="CK347" s="290"/>
      <c r="CL347" s="54" t="str">
        <f t="shared" si="431"/>
        <v/>
      </c>
      <c r="CM347" s="290"/>
      <c r="CN347" s="150" t="str">
        <f t="shared" si="413"/>
        <v/>
      </c>
      <c r="CO347" s="290"/>
      <c r="CP347" s="150" t="str">
        <f t="shared" si="414"/>
        <v/>
      </c>
      <c r="CQ347" s="290"/>
      <c r="CR347" s="150" t="str">
        <f t="shared" si="415"/>
        <v/>
      </c>
      <c r="CS347" s="290"/>
      <c r="CT347" s="150" t="str">
        <f t="shared" si="416"/>
        <v/>
      </c>
      <c r="CU347" s="150"/>
      <c r="CV347" s="150" t="str">
        <f t="shared" si="417"/>
        <v/>
      </c>
      <c r="CW347" s="94"/>
      <c r="CX347" s="151" t="str">
        <f t="shared" si="458"/>
        <v/>
      </c>
      <c r="CY347" s="151" t="str">
        <f t="shared" si="459"/>
        <v/>
      </c>
      <c r="CZ347" s="152"/>
      <c r="DA347" s="373" t="str">
        <f t="shared" si="432"/>
        <v/>
      </c>
      <c r="DC347" s="153">
        <f t="shared" si="418"/>
        <v>0</v>
      </c>
      <c r="DD347" s="153">
        <f t="shared" si="419"/>
        <v>0</v>
      </c>
      <c r="DE347" s="153">
        <f t="shared" si="420"/>
        <v>0</v>
      </c>
      <c r="DF347" s="158">
        <f t="shared" si="421"/>
        <v>-4.7000000000000002E-3</v>
      </c>
      <c r="DG347" s="159">
        <f t="shared" si="433"/>
        <v>-1.1703000000000001</v>
      </c>
      <c r="DH347" s="158">
        <f t="shared" si="422"/>
        <v>3.1999999999999997E-3</v>
      </c>
      <c r="DI347" s="159">
        <f t="shared" si="434"/>
        <v>0.79679999999999995</v>
      </c>
      <c r="DJ347" s="158">
        <f t="shared" si="423"/>
        <v>-2.7000000000000001E-3</v>
      </c>
      <c r="DK347" s="159">
        <f t="shared" si="435"/>
        <v>-0.67230000000000001</v>
      </c>
      <c r="DL347" s="158">
        <f t="shared" si="424"/>
        <v>1.1999999999999999E-3</v>
      </c>
      <c r="DM347" s="159">
        <f t="shared" si="436"/>
        <v>0.29879999999999995</v>
      </c>
      <c r="DN347" s="158">
        <f t="shared" si="425"/>
        <v>1.46E-2</v>
      </c>
      <c r="DO347" s="159">
        <f t="shared" si="437"/>
        <v>3.6354000000000002</v>
      </c>
      <c r="DP347" s="158">
        <f t="shared" si="426"/>
        <v>-1.2999999999999999E-2</v>
      </c>
      <c r="DQ347" s="159">
        <f t="shared" si="438"/>
        <v>-3.2369999999999997</v>
      </c>
      <c r="DR347" s="158">
        <f t="shared" si="427"/>
        <v>-6.7000000000000002E-3</v>
      </c>
      <c r="DS347" s="159">
        <f t="shared" si="439"/>
        <v>-1.6683000000000001</v>
      </c>
      <c r="DT347" s="158">
        <f t="shared" si="428"/>
        <v>-1.2999999999999999E-2</v>
      </c>
      <c r="DU347" s="159">
        <f t="shared" si="440"/>
        <v>-3.2369999999999997</v>
      </c>
      <c r="DV347" s="158">
        <f t="shared" si="429"/>
        <v>-6.7000000000000002E-3</v>
      </c>
      <c r="DW347" s="160">
        <f t="shared" si="441"/>
        <v>-1.6683000000000001</v>
      </c>
    </row>
    <row r="348" spans="1:127" ht="24.95" customHeight="1" x14ac:dyDescent="0.2">
      <c r="A348" s="272">
        <v>339</v>
      </c>
      <c r="B348" s="336"/>
      <c r="C348" s="332"/>
      <c r="D348" s="333"/>
      <c r="E348" s="334"/>
      <c r="F348" s="335"/>
      <c r="G348" s="334"/>
      <c r="H348" s="371"/>
      <c r="I348" s="334"/>
      <c r="J348" s="334"/>
      <c r="K348" s="334"/>
      <c r="L348" s="334"/>
      <c r="M348" s="334"/>
      <c r="N348" s="334"/>
      <c r="O348" s="337"/>
      <c r="P348" s="337"/>
      <c r="Q348" s="338" t="str">
        <f t="shared" si="392"/>
        <v xml:space="preserve"> </v>
      </c>
      <c r="R348" s="339" t="str">
        <f t="shared" si="393"/>
        <v/>
      </c>
      <c r="S348" s="340" t="str">
        <f t="shared" si="446"/>
        <v/>
      </c>
      <c r="T348" s="341" t="str">
        <f t="shared" si="394"/>
        <v/>
      </c>
      <c r="U348" s="341" t="str">
        <f t="shared" si="395"/>
        <v/>
      </c>
      <c r="V348" s="341" t="str">
        <f t="shared" si="396"/>
        <v/>
      </c>
      <c r="W348" s="341" t="str">
        <f t="shared" si="397"/>
        <v/>
      </c>
      <c r="X348" s="340" t="str">
        <f t="shared" si="447"/>
        <v/>
      </c>
      <c r="Y348" s="342" t="str">
        <f t="shared" si="448"/>
        <v/>
      </c>
      <c r="Z348" s="343" t="str">
        <f t="shared" si="449"/>
        <v/>
      </c>
      <c r="AA348" s="344" t="str">
        <f t="shared" si="450"/>
        <v/>
      </c>
      <c r="AB348" s="345" t="str">
        <f t="shared" si="398"/>
        <v/>
      </c>
      <c r="AC348" s="346" t="str">
        <f t="shared" si="399"/>
        <v/>
      </c>
      <c r="AD348" s="346" t="str">
        <f t="shared" si="400"/>
        <v/>
      </c>
      <c r="AE348" s="344" t="str">
        <f t="shared" si="451"/>
        <v/>
      </c>
      <c r="AF348" s="346" t="str">
        <f t="shared" si="401"/>
        <v/>
      </c>
      <c r="AG348" s="344" t="str">
        <f t="shared" si="452"/>
        <v/>
      </c>
      <c r="AH348" s="344" t="str">
        <f t="shared" si="453"/>
        <v/>
      </c>
      <c r="AI348" s="344" t="str">
        <f t="shared" si="454"/>
        <v/>
      </c>
      <c r="AJ348" s="346" t="str">
        <f t="shared" si="455"/>
        <v/>
      </c>
      <c r="AK348" s="346" t="str">
        <f t="shared" si="456"/>
        <v/>
      </c>
      <c r="AL348" s="347" t="str">
        <f t="shared" si="457"/>
        <v/>
      </c>
      <c r="AM348" s="141"/>
      <c r="AN348" s="141"/>
      <c r="AO348" s="142"/>
      <c r="AP348" s="58">
        <f t="shared" si="402"/>
        <v>0</v>
      </c>
      <c r="AQ348" s="94">
        <f>SUM(AP$10:AP348)</f>
        <v>0</v>
      </c>
      <c r="AR348" s="143">
        <f t="shared" si="391"/>
        <v>0.1</v>
      </c>
      <c r="AS348" s="144" t="str">
        <f t="shared" si="403"/>
        <v/>
      </c>
      <c r="AT348" s="144" t="str">
        <f t="shared" si="430"/>
        <v/>
      </c>
      <c r="AU348" s="145"/>
      <c r="AV348" s="58">
        <f t="shared" si="389"/>
        <v>0</v>
      </c>
      <c r="AW348" s="318">
        <f>SUM(AV$10:AV348)</f>
        <v>0</v>
      </c>
      <c r="AX348" s="319">
        <f t="shared" si="390"/>
        <v>0.1</v>
      </c>
      <c r="AY348" s="144" t="str">
        <f t="shared" si="444"/>
        <v/>
      </c>
      <c r="AZ348" s="144" t="str">
        <f t="shared" si="445"/>
        <v/>
      </c>
      <c r="BA348" s="144"/>
      <c r="BB348" s="146" t="str">
        <f t="shared" si="404"/>
        <v/>
      </c>
      <c r="BC348" s="66" t="str">
        <f t="shared" si="443"/>
        <v/>
      </c>
      <c r="BD348" s="195" t="str">
        <f t="shared" si="405"/>
        <v/>
      </c>
      <c r="BF348" s="283"/>
      <c r="BG348" s="286" t="str">
        <f t="shared" si="406"/>
        <v/>
      </c>
      <c r="BY348" s="211" t="str">
        <f t="shared" si="407"/>
        <v/>
      </c>
      <c r="BZ348" s="150" t="str">
        <f t="shared" si="408"/>
        <v/>
      </c>
      <c r="CB348" s="54" t="str">
        <f t="shared" si="442"/>
        <v/>
      </c>
      <c r="CD348" s="54" t="str">
        <f t="shared" si="409"/>
        <v/>
      </c>
      <c r="CF348" s="54" t="str">
        <f t="shared" si="410"/>
        <v/>
      </c>
      <c r="CH348" s="150" t="str">
        <f t="shared" si="411"/>
        <v/>
      </c>
      <c r="CI348" s="290"/>
      <c r="CJ348" s="150" t="str">
        <f t="shared" si="412"/>
        <v/>
      </c>
      <c r="CK348" s="290"/>
      <c r="CL348" s="54" t="str">
        <f t="shared" si="431"/>
        <v/>
      </c>
      <c r="CM348" s="290"/>
      <c r="CN348" s="150" t="str">
        <f t="shared" si="413"/>
        <v/>
      </c>
      <c r="CO348" s="290"/>
      <c r="CP348" s="150" t="str">
        <f t="shared" si="414"/>
        <v/>
      </c>
      <c r="CQ348" s="290"/>
      <c r="CR348" s="150" t="str">
        <f t="shared" si="415"/>
        <v/>
      </c>
      <c r="CS348" s="290"/>
      <c r="CT348" s="150" t="str">
        <f t="shared" si="416"/>
        <v/>
      </c>
      <c r="CU348" s="150"/>
      <c r="CV348" s="150" t="str">
        <f t="shared" si="417"/>
        <v/>
      </c>
      <c r="CW348" s="94"/>
      <c r="CX348" s="151" t="str">
        <f t="shared" si="458"/>
        <v/>
      </c>
      <c r="CY348" s="151" t="str">
        <f t="shared" si="459"/>
        <v/>
      </c>
      <c r="CZ348" s="152"/>
      <c r="DA348" s="373" t="str">
        <f t="shared" si="432"/>
        <v/>
      </c>
      <c r="DC348" s="153">
        <f t="shared" si="418"/>
        <v>0</v>
      </c>
      <c r="DD348" s="153">
        <f t="shared" si="419"/>
        <v>0</v>
      </c>
      <c r="DE348" s="153">
        <f t="shared" si="420"/>
        <v>0</v>
      </c>
      <c r="DF348" s="158">
        <f t="shared" si="421"/>
        <v>-4.7000000000000002E-3</v>
      </c>
      <c r="DG348" s="159">
        <f t="shared" si="433"/>
        <v>-1.1703000000000001</v>
      </c>
      <c r="DH348" s="158">
        <f t="shared" si="422"/>
        <v>3.1999999999999997E-3</v>
      </c>
      <c r="DI348" s="159">
        <f t="shared" si="434"/>
        <v>0.79679999999999995</v>
      </c>
      <c r="DJ348" s="158">
        <f t="shared" si="423"/>
        <v>-2.7000000000000001E-3</v>
      </c>
      <c r="DK348" s="159">
        <f t="shared" si="435"/>
        <v>-0.67230000000000001</v>
      </c>
      <c r="DL348" s="158">
        <f t="shared" si="424"/>
        <v>1.1999999999999999E-3</v>
      </c>
      <c r="DM348" s="159">
        <f t="shared" si="436"/>
        <v>0.29879999999999995</v>
      </c>
      <c r="DN348" s="158">
        <f t="shared" si="425"/>
        <v>1.46E-2</v>
      </c>
      <c r="DO348" s="159">
        <f t="shared" si="437"/>
        <v>3.6354000000000002</v>
      </c>
      <c r="DP348" s="158">
        <f t="shared" si="426"/>
        <v>-1.2999999999999999E-2</v>
      </c>
      <c r="DQ348" s="159">
        <f t="shared" si="438"/>
        <v>-3.2369999999999997</v>
      </c>
      <c r="DR348" s="158">
        <f t="shared" si="427"/>
        <v>-6.7000000000000002E-3</v>
      </c>
      <c r="DS348" s="159">
        <f t="shared" si="439"/>
        <v>-1.6683000000000001</v>
      </c>
      <c r="DT348" s="158">
        <f t="shared" si="428"/>
        <v>-1.2999999999999999E-2</v>
      </c>
      <c r="DU348" s="159">
        <f t="shared" si="440"/>
        <v>-3.2369999999999997</v>
      </c>
      <c r="DV348" s="158">
        <f t="shared" si="429"/>
        <v>-6.7000000000000002E-3</v>
      </c>
      <c r="DW348" s="160">
        <f t="shared" si="441"/>
        <v>-1.6683000000000001</v>
      </c>
    </row>
    <row r="349" spans="1:127" ht="24.95" customHeight="1" x14ac:dyDescent="0.2">
      <c r="A349" s="272">
        <v>340</v>
      </c>
      <c r="B349" s="336"/>
      <c r="C349" s="332"/>
      <c r="D349" s="333"/>
      <c r="E349" s="334"/>
      <c r="F349" s="335"/>
      <c r="G349" s="334"/>
      <c r="H349" s="371"/>
      <c r="I349" s="334"/>
      <c r="J349" s="334"/>
      <c r="K349" s="334"/>
      <c r="L349" s="334"/>
      <c r="M349" s="334"/>
      <c r="N349" s="334"/>
      <c r="O349" s="337"/>
      <c r="P349" s="337"/>
      <c r="Q349" s="338" t="str">
        <f t="shared" si="392"/>
        <v xml:space="preserve"> </v>
      </c>
      <c r="R349" s="339" t="str">
        <f t="shared" si="393"/>
        <v/>
      </c>
      <c r="S349" s="340" t="str">
        <f t="shared" si="446"/>
        <v/>
      </c>
      <c r="T349" s="341" t="str">
        <f t="shared" si="394"/>
        <v/>
      </c>
      <c r="U349" s="341" t="str">
        <f t="shared" si="395"/>
        <v/>
      </c>
      <c r="V349" s="341" t="str">
        <f t="shared" si="396"/>
        <v/>
      </c>
      <c r="W349" s="341" t="str">
        <f t="shared" si="397"/>
        <v/>
      </c>
      <c r="X349" s="340" t="str">
        <f t="shared" si="447"/>
        <v/>
      </c>
      <c r="Y349" s="342" t="str">
        <f t="shared" si="448"/>
        <v/>
      </c>
      <c r="Z349" s="343" t="str">
        <f t="shared" si="449"/>
        <v/>
      </c>
      <c r="AA349" s="344" t="str">
        <f t="shared" si="450"/>
        <v/>
      </c>
      <c r="AB349" s="345" t="str">
        <f t="shared" si="398"/>
        <v/>
      </c>
      <c r="AC349" s="346" t="str">
        <f t="shared" si="399"/>
        <v/>
      </c>
      <c r="AD349" s="346" t="str">
        <f t="shared" si="400"/>
        <v/>
      </c>
      <c r="AE349" s="344" t="str">
        <f t="shared" si="451"/>
        <v/>
      </c>
      <c r="AF349" s="346" t="str">
        <f t="shared" si="401"/>
        <v/>
      </c>
      <c r="AG349" s="344" t="str">
        <f t="shared" si="452"/>
        <v/>
      </c>
      <c r="AH349" s="344" t="str">
        <f t="shared" si="453"/>
        <v/>
      </c>
      <c r="AI349" s="344" t="str">
        <f t="shared" si="454"/>
        <v/>
      </c>
      <c r="AJ349" s="346" t="str">
        <f t="shared" si="455"/>
        <v/>
      </c>
      <c r="AK349" s="346" t="str">
        <f t="shared" si="456"/>
        <v/>
      </c>
      <c r="AL349" s="347" t="str">
        <f t="shared" si="457"/>
        <v/>
      </c>
      <c r="AM349" s="141"/>
      <c r="AN349" s="141"/>
      <c r="AO349" s="142"/>
      <c r="AP349" s="58">
        <f t="shared" si="402"/>
        <v>0</v>
      </c>
      <c r="AQ349" s="94">
        <f>SUM(AP$10:AP349)</f>
        <v>0</v>
      </c>
      <c r="AR349" s="143">
        <f t="shared" si="391"/>
        <v>0.1</v>
      </c>
      <c r="AS349" s="144" t="str">
        <f t="shared" si="403"/>
        <v/>
      </c>
      <c r="AT349" s="144" t="str">
        <f t="shared" si="430"/>
        <v/>
      </c>
      <c r="AU349" s="145"/>
      <c r="AV349" s="58">
        <f t="shared" si="389"/>
        <v>0</v>
      </c>
      <c r="AW349" s="318">
        <f>SUM(AV$10:AV349)</f>
        <v>0</v>
      </c>
      <c r="AX349" s="319">
        <f t="shared" si="390"/>
        <v>0.1</v>
      </c>
      <c r="AY349" s="144" t="str">
        <f t="shared" si="444"/>
        <v/>
      </c>
      <c r="AZ349" s="144" t="str">
        <f t="shared" si="445"/>
        <v/>
      </c>
      <c r="BA349" s="144"/>
      <c r="BB349" s="146" t="str">
        <f t="shared" si="404"/>
        <v/>
      </c>
      <c r="BC349" s="66" t="str">
        <f t="shared" si="443"/>
        <v/>
      </c>
      <c r="BD349" s="195" t="str">
        <f t="shared" si="405"/>
        <v/>
      </c>
      <c r="BF349" s="283"/>
      <c r="BG349" s="286" t="str">
        <f t="shared" si="406"/>
        <v/>
      </c>
      <c r="BY349" s="211" t="str">
        <f t="shared" si="407"/>
        <v/>
      </c>
      <c r="BZ349" s="150" t="str">
        <f t="shared" si="408"/>
        <v/>
      </c>
      <c r="CB349" s="54" t="str">
        <f t="shared" si="442"/>
        <v/>
      </c>
      <c r="CD349" s="54" t="str">
        <f t="shared" si="409"/>
        <v/>
      </c>
      <c r="CF349" s="54" t="str">
        <f t="shared" si="410"/>
        <v/>
      </c>
      <c r="CH349" s="150" t="str">
        <f t="shared" si="411"/>
        <v/>
      </c>
      <c r="CI349" s="290"/>
      <c r="CJ349" s="150" t="str">
        <f t="shared" si="412"/>
        <v/>
      </c>
      <c r="CK349" s="290"/>
      <c r="CL349" s="54" t="str">
        <f t="shared" si="431"/>
        <v/>
      </c>
      <c r="CM349" s="290"/>
      <c r="CN349" s="150" t="str">
        <f t="shared" si="413"/>
        <v/>
      </c>
      <c r="CO349" s="290"/>
      <c r="CP349" s="150" t="str">
        <f t="shared" si="414"/>
        <v/>
      </c>
      <c r="CQ349" s="290"/>
      <c r="CR349" s="150" t="str">
        <f t="shared" si="415"/>
        <v/>
      </c>
      <c r="CS349" s="290"/>
      <c r="CT349" s="150" t="str">
        <f t="shared" si="416"/>
        <v/>
      </c>
      <c r="CU349" s="150"/>
      <c r="CV349" s="150" t="str">
        <f t="shared" si="417"/>
        <v/>
      </c>
      <c r="CW349" s="94"/>
      <c r="CX349" s="151" t="str">
        <f t="shared" si="458"/>
        <v/>
      </c>
      <c r="CY349" s="151" t="str">
        <f t="shared" si="459"/>
        <v/>
      </c>
      <c r="CZ349" s="152"/>
      <c r="DA349" s="373" t="str">
        <f t="shared" si="432"/>
        <v/>
      </c>
      <c r="DC349" s="153">
        <f t="shared" si="418"/>
        <v>0</v>
      </c>
      <c r="DD349" s="153">
        <f t="shared" si="419"/>
        <v>0</v>
      </c>
      <c r="DE349" s="153">
        <f t="shared" si="420"/>
        <v>0</v>
      </c>
      <c r="DF349" s="158">
        <f t="shared" si="421"/>
        <v>-4.7000000000000002E-3</v>
      </c>
      <c r="DG349" s="159">
        <f t="shared" si="433"/>
        <v>-1.1703000000000001</v>
      </c>
      <c r="DH349" s="158">
        <f t="shared" si="422"/>
        <v>3.1999999999999997E-3</v>
      </c>
      <c r="DI349" s="159">
        <f t="shared" si="434"/>
        <v>0.79679999999999995</v>
      </c>
      <c r="DJ349" s="158">
        <f t="shared" si="423"/>
        <v>-2.7000000000000001E-3</v>
      </c>
      <c r="DK349" s="159">
        <f t="shared" si="435"/>
        <v>-0.67230000000000001</v>
      </c>
      <c r="DL349" s="158">
        <f t="shared" si="424"/>
        <v>1.1999999999999999E-3</v>
      </c>
      <c r="DM349" s="159">
        <f t="shared" si="436"/>
        <v>0.29879999999999995</v>
      </c>
      <c r="DN349" s="158">
        <f t="shared" si="425"/>
        <v>1.46E-2</v>
      </c>
      <c r="DO349" s="159">
        <f t="shared" si="437"/>
        <v>3.6354000000000002</v>
      </c>
      <c r="DP349" s="158">
        <f t="shared" si="426"/>
        <v>-1.2999999999999999E-2</v>
      </c>
      <c r="DQ349" s="159">
        <f t="shared" si="438"/>
        <v>-3.2369999999999997</v>
      </c>
      <c r="DR349" s="158">
        <f t="shared" si="427"/>
        <v>-6.7000000000000002E-3</v>
      </c>
      <c r="DS349" s="159">
        <f t="shared" si="439"/>
        <v>-1.6683000000000001</v>
      </c>
      <c r="DT349" s="158">
        <f t="shared" si="428"/>
        <v>-1.2999999999999999E-2</v>
      </c>
      <c r="DU349" s="159">
        <f t="shared" si="440"/>
        <v>-3.2369999999999997</v>
      </c>
      <c r="DV349" s="158">
        <f t="shared" si="429"/>
        <v>-6.7000000000000002E-3</v>
      </c>
      <c r="DW349" s="160">
        <f t="shared" si="441"/>
        <v>-1.6683000000000001</v>
      </c>
    </row>
    <row r="350" spans="1:127" ht="24.95" customHeight="1" x14ac:dyDescent="0.2">
      <c r="A350" s="272">
        <v>341</v>
      </c>
      <c r="B350" s="336"/>
      <c r="C350" s="332"/>
      <c r="D350" s="333"/>
      <c r="E350" s="334"/>
      <c r="F350" s="335"/>
      <c r="G350" s="334"/>
      <c r="H350" s="371"/>
      <c r="I350" s="334"/>
      <c r="J350" s="334"/>
      <c r="K350" s="334"/>
      <c r="L350" s="334"/>
      <c r="M350" s="334"/>
      <c r="N350" s="334"/>
      <c r="O350" s="337"/>
      <c r="P350" s="337"/>
      <c r="Q350" s="338" t="str">
        <f t="shared" si="392"/>
        <v xml:space="preserve"> </v>
      </c>
      <c r="R350" s="339" t="str">
        <f t="shared" si="393"/>
        <v/>
      </c>
      <c r="S350" s="340" t="str">
        <f t="shared" si="446"/>
        <v/>
      </c>
      <c r="T350" s="341" t="str">
        <f t="shared" si="394"/>
        <v/>
      </c>
      <c r="U350" s="341" t="str">
        <f t="shared" si="395"/>
        <v/>
      </c>
      <c r="V350" s="341" t="str">
        <f t="shared" si="396"/>
        <v/>
      </c>
      <c r="W350" s="341" t="str">
        <f t="shared" si="397"/>
        <v/>
      </c>
      <c r="X350" s="340" t="str">
        <f t="shared" si="447"/>
        <v/>
      </c>
      <c r="Y350" s="342" t="str">
        <f t="shared" si="448"/>
        <v/>
      </c>
      <c r="Z350" s="343" t="str">
        <f t="shared" si="449"/>
        <v/>
      </c>
      <c r="AA350" s="344" t="str">
        <f t="shared" si="450"/>
        <v/>
      </c>
      <c r="AB350" s="345" t="str">
        <f t="shared" si="398"/>
        <v/>
      </c>
      <c r="AC350" s="346" t="str">
        <f t="shared" si="399"/>
        <v/>
      </c>
      <c r="AD350" s="346" t="str">
        <f t="shared" si="400"/>
        <v/>
      </c>
      <c r="AE350" s="344" t="str">
        <f t="shared" si="451"/>
        <v/>
      </c>
      <c r="AF350" s="346" t="str">
        <f t="shared" si="401"/>
        <v/>
      </c>
      <c r="AG350" s="344" t="str">
        <f t="shared" si="452"/>
        <v/>
      </c>
      <c r="AH350" s="344" t="str">
        <f t="shared" si="453"/>
        <v/>
      </c>
      <c r="AI350" s="344" t="str">
        <f t="shared" si="454"/>
        <v/>
      </c>
      <c r="AJ350" s="346" t="str">
        <f t="shared" si="455"/>
        <v/>
      </c>
      <c r="AK350" s="346" t="str">
        <f t="shared" si="456"/>
        <v/>
      </c>
      <c r="AL350" s="347" t="str">
        <f t="shared" si="457"/>
        <v/>
      </c>
      <c r="AM350" s="141"/>
      <c r="AN350" s="141"/>
      <c r="AO350" s="142"/>
      <c r="AP350" s="58">
        <f t="shared" si="402"/>
        <v>0</v>
      </c>
      <c r="AQ350" s="94">
        <f>SUM(AP$10:AP350)</f>
        <v>0</v>
      </c>
      <c r="AR350" s="143">
        <f t="shared" si="391"/>
        <v>0.1</v>
      </c>
      <c r="AS350" s="144" t="str">
        <f t="shared" si="403"/>
        <v/>
      </c>
      <c r="AT350" s="144" t="str">
        <f t="shared" si="430"/>
        <v/>
      </c>
      <c r="AU350" s="145"/>
      <c r="AV350" s="58">
        <f t="shared" si="389"/>
        <v>0</v>
      </c>
      <c r="AW350" s="318">
        <f>SUM(AV$10:AV350)</f>
        <v>0</v>
      </c>
      <c r="AX350" s="319">
        <f t="shared" si="390"/>
        <v>0.1</v>
      </c>
      <c r="AY350" s="144" t="str">
        <f t="shared" si="444"/>
        <v/>
      </c>
      <c r="AZ350" s="144" t="str">
        <f t="shared" si="445"/>
        <v/>
      </c>
      <c r="BA350" s="144"/>
      <c r="BB350" s="146" t="str">
        <f t="shared" si="404"/>
        <v/>
      </c>
      <c r="BC350" s="66" t="str">
        <f t="shared" si="443"/>
        <v/>
      </c>
      <c r="BD350" s="195" t="str">
        <f t="shared" si="405"/>
        <v/>
      </c>
      <c r="BF350" s="283"/>
      <c r="BG350" s="286" t="str">
        <f t="shared" si="406"/>
        <v/>
      </c>
      <c r="BY350" s="211" t="str">
        <f t="shared" si="407"/>
        <v/>
      </c>
      <c r="BZ350" s="150" t="str">
        <f t="shared" si="408"/>
        <v/>
      </c>
      <c r="CB350" s="54" t="str">
        <f t="shared" si="442"/>
        <v/>
      </c>
      <c r="CD350" s="54" t="str">
        <f t="shared" si="409"/>
        <v/>
      </c>
      <c r="CF350" s="54" t="str">
        <f t="shared" si="410"/>
        <v/>
      </c>
      <c r="CH350" s="150" t="str">
        <f t="shared" si="411"/>
        <v/>
      </c>
      <c r="CI350" s="290"/>
      <c r="CJ350" s="150" t="str">
        <f t="shared" si="412"/>
        <v/>
      </c>
      <c r="CK350" s="290"/>
      <c r="CL350" s="54" t="str">
        <f t="shared" si="431"/>
        <v/>
      </c>
      <c r="CM350" s="290"/>
      <c r="CN350" s="150" t="str">
        <f t="shared" si="413"/>
        <v/>
      </c>
      <c r="CO350" s="290"/>
      <c r="CP350" s="150" t="str">
        <f t="shared" si="414"/>
        <v/>
      </c>
      <c r="CQ350" s="290"/>
      <c r="CR350" s="150" t="str">
        <f t="shared" si="415"/>
        <v/>
      </c>
      <c r="CS350" s="290"/>
      <c r="CT350" s="150" t="str">
        <f t="shared" si="416"/>
        <v/>
      </c>
      <c r="CU350" s="150"/>
      <c r="CV350" s="150" t="str">
        <f t="shared" si="417"/>
        <v/>
      </c>
      <c r="CW350" s="94"/>
      <c r="CX350" s="151" t="str">
        <f t="shared" si="458"/>
        <v/>
      </c>
      <c r="CY350" s="151" t="str">
        <f t="shared" si="459"/>
        <v/>
      </c>
      <c r="CZ350" s="152"/>
      <c r="DA350" s="373" t="str">
        <f t="shared" si="432"/>
        <v/>
      </c>
      <c r="DC350" s="153">
        <f t="shared" si="418"/>
        <v>0</v>
      </c>
      <c r="DD350" s="153">
        <f t="shared" si="419"/>
        <v>0</v>
      </c>
      <c r="DE350" s="153">
        <f t="shared" si="420"/>
        <v>0</v>
      </c>
      <c r="DF350" s="158">
        <f t="shared" si="421"/>
        <v>-4.7000000000000002E-3</v>
      </c>
      <c r="DG350" s="159">
        <f t="shared" si="433"/>
        <v>-1.1703000000000001</v>
      </c>
      <c r="DH350" s="158">
        <f t="shared" si="422"/>
        <v>3.1999999999999997E-3</v>
      </c>
      <c r="DI350" s="159">
        <f t="shared" si="434"/>
        <v>0.79679999999999995</v>
      </c>
      <c r="DJ350" s="158">
        <f t="shared" si="423"/>
        <v>-2.7000000000000001E-3</v>
      </c>
      <c r="DK350" s="159">
        <f t="shared" si="435"/>
        <v>-0.67230000000000001</v>
      </c>
      <c r="DL350" s="158">
        <f t="shared" si="424"/>
        <v>1.1999999999999999E-3</v>
      </c>
      <c r="DM350" s="159">
        <f t="shared" si="436"/>
        <v>0.29879999999999995</v>
      </c>
      <c r="DN350" s="158">
        <f t="shared" si="425"/>
        <v>1.46E-2</v>
      </c>
      <c r="DO350" s="159">
        <f t="shared" si="437"/>
        <v>3.6354000000000002</v>
      </c>
      <c r="DP350" s="158">
        <f t="shared" si="426"/>
        <v>-1.2999999999999999E-2</v>
      </c>
      <c r="DQ350" s="159">
        <f t="shared" si="438"/>
        <v>-3.2369999999999997</v>
      </c>
      <c r="DR350" s="158">
        <f t="shared" si="427"/>
        <v>-6.7000000000000002E-3</v>
      </c>
      <c r="DS350" s="159">
        <f t="shared" si="439"/>
        <v>-1.6683000000000001</v>
      </c>
      <c r="DT350" s="158">
        <f t="shared" si="428"/>
        <v>-1.2999999999999999E-2</v>
      </c>
      <c r="DU350" s="159">
        <f t="shared" si="440"/>
        <v>-3.2369999999999997</v>
      </c>
      <c r="DV350" s="158">
        <f t="shared" si="429"/>
        <v>-6.7000000000000002E-3</v>
      </c>
      <c r="DW350" s="160">
        <f t="shared" si="441"/>
        <v>-1.6683000000000001</v>
      </c>
    </row>
    <row r="351" spans="1:127" ht="24.95" customHeight="1" x14ac:dyDescent="0.2">
      <c r="A351" s="272">
        <v>342</v>
      </c>
      <c r="B351" s="336"/>
      <c r="C351" s="332"/>
      <c r="D351" s="333"/>
      <c r="E351" s="334"/>
      <c r="F351" s="335"/>
      <c r="G351" s="334"/>
      <c r="H351" s="371"/>
      <c r="I351" s="334"/>
      <c r="J351" s="334"/>
      <c r="K351" s="334"/>
      <c r="L351" s="334"/>
      <c r="M351" s="334"/>
      <c r="N351" s="334"/>
      <c r="O351" s="337"/>
      <c r="P351" s="337"/>
      <c r="Q351" s="338" t="str">
        <f t="shared" si="392"/>
        <v xml:space="preserve"> </v>
      </c>
      <c r="R351" s="339" t="str">
        <f t="shared" si="393"/>
        <v/>
      </c>
      <c r="S351" s="340" t="str">
        <f t="shared" si="446"/>
        <v/>
      </c>
      <c r="T351" s="341" t="str">
        <f t="shared" si="394"/>
        <v/>
      </c>
      <c r="U351" s="341" t="str">
        <f t="shared" si="395"/>
        <v/>
      </c>
      <c r="V351" s="341" t="str">
        <f t="shared" si="396"/>
        <v/>
      </c>
      <c r="W351" s="341" t="str">
        <f t="shared" si="397"/>
        <v/>
      </c>
      <c r="X351" s="340" t="str">
        <f t="shared" si="447"/>
        <v/>
      </c>
      <c r="Y351" s="342" t="str">
        <f t="shared" si="448"/>
        <v/>
      </c>
      <c r="Z351" s="343" t="str">
        <f t="shared" si="449"/>
        <v/>
      </c>
      <c r="AA351" s="344" t="str">
        <f t="shared" si="450"/>
        <v/>
      </c>
      <c r="AB351" s="345" t="str">
        <f t="shared" si="398"/>
        <v/>
      </c>
      <c r="AC351" s="346" t="str">
        <f t="shared" si="399"/>
        <v/>
      </c>
      <c r="AD351" s="346" t="str">
        <f t="shared" si="400"/>
        <v/>
      </c>
      <c r="AE351" s="344" t="str">
        <f t="shared" si="451"/>
        <v/>
      </c>
      <c r="AF351" s="346" t="str">
        <f t="shared" si="401"/>
        <v/>
      </c>
      <c r="AG351" s="344" t="str">
        <f t="shared" si="452"/>
        <v/>
      </c>
      <c r="AH351" s="344" t="str">
        <f t="shared" si="453"/>
        <v/>
      </c>
      <c r="AI351" s="344" t="str">
        <f t="shared" si="454"/>
        <v/>
      </c>
      <c r="AJ351" s="346" t="str">
        <f t="shared" si="455"/>
        <v/>
      </c>
      <c r="AK351" s="346" t="str">
        <f t="shared" si="456"/>
        <v/>
      </c>
      <c r="AL351" s="347" t="str">
        <f t="shared" si="457"/>
        <v/>
      </c>
      <c r="AM351" s="141"/>
      <c r="AN351" s="141"/>
      <c r="AO351" s="142"/>
      <c r="AP351" s="58">
        <f t="shared" si="402"/>
        <v>0</v>
      </c>
      <c r="AQ351" s="94">
        <f>SUM(AP$10:AP351)</f>
        <v>0</v>
      </c>
      <c r="AR351" s="143">
        <f t="shared" si="391"/>
        <v>0.1</v>
      </c>
      <c r="AS351" s="144" t="str">
        <f t="shared" si="403"/>
        <v/>
      </c>
      <c r="AT351" s="144" t="str">
        <f t="shared" si="430"/>
        <v/>
      </c>
      <c r="AU351" s="145"/>
      <c r="AV351" s="58">
        <f t="shared" si="389"/>
        <v>0</v>
      </c>
      <c r="AW351" s="318">
        <f>SUM(AV$10:AV351)</f>
        <v>0</v>
      </c>
      <c r="AX351" s="319">
        <f t="shared" si="390"/>
        <v>0.1</v>
      </c>
      <c r="AY351" s="144" t="str">
        <f t="shared" si="444"/>
        <v/>
      </c>
      <c r="AZ351" s="144" t="str">
        <f t="shared" si="445"/>
        <v/>
      </c>
      <c r="BA351" s="144"/>
      <c r="BB351" s="146" t="str">
        <f t="shared" si="404"/>
        <v/>
      </c>
      <c r="BC351" s="66" t="str">
        <f t="shared" si="443"/>
        <v/>
      </c>
      <c r="BD351" s="195" t="str">
        <f t="shared" si="405"/>
        <v/>
      </c>
      <c r="BF351" s="283"/>
      <c r="BG351" s="286" t="str">
        <f t="shared" si="406"/>
        <v/>
      </c>
      <c r="BY351" s="211" t="str">
        <f t="shared" si="407"/>
        <v/>
      </c>
      <c r="BZ351" s="150" t="str">
        <f t="shared" si="408"/>
        <v/>
      </c>
      <c r="CB351" s="54" t="str">
        <f t="shared" si="442"/>
        <v/>
      </c>
      <c r="CD351" s="54" t="str">
        <f t="shared" si="409"/>
        <v/>
      </c>
      <c r="CF351" s="54" t="str">
        <f t="shared" si="410"/>
        <v/>
      </c>
      <c r="CH351" s="150" t="str">
        <f t="shared" si="411"/>
        <v/>
      </c>
      <c r="CI351" s="290"/>
      <c r="CJ351" s="150" t="str">
        <f t="shared" si="412"/>
        <v/>
      </c>
      <c r="CK351" s="290"/>
      <c r="CL351" s="54" t="str">
        <f t="shared" si="431"/>
        <v/>
      </c>
      <c r="CM351" s="290"/>
      <c r="CN351" s="150" t="str">
        <f t="shared" si="413"/>
        <v/>
      </c>
      <c r="CO351" s="290"/>
      <c r="CP351" s="150" t="str">
        <f t="shared" si="414"/>
        <v/>
      </c>
      <c r="CQ351" s="290"/>
      <c r="CR351" s="150" t="str">
        <f t="shared" si="415"/>
        <v/>
      </c>
      <c r="CS351" s="290"/>
      <c r="CT351" s="150" t="str">
        <f t="shared" si="416"/>
        <v/>
      </c>
      <c r="CU351" s="150"/>
      <c r="CV351" s="150" t="str">
        <f t="shared" si="417"/>
        <v/>
      </c>
      <c r="CW351" s="94"/>
      <c r="CX351" s="151" t="str">
        <f t="shared" si="458"/>
        <v/>
      </c>
      <c r="CY351" s="151" t="str">
        <f t="shared" si="459"/>
        <v/>
      </c>
      <c r="CZ351" s="152"/>
      <c r="DA351" s="373" t="str">
        <f t="shared" si="432"/>
        <v/>
      </c>
      <c r="DC351" s="153">
        <f t="shared" si="418"/>
        <v>0</v>
      </c>
      <c r="DD351" s="153">
        <f t="shared" si="419"/>
        <v>0</v>
      </c>
      <c r="DE351" s="153">
        <f t="shared" si="420"/>
        <v>0</v>
      </c>
      <c r="DF351" s="158">
        <f t="shared" si="421"/>
        <v>-4.7000000000000002E-3</v>
      </c>
      <c r="DG351" s="159">
        <f t="shared" si="433"/>
        <v>-1.1703000000000001</v>
      </c>
      <c r="DH351" s="158">
        <f t="shared" si="422"/>
        <v>3.1999999999999997E-3</v>
      </c>
      <c r="DI351" s="159">
        <f t="shared" si="434"/>
        <v>0.79679999999999995</v>
      </c>
      <c r="DJ351" s="158">
        <f t="shared" si="423"/>
        <v>-2.7000000000000001E-3</v>
      </c>
      <c r="DK351" s="159">
        <f t="shared" si="435"/>
        <v>-0.67230000000000001</v>
      </c>
      <c r="DL351" s="158">
        <f t="shared" si="424"/>
        <v>1.1999999999999999E-3</v>
      </c>
      <c r="DM351" s="159">
        <f t="shared" si="436"/>
        <v>0.29879999999999995</v>
      </c>
      <c r="DN351" s="158">
        <f t="shared" si="425"/>
        <v>1.46E-2</v>
      </c>
      <c r="DO351" s="159">
        <f t="shared" si="437"/>
        <v>3.6354000000000002</v>
      </c>
      <c r="DP351" s="158">
        <f t="shared" si="426"/>
        <v>-1.2999999999999999E-2</v>
      </c>
      <c r="DQ351" s="159">
        <f t="shared" si="438"/>
        <v>-3.2369999999999997</v>
      </c>
      <c r="DR351" s="158">
        <f t="shared" si="427"/>
        <v>-6.7000000000000002E-3</v>
      </c>
      <c r="DS351" s="159">
        <f t="shared" si="439"/>
        <v>-1.6683000000000001</v>
      </c>
      <c r="DT351" s="158">
        <f t="shared" si="428"/>
        <v>-1.2999999999999999E-2</v>
      </c>
      <c r="DU351" s="159">
        <f t="shared" si="440"/>
        <v>-3.2369999999999997</v>
      </c>
      <c r="DV351" s="158">
        <f t="shared" si="429"/>
        <v>-6.7000000000000002E-3</v>
      </c>
      <c r="DW351" s="160">
        <f t="shared" si="441"/>
        <v>-1.6683000000000001</v>
      </c>
    </row>
    <row r="352" spans="1:127" ht="24.95" customHeight="1" x14ac:dyDescent="0.2">
      <c r="A352" s="272">
        <v>343</v>
      </c>
      <c r="B352" s="336"/>
      <c r="C352" s="332"/>
      <c r="D352" s="333"/>
      <c r="E352" s="334"/>
      <c r="F352" s="335"/>
      <c r="G352" s="334"/>
      <c r="H352" s="371"/>
      <c r="I352" s="334"/>
      <c r="J352" s="334"/>
      <c r="K352" s="334"/>
      <c r="L352" s="334"/>
      <c r="M352" s="334"/>
      <c r="N352" s="334"/>
      <c r="O352" s="337"/>
      <c r="P352" s="337"/>
      <c r="Q352" s="338" t="str">
        <f t="shared" si="392"/>
        <v xml:space="preserve"> </v>
      </c>
      <c r="R352" s="339" t="str">
        <f t="shared" si="393"/>
        <v/>
      </c>
      <c r="S352" s="340" t="str">
        <f t="shared" si="446"/>
        <v/>
      </c>
      <c r="T352" s="341" t="str">
        <f t="shared" si="394"/>
        <v/>
      </c>
      <c r="U352" s="341" t="str">
        <f t="shared" si="395"/>
        <v/>
      </c>
      <c r="V352" s="341" t="str">
        <f t="shared" si="396"/>
        <v/>
      </c>
      <c r="W352" s="341" t="str">
        <f t="shared" si="397"/>
        <v/>
      </c>
      <c r="X352" s="340" t="str">
        <f t="shared" si="447"/>
        <v/>
      </c>
      <c r="Y352" s="342" t="str">
        <f t="shared" si="448"/>
        <v/>
      </c>
      <c r="Z352" s="343" t="str">
        <f t="shared" si="449"/>
        <v/>
      </c>
      <c r="AA352" s="344" t="str">
        <f t="shared" si="450"/>
        <v/>
      </c>
      <c r="AB352" s="345" t="str">
        <f t="shared" si="398"/>
        <v/>
      </c>
      <c r="AC352" s="346" t="str">
        <f t="shared" si="399"/>
        <v/>
      </c>
      <c r="AD352" s="346" t="str">
        <f t="shared" si="400"/>
        <v/>
      </c>
      <c r="AE352" s="344" t="str">
        <f t="shared" si="451"/>
        <v/>
      </c>
      <c r="AF352" s="346" t="str">
        <f t="shared" si="401"/>
        <v/>
      </c>
      <c r="AG352" s="344" t="str">
        <f t="shared" si="452"/>
        <v/>
      </c>
      <c r="AH352" s="344" t="str">
        <f t="shared" si="453"/>
        <v/>
      </c>
      <c r="AI352" s="344" t="str">
        <f t="shared" si="454"/>
        <v/>
      </c>
      <c r="AJ352" s="346" t="str">
        <f t="shared" si="455"/>
        <v/>
      </c>
      <c r="AK352" s="346" t="str">
        <f t="shared" si="456"/>
        <v/>
      </c>
      <c r="AL352" s="347" t="str">
        <f t="shared" si="457"/>
        <v/>
      </c>
      <c r="AM352" s="141"/>
      <c r="AN352" s="141"/>
      <c r="AO352" s="142"/>
      <c r="AP352" s="58">
        <f t="shared" si="402"/>
        <v>0</v>
      </c>
      <c r="AQ352" s="94">
        <f>SUM(AP$10:AP352)</f>
        <v>0</v>
      </c>
      <c r="AR352" s="143">
        <f t="shared" si="391"/>
        <v>0.1</v>
      </c>
      <c r="AS352" s="144" t="str">
        <f t="shared" si="403"/>
        <v/>
      </c>
      <c r="AT352" s="144" t="str">
        <f t="shared" si="430"/>
        <v/>
      </c>
      <c r="AU352" s="145"/>
      <c r="AV352" s="58">
        <f t="shared" si="389"/>
        <v>0</v>
      </c>
      <c r="AW352" s="318">
        <f>SUM(AV$10:AV352)</f>
        <v>0</v>
      </c>
      <c r="AX352" s="319">
        <f t="shared" si="390"/>
        <v>0.1</v>
      </c>
      <c r="AY352" s="144" t="str">
        <f t="shared" si="444"/>
        <v/>
      </c>
      <c r="AZ352" s="144" t="str">
        <f t="shared" si="445"/>
        <v/>
      </c>
      <c r="BA352" s="144"/>
      <c r="BB352" s="146" t="str">
        <f t="shared" si="404"/>
        <v/>
      </c>
      <c r="BC352" s="66" t="str">
        <f t="shared" si="443"/>
        <v/>
      </c>
      <c r="BD352" s="195" t="str">
        <f t="shared" si="405"/>
        <v/>
      </c>
      <c r="BF352" s="283"/>
      <c r="BG352" s="286" t="str">
        <f t="shared" si="406"/>
        <v/>
      </c>
      <c r="BY352" s="211" t="str">
        <f t="shared" si="407"/>
        <v/>
      </c>
      <c r="BZ352" s="150" t="str">
        <f t="shared" si="408"/>
        <v/>
      </c>
      <c r="CB352" s="54" t="str">
        <f t="shared" si="442"/>
        <v/>
      </c>
      <c r="CD352" s="54" t="str">
        <f t="shared" si="409"/>
        <v/>
      </c>
      <c r="CF352" s="54" t="str">
        <f t="shared" si="410"/>
        <v/>
      </c>
      <c r="CH352" s="150" t="str">
        <f t="shared" si="411"/>
        <v/>
      </c>
      <c r="CI352" s="290"/>
      <c r="CJ352" s="150" t="str">
        <f t="shared" si="412"/>
        <v/>
      </c>
      <c r="CK352" s="290"/>
      <c r="CL352" s="54" t="str">
        <f t="shared" si="431"/>
        <v/>
      </c>
      <c r="CM352" s="290"/>
      <c r="CN352" s="150" t="str">
        <f t="shared" si="413"/>
        <v/>
      </c>
      <c r="CO352" s="290"/>
      <c r="CP352" s="150" t="str">
        <f t="shared" si="414"/>
        <v/>
      </c>
      <c r="CQ352" s="290"/>
      <c r="CR352" s="150" t="str">
        <f t="shared" si="415"/>
        <v/>
      </c>
      <c r="CS352" s="290"/>
      <c r="CT352" s="150" t="str">
        <f t="shared" si="416"/>
        <v/>
      </c>
      <c r="CU352" s="150"/>
      <c r="CV352" s="150" t="str">
        <f t="shared" si="417"/>
        <v/>
      </c>
      <c r="CW352" s="94"/>
      <c r="CX352" s="151" t="str">
        <f t="shared" si="458"/>
        <v/>
      </c>
      <c r="CY352" s="151" t="str">
        <f t="shared" si="459"/>
        <v/>
      </c>
      <c r="CZ352" s="152"/>
      <c r="DA352" s="373" t="str">
        <f t="shared" si="432"/>
        <v/>
      </c>
      <c r="DC352" s="153">
        <f t="shared" si="418"/>
        <v>0</v>
      </c>
      <c r="DD352" s="153">
        <f t="shared" si="419"/>
        <v>0</v>
      </c>
      <c r="DE352" s="153">
        <f t="shared" si="420"/>
        <v>0</v>
      </c>
      <c r="DF352" s="158">
        <f t="shared" si="421"/>
        <v>-4.7000000000000002E-3</v>
      </c>
      <c r="DG352" s="159">
        <f t="shared" si="433"/>
        <v>-1.1703000000000001</v>
      </c>
      <c r="DH352" s="158">
        <f t="shared" si="422"/>
        <v>3.1999999999999997E-3</v>
      </c>
      <c r="DI352" s="159">
        <f t="shared" si="434"/>
        <v>0.79679999999999995</v>
      </c>
      <c r="DJ352" s="158">
        <f t="shared" si="423"/>
        <v>-2.7000000000000001E-3</v>
      </c>
      <c r="DK352" s="159">
        <f t="shared" si="435"/>
        <v>-0.67230000000000001</v>
      </c>
      <c r="DL352" s="158">
        <f t="shared" si="424"/>
        <v>1.1999999999999999E-3</v>
      </c>
      <c r="DM352" s="159">
        <f t="shared" si="436"/>
        <v>0.29879999999999995</v>
      </c>
      <c r="DN352" s="158">
        <f t="shared" si="425"/>
        <v>1.46E-2</v>
      </c>
      <c r="DO352" s="159">
        <f t="shared" si="437"/>
        <v>3.6354000000000002</v>
      </c>
      <c r="DP352" s="158">
        <f t="shared" si="426"/>
        <v>-1.2999999999999999E-2</v>
      </c>
      <c r="DQ352" s="159">
        <f t="shared" si="438"/>
        <v>-3.2369999999999997</v>
      </c>
      <c r="DR352" s="158">
        <f t="shared" si="427"/>
        <v>-6.7000000000000002E-3</v>
      </c>
      <c r="DS352" s="159">
        <f t="shared" si="439"/>
        <v>-1.6683000000000001</v>
      </c>
      <c r="DT352" s="158">
        <f t="shared" si="428"/>
        <v>-1.2999999999999999E-2</v>
      </c>
      <c r="DU352" s="159">
        <f t="shared" si="440"/>
        <v>-3.2369999999999997</v>
      </c>
      <c r="DV352" s="158">
        <f t="shared" si="429"/>
        <v>-6.7000000000000002E-3</v>
      </c>
      <c r="DW352" s="160">
        <f t="shared" si="441"/>
        <v>-1.6683000000000001</v>
      </c>
    </row>
    <row r="353" spans="1:127" ht="24.95" customHeight="1" x14ac:dyDescent="0.2">
      <c r="A353" s="272">
        <v>344</v>
      </c>
      <c r="B353" s="336"/>
      <c r="C353" s="332"/>
      <c r="D353" s="333"/>
      <c r="E353" s="334"/>
      <c r="F353" s="335"/>
      <c r="G353" s="334"/>
      <c r="H353" s="371"/>
      <c r="I353" s="334"/>
      <c r="J353" s="334"/>
      <c r="K353" s="334"/>
      <c r="L353" s="334"/>
      <c r="M353" s="334"/>
      <c r="N353" s="334"/>
      <c r="O353" s="337"/>
      <c r="P353" s="337"/>
      <c r="Q353" s="338" t="str">
        <f t="shared" si="392"/>
        <v xml:space="preserve"> </v>
      </c>
      <c r="R353" s="339" t="str">
        <f t="shared" si="393"/>
        <v/>
      </c>
      <c r="S353" s="340" t="str">
        <f t="shared" si="446"/>
        <v/>
      </c>
      <c r="T353" s="341" t="str">
        <f t="shared" si="394"/>
        <v/>
      </c>
      <c r="U353" s="341" t="str">
        <f t="shared" si="395"/>
        <v/>
      </c>
      <c r="V353" s="341" t="str">
        <f t="shared" si="396"/>
        <v/>
      </c>
      <c r="W353" s="341" t="str">
        <f t="shared" si="397"/>
        <v/>
      </c>
      <c r="X353" s="340" t="str">
        <f t="shared" si="447"/>
        <v/>
      </c>
      <c r="Y353" s="342" t="str">
        <f t="shared" si="448"/>
        <v/>
      </c>
      <c r="Z353" s="343" t="str">
        <f t="shared" si="449"/>
        <v/>
      </c>
      <c r="AA353" s="344" t="str">
        <f t="shared" si="450"/>
        <v/>
      </c>
      <c r="AB353" s="345" t="str">
        <f t="shared" si="398"/>
        <v/>
      </c>
      <c r="AC353" s="346" t="str">
        <f t="shared" si="399"/>
        <v/>
      </c>
      <c r="AD353" s="346" t="str">
        <f t="shared" si="400"/>
        <v/>
      </c>
      <c r="AE353" s="344" t="str">
        <f t="shared" si="451"/>
        <v/>
      </c>
      <c r="AF353" s="346" t="str">
        <f t="shared" si="401"/>
        <v/>
      </c>
      <c r="AG353" s="344" t="str">
        <f t="shared" si="452"/>
        <v/>
      </c>
      <c r="AH353" s="344" t="str">
        <f t="shared" si="453"/>
        <v/>
      </c>
      <c r="AI353" s="344" t="str">
        <f t="shared" si="454"/>
        <v/>
      </c>
      <c r="AJ353" s="346" t="str">
        <f t="shared" si="455"/>
        <v/>
      </c>
      <c r="AK353" s="346" t="str">
        <f t="shared" si="456"/>
        <v/>
      </c>
      <c r="AL353" s="347" t="str">
        <f t="shared" si="457"/>
        <v/>
      </c>
      <c r="AM353" s="141"/>
      <c r="AN353" s="141"/>
      <c r="AO353" s="142"/>
      <c r="AP353" s="58">
        <f t="shared" si="402"/>
        <v>0</v>
      </c>
      <c r="AQ353" s="94">
        <f>SUM(AP$10:AP353)</f>
        <v>0</v>
      </c>
      <c r="AR353" s="143">
        <f t="shared" si="391"/>
        <v>0.1</v>
      </c>
      <c r="AS353" s="144" t="str">
        <f t="shared" si="403"/>
        <v/>
      </c>
      <c r="AT353" s="144" t="str">
        <f t="shared" si="430"/>
        <v/>
      </c>
      <c r="AU353" s="145"/>
      <c r="AV353" s="58">
        <f t="shared" si="389"/>
        <v>0</v>
      </c>
      <c r="AW353" s="318">
        <f>SUM(AV$10:AV353)</f>
        <v>0</v>
      </c>
      <c r="AX353" s="319">
        <f t="shared" si="390"/>
        <v>0.1</v>
      </c>
      <c r="AY353" s="144" t="str">
        <f t="shared" si="444"/>
        <v/>
      </c>
      <c r="AZ353" s="144" t="str">
        <f t="shared" si="445"/>
        <v/>
      </c>
      <c r="BA353" s="144"/>
      <c r="BB353" s="146" t="str">
        <f t="shared" si="404"/>
        <v/>
      </c>
      <c r="BC353" s="66" t="str">
        <f t="shared" si="443"/>
        <v/>
      </c>
      <c r="BD353" s="195" t="str">
        <f t="shared" si="405"/>
        <v/>
      </c>
      <c r="BF353" s="283"/>
      <c r="BG353" s="286" t="str">
        <f t="shared" si="406"/>
        <v/>
      </c>
      <c r="BY353" s="211" t="str">
        <f t="shared" si="407"/>
        <v/>
      </c>
      <c r="BZ353" s="150" t="str">
        <f t="shared" si="408"/>
        <v/>
      </c>
      <c r="CB353" s="54" t="str">
        <f t="shared" si="442"/>
        <v/>
      </c>
      <c r="CD353" s="54" t="str">
        <f t="shared" si="409"/>
        <v/>
      </c>
      <c r="CF353" s="54" t="str">
        <f t="shared" si="410"/>
        <v/>
      </c>
      <c r="CH353" s="150" t="str">
        <f t="shared" si="411"/>
        <v/>
      </c>
      <c r="CI353" s="290"/>
      <c r="CJ353" s="150" t="str">
        <f t="shared" si="412"/>
        <v/>
      </c>
      <c r="CK353" s="290"/>
      <c r="CL353" s="54" t="str">
        <f t="shared" si="431"/>
        <v/>
      </c>
      <c r="CM353" s="290"/>
      <c r="CN353" s="150" t="str">
        <f t="shared" si="413"/>
        <v/>
      </c>
      <c r="CO353" s="290"/>
      <c r="CP353" s="150" t="str">
        <f t="shared" si="414"/>
        <v/>
      </c>
      <c r="CQ353" s="290"/>
      <c r="CR353" s="150" t="str">
        <f t="shared" si="415"/>
        <v/>
      </c>
      <c r="CS353" s="290"/>
      <c r="CT353" s="150" t="str">
        <f t="shared" si="416"/>
        <v/>
      </c>
      <c r="CU353" s="150"/>
      <c r="CV353" s="150" t="str">
        <f t="shared" si="417"/>
        <v/>
      </c>
      <c r="CW353" s="94"/>
      <c r="CX353" s="151" t="str">
        <f t="shared" si="458"/>
        <v/>
      </c>
      <c r="CY353" s="151" t="str">
        <f t="shared" si="459"/>
        <v/>
      </c>
      <c r="CZ353" s="152"/>
      <c r="DA353" s="373" t="str">
        <f t="shared" si="432"/>
        <v/>
      </c>
      <c r="DC353" s="153">
        <f t="shared" si="418"/>
        <v>0</v>
      </c>
      <c r="DD353" s="153">
        <f t="shared" si="419"/>
        <v>0</v>
      </c>
      <c r="DE353" s="153">
        <f t="shared" si="420"/>
        <v>0</v>
      </c>
      <c r="DF353" s="158">
        <f t="shared" si="421"/>
        <v>-4.7000000000000002E-3</v>
      </c>
      <c r="DG353" s="159">
        <f t="shared" si="433"/>
        <v>-1.1703000000000001</v>
      </c>
      <c r="DH353" s="158">
        <f t="shared" si="422"/>
        <v>3.1999999999999997E-3</v>
      </c>
      <c r="DI353" s="159">
        <f t="shared" si="434"/>
        <v>0.79679999999999995</v>
      </c>
      <c r="DJ353" s="158">
        <f t="shared" si="423"/>
        <v>-2.7000000000000001E-3</v>
      </c>
      <c r="DK353" s="159">
        <f t="shared" si="435"/>
        <v>-0.67230000000000001</v>
      </c>
      <c r="DL353" s="158">
        <f t="shared" si="424"/>
        <v>1.1999999999999999E-3</v>
      </c>
      <c r="DM353" s="159">
        <f t="shared" si="436"/>
        <v>0.29879999999999995</v>
      </c>
      <c r="DN353" s="158">
        <f t="shared" si="425"/>
        <v>1.46E-2</v>
      </c>
      <c r="DO353" s="159">
        <f t="shared" si="437"/>
        <v>3.6354000000000002</v>
      </c>
      <c r="DP353" s="158">
        <f t="shared" si="426"/>
        <v>-1.2999999999999999E-2</v>
      </c>
      <c r="DQ353" s="159">
        <f t="shared" si="438"/>
        <v>-3.2369999999999997</v>
      </c>
      <c r="DR353" s="158">
        <f t="shared" si="427"/>
        <v>-6.7000000000000002E-3</v>
      </c>
      <c r="DS353" s="159">
        <f t="shared" si="439"/>
        <v>-1.6683000000000001</v>
      </c>
      <c r="DT353" s="158">
        <f t="shared" si="428"/>
        <v>-1.2999999999999999E-2</v>
      </c>
      <c r="DU353" s="159">
        <f t="shared" si="440"/>
        <v>-3.2369999999999997</v>
      </c>
      <c r="DV353" s="158">
        <f t="shared" si="429"/>
        <v>-6.7000000000000002E-3</v>
      </c>
      <c r="DW353" s="160">
        <f t="shared" si="441"/>
        <v>-1.6683000000000001</v>
      </c>
    </row>
    <row r="354" spans="1:127" ht="24.95" customHeight="1" x14ac:dyDescent="0.2">
      <c r="A354" s="272">
        <v>345</v>
      </c>
      <c r="B354" s="336"/>
      <c r="C354" s="332"/>
      <c r="D354" s="333"/>
      <c r="E354" s="334"/>
      <c r="F354" s="335"/>
      <c r="G354" s="334"/>
      <c r="H354" s="371"/>
      <c r="I354" s="334"/>
      <c r="J354" s="334"/>
      <c r="K354" s="334"/>
      <c r="L354" s="334"/>
      <c r="M354" s="334"/>
      <c r="N354" s="334"/>
      <c r="O354" s="337"/>
      <c r="P354" s="337"/>
      <c r="Q354" s="338" t="str">
        <f t="shared" si="392"/>
        <v xml:space="preserve"> </v>
      </c>
      <c r="R354" s="339" t="str">
        <f t="shared" si="393"/>
        <v/>
      </c>
      <c r="S354" s="340" t="str">
        <f t="shared" si="446"/>
        <v/>
      </c>
      <c r="T354" s="341" t="str">
        <f t="shared" si="394"/>
        <v/>
      </c>
      <c r="U354" s="341" t="str">
        <f t="shared" si="395"/>
        <v/>
      </c>
      <c r="V354" s="341" t="str">
        <f t="shared" si="396"/>
        <v/>
      </c>
      <c r="W354" s="341" t="str">
        <f t="shared" si="397"/>
        <v/>
      </c>
      <c r="X354" s="340" t="str">
        <f t="shared" si="447"/>
        <v/>
      </c>
      <c r="Y354" s="342" t="str">
        <f t="shared" si="448"/>
        <v/>
      </c>
      <c r="Z354" s="343" t="str">
        <f t="shared" si="449"/>
        <v/>
      </c>
      <c r="AA354" s="344" t="str">
        <f t="shared" si="450"/>
        <v/>
      </c>
      <c r="AB354" s="345" t="str">
        <f t="shared" si="398"/>
        <v/>
      </c>
      <c r="AC354" s="346" t="str">
        <f t="shared" si="399"/>
        <v/>
      </c>
      <c r="AD354" s="346" t="str">
        <f t="shared" si="400"/>
        <v/>
      </c>
      <c r="AE354" s="344" t="str">
        <f t="shared" si="451"/>
        <v/>
      </c>
      <c r="AF354" s="346" t="str">
        <f t="shared" si="401"/>
        <v/>
      </c>
      <c r="AG354" s="344" t="str">
        <f t="shared" si="452"/>
        <v/>
      </c>
      <c r="AH354" s="344" t="str">
        <f t="shared" si="453"/>
        <v/>
      </c>
      <c r="AI354" s="344" t="str">
        <f t="shared" si="454"/>
        <v/>
      </c>
      <c r="AJ354" s="346" t="str">
        <f t="shared" si="455"/>
        <v/>
      </c>
      <c r="AK354" s="346" t="str">
        <f t="shared" si="456"/>
        <v/>
      </c>
      <c r="AL354" s="347" t="str">
        <f t="shared" si="457"/>
        <v/>
      </c>
      <c r="AM354" s="141"/>
      <c r="AN354" s="141"/>
      <c r="AO354" s="142"/>
      <c r="AP354" s="58">
        <f t="shared" si="402"/>
        <v>0</v>
      </c>
      <c r="AQ354" s="94">
        <f>SUM(AP$10:AP354)</f>
        <v>0</v>
      </c>
      <c r="AR354" s="143">
        <f t="shared" si="391"/>
        <v>0.1</v>
      </c>
      <c r="AS354" s="144" t="str">
        <f t="shared" si="403"/>
        <v/>
      </c>
      <c r="AT354" s="144" t="str">
        <f t="shared" si="430"/>
        <v/>
      </c>
      <c r="AU354" s="145"/>
      <c r="AV354" s="58">
        <f t="shared" si="389"/>
        <v>0</v>
      </c>
      <c r="AW354" s="318">
        <f>SUM(AV$10:AV354)</f>
        <v>0</v>
      </c>
      <c r="AX354" s="319">
        <f t="shared" si="390"/>
        <v>0.1</v>
      </c>
      <c r="AY354" s="144" t="str">
        <f t="shared" si="444"/>
        <v/>
      </c>
      <c r="AZ354" s="144" t="str">
        <f t="shared" si="445"/>
        <v/>
      </c>
      <c r="BA354" s="144"/>
      <c r="BB354" s="146" t="str">
        <f t="shared" si="404"/>
        <v/>
      </c>
      <c r="BC354" s="66" t="str">
        <f t="shared" si="443"/>
        <v/>
      </c>
      <c r="BD354" s="195" t="str">
        <f t="shared" si="405"/>
        <v/>
      </c>
      <c r="BF354" s="283"/>
      <c r="BG354" s="286" t="str">
        <f t="shared" si="406"/>
        <v/>
      </c>
      <c r="BY354" s="211" t="str">
        <f t="shared" si="407"/>
        <v/>
      </c>
      <c r="BZ354" s="150" t="str">
        <f t="shared" si="408"/>
        <v/>
      </c>
      <c r="CB354" s="54" t="str">
        <f t="shared" si="442"/>
        <v/>
      </c>
      <c r="CD354" s="54" t="str">
        <f t="shared" si="409"/>
        <v/>
      </c>
      <c r="CF354" s="54" t="str">
        <f t="shared" si="410"/>
        <v/>
      </c>
      <c r="CH354" s="150" t="str">
        <f t="shared" si="411"/>
        <v/>
      </c>
      <c r="CI354" s="290"/>
      <c r="CJ354" s="150" t="str">
        <f t="shared" si="412"/>
        <v/>
      </c>
      <c r="CK354" s="290"/>
      <c r="CL354" s="54" t="str">
        <f t="shared" si="431"/>
        <v/>
      </c>
      <c r="CM354" s="290"/>
      <c r="CN354" s="150" t="str">
        <f t="shared" si="413"/>
        <v/>
      </c>
      <c r="CO354" s="290"/>
      <c r="CP354" s="150" t="str">
        <f t="shared" si="414"/>
        <v/>
      </c>
      <c r="CQ354" s="290"/>
      <c r="CR354" s="150" t="str">
        <f t="shared" si="415"/>
        <v/>
      </c>
      <c r="CS354" s="290"/>
      <c r="CT354" s="150" t="str">
        <f t="shared" si="416"/>
        <v/>
      </c>
      <c r="CU354" s="150"/>
      <c r="CV354" s="150" t="str">
        <f t="shared" si="417"/>
        <v/>
      </c>
      <c r="CW354" s="94"/>
      <c r="CX354" s="151" t="str">
        <f t="shared" si="458"/>
        <v/>
      </c>
      <c r="CY354" s="151" t="str">
        <f t="shared" si="459"/>
        <v/>
      </c>
      <c r="CZ354" s="152"/>
      <c r="DA354" s="373" t="str">
        <f t="shared" si="432"/>
        <v/>
      </c>
      <c r="DC354" s="153">
        <f t="shared" si="418"/>
        <v>0</v>
      </c>
      <c r="DD354" s="153">
        <f t="shared" si="419"/>
        <v>0</v>
      </c>
      <c r="DE354" s="153">
        <f t="shared" si="420"/>
        <v>0</v>
      </c>
      <c r="DF354" s="158">
        <f t="shared" si="421"/>
        <v>-4.7000000000000002E-3</v>
      </c>
      <c r="DG354" s="159">
        <f t="shared" si="433"/>
        <v>-1.1703000000000001</v>
      </c>
      <c r="DH354" s="158">
        <f t="shared" si="422"/>
        <v>3.1999999999999997E-3</v>
      </c>
      <c r="DI354" s="159">
        <f t="shared" si="434"/>
        <v>0.79679999999999995</v>
      </c>
      <c r="DJ354" s="158">
        <f t="shared" si="423"/>
        <v>-2.7000000000000001E-3</v>
      </c>
      <c r="DK354" s="159">
        <f t="shared" si="435"/>
        <v>-0.67230000000000001</v>
      </c>
      <c r="DL354" s="158">
        <f t="shared" si="424"/>
        <v>1.1999999999999999E-3</v>
      </c>
      <c r="DM354" s="159">
        <f t="shared" si="436"/>
        <v>0.29879999999999995</v>
      </c>
      <c r="DN354" s="158">
        <f t="shared" si="425"/>
        <v>1.46E-2</v>
      </c>
      <c r="DO354" s="159">
        <f t="shared" si="437"/>
        <v>3.6354000000000002</v>
      </c>
      <c r="DP354" s="158">
        <f t="shared" si="426"/>
        <v>-1.2999999999999999E-2</v>
      </c>
      <c r="DQ354" s="159">
        <f t="shared" si="438"/>
        <v>-3.2369999999999997</v>
      </c>
      <c r="DR354" s="158">
        <f t="shared" si="427"/>
        <v>-6.7000000000000002E-3</v>
      </c>
      <c r="DS354" s="159">
        <f t="shared" si="439"/>
        <v>-1.6683000000000001</v>
      </c>
      <c r="DT354" s="158">
        <f t="shared" si="428"/>
        <v>-1.2999999999999999E-2</v>
      </c>
      <c r="DU354" s="159">
        <f t="shared" si="440"/>
        <v>-3.2369999999999997</v>
      </c>
      <c r="DV354" s="158">
        <f t="shared" si="429"/>
        <v>-6.7000000000000002E-3</v>
      </c>
      <c r="DW354" s="160">
        <f t="shared" si="441"/>
        <v>-1.6683000000000001</v>
      </c>
    </row>
    <row r="355" spans="1:127" ht="24.95" customHeight="1" x14ac:dyDescent="0.2">
      <c r="A355" s="272">
        <v>346</v>
      </c>
      <c r="B355" s="336"/>
      <c r="C355" s="332"/>
      <c r="D355" s="333"/>
      <c r="E355" s="334"/>
      <c r="F355" s="335"/>
      <c r="G355" s="334"/>
      <c r="H355" s="371"/>
      <c r="I355" s="334"/>
      <c r="J355" s="334"/>
      <c r="K355" s="334"/>
      <c r="L355" s="334"/>
      <c r="M355" s="334"/>
      <c r="N355" s="334"/>
      <c r="O355" s="337"/>
      <c r="P355" s="337"/>
      <c r="Q355" s="338" t="str">
        <f t="shared" si="392"/>
        <v xml:space="preserve"> </v>
      </c>
      <c r="R355" s="339" t="str">
        <f t="shared" si="393"/>
        <v/>
      </c>
      <c r="S355" s="340" t="str">
        <f t="shared" si="446"/>
        <v/>
      </c>
      <c r="T355" s="341" t="str">
        <f t="shared" si="394"/>
        <v/>
      </c>
      <c r="U355" s="341" t="str">
        <f t="shared" si="395"/>
        <v/>
      </c>
      <c r="V355" s="341" t="str">
        <f t="shared" si="396"/>
        <v/>
      </c>
      <c r="W355" s="341" t="str">
        <f t="shared" si="397"/>
        <v/>
      </c>
      <c r="X355" s="340" t="str">
        <f t="shared" si="447"/>
        <v/>
      </c>
      <c r="Y355" s="342" t="str">
        <f t="shared" si="448"/>
        <v/>
      </c>
      <c r="Z355" s="343" t="str">
        <f t="shared" si="449"/>
        <v/>
      </c>
      <c r="AA355" s="344" t="str">
        <f t="shared" si="450"/>
        <v/>
      </c>
      <c r="AB355" s="345" t="str">
        <f t="shared" si="398"/>
        <v/>
      </c>
      <c r="AC355" s="346" t="str">
        <f t="shared" si="399"/>
        <v/>
      </c>
      <c r="AD355" s="346" t="str">
        <f t="shared" si="400"/>
        <v/>
      </c>
      <c r="AE355" s="344" t="str">
        <f t="shared" si="451"/>
        <v/>
      </c>
      <c r="AF355" s="346" t="str">
        <f t="shared" si="401"/>
        <v/>
      </c>
      <c r="AG355" s="344" t="str">
        <f t="shared" si="452"/>
        <v/>
      </c>
      <c r="AH355" s="344" t="str">
        <f t="shared" si="453"/>
        <v/>
      </c>
      <c r="AI355" s="344" t="str">
        <f t="shared" si="454"/>
        <v/>
      </c>
      <c r="AJ355" s="346" t="str">
        <f t="shared" si="455"/>
        <v/>
      </c>
      <c r="AK355" s="346" t="str">
        <f t="shared" si="456"/>
        <v/>
      </c>
      <c r="AL355" s="347" t="str">
        <f t="shared" si="457"/>
        <v/>
      </c>
      <c r="AM355" s="141"/>
      <c r="AN355" s="141"/>
      <c r="AO355" s="142"/>
      <c r="AP355" s="58">
        <f t="shared" si="402"/>
        <v>0</v>
      </c>
      <c r="AQ355" s="94">
        <f>SUM(AP$10:AP355)</f>
        <v>0</v>
      </c>
      <c r="AR355" s="143">
        <f t="shared" si="391"/>
        <v>0.1</v>
      </c>
      <c r="AS355" s="144" t="str">
        <f t="shared" si="403"/>
        <v/>
      </c>
      <c r="AT355" s="144" t="str">
        <f t="shared" si="430"/>
        <v/>
      </c>
      <c r="AU355" s="145"/>
      <c r="AV355" s="58">
        <f t="shared" si="389"/>
        <v>0</v>
      </c>
      <c r="AW355" s="318">
        <f>SUM(AV$10:AV355)</f>
        <v>0</v>
      </c>
      <c r="AX355" s="319">
        <f t="shared" si="390"/>
        <v>0.1</v>
      </c>
      <c r="AY355" s="144" t="str">
        <f t="shared" si="444"/>
        <v/>
      </c>
      <c r="AZ355" s="144" t="str">
        <f t="shared" si="445"/>
        <v/>
      </c>
      <c r="BA355" s="144"/>
      <c r="BB355" s="146" t="str">
        <f t="shared" si="404"/>
        <v/>
      </c>
      <c r="BC355" s="66" t="str">
        <f t="shared" si="443"/>
        <v/>
      </c>
      <c r="BD355" s="195" t="str">
        <f t="shared" si="405"/>
        <v/>
      </c>
      <c r="BF355" s="283"/>
      <c r="BG355" s="286" t="str">
        <f t="shared" si="406"/>
        <v/>
      </c>
      <c r="BY355" s="211" t="str">
        <f t="shared" si="407"/>
        <v/>
      </c>
      <c r="BZ355" s="150" t="str">
        <f t="shared" si="408"/>
        <v/>
      </c>
      <c r="CB355" s="54" t="str">
        <f t="shared" si="442"/>
        <v/>
      </c>
      <c r="CD355" s="54" t="str">
        <f t="shared" si="409"/>
        <v/>
      </c>
      <c r="CF355" s="54" t="str">
        <f t="shared" si="410"/>
        <v/>
      </c>
      <c r="CH355" s="150" t="str">
        <f t="shared" si="411"/>
        <v/>
      </c>
      <c r="CI355" s="290"/>
      <c r="CJ355" s="150" t="str">
        <f t="shared" si="412"/>
        <v/>
      </c>
      <c r="CK355" s="290"/>
      <c r="CL355" s="54" t="str">
        <f t="shared" si="431"/>
        <v/>
      </c>
      <c r="CM355" s="290"/>
      <c r="CN355" s="150" t="str">
        <f t="shared" si="413"/>
        <v/>
      </c>
      <c r="CO355" s="290"/>
      <c r="CP355" s="150" t="str">
        <f t="shared" si="414"/>
        <v/>
      </c>
      <c r="CQ355" s="290"/>
      <c r="CR355" s="150" t="str">
        <f t="shared" si="415"/>
        <v/>
      </c>
      <c r="CS355" s="290"/>
      <c r="CT355" s="150" t="str">
        <f t="shared" si="416"/>
        <v/>
      </c>
      <c r="CU355" s="150"/>
      <c r="CV355" s="150" t="str">
        <f t="shared" si="417"/>
        <v/>
      </c>
      <c r="CW355" s="94"/>
      <c r="CX355" s="151" t="str">
        <f t="shared" si="458"/>
        <v/>
      </c>
      <c r="CY355" s="151" t="str">
        <f t="shared" si="459"/>
        <v/>
      </c>
      <c r="CZ355" s="152"/>
      <c r="DA355" s="373" t="str">
        <f t="shared" si="432"/>
        <v/>
      </c>
      <c r="DC355" s="153">
        <f t="shared" si="418"/>
        <v>0</v>
      </c>
      <c r="DD355" s="153">
        <f t="shared" si="419"/>
        <v>0</v>
      </c>
      <c r="DE355" s="153">
        <f t="shared" si="420"/>
        <v>0</v>
      </c>
      <c r="DF355" s="158">
        <f t="shared" si="421"/>
        <v>-4.7000000000000002E-3</v>
      </c>
      <c r="DG355" s="159">
        <f t="shared" si="433"/>
        <v>-1.1703000000000001</v>
      </c>
      <c r="DH355" s="158">
        <f t="shared" si="422"/>
        <v>3.1999999999999997E-3</v>
      </c>
      <c r="DI355" s="159">
        <f t="shared" si="434"/>
        <v>0.79679999999999995</v>
      </c>
      <c r="DJ355" s="158">
        <f t="shared" si="423"/>
        <v>-2.7000000000000001E-3</v>
      </c>
      <c r="DK355" s="159">
        <f t="shared" si="435"/>
        <v>-0.67230000000000001</v>
      </c>
      <c r="DL355" s="158">
        <f t="shared" si="424"/>
        <v>1.1999999999999999E-3</v>
      </c>
      <c r="DM355" s="159">
        <f t="shared" si="436"/>
        <v>0.29879999999999995</v>
      </c>
      <c r="DN355" s="158">
        <f t="shared" si="425"/>
        <v>1.46E-2</v>
      </c>
      <c r="DO355" s="159">
        <f t="shared" si="437"/>
        <v>3.6354000000000002</v>
      </c>
      <c r="DP355" s="158">
        <f t="shared" si="426"/>
        <v>-1.2999999999999999E-2</v>
      </c>
      <c r="DQ355" s="159">
        <f t="shared" si="438"/>
        <v>-3.2369999999999997</v>
      </c>
      <c r="DR355" s="158">
        <f t="shared" si="427"/>
        <v>-6.7000000000000002E-3</v>
      </c>
      <c r="DS355" s="159">
        <f t="shared" si="439"/>
        <v>-1.6683000000000001</v>
      </c>
      <c r="DT355" s="158">
        <f t="shared" si="428"/>
        <v>-1.2999999999999999E-2</v>
      </c>
      <c r="DU355" s="159">
        <f t="shared" si="440"/>
        <v>-3.2369999999999997</v>
      </c>
      <c r="DV355" s="158">
        <f t="shared" si="429"/>
        <v>-6.7000000000000002E-3</v>
      </c>
      <c r="DW355" s="160">
        <f t="shared" si="441"/>
        <v>-1.6683000000000001</v>
      </c>
    </row>
    <row r="356" spans="1:127" ht="24.95" customHeight="1" x14ac:dyDescent="0.2">
      <c r="A356" s="272">
        <v>347</v>
      </c>
      <c r="B356" s="336"/>
      <c r="C356" s="332"/>
      <c r="D356" s="333"/>
      <c r="E356" s="334"/>
      <c r="F356" s="335"/>
      <c r="G356" s="334"/>
      <c r="H356" s="371"/>
      <c r="I356" s="334"/>
      <c r="J356" s="334"/>
      <c r="K356" s="334"/>
      <c r="L356" s="334"/>
      <c r="M356" s="334"/>
      <c r="N356" s="334"/>
      <c r="O356" s="337"/>
      <c r="P356" s="337"/>
      <c r="Q356" s="338" t="str">
        <f t="shared" si="392"/>
        <v xml:space="preserve"> </v>
      </c>
      <c r="R356" s="339" t="str">
        <f t="shared" si="393"/>
        <v/>
      </c>
      <c r="S356" s="340" t="str">
        <f t="shared" si="446"/>
        <v/>
      </c>
      <c r="T356" s="341" t="str">
        <f t="shared" si="394"/>
        <v/>
      </c>
      <c r="U356" s="341" t="str">
        <f t="shared" si="395"/>
        <v/>
      </c>
      <c r="V356" s="341" t="str">
        <f t="shared" si="396"/>
        <v/>
      </c>
      <c r="W356" s="341" t="str">
        <f t="shared" si="397"/>
        <v/>
      </c>
      <c r="X356" s="340" t="str">
        <f t="shared" si="447"/>
        <v/>
      </c>
      <c r="Y356" s="342" t="str">
        <f t="shared" si="448"/>
        <v/>
      </c>
      <c r="Z356" s="343" t="str">
        <f t="shared" si="449"/>
        <v/>
      </c>
      <c r="AA356" s="344" t="str">
        <f t="shared" si="450"/>
        <v/>
      </c>
      <c r="AB356" s="345" t="str">
        <f t="shared" si="398"/>
        <v/>
      </c>
      <c r="AC356" s="346" t="str">
        <f t="shared" si="399"/>
        <v/>
      </c>
      <c r="AD356" s="346" t="str">
        <f t="shared" si="400"/>
        <v/>
      </c>
      <c r="AE356" s="344" t="str">
        <f t="shared" si="451"/>
        <v/>
      </c>
      <c r="AF356" s="346" t="str">
        <f t="shared" si="401"/>
        <v/>
      </c>
      <c r="AG356" s="344" t="str">
        <f t="shared" si="452"/>
        <v/>
      </c>
      <c r="AH356" s="344" t="str">
        <f t="shared" si="453"/>
        <v/>
      </c>
      <c r="AI356" s="344" t="str">
        <f t="shared" si="454"/>
        <v/>
      </c>
      <c r="AJ356" s="346" t="str">
        <f t="shared" si="455"/>
        <v/>
      </c>
      <c r="AK356" s="346" t="str">
        <f t="shared" si="456"/>
        <v/>
      </c>
      <c r="AL356" s="347" t="str">
        <f t="shared" si="457"/>
        <v/>
      </c>
      <c r="AM356" s="141"/>
      <c r="AN356" s="141"/>
      <c r="AO356" s="142"/>
      <c r="AP356" s="58">
        <f t="shared" si="402"/>
        <v>0</v>
      </c>
      <c r="AQ356" s="94">
        <f>SUM(AP$10:AP356)</f>
        <v>0</v>
      </c>
      <c r="AR356" s="143">
        <f t="shared" si="391"/>
        <v>0.1</v>
      </c>
      <c r="AS356" s="144" t="str">
        <f t="shared" si="403"/>
        <v/>
      </c>
      <c r="AT356" s="144" t="str">
        <f t="shared" si="430"/>
        <v/>
      </c>
      <c r="AU356" s="145"/>
      <c r="AV356" s="58">
        <f t="shared" si="389"/>
        <v>0</v>
      </c>
      <c r="AW356" s="318">
        <f>SUM(AV$10:AV356)</f>
        <v>0</v>
      </c>
      <c r="AX356" s="319">
        <f t="shared" si="390"/>
        <v>0.1</v>
      </c>
      <c r="AY356" s="144" t="str">
        <f t="shared" si="444"/>
        <v/>
      </c>
      <c r="AZ356" s="144" t="str">
        <f t="shared" si="445"/>
        <v/>
      </c>
      <c r="BA356" s="144"/>
      <c r="BB356" s="146" t="str">
        <f t="shared" si="404"/>
        <v/>
      </c>
      <c r="BC356" s="66" t="str">
        <f t="shared" si="443"/>
        <v/>
      </c>
      <c r="BD356" s="195" t="str">
        <f t="shared" si="405"/>
        <v/>
      </c>
      <c r="BF356" s="283"/>
      <c r="BG356" s="286" t="str">
        <f t="shared" si="406"/>
        <v/>
      </c>
      <c r="BY356" s="211" t="str">
        <f t="shared" si="407"/>
        <v/>
      </c>
      <c r="BZ356" s="150" t="str">
        <f t="shared" si="408"/>
        <v/>
      </c>
      <c r="CB356" s="54" t="str">
        <f t="shared" si="442"/>
        <v/>
      </c>
      <c r="CD356" s="54" t="str">
        <f t="shared" si="409"/>
        <v/>
      </c>
      <c r="CF356" s="54" t="str">
        <f t="shared" si="410"/>
        <v/>
      </c>
      <c r="CH356" s="150" t="str">
        <f t="shared" si="411"/>
        <v/>
      </c>
      <c r="CI356" s="290"/>
      <c r="CJ356" s="150" t="str">
        <f t="shared" si="412"/>
        <v/>
      </c>
      <c r="CK356" s="290"/>
      <c r="CL356" s="54" t="str">
        <f t="shared" si="431"/>
        <v/>
      </c>
      <c r="CM356" s="290"/>
      <c r="CN356" s="150" t="str">
        <f t="shared" si="413"/>
        <v/>
      </c>
      <c r="CO356" s="290"/>
      <c r="CP356" s="150" t="str">
        <f t="shared" si="414"/>
        <v/>
      </c>
      <c r="CQ356" s="290"/>
      <c r="CR356" s="150" t="str">
        <f t="shared" si="415"/>
        <v/>
      </c>
      <c r="CS356" s="290"/>
      <c r="CT356" s="150" t="str">
        <f t="shared" si="416"/>
        <v/>
      </c>
      <c r="CU356" s="150"/>
      <c r="CV356" s="150" t="str">
        <f t="shared" si="417"/>
        <v/>
      </c>
      <c r="CW356" s="94"/>
      <c r="CX356" s="151" t="str">
        <f t="shared" si="458"/>
        <v/>
      </c>
      <c r="CY356" s="151" t="str">
        <f t="shared" si="459"/>
        <v/>
      </c>
      <c r="CZ356" s="152"/>
      <c r="DA356" s="373" t="str">
        <f t="shared" si="432"/>
        <v/>
      </c>
      <c r="DC356" s="153">
        <f t="shared" si="418"/>
        <v>0</v>
      </c>
      <c r="DD356" s="153">
        <f t="shared" si="419"/>
        <v>0</v>
      </c>
      <c r="DE356" s="153">
        <f t="shared" si="420"/>
        <v>0</v>
      </c>
      <c r="DF356" s="158">
        <f t="shared" si="421"/>
        <v>-4.7000000000000002E-3</v>
      </c>
      <c r="DG356" s="159">
        <f t="shared" si="433"/>
        <v>-1.1703000000000001</v>
      </c>
      <c r="DH356" s="158">
        <f t="shared" si="422"/>
        <v>3.1999999999999997E-3</v>
      </c>
      <c r="DI356" s="159">
        <f t="shared" si="434"/>
        <v>0.79679999999999995</v>
      </c>
      <c r="DJ356" s="158">
        <f t="shared" si="423"/>
        <v>-2.7000000000000001E-3</v>
      </c>
      <c r="DK356" s="159">
        <f t="shared" si="435"/>
        <v>-0.67230000000000001</v>
      </c>
      <c r="DL356" s="158">
        <f t="shared" si="424"/>
        <v>1.1999999999999999E-3</v>
      </c>
      <c r="DM356" s="159">
        <f t="shared" si="436"/>
        <v>0.29879999999999995</v>
      </c>
      <c r="DN356" s="158">
        <f t="shared" si="425"/>
        <v>1.46E-2</v>
      </c>
      <c r="DO356" s="159">
        <f t="shared" si="437"/>
        <v>3.6354000000000002</v>
      </c>
      <c r="DP356" s="158">
        <f t="shared" si="426"/>
        <v>-1.2999999999999999E-2</v>
      </c>
      <c r="DQ356" s="159">
        <f t="shared" si="438"/>
        <v>-3.2369999999999997</v>
      </c>
      <c r="DR356" s="158">
        <f t="shared" si="427"/>
        <v>-6.7000000000000002E-3</v>
      </c>
      <c r="DS356" s="159">
        <f t="shared" si="439"/>
        <v>-1.6683000000000001</v>
      </c>
      <c r="DT356" s="158">
        <f t="shared" si="428"/>
        <v>-1.2999999999999999E-2</v>
      </c>
      <c r="DU356" s="159">
        <f t="shared" si="440"/>
        <v>-3.2369999999999997</v>
      </c>
      <c r="DV356" s="158">
        <f t="shared" si="429"/>
        <v>-6.7000000000000002E-3</v>
      </c>
      <c r="DW356" s="160">
        <f t="shared" si="441"/>
        <v>-1.6683000000000001</v>
      </c>
    </row>
    <row r="357" spans="1:127" ht="24.95" customHeight="1" x14ac:dyDescent="0.2">
      <c r="A357" s="272">
        <v>348</v>
      </c>
      <c r="B357" s="336"/>
      <c r="C357" s="332"/>
      <c r="D357" s="333"/>
      <c r="E357" s="334"/>
      <c r="F357" s="335"/>
      <c r="G357" s="334"/>
      <c r="H357" s="371"/>
      <c r="I357" s="334"/>
      <c r="J357" s="334"/>
      <c r="K357" s="334"/>
      <c r="L357" s="334"/>
      <c r="M357" s="334"/>
      <c r="N357" s="334"/>
      <c r="O357" s="337"/>
      <c r="P357" s="337"/>
      <c r="Q357" s="338" t="str">
        <f t="shared" si="392"/>
        <v xml:space="preserve"> </v>
      </c>
      <c r="R357" s="339" t="str">
        <f t="shared" si="393"/>
        <v/>
      </c>
      <c r="S357" s="340" t="str">
        <f t="shared" si="446"/>
        <v/>
      </c>
      <c r="T357" s="341" t="str">
        <f t="shared" si="394"/>
        <v/>
      </c>
      <c r="U357" s="341" t="str">
        <f t="shared" si="395"/>
        <v/>
      </c>
      <c r="V357" s="341" t="str">
        <f t="shared" si="396"/>
        <v/>
      </c>
      <c r="W357" s="341" t="str">
        <f t="shared" si="397"/>
        <v/>
      </c>
      <c r="X357" s="340" t="str">
        <f t="shared" si="447"/>
        <v/>
      </c>
      <c r="Y357" s="342" t="str">
        <f t="shared" si="448"/>
        <v/>
      </c>
      <c r="Z357" s="343" t="str">
        <f t="shared" si="449"/>
        <v/>
      </c>
      <c r="AA357" s="344" t="str">
        <f t="shared" si="450"/>
        <v/>
      </c>
      <c r="AB357" s="345" t="str">
        <f t="shared" si="398"/>
        <v/>
      </c>
      <c r="AC357" s="346" t="str">
        <f t="shared" si="399"/>
        <v/>
      </c>
      <c r="AD357" s="346" t="str">
        <f t="shared" si="400"/>
        <v/>
      </c>
      <c r="AE357" s="344" t="str">
        <f t="shared" si="451"/>
        <v/>
      </c>
      <c r="AF357" s="346" t="str">
        <f t="shared" si="401"/>
        <v/>
      </c>
      <c r="AG357" s="344" t="str">
        <f t="shared" si="452"/>
        <v/>
      </c>
      <c r="AH357" s="344" t="str">
        <f t="shared" si="453"/>
        <v/>
      </c>
      <c r="AI357" s="344" t="str">
        <f t="shared" si="454"/>
        <v/>
      </c>
      <c r="AJ357" s="346" t="str">
        <f t="shared" si="455"/>
        <v/>
      </c>
      <c r="AK357" s="346" t="str">
        <f t="shared" si="456"/>
        <v/>
      </c>
      <c r="AL357" s="347" t="str">
        <f t="shared" si="457"/>
        <v/>
      </c>
      <c r="AM357" s="141"/>
      <c r="AN357" s="141"/>
      <c r="AO357" s="142"/>
      <c r="AP357" s="58">
        <f t="shared" si="402"/>
        <v>0</v>
      </c>
      <c r="AQ357" s="94">
        <f>SUM(AP$10:AP357)</f>
        <v>0</v>
      </c>
      <c r="AR357" s="143">
        <f t="shared" si="391"/>
        <v>0.1</v>
      </c>
      <c r="AS357" s="144" t="str">
        <f t="shared" si="403"/>
        <v/>
      </c>
      <c r="AT357" s="144" t="str">
        <f t="shared" si="430"/>
        <v/>
      </c>
      <c r="AU357" s="145"/>
      <c r="AV357" s="58">
        <f t="shared" si="389"/>
        <v>0</v>
      </c>
      <c r="AW357" s="318">
        <f>SUM(AV$10:AV357)</f>
        <v>0</v>
      </c>
      <c r="AX357" s="319">
        <f t="shared" si="390"/>
        <v>0.1</v>
      </c>
      <c r="AY357" s="144" t="str">
        <f t="shared" si="444"/>
        <v/>
      </c>
      <c r="AZ357" s="144" t="str">
        <f t="shared" si="445"/>
        <v/>
      </c>
      <c r="BA357" s="144"/>
      <c r="BB357" s="146" t="str">
        <f t="shared" si="404"/>
        <v/>
      </c>
      <c r="BC357" s="66" t="str">
        <f t="shared" si="443"/>
        <v/>
      </c>
      <c r="BD357" s="195" t="str">
        <f t="shared" si="405"/>
        <v/>
      </c>
      <c r="BF357" s="283"/>
      <c r="BG357" s="286" t="str">
        <f t="shared" si="406"/>
        <v/>
      </c>
      <c r="BY357" s="211" t="str">
        <f t="shared" si="407"/>
        <v/>
      </c>
      <c r="BZ357" s="150" t="str">
        <f t="shared" si="408"/>
        <v/>
      </c>
      <c r="CB357" s="54" t="str">
        <f t="shared" si="442"/>
        <v/>
      </c>
      <c r="CD357" s="54" t="str">
        <f t="shared" si="409"/>
        <v/>
      </c>
      <c r="CF357" s="54" t="str">
        <f t="shared" si="410"/>
        <v/>
      </c>
      <c r="CH357" s="150" t="str">
        <f t="shared" si="411"/>
        <v/>
      </c>
      <c r="CI357" s="290"/>
      <c r="CJ357" s="150" t="str">
        <f t="shared" si="412"/>
        <v/>
      </c>
      <c r="CK357" s="290"/>
      <c r="CL357" s="54" t="str">
        <f t="shared" si="431"/>
        <v/>
      </c>
      <c r="CM357" s="290"/>
      <c r="CN357" s="150" t="str">
        <f t="shared" si="413"/>
        <v/>
      </c>
      <c r="CO357" s="290"/>
      <c r="CP357" s="150" t="str">
        <f t="shared" si="414"/>
        <v/>
      </c>
      <c r="CQ357" s="290"/>
      <c r="CR357" s="150" t="str">
        <f t="shared" si="415"/>
        <v/>
      </c>
      <c r="CS357" s="290"/>
      <c r="CT357" s="150" t="str">
        <f t="shared" si="416"/>
        <v/>
      </c>
      <c r="CU357" s="150"/>
      <c r="CV357" s="150" t="str">
        <f t="shared" si="417"/>
        <v/>
      </c>
      <c r="CW357" s="94"/>
      <c r="CX357" s="151" t="str">
        <f t="shared" si="458"/>
        <v/>
      </c>
      <c r="CY357" s="151" t="str">
        <f t="shared" si="459"/>
        <v/>
      </c>
      <c r="CZ357" s="152"/>
      <c r="DA357" s="373" t="str">
        <f t="shared" si="432"/>
        <v/>
      </c>
      <c r="DC357" s="153">
        <f t="shared" si="418"/>
        <v>0</v>
      </c>
      <c r="DD357" s="153">
        <f t="shared" si="419"/>
        <v>0</v>
      </c>
      <c r="DE357" s="153">
        <f t="shared" si="420"/>
        <v>0</v>
      </c>
      <c r="DF357" s="158">
        <f t="shared" si="421"/>
        <v>-4.7000000000000002E-3</v>
      </c>
      <c r="DG357" s="159">
        <f t="shared" si="433"/>
        <v>-1.1703000000000001</v>
      </c>
      <c r="DH357" s="158">
        <f t="shared" si="422"/>
        <v>3.1999999999999997E-3</v>
      </c>
      <c r="DI357" s="159">
        <f t="shared" si="434"/>
        <v>0.79679999999999995</v>
      </c>
      <c r="DJ357" s="158">
        <f t="shared" si="423"/>
        <v>-2.7000000000000001E-3</v>
      </c>
      <c r="DK357" s="159">
        <f t="shared" si="435"/>
        <v>-0.67230000000000001</v>
      </c>
      <c r="DL357" s="158">
        <f t="shared" si="424"/>
        <v>1.1999999999999999E-3</v>
      </c>
      <c r="DM357" s="159">
        <f t="shared" si="436"/>
        <v>0.29879999999999995</v>
      </c>
      <c r="DN357" s="158">
        <f t="shared" si="425"/>
        <v>1.46E-2</v>
      </c>
      <c r="DO357" s="159">
        <f t="shared" si="437"/>
        <v>3.6354000000000002</v>
      </c>
      <c r="DP357" s="158">
        <f t="shared" si="426"/>
        <v>-1.2999999999999999E-2</v>
      </c>
      <c r="DQ357" s="159">
        <f t="shared" si="438"/>
        <v>-3.2369999999999997</v>
      </c>
      <c r="DR357" s="158">
        <f t="shared" si="427"/>
        <v>-6.7000000000000002E-3</v>
      </c>
      <c r="DS357" s="159">
        <f t="shared" si="439"/>
        <v>-1.6683000000000001</v>
      </c>
      <c r="DT357" s="158">
        <f t="shared" si="428"/>
        <v>-1.2999999999999999E-2</v>
      </c>
      <c r="DU357" s="159">
        <f t="shared" si="440"/>
        <v>-3.2369999999999997</v>
      </c>
      <c r="DV357" s="158">
        <f t="shared" si="429"/>
        <v>-6.7000000000000002E-3</v>
      </c>
      <c r="DW357" s="160">
        <f t="shared" si="441"/>
        <v>-1.6683000000000001</v>
      </c>
    </row>
    <row r="358" spans="1:127" ht="24.95" customHeight="1" x14ac:dyDescent="0.2">
      <c r="A358" s="272">
        <v>349</v>
      </c>
      <c r="B358" s="336"/>
      <c r="C358" s="332"/>
      <c r="D358" s="333"/>
      <c r="E358" s="334"/>
      <c r="F358" s="335"/>
      <c r="G358" s="334"/>
      <c r="H358" s="371"/>
      <c r="I358" s="334"/>
      <c r="J358" s="334"/>
      <c r="K358" s="334"/>
      <c r="L358" s="334"/>
      <c r="M358" s="334"/>
      <c r="N358" s="334"/>
      <c r="O358" s="337"/>
      <c r="P358" s="337"/>
      <c r="Q358" s="338" t="str">
        <f t="shared" si="392"/>
        <v xml:space="preserve"> </v>
      </c>
      <c r="R358" s="339" t="str">
        <f t="shared" si="393"/>
        <v/>
      </c>
      <c r="S358" s="340" t="str">
        <f t="shared" si="446"/>
        <v/>
      </c>
      <c r="T358" s="341" t="str">
        <f t="shared" si="394"/>
        <v/>
      </c>
      <c r="U358" s="341" t="str">
        <f t="shared" si="395"/>
        <v/>
      </c>
      <c r="V358" s="341" t="str">
        <f t="shared" si="396"/>
        <v/>
      </c>
      <c r="W358" s="341" t="str">
        <f t="shared" si="397"/>
        <v/>
      </c>
      <c r="X358" s="340" t="str">
        <f t="shared" si="447"/>
        <v/>
      </c>
      <c r="Y358" s="342" t="str">
        <f t="shared" si="448"/>
        <v/>
      </c>
      <c r="Z358" s="343" t="str">
        <f t="shared" si="449"/>
        <v/>
      </c>
      <c r="AA358" s="344" t="str">
        <f t="shared" si="450"/>
        <v/>
      </c>
      <c r="AB358" s="345" t="str">
        <f t="shared" si="398"/>
        <v/>
      </c>
      <c r="AC358" s="346" t="str">
        <f t="shared" si="399"/>
        <v/>
      </c>
      <c r="AD358" s="346" t="str">
        <f t="shared" si="400"/>
        <v/>
      </c>
      <c r="AE358" s="344" t="str">
        <f t="shared" si="451"/>
        <v/>
      </c>
      <c r="AF358" s="346" t="str">
        <f t="shared" si="401"/>
        <v/>
      </c>
      <c r="AG358" s="344" t="str">
        <f t="shared" si="452"/>
        <v/>
      </c>
      <c r="AH358" s="344" t="str">
        <f t="shared" si="453"/>
        <v/>
      </c>
      <c r="AI358" s="344" t="str">
        <f t="shared" si="454"/>
        <v/>
      </c>
      <c r="AJ358" s="346" t="str">
        <f t="shared" si="455"/>
        <v/>
      </c>
      <c r="AK358" s="346" t="str">
        <f t="shared" si="456"/>
        <v/>
      </c>
      <c r="AL358" s="347" t="str">
        <f t="shared" si="457"/>
        <v/>
      </c>
      <c r="AM358" s="141"/>
      <c r="AN358" s="141"/>
      <c r="AO358" s="142"/>
      <c r="AP358" s="58">
        <f t="shared" si="402"/>
        <v>0</v>
      </c>
      <c r="AQ358" s="94">
        <f>SUM(AP$10:AP358)</f>
        <v>0</v>
      </c>
      <c r="AR358" s="143">
        <f t="shared" si="391"/>
        <v>0.1</v>
      </c>
      <c r="AS358" s="144" t="str">
        <f t="shared" si="403"/>
        <v/>
      </c>
      <c r="AT358" s="144" t="str">
        <f t="shared" si="430"/>
        <v/>
      </c>
      <c r="AU358" s="145"/>
      <c r="AV358" s="58">
        <f t="shared" si="389"/>
        <v>0</v>
      </c>
      <c r="AW358" s="318">
        <f>SUM(AV$10:AV358)</f>
        <v>0</v>
      </c>
      <c r="AX358" s="319">
        <f t="shared" si="390"/>
        <v>0.1</v>
      </c>
      <c r="AY358" s="144" t="str">
        <f t="shared" si="444"/>
        <v/>
      </c>
      <c r="AZ358" s="144" t="str">
        <f t="shared" si="445"/>
        <v/>
      </c>
      <c r="BA358" s="144"/>
      <c r="BB358" s="146" t="str">
        <f t="shared" si="404"/>
        <v/>
      </c>
      <c r="BC358" s="66" t="str">
        <f t="shared" si="443"/>
        <v/>
      </c>
      <c r="BD358" s="195" t="str">
        <f t="shared" si="405"/>
        <v/>
      </c>
      <c r="BF358" s="283"/>
      <c r="BG358" s="286" t="str">
        <f t="shared" si="406"/>
        <v/>
      </c>
      <c r="BY358" s="211" t="str">
        <f t="shared" si="407"/>
        <v/>
      </c>
      <c r="BZ358" s="150" t="str">
        <f t="shared" si="408"/>
        <v/>
      </c>
      <c r="CB358" s="54" t="str">
        <f t="shared" si="442"/>
        <v/>
      </c>
      <c r="CD358" s="54" t="str">
        <f t="shared" si="409"/>
        <v/>
      </c>
      <c r="CF358" s="54" t="str">
        <f t="shared" si="410"/>
        <v/>
      </c>
      <c r="CH358" s="150" t="str">
        <f t="shared" si="411"/>
        <v/>
      </c>
      <c r="CI358" s="290"/>
      <c r="CJ358" s="150" t="str">
        <f t="shared" si="412"/>
        <v/>
      </c>
      <c r="CK358" s="290"/>
      <c r="CL358" s="54" t="str">
        <f t="shared" si="431"/>
        <v/>
      </c>
      <c r="CM358" s="290"/>
      <c r="CN358" s="150" t="str">
        <f t="shared" si="413"/>
        <v/>
      </c>
      <c r="CO358" s="290"/>
      <c r="CP358" s="150" t="str">
        <f t="shared" si="414"/>
        <v/>
      </c>
      <c r="CQ358" s="290"/>
      <c r="CR358" s="150" t="str">
        <f t="shared" si="415"/>
        <v/>
      </c>
      <c r="CS358" s="290"/>
      <c r="CT358" s="150" t="str">
        <f t="shared" si="416"/>
        <v/>
      </c>
      <c r="CU358" s="150"/>
      <c r="CV358" s="150" t="str">
        <f t="shared" si="417"/>
        <v/>
      </c>
      <c r="CW358" s="94"/>
      <c r="CX358" s="151" t="str">
        <f t="shared" si="458"/>
        <v/>
      </c>
      <c r="CY358" s="151" t="str">
        <f t="shared" si="459"/>
        <v/>
      </c>
      <c r="CZ358" s="152"/>
      <c r="DA358" s="373" t="str">
        <f t="shared" si="432"/>
        <v/>
      </c>
      <c r="DC358" s="153">
        <f t="shared" si="418"/>
        <v>0</v>
      </c>
      <c r="DD358" s="153">
        <f t="shared" si="419"/>
        <v>0</v>
      </c>
      <c r="DE358" s="153">
        <f t="shared" si="420"/>
        <v>0</v>
      </c>
      <c r="DF358" s="158">
        <f t="shared" si="421"/>
        <v>-4.7000000000000002E-3</v>
      </c>
      <c r="DG358" s="159">
        <f t="shared" si="433"/>
        <v>-1.1703000000000001</v>
      </c>
      <c r="DH358" s="158">
        <f t="shared" si="422"/>
        <v>3.1999999999999997E-3</v>
      </c>
      <c r="DI358" s="159">
        <f t="shared" si="434"/>
        <v>0.79679999999999995</v>
      </c>
      <c r="DJ358" s="158">
        <f t="shared" si="423"/>
        <v>-2.7000000000000001E-3</v>
      </c>
      <c r="DK358" s="159">
        <f t="shared" si="435"/>
        <v>-0.67230000000000001</v>
      </c>
      <c r="DL358" s="158">
        <f t="shared" si="424"/>
        <v>1.1999999999999999E-3</v>
      </c>
      <c r="DM358" s="159">
        <f t="shared" si="436"/>
        <v>0.29879999999999995</v>
      </c>
      <c r="DN358" s="158">
        <f t="shared" si="425"/>
        <v>1.46E-2</v>
      </c>
      <c r="DO358" s="159">
        <f t="shared" si="437"/>
        <v>3.6354000000000002</v>
      </c>
      <c r="DP358" s="158">
        <f t="shared" si="426"/>
        <v>-1.2999999999999999E-2</v>
      </c>
      <c r="DQ358" s="159">
        <f t="shared" si="438"/>
        <v>-3.2369999999999997</v>
      </c>
      <c r="DR358" s="158">
        <f t="shared" si="427"/>
        <v>-6.7000000000000002E-3</v>
      </c>
      <c r="DS358" s="159">
        <f t="shared" si="439"/>
        <v>-1.6683000000000001</v>
      </c>
      <c r="DT358" s="158">
        <f t="shared" si="428"/>
        <v>-1.2999999999999999E-2</v>
      </c>
      <c r="DU358" s="159">
        <f t="shared" si="440"/>
        <v>-3.2369999999999997</v>
      </c>
      <c r="DV358" s="158">
        <f t="shared" si="429"/>
        <v>-6.7000000000000002E-3</v>
      </c>
      <c r="DW358" s="160">
        <f t="shared" si="441"/>
        <v>-1.6683000000000001</v>
      </c>
    </row>
    <row r="359" spans="1:127" ht="24.95" customHeight="1" x14ac:dyDescent="0.2">
      <c r="A359" s="272">
        <v>350</v>
      </c>
      <c r="B359" s="336"/>
      <c r="C359" s="332"/>
      <c r="D359" s="333"/>
      <c r="E359" s="334"/>
      <c r="F359" s="335"/>
      <c r="G359" s="334"/>
      <c r="H359" s="371"/>
      <c r="I359" s="334"/>
      <c r="J359" s="334"/>
      <c r="K359" s="334"/>
      <c r="L359" s="334"/>
      <c r="M359" s="334"/>
      <c r="N359" s="334"/>
      <c r="O359" s="337"/>
      <c r="P359" s="337"/>
      <c r="Q359" s="338" t="str">
        <f t="shared" si="392"/>
        <v xml:space="preserve"> </v>
      </c>
      <c r="R359" s="339" t="str">
        <f t="shared" si="393"/>
        <v/>
      </c>
      <c r="S359" s="340" t="str">
        <f t="shared" si="446"/>
        <v/>
      </c>
      <c r="T359" s="341" t="str">
        <f t="shared" si="394"/>
        <v/>
      </c>
      <c r="U359" s="341" t="str">
        <f t="shared" si="395"/>
        <v/>
      </c>
      <c r="V359" s="341" t="str">
        <f t="shared" si="396"/>
        <v/>
      </c>
      <c r="W359" s="341" t="str">
        <f t="shared" si="397"/>
        <v/>
      </c>
      <c r="X359" s="340" t="str">
        <f t="shared" si="447"/>
        <v/>
      </c>
      <c r="Y359" s="342" t="str">
        <f t="shared" si="448"/>
        <v/>
      </c>
      <c r="Z359" s="343" t="str">
        <f t="shared" si="449"/>
        <v/>
      </c>
      <c r="AA359" s="344" t="str">
        <f t="shared" si="450"/>
        <v/>
      </c>
      <c r="AB359" s="345" t="str">
        <f t="shared" si="398"/>
        <v/>
      </c>
      <c r="AC359" s="346" t="str">
        <f t="shared" si="399"/>
        <v/>
      </c>
      <c r="AD359" s="346" t="str">
        <f t="shared" si="400"/>
        <v/>
      </c>
      <c r="AE359" s="344" t="str">
        <f t="shared" si="451"/>
        <v/>
      </c>
      <c r="AF359" s="346" t="str">
        <f t="shared" si="401"/>
        <v/>
      </c>
      <c r="AG359" s="344" t="str">
        <f t="shared" si="452"/>
        <v/>
      </c>
      <c r="AH359" s="344" t="str">
        <f t="shared" si="453"/>
        <v/>
      </c>
      <c r="AI359" s="344" t="str">
        <f t="shared" si="454"/>
        <v/>
      </c>
      <c r="AJ359" s="346" t="str">
        <f t="shared" si="455"/>
        <v/>
      </c>
      <c r="AK359" s="346" t="str">
        <f t="shared" si="456"/>
        <v/>
      </c>
      <c r="AL359" s="347" t="str">
        <f t="shared" si="457"/>
        <v/>
      </c>
      <c r="AM359" s="141"/>
      <c r="AN359" s="141"/>
      <c r="AO359" s="142"/>
      <c r="AP359" s="58">
        <f t="shared" si="402"/>
        <v>0</v>
      </c>
      <c r="AQ359" s="94">
        <f>SUM(AP$10:AP359)</f>
        <v>0</v>
      </c>
      <c r="AR359" s="143">
        <f t="shared" si="391"/>
        <v>0.1</v>
      </c>
      <c r="AS359" s="144" t="str">
        <f t="shared" si="403"/>
        <v/>
      </c>
      <c r="AT359" s="144" t="str">
        <f t="shared" si="430"/>
        <v/>
      </c>
      <c r="AU359" s="145"/>
      <c r="AV359" s="58">
        <f t="shared" ref="AV359:AV422" si="460">IF(D359="",0,1)</f>
        <v>0</v>
      </c>
      <c r="AW359" s="318">
        <f>SUM(AV$10:AV359)</f>
        <v>0</v>
      </c>
      <c r="AX359" s="319">
        <f t="shared" ref="AX359:AX422" si="461">IF(AV359&gt;0,AW359,AW359+0.1)</f>
        <v>0.1</v>
      </c>
      <c r="AY359" s="144" t="str">
        <f t="shared" si="444"/>
        <v/>
      </c>
      <c r="AZ359" s="144" t="str">
        <f t="shared" si="445"/>
        <v/>
      </c>
      <c r="BA359" s="144"/>
      <c r="BB359" s="146" t="str">
        <f t="shared" si="404"/>
        <v/>
      </c>
      <c r="BC359" s="66" t="str">
        <f t="shared" si="443"/>
        <v/>
      </c>
      <c r="BD359" s="195" t="str">
        <f t="shared" si="405"/>
        <v/>
      </c>
      <c r="BF359" s="283"/>
      <c r="BG359" s="286" t="str">
        <f t="shared" si="406"/>
        <v/>
      </c>
      <c r="BY359" s="211" t="str">
        <f t="shared" si="407"/>
        <v/>
      </c>
      <c r="BZ359" s="150" t="str">
        <f t="shared" si="408"/>
        <v/>
      </c>
      <c r="CB359" s="54" t="str">
        <f t="shared" si="442"/>
        <v/>
      </c>
      <c r="CD359" s="54" t="str">
        <f t="shared" si="409"/>
        <v/>
      </c>
      <c r="CF359" s="54" t="str">
        <f t="shared" si="410"/>
        <v/>
      </c>
      <c r="CH359" s="150" t="str">
        <f t="shared" si="411"/>
        <v/>
      </c>
      <c r="CI359" s="290"/>
      <c r="CJ359" s="150" t="str">
        <f t="shared" si="412"/>
        <v/>
      </c>
      <c r="CK359" s="290"/>
      <c r="CL359" s="54" t="str">
        <f t="shared" si="431"/>
        <v/>
      </c>
      <c r="CM359" s="290"/>
      <c r="CN359" s="150" t="str">
        <f t="shared" si="413"/>
        <v/>
      </c>
      <c r="CO359" s="290"/>
      <c r="CP359" s="150" t="str">
        <f t="shared" si="414"/>
        <v/>
      </c>
      <c r="CQ359" s="290"/>
      <c r="CR359" s="150" t="str">
        <f t="shared" si="415"/>
        <v/>
      </c>
      <c r="CS359" s="290"/>
      <c r="CT359" s="150" t="str">
        <f t="shared" si="416"/>
        <v/>
      </c>
      <c r="CU359" s="150"/>
      <c r="CV359" s="150" t="str">
        <f t="shared" si="417"/>
        <v/>
      </c>
      <c r="CW359" s="94"/>
      <c r="CX359" s="151" t="str">
        <f t="shared" si="458"/>
        <v/>
      </c>
      <c r="CY359" s="151" t="str">
        <f t="shared" si="459"/>
        <v/>
      </c>
      <c r="CZ359" s="152"/>
      <c r="DA359" s="373" t="str">
        <f t="shared" si="432"/>
        <v/>
      </c>
      <c r="DC359" s="153">
        <f t="shared" si="418"/>
        <v>0</v>
      </c>
      <c r="DD359" s="153">
        <f t="shared" si="419"/>
        <v>0</v>
      </c>
      <c r="DE359" s="153">
        <f t="shared" si="420"/>
        <v>0</v>
      </c>
      <c r="DF359" s="158">
        <f t="shared" si="421"/>
        <v>-4.7000000000000002E-3</v>
      </c>
      <c r="DG359" s="159">
        <f t="shared" si="433"/>
        <v>-1.1703000000000001</v>
      </c>
      <c r="DH359" s="158">
        <f t="shared" si="422"/>
        <v>3.1999999999999997E-3</v>
      </c>
      <c r="DI359" s="159">
        <f t="shared" si="434"/>
        <v>0.79679999999999995</v>
      </c>
      <c r="DJ359" s="158">
        <f t="shared" si="423"/>
        <v>-2.7000000000000001E-3</v>
      </c>
      <c r="DK359" s="159">
        <f t="shared" si="435"/>
        <v>-0.67230000000000001</v>
      </c>
      <c r="DL359" s="158">
        <f t="shared" si="424"/>
        <v>1.1999999999999999E-3</v>
      </c>
      <c r="DM359" s="159">
        <f t="shared" si="436"/>
        <v>0.29879999999999995</v>
      </c>
      <c r="DN359" s="158">
        <f t="shared" si="425"/>
        <v>1.46E-2</v>
      </c>
      <c r="DO359" s="159">
        <f t="shared" si="437"/>
        <v>3.6354000000000002</v>
      </c>
      <c r="DP359" s="158">
        <f t="shared" si="426"/>
        <v>-1.2999999999999999E-2</v>
      </c>
      <c r="DQ359" s="159">
        <f t="shared" si="438"/>
        <v>-3.2369999999999997</v>
      </c>
      <c r="DR359" s="158">
        <f t="shared" si="427"/>
        <v>-6.7000000000000002E-3</v>
      </c>
      <c r="DS359" s="159">
        <f t="shared" si="439"/>
        <v>-1.6683000000000001</v>
      </c>
      <c r="DT359" s="158">
        <f t="shared" si="428"/>
        <v>-1.2999999999999999E-2</v>
      </c>
      <c r="DU359" s="159">
        <f t="shared" si="440"/>
        <v>-3.2369999999999997</v>
      </c>
      <c r="DV359" s="158">
        <f t="shared" si="429"/>
        <v>-6.7000000000000002E-3</v>
      </c>
      <c r="DW359" s="160">
        <f t="shared" si="441"/>
        <v>-1.6683000000000001</v>
      </c>
    </row>
    <row r="360" spans="1:127" ht="24.95" customHeight="1" x14ac:dyDescent="0.2">
      <c r="A360" s="272">
        <v>351</v>
      </c>
      <c r="B360" s="336"/>
      <c r="C360" s="332"/>
      <c r="D360" s="333"/>
      <c r="E360" s="334"/>
      <c r="F360" s="335"/>
      <c r="G360" s="334"/>
      <c r="H360" s="371"/>
      <c r="I360" s="334"/>
      <c r="J360" s="334"/>
      <c r="K360" s="334"/>
      <c r="L360" s="334"/>
      <c r="M360" s="334"/>
      <c r="N360" s="334"/>
      <c r="O360" s="337"/>
      <c r="P360" s="337"/>
      <c r="Q360" s="338" t="str">
        <f t="shared" si="392"/>
        <v xml:space="preserve"> </v>
      </c>
      <c r="R360" s="339" t="str">
        <f t="shared" si="393"/>
        <v/>
      </c>
      <c r="S360" s="340" t="str">
        <f t="shared" si="446"/>
        <v/>
      </c>
      <c r="T360" s="341" t="str">
        <f t="shared" si="394"/>
        <v/>
      </c>
      <c r="U360" s="341" t="str">
        <f t="shared" si="395"/>
        <v/>
      </c>
      <c r="V360" s="341" t="str">
        <f t="shared" si="396"/>
        <v/>
      </c>
      <c r="W360" s="341" t="str">
        <f t="shared" si="397"/>
        <v/>
      </c>
      <c r="X360" s="340" t="str">
        <f t="shared" si="447"/>
        <v/>
      </c>
      <c r="Y360" s="342" t="str">
        <f t="shared" si="448"/>
        <v/>
      </c>
      <c r="Z360" s="343" t="str">
        <f t="shared" si="449"/>
        <v/>
      </c>
      <c r="AA360" s="344" t="str">
        <f t="shared" si="450"/>
        <v/>
      </c>
      <c r="AB360" s="345" t="str">
        <f t="shared" si="398"/>
        <v/>
      </c>
      <c r="AC360" s="346" t="str">
        <f t="shared" si="399"/>
        <v/>
      </c>
      <c r="AD360" s="346" t="str">
        <f t="shared" si="400"/>
        <v/>
      </c>
      <c r="AE360" s="344" t="str">
        <f t="shared" si="451"/>
        <v/>
      </c>
      <c r="AF360" s="346" t="str">
        <f t="shared" si="401"/>
        <v/>
      </c>
      <c r="AG360" s="344" t="str">
        <f t="shared" si="452"/>
        <v/>
      </c>
      <c r="AH360" s="344" t="str">
        <f t="shared" si="453"/>
        <v/>
      </c>
      <c r="AI360" s="344" t="str">
        <f t="shared" si="454"/>
        <v/>
      </c>
      <c r="AJ360" s="346" t="str">
        <f t="shared" si="455"/>
        <v/>
      </c>
      <c r="AK360" s="346" t="str">
        <f t="shared" si="456"/>
        <v/>
      </c>
      <c r="AL360" s="347" t="str">
        <f t="shared" si="457"/>
        <v/>
      </c>
      <c r="AM360" s="141"/>
      <c r="AN360" s="141"/>
      <c r="AO360" s="142"/>
      <c r="AP360" s="58">
        <f t="shared" si="402"/>
        <v>0</v>
      </c>
      <c r="AQ360" s="94">
        <f>SUM(AP$10:AP360)</f>
        <v>0</v>
      </c>
      <c r="AR360" s="143">
        <f t="shared" si="391"/>
        <v>0.1</v>
      </c>
      <c r="AS360" s="144" t="str">
        <f t="shared" si="403"/>
        <v/>
      </c>
      <c r="AT360" s="144" t="str">
        <f t="shared" si="430"/>
        <v/>
      </c>
      <c r="AU360" s="145"/>
      <c r="AV360" s="58">
        <f t="shared" si="460"/>
        <v>0</v>
      </c>
      <c r="AW360" s="318">
        <f>SUM(AV$10:AV360)</f>
        <v>0</v>
      </c>
      <c r="AX360" s="319">
        <f t="shared" si="461"/>
        <v>0.1</v>
      </c>
      <c r="AY360" s="144" t="str">
        <f t="shared" si="444"/>
        <v/>
      </c>
      <c r="AZ360" s="144" t="str">
        <f t="shared" si="445"/>
        <v/>
      </c>
      <c r="BA360" s="144"/>
      <c r="BB360" s="146" t="str">
        <f t="shared" si="404"/>
        <v/>
      </c>
      <c r="BC360" s="66" t="str">
        <f t="shared" si="443"/>
        <v/>
      </c>
      <c r="BD360" s="195" t="str">
        <f t="shared" si="405"/>
        <v/>
      </c>
      <c r="BF360" s="283"/>
      <c r="BG360" s="286" t="str">
        <f t="shared" si="406"/>
        <v/>
      </c>
      <c r="BY360" s="211" t="str">
        <f t="shared" si="407"/>
        <v/>
      </c>
      <c r="BZ360" s="150" t="str">
        <f t="shared" si="408"/>
        <v/>
      </c>
      <c r="CB360" s="54" t="str">
        <f t="shared" si="442"/>
        <v/>
      </c>
      <c r="CD360" s="54" t="str">
        <f t="shared" si="409"/>
        <v/>
      </c>
      <c r="CF360" s="54" t="str">
        <f t="shared" si="410"/>
        <v/>
      </c>
      <c r="CH360" s="150" t="str">
        <f t="shared" si="411"/>
        <v/>
      </c>
      <c r="CI360" s="290"/>
      <c r="CJ360" s="150" t="str">
        <f t="shared" si="412"/>
        <v/>
      </c>
      <c r="CK360" s="290"/>
      <c r="CL360" s="54" t="str">
        <f t="shared" si="431"/>
        <v/>
      </c>
      <c r="CM360" s="290"/>
      <c r="CN360" s="150" t="str">
        <f t="shared" si="413"/>
        <v/>
      </c>
      <c r="CO360" s="290"/>
      <c r="CP360" s="150" t="str">
        <f t="shared" si="414"/>
        <v/>
      </c>
      <c r="CQ360" s="290"/>
      <c r="CR360" s="150" t="str">
        <f t="shared" si="415"/>
        <v/>
      </c>
      <c r="CS360" s="290"/>
      <c r="CT360" s="150" t="str">
        <f t="shared" si="416"/>
        <v/>
      </c>
      <c r="CU360" s="150"/>
      <c r="CV360" s="150" t="str">
        <f t="shared" si="417"/>
        <v/>
      </c>
      <c r="CW360" s="94"/>
      <c r="CX360" s="151" t="str">
        <f t="shared" si="458"/>
        <v/>
      </c>
      <c r="CY360" s="151" t="str">
        <f t="shared" si="459"/>
        <v/>
      </c>
      <c r="CZ360" s="152"/>
      <c r="DA360" s="373" t="str">
        <f t="shared" si="432"/>
        <v/>
      </c>
      <c r="DC360" s="153">
        <f t="shared" si="418"/>
        <v>0</v>
      </c>
      <c r="DD360" s="153">
        <f t="shared" si="419"/>
        <v>0</v>
      </c>
      <c r="DE360" s="153">
        <f t="shared" si="420"/>
        <v>0</v>
      </c>
      <c r="DF360" s="158">
        <f t="shared" si="421"/>
        <v>-4.7000000000000002E-3</v>
      </c>
      <c r="DG360" s="159">
        <f t="shared" si="433"/>
        <v>-1.1703000000000001</v>
      </c>
      <c r="DH360" s="158">
        <f t="shared" si="422"/>
        <v>3.1999999999999997E-3</v>
      </c>
      <c r="DI360" s="159">
        <f t="shared" si="434"/>
        <v>0.79679999999999995</v>
      </c>
      <c r="DJ360" s="158">
        <f t="shared" si="423"/>
        <v>-2.7000000000000001E-3</v>
      </c>
      <c r="DK360" s="159">
        <f t="shared" si="435"/>
        <v>-0.67230000000000001</v>
      </c>
      <c r="DL360" s="158">
        <f t="shared" si="424"/>
        <v>1.1999999999999999E-3</v>
      </c>
      <c r="DM360" s="159">
        <f t="shared" si="436"/>
        <v>0.29879999999999995</v>
      </c>
      <c r="DN360" s="158">
        <f t="shared" si="425"/>
        <v>1.46E-2</v>
      </c>
      <c r="DO360" s="159">
        <f t="shared" si="437"/>
        <v>3.6354000000000002</v>
      </c>
      <c r="DP360" s="158">
        <f t="shared" si="426"/>
        <v>-1.2999999999999999E-2</v>
      </c>
      <c r="DQ360" s="159">
        <f t="shared" si="438"/>
        <v>-3.2369999999999997</v>
      </c>
      <c r="DR360" s="158">
        <f t="shared" si="427"/>
        <v>-6.7000000000000002E-3</v>
      </c>
      <c r="DS360" s="159">
        <f t="shared" si="439"/>
        <v>-1.6683000000000001</v>
      </c>
      <c r="DT360" s="158">
        <f t="shared" si="428"/>
        <v>-1.2999999999999999E-2</v>
      </c>
      <c r="DU360" s="159">
        <f t="shared" si="440"/>
        <v>-3.2369999999999997</v>
      </c>
      <c r="DV360" s="158">
        <f t="shared" si="429"/>
        <v>-6.7000000000000002E-3</v>
      </c>
      <c r="DW360" s="160">
        <f t="shared" si="441"/>
        <v>-1.6683000000000001</v>
      </c>
    </row>
    <row r="361" spans="1:127" ht="24.95" customHeight="1" x14ac:dyDescent="0.2">
      <c r="A361" s="272">
        <v>352</v>
      </c>
      <c r="B361" s="336"/>
      <c r="C361" s="332"/>
      <c r="D361" s="333"/>
      <c r="E361" s="334"/>
      <c r="F361" s="335"/>
      <c r="G361" s="334"/>
      <c r="H361" s="371"/>
      <c r="I361" s="334"/>
      <c r="J361" s="334"/>
      <c r="K361" s="334"/>
      <c r="L361" s="334"/>
      <c r="M361" s="334"/>
      <c r="N361" s="334"/>
      <c r="O361" s="337"/>
      <c r="P361" s="337"/>
      <c r="Q361" s="338" t="str">
        <f t="shared" si="392"/>
        <v xml:space="preserve"> </v>
      </c>
      <c r="R361" s="339" t="str">
        <f t="shared" si="393"/>
        <v/>
      </c>
      <c r="S361" s="340" t="str">
        <f t="shared" si="446"/>
        <v/>
      </c>
      <c r="T361" s="341" t="str">
        <f t="shared" si="394"/>
        <v/>
      </c>
      <c r="U361" s="341" t="str">
        <f t="shared" si="395"/>
        <v/>
      </c>
      <c r="V361" s="341" t="str">
        <f t="shared" si="396"/>
        <v/>
      </c>
      <c r="W361" s="341" t="str">
        <f t="shared" si="397"/>
        <v/>
      </c>
      <c r="X361" s="340" t="str">
        <f t="shared" si="447"/>
        <v/>
      </c>
      <c r="Y361" s="342" t="str">
        <f t="shared" si="448"/>
        <v/>
      </c>
      <c r="Z361" s="343" t="str">
        <f t="shared" si="449"/>
        <v/>
      </c>
      <c r="AA361" s="344" t="str">
        <f t="shared" si="450"/>
        <v/>
      </c>
      <c r="AB361" s="345" t="str">
        <f t="shared" si="398"/>
        <v/>
      </c>
      <c r="AC361" s="346" t="str">
        <f t="shared" si="399"/>
        <v/>
      </c>
      <c r="AD361" s="346" t="str">
        <f t="shared" si="400"/>
        <v/>
      </c>
      <c r="AE361" s="344" t="str">
        <f t="shared" si="451"/>
        <v/>
      </c>
      <c r="AF361" s="346" t="str">
        <f t="shared" si="401"/>
        <v/>
      </c>
      <c r="AG361" s="344" t="str">
        <f t="shared" si="452"/>
        <v/>
      </c>
      <c r="AH361" s="344" t="str">
        <f t="shared" si="453"/>
        <v/>
      </c>
      <c r="AI361" s="344" t="str">
        <f t="shared" si="454"/>
        <v/>
      </c>
      <c r="AJ361" s="346" t="str">
        <f t="shared" si="455"/>
        <v/>
      </c>
      <c r="AK361" s="346" t="str">
        <f t="shared" si="456"/>
        <v/>
      </c>
      <c r="AL361" s="347" t="str">
        <f t="shared" si="457"/>
        <v/>
      </c>
      <c r="AM361" s="141"/>
      <c r="AN361" s="141"/>
      <c r="AO361" s="142"/>
      <c r="AP361" s="58">
        <f t="shared" si="402"/>
        <v>0</v>
      </c>
      <c r="AQ361" s="94">
        <f>SUM(AP$10:AP361)</f>
        <v>0</v>
      </c>
      <c r="AR361" s="143">
        <f t="shared" si="391"/>
        <v>0.1</v>
      </c>
      <c r="AS361" s="144" t="str">
        <f t="shared" si="403"/>
        <v/>
      </c>
      <c r="AT361" s="144" t="str">
        <f t="shared" si="430"/>
        <v/>
      </c>
      <c r="AU361" s="145"/>
      <c r="AV361" s="58">
        <f t="shared" si="460"/>
        <v>0</v>
      </c>
      <c r="AW361" s="318">
        <f>SUM(AV$10:AV361)</f>
        <v>0</v>
      </c>
      <c r="AX361" s="319">
        <f t="shared" si="461"/>
        <v>0.1</v>
      </c>
      <c r="AY361" s="144" t="str">
        <f t="shared" si="444"/>
        <v/>
      </c>
      <c r="AZ361" s="144" t="str">
        <f t="shared" si="445"/>
        <v/>
      </c>
      <c r="BA361" s="144"/>
      <c r="BB361" s="146" t="str">
        <f t="shared" si="404"/>
        <v/>
      </c>
      <c r="BC361" s="66" t="str">
        <f t="shared" si="443"/>
        <v/>
      </c>
      <c r="BD361" s="195" t="str">
        <f t="shared" si="405"/>
        <v/>
      </c>
      <c r="BF361" s="283"/>
      <c r="BG361" s="286" t="str">
        <f t="shared" si="406"/>
        <v/>
      </c>
      <c r="BY361" s="211" t="str">
        <f t="shared" si="407"/>
        <v/>
      </c>
      <c r="BZ361" s="150" t="str">
        <f t="shared" si="408"/>
        <v/>
      </c>
      <c r="CB361" s="54" t="str">
        <f t="shared" si="442"/>
        <v/>
      </c>
      <c r="CD361" s="54" t="str">
        <f t="shared" si="409"/>
        <v/>
      </c>
      <c r="CF361" s="54" t="str">
        <f t="shared" si="410"/>
        <v/>
      </c>
      <c r="CH361" s="150" t="str">
        <f t="shared" si="411"/>
        <v/>
      </c>
      <c r="CI361" s="290"/>
      <c r="CJ361" s="150" t="str">
        <f t="shared" si="412"/>
        <v/>
      </c>
      <c r="CK361" s="290"/>
      <c r="CL361" s="54" t="str">
        <f t="shared" si="431"/>
        <v/>
      </c>
      <c r="CM361" s="290"/>
      <c r="CN361" s="150" t="str">
        <f t="shared" si="413"/>
        <v/>
      </c>
      <c r="CO361" s="290"/>
      <c r="CP361" s="150" t="str">
        <f t="shared" si="414"/>
        <v/>
      </c>
      <c r="CQ361" s="290"/>
      <c r="CR361" s="150" t="str">
        <f t="shared" si="415"/>
        <v/>
      </c>
      <c r="CS361" s="290"/>
      <c r="CT361" s="150" t="str">
        <f t="shared" si="416"/>
        <v/>
      </c>
      <c r="CU361" s="150"/>
      <c r="CV361" s="150" t="str">
        <f t="shared" si="417"/>
        <v/>
      </c>
      <c r="CW361" s="94"/>
      <c r="CX361" s="151" t="str">
        <f t="shared" si="458"/>
        <v/>
      </c>
      <c r="CY361" s="151" t="str">
        <f t="shared" si="459"/>
        <v/>
      </c>
      <c r="CZ361" s="152"/>
      <c r="DA361" s="373" t="str">
        <f t="shared" si="432"/>
        <v/>
      </c>
      <c r="DC361" s="153">
        <f t="shared" si="418"/>
        <v>0</v>
      </c>
      <c r="DD361" s="153">
        <f t="shared" si="419"/>
        <v>0</v>
      </c>
      <c r="DE361" s="153">
        <f t="shared" si="420"/>
        <v>0</v>
      </c>
      <c r="DF361" s="158">
        <f t="shared" si="421"/>
        <v>-4.7000000000000002E-3</v>
      </c>
      <c r="DG361" s="159">
        <f t="shared" si="433"/>
        <v>-1.1703000000000001</v>
      </c>
      <c r="DH361" s="158">
        <f t="shared" si="422"/>
        <v>3.1999999999999997E-3</v>
      </c>
      <c r="DI361" s="159">
        <f t="shared" si="434"/>
        <v>0.79679999999999995</v>
      </c>
      <c r="DJ361" s="158">
        <f t="shared" si="423"/>
        <v>-2.7000000000000001E-3</v>
      </c>
      <c r="DK361" s="159">
        <f t="shared" si="435"/>
        <v>-0.67230000000000001</v>
      </c>
      <c r="DL361" s="158">
        <f t="shared" si="424"/>
        <v>1.1999999999999999E-3</v>
      </c>
      <c r="DM361" s="159">
        <f t="shared" si="436"/>
        <v>0.29879999999999995</v>
      </c>
      <c r="DN361" s="158">
        <f t="shared" si="425"/>
        <v>1.46E-2</v>
      </c>
      <c r="DO361" s="159">
        <f t="shared" si="437"/>
        <v>3.6354000000000002</v>
      </c>
      <c r="DP361" s="158">
        <f t="shared" si="426"/>
        <v>-1.2999999999999999E-2</v>
      </c>
      <c r="DQ361" s="159">
        <f t="shared" si="438"/>
        <v>-3.2369999999999997</v>
      </c>
      <c r="DR361" s="158">
        <f t="shared" si="427"/>
        <v>-6.7000000000000002E-3</v>
      </c>
      <c r="DS361" s="159">
        <f t="shared" si="439"/>
        <v>-1.6683000000000001</v>
      </c>
      <c r="DT361" s="158">
        <f t="shared" si="428"/>
        <v>-1.2999999999999999E-2</v>
      </c>
      <c r="DU361" s="159">
        <f t="shared" si="440"/>
        <v>-3.2369999999999997</v>
      </c>
      <c r="DV361" s="158">
        <f t="shared" si="429"/>
        <v>-6.7000000000000002E-3</v>
      </c>
      <c r="DW361" s="160">
        <f t="shared" si="441"/>
        <v>-1.6683000000000001</v>
      </c>
    </row>
    <row r="362" spans="1:127" ht="24.95" customHeight="1" x14ac:dyDescent="0.2">
      <c r="A362" s="272">
        <v>353</v>
      </c>
      <c r="B362" s="336"/>
      <c r="C362" s="332"/>
      <c r="D362" s="333"/>
      <c r="E362" s="334"/>
      <c r="F362" s="335"/>
      <c r="G362" s="334"/>
      <c r="H362" s="371"/>
      <c r="I362" s="334"/>
      <c r="J362" s="334"/>
      <c r="K362" s="334"/>
      <c r="L362" s="334"/>
      <c r="M362" s="334"/>
      <c r="N362" s="334"/>
      <c r="O362" s="337"/>
      <c r="P362" s="337"/>
      <c r="Q362" s="338" t="str">
        <f t="shared" si="392"/>
        <v xml:space="preserve"> </v>
      </c>
      <c r="R362" s="339" t="str">
        <f t="shared" si="393"/>
        <v/>
      </c>
      <c r="S362" s="340" t="str">
        <f t="shared" si="446"/>
        <v/>
      </c>
      <c r="T362" s="341" t="str">
        <f t="shared" si="394"/>
        <v/>
      </c>
      <c r="U362" s="341" t="str">
        <f t="shared" si="395"/>
        <v/>
      </c>
      <c r="V362" s="341" t="str">
        <f t="shared" si="396"/>
        <v/>
      </c>
      <c r="W362" s="341" t="str">
        <f t="shared" si="397"/>
        <v/>
      </c>
      <c r="X362" s="340" t="str">
        <f t="shared" si="447"/>
        <v/>
      </c>
      <c r="Y362" s="342" t="str">
        <f t="shared" si="448"/>
        <v/>
      </c>
      <c r="Z362" s="343" t="str">
        <f t="shared" si="449"/>
        <v/>
      </c>
      <c r="AA362" s="344" t="str">
        <f t="shared" si="450"/>
        <v/>
      </c>
      <c r="AB362" s="345" t="str">
        <f t="shared" si="398"/>
        <v/>
      </c>
      <c r="AC362" s="346" t="str">
        <f t="shared" si="399"/>
        <v/>
      </c>
      <c r="AD362" s="346" t="str">
        <f t="shared" si="400"/>
        <v/>
      </c>
      <c r="AE362" s="344" t="str">
        <f t="shared" si="451"/>
        <v/>
      </c>
      <c r="AF362" s="346" t="str">
        <f t="shared" si="401"/>
        <v/>
      </c>
      <c r="AG362" s="344" t="str">
        <f t="shared" si="452"/>
        <v/>
      </c>
      <c r="AH362" s="344" t="str">
        <f t="shared" si="453"/>
        <v/>
      </c>
      <c r="AI362" s="344" t="str">
        <f t="shared" si="454"/>
        <v/>
      </c>
      <c r="AJ362" s="346" t="str">
        <f t="shared" si="455"/>
        <v/>
      </c>
      <c r="AK362" s="346" t="str">
        <f t="shared" si="456"/>
        <v/>
      </c>
      <c r="AL362" s="347" t="str">
        <f t="shared" si="457"/>
        <v/>
      </c>
      <c r="AM362" s="141"/>
      <c r="AN362" s="141"/>
      <c r="AO362" s="142"/>
      <c r="AP362" s="58">
        <f t="shared" si="402"/>
        <v>0</v>
      </c>
      <c r="AQ362" s="94">
        <f>SUM(AP$10:AP362)</f>
        <v>0</v>
      </c>
      <c r="AR362" s="143">
        <f t="shared" si="391"/>
        <v>0.1</v>
      </c>
      <c r="AS362" s="144" t="str">
        <f t="shared" si="403"/>
        <v/>
      </c>
      <c r="AT362" s="144" t="str">
        <f t="shared" si="430"/>
        <v/>
      </c>
      <c r="AU362" s="145"/>
      <c r="AV362" s="58">
        <f t="shared" si="460"/>
        <v>0</v>
      </c>
      <c r="AW362" s="318">
        <f>SUM(AV$10:AV362)</f>
        <v>0</v>
      </c>
      <c r="AX362" s="319">
        <f t="shared" si="461"/>
        <v>0.1</v>
      </c>
      <c r="AY362" s="144" t="str">
        <f t="shared" si="444"/>
        <v/>
      </c>
      <c r="AZ362" s="144" t="str">
        <f t="shared" si="445"/>
        <v/>
      </c>
      <c r="BA362" s="144"/>
      <c r="BB362" s="146" t="str">
        <f t="shared" si="404"/>
        <v/>
      </c>
      <c r="BC362" s="66" t="str">
        <f t="shared" si="443"/>
        <v/>
      </c>
      <c r="BD362" s="195" t="str">
        <f t="shared" si="405"/>
        <v/>
      </c>
      <c r="BF362" s="283"/>
      <c r="BG362" s="286" t="str">
        <f t="shared" si="406"/>
        <v/>
      </c>
      <c r="BY362" s="211" t="str">
        <f t="shared" si="407"/>
        <v/>
      </c>
      <c r="BZ362" s="150" t="str">
        <f t="shared" si="408"/>
        <v/>
      </c>
      <c r="CB362" s="54" t="str">
        <f t="shared" si="442"/>
        <v/>
      </c>
      <c r="CD362" s="54" t="str">
        <f t="shared" si="409"/>
        <v/>
      </c>
      <c r="CF362" s="54" t="str">
        <f t="shared" si="410"/>
        <v/>
      </c>
      <c r="CH362" s="150" t="str">
        <f t="shared" si="411"/>
        <v/>
      </c>
      <c r="CI362" s="290"/>
      <c r="CJ362" s="150" t="str">
        <f t="shared" si="412"/>
        <v/>
      </c>
      <c r="CK362" s="290"/>
      <c r="CL362" s="54" t="str">
        <f t="shared" si="431"/>
        <v/>
      </c>
      <c r="CM362" s="290"/>
      <c r="CN362" s="150" t="str">
        <f t="shared" si="413"/>
        <v/>
      </c>
      <c r="CO362" s="290"/>
      <c r="CP362" s="150" t="str">
        <f t="shared" si="414"/>
        <v/>
      </c>
      <c r="CQ362" s="290"/>
      <c r="CR362" s="150" t="str">
        <f t="shared" si="415"/>
        <v/>
      </c>
      <c r="CS362" s="290"/>
      <c r="CT362" s="150" t="str">
        <f t="shared" si="416"/>
        <v/>
      </c>
      <c r="CU362" s="150"/>
      <c r="CV362" s="150" t="str">
        <f t="shared" si="417"/>
        <v/>
      </c>
      <c r="CW362" s="94"/>
      <c r="CX362" s="151" t="str">
        <f t="shared" si="458"/>
        <v/>
      </c>
      <c r="CY362" s="151" t="str">
        <f t="shared" si="459"/>
        <v/>
      </c>
      <c r="CZ362" s="152"/>
      <c r="DA362" s="373" t="str">
        <f t="shared" si="432"/>
        <v/>
      </c>
      <c r="DC362" s="153">
        <f t="shared" si="418"/>
        <v>0</v>
      </c>
      <c r="DD362" s="153">
        <f t="shared" si="419"/>
        <v>0</v>
      </c>
      <c r="DE362" s="153">
        <f t="shared" si="420"/>
        <v>0</v>
      </c>
      <c r="DF362" s="158">
        <f t="shared" si="421"/>
        <v>-4.7000000000000002E-3</v>
      </c>
      <c r="DG362" s="159">
        <f t="shared" si="433"/>
        <v>-1.1703000000000001</v>
      </c>
      <c r="DH362" s="158">
        <f t="shared" si="422"/>
        <v>3.1999999999999997E-3</v>
      </c>
      <c r="DI362" s="159">
        <f t="shared" si="434"/>
        <v>0.79679999999999995</v>
      </c>
      <c r="DJ362" s="158">
        <f t="shared" si="423"/>
        <v>-2.7000000000000001E-3</v>
      </c>
      <c r="DK362" s="159">
        <f t="shared" si="435"/>
        <v>-0.67230000000000001</v>
      </c>
      <c r="DL362" s="158">
        <f t="shared" si="424"/>
        <v>1.1999999999999999E-3</v>
      </c>
      <c r="DM362" s="159">
        <f t="shared" si="436"/>
        <v>0.29879999999999995</v>
      </c>
      <c r="DN362" s="158">
        <f t="shared" si="425"/>
        <v>1.46E-2</v>
      </c>
      <c r="DO362" s="159">
        <f t="shared" si="437"/>
        <v>3.6354000000000002</v>
      </c>
      <c r="DP362" s="158">
        <f t="shared" si="426"/>
        <v>-1.2999999999999999E-2</v>
      </c>
      <c r="DQ362" s="159">
        <f t="shared" si="438"/>
        <v>-3.2369999999999997</v>
      </c>
      <c r="DR362" s="158">
        <f t="shared" si="427"/>
        <v>-6.7000000000000002E-3</v>
      </c>
      <c r="DS362" s="159">
        <f t="shared" si="439"/>
        <v>-1.6683000000000001</v>
      </c>
      <c r="DT362" s="158">
        <f t="shared" si="428"/>
        <v>-1.2999999999999999E-2</v>
      </c>
      <c r="DU362" s="159">
        <f t="shared" si="440"/>
        <v>-3.2369999999999997</v>
      </c>
      <c r="DV362" s="158">
        <f t="shared" si="429"/>
        <v>-6.7000000000000002E-3</v>
      </c>
      <c r="DW362" s="160">
        <f t="shared" si="441"/>
        <v>-1.6683000000000001</v>
      </c>
    </row>
    <row r="363" spans="1:127" ht="24.95" customHeight="1" x14ac:dyDescent="0.2">
      <c r="A363" s="272">
        <v>354</v>
      </c>
      <c r="B363" s="336"/>
      <c r="C363" s="332"/>
      <c r="D363" s="333"/>
      <c r="E363" s="334"/>
      <c r="F363" s="335"/>
      <c r="G363" s="334"/>
      <c r="H363" s="371"/>
      <c r="I363" s="334"/>
      <c r="J363" s="334"/>
      <c r="K363" s="334"/>
      <c r="L363" s="334"/>
      <c r="M363" s="334"/>
      <c r="N363" s="334"/>
      <c r="O363" s="337"/>
      <c r="P363" s="337"/>
      <c r="Q363" s="338" t="str">
        <f t="shared" si="392"/>
        <v xml:space="preserve"> </v>
      </c>
      <c r="R363" s="339" t="str">
        <f t="shared" si="393"/>
        <v/>
      </c>
      <c r="S363" s="340" t="str">
        <f t="shared" si="446"/>
        <v/>
      </c>
      <c r="T363" s="341" t="str">
        <f t="shared" si="394"/>
        <v/>
      </c>
      <c r="U363" s="341" t="str">
        <f t="shared" si="395"/>
        <v/>
      </c>
      <c r="V363" s="341" t="str">
        <f t="shared" si="396"/>
        <v/>
      </c>
      <c r="W363" s="341" t="str">
        <f t="shared" si="397"/>
        <v/>
      </c>
      <c r="X363" s="340" t="str">
        <f t="shared" si="447"/>
        <v/>
      </c>
      <c r="Y363" s="342" t="str">
        <f t="shared" si="448"/>
        <v/>
      </c>
      <c r="Z363" s="343" t="str">
        <f t="shared" si="449"/>
        <v/>
      </c>
      <c r="AA363" s="344" t="str">
        <f t="shared" si="450"/>
        <v/>
      </c>
      <c r="AB363" s="345" t="str">
        <f t="shared" si="398"/>
        <v/>
      </c>
      <c r="AC363" s="346" t="str">
        <f t="shared" si="399"/>
        <v/>
      </c>
      <c r="AD363" s="346" t="str">
        <f t="shared" si="400"/>
        <v/>
      </c>
      <c r="AE363" s="344" t="str">
        <f t="shared" si="451"/>
        <v/>
      </c>
      <c r="AF363" s="346" t="str">
        <f t="shared" si="401"/>
        <v/>
      </c>
      <c r="AG363" s="344" t="str">
        <f t="shared" si="452"/>
        <v/>
      </c>
      <c r="AH363" s="344" t="str">
        <f t="shared" si="453"/>
        <v/>
      </c>
      <c r="AI363" s="344" t="str">
        <f t="shared" si="454"/>
        <v/>
      </c>
      <c r="AJ363" s="346" t="str">
        <f t="shared" si="455"/>
        <v/>
      </c>
      <c r="AK363" s="346" t="str">
        <f t="shared" si="456"/>
        <v/>
      </c>
      <c r="AL363" s="347" t="str">
        <f t="shared" si="457"/>
        <v/>
      </c>
      <c r="AM363" s="141"/>
      <c r="AN363" s="141"/>
      <c r="AO363" s="142"/>
      <c r="AP363" s="58">
        <f t="shared" si="402"/>
        <v>0</v>
      </c>
      <c r="AQ363" s="94">
        <f>SUM(AP$10:AP363)</f>
        <v>0</v>
      </c>
      <c r="AR363" s="143">
        <f t="shared" si="391"/>
        <v>0.1</v>
      </c>
      <c r="AS363" s="144" t="str">
        <f t="shared" si="403"/>
        <v/>
      </c>
      <c r="AT363" s="144" t="str">
        <f t="shared" si="430"/>
        <v/>
      </c>
      <c r="AU363" s="145"/>
      <c r="AV363" s="58">
        <f t="shared" si="460"/>
        <v>0</v>
      </c>
      <c r="AW363" s="318">
        <f>SUM(AV$10:AV363)</f>
        <v>0</v>
      </c>
      <c r="AX363" s="319">
        <f t="shared" si="461"/>
        <v>0.1</v>
      </c>
      <c r="AY363" s="144" t="str">
        <f t="shared" si="444"/>
        <v/>
      </c>
      <c r="AZ363" s="144" t="str">
        <f t="shared" si="445"/>
        <v/>
      </c>
      <c r="BA363" s="144"/>
      <c r="BB363" s="146" t="str">
        <f t="shared" si="404"/>
        <v/>
      </c>
      <c r="BC363" s="66" t="str">
        <f t="shared" si="443"/>
        <v/>
      </c>
      <c r="BD363" s="195" t="str">
        <f t="shared" si="405"/>
        <v/>
      </c>
      <c r="BF363" s="283"/>
      <c r="BG363" s="286" t="str">
        <f t="shared" si="406"/>
        <v/>
      </c>
      <c r="BY363" s="211" t="str">
        <f t="shared" si="407"/>
        <v/>
      </c>
      <c r="BZ363" s="150" t="str">
        <f t="shared" si="408"/>
        <v/>
      </c>
      <c r="CB363" s="54" t="str">
        <f t="shared" si="442"/>
        <v/>
      </c>
      <c r="CD363" s="54" t="str">
        <f t="shared" si="409"/>
        <v/>
      </c>
      <c r="CF363" s="54" t="str">
        <f t="shared" si="410"/>
        <v/>
      </c>
      <c r="CH363" s="150" t="str">
        <f t="shared" si="411"/>
        <v/>
      </c>
      <c r="CI363" s="290"/>
      <c r="CJ363" s="150" t="str">
        <f t="shared" si="412"/>
        <v/>
      </c>
      <c r="CK363" s="290"/>
      <c r="CL363" s="54" t="str">
        <f t="shared" si="431"/>
        <v/>
      </c>
      <c r="CM363" s="290"/>
      <c r="CN363" s="150" t="str">
        <f t="shared" si="413"/>
        <v/>
      </c>
      <c r="CO363" s="290"/>
      <c r="CP363" s="150" t="str">
        <f t="shared" si="414"/>
        <v/>
      </c>
      <c r="CQ363" s="290"/>
      <c r="CR363" s="150" t="str">
        <f t="shared" si="415"/>
        <v/>
      </c>
      <c r="CS363" s="290"/>
      <c r="CT363" s="150" t="str">
        <f t="shared" si="416"/>
        <v/>
      </c>
      <c r="CU363" s="150"/>
      <c r="CV363" s="150" t="str">
        <f t="shared" si="417"/>
        <v/>
      </c>
      <c r="CW363" s="94"/>
      <c r="CX363" s="151" t="str">
        <f t="shared" si="458"/>
        <v/>
      </c>
      <c r="CY363" s="151" t="str">
        <f t="shared" si="459"/>
        <v/>
      </c>
      <c r="CZ363" s="152"/>
      <c r="DA363" s="373" t="str">
        <f t="shared" si="432"/>
        <v/>
      </c>
      <c r="DC363" s="153">
        <f t="shared" si="418"/>
        <v>0</v>
      </c>
      <c r="DD363" s="153">
        <f t="shared" si="419"/>
        <v>0</v>
      </c>
      <c r="DE363" s="153">
        <f t="shared" si="420"/>
        <v>0</v>
      </c>
      <c r="DF363" s="158">
        <f t="shared" si="421"/>
        <v>-4.7000000000000002E-3</v>
      </c>
      <c r="DG363" s="159">
        <f t="shared" si="433"/>
        <v>-1.1703000000000001</v>
      </c>
      <c r="DH363" s="158">
        <f t="shared" si="422"/>
        <v>3.1999999999999997E-3</v>
      </c>
      <c r="DI363" s="159">
        <f t="shared" si="434"/>
        <v>0.79679999999999995</v>
      </c>
      <c r="DJ363" s="158">
        <f t="shared" si="423"/>
        <v>-2.7000000000000001E-3</v>
      </c>
      <c r="DK363" s="159">
        <f t="shared" si="435"/>
        <v>-0.67230000000000001</v>
      </c>
      <c r="DL363" s="158">
        <f t="shared" si="424"/>
        <v>1.1999999999999999E-3</v>
      </c>
      <c r="DM363" s="159">
        <f t="shared" si="436"/>
        <v>0.29879999999999995</v>
      </c>
      <c r="DN363" s="158">
        <f t="shared" si="425"/>
        <v>1.46E-2</v>
      </c>
      <c r="DO363" s="159">
        <f t="shared" si="437"/>
        <v>3.6354000000000002</v>
      </c>
      <c r="DP363" s="158">
        <f t="shared" si="426"/>
        <v>-1.2999999999999999E-2</v>
      </c>
      <c r="DQ363" s="159">
        <f t="shared" si="438"/>
        <v>-3.2369999999999997</v>
      </c>
      <c r="DR363" s="158">
        <f t="shared" si="427"/>
        <v>-6.7000000000000002E-3</v>
      </c>
      <c r="DS363" s="159">
        <f t="shared" si="439"/>
        <v>-1.6683000000000001</v>
      </c>
      <c r="DT363" s="158">
        <f t="shared" si="428"/>
        <v>-1.2999999999999999E-2</v>
      </c>
      <c r="DU363" s="159">
        <f t="shared" si="440"/>
        <v>-3.2369999999999997</v>
      </c>
      <c r="DV363" s="158">
        <f t="shared" si="429"/>
        <v>-6.7000000000000002E-3</v>
      </c>
      <c r="DW363" s="160">
        <f t="shared" si="441"/>
        <v>-1.6683000000000001</v>
      </c>
    </row>
    <row r="364" spans="1:127" ht="24.95" customHeight="1" x14ac:dyDescent="0.2">
      <c r="A364" s="272">
        <v>355</v>
      </c>
      <c r="B364" s="336"/>
      <c r="C364" s="332"/>
      <c r="D364" s="333"/>
      <c r="E364" s="334"/>
      <c r="F364" s="335"/>
      <c r="G364" s="334"/>
      <c r="H364" s="371"/>
      <c r="I364" s="334"/>
      <c r="J364" s="334"/>
      <c r="K364" s="334"/>
      <c r="L364" s="334"/>
      <c r="M364" s="334"/>
      <c r="N364" s="334"/>
      <c r="O364" s="337"/>
      <c r="P364" s="337"/>
      <c r="Q364" s="338" t="str">
        <f t="shared" si="392"/>
        <v xml:space="preserve"> </v>
      </c>
      <c r="R364" s="339" t="str">
        <f t="shared" si="393"/>
        <v/>
      </c>
      <c r="S364" s="340" t="str">
        <f t="shared" si="446"/>
        <v/>
      </c>
      <c r="T364" s="341" t="str">
        <f t="shared" si="394"/>
        <v/>
      </c>
      <c r="U364" s="341" t="str">
        <f t="shared" si="395"/>
        <v/>
      </c>
      <c r="V364" s="341" t="str">
        <f t="shared" si="396"/>
        <v/>
      </c>
      <c r="W364" s="341" t="str">
        <f t="shared" si="397"/>
        <v/>
      </c>
      <c r="X364" s="340" t="str">
        <f t="shared" si="447"/>
        <v/>
      </c>
      <c r="Y364" s="342" t="str">
        <f t="shared" si="448"/>
        <v/>
      </c>
      <c r="Z364" s="343" t="str">
        <f t="shared" si="449"/>
        <v/>
      </c>
      <c r="AA364" s="344" t="str">
        <f t="shared" si="450"/>
        <v/>
      </c>
      <c r="AB364" s="345" t="str">
        <f t="shared" si="398"/>
        <v/>
      </c>
      <c r="AC364" s="346" t="str">
        <f t="shared" si="399"/>
        <v/>
      </c>
      <c r="AD364" s="346" t="str">
        <f t="shared" si="400"/>
        <v/>
      </c>
      <c r="AE364" s="344" t="str">
        <f t="shared" si="451"/>
        <v/>
      </c>
      <c r="AF364" s="346" t="str">
        <f t="shared" si="401"/>
        <v/>
      </c>
      <c r="AG364" s="344" t="str">
        <f t="shared" si="452"/>
        <v/>
      </c>
      <c r="AH364" s="344" t="str">
        <f t="shared" si="453"/>
        <v/>
      </c>
      <c r="AI364" s="344" t="str">
        <f t="shared" si="454"/>
        <v/>
      </c>
      <c r="AJ364" s="346" t="str">
        <f t="shared" si="455"/>
        <v/>
      </c>
      <c r="AK364" s="346" t="str">
        <f t="shared" si="456"/>
        <v/>
      </c>
      <c r="AL364" s="347" t="str">
        <f t="shared" si="457"/>
        <v/>
      </c>
      <c r="AM364" s="141"/>
      <c r="AN364" s="141"/>
      <c r="AO364" s="142"/>
      <c r="AP364" s="58">
        <f t="shared" si="402"/>
        <v>0</v>
      </c>
      <c r="AQ364" s="94">
        <f>SUM(AP$10:AP364)</f>
        <v>0</v>
      </c>
      <c r="AR364" s="143">
        <f t="shared" si="391"/>
        <v>0.1</v>
      </c>
      <c r="AS364" s="144" t="str">
        <f t="shared" si="403"/>
        <v/>
      </c>
      <c r="AT364" s="144" t="str">
        <f t="shared" si="430"/>
        <v/>
      </c>
      <c r="AU364" s="145"/>
      <c r="AV364" s="58">
        <f t="shared" si="460"/>
        <v>0</v>
      </c>
      <c r="AW364" s="318">
        <f>SUM(AV$10:AV364)</f>
        <v>0</v>
      </c>
      <c r="AX364" s="319">
        <f t="shared" si="461"/>
        <v>0.1</v>
      </c>
      <c r="AY364" s="144" t="str">
        <f t="shared" si="444"/>
        <v/>
      </c>
      <c r="AZ364" s="144" t="str">
        <f t="shared" si="445"/>
        <v/>
      </c>
      <c r="BA364" s="144"/>
      <c r="BB364" s="146" t="str">
        <f t="shared" si="404"/>
        <v/>
      </c>
      <c r="BC364" s="66" t="str">
        <f t="shared" si="443"/>
        <v/>
      </c>
      <c r="BD364" s="195" t="str">
        <f t="shared" si="405"/>
        <v/>
      </c>
      <c r="BF364" s="283"/>
      <c r="BG364" s="286" t="str">
        <f t="shared" si="406"/>
        <v/>
      </c>
      <c r="BY364" s="211" t="str">
        <f t="shared" si="407"/>
        <v/>
      </c>
      <c r="BZ364" s="150" t="str">
        <f t="shared" si="408"/>
        <v/>
      </c>
      <c r="CB364" s="54" t="str">
        <f t="shared" si="442"/>
        <v/>
      </c>
      <c r="CD364" s="54" t="str">
        <f t="shared" si="409"/>
        <v/>
      </c>
      <c r="CF364" s="54" t="str">
        <f t="shared" si="410"/>
        <v/>
      </c>
      <c r="CH364" s="150" t="str">
        <f t="shared" si="411"/>
        <v/>
      </c>
      <c r="CI364" s="290"/>
      <c r="CJ364" s="150" t="str">
        <f t="shared" si="412"/>
        <v/>
      </c>
      <c r="CK364" s="290"/>
      <c r="CL364" s="54" t="str">
        <f t="shared" si="431"/>
        <v/>
      </c>
      <c r="CM364" s="290"/>
      <c r="CN364" s="150" t="str">
        <f t="shared" si="413"/>
        <v/>
      </c>
      <c r="CO364" s="290"/>
      <c r="CP364" s="150" t="str">
        <f t="shared" si="414"/>
        <v/>
      </c>
      <c r="CQ364" s="290"/>
      <c r="CR364" s="150" t="str">
        <f t="shared" si="415"/>
        <v/>
      </c>
      <c r="CS364" s="290"/>
      <c r="CT364" s="150" t="str">
        <f t="shared" si="416"/>
        <v/>
      </c>
      <c r="CU364" s="150"/>
      <c r="CV364" s="150" t="str">
        <f t="shared" si="417"/>
        <v/>
      </c>
      <c r="CW364" s="94"/>
      <c r="CX364" s="151" t="str">
        <f t="shared" si="458"/>
        <v/>
      </c>
      <c r="CY364" s="151" t="str">
        <f t="shared" si="459"/>
        <v/>
      </c>
      <c r="CZ364" s="152"/>
      <c r="DA364" s="373" t="str">
        <f t="shared" si="432"/>
        <v/>
      </c>
      <c r="DC364" s="153">
        <f t="shared" si="418"/>
        <v>0</v>
      </c>
      <c r="DD364" s="153">
        <f t="shared" si="419"/>
        <v>0</v>
      </c>
      <c r="DE364" s="153">
        <f t="shared" si="420"/>
        <v>0</v>
      </c>
      <c r="DF364" s="158">
        <f t="shared" si="421"/>
        <v>-4.7000000000000002E-3</v>
      </c>
      <c r="DG364" s="159">
        <f t="shared" si="433"/>
        <v>-1.1703000000000001</v>
      </c>
      <c r="DH364" s="158">
        <f t="shared" si="422"/>
        <v>3.1999999999999997E-3</v>
      </c>
      <c r="DI364" s="159">
        <f t="shared" si="434"/>
        <v>0.79679999999999995</v>
      </c>
      <c r="DJ364" s="158">
        <f t="shared" si="423"/>
        <v>-2.7000000000000001E-3</v>
      </c>
      <c r="DK364" s="159">
        <f t="shared" si="435"/>
        <v>-0.67230000000000001</v>
      </c>
      <c r="DL364" s="158">
        <f t="shared" si="424"/>
        <v>1.1999999999999999E-3</v>
      </c>
      <c r="DM364" s="159">
        <f t="shared" si="436"/>
        <v>0.29879999999999995</v>
      </c>
      <c r="DN364" s="158">
        <f t="shared" si="425"/>
        <v>1.46E-2</v>
      </c>
      <c r="DO364" s="159">
        <f t="shared" si="437"/>
        <v>3.6354000000000002</v>
      </c>
      <c r="DP364" s="158">
        <f t="shared" si="426"/>
        <v>-1.2999999999999999E-2</v>
      </c>
      <c r="DQ364" s="159">
        <f t="shared" si="438"/>
        <v>-3.2369999999999997</v>
      </c>
      <c r="DR364" s="158">
        <f t="shared" si="427"/>
        <v>-6.7000000000000002E-3</v>
      </c>
      <c r="DS364" s="159">
        <f t="shared" si="439"/>
        <v>-1.6683000000000001</v>
      </c>
      <c r="DT364" s="158">
        <f t="shared" si="428"/>
        <v>-1.2999999999999999E-2</v>
      </c>
      <c r="DU364" s="159">
        <f t="shared" si="440"/>
        <v>-3.2369999999999997</v>
      </c>
      <c r="DV364" s="158">
        <f t="shared" si="429"/>
        <v>-6.7000000000000002E-3</v>
      </c>
      <c r="DW364" s="160">
        <f t="shared" si="441"/>
        <v>-1.6683000000000001</v>
      </c>
    </row>
    <row r="365" spans="1:127" ht="24.95" customHeight="1" x14ac:dyDescent="0.2">
      <c r="A365" s="272">
        <v>356</v>
      </c>
      <c r="B365" s="336"/>
      <c r="C365" s="332"/>
      <c r="D365" s="333"/>
      <c r="E365" s="334"/>
      <c r="F365" s="335"/>
      <c r="G365" s="334"/>
      <c r="H365" s="371"/>
      <c r="I365" s="334"/>
      <c r="J365" s="334"/>
      <c r="K365" s="334"/>
      <c r="L365" s="334"/>
      <c r="M365" s="334"/>
      <c r="N365" s="334"/>
      <c r="O365" s="337"/>
      <c r="P365" s="337"/>
      <c r="Q365" s="338" t="str">
        <f t="shared" si="392"/>
        <v xml:space="preserve"> </v>
      </c>
      <c r="R365" s="339" t="str">
        <f t="shared" si="393"/>
        <v/>
      </c>
      <c r="S365" s="340" t="str">
        <f t="shared" si="446"/>
        <v/>
      </c>
      <c r="T365" s="341" t="str">
        <f t="shared" si="394"/>
        <v/>
      </c>
      <c r="U365" s="341" t="str">
        <f t="shared" si="395"/>
        <v/>
      </c>
      <c r="V365" s="341" t="str">
        <f t="shared" si="396"/>
        <v/>
      </c>
      <c r="W365" s="341" t="str">
        <f t="shared" si="397"/>
        <v/>
      </c>
      <c r="X365" s="340" t="str">
        <f t="shared" si="447"/>
        <v/>
      </c>
      <c r="Y365" s="342" t="str">
        <f t="shared" si="448"/>
        <v/>
      </c>
      <c r="Z365" s="343" t="str">
        <f t="shared" si="449"/>
        <v/>
      </c>
      <c r="AA365" s="344" t="str">
        <f t="shared" si="450"/>
        <v/>
      </c>
      <c r="AB365" s="345" t="str">
        <f t="shared" si="398"/>
        <v/>
      </c>
      <c r="AC365" s="346" t="str">
        <f t="shared" si="399"/>
        <v/>
      </c>
      <c r="AD365" s="346" t="str">
        <f t="shared" si="400"/>
        <v/>
      </c>
      <c r="AE365" s="344" t="str">
        <f t="shared" si="451"/>
        <v/>
      </c>
      <c r="AF365" s="346" t="str">
        <f t="shared" si="401"/>
        <v/>
      </c>
      <c r="AG365" s="344" t="str">
        <f t="shared" si="452"/>
        <v/>
      </c>
      <c r="AH365" s="344" t="str">
        <f t="shared" si="453"/>
        <v/>
      </c>
      <c r="AI365" s="344" t="str">
        <f t="shared" si="454"/>
        <v/>
      </c>
      <c r="AJ365" s="346" t="str">
        <f t="shared" si="455"/>
        <v/>
      </c>
      <c r="AK365" s="346" t="str">
        <f t="shared" si="456"/>
        <v/>
      </c>
      <c r="AL365" s="347" t="str">
        <f t="shared" si="457"/>
        <v/>
      </c>
      <c r="AM365" s="141"/>
      <c r="AN365" s="141"/>
      <c r="AO365" s="142"/>
      <c r="AP365" s="58">
        <f t="shared" si="402"/>
        <v>0</v>
      </c>
      <c r="AQ365" s="94">
        <f>SUM(AP$10:AP365)</f>
        <v>0</v>
      </c>
      <c r="AR365" s="143">
        <f t="shared" si="391"/>
        <v>0.1</v>
      </c>
      <c r="AS365" s="144" t="str">
        <f t="shared" si="403"/>
        <v/>
      </c>
      <c r="AT365" s="144" t="str">
        <f t="shared" si="430"/>
        <v/>
      </c>
      <c r="AU365" s="145"/>
      <c r="AV365" s="58">
        <f t="shared" si="460"/>
        <v>0</v>
      </c>
      <c r="AW365" s="318">
        <f>SUM(AV$10:AV365)</f>
        <v>0</v>
      </c>
      <c r="AX365" s="319">
        <f t="shared" si="461"/>
        <v>0.1</v>
      </c>
      <c r="AY365" s="144" t="str">
        <f t="shared" si="444"/>
        <v/>
      </c>
      <c r="AZ365" s="144" t="str">
        <f t="shared" si="445"/>
        <v/>
      </c>
      <c r="BA365" s="144"/>
      <c r="BB365" s="146" t="str">
        <f t="shared" si="404"/>
        <v/>
      </c>
      <c r="BC365" s="66" t="str">
        <f t="shared" si="443"/>
        <v/>
      </c>
      <c r="BD365" s="195" t="str">
        <f t="shared" si="405"/>
        <v/>
      </c>
      <c r="BF365" s="283"/>
      <c r="BG365" s="286" t="str">
        <f t="shared" si="406"/>
        <v/>
      </c>
      <c r="BY365" s="211" t="str">
        <f t="shared" si="407"/>
        <v/>
      </c>
      <c r="BZ365" s="150" t="str">
        <f t="shared" si="408"/>
        <v/>
      </c>
      <c r="CB365" s="54" t="str">
        <f t="shared" si="442"/>
        <v/>
      </c>
      <c r="CD365" s="54" t="str">
        <f t="shared" si="409"/>
        <v/>
      </c>
      <c r="CF365" s="54" t="str">
        <f t="shared" si="410"/>
        <v/>
      </c>
      <c r="CH365" s="150" t="str">
        <f t="shared" si="411"/>
        <v/>
      </c>
      <c r="CI365" s="290"/>
      <c r="CJ365" s="150" t="str">
        <f t="shared" si="412"/>
        <v/>
      </c>
      <c r="CK365" s="290"/>
      <c r="CL365" s="54" t="str">
        <f t="shared" si="431"/>
        <v/>
      </c>
      <c r="CM365" s="290"/>
      <c r="CN365" s="150" t="str">
        <f t="shared" si="413"/>
        <v/>
      </c>
      <c r="CO365" s="290"/>
      <c r="CP365" s="150" t="str">
        <f t="shared" si="414"/>
        <v/>
      </c>
      <c r="CQ365" s="290"/>
      <c r="CR365" s="150" t="str">
        <f t="shared" si="415"/>
        <v/>
      </c>
      <c r="CS365" s="290"/>
      <c r="CT365" s="150" t="str">
        <f t="shared" si="416"/>
        <v/>
      </c>
      <c r="CU365" s="150"/>
      <c r="CV365" s="150" t="str">
        <f t="shared" si="417"/>
        <v/>
      </c>
      <c r="CW365" s="94"/>
      <c r="CX365" s="151" t="str">
        <f t="shared" si="458"/>
        <v/>
      </c>
      <c r="CY365" s="151" t="str">
        <f t="shared" si="459"/>
        <v/>
      </c>
      <c r="CZ365" s="152"/>
      <c r="DA365" s="373" t="str">
        <f t="shared" si="432"/>
        <v/>
      </c>
      <c r="DC365" s="153">
        <f t="shared" si="418"/>
        <v>0</v>
      </c>
      <c r="DD365" s="153">
        <f t="shared" si="419"/>
        <v>0</v>
      </c>
      <c r="DE365" s="153">
        <f t="shared" si="420"/>
        <v>0</v>
      </c>
      <c r="DF365" s="158">
        <f t="shared" si="421"/>
        <v>-4.7000000000000002E-3</v>
      </c>
      <c r="DG365" s="159">
        <f t="shared" si="433"/>
        <v>-1.1703000000000001</v>
      </c>
      <c r="DH365" s="158">
        <f t="shared" si="422"/>
        <v>3.1999999999999997E-3</v>
      </c>
      <c r="DI365" s="159">
        <f t="shared" si="434"/>
        <v>0.79679999999999995</v>
      </c>
      <c r="DJ365" s="158">
        <f t="shared" si="423"/>
        <v>-2.7000000000000001E-3</v>
      </c>
      <c r="DK365" s="159">
        <f t="shared" si="435"/>
        <v>-0.67230000000000001</v>
      </c>
      <c r="DL365" s="158">
        <f t="shared" si="424"/>
        <v>1.1999999999999999E-3</v>
      </c>
      <c r="DM365" s="159">
        <f t="shared" si="436"/>
        <v>0.29879999999999995</v>
      </c>
      <c r="DN365" s="158">
        <f t="shared" si="425"/>
        <v>1.46E-2</v>
      </c>
      <c r="DO365" s="159">
        <f t="shared" si="437"/>
        <v>3.6354000000000002</v>
      </c>
      <c r="DP365" s="158">
        <f t="shared" si="426"/>
        <v>-1.2999999999999999E-2</v>
      </c>
      <c r="DQ365" s="159">
        <f t="shared" si="438"/>
        <v>-3.2369999999999997</v>
      </c>
      <c r="DR365" s="158">
        <f t="shared" si="427"/>
        <v>-6.7000000000000002E-3</v>
      </c>
      <c r="DS365" s="159">
        <f t="shared" si="439"/>
        <v>-1.6683000000000001</v>
      </c>
      <c r="DT365" s="158">
        <f t="shared" si="428"/>
        <v>-1.2999999999999999E-2</v>
      </c>
      <c r="DU365" s="159">
        <f t="shared" si="440"/>
        <v>-3.2369999999999997</v>
      </c>
      <c r="DV365" s="158">
        <f t="shared" si="429"/>
        <v>-6.7000000000000002E-3</v>
      </c>
      <c r="DW365" s="160">
        <f t="shared" si="441"/>
        <v>-1.6683000000000001</v>
      </c>
    </row>
    <row r="366" spans="1:127" ht="24.95" customHeight="1" x14ac:dyDescent="0.2">
      <c r="A366" s="272">
        <v>357</v>
      </c>
      <c r="B366" s="336"/>
      <c r="C366" s="332"/>
      <c r="D366" s="333"/>
      <c r="E366" s="334"/>
      <c r="F366" s="335"/>
      <c r="G366" s="334"/>
      <c r="H366" s="371"/>
      <c r="I366" s="334"/>
      <c r="J366" s="334"/>
      <c r="K366" s="334"/>
      <c r="L366" s="334"/>
      <c r="M366" s="334"/>
      <c r="N366" s="334"/>
      <c r="O366" s="337"/>
      <c r="P366" s="337"/>
      <c r="Q366" s="338" t="str">
        <f t="shared" si="392"/>
        <v xml:space="preserve"> </v>
      </c>
      <c r="R366" s="339" t="str">
        <f t="shared" si="393"/>
        <v/>
      </c>
      <c r="S366" s="340" t="str">
        <f t="shared" si="446"/>
        <v/>
      </c>
      <c r="T366" s="341" t="str">
        <f t="shared" si="394"/>
        <v/>
      </c>
      <c r="U366" s="341" t="str">
        <f t="shared" si="395"/>
        <v/>
      </c>
      <c r="V366" s="341" t="str">
        <f t="shared" si="396"/>
        <v/>
      </c>
      <c r="W366" s="341" t="str">
        <f t="shared" si="397"/>
        <v/>
      </c>
      <c r="X366" s="340" t="str">
        <f t="shared" si="447"/>
        <v/>
      </c>
      <c r="Y366" s="342" t="str">
        <f t="shared" si="448"/>
        <v/>
      </c>
      <c r="Z366" s="343" t="str">
        <f t="shared" si="449"/>
        <v/>
      </c>
      <c r="AA366" s="344" t="str">
        <f t="shared" si="450"/>
        <v/>
      </c>
      <c r="AB366" s="345" t="str">
        <f t="shared" si="398"/>
        <v/>
      </c>
      <c r="AC366" s="346" t="str">
        <f t="shared" si="399"/>
        <v/>
      </c>
      <c r="AD366" s="346" t="str">
        <f t="shared" si="400"/>
        <v/>
      </c>
      <c r="AE366" s="344" t="str">
        <f t="shared" si="451"/>
        <v/>
      </c>
      <c r="AF366" s="346" t="str">
        <f t="shared" si="401"/>
        <v/>
      </c>
      <c r="AG366" s="344" t="str">
        <f t="shared" si="452"/>
        <v/>
      </c>
      <c r="AH366" s="344" t="str">
        <f t="shared" si="453"/>
        <v/>
      </c>
      <c r="AI366" s="344" t="str">
        <f t="shared" si="454"/>
        <v/>
      </c>
      <c r="AJ366" s="346" t="str">
        <f t="shared" si="455"/>
        <v/>
      </c>
      <c r="AK366" s="346" t="str">
        <f t="shared" si="456"/>
        <v/>
      </c>
      <c r="AL366" s="347" t="str">
        <f t="shared" si="457"/>
        <v/>
      </c>
      <c r="AM366" s="141"/>
      <c r="AN366" s="141"/>
      <c r="AO366" s="142"/>
      <c r="AP366" s="58">
        <f t="shared" si="402"/>
        <v>0</v>
      </c>
      <c r="AQ366" s="94">
        <f>SUM(AP$10:AP366)</f>
        <v>0</v>
      </c>
      <c r="AR366" s="143">
        <f t="shared" si="391"/>
        <v>0.1</v>
      </c>
      <c r="AS366" s="144" t="str">
        <f t="shared" si="403"/>
        <v/>
      </c>
      <c r="AT366" s="144" t="str">
        <f t="shared" si="430"/>
        <v/>
      </c>
      <c r="AU366" s="145"/>
      <c r="AV366" s="58">
        <f t="shared" si="460"/>
        <v>0</v>
      </c>
      <c r="AW366" s="318">
        <f>SUM(AV$10:AV366)</f>
        <v>0</v>
      </c>
      <c r="AX366" s="319">
        <f t="shared" si="461"/>
        <v>0.1</v>
      </c>
      <c r="AY366" s="144" t="str">
        <f t="shared" si="444"/>
        <v/>
      </c>
      <c r="AZ366" s="144" t="str">
        <f t="shared" si="445"/>
        <v/>
      </c>
      <c r="BA366" s="144"/>
      <c r="BB366" s="146" t="str">
        <f t="shared" si="404"/>
        <v/>
      </c>
      <c r="BC366" s="66" t="str">
        <f t="shared" si="443"/>
        <v/>
      </c>
      <c r="BD366" s="195" t="str">
        <f t="shared" si="405"/>
        <v/>
      </c>
      <c r="BF366" s="283"/>
      <c r="BG366" s="286" t="str">
        <f t="shared" si="406"/>
        <v/>
      </c>
      <c r="BY366" s="211" t="str">
        <f t="shared" si="407"/>
        <v/>
      </c>
      <c r="BZ366" s="150" t="str">
        <f t="shared" si="408"/>
        <v/>
      </c>
      <c r="CB366" s="54" t="str">
        <f t="shared" si="442"/>
        <v/>
      </c>
      <c r="CD366" s="54" t="str">
        <f t="shared" si="409"/>
        <v/>
      </c>
      <c r="CF366" s="54" t="str">
        <f t="shared" si="410"/>
        <v/>
      </c>
      <c r="CH366" s="150" t="str">
        <f t="shared" si="411"/>
        <v/>
      </c>
      <c r="CI366" s="290"/>
      <c r="CJ366" s="150" t="str">
        <f t="shared" si="412"/>
        <v/>
      </c>
      <c r="CK366" s="290"/>
      <c r="CL366" s="54" t="str">
        <f t="shared" si="431"/>
        <v/>
      </c>
      <c r="CM366" s="290"/>
      <c r="CN366" s="150" t="str">
        <f t="shared" si="413"/>
        <v/>
      </c>
      <c r="CO366" s="290"/>
      <c r="CP366" s="150" t="str">
        <f t="shared" si="414"/>
        <v/>
      </c>
      <c r="CQ366" s="290"/>
      <c r="CR366" s="150" t="str">
        <f t="shared" si="415"/>
        <v/>
      </c>
      <c r="CS366" s="290"/>
      <c r="CT366" s="150" t="str">
        <f t="shared" si="416"/>
        <v/>
      </c>
      <c r="CU366" s="150"/>
      <c r="CV366" s="150" t="str">
        <f t="shared" si="417"/>
        <v/>
      </c>
      <c r="CW366" s="94"/>
      <c r="CX366" s="151" t="str">
        <f t="shared" si="458"/>
        <v/>
      </c>
      <c r="CY366" s="151" t="str">
        <f t="shared" si="459"/>
        <v/>
      </c>
      <c r="CZ366" s="152"/>
      <c r="DA366" s="373" t="str">
        <f t="shared" si="432"/>
        <v/>
      </c>
      <c r="DC366" s="153">
        <f t="shared" si="418"/>
        <v>0</v>
      </c>
      <c r="DD366" s="153">
        <f t="shared" si="419"/>
        <v>0</v>
      </c>
      <c r="DE366" s="153">
        <f t="shared" si="420"/>
        <v>0</v>
      </c>
      <c r="DF366" s="158">
        <f t="shared" si="421"/>
        <v>-4.7000000000000002E-3</v>
      </c>
      <c r="DG366" s="159">
        <f t="shared" si="433"/>
        <v>-1.1703000000000001</v>
      </c>
      <c r="DH366" s="158">
        <f t="shared" si="422"/>
        <v>3.1999999999999997E-3</v>
      </c>
      <c r="DI366" s="159">
        <f t="shared" si="434"/>
        <v>0.79679999999999995</v>
      </c>
      <c r="DJ366" s="158">
        <f t="shared" si="423"/>
        <v>-2.7000000000000001E-3</v>
      </c>
      <c r="DK366" s="159">
        <f t="shared" si="435"/>
        <v>-0.67230000000000001</v>
      </c>
      <c r="DL366" s="158">
        <f t="shared" si="424"/>
        <v>1.1999999999999999E-3</v>
      </c>
      <c r="DM366" s="159">
        <f t="shared" si="436"/>
        <v>0.29879999999999995</v>
      </c>
      <c r="DN366" s="158">
        <f t="shared" si="425"/>
        <v>1.46E-2</v>
      </c>
      <c r="DO366" s="159">
        <f t="shared" si="437"/>
        <v>3.6354000000000002</v>
      </c>
      <c r="DP366" s="158">
        <f t="shared" si="426"/>
        <v>-1.2999999999999999E-2</v>
      </c>
      <c r="DQ366" s="159">
        <f t="shared" si="438"/>
        <v>-3.2369999999999997</v>
      </c>
      <c r="DR366" s="158">
        <f t="shared" si="427"/>
        <v>-6.7000000000000002E-3</v>
      </c>
      <c r="DS366" s="159">
        <f t="shared" si="439"/>
        <v>-1.6683000000000001</v>
      </c>
      <c r="DT366" s="158">
        <f t="shared" si="428"/>
        <v>-1.2999999999999999E-2</v>
      </c>
      <c r="DU366" s="159">
        <f t="shared" si="440"/>
        <v>-3.2369999999999997</v>
      </c>
      <c r="DV366" s="158">
        <f t="shared" si="429"/>
        <v>-6.7000000000000002E-3</v>
      </c>
      <c r="DW366" s="160">
        <f t="shared" si="441"/>
        <v>-1.6683000000000001</v>
      </c>
    </row>
    <row r="367" spans="1:127" ht="24.95" customHeight="1" x14ac:dyDescent="0.2">
      <c r="A367" s="272">
        <v>358</v>
      </c>
      <c r="B367" s="336"/>
      <c r="C367" s="332"/>
      <c r="D367" s="333"/>
      <c r="E367" s="334"/>
      <c r="F367" s="335"/>
      <c r="G367" s="334"/>
      <c r="H367" s="371"/>
      <c r="I367" s="334"/>
      <c r="J367" s="334"/>
      <c r="K367" s="334"/>
      <c r="L367" s="334"/>
      <c r="M367" s="334"/>
      <c r="N367" s="334"/>
      <c r="O367" s="337"/>
      <c r="P367" s="337"/>
      <c r="Q367" s="338" t="str">
        <f t="shared" si="392"/>
        <v xml:space="preserve"> </v>
      </c>
      <c r="R367" s="339" t="str">
        <f t="shared" si="393"/>
        <v/>
      </c>
      <c r="S367" s="340" t="str">
        <f t="shared" si="446"/>
        <v/>
      </c>
      <c r="T367" s="341" t="str">
        <f t="shared" si="394"/>
        <v/>
      </c>
      <c r="U367" s="341" t="str">
        <f t="shared" si="395"/>
        <v/>
      </c>
      <c r="V367" s="341" t="str">
        <f t="shared" si="396"/>
        <v/>
      </c>
      <c r="W367" s="341" t="str">
        <f t="shared" si="397"/>
        <v/>
      </c>
      <c r="X367" s="340" t="str">
        <f t="shared" si="447"/>
        <v/>
      </c>
      <c r="Y367" s="342" t="str">
        <f t="shared" si="448"/>
        <v/>
      </c>
      <c r="Z367" s="343" t="str">
        <f t="shared" si="449"/>
        <v/>
      </c>
      <c r="AA367" s="344" t="str">
        <f t="shared" si="450"/>
        <v/>
      </c>
      <c r="AB367" s="345" t="str">
        <f t="shared" si="398"/>
        <v/>
      </c>
      <c r="AC367" s="346" t="str">
        <f t="shared" si="399"/>
        <v/>
      </c>
      <c r="AD367" s="346" t="str">
        <f t="shared" si="400"/>
        <v/>
      </c>
      <c r="AE367" s="344" t="str">
        <f t="shared" si="451"/>
        <v/>
      </c>
      <c r="AF367" s="346" t="str">
        <f t="shared" si="401"/>
        <v/>
      </c>
      <c r="AG367" s="344" t="str">
        <f t="shared" si="452"/>
        <v/>
      </c>
      <c r="AH367" s="344" t="str">
        <f t="shared" si="453"/>
        <v/>
      </c>
      <c r="AI367" s="344" t="str">
        <f t="shared" si="454"/>
        <v/>
      </c>
      <c r="AJ367" s="346" t="str">
        <f t="shared" si="455"/>
        <v/>
      </c>
      <c r="AK367" s="346" t="str">
        <f t="shared" si="456"/>
        <v/>
      </c>
      <c r="AL367" s="347" t="str">
        <f t="shared" si="457"/>
        <v/>
      </c>
      <c r="AM367" s="141"/>
      <c r="AN367" s="141"/>
      <c r="AO367" s="142"/>
      <c r="AP367" s="58">
        <f t="shared" si="402"/>
        <v>0</v>
      </c>
      <c r="AQ367" s="94">
        <f>SUM(AP$10:AP367)</f>
        <v>0</v>
      </c>
      <c r="AR367" s="143">
        <f t="shared" si="391"/>
        <v>0.1</v>
      </c>
      <c r="AS367" s="144" t="str">
        <f t="shared" si="403"/>
        <v/>
      </c>
      <c r="AT367" s="144" t="str">
        <f t="shared" si="430"/>
        <v/>
      </c>
      <c r="AU367" s="145"/>
      <c r="AV367" s="58">
        <f t="shared" si="460"/>
        <v>0</v>
      </c>
      <c r="AW367" s="318">
        <f>SUM(AV$10:AV367)</f>
        <v>0</v>
      </c>
      <c r="AX367" s="319">
        <f t="shared" si="461"/>
        <v>0.1</v>
      </c>
      <c r="AY367" s="144" t="str">
        <f t="shared" si="444"/>
        <v/>
      </c>
      <c r="AZ367" s="144" t="str">
        <f t="shared" si="445"/>
        <v/>
      </c>
      <c r="BA367" s="144"/>
      <c r="BB367" s="146" t="str">
        <f t="shared" si="404"/>
        <v/>
      </c>
      <c r="BC367" s="66" t="str">
        <f t="shared" si="443"/>
        <v/>
      </c>
      <c r="BD367" s="195" t="str">
        <f t="shared" si="405"/>
        <v/>
      </c>
      <c r="BF367" s="283"/>
      <c r="BG367" s="286" t="str">
        <f t="shared" si="406"/>
        <v/>
      </c>
      <c r="BY367" s="211" t="str">
        <f t="shared" si="407"/>
        <v/>
      </c>
      <c r="BZ367" s="150" t="str">
        <f t="shared" si="408"/>
        <v/>
      </c>
      <c r="CB367" s="54" t="str">
        <f t="shared" si="442"/>
        <v/>
      </c>
      <c r="CD367" s="54" t="str">
        <f t="shared" si="409"/>
        <v/>
      </c>
      <c r="CF367" s="54" t="str">
        <f t="shared" si="410"/>
        <v/>
      </c>
      <c r="CH367" s="150" t="str">
        <f t="shared" si="411"/>
        <v/>
      </c>
      <c r="CI367" s="290"/>
      <c r="CJ367" s="150" t="str">
        <f t="shared" si="412"/>
        <v/>
      </c>
      <c r="CK367" s="290"/>
      <c r="CL367" s="54" t="str">
        <f t="shared" si="431"/>
        <v/>
      </c>
      <c r="CM367" s="290"/>
      <c r="CN367" s="150" t="str">
        <f t="shared" si="413"/>
        <v/>
      </c>
      <c r="CO367" s="290"/>
      <c r="CP367" s="150" t="str">
        <f t="shared" si="414"/>
        <v/>
      </c>
      <c r="CQ367" s="290"/>
      <c r="CR367" s="150" t="str">
        <f t="shared" si="415"/>
        <v/>
      </c>
      <c r="CS367" s="290"/>
      <c r="CT367" s="150" t="str">
        <f t="shared" si="416"/>
        <v/>
      </c>
      <c r="CU367" s="150"/>
      <c r="CV367" s="150" t="str">
        <f t="shared" si="417"/>
        <v/>
      </c>
      <c r="CW367" s="94"/>
      <c r="CX367" s="151" t="str">
        <f t="shared" si="458"/>
        <v/>
      </c>
      <c r="CY367" s="151" t="str">
        <f t="shared" si="459"/>
        <v/>
      </c>
      <c r="CZ367" s="152"/>
      <c r="DA367" s="373" t="str">
        <f t="shared" si="432"/>
        <v/>
      </c>
      <c r="DC367" s="153">
        <f t="shared" si="418"/>
        <v>0</v>
      </c>
      <c r="DD367" s="153">
        <f t="shared" si="419"/>
        <v>0</v>
      </c>
      <c r="DE367" s="153">
        <f t="shared" si="420"/>
        <v>0</v>
      </c>
      <c r="DF367" s="158">
        <f t="shared" si="421"/>
        <v>-4.7000000000000002E-3</v>
      </c>
      <c r="DG367" s="159">
        <f t="shared" si="433"/>
        <v>-1.1703000000000001</v>
      </c>
      <c r="DH367" s="158">
        <f t="shared" si="422"/>
        <v>3.1999999999999997E-3</v>
      </c>
      <c r="DI367" s="159">
        <f t="shared" si="434"/>
        <v>0.79679999999999995</v>
      </c>
      <c r="DJ367" s="158">
        <f t="shared" si="423"/>
        <v>-2.7000000000000001E-3</v>
      </c>
      <c r="DK367" s="159">
        <f t="shared" si="435"/>
        <v>-0.67230000000000001</v>
      </c>
      <c r="DL367" s="158">
        <f t="shared" si="424"/>
        <v>1.1999999999999999E-3</v>
      </c>
      <c r="DM367" s="159">
        <f t="shared" si="436"/>
        <v>0.29879999999999995</v>
      </c>
      <c r="DN367" s="158">
        <f t="shared" si="425"/>
        <v>1.46E-2</v>
      </c>
      <c r="DO367" s="159">
        <f t="shared" si="437"/>
        <v>3.6354000000000002</v>
      </c>
      <c r="DP367" s="158">
        <f t="shared" si="426"/>
        <v>-1.2999999999999999E-2</v>
      </c>
      <c r="DQ367" s="159">
        <f t="shared" si="438"/>
        <v>-3.2369999999999997</v>
      </c>
      <c r="DR367" s="158">
        <f t="shared" si="427"/>
        <v>-6.7000000000000002E-3</v>
      </c>
      <c r="DS367" s="159">
        <f t="shared" si="439"/>
        <v>-1.6683000000000001</v>
      </c>
      <c r="DT367" s="158">
        <f t="shared" si="428"/>
        <v>-1.2999999999999999E-2</v>
      </c>
      <c r="DU367" s="159">
        <f t="shared" si="440"/>
        <v>-3.2369999999999997</v>
      </c>
      <c r="DV367" s="158">
        <f t="shared" si="429"/>
        <v>-6.7000000000000002E-3</v>
      </c>
      <c r="DW367" s="160">
        <f t="shared" si="441"/>
        <v>-1.6683000000000001</v>
      </c>
    </row>
    <row r="368" spans="1:127" ht="24.95" customHeight="1" x14ac:dyDescent="0.2">
      <c r="A368" s="272">
        <v>359</v>
      </c>
      <c r="B368" s="336"/>
      <c r="C368" s="332"/>
      <c r="D368" s="333"/>
      <c r="E368" s="334"/>
      <c r="F368" s="335"/>
      <c r="G368" s="334"/>
      <c r="H368" s="371"/>
      <c r="I368" s="334"/>
      <c r="J368" s="334"/>
      <c r="K368" s="334"/>
      <c r="L368" s="334"/>
      <c r="M368" s="334"/>
      <c r="N368" s="334"/>
      <c r="O368" s="337"/>
      <c r="P368" s="337"/>
      <c r="Q368" s="338" t="str">
        <f t="shared" si="392"/>
        <v xml:space="preserve"> </v>
      </c>
      <c r="R368" s="339" t="str">
        <f t="shared" si="393"/>
        <v/>
      </c>
      <c r="S368" s="340" t="str">
        <f t="shared" si="446"/>
        <v/>
      </c>
      <c r="T368" s="341" t="str">
        <f t="shared" si="394"/>
        <v/>
      </c>
      <c r="U368" s="341" t="str">
        <f t="shared" si="395"/>
        <v/>
      </c>
      <c r="V368" s="341" t="str">
        <f t="shared" si="396"/>
        <v/>
      </c>
      <c r="W368" s="341" t="str">
        <f t="shared" si="397"/>
        <v/>
      </c>
      <c r="X368" s="340" t="str">
        <f t="shared" si="447"/>
        <v/>
      </c>
      <c r="Y368" s="342" t="str">
        <f t="shared" si="448"/>
        <v/>
      </c>
      <c r="Z368" s="343" t="str">
        <f t="shared" si="449"/>
        <v/>
      </c>
      <c r="AA368" s="344" t="str">
        <f t="shared" si="450"/>
        <v/>
      </c>
      <c r="AB368" s="345" t="str">
        <f t="shared" si="398"/>
        <v/>
      </c>
      <c r="AC368" s="346" t="str">
        <f t="shared" si="399"/>
        <v/>
      </c>
      <c r="AD368" s="346" t="str">
        <f t="shared" si="400"/>
        <v/>
      </c>
      <c r="AE368" s="344" t="str">
        <f t="shared" si="451"/>
        <v/>
      </c>
      <c r="AF368" s="346" t="str">
        <f t="shared" si="401"/>
        <v/>
      </c>
      <c r="AG368" s="344" t="str">
        <f t="shared" si="452"/>
        <v/>
      </c>
      <c r="AH368" s="344" t="str">
        <f t="shared" si="453"/>
        <v/>
      </c>
      <c r="AI368" s="344" t="str">
        <f t="shared" si="454"/>
        <v/>
      </c>
      <c r="AJ368" s="346" t="str">
        <f t="shared" si="455"/>
        <v/>
      </c>
      <c r="AK368" s="346" t="str">
        <f t="shared" si="456"/>
        <v/>
      </c>
      <c r="AL368" s="347" t="str">
        <f t="shared" si="457"/>
        <v/>
      </c>
      <c r="AM368" s="141"/>
      <c r="AN368" s="141"/>
      <c r="AO368" s="142"/>
      <c r="AP368" s="58">
        <f t="shared" si="402"/>
        <v>0</v>
      </c>
      <c r="AQ368" s="94">
        <f>SUM(AP$10:AP368)</f>
        <v>0</v>
      </c>
      <c r="AR368" s="143">
        <f t="shared" si="391"/>
        <v>0.1</v>
      </c>
      <c r="AS368" s="144" t="str">
        <f t="shared" si="403"/>
        <v/>
      </c>
      <c r="AT368" s="144" t="str">
        <f t="shared" si="430"/>
        <v/>
      </c>
      <c r="AU368" s="145"/>
      <c r="AV368" s="58">
        <f t="shared" si="460"/>
        <v>0</v>
      </c>
      <c r="AW368" s="318">
        <f>SUM(AV$10:AV368)</f>
        <v>0</v>
      </c>
      <c r="AX368" s="319">
        <f t="shared" si="461"/>
        <v>0.1</v>
      </c>
      <c r="AY368" s="144" t="str">
        <f t="shared" si="444"/>
        <v/>
      </c>
      <c r="AZ368" s="144" t="str">
        <f t="shared" si="445"/>
        <v/>
      </c>
      <c r="BA368" s="144"/>
      <c r="BB368" s="146" t="str">
        <f t="shared" si="404"/>
        <v/>
      </c>
      <c r="BC368" s="66" t="str">
        <f t="shared" si="443"/>
        <v/>
      </c>
      <c r="BD368" s="195" t="str">
        <f t="shared" si="405"/>
        <v/>
      </c>
      <c r="BF368" s="283"/>
      <c r="BG368" s="286" t="str">
        <f t="shared" si="406"/>
        <v/>
      </c>
      <c r="BY368" s="211" t="str">
        <f t="shared" si="407"/>
        <v/>
      </c>
      <c r="BZ368" s="150" t="str">
        <f t="shared" si="408"/>
        <v/>
      </c>
      <c r="CB368" s="54" t="str">
        <f t="shared" si="442"/>
        <v/>
      </c>
      <c r="CD368" s="54" t="str">
        <f t="shared" si="409"/>
        <v/>
      </c>
      <c r="CF368" s="54" t="str">
        <f t="shared" si="410"/>
        <v/>
      </c>
      <c r="CH368" s="150" t="str">
        <f t="shared" si="411"/>
        <v/>
      </c>
      <c r="CI368" s="290"/>
      <c r="CJ368" s="150" t="str">
        <f t="shared" si="412"/>
        <v/>
      </c>
      <c r="CK368" s="290"/>
      <c r="CL368" s="54" t="str">
        <f t="shared" si="431"/>
        <v/>
      </c>
      <c r="CM368" s="290"/>
      <c r="CN368" s="150" t="str">
        <f t="shared" si="413"/>
        <v/>
      </c>
      <c r="CO368" s="290"/>
      <c r="CP368" s="150" t="str">
        <f t="shared" si="414"/>
        <v/>
      </c>
      <c r="CQ368" s="290"/>
      <c r="CR368" s="150" t="str">
        <f t="shared" si="415"/>
        <v/>
      </c>
      <c r="CS368" s="290"/>
      <c r="CT368" s="150" t="str">
        <f t="shared" si="416"/>
        <v/>
      </c>
      <c r="CU368" s="150"/>
      <c r="CV368" s="150" t="str">
        <f t="shared" si="417"/>
        <v/>
      </c>
      <c r="CW368" s="94"/>
      <c r="CX368" s="151" t="str">
        <f t="shared" si="458"/>
        <v/>
      </c>
      <c r="CY368" s="151" t="str">
        <f t="shared" si="459"/>
        <v/>
      </c>
      <c r="CZ368" s="152"/>
      <c r="DA368" s="373" t="str">
        <f t="shared" si="432"/>
        <v/>
      </c>
      <c r="DC368" s="153">
        <f t="shared" si="418"/>
        <v>0</v>
      </c>
      <c r="DD368" s="153">
        <f t="shared" si="419"/>
        <v>0</v>
      </c>
      <c r="DE368" s="153">
        <f t="shared" si="420"/>
        <v>0</v>
      </c>
      <c r="DF368" s="158">
        <f t="shared" si="421"/>
        <v>-4.7000000000000002E-3</v>
      </c>
      <c r="DG368" s="159">
        <f t="shared" si="433"/>
        <v>-1.1703000000000001</v>
      </c>
      <c r="DH368" s="158">
        <f t="shared" si="422"/>
        <v>3.1999999999999997E-3</v>
      </c>
      <c r="DI368" s="159">
        <f t="shared" si="434"/>
        <v>0.79679999999999995</v>
      </c>
      <c r="DJ368" s="158">
        <f t="shared" si="423"/>
        <v>-2.7000000000000001E-3</v>
      </c>
      <c r="DK368" s="159">
        <f t="shared" si="435"/>
        <v>-0.67230000000000001</v>
      </c>
      <c r="DL368" s="158">
        <f t="shared" si="424"/>
        <v>1.1999999999999999E-3</v>
      </c>
      <c r="DM368" s="159">
        <f t="shared" si="436"/>
        <v>0.29879999999999995</v>
      </c>
      <c r="DN368" s="158">
        <f t="shared" si="425"/>
        <v>1.46E-2</v>
      </c>
      <c r="DO368" s="159">
        <f t="shared" si="437"/>
        <v>3.6354000000000002</v>
      </c>
      <c r="DP368" s="158">
        <f t="shared" si="426"/>
        <v>-1.2999999999999999E-2</v>
      </c>
      <c r="DQ368" s="159">
        <f t="shared" si="438"/>
        <v>-3.2369999999999997</v>
      </c>
      <c r="DR368" s="158">
        <f t="shared" si="427"/>
        <v>-6.7000000000000002E-3</v>
      </c>
      <c r="DS368" s="159">
        <f t="shared" si="439"/>
        <v>-1.6683000000000001</v>
      </c>
      <c r="DT368" s="158">
        <f t="shared" si="428"/>
        <v>-1.2999999999999999E-2</v>
      </c>
      <c r="DU368" s="159">
        <f t="shared" si="440"/>
        <v>-3.2369999999999997</v>
      </c>
      <c r="DV368" s="158">
        <f t="shared" si="429"/>
        <v>-6.7000000000000002E-3</v>
      </c>
      <c r="DW368" s="160">
        <f t="shared" si="441"/>
        <v>-1.6683000000000001</v>
      </c>
    </row>
    <row r="369" spans="1:127" ht="24.95" customHeight="1" x14ac:dyDescent="0.2">
      <c r="A369" s="272">
        <v>360</v>
      </c>
      <c r="B369" s="336"/>
      <c r="C369" s="332"/>
      <c r="D369" s="333"/>
      <c r="E369" s="334"/>
      <c r="F369" s="335"/>
      <c r="G369" s="334"/>
      <c r="H369" s="371"/>
      <c r="I369" s="334"/>
      <c r="J369" s="334"/>
      <c r="K369" s="334"/>
      <c r="L369" s="334"/>
      <c r="M369" s="334"/>
      <c r="N369" s="334"/>
      <c r="O369" s="337"/>
      <c r="P369" s="337"/>
      <c r="Q369" s="338" t="str">
        <f t="shared" si="392"/>
        <v xml:space="preserve"> </v>
      </c>
      <c r="R369" s="339" t="str">
        <f t="shared" si="393"/>
        <v/>
      </c>
      <c r="S369" s="340" t="str">
        <f t="shared" si="446"/>
        <v/>
      </c>
      <c r="T369" s="341" t="str">
        <f t="shared" si="394"/>
        <v/>
      </c>
      <c r="U369" s="341" t="str">
        <f t="shared" si="395"/>
        <v/>
      </c>
      <c r="V369" s="341" t="str">
        <f t="shared" si="396"/>
        <v/>
      </c>
      <c r="W369" s="341" t="str">
        <f t="shared" si="397"/>
        <v/>
      </c>
      <c r="X369" s="340" t="str">
        <f t="shared" si="447"/>
        <v/>
      </c>
      <c r="Y369" s="342" t="str">
        <f t="shared" si="448"/>
        <v/>
      </c>
      <c r="Z369" s="343" t="str">
        <f t="shared" si="449"/>
        <v/>
      </c>
      <c r="AA369" s="344" t="str">
        <f t="shared" si="450"/>
        <v/>
      </c>
      <c r="AB369" s="345" t="str">
        <f t="shared" si="398"/>
        <v/>
      </c>
      <c r="AC369" s="346" t="str">
        <f t="shared" si="399"/>
        <v/>
      </c>
      <c r="AD369" s="346" t="str">
        <f t="shared" si="400"/>
        <v/>
      </c>
      <c r="AE369" s="344" t="str">
        <f t="shared" si="451"/>
        <v/>
      </c>
      <c r="AF369" s="346" t="str">
        <f t="shared" si="401"/>
        <v/>
      </c>
      <c r="AG369" s="344" t="str">
        <f t="shared" si="452"/>
        <v/>
      </c>
      <c r="AH369" s="344" t="str">
        <f t="shared" si="453"/>
        <v/>
      </c>
      <c r="AI369" s="344" t="str">
        <f t="shared" si="454"/>
        <v/>
      </c>
      <c r="AJ369" s="346" t="str">
        <f t="shared" si="455"/>
        <v/>
      </c>
      <c r="AK369" s="346" t="str">
        <f t="shared" si="456"/>
        <v/>
      </c>
      <c r="AL369" s="347" t="str">
        <f t="shared" si="457"/>
        <v/>
      </c>
      <c r="AM369" s="141"/>
      <c r="AN369" s="141"/>
      <c r="AO369" s="142"/>
      <c r="AP369" s="58">
        <f t="shared" si="402"/>
        <v>0</v>
      </c>
      <c r="AQ369" s="94">
        <f>SUM(AP$10:AP369)</f>
        <v>0</v>
      </c>
      <c r="AR369" s="143">
        <f t="shared" si="391"/>
        <v>0.1</v>
      </c>
      <c r="AS369" s="144" t="str">
        <f t="shared" si="403"/>
        <v/>
      </c>
      <c r="AT369" s="144" t="str">
        <f t="shared" si="430"/>
        <v/>
      </c>
      <c r="AU369" s="145"/>
      <c r="AV369" s="58">
        <f t="shared" si="460"/>
        <v>0</v>
      </c>
      <c r="AW369" s="318">
        <f>SUM(AV$10:AV369)</f>
        <v>0</v>
      </c>
      <c r="AX369" s="319">
        <f t="shared" si="461"/>
        <v>0.1</v>
      </c>
      <c r="AY369" s="144" t="str">
        <f t="shared" si="444"/>
        <v/>
      </c>
      <c r="AZ369" s="144" t="str">
        <f t="shared" si="445"/>
        <v/>
      </c>
      <c r="BA369" s="144"/>
      <c r="BB369" s="146" t="str">
        <f t="shared" si="404"/>
        <v/>
      </c>
      <c r="BC369" s="66" t="str">
        <f t="shared" si="443"/>
        <v/>
      </c>
      <c r="BD369" s="195" t="str">
        <f t="shared" si="405"/>
        <v/>
      </c>
      <c r="BF369" s="283"/>
      <c r="BG369" s="286" t="str">
        <f t="shared" si="406"/>
        <v/>
      </c>
      <c r="BY369" s="211" t="str">
        <f t="shared" si="407"/>
        <v/>
      </c>
      <c r="BZ369" s="150" t="str">
        <f t="shared" si="408"/>
        <v/>
      </c>
      <c r="CB369" s="54" t="str">
        <f t="shared" si="442"/>
        <v/>
      </c>
      <c r="CD369" s="54" t="str">
        <f t="shared" si="409"/>
        <v/>
      </c>
      <c r="CF369" s="54" t="str">
        <f t="shared" si="410"/>
        <v/>
      </c>
      <c r="CH369" s="150" t="str">
        <f t="shared" si="411"/>
        <v/>
      </c>
      <c r="CI369" s="290"/>
      <c r="CJ369" s="150" t="str">
        <f t="shared" si="412"/>
        <v/>
      </c>
      <c r="CK369" s="290"/>
      <c r="CL369" s="54" t="str">
        <f t="shared" si="431"/>
        <v/>
      </c>
      <c r="CM369" s="290"/>
      <c r="CN369" s="150" t="str">
        <f t="shared" si="413"/>
        <v/>
      </c>
      <c r="CO369" s="290"/>
      <c r="CP369" s="150" t="str">
        <f t="shared" si="414"/>
        <v/>
      </c>
      <c r="CQ369" s="290"/>
      <c r="CR369" s="150" t="str">
        <f t="shared" si="415"/>
        <v/>
      </c>
      <c r="CS369" s="290"/>
      <c r="CT369" s="150" t="str">
        <f t="shared" si="416"/>
        <v/>
      </c>
      <c r="CU369" s="150"/>
      <c r="CV369" s="150" t="str">
        <f t="shared" si="417"/>
        <v/>
      </c>
      <c r="CW369" s="94"/>
      <c r="CX369" s="151" t="str">
        <f t="shared" si="458"/>
        <v/>
      </c>
      <c r="CY369" s="151" t="str">
        <f t="shared" si="459"/>
        <v/>
      </c>
      <c r="CZ369" s="152"/>
      <c r="DA369" s="373" t="str">
        <f t="shared" si="432"/>
        <v/>
      </c>
      <c r="DC369" s="153">
        <f t="shared" si="418"/>
        <v>0</v>
      </c>
      <c r="DD369" s="153">
        <f t="shared" si="419"/>
        <v>0</v>
      </c>
      <c r="DE369" s="153">
        <f t="shared" si="420"/>
        <v>0</v>
      </c>
      <c r="DF369" s="158">
        <f t="shared" si="421"/>
        <v>-4.7000000000000002E-3</v>
      </c>
      <c r="DG369" s="159">
        <f t="shared" si="433"/>
        <v>-1.1703000000000001</v>
      </c>
      <c r="DH369" s="158">
        <f t="shared" si="422"/>
        <v>3.1999999999999997E-3</v>
      </c>
      <c r="DI369" s="159">
        <f t="shared" si="434"/>
        <v>0.79679999999999995</v>
      </c>
      <c r="DJ369" s="158">
        <f t="shared" si="423"/>
        <v>-2.7000000000000001E-3</v>
      </c>
      <c r="DK369" s="159">
        <f t="shared" si="435"/>
        <v>-0.67230000000000001</v>
      </c>
      <c r="DL369" s="158">
        <f t="shared" si="424"/>
        <v>1.1999999999999999E-3</v>
      </c>
      <c r="DM369" s="159">
        <f t="shared" si="436"/>
        <v>0.29879999999999995</v>
      </c>
      <c r="DN369" s="158">
        <f t="shared" si="425"/>
        <v>1.46E-2</v>
      </c>
      <c r="DO369" s="159">
        <f t="shared" si="437"/>
        <v>3.6354000000000002</v>
      </c>
      <c r="DP369" s="158">
        <f t="shared" si="426"/>
        <v>-1.2999999999999999E-2</v>
      </c>
      <c r="DQ369" s="159">
        <f t="shared" si="438"/>
        <v>-3.2369999999999997</v>
      </c>
      <c r="DR369" s="158">
        <f t="shared" si="427"/>
        <v>-6.7000000000000002E-3</v>
      </c>
      <c r="DS369" s="159">
        <f t="shared" si="439"/>
        <v>-1.6683000000000001</v>
      </c>
      <c r="DT369" s="158">
        <f t="shared" si="428"/>
        <v>-1.2999999999999999E-2</v>
      </c>
      <c r="DU369" s="159">
        <f t="shared" si="440"/>
        <v>-3.2369999999999997</v>
      </c>
      <c r="DV369" s="158">
        <f t="shared" si="429"/>
        <v>-6.7000000000000002E-3</v>
      </c>
      <c r="DW369" s="160">
        <f t="shared" si="441"/>
        <v>-1.6683000000000001</v>
      </c>
    </row>
    <row r="370" spans="1:127" ht="24.95" customHeight="1" x14ac:dyDescent="0.2">
      <c r="A370" s="272">
        <v>361</v>
      </c>
      <c r="B370" s="336"/>
      <c r="C370" s="332"/>
      <c r="D370" s="333"/>
      <c r="E370" s="334"/>
      <c r="F370" s="335"/>
      <c r="G370" s="334"/>
      <c r="H370" s="371"/>
      <c r="I370" s="334"/>
      <c r="J370" s="334"/>
      <c r="K370" s="334"/>
      <c r="L370" s="334"/>
      <c r="M370" s="334"/>
      <c r="N370" s="334"/>
      <c r="O370" s="337"/>
      <c r="P370" s="337"/>
      <c r="Q370" s="338" t="str">
        <f t="shared" si="392"/>
        <v xml:space="preserve"> </v>
      </c>
      <c r="R370" s="339" t="str">
        <f t="shared" si="393"/>
        <v/>
      </c>
      <c r="S370" s="340" t="str">
        <f t="shared" si="446"/>
        <v/>
      </c>
      <c r="T370" s="341" t="str">
        <f t="shared" si="394"/>
        <v/>
      </c>
      <c r="U370" s="341" t="str">
        <f t="shared" si="395"/>
        <v/>
      </c>
      <c r="V370" s="341" t="str">
        <f t="shared" si="396"/>
        <v/>
      </c>
      <c r="W370" s="341" t="str">
        <f t="shared" si="397"/>
        <v/>
      </c>
      <c r="X370" s="340" t="str">
        <f t="shared" si="447"/>
        <v/>
      </c>
      <c r="Y370" s="342" t="str">
        <f t="shared" si="448"/>
        <v/>
      </c>
      <c r="Z370" s="343" t="str">
        <f t="shared" si="449"/>
        <v/>
      </c>
      <c r="AA370" s="344" t="str">
        <f t="shared" si="450"/>
        <v/>
      </c>
      <c r="AB370" s="345" t="str">
        <f t="shared" si="398"/>
        <v/>
      </c>
      <c r="AC370" s="346" t="str">
        <f t="shared" si="399"/>
        <v/>
      </c>
      <c r="AD370" s="346" t="str">
        <f t="shared" si="400"/>
        <v/>
      </c>
      <c r="AE370" s="344" t="str">
        <f t="shared" si="451"/>
        <v/>
      </c>
      <c r="AF370" s="346" t="str">
        <f t="shared" si="401"/>
        <v/>
      </c>
      <c r="AG370" s="344" t="str">
        <f t="shared" si="452"/>
        <v/>
      </c>
      <c r="AH370" s="344" t="str">
        <f t="shared" si="453"/>
        <v/>
      </c>
      <c r="AI370" s="344" t="str">
        <f t="shared" si="454"/>
        <v/>
      </c>
      <c r="AJ370" s="346" t="str">
        <f t="shared" si="455"/>
        <v/>
      </c>
      <c r="AK370" s="346" t="str">
        <f t="shared" si="456"/>
        <v/>
      </c>
      <c r="AL370" s="347" t="str">
        <f t="shared" si="457"/>
        <v/>
      </c>
      <c r="AM370" s="141"/>
      <c r="AN370" s="141"/>
      <c r="AO370" s="142"/>
      <c r="AP370" s="58">
        <f t="shared" si="402"/>
        <v>0</v>
      </c>
      <c r="AQ370" s="94">
        <f>SUM(AP$10:AP370)</f>
        <v>0</v>
      </c>
      <c r="AR370" s="143">
        <f t="shared" si="391"/>
        <v>0.1</v>
      </c>
      <c r="AS370" s="144" t="str">
        <f t="shared" si="403"/>
        <v/>
      </c>
      <c r="AT370" s="144" t="str">
        <f t="shared" si="430"/>
        <v/>
      </c>
      <c r="AU370" s="145"/>
      <c r="AV370" s="58">
        <f t="shared" si="460"/>
        <v>0</v>
      </c>
      <c r="AW370" s="318">
        <f>SUM(AV$10:AV370)</f>
        <v>0</v>
      </c>
      <c r="AX370" s="319">
        <f t="shared" si="461"/>
        <v>0.1</v>
      </c>
      <c r="AY370" s="144" t="str">
        <f t="shared" si="444"/>
        <v/>
      </c>
      <c r="AZ370" s="144" t="str">
        <f t="shared" si="445"/>
        <v/>
      </c>
      <c r="BA370" s="144"/>
      <c r="BB370" s="146" t="str">
        <f t="shared" si="404"/>
        <v/>
      </c>
      <c r="BC370" s="66" t="str">
        <f t="shared" si="443"/>
        <v/>
      </c>
      <c r="BD370" s="195" t="str">
        <f t="shared" si="405"/>
        <v/>
      </c>
      <c r="BF370" s="283"/>
      <c r="BG370" s="286" t="str">
        <f t="shared" si="406"/>
        <v/>
      </c>
      <c r="BY370" s="211" t="str">
        <f t="shared" si="407"/>
        <v/>
      </c>
      <c r="BZ370" s="150" t="str">
        <f t="shared" si="408"/>
        <v/>
      </c>
      <c r="CB370" s="54" t="str">
        <f t="shared" si="442"/>
        <v/>
      </c>
      <c r="CD370" s="54" t="str">
        <f t="shared" si="409"/>
        <v/>
      </c>
      <c r="CF370" s="54" t="str">
        <f t="shared" si="410"/>
        <v/>
      </c>
      <c r="CH370" s="150" t="str">
        <f t="shared" si="411"/>
        <v/>
      </c>
      <c r="CI370" s="290"/>
      <c r="CJ370" s="150" t="str">
        <f t="shared" si="412"/>
        <v/>
      </c>
      <c r="CK370" s="290"/>
      <c r="CL370" s="54" t="str">
        <f t="shared" si="431"/>
        <v/>
      </c>
      <c r="CM370" s="290"/>
      <c r="CN370" s="150" t="str">
        <f t="shared" si="413"/>
        <v/>
      </c>
      <c r="CO370" s="290"/>
      <c r="CP370" s="150" t="str">
        <f t="shared" si="414"/>
        <v/>
      </c>
      <c r="CQ370" s="290"/>
      <c r="CR370" s="150" t="str">
        <f t="shared" si="415"/>
        <v/>
      </c>
      <c r="CS370" s="290"/>
      <c r="CT370" s="150" t="str">
        <f t="shared" si="416"/>
        <v/>
      </c>
      <c r="CU370" s="150"/>
      <c r="CV370" s="150" t="str">
        <f t="shared" si="417"/>
        <v/>
      </c>
      <c r="CW370" s="94"/>
      <c r="CX370" s="151" t="str">
        <f t="shared" si="458"/>
        <v/>
      </c>
      <c r="CY370" s="151" t="str">
        <f t="shared" si="459"/>
        <v/>
      </c>
      <c r="CZ370" s="152"/>
      <c r="DA370" s="373" t="str">
        <f t="shared" si="432"/>
        <v/>
      </c>
      <c r="DC370" s="153">
        <f t="shared" si="418"/>
        <v>0</v>
      </c>
      <c r="DD370" s="153">
        <f t="shared" si="419"/>
        <v>0</v>
      </c>
      <c r="DE370" s="153">
        <f t="shared" si="420"/>
        <v>0</v>
      </c>
      <c r="DF370" s="158">
        <f t="shared" si="421"/>
        <v>-4.7000000000000002E-3</v>
      </c>
      <c r="DG370" s="159">
        <f t="shared" si="433"/>
        <v>-1.1703000000000001</v>
      </c>
      <c r="DH370" s="158">
        <f t="shared" si="422"/>
        <v>3.1999999999999997E-3</v>
      </c>
      <c r="DI370" s="159">
        <f t="shared" si="434"/>
        <v>0.79679999999999995</v>
      </c>
      <c r="DJ370" s="158">
        <f t="shared" si="423"/>
        <v>-2.7000000000000001E-3</v>
      </c>
      <c r="DK370" s="159">
        <f t="shared" si="435"/>
        <v>-0.67230000000000001</v>
      </c>
      <c r="DL370" s="158">
        <f t="shared" si="424"/>
        <v>1.1999999999999999E-3</v>
      </c>
      <c r="DM370" s="159">
        <f t="shared" si="436"/>
        <v>0.29879999999999995</v>
      </c>
      <c r="DN370" s="158">
        <f t="shared" si="425"/>
        <v>1.46E-2</v>
      </c>
      <c r="DO370" s="159">
        <f t="shared" si="437"/>
        <v>3.6354000000000002</v>
      </c>
      <c r="DP370" s="158">
        <f t="shared" si="426"/>
        <v>-1.2999999999999999E-2</v>
      </c>
      <c r="DQ370" s="159">
        <f t="shared" si="438"/>
        <v>-3.2369999999999997</v>
      </c>
      <c r="DR370" s="158">
        <f t="shared" si="427"/>
        <v>-6.7000000000000002E-3</v>
      </c>
      <c r="DS370" s="159">
        <f t="shared" si="439"/>
        <v>-1.6683000000000001</v>
      </c>
      <c r="DT370" s="158">
        <f t="shared" si="428"/>
        <v>-1.2999999999999999E-2</v>
      </c>
      <c r="DU370" s="159">
        <f t="shared" si="440"/>
        <v>-3.2369999999999997</v>
      </c>
      <c r="DV370" s="158">
        <f t="shared" si="429"/>
        <v>-6.7000000000000002E-3</v>
      </c>
      <c r="DW370" s="160">
        <f t="shared" si="441"/>
        <v>-1.6683000000000001</v>
      </c>
    </row>
    <row r="371" spans="1:127" ht="24.95" customHeight="1" x14ac:dyDescent="0.2">
      <c r="A371" s="272">
        <v>362</v>
      </c>
      <c r="B371" s="336"/>
      <c r="C371" s="332"/>
      <c r="D371" s="333"/>
      <c r="E371" s="334"/>
      <c r="F371" s="335"/>
      <c r="G371" s="334"/>
      <c r="H371" s="371"/>
      <c r="I371" s="334"/>
      <c r="J371" s="334"/>
      <c r="K371" s="334"/>
      <c r="L371" s="334"/>
      <c r="M371" s="334"/>
      <c r="N371" s="334"/>
      <c r="O371" s="337"/>
      <c r="P371" s="337"/>
      <c r="Q371" s="338" t="str">
        <f t="shared" si="392"/>
        <v xml:space="preserve"> </v>
      </c>
      <c r="R371" s="339" t="str">
        <f t="shared" si="393"/>
        <v/>
      </c>
      <c r="S371" s="340" t="str">
        <f t="shared" si="446"/>
        <v/>
      </c>
      <c r="T371" s="341" t="str">
        <f t="shared" si="394"/>
        <v/>
      </c>
      <c r="U371" s="341" t="str">
        <f t="shared" si="395"/>
        <v/>
      </c>
      <c r="V371" s="341" t="str">
        <f t="shared" si="396"/>
        <v/>
      </c>
      <c r="W371" s="341" t="str">
        <f t="shared" si="397"/>
        <v/>
      </c>
      <c r="X371" s="340" t="str">
        <f t="shared" si="447"/>
        <v/>
      </c>
      <c r="Y371" s="342" t="str">
        <f t="shared" si="448"/>
        <v/>
      </c>
      <c r="Z371" s="343" t="str">
        <f t="shared" si="449"/>
        <v/>
      </c>
      <c r="AA371" s="344" t="str">
        <f t="shared" si="450"/>
        <v/>
      </c>
      <c r="AB371" s="345" t="str">
        <f t="shared" si="398"/>
        <v/>
      </c>
      <c r="AC371" s="346" t="str">
        <f t="shared" si="399"/>
        <v/>
      </c>
      <c r="AD371" s="346" t="str">
        <f t="shared" si="400"/>
        <v/>
      </c>
      <c r="AE371" s="344" t="str">
        <f t="shared" si="451"/>
        <v/>
      </c>
      <c r="AF371" s="346" t="str">
        <f t="shared" si="401"/>
        <v/>
      </c>
      <c r="AG371" s="344" t="str">
        <f t="shared" si="452"/>
        <v/>
      </c>
      <c r="AH371" s="344" t="str">
        <f t="shared" si="453"/>
        <v/>
      </c>
      <c r="AI371" s="344" t="str">
        <f t="shared" si="454"/>
        <v/>
      </c>
      <c r="AJ371" s="346" t="str">
        <f t="shared" si="455"/>
        <v/>
      </c>
      <c r="AK371" s="346" t="str">
        <f t="shared" si="456"/>
        <v/>
      </c>
      <c r="AL371" s="347" t="str">
        <f t="shared" si="457"/>
        <v/>
      </c>
      <c r="AM371" s="141"/>
      <c r="AN371" s="141"/>
      <c r="AO371" s="142"/>
      <c r="AP371" s="58">
        <f t="shared" si="402"/>
        <v>0</v>
      </c>
      <c r="AQ371" s="94">
        <f>SUM(AP$10:AP371)</f>
        <v>0</v>
      </c>
      <c r="AR371" s="143">
        <f t="shared" ref="AR371:AR434" si="462">IF(AP371&gt;0,AQ371,AQ371+0.1)</f>
        <v>0.1</v>
      </c>
      <c r="AS371" s="144" t="str">
        <f t="shared" si="403"/>
        <v/>
      </c>
      <c r="AT371" s="144" t="str">
        <f t="shared" si="430"/>
        <v/>
      </c>
      <c r="AU371" s="145"/>
      <c r="AV371" s="58">
        <f t="shared" si="460"/>
        <v>0</v>
      </c>
      <c r="AW371" s="318">
        <f>SUM(AV$10:AV371)</f>
        <v>0</v>
      </c>
      <c r="AX371" s="319">
        <f t="shared" si="461"/>
        <v>0.1</v>
      </c>
      <c r="AY371" s="144" t="str">
        <f t="shared" si="444"/>
        <v/>
      </c>
      <c r="AZ371" s="144" t="str">
        <f t="shared" si="445"/>
        <v/>
      </c>
      <c r="BA371" s="144"/>
      <c r="BB371" s="146" t="str">
        <f t="shared" si="404"/>
        <v/>
      </c>
      <c r="BC371" s="66" t="str">
        <f t="shared" si="443"/>
        <v/>
      </c>
      <c r="BD371" s="195" t="str">
        <f t="shared" si="405"/>
        <v/>
      </c>
      <c r="BF371" s="283"/>
      <c r="BG371" s="286" t="str">
        <f t="shared" si="406"/>
        <v/>
      </c>
      <c r="BY371" s="211" t="str">
        <f t="shared" si="407"/>
        <v/>
      </c>
      <c r="BZ371" s="150" t="str">
        <f t="shared" si="408"/>
        <v/>
      </c>
      <c r="CB371" s="54" t="str">
        <f t="shared" si="442"/>
        <v/>
      </c>
      <c r="CD371" s="54" t="str">
        <f t="shared" si="409"/>
        <v/>
      </c>
      <c r="CF371" s="54" t="str">
        <f t="shared" si="410"/>
        <v/>
      </c>
      <c r="CH371" s="150" t="str">
        <f t="shared" si="411"/>
        <v/>
      </c>
      <c r="CI371" s="290"/>
      <c r="CJ371" s="150" t="str">
        <f t="shared" si="412"/>
        <v/>
      </c>
      <c r="CK371" s="290"/>
      <c r="CL371" s="54" t="str">
        <f t="shared" si="431"/>
        <v/>
      </c>
      <c r="CM371" s="290"/>
      <c r="CN371" s="150" t="str">
        <f t="shared" si="413"/>
        <v/>
      </c>
      <c r="CO371" s="290"/>
      <c r="CP371" s="150" t="str">
        <f t="shared" si="414"/>
        <v/>
      </c>
      <c r="CQ371" s="290"/>
      <c r="CR371" s="150" t="str">
        <f t="shared" si="415"/>
        <v/>
      </c>
      <c r="CS371" s="290"/>
      <c r="CT371" s="150" t="str">
        <f t="shared" si="416"/>
        <v/>
      </c>
      <c r="CU371" s="150"/>
      <c r="CV371" s="150" t="str">
        <f t="shared" si="417"/>
        <v/>
      </c>
      <c r="CW371" s="94"/>
      <c r="CX371" s="151" t="str">
        <f t="shared" si="458"/>
        <v/>
      </c>
      <c r="CY371" s="151" t="str">
        <f t="shared" si="459"/>
        <v/>
      </c>
      <c r="CZ371" s="152"/>
      <c r="DA371" s="373" t="str">
        <f t="shared" si="432"/>
        <v/>
      </c>
      <c r="DC371" s="153">
        <f t="shared" si="418"/>
        <v>0</v>
      </c>
      <c r="DD371" s="153">
        <f t="shared" si="419"/>
        <v>0</v>
      </c>
      <c r="DE371" s="153">
        <f t="shared" si="420"/>
        <v>0</v>
      </c>
      <c r="DF371" s="158">
        <f t="shared" si="421"/>
        <v>-4.7000000000000002E-3</v>
      </c>
      <c r="DG371" s="159">
        <f t="shared" si="433"/>
        <v>-1.1703000000000001</v>
      </c>
      <c r="DH371" s="158">
        <f t="shared" si="422"/>
        <v>3.1999999999999997E-3</v>
      </c>
      <c r="DI371" s="159">
        <f t="shared" si="434"/>
        <v>0.79679999999999995</v>
      </c>
      <c r="DJ371" s="158">
        <f t="shared" si="423"/>
        <v>-2.7000000000000001E-3</v>
      </c>
      <c r="DK371" s="159">
        <f t="shared" si="435"/>
        <v>-0.67230000000000001</v>
      </c>
      <c r="DL371" s="158">
        <f t="shared" si="424"/>
        <v>1.1999999999999999E-3</v>
      </c>
      <c r="DM371" s="159">
        <f t="shared" si="436"/>
        <v>0.29879999999999995</v>
      </c>
      <c r="DN371" s="158">
        <f t="shared" si="425"/>
        <v>1.46E-2</v>
      </c>
      <c r="DO371" s="159">
        <f t="shared" si="437"/>
        <v>3.6354000000000002</v>
      </c>
      <c r="DP371" s="158">
        <f t="shared" si="426"/>
        <v>-1.2999999999999999E-2</v>
      </c>
      <c r="DQ371" s="159">
        <f t="shared" si="438"/>
        <v>-3.2369999999999997</v>
      </c>
      <c r="DR371" s="158">
        <f t="shared" si="427"/>
        <v>-6.7000000000000002E-3</v>
      </c>
      <c r="DS371" s="159">
        <f t="shared" si="439"/>
        <v>-1.6683000000000001</v>
      </c>
      <c r="DT371" s="158">
        <f t="shared" si="428"/>
        <v>-1.2999999999999999E-2</v>
      </c>
      <c r="DU371" s="159">
        <f t="shared" si="440"/>
        <v>-3.2369999999999997</v>
      </c>
      <c r="DV371" s="158">
        <f t="shared" si="429"/>
        <v>-6.7000000000000002E-3</v>
      </c>
      <c r="DW371" s="160">
        <f t="shared" si="441"/>
        <v>-1.6683000000000001</v>
      </c>
    </row>
    <row r="372" spans="1:127" ht="24.95" customHeight="1" x14ac:dyDescent="0.2">
      <c r="A372" s="272">
        <v>363</v>
      </c>
      <c r="B372" s="336"/>
      <c r="C372" s="332"/>
      <c r="D372" s="333"/>
      <c r="E372" s="334"/>
      <c r="F372" s="335"/>
      <c r="G372" s="334"/>
      <c r="H372" s="371"/>
      <c r="I372" s="334"/>
      <c r="J372" s="334"/>
      <c r="K372" s="334"/>
      <c r="L372" s="334"/>
      <c r="M372" s="334"/>
      <c r="N372" s="334"/>
      <c r="O372" s="337"/>
      <c r="P372" s="337"/>
      <c r="Q372" s="338" t="str">
        <f t="shared" si="392"/>
        <v xml:space="preserve"> </v>
      </c>
      <c r="R372" s="339" t="str">
        <f t="shared" si="393"/>
        <v/>
      </c>
      <c r="S372" s="340" t="str">
        <f t="shared" si="446"/>
        <v/>
      </c>
      <c r="T372" s="341" t="str">
        <f t="shared" si="394"/>
        <v/>
      </c>
      <c r="U372" s="341" t="str">
        <f t="shared" si="395"/>
        <v/>
      </c>
      <c r="V372" s="341" t="str">
        <f t="shared" si="396"/>
        <v/>
      </c>
      <c r="W372" s="341" t="str">
        <f t="shared" si="397"/>
        <v/>
      </c>
      <c r="X372" s="340" t="str">
        <f t="shared" si="447"/>
        <v/>
      </c>
      <c r="Y372" s="342" t="str">
        <f t="shared" si="448"/>
        <v/>
      </c>
      <c r="Z372" s="343" t="str">
        <f t="shared" si="449"/>
        <v/>
      </c>
      <c r="AA372" s="344" t="str">
        <f t="shared" si="450"/>
        <v/>
      </c>
      <c r="AB372" s="345" t="str">
        <f t="shared" si="398"/>
        <v/>
      </c>
      <c r="AC372" s="346" t="str">
        <f t="shared" si="399"/>
        <v/>
      </c>
      <c r="AD372" s="346" t="str">
        <f t="shared" si="400"/>
        <v/>
      </c>
      <c r="AE372" s="344" t="str">
        <f t="shared" si="451"/>
        <v/>
      </c>
      <c r="AF372" s="346" t="str">
        <f t="shared" si="401"/>
        <v/>
      </c>
      <c r="AG372" s="344" t="str">
        <f t="shared" si="452"/>
        <v/>
      </c>
      <c r="AH372" s="344" t="str">
        <f t="shared" si="453"/>
        <v/>
      </c>
      <c r="AI372" s="344" t="str">
        <f t="shared" si="454"/>
        <v/>
      </c>
      <c r="AJ372" s="346" t="str">
        <f t="shared" si="455"/>
        <v/>
      </c>
      <c r="AK372" s="346" t="str">
        <f t="shared" si="456"/>
        <v/>
      </c>
      <c r="AL372" s="347" t="str">
        <f t="shared" si="457"/>
        <v/>
      </c>
      <c r="AM372" s="141"/>
      <c r="AN372" s="141"/>
      <c r="AO372" s="142"/>
      <c r="AP372" s="58">
        <f t="shared" si="402"/>
        <v>0</v>
      </c>
      <c r="AQ372" s="94">
        <f>SUM(AP$10:AP372)</f>
        <v>0</v>
      </c>
      <c r="AR372" s="143">
        <f t="shared" si="462"/>
        <v>0.1</v>
      </c>
      <c r="AS372" s="144" t="str">
        <f t="shared" si="403"/>
        <v/>
      </c>
      <c r="AT372" s="144" t="str">
        <f t="shared" si="430"/>
        <v/>
      </c>
      <c r="AU372" s="145"/>
      <c r="AV372" s="58">
        <f t="shared" si="460"/>
        <v>0</v>
      </c>
      <c r="AW372" s="318">
        <f>SUM(AV$10:AV372)</f>
        <v>0</v>
      </c>
      <c r="AX372" s="319">
        <f t="shared" si="461"/>
        <v>0.1</v>
      </c>
      <c r="AY372" s="144" t="str">
        <f t="shared" si="444"/>
        <v/>
      </c>
      <c r="AZ372" s="144" t="str">
        <f t="shared" si="445"/>
        <v/>
      </c>
      <c r="BA372" s="144"/>
      <c r="BB372" s="146" t="str">
        <f t="shared" si="404"/>
        <v/>
      </c>
      <c r="BC372" s="66" t="str">
        <f t="shared" si="443"/>
        <v/>
      </c>
      <c r="BD372" s="195" t="str">
        <f t="shared" si="405"/>
        <v/>
      </c>
      <c r="BF372" s="283"/>
      <c r="BG372" s="286" t="str">
        <f t="shared" si="406"/>
        <v/>
      </c>
      <c r="BY372" s="211" t="str">
        <f t="shared" si="407"/>
        <v/>
      </c>
      <c r="BZ372" s="150" t="str">
        <f t="shared" si="408"/>
        <v/>
      </c>
      <c r="CB372" s="54" t="str">
        <f t="shared" si="442"/>
        <v/>
      </c>
      <c r="CD372" s="54" t="str">
        <f t="shared" si="409"/>
        <v/>
      </c>
      <c r="CF372" s="54" t="str">
        <f t="shared" si="410"/>
        <v/>
      </c>
      <c r="CH372" s="150" t="str">
        <f t="shared" si="411"/>
        <v/>
      </c>
      <c r="CI372" s="290"/>
      <c r="CJ372" s="150" t="str">
        <f t="shared" si="412"/>
        <v/>
      </c>
      <c r="CK372" s="290"/>
      <c r="CL372" s="54" t="str">
        <f t="shared" si="431"/>
        <v/>
      </c>
      <c r="CM372" s="290"/>
      <c r="CN372" s="150" t="str">
        <f t="shared" si="413"/>
        <v/>
      </c>
      <c r="CO372" s="290"/>
      <c r="CP372" s="150" t="str">
        <f t="shared" si="414"/>
        <v/>
      </c>
      <c r="CQ372" s="290"/>
      <c r="CR372" s="150" t="str">
        <f t="shared" si="415"/>
        <v/>
      </c>
      <c r="CS372" s="290"/>
      <c r="CT372" s="150" t="str">
        <f t="shared" si="416"/>
        <v/>
      </c>
      <c r="CU372" s="150"/>
      <c r="CV372" s="150" t="str">
        <f t="shared" si="417"/>
        <v/>
      </c>
      <c r="CW372" s="94"/>
      <c r="CX372" s="151" t="str">
        <f t="shared" si="458"/>
        <v/>
      </c>
      <c r="CY372" s="151" t="str">
        <f t="shared" si="459"/>
        <v/>
      </c>
      <c r="CZ372" s="152"/>
      <c r="DA372" s="373" t="str">
        <f t="shared" si="432"/>
        <v/>
      </c>
      <c r="DC372" s="153">
        <f t="shared" si="418"/>
        <v>0</v>
      </c>
      <c r="DD372" s="153">
        <f t="shared" si="419"/>
        <v>0</v>
      </c>
      <c r="DE372" s="153">
        <f t="shared" si="420"/>
        <v>0</v>
      </c>
      <c r="DF372" s="158">
        <f t="shared" si="421"/>
        <v>-4.7000000000000002E-3</v>
      </c>
      <c r="DG372" s="159">
        <f t="shared" si="433"/>
        <v>-1.1703000000000001</v>
      </c>
      <c r="DH372" s="158">
        <f t="shared" si="422"/>
        <v>3.1999999999999997E-3</v>
      </c>
      <c r="DI372" s="159">
        <f t="shared" si="434"/>
        <v>0.79679999999999995</v>
      </c>
      <c r="DJ372" s="158">
        <f t="shared" si="423"/>
        <v>-2.7000000000000001E-3</v>
      </c>
      <c r="DK372" s="159">
        <f t="shared" si="435"/>
        <v>-0.67230000000000001</v>
      </c>
      <c r="DL372" s="158">
        <f t="shared" si="424"/>
        <v>1.1999999999999999E-3</v>
      </c>
      <c r="DM372" s="159">
        <f t="shared" si="436"/>
        <v>0.29879999999999995</v>
      </c>
      <c r="DN372" s="158">
        <f t="shared" si="425"/>
        <v>1.46E-2</v>
      </c>
      <c r="DO372" s="159">
        <f t="shared" si="437"/>
        <v>3.6354000000000002</v>
      </c>
      <c r="DP372" s="158">
        <f t="shared" si="426"/>
        <v>-1.2999999999999999E-2</v>
      </c>
      <c r="DQ372" s="159">
        <f t="shared" si="438"/>
        <v>-3.2369999999999997</v>
      </c>
      <c r="DR372" s="158">
        <f t="shared" si="427"/>
        <v>-6.7000000000000002E-3</v>
      </c>
      <c r="DS372" s="159">
        <f t="shared" si="439"/>
        <v>-1.6683000000000001</v>
      </c>
      <c r="DT372" s="158">
        <f t="shared" si="428"/>
        <v>-1.2999999999999999E-2</v>
      </c>
      <c r="DU372" s="159">
        <f t="shared" si="440"/>
        <v>-3.2369999999999997</v>
      </c>
      <c r="DV372" s="158">
        <f t="shared" si="429"/>
        <v>-6.7000000000000002E-3</v>
      </c>
      <c r="DW372" s="160">
        <f t="shared" si="441"/>
        <v>-1.6683000000000001</v>
      </c>
    </row>
    <row r="373" spans="1:127" ht="24.95" customHeight="1" x14ac:dyDescent="0.2">
      <c r="A373" s="272">
        <v>364</v>
      </c>
      <c r="B373" s="336"/>
      <c r="C373" s="332"/>
      <c r="D373" s="333"/>
      <c r="E373" s="334"/>
      <c r="F373" s="335"/>
      <c r="G373" s="334"/>
      <c r="H373" s="371"/>
      <c r="I373" s="334"/>
      <c r="J373" s="334"/>
      <c r="K373" s="334"/>
      <c r="L373" s="334"/>
      <c r="M373" s="334"/>
      <c r="N373" s="334"/>
      <c r="O373" s="337"/>
      <c r="P373" s="337"/>
      <c r="Q373" s="338" t="str">
        <f t="shared" si="392"/>
        <v xml:space="preserve"> </v>
      </c>
      <c r="R373" s="339" t="str">
        <f t="shared" si="393"/>
        <v/>
      </c>
      <c r="S373" s="340" t="str">
        <f t="shared" si="446"/>
        <v/>
      </c>
      <c r="T373" s="341" t="str">
        <f t="shared" si="394"/>
        <v/>
      </c>
      <c r="U373" s="341" t="str">
        <f t="shared" si="395"/>
        <v/>
      </c>
      <c r="V373" s="341" t="str">
        <f t="shared" si="396"/>
        <v/>
      </c>
      <c r="W373" s="341" t="str">
        <f t="shared" si="397"/>
        <v/>
      </c>
      <c r="X373" s="340" t="str">
        <f t="shared" si="447"/>
        <v/>
      </c>
      <c r="Y373" s="342" t="str">
        <f t="shared" si="448"/>
        <v/>
      </c>
      <c r="Z373" s="343" t="str">
        <f t="shared" si="449"/>
        <v/>
      </c>
      <c r="AA373" s="344" t="str">
        <f t="shared" si="450"/>
        <v/>
      </c>
      <c r="AB373" s="345" t="str">
        <f t="shared" si="398"/>
        <v/>
      </c>
      <c r="AC373" s="346" t="str">
        <f t="shared" si="399"/>
        <v/>
      </c>
      <c r="AD373" s="346" t="str">
        <f t="shared" si="400"/>
        <v/>
      </c>
      <c r="AE373" s="344" t="str">
        <f t="shared" si="451"/>
        <v/>
      </c>
      <c r="AF373" s="346" t="str">
        <f t="shared" si="401"/>
        <v/>
      </c>
      <c r="AG373" s="344" t="str">
        <f t="shared" si="452"/>
        <v/>
      </c>
      <c r="AH373" s="344" t="str">
        <f t="shared" si="453"/>
        <v/>
      </c>
      <c r="AI373" s="344" t="str">
        <f t="shared" si="454"/>
        <v/>
      </c>
      <c r="AJ373" s="346" t="str">
        <f t="shared" si="455"/>
        <v/>
      </c>
      <c r="AK373" s="346" t="str">
        <f t="shared" si="456"/>
        <v/>
      </c>
      <c r="AL373" s="347" t="str">
        <f t="shared" si="457"/>
        <v/>
      </c>
      <c r="AM373" s="141"/>
      <c r="AN373" s="141"/>
      <c r="AO373" s="142"/>
      <c r="AP373" s="58">
        <f t="shared" si="402"/>
        <v>0</v>
      </c>
      <c r="AQ373" s="94">
        <f>SUM(AP$10:AP373)</f>
        <v>0</v>
      </c>
      <c r="AR373" s="143">
        <f t="shared" si="462"/>
        <v>0.1</v>
      </c>
      <c r="AS373" s="144" t="str">
        <f t="shared" si="403"/>
        <v/>
      </c>
      <c r="AT373" s="144" t="str">
        <f t="shared" si="430"/>
        <v/>
      </c>
      <c r="AU373" s="145"/>
      <c r="AV373" s="58">
        <f t="shared" si="460"/>
        <v>0</v>
      </c>
      <c r="AW373" s="318">
        <f>SUM(AV$10:AV373)</f>
        <v>0</v>
      </c>
      <c r="AX373" s="319">
        <f t="shared" si="461"/>
        <v>0.1</v>
      </c>
      <c r="AY373" s="144" t="str">
        <f t="shared" si="444"/>
        <v/>
      </c>
      <c r="AZ373" s="144" t="str">
        <f t="shared" si="445"/>
        <v/>
      </c>
      <c r="BA373" s="144"/>
      <c r="BB373" s="146" t="str">
        <f t="shared" si="404"/>
        <v/>
      </c>
      <c r="BC373" s="66" t="str">
        <f t="shared" si="443"/>
        <v/>
      </c>
      <c r="BD373" s="195" t="str">
        <f t="shared" si="405"/>
        <v/>
      </c>
      <c r="BF373" s="283"/>
      <c r="BG373" s="286" t="str">
        <f t="shared" si="406"/>
        <v/>
      </c>
      <c r="BY373" s="211" t="str">
        <f t="shared" si="407"/>
        <v/>
      </c>
      <c r="BZ373" s="150" t="str">
        <f t="shared" si="408"/>
        <v/>
      </c>
      <c r="CB373" s="54" t="str">
        <f t="shared" si="442"/>
        <v/>
      </c>
      <c r="CD373" s="54" t="str">
        <f t="shared" si="409"/>
        <v/>
      </c>
      <c r="CF373" s="54" t="str">
        <f t="shared" si="410"/>
        <v/>
      </c>
      <c r="CH373" s="150" t="str">
        <f t="shared" si="411"/>
        <v/>
      </c>
      <c r="CI373" s="290"/>
      <c r="CJ373" s="150" t="str">
        <f t="shared" si="412"/>
        <v/>
      </c>
      <c r="CK373" s="290"/>
      <c r="CL373" s="54" t="str">
        <f t="shared" si="431"/>
        <v/>
      </c>
      <c r="CM373" s="290"/>
      <c r="CN373" s="150" t="str">
        <f t="shared" si="413"/>
        <v/>
      </c>
      <c r="CO373" s="290"/>
      <c r="CP373" s="150" t="str">
        <f t="shared" si="414"/>
        <v/>
      </c>
      <c r="CQ373" s="290"/>
      <c r="CR373" s="150" t="str">
        <f t="shared" si="415"/>
        <v/>
      </c>
      <c r="CS373" s="290"/>
      <c r="CT373" s="150" t="str">
        <f t="shared" si="416"/>
        <v/>
      </c>
      <c r="CU373" s="150"/>
      <c r="CV373" s="150" t="str">
        <f t="shared" si="417"/>
        <v/>
      </c>
      <c r="CW373" s="94"/>
      <c r="CX373" s="151" t="str">
        <f t="shared" si="458"/>
        <v/>
      </c>
      <c r="CY373" s="151" t="str">
        <f t="shared" si="459"/>
        <v/>
      </c>
      <c r="CZ373" s="152"/>
      <c r="DA373" s="373" t="str">
        <f t="shared" si="432"/>
        <v/>
      </c>
      <c r="DC373" s="153">
        <f t="shared" si="418"/>
        <v>0</v>
      </c>
      <c r="DD373" s="153">
        <f t="shared" si="419"/>
        <v>0</v>
      </c>
      <c r="DE373" s="153">
        <f t="shared" si="420"/>
        <v>0</v>
      </c>
      <c r="DF373" s="158">
        <f t="shared" si="421"/>
        <v>-4.7000000000000002E-3</v>
      </c>
      <c r="DG373" s="159">
        <f t="shared" si="433"/>
        <v>-1.1703000000000001</v>
      </c>
      <c r="DH373" s="158">
        <f t="shared" si="422"/>
        <v>3.1999999999999997E-3</v>
      </c>
      <c r="DI373" s="159">
        <f t="shared" si="434"/>
        <v>0.79679999999999995</v>
      </c>
      <c r="DJ373" s="158">
        <f t="shared" si="423"/>
        <v>-2.7000000000000001E-3</v>
      </c>
      <c r="DK373" s="159">
        <f t="shared" si="435"/>
        <v>-0.67230000000000001</v>
      </c>
      <c r="DL373" s="158">
        <f t="shared" si="424"/>
        <v>1.1999999999999999E-3</v>
      </c>
      <c r="DM373" s="159">
        <f t="shared" si="436"/>
        <v>0.29879999999999995</v>
      </c>
      <c r="DN373" s="158">
        <f t="shared" si="425"/>
        <v>1.46E-2</v>
      </c>
      <c r="DO373" s="159">
        <f t="shared" si="437"/>
        <v>3.6354000000000002</v>
      </c>
      <c r="DP373" s="158">
        <f t="shared" si="426"/>
        <v>-1.2999999999999999E-2</v>
      </c>
      <c r="DQ373" s="159">
        <f t="shared" si="438"/>
        <v>-3.2369999999999997</v>
      </c>
      <c r="DR373" s="158">
        <f t="shared" si="427"/>
        <v>-6.7000000000000002E-3</v>
      </c>
      <c r="DS373" s="159">
        <f t="shared" si="439"/>
        <v>-1.6683000000000001</v>
      </c>
      <c r="DT373" s="158">
        <f t="shared" si="428"/>
        <v>-1.2999999999999999E-2</v>
      </c>
      <c r="DU373" s="159">
        <f t="shared" si="440"/>
        <v>-3.2369999999999997</v>
      </c>
      <c r="DV373" s="158">
        <f t="shared" si="429"/>
        <v>-6.7000000000000002E-3</v>
      </c>
      <c r="DW373" s="160">
        <f t="shared" si="441"/>
        <v>-1.6683000000000001</v>
      </c>
    </row>
    <row r="374" spans="1:127" ht="24.95" customHeight="1" x14ac:dyDescent="0.2">
      <c r="A374" s="272">
        <v>365</v>
      </c>
      <c r="B374" s="336"/>
      <c r="C374" s="332"/>
      <c r="D374" s="333"/>
      <c r="E374" s="334"/>
      <c r="F374" s="335"/>
      <c r="G374" s="334"/>
      <c r="H374" s="371"/>
      <c r="I374" s="334"/>
      <c r="J374" s="334"/>
      <c r="K374" s="334"/>
      <c r="L374" s="334"/>
      <c r="M374" s="334"/>
      <c r="N374" s="334"/>
      <c r="O374" s="337"/>
      <c r="P374" s="337"/>
      <c r="Q374" s="338" t="str">
        <f t="shared" si="392"/>
        <v xml:space="preserve"> </v>
      </c>
      <c r="R374" s="339" t="str">
        <f t="shared" si="393"/>
        <v/>
      </c>
      <c r="S374" s="340" t="str">
        <f t="shared" si="446"/>
        <v/>
      </c>
      <c r="T374" s="341" t="str">
        <f t="shared" si="394"/>
        <v/>
      </c>
      <c r="U374" s="341" t="str">
        <f t="shared" si="395"/>
        <v/>
      </c>
      <c r="V374" s="341" t="str">
        <f t="shared" si="396"/>
        <v/>
      </c>
      <c r="W374" s="341" t="str">
        <f t="shared" si="397"/>
        <v/>
      </c>
      <c r="X374" s="340" t="str">
        <f t="shared" si="447"/>
        <v/>
      </c>
      <c r="Y374" s="342" t="str">
        <f t="shared" si="448"/>
        <v/>
      </c>
      <c r="Z374" s="343" t="str">
        <f t="shared" si="449"/>
        <v/>
      </c>
      <c r="AA374" s="344" t="str">
        <f t="shared" si="450"/>
        <v/>
      </c>
      <c r="AB374" s="345" t="str">
        <f t="shared" si="398"/>
        <v/>
      </c>
      <c r="AC374" s="346" t="str">
        <f t="shared" si="399"/>
        <v/>
      </c>
      <c r="AD374" s="346" t="str">
        <f t="shared" si="400"/>
        <v/>
      </c>
      <c r="AE374" s="344" t="str">
        <f t="shared" si="451"/>
        <v/>
      </c>
      <c r="AF374" s="346" t="str">
        <f t="shared" si="401"/>
        <v/>
      </c>
      <c r="AG374" s="344" t="str">
        <f t="shared" si="452"/>
        <v/>
      </c>
      <c r="AH374" s="344" t="str">
        <f t="shared" si="453"/>
        <v/>
      </c>
      <c r="AI374" s="344" t="str">
        <f t="shared" si="454"/>
        <v/>
      </c>
      <c r="AJ374" s="346" t="str">
        <f t="shared" si="455"/>
        <v/>
      </c>
      <c r="AK374" s="346" t="str">
        <f t="shared" si="456"/>
        <v/>
      </c>
      <c r="AL374" s="347" t="str">
        <f t="shared" si="457"/>
        <v/>
      </c>
      <c r="AM374" s="141"/>
      <c r="AN374" s="141"/>
      <c r="AO374" s="142"/>
      <c r="AP374" s="58">
        <f t="shared" si="402"/>
        <v>0</v>
      </c>
      <c r="AQ374" s="94">
        <f>SUM(AP$10:AP374)</f>
        <v>0</v>
      </c>
      <c r="AR374" s="143">
        <f t="shared" si="462"/>
        <v>0.1</v>
      </c>
      <c r="AS374" s="144" t="str">
        <f t="shared" si="403"/>
        <v/>
      </c>
      <c r="AT374" s="144" t="str">
        <f t="shared" si="430"/>
        <v/>
      </c>
      <c r="AU374" s="145"/>
      <c r="AV374" s="58">
        <f t="shared" si="460"/>
        <v>0</v>
      </c>
      <c r="AW374" s="318">
        <f>SUM(AV$10:AV374)</f>
        <v>0</v>
      </c>
      <c r="AX374" s="319">
        <f t="shared" si="461"/>
        <v>0.1</v>
      </c>
      <c r="AY374" s="144" t="str">
        <f t="shared" si="444"/>
        <v/>
      </c>
      <c r="AZ374" s="144" t="str">
        <f t="shared" si="445"/>
        <v/>
      </c>
      <c r="BA374" s="144"/>
      <c r="BB374" s="146" t="str">
        <f t="shared" si="404"/>
        <v/>
      </c>
      <c r="BC374" s="66" t="str">
        <f t="shared" si="443"/>
        <v/>
      </c>
      <c r="BD374" s="195" t="str">
        <f t="shared" si="405"/>
        <v/>
      </c>
      <c r="BF374" s="283"/>
      <c r="BG374" s="286" t="str">
        <f t="shared" si="406"/>
        <v/>
      </c>
      <c r="BY374" s="211" t="str">
        <f t="shared" si="407"/>
        <v/>
      </c>
      <c r="BZ374" s="150" t="str">
        <f t="shared" si="408"/>
        <v/>
      </c>
      <c r="CB374" s="54" t="str">
        <f t="shared" si="442"/>
        <v/>
      </c>
      <c r="CD374" s="54" t="str">
        <f t="shared" si="409"/>
        <v/>
      </c>
      <c r="CF374" s="54" t="str">
        <f t="shared" si="410"/>
        <v/>
      </c>
      <c r="CH374" s="150" t="str">
        <f t="shared" si="411"/>
        <v/>
      </c>
      <c r="CI374" s="290"/>
      <c r="CJ374" s="150" t="str">
        <f t="shared" si="412"/>
        <v/>
      </c>
      <c r="CK374" s="290"/>
      <c r="CL374" s="54" t="str">
        <f t="shared" si="431"/>
        <v/>
      </c>
      <c r="CM374" s="290"/>
      <c r="CN374" s="150" t="str">
        <f t="shared" si="413"/>
        <v/>
      </c>
      <c r="CO374" s="290"/>
      <c r="CP374" s="150" t="str">
        <f t="shared" si="414"/>
        <v/>
      </c>
      <c r="CQ374" s="290"/>
      <c r="CR374" s="150" t="str">
        <f t="shared" si="415"/>
        <v/>
      </c>
      <c r="CS374" s="290"/>
      <c r="CT374" s="150" t="str">
        <f t="shared" si="416"/>
        <v/>
      </c>
      <c r="CU374" s="150"/>
      <c r="CV374" s="150" t="str">
        <f t="shared" si="417"/>
        <v/>
      </c>
      <c r="CW374" s="94"/>
      <c r="CX374" s="151" t="str">
        <f t="shared" si="458"/>
        <v/>
      </c>
      <c r="CY374" s="151" t="str">
        <f t="shared" si="459"/>
        <v/>
      </c>
      <c r="CZ374" s="152"/>
      <c r="DA374" s="373" t="str">
        <f t="shared" si="432"/>
        <v/>
      </c>
      <c r="DC374" s="153">
        <f t="shared" si="418"/>
        <v>0</v>
      </c>
      <c r="DD374" s="153">
        <f t="shared" si="419"/>
        <v>0</v>
      </c>
      <c r="DE374" s="153">
        <f t="shared" si="420"/>
        <v>0</v>
      </c>
      <c r="DF374" s="158">
        <f t="shared" si="421"/>
        <v>-4.7000000000000002E-3</v>
      </c>
      <c r="DG374" s="159">
        <f t="shared" si="433"/>
        <v>-1.1703000000000001</v>
      </c>
      <c r="DH374" s="158">
        <f t="shared" si="422"/>
        <v>3.1999999999999997E-3</v>
      </c>
      <c r="DI374" s="159">
        <f t="shared" si="434"/>
        <v>0.79679999999999995</v>
      </c>
      <c r="DJ374" s="158">
        <f t="shared" si="423"/>
        <v>-2.7000000000000001E-3</v>
      </c>
      <c r="DK374" s="159">
        <f t="shared" si="435"/>
        <v>-0.67230000000000001</v>
      </c>
      <c r="DL374" s="158">
        <f t="shared" si="424"/>
        <v>1.1999999999999999E-3</v>
      </c>
      <c r="DM374" s="159">
        <f t="shared" si="436"/>
        <v>0.29879999999999995</v>
      </c>
      <c r="DN374" s="158">
        <f t="shared" si="425"/>
        <v>1.46E-2</v>
      </c>
      <c r="DO374" s="159">
        <f t="shared" si="437"/>
        <v>3.6354000000000002</v>
      </c>
      <c r="DP374" s="158">
        <f t="shared" si="426"/>
        <v>-1.2999999999999999E-2</v>
      </c>
      <c r="DQ374" s="159">
        <f t="shared" si="438"/>
        <v>-3.2369999999999997</v>
      </c>
      <c r="DR374" s="158">
        <f t="shared" si="427"/>
        <v>-6.7000000000000002E-3</v>
      </c>
      <c r="DS374" s="159">
        <f t="shared" si="439"/>
        <v>-1.6683000000000001</v>
      </c>
      <c r="DT374" s="158">
        <f t="shared" si="428"/>
        <v>-1.2999999999999999E-2</v>
      </c>
      <c r="DU374" s="159">
        <f t="shared" si="440"/>
        <v>-3.2369999999999997</v>
      </c>
      <c r="DV374" s="158">
        <f t="shared" si="429"/>
        <v>-6.7000000000000002E-3</v>
      </c>
      <c r="DW374" s="160">
        <f t="shared" si="441"/>
        <v>-1.6683000000000001</v>
      </c>
    </row>
    <row r="375" spans="1:127" ht="24.95" customHeight="1" x14ac:dyDescent="0.2">
      <c r="A375" s="272">
        <v>366</v>
      </c>
      <c r="B375" s="336"/>
      <c r="C375" s="332"/>
      <c r="D375" s="333"/>
      <c r="E375" s="334"/>
      <c r="F375" s="335"/>
      <c r="G375" s="334"/>
      <c r="H375" s="371"/>
      <c r="I375" s="334"/>
      <c r="J375" s="334"/>
      <c r="K375" s="334"/>
      <c r="L375" s="334"/>
      <c r="M375" s="334"/>
      <c r="N375" s="334"/>
      <c r="O375" s="337"/>
      <c r="P375" s="337"/>
      <c r="Q375" s="338" t="str">
        <f t="shared" si="392"/>
        <v xml:space="preserve"> </v>
      </c>
      <c r="R375" s="339" t="str">
        <f t="shared" si="393"/>
        <v/>
      </c>
      <c r="S375" s="340" t="str">
        <f t="shared" si="446"/>
        <v/>
      </c>
      <c r="T375" s="341" t="str">
        <f t="shared" si="394"/>
        <v/>
      </c>
      <c r="U375" s="341" t="str">
        <f t="shared" si="395"/>
        <v/>
      </c>
      <c r="V375" s="341" t="str">
        <f t="shared" si="396"/>
        <v/>
      </c>
      <c r="W375" s="341" t="str">
        <f t="shared" si="397"/>
        <v/>
      </c>
      <c r="X375" s="340" t="str">
        <f t="shared" si="447"/>
        <v/>
      </c>
      <c r="Y375" s="342" t="str">
        <f t="shared" si="448"/>
        <v/>
      </c>
      <c r="Z375" s="343" t="str">
        <f t="shared" si="449"/>
        <v/>
      </c>
      <c r="AA375" s="344" t="str">
        <f t="shared" si="450"/>
        <v/>
      </c>
      <c r="AB375" s="345" t="str">
        <f t="shared" si="398"/>
        <v/>
      </c>
      <c r="AC375" s="346" t="str">
        <f t="shared" si="399"/>
        <v/>
      </c>
      <c r="AD375" s="346" t="str">
        <f t="shared" si="400"/>
        <v/>
      </c>
      <c r="AE375" s="344" t="str">
        <f t="shared" si="451"/>
        <v/>
      </c>
      <c r="AF375" s="346" t="str">
        <f t="shared" si="401"/>
        <v/>
      </c>
      <c r="AG375" s="344" t="str">
        <f t="shared" si="452"/>
        <v/>
      </c>
      <c r="AH375" s="344" t="str">
        <f t="shared" si="453"/>
        <v/>
      </c>
      <c r="AI375" s="344" t="str">
        <f t="shared" si="454"/>
        <v/>
      </c>
      <c r="AJ375" s="346" t="str">
        <f t="shared" si="455"/>
        <v/>
      </c>
      <c r="AK375" s="346" t="str">
        <f t="shared" si="456"/>
        <v/>
      </c>
      <c r="AL375" s="347" t="str">
        <f t="shared" si="457"/>
        <v/>
      </c>
      <c r="AM375" s="141"/>
      <c r="AN375" s="141"/>
      <c r="AO375" s="142"/>
      <c r="AP375" s="58">
        <f t="shared" si="402"/>
        <v>0</v>
      </c>
      <c r="AQ375" s="94">
        <f>SUM(AP$10:AP375)</f>
        <v>0</v>
      </c>
      <c r="AR375" s="143">
        <f t="shared" si="462"/>
        <v>0.1</v>
      </c>
      <c r="AS375" s="144" t="str">
        <f t="shared" si="403"/>
        <v/>
      </c>
      <c r="AT375" s="144" t="str">
        <f t="shared" si="430"/>
        <v/>
      </c>
      <c r="AU375" s="145"/>
      <c r="AV375" s="58">
        <f t="shared" si="460"/>
        <v>0</v>
      </c>
      <c r="AW375" s="318">
        <f>SUM(AV$10:AV375)</f>
        <v>0</v>
      </c>
      <c r="AX375" s="319">
        <f t="shared" si="461"/>
        <v>0.1</v>
      </c>
      <c r="AY375" s="144" t="str">
        <f t="shared" si="444"/>
        <v/>
      </c>
      <c r="AZ375" s="144" t="str">
        <f t="shared" si="445"/>
        <v/>
      </c>
      <c r="BA375" s="144"/>
      <c r="BB375" s="146" t="str">
        <f t="shared" si="404"/>
        <v/>
      </c>
      <c r="BC375" s="66" t="str">
        <f t="shared" si="443"/>
        <v/>
      </c>
      <c r="BD375" s="195" t="str">
        <f t="shared" si="405"/>
        <v/>
      </c>
      <c r="BF375" s="283"/>
      <c r="BG375" s="286" t="str">
        <f t="shared" si="406"/>
        <v/>
      </c>
      <c r="BY375" s="211" t="str">
        <f t="shared" si="407"/>
        <v/>
      </c>
      <c r="BZ375" s="150" t="str">
        <f t="shared" si="408"/>
        <v/>
      </c>
      <c r="CB375" s="54" t="str">
        <f t="shared" si="442"/>
        <v/>
      </c>
      <c r="CD375" s="54" t="str">
        <f t="shared" si="409"/>
        <v/>
      </c>
      <c r="CF375" s="54" t="str">
        <f t="shared" si="410"/>
        <v/>
      </c>
      <c r="CH375" s="150" t="str">
        <f t="shared" si="411"/>
        <v/>
      </c>
      <c r="CI375" s="290"/>
      <c r="CJ375" s="150" t="str">
        <f t="shared" si="412"/>
        <v/>
      </c>
      <c r="CK375" s="290"/>
      <c r="CL375" s="54" t="str">
        <f t="shared" si="431"/>
        <v/>
      </c>
      <c r="CM375" s="290"/>
      <c r="CN375" s="150" t="str">
        <f t="shared" si="413"/>
        <v/>
      </c>
      <c r="CO375" s="290"/>
      <c r="CP375" s="150" t="str">
        <f t="shared" si="414"/>
        <v/>
      </c>
      <c r="CQ375" s="290"/>
      <c r="CR375" s="150" t="str">
        <f t="shared" si="415"/>
        <v/>
      </c>
      <c r="CS375" s="290"/>
      <c r="CT375" s="150" t="str">
        <f t="shared" si="416"/>
        <v/>
      </c>
      <c r="CU375" s="150"/>
      <c r="CV375" s="150" t="str">
        <f t="shared" si="417"/>
        <v/>
      </c>
      <c r="CW375" s="94"/>
      <c r="CX375" s="151" t="str">
        <f t="shared" si="458"/>
        <v/>
      </c>
      <c r="CY375" s="151" t="str">
        <f t="shared" si="459"/>
        <v/>
      </c>
      <c r="CZ375" s="152"/>
      <c r="DA375" s="373" t="str">
        <f t="shared" si="432"/>
        <v/>
      </c>
      <c r="DC375" s="153">
        <f t="shared" si="418"/>
        <v>0</v>
      </c>
      <c r="DD375" s="153">
        <f t="shared" si="419"/>
        <v>0</v>
      </c>
      <c r="DE375" s="153">
        <f t="shared" si="420"/>
        <v>0</v>
      </c>
      <c r="DF375" s="158">
        <f t="shared" si="421"/>
        <v>-4.7000000000000002E-3</v>
      </c>
      <c r="DG375" s="159">
        <f t="shared" si="433"/>
        <v>-1.1703000000000001</v>
      </c>
      <c r="DH375" s="158">
        <f t="shared" si="422"/>
        <v>3.1999999999999997E-3</v>
      </c>
      <c r="DI375" s="159">
        <f t="shared" si="434"/>
        <v>0.79679999999999995</v>
      </c>
      <c r="DJ375" s="158">
        <f t="shared" si="423"/>
        <v>-2.7000000000000001E-3</v>
      </c>
      <c r="DK375" s="159">
        <f t="shared" si="435"/>
        <v>-0.67230000000000001</v>
      </c>
      <c r="DL375" s="158">
        <f t="shared" si="424"/>
        <v>1.1999999999999999E-3</v>
      </c>
      <c r="DM375" s="159">
        <f t="shared" si="436"/>
        <v>0.29879999999999995</v>
      </c>
      <c r="DN375" s="158">
        <f t="shared" si="425"/>
        <v>1.46E-2</v>
      </c>
      <c r="DO375" s="159">
        <f t="shared" si="437"/>
        <v>3.6354000000000002</v>
      </c>
      <c r="DP375" s="158">
        <f t="shared" si="426"/>
        <v>-1.2999999999999999E-2</v>
      </c>
      <c r="DQ375" s="159">
        <f t="shared" si="438"/>
        <v>-3.2369999999999997</v>
      </c>
      <c r="DR375" s="158">
        <f t="shared" si="427"/>
        <v>-6.7000000000000002E-3</v>
      </c>
      <c r="DS375" s="159">
        <f t="shared" si="439"/>
        <v>-1.6683000000000001</v>
      </c>
      <c r="DT375" s="158">
        <f t="shared" si="428"/>
        <v>-1.2999999999999999E-2</v>
      </c>
      <c r="DU375" s="159">
        <f t="shared" si="440"/>
        <v>-3.2369999999999997</v>
      </c>
      <c r="DV375" s="158">
        <f t="shared" si="429"/>
        <v>-6.7000000000000002E-3</v>
      </c>
      <c r="DW375" s="160">
        <f t="shared" si="441"/>
        <v>-1.6683000000000001</v>
      </c>
    </row>
    <row r="376" spans="1:127" ht="24.95" customHeight="1" x14ac:dyDescent="0.2">
      <c r="A376" s="272">
        <v>367</v>
      </c>
      <c r="B376" s="336"/>
      <c r="C376" s="332"/>
      <c r="D376" s="333"/>
      <c r="E376" s="334"/>
      <c r="F376" s="335"/>
      <c r="G376" s="334"/>
      <c r="H376" s="371"/>
      <c r="I376" s="334"/>
      <c r="J376" s="334"/>
      <c r="K376" s="334"/>
      <c r="L376" s="334"/>
      <c r="M376" s="334"/>
      <c r="N376" s="334"/>
      <c r="O376" s="337"/>
      <c r="P376" s="337"/>
      <c r="Q376" s="338" t="str">
        <f t="shared" si="392"/>
        <v xml:space="preserve"> </v>
      </c>
      <c r="R376" s="339" t="str">
        <f t="shared" si="393"/>
        <v/>
      </c>
      <c r="S376" s="340" t="str">
        <f t="shared" si="446"/>
        <v/>
      </c>
      <c r="T376" s="341" t="str">
        <f t="shared" si="394"/>
        <v/>
      </c>
      <c r="U376" s="341" t="str">
        <f t="shared" si="395"/>
        <v/>
      </c>
      <c r="V376" s="341" t="str">
        <f t="shared" si="396"/>
        <v/>
      </c>
      <c r="W376" s="341" t="str">
        <f t="shared" si="397"/>
        <v/>
      </c>
      <c r="X376" s="340" t="str">
        <f t="shared" si="447"/>
        <v/>
      </c>
      <c r="Y376" s="342" t="str">
        <f t="shared" si="448"/>
        <v/>
      </c>
      <c r="Z376" s="343" t="str">
        <f t="shared" si="449"/>
        <v/>
      </c>
      <c r="AA376" s="344" t="str">
        <f t="shared" si="450"/>
        <v/>
      </c>
      <c r="AB376" s="345" t="str">
        <f t="shared" si="398"/>
        <v/>
      </c>
      <c r="AC376" s="346" t="str">
        <f t="shared" si="399"/>
        <v/>
      </c>
      <c r="AD376" s="346" t="str">
        <f t="shared" si="400"/>
        <v/>
      </c>
      <c r="AE376" s="344" t="str">
        <f t="shared" si="451"/>
        <v/>
      </c>
      <c r="AF376" s="346" t="str">
        <f t="shared" si="401"/>
        <v/>
      </c>
      <c r="AG376" s="344" t="str">
        <f t="shared" si="452"/>
        <v/>
      </c>
      <c r="AH376" s="344" t="str">
        <f t="shared" si="453"/>
        <v/>
      </c>
      <c r="AI376" s="344" t="str">
        <f t="shared" si="454"/>
        <v/>
      </c>
      <c r="AJ376" s="346" t="str">
        <f t="shared" si="455"/>
        <v/>
      </c>
      <c r="AK376" s="346" t="str">
        <f t="shared" si="456"/>
        <v/>
      </c>
      <c r="AL376" s="347" t="str">
        <f t="shared" si="457"/>
        <v/>
      </c>
      <c r="AM376" s="141"/>
      <c r="AN376" s="141"/>
      <c r="AO376" s="142"/>
      <c r="AP376" s="58">
        <f t="shared" si="402"/>
        <v>0</v>
      </c>
      <c r="AQ376" s="94">
        <f>SUM(AP$10:AP376)</f>
        <v>0</v>
      </c>
      <c r="AR376" s="143">
        <f t="shared" si="462"/>
        <v>0.1</v>
      </c>
      <c r="AS376" s="144" t="str">
        <f t="shared" si="403"/>
        <v/>
      </c>
      <c r="AT376" s="144" t="str">
        <f t="shared" si="430"/>
        <v/>
      </c>
      <c r="AU376" s="145"/>
      <c r="AV376" s="58">
        <f t="shared" si="460"/>
        <v>0</v>
      </c>
      <c r="AW376" s="318">
        <f>SUM(AV$10:AV376)</f>
        <v>0</v>
      </c>
      <c r="AX376" s="319">
        <f t="shared" si="461"/>
        <v>0.1</v>
      </c>
      <c r="AY376" s="144" t="str">
        <f t="shared" si="444"/>
        <v/>
      </c>
      <c r="AZ376" s="144" t="str">
        <f t="shared" si="445"/>
        <v/>
      </c>
      <c r="BA376" s="144"/>
      <c r="BB376" s="146" t="str">
        <f t="shared" si="404"/>
        <v/>
      </c>
      <c r="BC376" s="66" t="str">
        <f t="shared" si="443"/>
        <v/>
      </c>
      <c r="BD376" s="195" t="str">
        <f t="shared" si="405"/>
        <v/>
      </c>
      <c r="BF376" s="283"/>
      <c r="BG376" s="286" t="str">
        <f t="shared" si="406"/>
        <v/>
      </c>
      <c r="BY376" s="211" t="str">
        <f t="shared" si="407"/>
        <v/>
      </c>
      <c r="BZ376" s="150" t="str">
        <f t="shared" si="408"/>
        <v/>
      </c>
      <c r="CB376" s="54" t="str">
        <f t="shared" si="442"/>
        <v/>
      </c>
      <c r="CD376" s="54" t="str">
        <f t="shared" si="409"/>
        <v/>
      </c>
      <c r="CF376" s="54" t="str">
        <f t="shared" si="410"/>
        <v/>
      </c>
      <c r="CH376" s="150" t="str">
        <f t="shared" si="411"/>
        <v/>
      </c>
      <c r="CI376" s="290"/>
      <c r="CJ376" s="150" t="str">
        <f t="shared" si="412"/>
        <v/>
      </c>
      <c r="CK376" s="290"/>
      <c r="CL376" s="54" t="str">
        <f t="shared" si="431"/>
        <v/>
      </c>
      <c r="CM376" s="290"/>
      <c r="CN376" s="150" t="str">
        <f t="shared" si="413"/>
        <v/>
      </c>
      <c r="CO376" s="290"/>
      <c r="CP376" s="150" t="str">
        <f t="shared" si="414"/>
        <v/>
      </c>
      <c r="CQ376" s="290"/>
      <c r="CR376" s="150" t="str">
        <f t="shared" si="415"/>
        <v/>
      </c>
      <c r="CS376" s="290"/>
      <c r="CT376" s="150" t="str">
        <f t="shared" si="416"/>
        <v/>
      </c>
      <c r="CU376" s="150"/>
      <c r="CV376" s="150" t="str">
        <f t="shared" si="417"/>
        <v/>
      </c>
      <c r="CW376" s="94"/>
      <c r="CX376" s="151" t="str">
        <f t="shared" si="458"/>
        <v/>
      </c>
      <c r="CY376" s="151" t="str">
        <f t="shared" si="459"/>
        <v/>
      </c>
      <c r="CZ376" s="152"/>
      <c r="DA376" s="373" t="str">
        <f t="shared" si="432"/>
        <v/>
      </c>
      <c r="DC376" s="153">
        <f t="shared" si="418"/>
        <v>0</v>
      </c>
      <c r="DD376" s="153">
        <f t="shared" si="419"/>
        <v>0</v>
      </c>
      <c r="DE376" s="153">
        <f t="shared" si="420"/>
        <v>0</v>
      </c>
      <c r="DF376" s="158">
        <f t="shared" si="421"/>
        <v>-4.7000000000000002E-3</v>
      </c>
      <c r="DG376" s="159">
        <f t="shared" si="433"/>
        <v>-1.1703000000000001</v>
      </c>
      <c r="DH376" s="158">
        <f t="shared" si="422"/>
        <v>3.1999999999999997E-3</v>
      </c>
      <c r="DI376" s="159">
        <f t="shared" si="434"/>
        <v>0.79679999999999995</v>
      </c>
      <c r="DJ376" s="158">
        <f t="shared" si="423"/>
        <v>-2.7000000000000001E-3</v>
      </c>
      <c r="DK376" s="159">
        <f t="shared" si="435"/>
        <v>-0.67230000000000001</v>
      </c>
      <c r="DL376" s="158">
        <f t="shared" si="424"/>
        <v>1.1999999999999999E-3</v>
      </c>
      <c r="DM376" s="159">
        <f t="shared" si="436"/>
        <v>0.29879999999999995</v>
      </c>
      <c r="DN376" s="158">
        <f t="shared" si="425"/>
        <v>1.46E-2</v>
      </c>
      <c r="DO376" s="159">
        <f t="shared" si="437"/>
        <v>3.6354000000000002</v>
      </c>
      <c r="DP376" s="158">
        <f t="shared" si="426"/>
        <v>-1.2999999999999999E-2</v>
      </c>
      <c r="DQ376" s="159">
        <f t="shared" si="438"/>
        <v>-3.2369999999999997</v>
      </c>
      <c r="DR376" s="158">
        <f t="shared" si="427"/>
        <v>-6.7000000000000002E-3</v>
      </c>
      <c r="DS376" s="159">
        <f t="shared" si="439"/>
        <v>-1.6683000000000001</v>
      </c>
      <c r="DT376" s="158">
        <f t="shared" si="428"/>
        <v>-1.2999999999999999E-2</v>
      </c>
      <c r="DU376" s="159">
        <f t="shared" si="440"/>
        <v>-3.2369999999999997</v>
      </c>
      <c r="DV376" s="158">
        <f t="shared" si="429"/>
        <v>-6.7000000000000002E-3</v>
      </c>
      <c r="DW376" s="160">
        <f t="shared" si="441"/>
        <v>-1.6683000000000001</v>
      </c>
    </row>
    <row r="377" spans="1:127" ht="24.95" customHeight="1" x14ac:dyDescent="0.2">
      <c r="A377" s="272">
        <v>368</v>
      </c>
      <c r="B377" s="336"/>
      <c r="C377" s="332"/>
      <c r="D377" s="333"/>
      <c r="E377" s="334"/>
      <c r="F377" s="335"/>
      <c r="G377" s="334"/>
      <c r="H377" s="371"/>
      <c r="I377" s="334"/>
      <c r="J377" s="334"/>
      <c r="K377" s="334"/>
      <c r="L377" s="334"/>
      <c r="M377" s="334"/>
      <c r="N377" s="334"/>
      <c r="O377" s="337"/>
      <c r="P377" s="337"/>
      <c r="Q377" s="338" t="str">
        <f t="shared" si="392"/>
        <v xml:space="preserve"> </v>
      </c>
      <c r="R377" s="339" t="str">
        <f t="shared" si="393"/>
        <v/>
      </c>
      <c r="S377" s="340" t="str">
        <f t="shared" si="446"/>
        <v/>
      </c>
      <c r="T377" s="341" t="str">
        <f t="shared" si="394"/>
        <v/>
      </c>
      <c r="U377" s="341" t="str">
        <f t="shared" si="395"/>
        <v/>
      </c>
      <c r="V377" s="341" t="str">
        <f t="shared" si="396"/>
        <v/>
      </c>
      <c r="W377" s="341" t="str">
        <f t="shared" si="397"/>
        <v/>
      </c>
      <c r="X377" s="340" t="str">
        <f t="shared" si="447"/>
        <v/>
      </c>
      <c r="Y377" s="342" t="str">
        <f t="shared" si="448"/>
        <v/>
      </c>
      <c r="Z377" s="343" t="str">
        <f t="shared" si="449"/>
        <v/>
      </c>
      <c r="AA377" s="344" t="str">
        <f t="shared" si="450"/>
        <v/>
      </c>
      <c r="AB377" s="345" t="str">
        <f t="shared" si="398"/>
        <v/>
      </c>
      <c r="AC377" s="346" t="str">
        <f t="shared" si="399"/>
        <v/>
      </c>
      <c r="AD377" s="346" t="str">
        <f t="shared" si="400"/>
        <v/>
      </c>
      <c r="AE377" s="344" t="str">
        <f t="shared" si="451"/>
        <v/>
      </c>
      <c r="AF377" s="346" t="str">
        <f t="shared" si="401"/>
        <v/>
      </c>
      <c r="AG377" s="344" t="str">
        <f t="shared" si="452"/>
        <v/>
      </c>
      <c r="AH377" s="344" t="str">
        <f t="shared" si="453"/>
        <v/>
      </c>
      <c r="AI377" s="344" t="str">
        <f t="shared" si="454"/>
        <v/>
      </c>
      <c r="AJ377" s="346" t="str">
        <f t="shared" si="455"/>
        <v/>
      </c>
      <c r="AK377" s="346" t="str">
        <f t="shared" si="456"/>
        <v/>
      </c>
      <c r="AL377" s="347" t="str">
        <f t="shared" si="457"/>
        <v/>
      </c>
      <c r="AM377" s="141"/>
      <c r="AN377" s="141"/>
      <c r="AO377" s="142"/>
      <c r="AP377" s="58">
        <f t="shared" si="402"/>
        <v>0</v>
      </c>
      <c r="AQ377" s="94">
        <f>SUM(AP$10:AP377)</f>
        <v>0</v>
      </c>
      <c r="AR377" s="143">
        <f t="shared" si="462"/>
        <v>0.1</v>
      </c>
      <c r="AS377" s="144" t="str">
        <f t="shared" si="403"/>
        <v/>
      </c>
      <c r="AT377" s="144" t="str">
        <f t="shared" si="430"/>
        <v/>
      </c>
      <c r="AU377" s="145"/>
      <c r="AV377" s="58">
        <f t="shared" si="460"/>
        <v>0</v>
      </c>
      <c r="AW377" s="318">
        <f>SUM(AV$10:AV377)</f>
        <v>0</v>
      </c>
      <c r="AX377" s="319">
        <f t="shared" si="461"/>
        <v>0.1</v>
      </c>
      <c r="AY377" s="144" t="str">
        <f t="shared" si="444"/>
        <v/>
      </c>
      <c r="AZ377" s="144" t="str">
        <f t="shared" si="445"/>
        <v/>
      </c>
      <c r="BA377" s="144"/>
      <c r="BB377" s="146" t="str">
        <f t="shared" si="404"/>
        <v/>
      </c>
      <c r="BC377" s="66" t="str">
        <f t="shared" si="443"/>
        <v/>
      </c>
      <c r="BD377" s="195" t="str">
        <f t="shared" si="405"/>
        <v/>
      </c>
      <c r="BF377" s="283"/>
      <c r="BG377" s="286" t="str">
        <f t="shared" si="406"/>
        <v/>
      </c>
      <c r="BY377" s="211" t="str">
        <f t="shared" si="407"/>
        <v/>
      </c>
      <c r="BZ377" s="150" t="str">
        <f t="shared" si="408"/>
        <v/>
      </c>
      <c r="CB377" s="54" t="str">
        <f t="shared" si="442"/>
        <v/>
      </c>
      <c r="CD377" s="54" t="str">
        <f t="shared" si="409"/>
        <v/>
      </c>
      <c r="CF377" s="54" t="str">
        <f t="shared" si="410"/>
        <v/>
      </c>
      <c r="CH377" s="150" t="str">
        <f t="shared" si="411"/>
        <v/>
      </c>
      <c r="CI377" s="290"/>
      <c r="CJ377" s="150" t="str">
        <f t="shared" si="412"/>
        <v/>
      </c>
      <c r="CK377" s="290"/>
      <c r="CL377" s="54" t="str">
        <f t="shared" si="431"/>
        <v/>
      </c>
      <c r="CM377" s="290"/>
      <c r="CN377" s="150" t="str">
        <f t="shared" si="413"/>
        <v/>
      </c>
      <c r="CO377" s="290"/>
      <c r="CP377" s="150" t="str">
        <f t="shared" si="414"/>
        <v/>
      </c>
      <c r="CQ377" s="290"/>
      <c r="CR377" s="150" t="str">
        <f t="shared" si="415"/>
        <v/>
      </c>
      <c r="CS377" s="290"/>
      <c r="CT377" s="150" t="str">
        <f t="shared" si="416"/>
        <v/>
      </c>
      <c r="CU377" s="150"/>
      <c r="CV377" s="150" t="str">
        <f t="shared" si="417"/>
        <v/>
      </c>
      <c r="CW377" s="94"/>
      <c r="CX377" s="151" t="str">
        <f t="shared" si="458"/>
        <v/>
      </c>
      <c r="CY377" s="151" t="str">
        <f t="shared" si="459"/>
        <v/>
      </c>
      <c r="CZ377" s="152"/>
      <c r="DA377" s="373" t="str">
        <f t="shared" si="432"/>
        <v/>
      </c>
      <c r="DC377" s="153">
        <f t="shared" si="418"/>
        <v>0</v>
      </c>
      <c r="DD377" s="153">
        <f t="shared" si="419"/>
        <v>0</v>
      </c>
      <c r="DE377" s="153">
        <f t="shared" si="420"/>
        <v>0</v>
      </c>
      <c r="DF377" s="158">
        <f t="shared" si="421"/>
        <v>-4.7000000000000002E-3</v>
      </c>
      <c r="DG377" s="159">
        <f t="shared" si="433"/>
        <v>-1.1703000000000001</v>
      </c>
      <c r="DH377" s="158">
        <f t="shared" si="422"/>
        <v>3.1999999999999997E-3</v>
      </c>
      <c r="DI377" s="159">
        <f t="shared" si="434"/>
        <v>0.79679999999999995</v>
      </c>
      <c r="DJ377" s="158">
        <f t="shared" si="423"/>
        <v>-2.7000000000000001E-3</v>
      </c>
      <c r="DK377" s="159">
        <f t="shared" si="435"/>
        <v>-0.67230000000000001</v>
      </c>
      <c r="DL377" s="158">
        <f t="shared" si="424"/>
        <v>1.1999999999999999E-3</v>
      </c>
      <c r="DM377" s="159">
        <f t="shared" si="436"/>
        <v>0.29879999999999995</v>
      </c>
      <c r="DN377" s="158">
        <f t="shared" si="425"/>
        <v>1.46E-2</v>
      </c>
      <c r="DO377" s="159">
        <f t="shared" si="437"/>
        <v>3.6354000000000002</v>
      </c>
      <c r="DP377" s="158">
        <f t="shared" si="426"/>
        <v>-1.2999999999999999E-2</v>
      </c>
      <c r="DQ377" s="159">
        <f t="shared" si="438"/>
        <v>-3.2369999999999997</v>
      </c>
      <c r="DR377" s="158">
        <f t="shared" si="427"/>
        <v>-6.7000000000000002E-3</v>
      </c>
      <c r="DS377" s="159">
        <f t="shared" si="439"/>
        <v>-1.6683000000000001</v>
      </c>
      <c r="DT377" s="158">
        <f t="shared" si="428"/>
        <v>-1.2999999999999999E-2</v>
      </c>
      <c r="DU377" s="159">
        <f t="shared" si="440"/>
        <v>-3.2369999999999997</v>
      </c>
      <c r="DV377" s="158">
        <f t="shared" si="429"/>
        <v>-6.7000000000000002E-3</v>
      </c>
      <c r="DW377" s="160">
        <f t="shared" si="441"/>
        <v>-1.6683000000000001</v>
      </c>
    </row>
    <row r="378" spans="1:127" ht="24.95" customHeight="1" x14ac:dyDescent="0.2">
      <c r="A378" s="272">
        <v>369</v>
      </c>
      <c r="B378" s="336"/>
      <c r="C378" s="332"/>
      <c r="D378" s="333"/>
      <c r="E378" s="334"/>
      <c r="F378" s="335"/>
      <c r="G378" s="334"/>
      <c r="H378" s="371"/>
      <c r="I378" s="334"/>
      <c r="J378" s="334"/>
      <c r="K378" s="334"/>
      <c r="L378" s="334"/>
      <c r="M378" s="334"/>
      <c r="N378" s="334"/>
      <c r="O378" s="337"/>
      <c r="P378" s="337"/>
      <c r="Q378" s="338" t="str">
        <f t="shared" si="392"/>
        <v xml:space="preserve"> </v>
      </c>
      <c r="R378" s="339" t="str">
        <f t="shared" si="393"/>
        <v/>
      </c>
      <c r="S378" s="340" t="str">
        <f t="shared" si="446"/>
        <v/>
      </c>
      <c r="T378" s="341" t="str">
        <f t="shared" si="394"/>
        <v/>
      </c>
      <c r="U378" s="341" t="str">
        <f t="shared" si="395"/>
        <v/>
      </c>
      <c r="V378" s="341" t="str">
        <f t="shared" si="396"/>
        <v/>
      </c>
      <c r="W378" s="341" t="str">
        <f t="shared" si="397"/>
        <v/>
      </c>
      <c r="X378" s="340" t="str">
        <f t="shared" si="447"/>
        <v/>
      </c>
      <c r="Y378" s="342" t="str">
        <f t="shared" si="448"/>
        <v/>
      </c>
      <c r="Z378" s="343" t="str">
        <f t="shared" si="449"/>
        <v/>
      </c>
      <c r="AA378" s="344" t="str">
        <f t="shared" si="450"/>
        <v/>
      </c>
      <c r="AB378" s="345" t="str">
        <f t="shared" si="398"/>
        <v/>
      </c>
      <c r="AC378" s="346" t="str">
        <f t="shared" si="399"/>
        <v/>
      </c>
      <c r="AD378" s="346" t="str">
        <f t="shared" si="400"/>
        <v/>
      </c>
      <c r="AE378" s="344" t="str">
        <f t="shared" si="451"/>
        <v/>
      </c>
      <c r="AF378" s="346" t="str">
        <f t="shared" si="401"/>
        <v/>
      </c>
      <c r="AG378" s="344" t="str">
        <f t="shared" si="452"/>
        <v/>
      </c>
      <c r="AH378" s="344" t="str">
        <f t="shared" si="453"/>
        <v/>
      </c>
      <c r="AI378" s="344" t="str">
        <f t="shared" si="454"/>
        <v/>
      </c>
      <c r="AJ378" s="346" t="str">
        <f t="shared" si="455"/>
        <v/>
      </c>
      <c r="AK378" s="346" t="str">
        <f t="shared" si="456"/>
        <v/>
      </c>
      <c r="AL378" s="347" t="str">
        <f t="shared" si="457"/>
        <v/>
      </c>
      <c r="AM378" s="141"/>
      <c r="AN378" s="141"/>
      <c r="AO378" s="142"/>
      <c r="AP378" s="58">
        <f t="shared" si="402"/>
        <v>0</v>
      </c>
      <c r="AQ378" s="94">
        <f>SUM(AP$10:AP378)</f>
        <v>0</v>
      </c>
      <c r="AR378" s="143">
        <f t="shared" si="462"/>
        <v>0.1</v>
      </c>
      <c r="AS378" s="144" t="str">
        <f t="shared" si="403"/>
        <v/>
      </c>
      <c r="AT378" s="144" t="str">
        <f t="shared" si="430"/>
        <v/>
      </c>
      <c r="AU378" s="145"/>
      <c r="AV378" s="58">
        <f t="shared" si="460"/>
        <v>0</v>
      </c>
      <c r="AW378" s="318">
        <f>SUM(AV$10:AV378)</f>
        <v>0</v>
      </c>
      <c r="AX378" s="319">
        <f t="shared" si="461"/>
        <v>0.1</v>
      </c>
      <c r="AY378" s="144" t="str">
        <f t="shared" si="444"/>
        <v/>
      </c>
      <c r="AZ378" s="144" t="str">
        <f t="shared" si="445"/>
        <v/>
      </c>
      <c r="BA378" s="144"/>
      <c r="BB378" s="146" t="str">
        <f t="shared" si="404"/>
        <v/>
      </c>
      <c r="BC378" s="66" t="str">
        <f t="shared" si="443"/>
        <v/>
      </c>
      <c r="BD378" s="195" t="str">
        <f t="shared" si="405"/>
        <v/>
      </c>
      <c r="BF378" s="283"/>
      <c r="BG378" s="286" t="str">
        <f t="shared" si="406"/>
        <v/>
      </c>
      <c r="BY378" s="211" t="str">
        <f t="shared" si="407"/>
        <v/>
      </c>
      <c r="BZ378" s="150" t="str">
        <f t="shared" si="408"/>
        <v/>
      </c>
      <c r="CB378" s="54" t="str">
        <f t="shared" si="442"/>
        <v/>
      </c>
      <c r="CD378" s="54" t="str">
        <f t="shared" si="409"/>
        <v/>
      </c>
      <c r="CF378" s="54" t="str">
        <f t="shared" si="410"/>
        <v/>
      </c>
      <c r="CH378" s="150" t="str">
        <f t="shared" si="411"/>
        <v/>
      </c>
      <c r="CI378" s="290"/>
      <c r="CJ378" s="150" t="str">
        <f t="shared" si="412"/>
        <v/>
      </c>
      <c r="CK378" s="290"/>
      <c r="CL378" s="54" t="str">
        <f t="shared" si="431"/>
        <v/>
      </c>
      <c r="CM378" s="290"/>
      <c r="CN378" s="150" t="str">
        <f t="shared" si="413"/>
        <v/>
      </c>
      <c r="CO378" s="290"/>
      <c r="CP378" s="150" t="str">
        <f t="shared" si="414"/>
        <v/>
      </c>
      <c r="CQ378" s="290"/>
      <c r="CR378" s="150" t="str">
        <f t="shared" si="415"/>
        <v/>
      </c>
      <c r="CS378" s="290"/>
      <c r="CT378" s="150" t="str">
        <f t="shared" si="416"/>
        <v/>
      </c>
      <c r="CU378" s="150"/>
      <c r="CV378" s="150" t="str">
        <f t="shared" si="417"/>
        <v/>
      </c>
      <c r="CW378" s="94"/>
      <c r="CX378" s="151" t="str">
        <f t="shared" si="458"/>
        <v/>
      </c>
      <c r="CY378" s="151" t="str">
        <f t="shared" si="459"/>
        <v/>
      </c>
      <c r="CZ378" s="152"/>
      <c r="DA378" s="373" t="str">
        <f t="shared" si="432"/>
        <v/>
      </c>
      <c r="DC378" s="153">
        <f t="shared" si="418"/>
        <v>0</v>
      </c>
      <c r="DD378" s="153">
        <f t="shared" si="419"/>
        <v>0</v>
      </c>
      <c r="DE378" s="153">
        <f t="shared" si="420"/>
        <v>0</v>
      </c>
      <c r="DF378" s="158">
        <f t="shared" si="421"/>
        <v>-4.7000000000000002E-3</v>
      </c>
      <c r="DG378" s="159">
        <f t="shared" si="433"/>
        <v>-1.1703000000000001</v>
      </c>
      <c r="DH378" s="158">
        <f t="shared" si="422"/>
        <v>3.1999999999999997E-3</v>
      </c>
      <c r="DI378" s="159">
        <f t="shared" si="434"/>
        <v>0.79679999999999995</v>
      </c>
      <c r="DJ378" s="158">
        <f t="shared" si="423"/>
        <v>-2.7000000000000001E-3</v>
      </c>
      <c r="DK378" s="159">
        <f t="shared" si="435"/>
        <v>-0.67230000000000001</v>
      </c>
      <c r="DL378" s="158">
        <f t="shared" si="424"/>
        <v>1.1999999999999999E-3</v>
      </c>
      <c r="DM378" s="159">
        <f t="shared" si="436"/>
        <v>0.29879999999999995</v>
      </c>
      <c r="DN378" s="158">
        <f t="shared" si="425"/>
        <v>1.46E-2</v>
      </c>
      <c r="DO378" s="159">
        <f t="shared" si="437"/>
        <v>3.6354000000000002</v>
      </c>
      <c r="DP378" s="158">
        <f t="shared" si="426"/>
        <v>-1.2999999999999999E-2</v>
      </c>
      <c r="DQ378" s="159">
        <f t="shared" si="438"/>
        <v>-3.2369999999999997</v>
      </c>
      <c r="DR378" s="158">
        <f t="shared" si="427"/>
        <v>-6.7000000000000002E-3</v>
      </c>
      <c r="DS378" s="159">
        <f t="shared" si="439"/>
        <v>-1.6683000000000001</v>
      </c>
      <c r="DT378" s="158">
        <f t="shared" si="428"/>
        <v>-1.2999999999999999E-2</v>
      </c>
      <c r="DU378" s="159">
        <f t="shared" si="440"/>
        <v>-3.2369999999999997</v>
      </c>
      <c r="DV378" s="158">
        <f t="shared" si="429"/>
        <v>-6.7000000000000002E-3</v>
      </c>
      <c r="DW378" s="160">
        <f t="shared" si="441"/>
        <v>-1.6683000000000001</v>
      </c>
    </row>
    <row r="379" spans="1:127" ht="24.95" customHeight="1" x14ac:dyDescent="0.2">
      <c r="A379" s="272">
        <v>370</v>
      </c>
      <c r="B379" s="336"/>
      <c r="C379" s="332"/>
      <c r="D379" s="333"/>
      <c r="E379" s="334"/>
      <c r="F379" s="335"/>
      <c r="G379" s="334"/>
      <c r="H379" s="371"/>
      <c r="I379" s="334"/>
      <c r="J379" s="334"/>
      <c r="K379" s="334"/>
      <c r="L379" s="334"/>
      <c r="M379" s="334"/>
      <c r="N379" s="334"/>
      <c r="O379" s="337"/>
      <c r="P379" s="337"/>
      <c r="Q379" s="338" t="str">
        <f t="shared" si="392"/>
        <v xml:space="preserve"> </v>
      </c>
      <c r="R379" s="339" t="str">
        <f t="shared" si="393"/>
        <v/>
      </c>
      <c r="S379" s="340" t="str">
        <f t="shared" si="446"/>
        <v/>
      </c>
      <c r="T379" s="341" t="str">
        <f t="shared" si="394"/>
        <v/>
      </c>
      <c r="U379" s="341" t="str">
        <f t="shared" si="395"/>
        <v/>
      </c>
      <c r="V379" s="341" t="str">
        <f t="shared" si="396"/>
        <v/>
      </c>
      <c r="W379" s="341" t="str">
        <f t="shared" si="397"/>
        <v/>
      </c>
      <c r="X379" s="340" t="str">
        <f t="shared" si="447"/>
        <v/>
      </c>
      <c r="Y379" s="342" t="str">
        <f t="shared" si="448"/>
        <v/>
      </c>
      <c r="Z379" s="343" t="str">
        <f t="shared" si="449"/>
        <v/>
      </c>
      <c r="AA379" s="344" t="str">
        <f t="shared" si="450"/>
        <v/>
      </c>
      <c r="AB379" s="345" t="str">
        <f t="shared" si="398"/>
        <v/>
      </c>
      <c r="AC379" s="346" t="str">
        <f t="shared" si="399"/>
        <v/>
      </c>
      <c r="AD379" s="346" t="str">
        <f t="shared" si="400"/>
        <v/>
      </c>
      <c r="AE379" s="344" t="str">
        <f t="shared" si="451"/>
        <v/>
      </c>
      <c r="AF379" s="346" t="str">
        <f t="shared" si="401"/>
        <v/>
      </c>
      <c r="AG379" s="344" t="str">
        <f t="shared" si="452"/>
        <v/>
      </c>
      <c r="AH379" s="344" t="str">
        <f t="shared" si="453"/>
        <v/>
      </c>
      <c r="AI379" s="344" t="str">
        <f t="shared" si="454"/>
        <v/>
      </c>
      <c r="AJ379" s="346" t="str">
        <f t="shared" si="455"/>
        <v/>
      </c>
      <c r="AK379" s="346" t="str">
        <f t="shared" si="456"/>
        <v/>
      </c>
      <c r="AL379" s="347" t="str">
        <f t="shared" si="457"/>
        <v/>
      </c>
      <c r="AM379" s="141"/>
      <c r="AN379" s="141"/>
      <c r="AO379" s="142"/>
      <c r="AP379" s="58">
        <f t="shared" si="402"/>
        <v>0</v>
      </c>
      <c r="AQ379" s="94">
        <f>SUM(AP$10:AP379)</f>
        <v>0</v>
      </c>
      <c r="AR379" s="143">
        <f t="shared" si="462"/>
        <v>0.1</v>
      </c>
      <c r="AS379" s="144" t="str">
        <f t="shared" si="403"/>
        <v/>
      </c>
      <c r="AT379" s="144" t="str">
        <f t="shared" si="430"/>
        <v/>
      </c>
      <c r="AU379" s="145"/>
      <c r="AV379" s="58">
        <f t="shared" si="460"/>
        <v>0</v>
      </c>
      <c r="AW379" s="318">
        <f>SUM(AV$10:AV379)</f>
        <v>0</v>
      </c>
      <c r="AX379" s="319">
        <f t="shared" si="461"/>
        <v>0.1</v>
      </c>
      <c r="AY379" s="144" t="str">
        <f t="shared" si="444"/>
        <v/>
      </c>
      <c r="AZ379" s="144" t="str">
        <f t="shared" si="445"/>
        <v/>
      </c>
      <c r="BA379" s="144"/>
      <c r="BB379" s="146" t="str">
        <f t="shared" si="404"/>
        <v/>
      </c>
      <c r="BC379" s="66" t="str">
        <f t="shared" si="443"/>
        <v/>
      </c>
      <c r="BD379" s="195" t="str">
        <f t="shared" si="405"/>
        <v/>
      </c>
      <c r="BF379" s="283"/>
      <c r="BG379" s="286" t="str">
        <f t="shared" si="406"/>
        <v/>
      </c>
      <c r="BY379" s="211" t="str">
        <f t="shared" si="407"/>
        <v/>
      </c>
      <c r="BZ379" s="150" t="str">
        <f t="shared" si="408"/>
        <v/>
      </c>
      <c r="CB379" s="54" t="str">
        <f t="shared" si="442"/>
        <v/>
      </c>
      <c r="CD379" s="54" t="str">
        <f t="shared" si="409"/>
        <v/>
      </c>
      <c r="CF379" s="54" t="str">
        <f t="shared" si="410"/>
        <v/>
      </c>
      <c r="CH379" s="150" t="str">
        <f t="shared" si="411"/>
        <v/>
      </c>
      <c r="CI379" s="290"/>
      <c r="CJ379" s="150" t="str">
        <f t="shared" si="412"/>
        <v/>
      </c>
      <c r="CK379" s="290"/>
      <c r="CL379" s="54" t="str">
        <f t="shared" si="431"/>
        <v/>
      </c>
      <c r="CM379" s="290"/>
      <c r="CN379" s="150" t="str">
        <f t="shared" si="413"/>
        <v/>
      </c>
      <c r="CO379" s="290"/>
      <c r="CP379" s="150" t="str">
        <f t="shared" si="414"/>
        <v/>
      </c>
      <c r="CQ379" s="290"/>
      <c r="CR379" s="150" t="str">
        <f t="shared" si="415"/>
        <v/>
      </c>
      <c r="CS379" s="290"/>
      <c r="CT379" s="150" t="str">
        <f t="shared" si="416"/>
        <v/>
      </c>
      <c r="CU379" s="150"/>
      <c r="CV379" s="150" t="str">
        <f t="shared" si="417"/>
        <v/>
      </c>
      <c r="CW379" s="94"/>
      <c r="CX379" s="151" t="str">
        <f t="shared" si="458"/>
        <v/>
      </c>
      <c r="CY379" s="151" t="str">
        <f t="shared" si="459"/>
        <v/>
      </c>
      <c r="CZ379" s="152"/>
      <c r="DA379" s="373" t="str">
        <f t="shared" si="432"/>
        <v/>
      </c>
      <c r="DC379" s="153">
        <f t="shared" si="418"/>
        <v>0</v>
      </c>
      <c r="DD379" s="153">
        <f t="shared" si="419"/>
        <v>0</v>
      </c>
      <c r="DE379" s="153">
        <f t="shared" si="420"/>
        <v>0</v>
      </c>
      <c r="DF379" s="158">
        <f t="shared" si="421"/>
        <v>-4.7000000000000002E-3</v>
      </c>
      <c r="DG379" s="159">
        <f t="shared" si="433"/>
        <v>-1.1703000000000001</v>
      </c>
      <c r="DH379" s="158">
        <f t="shared" si="422"/>
        <v>3.1999999999999997E-3</v>
      </c>
      <c r="DI379" s="159">
        <f t="shared" si="434"/>
        <v>0.79679999999999995</v>
      </c>
      <c r="DJ379" s="158">
        <f t="shared" si="423"/>
        <v>-2.7000000000000001E-3</v>
      </c>
      <c r="DK379" s="159">
        <f t="shared" si="435"/>
        <v>-0.67230000000000001</v>
      </c>
      <c r="DL379" s="158">
        <f t="shared" si="424"/>
        <v>1.1999999999999999E-3</v>
      </c>
      <c r="DM379" s="159">
        <f t="shared" si="436"/>
        <v>0.29879999999999995</v>
      </c>
      <c r="DN379" s="158">
        <f t="shared" si="425"/>
        <v>1.46E-2</v>
      </c>
      <c r="DO379" s="159">
        <f t="shared" si="437"/>
        <v>3.6354000000000002</v>
      </c>
      <c r="DP379" s="158">
        <f t="shared" si="426"/>
        <v>-1.2999999999999999E-2</v>
      </c>
      <c r="DQ379" s="159">
        <f t="shared" si="438"/>
        <v>-3.2369999999999997</v>
      </c>
      <c r="DR379" s="158">
        <f t="shared" si="427"/>
        <v>-6.7000000000000002E-3</v>
      </c>
      <c r="DS379" s="159">
        <f t="shared" si="439"/>
        <v>-1.6683000000000001</v>
      </c>
      <c r="DT379" s="158">
        <f t="shared" si="428"/>
        <v>-1.2999999999999999E-2</v>
      </c>
      <c r="DU379" s="159">
        <f t="shared" si="440"/>
        <v>-3.2369999999999997</v>
      </c>
      <c r="DV379" s="158">
        <f t="shared" si="429"/>
        <v>-6.7000000000000002E-3</v>
      </c>
      <c r="DW379" s="160">
        <f t="shared" si="441"/>
        <v>-1.6683000000000001</v>
      </c>
    </row>
    <row r="380" spans="1:127" ht="24.95" customHeight="1" x14ac:dyDescent="0.2">
      <c r="A380" s="272">
        <v>371</v>
      </c>
      <c r="B380" s="336"/>
      <c r="C380" s="332"/>
      <c r="D380" s="333"/>
      <c r="E380" s="334"/>
      <c r="F380" s="335"/>
      <c r="G380" s="334"/>
      <c r="H380" s="371"/>
      <c r="I380" s="334"/>
      <c r="J380" s="334"/>
      <c r="K380" s="334"/>
      <c r="L380" s="334"/>
      <c r="M380" s="334"/>
      <c r="N380" s="334"/>
      <c r="O380" s="337"/>
      <c r="P380" s="337"/>
      <c r="Q380" s="338" t="str">
        <f t="shared" si="392"/>
        <v xml:space="preserve"> </v>
      </c>
      <c r="R380" s="339" t="str">
        <f t="shared" si="393"/>
        <v/>
      </c>
      <c r="S380" s="340" t="str">
        <f t="shared" si="446"/>
        <v/>
      </c>
      <c r="T380" s="341" t="str">
        <f t="shared" si="394"/>
        <v/>
      </c>
      <c r="U380" s="341" t="str">
        <f t="shared" si="395"/>
        <v/>
      </c>
      <c r="V380" s="341" t="str">
        <f t="shared" si="396"/>
        <v/>
      </c>
      <c r="W380" s="341" t="str">
        <f t="shared" si="397"/>
        <v/>
      </c>
      <c r="X380" s="340" t="str">
        <f t="shared" si="447"/>
        <v/>
      </c>
      <c r="Y380" s="342" t="str">
        <f t="shared" si="448"/>
        <v/>
      </c>
      <c r="Z380" s="343" t="str">
        <f t="shared" si="449"/>
        <v/>
      </c>
      <c r="AA380" s="344" t="str">
        <f t="shared" si="450"/>
        <v/>
      </c>
      <c r="AB380" s="345" t="str">
        <f t="shared" si="398"/>
        <v/>
      </c>
      <c r="AC380" s="346" t="str">
        <f t="shared" si="399"/>
        <v/>
      </c>
      <c r="AD380" s="346" t="str">
        <f t="shared" si="400"/>
        <v/>
      </c>
      <c r="AE380" s="344" t="str">
        <f t="shared" si="451"/>
        <v/>
      </c>
      <c r="AF380" s="346" t="str">
        <f t="shared" si="401"/>
        <v/>
      </c>
      <c r="AG380" s="344" t="str">
        <f t="shared" si="452"/>
        <v/>
      </c>
      <c r="AH380" s="344" t="str">
        <f t="shared" si="453"/>
        <v/>
      </c>
      <c r="AI380" s="344" t="str">
        <f t="shared" si="454"/>
        <v/>
      </c>
      <c r="AJ380" s="346" t="str">
        <f t="shared" si="455"/>
        <v/>
      </c>
      <c r="AK380" s="346" t="str">
        <f t="shared" si="456"/>
        <v/>
      </c>
      <c r="AL380" s="347" t="str">
        <f t="shared" si="457"/>
        <v/>
      </c>
      <c r="AM380" s="141"/>
      <c r="AN380" s="141"/>
      <c r="AO380" s="142"/>
      <c r="AP380" s="58">
        <f t="shared" si="402"/>
        <v>0</v>
      </c>
      <c r="AQ380" s="94">
        <f>SUM(AP$10:AP380)</f>
        <v>0</v>
      </c>
      <c r="AR380" s="143">
        <f t="shared" si="462"/>
        <v>0.1</v>
      </c>
      <c r="AS380" s="144" t="str">
        <f t="shared" si="403"/>
        <v/>
      </c>
      <c r="AT380" s="144" t="str">
        <f t="shared" si="430"/>
        <v/>
      </c>
      <c r="AU380" s="145"/>
      <c r="AV380" s="58">
        <f t="shared" si="460"/>
        <v>0</v>
      </c>
      <c r="AW380" s="318">
        <f>SUM(AV$10:AV380)</f>
        <v>0</v>
      </c>
      <c r="AX380" s="319">
        <f t="shared" si="461"/>
        <v>0.1</v>
      </c>
      <c r="AY380" s="144" t="str">
        <f t="shared" si="444"/>
        <v/>
      </c>
      <c r="AZ380" s="144" t="str">
        <f t="shared" si="445"/>
        <v/>
      </c>
      <c r="BA380" s="144"/>
      <c r="BB380" s="146" t="str">
        <f t="shared" si="404"/>
        <v/>
      </c>
      <c r="BC380" s="66" t="str">
        <f t="shared" si="443"/>
        <v/>
      </c>
      <c r="BD380" s="195" t="str">
        <f t="shared" si="405"/>
        <v/>
      </c>
      <c r="BF380" s="283"/>
      <c r="BG380" s="286" t="str">
        <f t="shared" si="406"/>
        <v/>
      </c>
      <c r="BY380" s="211" t="str">
        <f t="shared" si="407"/>
        <v/>
      </c>
      <c r="BZ380" s="150" t="str">
        <f t="shared" si="408"/>
        <v/>
      </c>
      <c r="CB380" s="54" t="str">
        <f t="shared" si="442"/>
        <v/>
      </c>
      <c r="CD380" s="54" t="str">
        <f t="shared" si="409"/>
        <v/>
      </c>
      <c r="CF380" s="54" t="str">
        <f t="shared" si="410"/>
        <v/>
      </c>
      <c r="CH380" s="150" t="str">
        <f t="shared" si="411"/>
        <v/>
      </c>
      <c r="CI380" s="290"/>
      <c r="CJ380" s="150" t="str">
        <f t="shared" si="412"/>
        <v/>
      </c>
      <c r="CK380" s="290"/>
      <c r="CL380" s="54" t="str">
        <f t="shared" si="431"/>
        <v/>
      </c>
      <c r="CM380" s="290"/>
      <c r="CN380" s="150" t="str">
        <f t="shared" si="413"/>
        <v/>
      </c>
      <c r="CO380" s="290"/>
      <c r="CP380" s="150" t="str">
        <f t="shared" si="414"/>
        <v/>
      </c>
      <c r="CQ380" s="290"/>
      <c r="CR380" s="150" t="str">
        <f t="shared" si="415"/>
        <v/>
      </c>
      <c r="CS380" s="290"/>
      <c r="CT380" s="150" t="str">
        <f t="shared" si="416"/>
        <v/>
      </c>
      <c r="CU380" s="150"/>
      <c r="CV380" s="150" t="str">
        <f t="shared" si="417"/>
        <v/>
      </c>
      <c r="CW380" s="94"/>
      <c r="CX380" s="151" t="str">
        <f t="shared" si="458"/>
        <v/>
      </c>
      <c r="CY380" s="151" t="str">
        <f t="shared" si="459"/>
        <v/>
      </c>
      <c r="CZ380" s="152"/>
      <c r="DA380" s="373" t="str">
        <f t="shared" si="432"/>
        <v/>
      </c>
      <c r="DC380" s="153">
        <f t="shared" si="418"/>
        <v>0</v>
      </c>
      <c r="DD380" s="153">
        <f t="shared" si="419"/>
        <v>0</v>
      </c>
      <c r="DE380" s="153">
        <f t="shared" si="420"/>
        <v>0</v>
      </c>
      <c r="DF380" s="158">
        <f t="shared" si="421"/>
        <v>-4.7000000000000002E-3</v>
      </c>
      <c r="DG380" s="159">
        <f t="shared" si="433"/>
        <v>-1.1703000000000001</v>
      </c>
      <c r="DH380" s="158">
        <f t="shared" si="422"/>
        <v>3.1999999999999997E-3</v>
      </c>
      <c r="DI380" s="159">
        <f t="shared" si="434"/>
        <v>0.79679999999999995</v>
      </c>
      <c r="DJ380" s="158">
        <f t="shared" si="423"/>
        <v>-2.7000000000000001E-3</v>
      </c>
      <c r="DK380" s="159">
        <f t="shared" si="435"/>
        <v>-0.67230000000000001</v>
      </c>
      <c r="DL380" s="158">
        <f t="shared" si="424"/>
        <v>1.1999999999999999E-3</v>
      </c>
      <c r="DM380" s="159">
        <f t="shared" si="436"/>
        <v>0.29879999999999995</v>
      </c>
      <c r="DN380" s="158">
        <f t="shared" si="425"/>
        <v>1.46E-2</v>
      </c>
      <c r="DO380" s="159">
        <f t="shared" si="437"/>
        <v>3.6354000000000002</v>
      </c>
      <c r="DP380" s="158">
        <f t="shared" si="426"/>
        <v>-1.2999999999999999E-2</v>
      </c>
      <c r="DQ380" s="159">
        <f t="shared" si="438"/>
        <v>-3.2369999999999997</v>
      </c>
      <c r="DR380" s="158">
        <f t="shared" si="427"/>
        <v>-6.7000000000000002E-3</v>
      </c>
      <c r="DS380" s="159">
        <f t="shared" si="439"/>
        <v>-1.6683000000000001</v>
      </c>
      <c r="DT380" s="158">
        <f t="shared" si="428"/>
        <v>-1.2999999999999999E-2</v>
      </c>
      <c r="DU380" s="159">
        <f t="shared" si="440"/>
        <v>-3.2369999999999997</v>
      </c>
      <c r="DV380" s="158">
        <f t="shared" si="429"/>
        <v>-6.7000000000000002E-3</v>
      </c>
      <c r="DW380" s="160">
        <f t="shared" si="441"/>
        <v>-1.6683000000000001</v>
      </c>
    </row>
    <row r="381" spans="1:127" ht="24.95" customHeight="1" x14ac:dyDescent="0.2">
      <c r="A381" s="272">
        <v>372</v>
      </c>
      <c r="B381" s="336"/>
      <c r="C381" s="332"/>
      <c r="D381" s="333"/>
      <c r="E381" s="334"/>
      <c r="F381" s="335"/>
      <c r="G381" s="334"/>
      <c r="H381" s="371"/>
      <c r="I381" s="334"/>
      <c r="J381" s="334"/>
      <c r="K381" s="334"/>
      <c r="L381" s="334"/>
      <c r="M381" s="334"/>
      <c r="N381" s="334"/>
      <c r="O381" s="337"/>
      <c r="P381" s="337"/>
      <c r="Q381" s="338" t="str">
        <f t="shared" si="392"/>
        <v xml:space="preserve"> </v>
      </c>
      <c r="R381" s="339" t="str">
        <f t="shared" si="393"/>
        <v/>
      </c>
      <c r="S381" s="340" t="str">
        <f t="shared" si="446"/>
        <v/>
      </c>
      <c r="T381" s="341" t="str">
        <f t="shared" si="394"/>
        <v/>
      </c>
      <c r="U381" s="341" t="str">
        <f t="shared" si="395"/>
        <v/>
      </c>
      <c r="V381" s="341" t="str">
        <f t="shared" si="396"/>
        <v/>
      </c>
      <c r="W381" s="341" t="str">
        <f t="shared" si="397"/>
        <v/>
      </c>
      <c r="X381" s="340" t="str">
        <f t="shared" si="447"/>
        <v/>
      </c>
      <c r="Y381" s="342" t="str">
        <f t="shared" si="448"/>
        <v/>
      </c>
      <c r="Z381" s="343" t="str">
        <f t="shared" si="449"/>
        <v/>
      </c>
      <c r="AA381" s="344" t="str">
        <f t="shared" si="450"/>
        <v/>
      </c>
      <c r="AB381" s="345" t="str">
        <f t="shared" si="398"/>
        <v/>
      </c>
      <c r="AC381" s="346" t="str">
        <f t="shared" si="399"/>
        <v/>
      </c>
      <c r="AD381" s="346" t="str">
        <f t="shared" si="400"/>
        <v/>
      </c>
      <c r="AE381" s="344" t="str">
        <f t="shared" si="451"/>
        <v/>
      </c>
      <c r="AF381" s="346" t="str">
        <f t="shared" si="401"/>
        <v/>
      </c>
      <c r="AG381" s="344" t="str">
        <f t="shared" si="452"/>
        <v/>
      </c>
      <c r="AH381" s="344" t="str">
        <f t="shared" si="453"/>
        <v/>
      </c>
      <c r="AI381" s="344" t="str">
        <f t="shared" si="454"/>
        <v/>
      </c>
      <c r="AJ381" s="346" t="str">
        <f t="shared" si="455"/>
        <v/>
      </c>
      <c r="AK381" s="346" t="str">
        <f t="shared" si="456"/>
        <v/>
      </c>
      <c r="AL381" s="347" t="str">
        <f t="shared" si="457"/>
        <v/>
      </c>
      <c r="AM381" s="141"/>
      <c r="AN381" s="141"/>
      <c r="AO381" s="142"/>
      <c r="AP381" s="58">
        <f t="shared" si="402"/>
        <v>0</v>
      </c>
      <c r="AQ381" s="94">
        <f>SUM(AP$10:AP381)</f>
        <v>0</v>
      </c>
      <c r="AR381" s="143">
        <f t="shared" si="462"/>
        <v>0.1</v>
      </c>
      <c r="AS381" s="144" t="str">
        <f t="shared" si="403"/>
        <v/>
      </c>
      <c r="AT381" s="144" t="str">
        <f t="shared" si="430"/>
        <v/>
      </c>
      <c r="AU381" s="145"/>
      <c r="AV381" s="58">
        <f t="shared" si="460"/>
        <v>0</v>
      </c>
      <c r="AW381" s="318">
        <f>SUM(AV$10:AV381)</f>
        <v>0</v>
      </c>
      <c r="AX381" s="319">
        <f t="shared" si="461"/>
        <v>0.1</v>
      </c>
      <c r="AY381" s="144" t="str">
        <f t="shared" si="444"/>
        <v/>
      </c>
      <c r="AZ381" s="144" t="str">
        <f t="shared" si="445"/>
        <v/>
      </c>
      <c r="BA381" s="144"/>
      <c r="BB381" s="146" t="str">
        <f t="shared" si="404"/>
        <v/>
      </c>
      <c r="BC381" s="66" t="str">
        <f t="shared" si="443"/>
        <v/>
      </c>
      <c r="BD381" s="195" t="str">
        <f t="shared" si="405"/>
        <v/>
      </c>
      <c r="BF381" s="283"/>
      <c r="BG381" s="286" t="str">
        <f t="shared" si="406"/>
        <v/>
      </c>
      <c r="BY381" s="211" t="str">
        <f t="shared" si="407"/>
        <v/>
      </c>
      <c r="BZ381" s="150" t="str">
        <f t="shared" si="408"/>
        <v/>
      </c>
      <c r="CB381" s="54" t="str">
        <f t="shared" si="442"/>
        <v/>
      </c>
      <c r="CD381" s="54" t="str">
        <f t="shared" si="409"/>
        <v/>
      </c>
      <c r="CF381" s="54" t="str">
        <f t="shared" si="410"/>
        <v/>
      </c>
      <c r="CH381" s="150" t="str">
        <f t="shared" si="411"/>
        <v/>
      </c>
      <c r="CI381" s="290"/>
      <c r="CJ381" s="150" t="str">
        <f t="shared" si="412"/>
        <v/>
      </c>
      <c r="CK381" s="290"/>
      <c r="CL381" s="54" t="str">
        <f t="shared" si="431"/>
        <v/>
      </c>
      <c r="CM381" s="290"/>
      <c r="CN381" s="150" t="str">
        <f t="shared" si="413"/>
        <v/>
      </c>
      <c r="CO381" s="290"/>
      <c r="CP381" s="150" t="str">
        <f t="shared" si="414"/>
        <v/>
      </c>
      <c r="CQ381" s="290"/>
      <c r="CR381" s="150" t="str">
        <f t="shared" si="415"/>
        <v/>
      </c>
      <c r="CS381" s="290"/>
      <c r="CT381" s="150" t="str">
        <f t="shared" si="416"/>
        <v/>
      </c>
      <c r="CU381" s="150"/>
      <c r="CV381" s="150" t="str">
        <f t="shared" si="417"/>
        <v/>
      </c>
      <c r="CW381" s="94"/>
      <c r="CX381" s="151" t="str">
        <f t="shared" si="458"/>
        <v/>
      </c>
      <c r="CY381" s="151" t="str">
        <f t="shared" si="459"/>
        <v/>
      </c>
      <c r="CZ381" s="152"/>
      <c r="DA381" s="373" t="str">
        <f t="shared" si="432"/>
        <v/>
      </c>
      <c r="DC381" s="153">
        <f t="shared" si="418"/>
        <v>0</v>
      </c>
      <c r="DD381" s="153">
        <f t="shared" si="419"/>
        <v>0</v>
      </c>
      <c r="DE381" s="153">
        <f t="shared" si="420"/>
        <v>0</v>
      </c>
      <c r="DF381" s="158">
        <f t="shared" si="421"/>
        <v>-4.7000000000000002E-3</v>
      </c>
      <c r="DG381" s="159">
        <f t="shared" si="433"/>
        <v>-1.1703000000000001</v>
      </c>
      <c r="DH381" s="158">
        <f t="shared" si="422"/>
        <v>3.1999999999999997E-3</v>
      </c>
      <c r="DI381" s="159">
        <f t="shared" si="434"/>
        <v>0.79679999999999995</v>
      </c>
      <c r="DJ381" s="158">
        <f t="shared" si="423"/>
        <v>-2.7000000000000001E-3</v>
      </c>
      <c r="DK381" s="159">
        <f t="shared" si="435"/>
        <v>-0.67230000000000001</v>
      </c>
      <c r="DL381" s="158">
        <f t="shared" si="424"/>
        <v>1.1999999999999999E-3</v>
      </c>
      <c r="DM381" s="159">
        <f t="shared" si="436"/>
        <v>0.29879999999999995</v>
      </c>
      <c r="DN381" s="158">
        <f t="shared" si="425"/>
        <v>1.46E-2</v>
      </c>
      <c r="DO381" s="159">
        <f t="shared" si="437"/>
        <v>3.6354000000000002</v>
      </c>
      <c r="DP381" s="158">
        <f t="shared" si="426"/>
        <v>-1.2999999999999999E-2</v>
      </c>
      <c r="DQ381" s="159">
        <f t="shared" si="438"/>
        <v>-3.2369999999999997</v>
      </c>
      <c r="DR381" s="158">
        <f t="shared" si="427"/>
        <v>-6.7000000000000002E-3</v>
      </c>
      <c r="DS381" s="159">
        <f t="shared" si="439"/>
        <v>-1.6683000000000001</v>
      </c>
      <c r="DT381" s="158">
        <f t="shared" si="428"/>
        <v>-1.2999999999999999E-2</v>
      </c>
      <c r="DU381" s="159">
        <f t="shared" si="440"/>
        <v>-3.2369999999999997</v>
      </c>
      <c r="DV381" s="158">
        <f t="shared" si="429"/>
        <v>-6.7000000000000002E-3</v>
      </c>
      <c r="DW381" s="160">
        <f t="shared" si="441"/>
        <v>-1.6683000000000001</v>
      </c>
    </row>
    <row r="382" spans="1:127" ht="24.95" customHeight="1" x14ac:dyDescent="0.2">
      <c r="A382" s="272">
        <v>373</v>
      </c>
      <c r="B382" s="336"/>
      <c r="C382" s="332"/>
      <c r="D382" s="333"/>
      <c r="E382" s="334"/>
      <c r="F382" s="335"/>
      <c r="G382" s="334"/>
      <c r="H382" s="371"/>
      <c r="I382" s="334"/>
      <c r="J382" s="334"/>
      <c r="K382" s="334"/>
      <c r="L382" s="334"/>
      <c r="M382" s="334"/>
      <c r="N382" s="334"/>
      <c r="O382" s="337"/>
      <c r="P382" s="337"/>
      <c r="Q382" s="338" t="str">
        <f t="shared" si="392"/>
        <v xml:space="preserve"> </v>
      </c>
      <c r="R382" s="339" t="str">
        <f t="shared" si="393"/>
        <v/>
      </c>
      <c r="S382" s="340" t="str">
        <f t="shared" si="446"/>
        <v/>
      </c>
      <c r="T382" s="341" t="str">
        <f t="shared" si="394"/>
        <v/>
      </c>
      <c r="U382" s="341" t="str">
        <f t="shared" si="395"/>
        <v/>
      </c>
      <c r="V382" s="341" t="str">
        <f t="shared" si="396"/>
        <v/>
      </c>
      <c r="W382" s="341" t="str">
        <f t="shared" si="397"/>
        <v/>
      </c>
      <c r="X382" s="340" t="str">
        <f t="shared" si="447"/>
        <v/>
      </c>
      <c r="Y382" s="342" t="str">
        <f t="shared" si="448"/>
        <v/>
      </c>
      <c r="Z382" s="343" t="str">
        <f t="shared" si="449"/>
        <v/>
      </c>
      <c r="AA382" s="344" t="str">
        <f t="shared" si="450"/>
        <v/>
      </c>
      <c r="AB382" s="345" t="str">
        <f t="shared" si="398"/>
        <v/>
      </c>
      <c r="AC382" s="346" t="str">
        <f t="shared" si="399"/>
        <v/>
      </c>
      <c r="AD382" s="346" t="str">
        <f t="shared" si="400"/>
        <v/>
      </c>
      <c r="AE382" s="344" t="str">
        <f t="shared" si="451"/>
        <v/>
      </c>
      <c r="AF382" s="346" t="str">
        <f t="shared" si="401"/>
        <v/>
      </c>
      <c r="AG382" s="344" t="str">
        <f t="shared" si="452"/>
        <v/>
      </c>
      <c r="AH382" s="344" t="str">
        <f t="shared" si="453"/>
        <v/>
      </c>
      <c r="AI382" s="344" t="str">
        <f t="shared" si="454"/>
        <v/>
      </c>
      <c r="AJ382" s="346" t="str">
        <f t="shared" si="455"/>
        <v/>
      </c>
      <c r="AK382" s="346" t="str">
        <f t="shared" si="456"/>
        <v/>
      </c>
      <c r="AL382" s="347" t="str">
        <f t="shared" si="457"/>
        <v/>
      </c>
      <c r="AM382" s="141"/>
      <c r="AN382" s="141"/>
      <c r="AO382" s="142"/>
      <c r="AP382" s="58">
        <f t="shared" si="402"/>
        <v>0</v>
      </c>
      <c r="AQ382" s="94">
        <f>SUM(AP$10:AP382)</f>
        <v>0</v>
      </c>
      <c r="AR382" s="143">
        <f t="shared" si="462"/>
        <v>0.1</v>
      </c>
      <c r="AS382" s="144" t="str">
        <f t="shared" si="403"/>
        <v/>
      </c>
      <c r="AT382" s="144" t="str">
        <f t="shared" si="430"/>
        <v/>
      </c>
      <c r="AU382" s="145"/>
      <c r="AV382" s="58">
        <f t="shared" si="460"/>
        <v>0</v>
      </c>
      <c r="AW382" s="318">
        <f>SUM(AV$10:AV382)</f>
        <v>0</v>
      </c>
      <c r="AX382" s="319">
        <f t="shared" si="461"/>
        <v>0.1</v>
      </c>
      <c r="AY382" s="144" t="str">
        <f t="shared" si="444"/>
        <v/>
      </c>
      <c r="AZ382" s="144" t="str">
        <f t="shared" si="445"/>
        <v/>
      </c>
      <c r="BA382" s="144"/>
      <c r="BB382" s="146" t="str">
        <f t="shared" si="404"/>
        <v/>
      </c>
      <c r="BC382" s="66" t="str">
        <f t="shared" si="443"/>
        <v/>
      </c>
      <c r="BD382" s="195" t="str">
        <f t="shared" si="405"/>
        <v/>
      </c>
      <c r="BF382" s="283"/>
      <c r="BG382" s="286" t="str">
        <f t="shared" si="406"/>
        <v/>
      </c>
      <c r="BY382" s="211" t="str">
        <f t="shared" si="407"/>
        <v/>
      </c>
      <c r="BZ382" s="150" t="str">
        <f t="shared" si="408"/>
        <v/>
      </c>
      <c r="CB382" s="54" t="str">
        <f t="shared" si="442"/>
        <v/>
      </c>
      <c r="CD382" s="54" t="str">
        <f t="shared" si="409"/>
        <v/>
      </c>
      <c r="CF382" s="54" t="str">
        <f t="shared" si="410"/>
        <v/>
      </c>
      <c r="CH382" s="150" t="str">
        <f t="shared" si="411"/>
        <v/>
      </c>
      <c r="CI382" s="290"/>
      <c r="CJ382" s="150" t="str">
        <f t="shared" si="412"/>
        <v/>
      </c>
      <c r="CK382" s="290"/>
      <c r="CL382" s="54" t="str">
        <f t="shared" si="431"/>
        <v/>
      </c>
      <c r="CM382" s="290"/>
      <c r="CN382" s="150" t="str">
        <f t="shared" si="413"/>
        <v/>
      </c>
      <c r="CO382" s="290"/>
      <c r="CP382" s="150" t="str">
        <f t="shared" si="414"/>
        <v/>
      </c>
      <c r="CQ382" s="290"/>
      <c r="CR382" s="150" t="str">
        <f t="shared" si="415"/>
        <v/>
      </c>
      <c r="CS382" s="290"/>
      <c r="CT382" s="150" t="str">
        <f t="shared" si="416"/>
        <v/>
      </c>
      <c r="CU382" s="150"/>
      <c r="CV382" s="150" t="str">
        <f t="shared" si="417"/>
        <v/>
      </c>
      <c r="CW382" s="94"/>
      <c r="CX382" s="151" t="str">
        <f t="shared" si="458"/>
        <v/>
      </c>
      <c r="CY382" s="151" t="str">
        <f t="shared" si="459"/>
        <v/>
      </c>
      <c r="CZ382" s="152"/>
      <c r="DA382" s="373" t="str">
        <f t="shared" si="432"/>
        <v/>
      </c>
      <c r="DC382" s="153">
        <f t="shared" si="418"/>
        <v>0</v>
      </c>
      <c r="DD382" s="153">
        <f t="shared" si="419"/>
        <v>0</v>
      </c>
      <c r="DE382" s="153">
        <f t="shared" si="420"/>
        <v>0</v>
      </c>
      <c r="DF382" s="158">
        <f t="shared" si="421"/>
        <v>-4.7000000000000002E-3</v>
      </c>
      <c r="DG382" s="159">
        <f t="shared" si="433"/>
        <v>-1.1703000000000001</v>
      </c>
      <c r="DH382" s="158">
        <f t="shared" si="422"/>
        <v>3.1999999999999997E-3</v>
      </c>
      <c r="DI382" s="159">
        <f t="shared" si="434"/>
        <v>0.79679999999999995</v>
      </c>
      <c r="DJ382" s="158">
        <f t="shared" si="423"/>
        <v>-2.7000000000000001E-3</v>
      </c>
      <c r="DK382" s="159">
        <f t="shared" si="435"/>
        <v>-0.67230000000000001</v>
      </c>
      <c r="DL382" s="158">
        <f t="shared" si="424"/>
        <v>1.1999999999999999E-3</v>
      </c>
      <c r="DM382" s="159">
        <f t="shared" si="436"/>
        <v>0.29879999999999995</v>
      </c>
      <c r="DN382" s="158">
        <f t="shared" si="425"/>
        <v>1.46E-2</v>
      </c>
      <c r="DO382" s="159">
        <f t="shared" si="437"/>
        <v>3.6354000000000002</v>
      </c>
      <c r="DP382" s="158">
        <f t="shared" si="426"/>
        <v>-1.2999999999999999E-2</v>
      </c>
      <c r="DQ382" s="159">
        <f t="shared" si="438"/>
        <v>-3.2369999999999997</v>
      </c>
      <c r="DR382" s="158">
        <f t="shared" si="427"/>
        <v>-6.7000000000000002E-3</v>
      </c>
      <c r="DS382" s="159">
        <f t="shared" si="439"/>
        <v>-1.6683000000000001</v>
      </c>
      <c r="DT382" s="158">
        <f t="shared" si="428"/>
        <v>-1.2999999999999999E-2</v>
      </c>
      <c r="DU382" s="159">
        <f t="shared" si="440"/>
        <v>-3.2369999999999997</v>
      </c>
      <c r="DV382" s="158">
        <f t="shared" si="429"/>
        <v>-6.7000000000000002E-3</v>
      </c>
      <c r="DW382" s="160">
        <f t="shared" si="441"/>
        <v>-1.6683000000000001</v>
      </c>
    </row>
    <row r="383" spans="1:127" ht="24.95" customHeight="1" x14ac:dyDescent="0.2">
      <c r="A383" s="272">
        <v>374</v>
      </c>
      <c r="B383" s="336"/>
      <c r="C383" s="332"/>
      <c r="D383" s="333"/>
      <c r="E383" s="334"/>
      <c r="F383" s="335"/>
      <c r="G383" s="334"/>
      <c r="H383" s="371"/>
      <c r="I383" s="334"/>
      <c r="J383" s="334"/>
      <c r="K383" s="334"/>
      <c r="L383" s="334"/>
      <c r="M383" s="334"/>
      <c r="N383" s="334"/>
      <c r="O383" s="337"/>
      <c r="P383" s="337"/>
      <c r="Q383" s="338" t="str">
        <f t="shared" si="392"/>
        <v xml:space="preserve"> </v>
      </c>
      <c r="R383" s="339" t="str">
        <f t="shared" si="393"/>
        <v/>
      </c>
      <c r="S383" s="340" t="str">
        <f t="shared" si="446"/>
        <v/>
      </c>
      <c r="T383" s="341" t="str">
        <f t="shared" si="394"/>
        <v/>
      </c>
      <c r="U383" s="341" t="str">
        <f t="shared" si="395"/>
        <v/>
      </c>
      <c r="V383" s="341" t="str">
        <f t="shared" si="396"/>
        <v/>
      </c>
      <c r="W383" s="341" t="str">
        <f t="shared" si="397"/>
        <v/>
      </c>
      <c r="X383" s="340" t="str">
        <f t="shared" si="447"/>
        <v/>
      </c>
      <c r="Y383" s="342" t="str">
        <f t="shared" si="448"/>
        <v/>
      </c>
      <c r="Z383" s="343" t="str">
        <f t="shared" si="449"/>
        <v/>
      </c>
      <c r="AA383" s="344" t="str">
        <f t="shared" si="450"/>
        <v/>
      </c>
      <c r="AB383" s="345" t="str">
        <f t="shared" si="398"/>
        <v/>
      </c>
      <c r="AC383" s="346" t="str">
        <f t="shared" si="399"/>
        <v/>
      </c>
      <c r="AD383" s="346" t="str">
        <f t="shared" si="400"/>
        <v/>
      </c>
      <c r="AE383" s="344" t="str">
        <f t="shared" si="451"/>
        <v/>
      </c>
      <c r="AF383" s="346" t="str">
        <f t="shared" si="401"/>
        <v/>
      </c>
      <c r="AG383" s="344" t="str">
        <f t="shared" si="452"/>
        <v/>
      </c>
      <c r="AH383" s="344" t="str">
        <f t="shared" si="453"/>
        <v/>
      </c>
      <c r="AI383" s="344" t="str">
        <f t="shared" si="454"/>
        <v/>
      </c>
      <c r="AJ383" s="346" t="str">
        <f t="shared" si="455"/>
        <v/>
      </c>
      <c r="AK383" s="346" t="str">
        <f t="shared" si="456"/>
        <v/>
      </c>
      <c r="AL383" s="347" t="str">
        <f t="shared" si="457"/>
        <v/>
      </c>
      <c r="AM383" s="141"/>
      <c r="AN383" s="141"/>
      <c r="AO383" s="142"/>
      <c r="AP383" s="58">
        <f t="shared" si="402"/>
        <v>0</v>
      </c>
      <c r="AQ383" s="94">
        <f>SUM(AP$10:AP383)</f>
        <v>0</v>
      </c>
      <c r="AR383" s="143">
        <f t="shared" si="462"/>
        <v>0.1</v>
      </c>
      <c r="AS383" s="144" t="str">
        <f t="shared" si="403"/>
        <v/>
      </c>
      <c r="AT383" s="144" t="str">
        <f t="shared" si="430"/>
        <v/>
      </c>
      <c r="AU383" s="145"/>
      <c r="AV383" s="58">
        <f t="shared" si="460"/>
        <v>0</v>
      </c>
      <c r="AW383" s="318">
        <f>SUM(AV$10:AV383)</f>
        <v>0</v>
      </c>
      <c r="AX383" s="319">
        <f t="shared" si="461"/>
        <v>0.1</v>
      </c>
      <c r="AY383" s="144" t="str">
        <f t="shared" si="444"/>
        <v/>
      </c>
      <c r="AZ383" s="144" t="str">
        <f t="shared" si="445"/>
        <v/>
      </c>
      <c r="BA383" s="144"/>
      <c r="BB383" s="146" t="str">
        <f t="shared" si="404"/>
        <v/>
      </c>
      <c r="BC383" s="66" t="str">
        <f t="shared" si="443"/>
        <v/>
      </c>
      <c r="BD383" s="195" t="str">
        <f t="shared" si="405"/>
        <v/>
      </c>
      <c r="BF383" s="283"/>
      <c r="BG383" s="286" t="str">
        <f t="shared" si="406"/>
        <v/>
      </c>
      <c r="BY383" s="211" t="str">
        <f t="shared" si="407"/>
        <v/>
      </c>
      <c r="BZ383" s="150" t="str">
        <f t="shared" si="408"/>
        <v/>
      </c>
      <c r="CB383" s="54" t="str">
        <f t="shared" si="442"/>
        <v/>
      </c>
      <c r="CD383" s="54" t="str">
        <f t="shared" si="409"/>
        <v/>
      </c>
      <c r="CF383" s="54" t="str">
        <f t="shared" si="410"/>
        <v/>
      </c>
      <c r="CH383" s="150" t="str">
        <f t="shared" si="411"/>
        <v/>
      </c>
      <c r="CI383" s="290"/>
      <c r="CJ383" s="150" t="str">
        <f t="shared" si="412"/>
        <v/>
      </c>
      <c r="CK383" s="290"/>
      <c r="CL383" s="54" t="str">
        <f t="shared" si="431"/>
        <v/>
      </c>
      <c r="CM383" s="290"/>
      <c r="CN383" s="150" t="str">
        <f t="shared" si="413"/>
        <v/>
      </c>
      <c r="CO383" s="290"/>
      <c r="CP383" s="150" t="str">
        <f t="shared" si="414"/>
        <v/>
      </c>
      <c r="CQ383" s="290"/>
      <c r="CR383" s="150" t="str">
        <f t="shared" si="415"/>
        <v/>
      </c>
      <c r="CS383" s="290"/>
      <c r="CT383" s="150" t="str">
        <f t="shared" si="416"/>
        <v/>
      </c>
      <c r="CU383" s="150"/>
      <c r="CV383" s="150" t="str">
        <f t="shared" si="417"/>
        <v/>
      </c>
      <c r="CW383" s="94"/>
      <c r="CX383" s="151" t="str">
        <f t="shared" si="458"/>
        <v/>
      </c>
      <c r="CY383" s="151" t="str">
        <f t="shared" si="459"/>
        <v/>
      </c>
      <c r="CZ383" s="152"/>
      <c r="DA383" s="373" t="str">
        <f t="shared" si="432"/>
        <v/>
      </c>
      <c r="DC383" s="153">
        <f t="shared" si="418"/>
        <v>0</v>
      </c>
      <c r="DD383" s="153">
        <f t="shared" si="419"/>
        <v>0</v>
      </c>
      <c r="DE383" s="153">
        <f t="shared" si="420"/>
        <v>0</v>
      </c>
      <c r="DF383" s="158">
        <f t="shared" si="421"/>
        <v>-4.7000000000000002E-3</v>
      </c>
      <c r="DG383" s="159">
        <f t="shared" si="433"/>
        <v>-1.1703000000000001</v>
      </c>
      <c r="DH383" s="158">
        <f t="shared" si="422"/>
        <v>3.1999999999999997E-3</v>
      </c>
      <c r="DI383" s="159">
        <f t="shared" si="434"/>
        <v>0.79679999999999995</v>
      </c>
      <c r="DJ383" s="158">
        <f t="shared" si="423"/>
        <v>-2.7000000000000001E-3</v>
      </c>
      <c r="DK383" s="159">
        <f t="shared" si="435"/>
        <v>-0.67230000000000001</v>
      </c>
      <c r="DL383" s="158">
        <f t="shared" si="424"/>
        <v>1.1999999999999999E-3</v>
      </c>
      <c r="DM383" s="159">
        <f t="shared" si="436"/>
        <v>0.29879999999999995</v>
      </c>
      <c r="DN383" s="158">
        <f t="shared" si="425"/>
        <v>1.46E-2</v>
      </c>
      <c r="DO383" s="159">
        <f t="shared" si="437"/>
        <v>3.6354000000000002</v>
      </c>
      <c r="DP383" s="158">
        <f t="shared" si="426"/>
        <v>-1.2999999999999999E-2</v>
      </c>
      <c r="DQ383" s="159">
        <f t="shared" si="438"/>
        <v>-3.2369999999999997</v>
      </c>
      <c r="DR383" s="158">
        <f t="shared" si="427"/>
        <v>-6.7000000000000002E-3</v>
      </c>
      <c r="DS383" s="159">
        <f t="shared" si="439"/>
        <v>-1.6683000000000001</v>
      </c>
      <c r="DT383" s="158">
        <f t="shared" si="428"/>
        <v>-1.2999999999999999E-2</v>
      </c>
      <c r="DU383" s="159">
        <f t="shared" si="440"/>
        <v>-3.2369999999999997</v>
      </c>
      <c r="DV383" s="158">
        <f t="shared" si="429"/>
        <v>-6.7000000000000002E-3</v>
      </c>
      <c r="DW383" s="160">
        <f t="shared" si="441"/>
        <v>-1.6683000000000001</v>
      </c>
    </row>
    <row r="384" spans="1:127" ht="24.95" customHeight="1" x14ac:dyDescent="0.2">
      <c r="A384" s="272">
        <v>375</v>
      </c>
      <c r="B384" s="336"/>
      <c r="C384" s="332"/>
      <c r="D384" s="333"/>
      <c r="E384" s="334"/>
      <c r="F384" s="335"/>
      <c r="G384" s="334"/>
      <c r="H384" s="371"/>
      <c r="I384" s="334"/>
      <c r="J384" s="334"/>
      <c r="K384" s="334"/>
      <c r="L384" s="334"/>
      <c r="M384" s="334"/>
      <c r="N384" s="334"/>
      <c r="O384" s="337"/>
      <c r="P384" s="337"/>
      <c r="Q384" s="338" t="str">
        <f t="shared" si="392"/>
        <v xml:space="preserve"> </v>
      </c>
      <c r="R384" s="339" t="str">
        <f t="shared" si="393"/>
        <v/>
      </c>
      <c r="S384" s="340" t="str">
        <f t="shared" si="446"/>
        <v/>
      </c>
      <c r="T384" s="341" t="str">
        <f t="shared" si="394"/>
        <v/>
      </c>
      <c r="U384" s="341" t="str">
        <f t="shared" si="395"/>
        <v/>
      </c>
      <c r="V384" s="341" t="str">
        <f t="shared" si="396"/>
        <v/>
      </c>
      <c r="W384" s="341" t="str">
        <f t="shared" si="397"/>
        <v/>
      </c>
      <c r="X384" s="340" t="str">
        <f t="shared" si="447"/>
        <v/>
      </c>
      <c r="Y384" s="342" t="str">
        <f t="shared" si="448"/>
        <v/>
      </c>
      <c r="Z384" s="343" t="str">
        <f t="shared" si="449"/>
        <v/>
      </c>
      <c r="AA384" s="344" t="str">
        <f t="shared" si="450"/>
        <v/>
      </c>
      <c r="AB384" s="345" t="str">
        <f t="shared" si="398"/>
        <v/>
      </c>
      <c r="AC384" s="346" t="str">
        <f t="shared" si="399"/>
        <v/>
      </c>
      <c r="AD384" s="346" t="str">
        <f t="shared" si="400"/>
        <v/>
      </c>
      <c r="AE384" s="344" t="str">
        <f t="shared" si="451"/>
        <v/>
      </c>
      <c r="AF384" s="346" t="str">
        <f t="shared" si="401"/>
        <v/>
      </c>
      <c r="AG384" s="344" t="str">
        <f t="shared" si="452"/>
        <v/>
      </c>
      <c r="AH384" s="344" t="str">
        <f t="shared" si="453"/>
        <v/>
      </c>
      <c r="AI384" s="344" t="str">
        <f t="shared" si="454"/>
        <v/>
      </c>
      <c r="AJ384" s="346" t="str">
        <f t="shared" si="455"/>
        <v/>
      </c>
      <c r="AK384" s="346" t="str">
        <f t="shared" si="456"/>
        <v/>
      </c>
      <c r="AL384" s="347" t="str">
        <f t="shared" si="457"/>
        <v/>
      </c>
      <c r="AM384" s="141"/>
      <c r="AN384" s="141"/>
      <c r="AO384" s="142"/>
      <c r="AP384" s="58">
        <f t="shared" si="402"/>
        <v>0</v>
      </c>
      <c r="AQ384" s="94">
        <f>SUM(AP$10:AP384)</f>
        <v>0</v>
      </c>
      <c r="AR384" s="143">
        <f t="shared" si="462"/>
        <v>0.1</v>
      </c>
      <c r="AS384" s="144" t="str">
        <f t="shared" si="403"/>
        <v/>
      </c>
      <c r="AT384" s="144" t="str">
        <f t="shared" si="430"/>
        <v/>
      </c>
      <c r="AU384" s="145"/>
      <c r="AV384" s="58">
        <f t="shared" si="460"/>
        <v>0</v>
      </c>
      <c r="AW384" s="318">
        <f>SUM(AV$10:AV384)</f>
        <v>0</v>
      </c>
      <c r="AX384" s="319">
        <f t="shared" si="461"/>
        <v>0.1</v>
      </c>
      <c r="AY384" s="144" t="str">
        <f t="shared" si="444"/>
        <v/>
      </c>
      <c r="AZ384" s="144" t="str">
        <f t="shared" si="445"/>
        <v/>
      </c>
      <c r="BA384" s="144"/>
      <c r="BB384" s="146" t="str">
        <f t="shared" si="404"/>
        <v/>
      </c>
      <c r="BC384" s="66" t="str">
        <f t="shared" si="443"/>
        <v/>
      </c>
      <c r="BD384" s="195" t="str">
        <f t="shared" si="405"/>
        <v/>
      </c>
      <c r="BF384" s="283"/>
      <c r="BG384" s="286" t="str">
        <f t="shared" si="406"/>
        <v/>
      </c>
      <c r="BY384" s="211" t="str">
        <f t="shared" si="407"/>
        <v/>
      </c>
      <c r="BZ384" s="150" t="str">
        <f t="shared" si="408"/>
        <v/>
      </c>
      <c r="CB384" s="54" t="str">
        <f t="shared" si="442"/>
        <v/>
      </c>
      <c r="CD384" s="54" t="str">
        <f t="shared" si="409"/>
        <v/>
      </c>
      <c r="CF384" s="54" t="str">
        <f t="shared" si="410"/>
        <v/>
      </c>
      <c r="CH384" s="150" t="str">
        <f t="shared" si="411"/>
        <v/>
      </c>
      <c r="CI384" s="290"/>
      <c r="CJ384" s="150" t="str">
        <f t="shared" si="412"/>
        <v/>
      </c>
      <c r="CK384" s="290"/>
      <c r="CL384" s="54" t="str">
        <f t="shared" si="431"/>
        <v/>
      </c>
      <c r="CM384" s="290"/>
      <c r="CN384" s="150" t="str">
        <f t="shared" si="413"/>
        <v/>
      </c>
      <c r="CO384" s="290"/>
      <c r="CP384" s="150" t="str">
        <f t="shared" si="414"/>
        <v/>
      </c>
      <c r="CQ384" s="290"/>
      <c r="CR384" s="150" t="str">
        <f t="shared" si="415"/>
        <v/>
      </c>
      <c r="CS384" s="290"/>
      <c r="CT384" s="150" t="str">
        <f t="shared" si="416"/>
        <v/>
      </c>
      <c r="CU384" s="150"/>
      <c r="CV384" s="150" t="str">
        <f t="shared" si="417"/>
        <v/>
      </c>
      <c r="CW384" s="94"/>
      <c r="CX384" s="151" t="str">
        <f t="shared" si="458"/>
        <v/>
      </c>
      <c r="CY384" s="151" t="str">
        <f t="shared" si="459"/>
        <v/>
      </c>
      <c r="CZ384" s="152"/>
      <c r="DA384" s="373" t="str">
        <f t="shared" si="432"/>
        <v/>
      </c>
      <c r="DC384" s="153">
        <f t="shared" si="418"/>
        <v>0</v>
      </c>
      <c r="DD384" s="153">
        <f t="shared" si="419"/>
        <v>0</v>
      </c>
      <c r="DE384" s="153">
        <f t="shared" si="420"/>
        <v>0</v>
      </c>
      <c r="DF384" s="158">
        <f t="shared" si="421"/>
        <v>-4.7000000000000002E-3</v>
      </c>
      <c r="DG384" s="159">
        <f t="shared" si="433"/>
        <v>-1.1703000000000001</v>
      </c>
      <c r="DH384" s="158">
        <f t="shared" si="422"/>
        <v>3.1999999999999997E-3</v>
      </c>
      <c r="DI384" s="159">
        <f t="shared" si="434"/>
        <v>0.79679999999999995</v>
      </c>
      <c r="DJ384" s="158">
        <f t="shared" si="423"/>
        <v>-2.7000000000000001E-3</v>
      </c>
      <c r="DK384" s="159">
        <f t="shared" si="435"/>
        <v>-0.67230000000000001</v>
      </c>
      <c r="DL384" s="158">
        <f t="shared" si="424"/>
        <v>1.1999999999999999E-3</v>
      </c>
      <c r="DM384" s="159">
        <f t="shared" si="436"/>
        <v>0.29879999999999995</v>
      </c>
      <c r="DN384" s="158">
        <f t="shared" si="425"/>
        <v>1.46E-2</v>
      </c>
      <c r="DO384" s="159">
        <f t="shared" si="437"/>
        <v>3.6354000000000002</v>
      </c>
      <c r="DP384" s="158">
        <f t="shared" si="426"/>
        <v>-1.2999999999999999E-2</v>
      </c>
      <c r="DQ384" s="159">
        <f t="shared" si="438"/>
        <v>-3.2369999999999997</v>
      </c>
      <c r="DR384" s="158">
        <f t="shared" si="427"/>
        <v>-6.7000000000000002E-3</v>
      </c>
      <c r="DS384" s="159">
        <f t="shared" si="439"/>
        <v>-1.6683000000000001</v>
      </c>
      <c r="DT384" s="158">
        <f t="shared" si="428"/>
        <v>-1.2999999999999999E-2</v>
      </c>
      <c r="DU384" s="159">
        <f t="shared" si="440"/>
        <v>-3.2369999999999997</v>
      </c>
      <c r="DV384" s="158">
        <f t="shared" si="429"/>
        <v>-6.7000000000000002E-3</v>
      </c>
      <c r="DW384" s="160">
        <f t="shared" si="441"/>
        <v>-1.6683000000000001</v>
      </c>
    </row>
    <row r="385" spans="1:127" ht="24.95" customHeight="1" x14ac:dyDescent="0.2">
      <c r="A385" s="272">
        <v>376</v>
      </c>
      <c r="B385" s="336"/>
      <c r="C385" s="332"/>
      <c r="D385" s="333"/>
      <c r="E385" s="334"/>
      <c r="F385" s="335"/>
      <c r="G385" s="334"/>
      <c r="H385" s="371"/>
      <c r="I385" s="334"/>
      <c r="J385" s="334"/>
      <c r="K385" s="334"/>
      <c r="L385" s="334"/>
      <c r="M385" s="334"/>
      <c r="N385" s="334"/>
      <c r="O385" s="337"/>
      <c r="P385" s="337"/>
      <c r="Q385" s="338" t="str">
        <f t="shared" si="392"/>
        <v xml:space="preserve"> </v>
      </c>
      <c r="R385" s="339" t="str">
        <f t="shared" si="393"/>
        <v/>
      </c>
      <c r="S385" s="340" t="str">
        <f t="shared" si="446"/>
        <v/>
      </c>
      <c r="T385" s="341" t="str">
        <f t="shared" si="394"/>
        <v/>
      </c>
      <c r="U385" s="341" t="str">
        <f t="shared" si="395"/>
        <v/>
      </c>
      <c r="V385" s="341" t="str">
        <f t="shared" si="396"/>
        <v/>
      </c>
      <c r="W385" s="341" t="str">
        <f t="shared" si="397"/>
        <v/>
      </c>
      <c r="X385" s="340" t="str">
        <f t="shared" si="447"/>
        <v/>
      </c>
      <c r="Y385" s="342" t="str">
        <f t="shared" si="448"/>
        <v/>
      </c>
      <c r="Z385" s="343" t="str">
        <f t="shared" si="449"/>
        <v/>
      </c>
      <c r="AA385" s="344" t="str">
        <f t="shared" si="450"/>
        <v/>
      </c>
      <c r="AB385" s="345" t="str">
        <f t="shared" si="398"/>
        <v/>
      </c>
      <c r="AC385" s="346" t="str">
        <f t="shared" si="399"/>
        <v/>
      </c>
      <c r="AD385" s="346" t="str">
        <f t="shared" si="400"/>
        <v/>
      </c>
      <c r="AE385" s="344" t="str">
        <f t="shared" si="451"/>
        <v/>
      </c>
      <c r="AF385" s="346" t="str">
        <f t="shared" si="401"/>
        <v/>
      </c>
      <c r="AG385" s="344" t="str">
        <f t="shared" si="452"/>
        <v/>
      </c>
      <c r="AH385" s="344" t="str">
        <f t="shared" si="453"/>
        <v/>
      </c>
      <c r="AI385" s="344" t="str">
        <f t="shared" si="454"/>
        <v/>
      </c>
      <c r="AJ385" s="346" t="str">
        <f t="shared" si="455"/>
        <v/>
      </c>
      <c r="AK385" s="346" t="str">
        <f t="shared" si="456"/>
        <v/>
      </c>
      <c r="AL385" s="347" t="str">
        <f t="shared" si="457"/>
        <v/>
      </c>
      <c r="AM385" s="141"/>
      <c r="AN385" s="141"/>
      <c r="AO385" s="142"/>
      <c r="AP385" s="58">
        <f t="shared" si="402"/>
        <v>0</v>
      </c>
      <c r="AQ385" s="94">
        <f>SUM(AP$10:AP385)</f>
        <v>0</v>
      </c>
      <c r="AR385" s="143">
        <f t="shared" si="462"/>
        <v>0.1</v>
      </c>
      <c r="AS385" s="144" t="str">
        <f t="shared" si="403"/>
        <v/>
      </c>
      <c r="AT385" s="144" t="str">
        <f t="shared" si="430"/>
        <v/>
      </c>
      <c r="AU385" s="145"/>
      <c r="AV385" s="58">
        <f t="shared" si="460"/>
        <v>0</v>
      </c>
      <c r="AW385" s="318">
        <f>SUM(AV$10:AV385)</f>
        <v>0</v>
      </c>
      <c r="AX385" s="319">
        <f t="shared" si="461"/>
        <v>0.1</v>
      </c>
      <c r="AY385" s="144" t="str">
        <f t="shared" si="444"/>
        <v/>
      </c>
      <c r="AZ385" s="144" t="str">
        <f t="shared" si="445"/>
        <v/>
      </c>
      <c r="BA385" s="144"/>
      <c r="BB385" s="146" t="str">
        <f t="shared" si="404"/>
        <v/>
      </c>
      <c r="BC385" s="66" t="str">
        <f t="shared" si="443"/>
        <v/>
      </c>
      <c r="BD385" s="195" t="str">
        <f t="shared" si="405"/>
        <v/>
      </c>
      <c r="BF385" s="283"/>
      <c r="BG385" s="286" t="str">
        <f t="shared" si="406"/>
        <v/>
      </c>
      <c r="BY385" s="211" t="str">
        <f t="shared" si="407"/>
        <v/>
      </c>
      <c r="BZ385" s="150" t="str">
        <f t="shared" si="408"/>
        <v/>
      </c>
      <c r="CB385" s="54" t="str">
        <f t="shared" si="442"/>
        <v/>
      </c>
      <c r="CD385" s="54" t="str">
        <f t="shared" si="409"/>
        <v/>
      </c>
      <c r="CF385" s="54" t="str">
        <f t="shared" si="410"/>
        <v/>
      </c>
      <c r="CH385" s="150" t="str">
        <f t="shared" si="411"/>
        <v/>
      </c>
      <c r="CI385" s="290"/>
      <c r="CJ385" s="150" t="str">
        <f t="shared" si="412"/>
        <v/>
      </c>
      <c r="CK385" s="290"/>
      <c r="CL385" s="54" t="str">
        <f t="shared" si="431"/>
        <v/>
      </c>
      <c r="CM385" s="290"/>
      <c r="CN385" s="150" t="str">
        <f t="shared" si="413"/>
        <v/>
      </c>
      <c r="CO385" s="290"/>
      <c r="CP385" s="150" t="str">
        <f t="shared" si="414"/>
        <v/>
      </c>
      <c r="CQ385" s="290"/>
      <c r="CR385" s="150" t="str">
        <f t="shared" si="415"/>
        <v/>
      </c>
      <c r="CS385" s="290"/>
      <c r="CT385" s="150" t="str">
        <f t="shared" si="416"/>
        <v/>
      </c>
      <c r="CU385" s="150"/>
      <c r="CV385" s="150" t="str">
        <f t="shared" si="417"/>
        <v/>
      </c>
      <c r="CW385" s="94"/>
      <c r="CX385" s="151" t="str">
        <f t="shared" si="458"/>
        <v/>
      </c>
      <c r="CY385" s="151" t="str">
        <f t="shared" si="459"/>
        <v/>
      </c>
      <c r="CZ385" s="152"/>
      <c r="DA385" s="373" t="str">
        <f t="shared" si="432"/>
        <v/>
      </c>
      <c r="DC385" s="153">
        <f t="shared" si="418"/>
        <v>0</v>
      </c>
      <c r="DD385" s="153">
        <f t="shared" si="419"/>
        <v>0</v>
      </c>
      <c r="DE385" s="153">
        <f t="shared" si="420"/>
        <v>0</v>
      </c>
      <c r="DF385" s="158">
        <f t="shared" si="421"/>
        <v>-4.7000000000000002E-3</v>
      </c>
      <c r="DG385" s="159">
        <f t="shared" si="433"/>
        <v>-1.1703000000000001</v>
      </c>
      <c r="DH385" s="158">
        <f t="shared" si="422"/>
        <v>3.1999999999999997E-3</v>
      </c>
      <c r="DI385" s="159">
        <f t="shared" si="434"/>
        <v>0.79679999999999995</v>
      </c>
      <c r="DJ385" s="158">
        <f t="shared" si="423"/>
        <v>-2.7000000000000001E-3</v>
      </c>
      <c r="DK385" s="159">
        <f t="shared" si="435"/>
        <v>-0.67230000000000001</v>
      </c>
      <c r="DL385" s="158">
        <f t="shared" si="424"/>
        <v>1.1999999999999999E-3</v>
      </c>
      <c r="DM385" s="159">
        <f t="shared" si="436"/>
        <v>0.29879999999999995</v>
      </c>
      <c r="DN385" s="158">
        <f t="shared" si="425"/>
        <v>1.46E-2</v>
      </c>
      <c r="DO385" s="159">
        <f t="shared" si="437"/>
        <v>3.6354000000000002</v>
      </c>
      <c r="DP385" s="158">
        <f t="shared" si="426"/>
        <v>-1.2999999999999999E-2</v>
      </c>
      <c r="DQ385" s="159">
        <f t="shared" si="438"/>
        <v>-3.2369999999999997</v>
      </c>
      <c r="DR385" s="158">
        <f t="shared" si="427"/>
        <v>-6.7000000000000002E-3</v>
      </c>
      <c r="DS385" s="159">
        <f t="shared" si="439"/>
        <v>-1.6683000000000001</v>
      </c>
      <c r="DT385" s="158">
        <f t="shared" si="428"/>
        <v>-1.2999999999999999E-2</v>
      </c>
      <c r="DU385" s="159">
        <f t="shared" si="440"/>
        <v>-3.2369999999999997</v>
      </c>
      <c r="DV385" s="158">
        <f t="shared" si="429"/>
        <v>-6.7000000000000002E-3</v>
      </c>
      <c r="DW385" s="160">
        <f t="shared" si="441"/>
        <v>-1.6683000000000001</v>
      </c>
    </row>
    <row r="386" spans="1:127" ht="24.95" customHeight="1" x14ac:dyDescent="0.2">
      <c r="A386" s="272">
        <v>377</v>
      </c>
      <c r="B386" s="336"/>
      <c r="C386" s="332"/>
      <c r="D386" s="333"/>
      <c r="E386" s="334"/>
      <c r="F386" s="335"/>
      <c r="G386" s="334"/>
      <c r="H386" s="371"/>
      <c r="I386" s="334"/>
      <c r="J386" s="334"/>
      <c r="K386" s="334"/>
      <c r="L386" s="334"/>
      <c r="M386" s="334"/>
      <c r="N386" s="334"/>
      <c r="O386" s="337"/>
      <c r="P386" s="337"/>
      <c r="Q386" s="338" t="str">
        <f t="shared" si="392"/>
        <v xml:space="preserve"> </v>
      </c>
      <c r="R386" s="339" t="str">
        <f t="shared" si="393"/>
        <v/>
      </c>
      <c r="S386" s="340" t="str">
        <f t="shared" si="446"/>
        <v/>
      </c>
      <c r="T386" s="341" t="str">
        <f t="shared" si="394"/>
        <v/>
      </c>
      <c r="U386" s="341" t="str">
        <f t="shared" si="395"/>
        <v/>
      </c>
      <c r="V386" s="341" t="str">
        <f t="shared" si="396"/>
        <v/>
      </c>
      <c r="W386" s="341" t="str">
        <f t="shared" si="397"/>
        <v/>
      </c>
      <c r="X386" s="340" t="str">
        <f t="shared" si="447"/>
        <v/>
      </c>
      <c r="Y386" s="342" t="str">
        <f t="shared" si="448"/>
        <v/>
      </c>
      <c r="Z386" s="343" t="str">
        <f t="shared" si="449"/>
        <v/>
      </c>
      <c r="AA386" s="344" t="str">
        <f t="shared" si="450"/>
        <v/>
      </c>
      <c r="AB386" s="345" t="str">
        <f t="shared" si="398"/>
        <v/>
      </c>
      <c r="AC386" s="346" t="str">
        <f t="shared" si="399"/>
        <v/>
      </c>
      <c r="AD386" s="346" t="str">
        <f t="shared" si="400"/>
        <v/>
      </c>
      <c r="AE386" s="344" t="str">
        <f t="shared" si="451"/>
        <v/>
      </c>
      <c r="AF386" s="346" t="str">
        <f t="shared" si="401"/>
        <v/>
      </c>
      <c r="AG386" s="344" t="str">
        <f t="shared" si="452"/>
        <v/>
      </c>
      <c r="AH386" s="344" t="str">
        <f t="shared" si="453"/>
        <v/>
      </c>
      <c r="AI386" s="344" t="str">
        <f t="shared" si="454"/>
        <v/>
      </c>
      <c r="AJ386" s="346" t="str">
        <f t="shared" si="455"/>
        <v/>
      </c>
      <c r="AK386" s="346" t="str">
        <f t="shared" si="456"/>
        <v/>
      </c>
      <c r="AL386" s="347" t="str">
        <f t="shared" si="457"/>
        <v/>
      </c>
      <c r="AM386" s="141"/>
      <c r="AN386" s="141"/>
      <c r="AO386" s="142"/>
      <c r="AP386" s="58">
        <f t="shared" si="402"/>
        <v>0</v>
      </c>
      <c r="AQ386" s="94">
        <f>SUM(AP$10:AP386)</f>
        <v>0</v>
      </c>
      <c r="AR386" s="143">
        <f t="shared" si="462"/>
        <v>0.1</v>
      </c>
      <c r="AS386" s="144" t="str">
        <f t="shared" si="403"/>
        <v/>
      </c>
      <c r="AT386" s="144" t="str">
        <f t="shared" si="430"/>
        <v/>
      </c>
      <c r="AU386" s="145"/>
      <c r="AV386" s="58">
        <f t="shared" si="460"/>
        <v>0</v>
      </c>
      <c r="AW386" s="318">
        <f>SUM(AV$10:AV386)</f>
        <v>0</v>
      </c>
      <c r="AX386" s="319">
        <f t="shared" si="461"/>
        <v>0.1</v>
      </c>
      <c r="AY386" s="144" t="str">
        <f t="shared" si="444"/>
        <v/>
      </c>
      <c r="AZ386" s="144" t="str">
        <f t="shared" si="445"/>
        <v/>
      </c>
      <c r="BA386" s="144"/>
      <c r="BB386" s="146" t="str">
        <f t="shared" si="404"/>
        <v/>
      </c>
      <c r="BC386" s="66" t="str">
        <f t="shared" si="443"/>
        <v/>
      </c>
      <c r="BD386" s="195" t="str">
        <f t="shared" si="405"/>
        <v/>
      </c>
      <c r="BF386" s="283"/>
      <c r="BG386" s="286" t="str">
        <f t="shared" si="406"/>
        <v/>
      </c>
      <c r="BY386" s="211" t="str">
        <f t="shared" si="407"/>
        <v/>
      </c>
      <c r="BZ386" s="150" t="str">
        <f t="shared" si="408"/>
        <v/>
      </c>
      <c r="CB386" s="54" t="str">
        <f t="shared" si="442"/>
        <v/>
      </c>
      <c r="CD386" s="54" t="str">
        <f t="shared" si="409"/>
        <v/>
      </c>
      <c r="CF386" s="54" t="str">
        <f t="shared" si="410"/>
        <v/>
      </c>
      <c r="CH386" s="150" t="str">
        <f t="shared" si="411"/>
        <v/>
      </c>
      <c r="CI386" s="290"/>
      <c r="CJ386" s="150" t="str">
        <f t="shared" si="412"/>
        <v/>
      </c>
      <c r="CK386" s="290"/>
      <c r="CL386" s="54" t="str">
        <f t="shared" si="431"/>
        <v/>
      </c>
      <c r="CM386" s="290"/>
      <c r="CN386" s="150" t="str">
        <f t="shared" si="413"/>
        <v/>
      </c>
      <c r="CO386" s="290"/>
      <c r="CP386" s="150" t="str">
        <f t="shared" si="414"/>
        <v/>
      </c>
      <c r="CQ386" s="290"/>
      <c r="CR386" s="150" t="str">
        <f t="shared" si="415"/>
        <v/>
      </c>
      <c r="CS386" s="290"/>
      <c r="CT386" s="150" t="str">
        <f t="shared" si="416"/>
        <v/>
      </c>
      <c r="CU386" s="150"/>
      <c r="CV386" s="150" t="str">
        <f t="shared" si="417"/>
        <v/>
      </c>
      <c r="CW386" s="94"/>
      <c r="CX386" s="151" t="str">
        <f t="shared" si="458"/>
        <v/>
      </c>
      <c r="CY386" s="151" t="str">
        <f t="shared" si="459"/>
        <v/>
      </c>
      <c r="CZ386" s="152"/>
      <c r="DA386" s="373" t="str">
        <f t="shared" si="432"/>
        <v/>
      </c>
      <c r="DC386" s="153">
        <f t="shared" si="418"/>
        <v>0</v>
      </c>
      <c r="DD386" s="153">
        <f t="shared" si="419"/>
        <v>0</v>
      </c>
      <c r="DE386" s="153">
        <f t="shared" si="420"/>
        <v>0</v>
      </c>
      <c r="DF386" s="158">
        <f t="shared" si="421"/>
        <v>-4.7000000000000002E-3</v>
      </c>
      <c r="DG386" s="159">
        <f t="shared" si="433"/>
        <v>-1.1703000000000001</v>
      </c>
      <c r="DH386" s="158">
        <f t="shared" si="422"/>
        <v>3.1999999999999997E-3</v>
      </c>
      <c r="DI386" s="159">
        <f t="shared" si="434"/>
        <v>0.79679999999999995</v>
      </c>
      <c r="DJ386" s="158">
        <f t="shared" si="423"/>
        <v>-2.7000000000000001E-3</v>
      </c>
      <c r="DK386" s="159">
        <f t="shared" si="435"/>
        <v>-0.67230000000000001</v>
      </c>
      <c r="DL386" s="158">
        <f t="shared" si="424"/>
        <v>1.1999999999999999E-3</v>
      </c>
      <c r="DM386" s="159">
        <f t="shared" si="436"/>
        <v>0.29879999999999995</v>
      </c>
      <c r="DN386" s="158">
        <f t="shared" si="425"/>
        <v>1.46E-2</v>
      </c>
      <c r="DO386" s="159">
        <f t="shared" si="437"/>
        <v>3.6354000000000002</v>
      </c>
      <c r="DP386" s="158">
        <f t="shared" si="426"/>
        <v>-1.2999999999999999E-2</v>
      </c>
      <c r="DQ386" s="159">
        <f t="shared" si="438"/>
        <v>-3.2369999999999997</v>
      </c>
      <c r="DR386" s="158">
        <f t="shared" si="427"/>
        <v>-6.7000000000000002E-3</v>
      </c>
      <c r="DS386" s="159">
        <f t="shared" si="439"/>
        <v>-1.6683000000000001</v>
      </c>
      <c r="DT386" s="158">
        <f t="shared" si="428"/>
        <v>-1.2999999999999999E-2</v>
      </c>
      <c r="DU386" s="159">
        <f t="shared" si="440"/>
        <v>-3.2369999999999997</v>
      </c>
      <c r="DV386" s="158">
        <f t="shared" si="429"/>
        <v>-6.7000000000000002E-3</v>
      </c>
      <c r="DW386" s="160">
        <f t="shared" si="441"/>
        <v>-1.6683000000000001</v>
      </c>
    </row>
    <row r="387" spans="1:127" ht="24.95" customHeight="1" x14ac:dyDescent="0.2">
      <c r="A387" s="272">
        <v>378</v>
      </c>
      <c r="B387" s="336"/>
      <c r="C387" s="332"/>
      <c r="D387" s="333"/>
      <c r="E387" s="334"/>
      <c r="F387" s="335"/>
      <c r="G387" s="334"/>
      <c r="H387" s="371"/>
      <c r="I387" s="334"/>
      <c r="J387" s="334"/>
      <c r="K387" s="334"/>
      <c r="L387" s="334"/>
      <c r="M387" s="334"/>
      <c r="N387" s="334"/>
      <c r="O387" s="337"/>
      <c r="P387" s="337"/>
      <c r="Q387" s="338" t="str">
        <f t="shared" si="392"/>
        <v xml:space="preserve"> </v>
      </c>
      <c r="R387" s="339" t="str">
        <f t="shared" si="393"/>
        <v/>
      </c>
      <c r="S387" s="340" t="str">
        <f t="shared" si="446"/>
        <v/>
      </c>
      <c r="T387" s="341" t="str">
        <f t="shared" si="394"/>
        <v/>
      </c>
      <c r="U387" s="341" t="str">
        <f t="shared" si="395"/>
        <v/>
      </c>
      <c r="V387" s="341" t="str">
        <f t="shared" si="396"/>
        <v/>
      </c>
      <c r="W387" s="341" t="str">
        <f t="shared" si="397"/>
        <v/>
      </c>
      <c r="X387" s="340" t="str">
        <f t="shared" si="447"/>
        <v/>
      </c>
      <c r="Y387" s="342" t="str">
        <f t="shared" si="448"/>
        <v/>
      </c>
      <c r="Z387" s="343" t="str">
        <f t="shared" si="449"/>
        <v/>
      </c>
      <c r="AA387" s="344" t="str">
        <f t="shared" si="450"/>
        <v/>
      </c>
      <c r="AB387" s="345" t="str">
        <f t="shared" si="398"/>
        <v/>
      </c>
      <c r="AC387" s="346" t="str">
        <f t="shared" si="399"/>
        <v/>
      </c>
      <c r="AD387" s="346" t="str">
        <f t="shared" si="400"/>
        <v/>
      </c>
      <c r="AE387" s="344" t="str">
        <f t="shared" si="451"/>
        <v/>
      </c>
      <c r="AF387" s="346" t="str">
        <f t="shared" si="401"/>
        <v/>
      </c>
      <c r="AG387" s="344" t="str">
        <f t="shared" si="452"/>
        <v/>
      </c>
      <c r="AH387" s="344" t="str">
        <f t="shared" si="453"/>
        <v/>
      </c>
      <c r="AI387" s="344" t="str">
        <f t="shared" si="454"/>
        <v/>
      </c>
      <c r="AJ387" s="346" t="str">
        <f t="shared" si="455"/>
        <v/>
      </c>
      <c r="AK387" s="346" t="str">
        <f t="shared" si="456"/>
        <v/>
      </c>
      <c r="AL387" s="347" t="str">
        <f t="shared" si="457"/>
        <v/>
      </c>
      <c r="AM387" s="141"/>
      <c r="AN387" s="141"/>
      <c r="AO387" s="142"/>
      <c r="AP387" s="58">
        <f t="shared" si="402"/>
        <v>0</v>
      </c>
      <c r="AQ387" s="94">
        <f>SUM(AP$10:AP387)</f>
        <v>0</v>
      </c>
      <c r="AR387" s="143">
        <f t="shared" si="462"/>
        <v>0.1</v>
      </c>
      <c r="AS387" s="144" t="str">
        <f t="shared" si="403"/>
        <v/>
      </c>
      <c r="AT387" s="144" t="str">
        <f t="shared" si="430"/>
        <v/>
      </c>
      <c r="AU387" s="145"/>
      <c r="AV387" s="58">
        <f t="shared" si="460"/>
        <v>0</v>
      </c>
      <c r="AW387" s="318">
        <f>SUM(AV$10:AV387)</f>
        <v>0</v>
      </c>
      <c r="AX387" s="319">
        <f t="shared" si="461"/>
        <v>0.1</v>
      </c>
      <c r="AY387" s="144" t="str">
        <f t="shared" si="444"/>
        <v/>
      </c>
      <c r="AZ387" s="144" t="str">
        <f t="shared" si="445"/>
        <v/>
      </c>
      <c r="BA387" s="144"/>
      <c r="BB387" s="146" t="str">
        <f t="shared" si="404"/>
        <v/>
      </c>
      <c r="BC387" s="66" t="str">
        <f t="shared" si="443"/>
        <v/>
      </c>
      <c r="BD387" s="195" t="str">
        <f t="shared" si="405"/>
        <v/>
      </c>
      <c r="BF387" s="283"/>
      <c r="BG387" s="286" t="str">
        <f t="shared" si="406"/>
        <v/>
      </c>
      <c r="BY387" s="211" t="str">
        <f t="shared" si="407"/>
        <v/>
      </c>
      <c r="BZ387" s="150" t="str">
        <f t="shared" si="408"/>
        <v/>
      </c>
      <c r="CB387" s="54" t="str">
        <f t="shared" si="442"/>
        <v/>
      </c>
      <c r="CD387" s="54" t="str">
        <f t="shared" si="409"/>
        <v/>
      </c>
      <c r="CF387" s="54" t="str">
        <f t="shared" si="410"/>
        <v/>
      </c>
      <c r="CH387" s="150" t="str">
        <f t="shared" si="411"/>
        <v/>
      </c>
      <c r="CI387" s="290"/>
      <c r="CJ387" s="150" t="str">
        <f t="shared" si="412"/>
        <v/>
      </c>
      <c r="CK387" s="290"/>
      <c r="CL387" s="54" t="str">
        <f t="shared" si="431"/>
        <v/>
      </c>
      <c r="CM387" s="290"/>
      <c r="CN387" s="150" t="str">
        <f t="shared" si="413"/>
        <v/>
      </c>
      <c r="CO387" s="290"/>
      <c r="CP387" s="150" t="str">
        <f t="shared" si="414"/>
        <v/>
      </c>
      <c r="CQ387" s="290"/>
      <c r="CR387" s="150" t="str">
        <f t="shared" si="415"/>
        <v/>
      </c>
      <c r="CS387" s="290"/>
      <c r="CT387" s="150" t="str">
        <f t="shared" si="416"/>
        <v/>
      </c>
      <c r="CU387" s="150"/>
      <c r="CV387" s="150" t="str">
        <f t="shared" si="417"/>
        <v/>
      </c>
      <c r="CW387" s="94"/>
      <c r="CX387" s="151" t="str">
        <f t="shared" si="458"/>
        <v/>
      </c>
      <c r="CY387" s="151" t="str">
        <f t="shared" si="459"/>
        <v/>
      </c>
      <c r="CZ387" s="152"/>
      <c r="DA387" s="373" t="str">
        <f t="shared" si="432"/>
        <v/>
      </c>
      <c r="DC387" s="153">
        <f t="shared" si="418"/>
        <v>0</v>
      </c>
      <c r="DD387" s="153">
        <f t="shared" si="419"/>
        <v>0</v>
      </c>
      <c r="DE387" s="153">
        <f t="shared" si="420"/>
        <v>0</v>
      </c>
      <c r="DF387" s="158">
        <f t="shared" si="421"/>
        <v>-4.7000000000000002E-3</v>
      </c>
      <c r="DG387" s="159">
        <f t="shared" si="433"/>
        <v>-1.1703000000000001</v>
      </c>
      <c r="DH387" s="158">
        <f t="shared" si="422"/>
        <v>3.1999999999999997E-3</v>
      </c>
      <c r="DI387" s="159">
        <f t="shared" si="434"/>
        <v>0.79679999999999995</v>
      </c>
      <c r="DJ387" s="158">
        <f t="shared" si="423"/>
        <v>-2.7000000000000001E-3</v>
      </c>
      <c r="DK387" s="159">
        <f t="shared" si="435"/>
        <v>-0.67230000000000001</v>
      </c>
      <c r="DL387" s="158">
        <f t="shared" si="424"/>
        <v>1.1999999999999999E-3</v>
      </c>
      <c r="DM387" s="159">
        <f t="shared" si="436"/>
        <v>0.29879999999999995</v>
      </c>
      <c r="DN387" s="158">
        <f t="shared" si="425"/>
        <v>1.46E-2</v>
      </c>
      <c r="DO387" s="159">
        <f t="shared" si="437"/>
        <v>3.6354000000000002</v>
      </c>
      <c r="DP387" s="158">
        <f t="shared" si="426"/>
        <v>-1.2999999999999999E-2</v>
      </c>
      <c r="DQ387" s="159">
        <f t="shared" si="438"/>
        <v>-3.2369999999999997</v>
      </c>
      <c r="DR387" s="158">
        <f t="shared" si="427"/>
        <v>-6.7000000000000002E-3</v>
      </c>
      <c r="DS387" s="159">
        <f t="shared" si="439"/>
        <v>-1.6683000000000001</v>
      </c>
      <c r="DT387" s="158">
        <f t="shared" si="428"/>
        <v>-1.2999999999999999E-2</v>
      </c>
      <c r="DU387" s="159">
        <f t="shared" si="440"/>
        <v>-3.2369999999999997</v>
      </c>
      <c r="DV387" s="158">
        <f t="shared" si="429"/>
        <v>-6.7000000000000002E-3</v>
      </c>
      <c r="DW387" s="160">
        <f t="shared" si="441"/>
        <v>-1.6683000000000001</v>
      </c>
    </row>
    <row r="388" spans="1:127" ht="24.95" customHeight="1" x14ac:dyDescent="0.2">
      <c r="A388" s="272">
        <v>379</v>
      </c>
      <c r="B388" s="336"/>
      <c r="C388" s="332"/>
      <c r="D388" s="333"/>
      <c r="E388" s="334"/>
      <c r="F388" s="335"/>
      <c r="G388" s="334"/>
      <c r="H388" s="371"/>
      <c r="I388" s="334"/>
      <c r="J388" s="334"/>
      <c r="K388" s="334"/>
      <c r="L388" s="334"/>
      <c r="M388" s="334"/>
      <c r="N388" s="334"/>
      <c r="O388" s="337"/>
      <c r="P388" s="337"/>
      <c r="Q388" s="338" t="str">
        <f t="shared" si="392"/>
        <v xml:space="preserve"> </v>
      </c>
      <c r="R388" s="339" t="str">
        <f t="shared" si="393"/>
        <v/>
      </c>
      <c r="S388" s="340" t="str">
        <f t="shared" si="446"/>
        <v/>
      </c>
      <c r="T388" s="341" t="str">
        <f t="shared" si="394"/>
        <v/>
      </c>
      <c r="U388" s="341" t="str">
        <f t="shared" si="395"/>
        <v/>
      </c>
      <c r="V388" s="341" t="str">
        <f t="shared" si="396"/>
        <v/>
      </c>
      <c r="W388" s="341" t="str">
        <f t="shared" si="397"/>
        <v/>
      </c>
      <c r="X388" s="340" t="str">
        <f t="shared" si="447"/>
        <v/>
      </c>
      <c r="Y388" s="342" t="str">
        <f t="shared" si="448"/>
        <v/>
      </c>
      <c r="Z388" s="343" t="str">
        <f t="shared" si="449"/>
        <v/>
      </c>
      <c r="AA388" s="344" t="str">
        <f t="shared" si="450"/>
        <v/>
      </c>
      <c r="AB388" s="345" t="str">
        <f t="shared" si="398"/>
        <v/>
      </c>
      <c r="AC388" s="346" t="str">
        <f t="shared" si="399"/>
        <v/>
      </c>
      <c r="AD388" s="346" t="str">
        <f t="shared" si="400"/>
        <v/>
      </c>
      <c r="AE388" s="344" t="str">
        <f t="shared" si="451"/>
        <v/>
      </c>
      <c r="AF388" s="346" t="str">
        <f t="shared" si="401"/>
        <v/>
      </c>
      <c r="AG388" s="344" t="str">
        <f t="shared" si="452"/>
        <v/>
      </c>
      <c r="AH388" s="344" t="str">
        <f t="shared" si="453"/>
        <v/>
      </c>
      <c r="AI388" s="344" t="str">
        <f t="shared" si="454"/>
        <v/>
      </c>
      <c r="AJ388" s="346" t="str">
        <f t="shared" si="455"/>
        <v/>
      </c>
      <c r="AK388" s="346" t="str">
        <f t="shared" si="456"/>
        <v/>
      </c>
      <c r="AL388" s="347" t="str">
        <f t="shared" si="457"/>
        <v/>
      </c>
      <c r="AM388" s="141"/>
      <c r="AN388" s="141"/>
      <c r="AO388" s="142"/>
      <c r="AP388" s="58">
        <f t="shared" si="402"/>
        <v>0</v>
      </c>
      <c r="AQ388" s="94">
        <f>SUM(AP$10:AP388)</f>
        <v>0</v>
      </c>
      <c r="AR388" s="143">
        <f t="shared" si="462"/>
        <v>0.1</v>
      </c>
      <c r="AS388" s="144" t="str">
        <f t="shared" si="403"/>
        <v/>
      </c>
      <c r="AT388" s="144" t="str">
        <f t="shared" si="430"/>
        <v/>
      </c>
      <c r="AU388" s="145"/>
      <c r="AV388" s="58">
        <f t="shared" si="460"/>
        <v>0</v>
      </c>
      <c r="AW388" s="318">
        <f>SUM(AV$10:AV388)</f>
        <v>0</v>
      </c>
      <c r="AX388" s="319">
        <f t="shared" si="461"/>
        <v>0.1</v>
      </c>
      <c r="AY388" s="144" t="str">
        <f t="shared" si="444"/>
        <v/>
      </c>
      <c r="AZ388" s="144" t="str">
        <f t="shared" si="445"/>
        <v/>
      </c>
      <c r="BA388" s="144"/>
      <c r="BB388" s="146" t="str">
        <f t="shared" si="404"/>
        <v/>
      </c>
      <c r="BC388" s="66" t="str">
        <f t="shared" si="443"/>
        <v/>
      </c>
      <c r="BD388" s="195" t="str">
        <f t="shared" si="405"/>
        <v/>
      </c>
      <c r="BF388" s="283"/>
      <c r="BG388" s="286" t="str">
        <f t="shared" si="406"/>
        <v/>
      </c>
      <c r="BY388" s="211" t="str">
        <f t="shared" si="407"/>
        <v/>
      </c>
      <c r="BZ388" s="150" t="str">
        <f t="shared" si="408"/>
        <v/>
      </c>
      <c r="CB388" s="54" t="str">
        <f t="shared" si="442"/>
        <v/>
      </c>
      <c r="CD388" s="54" t="str">
        <f t="shared" si="409"/>
        <v/>
      </c>
      <c r="CF388" s="54" t="str">
        <f t="shared" si="410"/>
        <v/>
      </c>
      <c r="CH388" s="150" t="str">
        <f t="shared" si="411"/>
        <v/>
      </c>
      <c r="CI388" s="290"/>
      <c r="CJ388" s="150" t="str">
        <f t="shared" si="412"/>
        <v/>
      </c>
      <c r="CK388" s="290"/>
      <c r="CL388" s="54" t="str">
        <f t="shared" si="431"/>
        <v/>
      </c>
      <c r="CM388" s="290"/>
      <c r="CN388" s="150" t="str">
        <f t="shared" si="413"/>
        <v/>
      </c>
      <c r="CO388" s="290"/>
      <c r="CP388" s="150" t="str">
        <f t="shared" si="414"/>
        <v/>
      </c>
      <c r="CQ388" s="290"/>
      <c r="CR388" s="150" t="str">
        <f t="shared" si="415"/>
        <v/>
      </c>
      <c r="CS388" s="290"/>
      <c r="CT388" s="150" t="str">
        <f t="shared" si="416"/>
        <v/>
      </c>
      <c r="CU388" s="150"/>
      <c r="CV388" s="150" t="str">
        <f t="shared" si="417"/>
        <v/>
      </c>
      <c r="CW388" s="94"/>
      <c r="CX388" s="151" t="str">
        <f t="shared" si="458"/>
        <v/>
      </c>
      <c r="CY388" s="151" t="str">
        <f t="shared" si="459"/>
        <v/>
      </c>
      <c r="CZ388" s="152"/>
      <c r="DA388" s="373" t="str">
        <f t="shared" si="432"/>
        <v/>
      </c>
      <c r="DC388" s="153">
        <f t="shared" si="418"/>
        <v>0</v>
      </c>
      <c r="DD388" s="153">
        <f t="shared" si="419"/>
        <v>0</v>
      </c>
      <c r="DE388" s="153">
        <f t="shared" si="420"/>
        <v>0</v>
      </c>
      <c r="DF388" s="158">
        <f t="shared" si="421"/>
        <v>-4.7000000000000002E-3</v>
      </c>
      <c r="DG388" s="159">
        <f t="shared" si="433"/>
        <v>-1.1703000000000001</v>
      </c>
      <c r="DH388" s="158">
        <f t="shared" si="422"/>
        <v>3.1999999999999997E-3</v>
      </c>
      <c r="DI388" s="159">
        <f t="shared" si="434"/>
        <v>0.79679999999999995</v>
      </c>
      <c r="DJ388" s="158">
        <f t="shared" si="423"/>
        <v>-2.7000000000000001E-3</v>
      </c>
      <c r="DK388" s="159">
        <f t="shared" si="435"/>
        <v>-0.67230000000000001</v>
      </c>
      <c r="DL388" s="158">
        <f t="shared" si="424"/>
        <v>1.1999999999999999E-3</v>
      </c>
      <c r="DM388" s="159">
        <f t="shared" si="436"/>
        <v>0.29879999999999995</v>
      </c>
      <c r="DN388" s="158">
        <f t="shared" si="425"/>
        <v>1.46E-2</v>
      </c>
      <c r="DO388" s="159">
        <f t="shared" si="437"/>
        <v>3.6354000000000002</v>
      </c>
      <c r="DP388" s="158">
        <f t="shared" si="426"/>
        <v>-1.2999999999999999E-2</v>
      </c>
      <c r="DQ388" s="159">
        <f t="shared" si="438"/>
        <v>-3.2369999999999997</v>
      </c>
      <c r="DR388" s="158">
        <f t="shared" si="427"/>
        <v>-6.7000000000000002E-3</v>
      </c>
      <c r="DS388" s="159">
        <f t="shared" si="439"/>
        <v>-1.6683000000000001</v>
      </c>
      <c r="DT388" s="158">
        <f t="shared" si="428"/>
        <v>-1.2999999999999999E-2</v>
      </c>
      <c r="DU388" s="159">
        <f t="shared" si="440"/>
        <v>-3.2369999999999997</v>
      </c>
      <c r="DV388" s="158">
        <f t="shared" si="429"/>
        <v>-6.7000000000000002E-3</v>
      </c>
      <c r="DW388" s="160">
        <f t="shared" si="441"/>
        <v>-1.6683000000000001</v>
      </c>
    </row>
    <row r="389" spans="1:127" ht="24.95" customHeight="1" x14ac:dyDescent="0.2">
      <c r="A389" s="272">
        <v>380</v>
      </c>
      <c r="B389" s="336"/>
      <c r="C389" s="332"/>
      <c r="D389" s="333"/>
      <c r="E389" s="334"/>
      <c r="F389" s="335"/>
      <c r="G389" s="334"/>
      <c r="H389" s="371"/>
      <c r="I389" s="334"/>
      <c r="J389" s="334"/>
      <c r="K389" s="334"/>
      <c r="L389" s="334"/>
      <c r="M389" s="334"/>
      <c r="N389" s="334"/>
      <c r="O389" s="337"/>
      <c r="P389" s="337"/>
      <c r="Q389" s="338" t="str">
        <f t="shared" si="392"/>
        <v xml:space="preserve"> </v>
      </c>
      <c r="R389" s="339" t="str">
        <f t="shared" si="393"/>
        <v/>
      </c>
      <c r="S389" s="340" t="str">
        <f t="shared" si="446"/>
        <v/>
      </c>
      <c r="T389" s="341" t="str">
        <f t="shared" si="394"/>
        <v/>
      </c>
      <c r="U389" s="341" t="str">
        <f t="shared" si="395"/>
        <v/>
      </c>
      <c r="V389" s="341" t="str">
        <f t="shared" si="396"/>
        <v/>
      </c>
      <c r="W389" s="341" t="str">
        <f t="shared" si="397"/>
        <v/>
      </c>
      <c r="X389" s="340" t="str">
        <f t="shared" si="447"/>
        <v/>
      </c>
      <c r="Y389" s="342" t="str">
        <f t="shared" si="448"/>
        <v/>
      </c>
      <c r="Z389" s="343" t="str">
        <f t="shared" si="449"/>
        <v/>
      </c>
      <c r="AA389" s="344" t="str">
        <f t="shared" si="450"/>
        <v/>
      </c>
      <c r="AB389" s="345" t="str">
        <f t="shared" si="398"/>
        <v/>
      </c>
      <c r="AC389" s="346" t="str">
        <f t="shared" si="399"/>
        <v/>
      </c>
      <c r="AD389" s="346" t="str">
        <f t="shared" si="400"/>
        <v/>
      </c>
      <c r="AE389" s="344" t="str">
        <f t="shared" si="451"/>
        <v/>
      </c>
      <c r="AF389" s="346" t="str">
        <f t="shared" si="401"/>
        <v/>
      </c>
      <c r="AG389" s="344" t="str">
        <f t="shared" si="452"/>
        <v/>
      </c>
      <c r="AH389" s="344" t="str">
        <f t="shared" si="453"/>
        <v/>
      </c>
      <c r="AI389" s="344" t="str">
        <f t="shared" si="454"/>
        <v/>
      </c>
      <c r="AJ389" s="346" t="str">
        <f t="shared" si="455"/>
        <v/>
      </c>
      <c r="AK389" s="346" t="str">
        <f t="shared" si="456"/>
        <v/>
      </c>
      <c r="AL389" s="347" t="str">
        <f t="shared" si="457"/>
        <v/>
      </c>
      <c r="AM389" s="141"/>
      <c r="AN389" s="141"/>
      <c r="AO389" s="142"/>
      <c r="AP389" s="58">
        <f t="shared" si="402"/>
        <v>0</v>
      </c>
      <c r="AQ389" s="94">
        <f>SUM(AP$10:AP389)</f>
        <v>0</v>
      </c>
      <c r="AR389" s="143">
        <f t="shared" si="462"/>
        <v>0.1</v>
      </c>
      <c r="AS389" s="144" t="str">
        <f t="shared" si="403"/>
        <v/>
      </c>
      <c r="AT389" s="144" t="str">
        <f t="shared" si="430"/>
        <v/>
      </c>
      <c r="AU389" s="145"/>
      <c r="AV389" s="58">
        <f t="shared" si="460"/>
        <v>0</v>
      </c>
      <c r="AW389" s="318">
        <f>SUM(AV$10:AV389)</f>
        <v>0</v>
      </c>
      <c r="AX389" s="319">
        <f t="shared" si="461"/>
        <v>0.1</v>
      </c>
      <c r="AY389" s="144" t="str">
        <f t="shared" si="444"/>
        <v/>
      </c>
      <c r="AZ389" s="144" t="str">
        <f t="shared" si="445"/>
        <v/>
      </c>
      <c r="BA389" s="144"/>
      <c r="BB389" s="146" t="str">
        <f t="shared" si="404"/>
        <v/>
      </c>
      <c r="BC389" s="66" t="str">
        <f t="shared" si="443"/>
        <v/>
      </c>
      <c r="BD389" s="195" t="str">
        <f t="shared" si="405"/>
        <v/>
      </c>
      <c r="BF389" s="283"/>
      <c r="BG389" s="286" t="str">
        <f t="shared" si="406"/>
        <v/>
      </c>
      <c r="BY389" s="211" t="str">
        <f t="shared" si="407"/>
        <v/>
      </c>
      <c r="BZ389" s="150" t="str">
        <f t="shared" si="408"/>
        <v/>
      </c>
      <c r="CB389" s="54" t="str">
        <f t="shared" si="442"/>
        <v/>
      </c>
      <c r="CD389" s="54" t="str">
        <f t="shared" si="409"/>
        <v/>
      </c>
      <c r="CF389" s="54" t="str">
        <f t="shared" si="410"/>
        <v/>
      </c>
      <c r="CH389" s="150" t="str">
        <f t="shared" si="411"/>
        <v/>
      </c>
      <c r="CI389" s="290"/>
      <c r="CJ389" s="150" t="str">
        <f t="shared" si="412"/>
        <v/>
      </c>
      <c r="CK389" s="290"/>
      <c r="CL389" s="54" t="str">
        <f t="shared" si="431"/>
        <v/>
      </c>
      <c r="CM389" s="290"/>
      <c r="CN389" s="150" t="str">
        <f t="shared" si="413"/>
        <v/>
      </c>
      <c r="CO389" s="290"/>
      <c r="CP389" s="150" t="str">
        <f t="shared" si="414"/>
        <v/>
      </c>
      <c r="CQ389" s="290"/>
      <c r="CR389" s="150" t="str">
        <f t="shared" si="415"/>
        <v/>
      </c>
      <c r="CS389" s="290"/>
      <c r="CT389" s="150" t="str">
        <f t="shared" si="416"/>
        <v/>
      </c>
      <c r="CU389" s="150"/>
      <c r="CV389" s="150" t="str">
        <f t="shared" si="417"/>
        <v/>
      </c>
      <c r="CW389" s="94"/>
      <c r="CX389" s="151" t="str">
        <f t="shared" si="458"/>
        <v/>
      </c>
      <c r="CY389" s="151" t="str">
        <f t="shared" si="459"/>
        <v/>
      </c>
      <c r="CZ389" s="152"/>
      <c r="DA389" s="373" t="str">
        <f t="shared" si="432"/>
        <v/>
      </c>
      <c r="DC389" s="153">
        <f t="shared" si="418"/>
        <v>0</v>
      </c>
      <c r="DD389" s="153">
        <f t="shared" si="419"/>
        <v>0</v>
      </c>
      <c r="DE389" s="153">
        <f t="shared" si="420"/>
        <v>0</v>
      </c>
      <c r="DF389" s="158">
        <f t="shared" si="421"/>
        <v>-4.7000000000000002E-3</v>
      </c>
      <c r="DG389" s="159">
        <f t="shared" si="433"/>
        <v>-1.1703000000000001</v>
      </c>
      <c r="DH389" s="158">
        <f t="shared" si="422"/>
        <v>3.1999999999999997E-3</v>
      </c>
      <c r="DI389" s="159">
        <f t="shared" si="434"/>
        <v>0.79679999999999995</v>
      </c>
      <c r="DJ389" s="158">
        <f t="shared" si="423"/>
        <v>-2.7000000000000001E-3</v>
      </c>
      <c r="DK389" s="159">
        <f t="shared" si="435"/>
        <v>-0.67230000000000001</v>
      </c>
      <c r="DL389" s="158">
        <f t="shared" si="424"/>
        <v>1.1999999999999999E-3</v>
      </c>
      <c r="DM389" s="159">
        <f t="shared" si="436"/>
        <v>0.29879999999999995</v>
      </c>
      <c r="DN389" s="158">
        <f t="shared" si="425"/>
        <v>1.46E-2</v>
      </c>
      <c r="DO389" s="159">
        <f t="shared" si="437"/>
        <v>3.6354000000000002</v>
      </c>
      <c r="DP389" s="158">
        <f t="shared" si="426"/>
        <v>-1.2999999999999999E-2</v>
      </c>
      <c r="DQ389" s="159">
        <f t="shared" si="438"/>
        <v>-3.2369999999999997</v>
      </c>
      <c r="DR389" s="158">
        <f t="shared" si="427"/>
        <v>-6.7000000000000002E-3</v>
      </c>
      <c r="DS389" s="159">
        <f t="shared" si="439"/>
        <v>-1.6683000000000001</v>
      </c>
      <c r="DT389" s="158">
        <f t="shared" si="428"/>
        <v>-1.2999999999999999E-2</v>
      </c>
      <c r="DU389" s="159">
        <f t="shared" si="440"/>
        <v>-3.2369999999999997</v>
      </c>
      <c r="DV389" s="158">
        <f t="shared" si="429"/>
        <v>-6.7000000000000002E-3</v>
      </c>
      <c r="DW389" s="160">
        <f t="shared" si="441"/>
        <v>-1.6683000000000001</v>
      </c>
    </row>
    <row r="390" spans="1:127" ht="24.95" customHeight="1" x14ac:dyDescent="0.2">
      <c r="A390" s="272">
        <v>381</v>
      </c>
      <c r="B390" s="336"/>
      <c r="C390" s="332"/>
      <c r="D390" s="333"/>
      <c r="E390" s="334"/>
      <c r="F390" s="335"/>
      <c r="G390" s="334"/>
      <c r="H390" s="371"/>
      <c r="I390" s="334"/>
      <c r="J390" s="334"/>
      <c r="K390" s="334"/>
      <c r="L390" s="334"/>
      <c r="M390" s="334"/>
      <c r="N390" s="334"/>
      <c r="O390" s="337"/>
      <c r="P390" s="337"/>
      <c r="Q390" s="338" t="str">
        <f t="shared" si="392"/>
        <v xml:space="preserve"> </v>
      </c>
      <c r="R390" s="339" t="str">
        <f t="shared" si="393"/>
        <v/>
      </c>
      <c r="S390" s="340" t="str">
        <f t="shared" si="446"/>
        <v/>
      </c>
      <c r="T390" s="341" t="str">
        <f t="shared" si="394"/>
        <v/>
      </c>
      <c r="U390" s="341" t="str">
        <f t="shared" si="395"/>
        <v/>
      </c>
      <c r="V390" s="341" t="str">
        <f t="shared" si="396"/>
        <v/>
      </c>
      <c r="W390" s="341" t="str">
        <f t="shared" si="397"/>
        <v/>
      </c>
      <c r="X390" s="340" t="str">
        <f t="shared" si="447"/>
        <v/>
      </c>
      <c r="Y390" s="342" t="str">
        <f t="shared" si="448"/>
        <v/>
      </c>
      <c r="Z390" s="343" t="str">
        <f t="shared" si="449"/>
        <v/>
      </c>
      <c r="AA390" s="344" t="str">
        <f t="shared" si="450"/>
        <v/>
      </c>
      <c r="AB390" s="345" t="str">
        <f t="shared" si="398"/>
        <v/>
      </c>
      <c r="AC390" s="346" t="str">
        <f t="shared" si="399"/>
        <v/>
      </c>
      <c r="AD390" s="346" t="str">
        <f t="shared" si="400"/>
        <v/>
      </c>
      <c r="AE390" s="344" t="str">
        <f t="shared" si="451"/>
        <v/>
      </c>
      <c r="AF390" s="346" t="str">
        <f t="shared" si="401"/>
        <v/>
      </c>
      <c r="AG390" s="344" t="str">
        <f t="shared" si="452"/>
        <v/>
      </c>
      <c r="AH390" s="344" t="str">
        <f t="shared" si="453"/>
        <v/>
      </c>
      <c r="AI390" s="344" t="str">
        <f t="shared" si="454"/>
        <v/>
      </c>
      <c r="AJ390" s="346" t="str">
        <f t="shared" si="455"/>
        <v/>
      </c>
      <c r="AK390" s="346" t="str">
        <f t="shared" si="456"/>
        <v/>
      </c>
      <c r="AL390" s="347" t="str">
        <f t="shared" si="457"/>
        <v/>
      </c>
      <c r="AM390" s="141"/>
      <c r="AN390" s="141"/>
      <c r="AO390" s="142"/>
      <c r="AP390" s="58">
        <f t="shared" si="402"/>
        <v>0</v>
      </c>
      <c r="AQ390" s="94">
        <f>SUM(AP$10:AP390)</f>
        <v>0</v>
      </c>
      <c r="AR390" s="143">
        <f t="shared" si="462"/>
        <v>0.1</v>
      </c>
      <c r="AS390" s="144" t="str">
        <f t="shared" si="403"/>
        <v/>
      </c>
      <c r="AT390" s="144" t="str">
        <f t="shared" si="430"/>
        <v/>
      </c>
      <c r="AU390" s="145"/>
      <c r="AV390" s="58">
        <f t="shared" si="460"/>
        <v>0</v>
      </c>
      <c r="AW390" s="318">
        <f>SUM(AV$10:AV390)</f>
        <v>0</v>
      </c>
      <c r="AX390" s="319">
        <f t="shared" si="461"/>
        <v>0.1</v>
      </c>
      <c r="AY390" s="144" t="str">
        <f t="shared" si="444"/>
        <v/>
      </c>
      <c r="AZ390" s="144" t="str">
        <f t="shared" si="445"/>
        <v/>
      </c>
      <c r="BA390" s="144"/>
      <c r="BB390" s="146" t="str">
        <f t="shared" si="404"/>
        <v/>
      </c>
      <c r="BC390" s="66" t="str">
        <f t="shared" si="443"/>
        <v/>
      </c>
      <c r="BD390" s="195" t="str">
        <f t="shared" si="405"/>
        <v/>
      </c>
      <c r="BF390" s="283"/>
      <c r="BG390" s="286" t="str">
        <f t="shared" si="406"/>
        <v/>
      </c>
      <c r="BY390" s="211" t="str">
        <f t="shared" si="407"/>
        <v/>
      </c>
      <c r="BZ390" s="150" t="str">
        <f t="shared" si="408"/>
        <v/>
      </c>
      <c r="CB390" s="54" t="str">
        <f t="shared" si="442"/>
        <v/>
      </c>
      <c r="CD390" s="54" t="str">
        <f t="shared" si="409"/>
        <v/>
      </c>
      <c r="CF390" s="54" t="str">
        <f t="shared" si="410"/>
        <v/>
      </c>
      <c r="CH390" s="150" t="str">
        <f t="shared" si="411"/>
        <v/>
      </c>
      <c r="CI390" s="290"/>
      <c r="CJ390" s="150" t="str">
        <f t="shared" si="412"/>
        <v/>
      </c>
      <c r="CK390" s="290"/>
      <c r="CL390" s="54" t="str">
        <f t="shared" si="431"/>
        <v/>
      </c>
      <c r="CM390" s="290"/>
      <c r="CN390" s="150" t="str">
        <f t="shared" si="413"/>
        <v/>
      </c>
      <c r="CO390" s="290"/>
      <c r="CP390" s="150" t="str">
        <f t="shared" si="414"/>
        <v/>
      </c>
      <c r="CQ390" s="290"/>
      <c r="CR390" s="150" t="str">
        <f t="shared" si="415"/>
        <v/>
      </c>
      <c r="CS390" s="290"/>
      <c r="CT390" s="150" t="str">
        <f t="shared" si="416"/>
        <v/>
      </c>
      <c r="CU390" s="150"/>
      <c r="CV390" s="150" t="str">
        <f t="shared" si="417"/>
        <v/>
      </c>
      <c r="CW390" s="94"/>
      <c r="CX390" s="151" t="str">
        <f t="shared" si="458"/>
        <v/>
      </c>
      <c r="CY390" s="151" t="str">
        <f t="shared" si="459"/>
        <v/>
      </c>
      <c r="CZ390" s="152"/>
      <c r="DA390" s="373" t="str">
        <f t="shared" si="432"/>
        <v/>
      </c>
      <c r="DC390" s="153">
        <f t="shared" si="418"/>
        <v>0</v>
      </c>
      <c r="DD390" s="153">
        <f t="shared" si="419"/>
        <v>0</v>
      </c>
      <c r="DE390" s="153">
        <f t="shared" si="420"/>
        <v>0</v>
      </c>
      <c r="DF390" s="158">
        <f t="shared" si="421"/>
        <v>-4.7000000000000002E-3</v>
      </c>
      <c r="DG390" s="159">
        <f t="shared" si="433"/>
        <v>-1.1703000000000001</v>
      </c>
      <c r="DH390" s="158">
        <f t="shared" si="422"/>
        <v>3.1999999999999997E-3</v>
      </c>
      <c r="DI390" s="159">
        <f t="shared" si="434"/>
        <v>0.79679999999999995</v>
      </c>
      <c r="DJ390" s="158">
        <f t="shared" si="423"/>
        <v>-2.7000000000000001E-3</v>
      </c>
      <c r="DK390" s="159">
        <f t="shared" si="435"/>
        <v>-0.67230000000000001</v>
      </c>
      <c r="DL390" s="158">
        <f t="shared" si="424"/>
        <v>1.1999999999999999E-3</v>
      </c>
      <c r="DM390" s="159">
        <f t="shared" si="436"/>
        <v>0.29879999999999995</v>
      </c>
      <c r="DN390" s="158">
        <f t="shared" si="425"/>
        <v>1.46E-2</v>
      </c>
      <c r="DO390" s="159">
        <f t="shared" si="437"/>
        <v>3.6354000000000002</v>
      </c>
      <c r="DP390" s="158">
        <f t="shared" si="426"/>
        <v>-1.2999999999999999E-2</v>
      </c>
      <c r="DQ390" s="159">
        <f t="shared" si="438"/>
        <v>-3.2369999999999997</v>
      </c>
      <c r="DR390" s="158">
        <f t="shared" si="427"/>
        <v>-6.7000000000000002E-3</v>
      </c>
      <c r="DS390" s="159">
        <f t="shared" si="439"/>
        <v>-1.6683000000000001</v>
      </c>
      <c r="DT390" s="158">
        <f t="shared" si="428"/>
        <v>-1.2999999999999999E-2</v>
      </c>
      <c r="DU390" s="159">
        <f t="shared" si="440"/>
        <v>-3.2369999999999997</v>
      </c>
      <c r="DV390" s="158">
        <f t="shared" si="429"/>
        <v>-6.7000000000000002E-3</v>
      </c>
      <c r="DW390" s="160">
        <f t="shared" si="441"/>
        <v>-1.6683000000000001</v>
      </c>
    </row>
    <row r="391" spans="1:127" ht="24.95" customHeight="1" x14ac:dyDescent="0.2">
      <c r="A391" s="272">
        <v>382</v>
      </c>
      <c r="B391" s="336"/>
      <c r="C391" s="332"/>
      <c r="D391" s="333"/>
      <c r="E391" s="334"/>
      <c r="F391" s="335"/>
      <c r="G391" s="334"/>
      <c r="H391" s="371"/>
      <c r="I391" s="334"/>
      <c r="J391" s="334"/>
      <c r="K391" s="334"/>
      <c r="L391" s="334"/>
      <c r="M391" s="334"/>
      <c r="N391" s="334"/>
      <c r="O391" s="337"/>
      <c r="P391" s="337"/>
      <c r="Q391" s="338" t="str">
        <f t="shared" si="392"/>
        <v xml:space="preserve"> </v>
      </c>
      <c r="R391" s="339" t="str">
        <f t="shared" si="393"/>
        <v/>
      </c>
      <c r="S391" s="340" t="str">
        <f t="shared" si="446"/>
        <v/>
      </c>
      <c r="T391" s="341" t="str">
        <f t="shared" si="394"/>
        <v/>
      </c>
      <c r="U391" s="341" t="str">
        <f t="shared" si="395"/>
        <v/>
      </c>
      <c r="V391" s="341" t="str">
        <f t="shared" si="396"/>
        <v/>
      </c>
      <c r="W391" s="341" t="str">
        <f t="shared" si="397"/>
        <v/>
      </c>
      <c r="X391" s="340" t="str">
        <f t="shared" si="447"/>
        <v/>
      </c>
      <c r="Y391" s="342" t="str">
        <f t="shared" si="448"/>
        <v/>
      </c>
      <c r="Z391" s="343" t="str">
        <f t="shared" si="449"/>
        <v/>
      </c>
      <c r="AA391" s="344" t="str">
        <f t="shared" si="450"/>
        <v/>
      </c>
      <c r="AB391" s="345" t="str">
        <f t="shared" si="398"/>
        <v/>
      </c>
      <c r="AC391" s="346" t="str">
        <f t="shared" si="399"/>
        <v/>
      </c>
      <c r="AD391" s="346" t="str">
        <f t="shared" si="400"/>
        <v/>
      </c>
      <c r="AE391" s="344" t="str">
        <f t="shared" si="451"/>
        <v/>
      </c>
      <c r="AF391" s="346" t="str">
        <f t="shared" si="401"/>
        <v/>
      </c>
      <c r="AG391" s="344" t="str">
        <f t="shared" si="452"/>
        <v/>
      </c>
      <c r="AH391" s="344" t="str">
        <f t="shared" si="453"/>
        <v/>
      </c>
      <c r="AI391" s="344" t="str">
        <f t="shared" si="454"/>
        <v/>
      </c>
      <c r="AJ391" s="346" t="str">
        <f t="shared" si="455"/>
        <v/>
      </c>
      <c r="AK391" s="346" t="str">
        <f t="shared" si="456"/>
        <v/>
      </c>
      <c r="AL391" s="347" t="str">
        <f t="shared" si="457"/>
        <v/>
      </c>
      <c r="AM391" s="141"/>
      <c r="AN391" s="141"/>
      <c r="AO391" s="142"/>
      <c r="AP391" s="58">
        <f t="shared" si="402"/>
        <v>0</v>
      </c>
      <c r="AQ391" s="94">
        <f>SUM(AP$10:AP391)</f>
        <v>0</v>
      </c>
      <c r="AR391" s="143">
        <f t="shared" si="462"/>
        <v>0.1</v>
      </c>
      <c r="AS391" s="144" t="str">
        <f t="shared" si="403"/>
        <v/>
      </c>
      <c r="AT391" s="144" t="str">
        <f t="shared" si="430"/>
        <v/>
      </c>
      <c r="AU391" s="145"/>
      <c r="AV391" s="58">
        <f t="shared" si="460"/>
        <v>0</v>
      </c>
      <c r="AW391" s="318">
        <f>SUM(AV$10:AV391)</f>
        <v>0</v>
      </c>
      <c r="AX391" s="319">
        <f t="shared" si="461"/>
        <v>0.1</v>
      </c>
      <c r="AY391" s="144" t="str">
        <f t="shared" si="444"/>
        <v/>
      </c>
      <c r="AZ391" s="144" t="str">
        <f t="shared" si="445"/>
        <v/>
      </c>
      <c r="BA391" s="144"/>
      <c r="BB391" s="146" t="str">
        <f t="shared" si="404"/>
        <v/>
      </c>
      <c r="BC391" s="66" t="str">
        <f t="shared" si="443"/>
        <v/>
      </c>
      <c r="BD391" s="195" t="str">
        <f t="shared" si="405"/>
        <v/>
      </c>
      <c r="BF391" s="283"/>
      <c r="BG391" s="286" t="str">
        <f t="shared" si="406"/>
        <v/>
      </c>
      <c r="BY391" s="211" t="str">
        <f t="shared" si="407"/>
        <v/>
      </c>
      <c r="BZ391" s="150" t="str">
        <f t="shared" si="408"/>
        <v/>
      </c>
      <c r="CB391" s="54" t="str">
        <f t="shared" si="442"/>
        <v/>
      </c>
      <c r="CD391" s="54" t="str">
        <f t="shared" si="409"/>
        <v/>
      </c>
      <c r="CF391" s="54" t="str">
        <f t="shared" si="410"/>
        <v/>
      </c>
      <c r="CH391" s="150" t="str">
        <f t="shared" si="411"/>
        <v/>
      </c>
      <c r="CI391" s="290"/>
      <c r="CJ391" s="150" t="str">
        <f t="shared" si="412"/>
        <v/>
      </c>
      <c r="CK391" s="290"/>
      <c r="CL391" s="54" t="str">
        <f t="shared" si="431"/>
        <v/>
      </c>
      <c r="CM391" s="290"/>
      <c r="CN391" s="150" t="str">
        <f t="shared" si="413"/>
        <v/>
      </c>
      <c r="CO391" s="290"/>
      <c r="CP391" s="150" t="str">
        <f t="shared" si="414"/>
        <v/>
      </c>
      <c r="CQ391" s="290"/>
      <c r="CR391" s="150" t="str">
        <f t="shared" si="415"/>
        <v/>
      </c>
      <c r="CS391" s="290"/>
      <c r="CT391" s="150" t="str">
        <f t="shared" si="416"/>
        <v/>
      </c>
      <c r="CU391" s="150"/>
      <c r="CV391" s="150" t="str">
        <f t="shared" si="417"/>
        <v/>
      </c>
      <c r="CW391" s="94"/>
      <c r="CX391" s="151" t="str">
        <f t="shared" si="458"/>
        <v/>
      </c>
      <c r="CY391" s="151" t="str">
        <f t="shared" si="459"/>
        <v/>
      </c>
      <c r="CZ391" s="152"/>
      <c r="DA391" s="373" t="str">
        <f t="shared" si="432"/>
        <v/>
      </c>
      <c r="DC391" s="153">
        <f t="shared" si="418"/>
        <v>0</v>
      </c>
      <c r="DD391" s="153">
        <f t="shared" si="419"/>
        <v>0</v>
      </c>
      <c r="DE391" s="153">
        <f t="shared" si="420"/>
        <v>0</v>
      </c>
      <c r="DF391" s="158">
        <f t="shared" si="421"/>
        <v>-4.7000000000000002E-3</v>
      </c>
      <c r="DG391" s="159">
        <f t="shared" si="433"/>
        <v>-1.1703000000000001</v>
      </c>
      <c r="DH391" s="158">
        <f t="shared" si="422"/>
        <v>3.1999999999999997E-3</v>
      </c>
      <c r="DI391" s="159">
        <f t="shared" si="434"/>
        <v>0.79679999999999995</v>
      </c>
      <c r="DJ391" s="158">
        <f t="shared" si="423"/>
        <v>-2.7000000000000001E-3</v>
      </c>
      <c r="DK391" s="159">
        <f t="shared" si="435"/>
        <v>-0.67230000000000001</v>
      </c>
      <c r="DL391" s="158">
        <f t="shared" si="424"/>
        <v>1.1999999999999999E-3</v>
      </c>
      <c r="DM391" s="159">
        <f t="shared" si="436"/>
        <v>0.29879999999999995</v>
      </c>
      <c r="DN391" s="158">
        <f t="shared" si="425"/>
        <v>1.46E-2</v>
      </c>
      <c r="DO391" s="159">
        <f t="shared" si="437"/>
        <v>3.6354000000000002</v>
      </c>
      <c r="DP391" s="158">
        <f t="shared" si="426"/>
        <v>-1.2999999999999999E-2</v>
      </c>
      <c r="DQ391" s="159">
        <f t="shared" si="438"/>
        <v>-3.2369999999999997</v>
      </c>
      <c r="DR391" s="158">
        <f t="shared" si="427"/>
        <v>-6.7000000000000002E-3</v>
      </c>
      <c r="DS391" s="159">
        <f t="shared" si="439"/>
        <v>-1.6683000000000001</v>
      </c>
      <c r="DT391" s="158">
        <f t="shared" si="428"/>
        <v>-1.2999999999999999E-2</v>
      </c>
      <c r="DU391" s="159">
        <f t="shared" si="440"/>
        <v>-3.2369999999999997</v>
      </c>
      <c r="DV391" s="158">
        <f t="shared" si="429"/>
        <v>-6.7000000000000002E-3</v>
      </c>
      <c r="DW391" s="160">
        <f t="shared" si="441"/>
        <v>-1.6683000000000001</v>
      </c>
    </row>
    <row r="392" spans="1:127" ht="24.95" customHeight="1" x14ac:dyDescent="0.2">
      <c r="A392" s="272">
        <v>383</v>
      </c>
      <c r="B392" s="336"/>
      <c r="C392" s="332"/>
      <c r="D392" s="333"/>
      <c r="E392" s="334"/>
      <c r="F392" s="335"/>
      <c r="G392" s="334"/>
      <c r="H392" s="371"/>
      <c r="I392" s="334"/>
      <c r="J392" s="334"/>
      <c r="K392" s="334"/>
      <c r="L392" s="334"/>
      <c r="M392" s="334"/>
      <c r="N392" s="334"/>
      <c r="O392" s="337"/>
      <c r="P392" s="337"/>
      <c r="Q392" s="338" t="str">
        <f t="shared" si="392"/>
        <v xml:space="preserve"> </v>
      </c>
      <c r="R392" s="339" t="str">
        <f t="shared" si="393"/>
        <v/>
      </c>
      <c r="S392" s="340" t="str">
        <f t="shared" si="446"/>
        <v/>
      </c>
      <c r="T392" s="341" t="str">
        <f t="shared" si="394"/>
        <v/>
      </c>
      <c r="U392" s="341" t="str">
        <f t="shared" si="395"/>
        <v/>
      </c>
      <c r="V392" s="341" t="str">
        <f t="shared" si="396"/>
        <v/>
      </c>
      <c r="W392" s="341" t="str">
        <f t="shared" si="397"/>
        <v/>
      </c>
      <c r="X392" s="340" t="str">
        <f t="shared" si="447"/>
        <v/>
      </c>
      <c r="Y392" s="342" t="str">
        <f t="shared" si="448"/>
        <v/>
      </c>
      <c r="Z392" s="343" t="str">
        <f t="shared" si="449"/>
        <v/>
      </c>
      <c r="AA392" s="344" t="str">
        <f t="shared" si="450"/>
        <v/>
      </c>
      <c r="AB392" s="345" t="str">
        <f t="shared" si="398"/>
        <v/>
      </c>
      <c r="AC392" s="346" t="str">
        <f t="shared" si="399"/>
        <v/>
      </c>
      <c r="AD392" s="346" t="str">
        <f t="shared" si="400"/>
        <v/>
      </c>
      <c r="AE392" s="344" t="str">
        <f t="shared" si="451"/>
        <v/>
      </c>
      <c r="AF392" s="346" t="str">
        <f t="shared" si="401"/>
        <v/>
      </c>
      <c r="AG392" s="344" t="str">
        <f t="shared" si="452"/>
        <v/>
      </c>
      <c r="AH392" s="344" t="str">
        <f t="shared" si="453"/>
        <v/>
      </c>
      <c r="AI392" s="344" t="str">
        <f t="shared" si="454"/>
        <v/>
      </c>
      <c r="AJ392" s="346" t="str">
        <f t="shared" si="455"/>
        <v/>
      </c>
      <c r="AK392" s="346" t="str">
        <f t="shared" si="456"/>
        <v/>
      </c>
      <c r="AL392" s="347" t="str">
        <f t="shared" si="457"/>
        <v/>
      </c>
      <c r="AM392" s="141"/>
      <c r="AN392" s="141"/>
      <c r="AO392" s="142"/>
      <c r="AP392" s="58">
        <f t="shared" si="402"/>
        <v>0</v>
      </c>
      <c r="AQ392" s="94">
        <f>SUM(AP$10:AP392)</f>
        <v>0</v>
      </c>
      <c r="AR392" s="143">
        <f t="shared" si="462"/>
        <v>0.1</v>
      </c>
      <c r="AS392" s="144" t="str">
        <f t="shared" si="403"/>
        <v/>
      </c>
      <c r="AT392" s="144" t="str">
        <f t="shared" si="430"/>
        <v/>
      </c>
      <c r="AU392" s="145"/>
      <c r="AV392" s="58">
        <f t="shared" si="460"/>
        <v>0</v>
      </c>
      <c r="AW392" s="318">
        <f>SUM(AV$10:AV392)</f>
        <v>0</v>
      </c>
      <c r="AX392" s="319">
        <f t="shared" si="461"/>
        <v>0.1</v>
      </c>
      <c r="AY392" s="144" t="str">
        <f t="shared" si="444"/>
        <v/>
      </c>
      <c r="AZ392" s="144" t="str">
        <f t="shared" si="445"/>
        <v/>
      </c>
      <c r="BA392" s="144"/>
      <c r="BB392" s="146" t="str">
        <f t="shared" si="404"/>
        <v/>
      </c>
      <c r="BC392" s="66" t="str">
        <f t="shared" si="443"/>
        <v/>
      </c>
      <c r="BD392" s="195" t="str">
        <f t="shared" si="405"/>
        <v/>
      </c>
      <c r="BF392" s="283"/>
      <c r="BG392" s="286" t="str">
        <f t="shared" si="406"/>
        <v/>
      </c>
      <c r="BY392" s="211" t="str">
        <f t="shared" si="407"/>
        <v/>
      </c>
      <c r="BZ392" s="150" t="str">
        <f t="shared" si="408"/>
        <v/>
      </c>
      <c r="CB392" s="54" t="str">
        <f t="shared" si="442"/>
        <v/>
      </c>
      <c r="CD392" s="54" t="str">
        <f t="shared" si="409"/>
        <v/>
      </c>
      <c r="CF392" s="54" t="str">
        <f t="shared" si="410"/>
        <v/>
      </c>
      <c r="CH392" s="150" t="str">
        <f t="shared" si="411"/>
        <v/>
      </c>
      <c r="CI392" s="290"/>
      <c r="CJ392" s="150" t="str">
        <f t="shared" si="412"/>
        <v/>
      </c>
      <c r="CK392" s="290"/>
      <c r="CL392" s="54" t="str">
        <f t="shared" si="431"/>
        <v/>
      </c>
      <c r="CM392" s="290"/>
      <c r="CN392" s="150" t="str">
        <f t="shared" si="413"/>
        <v/>
      </c>
      <c r="CO392" s="290"/>
      <c r="CP392" s="150" t="str">
        <f t="shared" si="414"/>
        <v/>
      </c>
      <c r="CQ392" s="290"/>
      <c r="CR392" s="150" t="str">
        <f t="shared" si="415"/>
        <v/>
      </c>
      <c r="CS392" s="290"/>
      <c r="CT392" s="150" t="str">
        <f t="shared" si="416"/>
        <v/>
      </c>
      <c r="CU392" s="150"/>
      <c r="CV392" s="150" t="str">
        <f t="shared" si="417"/>
        <v/>
      </c>
      <c r="CW392" s="94"/>
      <c r="CX392" s="151" t="str">
        <f t="shared" si="458"/>
        <v/>
      </c>
      <c r="CY392" s="151" t="str">
        <f t="shared" si="459"/>
        <v/>
      </c>
      <c r="CZ392" s="152"/>
      <c r="DA392" s="373" t="str">
        <f t="shared" si="432"/>
        <v/>
      </c>
      <c r="DC392" s="153">
        <f t="shared" si="418"/>
        <v>0</v>
      </c>
      <c r="DD392" s="153">
        <f t="shared" si="419"/>
        <v>0</v>
      </c>
      <c r="DE392" s="153">
        <f t="shared" si="420"/>
        <v>0</v>
      </c>
      <c r="DF392" s="158">
        <f t="shared" si="421"/>
        <v>-4.7000000000000002E-3</v>
      </c>
      <c r="DG392" s="159">
        <f t="shared" si="433"/>
        <v>-1.1703000000000001</v>
      </c>
      <c r="DH392" s="158">
        <f t="shared" si="422"/>
        <v>3.1999999999999997E-3</v>
      </c>
      <c r="DI392" s="159">
        <f t="shared" si="434"/>
        <v>0.79679999999999995</v>
      </c>
      <c r="DJ392" s="158">
        <f t="shared" si="423"/>
        <v>-2.7000000000000001E-3</v>
      </c>
      <c r="DK392" s="159">
        <f t="shared" si="435"/>
        <v>-0.67230000000000001</v>
      </c>
      <c r="DL392" s="158">
        <f t="shared" si="424"/>
        <v>1.1999999999999999E-3</v>
      </c>
      <c r="DM392" s="159">
        <f t="shared" si="436"/>
        <v>0.29879999999999995</v>
      </c>
      <c r="DN392" s="158">
        <f t="shared" si="425"/>
        <v>1.46E-2</v>
      </c>
      <c r="DO392" s="159">
        <f t="shared" si="437"/>
        <v>3.6354000000000002</v>
      </c>
      <c r="DP392" s="158">
        <f t="shared" si="426"/>
        <v>-1.2999999999999999E-2</v>
      </c>
      <c r="DQ392" s="159">
        <f t="shared" si="438"/>
        <v>-3.2369999999999997</v>
      </c>
      <c r="DR392" s="158">
        <f t="shared" si="427"/>
        <v>-6.7000000000000002E-3</v>
      </c>
      <c r="DS392" s="159">
        <f t="shared" si="439"/>
        <v>-1.6683000000000001</v>
      </c>
      <c r="DT392" s="158">
        <f t="shared" si="428"/>
        <v>-1.2999999999999999E-2</v>
      </c>
      <c r="DU392" s="159">
        <f t="shared" si="440"/>
        <v>-3.2369999999999997</v>
      </c>
      <c r="DV392" s="158">
        <f t="shared" si="429"/>
        <v>-6.7000000000000002E-3</v>
      </c>
      <c r="DW392" s="160">
        <f t="shared" si="441"/>
        <v>-1.6683000000000001</v>
      </c>
    </row>
    <row r="393" spans="1:127" ht="24.95" customHeight="1" x14ac:dyDescent="0.2">
      <c r="A393" s="272">
        <v>384</v>
      </c>
      <c r="B393" s="336"/>
      <c r="C393" s="332"/>
      <c r="D393" s="333"/>
      <c r="E393" s="334"/>
      <c r="F393" s="335"/>
      <c r="G393" s="334"/>
      <c r="H393" s="371"/>
      <c r="I393" s="334"/>
      <c r="J393" s="334"/>
      <c r="K393" s="334"/>
      <c r="L393" s="334"/>
      <c r="M393" s="334"/>
      <c r="N393" s="334"/>
      <c r="O393" s="337"/>
      <c r="P393" s="337"/>
      <c r="Q393" s="338" t="str">
        <f t="shared" si="392"/>
        <v xml:space="preserve"> </v>
      </c>
      <c r="R393" s="339" t="str">
        <f t="shared" si="393"/>
        <v/>
      </c>
      <c r="S393" s="340" t="str">
        <f t="shared" si="446"/>
        <v/>
      </c>
      <c r="T393" s="341" t="str">
        <f t="shared" si="394"/>
        <v/>
      </c>
      <c r="U393" s="341" t="str">
        <f t="shared" si="395"/>
        <v/>
      </c>
      <c r="V393" s="341" t="str">
        <f t="shared" si="396"/>
        <v/>
      </c>
      <c r="W393" s="341" t="str">
        <f t="shared" si="397"/>
        <v/>
      </c>
      <c r="X393" s="340" t="str">
        <f t="shared" si="447"/>
        <v/>
      </c>
      <c r="Y393" s="342" t="str">
        <f t="shared" si="448"/>
        <v/>
      </c>
      <c r="Z393" s="343" t="str">
        <f t="shared" si="449"/>
        <v/>
      </c>
      <c r="AA393" s="344" t="str">
        <f t="shared" si="450"/>
        <v/>
      </c>
      <c r="AB393" s="345" t="str">
        <f t="shared" si="398"/>
        <v/>
      </c>
      <c r="AC393" s="346" t="str">
        <f t="shared" si="399"/>
        <v/>
      </c>
      <c r="AD393" s="346" t="str">
        <f t="shared" si="400"/>
        <v/>
      </c>
      <c r="AE393" s="344" t="str">
        <f t="shared" si="451"/>
        <v/>
      </c>
      <c r="AF393" s="346" t="str">
        <f t="shared" si="401"/>
        <v/>
      </c>
      <c r="AG393" s="344" t="str">
        <f t="shared" si="452"/>
        <v/>
      </c>
      <c r="AH393" s="344" t="str">
        <f t="shared" si="453"/>
        <v/>
      </c>
      <c r="AI393" s="344" t="str">
        <f t="shared" si="454"/>
        <v/>
      </c>
      <c r="AJ393" s="346" t="str">
        <f t="shared" si="455"/>
        <v/>
      </c>
      <c r="AK393" s="346" t="str">
        <f t="shared" si="456"/>
        <v/>
      </c>
      <c r="AL393" s="347" t="str">
        <f t="shared" si="457"/>
        <v/>
      </c>
      <c r="AM393" s="141"/>
      <c r="AN393" s="141"/>
      <c r="AO393" s="142"/>
      <c r="AP393" s="58">
        <f t="shared" si="402"/>
        <v>0</v>
      </c>
      <c r="AQ393" s="94">
        <f>SUM(AP$10:AP393)</f>
        <v>0</v>
      </c>
      <c r="AR393" s="143">
        <f t="shared" si="462"/>
        <v>0.1</v>
      </c>
      <c r="AS393" s="144" t="str">
        <f t="shared" si="403"/>
        <v/>
      </c>
      <c r="AT393" s="144" t="str">
        <f t="shared" si="430"/>
        <v/>
      </c>
      <c r="AU393" s="145"/>
      <c r="AV393" s="58">
        <f t="shared" si="460"/>
        <v>0</v>
      </c>
      <c r="AW393" s="318">
        <f>SUM(AV$10:AV393)</f>
        <v>0</v>
      </c>
      <c r="AX393" s="319">
        <f t="shared" si="461"/>
        <v>0.1</v>
      </c>
      <c r="AY393" s="144" t="str">
        <f t="shared" si="444"/>
        <v/>
      </c>
      <c r="AZ393" s="144" t="str">
        <f t="shared" si="445"/>
        <v/>
      </c>
      <c r="BA393" s="144"/>
      <c r="BB393" s="146" t="str">
        <f t="shared" si="404"/>
        <v/>
      </c>
      <c r="BC393" s="66" t="str">
        <f t="shared" si="443"/>
        <v/>
      </c>
      <c r="BD393" s="195" t="str">
        <f t="shared" si="405"/>
        <v/>
      </c>
      <c r="BF393" s="283"/>
      <c r="BG393" s="286" t="str">
        <f t="shared" si="406"/>
        <v/>
      </c>
      <c r="BY393" s="211" t="str">
        <f t="shared" si="407"/>
        <v/>
      </c>
      <c r="BZ393" s="150" t="str">
        <f t="shared" si="408"/>
        <v/>
      </c>
      <c r="CB393" s="54" t="str">
        <f t="shared" si="442"/>
        <v/>
      </c>
      <c r="CD393" s="54" t="str">
        <f t="shared" si="409"/>
        <v/>
      </c>
      <c r="CF393" s="54" t="str">
        <f t="shared" si="410"/>
        <v/>
      </c>
      <c r="CH393" s="150" t="str">
        <f t="shared" si="411"/>
        <v/>
      </c>
      <c r="CI393" s="290"/>
      <c r="CJ393" s="150" t="str">
        <f t="shared" si="412"/>
        <v/>
      </c>
      <c r="CK393" s="290"/>
      <c r="CL393" s="54" t="str">
        <f t="shared" si="431"/>
        <v/>
      </c>
      <c r="CM393" s="290"/>
      <c r="CN393" s="150" t="str">
        <f t="shared" si="413"/>
        <v/>
      </c>
      <c r="CO393" s="290"/>
      <c r="CP393" s="150" t="str">
        <f t="shared" si="414"/>
        <v/>
      </c>
      <c r="CQ393" s="290"/>
      <c r="CR393" s="150" t="str">
        <f t="shared" si="415"/>
        <v/>
      </c>
      <c r="CS393" s="290"/>
      <c r="CT393" s="150" t="str">
        <f t="shared" si="416"/>
        <v/>
      </c>
      <c r="CU393" s="150"/>
      <c r="CV393" s="150" t="str">
        <f t="shared" si="417"/>
        <v/>
      </c>
      <c r="CW393" s="94"/>
      <c r="CX393" s="151" t="str">
        <f t="shared" si="458"/>
        <v/>
      </c>
      <c r="CY393" s="151" t="str">
        <f t="shared" si="459"/>
        <v/>
      </c>
      <c r="CZ393" s="152"/>
      <c r="DA393" s="373" t="str">
        <f t="shared" si="432"/>
        <v/>
      </c>
      <c r="DC393" s="153">
        <f t="shared" si="418"/>
        <v>0</v>
      </c>
      <c r="DD393" s="153">
        <f t="shared" si="419"/>
        <v>0</v>
      </c>
      <c r="DE393" s="153">
        <f t="shared" si="420"/>
        <v>0</v>
      </c>
      <c r="DF393" s="158">
        <f t="shared" si="421"/>
        <v>-4.7000000000000002E-3</v>
      </c>
      <c r="DG393" s="159">
        <f t="shared" si="433"/>
        <v>-1.1703000000000001</v>
      </c>
      <c r="DH393" s="158">
        <f t="shared" si="422"/>
        <v>3.1999999999999997E-3</v>
      </c>
      <c r="DI393" s="159">
        <f t="shared" si="434"/>
        <v>0.79679999999999995</v>
      </c>
      <c r="DJ393" s="158">
        <f t="shared" si="423"/>
        <v>-2.7000000000000001E-3</v>
      </c>
      <c r="DK393" s="159">
        <f t="shared" si="435"/>
        <v>-0.67230000000000001</v>
      </c>
      <c r="DL393" s="158">
        <f t="shared" si="424"/>
        <v>1.1999999999999999E-3</v>
      </c>
      <c r="DM393" s="159">
        <f t="shared" si="436"/>
        <v>0.29879999999999995</v>
      </c>
      <c r="DN393" s="158">
        <f t="shared" si="425"/>
        <v>1.46E-2</v>
      </c>
      <c r="DO393" s="159">
        <f t="shared" si="437"/>
        <v>3.6354000000000002</v>
      </c>
      <c r="DP393" s="158">
        <f t="shared" si="426"/>
        <v>-1.2999999999999999E-2</v>
      </c>
      <c r="DQ393" s="159">
        <f t="shared" si="438"/>
        <v>-3.2369999999999997</v>
      </c>
      <c r="DR393" s="158">
        <f t="shared" si="427"/>
        <v>-6.7000000000000002E-3</v>
      </c>
      <c r="DS393" s="159">
        <f t="shared" si="439"/>
        <v>-1.6683000000000001</v>
      </c>
      <c r="DT393" s="158">
        <f t="shared" si="428"/>
        <v>-1.2999999999999999E-2</v>
      </c>
      <c r="DU393" s="159">
        <f t="shared" si="440"/>
        <v>-3.2369999999999997</v>
      </c>
      <c r="DV393" s="158">
        <f t="shared" si="429"/>
        <v>-6.7000000000000002E-3</v>
      </c>
      <c r="DW393" s="160">
        <f t="shared" si="441"/>
        <v>-1.6683000000000001</v>
      </c>
    </row>
    <row r="394" spans="1:127" ht="24.95" customHeight="1" x14ac:dyDescent="0.2">
      <c r="A394" s="272">
        <v>385</v>
      </c>
      <c r="B394" s="336"/>
      <c r="C394" s="332"/>
      <c r="D394" s="333"/>
      <c r="E394" s="334"/>
      <c r="F394" s="335"/>
      <c r="G394" s="334"/>
      <c r="H394" s="371"/>
      <c r="I394" s="334"/>
      <c r="J394" s="334"/>
      <c r="K394" s="334"/>
      <c r="L394" s="334"/>
      <c r="M394" s="334"/>
      <c r="N394" s="334"/>
      <c r="O394" s="337"/>
      <c r="P394" s="337"/>
      <c r="Q394" s="338" t="str">
        <f t="shared" ref="Q394:Q457" si="463">IF(P394=""," ",IF($N$3="in WC",IF(F394="","",IF(F394=6,DF394,IF(F394=8,DH394,IF(F394=10,DJ394,IF(F394=12,DL394,IF(F394=14,DN394,IF(F394="12x18",DP394,IF(F394="12x24",DR394,IF(F394="12x36",DT394,IF(F394="12x48",DV394)))))))))),IF(F394=6,DG394,IF(F394=8,DI394,IF(F394=10,DK394,IF(F394=12,DM394,IF(F394=14,DO394,IF(F394="12x18",DQ394,IF(F394="12x24",DS394,IF(F394="12x36",DU394,IF(F394="12x48",DW394)))))))))))</f>
        <v xml:space="preserve"> </v>
      </c>
      <c r="R394" s="339" t="str">
        <f t="shared" ref="R394:R457" si="464">IF(F394="","",LOOKUP(F394,$BI$14:$BI$22,$BP$14:$BP$22))</f>
        <v/>
      </c>
      <c r="S394" s="340" t="str">
        <f t="shared" si="446"/>
        <v/>
      </c>
      <c r="T394" s="341" t="str">
        <f t="shared" ref="T394:T457" si="465">IF(F394="","",IF($N$2="CFM",LOOKUP(F394,$BI$14:$BJ$22),IF($N$2="LPS", LOOKUP(F394,$BI$173:$BJ$181),IF($N$2="CMH",LOOKUP(F394,$BI$187:$BJ$195)," "))))</f>
        <v/>
      </c>
      <c r="U394" s="341" t="str">
        <f t="shared" ref="U394:U457" si="466">IF(F394="","",IF($N$2="CFM",LOOKUP(F394,$BI$14:$BI$22,$BL$14:$BL$22),IF($N$2="LPS", LOOKUP(F394,$BI$173:$BI$181,$BL$173:$BL$181),IF($N$2="CMH",LOOKUP(F394,$BI$187:$BI$195,$BL$187:$BL$195)," "))))</f>
        <v/>
      </c>
      <c r="V394" s="341" t="str">
        <f t="shared" ref="V394:V457" si="467">IF(F394="","",IF($N$2="CFM",LOOKUP(F394,$BI$14:$BI$22,$BM$14:$BM$22),IF($N$2="LPS", LOOKUP(F394,$BI$173:$BI$181,$BM$173:$BM$181),IF($N$2="CMH",LOOKUP(F394,$BI$187:$BI$195,$BM$187:$BM$195)," "))))</f>
        <v/>
      </c>
      <c r="W394" s="341" t="str">
        <f t="shared" ref="W394:W457" si="468">IF(F394="","",IF($N$2="CFM",LOOKUP(F394,$BI$14:$BI$22,$BN$14:$BN$22),IF($N$2="LPS", LOOKUP(F394,$BI$173:$BI$181,$BN$173:$BN$181),IF($N$2="CMH",LOOKUP(F394,$BI$187:$BI$195,$BN$187:$BN$195)," "))))</f>
        <v/>
      </c>
      <c r="X394" s="340" t="str">
        <f t="shared" si="447"/>
        <v/>
      </c>
      <c r="Y394" s="342" t="str">
        <f t="shared" si="448"/>
        <v/>
      </c>
      <c r="Z394" s="343" t="str">
        <f t="shared" si="449"/>
        <v/>
      </c>
      <c r="AA394" s="344" t="str">
        <f t="shared" si="450"/>
        <v/>
      </c>
      <c r="AB394" s="345" t="str">
        <f t="shared" ref="AB394:AB457" si="469">IF(F394="","",LOOKUP(F394,$BI$14:$BI$22,$BQ$14:$BQ$22))</f>
        <v/>
      </c>
      <c r="AC394" s="346" t="str">
        <f t="shared" ref="AC394:AC457" si="470">IF(G394="","",LOOKUP(G394,$BI$31:$BJ$37))</f>
        <v/>
      </c>
      <c r="AD394" s="346" t="str">
        <f t="shared" ref="AD394:AD457" si="471">IF(H394="","",LOOKUP(H394,$BI$41:$BJ$47))</f>
        <v/>
      </c>
      <c r="AE394" s="344" t="str">
        <f t="shared" si="451"/>
        <v/>
      </c>
      <c r="AF394" s="346" t="str">
        <f t="shared" ref="AF394:AF457" si="472">IF(F394="","",LOOKUP(F394,$BI$14:$BI$22,$BO$14:$BO$22))</f>
        <v/>
      </c>
      <c r="AG394" s="344" t="str">
        <f t="shared" si="452"/>
        <v/>
      </c>
      <c r="AH394" s="344" t="str">
        <f t="shared" si="453"/>
        <v/>
      </c>
      <c r="AI394" s="344" t="str">
        <f t="shared" si="454"/>
        <v/>
      </c>
      <c r="AJ394" s="346" t="str">
        <f t="shared" si="455"/>
        <v/>
      </c>
      <c r="AK394" s="346" t="str">
        <f t="shared" si="456"/>
        <v/>
      </c>
      <c r="AL394" s="347" t="str">
        <f t="shared" si="457"/>
        <v/>
      </c>
      <c r="AM394" s="141"/>
      <c r="AN394" s="141"/>
      <c r="AO394" s="142"/>
      <c r="AP394" s="58">
        <f t="shared" ref="AP394:AP457" si="473">IF(S394="NO",1,0)</f>
        <v>0</v>
      </c>
      <c r="AQ394" s="94">
        <f>SUM(AP$10:AP394)</f>
        <v>0</v>
      </c>
      <c r="AR394" s="143">
        <f t="shared" si="462"/>
        <v>0.1</v>
      </c>
      <c r="AS394" s="144" t="str">
        <f t="shared" ref="AS394:AS457" si="474">IF(S394="NO",C394,"")</f>
        <v/>
      </c>
      <c r="AT394" s="144" t="str">
        <f t="shared" si="430"/>
        <v/>
      </c>
      <c r="AU394" s="145"/>
      <c r="AV394" s="58">
        <f t="shared" si="460"/>
        <v>0</v>
      </c>
      <c r="AW394" s="318">
        <f>SUM(AV$10:AV394)</f>
        <v>0</v>
      </c>
      <c r="AX394" s="319">
        <f t="shared" si="461"/>
        <v>0.1</v>
      </c>
      <c r="AY394" s="144" t="str">
        <f t="shared" si="444"/>
        <v/>
      </c>
      <c r="AZ394" s="144" t="str">
        <f t="shared" si="445"/>
        <v/>
      </c>
      <c r="BA394" s="144"/>
      <c r="BB394" s="146" t="str">
        <f t="shared" ref="BB394:BB457" si="475">CONCATENATE(Y394,Z394,AB394,AC394,AD394,AE394,AF394,AG394,AH394,AI394,AJ394,AK394,AL394)</f>
        <v/>
      </c>
      <c r="BC394" s="66" t="str">
        <f t="shared" si="443"/>
        <v/>
      </c>
      <c r="BD394" s="195" t="str">
        <f t="shared" ref="BD394:BD457" si="476">IF(N394="","",N394)</f>
        <v/>
      </c>
      <c r="BF394" s="283"/>
      <c r="BG394" s="286" t="str">
        <f t="shared" ref="BG394:BG457" si="477">IF(D394="","",Q394-$T$3)</f>
        <v/>
      </c>
      <c r="BY394" s="211" t="str">
        <f t="shared" ref="BY394:BY457" si="478">IF(G394="","",IF(LEFT(G394,3)="304","_304SS",IF(LEFT(G394,3)="316","_316SS",G394)))</f>
        <v/>
      </c>
      <c r="BZ394" s="150" t="str">
        <f t="shared" ref="BZ394:BZ457" si="479">IF(E394="AVT3000","AV3000X",IF(E394="AVC5000","AVC5000X",IF(E394="H-AVT3000","H_AV3000",IF(E394="H-AVC5000","H_AVC5000",""))))</f>
        <v/>
      </c>
      <c r="CB394" s="54" t="str">
        <f t="shared" si="442"/>
        <v/>
      </c>
      <c r="CD394" s="54" t="str">
        <f t="shared" ref="CD394:CD457" si="480">IF(D394="supply","supply",IF(D394="FH Exhaust","FHExhaust", IF(D394="GE","GE",IF(D394="Other Exhaust","OtherExhaust",IF(D394="Return","Return",IF(D394="Cage Rack","CageRack",IF(D394="Bio Safety Cab","BioSafetyCab",IF(D394="Canopy Ex","CanopyEx",IF(D394="Snorkel","Snorkel",IF(D394="Acid resistant","AcidRes",""))))))))))</f>
        <v/>
      </c>
      <c r="CF394" s="54" t="str">
        <f t="shared" ref="CF394:CF457" si="481">IF(D394="supply","supplyV",IF(D394="FH Exhaust","FHExhaustV",IF(D394="GE","GEV",IF(D394="Other Exhaust","OtherExhaustV",IF(D394="Return","ReturnV",IF(D394="Cage Rack","CageRackV",IF(D394="Bio Safety Cab","BioSafetyCabV",IF(D394="Canopy Ex","CanopyExV",IF(D394="Snorkel","SnorkelV",IF(D394="Acid resistant","AcidResV",""))))))))))</f>
        <v/>
      </c>
      <c r="CH394" s="150" t="str">
        <f t="shared" ref="CH394:CH457" si="482">IF(F394=6,"AL",IF(F394=8,"AL",(IF(F394=10,"AL",IF(F394=12,"AL",IF(F394=14,"AL",IF(F394="12x18","NOAL",IF(F394="12x24","NOAL",IF(F394="12x36","NOAL",IF(F394="12x48","NOAL",""))))))))))</f>
        <v/>
      </c>
      <c r="CI394" s="290"/>
      <c r="CJ394" s="150" t="str">
        <f t="shared" ref="CJ394:CJ457" si="483">IF(AND(D394="acid resistant",E394="AVC5000"),"AVC5000MC",IF(AND(D394="acid resistant",E394="AVT3000"),"AV3000MC",IF(E394="AVT3000","AV3000M",IF(E394="AVC5000","AVC5000M",IF(E394="H-AVT3000","H_AV3000M",IF(E394="H-AVC5000","H_AVC5000M",""))))))</f>
        <v/>
      </c>
      <c r="CK394" s="290"/>
      <c r="CL394" s="54" t="str">
        <f t="shared" si="431"/>
        <v/>
      </c>
      <c r="CM394" s="290"/>
      <c r="CN394" s="150" t="str">
        <f t="shared" ref="CN394:CN457" si="484">IF(G394="PFAcoated","NOSOPFA",IF(F394=6,"NOSO",IF(F394=8,"SO",(IF(F394=10,"SO",IF(F394=12,"SO",IF(F394=14,"SO",IF(F394="12x18","SO",IF(F394="12x24","SO",IF(F394="12x36","SO",IF(F394="12x48","SO","")))))))))))</f>
        <v/>
      </c>
      <c r="CO394" s="290"/>
      <c r="CP394" s="150" t="str">
        <f t="shared" ref="CP394:CP457" si="485">IF(G394="","",IF(G394="PFACoated", "NOFL","FL"))</f>
        <v/>
      </c>
      <c r="CQ394" s="290"/>
      <c r="CR394" s="150" t="str">
        <f t="shared" ref="CR394:CR457" si="486">IF(S394="YES","CTL",IF(S394="NO","NOCTL",""))</f>
        <v/>
      </c>
      <c r="CS394" s="290"/>
      <c r="CT394" s="150" t="str">
        <f t="shared" ref="CT394:CT457" si="487">IF(E394="H-AVT3000","H_AVT3A",IF(E394="AVT3000","AVT3A",IF(E394="H-AVC5000","AVCA",IF(E394="AVC5000","AVCA",""))))</f>
        <v/>
      </c>
      <c r="CU394" s="150"/>
      <c r="CV394" s="150" t="str">
        <f t="shared" ref="CV394:CV457" si="488">IF(E394="","",IF(E394="H-AVT3000","H_AVT3B",IF(E394="AVT3000","AVT3B",IF(E394="H-AVC5000","AVCB",IF(E394="AVC5000","AVCB")))))</f>
        <v/>
      </c>
      <c r="CW394" s="94"/>
      <c r="CX394" s="151" t="str">
        <f t="shared" si="458"/>
        <v/>
      </c>
      <c r="CY394" s="151" t="str">
        <f t="shared" si="459"/>
        <v/>
      </c>
      <c r="CZ394" s="152"/>
      <c r="DA394" s="373" t="str">
        <f t="shared" si="432"/>
        <v/>
      </c>
      <c r="DC394" s="153">
        <f t="shared" ref="DC394:DC457" si="489">P394</f>
        <v>0</v>
      </c>
      <c r="DD394" s="153">
        <f t="shared" ref="DD394:DD457" si="490">P394*$DD$6</f>
        <v>0</v>
      </c>
      <c r="DE394" s="153">
        <f t="shared" ref="DE394:DE457" si="491">P394*$DE$6</f>
        <v>0</v>
      </c>
      <c r="DF394" s="158">
        <f t="shared" ref="DF394:DF457" si="492">IF($N$2="CFM",(0.0026*(($DC394)/25)^2+0.0035*($DC394)/25-0.0047),IF($N$2="LPS",(0.0026*(($DD394)/25)^2+0.0035*($DD394)/25-0.0047),IF($N$2="CMH",(0.0026*(($DE394)/25)^2+0.0035*($DE394)/25-0.0047),"")))</f>
        <v>-4.7000000000000002E-3</v>
      </c>
      <c r="DG394" s="159">
        <f t="shared" si="433"/>
        <v>-1.1703000000000001</v>
      </c>
      <c r="DH394" s="158">
        <f t="shared" ref="DH394:DH457" si="493">IF($N$2="CFM",(0.0017*(($DC394-50)/50)^2+0.0041*($DC394-50)/50+0.0056),IF($N$2="LPS",(0.0017*(($DD394-50)/50)^2+0.0041*($DD394-50)/50+0.0056),IF($N$2="CMH",(0.0017*(($DE394-50)/50)^2+0.0041*($DE394-50)/50+0.0056),"")))</f>
        <v>3.1999999999999997E-3</v>
      </c>
      <c r="DI394" s="159">
        <f t="shared" si="434"/>
        <v>0.79679999999999995</v>
      </c>
      <c r="DJ394" s="158">
        <f t="shared" ref="DJ394:DJ457" si="494">IF($N$2="CFM",(0.0026*(($DC394)/100)^2+0.0012*($DC394)/100-0.0027),IF($N$2="LPS",(0.0026*(($DD394)/100)^2+0.0012*($DD394)/100-0.0027),IF($N$2="CMH",(0.0026*(($DE394)/100)^2+0.0012*($DE394)/100-0.0027),"")))</f>
        <v>-2.7000000000000001E-3</v>
      </c>
      <c r="DK394" s="159">
        <f t="shared" si="435"/>
        <v>-0.67230000000000001</v>
      </c>
      <c r="DL394" s="158">
        <f t="shared" ref="DL394:DL457" si="495">IF($N$2="CFM",(0.0056*(($DC394)/200)^2-0.0008*($DC394)/200+0.0012),IF($N$2="LPS",(0.0056*(($DD394)/200)^2-0.0008*($DD394)/200+0.0012),IF($N$2="CMH",(0.0056*(($DE394)/200)^2-0.0008*($DE394)/200+0.0012),"")))</f>
        <v>1.1999999999999999E-3</v>
      </c>
      <c r="DM394" s="159">
        <f t="shared" si="436"/>
        <v>0.29879999999999995</v>
      </c>
      <c r="DN394" s="158">
        <f t="shared" ref="DN394:DN457" si="496">IF($N$2="CFM",(0.0062*(($DC394)/300)^2-0.0094*($DC394)/300+0.0146),IF($N$2="LPS",(0.0062*(($DD394)/300)^2-0.0094*($DD394)/300+0.0146),IF($N$2="CMH",(0.0062*(($DE394)/300)^2-0.0094*($DE394)/300+0.0146),"")))</f>
        <v>1.46E-2</v>
      </c>
      <c r="DO394" s="159">
        <f t="shared" si="437"/>
        <v>3.6354000000000002</v>
      </c>
      <c r="DP394" s="158">
        <f t="shared" ref="DP394:DP457" si="497">IF($N$2="CFM",(0.0058*((DC394)/400)^2+0.0106*(DC394)/400-0.013),IF($N$2="LPS",(0.0058*((DD394)/400)^2+0.0106*(DD394)/400-0.013),IF($N$2="CMH",(0.0058*((DE394)/400)^2+0.0106*(DE394)/400-0.013),"")))</f>
        <v>-1.2999999999999999E-2</v>
      </c>
      <c r="DQ394" s="159">
        <f t="shared" si="438"/>
        <v>-3.2369999999999997</v>
      </c>
      <c r="DR394" s="158">
        <f t="shared" ref="DR394:DR457" si="498">IF($N$2="CFM",(0.0063*(($DC394)/500)^2+0.0066*($DC394)/500-0.0067),IF($N$2="LPS",(0.0063*(($DD394)/500)^2+0.0066*($DD394)/500-0.0067),IF($N$2="CMH",(0.0063*(($DE394)/500)^2+0.0066*($DE394)/500-0.0067),"")))</f>
        <v>-6.7000000000000002E-3</v>
      </c>
      <c r="DS394" s="159">
        <f t="shared" si="439"/>
        <v>-1.6683000000000001</v>
      </c>
      <c r="DT394" s="158">
        <f t="shared" ref="DT394:DT457" si="499">IF($N$2="CFM",(0.0058*(($DC394)/800)^2+0.0106*($DC394)/800-0.013),IF($N$2="LPS",(0.0058*(($DD394)/800)^2+0.0106*($DD394)/800-0.013),IF($N$2="CMH",(0.0058*(($DE394)/800)^2+0.0106*($DE394)/800-0.013),"")))</f>
        <v>-1.2999999999999999E-2</v>
      </c>
      <c r="DU394" s="159">
        <f t="shared" si="440"/>
        <v>-3.2369999999999997</v>
      </c>
      <c r="DV394" s="158">
        <f t="shared" ref="DV394:DV457" si="500">IF($N$2="CFM",(0.0063*(($DC394)/1000)^2+0.0066*($DC394)/1000-0.0067),IF($N$2="LPS",(0.0063*(($DD394)/1000)^2+0.0066*($DD394)/1000-0.0067),IF($N$2="CMH",(0.0063*(($DE394)/1000)^2+0.0066*($DE394)/1000-0.0067),"")))</f>
        <v>-6.7000000000000002E-3</v>
      </c>
      <c r="DW394" s="160">
        <f t="shared" si="441"/>
        <v>-1.6683000000000001</v>
      </c>
    </row>
    <row r="395" spans="1:127" ht="24.95" customHeight="1" x14ac:dyDescent="0.2">
      <c r="A395" s="272">
        <v>386</v>
      </c>
      <c r="B395" s="336"/>
      <c r="C395" s="332"/>
      <c r="D395" s="333"/>
      <c r="E395" s="334"/>
      <c r="F395" s="335"/>
      <c r="G395" s="334"/>
      <c r="H395" s="371"/>
      <c r="I395" s="334"/>
      <c r="J395" s="334"/>
      <c r="K395" s="334"/>
      <c r="L395" s="334"/>
      <c r="M395" s="334"/>
      <c r="N395" s="334"/>
      <c r="O395" s="337"/>
      <c r="P395" s="337"/>
      <c r="Q395" s="338" t="str">
        <f t="shared" si="463"/>
        <v xml:space="preserve"> </v>
      </c>
      <c r="R395" s="339" t="str">
        <f t="shared" si="464"/>
        <v/>
      </c>
      <c r="S395" s="340" t="str">
        <f t="shared" si="446"/>
        <v/>
      </c>
      <c r="T395" s="341" t="str">
        <f t="shared" si="465"/>
        <v/>
      </c>
      <c r="U395" s="341" t="str">
        <f t="shared" si="466"/>
        <v/>
      </c>
      <c r="V395" s="341" t="str">
        <f t="shared" si="467"/>
        <v/>
      </c>
      <c r="W395" s="341" t="str">
        <f t="shared" si="468"/>
        <v/>
      </c>
      <c r="X395" s="340" t="str">
        <f t="shared" si="447"/>
        <v/>
      </c>
      <c r="Y395" s="342" t="str">
        <f t="shared" si="448"/>
        <v/>
      </c>
      <c r="Z395" s="343" t="str">
        <f t="shared" si="449"/>
        <v/>
      </c>
      <c r="AA395" s="344" t="str">
        <f t="shared" si="450"/>
        <v/>
      </c>
      <c r="AB395" s="345" t="str">
        <f t="shared" si="469"/>
        <v/>
      </c>
      <c r="AC395" s="346" t="str">
        <f t="shared" si="470"/>
        <v/>
      </c>
      <c r="AD395" s="346" t="str">
        <f t="shared" si="471"/>
        <v/>
      </c>
      <c r="AE395" s="344" t="str">
        <f t="shared" si="451"/>
        <v/>
      </c>
      <c r="AF395" s="346" t="str">
        <f t="shared" si="472"/>
        <v/>
      </c>
      <c r="AG395" s="344" t="str">
        <f t="shared" si="452"/>
        <v/>
      </c>
      <c r="AH395" s="344" t="str">
        <f t="shared" si="453"/>
        <v/>
      </c>
      <c r="AI395" s="344" t="str">
        <f t="shared" si="454"/>
        <v/>
      </c>
      <c r="AJ395" s="346" t="str">
        <f t="shared" si="455"/>
        <v/>
      </c>
      <c r="AK395" s="346" t="str">
        <f t="shared" si="456"/>
        <v/>
      </c>
      <c r="AL395" s="347" t="str">
        <f t="shared" si="457"/>
        <v/>
      </c>
      <c r="AM395" s="141"/>
      <c r="AN395" s="141"/>
      <c r="AO395" s="142"/>
      <c r="AP395" s="58">
        <f t="shared" si="473"/>
        <v>0</v>
      </c>
      <c r="AQ395" s="94">
        <f>SUM(AP$10:AP395)</f>
        <v>0</v>
      </c>
      <c r="AR395" s="143">
        <f t="shared" si="462"/>
        <v>0.1</v>
      </c>
      <c r="AS395" s="144" t="str">
        <f t="shared" si="474"/>
        <v/>
      </c>
      <c r="AT395" s="144" t="str">
        <f t="shared" ref="AT395:AT458" si="501">IF(S395="no",IF(B395="","",B395),"")</f>
        <v/>
      </c>
      <c r="AU395" s="145"/>
      <c r="AV395" s="58">
        <f t="shared" si="460"/>
        <v>0</v>
      </c>
      <c r="AW395" s="318">
        <f>SUM(AV$10:AV395)</f>
        <v>0</v>
      </c>
      <c r="AX395" s="319">
        <f t="shared" si="461"/>
        <v>0.1</v>
      </c>
      <c r="AY395" s="144" t="str">
        <f t="shared" si="444"/>
        <v/>
      </c>
      <c r="AZ395" s="144" t="str">
        <f t="shared" si="445"/>
        <v/>
      </c>
      <c r="BA395" s="144"/>
      <c r="BB395" s="146" t="str">
        <f t="shared" si="475"/>
        <v/>
      </c>
      <c r="BC395" s="66" t="str">
        <f t="shared" si="443"/>
        <v/>
      </c>
      <c r="BD395" s="195" t="str">
        <f t="shared" si="476"/>
        <v/>
      </c>
      <c r="BF395" s="283"/>
      <c r="BG395" s="286" t="str">
        <f t="shared" si="477"/>
        <v/>
      </c>
      <c r="BY395" s="211" t="str">
        <f t="shared" si="478"/>
        <v/>
      </c>
      <c r="BZ395" s="150" t="str">
        <f t="shared" si="479"/>
        <v/>
      </c>
      <c r="CB395" s="54" t="str">
        <f t="shared" si="442"/>
        <v/>
      </c>
      <c r="CD395" s="54" t="str">
        <f t="shared" si="480"/>
        <v/>
      </c>
      <c r="CF395" s="54" t="str">
        <f t="shared" si="481"/>
        <v/>
      </c>
      <c r="CH395" s="150" t="str">
        <f t="shared" si="482"/>
        <v/>
      </c>
      <c r="CI395" s="290"/>
      <c r="CJ395" s="150" t="str">
        <f t="shared" si="483"/>
        <v/>
      </c>
      <c r="CK395" s="290"/>
      <c r="CL395" s="54" t="str">
        <f t="shared" ref="CL395:CL458" si="502">IF(CD395="CageRack","AVC5000CRM",CJ395)</f>
        <v/>
      </c>
      <c r="CM395" s="290"/>
      <c r="CN395" s="150" t="str">
        <f t="shared" si="484"/>
        <v/>
      </c>
      <c r="CO395" s="290"/>
      <c r="CP395" s="150" t="str">
        <f t="shared" si="485"/>
        <v/>
      </c>
      <c r="CQ395" s="290"/>
      <c r="CR395" s="150" t="str">
        <f t="shared" si="486"/>
        <v/>
      </c>
      <c r="CS395" s="290"/>
      <c r="CT395" s="150" t="str">
        <f t="shared" si="487"/>
        <v/>
      </c>
      <c r="CU395" s="150"/>
      <c r="CV395" s="150" t="str">
        <f t="shared" si="488"/>
        <v/>
      </c>
      <c r="CW395" s="94"/>
      <c r="CX395" s="151" t="str">
        <f t="shared" si="458"/>
        <v/>
      </c>
      <c r="CY395" s="151" t="str">
        <f t="shared" si="459"/>
        <v/>
      </c>
      <c r="CZ395" s="152"/>
      <c r="DA395" s="373" t="str">
        <f t="shared" ref="DA395:DA458" si="503">IF(H395="","",VLOOKUP(H395,$BI$41:$BJ$47,2))</f>
        <v/>
      </c>
      <c r="DC395" s="153">
        <f t="shared" si="489"/>
        <v>0</v>
      </c>
      <c r="DD395" s="153">
        <f t="shared" si="490"/>
        <v>0</v>
      </c>
      <c r="DE395" s="153">
        <f t="shared" si="491"/>
        <v>0</v>
      </c>
      <c r="DF395" s="158">
        <f t="shared" si="492"/>
        <v>-4.7000000000000002E-3</v>
      </c>
      <c r="DG395" s="159">
        <f t="shared" ref="DG395:DG458" si="504">DF395*249</f>
        <v>-1.1703000000000001</v>
      </c>
      <c r="DH395" s="158">
        <f t="shared" si="493"/>
        <v>3.1999999999999997E-3</v>
      </c>
      <c r="DI395" s="159">
        <f t="shared" ref="DI395:DI458" si="505">DH395*249</f>
        <v>0.79679999999999995</v>
      </c>
      <c r="DJ395" s="158">
        <f t="shared" si="494"/>
        <v>-2.7000000000000001E-3</v>
      </c>
      <c r="DK395" s="159">
        <f t="shared" ref="DK395:DK458" si="506">DJ395*249</f>
        <v>-0.67230000000000001</v>
      </c>
      <c r="DL395" s="158">
        <f t="shared" si="495"/>
        <v>1.1999999999999999E-3</v>
      </c>
      <c r="DM395" s="159">
        <f t="shared" ref="DM395:DM458" si="507">DL395*249</f>
        <v>0.29879999999999995</v>
      </c>
      <c r="DN395" s="158">
        <f t="shared" si="496"/>
        <v>1.46E-2</v>
      </c>
      <c r="DO395" s="159">
        <f t="shared" ref="DO395:DO458" si="508">DN395*249</f>
        <v>3.6354000000000002</v>
      </c>
      <c r="DP395" s="158">
        <f t="shared" si="497"/>
        <v>-1.2999999999999999E-2</v>
      </c>
      <c r="DQ395" s="159">
        <f t="shared" ref="DQ395:DQ458" si="509">DP395*249</f>
        <v>-3.2369999999999997</v>
      </c>
      <c r="DR395" s="158">
        <f t="shared" si="498"/>
        <v>-6.7000000000000002E-3</v>
      </c>
      <c r="DS395" s="159">
        <f t="shared" ref="DS395:DS458" si="510">DR395*249</f>
        <v>-1.6683000000000001</v>
      </c>
      <c r="DT395" s="158">
        <f t="shared" si="499"/>
        <v>-1.2999999999999999E-2</v>
      </c>
      <c r="DU395" s="159">
        <f t="shared" ref="DU395:DU458" si="511">DT395*249</f>
        <v>-3.2369999999999997</v>
      </c>
      <c r="DV395" s="158">
        <f t="shared" si="500"/>
        <v>-6.7000000000000002E-3</v>
      </c>
      <c r="DW395" s="160">
        <f t="shared" ref="DW395:DW458" si="512">DV395*249</f>
        <v>-1.6683000000000001</v>
      </c>
    </row>
    <row r="396" spans="1:127" ht="24.95" customHeight="1" x14ac:dyDescent="0.2">
      <c r="A396" s="272">
        <v>387</v>
      </c>
      <c r="B396" s="336"/>
      <c r="C396" s="332"/>
      <c r="D396" s="333"/>
      <c r="E396" s="334"/>
      <c r="F396" s="335"/>
      <c r="G396" s="334"/>
      <c r="H396" s="371"/>
      <c r="I396" s="334"/>
      <c r="J396" s="334"/>
      <c r="K396" s="334"/>
      <c r="L396" s="334"/>
      <c r="M396" s="334"/>
      <c r="N396" s="334"/>
      <c r="O396" s="337"/>
      <c r="P396" s="337"/>
      <c r="Q396" s="338" t="str">
        <f t="shared" si="463"/>
        <v xml:space="preserve"> </v>
      </c>
      <c r="R396" s="339" t="str">
        <f t="shared" si="464"/>
        <v/>
      </c>
      <c r="S396" s="340" t="str">
        <f t="shared" si="446"/>
        <v/>
      </c>
      <c r="T396" s="341" t="str">
        <f t="shared" si="465"/>
        <v/>
      </c>
      <c r="U396" s="341" t="str">
        <f t="shared" si="466"/>
        <v/>
      </c>
      <c r="V396" s="341" t="str">
        <f t="shared" si="467"/>
        <v/>
      </c>
      <c r="W396" s="341" t="str">
        <f t="shared" si="468"/>
        <v/>
      </c>
      <c r="X396" s="340" t="str">
        <f t="shared" si="447"/>
        <v/>
      </c>
      <c r="Y396" s="342" t="str">
        <f t="shared" si="448"/>
        <v/>
      </c>
      <c r="Z396" s="343" t="str">
        <f t="shared" si="449"/>
        <v/>
      </c>
      <c r="AA396" s="344" t="str">
        <f t="shared" si="450"/>
        <v/>
      </c>
      <c r="AB396" s="345" t="str">
        <f t="shared" si="469"/>
        <v/>
      </c>
      <c r="AC396" s="346" t="str">
        <f t="shared" si="470"/>
        <v/>
      </c>
      <c r="AD396" s="346" t="str">
        <f t="shared" si="471"/>
        <v/>
      </c>
      <c r="AE396" s="344" t="str">
        <f t="shared" si="451"/>
        <v/>
      </c>
      <c r="AF396" s="346" t="str">
        <f t="shared" si="472"/>
        <v/>
      </c>
      <c r="AG396" s="344" t="str">
        <f t="shared" si="452"/>
        <v/>
      </c>
      <c r="AH396" s="344" t="str">
        <f t="shared" si="453"/>
        <v/>
      </c>
      <c r="AI396" s="344" t="str">
        <f t="shared" si="454"/>
        <v/>
      </c>
      <c r="AJ396" s="346" t="str">
        <f t="shared" si="455"/>
        <v/>
      </c>
      <c r="AK396" s="346" t="str">
        <f t="shared" si="456"/>
        <v/>
      </c>
      <c r="AL396" s="347" t="str">
        <f t="shared" si="457"/>
        <v/>
      </c>
      <c r="AM396" s="141"/>
      <c r="AN396" s="141"/>
      <c r="AO396" s="142"/>
      <c r="AP396" s="58">
        <f t="shared" si="473"/>
        <v>0</v>
      </c>
      <c r="AQ396" s="94">
        <f>SUM(AP$10:AP396)</f>
        <v>0</v>
      </c>
      <c r="AR396" s="143">
        <f t="shared" si="462"/>
        <v>0.1</v>
      </c>
      <c r="AS396" s="144" t="str">
        <f t="shared" si="474"/>
        <v/>
      </c>
      <c r="AT396" s="144" t="str">
        <f t="shared" si="501"/>
        <v/>
      </c>
      <c r="AU396" s="145"/>
      <c r="AV396" s="58">
        <f t="shared" si="460"/>
        <v>0</v>
      </c>
      <c r="AW396" s="318">
        <f>SUM(AV$10:AV396)</f>
        <v>0</v>
      </c>
      <c r="AX396" s="319">
        <f t="shared" si="461"/>
        <v>0.1</v>
      </c>
      <c r="AY396" s="144" t="str">
        <f t="shared" si="444"/>
        <v/>
      </c>
      <c r="AZ396" s="144" t="str">
        <f t="shared" si="445"/>
        <v/>
      </c>
      <c r="BA396" s="144"/>
      <c r="BB396" s="146" t="str">
        <f t="shared" si="475"/>
        <v/>
      </c>
      <c r="BC396" s="66" t="str">
        <f t="shared" si="443"/>
        <v/>
      </c>
      <c r="BD396" s="195" t="str">
        <f t="shared" si="476"/>
        <v/>
      </c>
      <c r="BF396" s="283"/>
      <c r="BG396" s="286" t="str">
        <f t="shared" si="477"/>
        <v/>
      </c>
      <c r="BY396" s="211" t="str">
        <f t="shared" si="478"/>
        <v/>
      </c>
      <c r="BZ396" s="150" t="str">
        <f t="shared" si="479"/>
        <v/>
      </c>
      <c r="CB396" s="54" t="str">
        <f t="shared" si="442"/>
        <v/>
      </c>
      <c r="CD396" s="54" t="str">
        <f t="shared" si="480"/>
        <v/>
      </c>
      <c r="CF396" s="54" t="str">
        <f t="shared" si="481"/>
        <v/>
      </c>
      <c r="CH396" s="150" t="str">
        <f t="shared" si="482"/>
        <v/>
      </c>
      <c r="CI396" s="290"/>
      <c r="CJ396" s="150" t="str">
        <f t="shared" si="483"/>
        <v/>
      </c>
      <c r="CK396" s="290"/>
      <c r="CL396" s="54" t="str">
        <f t="shared" si="502"/>
        <v/>
      </c>
      <c r="CM396" s="290"/>
      <c r="CN396" s="150" t="str">
        <f t="shared" si="484"/>
        <v/>
      </c>
      <c r="CO396" s="290"/>
      <c r="CP396" s="150" t="str">
        <f t="shared" si="485"/>
        <v/>
      </c>
      <c r="CQ396" s="290"/>
      <c r="CR396" s="150" t="str">
        <f t="shared" si="486"/>
        <v/>
      </c>
      <c r="CS396" s="290"/>
      <c r="CT396" s="150" t="str">
        <f t="shared" si="487"/>
        <v/>
      </c>
      <c r="CU396" s="150"/>
      <c r="CV396" s="150" t="str">
        <f t="shared" si="488"/>
        <v/>
      </c>
      <c r="CW396" s="94"/>
      <c r="CX396" s="151" t="str">
        <f t="shared" si="458"/>
        <v/>
      </c>
      <c r="CY396" s="151" t="str">
        <f t="shared" si="459"/>
        <v/>
      </c>
      <c r="CZ396" s="152"/>
      <c r="DA396" s="373" t="str">
        <f t="shared" si="503"/>
        <v/>
      </c>
      <c r="DC396" s="153">
        <f t="shared" si="489"/>
        <v>0</v>
      </c>
      <c r="DD396" s="153">
        <f t="shared" si="490"/>
        <v>0</v>
      </c>
      <c r="DE396" s="153">
        <f t="shared" si="491"/>
        <v>0</v>
      </c>
      <c r="DF396" s="158">
        <f t="shared" si="492"/>
        <v>-4.7000000000000002E-3</v>
      </c>
      <c r="DG396" s="159">
        <f t="shared" si="504"/>
        <v>-1.1703000000000001</v>
      </c>
      <c r="DH396" s="158">
        <f t="shared" si="493"/>
        <v>3.1999999999999997E-3</v>
      </c>
      <c r="DI396" s="159">
        <f t="shared" si="505"/>
        <v>0.79679999999999995</v>
      </c>
      <c r="DJ396" s="158">
        <f t="shared" si="494"/>
        <v>-2.7000000000000001E-3</v>
      </c>
      <c r="DK396" s="159">
        <f t="shared" si="506"/>
        <v>-0.67230000000000001</v>
      </c>
      <c r="DL396" s="158">
        <f t="shared" si="495"/>
        <v>1.1999999999999999E-3</v>
      </c>
      <c r="DM396" s="159">
        <f t="shared" si="507"/>
        <v>0.29879999999999995</v>
      </c>
      <c r="DN396" s="158">
        <f t="shared" si="496"/>
        <v>1.46E-2</v>
      </c>
      <c r="DO396" s="159">
        <f t="shared" si="508"/>
        <v>3.6354000000000002</v>
      </c>
      <c r="DP396" s="158">
        <f t="shared" si="497"/>
        <v>-1.2999999999999999E-2</v>
      </c>
      <c r="DQ396" s="159">
        <f t="shared" si="509"/>
        <v>-3.2369999999999997</v>
      </c>
      <c r="DR396" s="158">
        <f t="shared" si="498"/>
        <v>-6.7000000000000002E-3</v>
      </c>
      <c r="DS396" s="159">
        <f t="shared" si="510"/>
        <v>-1.6683000000000001</v>
      </c>
      <c r="DT396" s="158">
        <f t="shared" si="499"/>
        <v>-1.2999999999999999E-2</v>
      </c>
      <c r="DU396" s="159">
        <f t="shared" si="511"/>
        <v>-3.2369999999999997</v>
      </c>
      <c r="DV396" s="158">
        <f t="shared" si="500"/>
        <v>-6.7000000000000002E-3</v>
      </c>
      <c r="DW396" s="160">
        <f t="shared" si="512"/>
        <v>-1.6683000000000001</v>
      </c>
    </row>
    <row r="397" spans="1:127" ht="24.95" customHeight="1" x14ac:dyDescent="0.2">
      <c r="A397" s="272">
        <v>388</v>
      </c>
      <c r="B397" s="336"/>
      <c r="C397" s="332"/>
      <c r="D397" s="333"/>
      <c r="E397" s="334"/>
      <c r="F397" s="335"/>
      <c r="G397" s="334"/>
      <c r="H397" s="371"/>
      <c r="I397" s="334"/>
      <c r="J397" s="334"/>
      <c r="K397" s="334"/>
      <c r="L397" s="334"/>
      <c r="M397" s="334"/>
      <c r="N397" s="334"/>
      <c r="O397" s="337"/>
      <c r="P397" s="337"/>
      <c r="Q397" s="338" t="str">
        <f t="shared" si="463"/>
        <v xml:space="preserve"> </v>
      </c>
      <c r="R397" s="339" t="str">
        <f t="shared" si="464"/>
        <v/>
      </c>
      <c r="S397" s="340" t="str">
        <f t="shared" si="446"/>
        <v/>
      </c>
      <c r="T397" s="341" t="str">
        <f t="shared" si="465"/>
        <v/>
      </c>
      <c r="U397" s="341" t="str">
        <f t="shared" si="466"/>
        <v/>
      </c>
      <c r="V397" s="341" t="str">
        <f t="shared" si="467"/>
        <v/>
      </c>
      <c r="W397" s="341" t="str">
        <f t="shared" si="468"/>
        <v/>
      </c>
      <c r="X397" s="340" t="str">
        <f t="shared" si="447"/>
        <v/>
      </c>
      <c r="Y397" s="342" t="str">
        <f t="shared" si="448"/>
        <v/>
      </c>
      <c r="Z397" s="343" t="str">
        <f t="shared" si="449"/>
        <v/>
      </c>
      <c r="AA397" s="344" t="str">
        <f t="shared" si="450"/>
        <v/>
      </c>
      <c r="AB397" s="345" t="str">
        <f t="shared" si="469"/>
        <v/>
      </c>
      <c r="AC397" s="346" t="str">
        <f t="shared" si="470"/>
        <v/>
      </c>
      <c r="AD397" s="346" t="str">
        <f t="shared" si="471"/>
        <v/>
      </c>
      <c r="AE397" s="344" t="str">
        <f t="shared" si="451"/>
        <v/>
      </c>
      <c r="AF397" s="346" t="str">
        <f t="shared" si="472"/>
        <v/>
      </c>
      <c r="AG397" s="344" t="str">
        <f t="shared" si="452"/>
        <v/>
      </c>
      <c r="AH397" s="344" t="str">
        <f t="shared" si="453"/>
        <v/>
      </c>
      <c r="AI397" s="344" t="str">
        <f t="shared" si="454"/>
        <v/>
      </c>
      <c r="AJ397" s="346" t="str">
        <f t="shared" si="455"/>
        <v/>
      </c>
      <c r="AK397" s="346" t="str">
        <f t="shared" si="456"/>
        <v/>
      </c>
      <c r="AL397" s="347" t="str">
        <f t="shared" si="457"/>
        <v/>
      </c>
      <c r="AM397" s="141"/>
      <c r="AN397" s="141"/>
      <c r="AO397" s="142"/>
      <c r="AP397" s="58">
        <f t="shared" si="473"/>
        <v>0</v>
      </c>
      <c r="AQ397" s="94">
        <f>SUM(AP$10:AP397)</f>
        <v>0</v>
      </c>
      <c r="AR397" s="143">
        <f t="shared" si="462"/>
        <v>0.1</v>
      </c>
      <c r="AS397" s="144" t="str">
        <f t="shared" si="474"/>
        <v/>
      </c>
      <c r="AT397" s="144" t="str">
        <f t="shared" si="501"/>
        <v/>
      </c>
      <c r="AU397" s="145"/>
      <c r="AV397" s="58">
        <f t="shared" si="460"/>
        <v>0</v>
      </c>
      <c r="AW397" s="318">
        <f>SUM(AV$10:AV397)</f>
        <v>0</v>
      </c>
      <c r="AX397" s="319">
        <f t="shared" si="461"/>
        <v>0.1</v>
      </c>
      <c r="AY397" s="144" t="str">
        <f t="shared" si="444"/>
        <v/>
      </c>
      <c r="AZ397" s="144" t="str">
        <f t="shared" si="445"/>
        <v/>
      </c>
      <c r="BA397" s="144"/>
      <c r="BB397" s="146" t="str">
        <f t="shared" si="475"/>
        <v/>
      </c>
      <c r="BC397" s="66" t="str">
        <f t="shared" si="443"/>
        <v/>
      </c>
      <c r="BD397" s="195" t="str">
        <f t="shared" si="476"/>
        <v/>
      </c>
      <c r="BF397" s="283"/>
      <c r="BG397" s="286" t="str">
        <f t="shared" si="477"/>
        <v/>
      </c>
      <c r="BY397" s="211" t="str">
        <f t="shared" si="478"/>
        <v/>
      </c>
      <c r="BZ397" s="150" t="str">
        <f t="shared" si="479"/>
        <v/>
      </c>
      <c r="CB397" s="54" t="str">
        <f t="shared" si="442"/>
        <v/>
      </c>
      <c r="CD397" s="54" t="str">
        <f t="shared" si="480"/>
        <v/>
      </c>
      <c r="CF397" s="54" t="str">
        <f t="shared" si="481"/>
        <v/>
      </c>
      <c r="CH397" s="150" t="str">
        <f t="shared" si="482"/>
        <v/>
      </c>
      <c r="CI397" s="290"/>
      <c r="CJ397" s="150" t="str">
        <f t="shared" si="483"/>
        <v/>
      </c>
      <c r="CK397" s="290"/>
      <c r="CL397" s="54" t="str">
        <f t="shared" si="502"/>
        <v/>
      </c>
      <c r="CM397" s="290"/>
      <c r="CN397" s="150" t="str">
        <f t="shared" si="484"/>
        <v/>
      </c>
      <c r="CO397" s="290"/>
      <c r="CP397" s="150" t="str">
        <f t="shared" si="485"/>
        <v/>
      </c>
      <c r="CQ397" s="290"/>
      <c r="CR397" s="150" t="str">
        <f t="shared" si="486"/>
        <v/>
      </c>
      <c r="CS397" s="290"/>
      <c r="CT397" s="150" t="str">
        <f t="shared" si="487"/>
        <v/>
      </c>
      <c r="CU397" s="150"/>
      <c r="CV397" s="150" t="str">
        <f t="shared" si="488"/>
        <v/>
      </c>
      <c r="CW397" s="94"/>
      <c r="CX397" s="151" t="str">
        <f t="shared" si="458"/>
        <v/>
      </c>
      <c r="CY397" s="151" t="str">
        <f t="shared" si="459"/>
        <v/>
      </c>
      <c r="CZ397" s="152"/>
      <c r="DA397" s="373" t="str">
        <f t="shared" si="503"/>
        <v/>
      </c>
      <c r="DC397" s="153">
        <f t="shared" si="489"/>
        <v>0</v>
      </c>
      <c r="DD397" s="153">
        <f t="shared" si="490"/>
        <v>0</v>
      </c>
      <c r="DE397" s="153">
        <f t="shared" si="491"/>
        <v>0</v>
      </c>
      <c r="DF397" s="158">
        <f t="shared" si="492"/>
        <v>-4.7000000000000002E-3</v>
      </c>
      <c r="DG397" s="159">
        <f t="shared" si="504"/>
        <v>-1.1703000000000001</v>
      </c>
      <c r="DH397" s="158">
        <f t="shared" si="493"/>
        <v>3.1999999999999997E-3</v>
      </c>
      <c r="DI397" s="159">
        <f t="shared" si="505"/>
        <v>0.79679999999999995</v>
      </c>
      <c r="DJ397" s="158">
        <f t="shared" si="494"/>
        <v>-2.7000000000000001E-3</v>
      </c>
      <c r="DK397" s="159">
        <f t="shared" si="506"/>
        <v>-0.67230000000000001</v>
      </c>
      <c r="DL397" s="158">
        <f t="shared" si="495"/>
        <v>1.1999999999999999E-3</v>
      </c>
      <c r="DM397" s="159">
        <f t="shared" si="507"/>
        <v>0.29879999999999995</v>
      </c>
      <c r="DN397" s="158">
        <f t="shared" si="496"/>
        <v>1.46E-2</v>
      </c>
      <c r="DO397" s="159">
        <f t="shared" si="508"/>
        <v>3.6354000000000002</v>
      </c>
      <c r="DP397" s="158">
        <f t="shared" si="497"/>
        <v>-1.2999999999999999E-2</v>
      </c>
      <c r="DQ397" s="159">
        <f t="shared" si="509"/>
        <v>-3.2369999999999997</v>
      </c>
      <c r="DR397" s="158">
        <f t="shared" si="498"/>
        <v>-6.7000000000000002E-3</v>
      </c>
      <c r="DS397" s="159">
        <f t="shared" si="510"/>
        <v>-1.6683000000000001</v>
      </c>
      <c r="DT397" s="158">
        <f t="shared" si="499"/>
        <v>-1.2999999999999999E-2</v>
      </c>
      <c r="DU397" s="159">
        <f t="shared" si="511"/>
        <v>-3.2369999999999997</v>
      </c>
      <c r="DV397" s="158">
        <f t="shared" si="500"/>
        <v>-6.7000000000000002E-3</v>
      </c>
      <c r="DW397" s="160">
        <f t="shared" si="512"/>
        <v>-1.6683000000000001</v>
      </c>
    </row>
    <row r="398" spans="1:127" ht="24.95" customHeight="1" x14ac:dyDescent="0.2">
      <c r="A398" s="272">
        <v>389</v>
      </c>
      <c r="B398" s="336"/>
      <c r="C398" s="332"/>
      <c r="D398" s="333"/>
      <c r="E398" s="334"/>
      <c r="F398" s="335"/>
      <c r="G398" s="334"/>
      <c r="H398" s="371"/>
      <c r="I398" s="334"/>
      <c r="J398" s="334"/>
      <c r="K398" s="334"/>
      <c r="L398" s="334"/>
      <c r="M398" s="334"/>
      <c r="N398" s="334"/>
      <c r="O398" s="337"/>
      <c r="P398" s="337"/>
      <c r="Q398" s="338" t="str">
        <f t="shared" si="463"/>
        <v xml:space="preserve"> </v>
      </c>
      <c r="R398" s="339" t="str">
        <f t="shared" si="464"/>
        <v/>
      </c>
      <c r="S398" s="340" t="str">
        <f t="shared" si="446"/>
        <v/>
      </c>
      <c r="T398" s="341" t="str">
        <f t="shared" si="465"/>
        <v/>
      </c>
      <c r="U398" s="341" t="str">
        <f t="shared" si="466"/>
        <v/>
      </c>
      <c r="V398" s="341" t="str">
        <f t="shared" si="467"/>
        <v/>
      </c>
      <c r="W398" s="341" t="str">
        <f t="shared" si="468"/>
        <v/>
      </c>
      <c r="X398" s="340" t="str">
        <f t="shared" si="447"/>
        <v/>
      </c>
      <c r="Y398" s="342" t="str">
        <f t="shared" si="448"/>
        <v/>
      </c>
      <c r="Z398" s="343" t="str">
        <f t="shared" si="449"/>
        <v/>
      </c>
      <c r="AA398" s="344" t="str">
        <f t="shared" si="450"/>
        <v/>
      </c>
      <c r="AB398" s="345" t="str">
        <f t="shared" si="469"/>
        <v/>
      </c>
      <c r="AC398" s="346" t="str">
        <f t="shared" si="470"/>
        <v/>
      </c>
      <c r="AD398" s="346" t="str">
        <f t="shared" si="471"/>
        <v/>
      </c>
      <c r="AE398" s="344" t="str">
        <f t="shared" si="451"/>
        <v/>
      </c>
      <c r="AF398" s="346" t="str">
        <f t="shared" si="472"/>
        <v/>
      </c>
      <c r="AG398" s="344" t="str">
        <f t="shared" si="452"/>
        <v/>
      </c>
      <c r="AH398" s="344" t="str">
        <f t="shared" si="453"/>
        <v/>
      </c>
      <c r="AI398" s="344" t="str">
        <f t="shared" si="454"/>
        <v/>
      </c>
      <c r="AJ398" s="346" t="str">
        <f t="shared" si="455"/>
        <v/>
      </c>
      <c r="AK398" s="346" t="str">
        <f t="shared" si="456"/>
        <v/>
      </c>
      <c r="AL398" s="347" t="str">
        <f t="shared" si="457"/>
        <v/>
      </c>
      <c r="AM398" s="141"/>
      <c r="AN398" s="141"/>
      <c r="AO398" s="142"/>
      <c r="AP398" s="58">
        <f t="shared" si="473"/>
        <v>0</v>
      </c>
      <c r="AQ398" s="94">
        <f>SUM(AP$10:AP398)</f>
        <v>0</v>
      </c>
      <c r="AR398" s="143">
        <f t="shared" si="462"/>
        <v>0.1</v>
      </c>
      <c r="AS398" s="144" t="str">
        <f t="shared" si="474"/>
        <v/>
      </c>
      <c r="AT398" s="144" t="str">
        <f t="shared" si="501"/>
        <v/>
      </c>
      <c r="AU398" s="145"/>
      <c r="AV398" s="58">
        <f t="shared" si="460"/>
        <v>0</v>
      </c>
      <c r="AW398" s="318">
        <f>SUM(AV$10:AV398)</f>
        <v>0</v>
      </c>
      <c r="AX398" s="319">
        <f t="shared" si="461"/>
        <v>0.1</v>
      </c>
      <c r="AY398" s="144" t="str">
        <f t="shared" si="444"/>
        <v/>
      </c>
      <c r="AZ398" s="144" t="str">
        <f t="shared" si="445"/>
        <v/>
      </c>
      <c r="BA398" s="144"/>
      <c r="BB398" s="146" t="str">
        <f t="shared" si="475"/>
        <v/>
      </c>
      <c r="BC398" s="66" t="str">
        <f t="shared" si="443"/>
        <v/>
      </c>
      <c r="BD398" s="195" t="str">
        <f t="shared" si="476"/>
        <v/>
      </c>
      <c r="BF398" s="283"/>
      <c r="BG398" s="286" t="str">
        <f t="shared" si="477"/>
        <v/>
      </c>
      <c r="BY398" s="211" t="str">
        <f t="shared" si="478"/>
        <v/>
      </c>
      <c r="BZ398" s="150" t="str">
        <f t="shared" si="479"/>
        <v/>
      </c>
      <c r="CB398" s="54" t="str">
        <f t="shared" ref="CB398:CB461" si="513">IF(CD398="CageRack","AVC5000CR",BZ398)</f>
        <v/>
      </c>
      <c r="CD398" s="54" t="str">
        <f t="shared" si="480"/>
        <v/>
      </c>
      <c r="CF398" s="54" t="str">
        <f t="shared" si="481"/>
        <v/>
      </c>
      <c r="CH398" s="150" t="str">
        <f t="shared" si="482"/>
        <v/>
      </c>
      <c r="CI398" s="290"/>
      <c r="CJ398" s="150" t="str">
        <f t="shared" si="483"/>
        <v/>
      </c>
      <c r="CK398" s="290"/>
      <c r="CL398" s="54" t="str">
        <f t="shared" si="502"/>
        <v/>
      </c>
      <c r="CM398" s="290"/>
      <c r="CN398" s="150" t="str">
        <f t="shared" si="484"/>
        <v/>
      </c>
      <c r="CO398" s="290"/>
      <c r="CP398" s="150" t="str">
        <f t="shared" si="485"/>
        <v/>
      </c>
      <c r="CQ398" s="290"/>
      <c r="CR398" s="150" t="str">
        <f t="shared" si="486"/>
        <v/>
      </c>
      <c r="CS398" s="290"/>
      <c r="CT398" s="150" t="str">
        <f t="shared" si="487"/>
        <v/>
      </c>
      <c r="CU398" s="150"/>
      <c r="CV398" s="150" t="str">
        <f t="shared" si="488"/>
        <v/>
      </c>
      <c r="CW398" s="94"/>
      <c r="CX398" s="151" t="str">
        <f t="shared" si="458"/>
        <v/>
      </c>
      <c r="CY398" s="151" t="str">
        <f t="shared" si="459"/>
        <v/>
      </c>
      <c r="CZ398" s="152"/>
      <c r="DA398" s="373" t="str">
        <f t="shared" si="503"/>
        <v/>
      </c>
      <c r="DC398" s="153">
        <f t="shared" si="489"/>
        <v>0</v>
      </c>
      <c r="DD398" s="153">
        <f t="shared" si="490"/>
        <v>0</v>
      </c>
      <c r="DE398" s="153">
        <f t="shared" si="491"/>
        <v>0</v>
      </c>
      <c r="DF398" s="158">
        <f t="shared" si="492"/>
        <v>-4.7000000000000002E-3</v>
      </c>
      <c r="DG398" s="159">
        <f t="shared" si="504"/>
        <v>-1.1703000000000001</v>
      </c>
      <c r="DH398" s="158">
        <f t="shared" si="493"/>
        <v>3.1999999999999997E-3</v>
      </c>
      <c r="DI398" s="159">
        <f t="shared" si="505"/>
        <v>0.79679999999999995</v>
      </c>
      <c r="DJ398" s="158">
        <f t="shared" si="494"/>
        <v>-2.7000000000000001E-3</v>
      </c>
      <c r="DK398" s="159">
        <f t="shared" si="506"/>
        <v>-0.67230000000000001</v>
      </c>
      <c r="DL398" s="158">
        <f t="shared" si="495"/>
        <v>1.1999999999999999E-3</v>
      </c>
      <c r="DM398" s="159">
        <f t="shared" si="507"/>
        <v>0.29879999999999995</v>
      </c>
      <c r="DN398" s="158">
        <f t="shared" si="496"/>
        <v>1.46E-2</v>
      </c>
      <c r="DO398" s="159">
        <f t="shared" si="508"/>
        <v>3.6354000000000002</v>
      </c>
      <c r="DP398" s="158">
        <f t="shared" si="497"/>
        <v>-1.2999999999999999E-2</v>
      </c>
      <c r="DQ398" s="159">
        <f t="shared" si="509"/>
        <v>-3.2369999999999997</v>
      </c>
      <c r="DR398" s="158">
        <f t="shared" si="498"/>
        <v>-6.7000000000000002E-3</v>
      </c>
      <c r="DS398" s="159">
        <f t="shared" si="510"/>
        <v>-1.6683000000000001</v>
      </c>
      <c r="DT398" s="158">
        <f t="shared" si="499"/>
        <v>-1.2999999999999999E-2</v>
      </c>
      <c r="DU398" s="159">
        <f t="shared" si="511"/>
        <v>-3.2369999999999997</v>
      </c>
      <c r="DV398" s="158">
        <f t="shared" si="500"/>
        <v>-6.7000000000000002E-3</v>
      </c>
      <c r="DW398" s="160">
        <f t="shared" si="512"/>
        <v>-1.6683000000000001</v>
      </c>
    </row>
    <row r="399" spans="1:127" ht="24.95" customHeight="1" x14ac:dyDescent="0.2">
      <c r="A399" s="272">
        <v>390</v>
      </c>
      <c r="B399" s="336"/>
      <c r="C399" s="332"/>
      <c r="D399" s="333"/>
      <c r="E399" s="334"/>
      <c r="F399" s="335"/>
      <c r="G399" s="334"/>
      <c r="H399" s="371"/>
      <c r="I399" s="334"/>
      <c r="J399" s="334"/>
      <c r="K399" s="334"/>
      <c r="L399" s="334"/>
      <c r="M399" s="334"/>
      <c r="N399" s="334"/>
      <c r="O399" s="337"/>
      <c r="P399" s="337"/>
      <c r="Q399" s="338" t="str">
        <f t="shared" si="463"/>
        <v xml:space="preserve"> </v>
      </c>
      <c r="R399" s="339" t="str">
        <f t="shared" si="464"/>
        <v/>
      </c>
      <c r="S399" s="340" t="str">
        <f t="shared" si="446"/>
        <v/>
      </c>
      <c r="T399" s="341" t="str">
        <f t="shared" si="465"/>
        <v/>
      </c>
      <c r="U399" s="341" t="str">
        <f t="shared" si="466"/>
        <v/>
      </c>
      <c r="V399" s="341" t="str">
        <f t="shared" si="467"/>
        <v/>
      </c>
      <c r="W399" s="341" t="str">
        <f t="shared" si="468"/>
        <v/>
      </c>
      <c r="X399" s="340" t="str">
        <f t="shared" si="447"/>
        <v/>
      </c>
      <c r="Y399" s="342" t="str">
        <f t="shared" si="448"/>
        <v/>
      </c>
      <c r="Z399" s="343" t="str">
        <f t="shared" si="449"/>
        <v/>
      </c>
      <c r="AA399" s="344" t="str">
        <f t="shared" si="450"/>
        <v/>
      </c>
      <c r="AB399" s="345" t="str">
        <f t="shared" si="469"/>
        <v/>
      </c>
      <c r="AC399" s="346" t="str">
        <f t="shared" si="470"/>
        <v/>
      </c>
      <c r="AD399" s="346" t="str">
        <f t="shared" si="471"/>
        <v/>
      </c>
      <c r="AE399" s="344" t="str">
        <f t="shared" si="451"/>
        <v/>
      </c>
      <c r="AF399" s="346" t="str">
        <f t="shared" si="472"/>
        <v/>
      </c>
      <c r="AG399" s="344" t="str">
        <f t="shared" si="452"/>
        <v/>
      </c>
      <c r="AH399" s="344" t="str">
        <f t="shared" si="453"/>
        <v/>
      </c>
      <c r="AI399" s="344" t="str">
        <f t="shared" si="454"/>
        <v/>
      </c>
      <c r="AJ399" s="346" t="str">
        <f t="shared" si="455"/>
        <v/>
      </c>
      <c r="AK399" s="346" t="str">
        <f t="shared" si="456"/>
        <v/>
      </c>
      <c r="AL399" s="347" t="str">
        <f t="shared" si="457"/>
        <v/>
      </c>
      <c r="AM399" s="141"/>
      <c r="AN399" s="141"/>
      <c r="AO399" s="142"/>
      <c r="AP399" s="58">
        <f t="shared" si="473"/>
        <v>0</v>
      </c>
      <c r="AQ399" s="94">
        <f>SUM(AP$10:AP399)</f>
        <v>0</v>
      </c>
      <c r="AR399" s="143">
        <f t="shared" si="462"/>
        <v>0.1</v>
      </c>
      <c r="AS399" s="144" t="str">
        <f t="shared" si="474"/>
        <v/>
      </c>
      <c r="AT399" s="144" t="str">
        <f t="shared" si="501"/>
        <v/>
      </c>
      <c r="AU399" s="145"/>
      <c r="AV399" s="58">
        <f t="shared" si="460"/>
        <v>0</v>
      </c>
      <c r="AW399" s="318">
        <f>SUM(AV$10:AV399)</f>
        <v>0</v>
      </c>
      <c r="AX399" s="319">
        <f t="shared" si="461"/>
        <v>0.1</v>
      </c>
      <c r="AY399" s="144" t="str">
        <f t="shared" si="444"/>
        <v/>
      </c>
      <c r="AZ399" s="144" t="str">
        <f t="shared" si="445"/>
        <v/>
      </c>
      <c r="BA399" s="144"/>
      <c r="BB399" s="146" t="str">
        <f t="shared" si="475"/>
        <v/>
      </c>
      <c r="BC399" s="66" t="str">
        <f t="shared" si="443"/>
        <v/>
      </c>
      <c r="BD399" s="195" t="str">
        <f t="shared" si="476"/>
        <v/>
      </c>
      <c r="BF399" s="283"/>
      <c r="BG399" s="286" t="str">
        <f t="shared" si="477"/>
        <v/>
      </c>
      <c r="BY399" s="211" t="str">
        <f t="shared" si="478"/>
        <v/>
      </c>
      <c r="BZ399" s="150" t="str">
        <f t="shared" si="479"/>
        <v/>
      </c>
      <c r="CB399" s="54" t="str">
        <f t="shared" si="513"/>
        <v/>
      </c>
      <c r="CD399" s="54" t="str">
        <f t="shared" si="480"/>
        <v/>
      </c>
      <c r="CF399" s="54" t="str">
        <f t="shared" si="481"/>
        <v/>
      </c>
      <c r="CH399" s="150" t="str">
        <f t="shared" si="482"/>
        <v/>
      </c>
      <c r="CI399" s="290"/>
      <c r="CJ399" s="150" t="str">
        <f t="shared" si="483"/>
        <v/>
      </c>
      <c r="CK399" s="290"/>
      <c r="CL399" s="54" t="str">
        <f t="shared" si="502"/>
        <v/>
      </c>
      <c r="CM399" s="290"/>
      <c r="CN399" s="150" t="str">
        <f t="shared" si="484"/>
        <v/>
      </c>
      <c r="CO399" s="290"/>
      <c r="CP399" s="150" t="str">
        <f t="shared" si="485"/>
        <v/>
      </c>
      <c r="CQ399" s="290"/>
      <c r="CR399" s="150" t="str">
        <f t="shared" si="486"/>
        <v/>
      </c>
      <c r="CS399" s="290"/>
      <c r="CT399" s="150" t="str">
        <f t="shared" si="487"/>
        <v/>
      </c>
      <c r="CU399" s="150"/>
      <c r="CV399" s="150" t="str">
        <f t="shared" si="488"/>
        <v/>
      </c>
      <c r="CW399" s="94"/>
      <c r="CX399" s="151" t="str">
        <f t="shared" si="458"/>
        <v/>
      </c>
      <c r="CY399" s="151" t="str">
        <f t="shared" si="459"/>
        <v/>
      </c>
      <c r="CZ399" s="152"/>
      <c r="DA399" s="373" t="str">
        <f t="shared" si="503"/>
        <v/>
      </c>
      <c r="DC399" s="153">
        <f t="shared" si="489"/>
        <v>0</v>
      </c>
      <c r="DD399" s="153">
        <f t="shared" si="490"/>
        <v>0</v>
      </c>
      <c r="DE399" s="153">
        <f t="shared" si="491"/>
        <v>0</v>
      </c>
      <c r="DF399" s="158">
        <f t="shared" si="492"/>
        <v>-4.7000000000000002E-3</v>
      </c>
      <c r="DG399" s="159">
        <f t="shared" si="504"/>
        <v>-1.1703000000000001</v>
      </c>
      <c r="DH399" s="158">
        <f t="shared" si="493"/>
        <v>3.1999999999999997E-3</v>
      </c>
      <c r="DI399" s="159">
        <f t="shared" si="505"/>
        <v>0.79679999999999995</v>
      </c>
      <c r="DJ399" s="158">
        <f t="shared" si="494"/>
        <v>-2.7000000000000001E-3</v>
      </c>
      <c r="DK399" s="159">
        <f t="shared" si="506"/>
        <v>-0.67230000000000001</v>
      </c>
      <c r="DL399" s="158">
        <f t="shared" si="495"/>
        <v>1.1999999999999999E-3</v>
      </c>
      <c r="DM399" s="159">
        <f t="shared" si="507"/>
        <v>0.29879999999999995</v>
      </c>
      <c r="DN399" s="158">
        <f t="shared" si="496"/>
        <v>1.46E-2</v>
      </c>
      <c r="DO399" s="159">
        <f t="shared" si="508"/>
        <v>3.6354000000000002</v>
      </c>
      <c r="DP399" s="158">
        <f t="shared" si="497"/>
        <v>-1.2999999999999999E-2</v>
      </c>
      <c r="DQ399" s="159">
        <f t="shared" si="509"/>
        <v>-3.2369999999999997</v>
      </c>
      <c r="DR399" s="158">
        <f t="shared" si="498"/>
        <v>-6.7000000000000002E-3</v>
      </c>
      <c r="DS399" s="159">
        <f t="shared" si="510"/>
        <v>-1.6683000000000001</v>
      </c>
      <c r="DT399" s="158">
        <f t="shared" si="499"/>
        <v>-1.2999999999999999E-2</v>
      </c>
      <c r="DU399" s="159">
        <f t="shared" si="511"/>
        <v>-3.2369999999999997</v>
      </c>
      <c r="DV399" s="158">
        <f t="shared" si="500"/>
        <v>-6.7000000000000002E-3</v>
      </c>
      <c r="DW399" s="160">
        <f t="shared" si="512"/>
        <v>-1.6683000000000001</v>
      </c>
    </row>
    <row r="400" spans="1:127" ht="24.95" customHeight="1" x14ac:dyDescent="0.2">
      <c r="A400" s="272">
        <v>391</v>
      </c>
      <c r="B400" s="336"/>
      <c r="C400" s="332"/>
      <c r="D400" s="333"/>
      <c r="E400" s="334"/>
      <c r="F400" s="335"/>
      <c r="G400" s="334"/>
      <c r="H400" s="371"/>
      <c r="I400" s="334"/>
      <c r="J400" s="334"/>
      <c r="K400" s="334"/>
      <c r="L400" s="334"/>
      <c r="M400" s="334"/>
      <c r="N400" s="334"/>
      <c r="O400" s="337"/>
      <c r="P400" s="337"/>
      <c r="Q400" s="338" t="str">
        <f t="shared" si="463"/>
        <v xml:space="preserve"> </v>
      </c>
      <c r="R400" s="339" t="str">
        <f t="shared" si="464"/>
        <v/>
      </c>
      <c r="S400" s="340" t="str">
        <f t="shared" si="446"/>
        <v/>
      </c>
      <c r="T400" s="341" t="str">
        <f t="shared" si="465"/>
        <v/>
      </c>
      <c r="U400" s="341" t="str">
        <f t="shared" si="466"/>
        <v/>
      </c>
      <c r="V400" s="341" t="str">
        <f t="shared" si="467"/>
        <v/>
      </c>
      <c r="W400" s="341" t="str">
        <f t="shared" si="468"/>
        <v/>
      </c>
      <c r="X400" s="340" t="str">
        <f t="shared" si="447"/>
        <v/>
      </c>
      <c r="Y400" s="342" t="str">
        <f t="shared" si="448"/>
        <v/>
      </c>
      <c r="Z400" s="343" t="str">
        <f t="shared" si="449"/>
        <v/>
      </c>
      <c r="AA400" s="344" t="str">
        <f t="shared" si="450"/>
        <v/>
      </c>
      <c r="AB400" s="345" t="str">
        <f t="shared" si="469"/>
        <v/>
      </c>
      <c r="AC400" s="346" t="str">
        <f t="shared" si="470"/>
        <v/>
      </c>
      <c r="AD400" s="346" t="str">
        <f t="shared" si="471"/>
        <v/>
      </c>
      <c r="AE400" s="344" t="str">
        <f t="shared" si="451"/>
        <v/>
      </c>
      <c r="AF400" s="346" t="str">
        <f t="shared" si="472"/>
        <v/>
      </c>
      <c r="AG400" s="344" t="str">
        <f t="shared" si="452"/>
        <v/>
      </c>
      <c r="AH400" s="344" t="str">
        <f t="shared" si="453"/>
        <v/>
      </c>
      <c r="AI400" s="344" t="str">
        <f t="shared" si="454"/>
        <v/>
      </c>
      <c r="AJ400" s="346" t="str">
        <f t="shared" si="455"/>
        <v/>
      </c>
      <c r="AK400" s="346" t="str">
        <f t="shared" si="456"/>
        <v/>
      </c>
      <c r="AL400" s="347" t="str">
        <f t="shared" si="457"/>
        <v/>
      </c>
      <c r="AM400" s="141"/>
      <c r="AN400" s="141"/>
      <c r="AO400" s="142"/>
      <c r="AP400" s="58">
        <f t="shared" si="473"/>
        <v>0</v>
      </c>
      <c r="AQ400" s="94">
        <f>SUM(AP$10:AP400)</f>
        <v>0</v>
      </c>
      <c r="AR400" s="143">
        <f t="shared" si="462"/>
        <v>0.1</v>
      </c>
      <c r="AS400" s="144" t="str">
        <f t="shared" si="474"/>
        <v/>
      </c>
      <c r="AT400" s="144" t="str">
        <f t="shared" si="501"/>
        <v/>
      </c>
      <c r="AU400" s="145"/>
      <c r="AV400" s="58">
        <f t="shared" si="460"/>
        <v>0</v>
      </c>
      <c r="AW400" s="318">
        <f>SUM(AV$10:AV400)</f>
        <v>0</v>
      </c>
      <c r="AX400" s="319">
        <f t="shared" si="461"/>
        <v>0.1</v>
      </c>
      <c r="AY400" s="144" t="str">
        <f t="shared" si="444"/>
        <v/>
      </c>
      <c r="AZ400" s="144" t="str">
        <f t="shared" si="445"/>
        <v/>
      </c>
      <c r="BA400" s="144"/>
      <c r="BB400" s="146" t="str">
        <f t="shared" si="475"/>
        <v/>
      </c>
      <c r="BC400" s="66" t="str">
        <f t="shared" ref="BC400:BC463" si="514">BB400</f>
        <v/>
      </c>
      <c r="BD400" s="195" t="str">
        <f t="shared" si="476"/>
        <v/>
      </c>
      <c r="BF400" s="283"/>
      <c r="BG400" s="286" t="str">
        <f t="shared" si="477"/>
        <v/>
      </c>
      <c r="BY400" s="211" t="str">
        <f t="shared" si="478"/>
        <v/>
      </c>
      <c r="BZ400" s="150" t="str">
        <f t="shared" si="479"/>
        <v/>
      </c>
      <c r="CB400" s="54" t="str">
        <f t="shared" si="513"/>
        <v/>
      </c>
      <c r="CD400" s="54" t="str">
        <f t="shared" si="480"/>
        <v/>
      </c>
      <c r="CF400" s="54" t="str">
        <f t="shared" si="481"/>
        <v/>
      </c>
      <c r="CH400" s="150" t="str">
        <f t="shared" si="482"/>
        <v/>
      </c>
      <c r="CI400" s="290"/>
      <c r="CJ400" s="150" t="str">
        <f t="shared" si="483"/>
        <v/>
      </c>
      <c r="CK400" s="290"/>
      <c r="CL400" s="54" t="str">
        <f t="shared" si="502"/>
        <v/>
      </c>
      <c r="CM400" s="290"/>
      <c r="CN400" s="150" t="str">
        <f t="shared" si="484"/>
        <v/>
      </c>
      <c r="CO400" s="290"/>
      <c r="CP400" s="150" t="str">
        <f t="shared" si="485"/>
        <v/>
      </c>
      <c r="CQ400" s="290"/>
      <c r="CR400" s="150" t="str">
        <f t="shared" si="486"/>
        <v/>
      </c>
      <c r="CS400" s="290"/>
      <c r="CT400" s="150" t="str">
        <f t="shared" si="487"/>
        <v/>
      </c>
      <c r="CU400" s="150"/>
      <c r="CV400" s="150" t="str">
        <f t="shared" si="488"/>
        <v/>
      </c>
      <c r="CW400" s="94"/>
      <c r="CX400" s="151" t="str">
        <f t="shared" si="458"/>
        <v/>
      </c>
      <c r="CY400" s="151" t="str">
        <f t="shared" si="459"/>
        <v/>
      </c>
      <c r="CZ400" s="152"/>
      <c r="DA400" s="373" t="str">
        <f t="shared" si="503"/>
        <v/>
      </c>
      <c r="DC400" s="153">
        <f t="shared" si="489"/>
        <v>0</v>
      </c>
      <c r="DD400" s="153">
        <f t="shared" si="490"/>
        <v>0</v>
      </c>
      <c r="DE400" s="153">
        <f t="shared" si="491"/>
        <v>0</v>
      </c>
      <c r="DF400" s="158">
        <f t="shared" si="492"/>
        <v>-4.7000000000000002E-3</v>
      </c>
      <c r="DG400" s="159">
        <f t="shared" si="504"/>
        <v>-1.1703000000000001</v>
      </c>
      <c r="DH400" s="158">
        <f t="shared" si="493"/>
        <v>3.1999999999999997E-3</v>
      </c>
      <c r="DI400" s="159">
        <f t="shared" si="505"/>
        <v>0.79679999999999995</v>
      </c>
      <c r="DJ400" s="158">
        <f t="shared" si="494"/>
        <v>-2.7000000000000001E-3</v>
      </c>
      <c r="DK400" s="159">
        <f t="shared" si="506"/>
        <v>-0.67230000000000001</v>
      </c>
      <c r="DL400" s="158">
        <f t="shared" si="495"/>
        <v>1.1999999999999999E-3</v>
      </c>
      <c r="DM400" s="159">
        <f t="shared" si="507"/>
        <v>0.29879999999999995</v>
      </c>
      <c r="DN400" s="158">
        <f t="shared" si="496"/>
        <v>1.46E-2</v>
      </c>
      <c r="DO400" s="159">
        <f t="shared" si="508"/>
        <v>3.6354000000000002</v>
      </c>
      <c r="DP400" s="158">
        <f t="shared" si="497"/>
        <v>-1.2999999999999999E-2</v>
      </c>
      <c r="DQ400" s="159">
        <f t="shared" si="509"/>
        <v>-3.2369999999999997</v>
      </c>
      <c r="DR400" s="158">
        <f t="shared" si="498"/>
        <v>-6.7000000000000002E-3</v>
      </c>
      <c r="DS400" s="159">
        <f t="shared" si="510"/>
        <v>-1.6683000000000001</v>
      </c>
      <c r="DT400" s="158">
        <f t="shared" si="499"/>
        <v>-1.2999999999999999E-2</v>
      </c>
      <c r="DU400" s="159">
        <f t="shared" si="511"/>
        <v>-3.2369999999999997</v>
      </c>
      <c r="DV400" s="158">
        <f t="shared" si="500"/>
        <v>-6.7000000000000002E-3</v>
      </c>
      <c r="DW400" s="160">
        <f t="shared" si="512"/>
        <v>-1.6683000000000001</v>
      </c>
    </row>
    <row r="401" spans="1:127" ht="24.95" customHeight="1" x14ac:dyDescent="0.2">
      <c r="A401" s="272">
        <v>392</v>
      </c>
      <c r="B401" s="336"/>
      <c r="C401" s="332"/>
      <c r="D401" s="333"/>
      <c r="E401" s="334"/>
      <c r="F401" s="335"/>
      <c r="G401" s="334"/>
      <c r="H401" s="371"/>
      <c r="I401" s="334"/>
      <c r="J401" s="334"/>
      <c r="K401" s="334"/>
      <c r="L401" s="334"/>
      <c r="M401" s="334"/>
      <c r="N401" s="334"/>
      <c r="O401" s="337"/>
      <c r="P401" s="337"/>
      <c r="Q401" s="338" t="str">
        <f t="shared" si="463"/>
        <v xml:space="preserve"> </v>
      </c>
      <c r="R401" s="339" t="str">
        <f t="shared" si="464"/>
        <v/>
      </c>
      <c r="S401" s="340" t="str">
        <f t="shared" si="446"/>
        <v/>
      </c>
      <c r="T401" s="341" t="str">
        <f t="shared" si="465"/>
        <v/>
      </c>
      <c r="U401" s="341" t="str">
        <f t="shared" si="466"/>
        <v/>
      </c>
      <c r="V401" s="341" t="str">
        <f t="shared" si="467"/>
        <v/>
      </c>
      <c r="W401" s="341" t="str">
        <f t="shared" si="468"/>
        <v/>
      </c>
      <c r="X401" s="340" t="str">
        <f t="shared" si="447"/>
        <v/>
      </c>
      <c r="Y401" s="342" t="str">
        <f t="shared" si="448"/>
        <v/>
      </c>
      <c r="Z401" s="343" t="str">
        <f t="shared" si="449"/>
        <v/>
      </c>
      <c r="AA401" s="344" t="str">
        <f t="shared" si="450"/>
        <v/>
      </c>
      <c r="AB401" s="345" t="str">
        <f t="shared" si="469"/>
        <v/>
      </c>
      <c r="AC401" s="346" t="str">
        <f t="shared" si="470"/>
        <v/>
      </c>
      <c r="AD401" s="346" t="str">
        <f t="shared" si="471"/>
        <v/>
      </c>
      <c r="AE401" s="344" t="str">
        <f t="shared" si="451"/>
        <v/>
      </c>
      <c r="AF401" s="346" t="str">
        <f t="shared" si="472"/>
        <v/>
      </c>
      <c r="AG401" s="344" t="str">
        <f t="shared" si="452"/>
        <v/>
      </c>
      <c r="AH401" s="344" t="str">
        <f t="shared" si="453"/>
        <v/>
      </c>
      <c r="AI401" s="344" t="str">
        <f t="shared" si="454"/>
        <v/>
      </c>
      <c r="AJ401" s="346" t="str">
        <f t="shared" si="455"/>
        <v/>
      </c>
      <c r="AK401" s="346" t="str">
        <f t="shared" si="456"/>
        <v/>
      </c>
      <c r="AL401" s="347" t="str">
        <f t="shared" si="457"/>
        <v/>
      </c>
      <c r="AM401" s="141"/>
      <c r="AN401" s="141"/>
      <c r="AO401" s="142"/>
      <c r="AP401" s="58">
        <f t="shared" si="473"/>
        <v>0</v>
      </c>
      <c r="AQ401" s="94">
        <f>SUM(AP$10:AP401)</f>
        <v>0</v>
      </c>
      <c r="AR401" s="143">
        <f t="shared" si="462"/>
        <v>0.1</v>
      </c>
      <c r="AS401" s="144" t="str">
        <f t="shared" si="474"/>
        <v/>
      </c>
      <c r="AT401" s="144" t="str">
        <f t="shared" si="501"/>
        <v/>
      </c>
      <c r="AU401" s="145"/>
      <c r="AV401" s="58">
        <f t="shared" si="460"/>
        <v>0</v>
      </c>
      <c r="AW401" s="318">
        <f>SUM(AV$10:AV401)</f>
        <v>0</v>
      </c>
      <c r="AX401" s="319">
        <f t="shared" si="461"/>
        <v>0.1</v>
      </c>
      <c r="AY401" s="144" t="str">
        <f t="shared" ref="AY401:AY464" si="515">IF(AV401=0,"",IF(C401="","",C401))</f>
        <v/>
      </c>
      <c r="AZ401" s="144" t="str">
        <f t="shared" ref="AZ401:AZ464" si="516">IF(AV401=0,"",IF(B401="","",B401))</f>
        <v/>
      </c>
      <c r="BA401" s="144"/>
      <c r="BB401" s="146" t="str">
        <f t="shared" si="475"/>
        <v/>
      </c>
      <c r="BC401" s="66" t="str">
        <f t="shared" si="514"/>
        <v/>
      </c>
      <c r="BD401" s="195" t="str">
        <f t="shared" si="476"/>
        <v/>
      </c>
      <c r="BF401" s="283"/>
      <c r="BG401" s="286" t="str">
        <f t="shared" si="477"/>
        <v/>
      </c>
      <c r="BY401" s="211" t="str">
        <f t="shared" si="478"/>
        <v/>
      </c>
      <c r="BZ401" s="150" t="str">
        <f t="shared" si="479"/>
        <v/>
      </c>
      <c r="CB401" s="54" t="str">
        <f t="shared" si="513"/>
        <v/>
      </c>
      <c r="CD401" s="54" t="str">
        <f t="shared" si="480"/>
        <v/>
      </c>
      <c r="CF401" s="54" t="str">
        <f t="shared" si="481"/>
        <v/>
      </c>
      <c r="CH401" s="150" t="str">
        <f t="shared" si="482"/>
        <v/>
      </c>
      <c r="CI401" s="290"/>
      <c r="CJ401" s="150" t="str">
        <f t="shared" si="483"/>
        <v/>
      </c>
      <c r="CK401" s="290"/>
      <c r="CL401" s="54" t="str">
        <f t="shared" si="502"/>
        <v/>
      </c>
      <c r="CM401" s="290"/>
      <c r="CN401" s="150" t="str">
        <f t="shared" si="484"/>
        <v/>
      </c>
      <c r="CO401" s="290"/>
      <c r="CP401" s="150" t="str">
        <f t="shared" si="485"/>
        <v/>
      </c>
      <c r="CQ401" s="290"/>
      <c r="CR401" s="150" t="str">
        <f t="shared" si="486"/>
        <v/>
      </c>
      <c r="CS401" s="290"/>
      <c r="CT401" s="150" t="str">
        <f t="shared" si="487"/>
        <v/>
      </c>
      <c r="CU401" s="150"/>
      <c r="CV401" s="150" t="str">
        <f t="shared" si="488"/>
        <v/>
      </c>
      <c r="CW401" s="94"/>
      <c r="CX401" s="151" t="str">
        <f t="shared" si="458"/>
        <v/>
      </c>
      <c r="CY401" s="151" t="str">
        <f t="shared" si="459"/>
        <v/>
      </c>
      <c r="CZ401" s="152"/>
      <c r="DA401" s="373" t="str">
        <f t="shared" si="503"/>
        <v/>
      </c>
      <c r="DC401" s="153">
        <f t="shared" si="489"/>
        <v>0</v>
      </c>
      <c r="DD401" s="153">
        <f t="shared" si="490"/>
        <v>0</v>
      </c>
      <c r="DE401" s="153">
        <f t="shared" si="491"/>
        <v>0</v>
      </c>
      <c r="DF401" s="158">
        <f t="shared" si="492"/>
        <v>-4.7000000000000002E-3</v>
      </c>
      <c r="DG401" s="159">
        <f t="shared" si="504"/>
        <v>-1.1703000000000001</v>
      </c>
      <c r="DH401" s="158">
        <f t="shared" si="493"/>
        <v>3.1999999999999997E-3</v>
      </c>
      <c r="DI401" s="159">
        <f t="shared" si="505"/>
        <v>0.79679999999999995</v>
      </c>
      <c r="DJ401" s="158">
        <f t="shared" si="494"/>
        <v>-2.7000000000000001E-3</v>
      </c>
      <c r="DK401" s="159">
        <f t="shared" si="506"/>
        <v>-0.67230000000000001</v>
      </c>
      <c r="DL401" s="158">
        <f t="shared" si="495"/>
        <v>1.1999999999999999E-3</v>
      </c>
      <c r="DM401" s="159">
        <f t="shared" si="507"/>
        <v>0.29879999999999995</v>
      </c>
      <c r="DN401" s="158">
        <f t="shared" si="496"/>
        <v>1.46E-2</v>
      </c>
      <c r="DO401" s="159">
        <f t="shared" si="508"/>
        <v>3.6354000000000002</v>
      </c>
      <c r="DP401" s="158">
        <f t="shared" si="497"/>
        <v>-1.2999999999999999E-2</v>
      </c>
      <c r="DQ401" s="159">
        <f t="shared" si="509"/>
        <v>-3.2369999999999997</v>
      </c>
      <c r="DR401" s="158">
        <f t="shared" si="498"/>
        <v>-6.7000000000000002E-3</v>
      </c>
      <c r="DS401" s="159">
        <f t="shared" si="510"/>
        <v>-1.6683000000000001</v>
      </c>
      <c r="DT401" s="158">
        <f t="shared" si="499"/>
        <v>-1.2999999999999999E-2</v>
      </c>
      <c r="DU401" s="159">
        <f t="shared" si="511"/>
        <v>-3.2369999999999997</v>
      </c>
      <c r="DV401" s="158">
        <f t="shared" si="500"/>
        <v>-6.7000000000000002E-3</v>
      </c>
      <c r="DW401" s="160">
        <f t="shared" si="512"/>
        <v>-1.6683000000000001</v>
      </c>
    </row>
    <row r="402" spans="1:127" ht="24.95" customHeight="1" x14ac:dyDescent="0.2">
      <c r="A402" s="272">
        <v>393</v>
      </c>
      <c r="B402" s="336"/>
      <c r="C402" s="332"/>
      <c r="D402" s="333"/>
      <c r="E402" s="334"/>
      <c r="F402" s="335"/>
      <c r="G402" s="334"/>
      <c r="H402" s="371"/>
      <c r="I402" s="334"/>
      <c r="J402" s="334"/>
      <c r="K402" s="334"/>
      <c r="L402" s="334"/>
      <c r="M402" s="334"/>
      <c r="N402" s="334"/>
      <c r="O402" s="337"/>
      <c r="P402" s="337"/>
      <c r="Q402" s="338" t="str">
        <f t="shared" si="463"/>
        <v xml:space="preserve"> </v>
      </c>
      <c r="R402" s="339" t="str">
        <f t="shared" si="464"/>
        <v/>
      </c>
      <c r="S402" s="340" t="str">
        <f t="shared" si="446"/>
        <v/>
      </c>
      <c r="T402" s="341" t="str">
        <f t="shared" si="465"/>
        <v/>
      </c>
      <c r="U402" s="341" t="str">
        <f t="shared" si="466"/>
        <v/>
      </c>
      <c r="V402" s="341" t="str">
        <f t="shared" si="467"/>
        <v/>
      </c>
      <c r="W402" s="341" t="str">
        <f t="shared" si="468"/>
        <v/>
      </c>
      <c r="X402" s="340" t="str">
        <f t="shared" si="447"/>
        <v/>
      </c>
      <c r="Y402" s="342" t="str">
        <f t="shared" si="448"/>
        <v/>
      </c>
      <c r="Z402" s="343" t="str">
        <f t="shared" si="449"/>
        <v/>
      </c>
      <c r="AA402" s="344" t="str">
        <f t="shared" si="450"/>
        <v/>
      </c>
      <c r="AB402" s="345" t="str">
        <f t="shared" si="469"/>
        <v/>
      </c>
      <c r="AC402" s="346" t="str">
        <f t="shared" si="470"/>
        <v/>
      </c>
      <c r="AD402" s="346" t="str">
        <f t="shared" si="471"/>
        <v/>
      </c>
      <c r="AE402" s="344" t="str">
        <f t="shared" si="451"/>
        <v/>
      </c>
      <c r="AF402" s="346" t="str">
        <f t="shared" si="472"/>
        <v/>
      </c>
      <c r="AG402" s="344" t="str">
        <f t="shared" si="452"/>
        <v/>
      </c>
      <c r="AH402" s="344" t="str">
        <f t="shared" si="453"/>
        <v/>
      </c>
      <c r="AI402" s="344" t="str">
        <f t="shared" si="454"/>
        <v/>
      </c>
      <c r="AJ402" s="346" t="str">
        <f t="shared" si="455"/>
        <v/>
      </c>
      <c r="AK402" s="346" t="str">
        <f t="shared" si="456"/>
        <v/>
      </c>
      <c r="AL402" s="347" t="str">
        <f t="shared" si="457"/>
        <v/>
      </c>
      <c r="AM402" s="141"/>
      <c r="AN402" s="141"/>
      <c r="AO402" s="142"/>
      <c r="AP402" s="58">
        <f t="shared" si="473"/>
        <v>0</v>
      </c>
      <c r="AQ402" s="94">
        <f>SUM(AP$10:AP402)</f>
        <v>0</v>
      </c>
      <c r="AR402" s="143">
        <f t="shared" si="462"/>
        <v>0.1</v>
      </c>
      <c r="AS402" s="144" t="str">
        <f t="shared" si="474"/>
        <v/>
      </c>
      <c r="AT402" s="144" t="str">
        <f t="shared" si="501"/>
        <v/>
      </c>
      <c r="AU402" s="145"/>
      <c r="AV402" s="58">
        <f t="shared" si="460"/>
        <v>0</v>
      </c>
      <c r="AW402" s="318">
        <f>SUM(AV$10:AV402)</f>
        <v>0</v>
      </c>
      <c r="AX402" s="319">
        <f t="shared" si="461"/>
        <v>0.1</v>
      </c>
      <c r="AY402" s="144" t="str">
        <f t="shared" si="515"/>
        <v/>
      </c>
      <c r="AZ402" s="144" t="str">
        <f t="shared" si="516"/>
        <v/>
      </c>
      <c r="BA402" s="144"/>
      <c r="BB402" s="146" t="str">
        <f t="shared" si="475"/>
        <v/>
      </c>
      <c r="BC402" s="66" t="str">
        <f t="shared" si="514"/>
        <v/>
      </c>
      <c r="BD402" s="195" t="str">
        <f t="shared" si="476"/>
        <v/>
      </c>
      <c r="BF402" s="283"/>
      <c r="BG402" s="286" t="str">
        <f t="shared" si="477"/>
        <v/>
      </c>
      <c r="BY402" s="211" t="str">
        <f t="shared" si="478"/>
        <v/>
      </c>
      <c r="BZ402" s="150" t="str">
        <f t="shared" si="479"/>
        <v/>
      </c>
      <c r="CB402" s="54" t="str">
        <f t="shared" si="513"/>
        <v/>
      </c>
      <c r="CD402" s="54" t="str">
        <f t="shared" si="480"/>
        <v/>
      </c>
      <c r="CF402" s="54" t="str">
        <f t="shared" si="481"/>
        <v/>
      </c>
      <c r="CH402" s="150" t="str">
        <f t="shared" si="482"/>
        <v/>
      </c>
      <c r="CI402" s="290"/>
      <c r="CJ402" s="150" t="str">
        <f t="shared" si="483"/>
        <v/>
      </c>
      <c r="CK402" s="290"/>
      <c r="CL402" s="54" t="str">
        <f t="shared" si="502"/>
        <v/>
      </c>
      <c r="CM402" s="290"/>
      <c r="CN402" s="150" t="str">
        <f t="shared" si="484"/>
        <v/>
      </c>
      <c r="CO402" s="290"/>
      <c r="CP402" s="150" t="str">
        <f t="shared" si="485"/>
        <v/>
      </c>
      <c r="CQ402" s="290"/>
      <c r="CR402" s="150" t="str">
        <f t="shared" si="486"/>
        <v/>
      </c>
      <c r="CS402" s="290"/>
      <c r="CT402" s="150" t="str">
        <f t="shared" si="487"/>
        <v/>
      </c>
      <c r="CU402" s="150"/>
      <c r="CV402" s="150" t="str">
        <f t="shared" si="488"/>
        <v/>
      </c>
      <c r="CW402" s="94"/>
      <c r="CX402" s="151" t="str">
        <f t="shared" si="458"/>
        <v/>
      </c>
      <c r="CY402" s="151" t="str">
        <f t="shared" si="459"/>
        <v/>
      </c>
      <c r="CZ402" s="152"/>
      <c r="DA402" s="373" t="str">
        <f t="shared" si="503"/>
        <v/>
      </c>
      <c r="DC402" s="153">
        <f t="shared" si="489"/>
        <v>0</v>
      </c>
      <c r="DD402" s="153">
        <f t="shared" si="490"/>
        <v>0</v>
      </c>
      <c r="DE402" s="153">
        <f t="shared" si="491"/>
        <v>0</v>
      </c>
      <c r="DF402" s="158">
        <f t="shared" si="492"/>
        <v>-4.7000000000000002E-3</v>
      </c>
      <c r="DG402" s="159">
        <f t="shared" si="504"/>
        <v>-1.1703000000000001</v>
      </c>
      <c r="DH402" s="158">
        <f t="shared" si="493"/>
        <v>3.1999999999999997E-3</v>
      </c>
      <c r="DI402" s="159">
        <f t="shared" si="505"/>
        <v>0.79679999999999995</v>
      </c>
      <c r="DJ402" s="158">
        <f t="shared" si="494"/>
        <v>-2.7000000000000001E-3</v>
      </c>
      <c r="DK402" s="159">
        <f t="shared" si="506"/>
        <v>-0.67230000000000001</v>
      </c>
      <c r="DL402" s="158">
        <f t="shared" si="495"/>
        <v>1.1999999999999999E-3</v>
      </c>
      <c r="DM402" s="159">
        <f t="shared" si="507"/>
        <v>0.29879999999999995</v>
      </c>
      <c r="DN402" s="158">
        <f t="shared" si="496"/>
        <v>1.46E-2</v>
      </c>
      <c r="DO402" s="159">
        <f t="shared" si="508"/>
        <v>3.6354000000000002</v>
      </c>
      <c r="DP402" s="158">
        <f t="shared" si="497"/>
        <v>-1.2999999999999999E-2</v>
      </c>
      <c r="DQ402" s="159">
        <f t="shared" si="509"/>
        <v>-3.2369999999999997</v>
      </c>
      <c r="DR402" s="158">
        <f t="shared" si="498"/>
        <v>-6.7000000000000002E-3</v>
      </c>
      <c r="DS402" s="159">
        <f t="shared" si="510"/>
        <v>-1.6683000000000001</v>
      </c>
      <c r="DT402" s="158">
        <f t="shared" si="499"/>
        <v>-1.2999999999999999E-2</v>
      </c>
      <c r="DU402" s="159">
        <f t="shared" si="511"/>
        <v>-3.2369999999999997</v>
      </c>
      <c r="DV402" s="158">
        <f t="shared" si="500"/>
        <v>-6.7000000000000002E-3</v>
      </c>
      <c r="DW402" s="160">
        <f t="shared" si="512"/>
        <v>-1.6683000000000001</v>
      </c>
    </row>
    <row r="403" spans="1:127" ht="24.95" customHeight="1" x14ac:dyDescent="0.2">
      <c r="A403" s="272">
        <v>394</v>
      </c>
      <c r="B403" s="336"/>
      <c r="C403" s="332"/>
      <c r="D403" s="333"/>
      <c r="E403" s="334"/>
      <c r="F403" s="335"/>
      <c r="G403" s="334"/>
      <c r="H403" s="371"/>
      <c r="I403" s="334"/>
      <c r="J403" s="334"/>
      <c r="K403" s="334"/>
      <c r="L403" s="334"/>
      <c r="M403" s="334"/>
      <c r="N403" s="334"/>
      <c r="O403" s="337"/>
      <c r="P403" s="337"/>
      <c r="Q403" s="338" t="str">
        <f t="shared" si="463"/>
        <v xml:space="preserve"> </v>
      </c>
      <c r="R403" s="339" t="str">
        <f t="shared" si="464"/>
        <v/>
      </c>
      <c r="S403" s="340" t="str">
        <f t="shared" si="446"/>
        <v/>
      </c>
      <c r="T403" s="341" t="str">
        <f t="shared" si="465"/>
        <v/>
      </c>
      <c r="U403" s="341" t="str">
        <f t="shared" si="466"/>
        <v/>
      </c>
      <c r="V403" s="341" t="str">
        <f t="shared" si="467"/>
        <v/>
      </c>
      <c r="W403" s="341" t="str">
        <f t="shared" si="468"/>
        <v/>
      </c>
      <c r="X403" s="340" t="str">
        <f t="shared" si="447"/>
        <v/>
      </c>
      <c r="Y403" s="342" t="str">
        <f t="shared" si="448"/>
        <v/>
      </c>
      <c r="Z403" s="343" t="str">
        <f t="shared" si="449"/>
        <v/>
      </c>
      <c r="AA403" s="344" t="str">
        <f t="shared" si="450"/>
        <v/>
      </c>
      <c r="AB403" s="345" t="str">
        <f t="shared" si="469"/>
        <v/>
      </c>
      <c r="AC403" s="346" t="str">
        <f t="shared" si="470"/>
        <v/>
      </c>
      <c r="AD403" s="346" t="str">
        <f t="shared" si="471"/>
        <v/>
      </c>
      <c r="AE403" s="344" t="str">
        <f t="shared" si="451"/>
        <v/>
      </c>
      <c r="AF403" s="346" t="str">
        <f t="shared" si="472"/>
        <v/>
      </c>
      <c r="AG403" s="344" t="str">
        <f t="shared" si="452"/>
        <v/>
      </c>
      <c r="AH403" s="344" t="str">
        <f t="shared" si="453"/>
        <v/>
      </c>
      <c r="AI403" s="344" t="str">
        <f t="shared" si="454"/>
        <v/>
      </c>
      <c r="AJ403" s="346" t="str">
        <f t="shared" si="455"/>
        <v/>
      </c>
      <c r="AK403" s="346" t="str">
        <f t="shared" si="456"/>
        <v/>
      </c>
      <c r="AL403" s="347" t="str">
        <f t="shared" si="457"/>
        <v/>
      </c>
      <c r="AM403" s="141"/>
      <c r="AN403" s="141"/>
      <c r="AO403" s="142"/>
      <c r="AP403" s="58">
        <f t="shared" si="473"/>
        <v>0</v>
      </c>
      <c r="AQ403" s="94">
        <f>SUM(AP$10:AP403)</f>
        <v>0</v>
      </c>
      <c r="AR403" s="143">
        <f t="shared" si="462"/>
        <v>0.1</v>
      </c>
      <c r="AS403" s="144" t="str">
        <f t="shared" si="474"/>
        <v/>
      </c>
      <c r="AT403" s="144" t="str">
        <f t="shared" si="501"/>
        <v/>
      </c>
      <c r="AU403" s="145"/>
      <c r="AV403" s="58">
        <f t="shared" si="460"/>
        <v>0</v>
      </c>
      <c r="AW403" s="318">
        <f>SUM(AV$10:AV403)</f>
        <v>0</v>
      </c>
      <c r="AX403" s="319">
        <f t="shared" si="461"/>
        <v>0.1</v>
      </c>
      <c r="AY403" s="144" t="str">
        <f t="shared" si="515"/>
        <v/>
      </c>
      <c r="AZ403" s="144" t="str">
        <f t="shared" si="516"/>
        <v/>
      </c>
      <c r="BA403" s="144"/>
      <c r="BB403" s="146" t="str">
        <f t="shared" si="475"/>
        <v/>
      </c>
      <c r="BC403" s="66" t="str">
        <f t="shared" si="514"/>
        <v/>
      </c>
      <c r="BD403" s="195" t="str">
        <f t="shared" si="476"/>
        <v/>
      </c>
      <c r="BF403" s="283"/>
      <c r="BG403" s="286" t="str">
        <f t="shared" si="477"/>
        <v/>
      </c>
      <c r="BY403" s="211" t="str">
        <f t="shared" si="478"/>
        <v/>
      </c>
      <c r="BZ403" s="150" t="str">
        <f t="shared" si="479"/>
        <v/>
      </c>
      <c r="CB403" s="54" t="str">
        <f t="shared" si="513"/>
        <v/>
      </c>
      <c r="CD403" s="54" t="str">
        <f t="shared" si="480"/>
        <v/>
      </c>
      <c r="CF403" s="54" t="str">
        <f t="shared" si="481"/>
        <v/>
      </c>
      <c r="CH403" s="150" t="str">
        <f t="shared" si="482"/>
        <v/>
      </c>
      <c r="CI403" s="290"/>
      <c r="CJ403" s="150" t="str">
        <f t="shared" si="483"/>
        <v/>
      </c>
      <c r="CK403" s="290"/>
      <c r="CL403" s="54" t="str">
        <f t="shared" si="502"/>
        <v/>
      </c>
      <c r="CM403" s="290"/>
      <c r="CN403" s="150" t="str">
        <f t="shared" si="484"/>
        <v/>
      </c>
      <c r="CO403" s="290"/>
      <c r="CP403" s="150" t="str">
        <f t="shared" si="485"/>
        <v/>
      </c>
      <c r="CQ403" s="290"/>
      <c r="CR403" s="150" t="str">
        <f t="shared" si="486"/>
        <v/>
      </c>
      <c r="CS403" s="290"/>
      <c r="CT403" s="150" t="str">
        <f t="shared" si="487"/>
        <v/>
      </c>
      <c r="CU403" s="150"/>
      <c r="CV403" s="150" t="str">
        <f t="shared" si="488"/>
        <v/>
      </c>
      <c r="CW403" s="94"/>
      <c r="CX403" s="151" t="str">
        <f t="shared" si="458"/>
        <v/>
      </c>
      <c r="CY403" s="151" t="str">
        <f t="shared" si="459"/>
        <v/>
      </c>
      <c r="CZ403" s="152"/>
      <c r="DA403" s="373" t="str">
        <f t="shared" si="503"/>
        <v/>
      </c>
      <c r="DC403" s="153">
        <f t="shared" si="489"/>
        <v>0</v>
      </c>
      <c r="DD403" s="153">
        <f t="shared" si="490"/>
        <v>0</v>
      </c>
      <c r="DE403" s="153">
        <f t="shared" si="491"/>
        <v>0</v>
      </c>
      <c r="DF403" s="158">
        <f t="shared" si="492"/>
        <v>-4.7000000000000002E-3</v>
      </c>
      <c r="DG403" s="159">
        <f t="shared" si="504"/>
        <v>-1.1703000000000001</v>
      </c>
      <c r="DH403" s="158">
        <f t="shared" si="493"/>
        <v>3.1999999999999997E-3</v>
      </c>
      <c r="DI403" s="159">
        <f t="shared" si="505"/>
        <v>0.79679999999999995</v>
      </c>
      <c r="DJ403" s="158">
        <f t="shared" si="494"/>
        <v>-2.7000000000000001E-3</v>
      </c>
      <c r="DK403" s="159">
        <f t="shared" si="506"/>
        <v>-0.67230000000000001</v>
      </c>
      <c r="DL403" s="158">
        <f t="shared" si="495"/>
        <v>1.1999999999999999E-3</v>
      </c>
      <c r="DM403" s="159">
        <f t="shared" si="507"/>
        <v>0.29879999999999995</v>
      </c>
      <c r="DN403" s="158">
        <f t="shared" si="496"/>
        <v>1.46E-2</v>
      </c>
      <c r="DO403" s="159">
        <f t="shared" si="508"/>
        <v>3.6354000000000002</v>
      </c>
      <c r="DP403" s="158">
        <f t="shared" si="497"/>
        <v>-1.2999999999999999E-2</v>
      </c>
      <c r="DQ403" s="159">
        <f t="shared" si="509"/>
        <v>-3.2369999999999997</v>
      </c>
      <c r="DR403" s="158">
        <f t="shared" si="498"/>
        <v>-6.7000000000000002E-3</v>
      </c>
      <c r="DS403" s="159">
        <f t="shared" si="510"/>
        <v>-1.6683000000000001</v>
      </c>
      <c r="DT403" s="158">
        <f t="shared" si="499"/>
        <v>-1.2999999999999999E-2</v>
      </c>
      <c r="DU403" s="159">
        <f t="shared" si="511"/>
        <v>-3.2369999999999997</v>
      </c>
      <c r="DV403" s="158">
        <f t="shared" si="500"/>
        <v>-6.7000000000000002E-3</v>
      </c>
      <c r="DW403" s="160">
        <f t="shared" si="512"/>
        <v>-1.6683000000000001</v>
      </c>
    </row>
    <row r="404" spans="1:127" ht="24.95" customHeight="1" x14ac:dyDescent="0.2">
      <c r="A404" s="272">
        <v>395</v>
      </c>
      <c r="B404" s="336"/>
      <c r="C404" s="332"/>
      <c r="D404" s="333"/>
      <c r="E404" s="334"/>
      <c r="F404" s="335"/>
      <c r="G404" s="334"/>
      <c r="H404" s="371"/>
      <c r="I404" s="334"/>
      <c r="J404" s="334"/>
      <c r="K404" s="334"/>
      <c r="L404" s="334"/>
      <c r="M404" s="334"/>
      <c r="N404" s="334"/>
      <c r="O404" s="337"/>
      <c r="P404" s="337"/>
      <c r="Q404" s="338" t="str">
        <f t="shared" si="463"/>
        <v xml:space="preserve"> </v>
      </c>
      <c r="R404" s="339" t="str">
        <f t="shared" si="464"/>
        <v/>
      </c>
      <c r="S404" s="340" t="str">
        <f t="shared" si="446"/>
        <v/>
      </c>
      <c r="T404" s="341" t="str">
        <f t="shared" si="465"/>
        <v/>
      </c>
      <c r="U404" s="341" t="str">
        <f t="shared" si="466"/>
        <v/>
      </c>
      <c r="V404" s="341" t="str">
        <f t="shared" si="467"/>
        <v/>
      </c>
      <c r="W404" s="341" t="str">
        <f t="shared" si="468"/>
        <v/>
      </c>
      <c r="X404" s="340" t="str">
        <f t="shared" si="447"/>
        <v/>
      </c>
      <c r="Y404" s="342" t="str">
        <f t="shared" si="448"/>
        <v/>
      </c>
      <c r="Z404" s="343" t="str">
        <f t="shared" si="449"/>
        <v/>
      </c>
      <c r="AA404" s="344" t="str">
        <f t="shared" si="450"/>
        <v/>
      </c>
      <c r="AB404" s="345" t="str">
        <f t="shared" si="469"/>
        <v/>
      </c>
      <c r="AC404" s="346" t="str">
        <f t="shared" si="470"/>
        <v/>
      </c>
      <c r="AD404" s="346" t="str">
        <f t="shared" si="471"/>
        <v/>
      </c>
      <c r="AE404" s="344" t="str">
        <f t="shared" si="451"/>
        <v/>
      </c>
      <c r="AF404" s="346" t="str">
        <f t="shared" si="472"/>
        <v/>
      </c>
      <c r="AG404" s="344" t="str">
        <f t="shared" si="452"/>
        <v/>
      </c>
      <c r="AH404" s="344" t="str">
        <f t="shared" si="453"/>
        <v/>
      </c>
      <c r="AI404" s="344" t="str">
        <f t="shared" si="454"/>
        <v/>
      </c>
      <c r="AJ404" s="346" t="str">
        <f t="shared" si="455"/>
        <v/>
      </c>
      <c r="AK404" s="346" t="str">
        <f t="shared" si="456"/>
        <v/>
      </c>
      <c r="AL404" s="347" t="str">
        <f t="shared" si="457"/>
        <v/>
      </c>
      <c r="AM404" s="141"/>
      <c r="AN404" s="141"/>
      <c r="AO404" s="142"/>
      <c r="AP404" s="58">
        <f t="shared" si="473"/>
        <v>0</v>
      </c>
      <c r="AQ404" s="94">
        <f>SUM(AP$10:AP404)</f>
        <v>0</v>
      </c>
      <c r="AR404" s="143">
        <f t="shared" si="462"/>
        <v>0.1</v>
      </c>
      <c r="AS404" s="144" t="str">
        <f t="shared" si="474"/>
        <v/>
      </c>
      <c r="AT404" s="144" t="str">
        <f t="shared" si="501"/>
        <v/>
      </c>
      <c r="AU404" s="145"/>
      <c r="AV404" s="58">
        <f t="shared" si="460"/>
        <v>0</v>
      </c>
      <c r="AW404" s="318">
        <f>SUM(AV$10:AV404)</f>
        <v>0</v>
      </c>
      <c r="AX404" s="319">
        <f t="shared" si="461"/>
        <v>0.1</v>
      </c>
      <c r="AY404" s="144" t="str">
        <f t="shared" si="515"/>
        <v/>
      </c>
      <c r="AZ404" s="144" t="str">
        <f t="shared" si="516"/>
        <v/>
      </c>
      <c r="BA404" s="144"/>
      <c r="BB404" s="146" t="str">
        <f t="shared" si="475"/>
        <v/>
      </c>
      <c r="BC404" s="66" t="str">
        <f t="shared" si="514"/>
        <v/>
      </c>
      <c r="BD404" s="195" t="str">
        <f t="shared" si="476"/>
        <v/>
      </c>
      <c r="BF404" s="283"/>
      <c r="BG404" s="286" t="str">
        <f t="shared" si="477"/>
        <v/>
      </c>
      <c r="BY404" s="211" t="str">
        <f t="shared" si="478"/>
        <v/>
      </c>
      <c r="BZ404" s="150" t="str">
        <f t="shared" si="479"/>
        <v/>
      </c>
      <c r="CB404" s="54" t="str">
        <f t="shared" si="513"/>
        <v/>
      </c>
      <c r="CD404" s="54" t="str">
        <f t="shared" si="480"/>
        <v/>
      </c>
      <c r="CF404" s="54" t="str">
        <f t="shared" si="481"/>
        <v/>
      </c>
      <c r="CH404" s="150" t="str">
        <f t="shared" si="482"/>
        <v/>
      </c>
      <c r="CI404" s="290"/>
      <c r="CJ404" s="150" t="str">
        <f t="shared" si="483"/>
        <v/>
      </c>
      <c r="CK404" s="290"/>
      <c r="CL404" s="54" t="str">
        <f t="shared" si="502"/>
        <v/>
      </c>
      <c r="CM404" s="290"/>
      <c r="CN404" s="150" t="str">
        <f t="shared" si="484"/>
        <v/>
      </c>
      <c r="CO404" s="290"/>
      <c r="CP404" s="150" t="str">
        <f t="shared" si="485"/>
        <v/>
      </c>
      <c r="CQ404" s="290"/>
      <c r="CR404" s="150" t="str">
        <f t="shared" si="486"/>
        <v/>
      </c>
      <c r="CS404" s="290"/>
      <c r="CT404" s="150" t="str">
        <f t="shared" si="487"/>
        <v/>
      </c>
      <c r="CU404" s="150"/>
      <c r="CV404" s="150" t="str">
        <f t="shared" si="488"/>
        <v/>
      </c>
      <c r="CW404" s="94"/>
      <c r="CX404" s="151" t="str">
        <f t="shared" si="458"/>
        <v/>
      </c>
      <c r="CY404" s="151" t="str">
        <f t="shared" si="459"/>
        <v/>
      </c>
      <c r="CZ404" s="152"/>
      <c r="DA404" s="373" t="str">
        <f t="shared" si="503"/>
        <v/>
      </c>
      <c r="DC404" s="153">
        <f t="shared" si="489"/>
        <v>0</v>
      </c>
      <c r="DD404" s="153">
        <f t="shared" si="490"/>
        <v>0</v>
      </c>
      <c r="DE404" s="153">
        <f t="shared" si="491"/>
        <v>0</v>
      </c>
      <c r="DF404" s="158">
        <f t="shared" si="492"/>
        <v>-4.7000000000000002E-3</v>
      </c>
      <c r="DG404" s="159">
        <f t="shared" si="504"/>
        <v>-1.1703000000000001</v>
      </c>
      <c r="DH404" s="158">
        <f t="shared" si="493"/>
        <v>3.1999999999999997E-3</v>
      </c>
      <c r="DI404" s="159">
        <f t="shared" si="505"/>
        <v>0.79679999999999995</v>
      </c>
      <c r="DJ404" s="158">
        <f t="shared" si="494"/>
        <v>-2.7000000000000001E-3</v>
      </c>
      <c r="DK404" s="159">
        <f t="shared" si="506"/>
        <v>-0.67230000000000001</v>
      </c>
      <c r="DL404" s="158">
        <f t="shared" si="495"/>
        <v>1.1999999999999999E-3</v>
      </c>
      <c r="DM404" s="159">
        <f t="shared" si="507"/>
        <v>0.29879999999999995</v>
      </c>
      <c r="DN404" s="158">
        <f t="shared" si="496"/>
        <v>1.46E-2</v>
      </c>
      <c r="DO404" s="159">
        <f t="shared" si="508"/>
        <v>3.6354000000000002</v>
      </c>
      <c r="DP404" s="158">
        <f t="shared" si="497"/>
        <v>-1.2999999999999999E-2</v>
      </c>
      <c r="DQ404" s="159">
        <f t="shared" si="509"/>
        <v>-3.2369999999999997</v>
      </c>
      <c r="DR404" s="158">
        <f t="shared" si="498"/>
        <v>-6.7000000000000002E-3</v>
      </c>
      <c r="DS404" s="159">
        <f t="shared" si="510"/>
        <v>-1.6683000000000001</v>
      </c>
      <c r="DT404" s="158">
        <f t="shared" si="499"/>
        <v>-1.2999999999999999E-2</v>
      </c>
      <c r="DU404" s="159">
        <f t="shared" si="511"/>
        <v>-3.2369999999999997</v>
      </c>
      <c r="DV404" s="158">
        <f t="shared" si="500"/>
        <v>-6.7000000000000002E-3</v>
      </c>
      <c r="DW404" s="160">
        <f t="shared" si="512"/>
        <v>-1.6683000000000001</v>
      </c>
    </row>
    <row r="405" spans="1:127" ht="24.95" customHeight="1" x14ac:dyDescent="0.2">
      <c r="A405" s="272">
        <v>396</v>
      </c>
      <c r="B405" s="336"/>
      <c r="C405" s="332"/>
      <c r="D405" s="333"/>
      <c r="E405" s="334"/>
      <c r="F405" s="335"/>
      <c r="G405" s="334"/>
      <c r="H405" s="371"/>
      <c r="I405" s="334"/>
      <c r="J405" s="334"/>
      <c r="K405" s="334"/>
      <c r="L405" s="334"/>
      <c r="M405" s="334"/>
      <c r="N405" s="334"/>
      <c r="O405" s="337"/>
      <c r="P405" s="337"/>
      <c r="Q405" s="338" t="str">
        <f t="shared" si="463"/>
        <v xml:space="preserve"> </v>
      </c>
      <c r="R405" s="339" t="str">
        <f t="shared" si="464"/>
        <v/>
      </c>
      <c r="S405" s="340" t="str">
        <f t="shared" ref="S405:S468" si="517">IF(RIGHT(E405,7)="AVT3000","No",IF(RIGHT(E405,7)="AVC5000","Yes",""))</f>
        <v/>
      </c>
      <c r="T405" s="341" t="str">
        <f t="shared" si="465"/>
        <v/>
      </c>
      <c r="U405" s="341" t="str">
        <f t="shared" si="466"/>
        <v/>
      </c>
      <c r="V405" s="341" t="str">
        <f t="shared" si="467"/>
        <v/>
      </c>
      <c r="W405" s="341" t="str">
        <f t="shared" si="468"/>
        <v/>
      </c>
      <c r="X405" s="340" t="str">
        <f t="shared" ref="X405:X468" si="518">IF(RIGHT(E405,7)="AVT3000","No",IF(RIGHT(E405,7)="AVC5000","Yes",""))</f>
        <v/>
      </c>
      <c r="Y405" s="342" t="str">
        <f t="shared" ref="Y405:Y468" si="519">IF(LEFT(E405,1)="H","H-","")</f>
        <v/>
      </c>
      <c r="Z405" s="343" t="str">
        <f t="shared" ref="Z405:Z468" si="520">IF(RIGHT(E405,7)="AVT3000","AVT3",IF(RIGHT(E405,7)="AVC5000","AVC5",""))</f>
        <v/>
      </c>
      <c r="AA405" s="344" t="str">
        <f t="shared" ref="AA405:AA468" si="521">IF(RIGHT(E405,6)="AV3000","AV3",IF(RIGHT(E405,7)="AVC5000","AVC5",""))</f>
        <v/>
      </c>
      <c r="AB405" s="345" t="str">
        <f t="shared" si="469"/>
        <v/>
      </c>
      <c r="AC405" s="346" t="str">
        <f t="shared" si="470"/>
        <v/>
      </c>
      <c r="AD405" s="346" t="str">
        <f t="shared" si="471"/>
        <v/>
      </c>
      <c r="AE405" s="344" t="str">
        <f t="shared" ref="AE405:AE468" si="522">IF(AF405="","","-")</f>
        <v/>
      </c>
      <c r="AF405" s="346" t="str">
        <f t="shared" si="472"/>
        <v/>
      </c>
      <c r="AG405" s="344" t="str">
        <f t="shared" ref="AG405:AG468" si="523">IF(G405="","","-")</f>
        <v/>
      </c>
      <c r="AH405" s="344" t="str">
        <f t="shared" ref="AH405:AH468" si="524">IF(I405="AccuNet","A","")</f>
        <v/>
      </c>
      <c r="AI405" s="344" t="str">
        <f t="shared" ref="AI405:AI468" si="525">IF(J405="BACnet","B","")</f>
        <v/>
      </c>
      <c r="AJ405" s="346" t="str">
        <f t="shared" ref="AJ405:AJ468" si="526">IF(K405="Flanged","F","")</f>
        <v/>
      </c>
      <c r="AK405" s="346" t="str">
        <f t="shared" ref="AK405:AK468" si="527">IF(L405="Insulation","I","")</f>
        <v/>
      </c>
      <c r="AL405" s="347" t="str">
        <f t="shared" ref="AL405:AL468" si="528">IF(M405="Tight Shutoff","S","")</f>
        <v/>
      </c>
      <c r="AM405" s="141"/>
      <c r="AN405" s="141"/>
      <c r="AO405" s="142"/>
      <c r="AP405" s="58">
        <f t="shared" si="473"/>
        <v>0</v>
      </c>
      <c r="AQ405" s="94">
        <f>SUM(AP$10:AP405)</f>
        <v>0</v>
      </c>
      <c r="AR405" s="143">
        <f t="shared" si="462"/>
        <v>0.1</v>
      </c>
      <c r="AS405" s="144" t="str">
        <f t="shared" si="474"/>
        <v/>
      </c>
      <c r="AT405" s="144" t="str">
        <f t="shared" si="501"/>
        <v/>
      </c>
      <c r="AU405" s="145"/>
      <c r="AV405" s="58">
        <f t="shared" si="460"/>
        <v>0</v>
      </c>
      <c r="AW405" s="318">
        <f>SUM(AV$10:AV405)</f>
        <v>0</v>
      </c>
      <c r="AX405" s="319">
        <f t="shared" si="461"/>
        <v>0.1</v>
      </c>
      <c r="AY405" s="144" t="str">
        <f t="shared" si="515"/>
        <v/>
      </c>
      <c r="AZ405" s="144" t="str">
        <f t="shared" si="516"/>
        <v/>
      </c>
      <c r="BA405" s="144"/>
      <c r="BB405" s="146" t="str">
        <f t="shared" si="475"/>
        <v/>
      </c>
      <c r="BC405" s="66" t="str">
        <f t="shared" si="514"/>
        <v/>
      </c>
      <c r="BD405" s="195" t="str">
        <f t="shared" si="476"/>
        <v/>
      </c>
      <c r="BF405" s="283"/>
      <c r="BG405" s="286" t="str">
        <f t="shared" si="477"/>
        <v/>
      </c>
      <c r="BY405" s="211" t="str">
        <f t="shared" si="478"/>
        <v/>
      </c>
      <c r="BZ405" s="150" t="str">
        <f t="shared" si="479"/>
        <v/>
      </c>
      <c r="CB405" s="54" t="str">
        <f t="shared" si="513"/>
        <v/>
      </c>
      <c r="CD405" s="54" t="str">
        <f t="shared" si="480"/>
        <v/>
      </c>
      <c r="CF405" s="54" t="str">
        <f t="shared" si="481"/>
        <v/>
      </c>
      <c r="CH405" s="150" t="str">
        <f t="shared" si="482"/>
        <v/>
      </c>
      <c r="CI405" s="290"/>
      <c r="CJ405" s="150" t="str">
        <f t="shared" si="483"/>
        <v/>
      </c>
      <c r="CK405" s="290"/>
      <c r="CL405" s="54" t="str">
        <f t="shared" si="502"/>
        <v/>
      </c>
      <c r="CM405" s="290"/>
      <c r="CN405" s="150" t="str">
        <f t="shared" si="484"/>
        <v/>
      </c>
      <c r="CO405" s="290"/>
      <c r="CP405" s="150" t="str">
        <f t="shared" si="485"/>
        <v/>
      </c>
      <c r="CQ405" s="290"/>
      <c r="CR405" s="150" t="str">
        <f t="shared" si="486"/>
        <v/>
      </c>
      <c r="CS405" s="290"/>
      <c r="CT405" s="150" t="str">
        <f t="shared" si="487"/>
        <v/>
      </c>
      <c r="CU405" s="150"/>
      <c r="CV405" s="150" t="str">
        <f t="shared" si="488"/>
        <v/>
      </c>
      <c r="CW405" s="94"/>
      <c r="CX405" s="151" t="str">
        <f t="shared" si="458"/>
        <v/>
      </c>
      <c r="CY405" s="151" t="str">
        <f t="shared" si="459"/>
        <v/>
      </c>
      <c r="CZ405" s="152"/>
      <c r="DA405" s="373" t="str">
        <f t="shared" si="503"/>
        <v/>
      </c>
      <c r="DC405" s="153">
        <f t="shared" si="489"/>
        <v>0</v>
      </c>
      <c r="DD405" s="153">
        <f t="shared" si="490"/>
        <v>0</v>
      </c>
      <c r="DE405" s="153">
        <f t="shared" si="491"/>
        <v>0</v>
      </c>
      <c r="DF405" s="158">
        <f t="shared" si="492"/>
        <v>-4.7000000000000002E-3</v>
      </c>
      <c r="DG405" s="159">
        <f t="shared" si="504"/>
        <v>-1.1703000000000001</v>
      </c>
      <c r="DH405" s="158">
        <f t="shared" si="493"/>
        <v>3.1999999999999997E-3</v>
      </c>
      <c r="DI405" s="159">
        <f t="shared" si="505"/>
        <v>0.79679999999999995</v>
      </c>
      <c r="DJ405" s="158">
        <f t="shared" si="494"/>
        <v>-2.7000000000000001E-3</v>
      </c>
      <c r="DK405" s="159">
        <f t="shared" si="506"/>
        <v>-0.67230000000000001</v>
      </c>
      <c r="DL405" s="158">
        <f t="shared" si="495"/>
        <v>1.1999999999999999E-3</v>
      </c>
      <c r="DM405" s="159">
        <f t="shared" si="507"/>
        <v>0.29879999999999995</v>
      </c>
      <c r="DN405" s="158">
        <f t="shared" si="496"/>
        <v>1.46E-2</v>
      </c>
      <c r="DO405" s="159">
        <f t="shared" si="508"/>
        <v>3.6354000000000002</v>
      </c>
      <c r="DP405" s="158">
        <f t="shared" si="497"/>
        <v>-1.2999999999999999E-2</v>
      </c>
      <c r="DQ405" s="159">
        <f t="shared" si="509"/>
        <v>-3.2369999999999997</v>
      </c>
      <c r="DR405" s="158">
        <f t="shared" si="498"/>
        <v>-6.7000000000000002E-3</v>
      </c>
      <c r="DS405" s="159">
        <f t="shared" si="510"/>
        <v>-1.6683000000000001</v>
      </c>
      <c r="DT405" s="158">
        <f t="shared" si="499"/>
        <v>-1.2999999999999999E-2</v>
      </c>
      <c r="DU405" s="159">
        <f t="shared" si="511"/>
        <v>-3.2369999999999997</v>
      </c>
      <c r="DV405" s="158">
        <f t="shared" si="500"/>
        <v>-6.7000000000000002E-3</v>
      </c>
      <c r="DW405" s="160">
        <f t="shared" si="512"/>
        <v>-1.6683000000000001</v>
      </c>
    </row>
    <row r="406" spans="1:127" ht="24.95" customHeight="1" x14ac:dyDescent="0.2">
      <c r="A406" s="272">
        <v>397</v>
      </c>
      <c r="B406" s="336"/>
      <c r="C406" s="332"/>
      <c r="D406" s="333"/>
      <c r="E406" s="334"/>
      <c r="F406" s="335"/>
      <c r="G406" s="334"/>
      <c r="H406" s="371"/>
      <c r="I406" s="334"/>
      <c r="J406" s="334"/>
      <c r="K406" s="334"/>
      <c r="L406" s="334"/>
      <c r="M406" s="334"/>
      <c r="N406" s="334"/>
      <c r="O406" s="337"/>
      <c r="P406" s="337"/>
      <c r="Q406" s="338" t="str">
        <f t="shared" si="463"/>
        <v xml:space="preserve"> </v>
      </c>
      <c r="R406" s="339" t="str">
        <f t="shared" si="464"/>
        <v/>
      </c>
      <c r="S406" s="340" t="str">
        <f t="shared" si="517"/>
        <v/>
      </c>
      <c r="T406" s="341" t="str">
        <f t="shared" si="465"/>
        <v/>
      </c>
      <c r="U406" s="341" t="str">
        <f t="shared" si="466"/>
        <v/>
      </c>
      <c r="V406" s="341" t="str">
        <f t="shared" si="467"/>
        <v/>
      </c>
      <c r="W406" s="341" t="str">
        <f t="shared" si="468"/>
        <v/>
      </c>
      <c r="X406" s="340" t="str">
        <f t="shared" si="518"/>
        <v/>
      </c>
      <c r="Y406" s="342" t="str">
        <f t="shared" si="519"/>
        <v/>
      </c>
      <c r="Z406" s="343" t="str">
        <f t="shared" si="520"/>
        <v/>
      </c>
      <c r="AA406" s="344" t="str">
        <f t="shared" si="521"/>
        <v/>
      </c>
      <c r="AB406" s="345" t="str">
        <f t="shared" si="469"/>
        <v/>
      </c>
      <c r="AC406" s="346" t="str">
        <f t="shared" si="470"/>
        <v/>
      </c>
      <c r="AD406" s="346" t="str">
        <f t="shared" si="471"/>
        <v/>
      </c>
      <c r="AE406" s="344" t="str">
        <f t="shared" si="522"/>
        <v/>
      </c>
      <c r="AF406" s="346" t="str">
        <f t="shared" si="472"/>
        <v/>
      </c>
      <c r="AG406" s="344" t="str">
        <f t="shared" si="523"/>
        <v/>
      </c>
      <c r="AH406" s="344" t="str">
        <f t="shared" si="524"/>
        <v/>
      </c>
      <c r="AI406" s="344" t="str">
        <f t="shared" si="525"/>
        <v/>
      </c>
      <c r="AJ406" s="346" t="str">
        <f t="shared" si="526"/>
        <v/>
      </c>
      <c r="AK406" s="346" t="str">
        <f t="shared" si="527"/>
        <v/>
      </c>
      <c r="AL406" s="347" t="str">
        <f t="shared" si="528"/>
        <v/>
      </c>
      <c r="AM406" s="141"/>
      <c r="AN406" s="141"/>
      <c r="AO406" s="142"/>
      <c r="AP406" s="58">
        <f t="shared" si="473"/>
        <v>0</v>
      </c>
      <c r="AQ406" s="94">
        <f>SUM(AP$10:AP406)</f>
        <v>0</v>
      </c>
      <c r="AR406" s="143">
        <f t="shared" si="462"/>
        <v>0.1</v>
      </c>
      <c r="AS406" s="144" t="str">
        <f t="shared" si="474"/>
        <v/>
      </c>
      <c r="AT406" s="144" t="str">
        <f t="shared" si="501"/>
        <v/>
      </c>
      <c r="AU406" s="145"/>
      <c r="AV406" s="58">
        <f t="shared" si="460"/>
        <v>0</v>
      </c>
      <c r="AW406" s="318">
        <f>SUM(AV$10:AV406)</f>
        <v>0</v>
      </c>
      <c r="AX406" s="319">
        <f t="shared" si="461"/>
        <v>0.1</v>
      </c>
      <c r="AY406" s="144" t="str">
        <f t="shared" si="515"/>
        <v/>
      </c>
      <c r="AZ406" s="144" t="str">
        <f t="shared" si="516"/>
        <v/>
      </c>
      <c r="BA406" s="144"/>
      <c r="BB406" s="146" t="str">
        <f t="shared" si="475"/>
        <v/>
      </c>
      <c r="BC406" s="66" t="str">
        <f t="shared" si="514"/>
        <v/>
      </c>
      <c r="BD406" s="195" t="str">
        <f t="shared" si="476"/>
        <v/>
      </c>
      <c r="BF406" s="283"/>
      <c r="BG406" s="286" t="str">
        <f t="shared" si="477"/>
        <v/>
      </c>
      <c r="BY406" s="211" t="str">
        <f t="shared" si="478"/>
        <v/>
      </c>
      <c r="BZ406" s="150" t="str">
        <f t="shared" si="479"/>
        <v/>
      </c>
      <c r="CB406" s="54" t="str">
        <f t="shared" si="513"/>
        <v/>
      </c>
      <c r="CD406" s="54" t="str">
        <f t="shared" si="480"/>
        <v/>
      </c>
      <c r="CF406" s="54" t="str">
        <f t="shared" si="481"/>
        <v/>
      </c>
      <c r="CH406" s="150" t="str">
        <f t="shared" si="482"/>
        <v/>
      </c>
      <c r="CI406" s="290"/>
      <c r="CJ406" s="150" t="str">
        <f t="shared" si="483"/>
        <v/>
      </c>
      <c r="CK406" s="290"/>
      <c r="CL406" s="54" t="str">
        <f t="shared" si="502"/>
        <v/>
      </c>
      <c r="CM406" s="290"/>
      <c r="CN406" s="150" t="str">
        <f t="shared" si="484"/>
        <v/>
      </c>
      <c r="CO406" s="290"/>
      <c r="CP406" s="150" t="str">
        <f t="shared" si="485"/>
        <v/>
      </c>
      <c r="CQ406" s="290"/>
      <c r="CR406" s="150" t="str">
        <f t="shared" si="486"/>
        <v/>
      </c>
      <c r="CS406" s="290"/>
      <c r="CT406" s="150" t="str">
        <f t="shared" si="487"/>
        <v/>
      </c>
      <c r="CU406" s="150"/>
      <c r="CV406" s="150" t="str">
        <f t="shared" si="488"/>
        <v/>
      </c>
      <c r="CW406" s="94"/>
      <c r="CX406" s="151" t="str">
        <f t="shared" si="458"/>
        <v/>
      </c>
      <c r="CY406" s="151" t="str">
        <f t="shared" si="459"/>
        <v/>
      </c>
      <c r="CZ406" s="152"/>
      <c r="DA406" s="373" t="str">
        <f t="shared" si="503"/>
        <v/>
      </c>
      <c r="DC406" s="153">
        <f t="shared" si="489"/>
        <v>0</v>
      </c>
      <c r="DD406" s="153">
        <f t="shared" si="490"/>
        <v>0</v>
      </c>
      <c r="DE406" s="153">
        <f t="shared" si="491"/>
        <v>0</v>
      </c>
      <c r="DF406" s="158">
        <f t="shared" si="492"/>
        <v>-4.7000000000000002E-3</v>
      </c>
      <c r="DG406" s="159">
        <f t="shared" si="504"/>
        <v>-1.1703000000000001</v>
      </c>
      <c r="DH406" s="158">
        <f t="shared" si="493"/>
        <v>3.1999999999999997E-3</v>
      </c>
      <c r="DI406" s="159">
        <f t="shared" si="505"/>
        <v>0.79679999999999995</v>
      </c>
      <c r="DJ406" s="158">
        <f t="shared" si="494"/>
        <v>-2.7000000000000001E-3</v>
      </c>
      <c r="DK406" s="159">
        <f t="shared" si="506"/>
        <v>-0.67230000000000001</v>
      </c>
      <c r="DL406" s="158">
        <f t="shared" si="495"/>
        <v>1.1999999999999999E-3</v>
      </c>
      <c r="DM406" s="159">
        <f t="shared" si="507"/>
        <v>0.29879999999999995</v>
      </c>
      <c r="DN406" s="158">
        <f t="shared" si="496"/>
        <v>1.46E-2</v>
      </c>
      <c r="DO406" s="159">
        <f t="shared" si="508"/>
        <v>3.6354000000000002</v>
      </c>
      <c r="DP406" s="158">
        <f t="shared" si="497"/>
        <v>-1.2999999999999999E-2</v>
      </c>
      <c r="DQ406" s="159">
        <f t="shared" si="509"/>
        <v>-3.2369999999999997</v>
      </c>
      <c r="DR406" s="158">
        <f t="shared" si="498"/>
        <v>-6.7000000000000002E-3</v>
      </c>
      <c r="DS406" s="159">
        <f t="shared" si="510"/>
        <v>-1.6683000000000001</v>
      </c>
      <c r="DT406" s="158">
        <f t="shared" si="499"/>
        <v>-1.2999999999999999E-2</v>
      </c>
      <c r="DU406" s="159">
        <f t="shared" si="511"/>
        <v>-3.2369999999999997</v>
      </c>
      <c r="DV406" s="158">
        <f t="shared" si="500"/>
        <v>-6.7000000000000002E-3</v>
      </c>
      <c r="DW406" s="160">
        <f t="shared" si="512"/>
        <v>-1.6683000000000001</v>
      </c>
    </row>
    <row r="407" spans="1:127" ht="24.95" customHeight="1" x14ac:dyDescent="0.2">
      <c r="A407" s="272">
        <v>398</v>
      </c>
      <c r="B407" s="336"/>
      <c r="C407" s="332"/>
      <c r="D407" s="333"/>
      <c r="E407" s="334"/>
      <c r="F407" s="335"/>
      <c r="G407" s="334"/>
      <c r="H407" s="371"/>
      <c r="I407" s="334"/>
      <c r="J407" s="334"/>
      <c r="K407" s="334"/>
      <c r="L407" s="334"/>
      <c r="M407" s="334"/>
      <c r="N407" s="334"/>
      <c r="O407" s="337"/>
      <c r="P407" s="337"/>
      <c r="Q407" s="338" t="str">
        <f t="shared" si="463"/>
        <v xml:space="preserve"> </v>
      </c>
      <c r="R407" s="339" t="str">
        <f t="shared" si="464"/>
        <v/>
      </c>
      <c r="S407" s="340" t="str">
        <f t="shared" si="517"/>
        <v/>
      </c>
      <c r="T407" s="341" t="str">
        <f t="shared" si="465"/>
        <v/>
      </c>
      <c r="U407" s="341" t="str">
        <f t="shared" si="466"/>
        <v/>
      </c>
      <c r="V407" s="341" t="str">
        <f t="shared" si="467"/>
        <v/>
      </c>
      <c r="W407" s="341" t="str">
        <f t="shared" si="468"/>
        <v/>
      </c>
      <c r="X407" s="340" t="str">
        <f t="shared" si="518"/>
        <v/>
      </c>
      <c r="Y407" s="342" t="str">
        <f t="shared" si="519"/>
        <v/>
      </c>
      <c r="Z407" s="343" t="str">
        <f t="shared" si="520"/>
        <v/>
      </c>
      <c r="AA407" s="344" t="str">
        <f t="shared" si="521"/>
        <v/>
      </c>
      <c r="AB407" s="345" t="str">
        <f t="shared" si="469"/>
        <v/>
      </c>
      <c r="AC407" s="346" t="str">
        <f t="shared" si="470"/>
        <v/>
      </c>
      <c r="AD407" s="346" t="str">
        <f t="shared" si="471"/>
        <v/>
      </c>
      <c r="AE407" s="344" t="str">
        <f t="shared" si="522"/>
        <v/>
      </c>
      <c r="AF407" s="346" t="str">
        <f t="shared" si="472"/>
        <v/>
      </c>
      <c r="AG407" s="344" t="str">
        <f t="shared" si="523"/>
        <v/>
      </c>
      <c r="AH407" s="344" t="str">
        <f t="shared" si="524"/>
        <v/>
      </c>
      <c r="AI407" s="344" t="str">
        <f t="shared" si="525"/>
        <v/>
      </c>
      <c r="AJ407" s="346" t="str">
        <f t="shared" si="526"/>
        <v/>
      </c>
      <c r="AK407" s="346" t="str">
        <f t="shared" si="527"/>
        <v/>
      </c>
      <c r="AL407" s="347" t="str">
        <f t="shared" si="528"/>
        <v/>
      </c>
      <c r="AM407" s="141"/>
      <c r="AN407" s="141"/>
      <c r="AO407" s="142"/>
      <c r="AP407" s="58">
        <f t="shared" si="473"/>
        <v>0</v>
      </c>
      <c r="AQ407" s="94">
        <f>SUM(AP$10:AP407)</f>
        <v>0</v>
      </c>
      <c r="AR407" s="143">
        <f t="shared" si="462"/>
        <v>0.1</v>
      </c>
      <c r="AS407" s="144" t="str">
        <f t="shared" si="474"/>
        <v/>
      </c>
      <c r="AT407" s="144" t="str">
        <f t="shared" si="501"/>
        <v/>
      </c>
      <c r="AU407" s="145"/>
      <c r="AV407" s="58">
        <f t="shared" si="460"/>
        <v>0</v>
      </c>
      <c r="AW407" s="318">
        <f>SUM(AV$10:AV407)</f>
        <v>0</v>
      </c>
      <c r="AX407" s="319">
        <f t="shared" si="461"/>
        <v>0.1</v>
      </c>
      <c r="AY407" s="144" t="str">
        <f t="shared" si="515"/>
        <v/>
      </c>
      <c r="AZ407" s="144" t="str">
        <f t="shared" si="516"/>
        <v/>
      </c>
      <c r="BA407" s="144"/>
      <c r="BB407" s="146" t="str">
        <f t="shared" si="475"/>
        <v/>
      </c>
      <c r="BC407" s="66" t="str">
        <f t="shared" si="514"/>
        <v/>
      </c>
      <c r="BD407" s="195" t="str">
        <f t="shared" si="476"/>
        <v/>
      </c>
      <c r="BF407" s="283"/>
      <c r="BG407" s="286" t="str">
        <f t="shared" si="477"/>
        <v/>
      </c>
      <c r="BY407" s="211" t="str">
        <f t="shared" si="478"/>
        <v/>
      </c>
      <c r="BZ407" s="150" t="str">
        <f t="shared" si="479"/>
        <v/>
      </c>
      <c r="CB407" s="54" t="str">
        <f t="shared" si="513"/>
        <v/>
      </c>
      <c r="CD407" s="54" t="str">
        <f t="shared" si="480"/>
        <v/>
      </c>
      <c r="CF407" s="54" t="str">
        <f t="shared" si="481"/>
        <v/>
      </c>
      <c r="CH407" s="150" t="str">
        <f t="shared" si="482"/>
        <v/>
      </c>
      <c r="CI407" s="290"/>
      <c r="CJ407" s="150" t="str">
        <f t="shared" si="483"/>
        <v/>
      </c>
      <c r="CK407" s="290"/>
      <c r="CL407" s="54" t="str">
        <f t="shared" si="502"/>
        <v/>
      </c>
      <c r="CM407" s="290"/>
      <c r="CN407" s="150" t="str">
        <f t="shared" si="484"/>
        <v/>
      </c>
      <c r="CO407" s="290"/>
      <c r="CP407" s="150" t="str">
        <f t="shared" si="485"/>
        <v/>
      </c>
      <c r="CQ407" s="290"/>
      <c r="CR407" s="150" t="str">
        <f t="shared" si="486"/>
        <v/>
      </c>
      <c r="CS407" s="290"/>
      <c r="CT407" s="150" t="str">
        <f t="shared" si="487"/>
        <v/>
      </c>
      <c r="CU407" s="150"/>
      <c r="CV407" s="150" t="str">
        <f t="shared" si="488"/>
        <v/>
      </c>
      <c r="CW407" s="94"/>
      <c r="CX407" s="151" t="str">
        <f t="shared" ref="CX407:CX470" si="529">IF(S407="YES",0,IF(S407="NO",1,""))</f>
        <v/>
      </c>
      <c r="CY407" s="151" t="str">
        <f t="shared" ref="CY407:CY470" si="530">IF(S407="YES",1,IF(S407="NO",0,""))</f>
        <v/>
      </c>
      <c r="CZ407" s="152"/>
      <c r="DA407" s="373" t="str">
        <f t="shared" si="503"/>
        <v/>
      </c>
      <c r="DC407" s="153">
        <f t="shared" si="489"/>
        <v>0</v>
      </c>
      <c r="DD407" s="153">
        <f t="shared" si="490"/>
        <v>0</v>
      </c>
      <c r="DE407" s="153">
        <f t="shared" si="491"/>
        <v>0</v>
      </c>
      <c r="DF407" s="158">
        <f t="shared" si="492"/>
        <v>-4.7000000000000002E-3</v>
      </c>
      <c r="DG407" s="159">
        <f t="shared" si="504"/>
        <v>-1.1703000000000001</v>
      </c>
      <c r="DH407" s="158">
        <f t="shared" si="493"/>
        <v>3.1999999999999997E-3</v>
      </c>
      <c r="DI407" s="159">
        <f t="shared" si="505"/>
        <v>0.79679999999999995</v>
      </c>
      <c r="DJ407" s="158">
        <f t="shared" si="494"/>
        <v>-2.7000000000000001E-3</v>
      </c>
      <c r="DK407" s="159">
        <f t="shared" si="506"/>
        <v>-0.67230000000000001</v>
      </c>
      <c r="DL407" s="158">
        <f t="shared" si="495"/>
        <v>1.1999999999999999E-3</v>
      </c>
      <c r="DM407" s="159">
        <f t="shared" si="507"/>
        <v>0.29879999999999995</v>
      </c>
      <c r="DN407" s="158">
        <f t="shared" si="496"/>
        <v>1.46E-2</v>
      </c>
      <c r="DO407" s="159">
        <f t="shared" si="508"/>
        <v>3.6354000000000002</v>
      </c>
      <c r="DP407" s="158">
        <f t="shared" si="497"/>
        <v>-1.2999999999999999E-2</v>
      </c>
      <c r="DQ407" s="159">
        <f t="shared" si="509"/>
        <v>-3.2369999999999997</v>
      </c>
      <c r="DR407" s="158">
        <f t="shared" si="498"/>
        <v>-6.7000000000000002E-3</v>
      </c>
      <c r="DS407" s="159">
        <f t="shared" si="510"/>
        <v>-1.6683000000000001</v>
      </c>
      <c r="DT407" s="158">
        <f t="shared" si="499"/>
        <v>-1.2999999999999999E-2</v>
      </c>
      <c r="DU407" s="159">
        <f t="shared" si="511"/>
        <v>-3.2369999999999997</v>
      </c>
      <c r="DV407" s="158">
        <f t="shared" si="500"/>
        <v>-6.7000000000000002E-3</v>
      </c>
      <c r="DW407" s="160">
        <f t="shared" si="512"/>
        <v>-1.6683000000000001</v>
      </c>
    </row>
    <row r="408" spans="1:127" ht="24.95" customHeight="1" x14ac:dyDescent="0.2">
      <c r="A408" s="272">
        <v>399</v>
      </c>
      <c r="B408" s="336"/>
      <c r="C408" s="332"/>
      <c r="D408" s="333"/>
      <c r="E408" s="334"/>
      <c r="F408" s="335"/>
      <c r="G408" s="334"/>
      <c r="H408" s="371"/>
      <c r="I408" s="334"/>
      <c r="J408" s="334"/>
      <c r="K408" s="334"/>
      <c r="L408" s="334"/>
      <c r="M408" s="334"/>
      <c r="N408" s="334"/>
      <c r="O408" s="337"/>
      <c r="P408" s="337"/>
      <c r="Q408" s="338" t="str">
        <f t="shared" si="463"/>
        <v xml:space="preserve"> </v>
      </c>
      <c r="R408" s="339" t="str">
        <f t="shared" si="464"/>
        <v/>
      </c>
      <c r="S408" s="340" t="str">
        <f t="shared" si="517"/>
        <v/>
      </c>
      <c r="T408" s="341" t="str">
        <f t="shared" si="465"/>
        <v/>
      </c>
      <c r="U408" s="341" t="str">
        <f t="shared" si="466"/>
        <v/>
      </c>
      <c r="V408" s="341" t="str">
        <f t="shared" si="467"/>
        <v/>
      </c>
      <c r="W408" s="341" t="str">
        <f t="shared" si="468"/>
        <v/>
      </c>
      <c r="X408" s="340" t="str">
        <f t="shared" si="518"/>
        <v/>
      </c>
      <c r="Y408" s="342" t="str">
        <f t="shared" si="519"/>
        <v/>
      </c>
      <c r="Z408" s="343" t="str">
        <f t="shared" si="520"/>
        <v/>
      </c>
      <c r="AA408" s="344" t="str">
        <f t="shared" si="521"/>
        <v/>
      </c>
      <c r="AB408" s="345" t="str">
        <f t="shared" si="469"/>
        <v/>
      </c>
      <c r="AC408" s="346" t="str">
        <f t="shared" si="470"/>
        <v/>
      </c>
      <c r="AD408" s="346" t="str">
        <f t="shared" si="471"/>
        <v/>
      </c>
      <c r="AE408" s="344" t="str">
        <f t="shared" si="522"/>
        <v/>
      </c>
      <c r="AF408" s="346" t="str">
        <f t="shared" si="472"/>
        <v/>
      </c>
      <c r="AG408" s="344" t="str">
        <f t="shared" si="523"/>
        <v/>
      </c>
      <c r="AH408" s="344" t="str">
        <f t="shared" si="524"/>
        <v/>
      </c>
      <c r="AI408" s="344" t="str">
        <f t="shared" si="525"/>
        <v/>
      </c>
      <c r="AJ408" s="346" t="str">
        <f t="shared" si="526"/>
        <v/>
      </c>
      <c r="AK408" s="346" t="str">
        <f t="shared" si="527"/>
        <v/>
      </c>
      <c r="AL408" s="347" t="str">
        <f t="shared" si="528"/>
        <v/>
      </c>
      <c r="AM408" s="141"/>
      <c r="AN408" s="141"/>
      <c r="AO408" s="142"/>
      <c r="AP408" s="58">
        <f t="shared" si="473"/>
        <v>0</v>
      </c>
      <c r="AQ408" s="94">
        <f>SUM(AP$10:AP408)</f>
        <v>0</v>
      </c>
      <c r="AR408" s="143">
        <f t="shared" si="462"/>
        <v>0.1</v>
      </c>
      <c r="AS408" s="144" t="str">
        <f t="shared" si="474"/>
        <v/>
      </c>
      <c r="AT408" s="144" t="str">
        <f t="shared" si="501"/>
        <v/>
      </c>
      <c r="AU408" s="145"/>
      <c r="AV408" s="58">
        <f t="shared" si="460"/>
        <v>0</v>
      </c>
      <c r="AW408" s="318">
        <f>SUM(AV$10:AV408)</f>
        <v>0</v>
      </c>
      <c r="AX408" s="319">
        <f t="shared" si="461"/>
        <v>0.1</v>
      </c>
      <c r="AY408" s="144" t="str">
        <f t="shared" si="515"/>
        <v/>
      </c>
      <c r="AZ408" s="144" t="str">
        <f t="shared" si="516"/>
        <v/>
      </c>
      <c r="BA408" s="144"/>
      <c r="BB408" s="146" t="str">
        <f t="shared" si="475"/>
        <v/>
      </c>
      <c r="BC408" s="66" t="str">
        <f t="shared" si="514"/>
        <v/>
      </c>
      <c r="BD408" s="195" t="str">
        <f t="shared" si="476"/>
        <v/>
      </c>
      <c r="BF408" s="283"/>
      <c r="BG408" s="286" t="str">
        <f t="shared" si="477"/>
        <v/>
      </c>
      <c r="BY408" s="211" t="str">
        <f t="shared" si="478"/>
        <v/>
      </c>
      <c r="BZ408" s="150" t="str">
        <f t="shared" si="479"/>
        <v/>
      </c>
      <c r="CB408" s="54" t="str">
        <f t="shared" si="513"/>
        <v/>
      </c>
      <c r="CD408" s="54" t="str">
        <f t="shared" si="480"/>
        <v/>
      </c>
      <c r="CF408" s="54" t="str">
        <f t="shared" si="481"/>
        <v/>
      </c>
      <c r="CH408" s="150" t="str">
        <f t="shared" si="482"/>
        <v/>
      </c>
      <c r="CI408" s="290"/>
      <c r="CJ408" s="150" t="str">
        <f t="shared" si="483"/>
        <v/>
      </c>
      <c r="CK408" s="290"/>
      <c r="CL408" s="54" t="str">
        <f t="shared" si="502"/>
        <v/>
      </c>
      <c r="CM408" s="290"/>
      <c r="CN408" s="150" t="str">
        <f t="shared" si="484"/>
        <v/>
      </c>
      <c r="CO408" s="290"/>
      <c r="CP408" s="150" t="str">
        <f t="shared" si="485"/>
        <v/>
      </c>
      <c r="CQ408" s="290"/>
      <c r="CR408" s="150" t="str">
        <f t="shared" si="486"/>
        <v/>
      </c>
      <c r="CS408" s="290"/>
      <c r="CT408" s="150" t="str">
        <f t="shared" si="487"/>
        <v/>
      </c>
      <c r="CU408" s="150"/>
      <c r="CV408" s="150" t="str">
        <f t="shared" si="488"/>
        <v/>
      </c>
      <c r="CW408" s="94"/>
      <c r="CX408" s="151" t="str">
        <f t="shared" si="529"/>
        <v/>
      </c>
      <c r="CY408" s="151" t="str">
        <f t="shared" si="530"/>
        <v/>
      </c>
      <c r="CZ408" s="152"/>
      <c r="DA408" s="373" t="str">
        <f t="shared" si="503"/>
        <v/>
      </c>
      <c r="DC408" s="153">
        <f t="shared" si="489"/>
        <v>0</v>
      </c>
      <c r="DD408" s="153">
        <f t="shared" si="490"/>
        <v>0</v>
      </c>
      <c r="DE408" s="153">
        <f t="shared" si="491"/>
        <v>0</v>
      </c>
      <c r="DF408" s="158">
        <f t="shared" si="492"/>
        <v>-4.7000000000000002E-3</v>
      </c>
      <c r="DG408" s="159">
        <f t="shared" si="504"/>
        <v>-1.1703000000000001</v>
      </c>
      <c r="DH408" s="158">
        <f t="shared" si="493"/>
        <v>3.1999999999999997E-3</v>
      </c>
      <c r="DI408" s="159">
        <f t="shared" si="505"/>
        <v>0.79679999999999995</v>
      </c>
      <c r="DJ408" s="158">
        <f t="shared" si="494"/>
        <v>-2.7000000000000001E-3</v>
      </c>
      <c r="DK408" s="159">
        <f t="shared" si="506"/>
        <v>-0.67230000000000001</v>
      </c>
      <c r="DL408" s="158">
        <f t="shared" si="495"/>
        <v>1.1999999999999999E-3</v>
      </c>
      <c r="DM408" s="159">
        <f t="shared" si="507"/>
        <v>0.29879999999999995</v>
      </c>
      <c r="DN408" s="158">
        <f t="shared" si="496"/>
        <v>1.46E-2</v>
      </c>
      <c r="DO408" s="159">
        <f t="shared" si="508"/>
        <v>3.6354000000000002</v>
      </c>
      <c r="DP408" s="158">
        <f t="shared" si="497"/>
        <v>-1.2999999999999999E-2</v>
      </c>
      <c r="DQ408" s="159">
        <f t="shared" si="509"/>
        <v>-3.2369999999999997</v>
      </c>
      <c r="DR408" s="158">
        <f t="shared" si="498"/>
        <v>-6.7000000000000002E-3</v>
      </c>
      <c r="DS408" s="159">
        <f t="shared" si="510"/>
        <v>-1.6683000000000001</v>
      </c>
      <c r="DT408" s="158">
        <f t="shared" si="499"/>
        <v>-1.2999999999999999E-2</v>
      </c>
      <c r="DU408" s="159">
        <f t="shared" si="511"/>
        <v>-3.2369999999999997</v>
      </c>
      <c r="DV408" s="158">
        <f t="shared" si="500"/>
        <v>-6.7000000000000002E-3</v>
      </c>
      <c r="DW408" s="160">
        <f t="shared" si="512"/>
        <v>-1.6683000000000001</v>
      </c>
    </row>
    <row r="409" spans="1:127" ht="24.95" customHeight="1" x14ac:dyDescent="0.2">
      <c r="A409" s="272">
        <v>400</v>
      </c>
      <c r="B409" s="336"/>
      <c r="C409" s="332"/>
      <c r="D409" s="333"/>
      <c r="E409" s="334"/>
      <c r="F409" s="335"/>
      <c r="G409" s="334"/>
      <c r="H409" s="371"/>
      <c r="I409" s="334"/>
      <c r="J409" s="334"/>
      <c r="K409" s="334"/>
      <c r="L409" s="334"/>
      <c r="M409" s="334"/>
      <c r="N409" s="334"/>
      <c r="O409" s="337"/>
      <c r="P409" s="337"/>
      <c r="Q409" s="338" t="str">
        <f t="shared" si="463"/>
        <v xml:space="preserve"> </v>
      </c>
      <c r="R409" s="339" t="str">
        <f t="shared" si="464"/>
        <v/>
      </c>
      <c r="S409" s="340" t="str">
        <f t="shared" si="517"/>
        <v/>
      </c>
      <c r="T409" s="341" t="str">
        <f t="shared" si="465"/>
        <v/>
      </c>
      <c r="U409" s="341" t="str">
        <f t="shared" si="466"/>
        <v/>
      </c>
      <c r="V409" s="341" t="str">
        <f t="shared" si="467"/>
        <v/>
      </c>
      <c r="W409" s="341" t="str">
        <f t="shared" si="468"/>
        <v/>
      </c>
      <c r="X409" s="340" t="str">
        <f t="shared" si="518"/>
        <v/>
      </c>
      <c r="Y409" s="342" t="str">
        <f t="shared" si="519"/>
        <v/>
      </c>
      <c r="Z409" s="343" t="str">
        <f t="shared" si="520"/>
        <v/>
      </c>
      <c r="AA409" s="344" t="str">
        <f t="shared" si="521"/>
        <v/>
      </c>
      <c r="AB409" s="345" t="str">
        <f t="shared" si="469"/>
        <v/>
      </c>
      <c r="AC409" s="346" t="str">
        <f t="shared" si="470"/>
        <v/>
      </c>
      <c r="AD409" s="346" t="str">
        <f t="shared" si="471"/>
        <v/>
      </c>
      <c r="AE409" s="344" t="str">
        <f t="shared" si="522"/>
        <v/>
      </c>
      <c r="AF409" s="346" t="str">
        <f t="shared" si="472"/>
        <v/>
      </c>
      <c r="AG409" s="344" t="str">
        <f t="shared" si="523"/>
        <v/>
      </c>
      <c r="AH409" s="344" t="str">
        <f t="shared" si="524"/>
        <v/>
      </c>
      <c r="AI409" s="344" t="str">
        <f t="shared" si="525"/>
        <v/>
      </c>
      <c r="AJ409" s="346" t="str">
        <f t="shared" si="526"/>
        <v/>
      </c>
      <c r="AK409" s="346" t="str">
        <f t="shared" si="527"/>
        <v/>
      </c>
      <c r="AL409" s="347" t="str">
        <f t="shared" si="528"/>
        <v/>
      </c>
      <c r="AM409" s="141"/>
      <c r="AN409" s="141"/>
      <c r="AO409" s="142"/>
      <c r="AP409" s="58">
        <f t="shared" si="473"/>
        <v>0</v>
      </c>
      <c r="AQ409" s="94">
        <f>SUM(AP$10:AP409)</f>
        <v>0</v>
      </c>
      <c r="AR409" s="143">
        <f t="shared" si="462"/>
        <v>0.1</v>
      </c>
      <c r="AS409" s="144" t="str">
        <f t="shared" si="474"/>
        <v/>
      </c>
      <c r="AT409" s="144" t="str">
        <f t="shared" si="501"/>
        <v/>
      </c>
      <c r="AU409" s="145"/>
      <c r="AV409" s="58">
        <f t="shared" si="460"/>
        <v>0</v>
      </c>
      <c r="AW409" s="318">
        <f>SUM(AV$10:AV409)</f>
        <v>0</v>
      </c>
      <c r="AX409" s="319">
        <f t="shared" si="461"/>
        <v>0.1</v>
      </c>
      <c r="AY409" s="144" t="str">
        <f t="shared" si="515"/>
        <v/>
      </c>
      <c r="AZ409" s="144" t="str">
        <f t="shared" si="516"/>
        <v/>
      </c>
      <c r="BA409" s="144"/>
      <c r="BB409" s="146" t="str">
        <f t="shared" si="475"/>
        <v/>
      </c>
      <c r="BC409" s="66" t="str">
        <f t="shared" si="514"/>
        <v/>
      </c>
      <c r="BD409" s="195" t="str">
        <f t="shared" si="476"/>
        <v/>
      </c>
      <c r="BF409" s="283"/>
      <c r="BG409" s="286" t="str">
        <f t="shared" si="477"/>
        <v/>
      </c>
      <c r="BY409" s="211" t="str">
        <f t="shared" si="478"/>
        <v/>
      </c>
      <c r="BZ409" s="150" t="str">
        <f t="shared" si="479"/>
        <v/>
      </c>
      <c r="CB409" s="54" t="str">
        <f t="shared" si="513"/>
        <v/>
      </c>
      <c r="CD409" s="54" t="str">
        <f t="shared" si="480"/>
        <v/>
      </c>
      <c r="CF409" s="54" t="str">
        <f t="shared" si="481"/>
        <v/>
      </c>
      <c r="CH409" s="150" t="str">
        <f t="shared" si="482"/>
        <v/>
      </c>
      <c r="CI409" s="290"/>
      <c r="CJ409" s="150" t="str">
        <f t="shared" si="483"/>
        <v/>
      </c>
      <c r="CK409" s="290"/>
      <c r="CL409" s="54" t="str">
        <f t="shared" si="502"/>
        <v/>
      </c>
      <c r="CM409" s="290"/>
      <c r="CN409" s="150" t="str">
        <f t="shared" si="484"/>
        <v/>
      </c>
      <c r="CO409" s="290"/>
      <c r="CP409" s="150" t="str">
        <f t="shared" si="485"/>
        <v/>
      </c>
      <c r="CQ409" s="290"/>
      <c r="CR409" s="150" t="str">
        <f t="shared" si="486"/>
        <v/>
      </c>
      <c r="CS409" s="290"/>
      <c r="CT409" s="150" t="str">
        <f t="shared" si="487"/>
        <v/>
      </c>
      <c r="CU409" s="150"/>
      <c r="CV409" s="150" t="str">
        <f t="shared" si="488"/>
        <v/>
      </c>
      <c r="CW409" s="94"/>
      <c r="CX409" s="151" t="str">
        <f t="shared" si="529"/>
        <v/>
      </c>
      <c r="CY409" s="151" t="str">
        <f t="shared" si="530"/>
        <v/>
      </c>
      <c r="CZ409" s="152"/>
      <c r="DA409" s="373" t="str">
        <f t="shared" si="503"/>
        <v/>
      </c>
      <c r="DC409" s="153">
        <f t="shared" si="489"/>
        <v>0</v>
      </c>
      <c r="DD409" s="153">
        <f t="shared" si="490"/>
        <v>0</v>
      </c>
      <c r="DE409" s="153">
        <f t="shared" si="491"/>
        <v>0</v>
      </c>
      <c r="DF409" s="158">
        <f t="shared" si="492"/>
        <v>-4.7000000000000002E-3</v>
      </c>
      <c r="DG409" s="159">
        <f t="shared" si="504"/>
        <v>-1.1703000000000001</v>
      </c>
      <c r="DH409" s="158">
        <f t="shared" si="493"/>
        <v>3.1999999999999997E-3</v>
      </c>
      <c r="DI409" s="159">
        <f t="shared" si="505"/>
        <v>0.79679999999999995</v>
      </c>
      <c r="DJ409" s="158">
        <f t="shared" si="494"/>
        <v>-2.7000000000000001E-3</v>
      </c>
      <c r="DK409" s="159">
        <f t="shared" si="506"/>
        <v>-0.67230000000000001</v>
      </c>
      <c r="DL409" s="158">
        <f t="shared" si="495"/>
        <v>1.1999999999999999E-3</v>
      </c>
      <c r="DM409" s="159">
        <f t="shared" si="507"/>
        <v>0.29879999999999995</v>
      </c>
      <c r="DN409" s="158">
        <f t="shared" si="496"/>
        <v>1.46E-2</v>
      </c>
      <c r="DO409" s="159">
        <f t="shared" si="508"/>
        <v>3.6354000000000002</v>
      </c>
      <c r="DP409" s="158">
        <f t="shared" si="497"/>
        <v>-1.2999999999999999E-2</v>
      </c>
      <c r="DQ409" s="159">
        <f t="shared" si="509"/>
        <v>-3.2369999999999997</v>
      </c>
      <c r="DR409" s="158">
        <f t="shared" si="498"/>
        <v>-6.7000000000000002E-3</v>
      </c>
      <c r="DS409" s="159">
        <f t="shared" si="510"/>
        <v>-1.6683000000000001</v>
      </c>
      <c r="DT409" s="158">
        <f t="shared" si="499"/>
        <v>-1.2999999999999999E-2</v>
      </c>
      <c r="DU409" s="159">
        <f t="shared" si="511"/>
        <v>-3.2369999999999997</v>
      </c>
      <c r="DV409" s="158">
        <f t="shared" si="500"/>
        <v>-6.7000000000000002E-3</v>
      </c>
      <c r="DW409" s="160">
        <f t="shared" si="512"/>
        <v>-1.6683000000000001</v>
      </c>
    </row>
    <row r="410" spans="1:127" ht="24.95" customHeight="1" x14ac:dyDescent="0.2">
      <c r="A410" s="272">
        <v>401</v>
      </c>
      <c r="B410" s="336"/>
      <c r="C410" s="332"/>
      <c r="D410" s="333"/>
      <c r="E410" s="334"/>
      <c r="F410" s="335"/>
      <c r="G410" s="334"/>
      <c r="H410" s="371"/>
      <c r="I410" s="334"/>
      <c r="J410" s="334"/>
      <c r="K410" s="334"/>
      <c r="L410" s="334"/>
      <c r="M410" s="334"/>
      <c r="N410" s="334"/>
      <c r="O410" s="337"/>
      <c r="P410" s="337"/>
      <c r="Q410" s="338" t="str">
        <f t="shared" si="463"/>
        <v xml:space="preserve"> </v>
      </c>
      <c r="R410" s="339" t="str">
        <f t="shared" si="464"/>
        <v/>
      </c>
      <c r="S410" s="340" t="str">
        <f t="shared" si="517"/>
        <v/>
      </c>
      <c r="T410" s="341" t="str">
        <f t="shared" si="465"/>
        <v/>
      </c>
      <c r="U410" s="341" t="str">
        <f t="shared" si="466"/>
        <v/>
      </c>
      <c r="V410" s="341" t="str">
        <f t="shared" si="467"/>
        <v/>
      </c>
      <c r="W410" s="341" t="str">
        <f t="shared" si="468"/>
        <v/>
      </c>
      <c r="X410" s="340" t="str">
        <f t="shared" si="518"/>
        <v/>
      </c>
      <c r="Y410" s="342" t="str">
        <f t="shared" si="519"/>
        <v/>
      </c>
      <c r="Z410" s="343" t="str">
        <f t="shared" si="520"/>
        <v/>
      </c>
      <c r="AA410" s="344" t="str">
        <f t="shared" si="521"/>
        <v/>
      </c>
      <c r="AB410" s="345" t="str">
        <f t="shared" si="469"/>
        <v/>
      </c>
      <c r="AC410" s="346" t="str">
        <f t="shared" si="470"/>
        <v/>
      </c>
      <c r="AD410" s="346" t="str">
        <f t="shared" si="471"/>
        <v/>
      </c>
      <c r="AE410" s="344" t="str">
        <f t="shared" si="522"/>
        <v/>
      </c>
      <c r="AF410" s="346" t="str">
        <f t="shared" si="472"/>
        <v/>
      </c>
      <c r="AG410" s="344" t="str">
        <f t="shared" si="523"/>
        <v/>
      </c>
      <c r="AH410" s="344" t="str">
        <f t="shared" si="524"/>
        <v/>
      </c>
      <c r="AI410" s="344" t="str">
        <f t="shared" si="525"/>
        <v/>
      </c>
      <c r="AJ410" s="346" t="str">
        <f t="shared" si="526"/>
        <v/>
      </c>
      <c r="AK410" s="346" t="str">
        <f t="shared" si="527"/>
        <v/>
      </c>
      <c r="AL410" s="347" t="str">
        <f t="shared" si="528"/>
        <v/>
      </c>
      <c r="AM410" s="141"/>
      <c r="AN410" s="141"/>
      <c r="AO410" s="142"/>
      <c r="AP410" s="58">
        <f t="shared" si="473"/>
        <v>0</v>
      </c>
      <c r="AQ410" s="94">
        <f>SUM(AP$10:AP410)</f>
        <v>0</v>
      </c>
      <c r="AR410" s="143">
        <f t="shared" si="462"/>
        <v>0.1</v>
      </c>
      <c r="AS410" s="144" t="str">
        <f t="shared" si="474"/>
        <v/>
      </c>
      <c r="AT410" s="144" t="str">
        <f t="shared" si="501"/>
        <v/>
      </c>
      <c r="AU410" s="145"/>
      <c r="AV410" s="58">
        <f t="shared" si="460"/>
        <v>0</v>
      </c>
      <c r="AW410" s="318">
        <f>SUM(AV$10:AV410)</f>
        <v>0</v>
      </c>
      <c r="AX410" s="319">
        <f t="shared" si="461"/>
        <v>0.1</v>
      </c>
      <c r="AY410" s="144" t="str">
        <f t="shared" si="515"/>
        <v/>
      </c>
      <c r="AZ410" s="144" t="str">
        <f t="shared" si="516"/>
        <v/>
      </c>
      <c r="BA410" s="144"/>
      <c r="BB410" s="146" t="str">
        <f t="shared" si="475"/>
        <v/>
      </c>
      <c r="BC410" s="66" t="str">
        <f t="shared" si="514"/>
        <v/>
      </c>
      <c r="BD410" s="195" t="str">
        <f t="shared" si="476"/>
        <v/>
      </c>
      <c r="BF410" s="283"/>
      <c r="BG410" s="286" t="str">
        <f t="shared" si="477"/>
        <v/>
      </c>
      <c r="BY410" s="211" t="str">
        <f t="shared" si="478"/>
        <v/>
      </c>
      <c r="BZ410" s="150" t="str">
        <f t="shared" si="479"/>
        <v/>
      </c>
      <c r="CB410" s="54" t="str">
        <f t="shared" si="513"/>
        <v/>
      </c>
      <c r="CD410" s="54" t="str">
        <f t="shared" si="480"/>
        <v/>
      </c>
      <c r="CF410" s="54" t="str">
        <f t="shared" si="481"/>
        <v/>
      </c>
      <c r="CH410" s="150" t="str">
        <f t="shared" si="482"/>
        <v/>
      </c>
      <c r="CI410" s="290"/>
      <c r="CJ410" s="150" t="str">
        <f t="shared" si="483"/>
        <v/>
      </c>
      <c r="CK410" s="290"/>
      <c r="CL410" s="54" t="str">
        <f t="shared" si="502"/>
        <v/>
      </c>
      <c r="CM410" s="290"/>
      <c r="CN410" s="150" t="str">
        <f t="shared" si="484"/>
        <v/>
      </c>
      <c r="CO410" s="290"/>
      <c r="CP410" s="150" t="str">
        <f t="shared" si="485"/>
        <v/>
      </c>
      <c r="CQ410" s="290"/>
      <c r="CR410" s="150" t="str">
        <f t="shared" si="486"/>
        <v/>
      </c>
      <c r="CS410" s="290"/>
      <c r="CT410" s="150" t="str">
        <f t="shared" si="487"/>
        <v/>
      </c>
      <c r="CU410" s="150"/>
      <c r="CV410" s="150" t="str">
        <f t="shared" si="488"/>
        <v/>
      </c>
      <c r="CW410" s="94"/>
      <c r="CX410" s="151" t="str">
        <f t="shared" si="529"/>
        <v/>
      </c>
      <c r="CY410" s="151" t="str">
        <f t="shared" si="530"/>
        <v/>
      </c>
      <c r="CZ410" s="152"/>
      <c r="DA410" s="373" t="str">
        <f t="shared" si="503"/>
        <v/>
      </c>
      <c r="DC410" s="153">
        <f t="shared" si="489"/>
        <v>0</v>
      </c>
      <c r="DD410" s="153">
        <f t="shared" si="490"/>
        <v>0</v>
      </c>
      <c r="DE410" s="153">
        <f t="shared" si="491"/>
        <v>0</v>
      </c>
      <c r="DF410" s="158">
        <f t="shared" si="492"/>
        <v>-4.7000000000000002E-3</v>
      </c>
      <c r="DG410" s="159">
        <f t="shared" si="504"/>
        <v>-1.1703000000000001</v>
      </c>
      <c r="DH410" s="158">
        <f t="shared" si="493"/>
        <v>3.1999999999999997E-3</v>
      </c>
      <c r="DI410" s="159">
        <f t="shared" si="505"/>
        <v>0.79679999999999995</v>
      </c>
      <c r="DJ410" s="158">
        <f t="shared" si="494"/>
        <v>-2.7000000000000001E-3</v>
      </c>
      <c r="DK410" s="159">
        <f t="shared" si="506"/>
        <v>-0.67230000000000001</v>
      </c>
      <c r="DL410" s="158">
        <f t="shared" si="495"/>
        <v>1.1999999999999999E-3</v>
      </c>
      <c r="DM410" s="159">
        <f t="shared" si="507"/>
        <v>0.29879999999999995</v>
      </c>
      <c r="DN410" s="158">
        <f t="shared" si="496"/>
        <v>1.46E-2</v>
      </c>
      <c r="DO410" s="159">
        <f t="shared" si="508"/>
        <v>3.6354000000000002</v>
      </c>
      <c r="DP410" s="158">
        <f t="shared" si="497"/>
        <v>-1.2999999999999999E-2</v>
      </c>
      <c r="DQ410" s="159">
        <f t="shared" si="509"/>
        <v>-3.2369999999999997</v>
      </c>
      <c r="DR410" s="158">
        <f t="shared" si="498"/>
        <v>-6.7000000000000002E-3</v>
      </c>
      <c r="DS410" s="159">
        <f t="shared" si="510"/>
        <v>-1.6683000000000001</v>
      </c>
      <c r="DT410" s="158">
        <f t="shared" si="499"/>
        <v>-1.2999999999999999E-2</v>
      </c>
      <c r="DU410" s="159">
        <f t="shared" si="511"/>
        <v>-3.2369999999999997</v>
      </c>
      <c r="DV410" s="158">
        <f t="shared" si="500"/>
        <v>-6.7000000000000002E-3</v>
      </c>
      <c r="DW410" s="160">
        <f t="shared" si="512"/>
        <v>-1.6683000000000001</v>
      </c>
    </row>
    <row r="411" spans="1:127" ht="24.95" customHeight="1" x14ac:dyDescent="0.2">
      <c r="A411" s="272">
        <v>402</v>
      </c>
      <c r="B411" s="336"/>
      <c r="C411" s="332"/>
      <c r="D411" s="333"/>
      <c r="E411" s="334"/>
      <c r="F411" s="335"/>
      <c r="G411" s="334"/>
      <c r="H411" s="371"/>
      <c r="I411" s="334"/>
      <c r="J411" s="334"/>
      <c r="K411" s="334"/>
      <c r="L411" s="334"/>
      <c r="M411" s="334"/>
      <c r="N411" s="334"/>
      <c r="O411" s="337"/>
      <c r="P411" s="337"/>
      <c r="Q411" s="338" t="str">
        <f t="shared" si="463"/>
        <v xml:space="preserve"> </v>
      </c>
      <c r="R411" s="339" t="str">
        <f t="shared" si="464"/>
        <v/>
      </c>
      <c r="S411" s="340" t="str">
        <f t="shared" si="517"/>
        <v/>
      </c>
      <c r="T411" s="341" t="str">
        <f t="shared" si="465"/>
        <v/>
      </c>
      <c r="U411" s="341" t="str">
        <f t="shared" si="466"/>
        <v/>
      </c>
      <c r="V411" s="341" t="str">
        <f t="shared" si="467"/>
        <v/>
      </c>
      <c r="W411" s="341" t="str">
        <f t="shared" si="468"/>
        <v/>
      </c>
      <c r="X411" s="340" t="str">
        <f t="shared" si="518"/>
        <v/>
      </c>
      <c r="Y411" s="342" t="str">
        <f t="shared" si="519"/>
        <v/>
      </c>
      <c r="Z411" s="343" t="str">
        <f t="shared" si="520"/>
        <v/>
      </c>
      <c r="AA411" s="344" t="str">
        <f t="shared" si="521"/>
        <v/>
      </c>
      <c r="AB411" s="345" t="str">
        <f t="shared" si="469"/>
        <v/>
      </c>
      <c r="AC411" s="346" t="str">
        <f t="shared" si="470"/>
        <v/>
      </c>
      <c r="AD411" s="346" t="str">
        <f t="shared" si="471"/>
        <v/>
      </c>
      <c r="AE411" s="344" t="str">
        <f t="shared" si="522"/>
        <v/>
      </c>
      <c r="AF411" s="346" t="str">
        <f t="shared" si="472"/>
        <v/>
      </c>
      <c r="AG411" s="344" t="str">
        <f t="shared" si="523"/>
        <v/>
      </c>
      <c r="AH411" s="344" t="str">
        <f t="shared" si="524"/>
        <v/>
      </c>
      <c r="AI411" s="344" t="str">
        <f t="shared" si="525"/>
        <v/>
      </c>
      <c r="AJ411" s="346" t="str">
        <f t="shared" si="526"/>
        <v/>
      </c>
      <c r="AK411" s="346" t="str">
        <f t="shared" si="527"/>
        <v/>
      </c>
      <c r="AL411" s="347" t="str">
        <f t="shared" si="528"/>
        <v/>
      </c>
      <c r="AM411" s="141"/>
      <c r="AN411" s="141"/>
      <c r="AO411" s="142"/>
      <c r="AP411" s="58">
        <f t="shared" si="473"/>
        <v>0</v>
      </c>
      <c r="AQ411" s="94">
        <f>SUM(AP$10:AP411)</f>
        <v>0</v>
      </c>
      <c r="AR411" s="143">
        <f t="shared" si="462"/>
        <v>0.1</v>
      </c>
      <c r="AS411" s="144" t="str">
        <f t="shared" si="474"/>
        <v/>
      </c>
      <c r="AT411" s="144" t="str">
        <f t="shared" si="501"/>
        <v/>
      </c>
      <c r="AU411" s="145"/>
      <c r="AV411" s="58">
        <f t="shared" si="460"/>
        <v>0</v>
      </c>
      <c r="AW411" s="318">
        <f>SUM(AV$10:AV411)</f>
        <v>0</v>
      </c>
      <c r="AX411" s="319">
        <f t="shared" si="461"/>
        <v>0.1</v>
      </c>
      <c r="AY411" s="144" t="str">
        <f t="shared" si="515"/>
        <v/>
      </c>
      <c r="AZ411" s="144" t="str">
        <f t="shared" si="516"/>
        <v/>
      </c>
      <c r="BA411" s="144"/>
      <c r="BB411" s="146" t="str">
        <f t="shared" si="475"/>
        <v/>
      </c>
      <c r="BC411" s="66" t="str">
        <f t="shared" si="514"/>
        <v/>
      </c>
      <c r="BD411" s="195" t="str">
        <f t="shared" si="476"/>
        <v/>
      </c>
      <c r="BF411" s="283"/>
      <c r="BG411" s="286" t="str">
        <f t="shared" si="477"/>
        <v/>
      </c>
      <c r="BY411" s="211" t="str">
        <f t="shared" si="478"/>
        <v/>
      </c>
      <c r="BZ411" s="150" t="str">
        <f t="shared" si="479"/>
        <v/>
      </c>
      <c r="CB411" s="54" t="str">
        <f t="shared" si="513"/>
        <v/>
      </c>
      <c r="CD411" s="54" t="str">
        <f t="shared" si="480"/>
        <v/>
      </c>
      <c r="CF411" s="54" t="str">
        <f t="shared" si="481"/>
        <v/>
      </c>
      <c r="CH411" s="150" t="str">
        <f t="shared" si="482"/>
        <v/>
      </c>
      <c r="CI411" s="290"/>
      <c r="CJ411" s="150" t="str">
        <f t="shared" si="483"/>
        <v/>
      </c>
      <c r="CK411" s="290"/>
      <c r="CL411" s="54" t="str">
        <f t="shared" si="502"/>
        <v/>
      </c>
      <c r="CM411" s="290"/>
      <c r="CN411" s="150" t="str">
        <f t="shared" si="484"/>
        <v/>
      </c>
      <c r="CO411" s="290"/>
      <c r="CP411" s="150" t="str">
        <f t="shared" si="485"/>
        <v/>
      </c>
      <c r="CQ411" s="290"/>
      <c r="CR411" s="150" t="str">
        <f t="shared" si="486"/>
        <v/>
      </c>
      <c r="CS411" s="290"/>
      <c r="CT411" s="150" t="str">
        <f t="shared" si="487"/>
        <v/>
      </c>
      <c r="CU411" s="150"/>
      <c r="CV411" s="150" t="str">
        <f t="shared" si="488"/>
        <v/>
      </c>
      <c r="CW411" s="94"/>
      <c r="CX411" s="151" t="str">
        <f t="shared" si="529"/>
        <v/>
      </c>
      <c r="CY411" s="151" t="str">
        <f t="shared" si="530"/>
        <v/>
      </c>
      <c r="CZ411" s="152"/>
      <c r="DA411" s="373" t="str">
        <f t="shared" si="503"/>
        <v/>
      </c>
      <c r="DC411" s="153">
        <f t="shared" si="489"/>
        <v>0</v>
      </c>
      <c r="DD411" s="153">
        <f t="shared" si="490"/>
        <v>0</v>
      </c>
      <c r="DE411" s="153">
        <f t="shared" si="491"/>
        <v>0</v>
      </c>
      <c r="DF411" s="158">
        <f t="shared" si="492"/>
        <v>-4.7000000000000002E-3</v>
      </c>
      <c r="DG411" s="159">
        <f t="shared" si="504"/>
        <v>-1.1703000000000001</v>
      </c>
      <c r="DH411" s="158">
        <f t="shared" si="493"/>
        <v>3.1999999999999997E-3</v>
      </c>
      <c r="DI411" s="159">
        <f t="shared" si="505"/>
        <v>0.79679999999999995</v>
      </c>
      <c r="DJ411" s="158">
        <f t="shared" si="494"/>
        <v>-2.7000000000000001E-3</v>
      </c>
      <c r="DK411" s="159">
        <f t="shared" si="506"/>
        <v>-0.67230000000000001</v>
      </c>
      <c r="DL411" s="158">
        <f t="shared" si="495"/>
        <v>1.1999999999999999E-3</v>
      </c>
      <c r="DM411" s="159">
        <f t="shared" si="507"/>
        <v>0.29879999999999995</v>
      </c>
      <c r="DN411" s="158">
        <f t="shared" si="496"/>
        <v>1.46E-2</v>
      </c>
      <c r="DO411" s="159">
        <f t="shared" si="508"/>
        <v>3.6354000000000002</v>
      </c>
      <c r="DP411" s="158">
        <f t="shared" si="497"/>
        <v>-1.2999999999999999E-2</v>
      </c>
      <c r="DQ411" s="159">
        <f t="shared" si="509"/>
        <v>-3.2369999999999997</v>
      </c>
      <c r="DR411" s="158">
        <f t="shared" si="498"/>
        <v>-6.7000000000000002E-3</v>
      </c>
      <c r="DS411" s="159">
        <f t="shared" si="510"/>
        <v>-1.6683000000000001</v>
      </c>
      <c r="DT411" s="158">
        <f t="shared" si="499"/>
        <v>-1.2999999999999999E-2</v>
      </c>
      <c r="DU411" s="159">
        <f t="shared" si="511"/>
        <v>-3.2369999999999997</v>
      </c>
      <c r="DV411" s="158">
        <f t="shared" si="500"/>
        <v>-6.7000000000000002E-3</v>
      </c>
      <c r="DW411" s="160">
        <f t="shared" si="512"/>
        <v>-1.6683000000000001</v>
      </c>
    </row>
    <row r="412" spans="1:127" ht="24.95" customHeight="1" x14ac:dyDescent="0.2">
      <c r="A412" s="272">
        <v>403</v>
      </c>
      <c r="B412" s="336"/>
      <c r="C412" s="332"/>
      <c r="D412" s="333"/>
      <c r="E412" s="334"/>
      <c r="F412" s="335"/>
      <c r="G412" s="334"/>
      <c r="H412" s="371"/>
      <c r="I412" s="334"/>
      <c r="J412" s="334"/>
      <c r="K412" s="334"/>
      <c r="L412" s="334"/>
      <c r="M412" s="334"/>
      <c r="N412" s="334"/>
      <c r="O412" s="337"/>
      <c r="P412" s="337"/>
      <c r="Q412" s="338" t="str">
        <f t="shared" si="463"/>
        <v xml:space="preserve"> </v>
      </c>
      <c r="R412" s="339" t="str">
        <f t="shared" si="464"/>
        <v/>
      </c>
      <c r="S412" s="340" t="str">
        <f t="shared" si="517"/>
        <v/>
      </c>
      <c r="T412" s="341" t="str">
        <f t="shared" si="465"/>
        <v/>
      </c>
      <c r="U412" s="341" t="str">
        <f t="shared" si="466"/>
        <v/>
      </c>
      <c r="V412" s="341" t="str">
        <f t="shared" si="467"/>
        <v/>
      </c>
      <c r="W412" s="341" t="str">
        <f t="shared" si="468"/>
        <v/>
      </c>
      <c r="X412" s="340" t="str">
        <f t="shared" si="518"/>
        <v/>
      </c>
      <c r="Y412" s="342" t="str">
        <f t="shared" si="519"/>
        <v/>
      </c>
      <c r="Z412" s="343" t="str">
        <f t="shared" si="520"/>
        <v/>
      </c>
      <c r="AA412" s="344" t="str">
        <f t="shared" si="521"/>
        <v/>
      </c>
      <c r="AB412" s="345" t="str">
        <f t="shared" si="469"/>
        <v/>
      </c>
      <c r="AC412" s="346" t="str">
        <f t="shared" si="470"/>
        <v/>
      </c>
      <c r="AD412" s="346" t="str">
        <f t="shared" si="471"/>
        <v/>
      </c>
      <c r="AE412" s="344" t="str">
        <f t="shared" si="522"/>
        <v/>
      </c>
      <c r="AF412" s="346" t="str">
        <f t="shared" si="472"/>
        <v/>
      </c>
      <c r="AG412" s="344" t="str">
        <f t="shared" si="523"/>
        <v/>
      </c>
      <c r="AH412" s="344" t="str">
        <f t="shared" si="524"/>
        <v/>
      </c>
      <c r="AI412" s="344" t="str">
        <f t="shared" si="525"/>
        <v/>
      </c>
      <c r="AJ412" s="346" t="str">
        <f t="shared" si="526"/>
        <v/>
      </c>
      <c r="AK412" s="346" t="str">
        <f t="shared" si="527"/>
        <v/>
      </c>
      <c r="AL412" s="347" t="str">
        <f t="shared" si="528"/>
        <v/>
      </c>
      <c r="AM412" s="141"/>
      <c r="AN412" s="141"/>
      <c r="AO412" s="142"/>
      <c r="AP412" s="58">
        <f t="shared" si="473"/>
        <v>0</v>
      </c>
      <c r="AQ412" s="94">
        <f>SUM(AP$10:AP412)</f>
        <v>0</v>
      </c>
      <c r="AR412" s="143">
        <f t="shared" si="462"/>
        <v>0.1</v>
      </c>
      <c r="AS412" s="144" t="str">
        <f t="shared" si="474"/>
        <v/>
      </c>
      <c r="AT412" s="144" t="str">
        <f t="shared" si="501"/>
        <v/>
      </c>
      <c r="AU412" s="145"/>
      <c r="AV412" s="58">
        <f t="shared" si="460"/>
        <v>0</v>
      </c>
      <c r="AW412" s="318">
        <f>SUM(AV$10:AV412)</f>
        <v>0</v>
      </c>
      <c r="AX412" s="319">
        <f t="shared" si="461"/>
        <v>0.1</v>
      </c>
      <c r="AY412" s="144" t="str">
        <f t="shared" si="515"/>
        <v/>
      </c>
      <c r="AZ412" s="144" t="str">
        <f t="shared" si="516"/>
        <v/>
      </c>
      <c r="BA412" s="144"/>
      <c r="BB412" s="146" t="str">
        <f t="shared" si="475"/>
        <v/>
      </c>
      <c r="BC412" s="66" t="str">
        <f t="shared" si="514"/>
        <v/>
      </c>
      <c r="BD412" s="195" t="str">
        <f t="shared" si="476"/>
        <v/>
      </c>
      <c r="BF412" s="283"/>
      <c r="BG412" s="286" t="str">
        <f t="shared" si="477"/>
        <v/>
      </c>
      <c r="BY412" s="211" t="str">
        <f t="shared" si="478"/>
        <v/>
      </c>
      <c r="BZ412" s="150" t="str">
        <f t="shared" si="479"/>
        <v/>
      </c>
      <c r="CB412" s="54" t="str">
        <f t="shared" si="513"/>
        <v/>
      </c>
      <c r="CD412" s="54" t="str">
        <f t="shared" si="480"/>
        <v/>
      </c>
      <c r="CF412" s="54" t="str">
        <f t="shared" si="481"/>
        <v/>
      </c>
      <c r="CH412" s="150" t="str">
        <f t="shared" si="482"/>
        <v/>
      </c>
      <c r="CI412" s="290"/>
      <c r="CJ412" s="150" t="str">
        <f t="shared" si="483"/>
        <v/>
      </c>
      <c r="CK412" s="290"/>
      <c r="CL412" s="54" t="str">
        <f t="shared" si="502"/>
        <v/>
      </c>
      <c r="CM412" s="290"/>
      <c r="CN412" s="150" t="str">
        <f t="shared" si="484"/>
        <v/>
      </c>
      <c r="CO412" s="290"/>
      <c r="CP412" s="150" t="str">
        <f t="shared" si="485"/>
        <v/>
      </c>
      <c r="CQ412" s="290"/>
      <c r="CR412" s="150" t="str">
        <f t="shared" si="486"/>
        <v/>
      </c>
      <c r="CS412" s="290"/>
      <c r="CT412" s="150" t="str">
        <f t="shared" si="487"/>
        <v/>
      </c>
      <c r="CU412" s="150"/>
      <c r="CV412" s="150" t="str">
        <f t="shared" si="488"/>
        <v/>
      </c>
      <c r="CW412" s="94"/>
      <c r="CX412" s="151" t="str">
        <f t="shared" si="529"/>
        <v/>
      </c>
      <c r="CY412" s="151" t="str">
        <f t="shared" si="530"/>
        <v/>
      </c>
      <c r="CZ412" s="152"/>
      <c r="DA412" s="373" t="str">
        <f t="shared" si="503"/>
        <v/>
      </c>
      <c r="DC412" s="153">
        <f t="shared" si="489"/>
        <v>0</v>
      </c>
      <c r="DD412" s="153">
        <f t="shared" si="490"/>
        <v>0</v>
      </c>
      <c r="DE412" s="153">
        <f t="shared" si="491"/>
        <v>0</v>
      </c>
      <c r="DF412" s="158">
        <f t="shared" si="492"/>
        <v>-4.7000000000000002E-3</v>
      </c>
      <c r="DG412" s="159">
        <f t="shared" si="504"/>
        <v>-1.1703000000000001</v>
      </c>
      <c r="DH412" s="158">
        <f t="shared" si="493"/>
        <v>3.1999999999999997E-3</v>
      </c>
      <c r="DI412" s="159">
        <f t="shared" si="505"/>
        <v>0.79679999999999995</v>
      </c>
      <c r="DJ412" s="158">
        <f t="shared" si="494"/>
        <v>-2.7000000000000001E-3</v>
      </c>
      <c r="DK412" s="159">
        <f t="shared" si="506"/>
        <v>-0.67230000000000001</v>
      </c>
      <c r="DL412" s="158">
        <f t="shared" si="495"/>
        <v>1.1999999999999999E-3</v>
      </c>
      <c r="DM412" s="159">
        <f t="shared" si="507"/>
        <v>0.29879999999999995</v>
      </c>
      <c r="DN412" s="158">
        <f t="shared" si="496"/>
        <v>1.46E-2</v>
      </c>
      <c r="DO412" s="159">
        <f t="shared" si="508"/>
        <v>3.6354000000000002</v>
      </c>
      <c r="DP412" s="158">
        <f t="shared" si="497"/>
        <v>-1.2999999999999999E-2</v>
      </c>
      <c r="DQ412" s="159">
        <f t="shared" si="509"/>
        <v>-3.2369999999999997</v>
      </c>
      <c r="DR412" s="158">
        <f t="shared" si="498"/>
        <v>-6.7000000000000002E-3</v>
      </c>
      <c r="DS412" s="159">
        <f t="shared" si="510"/>
        <v>-1.6683000000000001</v>
      </c>
      <c r="DT412" s="158">
        <f t="shared" si="499"/>
        <v>-1.2999999999999999E-2</v>
      </c>
      <c r="DU412" s="159">
        <f t="shared" si="511"/>
        <v>-3.2369999999999997</v>
      </c>
      <c r="DV412" s="158">
        <f t="shared" si="500"/>
        <v>-6.7000000000000002E-3</v>
      </c>
      <c r="DW412" s="160">
        <f t="shared" si="512"/>
        <v>-1.6683000000000001</v>
      </c>
    </row>
    <row r="413" spans="1:127" ht="24.95" customHeight="1" x14ac:dyDescent="0.2">
      <c r="A413" s="272">
        <v>404</v>
      </c>
      <c r="B413" s="336"/>
      <c r="C413" s="332"/>
      <c r="D413" s="333"/>
      <c r="E413" s="334"/>
      <c r="F413" s="335"/>
      <c r="G413" s="334"/>
      <c r="H413" s="371"/>
      <c r="I413" s="334"/>
      <c r="J413" s="334"/>
      <c r="K413" s="334"/>
      <c r="L413" s="334"/>
      <c r="M413" s="334"/>
      <c r="N413" s="334"/>
      <c r="O413" s="337"/>
      <c r="P413" s="337"/>
      <c r="Q413" s="338" t="str">
        <f t="shared" si="463"/>
        <v xml:space="preserve"> </v>
      </c>
      <c r="R413" s="339" t="str">
        <f t="shared" si="464"/>
        <v/>
      </c>
      <c r="S413" s="340" t="str">
        <f t="shared" si="517"/>
        <v/>
      </c>
      <c r="T413" s="341" t="str">
        <f t="shared" si="465"/>
        <v/>
      </c>
      <c r="U413" s="341" t="str">
        <f t="shared" si="466"/>
        <v/>
      </c>
      <c r="V413" s="341" t="str">
        <f t="shared" si="467"/>
        <v/>
      </c>
      <c r="W413" s="341" t="str">
        <f t="shared" si="468"/>
        <v/>
      </c>
      <c r="X413" s="340" t="str">
        <f t="shared" si="518"/>
        <v/>
      </c>
      <c r="Y413" s="342" t="str">
        <f t="shared" si="519"/>
        <v/>
      </c>
      <c r="Z413" s="343" t="str">
        <f t="shared" si="520"/>
        <v/>
      </c>
      <c r="AA413" s="344" t="str">
        <f t="shared" si="521"/>
        <v/>
      </c>
      <c r="AB413" s="345" t="str">
        <f t="shared" si="469"/>
        <v/>
      </c>
      <c r="AC413" s="346" t="str">
        <f t="shared" si="470"/>
        <v/>
      </c>
      <c r="AD413" s="346" t="str">
        <f t="shared" si="471"/>
        <v/>
      </c>
      <c r="AE413" s="344" t="str">
        <f t="shared" si="522"/>
        <v/>
      </c>
      <c r="AF413" s="346" t="str">
        <f t="shared" si="472"/>
        <v/>
      </c>
      <c r="AG413" s="344" t="str">
        <f t="shared" si="523"/>
        <v/>
      </c>
      <c r="AH413" s="344" t="str">
        <f t="shared" si="524"/>
        <v/>
      </c>
      <c r="AI413" s="344" t="str">
        <f t="shared" si="525"/>
        <v/>
      </c>
      <c r="AJ413" s="346" t="str">
        <f t="shared" si="526"/>
        <v/>
      </c>
      <c r="AK413" s="346" t="str">
        <f t="shared" si="527"/>
        <v/>
      </c>
      <c r="AL413" s="347" t="str">
        <f t="shared" si="528"/>
        <v/>
      </c>
      <c r="AM413" s="141"/>
      <c r="AN413" s="141"/>
      <c r="AO413" s="142"/>
      <c r="AP413" s="58">
        <f t="shared" si="473"/>
        <v>0</v>
      </c>
      <c r="AQ413" s="94">
        <f>SUM(AP$10:AP413)</f>
        <v>0</v>
      </c>
      <c r="AR413" s="143">
        <f t="shared" si="462"/>
        <v>0.1</v>
      </c>
      <c r="AS413" s="144" t="str">
        <f t="shared" si="474"/>
        <v/>
      </c>
      <c r="AT413" s="144" t="str">
        <f t="shared" si="501"/>
        <v/>
      </c>
      <c r="AU413" s="145"/>
      <c r="AV413" s="58">
        <f t="shared" si="460"/>
        <v>0</v>
      </c>
      <c r="AW413" s="318">
        <f>SUM(AV$10:AV413)</f>
        <v>0</v>
      </c>
      <c r="AX413" s="319">
        <f t="shared" si="461"/>
        <v>0.1</v>
      </c>
      <c r="AY413" s="144" t="str">
        <f t="shared" si="515"/>
        <v/>
      </c>
      <c r="AZ413" s="144" t="str">
        <f t="shared" si="516"/>
        <v/>
      </c>
      <c r="BA413" s="144"/>
      <c r="BB413" s="146" t="str">
        <f t="shared" si="475"/>
        <v/>
      </c>
      <c r="BC413" s="66" t="str">
        <f t="shared" si="514"/>
        <v/>
      </c>
      <c r="BD413" s="195" t="str">
        <f t="shared" si="476"/>
        <v/>
      </c>
      <c r="BF413" s="283"/>
      <c r="BG413" s="286" t="str">
        <f t="shared" si="477"/>
        <v/>
      </c>
      <c r="BY413" s="211" t="str">
        <f t="shared" si="478"/>
        <v/>
      </c>
      <c r="BZ413" s="150" t="str">
        <f t="shared" si="479"/>
        <v/>
      </c>
      <c r="CB413" s="54" t="str">
        <f t="shared" si="513"/>
        <v/>
      </c>
      <c r="CD413" s="54" t="str">
        <f t="shared" si="480"/>
        <v/>
      </c>
      <c r="CF413" s="54" t="str">
        <f t="shared" si="481"/>
        <v/>
      </c>
      <c r="CH413" s="150" t="str">
        <f t="shared" si="482"/>
        <v/>
      </c>
      <c r="CI413" s="290"/>
      <c r="CJ413" s="150" t="str">
        <f t="shared" si="483"/>
        <v/>
      </c>
      <c r="CK413" s="290"/>
      <c r="CL413" s="54" t="str">
        <f t="shared" si="502"/>
        <v/>
      </c>
      <c r="CM413" s="290"/>
      <c r="CN413" s="150" t="str">
        <f t="shared" si="484"/>
        <v/>
      </c>
      <c r="CO413" s="290"/>
      <c r="CP413" s="150" t="str">
        <f t="shared" si="485"/>
        <v/>
      </c>
      <c r="CQ413" s="290"/>
      <c r="CR413" s="150" t="str">
        <f t="shared" si="486"/>
        <v/>
      </c>
      <c r="CS413" s="290"/>
      <c r="CT413" s="150" t="str">
        <f t="shared" si="487"/>
        <v/>
      </c>
      <c r="CU413" s="150"/>
      <c r="CV413" s="150" t="str">
        <f t="shared" si="488"/>
        <v/>
      </c>
      <c r="CW413" s="94"/>
      <c r="CX413" s="151" t="str">
        <f t="shared" si="529"/>
        <v/>
      </c>
      <c r="CY413" s="151" t="str">
        <f t="shared" si="530"/>
        <v/>
      </c>
      <c r="CZ413" s="152"/>
      <c r="DA413" s="373" t="str">
        <f t="shared" si="503"/>
        <v/>
      </c>
      <c r="DC413" s="153">
        <f t="shared" si="489"/>
        <v>0</v>
      </c>
      <c r="DD413" s="153">
        <f t="shared" si="490"/>
        <v>0</v>
      </c>
      <c r="DE413" s="153">
        <f t="shared" si="491"/>
        <v>0</v>
      </c>
      <c r="DF413" s="158">
        <f t="shared" si="492"/>
        <v>-4.7000000000000002E-3</v>
      </c>
      <c r="DG413" s="159">
        <f t="shared" si="504"/>
        <v>-1.1703000000000001</v>
      </c>
      <c r="DH413" s="158">
        <f t="shared" si="493"/>
        <v>3.1999999999999997E-3</v>
      </c>
      <c r="DI413" s="159">
        <f t="shared" si="505"/>
        <v>0.79679999999999995</v>
      </c>
      <c r="DJ413" s="158">
        <f t="shared" si="494"/>
        <v>-2.7000000000000001E-3</v>
      </c>
      <c r="DK413" s="159">
        <f t="shared" si="506"/>
        <v>-0.67230000000000001</v>
      </c>
      <c r="DL413" s="158">
        <f t="shared" si="495"/>
        <v>1.1999999999999999E-3</v>
      </c>
      <c r="DM413" s="159">
        <f t="shared" si="507"/>
        <v>0.29879999999999995</v>
      </c>
      <c r="DN413" s="158">
        <f t="shared" si="496"/>
        <v>1.46E-2</v>
      </c>
      <c r="DO413" s="159">
        <f t="shared" si="508"/>
        <v>3.6354000000000002</v>
      </c>
      <c r="DP413" s="158">
        <f t="shared" si="497"/>
        <v>-1.2999999999999999E-2</v>
      </c>
      <c r="DQ413" s="159">
        <f t="shared" si="509"/>
        <v>-3.2369999999999997</v>
      </c>
      <c r="DR413" s="158">
        <f t="shared" si="498"/>
        <v>-6.7000000000000002E-3</v>
      </c>
      <c r="DS413" s="159">
        <f t="shared" si="510"/>
        <v>-1.6683000000000001</v>
      </c>
      <c r="DT413" s="158">
        <f t="shared" si="499"/>
        <v>-1.2999999999999999E-2</v>
      </c>
      <c r="DU413" s="159">
        <f t="shared" si="511"/>
        <v>-3.2369999999999997</v>
      </c>
      <c r="DV413" s="158">
        <f t="shared" si="500"/>
        <v>-6.7000000000000002E-3</v>
      </c>
      <c r="DW413" s="160">
        <f t="shared" si="512"/>
        <v>-1.6683000000000001</v>
      </c>
    </row>
    <row r="414" spans="1:127" ht="24.95" customHeight="1" x14ac:dyDescent="0.2">
      <c r="A414" s="272">
        <v>405</v>
      </c>
      <c r="B414" s="336"/>
      <c r="C414" s="332"/>
      <c r="D414" s="333"/>
      <c r="E414" s="334"/>
      <c r="F414" s="335"/>
      <c r="G414" s="334"/>
      <c r="H414" s="371"/>
      <c r="I414" s="334"/>
      <c r="J414" s="334"/>
      <c r="K414" s="334"/>
      <c r="L414" s="334"/>
      <c r="M414" s="334"/>
      <c r="N414" s="334"/>
      <c r="O414" s="337"/>
      <c r="P414" s="337"/>
      <c r="Q414" s="338" t="str">
        <f t="shared" si="463"/>
        <v xml:space="preserve"> </v>
      </c>
      <c r="R414" s="339" t="str">
        <f t="shared" si="464"/>
        <v/>
      </c>
      <c r="S414" s="340" t="str">
        <f t="shared" si="517"/>
        <v/>
      </c>
      <c r="T414" s="341" t="str">
        <f t="shared" si="465"/>
        <v/>
      </c>
      <c r="U414" s="341" t="str">
        <f t="shared" si="466"/>
        <v/>
      </c>
      <c r="V414" s="341" t="str">
        <f t="shared" si="467"/>
        <v/>
      </c>
      <c r="W414" s="341" t="str">
        <f t="shared" si="468"/>
        <v/>
      </c>
      <c r="X414" s="340" t="str">
        <f t="shared" si="518"/>
        <v/>
      </c>
      <c r="Y414" s="342" t="str">
        <f t="shared" si="519"/>
        <v/>
      </c>
      <c r="Z414" s="343" t="str">
        <f t="shared" si="520"/>
        <v/>
      </c>
      <c r="AA414" s="344" t="str">
        <f t="shared" si="521"/>
        <v/>
      </c>
      <c r="AB414" s="345" t="str">
        <f t="shared" si="469"/>
        <v/>
      </c>
      <c r="AC414" s="346" t="str">
        <f t="shared" si="470"/>
        <v/>
      </c>
      <c r="AD414" s="346" t="str">
        <f t="shared" si="471"/>
        <v/>
      </c>
      <c r="AE414" s="344" t="str">
        <f t="shared" si="522"/>
        <v/>
      </c>
      <c r="AF414" s="346" t="str">
        <f t="shared" si="472"/>
        <v/>
      </c>
      <c r="AG414" s="344" t="str">
        <f t="shared" si="523"/>
        <v/>
      </c>
      <c r="AH414" s="344" t="str">
        <f t="shared" si="524"/>
        <v/>
      </c>
      <c r="AI414" s="344" t="str">
        <f t="shared" si="525"/>
        <v/>
      </c>
      <c r="AJ414" s="346" t="str">
        <f t="shared" si="526"/>
        <v/>
      </c>
      <c r="AK414" s="346" t="str">
        <f t="shared" si="527"/>
        <v/>
      </c>
      <c r="AL414" s="347" t="str">
        <f t="shared" si="528"/>
        <v/>
      </c>
      <c r="AM414" s="141"/>
      <c r="AN414" s="141"/>
      <c r="AO414" s="142"/>
      <c r="AP414" s="58">
        <f t="shared" si="473"/>
        <v>0</v>
      </c>
      <c r="AQ414" s="94">
        <f>SUM(AP$10:AP414)</f>
        <v>0</v>
      </c>
      <c r="AR414" s="143">
        <f t="shared" si="462"/>
        <v>0.1</v>
      </c>
      <c r="AS414" s="144" t="str">
        <f t="shared" si="474"/>
        <v/>
      </c>
      <c r="AT414" s="144" t="str">
        <f t="shared" si="501"/>
        <v/>
      </c>
      <c r="AU414" s="145"/>
      <c r="AV414" s="58">
        <f t="shared" si="460"/>
        <v>0</v>
      </c>
      <c r="AW414" s="318">
        <f>SUM(AV$10:AV414)</f>
        <v>0</v>
      </c>
      <c r="AX414" s="319">
        <f t="shared" si="461"/>
        <v>0.1</v>
      </c>
      <c r="AY414" s="144" t="str">
        <f t="shared" si="515"/>
        <v/>
      </c>
      <c r="AZ414" s="144" t="str">
        <f t="shared" si="516"/>
        <v/>
      </c>
      <c r="BA414" s="144"/>
      <c r="BB414" s="146" t="str">
        <f t="shared" si="475"/>
        <v/>
      </c>
      <c r="BC414" s="66" t="str">
        <f t="shared" si="514"/>
        <v/>
      </c>
      <c r="BD414" s="195" t="str">
        <f t="shared" si="476"/>
        <v/>
      </c>
      <c r="BF414" s="283"/>
      <c r="BG414" s="286" t="str">
        <f t="shared" si="477"/>
        <v/>
      </c>
      <c r="BY414" s="211" t="str">
        <f t="shared" si="478"/>
        <v/>
      </c>
      <c r="BZ414" s="150" t="str">
        <f t="shared" si="479"/>
        <v/>
      </c>
      <c r="CB414" s="54" t="str">
        <f t="shared" si="513"/>
        <v/>
      </c>
      <c r="CD414" s="54" t="str">
        <f t="shared" si="480"/>
        <v/>
      </c>
      <c r="CF414" s="54" t="str">
        <f t="shared" si="481"/>
        <v/>
      </c>
      <c r="CH414" s="150" t="str">
        <f t="shared" si="482"/>
        <v/>
      </c>
      <c r="CI414" s="290"/>
      <c r="CJ414" s="150" t="str">
        <f t="shared" si="483"/>
        <v/>
      </c>
      <c r="CK414" s="290"/>
      <c r="CL414" s="54" t="str">
        <f t="shared" si="502"/>
        <v/>
      </c>
      <c r="CM414" s="290"/>
      <c r="CN414" s="150" t="str">
        <f t="shared" si="484"/>
        <v/>
      </c>
      <c r="CO414" s="290"/>
      <c r="CP414" s="150" t="str">
        <f t="shared" si="485"/>
        <v/>
      </c>
      <c r="CQ414" s="290"/>
      <c r="CR414" s="150" t="str">
        <f t="shared" si="486"/>
        <v/>
      </c>
      <c r="CS414" s="290"/>
      <c r="CT414" s="150" t="str">
        <f t="shared" si="487"/>
        <v/>
      </c>
      <c r="CU414" s="150"/>
      <c r="CV414" s="150" t="str">
        <f t="shared" si="488"/>
        <v/>
      </c>
      <c r="CW414" s="94"/>
      <c r="CX414" s="151" t="str">
        <f t="shared" si="529"/>
        <v/>
      </c>
      <c r="CY414" s="151" t="str">
        <f t="shared" si="530"/>
        <v/>
      </c>
      <c r="CZ414" s="152"/>
      <c r="DA414" s="373" t="str">
        <f t="shared" si="503"/>
        <v/>
      </c>
      <c r="DC414" s="153">
        <f t="shared" si="489"/>
        <v>0</v>
      </c>
      <c r="DD414" s="153">
        <f t="shared" si="490"/>
        <v>0</v>
      </c>
      <c r="DE414" s="153">
        <f t="shared" si="491"/>
        <v>0</v>
      </c>
      <c r="DF414" s="158">
        <f t="shared" si="492"/>
        <v>-4.7000000000000002E-3</v>
      </c>
      <c r="DG414" s="159">
        <f t="shared" si="504"/>
        <v>-1.1703000000000001</v>
      </c>
      <c r="DH414" s="158">
        <f t="shared" si="493"/>
        <v>3.1999999999999997E-3</v>
      </c>
      <c r="DI414" s="159">
        <f t="shared" si="505"/>
        <v>0.79679999999999995</v>
      </c>
      <c r="DJ414" s="158">
        <f t="shared" si="494"/>
        <v>-2.7000000000000001E-3</v>
      </c>
      <c r="DK414" s="159">
        <f t="shared" si="506"/>
        <v>-0.67230000000000001</v>
      </c>
      <c r="DL414" s="158">
        <f t="shared" si="495"/>
        <v>1.1999999999999999E-3</v>
      </c>
      <c r="DM414" s="159">
        <f t="shared" si="507"/>
        <v>0.29879999999999995</v>
      </c>
      <c r="DN414" s="158">
        <f t="shared" si="496"/>
        <v>1.46E-2</v>
      </c>
      <c r="DO414" s="159">
        <f t="shared" si="508"/>
        <v>3.6354000000000002</v>
      </c>
      <c r="DP414" s="158">
        <f t="shared" si="497"/>
        <v>-1.2999999999999999E-2</v>
      </c>
      <c r="DQ414" s="159">
        <f t="shared" si="509"/>
        <v>-3.2369999999999997</v>
      </c>
      <c r="DR414" s="158">
        <f t="shared" si="498"/>
        <v>-6.7000000000000002E-3</v>
      </c>
      <c r="DS414" s="159">
        <f t="shared" si="510"/>
        <v>-1.6683000000000001</v>
      </c>
      <c r="DT414" s="158">
        <f t="shared" si="499"/>
        <v>-1.2999999999999999E-2</v>
      </c>
      <c r="DU414" s="159">
        <f t="shared" si="511"/>
        <v>-3.2369999999999997</v>
      </c>
      <c r="DV414" s="158">
        <f t="shared" si="500"/>
        <v>-6.7000000000000002E-3</v>
      </c>
      <c r="DW414" s="160">
        <f t="shared" si="512"/>
        <v>-1.6683000000000001</v>
      </c>
    </row>
    <row r="415" spans="1:127" ht="24.95" customHeight="1" x14ac:dyDescent="0.2">
      <c r="A415" s="272">
        <v>406</v>
      </c>
      <c r="B415" s="336"/>
      <c r="C415" s="332"/>
      <c r="D415" s="333"/>
      <c r="E415" s="334"/>
      <c r="F415" s="335"/>
      <c r="G415" s="334"/>
      <c r="H415" s="371"/>
      <c r="I415" s="334"/>
      <c r="J415" s="334"/>
      <c r="K415" s="334"/>
      <c r="L415" s="334"/>
      <c r="M415" s="334"/>
      <c r="N415" s="334"/>
      <c r="O415" s="337"/>
      <c r="P415" s="337"/>
      <c r="Q415" s="338" t="str">
        <f t="shared" si="463"/>
        <v xml:space="preserve"> </v>
      </c>
      <c r="R415" s="339" t="str">
        <f t="shared" si="464"/>
        <v/>
      </c>
      <c r="S415" s="340" t="str">
        <f t="shared" si="517"/>
        <v/>
      </c>
      <c r="T415" s="341" t="str">
        <f t="shared" si="465"/>
        <v/>
      </c>
      <c r="U415" s="341" t="str">
        <f t="shared" si="466"/>
        <v/>
      </c>
      <c r="V415" s="341" t="str">
        <f t="shared" si="467"/>
        <v/>
      </c>
      <c r="W415" s="341" t="str">
        <f t="shared" si="468"/>
        <v/>
      </c>
      <c r="X415" s="340" t="str">
        <f t="shared" si="518"/>
        <v/>
      </c>
      <c r="Y415" s="342" t="str">
        <f t="shared" si="519"/>
        <v/>
      </c>
      <c r="Z415" s="343" t="str">
        <f t="shared" si="520"/>
        <v/>
      </c>
      <c r="AA415" s="344" t="str">
        <f t="shared" si="521"/>
        <v/>
      </c>
      <c r="AB415" s="345" t="str">
        <f t="shared" si="469"/>
        <v/>
      </c>
      <c r="AC415" s="346" t="str">
        <f t="shared" si="470"/>
        <v/>
      </c>
      <c r="AD415" s="346" t="str">
        <f t="shared" si="471"/>
        <v/>
      </c>
      <c r="AE415" s="344" t="str">
        <f t="shared" si="522"/>
        <v/>
      </c>
      <c r="AF415" s="346" t="str">
        <f t="shared" si="472"/>
        <v/>
      </c>
      <c r="AG415" s="344" t="str">
        <f t="shared" si="523"/>
        <v/>
      </c>
      <c r="AH415" s="344" t="str">
        <f t="shared" si="524"/>
        <v/>
      </c>
      <c r="AI415" s="344" t="str">
        <f t="shared" si="525"/>
        <v/>
      </c>
      <c r="AJ415" s="346" t="str">
        <f t="shared" si="526"/>
        <v/>
      </c>
      <c r="AK415" s="346" t="str">
        <f t="shared" si="527"/>
        <v/>
      </c>
      <c r="AL415" s="347" t="str">
        <f t="shared" si="528"/>
        <v/>
      </c>
      <c r="AM415" s="141"/>
      <c r="AN415" s="141"/>
      <c r="AO415" s="142"/>
      <c r="AP415" s="58">
        <f t="shared" si="473"/>
        <v>0</v>
      </c>
      <c r="AQ415" s="94">
        <f>SUM(AP$10:AP415)</f>
        <v>0</v>
      </c>
      <c r="AR415" s="143">
        <f t="shared" si="462"/>
        <v>0.1</v>
      </c>
      <c r="AS415" s="144" t="str">
        <f t="shared" si="474"/>
        <v/>
      </c>
      <c r="AT415" s="144" t="str">
        <f t="shared" si="501"/>
        <v/>
      </c>
      <c r="AU415" s="145"/>
      <c r="AV415" s="58">
        <f t="shared" si="460"/>
        <v>0</v>
      </c>
      <c r="AW415" s="318">
        <f>SUM(AV$10:AV415)</f>
        <v>0</v>
      </c>
      <c r="AX415" s="319">
        <f t="shared" si="461"/>
        <v>0.1</v>
      </c>
      <c r="AY415" s="144" t="str">
        <f t="shared" si="515"/>
        <v/>
      </c>
      <c r="AZ415" s="144" t="str">
        <f t="shared" si="516"/>
        <v/>
      </c>
      <c r="BA415" s="144"/>
      <c r="BB415" s="146" t="str">
        <f t="shared" si="475"/>
        <v/>
      </c>
      <c r="BC415" s="66" t="str">
        <f t="shared" si="514"/>
        <v/>
      </c>
      <c r="BD415" s="195" t="str">
        <f t="shared" si="476"/>
        <v/>
      </c>
      <c r="BF415" s="283"/>
      <c r="BG415" s="286" t="str">
        <f t="shared" si="477"/>
        <v/>
      </c>
      <c r="BY415" s="211" t="str">
        <f t="shared" si="478"/>
        <v/>
      </c>
      <c r="BZ415" s="150" t="str">
        <f t="shared" si="479"/>
        <v/>
      </c>
      <c r="CB415" s="54" t="str">
        <f t="shared" si="513"/>
        <v/>
      </c>
      <c r="CD415" s="54" t="str">
        <f t="shared" si="480"/>
        <v/>
      </c>
      <c r="CF415" s="54" t="str">
        <f t="shared" si="481"/>
        <v/>
      </c>
      <c r="CH415" s="150" t="str">
        <f t="shared" si="482"/>
        <v/>
      </c>
      <c r="CI415" s="290"/>
      <c r="CJ415" s="150" t="str">
        <f t="shared" si="483"/>
        <v/>
      </c>
      <c r="CK415" s="290"/>
      <c r="CL415" s="54" t="str">
        <f t="shared" si="502"/>
        <v/>
      </c>
      <c r="CM415" s="290"/>
      <c r="CN415" s="150" t="str">
        <f t="shared" si="484"/>
        <v/>
      </c>
      <c r="CO415" s="290"/>
      <c r="CP415" s="150" t="str">
        <f t="shared" si="485"/>
        <v/>
      </c>
      <c r="CQ415" s="290"/>
      <c r="CR415" s="150" t="str">
        <f t="shared" si="486"/>
        <v/>
      </c>
      <c r="CS415" s="290"/>
      <c r="CT415" s="150" t="str">
        <f t="shared" si="487"/>
        <v/>
      </c>
      <c r="CU415" s="150"/>
      <c r="CV415" s="150" t="str">
        <f t="shared" si="488"/>
        <v/>
      </c>
      <c r="CW415" s="94"/>
      <c r="CX415" s="151" t="str">
        <f t="shared" si="529"/>
        <v/>
      </c>
      <c r="CY415" s="151" t="str">
        <f t="shared" si="530"/>
        <v/>
      </c>
      <c r="CZ415" s="152"/>
      <c r="DA415" s="373" t="str">
        <f t="shared" si="503"/>
        <v/>
      </c>
      <c r="DC415" s="153">
        <f t="shared" si="489"/>
        <v>0</v>
      </c>
      <c r="DD415" s="153">
        <f t="shared" si="490"/>
        <v>0</v>
      </c>
      <c r="DE415" s="153">
        <f t="shared" si="491"/>
        <v>0</v>
      </c>
      <c r="DF415" s="158">
        <f t="shared" si="492"/>
        <v>-4.7000000000000002E-3</v>
      </c>
      <c r="DG415" s="159">
        <f t="shared" si="504"/>
        <v>-1.1703000000000001</v>
      </c>
      <c r="DH415" s="158">
        <f t="shared" si="493"/>
        <v>3.1999999999999997E-3</v>
      </c>
      <c r="DI415" s="159">
        <f t="shared" si="505"/>
        <v>0.79679999999999995</v>
      </c>
      <c r="DJ415" s="158">
        <f t="shared" si="494"/>
        <v>-2.7000000000000001E-3</v>
      </c>
      <c r="DK415" s="159">
        <f t="shared" si="506"/>
        <v>-0.67230000000000001</v>
      </c>
      <c r="DL415" s="158">
        <f t="shared" si="495"/>
        <v>1.1999999999999999E-3</v>
      </c>
      <c r="DM415" s="159">
        <f t="shared" si="507"/>
        <v>0.29879999999999995</v>
      </c>
      <c r="DN415" s="158">
        <f t="shared" si="496"/>
        <v>1.46E-2</v>
      </c>
      <c r="DO415" s="159">
        <f t="shared" si="508"/>
        <v>3.6354000000000002</v>
      </c>
      <c r="DP415" s="158">
        <f t="shared" si="497"/>
        <v>-1.2999999999999999E-2</v>
      </c>
      <c r="DQ415" s="159">
        <f t="shared" si="509"/>
        <v>-3.2369999999999997</v>
      </c>
      <c r="DR415" s="158">
        <f t="shared" si="498"/>
        <v>-6.7000000000000002E-3</v>
      </c>
      <c r="DS415" s="159">
        <f t="shared" si="510"/>
        <v>-1.6683000000000001</v>
      </c>
      <c r="DT415" s="158">
        <f t="shared" si="499"/>
        <v>-1.2999999999999999E-2</v>
      </c>
      <c r="DU415" s="159">
        <f t="shared" si="511"/>
        <v>-3.2369999999999997</v>
      </c>
      <c r="DV415" s="158">
        <f t="shared" si="500"/>
        <v>-6.7000000000000002E-3</v>
      </c>
      <c r="DW415" s="160">
        <f t="shared" si="512"/>
        <v>-1.6683000000000001</v>
      </c>
    </row>
    <row r="416" spans="1:127" ht="24.95" customHeight="1" x14ac:dyDescent="0.2">
      <c r="A416" s="272">
        <v>407</v>
      </c>
      <c r="B416" s="336"/>
      <c r="C416" s="332"/>
      <c r="D416" s="333"/>
      <c r="E416" s="334"/>
      <c r="F416" s="335"/>
      <c r="G416" s="334"/>
      <c r="H416" s="371"/>
      <c r="I416" s="334"/>
      <c r="J416" s="334"/>
      <c r="K416" s="334"/>
      <c r="L416" s="334"/>
      <c r="M416" s="334"/>
      <c r="N416" s="334"/>
      <c r="O416" s="337"/>
      <c r="P416" s="337"/>
      <c r="Q416" s="338" t="str">
        <f t="shared" si="463"/>
        <v xml:space="preserve"> </v>
      </c>
      <c r="R416" s="339" t="str">
        <f t="shared" si="464"/>
        <v/>
      </c>
      <c r="S416" s="340" t="str">
        <f t="shared" si="517"/>
        <v/>
      </c>
      <c r="T416" s="341" t="str">
        <f t="shared" si="465"/>
        <v/>
      </c>
      <c r="U416" s="341" t="str">
        <f t="shared" si="466"/>
        <v/>
      </c>
      <c r="V416" s="341" t="str">
        <f t="shared" si="467"/>
        <v/>
      </c>
      <c r="W416" s="341" t="str">
        <f t="shared" si="468"/>
        <v/>
      </c>
      <c r="X416" s="340" t="str">
        <f t="shared" si="518"/>
        <v/>
      </c>
      <c r="Y416" s="342" t="str">
        <f t="shared" si="519"/>
        <v/>
      </c>
      <c r="Z416" s="343" t="str">
        <f t="shared" si="520"/>
        <v/>
      </c>
      <c r="AA416" s="344" t="str">
        <f t="shared" si="521"/>
        <v/>
      </c>
      <c r="AB416" s="345" t="str">
        <f t="shared" si="469"/>
        <v/>
      </c>
      <c r="AC416" s="346" t="str">
        <f t="shared" si="470"/>
        <v/>
      </c>
      <c r="AD416" s="346" t="str">
        <f t="shared" si="471"/>
        <v/>
      </c>
      <c r="AE416" s="344" t="str">
        <f t="shared" si="522"/>
        <v/>
      </c>
      <c r="AF416" s="346" t="str">
        <f t="shared" si="472"/>
        <v/>
      </c>
      <c r="AG416" s="344" t="str">
        <f t="shared" si="523"/>
        <v/>
      </c>
      <c r="AH416" s="344" t="str">
        <f t="shared" si="524"/>
        <v/>
      </c>
      <c r="AI416" s="344" t="str">
        <f t="shared" si="525"/>
        <v/>
      </c>
      <c r="AJ416" s="346" t="str">
        <f t="shared" si="526"/>
        <v/>
      </c>
      <c r="AK416" s="346" t="str">
        <f t="shared" si="527"/>
        <v/>
      </c>
      <c r="AL416" s="347" t="str">
        <f t="shared" si="528"/>
        <v/>
      </c>
      <c r="AM416" s="141"/>
      <c r="AN416" s="141"/>
      <c r="AO416" s="142"/>
      <c r="AP416" s="58">
        <f t="shared" si="473"/>
        <v>0</v>
      </c>
      <c r="AQ416" s="94">
        <f>SUM(AP$10:AP416)</f>
        <v>0</v>
      </c>
      <c r="AR416" s="143">
        <f t="shared" si="462"/>
        <v>0.1</v>
      </c>
      <c r="AS416" s="144" t="str">
        <f t="shared" si="474"/>
        <v/>
      </c>
      <c r="AT416" s="144" t="str">
        <f t="shared" si="501"/>
        <v/>
      </c>
      <c r="AU416" s="145"/>
      <c r="AV416" s="58">
        <f t="shared" si="460"/>
        <v>0</v>
      </c>
      <c r="AW416" s="318">
        <f>SUM(AV$10:AV416)</f>
        <v>0</v>
      </c>
      <c r="AX416" s="319">
        <f t="shared" si="461"/>
        <v>0.1</v>
      </c>
      <c r="AY416" s="144" t="str">
        <f t="shared" si="515"/>
        <v/>
      </c>
      <c r="AZ416" s="144" t="str">
        <f t="shared" si="516"/>
        <v/>
      </c>
      <c r="BA416" s="144"/>
      <c r="BB416" s="146" t="str">
        <f t="shared" si="475"/>
        <v/>
      </c>
      <c r="BC416" s="66" t="str">
        <f t="shared" si="514"/>
        <v/>
      </c>
      <c r="BD416" s="195" t="str">
        <f t="shared" si="476"/>
        <v/>
      </c>
      <c r="BF416" s="283"/>
      <c r="BG416" s="286" t="str">
        <f t="shared" si="477"/>
        <v/>
      </c>
      <c r="BY416" s="211" t="str">
        <f t="shared" si="478"/>
        <v/>
      </c>
      <c r="BZ416" s="150" t="str">
        <f t="shared" si="479"/>
        <v/>
      </c>
      <c r="CB416" s="54" t="str">
        <f t="shared" si="513"/>
        <v/>
      </c>
      <c r="CD416" s="54" t="str">
        <f t="shared" si="480"/>
        <v/>
      </c>
      <c r="CF416" s="54" t="str">
        <f t="shared" si="481"/>
        <v/>
      </c>
      <c r="CH416" s="150" t="str">
        <f t="shared" si="482"/>
        <v/>
      </c>
      <c r="CI416" s="290"/>
      <c r="CJ416" s="150" t="str">
        <f t="shared" si="483"/>
        <v/>
      </c>
      <c r="CK416" s="290"/>
      <c r="CL416" s="54" t="str">
        <f t="shared" si="502"/>
        <v/>
      </c>
      <c r="CM416" s="290"/>
      <c r="CN416" s="150" t="str">
        <f t="shared" si="484"/>
        <v/>
      </c>
      <c r="CO416" s="290"/>
      <c r="CP416" s="150" t="str">
        <f t="shared" si="485"/>
        <v/>
      </c>
      <c r="CQ416" s="290"/>
      <c r="CR416" s="150" t="str">
        <f t="shared" si="486"/>
        <v/>
      </c>
      <c r="CS416" s="290"/>
      <c r="CT416" s="150" t="str">
        <f t="shared" si="487"/>
        <v/>
      </c>
      <c r="CU416" s="150"/>
      <c r="CV416" s="150" t="str">
        <f t="shared" si="488"/>
        <v/>
      </c>
      <c r="CW416" s="94"/>
      <c r="CX416" s="151" t="str">
        <f t="shared" si="529"/>
        <v/>
      </c>
      <c r="CY416" s="151" t="str">
        <f t="shared" si="530"/>
        <v/>
      </c>
      <c r="CZ416" s="152"/>
      <c r="DA416" s="373" t="str">
        <f t="shared" si="503"/>
        <v/>
      </c>
      <c r="DC416" s="153">
        <f t="shared" si="489"/>
        <v>0</v>
      </c>
      <c r="DD416" s="153">
        <f t="shared" si="490"/>
        <v>0</v>
      </c>
      <c r="DE416" s="153">
        <f t="shared" si="491"/>
        <v>0</v>
      </c>
      <c r="DF416" s="158">
        <f t="shared" si="492"/>
        <v>-4.7000000000000002E-3</v>
      </c>
      <c r="DG416" s="159">
        <f t="shared" si="504"/>
        <v>-1.1703000000000001</v>
      </c>
      <c r="DH416" s="158">
        <f t="shared" si="493"/>
        <v>3.1999999999999997E-3</v>
      </c>
      <c r="DI416" s="159">
        <f t="shared" si="505"/>
        <v>0.79679999999999995</v>
      </c>
      <c r="DJ416" s="158">
        <f t="shared" si="494"/>
        <v>-2.7000000000000001E-3</v>
      </c>
      <c r="DK416" s="159">
        <f t="shared" si="506"/>
        <v>-0.67230000000000001</v>
      </c>
      <c r="DL416" s="158">
        <f t="shared" si="495"/>
        <v>1.1999999999999999E-3</v>
      </c>
      <c r="DM416" s="159">
        <f t="shared" si="507"/>
        <v>0.29879999999999995</v>
      </c>
      <c r="DN416" s="158">
        <f t="shared" si="496"/>
        <v>1.46E-2</v>
      </c>
      <c r="DO416" s="159">
        <f t="shared" si="508"/>
        <v>3.6354000000000002</v>
      </c>
      <c r="DP416" s="158">
        <f t="shared" si="497"/>
        <v>-1.2999999999999999E-2</v>
      </c>
      <c r="DQ416" s="159">
        <f t="shared" si="509"/>
        <v>-3.2369999999999997</v>
      </c>
      <c r="DR416" s="158">
        <f t="shared" si="498"/>
        <v>-6.7000000000000002E-3</v>
      </c>
      <c r="DS416" s="159">
        <f t="shared" si="510"/>
        <v>-1.6683000000000001</v>
      </c>
      <c r="DT416" s="158">
        <f t="shared" si="499"/>
        <v>-1.2999999999999999E-2</v>
      </c>
      <c r="DU416" s="159">
        <f t="shared" si="511"/>
        <v>-3.2369999999999997</v>
      </c>
      <c r="DV416" s="158">
        <f t="shared" si="500"/>
        <v>-6.7000000000000002E-3</v>
      </c>
      <c r="DW416" s="160">
        <f t="shared" si="512"/>
        <v>-1.6683000000000001</v>
      </c>
    </row>
    <row r="417" spans="1:127" ht="24.95" customHeight="1" x14ac:dyDescent="0.2">
      <c r="A417" s="272">
        <v>408</v>
      </c>
      <c r="B417" s="336"/>
      <c r="C417" s="332"/>
      <c r="D417" s="333"/>
      <c r="E417" s="334"/>
      <c r="F417" s="335"/>
      <c r="G417" s="334"/>
      <c r="H417" s="371"/>
      <c r="I417" s="334"/>
      <c r="J417" s="334"/>
      <c r="K417" s="334"/>
      <c r="L417" s="334"/>
      <c r="M417" s="334"/>
      <c r="N417" s="334"/>
      <c r="O417" s="337"/>
      <c r="P417" s="337"/>
      <c r="Q417" s="338" t="str">
        <f t="shared" si="463"/>
        <v xml:space="preserve"> </v>
      </c>
      <c r="R417" s="339" t="str">
        <f t="shared" si="464"/>
        <v/>
      </c>
      <c r="S417" s="340" t="str">
        <f t="shared" si="517"/>
        <v/>
      </c>
      <c r="T417" s="341" t="str">
        <f t="shared" si="465"/>
        <v/>
      </c>
      <c r="U417" s="341" t="str">
        <f t="shared" si="466"/>
        <v/>
      </c>
      <c r="V417" s="341" t="str">
        <f t="shared" si="467"/>
        <v/>
      </c>
      <c r="W417" s="341" t="str">
        <f t="shared" si="468"/>
        <v/>
      </c>
      <c r="X417" s="340" t="str">
        <f t="shared" si="518"/>
        <v/>
      </c>
      <c r="Y417" s="342" t="str">
        <f t="shared" si="519"/>
        <v/>
      </c>
      <c r="Z417" s="343" t="str">
        <f t="shared" si="520"/>
        <v/>
      </c>
      <c r="AA417" s="344" t="str">
        <f t="shared" si="521"/>
        <v/>
      </c>
      <c r="AB417" s="345" t="str">
        <f t="shared" si="469"/>
        <v/>
      </c>
      <c r="AC417" s="346" t="str">
        <f t="shared" si="470"/>
        <v/>
      </c>
      <c r="AD417" s="346" t="str">
        <f t="shared" si="471"/>
        <v/>
      </c>
      <c r="AE417" s="344" t="str">
        <f t="shared" si="522"/>
        <v/>
      </c>
      <c r="AF417" s="346" t="str">
        <f t="shared" si="472"/>
        <v/>
      </c>
      <c r="AG417" s="344" t="str">
        <f t="shared" si="523"/>
        <v/>
      </c>
      <c r="AH417" s="344" t="str">
        <f t="shared" si="524"/>
        <v/>
      </c>
      <c r="AI417" s="344" t="str">
        <f t="shared" si="525"/>
        <v/>
      </c>
      <c r="AJ417" s="346" t="str">
        <f t="shared" si="526"/>
        <v/>
      </c>
      <c r="AK417" s="346" t="str">
        <f t="shared" si="527"/>
        <v/>
      </c>
      <c r="AL417" s="347" t="str">
        <f t="shared" si="528"/>
        <v/>
      </c>
      <c r="AM417" s="141"/>
      <c r="AN417" s="141"/>
      <c r="AO417" s="142"/>
      <c r="AP417" s="58">
        <f t="shared" si="473"/>
        <v>0</v>
      </c>
      <c r="AQ417" s="94">
        <f>SUM(AP$10:AP417)</f>
        <v>0</v>
      </c>
      <c r="AR417" s="143">
        <f t="shared" si="462"/>
        <v>0.1</v>
      </c>
      <c r="AS417" s="144" t="str">
        <f t="shared" si="474"/>
        <v/>
      </c>
      <c r="AT417" s="144" t="str">
        <f t="shared" si="501"/>
        <v/>
      </c>
      <c r="AU417" s="145"/>
      <c r="AV417" s="58">
        <f t="shared" si="460"/>
        <v>0</v>
      </c>
      <c r="AW417" s="318">
        <f>SUM(AV$10:AV417)</f>
        <v>0</v>
      </c>
      <c r="AX417" s="319">
        <f t="shared" si="461"/>
        <v>0.1</v>
      </c>
      <c r="AY417" s="144" t="str">
        <f t="shared" si="515"/>
        <v/>
      </c>
      <c r="AZ417" s="144" t="str">
        <f t="shared" si="516"/>
        <v/>
      </c>
      <c r="BA417" s="144"/>
      <c r="BB417" s="146" t="str">
        <f t="shared" si="475"/>
        <v/>
      </c>
      <c r="BC417" s="66" t="str">
        <f t="shared" si="514"/>
        <v/>
      </c>
      <c r="BD417" s="195" t="str">
        <f t="shared" si="476"/>
        <v/>
      </c>
      <c r="BF417" s="283"/>
      <c r="BG417" s="286" t="str">
        <f t="shared" si="477"/>
        <v/>
      </c>
      <c r="BY417" s="211" t="str">
        <f t="shared" si="478"/>
        <v/>
      </c>
      <c r="BZ417" s="150" t="str">
        <f t="shared" si="479"/>
        <v/>
      </c>
      <c r="CB417" s="54" t="str">
        <f t="shared" si="513"/>
        <v/>
      </c>
      <c r="CD417" s="54" t="str">
        <f t="shared" si="480"/>
        <v/>
      </c>
      <c r="CF417" s="54" t="str">
        <f t="shared" si="481"/>
        <v/>
      </c>
      <c r="CH417" s="150" t="str">
        <f t="shared" si="482"/>
        <v/>
      </c>
      <c r="CI417" s="290"/>
      <c r="CJ417" s="150" t="str">
        <f t="shared" si="483"/>
        <v/>
      </c>
      <c r="CK417" s="290"/>
      <c r="CL417" s="54" t="str">
        <f t="shared" si="502"/>
        <v/>
      </c>
      <c r="CM417" s="290"/>
      <c r="CN417" s="150" t="str">
        <f t="shared" si="484"/>
        <v/>
      </c>
      <c r="CO417" s="290"/>
      <c r="CP417" s="150" t="str">
        <f t="shared" si="485"/>
        <v/>
      </c>
      <c r="CQ417" s="290"/>
      <c r="CR417" s="150" t="str">
        <f t="shared" si="486"/>
        <v/>
      </c>
      <c r="CS417" s="290"/>
      <c r="CT417" s="150" t="str">
        <f t="shared" si="487"/>
        <v/>
      </c>
      <c r="CU417" s="150"/>
      <c r="CV417" s="150" t="str">
        <f t="shared" si="488"/>
        <v/>
      </c>
      <c r="CW417" s="94"/>
      <c r="CX417" s="151" t="str">
        <f t="shared" si="529"/>
        <v/>
      </c>
      <c r="CY417" s="151" t="str">
        <f t="shared" si="530"/>
        <v/>
      </c>
      <c r="CZ417" s="152"/>
      <c r="DA417" s="373" t="str">
        <f t="shared" si="503"/>
        <v/>
      </c>
      <c r="DC417" s="153">
        <f t="shared" si="489"/>
        <v>0</v>
      </c>
      <c r="DD417" s="153">
        <f t="shared" si="490"/>
        <v>0</v>
      </c>
      <c r="DE417" s="153">
        <f t="shared" si="491"/>
        <v>0</v>
      </c>
      <c r="DF417" s="158">
        <f t="shared" si="492"/>
        <v>-4.7000000000000002E-3</v>
      </c>
      <c r="DG417" s="159">
        <f t="shared" si="504"/>
        <v>-1.1703000000000001</v>
      </c>
      <c r="DH417" s="158">
        <f t="shared" si="493"/>
        <v>3.1999999999999997E-3</v>
      </c>
      <c r="DI417" s="159">
        <f t="shared" si="505"/>
        <v>0.79679999999999995</v>
      </c>
      <c r="DJ417" s="158">
        <f t="shared" si="494"/>
        <v>-2.7000000000000001E-3</v>
      </c>
      <c r="DK417" s="159">
        <f t="shared" si="506"/>
        <v>-0.67230000000000001</v>
      </c>
      <c r="DL417" s="158">
        <f t="shared" si="495"/>
        <v>1.1999999999999999E-3</v>
      </c>
      <c r="DM417" s="159">
        <f t="shared" si="507"/>
        <v>0.29879999999999995</v>
      </c>
      <c r="DN417" s="158">
        <f t="shared" si="496"/>
        <v>1.46E-2</v>
      </c>
      <c r="DO417" s="159">
        <f t="shared" si="508"/>
        <v>3.6354000000000002</v>
      </c>
      <c r="DP417" s="158">
        <f t="shared" si="497"/>
        <v>-1.2999999999999999E-2</v>
      </c>
      <c r="DQ417" s="159">
        <f t="shared" si="509"/>
        <v>-3.2369999999999997</v>
      </c>
      <c r="DR417" s="158">
        <f t="shared" si="498"/>
        <v>-6.7000000000000002E-3</v>
      </c>
      <c r="DS417" s="159">
        <f t="shared" si="510"/>
        <v>-1.6683000000000001</v>
      </c>
      <c r="DT417" s="158">
        <f t="shared" si="499"/>
        <v>-1.2999999999999999E-2</v>
      </c>
      <c r="DU417" s="159">
        <f t="shared" si="511"/>
        <v>-3.2369999999999997</v>
      </c>
      <c r="DV417" s="158">
        <f t="shared" si="500"/>
        <v>-6.7000000000000002E-3</v>
      </c>
      <c r="DW417" s="160">
        <f t="shared" si="512"/>
        <v>-1.6683000000000001</v>
      </c>
    </row>
    <row r="418" spans="1:127" ht="24.95" customHeight="1" x14ac:dyDescent="0.2">
      <c r="A418" s="272">
        <v>409</v>
      </c>
      <c r="B418" s="336"/>
      <c r="C418" s="332"/>
      <c r="D418" s="333"/>
      <c r="E418" s="334"/>
      <c r="F418" s="335"/>
      <c r="G418" s="334"/>
      <c r="H418" s="371"/>
      <c r="I418" s="334"/>
      <c r="J418" s="334"/>
      <c r="K418" s="334"/>
      <c r="L418" s="334"/>
      <c r="M418" s="334"/>
      <c r="N418" s="334"/>
      <c r="O418" s="337"/>
      <c r="P418" s="337"/>
      <c r="Q418" s="338" t="str">
        <f t="shared" si="463"/>
        <v xml:space="preserve"> </v>
      </c>
      <c r="R418" s="339" t="str">
        <f t="shared" si="464"/>
        <v/>
      </c>
      <c r="S418" s="340" t="str">
        <f t="shared" si="517"/>
        <v/>
      </c>
      <c r="T418" s="341" t="str">
        <f t="shared" si="465"/>
        <v/>
      </c>
      <c r="U418" s="341" t="str">
        <f t="shared" si="466"/>
        <v/>
      </c>
      <c r="V418" s="341" t="str">
        <f t="shared" si="467"/>
        <v/>
      </c>
      <c r="W418" s="341" t="str">
        <f t="shared" si="468"/>
        <v/>
      </c>
      <c r="X418" s="340" t="str">
        <f t="shared" si="518"/>
        <v/>
      </c>
      <c r="Y418" s="342" t="str">
        <f t="shared" si="519"/>
        <v/>
      </c>
      <c r="Z418" s="343" t="str">
        <f t="shared" si="520"/>
        <v/>
      </c>
      <c r="AA418" s="344" t="str">
        <f t="shared" si="521"/>
        <v/>
      </c>
      <c r="AB418" s="345" t="str">
        <f t="shared" si="469"/>
        <v/>
      </c>
      <c r="AC418" s="346" t="str">
        <f t="shared" si="470"/>
        <v/>
      </c>
      <c r="AD418" s="346" t="str">
        <f t="shared" si="471"/>
        <v/>
      </c>
      <c r="AE418" s="344" t="str">
        <f t="shared" si="522"/>
        <v/>
      </c>
      <c r="AF418" s="346" t="str">
        <f t="shared" si="472"/>
        <v/>
      </c>
      <c r="AG418" s="344" t="str">
        <f t="shared" si="523"/>
        <v/>
      </c>
      <c r="AH418" s="344" t="str">
        <f t="shared" si="524"/>
        <v/>
      </c>
      <c r="AI418" s="344" t="str">
        <f t="shared" si="525"/>
        <v/>
      </c>
      <c r="AJ418" s="346" t="str">
        <f t="shared" si="526"/>
        <v/>
      </c>
      <c r="AK418" s="346" t="str">
        <f t="shared" si="527"/>
        <v/>
      </c>
      <c r="AL418" s="347" t="str">
        <f t="shared" si="528"/>
        <v/>
      </c>
      <c r="AM418" s="141"/>
      <c r="AN418" s="141"/>
      <c r="AO418" s="142"/>
      <c r="AP418" s="58">
        <f t="shared" si="473"/>
        <v>0</v>
      </c>
      <c r="AQ418" s="94">
        <f>SUM(AP$10:AP418)</f>
        <v>0</v>
      </c>
      <c r="AR418" s="143">
        <f t="shared" si="462"/>
        <v>0.1</v>
      </c>
      <c r="AS418" s="144" t="str">
        <f t="shared" si="474"/>
        <v/>
      </c>
      <c r="AT418" s="144" t="str">
        <f t="shared" si="501"/>
        <v/>
      </c>
      <c r="AU418" s="145"/>
      <c r="AV418" s="58">
        <f t="shared" si="460"/>
        <v>0</v>
      </c>
      <c r="AW418" s="318">
        <f>SUM(AV$10:AV418)</f>
        <v>0</v>
      </c>
      <c r="AX418" s="319">
        <f t="shared" si="461"/>
        <v>0.1</v>
      </c>
      <c r="AY418" s="144" t="str">
        <f t="shared" si="515"/>
        <v/>
      </c>
      <c r="AZ418" s="144" t="str">
        <f t="shared" si="516"/>
        <v/>
      </c>
      <c r="BA418" s="144"/>
      <c r="BB418" s="146" t="str">
        <f t="shared" si="475"/>
        <v/>
      </c>
      <c r="BC418" s="66" t="str">
        <f t="shared" si="514"/>
        <v/>
      </c>
      <c r="BD418" s="195" t="str">
        <f t="shared" si="476"/>
        <v/>
      </c>
      <c r="BF418" s="283"/>
      <c r="BG418" s="286" t="str">
        <f t="shared" si="477"/>
        <v/>
      </c>
      <c r="BY418" s="211" t="str">
        <f t="shared" si="478"/>
        <v/>
      </c>
      <c r="BZ418" s="150" t="str">
        <f t="shared" si="479"/>
        <v/>
      </c>
      <c r="CB418" s="54" t="str">
        <f t="shared" si="513"/>
        <v/>
      </c>
      <c r="CD418" s="54" t="str">
        <f t="shared" si="480"/>
        <v/>
      </c>
      <c r="CF418" s="54" t="str">
        <f t="shared" si="481"/>
        <v/>
      </c>
      <c r="CH418" s="150" t="str">
        <f t="shared" si="482"/>
        <v/>
      </c>
      <c r="CI418" s="290"/>
      <c r="CJ418" s="150" t="str">
        <f t="shared" si="483"/>
        <v/>
      </c>
      <c r="CK418" s="290"/>
      <c r="CL418" s="54" t="str">
        <f t="shared" si="502"/>
        <v/>
      </c>
      <c r="CM418" s="290"/>
      <c r="CN418" s="150" t="str">
        <f t="shared" si="484"/>
        <v/>
      </c>
      <c r="CO418" s="290"/>
      <c r="CP418" s="150" t="str">
        <f t="shared" si="485"/>
        <v/>
      </c>
      <c r="CQ418" s="290"/>
      <c r="CR418" s="150" t="str">
        <f t="shared" si="486"/>
        <v/>
      </c>
      <c r="CS418" s="290"/>
      <c r="CT418" s="150" t="str">
        <f t="shared" si="487"/>
        <v/>
      </c>
      <c r="CU418" s="150"/>
      <c r="CV418" s="150" t="str">
        <f t="shared" si="488"/>
        <v/>
      </c>
      <c r="CW418" s="94"/>
      <c r="CX418" s="151" t="str">
        <f t="shared" si="529"/>
        <v/>
      </c>
      <c r="CY418" s="151" t="str">
        <f t="shared" si="530"/>
        <v/>
      </c>
      <c r="CZ418" s="152"/>
      <c r="DA418" s="373" t="str">
        <f t="shared" si="503"/>
        <v/>
      </c>
      <c r="DC418" s="153">
        <f t="shared" si="489"/>
        <v>0</v>
      </c>
      <c r="DD418" s="153">
        <f t="shared" si="490"/>
        <v>0</v>
      </c>
      <c r="DE418" s="153">
        <f t="shared" si="491"/>
        <v>0</v>
      </c>
      <c r="DF418" s="158">
        <f t="shared" si="492"/>
        <v>-4.7000000000000002E-3</v>
      </c>
      <c r="DG418" s="159">
        <f t="shared" si="504"/>
        <v>-1.1703000000000001</v>
      </c>
      <c r="DH418" s="158">
        <f t="shared" si="493"/>
        <v>3.1999999999999997E-3</v>
      </c>
      <c r="DI418" s="159">
        <f t="shared" si="505"/>
        <v>0.79679999999999995</v>
      </c>
      <c r="DJ418" s="158">
        <f t="shared" si="494"/>
        <v>-2.7000000000000001E-3</v>
      </c>
      <c r="DK418" s="159">
        <f t="shared" si="506"/>
        <v>-0.67230000000000001</v>
      </c>
      <c r="DL418" s="158">
        <f t="shared" si="495"/>
        <v>1.1999999999999999E-3</v>
      </c>
      <c r="DM418" s="159">
        <f t="shared" si="507"/>
        <v>0.29879999999999995</v>
      </c>
      <c r="DN418" s="158">
        <f t="shared" si="496"/>
        <v>1.46E-2</v>
      </c>
      <c r="DO418" s="159">
        <f t="shared" si="508"/>
        <v>3.6354000000000002</v>
      </c>
      <c r="DP418" s="158">
        <f t="shared" si="497"/>
        <v>-1.2999999999999999E-2</v>
      </c>
      <c r="DQ418" s="159">
        <f t="shared" si="509"/>
        <v>-3.2369999999999997</v>
      </c>
      <c r="DR418" s="158">
        <f t="shared" si="498"/>
        <v>-6.7000000000000002E-3</v>
      </c>
      <c r="DS418" s="159">
        <f t="shared" si="510"/>
        <v>-1.6683000000000001</v>
      </c>
      <c r="DT418" s="158">
        <f t="shared" si="499"/>
        <v>-1.2999999999999999E-2</v>
      </c>
      <c r="DU418" s="159">
        <f t="shared" si="511"/>
        <v>-3.2369999999999997</v>
      </c>
      <c r="DV418" s="158">
        <f t="shared" si="500"/>
        <v>-6.7000000000000002E-3</v>
      </c>
      <c r="DW418" s="160">
        <f t="shared" si="512"/>
        <v>-1.6683000000000001</v>
      </c>
    </row>
    <row r="419" spans="1:127" ht="24.95" customHeight="1" x14ac:dyDescent="0.2">
      <c r="A419" s="272">
        <v>410</v>
      </c>
      <c r="B419" s="336"/>
      <c r="C419" s="332"/>
      <c r="D419" s="333"/>
      <c r="E419" s="334"/>
      <c r="F419" s="335"/>
      <c r="G419" s="334"/>
      <c r="H419" s="371"/>
      <c r="I419" s="334"/>
      <c r="J419" s="334"/>
      <c r="K419" s="334"/>
      <c r="L419" s="334"/>
      <c r="M419" s="334"/>
      <c r="N419" s="334"/>
      <c r="O419" s="337"/>
      <c r="P419" s="337"/>
      <c r="Q419" s="338" t="str">
        <f t="shared" si="463"/>
        <v xml:space="preserve"> </v>
      </c>
      <c r="R419" s="339" t="str">
        <f t="shared" si="464"/>
        <v/>
      </c>
      <c r="S419" s="340" t="str">
        <f t="shared" si="517"/>
        <v/>
      </c>
      <c r="T419" s="341" t="str">
        <f t="shared" si="465"/>
        <v/>
      </c>
      <c r="U419" s="341" t="str">
        <f t="shared" si="466"/>
        <v/>
      </c>
      <c r="V419" s="341" t="str">
        <f t="shared" si="467"/>
        <v/>
      </c>
      <c r="W419" s="341" t="str">
        <f t="shared" si="468"/>
        <v/>
      </c>
      <c r="X419" s="340" t="str">
        <f t="shared" si="518"/>
        <v/>
      </c>
      <c r="Y419" s="342" t="str">
        <f t="shared" si="519"/>
        <v/>
      </c>
      <c r="Z419" s="343" t="str">
        <f t="shared" si="520"/>
        <v/>
      </c>
      <c r="AA419" s="344" t="str">
        <f t="shared" si="521"/>
        <v/>
      </c>
      <c r="AB419" s="345" t="str">
        <f t="shared" si="469"/>
        <v/>
      </c>
      <c r="AC419" s="346" t="str">
        <f t="shared" si="470"/>
        <v/>
      </c>
      <c r="AD419" s="346" t="str">
        <f t="shared" si="471"/>
        <v/>
      </c>
      <c r="AE419" s="344" t="str">
        <f t="shared" si="522"/>
        <v/>
      </c>
      <c r="AF419" s="346" t="str">
        <f t="shared" si="472"/>
        <v/>
      </c>
      <c r="AG419" s="344" t="str">
        <f t="shared" si="523"/>
        <v/>
      </c>
      <c r="AH419" s="344" t="str">
        <f t="shared" si="524"/>
        <v/>
      </c>
      <c r="AI419" s="344" t="str">
        <f t="shared" si="525"/>
        <v/>
      </c>
      <c r="AJ419" s="346" t="str">
        <f t="shared" si="526"/>
        <v/>
      </c>
      <c r="AK419" s="346" t="str">
        <f t="shared" si="527"/>
        <v/>
      </c>
      <c r="AL419" s="347" t="str">
        <f t="shared" si="528"/>
        <v/>
      </c>
      <c r="AM419" s="141"/>
      <c r="AN419" s="141"/>
      <c r="AO419" s="142"/>
      <c r="AP419" s="58">
        <f t="shared" si="473"/>
        <v>0</v>
      </c>
      <c r="AQ419" s="94">
        <f>SUM(AP$10:AP419)</f>
        <v>0</v>
      </c>
      <c r="AR419" s="143">
        <f t="shared" si="462"/>
        <v>0.1</v>
      </c>
      <c r="AS419" s="144" t="str">
        <f t="shared" si="474"/>
        <v/>
      </c>
      <c r="AT419" s="144" t="str">
        <f t="shared" si="501"/>
        <v/>
      </c>
      <c r="AU419" s="145"/>
      <c r="AV419" s="58">
        <f t="shared" si="460"/>
        <v>0</v>
      </c>
      <c r="AW419" s="318">
        <f>SUM(AV$10:AV419)</f>
        <v>0</v>
      </c>
      <c r="AX419" s="319">
        <f t="shared" si="461"/>
        <v>0.1</v>
      </c>
      <c r="AY419" s="144" t="str">
        <f t="shared" si="515"/>
        <v/>
      </c>
      <c r="AZ419" s="144" t="str">
        <f t="shared" si="516"/>
        <v/>
      </c>
      <c r="BA419" s="144"/>
      <c r="BB419" s="146" t="str">
        <f t="shared" si="475"/>
        <v/>
      </c>
      <c r="BC419" s="66" t="str">
        <f t="shared" si="514"/>
        <v/>
      </c>
      <c r="BD419" s="195" t="str">
        <f t="shared" si="476"/>
        <v/>
      </c>
      <c r="BF419" s="283"/>
      <c r="BG419" s="286" t="str">
        <f t="shared" si="477"/>
        <v/>
      </c>
      <c r="BY419" s="211" t="str">
        <f t="shared" si="478"/>
        <v/>
      </c>
      <c r="BZ419" s="150" t="str">
        <f t="shared" si="479"/>
        <v/>
      </c>
      <c r="CB419" s="54" t="str">
        <f t="shared" si="513"/>
        <v/>
      </c>
      <c r="CD419" s="54" t="str">
        <f t="shared" si="480"/>
        <v/>
      </c>
      <c r="CF419" s="54" t="str">
        <f t="shared" si="481"/>
        <v/>
      </c>
      <c r="CH419" s="150" t="str">
        <f t="shared" si="482"/>
        <v/>
      </c>
      <c r="CI419" s="290"/>
      <c r="CJ419" s="150" t="str">
        <f t="shared" si="483"/>
        <v/>
      </c>
      <c r="CK419" s="290"/>
      <c r="CL419" s="54" t="str">
        <f t="shared" si="502"/>
        <v/>
      </c>
      <c r="CM419" s="290"/>
      <c r="CN419" s="150" t="str">
        <f t="shared" si="484"/>
        <v/>
      </c>
      <c r="CO419" s="290"/>
      <c r="CP419" s="150" t="str">
        <f t="shared" si="485"/>
        <v/>
      </c>
      <c r="CQ419" s="290"/>
      <c r="CR419" s="150" t="str">
        <f t="shared" si="486"/>
        <v/>
      </c>
      <c r="CS419" s="290"/>
      <c r="CT419" s="150" t="str">
        <f t="shared" si="487"/>
        <v/>
      </c>
      <c r="CU419" s="150"/>
      <c r="CV419" s="150" t="str">
        <f t="shared" si="488"/>
        <v/>
      </c>
      <c r="CW419" s="94"/>
      <c r="CX419" s="151" t="str">
        <f t="shared" si="529"/>
        <v/>
      </c>
      <c r="CY419" s="151" t="str">
        <f t="shared" si="530"/>
        <v/>
      </c>
      <c r="CZ419" s="152"/>
      <c r="DA419" s="373" t="str">
        <f t="shared" si="503"/>
        <v/>
      </c>
      <c r="DC419" s="153">
        <f t="shared" si="489"/>
        <v>0</v>
      </c>
      <c r="DD419" s="153">
        <f t="shared" si="490"/>
        <v>0</v>
      </c>
      <c r="DE419" s="153">
        <f t="shared" si="491"/>
        <v>0</v>
      </c>
      <c r="DF419" s="158">
        <f t="shared" si="492"/>
        <v>-4.7000000000000002E-3</v>
      </c>
      <c r="DG419" s="159">
        <f t="shared" si="504"/>
        <v>-1.1703000000000001</v>
      </c>
      <c r="DH419" s="158">
        <f t="shared" si="493"/>
        <v>3.1999999999999997E-3</v>
      </c>
      <c r="DI419" s="159">
        <f t="shared" si="505"/>
        <v>0.79679999999999995</v>
      </c>
      <c r="DJ419" s="158">
        <f t="shared" si="494"/>
        <v>-2.7000000000000001E-3</v>
      </c>
      <c r="DK419" s="159">
        <f t="shared" si="506"/>
        <v>-0.67230000000000001</v>
      </c>
      <c r="DL419" s="158">
        <f t="shared" si="495"/>
        <v>1.1999999999999999E-3</v>
      </c>
      <c r="DM419" s="159">
        <f t="shared" si="507"/>
        <v>0.29879999999999995</v>
      </c>
      <c r="DN419" s="158">
        <f t="shared" si="496"/>
        <v>1.46E-2</v>
      </c>
      <c r="DO419" s="159">
        <f t="shared" si="508"/>
        <v>3.6354000000000002</v>
      </c>
      <c r="DP419" s="158">
        <f t="shared" si="497"/>
        <v>-1.2999999999999999E-2</v>
      </c>
      <c r="DQ419" s="159">
        <f t="shared" si="509"/>
        <v>-3.2369999999999997</v>
      </c>
      <c r="DR419" s="158">
        <f t="shared" si="498"/>
        <v>-6.7000000000000002E-3</v>
      </c>
      <c r="DS419" s="159">
        <f t="shared" si="510"/>
        <v>-1.6683000000000001</v>
      </c>
      <c r="DT419" s="158">
        <f t="shared" si="499"/>
        <v>-1.2999999999999999E-2</v>
      </c>
      <c r="DU419" s="159">
        <f t="shared" si="511"/>
        <v>-3.2369999999999997</v>
      </c>
      <c r="DV419" s="158">
        <f t="shared" si="500"/>
        <v>-6.7000000000000002E-3</v>
      </c>
      <c r="DW419" s="160">
        <f t="shared" si="512"/>
        <v>-1.6683000000000001</v>
      </c>
    </row>
    <row r="420" spans="1:127" ht="24.95" customHeight="1" x14ac:dyDescent="0.2">
      <c r="A420" s="272">
        <v>411</v>
      </c>
      <c r="B420" s="336"/>
      <c r="C420" s="332"/>
      <c r="D420" s="333"/>
      <c r="E420" s="334"/>
      <c r="F420" s="335"/>
      <c r="G420" s="334"/>
      <c r="H420" s="371"/>
      <c r="I420" s="334"/>
      <c r="J420" s="334"/>
      <c r="K420" s="334"/>
      <c r="L420" s="334"/>
      <c r="M420" s="334"/>
      <c r="N420" s="334"/>
      <c r="O420" s="337"/>
      <c r="P420" s="337"/>
      <c r="Q420" s="338" t="str">
        <f t="shared" si="463"/>
        <v xml:space="preserve"> </v>
      </c>
      <c r="R420" s="339" t="str">
        <f t="shared" si="464"/>
        <v/>
      </c>
      <c r="S420" s="340" t="str">
        <f t="shared" si="517"/>
        <v/>
      </c>
      <c r="T420" s="341" t="str">
        <f t="shared" si="465"/>
        <v/>
      </c>
      <c r="U420" s="341" t="str">
        <f t="shared" si="466"/>
        <v/>
      </c>
      <c r="V420" s="341" t="str">
        <f t="shared" si="467"/>
        <v/>
      </c>
      <c r="W420" s="341" t="str">
        <f t="shared" si="468"/>
        <v/>
      </c>
      <c r="X420" s="340" t="str">
        <f t="shared" si="518"/>
        <v/>
      </c>
      <c r="Y420" s="342" t="str">
        <f t="shared" si="519"/>
        <v/>
      </c>
      <c r="Z420" s="343" t="str">
        <f t="shared" si="520"/>
        <v/>
      </c>
      <c r="AA420" s="344" t="str">
        <f t="shared" si="521"/>
        <v/>
      </c>
      <c r="AB420" s="345" t="str">
        <f t="shared" si="469"/>
        <v/>
      </c>
      <c r="AC420" s="346" t="str">
        <f t="shared" si="470"/>
        <v/>
      </c>
      <c r="AD420" s="346" t="str">
        <f t="shared" si="471"/>
        <v/>
      </c>
      <c r="AE420" s="344" t="str">
        <f t="shared" si="522"/>
        <v/>
      </c>
      <c r="AF420" s="346" t="str">
        <f t="shared" si="472"/>
        <v/>
      </c>
      <c r="AG420" s="344" t="str">
        <f t="shared" si="523"/>
        <v/>
      </c>
      <c r="AH420" s="344" t="str">
        <f t="shared" si="524"/>
        <v/>
      </c>
      <c r="AI420" s="344" t="str">
        <f t="shared" si="525"/>
        <v/>
      </c>
      <c r="AJ420" s="346" t="str">
        <f t="shared" si="526"/>
        <v/>
      </c>
      <c r="AK420" s="346" t="str">
        <f t="shared" si="527"/>
        <v/>
      </c>
      <c r="AL420" s="347" t="str">
        <f t="shared" si="528"/>
        <v/>
      </c>
      <c r="AM420" s="141"/>
      <c r="AN420" s="141"/>
      <c r="AO420" s="142"/>
      <c r="AP420" s="58">
        <f t="shared" si="473"/>
        <v>0</v>
      </c>
      <c r="AQ420" s="94">
        <f>SUM(AP$10:AP420)</f>
        <v>0</v>
      </c>
      <c r="AR420" s="143">
        <f t="shared" si="462"/>
        <v>0.1</v>
      </c>
      <c r="AS420" s="144" t="str">
        <f t="shared" si="474"/>
        <v/>
      </c>
      <c r="AT420" s="144" t="str">
        <f t="shared" si="501"/>
        <v/>
      </c>
      <c r="AU420" s="145"/>
      <c r="AV420" s="58">
        <f t="shared" si="460"/>
        <v>0</v>
      </c>
      <c r="AW420" s="318">
        <f>SUM(AV$10:AV420)</f>
        <v>0</v>
      </c>
      <c r="AX420" s="319">
        <f t="shared" si="461"/>
        <v>0.1</v>
      </c>
      <c r="AY420" s="144" t="str">
        <f t="shared" si="515"/>
        <v/>
      </c>
      <c r="AZ420" s="144" t="str">
        <f t="shared" si="516"/>
        <v/>
      </c>
      <c r="BA420" s="144"/>
      <c r="BB420" s="146" t="str">
        <f t="shared" si="475"/>
        <v/>
      </c>
      <c r="BC420" s="66" t="str">
        <f t="shared" si="514"/>
        <v/>
      </c>
      <c r="BD420" s="195" t="str">
        <f t="shared" si="476"/>
        <v/>
      </c>
      <c r="BF420" s="283"/>
      <c r="BG420" s="286" t="str">
        <f t="shared" si="477"/>
        <v/>
      </c>
      <c r="BY420" s="211" t="str">
        <f t="shared" si="478"/>
        <v/>
      </c>
      <c r="BZ420" s="150" t="str">
        <f t="shared" si="479"/>
        <v/>
      </c>
      <c r="CB420" s="54" t="str">
        <f t="shared" si="513"/>
        <v/>
      </c>
      <c r="CD420" s="54" t="str">
        <f t="shared" si="480"/>
        <v/>
      </c>
      <c r="CF420" s="54" t="str">
        <f t="shared" si="481"/>
        <v/>
      </c>
      <c r="CH420" s="150" t="str">
        <f t="shared" si="482"/>
        <v/>
      </c>
      <c r="CI420" s="290"/>
      <c r="CJ420" s="150" t="str">
        <f t="shared" si="483"/>
        <v/>
      </c>
      <c r="CK420" s="290"/>
      <c r="CL420" s="54" t="str">
        <f t="shared" si="502"/>
        <v/>
      </c>
      <c r="CM420" s="290"/>
      <c r="CN420" s="150" t="str">
        <f t="shared" si="484"/>
        <v/>
      </c>
      <c r="CO420" s="290"/>
      <c r="CP420" s="150" t="str">
        <f t="shared" si="485"/>
        <v/>
      </c>
      <c r="CQ420" s="290"/>
      <c r="CR420" s="150" t="str">
        <f t="shared" si="486"/>
        <v/>
      </c>
      <c r="CS420" s="290"/>
      <c r="CT420" s="150" t="str">
        <f t="shared" si="487"/>
        <v/>
      </c>
      <c r="CU420" s="150"/>
      <c r="CV420" s="150" t="str">
        <f t="shared" si="488"/>
        <v/>
      </c>
      <c r="CW420" s="94"/>
      <c r="CX420" s="151" t="str">
        <f t="shared" si="529"/>
        <v/>
      </c>
      <c r="CY420" s="151" t="str">
        <f t="shared" si="530"/>
        <v/>
      </c>
      <c r="CZ420" s="152"/>
      <c r="DA420" s="373" t="str">
        <f t="shared" si="503"/>
        <v/>
      </c>
      <c r="DC420" s="153">
        <f t="shared" si="489"/>
        <v>0</v>
      </c>
      <c r="DD420" s="153">
        <f t="shared" si="490"/>
        <v>0</v>
      </c>
      <c r="DE420" s="153">
        <f t="shared" si="491"/>
        <v>0</v>
      </c>
      <c r="DF420" s="158">
        <f t="shared" si="492"/>
        <v>-4.7000000000000002E-3</v>
      </c>
      <c r="DG420" s="159">
        <f t="shared" si="504"/>
        <v>-1.1703000000000001</v>
      </c>
      <c r="DH420" s="158">
        <f t="shared" si="493"/>
        <v>3.1999999999999997E-3</v>
      </c>
      <c r="DI420" s="159">
        <f t="shared" si="505"/>
        <v>0.79679999999999995</v>
      </c>
      <c r="DJ420" s="158">
        <f t="shared" si="494"/>
        <v>-2.7000000000000001E-3</v>
      </c>
      <c r="DK420" s="159">
        <f t="shared" si="506"/>
        <v>-0.67230000000000001</v>
      </c>
      <c r="DL420" s="158">
        <f t="shared" si="495"/>
        <v>1.1999999999999999E-3</v>
      </c>
      <c r="DM420" s="159">
        <f t="shared" si="507"/>
        <v>0.29879999999999995</v>
      </c>
      <c r="DN420" s="158">
        <f t="shared" si="496"/>
        <v>1.46E-2</v>
      </c>
      <c r="DO420" s="159">
        <f t="shared" si="508"/>
        <v>3.6354000000000002</v>
      </c>
      <c r="DP420" s="158">
        <f t="shared" si="497"/>
        <v>-1.2999999999999999E-2</v>
      </c>
      <c r="DQ420" s="159">
        <f t="shared" si="509"/>
        <v>-3.2369999999999997</v>
      </c>
      <c r="DR420" s="158">
        <f t="shared" si="498"/>
        <v>-6.7000000000000002E-3</v>
      </c>
      <c r="DS420" s="159">
        <f t="shared" si="510"/>
        <v>-1.6683000000000001</v>
      </c>
      <c r="DT420" s="158">
        <f t="shared" si="499"/>
        <v>-1.2999999999999999E-2</v>
      </c>
      <c r="DU420" s="159">
        <f t="shared" si="511"/>
        <v>-3.2369999999999997</v>
      </c>
      <c r="DV420" s="158">
        <f t="shared" si="500"/>
        <v>-6.7000000000000002E-3</v>
      </c>
      <c r="DW420" s="160">
        <f t="shared" si="512"/>
        <v>-1.6683000000000001</v>
      </c>
    </row>
    <row r="421" spans="1:127" ht="24.95" customHeight="1" x14ac:dyDescent="0.2">
      <c r="A421" s="272">
        <v>412</v>
      </c>
      <c r="B421" s="336"/>
      <c r="C421" s="332"/>
      <c r="D421" s="333"/>
      <c r="E421" s="334"/>
      <c r="F421" s="335"/>
      <c r="G421" s="334"/>
      <c r="H421" s="371"/>
      <c r="I421" s="334"/>
      <c r="J421" s="334"/>
      <c r="K421" s="334"/>
      <c r="L421" s="334"/>
      <c r="M421" s="334"/>
      <c r="N421" s="334"/>
      <c r="O421" s="337"/>
      <c r="P421" s="337"/>
      <c r="Q421" s="338" t="str">
        <f t="shared" si="463"/>
        <v xml:space="preserve"> </v>
      </c>
      <c r="R421" s="339" t="str">
        <f t="shared" si="464"/>
        <v/>
      </c>
      <c r="S421" s="340" t="str">
        <f t="shared" si="517"/>
        <v/>
      </c>
      <c r="T421" s="341" t="str">
        <f t="shared" si="465"/>
        <v/>
      </c>
      <c r="U421" s="341" t="str">
        <f t="shared" si="466"/>
        <v/>
      </c>
      <c r="V421" s="341" t="str">
        <f t="shared" si="467"/>
        <v/>
      </c>
      <c r="W421" s="341" t="str">
        <f t="shared" si="468"/>
        <v/>
      </c>
      <c r="X421" s="340" t="str">
        <f t="shared" si="518"/>
        <v/>
      </c>
      <c r="Y421" s="342" t="str">
        <f t="shared" si="519"/>
        <v/>
      </c>
      <c r="Z421" s="343" t="str">
        <f t="shared" si="520"/>
        <v/>
      </c>
      <c r="AA421" s="344" t="str">
        <f t="shared" si="521"/>
        <v/>
      </c>
      <c r="AB421" s="345" t="str">
        <f t="shared" si="469"/>
        <v/>
      </c>
      <c r="AC421" s="346" t="str">
        <f t="shared" si="470"/>
        <v/>
      </c>
      <c r="AD421" s="346" t="str">
        <f t="shared" si="471"/>
        <v/>
      </c>
      <c r="AE421" s="344" t="str">
        <f t="shared" si="522"/>
        <v/>
      </c>
      <c r="AF421" s="346" t="str">
        <f t="shared" si="472"/>
        <v/>
      </c>
      <c r="AG421" s="344" t="str">
        <f t="shared" si="523"/>
        <v/>
      </c>
      <c r="AH421" s="344" t="str">
        <f t="shared" si="524"/>
        <v/>
      </c>
      <c r="AI421" s="344" t="str">
        <f t="shared" si="525"/>
        <v/>
      </c>
      <c r="AJ421" s="346" t="str">
        <f t="shared" si="526"/>
        <v/>
      </c>
      <c r="AK421" s="346" t="str">
        <f t="shared" si="527"/>
        <v/>
      </c>
      <c r="AL421" s="347" t="str">
        <f t="shared" si="528"/>
        <v/>
      </c>
      <c r="AM421" s="141"/>
      <c r="AN421" s="141"/>
      <c r="AO421" s="142"/>
      <c r="AP421" s="58">
        <f t="shared" si="473"/>
        <v>0</v>
      </c>
      <c r="AQ421" s="94">
        <f>SUM(AP$10:AP421)</f>
        <v>0</v>
      </c>
      <c r="AR421" s="143">
        <f t="shared" si="462"/>
        <v>0.1</v>
      </c>
      <c r="AS421" s="144" t="str">
        <f t="shared" si="474"/>
        <v/>
      </c>
      <c r="AT421" s="144" t="str">
        <f t="shared" si="501"/>
        <v/>
      </c>
      <c r="AU421" s="145"/>
      <c r="AV421" s="58">
        <f t="shared" si="460"/>
        <v>0</v>
      </c>
      <c r="AW421" s="318">
        <f>SUM(AV$10:AV421)</f>
        <v>0</v>
      </c>
      <c r="AX421" s="319">
        <f t="shared" si="461"/>
        <v>0.1</v>
      </c>
      <c r="AY421" s="144" t="str">
        <f t="shared" si="515"/>
        <v/>
      </c>
      <c r="AZ421" s="144" t="str">
        <f t="shared" si="516"/>
        <v/>
      </c>
      <c r="BA421" s="144"/>
      <c r="BB421" s="146" t="str">
        <f t="shared" si="475"/>
        <v/>
      </c>
      <c r="BC421" s="66" t="str">
        <f t="shared" si="514"/>
        <v/>
      </c>
      <c r="BD421" s="195" t="str">
        <f t="shared" si="476"/>
        <v/>
      </c>
      <c r="BF421" s="283"/>
      <c r="BG421" s="286" t="str">
        <f t="shared" si="477"/>
        <v/>
      </c>
      <c r="BY421" s="211" t="str">
        <f t="shared" si="478"/>
        <v/>
      </c>
      <c r="BZ421" s="150" t="str">
        <f t="shared" si="479"/>
        <v/>
      </c>
      <c r="CB421" s="54" t="str">
        <f t="shared" si="513"/>
        <v/>
      </c>
      <c r="CD421" s="54" t="str">
        <f t="shared" si="480"/>
        <v/>
      </c>
      <c r="CF421" s="54" t="str">
        <f t="shared" si="481"/>
        <v/>
      </c>
      <c r="CH421" s="150" t="str">
        <f t="shared" si="482"/>
        <v/>
      </c>
      <c r="CI421" s="290"/>
      <c r="CJ421" s="150" t="str">
        <f t="shared" si="483"/>
        <v/>
      </c>
      <c r="CK421" s="290"/>
      <c r="CL421" s="54" t="str">
        <f t="shared" si="502"/>
        <v/>
      </c>
      <c r="CM421" s="290"/>
      <c r="CN421" s="150" t="str">
        <f t="shared" si="484"/>
        <v/>
      </c>
      <c r="CO421" s="290"/>
      <c r="CP421" s="150" t="str">
        <f t="shared" si="485"/>
        <v/>
      </c>
      <c r="CQ421" s="290"/>
      <c r="CR421" s="150" t="str">
        <f t="shared" si="486"/>
        <v/>
      </c>
      <c r="CS421" s="290"/>
      <c r="CT421" s="150" t="str">
        <f t="shared" si="487"/>
        <v/>
      </c>
      <c r="CU421" s="150"/>
      <c r="CV421" s="150" t="str">
        <f t="shared" si="488"/>
        <v/>
      </c>
      <c r="CW421" s="94"/>
      <c r="CX421" s="151" t="str">
        <f t="shared" si="529"/>
        <v/>
      </c>
      <c r="CY421" s="151" t="str">
        <f t="shared" si="530"/>
        <v/>
      </c>
      <c r="CZ421" s="152"/>
      <c r="DA421" s="373" t="str">
        <f t="shared" si="503"/>
        <v/>
      </c>
      <c r="DC421" s="153">
        <f t="shared" si="489"/>
        <v>0</v>
      </c>
      <c r="DD421" s="153">
        <f t="shared" si="490"/>
        <v>0</v>
      </c>
      <c r="DE421" s="153">
        <f t="shared" si="491"/>
        <v>0</v>
      </c>
      <c r="DF421" s="158">
        <f t="shared" si="492"/>
        <v>-4.7000000000000002E-3</v>
      </c>
      <c r="DG421" s="159">
        <f t="shared" si="504"/>
        <v>-1.1703000000000001</v>
      </c>
      <c r="DH421" s="158">
        <f t="shared" si="493"/>
        <v>3.1999999999999997E-3</v>
      </c>
      <c r="DI421" s="159">
        <f t="shared" si="505"/>
        <v>0.79679999999999995</v>
      </c>
      <c r="DJ421" s="158">
        <f t="shared" si="494"/>
        <v>-2.7000000000000001E-3</v>
      </c>
      <c r="DK421" s="159">
        <f t="shared" si="506"/>
        <v>-0.67230000000000001</v>
      </c>
      <c r="DL421" s="158">
        <f t="shared" si="495"/>
        <v>1.1999999999999999E-3</v>
      </c>
      <c r="DM421" s="159">
        <f t="shared" si="507"/>
        <v>0.29879999999999995</v>
      </c>
      <c r="DN421" s="158">
        <f t="shared" si="496"/>
        <v>1.46E-2</v>
      </c>
      <c r="DO421" s="159">
        <f t="shared" si="508"/>
        <v>3.6354000000000002</v>
      </c>
      <c r="DP421" s="158">
        <f t="shared" si="497"/>
        <v>-1.2999999999999999E-2</v>
      </c>
      <c r="DQ421" s="159">
        <f t="shared" si="509"/>
        <v>-3.2369999999999997</v>
      </c>
      <c r="DR421" s="158">
        <f t="shared" si="498"/>
        <v>-6.7000000000000002E-3</v>
      </c>
      <c r="DS421" s="159">
        <f t="shared" si="510"/>
        <v>-1.6683000000000001</v>
      </c>
      <c r="DT421" s="158">
        <f t="shared" si="499"/>
        <v>-1.2999999999999999E-2</v>
      </c>
      <c r="DU421" s="159">
        <f t="shared" si="511"/>
        <v>-3.2369999999999997</v>
      </c>
      <c r="DV421" s="158">
        <f t="shared" si="500"/>
        <v>-6.7000000000000002E-3</v>
      </c>
      <c r="DW421" s="160">
        <f t="shared" si="512"/>
        <v>-1.6683000000000001</v>
      </c>
    </row>
    <row r="422" spans="1:127" ht="24.95" customHeight="1" x14ac:dyDescent="0.2">
      <c r="A422" s="272">
        <v>413</v>
      </c>
      <c r="B422" s="336"/>
      <c r="C422" s="332"/>
      <c r="D422" s="333"/>
      <c r="E422" s="334"/>
      <c r="F422" s="335"/>
      <c r="G422" s="334"/>
      <c r="H422" s="371"/>
      <c r="I422" s="334"/>
      <c r="J422" s="334"/>
      <c r="K422" s="334"/>
      <c r="L422" s="334"/>
      <c r="M422" s="334"/>
      <c r="N422" s="334"/>
      <c r="O422" s="337"/>
      <c r="P422" s="337"/>
      <c r="Q422" s="338" t="str">
        <f t="shared" si="463"/>
        <v xml:space="preserve"> </v>
      </c>
      <c r="R422" s="339" t="str">
        <f t="shared" si="464"/>
        <v/>
      </c>
      <c r="S422" s="340" t="str">
        <f t="shared" si="517"/>
        <v/>
      </c>
      <c r="T422" s="341" t="str">
        <f t="shared" si="465"/>
        <v/>
      </c>
      <c r="U422" s="341" t="str">
        <f t="shared" si="466"/>
        <v/>
      </c>
      <c r="V422" s="341" t="str">
        <f t="shared" si="467"/>
        <v/>
      </c>
      <c r="W422" s="341" t="str">
        <f t="shared" si="468"/>
        <v/>
      </c>
      <c r="X422" s="340" t="str">
        <f t="shared" si="518"/>
        <v/>
      </c>
      <c r="Y422" s="342" t="str">
        <f t="shared" si="519"/>
        <v/>
      </c>
      <c r="Z422" s="343" t="str">
        <f t="shared" si="520"/>
        <v/>
      </c>
      <c r="AA422" s="344" t="str">
        <f t="shared" si="521"/>
        <v/>
      </c>
      <c r="AB422" s="345" t="str">
        <f t="shared" si="469"/>
        <v/>
      </c>
      <c r="AC422" s="346" t="str">
        <f t="shared" si="470"/>
        <v/>
      </c>
      <c r="AD422" s="346" t="str">
        <f t="shared" si="471"/>
        <v/>
      </c>
      <c r="AE422" s="344" t="str">
        <f t="shared" si="522"/>
        <v/>
      </c>
      <c r="AF422" s="346" t="str">
        <f t="shared" si="472"/>
        <v/>
      </c>
      <c r="AG422" s="344" t="str">
        <f t="shared" si="523"/>
        <v/>
      </c>
      <c r="AH422" s="344" t="str">
        <f t="shared" si="524"/>
        <v/>
      </c>
      <c r="AI422" s="344" t="str">
        <f t="shared" si="525"/>
        <v/>
      </c>
      <c r="AJ422" s="346" t="str">
        <f t="shared" si="526"/>
        <v/>
      </c>
      <c r="AK422" s="346" t="str">
        <f t="shared" si="527"/>
        <v/>
      </c>
      <c r="AL422" s="347" t="str">
        <f t="shared" si="528"/>
        <v/>
      </c>
      <c r="AM422" s="141"/>
      <c r="AN422" s="141"/>
      <c r="AO422" s="142"/>
      <c r="AP422" s="58">
        <f t="shared" si="473"/>
        <v>0</v>
      </c>
      <c r="AQ422" s="94">
        <f>SUM(AP$10:AP422)</f>
        <v>0</v>
      </c>
      <c r="AR422" s="143">
        <f t="shared" si="462"/>
        <v>0.1</v>
      </c>
      <c r="AS422" s="144" t="str">
        <f t="shared" si="474"/>
        <v/>
      </c>
      <c r="AT422" s="144" t="str">
        <f t="shared" si="501"/>
        <v/>
      </c>
      <c r="AU422" s="145"/>
      <c r="AV422" s="58">
        <f t="shared" si="460"/>
        <v>0</v>
      </c>
      <c r="AW422" s="318">
        <f>SUM(AV$10:AV422)</f>
        <v>0</v>
      </c>
      <c r="AX422" s="319">
        <f t="shared" si="461"/>
        <v>0.1</v>
      </c>
      <c r="AY422" s="144" t="str">
        <f t="shared" si="515"/>
        <v/>
      </c>
      <c r="AZ422" s="144" t="str">
        <f t="shared" si="516"/>
        <v/>
      </c>
      <c r="BA422" s="144"/>
      <c r="BB422" s="146" t="str">
        <f t="shared" si="475"/>
        <v/>
      </c>
      <c r="BC422" s="66" t="str">
        <f t="shared" si="514"/>
        <v/>
      </c>
      <c r="BD422" s="195" t="str">
        <f t="shared" si="476"/>
        <v/>
      </c>
      <c r="BF422" s="283"/>
      <c r="BG422" s="286" t="str">
        <f t="shared" si="477"/>
        <v/>
      </c>
      <c r="BY422" s="211" t="str">
        <f t="shared" si="478"/>
        <v/>
      </c>
      <c r="BZ422" s="150" t="str">
        <f t="shared" si="479"/>
        <v/>
      </c>
      <c r="CB422" s="54" t="str">
        <f t="shared" si="513"/>
        <v/>
      </c>
      <c r="CD422" s="54" t="str">
        <f t="shared" si="480"/>
        <v/>
      </c>
      <c r="CF422" s="54" t="str">
        <f t="shared" si="481"/>
        <v/>
      </c>
      <c r="CH422" s="150" t="str">
        <f t="shared" si="482"/>
        <v/>
      </c>
      <c r="CI422" s="290"/>
      <c r="CJ422" s="150" t="str">
        <f t="shared" si="483"/>
        <v/>
      </c>
      <c r="CK422" s="290"/>
      <c r="CL422" s="54" t="str">
        <f t="shared" si="502"/>
        <v/>
      </c>
      <c r="CM422" s="290"/>
      <c r="CN422" s="150" t="str">
        <f t="shared" si="484"/>
        <v/>
      </c>
      <c r="CO422" s="290"/>
      <c r="CP422" s="150" t="str">
        <f t="shared" si="485"/>
        <v/>
      </c>
      <c r="CQ422" s="290"/>
      <c r="CR422" s="150" t="str">
        <f t="shared" si="486"/>
        <v/>
      </c>
      <c r="CS422" s="290"/>
      <c r="CT422" s="150" t="str">
        <f t="shared" si="487"/>
        <v/>
      </c>
      <c r="CU422" s="150"/>
      <c r="CV422" s="150" t="str">
        <f t="shared" si="488"/>
        <v/>
      </c>
      <c r="CW422" s="94"/>
      <c r="CX422" s="151" t="str">
        <f t="shared" si="529"/>
        <v/>
      </c>
      <c r="CY422" s="151" t="str">
        <f t="shared" si="530"/>
        <v/>
      </c>
      <c r="CZ422" s="152"/>
      <c r="DA422" s="373" t="str">
        <f t="shared" si="503"/>
        <v/>
      </c>
      <c r="DC422" s="153">
        <f t="shared" si="489"/>
        <v>0</v>
      </c>
      <c r="DD422" s="153">
        <f t="shared" si="490"/>
        <v>0</v>
      </c>
      <c r="DE422" s="153">
        <f t="shared" si="491"/>
        <v>0</v>
      </c>
      <c r="DF422" s="158">
        <f t="shared" si="492"/>
        <v>-4.7000000000000002E-3</v>
      </c>
      <c r="DG422" s="159">
        <f t="shared" si="504"/>
        <v>-1.1703000000000001</v>
      </c>
      <c r="DH422" s="158">
        <f t="shared" si="493"/>
        <v>3.1999999999999997E-3</v>
      </c>
      <c r="DI422" s="159">
        <f t="shared" si="505"/>
        <v>0.79679999999999995</v>
      </c>
      <c r="DJ422" s="158">
        <f t="shared" si="494"/>
        <v>-2.7000000000000001E-3</v>
      </c>
      <c r="DK422" s="159">
        <f t="shared" si="506"/>
        <v>-0.67230000000000001</v>
      </c>
      <c r="DL422" s="158">
        <f t="shared" si="495"/>
        <v>1.1999999999999999E-3</v>
      </c>
      <c r="DM422" s="159">
        <f t="shared" si="507"/>
        <v>0.29879999999999995</v>
      </c>
      <c r="DN422" s="158">
        <f t="shared" si="496"/>
        <v>1.46E-2</v>
      </c>
      <c r="DO422" s="159">
        <f t="shared" si="508"/>
        <v>3.6354000000000002</v>
      </c>
      <c r="DP422" s="158">
        <f t="shared" si="497"/>
        <v>-1.2999999999999999E-2</v>
      </c>
      <c r="DQ422" s="159">
        <f t="shared" si="509"/>
        <v>-3.2369999999999997</v>
      </c>
      <c r="DR422" s="158">
        <f t="shared" si="498"/>
        <v>-6.7000000000000002E-3</v>
      </c>
      <c r="DS422" s="159">
        <f t="shared" si="510"/>
        <v>-1.6683000000000001</v>
      </c>
      <c r="DT422" s="158">
        <f t="shared" si="499"/>
        <v>-1.2999999999999999E-2</v>
      </c>
      <c r="DU422" s="159">
        <f t="shared" si="511"/>
        <v>-3.2369999999999997</v>
      </c>
      <c r="DV422" s="158">
        <f t="shared" si="500"/>
        <v>-6.7000000000000002E-3</v>
      </c>
      <c r="DW422" s="160">
        <f t="shared" si="512"/>
        <v>-1.6683000000000001</v>
      </c>
    </row>
    <row r="423" spans="1:127" ht="24.95" customHeight="1" x14ac:dyDescent="0.2">
      <c r="A423" s="272">
        <v>414</v>
      </c>
      <c r="B423" s="336"/>
      <c r="C423" s="332"/>
      <c r="D423" s="333"/>
      <c r="E423" s="334"/>
      <c r="F423" s="335"/>
      <c r="G423" s="334"/>
      <c r="H423" s="371"/>
      <c r="I423" s="334"/>
      <c r="J423" s="334"/>
      <c r="K423" s="334"/>
      <c r="L423" s="334"/>
      <c r="M423" s="334"/>
      <c r="N423" s="334"/>
      <c r="O423" s="337"/>
      <c r="P423" s="337"/>
      <c r="Q423" s="338" t="str">
        <f t="shared" si="463"/>
        <v xml:space="preserve"> </v>
      </c>
      <c r="R423" s="339" t="str">
        <f t="shared" si="464"/>
        <v/>
      </c>
      <c r="S423" s="340" t="str">
        <f t="shared" si="517"/>
        <v/>
      </c>
      <c r="T423" s="341" t="str">
        <f t="shared" si="465"/>
        <v/>
      </c>
      <c r="U423" s="341" t="str">
        <f t="shared" si="466"/>
        <v/>
      </c>
      <c r="V423" s="341" t="str">
        <f t="shared" si="467"/>
        <v/>
      </c>
      <c r="W423" s="341" t="str">
        <f t="shared" si="468"/>
        <v/>
      </c>
      <c r="X423" s="340" t="str">
        <f t="shared" si="518"/>
        <v/>
      </c>
      <c r="Y423" s="342" t="str">
        <f t="shared" si="519"/>
        <v/>
      </c>
      <c r="Z423" s="343" t="str">
        <f t="shared" si="520"/>
        <v/>
      </c>
      <c r="AA423" s="344" t="str">
        <f t="shared" si="521"/>
        <v/>
      </c>
      <c r="AB423" s="345" t="str">
        <f t="shared" si="469"/>
        <v/>
      </c>
      <c r="AC423" s="346" t="str">
        <f t="shared" si="470"/>
        <v/>
      </c>
      <c r="AD423" s="346" t="str">
        <f t="shared" si="471"/>
        <v/>
      </c>
      <c r="AE423" s="344" t="str">
        <f t="shared" si="522"/>
        <v/>
      </c>
      <c r="AF423" s="346" t="str">
        <f t="shared" si="472"/>
        <v/>
      </c>
      <c r="AG423" s="344" t="str">
        <f t="shared" si="523"/>
        <v/>
      </c>
      <c r="AH423" s="344" t="str">
        <f t="shared" si="524"/>
        <v/>
      </c>
      <c r="AI423" s="344" t="str">
        <f t="shared" si="525"/>
        <v/>
      </c>
      <c r="AJ423" s="346" t="str">
        <f t="shared" si="526"/>
        <v/>
      </c>
      <c r="AK423" s="346" t="str">
        <f t="shared" si="527"/>
        <v/>
      </c>
      <c r="AL423" s="347" t="str">
        <f t="shared" si="528"/>
        <v/>
      </c>
      <c r="AM423" s="141"/>
      <c r="AN423" s="141"/>
      <c r="AO423" s="142"/>
      <c r="AP423" s="58">
        <f t="shared" si="473"/>
        <v>0</v>
      </c>
      <c r="AQ423" s="94">
        <f>SUM(AP$10:AP423)</f>
        <v>0</v>
      </c>
      <c r="AR423" s="143">
        <f t="shared" si="462"/>
        <v>0.1</v>
      </c>
      <c r="AS423" s="144" t="str">
        <f t="shared" si="474"/>
        <v/>
      </c>
      <c r="AT423" s="144" t="str">
        <f t="shared" si="501"/>
        <v/>
      </c>
      <c r="AU423" s="145"/>
      <c r="AV423" s="58">
        <f t="shared" ref="AV423:AV486" si="531">IF(D423="",0,1)</f>
        <v>0</v>
      </c>
      <c r="AW423" s="318">
        <f>SUM(AV$10:AV423)</f>
        <v>0</v>
      </c>
      <c r="AX423" s="319">
        <f t="shared" ref="AX423:AX486" si="532">IF(AV423&gt;0,AW423,AW423+0.1)</f>
        <v>0.1</v>
      </c>
      <c r="AY423" s="144" t="str">
        <f t="shared" si="515"/>
        <v/>
      </c>
      <c r="AZ423" s="144" t="str">
        <f t="shared" si="516"/>
        <v/>
      </c>
      <c r="BA423" s="144"/>
      <c r="BB423" s="146" t="str">
        <f t="shared" si="475"/>
        <v/>
      </c>
      <c r="BC423" s="66" t="str">
        <f t="shared" si="514"/>
        <v/>
      </c>
      <c r="BD423" s="195" t="str">
        <f t="shared" si="476"/>
        <v/>
      </c>
      <c r="BF423" s="283"/>
      <c r="BG423" s="286" t="str">
        <f t="shared" si="477"/>
        <v/>
      </c>
      <c r="BY423" s="211" t="str">
        <f t="shared" si="478"/>
        <v/>
      </c>
      <c r="BZ423" s="150" t="str">
        <f t="shared" si="479"/>
        <v/>
      </c>
      <c r="CB423" s="54" t="str">
        <f t="shared" si="513"/>
        <v/>
      </c>
      <c r="CD423" s="54" t="str">
        <f t="shared" si="480"/>
        <v/>
      </c>
      <c r="CF423" s="54" t="str">
        <f t="shared" si="481"/>
        <v/>
      </c>
      <c r="CH423" s="150" t="str">
        <f t="shared" si="482"/>
        <v/>
      </c>
      <c r="CI423" s="290"/>
      <c r="CJ423" s="150" t="str">
        <f t="shared" si="483"/>
        <v/>
      </c>
      <c r="CK423" s="290"/>
      <c r="CL423" s="54" t="str">
        <f t="shared" si="502"/>
        <v/>
      </c>
      <c r="CM423" s="290"/>
      <c r="CN423" s="150" t="str">
        <f t="shared" si="484"/>
        <v/>
      </c>
      <c r="CO423" s="290"/>
      <c r="CP423" s="150" t="str">
        <f t="shared" si="485"/>
        <v/>
      </c>
      <c r="CQ423" s="290"/>
      <c r="CR423" s="150" t="str">
        <f t="shared" si="486"/>
        <v/>
      </c>
      <c r="CS423" s="290"/>
      <c r="CT423" s="150" t="str">
        <f t="shared" si="487"/>
        <v/>
      </c>
      <c r="CU423" s="150"/>
      <c r="CV423" s="150" t="str">
        <f t="shared" si="488"/>
        <v/>
      </c>
      <c r="CW423" s="94"/>
      <c r="CX423" s="151" t="str">
        <f t="shared" si="529"/>
        <v/>
      </c>
      <c r="CY423" s="151" t="str">
        <f t="shared" si="530"/>
        <v/>
      </c>
      <c r="CZ423" s="152"/>
      <c r="DA423" s="373" t="str">
        <f t="shared" si="503"/>
        <v/>
      </c>
      <c r="DC423" s="153">
        <f t="shared" si="489"/>
        <v>0</v>
      </c>
      <c r="DD423" s="153">
        <f t="shared" si="490"/>
        <v>0</v>
      </c>
      <c r="DE423" s="153">
        <f t="shared" si="491"/>
        <v>0</v>
      </c>
      <c r="DF423" s="158">
        <f t="shared" si="492"/>
        <v>-4.7000000000000002E-3</v>
      </c>
      <c r="DG423" s="159">
        <f t="shared" si="504"/>
        <v>-1.1703000000000001</v>
      </c>
      <c r="DH423" s="158">
        <f t="shared" si="493"/>
        <v>3.1999999999999997E-3</v>
      </c>
      <c r="DI423" s="159">
        <f t="shared" si="505"/>
        <v>0.79679999999999995</v>
      </c>
      <c r="DJ423" s="158">
        <f t="shared" si="494"/>
        <v>-2.7000000000000001E-3</v>
      </c>
      <c r="DK423" s="159">
        <f t="shared" si="506"/>
        <v>-0.67230000000000001</v>
      </c>
      <c r="DL423" s="158">
        <f t="shared" si="495"/>
        <v>1.1999999999999999E-3</v>
      </c>
      <c r="DM423" s="159">
        <f t="shared" si="507"/>
        <v>0.29879999999999995</v>
      </c>
      <c r="DN423" s="158">
        <f t="shared" si="496"/>
        <v>1.46E-2</v>
      </c>
      <c r="DO423" s="159">
        <f t="shared" si="508"/>
        <v>3.6354000000000002</v>
      </c>
      <c r="DP423" s="158">
        <f t="shared" si="497"/>
        <v>-1.2999999999999999E-2</v>
      </c>
      <c r="DQ423" s="159">
        <f t="shared" si="509"/>
        <v>-3.2369999999999997</v>
      </c>
      <c r="DR423" s="158">
        <f t="shared" si="498"/>
        <v>-6.7000000000000002E-3</v>
      </c>
      <c r="DS423" s="159">
        <f t="shared" si="510"/>
        <v>-1.6683000000000001</v>
      </c>
      <c r="DT423" s="158">
        <f t="shared" si="499"/>
        <v>-1.2999999999999999E-2</v>
      </c>
      <c r="DU423" s="159">
        <f t="shared" si="511"/>
        <v>-3.2369999999999997</v>
      </c>
      <c r="DV423" s="158">
        <f t="shared" si="500"/>
        <v>-6.7000000000000002E-3</v>
      </c>
      <c r="DW423" s="160">
        <f t="shared" si="512"/>
        <v>-1.6683000000000001</v>
      </c>
    </row>
    <row r="424" spans="1:127" ht="24.95" customHeight="1" x14ac:dyDescent="0.2">
      <c r="A424" s="272">
        <v>415</v>
      </c>
      <c r="B424" s="336"/>
      <c r="C424" s="332"/>
      <c r="D424" s="333"/>
      <c r="E424" s="334"/>
      <c r="F424" s="335"/>
      <c r="G424" s="334"/>
      <c r="H424" s="371"/>
      <c r="I424" s="334"/>
      <c r="J424" s="334"/>
      <c r="K424" s="334"/>
      <c r="L424" s="334"/>
      <c r="M424" s="334"/>
      <c r="N424" s="334"/>
      <c r="O424" s="337"/>
      <c r="P424" s="337"/>
      <c r="Q424" s="338" t="str">
        <f t="shared" si="463"/>
        <v xml:space="preserve"> </v>
      </c>
      <c r="R424" s="339" t="str">
        <f t="shared" si="464"/>
        <v/>
      </c>
      <c r="S424" s="340" t="str">
        <f t="shared" si="517"/>
        <v/>
      </c>
      <c r="T424" s="341" t="str">
        <f t="shared" si="465"/>
        <v/>
      </c>
      <c r="U424" s="341" t="str">
        <f t="shared" si="466"/>
        <v/>
      </c>
      <c r="V424" s="341" t="str">
        <f t="shared" si="467"/>
        <v/>
      </c>
      <c r="W424" s="341" t="str">
        <f t="shared" si="468"/>
        <v/>
      </c>
      <c r="X424" s="340" t="str">
        <f t="shared" si="518"/>
        <v/>
      </c>
      <c r="Y424" s="342" t="str">
        <f t="shared" si="519"/>
        <v/>
      </c>
      <c r="Z424" s="343" t="str">
        <f t="shared" si="520"/>
        <v/>
      </c>
      <c r="AA424" s="344" t="str">
        <f t="shared" si="521"/>
        <v/>
      </c>
      <c r="AB424" s="345" t="str">
        <f t="shared" si="469"/>
        <v/>
      </c>
      <c r="AC424" s="346" t="str">
        <f t="shared" si="470"/>
        <v/>
      </c>
      <c r="AD424" s="346" t="str">
        <f t="shared" si="471"/>
        <v/>
      </c>
      <c r="AE424" s="344" t="str">
        <f t="shared" si="522"/>
        <v/>
      </c>
      <c r="AF424" s="346" t="str">
        <f t="shared" si="472"/>
        <v/>
      </c>
      <c r="AG424" s="344" t="str">
        <f t="shared" si="523"/>
        <v/>
      </c>
      <c r="AH424" s="344" t="str">
        <f t="shared" si="524"/>
        <v/>
      </c>
      <c r="AI424" s="344" t="str">
        <f t="shared" si="525"/>
        <v/>
      </c>
      <c r="AJ424" s="346" t="str">
        <f t="shared" si="526"/>
        <v/>
      </c>
      <c r="AK424" s="346" t="str">
        <f t="shared" si="527"/>
        <v/>
      </c>
      <c r="AL424" s="347" t="str">
        <f t="shared" si="528"/>
        <v/>
      </c>
      <c r="AM424" s="141"/>
      <c r="AN424" s="141"/>
      <c r="AO424" s="142"/>
      <c r="AP424" s="58">
        <f t="shared" si="473"/>
        <v>0</v>
      </c>
      <c r="AQ424" s="94">
        <f>SUM(AP$10:AP424)</f>
        <v>0</v>
      </c>
      <c r="AR424" s="143">
        <f t="shared" si="462"/>
        <v>0.1</v>
      </c>
      <c r="AS424" s="144" t="str">
        <f t="shared" si="474"/>
        <v/>
      </c>
      <c r="AT424" s="144" t="str">
        <f t="shared" si="501"/>
        <v/>
      </c>
      <c r="AU424" s="145"/>
      <c r="AV424" s="58">
        <f t="shared" si="531"/>
        <v>0</v>
      </c>
      <c r="AW424" s="318">
        <f>SUM(AV$10:AV424)</f>
        <v>0</v>
      </c>
      <c r="AX424" s="319">
        <f t="shared" si="532"/>
        <v>0.1</v>
      </c>
      <c r="AY424" s="144" t="str">
        <f t="shared" si="515"/>
        <v/>
      </c>
      <c r="AZ424" s="144" t="str">
        <f t="shared" si="516"/>
        <v/>
      </c>
      <c r="BA424" s="144"/>
      <c r="BB424" s="146" t="str">
        <f t="shared" si="475"/>
        <v/>
      </c>
      <c r="BC424" s="66" t="str">
        <f t="shared" si="514"/>
        <v/>
      </c>
      <c r="BD424" s="195" t="str">
        <f t="shared" si="476"/>
        <v/>
      </c>
      <c r="BF424" s="283"/>
      <c r="BG424" s="286" t="str">
        <f t="shared" si="477"/>
        <v/>
      </c>
      <c r="BY424" s="211" t="str">
        <f t="shared" si="478"/>
        <v/>
      </c>
      <c r="BZ424" s="150" t="str">
        <f t="shared" si="479"/>
        <v/>
      </c>
      <c r="CB424" s="54" t="str">
        <f t="shared" si="513"/>
        <v/>
      </c>
      <c r="CD424" s="54" t="str">
        <f t="shared" si="480"/>
        <v/>
      </c>
      <c r="CF424" s="54" t="str">
        <f t="shared" si="481"/>
        <v/>
      </c>
      <c r="CH424" s="150" t="str">
        <f t="shared" si="482"/>
        <v/>
      </c>
      <c r="CI424" s="290"/>
      <c r="CJ424" s="150" t="str">
        <f t="shared" si="483"/>
        <v/>
      </c>
      <c r="CK424" s="290"/>
      <c r="CL424" s="54" t="str">
        <f t="shared" si="502"/>
        <v/>
      </c>
      <c r="CM424" s="290"/>
      <c r="CN424" s="150" t="str">
        <f t="shared" si="484"/>
        <v/>
      </c>
      <c r="CO424" s="290"/>
      <c r="CP424" s="150" t="str">
        <f t="shared" si="485"/>
        <v/>
      </c>
      <c r="CQ424" s="290"/>
      <c r="CR424" s="150" t="str">
        <f t="shared" si="486"/>
        <v/>
      </c>
      <c r="CS424" s="290"/>
      <c r="CT424" s="150" t="str">
        <f t="shared" si="487"/>
        <v/>
      </c>
      <c r="CU424" s="150"/>
      <c r="CV424" s="150" t="str">
        <f t="shared" si="488"/>
        <v/>
      </c>
      <c r="CW424" s="94"/>
      <c r="CX424" s="151" t="str">
        <f t="shared" si="529"/>
        <v/>
      </c>
      <c r="CY424" s="151" t="str">
        <f t="shared" si="530"/>
        <v/>
      </c>
      <c r="CZ424" s="152"/>
      <c r="DA424" s="373" t="str">
        <f t="shared" si="503"/>
        <v/>
      </c>
      <c r="DC424" s="153">
        <f t="shared" si="489"/>
        <v>0</v>
      </c>
      <c r="DD424" s="153">
        <f t="shared" si="490"/>
        <v>0</v>
      </c>
      <c r="DE424" s="153">
        <f t="shared" si="491"/>
        <v>0</v>
      </c>
      <c r="DF424" s="158">
        <f t="shared" si="492"/>
        <v>-4.7000000000000002E-3</v>
      </c>
      <c r="DG424" s="159">
        <f t="shared" si="504"/>
        <v>-1.1703000000000001</v>
      </c>
      <c r="DH424" s="158">
        <f t="shared" si="493"/>
        <v>3.1999999999999997E-3</v>
      </c>
      <c r="DI424" s="159">
        <f t="shared" si="505"/>
        <v>0.79679999999999995</v>
      </c>
      <c r="DJ424" s="158">
        <f t="shared" si="494"/>
        <v>-2.7000000000000001E-3</v>
      </c>
      <c r="DK424" s="159">
        <f t="shared" si="506"/>
        <v>-0.67230000000000001</v>
      </c>
      <c r="DL424" s="158">
        <f t="shared" si="495"/>
        <v>1.1999999999999999E-3</v>
      </c>
      <c r="DM424" s="159">
        <f t="shared" si="507"/>
        <v>0.29879999999999995</v>
      </c>
      <c r="DN424" s="158">
        <f t="shared" si="496"/>
        <v>1.46E-2</v>
      </c>
      <c r="DO424" s="159">
        <f t="shared" si="508"/>
        <v>3.6354000000000002</v>
      </c>
      <c r="DP424" s="158">
        <f t="shared" si="497"/>
        <v>-1.2999999999999999E-2</v>
      </c>
      <c r="DQ424" s="159">
        <f t="shared" si="509"/>
        <v>-3.2369999999999997</v>
      </c>
      <c r="DR424" s="158">
        <f t="shared" si="498"/>
        <v>-6.7000000000000002E-3</v>
      </c>
      <c r="DS424" s="159">
        <f t="shared" si="510"/>
        <v>-1.6683000000000001</v>
      </c>
      <c r="DT424" s="158">
        <f t="shared" si="499"/>
        <v>-1.2999999999999999E-2</v>
      </c>
      <c r="DU424" s="159">
        <f t="shared" si="511"/>
        <v>-3.2369999999999997</v>
      </c>
      <c r="DV424" s="158">
        <f t="shared" si="500"/>
        <v>-6.7000000000000002E-3</v>
      </c>
      <c r="DW424" s="160">
        <f t="shared" si="512"/>
        <v>-1.6683000000000001</v>
      </c>
    </row>
    <row r="425" spans="1:127" ht="24.95" customHeight="1" x14ac:dyDescent="0.2">
      <c r="A425" s="272">
        <v>416</v>
      </c>
      <c r="B425" s="336"/>
      <c r="C425" s="332"/>
      <c r="D425" s="333"/>
      <c r="E425" s="334"/>
      <c r="F425" s="335"/>
      <c r="G425" s="334"/>
      <c r="H425" s="371"/>
      <c r="I425" s="334"/>
      <c r="J425" s="334"/>
      <c r="K425" s="334"/>
      <c r="L425" s="334"/>
      <c r="M425" s="334"/>
      <c r="N425" s="334"/>
      <c r="O425" s="337"/>
      <c r="P425" s="337"/>
      <c r="Q425" s="338" t="str">
        <f t="shared" si="463"/>
        <v xml:space="preserve"> </v>
      </c>
      <c r="R425" s="339" t="str">
        <f t="shared" si="464"/>
        <v/>
      </c>
      <c r="S425" s="340" t="str">
        <f t="shared" si="517"/>
        <v/>
      </c>
      <c r="T425" s="341" t="str">
        <f t="shared" si="465"/>
        <v/>
      </c>
      <c r="U425" s="341" t="str">
        <f t="shared" si="466"/>
        <v/>
      </c>
      <c r="V425" s="341" t="str">
        <f t="shared" si="467"/>
        <v/>
      </c>
      <c r="W425" s="341" t="str">
        <f t="shared" si="468"/>
        <v/>
      </c>
      <c r="X425" s="340" t="str">
        <f t="shared" si="518"/>
        <v/>
      </c>
      <c r="Y425" s="342" t="str">
        <f t="shared" si="519"/>
        <v/>
      </c>
      <c r="Z425" s="343" t="str">
        <f t="shared" si="520"/>
        <v/>
      </c>
      <c r="AA425" s="344" t="str">
        <f t="shared" si="521"/>
        <v/>
      </c>
      <c r="AB425" s="345" t="str">
        <f t="shared" si="469"/>
        <v/>
      </c>
      <c r="AC425" s="346" t="str">
        <f t="shared" si="470"/>
        <v/>
      </c>
      <c r="AD425" s="346" t="str">
        <f t="shared" si="471"/>
        <v/>
      </c>
      <c r="AE425" s="344" t="str">
        <f t="shared" si="522"/>
        <v/>
      </c>
      <c r="AF425" s="346" t="str">
        <f t="shared" si="472"/>
        <v/>
      </c>
      <c r="AG425" s="344" t="str">
        <f t="shared" si="523"/>
        <v/>
      </c>
      <c r="AH425" s="344" t="str">
        <f t="shared" si="524"/>
        <v/>
      </c>
      <c r="AI425" s="344" t="str">
        <f t="shared" si="525"/>
        <v/>
      </c>
      <c r="AJ425" s="346" t="str">
        <f t="shared" si="526"/>
        <v/>
      </c>
      <c r="AK425" s="346" t="str">
        <f t="shared" si="527"/>
        <v/>
      </c>
      <c r="AL425" s="347" t="str">
        <f t="shared" si="528"/>
        <v/>
      </c>
      <c r="AM425" s="141"/>
      <c r="AN425" s="141"/>
      <c r="AO425" s="142"/>
      <c r="AP425" s="58">
        <f t="shared" si="473"/>
        <v>0</v>
      </c>
      <c r="AQ425" s="94">
        <f>SUM(AP$10:AP425)</f>
        <v>0</v>
      </c>
      <c r="AR425" s="143">
        <f t="shared" si="462"/>
        <v>0.1</v>
      </c>
      <c r="AS425" s="144" t="str">
        <f t="shared" si="474"/>
        <v/>
      </c>
      <c r="AT425" s="144" t="str">
        <f t="shared" si="501"/>
        <v/>
      </c>
      <c r="AU425" s="145"/>
      <c r="AV425" s="58">
        <f t="shared" si="531"/>
        <v>0</v>
      </c>
      <c r="AW425" s="318">
        <f>SUM(AV$10:AV425)</f>
        <v>0</v>
      </c>
      <c r="AX425" s="319">
        <f t="shared" si="532"/>
        <v>0.1</v>
      </c>
      <c r="AY425" s="144" t="str">
        <f t="shared" si="515"/>
        <v/>
      </c>
      <c r="AZ425" s="144" t="str">
        <f t="shared" si="516"/>
        <v/>
      </c>
      <c r="BA425" s="144"/>
      <c r="BB425" s="146" t="str">
        <f t="shared" si="475"/>
        <v/>
      </c>
      <c r="BC425" s="66" t="str">
        <f t="shared" si="514"/>
        <v/>
      </c>
      <c r="BD425" s="195" t="str">
        <f t="shared" si="476"/>
        <v/>
      </c>
      <c r="BF425" s="283"/>
      <c r="BG425" s="286" t="str">
        <f t="shared" si="477"/>
        <v/>
      </c>
      <c r="BY425" s="211" t="str">
        <f t="shared" si="478"/>
        <v/>
      </c>
      <c r="BZ425" s="150" t="str">
        <f t="shared" si="479"/>
        <v/>
      </c>
      <c r="CB425" s="54" t="str">
        <f t="shared" si="513"/>
        <v/>
      </c>
      <c r="CD425" s="54" t="str">
        <f t="shared" si="480"/>
        <v/>
      </c>
      <c r="CF425" s="54" t="str">
        <f t="shared" si="481"/>
        <v/>
      </c>
      <c r="CH425" s="150" t="str">
        <f t="shared" si="482"/>
        <v/>
      </c>
      <c r="CI425" s="290"/>
      <c r="CJ425" s="150" t="str">
        <f t="shared" si="483"/>
        <v/>
      </c>
      <c r="CK425" s="290"/>
      <c r="CL425" s="54" t="str">
        <f t="shared" si="502"/>
        <v/>
      </c>
      <c r="CM425" s="290"/>
      <c r="CN425" s="150" t="str">
        <f t="shared" si="484"/>
        <v/>
      </c>
      <c r="CO425" s="290"/>
      <c r="CP425" s="150" t="str">
        <f t="shared" si="485"/>
        <v/>
      </c>
      <c r="CQ425" s="290"/>
      <c r="CR425" s="150" t="str">
        <f t="shared" si="486"/>
        <v/>
      </c>
      <c r="CS425" s="290"/>
      <c r="CT425" s="150" t="str">
        <f t="shared" si="487"/>
        <v/>
      </c>
      <c r="CU425" s="150"/>
      <c r="CV425" s="150" t="str">
        <f t="shared" si="488"/>
        <v/>
      </c>
      <c r="CW425" s="94"/>
      <c r="CX425" s="151" t="str">
        <f t="shared" si="529"/>
        <v/>
      </c>
      <c r="CY425" s="151" t="str">
        <f t="shared" si="530"/>
        <v/>
      </c>
      <c r="CZ425" s="152"/>
      <c r="DA425" s="373" t="str">
        <f t="shared" si="503"/>
        <v/>
      </c>
      <c r="DC425" s="153">
        <f t="shared" si="489"/>
        <v>0</v>
      </c>
      <c r="DD425" s="153">
        <f t="shared" si="490"/>
        <v>0</v>
      </c>
      <c r="DE425" s="153">
        <f t="shared" si="491"/>
        <v>0</v>
      </c>
      <c r="DF425" s="158">
        <f t="shared" si="492"/>
        <v>-4.7000000000000002E-3</v>
      </c>
      <c r="DG425" s="159">
        <f t="shared" si="504"/>
        <v>-1.1703000000000001</v>
      </c>
      <c r="DH425" s="158">
        <f t="shared" si="493"/>
        <v>3.1999999999999997E-3</v>
      </c>
      <c r="DI425" s="159">
        <f t="shared" si="505"/>
        <v>0.79679999999999995</v>
      </c>
      <c r="DJ425" s="158">
        <f t="shared" si="494"/>
        <v>-2.7000000000000001E-3</v>
      </c>
      <c r="DK425" s="159">
        <f t="shared" si="506"/>
        <v>-0.67230000000000001</v>
      </c>
      <c r="DL425" s="158">
        <f t="shared" si="495"/>
        <v>1.1999999999999999E-3</v>
      </c>
      <c r="DM425" s="159">
        <f t="shared" si="507"/>
        <v>0.29879999999999995</v>
      </c>
      <c r="DN425" s="158">
        <f t="shared" si="496"/>
        <v>1.46E-2</v>
      </c>
      <c r="DO425" s="159">
        <f t="shared" si="508"/>
        <v>3.6354000000000002</v>
      </c>
      <c r="DP425" s="158">
        <f t="shared" si="497"/>
        <v>-1.2999999999999999E-2</v>
      </c>
      <c r="DQ425" s="159">
        <f t="shared" si="509"/>
        <v>-3.2369999999999997</v>
      </c>
      <c r="DR425" s="158">
        <f t="shared" si="498"/>
        <v>-6.7000000000000002E-3</v>
      </c>
      <c r="DS425" s="159">
        <f t="shared" si="510"/>
        <v>-1.6683000000000001</v>
      </c>
      <c r="DT425" s="158">
        <f t="shared" si="499"/>
        <v>-1.2999999999999999E-2</v>
      </c>
      <c r="DU425" s="159">
        <f t="shared" si="511"/>
        <v>-3.2369999999999997</v>
      </c>
      <c r="DV425" s="158">
        <f t="shared" si="500"/>
        <v>-6.7000000000000002E-3</v>
      </c>
      <c r="DW425" s="160">
        <f t="shared" si="512"/>
        <v>-1.6683000000000001</v>
      </c>
    </row>
    <row r="426" spans="1:127" ht="24.95" customHeight="1" x14ac:dyDescent="0.2">
      <c r="A426" s="272">
        <v>417</v>
      </c>
      <c r="B426" s="336"/>
      <c r="C426" s="332"/>
      <c r="D426" s="333"/>
      <c r="E426" s="334"/>
      <c r="F426" s="335"/>
      <c r="G426" s="334"/>
      <c r="H426" s="371"/>
      <c r="I426" s="334"/>
      <c r="J426" s="334"/>
      <c r="K426" s="334"/>
      <c r="L426" s="334"/>
      <c r="M426" s="334"/>
      <c r="N426" s="334"/>
      <c r="O426" s="337"/>
      <c r="P426" s="337"/>
      <c r="Q426" s="338" t="str">
        <f t="shared" si="463"/>
        <v xml:space="preserve"> </v>
      </c>
      <c r="R426" s="339" t="str">
        <f t="shared" si="464"/>
        <v/>
      </c>
      <c r="S426" s="340" t="str">
        <f t="shared" si="517"/>
        <v/>
      </c>
      <c r="T426" s="341" t="str">
        <f t="shared" si="465"/>
        <v/>
      </c>
      <c r="U426" s="341" t="str">
        <f t="shared" si="466"/>
        <v/>
      </c>
      <c r="V426" s="341" t="str">
        <f t="shared" si="467"/>
        <v/>
      </c>
      <c r="W426" s="341" t="str">
        <f t="shared" si="468"/>
        <v/>
      </c>
      <c r="X426" s="340" t="str">
        <f t="shared" si="518"/>
        <v/>
      </c>
      <c r="Y426" s="342" t="str">
        <f t="shared" si="519"/>
        <v/>
      </c>
      <c r="Z426" s="343" t="str">
        <f t="shared" si="520"/>
        <v/>
      </c>
      <c r="AA426" s="344" t="str">
        <f t="shared" si="521"/>
        <v/>
      </c>
      <c r="AB426" s="345" t="str">
        <f t="shared" si="469"/>
        <v/>
      </c>
      <c r="AC426" s="346" t="str">
        <f t="shared" si="470"/>
        <v/>
      </c>
      <c r="AD426" s="346" t="str">
        <f t="shared" si="471"/>
        <v/>
      </c>
      <c r="AE426" s="344" t="str">
        <f t="shared" si="522"/>
        <v/>
      </c>
      <c r="AF426" s="346" t="str">
        <f t="shared" si="472"/>
        <v/>
      </c>
      <c r="AG426" s="344" t="str">
        <f t="shared" si="523"/>
        <v/>
      </c>
      <c r="AH426" s="344" t="str">
        <f t="shared" si="524"/>
        <v/>
      </c>
      <c r="AI426" s="344" t="str">
        <f t="shared" si="525"/>
        <v/>
      </c>
      <c r="AJ426" s="346" t="str">
        <f t="shared" si="526"/>
        <v/>
      </c>
      <c r="AK426" s="346" t="str">
        <f t="shared" si="527"/>
        <v/>
      </c>
      <c r="AL426" s="347" t="str">
        <f t="shared" si="528"/>
        <v/>
      </c>
      <c r="AM426" s="141"/>
      <c r="AN426" s="141"/>
      <c r="AO426" s="142"/>
      <c r="AP426" s="58">
        <f t="shared" si="473"/>
        <v>0</v>
      </c>
      <c r="AQ426" s="94">
        <f>SUM(AP$10:AP426)</f>
        <v>0</v>
      </c>
      <c r="AR426" s="143">
        <f t="shared" si="462"/>
        <v>0.1</v>
      </c>
      <c r="AS426" s="144" t="str">
        <f t="shared" si="474"/>
        <v/>
      </c>
      <c r="AT426" s="144" t="str">
        <f t="shared" si="501"/>
        <v/>
      </c>
      <c r="AU426" s="145"/>
      <c r="AV426" s="58">
        <f t="shared" si="531"/>
        <v>0</v>
      </c>
      <c r="AW426" s="318">
        <f>SUM(AV$10:AV426)</f>
        <v>0</v>
      </c>
      <c r="AX426" s="319">
        <f t="shared" si="532"/>
        <v>0.1</v>
      </c>
      <c r="AY426" s="144" t="str">
        <f t="shared" si="515"/>
        <v/>
      </c>
      <c r="AZ426" s="144" t="str">
        <f t="shared" si="516"/>
        <v/>
      </c>
      <c r="BA426" s="144"/>
      <c r="BB426" s="146" t="str">
        <f t="shared" si="475"/>
        <v/>
      </c>
      <c r="BC426" s="66" t="str">
        <f t="shared" si="514"/>
        <v/>
      </c>
      <c r="BD426" s="195" t="str">
        <f t="shared" si="476"/>
        <v/>
      </c>
      <c r="BF426" s="283"/>
      <c r="BG426" s="286" t="str">
        <f t="shared" si="477"/>
        <v/>
      </c>
      <c r="BY426" s="211" t="str">
        <f t="shared" si="478"/>
        <v/>
      </c>
      <c r="BZ426" s="150" t="str">
        <f t="shared" si="479"/>
        <v/>
      </c>
      <c r="CB426" s="54" t="str">
        <f t="shared" si="513"/>
        <v/>
      </c>
      <c r="CD426" s="54" t="str">
        <f t="shared" si="480"/>
        <v/>
      </c>
      <c r="CF426" s="54" t="str">
        <f t="shared" si="481"/>
        <v/>
      </c>
      <c r="CH426" s="150" t="str">
        <f t="shared" si="482"/>
        <v/>
      </c>
      <c r="CI426" s="290"/>
      <c r="CJ426" s="150" t="str">
        <f t="shared" si="483"/>
        <v/>
      </c>
      <c r="CK426" s="290"/>
      <c r="CL426" s="54" t="str">
        <f t="shared" si="502"/>
        <v/>
      </c>
      <c r="CM426" s="290"/>
      <c r="CN426" s="150" t="str">
        <f t="shared" si="484"/>
        <v/>
      </c>
      <c r="CO426" s="290"/>
      <c r="CP426" s="150" t="str">
        <f t="shared" si="485"/>
        <v/>
      </c>
      <c r="CQ426" s="290"/>
      <c r="CR426" s="150" t="str">
        <f t="shared" si="486"/>
        <v/>
      </c>
      <c r="CS426" s="290"/>
      <c r="CT426" s="150" t="str">
        <f t="shared" si="487"/>
        <v/>
      </c>
      <c r="CU426" s="150"/>
      <c r="CV426" s="150" t="str">
        <f t="shared" si="488"/>
        <v/>
      </c>
      <c r="CW426" s="94"/>
      <c r="CX426" s="151" t="str">
        <f t="shared" si="529"/>
        <v/>
      </c>
      <c r="CY426" s="151" t="str">
        <f t="shared" si="530"/>
        <v/>
      </c>
      <c r="CZ426" s="152"/>
      <c r="DA426" s="373" t="str">
        <f t="shared" si="503"/>
        <v/>
      </c>
      <c r="DC426" s="153">
        <f t="shared" si="489"/>
        <v>0</v>
      </c>
      <c r="DD426" s="153">
        <f t="shared" si="490"/>
        <v>0</v>
      </c>
      <c r="DE426" s="153">
        <f t="shared" si="491"/>
        <v>0</v>
      </c>
      <c r="DF426" s="158">
        <f t="shared" si="492"/>
        <v>-4.7000000000000002E-3</v>
      </c>
      <c r="DG426" s="159">
        <f t="shared" si="504"/>
        <v>-1.1703000000000001</v>
      </c>
      <c r="DH426" s="158">
        <f t="shared" si="493"/>
        <v>3.1999999999999997E-3</v>
      </c>
      <c r="DI426" s="159">
        <f t="shared" si="505"/>
        <v>0.79679999999999995</v>
      </c>
      <c r="DJ426" s="158">
        <f t="shared" si="494"/>
        <v>-2.7000000000000001E-3</v>
      </c>
      <c r="DK426" s="159">
        <f t="shared" si="506"/>
        <v>-0.67230000000000001</v>
      </c>
      <c r="DL426" s="158">
        <f t="shared" si="495"/>
        <v>1.1999999999999999E-3</v>
      </c>
      <c r="DM426" s="159">
        <f t="shared" si="507"/>
        <v>0.29879999999999995</v>
      </c>
      <c r="DN426" s="158">
        <f t="shared" si="496"/>
        <v>1.46E-2</v>
      </c>
      <c r="DO426" s="159">
        <f t="shared" si="508"/>
        <v>3.6354000000000002</v>
      </c>
      <c r="DP426" s="158">
        <f t="shared" si="497"/>
        <v>-1.2999999999999999E-2</v>
      </c>
      <c r="DQ426" s="159">
        <f t="shared" si="509"/>
        <v>-3.2369999999999997</v>
      </c>
      <c r="DR426" s="158">
        <f t="shared" si="498"/>
        <v>-6.7000000000000002E-3</v>
      </c>
      <c r="DS426" s="159">
        <f t="shared" si="510"/>
        <v>-1.6683000000000001</v>
      </c>
      <c r="DT426" s="158">
        <f t="shared" si="499"/>
        <v>-1.2999999999999999E-2</v>
      </c>
      <c r="DU426" s="159">
        <f t="shared" si="511"/>
        <v>-3.2369999999999997</v>
      </c>
      <c r="DV426" s="158">
        <f t="shared" si="500"/>
        <v>-6.7000000000000002E-3</v>
      </c>
      <c r="DW426" s="160">
        <f t="shared" si="512"/>
        <v>-1.6683000000000001</v>
      </c>
    </row>
    <row r="427" spans="1:127" ht="24.95" customHeight="1" x14ac:dyDescent="0.2">
      <c r="A427" s="272">
        <v>418</v>
      </c>
      <c r="B427" s="336"/>
      <c r="C427" s="332"/>
      <c r="D427" s="333"/>
      <c r="E427" s="334"/>
      <c r="F427" s="335"/>
      <c r="G427" s="334"/>
      <c r="H427" s="371"/>
      <c r="I427" s="334"/>
      <c r="J427" s="334"/>
      <c r="K427" s="334"/>
      <c r="L427" s="334"/>
      <c r="M427" s="334"/>
      <c r="N427" s="334"/>
      <c r="O427" s="337"/>
      <c r="P427" s="337"/>
      <c r="Q427" s="338" t="str">
        <f t="shared" si="463"/>
        <v xml:space="preserve"> </v>
      </c>
      <c r="R427" s="339" t="str">
        <f t="shared" si="464"/>
        <v/>
      </c>
      <c r="S427" s="340" t="str">
        <f t="shared" si="517"/>
        <v/>
      </c>
      <c r="T427" s="341" t="str">
        <f t="shared" si="465"/>
        <v/>
      </c>
      <c r="U427" s="341" t="str">
        <f t="shared" si="466"/>
        <v/>
      </c>
      <c r="V427" s="341" t="str">
        <f t="shared" si="467"/>
        <v/>
      </c>
      <c r="W427" s="341" t="str">
        <f t="shared" si="468"/>
        <v/>
      </c>
      <c r="X427" s="340" t="str">
        <f t="shared" si="518"/>
        <v/>
      </c>
      <c r="Y427" s="342" t="str">
        <f t="shared" si="519"/>
        <v/>
      </c>
      <c r="Z427" s="343" t="str">
        <f t="shared" si="520"/>
        <v/>
      </c>
      <c r="AA427" s="344" t="str">
        <f t="shared" si="521"/>
        <v/>
      </c>
      <c r="AB427" s="345" t="str">
        <f t="shared" si="469"/>
        <v/>
      </c>
      <c r="AC427" s="346" t="str">
        <f t="shared" si="470"/>
        <v/>
      </c>
      <c r="AD427" s="346" t="str">
        <f t="shared" si="471"/>
        <v/>
      </c>
      <c r="AE427" s="344" t="str">
        <f t="shared" si="522"/>
        <v/>
      </c>
      <c r="AF427" s="346" t="str">
        <f t="shared" si="472"/>
        <v/>
      </c>
      <c r="AG427" s="344" t="str">
        <f t="shared" si="523"/>
        <v/>
      </c>
      <c r="AH427" s="344" t="str">
        <f t="shared" si="524"/>
        <v/>
      </c>
      <c r="AI427" s="344" t="str">
        <f t="shared" si="525"/>
        <v/>
      </c>
      <c r="AJ427" s="346" t="str">
        <f t="shared" si="526"/>
        <v/>
      </c>
      <c r="AK427" s="346" t="str">
        <f t="shared" si="527"/>
        <v/>
      </c>
      <c r="AL427" s="347" t="str">
        <f t="shared" si="528"/>
        <v/>
      </c>
      <c r="AM427" s="141"/>
      <c r="AN427" s="141"/>
      <c r="AO427" s="142"/>
      <c r="AP427" s="58">
        <f t="shared" si="473"/>
        <v>0</v>
      </c>
      <c r="AQ427" s="94">
        <f>SUM(AP$10:AP427)</f>
        <v>0</v>
      </c>
      <c r="AR427" s="143">
        <f t="shared" si="462"/>
        <v>0.1</v>
      </c>
      <c r="AS427" s="144" t="str">
        <f t="shared" si="474"/>
        <v/>
      </c>
      <c r="AT427" s="144" t="str">
        <f t="shared" si="501"/>
        <v/>
      </c>
      <c r="AU427" s="145"/>
      <c r="AV427" s="58">
        <f t="shared" si="531"/>
        <v>0</v>
      </c>
      <c r="AW427" s="318">
        <f>SUM(AV$10:AV427)</f>
        <v>0</v>
      </c>
      <c r="AX427" s="319">
        <f t="shared" si="532"/>
        <v>0.1</v>
      </c>
      <c r="AY427" s="144" t="str">
        <f t="shared" si="515"/>
        <v/>
      </c>
      <c r="AZ427" s="144" t="str">
        <f t="shared" si="516"/>
        <v/>
      </c>
      <c r="BA427" s="144"/>
      <c r="BB427" s="146" t="str">
        <f t="shared" si="475"/>
        <v/>
      </c>
      <c r="BC427" s="66" t="str">
        <f t="shared" si="514"/>
        <v/>
      </c>
      <c r="BD427" s="195" t="str">
        <f t="shared" si="476"/>
        <v/>
      </c>
      <c r="BF427" s="283"/>
      <c r="BG427" s="286" t="str">
        <f t="shared" si="477"/>
        <v/>
      </c>
      <c r="BY427" s="211" t="str">
        <f t="shared" si="478"/>
        <v/>
      </c>
      <c r="BZ427" s="150" t="str">
        <f t="shared" si="479"/>
        <v/>
      </c>
      <c r="CB427" s="54" t="str">
        <f t="shared" si="513"/>
        <v/>
      </c>
      <c r="CD427" s="54" t="str">
        <f t="shared" si="480"/>
        <v/>
      </c>
      <c r="CF427" s="54" t="str">
        <f t="shared" si="481"/>
        <v/>
      </c>
      <c r="CH427" s="150" t="str">
        <f t="shared" si="482"/>
        <v/>
      </c>
      <c r="CI427" s="290"/>
      <c r="CJ427" s="150" t="str">
        <f t="shared" si="483"/>
        <v/>
      </c>
      <c r="CK427" s="290"/>
      <c r="CL427" s="54" t="str">
        <f t="shared" si="502"/>
        <v/>
      </c>
      <c r="CM427" s="290"/>
      <c r="CN427" s="150" t="str">
        <f t="shared" si="484"/>
        <v/>
      </c>
      <c r="CO427" s="290"/>
      <c r="CP427" s="150" t="str">
        <f t="shared" si="485"/>
        <v/>
      </c>
      <c r="CQ427" s="290"/>
      <c r="CR427" s="150" t="str">
        <f t="shared" si="486"/>
        <v/>
      </c>
      <c r="CS427" s="290"/>
      <c r="CT427" s="150" t="str">
        <f t="shared" si="487"/>
        <v/>
      </c>
      <c r="CU427" s="150"/>
      <c r="CV427" s="150" t="str">
        <f t="shared" si="488"/>
        <v/>
      </c>
      <c r="CW427" s="94"/>
      <c r="CX427" s="151" t="str">
        <f t="shared" si="529"/>
        <v/>
      </c>
      <c r="CY427" s="151" t="str">
        <f t="shared" si="530"/>
        <v/>
      </c>
      <c r="CZ427" s="152"/>
      <c r="DA427" s="373" t="str">
        <f t="shared" si="503"/>
        <v/>
      </c>
      <c r="DC427" s="153">
        <f t="shared" si="489"/>
        <v>0</v>
      </c>
      <c r="DD427" s="153">
        <f t="shared" si="490"/>
        <v>0</v>
      </c>
      <c r="DE427" s="153">
        <f t="shared" si="491"/>
        <v>0</v>
      </c>
      <c r="DF427" s="158">
        <f t="shared" si="492"/>
        <v>-4.7000000000000002E-3</v>
      </c>
      <c r="DG427" s="159">
        <f t="shared" si="504"/>
        <v>-1.1703000000000001</v>
      </c>
      <c r="DH427" s="158">
        <f t="shared" si="493"/>
        <v>3.1999999999999997E-3</v>
      </c>
      <c r="DI427" s="159">
        <f t="shared" si="505"/>
        <v>0.79679999999999995</v>
      </c>
      <c r="DJ427" s="158">
        <f t="shared" si="494"/>
        <v>-2.7000000000000001E-3</v>
      </c>
      <c r="DK427" s="159">
        <f t="shared" si="506"/>
        <v>-0.67230000000000001</v>
      </c>
      <c r="DL427" s="158">
        <f t="shared" si="495"/>
        <v>1.1999999999999999E-3</v>
      </c>
      <c r="DM427" s="159">
        <f t="shared" si="507"/>
        <v>0.29879999999999995</v>
      </c>
      <c r="DN427" s="158">
        <f t="shared" si="496"/>
        <v>1.46E-2</v>
      </c>
      <c r="DO427" s="159">
        <f t="shared" si="508"/>
        <v>3.6354000000000002</v>
      </c>
      <c r="DP427" s="158">
        <f t="shared" si="497"/>
        <v>-1.2999999999999999E-2</v>
      </c>
      <c r="DQ427" s="159">
        <f t="shared" si="509"/>
        <v>-3.2369999999999997</v>
      </c>
      <c r="DR427" s="158">
        <f t="shared" si="498"/>
        <v>-6.7000000000000002E-3</v>
      </c>
      <c r="DS427" s="159">
        <f t="shared" si="510"/>
        <v>-1.6683000000000001</v>
      </c>
      <c r="DT427" s="158">
        <f t="shared" si="499"/>
        <v>-1.2999999999999999E-2</v>
      </c>
      <c r="DU427" s="159">
        <f t="shared" si="511"/>
        <v>-3.2369999999999997</v>
      </c>
      <c r="DV427" s="158">
        <f t="shared" si="500"/>
        <v>-6.7000000000000002E-3</v>
      </c>
      <c r="DW427" s="160">
        <f t="shared" si="512"/>
        <v>-1.6683000000000001</v>
      </c>
    </row>
    <row r="428" spans="1:127" ht="24.95" customHeight="1" x14ac:dyDescent="0.2">
      <c r="A428" s="272">
        <v>419</v>
      </c>
      <c r="B428" s="336"/>
      <c r="C428" s="332"/>
      <c r="D428" s="333"/>
      <c r="E428" s="334"/>
      <c r="F428" s="335"/>
      <c r="G428" s="334"/>
      <c r="H428" s="371"/>
      <c r="I428" s="334"/>
      <c r="J428" s="334"/>
      <c r="K428" s="334"/>
      <c r="L428" s="334"/>
      <c r="M428" s="334"/>
      <c r="N428" s="334"/>
      <c r="O428" s="337"/>
      <c r="P428" s="337"/>
      <c r="Q428" s="338" t="str">
        <f t="shared" si="463"/>
        <v xml:space="preserve"> </v>
      </c>
      <c r="R428" s="339" t="str">
        <f t="shared" si="464"/>
        <v/>
      </c>
      <c r="S428" s="340" t="str">
        <f t="shared" si="517"/>
        <v/>
      </c>
      <c r="T428" s="341" t="str">
        <f t="shared" si="465"/>
        <v/>
      </c>
      <c r="U428" s="341" t="str">
        <f t="shared" si="466"/>
        <v/>
      </c>
      <c r="V428" s="341" t="str">
        <f t="shared" si="467"/>
        <v/>
      </c>
      <c r="W428" s="341" t="str">
        <f t="shared" si="468"/>
        <v/>
      </c>
      <c r="X428" s="340" t="str">
        <f t="shared" si="518"/>
        <v/>
      </c>
      <c r="Y428" s="342" t="str">
        <f t="shared" si="519"/>
        <v/>
      </c>
      <c r="Z428" s="343" t="str">
        <f t="shared" si="520"/>
        <v/>
      </c>
      <c r="AA428" s="344" t="str">
        <f t="shared" si="521"/>
        <v/>
      </c>
      <c r="AB428" s="345" t="str">
        <f t="shared" si="469"/>
        <v/>
      </c>
      <c r="AC428" s="346" t="str">
        <f t="shared" si="470"/>
        <v/>
      </c>
      <c r="AD428" s="346" t="str">
        <f t="shared" si="471"/>
        <v/>
      </c>
      <c r="AE428" s="344" t="str">
        <f t="shared" si="522"/>
        <v/>
      </c>
      <c r="AF428" s="346" t="str">
        <f t="shared" si="472"/>
        <v/>
      </c>
      <c r="AG428" s="344" t="str">
        <f t="shared" si="523"/>
        <v/>
      </c>
      <c r="AH428" s="344" t="str">
        <f t="shared" si="524"/>
        <v/>
      </c>
      <c r="AI428" s="344" t="str">
        <f t="shared" si="525"/>
        <v/>
      </c>
      <c r="AJ428" s="346" t="str">
        <f t="shared" si="526"/>
        <v/>
      </c>
      <c r="AK428" s="346" t="str">
        <f t="shared" si="527"/>
        <v/>
      </c>
      <c r="AL428" s="347" t="str">
        <f t="shared" si="528"/>
        <v/>
      </c>
      <c r="AM428" s="141"/>
      <c r="AN428" s="141"/>
      <c r="AO428" s="142"/>
      <c r="AP428" s="58">
        <f t="shared" si="473"/>
        <v>0</v>
      </c>
      <c r="AQ428" s="94">
        <f>SUM(AP$10:AP428)</f>
        <v>0</v>
      </c>
      <c r="AR428" s="143">
        <f t="shared" si="462"/>
        <v>0.1</v>
      </c>
      <c r="AS428" s="144" t="str">
        <f t="shared" si="474"/>
        <v/>
      </c>
      <c r="AT428" s="144" t="str">
        <f t="shared" si="501"/>
        <v/>
      </c>
      <c r="AU428" s="145"/>
      <c r="AV428" s="58">
        <f t="shared" si="531"/>
        <v>0</v>
      </c>
      <c r="AW428" s="318">
        <f>SUM(AV$10:AV428)</f>
        <v>0</v>
      </c>
      <c r="AX428" s="319">
        <f t="shared" si="532"/>
        <v>0.1</v>
      </c>
      <c r="AY428" s="144" t="str">
        <f t="shared" si="515"/>
        <v/>
      </c>
      <c r="AZ428" s="144" t="str">
        <f t="shared" si="516"/>
        <v/>
      </c>
      <c r="BA428" s="144"/>
      <c r="BB428" s="146" t="str">
        <f t="shared" si="475"/>
        <v/>
      </c>
      <c r="BC428" s="66" t="str">
        <f t="shared" si="514"/>
        <v/>
      </c>
      <c r="BD428" s="195" t="str">
        <f t="shared" si="476"/>
        <v/>
      </c>
      <c r="BF428" s="283"/>
      <c r="BG428" s="286" t="str">
        <f t="shared" si="477"/>
        <v/>
      </c>
      <c r="BY428" s="211" t="str">
        <f t="shared" si="478"/>
        <v/>
      </c>
      <c r="BZ428" s="150" t="str">
        <f t="shared" si="479"/>
        <v/>
      </c>
      <c r="CB428" s="54" t="str">
        <f t="shared" si="513"/>
        <v/>
      </c>
      <c r="CD428" s="54" t="str">
        <f t="shared" si="480"/>
        <v/>
      </c>
      <c r="CF428" s="54" t="str">
        <f t="shared" si="481"/>
        <v/>
      </c>
      <c r="CH428" s="150" t="str">
        <f t="shared" si="482"/>
        <v/>
      </c>
      <c r="CI428" s="290"/>
      <c r="CJ428" s="150" t="str">
        <f t="shared" si="483"/>
        <v/>
      </c>
      <c r="CK428" s="290"/>
      <c r="CL428" s="54" t="str">
        <f t="shared" si="502"/>
        <v/>
      </c>
      <c r="CM428" s="290"/>
      <c r="CN428" s="150" t="str">
        <f t="shared" si="484"/>
        <v/>
      </c>
      <c r="CO428" s="290"/>
      <c r="CP428" s="150" t="str">
        <f t="shared" si="485"/>
        <v/>
      </c>
      <c r="CQ428" s="290"/>
      <c r="CR428" s="150" t="str">
        <f t="shared" si="486"/>
        <v/>
      </c>
      <c r="CS428" s="290"/>
      <c r="CT428" s="150" t="str">
        <f t="shared" si="487"/>
        <v/>
      </c>
      <c r="CU428" s="150"/>
      <c r="CV428" s="150" t="str">
        <f t="shared" si="488"/>
        <v/>
      </c>
      <c r="CW428" s="94"/>
      <c r="CX428" s="151" t="str">
        <f t="shared" si="529"/>
        <v/>
      </c>
      <c r="CY428" s="151" t="str">
        <f t="shared" si="530"/>
        <v/>
      </c>
      <c r="CZ428" s="152"/>
      <c r="DA428" s="373" t="str">
        <f t="shared" si="503"/>
        <v/>
      </c>
      <c r="DC428" s="153">
        <f t="shared" si="489"/>
        <v>0</v>
      </c>
      <c r="DD428" s="153">
        <f t="shared" si="490"/>
        <v>0</v>
      </c>
      <c r="DE428" s="153">
        <f t="shared" si="491"/>
        <v>0</v>
      </c>
      <c r="DF428" s="158">
        <f t="shared" si="492"/>
        <v>-4.7000000000000002E-3</v>
      </c>
      <c r="DG428" s="159">
        <f t="shared" si="504"/>
        <v>-1.1703000000000001</v>
      </c>
      <c r="DH428" s="158">
        <f t="shared" si="493"/>
        <v>3.1999999999999997E-3</v>
      </c>
      <c r="DI428" s="159">
        <f t="shared" si="505"/>
        <v>0.79679999999999995</v>
      </c>
      <c r="DJ428" s="158">
        <f t="shared" si="494"/>
        <v>-2.7000000000000001E-3</v>
      </c>
      <c r="DK428" s="159">
        <f t="shared" si="506"/>
        <v>-0.67230000000000001</v>
      </c>
      <c r="DL428" s="158">
        <f t="shared" si="495"/>
        <v>1.1999999999999999E-3</v>
      </c>
      <c r="DM428" s="159">
        <f t="shared" si="507"/>
        <v>0.29879999999999995</v>
      </c>
      <c r="DN428" s="158">
        <f t="shared" si="496"/>
        <v>1.46E-2</v>
      </c>
      <c r="DO428" s="159">
        <f t="shared" si="508"/>
        <v>3.6354000000000002</v>
      </c>
      <c r="DP428" s="158">
        <f t="shared" si="497"/>
        <v>-1.2999999999999999E-2</v>
      </c>
      <c r="DQ428" s="159">
        <f t="shared" si="509"/>
        <v>-3.2369999999999997</v>
      </c>
      <c r="DR428" s="158">
        <f t="shared" si="498"/>
        <v>-6.7000000000000002E-3</v>
      </c>
      <c r="DS428" s="159">
        <f t="shared" si="510"/>
        <v>-1.6683000000000001</v>
      </c>
      <c r="DT428" s="158">
        <f t="shared" si="499"/>
        <v>-1.2999999999999999E-2</v>
      </c>
      <c r="DU428" s="159">
        <f t="shared" si="511"/>
        <v>-3.2369999999999997</v>
      </c>
      <c r="DV428" s="158">
        <f t="shared" si="500"/>
        <v>-6.7000000000000002E-3</v>
      </c>
      <c r="DW428" s="160">
        <f t="shared" si="512"/>
        <v>-1.6683000000000001</v>
      </c>
    </row>
    <row r="429" spans="1:127" ht="24.95" customHeight="1" x14ac:dyDescent="0.2">
      <c r="A429" s="272">
        <v>420</v>
      </c>
      <c r="B429" s="336"/>
      <c r="C429" s="332"/>
      <c r="D429" s="333"/>
      <c r="E429" s="334"/>
      <c r="F429" s="335"/>
      <c r="G429" s="334"/>
      <c r="H429" s="371"/>
      <c r="I429" s="334"/>
      <c r="J429" s="334"/>
      <c r="K429" s="334"/>
      <c r="L429" s="334"/>
      <c r="M429" s="334"/>
      <c r="N429" s="334"/>
      <c r="O429" s="337"/>
      <c r="P429" s="337"/>
      <c r="Q429" s="338" t="str">
        <f t="shared" si="463"/>
        <v xml:space="preserve"> </v>
      </c>
      <c r="R429" s="339" t="str">
        <f t="shared" si="464"/>
        <v/>
      </c>
      <c r="S429" s="340" t="str">
        <f t="shared" si="517"/>
        <v/>
      </c>
      <c r="T429" s="341" t="str">
        <f t="shared" si="465"/>
        <v/>
      </c>
      <c r="U429" s="341" t="str">
        <f t="shared" si="466"/>
        <v/>
      </c>
      <c r="V429" s="341" t="str">
        <f t="shared" si="467"/>
        <v/>
      </c>
      <c r="W429" s="341" t="str">
        <f t="shared" si="468"/>
        <v/>
      </c>
      <c r="X429" s="340" t="str">
        <f t="shared" si="518"/>
        <v/>
      </c>
      <c r="Y429" s="342" t="str">
        <f t="shared" si="519"/>
        <v/>
      </c>
      <c r="Z429" s="343" t="str">
        <f t="shared" si="520"/>
        <v/>
      </c>
      <c r="AA429" s="344" t="str">
        <f t="shared" si="521"/>
        <v/>
      </c>
      <c r="AB429" s="345" t="str">
        <f t="shared" si="469"/>
        <v/>
      </c>
      <c r="AC429" s="346" t="str">
        <f t="shared" si="470"/>
        <v/>
      </c>
      <c r="AD429" s="346" t="str">
        <f t="shared" si="471"/>
        <v/>
      </c>
      <c r="AE429" s="344" t="str">
        <f t="shared" si="522"/>
        <v/>
      </c>
      <c r="AF429" s="346" t="str">
        <f t="shared" si="472"/>
        <v/>
      </c>
      <c r="AG429" s="344" t="str">
        <f t="shared" si="523"/>
        <v/>
      </c>
      <c r="AH429" s="344" t="str">
        <f t="shared" si="524"/>
        <v/>
      </c>
      <c r="AI429" s="344" t="str">
        <f t="shared" si="525"/>
        <v/>
      </c>
      <c r="AJ429" s="346" t="str">
        <f t="shared" si="526"/>
        <v/>
      </c>
      <c r="AK429" s="346" t="str">
        <f t="shared" si="527"/>
        <v/>
      </c>
      <c r="AL429" s="347" t="str">
        <f t="shared" si="528"/>
        <v/>
      </c>
      <c r="AM429" s="141"/>
      <c r="AN429" s="141"/>
      <c r="AO429" s="142"/>
      <c r="AP429" s="58">
        <f t="shared" si="473"/>
        <v>0</v>
      </c>
      <c r="AQ429" s="94">
        <f>SUM(AP$10:AP429)</f>
        <v>0</v>
      </c>
      <c r="AR429" s="143">
        <f t="shared" si="462"/>
        <v>0.1</v>
      </c>
      <c r="AS429" s="144" t="str">
        <f t="shared" si="474"/>
        <v/>
      </c>
      <c r="AT429" s="144" t="str">
        <f t="shared" si="501"/>
        <v/>
      </c>
      <c r="AU429" s="145"/>
      <c r="AV429" s="58">
        <f t="shared" si="531"/>
        <v>0</v>
      </c>
      <c r="AW429" s="318">
        <f>SUM(AV$10:AV429)</f>
        <v>0</v>
      </c>
      <c r="AX429" s="319">
        <f t="shared" si="532"/>
        <v>0.1</v>
      </c>
      <c r="AY429" s="144" t="str">
        <f t="shared" si="515"/>
        <v/>
      </c>
      <c r="AZ429" s="144" t="str">
        <f t="shared" si="516"/>
        <v/>
      </c>
      <c r="BA429" s="144"/>
      <c r="BB429" s="146" t="str">
        <f t="shared" si="475"/>
        <v/>
      </c>
      <c r="BC429" s="66" t="str">
        <f t="shared" si="514"/>
        <v/>
      </c>
      <c r="BD429" s="195" t="str">
        <f t="shared" si="476"/>
        <v/>
      </c>
      <c r="BF429" s="283"/>
      <c r="BG429" s="286" t="str">
        <f t="shared" si="477"/>
        <v/>
      </c>
      <c r="BY429" s="211" t="str">
        <f t="shared" si="478"/>
        <v/>
      </c>
      <c r="BZ429" s="150" t="str">
        <f t="shared" si="479"/>
        <v/>
      </c>
      <c r="CB429" s="54" t="str">
        <f t="shared" si="513"/>
        <v/>
      </c>
      <c r="CD429" s="54" t="str">
        <f t="shared" si="480"/>
        <v/>
      </c>
      <c r="CF429" s="54" t="str">
        <f t="shared" si="481"/>
        <v/>
      </c>
      <c r="CH429" s="150" t="str">
        <f t="shared" si="482"/>
        <v/>
      </c>
      <c r="CI429" s="290"/>
      <c r="CJ429" s="150" t="str">
        <f t="shared" si="483"/>
        <v/>
      </c>
      <c r="CK429" s="290"/>
      <c r="CL429" s="54" t="str">
        <f t="shared" si="502"/>
        <v/>
      </c>
      <c r="CM429" s="290"/>
      <c r="CN429" s="150" t="str">
        <f t="shared" si="484"/>
        <v/>
      </c>
      <c r="CO429" s="290"/>
      <c r="CP429" s="150" t="str">
        <f t="shared" si="485"/>
        <v/>
      </c>
      <c r="CQ429" s="290"/>
      <c r="CR429" s="150" t="str">
        <f t="shared" si="486"/>
        <v/>
      </c>
      <c r="CS429" s="290"/>
      <c r="CT429" s="150" t="str">
        <f t="shared" si="487"/>
        <v/>
      </c>
      <c r="CU429" s="150"/>
      <c r="CV429" s="150" t="str">
        <f t="shared" si="488"/>
        <v/>
      </c>
      <c r="CW429" s="94"/>
      <c r="CX429" s="151" t="str">
        <f t="shared" si="529"/>
        <v/>
      </c>
      <c r="CY429" s="151" t="str">
        <f t="shared" si="530"/>
        <v/>
      </c>
      <c r="CZ429" s="152"/>
      <c r="DA429" s="373" t="str">
        <f t="shared" si="503"/>
        <v/>
      </c>
      <c r="DC429" s="153">
        <f t="shared" si="489"/>
        <v>0</v>
      </c>
      <c r="DD429" s="153">
        <f t="shared" si="490"/>
        <v>0</v>
      </c>
      <c r="DE429" s="153">
        <f t="shared" si="491"/>
        <v>0</v>
      </c>
      <c r="DF429" s="158">
        <f t="shared" si="492"/>
        <v>-4.7000000000000002E-3</v>
      </c>
      <c r="DG429" s="159">
        <f t="shared" si="504"/>
        <v>-1.1703000000000001</v>
      </c>
      <c r="DH429" s="158">
        <f t="shared" si="493"/>
        <v>3.1999999999999997E-3</v>
      </c>
      <c r="DI429" s="159">
        <f t="shared" si="505"/>
        <v>0.79679999999999995</v>
      </c>
      <c r="DJ429" s="158">
        <f t="shared" si="494"/>
        <v>-2.7000000000000001E-3</v>
      </c>
      <c r="DK429" s="159">
        <f t="shared" si="506"/>
        <v>-0.67230000000000001</v>
      </c>
      <c r="DL429" s="158">
        <f t="shared" si="495"/>
        <v>1.1999999999999999E-3</v>
      </c>
      <c r="DM429" s="159">
        <f t="shared" si="507"/>
        <v>0.29879999999999995</v>
      </c>
      <c r="DN429" s="158">
        <f t="shared" si="496"/>
        <v>1.46E-2</v>
      </c>
      <c r="DO429" s="159">
        <f t="shared" si="508"/>
        <v>3.6354000000000002</v>
      </c>
      <c r="DP429" s="158">
        <f t="shared" si="497"/>
        <v>-1.2999999999999999E-2</v>
      </c>
      <c r="DQ429" s="159">
        <f t="shared" si="509"/>
        <v>-3.2369999999999997</v>
      </c>
      <c r="DR429" s="158">
        <f t="shared" si="498"/>
        <v>-6.7000000000000002E-3</v>
      </c>
      <c r="DS429" s="159">
        <f t="shared" si="510"/>
        <v>-1.6683000000000001</v>
      </c>
      <c r="DT429" s="158">
        <f t="shared" si="499"/>
        <v>-1.2999999999999999E-2</v>
      </c>
      <c r="DU429" s="159">
        <f t="shared" si="511"/>
        <v>-3.2369999999999997</v>
      </c>
      <c r="DV429" s="158">
        <f t="shared" si="500"/>
        <v>-6.7000000000000002E-3</v>
      </c>
      <c r="DW429" s="160">
        <f t="shared" si="512"/>
        <v>-1.6683000000000001</v>
      </c>
    </row>
    <row r="430" spans="1:127" ht="24.95" customHeight="1" x14ac:dyDescent="0.2">
      <c r="A430" s="272">
        <v>421</v>
      </c>
      <c r="B430" s="336"/>
      <c r="C430" s="332"/>
      <c r="D430" s="333"/>
      <c r="E430" s="334"/>
      <c r="F430" s="335"/>
      <c r="G430" s="334"/>
      <c r="H430" s="371"/>
      <c r="I430" s="334"/>
      <c r="J430" s="334"/>
      <c r="K430" s="334"/>
      <c r="L430" s="334"/>
      <c r="M430" s="334"/>
      <c r="N430" s="334"/>
      <c r="O430" s="337"/>
      <c r="P430" s="337"/>
      <c r="Q430" s="338" t="str">
        <f t="shared" si="463"/>
        <v xml:space="preserve"> </v>
      </c>
      <c r="R430" s="339" t="str">
        <f t="shared" si="464"/>
        <v/>
      </c>
      <c r="S430" s="340" t="str">
        <f t="shared" si="517"/>
        <v/>
      </c>
      <c r="T430" s="341" t="str">
        <f t="shared" si="465"/>
        <v/>
      </c>
      <c r="U430" s="341" t="str">
        <f t="shared" si="466"/>
        <v/>
      </c>
      <c r="V430" s="341" t="str">
        <f t="shared" si="467"/>
        <v/>
      </c>
      <c r="W430" s="341" t="str">
        <f t="shared" si="468"/>
        <v/>
      </c>
      <c r="X430" s="340" t="str">
        <f t="shared" si="518"/>
        <v/>
      </c>
      <c r="Y430" s="342" t="str">
        <f t="shared" si="519"/>
        <v/>
      </c>
      <c r="Z430" s="343" t="str">
        <f t="shared" si="520"/>
        <v/>
      </c>
      <c r="AA430" s="344" t="str">
        <f t="shared" si="521"/>
        <v/>
      </c>
      <c r="AB430" s="345" t="str">
        <f t="shared" si="469"/>
        <v/>
      </c>
      <c r="AC430" s="346" t="str">
        <f t="shared" si="470"/>
        <v/>
      </c>
      <c r="AD430" s="346" t="str">
        <f t="shared" si="471"/>
        <v/>
      </c>
      <c r="AE430" s="344" t="str">
        <f t="shared" si="522"/>
        <v/>
      </c>
      <c r="AF430" s="346" t="str">
        <f t="shared" si="472"/>
        <v/>
      </c>
      <c r="AG430" s="344" t="str">
        <f t="shared" si="523"/>
        <v/>
      </c>
      <c r="AH430" s="344" t="str">
        <f t="shared" si="524"/>
        <v/>
      </c>
      <c r="AI430" s="344" t="str">
        <f t="shared" si="525"/>
        <v/>
      </c>
      <c r="AJ430" s="346" t="str">
        <f t="shared" si="526"/>
        <v/>
      </c>
      <c r="AK430" s="346" t="str">
        <f t="shared" si="527"/>
        <v/>
      </c>
      <c r="AL430" s="347" t="str">
        <f t="shared" si="528"/>
        <v/>
      </c>
      <c r="AM430" s="141"/>
      <c r="AN430" s="141"/>
      <c r="AO430" s="142"/>
      <c r="AP430" s="58">
        <f t="shared" si="473"/>
        <v>0</v>
      </c>
      <c r="AQ430" s="94">
        <f>SUM(AP$10:AP430)</f>
        <v>0</v>
      </c>
      <c r="AR430" s="143">
        <f t="shared" si="462"/>
        <v>0.1</v>
      </c>
      <c r="AS430" s="144" t="str">
        <f t="shared" si="474"/>
        <v/>
      </c>
      <c r="AT430" s="144" t="str">
        <f t="shared" si="501"/>
        <v/>
      </c>
      <c r="AU430" s="145"/>
      <c r="AV430" s="58">
        <f t="shared" si="531"/>
        <v>0</v>
      </c>
      <c r="AW430" s="318">
        <f>SUM(AV$10:AV430)</f>
        <v>0</v>
      </c>
      <c r="AX430" s="319">
        <f t="shared" si="532"/>
        <v>0.1</v>
      </c>
      <c r="AY430" s="144" t="str">
        <f t="shared" si="515"/>
        <v/>
      </c>
      <c r="AZ430" s="144" t="str">
        <f t="shared" si="516"/>
        <v/>
      </c>
      <c r="BA430" s="144"/>
      <c r="BB430" s="146" t="str">
        <f t="shared" si="475"/>
        <v/>
      </c>
      <c r="BC430" s="66" t="str">
        <f t="shared" si="514"/>
        <v/>
      </c>
      <c r="BD430" s="195" t="str">
        <f t="shared" si="476"/>
        <v/>
      </c>
      <c r="BF430" s="283"/>
      <c r="BG430" s="286" t="str">
        <f t="shared" si="477"/>
        <v/>
      </c>
      <c r="BY430" s="211" t="str">
        <f t="shared" si="478"/>
        <v/>
      </c>
      <c r="BZ430" s="150" t="str">
        <f t="shared" si="479"/>
        <v/>
      </c>
      <c r="CB430" s="54" t="str">
        <f t="shared" si="513"/>
        <v/>
      </c>
      <c r="CD430" s="54" t="str">
        <f t="shared" si="480"/>
        <v/>
      </c>
      <c r="CF430" s="54" t="str">
        <f t="shared" si="481"/>
        <v/>
      </c>
      <c r="CH430" s="150" t="str">
        <f t="shared" si="482"/>
        <v/>
      </c>
      <c r="CI430" s="290"/>
      <c r="CJ430" s="150" t="str">
        <f t="shared" si="483"/>
        <v/>
      </c>
      <c r="CK430" s="290"/>
      <c r="CL430" s="54" t="str">
        <f t="shared" si="502"/>
        <v/>
      </c>
      <c r="CM430" s="290"/>
      <c r="CN430" s="150" t="str">
        <f t="shared" si="484"/>
        <v/>
      </c>
      <c r="CO430" s="290"/>
      <c r="CP430" s="150" t="str">
        <f t="shared" si="485"/>
        <v/>
      </c>
      <c r="CQ430" s="290"/>
      <c r="CR430" s="150" t="str">
        <f t="shared" si="486"/>
        <v/>
      </c>
      <c r="CS430" s="290"/>
      <c r="CT430" s="150" t="str">
        <f t="shared" si="487"/>
        <v/>
      </c>
      <c r="CU430" s="150"/>
      <c r="CV430" s="150" t="str">
        <f t="shared" si="488"/>
        <v/>
      </c>
      <c r="CW430" s="94"/>
      <c r="CX430" s="151" t="str">
        <f t="shared" si="529"/>
        <v/>
      </c>
      <c r="CY430" s="151" t="str">
        <f t="shared" si="530"/>
        <v/>
      </c>
      <c r="CZ430" s="152"/>
      <c r="DA430" s="373" t="str">
        <f t="shared" si="503"/>
        <v/>
      </c>
      <c r="DC430" s="153">
        <f t="shared" si="489"/>
        <v>0</v>
      </c>
      <c r="DD430" s="153">
        <f t="shared" si="490"/>
        <v>0</v>
      </c>
      <c r="DE430" s="153">
        <f t="shared" si="491"/>
        <v>0</v>
      </c>
      <c r="DF430" s="158">
        <f t="shared" si="492"/>
        <v>-4.7000000000000002E-3</v>
      </c>
      <c r="DG430" s="159">
        <f t="shared" si="504"/>
        <v>-1.1703000000000001</v>
      </c>
      <c r="DH430" s="158">
        <f t="shared" si="493"/>
        <v>3.1999999999999997E-3</v>
      </c>
      <c r="DI430" s="159">
        <f t="shared" si="505"/>
        <v>0.79679999999999995</v>
      </c>
      <c r="DJ430" s="158">
        <f t="shared" si="494"/>
        <v>-2.7000000000000001E-3</v>
      </c>
      <c r="DK430" s="159">
        <f t="shared" si="506"/>
        <v>-0.67230000000000001</v>
      </c>
      <c r="DL430" s="158">
        <f t="shared" si="495"/>
        <v>1.1999999999999999E-3</v>
      </c>
      <c r="DM430" s="159">
        <f t="shared" si="507"/>
        <v>0.29879999999999995</v>
      </c>
      <c r="DN430" s="158">
        <f t="shared" si="496"/>
        <v>1.46E-2</v>
      </c>
      <c r="DO430" s="159">
        <f t="shared" si="508"/>
        <v>3.6354000000000002</v>
      </c>
      <c r="DP430" s="158">
        <f t="shared" si="497"/>
        <v>-1.2999999999999999E-2</v>
      </c>
      <c r="DQ430" s="159">
        <f t="shared" si="509"/>
        <v>-3.2369999999999997</v>
      </c>
      <c r="DR430" s="158">
        <f t="shared" si="498"/>
        <v>-6.7000000000000002E-3</v>
      </c>
      <c r="DS430" s="159">
        <f t="shared" si="510"/>
        <v>-1.6683000000000001</v>
      </c>
      <c r="DT430" s="158">
        <f t="shared" si="499"/>
        <v>-1.2999999999999999E-2</v>
      </c>
      <c r="DU430" s="159">
        <f t="shared" si="511"/>
        <v>-3.2369999999999997</v>
      </c>
      <c r="DV430" s="158">
        <f t="shared" si="500"/>
        <v>-6.7000000000000002E-3</v>
      </c>
      <c r="DW430" s="160">
        <f t="shared" si="512"/>
        <v>-1.6683000000000001</v>
      </c>
    </row>
    <row r="431" spans="1:127" ht="24.95" customHeight="1" x14ac:dyDescent="0.2">
      <c r="A431" s="272">
        <v>422</v>
      </c>
      <c r="B431" s="336"/>
      <c r="C431" s="332"/>
      <c r="D431" s="333"/>
      <c r="E431" s="334"/>
      <c r="F431" s="335"/>
      <c r="G431" s="334"/>
      <c r="H431" s="371"/>
      <c r="I431" s="334"/>
      <c r="J431" s="334"/>
      <c r="K431" s="334"/>
      <c r="L431" s="334"/>
      <c r="M431" s="334"/>
      <c r="N431" s="334"/>
      <c r="O431" s="337"/>
      <c r="P431" s="337"/>
      <c r="Q431" s="338" t="str">
        <f t="shared" si="463"/>
        <v xml:space="preserve"> </v>
      </c>
      <c r="R431" s="339" t="str">
        <f t="shared" si="464"/>
        <v/>
      </c>
      <c r="S431" s="340" t="str">
        <f t="shared" si="517"/>
        <v/>
      </c>
      <c r="T431" s="341" t="str">
        <f t="shared" si="465"/>
        <v/>
      </c>
      <c r="U431" s="341" t="str">
        <f t="shared" si="466"/>
        <v/>
      </c>
      <c r="V431" s="341" t="str">
        <f t="shared" si="467"/>
        <v/>
      </c>
      <c r="W431" s="341" t="str">
        <f t="shared" si="468"/>
        <v/>
      </c>
      <c r="X431" s="340" t="str">
        <f t="shared" si="518"/>
        <v/>
      </c>
      <c r="Y431" s="342" t="str">
        <f t="shared" si="519"/>
        <v/>
      </c>
      <c r="Z431" s="343" t="str">
        <f t="shared" si="520"/>
        <v/>
      </c>
      <c r="AA431" s="344" t="str">
        <f t="shared" si="521"/>
        <v/>
      </c>
      <c r="AB431" s="345" t="str">
        <f t="shared" si="469"/>
        <v/>
      </c>
      <c r="AC431" s="346" t="str">
        <f t="shared" si="470"/>
        <v/>
      </c>
      <c r="AD431" s="346" t="str">
        <f t="shared" si="471"/>
        <v/>
      </c>
      <c r="AE431" s="344" t="str">
        <f t="shared" si="522"/>
        <v/>
      </c>
      <c r="AF431" s="346" t="str">
        <f t="shared" si="472"/>
        <v/>
      </c>
      <c r="AG431" s="344" t="str">
        <f t="shared" si="523"/>
        <v/>
      </c>
      <c r="AH431" s="344" t="str">
        <f t="shared" si="524"/>
        <v/>
      </c>
      <c r="AI431" s="344" t="str">
        <f t="shared" si="525"/>
        <v/>
      </c>
      <c r="AJ431" s="346" t="str">
        <f t="shared" si="526"/>
        <v/>
      </c>
      <c r="AK431" s="346" t="str">
        <f t="shared" si="527"/>
        <v/>
      </c>
      <c r="AL431" s="347" t="str">
        <f t="shared" si="528"/>
        <v/>
      </c>
      <c r="AM431" s="141"/>
      <c r="AN431" s="141"/>
      <c r="AO431" s="142"/>
      <c r="AP431" s="58">
        <f t="shared" si="473"/>
        <v>0</v>
      </c>
      <c r="AQ431" s="94">
        <f>SUM(AP$10:AP431)</f>
        <v>0</v>
      </c>
      <c r="AR431" s="143">
        <f t="shared" si="462"/>
        <v>0.1</v>
      </c>
      <c r="AS431" s="144" t="str">
        <f t="shared" si="474"/>
        <v/>
      </c>
      <c r="AT431" s="144" t="str">
        <f t="shared" si="501"/>
        <v/>
      </c>
      <c r="AU431" s="145"/>
      <c r="AV431" s="58">
        <f t="shared" si="531"/>
        <v>0</v>
      </c>
      <c r="AW431" s="318">
        <f>SUM(AV$10:AV431)</f>
        <v>0</v>
      </c>
      <c r="AX431" s="319">
        <f t="shared" si="532"/>
        <v>0.1</v>
      </c>
      <c r="AY431" s="144" t="str">
        <f t="shared" si="515"/>
        <v/>
      </c>
      <c r="AZ431" s="144" t="str">
        <f t="shared" si="516"/>
        <v/>
      </c>
      <c r="BA431" s="144"/>
      <c r="BB431" s="146" t="str">
        <f t="shared" si="475"/>
        <v/>
      </c>
      <c r="BC431" s="66" t="str">
        <f t="shared" si="514"/>
        <v/>
      </c>
      <c r="BD431" s="195" t="str">
        <f t="shared" si="476"/>
        <v/>
      </c>
      <c r="BF431" s="283"/>
      <c r="BG431" s="286" t="str">
        <f t="shared" si="477"/>
        <v/>
      </c>
      <c r="BY431" s="211" t="str">
        <f t="shared" si="478"/>
        <v/>
      </c>
      <c r="BZ431" s="150" t="str">
        <f t="shared" si="479"/>
        <v/>
      </c>
      <c r="CB431" s="54" t="str">
        <f t="shared" si="513"/>
        <v/>
      </c>
      <c r="CD431" s="54" t="str">
        <f t="shared" si="480"/>
        <v/>
      </c>
      <c r="CF431" s="54" t="str">
        <f t="shared" si="481"/>
        <v/>
      </c>
      <c r="CH431" s="150" t="str">
        <f t="shared" si="482"/>
        <v/>
      </c>
      <c r="CI431" s="290"/>
      <c r="CJ431" s="150" t="str">
        <f t="shared" si="483"/>
        <v/>
      </c>
      <c r="CK431" s="290"/>
      <c r="CL431" s="54" t="str">
        <f t="shared" si="502"/>
        <v/>
      </c>
      <c r="CM431" s="290"/>
      <c r="CN431" s="150" t="str">
        <f t="shared" si="484"/>
        <v/>
      </c>
      <c r="CO431" s="290"/>
      <c r="CP431" s="150" t="str">
        <f t="shared" si="485"/>
        <v/>
      </c>
      <c r="CQ431" s="290"/>
      <c r="CR431" s="150" t="str">
        <f t="shared" si="486"/>
        <v/>
      </c>
      <c r="CS431" s="290"/>
      <c r="CT431" s="150" t="str">
        <f t="shared" si="487"/>
        <v/>
      </c>
      <c r="CU431" s="150"/>
      <c r="CV431" s="150" t="str">
        <f t="shared" si="488"/>
        <v/>
      </c>
      <c r="CW431" s="94"/>
      <c r="CX431" s="151" t="str">
        <f t="shared" si="529"/>
        <v/>
      </c>
      <c r="CY431" s="151" t="str">
        <f t="shared" si="530"/>
        <v/>
      </c>
      <c r="CZ431" s="152"/>
      <c r="DA431" s="373" t="str">
        <f t="shared" si="503"/>
        <v/>
      </c>
      <c r="DC431" s="153">
        <f t="shared" si="489"/>
        <v>0</v>
      </c>
      <c r="DD431" s="153">
        <f t="shared" si="490"/>
        <v>0</v>
      </c>
      <c r="DE431" s="153">
        <f t="shared" si="491"/>
        <v>0</v>
      </c>
      <c r="DF431" s="158">
        <f t="shared" si="492"/>
        <v>-4.7000000000000002E-3</v>
      </c>
      <c r="DG431" s="159">
        <f t="shared" si="504"/>
        <v>-1.1703000000000001</v>
      </c>
      <c r="DH431" s="158">
        <f t="shared" si="493"/>
        <v>3.1999999999999997E-3</v>
      </c>
      <c r="DI431" s="159">
        <f t="shared" si="505"/>
        <v>0.79679999999999995</v>
      </c>
      <c r="DJ431" s="158">
        <f t="shared" si="494"/>
        <v>-2.7000000000000001E-3</v>
      </c>
      <c r="DK431" s="159">
        <f t="shared" si="506"/>
        <v>-0.67230000000000001</v>
      </c>
      <c r="DL431" s="158">
        <f t="shared" si="495"/>
        <v>1.1999999999999999E-3</v>
      </c>
      <c r="DM431" s="159">
        <f t="shared" si="507"/>
        <v>0.29879999999999995</v>
      </c>
      <c r="DN431" s="158">
        <f t="shared" si="496"/>
        <v>1.46E-2</v>
      </c>
      <c r="DO431" s="159">
        <f t="shared" si="508"/>
        <v>3.6354000000000002</v>
      </c>
      <c r="DP431" s="158">
        <f t="shared" si="497"/>
        <v>-1.2999999999999999E-2</v>
      </c>
      <c r="DQ431" s="159">
        <f t="shared" si="509"/>
        <v>-3.2369999999999997</v>
      </c>
      <c r="DR431" s="158">
        <f t="shared" si="498"/>
        <v>-6.7000000000000002E-3</v>
      </c>
      <c r="DS431" s="159">
        <f t="shared" si="510"/>
        <v>-1.6683000000000001</v>
      </c>
      <c r="DT431" s="158">
        <f t="shared" si="499"/>
        <v>-1.2999999999999999E-2</v>
      </c>
      <c r="DU431" s="159">
        <f t="shared" si="511"/>
        <v>-3.2369999999999997</v>
      </c>
      <c r="DV431" s="158">
        <f t="shared" si="500"/>
        <v>-6.7000000000000002E-3</v>
      </c>
      <c r="DW431" s="160">
        <f t="shared" si="512"/>
        <v>-1.6683000000000001</v>
      </c>
    </row>
    <row r="432" spans="1:127" ht="24.95" customHeight="1" x14ac:dyDescent="0.2">
      <c r="A432" s="272">
        <v>423</v>
      </c>
      <c r="B432" s="336"/>
      <c r="C432" s="332"/>
      <c r="D432" s="333"/>
      <c r="E432" s="334"/>
      <c r="F432" s="335"/>
      <c r="G432" s="334"/>
      <c r="H432" s="371"/>
      <c r="I432" s="334"/>
      <c r="J432" s="334"/>
      <c r="K432" s="334"/>
      <c r="L432" s="334"/>
      <c r="M432" s="334"/>
      <c r="N432" s="334"/>
      <c r="O432" s="337"/>
      <c r="P432" s="337"/>
      <c r="Q432" s="338" t="str">
        <f t="shared" si="463"/>
        <v xml:space="preserve"> </v>
      </c>
      <c r="R432" s="339" t="str">
        <f t="shared" si="464"/>
        <v/>
      </c>
      <c r="S432" s="340" t="str">
        <f t="shared" si="517"/>
        <v/>
      </c>
      <c r="T432" s="341" t="str">
        <f t="shared" si="465"/>
        <v/>
      </c>
      <c r="U432" s="341" t="str">
        <f t="shared" si="466"/>
        <v/>
      </c>
      <c r="V432" s="341" t="str">
        <f t="shared" si="467"/>
        <v/>
      </c>
      <c r="W432" s="341" t="str">
        <f t="shared" si="468"/>
        <v/>
      </c>
      <c r="X432" s="340" t="str">
        <f t="shared" si="518"/>
        <v/>
      </c>
      <c r="Y432" s="342" t="str">
        <f t="shared" si="519"/>
        <v/>
      </c>
      <c r="Z432" s="343" t="str">
        <f t="shared" si="520"/>
        <v/>
      </c>
      <c r="AA432" s="344" t="str">
        <f t="shared" si="521"/>
        <v/>
      </c>
      <c r="AB432" s="345" t="str">
        <f t="shared" si="469"/>
        <v/>
      </c>
      <c r="AC432" s="346" t="str">
        <f t="shared" si="470"/>
        <v/>
      </c>
      <c r="AD432" s="346" t="str">
        <f t="shared" si="471"/>
        <v/>
      </c>
      <c r="AE432" s="344" t="str">
        <f t="shared" si="522"/>
        <v/>
      </c>
      <c r="AF432" s="346" t="str">
        <f t="shared" si="472"/>
        <v/>
      </c>
      <c r="AG432" s="344" t="str">
        <f t="shared" si="523"/>
        <v/>
      </c>
      <c r="AH432" s="344" t="str">
        <f t="shared" si="524"/>
        <v/>
      </c>
      <c r="AI432" s="344" t="str">
        <f t="shared" si="525"/>
        <v/>
      </c>
      <c r="AJ432" s="346" t="str">
        <f t="shared" si="526"/>
        <v/>
      </c>
      <c r="AK432" s="346" t="str">
        <f t="shared" si="527"/>
        <v/>
      </c>
      <c r="AL432" s="347" t="str">
        <f t="shared" si="528"/>
        <v/>
      </c>
      <c r="AM432" s="141"/>
      <c r="AN432" s="141"/>
      <c r="AO432" s="142"/>
      <c r="AP432" s="58">
        <f t="shared" si="473"/>
        <v>0</v>
      </c>
      <c r="AQ432" s="94">
        <f>SUM(AP$10:AP432)</f>
        <v>0</v>
      </c>
      <c r="AR432" s="143">
        <f t="shared" si="462"/>
        <v>0.1</v>
      </c>
      <c r="AS432" s="144" t="str">
        <f t="shared" si="474"/>
        <v/>
      </c>
      <c r="AT432" s="144" t="str">
        <f t="shared" si="501"/>
        <v/>
      </c>
      <c r="AU432" s="145"/>
      <c r="AV432" s="58">
        <f t="shared" si="531"/>
        <v>0</v>
      </c>
      <c r="AW432" s="318">
        <f>SUM(AV$10:AV432)</f>
        <v>0</v>
      </c>
      <c r="AX432" s="319">
        <f t="shared" si="532"/>
        <v>0.1</v>
      </c>
      <c r="AY432" s="144" t="str">
        <f t="shared" si="515"/>
        <v/>
      </c>
      <c r="AZ432" s="144" t="str">
        <f t="shared" si="516"/>
        <v/>
      </c>
      <c r="BA432" s="144"/>
      <c r="BB432" s="146" t="str">
        <f t="shared" si="475"/>
        <v/>
      </c>
      <c r="BC432" s="66" t="str">
        <f t="shared" si="514"/>
        <v/>
      </c>
      <c r="BD432" s="195" t="str">
        <f t="shared" si="476"/>
        <v/>
      </c>
      <c r="BF432" s="283"/>
      <c r="BG432" s="286" t="str">
        <f t="shared" si="477"/>
        <v/>
      </c>
      <c r="BY432" s="211" t="str">
        <f t="shared" si="478"/>
        <v/>
      </c>
      <c r="BZ432" s="150" t="str">
        <f t="shared" si="479"/>
        <v/>
      </c>
      <c r="CB432" s="54" t="str">
        <f t="shared" si="513"/>
        <v/>
      </c>
      <c r="CD432" s="54" t="str">
        <f t="shared" si="480"/>
        <v/>
      </c>
      <c r="CF432" s="54" t="str">
        <f t="shared" si="481"/>
        <v/>
      </c>
      <c r="CH432" s="150" t="str">
        <f t="shared" si="482"/>
        <v/>
      </c>
      <c r="CI432" s="290"/>
      <c r="CJ432" s="150" t="str">
        <f t="shared" si="483"/>
        <v/>
      </c>
      <c r="CK432" s="290"/>
      <c r="CL432" s="54" t="str">
        <f t="shared" si="502"/>
        <v/>
      </c>
      <c r="CM432" s="290"/>
      <c r="CN432" s="150" t="str">
        <f t="shared" si="484"/>
        <v/>
      </c>
      <c r="CO432" s="290"/>
      <c r="CP432" s="150" t="str">
        <f t="shared" si="485"/>
        <v/>
      </c>
      <c r="CQ432" s="290"/>
      <c r="CR432" s="150" t="str">
        <f t="shared" si="486"/>
        <v/>
      </c>
      <c r="CS432" s="290"/>
      <c r="CT432" s="150" t="str">
        <f t="shared" si="487"/>
        <v/>
      </c>
      <c r="CU432" s="150"/>
      <c r="CV432" s="150" t="str">
        <f t="shared" si="488"/>
        <v/>
      </c>
      <c r="CW432" s="94"/>
      <c r="CX432" s="151" t="str">
        <f t="shared" si="529"/>
        <v/>
      </c>
      <c r="CY432" s="151" t="str">
        <f t="shared" si="530"/>
        <v/>
      </c>
      <c r="CZ432" s="152"/>
      <c r="DA432" s="373" t="str">
        <f t="shared" si="503"/>
        <v/>
      </c>
      <c r="DC432" s="153">
        <f t="shared" si="489"/>
        <v>0</v>
      </c>
      <c r="DD432" s="153">
        <f t="shared" si="490"/>
        <v>0</v>
      </c>
      <c r="DE432" s="153">
        <f t="shared" si="491"/>
        <v>0</v>
      </c>
      <c r="DF432" s="158">
        <f t="shared" si="492"/>
        <v>-4.7000000000000002E-3</v>
      </c>
      <c r="DG432" s="159">
        <f t="shared" si="504"/>
        <v>-1.1703000000000001</v>
      </c>
      <c r="DH432" s="158">
        <f t="shared" si="493"/>
        <v>3.1999999999999997E-3</v>
      </c>
      <c r="DI432" s="159">
        <f t="shared" si="505"/>
        <v>0.79679999999999995</v>
      </c>
      <c r="DJ432" s="158">
        <f t="shared" si="494"/>
        <v>-2.7000000000000001E-3</v>
      </c>
      <c r="DK432" s="159">
        <f t="shared" si="506"/>
        <v>-0.67230000000000001</v>
      </c>
      <c r="DL432" s="158">
        <f t="shared" si="495"/>
        <v>1.1999999999999999E-3</v>
      </c>
      <c r="DM432" s="159">
        <f t="shared" si="507"/>
        <v>0.29879999999999995</v>
      </c>
      <c r="DN432" s="158">
        <f t="shared" si="496"/>
        <v>1.46E-2</v>
      </c>
      <c r="DO432" s="159">
        <f t="shared" si="508"/>
        <v>3.6354000000000002</v>
      </c>
      <c r="DP432" s="158">
        <f t="shared" si="497"/>
        <v>-1.2999999999999999E-2</v>
      </c>
      <c r="DQ432" s="159">
        <f t="shared" si="509"/>
        <v>-3.2369999999999997</v>
      </c>
      <c r="DR432" s="158">
        <f t="shared" si="498"/>
        <v>-6.7000000000000002E-3</v>
      </c>
      <c r="DS432" s="159">
        <f t="shared" si="510"/>
        <v>-1.6683000000000001</v>
      </c>
      <c r="DT432" s="158">
        <f t="shared" si="499"/>
        <v>-1.2999999999999999E-2</v>
      </c>
      <c r="DU432" s="159">
        <f t="shared" si="511"/>
        <v>-3.2369999999999997</v>
      </c>
      <c r="DV432" s="158">
        <f t="shared" si="500"/>
        <v>-6.7000000000000002E-3</v>
      </c>
      <c r="DW432" s="160">
        <f t="shared" si="512"/>
        <v>-1.6683000000000001</v>
      </c>
    </row>
    <row r="433" spans="1:127" ht="24.95" customHeight="1" x14ac:dyDescent="0.2">
      <c r="A433" s="272">
        <v>424</v>
      </c>
      <c r="B433" s="336"/>
      <c r="C433" s="332"/>
      <c r="D433" s="333"/>
      <c r="E433" s="334"/>
      <c r="F433" s="335"/>
      <c r="G433" s="334"/>
      <c r="H433" s="371"/>
      <c r="I433" s="334"/>
      <c r="J433" s="334"/>
      <c r="K433" s="334"/>
      <c r="L433" s="334"/>
      <c r="M433" s="334"/>
      <c r="N433" s="334"/>
      <c r="O433" s="337"/>
      <c r="P433" s="337"/>
      <c r="Q433" s="338" t="str">
        <f t="shared" si="463"/>
        <v xml:space="preserve"> </v>
      </c>
      <c r="R433" s="339" t="str">
        <f t="shared" si="464"/>
        <v/>
      </c>
      <c r="S433" s="340" t="str">
        <f t="shared" si="517"/>
        <v/>
      </c>
      <c r="T433" s="341" t="str">
        <f t="shared" si="465"/>
        <v/>
      </c>
      <c r="U433" s="341" t="str">
        <f t="shared" si="466"/>
        <v/>
      </c>
      <c r="V433" s="341" t="str">
        <f t="shared" si="467"/>
        <v/>
      </c>
      <c r="W433" s="341" t="str">
        <f t="shared" si="468"/>
        <v/>
      </c>
      <c r="X433" s="340" t="str">
        <f t="shared" si="518"/>
        <v/>
      </c>
      <c r="Y433" s="342" t="str">
        <f t="shared" si="519"/>
        <v/>
      </c>
      <c r="Z433" s="343" t="str">
        <f t="shared" si="520"/>
        <v/>
      </c>
      <c r="AA433" s="344" t="str">
        <f t="shared" si="521"/>
        <v/>
      </c>
      <c r="AB433" s="345" t="str">
        <f t="shared" si="469"/>
        <v/>
      </c>
      <c r="AC433" s="346" t="str">
        <f t="shared" si="470"/>
        <v/>
      </c>
      <c r="AD433" s="346" t="str">
        <f t="shared" si="471"/>
        <v/>
      </c>
      <c r="AE433" s="344" t="str">
        <f t="shared" si="522"/>
        <v/>
      </c>
      <c r="AF433" s="346" t="str">
        <f t="shared" si="472"/>
        <v/>
      </c>
      <c r="AG433" s="344" t="str">
        <f t="shared" si="523"/>
        <v/>
      </c>
      <c r="AH433" s="344" t="str">
        <f t="shared" si="524"/>
        <v/>
      </c>
      <c r="AI433" s="344" t="str">
        <f t="shared" si="525"/>
        <v/>
      </c>
      <c r="AJ433" s="346" t="str">
        <f t="shared" si="526"/>
        <v/>
      </c>
      <c r="AK433" s="346" t="str">
        <f t="shared" si="527"/>
        <v/>
      </c>
      <c r="AL433" s="347" t="str">
        <f t="shared" si="528"/>
        <v/>
      </c>
      <c r="AM433" s="141"/>
      <c r="AN433" s="141"/>
      <c r="AO433" s="142"/>
      <c r="AP433" s="58">
        <f t="shared" si="473"/>
        <v>0</v>
      </c>
      <c r="AQ433" s="94">
        <f>SUM(AP$10:AP433)</f>
        <v>0</v>
      </c>
      <c r="AR433" s="143">
        <f t="shared" si="462"/>
        <v>0.1</v>
      </c>
      <c r="AS433" s="144" t="str">
        <f t="shared" si="474"/>
        <v/>
      </c>
      <c r="AT433" s="144" t="str">
        <f t="shared" si="501"/>
        <v/>
      </c>
      <c r="AU433" s="145"/>
      <c r="AV433" s="58">
        <f t="shared" si="531"/>
        <v>0</v>
      </c>
      <c r="AW433" s="318">
        <f>SUM(AV$10:AV433)</f>
        <v>0</v>
      </c>
      <c r="AX433" s="319">
        <f t="shared" si="532"/>
        <v>0.1</v>
      </c>
      <c r="AY433" s="144" t="str">
        <f t="shared" si="515"/>
        <v/>
      </c>
      <c r="AZ433" s="144" t="str">
        <f t="shared" si="516"/>
        <v/>
      </c>
      <c r="BA433" s="144"/>
      <c r="BB433" s="146" t="str">
        <f t="shared" si="475"/>
        <v/>
      </c>
      <c r="BC433" s="66" t="str">
        <f t="shared" si="514"/>
        <v/>
      </c>
      <c r="BD433" s="195" t="str">
        <f t="shared" si="476"/>
        <v/>
      </c>
      <c r="BF433" s="283"/>
      <c r="BG433" s="286" t="str">
        <f t="shared" si="477"/>
        <v/>
      </c>
      <c r="BY433" s="211" t="str">
        <f t="shared" si="478"/>
        <v/>
      </c>
      <c r="BZ433" s="150" t="str">
        <f t="shared" si="479"/>
        <v/>
      </c>
      <c r="CB433" s="54" t="str">
        <f t="shared" si="513"/>
        <v/>
      </c>
      <c r="CD433" s="54" t="str">
        <f t="shared" si="480"/>
        <v/>
      </c>
      <c r="CF433" s="54" t="str">
        <f t="shared" si="481"/>
        <v/>
      </c>
      <c r="CH433" s="150" t="str">
        <f t="shared" si="482"/>
        <v/>
      </c>
      <c r="CI433" s="290"/>
      <c r="CJ433" s="150" t="str">
        <f t="shared" si="483"/>
        <v/>
      </c>
      <c r="CK433" s="290"/>
      <c r="CL433" s="54" t="str">
        <f t="shared" si="502"/>
        <v/>
      </c>
      <c r="CM433" s="290"/>
      <c r="CN433" s="150" t="str">
        <f t="shared" si="484"/>
        <v/>
      </c>
      <c r="CO433" s="290"/>
      <c r="CP433" s="150" t="str">
        <f t="shared" si="485"/>
        <v/>
      </c>
      <c r="CQ433" s="290"/>
      <c r="CR433" s="150" t="str">
        <f t="shared" si="486"/>
        <v/>
      </c>
      <c r="CS433" s="290"/>
      <c r="CT433" s="150" t="str">
        <f t="shared" si="487"/>
        <v/>
      </c>
      <c r="CU433" s="150"/>
      <c r="CV433" s="150" t="str">
        <f t="shared" si="488"/>
        <v/>
      </c>
      <c r="CW433" s="94"/>
      <c r="CX433" s="151" t="str">
        <f t="shared" si="529"/>
        <v/>
      </c>
      <c r="CY433" s="151" t="str">
        <f t="shared" si="530"/>
        <v/>
      </c>
      <c r="CZ433" s="152"/>
      <c r="DA433" s="373" t="str">
        <f t="shared" si="503"/>
        <v/>
      </c>
      <c r="DC433" s="153">
        <f t="shared" si="489"/>
        <v>0</v>
      </c>
      <c r="DD433" s="153">
        <f t="shared" si="490"/>
        <v>0</v>
      </c>
      <c r="DE433" s="153">
        <f t="shared" si="491"/>
        <v>0</v>
      </c>
      <c r="DF433" s="158">
        <f t="shared" si="492"/>
        <v>-4.7000000000000002E-3</v>
      </c>
      <c r="DG433" s="159">
        <f t="shared" si="504"/>
        <v>-1.1703000000000001</v>
      </c>
      <c r="DH433" s="158">
        <f t="shared" si="493"/>
        <v>3.1999999999999997E-3</v>
      </c>
      <c r="DI433" s="159">
        <f t="shared" si="505"/>
        <v>0.79679999999999995</v>
      </c>
      <c r="DJ433" s="158">
        <f t="shared" si="494"/>
        <v>-2.7000000000000001E-3</v>
      </c>
      <c r="DK433" s="159">
        <f t="shared" si="506"/>
        <v>-0.67230000000000001</v>
      </c>
      <c r="DL433" s="158">
        <f t="shared" si="495"/>
        <v>1.1999999999999999E-3</v>
      </c>
      <c r="DM433" s="159">
        <f t="shared" si="507"/>
        <v>0.29879999999999995</v>
      </c>
      <c r="DN433" s="158">
        <f t="shared" si="496"/>
        <v>1.46E-2</v>
      </c>
      <c r="DO433" s="159">
        <f t="shared" si="508"/>
        <v>3.6354000000000002</v>
      </c>
      <c r="DP433" s="158">
        <f t="shared" si="497"/>
        <v>-1.2999999999999999E-2</v>
      </c>
      <c r="DQ433" s="159">
        <f t="shared" si="509"/>
        <v>-3.2369999999999997</v>
      </c>
      <c r="DR433" s="158">
        <f t="shared" si="498"/>
        <v>-6.7000000000000002E-3</v>
      </c>
      <c r="DS433" s="159">
        <f t="shared" si="510"/>
        <v>-1.6683000000000001</v>
      </c>
      <c r="DT433" s="158">
        <f t="shared" si="499"/>
        <v>-1.2999999999999999E-2</v>
      </c>
      <c r="DU433" s="159">
        <f t="shared" si="511"/>
        <v>-3.2369999999999997</v>
      </c>
      <c r="DV433" s="158">
        <f t="shared" si="500"/>
        <v>-6.7000000000000002E-3</v>
      </c>
      <c r="DW433" s="160">
        <f t="shared" si="512"/>
        <v>-1.6683000000000001</v>
      </c>
    </row>
    <row r="434" spans="1:127" ht="24.95" customHeight="1" x14ac:dyDescent="0.2">
      <c r="A434" s="272">
        <v>425</v>
      </c>
      <c r="B434" s="336"/>
      <c r="C434" s="332"/>
      <c r="D434" s="333"/>
      <c r="E434" s="334"/>
      <c r="F434" s="335"/>
      <c r="G434" s="334"/>
      <c r="H434" s="371"/>
      <c r="I434" s="334"/>
      <c r="J434" s="334"/>
      <c r="K434" s="334"/>
      <c r="L434" s="334"/>
      <c r="M434" s="334"/>
      <c r="N434" s="334"/>
      <c r="O434" s="337"/>
      <c r="P434" s="337"/>
      <c r="Q434" s="338" t="str">
        <f t="shared" si="463"/>
        <v xml:space="preserve"> </v>
      </c>
      <c r="R434" s="339" t="str">
        <f t="shared" si="464"/>
        <v/>
      </c>
      <c r="S434" s="340" t="str">
        <f t="shared" si="517"/>
        <v/>
      </c>
      <c r="T434" s="341" t="str">
        <f t="shared" si="465"/>
        <v/>
      </c>
      <c r="U434" s="341" t="str">
        <f t="shared" si="466"/>
        <v/>
      </c>
      <c r="V434" s="341" t="str">
        <f t="shared" si="467"/>
        <v/>
      </c>
      <c r="W434" s="341" t="str">
        <f t="shared" si="468"/>
        <v/>
      </c>
      <c r="X434" s="340" t="str">
        <f t="shared" si="518"/>
        <v/>
      </c>
      <c r="Y434" s="342" t="str">
        <f t="shared" si="519"/>
        <v/>
      </c>
      <c r="Z434" s="343" t="str">
        <f t="shared" si="520"/>
        <v/>
      </c>
      <c r="AA434" s="344" t="str">
        <f t="shared" si="521"/>
        <v/>
      </c>
      <c r="AB434" s="345" t="str">
        <f t="shared" si="469"/>
        <v/>
      </c>
      <c r="AC434" s="346" t="str">
        <f t="shared" si="470"/>
        <v/>
      </c>
      <c r="AD434" s="346" t="str">
        <f t="shared" si="471"/>
        <v/>
      </c>
      <c r="AE434" s="344" t="str">
        <f t="shared" si="522"/>
        <v/>
      </c>
      <c r="AF434" s="346" t="str">
        <f t="shared" si="472"/>
        <v/>
      </c>
      <c r="AG434" s="344" t="str">
        <f t="shared" si="523"/>
        <v/>
      </c>
      <c r="AH434" s="344" t="str">
        <f t="shared" si="524"/>
        <v/>
      </c>
      <c r="AI434" s="344" t="str">
        <f t="shared" si="525"/>
        <v/>
      </c>
      <c r="AJ434" s="346" t="str">
        <f t="shared" si="526"/>
        <v/>
      </c>
      <c r="AK434" s="346" t="str">
        <f t="shared" si="527"/>
        <v/>
      </c>
      <c r="AL434" s="347" t="str">
        <f t="shared" si="528"/>
        <v/>
      </c>
      <c r="AM434" s="141"/>
      <c r="AN434" s="141"/>
      <c r="AO434" s="142"/>
      <c r="AP434" s="58">
        <f t="shared" si="473"/>
        <v>0</v>
      </c>
      <c r="AQ434" s="94">
        <f>SUM(AP$10:AP434)</f>
        <v>0</v>
      </c>
      <c r="AR434" s="143">
        <f t="shared" si="462"/>
        <v>0.1</v>
      </c>
      <c r="AS434" s="144" t="str">
        <f t="shared" si="474"/>
        <v/>
      </c>
      <c r="AT434" s="144" t="str">
        <f t="shared" si="501"/>
        <v/>
      </c>
      <c r="AU434" s="145"/>
      <c r="AV434" s="58">
        <f t="shared" si="531"/>
        <v>0</v>
      </c>
      <c r="AW434" s="318">
        <f>SUM(AV$10:AV434)</f>
        <v>0</v>
      </c>
      <c r="AX434" s="319">
        <f t="shared" si="532"/>
        <v>0.1</v>
      </c>
      <c r="AY434" s="144" t="str">
        <f t="shared" si="515"/>
        <v/>
      </c>
      <c r="AZ434" s="144" t="str">
        <f t="shared" si="516"/>
        <v/>
      </c>
      <c r="BA434" s="144"/>
      <c r="BB434" s="146" t="str">
        <f t="shared" si="475"/>
        <v/>
      </c>
      <c r="BC434" s="66" t="str">
        <f t="shared" si="514"/>
        <v/>
      </c>
      <c r="BD434" s="195" t="str">
        <f t="shared" si="476"/>
        <v/>
      </c>
      <c r="BF434" s="283"/>
      <c r="BG434" s="286" t="str">
        <f t="shared" si="477"/>
        <v/>
      </c>
      <c r="BY434" s="211" t="str">
        <f t="shared" si="478"/>
        <v/>
      </c>
      <c r="BZ434" s="150" t="str">
        <f t="shared" si="479"/>
        <v/>
      </c>
      <c r="CB434" s="54" t="str">
        <f t="shared" si="513"/>
        <v/>
      </c>
      <c r="CD434" s="54" t="str">
        <f t="shared" si="480"/>
        <v/>
      </c>
      <c r="CF434" s="54" t="str">
        <f t="shared" si="481"/>
        <v/>
      </c>
      <c r="CH434" s="150" t="str">
        <f t="shared" si="482"/>
        <v/>
      </c>
      <c r="CI434" s="290"/>
      <c r="CJ434" s="150" t="str">
        <f t="shared" si="483"/>
        <v/>
      </c>
      <c r="CK434" s="290"/>
      <c r="CL434" s="54" t="str">
        <f t="shared" si="502"/>
        <v/>
      </c>
      <c r="CM434" s="290"/>
      <c r="CN434" s="150" t="str">
        <f t="shared" si="484"/>
        <v/>
      </c>
      <c r="CO434" s="290"/>
      <c r="CP434" s="150" t="str">
        <f t="shared" si="485"/>
        <v/>
      </c>
      <c r="CQ434" s="290"/>
      <c r="CR434" s="150" t="str">
        <f t="shared" si="486"/>
        <v/>
      </c>
      <c r="CS434" s="290"/>
      <c r="CT434" s="150" t="str">
        <f t="shared" si="487"/>
        <v/>
      </c>
      <c r="CU434" s="150"/>
      <c r="CV434" s="150" t="str">
        <f t="shared" si="488"/>
        <v/>
      </c>
      <c r="CW434" s="94"/>
      <c r="CX434" s="151" t="str">
        <f t="shared" si="529"/>
        <v/>
      </c>
      <c r="CY434" s="151" t="str">
        <f t="shared" si="530"/>
        <v/>
      </c>
      <c r="CZ434" s="152"/>
      <c r="DA434" s="373" t="str">
        <f t="shared" si="503"/>
        <v/>
      </c>
      <c r="DC434" s="153">
        <f t="shared" si="489"/>
        <v>0</v>
      </c>
      <c r="DD434" s="153">
        <f t="shared" si="490"/>
        <v>0</v>
      </c>
      <c r="DE434" s="153">
        <f t="shared" si="491"/>
        <v>0</v>
      </c>
      <c r="DF434" s="158">
        <f t="shared" si="492"/>
        <v>-4.7000000000000002E-3</v>
      </c>
      <c r="DG434" s="159">
        <f t="shared" si="504"/>
        <v>-1.1703000000000001</v>
      </c>
      <c r="DH434" s="158">
        <f t="shared" si="493"/>
        <v>3.1999999999999997E-3</v>
      </c>
      <c r="DI434" s="159">
        <f t="shared" si="505"/>
        <v>0.79679999999999995</v>
      </c>
      <c r="DJ434" s="158">
        <f t="shared" si="494"/>
        <v>-2.7000000000000001E-3</v>
      </c>
      <c r="DK434" s="159">
        <f t="shared" si="506"/>
        <v>-0.67230000000000001</v>
      </c>
      <c r="DL434" s="158">
        <f t="shared" si="495"/>
        <v>1.1999999999999999E-3</v>
      </c>
      <c r="DM434" s="159">
        <f t="shared" si="507"/>
        <v>0.29879999999999995</v>
      </c>
      <c r="DN434" s="158">
        <f t="shared" si="496"/>
        <v>1.46E-2</v>
      </c>
      <c r="DO434" s="159">
        <f t="shared" si="508"/>
        <v>3.6354000000000002</v>
      </c>
      <c r="DP434" s="158">
        <f t="shared" si="497"/>
        <v>-1.2999999999999999E-2</v>
      </c>
      <c r="DQ434" s="159">
        <f t="shared" si="509"/>
        <v>-3.2369999999999997</v>
      </c>
      <c r="DR434" s="158">
        <f t="shared" si="498"/>
        <v>-6.7000000000000002E-3</v>
      </c>
      <c r="DS434" s="159">
        <f t="shared" si="510"/>
        <v>-1.6683000000000001</v>
      </c>
      <c r="DT434" s="158">
        <f t="shared" si="499"/>
        <v>-1.2999999999999999E-2</v>
      </c>
      <c r="DU434" s="159">
        <f t="shared" si="511"/>
        <v>-3.2369999999999997</v>
      </c>
      <c r="DV434" s="158">
        <f t="shared" si="500"/>
        <v>-6.7000000000000002E-3</v>
      </c>
      <c r="DW434" s="160">
        <f t="shared" si="512"/>
        <v>-1.6683000000000001</v>
      </c>
    </row>
    <row r="435" spans="1:127" ht="24.95" customHeight="1" x14ac:dyDescent="0.2">
      <c r="A435" s="272">
        <v>426</v>
      </c>
      <c r="B435" s="336"/>
      <c r="C435" s="332"/>
      <c r="D435" s="333"/>
      <c r="E435" s="334"/>
      <c r="F435" s="335"/>
      <c r="G435" s="334"/>
      <c r="H435" s="371"/>
      <c r="I435" s="334"/>
      <c r="J435" s="334"/>
      <c r="K435" s="334"/>
      <c r="L435" s="334"/>
      <c r="M435" s="334"/>
      <c r="N435" s="334"/>
      <c r="O435" s="337"/>
      <c r="P435" s="337"/>
      <c r="Q435" s="338" t="str">
        <f t="shared" si="463"/>
        <v xml:space="preserve"> </v>
      </c>
      <c r="R435" s="339" t="str">
        <f t="shared" si="464"/>
        <v/>
      </c>
      <c r="S435" s="340" t="str">
        <f t="shared" si="517"/>
        <v/>
      </c>
      <c r="T435" s="341" t="str">
        <f t="shared" si="465"/>
        <v/>
      </c>
      <c r="U435" s="341" t="str">
        <f t="shared" si="466"/>
        <v/>
      </c>
      <c r="V435" s="341" t="str">
        <f t="shared" si="467"/>
        <v/>
      </c>
      <c r="W435" s="341" t="str">
        <f t="shared" si="468"/>
        <v/>
      </c>
      <c r="X435" s="340" t="str">
        <f t="shared" si="518"/>
        <v/>
      </c>
      <c r="Y435" s="342" t="str">
        <f t="shared" si="519"/>
        <v/>
      </c>
      <c r="Z435" s="343" t="str">
        <f t="shared" si="520"/>
        <v/>
      </c>
      <c r="AA435" s="344" t="str">
        <f t="shared" si="521"/>
        <v/>
      </c>
      <c r="AB435" s="345" t="str">
        <f t="shared" si="469"/>
        <v/>
      </c>
      <c r="AC435" s="346" t="str">
        <f t="shared" si="470"/>
        <v/>
      </c>
      <c r="AD435" s="346" t="str">
        <f t="shared" si="471"/>
        <v/>
      </c>
      <c r="AE435" s="344" t="str">
        <f t="shared" si="522"/>
        <v/>
      </c>
      <c r="AF435" s="346" t="str">
        <f t="shared" si="472"/>
        <v/>
      </c>
      <c r="AG435" s="344" t="str">
        <f t="shared" si="523"/>
        <v/>
      </c>
      <c r="AH435" s="344" t="str">
        <f t="shared" si="524"/>
        <v/>
      </c>
      <c r="AI435" s="344" t="str">
        <f t="shared" si="525"/>
        <v/>
      </c>
      <c r="AJ435" s="346" t="str">
        <f t="shared" si="526"/>
        <v/>
      </c>
      <c r="AK435" s="346" t="str">
        <f t="shared" si="527"/>
        <v/>
      </c>
      <c r="AL435" s="347" t="str">
        <f t="shared" si="528"/>
        <v/>
      </c>
      <c r="AM435" s="141"/>
      <c r="AN435" s="141"/>
      <c r="AO435" s="142"/>
      <c r="AP435" s="58">
        <f t="shared" si="473"/>
        <v>0</v>
      </c>
      <c r="AQ435" s="94">
        <f>SUM(AP$10:AP435)</f>
        <v>0</v>
      </c>
      <c r="AR435" s="143">
        <f t="shared" ref="AR435:AR498" si="533">IF(AP435&gt;0,AQ435,AQ435+0.1)</f>
        <v>0.1</v>
      </c>
      <c r="AS435" s="144" t="str">
        <f t="shared" si="474"/>
        <v/>
      </c>
      <c r="AT435" s="144" t="str">
        <f t="shared" si="501"/>
        <v/>
      </c>
      <c r="AU435" s="145"/>
      <c r="AV435" s="58">
        <f t="shared" si="531"/>
        <v>0</v>
      </c>
      <c r="AW435" s="318">
        <f>SUM(AV$10:AV435)</f>
        <v>0</v>
      </c>
      <c r="AX435" s="319">
        <f t="shared" si="532"/>
        <v>0.1</v>
      </c>
      <c r="AY435" s="144" t="str">
        <f t="shared" si="515"/>
        <v/>
      </c>
      <c r="AZ435" s="144" t="str">
        <f t="shared" si="516"/>
        <v/>
      </c>
      <c r="BA435" s="144"/>
      <c r="BB435" s="146" t="str">
        <f t="shared" si="475"/>
        <v/>
      </c>
      <c r="BC435" s="66" t="str">
        <f t="shared" si="514"/>
        <v/>
      </c>
      <c r="BD435" s="195" t="str">
        <f t="shared" si="476"/>
        <v/>
      </c>
      <c r="BF435" s="283"/>
      <c r="BG435" s="286" t="str">
        <f t="shared" si="477"/>
        <v/>
      </c>
      <c r="BY435" s="211" t="str">
        <f t="shared" si="478"/>
        <v/>
      </c>
      <c r="BZ435" s="150" t="str">
        <f t="shared" si="479"/>
        <v/>
      </c>
      <c r="CB435" s="54" t="str">
        <f t="shared" si="513"/>
        <v/>
      </c>
      <c r="CD435" s="54" t="str">
        <f t="shared" si="480"/>
        <v/>
      </c>
      <c r="CF435" s="54" t="str">
        <f t="shared" si="481"/>
        <v/>
      </c>
      <c r="CH435" s="150" t="str">
        <f t="shared" si="482"/>
        <v/>
      </c>
      <c r="CI435" s="290"/>
      <c r="CJ435" s="150" t="str">
        <f t="shared" si="483"/>
        <v/>
      </c>
      <c r="CK435" s="290"/>
      <c r="CL435" s="54" t="str">
        <f t="shared" si="502"/>
        <v/>
      </c>
      <c r="CM435" s="290"/>
      <c r="CN435" s="150" t="str">
        <f t="shared" si="484"/>
        <v/>
      </c>
      <c r="CO435" s="290"/>
      <c r="CP435" s="150" t="str">
        <f t="shared" si="485"/>
        <v/>
      </c>
      <c r="CQ435" s="290"/>
      <c r="CR435" s="150" t="str">
        <f t="shared" si="486"/>
        <v/>
      </c>
      <c r="CS435" s="290"/>
      <c r="CT435" s="150" t="str">
        <f t="shared" si="487"/>
        <v/>
      </c>
      <c r="CU435" s="150"/>
      <c r="CV435" s="150" t="str">
        <f t="shared" si="488"/>
        <v/>
      </c>
      <c r="CW435" s="94"/>
      <c r="CX435" s="151" t="str">
        <f t="shared" si="529"/>
        <v/>
      </c>
      <c r="CY435" s="151" t="str">
        <f t="shared" si="530"/>
        <v/>
      </c>
      <c r="CZ435" s="152"/>
      <c r="DA435" s="373" t="str">
        <f t="shared" si="503"/>
        <v/>
      </c>
      <c r="DC435" s="153">
        <f t="shared" si="489"/>
        <v>0</v>
      </c>
      <c r="DD435" s="153">
        <f t="shared" si="490"/>
        <v>0</v>
      </c>
      <c r="DE435" s="153">
        <f t="shared" si="491"/>
        <v>0</v>
      </c>
      <c r="DF435" s="158">
        <f t="shared" si="492"/>
        <v>-4.7000000000000002E-3</v>
      </c>
      <c r="DG435" s="159">
        <f t="shared" si="504"/>
        <v>-1.1703000000000001</v>
      </c>
      <c r="DH435" s="158">
        <f t="shared" si="493"/>
        <v>3.1999999999999997E-3</v>
      </c>
      <c r="DI435" s="159">
        <f t="shared" si="505"/>
        <v>0.79679999999999995</v>
      </c>
      <c r="DJ435" s="158">
        <f t="shared" si="494"/>
        <v>-2.7000000000000001E-3</v>
      </c>
      <c r="DK435" s="159">
        <f t="shared" si="506"/>
        <v>-0.67230000000000001</v>
      </c>
      <c r="DL435" s="158">
        <f t="shared" si="495"/>
        <v>1.1999999999999999E-3</v>
      </c>
      <c r="DM435" s="159">
        <f t="shared" si="507"/>
        <v>0.29879999999999995</v>
      </c>
      <c r="DN435" s="158">
        <f t="shared" si="496"/>
        <v>1.46E-2</v>
      </c>
      <c r="DO435" s="159">
        <f t="shared" si="508"/>
        <v>3.6354000000000002</v>
      </c>
      <c r="DP435" s="158">
        <f t="shared" si="497"/>
        <v>-1.2999999999999999E-2</v>
      </c>
      <c r="DQ435" s="159">
        <f t="shared" si="509"/>
        <v>-3.2369999999999997</v>
      </c>
      <c r="DR435" s="158">
        <f t="shared" si="498"/>
        <v>-6.7000000000000002E-3</v>
      </c>
      <c r="DS435" s="159">
        <f t="shared" si="510"/>
        <v>-1.6683000000000001</v>
      </c>
      <c r="DT435" s="158">
        <f t="shared" si="499"/>
        <v>-1.2999999999999999E-2</v>
      </c>
      <c r="DU435" s="159">
        <f t="shared" si="511"/>
        <v>-3.2369999999999997</v>
      </c>
      <c r="DV435" s="158">
        <f t="shared" si="500"/>
        <v>-6.7000000000000002E-3</v>
      </c>
      <c r="DW435" s="160">
        <f t="shared" si="512"/>
        <v>-1.6683000000000001</v>
      </c>
    </row>
    <row r="436" spans="1:127" ht="24.95" customHeight="1" x14ac:dyDescent="0.2">
      <c r="A436" s="272">
        <v>427</v>
      </c>
      <c r="B436" s="336"/>
      <c r="C436" s="332"/>
      <c r="D436" s="333"/>
      <c r="E436" s="334"/>
      <c r="F436" s="335"/>
      <c r="G436" s="334"/>
      <c r="H436" s="371"/>
      <c r="I436" s="334"/>
      <c r="J436" s="334"/>
      <c r="K436" s="334"/>
      <c r="L436" s="334"/>
      <c r="M436" s="334"/>
      <c r="N436" s="334"/>
      <c r="O436" s="337"/>
      <c r="P436" s="337"/>
      <c r="Q436" s="338" t="str">
        <f t="shared" si="463"/>
        <v xml:space="preserve"> </v>
      </c>
      <c r="R436" s="339" t="str">
        <f t="shared" si="464"/>
        <v/>
      </c>
      <c r="S436" s="340" t="str">
        <f t="shared" si="517"/>
        <v/>
      </c>
      <c r="T436" s="341" t="str">
        <f t="shared" si="465"/>
        <v/>
      </c>
      <c r="U436" s="341" t="str">
        <f t="shared" si="466"/>
        <v/>
      </c>
      <c r="V436" s="341" t="str">
        <f t="shared" si="467"/>
        <v/>
      </c>
      <c r="W436" s="341" t="str">
        <f t="shared" si="468"/>
        <v/>
      </c>
      <c r="X436" s="340" t="str">
        <f t="shared" si="518"/>
        <v/>
      </c>
      <c r="Y436" s="342" t="str">
        <f t="shared" si="519"/>
        <v/>
      </c>
      <c r="Z436" s="343" t="str">
        <f t="shared" si="520"/>
        <v/>
      </c>
      <c r="AA436" s="344" t="str">
        <f t="shared" si="521"/>
        <v/>
      </c>
      <c r="AB436" s="345" t="str">
        <f t="shared" si="469"/>
        <v/>
      </c>
      <c r="AC436" s="346" t="str">
        <f t="shared" si="470"/>
        <v/>
      </c>
      <c r="AD436" s="346" t="str">
        <f t="shared" si="471"/>
        <v/>
      </c>
      <c r="AE436" s="344" t="str">
        <f t="shared" si="522"/>
        <v/>
      </c>
      <c r="AF436" s="346" t="str">
        <f t="shared" si="472"/>
        <v/>
      </c>
      <c r="AG436" s="344" t="str">
        <f t="shared" si="523"/>
        <v/>
      </c>
      <c r="AH436" s="344" t="str">
        <f t="shared" si="524"/>
        <v/>
      </c>
      <c r="AI436" s="344" t="str">
        <f t="shared" si="525"/>
        <v/>
      </c>
      <c r="AJ436" s="346" t="str">
        <f t="shared" si="526"/>
        <v/>
      </c>
      <c r="AK436" s="346" t="str">
        <f t="shared" si="527"/>
        <v/>
      </c>
      <c r="AL436" s="347" t="str">
        <f t="shared" si="528"/>
        <v/>
      </c>
      <c r="AM436" s="141"/>
      <c r="AN436" s="141"/>
      <c r="AO436" s="142"/>
      <c r="AP436" s="58">
        <f t="shared" si="473"/>
        <v>0</v>
      </c>
      <c r="AQ436" s="94">
        <f>SUM(AP$10:AP436)</f>
        <v>0</v>
      </c>
      <c r="AR436" s="143">
        <f t="shared" si="533"/>
        <v>0.1</v>
      </c>
      <c r="AS436" s="144" t="str">
        <f t="shared" si="474"/>
        <v/>
      </c>
      <c r="AT436" s="144" t="str">
        <f t="shared" si="501"/>
        <v/>
      </c>
      <c r="AU436" s="145"/>
      <c r="AV436" s="58">
        <f t="shared" si="531"/>
        <v>0</v>
      </c>
      <c r="AW436" s="318">
        <f>SUM(AV$10:AV436)</f>
        <v>0</v>
      </c>
      <c r="AX436" s="319">
        <f t="shared" si="532"/>
        <v>0.1</v>
      </c>
      <c r="AY436" s="144" t="str">
        <f t="shared" si="515"/>
        <v/>
      </c>
      <c r="AZ436" s="144" t="str">
        <f t="shared" si="516"/>
        <v/>
      </c>
      <c r="BA436" s="144"/>
      <c r="BB436" s="146" t="str">
        <f t="shared" si="475"/>
        <v/>
      </c>
      <c r="BC436" s="66" t="str">
        <f t="shared" si="514"/>
        <v/>
      </c>
      <c r="BD436" s="195" t="str">
        <f t="shared" si="476"/>
        <v/>
      </c>
      <c r="BF436" s="283"/>
      <c r="BG436" s="286" t="str">
        <f t="shared" si="477"/>
        <v/>
      </c>
      <c r="BY436" s="211" t="str">
        <f t="shared" si="478"/>
        <v/>
      </c>
      <c r="BZ436" s="150" t="str">
        <f t="shared" si="479"/>
        <v/>
      </c>
      <c r="CB436" s="54" t="str">
        <f t="shared" si="513"/>
        <v/>
      </c>
      <c r="CD436" s="54" t="str">
        <f t="shared" si="480"/>
        <v/>
      </c>
      <c r="CF436" s="54" t="str">
        <f t="shared" si="481"/>
        <v/>
      </c>
      <c r="CH436" s="150" t="str">
        <f t="shared" si="482"/>
        <v/>
      </c>
      <c r="CI436" s="290"/>
      <c r="CJ436" s="150" t="str">
        <f t="shared" si="483"/>
        <v/>
      </c>
      <c r="CK436" s="290"/>
      <c r="CL436" s="54" t="str">
        <f t="shared" si="502"/>
        <v/>
      </c>
      <c r="CM436" s="290"/>
      <c r="CN436" s="150" t="str">
        <f t="shared" si="484"/>
        <v/>
      </c>
      <c r="CO436" s="290"/>
      <c r="CP436" s="150" t="str">
        <f t="shared" si="485"/>
        <v/>
      </c>
      <c r="CQ436" s="290"/>
      <c r="CR436" s="150" t="str">
        <f t="shared" si="486"/>
        <v/>
      </c>
      <c r="CS436" s="290"/>
      <c r="CT436" s="150" t="str">
        <f t="shared" si="487"/>
        <v/>
      </c>
      <c r="CU436" s="150"/>
      <c r="CV436" s="150" t="str">
        <f t="shared" si="488"/>
        <v/>
      </c>
      <c r="CW436" s="94"/>
      <c r="CX436" s="151" t="str">
        <f t="shared" si="529"/>
        <v/>
      </c>
      <c r="CY436" s="151" t="str">
        <f t="shared" si="530"/>
        <v/>
      </c>
      <c r="CZ436" s="152"/>
      <c r="DA436" s="373" t="str">
        <f t="shared" si="503"/>
        <v/>
      </c>
      <c r="DC436" s="153">
        <f t="shared" si="489"/>
        <v>0</v>
      </c>
      <c r="DD436" s="153">
        <f t="shared" si="490"/>
        <v>0</v>
      </c>
      <c r="DE436" s="153">
        <f t="shared" si="491"/>
        <v>0</v>
      </c>
      <c r="DF436" s="158">
        <f t="shared" si="492"/>
        <v>-4.7000000000000002E-3</v>
      </c>
      <c r="DG436" s="159">
        <f t="shared" si="504"/>
        <v>-1.1703000000000001</v>
      </c>
      <c r="DH436" s="158">
        <f t="shared" si="493"/>
        <v>3.1999999999999997E-3</v>
      </c>
      <c r="DI436" s="159">
        <f t="shared" si="505"/>
        <v>0.79679999999999995</v>
      </c>
      <c r="DJ436" s="158">
        <f t="shared" si="494"/>
        <v>-2.7000000000000001E-3</v>
      </c>
      <c r="DK436" s="159">
        <f t="shared" si="506"/>
        <v>-0.67230000000000001</v>
      </c>
      <c r="DL436" s="158">
        <f t="shared" si="495"/>
        <v>1.1999999999999999E-3</v>
      </c>
      <c r="DM436" s="159">
        <f t="shared" si="507"/>
        <v>0.29879999999999995</v>
      </c>
      <c r="DN436" s="158">
        <f t="shared" si="496"/>
        <v>1.46E-2</v>
      </c>
      <c r="DO436" s="159">
        <f t="shared" si="508"/>
        <v>3.6354000000000002</v>
      </c>
      <c r="DP436" s="158">
        <f t="shared" si="497"/>
        <v>-1.2999999999999999E-2</v>
      </c>
      <c r="DQ436" s="159">
        <f t="shared" si="509"/>
        <v>-3.2369999999999997</v>
      </c>
      <c r="DR436" s="158">
        <f t="shared" si="498"/>
        <v>-6.7000000000000002E-3</v>
      </c>
      <c r="DS436" s="159">
        <f t="shared" si="510"/>
        <v>-1.6683000000000001</v>
      </c>
      <c r="DT436" s="158">
        <f t="shared" si="499"/>
        <v>-1.2999999999999999E-2</v>
      </c>
      <c r="DU436" s="159">
        <f t="shared" si="511"/>
        <v>-3.2369999999999997</v>
      </c>
      <c r="DV436" s="158">
        <f t="shared" si="500"/>
        <v>-6.7000000000000002E-3</v>
      </c>
      <c r="DW436" s="160">
        <f t="shared" si="512"/>
        <v>-1.6683000000000001</v>
      </c>
    </row>
    <row r="437" spans="1:127" ht="24.95" customHeight="1" x14ac:dyDescent="0.2">
      <c r="A437" s="272">
        <v>428</v>
      </c>
      <c r="B437" s="336"/>
      <c r="C437" s="332"/>
      <c r="D437" s="333"/>
      <c r="E437" s="334"/>
      <c r="F437" s="335"/>
      <c r="G437" s="334"/>
      <c r="H437" s="371"/>
      <c r="I437" s="334"/>
      <c r="J437" s="334"/>
      <c r="K437" s="334"/>
      <c r="L437" s="334"/>
      <c r="M437" s="334"/>
      <c r="N437" s="334"/>
      <c r="O437" s="337"/>
      <c r="P437" s="337"/>
      <c r="Q437" s="338" t="str">
        <f t="shared" si="463"/>
        <v xml:space="preserve"> </v>
      </c>
      <c r="R437" s="339" t="str">
        <f t="shared" si="464"/>
        <v/>
      </c>
      <c r="S437" s="340" t="str">
        <f t="shared" si="517"/>
        <v/>
      </c>
      <c r="T437" s="341" t="str">
        <f t="shared" si="465"/>
        <v/>
      </c>
      <c r="U437" s="341" t="str">
        <f t="shared" si="466"/>
        <v/>
      </c>
      <c r="V437" s="341" t="str">
        <f t="shared" si="467"/>
        <v/>
      </c>
      <c r="W437" s="341" t="str">
        <f t="shared" si="468"/>
        <v/>
      </c>
      <c r="X437" s="340" t="str">
        <f t="shared" si="518"/>
        <v/>
      </c>
      <c r="Y437" s="342" t="str">
        <f t="shared" si="519"/>
        <v/>
      </c>
      <c r="Z437" s="343" t="str">
        <f t="shared" si="520"/>
        <v/>
      </c>
      <c r="AA437" s="344" t="str">
        <f t="shared" si="521"/>
        <v/>
      </c>
      <c r="AB437" s="345" t="str">
        <f t="shared" si="469"/>
        <v/>
      </c>
      <c r="AC437" s="346" t="str">
        <f t="shared" si="470"/>
        <v/>
      </c>
      <c r="AD437" s="346" t="str">
        <f t="shared" si="471"/>
        <v/>
      </c>
      <c r="AE437" s="344" t="str">
        <f t="shared" si="522"/>
        <v/>
      </c>
      <c r="AF437" s="346" t="str">
        <f t="shared" si="472"/>
        <v/>
      </c>
      <c r="AG437" s="344" t="str">
        <f t="shared" si="523"/>
        <v/>
      </c>
      <c r="AH437" s="344" t="str">
        <f t="shared" si="524"/>
        <v/>
      </c>
      <c r="AI437" s="344" t="str">
        <f t="shared" si="525"/>
        <v/>
      </c>
      <c r="AJ437" s="346" t="str">
        <f t="shared" si="526"/>
        <v/>
      </c>
      <c r="AK437" s="346" t="str">
        <f t="shared" si="527"/>
        <v/>
      </c>
      <c r="AL437" s="347" t="str">
        <f t="shared" si="528"/>
        <v/>
      </c>
      <c r="AM437" s="141"/>
      <c r="AN437" s="141"/>
      <c r="AO437" s="142"/>
      <c r="AP437" s="58">
        <f t="shared" si="473"/>
        <v>0</v>
      </c>
      <c r="AQ437" s="94">
        <f>SUM(AP$10:AP437)</f>
        <v>0</v>
      </c>
      <c r="AR437" s="143">
        <f t="shared" si="533"/>
        <v>0.1</v>
      </c>
      <c r="AS437" s="144" t="str">
        <f t="shared" si="474"/>
        <v/>
      </c>
      <c r="AT437" s="144" t="str">
        <f t="shared" si="501"/>
        <v/>
      </c>
      <c r="AU437" s="145"/>
      <c r="AV437" s="58">
        <f t="shared" si="531"/>
        <v>0</v>
      </c>
      <c r="AW437" s="318">
        <f>SUM(AV$10:AV437)</f>
        <v>0</v>
      </c>
      <c r="AX437" s="319">
        <f t="shared" si="532"/>
        <v>0.1</v>
      </c>
      <c r="AY437" s="144" t="str">
        <f t="shared" si="515"/>
        <v/>
      </c>
      <c r="AZ437" s="144" t="str">
        <f t="shared" si="516"/>
        <v/>
      </c>
      <c r="BA437" s="144"/>
      <c r="BB437" s="146" t="str">
        <f t="shared" si="475"/>
        <v/>
      </c>
      <c r="BC437" s="66" t="str">
        <f t="shared" si="514"/>
        <v/>
      </c>
      <c r="BD437" s="195" t="str">
        <f t="shared" si="476"/>
        <v/>
      </c>
      <c r="BF437" s="283"/>
      <c r="BG437" s="286" t="str">
        <f t="shared" si="477"/>
        <v/>
      </c>
      <c r="BY437" s="211" t="str">
        <f t="shared" si="478"/>
        <v/>
      </c>
      <c r="BZ437" s="150" t="str">
        <f t="shared" si="479"/>
        <v/>
      </c>
      <c r="CB437" s="54" t="str">
        <f t="shared" si="513"/>
        <v/>
      </c>
      <c r="CD437" s="54" t="str">
        <f t="shared" si="480"/>
        <v/>
      </c>
      <c r="CF437" s="54" t="str">
        <f t="shared" si="481"/>
        <v/>
      </c>
      <c r="CH437" s="150" t="str">
        <f t="shared" si="482"/>
        <v/>
      </c>
      <c r="CI437" s="290"/>
      <c r="CJ437" s="150" t="str">
        <f t="shared" si="483"/>
        <v/>
      </c>
      <c r="CK437" s="290"/>
      <c r="CL437" s="54" t="str">
        <f t="shared" si="502"/>
        <v/>
      </c>
      <c r="CM437" s="290"/>
      <c r="CN437" s="150" t="str">
        <f t="shared" si="484"/>
        <v/>
      </c>
      <c r="CO437" s="290"/>
      <c r="CP437" s="150" t="str">
        <f t="shared" si="485"/>
        <v/>
      </c>
      <c r="CQ437" s="290"/>
      <c r="CR437" s="150" t="str">
        <f t="shared" si="486"/>
        <v/>
      </c>
      <c r="CS437" s="290"/>
      <c r="CT437" s="150" t="str">
        <f t="shared" si="487"/>
        <v/>
      </c>
      <c r="CU437" s="150"/>
      <c r="CV437" s="150" t="str">
        <f t="shared" si="488"/>
        <v/>
      </c>
      <c r="CW437" s="94"/>
      <c r="CX437" s="151" t="str">
        <f t="shared" si="529"/>
        <v/>
      </c>
      <c r="CY437" s="151" t="str">
        <f t="shared" si="530"/>
        <v/>
      </c>
      <c r="CZ437" s="152"/>
      <c r="DA437" s="373" t="str">
        <f t="shared" si="503"/>
        <v/>
      </c>
      <c r="DC437" s="153">
        <f t="shared" si="489"/>
        <v>0</v>
      </c>
      <c r="DD437" s="153">
        <f t="shared" si="490"/>
        <v>0</v>
      </c>
      <c r="DE437" s="153">
        <f t="shared" si="491"/>
        <v>0</v>
      </c>
      <c r="DF437" s="158">
        <f t="shared" si="492"/>
        <v>-4.7000000000000002E-3</v>
      </c>
      <c r="DG437" s="159">
        <f t="shared" si="504"/>
        <v>-1.1703000000000001</v>
      </c>
      <c r="DH437" s="158">
        <f t="shared" si="493"/>
        <v>3.1999999999999997E-3</v>
      </c>
      <c r="DI437" s="159">
        <f t="shared" si="505"/>
        <v>0.79679999999999995</v>
      </c>
      <c r="DJ437" s="158">
        <f t="shared" si="494"/>
        <v>-2.7000000000000001E-3</v>
      </c>
      <c r="DK437" s="159">
        <f t="shared" si="506"/>
        <v>-0.67230000000000001</v>
      </c>
      <c r="DL437" s="158">
        <f t="shared" si="495"/>
        <v>1.1999999999999999E-3</v>
      </c>
      <c r="DM437" s="159">
        <f t="shared" si="507"/>
        <v>0.29879999999999995</v>
      </c>
      <c r="DN437" s="158">
        <f t="shared" si="496"/>
        <v>1.46E-2</v>
      </c>
      <c r="DO437" s="159">
        <f t="shared" si="508"/>
        <v>3.6354000000000002</v>
      </c>
      <c r="DP437" s="158">
        <f t="shared" si="497"/>
        <v>-1.2999999999999999E-2</v>
      </c>
      <c r="DQ437" s="159">
        <f t="shared" si="509"/>
        <v>-3.2369999999999997</v>
      </c>
      <c r="DR437" s="158">
        <f t="shared" si="498"/>
        <v>-6.7000000000000002E-3</v>
      </c>
      <c r="DS437" s="159">
        <f t="shared" si="510"/>
        <v>-1.6683000000000001</v>
      </c>
      <c r="DT437" s="158">
        <f t="shared" si="499"/>
        <v>-1.2999999999999999E-2</v>
      </c>
      <c r="DU437" s="159">
        <f t="shared" si="511"/>
        <v>-3.2369999999999997</v>
      </c>
      <c r="DV437" s="158">
        <f t="shared" si="500"/>
        <v>-6.7000000000000002E-3</v>
      </c>
      <c r="DW437" s="160">
        <f t="shared" si="512"/>
        <v>-1.6683000000000001</v>
      </c>
    </row>
    <row r="438" spans="1:127" ht="24.95" customHeight="1" x14ac:dyDescent="0.2">
      <c r="A438" s="272">
        <v>429</v>
      </c>
      <c r="B438" s="336"/>
      <c r="C438" s="332"/>
      <c r="D438" s="333"/>
      <c r="E438" s="334"/>
      <c r="F438" s="335"/>
      <c r="G438" s="334"/>
      <c r="H438" s="371"/>
      <c r="I438" s="334"/>
      <c r="J438" s="334"/>
      <c r="K438" s="334"/>
      <c r="L438" s="334"/>
      <c r="M438" s="334"/>
      <c r="N438" s="334"/>
      <c r="O438" s="337"/>
      <c r="P438" s="337"/>
      <c r="Q438" s="338" t="str">
        <f t="shared" si="463"/>
        <v xml:space="preserve"> </v>
      </c>
      <c r="R438" s="339" t="str">
        <f t="shared" si="464"/>
        <v/>
      </c>
      <c r="S438" s="340" t="str">
        <f t="shared" si="517"/>
        <v/>
      </c>
      <c r="T438" s="341" t="str">
        <f t="shared" si="465"/>
        <v/>
      </c>
      <c r="U438" s="341" t="str">
        <f t="shared" si="466"/>
        <v/>
      </c>
      <c r="V438" s="341" t="str">
        <f t="shared" si="467"/>
        <v/>
      </c>
      <c r="W438" s="341" t="str">
        <f t="shared" si="468"/>
        <v/>
      </c>
      <c r="X438" s="340" t="str">
        <f t="shared" si="518"/>
        <v/>
      </c>
      <c r="Y438" s="342" t="str">
        <f t="shared" si="519"/>
        <v/>
      </c>
      <c r="Z438" s="343" t="str">
        <f t="shared" si="520"/>
        <v/>
      </c>
      <c r="AA438" s="344" t="str">
        <f t="shared" si="521"/>
        <v/>
      </c>
      <c r="AB438" s="345" t="str">
        <f t="shared" si="469"/>
        <v/>
      </c>
      <c r="AC438" s="346" t="str">
        <f t="shared" si="470"/>
        <v/>
      </c>
      <c r="AD438" s="346" t="str">
        <f t="shared" si="471"/>
        <v/>
      </c>
      <c r="AE438" s="344" t="str">
        <f t="shared" si="522"/>
        <v/>
      </c>
      <c r="AF438" s="346" t="str">
        <f t="shared" si="472"/>
        <v/>
      </c>
      <c r="AG438" s="344" t="str">
        <f t="shared" si="523"/>
        <v/>
      </c>
      <c r="AH438" s="344" t="str">
        <f t="shared" si="524"/>
        <v/>
      </c>
      <c r="AI438" s="344" t="str">
        <f t="shared" si="525"/>
        <v/>
      </c>
      <c r="AJ438" s="346" t="str">
        <f t="shared" si="526"/>
        <v/>
      </c>
      <c r="AK438" s="346" t="str">
        <f t="shared" si="527"/>
        <v/>
      </c>
      <c r="AL438" s="347" t="str">
        <f t="shared" si="528"/>
        <v/>
      </c>
      <c r="AM438" s="141"/>
      <c r="AN438" s="141"/>
      <c r="AO438" s="142"/>
      <c r="AP438" s="58">
        <f t="shared" si="473"/>
        <v>0</v>
      </c>
      <c r="AQ438" s="94">
        <f>SUM(AP$10:AP438)</f>
        <v>0</v>
      </c>
      <c r="AR438" s="143">
        <f t="shared" si="533"/>
        <v>0.1</v>
      </c>
      <c r="AS438" s="144" t="str">
        <f t="shared" si="474"/>
        <v/>
      </c>
      <c r="AT438" s="144" t="str">
        <f t="shared" si="501"/>
        <v/>
      </c>
      <c r="AU438" s="145"/>
      <c r="AV438" s="58">
        <f t="shared" si="531"/>
        <v>0</v>
      </c>
      <c r="AW438" s="318">
        <f>SUM(AV$10:AV438)</f>
        <v>0</v>
      </c>
      <c r="AX438" s="319">
        <f t="shared" si="532"/>
        <v>0.1</v>
      </c>
      <c r="AY438" s="144" t="str">
        <f t="shared" si="515"/>
        <v/>
      </c>
      <c r="AZ438" s="144" t="str">
        <f t="shared" si="516"/>
        <v/>
      </c>
      <c r="BA438" s="144"/>
      <c r="BB438" s="146" t="str">
        <f t="shared" si="475"/>
        <v/>
      </c>
      <c r="BC438" s="66" t="str">
        <f t="shared" si="514"/>
        <v/>
      </c>
      <c r="BD438" s="195" t="str">
        <f t="shared" si="476"/>
        <v/>
      </c>
      <c r="BF438" s="283"/>
      <c r="BG438" s="286" t="str">
        <f t="shared" si="477"/>
        <v/>
      </c>
      <c r="BY438" s="211" t="str">
        <f t="shared" si="478"/>
        <v/>
      </c>
      <c r="BZ438" s="150" t="str">
        <f t="shared" si="479"/>
        <v/>
      </c>
      <c r="CB438" s="54" t="str">
        <f t="shared" si="513"/>
        <v/>
      </c>
      <c r="CD438" s="54" t="str">
        <f t="shared" si="480"/>
        <v/>
      </c>
      <c r="CF438" s="54" t="str">
        <f t="shared" si="481"/>
        <v/>
      </c>
      <c r="CH438" s="150" t="str">
        <f t="shared" si="482"/>
        <v/>
      </c>
      <c r="CI438" s="290"/>
      <c r="CJ438" s="150" t="str">
        <f t="shared" si="483"/>
        <v/>
      </c>
      <c r="CK438" s="290"/>
      <c r="CL438" s="54" t="str">
        <f t="shared" si="502"/>
        <v/>
      </c>
      <c r="CM438" s="290"/>
      <c r="CN438" s="150" t="str">
        <f t="shared" si="484"/>
        <v/>
      </c>
      <c r="CO438" s="290"/>
      <c r="CP438" s="150" t="str">
        <f t="shared" si="485"/>
        <v/>
      </c>
      <c r="CQ438" s="290"/>
      <c r="CR438" s="150" t="str">
        <f t="shared" si="486"/>
        <v/>
      </c>
      <c r="CS438" s="290"/>
      <c r="CT438" s="150" t="str">
        <f t="shared" si="487"/>
        <v/>
      </c>
      <c r="CU438" s="150"/>
      <c r="CV438" s="150" t="str">
        <f t="shared" si="488"/>
        <v/>
      </c>
      <c r="CW438" s="94"/>
      <c r="CX438" s="151" t="str">
        <f t="shared" si="529"/>
        <v/>
      </c>
      <c r="CY438" s="151" t="str">
        <f t="shared" si="530"/>
        <v/>
      </c>
      <c r="CZ438" s="152"/>
      <c r="DA438" s="373" t="str">
        <f t="shared" si="503"/>
        <v/>
      </c>
      <c r="DC438" s="153">
        <f t="shared" si="489"/>
        <v>0</v>
      </c>
      <c r="DD438" s="153">
        <f t="shared" si="490"/>
        <v>0</v>
      </c>
      <c r="DE438" s="153">
        <f t="shared" si="491"/>
        <v>0</v>
      </c>
      <c r="DF438" s="158">
        <f t="shared" si="492"/>
        <v>-4.7000000000000002E-3</v>
      </c>
      <c r="DG438" s="159">
        <f t="shared" si="504"/>
        <v>-1.1703000000000001</v>
      </c>
      <c r="DH438" s="158">
        <f t="shared" si="493"/>
        <v>3.1999999999999997E-3</v>
      </c>
      <c r="DI438" s="159">
        <f t="shared" si="505"/>
        <v>0.79679999999999995</v>
      </c>
      <c r="DJ438" s="158">
        <f t="shared" si="494"/>
        <v>-2.7000000000000001E-3</v>
      </c>
      <c r="DK438" s="159">
        <f t="shared" si="506"/>
        <v>-0.67230000000000001</v>
      </c>
      <c r="DL438" s="158">
        <f t="shared" si="495"/>
        <v>1.1999999999999999E-3</v>
      </c>
      <c r="DM438" s="159">
        <f t="shared" si="507"/>
        <v>0.29879999999999995</v>
      </c>
      <c r="DN438" s="158">
        <f t="shared" si="496"/>
        <v>1.46E-2</v>
      </c>
      <c r="DO438" s="159">
        <f t="shared" si="508"/>
        <v>3.6354000000000002</v>
      </c>
      <c r="DP438" s="158">
        <f t="shared" si="497"/>
        <v>-1.2999999999999999E-2</v>
      </c>
      <c r="DQ438" s="159">
        <f t="shared" si="509"/>
        <v>-3.2369999999999997</v>
      </c>
      <c r="DR438" s="158">
        <f t="shared" si="498"/>
        <v>-6.7000000000000002E-3</v>
      </c>
      <c r="DS438" s="159">
        <f t="shared" si="510"/>
        <v>-1.6683000000000001</v>
      </c>
      <c r="DT438" s="158">
        <f t="shared" si="499"/>
        <v>-1.2999999999999999E-2</v>
      </c>
      <c r="DU438" s="159">
        <f t="shared" si="511"/>
        <v>-3.2369999999999997</v>
      </c>
      <c r="DV438" s="158">
        <f t="shared" si="500"/>
        <v>-6.7000000000000002E-3</v>
      </c>
      <c r="DW438" s="160">
        <f t="shared" si="512"/>
        <v>-1.6683000000000001</v>
      </c>
    </row>
    <row r="439" spans="1:127" ht="24.95" customHeight="1" x14ac:dyDescent="0.2">
      <c r="A439" s="272">
        <v>430</v>
      </c>
      <c r="B439" s="336"/>
      <c r="C439" s="332"/>
      <c r="D439" s="333"/>
      <c r="E439" s="334"/>
      <c r="F439" s="335"/>
      <c r="G439" s="334"/>
      <c r="H439" s="371"/>
      <c r="I439" s="334"/>
      <c r="J439" s="334"/>
      <c r="K439" s="334"/>
      <c r="L439" s="334"/>
      <c r="M439" s="334"/>
      <c r="N439" s="334"/>
      <c r="O439" s="337"/>
      <c r="P439" s="337"/>
      <c r="Q439" s="338" t="str">
        <f t="shared" si="463"/>
        <v xml:space="preserve"> </v>
      </c>
      <c r="R439" s="339" t="str">
        <f t="shared" si="464"/>
        <v/>
      </c>
      <c r="S439" s="340" t="str">
        <f t="shared" si="517"/>
        <v/>
      </c>
      <c r="T439" s="341" t="str">
        <f t="shared" si="465"/>
        <v/>
      </c>
      <c r="U439" s="341" t="str">
        <f t="shared" si="466"/>
        <v/>
      </c>
      <c r="V439" s="341" t="str">
        <f t="shared" si="467"/>
        <v/>
      </c>
      <c r="W439" s="341" t="str">
        <f t="shared" si="468"/>
        <v/>
      </c>
      <c r="X439" s="340" t="str">
        <f t="shared" si="518"/>
        <v/>
      </c>
      <c r="Y439" s="342" t="str">
        <f t="shared" si="519"/>
        <v/>
      </c>
      <c r="Z439" s="343" t="str">
        <f t="shared" si="520"/>
        <v/>
      </c>
      <c r="AA439" s="344" t="str">
        <f t="shared" si="521"/>
        <v/>
      </c>
      <c r="AB439" s="345" t="str">
        <f t="shared" si="469"/>
        <v/>
      </c>
      <c r="AC439" s="346" t="str">
        <f t="shared" si="470"/>
        <v/>
      </c>
      <c r="AD439" s="346" t="str">
        <f t="shared" si="471"/>
        <v/>
      </c>
      <c r="AE439" s="344" t="str">
        <f t="shared" si="522"/>
        <v/>
      </c>
      <c r="AF439" s="346" t="str">
        <f t="shared" si="472"/>
        <v/>
      </c>
      <c r="AG439" s="344" t="str">
        <f t="shared" si="523"/>
        <v/>
      </c>
      <c r="AH439" s="344" t="str">
        <f t="shared" si="524"/>
        <v/>
      </c>
      <c r="AI439" s="344" t="str">
        <f t="shared" si="525"/>
        <v/>
      </c>
      <c r="AJ439" s="346" t="str">
        <f t="shared" si="526"/>
        <v/>
      </c>
      <c r="AK439" s="346" t="str">
        <f t="shared" si="527"/>
        <v/>
      </c>
      <c r="AL439" s="347" t="str">
        <f t="shared" si="528"/>
        <v/>
      </c>
      <c r="AM439" s="141"/>
      <c r="AN439" s="141"/>
      <c r="AO439" s="142"/>
      <c r="AP439" s="58">
        <f t="shared" si="473"/>
        <v>0</v>
      </c>
      <c r="AQ439" s="94">
        <f>SUM(AP$10:AP439)</f>
        <v>0</v>
      </c>
      <c r="AR439" s="143">
        <f t="shared" si="533"/>
        <v>0.1</v>
      </c>
      <c r="AS439" s="144" t="str">
        <f t="shared" si="474"/>
        <v/>
      </c>
      <c r="AT439" s="144" t="str">
        <f t="shared" si="501"/>
        <v/>
      </c>
      <c r="AU439" s="145"/>
      <c r="AV439" s="58">
        <f t="shared" si="531"/>
        <v>0</v>
      </c>
      <c r="AW439" s="318">
        <f>SUM(AV$10:AV439)</f>
        <v>0</v>
      </c>
      <c r="AX439" s="319">
        <f t="shared" si="532"/>
        <v>0.1</v>
      </c>
      <c r="AY439" s="144" t="str">
        <f t="shared" si="515"/>
        <v/>
      </c>
      <c r="AZ439" s="144" t="str">
        <f t="shared" si="516"/>
        <v/>
      </c>
      <c r="BA439" s="144"/>
      <c r="BB439" s="146" t="str">
        <f t="shared" si="475"/>
        <v/>
      </c>
      <c r="BC439" s="66" t="str">
        <f t="shared" si="514"/>
        <v/>
      </c>
      <c r="BD439" s="195" t="str">
        <f t="shared" si="476"/>
        <v/>
      </c>
      <c r="BF439" s="283"/>
      <c r="BG439" s="286" t="str">
        <f t="shared" si="477"/>
        <v/>
      </c>
      <c r="BY439" s="211" t="str">
        <f t="shared" si="478"/>
        <v/>
      </c>
      <c r="BZ439" s="150" t="str">
        <f t="shared" si="479"/>
        <v/>
      </c>
      <c r="CB439" s="54" t="str">
        <f t="shared" si="513"/>
        <v/>
      </c>
      <c r="CD439" s="54" t="str">
        <f t="shared" si="480"/>
        <v/>
      </c>
      <c r="CF439" s="54" t="str">
        <f t="shared" si="481"/>
        <v/>
      </c>
      <c r="CH439" s="150" t="str">
        <f t="shared" si="482"/>
        <v/>
      </c>
      <c r="CI439" s="290"/>
      <c r="CJ439" s="150" t="str">
        <f t="shared" si="483"/>
        <v/>
      </c>
      <c r="CK439" s="290"/>
      <c r="CL439" s="54" t="str">
        <f t="shared" si="502"/>
        <v/>
      </c>
      <c r="CM439" s="290"/>
      <c r="CN439" s="150" t="str">
        <f t="shared" si="484"/>
        <v/>
      </c>
      <c r="CO439" s="290"/>
      <c r="CP439" s="150" t="str">
        <f t="shared" si="485"/>
        <v/>
      </c>
      <c r="CQ439" s="290"/>
      <c r="CR439" s="150" t="str">
        <f t="shared" si="486"/>
        <v/>
      </c>
      <c r="CS439" s="290"/>
      <c r="CT439" s="150" t="str">
        <f t="shared" si="487"/>
        <v/>
      </c>
      <c r="CU439" s="150"/>
      <c r="CV439" s="150" t="str">
        <f t="shared" si="488"/>
        <v/>
      </c>
      <c r="CW439" s="94"/>
      <c r="CX439" s="151" t="str">
        <f t="shared" si="529"/>
        <v/>
      </c>
      <c r="CY439" s="151" t="str">
        <f t="shared" si="530"/>
        <v/>
      </c>
      <c r="CZ439" s="152"/>
      <c r="DA439" s="373" t="str">
        <f t="shared" si="503"/>
        <v/>
      </c>
      <c r="DC439" s="153">
        <f t="shared" si="489"/>
        <v>0</v>
      </c>
      <c r="DD439" s="153">
        <f t="shared" si="490"/>
        <v>0</v>
      </c>
      <c r="DE439" s="153">
        <f t="shared" si="491"/>
        <v>0</v>
      </c>
      <c r="DF439" s="158">
        <f t="shared" si="492"/>
        <v>-4.7000000000000002E-3</v>
      </c>
      <c r="DG439" s="159">
        <f t="shared" si="504"/>
        <v>-1.1703000000000001</v>
      </c>
      <c r="DH439" s="158">
        <f t="shared" si="493"/>
        <v>3.1999999999999997E-3</v>
      </c>
      <c r="DI439" s="159">
        <f t="shared" si="505"/>
        <v>0.79679999999999995</v>
      </c>
      <c r="DJ439" s="158">
        <f t="shared" si="494"/>
        <v>-2.7000000000000001E-3</v>
      </c>
      <c r="DK439" s="159">
        <f t="shared" si="506"/>
        <v>-0.67230000000000001</v>
      </c>
      <c r="DL439" s="158">
        <f t="shared" si="495"/>
        <v>1.1999999999999999E-3</v>
      </c>
      <c r="DM439" s="159">
        <f t="shared" si="507"/>
        <v>0.29879999999999995</v>
      </c>
      <c r="DN439" s="158">
        <f t="shared" si="496"/>
        <v>1.46E-2</v>
      </c>
      <c r="DO439" s="159">
        <f t="shared" si="508"/>
        <v>3.6354000000000002</v>
      </c>
      <c r="DP439" s="158">
        <f t="shared" si="497"/>
        <v>-1.2999999999999999E-2</v>
      </c>
      <c r="DQ439" s="159">
        <f t="shared" si="509"/>
        <v>-3.2369999999999997</v>
      </c>
      <c r="DR439" s="158">
        <f t="shared" si="498"/>
        <v>-6.7000000000000002E-3</v>
      </c>
      <c r="DS439" s="159">
        <f t="shared" si="510"/>
        <v>-1.6683000000000001</v>
      </c>
      <c r="DT439" s="158">
        <f t="shared" si="499"/>
        <v>-1.2999999999999999E-2</v>
      </c>
      <c r="DU439" s="159">
        <f t="shared" si="511"/>
        <v>-3.2369999999999997</v>
      </c>
      <c r="DV439" s="158">
        <f t="shared" si="500"/>
        <v>-6.7000000000000002E-3</v>
      </c>
      <c r="DW439" s="160">
        <f t="shared" si="512"/>
        <v>-1.6683000000000001</v>
      </c>
    </row>
    <row r="440" spans="1:127" ht="24.95" customHeight="1" x14ac:dyDescent="0.2">
      <c r="A440" s="272">
        <v>431</v>
      </c>
      <c r="B440" s="336"/>
      <c r="C440" s="332"/>
      <c r="D440" s="333"/>
      <c r="E440" s="334"/>
      <c r="F440" s="335"/>
      <c r="G440" s="334"/>
      <c r="H440" s="371"/>
      <c r="I440" s="334"/>
      <c r="J440" s="334"/>
      <c r="K440" s="334"/>
      <c r="L440" s="334"/>
      <c r="M440" s="334"/>
      <c r="N440" s="334"/>
      <c r="O440" s="337"/>
      <c r="P440" s="337"/>
      <c r="Q440" s="338" t="str">
        <f t="shared" si="463"/>
        <v xml:space="preserve"> </v>
      </c>
      <c r="R440" s="339" t="str">
        <f t="shared" si="464"/>
        <v/>
      </c>
      <c r="S440" s="340" t="str">
        <f t="shared" si="517"/>
        <v/>
      </c>
      <c r="T440" s="341" t="str">
        <f t="shared" si="465"/>
        <v/>
      </c>
      <c r="U440" s="341" t="str">
        <f t="shared" si="466"/>
        <v/>
      </c>
      <c r="V440" s="341" t="str">
        <f t="shared" si="467"/>
        <v/>
      </c>
      <c r="W440" s="341" t="str">
        <f t="shared" si="468"/>
        <v/>
      </c>
      <c r="X440" s="340" t="str">
        <f t="shared" si="518"/>
        <v/>
      </c>
      <c r="Y440" s="342" t="str">
        <f t="shared" si="519"/>
        <v/>
      </c>
      <c r="Z440" s="343" t="str">
        <f t="shared" si="520"/>
        <v/>
      </c>
      <c r="AA440" s="344" t="str">
        <f t="shared" si="521"/>
        <v/>
      </c>
      <c r="AB440" s="345" t="str">
        <f t="shared" si="469"/>
        <v/>
      </c>
      <c r="AC440" s="346" t="str">
        <f t="shared" si="470"/>
        <v/>
      </c>
      <c r="AD440" s="346" t="str">
        <f t="shared" si="471"/>
        <v/>
      </c>
      <c r="AE440" s="344" t="str">
        <f t="shared" si="522"/>
        <v/>
      </c>
      <c r="AF440" s="346" t="str">
        <f t="shared" si="472"/>
        <v/>
      </c>
      <c r="AG440" s="344" t="str">
        <f t="shared" si="523"/>
        <v/>
      </c>
      <c r="AH440" s="344" t="str">
        <f t="shared" si="524"/>
        <v/>
      </c>
      <c r="AI440" s="344" t="str">
        <f t="shared" si="525"/>
        <v/>
      </c>
      <c r="AJ440" s="346" t="str">
        <f t="shared" si="526"/>
        <v/>
      </c>
      <c r="AK440" s="346" t="str">
        <f t="shared" si="527"/>
        <v/>
      </c>
      <c r="AL440" s="347" t="str">
        <f t="shared" si="528"/>
        <v/>
      </c>
      <c r="AM440" s="141"/>
      <c r="AN440" s="141"/>
      <c r="AO440" s="142"/>
      <c r="AP440" s="58">
        <f t="shared" si="473"/>
        <v>0</v>
      </c>
      <c r="AQ440" s="94">
        <f>SUM(AP$10:AP440)</f>
        <v>0</v>
      </c>
      <c r="AR440" s="143">
        <f t="shared" si="533"/>
        <v>0.1</v>
      </c>
      <c r="AS440" s="144" t="str">
        <f t="shared" si="474"/>
        <v/>
      </c>
      <c r="AT440" s="144" t="str">
        <f t="shared" si="501"/>
        <v/>
      </c>
      <c r="AU440" s="145"/>
      <c r="AV440" s="58">
        <f t="shared" si="531"/>
        <v>0</v>
      </c>
      <c r="AW440" s="318">
        <f>SUM(AV$10:AV440)</f>
        <v>0</v>
      </c>
      <c r="AX440" s="319">
        <f t="shared" si="532"/>
        <v>0.1</v>
      </c>
      <c r="AY440" s="144" t="str">
        <f t="shared" si="515"/>
        <v/>
      </c>
      <c r="AZ440" s="144" t="str">
        <f t="shared" si="516"/>
        <v/>
      </c>
      <c r="BA440" s="144"/>
      <c r="BB440" s="146" t="str">
        <f t="shared" si="475"/>
        <v/>
      </c>
      <c r="BC440" s="66" t="str">
        <f t="shared" si="514"/>
        <v/>
      </c>
      <c r="BD440" s="195" t="str">
        <f t="shared" si="476"/>
        <v/>
      </c>
      <c r="BF440" s="283"/>
      <c r="BG440" s="286" t="str">
        <f t="shared" si="477"/>
        <v/>
      </c>
      <c r="BY440" s="211" t="str">
        <f t="shared" si="478"/>
        <v/>
      </c>
      <c r="BZ440" s="150" t="str">
        <f t="shared" si="479"/>
        <v/>
      </c>
      <c r="CB440" s="54" t="str">
        <f t="shared" si="513"/>
        <v/>
      </c>
      <c r="CD440" s="54" t="str">
        <f t="shared" si="480"/>
        <v/>
      </c>
      <c r="CF440" s="54" t="str">
        <f t="shared" si="481"/>
        <v/>
      </c>
      <c r="CH440" s="150" t="str">
        <f t="shared" si="482"/>
        <v/>
      </c>
      <c r="CI440" s="290"/>
      <c r="CJ440" s="150" t="str">
        <f t="shared" si="483"/>
        <v/>
      </c>
      <c r="CK440" s="290"/>
      <c r="CL440" s="54" t="str">
        <f t="shared" si="502"/>
        <v/>
      </c>
      <c r="CM440" s="290"/>
      <c r="CN440" s="150" t="str">
        <f t="shared" si="484"/>
        <v/>
      </c>
      <c r="CO440" s="290"/>
      <c r="CP440" s="150" t="str">
        <f t="shared" si="485"/>
        <v/>
      </c>
      <c r="CQ440" s="290"/>
      <c r="CR440" s="150" t="str">
        <f t="shared" si="486"/>
        <v/>
      </c>
      <c r="CS440" s="290"/>
      <c r="CT440" s="150" t="str">
        <f t="shared" si="487"/>
        <v/>
      </c>
      <c r="CU440" s="150"/>
      <c r="CV440" s="150" t="str">
        <f t="shared" si="488"/>
        <v/>
      </c>
      <c r="CW440" s="94"/>
      <c r="CX440" s="151" t="str">
        <f t="shared" si="529"/>
        <v/>
      </c>
      <c r="CY440" s="151" t="str">
        <f t="shared" si="530"/>
        <v/>
      </c>
      <c r="CZ440" s="152"/>
      <c r="DA440" s="373" t="str">
        <f t="shared" si="503"/>
        <v/>
      </c>
      <c r="DC440" s="153">
        <f t="shared" si="489"/>
        <v>0</v>
      </c>
      <c r="DD440" s="153">
        <f t="shared" si="490"/>
        <v>0</v>
      </c>
      <c r="DE440" s="153">
        <f t="shared" si="491"/>
        <v>0</v>
      </c>
      <c r="DF440" s="158">
        <f t="shared" si="492"/>
        <v>-4.7000000000000002E-3</v>
      </c>
      <c r="DG440" s="159">
        <f t="shared" si="504"/>
        <v>-1.1703000000000001</v>
      </c>
      <c r="DH440" s="158">
        <f t="shared" si="493"/>
        <v>3.1999999999999997E-3</v>
      </c>
      <c r="DI440" s="159">
        <f t="shared" si="505"/>
        <v>0.79679999999999995</v>
      </c>
      <c r="DJ440" s="158">
        <f t="shared" si="494"/>
        <v>-2.7000000000000001E-3</v>
      </c>
      <c r="DK440" s="159">
        <f t="shared" si="506"/>
        <v>-0.67230000000000001</v>
      </c>
      <c r="DL440" s="158">
        <f t="shared" si="495"/>
        <v>1.1999999999999999E-3</v>
      </c>
      <c r="DM440" s="159">
        <f t="shared" si="507"/>
        <v>0.29879999999999995</v>
      </c>
      <c r="DN440" s="158">
        <f t="shared" si="496"/>
        <v>1.46E-2</v>
      </c>
      <c r="DO440" s="159">
        <f t="shared" si="508"/>
        <v>3.6354000000000002</v>
      </c>
      <c r="DP440" s="158">
        <f t="shared" si="497"/>
        <v>-1.2999999999999999E-2</v>
      </c>
      <c r="DQ440" s="159">
        <f t="shared" si="509"/>
        <v>-3.2369999999999997</v>
      </c>
      <c r="DR440" s="158">
        <f t="shared" si="498"/>
        <v>-6.7000000000000002E-3</v>
      </c>
      <c r="DS440" s="159">
        <f t="shared" si="510"/>
        <v>-1.6683000000000001</v>
      </c>
      <c r="DT440" s="158">
        <f t="shared" si="499"/>
        <v>-1.2999999999999999E-2</v>
      </c>
      <c r="DU440" s="159">
        <f t="shared" si="511"/>
        <v>-3.2369999999999997</v>
      </c>
      <c r="DV440" s="158">
        <f t="shared" si="500"/>
        <v>-6.7000000000000002E-3</v>
      </c>
      <c r="DW440" s="160">
        <f t="shared" si="512"/>
        <v>-1.6683000000000001</v>
      </c>
    </row>
    <row r="441" spans="1:127" ht="24.95" customHeight="1" x14ac:dyDescent="0.2">
      <c r="A441" s="272">
        <v>432</v>
      </c>
      <c r="B441" s="336"/>
      <c r="C441" s="332"/>
      <c r="D441" s="333"/>
      <c r="E441" s="334"/>
      <c r="F441" s="335"/>
      <c r="G441" s="334"/>
      <c r="H441" s="371"/>
      <c r="I441" s="334"/>
      <c r="J441" s="334"/>
      <c r="K441" s="334"/>
      <c r="L441" s="334"/>
      <c r="M441" s="334"/>
      <c r="N441" s="334"/>
      <c r="O441" s="337"/>
      <c r="P441" s="337"/>
      <c r="Q441" s="338" t="str">
        <f t="shared" si="463"/>
        <v xml:space="preserve"> </v>
      </c>
      <c r="R441" s="339" t="str">
        <f t="shared" si="464"/>
        <v/>
      </c>
      <c r="S441" s="340" t="str">
        <f t="shared" si="517"/>
        <v/>
      </c>
      <c r="T441" s="341" t="str">
        <f t="shared" si="465"/>
        <v/>
      </c>
      <c r="U441" s="341" t="str">
        <f t="shared" si="466"/>
        <v/>
      </c>
      <c r="V441" s="341" t="str">
        <f t="shared" si="467"/>
        <v/>
      </c>
      <c r="W441" s="341" t="str">
        <f t="shared" si="468"/>
        <v/>
      </c>
      <c r="X441" s="340" t="str">
        <f t="shared" si="518"/>
        <v/>
      </c>
      <c r="Y441" s="342" t="str">
        <f t="shared" si="519"/>
        <v/>
      </c>
      <c r="Z441" s="343" t="str">
        <f t="shared" si="520"/>
        <v/>
      </c>
      <c r="AA441" s="344" t="str">
        <f t="shared" si="521"/>
        <v/>
      </c>
      <c r="AB441" s="345" t="str">
        <f t="shared" si="469"/>
        <v/>
      </c>
      <c r="AC441" s="346" t="str">
        <f t="shared" si="470"/>
        <v/>
      </c>
      <c r="AD441" s="346" t="str">
        <f t="shared" si="471"/>
        <v/>
      </c>
      <c r="AE441" s="344" t="str">
        <f t="shared" si="522"/>
        <v/>
      </c>
      <c r="AF441" s="346" t="str">
        <f t="shared" si="472"/>
        <v/>
      </c>
      <c r="AG441" s="344" t="str">
        <f t="shared" si="523"/>
        <v/>
      </c>
      <c r="AH441" s="344" t="str">
        <f t="shared" si="524"/>
        <v/>
      </c>
      <c r="AI441" s="344" t="str">
        <f t="shared" si="525"/>
        <v/>
      </c>
      <c r="AJ441" s="346" t="str">
        <f t="shared" si="526"/>
        <v/>
      </c>
      <c r="AK441" s="346" t="str">
        <f t="shared" si="527"/>
        <v/>
      </c>
      <c r="AL441" s="347" t="str">
        <f t="shared" si="528"/>
        <v/>
      </c>
      <c r="AM441" s="141"/>
      <c r="AN441" s="141"/>
      <c r="AO441" s="142"/>
      <c r="AP441" s="58">
        <f t="shared" si="473"/>
        <v>0</v>
      </c>
      <c r="AQ441" s="94">
        <f>SUM(AP$10:AP441)</f>
        <v>0</v>
      </c>
      <c r="AR441" s="143">
        <f t="shared" si="533"/>
        <v>0.1</v>
      </c>
      <c r="AS441" s="144" t="str">
        <f t="shared" si="474"/>
        <v/>
      </c>
      <c r="AT441" s="144" t="str">
        <f t="shared" si="501"/>
        <v/>
      </c>
      <c r="AU441" s="145"/>
      <c r="AV441" s="58">
        <f t="shared" si="531"/>
        <v>0</v>
      </c>
      <c r="AW441" s="318">
        <f>SUM(AV$10:AV441)</f>
        <v>0</v>
      </c>
      <c r="AX441" s="319">
        <f t="shared" si="532"/>
        <v>0.1</v>
      </c>
      <c r="AY441" s="144" t="str">
        <f t="shared" si="515"/>
        <v/>
      </c>
      <c r="AZ441" s="144" t="str">
        <f t="shared" si="516"/>
        <v/>
      </c>
      <c r="BA441" s="144"/>
      <c r="BB441" s="146" t="str">
        <f t="shared" si="475"/>
        <v/>
      </c>
      <c r="BC441" s="66" t="str">
        <f t="shared" si="514"/>
        <v/>
      </c>
      <c r="BD441" s="195" t="str">
        <f t="shared" si="476"/>
        <v/>
      </c>
      <c r="BF441" s="283"/>
      <c r="BG441" s="286" t="str">
        <f t="shared" si="477"/>
        <v/>
      </c>
      <c r="BY441" s="211" t="str">
        <f t="shared" si="478"/>
        <v/>
      </c>
      <c r="BZ441" s="150" t="str">
        <f t="shared" si="479"/>
        <v/>
      </c>
      <c r="CB441" s="54" t="str">
        <f t="shared" si="513"/>
        <v/>
      </c>
      <c r="CD441" s="54" t="str">
        <f t="shared" si="480"/>
        <v/>
      </c>
      <c r="CF441" s="54" t="str">
        <f t="shared" si="481"/>
        <v/>
      </c>
      <c r="CH441" s="150" t="str">
        <f t="shared" si="482"/>
        <v/>
      </c>
      <c r="CI441" s="290"/>
      <c r="CJ441" s="150" t="str">
        <f t="shared" si="483"/>
        <v/>
      </c>
      <c r="CK441" s="290"/>
      <c r="CL441" s="54" t="str">
        <f t="shared" si="502"/>
        <v/>
      </c>
      <c r="CM441" s="290"/>
      <c r="CN441" s="150" t="str">
        <f t="shared" si="484"/>
        <v/>
      </c>
      <c r="CO441" s="290"/>
      <c r="CP441" s="150" t="str">
        <f t="shared" si="485"/>
        <v/>
      </c>
      <c r="CQ441" s="290"/>
      <c r="CR441" s="150" t="str">
        <f t="shared" si="486"/>
        <v/>
      </c>
      <c r="CS441" s="290"/>
      <c r="CT441" s="150" t="str">
        <f t="shared" si="487"/>
        <v/>
      </c>
      <c r="CU441" s="150"/>
      <c r="CV441" s="150" t="str">
        <f t="shared" si="488"/>
        <v/>
      </c>
      <c r="CW441" s="94"/>
      <c r="CX441" s="151" t="str">
        <f t="shared" si="529"/>
        <v/>
      </c>
      <c r="CY441" s="151" t="str">
        <f t="shared" si="530"/>
        <v/>
      </c>
      <c r="CZ441" s="152"/>
      <c r="DA441" s="373" t="str">
        <f t="shared" si="503"/>
        <v/>
      </c>
      <c r="DC441" s="153">
        <f t="shared" si="489"/>
        <v>0</v>
      </c>
      <c r="DD441" s="153">
        <f t="shared" si="490"/>
        <v>0</v>
      </c>
      <c r="DE441" s="153">
        <f t="shared" si="491"/>
        <v>0</v>
      </c>
      <c r="DF441" s="158">
        <f t="shared" si="492"/>
        <v>-4.7000000000000002E-3</v>
      </c>
      <c r="DG441" s="159">
        <f t="shared" si="504"/>
        <v>-1.1703000000000001</v>
      </c>
      <c r="DH441" s="158">
        <f t="shared" si="493"/>
        <v>3.1999999999999997E-3</v>
      </c>
      <c r="DI441" s="159">
        <f t="shared" si="505"/>
        <v>0.79679999999999995</v>
      </c>
      <c r="DJ441" s="158">
        <f t="shared" si="494"/>
        <v>-2.7000000000000001E-3</v>
      </c>
      <c r="DK441" s="159">
        <f t="shared" si="506"/>
        <v>-0.67230000000000001</v>
      </c>
      <c r="DL441" s="158">
        <f t="shared" si="495"/>
        <v>1.1999999999999999E-3</v>
      </c>
      <c r="DM441" s="159">
        <f t="shared" si="507"/>
        <v>0.29879999999999995</v>
      </c>
      <c r="DN441" s="158">
        <f t="shared" si="496"/>
        <v>1.46E-2</v>
      </c>
      <c r="DO441" s="159">
        <f t="shared" si="508"/>
        <v>3.6354000000000002</v>
      </c>
      <c r="DP441" s="158">
        <f t="shared" si="497"/>
        <v>-1.2999999999999999E-2</v>
      </c>
      <c r="DQ441" s="159">
        <f t="shared" si="509"/>
        <v>-3.2369999999999997</v>
      </c>
      <c r="DR441" s="158">
        <f t="shared" si="498"/>
        <v>-6.7000000000000002E-3</v>
      </c>
      <c r="DS441" s="159">
        <f t="shared" si="510"/>
        <v>-1.6683000000000001</v>
      </c>
      <c r="DT441" s="158">
        <f t="shared" si="499"/>
        <v>-1.2999999999999999E-2</v>
      </c>
      <c r="DU441" s="159">
        <f t="shared" si="511"/>
        <v>-3.2369999999999997</v>
      </c>
      <c r="DV441" s="158">
        <f t="shared" si="500"/>
        <v>-6.7000000000000002E-3</v>
      </c>
      <c r="DW441" s="160">
        <f t="shared" si="512"/>
        <v>-1.6683000000000001</v>
      </c>
    </row>
    <row r="442" spans="1:127" ht="24.95" customHeight="1" x14ac:dyDescent="0.2">
      <c r="A442" s="272">
        <v>433</v>
      </c>
      <c r="B442" s="336"/>
      <c r="C442" s="332"/>
      <c r="D442" s="333"/>
      <c r="E442" s="334"/>
      <c r="F442" s="335"/>
      <c r="G442" s="334"/>
      <c r="H442" s="371"/>
      <c r="I442" s="334"/>
      <c r="J442" s="334"/>
      <c r="K442" s="334"/>
      <c r="L442" s="334"/>
      <c r="M442" s="334"/>
      <c r="N442" s="334"/>
      <c r="O442" s="337"/>
      <c r="P442" s="337"/>
      <c r="Q442" s="338" t="str">
        <f t="shared" si="463"/>
        <v xml:space="preserve"> </v>
      </c>
      <c r="R442" s="339" t="str">
        <f t="shared" si="464"/>
        <v/>
      </c>
      <c r="S442" s="340" t="str">
        <f t="shared" si="517"/>
        <v/>
      </c>
      <c r="T442" s="341" t="str">
        <f t="shared" si="465"/>
        <v/>
      </c>
      <c r="U442" s="341" t="str">
        <f t="shared" si="466"/>
        <v/>
      </c>
      <c r="V442" s="341" t="str">
        <f t="shared" si="467"/>
        <v/>
      </c>
      <c r="W442" s="341" t="str">
        <f t="shared" si="468"/>
        <v/>
      </c>
      <c r="X442" s="340" t="str">
        <f t="shared" si="518"/>
        <v/>
      </c>
      <c r="Y442" s="342" t="str">
        <f t="shared" si="519"/>
        <v/>
      </c>
      <c r="Z442" s="343" t="str">
        <f t="shared" si="520"/>
        <v/>
      </c>
      <c r="AA442" s="344" t="str">
        <f t="shared" si="521"/>
        <v/>
      </c>
      <c r="AB442" s="345" t="str">
        <f t="shared" si="469"/>
        <v/>
      </c>
      <c r="AC442" s="346" t="str">
        <f t="shared" si="470"/>
        <v/>
      </c>
      <c r="AD442" s="346" t="str">
        <f t="shared" si="471"/>
        <v/>
      </c>
      <c r="AE442" s="344" t="str">
        <f t="shared" si="522"/>
        <v/>
      </c>
      <c r="AF442" s="346" t="str">
        <f t="shared" si="472"/>
        <v/>
      </c>
      <c r="AG442" s="344" t="str">
        <f t="shared" si="523"/>
        <v/>
      </c>
      <c r="AH442" s="344" t="str">
        <f t="shared" si="524"/>
        <v/>
      </c>
      <c r="AI442" s="344" t="str">
        <f t="shared" si="525"/>
        <v/>
      </c>
      <c r="AJ442" s="346" t="str">
        <f t="shared" si="526"/>
        <v/>
      </c>
      <c r="AK442" s="346" t="str">
        <f t="shared" si="527"/>
        <v/>
      </c>
      <c r="AL442" s="347" t="str">
        <f t="shared" si="528"/>
        <v/>
      </c>
      <c r="AM442" s="141"/>
      <c r="AN442" s="141"/>
      <c r="AO442" s="142"/>
      <c r="AP442" s="58">
        <f t="shared" si="473"/>
        <v>0</v>
      </c>
      <c r="AQ442" s="94">
        <f>SUM(AP$10:AP442)</f>
        <v>0</v>
      </c>
      <c r="AR442" s="143">
        <f t="shared" si="533"/>
        <v>0.1</v>
      </c>
      <c r="AS442" s="144" t="str">
        <f t="shared" si="474"/>
        <v/>
      </c>
      <c r="AT442" s="144" t="str">
        <f t="shared" si="501"/>
        <v/>
      </c>
      <c r="AU442" s="145"/>
      <c r="AV442" s="58">
        <f t="shared" si="531"/>
        <v>0</v>
      </c>
      <c r="AW442" s="318">
        <f>SUM(AV$10:AV442)</f>
        <v>0</v>
      </c>
      <c r="AX442" s="319">
        <f t="shared" si="532"/>
        <v>0.1</v>
      </c>
      <c r="AY442" s="144" t="str">
        <f t="shared" si="515"/>
        <v/>
      </c>
      <c r="AZ442" s="144" t="str">
        <f t="shared" si="516"/>
        <v/>
      </c>
      <c r="BA442" s="144"/>
      <c r="BB442" s="146" t="str">
        <f t="shared" si="475"/>
        <v/>
      </c>
      <c r="BC442" s="66" t="str">
        <f t="shared" si="514"/>
        <v/>
      </c>
      <c r="BD442" s="195" t="str">
        <f t="shared" si="476"/>
        <v/>
      </c>
      <c r="BF442" s="283"/>
      <c r="BG442" s="286" t="str">
        <f t="shared" si="477"/>
        <v/>
      </c>
      <c r="BY442" s="211" t="str">
        <f t="shared" si="478"/>
        <v/>
      </c>
      <c r="BZ442" s="150" t="str">
        <f t="shared" si="479"/>
        <v/>
      </c>
      <c r="CB442" s="54" t="str">
        <f t="shared" si="513"/>
        <v/>
      </c>
      <c r="CD442" s="54" t="str">
        <f t="shared" si="480"/>
        <v/>
      </c>
      <c r="CF442" s="54" t="str">
        <f t="shared" si="481"/>
        <v/>
      </c>
      <c r="CH442" s="150" t="str">
        <f t="shared" si="482"/>
        <v/>
      </c>
      <c r="CI442" s="290"/>
      <c r="CJ442" s="150" t="str">
        <f t="shared" si="483"/>
        <v/>
      </c>
      <c r="CK442" s="290"/>
      <c r="CL442" s="54" t="str">
        <f t="shared" si="502"/>
        <v/>
      </c>
      <c r="CM442" s="290"/>
      <c r="CN442" s="150" t="str">
        <f t="shared" si="484"/>
        <v/>
      </c>
      <c r="CO442" s="290"/>
      <c r="CP442" s="150" t="str">
        <f t="shared" si="485"/>
        <v/>
      </c>
      <c r="CQ442" s="290"/>
      <c r="CR442" s="150" t="str">
        <f t="shared" si="486"/>
        <v/>
      </c>
      <c r="CS442" s="290"/>
      <c r="CT442" s="150" t="str">
        <f t="shared" si="487"/>
        <v/>
      </c>
      <c r="CU442" s="150"/>
      <c r="CV442" s="150" t="str">
        <f t="shared" si="488"/>
        <v/>
      </c>
      <c r="CW442" s="94"/>
      <c r="CX442" s="151" t="str">
        <f t="shared" si="529"/>
        <v/>
      </c>
      <c r="CY442" s="151" t="str">
        <f t="shared" si="530"/>
        <v/>
      </c>
      <c r="CZ442" s="152"/>
      <c r="DA442" s="373" t="str">
        <f t="shared" si="503"/>
        <v/>
      </c>
      <c r="DC442" s="153">
        <f t="shared" si="489"/>
        <v>0</v>
      </c>
      <c r="DD442" s="153">
        <f t="shared" si="490"/>
        <v>0</v>
      </c>
      <c r="DE442" s="153">
        <f t="shared" si="491"/>
        <v>0</v>
      </c>
      <c r="DF442" s="158">
        <f t="shared" si="492"/>
        <v>-4.7000000000000002E-3</v>
      </c>
      <c r="DG442" s="159">
        <f t="shared" si="504"/>
        <v>-1.1703000000000001</v>
      </c>
      <c r="DH442" s="158">
        <f t="shared" si="493"/>
        <v>3.1999999999999997E-3</v>
      </c>
      <c r="DI442" s="159">
        <f t="shared" si="505"/>
        <v>0.79679999999999995</v>
      </c>
      <c r="DJ442" s="158">
        <f t="shared" si="494"/>
        <v>-2.7000000000000001E-3</v>
      </c>
      <c r="DK442" s="159">
        <f t="shared" si="506"/>
        <v>-0.67230000000000001</v>
      </c>
      <c r="DL442" s="158">
        <f t="shared" si="495"/>
        <v>1.1999999999999999E-3</v>
      </c>
      <c r="DM442" s="159">
        <f t="shared" si="507"/>
        <v>0.29879999999999995</v>
      </c>
      <c r="DN442" s="158">
        <f t="shared" si="496"/>
        <v>1.46E-2</v>
      </c>
      <c r="DO442" s="159">
        <f t="shared" si="508"/>
        <v>3.6354000000000002</v>
      </c>
      <c r="DP442" s="158">
        <f t="shared" si="497"/>
        <v>-1.2999999999999999E-2</v>
      </c>
      <c r="DQ442" s="159">
        <f t="shared" si="509"/>
        <v>-3.2369999999999997</v>
      </c>
      <c r="DR442" s="158">
        <f t="shared" si="498"/>
        <v>-6.7000000000000002E-3</v>
      </c>
      <c r="DS442" s="159">
        <f t="shared" si="510"/>
        <v>-1.6683000000000001</v>
      </c>
      <c r="DT442" s="158">
        <f t="shared" si="499"/>
        <v>-1.2999999999999999E-2</v>
      </c>
      <c r="DU442" s="159">
        <f t="shared" si="511"/>
        <v>-3.2369999999999997</v>
      </c>
      <c r="DV442" s="158">
        <f t="shared" si="500"/>
        <v>-6.7000000000000002E-3</v>
      </c>
      <c r="DW442" s="160">
        <f t="shared" si="512"/>
        <v>-1.6683000000000001</v>
      </c>
    </row>
    <row r="443" spans="1:127" ht="24.95" customHeight="1" x14ac:dyDescent="0.2">
      <c r="A443" s="272">
        <v>434</v>
      </c>
      <c r="B443" s="336"/>
      <c r="C443" s="332"/>
      <c r="D443" s="333"/>
      <c r="E443" s="334"/>
      <c r="F443" s="335"/>
      <c r="G443" s="334"/>
      <c r="H443" s="371"/>
      <c r="I443" s="334"/>
      <c r="J443" s="334"/>
      <c r="K443" s="334"/>
      <c r="L443" s="334"/>
      <c r="M443" s="334"/>
      <c r="N443" s="334"/>
      <c r="O443" s="337"/>
      <c r="P443" s="337"/>
      <c r="Q443" s="338" t="str">
        <f t="shared" si="463"/>
        <v xml:space="preserve"> </v>
      </c>
      <c r="R443" s="339" t="str">
        <f t="shared" si="464"/>
        <v/>
      </c>
      <c r="S443" s="340" t="str">
        <f t="shared" si="517"/>
        <v/>
      </c>
      <c r="T443" s="341" t="str">
        <f t="shared" si="465"/>
        <v/>
      </c>
      <c r="U443" s="341" t="str">
        <f t="shared" si="466"/>
        <v/>
      </c>
      <c r="V443" s="341" t="str">
        <f t="shared" si="467"/>
        <v/>
      </c>
      <c r="W443" s="341" t="str">
        <f t="shared" si="468"/>
        <v/>
      </c>
      <c r="X443" s="340" t="str">
        <f t="shared" si="518"/>
        <v/>
      </c>
      <c r="Y443" s="342" t="str">
        <f t="shared" si="519"/>
        <v/>
      </c>
      <c r="Z443" s="343" t="str">
        <f t="shared" si="520"/>
        <v/>
      </c>
      <c r="AA443" s="344" t="str">
        <f t="shared" si="521"/>
        <v/>
      </c>
      <c r="AB443" s="345" t="str">
        <f t="shared" si="469"/>
        <v/>
      </c>
      <c r="AC443" s="346" t="str">
        <f t="shared" si="470"/>
        <v/>
      </c>
      <c r="AD443" s="346" t="str">
        <f t="shared" si="471"/>
        <v/>
      </c>
      <c r="AE443" s="344" t="str">
        <f t="shared" si="522"/>
        <v/>
      </c>
      <c r="AF443" s="346" t="str">
        <f t="shared" si="472"/>
        <v/>
      </c>
      <c r="AG443" s="344" t="str">
        <f t="shared" si="523"/>
        <v/>
      </c>
      <c r="AH443" s="344" t="str">
        <f t="shared" si="524"/>
        <v/>
      </c>
      <c r="AI443" s="344" t="str">
        <f t="shared" si="525"/>
        <v/>
      </c>
      <c r="AJ443" s="346" t="str">
        <f t="shared" si="526"/>
        <v/>
      </c>
      <c r="AK443" s="346" t="str">
        <f t="shared" si="527"/>
        <v/>
      </c>
      <c r="AL443" s="347" t="str">
        <f t="shared" si="528"/>
        <v/>
      </c>
      <c r="AM443" s="141"/>
      <c r="AN443" s="141"/>
      <c r="AO443" s="142"/>
      <c r="AP443" s="58">
        <f t="shared" si="473"/>
        <v>0</v>
      </c>
      <c r="AQ443" s="94">
        <f>SUM(AP$10:AP443)</f>
        <v>0</v>
      </c>
      <c r="AR443" s="143">
        <f t="shared" si="533"/>
        <v>0.1</v>
      </c>
      <c r="AS443" s="144" t="str">
        <f t="shared" si="474"/>
        <v/>
      </c>
      <c r="AT443" s="144" t="str">
        <f t="shared" si="501"/>
        <v/>
      </c>
      <c r="AU443" s="145"/>
      <c r="AV443" s="58">
        <f t="shared" si="531"/>
        <v>0</v>
      </c>
      <c r="AW443" s="318">
        <f>SUM(AV$10:AV443)</f>
        <v>0</v>
      </c>
      <c r="AX443" s="319">
        <f t="shared" si="532"/>
        <v>0.1</v>
      </c>
      <c r="AY443" s="144" t="str">
        <f t="shared" si="515"/>
        <v/>
      </c>
      <c r="AZ443" s="144" t="str">
        <f t="shared" si="516"/>
        <v/>
      </c>
      <c r="BA443" s="144"/>
      <c r="BB443" s="146" t="str">
        <f t="shared" si="475"/>
        <v/>
      </c>
      <c r="BC443" s="66" t="str">
        <f t="shared" si="514"/>
        <v/>
      </c>
      <c r="BD443" s="195" t="str">
        <f t="shared" si="476"/>
        <v/>
      </c>
      <c r="BF443" s="283"/>
      <c r="BG443" s="286" t="str">
        <f t="shared" si="477"/>
        <v/>
      </c>
      <c r="BY443" s="211" t="str">
        <f t="shared" si="478"/>
        <v/>
      </c>
      <c r="BZ443" s="150" t="str">
        <f t="shared" si="479"/>
        <v/>
      </c>
      <c r="CB443" s="54" t="str">
        <f t="shared" si="513"/>
        <v/>
      </c>
      <c r="CD443" s="54" t="str">
        <f t="shared" si="480"/>
        <v/>
      </c>
      <c r="CF443" s="54" t="str">
        <f t="shared" si="481"/>
        <v/>
      </c>
      <c r="CH443" s="150" t="str">
        <f t="shared" si="482"/>
        <v/>
      </c>
      <c r="CI443" s="290"/>
      <c r="CJ443" s="150" t="str">
        <f t="shared" si="483"/>
        <v/>
      </c>
      <c r="CK443" s="290"/>
      <c r="CL443" s="54" t="str">
        <f t="shared" si="502"/>
        <v/>
      </c>
      <c r="CM443" s="290"/>
      <c r="CN443" s="150" t="str">
        <f t="shared" si="484"/>
        <v/>
      </c>
      <c r="CO443" s="290"/>
      <c r="CP443" s="150" t="str">
        <f t="shared" si="485"/>
        <v/>
      </c>
      <c r="CQ443" s="290"/>
      <c r="CR443" s="150" t="str">
        <f t="shared" si="486"/>
        <v/>
      </c>
      <c r="CS443" s="290"/>
      <c r="CT443" s="150" t="str">
        <f t="shared" si="487"/>
        <v/>
      </c>
      <c r="CU443" s="150"/>
      <c r="CV443" s="150" t="str">
        <f t="shared" si="488"/>
        <v/>
      </c>
      <c r="CW443" s="94"/>
      <c r="CX443" s="151" t="str">
        <f t="shared" si="529"/>
        <v/>
      </c>
      <c r="CY443" s="151" t="str">
        <f t="shared" si="530"/>
        <v/>
      </c>
      <c r="CZ443" s="152"/>
      <c r="DA443" s="373" t="str">
        <f t="shared" si="503"/>
        <v/>
      </c>
      <c r="DC443" s="153">
        <f t="shared" si="489"/>
        <v>0</v>
      </c>
      <c r="DD443" s="153">
        <f t="shared" si="490"/>
        <v>0</v>
      </c>
      <c r="DE443" s="153">
        <f t="shared" si="491"/>
        <v>0</v>
      </c>
      <c r="DF443" s="158">
        <f t="shared" si="492"/>
        <v>-4.7000000000000002E-3</v>
      </c>
      <c r="DG443" s="159">
        <f t="shared" si="504"/>
        <v>-1.1703000000000001</v>
      </c>
      <c r="DH443" s="158">
        <f t="shared" si="493"/>
        <v>3.1999999999999997E-3</v>
      </c>
      <c r="DI443" s="159">
        <f t="shared" si="505"/>
        <v>0.79679999999999995</v>
      </c>
      <c r="DJ443" s="158">
        <f t="shared" si="494"/>
        <v>-2.7000000000000001E-3</v>
      </c>
      <c r="DK443" s="159">
        <f t="shared" si="506"/>
        <v>-0.67230000000000001</v>
      </c>
      <c r="DL443" s="158">
        <f t="shared" si="495"/>
        <v>1.1999999999999999E-3</v>
      </c>
      <c r="DM443" s="159">
        <f t="shared" si="507"/>
        <v>0.29879999999999995</v>
      </c>
      <c r="DN443" s="158">
        <f t="shared" si="496"/>
        <v>1.46E-2</v>
      </c>
      <c r="DO443" s="159">
        <f t="shared" si="508"/>
        <v>3.6354000000000002</v>
      </c>
      <c r="DP443" s="158">
        <f t="shared" si="497"/>
        <v>-1.2999999999999999E-2</v>
      </c>
      <c r="DQ443" s="159">
        <f t="shared" si="509"/>
        <v>-3.2369999999999997</v>
      </c>
      <c r="DR443" s="158">
        <f t="shared" si="498"/>
        <v>-6.7000000000000002E-3</v>
      </c>
      <c r="DS443" s="159">
        <f t="shared" si="510"/>
        <v>-1.6683000000000001</v>
      </c>
      <c r="DT443" s="158">
        <f t="shared" si="499"/>
        <v>-1.2999999999999999E-2</v>
      </c>
      <c r="DU443" s="159">
        <f t="shared" si="511"/>
        <v>-3.2369999999999997</v>
      </c>
      <c r="DV443" s="158">
        <f t="shared" si="500"/>
        <v>-6.7000000000000002E-3</v>
      </c>
      <c r="DW443" s="160">
        <f t="shared" si="512"/>
        <v>-1.6683000000000001</v>
      </c>
    </row>
    <row r="444" spans="1:127" ht="24.95" customHeight="1" x14ac:dyDescent="0.2">
      <c r="A444" s="272">
        <v>435</v>
      </c>
      <c r="B444" s="336"/>
      <c r="C444" s="332"/>
      <c r="D444" s="333"/>
      <c r="E444" s="334"/>
      <c r="F444" s="335"/>
      <c r="G444" s="334"/>
      <c r="H444" s="371"/>
      <c r="I444" s="334"/>
      <c r="J444" s="334"/>
      <c r="K444" s="334"/>
      <c r="L444" s="334"/>
      <c r="M444" s="334"/>
      <c r="N444" s="334"/>
      <c r="O444" s="337"/>
      <c r="P444" s="337"/>
      <c r="Q444" s="338" t="str">
        <f t="shared" si="463"/>
        <v xml:space="preserve"> </v>
      </c>
      <c r="R444" s="339" t="str">
        <f t="shared" si="464"/>
        <v/>
      </c>
      <c r="S444" s="340" t="str">
        <f t="shared" si="517"/>
        <v/>
      </c>
      <c r="T444" s="341" t="str">
        <f t="shared" si="465"/>
        <v/>
      </c>
      <c r="U444" s="341" t="str">
        <f t="shared" si="466"/>
        <v/>
      </c>
      <c r="V444" s="341" t="str">
        <f t="shared" si="467"/>
        <v/>
      </c>
      <c r="W444" s="341" t="str">
        <f t="shared" si="468"/>
        <v/>
      </c>
      <c r="X444" s="340" t="str">
        <f t="shared" si="518"/>
        <v/>
      </c>
      <c r="Y444" s="342" t="str">
        <f t="shared" si="519"/>
        <v/>
      </c>
      <c r="Z444" s="343" t="str">
        <f t="shared" si="520"/>
        <v/>
      </c>
      <c r="AA444" s="344" t="str">
        <f t="shared" si="521"/>
        <v/>
      </c>
      <c r="AB444" s="345" t="str">
        <f t="shared" si="469"/>
        <v/>
      </c>
      <c r="AC444" s="346" t="str">
        <f t="shared" si="470"/>
        <v/>
      </c>
      <c r="AD444" s="346" t="str">
        <f t="shared" si="471"/>
        <v/>
      </c>
      <c r="AE444" s="344" t="str">
        <f t="shared" si="522"/>
        <v/>
      </c>
      <c r="AF444" s="346" t="str">
        <f t="shared" si="472"/>
        <v/>
      </c>
      <c r="AG444" s="344" t="str">
        <f t="shared" si="523"/>
        <v/>
      </c>
      <c r="AH444" s="344" t="str">
        <f t="shared" si="524"/>
        <v/>
      </c>
      <c r="AI444" s="344" t="str">
        <f t="shared" si="525"/>
        <v/>
      </c>
      <c r="AJ444" s="346" t="str">
        <f t="shared" si="526"/>
        <v/>
      </c>
      <c r="AK444" s="346" t="str">
        <f t="shared" si="527"/>
        <v/>
      </c>
      <c r="AL444" s="347" t="str">
        <f t="shared" si="528"/>
        <v/>
      </c>
      <c r="AM444" s="141"/>
      <c r="AN444" s="141"/>
      <c r="AO444" s="142"/>
      <c r="AP444" s="58">
        <f t="shared" si="473"/>
        <v>0</v>
      </c>
      <c r="AQ444" s="94">
        <f>SUM(AP$10:AP444)</f>
        <v>0</v>
      </c>
      <c r="AR444" s="143">
        <f t="shared" si="533"/>
        <v>0.1</v>
      </c>
      <c r="AS444" s="144" t="str">
        <f t="shared" si="474"/>
        <v/>
      </c>
      <c r="AT444" s="144" t="str">
        <f t="shared" si="501"/>
        <v/>
      </c>
      <c r="AU444" s="145"/>
      <c r="AV444" s="58">
        <f t="shared" si="531"/>
        <v>0</v>
      </c>
      <c r="AW444" s="318">
        <f>SUM(AV$10:AV444)</f>
        <v>0</v>
      </c>
      <c r="AX444" s="319">
        <f t="shared" si="532"/>
        <v>0.1</v>
      </c>
      <c r="AY444" s="144" t="str">
        <f t="shared" si="515"/>
        <v/>
      </c>
      <c r="AZ444" s="144" t="str">
        <f t="shared" si="516"/>
        <v/>
      </c>
      <c r="BA444" s="144"/>
      <c r="BB444" s="146" t="str">
        <f t="shared" si="475"/>
        <v/>
      </c>
      <c r="BC444" s="66" t="str">
        <f t="shared" si="514"/>
        <v/>
      </c>
      <c r="BD444" s="195" t="str">
        <f t="shared" si="476"/>
        <v/>
      </c>
      <c r="BF444" s="283"/>
      <c r="BG444" s="286" t="str">
        <f t="shared" si="477"/>
        <v/>
      </c>
      <c r="BY444" s="211" t="str">
        <f t="shared" si="478"/>
        <v/>
      </c>
      <c r="BZ444" s="150" t="str">
        <f t="shared" si="479"/>
        <v/>
      </c>
      <c r="CB444" s="54" t="str">
        <f t="shared" si="513"/>
        <v/>
      </c>
      <c r="CD444" s="54" t="str">
        <f t="shared" si="480"/>
        <v/>
      </c>
      <c r="CF444" s="54" t="str">
        <f t="shared" si="481"/>
        <v/>
      </c>
      <c r="CH444" s="150" t="str">
        <f t="shared" si="482"/>
        <v/>
      </c>
      <c r="CI444" s="290"/>
      <c r="CJ444" s="150" t="str">
        <f t="shared" si="483"/>
        <v/>
      </c>
      <c r="CK444" s="290"/>
      <c r="CL444" s="54" t="str">
        <f t="shared" si="502"/>
        <v/>
      </c>
      <c r="CM444" s="290"/>
      <c r="CN444" s="150" t="str">
        <f t="shared" si="484"/>
        <v/>
      </c>
      <c r="CO444" s="290"/>
      <c r="CP444" s="150" t="str">
        <f t="shared" si="485"/>
        <v/>
      </c>
      <c r="CQ444" s="290"/>
      <c r="CR444" s="150" t="str">
        <f t="shared" si="486"/>
        <v/>
      </c>
      <c r="CS444" s="290"/>
      <c r="CT444" s="150" t="str">
        <f t="shared" si="487"/>
        <v/>
      </c>
      <c r="CU444" s="150"/>
      <c r="CV444" s="150" t="str">
        <f t="shared" si="488"/>
        <v/>
      </c>
      <c r="CW444" s="94"/>
      <c r="CX444" s="151" t="str">
        <f t="shared" si="529"/>
        <v/>
      </c>
      <c r="CY444" s="151" t="str">
        <f t="shared" si="530"/>
        <v/>
      </c>
      <c r="CZ444" s="152"/>
      <c r="DA444" s="373" t="str">
        <f t="shared" si="503"/>
        <v/>
      </c>
      <c r="DC444" s="153">
        <f t="shared" si="489"/>
        <v>0</v>
      </c>
      <c r="DD444" s="153">
        <f t="shared" si="490"/>
        <v>0</v>
      </c>
      <c r="DE444" s="153">
        <f t="shared" si="491"/>
        <v>0</v>
      </c>
      <c r="DF444" s="158">
        <f t="shared" si="492"/>
        <v>-4.7000000000000002E-3</v>
      </c>
      <c r="DG444" s="159">
        <f t="shared" si="504"/>
        <v>-1.1703000000000001</v>
      </c>
      <c r="DH444" s="158">
        <f t="shared" si="493"/>
        <v>3.1999999999999997E-3</v>
      </c>
      <c r="DI444" s="159">
        <f t="shared" si="505"/>
        <v>0.79679999999999995</v>
      </c>
      <c r="DJ444" s="158">
        <f t="shared" si="494"/>
        <v>-2.7000000000000001E-3</v>
      </c>
      <c r="DK444" s="159">
        <f t="shared" si="506"/>
        <v>-0.67230000000000001</v>
      </c>
      <c r="DL444" s="158">
        <f t="shared" si="495"/>
        <v>1.1999999999999999E-3</v>
      </c>
      <c r="DM444" s="159">
        <f t="shared" si="507"/>
        <v>0.29879999999999995</v>
      </c>
      <c r="DN444" s="158">
        <f t="shared" si="496"/>
        <v>1.46E-2</v>
      </c>
      <c r="DO444" s="159">
        <f t="shared" si="508"/>
        <v>3.6354000000000002</v>
      </c>
      <c r="DP444" s="158">
        <f t="shared" si="497"/>
        <v>-1.2999999999999999E-2</v>
      </c>
      <c r="DQ444" s="159">
        <f t="shared" si="509"/>
        <v>-3.2369999999999997</v>
      </c>
      <c r="DR444" s="158">
        <f t="shared" si="498"/>
        <v>-6.7000000000000002E-3</v>
      </c>
      <c r="DS444" s="159">
        <f t="shared" si="510"/>
        <v>-1.6683000000000001</v>
      </c>
      <c r="DT444" s="158">
        <f t="shared" si="499"/>
        <v>-1.2999999999999999E-2</v>
      </c>
      <c r="DU444" s="159">
        <f t="shared" si="511"/>
        <v>-3.2369999999999997</v>
      </c>
      <c r="DV444" s="158">
        <f t="shared" si="500"/>
        <v>-6.7000000000000002E-3</v>
      </c>
      <c r="DW444" s="160">
        <f t="shared" si="512"/>
        <v>-1.6683000000000001</v>
      </c>
    </row>
    <row r="445" spans="1:127" ht="24.95" customHeight="1" x14ac:dyDescent="0.2">
      <c r="A445" s="272">
        <v>436</v>
      </c>
      <c r="B445" s="336"/>
      <c r="C445" s="332"/>
      <c r="D445" s="333"/>
      <c r="E445" s="334"/>
      <c r="F445" s="335"/>
      <c r="G445" s="334"/>
      <c r="H445" s="371"/>
      <c r="I445" s="334"/>
      <c r="J445" s="334"/>
      <c r="K445" s="334"/>
      <c r="L445" s="334"/>
      <c r="M445" s="334"/>
      <c r="N445" s="334"/>
      <c r="O445" s="337"/>
      <c r="P445" s="337"/>
      <c r="Q445" s="338" t="str">
        <f t="shared" si="463"/>
        <v xml:space="preserve"> </v>
      </c>
      <c r="R445" s="339" t="str">
        <f t="shared" si="464"/>
        <v/>
      </c>
      <c r="S445" s="340" t="str">
        <f t="shared" si="517"/>
        <v/>
      </c>
      <c r="T445" s="341" t="str">
        <f t="shared" si="465"/>
        <v/>
      </c>
      <c r="U445" s="341" t="str">
        <f t="shared" si="466"/>
        <v/>
      </c>
      <c r="V445" s="341" t="str">
        <f t="shared" si="467"/>
        <v/>
      </c>
      <c r="W445" s="341" t="str">
        <f t="shared" si="468"/>
        <v/>
      </c>
      <c r="X445" s="340" t="str">
        <f t="shared" si="518"/>
        <v/>
      </c>
      <c r="Y445" s="342" t="str">
        <f t="shared" si="519"/>
        <v/>
      </c>
      <c r="Z445" s="343" t="str">
        <f t="shared" si="520"/>
        <v/>
      </c>
      <c r="AA445" s="344" t="str">
        <f t="shared" si="521"/>
        <v/>
      </c>
      <c r="AB445" s="345" t="str">
        <f t="shared" si="469"/>
        <v/>
      </c>
      <c r="AC445" s="346" t="str">
        <f t="shared" si="470"/>
        <v/>
      </c>
      <c r="AD445" s="346" t="str">
        <f t="shared" si="471"/>
        <v/>
      </c>
      <c r="AE445" s="344" t="str">
        <f t="shared" si="522"/>
        <v/>
      </c>
      <c r="AF445" s="346" t="str">
        <f t="shared" si="472"/>
        <v/>
      </c>
      <c r="AG445" s="344" t="str">
        <f t="shared" si="523"/>
        <v/>
      </c>
      <c r="AH445" s="344" t="str">
        <f t="shared" si="524"/>
        <v/>
      </c>
      <c r="AI445" s="344" t="str">
        <f t="shared" si="525"/>
        <v/>
      </c>
      <c r="AJ445" s="346" t="str">
        <f t="shared" si="526"/>
        <v/>
      </c>
      <c r="AK445" s="346" t="str">
        <f t="shared" si="527"/>
        <v/>
      </c>
      <c r="AL445" s="347" t="str">
        <f t="shared" si="528"/>
        <v/>
      </c>
      <c r="AM445" s="141"/>
      <c r="AN445" s="141"/>
      <c r="AO445" s="142"/>
      <c r="AP445" s="58">
        <f t="shared" si="473"/>
        <v>0</v>
      </c>
      <c r="AQ445" s="94">
        <f>SUM(AP$10:AP445)</f>
        <v>0</v>
      </c>
      <c r="AR445" s="143">
        <f t="shared" si="533"/>
        <v>0.1</v>
      </c>
      <c r="AS445" s="144" t="str">
        <f t="shared" si="474"/>
        <v/>
      </c>
      <c r="AT445" s="144" t="str">
        <f t="shared" si="501"/>
        <v/>
      </c>
      <c r="AU445" s="145"/>
      <c r="AV445" s="58">
        <f t="shared" si="531"/>
        <v>0</v>
      </c>
      <c r="AW445" s="318">
        <f>SUM(AV$10:AV445)</f>
        <v>0</v>
      </c>
      <c r="AX445" s="319">
        <f t="shared" si="532"/>
        <v>0.1</v>
      </c>
      <c r="AY445" s="144" t="str">
        <f t="shared" si="515"/>
        <v/>
      </c>
      <c r="AZ445" s="144" t="str">
        <f t="shared" si="516"/>
        <v/>
      </c>
      <c r="BA445" s="144"/>
      <c r="BB445" s="146" t="str">
        <f t="shared" si="475"/>
        <v/>
      </c>
      <c r="BC445" s="66" t="str">
        <f t="shared" si="514"/>
        <v/>
      </c>
      <c r="BD445" s="195" t="str">
        <f t="shared" si="476"/>
        <v/>
      </c>
      <c r="BF445" s="283"/>
      <c r="BG445" s="286" t="str">
        <f t="shared" si="477"/>
        <v/>
      </c>
      <c r="BY445" s="211" t="str">
        <f t="shared" si="478"/>
        <v/>
      </c>
      <c r="BZ445" s="150" t="str">
        <f t="shared" si="479"/>
        <v/>
      </c>
      <c r="CB445" s="54" t="str">
        <f t="shared" si="513"/>
        <v/>
      </c>
      <c r="CD445" s="54" t="str">
        <f t="shared" si="480"/>
        <v/>
      </c>
      <c r="CF445" s="54" t="str">
        <f t="shared" si="481"/>
        <v/>
      </c>
      <c r="CH445" s="150" t="str">
        <f t="shared" si="482"/>
        <v/>
      </c>
      <c r="CI445" s="290"/>
      <c r="CJ445" s="150" t="str">
        <f t="shared" si="483"/>
        <v/>
      </c>
      <c r="CK445" s="290"/>
      <c r="CL445" s="54" t="str">
        <f t="shared" si="502"/>
        <v/>
      </c>
      <c r="CM445" s="290"/>
      <c r="CN445" s="150" t="str">
        <f t="shared" si="484"/>
        <v/>
      </c>
      <c r="CO445" s="290"/>
      <c r="CP445" s="150" t="str">
        <f t="shared" si="485"/>
        <v/>
      </c>
      <c r="CQ445" s="290"/>
      <c r="CR445" s="150" t="str">
        <f t="shared" si="486"/>
        <v/>
      </c>
      <c r="CS445" s="290"/>
      <c r="CT445" s="150" t="str">
        <f t="shared" si="487"/>
        <v/>
      </c>
      <c r="CU445" s="150"/>
      <c r="CV445" s="150" t="str">
        <f t="shared" si="488"/>
        <v/>
      </c>
      <c r="CW445" s="94"/>
      <c r="CX445" s="151" t="str">
        <f t="shared" si="529"/>
        <v/>
      </c>
      <c r="CY445" s="151" t="str">
        <f t="shared" si="530"/>
        <v/>
      </c>
      <c r="CZ445" s="152"/>
      <c r="DA445" s="373" t="str">
        <f t="shared" si="503"/>
        <v/>
      </c>
      <c r="DC445" s="153">
        <f t="shared" si="489"/>
        <v>0</v>
      </c>
      <c r="DD445" s="153">
        <f t="shared" si="490"/>
        <v>0</v>
      </c>
      <c r="DE445" s="153">
        <f t="shared" si="491"/>
        <v>0</v>
      </c>
      <c r="DF445" s="158">
        <f t="shared" si="492"/>
        <v>-4.7000000000000002E-3</v>
      </c>
      <c r="DG445" s="159">
        <f t="shared" si="504"/>
        <v>-1.1703000000000001</v>
      </c>
      <c r="DH445" s="158">
        <f t="shared" si="493"/>
        <v>3.1999999999999997E-3</v>
      </c>
      <c r="DI445" s="159">
        <f t="shared" si="505"/>
        <v>0.79679999999999995</v>
      </c>
      <c r="DJ445" s="158">
        <f t="shared" si="494"/>
        <v>-2.7000000000000001E-3</v>
      </c>
      <c r="DK445" s="159">
        <f t="shared" si="506"/>
        <v>-0.67230000000000001</v>
      </c>
      <c r="DL445" s="158">
        <f t="shared" si="495"/>
        <v>1.1999999999999999E-3</v>
      </c>
      <c r="DM445" s="159">
        <f t="shared" si="507"/>
        <v>0.29879999999999995</v>
      </c>
      <c r="DN445" s="158">
        <f t="shared" si="496"/>
        <v>1.46E-2</v>
      </c>
      <c r="DO445" s="159">
        <f t="shared" si="508"/>
        <v>3.6354000000000002</v>
      </c>
      <c r="DP445" s="158">
        <f t="shared" si="497"/>
        <v>-1.2999999999999999E-2</v>
      </c>
      <c r="DQ445" s="159">
        <f t="shared" si="509"/>
        <v>-3.2369999999999997</v>
      </c>
      <c r="DR445" s="158">
        <f t="shared" si="498"/>
        <v>-6.7000000000000002E-3</v>
      </c>
      <c r="DS445" s="159">
        <f t="shared" si="510"/>
        <v>-1.6683000000000001</v>
      </c>
      <c r="DT445" s="158">
        <f t="shared" si="499"/>
        <v>-1.2999999999999999E-2</v>
      </c>
      <c r="DU445" s="159">
        <f t="shared" si="511"/>
        <v>-3.2369999999999997</v>
      </c>
      <c r="DV445" s="158">
        <f t="shared" si="500"/>
        <v>-6.7000000000000002E-3</v>
      </c>
      <c r="DW445" s="160">
        <f t="shared" si="512"/>
        <v>-1.6683000000000001</v>
      </c>
    </row>
    <row r="446" spans="1:127" ht="24.95" customHeight="1" x14ac:dyDescent="0.2">
      <c r="A446" s="272">
        <v>437</v>
      </c>
      <c r="B446" s="336"/>
      <c r="C446" s="332"/>
      <c r="D446" s="333"/>
      <c r="E446" s="334"/>
      <c r="F446" s="335"/>
      <c r="G446" s="334"/>
      <c r="H446" s="371"/>
      <c r="I446" s="334"/>
      <c r="J446" s="334"/>
      <c r="K446" s="334"/>
      <c r="L446" s="334"/>
      <c r="M446" s="334"/>
      <c r="N446" s="334"/>
      <c r="O446" s="337"/>
      <c r="P446" s="337"/>
      <c r="Q446" s="338" t="str">
        <f t="shared" si="463"/>
        <v xml:space="preserve"> </v>
      </c>
      <c r="R446" s="339" t="str">
        <f t="shared" si="464"/>
        <v/>
      </c>
      <c r="S446" s="340" t="str">
        <f t="shared" si="517"/>
        <v/>
      </c>
      <c r="T446" s="341" t="str">
        <f t="shared" si="465"/>
        <v/>
      </c>
      <c r="U446" s="341" t="str">
        <f t="shared" si="466"/>
        <v/>
      </c>
      <c r="V446" s="341" t="str">
        <f t="shared" si="467"/>
        <v/>
      </c>
      <c r="W446" s="341" t="str">
        <f t="shared" si="468"/>
        <v/>
      </c>
      <c r="X446" s="340" t="str">
        <f t="shared" si="518"/>
        <v/>
      </c>
      <c r="Y446" s="342" t="str">
        <f t="shared" si="519"/>
        <v/>
      </c>
      <c r="Z446" s="343" t="str">
        <f t="shared" si="520"/>
        <v/>
      </c>
      <c r="AA446" s="344" t="str">
        <f t="shared" si="521"/>
        <v/>
      </c>
      <c r="AB446" s="345" t="str">
        <f t="shared" si="469"/>
        <v/>
      </c>
      <c r="AC446" s="346" t="str">
        <f t="shared" si="470"/>
        <v/>
      </c>
      <c r="AD446" s="346" t="str">
        <f t="shared" si="471"/>
        <v/>
      </c>
      <c r="AE446" s="344" t="str">
        <f t="shared" si="522"/>
        <v/>
      </c>
      <c r="AF446" s="346" t="str">
        <f t="shared" si="472"/>
        <v/>
      </c>
      <c r="AG446" s="344" t="str">
        <f t="shared" si="523"/>
        <v/>
      </c>
      <c r="AH446" s="344" t="str">
        <f t="shared" si="524"/>
        <v/>
      </c>
      <c r="AI446" s="344" t="str">
        <f t="shared" si="525"/>
        <v/>
      </c>
      <c r="AJ446" s="346" t="str">
        <f t="shared" si="526"/>
        <v/>
      </c>
      <c r="AK446" s="346" t="str">
        <f t="shared" si="527"/>
        <v/>
      </c>
      <c r="AL446" s="347" t="str">
        <f t="shared" si="528"/>
        <v/>
      </c>
      <c r="AM446" s="141"/>
      <c r="AN446" s="141"/>
      <c r="AO446" s="142"/>
      <c r="AP446" s="58">
        <f t="shared" si="473"/>
        <v>0</v>
      </c>
      <c r="AQ446" s="94">
        <f>SUM(AP$10:AP446)</f>
        <v>0</v>
      </c>
      <c r="AR446" s="143">
        <f t="shared" si="533"/>
        <v>0.1</v>
      </c>
      <c r="AS446" s="144" t="str">
        <f t="shared" si="474"/>
        <v/>
      </c>
      <c r="AT446" s="144" t="str">
        <f t="shared" si="501"/>
        <v/>
      </c>
      <c r="AU446" s="145"/>
      <c r="AV446" s="58">
        <f t="shared" si="531"/>
        <v>0</v>
      </c>
      <c r="AW446" s="318">
        <f>SUM(AV$10:AV446)</f>
        <v>0</v>
      </c>
      <c r="AX446" s="319">
        <f t="shared" si="532"/>
        <v>0.1</v>
      </c>
      <c r="AY446" s="144" t="str">
        <f t="shared" si="515"/>
        <v/>
      </c>
      <c r="AZ446" s="144" t="str">
        <f t="shared" si="516"/>
        <v/>
      </c>
      <c r="BA446" s="144"/>
      <c r="BB446" s="146" t="str">
        <f t="shared" si="475"/>
        <v/>
      </c>
      <c r="BC446" s="66" t="str">
        <f t="shared" si="514"/>
        <v/>
      </c>
      <c r="BD446" s="195" t="str">
        <f t="shared" si="476"/>
        <v/>
      </c>
      <c r="BF446" s="283"/>
      <c r="BG446" s="286" t="str">
        <f t="shared" si="477"/>
        <v/>
      </c>
      <c r="BY446" s="211" t="str">
        <f t="shared" si="478"/>
        <v/>
      </c>
      <c r="BZ446" s="150" t="str">
        <f t="shared" si="479"/>
        <v/>
      </c>
      <c r="CB446" s="54" t="str">
        <f t="shared" si="513"/>
        <v/>
      </c>
      <c r="CD446" s="54" t="str">
        <f t="shared" si="480"/>
        <v/>
      </c>
      <c r="CF446" s="54" t="str">
        <f t="shared" si="481"/>
        <v/>
      </c>
      <c r="CH446" s="150" t="str">
        <f t="shared" si="482"/>
        <v/>
      </c>
      <c r="CI446" s="290"/>
      <c r="CJ446" s="150" t="str">
        <f t="shared" si="483"/>
        <v/>
      </c>
      <c r="CK446" s="290"/>
      <c r="CL446" s="54" t="str">
        <f t="shared" si="502"/>
        <v/>
      </c>
      <c r="CM446" s="290"/>
      <c r="CN446" s="150" t="str">
        <f t="shared" si="484"/>
        <v/>
      </c>
      <c r="CO446" s="290"/>
      <c r="CP446" s="150" t="str">
        <f t="shared" si="485"/>
        <v/>
      </c>
      <c r="CQ446" s="290"/>
      <c r="CR446" s="150" t="str">
        <f t="shared" si="486"/>
        <v/>
      </c>
      <c r="CS446" s="290"/>
      <c r="CT446" s="150" t="str">
        <f t="shared" si="487"/>
        <v/>
      </c>
      <c r="CU446" s="150"/>
      <c r="CV446" s="150" t="str">
        <f t="shared" si="488"/>
        <v/>
      </c>
      <c r="CW446" s="94"/>
      <c r="CX446" s="151" t="str">
        <f t="shared" si="529"/>
        <v/>
      </c>
      <c r="CY446" s="151" t="str">
        <f t="shared" si="530"/>
        <v/>
      </c>
      <c r="CZ446" s="152"/>
      <c r="DA446" s="373" t="str">
        <f t="shared" si="503"/>
        <v/>
      </c>
      <c r="DC446" s="153">
        <f t="shared" si="489"/>
        <v>0</v>
      </c>
      <c r="DD446" s="153">
        <f t="shared" si="490"/>
        <v>0</v>
      </c>
      <c r="DE446" s="153">
        <f t="shared" si="491"/>
        <v>0</v>
      </c>
      <c r="DF446" s="158">
        <f t="shared" si="492"/>
        <v>-4.7000000000000002E-3</v>
      </c>
      <c r="DG446" s="159">
        <f t="shared" si="504"/>
        <v>-1.1703000000000001</v>
      </c>
      <c r="DH446" s="158">
        <f t="shared" si="493"/>
        <v>3.1999999999999997E-3</v>
      </c>
      <c r="DI446" s="159">
        <f t="shared" si="505"/>
        <v>0.79679999999999995</v>
      </c>
      <c r="DJ446" s="158">
        <f t="shared" si="494"/>
        <v>-2.7000000000000001E-3</v>
      </c>
      <c r="DK446" s="159">
        <f t="shared" si="506"/>
        <v>-0.67230000000000001</v>
      </c>
      <c r="DL446" s="158">
        <f t="shared" si="495"/>
        <v>1.1999999999999999E-3</v>
      </c>
      <c r="DM446" s="159">
        <f t="shared" si="507"/>
        <v>0.29879999999999995</v>
      </c>
      <c r="DN446" s="158">
        <f t="shared" si="496"/>
        <v>1.46E-2</v>
      </c>
      <c r="DO446" s="159">
        <f t="shared" si="508"/>
        <v>3.6354000000000002</v>
      </c>
      <c r="DP446" s="158">
        <f t="shared" si="497"/>
        <v>-1.2999999999999999E-2</v>
      </c>
      <c r="DQ446" s="159">
        <f t="shared" si="509"/>
        <v>-3.2369999999999997</v>
      </c>
      <c r="DR446" s="158">
        <f t="shared" si="498"/>
        <v>-6.7000000000000002E-3</v>
      </c>
      <c r="DS446" s="159">
        <f t="shared" si="510"/>
        <v>-1.6683000000000001</v>
      </c>
      <c r="DT446" s="158">
        <f t="shared" si="499"/>
        <v>-1.2999999999999999E-2</v>
      </c>
      <c r="DU446" s="159">
        <f t="shared" si="511"/>
        <v>-3.2369999999999997</v>
      </c>
      <c r="DV446" s="158">
        <f t="shared" si="500"/>
        <v>-6.7000000000000002E-3</v>
      </c>
      <c r="DW446" s="160">
        <f t="shared" si="512"/>
        <v>-1.6683000000000001</v>
      </c>
    </row>
    <row r="447" spans="1:127" ht="24.95" customHeight="1" x14ac:dyDescent="0.2">
      <c r="A447" s="272">
        <v>438</v>
      </c>
      <c r="B447" s="336"/>
      <c r="C447" s="332"/>
      <c r="D447" s="333"/>
      <c r="E447" s="334"/>
      <c r="F447" s="335"/>
      <c r="G447" s="334"/>
      <c r="H447" s="371"/>
      <c r="I447" s="334"/>
      <c r="J447" s="334"/>
      <c r="K447" s="334"/>
      <c r="L447" s="334"/>
      <c r="M447" s="334"/>
      <c r="N447" s="334"/>
      <c r="O447" s="337"/>
      <c r="P447" s="337"/>
      <c r="Q447" s="338" t="str">
        <f t="shared" si="463"/>
        <v xml:space="preserve"> </v>
      </c>
      <c r="R447" s="339" t="str">
        <f t="shared" si="464"/>
        <v/>
      </c>
      <c r="S447" s="340" t="str">
        <f t="shared" si="517"/>
        <v/>
      </c>
      <c r="T447" s="341" t="str">
        <f t="shared" si="465"/>
        <v/>
      </c>
      <c r="U447" s="341" t="str">
        <f t="shared" si="466"/>
        <v/>
      </c>
      <c r="V447" s="341" t="str">
        <f t="shared" si="467"/>
        <v/>
      </c>
      <c r="W447" s="341" t="str">
        <f t="shared" si="468"/>
        <v/>
      </c>
      <c r="X447" s="340" t="str">
        <f t="shared" si="518"/>
        <v/>
      </c>
      <c r="Y447" s="342" t="str">
        <f t="shared" si="519"/>
        <v/>
      </c>
      <c r="Z447" s="343" t="str">
        <f t="shared" si="520"/>
        <v/>
      </c>
      <c r="AA447" s="344" t="str">
        <f t="shared" si="521"/>
        <v/>
      </c>
      <c r="AB447" s="345" t="str">
        <f t="shared" si="469"/>
        <v/>
      </c>
      <c r="AC447" s="346" t="str">
        <f t="shared" si="470"/>
        <v/>
      </c>
      <c r="AD447" s="346" t="str">
        <f t="shared" si="471"/>
        <v/>
      </c>
      <c r="AE447" s="344" t="str">
        <f t="shared" si="522"/>
        <v/>
      </c>
      <c r="AF447" s="346" t="str">
        <f t="shared" si="472"/>
        <v/>
      </c>
      <c r="AG447" s="344" t="str">
        <f t="shared" si="523"/>
        <v/>
      </c>
      <c r="AH447" s="344" t="str">
        <f t="shared" si="524"/>
        <v/>
      </c>
      <c r="AI447" s="344" t="str">
        <f t="shared" si="525"/>
        <v/>
      </c>
      <c r="AJ447" s="346" t="str">
        <f t="shared" si="526"/>
        <v/>
      </c>
      <c r="AK447" s="346" t="str">
        <f t="shared" si="527"/>
        <v/>
      </c>
      <c r="AL447" s="347" t="str">
        <f t="shared" si="528"/>
        <v/>
      </c>
      <c r="AM447" s="141"/>
      <c r="AN447" s="141"/>
      <c r="AO447" s="142"/>
      <c r="AP447" s="58">
        <f t="shared" si="473"/>
        <v>0</v>
      </c>
      <c r="AQ447" s="94">
        <f>SUM(AP$10:AP447)</f>
        <v>0</v>
      </c>
      <c r="AR447" s="143">
        <f t="shared" si="533"/>
        <v>0.1</v>
      </c>
      <c r="AS447" s="144" t="str">
        <f t="shared" si="474"/>
        <v/>
      </c>
      <c r="AT447" s="144" t="str">
        <f t="shared" si="501"/>
        <v/>
      </c>
      <c r="AU447" s="145"/>
      <c r="AV447" s="58">
        <f t="shared" si="531"/>
        <v>0</v>
      </c>
      <c r="AW447" s="318">
        <f>SUM(AV$10:AV447)</f>
        <v>0</v>
      </c>
      <c r="AX447" s="319">
        <f t="shared" si="532"/>
        <v>0.1</v>
      </c>
      <c r="AY447" s="144" t="str">
        <f t="shared" si="515"/>
        <v/>
      </c>
      <c r="AZ447" s="144" t="str">
        <f t="shared" si="516"/>
        <v/>
      </c>
      <c r="BA447" s="144"/>
      <c r="BB447" s="146" t="str">
        <f t="shared" si="475"/>
        <v/>
      </c>
      <c r="BC447" s="66" t="str">
        <f t="shared" si="514"/>
        <v/>
      </c>
      <c r="BD447" s="195" t="str">
        <f t="shared" si="476"/>
        <v/>
      </c>
      <c r="BF447" s="283"/>
      <c r="BG447" s="286" t="str">
        <f t="shared" si="477"/>
        <v/>
      </c>
      <c r="BY447" s="211" t="str">
        <f t="shared" si="478"/>
        <v/>
      </c>
      <c r="BZ447" s="150" t="str">
        <f t="shared" si="479"/>
        <v/>
      </c>
      <c r="CB447" s="54" t="str">
        <f t="shared" si="513"/>
        <v/>
      </c>
      <c r="CD447" s="54" t="str">
        <f t="shared" si="480"/>
        <v/>
      </c>
      <c r="CF447" s="54" t="str">
        <f t="shared" si="481"/>
        <v/>
      </c>
      <c r="CH447" s="150" t="str">
        <f t="shared" si="482"/>
        <v/>
      </c>
      <c r="CI447" s="290"/>
      <c r="CJ447" s="150" t="str">
        <f t="shared" si="483"/>
        <v/>
      </c>
      <c r="CK447" s="290"/>
      <c r="CL447" s="54" t="str">
        <f t="shared" si="502"/>
        <v/>
      </c>
      <c r="CM447" s="290"/>
      <c r="CN447" s="150" t="str">
        <f t="shared" si="484"/>
        <v/>
      </c>
      <c r="CO447" s="290"/>
      <c r="CP447" s="150" t="str">
        <f t="shared" si="485"/>
        <v/>
      </c>
      <c r="CQ447" s="290"/>
      <c r="CR447" s="150" t="str">
        <f t="shared" si="486"/>
        <v/>
      </c>
      <c r="CS447" s="290"/>
      <c r="CT447" s="150" t="str">
        <f t="shared" si="487"/>
        <v/>
      </c>
      <c r="CU447" s="150"/>
      <c r="CV447" s="150" t="str">
        <f t="shared" si="488"/>
        <v/>
      </c>
      <c r="CW447" s="94"/>
      <c r="CX447" s="151" t="str">
        <f t="shared" si="529"/>
        <v/>
      </c>
      <c r="CY447" s="151" t="str">
        <f t="shared" si="530"/>
        <v/>
      </c>
      <c r="CZ447" s="152"/>
      <c r="DA447" s="373" t="str">
        <f t="shared" si="503"/>
        <v/>
      </c>
      <c r="DC447" s="153">
        <f t="shared" si="489"/>
        <v>0</v>
      </c>
      <c r="DD447" s="153">
        <f t="shared" si="490"/>
        <v>0</v>
      </c>
      <c r="DE447" s="153">
        <f t="shared" si="491"/>
        <v>0</v>
      </c>
      <c r="DF447" s="158">
        <f t="shared" si="492"/>
        <v>-4.7000000000000002E-3</v>
      </c>
      <c r="DG447" s="159">
        <f t="shared" si="504"/>
        <v>-1.1703000000000001</v>
      </c>
      <c r="DH447" s="158">
        <f t="shared" si="493"/>
        <v>3.1999999999999997E-3</v>
      </c>
      <c r="DI447" s="159">
        <f t="shared" si="505"/>
        <v>0.79679999999999995</v>
      </c>
      <c r="DJ447" s="158">
        <f t="shared" si="494"/>
        <v>-2.7000000000000001E-3</v>
      </c>
      <c r="DK447" s="159">
        <f t="shared" si="506"/>
        <v>-0.67230000000000001</v>
      </c>
      <c r="DL447" s="158">
        <f t="shared" si="495"/>
        <v>1.1999999999999999E-3</v>
      </c>
      <c r="DM447" s="159">
        <f t="shared" si="507"/>
        <v>0.29879999999999995</v>
      </c>
      <c r="DN447" s="158">
        <f t="shared" si="496"/>
        <v>1.46E-2</v>
      </c>
      <c r="DO447" s="159">
        <f t="shared" si="508"/>
        <v>3.6354000000000002</v>
      </c>
      <c r="DP447" s="158">
        <f t="shared" si="497"/>
        <v>-1.2999999999999999E-2</v>
      </c>
      <c r="DQ447" s="159">
        <f t="shared" si="509"/>
        <v>-3.2369999999999997</v>
      </c>
      <c r="DR447" s="158">
        <f t="shared" si="498"/>
        <v>-6.7000000000000002E-3</v>
      </c>
      <c r="DS447" s="159">
        <f t="shared" si="510"/>
        <v>-1.6683000000000001</v>
      </c>
      <c r="DT447" s="158">
        <f t="shared" si="499"/>
        <v>-1.2999999999999999E-2</v>
      </c>
      <c r="DU447" s="159">
        <f t="shared" si="511"/>
        <v>-3.2369999999999997</v>
      </c>
      <c r="DV447" s="158">
        <f t="shared" si="500"/>
        <v>-6.7000000000000002E-3</v>
      </c>
      <c r="DW447" s="160">
        <f t="shared" si="512"/>
        <v>-1.6683000000000001</v>
      </c>
    </row>
    <row r="448" spans="1:127" ht="24.95" customHeight="1" x14ac:dyDescent="0.2">
      <c r="A448" s="272">
        <v>439</v>
      </c>
      <c r="B448" s="336"/>
      <c r="C448" s="332"/>
      <c r="D448" s="333"/>
      <c r="E448" s="334"/>
      <c r="F448" s="335"/>
      <c r="G448" s="334"/>
      <c r="H448" s="371"/>
      <c r="I448" s="334"/>
      <c r="J448" s="334"/>
      <c r="K448" s="334"/>
      <c r="L448" s="334"/>
      <c r="M448" s="334"/>
      <c r="N448" s="334"/>
      <c r="O448" s="337"/>
      <c r="P448" s="337"/>
      <c r="Q448" s="338" t="str">
        <f t="shared" si="463"/>
        <v xml:space="preserve"> </v>
      </c>
      <c r="R448" s="339" t="str">
        <f t="shared" si="464"/>
        <v/>
      </c>
      <c r="S448" s="340" t="str">
        <f t="shared" si="517"/>
        <v/>
      </c>
      <c r="T448" s="341" t="str">
        <f t="shared" si="465"/>
        <v/>
      </c>
      <c r="U448" s="341" t="str">
        <f t="shared" si="466"/>
        <v/>
      </c>
      <c r="V448" s="341" t="str">
        <f t="shared" si="467"/>
        <v/>
      </c>
      <c r="W448" s="341" t="str">
        <f t="shared" si="468"/>
        <v/>
      </c>
      <c r="X448" s="340" t="str">
        <f t="shared" si="518"/>
        <v/>
      </c>
      <c r="Y448" s="342" t="str">
        <f t="shared" si="519"/>
        <v/>
      </c>
      <c r="Z448" s="343" t="str">
        <f t="shared" si="520"/>
        <v/>
      </c>
      <c r="AA448" s="344" t="str">
        <f t="shared" si="521"/>
        <v/>
      </c>
      <c r="AB448" s="345" t="str">
        <f t="shared" si="469"/>
        <v/>
      </c>
      <c r="AC448" s="346" t="str">
        <f t="shared" si="470"/>
        <v/>
      </c>
      <c r="AD448" s="346" t="str">
        <f t="shared" si="471"/>
        <v/>
      </c>
      <c r="AE448" s="344" t="str">
        <f t="shared" si="522"/>
        <v/>
      </c>
      <c r="AF448" s="346" t="str">
        <f t="shared" si="472"/>
        <v/>
      </c>
      <c r="AG448" s="344" t="str">
        <f t="shared" si="523"/>
        <v/>
      </c>
      <c r="AH448" s="344" t="str">
        <f t="shared" si="524"/>
        <v/>
      </c>
      <c r="AI448" s="344" t="str">
        <f t="shared" si="525"/>
        <v/>
      </c>
      <c r="AJ448" s="346" t="str">
        <f t="shared" si="526"/>
        <v/>
      </c>
      <c r="AK448" s="346" t="str">
        <f t="shared" si="527"/>
        <v/>
      </c>
      <c r="AL448" s="347" t="str">
        <f t="shared" si="528"/>
        <v/>
      </c>
      <c r="AM448" s="141"/>
      <c r="AN448" s="141"/>
      <c r="AO448" s="142"/>
      <c r="AP448" s="58">
        <f t="shared" si="473"/>
        <v>0</v>
      </c>
      <c r="AQ448" s="94">
        <f>SUM(AP$10:AP448)</f>
        <v>0</v>
      </c>
      <c r="AR448" s="143">
        <f t="shared" si="533"/>
        <v>0.1</v>
      </c>
      <c r="AS448" s="144" t="str">
        <f t="shared" si="474"/>
        <v/>
      </c>
      <c r="AT448" s="144" t="str">
        <f t="shared" si="501"/>
        <v/>
      </c>
      <c r="AU448" s="145"/>
      <c r="AV448" s="58">
        <f t="shared" si="531"/>
        <v>0</v>
      </c>
      <c r="AW448" s="318">
        <f>SUM(AV$10:AV448)</f>
        <v>0</v>
      </c>
      <c r="AX448" s="319">
        <f t="shared" si="532"/>
        <v>0.1</v>
      </c>
      <c r="AY448" s="144" t="str">
        <f t="shared" si="515"/>
        <v/>
      </c>
      <c r="AZ448" s="144" t="str">
        <f t="shared" si="516"/>
        <v/>
      </c>
      <c r="BA448" s="144"/>
      <c r="BB448" s="146" t="str">
        <f t="shared" si="475"/>
        <v/>
      </c>
      <c r="BC448" s="66" t="str">
        <f t="shared" si="514"/>
        <v/>
      </c>
      <c r="BD448" s="195" t="str">
        <f t="shared" si="476"/>
        <v/>
      </c>
      <c r="BF448" s="283"/>
      <c r="BG448" s="286" t="str">
        <f t="shared" si="477"/>
        <v/>
      </c>
      <c r="BY448" s="211" t="str">
        <f t="shared" si="478"/>
        <v/>
      </c>
      <c r="BZ448" s="150" t="str">
        <f t="shared" si="479"/>
        <v/>
      </c>
      <c r="CB448" s="54" t="str">
        <f t="shared" si="513"/>
        <v/>
      </c>
      <c r="CD448" s="54" t="str">
        <f t="shared" si="480"/>
        <v/>
      </c>
      <c r="CF448" s="54" t="str">
        <f t="shared" si="481"/>
        <v/>
      </c>
      <c r="CH448" s="150" t="str">
        <f t="shared" si="482"/>
        <v/>
      </c>
      <c r="CI448" s="290"/>
      <c r="CJ448" s="150" t="str">
        <f t="shared" si="483"/>
        <v/>
      </c>
      <c r="CK448" s="290"/>
      <c r="CL448" s="54" t="str">
        <f t="shared" si="502"/>
        <v/>
      </c>
      <c r="CM448" s="290"/>
      <c r="CN448" s="150" t="str">
        <f t="shared" si="484"/>
        <v/>
      </c>
      <c r="CO448" s="290"/>
      <c r="CP448" s="150" t="str">
        <f t="shared" si="485"/>
        <v/>
      </c>
      <c r="CQ448" s="290"/>
      <c r="CR448" s="150" t="str">
        <f t="shared" si="486"/>
        <v/>
      </c>
      <c r="CS448" s="290"/>
      <c r="CT448" s="150" t="str">
        <f t="shared" si="487"/>
        <v/>
      </c>
      <c r="CU448" s="150"/>
      <c r="CV448" s="150" t="str">
        <f t="shared" si="488"/>
        <v/>
      </c>
      <c r="CW448" s="94"/>
      <c r="CX448" s="151" t="str">
        <f t="shared" si="529"/>
        <v/>
      </c>
      <c r="CY448" s="151" t="str">
        <f t="shared" si="530"/>
        <v/>
      </c>
      <c r="CZ448" s="152"/>
      <c r="DA448" s="373" t="str">
        <f t="shared" si="503"/>
        <v/>
      </c>
      <c r="DC448" s="153">
        <f t="shared" si="489"/>
        <v>0</v>
      </c>
      <c r="DD448" s="153">
        <f t="shared" si="490"/>
        <v>0</v>
      </c>
      <c r="DE448" s="153">
        <f t="shared" si="491"/>
        <v>0</v>
      </c>
      <c r="DF448" s="158">
        <f t="shared" si="492"/>
        <v>-4.7000000000000002E-3</v>
      </c>
      <c r="DG448" s="159">
        <f t="shared" si="504"/>
        <v>-1.1703000000000001</v>
      </c>
      <c r="DH448" s="158">
        <f t="shared" si="493"/>
        <v>3.1999999999999997E-3</v>
      </c>
      <c r="DI448" s="159">
        <f t="shared" si="505"/>
        <v>0.79679999999999995</v>
      </c>
      <c r="DJ448" s="158">
        <f t="shared" si="494"/>
        <v>-2.7000000000000001E-3</v>
      </c>
      <c r="DK448" s="159">
        <f t="shared" si="506"/>
        <v>-0.67230000000000001</v>
      </c>
      <c r="DL448" s="158">
        <f t="shared" si="495"/>
        <v>1.1999999999999999E-3</v>
      </c>
      <c r="DM448" s="159">
        <f t="shared" si="507"/>
        <v>0.29879999999999995</v>
      </c>
      <c r="DN448" s="158">
        <f t="shared" si="496"/>
        <v>1.46E-2</v>
      </c>
      <c r="DO448" s="159">
        <f t="shared" si="508"/>
        <v>3.6354000000000002</v>
      </c>
      <c r="DP448" s="158">
        <f t="shared" si="497"/>
        <v>-1.2999999999999999E-2</v>
      </c>
      <c r="DQ448" s="159">
        <f t="shared" si="509"/>
        <v>-3.2369999999999997</v>
      </c>
      <c r="DR448" s="158">
        <f t="shared" si="498"/>
        <v>-6.7000000000000002E-3</v>
      </c>
      <c r="DS448" s="159">
        <f t="shared" si="510"/>
        <v>-1.6683000000000001</v>
      </c>
      <c r="DT448" s="158">
        <f t="shared" si="499"/>
        <v>-1.2999999999999999E-2</v>
      </c>
      <c r="DU448" s="159">
        <f t="shared" si="511"/>
        <v>-3.2369999999999997</v>
      </c>
      <c r="DV448" s="158">
        <f t="shared" si="500"/>
        <v>-6.7000000000000002E-3</v>
      </c>
      <c r="DW448" s="160">
        <f t="shared" si="512"/>
        <v>-1.6683000000000001</v>
      </c>
    </row>
    <row r="449" spans="1:127" ht="24.95" customHeight="1" x14ac:dyDescent="0.2">
      <c r="A449" s="272">
        <v>440</v>
      </c>
      <c r="B449" s="336"/>
      <c r="C449" s="332"/>
      <c r="D449" s="333"/>
      <c r="E449" s="334"/>
      <c r="F449" s="335"/>
      <c r="G449" s="334"/>
      <c r="H449" s="371"/>
      <c r="I449" s="334"/>
      <c r="J449" s="334"/>
      <c r="K449" s="334"/>
      <c r="L449" s="334"/>
      <c r="M449" s="334"/>
      <c r="N449" s="334"/>
      <c r="O449" s="337"/>
      <c r="P449" s="337"/>
      <c r="Q449" s="338" t="str">
        <f t="shared" si="463"/>
        <v xml:space="preserve"> </v>
      </c>
      <c r="R449" s="339" t="str">
        <f t="shared" si="464"/>
        <v/>
      </c>
      <c r="S449" s="340" t="str">
        <f t="shared" si="517"/>
        <v/>
      </c>
      <c r="T449" s="341" t="str">
        <f t="shared" si="465"/>
        <v/>
      </c>
      <c r="U449" s="341" t="str">
        <f t="shared" si="466"/>
        <v/>
      </c>
      <c r="V449" s="341" t="str">
        <f t="shared" si="467"/>
        <v/>
      </c>
      <c r="W449" s="341" t="str">
        <f t="shared" si="468"/>
        <v/>
      </c>
      <c r="X449" s="340" t="str">
        <f t="shared" si="518"/>
        <v/>
      </c>
      <c r="Y449" s="342" t="str">
        <f t="shared" si="519"/>
        <v/>
      </c>
      <c r="Z449" s="343" t="str">
        <f t="shared" si="520"/>
        <v/>
      </c>
      <c r="AA449" s="344" t="str">
        <f t="shared" si="521"/>
        <v/>
      </c>
      <c r="AB449" s="345" t="str">
        <f t="shared" si="469"/>
        <v/>
      </c>
      <c r="AC449" s="346" t="str">
        <f t="shared" si="470"/>
        <v/>
      </c>
      <c r="AD449" s="346" t="str">
        <f t="shared" si="471"/>
        <v/>
      </c>
      <c r="AE449" s="344" t="str">
        <f t="shared" si="522"/>
        <v/>
      </c>
      <c r="AF449" s="346" t="str">
        <f t="shared" si="472"/>
        <v/>
      </c>
      <c r="AG449" s="344" t="str">
        <f t="shared" si="523"/>
        <v/>
      </c>
      <c r="AH449" s="344" t="str">
        <f t="shared" si="524"/>
        <v/>
      </c>
      <c r="AI449" s="344" t="str">
        <f t="shared" si="525"/>
        <v/>
      </c>
      <c r="AJ449" s="346" t="str">
        <f t="shared" si="526"/>
        <v/>
      </c>
      <c r="AK449" s="346" t="str">
        <f t="shared" si="527"/>
        <v/>
      </c>
      <c r="AL449" s="347" t="str">
        <f t="shared" si="528"/>
        <v/>
      </c>
      <c r="AM449" s="141"/>
      <c r="AN449" s="141"/>
      <c r="AO449" s="142"/>
      <c r="AP449" s="58">
        <f t="shared" si="473"/>
        <v>0</v>
      </c>
      <c r="AQ449" s="94">
        <f>SUM(AP$10:AP449)</f>
        <v>0</v>
      </c>
      <c r="AR449" s="143">
        <f t="shared" si="533"/>
        <v>0.1</v>
      </c>
      <c r="AS449" s="144" t="str">
        <f t="shared" si="474"/>
        <v/>
      </c>
      <c r="AT449" s="144" t="str">
        <f t="shared" si="501"/>
        <v/>
      </c>
      <c r="AU449" s="145"/>
      <c r="AV449" s="58">
        <f t="shared" si="531"/>
        <v>0</v>
      </c>
      <c r="AW449" s="318">
        <f>SUM(AV$10:AV449)</f>
        <v>0</v>
      </c>
      <c r="AX449" s="319">
        <f t="shared" si="532"/>
        <v>0.1</v>
      </c>
      <c r="AY449" s="144" t="str">
        <f t="shared" si="515"/>
        <v/>
      </c>
      <c r="AZ449" s="144" t="str">
        <f t="shared" si="516"/>
        <v/>
      </c>
      <c r="BA449" s="144"/>
      <c r="BB449" s="146" t="str">
        <f t="shared" si="475"/>
        <v/>
      </c>
      <c r="BC449" s="66" t="str">
        <f t="shared" si="514"/>
        <v/>
      </c>
      <c r="BD449" s="195" t="str">
        <f t="shared" si="476"/>
        <v/>
      </c>
      <c r="BF449" s="283"/>
      <c r="BG449" s="286" t="str">
        <f t="shared" si="477"/>
        <v/>
      </c>
      <c r="BY449" s="211" t="str">
        <f t="shared" si="478"/>
        <v/>
      </c>
      <c r="BZ449" s="150" t="str">
        <f t="shared" si="479"/>
        <v/>
      </c>
      <c r="CB449" s="54" t="str">
        <f t="shared" si="513"/>
        <v/>
      </c>
      <c r="CD449" s="54" t="str">
        <f t="shared" si="480"/>
        <v/>
      </c>
      <c r="CF449" s="54" t="str">
        <f t="shared" si="481"/>
        <v/>
      </c>
      <c r="CH449" s="150" t="str">
        <f t="shared" si="482"/>
        <v/>
      </c>
      <c r="CI449" s="290"/>
      <c r="CJ449" s="150" t="str">
        <f t="shared" si="483"/>
        <v/>
      </c>
      <c r="CK449" s="290"/>
      <c r="CL449" s="54" t="str">
        <f t="shared" si="502"/>
        <v/>
      </c>
      <c r="CM449" s="290"/>
      <c r="CN449" s="150" t="str">
        <f t="shared" si="484"/>
        <v/>
      </c>
      <c r="CO449" s="290"/>
      <c r="CP449" s="150" t="str">
        <f t="shared" si="485"/>
        <v/>
      </c>
      <c r="CQ449" s="290"/>
      <c r="CR449" s="150" t="str">
        <f t="shared" si="486"/>
        <v/>
      </c>
      <c r="CS449" s="290"/>
      <c r="CT449" s="150" t="str">
        <f t="shared" si="487"/>
        <v/>
      </c>
      <c r="CU449" s="150"/>
      <c r="CV449" s="150" t="str">
        <f t="shared" si="488"/>
        <v/>
      </c>
      <c r="CW449" s="94"/>
      <c r="CX449" s="151" t="str">
        <f t="shared" si="529"/>
        <v/>
      </c>
      <c r="CY449" s="151" t="str">
        <f t="shared" si="530"/>
        <v/>
      </c>
      <c r="CZ449" s="152"/>
      <c r="DA449" s="373" t="str">
        <f t="shared" si="503"/>
        <v/>
      </c>
      <c r="DC449" s="153">
        <f t="shared" si="489"/>
        <v>0</v>
      </c>
      <c r="DD449" s="153">
        <f t="shared" si="490"/>
        <v>0</v>
      </c>
      <c r="DE449" s="153">
        <f t="shared" si="491"/>
        <v>0</v>
      </c>
      <c r="DF449" s="158">
        <f t="shared" si="492"/>
        <v>-4.7000000000000002E-3</v>
      </c>
      <c r="DG449" s="159">
        <f t="shared" si="504"/>
        <v>-1.1703000000000001</v>
      </c>
      <c r="DH449" s="158">
        <f t="shared" si="493"/>
        <v>3.1999999999999997E-3</v>
      </c>
      <c r="DI449" s="159">
        <f t="shared" si="505"/>
        <v>0.79679999999999995</v>
      </c>
      <c r="DJ449" s="158">
        <f t="shared" si="494"/>
        <v>-2.7000000000000001E-3</v>
      </c>
      <c r="DK449" s="159">
        <f t="shared" si="506"/>
        <v>-0.67230000000000001</v>
      </c>
      <c r="DL449" s="158">
        <f t="shared" si="495"/>
        <v>1.1999999999999999E-3</v>
      </c>
      <c r="DM449" s="159">
        <f t="shared" si="507"/>
        <v>0.29879999999999995</v>
      </c>
      <c r="DN449" s="158">
        <f t="shared" si="496"/>
        <v>1.46E-2</v>
      </c>
      <c r="DO449" s="159">
        <f t="shared" si="508"/>
        <v>3.6354000000000002</v>
      </c>
      <c r="DP449" s="158">
        <f t="shared" si="497"/>
        <v>-1.2999999999999999E-2</v>
      </c>
      <c r="DQ449" s="159">
        <f t="shared" si="509"/>
        <v>-3.2369999999999997</v>
      </c>
      <c r="DR449" s="158">
        <f t="shared" si="498"/>
        <v>-6.7000000000000002E-3</v>
      </c>
      <c r="DS449" s="159">
        <f t="shared" si="510"/>
        <v>-1.6683000000000001</v>
      </c>
      <c r="DT449" s="158">
        <f t="shared" si="499"/>
        <v>-1.2999999999999999E-2</v>
      </c>
      <c r="DU449" s="159">
        <f t="shared" si="511"/>
        <v>-3.2369999999999997</v>
      </c>
      <c r="DV449" s="158">
        <f t="shared" si="500"/>
        <v>-6.7000000000000002E-3</v>
      </c>
      <c r="DW449" s="160">
        <f t="shared" si="512"/>
        <v>-1.6683000000000001</v>
      </c>
    </row>
    <row r="450" spans="1:127" ht="24.95" customHeight="1" x14ac:dyDescent="0.2">
      <c r="A450" s="272">
        <v>441</v>
      </c>
      <c r="B450" s="336"/>
      <c r="C450" s="332"/>
      <c r="D450" s="333"/>
      <c r="E450" s="334"/>
      <c r="F450" s="335"/>
      <c r="G450" s="334"/>
      <c r="H450" s="371"/>
      <c r="I450" s="334"/>
      <c r="J450" s="334"/>
      <c r="K450" s="334"/>
      <c r="L450" s="334"/>
      <c r="M450" s="334"/>
      <c r="N450" s="334"/>
      <c r="O450" s="337"/>
      <c r="P450" s="337"/>
      <c r="Q450" s="338" t="str">
        <f t="shared" si="463"/>
        <v xml:space="preserve"> </v>
      </c>
      <c r="R450" s="339" t="str">
        <f t="shared" si="464"/>
        <v/>
      </c>
      <c r="S450" s="340" t="str">
        <f t="shared" si="517"/>
        <v/>
      </c>
      <c r="T450" s="341" t="str">
        <f t="shared" si="465"/>
        <v/>
      </c>
      <c r="U450" s="341" t="str">
        <f t="shared" si="466"/>
        <v/>
      </c>
      <c r="V450" s="341" t="str">
        <f t="shared" si="467"/>
        <v/>
      </c>
      <c r="W450" s="341" t="str">
        <f t="shared" si="468"/>
        <v/>
      </c>
      <c r="X450" s="340" t="str">
        <f t="shared" si="518"/>
        <v/>
      </c>
      <c r="Y450" s="342" t="str">
        <f t="shared" si="519"/>
        <v/>
      </c>
      <c r="Z450" s="343" t="str">
        <f t="shared" si="520"/>
        <v/>
      </c>
      <c r="AA450" s="344" t="str">
        <f t="shared" si="521"/>
        <v/>
      </c>
      <c r="AB450" s="345" t="str">
        <f t="shared" si="469"/>
        <v/>
      </c>
      <c r="AC450" s="346" t="str">
        <f t="shared" si="470"/>
        <v/>
      </c>
      <c r="AD450" s="346" t="str">
        <f t="shared" si="471"/>
        <v/>
      </c>
      <c r="AE450" s="344" t="str">
        <f t="shared" si="522"/>
        <v/>
      </c>
      <c r="AF450" s="346" t="str">
        <f t="shared" si="472"/>
        <v/>
      </c>
      <c r="AG450" s="344" t="str">
        <f t="shared" si="523"/>
        <v/>
      </c>
      <c r="AH450" s="344" t="str">
        <f t="shared" si="524"/>
        <v/>
      </c>
      <c r="AI450" s="344" t="str">
        <f t="shared" si="525"/>
        <v/>
      </c>
      <c r="AJ450" s="346" t="str">
        <f t="shared" si="526"/>
        <v/>
      </c>
      <c r="AK450" s="346" t="str">
        <f t="shared" si="527"/>
        <v/>
      </c>
      <c r="AL450" s="347" t="str">
        <f t="shared" si="528"/>
        <v/>
      </c>
      <c r="AM450" s="141"/>
      <c r="AN450" s="141"/>
      <c r="AO450" s="142"/>
      <c r="AP450" s="58">
        <f t="shared" si="473"/>
        <v>0</v>
      </c>
      <c r="AQ450" s="94">
        <f>SUM(AP$10:AP450)</f>
        <v>0</v>
      </c>
      <c r="AR450" s="143">
        <f t="shared" si="533"/>
        <v>0.1</v>
      </c>
      <c r="AS450" s="144" t="str">
        <f t="shared" si="474"/>
        <v/>
      </c>
      <c r="AT450" s="144" t="str">
        <f t="shared" si="501"/>
        <v/>
      </c>
      <c r="AU450" s="145"/>
      <c r="AV450" s="58">
        <f t="shared" si="531"/>
        <v>0</v>
      </c>
      <c r="AW450" s="318">
        <f>SUM(AV$10:AV450)</f>
        <v>0</v>
      </c>
      <c r="AX450" s="319">
        <f t="shared" si="532"/>
        <v>0.1</v>
      </c>
      <c r="AY450" s="144" t="str">
        <f t="shared" si="515"/>
        <v/>
      </c>
      <c r="AZ450" s="144" t="str">
        <f t="shared" si="516"/>
        <v/>
      </c>
      <c r="BA450" s="144"/>
      <c r="BB450" s="146" t="str">
        <f t="shared" si="475"/>
        <v/>
      </c>
      <c r="BC450" s="66" t="str">
        <f t="shared" si="514"/>
        <v/>
      </c>
      <c r="BD450" s="195" t="str">
        <f t="shared" si="476"/>
        <v/>
      </c>
      <c r="BF450" s="283"/>
      <c r="BG450" s="286" t="str">
        <f t="shared" si="477"/>
        <v/>
      </c>
      <c r="BY450" s="211" t="str">
        <f t="shared" si="478"/>
        <v/>
      </c>
      <c r="BZ450" s="150" t="str">
        <f t="shared" si="479"/>
        <v/>
      </c>
      <c r="CB450" s="54" t="str">
        <f t="shared" si="513"/>
        <v/>
      </c>
      <c r="CD450" s="54" t="str">
        <f t="shared" si="480"/>
        <v/>
      </c>
      <c r="CF450" s="54" t="str">
        <f t="shared" si="481"/>
        <v/>
      </c>
      <c r="CH450" s="150" t="str">
        <f t="shared" si="482"/>
        <v/>
      </c>
      <c r="CI450" s="290"/>
      <c r="CJ450" s="150" t="str">
        <f t="shared" si="483"/>
        <v/>
      </c>
      <c r="CK450" s="290"/>
      <c r="CL450" s="54" t="str">
        <f t="shared" si="502"/>
        <v/>
      </c>
      <c r="CM450" s="290"/>
      <c r="CN450" s="150" t="str">
        <f t="shared" si="484"/>
        <v/>
      </c>
      <c r="CO450" s="290"/>
      <c r="CP450" s="150" t="str">
        <f t="shared" si="485"/>
        <v/>
      </c>
      <c r="CQ450" s="290"/>
      <c r="CR450" s="150" t="str">
        <f t="shared" si="486"/>
        <v/>
      </c>
      <c r="CS450" s="290"/>
      <c r="CT450" s="150" t="str">
        <f t="shared" si="487"/>
        <v/>
      </c>
      <c r="CU450" s="150"/>
      <c r="CV450" s="150" t="str">
        <f t="shared" si="488"/>
        <v/>
      </c>
      <c r="CW450" s="94"/>
      <c r="CX450" s="151" t="str">
        <f t="shared" si="529"/>
        <v/>
      </c>
      <c r="CY450" s="151" t="str">
        <f t="shared" si="530"/>
        <v/>
      </c>
      <c r="CZ450" s="152"/>
      <c r="DA450" s="373" t="str">
        <f t="shared" si="503"/>
        <v/>
      </c>
      <c r="DC450" s="153">
        <f t="shared" si="489"/>
        <v>0</v>
      </c>
      <c r="DD450" s="153">
        <f t="shared" si="490"/>
        <v>0</v>
      </c>
      <c r="DE450" s="153">
        <f t="shared" si="491"/>
        <v>0</v>
      </c>
      <c r="DF450" s="158">
        <f t="shared" si="492"/>
        <v>-4.7000000000000002E-3</v>
      </c>
      <c r="DG450" s="159">
        <f t="shared" si="504"/>
        <v>-1.1703000000000001</v>
      </c>
      <c r="DH450" s="158">
        <f t="shared" si="493"/>
        <v>3.1999999999999997E-3</v>
      </c>
      <c r="DI450" s="159">
        <f t="shared" si="505"/>
        <v>0.79679999999999995</v>
      </c>
      <c r="DJ450" s="158">
        <f t="shared" si="494"/>
        <v>-2.7000000000000001E-3</v>
      </c>
      <c r="DK450" s="159">
        <f t="shared" si="506"/>
        <v>-0.67230000000000001</v>
      </c>
      <c r="DL450" s="158">
        <f t="shared" si="495"/>
        <v>1.1999999999999999E-3</v>
      </c>
      <c r="DM450" s="159">
        <f t="shared" si="507"/>
        <v>0.29879999999999995</v>
      </c>
      <c r="DN450" s="158">
        <f t="shared" si="496"/>
        <v>1.46E-2</v>
      </c>
      <c r="DO450" s="159">
        <f t="shared" si="508"/>
        <v>3.6354000000000002</v>
      </c>
      <c r="DP450" s="158">
        <f t="shared" si="497"/>
        <v>-1.2999999999999999E-2</v>
      </c>
      <c r="DQ450" s="159">
        <f t="shared" si="509"/>
        <v>-3.2369999999999997</v>
      </c>
      <c r="DR450" s="158">
        <f t="shared" si="498"/>
        <v>-6.7000000000000002E-3</v>
      </c>
      <c r="DS450" s="159">
        <f t="shared" si="510"/>
        <v>-1.6683000000000001</v>
      </c>
      <c r="DT450" s="158">
        <f t="shared" si="499"/>
        <v>-1.2999999999999999E-2</v>
      </c>
      <c r="DU450" s="159">
        <f t="shared" si="511"/>
        <v>-3.2369999999999997</v>
      </c>
      <c r="DV450" s="158">
        <f t="shared" si="500"/>
        <v>-6.7000000000000002E-3</v>
      </c>
      <c r="DW450" s="160">
        <f t="shared" si="512"/>
        <v>-1.6683000000000001</v>
      </c>
    </row>
    <row r="451" spans="1:127" ht="24.95" customHeight="1" x14ac:dyDescent="0.2">
      <c r="A451" s="272">
        <v>442</v>
      </c>
      <c r="B451" s="336"/>
      <c r="C451" s="332"/>
      <c r="D451" s="333"/>
      <c r="E451" s="334"/>
      <c r="F451" s="335"/>
      <c r="G451" s="334"/>
      <c r="H451" s="371"/>
      <c r="I451" s="334"/>
      <c r="J451" s="334"/>
      <c r="K451" s="334"/>
      <c r="L451" s="334"/>
      <c r="M451" s="334"/>
      <c r="N451" s="334"/>
      <c r="O451" s="337"/>
      <c r="P451" s="337"/>
      <c r="Q451" s="338" t="str">
        <f t="shared" si="463"/>
        <v xml:space="preserve"> </v>
      </c>
      <c r="R451" s="339" t="str">
        <f t="shared" si="464"/>
        <v/>
      </c>
      <c r="S451" s="340" t="str">
        <f t="shared" si="517"/>
        <v/>
      </c>
      <c r="T451" s="341" t="str">
        <f t="shared" si="465"/>
        <v/>
      </c>
      <c r="U451" s="341" t="str">
        <f t="shared" si="466"/>
        <v/>
      </c>
      <c r="V451" s="341" t="str">
        <f t="shared" si="467"/>
        <v/>
      </c>
      <c r="W451" s="341" t="str">
        <f t="shared" si="468"/>
        <v/>
      </c>
      <c r="X451" s="340" t="str">
        <f t="shared" si="518"/>
        <v/>
      </c>
      <c r="Y451" s="342" t="str">
        <f t="shared" si="519"/>
        <v/>
      </c>
      <c r="Z451" s="343" t="str">
        <f t="shared" si="520"/>
        <v/>
      </c>
      <c r="AA451" s="344" t="str">
        <f t="shared" si="521"/>
        <v/>
      </c>
      <c r="AB451" s="345" t="str">
        <f t="shared" si="469"/>
        <v/>
      </c>
      <c r="AC451" s="346" t="str">
        <f t="shared" si="470"/>
        <v/>
      </c>
      <c r="AD451" s="346" t="str">
        <f t="shared" si="471"/>
        <v/>
      </c>
      <c r="AE451" s="344" t="str">
        <f t="shared" si="522"/>
        <v/>
      </c>
      <c r="AF451" s="346" t="str">
        <f t="shared" si="472"/>
        <v/>
      </c>
      <c r="AG451" s="344" t="str">
        <f t="shared" si="523"/>
        <v/>
      </c>
      <c r="AH451" s="344" t="str">
        <f t="shared" si="524"/>
        <v/>
      </c>
      <c r="AI451" s="344" t="str">
        <f t="shared" si="525"/>
        <v/>
      </c>
      <c r="AJ451" s="346" t="str">
        <f t="shared" si="526"/>
        <v/>
      </c>
      <c r="AK451" s="346" t="str">
        <f t="shared" si="527"/>
        <v/>
      </c>
      <c r="AL451" s="347" t="str">
        <f t="shared" si="528"/>
        <v/>
      </c>
      <c r="AM451" s="141"/>
      <c r="AN451" s="141"/>
      <c r="AO451" s="142"/>
      <c r="AP451" s="58">
        <f t="shared" si="473"/>
        <v>0</v>
      </c>
      <c r="AQ451" s="94">
        <f>SUM(AP$10:AP451)</f>
        <v>0</v>
      </c>
      <c r="AR451" s="143">
        <f t="shared" si="533"/>
        <v>0.1</v>
      </c>
      <c r="AS451" s="144" t="str">
        <f t="shared" si="474"/>
        <v/>
      </c>
      <c r="AT451" s="144" t="str">
        <f t="shared" si="501"/>
        <v/>
      </c>
      <c r="AU451" s="145"/>
      <c r="AV451" s="58">
        <f t="shared" si="531"/>
        <v>0</v>
      </c>
      <c r="AW451" s="318">
        <f>SUM(AV$10:AV451)</f>
        <v>0</v>
      </c>
      <c r="AX451" s="319">
        <f t="shared" si="532"/>
        <v>0.1</v>
      </c>
      <c r="AY451" s="144" t="str">
        <f t="shared" si="515"/>
        <v/>
      </c>
      <c r="AZ451" s="144" t="str">
        <f t="shared" si="516"/>
        <v/>
      </c>
      <c r="BA451" s="144"/>
      <c r="BB451" s="146" t="str">
        <f t="shared" si="475"/>
        <v/>
      </c>
      <c r="BC451" s="66" t="str">
        <f t="shared" si="514"/>
        <v/>
      </c>
      <c r="BD451" s="195" t="str">
        <f t="shared" si="476"/>
        <v/>
      </c>
      <c r="BF451" s="283"/>
      <c r="BG451" s="286" t="str">
        <f t="shared" si="477"/>
        <v/>
      </c>
      <c r="BY451" s="211" t="str">
        <f t="shared" si="478"/>
        <v/>
      </c>
      <c r="BZ451" s="150" t="str">
        <f t="shared" si="479"/>
        <v/>
      </c>
      <c r="CB451" s="54" t="str">
        <f t="shared" si="513"/>
        <v/>
      </c>
      <c r="CD451" s="54" t="str">
        <f t="shared" si="480"/>
        <v/>
      </c>
      <c r="CF451" s="54" t="str">
        <f t="shared" si="481"/>
        <v/>
      </c>
      <c r="CH451" s="150" t="str">
        <f t="shared" si="482"/>
        <v/>
      </c>
      <c r="CI451" s="290"/>
      <c r="CJ451" s="150" t="str">
        <f t="shared" si="483"/>
        <v/>
      </c>
      <c r="CK451" s="290"/>
      <c r="CL451" s="54" t="str">
        <f t="shared" si="502"/>
        <v/>
      </c>
      <c r="CM451" s="290"/>
      <c r="CN451" s="150" t="str">
        <f t="shared" si="484"/>
        <v/>
      </c>
      <c r="CO451" s="290"/>
      <c r="CP451" s="150" t="str">
        <f t="shared" si="485"/>
        <v/>
      </c>
      <c r="CQ451" s="290"/>
      <c r="CR451" s="150" t="str">
        <f t="shared" si="486"/>
        <v/>
      </c>
      <c r="CS451" s="290"/>
      <c r="CT451" s="150" t="str">
        <f t="shared" si="487"/>
        <v/>
      </c>
      <c r="CU451" s="150"/>
      <c r="CV451" s="150" t="str">
        <f t="shared" si="488"/>
        <v/>
      </c>
      <c r="CW451" s="94"/>
      <c r="CX451" s="151" t="str">
        <f t="shared" si="529"/>
        <v/>
      </c>
      <c r="CY451" s="151" t="str">
        <f t="shared" si="530"/>
        <v/>
      </c>
      <c r="CZ451" s="152"/>
      <c r="DA451" s="373" t="str">
        <f t="shared" si="503"/>
        <v/>
      </c>
      <c r="DC451" s="153">
        <f t="shared" si="489"/>
        <v>0</v>
      </c>
      <c r="DD451" s="153">
        <f t="shared" si="490"/>
        <v>0</v>
      </c>
      <c r="DE451" s="153">
        <f t="shared" si="491"/>
        <v>0</v>
      </c>
      <c r="DF451" s="158">
        <f t="shared" si="492"/>
        <v>-4.7000000000000002E-3</v>
      </c>
      <c r="DG451" s="159">
        <f t="shared" si="504"/>
        <v>-1.1703000000000001</v>
      </c>
      <c r="DH451" s="158">
        <f t="shared" si="493"/>
        <v>3.1999999999999997E-3</v>
      </c>
      <c r="DI451" s="159">
        <f t="shared" si="505"/>
        <v>0.79679999999999995</v>
      </c>
      <c r="DJ451" s="158">
        <f t="shared" si="494"/>
        <v>-2.7000000000000001E-3</v>
      </c>
      <c r="DK451" s="159">
        <f t="shared" si="506"/>
        <v>-0.67230000000000001</v>
      </c>
      <c r="DL451" s="158">
        <f t="shared" si="495"/>
        <v>1.1999999999999999E-3</v>
      </c>
      <c r="DM451" s="159">
        <f t="shared" si="507"/>
        <v>0.29879999999999995</v>
      </c>
      <c r="DN451" s="158">
        <f t="shared" si="496"/>
        <v>1.46E-2</v>
      </c>
      <c r="DO451" s="159">
        <f t="shared" si="508"/>
        <v>3.6354000000000002</v>
      </c>
      <c r="DP451" s="158">
        <f t="shared" si="497"/>
        <v>-1.2999999999999999E-2</v>
      </c>
      <c r="DQ451" s="159">
        <f t="shared" si="509"/>
        <v>-3.2369999999999997</v>
      </c>
      <c r="DR451" s="158">
        <f t="shared" si="498"/>
        <v>-6.7000000000000002E-3</v>
      </c>
      <c r="DS451" s="159">
        <f t="shared" si="510"/>
        <v>-1.6683000000000001</v>
      </c>
      <c r="DT451" s="158">
        <f t="shared" si="499"/>
        <v>-1.2999999999999999E-2</v>
      </c>
      <c r="DU451" s="159">
        <f t="shared" si="511"/>
        <v>-3.2369999999999997</v>
      </c>
      <c r="DV451" s="158">
        <f t="shared" si="500"/>
        <v>-6.7000000000000002E-3</v>
      </c>
      <c r="DW451" s="160">
        <f t="shared" si="512"/>
        <v>-1.6683000000000001</v>
      </c>
    </row>
    <row r="452" spans="1:127" ht="24.95" customHeight="1" x14ac:dyDescent="0.2">
      <c r="A452" s="272">
        <v>443</v>
      </c>
      <c r="B452" s="336"/>
      <c r="C452" s="332"/>
      <c r="D452" s="333"/>
      <c r="E452" s="334"/>
      <c r="F452" s="335"/>
      <c r="G452" s="334"/>
      <c r="H452" s="371"/>
      <c r="I452" s="334"/>
      <c r="J452" s="334"/>
      <c r="K452" s="334"/>
      <c r="L452" s="334"/>
      <c r="M452" s="334"/>
      <c r="N452" s="334"/>
      <c r="O452" s="337"/>
      <c r="P452" s="337"/>
      <c r="Q452" s="338" t="str">
        <f t="shared" si="463"/>
        <v xml:space="preserve"> </v>
      </c>
      <c r="R452" s="339" t="str">
        <f t="shared" si="464"/>
        <v/>
      </c>
      <c r="S452" s="340" t="str">
        <f t="shared" si="517"/>
        <v/>
      </c>
      <c r="T452" s="341" t="str">
        <f t="shared" si="465"/>
        <v/>
      </c>
      <c r="U452" s="341" t="str">
        <f t="shared" si="466"/>
        <v/>
      </c>
      <c r="V452" s="341" t="str">
        <f t="shared" si="467"/>
        <v/>
      </c>
      <c r="W452" s="341" t="str">
        <f t="shared" si="468"/>
        <v/>
      </c>
      <c r="X452" s="340" t="str">
        <f t="shared" si="518"/>
        <v/>
      </c>
      <c r="Y452" s="342" t="str">
        <f t="shared" si="519"/>
        <v/>
      </c>
      <c r="Z452" s="343" t="str">
        <f t="shared" si="520"/>
        <v/>
      </c>
      <c r="AA452" s="344" t="str">
        <f t="shared" si="521"/>
        <v/>
      </c>
      <c r="AB452" s="345" t="str">
        <f t="shared" si="469"/>
        <v/>
      </c>
      <c r="AC452" s="346" t="str">
        <f t="shared" si="470"/>
        <v/>
      </c>
      <c r="AD452" s="346" t="str">
        <f t="shared" si="471"/>
        <v/>
      </c>
      <c r="AE452" s="344" t="str">
        <f t="shared" si="522"/>
        <v/>
      </c>
      <c r="AF452" s="346" t="str">
        <f t="shared" si="472"/>
        <v/>
      </c>
      <c r="AG452" s="344" t="str">
        <f t="shared" si="523"/>
        <v/>
      </c>
      <c r="AH452" s="344" t="str">
        <f t="shared" si="524"/>
        <v/>
      </c>
      <c r="AI452" s="344" t="str">
        <f t="shared" si="525"/>
        <v/>
      </c>
      <c r="AJ452" s="346" t="str">
        <f t="shared" si="526"/>
        <v/>
      </c>
      <c r="AK452" s="346" t="str">
        <f t="shared" si="527"/>
        <v/>
      </c>
      <c r="AL452" s="347" t="str">
        <f t="shared" si="528"/>
        <v/>
      </c>
      <c r="AM452" s="141"/>
      <c r="AN452" s="141"/>
      <c r="AO452" s="142"/>
      <c r="AP452" s="58">
        <f t="shared" si="473"/>
        <v>0</v>
      </c>
      <c r="AQ452" s="94">
        <f>SUM(AP$10:AP452)</f>
        <v>0</v>
      </c>
      <c r="AR452" s="143">
        <f t="shared" si="533"/>
        <v>0.1</v>
      </c>
      <c r="AS452" s="144" t="str">
        <f t="shared" si="474"/>
        <v/>
      </c>
      <c r="AT452" s="144" t="str">
        <f t="shared" si="501"/>
        <v/>
      </c>
      <c r="AU452" s="145"/>
      <c r="AV452" s="58">
        <f t="shared" si="531"/>
        <v>0</v>
      </c>
      <c r="AW452" s="318">
        <f>SUM(AV$10:AV452)</f>
        <v>0</v>
      </c>
      <c r="AX452" s="319">
        <f t="shared" si="532"/>
        <v>0.1</v>
      </c>
      <c r="AY452" s="144" t="str">
        <f t="shared" si="515"/>
        <v/>
      </c>
      <c r="AZ452" s="144" t="str">
        <f t="shared" si="516"/>
        <v/>
      </c>
      <c r="BA452" s="144"/>
      <c r="BB452" s="146" t="str">
        <f t="shared" si="475"/>
        <v/>
      </c>
      <c r="BC452" s="66" t="str">
        <f t="shared" si="514"/>
        <v/>
      </c>
      <c r="BD452" s="195" t="str">
        <f t="shared" si="476"/>
        <v/>
      </c>
      <c r="BF452" s="283"/>
      <c r="BG452" s="286" t="str">
        <f t="shared" si="477"/>
        <v/>
      </c>
      <c r="BY452" s="211" t="str">
        <f t="shared" si="478"/>
        <v/>
      </c>
      <c r="BZ452" s="150" t="str">
        <f t="shared" si="479"/>
        <v/>
      </c>
      <c r="CB452" s="54" t="str">
        <f t="shared" si="513"/>
        <v/>
      </c>
      <c r="CD452" s="54" t="str">
        <f t="shared" si="480"/>
        <v/>
      </c>
      <c r="CF452" s="54" t="str">
        <f t="shared" si="481"/>
        <v/>
      </c>
      <c r="CH452" s="150" t="str">
        <f t="shared" si="482"/>
        <v/>
      </c>
      <c r="CI452" s="290"/>
      <c r="CJ452" s="150" t="str">
        <f t="shared" si="483"/>
        <v/>
      </c>
      <c r="CK452" s="290"/>
      <c r="CL452" s="54" t="str">
        <f t="shared" si="502"/>
        <v/>
      </c>
      <c r="CM452" s="290"/>
      <c r="CN452" s="150" t="str">
        <f t="shared" si="484"/>
        <v/>
      </c>
      <c r="CO452" s="290"/>
      <c r="CP452" s="150" t="str">
        <f t="shared" si="485"/>
        <v/>
      </c>
      <c r="CQ452" s="290"/>
      <c r="CR452" s="150" t="str">
        <f t="shared" si="486"/>
        <v/>
      </c>
      <c r="CS452" s="290"/>
      <c r="CT452" s="150" t="str">
        <f t="shared" si="487"/>
        <v/>
      </c>
      <c r="CU452" s="150"/>
      <c r="CV452" s="150" t="str">
        <f t="shared" si="488"/>
        <v/>
      </c>
      <c r="CW452" s="94"/>
      <c r="CX452" s="151" t="str">
        <f t="shared" si="529"/>
        <v/>
      </c>
      <c r="CY452" s="151" t="str">
        <f t="shared" si="530"/>
        <v/>
      </c>
      <c r="CZ452" s="152"/>
      <c r="DA452" s="373" t="str">
        <f t="shared" si="503"/>
        <v/>
      </c>
      <c r="DC452" s="153">
        <f t="shared" si="489"/>
        <v>0</v>
      </c>
      <c r="DD452" s="153">
        <f t="shared" si="490"/>
        <v>0</v>
      </c>
      <c r="DE452" s="153">
        <f t="shared" si="491"/>
        <v>0</v>
      </c>
      <c r="DF452" s="158">
        <f t="shared" si="492"/>
        <v>-4.7000000000000002E-3</v>
      </c>
      <c r="DG452" s="159">
        <f t="shared" si="504"/>
        <v>-1.1703000000000001</v>
      </c>
      <c r="DH452" s="158">
        <f t="shared" si="493"/>
        <v>3.1999999999999997E-3</v>
      </c>
      <c r="DI452" s="159">
        <f t="shared" si="505"/>
        <v>0.79679999999999995</v>
      </c>
      <c r="DJ452" s="158">
        <f t="shared" si="494"/>
        <v>-2.7000000000000001E-3</v>
      </c>
      <c r="DK452" s="159">
        <f t="shared" si="506"/>
        <v>-0.67230000000000001</v>
      </c>
      <c r="DL452" s="158">
        <f t="shared" si="495"/>
        <v>1.1999999999999999E-3</v>
      </c>
      <c r="DM452" s="159">
        <f t="shared" si="507"/>
        <v>0.29879999999999995</v>
      </c>
      <c r="DN452" s="158">
        <f t="shared" si="496"/>
        <v>1.46E-2</v>
      </c>
      <c r="DO452" s="159">
        <f t="shared" si="508"/>
        <v>3.6354000000000002</v>
      </c>
      <c r="DP452" s="158">
        <f t="shared" si="497"/>
        <v>-1.2999999999999999E-2</v>
      </c>
      <c r="DQ452" s="159">
        <f t="shared" si="509"/>
        <v>-3.2369999999999997</v>
      </c>
      <c r="DR452" s="158">
        <f t="shared" si="498"/>
        <v>-6.7000000000000002E-3</v>
      </c>
      <c r="DS452" s="159">
        <f t="shared" si="510"/>
        <v>-1.6683000000000001</v>
      </c>
      <c r="DT452" s="158">
        <f t="shared" si="499"/>
        <v>-1.2999999999999999E-2</v>
      </c>
      <c r="DU452" s="159">
        <f t="shared" si="511"/>
        <v>-3.2369999999999997</v>
      </c>
      <c r="DV452" s="158">
        <f t="shared" si="500"/>
        <v>-6.7000000000000002E-3</v>
      </c>
      <c r="DW452" s="160">
        <f t="shared" si="512"/>
        <v>-1.6683000000000001</v>
      </c>
    </row>
    <row r="453" spans="1:127" ht="24.95" customHeight="1" x14ac:dyDescent="0.2">
      <c r="A453" s="272">
        <v>444</v>
      </c>
      <c r="B453" s="336"/>
      <c r="C453" s="332"/>
      <c r="D453" s="333"/>
      <c r="E453" s="334"/>
      <c r="F453" s="335"/>
      <c r="G453" s="334"/>
      <c r="H453" s="371"/>
      <c r="I453" s="334"/>
      <c r="J453" s="334"/>
      <c r="K453" s="334"/>
      <c r="L453" s="334"/>
      <c r="M453" s="334"/>
      <c r="N453" s="334"/>
      <c r="O453" s="337"/>
      <c r="P453" s="337"/>
      <c r="Q453" s="338" t="str">
        <f t="shared" si="463"/>
        <v xml:space="preserve"> </v>
      </c>
      <c r="R453" s="339" t="str">
        <f t="shared" si="464"/>
        <v/>
      </c>
      <c r="S453" s="340" t="str">
        <f t="shared" si="517"/>
        <v/>
      </c>
      <c r="T453" s="341" t="str">
        <f t="shared" si="465"/>
        <v/>
      </c>
      <c r="U453" s="341" t="str">
        <f t="shared" si="466"/>
        <v/>
      </c>
      <c r="V453" s="341" t="str">
        <f t="shared" si="467"/>
        <v/>
      </c>
      <c r="W453" s="341" t="str">
        <f t="shared" si="468"/>
        <v/>
      </c>
      <c r="X453" s="340" t="str">
        <f t="shared" si="518"/>
        <v/>
      </c>
      <c r="Y453" s="342" t="str">
        <f t="shared" si="519"/>
        <v/>
      </c>
      <c r="Z453" s="343" t="str">
        <f t="shared" si="520"/>
        <v/>
      </c>
      <c r="AA453" s="344" t="str">
        <f t="shared" si="521"/>
        <v/>
      </c>
      <c r="AB453" s="345" t="str">
        <f t="shared" si="469"/>
        <v/>
      </c>
      <c r="AC453" s="346" t="str">
        <f t="shared" si="470"/>
        <v/>
      </c>
      <c r="AD453" s="346" t="str">
        <f t="shared" si="471"/>
        <v/>
      </c>
      <c r="AE453" s="344" t="str">
        <f t="shared" si="522"/>
        <v/>
      </c>
      <c r="AF453" s="346" t="str">
        <f t="shared" si="472"/>
        <v/>
      </c>
      <c r="AG453" s="344" t="str">
        <f t="shared" si="523"/>
        <v/>
      </c>
      <c r="AH453" s="344" t="str">
        <f t="shared" si="524"/>
        <v/>
      </c>
      <c r="AI453" s="344" t="str">
        <f t="shared" si="525"/>
        <v/>
      </c>
      <c r="AJ453" s="346" t="str">
        <f t="shared" si="526"/>
        <v/>
      </c>
      <c r="AK453" s="346" t="str">
        <f t="shared" si="527"/>
        <v/>
      </c>
      <c r="AL453" s="347" t="str">
        <f t="shared" si="528"/>
        <v/>
      </c>
      <c r="AM453" s="141"/>
      <c r="AN453" s="141"/>
      <c r="AO453" s="142"/>
      <c r="AP453" s="58">
        <f t="shared" si="473"/>
        <v>0</v>
      </c>
      <c r="AQ453" s="94">
        <f>SUM(AP$10:AP453)</f>
        <v>0</v>
      </c>
      <c r="AR453" s="143">
        <f t="shared" si="533"/>
        <v>0.1</v>
      </c>
      <c r="AS453" s="144" t="str">
        <f t="shared" si="474"/>
        <v/>
      </c>
      <c r="AT453" s="144" t="str">
        <f t="shared" si="501"/>
        <v/>
      </c>
      <c r="AU453" s="145"/>
      <c r="AV453" s="58">
        <f t="shared" si="531"/>
        <v>0</v>
      </c>
      <c r="AW453" s="318">
        <f>SUM(AV$10:AV453)</f>
        <v>0</v>
      </c>
      <c r="AX453" s="319">
        <f t="shared" si="532"/>
        <v>0.1</v>
      </c>
      <c r="AY453" s="144" t="str">
        <f t="shared" si="515"/>
        <v/>
      </c>
      <c r="AZ453" s="144" t="str">
        <f t="shared" si="516"/>
        <v/>
      </c>
      <c r="BA453" s="144"/>
      <c r="BB453" s="146" t="str">
        <f t="shared" si="475"/>
        <v/>
      </c>
      <c r="BC453" s="66" t="str">
        <f t="shared" si="514"/>
        <v/>
      </c>
      <c r="BD453" s="195" t="str">
        <f t="shared" si="476"/>
        <v/>
      </c>
      <c r="BF453" s="283"/>
      <c r="BG453" s="286" t="str">
        <f t="shared" si="477"/>
        <v/>
      </c>
      <c r="BY453" s="211" t="str">
        <f t="shared" si="478"/>
        <v/>
      </c>
      <c r="BZ453" s="150" t="str">
        <f t="shared" si="479"/>
        <v/>
      </c>
      <c r="CB453" s="54" t="str">
        <f t="shared" si="513"/>
        <v/>
      </c>
      <c r="CD453" s="54" t="str">
        <f t="shared" si="480"/>
        <v/>
      </c>
      <c r="CF453" s="54" t="str">
        <f t="shared" si="481"/>
        <v/>
      </c>
      <c r="CH453" s="150" t="str">
        <f t="shared" si="482"/>
        <v/>
      </c>
      <c r="CI453" s="290"/>
      <c r="CJ453" s="150" t="str">
        <f t="shared" si="483"/>
        <v/>
      </c>
      <c r="CK453" s="290"/>
      <c r="CL453" s="54" t="str">
        <f t="shared" si="502"/>
        <v/>
      </c>
      <c r="CM453" s="290"/>
      <c r="CN453" s="150" t="str">
        <f t="shared" si="484"/>
        <v/>
      </c>
      <c r="CO453" s="290"/>
      <c r="CP453" s="150" t="str">
        <f t="shared" si="485"/>
        <v/>
      </c>
      <c r="CQ453" s="290"/>
      <c r="CR453" s="150" t="str">
        <f t="shared" si="486"/>
        <v/>
      </c>
      <c r="CS453" s="290"/>
      <c r="CT453" s="150" t="str">
        <f t="shared" si="487"/>
        <v/>
      </c>
      <c r="CU453" s="150"/>
      <c r="CV453" s="150" t="str">
        <f t="shared" si="488"/>
        <v/>
      </c>
      <c r="CW453" s="94"/>
      <c r="CX453" s="151" t="str">
        <f t="shared" si="529"/>
        <v/>
      </c>
      <c r="CY453" s="151" t="str">
        <f t="shared" si="530"/>
        <v/>
      </c>
      <c r="CZ453" s="152"/>
      <c r="DA453" s="373" t="str">
        <f t="shared" si="503"/>
        <v/>
      </c>
      <c r="DC453" s="153">
        <f t="shared" si="489"/>
        <v>0</v>
      </c>
      <c r="DD453" s="153">
        <f t="shared" si="490"/>
        <v>0</v>
      </c>
      <c r="DE453" s="153">
        <f t="shared" si="491"/>
        <v>0</v>
      </c>
      <c r="DF453" s="158">
        <f t="shared" si="492"/>
        <v>-4.7000000000000002E-3</v>
      </c>
      <c r="DG453" s="159">
        <f t="shared" si="504"/>
        <v>-1.1703000000000001</v>
      </c>
      <c r="DH453" s="158">
        <f t="shared" si="493"/>
        <v>3.1999999999999997E-3</v>
      </c>
      <c r="DI453" s="159">
        <f t="shared" si="505"/>
        <v>0.79679999999999995</v>
      </c>
      <c r="DJ453" s="158">
        <f t="shared" si="494"/>
        <v>-2.7000000000000001E-3</v>
      </c>
      <c r="DK453" s="159">
        <f t="shared" si="506"/>
        <v>-0.67230000000000001</v>
      </c>
      <c r="DL453" s="158">
        <f t="shared" si="495"/>
        <v>1.1999999999999999E-3</v>
      </c>
      <c r="DM453" s="159">
        <f t="shared" si="507"/>
        <v>0.29879999999999995</v>
      </c>
      <c r="DN453" s="158">
        <f t="shared" si="496"/>
        <v>1.46E-2</v>
      </c>
      <c r="DO453" s="159">
        <f t="shared" si="508"/>
        <v>3.6354000000000002</v>
      </c>
      <c r="DP453" s="158">
        <f t="shared" si="497"/>
        <v>-1.2999999999999999E-2</v>
      </c>
      <c r="DQ453" s="159">
        <f t="shared" si="509"/>
        <v>-3.2369999999999997</v>
      </c>
      <c r="DR453" s="158">
        <f t="shared" si="498"/>
        <v>-6.7000000000000002E-3</v>
      </c>
      <c r="DS453" s="159">
        <f t="shared" si="510"/>
        <v>-1.6683000000000001</v>
      </c>
      <c r="DT453" s="158">
        <f t="shared" si="499"/>
        <v>-1.2999999999999999E-2</v>
      </c>
      <c r="DU453" s="159">
        <f t="shared" si="511"/>
        <v>-3.2369999999999997</v>
      </c>
      <c r="DV453" s="158">
        <f t="shared" si="500"/>
        <v>-6.7000000000000002E-3</v>
      </c>
      <c r="DW453" s="160">
        <f t="shared" si="512"/>
        <v>-1.6683000000000001</v>
      </c>
    </row>
    <row r="454" spans="1:127" ht="24.95" customHeight="1" x14ac:dyDescent="0.2">
      <c r="A454" s="272">
        <v>445</v>
      </c>
      <c r="B454" s="336"/>
      <c r="C454" s="332"/>
      <c r="D454" s="333"/>
      <c r="E454" s="334"/>
      <c r="F454" s="335"/>
      <c r="G454" s="334"/>
      <c r="H454" s="371"/>
      <c r="I454" s="334"/>
      <c r="J454" s="334"/>
      <c r="K454" s="334"/>
      <c r="L454" s="334"/>
      <c r="M454" s="334"/>
      <c r="N454" s="334"/>
      <c r="O454" s="337"/>
      <c r="P454" s="337"/>
      <c r="Q454" s="338" t="str">
        <f t="shared" si="463"/>
        <v xml:space="preserve"> </v>
      </c>
      <c r="R454" s="339" t="str">
        <f t="shared" si="464"/>
        <v/>
      </c>
      <c r="S454" s="340" t="str">
        <f t="shared" si="517"/>
        <v/>
      </c>
      <c r="T454" s="341" t="str">
        <f t="shared" si="465"/>
        <v/>
      </c>
      <c r="U454" s="341" t="str">
        <f t="shared" si="466"/>
        <v/>
      </c>
      <c r="V454" s="341" t="str">
        <f t="shared" si="467"/>
        <v/>
      </c>
      <c r="W454" s="341" t="str">
        <f t="shared" si="468"/>
        <v/>
      </c>
      <c r="X454" s="340" t="str">
        <f t="shared" si="518"/>
        <v/>
      </c>
      <c r="Y454" s="342" t="str">
        <f t="shared" si="519"/>
        <v/>
      </c>
      <c r="Z454" s="343" t="str">
        <f t="shared" si="520"/>
        <v/>
      </c>
      <c r="AA454" s="344" t="str">
        <f t="shared" si="521"/>
        <v/>
      </c>
      <c r="AB454" s="345" t="str">
        <f t="shared" si="469"/>
        <v/>
      </c>
      <c r="AC454" s="346" t="str">
        <f t="shared" si="470"/>
        <v/>
      </c>
      <c r="AD454" s="346" t="str">
        <f t="shared" si="471"/>
        <v/>
      </c>
      <c r="AE454" s="344" t="str">
        <f t="shared" si="522"/>
        <v/>
      </c>
      <c r="AF454" s="346" t="str">
        <f t="shared" si="472"/>
        <v/>
      </c>
      <c r="AG454" s="344" t="str">
        <f t="shared" si="523"/>
        <v/>
      </c>
      <c r="AH454" s="344" t="str">
        <f t="shared" si="524"/>
        <v/>
      </c>
      <c r="AI454" s="344" t="str">
        <f t="shared" si="525"/>
        <v/>
      </c>
      <c r="AJ454" s="346" t="str">
        <f t="shared" si="526"/>
        <v/>
      </c>
      <c r="AK454" s="346" t="str">
        <f t="shared" si="527"/>
        <v/>
      </c>
      <c r="AL454" s="347" t="str">
        <f t="shared" si="528"/>
        <v/>
      </c>
      <c r="AM454" s="141"/>
      <c r="AN454" s="141"/>
      <c r="AO454" s="142"/>
      <c r="AP454" s="58">
        <f t="shared" si="473"/>
        <v>0</v>
      </c>
      <c r="AQ454" s="94">
        <f>SUM(AP$10:AP454)</f>
        <v>0</v>
      </c>
      <c r="AR454" s="143">
        <f t="shared" si="533"/>
        <v>0.1</v>
      </c>
      <c r="AS454" s="144" t="str">
        <f t="shared" si="474"/>
        <v/>
      </c>
      <c r="AT454" s="144" t="str">
        <f t="shared" si="501"/>
        <v/>
      </c>
      <c r="AU454" s="145"/>
      <c r="AV454" s="58">
        <f t="shared" si="531"/>
        <v>0</v>
      </c>
      <c r="AW454" s="318">
        <f>SUM(AV$10:AV454)</f>
        <v>0</v>
      </c>
      <c r="AX454" s="319">
        <f t="shared" si="532"/>
        <v>0.1</v>
      </c>
      <c r="AY454" s="144" t="str">
        <f t="shared" si="515"/>
        <v/>
      </c>
      <c r="AZ454" s="144" t="str">
        <f t="shared" si="516"/>
        <v/>
      </c>
      <c r="BA454" s="144"/>
      <c r="BB454" s="146" t="str">
        <f t="shared" si="475"/>
        <v/>
      </c>
      <c r="BC454" s="66" t="str">
        <f t="shared" si="514"/>
        <v/>
      </c>
      <c r="BD454" s="195" t="str">
        <f t="shared" si="476"/>
        <v/>
      </c>
      <c r="BF454" s="283"/>
      <c r="BG454" s="286" t="str">
        <f t="shared" si="477"/>
        <v/>
      </c>
      <c r="BY454" s="211" t="str">
        <f t="shared" si="478"/>
        <v/>
      </c>
      <c r="BZ454" s="150" t="str">
        <f t="shared" si="479"/>
        <v/>
      </c>
      <c r="CB454" s="54" t="str">
        <f t="shared" si="513"/>
        <v/>
      </c>
      <c r="CD454" s="54" t="str">
        <f t="shared" si="480"/>
        <v/>
      </c>
      <c r="CF454" s="54" t="str">
        <f t="shared" si="481"/>
        <v/>
      </c>
      <c r="CH454" s="150" t="str">
        <f t="shared" si="482"/>
        <v/>
      </c>
      <c r="CI454" s="290"/>
      <c r="CJ454" s="150" t="str">
        <f t="shared" si="483"/>
        <v/>
      </c>
      <c r="CK454" s="290"/>
      <c r="CL454" s="54" t="str">
        <f t="shared" si="502"/>
        <v/>
      </c>
      <c r="CM454" s="290"/>
      <c r="CN454" s="150" t="str">
        <f t="shared" si="484"/>
        <v/>
      </c>
      <c r="CO454" s="290"/>
      <c r="CP454" s="150" t="str">
        <f t="shared" si="485"/>
        <v/>
      </c>
      <c r="CQ454" s="290"/>
      <c r="CR454" s="150" t="str">
        <f t="shared" si="486"/>
        <v/>
      </c>
      <c r="CS454" s="290"/>
      <c r="CT454" s="150" t="str">
        <f t="shared" si="487"/>
        <v/>
      </c>
      <c r="CU454" s="150"/>
      <c r="CV454" s="150" t="str">
        <f t="shared" si="488"/>
        <v/>
      </c>
      <c r="CW454" s="94"/>
      <c r="CX454" s="151" t="str">
        <f t="shared" si="529"/>
        <v/>
      </c>
      <c r="CY454" s="151" t="str">
        <f t="shared" si="530"/>
        <v/>
      </c>
      <c r="CZ454" s="152"/>
      <c r="DA454" s="373" t="str">
        <f t="shared" si="503"/>
        <v/>
      </c>
      <c r="DC454" s="153">
        <f t="shared" si="489"/>
        <v>0</v>
      </c>
      <c r="DD454" s="153">
        <f t="shared" si="490"/>
        <v>0</v>
      </c>
      <c r="DE454" s="153">
        <f t="shared" si="491"/>
        <v>0</v>
      </c>
      <c r="DF454" s="158">
        <f t="shared" si="492"/>
        <v>-4.7000000000000002E-3</v>
      </c>
      <c r="DG454" s="159">
        <f t="shared" si="504"/>
        <v>-1.1703000000000001</v>
      </c>
      <c r="DH454" s="158">
        <f t="shared" si="493"/>
        <v>3.1999999999999997E-3</v>
      </c>
      <c r="DI454" s="159">
        <f t="shared" si="505"/>
        <v>0.79679999999999995</v>
      </c>
      <c r="DJ454" s="158">
        <f t="shared" si="494"/>
        <v>-2.7000000000000001E-3</v>
      </c>
      <c r="DK454" s="159">
        <f t="shared" si="506"/>
        <v>-0.67230000000000001</v>
      </c>
      <c r="DL454" s="158">
        <f t="shared" si="495"/>
        <v>1.1999999999999999E-3</v>
      </c>
      <c r="DM454" s="159">
        <f t="shared" si="507"/>
        <v>0.29879999999999995</v>
      </c>
      <c r="DN454" s="158">
        <f t="shared" si="496"/>
        <v>1.46E-2</v>
      </c>
      <c r="DO454" s="159">
        <f t="shared" si="508"/>
        <v>3.6354000000000002</v>
      </c>
      <c r="DP454" s="158">
        <f t="shared" si="497"/>
        <v>-1.2999999999999999E-2</v>
      </c>
      <c r="DQ454" s="159">
        <f t="shared" si="509"/>
        <v>-3.2369999999999997</v>
      </c>
      <c r="DR454" s="158">
        <f t="shared" si="498"/>
        <v>-6.7000000000000002E-3</v>
      </c>
      <c r="DS454" s="159">
        <f t="shared" si="510"/>
        <v>-1.6683000000000001</v>
      </c>
      <c r="DT454" s="158">
        <f t="shared" si="499"/>
        <v>-1.2999999999999999E-2</v>
      </c>
      <c r="DU454" s="159">
        <f t="shared" si="511"/>
        <v>-3.2369999999999997</v>
      </c>
      <c r="DV454" s="158">
        <f t="shared" si="500"/>
        <v>-6.7000000000000002E-3</v>
      </c>
      <c r="DW454" s="160">
        <f t="shared" si="512"/>
        <v>-1.6683000000000001</v>
      </c>
    </row>
    <row r="455" spans="1:127" ht="24.95" customHeight="1" x14ac:dyDescent="0.2">
      <c r="A455" s="272">
        <v>446</v>
      </c>
      <c r="B455" s="336"/>
      <c r="C455" s="332"/>
      <c r="D455" s="333"/>
      <c r="E455" s="334"/>
      <c r="F455" s="335"/>
      <c r="G455" s="334"/>
      <c r="H455" s="371"/>
      <c r="I455" s="334"/>
      <c r="J455" s="334"/>
      <c r="K455" s="334"/>
      <c r="L455" s="334"/>
      <c r="M455" s="334"/>
      <c r="N455" s="334"/>
      <c r="O455" s="337"/>
      <c r="P455" s="337"/>
      <c r="Q455" s="338" t="str">
        <f t="shared" si="463"/>
        <v xml:space="preserve"> </v>
      </c>
      <c r="R455" s="339" t="str">
        <f t="shared" si="464"/>
        <v/>
      </c>
      <c r="S455" s="340" t="str">
        <f t="shared" si="517"/>
        <v/>
      </c>
      <c r="T455" s="341" t="str">
        <f t="shared" si="465"/>
        <v/>
      </c>
      <c r="U455" s="341" t="str">
        <f t="shared" si="466"/>
        <v/>
      </c>
      <c r="V455" s="341" t="str">
        <f t="shared" si="467"/>
        <v/>
      </c>
      <c r="W455" s="341" t="str">
        <f t="shared" si="468"/>
        <v/>
      </c>
      <c r="X455" s="340" t="str">
        <f t="shared" si="518"/>
        <v/>
      </c>
      <c r="Y455" s="342" t="str">
        <f t="shared" si="519"/>
        <v/>
      </c>
      <c r="Z455" s="343" t="str">
        <f t="shared" si="520"/>
        <v/>
      </c>
      <c r="AA455" s="344" t="str">
        <f t="shared" si="521"/>
        <v/>
      </c>
      <c r="AB455" s="345" t="str">
        <f t="shared" si="469"/>
        <v/>
      </c>
      <c r="AC455" s="346" t="str">
        <f t="shared" si="470"/>
        <v/>
      </c>
      <c r="AD455" s="346" t="str">
        <f t="shared" si="471"/>
        <v/>
      </c>
      <c r="AE455" s="344" t="str">
        <f t="shared" si="522"/>
        <v/>
      </c>
      <c r="AF455" s="346" t="str">
        <f t="shared" si="472"/>
        <v/>
      </c>
      <c r="AG455" s="344" t="str">
        <f t="shared" si="523"/>
        <v/>
      </c>
      <c r="AH455" s="344" t="str">
        <f t="shared" si="524"/>
        <v/>
      </c>
      <c r="AI455" s="344" t="str">
        <f t="shared" si="525"/>
        <v/>
      </c>
      <c r="AJ455" s="346" t="str">
        <f t="shared" si="526"/>
        <v/>
      </c>
      <c r="AK455" s="346" t="str">
        <f t="shared" si="527"/>
        <v/>
      </c>
      <c r="AL455" s="347" t="str">
        <f t="shared" si="528"/>
        <v/>
      </c>
      <c r="AM455" s="141"/>
      <c r="AN455" s="141"/>
      <c r="AO455" s="142"/>
      <c r="AP455" s="58">
        <f t="shared" si="473"/>
        <v>0</v>
      </c>
      <c r="AQ455" s="94">
        <f>SUM(AP$10:AP455)</f>
        <v>0</v>
      </c>
      <c r="AR455" s="143">
        <f t="shared" si="533"/>
        <v>0.1</v>
      </c>
      <c r="AS455" s="144" t="str">
        <f t="shared" si="474"/>
        <v/>
      </c>
      <c r="AT455" s="144" t="str">
        <f t="shared" si="501"/>
        <v/>
      </c>
      <c r="AU455" s="145"/>
      <c r="AV455" s="58">
        <f t="shared" si="531"/>
        <v>0</v>
      </c>
      <c r="AW455" s="318">
        <f>SUM(AV$10:AV455)</f>
        <v>0</v>
      </c>
      <c r="AX455" s="319">
        <f t="shared" si="532"/>
        <v>0.1</v>
      </c>
      <c r="AY455" s="144" t="str">
        <f t="shared" si="515"/>
        <v/>
      </c>
      <c r="AZ455" s="144" t="str">
        <f t="shared" si="516"/>
        <v/>
      </c>
      <c r="BA455" s="144"/>
      <c r="BB455" s="146" t="str">
        <f t="shared" si="475"/>
        <v/>
      </c>
      <c r="BC455" s="66" t="str">
        <f t="shared" si="514"/>
        <v/>
      </c>
      <c r="BD455" s="195" t="str">
        <f t="shared" si="476"/>
        <v/>
      </c>
      <c r="BF455" s="283"/>
      <c r="BG455" s="286" t="str">
        <f t="shared" si="477"/>
        <v/>
      </c>
      <c r="BY455" s="211" t="str">
        <f t="shared" si="478"/>
        <v/>
      </c>
      <c r="BZ455" s="150" t="str">
        <f t="shared" si="479"/>
        <v/>
      </c>
      <c r="CB455" s="54" t="str">
        <f t="shared" si="513"/>
        <v/>
      </c>
      <c r="CD455" s="54" t="str">
        <f t="shared" si="480"/>
        <v/>
      </c>
      <c r="CF455" s="54" t="str">
        <f t="shared" si="481"/>
        <v/>
      </c>
      <c r="CH455" s="150" t="str">
        <f t="shared" si="482"/>
        <v/>
      </c>
      <c r="CI455" s="290"/>
      <c r="CJ455" s="150" t="str">
        <f t="shared" si="483"/>
        <v/>
      </c>
      <c r="CK455" s="290"/>
      <c r="CL455" s="54" t="str">
        <f t="shared" si="502"/>
        <v/>
      </c>
      <c r="CM455" s="290"/>
      <c r="CN455" s="150" t="str">
        <f t="shared" si="484"/>
        <v/>
      </c>
      <c r="CO455" s="290"/>
      <c r="CP455" s="150" t="str">
        <f t="shared" si="485"/>
        <v/>
      </c>
      <c r="CQ455" s="290"/>
      <c r="CR455" s="150" t="str">
        <f t="shared" si="486"/>
        <v/>
      </c>
      <c r="CS455" s="290"/>
      <c r="CT455" s="150" t="str">
        <f t="shared" si="487"/>
        <v/>
      </c>
      <c r="CU455" s="150"/>
      <c r="CV455" s="150" t="str">
        <f t="shared" si="488"/>
        <v/>
      </c>
      <c r="CW455" s="94"/>
      <c r="CX455" s="151" t="str">
        <f t="shared" si="529"/>
        <v/>
      </c>
      <c r="CY455" s="151" t="str">
        <f t="shared" si="530"/>
        <v/>
      </c>
      <c r="CZ455" s="152"/>
      <c r="DA455" s="373" t="str">
        <f t="shared" si="503"/>
        <v/>
      </c>
      <c r="DC455" s="153">
        <f t="shared" si="489"/>
        <v>0</v>
      </c>
      <c r="DD455" s="153">
        <f t="shared" si="490"/>
        <v>0</v>
      </c>
      <c r="DE455" s="153">
        <f t="shared" si="491"/>
        <v>0</v>
      </c>
      <c r="DF455" s="158">
        <f t="shared" si="492"/>
        <v>-4.7000000000000002E-3</v>
      </c>
      <c r="DG455" s="159">
        <f t="shared" si="504"/>
        <v>-1.1703000000000001</v>
      </c>
      <c r="DH455" s="158">
        <f t="shared" si="493"/>
        <v>3.1999999999999997E-3</v>
      </c>
      <c r="DI455" s="159">
        <f t="shared" si="505"/>
        <v>0.79679999999999995</v>
      </c>
      <c r="DJ455" s="158">
        <f t="shared" si="494"/>
        <v>-2.7000000000000001E-3</v>
      </c>
      <c r="DK455" s="159">
        <f t="shared" si="506"/>
        <v>-0.67230000000000001</v>
      </c>
      <c r="DL455" s="158">
        <f t="shared" si="495"/>
        <v>1.1999999999999999E-3</v>
      </c>
      <c r="DM455" s="159">
        <f t="shared" si="507"/>
        <v>0.29879999999999995</v>
      </c>
      <c r="DN455" s="158">
        <f t="shared" si="496"/>
        <v>1.46E-2</v>
      </c>
      <c r="DO455" s="159">
        <f t="shared" si="508"/>
        <v>3.6354000000000002</v>
      </c>
      <c r="DP455" s="158">
        <f t="shared" si="497"/>
        <v>-1.2999999999999999E-2</v>
      </c>
      <c r="DQ455" s="159">
        <f t="shared" si="509"/>
        <v>-3.2369999999999997</v>
      </c>
      <c r="DR455" s="158">
        <f t="shared" si="498"/>
        <v>-6.7000000000000002E-3</v>
      </c>
      <c r="DS455" s="159">
        <f t="shared" si="510"/>
        <v>-1.6683000000000001</v>
      </c>
      <c r="DT455" s="158">
        <f t="shared" si="499"/>
        <v>-1.2999999999999999E-2</v>
      </c>
      <c r="DU455" s="159">
        <f t="shared" si="511"/>
        <v>-3.2369999999999997</v>
      </c>
      <c r="DV455" s="158">
        <f t="shared" si="500"/>
        <v>-6.7000000000000002E-3</v>
      </c>
      <c r="DW455" s="160">
        <f t="shared" si="512"/>
        <v>-1.6683000000000001</v>
      </c>
    </row>
    <row r="456" spans="1:127" ht="24.95" customHeight="1" x14ac:dyDescent="0.2">
      <c r="A456" s="272">
        <v>447</v>
      </c>
      <c r="B456" s="336"/>
      <c r="C456" s="332"/>
      <c r="D456" s="333"/>
      <c r="E456" s="334"/>
      <c r="F456" s="335"/>
      <c r="G456" s="334"/>
      <c r="H456" s="371"/>
      <c r="I456" s="334"/>
      <c r="J456" s="334"/>
      <c r="K456" s="334"/>
      <c r="L456" s="334"/>
      <c r="M456" s="334"/>
      <c r="N456" s="334"/>
      <c r="O456" s="337"/>
      <c r="P456" s="337"/>
      <c r="Q456" s="338" t="str">
        <f t="shared" si="463"/>
        <v xml:space="preserve"> </v>
      </c>
      <c r="R456" s="339" t="str">
        <f t="shared" si="464"/>
        <v/>
      </c>
      <c r="S456" s="340" t="str">
        <f t="shared" si="517"/>
        <v/>
      </c>
      <c r="T456" s="341" t="str">
        <f t="shared" si="465"/>
        <v/>
      </c>
      <c r="U456" s="341" t="str">
        <f t="shared" si="466"/>
        <v/>
      </c>
      <c r="V456" s="341" t="str">
        <f t="shared" si="467"/>
        <v/>
      </c>
      <c r="W456" s="341" t="str">
        <f t="shared" si="468"/>
        <v/>
      </c>
      <c r="X456" s="340" t="str">
        <f t="shared" si="518"/>
        <v/>
      </c>
      <c r="Y456" s="342" t="str">
        <f t="shared" si="519"/>
        <v/>
      </c>
      <c r="Z456" s="343" t="str">
        <f t="shared" si="520"/>
        <v/>
      </c>
      <c r="AA456" s="344" t="str">
        <f t="shared" si="521"/>
        <v/>
      </c>
      <c r="AB456" s="345" t="str">
        <f t="shared" si="469"/>
        <v/>
      </c>
      <c r="AC456" s="346" t="str">
        <f t="shared" si="470"/>
        <v/>
      </c>
      <c r="AD456" s="346" t="str">
        <f t="shared" si="471"/>
        <v/>
      </c>
      <c r="AE456" s="344" t="str">
        <f t="shared" si="522"/>
        <v/>
      </c>
      <c r="AF456" s="346" t="str">
        <f t="shared" si="472"/>
        <v/>
      </c>
      <c r="AG456" s="344" t="str">
        <f t="shared" si="523"/>
        <v/>
      </c>
      <c r="AH456" s="344" t="str">
        <f t="shared" si="524"/>
        <v/>
      </c>
      <c r="AI456" s="344" t="str">
        <f t="shared" si="525"/>
        <v/>
      </c>
      <c r="AJ456" s="346" t="str">
        <f t="shared" si="526"/>
        <v/>
      </c>
      <c r="AK456" s="346" t="str">
        <f t="shared" si="527"/>
        <v/>
      </c>
      <c r="AL456" s="347" t="str">
        <f t="shared" si="528"/>
        <v/>
      </c>
      <c r="AM456" s="141"/>
      <c r="AN456" s="141"/>
      <c r="AO456" s="142"/>
      <c r="AP456" s="58">
        <f t="shared" si="473"/>
        <v>0</v>
      </c>
      <c r="AQ456" s="94">
        <f>SUM(AP$10:AP456)</f>
        <v>0</v>
      </c>
      <c r="AR456" s="143">
        <f t="shared" si="533"/>
        <v>0.1</v>
      </c>
      <c r="AS456" s="144" t="str">
        <f t="shared" si="474"/>
        <v/>
      </c>
      <c r="AT456" s="144" t="str">
        <f t="shared" si="501"/>
        <v/>
      </c>
      <c r="AU456" s="145"/>
      <c r="AV456" s="58">
        <f t="shared" si="531"/>
        <v>0</v>
      </c>
      <c r="AW456" s="318">
        <f>SUM(AV$10:AV456)</f>
        <v>0</v>
      </c>
      <c r="AX456" s="319">
        <f t="shared" si="532"/>
        <v>0.1</v>
      </c>
      <c r="AY456" s="144" t="str">
        <f t="shared" si="515"/>
        <v/>
      </c>
      <c r="AZ456" s="144" t="str">
        <f t="shared" si="516"/>
        <v/>
      </c>
      <c r="BA456" s="144"/>
      <c r="BB456" s="146" t="str">
        <f t="shared" si="475"/>
        <v/>
      </c>
      <c r="BC456" s="66" t="str">
        <f t="shared" si="514"/>
        <v/>
      </c>
      <c r="BD456" s="195" t="str">
        <f t="shared" si="476"/>
        <v/>
      </c>
      <c r="BF456" s="283"/>
      <c r="BG456" s="286" t="str">
        <f t="shared" si="477"/>
        <v/>
      </c>
      <c r="BY456" s="211" t="str">
        <f t="shared" si="478"/>
        <v/>
      </c>
      <c r="BZ456" s="150" t="str">
        <f t="shared" si="479"/>
        <v/>
      </c>
      <c r="CB456" s="54" t="str">
        <f t="shared" si="513"/>
        <v/>
      </c>
      <c r="CD456" s="54" t="str">
        <f t="shared" si="480"/>
        <v/>
      </c>
      <c r="CF456" s="54" t="str">
        <f t="shared" si="481"/>
        <v/>
      </c>
      <c r="CH456" s="150" t="str">
        <f t="shared" si="482"/>
        <v/>
      </c>
      <c r="CI456" s="290"/>
      <c r="CJ456" s="150" t="str">
        <f t="shared" si="483"/>
        <v/>
      </c>
      <c r="CK456" s="290"/>
      <c r="CL456" s="54" t="str">
        <f t="shared" si="502"/>
        <v/>
      </c>
      <c r="CM456" s="290"/>
      <c r="CN456" s="150" t="str">
        <f t="shared" si="484"/>
        <v/>
      </c>
      <c r="CO456" s="290"/>
      <c r="CP456" s="150" t="str">
        <f t="shared" si="485"/>
        <v/>
      </c>
      <c r="CQ456" s="290"/>
      <c r="CR456" s="150" t="str">
        <f t="shared" si="486"/>
        <v/>
      </c>
      <c r="CS456" s="290"/>
      <c r="CT456" s="150" t="str">
        <f t="shared" si="487"/>
        <v/>
      </c>
      <c r="CU456" s="150"/>
      <c r="CV456" s="150" t="str">
        <f t="shared" si="488"/>
        <v/>
      </c>
      <c r="CW456" s="94"/>
      <c r="CX456" s="151" t="str">
        <f t="shared" si="529"/>
        <v/>
      </c>
      <c r="CY456" s="151" t="str">
        <f t="shared" si="530"/>
        <v/>
      </c>
      <c r="CZ456" s="152"/>
      <c r="DA456" s="373" t="str">
        <f t="shared" si="503"/>
        <v/>
      </c>
      <c r="DC456" s="153">
        <f t="shared" si="489"/>
        <v>0</v>
      </c>
      <c r="DD456" s="153">
        <f t="shared" si="490"/>
        <v>0</v>
      </c>
      <c r="DE456" s="153">
        <f t="shared" si="491"/>
        <v>0</v>
      </c>
      <c r="DF456" s="158">
        <f t="shared" si="492"/>
        <v>-4.7000000000000002E-3</v>
      </c>
      <c r="DG456" s="159">
        <f t="shared" si="504"/>
        <v>-1.1703000000000001</v>
      </c>
      <c r="DH456" s="158">
        <f t="shared" si="493"/>
        <v>3.1999999999999997E-3</v>
      </c>
      <c r="DI456" s="159">
        <f t="shared" si="505"/>
        <v>0.79679999999999995</v>
      </c>
      <c r="DJ456" s="158">
        <f t="shared" si="494"/>
        <v>-2.7000000000000001E-3</v>
      </c>
      <c r="DK456" s="159">
        <f t="shared" si="506"/>
        <v>-0.67230000000000001</v>
      </c>
      <c r="DL456" s="158">
        <f t="shared" si="495"/>
        <v>1.1999999999999999E-3</v>
      </c>
      <c r="DM456" s="159">
        <f t="shared" si="507"/>
        <v>0.29879999999999995</v>
      </c>
      <c r="DN456" s="158">
        <f t="shared" si="496"/>
        <v>1.46E-2</v>
      </c>
      <c r="DO456" s="159">
        <f t="shared" si="508"/>
        <v>3.6354000000000002</v>
      </c>
      <c r="DP456" s="158">
        <f t="shared" si="497"/>
        <v>-1.2999999999999999E-2</v>
      </c>
      <c r="DQ456" s="159">
        <f t="shared" si="509"/>
        <v>-3.2369999999999997</v>
      </c>
      <c r="DR456" s="158">
        <f t="shared" si="498"/>
        <v>-6.7000000000000002E-3</v>
      </c>
      <c r="DS456" s="159">
        <f t="shared" si="510"/>
        <v>-1.6683000000000001</v>
      </c>
      <c r="DT456" s="158">
        <f t="shared" si="499"/>
        <v>-1.2999999999999999E-2</v>
      </c>
      <c r="DU456" s="159">
        <f t="shared" si="511"/>
        <v>-3.2369999999999997</v>
      </c>
      <c r="DV456" s="158">
        <f t="shared" si="500"/>
        <v>-6.7000000000000002E-3</v>
      </c>
      <c r="DW456" s="160">
        <f t="shared" si="512"/>
        <v>-1.6683000000000001</v>
      </c>
    </row>
    <row r="457" spans="1:127" ht="24.95" customHeight="1" x14ac:dyDescent="0.2">
      <c r="A457" s="272">
        <v>448</v>
      </c>
      <c r="B457" s="336"/>
      <c r="C457" s="332"/>
      <c r="D457" s="333"/>
      <c r="E457" s="334"/>
      <c r="F457" s="335"/>
      <c r="G457" s="334"/>
      <c r="H457" s="371"/>
      <c r="I457" s="334"/>
      <c r="J457" s="334"/>
      <c r="K457" s="334"/>
      <c r="L457" s="334"/>
      <c r="M457" s="334"/>
      <c r="N457" s="334"/>
      <c r="O457" s="337"/>
      <c r="P457" s="337"/>
      <c r="Q457" s="338" t="str">
        <f t="shared" si="463"/>
        <v xml:space="preserve"> </v>
      </c>
      <c r="R457" s="339" t="str">
        <f t="shared" si="464"/>
        <v/>
      </c>
      <c r="S457" s="340" t="str">
        <f t="shared" si="517"/>
        <v/>
      </c>
      <c r="T457" s="341" t="str">
        <f t="shared" si="465"/>
        <v/>
      </c>
      <c r="U457" s="341" t="str">
        <f t="shared" si="466"/>
        <v/>
      </c>
      <c r="V457" s="341" t="str">
        <f t="shared" si="467"/>
        <v/>
      </c>
      <c r="W457" s="341" t="str">
        <f t="shared" si="468"/>
        <v/>
      </c>
      <c r="X457" s="340" t="str">
        <f t="shared" si="518"/>
        <v/>
      </c>
      <c r="Y457" s="342" t="str">
        <f t="shared" si="519"/>
        <v/>
      </c>
      <c r="Z457" s="343" t="str">
        <f t="shared" si="520"/>
        <v/>
      </c>
      <c r="AA457" s="344" t="str">
        <f t="shared" si="521"/>
        <v/>
      </c>
      <c r="AB457" s="345" t="str">
        <f t="shared" si="469"/>
        <v/>
      </c>
      <c r="AC457" s="346" t="str">
        <f t="shared" si="470"/>
        <v/>
      </c>
      <c r="AD457" s="346" t="str">
        <f t="shared" si="471"/>
        <v/>
      </c>
      <c r="AE457" s="344" t="str">
        <f t="shared" si="522"/>
        <v/>
      </c>
      <c r="AF457" s="346" t="str">
        <f t="shared" si="472"/>
        <v/>
      </c>
      <c r="AG457" s="344" t="str">
        <f t="shared" si="523"/>
        <v/>
      </c>
      <c r="AH457" s="344" t="str">
        <f t="shared" si="524"/>
        <v/>
      </c>
      <c r="AI457" s="344" t="str">
        <f t="shared" si="525"/>
        <v/>
      </c>
      <c r="AJ457" s="346" t="str">
        <f t="shared" si="526"/>
        <v/>
      </c>
      <c r="AK457" s="346" t="str">
        <f t="shared" si="527"/>
        <v/>
      </c>
      <c r="AL457" s="347" t="str">
        <f t="shared" si="528"/>
        <v/>
      </c>
      <c r="AM457" s="141"/>
      <c r="AN457" s="141"/>
      <c r="AO457" s="142"/>
      <c r="AP457" s="58">
        <f t="shared" si="473"/>
        <v>0</v>
      </c>
      <c r="AQ457" s="94">
        <f>SUM(AP$10:AP457)</f>
        <v>0</v>
      </c>
      <c r="AR457" s="143">
        <f t="shared" si="533"/>
        <v>0.1</v>
      </c>
      <c r="AS457" s="144" t="str">
        <f t="shared" si="474"/>
        <v/>
      </c>
      <c r="AT457" s="144" t="str">
        <f t="shared" si="501"/>
        <v/>
      </c>
      <c r="AU457" s="145"/>
      <c r="AV457" s="58">
        <f t="shared" si="531"/>
        <v>0</v>
      </c>
      <c r="AW457" s="318">
        <f>SUM(AV$10:AV457)</f>
        <v>0</v>
      </c>
      <c r="AX457" s="319">
        <f t="shared" si="532"/>
        <v>0.1</v>
      </c>
      <c r="AY457" s="144" t="str">
        <f t="shared" si="515"/>
        <v/>
      </c>
      <c r="AZ457" s="144" t="str">
        <f t="shared" si="516"/>
        <v/>
      </c>
      <c r="BA457" s="144"/>
      <c r="BB457" s="146" t="str">
        <f t="shared" si="475"/>
        <v/>
      </c>
      <c r="BC457" s="66" t="str">
        <f t="shared" si="514"/>
        <v/>
      </c>
      <c r="BD457" s="195" t="str">
        <f t="shared" si="476"/>
        <v/>
      </c>
      <c r="BF457" s="283"/>
      <c r="BG457" s="286" t="str">
        <f t="shared" si="477"/>
        <v/>
      </c>
      <c r="BY457" s="211" t="str">
        <f t="shared" si="478"/>
        <v/>
      </c>
      <c r="BZ457" s="150" t="str">
        <f t="shared" si="479"/>
        <v/>
      </c>
      <c r="CB457" s="54" t="str">
        <f t="shared" si="513"/>
        <v/>
      </c>
      <c r="CD457" s="54" t="str">
        <f t="shared" si="480"/>
        <v/>
      </c>
      <c r="CF457" s="54" t="str">
        <f t="shared" si="481"/>
        <v/>
      </c>
      <c r="CH457" s="150" t="str">
        <f t="shared" si="482"/>
        <v/>
      </c>
      <c r="CI457" s="290"/>
      <c r="CJ457" s="150" t="str">
        <f t="shared" si="483"/>
        <v/>
      </c>
      <c r="CK457" s="290"/>
      <c r="CL457" s="54" t="str">
        <f t="shared" si="502"/>
        <v/>
      </c>
      <c r="CM457" s="290"/>
      <c r="CN457" s="150" t="str">
        <f t="shared" si="484"/>
        <v/>
      </c>
      <c r="CO457" s="290"/>
      <c r="CP457" s="150" t="str">
        <f t="shared" si="485"/>
        <v/>
      </c>
      <c r="CQ457" s="290"/>
      <c r="CR457" s="150" t="str">
        <f t="shared" si="486"/>
        <v/>
      </c>
      <c r="CS457" s="290"/>
      <c r="CT457" s="150" t="str">
        <f t="shared" si="487"/>
        <v/>
      </c>
      <c r="CU457" s="150"/>
      <c r="CV457" s="150" t="str">
        <f t="shared" si="488"/>
        <v/>
      </c>
      <c r="CW457" s="94"/>
      <c r="CX457" s="151" t="str">
        <f t="shared" si="529"/>
        <v/>
      </c>
      <c r="CY457" s="151" t="str">
        <f t="shared" si="530"/>
        <v/>
      </c>
      <c r="CZ457" s="152"/>
      <c r="DA457" s="373" t="str">
        <f t="shared" si="503"/>
        <v/>
      </c>
      <c r="DC457" s="153">
        <f t="shared" si="489"/>
        <v>0</v>
      </c>
      <c r="DD457" s="153">
        <f t="shared" si="490"/>
        <v>0</v>
      </c>
      <c r="DE457" s="153">
        <f t="shared" si="491"/>
        <v>0</v>
      </c>
      <c r="DF457" s="158">
        <f t="shared" si="492"/>
        <v>-4.7000000000000002E-3</v>
      </c>
      <c r="DG457" s="159">
        <f t="shared" si="504"/>
        <v>-1.1703000000000001</v>
      </c>
      <c r="DH457" s="158">
        <f t="shared" si="493"/>
        <v>3.1999999999999997E-3</v>
      </c>
      <c r="DI457" s="159">
        <f t="shared" si="505"/>
        <v>0.79679999999999995</v>
      </c>
      <c r="DJ457" s="158">
        <f t="shared" si="494"/>
        <v>-2.7000000000000001E-3</v>
      </c>
      <c r="DK457" s="159">
        <f t="shared" si="506"/>
        <v>-0.67230000000000001</v>
      </c>
      <c r="DL457" s="158">
        <f t="shared" si="495"/>
        <v>1.1999999999999999E-3</v>
      </c>
      <c r="DM457" s="159">
        <f t="shared" si="507"/>
        <v>0.29879999999999995</v>
      </c>
      <c r="DN457" s="158">
        <f t="shared" si="496"/>
        <v>1.46E-2</v>
      </c>
      <c r="DO457" s="159">
        <f t="shared" si="508"/>
        <v>3.6354000000000002</v>
      </c>
      <c r="DP457" s="158">
        <f t="shared" si="497"/>
        <v>-1.2999999999999999E-2</v>
      </c>
      <c r="DQ457" s="159">
        <f t="shared" si="509"/>
        <v>-3.2369999999999997</v>
      </c>
      <c r="DR457" s="158">
        <f t="shared" si="498"/>
        <v>-6.7000000000000002E-3</v>
      </c>
      <c r="DS457" s="159">
        <f t="shared" si="510"/>
        <v>-1.6683000000000001</v>
      </c>
      <c r="DT457" s="158">
        <f t="shared" si="499"/>
        <v>-1.2999999999999999E-2</v>
      </c>
      <c r="DU457" s="159">
        <f t="shared" si="511"/>
        <v>-3.2369999999999997</v>
      </c>
      <c r="DV457" s="158">
        <f t="shared" si="500"/>
        <v>-6.7000000000000002E-3</v>
      </c>
      <c r="DW457" s="160">
        <f t="shared" si="512"/>
        <v>-1.6683000000000001</v>
      </c>
    </row>
    <row r="458" spans="1:127" ht="24.95" customHeight="1" x14ac:dyDescent="0.2">
      <c r="A458" s="272">
        <v>449</v>
      </c>
      <c r="B458" s="336"/>
      <c r="C458" s="332"/>
      <c r="D458" s="333"/>
      <c r="E458" s="334"/>
      <c r="F458" s="335"/>
      <c r="G458" s="334"/>
      <c r="H458" s="371"/>
      <c r="I458" s="334"/>
      <c r="J458" s="334"/>
      <c r="K458" s="334"/>
      <c r="L458" s="334"/>
      <c r="M458" s="334"/>
      <c r="N458" s="334"/>
      <c r="O458" s="337"/>
      <c r="P458" s="337"/>
      <c r="Q458" s="338" t="str">
        <f t="shared" ref="Q458:Q521" si="534">IF(P458=""," ",IF($N$3="in WC",IF(F458="","",IF(F458=6,DF458,IF(F458=8,DH458,IF(F458=10,DJ458,IF(F458=12,DL458,IF(F458=14,DN458,IF(F458="12x18",DP458,IF(F458="12x24",DR458,IF(F458="12x36",DT458,IF(F458="12x48",DV458)))))))))),IF(F458=6,DG458,IF(F458=8,DI458,IF(F458=10,DK458,IF(F458=12,DM458,IF(F458=14,DO458,IF(F458="12x18",DQ458,IF(F458="12x24",DS458,IF(F458="12x36",DU458,IF(F458="12x48",DW458)))))))))))</f>
        <v xml:space="preserve"> </v>
      </c>
      <c r="R458" s="339" t="str">
        <f t="shared" ref="R458:R521" si="535">IF(F458="","",LOOKUP(F458,$BI$14:$BI$22,$BP$14:$BP$22))</f>
        <v/>
      </c>
      <c r="S458" s="340" t="str">
        <f t="shared" si="517"/>
        <v/>
      </c>
      <c r="T458" s="341" t="str">
        <f t="shared" ref="T458:T521" si="536">IF(F458="","",IF($N$2="CFM",LOOKUP(F458,$BI$14:$BJ$22),IF($N$2="LPS", LOOKUP(F458,$BI$173:$BJ$181),IF($N$2="CMH",LOOKUP(F458,$BI$187:$BJ$195)," "))))</f>
        <v/>
      </c>
      <c r="U458" s="341" t="str">
        <f t="shared" ref="U458:U521" si="537">IF(F458="","",IF($N$2="CFM",LOOKUP(F458,$BI$14:$BI$22,$BL$14:$BL$22),IF($N$2="LPS", LOOKUP(F458,$BI$173:$BI$181,$BL$173:$BL$181),IF($N$2="CMH",LOOKUP(F458,$BI$187:$BI$195,$BL$187:$BL$195)," "))))</f>
        <v/>
      </c>
      <c r="V458" s="341" t="str">
        <f t="shared" ref="V458:V521" si="538">IF(F458="","",IF($N$2="CFM",LOOKUP(F458,$BI$14:$BI$22,$BM$14:$BM$22),IF($N$2="LPS", LOOKUP(F458,$BI$173:$BI$181,$BM$173:$BM$181),IF($N$2="CMH",LOOKUP(F458,$BI$187:$BI$195,$BM$187:$BM$195)," "))))</f>
        <v/>
      </c>
      <c r="W458" s="341" t="str">
        <f t="shared" ref="W458:W521" si="539">IF(F458="","",IF($N$2="CFM",LOOKUP(F458,$BI$14:$BI$22,$BN$14:$BN$22),IF($N$2="LPS", LOOKUP(F458,$BI$173:$BI$181,$BN$173:$BN$181),IF($N$2="CMH",LOOKUP(F458,$BI$187:$BI$195,$BN$187:$BN$195)," "))))</f>
        <v/>
      </c>
      <c r="X458" s="340" t="str">
        <f t="shared" si="518"/>
        <v/>
      </c>
      <c r="Y458" s="342" t="str">
        <f t="shared" si="519"/>
        <v/>
      </c>
      <c r="Z458" s="343" t="str">
        <f t="shared" si="520"/>
        <v/>
      </c>
      <c r="AA458" s="344" t="str">
        <f t="shared" si="521"/>
        <v/>
      </c>
      <c r="AB458" s="345" t="str">
        <f t="shared" ref="AB458:AB521" si="540">IF(F458="","",LOOKUP(F458,$BI$14:$BI$22,$BQ$14:$BQ$22))</f>
        <v/>
      </c>
      <c r="AC458" s="346" t="str">
        <f t="shared" ref="AC458:AC521" si="541">IF(G458="","",LOOKUP(G458,$BI$31:$BJ$37))</f>
        <v/>
      </c>
      <c r="AD458" s="346" t="str">
        <f t="shared" ref="AD458:AD521" si="542">IF(H458="","",LOOKUP(H458,$BI$41:$BJ$47))</f>
        <v/>
      </c>
      <c r="AE458" s="344" t="str">
        <f t="shared" si="522"/>
        <v/>
      </c>
      <c r="AF458" s="346" t="str">
        <f t="shared" ref="AF458:AF521" si="543">IF(F458="","",LOOKUP(F458,$BI$14:$BI$22,$BO$14:$BO$22))</f>
        <v/>
      </c>
      <c r="AG458" s="344" t="str">
        <f t="shared" si="523"/>
        <v/>
      </c>
      <c r="AH458" s="344" t="str">
        <f t="shared" si="524"/>
        <v/>
      </c>
      <c r="AI458" s="344" t="str">
        <f t="shared" si="525"/>
        <v/>
      </c>
      <c r="AJ458" s="346" t="str">
        <f t="shared" si="526"/>
        <v/>
      </c>
      <c r="AK458" s="346" t="str">
        <f t="shared" si="527"/>
        <v/>
      </c>
      <c r="AL458" s="347" t="str">
        <f t="shared" si="528"/>
        <v/>
      </c>
      <c r="AM458" s="141"/>
      <c r="AN458" s="141"/>
      <c r="AO458" s="142"/>
      <c r="AP458" s="58">
        <f t="shared" ref="AP458:AP521" si="544">IF(S458="NO",1,0)</f>
        <v>0</v>
      </c>
      <c r="AQ458" s="94">
        <f>SUM(AP$10:AP458)</f>
        <v>0</v>
      </c>
      <c r="AR458" s="143">
        <f t="shared" si="533"/>
        <v>0.1</v>
      </c>
      <c r="AS458" s="144" t="str">
        <f t="shared" ref="AS458:AS521" si="545">IF(S458="NO",C458,"")</f>
        <v/>
      </c>
      <c r="AT458" s="144" t="str">
        <f t="shared" si="501"/>
        <v/>
      </c>
      <c r="AU458" s="145"/>
      <c r="AV458" s="58">
        <f t="shared" si="531"/>
        <v>0</v>
      </c>
      <c r="AW458" s="318">
        <f>SUM(AV$10:AV458)</f>
        <v>0</v>
      </c>
      <c r="AX458" s="319">
        <f t="shared" si="532"/>
        <v>0.1</v>
      </c>
      <c r="AY458" s="144" t="str">
        <f t="shared" si="515"/>
        <v/>
      </c>
      <c r="AZ458" s="144" t="str">
        <f t="shared" si="516"/>
        <v/>
      </c>
      <c r="BA458" s="144"/>
      <c r="BB458" s="146" t="str">
        <f t="shared" ref="BB458:BB521" si="546">CONCATENATE(Y458,Z458,AB458,AC458,AD458,AE458,AF458,AG458,AH458,AI458,AJ458,AK458,AL458)</f>
        <v/>
      </c>
      <c r="BC458" s="66" t="str">
        <f t="shared" si="514"/>
        <v/>
      </c>
      <c r="BD458" s="195" t="str">
        <f t="shared" ref="BD458:BD521" si="547">IF(N458="","",N458)</f>
        <v/>
      </c>
      <c r="BF458" s="283"/>
      <c r="BG458" s="286" t="str">
        <f t="shared" ref="BG458:BG521" si="548">IF(D458="","",Q458-$T$3)</f>
        <v/>
      </c>
      <c r="BY458" s="211" t="str">
        <f t="shared" ref="BY458:BY521" si="549">IF(G458="","",IF(LEFT(G458,3)="304","_304SS",IF(LEFT(G458,3)="316","_316SS",G458)))</f>
        <v/>
      </c>
      <c r="BZ458" s="150" t="str">
        <f t="shared" ref="BZ458:BZ521" si="550">IF(E458="AVT3000","AV3000X",IF(E458="AVC5000","AVC5000X",IF(E458="H-AVT3000","H_AV3000",IF(E458="H-AVC5000","H_AVC5000",""))))</f>
        <v/>
      </c>
      <c r="CB458" s="54" t="str">
        <f t="shared" si="513"/>
        <v/>
      </c>
      <c r="CD458" s="54" t="str">
        <f t="shared" ref="CD458:CD521" si="551">IF(D458="supply","supply",IF(D458="FH Exhaust","FHExhaust", IF(D458="GE","GE",IF(D458="Other Exhaust","OtherExhaust",IF(D458="Return","Return",IF(D458="Cage Rack","CageRack",IF(D458="Bio Safety Cab","BioSafetyCab",IF(D458="Canopy Ex","CanopyEx",IF(D458="Snorkel","Snorkel",IF(D458="Acid resistant","AcidRes",""))))))))))</f>
        <v/>
      </c>
      <c r="CF458" s="54" t="str">
        <f t="shared" ref="CF458:CF521" si="552">IF(D458="supply","supplyV",IF(D458="FH Exhaust","FHExhaustV",IF(D458="GE","GEV",IF(D458="Other Exhaust","OtherExhaustV",IF(D458="Return","ReturnV",IF(D458="Cage Rack","CageRackV",IF(D458="Bio Safety Cab","BioSafetyCabV",IF(D458="Canopy Ex","CanopyExV",IF(D458="Snorkel","SnorkelV",IF(D458="Acid resistant","AcidResV",""))))))))))</f>
        <v/>
      </c>
      <c r="CH458" s="150" t="str">
        <f t="shared" ref="CH458:CH521" si="553">IF(F458=6,"AL",IF(F458=8,"AL",(IF(F458=10,"AL",IF(F458=12,"AL",IF(F458=14,"AL",IF(F458="12x18","NOAL",IF(F458="12x24","NOAL",IF(F458="12x36","NOAL",IF(F458="12x48","NOAL",""))))))))))</f>
        <v/>
      </c>
      <c r="CI458" s="290"/>
      <c r="CJ458" s="150" t="str">
        <f t="shared" ref="CJ458:CJ521" si="554">IF(AND(D458="acid resistant",E458="AVC5000"),"AVC5000MC",IF(AND(D458="acid resistant",E458="AVT3000"),"AV3000MC",IF(E458="AVT3000","AV3000M",IF(E458="AVC5000","AVC5000M",IF(E458="H-AVT3000","H_AV3000M",IF(E458="H-AVC5000","H_AVC5000M",""))))))</f>
        <v/>
      </c>
      <c r="CK458" s="290"/>
      <c r="CL458" s="54" t="str">
        <f t="shared" si="502"/>
        <v/>
      </c>
      <c r="CM458" s="290"/>
      <c r="CN458" s="150" t="str">
        <f t="shared" ref="CN458:CN521" si="555">IF(G458="PFAcoated","NOSOPFA",IF(F458=6,"NOSO",IF(F458=8,"SO",(IF(F458=10,"SO",IF(F458=12,"SO",IF(F458=14,"SO",IF(F458="12x18","SO",IF(F458="12x24","SO",IF(F458="12x36","SO",IF(F458="12x48","SO","")))))))))))</f>
        <v/>
      </c>
      <c r="CO458" s="290"/>
      <c r="CP458" s="150" t="str">
        <f t="shared" ref="CP458:CP521" si="556">IF(G458="","",IF(G458="PFACoated", "NOFL","FL"))</f>
        <v/>
      </c>
      <c r="CQ458" s="290"/>
      <c r="CR458" s="150" t="str">
        <f t="shared" ref="CR458:CR521" si="557">IF(S458="YES","CTL",IF(S458="NO","NOCTL",""))</f>
        <v/>
      </c>
      <c r="CS458" s="290"/>
      <c r="CT458" s="150" t="str">
        <f t="shared" ref="CT458:CT521" si="558">IF(E458="H-AVT3000","H_AVT3A",IF(E458="AVT3000","AVT3A",IF(E458="H-AVC5000","AVCA",IF(E458="AVC5000","AVCA",""))))</f>
        <v/>
      </c>
      <c r="CU458" s="150"/>
      <c r="CV458" s="150" t="str">
        <f t="shared" ref="CV458:CV521" si="559">IF(E458="","",IF(E458="H-AVT3000","H_AVT3B",IF(E458="AVT3000","AVT3B",IF(E458="H-AVC5000","AVCB",IF(E458="AVC5000","AVCB")))))</f>
        <v/>
      </c>
      <c r="CW458" s="94"/>
      <c r="CX458" s="151" t="str">
        <f t="shared" si="529"/>
        <v/>
      </c>
      <c r="CY458" s="151" t="str">
        <f t="shared" si="530"/>
        <v/>
      </c>
      <c r="CZ458" s="152"/>
      <c r="DA458" s="373" t="str">
        <f t="shared" si="503"/>
        <v/>
      </c>
      <c r="DC458" s="153">
        <f t="shared" ref="DC458:DC521" si="560">P458</f>
        <v>0</v>
      </c>
      <c r="DD458" s="153">
        <f t="shared" ref="DD458:DD521" si="561">P458*$DD$6</f>
        <v>0</v>
      </c>
      <c r="DE458" s="153">
        <f t="shared" ref="DE458:DE521" si="562">P458*$DE$6</f>
        <v>0</v>
      </c>
      <c r="DF458" s="158">
        <f t="shared" ref="DF458:DF521" si="563">IF($N$2="CFM",(0.0026*(($DC458)/25)^2+0.0035*($DC458)/25-0.0047),IF($N$2="LPS",(0.0026*(($DD458)/25)^2+0.0035*($DD458)/25-0.0047),IF($N$2="CMH",(0.0026*(($DE458)/25)^2+0.0035*($DE458)/25-0.0047),"")))</f>
        <v>-4.7000000000000002E-3</v>
      </c>
      <c r="DG458" s="159">
        <f t="shared" si="504"/>
        <v>-1.1703000000000001</v>
      </c>
      <c r="DH458" s="158">
        <f t="shared" ref="DH458:DH521" si="564">IF($N$2="CFM",(0.0017*(($DC458-50)/50)^2+0.0041*($DC458-50)/50+0.0056),IF($N$2="LPS",(0.0017*(($DD458-50)/50)^2+0.0041*($DD458-50)/50+0.0056),IF($N$2="CMH",(0.0017*(($DE458-50)/50)^2+0.0041*($DE458-50)/50+0.0056),"")))</f>
        <v>3.1999999999999997E-3</v>
      </c>
      <c r="DI458" s="159">
        <f t="shared" si="505"/>
        <v>0.79679999999999995</v>
      </c>
      <c r="DJ458" s="158">
        <f t="shared" ref="DJ458:DJ521" si="565">IF($N$2="CFM",(0.0026*(($DC458)/100)^2+0.0012*($DC458)/100-0.0027),IF($N$2="LPS",(0.0026*(($DD458)/100)^2+0.0012*($DD458)/100-0.0027),IF($N$2="CMH",(0.0026*(($DE458)/100)^2+0.0012*($DE458)/100-0.0027),"")))</f>
        <v>-2.7000000000000001E-3</v>
      </c>
      <c r="DK458" s="159">
        <f t="shared" si="506"/>
        <v>-0.67230000000000001</v>
      </c>
      <c r="DL458" s="158">
        <f t="shared" ref="DL458:DL521" si="566">IF($N$2="CFM",(0.0056*(($DC458)/200)^2-0.0008*($DC458)/200+0.0012),IF($N$2="LPS",(0.0056*(($DD458)/200)^2-0.0008*($DD458)/200+0.0012),IF($N$2="CMH",(0.0056*(($DE458)/200)^2-0.0008*($DE458)/200+0.0012),"")))</f>
        <v>1.1999999999999999E-3</v>
      </c>
      <c r="DM458" s="159">
        <f t="shared" si="507"/>
        <v>0.29879999999999995</v>
      </c>
      <c r="DN458" s="158">
        <f t="shared" ref="DN458:DN521" si="567">IF($N$2="CFM",(0.0062*(($DC458)/300)^2-0.0094*($DC458)/300+0.0146),IF($N$2="LPS",(0.0062*(($DD458)/300)^2-0.0094*($DD458)/300+0.0146),IF($N$2="CMH",(0.0062*(($DE458)/300)^2-0.0094*($DE458)/300+0.0146),"")))</f>
        <v>1.46E-2</v>
      </c>
      <c r="DO458" s="159">
        <f t="shared" si="508"/>
        <v>3.6354000000000002</v>
      </c>
      <c r="DP458" s="158">
        <f t="shared" ref="DP458:DP521" si="568">IF($N$2="CFM",(0.0058*((DC458)/400)^2+0.0106*(DC458)/400-0.013),IF($N$2="LPS",(0.0058*((DD458)/400)^2+0.0106*(DD458)/400-0.013),IF($N$2="CMH",(0.0058*((DE458)/400)^2+0.0106*(DE458)/400-0.013),"")))</f>
        <v>-1.2999999999999999E-2</v>
      </c>
      <c r="DQ458" s="159">
        <f t="shared" si="509"/>
        <v>-3.2369999999999997</v>
      </c>
      <c r="DR458" s="158">
        <f t="shared" ref="DR458:DR521" si="569">IF($N$2="CFM",(0.0063*(($DC458)/500)^2+0.0066*($DC458)/500-0.0067),IF($N$2="LPS",(0.0063*(($DD458)/500)^2+0.0066*($DD458)/500-0.0067),IF($N$2="CMH",(0.0063*(($DE458)/500)^2+0.0066*($DE458)/500-0.0067),"")))</f>
        <v>-6.7000000000000002E-3</v>
      </c>
      <c r="DS458" s="159">
        <f t="shared" si="510"/>
        <v>-1.6683000000000001</v>
      </c>
      <c r="DT458" s="158">
        <f t="shared" ref="DT458:DT521" si="570">IF($N$2="CFM",(0.0058*(($DC458)/800)^2+0.0106*($DC458)/800-0.013),IF($N$2="LPS",(0.0058*(($DD458)/800)^2+0.0106*($DD458)/800-0.013),IF($N$2="CMH",(0.0058*(($DE458)/800)^2+0.0106*($DE458)/800-0.013),"")))</f>
        <v>-1.2999999999999999E-2</v>
      </c>
      <c r="DU458" s="159">
        <f t="shared" si="511"/>
        <v>-3.2369999999999997</v>
      </c>
      <c r="DV458" s="158">
        <f t="shared" ref="DV458:DV521" si="571">IF($N$2="CFM",(0.0063*(($DC458)/1000)^2+0.0066*($DC458)/1000-0.0067),IF($N$2="LPS",(0.0063*(($DD458)/1000)^2+0.0066*($DD458)/1000-0.0067),IF($N$2="CMH",(0.0063*(($DE458)/1000)^2+0.0066*($DE458)/1000-0.0067),"")))</f>
        <v>-6.7000000000000002E-3</v>
      </c>
      <c r="DW458" s="160">
        <f t="shared" si="512"/>
        <v>-1.6683000000000001</v>
      </c>
    </row>
    <row r="459" spans="1:127" ht="24.95" customHeight="1" x14ac:dyDescent="0.2">
      <c r="A459" s="272">
        <v>450</v>
      </c>
      <c r="B459" s="336"/>
      <c r="C459" s="332"/>
      <c r="D459" s="333"/>
      <c r="E459" s="334"/>
      <c r="F459" s="335"/>
      <c r="G459" s="334"/>
      <c r="H459" s="371"/>
      <c r="I459" s="334"/>
      <c r="J459" s="334"/>
      <c r="K459" s="334"/>
      <c r="L459" s="334"/>
      <c r="M459" s="334"/>
      <c r="N459" s="334"/>
      <c r="O459" s="337"/>
      <c r="P459" s="337"/>
      <c r="Q459" s="338" t="str">
        <f t="shared" si="534"/>
        <v xml:space="preserve"> </v>
      </c>
      <c r="R459" s="339" t="str">
        <f t="shared" si="535"/>
        <v/>
      </c>
      <c r="S459" s="340" t="str">
        <f t="shared" si="517"/>
        <v/>
      </c>
      <c r="T459" s="341" t="str">
        <f t="shared" si="536"/>
        <v/>
      </c>
      <c r="U459" s="341" t="str">
        <f t="shared" si="537"/>
        <v/>
      </c>
      <c r="V459" s="341" t="str">
        <f t="shared" si="538"/>
        <v/>
      </c>
      <c r="W459" s="341" t="str">
        <f t="shared" si="539"/>
        <v/>
      </c>
      <c r="X459" s="340" t="str">
        <f t="shared" si="518"/>
        <v/>
      </c>
      <c r="Y459" s="342" t="str">
        <f t="shared" si="519"/>
        <v/>
      </c>
      <c r="Z459" s="343" t="str">
        <f t="shared" si="520"/>
        <v/>
      </c>
      <c r="AA459" s="344" t="str">
        <f t="shared" si="521"/>
        <v/>
      </c>
      <c r="AB459" s="345" t="str">
        <f t="shared" si="540"/>
        <v/>
      </c>
      <c r="AC459" s="346" t="str">
        <f t="shared" si="541"/>
        <v/>
      </c>
      <c r="AD459" s="346" t="str">
        <f t="shared" si="542"/>
        <v/>
      </c>
      <c r="AE459" s="344" t="str">
        <f t="shared" si="522"/>
        <v/>
      </c>
      <c r="AF459" s="346" t="str">
        <f t="shared" si="543"/>
        <v/>
      </c>
      <c r="AG459" s="344" t="str">
        <f t="shared" si="523"/>
        <v/>
      </c>
      <c r="AH459" s="344" t="str">
        <f t="shared" si="524"/>
        <v/>
      </c>
      <c r="AI459" s="344" t="str">
        <f t="shared" si="525"/>
        <v/>
      </c>
      <c r="AJ459" s="346" t="str">
        <f t="shared" si="526"/>
        <v/>
      </c>
      <c r="AK459" s="346" t="str">
        <f t="shared" si="527"/>
        <v/>
      </c>
      <c r="AL459" s="347" t="str">
        <f t="shared" si="528"/>
        <v/>
      </c>
      <c r="AM459" s="141"/>
      <c r="AN459" s="141"/>
      <c r="AO459" s="142"/>
      <c r="AP459" s="58">
        <f t="shared" si="544"/>
        <v>0</v>
      </c>
      <c r="AQ459" s="94">
        <f>SUM(AP$10:AP459)</f>
        <v>0</v>
      </c>
      <c r="AR459" s="143">
        <f t="shared" si="533"/>
        <v>0.1</v>
      </c>
      <c r="AS459" s="144" t="str">
        <f t="shared" si="545"/>
        <v/>
      </c>
      <c r="AT459" s="144" t="str">
        <f t="shared" ref="AT459:AT522" si="572">IF(S459="no",IF(B459="","",B459),"")</f>
        <v/>
      </c>
      <c r="AU459" s="145"/>
      <c r="AV459" s="58">
        <f t="shared" si="531"/>
        <v>0</v>
      </c>
      <c r="AW459" s="318">
        <f>SUM(AV$10:AV459)</f>
        <v>0</v>
      </c>
      <c r="AX459" s="319">
        <f t="shared" si="532"/>
        <v>0.1</v>
      </c>
      <c r="AY459" s="144" t="str">
        <f t="shared" si="515"/>
        <v/>
      </c>
      <c r="AZ459" s="144" t="str">
        <f t="shared" si="516"/>
        <v/>
      </c>
      <c r="BA459" s="144"/>
      <c r="BB459" s="146" t="str">
        <f t="shared" si="546"/>
        <v/>
      </c>
      <c r="BC459" s="66" t="str">
        <f t="shared" si="514"/>
        <v/>
      </c>
      <c r="BD459" s="195" t="str">
        <f t="shared" si="547"/>
        <v/>
      </c>
      <c r="BF459" s="283"/>
      <c r="BG459" s="286" t="str">
        <f t="shared" si="548"/>
        <v/>
      </c>
      <c r="BY459" s="211" t="str">
        <f t="shared" si="549"/>
        <v/>
      </c>
      <c r="BZ459" s="150" t="str">
        <f t="shared" si="550"/>
        <v/>
      </c>
      <c r="CB459" s="54" t="str">
        <f t="shared" si="513"/>
        <v/>
      </c>
      <c r="CD459" s="54" t="str">
        <f t="shared" si="551"/>
        <v/>
      </c>
      <c r="CF459" s="54" t="str">
        <f t="shared" si="552"/>
        <v/>
      </c>
      <c r="CH459" s="150" t="str">
        <f t="shared" si="553"/>
        <v/>
      </c>
      <c r="CI459" s="290"/>
      <c r="CJ459" s="150" t="str">
        <f t="shared" si="554"/>
        <v/>
      </c>
      <c r="CK459" s="290"/>
      <c r="CL459" s="54" t="str">
        <f t="shared" ref="CL459:CL522" si="573">IF(CD459="CageRack","AVC5000CRM",CJ459)</f>
        <v/>
      </c>
      <c r="CM459" s="290"/>
      <c r="CN459" s="150" t="str">
        <f t="shared" si="555"/>
        <v/>
      </c>
      <c r="CO459" s="290"/>
      <c r="CP459" s="150" t="str">
        <f t="shared" si="556"/>
        <v/>
      </c>
      <c r="CQ459" s="290"/>
      <c r="CR459" s="150" t="str">
        <f t="shared" si="557"/>
        <v/>
      </c>
      <c r="CS459" s="290"/>
      <c r="CT459" s="150" t="str">
        <f t="shared" si="558"/>
        <v/>
      </c>
      <c r="CU459" s="150"/>
      <c r="CV459" s="150" t="str">
        <f t="shared" si="559"/>
        <v/>
      </c>
      <c r="CW459" s="94"/>
      <c r="CX459" s="151" t="str">
        <f t="shared" si="529"/>
        <v/>
      </c>
      <c r="CY459" s="151" t="str">
        <f t="shared" si="530"/>
        <v/>
      </c>
      <c r="CZ459" s="152"/>
      <c r="DA459" s="373" t="str">
        <f t="shared" ref="DA459:DA522" si="574">IF(H459="","",VLOOKUP(H459,$BI$41:$BJ$47,2))</f>
        <v/>
      </c>
      <c r="DC459" s="153">
        <f t="shared" si="560"/>
        <v>0</v>
      </c>
      <c r="DD459" s="153">
        <f t="shared" si="561"/>
        <v>0</v>
      </c>
      <c r="DE459" s="153">
        <f t="shared" si="562"/>
        <v>0</v>
      </c>
      <c r="DF459" s="158">
        <f t="shared" si="563"/>
        <v>-4.7000000000000002E-3</v>
      </c>
      <c r="DG459" s="159">
        <f t="shared" ref="DG459:DG522" si="575">DF459*249</f>
        <v>-1.1703000000000001</v>
      </c>
      <c r="DH459" s="158">
        <f t="shared" si="564"/>
        <v>3.1999999999999997E-3</v>
      </c>
      <c r="DI459" s="159">
        <f t="shared" ref="DI459:DI522" si="576">DH459*249</f>
        <v>0.79679999999999995</v>
      </c>
      <c r="DJ459" s="158">
        <f t="shared" si="565"/>
        <v>-2.7000000000000001E-3</v>
      </c>
      <c r="DK459" s="159">
        <f t="shared" ref="DK459:DK522" si="577">DJ459*249</f>
        <v>-0.67230000000000001</v>
      </c>
      <c r="DL459" s="158">
        <f t="shared" si="566"/>
        <v>1.1999999999999999E-3</v>
      </c>
      <c r="DM459" s="159">
        <f t="shared" ref="DM459:DM522" si="578">DL459*249</f>
        <v>0.29879999999999995</v>
      </c>
      <c r="DN459" s="158">
        <f t="shared" si="567"/>
        <v>1.46E-2</v>
      </c>
      <c r="DO459" s="159">
        <f t="shared" ref="DO459:DO522" si="579">DN459*249</f>
        <v>3.6354000000000002</v>
      </c>
      <c r="DP459" s="158">
        <f t="shared" si="568"/>
        <v>-1.2999999999999999E-2</v>
      </c>
      <c r="DQ459" s="159">
        <f t="shared" ref="DQ459:DQ522" si="580">DP459*249</f>
        <v>-3.2369999999999997</v>
      </c>
      <c r="DR459" s="158">
        <f t="shared" si="569"/>
        <v>-6.7000000000000002E-3</v>
      </c>
      <c r="DS459" s="159">
        <f t="shared" ref="DS459:DS522" si="581">DR459*249</f>
        <v>-1.6683000000000001</v>
      </c>
      <c r="DT459" s="158">
        <f t="shared" si="570"/>
        <v>-1.2999999999999999E-2</v>
      </c>
      <c r="DU459" s="159">
        <f t="shared" ref="DU459:DU522" si="582">DT459*249</f>
        <v>-3.2369999999999997</v>
      </c>
      <c r="DV459" s="158">
        <f t="shared" si="571"/>
        <v>-6.7000000000000002E-3</v>
      </c>
      <c r="DW459" s="160">
        <f t="shared" ref="DW459:DW522" si="583">DV459*249</f>
        <v>-1.6683000000000001</v>
      </c>
    </row>
    <row r="460" spans="1:127" ht="24.95" customHeight="1" x14ac:dyDescent="0.2">
      <c r="A460" s="272">
        <v>451</v>
      </c>
      <c r="B460" s="336"/>
      <c r="C460" s="332"/>
      <c r="D460" s="333"/>
      <c r="E460" s="334"/>
      <c r="F460" s="335"/>
      <c r="G460" s="334"/>
      <c r="H460" s="371"/>
      <c r="I460" s="334"/>
      <c r="J460" s="334"/>
      <c r="K460" s="334"/>
      <c r="L460" s="334"/>
      <c r="M460" s="334"/>
      <c r="N460" s="334"/>
      <c r="O460" s="337"/>
      <c r="P460" s="337"/>
      <c r="Q460" s="338" t="str">
        <f t="shared" si="534"/>
        <v xml:space="preserve"> </v>
      </c>
      <c r="R460" s="339" t="str">
        <f t="shared" si="535"/>
        <v/>
      </c>
      <c r="S460" s="340" t="str">
        <f t="shared" si="517"/>
        <v/>
      </c>
      <c r="T460" s="341" t="str">
        <f t="shared" si="536"/>
        <v/>
      </c>
      <c r="U460" s="341" t="str">
        <f t="shared" si="537"/>
        <v/>
      </c>
      <c r="V460" s="341" t="str">
        <f t="shared" si="538"/>
        <v/>
      </c>
      <c r="W460" s="341" t="str">
        <f t="shared" si="539"/>
        <v/>
      </c>
      <c r="X460" s="340" t="str">
        <f t="shared" si="518"/>
        <v/>
      </c>
      <c r="Y460" s="342" t="str">
        <f t="shared" si="519"/>
        <v/>
      </c>
      <c r="Z460" s="343" t="str">
        <f t="shared" si="520"/>
        <v/>
      </c>
      <c r="AA460" s="344" t="str">
        <f t="shared" si="521"/>
        <v/>
      </c>
      <c r="AB460" s="345" t="str">
        <f t="shared" si="540"/>
        <v/>
      </c>
      <c r="AC460" s="346" t="str">
        <f t="shared" si="541"/>
        <v/>
      </c>
      <c r="AD460" s="346" t="str">
        <f t="shared" si="542"/>
        <v/>
      </c>
      <c r="AE460" s="344" t="str">
        <f t="shared" si="522"/>
        <v/>
      </c>
      <c r="AF460" s="346" t="str">
        <f t="shared" si="543"/>
        <v/>
      </c>
      <c r="AG460" s="344" t="str">
        <f t="shared" si="523"/>
        <v/>
      </c>
      <c r="AH460" s="344" t="str">
        <f t="shared" si="524"/>
        <v/>
      </c>
      <c r="AI460" s="344" t="str">
        <f t="shared" si="525"/>
        <v/>
      </c>
      <c r="AJ460" s="346" t="str">
        <f t="shared" si="526"/>
        <v/>
      </c>
      <c r="AK460" s="346" t="str">
        <f t="shared" si="527"/>
        <v/>
      </c>
      <c r="AL460" s="347" t="str">
        <f t="shared" si="528"/>
        <v/>
      </c>
      <c r="AM460" s="141"/>
      <c r="AN460" s="141"/>
      <c r="AO460" s="142"/>
      <c r="AP460" s="58">
        <f t="shared" si="544"/>
        <v>0</v>
      </c>
      <c r="AQ460" s="94">
        <f>SUM(AP$10:AP460)</f>
        <v>0</v>
      </c>
      <c r="AR460" s="143">
        <f t="shared" si="533"/>
        <v>0.1</v>
      </c>
      <c r="AS460" s="144" t="str">
        <f t="shared" si="545"/>
        <v/>
      </c>
      <c r="AT460" s="144" t="str">
        <f t="shared" si="572"/>
        <v/>
      </c>
      <c r="AU460" s="145"/>
      <c r="AV460" s="58">
        <f t="shared" si="531"/>
        <v>0</v>
      </c>
      <c r="AW460" s="318">
        <f>SUM(AV$10:AV460)</f>
        <v>0</v>
      </c>
      <c r="AX460" s="319">
        <f t="shared" si="532"/>
        <v>0.1</v>
      </c>
      <c r="AY460" s="144" t="str">
        <f t="shared" si="515"/>
        <v/>
      </c>
      <c r="AZ460" s="144" t="str">
        <f t="shared" si="516"/>
        <v/>
      </c>
      <c r="BA460" s="144"/>
      <c r="BB460" s="146" t="str">
        <f t="shared" si="546"/>
        <v/>
      </c>
      <c r="BC460" s="66" t="str">
        <f t="shared" si="514"/>
        <v/>
      </c>
      <c r="BD460" s="195" t="str">
        <f t="shared" si="547"/>
        <v/>
      </c>
      <c r="BF460" s="283"/>
      <c r="BG460" s="286" t="str">
        <f t="shared" si="548"/>
        <v/>
      </c>
      <c r="BY460" s="211" t="str">
        <f t="shared" si="549"/>
        <v/>
      </c>
      <c r="BZ460" s="150" t="str">
        <f t="shared" si="550"/>
        <v/>
      </c>
      <c r="CB460" s="54" t="str">
        <f t="shared" si="513"/>
        <v/>
      </c>
      <c r="CD460" s="54" t="str">
        <f t="shared" si="551"/>
        <v/>
      </c>
      <c r="CF460" s="54" t="str">
        <f t="shared" si="552"/>
        <v/>
      </c>
      <c r="CH460" s="150" t="str">
        <f t="shared" si="553"/>
        <v/>
      </c>
      <c r="CI460" s="290"/>
      <c r="CJ460" s="150" t="str">
        <f t="shared" si="554"/>
        <v/>
      </c>
      <c r="CK460" s="290"/>
      <c r="CL460" s="54" t="str">
        <f t="shared" si="573"/>
        <v/>
      </c>
      <c r="CM460" s="290"/>
      <c r="CN460" s="150" t="str">
        <f t="shared" si="555"/>
        <v/>
      </c>
      <c r="CO460" s="290"/>
      <c r="CP460" s="150" t="str">
        <f t="shared" si="556"/>
        <v/>
      </c>
      <c r="CQ460" s="290"/>
      <c r="CR460" s="150" t="str">
        <f t="shared" si="557"/>
        <v/>
      </c>
      <c r="CS460" s="290"/>
      <c r="CT460" s="150" t="str">
        <f t="shared" si="558"/>
        <v/>
      </c>
      <c r="CU460" s="150"/>
      <c r="CV460" s="150" t="str">
        <f t="shared" si="559"/>
        <v/>
      </c>
      <c r="CW460" s="94"/>
      <c r="CX460" s="151" t="str">
        <f t="shared" si="529"/>
        <v/>
      </c>
      <c r="CY460" s="151" t="str">
        <f t="shared" si="530"/>
        <v/>
      </c>
      <c r="CZ460" s="152"/>
      <c r="DA460" s="373" t="str">
        <f t="shared" si="574"/>
        <v/>
      </c>
      <c r="DC460" s="153">
        <f t="shared" si="560"/>
        <v>0</v>
      </c>
      <c r="DD460" s="153">
        <f t="shared" si="561"/>
        <v>0</v>
      </c>
      <c r="DE460" s="153">
        <f t="shared" si="562"/>
        <v>0</v>
      </c>
      <c r="DF460" s="158">
        <f t="shared" si="563"/>
        <v>-4.7000000000000002E-3</v>
      </c>
      <c r="DG460" s="159">
        <f t="shared" si="575"/>
        <v>-1.1703000000000001</v>
      </c>
      <c r="DH460" s="158">
        <f t="shared" si="564"/>
        <v>3.1999999999999997E-3</v>
      </c>
      <c r="DI460" s="159">
        <f t="shared" si="576"/>
        <v>0.79679999999999995</v>
      </c>
      <c r="DJ460" s="158">
        <f t="shared" si="565"/>
        <v>-2.7000000000000001E-3</v>
      </c>
      <c r="DK460" s="159">
        <f t="shared" si="577"/>
        <v>-0.67230000000000001</v>
      </c>
      <c r="DL460" s="158">
        <f t="shared" si="566"/>
        <v>1.1999999999999999E-3</v>
      </c>
      <c r="DM460" s="159">
        <f t="shared" si="578"/>
        <v>0.29879999999999995</v>
      </c>
      <c r="DN460" s="158">
        <f t="shared" si="567"/>
        <v>1.46E-2</v>
      </c>
      <c r="DO460" s="159">
        <f t="shared" si="579"/>
        <v>3.6354000000000002</v>
      </c>
      <c r="DP460" s="158">
        <f t="shared" si="568"/>
        <v>-1.2999999999999999E-2</v>
      </c>
      <c r="DQ460" s="159">
        <f t="shared" si="580"/>
        <v>-3.2369999999999997</v>
      </c>
      <c r="DR460" s="158">
        <f t="shared" si="569"/>
        <v>-6.7000000000000002E-3</v>
      </c>
      <c r="DS460" s="159">
        <f t="shared" si="581"/>
        <v>-1.6683000000000001</v>
      </c>
      <c r="DT460" s="158">
        <f t="shared" si="570"/>
        <v>-1.2999999999999999E-2</v>
      </c>
      <c r="DU460" s="159">
        <f t="shared" si="582"/>
        <v>-3.2369999999999997</v>
      </c>
      <c r="DV460" s="158">
        <f t="shared" si="571"/>
        <v>-6.7000000000000002E-3</v>
      </c>
      <c r="DW460" s="160">
        <f t="shared" si="583"/>
        <v>-1.6683000000000001</v>
      </c>
    </row>
    <row r="461" spans="1:127" ht="24.95" customHeight="1" x14ac:dyDescent="0.2">
      <c r="A461" s="272">
        <v>452</v>
      </c>
      <c r="B461" s="336"/>
      <c r="C461" s="332"/>
      <c r="D461" s="333"/>
      <c r="E461" s="334"/>
      <c r="F461" s="335"/>
      <c r="G461" s="334"/>
      <c r="H461" s="371"/>
      <c r="I461" s="334"/>
      <c r="J461" s="334"/>
      <c r="K461" s="334"/>
      <c r="L461" s="334"/>
      <c r="M461" s="334"/>
      <c r="N461" s="334"/>
      <c r="O461" s="337"/>
      <c r="P461" s="337"/>
      <c r="Q461" s="338" t="str">
        <f t="shared" si="534"/>
        <v xml:space="preserve"> </v>
      </c>
      <c r="R461" s="339" t="str">
        <f t="shared" si="535"/>
        <v/>
      </c>
      <c r="S461" s="340" t="str">
        <f t="shared" si="517"/>
        <v/>
      </c>
      <c r="T461" s="341" t="str">
        <f t="shared" si="536"/>
        <v/>
      </c>
      <c r="U461" s="341" t="str">
        <f t="shared" si="537"/>
        <v/>
      </c>
      <c r="V461" s="341" t="str">
        <f t="shared" si="538"/>
        <v/>
      </c>
      <c r="W461" s="341" t="str">
        <f t="shared" si="539"/>
        <v/>
      </c>
      <c r="X461" s="340" t="str">
        <f t="shared" si="518"/>
        <v/>
      </c>
      <c r="Y461" s="342" t="str">
        <f t="shared" si="519"/>
        <v/>
      </c>
      <c r="Z461" s="343" t="str">
        <f t="shared" si="520"/>
        <v/>
      </c>
      <c r="AA461" s="344" t="str">
        <f t="shared" si="521"/>
        <v/>
      </c>
      <c r="AB461" s="345" t="str">
        <f t="shared" si="540"/>
        <v/>
      </c>
      <c r="AC461" s="346" t="str">
        <f t="shared" si="541"/>
        <v/>
      </c>
      <c r="AD461" s="346" t="str">
        <f t="shared" si="542"/>
        <v/>
      </c>
      <c r="AE461" s="344" t="str">
        <f t="shared" si="522"/>
        <v/>
      </c>
      <c r="AF461" s="346" t="str">
        <f t="shared" si="543"/>
        <v/>
      </c>
      <c r="AG461" s="344" t="str">
        <f t="shared" si="523"/>
        <v/>
      </c>
      <c r="AH461" s="344" t="str">
        <f t="shared" si="524"/>
        <v/>
      </c>
      <c r="AI461" s="344" t="str">
        <f t="shared" si="525"/>
        <v/>
      </c>
      <c r="AJ461" s="346" t="str">
        <f t="shared" si="526"/>
        <v/>
      </c>
      <c r="AK461" s="346" t="str">
        <f t="shared" si="527"/>
        <v/>
      </c>
      <c r="AL461" s="347" t="str">
        <f t="shared" si="528"/>
        <v/>
      </c>
      <c r="AM461" s="141"/>
      <c r="AN461" s="141"/>
      <c r="AO461" s="142"/>
      <c r="AP461" s="58">
        <f t="shared" si="544"/>
        <v>0</v>
      </c>
      <c r="AQ461" s="94">
        <f>SUM(AP$10:AP461)</f>
        <v>0</v>
      </c>
      <c r="AR461" s="143">
        <f t="shared" si="533"/>
        <v>0.1</v>
      </c>
      <c r="AS461" s="144" t="str">
        <f t="shared" si="545"/>
        <v/>
      </c>
      <c r="AT461" s="144" t="str">
        <f t="shared" si="572"/>
        <v/>
      </c>
      <c r="AU461" s="145"/>
      <c r="AV461" s="58">
        <f t="shared" si="531"/>
        <v>0</v>
      </c>
      <c r="AW461" s="318">
        <f>SUM(AV$10:AV461)</f>
        <v>0</v>
      </c>
      <c r="AX461" s="319">
        <f t="shared" si="532"/>
        <v>0.1</v>
      </c>
      <c r="AY461" s="144" t="str">
        <f t="shared" si="515"/>
        <v/>
      </c>
      <c r="AZ461" s="144" t="str">
        <f t="shared" si="516"/>
        <v/>
      </c>
      <c r="BA461" s="144"/>
      <c r="BB461" s="146" t="str">
        <f t="shared" si="546"/>
        <v/>
      </c>
      <c r="BC461" s="66" t="str">
        <f t="shared" si="514"/>
        <v/>
      </c>
      <c r="BD461" s="195" t="str">
        <f t="shared" si="547"/>
        <v/>
      </c>
      <c r="BF461" s="283"/>
      <c r="BG461" s="286" t="str">
        <f t="shared" si="548"/>
        <v/>
      </c>
      <c r="BY461" s="211" t="str">
        <f t="shared" si="549"/>
        <v/>
      </c>
      <c r="BZ461" s="150" t="str">
        <f t="shared" si="550"/>
        <v/>
      </c>
      <c r="CB461" s="54" t="str">
        <f t="shared" si="513"/>
        <v/>
      </c>
      <c r="CD461" s="54" t="str">
        <f t="shared" si="551"/>
        <v/>
      </c>
      <c r="CF461" s="54" t="str">
        <f t="shared" si="552"/>
        <v/>
      </c>
      <c r="CH461" s="150" t="str">
        <f t="shared" si="553"/>
        <v/>
      </c>
      <c r="CI461" s="290"/>
      <c r="CJ461" s="150" t="str">
        <f t="shared" si="554"/>
        <v/>
      </c>
      <c r="CK461" s="290"/>
      <c r="CL461" s="54" t="str">
        <f t="shared" si="573"/>
        <v/>
      </c>
      <c r="CM461" s="290"/>
      <c r="CN461" s="150" t="str">
        <f t="shared" si="555"/>
        <v/>
      </c>
      <c r="CO461" s="290"/>
      <c r="CP461" s="150" t="str">
        <f t="shared" si="556"/>
        <v/>
      </c>
      <c r="CQ461" s="290"/>
      <c r="CR461" s="150" t="str">
        <f t="shared" si="557"/>
        <v/>
      </c>
      <c r="CS461" s="290"/>
      <c r="CT461" s="150" t="str">
        <f t="shared" si="558"/>
        <v/>
      </c>
      <c r="CU461" s="150"/>
      <c r="CV461" s="150" t="str">
        <f t="shared" si="559"/>
        <v/>
      </c>
      <c r="CW461" s="94"/>
      <c r="CX461" s="151" t="str">
        <f t="shared" si="529"/>
        <v/>
      </c>
      <c r="CY461" s="151" t="str">
        <f t="shared" si="530"/>
        <v/>
      </c>
      <c r="CZ461" s="152"/>
      <c r="DA461" s="373" t="str">
        <f t="shared" si="574"/>
        <v/>
      </c>
      <c r="DC461" s="153">
        <f t="shared" si="560"/>
        <v>0</v>
      </c>
      <c r="DD461" s="153">
        <f t="shared" si="561"/>
        <v>0</v>
      </c>
      <c r="DE461" s="153">
        <f t="shared" si="562"/>
        <v>0</v>
      </c>
      <c r="DF461" s="158">
        <f t="shared" si="563"/>
        <v>-4.7000000000000002E-3</v>
      </c>
      <c r="DG461" s="159">
        <f t="shared" si="575"/>
        <v>-1.1703000000000001</v>
      </c>
      <c r="DH461" s="158">
        <f t="shared" si="564"/>
        <v>3.1999999999999997E-3</v>
      </c>
      <c r="DI461" s="159">
        <f t="shared" si="576"/>
        <v>0.79679999999999995</v>
      </c>
      <c r="DJ461" s="158">
        <f t="shared" si="565"/>
        <v>-2.7000000000000001E-3</v>
      </c>
      <c r="DK461" s="159">
        <f t="shared" si="577"/>
        <v>-0.67230000000000001</v>
      </c>
      <c r="DL461" s="158">
        <f t="shared" si="566"/>
        <v>1.1999999999999999E-3</v>
      </c>
      <c r="DM461" s="159">
        <f t="shared" si="578"/>
        <v>0.29879999999999995</v>
      </c>
      <c r="DN461" s="158">
        <f t="shared" si="567"/>
        <v>1.46E-2</v>
      </c>
      <c r="DO461" s="159">
        <f t="shared" si="579"/>
        <v>3.6354000000000002</v>
      </c>
      <c r="DP461" s="158">
        <f t="shared" si="568"/>
        <v>-1.2999999999999999E-2</v>
      </c>
      <c r="DQ461" s="159">
        <f t="shared" si="580"/>
        <v>-3.2369999999999997</v>
      </c>
      <c r="DR461" s="158">
        <f t="shared" si="569"/>
        <v>-6.7000000000000002E-3</v>
      </c>
      <c r="DS461" s="159">
        <f t="shared" si="581"/>
        <v>-1.6683000000000001</v>
      </c>
      <c r="DT461" s="158">
        <f t="shared" si="570"/>
        <v>-1.2999999999999999E-2</v>
      </c>
      <c r="DU461" s="159">
        <f t="shared" si="582"/>
        <v>-3.2369999999999997</v>
      </c>
      <c r="DV461" s="158">
        <f t="shared" si="571"/>
        <v>-6.7000000000000002E-3</v>
      </c>
      <c r="DW461" s="160">
        <f t="shared" si="583"/>
        <v>-1.6683000000000001</v>
      </c>
    </row>
    <row r="462" spans="1:127" ht="24.95" customHeight="1" x14ac:dyDescent="0.2">
      <c r="A462" s="272">
        <v>453</v>
      </c>
      <c r="B462" s="336"/>
      <c r="C462" s="332"/>
      <c r="D462" s="333"/>
      <c r="E462" s="334"/>
      <c r="F462" s="335"/>
      <c r="G462" s="334"/>
      <c r="H462" s="371"/>
      <c r="I462" s="334"/>
      <c r="J462" s="334"/>
      <c r="K462" s="334"/>
      <c r="L462" s="334"/>
      <c r="M462" s="334"/>
      <c r="N462" s="334"/>
      <c r="O462" s="337"/>
      <c r="P462" s="337"/>
      <c r="Q462" s="338" t="str">
        <f t="shared" si="534"/>
        <v xml:space="preserve"> </v>
      </c>
      <c r="R462" s="339" t="str">
        <f t="shared" si="535"/>
        <v/>
      </c>
      <c r="S462" s="340" t="str">
        <f t="shared" si="517"/>
        <v/>
      </c>
      <c r="T462" s="341" t="str">
        <f t="shared" si="536"/>
        <v/>
      </c>
      <c r="U462" s="341" t="str">
        <f t="shared" si="537"/>
        <v/>
      </c>
      <c r="V462" s="341" t="str">
        <f t="shared" si="538"/>
        <v/>
      </c>
      <c r="W462" s="341" t="str">
        <f t="shared" si="539"/>
        <v/>
      </c>
      <c r="X462" s="340" t="str">
        <f t="shared" si="518"/>
        <v/>
      </c>
      <c r="Y462" s="342" t="str">
        <f t="shared" si="519"/>
        <v/>
      </c>
      <c r="Z462" s="343" t="str">
        <f t="shared" si="520"/>
        <v/>
      </c>
      <c r="AA462" s="344" t="str">
        <f t="shared" si="521"/>
        <v/>
      </c>
      <c r="AB462" s="345" t="str">
        <f t="shared" si="540"/>
        <v/>
      </c>
      <c r="AC462" s="346" t="str">
        <f t="shared" si="541"/>
        <v/>
      </c>
      <c r="AD462" s="346" t="str">
        <f t="shared" si="542"/>
        <v/>
      </c>
      <c r="AE462" s="344" t="str">
        <f t="shared" si="522"/>
        <v/>
      </c>
      <c r="AF462" s="346" t="str">
        <f t="shared" si="543"/>
        <v/>
      </c>
      <c r="AG462" s="344" t="str">
        <f t="shared" si="523"/>
        <v/>
      </c>
      <c r="AH462" s="344" t="str">
        <f t="shared" si="524"/>
        <v/>
      </c>
      <c r="AI462" s="344" t="str">
        <f t="shared" si="525"/>
        <v/>
      </c>
      <c r="AJ462" s="346" t="str">
        <f t="shared" si="526"/>
        <v/>
      </c>
      <c r="AK462" s="346" t="str">
        <f t="shared" si="527"/>
        <v/>
      </c>
      <c r="AL462" s="347" t="str">
        <f t="shared" si="528"/>
        <v/>
      </c>
      <c r="AM462" s="141"/>
      <c r="AN462" s="141"/>
      <c r="AO462" s="142"/>
      <c r="AP462" s="58">
        <f t="shared" si="544"/>
        <v>0</v>
      </c>
      <c r="AQ462" s="94">
        <f>SUM(AP$10:AP462)</f>
        <v>0</v>
      </c>
      <c r="AR462" s="143">
        <f t="shared" si="533"/>
        <v>0.1</v>
      </c>
      <c r="AS462" s="144" t="str">
        <f t="shared" si="545"/>
        <v/>
      </c>
      <c r="AT462" s="144" t="str">
        <f t="shared" si="572"/>
        <v/>
      </c>
      <c r="AU462" s="145"/>
      <c r="AV462" s="58">
        <f t="shared" si="531"/>
        <v>0</v>
      </c>
      <c r="AW462" s="318">
        <f>SUM(AV$10:AV462)</f>
        <v>0</v>
      </c>
      <c r="AX462" s="319">
        <f t="shared" si="532"/>
        <v>0.1</v>
      </c>
      <c r="AY462" s="144" t="str">
        <f t="shared" si="515"/>
        <v/>
      </c>
      <c r="AZ462" s="144" t="str">
        <f t="shared" si="516"/>
        <v/>
      </c>
      <c r="BA462" s="144"/>
      <c r="BB462" s="146" t="str">
        <f t="shared" si="546"/>
        <v/>
      </c>
      <c r="BC462" s="66" t="str">
        <f t="shared" si="514"/>
        <v/>
      </c>
      <c r="BD462" s="195" t="str">
        <f t="shared" si="547"/>
        <v/>
      </c>
      <c r="BF462" s="283"/>
      <c r="BG462" s="286" t="str">
        <f t="shared" si="548"/>
        <v/>
      </c>
      <c r="BY462" s="211" t="str">
        <f t="shared" si="549"/>
        <v/>
      </c>
      <c r="BZ462" s="150" t="str">
        <f t="shared" si="550"/>
        <v/>
      </c>
      <c r="CB462" s="54" t="str">
        <f t="shared" ref="CB462:CB525" si="584">IF(CD462="CageRack","AVC5000CR",BZ462)</f>
        <v/>
      </c>
      <c r="CD462" s="54" t="str">
        <f t="shared" si="551"/>
        <v/>
      </c>
      <c r="CF462" s="54" t="str">
        <f t="shared" si="552"/>
        <v/>
      </c>
      <c r="CH462" s="150" t="str">
        <f t="shared" si="553"/>
        <v/>
      </c>
      <c r="CI462" s="290"/>
      <c r="CJ462" s="150" t="str">
        <f t="shared" si="554"/>
        <v/>
      </c>
      <c r="CK462" s="290"/>
      <c r="CL462" s="54" t="str">
        <f t="shared" si="573"/>
        <v/>
      </c>
      <c r="CM462" s="290"/>
      <c r="CN462" s="150" t="str">
        <f t="shared" si="555"/>
        <v/>
      </c>
      <c r="CO462" s="290"/>
      <c r="CP462" s="150" t="str">
        <f t="shared" si="556"/>
        <v/>
      </c>
      <c r="CQ462" s="290"/>
      <c r="CR462" s="150" t="str">
        <f t="shared" si="557"/>
        <v/>
      </c>
      <c r="CS462" s="290"/>
      <c r="CT462" s="150" t="str">
        <f t="shared" si="558"/>
        <v/>
      </c>
      <c r="CU462" s="150"/>
      <c r="CV462" s="150" t="str">
        <f t="shared" si="559"/>
        <v/>
      </c>
      <c r="CW462" s="94"/>
      <c r="CX462" s="151" t="str">
        <f t="shared" si="529"/>
        <v/>
      </c>
      <c r="CY462" s="151" t="str">
        <f t="shared" si="530"/>
        <v/>
      </c>
      <c r="CZ462" s="152"/>
      <c r="DA462" s="373" t="str">
        <f t="shared" si="574"/>
        <v/>
      </c>
      <c r="DC462" s="153">
        <f t="shared" si="560"/>
        <v>0</v>
      </c>
      <c r="DD462" s="153">
        <f t="shared" si="561"/>
        <v>0</v>
      </c>
      <c r="DE462" s="153">
        <f t="shared" si="562"/>
        <v>0</v>
      </c>
      <c r="DF462" s="158">
        <f t="shared" si="563"/>
        <v>-4.7000000000000002E-3</v>
      </c>
      <c r="DG462" s="159">
        <f t="shared" si="575"/>
        <v>-1.1703000000000001</v>
      </c>
      <c r="DH462" s="158">
        <f t="shared" si="564"/>
        <v>3.1999999999999997E-3</v>
      </c>
      <c r="DI462" s="159">
        <f t="shared" si="576"/>
        <v>0.79679999999999995</v>
      </c>
      <c r="DJ462" s="158">
        <f t="shared" si="565"/>
        <v>-2.7000000000000001E-3</v>
      </c>
      <c r="DK462" s="159">
        <f t="shared" si="577"/>
        <v>-0.67230000000000001</v>
      </c>
      <c r="DL462" s="158">
        <f t="shared" si="566"/>
        <v>1.1999999999999999E-3</v>
      </c>
      <c r="DM462" s="159">
        <f t="shared" si="578"/>
        <v>0.29879999999999995</v>
      </c>
      <c r="DN462" s="158">
        <f t="shared" si="567"/>
        <v>1.46E-2</v>
      </c>
      <c r="DO462" s="159">
        <f t="shared" si="579"/>
        <v>3.6354000000000002</v>
      </c>
      <c r="DP462" s="158">
        <f t="shared" si="568"/>
        <v>-1.2999999999999999E-2</v>
      </c>
      <c r="DQ462" s="159">
        <f t="shared" si="580"/>
        <v>-3.2369999999999997</v>
      </c>
      <c r="DR462" s="158">
        <f t="shared" si="569"/>
        <v>-6.7000000000000002E-3</v>
      </c>
      <c r="DS462" s="159">
        <f t="shared" si="581"/>
        <v>-1.6683000000000001</v>
      </c>
      <c r="DT462" s="158">
        <f t="shared" si="570"/>
        <v>-1.2999999999999999E-2</v>
      </c>
      <c r="DU462" s="159">
        <f t="shared" si="582"/>
        <v>-3.2369999999999997</v>
      </c>
      <c r="DV462" s="158">
        <f t="shared" si="571"/>
        <v>-6.7000000000000002E-3</v>
      </c>
      <c r="DW462" s="160">
        <f t="shared" si="583"/>
        <v>-1.6683000000000001</v>
      </c>
    </row>
    <row r="463" spans="1:127" ht="24.95" customHeight="1" x14ac:dyDescent="0.2">
      <c r="A463" s="272">
        <v>454</v>
      </c>
      <c r="B463" s="336"/>
      <c r="C463" s="332"/>
      <c r="D463" s="333"/>
      <c r="E463" s="334"/>
      <c r="F463" s="335"/>
      <c r="G463" s="334"/>
      <c r="H463" s="371"/>
      <c r="I463" s="334"/>
      <c r="J463" s="334"/>
      <c r="K463" s="334"/>
      <c r="L463" s="334"/>
      <c r="M463" s="334"/>
      <c r="N463" s="334"/>
      <c r="O463" s="337"/>
      <c r="P463" s="337"/>
      <c r="Q463" s="338" t="str">
        <f t="shared" si="534"/>
        <v xml:space="preserve"> </v>
      </c>
      <c r="R463" s="339" t="str">
        <f t="shared" si="535"/>
        <v/>
      </c>
      <c r="S463" s="340" t="str">
        <f t="shared" si="517"/>
        <v/>
      </c>
      <c r="T463" s="341" t="str">
        <f t="shared" si="536"/>
        <v/>
      </c>
      <c r="U463" s="341" t="str">
        <f t="shared" si="537"/>
        <v/>
      </c>
      <c r="V463" s="341" t="str">
        <f t="shared" si="538"/>
        <v/>
      </c>
      <c r="W463" s="341" t="str">
        <f t="shared" si="539"/>
        <v/>
      </c>
      <c r="X463" s="340" t="str">
        <f t="shared" si="518"/>
        <v/>
      </c>
      <c r="Y463" s="342" t="str">
        <f t="shared" si="519"/>
        <v/>
      </c>
      <c r="Z463" s="343" t="str">
        <f t="shared" si="520"/>
        <v/>
      </c>
      <c r="AA463" s="344" t="str">
        <f t="shared" si="521"/>
        <v/>
      </c>
      <c r="AB463" s="345" t="str">
        <f t="shared" si="540"/>
        <v/>
      </c>
      <c r="AC463" s="346" t="str">
        <f t="shared" si="541"/>
        <v/>
      </c>
      <c r="AD463" s="346" t="str">
        <f t="shared" si="542"/>
        <v/>
      </c>
      <c r="AE463" s="344" t="str">
        <f t="shared" si="522"/>
        <v/>
      </c>
      <c r="AF463" s="346" t="str">
        <f t="shared" si="543"/>
        <v/>
      </c>
      <c r="AG463" s="344" t="str">
        <f t="shared" si="523"/>
        <v/>
      </c>
      <c r="AH463" s="344" t="str">
        <f t="shared" si="524"/>
        <v/>
      </c>
      <c r="AI463" s="344" t="str">
        <f t="shared" si="525"/>
        <v/>
      </c>
      <c r="AJ463" s="346" t="str">
        <f t="shared" si="526"/>
        <v/>
      </c>
      <c r="AK463" s="346" t="str">
        <f t="shared" si="527"/>
        <v/>
      </c>
      <c r="AL463" s="347" t="str">
        <f t="shared" si="528"/>
        <v/>
      </c>
      <c r="AM463" s="141"/>
      <c r="AN463" s="141"/>
      <c r="AO463" s="142"/>
      <c r="AP463" s="58">
        <f t="shared" si="544"/>
        <v>0</v>
      </c>
      <c r="AQ463" s="94">
        <f>SUM(AP$10:AP463)</f>
        <v>0</v>
      </c>
      <c r="AR463" s="143">
        <f t="shared" si="533"/>
        <v>0.1</v>
      </c>
      <c r="AS463" s="144" t="str">
        <f t="shared" si="545"/>
        <v/>
      </c>
      <c r="AT463" s="144" t="str">
        <f t="shared" si="572"/>
        <v/>
      </c>
      <c r="AU463" s="145"/>
      <c r="AV463" s="58">
        <f t="shared" si="531"/>
        <v>0</v>
      </c>
      <c r="AW463" s="318">
        <f>SUM(AV$10:AV463)</f>
        <v>0</v>
      </c>
      <c r="AX463" s="319">
        <f t="shared" si="532"/>
        <v>0.1</v>
      </c>
      <c r="AY463" s="144" t="str">
        <f t="shared" si="515"/>
        <v/>
      </c>
      <c r="AZ463" s="144" t="str">
        <f t="shared" si="516"/>
        <v/>
      </c>
      <c r="BA463" s="144"/>
      <c r="BB463" s="146" t="str">
        <f t="shared" si="546"/>
        <v/>
      </c>
      <c r="BC463" s="66" t="str">
        <f t="shared" si="514"/>
        <v/>
      </c>
      <c r="BD463" s="195" t="str">
        <f t="shared" si="547"/>
        <v/>
      </c>
      <c r="BF463" s="283"/>
      <c r="BG463" s="286" t="str">
        <f t="shared" si="548"/>
        <v/>
      </c>
      <c r="BY463" s="211" t="str">
        <f t="shared" si="549"/>
        <v/>
      </c>
      <c r="BZ463" s="150" t="str">
        <f t="shared" si="550"/>
        <v/>
      </c>
      <c r="CB463" s="54" t="str">
        <f t="shared" si="584"/>
        <v/>
      </c>
      <c r="CD463" s="54" t="str">
        <f t="shared" si="551"/>
        <v/>
      </c>
      <c r="CF463" s="54" t="str">
        <f t="shared" si="552"/>
        <v/>
      </c>
      <c r="CH463" s="150" t="str">
        <f t="shared" si="553"/>
        <v/>
      </c>
      <c r="CI463" s="290"/>
      <c r="CJ463" s="150" t="str">
        <f t="shared" si="554"/>
        <v/>
      </c>
      <c r="CK463" s="290"/>
      <c r="CL463" s="54" t="str">
        <f t="shared" si="573"/>
        <v/>
      </c>
      <c r="CM463" s="290"/>
      <c r="CN463" s="150" t="str">
        <f t="shared" si="555"/>
        <v/>
      </c>
      <c r="CO463" s="290"/>
      <c r="CP463" s="150" t="str">
        <f t="shared" si="556"/>
        <v/>
      </c>
      <c r="CQ463" s="290"/>
      <c r="CR463" s="150" t="str">
        <f t="shared" si="557"/>
        <v/>
      </c>
      <c r="CS463" s="290"/>
      <c r="CT463" s="150" t="str">
        <f t="shared" si="558"/>
        <v/>
      </c>
      <c r="CU463" s="150"/>
      <c r="CV463" s="150" t="str">
        <f t="shared" si="559"/>
        <v/>
      </c>
      <c r="CW463" s="94"/>
      <c r="CX463" s="151" t="str">
        <f t="shared" si="529"/>
        <v/>
      </c>
      <c r="CY463" s="151" t="str">
        <f t="shared" si="530"/>
        <v/>
      </c>
      <c r="CZ463" s="152"/>
      <c r="DA463" s="373" t="str">
        <f t="shared" si="574"/>
        <v/>
      </c>
      <c r="DC463" s="153">
        <f t="shared" si="560"/>
        <v>0</v>
      </c>
      <c r="DD463" s="153">
        <f t="shared" si="561"/>
        <v>0</v>
      </c>
      <c r="DE463" s="153">
        <f t="shared" si="562"/>
        <v>0</v>
      </c>
      <c r="DF463" s="158">
        <f t="shared" si="563"/>
        <v>-4.7000000000000002E-3</v>
      </c>
      <c r="DG463" s="159">
        <f t="shared" si="575"/>
        <v>-1.1703000000000001</v>
      </c>
      <c r="DH463" s="158">
        <f t="shared" si="564"/>
        <v>3.1999999999999997E-3</v>
      </c>
      <c r="DI463" s="159">
        <f t="shared" si="576"/>
        <v>0.79679999999999995</v>
      </c>
      <c r="DJ463" s="158">
        <f t="shared" si="565"/>
        <v>-2.7000000000000001E-3</v>
      </c>
      <c r="DK463" s="159">
        <f t="shared" si="577"/>
        <v>-0.67230000000000001</v>
      </c>
      <c r="DL463" s="158">
        <f t="shared" si="566"/>
        <v>1.1999999999999999E-3</v>
      </c>
      <c r="DM463" s="159">
        <f t="shared" si="578"/>
        <v>0.29879999999999995</v>
      </c>
      <c r="DN463" s="158">
        <f t="shared" si="567"/>
        <v>1.46E-2</v>
      </c>
      <c r="DO463" s="159">
        <f t="shared" si="579"/>
        <v>3.6354000000000002</v>
      </c>
      <c r="DP463" s="158">
        <f t="shared" si="568"/>
        <v>-1.2999999999999999E-2</v>
      </c>
      <c r="DQ463" s="159">
        <f t="shared" si="580"/>
        <v>-3.2369999999999997</v>
      </c>
      <c r="DR463" s="158">
        <f t="shared" si="569"/>
        <v>-6.7000000000000002E-3</v>
      </c>
      <c r="DS463" s="159">
        <f t="shared" si="581"/>
        <v>-1.6683000000000001</v>
      </c>
      <c r="DT463" s="158">
        <f t="shared" si="570"/>
        <v>-1.2999999999999999E-2</v>
      </c>
      <c r="DU463" s="159">
        <f t="shared" si="582"/>
        <v>-3.2369999999999997</v>
      </c>
      <c r="DV463" s="158">
        <f t="shared" si="571"/>
        <v>-6.7000000000000002E-3</v>
      </c>
      <c r="DW463" s="160">
        <f t="shared" si="583"/>
        <v>-1.6683000000000001</v>
      </c>
    </row>
    <row r="464" spans="1:127" ht="24.95" customHeight="1" x14ac:dyDescent="0.2">
      <c r="A464" s="272">
        <v>455</v>
      </c>
      <c r="B464" s="336"/>
      <c r="C464" s="332"/>
      <c r="D464" s="333"/>
      <c r="E464" s="334"/>
      <c r="F464" s="335"/>
      <c r="G464" s="334"/>
      <c r="H464" s="371"/>
      <c r="I464" s="334"/>
      <c r="J464" s="334"/>
      <c r="K464" s="334"/>
      <c r="L464" s="334"/>
      <c r="M464" s="334"/>
      <c r="N464" s="334"/>
      <c r="O464" s="337"/>
      <c r="P464" s="337"/>
      <c r="Q464" s="338" t="str">
        <f t="shared" si="534"/>
        <v xml:space="preserve"> </v>
      </c>
      <c r="R464" s="339" t="str">
        <f t="shared" si="535"/>
        <v/>
      </c>
      <c r="S464" s="340" t="str">
        <f t="shared" si="517"/>
        <v/>
      </c>
      <c r="T464" s="341" t="str">
        <f t="shared" si="536"/>
        <v/>
      </c>
      <c r="U464" s="341" t="str">
        <f t="shared" si="537"/>
        <v/>
      </c>
      <c r="V464" s="341" t="str">
        <f t="shared" si="538"/>
        <v/>
      </c>
      <c r="W464" s="341" t="str">
        <f t="shared" si="539"/>
        <v/>
      </c>
      <c r="X464" s="340" t="str">
        <f t="shared" si="518"/>
        <v/>
      </c>
      <c r="Y464" s="342" t="str">
        <f t="shared" si="519"/>
        <v/>
      </c>
      <c r="Z464" s="343" t="str">
        <f t="shared" si="520"/>
        <v/>
      </c>
      <c r="AA464" s="344" t="str">
        <f t="shared" si="521"/>
        <v/>
      </c>
      <c r="AB464" s="345" t="str">
        <f t="shared" si="540"/>
        <v/>
      </c>
      <c r="AC464" s="346" t="str">
        <f t="shared" si="541"/>
        <v/>
      </c>
      <c r="AD464" s="346" t="str">
        <f t="shared" si="542"/>
        <v/>
      </c>
      <c r="AE464" s="344" t="str">
        <f t="shared" si="522"/>
        <v/>
      </c>
      <c r="AF464" s="346" t="str">
        <f t="shared" si="543"/>
        <v/>
      </c>
      <c r="AG464" s="344" t="str">
        <f t="shared" si="523"/>
        <v/>
      </c>
      <c r="AH464" s="344" t="str">
        <f t="shared" si="524"/>
        <v/>
      </c>
      <c r="AI464" s="344" t="str">
        <f t="shared" si="525"/>
        <v/>
      </c>
      <c r="AJ464" s="346" t="str">
        <f t="shared" si="526"/>
        <v/>
      </c>
      <c r="AK464" s="346" t="str">
        <f t="shared" si="527"/>
        <v/>
      </c>
      <c r="AL464" s="347" t="str">
        <f t="shared" si="528"/>
        <v/>
      </c>
      <c r="AM464" s="141"/>
      <c r="AN464" s="141"/>
      <c r="AO464" s="142"/>
      <c r="AP464" s="58">
        <f t="shared" si="544"/>
        <v>0</v>
      </c>
      <c r="AQ464" s="94">
        <f>SUM(AP$10:AP464)</f>
        <v>0</v>
      </c>
      <c r="AR464" s="143">
        <f t="shared" si="533"/>
        <v>0.1</v>
      </c>
      <c r="AS464" s="144" t="str">
        <f t="shared" si="545"/>
        <v/>
      </c>
      <c r="AT464" s="144" t="str">
        <f t="shared" si="572"/>
        <v/>
      </c>
      <c r="AU464" s="145"/>
      <c r="AV464" s="58">
        <f t="shared" si="531"/>
        <v>0</v>
      </c>
      <c r="AW464" s="318">
        <f>SUM(AV$10:AV464)</f>
        <v>0</v>
      </c>
      <c r="AX464" s="319">
        <f t="shared" si="532"/>
        <v>0.1</v>
      </c>
      <c r="AY464" s="144" t="str">
        <f t="shared" si="515"/>
        <v/>
      </c>
      <c r="AZ464" s="144" t="str">
        <f t="shared" si="516"/>
        <v/>
      </c>
      <c r="BA464" s="144"/>
      <c r="BB464" s="146" t="str">
        <f t="shared" si="546"/>
        <v/>
      </c>
      <c r="BC464" s="66" t="str">
        <f t="shared" ref="BC464:BC527" si="585">BB464</f>
        <v/>
      </c>
      <c r="BD464" s="195" t="str">
        <f t="shared" si="547"/>
        <v/>
      </c>
      <c r="BF464" s="283"/>
      <c r="BG464" s="286" t="str">
        <f t="shared" si="548"/>
        <v/>
      </c>
      <c r="BY464" s="211" t="str">
        <f t="shared" si="549"/>
        <v/>
      </c>
      <c r="BZ464" s="150" t="str">
        <f t="shared" si="550"/>
        <v/>
      </c>
      <c r="CB464" s="54" t="str">
        <f t="shared" si="584"/>
        <v/>
      </c>
      <c r="CD464" s="54" t="str">
        <f t="shared" si="551"/>
        <v/>
      </c>
      <c r="CF464" s="54" t="str">
        <f t="shared" si="552"/>
        <v/>
      </c>
      <c r="CH464" s="150" t="str">
        <f t="shared" si="553"/>
        <v/>
      </c>
      <c r="CI464" s="290"/>
      <c r="CJ464" s="150" t="str">
        <f t="shared" si="554"/>
        <v/>
      </c>
      <c r="CK464" s="290"/>
      <c r="CL464" s="54" t="str">
        <f t="shared" si="573"/>
        <v/>
      </c>
      <c r="CM464" s="290"/>
      <c r="CN464" s="150" t="str">
        <f t="shared" si="555"/>
        <v/>
      </c>
      <c r="CO464" s="290"/>
      <c r="CP464" s="150" t="str">
        <f t="shared" si="556"/>
        <v/>
      </c>
      <c r="CQ464" s="290"/>
      <c r="CR464" s="150" t="str">
        <f t="shared" si="557"/>
        <v/>
      </c>
      <c r="CS464" s="290"/>
      <c r="CT464" s="150" t="str">
        <f t="shared" si="558"/>
        <v/>
      </c>
      <c r="CU464" s="150"/>
      <c r="CV464" s="150" t="str">
        <f t="shared" si="559"/>
        <v/>
      </c>
      <c r="CW464" s="94"/>
      <c r="CX464" s="151" t="str">
        <f t="shared" si="529"/>
        <v/>
      </c>
      <c r="CY464" s="151" t="str">
        <f t="shared" si="530"/>
        <v/>
      </c>
      <c r="CZ464" s="152"/>
      <c r="DA464" s="373" t="str">
        <f t="shared" si="574"/>
        <v/>
      </c>
      <c r="DC464" s="153">
        <f t="shared" si="560"/>
        <v>0</v>
      </c>
      <c r="DD464" s="153">
        <f t="shared" si="561"/>
        <v>0</v>
      </c>
      <c r="DE464" s="153">
        <f t="shared" si="562"/>
        <v>0</v>
      </c>
      <c r="DF464" s="158">
        <f t="shared" si="563"/>
        <v>-4.7000000000000002E-3</v>
      </c>
      <c r="DG464" s="159">
        <f t="shared" si="575"/>
        <v>-1.1703000000000001</v>
      </c>
      <c r="DH464" s="158">
        <f t="shared" si="564"/>
        <v>3.1999999999999997E-3</v>
      </c>
      <c r="DI464" s="159">
        <f t="shared" si="576"/>
        <v>0.79679999999999995</v>
      </c>
      <c r="DJ464" s="158">
        <f t="shared" si="565"/>
        <v>-2.7000000000000001E-3</v>
      </c>
      <c r="DK464" s="159">
        <f t="shared" si="577"/>
        <v>-0.67230000000000001</v>
      </c>
      <c r="DL464" s="158">
        <f t="shared" si="566"/>
        <v>1.1999999999999999E-3</v>
      </c>
      <c r="DM464" s="159">
        <f t="shared" si="578"/>
        <v>0.29879999999999995</v>
      </c>
      <c r="DN464" s="158">
        <f t="shared" si="567"/>
        <v>1.46E-2</v>
      </c>
      <c r="DO464" s="159">
        <f t="shared" si="579"/>
        <v>3.6354000000000002</v>
      </c>
      <c r="DP464" s="158">
        <f t="shared" si="568"/>
        <v>-1.2999999999999999E-2</v>
      </c>
      <c r="DQ464" s="159">
        <f t="shared" si="580"/>
        <v>-3.2369999999999997</v>
      </c>
      <c r="DR464" s="158">
        <f t="shared" si="569"/>
        <v>-6.7000000000000002E-3</v>
      </c>
      <c r="DS464" s="159">
        <f t="shared" si="581"/>
        <v>-1.6683000000000001</v>
      </c>
      <c r="DT464" s="158">
        <f t="shared" si="570"/>
        <v>-1.2999999999999999E-2</v>
      </c>
      <c r="DU464" s="159">
        <f t="shared" si="582"/>
        <v>-3.2369999999999997</v>
      </c>
      <c r="DV464" s="158">
        <f t="shared" si="571"/>
        <v>-6.7000000000000002E-3</v>
      </c>
      <c r="DW464" s="160">
        <f t="shared" si="583"/>
        <v>-1.6683000000000001</v>
      </c>
    </row>
    <row r="465" spans="1:127" ht="24.95" customHeight="1" x14ac:dyDescent="0.2">
      <c r="A465" s="272">
        <v>456</v>
      </c>
      <c r="B465" s="336"/>
      <c r="C465" s="332"/>
      <c r="D465" s="333"/>
      <c r="E465" s="334"/>
      <c r="F465" s="335"/>
      <c r="G465" s="334"/>
      <c r="H465" s="371"/>
      <c r="I465" s="334"/>
      <c r="J465" s="334"/>
      <c r="K465" s="334"/>
      <c r="L465" s="334"/>
      <c r="M465" s="334"/>
      <c r="N465" s="334"/>
      <c r="O465" s="337"/>
      <c r="P465" s="337"/>
      <c r="Q465" s="338" t="str">
        <f t="shared" si="534"/>
        <v xml:space="preserve"> </v>
      </c>
      <c r="R465" s="339" t="str">
        <f t="shared" si="535"/>
        <v/>
      </c>
      <c r="S465" s="340" t="str">
        <f t="shared" si="517"/>
        <v/>
      </c>
      <c r="T465" s="341" t="str">
        <f t="shared" si="536"/>
        <v/>
      </c>
      <c r="U465" s="341" t="str">
        <f t="shared" si="537"/>
        <v/>
      </c>
      <c r="V465" s="341" t="str">
        <f t="shared" si="538"/>
        <v/>
      </c>
      <c r="W465" s="341" t="str">
        <f t="shared" si="539"/>
        <v/>
      </c>
      <c r="X465" s="340" t="str">
        <f t="shared" si="518"/>
        <v/>
      </c>
      <c r="Y465" s="342" t="str">
        <f t="shared" si="519"/>
        <v/>
      </c>
      <c r="Z465" s="343" t="str">
        <f t="shared" si="520"/>
        <v/>
      </c>
      <c r="AA465" s="344" t="str">
        <f t="shared" si="521"/>
        <v/>
      </c>
      <c r="AB465" s="345" t="str">
        <f t="shared" si="540"/>
        <v/>
      </c>
      <c r="AC465" s="346" t="str">
        <f t="shared" si="541"/>
        <v/>
      </c>
      <c r="AD465" s="346" t="str">
        <f t="shared" si="542"/>
        <v/>
      </c>
      <c r="AE465" s="344" t="str">
        <f t="shared" si="522"/>
        <v/>
      </c>
      <c r="AF465" s="346" t="str">
        <f t="shared" si="543"/>
        <v/>
      </c>
      <c r="AG465" s="344" t="str">
        <f t="shared" si="523"/>
        <v/>
      </c>
      <c r="AH465" s="344" t="str">
        <f t="shared" si="524"/>
        <v/>
      </c>
      <c r="AI465" s="344" t="str">
        <f t="shared" si="525"/>
        <v/>
      </c>
      <c r="AJ465" s="346" t="str">
        <f t="shared" si="526"/>
        <v/>
      </c>
      <c r="AK465" s="346" t="str">
        <f t="shared" si="527"/>
        <v/>
      </c>
      <c r="AL465" s="347" t="str">
        <f t="shared" si="528"/>
        <v/>
      </c>
      <c r="AM465" s="141"/>
      <c r="AN465" s="141"/>
      <c r="AO465" s="142"/>
      <c r="AP465" s="58">
        <f t="shared" si="544"/>
        <v>0</v>
      </c>
      <c r="AQ465" s="94">
        <f>SUM(AP$10:AP465)</f>
        <v>0</v>
      </c>
      <c r="AR465" s="143">
        <f t="shared" si="533"/>
        <v>0.1</v>
      </c>
      <c r="AS465" s="144" t="str">
        <f t="shared" si="545"/>
        <v/>
      </c>
      <c r="AT465" s="144" t="str">
        <f t="shared" si="572"/>
        <v/>
      </c>
      <c r="AU465" s="145"/>
      <c r="AV465" s="58">
        <f t="shared" si="531"/>
        <v>0</v>
      </c>
      <c r="AW465" s="318">
        <f>SUM(AV$10:AV465)</f>
        <v>0</v>
      </c>
      <c r="AX465" s="319">
        <f t="shared" si="532"/>
        <v>0.1</v>
      </c>
      <c r="AY465" s="144" t="str">
        <f t="shared" ref="AY465:AY528" si="586">IF(AV465=0,"",IF(C465="","",C465))</f>
        <v/>
      </c>
      <c r="AZ465" s="144" t="str">
        <f t="shared" ref="AZ465:AZ528" si="587">IF(AV465=0,"",IF(B465="","",B465))</f>
        <v/>
      </c>
      <c r="BA465" s="144"/>
      <c r="BB465" s="146" t="str">
        <f t="shared" si="546"/>
        <v/>
      </c>
      <c r="BC465" s="66" t="str">
        <f t="shared" si="585"/>
        <v/>
      </c>
      <c r="BD465" s="195" t="str">
        <f t="shared" si="547"/>
        <v/>
      </c>
      <c r="BF465" s="283"/>
      <c r="BG465" s="286" t="str">
        <f t="shared" si="548"/>
        <v/>
      </c>
      <c r="BY465" s="211" t="str">
        <f t="shared" si="549"/>
        <v/>
      </c>
      <c r="BZ465" s="150" t="str">
        <f t="shared" si="550"/>
        <v/>
      </c>
      <c r="CB465" s="54" t="str">
        <f t="shared" si="584"/>
        <v/>
      </c>
      <c r="CD465" s="54" t="str">
        <f t="shared" si="551"/>
        <v/>
      </c>
      <c r="CF465" s="54" t="str">
        <f t="shared" si="552"/>
        <v/>
      </c>
      <c r="CH465" s="150" t="str">
        <f t="shared" si="553"/>
        <v/>
      </c>
      <c r="CI465" s="290"/>
      <c r="CJ465" s="150" t="str">
        <f t="shared" si="554"/>
        <v/>
      </c>
      <c r="CK465" s="290"/>
      <c r="CL465" s="54" t="str">
        <f t="shared" si="573"/>
        <v/>
      </c>
      <c r="CM465" s="290"/>
      <c r="CN465" s="150" t="str">
        <f t="shared" si="555"/>
        <v/>
      </c>
      <c r="CO465" s="290"/>
      <c r="CP465" s="150" t="str">
        <f t="shared" si="556"/>
        <v/>
      </c>
      <c r="CQ465" s="290"/>
      <c r="CR465" s="150" t="str">
        <f t="shared" si="557"/>
        <v/>
      </c>
      <c r="CS465" s="290"/>
      <c r="CT465" s="150" t="str">
        <f t="shared" si="558"/>
        <v/>
      </c>
      <c r="CU465" s="150"/>
      <c r="CV465" s="150" t="str">
        <f t="shared" si="559"/>
        <v/>
      </c>
      <c r="CW465" s="94"/>
      <c r="CX465" s="151" t="str">
        <f t="shared" si="529"/>
        <v/>
      </c>
      <c r="CY465" s="151" t="str">
        <f t="shared" si="530"/>
        <v/>
      </c>
      <c r="CZ465" s="152"/>
      <c r="DA465" s="373" t="str">
        <f t="shared" si="574"/>
        <v/>
      </c>
      <c r="DC465" s="153">
        <f t="shared" si="560"/>
        <v>0</v>
      </c>
      <c r="DD465" s="153">
        <f t="shared" si="561"/>
        <v>0</v>
      </c>
      <c r="DE465" s="153">
        <f t="shared" si="562"/>
        <v>0</v>
      </c>
      <c r="DF465" s="158">
        <f t="shared" si="563"/>
        <v>-4.7000000000000002E-3</v>
      </c>
      <c r="DG465" s="159">
        <f t="shared" si="575"/>
        <v>-1.1703000000000001</v>
      </c>
      <c r="DH465" s="158">
        <f t="shared" si="564"/>
        <v>3.1999999999999997E-3</v>
      </c>
      <c r="DI465" s="159">
        <f t="shared" si="576"/>
        <v>0.79679999999999995</v>
      </c>
      <c r="DJ465" s="158">
        <f t="shared" si="565"/>
        <v>-2.7000000000000001E-3</v>
      </c>
      <c r="DK465" s="159">
        <f t="shared" si="577"/>
        <v>-0.67230000000000001</v>
      </c>
      <c r="DL465" s="158">
        <f t="shared" si="566"/>
        <v>1.1999999999999999E-3</v>
      </c>
      <c r="DM465" s="159">
        <f t="shared" si="578"/>
        <v>0.29879999999999995</v>
      </c>
      <c r="DN465" s="158">
        <f t="shared" si="567"/>
        <v>1.46E-2</v>
      </c>
      <c r="DO465" s="159">
        <f t="shared" si="579"/>
        <v>3.6354000000000002</v>
      </c>
      <c r="DP465" s="158">
        <f t="shared" si="568"/>
        <v>-1.2999999999999999E-2</v>
      </c>
      <c r="DQ465" s="159">
        <f t="shared" si="580"/>
        <v>-3.2369999999999997</v>
      </c>
      <c r="DR465" s="158">
        <f t="shared" si="569"/>
        <v>-6.7000000000000002E-3</v>
      </c>
      <c r="DS465" s="159">
        <f t="shared" si="581"/>
        <v>-1.6683000000000001</v>
      </c>
      <c r="DT465" s="158">
        <f t="shared" si="570"/>
        <v>-1.2999999999999999E-2</v>
      </c>
      <c r="DU465" s="159">
        <f t="shared" si="582"/>
        <v>-3.2369999999999997</v>
      </c>
      <c r="DV465" s="158">
        <f t="shared" si="571"/>
        <v>-6.7000000000000002E-3</v>
      </c>
      <c r="DW465" s="160">
        <f t="shared" si="583"/>
        <v>-1.6683000000000001</v>
      </c>
    </row>
    <row r="466" spans="1:127" ht="24.95" customHeight="1" x14ac:dyDescent="0.2">
      <c r="A466" s="272">
        <v>457</v>
      </c>
      <c r="B466" s="336"/>
      <c r="C466" s="332"/>
      <c r="D466" s="333"/>
      <c r="E466" s="334"/>
      <c r="F466" s="335"/>
      <c r="G466" s="334"/>
      <c r="H466" s="371"/>
      <c r="I466" s="334"/>
      <c r="J466" s="334"/>
      <c r="K466" s="334"/>
      <c r="L466" s="334"/>
      <c r="M466" s="334"/>
      <c r="N466" s="334"/>
      <c r="O466" s="337"/>
      <c r="P466" s="337"/>
      <c r="Q466" s="338" t="str">
        <f t="shared" si="534"/>
        <v xml:space="preserve"> </v>
      </c>
      <c r="R466" s="339" t="str">
        <f t="shared" si="535"/>
        <v/>
      </c>
      <c r="S466" s="340" t="str">
        <f t="shared" si="517"/>
        <v/>
      </c>
      <c r="T466" s="341" t="str">
        <f t="shared" si="536"/>
        <v/>
      </c>
      <c r="U466" s="341" t="str">
        <f t="shared" si="537"/>
        <v/>
      </c>
      <c r="V466" s="341" t="str">
        <f t="shared" si="538"/>
        <v/>
      </c>
      <c r="W466" s="341" t="str">
        <f t="shared" si="539"/>
        <v/>
      </c>
      <c r="X466" s="340" t="str">
        <f t="shared" si="518"/>
        <v/>
      </c>
      <c r="Y466" s="342" t="str">
        <f t="shared" si="519"/>
        <v/>
      </c>
      <c r="Z466" s="343" t="str">
        <f t="shared" si="520"/>
        <v/>
      </c>
      <c r="AA466" s="344" t="str">
        <f t="shared" si="521"/>
        <v/>
      </c>
      <c r="AB466" s="345" t="str">
        <f t="shared" si="540"/>
        <v/>
      </c>
      <c r="AC466" s="346" t="str">
        <f t="shared" si="541"/>
        <v/>
      </c>
      <c r="AD466" s="346" t="str">
        <f t="shared" si="542"/>
        <v/>
      </c>
      <c r="AE466" s="344" t="str">
        <f t="shared" si="522"/>
        <v/>
      </c>
      <c r="AF466" s="346" t="str">
        <f t="shared" si="543"/>
        <v/>
      </c>
      <c r="AG466" s="344" t="str">
        <f t="shared" si="523"/>
        <v/>
      </c>
      <c r="AH466" s="344" t="str">
        <f t="shared" si="524"/>
        <v/>
      </c>
      <c r="AI466" s="344" t="str">
        <f t="shared" si="525"/>
        <v/>
      </c>
      <c r="AJ466" s="346" t="str">
        <f t="shared" si="526"/>
        <v/>
      </c>
      <c r="AK466" s="346" t="str">
        <f t="shared" si="527"/>
        <v/>
      </c>
      <c r="AL466" s="347" t="str">
        <f t="shared" si="528"/>
        <v/>
      </c>
      <c r="AM466" s="141"/>
      <c r="AN466" s="141"/>
      <c r="AO466" s="142"/>
      <c r="AP466" s="58">
        <f t="shared" si="544"/>
        <v>0</v>
      </c>
      <c r="AQ466" s="94">
        <f>SUM(AP$10:AP466)</f>
        <v>0</v>
      </c>
      <c r="AR466" s="143">
        <f t="shared" si="533"/>
        <v>0.1</v>
      </c>
      <c r="AS466" s="144" t="str">
        <f t="shared" si="545"/>
        <v/>
      </c>
      <c r="AT466" s="144" t="str">
        <f t="shared" si="572"/>
        <v/>
      </c>
      <c r="AU466" s="145"/>
      <c r="AV466" s="58">
        <f t="shared" si="531"/>
        <v>0</v>
      </c>
      <c r="AW466" s="318">
        <f>SUM(AV$10:AV466)</f>
        <v>0</v>
      </c>
      <c r="AX466" s="319">
        <f t="shared" si="532"/>
        <v>0.1</v>
      </c>
      <c r="AY466" s="144" t="str">
        <f t="shared" si="586"/>
        <v/>
      </c>
      <c r="AZ466" s="144" t="str">
        <f t="shared" si="587"/>
        <v/>
      </c>
      <c r="BA466" s="144"/>
      <c r="BB466" s="146" t="str">
        <f t="shared" si="546"/>
        <v/>
      </c>
      <c r="BC466" s="66" t="str">
        <f t="shared" si="585"/>
        <v/>
      </c>
      <c r="BD466" s="195" t="str">
        <f t="shared" si="547"/>
        <v/>
      </c>
      <c r="BF466" s="283"/>
      <c r="BG466" s="286" t="str">
        <f t="shared" si="548"/>
        <v/>
      </c>
      <c r="BY466" s="211" t="str">
        <f t="shared" si="549"/>
        <v/>
      </c>
      <c r="BZ466" s="150" t="str">
        <f t="shared" si="550"/>
        <v/>
      </c>
      <c r="CB466" s="54" t="str">
        <f t="shared" si="584"/>
        <v/>
      </c>
      <c r="CD466" s="54" t="str">
        <f t="shared" si="551"/>
        <v/>
      </c>
      <c r="CF466" s="54" t="str">
        <f t="shared" si="552"/>
        <v/>
      </c>
      <c r="CH466" s="150" t="str">
        <f t="shared" si="553"/>
        <v/>
      </c>
      <c r="CI466" s="290"/>
      <c r="CJ466" s="150" t="str">
        <f t="shared" si="554"/>
        <v/>
      </c>
      <c r="CK466" s="290"/>
      <c r="CL466" s="54" t="str">
        <f t="shared" si="573"/>
        <v/>
      </c>
      <c r="CM466" s="290"/>
      <c r="CN466" s="150" t="str">
        <f t="shared" si="555"/>
        <v/>
      </c>
      <c r="CO466" s="290"/>
      <c r="CP466" s="150" t="str">
        <f t="shared" si="556"/>
        <v/>
      </c>
      <c r="CQ466" s="290"/>
      <c r="CR466" s="150" t="str">
        <f t="shared" si="557"/>
        <v/>
      </c>
      <c r="CS466" s="290"/>
      <c r="CT466" s="150" t="str">
        <f t="shared" si="558"/>
        <v/>
      </c>
      <c r="CU466" s="150"/>
      <c r="CV466" s="150" t="str">
        <f t="shared" si="559"/>
        <v/>
      </c>
      <c r="CW466" s="94"/>
      <c r="CX466" s="151" t="str">
        <f t="shared" si="529"/>
        <v/>
      </c>
      <c r="CY466" s="151" t="str">
        <f t="shared" si="530"/>
        <v/>
      </c>
      <c r="CZ466" s="152"/>
      <c r="DA466" s="373" t="str">
        <f t="shared" si="574"/>
        <v/>
      </c>
      <c r="DC466" s="153">
        <f t="shared" si="560"/>
        <v>0</v>
      </c>
      <c r="DD466" s="153">
        <f t="shared" si="561"/>
        <v>0</v>
      </c>
      <c r="DE466" s="153">
        <f t="shared" si="562"/>
        <v>0</v>
      </c>
      <c r="DF466" s="158">
        <f t="shared" si="563"/>
        <v>-4.7000000000000002E-3</v>
      </c>
      <c r="DG466" s="159">
        <f t="shared" si="575"/>
        <v>-1.1703000000000001</v>
      </c>
      <c r="DH466" s="158">
        <f t="shared" si="564"/>
        <v>3.1999999999999997E-3</v>
      </c>
      <c r="DI466" s="159">
        <f t="shared" si="576"/>
        <v>0.79679999999999995</v>
      </c>
      <c r="DJ466" s="158">
        <f t="shared" si="565"/>
        <v>-2.7000000000000001E-3</v>
      </c>
      <c r="DK466" s="159">
        <f t="shared" si="577"/>
        <v>-0.67230000000000001</v>
      </c>
      <c r="DL466" s="158">
        <f t="shared" si="566"/>
        <v>1.1999999999999999E-3</v>
      </c>
      <c r="DM466" s="159">
        <f t="shared" si="578"/>
        <v>0.29879999999999995</v>
      </c>
      <c r="DN466" s="158">
        <f t="shared" si="567"/>
        <v>1.46E-2</v>
      </c>
      <c r="DO466" s="159">
        <f t="shared" si="579"/>
        <v>3.6354000000000002</v>
      </c>
      <c r="DP466" s="158">
        <f t="shared" si="568"/>
        <v>-1.2999999999999999E-2</v>
      </c>
      <c r="DQ466" s="159">
        <f t="shared" si="580"/>
        <v>-3.2369999999999997</v>
      </c>
      <c r="DR466" s="158">
        <f t="shared" si="569"/>
        <v>-6.7000000000000002E-3</v>
      </c>
      <c r="DS466" s="159">
        <f t="shared" si="581"/>
        <v>-1.6683000000000001</v>
      </c>
      <c r="DT466" s="158">
        <f t="shared" si="570"/>
        <v>-1.2999999999999999E-2</v>
      </c>
      <c r="DU466" s="159">
        <f t="shared" si="582"/>
        <v>-3.2369999999999997</v>
      </c>
      <c r="DV466" s="158">
        <f t="shared" si="571"/>
        <v>-6.7000000000000002E-3</v>
      </c>
      <c r="DW466" s="160">
        <f t="shared" si="583"/>
        <v>-1.6683000000000001</v>
      </c>
    </row>
    <row r="467" spans="1:127" ht="24.95" customHeight="1" x14ac:dyDescent="0.2">
      <c r="A467" s="272">
        <v>458</v>
      </c>
      <c r="B467" s="336"/>
      <c r="C467" s="332"/>
      <c r="D467" s="333"/>
      <c r="E467" s="334"/>
      <c r="F467" s="335"/>
      <c r="G467" s="334"/>
      <c r="H467" s="371"/>
      <c r="I467" s="334"/>
      <c r="J467" s="334"/>
      <c r="K467" s="334"/>
      <c r="L467" s="334"/>
      <c r="M467" s="334"/>
      <c r="N467" s="334"/>
      <c r="O467" s="337"/>
      <c r="P467" s="337"/>
      <c r="Q467" s="338" t="str">
        <f t="shared" si="534"/>
        <v xml:space="preserve"> </v>
      </c>
      <c r="R467" s="339" t="str">
        <f t="shared" si="535"/>
        <v/>
      </c>
      <c r="S467" s="340" t="str">
        <f t="shared" si="517"/>
        <v/>
      </c>
      <c r="T467" s="341" t="str">
        <f t="shared" si="536"/>
        <v/>
      </c>
      <c r="U467" s="341" t="str">
        <f t="shared" si="537"/>
        <v/>
      </c>
      <c r="V467" s="341" t="str">
        <f t="shared" si="538"/>
        <v/>
      </c>
      <c r="W467" s="341" t="str">
        <f t="shared" si="539"/>
        <v/>
      </c>
      <c r="X467" s="340" t="str">
        <f t="shared" si="518"/>
        <v/>
      </c>
      <c r="Y467" s="342" t="str">
        <f t="shared" si="519"/>
        <v/>
      </c>
      <c r="Z467" s="343" t="str">
        <f t="shared" si="520"/>
        <v/>
      </c>
      <c r="AA467" s="344" t="str">
        <f t="shared" si="521"/>
        <v/>
      </c>
      <c r="AB467" s="345" t="str">
        <f t="shared" si="540"/>
        <v/>
      </c>
      <c r="AC467" s="346" t="str">
        <f t="shared" si="541"/>
        <v/>
      </c>
      <c r="AD467" s="346" t="str">
        <f t="shared" si="542"/>
        <v/>
      </c>
      <c r="AE467" s="344" t="str">
        <f t="shared" si="522"/>
        <v/>
      </c>
      <c r="AF467" s="346" t="str">
        <f t="shared" si="543"/>
        <v/>
      </c>
      <c r="AG467" s="344" t="str">
        <f t="shared" si="523"/>
        <v/>
      </c>
      <c r="AH467" s="344" t="str">
        <f t="shared" si="524"/>
        <v/>
      </c>
      <c r="AI467" s="344" t="str">
        <f t="shared" si="525"/>
        <v/>
      </c>
      <c r="AJ467" s="346" t="str">
        <f t="shared" si="526"/>
        <v/>
      </c>
      <c r="AK467" s="346" t="str">
        <f t="shared" si="527"/>
        <v/>
      </c>
      <c r="AL467" s="347" t="str">
        <f t="shared" si="528"/>
        <v/>
      </c>
      <c r="AM467" s="141"/>
      <c r="AN467" s="141"/>
      <c r="AO467" s="142"/>
      <c r="AP467" s="58">
        <f t="shared" si="544"/>
        <v>0</v>
      </c>
      <c r="AQ467" s="94">
        <f>SUM(AP$10:AP467)</f>
        <v>0</v>
      </c>
      <c r="AR467" s="143">
        <f t="shared" si="533"/>
        <v>0.1</v>
      </c>
      <c r="AS467" s="144" t="str">
        <f t="shared" si="545"/>
        <v/>
      </c>
      <c r="AT467" s="144" t="str">
        <f t="shared" si="572"/>
        <v/>
      </c>
      <c r="AU467" s="145"/>
      <c r="AV467" s="58">
        <f t="shared" si="531"/>
        <v>0</v>
      </c>
      <c r="AW467" s="318">
        <f>SUM(AV$10:AV467)</f>
        <v>0</v>
      </c>
      <c r="AX467" s="319">
        <f t="shared" si="532"/>
        <v>0.1</v>
      </c>
      <c r="AY467" s="144" t="str">
        <f t="shared" si="586"/>
        <v/>
      </c>
      <c r="AZ467" s="144" t="str">
        <f t="shared" si="587"/>
        <v/>
      </c>
      <c r="BA467" s="144"/>
      <c r="BB467" s="146" t="str">
        <f t="shared" si="546"/>
        <v/>
      </c>
      <c r="BC467" s="66" t="str">
        <f t="shared" si="585"/>
        <v/>
      </c>
      <c r="BD467" s="195" t="str">
        <f t="shared" si="547"/>
        <v/>
      </c>
      <c r="BF467" s="283"/>
      <c r="BG467" s="286" t="str">
        <f t="shared" si="548"/>
        <v/>
      </c>
      <c r="BY467" s="211" t="str">
        <f t="shared" si="549"/>
        <v/>
      </c>
      <c r="BZ467" s="150" t="str">
        <f t="shared" si="550"/>
        <v/>
      </c>
      <c r="CB467" s="54" t="str">
        <f t="shared" si="584"/>
        <v/>
      </c>
      <c r="CD467" s="54" t="str">
        <f t="shared" si="551"/>
        <v/>
      </c>
      <c r="CF467" s="54" t="str">
        <f t="shared" si="552"/>
        <v/>
      </c>
      <c r="CH467" s="150" t="str">
        <f t="shared" si="553"/>
        <v/>
      </c>
      <c r="CI467" s="290"/>
      <c r="CJ467" s="150" t="str">
        <f t="shared" si="554"/>
        <v/>
      </c>
      <c r="CK467" s="290"/>
      <c r="CL467" s="54" t="str">
        <f t="shared" si="573"/>
        <v/>
      </c>
      <c r="CM467" s="290"/>
      <c r="CN467" s="150" t="str">
        <f t="shared" si="555"/>
        <v/>
      </c>
      <c r="CO467" s="290"/>
      <c r="CP467" s="150" t="str">
        <f t="shared" si="556"/>
        <v/>
      </c>
      <c r="CQ467" s="290"/>
      <c r="CR467" s="150" t="str">
        <f t="shared" si="557"/>
        <v/>
      </c>
      <c r="CS467" s="290"/>
      <c r="CT467" s="150" t="str">
        <f t="shared" si="558"/>
        <v/>
      </c>
      <c r="CU467" s="150"/>
      <c r="CV467" s="150" t="str">
        <f t="shared" si="559"/>
        <v/>
      </c>
      <c r="CW467" s="94"/>
      <c r="CX467" s="151" t="str">
        <f t="shared" si="529"/>
        <v/>
      </c>
      <c r="CY467" s="151" t="str">
        <f t="shared" si="530"/>
        <v/>
      </c>
      <c r="CZ467" s="152"/>
      <c r="DA467" s="373" t="str">
        <f t="shared" si="574"/>
        <v/>
      </c>
      <c r="DC467" s="153">
        <f t="shared" si="560"/>
        <v>0</v>
      </c>
      <c r="DD467" s="153">
        <f t="shared" si="561"/>
        <v>0</v>
      </c>
      <c r="DE467" s="153">
        <f t="shared" si="562"/>
        <v>0</v>
      </c>
      <c r="DF467" s="158">
        <f t="shared" si="563"/>
        <v>-4.7000000000000002E-3</v>
      </c>
      <c r="DG467" s="159">
        <f t="shared" si="575"/>
        <v>-1.1703000000000001</v>
      </c>
      <c r="DH467" s="158">
        <f t="shared" si="564"/>
        <v>3.1999999999999997E-3</v>
      </c>
      <c r="DI467" s="159">
        <f t="shared" si="576"/>
        <v>0.79679999999999995</v>
      </c>
      <c r="DJ467" s="158">
        <f t="shared" si="565"/>
        <v>-2.7000000000000001E-3</v>
      </c>
      <c r="DK467" s="159">
        <f t="shared" si="577"/>
        <v>-0.67230000000000001</v>
      </c>
      <c r="DL467" s="158">
        <f t="shared" si="566"/>
        <v>1.1999999999999999E-3</v>
      </c>
      <c r="DM467" s="159">
        <f t="shared" si="578"/>
        <v>0.29879999999999995</v>
      </c>
      <c r="DN467" s="158">
        <f t="shared" si="567"/>
        <v>1.46E-2</v>
      </c>
      <c r="DO467" s="159">
        <f t="shared" si="579"/>
        <v>3.6354000000000002</v>
      </c>
      <c r="DP467" s="158">
        <f t="shared" si="568"/>
        <v>-1.2999999999999999E-2</v>
      </c>
      <c r="DQ467" s="159">
        <f t="shared" si="580"/>
        <v>-3.2369999999999997</v>
      </c>
      <c r="DR467" s="158">
        <f t="shared" si="569"/>
        <v>-6.7000000000000002E-3</v>
      </c>
      <c r="DS467" s="159">
        <f t="shared" si="581"/>
        <v>-1.6683000000000001</v>
      </c>
      <c r="DT467" s="158">
        <f t="shared" si="570"/>
        <v>-1.2999999999999999E-2</v>
      </c>
      <c r="DU467" s="159">
        <f t="shared" si="582"/>
        <v>-3.2369999999999997</v>
      </c>
      <c r="DV467" s="158">
        <f t="shared" si="571"/>
        <v>-6.7000000000000002E-3</v>
      </c>
      <c r="DW467" s="160">
        <f t="shared" si="583"/>
        <v>-1.6683000000000001</v>
      </c>
    </row>
    <row r="468" spans="1:127" ht="24.95" customHeight="1" x14ac:dyDescent="0.2">
      <c r="A468" s="272">
        <v>459</v>
      </c>
      <c r="B468" s="336"/>
      <c r="C468" s="332"/>
      <c r="D468" s="333"/>
      <c r="E468" s="334"/>
      <c r="F468" s="335"/>
      <c r="G468" s="334"/>
      <c r="H468" s="371"/>
      <c r="I468" s="334"/>
      <c r="J468" s="334"/>
      <c r="K468" s="334"/>
      <c r="L468" s="334"/>
      <c r="M468" s="334"/>
      <c r="N468" s="334"/>
      <c r="O468" s="337"/>
      <c r="P468" s="337"/>
      <c r="Q468" s="338" t="str">
        <f t="shared" si="534"/>
        <v xml:space="preserve"> </v>
      </c>
      <c r="R468" s="339" t="str">
        <f t="shared" si="535"/>
        <v/>
      </c>
      <c r="S468" s="340" t="str">
        <f t="shared" si="517"/>
        <v/>
      </c>
      <c r="T468" s="341" t="str">
        <f t="shared" si="536"/>
        <v/>
      </c>
      <c r="U468" s="341" t="str">
        <f t="shared" si="537"/>
        <v/>
      </c>
      <c r="V468" s="341" t="str">
        <f t="shared" si="538"/>
        <v/>
      </c>
      <c r="W468" s="341" t="str">
        <f t="shared" si="539"/>
        <v/>
      </c>
      <c r="X468" s="340" t="str">
        <f t="shared" si="518"/>
        <v/>
      </c>
      <c r="Y468" s="342" t="str">
        <f t="shared" si="519"/>
        <v/>
      </c>
      <c r="Z468" s="343" t="str">
        <f t="shared" si="520"/>
        <v/>
      </c>
      <c r="AA468" s="344" t="str">
        <f t="shared" si="521"/>
        <v/>
      </c>
      <c r="AB468" s="345" t="str">
        <f t="shared" si="540"/>
        <v/>
      </c>
      <c r="AC468" s="346" t="str">
        <f t="shared" si="541"/>
        <v/>
      </c>
      <c r="AD468" s="346" t="str">
        <f t="shared" si="542"/>
        <v/>
      </c>
      <c r="AE468" s="344" t="str">
        <f t="shared" si="522"/>
        <v/>
      </c>
      <c r="AF468" s="346" t="str">
        <f t="shared" si="543"/>
        <v/>
      </c>
      <c r="AG468" s="344" t="str">
        <f t="shared" si="523"/>
        <v/>
      </c>
      <c r="AH468" s="344" t="str">
        <f t="shared" si="524"/>
        <v/>
      </c>
      <c r="AI468" s="344" t="str">
        <f t="shared" si="525"/>
        <v/>
      </c>
      <c r="AJ468" s="346" t="str">
        <f t="shared" si="526"/>
        <v/>
      </c>
      <c r="AK468" s="346" t="str">
        <f t="shared" si="527"/>
        <v/>
      </c>
      <c r="AL468" s="347" t="str">
        <f t="shared" si="528"/>
        <v/>
      </c>
      <c r="AM468" s="141"/>
      <c r="AN468" s="141"/>
      <c r="AO468" s="142"/>
      <c r="AP468" s="58">
        <f t="shared" si="544"/>
        <v>0</v>
      </c>
      <c r="AQ468" s="94">
        <f>SUM(AP$10:AP468)</f>
        <v>0</v>
      </c>
      <c r="AR468" s="143">
        <f t="shared" si="533"/>
        <v>0.1</v>
      </c>
      <c r="AS468" s="144" t="str">
        <f t="shared" si="545"/>
        <v/>
      </c>
      <c r="AT468" s="144" t="str">
        <f t="shared" si="572"/>
        <v/>
      </c>
      <c r="AU468" s="145"/>
      <c r="AV468" s="58">
        <f t="shared" si="531"/>
        <v>0</v>
      </c>
      <c r="AW468" s="318">
        <f>SUM(AV$10:AV468)</f>
        <v>0</v>
      </c>
      <c r="AX468" s="319">
        <f t="shared" si="532"/>
        <v>0.1</v>
      </c>
      <c r="AY468" s="144" t="str">
        <f t="shared" si="586"/>
        <v/>
      </c>
      <c r="AZ468" s="144" t="str">
        <f t="shared" si="587"/>
        <v/>
      </c>
      <c r="BA468" s="144"/>
      <c r="BB468" s="146" t="str">
        <f t="shared" si="546"/>
        <v/>
      </c>
      <c r="BC468" s="66" t="str">
        <f t="shared" si="585"/>
        <v/>
      </c>
      <c r="BD468" s="195" t="str">
        <f t="shared" si="547"/>
        <v/>
      </c>
      <c r="BF468" s="283"/>
      <c r="BG468" s="286" t="str">
        <f t="shared" si="548"/>
        <v/>
      </c>
      <c r="BY468" s="211" t="str">
        <f t="shared" si="549"/>
        <v/>
      </c>
      <c r="BZ468" s="150" t="str">
        <f t="shared" si="550"/>
        <v/>
      </c>
      <c r="CB468" s="54" t="str">
        <f t="shared" si="584"/>
        <v/>
      </c>
      <c r="CD468" s="54" t="str">
        <f t="shared" si="551"/>
        <v/>
      </c>
      <c r="CF468" s="54" t="str">
        <f t="shared" si="552"/>
        <v/>
      </c>
      <c r="CH468" s="150" t="str">
        <f t="shared" si="553"/>
        <v/>
      </c>
      <c r="CI468" s="290"/>
      <c r="CJ468" s="150" t="str">
        <f t="shared" si="554"/>
        <v/>
      </c>
      <c r="CK468" s="290"/>
      <c r="CL468" s="54" t="str">
        <f t="shared" si="573"/>
        <v/>
      </c>
      <c r="CM468" s="290"/>
      <c r="CN468" s="150" t="str">
        <f t="shared" si="555"/>
        <v/>
      </c>
      <c r="CO468" s="290"/>
      <c r="CP468" s="150" t="str">
        <f t="shared" si="556"/>
        <v/>
      </c>
      <c r="CQ468" s="290"/>
      <c r="CR468" s="150" t="str">
        <f t="shared" si="557"/>
        <v/>
      </c>
      <c r="CS468" s="290"/>
      <c r="CT468" s="150" t="str">
        <f t="shared" si="558"/>
        <v/>
      </c>
      <c r="CU468" s="150"/>
      <c r="CV468" s="150" t="str">
        <f t="shared" si="559"/>
        <v/>
      </c>
      <c r="CW468" s="94"/>
      <c r="CX468" s="151" t="str">
        <f t="shared" si="529"/>
        <v/>
      </c>
      <c r="CY468" s="151" t="str">
        <f t="shared" si="530"/>
        <v/>
      </c>
      <c r="CZ468" s="152"/>
      <c r="DA468" s="373" t="str">
        <f t="shared" si="574"/>
        <v/>
      </c>
      <c r="DC468" s="153">
        <f t="shared" si="560"/>
        <v>0</v>
      </c>
      <c r="DD468" s="153">
        <f t="shared" si="561"/>
        <v>0</v>
      </c>
      <c r="DE468" s="153">
        <f t="shared" si="562"/>
        <v>0</v>
      </c>
      <c r="DF468" s="158">
        <f t="shared" si="563"/>
        <v>-4.7000000000000002E-3</v>
      </c>
      <c r="DG468" s="159">
        <f t="shared" si="575"/>
        <v>-1.1703000000000001</v>
      </c>
      <c r="DH468" s="158">
        <f t="shared" si="564"/>
        <v>3.1999999999999997E-3</v>
      </c>
      <c r="DI468" s="159">
        <f t="shared" si="576"/>
        <v>0.79679999999999995</v>
      </c>
      <c r="DJ468" s="158">
        <f t="shared" si="565"/>
        <v>-2.7000000000000001E-3</v>
      </c>
      <c r="DK468" s="159">
        <f t="shared" si="577"/>
        <v>-0.67230000000000001</v>
      </c>
      <c r="DL468" s="158">
        <f t="shared" si="566"/>
        <v>1.1999999999999999E-3</v>
      </c>
      <c r="DM468" s="159">
        <f t="shared" si="578"/>
        <v>0.29879999999999995</v>
      </c>
      <c r="DN468" s="158">
        <f t="shared" si="567"/>
        <v>1.46E-2</v>
      </c>
      <c r="DO468" s="159">
        <f t="shared" si="579"/>
        <v>3.6354000000000002</v>
      </c>
      <c r="DP468" s="158">
        <f t="shared" si="568"/>
        <v>-1.2999999999999999E-2</v>
      </c>
      <c r="DQ468" s="159">
        <f t="shared" si="580"/>
        <v>-3.2369999999999997</v>
      </c>
      <c r="DR468" s="158">
        <f t="shared" si="569"/>
        <v>-6.7000000000000002E-3</v>
      </c>
      <c r="DS468" s="159">
        <f t="shared" si="581"/>
        <v>-1.6683000000000001</v>
      </c>
      <c r="DT468" s="158">
        <f t="shared" si="570"/>
        <v>-1.2999999999999999E-2</v>
      </c>
      <c r="DU468" s="159">
        <f t="shared" si="582"/>
        <v>-3.2369999999999997</v>
      </c>
      <c r="DV468" s="158">
        <f t="shared" si="571"/>
        <v>-6.7000000000000002E-3</v>
      </c>
      <c r="DW468" s="160">
        <f t="shared" si="583"/>
        <v>-1.6683000000000001</v>
      </c>
    </row>
    <row r="469" spans="1:127" ht="24.95" customHeight="1" x14ac:dyDescent="0.2">
      <c r="A469" s="272">
        <v>460</v>
      </c>
      <c r="B469" s="336"/>
      <c r="C469" s="332"/>
      <c r="D469" s="333"/>
      <c r="E469" s="334"/>
      <c r="F469" s="335"/>
      <c r="G469" s="334"/>
      <c r="H469" s="371"/>
      <c r="I469" s="334"/>
      <c r="J469" s="334"/>
      <c r="K469" s="334"/>
      <c r="L469" s="334"/>
      <c r="M469" s="334"/>
      <c r="N469" s="334"/>
      <c r="O469" s="337"/>
      <c r="P469" s="337"/>
      <c r="Q469" s="338" t="str">
        <f t="shared" si="534"/>
        <v xml:space="preserve"> </v>
      </c>
      <c r="R469" s="339" t="str">
        <f t="shared" si="535"/>
        <v/>
      </c>
      <c r="S469" s="340" t="str">
        <f t="shared" ref="S469:S532" si="588">IF(RIGHT(E469,7)="AVT3000","No",IF(RIGHT(E469,7)="AVC5000","Yes",""))</f>
        <v/>
      </c>
      <c r="T469" s="341" t="str">
        <f t="shared" si="536"/>
        <v/>
      </c>
      <c r="U469" s="341" t="str">
        <f t="shared" si="537"/>
        <v/>
      </c>
      <c r="V469" s="341" t="str">
        <f t="shared" si="538"/>
        <v/>
      </c>
      <c r="W469" s="341" t="str">
        <f t="shared" si="539"/>
        <v/>
      </c>
      <c r="X469" s="340" t="str">
        <f t="shared" ref="X469:X532" si="589">IF(RIGHT(E469,7)="AVT3000","No",IF(RIGHT(E469,7)="AVC5000","Yes",""))</f>
        <v/>
      </c>
      <c r="Y469" s="342" t="str">
        <f t="shared" ref="Y469:Y532" si="590">IF(LEFT(E469,1)="H","H-","")</f>
        <v/>
      </c>
      <c r="Z469" s="343" t="str">
        <f t="shared" ref="Z469:Z532" si="591">IF(RIGHT(E469,7)="AVT3000","AVT3",IF(RIGHT(E469,7)="AVC5000","AVC5",""))</f>
        <v/>
      </c>
      <c r="AA469" s="344" t="str">
        <f t="shared" ref="AA469:AA532" si="592">IF(RIGHT(E469,6)="AV3000","AV3",IF(RIGHT(E469,7)="AVC5000","AVC5",""))</f>
        <v/>
      </c>
      <c r="AB469" s="345" t="str">
        <f t="shared" si="540"/>
        <v/>
      </c>
      <c r="AC469" s="346" t="str">
        <f t="shared" si="541"/>
        <v/>
      </c>
      <c r="AD469" s="346" t="str">
        <f t="shared" si="542"/>
        <v/>
      </c>
      <c r="AE469" s="344" t="str">
        <f t="shared" ref="AE469:AE532" si="593">IF(AF469="","","-")</f>
        <v/>
      </c>
      <c r="AF469" s="346" t="str">
        <f t="shared" si="543"/>
        <v/>
      </c>
      <c r="AG469" s="344" t="str">
        <f t="shared" ref="AG469:AG532" si="594">IF(G469="","","-")</f>
        <v/>
      </c>
      <c r="AH469" s="344" t="str">
        <f t="shared" ref="AH469:AH532" si="595">IF(I469="AccuNet","A","")</f>
        <v/>
      </c>
      <c r="AI469" s="344" t="str">
        <f t="shared" ref="AI469:AI532" si="596">IF(J469="BACnet","B","")</f>
        <v/>
      </c>
      <c r="AJ469" s="346" t="str">
        <f t="shared" ref="AJ469:AJ532" si="597">IF(K469="Flanged","F","")</f>
        <v/>
      </c>
      <c r="AK469" s="346" t="str">
        <f t="shared" ref="AK469:AK532" si="598">IF(L469="Insulation","I","")</f>
        <v/>
      </c>
      <c r="AL469" s="347" t="str">
        <f t="shared" ref="AL469:AL532" si="599">IF(M469="Tight Shutoff","S","")</f>
        <v/>
      </c>
      <c r="AM469" s="141"/>
      <c r="AN469" s="141"/>
      <c r="AO469" s="142"/>
      <c r="AP469" s="58">
        <f t="shared" si="544"/>
        <v>0</v>
      </c>
      <c r="AQ469" s="94">
        <f>SUM(AP$10:AP469)</f>
        <v>0</v>
      </c>
      <c r="AR469" s="143">
        <f t="shared" si="533"/>
        <v>0.1</v>
      </c>
      <c r="AS469" s="144" t="str">
        <f t="shared" si="545"/>
        <v/>
      </c>
      <c r="AT469" s="144" t="str">
        <f t="shared" si="572"/>
        <v/>
      </c>
      <c r="AU469" s="145"/>
      <c r="AV469" s="58">
        <f t="shared" si="531"/>
        <v>0</v>
      </c>
      <c r="AW469" s="318">
        <f>SUM(AV$10:AV469)</f>
        <v>0</v>
      </c>
      <c r="AX469" s="319">
        <f t="shared" si="532"/>
        <v>0.1</v>
      </c>
      <c r="AY469" s="144" t="str">
        <f t="shared" si="586"/>
        <v/>
      </c>
      <c r="AZ469" s="144" t="str">
        <f t="shared" si="587"/>
        <v/>
      </c>
      <c r="BA469" s="144"/>
      <c r="BB469" s="146" t="str">
        <f t="shared" si="546"/>
        <v/>
      </c>
      <c r="BC469" s="66" t="str">
        <f t="shared" si="585"/>
        <v/>
      </c>
      <c r="BD469" s="195" t="str">
        <f t="shared" si="547"/>
        <v/>
      </c>
      <c r="BF469" s="283"/>
      <c r="BG469" s="286" t="str">
        <f t="shared" si="548"/>
        <v/>
      </c>
      <c r="BY469" s="211" t="str">
        <f t="shared" si="549"/>
        <v/>
      </c>
      <c r="BZ469" s="150" t="str">
        <f t="shared" si="550"/>
        <v/>
      </c>
      <c r="CB469" s="54" t="str">
        <f t="shared" si="584"/>
        <v/>
      </c>
      <c r="CD469" s="54" t="str">
        <f t="shared" si="551"/>
        <v/>
      </c>
      <c r="CF469" s="54" t="str">
        <f t="shared" si="552"/>
        <v/>
      </c>
      <c r="CH469" s="150" t="str">
        <f t="shared" si="553"/>
        <v/>
      </c>
      <c r="CI469" s="290"/>
      <c r="CJ469" s="150" t="str">
        <f t="shared" si="554"/>
        <v/>
      </c>
      <c r="CK469" s="290"/>
      <c r="CL469" s="54" t="str">
        <f t="shared" si="573"/>
        <v/>
      </c>
      <c r="CM469" s="290"/>
      <c r="CN469" s="150" t="str">
        <f t="shared" si="555"/>
        <v/>
      </c>
      <c r="CO469" s="290"/>
      <c r="CP469" s="150" t="str">
        <f t="shared" si="556"/>
        <v/>
      </c>
      <c r="CQ469" s="290"/>
      <c r="CR469" s="150" t="str">
        <f t="shared" si="557"/>
        <v/>
      </c>
      <c r="CS469" s="290"/>
      <c r="CT469" s="150" t="str">
        <f t="shared" si="558"/>
        <v/>
      </c>
      <c r="CU469" s="150"/>
      <c r="CV469" s="150" t="str">
        <f t="shared" si="559"/>
        <v/>
      </c>
      <c r="CW469" s="94"/>
      <c r="CX469" s="151" t="str">
        <f t="shared" si="529"/>
        <v/>
      </c>
      <c r="CY469" s="151" t="str">
        <f t="shared" si="530"/>
        <v/>
      </c>
      <c r="CZ469" s="152"/>
      <c r="DA469" s="373" t="str">
        <f t="shared" si="574"/>
        <v/>
      </c>
      <c r="DC469" s="153">
        <f t="shared" si="560"/>
        <v>0</v>
      </c>
      <c r="DD469" s="153">
        <f t="shared" si="561"/>
        <v>0</v>
      </c>
      <c r="DE469" s="153">
        <f t="shared" si="562"/>
        <v>0</v>
      </c>
      <c r="DF469" s="158">
        <f t="shared" si="563"/>
        <v>-4.7000000000000002E-3</v>
      </c>
      <c r="DG469" s="159">
        <f t="shared" si="575"/>
        <v>-1.1703000000000001</v>
      </c>
      <c r="DH469" s="158">
        <f t="shared" si="564"/>
        <v>3.1999999999999997E-3</v>
      </c>
      <c r="DI469" s="159">
        <f t="shared" si="576"/>
        <v>0.79679999999999995</v>
      </c>
      <c r="DJ469" s="158">
        <f t="shared" si="565"/>
        <v>-2.7000000000000001E-3</v>
      </c>
      <c r="DK469" s="159">
        <f t="shared" si="577"/>
        <v>-0.67230000000000001</v>
      </c>
      <c r="DL469" s="158">
        <f t="shared" si="566"/>
        <v>1.1999999999999999E-3</v>
      </c>
      <c r="DM469" s="159">
        <f t="shared" si="578"/>
        <v>0.29879999999999995</v>
      </c>
      <c r="DN469" s="158">
        <f t="shared" si="567"/>
        <v>1.46E-2</v>
      </c>
      <c r="DO469" s="159">
        <f t="shared" si="579"/>
        <v>3.6354000000000002</v>
      </c>
      <c r="DP469" s="158">
        <f t="shared" si="568"/>
        <v>-1.2999999999999999E-2</v>
      </c>
      <c r="DQ469" s="159">
        <f t="shared" si="580"/>
        <v>-3.2369999999999997</v>
      </c>
      <c r="DR469" s="158">
        <f t="shared" si="569"/>
        <v>-6.7000000000000002E-3</v>
      </c>
      <c r="DS469" s="159">
        <f t="shared" si="581"/>
        <v>-1.6683000000000001</v>
      </c>
      <c r="DT469" s="158">
        <f t="shared" si="570"/>
        <v>-1.2999999999999999E-2</v>
      </c>
      <c r="DU469" s="159">
        <f t="shared" si="582"/>
        <v>-3.2369999999999997</v>
      </c>
      <c r="DV469" s="158">
        <f t="shared" si="571"/>
        <v>-6.7000000000000002E-3</v>
      </c>
      <c r="DW469" s="160">
        <f t="shared" si="583"/>
        <v>-1.6683000000000001</v>
      </c>
    </row>
    <row r="470" spans="1:127" ht="24.95" customHeight="1" x14ac:dyDescent="0.2">
      <c r="A470" s="272">
        <v>461</v>
      </c>
      <c r="B470" s="336"/>
      <c r="C470" s="332"/>
      <c r="D470" s="333"/>
      <c r="E470" s="334"/>
      <c r="F470" s="335"/>
      <c r="G470" s="334"/>
      <c r="H470" s="371"/>
      <c r="I470" s="334"/>
      <c r="J470" s="334"/>
      <c r="K470" s="334"/>
      <c r="L470" s="334"/>
      <c r="M470" s="334"/>
      <c r="N470" s="334"/>
      <c r="O470" s="337"/>
      <c r="P470" s="337"/>
      <c r="Q470" s="338" t="str">
        <f t="shared" si="534"/>
        <v xml:space="preserve"> </v>
      </c>
      <c r="R470" s="339" t="str">
        <f t="shared" si="535"/>
        <v/>
      </c>
      <c r="S470" s="340" t="str">
        <f t="shared" si="588"/>
        <v/>
      </c>
      <c r="T470" s="341" t="str">
        <f t="shared" si="536"/>
        <v/>
      </c>
      <c r="U470" s="341" t="str">
        <f t="shared" si="537"/>
        <v/>
      </c>
      <c r="V470" s="341" t="str">
        <f t="shared" si="538"/>
        <v/>
      </c>
      <c r="W470" s="341" t="str">
        <f t="shared" si="539"/>
        <v/>
      </c>
      <c r="X470" s="340" t="str">
        <f t="shared" si="589"/>
        <v/>
      </c>
      <c r="Y470" s="342" t="str">
        <f t="shared" si="590"/>
        <v/>
      </c>
      <c r="Z470" s="343" t="str">
        <f t="shared" si="591"/>
        <v/>
      </c>
      <c r="AA470" s="344" t="str">
        <f t="shared" si="592"/>
        <v/>
      </c>
      <c r="AB470" s="345" t="str">
        <f t="shared" si="540"/>
        <v/>
      </c>
      <c r="AC470" s="346" t="str">
        <f t="shared" si="541"/>
        <v/>
      </c>
      <c r="AD470" s="346" t="str">
        <f t="shared" si="542"/>
        <v/>
      </c>
      <c r="AE470" s="344" t="str">
        <f t="shared" si="593"/>
        <v/>
      </c>
      <c r="AF470" s="346" t="str">
        <f t="shared" si="543"/>
        <v/>
      </c>
      <c r="AG470" s="344" t="str">
        <f t="shared" si="594"/>
        <v/>
      </c>
      <c r="AH470" s="344" t="str">
        <f t="shared" si="595"/>
        <v/>
      </c>
      <c r="AI470" s="344" t="str">
        <f t="shared" si="596"/>
        <v/>
      </c>
      <c r="AJ470" s="346" t="str">
        <f t="shared" si="597"/>
        <v/>
      </c>
      <c r="AK470" s="346" t="str">
        <f t="shared" si="598"/>
        <v/>
      </c>
      <c r="AL470" s="347" t="str">
        <f t="shared" si="599"/>
        <v/>
      </c>
      <c r="AM470" s="141"/>
      <c r="AN470" s="141"/>
      <c r="AO470" s="142"/>
      <c r="AP470" s="58">
        <f t="shared" si="544"/>
        <v>0</v>
      </c>
      <c r="AQ470" s="94">
        <f>SUM(AP$10:AP470)</f>
        <v>0</v>
      </c>
      <c r="AR470" s="143">
        <f t="shared" si="533"/>
        <v>0.1</v>
      </c>
      <c r="AS470" s="144" t="str">
        <f t="shared" si="545"/>
        <v/>
      </c>
      <c r="AT470" s="144" t="str">
        <f t="shared" si="572"/>
        <v/>
      </c>
      <c r="AU470" s="145"/>
      <c r="AV470" s="58">
        <f t="shared" si="531"/>
        <v>0</v>
      </c>
      <c r="AW470" s="318">
        <f>SUM(AV$10:AV470)</f>
        <v>0</v>
      </c>
      <c r="AX470" s="319">
        <f t="shared" si="532"/>
        <v>0.1</v>
      </c>
      <c r="AY470" s="144" t="str">
        <f t="shared" si="586"/>
        <v/>
      </c>
      <c r="AZ470" s="144" t="str">
        <f t="shared" si="587"/>
        <v/>
      </c>
      <c r="BA470" s="144"/>
      <c r="BB470" s="146" t="str">
        <f t="shared" si="546"/>
        <v/>
      </c>
      <c r="BC470" s="66" t="str">
        <f t="shared" si="585"/>
        <v/>
      </c>
      <c r="BD470" s="195" t="str">
        <f t="shared" si="547"/>
        <v/>
      </c>
      <c r="BF470" s="283"/>
      <c r="BG470" s="286" t="str">
        <f t="shared" si="548"/>
        <v/>
      </c>
      <c r="BY470" s="211" t="str">
        <f t="shared" si="549"/>
        <v/>
      </c>
      <c r="BZ470" s="150" t="str">
        <f t="shared" si="550"/>
        <v/>
      </c>
      <c r="CB470" s="54" t="str">
        <f t="shared" si="584"/>
        <v/>
      </c>
      <c r="CD470" s="54" t="str">
        <f t="shared" si="551"/>
        <v/>
      </c>
      <c r="CF470" s="54" t="str">
        <f t="shared" si="552"/>
        <v/>
      </c>
      <c r="CH470" s="150" t="str">
        <f t="shared" si="553"/>
        <v/>
      </c>
      <c r="CI470" s="290"/>
      <c r="CJ470" s="150" t="str">
        <f t="shared" si="554"/>
        <v/>
      </c>
      <c r="CK470" s="290"/>
      <c r="CL470" s="54" t="str">
        <f t="shared" si="573"/>
        <v/>
      </c>
      <c r="CM470" s="290"/>
      <c r="CN470" s="150" t="str">
        <f t="shared" si="555"/>
        <v/>
      </c>
      <c r="CO470" s="290"/>
      <c r="CP470" s="150" t="str">
        <f t="shared" si="556"/>
        <v/>
      </c>
      <c r="CQ470" s="290"/>
      <c r="CR470" s="150" t="str">
        <f t="shared" si="557"/>
        <v/>
      </c>
      <c r="CS470" s="290"/>
      <c r="CT470" s="150" t="str">
        <f t="shared" si="558"/>
        <v/>
      </c>
      <c r="CU470" s="150"/>
      <c r="CV470" s="150" t="str">
        <f t="shared" si="559"/>
        <v/>
      </c>
      <c r="CW470" s="94"/>
      <c r="CX470" s="151" t="str">
        <f t="shared" si="529"/>
        <v/>
      </c>
      <c r="CY470" s="151" t="str">
        <f t="shared" si="530"/>
        <v/>
      </c>
      <c r="CZ470" s="152"/>
      <c r="DA470" s="373" t="str">
        <f t="shared" si="574"/>
        <v/>
      </c>
      <c r="DC470" s="153">
        <f t="shared" si="560"/>
        <v>0</v>
      </c>
      <c r="DD470" s="153">
        <f t="shared" si="561"/>
        <v>0</v>
      </c>
      <c r="DE470" s="153">
        <f t="shared" si="562"/>
        <v>0</v>
      </c>
      <c r="DF470" s="158">
        <f t="shared" si="563"/>
        <v>-4.7000000000000002E-3</v>
      </c>
      <c r="DG470" s="159">
        <f t="shared" si="575"/>
        <v>-1.1703000000000001</v>
      </c>
      <c r="DH470" s="158">
        <f t="shared" si="564"/>
        <v>3.1999999999999997E-3</v>
      </c>
      <c r="DI470" s="159">
        <f t="shared" si="576"/>
        <v>0.79679999999999995</v>
      </c>
      <c r="DJ470" s="158">
        <f t="shared" si="565"/>
        <v>-2.7000000000000001E-3</v>
      </c>
      <c r="DK470" s="159">
        <f t="shared" si="577"/>
        <v>-0.67230000000000001</v>
      </c>
      <c r="DL470" s="158">
        <f t="shared" si="566"/>
        <v>1.1999999999999999E-3</v>
      </c>
      <c r="DM470" s="159">
        <f t="shared" si="578"/>
        <v>0.29879999999999995</v>
      </c>
      <c r="DN470" s="158">
        <f t="shared" si="567"/>
        <v>1.46E-2</v>
      </c>
      <c r="DO470" s="159">
        <f t="shared" si="579"/>
        <v>3.6354000000000002</v>
      </c>
      <c r="DP470" s="158">
        <f t="shared" si="568"/>
        <v>-1.2999999999999999E-2</v>
      </c>
      <c r="DQ470" s="159">
        <f t="shared" si="580"/>
        <v>-3.2369999999999997</v>
      </c>
      <c r="DR470" s="158">
        <f t="shared" si="569"/>
        <v>-6.7000000000000002E-3</v>
      </c>
      <c r="DS470" s="159">
        <f t="shared" si="581"/>
        <v>-1.6683000000000001</v>
      </c>
      <c r="DT470" s="158">
        <f t="shared" si="570"/>
        <v>-1.2999999999999999E-2</v>
      </c>
      <c r="DU470" s="159">
        <f t="shared" si="582"/>
        <v>-3.2369999999999997</v>
      </c>
      <c r="DV470" s="158">
        <f t="shared" si="571"/>
        <v>-6.7000000000000002E-3</v>
      </c>
      <c r="DW470" s="160">
        <f t="shared" si="583"/>
        <v>-1.6683000000000001</v>
      </c>
    </row>
    <row r="471" spans="1:127" ht="24.95" customHeight="1" x14ac:dyDescent="0.2">
      <c r="A471" s="272">
        <v>462</v>
      </c>
      <c r="B471" s="336"/>
      <c r="C471" s="332"/>
      <c r="D471" s="333"/>
      <c r="E471" s="334"/>
      <c r="F471" s="335"/>
      <c r="G471" s="334"/>
      <c r="H471" s="371"/>
      <c r="I471" s="334"/>
      <c r="J471" s="334"/>
      <c r="K471" s="334"/>
      <c r="L471" s="334"/>
      <c r="M471" s="334"/>
      <c r="N471" s="334"/>
      <c r="O471" s="337"/>
      <c r="P471" s="337"/>
      <c r="Q471" s="338" t="str">
        <f t="shared" si="534"/>
        <v xml:space="preserve"> </v>
      </c>
      <c r="R471" s="339" t="str">
        <f t="shared" si="535"/>
        <v/>
      </c>
      <c r="S471" s="340" t="str">
        <f t="shared" si="588"/>
        <v/>
      </c>
      <c r="T471" s="341" t="str">
        <f t="shared" si="536"/>
        <v/>
      </c>
      <c r="U471" s="341" t="str">
        <f t="shared" si="537"/>
        <v/>
      </c>
      <c r="V471" s="341" t="str">
        <f t="shared" si="538"/>
        <v/>
      </c>
      <c r="W471" s="341" t="str">
        <f t="shared" si="539"/>
        <v/>
      </c>
      <c r="X471" s="340" t="str">
        <f t="shared" si="589"/>
        <v/>
      </c>
      <c r="Y471" s="342" t="str">
        <f t="shared" si="590"/>
        <v/>
      </c>
      <c r="Z471" s="343" t="str">
        <f t="shared" si="591"/>
        <v/>
      </c>
      <c r="AA471" s="344" t="str">
        <f t="shared" si="592"/>
        <v/>
      </c>
      <c r="AB471" s="345" t="str">
        <f t="shared" si="540"/>
        <v/>
      </c>
      <c r="AC471" s="346" t="str">
        <f t="shared" si="541"/>
        <v/>
      </c>
      <c r="AD471" s="346" t="str">
        <f t="shared" si="542"/>
        <v/>
      </c>
      <c r="AE471" s="344" t="str">
        <f t="shared" si="593"/>
        <v/>
      </c>
      <c r="AF471" s="346" t="str">
        <f t="shared" si="543"/>
        <v/>
      </c>
      <c r="AG471" s="344" t="str">
        <f t="shared" si="594"/>
        <v/>
      </c>
      <c r="AH471" s="344" t="str">
        <f t="shared" si="595"/>
        <v/>
      </c>
      <c r="AI471" s="344" t="str">
        <f t="shared" si="596"/>
        <v/>
      </c>
      <c r="AJ471" s="346" t="str">
        <f t="shared" si="597"/>
        <v/>
      </c>
      <c r="AK471" s="346" t="str">
        <f t="shared" si="598"/>
        <v/>
      </c>
      <c r="AL471" s="347" t="str">
        <f t="shared" si="599"/>
        <v/>
      </c>
      <c r="AM471" s="141"/>
      <c r="AN471" s="141"/>
      <c r="AO471" s="142"/>
      <c r="AP471" s="58">
        <f t="shared" si="544"/>
        <v>0</v>
      </c>
      <c r="AQ471" s="94">
        <f>SUM(AP$10:AP471)</f>
        <v>0</v>
      </c>
      <c r="AR471" s="143">
        <f t="shared" si="533"/>
        <v>0.1</v>
      </c>
      <c r="AS471" s="144" t="str">
        <f t="shared" si="545"/>
        <v/>
      </c>
      <c r="AT471" s="144" t="str">
        <f t="shared" si="572"/>
        <v/>
      </c>
      <c r="AU471" s="145"/>
      <c r="AV471" s="58">
        <f t="shared" si="531"/>
        <v>0</v>
      </c>
      <c r="AW471" s="318">
        <f>SUM(AV$10:AV471)</f>
        <v>0</v>
      </c>
      <c r="AX471" s="319">
        <f t="shared" si="532"/>
        <v>0.1</v>
      </c>
      <c r="AY471" s="144" t="str">
        <f t="shared" si="586"/>
        <v/>
      </c>
      <c r="AZ471" s="144" t="str">
        <f t="shared" si="587"/>
        <v/>
      </c>
      <c r="BA471" s="144"/>
      <c r="BB471" s="146" t="str">
        <f t="shared" si="546"/>
        <v/>
      </c>
      <c r="BC471" s="66" t="str">
        <f t="shared" si="585"/>
        <v/>
      </c>
      <c r="BD471" s="195" t="str">
        <f t="shared" si="547"/>
        <v/>
      </c>
      <c r="BF471" s="283"/>
      <c r="BG471" s="286" t="str">
        <f t="shared" si="548"/>
        <v/>
      </c>
      <c r="BY471" s="211" t="str">
        <f t="shared" si="549"/>
        <v/>
      </c>
      <c r="BZ471" s="150" t="str">
        <f t="shared" si="550"/>
        <v/>
      </c>
      <c r="CB471" s="54" t="str">
        <f t="shared" si="584"/>
        <v/>
      </c>
      <c r="CD471" s="54" t="str">
        <f t="shared" si="551"/>
        <v/>
      </c>
      <c r="CF471" s="54" t="str">
        <f t="shared" si="552"/>
        <v/>
      </c>
      <c r="CH471" s="150" t="str">
        <f t="shared" si="553"/>
        <v/>
      </c>
      <c r="CI471" s="290"/>
      <c r="CJ471" s="150" t="str">
        <f t="shared" si="554"/>
        <v/>
      </c>
      <c r="CK471" s="290"/>
      <c r="CL471" s="54" t="str">
        <f t="shared" si="573"/>
        <v/>
      </c>
      <c r="CM471" s="290"/>
      <c r="CN471" s="150" t="str">
        <f t="shared" si="555"/>
        <v/>
      </c>
      <c r="CO471" s="290"/>
      <c r="CP471" s="150" t="str">
        <f t="shared" si="556"/>
        <v/>
      </c>
      <c r="CQ471" s="290"/>
      <c r="CR471" s="150" t="str">
        <f t="shared" si="557"/>
        <v/>
      </c>
      <c r="CS471" s="290"/>
      <c r="CT471" s="150" t="str">
        <f t="shared" si="558"/>
        <v/>
      </c>
      <c r="CU471" s="150"/>
      <c r="CV471" s="150" t="str">
        <f t="shared" si="559"/>
        <v/>
      </c>
      <c r="CW471" s="94"/>
      <c r="CX471" s="151" t="str">
        <f t="shared" ref="CX471:CX534" si="600">IF(S471="YES",0,IF(S471="NO",1,""))</f>
        <v/>
      </c>
      <c r="CY471" s="151" t="str">
        <f t="shared" ref="CY471:CY534" si="601">IF(S471="YES",1,IF(S471="NO",0,""))</f>
        <v/>
      </c>
      <c r="CZ471" s="152"/>
      <c r="DA471" s="373" t="str">
        <f t="shared" si="574"/>
        <v/>
      </c>
      <c r="DC471" s="153">
        <f t="shared" si="560"/>
        <v>0</v>
      </c>
      <c r="DD471" s="153">
        <f t="shared" si="561"/>
        <v>0</v>
      </c>
      <c r="DE471" s="153">
        <f t="shared" si="562"/>
        <v>0</v>
      </c>
      <c r="DF471" s="158">
        <f t="shared" si="563"/>
        <v>-4.7000000000000002E-3</v>
      </c>
      <c r="DG471" s="159">
        <f t="shared" si="575"/>
        <v>-1.1703000000000001</v>
      </c>
      <c r="DH471" s="158">
        <f t="shared" si="564"/>
        <v>3.1999999999999997E-3</v>
      </c>
      <c r="DI471" s="159">
        <f t="shared" si="576"/>
        <v>0.79679999999999995</v>
      </c>
      <c r="DJ471" s="158">
        <f t="shared" si="565"/>
        <v>-2.7000000000000001E-3</v>
      </c>
      <c r="DK471" s="159">
        <f t="shared" si="577"/>
        <v>-0.67230000000000001</v>
      </c>
      <c r="DL471" s="158">
        <f t="shared" si="566"/>
        <v>1.1999999999999999E-3</v>
      </c>
      <c r="DM471" s="159">
        <f t="shared" si="578"/>
        <v>0.29879999999999995</v>
      </c>
      <c r="DN471" s="158">
        <f t="shared" si="567"/>
        <v>1.46E-2</v>
      </c>
      <c r="DO471" s="159">
        <f t="shared" si="579"/>
        <v>3.6354000000000002</v>
      </c>
      <c r="DP471" s="158">
        <f t="shared" si="568"/>
        <v>-1.2999999999999999E-2</v>
      </c>
      <c r="DQ471" s="159">
        <f t="shared" si="580"/>
        <v>-3.2369999999999997</v>
      </c>
      <c r="DR471" s="158">
        <f t="shared" si="569"/>
        <v>-6.7000000000000002E-3</v>
      </c>
      <c r="DS471" s="159">
        <f t="shared" si="581"/>
        <v>-1.6683000000000001</v>
      </c>
      <c r="DT471" s="158">
        <f t="shared" si="570"/>
        <v>-1.2999999999999999E-2</v>
      </c>
      <c r="DU471" s="159">
        <f t="shared" si="582"/>
        <v>-3.2369999999999997</v>
      </c>
      <c r="DV471" s="158">
        <f t="shared" si="571"/>
        <v>-6.7000000000000002E-3</v>
      </c>
      <c r="DW471" s="160">
        <f t="shared" si="583"/>
        <v>-1.6683000000000001</v>
      </c>
    </row>
    <row r="472" spans="1:127" ht="24.95" customHeight="1" x14ac:dyDescent="0.2">
      <c r="A472" s="272">
        <v>463</v>
      </c>
      <c r="B472" s="336"/>
      <c r="C472" s="332"/>
      <c r="D472" s="333"/>
      <c r="E472" s="334"/>
      <c r="F472" s="335"/>
      <c r="G472" s="334"/>
      <c r="H472" s="371"/>
      <c r="I472" s="334"/>
      <c r="J472" s="334"/>
      <c r="K472" s="334"/>
      <c r="L472" s="334"/>
      <c r="M472" s="334"/>
      <c r="N472" s="334"/>
      <c r="O472" s="337"/>
      <c r="P472" s="337"/>
      <c r="Q472" s="338" t="str">
        <f t="shared" si="534"/>
        <v xml:space="preserve"> </v>
      </c>
      <c r="R472" s="339" t="str">
        <f t="shared" si="535"/>
        <v/>
      </c>
      <c r="S472" s="340" t="str">
        <f t="shared" si="588"/>
        <v/>
      </c>
      <c r="T472" s="341" t="str">
        <f t="shared" si="536"/>
        <v/>
      </c>
      <c r="U472" s="341" t="str">
        <f t="shared" si="537"/>
        <v/>
      </c>
      <c r="V472" s="341" t="str">
        <f t="shared" si="538"/>
        <v/>
      </c>
      <c r="W472" s="341" t="str">
        <f t="shared" si="539"/>
        <v/>
      </c>
      <c r="X472" s="340" t="str">
        <f t="shared" si="589"/>
        <v/>
      </c>
      <c r="Y472" s="342" t="str">
        <f t="shared" si="590"/>
        <v/>
      </c>
      <c r="Z472" s="343" t="str">
        <f t="shared" si="591"/>
        <v/>
      </c>
      <c r="AA472" s="344" t="str">
        <f t="shared" si="592"/>
        <v/>
      </c>
      <c r="AB472" s="345" t="str">
        <f t="shared" si="540"/>
        <v/>
      </c>
      <c r="AC472" s="346" t="str">
        <f t="shared" si="541"/>
        <v/>
      </c>
      <c r="AD472" s="346" t="str">
        <f t="shared" si="542"/>
        <v/>
      </c>
      <c r="AE472" s="344" t="str">
        <f t="shared" si="593"/>
        <v/>
      </c>
      <c r="AF472" s="346" t="str">
        <f t="shared" si="543"/>
        <v/>
      </c>
      <c r="AG472" s="344" t="str">
        <f t="shared" si="594"/>
        <v/>
      </c>
      <c r="AH472" s="344" t="str">
        <f t="shared" si="595"/>
        <v/>
      </c>
      <c r="AI472" s="344" t="str">
        <f t="shared" si="596"/>
        <v/>
      </c>
      <c r="AJ472" s="346" t="str">
        <f t="shared" si="597"/>
        <v/>
      </c>
      <c r="AK472" s="346" t="str">
        <f t="shared" si="598"/>
        <v/>
      </c>
      <c r="AL472" s="347" t="str">
        <f t="shared" si="599"/>
        <v/>
      </c>
      <c r="AM472" s="141"/>
      <c r="AN472" s="141"/>
      <c r="AO472" s="142"/>
      <c r="AP472" s="58">
        <f t="shared" si="544"/>
        <v>0</v>
      </c>
      <c r="AQ472" s="94">
        <f>SUM(AP$10:AP472)</f>
        <v>0</v>
      </c>
      <c r="AR472" s="143">
        <f t="shared" si="533"/>
        <v>0.1</v>
      </c>
      <c r="AS472" s="144" t="str">
        <f t="shared" si="545"/>
        <v/>
      </c>
      <c r="AT472" s="144" t="str">
        <f t="shared" si="572"/>
        <v/>
      </c>
      <c r="AU472" s="145"/>
      <c r="AV472" s="58">
        <f t="shared" si="531"/>
        <v>0</v>
      </c>
      <c r="AW472" s="318">
        <f>SUM(AV$10:AV472)</f>
        <v>0</v>
      </c>
      <c r="AX472" s="319">
        <f t="shared" si="532"/>
        <v>0.1</v>
      </c>
      <c r="AY472" s="144" t="str">
        <f t="shared" si="586"/>
        <v/>
      </c>
      <c r="AZ472" s="144" t="str">
        <f t="shared" si="587"/>
        <v/>
      </c>
      <c r="BA472" s="144"/>
      <c r="BB472" s="146" t="str">
        <f t="shared" si="546"/>
        <v/>
      </c>
      <c r="BC472" s="66" t="str">
        <f t="shared" si="585"/>
        <v/>
      </c>
      <c r="BD472" s="195" t="str">
        <f t="shared" si="547"/>
        <v/>
      </c>
      <c r="BF472" s="283"/>
      <c r="BG472" s="286" t="str">
        <f t="shared" si="548"/>
        <v/>
      </c>
      <c r="BY472" s="211" t="str">
        <f t="shared" si="549"/>
        <v/>
      </c>
      <c r="BZ472" s="150" t="str">
        <f t="shared" si="550"/>
        <v/>
      </c>
      <c r="CB472" s="54" t="str">
        <f t="shared" si="584"/>
        <v/>
      </c>
      <c r="CD472" s="54" t="str">
        <f t="shared" si="551"/>
        <v/>
      </c>
      <c r="CF472" s="54" t="str">
        <f t="shared" si="552"/>
        <v/>
      </c>
      <c r="CH472" s="150" t="str">
        <f t="shared" si="553"/>
        <v/>
      </c>
      <c r="CI472" s="290"/>
      <c r="CJ472" s="150" t="str">
        <f t="shared" si="554"/>
        <v/>
      </c>
      <c r="CK472" s="290"/>
      <c r="CL472" s="54" t="str">
        <f t="shared" si="573"/>
        <v/>
      </c>
      <c r="CM472" s="290"/>
      <c r="CN472" s="150" t="str">
        <f t="shared" si="555"/>
        <v/>
      </c>
      <c r="CO472" s="290"/>
      <c r="CP472" s="150" t="str">
        <f t="shared" si="556"/>
        <v/>
      </c>
      <c r="CQ472" s="290"/>
      <c r="CR472" s="150" t="str">
        <f t="shared" si="557"/>
        <v/>
      </c>
      <c r="CS472" s="290"/>
      <c r="CT472" s="150" t="str">
        <f t="shared" si="558"/>
        <v/>
      </c>
      <c r="CU472" s="150"/>
      <c r="CV472" s="150" t="str">
        <f t="shared" si="559"/>
        <v/>
      </c>
      <c r="CW472" s="94"/>
      <c r="CX472" s="151" t="str">
        <f t="shared" si="600"/>
        <v/>
      </c>
      <c r="CY472" s="151" t="str">
        <f t="shared" si="601"/>
        <v/>
      </c>
      <c r="CZ472" s="152"/>
      <c r="DA472" s="373" t="str">
        <f t="shared" si="574"/>
        <v/>
      </c>
      <c r="DC472" s="153">
        <f t="shared" si="560"/>
        <v>0</v>
      </c>
      <c r="DD472" s="153">
        <f t="shared" si="561"/>
        <v>0</v>
      </c>
      <c r="DE472" s="153">
        <f t="shared" si="562"/>
        <v>0</v>
      </c>
      <c r="DF472" s="158">
        <f t="shared" si="563"/>
        <v>-4.7000000000000002E-3</v>
      </c>
      <c r="DG472" s="159">
        <f t="shared" si="575"/>
        <v>-1.1703000000000001</v>
      </c>
      <c r="DH472" s="158">
        <f t="shared" si="564"/>
        <v>3.1999999999999997E-3</v>
      </c>
      <c r="DI472" s="159">
        <f t="shared" si="576"/>
        <v>0.79679999999999995</v>
      </c>
      <c r="DJ472" s="158">
        <f t="shared" si="565"/>
        <v>-2.7000000000000001E-3</v>
      </c>
      <c r="DK472" s="159">
        <f t="shared" si="577"/>
        <v>-0.67230000000000001</v>
      </c>
      <c r="DL472" s="158">
        <f t="shared" si="566"/>
        <v>1.1999999999999999E-3</v>
      </c>
      <c r="DM472" s="159">
        <f t="shared" si="578"/>
        <v>0.29879999999999995</v>
      </c>
      <c r="DN472" s="158">
        <f t="shared" si="567"/>
        <v>1.46E-2</v>
      </c>
      <c r="DO472" s="159">
        <f t="shared" si="579"/>
        <v>3.6354000000000002</v>
      </c>
      <c r="DP472" s="158">
        <f t="shared" si="568"/>
        <v>-1.2999999999999999E-2</v>
      </c>
      <c r="DQ472" s="159">
        <f t="shared" si="580"/>
        <v>-3.2369999999999997</v>
      </c>
      <c r="DR472" s="158">
        <f t="shared" si="569"/>
        <v>-6.7000000000000002E-3</v>
      </c>
      <c r="DS472" s="159">
        <f t="shared" si="581"/>
        <v>-1.6683000000000001</v>
      </c>
      <c r="DT472" s="158">
        <f t="shared" si="570"/>
        <v>-1.2999999999999999E-2</v>
      </c>
      <c r="DU472" s="159">
        <f t="shared" si="582"/>
        <v>-3.2369999999999997</v>
      </c>
      <c r="DV472" s="158">
        <f t="shared" si="571"/>
        <v>-6.7000000000000002E-3</v>
      </c>
      <c r="DW472" s="160">
        <f t="shared" si="583"/>
        <v>-1.6683000000000001</v>
      </c>
    </row>
    <row r="473" spans="1:127" ht="24.95" customHeight="1" x14ac:dyDescent="0.2">
      <c r="A473" s="272">
        <v>464</v>
      </c>
      <c r="B473" s="336"/>
      <c r="C473" s="332"/>
      <c r="D473" s="333"/>
      <c r="E473" s="334"/>
      <c r="F473" s="335"/>
      <c r="G473" s="334"/>
      <c r="H473" s="371"/>
      <c r="I473" s="334"/>
      <c r="J473" s="334"/>
      <c r="K473" s="334"/>
      <c r="L473" s="334"/>
      <c r="M473" s="334"/>
      <c r="N473" s="334"/>
      <c r="O473" s="337"/>
      <c r="P473" s="337"/>
      <c r="Q473" s="338" t="str">
        <f t="shared" si="534"/>
        <v xml:space="preserve"> </v>
      </c>
      <c r="R473" s="339" t="str">
        <f t="shared" si="535"/>
        <v/>
      </c>
      <c r="S473" s="340" t="str">
        <f t="shared" si="588"/>
        <v/>
      </c>
      <c r="T473" s="341" t="str">
        <f t="shared" si="536"/>
        <v/>
      </c>
      <c r="U473" s="341" t="str">
        <f t="shared" si="537"/>
        <v/>
      </c>
      <c r="V473" s="341" t="str">
        <f t="shared" si="538"/>
        <v/>
      </c>
      <c r="W473" s="341" t="str">
        <f t="shared" si="539"/>
        <v/>
      </c>
      <c r="X473" s="340" t="str">
        <f t="shared" si="589"/>
        <v/>
      </c>
      <c r="Y473" s="342" t="str">
        <f t="shared" si="590"/>
        <v/>
      </c>
      <c r="Z473" s="343" t="str">
        <f t="shared" si="591"/>
        <v/>
      </c>
      <c r="AA473" s="344" t="str">
        <f t="shared" si="592"/>
        <v/>
      </c>
      <c r="AB473" s="345" t="str">
        <f t="shared" si="540"/>
        <v/>
      </c>
      <c r="AC473" s="346" t="str">
        <f t="shared" si="541"/>
        <v/>
      </c>
      <c r="AD473" s="346" t="str">
        <f t="shared" si="542"/>
        <v/>
      </c>
      <c r="AE473" s="344" t="str">
        <f t="shared" si="593"/>
        <v/>
      </c>
      <c r="AF473" s="346" t="str">
        <f t="shared" si="543"/>
        <v/>
      </c>
      <c r="AG473" s="344" t="str">
        <f t="shared" si="594"/>
        <v/>
      </c>
      <c r="AH473" s="344" t="str">
        <f t="shared" si="595"/>
        <v/>
      </c>
      <c r="AI473" s="344" t="str">
        <f t="shared" si="596"/>
        <v/>
      </c>
      <c r="AJ473" s="346" t="str">
        <f t="shared" si="597"/>
        <v/>
      </c>
      <c r="AK473" s="346" t="str">
        <f t="shared" si="598"/>
        <v/>
      </c>
      <c r="AL473" s="347" t="str">
        <f t="shared" si="599"/>
        <v/>
      </c>
      <c r="AM473" s="141"/>
      <c r="AN473" s="141"/>
      <c r="AO473" s="142"/>
      <c r="AP473" s="58">
        <f t="shared" si="544"/>
        <v>0</v>
      </c>
      <c r="AQ473" s="94">
        <f>SUM(AP$10:AP473)</f>
        <v>0</v>
      </c>
      <c r="AR473" s="143">
        <f t="shared" si="533"/>
        <v>0.1</v>
      </c>
      <c r="AS473" s="144" t="str">
        <f t="shared" si="545"/>
        <v/>
      </c>
      <c r="AT473" s="144" t="str">
        <f t="shared" si="572"/>
        <v/>
      </c>
      <c r="AU473" s="145"/>
      <c r="AV473" s="58">
        <f t="shared" si="531"/>
        <v>0</v>
      </c>
      <c r="AW473" s="318">
        <f>SUM(AV$10:AV473)</f>
        <v>0</v>
      </c>
      <c r="AX473" s="319">
        <f t="shared" si="532"/>
        <v>0.1</v>
      </c>
      <c r="AY473" s="144" t="str">
        <f t="shared" si="586"/>
        <v/>
      </c>
      <c r="AZ473" s="144" t="str">
        <f t="shared" si="587"/>
        <v/>
      </c>
      <c r="BA473" s="144"/>
      <c r="BB473" s="146" t="str">
        <f t="shared" si="546"/>
        <v/>
      </c>
      <c r="BC473" s="66" t="str">
        <f t="shared" si="585"/>
        <v/>
      </c>
      <c r="BD473" s="195" t="str">
        <f t="shared" si="547"/>
        <v/>
      </c>
      <c r="BF473" s="283"/>
      <c r="BG473" s="286" t="str">
        <f t="shared" si="548"/>
        <v/>
      </c>
      <c r="BY473" s="211" t="str">
        <f t="shared" si="549"/>
        <v/>
      </c>
      <c r="BZ473" s="150" t="str">
        <f t="shared" si="550"/>
        <v/>
      </c>
      <c r="CB473" s="54" t="str">
        <f t="shared" si="584"/>
        <v/>
      </c>
      <c r="CD473" s="54" t="str">
        <f t="shared" si="551"/>
        <v/>
      </c>
      <c r="CF473" s="54" t="str">
        <f t="shared" si="552"/>
        <v/>
      </c>
      <c r="CH473" s="150" t="str">
        <f t="shared" si="553"/>
        <v/>
      </c>
      <c r="CI473" s="290"/>
      <c r="CJ473" s="150" t="str">
        <f t="shared" si="554"/>
        <v/>
      </c>
      <c r="CK473" s="290"/>
      <c r="CL473" s="54" t="str">
        <f t="shared" si="573"/>
        <v/>
      </c>
      <c r="CM473" s="290"/>
      <c r="CN473" s="150" t="str">
        <f t="shared" si="555"/>
        <v/>
      </c>
      <c r="CO473" s="290"/>
      <c r="CP473" s="150" t="str">
        <f t="shared" si="556"/>
        <v/>
      </c>
      <c r="CQ473" s="290"/>
      <c r="CR473" s="150" t="str">
        <f t="shared" si="557"/>
        <v/>
      </c>
      <c r="CS473" s="290"/>
      <c r="CT473" s="150" t="str">
        <f t="shared" si="558"/>
        <v/>
      </c>
      <c r="CU473" s="150"/>
      <c r="CV473" s="150" t="str">
        <f t="shared" si="559"/>
        <v/>
      </c>
      <c r="CW473" s="94"/>
      <c r="CX473" s="151" t="str">
        <f t="shared" si="600"/>
        <v/>
      </c>
      <c r="CY473" s="151" t="str">
        <f t="shared" si="601"/>
        <v/>
      </c>
      <c r="CZ473" s="152"/>
      <c r="DA473" s="373" t="str">
        <f t="shared" si="574"/>
        <v/>
      </c>
      <c r="DC473" s="153">
        <f t="shared" si="560"/>
        <v>0</v>
      </c>
      <c r="DD473" s="153">
        <f t="shared" si="561"/>
        <v>0</v>
      </c>
      <c r="DE473" s="153">
        <f t="shared" si="562"/>
        <v>0</v>
      </c>
      <c r="DF473" s="158">
        <f t="shared" si="563"/>
        <v>-4.7000000000000002E-3</v>
      </c>
      <c r="DG473" s="159">
        <f t="shared" si="575"/>
        <v>-1.1703000000000001</v>
      </c>
      <c r="DH473" s="158">
        <f t="shared" si="564"/>
        <v>3.1999999999999997E-3</v>
      </c>
      <c r="DI473" s="159">
        <f t="shared" si="576"/>
        <v>0.79679999999999995</v>
      </c>
      <c r="DJ473" s="158">
        <f t="shared" si="565"/>
        <v>-2.7000000000000001E-3</v>
      </c>
      <c r="DK473" s="159">
        <f t="shared" si="577"/>
        <v>-0.67230000000000001</v>
      </c>
      <c r="DL473" s="158">
        <f t="shared" si="566"/>
        <v>1.1999999999999999E-3</v>
      </c>
      <c r="DM473" s="159">
        <f t="shared" si="578"/>
        <v>0.29879999999999995</v>
      </c>
      <c r="DN473" s="158">
        <f t="shared" si="567"/>
        <v>1.46E-2</v>
      </c>
      <c r="DO473" s="159">
        <f t="shared" si="579"/>
        <v>3.6354000000000002</v>
      </c>
      <c r="DP473" s="158">
        <f t="shared" si="568"/>
        <v>-1.2999999999999999E-2</v>
      </c>
      <c r="DQ473" s="159">
        <f t="shared" si="580"/>
        <v>-3.2369999999999997</v>
      </c>
      <c r="DR473" s="158">
        <f t="shared" si="569"/>
        <v>-6.7000000000000002E-3</v>
      </c>
      <c r="DS473" s="159">
        <f t="shared" si="581"/>
        <v>-1.6683000000000001</v>
      </c>
      <c r="DT473" s="158">
        <f t="shared" si="570"/>
        <v>-1.2999999999999999E-2</v>
      </c>
      <c r="DU473" s="159">
        <f t="shared" si="582"/>
        <v>-3.2369999999999997</v>
      </c>
      <c r="DV473" s="158">
        <f t="shared" si="571"/>
        <v>-6.7000000000000002E-3</v>
      </c>
      <c r="DW473" s="160">
        <f t="shared" si="583"/>
        <v>-1.6683000000000001</v>
      </c>
    </row>
    <row r="474" spans="1:127" ht="24.95" customHeight="1" x14ac:dyDescent="0.2">
      <c r="A474" s="272">
        <v>465</v>
      </c>
      <c r="B474" s="336"/>
      <c r="C474" s="332"/>
      <c r="D474" s="333"/>
      <c r="E474" s="334"/>
      <c r="F474" s="335"/>
      <c r="G474" s="334"/>
      <c r="H474" s="371"/>
      <c r="I474" s="334"/>
      <c r="J474" s="334"/>
      <c r="K474" s="334"/>
      <c r="L474" s="334"/>
      <c r="M474" s="334"/>
      <c r="N474" s="334"/>
      <c r="O474" s="337"/>
      <c r="P474" s="337"/>
      <c r="Q474" s="338" t="str">
        <f t="shared" si="534"/>
        <v xml:space="preserve"> </v>
      </c>
      <c r="R474" s="339" t="str">
        <f t="shared" si="535"/>
        <v/>
      </c>
      <c r="S474" s="340" t="str">
        <f t="shared" si="588"/>
        <v/>
      </c>
      <c r="T474" s="341" t="str">
        <f t="shared" si="536"/>
        <v/>
      </c>
      <c r="U474" s="341" t="str">
        <f t="shared" si="537"/>
        <v/>
      </c>
      <c r="V474" s="341" t="str">
        <f t="shared" si="538"/>
        <v/>
      </c>
      <c r="W474" s="341" t="str">
        <f t="shared" si="539"/>
        <v/>
      </c>
      <c r="X474" s="340" t="str">
        <f t="shared" si="589"/>
        <v/>
      </c>
      <c r="Y474" s="342" t="str">
        <f t="shared" si="590"/>
        <v/>
      </c>
      <c r="Z474" s="343" t="str">
        <f t="shared" si="591"/>
        <v/>
      </c>
      <c r="AA474" s="344" t="str">
        <f t="shared" si="592"/>
        <v/>
      </c>
      <c r="AB474" s="345" t="str">
        <f t="shared" si="540"/>
        <v/>
      </c>
      <c r="AC474" s="346" t="str">
        <f t="shared" si="541"/>
        <v/>
      </c>
      <c r="AD474" s="346" t="str">
        <f t="shared" si="542"/>
        <v/>
      </c>
      <c r="AE474" s="344" t="str">
        <f t="shared" si="593"/>
        <v/>
      </c>
      <c r="AF474" s="346" t="str">
        <f t="shared" si="543"/>
        <v/>
      </c>
      <c r="AG474" s="344" t="str">
        <f t="shared" si="594"/>
        <v/>
      </c>
      <c r="AH474" s="344" t="str">
        <f t="shared" si="595"/>
        <v/>
      </c>
      <c r="AI474" s="344" t="str">
        <f t="shared" si="596"/>
        <v/>
      </c>
      <c r="AJ474" s="346" t="str">
        <f t="shared" si="597"/>
        <v/>
      </c>
      <c r="AK474" s="346" t="str">
        <f t="shared" si="598"/>
        <v/>
      </c>
      <c r="AL474" s="347" t="str">
        <f t="shared" si="599"/>
        <v/>
      </c>
      <c r="AM474" s="141"/>
      <c r="AN474" s="141"/>
      <c r="AO474" s="142"/>
      <c r="AP474" s="58">
        <f t="shared" si="544"/>
        <v>0</v>
      </c>
      <c r="AQ474" s="94">
        <f>SUM(AP$10:AP474)</f>
        <v>0</v>
      </c>
      <c r="AR474" s="143">
        <f t="shared" si="533"/>
        <v>0.1</v>
      </c>
      <c r="AS474" s="144" t="str">
        <f t="shared" si="545"/>
        <v/>
      </c>
      <c r="AT474" s="144" t="str">
        <f t="shared" si="572"/>
        <v/>
      </c>
      <c r="AU474" s="145"/>
      <c r="AV474" s="58">
        <f t="shared" si="531"/>
        <v>0</v>
      </c>
      <c r="AW474" s="318">
        <f>SUM(AV$10:AV474)</f>
        <v>0</v>
      </c>
      <c r="AX474" s="319">
        <f t="shared" si="532"/>
        <v>0.1</v>
      </c>
      <c r="AY474" s="144" t="str">
        <f t="shared" si="586"/>
        <v/>
      </c>
      <c r="AZ474" s="144" t="str">
        <f t="shared" si="587"/>
        <v/>
      </c>
      <c r="BA474" s="144"/>
      <c r="BB474" s="146" t="str">
        <f t="shared" si="546"/>
        <v/>
      </c>
      <c r="BC474" s="66" t="str">
        <f t="shared" si="585"/>
        <v/>
      </c>
      <c r="BD474" s="195" t="str">
        <f t="shared" si="547"/>
        <v/>
      </c>
      <c r="BF474" s="283"/>
      <c r="BG474" s="286" t="str">
        <f t="shared" si="548"/>
        <v/>
      </c>
      <c r="BY474" s="211" t="str">
        <f t="shared" si="549"/>
        <v/>
      </c>
      <c r="BZ474" s="150" t="str">
        <f t="shared" si="550"/>
        <v/>
      </c>
      <c r="CB474" s="54" t="str">
        <f t="shared" si="584"/>
        <v/>
      </c>
      <c r="CD474" s="54" t="str">
        <f t="shared" si="551"/>
        <v/>
      </c>
      <c r="CF474" s="54" t="str">
        <f t="shared" si="552"/>
        <v/>
      </c>
      <c r="CH474" s="150" t="str">
        <f t="shared" si="553"/>
        <v/>
      </c>
      <c r="CI474" s="290"/>
      <c r="CJ474" s="150" t="str">
        <f t="shared" si="554"/>
        <v/>
      </c>
      <c r="CK474" s="290"/>
      <c r="CL474" s="54" t="str">
        <f t="shared" si="573"/>
        <v/>
      </c>
      <c r="CM474" s="290"/>
      <c r="CN474" s="150" t="str">
        <f t="shared" si="555"/>
        <v/>
      </c>
      <c r="CO474" s="290"/>
      <c r="CP474" s="150" t="str">
        <f t="shared" si="556"/>
        <v/>
      </c>
      <c r="CQ474" s="290"/>
      <c r="CR474" s="150" t="str">
        <f t="shared" si="557"/>
        <v/>
      </c>
      <c r="CS474" s="290"/>
      <c r="CT474" s="150" t="str">
        <f t="shared" si="558"/>
        <v/>
      </c>
      <c r="CU474" s="150"/>
      <c r="CV474" s="150" t="str">
        <f t="shared" si="559"/>
        <v/>
      </c>
      <c r="CW474" s="94"/>
      <c r="CX474" s="151" t="str">
        <f t="shared" si="600"/>
        <v/>
      </c>
      <c r="CY474" s="151" t="str">
        <f t="shared" si="601"/>
        <v/>
      </c>
      <c r="CZ474" s="152"/>
      <c r="DA474" s="373" t="str">
        <f t="shared" si="574"/>
        <v/>
      </c>
      <c r="DC474" s="153">
        <f t="shared" si="560"/>
        <v>0</v>
      </c>
      <c r="DD474" s="153">
        <f t="shared" si="561"/>
        <v>0</v>
      </c>
      <c r="DE474" s="153">
        <f t="shared" si="562"/>
        <v>0</v>
      </c>
      <c r="DF474" s="158">
        <f t="shared" si="563"/>
        <v>-4.7000000000000002E-3</v>
      </c>
      <c r="DG474" s="159">
        <f t="shared" si="575"/>
        <v>-1.1703000000000001</v>
      </c>
      <c r="DH474" s="158">
        <f t="shared" si="564"/>
        <v>3.1999999999999997E-3</v>
      </c>
      <c r="DI474" s="159">
        <f t="shared" si="576"/>
        <v>0.79679999999999995</v>
      </c>
      <c r="DJ474" s="158">
        <f t="shared" si="565"/>
        <v>-2.7000000000000001E-3</v>
      </c>
      <c r="DK474" s="159">
        <f t="shared" si="577"/>
        <v>-0.67230000000000001</v>
      </c>
      <c r="DL474" s="158">
        <f t="shared" si="566"/>
        <v>1.1999999999999999E-3</v>
      </c>
      <c r="DM474" s="159">
        <f t="shared" si="578"/>
        <v>0.29879999999999995</v>
      </c>
      <c r="DN474" s="158">
        <f t="shared" si="567"/>
        <v>1.46E-2</v>
      </c>
      <c r="DO474" s="159">
        <f t="shared" si="579"/>
        <v>3.6354000000000002</v>
      </c>
      <c r="DP474" s="158">
        <f t="shared" si="568"/>
        <v>-1.2999999999999999E-2</v>
      </c>
      <c r="DQ474" s="159">
        <f t="shared" si="580"/>
        <v>-3.2369999999999997</v>
      </c>
      <c r="DR474" s="158">
        <f t="shared" si="569"/>
        <v>-6.7000000000000002E-3</v>
      </c>
      <c r="DS474" s="159">
        <f t="shared" si="581"/>
        <v>-1.6683000000000001</v>
      </c>
      <c r="DT474" s="158">
        <f t="shared" si="570"/>
        <v>-1.2999999999999999E-2</v>
      </c>
      <c r="DU474" s="159">
        <f t="shared" si="582"/>
        <v>-3.2369999999999997</v>
      </c>
      <c r="DV474" s="158">
        <f t="shared" si="571"/>
        <v>-6.7000000000000002E-3</v>
      </c>
      <c r="DW474" s="160">
        <f t="shared" si="583"/>
        <v>-1.6683000000000001</v>
      </c>
    </row>
    <row r="475" spans="1:127" ht="24.95" customHeight="1" x14ac:dyDescent="0.2">
      <c r="A475" s="272">
        <v>466</v>
      </c>
      <c r="B475" s="336"/>
      <c r="C475" s="332"/>
      <c r="D475" s="333"/>
      <c r="E475" s="334"/>
      <c r="F475" s="335"/>
      <c r="G475" s="334"/>
      <c r="H475" s="371"/>
      <c r="I475" s="334"/>
      <c r="J475" s="334"/>
      <c r="K475" s="334"/>
      <c r="L475" s="334"/>
      <c r="M475" s="334"/>
      <c r="N475" s="334"/>
      <c r="O475" s="337"/>
      <c r="P475" s="337"/>
      <c r="Q475" s="338" t="str">
        <f t="shared" si="534"/>
        <v xml:space="preserve"> </v>
      </c>
      <c r="R475" s="339" t="str">
        <f t="shared" si="535"/>
        <v/>
      </c>
      <c r="S475" s="340" t="str">
        <f t="shared" si="588"/>
        <v/>
      </c>
      <c r="T475" s="341" t="str">
        <f t="shared" si="536"/>
        <v/>
      </c>
      <c r="U475" s="341" t="str">
        <f t="shared" si="537"/>
        <v/>
      </c>
      <c r="V475" s="341" t="str">
        <f t="shared" si="538"/>
        <v/>
      </c>
      <c r="W475" s="341" t="str">
        <f t="shared" si="539"/>
        <v/>
      </c>
      <c r="X475" s="340" t="str">
        <f t="shared" si="589"/>
        <v/>
      </c>
      <c r="Y475" s="342" t="str">
        <f t="shared" si="590"/>
        <v/>
      </c>
      <c r="Z475" s="343" t="str">
        <f t="shared" si="591"/>
        <v/>
      </c>
      <c r="AA475" s="344" t="str">
        <f t="shared" si="592"/>
        <v/>
      </c>
      <c r="AB475" s="345" t="str">
        <f t="shared" si="540"/>
        <v/>
      </c>
      <c r="AC475" s="346" t="str">
        <f t="shared" si="541"/>
        <v/>
      </c>
      <c r="AD475" s="346" t="str">
        <f t="shared" si="542"/>
        <v/>
      </c>
      <c r="AE475" s="344" t="str">
        <f t="shared" si="593"/>
        <v/>
      </c>
      <c r="AF475" s="346" t="str">
        <f t="shared" si="543"/>
        <v/>
      </c>
      <c r="AG475" s="344" t="str">
        <f t="shared" si="594"/>
        <v/>
      </c>
      <c r="AH475" s="344" t="str">
        <f t="shared" si="595"/>
        <v/>
      </c>
      <c r="AI475" s="344" t="str">
        <f t="shared" si="596"/>
        <v/>
      </c>
      <c r="AJ475" s="346" t="str">
        <f t="shared" si="597"/>
        <v/>
      </c>
      <c r="AK475" s="346" t="str">
        <f t="shared" si="598"/>
        <v/>
      </c>
      <c r="AL475" s="347" t="str">
        <f t="shared" si="599"/>
        <v/>
      </c>
      <c r="AM475" s="141"/>
      <c r="AN475" s="141"/>
      <c r="AO475" s="142"/>
      <c r="AP475" s="58">
        <f t="shared" si="544"/>
        <v>0</v>
      </c>
      <c r="AQ475" s="94">
        <f>SUM(AP$10:AP475)</f>
        <v>0</v>
      </c>
      <c r="AR475" s="143">
        <f t="shared" si="533"/>
        <v>0.1</v>
      </c>
      <c r="AS475" s="144" t="str">
        <f t="shared" si="545"/>
        <v/>
      </c>
      <c r="AT475" s="144" t="str">
        <f t="shared" si="572"/>
        <v/>
      </c>
      <c r="AU475" s="145"/>
      <c r="AV475" s="58">
        <f t="shared" si="531"/>
        <v>0</v>
      </c>
      <c r="AW475" s="318">
        <f>SUM(AV$10:AV475)</f>
        <v>0</v>
      </c>
      <c r="AX475" s="319">
        <f t="shared" si="532"/>
        <v>0.1</v>
      </c>
      <c r="AY475" s="144" t="str">
        <f t="shared" si="586"/>
        <v/>
      </c>
      <c r="AZ475" s="144" t="str">
        <f t="shared" si="587"/>
        <v/>
      </c>
      <c r="BA475" s="144"/>
      <c r="BB475" s="146" t="str">
        <f t="shared" si="546"/>
        <v/>
      </c>
      <c r="BC475" s="66" t="str">
        <f t="shared" si="585"/>
        <v/>
      </c>
      <c r="BD475" s="195" t="str">
        <f t="shared" si="547"/>
        <v/>
      </c>
      <c r="BF475" s="283"/>
      <c r="BG475" s="286" t="str">
        <f t="shared" si="548"/>
        <v/>
      </c>
      <c r="BY475" s="211" t="str">
        <f t="shared" si="549"/>
        <v/>
      </c>
      <c r="BZ475" s="150" t="str">
        <f t="shared" si="550"/>
        <v/>
      </c>
      <c r="CB475" s="54" t="str">
        <f t="shared" si="584"/>
        <v/>
      </c>
      <c r="CD475" s="54" t="str">
        <f t="shared" si="551"/>
        <v/>
      </c>
      <c r="CF475" s="54" t="str">
        <f t="shared" si="552"/>
        <v/>
      </c>
      <c r="CH475" s="150" t="str">
        <f t="shared" si="553"/>
        <v/>
      </c>
      <c r="CI475" s="290"/>
      <c r="CJ475" s="150" t="str">
        <f t="shared" si="554"/>
        <v/>
      </c>
      <c r="CK475" s="290"/>
      <c r="CL475" s="54" t="str">
        <f t="shared" si="573"/>
        <v/>
      </c>
      <c r="CM475" s="290"/>
      <c r="CN475" s="150" t="str">
        <f t="shared" si="555"/>
        <v/>
      </c>
      <c r="CO475" s="290"/>
      <c r="CP475" s="150" t="str">
        <f t="shared" si="556"/>
        <v/>
      </c>
      <c r="CQ475" s="290"/>
      <c r="CR475" s="150" t="str">
        <f t="shared" si="557"/>
        <v/>
      </c>
      <c r="CS475" s="290"/>
      <c r="CT475" s="150" t="str">
        <f t="shared" si="558"/>
        <v/>
      </c>
      <c r="CU475" s="150"/>
      <c r="CV475" s="150" t="str">
        <f t="shared" si="559"/>
        <v/>
      </c>
      <c r="CW475" s="94"/>
      <c r="CX475" s="151" t="str">
        <f t="shared" si="600"/>
        <v/>
      </c>
      <c r="CY475" s="151" t="str">
        <f t="shared" si="601"/>
        <v/>
      </c>
      <c r="CZ475" s="152"/>
      <c r="DA475" s="373" t="str">
        <f t="shared" si="574"/>
        <v/>
      </c>
      <c r="DC475" s="153">
        <f t="shared" si="560"/>
        <v>0</v>
      </c>
      <c r="DD475" s="153">
        <f t="shared" si="561"/>
        <v>0</v>
      </c>
      <c r="DE475" s="153">
        <f t="shared" si="562"/>
        <v>0</v>
      </c>
      <c r="DF475" s="158">
        <f t="shared" si="563"/>
        <v>-4.7000000000000002E-3</v>
      </c>
      <c r="DG475" s="159">
        <f t="shared" si="575"/>
        <v>-1.1703000000000001</v>
      </c>
      <c r="DH475" s="158">
        <f t="shared" si="564"/>
        <v>3.1999999999999997E-3</v>
      </c>
      <c r="DI475" s="159">
        <f t="shared" si="576"/>
        <v>0.79679999999999995</v>
      </c>
      <c r="DJ475" s="158">
        <f t="shared" si="565"/>
        <v>-2.7000000000000001E-3</v>
      </c>
      <c r="DK475" s="159">
        <f t="shared" si="577"/>
        <v>-0.67230000000000001</v>
      </c>
      <c r="DL475" s="158">
        <f t="shared" si="566"/>
        <v>1.1999999999999999E-3</v>
      </c>
      <c r="DM475" s="159">
        <f t="shared" si="578"/>
        <v>0.29879999999999995</v>
      </c>
      <c r="DN475" s="158">
        <f t="shared" si="567"/>
        <v>1.46E-2</v>
      </c>
      <c r="DO475" s="159">
        <f t="shared" si="579"/>
        <v>3.6354000000000002</v>
      </c>
      <c r="DP475" s="158">
        <f t="shared" si="568"/>
        <v>-1.2999999999999999E-2</v>
      </c>
      <c r="DQ475" s="159">
        <f t="shared" si="580"/>
        <v>-3.2369999999999997</v>
      </c>
      <c r="DR475" s="158">
        <f t="shared" si="569"/>
        <v>-6.7000000000000002E-3</v>
      </c>
      <c r="DS475" s="159">
        <f t="shared" si="581"/>
        <v>-1.6683000000000001</v>
      </c>
      <c r="DT475" s="158">
        <f t="shared" si="570"/>
        <v>-1.2999999999999999E-2</v>
      </c>
      <c r="DU475" s="159">
        <f t="shared" si="582"/>
        <v>-3.2369999999999997</v>
      </c>
      <c r="DV475" s="158">
        <f t="shared" si="571"/>
        <v>-6.7000000000000002E-3</v>
      </c>
      <c r="DW475" s="160">
        <f t="shared" si="583"/>
        <v>-1.6683000000000001</v>
      </c>
    </row>
    <row r="476" spans="1:127" ht="24.95" customHeight="1" x14ac:dyDescent="0.2">
      <c r="A476" s="272">
        <v>467</v>
      </c>
      <c r="B476" s="336"/>
      <c r="C476" s="332"/>
      <c r="D476" s="333"/>
      <c r="E476" s="334"/>
      <c r="F476" s="335"/>
      <c r="G476" s="334"/>
      <c r="H476" s="371"/>
      <c r="I476" s="334"/>
      <c r="J476" s="334"/>
      <c r="K476" s="334"/>
      <c r="L476" s="334"/>
      <c r="M476" s="334"/>
      <c r="N476" s="334"/>
      <c r="O476" s="337"/>
      <c r="P476" s="337"/>
      <c r="Q476" s="338" t="str">
        <f t="shared" si="534"/>
        <v xml:space="preserve"> </v>
      </c>
      <c r="R476" s="339" t="str">
        <f t="shared" si="535"/>
        <v/>
      </c>
      <c r="S476" s="340" t="str">
        <f t="shared" si="588"/>
        <v/>
      </c>
      <c r="T476" s="341" t="str">
        <f t="shared" si="536"/>
        <v/>
      </c>
      <c r="U476" s="341" t="str">
        <f t="shared" si="537"/>
        <v/>
      </c>
      <c r="V476" s="341" t="str">
        <f t="shared" si="538"/>
        <v/>
      </c>
      <c r="W476" s="341" t="str">
        <f t="shared" si="539"/>
        <v/>
      </c>
      <c r="X476" s="340" t="str">
        <f t="shared" si="589"/>
        <v/>
      </c>
      <c r="Y476" s="342" t="str">
        <f t="shared" si="590"/>
        <v/>
      </c>
      <c r="Z476" s="343" t="str">
        <f t="shared" si="591"/>
        <v/>
      </c>
      <c r="AA476" s="344" t="str">
        <f t="shared" si="592"/>
        <v/>
      </c>
      <c r="AB476" s="345" t="str">
        <f t="shared" si="540"/>
        <v/>
      </c>
      <c r="AC476" s="346" t="str">
        <f t="shared" si="541"/>
        <v/>
      </c>
      <c r="AD476" s="346" t="str">
        <f t="shared" si="542"/>
        <v/>
      </c>
      <c r="AE476" s="344" t="str">
        <f t="shared" si="593"/>
        <v/>
      </c>
      <c r="AF476" s="346" t="str">
        <f t="shared" si="543"/>
        <v/>
      </c>
      <c r="AG476" s="344" t="str">
        <f t="shared" si="594"/>
        <v/>
      </c>
      <c r="AH476" s="344" t="str">
        <f t="shared" si="595"/>
        <v/>
      </c>
      <c r="AI476" s="344" t="str">
        <f t="shared" si="596"/>
        <v/>
      </c>
      <c r="AJ476" s="346" t="str">
        <f t="shared" si="597"/>
        <v/>
      </c>
      <c r="AK476" s="346" t="str">
        <f t="shared" si="598"/>
        <v/>
      </c>
      <c r="AL476" s="347" t="str">
        <f t="shared" si="599"/>
        <v/>
      </c>
      <c r="AM476" s="141"/>
      <c r="AN476" s="141"/>
      <c r="AO476" s="142"/>
      <c r="AP476" s="58">
        <f t="shared" si="544"/>
        <v>0</v>
      </c>
      <c r="AQ476" s="94">
        <f>SUM(AP$10:AP476)</f>
        <v>0</v>
      </c>
      <c r="AR476" s="143">
        <f t="shared" si="533"/>
        <v>0.1</v>
      </c>
      <c r="AS476" s="144" t="str">
        <f t="shared" si="545"/>
        <v/>
      </c>
      <c r="AT476" s="144" t="str">
        <f t="shared" si="572"/>
        <v/>
      </c>
      <c r="AU476" s="145"/>
      <c r="AV476" s="58">
        <f t="shared" si="531"/>
        <v>0</v>
      </c>
      <c r="AW476" s="318">
        <f>SUM(AV$10:AV476)</f>
        <v>0</v>
      </c>
      <c r="AX476" s="319">
        <f t="shared" si="532"/>
        <v>0.1</v>
      </c>
      <c r="AY476" s="144" t="str">
        <f t="shared" si="586"/>
        <v/>
      </c>
      <c r="AZ476" s="144" t="str">
        <f t="shared" si="587"/>
        <v/>
      </c>
      <c r="BA476" s="144"/>
      <c r="BB476" s="146" t="str">
        <f t="shared" si="546"/>
        <v/>
      </c>
      <c r="BC476" s="66" t="str">
        <f t="shared" si="585"/>
        <v/>
      </c>
      <c r="BD476" s="195" t="str">
        <f t="shared" si="547"/>
        <v/>
      </c>
      <c r="BF476" s="283"/>
      <c r="BG476" s="286" t="str">
        <f t="shared" si="548"/>
        <v/>
      </c>
      <c r="BY476" s="211" t="str">
        <f t="shared" si="549"/>
        <v/>
      </c>
      <c r="BZ476" s="150" t="str">
        <f t="shared" si="550"/>
        <v/>
      </c>
      <c r="CB476" s="54" t="str">
        <f t="shared" si="584"/>
        <v/>
      </c>
      <c r="CD476" s="54" t="str">
        <f t="shared" si="551"/>
        <v/>
      </c>
      <c r="CF476" s="54" t="str">
        <f t="shared" si="552"/>
        <v/>
      </c>
      <c r="CH476" s="150" t="str">
        <f t="shared" si="553"/>
        <v/>
      </c>
      <c r="CI476" s="290"/>
      <c r="CJ476" s="150" t="str">
        <f t="shared" si="554"/>
        <v/>
      </c>
      <c r="CK476" s="290"/>
      <c r="CL476" s="54" t="str">
        <f t="shared" si="573"/>
        <v/>
      </c>
      <c r="CM476" s="290"/>
      <c r="CN476" s="150" t="str">
        <f t="shared" si="555"/>
        <v/>
      </c>
      <c r="CO476" s="290"/>
      <c r="CP476" s="150" t="str">
        <f t="shared" si="556"/>
        <v/>
      </c>
      <c r="CQ476" s="290"/>
      <c r="CR476" s="150" t="str">
        <f t="shared" si="557"/>
        <v/>
      </c>
      <c r="CS476" s="290"/>
      <c r="CT476" s="150" t="str">
        <f t="shared" si="558"/>
        <v/>
      </c>
      <c r="CU476" s="150"/>
      <c r="CV476" s="150" t="str">
        <f t="shared" si="559"/>
        <v/>
      </c>
      <c r="CW476" s="94"/>
      <c r="CX476" s="151" t="str">
        <f t="shared" si="600"/>
        <v/>
      </c>
      <c r="CY476" s="151" t="str">
        <f t="shared" si="601"/>
        <v/>
      </c>
      <c r="CZ476" s="152"/>
      <c r="DA476" s="373" t="str">
        <f t="shared" si="574"/>
        <v/>
      </c>
      <c r="DC476" s="153">
        <f t="shared" si="560"/>
        <v>0</v>
      </c>
      <c r="DD476" s="153">
        <f t="shared" si="561"/>
        <v>0</v>
      </c>
      <c r="DE476" s="153">
        <f t="shared" si="562"/>
        <v>0</v>
      </c>
      <c r="DF476" s="158">
        <f t="shared" si="563"/>
        <v>-4.7000000000000002E-3</v>
      </c>
      <c r="DG476" s="159">
        <f t="shared" si="575"/>
        <v>-1.1703000000000001</v>
      </c>
      <c r="DH476" s="158">
        <f t="shared" si="564"/>
        <v>3.1999999999999997E-3</v>
      </c>
      <c r="DI476" s="159">
        <f t="shared" si="576"/>
        <v>0.79679999999999995</v>
      </c>
      <c r="DJ476" s="158">
        <f t="shared" si="565"/>
        <v>-2.7000000000000001E-3</v>
      </c>
      <c r="DK476" s="159">
        <f t="shared" si="577"/>
        <v>-0.67230000000000001</v>
      </c>
      <c r="DL476" s="158">
        <f t="shared" si="566"/>
        <v>1.1999999999999999E-3</v>
      </c>
      <c r="DM476" s="159">
        <f t="shared" si="578"/>
        <v>0.29879999999999995</v>
      </c>
      <c r="DN476" s="158">
        <f t="shared" si="567"/>
        <v>1.46E-2</v>
      </c>
      <c r="DO476" s="159">
        <f t="shared" si="579"/>
        <v>3.6354000000000002</v>
      </c>
      <c r="DP476" s="158">
        <f t="shared" si="568"/>
        <v>-1.2999999999999999E-2</v>
      </c>
      <c r="DQ476" s="159">
        <f t="shared" si="580"/>
        <v>-3.2369999999999997</v>
      </c>
      <c r="DR476" s="158">
        <f t="shared" si="569"/>
        <v>-6.7000000000000002E-3</v>
      </c>
      <c r="DS476" s="159">
        <f t="shared" si="581"/>
        <v>-1.6683000000000001</v>
      </c>
      <c r="DT476" s="158">
        <f t="shared" si="570"/>
        <v>-1.2999999999999999E-2</v>
      </c>
      <c r="DU476" s="159">
        <f t="shared" si="582"/>
        <v>-3.2369999999999997</v>
      </c>
      <c r="DV476" s="158">
        <f t="shared" si="571"/>
        <v>-6.7000000000000002E-3</v>
      </c>
      <c r="DW476" s="160">
        <f t="shared" si="583"/>
        <v>-1.6683000000000001</v>
      </c>
    </row>
    <row r="477" spans="1:127" ht="24.95" customHeight="1" x14ac:dyDescent="0.2">
      <c r="A477" s="272">
        <v>468</v>
      </c>
      <c r="B477" s="336"/>
      <c r="C477" s="332"/>
      <c r="D477" s="333"/>
      <c r="E477" s="334"/>
      <c r="F477" s="335"/>
      <c r="G477" s="334"/>
      <c r="H477" s="371"/>
      <c r="I477" s="334"/>
      <c r="J477" s="334"/>
      <c r="K477" s="334"/>
      <c r="L477" s="334"/>
      <c r="M477" s="334"/>
      <c r="N477" s="334"/>
      <c r="O477" s="337"/>
      <c r="P477" s="337"/>
      <c r="Q477" s="338" t="str">
        <f t="shared" si="534"/>
        <v xml:space="preserve"> </v>
      </c>
      <c r="R477" s="339" t="str">
        <f t="shared" si="535"/>
        <v/>
      </c>
      <c r="S477" s="340" t="str">
        <f t="shared" si="588"/>
        <v/>
      </c>
      <c r="T477" s="341" t="str">
        <f t="shared" si="536"/>
        <v/>
      </c>
      <c r="U477" s="341" t="str">
        <f t="shared" si="537"/>
        <v/>
      </c>
      <c r="V477" s="341" t="str">
        <f t="shared" si="538"/>
        <v/>
      </c>
      <c r="W477" s="341" t="str">
        <f t="shared" si="539"/>
        <v/>
      </c>
      <c r="X477" s="340" t="str">
        <f t="shared" si="589"/>
        <v/>
      </c>
      <c r="Y477" s="342" t="str">
        <f t="shared" si="590"/>
        <v/>
      </c>
      <c r="Z477" s="343" t="str">
        <f t="shared" si="591"/>
        <v/>
      </c>
      <c r="AA477" s="344" t="str">
        <f t="shared" si="592"/>
        <v/>
      </c>
      <c r="AB477" s="345" t="str">
        <f t="shared" si="540"/>
        <v/>
      </c>
      <c r="AC477" s="346" t="str">
        <f t="shared" si="541"/>
        <v/>
      </c>
      <c r="AD477" s="346" t="str">
        <f t="shared" si="542"/>
        <v/>
      </c>
      <c r="AE477" s="344" t="str">
        <f t="shared" si="593"/>
        <v/>
      </c>
      <c r="AF477" s="346" t="str">
        <f t="shared" si="543"/>
        <v/>
      </c>
      <c r="AG477" s="344" t="str">
        <f t="shared" si="594"/>
        <v/>
      </c>
      <c r="AH477" s="344" t="str">
        <f t="shared" si="595"/>
        <v/>
      </c>
      <c r="AI477" s="344" t="str">
        <f t="shared" si="596"/>
        <v/>
      </c>
      <c r="AJ477" s="346" t="str">
        <f t="shared" si="597"/>
        <v/>
      </c>
      <c r="AK477" s="346" t="str">
        <f t="shared" si="598"/>
        <v/>
      </c>
      <c r="AL477" s="347" t="str">
        <f t="shared" si="599"/>
        <v/>
      </c>
      <c r="AM477" s="141"/>
      <c r="AN477" s="141"/>
      <c r="AO477" s="142"/>
      <c r="AP477" s="58">
        <f t="shared" si="544"/>
        <v>0</v>
      </c>
      <c r="AQ477" s="94">
        <f>SUM(AP$10:AP477)</f>
        <v>0</v>
      </c>
      <c r="AR477" s="143">
        <f t="shared" si="533"/>
        <v>0.1</v>
      </c>
      <c r="AS477" s="144" t="str">
        <f t="shared" si="545"/>
        <v/>
      </c>
      <c r="AT477" s="144" t="str">
        <f t="shared" si="572"/>
        <v/>
      </c>
      <c r="AU477" s="145"/>
      <c r="AV477" s="58">
        <f t="shared" si="531"/>
        <v>0</v>
      </c>
      <c r="AW477" s="318">
        <f>SUM(AV$10:AV477)</f>
        <v>0</v>
      </c>
      <c r="AX477" s="319">
        <f t="shared" si="532"/>
        <v>0.1</v>
      </c>
      <c r="AY477" s="144" t="str">
        <f t="shared" si="586"/>
        <v/>
      </c>
      <c r="AZ477" s="144" t="str">
        <f t="shared" si="587"/>
        <v/>
      </c>
      <c r="BA477" s="144"/>
      <c r="BB477" s="146" t="str">
        <f t="shared" si="546"/>
        <v/>
      </c>
      <c r="BC477" s="66" t="str">
        <f t="shared" si="585"/>
        <v/>
      </c>
      <c r="BD477" s="195" t="str">
        <f t="shared" si="547"/>
        <v/>
      </c>
      <c r="BF477" s="283"/>
      <c r="BG477" s="286" t="str">
        <f t="shared" si="548"/>
        <v/>
      </c>
      <c r="BY477" s="211" t="str">
        <f t="shared" si="549"/>
        <v/>
      </c>
      <c r="BZ477" s="150" t="str">
        <f t="shared" si="550"/>
        <v/>
      </c>
      <c r="CB477" s="54" t="str">
        <f t="shared" si="584"/>
        <v/>
      </c>
      <c r="CD477" s="54" t="str">
        <f t="shared" si="551"/>
        <v/>
      </c>
      <c r="CF477" s="54" t="str">
        <f t="shared" si="552"/>
        <v/>
      </c>
      <c r="CH477" s="150" t="str">
        <f t="shared" si="553"/>
        <v/>
      </c>
      <c r="CI477" s="290"/>
      <c r="CJ477" s="150" t="str">
        <f t="shared" si="554"/>
        <v/>
      </c>
      <c r="CK477" s="290"/>
      <c r="CL477" s="54" t="str">
        <f t="shared" si="573"/>
        <v/>
      </c>
      <c r="CM477" s="290"/>
      <c r="CN477" s="150" t="str">
        <f t="shared" si="555"/>
        <v/>
      </c>
      <c r="CO477" s="290"/>
      <c r="CP477" s="150" t="str">
        <f t="shared" si="556"/>
        <v/>
      </c>
      <c r="CQ477" s="290"/>
      <c r="CR477" s="150" t="str">
        <f t="shared" si="557"/>
        <v/>
      </c>
      <c r="CS477" s="290"/>
      <c r="CT477" s="150" t="str">
        <f t="shared" si="558"/>
        <v/>
      </c>
      <c r="CU477" s="150"/>
      <c r="CV477" s="150" t="str">
        <f t="shared" si="559"/>
        <v/>
      </c>
      <c r="CW477" s="94"/>
      <c r="CX477" s="151" t="str">
        <f t="shared" si="600"/>
        <v/>
      </c>
      <c r="CY477" s="151" t="str">
        <f t="shared" si="601"/>
        <v/>
      </c>
      <c r="CZ477" s="152"/>
      <c r="DA477" s="373" t="str">
        <f t="shared" si="574"/>
        <v/>
      </c>
      <c r="DC477" s="153">
        <f t="shared" si="560"/>
        <v>0</v>
      </c>
      <c r="DD477" s="153">
        <f t="shared" si="561"/>
        <v>0</v>
      </c>
      <c r="DE477" s="153">
        <f t="shared" si="562"/>
        <v>0</v>
      </c>
      <c r="DF477" s="158">
        <f t="shared" si="563"/>
        <v>-4.7000000000000002E-3</v>
      </c>
      <c r="DG477" s="159">
        <f t="shared" si="575"/>
        <v>-1.1703000000000001</v>
      </c>
      <c r="DH477" s="158">
        <f t="shared" si="564"/>
        <v>3.1999999999999997E-3</v>
      </c>
      <c r="DI477" s="159">
        <f t="shared" si="576"/>
        <v>0.79679999999999995</v>
      </c>
      <c r="DJ477" s="158">
        <f t="shared" si="565"/>
        <v>-2.7000000000000001E-3</v>
      </c>
      <c r="DK477" s="159">
        <f t="shared" si="577"/>
        <v>-0.67230000000000001</v>
      </c>
      <c r="DL477" s="158">
        <f t="shared" si="566"/>
        <v>1.1999999999999999E-3</v>
      </c>
      <c r="DM477" s="159">
        <f t="shared" si="578"/>
        <v>0.29879999999999995</v>
      </c>
      <c r="DN477" s="158">
        <f t="shared" si="567"/>
        <v>1.46E-2</v>
      </c>
      <c r="DO477" s="159">
        <f t="shared" si="579"/>
        <v>3.6354000000000002</v>
      </c>
      <c r="DP477" s="158">
        <f t="shared" si="568"/>
        <v>-1.2999999999999999E-2</v>
      </c>
      <c r="DQ477" s="159">
        <f t="shared" si="580"/>
        <v>-3.2369999999999997</v>
      </c>
      <c r="DR477" s="158">
        <f t="shared" si="569"/>
        <v>-6.7000000000000002E-3</v>
      </c>
      <c r="DS477" s="159">
        <f t="shared" si="581"/>
        <v>-1.6683000000000001</v>
      </c>
      <c r="DT477" s="158">
        <f t="shared" si="570"/>
        <v>-1.2999999999999999E-2</v>
      </c>
      <c r="DU477" s="159">
        <f t="shared" si="582"/>
        <v>-3.2369999999999997</v>
      </c>
      <c r="DV477" s="158">
        <f t="shared" si="571"/>
        <v>-6.7000000000000002E-3</v>
      </c>
      <c r="DW477" s="160">
        <f t="shared" si="583"/>
        <v>-1.6683000000000001</v>
      </c>
    </row>
    <row r="478" spans="1:127" ht="24.95" customHeight="1" x14ac:dyDescent="0.2">
      <c r="A478" s="272">
        <v>469</v>
      </c>
      <c r="B478" s="336"/>
      <c r="C478" s="332"/>
      <c r="D478" s="333"/>
      <c r="E478" s="334"/>
      <c r="F478" s="335"/>
      <c r="G478" s="334"/>
      <c r="H478" s="371"/>
      <c r="I478" s="334"/>
      <c r="J478" s="334"/>
      <c r="K478" s="334"/>
      <c r="L478" s="334"/>
      <c r="M478" s="334"/>
      <c r="N478" s="334"/>
      <c r="O478" s="337"/>
      <c r="P478" s="337"/>
      <c r="Q478" s="338" t="str">
        <f t="shared" si="534"/>
        <v xml:space="preserve"> </v>
      </c>
      <c r="R478" s="339" t="str">
        <f t="shared" si="535"/>
        <v/>
      </c>
      <c r="S478" s="340" t="str">
        <f t="shared" si="588"/>
        <v/>
      </c>
      <c r="T478" s="341" t="str">
        <f t="shared" si="536"/>
        <v/>
      </c>
      <c r="U478" s="341" t="str">
        <f t="shared" si="537"/>
        <v/>
      </c>
      <c r="V478" s="341" t="str">
        <f t="shared" si="538"/>
        <v/>
      </c>
      <c r="W478" s="341" t="str">
        <f t="shared" si="539"/>
        <v/>
      </c>
      <c r="X478" s="340" t="str">
        <f t="shared" si="589"/>
        <v/>
      </c>
      <c r="Y478" s="342" t="str">
        <f t="shared" si="590"/>
        <v/>
      </c>
      <c r="Z478" s="343" t="str">
        <f t="shared" si="591"/>
        <v/>
      </c>
      <c r="AA478" s="344" t="str">
        <f t="shared" si="592"/>
        <v/>
      </c>
      <c r="AB478" s="345" t="str">
        <f t="shared" si="540"/>
        <v/>
      </c>
      <c r="AC478" s="346" t="str">
        <f t="shared" si="541"/>
        <v/>
      </c>
      <c r="AD478" s="346" t="str">
        <f t="shared" si="542"/>
        <v/>
      </c>
      <c r="AE478" s="344" t="str">
        <f t="shared" si="593"/>
        <v/>
      </c>
      <c r="AF478" s="346" t="str">
        <f t="shared" si="543"/>
        <v/>
      </c>
      <c r="AG478" s="344" t="str">
        <f t="shared" si="594"/>
        <v/>
      </c>
      <c r="AH478" s="344" t="str">
        <f t="shared" si="595"/>
        <v/>
      </c>
      <c r="AI478" s="344" t="str">
        <f t="shared" si="596"/>
        <v/>
      </c>
      <c r="AJ478" s="346" t="str">
        <f t="shared" si="597"/>
        <v/>
      </c>
      <c r="AK478" s="346" t="str">
        <f t="shared" si="598"/>
        <v/>
      </c>
      <c r="AL478" s="347" t="str">
        <f t="shared" si="599"/>
        <v/>
      </c>
      <c r="AM478" s="141"/>
      <c r="AN478" s="141"/>
      <c r="AO478" s="142"/>
      <c r="AP478" s="58">
        <f t="shared" si="544"/>
        <v>0</v>
      </c>
      <c r="AQ478" s="94">
        <f>SUM(AP$10:AP478)</f>
        <v>0</v>
      </c>
      <c r="AR478" s="143">
        <f t="shared" si="533"/>
        <v>0.1</v>
      </c>
      <c r="AS478" s="144" t="str">
        <f t="shared" si="545"/>
        <v/>
      </c>
      <c r="AT478" s="144" t="str">
        <f t="shared" si="572"/>
        <v/>
      </c>
      <c r="AU478" s="145"/>
      <c r="AV478" s="58">
        <f t="shared" si="531"/>
        <v>0</v>
      </c>
      <c r="AW478" s="318">
        <f>SUM(AV$10:AV478)</f>
        <v>0</v>
      </c>
      <c r="AX478" s="319">
        <f t="shared" si="532"/>
        <v>0.1</v>
      </c>
      <c r="AY478" s="144" t="str">
        <f t="shared" si="586"/>
        <v/>
      </c>
      <c r="AZ478" s="144" t="str">
        <f t="shared" si="587"/>
        <v/>
      </c>
      <c r="BA478" s="144"/>
      <c r="BB478" s="146" t="str">
        <f t="shared" si="546"/>
        <v/>
      </c>
      <c r="BC478" s="66" t="str">
        <f t="shared" si="585"/>
        <v/>
      </c>
      <c r="BD478" s="195" t="str">
        <f t="shared" si="547"/>
        <v/>
      </c>
      <c r="BF478" s="283"/>
      <c r="BG478" s="286" t="str">
        <f t="shared" si="548"/>
        <v/>
      </c>
      <c r="BY478" s="211" t="str">
        <f t="shared" si="549"/>
        <v/>
      </c>
      <c r="BZ478" s="150" t="str">
        <f t="shared" si="550"/>
        <v/>
      </c>
      <c r="CB478" s="54" t="str">
        <f t="shared" si="584"/>
        <v/>
      </c>
      <c r="CD478" s="54" t="str">
        <f t="shared" si="551"/>
        <v/>
      </c>
      <c r="CF478" s="54" t="str">
        <f t="shared" si="552"/>
        <v/>
      </c>
      <c r="CH478" s="150" t="str">
        <f t="shared" si="553"/>
        <v/>
      </c>
      <c r="CI478" s="290"/>
      <c r="CJ478" s="150" t="str">
        <f t="shared" si="554"/>
        <v/>
      </c>
      <c r="CK478" s="290"/>
      <c r="CL478" s="54" t="str">
        <f t="shared" si="573"/>
        <v/>
      </c>
      <c r="CM478" s="290"/>
      <c r="CN478" s="150" t="str">
        <f t="shared" si="555"/>
        <v/>
      </c>
      <c r="CO478" s="290"/>
      <c r="CP478" s="150" t="str">
        <f t="shared" si="556"/>
        <v/>
      </c>
      <c r="CQ478" s="290"/>
      <c r="CR478" s="150" t="str">
        <f t="shared" si="557"/>
        <v/>
      </c>
      <c r="CS478" s="290"/>
      <c r="CT478" s="150" t="str">
        <f t="shared" si="558"/>
        <v/>
      </c>
      <c r="CU478" s="150"/>
      <c r="CV478" s="150" t="str">
        <f t="shared" si="559"/>
        <v/>
      </c>
      <c r="CW478" s="94"/>
      <c r="CX478" s="151" t="str">
        <f t="shared" si="600"/>
        <v/>
      </c>
      <c r="CY478" s="151" t="str">
        <f t="shared" si="601"/>
        <v/>
      </c>
      <c r="CZ478" s="152"/>
      <c r="DA478" s="373" t="str">
        <f t="shared" si="574"/>
        <v/>
      </c>
      <c r="DC478" s="153">
        <f t="shared" si="560"/>
        <v>0</v>
      </c>
      <c r="DD478" s="153">
        <f t="shared" si="561"/>
        <v>0</v>
      </c>
      <c r="DE478" s="153">
        <f t="shared" si="562"/>
        <v>0</v>
      </c>
      <c r="DF478" s="158">
        <f t="shared" si="563"/>
        <v>-4.7000000000000002E-3</v>
      </c>
      <c r="DG478" s="159">
        <f t="shared" si="575"/>
        <v>-1.1703000000000001</v>
      </c>
      <c r="DH478" s="158">
        <f t="shared" si="564"/>
        <v>3.1999999999999997E-3</v>
      </c>
      <c r="DI478" s="159">
        <f t="shared" si="576"/>
        <v>0.79679999999999995</v>
      </c>
      <c r="DJ478" s="158">
        <f t="shared" si="565"/>
        <v>-2.7000000000000001E-3</v>
      </c>
      <c r="DK478" s="159">
        <f t="shared" si="577"/>
        <v>-0.67230000000000001</v>
      </c>
      <c r="DL478" s="158">
        <f t="shared" si="566"/>
        <v>1.1999999999999999E-3</v>
      </c>
      <c r="DM478" s="159">
        <f t="shared" si="578"/>
        <v>0.29879999999999995</v>
      </c>
      <c r="DN478" s="158">
        <f t="shared" si="567"/>
        <v>1.46E-2</v>
      </c>
      <c r="DO478" s="159">
        <f t="shared" si="579"/>
        <v>3.6354000000000002</v>
      </c>
      <c r="DP478" s="158">
        <f t="shared" si="568"/>
        <v>-1.2999999999999999E-2</v>
      </c>
      <c r="DQ478" s="159">
        <f t="shared" si="580"/>
        <v>-3.2369999999999997</v>
      </c>
      <c r="DR478" s="158">
        <f t="shared" si="569"/>
        <v>-6.7000000000000002E-3</v>
      </c>
      <c r="DS478" s="159">
        <f t="shared" si="581"/>
        <v>-1.6683000000000001</v>
      </c>
      <c r="DT478" s="158">
        <f t="shared" si="570"/>
        <v>-1.2999999999999999E-2</v>
      </c>
      <c r="DU478" s="159">
        <f t="shared" si="582"/>
        <v>-3.2369999999999997</v>
      </c>
      <c r="DV478" s="158">
        <f t="shared" si="571"/>
        <v>-6.7000000000000002E-3</v>
      </c>
      <c r="DW478" s="160">
        <f t="shared" si="583"/>
        <v>-1.6683000000000001</v>
      </c>
    </row>
    <row r="479" spans="1:127" ht="24.95" customHeight="1" x14ac:dyDescent="0.2">
      <c r="A479" s="272">
        <v>470</v>
      </c>
      <c r="B479" s="336"/>
      <c r="C479" s="332"/>
      <c r="D479" s="333"/>
      <c r="E479" s="334"/>
      <c r="F479" s="335"/>
      <c r="G479" s="334"/>
      <c r="H479" s="371"/>
      <c r="I479" s="334"/>
      <c r="J479" s="334"/>
      <c r="K479" s="334"/>
      <c r="L479" s="334"/>
      <c r="M479" s="334"/>
      <c r="N479" s="334"/>
      <c r="O479" s="337"/>
      <c r="P479" s="337"/>
      <c r="Q479" s="338" t="str">
        <f t="shared" si="534"/>
        <v xml:space="preserve"> </v>
      </c>
      <c r="R479" s="339" t="str">
        <f t="shared" si="535"/>
        <v/>
      </c>
      <c r="S479" s="340" t="str">
        <f t="shared" si="588"/>
        <v/>
      </c>
      <c r="T479" s="341" t="str">
        <f t="shared" si="536"/>
        <v/>
      </c>
      <c r="U479" s="341" t="str">
        <f t="shared" si="537"/>
        <v/>
      </c>
      <c r="V479" s="341" t="str">
        <f t="shared" si="538"/>
        <v/>
      </c>
      <c r="W479" s="341" t="str">
        <f t="shared" si="539"/>
        <v/>
      </c>
      <c r="X479" s="340" t="str">
        <f t="shared" si="589"/>
        <v/>
      </c>
      <c r="Y479" s="342" t="str">
        <f t="shared" si="590"/>
        <v/>
      </c>
      <c r="Z479" s="343" t="str">
        <f t="shared" si="591"/>
        <v/>
      </c>
      <c r="AA479" s="344" t="str">
        <f t="shared" si="592"/>
        <v/>
      </c>
      <c r="AB479" s="345" t="str">
        <f t="shared" si="540"/>
        <v/>
      </c>
      <c r="AC479" s="346" t="str">
        <f t="shared" si="541"/>
        <v/>
      </c>
      <c r="AD479" s="346" t="str">
        <f t="shared" si="542"/>
        <v/>
      </c>
      <c r="AE479" s="344" t="str">
        <f t="shared" si="593"/>
        <v/>
      </c>
      <c r="AF479" s="346" t="str">
        <f t="shared" si="543"/>
        <v/>
      </c>
      <c r="AG479" s="344" t="str">
        <f t="shared" si="594"/>
        <v/>
      </c>
      <c r="AH479" s="344" t="str">
        <f t="shared" si="595"/>
        <v/>
      </c>
      <c r="AI479" s="344" t="str">
        <f t="shared" si="596"/>
        <v/>
      </c>
      <c r="AJ479" s="346" t="str">
        <f t="shared" si="597"/>
        <v/>
      </c>
      <c r="AK479" s="346" t="str">
        <f t="shared" si="598"/>
        <v/>
      </c>
      <c r="AL479" s="347" t="str">
        <f t="shared" si="599"/>
        <v/>
      </c>
      <c r="AM479" s="141"/>
      <c r="AN479" s="141"/>
      <c r="AO479" s="142"/>
      <c r="AP479" s="58">
        <f t="shared" si="544"/>
        <v>0</v>
      </c>
      <c r="AQ479" s="94">
        <f>SUM(AP$10:AP479)</f>
        <v>0</v>
      </c>
      <c r="AR479" s="143">
        <f t="shared" si="533"/>
        <v>0.1</v>
      </c>
      <c r="AS479" s="144" t="str">
        <f t="shared" si="545"/>
        <v/>
      </c>
      <c r="AT479" s="144" t="str">
        <f t="shared" si="572"/>
        <v/>
      </c>
      <c r="AU479" s="145"/>
      <c r="AV479" s="58">
        <f t="shared" si="531"/>
        <v>0</v>
      </c>
      <c r="AW479" s="318">
        <f>SUM(AV$10:AV479)</f>
        <v>0</v>
      </c>
      <c r="AX479" s="319">
        <f t="shared" si="532"/>
        <v>0.1</v>
      </c>
      <c r="AY479" s="144" t="str">
        <f t="shared" si="586"/>
        <v/>
      </c>
      <c r="AZ479" s="144" t="str">
        <f t="shared" si="587"/>
        <v/>
      </c>
      <c r="BA479" s="144"/>
      <c r="BB479" s="146" t="str">
        <f t="shared" si="546"/>
        <v/>
      </c>
      <c r="BC479" s="66" t="str">
        <f t="shared" si="585"/>
        <v/>
      </c>
      <c r="BD479" s="195" t="str">
        <f t="shared" si="547"/>
        <v/>
      </c>
      <c r="BF479" s="283"/>
      <c r="BG479" s="286" t="str">
        <f t="shared" si="548"/>
        <v/>
      </c>
      <c r="BY479" s="211" t="str">
        <f t="shared" si="549"/>
        <v/>
      </c>
      <c r="BZ479" s="150" t="str">
        <f t="shared" si="550"/>
        <v/>
      </c>
      <c r="CB479" s="54" t="str">
        <f t="shared" si="584"/>
        <v/>
      </c>
      <c r="CD479" s="54" t="str">
        <f t="shared" si="551"/>
        <v/>
      </c>
      <c r="CF479" s="54" t="str">
        <f t="shared" si="552"/>
        <v/>
      </c>
      <c r="CH479" s="150" t="str">
        <f t="shared" si="553"/>
        <v/>
      </c>
      <c r="CI479" s="290"/>
      <c r="CJ479" s="150" t="str">
        <f t="shared" si="554"/>
        <v/>
      </c>
      <c r="CK479" s="290"/>
      <c r="CL479" s="54" t="str">
        <f t="shared" si="573"/>
        <v/>
      </c>
      <c r="CM479" s="290"/>
      <c r="CN479" s="150" t="str">
        <f t="shared" si="555"/>
        <v/>
      </c>
      <c r="CO479" s="290"/>
      <c r="CP479" s="150" t="str">
        <f t="shared" si="556"/>
        <v/>
      </c>
      <c r="CQ479" s="290"/>
      <c r="CR479" s="150" t="str">
        <f t="shared" si="557"/>
        <v/>
      </c>
      <c r="CS479" s="290"/>
      <c r="CT479" s="150" t="str">
        <f t="shared" si="558"/>
        <v/>
      </c>
      <c r="CU479" s="150"/>
      <c r="CV479" s="150" t="str">
        <f t="shared" si="559"/>
        <v/>
      </c>
      <c r="CW479" s="94"/>
      <c r="CX479" s="151" t="str">
        <f t="shared" si="600"/>
        <v/>
      </c>
      <c r="CY479" s="151" t="str">
        <f t="shared" si="601"/>
        <v/>
      </c>
      <c r="CZ479" s="152"/>
      <c r="DA479" s="373" t="str">
        <f t="shared" si="574"/>
        <v/>
      </c>
      <c r="DC479" s="153">
        <f t="shared" si="560"/>
        <v>0</v>
      </c>
      <c r="DD479" s="153">
        <f t="shared" si="561"/>
        <v>0</v>
      </c>
      <c r="DE479" s="153">
        <f t="shared" si="562"/>
        <v>0</v>
      </c>
      <c r="DF479" s="158">
        <f t="shared" si="563"/>
        <v>-4.7000000000000002E-3</v>
      </c>
      <c r="DG479" s="159">
        <f t="shared" si="575"/>
        <v>-1.1703000000000001</v>
      </c>
      <c r="DH479" s="158">
        <f t="shared" si="564"/>
        <v>3.1999999999999997E-3</v>
      </c>
      <c r="DI479" s="159">
        <f t="shared" si="576"/>
        <v>0.79679999999999995</v>
      </c>
      <c r="DJ479" s="158">
        <f t="shared" si="565"/>
        <v>-2.7000000000000001E-3</v>
      </c>
      <c r="DK479" s="159">
        <f t="shared" si="577"/>
        <v>-0.67230000000000001</v>
      </c>
      <c r="DL479" s="158">
        <f t="shared" si="566"/>
        <v>1.1999999999999999E-3</v>
      </c>
      <c r="DM479" s="159">
        <f t="shared" si="578"/>
        <v>0.29879999999999995</v>
      </c>
      <c r="DN479" s="158">
        <f t="shared" si="567"/>
        <v>1.46E-2</v>
      </c>
      <c r="DO479" s="159">
        <f t="shared" si="579"/>
        <v>3.6354000000000002</v>
      </c>
      <c r="DP479" s="158">
        <f t="shared" si="568"/>
        <v>-1.2999999999999999E-2</v>
      </c>
      <c r="DQ479" s="159">
        <f t="shared" si="580"/>
        <v>-3.2369999999999997</v>
      </c>
      <c r="DR479" s="158">
        <f t="shared" si="569"/>
        <v>-6.7000000000000002E-3</v>
      </c>
      <c r="DS479" s="159">
        <f t="shared" si="581"/>
        <v>-1.6683000000000001</v>
      </c>
      <c r="DT479" s="158">
        <f t="shared" si="570"/>
        <v>-1.2999999999999999E-2</v>
      </c>
      <c r="DU479" s="159">
        <f t="shared" si="582"/>
        <v>-3.2369999999999997</v>
      </c>
      <c r="DV479" s="158">
        <f t="shared" si="571"/>
        <v>-6.7000000000000002E-3</v>
      </c>
      <c r="DW479" s="160">
        <f t="shared" si="583"/>
        <v>-1.6683000000000001</v>
      </c>
    </row>
    <row r="480" spans="1:127" ht="24.95" customHeight="1" x14ac:dyDescent="0.2">
      <c r="A480" s="272">
        <v>471</v>
      </c>
      <c r="B480" s="336"/>
      <c r="C480" s="332"/>
      <c r="D480" s="333"/>
      <c r="E480" s="334"/>
      <c r="F480" s="335"/>
      <c r="G480" s="334"/>
      <c r="H480" s="371"/>
      <c r="I480" s="334"/>
      <c r="J480" s="334"/>
      <c r="K480" s="334"/>
      <c r="L480" s="334"/>
      <c r="M480" s="334"/>
      <c r="N480" s="334"/>
      <c r="O480" s="337"/>
      <c r="P480" s="337"/>
      <c r="Q480" s="338" t="str">
        <f t="shared" si="534"/>
        <v xml:space="preserve"> </v>
      </c>
      <c r="R480" s="339" t="str">
        <f t="shared" si="535"/>
        <v/>
      </c>
      <c r="S480" s="340" t="str">
        <f t="shared" si="588"/>
        <v/>
      </c>
      <c r="T480" s="341" t="str">
        <f t="shared" si="536"/>
        <v/>
      </c>
      <c r="U480" s="341" t="str">
        <f t="shared" si="537"/>
        <v/>
      </c>
      <c r="V480" s="341" t="str">
        <f t="shared" si="538"/>
        <v/>
      </c>
      <c r="W480" s="341" t="str">
        <f t="shared" si="539"/>
        <v/>
      </c>
      <c r="X480" s="340" t="str">
        <f t="shared" si="589"/>
        <v/>
      </c>
      <c r="Y480" s="342" t="str">
        <f t="shared" si="590"/>
        <v/>
      </c>
      <c r="Z480" s="343" t="str">
        <f t="shared" si="591"/>
        <v/>
      </c>
      <c r="AA480" s="344" t="str">
        <f t="shared" si="592"/>
        <v/>
      </c>
      <c r="AB480" s="345" t="str">
        <f t="shared" si="540"/>
        <v/>
      </c>
      <c r="AC480" s="346" t="str">
        <f t="shared" si="541"/>
        <v/>
      </c>
      <c r="AD480" s="346" t="str">
        <f t="shared" si="542"/>
        <v/>
      </c>
      <c r="AE480" s="344" t="str">
        <f t="shared" si="593"/>
        <v/>
      </c>
      <c r="AF480" s="346" t="str">
        <f t="shared" si="543"/>
        <v/>
      </c>
      <c r="AG480" s="344" t="str">
        <f t="shared" si="594"/>
        <v/>
      </c>
      <c r="AH480" s="344" t="str">
        <f t="shared" si="595"/>
        <v/>
      </c>
      <c r="AI480" s="344" t="str">
        <f t="shared" si="596"/>
        <v/>
      </c>
      <c r="AJ480" s="346" t="str">
        <f t="shared" si="597"/>
        <v/>
      </c>
      <c r="AK480" s="346" t="str">
        <f t="shared" si="598"/>
        <v/>
      </c>
      <c r="AL480" s="347" t="str">
        <f t="shared" si="599"/>
        <v/>
      </c>
      <c r="AM480" s="141"/>
      <c r="AN480" s="141"/>
      <c r="AO480" s="142"/>
      <c r="AP480" s="58">
        <f t="shared" si="544"/>
        <v>0</v>
      </c>
      <c r="AQ480" s="94">
        <f>SUM(AP$10:AP480)</f>
        <v>0</v>
      </c>
      <c r="AR480" s="143">
        <f t="shared" si="533"/>
        <v>0.1</v>
      </c>
      <c r="AS480" s="144" t="str">
        <f t="shared" si="545"/>
        <v/>
      </c>
      <c r="AT480" s="144" t="str">
        <f t="shared" si="572"/>
        <v/>
      </c>
      <c r="AU480" s="145"/>
      <c r="AV480" s="58">
        <f t="shared" si="531"/>
        <v>0</v>
      </c>
      <c r="AW480" s="318">
        <f>SUM(AV$10:AV480)</f>
        <v>0</v>
      </c>
      <c r="AX480" s="319">
        <f t="shared" si="532"/>
        <v>0.1</v>
      </c>
      <c r="AY480" s="144" t="str">
        <f t="shared" si="586"/>
        <v/>
      </c>
      <c r="AZ480" s="144" t="str">
        <f t="shared" si="587"/>
        <v/>
      </c>
      <c r="BA480" s="144"/>
      <c r="BB480" s="146" t="str">
        <f t="shared" si="546"/>
        <v/>
      </c>
      <c r="BC480" s="66" t="str">
        <f t="shared" si="585"/>
        <v/>
      </c>
      <c r="BD480" s="195" t="str">
        <f t="shared" si="547"/>
        <v/>
      </c>
      <c r="BF480" s="283"/>
      <c r="BG480" s="286" t="str">
        <f t="shared" si="548"/>
        <v/>
      </c>
      <c r="BY480" s="211" t="str">
        <f t="shared" si="549"/>
        <v/>
      </c>
      <c r="BZ480" s="150" t="str">
        <f t="shared" si="550"/>
        <v/>
      </c>
      <c r="CB480" s="54" t="str">
        <f t="shared" si="584"/>
        <v/>
      </c>
      <c r="CD480" s="54" t="str">
        <f t="shared" si="551"/>
        <v/>
      </c>
      <c r="CF480" s="54" t="str">
        <f t="shared" si="552"/>
        <v/>
      </c>
      <c r="CH480" s="150" t="str">
        <f t="shared" si="553"/>
        <v/>
      </c>
      <c r="CI480" s="290"/>
      <c r="CJ480" s="150" t="str">
        <f t="shared" si="554"/>
        <v/>
      </c>
      <c r="CK480" s="290"/>
      <c r="CL480" s="54" t="str">
        <f t="shared" si="573"/>
        <v/>
      </c>
      <c r="CM480" s="290"/>
      <c r="CN480" s="150" t="str">
        <f t="shared" si="555"/>
        <v/>
      </c>
      <c r="CO480" s="290"/>
      <c r="CP480" s="150" t="str">
        <f t="shared" si="556"/>
        <v/>
      </c>
      <c r="CQ480" s="290"/>
      <c r="CR480" s="150" t="str">
        <f t="shared" si="557"/>
        <v/>
      </c>
      <c r="CS480" s="290"/>
      <c r="CT480" s="150" t="str">
        <f t="shared" si="558"/>
        <v/>
      </c>
      <c r="CU480" s="150"/>
      <c r="CV480" s="150" t="str">
        <f t="shared" si="559"/>
        <v/>
      </c>
      <c r="CW480" s="94"/>
      <c r="CX480" s="151" t="str">
        <f t="shared" si="600"/>
        <v/>
      </c>
      <c r="CY480" s="151" t="str">
        <f t="shared" si="601"/>
        <v/>
      </c>
      <c r="CZ480" s="152"/>
      <c r="DA480" s="373" t="str">
        <f t="shared" si="574"/>
        <v/>
      </c>
      <c r="DC480" s="153">
        <f t="shared" si="560"/>
        <v>0</v>
      </c>
      <c r="DD480" s="153">
        <f t="shared" si="561"/>
        <v>0</v>
      </c>
      <c r="DE480" s="153">
        <f t="shared" si="562"/>
        <v>0</v>
      </c>
      <c r="DF480" s="158">
        <f t="shared" si="563"/>
        <v>-4.7000000000000002E-3</v>
      </c>
      <c r="DG480" s="159">
        <f t="shared" si="575"/>
        <v>-1.1703000000000001</v>
      </c>
      <c r="DH480" s="158">
        <f t="shared" si="564"/>
        <v>3.1999999999999997E-3</v>
      </c>
      <c r="DI480" s="159">
        <f t="shared" si="576"/>
        <v>0.79679999999999995</v>
      </c>
      <c r="DJ480" s="158">
        <f t="shared" si="565"/>
        <v>-2.7000000000000001E-3</v>
      </c>
      <c r="DK480" s="159">
        <f t="shared" si="577"/>
        <v>-0.67230000000000001</v>
      </c>
      <c r="DL480" s="158">
        <f t="shared" si="566"/>
        <v>1.1999999999999999E-3</v>
      </c>
      <c r="DM480" s="159">
        <f t="shared" si="578"/>
        <v>0.29879999999999995</v>
      </c>
      <c r="DN480" s="158">
        <f t="shared" si="567"/>
        <v>1.46E-2</v>
      </c>
      <c r="DO480" s="159">
        <f t="shared" si="579"/>
        <v>3.6354000000000002</v>
      </c>
      <c r="DP480" s="158">
        <f t="shared" si="568"/>
        <v>-1.2999999999999999E-2</v>
      </c>
      <c r="DQ480" s="159">
        <f t="shared" si="580"/>
        <v>-3.2369999999999997</v>
      </c>
      <c r="DR480" s="158">
        <f t="shared" si="569"/>
        <v>-6.7000000000000002E-3</v>
      </c>
      <c r="DS480" s="159">
        <f t="shared" si="581"/>
        <v>-1.6683000000000001</v>
      </c>
      <c r="DT480" s="158">
        <f t="shared" si="570"/>
        <v>-1.2999999999999999E-2</v>
      </c>
      <c r="DU480" s="159">
        <f t="shared" si="582"/>
        <v>-3.2369999999999997</v>
      </c>
      <c r="DV480" s="158">
        <f t="shared" si="571"/>
        <v>-6.7000000000000002E-3</v>
      </c>
      <c r="DW480" s="160">
        <f t="shared" si="583"/>
        <v>-1.6683000000000001</v>
      </c>
    </row>
    <row r="481" spans="1:127" ht="24.95" customHeight="1" x14ac:dyDescent="0.2">
      <c r="A481" s="272">
        <v>472</v>
      </c>
      <c r="B481" s="336"/>
      <c r="C481" s="332"/>
      <c r="D481" s="333"/>
      <c r="E481" s="334"/>
      <c r="F481" s="335"/>
      <c r="G481" s="334"/>
      <c r="H481" s="371"/>
      <c r="I481" s="334"/>
      <c r="J481" s="334"/>
      <c r="K481" s="334"/>
      <c r="L481" s="334"/>
      <c r="M481" s="334"/>
      <c r="N481" s="334"/>
      <c r="O481" s="337"/>
      <c r="P481" s="337"/>
      <c r="Q481" s="338" t="str">
        <f t="shared" si="534"/>
        <v xml:space="preserve"> </v>
      </c>
      <c r="R481" s="339" t="str">
        <f t="shared" si="535"/>
        <v/>
      </c>
      <c r="S481" s="340" t="str">
        <f t="shared" si="588"/>
        <v/>
      </c>
      <c r="T481" s="341" t="str">
        <f t="shared" si="536"/>
        <v/>
      </c>
      <c r="U481" s="341" t="str">
        <f t="shared" si="537"/>
        <v/>
      </c>
      <c r="V481" s="341" t="str">
        <f t="shared" si="538"/>
        <v/>
      </c>
      <c r="W481" s="341" t="str">
        <f t="shared" si="539"/>
        <v/>
      </c>
      <c r="X481" s="340" t="str">
        <f t="shared" si="589"/>
        <v/>
      </c>
      <c r="Y481" s="342" t="str">
        <f t="shared" si="590"/>
        <v/>
      </c>
      <c r="Z481" s="343" t="str">
        <f t="shared" si="591"/>
        <v/>
      </c>
      <c r="AA481" s="344" t="str">
        <f t="shared" si="592"/>
        <v/>
      </c>
      <c r="AB481" s="345" t="str">
        <f t="shared" si="540"/>
        <v/>
      </c>
      <c r="AC481" s="346" t="str">
        <f t="shared" si="541"/>
        <v/>
      </c>
      <c r="AD481" s="346" t="str">
        <f t="shared" si="542"/>
        <v/>
      </c>
      <c r="AE481" s="344" t="str">
        <f t="shared" si="593"/>
        <v/>
      </c>
      <c r="AF481" s="346" t="str">
        <f t="shared" si="543"/>
        <v/>
      </c>
      <c r="AG481" s="344" t="str">
        <f t="shared" si="594"/>
        <v/>
      </c>
      <c r="AH481" s="344" t="str">
        <f t="shared" si="595"/>
        <v/>
      </c>
      <c r="AI481" s="344" t="str">
        <f t="shared" si="596"/>
        <v/>
      </c>
      <c r="AJ481" s="346" t="str">
        <f t="shared" si="597"/>
        <v/>
      </c>
      <c r="AK481" s="346" t="str">
        <f t="shared" si="598"/>
        <v/>
      </c>
      <c r="AL481" s="347" t="str">
        <f t="shared" si="599"/>
        <v/>
      </c>
      <c r="AM481" s="141"/>
      <c r="AN481" s="141"/>
      <c r="AO481" s="142"/>
      <c r="AP481" s="58">
        <f t="shared" si="544"/>
        <v>0</v>
      </c>
      <c r="AQ481" s="94">
        <f>SUM(AP$10:AP481)</f>
        <v>0</v>
      </c>
      <c r="AR481" s="143">
        <f t="shared" si="533"/>
        <v>0.1</v>
      </c>
      <c r="AS481" s="144" t="str">
        <f t="shared" si="545"/>
        <v/>
      </c>
      <c r="AT481" s="144" t="str">
        <f t="shared" si="572"/>
        <v/>
      </c>
      <c r="AU481" s="145"/>
      <c r="AV481" s="58">
        <f t="shared" si="531"/>
        <v>0</v>
      </c>
      <c r="AW481" s="318">
        <f>SUM(AV$10:AV481)</f>
        <v>0</v>
      </c>
      <c r="AX481" s="319">
        <f t="shared" si="532"/>
        <v>0.1</v>
      </c>
      <c r="AY481" s="144" t="str">
        <f t="shared" si="586"/>
        <v/>
      </c>
      <c r="AZ481" s="144" t="str">
        <f t="shared" si="587"/>
        <v/>
      </c>
      <c r="BA481" s="144"/>
      <c r="BB481" s="146" t="str">
        <f t="shared" si="546"/>
        <v/>
      </c>
      <c r="BC481" s="66" t="str">
        <f t="shared" si="585"/>
        <v/>
      </c>
      <c r="BD481" s="195" t="str">
        <f t="shared" si="547"/>
        <v/>
      </c>
      <c r="BF481" s="283"/>
      <c r="BG481" s="286" t="str">
        <f t="shared" si="548"/>
        <v/>
      </c>
      <c r="BY481" s="211" t="str">
        <f t="shared" si="549"/>
        <v/>
      </c>
      <c r="BZ481" s="150" t="str">
        <f t="shared" si="550"/>
        <v/>
      </c>
      <c r="CB481" s="54" t="str">
        <f t="shared" si="584"/>
        <v/>
      </c>
      <c r="CD481" s="54" t="str">
        <f t="shared" si="551"/>
        <v/>
      </c>
      <c r="CF481" s="54" t="str">
        <f t="shared" si="552"/>
        <v/>
      </c>
      <c r="CH481" s="150" t="str">
        <f t="shared" si="553"/>
        <v/>
      </c>
      <c r="CI481" s="290"/>
      <c r="CJ481" s="150" t="str">
        <f t="shared" si="554"/>
        <v/>
      </c>
      <c r="CK481" s="290"/>
      <c r="CL481" s="54" t="str">
        <f t="shared" si="573"/>
        <v/>
      </c>
      <c r="CM481" s="290"/>
      <c r="CN481" s="150" t="str">
        <f t="shared" si="555"/>
        <v/>
      </c>
      <c r="CO481" s="290"/>
      <c r="CP481" s="150" t="str">
        <f t="shared" si="556"/>
        <v/>
      </c>
      <c r="CQ481" s="290"/>
      <c r="CR481" s="150" t="str">
        <f t="shared" si="557"/>
        <v/>
      </c>
      <c r="CS481" s="290"/>
      <c r="CT481" s="150" t="str">
        <f t="shared" si="558"/>
        <v/>
      </c>
      <c r="CU481" s="150"/>
      <c r="CV481" s="150" t="str">
        <f t="shared" si="559"/>
        <v/>
      </c>
      <c r="CW481" s="94"/>
      <c r="CX481" s="151" t="str">
        <f t="shared" si="600"/>
        <v/>
      </c>
      <c r="CY481" s="151" t="str">
        <f t="shared" si="601"/>
        <v/>
      </c>
      <c r="CZ481" s="152"/>
      <c r="DA481" s="373" t="str">
        <f t="shared" si="574"/>
        <v/>
      </c>
      <c r="DC481" s="153">
        <f t="shared" si="560"/>
        <v>0</v>
      </c>
      <c r="DD481" s="153">
        <f t="shared" si="561"/>
        <v>0</v>
      </c>
      <c r="DE481" s="153">
        <f t="shared" si="562"/>
        <v>0</v>
      </c>
      <c r="DF481" s="158">
        <f t="shared" si="563"/>
        <v>-4.7000000000000002E-3</v>
      </c>
      <c r="DG481" s="159">
        <f t="shared" si="575"/>
        <v>-1.1703000000000001</v>
      </c>
      <c r="DH481" s="158">
        <f t="shared" si="564"/>
        <v>3.1999999999999997E-3</v>
      </c>
      <c r="DI481" s="159">
        <f t="shared" si="576"/>
        <v>0.79679999999999995</v>
      </c>
      <c r="DJ481" s="158">
        <f t="shared" si="565"/>
        <v>-2.7000000000000001E-3</v>
      </c>
      <c r="DK481" s="159">
        <f t="shared" si="577"/>
        <v>-0.67230000000000001</v>
      </c>
      <c r="DL481" s="158">
        <f t="shared" si="566"/>
        <v>1.1999999999999999E-3</v>
      </c>
      <c r="DM481" s="159">
        <f t="shared" si="578"/>
        <v>0.29879999999999995</v>
      </c>
      <c r="DN481" s="158">
        <f t="shared" si="567"/>
        <v>1.46E-2</v>
      </c>
      <c r="DO481" s="159">
        <f t="shared" si="579"/>
        <v>3.6354000000000002</v>
      </c>
      <c r="DP481" s="158">
        <f t="shared" si="568"/>
        <v>-1.2999999999999999E-2</v>
      </c>
      <c r="DQ481" s="159">
        <f t="shared" si="580"/>
        <v>-3.2369999999999997</v>
      </c>
      <c r="DR481" s="158">
        <f t="shared" si="569"/>
        <v>-6.7000000000000002E-3</v>
      </c>
      <c r="DS481" s="159">
        <f t="shared" si="581"/>
        <v>-1.6683000000000001</v>
      </c>
      <c r="DT481" s="158">
        <f t="shared" si="570"/>
        <v>-1.2999999999999999E-2</v>
      </c>
      <c r="DU481" s="159">
        <f t="shared" si="582"/>
        <v>-3.2369999999999997</v>
      </c>
      <c r="DV481" s="158">
        <f t="shared" si="571"/>
        <v>-6.7000000000000002E-3</v>
      </c>
      <c r="DW481" s="160">
        <f t="shared" si="583"/>
        <v>-1.6683000000000001</v>
      </c>
    </row>
    <row r="482" spans="1:127" ht="24.95" customHeight="1" x14ac:dyDescent="0.2">
      <c r="A482" s="272">
        <v>473</v>
      </c>
      <c r="B482" s="336"/>
      <c r="C482" s="332"/>
      <c r="D482" s="333"/>
      <c r="E482" s="334"/>
      <c r="F482" s="335"/>
      <c r="G482" s="334"/>
      <c r="H482" s="371"/>
      <c r="I482" s="334"/>
      <c r="J482" s="334"/>
      <c r="K482" s="334"/>
      <c r="L482" s="334"/>
      <c r="M482" s="334"/>
      <c r="N482" s="334"/>
      <c r="O482" s="337"/>
      <c r="P482" s="337"/>
      <c r="Q482" s="338" t="str">
        <f t="shared" si="534"/>
        <v xml:space="preserve"> </v>
      </c>
      <c r="R482" s="339" t="str">
        <f t="shared" si="535"/>
        <v/>
      </c>
      <c r="S482" s="340" t="str">
        <f t="shared" si="588"/>
        <v/>
      </c>
      <c r="T482" s="341" t="str">
        <f t="shared" si="536"/>
        <v/>
      </c>
      <c r="U482" s="341" t="str">
        <f t="shared" si="537"/>
        <v/>
      </c>
      <c r="V482" s="341" t="str">
        <f t="shared" si="538"/>
        <v/>
      </c>
      <c r="W482" s="341" t="str">
        <f t="shared" si="539"/>
        <v/>
      </c>
      <c r="X482" s="340" t="str">
        <f t="shared" si="589"/>
        <v/>
      </c>
      <c r="Y482" s="342" t="str">
        <f t="shared" si="590"/>
        <v/>
      </c>
      <c r="Z482" s="343" t="str">
        <f t="shared" si="591"/>
        <v/>
      </c>
      <c r="AA482" s="344" t="str">
        <f t="shared" si="592"/>
        <v/>
      </c>
      <c r="AB482" s="345" t="str">
        <f t="shared" si="540"/>
        <v/>
      </c>
      <c r="AC482" s="346" t="str">
        <f t="shared" si="541"/>
        <v/>
      </c>
      <c r="AD482" s="346" t="str">
        <f t="shared" si="542"/>
        <v/>
      </c>
      <c r="AE482" s="344" t="str">
        <f t="shared" si="593"/>
        <v/>
      </c>
      <c r="AF482" s="346" t="str">
        <f t="shared" si="543"/>
        <v/>
      </c>
      <c r="AG482" s="344" t="str">
        <f t="shared" si="594"/>
        <v/>
      </c>
      <c r="AH482" s="344" t="str">
        <f t="shared" si="595"/>
        <v/>
      </c>
      <c r="AI482" s="344" t="str">
        <f t="shared" si="596"/>
        <v/>
      </c>
      <c r="AJ482" s="346" t="str">
        <f t="shared" si="597"/>
        <v/>
      </c>
      <c r="AK482" s="346" t="str">
        <f t="shared" si="598"/>
        <v/>
      </c>
      <c r="AL482" s="347" t="str">
        <f t="shared" si="599"/>
        <v/>
      </c>
      <c r="AM482" s="141"/>
      <c r="AN482" s="141"/>
      <c r="AO482" s="142"/>
      <c r="AP482" s="58">
        <f t="shared" si="544"/>
        <v>0</v>
      </c>
      <c r="AQ482" s="94">
        <f>SUM(AP$10:AP482)</f>
        <v>0</v>
      </c>
      <c r="AR482" s="143">
        <f t="shared" si="533"/>
        <v>0.1</v>
      </c>
      <c r="AS482" s="144" t="str">
        <f t="shared" si="545"/>
        <v/>
      </c>
      <c r="AT482" s="144" t="str">
        <f t="shared" si="572"/>
        <v/>
      </c>
      <c r="AU482" s="145"/>
      <c r="AV482" s="58">
        <f t="shared" si="531"/>
        <v>0</v>
      </c>
      <c r="AW482" s="318">
        <f>SUM(AV$10:AV482)</f>
        <v>0</v>
      </c>
      <c r="AX482" s="319">
        <f t="shared" si="532"/>
        <v>0.1</v>
      </c>
      <c r="AY482" s="144" t="str">
        <f t="shared" si="586"/>
        <v/>
      </c>
      <c r="AZ482" s="144" t="str">
        <f t="shared" si="587"/>
        <v/>
      </c>
      <c r="BA482" s="144"/>
      <c r="BB482" s="146" t="str">
        <f t="shared" si="546"/>
        <v/>
      </c>
      <c r="BC482" s="66" t="str">
        <f t="shared" si="585"/>
        <v/>
      </c>
      <c r="BD482" s="195" t="str">
        <f t="shared" si="547"/>
        <v/>
      </c>
      <c r="BF482" s="283"/>
      <c r="BG482" s="286" t="str">
        <f t="shared" si="548"/>
        <v/>
      </c>
      <c r="BY482" s="211" t="str">
        <f t="shared" si="549"/>
        <v/>
      </c>
      <c r="BZ482" s="150" t="str">
        <f t="shared" si="550"/>
        <v/>
      </c>
      <c r="CB482" s="54" t="str">
        <f t="shared" si="584"/>
        <v/>
      </c>
      <c r="CD482" s="54" t="str">
        <f t="shared" si="551"/>
        <v/>
      </c>
      <c r="CF482" s="54" t="str">
        <f t="shared" si="552"/>
        <v/>
      </c>
      <c r="CH482" s="150" t="str">
        <f t="shared" si="553"/>
        <v/>
      </c>
      <c r="CI482" s="290"/>
      <c r="CJ482" s="150" t="str">
        <f t="shared" si="554"/>
        <v/>
      </c>
      <c r="CK482" s="290"/>
      <c r="CL482" s="54" t="str">
        <f t="shared" si="573"/>
        <v/>
      </c>
      <c r="CM482" s="290"/>
      <c r="CN482" s="150" t="str">
        <f t="shared" si="555"/>
        <v/>
      </c>
      <c r="CO482" s="290"/>
      <c r="CP482" s="150" t="str">
        <f t="shared" si="556"/>
        <v/>
      </c>
      <c r="CQ482" s="290"/>
      <c r="CR482" s="150" t="str">
        <f t="shared" si="557"/>
        <v/>
      </c>
      <c r="CS482" s="290"/>
      <c r="CT482" s="150" t="str">
        <f t="shared" si="558"/>
        <v/>
      </c>
      <c r="CU482" s="150"/>
      <c r="CV482" s="150" t="str">
        <f t="shared" si="559"/>
        <v/>
      </c>
      <c r="CW482" s="94"/>
      <c r="CX482" s="151" t="str">
        <f t="shared" si="600"/>
        <v/>
      </c>
      <c r="CY482" s="151" t="str">
        <f t="shared" si="601"/>
        <v/>
      </c>
      <c r="CZ482" s="152"/>
      <c r="DA482" s="373" t="str">
        <f t="shared" si="574"/>
        <v/>
      </c>
      <c r="DC482" s="153">
        <f t="shared" si="560"/>
        <v>0</v>
      </c>
      <c r="DD482" s="153">
        <f t="shared" si="561"/>
        <v>0</v>
      </c>
      <c r="DE482" s="153">
        <f t="shared" si="562"/>
        <v>0</v>
      </c>
      <c r="DF482" s="158">
        <f t="shared" si="563"/>
        <v>-4.7000000000000002E-3</v>
      </c>
      <c r="DG482" s="159">
        <f t="shared" si="575"/>
        <v>-1.1703000000000001</v>
      </c>
      <c r="DH482" s="158">
        <f t="shared" si="564"/>
        <v>3.1999999999999997E-3</v>
      </c>
      <c r="DI482" s="159">
        <f t="shared" si="576"/>
        <v>0.79679999999999995</v>
      </c>
      <c r="DJ482" s="158">
        <f t="shared" si="565"/>
        <v>-2.7000000000000001E-3</v>
      </c>
      <c r="DK482" s="159">
        <f t="shared" si="577"/>
        <v>-0.67230000000000001</v>
      </c>
      <c r="DL482" s="158">
        <f t="shared" si="566"/>
        <v>1.1999999999999999E-3</v>
      </c>
      <c r="DM482" s="159">
        <f t="shared" si="578"/>
        <v>0.29879999999999995</v>
      </c>
      <c r="DN482" s="158">
        <f t="shared" si="567"/>
        <v>1.46E-2</v>
      </c>
      <c r="DO482" s="159">
        <f t="shared" si="579"/>
        <v>3.6354000000000002</v>
      </c>
      <c r="DP482" s="158">
        <f t="shared" si="568"/>
        <v>-1.2999999999999999E-2</v>
      </c>
      <c r="DQ482" s="159">
        <f t="shared" si="580"/>
        <v>-3.2369999999999997</v>
      </c>
      <c r="DR482" s="158">
        <f t="shared" si="569"/>
        <v>-6.7000000000000002E-3</v>
      </c>
      <c r="DS482" s="159">
        <f t="shared" si="581"/>
        <v>-1.6683000000000001</v>
      </c>
      <c r="DT482" s="158">
        <f t="shared" si="570"/>
        <v>-1.2999999999999999E-2</v>
      </c>
      <c r="DU482" s="159">
        <f t="shared" si="582"/>
        <v>-3.2369999999999997</v>
      </c>
      <c r="DV482" s="158">
        <f t="shared" si="571"/>
        <v>-6.7000000000000002E-3</v>
      </c>
      <c r="DW482" s="160">
        <f t="shared" si="583"/>
        <v>-1.6683000000000001</v>
      </c>
    </row>
    <row r="483" spans="1:127" ht="24.95" customHeight="1" x14ac:dyDescent="0.2">
      <c r="A483" s="272">
        <v>474</v>
      </c>
      <c r="B483" s="336"/>
      <c r="C483" s="332"/>
      <c r="D483" s="333"/>
      <c r="E483" s="334"/>
      <c r="F483" s="335"/>
      <c r="G483" s="334"/>
      <c r="H483" s="371"/>
      <c r="I483" s="334"/>
      <c r="J483" s="334"/>
      <c r="K483" s="334"/>
      <c r="L483" s="334"/>
      <c r="M483" s="334"/>
      <c r="N483" s="334"/>
      <c r="O483" s="337"/>
      <c r="P483" s="337"/>
      <c r="Q483" s="338" t="str">
        <f t="shared" si="534"/>
        <v xml:space="preserve"> </v>
      </c>
      <c r="R483" s="339" t="str">
        <f t="shared" si="535"/>
        <v/>
      </c>
      <c r="S483" s="340" t="str">
        <f t="shared" si="588"/>
        <v/>
      </c>
      <c r="T483" s="341" t="str">
        <f t="shared" si="536"/>
        <v/>
      </c>
      <c r="U483" s="341" t="str">
        <f t="shared" si="537"/>
        <v/>
      </c>
      <c r="V483" s="341" t="str">
        <f t="shared" si="538"/>
        <v/>
      </c>
      <c r="W483" s="341" t="str">
        <f t="shared" si="539"/>
        <v/>
      </c>
      <c r="X483" s="340" t="str">
        <f t="shared" si="589"/>
        <v/>
      </c>
      <c r="Y483" s="342" t="str">
        <f t="shared" si="590"/>
        <v/>
      </c>
      <c r="Z483" s="343" t="str">
        <f t="shared" si="591"/>
        <v/>
      </c>
      <c r="AA483" s="344" t="str">
        <f t="shared" si="592"/>
        <v/>
      </c>
      <c r="AB483" s="345" t="str">
        <f t="shared" si="540"/>
        <v/>
      </c>
      <c r="AC483" s="346" t="str">
        <f t="shared" si="541"/>
        <v/>
      </c>
      <c r="AD483" s="346" t="str">
        <f t="shared" si="542"/>
        <v/>
      </c>
      <c r="AE483" s="344" t="str">
        <f t="shared" si="593"/>
        <v/>
      </c>
      <c r="AF483" s="346" t="str">
        <f t="shared" si="543"/>
        <v/>
      </c>
      <c r="AG483" s="344" t="str">
        <f t="shared" si="594"/>
        <v/>
      </c>
      <c r="AH483" s="344" t="str">
        <f t="shared" si="595"/>
        <v/>
      </c>
      <c r="AI483" s="344" t="str">
        <f t="shared" si="596"/>
        <v/>
      </c>
      <c r="AJ483" s="346" t="str">
        <f t="shared" si="597"/>
        <v/>
      </c>
      <c r="AK483" s="346" t="str">
        <f t="shared" si="598"/>
        <v/>
      </c>
      <c r="AL483" s="347" t="str">
        <f t="shared" si="599"/>
        <v/>
      </c>
      <c r="AM483" s="141"/>
      <c r="AN483" s="141"/>
      <c r="AO483" s="142"/>
      <c r="AP483" s="58">
        <f t="shared" si="544"/>
        <v>0</v>
      </c>
      <c r="AQ483" s="94">
        <f>SUM(AP$10:AP483)</f>
        <v>0</v>
      </c>
      <c r="AR483" s="143">
        <f t="shared" si="533"/>
        <v>0.1</v>
      </c>
      <c r="AS483" s="144" t="str">
        <f t="shared" si="545"/>
        <v/>
      </c>
      <c r="AT483" s="144" t="str">
        <f t="shared" si="572"/>
        <v/>
      </c>
      <c r="AU483" s="145"/>
      <c r="AV483" s="58">
        <f t="shared" si="531"/>
        <v>0</v>
      </c>
      <c r="AW483" s="318">
        <f>SUM(AV$10:AV483)</f>
        <v>0</v>
      </c>
      <c r="AX483" s="319">
        <f t="shared" si="532"/>
        <v>0.1</v>
      </c>
      <c r="AY483" s="144" t="str">
        <f t="shared" si="586"/>
        <v/>
      </c>
      <c r="AZ483" s="144" t="str">
        <f t="shared" si="587"/>
        <v/>
      </c>
      <c r="BA483" s="144"/>
      <c r="BB483" s="146" t="str">
        <f t="shared" si="546"/>
        <v/>
      </c>
      <c r="BC483" s="66" t="str">
        <f t="shared" si="585"/>
        <v/>
      </c>
      <c r="BD483" s="195" t="str">
        <f t="shared" si="547"/>
        <v/>
      </c>
      <c r="BF483" s="283"/>
      <c r="BG483" s="286" t="str">
        <f t="shared" si="548"/>
        <v/>
      </c>
      <c r="BY483" s="211" t="str">
        <f t="shared" si="549"/>
        <v/>
      </c>
      <c r="BZ483" s="150" t="str">
        <f t="shared" si="550"/>
        <v/>
      </c>
      <c r="CB483" s="54" t="str">
        <f t="shared" si="584"/>
        <v/>
      </c>
      <c r="CD483" s="54" t="str">
        <f t="shared" si="551"/>
        <v/>
      </c>
      <c r="CF483" s="54" t="str">
        <f t="shared" si="552"/>
        <v/>
      </c>
      <c r="CH483" s="150" t="str">
        <f t="shared" si="553"/>
        <v/>
      </c>
      <c r="CI483" s="290"/>
      <c r="CJ483" s="150" t="str">
        <f t="shared" si="554"/>
        <v/>
      </c>
      <c r="CK483" s="290"/>
      <c r="CL483" s="54" t="str">
        <f t="shared" si="573"/>
        <v/>
      </c>
      <c r="CM483" s="290"/>
      <c r="CN483" s="150" t="str">
        <f t="shared" si="555"/>
        <v/>
      </c>
      <c r="CO483" s="290"/>
      <c r="CP483" s="150" t="str">
        <f t="shared" si="556"/>
        <v/>
      </c>
      <c r="CQ483" s="290"/>
      <c r="CR483" s="150" t="str">
        <f t="shared" si="557"/>
        <v/>
      </c>
      <c r="CS483" s="290"/>
      <c r="CT483" s="150" t="str">
        <f t="shared" si="558"/>
        <v/>
      </c>
      <c r="CU483" s="150"/>
      <c r="CV483" s="150" t="str">
        <f t="shared" si="559"/>
        <v/>
      </c>
      <c r="CW483" s="94"/>
      <c r="CX483" s="151" t="str">
        <f t="shared" si="600"/>
        <v/>
      </c>
      <c r="CY483" s="151" t="str">
        <f t="shared" si="601"/>
        <v/>
      </c>
      <c r="CZ483" s="152"/>
      <c r="DA483" s="373" t="str">
        <f t="shared" si="574"/>
        <v/>
      </c>
      <c r="DC483" s="153">
        <f t="shared" si="560"/>
        <v>0</v>
      </c>
      <c r="DD483" s="153">
        <f t="shared" si="561"/>
        <v>0</v>
      </c>
      <c r="DE483" s="153">
        <f t="shared" si="562"/>
        <v>0</v>
      </c>
      <c r="DF483" s="158">
        <f t="shared" si="563"/>
        <v>-4.7000000000000002E-3</v>
      </c>
      <c r="DG483" s="159">
        <f t="shared" si="575"/>
        <v>-1.1703000000000001</v>
      </c>
      <c r="DH483" s="158">
        <f t="shared" si="564"/>
        <v>3.1999999999999997E-3</v>
      </c>
      <c r="DI483" s="159">
        <f t="shared" si="576"/>
        <v>0.79679999999999995</v>
      </c>
      <c r="DJ483" s="158">
        <f t="shared" si="565"/>
        <v>-2.7000000000000001E-3</v>
      </c>
      <c r="DK483" s="159">
        <f t="shared" si="577"/>
        <v>-0.67230000000000001</v>
      </c>
      <c r="DL483" s="158">
        <f t="shared" si="566"/>
        <v>1.1999999999999999E-3</v>
      </c>
      <c r="DM483" s="159">
        <f t="shared" si="578"/>
        <v>0.29879999999999995</v>
      </c>
      <c r="DN483" s="158">
        <f t="shared" si="567"/>
        <v>1.46E-2</v>
      </c>
      <c r="DO483" s="159">
        <f t="shared" si="579"/>
        <v>3.6354000000000002</v>
      </c>
      <c r="DP483" s="158">
        <f t="shared" si="568"/>
        <v>-1.2999999999999999E-2</v>
      </c>
      <c r="DQ483" s="159">
        <f t="shared" si="580"/>
        <v>-3.2369999999999997</v>
      </c>
      <c r="DR483" s="158">
        <f t="shared" si="569"/>
        <v>-6.7000000000000002E-3</v>
      </c>
      <c r="DS483" s="159">
        <f t="shared" si="581"/>
        <v>-1.6683000000000001</v>
      </c>
      <c r="DT483" s="158">
        <f t="shared" si="570"/>
        <v>-1.2999999999999999E-2</v>
      </c>
      <c r="DU483" s="159">
        <f t="shared" si="582"/>
        <v>-3.2369999999999997</v>
      </c>
      <c r="DV483" s="158">
        <f t="shared" si="571"/>
        <v>-6.7000000000000002E-3</v>
      </c>
      <c r="DW483" s="160">
        <f t="shared" si="583"/>
        <v>-1.6683000000000001</v>
      </c>
    </row>
    <row r="484" spans="1:127" ht="24.95" customHeight="1" x14ac:dyDescent="0.2">
      <c r="A484" s="272">
        <v>475</v>
      </c>
      <c r="B484" s="336"/>
      <c r="C484" s="332"/>
      <c r="D484" s="333"/>
      <c r="E484" s="334"/>
      <c r="F484" s="335"/>
      <c r="G484" s="334"/>
      <c r="H484" s="371"/>
      <c r="I484" s="334"/>
      <c r="J484" s="334"/>
      <c r="K484" s="334"/>
      <c r="L484" s="334"/>
      <c r="M484" s="334"/>
      <c r="N484" s="334"/>
      <c r="O484" s="337"/>
      <c r="P484" s="337"/>
      <c r="Q484" s="338" t="str">
        <f t="shared" si="534"/>
        <v xml:space="preserve"> </v>
      </c>
      <c r="R484" s="339" t="str">
        <f t="shared" si="535"/>
        <v/>
      </c>
      <c r="S484" s="340" t="str">
        <f t="shared" si="588"/>
        <v/>
      </c>
      <c r="T484" s="341" t="str">
        <f t="shared" si="536"/>
        <v/>
      </c>
      <c r="U484" s="341" t="str">
        <f t="shared" si="537"/>
        <v/>
      </c>
      <c r="V484" s="341" t="str">
        <f t="shared" si="538"/>
        <v/>
      </c>
      <c r="W484" s="341" t="str">
        <f t="shared" si="539"/>
        <v/>
      </c>
      <c r="X484" s="340" t="str">
        <f t="shared" si="589"/>
        <v/>
      </c>
      <c r="Y484" s="342" t="str">
        <f t="shared" si="590"/>
        <v/>
      </c>
      <c r="Z484" s="343" t="str">
        <f t="shared" si="591"/>
        <v/>
      </c>
      <c r="AA484" s="344" t="str">
        <f t="shared" si="592"/>
        <v/>
      </c>
      <c r="AB484" s="345" t="str">
        <f t="shared" si="540"/>
        <v/>
      </c>
      <c r="AC484" s="346" t="str">
        <f t="shared" si="541"/>
        <v/>
      </c>
      <c r="AD484" s="346" t="str">
        <f t="shared" si="542"/>
        <v/>
      </c>
      <c r="AE484" s="344" t="str">
        <f t="shared" si="593"/>
        <v/>
      </c>
      <c r="AF484" s="346" t="str">
        <f t="shared" si="543"/>
        <v/>
      </c>
      <c r="AG484" s="344" t="str">
        <f t="shared" si="594"/>
        <v/>
      </c>
      <c r="AH484" s="344" t="str">
        <f t="shared" si="595"/>
        <v/>
      </c>
      <c r="AI484" s="344" t="str">
        <f t="shared" si="596"/>
        <v/>
      </c>
      <c r="AJ484" s="346" t="str">
        <f t="shared" si="597"/>
        <v/>
      </c>
      <c r="AK484" s="346" t="str">
        <f t="shared" si="598"/>
        <v/>
      </c>
      <c r="AL484" s="347" t="str">
        <f t="shared" si="599"/>
        <v/>
      </c>
      <c r="AM484" s="141"/>
      <c r="AN484" s="141"/>
      <c r="AO484" s="142"/>
      <c r="AP484" s="58">
        <f t="shared" si="544"/>
        <v>0</v>
      </c>
      <c r="AQ484" s="94">
        <f>SUM(AP$10:AP484)</f>
        <v>0</v>
      </c>
      <c r="AR484" s="143">
        <f t="shared" si="533"/>
        <v>0.1</v>
      </c>
      <c r="AS484" s="144" t="str">
        <f t="shared" si="545"/>
        <v/>
      </c>
      <c r="AT484" s="144" t="str">
        <f t="shared" si="572"/>
        <v/>
      </c>
      <c r="AU484" s="145"/>
      <c r="AV484" s="58">
        <f t="shared" si="531"/>
        <v>0</v>
      </c>
      <c r="AW484" s="318">
        <f>SUM(AV$10:AV484)</f>
        <v>0</v>
      </c>
      <c r="AX484" s="319">
        <f t="shared" si="532"/>
        <v>0.1</v>
      </c>
      <c r="AY484" s="144" t="str">
        <f t="shared" si="586"/>
        <v/>
      </c>
      <c r="AZ484" s="144" t="str">
        <f t="shared" si="587"/>
        <v/>
      </c>
      <c r="BA484" s="144"/>
      <c r="BB484" s="146" t="str">
        <f t="shared" si="546"/>
        <v/>
      </c>
      <c r="BC484" s="66" t="str">
        <f t="shared" si="585"/>
        <v/>
      </c>
      <c r="BD484" s="195" t="str">
        <f t="shared" si="547"/>
        <v/>
      </c>
      <c r="BF484" s="283"/>
      <c r="BG484" s="286" t="str">
        <f t="shared" si="548"/>
        <v/>
      </c>
      <c r="BY484" s="211" t="str">
        <f t="shared" si="549"/>
        <v/>
      </c>
      <c r="BZ484" s="150" t="str">
        <f t="shared" si="550"/>
        <v/>
      </c>
      <c r="CB484" s="54" t="str">
        <f t="shared" si="584"/>
        <v/>
      </c>
      <c r="CD484" s="54" t="str">
        <f t="shared" si="551"/>
        <v/>
      </c>
      <c r="CF484" s="54" t="str">
        <f t="shared" si="552"/>
        <v/>
      </c>
      <c r="CH484" s="150" t="str">
        <f t="shared" si="553"/>
        <v/>
      </c>
      <c r="CI484" s="290"/>
      <c r="CJ484" s="150" t="str">
        <f t="shared" si="554"/>
        <v/>
      </c>
      <c r="CK484" s="290"/>
      <c r="CL484" s="54" t="str">
        <f t="shared" si="573"/>
        <v/>
      </c>
      <c r="CM484" s="290"/>
      <c r="CN484" s="150" t="str">
        <f t="shared" si="555"/>
        <v/>
      </c>
      <c r="CO484" s="290"/>
      <c r="CP484" s="150" t="str">
        <f t="shared" si="556"/>
        <v/>
      </c>
      <c r="CQ484" s="290"/>
      <c r="CR484" s="150" t="str">
        <f t="shared" si="557"/>
        <v/>
      </c>
      <c r="CS484" s="290"/>
      <c r="CT484" s="150" t="str">
        <f t="shared" si="558"/>
        <v/>
      </c>
      <c r="CU484" s="150"/>
      <c r="CV484" s="150" t="str">
        <f t="shared" si="559"/>
        <v/>
      </c>
      <c r="CW484" s="94"/>
      <c r="CX484" s="151" t="str">
        <f t="shared" si="600"/>
        <v/>
      </c>
      <c r="CY484" s="151" t="str">
        <f t="shared" si="601"/>
        <v/>
      </c>
      <c r="CZ484" s="152"/>
      <c r="DA484" s="373" t="str">
        <f t="shared" si="574"/>
        <v/>
      </c>
      <c r="DC484" s="153">
        <f t="shared" si="560"/>
        <v>0</v>
      </c>
      <c r="DD484" s="153">
        <f t="shared" si="561"/>
        <v>0</v>
      </c>
      <c r="DE484" s="153">
        <f t="shared" si="562"/>
        <v>0</v>
      </c>
      <c r="DF484" s="158">
        <f t="shared" si="563"/>
        <v>-4.7000000000000002E-3</v>
      </c>
      <c r="DG484" s="159">
        <f t="shared" si="575"/>
        <v>-1.1703000000000001</v>
      </c>
      <c r="DH484" s="158">
        <f t="shared" si="564"/>
        <v>3.1999999999999997E-3</v>
      </c>
      <c r="DI484" s="159">
        <f t="shared" si="576"/>
        <v>0.79679999999999995</v>
      </c>
      <c r="DJ484" s="158">
        <f t="shared" si="565"/>
        <v>-2.7000000000000001E-3</v>
      </c>
      <c r="DK484" s="159">
        <f t="shared" si="577"/>
        <v>-0.67230000000000001</v>
      </c>
      <c r="DL484" s="158">
        <f t="shared" si="566"/>
        <v>1.1999999999999999E-3</v>
      </c>
      <c r="DM484" s="159">
        <f t="shared" si="578"/>
        <v>0.29879999999999995</v>
      </c>
      <c r="DN484" s="158">
        <f t="shared" si="567"/>
        <v>1.46E-2</v>
      </c>
      <c r="DO484" s="159">
        <f t="shared" si="579"/>
        <v>3.6354000000000002</v>
      </c>
      <c r="DP484" s="158">
        <f t="shared" si="568"/>
        <v>-1.2999999999999999E-2</v>
      </c>
      <c r="DQ484" s="159">
        <f t="shared" si="580"/>
        <v>-3.2369999999999997</v>
      </c>
      <c r="DR484" s="158">
        <f t="shared" si="569"/>
        <v>-6.7000000000000002E-3</v>
      </c>
      <c r="DS484" s="159">
        <f t="shared" si="581"/>
        <v>-1.6683000000000001</v>
      </c>
      <c r="DT484" s="158">
        <f t="shared" si="570"/>
        <v>-1.2999999999999999E-2</v>
      </c>
      <c r="DU484" s="159">
        <f t="shared" si="582"/>
        <v>-3.2369999999999997</v>
      </c>
      <c r="DV484" s="158">
        <f t="shared" si="571"/>
        <v>-6.7000000000000002E-3</v>
      </c>
      <c r="DW484" s="160">
        <f t="shared" si="583"/>
        <v>-1.6683000000000001</v>
      </c>
    </row>
    <row r="485" spans="1:127" ht="24.95" customHeight="1" x14ac:dyDescent="0.2">
      <c r="A485" s="272">
        <v>476</v>
      </c>
      <c r="B485" s="336"/>
      <c r="C485" s="332"/>
      <c r="D485" s="333"/>
      <c r="E485" s="334"/>
      <c r="F485" s="335"/>
      <c r="G485" s="334"/>
      <c r="H485" s="371"/>
      <c r="I485" s="334"/>
      <c r="J485" s="334"/>
      <c r="K485" s="334"/>
      <c r="L485" s="334"/>
      <c r="M485" s="334"/>
      <c r="N485" s="334"/>
      <c r="O485" s="337"/>
      <c r="P485" s="337"/>
      <c r="Q485" s="338" t="str">
        <f t="shared" si="534"/>
        <v xml:space="preserve"> </v>
      </c>
      <c r="R485" s="339" t="str">
        <f t="shared" si="535"/>
        <v/>
      </c>
      <c r="S485" s="340" t="str">
        <f t="shared" si="588"/>
        <v/>
      </c>
      <c r="T485" s="341" t="str">
        <f t="shared" si="536"/>
        <v/>
      </c>
      <c r="U485" s="341" t="str">
        <f t="shared" si="537"/>
        <v/>
      </c>
      <c r="V485" s="341" t="str">
        <f t="shared" si="538"/>
        <v/>
      </c>
      <c r="W485" s="341" t="str">
        <f t="shared" si="539"/>
        <v/>
      </c>
      <c r="X485" s="340" t="str">
        <f t="shared" si="589"/>
        <v/>
      </c>
      <c r="Y485" s="342" t="str">
        <f t="shared" si="590"/>
        <v/>
      </c>
      <c r="Z485" s="343" t="str">
        <f t="shared" si="591"/>
        <v/>
      </c>
      <c r="AA485" s="344" t="str">
        <f t="shared" si="592"/>
        <v/>
      </c>
      <c r="AB485" s="345" t="str">
        <f t="shared" si="540"/>
        <v/>
      </c>
      <c r="AC485" s="346" t="str">
        <f t="shared" si="541"/>
        <v/>
      </c>
      <c r="AD485" s="346" t="str">
        <f t="shared" si="542"/>
        <v/>
      </c>
      <c r="AE485" s="344" t="str">
        <f t="shared" si="593"/>
        <v/>
      </c>
      <c r="AF485" s="346" t="str">
        <f t="shared" si="543"/>
        <v/>
      </c>
      <c r="AG485" s="344" t="str">
        <f t="shared" si="594"/>
        <v/>
      </c>
      <c r="AH485" s="344" t="str">
        <f t="shared" si="595"/>
        <v/>
      </c>
      <c r="AI485" s="344" t="str">
        <f t="shared" si="596"/>
        <v/>
      </c>
      <c r="AJ485" s="346" t="str">
        <f t="shared" si="597"/>
        <v/>
      </c>
      <c r="AK485" s="346" t="str">
        <f t="shared" si="598"/>
        <v/>
      </c>
      <c r="AL485" s="347" t="str">
        <f t="shared" si="599"/>
        <v/>
      </c>
      <c r="AM485" s="141"/>
      <c r="AN485" s="141"/>
      <c r="AO485" s="142"/>
      <c r="AP485" s="58">
        <f t="shared" si="544"/>
        <v>0</v>
      </c>
      <c r="AQ485" s="94">
        <f>SUM(AP$10:AP485)</f>
        <v>0</v>
      </c>
      <c r="AR485" s="143">
        <f t="shared" si="533"/>
        <v>0.1</v>
      </c>
      <c r="AS485" s="144" t="str">
        <f t="shared" si="545"/>
        <v/>
      </c>
      <c r="AT485" s="144" t="str">
        <f t="shared" si="572"/>
        <v/>
      </c>
      <c r="AU485" s="145"/>
      <c r="AV485" s="58">
        <f t="shared" si="531"/>
        <v>0</v>
      </c>
      <c r="AW485" s="318">
        <f>SUM(AV$10:AV485)</f>
        <v>0</v>
      </c>
      <c r="AX485" s="319">
        <f t="shared" si="532"/>
        <v>0.1</v>
      </c>
      <c r="AY485" s="144" t="str">
        <f t="shared" si="586"/>
        <v/>
      </c>
      <c r="AZ485" s="144" t="str">
        <f t="shared" si="587"/>
        <v/>
      </c>
      <c r="BA485" s="144"/>
      <c r="BB485" s="146" t="str">
        <f t="shared" si="546"/>
        <v/>
      </c>
      <c r="BC485" s="66" t="str">
        <f t="shared" si="585"/>
        <v/>
      </c>
      <c r="BD485" s="195" t="str">
        <f t="shared" si="547"/>
        <v/>
      </c>
      <c r="BF485" s="283"/>
      <c r="BG485" s="286" t="str">
        <f t="shared" si="548"/>
        <v/>
      </c>
      <c r="BY485" s="211" t="str">
        <f t="shared" si="549"/>
        <v/>
      </c>
      <c r="BZ485" s="150" t="str">
        <f t="shared" si="550"/>
        <v/>
      </c>
      <c r="CB485" s="54" t="str">
        <f t="shared" si="584"/>
        <v/>
      </c>
      <c r="CD485" s="54" t="str">
        <f t="shared" si="551"/>
        <v/>
      </c>
      <c r="CF485" s="54" t="str">
        <f t="shared" si="552"/>
        <v/>
      </c>
      <c r="CH485" s="150" t="str">
        <f t="shared" si="553"/>
        <v/>
      </c>
      <c r="CI485" s="290"/>
      <c r="CJ485" s="150" t="str">
        <f t="shared" si="554"/>
        <v/>
      </c>
      <c r="CK485" s="290"/>
      <c r="CL485" s="54" t="str">
        <f t="shared" si="573"/>
        <v/>
      </c>
      <c r="CM485" s="290"/>
      <c r="CN485" s="150" t="str">
        <f t="shared" si="555"/>
        <v/>
      </c>
      <c r="CO485" s="290"/>
      <c r="CP485" s="150" t="str">
        <f t="shared" si="556"/>
        <v/>
      </c>
      <c r="CQ485" s="290"/>
      <c r="CR485" s="150" t="str">
        <f t="shared" si="557"/>
        <v/>
      </c>
      <c r="CS485" s="290"/>
      <c r="CT485" s="150" t="str">
        <f t="shared" si="558"/>
        <v/>
      </c>
      <c r="CU485" s="150"/>
      <c r="CV485" s="150" t="str">
        <f t="shared" si="559"/>
        <v/>
      </c>
      <c r="CW485" s="94"/>
      <c r="CX485" s="151" t="str">
        <f t="shared" si="600"/>
        <v/>
      </c>
      <c r="CY485" s="151" t="str">
        <f t="shared" si="601"/>
        <v/>
      </c>
      <c r="CZ485" s="152"/>
      <c r="DA485" s="373" t="str">
        <f t="shared" si="574"/>
        <v/>
      </c>
      <c r="DC485" s="153">
        <f t="shared" si="560"/>
        <v>0</v>
      </c>
      <c r="DD485" s="153">
        <f t="shared" si="561"/>
        <v>0</v>
      </c>
      <c r="DE485" s="153">
        <f t="shared" si="562"/>
        <v>0</v>
      </c>
      <c r="DF485" s="158">
        <f t="shared" si="563"/>
        <v>-4.7000000000000002E-3</v>
      </c>
      <c r="DG485" s="159">
        <f t="shared" si="575"/>
        <v>-1.1703000000000001</v>
      </c>
      <c r="DH485" s="158">
        <f t="shared" si="564"/>
        <v>3.1999999999999997E-3</v>
      </c>
      <c r="DI485" s="159">
        <f t="shared" si="576"/>
        <v>0.79679999999999995</v>
      </c>
      <c r="DJ485" s="158">
        <f t="shared" si="565"/>
        <v>-2.7000000000000001E-3</v>
      </c>
      <c r="DK485" s="159">
        <f t="shared" si="577"/>
        <v>-0.67230000000000001</v>
      </c>
      <c r="DL485" s="158">
        <f t="shared" si="566"/>
        <v>1.1999999999999999E-3</v>
      </c>
      <c r="DM485" s="159">
        <f t="shared" si="578"/>
        <v>0.29879999999999995</v>
      </c>
      <c r="DN485" s="158">
        <f t="shared" si="567"/>
        <v>1.46E-2</v>
      </c>
      <c r="DO485" s="159">
        <f t="shared" si="579"/>
        <v>3.6354000000000002</v>
      </c>
      <c r="DP485" s="158">
        <f t="shared" si="568"/>
        <v>-1.2999999999999999E-2</v>
      </c>
      <c r="DQ485" s="159">
        <f t="shared" si="580"/>
        <v>-3.2369999999999997</v>
      </c>
      <c r="DR485" s="158">
        <f t="shared" si="569"/>
        <v>-6.7000000000000002E-3</v>
      </c>
      <c r="DS485" s="159">
        <f t="shared" si="581"/>
        <v>-1.6683000000000001</v>
      </c>
      <c r="DT485" s="158">
        <f t="shared" si="570"/>
        <v>-1.2999999999999999E-2</v>
      </c>
      <c r="DU485" s="159">
        <f t="shared" si="582"/>
        <v>-3.2369999999999997</v>
      </c>
      <c r="DV485" s="158">
        <f t="shared" si="571"/>
        <v>-6.7000000000000002E-3</v>
      </c>
      <c r="DW485" s="160">
        <f t="shared" si="583"/>
        <v>-1.6683000000000001</v>
      </c>
    </row>
    <row r="486" spans="1:127" ht="24.95" customHeight="1" x14ac:dyDescent="0.2">
      <c r="A486" s="272">
        <v>477</v>
      </c>
      <c r="B486" s="336"/>
      <c r="C486" s="332"/>
      <c r="D486" s="333"/>
      <c r="E486" s="334"/>
      <c r="F486" s="335"/>
      <c r="G486" s="334"/>
      <c r="H486" s="371"/>
      <c r="I486" s="334"/>
      <c r="J486" s="334"/>
      <c r="K486" s="334"/>
      <c r="L486" s="334"/>
      <c r="M486" s="334"/>
      <c r="N486" s="334"/>
      <c r="O486" s="337"/>
      <c r="P486" s="337"/>
      <c r="Q486" s="338" t="str">
        <f t="shared" si="534"/>
        <v xml:space="preserve"> </v>
      </c>
      <c r="R486" s="339" t="str">
        <f t="shared" si="535"/>
        <v/>
      </c>
      <c r="S486" s="340" t="str">
        <f t="shared" si="588"/>
        <v/>
      </c>
      <c r="T486" s="341" t="str">
        <f t="shared" si="536"/>
        <v/>
      </c>
      <c r="U486" s="341" t="str">
        <f t="shared" si="537"/>
        <v/>
      </c>
      <c r="V486" s="341" t="str">
        <f t="shared" si="538"/>
        <v/>
      </c>
      <c r="W486" s="341" t="str">
        <f t="shared" si="539"/>
        <v/>
      </c>
      <c r="X486" s="340" t="str">
        <f t="shared" si="589"/>
        <v/>
      </c>
      <c r="Y486" s="342" t="str">
        <f t="shared" si="590"/>
        <v/>
      </c>
      <c r="Z486" s="343" t="str">
        <f t="shared" si="591"/>
        <v/>
      </c>
      <c r="AA486" s="344" t="str">
        <f t="shared" si="592"/>
        <v/>
      </c>
      <c r="AB486" s="345" t="str">
        <f t="shared" si="540"/>
        <v/>
      </c>
      <c r="AC486" s="346" t="str">
        <f t="shared" si="541"/>
        <v/>
      </c>
      <c r="AD486" s="346" t="str">
        <f t="shared" si="542"/>
        <v/>
      </c>
      <c r="AE486" s="344" t="str">
        <f t="shared" si="593"/>
        <v/>
      </c>
      <c r="AF486" s="346" t="str">
        <f t="shared" si="543"/>
        <v/>
      </c>
      <c r="AG486" s="344" t="str">
        <f t="shared" si="594"/>
        <v/>
      </c>
      <c r="AH486" s="344" t="str">
        <f t="shared" si="595"/>
        <v/>
      </c>
      <c r="AI486" s="344" t="str">
        <f t="shared" si="596"/>
        <v/>
      </c>
      <c r="AJ486" s="346" t="str">
        <f t="shared" si="597"/>
        <v/>
      </c>
      <c r="AK486" s="346" t="str">
        <f t="shared" si="598"/>
        <v/>
      </c>
      <c r="AL486" s="347" t="str">
        <f t="shared" si="599"/>
        <v/>
      </c>
      <c r="AM486" s="141"/>
      <c r="AN486" s="141"/>
      <c r="AO486" s="142"/>
      <c r="AP486" s="58">
        <f t="shared" si="544"/>
        <v>0</v>
      </c>
      <c r="AQ486" s="94">
        <f>SUM(AP$10:AP486)</f>
        <v>0</v>
      </c>
      <c r="AR486" s="143">
        <f t="shared" si="533"/>
        <v>0.1</v>
      </c>
      <c r="AS486" s="144" t="str">
        <f t="shared" si="545"/>
        <v/>
      </c>
      <c r="AT486" s="144" t="str">
        <f t="shared" si="572"/>
        <v/>
      </c>
      <c r="AU486" s="145"/>
      <c r="AV486" s="58">
        <f t="shared" si="531"/>
        <v>0</v>
      </c>
      <c r="AW486" s="318">
        <f>SUM(AV$10:AV486)</f>
        <v>0</v>
      </c>
      <c r="AX486" s="319">
        <f t="shared" si="532"/>
        <v>0.1</v>
      </c>
      <c r="AY486" s="144" t="str">
        <f t="shared" si="586"/>
        <v/>
      </c>
      <c r="AZ486" s="144" t="str">
        <f t="shared" si="587"/>
        <v/>
      </c>
      <c r="BA486" s="144"/>
      <c r="BB486" s="146" t="str">
        <f t="shared" si="546"/>
        <v/>
      </c>
      <c r="BC486" s="66" t="str">
        <f t="shared" si="585"/>
        <v/>
      </c>
      <c r="BD486" s="195" t="str">
        <f t="shared" si="547"/>
        <v/>
      </c>
      <c r="BF486" s="283"/>
      <c r="BG486" s="286" t="str">
        <f t="shared" si="548"/>
        <v/>
      </c>
      <c r="BY486" s="211" t="str">
        <f t="shared" si="549"/>
        <v/>
      </c>
      <c r="BZ486" s="150" t="str">
        <f t="shared" si="550"/>
        <v/>
      </c>
      <c r="CB486" s="54" t="str">
        <f t="shared" si="584"/>
        <v/>
      </c>
      <c r="CD486" s="54" t="str">
        <f t="shared" si="551"/>
        <v/>
      </c>
      <c r="CF486" s="54" t="str">
        <f t="shared" si="552"/>
        <v/>
      </c>
      <c r="CH486" s="150" t="str">
        <f t="shared" si="553"/>
        <v/>
      </c>
      <c r="CI486" s="290"/>
      <c r="CJ486" s="150" t="str">
        <f t="shared" si="554"/>
        <v/>
      </c>
      <c r="CK486" s="290"/>
      <c r="CL486" s="54" t="str">
        <f t="shared" si="573"/>
        <v/>
      </c>
      <c r="CM486" s="290"/>
      <c r="CN486" s="150" t="str">
        <f t="shared" si="555"/>
        <v/>
      </c>
      <c r="CO486" s="290"/>
      <c r="CP486" s="150" t="str">
        <f t="shared" si="556"/>
        <v/>
      </c>
      <c r="CQ486" s="290"/>
      <c r="CR486" s="150" t="str">
        <f t="shared" si="557"/>
        <v/>
      </c>
      <c r="CS486" s="290"/>
      <c r="CT486" s="150" t="str">
        <f t="shared" si="558"/>
        <v/>
      </c>
      <c r="CU486" s="150"/>
      <c r="CV486" s="150" t="str">
        <f t="shared" si="559"/>
        <v/>
      </c>
      <c r="CW486" s="94"/>
      <c r="CX486" s="151" t="str">
        <f t="shared" si="600"/>
        <v/>
      </c>
      <c r="CY486" s="151" t="str">
        <f t="shared" si="601"/>
        <v/>
      </c>
      <c r="CZ486" s="152"/>
      <c r="DA486" s="373" t="str">
        <f t="shared" si="574"/>
        <v/>
      </c>
      <c r="DC486" s="153">
        <f t="shared" si="560"/>
        <v>0</v>
      </c>
      <c r="DD486" s="153">
        <f t="shared" si="561"/>
        <v>0</v>
      </c>
      <c r="DE486" s="153">
        <f t="shared" si="562"/>
        <v>0</v>
      </c>
      <c r="DF486" s="158">
        <f t="shared" si="563"/>
        <v>-4.7000000000000002E-3</v>
      </c>
      <c r="DG486" s="159">
        <f t="shared" si="575"/>
        <v>-1.1703000000000001</v>
      </c>
      <c r="DH486" s="158">
        <f t="shared" si="564"/>
        <v>3.1999999999999997E-3</v>
      </c>
      <c r="DI486" s="159">
        <f t="shared" si="576"/>
        <v>0.79679999999999995</v>
      </c>
      <c r="DJ486" s="158">
        <f t="shared" si="565"/>
        <v>-2.7000000000000001E-3</v>
      </c>
      <c r="DK486" s="159">
        <f t="shared" si="577"/>
        <v>-0.67230000000000001</v>
      </c>
      <c r="DL486" s="158">
        <f t="shared" si="566"/>
        <v>1.1999999999999999E-3</v>
      </c>
      <c r="DM486" s="159">
        <f t="shared" si="578"/>
        <v>0.29879999999999995</v>
      </c>
      <c r="DN486" s="158">
        <f t="shared" si="567"/>
        <v>1.46E-2</v>
      </c>
      <c r="DO486" s="159">
        <f t="shared" si="579"/>
        <v>3.6354000000000002</v>
      </c>
      <c r="DP486" s="158">
        <f t="shared" si="568"/>
        <v>-1.2999999999999999E-2</v>
      </c>
      <c r="DQ486" s="159">
        <f t="shared" si="580"/>
        <v>-3.2369999999999997</v>
      </c>
      <c r="DR486" s="158">
        <f t="shared" si="569"/>
        <v>-6.7000000000000002E-3</v>
      </c>
      <c r="DS486" s="159">
        <f t="shared" si="581"/>
        <v>-1.6683000000000001</v>
      </c>
      <c r="DT486" s="158">
        <f t="shared" si="570"/>
        <v>-1.2999999999999999E-2</v>
      </c>
      <c r="DU486" s="159">
        <f t="shared" si="582"/>
        <v>-3.2369999999999997</v>
      </c>
      <c r="DV486" s="158">
        <f t="shared" si="571"/>
        <v>-6.7000000000000002E-3</v>
      </c>
      <c r="DW486" s="160">
        <f t="shared" si="583"/>
        <v>-1.6683000000000001</v>
      </c>
    </row>
    <row r="487" spans="1:127" ht="24.95" customHeight="1" x14ac:dyDescent="0.2">
      <c r="A487" s="272">
        <v>478</v>
      </c>
      <c r="B487" s="336"/>
      <c r="C487" s="332"/>
      <c r="D487" s="333"/>
      <c r="E487" s="334"/>
      <c r="F487" s="335"/>
      <c r="G487" s="334"/>
      <c r="H487" s="371"/>
      <c r="I487" s="334"/>
      <c r="J487" s="334"/>
      <c r="K487" s="334"/>
      <c r="L487" s="334"/>
      <c r="M487" s="334"/>
      <c r="N487" s="334"/>
      <c r="O487" s="337"/>
      <c r="P487" s="337"/>
      <c r="Q487" s="338" t="str">
        <f t="shared" si="534"/>
        <v xml:space="preserve"> </v>
      </c>
      <c r="R487" s="339" t="str">
        <f t="shared" si="535"/>
        <v/>
      </c>
      <c r="S487" s="340" t="str">
        <f t="shared" si="588"/>
        <v/>
      </c>
      <c r="T487" s="341" t="str">
        <f t="shared" si="536"/>
        <v/>
      </c>
      <c r="U487" s="341" t="str">
        <f t="shared" si="537"/>
        <v/>
      </c>
      <c r="V487" s="341" t="str">
        <f t="shared" si="538"/>
        <v/>
      </c>
      <c r="W487" s="341" t="str">
        <f t="shared" si="539"/>
        <v/>
      </c>
      <c r="X487" s="340" t="str">
        <f t="shared" si="589"/>
        <v/>
      </c>
      <c r="Y487" s="342" t="str">
        <f t="shared" si="590"/>
        <v/>
      </c>
      <c r="Z487" s="343" t="str">
        <f t="shared" si="591"/>
        <v/>
      </c>
      <c r="AA487" s="344" t="str">
        <f t="shared" si="592"/>
        <v/>
      </c>
      <c r="AB487" s="345" t="str">
        <f t="shared" si="540"/>
        <v/>
      </c>
      <c r="AC487" s="346" t="str">
        <f t="shared" si="541"/>
        <v/>
      </c>
      <c r="AD487" s="346" t="str">
        <f t="shared" si="542"/>
        <v/>
      </c>
      <c r="AE487" s="344" t="str">
        <f t="shared" si="593"/>
        <v/>
      </c>
      <c r="AF487" s="346" t="str">
        <f t="shared" si="543"/>
        <v/>
      </c>
      <c r="AG487" s="344" t="str">
        <f t="shared" si="594"/>
        <v/>
      </c>
      <c r="AH487" s="344" t="str">
        <f t="shared" si="595"/>
        <v/>
      </c>
      <c r="AI487" s="344" t="str">
        <f t="shared" si="596"/>
        <v/>
      </c>
      <c r="AJ487" s="346" t="str">
        <f t="shared" si="597"/>
        <v/>
      </c>
      <c r="AK487" s="346" t="str">
        <f t="shared" si="598"/>
        <v/>
      </c>
      <c r="AL487" s="347" t="str">
        <f t="shared" si="599"/>
        <v/>
      </c>
      <c r="AM487" s="141"/>
      <c r="AN487" s="141"/>
      <c r="AO487" s="142"/>
      <c r="AP487" s="58">
        <f t="shared" si="544"/>
        <v>0</v>
      </c>
      <c r="AQ487" s="94">
        <f>SUM(AP$10:AP487)</f>
        <v>0</v>
      </c>
      <c r="AR487" s="143">
        <f t="shared" si="533"/>
        <v>0.1</v>
      </c>
      <c r="AS487" s="144" t="str">
        <f t="shared" si="545"/>
        <v/>
      </c>
      <c r="AT487" s="144" t="str">
        <f t="shared" si="572"/>
        <v/>
      </c>
      <c r="AU487" s="145"/>
      <c r="AV487" s="58">
        <f t="shared" ref="AV487:AV550" si="602">IF(D487="",0,1)</f>
        <v>0</v>
      </c>
      <c r="AW487" s="318">
        <f>SUM(AV$10:AV487)</f>
        <v>0</v>
      </c>
      <c r="AX487" s="319">
        <f t="shared" ref="AX487:AX550" si="603">IF(AV487&gt;0,AW487,AW487+0.1)</f>
        <v>0.1</v>
      </c>
      <c r="AY487" s="144" t="str">
        <f t="shared" si="586"/>
        <v/>
      </c>
      <c r="AZ487" s="144" t="str">
        <f t="shared" si="587"/>
        <v/>
      </c>
      <c r="BA487" s="144"/>
      <c r="BB487" s="146" t="str">
        <f t="shared" si="546"/>
        <v/>
      </c>
      <c r="BC487" s="66" t="str">
        <f t="shared" si="585"/>
        <v/>
      </c>
      <c r="BD487" s="195" t="str">
        <f t="shared" si="547"/>
        <v/>
      </c>
      <c r="BF487" s="283"/>
      <c r="BG487" s="286" t="str">
        <f t="shared" si="548"/>
        <v/>
      </c>
      <c r="BY487" s="211" t="str">
        <f t="shared" si="549"/>
        <v/>
      </c>
      <c r="BZ487" s="150" t="str">
        <f t="shared" si="550"/>
        <v/>
      </c>
      <c r="CB487" s="54" t="str">
        <f t="shared" si="584"/>
        <v/>
      </c>
      <c r="CD487" s="54" t="str">
        <f t="shared" si="551"/>
        <v/>
      </c>
      <c r="CF487" s="54" t="str">
        <f t="shared" si="552"/>
        <v/>
      </c>
      <c r="CH487" s="150" t="str">
        <f t="shared" si="553"/>
        <v/>
      </c>
      <c r="CI487" s="290"/>
      <c r="CJ487" s="150" t="str">
        <f t="shared" si="554"/>
        <v/>
      </c>
      <c r="CK487" s="290"/>
      <c r="CL487" s="54" t="str">
        <f t="shared" si="573"/>
        <v/>
      </c>
      <c r="CM487" s="290"/>
      <c r="CN487" s="150" t="str">
        <f t="shared" si="555"/>
        <v/>
      </c>
      <c r="CO487" s="290"/>
      <c r="CP487" s="150" t="str">
        <f t="shared" si="556"/>
        <v/>
      </c>
      <c r="CQ487" s="290"/>
      <c r="CR487" s="150" t="str">
        <f t="shared" si="557"/>
        <v/>
      </c>
      <c r="CS487" s="290"/>
      <c r="CT487" s="150" t="str">
        <f t="shared" si="558"/>
        <v/>
      </c>
      <c r="CU487" s="150"/>
      <c r="CV487" s="150" t="str">
        <f t="shared" si="559"/>
        <v/>
      </c>
      <c r="CW487" s="94"/>
      <c r="CX487" s="151" t="str">
        <f t="shared" si="600"/>
        <v/>
      </c>
      <c r="CY487" s="151" t="str">
        <f t="shared" si="601"/>
        <v/>
      </c>
      <c r="CZ487" s="152"/>
      <c r="DA487" s="373" t="str">
        <f t="shared" si="574"/>
        <v/>
      </c>
      <c r="DC487" s="153">
        <f t="shared" si="560"/>
        <v>0</v>
      </c>
      <c r="DD487" s="153">
        <f t="shared" si="561"/>
        <v>0</v>
      </c>
      <c r="DE487" s="153">
        <f t="shared" si="562"/>
        <v>0</v>
      </c>
      <c r="DF487" s="158">
        <f t="shared" si="563"/>
        <v>-4.7000000000000002E-3</v>
      </c>
      <c r="DG487" s="159">
        <f t="shared" si="575"/>
        <v>-1.1703000000000001</v>
      </c>
      <c r="DH487" s="158">
        <f t="shared" si="564"/>
        <v>3.1999999999999997E-3</v>
      </c>
      <c r="DI487" s="159">
        <f t="shared" si="576"/>
        <v>0.79679999999999995</v>
      </c>
      <c r="DJ487" s="158">
        <f t="shared" si="565"/>
        <v>-2.7000000000000001E-3</v>
      </c>
      <c r="DK487" s="159">
        <f t="shared" si="577"/>
        <v>-0.67230000000000001</v>
      </c>
      <c r="DL487" s="158">
        <f t="shared" si="566"/>
        <v>1.1999999999999999E-3</v>
      </c>
      <c r="DM487" s="159">
        <f t="shared" si="578"/>
        <v>0.29879999999999995</v>
      </c>
      <c r="DN487" s="158">
        <f t="shared" si="567"/>
        <v>1.46E-2</v>
      </c>
      <c r="DO487" s="159">
        <f t="shared" si="579"/>
        <v>3.6354000000000002</v>
      </c>
      <c r="DP487" s="158">
        <f t="shared" si="568"/>
        <v>-1.2999999999999999E-2</v>
      </c>
      <c r="DQ487" s="159">
        <f t="shared" si="580"/>
        <v>-3.2369999999999997</v>
      </c>
      <c r="DR487" s="158">
        <f t="shared" si="569"/>
        <v>-6.7000000000000002E-3</v>
      </c>
      <c r="DS487" s="159">
        <f t="shared" si="581"/>
        <v>-1.6683000000000001</v>
      </c>
      <c r="DT487" s="158">
        <f t="shared" si="570"/>
        <v>-1.2999999999999999E-2</v>
      </c>
      <c r="DU487" s="159">
        <f t="shared" si="582"/>
        <v>-3.2369999999999997</v>
      </c>
      <c r="DV487" s="158">
        <f t="shared" si="571"/>
        <v>-6.7000000000000002E-3</v>
      </c>
      <c r="DW487" s="160">
        <f t="shared" si="583"/>
        <v>-1.6683000000000001</v>
      </c>
    </row>
    <row r="488" spans="1:127" ht="24.95" customHeight="1" x14ac:dyDescent="0.2">
      <c r="A488" s="272">
        <v>479</v>
      </c>
      <c r="B488" s="336"/>
      <c r="C488" s="332"/>
      <c r="D488" s="333"/>
      <c r="E488" s="334"/>
      <c r="F488" s="335"/>
      <c r="G488" s="334"/>
      <c r="H488" s="371"/>
      <c r="I488" s="334"/>
      <c r="J488" s="334"/>
      <c r="K488" s="334"/>
      <c r="L488" s="334"/>
      <c r="M488" s="334"/>
      <c r="N488" s="334"/>
      <c r="O488" s="337"/>
      <c r="P488" s="337"/>
      <c r="Q488" s="338" t="str">
        <f t="shared" si="534"/>
        <v xml:space="preserve"> </v>
      </c>
      <c r="R488" s="339" t="str">
        <f t="shared" si="535"/>
        <v/>
      </c>
      <c r="S488" s="340" t="str">
        <f t="shared" si="588"/>
        <v/>
      </c>
      <c r="T488" s="341" t="str">
        <f t="shared" si="536"/>
        <v/>
      </c>
      <c r="U488" s="341" t="str">
        <f t="shared" si="537"/>
        <v/>
      </c>
      <c r="V488" s="341" t="str">
        <f t="shared" si="538"/>
        <v/>
      </c>
      <c r="W488" s="341" t="str">
        <f t="shared" si="539"/>
        <v/>
      </c>
      <c r="X488" s="340" t="str">
        <f t="shared" si="589"/>
        <v/>
      </c>
      <c r="Y488" s="342" t="str">
        <f t="shared" si="590"/>
        <v/>
      </c>
      <c r="Z488" s="343" t="str">
        <f t="shared" si="591"/>
        <v/>
      </c>
      <c r="AA488" s="344" t="str">
        <f t="shared" si="592"/>
        <v/>
      </c>
      <c r="AB488" s="345" t="str">
        <f t="shared" si="540"/>
        <v/>
      </c>
      <c r="AC488" s="346" t="str">
        <f t="shared" si="541"/>
        <v/>
      </c>
      <c r="AD488" s="346" t="str">
        <f t="shared" si="542"/>
        <v/>
      </c>
      <c r="AE488" s="344" t="str">
        <f t="shared" si="593"/>
        <v/>
      </c>
      <c r="AF488" s="346" t="str">
        <f t="shared" si="543"/>
        <v/>
      </c>
      <c r="AG488" s="344" t="str">
        <f t="shared" si="594"/>
        <v/>
      </c>
      <c r="AH488" s="344" t="str">
        <f t="shared" si="595"/>
        <v/>
      </c>
      <c r="AI488" s="344" t="str">
        <f t="shared" si="596"/>
        <v/>
      </c>
      <c r="AJ488" s="346" t="str">
        <f t="shared" si="597"/>
        <v/>
      </c>
      <c r="AK488" s="346" t="str">
        <f t="shared" si="598"/>
        <v/>
      </c>
      <c r="AL488" s="347" t="str">
        <f t="shared" si="599"/>
        <v/>
      </c>
      <c r="AM488" s="141"/>
      <c r="AN488" s="141"/>
      <c r="AO488" s="142"/>
      <c r="AP488" s="58">
        <f t="shared" si="544"/>
        <v>0</v>
      </c>
      <c r="AQ488" s="94">
        <f>SUM(AP$10:AP488)</f>
        <v>0</v>
      </c>
      <c r="AR488" s="143">
        <f t="shared" si="533"/>
        <v>0.1</v>
      </c>
      <c r="AS488" s="144" t="str">
        <f t="shared" si="545"/>
        <v/>
      </c>
      <c r="AT488" s="144" t="str">
        <f t="shared" si="572"/>
        <v/>
      </c>
      <c r="AU488" s="145"/>
      <c r="AV488" s="58">
        <f t="shared" si="602"/>
        <v>0</v>
      </c>
      <c r="AW488" s="318">
        <f>SUM(AV$10:AV488)</f>
        <v>0</v>
      </c>
      <c r="AX488" s="319">
        <f t="shared" si="603"/>
        <v>0.1</v>
      </c>
      <c r="AY488" s="144" t="str">
        <f t="shared" si="586"/>
        <v/>
      </c>
      <c r="AZ488" s="144" t="str">
        <f t="shared" si="587"/>
        <v/>
      </c>
      <c r="BA488" s="144"/>
      <c r="BB488" s="146" t="str">
        <f t="shared" si="546"/>
        <v/>
      </c>
      <c r="BC488" s="66" t="str">
        <f t="shared" si="585"/>
        <v/>
      </c>
      <c r="BD488" s="195" t="str">
        <f t="shared" si="547"/>
        <v/>
      </c>
      <c r="BF488" s="283"/>
      <c r="BG488" s="286" t="str">
        <f t="shared" si="548"/>
        <v/>
      </c>
      <c r="BY488" s="211" t="str">
        <f t="shared" si="549"/>
        <v/>
      </c>
      <c r="BZ488" s="150" t="str">
        <f t="shared" si="550"/>
        <v/>
      </c>
      <c r="CB488" s="54" t="str">
        <f t="shared" si="584"/>
        <v/>
      </c>
      <c r="CD488" s="54" t="str">
        <f t="shared" si="551"/>
        <v/>
      </c>
      <c r="CF488" s="54" t="str">
        <f t="shared" si="552"/>
        <v/>
      </c>
      <c r="CH488" s="150" t="str">
        <f t="shared" si="553"/>
        <v/>
      </c>
      <c r="CI488" s="290"/>
      <c r="CJ488" s="150" t="str">
        <f t="shared" si="554"/>
        <v/>
      </c>
      <c r="CK488" s="290"/>
      <c r="CL488" s="54" t="str">
        <f t="shared" si="573"/>
        <v/>
      </c>
      <c r="CM488" s="290"/>
      <c r="CN488" s="150" t="str">
        <f t="shared" si="555"/>
        <v/>
      </c>
      <c r="CO488" s="290"/>
      <c r="CP488" s="150" t="str">
        <f t="shared" si="556"/>
        <v/>
      </c>
      <c r="CQ488" s="290"/>
      <c r="CR488" s="150" t="str">
        <f t="shared" si="557"/>
        <v/>
      </c>
      <c r="CS488" s="290"/>
      <c r="CT488" s="150" t="str">
        <f t="shared" si="558"/>
        <v/>
      </c>
      <c r="CU488" s="150"/>
      <c r="CV488" s="150" t="str">
        <f t="shared" si="559"/>
        <v/>
      </c>
      <c r="CW488" s="94"/>
      <c r="CX488" s="151" t="str">
        <f t="shared" si="600"/>
        <v/>
      </c>
      <c r="CY488" s="151" t="str">
        <f t="shared" si="601"/>
        <v/>
      </c>
      <c r="CZ488" s="152"/>
      <c r="DA488" s="373" t="str">
        <f t="shared" si="574"/>
        <v/>
      </c>
      <c r="DC488" s="153">
        <f t="shared" si="560"/>
        <v>0</v>
      </c>
      <c r="DD488" s="153">
        <f t="shared" si="561"/>
        <v>0</v>
      </c>
      <c r="DE488" s="153">
        <f t="shared" si="562"/>
        <v>0</v>
      </c>
      <c r="DF488" s="158">
        <f t="shared" si="563"/>
        <v>-4.7000000000000002E-3</v>
      </c>
      <c r="DG488" s="159">
        <f t="shared" si="575"/>
        <v>-1.1703000000000001</v>
      </c>
      <c r="DH488" s="158">
        <f t="shared" si="564"/>
        <v>3.1999999999999997E-3</v>
      </c>
      <c r="DI488" s="159">
        <f t="shared" si="576"/>
        <v>0.79679999999999995</v>
      </c>
      <c r="DJ488" s="158">
        <f t="shared" si="565"/>
        <v>-2.7000000000000001E-3</v>
      </c>
      <c r="DK488" s="159">
        <f t="shared" si="577"/>
        <v>-0.67230000000000001</v>
      </c>
      <c r="DL488" s="158">
        <f t="shared" si="566"/>
        <v>1.1999999999999999E-3</v>
      </c>
      <c r="DM488" s="159">
        <f t="shared" si="578"/>
        <v>0.29879999999999995</v>
      </c>
      <c r="DN488" s="158">
        <f t="shared" si="567"/>
        <v>1.46E-2</v>
      </c>
      <c r="DO488" s="159">
        <f t="shared" si="579"/>
        <v>3.6354000000000002</v>
      </c>
      <c r="DP488" s="158">
        <f t="shared" si="568"/>
        <v>-1.2999999999999999E-2</v>
      </c>
      <c r="DQ488" s="159">
        <f t="shared" si="580"/>
        <v>-3.2369999999999997</v>
      </c>
      <c r="DR488" s="158">
        <f t="shared" si="569"/>
        <v>-6.7000000000000002E-3</v>
      </c>
      <c r="DS488" s="159">
        <f t="shared" si="581"/>
        <v>-1.6683000000000001</v>
      </c>
      <c r="DT488" s="158">
        <f t="shared" si="570"/>
        <v>-1.2999999999999999E-2</v>
      </c>
      <c r="DU488" s="159">
        <f t="shared" si="582"/>
        <v>-3.2369999999999997</v>
      </c>
      <c r="DV488" s="158">
        <f t="shared" si="571"/>
        <v>-6.7000000000000002E-3</v>
      </c>
      <c r="DW488" s="160">
        <f t="shared" si="583"/>
        <v>-1.6683000000000001</v>
      </c>
    </row>
    <row r="489" spans="1:127" ht="24.95" customHeight="1" x14ac:dyDescent="0.2">
      <c r="A489" s="272">
        <v>480</v>
      </c>
      <c r="B489" s="336"/>
      <c r="C489" s="332"/>
      <c r="D489" s="333"/>
      <c r="E489" s="334"/>
      <c r="F489" s="335"/>
      <c r="G489" s="334"/>
      <c r="H489" s="371"/>
      <c r="I489" s="334"/>
      <c r="J489" s="334"/>
      <c r="K489" s="334"/>
      <c r="L489" s="334"/>
      <c r="M489" s="334"/>
      <c r="N489" s="334"/>
      <c r="O489" s="337"/>
      <c r="P489" s="337"/>
      <c r="Q489" s="338" t="str">
        <f t="shared" si="534"/>
        <v xml:space="preserve"> </v>
      </c>
      <c r="R489" s="339" t="str">
        <f t="shared" si="535"/>
        <v/>
      </c>
      <c r="S489" s="340" t="str">
        <f t="shared" si="588"/>
        <v/>
      </c>
      <c r="T489" s="341" t="str">
        <f t="shared" si="536"/>
        <v/>
      </c>
      <c r="U489" s="341" t="str">
        <f t="shared" si="537"/>
        <v/>
      </c>
      <c r="V489" s="341" t="str">
        <f t="shared" si="538"/>
        <v/>
      </c>
      <c r="W489" s="341" t="str">
        <f t="shared" si="539"/>
        <v/>
      </c>
      <c r="X489" s="340" t="str">
        <f t="shared" si="589"/>
        <v/>
      </c>
      <c r="Y489" s="342" t="str">
        <f t="shared" si="590"/>
        <v/>
      </c>
      <c r="Z489" s="343" t="str">
        <f t="shared" si="591"/>
        <v/>
      </c>
      <c r="AA489" s="344" t="str">
        <f t="shared" si="592"/>
        <v/>
      </c>
      <c r="AB489" s="345" t="str">
        <f t="shared" si="540"/>
        <v/>
      </c>
      <c r="AC489" s="346" t="str">
        <f t="shared" si="541"/>
        <v/>
      </c>
      <c r="AD489" s="346" t="str">
        <f t="shared" si="542"/>
        <v/>
      </c>
      <c r="AE489" s="344" t="str">
        <f t="shared" si="593"/>
        <v/>
      </c>
      <c r="AF489" s="346" t="str">
        <f t="shared" si="543"/>
        <v/>
      </c>
      <c r="AG489" s="344" t="str">
        <f t="shared" si="594"/>
        <v/>
      </c>
      <c r="AH489" s="344" t="str">
        <f t="shared" si="595"/>
        <v/>
      </c>
      <c r="AI489" s="344" t="str">
        <f t="shared" si="596"/>
        <v/>
      </c>
      <c r="AJ489" s="346" t="str">
        <f t="shared" si="597"/>
        <v/>
      </c>
      <c r="AK489" s="346" t="str">
        <f t="shared" si="598"/>
        <v/>
      </c>
      <c r="AL489" s="347" t="str">
        <f t="shared" si="599"/>
        <v/>
      </c>
      <c r="AM489" s="141"/>
      <c r="AN489" s="141"/>
      <c r="AO489" s="142"/>
      <c r="AP489" s="58">
        <f t="shared" si="544"/>
        <v>0</v>
      </c>
      <c r="AQ489" s="94">
        <f>SUM(AP$10:AP489)</f>
        <v>0</v>
      </c>
      <c r="AR489" s="143">
        <f t="shared" si="533"/>
        <v>0.1</v>
      </c>
      <c r="AS489" s="144" t="str">
        <f t="shared" si="545"/>
        <v/>
      </c>
      <c r="AT489" s="144" t="str">
        <f t="shared" si="572"/>
        <v/>
      </c>
      <c r="AU489" s="145"/>
      <c r="AV489" s="58">
        <f t="shared" si="602"/>
        <v>0</v>
      </c>
      <c r="AW489" s="318">
        <f>SUM(AV$10:AV489)</f>
        <v>0</v>
      </c>
      <c r="AX489" s="319">
        <f t="shared" si="603"/>
        <v>0.1</v>
      </c>
      <c r="AY489" s="144" t="str">
        <f t="shared" si="586"/>
        <v/>
      </c>
      <c r="AZ489" s="144" t="str">
        <f t="shared" si="587"/>
        <v/>
      </c>
      <c r="BA489" s="144"/>
      <c r="BB489" s="146" t="str">
        <f t="shared" si="546"/>
        <v/>
      </c>
      <c r="BC489" s="66" t="str">
        <f t="shared" si="585"/>
        <v/>
      </c>
      <c r="BD489" s="195" t="str">
        <f t="shared" si="547"/>
        <v/>
      </c>
      <c r="BF489" s="283"/>
      <c r="BG489" s="286" t="str">
        <f t="shared" si="548"/>
        <v/>
      </c>
      <c r="BY489" s="211" t="str">
        <f t="shared" si="549"/>
        <v/>
      </c>
      <c r="BZ489" s="150" t="str">
        <f t="shared" si="550"/>
        <v/>
      </c>
      <c r="CB489" s="54" t="str">
        <f t="shared" si="584"/>
        <v/>
      </c>
      <c r="CD489" s="54" t="str">
        <f t="shared" si="551"/>
        <v/>
      </c>
      <c r="CF489" s="54" t="str">
        <f t="shared" si="552"/>
        <v/>
      </c>
      <c r="CH489" s="150" t="str">
        <f t="shared" si="553"/>
        <v/>
      </c>
      <c r="CI489" s="290"/>
      <c r="CJ489" s="150" t="str">
        <f t="shared" si="554"/>
        <v/>
      </c>
      <c r="CK489" s="290"/>
      <c r="CL489" s="54" t="str">
        <f t="shared" si="573"/>
        <v/>
      </c>
      <c r="CM489" s="290"/>
      <c r="CN489" s="150" t="str">
        <f t="shared" si="555"/>
        <v/>
      </c>
      <c r="CO489" s="290"/>
      <c r="CP489" s="150" t="str">
        <f t="shared" si="556"/>
        <v/>
      </c>
      <c r="CQ489" s="290"/>
      <c r="CR489" s="150" t="str">
        <f t="shared" si="557"/>
        <v/>
      </c>
      <c r="CS489" s="290"/>
      <c r="CT489" s="150" t="str">
        <f t="shared" si="558"/>
        <v/>
      </c>
      <c r="CU489" s="150"/>
      <c r="CV489" s="150" t="str">
        <f t="shared" si="559"/>
        <v/>
      </c>
      <c r="CW489" s="94"/>
      <c r="CX489" s="151" t="str">
        <f t="shared" si="600"/>
        <v/>
      </c>
      <c r="CY489" s="151" t="str">
        <f t="shared" si="601"/>
        <v/>
      </c>
      <c r="CZ489" s="152"/>
      <c r="DA489" s="373" t="str">
        <f t="shared" si="574"/>
        <v/>
      </c>
      <c r="DC489" s="153">
        <f t="shared" si="560"/>
        <v>0</v>
      </c>
      <c r="DD489" s="153">
        <f t="shared" si="561"/>
        <v>0</v>
      </c>
      <c r="DE489" s="153">
        <f t="shared" si="562"/>
        <v>0</v>
      </c>
      <c r="DF489" s="158">
        <f t="shared" si="563"/>
        <v>-4.7000000000000002E-3</v>
      </c>
      <c r="DG489" s="159">
        <f t="shared" si="575"/>
        <v>-1.1703000000000001</v>
      </c>
      <c r="DH489" s="158">
        <f t="shared" si="564"/>
        <v>3.1999999999999997E-3</v>
      </c>
      <c r="DI489" s="159">
        <f t="shared" si="576"/>
        <v>0.79679999999999995</v>
      </c>
      <c r="DJ489" s="158">
        <f t="shared" si="565"/>
        <v>-2.7000000000000001E-3</v>
      </c>
      <c r="DK489" s="159">
        <f t="shared" si="577"/>
        <v>-0.67230000000000001</v>
      </c>
      <c r="DL489" s="158">
        <f t="shared" si="566"/>
        <v>1.1999999999999999E-3</v>
      </c>
      <c r="DM489" s="159">
        <f t="shared" si="578"/>
        <v>0.29879999999999995</v>
      </c>
      <c r="DN489" s="158">
        <f t="shared" si="567"/>
        <v>1.46E-2</v>
      </c>
      <c r="DO489" s="159">
        <f t="shared" si="579"/>
        <v>3.6354000000000002</v>
      </c>
      <c r="DP489" s="158">
        <f t="shared" si="568"/>
        <v>-1.2999999999999999E-2</v>
      </c>
      <c r="DQ489" s="159">
        <f t="shared" si="580"/>
        <v>-3.2369999999999997</v>
      </c>
      <c r="DR489" s="158">
        <f t="shared" si="569"/>
        <v>-6.7000000000000002E-3</v>
      </c>
      <c r="DS489" s="159">
        <f t="shared" si="581"/>
        <v>-1.6683000000000001</v>
      </c>
      <c r="DT489" s="158">
        <f t="shared" si="570"/>
        <v>-1.2999999999999999E-2</v>
      </c>
      <c r="DU489" s="159">
        <f t="shared" si="582"/>
        <v>-3.2369999999999997</v>
      </c>
      <c r="DV489" s="158">
        <f t="shared" si="571"/>
        <v>-6.7000000000000002E-3</v>
      </c>
      <c r="DW489" s="160">
        <f t="shared" si="583"/>
        <v>-1.6683000000000001</v>
      </c>
    </row>
    <row r="490" spans="1:127" ht="24.95" customHeight="1" x14ac:dyDescent="0.2">
      <c r="A490" s="272">
        <v>481</v>
      </c>
      <c r="B490" s="336"/>
      <c r="C490" s="332"/>
      <c r="D490" s="333"/>
      <c r="E490" s="334"/>
      <c r="F490" s="335"/>
      <c r="G490" s="334"/>
      <c r="H490" s="371"/>
      <c r="I490" s="334"/>
      <c r="J490" s="334"/>
      <c r="K490" s="334"/>
      <c r="L490" s="334"/>
      <c r="M490" s="334"/>
      <c r="N490" s="334"/>
      <c r="O490" s="337"/>
      <c r="P490" s="337"/>
      <c r="Q490" s="338" t="str">
        <f t="shared" si="534"/>
        <v xml:space="preserve"> </v>
      </c>
      <c r="R490" s="339" t="str">
        <f t="shared" si="535"/>
        <v/>
      </c>
      <c r="S490" s="340" t="str">
        <f t="shared" si="588"/>
        <v/>
      </c>
      <c r="T490" s="341" t="str">
        <f t="shared" si="536"/>
        <v/>
      </c>
      <c r="U490" s="341" t="str">
        <f t="shared" si="537"/>
        <v/>
      </c>
      <c r="V490" s="341" t="str">
        <f t="shared" si="538"/>
        <v/>
      </c>
      <c r="W490" s="341" t="str">
        <f t="shared" si="539"/>
        <v/>
      </c>
      <c r="X490" s="340" t="str">
        <f t="shared" si="589"/>
        <v/>
      </c>
      <c r="Y490" s="342" t="str">
        <f t="shared" si="590"/>
        <v/>
      </c>
      <c r="Z490" s="343" t="str">
        <f t="shared" si="591"/>
        <v/>
      </c>
      <c r="AA490" s="344" t="str">
        <f t="shared" si="592"/>
        <v/>
      </c>
      <c r="AB490" s="345" t="str">
        <f t="shared" si="540"/>
        <v/>
      </c>
      <c r="AC490" s="346" t="str">
        <f t="shared" si="541"/>
        <v/>
      </c>
      <c r="AD490" s="346" t="str">
        <f t="shared" si="542"/>
        <v/>
      </c>
      <c r="AE490" s="344" t="str">
        <f t="shared" si="593"/>
        <v/>
      </c>
      <c r="AF490" s="346" t="str">
        <f t="shared" si="543"/>
        <v/>
      </c>
      <c r="AG490" s="344" t="str">
        <f t="shared" si="594"/>
        <v/>
      </c>
      <c r="AH490" s="344" t="str">
        <f t="shared" si="595"/>
        <v/>
      </c>
      <c r="AI490" s="344" t="str">
        <f t="shared" si="596"/>
        <v/>
      </c>
      <c r="AJ490" s="346" t="str">
        <f t="shared" si="597"/>
        <v/>
      </c>
      <c r="AK490" s="346" t="str">
        <f t="shared" si="598"/>
        <v/>
      </c>
      <c r="AL490" s="347" t="str">
        <f t="shared" si="599"/>
        <v/>
      </c>
      <c r="AM490" s="141"/>
      <c r="AN490" s="141"/>
      <c r="AO490" s="142"/>
      <c r="AP490" s="58">
        <f t="shared" si="544"/>
        <v>0</v>
      </c>
      <c r="AQ490" s="94">
        <f>SUM(AP$10:AP490)</f>
        <v>0</v>
      </c>
      <c r="AR490" s="143">
        <f t="shared" si="533"/>
        <v>0.1</v>
      </c>
      <c r="AS490" s="144" t="str">
        <f t="shared" si="545"/>
        <v/>
      </c>
      <c r="AT490" s="144" t="str">
        <f t="shared" si="572"/>
        <v/>
      </c>
      <c r="AU490" s="145"/>
      <c r="AV490" s="58">
        <f t="shared" si="602"/>
        <v>0</v>
      </c>
      <c r="AW490" s="318">
        <f>SUM(AV$10:AV490)</f>
        <v>0</v>
      </c>
      <c r="AX490" s="319">
        <f t="shared" si="603"/>
        <v>0.1</v>
      </c>
      <c r="AY490" s="144" t="str">
        <f t="shared" si="586"/>
        <v/>
      </c>
      <c r="AZ490" s="144" t="str">
        <f t="shared" si="587"/>
        <v/>
      </c>
      <c r="BA490" s="144"/>
      <c r="BB490" s="146" t="str">
        <f t="shared" si="546"/>
        <v/>
      </c>
      <c r="BC490" s="66" t="str">
        <f t="shared" si="585"/>
        <v/>
      </c>
      <c r="BD490" s="195" t="str">
        <f t="shared" si="547"/>
        <v/>
      </c>
      <c r="BF490" s="283"/>
      <c r="BG490" s="286" t="str">
        <f t="shared" si="548"/>
        <v/>
      </c>
      <c r="BY490" s="211" t="str">
        <f t="shared" si="549"/>
        <v/>
      </c>
      <c r="BZ490" s="150" t="str">
        <f t="shared" si="550"/>
        <v/>
      </c>
      <c r="CB490" s="54" t="str">
        <f t="shared" si="584"/>
        <v/>
      </c>
      <c r="CD490" s="54" t="str">
        <f t="shared" si="551"/>
        <v/>
      </c>
      <c r="CF490" s="54" t="str">
        <f t="shared" si="552"/>
        <v/>
      </c>
      <c r="CH490" s="150" t="str">
        <f t="shared" si="553"/>
        <v/>
      </c>
      <c r="CI490" s="290"/>
      <c r="CJ490" s="150" t="str">
        <f t="shared" si="554"/>
        <v/>
      </c>
      <c r="CK490" s="290"/>
      <c r="CL490" s="54" t="str">
        <f t="shared" si="573"/>
        <v/>
      </c>
      <c r="CM490" s="290"/>
      <c r="CN490" s="150" t="str">
        <f t="shared" si="555"/>
        <v/>
      </c>
      <c r="CO490" s="290"/>
      <c r="CP490" s="150" t="str">
        <f t="shared" si="556"/>
        <v/>
      </c>
      <c r="CQ490" s="290"/>
      <c r="CR490" s="150" t="str">
        <f t="shared" si="557"/>
        <v/>
      </c>
      <c r="CS490" s="290"/>
      <c r="CT490" s="150" t="str">
        <f t="shared" si="558"/>
        <v/>
      </c>
      <c r="CU490" s="150"/>
      <c r="CV490" s="150" t="str">
        <f t="shared" si="559"/>
        <v/>
      </c>
      <c r="CW490" s="94"/>
      <c r="CX490" s="151" t="str">
        <f t="shared" si="600"/>
        <v/>
      </c>
      <c r="CY490" s="151" t="str">
        <f t="shared" si="601"/>
        <v/>
      </c>
      <c r="CZ490" s="152"/>
      <c r="DA490" s="373" t="str">
        <f t="shared" si="574"/>
        <v/>
      </c>
      <c r="DC490" s="153">
        <f t="shared" si="560"/>
        <v>0</v>
      </c>
      <c r="DD490" s="153">
        <f t="shared" si="561"/>
        <v>0</v>
      </c>
      <c r="DE490" s="153">
        <f t="shared" si="562"/>
        <v>0</v>
      </c>
      <c r="DF490" s="158">
        <f t="shared" si="563"/>
        <v>-4.7000000000000002E-3</v>
      </c>
      <c r="DG490" s="159">
        <f t="shared" si="575"/>
        <v>-1.1703000000000001</v>
      </c>
      <c r="DH490" s="158">
        <f t="shared" si="564"/>
        <v>3.1999999999999997E-3</v>
      </c>
      <c r="DI490" s="159">
        <f t="shared" si="576"/>
        <v>0.79679999999999995</v>
      </c>
      <c r="DJ490" s="158">
        <f t="shared" si="565"/>
        <v>-2.7000000000000001E-3</v>
      </c>
      <c r="DK490" s="159">
        <f t="shared" si="577"/>
        <v>-0.67230000000000001</v>
      </c>
      <c r="DL490" s="158">
        <f t="shared" si="566"/>
        <v>1.1999999999999999E-3</v>
      </c>
      <c r="DM490" s="159">
        <f t="shared" si="578"/>
        <v>0.29879999999999995</v>
      </c>
      <c r="DN490" s="158">
        <f t="shared" si="567"/>
        <v>1.46E-2</v>
      </c>
      <c r="DO490" s="159">
        <f t="shared" si="579"/>
        <v>3.6354000000000002</v>
      </c>
      <c r="DP490" s="158">
        <f t="shared" si="568"/>
        <v>-1.2999999999999999E-2</v>
      </c>
      <c r="DQ490" s="159">
        <f t="shared" si="580"/>
        <v>-3.2369999999999997</v>
      </c>
      <c r="DR490" s="158">
        <f t="shared" si="569"/>
        <v>-6.7000000000000002E-3</v>
      </c>
      <c r="DS490" s="159">
        <f t="shared" si="581"/>
        <v>-1.6683000000000001</v>
      </c>
      <c r="DT490" s="158">
        <f t="shared" si="570"/>
        <v>-1.2999999999999999E-2</v>
      </c>
      <c r="DU490" s="159">
        <f t="shared" si="582"/>
        <v>-3.2369999999999997</v>
      </c>
      <c r="DV490" s="158">
        <f t="shared" si="571"/>
        <v>-6.7000000000000002E-3</v>
      </c>
      <c r="DW490" s="160">
        <f t="shared" si="583"/>
        <v>-1.6683000000000001</v>
      </c>
    </row>
    <row r="491" spans="1:127" ht="24.95" customHeight="1" x14ac:dyDescent="0.2">
      <c r="A491" s="272">
        <v>482</v>
      </c>
      <c r="B491" s="336"/>
      <c r="C491" s="332"/>
      <c r="D491" s="333"/>
      <c r="E491" s="334"/>
      <c r="F491" s="335"/>
      <c r="G491" s="334"/>
      <c r="H491" s="371"/>
      <c r="I491" s="334"/>
      <c r="J491" s="334"/>
      <c r="K491" s="334"/>
      <c r="L491" s="334"/>
      <c r="M491" s="334"/>
      <c r="N491" s="334"/>
      <c r="O491" s="337"/>
      <c r="P491" s="337"/>
      <c r="Q491" s="338" t="str">
        <f t="shared" si="534"/>
        <v xml:space="preserve"> </v>
      </c>
      <c r="R491" s="339" t="str">
        <f t="shared" si="535"/>
        <v/>
      </c>
      <c r="S491" s="340" t="str">
        <f t="shared" si="588"/>
        <v/>
      </c>
      <c r="T491" s="341" t="str">
        <f t="shared" si="536"/>
        <v/>
      </c>
      <c r="U491" s="341" t="str">
        <f t="shared" si="537"/>
        <v/>
      </c>
      <c r="V491" s="341" t="str">
        <f t="shared" si="538"/>
        <v/>
      </c>
      <c r="W491" s="341" t="str">
        <f t="shared" si="539"/>
        <v/>
      </c>
      <c r="X491" s="340" t="str">
        <f t="shared" si="589"/>
        <v/>
      </c>
      <c r="Y491" s="342" t="str">
        <f t="shared" si="590"/>
        <v/>
      </c>
      <c r="Z491" s="343" t="str">
        <f t="shared" si="591"/>
        <v/>
      </c>
      <c r="AA491" s="344" t="str">
        <f t="shared" si="592"/>
        <v/>
      </c>
      <c r="AB491" s="345" t="str">
        <f t="shared" si="540"/>
        <v/>
      </c>
      <c r="AC491" s="346" t="str">
        <f t="shared" si="541"/>
        <v/>
      </c>
      <c r="AD491" s="346" t="str">
        <f t="shared" si="542"/>
        <v/>
      </c>
      <c r="AE491" s="344" t="str">
        <f t="shared" si="593"/>
        <v/>
      </c>
      <c r="AF491" s="346" t="str">
        <f t="shared" si="543"/>
        <v/>
      </c>
      <c r="AG491" s="344" t="str">
        <f t="shared" si="594"/>
        <v/>
      </c>
      <c r="AH491" s="344" t="str">
        <f t="shared" si="595"/>
        <v/>
      </c>
      <c r="AI491" s="344" t="str">
        <f t="shared" si="596"/>
        <v/>
      </c>
      <c r="AJ491" s="346" t="str">
        <f t="shared" si="597"/>
        <v/>
      </c>
      <c r="AK491" s="346" t="str">
        <f t="shared" si="598"/>
        <v/>
      </c>
      <c r="AL491" s="347" t="str">
        <f t="shared" si="599"/>
        <v/>
      </c>
      <c r="AM491" s="141"/>
      <c r="AN491" s="141"/>
      <c r="AO491" s="142"/>
      <c r="AP491" s="58">
        <f t="shared" si="544"/>
        <v>0</v>
      </c>
      <c r="AQ491" s="94">
        <f>SUM(AP$10:AP491)</f>
        <v>0</v>
      </c>
      <c r="AR491" s="143">
        <f t="shared" si="533"/>
        <v>0.1</v>
      </c>
      <c r="AS491" s="144" t="str">
        <f t="shared" si="545"/>
        <v/>
      </c>
      <c r="AT491" s="144" t="str">
        <f t="shared" si="572"/>
        <v/>
      </c>
      <c r="AU491" s="145"/>
      <c r="AV491" s="58">
        <f t="shared" si="602"/>
        <v>0</v>
      </c>
      <c r="AW491" s="318">
        <f>SUM(AV$10:AV491)</f>
        <v>0</v>
      </c>
      <c r="AX491" s="319">
        <f t="shared" si="603"/>
        <v>0.1</v>
      </c>
      <c r="AY491" s="144" t="str">
        <f t="shared" si="586"/>
        <v/>
      </c>
      <c r="AZ491" s="144" t="str">
        <f t="shared" si="587"/>
        <v/>
      </c>
      <c r="BA491" s="144"/>
      <c r="BB491" s="146" t="str">
        <f t="shared" si="546"/>
        <v/>
      </c>
      <c r="BC491" s="66" t="str">
        <f t="shared" si="585"/>
        <v/>
      </c>
      <c r="BD491" s="195" t="str">
        <f t="shared" si="547"/>
        <v/>
      </c>
      <c r="BF491" s="283"/>
      <c r="BG491" s="286" t="str">
        <f t="shared" si="548"/>
        <v/>
      </c>
      <c r="BY491" s="211" t="str">
        <f t="shared" si="549"/>
        <v/>
      </c>
      <c r="BZ491" s="150" t="str">
        <f t="shared" si="550"/>
        <v/>
      </c>
      <c r="CB491" s="54" t="str">
        <f t="shared" si="584"/>
        <v/>
      </c>
      <c r="CD491" s="54" t="str">
        <f t="shared" si="551"/>
        <v/>
      </c>
      <c r="CF491" s="54" t="str">
        <f t="shared" si="552"/>
        <v/>
      </c>
      <c r="CH491" s="150" t="str">
        <f t="shared" si="553"/>
        <v/>
      </c>
      <c r="CI491" s="290"/>
      <c r="CJ491" s="150" t="str">
        <f t="shared" si="554"/>
        <v/>
      </c>
      <c r="CK491" s="290"/>
      <c r="CL491" s="54" t="str">
        <f t="shared" si="573"/>
        <v/>
      </c>
      <c r="CM491" s="290"/>
      <c r="CN491" s="150" t="str">
        <f t="shared" si="555"/>
        <v/>
      </c>
      <c r="CO491" s="290"/>
      <c r="CP491" s="150" t="str">
        <f t="shared" si="556"/>
        <v/>
      </c>
      <c r="CQ491" s="290"/>
      <c r="CR491" s="150" t="str">
        <f t="shared" si="557"/>
        <v/>
      </c>
      <c r="CS491" s="290"/>
      <c r="CT491" s="150" t="str">
        <f t="shared" si="558"/>
        <v/>
      </c>
      <c r="CU491" s="150"/>
      <c r="CV491" s="150" t="str">
        <f t="shared" si="559"/>
        <v/>
      </c>
      <c r="CW491" s="94"/>
      <c r="CX491" s="151" t="str">
        <f t="shared" si="600"/>
        <v/>
      </c>
      <c r="CY491" s="151" t="str">
        <f t="shared" si="601"/>
        <v/>
      </c>
      <c r="CZ491" s="152"/>
      <c r="DA491" s="373" t="str">
        <f t="shared" si="574"/>
        <v/>
      </c>
      <c r="DC491" s="153">
        <f t="shared" si="560"/>
        <v>0</v>
      </c>
      <c r="DD491" s="153">
        <f t="shared" si="561"/>
        <v>0</v>
      </c>
      <c r="DE491" s="153">
        <f t="shared" si="562"/>
        <v>0</v>
      </c>
      <c r="DF491" s="158">
        <f t="shared" si="563"/>
        <v>-4.7000000000000002E-3</v>
      </c>
      <c r="DG491" s="159">
        <f t="shared" si="575"/>
        <v>-1.1703000000000001</v>
      </c>
      <c r="DH491" s="158">
        <f t="shared" si="564"/>
        <v>3.1999999999999997E-3</v>
      </c>
      <c r="DI491" s="159">
        <f t="shared" si="576"/>
        <v>0.79679999999999995</v>
      </c>
      <c r="DJ491" s="158">
        <f t="shared" si="565"/>
        <v>-2.7000000000000001E-3</v>
      </c>
      <c r="DK491" s="159">
        <f t="shared" si="577"/>
        <v>-0.67230000000000001</v>
      </c>
      <c r="DL491" s="158">
        <f t="shared" si="566"/>
        <v>1.1999999999999999E-3</v>
      </c>
      <c r="DM491" s="159">
        <f t="shared" si="578"/>
        <v>0.29879999999999995</v>
      </c>
      <c r="DN491" s="158">
        <f t="shared" si="567"/>
        <v>1.46E-2</v>
      </c>
      <c r="DO491" s="159">
        <f t="shared" si="579"/>
        <v>3.6354000000000002</v>
      </c>
      <c r="DP491" s="158">
        <f t="shared" si="568"/>
        <v>-1.2999999999999999E-2</v>
      </c>
      <c r="DQ491" s="159">
        <f t="shared" si="580"/>
        <v>-3.2369999999999997</v>
      </c>
      <c r="DR491" s="158">
        <f t="shared" si="569"/>
        <v>-6.7000000000000002E-3</v>
      </c>
      <c r="DS491" s="159">
        <f t="shared" si="581"/>
        <v>-1.6683000000000001</v>
      </c>
      <c r="DT491" s="158">
        <f t="shared" si="570"/>
        <v>-1.2999999999999999E-2</v>
      </c>
      <c r="DU491" s="159">
        <f t="shared" si="582"/>
        <v>-3.2369999999999997</v>
      </c>
      <c r="DV491" s="158">
        <f t="shared" si="571"/>
        <v>-6.7000000000000002E-3</v>
      </c>
      <c r="DW491" s="160">
        <f t="shared" si="583"/>
        <v>-1.6683000000000001</v>
      </c>
    </row>
    <row r="492" spans="1:127" ht="24.95" customHeight="1" x14ac:dyDescent="0.2">
      <c r="A492" s="272">
        <v>483</v>
      </c>
      <c r="B492" s="336"/>
      <c r="C492" s="332"/>
      <c r="D492" s="333"/>
      <c r="E492" s="334"/>
      <c r="F492" s="335"/>
      <c r="G492" s="334"/>
      <c r="H492" s="371"/>
      <c r="I492" s="334"/>
      <c r="J492" s="334"/>
      <c r="K492" s="334"/>
      <c r="L492" s="334"/>
      <c r="M492" s="334"/>
      <c r="N492" s="334"/>
      <c r="O492" s="337"/>
      <c r="P492" s="337"/>
      <c r="Q492" s="338" t="str">
        <f t="shared" si="534"/>
        <v xml:space="preserve"> </v>
      </c>
      <c r="R492" s="339" t="str">
        <f t="shared" si="535"/>
        <v/>
      </c>
      <c r="S492" s="340" t="str">
        <f t="shared" si="588"/>
        <v/>
      </c>
      <c r="T492" s="341" t="str">
        <f t="shared" si="536"/>
        <v/>
      </c>
      <c r="U492" s="341" t="str">
        <f t="shared" si="537"/>
        <v/>
      </c>
      <c r="V492" s="341" t="str">
        <f t="shared" si="538"/>
        <v/>
      </c>
      <c r="W492" s="341" t="str">
        <f t="shared" si="539"/>
        <v/>
      </c>
      <c r="X492" s="340" t="str">
        <f t="shared" si="589"/>
        <v/>
      </c>
      <c r="Y492" s="342" t="str">
        <f t="shared" si="590"/>
        <v/>
      </c>
      <c r="Z492" s="343" t="str">
        <f t="shared" si="591"/>
        <v/>
      </c>
      <c r="AA492" s="344" t="str">
        <f t="shared" si="592"/>
        <v/>
      </c>
      <c r="AB492" s="345" t="str">
        <f t="shared" si="540"/>
        <v/>
      </c>
      <c r="AC492" s="346" t="str">
        <f t="shared" si="541"/>
        <v/>
      </c>
      <c r="AD492" s="346" t="str">
        <f t="shared" si="542"/>
        <v/>
      </c>
      <c r="AE492" s="344" t="str">
        <f t="shared" si="593"/>
        <v/>
      </c>
      <c r="AF492" s="346" t="str">
        <f t="shared" si="543"/>
        <v/>
      </c>
      <c r="AG492" s="344" t="str">
        <f t="shared" si="594"/>
        <v/>
      </c>
      <c r="AH492" s="344" t="str">
        <f t="shared" si="595"/>
        <v/>
      </c>
      <c r="AI492" s="344" t="str">
        <f t="shared" si="596"/>
        <v/>
      </c>
      <c r="AJ492" s="346" t="str">
        <f t="shared" si="597"/>
        <v/>
      </c>
      <c r="AK492" s="346" t="str">
        <f t="shared" si="598"/>
        <v/>
      </c>
      <c r="AL492" s="347" t="str">
        <f t="shared" si="599"/>
        <v/>
      </c>
      <c r="AM492" s="141"/>
      <c r="AN492" s="141"/>
      <c r="AO492" s="142"/>
      <c r="AP492" s="58">
        <f t="shared" si="544"/>
        <v>0</v>
      </c>
      <c r="AQ492" s="94">
        <f>SUM(AP$10:AP492)</f>
        <v>0</v>
      </c>
      <c r="AR492" s="143">
        <f t="shared" si="533"/>
        <v>0.1</v>
      </c>
      <c r="AS492" s="144" t="str">
        <f t="shared" si="545"/>
        <v/>
      </c>
      <c r="AT492" s="144" t="str">
        <f t="shared" si="572"/>
        <v/>
      </c>
      <c r="AU492" s="145"/>
      <c r="AV492" s="58">
        <f t="shared" si="602"/>
        <v>0</v>
      </c>
      <c r="AW492" s="318">
        <f>SUM(AV$10:AV492)</f>
        <v>0</v>
      </c>
      <c r="AX492" s="319">
        <f t="shared" si="603"/>
        <v>0.1</v>
      </c>
      <c r="AY492" s="144" t="str">
        <f t="shared" si="586"/>
        <v/>
      </c>
      <c r="AZ492" s="144" t="str">
        <f t="shared" si="587"/>
        <v/>
      </c>
      <c r="BA492" s="144"/>
      <c r="BB492" s="146" t="str">
        <f t="shared" si="546"/>
        <v/>
      </c>
      <c r="BC492" s="66" t="str">
        <f t="shared" si="585"/>
        <v/>
      </c>
      <c r="BD492" s="195" t="str">
        <f t="shared" si="547"/>
        <v/>
      </c>
      <c r="BF492" s="283"/>
      <c r="BG492" s="286" t="str">
        <f t="shared" si="548"/>
        <v/>
      </c>
      <c r="BY492" s="211" t="str">
        <f t="shared" si="549"/>
        <v/>
      </c>
      <c r="BZ492" s="150" t="str">
        <f t="shared" si="550"/>
        <v/>
      </c>
      <c r="CB492" s="54" t="str">
        <f t="shared" si="584"/>
        <v/>
      </c>
      <c r="CD492" s="54" t="str">
        <f t="shared" si="551"/>
        <v/>
      </c>
      <c r="CF492" s="54" t="str">
        <f t="shared" si="552"/>
        <v/>
      </c>
      <c r="CH492" s="150" t="str">
        <f t="shared" si="553"/>
        <v/>
      </c>
      <c r="CI492" s="290"/>
      <c r="CJ492" s="150" t="str">
        <f t="shared" si="554"/>
        <v/>
      </c>
      <c r="CK492" s="290"/>
      <c r="CL492" s="54" t="str">
        <f t="shared" si="573"/>
        <v/>
      </c>
      <c r="CM492" s="290"/>
      <c r="CN492" s="150" t="str">
        <f t="shared" si="555"/>
        <v/>
      </c>
      <c r="CO492" s="290"/>
      <c r="CP492" s="150" t="str">
        <f t="shared" si="556"/>
        <v/>
      </c>
      <c r="CQ492" s="290"/>
      <c r="CR492" s="150" t="str">
        <f t="shared" si="557"/>
        <v/>
      </c>
      <c r="CS492" s="290"/>
      <c r="CT492" s="150" t="str">
        <f t="shared" si="558"/>
        <v/>
      </c>
      <c r="CU492" s="150"/>
      <c r="CV492" s="150" t="str">
        <f t="shared" si="559"/>
        <v/>
      </c>
      <c r="CW492" s="94"/>
      <c r="CX492" s="151" t="str">
        <f t="shared" si="600"/>
        <v/>
      </c>
      <c r="CY492" s="151" t="str">
        <f t="shared" si="601"/>
        <v/>
      </c>
      <c r="CZ492" s="152"/>
      <c r="DA492" s="373" t="str">
        <f t="shared" si="574"/>
        <v/>
      </c>
      <c r="DC492" s="153">
        <f t="shared" si="560"/>
        <v>0</v>
      </c>
      <c r="DD492" s="153">
        <f t="shared" si="561"/>
        <v>0</v>
      </c>
      <c r="DE492" s="153">
        <f t="shared" si="562"/>
        <v>0</v>
      </c>
      <c r="DF492" s="158">
        <f t="shared" si="563"/>
        <v>-4.7000000000000002E-3</v>
      </c>
      <c r="DG492" s="159">
        <f t="shared" si="575"/>
        <v>-1.1703000000000001</v>
      </c>
      <c r="DH492" s="158">
        <f t="shared" si="564"/>
        <v>3.1999999999999997E-3</v>
      </c>
      <c r="DI492" s="159">
        <f t="shared" si="576"/>
        <v>0.79679999999999995</v>
      </c>
      <c r="DJ492" s="158">
        <f t="shared" si="565"/>
        <v>-2.7000000000000001E-3</v>
      </c>
      <c r="DK492" s="159">
        <f t="shared" si="577"/>
        <v>-0.67230000000000001</v>
      </c>
      <c r="DL492" s="158">
        <f t="shared" si="566"/>
        <v>1.1999999999999999E-3</v>
      </c>
      <c r="DM492" s="159">
        <f t="shared" si="578"/>
        <v>0.29879999999999995</v>
      </c>
      <c r="DN492" s="158">
        <f t="shared" si="567"/>
        <v>1.46E-2</v>
      </c>
      <c r="DO492" s="159">
        <f t="shared" si="579"/>
        <v>3.6354000000000002</v>
      </c>
      <c r="DP492" s="158">
        <f t="shared" si="568"/>
        <v>-1.2999999999999999E-2</v>
      </c>
      <c r="DQ492" s="159">
        <f t="shared" si="580"/>
        <v>-3.2369999999999997</v>
      </c>
      <c r="DR492" s="158">
        <f t="shared" si="569"/>
        <v>-6.7000000000000002E-3</v>
      </c>
      <c r="DS492" s="159">
        <f t="shared" si="581"/>
        <v>-1.6683000000000001</v>
      </c>
      <c r="DT492" s="158">
        <f t="shared" si="570"/>
        <v>-1.2999999999999999E-2</v>
      </c>
      <c r="DU492" s="159">
        <f t="shared" si="582"/>
        <v>-3.2369999999999997</v>
      </c>
      <c r="DV492" s="158">
        <f t="shared" si="571"/>
        <v>-6.7000000000000002E-3</v>
      </c>
      <c r="DW492" s="160">
        <f t="shared" si="583"/>
        <v>-1.6683000000000001</v>
      </c>
    </row>
    <row r="493" spans="1:127" ht="24.95" customHeight="1" x14ac:dyDescent="0.2">
      <c r="A493" s="272">
        <v>484</v>
      </c>
      <c r="B493" s="336"/>
      <c r="C493" s="332"/>
      <c r="D493" s="333"/>
      <c r="E493" s="334"/>
      <c r="F493" s="335"/>
      <c r="G493" s="334"/>
      <c r="H493" s="371"/>
      <c r="I493" s="334"/>
      <c r="J493" s="334"/>
      <c r="K493" s="334"/>
      <c r="L493" s="334"/>
      <c r="M493" s="334"/>
      <c r="N493" s="334"/>
      <c r="O493" s="337"/>
      <c r="P493" s="337"/>
      <c r="Q493" s="338" t="str">
        <f t="shared" si="534"/>
        <v xml:space="preserve"> </v>
      </c>
      <c r="R493" s="339" t="str">
        <f t="shared" si="535"/>
        <v/>
      </c>
      <c r="S493" s="340" t="str">
        <f t="shared" si="588"/>
        <v/>
      </c>
      <c r="T493" s="341" t="str">
        <f t="shared" si="536"/>
        <v/>
      </c>
      <c r="U493" s="341" t="str">
        <f t="shared" si="537"/>
        <v/>
      </c>
      <c r="V493" s="341" t="str">
        <f t="shared" si="538"/>
        <v/>
      </c>
      <c r="W493" s="341" t="str">
        <f t="shared" si="539"/>
        <v/>
      </c>
      <c r="X493" s="340" t="str">
        <f t="shared" si="589"/>
        <v/>
      </c>
      <c r="Y493" s="342" t="str">
        <f t="shared" si="590"/>
        <v/>
      </c>
      <c r="Z493" s="343" t="str">
        <f t="shared" si="591"/>
        <v/>
      </c>
      <c r="AA493" s="344" t="str">
        <f t="shared" si="592"/>
        <v/>
      </c>
      <c r="AB493" s="345" t="str">
        <f t="shared" si="540"/>
        <v/>
      </c>
      <c r="AC493" s="346" t="str">
        <f t="shared" si="541"/>
        <v/>
      </c>
      <c r="AD493" s="346" t="str">
        <f t="shared" si="542"/>
        <v/>
      </c>
      <c r="AE493" s="344" t="str">
        <f t="shared" si="593"/>
        <v/>
      </c>
      <c r="AF493" s="346" t="str">
        <f t="shared" si="543"/>
        <v/>
      </c>
      <c r="AG493" s="344" t="str">
        <f t="shared" si="594"/>
        <v/>
      </c>
      <c r="AH493" s="344" t="str">
        <f t="shared" si="595"/>
        <v/>
      </c>
      <c r="AI493" s="344" t="str">
        <f t="shared" si="596"/>
        <v/>
      </c>
      <c r="AJ493" s="346" t="str">
        <f t="shared" si="597"/>
        <v/>
      </c>
      <c r="AK493" s="346" t="str">
        <f t="shared" si="598"/>
        <v/>
      </c>
      <c r="AL493" s="347" t="str">
        <f t="shared" si="599"/>
        <v/>
      </c>
      <c r="AM493" s="141"/>
      <c r="AN493" s="141"/>
      <c r="AO493" s="142"/>
      <c r="AP493" s="58">
        <f t="shared" si="544"/>
        <v>0</v>
      </c>
      <c r="AQ493" s="94">
        <f>SUM(AP$10:AP493)</f>
        <v>0</v>
      </c>
      <c r="AR493" s="143">
        <f t="shared" si="533"/>
        <v>0.1</v>
      </c>
      <c r="AS493" s="144" t="str">
        <f t="shared" si="545"/>
        <v/>
      </c>
      <c r="AT493" s="144" t="str">
        <f t="shared" si="572"/>
        <v/>
      </c>
      <c r="AU493" s="145"/>
      <c r="AV493" s="58">
        <f t="shared" si="602"/>
        <v>0</v>
      </c>
      <c r="AW493" s="318">
        <f>SUM(AV$10:AV493)</f>
        <v>0</v>
      </c>
      <c r="AX493" s="319">
        <f t="shared" si="603"/>
        <v>0.1</v>
      </c>
      <c r="AY493" s="144" t="str">
        <f t="shared" si="586"/>
        <v/>
      </c>
      <c r="AZ493" s="144" t="str">
        <f t="shared" si="587"/>
        <v/>
      </c>
      <c r="BA493" s="144"/>
      <c r="BB493" s="146" t="str">
        <f t="shared" si="546"/>
        <v/>
      </c>
      <c r="BC493" s="66" t="str">
        <f t="shared" si="585"/>
        <v/>
      </c>
      <c r="BD493" s="195" t="str">
        <f t="shared" si="547"/>
        <v/>
      </c>
      <c r="BF493" s="283"/>
      <c r="BG493" s="286" t="str">
        <f t="shared" si="548"/>
        <v/>
      </c>
      <c r="BY493" s="211" t="str">
        <f t="shared" si="549"/>
        <v/>
      </c>
      <c r="BZ493" s="150" t="str">
        <f t="shared" si="550"/>
        <v/>
      </c>
      <c r="CB493" s="54" t="str">
        <f t="shared" si="584"/>
        <v/>
      </c>
      <c r="CD493" s="54" t="str">
        <f t="shared" si="551"/>
        <v/>
      </c>
      <c r="CF493" s="54" t="str">
        <f t="shared" si="552"/>
        <v/>
      </c>
      <c r="CH493" s="150" t="str">
        <f t="shared" si="553"/>
        <v/>
      </c>
      <c r="CI493" s="290"/>
      <c r="CJ493" s="150" t="str">
        <f t="shared" si="554"/>
        <v/>
      </c>
      <c r="CK493" s="290"/>
      <c r="CL493" s="54" t="str">
        <f t="shared" si="573"/>
        <v/>
      </c>
      <c r="CM493" s="290"/>
      <c r="CN493" s="150" t="str">
        <f t="shared" si="555"/>
        <v/>
      </c>
      <c r="CO493" s="290"/>
      <c r="CP493" s="150" t="str">
        <f t="shared" si="556"/>
        <v/>
      </c>
      <c r="CQ493" s="290"/>
      <c r="CR493" s="150" t="str">
        <f t="shared" si="557"/>
        <v/>
      </c>
      <c r="CS493" s="290"/>
      <c r="CT493" s="150" t="str">
        <f t="shared" si="558"/>
        <v/>
      </c>
      <c r="CU493" s="150"/>
      <c r="CV493" s="150" t="str">
        <f t="shared" si="559"/>
        <v/>
      </c>
      <c r="CW493" s="94"/>
      <c r="CX493" s="151" t="str">
        <f t="shared" si="600"/>
        <v/>
      </c>
      <c r="CY493" s="151" t="str">
        <f t="shared" si="601"/>
        <v/>
      </c>
      <c r="CZ493" s="152"/>
      <c r="DA493" s="373" t="str">
        <f t="shared" si="574"/>
        <v/>
      </c>
      <c r="DC493" s="153">
        <f t="shared" si="560"/>
        <v>0</v>
      </c>
      <c r="DD493" s="153">
        <f t="shared" si="561"/>
        <v>0</v>
      </c>
      <c r="DE493" s="153">
        <f t="shared" si="562"/>
        <v>0</v>
      </c>
      <c r="DF493" s="158">
        <f t="shared" si="563"/>
        <v>-4.7000000000000002E-3</v>
      </c>
      <c r="DG493" s="159">
        <f t="shared" si="575"/>
        <v>-1.1703000000000001</v>
      </c>
      <c r="DH493" s="158">
        <f t="shared" si="564"/>
        <v>3.1999999999999997E-3</v>
      </c>
      <c r="DI493" s="159">
        <f t="shared" si="576"/>
        <v>0.79679999999999995</v>
      </c>
      <c r="DJ493" s="158">
        <f t="shared" si="565"/>
        <v>-2.7000000000000001E-3</v>
      </c>
      <c r="DK493" s="159">
        <f t="shared" si="577"/>
        <v>-0.67230000000000001</v>
      </c>
      <c r="DL493" s="158">
        <f t="shared" si="566"/>
        <v>1.1999999999999999E-3</v>
      </c>
      <c r="DM493" s="159">
        <f t="shared" si="578"/>
        <v>0.29879999999999995</v>
      </c>
      <c r="DN493" s="158">
        <f t="shared" si="567"/>
        <v>1.46E-2</v>
      </c>
      <c r="DO493" s="159">
        <f t="shared" si="579"/>
        <v>3.6354000000000002</v>
      </c>
      <c r="DP493" s="158">
        <f t="shared" si="568"/>
        <v>-1.2999999999999999E-2</v>
      </c>
      <c r="DQ493" s="159">
        <f t="shared" si="580"/>
        <v>-3.2369999999999997</v>
      </c>
      <c r="DR493" s="158">
        <f t="shared" si="569"/>
        <v>-6.7000000000000002E-3</v>
      </c>
      <c r="DS493" s="159">
        <f t="shared" si="581"/>
        <v>-1.6683000000000001</v>
      </c>
      <c r="DT493" s="158">
        <f t="shared" si="570"/>
        <v>-1.2999999999999999E-2</v>
      </c>
      <c r="DU493" s="159">
        <f t="shared" si="582"/>
        <v>-3.2369999999999997</v>
      </c>
      <c r="DV493" s="158">
        <f t="shared" si="571"/>
        <v>-6.7000000000000002E-3</v>
      </c>
      <c r="DW493" s="160">
        <f t="shared" si="583"/>
        <v>-1.6683000000000001</v>
      </c>
    </row>
    <row r="494" spans="1:127" ht="24.95" customHeight="1" x14ac:dyDescent="0.2">
      <c r="A494" s="272">
        <v>485</v>
      </c>
      <c r="B494" s="336"/>
      <c r="C494" s="332"/>
      <c r="D494" s="333"/>
      <c r="E494" s="334"/>
      <c r="F494" s="335"/>
      <c r="G494" s="334"/>
      <c r="H494" s="371"/>
      <c r="I494" s="334"/>
      <c r="J494" s="334"/>
      <c r="K494" s="334"/>
      <c r="L494" s="334"/>
      <c r="M494" s="334"/>
      <c r="N494" s="334"/>
      <c r="O494" s="337"/>
      <c r="P494" s="337"/>
      <c r="Q494" s="338" t="str">
        <f t="shared" si="534"/>
        <v xml:space="preserve"> </v>
      </c>
      <c r="R494" s="339" t="str">
        <f t="shared" si="535"/>
        <v/>
      </c>
      <c r="S494" s="340" t="str">
        <f t="shared" si="588"/>
        <v/>
      </c>
      <c r="T494" s="341" t="str">
        <f t="shared" si="536"/>
        <v/>
      </c>
      <c r="U494" s="341" t="str">
        <f t="shared" si="537"/>
        <v/>
      </c>
      <c r="V494" s="341" t="str">
        <f t="shared" si="538"/>
        <v/>
      </c>
      <c r="W494" s="341" t="str">
        <f t="shared" si="539"/>
        <v/>
      </c>
      <c r="X494" s="340" t="str">
        <f t="shared" si="589"/>
        <v/>
      </c>
      <c r="Y494" s="342" t="str">
        <f t="shared" si="590"/>
        <v/>
      </c>
      <c r="Z494" s="343" t="str">
        <f t="shared" si="591"/>
        <v/>
      </c>
      <c r="AA494" s="344" t="str">
        <f t="shared" si="592"/>
        <v/>
      </c>
      <c r="AB494" s="345" t="str">
        <f t="shared" si="540"/>
        <v/>
      </c>
      <c r="AC494" s="346" t="str">
        <f t="shared" si="541"/>
        <v/>
      </c>
      <c r="AD494" s="346" t="str">
        <f t="shared" si="542"/>
        <v/>
      </c>
      <c r="AE494" s="344" t="str">
        <f t="shared" si="593"/>
        <v/>
      </c>
      <c r="AF494" s="346" t="str">
        <f t="shared" si="543"/>
        <v/>
      </c>
      <c r="AG494" s="344" t="str">
        <f t="shared" si="594"/>
        <v/>
      </c>
      <c r="AH494" s="344" t="str">
        <f t="shared" si="595"/>
        <v/>
      </c>
      <c r="AI494" s="344" t="str">
        <f t="shared" si="596"/>
        <v/>
      </c>
      <c r="AJ494" s="346" t="str">
        <f t="shared" si="597"/>
        <v/>
      </c>
      <c r="AK494" s="346" t="str">
        <f t="shared" si="598"/>
        <v/>
      </c>
      <c r="AL494" s="347" t="str">
        <f t="shared" si="599"/>
        <v/>
      </c>
      <c r="AM494" s="141"/>
      <c r="AN494" s="141"/>
      <c r="AO494" s="142"/>
      <c r="AP494" s="58">
        <f t="shared" si="544"/>
        <v>0</v>
      </c>
      <c r="AQ494" s="94">
        <f>SUM(AP$10:AP494)</f>
        <v>0</v>
      </c>
      <c r="AR494" s="143">
        <f t="shared" si="533"/>
        <v>0.1</v>
      </c>
      <c r="AS494" s="144" t="str">
        <f t="shared" si="545"/>
        <v/>
      </c>
      <c r="AT494" s="144" t="str">
        <f t="shared" si="572"/>
        <v/>
      </c>
      <c r="AU494" s="145"/>
      <c r="AV494" s="58">
        <f t="shared" si="602"/>
        <v>0</v>
      </c>
      <c r="AW494" s="318">
        <f>SUM(AV$10:AV494)</f>
        <v>0</v>
      </c>
      <c r="AX494" s="319">
        <f t="shared" si="603"/>
        <v>0.1</v>
      </c>
      <c r="AY494" s="144" t="str">
        <f t="shared" si="586"/>
        <v/>
      </c>
      <c r="AZ494" s="144" t="str">
        <f t="shared" si="587"/>
        <v/>
      </c>
      <c r="BA494" s="144"/>
      <c r="BB494" s="146" t="str">
        <f t="shared" si="546"/>
        <v/>
      </c>
      <c r="BC494" s="66" t="str">
        <f t="shared" si="585"/>
        <v/>
      </c>
      <c r="BD494" s="195" t="str">
        <f t="shared" si="547"/>
        <v/>
      </c>
      <c r="BF494" s="283"/>
      <c r="BG494" s="286" t="str">
        <f t="shared" si="548"/>
        <v/>
      </c>
      <c r="BY494" s="211" t="str">
        <f t="shared" si="549"/>
        <v/>
      </c>
      <c r="BZ494" s="150" t="str">
        <f t="shared" si="550"/>
        <v/>
      </c>
      <c r="CB494" s="54" t="str">
        <f t="shared" si="584"/>
        <v/>
      </c>
      <c r="CD494" s="54" t="str">
        <f t="shared" si="551"/>
        <v/>
      </c>
      <c r="CF494" s="54" t="str">
        <f t="shared" si="552"/>
        <v/>
      </c>
      <c r="CH494" s="150" t="str">
        <f t="shared" si="553"/>
        <v/>
      </c>
      <c r="CI494" s="290"/>
      <c r="CJ494" s="150" t="str">
        <f t="shared" si="554"/>
        <v/>
      </c>
      <c r="CK494" s="290"/>
      <c r="CL494" s="54" t="str">
        <f t="shared" si="573"/>
        <v/>
      </c>
      <c r="CM494" s="290"/>
      <c r="CN494" s="150" t="str">
        <f t="shared" si="555"/>
        <v/>
      </c>
      <c r="CO494" s="290"/>
      <c r="CP494" s="150" t="str">
        <f t="shared" si="556"/>
        <v/>
      </c>
      <c r="CQ494" s="290"/>
      <c r="CR494" s="150" t="str">
        <f t="shared" si="557"/>
        <v/>
      </c>
      <c r="CS494" s="290"/>
      <c r="CT494" s="150" t="str">
        <f t="shared" si="558"/>
        <v/>
      </c>
      <c r="CU494" s="150"/>
      <c r="CV494" s="150" t="str">
        <f t="shared" si="559"/>
        <v/>
      </c>
      <c r="CW494" s="94"/>
      <c r="CX494" s="151" t="str">
        <f t="shared" si="600"/>
        <v/>
      </c>
      <c r="CY494" s="151" t="str">
        <f t="shared" si="601"/>
        <v/>
      </c>
      <c r="CZ494" s="152"/>
      <c r="DA494" s="373" t="str">
        <f t="shared" si="574"/>
        <v/>
      </c>
      <c r="DC494" s="153">
        <f t="shared" si="560"/>
        <v>0</v>
      </c>
      <c r="DD494" s="153">
        <f t="shared" si="561"/>
        <v>0</v>
      </c>
      <c r="DE494" s="153">
        <f t="shared" si="562"/>
        <v>0</v>
      </c>
      <c r="DF494" s="158">
        <f t="shared" si="563"/>
        <v>-4.7000000000000002E-3</v>
      </c>
      <c r="DG494" s="159">
        <f t="shared" si="575"/>
        <v>-1.1703000000000001</v>
      </c>
      <c r="DH494" s="158">
        <f t="shared" si="564"/>
        <v>3.1999999999999997E-3</v>
      </c>
      <c r="DI494" s="159">
        <f t="shared" si="576"/>
        <v>0.79679999999999995</v>
      </c>
      <c r="DJ494" s="158">
        <f t="shared" si="565"/>
        <v>-2.7000000000000001E-3</v>
      </c>
      <c r="DK494" s="159">
        <f t="shared" si="577"/>
        <v>-0.67230000000000001</v>
      </c>
      <c r="DL494" s="158">
        <f t="shared" si="566"/>
        <v>1.1999999999999999E-3</v>
      </c>
      <c r="DM494" s="159">
        <f t="shared" si="578"/>
        <v>0.29879999999999995</v>
      </c>
      <c r="DN494" s="158">
        <f t="shared" si="567"/>
        <v>1.46E-2</v>
      </c>
      <c r="DO494" s="159">
        <f t="shared" si="579"/>
        <v>3.6354000000000002</v>
      </c>
      <c r="DP494" s="158">
        <f t="shared" si="568"/>
        <v>-1.2999999999999999E-2</v>
      </c>
      <c r="DQ494" s="159">
        <f t="shared" si="580"/>
        <v>-3.2369999999999997</v>
      </c>
      <c r="DR494" s="158">
        <f t="shared" si="569"/>
        <v>-6.7000000000000002E-3</v>
      </c>
      <c r="DS494" s="159">
        <f t="shared" si="581"/>
        <v>-1.6683000000000001</v>
      </c>
      <c r="DT494" s="158">
        <f t="shared" si="570"/>
        <v>-1.2999999999999999E-2</v>
      </c>
      <c r="DU494" s="159">
        <f t="shared" si="582"/>
        <v>-3.2369999999999997</v>
      </c>
      <c r="DV494" s="158">
        <f t="shared" si="571"/>
        <v>-6.7000000000000002E-3</v>
      </c>
      <c r="DW494" s="160">
        <f t="shared" si="583"/>
        <v>-1.6683000000000001</v>
      </c>
    </row>
    <row r="495" spans="1:127" ht="24.95" customHeight="1" x14ac:dyDescent="0.2">
      <c r="A495" s="272">
        <v>486</v>
      </c>
      <c r="B495" s="336"/>
      <c r="C495" s="332"/>
      <c r="D495" s="333"/>
      <c r="E495" s="334"/>
      <c r="F495" s="335"/>
      <c r="G495" s="334"/>
      <c r="H495" s="371"/>
      <c r="I495" s="334"/>
      <c r="J495" s="334"/>
      <c r="K495" s="334"/>
      <c r="L495" s="334"/>
      <c r="M495" s="334"/>
      <c r="N495" s="334"/>
      <c r="O495" s="337"/>
      <c r="P495" s="337"/>
      <c r="Q495" s="338" t="str">
        <f t="shared" si="534"/>
        <v xml:space="preserve"> </v>
      </c>
      <c r="R495" s="339" t="str">
        <f t="shared" si="535"/>
        <v/>
      </c>
      <c r="S495" s="340" t="str">
        <f t="shared" si="588"/>
        <v/>
      </c>
      <c r="T495" s="341" t="str">
        <f t="shared" si="536"/>
        <v/>
      </c>
      <c r="U495" s="341" t="str">
        <f t="shared" si="537"/>
        <v/>
      </c>
      <c r="V495" s="341" t="str">
        <f t="shared" si="538"/>
        <v/>
      </c>
      <c r="W495" s="341" t="str">
        <f t="shared" si="539"/>
        <v/>
      </c>
      <c r="X495" s="340" t="str">
        <f t="shared" si="589"/>
        <v/>
      </c>
      <c r="Y495" s="342" t="str">
        <f t="shared" si="590"/>
        <v/>
      </c>
      <c r="Z495" s="343" t="str">
        <f t="shared" si="591"/>
        <v/>
      </c>
      <c r="AA495" s="344" t="str">
        <f t="shared" si="592"/>
        <v/>
      </c>
      <c r="AB495" s="345" t="str">
        <f t="shared" si="540"/>
        <v/>
      </c>
      <c r="AC495" s="346" t="str">
        <f t="shared" si="541"/>
        <v/>
      </c>
      <c r="AD495" s="346" t="str">
        <f t="shared" si="542"/>
        <v/>
      </c>
      <c r="AE495" s="344" t="str">
        <f t="shared" si="593"/>
        <v/>
      </c>
      <c r="AF495" s="346" t="str">
        <f t="shared" si="543"/>
        <v/>
      </c>
      <c r="AG495" s="344" t="str">
        <f t="shared" si="594"/>
        <v/>
      </c>
      <c r="AH495" s="344" t="str">
        <f t="shared" si="595"/>
        <v/>
      </c>
      <c r="AI495" s="344" t="str">
        <f t="shared" si="596"/>
        <v/>
      </c>
      <c r="AJ495" s="346" t="str">
        <f t="shared" si="597"/>
        <v/>
      </c>
      <c r="AK495" s="346" t="str">
        <f t="shared" si="598"/>
        <v/>
      </c>
      <c r="AL495" s="347" t="str">
        <f t="shared" si="599"/>
        <v/>
      </c>
      <c r="AM495" s="141"/>
      <c r="AN495" s="141"/>
      <c r="AO495" s="142"/>
      <c r="AP495" s="58">
        <f t="shared" si="544"/>
        <v>0</v>
      </c>
      <c r="AQ495" s="94">
        <f>SUM(AP$10:AP495)</f>
        <v>0</v>
      </c>
      <c r="AR495" s="143">
        <f t="shared" si="533"/>
        <v>0.1</v>
      </c>
      <c r="AS495" s="144" t="str">
        <f t="shared" si="545"/>
        <v/>
      </c>
      <c r="AT495" s="144" t="str">
        <f t="shared" si="572"/>
        <v/>
      </c>
      <c r="AU495" s="145"/>
      <c r="AV495" s="58">
        <f t="shared" si="602"/>
        <v>0</v>
      </c>
      <c r="AW495" s="318">
        <f>SUM(AV$10:AV495)</f>
        <v>0</v>
      </c>
      <c r="AX495" s="319">
        <f t="shared" si="603"/>
        <v>0.1</v>
      </c>
      <c r="AY495" s="144" t="str">
        <f t="shared" si="586"/>
        <v/>
      </c>
      <c r="AZ495" s="144" t="str">
        <f t="shared" si="587"/>
        <v/>
      </c>
      <c r="BA495" s="144"/>
      <c r="BB495" s="146" t="str">
        <f t="shared" si="546"/>
        <v/>
      </c>
      <c r="BC495" s="66" t="str">
        <f t="shared" si="585"/>
        <v/>
      </c>
      <c r="BD495" s="195" t="str">
        <f t="shared" si="547"/>
        <v/>
      </c>
      <c r="BF495" s="283"/>
      <c r="BG495" s="286" t="str">
        <f t="shared" si="548"/>
        <v/>
      </c>
      <c r="BY495" s="211" t="str">
        <f t="shared" si="549"/>
        <v/>
      </c>
      <c r="BZ495" s="150" t="str">
        <f t="shared" si="550"/>
        <v/>
      </c>
      <c r="CB495" s="54" t="str">
        <f t="shared" si="584"/>
        <v/>
      </c>
      <c r="CD495" s="54" t="str">
        <f t="shared" si="551"/>
        <v/>
      </c>
      <c r="CF495" s="54" t="str">
        <f t="shared" si="552"/>
        <v/>
      </c>
      <c r="CH495" s="150" t="str">
        <f t="shared" si="553"/>
        <v/>
      </c>
      <c r="CI495" s="290"/>
      <c r="CJ495" s="150" t="str">
        <f t="shared" si="554"/>
        <v/>
      </c>
      <c r="CK495" s="290"/>
      <c r="CL495" s="54" t="str">
        <f t="shared" si="573"/>
        <v/>
      </c>
      <c r="CM495" s="290"/>
      <c r="CN495" s="150" t="str">
        <f t="shared" si="555"/>
        <v/>
      </c>
      <c r="CO495" s="290"/>
      <c r="CP495" s="150" t="str">
        <f t="shared" si="556"/>
        <v/>
      </c>
      <c r="CQ495" s="290"/>
      <c r="CR495" s="150" t="str">
        <f t="shared" si="557"/>
        <v/>
      </c>
      <c r="CS495" s="290"/>
      <c r="CT495" s="150" t="str">
        <f t="shared" si="558"/>
        <v/>
      </c>
      <c r="CU495" s="150"/>
      <c r="CV495" s="150" t="str">
        <f t="shared" si="559"/>
        <v/>
      </c>
      <c r="CW495" s="94"/>
      <c r="CX495" s="151" t="str">
        <f t="shared" si="600"/>
        <v/>
      </c>
      <c r="CY495" s="151" t="str">
        <f t="shared" si="601"/>
        <v/>
      </c>
      <c r="CZ495" s="152"/>
      <c r="DA495" s="373" t="str">
        <f t="shared" si="574"/>
        <v/>
      </c>
      <c r="DC495" s="153">
        <f t="shared" si="560"/>
        <v>0</v>
      </c>
      <c r="DD495" s="153">
        <f t="shared" si="561"/>
        <v>0</v>
      </c>
      <c r="DE495" s="153">
        <f t="shared" si="562"/>
        <v>0</v>
      </c>
      <c r="DF495" s="158">
        <f t="shared" si="563"/>
        <v>-4.7000000000000002E-3</v>
      </c>
      <c r="DG495" s="159">
        <f t="shared" si="575"/>
        <v>-1.1703000000000001</v>
      </c>
      <c r="DH495" s="158">
        <f t="shared" si="564"/>
        <v>3.1999999999999997E-3</v>
      </c>
      <c r="DI495" s="159">
        <f t="shared" si="576"/>
        <v>0.79679999999999995</v>
      </c>
      <c r="DJ495" s="158">
        <f t="shared" si="565"/>
        <v>-2.7000000000000001E-3</v>
      </c>
      <c r="DK495" s="159">
        <f t="shared" si="577"/>
        <v>-0.67230000000000001</v>
      </c>
      <c r="DL495" s="158">
        <f t="shared" si="566"/>
        <v>1.1999999999999999E-3</v>
      </c>
      <c r="DM495" s="159">
        <f t="shared" si="578"/>
        <v>0.29879999999999995</v>
      </c>
      <c r="DN495" s="158">
        <f t="shared" si="567"/>
        <v>1.46E-2</v>
      </c>
      <c r="DO495" s="159">
        <f t="shared" si="579"/>
        <v>3.6354000000000002</v>
      </c>
      <c r="DP495" s="158">
        <f t="shared" si="568"/>
        <v>-1.2999999999999999E-2</v>
      </c>
      <c r="DQ495" s="159">
        <f t="shared" si="580"/>
        <v>-3.2369999999999997</v>
      </c>
      <c r="DR495" s="158">
        <f t="shared" si="569"/>
        <v>-6.7000000000000002E-3</v>
      </c>
      <c r="DS495" s="159">
        <f t="shared" si="581"/>
        <v>-1.6683000000000001</v>
      </c>
      <c r="DT495" s="158">
        <f t="shared" si="570"/>
        <v>-1.2999999999999999E-2</v>
      </c>
      <c r="DU495" s="159">
        <f t="shared" si="582"/>
        <v>-3.2369999999999997</v>
      </c>
      <c r="DV495" s="158">
        <f t="shared" si="571"/>
        <v>-6.7000000000000002E-3</v>
      </c>
      <c r="DW495" s="160">
        <f t="shared" si="583"/>
        <v>-1.6683000000000001</v>
      </c>
    </row>
    <row r="496" spans="1:127" ht="24.95" customHeight="1" x14ac:dyDescent="0.2">
      <c r="A496" s="272">
        <v>487</v>
      </c>
      <c r="B496" s="336"/>
      <c r="C496" s="332"/>
      <c r="D496" s="333"/>
      <c r="E496" s="334"/>
      <c r="F496" s="335"/>
      <c r="G496" s="334"/>
      <c r="H496" s="371"/>
      <c r="I496" s="334"/>
      <c r="J496" s="334"/>
      <c r="K496" s="334"/>
      <c r="L496" s="334"/>
      <c r="M496" s="334"/>
      <c r="N496" s="334"/>
      <c r="O496" s="337"/>
      <c r="P496" s="337"/>
      <c r="Q496" s="338" t="str">
        <f t="shared" si="534"/>
        <v xml:space="preserve"> </v>
      </c>
      <c r="R496" s="339" t="str">
        <f t="shared" si="535"/>
        <v/>
      </c>
      <c r="S496" s="340" t="str">
        <f t="shared" si="588"/>
        <v/>
      </c>
      <c r="T496" s="341" t="str">
        <f t="shared" si="536"/>
        <v/>
      </c>
      <c r="U496" s="341" t="str">
        <f t="shared" si="537"/>
        <v/>
      </c>
      <c r="V496" s="341" t="str">
        <f t="shared" si="538"/>
        <v/>
      </c>
      <c r="W496" s="341" t="str">
        <f t="shared" si="539"/>
        <v/>
      </c>
      <c r="X496" s="340" t="str">
        <f t="shared" si="589"/>
        <v/>
      </c>
      <c r="Y496" s="342" t="str">
        <f t="shared" si="590"/>
        <v/>
      </c>
      <c r="Z496" s="343" t="str">
        <f t="shared" si="591"/>
        <v/>
      </c>
      <c r="AA496" s="344" t="str">
        <f t="shared" si="592"/>
        <v/>
      </c>
      <c r="AB496" s="345" t="str">
        <f t="shared" si="540"/>
        <v/>
      </c>
      <c r="AC496" s="346" t="str">
        <f t="shared" si="541"/>
        <v/>
      </c>
      <c r="AD496" s="346" t="str">
        <f t="shared" si="542"/>
        <v/>
      </c>
      <c r="AE496" s="344" t="str">
        <f t="shared" si="593"/>
        <v/>
      </c>
      <c r="AF496" s="346" t="str">
        <f t="shared" si="543"/>
        <v/>
      </c>
      <c r="AG496" s="344" t="str">
        <f t="shared" si="594"/>
        <v/>
      </c>
      <c r="AH496" s="344" t="str">
        <f t="shared" si="595"/>
        <v/>
      </c>
      <c r="AI496" s="344" t="str">
        <f t="shared" si="596"/>
        <v/>
      </c>
      <c r="AJ496" s="346" t="str">
        <f t="shared" si="597"/>
        <v/>
      </c>
      <c r="AK496" s="346" t="str">
        <f t="shared" si="598"/>
        <v/>
      </c>
      <c r="AL496" s="347" t="str">
        <f t="shared" si="599"/>
        <v/>
      </c>
      <c r="AM496" s="141"/>
      <c r="AN496" s="141"/>
      <c r="AO496" s="142"/>
      <c r="AP496" s="58">
        <f t="shared" si="544"/>
        <v>0</v>
      </c>
      <c r="AQ496" s="94">
        <f>SUM(AP$10:AP496)</f>
        <v>0</v>
      </c>
      <c r="AR496" s="143">
        <f t="shared" si="533"/>
        <v>0.1</v>
      </c>
      <c r="AS496" s="144" t="str">
        <f t="shared" si="545"/>
        <v/>
      </c>
      <c r="AT496" s="144" t="str">
        <f t="shared" si="572"/>
        <v/>
      </c>
      <c r="AU496" s="145"/>
      <c r="AV496" s="58">
        <f t="shared" si="602"/>
        <v>0</v>
      </c>
      <c r="AW496" s="318">
        <f>SUM(AV$10:AV496)</f>
        <v>0</v>
      </c>
      <c r="AX496" s="319">
        <f t="shared" si="603"/>
        <v>0.1</v>
      </c>
      <c r="AY496" s="144" t="str">
        <f t="shared" si="586"/>
        <v/>
      </c>
      <c r="AZ496" s="144" t="str">
        <f t="shared" si="587"/>
        <v/>
      </c>
      <c r="BA496" s="144"/>
      <c r="BB496" s="146" t="str">
        <f t="shared" si="546"/>
        <v/>
      </c>
      <c r="BC496" s="66" t="str">
        <f t="shared" si="585"/>
        <v/>
      </c>
      <c r="BD496" s="195" t="str">
        <f t="shared" si="547"/>
        <v/>
      </c>
      <c r="BF496" s="283"/>
      <c r="BG496" s="286" t="str">
        <f t="shared" si="548"/>
        <v/>
      </c>
      <c r="BY496" s="211" t="str">
        <f t="shared" si="549"/>
        <v/>
      </c>
      <c r="BZ496" s="150" t="str">
        <f t="shared" si="550"/>
        <v/>
      </c>
      <c r="CB496" s="54" t="str">
        <f t="shared" si="584"/>
        <v/>
      </c>
      <c r="CD496" s="54" t="str">
        <f t="shared" si="551"/>
        <v/>
      </c>
      <c r="CF496" s="54" t="str">
        <f t="shared" si="552"/>
        <v/>
      </c>
      <c r="CH496" s="150" t="str">
        <f t="shared" si="553"/>
        <v/>
      </c>
      <c r="CI496" s="290"/>
      <c r="CJ496" s="150" t="str">
        <f t="shared" si="554"/>
        <v/>
      </c>
      <c r="CK496" s="290"/>
      <c r="CL496" s="54" t="str">
        <f t="shared" si="573"/>
        <v/>
      </c>
      <c r="CM496" s="290"/>
      <c r="CN496" s="150" t="str">
        <f t="shared" si="555"/>
        <v/>
      </c>
      <c r="CO496" s="290"/>
      <c r="CP496" s="150" t="str">
        <f t="shared" si="556"/>
        <v/>
      </c>
      <c r="CQ496" s="290"/>
      <c r="CR496" s="150" t="str">
        <f t="shared" si="557"/>
        <v/>
      </c>
      <c r="CS496" s="290"/>
      <c r="CT496" s="150" t="str">
        <f t="shared" si="558"/>
        <v/>
      </c>
      <c r="CU496" s="150"/>
      <c r="CV496" s="150" t="str">
        <f t="shared" si="559"/>
        <v/>
      </c>
      <c r="CW496" s="94"/>
      <c r="CX496" s="151" t="str">
        <f t="shared" si="600"/>
        <v/>
      </c>
      <c r="CY496" s="151" t="str">
        <f t="shared" si="601"/>
        <v/>
      </c>
      <c r="CZ496" s="152"/>
      <c r="DA496" s="373" t="str">
        <f t="shared" si="574"/>
        <v/>
      </c>
      <c r="DC496" s="153">
        <f t="shared" si="560"/>
        <v>0</v>
      </c>
      <c r="DD496" s="153">
        <f t="shared" si="561"/>
        <v>0</v>
      </c>
      <c r="DE496" s="153">
        <f t="shared" si="562"/>
        <v>0</v>
      </c>
      <c r="DF496" s="158">
        <f t="shared" si="563"/>
        <v>-4.7000000000000002E-3</v>
      </c>
      <c r="DG496" s="159">
        <f t="shared" si="575"/>
        <v>-1.1703000000000001</v>
      </c>
      <c r="DH496" s="158">
        <f t="shared" si="564"/>
        <v>3.1999999999999997E-3</v>
      </c>
      <c r="DI496" s="159">
        <f t="shared" si="576"/>
        <v>0.79679999999999995</v>
      </c>
      <c r="DJ496" s="158">
        <f t="shared" si="565"/>
        <v>-2.7000000000000001E-3</v>
      </c>
      <c r="DK496" s="159">
        <f t="shared" si="577"/>
        <v>-0.67230000000000001</v>
      </c>
      <c r="DL496" s="158">
        <f t="shared" si="566"/>
        <v>1.1999999999999999E-3</v>
      </c>
      <c r="DM496" s="159">
        <f t="shared" si="578"/>
        <v>0.29879999999999995</v>
      </c>
      <c r="DN496" s="158">
        <f t="shared" si="567"/>
        <v>1.46E-2</v>
      </c>
      <c r="DO496" s="159">
        <f t="shared" si="579"/>
        <v>3.6354000000000002</v>
      </c>
      <c r="DP496" s="158">
        <f t="shared" si="568"/>
        <v>-1.2999999999999999E-2</v>
      </c>
      <c r="DQ496" s="159">
        <f t="shared" si="580"/>
        <v>-3.2369999999999997</v>
      </c>
      <c r="DR496" s="158">
        <f t="shared" si="569"/>
        <v>-6.7000000000000002E-3</v>
      </c>
      <c r="DS496" s="159">
        <f t="shared" si="581"/>
        <v>-1.6683000000000001</v>
      </c>
      <c r="DT496" s="158">
        <f t="shared" si="570"/>
        <v>-1.2999999999999999E-2</v>
      </c>
      <c r="DU496" s="159">
        <f t="shared" si="582"/>
        <v>-3.2369999999999997</v>
      </c>
      <c r="DV496" s="158">
        <f t="shared" si="571"/>
        <v>-6.7000000000000002E-3</v>
      </c>
      <c r="DW496" s="160">
        <f t="shared" si="583"/>
        <v>-1.6683000000000001</v>
      </c>
    </row>
    <row r="497" spans="1:127" ht="24.95" customHeight="1" x14ac:dyDescent="0.2">
      <c r="A497" s="272">
        <v>488</v>
      </c>
      <c r="B497" s="336"/>
      <c r="C497" s="332"/>
      <c r="D497" s="333"/>
      <c r="E497" s="334"/>
      <c r="F497" s="335"/>
      <c r="G497" s="334"/>
      <c r="H497" s="371"/>
      <c r="I497" s="334"/>
      <c r="J497" s="334"/>
      <c r="K497" s="334"/>
      <c r="L497" s="334"/>
      <c r="M497" s="334"/>
      <c r="N497" s="334"/>
      <c r="O497" s="337"/>
      <c r="P497" s="337"/>
      <c r="Q497" s="338" t="str">
        <f t="shared" si="534"/>
        <v xml:space="preserve"> </v>
      </c>
      <c r="R497" s="339" t="str">
        <f t="shared" si="535"/>
        <v/>
      </c>
      <c r="S497" s="340" t="str">
        <f t="shared" si="588"/>
        <v/>
      </c>
      <c r="T497" s="341" t="str">
        <f t="shared" si="536"/>
        <v/>
      </c>
      <c r="U497" s="341" t="str">
        <f t="shared" si="537"/>
        <v/>
      </c>
      <c r="V497" s="341" t="str">
        <f t="shared" si="538"/>
        <v/>
      </c>
      <c r="W497" s="341" t="str">
        <f t="shared" si="539"/>
        <v/>
      </c>
      <c r="X497" s="340" t="str">
        <f t="shared" si="589"/>
        <v/>
      </c>
      <c r="Y497" s="342" t="str">
        <f t="shared" si="590"/>
        <v/>
      </c>
      <c r="Z497" s="343" t="str">
        <f t="shared" si="591"/>
        <v/>
      </c>
      <c r="AA497" s="344" t="str">
        <f t="shared" si="592"/>
        <v/>
      </c>
      <c r="AB497" s="345" t="str">
        <f t="shared" si="540"/>
        <v/>
      </c>
      <c r="AC497" s="346" t="str">
        <f t="shared" si="541"/>
        <v/>
      </c>
      <c r="AD497" s="346" t="str">
        <f t="shared" si="542"/>
        <v/>
      </c>
      <c r="AE497" s="344" t="str">
        <f t="shared" si="593"/>
        <v/>
      </c>
      <c r="AF497" s="346" t="str">
        <f t="shared" si="543"/>
        <v/>
      </c>
      <c r="AG497" s="344" t="str">
        <f t="shared" si="594"/>
        <v/>
      </c>
      <c r="AH497" s="344" t="str">
        <f t="shared" si="595"/>
        <v/>
      </c>
      <c r="AI497" s="344" t="str">
        <f t="shared" si="596"/>
        <v/>
      </c>
      <c r="AJ497" s="346" t="str">
        <f t="shared" si="597"/>
        <v/>
      </c>
      <c r="AK497" s="346" t="str">
        <f t="shared" si="598"/>
        <v/>
      </c>
      <c r="AL497" s="347" t="str">
        <f t="shared" si="599"/>
        <v/>
      </c>
      <c r="AM497" s="141"/>
      <c r="AN497" s="141"/>
      <c r="AO497" s="142"/>
      <c r="AP497" s="58">
        <f t="shared" si="544"/>
        <v>0</v>
      </c>
      <c r="AQ497" s="94">
        <f>SUM(AP$10:AP497)</f>
        <v>0</v>
      </c>
      <c r="AR497" s="143">
        <f t="shared" si="533"/>
        <v>0.1</v>
      </c>
      <c r="AS497" s="144" t="str">
        <f t="shared" si="545"/>
        <v/>
      </c>
      <c r="AT497" s="144" t="str">
        <f t="shared" si="572"/>
        <v/>
      </c>
      <c r="AU497" s="145"/>
      <c r="AV497" s="58">
        <f t="shared" si="602"/>
        <v>0</v>
      </c>
      <c r="AW497" s="318">
        <f>SUM(AV$10:AV497)</f>
        <v>0</v>
      </c>
      <c r="AX497" s="319">
        <f t="shared" si="603"/>
        <v>0.1</v>
      </c>
      <c r="AY497" s="144" t="str">
        <f t="shared" si="586"/>
        <v/>
      </c>
      <c r="AZ497" s="144" t="str">
        <f t="shared" si="587"/>
        <v/>
      </c>
      <c r="BA497" s="144"/>
      <c r="BB497" s="146" t="str">
        <f t="shared" si="546"/>
        <v/>
      </c>
      <c r="BC497" s="66" t="str">
        <f t="shared" si="585"/>
        <v/>
      </c>
      <c r="BD497" s="195" t="str">
        <f t="shared" si="547"/>
        <v/>
      </c>
      <c r="BF497" s="283"/>
      <c r="BG497" s="286" t="str">
        <f t="shared" si="548"/>
        <v/>
      </c>
      <c r="BY497" s="211" t="str">
        <f t="shared" si="549"/>
        <v/>
      </c>
      <c r="BZ497" s="150" t="str">
        <f t="shared" si="550"/>
        <v/>
      </c>
      <c r="CB497" s="54" t="str">
        <f t="shared" si="584"/>
        <v/>
      </c>
      <c r="CD497" s="54" t="str">
        <f t="shared" si="551"/>
        <v/>
      </c>
      <c r="CF497" s="54" t="str">
        <f t="shared" si="552"/>
        <v/>
      </c>
      <c r="CH497" s="150" t="str">
        <f t="shared" si="553"/>
        <v/>
      </c>
      <c r="CI497" s="290"/>
      <c r="CJ497" s="150" t="str">
        <f t="shared" si="554"/>
        <v/>
      </c>
      <c r="CK497" s="290"/>
      <c r="CL497" s="54" t="str">
        <f t="shared" si="573"/>
        <v/>
      </c>
      <c r="CM497" s="290"/>
      <c r="CN497" s="150" t="str">
        <f t="shared" si="555"/>
        <v/>
      </c>
      <c r="CO497" s="290"/>
      <c r="CP497" s="150" t="str">
        <f t="shared" si="556"/>
        <v/>
      </c>
      <c r="CQ497" s="290"/>
      <c r="CR497" s="150" t="str">
        <f t="shared" si="557"/>
        <v/>
      </c>
      <c r="CS497" s="290"/>
      <c r="CT497" s="150" t="str">
        <f t="shared" si="558"/>
        <v/>
      </c>
      <c r="CU497" s="150"/>
      <c r="CV497" s="150" t="str">
        <f t="shared" si="559"/>
        <v/>
      </c>
      <c r="CW497" s="94"/>
      <c r="CX497" s="151" t="str">
        <f t="shared" si="600"/>
        <v/>
      </c>
      <c r="CY497" s="151" t="str">
        <f t="shared" si="601"/>
        <v/>
      </c>
      <c r="CZ497" s="152"/>
      <c r="DA497" s="373" t="str">
        <f t="shared" si="574"/>
        <v/>
      </c>
      <c r="DC497" s="153">
        <f t="shared" si="560"/>
        <v>0</v>
      </c>
      <c r="DD497" s="153">
        <f t="shared" si="561"/>
        <v>0</v>
      </c>
      <c r="DE497" s="153">
        <f t="shared" si="562"/>
        <v>0</v>
      </c>
      <c r="DF497" s="158">
        <f t="shared" si="563"/>
        <v>-4.7000000000000002E-3</v>
      </c>
      <c r="DG497" s="159">
        <f t="shared" si="575"/>
        <v>-1.1703000000000001</v>
      </c>
      <c r="DH497" s="158">
        <f t="shared" si="564"/>
        <v>3.1999999999999997E-3</v>
      </c>
      <c r="DI497" s="159">
        <f t="shared" si="576"/>
        <v>0.79679999999999995</v>
      </c>
      <c r="DJ497" s="158">
        <f t="shared" si="565"/>
        <v>-2.7000000000000001E-3</v>
      </c>
      <c r="DK497" s="159">
        <f t="shared" si="577"/>
        <v>-0.67230000000000001</v>
      </c>
      <c r="DL497" s="158">
        <f t="shared" si="566"/>
        <v>1.1999999999999999E-3</v>
      </c>
      <c r="DM497" s="159">
        <f t="shared" si="578"/>
        <v>0.29879999999999995</v>
      </c>
      <c r="DN497" s="158">
        <f t="shared" si="567"/>
        <v>1.46E-2</v>
      </c>
      <c r="DO497" s="159">
        <f t="shared" si="579"/>
        <v>3.6354000000000002</v>
      </c>
      <c r="DP497" s="158">
        <f t="shared" si="568"/>
        <v>-1.2999999999999999E-2</v>
      </c>
      <c r="DQ497" s="159">
        <f t="shared" si="580"/>
        <v>-3.2369999999999997</v>
      </c>
      <c r="DR497" s="158">
        <f t="shared" si="569"/>
        <v>-6.7000000000000002E-3</v>
      </c>
      <c r="DS497" s="159">
        <f t="shared" si="581"/>
        <v>-1.6683000000000001</v>
      </c>
      <c r="DT497" s="158">
        <f t="shared" si="570"/>
        <v>-1.2999999999999999E-2</v>
      </c>
      <c r="DU497" s="159">
        <f t="shared" si="582"/>
        <v>-3.2369999999999997</v>
      </c>
      <c r="DV497" s="158">
        <f t="shared" si="571"/>
        <v>-6.7000000000000002E-3</v>
      </c>
      <c r="DW497" s="160">
        <f t="shared" si="583"/>
        <v>-1.6683000000000001</v>
      </c>
    </row>
    <row r="498" spans="1:127" ht="24.95" customHeight="1" x14ac:dyDescent="0.2">
      <c r="A498" s="272">
        <v>489</v>
      </c>
      <c r="B498" s="336"/>
      <c r="C498" s="332"/>
      <c r="D498" s="333"/>
      <c r="E498" s="334"/>
      <c r="F498" s="335"/>
      <c r="G498" s="334"/>
      <c r="H498" s="371"/>
      <c r="I498" s="334"/>
      <c r="J498" s="334"/>
      <c r="K498" s="334"/>
      <c r="L498" s="334"/>
      <c r="M498" s="334"/>
      <c r="N498" s="334"/>
      <c r="O498" s="337"/>
      <c r="P498" s="337"/>
      <c r="Q498" s="338" t="str">
        <f t="shared" si="534"/>
        <v xml:space="preserve"> </v>
      </c>
      <c r="R498" s="339" t="str">
        <f t="shared" si="535"/>
        <v/>
      </c>
      <c r="S498" s="340" t="str">
        <f t="shared" si="588"/>
        <v/>
      </c>
      <c r="T498" s="341" t="str">
        <f t="shared" si="536"/>
        <v/>
      </c>
      <c r="U498" s="341" t="str">
        <f t="shared" si="537"/>
        <v/>
      </c>
      <c r="V498" s="341" t="str">
        <f t="shared" si="538"/>
        <v/>
      </c>
      <c r="W498" s="341" t="str">
        <f t="shared" si="539"/>
        <v/>
      </c>
      <c r="X498" s="340" t="str">
        <f t="shared" si="589"/>
        <v/>
      </c>
      <c r="Y498" s="342" t="str">
        <f t="shared" si="590"/>
        <v/>
      </c>
      <c r="Z498" s="343" t="str">
        <f t="shared" si="591"/>
        <v/>
      </c>
      <c r="AA498" s="344" t="str">
        <f t="shared" si="592"/>
        <v/>
      </c>
      <c r="AB498" s="345" t="str">
        <f t="shared" si="540"/>
        <v/>
      </c>
      <c r="AC498" s="346" t="str">
        <f t="shared" si="541"/>
        <v/>
      </c>
      <c r="AD498" s="346" t="str">
        <f t="shared" si="542"/>
        <v/>
      </c>
      <c r="AE498" s="344" t="str">
        <f t="shared" si="593"/>
        <v/>
      </c>
      <c r="AF498" s="346" t="str">
        <f t="shared" si="543"/>
        <v/>
      </c>
      <c r="AG498" s="344" t="str">
        <f t="shared" si="594"/>
        <v/>
      </c>
      <c r="AH498" s="344" t="str">
        <f t="shared" si="595"/>
        <v/>
      </c>
      <c r="AI498" s="344" t="str">
        <f t="shared" si="596"/>
        <v/>
      </c>
      <c r="AJ498" s="346" t="str">
        <f t="shared" si="597"/>
        <v/>
      </c>
      <c r="AK498" s="346" t="str">
        <f t="shared" si="598"/>
        <v/>
      </c>
      <c r="AL498" s="347" t="str">
        <f t="shared" si="599"/>
        <v/>
      </c>
      <c r="AM498" s="141"/>
      <c r="AN498" s="141"/>
      <c r="AO498" s="142"/>
      <c r="AP498" s="58">
        <f t="shared" si="544"/>
        <v>0</v>
      </c>
      <c r="AQ498" s="94">
        <f>SUM(AP$10:AP498)</f>
        <v>0</v>
      </c>
      <c r="AR498" s="143">
        <f t="shared" si="533"/>
        <v>0.1</v>
      </c>
      <c r="AS498" s="144" t="str">
        <f t="shared" si="545"/>
        <v/>
      </c>
      <c r="AT498" s="144" t="str">
        <f t="shared" si="572"/>
        <v/>
      </c>
      <c r="AU498" s="145"/>
      <c r="AV498" s="58">
        <f t="shared" si="602"/>
        <v>0</v>
      </c>
      <c r="AW498" s="318">
        <f>SUM(AV$10:AV498)</f>
        <v>0</v>
      </c>
      <c r="AX498" s="319">
        <f t="shared" si="603"/>
        <v>0.1</v>
      </c>
      <c r="AY498" s="144" t="str">
        <f t="shared" si="586"/>
        <v/>
      </c>
      <c r="AZ498" s="144" t="str">
        <f t="shared" si="587"/>
        <v/>
      </c>
      <c r="BA498" s="144"/>
      <c r="BB498" s="146" t="str">
        <f t="shared" si="546"/>
        <v/>
      </c>
      <c r="BC498" s="66" t="str">
        <f t="shared" si="585"/>
        <v/>
      </c>
      <c r="BD498" s="195" t="str">
        <f t="shared" si="547"/>
        <v/>
      </c>
      <c r="BF498" s="283"/>
      <c r="BG498" s="286" t="str">
        <f t="shared" si="548"/>
        <v/>
      </c>
      <c r="BY498" s="211" t="str">
        <f t="shared" si="549"/>
        <v/>
      </c>
      <c r="BZ498" s="150" t="str">
        <f t="shared" si="550"/>
        <v/>
      </c>
      <c r="CB498" s="54" t="str">
        <f t="shared" si="584"/>
        <v/>
      </c>
      <c r="CD498" s="54" t="str">
        <f t="shared" si="551"/>
        <v/>
      </c>
      <c r="CF498" s="54" t="str">
        <f t="shared" si="552"/>
        <v/>
      </c>
      <c r="CH498" s="150" t="str">
        <f t="shared" si="553"/>
        <v/>
      </c>
      <c r="CI498" s="290"/>
      <c r="CJ498" s="150" t="str">
        <f t="shared" si="554"/>
        <v/>
      </c>
      <c r="CK498" s="290"/>
      <c r="CL498" s="54" t="str">
        <f t="shared" si="573"/>
        <v/>
      </c>
      <c r="CM498" s="290"/>
      <c r="CN498" s="150" t="str">
        <f t="shared" si="555"/>
        <v/>
      </c>
      <c r="CO498" s="290"/>
      <c r="CP498" s="150" t="str">
        <f t="shared" si="556"/>
        <v/>
      </c>
      <c r="CQ498" s="290"/>
      <c r="CR498" s="150" t="str">
        <f t="shared" si="557"/>
        <v/>
      </c>
      <c r="CS498" s="290"/>
      <c r="CT498" s="150" t="str">
        <f t="shared" si="558"/>
        <v/>
      </c>
      <c r="CU498" s="150"/>
      <c r="CV498" s="150" t="str">
        <f t="shared" si="559"/>
        <v/>
      </c>
      <c r="CW498" s="94"/>
      <c r="CX498" s="151" t="str">
        <f t="shared" si="600"/>
        <v/>
      </c>
      <c r="CY498" s="151" t="str">
        <f t="shared" si="601"/>
        <v/>
      </c>
      <c r="CZ498" s="152"/>
      <c r="DA498" s="373" t="str">
        <f t="shared" si="574"/>
        <v/>
      </c>
      <c r="DC498" s="153">
        <f t="shared" si="560"/>
        <v>0</v>
      </c>
      <c r="DD498" s="153">
        <f t="shared" si="561"/>
        <v>0</v>
      </c>
      <c r="DE498" s="153">
        <f t="shared" si="562"/>
        <v>0</v>
      </c>
      <c r="DF498" s="158">
        <f t="shared" si="563"/>
        <v>-4.7000000000000002E-3</v>
      </c>
      <c r="DG498" s="159">
        <f t="shared" si="575"/>
        <v>-1.1703000000000001</v>
      </c>
      <c r="DH498" s="158">
        <f t="shared" si="564"/>
        <v>3.1999999999999997E-3</v>
      </c>
      <c r="DI498" s="159">
        <f t="shared" si="576"/>
        <v>0.79679999999999995</v>
      </c>
      <c r="DJ498" s="158">
        <f t="shared" si="565"/>
        <v>-2.7000000000000001E-3</v>
      </c>
      <c r="DK498" s="159">
        <f t="shared" si="577"/>
        <v>-0.67230000000000001</v>
      </c>
      <c r="DL498" s="158">
        <f t="shared" si="566"/>
        <v>1.1999999999999999E-3</v>
      </c>
      <c r="DM498" s="159">
        <f t="shared" si="578"/>
        <v>0.29879999999999995</v>
      </c>
      <c r="DN498" s="158">
        <f t="shared" si="567"/>
        <v>1.46E-2</v>
      </c>
      <c r="DO498" s="159">
        <f t="shared" si="579"/>
        <v>3.6354000000000002</v>
      </c>
      <c r="DP498" s="158">
        <f t="shared" si="568"/>
        <v>-1.2999999999999999E-2</v>
      </c>
      <c r="DQ498" s="159">
        <f t="shared" si="580"/>
        <v>-3.2369999999999997</v>
      </c>
      <c r="DR498" s="158">
        <f t="shared" si="569"/>
        <v>-6.7000000000000002E-3</v>
      </c>
      <c r="DS498" s="159">
        <f t="shared" si="581"/>
        <v>-1.6683000000000001</v>
      </c>
      <c r="DT498" s="158">
        <f t="shared" si="570"/>
        <v>-1.2999999999999999E-2</v>
      </c>
      <c r="DU498" s="159">
        <f t="shared" si="582"/>
        <v>-3.2369999999999997</v>
      </c>
      <c r="DV498" s="158">
        <f t="shared" si="571"/>
        <v>-6.7000000000000002E-3</v>
      </c>
      <c r="DW498" s="160">
        <f t="shared" si="583"/>
        <v>-1.6683000000000001</v>
      </c>
    </row>
    <row r="499" spans="1:127" ht="24.95" customHeight="1" x14ac:dyDescent="0.2">
      <c r="A499" s="272">
        <v>490</v>
      </c>
      <c r="B499" s="336"/>
      <c r="C499" s="332"/>
      <c r="D499" s="333"/>
      <c r="E499" s="334"/>
      <c r="F499" s="335"/>
      <c r="G499" s="334"/>
      <c r="H499" s="371"/>
      <c r="I499" s="334"/>
      <c r="J499" s="334"/>
      <c r="K499" s="334"/>
      <c r="L499" s="334"/>
      <c r="M499" s="334"/>
      <c r="N499" s="334"/>
      <c r="O499" s="337"/>
      <c r="P499" s="337"/>
      <c r="Q499" s="338" t="str">
        <f t="shared" si="534"/>
        <v xml:space="preserve"> </v>
      </c>
      <c r="R499" s="339" t="str">
        <f t="shared" si="535"/>
        <v/>
      </c>
      <c r="S499" s="340" t="str">
        <f t="shared" si="588"/>
        <v/>
      </c>
      <c r="T499" s="341" t="str">
        <f t="shared" si="536"/>
        <v/>
      </c>
      <c r="U499" s="341" t="str">
        <f t="shared" si="537"/>
        <v/>
      </c>
      <c r="V499" s="341" t="str">
        <f t="shared" si="538"/>
        <v/>
      </c>
      <c r="W499" s="341" t="str">
        <f t="shared" si="539"/>
        <v/>
      </c>
      <c r="X499" s="340" t="str">
        <f t="shared" si="589"/>
        <v/>
      </c>
      <c r="Y499" s="342" t="str">
        <f t="shared" si="590"/>
        <v/>
      </c>
      <c r="Z499" s="343" t="str">
        <f t="shared" si="591"/>
        <v/>
      </c>
      <c r="AA499" s="344" t="str">
        <f t="shared" si="592"/>
        <v/>
      </c>
      <c r="AB499" s="345" t="str">
        <f t="shared" si="540"/>
        <v/>
      </c>
      <c r="AC499" s="346" t="str">
        <f t="shared" si="541"/>
        <v/>
      </c>
      <c r="AD499" s="346" t="str">
        <f t="shared" si="542"/>
        <v/>
      </c>
      <c r="AE499" s="344" t="str">
        <f t="shared" si="593"/>
        <v/>
      </c>
      <c r="AF499" s="346" t="str">
        <f t="shared" si="543"/>
        <v/>
      </c>
      <c r="AG499" s="344" t="str">
        <f t="shared" si="594"/>
        <v/>
      </c>
      <c r="AH499" s="344" t="str">
        <f t="shared" si="595"/>
        <v/>
      </c>
      <c r="AI499" s="344" t="str">
        <f t="shared" si="596"/>
        <v/>
      </c>
      <c r="AJ499" s="346" t="str">
        <f t="shared" si="597"/>
        <v/>
      </c>
      <c r="AK499" s="346" t="str">
        <f t="shared" si="598"/>
        <v/>
      </c>
      <c r="AL499" s="347" t="str">
        <f t="shared" si="599"/>
        <v/>
      </c>
      <c r="AM499" s="141"/>
      <c r="AN499" s="141"/>
      <c r="AO499" s="142"/>
      <c r="AP499" s="58">
        <f t="shared" si="544"/>
        <v>0</v>
      </c>
      <c r="AQ499" s="94">
        <f>SUM(AP$10:AP499)</f>
        <v>0</v>
      </c>
      <c r="AR499" s="143">
        <f t="shared" ref="AR499:AR562" si="604">IF(AP499&gt;0,AQ499,AQ499+0.1)</f>
        <v>0.1</v>
      </c>
      <c r="AS499" s="144" t="str">
        <f t="shared" si="545"/>
        <v/>
      </c>
      <c r="AT499" s="144" t="str">
        <f t="shared" si="572"/>
        <v/>
      </c>
      <c r="AU499" s="145"/>
      <c r="AV499" s="58">
        <f t="shared" si="602"/>
        <v>0</v>
      </c>
      <c r="AW499" s="318">
        <f>SUM(AV$10:AV499)</f>
        <v>0</v>
      </c>
      <c r="AX499" s="319">
        <f t="shared" si="603"/>
        <v>0.1</v>
      </c>
      <c r="AY499" s="144" t="str">
        <f t="shared" si="586"/>
        <v/>
      </c>
      <c r="AZ499" s="144" t="str">
        <f t="shared" si="587"/>
        <v/>
      </c>
      <c r="BA499" s="144"/>
      <c r="BB499" s="146" t="str">
        <f t="shared" si="546"/>
        <v/>
      </c>
      <c r="BC499" s="66" t="str">
        <f t="shared" si="585"/>
        <v/>
      </c>
      <c r="BD499" s="195" t="str">
        <f t="shared" si="547"/>
        <v/>
      </c>
      <c r="BF499" s="283"/>
      <c r="BG499" s="286" t="str">
        <f t="shared" si="548"/>
        <v/>
      </c>
      <c r="BY499" s="211" t="str">
        <f t="shared" si="549"/>
        <v/>
      </c>
      <c r="BZ499" s="150" t="str">
        <f t="shared" si="550"/>
        <v/>
      </c>
      <c r="CB499" s="54" t="str">
        <f t="shared" si="584"/>
        <v/>
      </c>
      <c r="CD499" s="54" t="str">
        <f t="shared" si="551"/>
        <v/>
      </c>
      <c r="CF499" s="54" t="str">
        <f t="shared" si="552"/>
        <v/>
      </c>
      <c r="CH499" s="150" t="str">
        <f t="shared" si="553"/>
        <v/>
      </c>
      <c r="CI499" s="290"/>
      <c r="CJ499" s="150" t="str">
        <f t="shared" si="554"/>
        <v/>
      </c>
      <c r="CK499" s="290"/>
      <c r="CL499" s="54" t="str">
        <f t="shared" si="573"/>
        <v/>
      </c>
      <c r="CM499" s="290"/>
      <c r="CN499" s="150" t="str">
        <f t="shared" si="555"/>
        <v/>
      </c>
      <c r="CO499" s="290"/>
      <c r="CP499" s="150" t="str">
        <f t="shared" si="556"/>
        <v/>
      </c>
      <c r="CQ499" s="290"/>
      <c r="CR499" s="150" t="str">
        <f t="shared" si="557"/>
        <v/>
      </c>
      <c r="CS499" s="290"/>
      <c r="CT499" s="150" t="str">
        <f t="shared" si="558"/>
        <v/>
      </c>
      <c r="CU499" s="150"/>
      <c r="CV499" s="150" t="str">
        <f t="shared" si="559"/>
        <v/>
      </c>
      <c r="CW499" s="94"/>
      <c r="CX499" s="151" t="str">
        <f t="shared" si="600"/>
        <v/>
      </c>
      <c r="CY499" s="151" t="str">
        <f t="shared" si="601"/>
        <v/>
      </c>
      <c r="CZ499" s="152"/>
      <c r="DA499" s="373" t="str">
        <f t="shared" si="574"/>
        <v/>
      </c>
      <c r="DC499" s="153">
        <f t="shared" si="560"/>
        <v>0</v>
      </c>
      <c r="DD499" s="153">
        <f t="shared" si="561"/>
        <v>0</v>
      </c>
      <c r="DE499" s="153">
        <f t="shared" si="562"/>
        <v>0</v>
      </c>
      <c r="DF499" s="158">
        <f t="shared" si="563"/>
        <v>-4.7000000000000002E-3</v>
      </c>
      <c r="DG499" s="159">
        <f t="shared" si="575"/>
        <v>-1.1703000000000001</v>
      </c>
      <c r="DH499" s="158">
        <f t="shared" si="564"/>
        <v>3.1999999999999997E-3</v>
      </c>
      <c r="DI499" s="159">
        <f t="shared" si="576"/>
        <v>0.79679999999999995</v>
      </c>
      <c r="DJ499" s="158">
        <f t="shared" si="565"/>
        <v>-2.7000000000000001E-3</v>
      </c>
      <c r="DK499" s="159">
        <f t="shared" si="577"/>
        <v>-0.67230000000000001</v>
      </c>
      <c r="DL499" s="158">
        <f t="shared" si="566"/>
        <v>1.1999999999999999E-3</v>
      </c>
      <c r="DM499" s="159">
        <f t="shared" si="578"/>
        <v>0.29879999999999995</v>
      </c>
      <c r="DN499" s="158">
        <f t="shared" si="567"/>
        <v>1.46E-2</v>
      </c>
      <c r="DO499" s="159">
        <f t="shared" si="579"/>
        <v>3.6354000000000002</v>
      </c>
      <c r="DP499" s="158">
        <f t="shared" si="568"/>
        <v>-1.2999999999999999E-2</v>
      </c>
      <c r="DQ499" s="159">
        <f t="shared" si="580"/>
        <v>-3.2369999999999997</v>
      </c>
      <c r="DR499" s="158">
        <f t="shared" si="569"/>
        <v>-6.7000000000000002E-3</v>
      </c>
      <c r="DS499" s="159">
        <f t="shared" si="581"/>
        <v>-1.6683000000000001</v>
      </c>
      <c r="DT499" s="158">
        <f t="shared" si="570"/>
        <v>-1.2999999999999999E-2</v>
      </c>
      <c r="DU499" s="159">
        <f t="shared" si="582"/>
        <v>-3.2369999999999997</v>
      </c>
      <c r="DV499" s="158">
        <f t="shared" si="571"/>
        <v>-6.7000000000000002E-3</v>
      </c>
      <c r="DW499" s="160">
        <f t="shared" si="583"/>
        <v>-1.6683000000000001</v>
      </c>
    </row>
    <row r="500" spans="1:127" ht="24.95" customHeight="1" x14ac:dyDescent="0.2">
      <c r="A500" s="272">
        <v>491</v>
      </c>
      <c r="B500" s="336"/>
      <c r="C500" s="332"/>
      <c r="D500" s="333"/>
      <c r="E500" s="334"/>
      <c r="F500" s="335"/>
      <c r="G500" s="334"/>
      <c r="H500" s="371"/>
      <c r="I500" s="334"/>
      <c r="J500" s="334"/>
      <c r="K500" s="334"/>
      <c r="L500" s="334"/>
      <c r="M500" s="334"/>
      <c r="N500" s="334"/>
      <c r="O500" s="337"/>
      <c r="P500" s="337"/>
      <c r="Q500" s="338" t="str">
        <f t="shared" si="534"/>
        <v xml:space="preserve"> </v>
      </c>
      <c r="R500" s="339" t="str">
        <f t="shared" si="535"/>
        <v/>
      </c>
      <c r="S500" s="340" t="str">
        <f t="shared" si="588"/>
        <v/>
      </c>
      <c r="T500" s="341" t="str">
        <f t="shared" si="536"/>
        <v/>
      </c>
      <c r="U500" s="341" t="str">
        <f t="shared" si="537"/>
        <v/>
      </c>
      <c r="V500" s="341" t="str">
        <f t="shared" si="538"/>
        <v/>
      </c>
      <c r="W500" s="341" t="str">
        <f t="shared" si="539"/>
        <v/>
      </c>
      <c r="X500" s="340" t="str">
        <f t="shared" si="589"/>
        <v/>
      </c>
      <c r="Y500" s="342" t="str">
        <f t="shared" si="590"/>
        <v/>
      </c>
      <c r="Z500" s="343" t="str">
        <f t="shared" si="591"/>
        <v/>
      </c>
      <c r="AA500" s="344" t="str">
        <f t="shared" si="592"/>
        <v/>
      </c>
      <c r="AB500" s="345" t="str">
        <f t="shared" si="540"/>
        <v/>
      </c>
      <c r="AC500" s="346" t="str">
        <f t="shared" si="541"/>
        <v/>
      </c>
      <c r="AD500" s="346" t="str">
        <f t="shared" si="542"/>
        <v/>
      </c>
      <c r="AE500" s="344" t="str">
        <f t="shared" si="593"/>
        <v/>
      </c>
      <c r="AF500" s="346" t="str">
        <f t="shared" si="543"/>
        <v/>
      </c>
      <c r="AG500" s="344" t="str">
        <f t="shared" si="594"/>
        <v/>
      </c>
      <c r="AH500" s="344" t="str">
        <f t="shared" si="595"/>
        <v/>
      </c>
      <c r="AI500" s="344" t="str">
        <f t="shared" si="596"/>
        <v/>
      </c>
      <c r="AJ500" s="346" t="str">
        <f t="shared" si="597"/>
        <v/>
      </c>
      <c r="AK500" s="346" t="str">
        <f t="shared" si="598"/>
        <v/>
      </c>
      <c r="AL500" s="347" t="str">
        <f t="shared" si="599"/>
        <v/>
      </c>
      <c r="AM500" s="141"/>
      <c r="AN500" s="141"/>
      <c r="AO500" s="142"/>
      <c r="AP500" s="58">
        <f t="shared" si="544"/>
        <v>0</v>
      </c>
      <c r="AQ500" s="94">
        <f>SUM(AP$10:AP500)</f>
        <v>0</v>
      </c>
      <c r="AR500" s="143">
        <f t="shared" si="604"/>
        <v>0.1</v>
      </c>
      <c r="AS500" s="144" t="str">
        <f t="shared" si="545"/>
        <v/>
      </c>
      <c r="AT500" s="144" t="str">
        <f t="shared" si="572"/>
        <v/>
      </c>
      <c r="AU500" s="145"/>
      <c r="AV500" s="58">
        <f t="shared" si="602"/>
        <v>0</v>
      </c>
      <c r="AW500" s="318">
        <f>SUM(AV$10:AV500)</f>
        <v>0</v>
      </c>
      <c r="AX500" s="319">
        <f t="shared" si="603"/>
        <v>0.1</v>
      </c>
      <c r="AY500" s="144" t="str">
        <f t="shared" si="586"/>
        <v/>
      </c>
      <c r="AZ500" s="144" t="str">
        <f t="shared" si="587"/>
        <v/>
      </c>
      <c r="BA500" s="144"/>
      <c r="BB500" s="146" t="str">
        <f t="shared" si="546"/>
        <v/>
      </c>
      <c r="BC500" s="66" t="str">
        <f t="shared" si="585"/>
        <v/>
      </c>
      <c r="BD500" s="195" t="str">
        <f t="shared" si="547"/>
        <v/>
      </c>
      <c r="BF500" s="283"/>
      <c r="BG500" s="286" t="str">
        <f t="shared" si="548"/>
        <v/>
      </c>
      <c r="BY500" s="211" t="str">
        <f t="shared" si="549"/>
        <v/>
      </c>
      <c r="BZ500" s="150" t="str">
        <f t="shared" si="550"/>
        <v/>
      </c>
      <c r="CB500" s="54" t="str">
        <f t="shared" si="584"/>
        <v/>
      </c>
      <c r="CD500" s="54" t="str">
        <f t="shared" si="551"/>
        <v/>
      </c>
      <c r="CF500" s="54" t="str">
        <f t="shared" si="552"/>
        <v/>
      </c>
      <c r="CH500" s="150" t="str">
        <f t="shared" si="553"/>
        <v/>
      </c>
      <c r="CI500" s="290"/>
      <c r="CJ500" s="150" t="str">
        <f t="shared" si="554"/>
        <v/>
      </c>
      <c r="CK500" s="290"/>
      <c r="CL500" s="54" t="str">
        <f t="shared" si="573"/>
        <v/>
      </c>
      <c r="CM500" s="290"/>
      <c r="CN500" s="150" t="str">
        <f t="shared" si="555"/>
        <v/>
      </c>
      <c r="CO500" s="290"/>
      <c r="CP500" s="150" t="str">
        <f t="shared" si="556"/>
        <v/>
      </c>
      <c r="CQ500" s="290"/>
      <c r="CR500" s="150" t="str">
        <f t="shared" si="557"/>
        <v/>
      </c>
      <c r="CS500" s="290"/>
      <c r="CT500" s="150" t="str">
        <f t="shared" si="558"/>
        <v/>
      </c>
      <c r="CU500" s="150"/>
      <c r="CV500" s="150" t="str">
        <f t="shared" si="559"/>
        <v/>
      </c>
      <c r="CW500" s="94"/>
      <c r="CX500" s="151" t="str">
        <f t="shared" si="600"/>
        <v/>
      </c>
      <c r="CY500" s="151" t="str">
        <f t="shared" si="601"/>
        <v/>
      </c>
      <c r="CZ500" s="152"/>
      <c r="DA500" s="373" t="str">
        <f t="shared" si="574"/>
        <v/>
      </c>
      <c r="DC500" s="153">
        <f t="shared" si="560"/>
        <v>0</v>
      </c>
      <c r="DD500" s="153">
        <f t="shared" si="561"/>
        <v>0</v>
      </c>
      <c r="DE500" s="153">
        <f t="shared" si="562"/>
        <v>0</v>
      </c>
      <c r="DF500" s="158">
        <f t="shared" si="563"/>
        <v>-4.7000000000000002E-3</v>
      </c>
      <c r="DG500" s="159">
        <f t="shared" si="575"/>
        <v>-1.1703000000000001</v>
      </c>
      <c r="DH500" s="158">
        <f t="shared" si="564"/>
        <v>3.1999999999999997E-3</v>
      </c>
      <c r="DI500" s="159">
        <f t="shared" si="576"/>
        <v>0.79679999999999995</v>
      </c>
      <c r="DJ500" s="158">
        <f t="shared" si="565"/>
        <v>-2.7000000000000001E-3</v>
      </c>
      <c r="DK500" s="159">
        <f t="shared" si="577"/>
        <v>-0.67230000000000001</v>
      </c>
      <c r="DL500" s="158">
        <f t="shared" si="566"/>
        <v>1.1999999999999999E-3</v>
      </c>
      <c r="DM500" s="159">
        <f t="shared" si="578"/>
        <v>0.29879999999999995</v>
      </c>
      <c r="DN500" s="158">
        <f t="shared" si="567"/>
        <v>1.46E-2</v>
      </c>
      <c r="DO500" s="159">
        <f t="shared" si="579"/>
        <v>3.6354000000000002</v>
      </c>
      <c r="DP500" s="158">
        <f t="shared" si="568"/>
        <v>-1.2999999999999999E-2</v>
      </c>
      <c r="DQ500" s="159">
        <f t="shared" si="580"/>
        <v>-3.2369999999999997</v>
      </c>
      <c r="DR500" s="158">
        <f t="shared" si="569"/>
        <v>-6.7000000000000002E-3</v>
      </c>
      <c r="DS500" s="159">
        <f t="shared" si="581"/>
        <v>-1.6683000000000001</v>
      </c>
      <c r="DT500" s="158">
        <f t="shared" si="570"/>
        <v>-1.2999999999999999E-2</v>
      </c>
      <c r="DU500" s="159">
        <f t="shared" si="582"/>
        <v>-3.2369999999999997</v>
      </c>
      <c r="DV500" s="158">
        <f t="shared" si="571"/>
        <v>-6.7000000000000002E-3</v>
      </c>
      <c r="DW500" s="160">
        <f t="shared" si="583"/>
        <v>-1.6683000000000001</v>
      </c>
    </row>
    <row r="501" spans="1:127" ht="24.95" customHeight="1" x14ac:dyDescent="0.2">
      <c r="A501" s="272">
        <v>492</v>
      </c>
      <c r="B501" s="336"/>
      <c r="C501" s="332"/>
      <c r="D501" s="333"/>
      <c r="E501" s="334"/>
      <c r="F501" s="335"/>
      <c r="G501" s="334"/>
      <c r="H501" s="371"/>
      <c r="I501" s="334"/>
      <c r="J501" s="334"/>
      <c r="K501" s="334"/>
      <c r="L501" s="334"/>
      <c r="M501" s="334"/>
      <c r="N501" s="334"/>
      <c r="O501" s="337"/>
      <c r="P501" s="337"/>
      <c r="Q501" s="338" t="str">
        <f t="shared" si="534"/>
        <v xml:space="preserve"> </v>
      </c>
      <c r="R501" s="339" t="str">
        <f t="shared" si="535"/>
        <v/>
      </c>
      <c r="S501" s="340" t="str">
        <f t="shared" si="588"/>
        <v/>
      </c>
      <c r="T501" s="341" t="str">
        <f t="shared" si="536"/>
        <v/>
      </c>
      <c r="U501" s="341" t="str">
        <f t="shared" si="537"/>
        <v/>
      </c>
      <c r="V501" s="341" t="str">
        <f t="shared" si="538"/>
        <v/>
      </c>
      <c r="W501" s="341" t="str">
        <f t="shared" si="539"/>
        <v/>
      </c>
      <c r="X501" s="340" t="str">
        <f t="shared" si="589"/>
        <v/>
      </c>
      <c r="Y501" s="342" t="str">
        <f t="shared" si="590"/>
        <v/>
      </c>
      <c r="Z501" s="343" t="str">
        <f t="shared" si="591"/>
        <v/>
      </c>
      <c r="AA501" s="344" t="str">
        <f t="shared" si="592"/>
        <v/>
      </c>
      <c r="AB501" s="345" t="str">
        <f t="shared" si="540"/>
        <v/>
      </c>
      <c r="AC501" s="346" t="str">
        <f t="shared" si="541"/>
        <v/>
      </c>
      <c r="AD501" s="346" t="str">
        <f t="shared" si="542"/>
        <v/>
      </c>
      <c r="AE501" s="344" t="str">
        <f t="shared" si="593"/>
        <v/>
      </c>
      <c r="AF501" s="346" t="str">
        <f t="shared" si="543"/>
        <v/>
      </c>
      <c r="AG501" s="344" t="str">
        <f t="shared" si="594"/>
        <v/>
      </c>
      <c r="AH501" s="344" t="str">
        <f t="shared" si="595"/>
        <v/>
      </c>
      <c r="AI501" s="344" t="str">
        <f t="shared" si="596"/>
        <v/>
      </c>
      <c r="AJ501" s="346" t="str">
        <f t="shared" si="597"/>
        <v/>
      </c>
      <c r="AK501" s="346" t="str">
        <f t="shared" si="598"/>
        <v/>
      </c>
      <c r="AL501" s="347" t="str">
        <f t="shared" si="599"/>
        <v/>
      </c>
      <c r="AM501" s="141"/>
      <c r="AN501" s="141"/>
      <c r="AO501" s="142"/>
      <c r="AP501" s="58">
        <f t="shared" si="544"/>
        <v>0</v>
      </c>
      <c r="AQ501" s="94">
        <f>SUM(AP$10:AP501)</f>
        <v>0</v>
      </c>
      <c r="AR501" s="143">
        <f t="shared" si="604"/>
        <v>0.1</v>
      </c>
      <c r="AS501" s="144" t="str">
        <f t="shared" si="545"/>
        <v/>
      </c>
      <c r="AT501" s="144" t="str">
        <f t="shared" si="572"/>
        <v/>
      </c>
      <c r="AU501" s="145"/>
      <c r="AV501" s="58">
        <f t="shared" si="602"/>
        <v>0</v>
      </c>
      <c r="AW501" s="318">
        <f>SUM(AV$10:AV501)</f>
        <v>0</v>
      </c>
      <c r="AX501" s="319">
        <f t="shared" si="603"/>
        <v>0.1</v>
      </c>
      <c r="AY501" s="144" t="str">
        <f t="shared" si="586"/>
        <v/>
      </c>
      <c r="AZ501" s="144" t="str">
        <f t="shared" si="587"/>
        <v/>
      </c>
      <c r="BA501" s="144"/>
      <c r="BB501" s="146" t="str">
        <f t="shared" si="546"/>
        <v/>
      </c>
      <c r="BC501" s="66" t="str">
        <f t="shared" si="585"/>
        <v/>
      </c>
      <c r="BD501" s="195" t="str">
        <f t="shared" si="547"/>
        <v/>
      </c>
      <c r="BF501" s="283"/>
      <c r="BG501" s="286" t="str">
        <f t="shared" si="548"/>
        <v/>
      </c>
      <c r="BY501" s="211" t="str">
        <f t="shared" si="549"/>
        <v/>
      </c>
      <c r="BZ501" s="150" t="str">
        <f t="shared" si="550"/>
        <v/>
      </c>
      <c r="CB501" s="54" t="str">
        <f t="shared" si="584"/>
        <v/>
      </c>
      <c r="CD501" s="54" t="str">
        <f t="shared" si="551"/>
        <v/>
      </c>
      <c r="CF501" s="54" t="str">
        <f t="shared" si="552"/>
        <v/>
      </c>
      <c r="CH501" s="150" t="str">
        <f t="shared" si="553"/>
        <v/>
      </c>
      <c r="CI501" s="290"/>
      <c r="CJ501" s="150" t="str">
        <f t="shared" si="554"/>
        <v/>
      </c>
      <c r="CK501" s="290"/>
      <c r="CL501" s="54" t="str">
        <f t="shared" si="573"/>
        <v/>
      </c>
      <c r="CM501" s="290"/>
      <c r="CN501" s="150" t="str">
        <f t="shared" si="555"/>
        <v/>
      </c>
      <c r="CO501" s="290"/>
      <c r="CP501" s="150" t="str">
        <f t="shared" si="556"/>
        <v/>
      </c>
      <c r="CQ501" s="290"/>
      <c r="CR501" s="150" t="str">
        <f t="shared" si="557"/>
        <v/>
      </c>
      <c r="CS501" s="290"/>
      <c r="CT501" s="150" t="str">
        <f t="shared" si="558"/>
        <v/>
      </c>
      <c r="CU501" s="150"/>
      <c r="CV501" s="150" t="str">
        <f t="shared" si="559"/>
        <v/>
      </c>
      <c r="CW501" s="94"/>
      <c r="CX501" s="151" t="str">
        <f t="shared" si="600"/>
        <v/>
      </c>
      <c r="CY501" s="151" t="str">
        <f t="shared" si="601"/>
        <v/>
      </c>
      <c r="CZ501" s="152"/>
      <c r="DA501" s="373" t="str">
        <f t="shared" si="574"/>
        <v/>
      </c>
      <c r="DC501" s="153">
        <f t="shared" si="560"/>
        <v>0</v>
      </c>
      <c r="DD501" s="153">
        <f t="shared" si="561"/>
        <v>0</v>
      </c>
      <c r="DE501" s="153">
        <f t="shared" si="562"/>
        <v>0</v>
      </c>
      <c r="DF501" s="158">
        <f t="shared" si="563"/>
        <v>-4.7000000000000002E-3</v>
      </c>
      <c r="DG501" s="159">
        <f t="shared" si="575"/>
        <v>-1.1703000000000001</v>
      </c>
      <c r="DH501" s="158">
        <f t="shared" si="564"/>
        <v>3.1999999999999997E-3</v>
      </c>
      <c r="DI501" s="159">
        <f t="shared" si="576"/>
        <v>0.79679999999999995</v>
      </c>
      <c r="DJ501" s="158">
        <f t="shared" si="565"/>
        <v>-2.7000000000000001E-3</v>
      </c>
      <c r="DK501" s="159">
        <f t="shared" si="577"/>
        <v>-0.67230000000000001</v>
      </c>
      <c r="DL501" s="158">
        <f t="shared" si="566"/>
        <v>1.1999999999999999E-3</v>
      </c>
      <c r="DM501" s="159">
        <f t="shared" si="578"/>
        <v>0.29879999999999995</v>
      </c>
      <c r="DN501" s="158">
        <f t="shared" si="567"/>
        <v>1.46E-2</v>
      </c>
      <c r="DO501" s="159">
        <f t="shared" si="579"/>
        <v>3.6354000000000002</v>
      </c>
      <c r="DP501" s="158">
        <f t="shared" si="568"/>
        <v>-1.2999999999999999E-2</v>
      </c>
      <c r="DQ501" s="159">
        <f t="shared" si="580"/>
        <v>-3.2369999999999997</v>
      </c>
      <c r="DR501" s="158">
        <f t="shared" si="569"/>
        <v>-6.7000000000000002E-3</v>
      </c>
      <c r="DS501" s="159">
        <f t="shared" si="581"/>
        <v>-1.6683000000000001</v>
      </c>
      <c r="DT501" s="158">
        <f t="shared" si="570"/>
        <v>-1.2999999999999999E-2</v>
      </c>
      <c r="DU501" s="159">
        <f t="shared" si="582"/>
        <v>-3.2369999999999997</v>
      </c>
      <c r="DV501" s="158">
        <f t="shared" si="571"/>
        <v>-6.7000000000000002E-3</v>
      </c>
      <c r="DW501" s="160">
        <f t="shared" si="583"/>
        <v>-1.6683000000000001</v>
      </c>
    </row>
    <row r="502" spans="1:127" ht="24.95" customHeight="1" x14ac:dyDescent="0.2">
      <c r="A502" s="272">
        <v>493</v>
      </c>
      <c r="B502" s="336"/>
      <c r="C502" s="332"/>
      <c r="D502" s="333"/>
      <c r="E502" s="334"/>
      <c r="F502" s="335"/>
      <c r="G502" s="334"/>
      <c r="H502" s="371"/>
      <c r="I502" s="334"/>
      <c r="J502" s="334"/>
      <c r="K502" s="334"/>
      <c r="L502" s="334"/>
      <c r="M502" s="334"/>
      <c r="N502" s="334"/>
      <c r="O502" s="337"/>
      <c r="P502" s="337"/>
      <c r="Q502" s="338" t="str">
        <f t="shared" si="534"/>
        <v xml:space="preserve"> </v>
      </c>
      <c r="R502" s="339" t="str">
        <f t="shared" si="535"/>
        <v/>
      </c>
      <c r="S502" s="340" t="str">
        <f t="shared" si="588"/>
        <v/>
      </c>
      <c r="T502" s="341" t="str">
        <f t="shared" si="536"/>
        <v/>
      </c>
      <c r="U502" s="341" t="str">
        <f t="shared" si="537"/>
        <v/>
      </c>
      <c r="V502" s="341" t="str">
        <f t="shared" si="538"/>
        <v/>
      </c>
      <c r="W502" s="341" t="str">
        <f t="shared" si="539"/>
        <v/>
      </c>
      <c r="X502" s="340" t="str">
        <f t="shared" si="589"/>
        <v/>
      </c>
      <c r="Y502" s="342" t="str">
        <f t="shared" si="590"/>
        <v/>
      </c>
      <c r="Z502" s="343" t="str">
        <f t="shared" si="591"/>
        <v/>
      </c>
      <c r="AA502" s="344" t="str">
        <f t="shared" si="592"/>
        <v/>
      </c>
      <c r="AB502" s="345" t="str">
        <f t="shared" si="540"/>
        <v/>
      </c>
      <c r="AC502" s="346" t="str">
        <f t="shared" si="541"/>
        <v/>
      </c>
      <c r="AD502" s="346" t="str">
        <f t="shared" si="542"/>
        <v/>
      </c>
      <c r="AE502" s="344" t="str">
        <f t="shared" si="593"/>
        <v/>
      </c>
      <c r="AF502" s="346" t="str">
        <f t="shared" si="543"/>
        <v/>
      </c>
      <c r="AG502" s="344" t="str">
        <f t="shared" si="594"/>
        <v/>
      </c>
      <c r="AH502" s="344" t="str">
        <f t="shared" si="595"/>
        <v/>
      </c>
      <c r="AI502" s="344" t="str">
        <f t="shared" si="596"/>
        <v/>
      </c>
      <c r="AJ502" s="346" t="str">
        <f t="shared" si="597"/>
        <v/>
      </c>
      <c r="AK502" s="346" t="str">
        <f t="shared" si="598"/>
        <v/>
      </c>
      <c r="AL502" s="347" t="str">
        <f t="shared" si="599"/>
        <v/>
      </c>
      <c r="AM502" s="141"/>
      <c r="AN502" s="141"/>
      <c r="AO502" s="142"/>
      <c r="AP502" s="58">
        <f t="shared" si="544"/>
        <v>0</v>
      </c>
      <c r="AQ502" s="94">
        <f>SUM(AP$10:AP502)</f>
        <v>0</v>
      </c>
      <c r="AR502" s="143">
        <f t="shared" si="604"/>
        <v>0.1</v>
      </c>
      <c r="AS502" s="144" t="str">
        <f t="shared" si="545"/>
        <v/>
      </c>
      <c r="AT502" s="144" t="str">
        <f t="shared" si="572"/>
        <v/>
      </c>
      <c r="AU502" s="145"/>
      <c r="AV502" s="58">
        <f t="shared" si="602"/>
        <v>0</v>
      </c>
      <c r="AW502" s="318">
        <f>SUM(AV$10:AV502)</f>
        <v>0</v>
      </c>
      <c r="AX502" s="319">
        <f t="shared" si="603"/>
        <v>0.1</v>
      </c>
      <c r="AY502" s="144" t="str">
        <f t="shared" si="586"/>
        <v/>
      </c>
      <c r="AZ502" s="144" t="str">
        <f t="shared" si="587"/>
        <v/>
      </c>
      <c r="BA502" s="144"/>
      <c r="BB502" s="146" t="str">
        <f t="shared" si="546"/>
        <v/>
      </c>
      <c r="BC502" s="66" t="str">
        <f t="shared" si="585"/>
        <v/>
      </c>
      <c r="BD502" s="195" t="str">
        <f t="shared" si="547"/>
        <v/>
      </c>
      <c r="BF502" s="283"/>
      <c r="BG502" s="286" t="str">
        <f t="shared" si="548"/>
        <v/>
      </c>
      <c r="BY502" s="211" t="str">
        <f t="shared" si="549"/>
        <v/>
      </c>
      <c r="BZ502" s="150" t="str">
        <f t="shared" si="550"/>
        <v/>
      </c>
      <c r="CB502" s="54" t="str">
        <f t="shared" si="584"/>
        <v/>
      </c>
      <c r="CD502" s="54" t="str">
        <f t="shared" si="551"/>
        <v/>
      </c>
      <c r="CF502" s="54" t="str">
        <f t="shared" si="552"/>
        <v/>
      </c>
      <c r="CH502" s="150" t="str">
        <f t="shared" si="553"/>
        <v/>
      </c>
      <c r="CI502" s="290"/>
      <c r="CJ502" s="150" t="str">
        <f t="shared" si="554"/>
        <v/>
      </c>
      <c r="CK502" s="290"/>
      <c r="CL502" s="54" t="str">
        <f t="shared" si="573"/>
        <v/>
      </c>
      <c r="CM502" s="290"/>
      <c r="CN502" s="150" t="str">
        <f t="shared" si="555"/>
        <v/>
      </c>
      <c r="CO502" s="290"/>
      <c r="CP502" s="150" t="str">
        <f t="shared" si="556"/>
        <v/>
      </c>
      <c r="CQ502" s="290"/>
      <c r="CR502" s="150" t="str">
        <f t="shared" si="557"/>
        <v/>
      </c>
      <c r="CS502" s="290"/>
      <c r="CT502" s="150" t="str">
        <f t="shared" si="558"/>
        <v/>
      </c>
      <c r="CU502" s="150"/>
      <c r="CV502" s="150" t="str">
        <f t="shared" si="559"/>
        <v/>
      </c>
      <c r="CW502" s="94"/>
      <c r="CX502" s="151" t="str">
        <f t="shared" si="600"/>
        <v/>
      </c>
      <c r="CY502" s="151" t="str">
        <f t="shared" si="601"/>
        <v/>
      </c>
      <c r="CZ502" s="152"/>
      <c r="DA502" s="373" t="str">
        <f t="shared" si="574"/>
        <v/>
      </c>
      <c r="DC502" s="153">
        <f t="shared" si="560"/>
        <v>0</v>
      </c>
      <c r="DD502" s="153">
        <f t="shared" si="561"/>
        <v>0</v>
      </c>
      <c r="DE502" s="153">
        <f t="shared" si="562"/>
        <v>0</v>
      </c>
      <c r="DF502" s="158">
        <f t="shared" si="563"/>
        <v>-4.7000000000000002E-3</v>
      </c>
      <c r="DG502" s="159">
        <f t="shared" si="575"/>
        <v>-1.1703000000000001</v>
      </c>
      <c r="DH502" s="158">
        <f t="shared" si="564"/>
        <v>3.1999999999999997E-3</v>
      </c>
      <c r="DI502" s="159">
        <f t="shared" si="576"/>
        <v>0.79679999999999995</v>
      </c>
      <c r="DJ502" s="158">
        <f t="shared" si="565"/>
        <v>-2.7000000000000001E-3</v>
      </c>
      <c r="DK502" s="159">
        <f t="shared" si="577"/>
        <v>-0.67230000000000001</v>
      </c>
      <c r="DL502" s="158">
        <f t="shared" si="566"/>
        <v>1.1999999999999999E-3</v>
      </c>
      <c r="DM502" s="159">
        <f t="shared" si="578"/>
        <v>0.29879999999999995</v>
      </c>
      <c r="DN502" s="158">
        <f t="shared" si="567"/>
        <v>1.46E-2</v>
      </c>
      <c r="DO502" s="159">
        <f t="shared" si="579"/>
        <v>3.6354000000000002</v>
      </c>
      <c r="DP502" s="158">
        <f t="shared" si="568"/>
        <v>-1.2999999999999999E-2</v>
      </c>
      <c r="DQ502" s="159">
        <f t="shared" si="580"/>
        <v>-3.2369999999999997</v>
      </c>
      <c r="DR502" s="158">
        <f t="shared" si="569"/>
        <v>-6.7000000000000002E-3</v>
      </c>
      <c r="DS502" s="159">
        <f t="shared" si="581"/>
        <v>-1.6683000000000001</v>
      </c>
      <c r="DT502" s="158">
        <f t="shared" si="570"/>
        <v>-1.2999999999999999E-2</v>
      </c>
      <c r="DU502" s="159">
        <f t="shared" si="582"/>
        <v>-3.2369999999999997</v>
      </c>
      <c r="DV502" s="158">
        <f t="shared" si="571"/>
        <v>-6.7000000000000002E-3</v>
      </c>
      <c r="DW502" s="160">
        <f t="shared" si="583"/>
        <v>-1.6683000000000001</v>
      </c>
    </row>
    <row r="503" spans="1:127" ht="24.95" customHeight="1" x14ac:dyDescent="0.2">
      <c r="A503" s="272">
        <v>494</v>
      </c>
      <c r="B503" s="336"/>
      <c r="C503" s="332"/>
      <c r="D503" s="333"/>
      <c r="E503" s="334"/>
      <c r="F503" s="335"/>
      <c r="G503" s="334"/>
      <c r="H503" s="371"/>
      <c r="I503" s="334"/>
      <c r="J503" s="334"/>
      <c r="K503" s="334"/>
      <c r="L503" s="334"/>
      <c r="M503" s="334"/>
      <c r="N503" s="334"/>
      <c r="O503" s="337"/>
      <c r="P503" s="337"/>
      <c r="Q503" s="338" t="str">
        <f t="shared" si="534"/>
        <v xml:space="preserve"> </v>
      </c>
      <c r="R503" s="339" t="str">
        <f t="shared" si="535"/>
        <v/>
      </c>
      <c r="S503" s="340" t="str">
        <f t="shared" si="588"/>
        <v/>
      </c>
      <c r="T503" s="341" t="str">
        <f t="shared" si="536"/>
        <v/>
      </c>
      <c r="U503" s="341" t="str">
        <f t="shared" si="537"/>
        <v/>
      </c>
      <c r="V503" s="341" t="str">
        <f t="shared" si="538"/>
        <v/>
      </c>
      <c r="W503" s="341" t="str">
        <f t="shared" si="539"/>
        <v/>
      </c>
      <c r="X503" s="340" t="str">
        <f t="shared" si="589"/>
        <v/>
      </c>
      <c r="Y503" s="342" t="str">
        <f t="shared" si="590"/>
        <v/>
      </c>
      <c r="Z503" s="343" t="str">
        <f t="shared" si="591"/>
        <v/>
      </c>
      <c r="AA503" s="344" t="str">
        <f t="shared" si="592"/>
        <v/>
      </c>
      <c r="AB503" s="345" t="str">
        <f t="shared" si="540"/>
        <v/>
      </c>
      <c r="AC503" s="346" t="str">
        <f t="shared" si="541"/>
        <v/>
      </c>
      <c r="AD503" s="346" t="str">
        <f t="shared" si="542"/>
        <v/>
      </c>
      <c r="AE503" s="344" t="str">
        <f t="shared" si="593"/>
        <v/>
      </c>
      <c r="AF503" s="346" t="str">
        <f t="shared" si="543"/>
        <v/>
      </c>
      <c r="AG503" s="344" t="str">
        <f t="shared" si="594"/>
        <v/>
      </c>
      <c r="AH503" s="344" t="str">
        <f t="shared" si="595"/>
        <v/>
      </c>
      <c r="AI503" s="344" t="str">
        <f t="shared" si="596"/>
        <v/>
      </c>
      <c r="AJ503" s="346" t="str">
        <f t="shared" si="597"/>
        <v/>
      </c>
      <c r="AK503" s="346" t="str">
        <f t="shared" si="598"/>
        <v/>
      </c>
      <c r="AL503" s="347" t="str">
        <f t="shared" si="599"/>
        <v/>
      </c>
      <c r="AM503" s="141"/>
      <c r="AN503" s="141"/>
      <c r="AO503" s="142"/>
      <c r="AP503" s="58">
        <f t="shared" si="544"/>
        <v>0</v>
      </c>
      <c r="AQ503" s="94">
        <f>SUM(AP$10:AP503)</f>
        <v>0</v>
      </c>
      <c r="AR503" s="143">
        <f t="shared" si="604"/>
        <v>0.1</v>
      </c>
      <c r="AS503" s="144" t="str">
        <f t="shared" si="545"/>
        <v/>
      </c>
      <c r="AT503" s="144" t="str">
        <f t="shared" si="572"/>
        <v/>
      </c>
      <c r="AU503" s="145"/>
      <c r="AV503" s="58">
        <f t="shared" si="602"/>
        <v>0</v>
      </c>
      <c r="AW503" s="318">
        <f>SUM(AV$10:AV503)</f>
        <v>0</v>
      </c>
      <c r="AX503" s="319">
        <f t="shared" si="603"/>
        <v>0.1</v>
      </c>
      <c r="AY503" s="144" t="str">
        <f t="shared" si="586"/>
        <v/>
      </c>
      <c r="AZ503" s="144" t="str">
        <f t="shared" si="587"/>
        <v/>
      </c>
      <c r="BA503" s="144"/>
      <c r="BB503" s="146" t="str">
        <f t="shared" si="546"/>
        <v/>
      </c>
      <c r="BC503" s="66" t="str">
        <f t="shared" si="585"/>
        <v/>
      </c>
      <c r="BD503" s="195" t="str">
        <f t="shared" si="547"/>
        <v/>
      </c>
      <c r="BF503" s="283"/>
      <c r="BG503" s="286" t="str">
        <f t="shared" si="548"/>
        <v/>
      </c>
      <c r="BY503" s="211" t="str">
        <f t="shared" si="549"/>
        <v/>
      </c>
      <c r="BZ503" s="150" t="str">
        <f t="shared" si="550"/>
        <v/>
      </c>
      <c r="CB503" s="54" t="str">
        <f t="shared" si="584"/>
        <v/>
      </c>
      <c r="CD503" s="54" t="str">
        <f t="shared" si="551"/>
        <v/>
      </c>
      <c r="CF503" s="54" t="str">
        <f t="shared" si="552"/>
        <v/>
      </c>
      <c r="CH503" s="150" t="str">
        <f t="shared" si="553"/>
        <v/>
      </c>
      <c r="CI503" s="290"/>
      <c r="CJ503" s="150" t="str">
        <f t="shared" si="554"/>
        <v/>
      </c>
      <c r="CK503" s="290"/>
      <c r="CL503" s="54" t="str">
        <f t="shared" si="573"/>
        <v/>
      </c>
      <c r="CM503" s="290"/>
      <c r="CN503" s="150" t="str">
        <f t="shared" si="555"/>
        <v/>
      </c>
      <c r="CO503" s="290"/>
      <c r="CP503" s="150" t="str">
        <f t="shared" si="556"/>
        <v/>
      </c>
      <c r="CQ503" s="290"/>
      <c r="CR503" s="150" t="str">
        <f t="shared" si="557"/>
        <v/>
      </c>
      <c r="CS503" s="290"/>
      <c r="CT503" s="150" t="str">
        <f t="shared" si="558"/>
        <v/>
      </c>
      <c r="CU503" s="150"/>
      <c r="CV503" s="150" t="str">
        <f t="shared" si="559"/>
        <v/>
      </c>
      <c r="CW503" s="94"/>
      <c r="CX503" s="151" t="str">
        <f t="shared" si="600"/>
        <v/>
      </c>
      <c r="CY503" s="151" t="str">
        <f t="shared" si="601"/>
        <v/>
      </c>
      <c r="CZ503" s="152"/>
      <c r="DA503" s="373" t="str">
        <f t="shared" si="574"/>
        <v/>
      </c>
      <c r="DC503" s="153">
        <f t="shared" si="560"/>
        <v>0</v>
      </c>
      <c r="DD503" s="153">
        <f t="shared" si="561"/>
        <v>0</v>
      </c>
      <c r="DE503" s="153">
        <f t="shared" si="562"/>
        <v>0</v>
      </c>
      <c r="DF503" s="158">
        <f t="shared" si="563"/>
        <v>-4.7000000000000002E-3</v>
      </c>
      <c r="DG503" s="159">
        <f t="shared" si="575"/>
        <v>-1.1703000000000001</v>
      </c>
      <c r="DH503" s="158">
        <f t="shared" si="564"/>
        <v>3.1999999999999997E-3</v>
      </c>
      <c r="DI503" s="159">
        <f t="shared" si="576"/>
        <v>0.79679999999999995</v>
      </c>
      <c r="DJ503" s="158">
        <f t="shared" si="565"/>
        <v>-2.7000000000000001E-3</v>
      </c>
      <c r="DK503" s="159">
        <f t="shared" si="577"/>
        <v>-0.67230000000000001</v>
      </c>
      <c r="DL503" s="158">
        <f t="shared" si="566"/>
        <v>1.1999999999999999E-3</v>
      </c>
      <c r="DM503" s="159">
        <f t="shared" si="578"/>
        <v>0.29879999999999995</v>
      </c>
      <c r="DN503" s="158">
        <f t="shared" si="567"/>
        <v>1.46E-2</v>
      </c>
      <c r="DO503" s="159">
        <f t="shared" si="579"/>
        <v>3.6354000000000002</v>
      </c>
      <c r="DP503" s="158">
        <f t="shared" si="568"/>
        <v>-1.2999999999999999E-2</v>
      </c>
      <c r="DQ503" s="159">
        <f t="shared" si="580"/>
        <v>-3.2369999999999997</v>
      </c>
      <c r="DR503" s="158">
        <f t="shared" si="569"/>
        <v>-6.7000000000000002E-3</v>
      </c>
      <c r="DS503" s="159">
        <f t="shared" si="581"/>
        <v>-1.6683000000000001</v>
      </c>
      <c r="DT503" s="158">
        <f t="shared" si="570"/>
        <v>-1.2999999999999999E-2</v>
      </c>
      <c r="DU503" s="159">
        <f t="shared" si="582"/>
        <v>-3.2369999999999997</v>
      </c>
      <c r="DV503" s="158">
        <f t="shared" si="571"/>
        <v>-6.7000000000000002E-3</v>
      </c>
      <c r="DW503" s="160">
        <f t="shared" si="583"/>
        <v>-1.6683000000000001</v>
      </c>
    </row>
    <row r="504" spans="1:127" ht="24.95" customHeight="1" x14ac:dyDescent="0.2">
      <c r="A504" s="272">
        <v>495</v>
      </c>
      <c r="B504" s="336"/>
      <c r="C504" s="332"/>
      <c r="D504" s="333"/>
      <c r="E504" s="334"/>
      <c r="F504" s="335"/>
      <c r="G504" s="334"/>
      <c r="H504" s="371"/>
      <c r="I504" s="334"/>
      <c r="J504" s="334"/>
      <c r="K504" s="334"/>
      <c r="L504" s="334"/>
      <c r="M504" s="334"/>
      <c r="N504" s="334"/>
      <c r="O504" s="337"/>
      <c r="P504" s="337"/>
      <c r="Q504" s="338" t="str">
        <f t="shared" si="534"/>
        <v xml:space="preserve"> </v>
      </c>
      <c r="R504" s="339" t="str">
        <f t="shared" si="535"/>
        <v/>
      </c>
      <c r="S504" s="340" t="str">
        <f t="shared" si="588"/>
        <v/>
      </c>
      <c r="T504" s="341" t="str">
        <f t="shared" si="536"/>
        <v/>
      </c>
      <c r="U504" s="341" t="str">
        <f t="shared" si="537"/>
        <v/>
      </c>
      <c r="V504" s="341" t="str">
        <f t="shared" si="538"/>
        <v/>
      </c>
      <c r="W504" s="341" t="str">
        <f t="shared" si="539"/>
        <v/>
      </c>
      <c r="X504" s="340" t="str">
        <f t="shared" si="589"/>
        <v/>
      </c>
      <c r="Y504" s="342" t="str">
        <f t="shared" si="590"/>
        <v/>
      </c>
      <c r="Z504" s="343" t="str">
        <f t="shared" si="591"/>
        <v/>
      </c>
      <c r="AA504" s="344" t="str">
        <f t="shared" si="592"/>
        <v/>
      </c>
      <c r="AB504" s="345" t="str">
        <f t="shared" si="540"/>
        <v/>
      </c>
      <c r="AC504" s="346" t="str">
        <f t="shared" si="541"/>
        <v/>
      </c>
      <c r="AD504" s="346" t="str">
        <f t="shared" si="542"/>
        <v/>
      </c>
      <c r="AE504" s="344" t="str">
        <f t="shared" si="593"/>
        <v/>
      </c>
      <c r="AF504" s="346" t="str">
        <f t="shared" si="543"/>
        <v/>
      </c>
      <c r="AG504" s="344" t="str">
        <f t="shared" si="594"/>
        <v/>
      </c>
      <c r="AH504" s="344" t="str">
        <f t="shared" si="595"/>
        <v/>
      </c>
      <c r="AI504" s="344" t="str">
        <f t="shared" si="596"/>
        <v/>
      </c>
      <c r="AJ504" s="346" t="str">
        <f t="shared" si="597"/>
        <v/>
      </c>
      <c r="AK504" s="346" t="str">
        <f t="shared" si="598"/>
        <v/>
      </c>
      <c r="AL504" s="347" t="str">
        <f t="shared" si="599"/>
        <v/>
      </c>
      <c r="AM504" s="141"/>
      <c r="AN504" s="141"/>
      <c r="AO504" s="142"/>
      <c r="AP504" s="58">
        <f t="shared" si="544"/>
        <v>0</v>
      </c>
      <c r="AQ504" s="94">
        <f>SUM(AP$10:AP504)</f>
        <v>0</v>
      </c>
      <c r="AR504" s="143">
        <f t="shared" si="604"/>
        <v>0.1</v>
      </c>
      <c r="AS504" s="144" t="str">
        <f t="shared" si="545"/>
        <v/>
      </c>
      <c r="AT504" s="144" t="str">
        <f t="shared" si="572"/>
        <v/>
      </c>
      <c r="AU504" s="145"/>
      <c r="AV504" s="58">
        <f t="shared" si="602"/>
        <v>0</v>
      </c>
      <c r="AW504" s="318">
        <f>SUM(AV$10:AV504)</f>
        <v>0</v>
      </c>
      <c r="AX504" s="319">
        <f t="shared" si="603"/>
        <v>0.1</v>
      </c>
      <c r="AY504" s="144" t="str">
        <f t="shared" si="586"/>
        <v/>
      </c>
      <c r="AZ504" s="144" t="str">
        <f t="shared" si="587"/>
        <v/>
      </c>
      <c r="BA504" s="144"/>
      <c r="BB504" s="146" t="str">
        <f t="shared" si="546"/>
        <v/>
      </c>
      <c r="BC504" s="66" t="str">
        <f t="shared" si="585"/>
        <v/>
      </c>
      <c r="BD504" s="195" t="str">
        <f t="shared" si="547"/>
        <v/>
      </c>
      <c r="BF504" s="283"/>
      <c r="BG504" s="286" t="str">
        <f t="shared" si="548"/>
        <v/>
      </c>
      <c r="BY504" s="211" t="str">
        <f t="shared" si="549"/>
        <v/>
      </c>
      <c r="BZ504" s="150" t="str">
        <f t="shared" si="550"/>
        <v/>
      </c>
      <c r="CB504" s="54" t="str">
        <f t="shared" si="584"/>
        <v/>
      </c>
      <c r="CD504" s="54" t="str">
        <f t="shared" si="551"/>
        <v/>
      </c>
      <c r="CF504" s="54" t="str">
        <f t="shared" si="552"/>
        <v/>
      </c>
      <c r="CH504" s="150" t="str">
        <f t="shared" si="553"/>
        <v/>
      </c>
      <c r="CI504" s="290"/>
      <c r="CJ504" s="150" t="str">
        <f t="shared" si="554"/>
        <v/>
      </c>
      <c r="CK504" s="290"/>
      <c r="CL504" s="54" t="str">
        <f t="shared" si="573"/>
        <v/>
      </c>
      <c r="CM504" s="290"/>
      <c r="CN504" s="150" t="str">
        <f t="shared" si="555"/>
        <v/>
      </c>
      <c r="CO504" s="290"/>
      <c r="CP504" s="150" t="str">
        <f t="shared" si="556"/>
        <v/>
      </c>
      <c r="CQ504" s="290"/>
      <c r="CR504" s="150" t="str">
        <f t="shared" si="557"/>
        <v/>
      </c>
      <c r="CS504" s="290"/>
      <c r="CT504" s="150" t="str">
        <f t="shared" si="558"/>
        <v/>
      </c>
      <c r="CU504" s="150"/>
      <c r="CV504" s="150" t="str">
        <f t="shared" si="559"/>
        <v/>
      </c>
      <c r="CW504" s="94"/>
      <c r="CX504" s="151" t="str">
        <f t="shared" si="600"/>
        <v/>
      </c>
      <c r="CY504" s="151" t="str">
        <f t="shared" si="601"/>
        <v/>
      </c>
      <c r="CZ504" s="152"/>
      <c r="DA504" s="373" t="str">
        <f t="shared" si="574"/>
        <v/>
      </c>
      <c r="DC504" s="153">
        <f t="shared" si="560"/>
        <v>0</v>
      </c>
      <c r="DD504" s="153">
        <f t="shared" si="561"/>
        <v>0</v>
      </c>
      <c r="DE504" s="153">
        <f t="shared" si="562"/>
        <v>0</v>
      </c>
      <c r="DF504" s="158">
        <f t="shared" si="563"/>
        <v>-4.7000000000000002E-3</v>
      </c>
      <c r="DG504" s="159">
        <f t="shared" si="575"/>
        <v>-1.1703000000000001</v>
      </c>
      <c r="DH504" s="158">
        <f t="shared" si="564"/>
        <v>3.1999999999999997E-3</v>
      </c>
      <c r="DI504" s="159">
        <f t="shared" si="576"/>
        <v>0.79679999999999995</v>
      </c>
      <c r="DJ504" s="158">
        <f t="shared" si="565"/>
        <v>-2.7000000000000001E-3</v>
      </c>
      <c r="DK504" s="159">
        <f t="shared" si="577"/>
        <v>-0.67230000000000001</v>
      </c>
      <c r="DL504" s="158">
        <f t="shared" si="566"/>
        <v>1.1999999999999999E-3</v>
      </c>
      <c r="DM504" s="159">
        <f t="shared" si="578"/>
        <v>0.29879999999999995</v>
      </c>
      <c r="DN504" s="158">
        <f t="shared" si="567"/>
        <v>1.46E-2</v>
      </c>
      <c r="DO504" s="159">
        <f t="shared" si="579"/>
        <v>3.6354000000000002</v>
      </c>
      <c r="DP504" s="158">
        <f t="shared" si="568"/>
        <v>-1.2999999999999999E-2</v>
      </c>
      <c r="DQ504" s="159">
        <f t="shared" si="580"/>
        <v>-3.2369999999999997</v>
      </c>
      <c r="DR504" s="158">
        <f t="shared" si="569"/>
        <v>-6.7000000000000002E-3</v>
      </c>
      <c r="DS504" s="159">
        <f t="shared" si="581"/>
        <v>-1.6683000000000001</v>
      </c>
      <c r="DT504" s="158">
        <f t="shared" si="570"/>
        <v>-1.2999999999999999E-2</v>
      </c>
      <c r="DU504" s="159">
        <f t="shared" si="582"/>
        <v>-3.2369999999999997</v>
      </c>
      <c r="DV504" s="158">
        <f t="shared" si="571"/>
        <v>-6.7000000000000002E-3</v>
      </c>
      <c r="DW504" s="160">
        <f t="shared" si="583"/>
        <v>-1.6683000000000001</v>
      </c>
    </row>
    <row r="505" spans="1:127" ht="24.95" customHeight="1" x14ac:dyDescent="0.2">
      <c r="A505" s="272">
        <v>496</v>
      </c>
      <c r="B505" s="336"/>
      <c r="C505" s="332"/>
      <c r="D505" s="333"/>
      <c r="E505" s="334"/>
      <c r="F505" s="335"/>
      <c r="G505" s="334"/>
      <c r="H505" s="371"/>
      <c r="I505" s="334"/>
      <c r="J505" s="334"/>
      <c r="K505" s="334"/>
      <c r="L505" s="334"/>
      <c r="M505" s="334"/>
      <c r="N505" s="334"/>
      <c r="O505" s="337"/>
      <c r="P505" s="337"/>
      <c r="Q505" s="338" t="str">
        <f t="shared" si="534"/>
        <v xml:space="preserve"> </v>
      </c>
      <c r="R505" s="339" t="str">
        <f t="shared" si="535"/>
        <v/>
      </c>
      <c r="S505" s="340" t="str">
        <f t="shared" si="588"/>
        <v/>
      </c>
      <c r="T505" s="341" t="str">
        <f t="shared" si="536"/>
        <v/>
      </c>
      <c r="U505" s="341" t="str">
        <f t="shared" si="537"/>
        <v/>
      </c>
      <c r="V505" s="341" t="str">
        <f t="shared" si="538"/>
        <v/>
      </c>
      <c r="W505" s="341" t="str">
        <f t="shared" si="539"/>
        <v/>
      </c>
      <c r="X505" s="340" t="str">
        <f t="shared" si="589"/>
        <v/>
      </c>
      <c r="Y505" s="342" t="str">
        <f t="shared" si="590"/>
        <v/>
      </c>
      <c r="Z505" s="343" t="str">
        <f t="shared" si="591"/>
        <v/>
      </c>
      <c r="AA505" s="344" t="str">
        <f t="shared" si="592"/>
        <v/>
      </c>
      <c r="AB505" s="345" t="str">
        <f t="shared" si="540"/>
        <v/>
      </c>
      <c r="AC505" s="346" t="str">
        <f t="shared" si="541"/>
        <v/>
      </c>
      <c r="AD505" s="346" t="str">
        <f t="shared" si="542"/>
        <v/>
      </c>
      <c r="AE505" s="344" t="str">
        <f t="shared" si="593"/>
        <v/>
      </c>
      <c r="AF505" s="346" t="str">
        <f t="shared" si="543"/>
        <v/>
      </c>
      <c r="AG505" s="344" t="str">
        <f t="shared" si="594"/>
        <v/>
      </c>
      <c r="AH505" s="344" t="str">
        <f t="shared" si="595"/>
        <v/>
      </c>
      <c r="AI505" s="344" t="str">
        <f t="shared" si="596"/>
        <v/>
      </c>
      <c r="AJ505" s="346" t="str">
        <f t="shared" si="597"/>
        <v/>
      </c>
      <c r="AK505" s="346" t="str">
        <f t="shared" si="598"/>
        <v/>
      </c>
      <c r="AL505" s="347" t="str">
        <f t="shared" si="599"/>
        <v/>
      </c>
      <c r="AM505" s="141"/>
      <c r="AN505" s="141"/>
      <c r="AO505" s="142"/>
      <c r="AP505" s="58">
        <f t="shared" si="544"/>
        <v>0</v>
      </c>
      <c r="AQ505" s="94">
        <f>SUM(AP$10:AP505)</f>
        <v>0</v>
      </c>
      <c r="AR505" s="143">
        <f t="shared" si="604"/>
        <v>0.1</v>
      </c>
      <c r="AS505" s="144" t="str">
        <f t="shared" si="545"/>
        <v/>
      </c>
      <c r="AT505" s="144" t="str">
        <f t="shared" si="572"/>
        <v/>
      </c>
      <c r="AU505" s="145"/>
      <c r="AV505" s="58">
        <f t="shared" si="602"/>
        <v>0</v>
      </c>
      <c r="AW505" s="318">
        <f>SUM(AV$10:AV505)</f>
        <v>0</v>
      </c>
      <c r="AX505" s="319">
        <f t="shared" si="603"/>
        <v>0.1</v>
      </c>
      <c r="AY505" s="144" t="str">
        <f t="shared" si="586"/>
        <v/>
      </c>
      <c r="AZ505" s="144" t="str">
        <f t="shared" si="587"/>
        <v/>
      </c>
      <c r="BA505" s="144"/>
      <c r="BB505" s="146" t="str">
        <f t="shared" si="546"/>
        <v/>
      </c>
      <c r="BC505" s="66" t="str">
        <f t="shared" si="585"/>
        <v/>
      </c>
      <c r="BD505" s="195" t="str">
        <f t="shared" si="547"/>
        <v/>
      </c>
      <c r="BF505" s="283"/>
      <c r="BG505" s="286" t="str">
        <f t="shared" si="548"/>
        <v/>
      </c>
      <c r="BY505" s="211" t="str">
        <f t="shared" si="549"/>
        <v/>
      </c>
      <c r="BZ505" s="150" t="str">
        <f t="shared" si="550"/>
        <v/>
      </c>
      <c r="CB505" s="54" t="str">
        <f t="shared" si="584"/>
        <v/>
      </c>
      <c r="CD505" s="54" t="str">
        <f t="shared" si="551"/>
        <v/>
      </c>
      <c r="CF505" s="54" t="str">
        <f t="shared" si="552"/>
        <v/>
      </c>
      <c r="CH505" s="150" t="str">
        <f t="shared" si="553"/>
        <v/>
      </c>
      <c r="CI505" s="290"/>
      <c r="CJ505" s="150" t="str">
        <f t="shared" si="554"/>
        <v/>
      </c>
      <c r="CK505" s="290"/>
      <c r="CL505" s="54" t="str">
        <f t="shared" si="573"/>
        <v/>
      </c>
      <c r="CM505" s="290"/>
      <c r="CN505" s="150" t="str">
        <f t="shared" si="555"/>
        <v/>
      </c>
      <c r="CO505" s="290"/>
      <c r="CP505" s="150" t="str">
        <f t="shared" si="556"/>
        <v/>
      </c>
      <c r="CQ505" s="290"/>
      <c r="CR505" s="150" t="str">
        <f t="shared" si="557"/>
        <v/>
      </c>
      <c r="CS505" s="290"/>
      <c r="CT505" s="150" t="str">
        <f t="shared" si="558"/>
        <v/>
      </c>
      <c r="CU505" s="150"/>
      <c r="CV505" s="150" t="str">
        <f t="shared" si="559"/>
        <v/>
      </c>
      <c r="CW505" s="94"/>
      <c r="CX505" s="151" t="str">
        <f t="shared" si="600"/>
        <v/>
      </c>
      <c r="CY505" s="151" t="str">
        <f t="shared" si="601"/>
        <v/>
      </c>
      <c r="CZ505" s="152"/>
      <c r="DA505" s="373" t="str">
        <f t="shared" si="574"/>
        <v/>
      </c>
      <c r="DC505" s="153">
        <f t="shared" si="560"/>
        <v>0</v>
      </c>
      <c r="DD505" s="153">
        <f t="shared" si="561"/>
        <v>0</v>
      </c>
      <c r="DE505" s="153">
        <f t="shared" si="562"/>
        <v>0</v>
      </c>
      <c r="DF505" s="158">
        <f t="shared" si="563"/>
        <v>-4.7000000000000002E-3</v>
      </c>
      <c r="DG505" s="159">
        <f t="shared" si="575"/>
        <v>-1.1703000000000001</v>
      </c>
      <c r="DH505" s="158">
        <f t="shared" si="564"/>
        <v>3.1999999999999997E-3</v>
      </c>
      <c r="DI505" s="159">
        <f t="shared" si="576"/>
        <v>0.79679999999999995</v>
      </c>
      <c r="DJ505" s="158">
        <f t="shared" si="565"/>
        <v>-2.7000000000000001E-3</v>
      </c>
      <c r="DK505" s="159">
        <f t="shared" si="577"/>
        <v>-0.67230000000000001</v>
      </c>
      <c r="DL505" s="158">
        <f t="shared" si="566"/>
        <v>1.1999999999999999E-3</v>
      </c>
      <c r="DM505" s="159">
        <f t="shared" si="578"/>
        <v>0.29879999999999995</v>
      </c>
      <c r="DN505" s="158">
        <f t="shared" si="567"/>
        <v>1.46E-2</v>
      </c>
      <c r="DO505" s="159">
        <f t="shared" si="579"/>
        <v>3.6354000000000002</v>
      </c>
      <c r="DP505" s="158">
        <f t="shared" si="568"/>
        <v>-1.2999999999999999E-2</v>
      </c>
      <c r="DQ505" s="159">
        <f t="shared" si="580"/>
        <v>-3.2369999999999997</v>
      </c>
      <c r="DR505" s="158">
        <f t="shared" si="569"/>
        <v>-6.7000000000000002E-3</v>
      </c>
      <c r="DS505" s="159">
        <f t="shared" si="581"/>
        <v>-1.6683000000000001</v>
      </c>
      <c r="DT505" s="158">
        <f t="shared" si="570"/>
        <v>-1.2999999999999999E-2</v>
      </c>
      <c r="DU505" s="159">
        <f t="shared" si="582"/>
        <v>-3.2369999999999997</v>
      </c>
      <c r="DV505" s="158">
        <f t="shared" si="571"/>
        <v>-6.7000000000000002E-3</v>
      </c>
      <c r="DW505" s="160">
        <f t="shared" si="583"/>
        <v>-1.6683000000000001</v>
      </c>
    </row>
    <row r="506" spans="1:127" ht="24.95" customHeight="1" x14ac:dyDescent="0.2">
      <c r="A506" s="272">
        <v>497</v>
      </c>
      <c r="B506" s="336"/>
      <c r="C506" s="332"/>
      <c r="D506" s="333"/>
      <c r="E506" s="334"/>
      <c r="F506" s="335"/>
      <c r="G506" s="334"/>
      <c r="H506" s="371"/>
      <c r="I506" s="334"/>
      <c r="J506" s="334"/>
      <c r="K506" s="334"/>
      <c r="L506" s="334"/>
      <c r="M506" s="334"/>
      <c r="N506" s="334"/>
      <c r="O506" s="337"/>
      <c r="P506" s="337"/>
      <c r="Q506" s="338" t="str">
        <f t="shared" si="534"/>
        <v xml:space="preserve"> </v>
      </c>
      <c r="R506" s="339" t="str">
        <f t="shared" si="535"/>
        <v/>
      </c>
      <c r="S506" s="340" t="str">
        <f t="shared" si="588"/>
        <v/>
      </c>
      <c r="T506" s="341" t="str">
        <f t="shared" si="536"/>
        <v/>
      </c>
      <c r="U506" s="341" t="str">
        <f t="shared" si="537"/>
        <v/>
      </c>
      <c r="V506" s="341" t="str">
        <f t="shared" si="538"/>
        <v/>
      </c>
      <c r="W506" s="341" t="str">
        <f t="shared" si="539"/>
        <v/>
      </c>
      <c r="X506" s="340" t="str">
        <f t="shared" si="589"/>
        <v/>
      </c>
      <c r="Y506" s="342" t="str">
        <f t="shared" si="590"/>
        <v/>
      </c>
      <c r="Z506" s="343" t="str">
        <f t="shared" si="591"/>
        <v/>
      </c>
      <c r="AA506" s="344" t="str">
        <f t="shared" si="592"/>
        <v/>
      </c>
      <c r="AB506" s="345" t="str">
        <f t="shared" si="540"/>
        <v/>
      </c>
      <c r="AC506" s="346" t="str">
        <f t="shared" si="541"/>
        <v/>
      </c>
      <c r="AD506" s="346" t="str">
        <f t="shared" si="542"/>
        <v/>
      </c>
      <c r="AE506" s="344" t="str">
        <f t="shared" si="593"/>
        <v/>
      </c>
      <c r="AF506" s="346" t="str">
        <f t="shared" si="543"/>
        <v/>
      </c>
      <c r="AG506" s="344" t="str">
        <f t="shared" si="594"/>
        <v/>
      </c>
      <c r="AH506" s="344" t="str">
        <f t="shared" si="595"/>
        <v/>
      </c>
      <c r="AI506" s="344" t="str">
        <f t="shared" si="596"/>
        <v/>
      </c>
      <c r="AJ506" s="346" t="str">
        <f t="shared" si="597"/>
        <v/>
      </c>
      <c r="AK506" s="346" t="str">
        <f t="shared" si="598"/>
        <v/>
      </c>
      <c r="AL506" s="347" t="str">
        <f t="shared" si="599"/>
        <v/>
      </c>
      <c r="AM506" s="141"/>
      <c r="AN506" s="141"/>
      <c r="AO506" s="142"/>
      <c r="AP506" s="58">
        <f t="shared" si="544"/>
        <v>0</v>
      </c>
      <c r="AQ506" s="94">
        <f>SUM(AP$10:AP506)</f>
        <v>0</v>
      </c>
      <c r="AR506" s="143">
        <f t="shared" si="604"/>
        <v>0.1</v>
      </c>
      <c r="AS506" s="144" t="str">
        <f t="shared" si="545"/>
        <v/>
      </c>
      <c r="AT506" s="144" t="str">
        <f t="shared" si="572"/>
        <v/>
      </c>
      <c r="AU506" s="145"/>
      <c r="AV506" s="58">
        <f t="shared" si="602"/>
        <v>0</v>
      </c>
      <c r="AW506" s="318">
        <f>SUM(AV$10:AV506)</f>
        <v>0</v>
      </c>
      <c r="AX506" s="319">
        <f t="shared" si="603"/>
        <v>0.1</v>
      </c>
      <c r="AY506" s="144" t="str">
        <f t="shared" si="586"/>
        <v/>
      </c>
      <c r="AZ506" s="144" t="str">
        <f t="shared" si="587"/>
        <v/>
      </c>
      <c r="BA506" s="144"/>
      <c r="BB506" s="146" t="str">
        <f t="shared" si="546"/>
        <v/>
      </c>
      <c r="BC506" s="66" t="str">
        <f t="shared" si="585"/>
        <v/>
      </c>
      <c r="BD506" s="195" t="str">
        <f t="shared" si="547"/>
        <v/>
      </c>
      <c r="BF506" s="283"/>
      <c r="BG506" s="286" t="str">
        <f t="shared" si="548"/>
        <v/>
      </c>
      <c r="BY506" s="211" t="str">
        <f t="shared" si="549"/>
        <v/>
      </c>
      <c r="BZ506" s="150" t="str">
        <f t="shared" si="550"/>
        <v/>
      </c>
      <c r="CB506" s="54" t="str">
        <f t="shared" si="584"/>
        <v/>
      </c>
      <c r="CD506" s="54" t="str">
        <f t="shared" si="551"/>
        <v/>
      </c>
      <c r="CF506" s="54" t="str">
        <f t="shared" si="552"/>
        <v/>
      </c>
      <c r="CH506" s="150" t="str">
        <f t="shared" si="553"/>
        <v/>
      </c>
      <c r="CI506" s="290"/>
      <c r="CJ506" s="150" t="str">
        <f t="shared" si="554"/>
        <v/>
      </c>
      <c r="CK506" s="290"/>
      <c r="CL506" s="54" t="str">
        <f t="shared" si="573"/>
        <v/>
      </c>
      <c r="CM506" s="290"/>
      <c r="CN506" s="150" t="str">
        <f t="shared" si="555"/>
        <v/>
      </c>
      <c r="CO506" s="290"/>
      <c r="CP506" s="150" t="str">
        <f t="shared" si="556"/>
        <v/>
      </c>
      <c r="CQ506" s="290"/>
      <c r="CR506" s="150" t="str">
        <f t="shared" si="557"/>
        <v/>
      </c>
      <c r="CS506" s="290"/>
      <c r="CT506" s="150" t="str">
        <f t="shared" si="558"/>
        <v/>
      </c>
      <c r="CU506" s="150"/>
      <c r="CV506" s="150" t="str">
        <f t="shared" si="559"/>
        <v/>
      </c>
      <c r="CW506" s="94"/>
      <c r="CX506" s="151" t="str">
        <f t="shared" si="600"/>
        <v/>
      </c>
      <c r="CY506" s="151" t="str">
        <f t="shared" si="601"/>
        <v/>
      </c>
      <c r="CZ506" s="152"/>
      <c r="DA506" s="373" t="str">
        <f t="shared" si="574"/>
        <v/>
      </c>
      <c r="DC506" s="153">
        <f t="shared" si="560"/>
        <v>0</v>
      </c>
      <c r="DD506" s="153">
        <f t="shared" si="561"/>
        <v>0</v>
      </c>
      <c r="DE506" s="153">
        <f t="shared" si="562"/>
        <v>0</v>
      </c>
      <c r="DF506" s="158">
        <f t="shared" si="563"/>
        <v>-4.7000000000000002E-3</v>
      </c>
      <c r="DG506" s="159">
        <f t="shared" si="575"/>
        <v>-1.1703000000000001</v>
      </c>
      <c r="DH506" s="158">
        <f t="shared" si="564"/>
        <v>3.1999999999999997E-3</v>
      </c>
      <c r="DI506" s="159">
        <f t="shared" si="576"/>
        <v>0.79679999999999995</v>
      </c>
      <c r="DJ506" s="158">
        <f t="shared" si="565"/>
        <v>-2.7000000000000001E-3</v>
      </c>
      <c r="DK506" s="159">
        <f t="shared" si="577"/>
        <v>-0.67230000000000001</v>
      </c>
      <c r="DL506" s="158">
        <f t="shared" si="566"/>
        <v>1.1999999999999999E-3</v>
      </c>
      <c r="DM506" s="159">
        <f t="shared" si="578"/>
        <v>0.29879999999999995</v>
      </c>
      <c r="DN506" s="158">
        <f t="shared" si="567"/>
        <v>1.46E-2</v>
      </c>
      <c r="DO506" s="159">
        <f t="shared" si="579"/>
        <v>3.6354000000000002</v>
      </c>
      <c r="DP506" s="158">
        <f t="shared" si="568"/>
        <v>-1.2999999999999999E-2</v>
      </c>
      <c r="DQ506" s="159">
        <f t="shared" si="580"/>
        <v>-3.2369999999999997</v>
      </c>
      <c r="DR506" s="158">
        <f t="shared" si="569"/>
        <v>-6.7000000000000002E-3</v>
      </c>
      <c r="DS506" s="159">
        <f t="shared" si="581"/>
        <v>-1.6683000000000001</v>
      </c>
      <c r="DT506" s="158">
        <f t="shared" si="570"/>
        <v>-1.2999999999999999E-2</v>
      </c>
      <c r="DU506" s="159">
        <f t="shared" si="582"/>
        <v>-3.2369999999999997</v>
      </c>
      <c r="DV506" s="158">
        <f t="shared" si="571"/>
        <v>-6.7000000000000002E-3</v>
      </c>
      <c r="DW506" s="160">
        <f t="shared" si="583"/>
        <v>-1.6683000000000001</v>
      </c>
    </row>
    <row r="507" spans="1:127" ht="24.95" customHeight="1" x14ac:dyDescent="0.2">
      <c r="A507" s="272">
        <v>498</v>
      </c>
      <c r="B507" s="336"/>
      <c r="C507" s="332"/>
      <c r="D507" s="333"/>
      <c r="E507" s="334"/>
      <c r="F507" s="335"/>
      <c r="G507" s="334"/>
      <c r="H507" s="371"/>
      <c r="I507" s="334"/>
      <c r="J507" s="334"/>
      <c r="K507" s="334"/>
      <c r="L507" s="334"/>
      <c r="M507" s="334"/>
      <c r="N507" s="334"/>
      <c r="O507" s="337"/>
      <c r="P507" s="337"/>
      <c r="Q507" s="338" t="str">
        <f t="shared" si="534"/>
        <v xml:space="preserve"> </v>
      </c>
      <c r="R507" s="339" t="str">
        <f t="shared" si="535"/>
        <v/>
      </c>
      <c r="S507" s="340" t="str">
        <f t="shared" si="588"/>
        <v/>
      </c>
      <c r="T507" s="341" t="str">
        <f t="shared" si="536"/>
        <v/>
      </c>
      <c r="U507" s="341" t="str">
        <f t="shared" si="537"/>
        <v/>
      </c>
      <c r="V507" s="341" t="str">
        <f t="shared" si="538"/>
        <v/>
      </c>
      <c r="W507" s="341" t="str">
        <f t="shared" si="539"/>
        <v/>
      </c>
      <c r="X507" s="340" t="str">
        <f t="shared" si="589"/>
        <v/>
      </c>
      <c r="Y507" s="342" t="str">
        <f t="shared" si="590"/>
        <v/>
      </c>
      <c r="Z507" s="343" t="str">
        <f t="shared" si="591"/>
        <v/>
      </c>
      <c r="AA507" s="344" t="str">
        <f t="shared" si="592"/>
        <v/>
      </c>
      <c r="AB507" s="345" t="str">
        <f t="shared" si="540"/>
        <v/>
      </c>
      <c r="AC507" s="346" t="str">
        <f t="shared" si="541"/>
        <v/>
      </c>
      <c r="AD507" s="346" t="str">
        <f t="shared" si="542"/>
        <v/>
      </c>
      <c r="AE507" s="344" t="str">
        <f t="shared" si="593"/>
        <v/>
      </c>
      <c r="AF507" s="346" t="str">
        <f t="shared" si="543"/>
        <v/>
      </c>
      <c r="AG507" s="344" t="str">
        <f t="shared" si="594"/>
        <v/>
      </c>
      <c r="AH507" s="344" t="str">
        <f t="shared" si="595"/>
        <v/>
      </c>
      <c r="AI507" s="344" t="str">
        <f t="shared" si="596"/>
        <v/>
      </c>
      <c r="AJ507" s="346" t="str">
        <f t="shared" si="597"/>
        <v/>
      </c>
      <c r="AK507" s="346" t="str">
        <f t="shared" si="598"/>
        <v/>
      </c>
      <c r="AL507" s="347" t="str">
        <f t="shared" si="599"/>
        <v/>
      </c>
      <c r="AM507" s="141"/>
      <c r="AN507" s="141"/>
      <c r="AO507" s="142"/>
      <c r="AP507" s="58">
        <f t="shared" si="544"/>
        <v>0</v>
      </c>
      <c r="AQ507" s="94">
        <f>SUM(AP$10:AP507)</f>
        <v>0</v>
      </c>
      <c r="AR507" s="143">
        <f t="shared" si="604"/>
        <v>0.1</v>
      </c>
      <c r="AS507" s="144" t="str">
        <f t="shared" si="545"/>
        <v/>
      </c>
      <c r="AT507" s="144" t="str">
        <f t="shared" si="572"/>
        <v/>
      </c>
      <c r="AU507" s="145"/>
      <c r="AV507" s="58">
        <f t="shared" si="602"/>
        <v>0</v>
      </c>
      <c r="AW507" s="318">
        <f>SUM(AV$10:AV507)</f>
        <v>0</v>
      </c>
      <c r="AX507" s="319">
        <f t="shared" si="603"/>
        <v>0.1</v>
      </c>
      <c r="AY507" s="144" t="str">
        <f t="shared" si="586"/>
        <v/>
      </c>
      <c r="AZ507" s="144" t="str">
        <f t="shared" si="587"/>
        <v/>
      </c>
      <c r="BA507" s="144"/>
      <c r="BB507" s="146" t="str">
        <f t="shared" si="546"/>
        <v/>
      </c>
      <c r="BC507" s="66" t="str">
        <f t="shared" si="585"/>
        <v/>
      </c>
      <c r="BD507" s="195" t="str">
        <f t="shared" si="547"/>
        <v/>
      </c>
      <c r="BF507" s="283"/>
      <c r="BG507" s="286" t="str">
        <f t="shared" si="548"/>
        <v/>
      </c>
      <c r="BY507" s="211" t="str">
        <f t="shared" si="549"/>
        <v/>
      </c>
      <c r="BZ507" s="150" t="str">
        <f t="shared" si="550"/>
        <v/>
      </c>
      <c r="CB507" s="54" t="str">
        <f t="shared" si="584"/>
        <v/>
      </c>
      <c r="CD507" s="54" t="str">
        <f t="shared" si="551"/>
        <v/>
      </c>
      <c r="CF507" s="54" t="str">
        <f t="shared" si="552"/>
        <v/>
      </c>
      <c r="CH507" s="150" t="str">
        <f t="shared" si="553"/>
        <v/>
      </c>
      <c r="CI507" s="290"/>
      <c r="CJ507" s="150" t="str">
        <f t="shared" si="554"/>
        <v/>
      </c>
      <c r="CK507" s="290"/>
      <c r="CL507" s="54" t="str">
        <f t="shared" si="573"/>
        <v/>
      </c>
      <c r="CM507" s="290"/>
      <c r="CN507" s="150" t="str">
        <f t="shared" si="555"/>
        <v/>
      </c>
      <c r="CO507" s="290"/>
      <c r="CP507" s="150" t="str">
        <f t="shared" si="556"/>
        <v/>
      </c>
      <c r="CQ507" s="290"/>
      <c r="CR507" s="150" t="str">
        <f t="shared" si="557"/>
        <v/>
      </c>
      <c r="CS507" s="290"/>
      <c r="CT507" s="150" t="str">
        <f t="shared" si="558"/>
        <v/>
      </c>
      <c r="CU507" s="150"/>
      <c r="CV507" s="150" t="str">
        <f t="shared" si="559"/>
        <v/>
      </c>
      <c r="CW507" s="94"/>
      <c r="CX507" s="151" t="str">
        <f t="shared" si="600"/>
        <v/>
      </c>
      <c r="CY507" s="151" t="str">
        <f t="shared" si="601"/>
        <v/>
      </c>
      <c r="CZ507" s="152"/>
      <c r="DA507" s="373" t="str">
        <f t="shared" si="574"/>
        <v/>
      </c>
      <c r="DC507" s="153">
        <f t="shared" si="560"/>
        <v>0</v>
      </c>
      <c r="DD507" s="153">
        <f t="shared" si="561"/>
        <v>0</v>
      </c>
      <c r="DE507" s="153">
        <f t="shared" si="562"/>
        <v>0</v>
      </c>
      <c r="DF507" s="158">
        <f t="shared" si="563"/>
        <v>-4.7000000000000002E-3</v>
      </c>
      <c r="DG507" s="159">
        <f t="shared" si="575"/>
        <v>-1.1703000000000001</v>
      </c>
      <c r="DH507" s="158">
        <f t="shared" si="564"/>
        <v>3.1999999999999997E-3</v>
      </c>
      <c r="DI507" s="159">
        <f t="shared" si="576"/>
        <v>0.79679999999999995</v>
      </c>
      <c r="DJ507" s="158">
        <f t="shared" si="565"/>
        <v>-2.7000000000000001E-3</v>
      </c>
      <c r="DK507" s="159">
        <f t="shared" si="577"/>
        <v>-0.67230000000000001</v>
      </c>
      <c r="DL507" s="158">
        <f t="shared" si="566"/>
        <v>1.1999999999999999E-3</v>
      </c>
      <c r="DM507" s="159">
        <f t="shared" si="578"/>
        <v>0.29879999999999995</v>
      </c>
      <c r="DN507" s="158">
        <f t="shared" si="567"/>
        <v>1.46E-2</v>
      </c>
      <c r="DO507" s="159">
        <f t="shared" si="579"/>
        <v>3.6354000000000002</v>
      </c>
      <c r="DP507" s="158">
        <f t="shared" si="568"/>
        <v>-1.2999999999999999E-2</v>
      </c>
      <c r="DQ507" s="159">
        <f t="shared" si="580"/>
        <v>-3.2369999999999997</v>
      </c>
      <c r="DR507" s="158">
        <f t="shared" si="569"/>
        <v>-6.7000000000000002E-3</v>
      </c>
      <c r="DS507" s="159">
        <f t="shared" si="581"/>
        <v>-1.6683000000000001</v>
      </c>
      <c r="DT507" s="158">
        <f t="shared" si="570"/>
        <v>-1.2999999999999999E-2</v>
      </c>
      <c r="DU507" s="159">
        <f t="shared" si="582"/>
        <v>-3.2369999999999997</v>
      </c>
      <c r="DV507" s="158">
        <f t="shared" si="571"/>
        <v>-6.7000000000000002E-3</v>
      </c>
      <c r="DW507" s="160">
        <f t="shared" si="583"/>
        <v>-1.6683000000000001</v>
      </c>
    </row>
    <row r="508" spans="1:127" ht="24.95" customHeight="1" x14ac:dyDescent="0.2">
      <c r="A508" s="272">
        <v>499</v>
      </c>
      <c r="B508" s="336"/>
      <c r="C508" s="332"/>
      <c r="D508" s="333"/>
      <c r="E508" s="334"/>
      <c r="F508" s="335"/>
      <c r="G508" s="334"/>
      <c r="H508" s="371"/>
      <c r="I508" s="334"/>
      <c r="J508" s="334"/>
      <c r="K508" s="334"/>
      <c r="L508" s="334"/>
      <c r="M508" s="334"/>
      <c r="N508" s="334"/>
      <c r="O508" s="337"/>
      <c r="P508" s="337"/>
      <c r="Q508" s="338" t="str">
        <f t="shared" si="534"/>
        <v xml:space="preserve"> </v>
      </c>
      <c r="R508" s="339" t="str">
        <f t="shared" si="535"/>
        <v/>
      </c>
      <c r="S508" s="340" t="str">
        <f t="shared" si="588"/>
        <v/>
      </c>
      <c r="T508" s="341" t="str">
        <f t="shared" si="536"/>
        <v/>
      </c>
      <c r="U508" s="341" t="str">
        <f t="shared" si="537"/>
        <v/>
      </c>
      <c r="V508" s="341" t="str">
        <f t="shared" si="538"/>
        <v/>
      </c>
      <c r="W508" s="341" t="str">
        <f t="shared" si="539"/>
        <v/>
      </c>
      <c r="X508" s="340" t="str">
        <f t="shared" si="589"/>
        <v/>
      </c>
      <c r="Y508" s="342" t="str">
        <f t="shared" si="590"/>
        <v/>
      </c>
      <c r="Z508" s="343" t="str">
        <f t="shared" si="591"/>
        <v/>
      </c>
      <c r="AA508" s="344" t="str">
        <f t="shared" si="592"/>
        <v/>
      </c>
      <c r="AB508" s="345" t="str">
        <f t="shared" si="540"/>
        <v/>
      </c>
      <c r="AC508" s="346" t="str">
        <f t="shared" si="541"/>
        <v/>
      </c>
      <c r="AD508" s="346" t="str">
        <f t="shared" si="542"/>
        <v/>
      </c>
      <c r="AE508" s="344" t="str">
        <f t="shared" si="593"/>
        <v/>
      </c>
      <c r="AF508" s="346" t="str">
        <f t="shared" si="543"/>
        <v/>
      </c>
      <c r="AG508" s="344" t="str">
        <f t="shared" si="594"/>
        <v/>
      </c>
      <c r="AH508" s="344" t="str">
        <f t="shared" si="595"/>
        <v/>
      </c>
      <c r="AI508" s="344" t="str">
        <f t="shared" si="596"/>
        <v/>
      </c>
      <c r="AJ508" s="346" t="str">
        <f t="shared" si="597"/>
        <v/>
      </c>
      <c r="AK508" s="346" t="str">
        <f t="shared" si="598"/>
        <v/>
      </c>
      <c r="AL508" s="347" t="str">
        <f t="shared" si="599"/>
        <v/>
      </c>
      <c r="AM508" s="141"/>
      <c r="AN508" s="141"/>
      <c r="AO508" s="142"/>
      <c r="AP508" s="58">
        <f t="shared" si="544"/>
        <v>0</v>
      </c>
      <c r="AQ508" s="94">
        <f>SUM(AP$10:AP508)</f>
        <v>0</v>
      </c>
      <c r="AR508" s="143">
        <f t="shared" si="604"/>
        <v>0.1</v>
      </c>
      <c r="AS508" s="144" t="str">
        <f t="shared" si="545"/>
        <v/>
      </c>
      <c r="AT508" s="144" t="str">
        <f t="shared" si="572"/>
        <v/>
      </c>
      <c r="AU508" s="145"/>
      <c r="AV508" s="58">
        <f t="shared" si="602"/>
        <v>0</v>
      </c>
      <c r="AW508" s="318">
        <f>SUM(AV$10:AV508)</f>
        <v>0</v>
      </c>
      <c r="AX508" s="319">
        <f t="shared" si="603"/>
        <v>0.1</v>
      </c>
      <c r="AY508" s="144" t="str">
        <f t="shared" si="586"/>
        <v/>
      </c>
      <c r="AZ508" s="144" t="str">
        <f t="shared" si="587"/>
        <v/>
      </c>
      <c r="BA508" s="144"/>
      <c r="BB508" s="146" t="str">
        <f t="shared" si="546"/>
        <v/>
      </c>
      <c r="BC508" s="66" t="str">
        <f t="shared" si="585"/>
        <v/>
      </c>
      <c r="BD508" s="195" t="str">
        <f t="shared" si="547"/>
        <v/>
      </c>
      <c r="BF508" s="283"/>
      <c r="BG508" s="286" t="str">
        <f t="shared" si="548"/>
        <v/>
      </c>
      <c r="BY508" s="211" t="str">
        <f t="shared" si="549"/>
        <v/>
      </c>
      <c r="BZ508" s="150" t="str">
        <f t="shared" si="550"/>
        <v/>
      </c>
      <c r="CB508" s="54" t="str">
        <f t="shared" si="584"/>
        <v/>
      </c>
      <c r="CD508" s="54" t="str">
        <f t="shared" si="551"/>
        <v/>
      </c>
      <c r="CF508" s="54" t="str">
        <f t="shared" si="552"/>
        <v/>
      </c>
      <c r="CH508" s="150" t="str">
        <f t="shared" si="553"/>
        <v/>
      </c>
      <c r="CI508" s="290"/>
      <c r="CJ508" s="150" t="str">
        <f t="shared" si="554"/>
        <v/>
      </c>
      <c r="CK508" s="290"/>
      <c r="CL508" s="54" t="str">
        <f t="shared" si="573"/>
        <v/>
      </c>
      <c r="CM508" s="290"/>
      <c r="CN508" s="150" t="str">
        <f t="shared" si="555"/>
        <v/>
      </c>
      <c r="CO508" s="290"/>
      <c r="CP508" s="150" t="str">
        <f t="shared" si="556"/>
        <v/>
      </c>
      <c r="CQ508" s="290"/>
      <c r="CR508" s="150" t="str">
        <f t="shared" si="557"/>
        <v/>
      </c>
      <c r="CS508" s="290"/>
      <c r="CT508" s="150" t="str">
        <f t="shared" si="558"/>
        <v/>
      </c>
      <c r="CU508" s="150"/>
      <c r="CV508" s="150" t="str">
        <f t="shared" si="559"/>
        <v/>
      </c>
      <c r="CW508" s="94"/>
      <c r="CX508" s="151" t="str">
        <f t="shared" si="600"/>
        <v/>
      </c>
      <c r="CY508" s="151" t="str">
        <f t="shared" si="601"/>
        <v/>
      </c>
      <c r="CZ508" s="152"/>
      <c r="DA508" s="373" t="str">
        <f t="shared" si="574"/>
        <v/>
      </c>
      <c r="DC508" s="153">
        <f t="shared" si="560"/>
        <v>0</v>
      </c>
      <c r="DD508" s="153">
        <f t="shared" si="561"/>
        <v>0</v>
      </c>
      <c r="DE508" s="153">
        <f t="shared" si="562"/>
        <v>0</v>
      </c>
      <c r="DF508" s="158">
        <f t="shared" si="563"/>
        <v>-4.7000000000000002E-3</v>
      </c>
      <c r="DG508" s="159">
        <f t="shared" si="575"/>
        <v>-1.1703000000000001</v>
      </c>
      <c r="DH508" s="158">
        <f t="shared" si="564"/>
        <v>3.1999999999999997E-3</v>
      </c>
      <c r="DI508" s="159">
        <f t="shared" si="576"/>
        <v>0.79679999999999995</v>
      </c>
      <c r="DJ508" s="158">
        <f t="shared" si="565"/>
        <v>-2.7000000000000001E-3</v>
      </c>
      <c r="DK508" s="159">
        <f t="shared" si="577"/>
        <v>-0.67230000000000001</v>
      </c>
      <c r="DL508" s="158">
        <f t="shared" si="566"/>
        <v>1.1999999999999999E-3</v>
      </c>
      <c r="DM508" s="159">
        <f t="shared" si="578"/>
        <v>0.29879999999999995</v>
      </c>
      <c r="DN508" s="158">
        <f t="shared" si="567"/>
        <v>1.46E-2</v>
      </c>
      <c r="DO508" s="159">
        <f t="shared" si="579"/>
        <v>3.6354000000000002</v>
      </c>
      <c r="DP508" s="158">
        <f t="shared" si="568"/>
        <v>-1.2999999999999999E-2</v>
      </c>
      <c r="DQ508" s="159">
        <f t="shared" si="580"/>
        <v>-3.2369999999999997</v>
      </c>
      <c r="DR508" s="158">
        <f t="shared" si="569"/>
        <v>-6.7000000000000002E-3</v>
      </c>
      <c r="DS508" s="159">
        <f t="shared" si="581"/>
        <v>-1.6683000000000001</v>
      </c>
      <c r="DT508" s="158">
        <f t="shared" si="570"/>
        <v>-1.2999999999999999E-2</v>
      </c>
      <c r="DU508" s="159">
        <f t="shared" si="582"/>
        <v>-3.2369999999999997</v>
      </c>
      <c r="DV508" s="158">
        <f t="shared" si="571"/>
        <v>-6.7000000000000002E-3</v>
      </c>
      <c r="DW508" s="160">
        <f t="shared" si="583"/>
        <v>-1.6683000000000001</v>
      </c>
    </row>
    <row r="509" spans="1:127" ht="24.95" customHeight="1" x14ac:dyDescent="0.2">
      <c r="A509" s="272">
        <v>500</v>
      </c>
      <c r="B509" s="336"/>
      <c r="C509" s="332"/>
      <c r="D509" s="333"/>
      <c r="E509" s="334"/>
      <c r="F509" s="335"/>
      <c r="G509" s="334"/>
      <c r="H509" s="371"/>
      <c r="I509" s="334"/>
      <c r="J509" s="334"/>
      <c r="K509" s="334"/>
      <c r="L509" s="334"/>
      <c r="M509" s="334"/>
      <c r="N509" s="334"/>
      <c r="O509" s="337"/>
      <c r="P509" s="337"/>
      <c r="Q509" s="338" t="str">
        <f t="shared" si="534"/>
        <v xml:space="preserve"> </v>
      </c>
      <c r="R509" s="339" t="str">
        <f t="shared" si="535"/>
        <v/>
      </c>
      <c r="S509" s="340" t="str">
        <f t="shared" si="588"/>
        <v/>
      </c>
      <c r="T509" s="341" t="str">
        <f t="shared" si="536"/>
        <v/>
      </c>
      <c r="U509" s="341" t="str">
        <f t="shared" si="537"/>
        <v/>
      </c>
      <c r="V509" s="341" t="str">
        <f t="shared" si="538"/>
        <v/>
      </c>
      <c r="W509" s="341" t="str">
        <f t="shared" si="539"/>
        <v/>
      </c>
      <c r="X509" s="340" t="str">
        <f t="shared" si="589"/>
        <v/>
      </c>
      <c r="Y509" s="342" t="str">
        <f t="shared" si="590"/>
        <v/>
      </c>
      <c r="Z509" s="343" t="str">
        <f t="shared" si="591"/>
        <v/>
      </c>
      <c r="AA509" s="344" t="str">
        <f t="shared" si="592"/>
        <v/>
      </c>
      <c r="AB509" s="345" t="str">
        <f t="shared" si="540"/>
        <v/>
      </c>
      <c r="AC509" s="346" t="str">
        <f t="shared" si="541"/>
        <v/>
      </c>
      <c r="AD509" s="346" t="str">
        <f t="shared" si="542"/>
        <v/>
      </c>
      <c r="AE509" s="344" t="str">
        <f t="shared" si="593"/>
        <v/>
      </c>
      <c r="AF509" s="346" t="str">
        <f t="shared" si="543"/>
        <v/>
      </c>
      <c r="AG509" s="344" t="str">
        <f t="shared" si="594"/>
        <v/>
      </c>
      <c r="AH509" s="344" t="str">
        <f t="shared" si="595"/>
        <v/>
      </c>
      <c r="AI509" s="344" t="str">
        <f t="shared" si="596"/>
        <v/>
      </c>
      <c r="AJ509" s="346" t="str">
        <f t="shared" si="597"/>
        <v/>
      </c>
      <c r="AK509" s="346" t="str">
        <f t="shared" si="598"/>
        <v/>
      </c>
      <c r="AL509" s="347" t="str">
        <f t="shared" si="599"/>
        <v/>
      </c>
      <c r="AM509" s="141"/>
      <c r="AN509" s="141"/>
      <c r="AO509" s="142"/>
      <c r="AP509" s="58">
        <f t="shared" si="544"/>
        <v>0</v>
      </c>
      <c r="AQ509" s="94">
        <f>SUM(AP$10:AP509)</f>
        <v>0</v>
      </c>
      <c r="AR509" s="143">
        <f t="shared" si="604"/>
        <v>0.1</v>
      </c>
      <c r="AS509" s="144" t="str">
        <f t="shared" si="545"/>
        <v/>
      </c>
      <c r="AT509" s="144" t="str">
        <f t="shared" si="572"/>
        <v/>
      </c>
      <c r="AU509" s="145"/>
      <c r="AV509" s="58">
        <f t="shared" si="602"/>
        <v>0</v>
      </c>
      <c r="AW509" s="318">
        <f>SUM(AV$10:AV509)</f>
        <v>0</v>
      </c>
      <c r="AX509" s="319">
        <f t="shared" si="603"/>
        <v>0.1</v>
      </c>
      <c r="AY509" s="144" t="str">
        <f t="shared" si="586"/>
        <v/>
      </c>
      <c r="AZ509" s="144" t="str">
        <f t="shared" si="587"/>
        <v/>
      </c>
      <c r="BA509" s="144"/>
      <c r="BB509" s="146" t="str">
        <f t="shared" si="546"/>
        <v/>
      </c>
      <c r="BC509" s="66" t="str">
        <f t="shared" si="585"/>
        <v/>
      </c>
      <c r="BD509" s="195" t="str">
        <f t="shared" si="547"/>
        <v/>
      </c>
      <c r="BF509" s="283"/>
      <c r="BG509" s="286" t="str">
        <f t="shared" si="548"/>
        <v/>
      </c>
      <c r="BY509" s="211" t="str">
        <f t="shared" si="549"/>
        <v/>
      </c>
      <c r="BZ509" s="150" t="str">
        <f t="shared" si="550"/>
        <v/>
      </c>
      <c r="CB509" s="54" t="str">
        <f t="shared" si="584"/>
        <v/>
      </c>
      <c r="CD509" s="54" t="str">
        <f t="shared" si="551"/>
        <v/>
      </c>
      <c r="CF509" s="54" t="str">
        <f t="shared" si="552"/>
        <v/>
      </c>
      <c r="CH509" s="150" t="str">
        <f t="shared" si="553"/>
        <v/>
      </c>
      <c r="CI509" s="290"/>
      <c r="CJ509" s="150" t="str">
        <f t="shared" si="554"/>
        <v/>
      </c>
      <c r="CK509" s="290"/>
      <c r="CL509" s="54" t="str">
        <f t="shared" si="573"/>
        <v/>
      </c>
      <c r="CM509" s="290"/>
      <c r="CN509" s="150" t="str">
        <f t="shared" si="555"/>
        <v/>
      </c>
      <c r="CO509" s="290"/>
      <c r="CP509" s="150" t="str">
        <f t="shared" si="556"/>
        <v/>
      </c>
      <c r="CQ509" s="290"/>
      <c r="CR509" s="150" t="str">
        <f t="shared" si="557"/>
        <v/>
      </c>
      <c r="CS509" s="290"/>
      <c r="CT509" s="150" t="str">
        <f t="shared" si="558"/>
        <v/>
      </c>
      <c r="CU509" s="150"/>
      <c r="CV509" s="150" t="str">
        <f t="shared" si="559"/>
        <v/>
      </c>
      <c r="CW509" s="94"/>
      <c r="CX509" s="151" t="str">
        <f t="shared" si="600"/>
        <v/>
      </c>
      <c r="CY509" s="151" t="str">
        <f t="shared" si="601"/>
        <v/>
      </c>
      <c r="CZ509" s="152"/>
      <c r="DA509" s="373" t="str">
        <f t="shared" si="574"/>
        <v/>
      </c>
      <c r="DC509" s="153">
        <f t="shared" si="560"/>
        <v>0</v>
      </c>
      <c r="DD509" s="153">
        <f t="shared" si="561"/>
        <v>0</v>
      </c>
      <c r="DE509" s="153">
        <f t="shared" si="562"/>
        <v>0</v>
      </c>
      <c r="DF509" s="158">
        <f t="shared" si="563"/>
        <v>-4.7000000000000002E-3</v>
      </c>
      <c r="DG509" s="159">
        <f t="shared" si="575"/>
        <v>-1.1703000000000001</v>
      </c>
      <c r="DH509" s="158">
        <f t="shared" si="564"/>
        <v>3.1999999999999997E-3</v>
      </c>
      <c r="DI509" s="159">
        <f t="shared" si="576"/>
        <v>0.79679999999999995</v>
      </c>
      <c r="DJ509" s="158">
        <f t="shared" si="565"/>
        <v>-2.7000000000000001E-3</v>
      </c>
      <c r="DK509" s="159">
        <f t="shared" si="577"/>
        <v>-0.67230000000000001</v>
      </c>
      <c r="DL509" s="158">
        <f t="shared" si="566"/>
        <v>1.1999999999999999E-3</v>
      </c>
      <c r="DM509" s="159">
        <f t="shared" si="578"/>
        <v>0.29879999999999995</v>
      </c>
      <c r="DN509" s="158">
        <f t="shared" si="567"/>
        <v>1.46E-2</v>
      </c>
      <c r="DO509" s="159">
        <f t="shared" si="579"/>
        <v>3.6354000000000002</v>
      </c>
      <c r="DP509" s="158">
        <f t="shared" si="568"/>
        <v>-1.2999999999999999E-2</v>
      </c>
      <c r="DQ509" s="159">
        <f t="shared" si="580"/>
        <v>-3.2369999999999997</v>
      </c>
      <c r="DR509" s="158">
        <f t="shared" si="569"/>
        <v>-6.7000000000000002E-3</v>
      </c>
      <c r="DS509" s="159">
        <f t="shared" si="581"/>
        <v>-1.6683000000000001</v>
      </c>
      <c r="DT509" s="158">
        <f t="shared" si="570"/>
        <v>-1.2999999999999999E-2</v>
      </c>
      <c r="DU509" s="159">
        <f t="shared" si="582"/>
        <v>-3.2369999999999997</v>
      </c>
      <c r="DV509" s="158">
        <f t="shared" si="571"/>
        <v>-6.7000000000000002E-3</v>
      </c>
      <c r="DW509" s="160">
        <f t="shared" si="583"/>
        <v>-1.6683000000000001</v>
      </c>
    </row>
    <row r="510" spans="1:127" ht="24.95" customHeight="1" x14ac:dyDescent="0.2">
      <c r="A510" s="272">
        <v>501</v>
      </c>
      <c r="B510" s="336"/>
      <c r="C510" s="332"/>
      <c r="D510" s="333"/>
      <c r="E510" s="334"/>
      <c r="F510" s="335"/>
      <c r="G510" s="334"/>
      <c r="H510" s="371"/>
      <c r="I510" s="334"/>
      <c r="J510" s="334"/>
      <c r="K510" s="334"/>
      <c r="L510" s="334"/>
      <c r="M510" s="334"/>
      <c r="N510" s="334"/>
      <c r="O510" s="337"/>
      <c r="P510" s="337"/>
      <c r="Q510" s="338" t="str">
        <f t="shared" si="534"/>
        <v xml:space="preserve"> </v>
      </c>
      <c r="R510" s="339" t="str">
        <f t="shared" si="535"/>
        <v/>
      </c>
      <c r="S510" s="340" t="str">
        <f t="shared" si="588"/>
        <v/>
      </c>
      <c r="T510" s="341" t="str">
        <f t="shared" si="536"/>
        <v/>
      </c>
      <c r="U510" s="341" t="str">
        <f t="shared" si="537"/>
        <v/>
      </c>
      <c r="V510" s="341" t="str">
        <f t="shared" si="538"/>
        <v/>
      </c>
      <c r="W510" s="341" t="str">
        <f t="shared" si="539"/>
        <v/>
      </c>
      <c r="X510" s="340" t="str">
        <f t="shared" si="589"/>
        <v/>
      </c>
      <c r="Y510" s="342" t="str">
        <f t="shared" si="590"/>
        <v/>
      </c>
      <c r="Z510" s="343" t="str">
        <f t="shared" si="591"/>
        <v/>
      </c>
      <c r="AA510" s="344" t="str">
        <f t="shared" si="592"/>
        <v/>
      </c>
      <c r="AB510" s="345" t="str">
        <f t="shared" si="540"/>
        <v/>
      </c>
      <c r="AC510" s="346" t="str">
        <f t="shared" si="541"/>
        <v/>
      </c>
      <c r="AD510" s="346" t="str">
        <f t="shared" si="542"/>
        <v/>
      </c>
      <c r="AE510" s="344" t="str">
        <f t="shared" si="593"/>
        <v/>
      </c>
      <c r="AF510" s="346" t="str">
        <f t="shared" si="543"/>
        <v/>
      </c>
      <c r="AG510" s="344" t="str">
        <f t="shared" si="594"/>
        <v/>
      </c>
      <c r="AH510" s="344" t="str">
        <f t="shared" si="595"/>
        <v/>
      </c>
      <c r="AI510" s="344" t="str">
        <f t="shared" si="596"/>
        <v/>
      </c>
      <c r="AJ510" s="346" t="str">
        <f t="shared" si="597"/>
        <v/>
      </c>
      <c r="AK510" s="346" t="str">
        <f t="shared" si="598"/>
        <v/>
      </c>
      <c r="AL510" s="347" t="str">
        <f t="shared" si="599"/>
        <v/>
      </c>
      <c r="AM510" s="141"/>
      <c r="AN510" s="141"/>
      <c r="AO510" s="142"/>
      <c r="AP510" s="58">
        <f t="shared" si="544"/>
        <v>0</v>
      </c>
      <c r="AQ510" s="94">
        <f>SUM(AP$10:AP510)</f>
        <v>0</v>
      </c>
      <c r="AR510" s="143">
        <f t="shared" si="604"/>
        <v>0.1</v>
      </c>
      <c r="AS510" s="144" t="str">
        <f t="shared" si="545"/>
        <v/>
      </c>
      <c r="AT510" s="144" t="str">
        <f t="shared" si="572"/>
        <v/>
      </c>
      <c r="AU510" s="145"/>
      <c r="AV510" s="58">
        <f t="shared" si="602"/>
        <v>0</v>
      </c>
      <c r="AW510" s="318">
        <f>SUM(AV$10:AV510)</f>
        <v>0</v>
      </c>
      <c r="AX510" s="319">
        <f t="shared" si="603"/>
        <v>0.1</v>
      </c>
      <c r="AY510" s="144" t="str">
        <f t="shared" si="586"/>
        <v/>
      </c>
      <c r="AZ510" s="144" t="str">
        <f t="shared" si="587"/>
        <v/>
      </c>
      <c r="BA510" s="144"/>
      <c r="BB510" s="146" t="str">
        <f t="shared" si="546"/>
        <v/>
      </c>
      <c r="BC510" s="66" t="str">
        <f t="shared" si="585"/>
        <v/>
      </c>
      <c r="BD510" s="195" t="str">
        <f t="shared" si="547"/>
        <v/>
      </c>
      <c r="BF510" s="283"/>
      <c r="BG510" s="286" t="str">
        <f t="shared" si="548"/>
        <v/>
      </c>
      <c r="BY510" s="211" t="str">
        <f t="shared" si="549"/>
        <v/>
      </c>
      <c r="BZ510" s="150" t="str">
        <f t="shared" si="550"/>
        <v/>
      </c>
      <c r="CB510" s="54" t="str">
        <f t="shared" si="584"/>
        <v/>
      </c>
      <c r="CD510" s="54" t="str">
        <f t="shared" si="551"/>
        <v/>
      </c>
      <c r="CF510" s="54" t="str">
        <f t="shared" si="552"/>
        <v/>
      </c>
      <c r="CH510" s="150" t="str">
        <f t="shared" si="553"/>
        <v/>
      </c>
      <c r="CI510" s="290"/>
      <c r="CJ510" s="150" t="str">
        <f t="shared" si="554"/>
        <v/>
      </c>
      <c r="CK510" s="290"/>
      <c r="CL510" s="54" t="str">
        <f t="shared" si="573"/>
        <v/>
      </c>
      <c r="CM510" s="290"/>
      <c r="CN510" s="150" t="str">
        <f t="shared" si="555"/>
        <v/>
      </c>
      <c r="CO510" s="290"/>
      <c r="CP510" s="150" t="str">
        <f t="shared" si="556"/>
        <v/>
      </c>
      <c r="CQ510" s="290"/>
      <c r="CR510" s="150" t="str">
        <f t="shared" si="557"/>
        <v/>
      </c>
      <c r="CS510" s="290"/>
      <c r="CT510" s="150" t="str">
        <f t="shared" si="558"/>
        <v/>
      </c>
      <c r="CU510" s="150"/>
      <c r="CV510" s="150" t="str">
        <f t="shared" si="559"/>
        <v/>
      </c>
      <c r="CW510" s="94"/>
      <c r="CX510" s="151" t="str">
        <f t="shared" si="600"/>
        <v/>
      </c>
      <c r="CY510" s="151" t="str">
        <f t="shared" si="601"/>
        <v/>
      </c>
      <c r="CZ510" s="152"/>
      <c r="DA510" s="373" t="str">
        <f t="shared" si="574"/>
        <v/>
      </c>
      <c r="DC510" s="153">
        <f t="shared" si="560"/>
        <v>0</v>
      </c>
      <c r="DD510" s="153">
        <f t="shared" si="561"/>
        <v>0</v>
      </c>
      <c r="DE510" s="153">
        <f t="shared" si="562"/>
        <v>0</v>
      </c>
      <c r="DF510" s="158">
        <f t="shared" si="563"/>
        <v>-4.7000000000000002E-3</v>
      </c>
      <c r="DG510" s="159">
        <f t="shared" si="575"/>
        <v>-1.1703000000000001</v>
      </c>
      <c r="DH510" s="158">
        <f t="shared" si="564"/>
        <v>3.1999999999999997E-3</v>
      </c>
      <c r="DI510" s="159">
        <f t="shared" si="576"/>
        <v>0.79679999999999995</v>
      </c>
      <c r="DJ510" s="158">
        <f t="shared" si="565"/>
        <v>-2.7000000000000001E-3</v>
      </c>
      <c r="DK510" s="159">
        <f t="shared" si="577"/>
        <v>-0.67230000000000001</v>
      </c>
      <c r="DL510" s="158">
        <f t="shared" si="566"/>
        <v>1.1999999999999999E-3</v>
      </c>
      <c r="DM510" s="159">
        <f t="shared" si="578"/>
        <v>0.29879999999999995</v>
      </c>
      <c r="DN510" s="158">
        <f t="shared" si="567"/>
        <v>1.46E-2</v>
      </c>
      <c r="DO510" s="159">
        <f t="shared" si="579"/>
        <v>3.6354000000000002</v>
      </c>
      <c r="DP510" s="158">
        <f t="shared" si="568"/>
        <v>-1.2999999999999999E-2</v>
      </c>
      <c r="DQ510" s="159">
        <f t="shared" si="580"/>
        <v>-3.2369999999999997</v>
      </c>
      <c r="DR510" s="158">
        <f t="shared" si="569"/>
        <v>-6.7000000000000002E-3</v>
      </c>
      <c r="DS510" s="159">
        <f t="shared" si="581"/>
        <v>-1.6683000000000001</v>
      </c>
      <c r="DT510" s="158">
        <f t="shared" si="570"/>
        <v>-1.2999999999999999E-2</v>
      </c>
      <c r="DU510" s="159">
        <f t="shared" si="582"/>
        <v>-3.2369999999999997</v>
      </c>
      <c r="DV510" s="158">
        <f t="shared" si="571"/>
        <v>-6.7000000000000002E-3</v>
      </c>
      <c r="DW510" s="160">
        <f t="shared" si="583"/>
        <v>-1.6683000000000001</v>
      </c>
    </row>
    <row r="511" spans="1:127" ht="24.95" customHeight="1" x14ac:dyDescent="0.2">
      <c r="A511" s="272">
        <v>502</v>
      </c>
      <c r="B511" s="336"/>
      <c r="C511" s="332"/>
      <c r="D511" s="333"/>
      <c r="E511" s="334"/>
      <c r="F511" s="335"/>
      <c r="G511" s="334"/>
      <c r="H511" s="371"/>
      <c r="I511" s="334"/>
      <c r="J511" s="334"/>
      <c r="K511" s="334"/>
      <c r="L511" s="334"/>
      <c r="M511" s="334"/>
      <c r="N511" s="334"/>
      <c r="O511" s="337"/>
      <c r="P511" s="337"/>
      <c r="Q511" s="338" t="str">
        <f t="shared" si="534"/>
        <v xml:space="preserve"> </v>
      </c>
      <c r="R511" s="339" t="str">
        <f t="shared" si="535"/>
        <v/>
      </c>
      <c r="S511" s="340" t="str">
        <f t="shared" si="588"/>
        <v/>
      </c>
      <c r="T511" s="341" t="str">
        <f t="shared" si="536"/>
        <v/>
      </c>
      <c r="U511" s="341" t="str">
        <f t="shared" si="537"/>
        <v/>
      </c>
      <c r="V511" s="341" t="str">
        <f t="shared" si="538"/>
        <v/>
      </c>
      <c r="W511" s="341" t="str">
        <f t="shared" si="539"/>
        <v/>
      </c>
      <c r="X511" s="340" t="str">
        <f t="shared" si="589"/>
        <v/>
      </c>
      <c r="Y511" s="342" t="str">
        <f t="shared" si="590"/>
        <v/>
      </c>
      <c r="Z511" s="343" t="str">
        <f t="shared" si="591"/>
        <v/>
      </c>
      <c r="AA511" s="344" t="str">
        <f t="shared" si="592"/>
        <v/>
      </c>
      <c r="AB511" s="345" t="str">
        <f t="shared" si="540"/>
        <v/>
      </c>
      <c r="AC511" s="346" t="str">
        <f t="shared" si="541"/>
        <v/>
      </c>
      <c r="AD511" s="346" t="str">
        <f t="shared" si="542"/>
        <v/>
      </c>
      <c r="AE511" s="344" t="str">
        <f t="shared" si="593"/>
        <v/>
      </c>
      <c r="AF511" s="346" t="str">
        <f t="shared" si="543"/>
        <v/>
      </c>
      <c r="AG511" s="344" t="str">
        <f t="shared" si="594"/>
        <v/>
      </c>
      <c r="AH511" s="344" t="str">
        <f t="shared" si="595"/>
        <v/>
      </c>
      <c r="AI511" s="344" t="str">
        <f t="shared" si="596"/>
        <v/>
      </c>
      <c r="AJ511" s="346" t="str">
        <f t="shared" si="597"/>
        <v/>
      </c>
      <c r="AK511" s="346" t="str">
        <f t="shared" si="598"/>
        <v/>
      </c>
      <c r="AL511" s="347" t="str">
        <f t="shared" si="599"/>
        <v/>
      </c>
      <c r="AM511" s="141"/>
      <c r="AN511" s="141"/>
      <c r="AO511" s="142"/>
      <c r="AP511" s="58">
        <f t="shared" si="544"/>
        <v>0</v>
      </c>
      <c r="AQ511" s="94">
        <f>SUM(AP$10:AP511)</f>
        <v>0</v>
      </c>
      <c r="AR511" s="143">
        <f t="shared" si="604"/>
        <v>0.1</v>
      </c>
      <c r="AS511" s="144" t="str">
        <f t="shared" si="545"/>
        <v/>
      </c>
      <c r="AT511" s="144" t="str">
        <f t="shared" si="572"/>
        <v/>
      </c>
      <c r="AU511" s="145"/>
      <c r="AV511" s="58">
        <f t="shared" si="602"/>
        <v>0</v>
      </c>
      <c r="AW511" s="318">
        <f>SUM(AV$10:AV511)</f>
        <v>0</v>
      </c>
      <c r="AX511" s="319">
        <f t="shared" si="603"/>
        <v>0.1</v>
      </c>
      <c r="AY511" s="144" t="str">
        <f t="shared" si="586"/>
        <v/>
      </c>
      <c r="AZ511" s="144" t="str">
        <f t="shared" si="587"/>
        <v/>
      </c>
      <c r="BA511" s="144"/>
      <c r="BB511" s="146" t="str">
        <f t="shared" si="546"/>
        <v/>
      </c>
      <c r="BC511" s="66" t="str">
        <f t="shared" si="585"/>
        <v/>
      </c>
      <c r="BD511" s="195" t="str">
        <f t="shared" si="547"/>
        <v/>
      </c>
      <c r="BF511" s="283"/>
      <c r="BG511" s="286" t="str">
        <f t="shared" si="548"/>
        <v/>
      </c>
      <c r="BY511" s="211" t="str">
        <f t="shared" si="549"/>
        <v/>
      </c>
      <c r="BZ511" s="150" t="str">
        <f t="shared" si="550"/>
        <v/>
      </c>
      <c r="CB511" s="54" t="str">
        <f t="shared" si="584"/>
        <v/>
      </c>
      <c r="CD511" s="54" t="str">
        <f t="shared" si="551"/>
        <v/>
      </c>
      <c r="CF511" s="54" t="str">
        <f t="shared" si="552"/>
        <v/>
      </c>
      <c r="CH511" s="150" t="str">
        <f t="shared" si="553"/>
        <v/>
      </c>
      <c r="CI511" s="290"/>
      <c r="CJ511" s="150" t="str">
        <f t="shared" si="554"/>
        <v/>
      </c>
      <c r="CK511" s="290"/>
      <c r="CL511" s="54" t="str">
        <f t="shared" si="573"/>
        <v/>
      </c>
      <c r="CM511" s="290"/>
      <c r="CN511" s="150" t="str">
        <f t="shared" si="555"/>
        <v/>
      </c>
      <c r="CO511" s="290"/>
      <c r="CP511" s="150" t="str">
        <f t="shared" si="556"/>
        <v/>
      </c>
      <c r="CQ511" s="290"/>
      <c r="CR511" s="150" t="str">
        <f t="shared" si="557"/>
        <v/>
      </c>
      <c r="CS511" s="290"/>
      <c r="CT511" s="150" t="str">
        <f t="shared" si="558"/>
        <v/>
      </c>
      <c r="CU511" s="150"/>
      <c r="CV511" s="150" t="str">
        <f t="shared" si="559"/>
        <v/>
      </c>
      <c r="CW511" s="94"/>
      <c r="CX511" s="151" t="str">
        <f t="shared" si="600"/>
        <v/>
      </c>
      <c r="CY511" s="151" t="str">
        <f t="shared" si="601"/>
        <v/>
      </c>
      <c r="CZ511" s="152"/>
      <c r="DA511" s="373" t="str">
        <f t="shared" si="574"/>
        <v/>
      </c>
      <c r="DC511" s="153">
        <f t="shared" si="560"/>
        <v>0</v>
      </c>
      <c r="DD511" s="153">
        <f t="shared" si="561"/>
        <v>0</v>
      </c>
      <c r="DE511" s="153">
        <f t="shared" si="562"/>
        <v>0</v>
      </c>
      <c r="DF511" s="158">
        <f t="shared" si="563"/>
        <v>-4.7000000000000002E-3</v>
      </c>
      <c r="DG511" s="159">
        <f t="shared" si="575"/>
        <v>-1.1703000000000001</v>
      </c>
      <c r="DH511" s="158">
        <f t="shared" si="564"/>
        <v>3.1999999999999997E-3</v>
      </c>
      <c r="DI511" s="159">
        <f t="shared" si="576"/>
        <v>0.79679999999999995</v>
      </c>
      <c r="DJ511" s="158">
        <f t="shared" si="565"/>
        <v>-2.7000000000000001E-3</v>
      </c>
      <c r="DK511" s="159">
        <f t="shared" si="577"/>
        <v>-0.67230000000000001</v>
      </c>
      <c r="DL511" s="158">
        <f t="shared" si="566"/>
        <v>1.1999999999999999E-3</v>
      </c>
      <c r="DM511" s="159">
        <f t="shared" si="578"/>
        <v>0.29879999999999995</v>
      </c>
      <c r="DN511" s="158">
        <f t="shared" si="567"/>
        <v>1.46E-2</v>
      </c>
      <c r="DO511" s="159">
        <f t="shared" si="579"/>
        <v>3.6354000000000002</v>
      </c>
      <c r="DP511" s="158">
        <f t="shared" si="568"/>
        <v>-1.2999999999999999E-2</v>
      </c>
      <c r="DQ511" s="159">
        <f t="shared" si="580"/>
        <v>-3.2369999999999997</v>
      </c>
      <c r="DR511" s="158">
        <f t="shared" si="569"/>
        <v>-6.7000000000000002E-3</v>
      </c>
      <c r="DS511" s="159">
        <f t="shared" si="581"/>
        <v>-1.6683000000000001</v>
      </c>
      <c r="DT511" s="158">
        <f t="shared" si="570"/>
        <v>-1.2999999999999999E-2</v>
      </c>
      <c r="DU511" s="159">
        <f t="shared" si="582"/>
        <v>-3.2369999999999997</v>
      </c>
      <c r="DV511" s="158">
        <f t="shared" si="571"/>
        <v>-6.7000000000000002E-3</v>
      </c>
      <c r="DW511" s="160">
        <f t="shared" si="583"/>
        <v>-1.6683000000000001</v>
      </c>
    </row>
    <row r="512" spans="1:127" ht="24.95" customHeight="1" x14ac:dyDescent="0.2">
      <c r="A512" s="272">
        <v>503</v>
      </c>
      <c r="B512" s="336"/>
      <c r="C512" s="332"/>
      <c r="D512" s="333"/>
      <c r="E512" s="334"/>
      <c r="F512" s="335"/>
      <c r="G512" s="334"/>
      <c r="H512" s="371"/>
      <c r="I512" s="334"/>
      <c r="J512" s="334"/>
      <c r="K512" s="334"/>
      <c r="L512" s="334"/>
      <c r="M512" s="334"/>
      <c r="N512" s="334"/>
      <c r="O512" s="337"/>
      <c r="P512" s="337"/>
      <c r="Q512" s="338" t="str">
        <f t="shared" si="534"/>
        <v xml:space="preserve"> </v>
      </c>
      <c r="R512" s="339" t="str">
        <f t="shared" si="535"/>
        <v/>
      </c>
      <c r="S512" s="340" t="str">
        <f t="shared" si="588"/>
        <v/>
      </c>
      <c r="T512" s="341" t="str">
        <f t="shared" si="536"/>
        <v/>
      </c>
      <c r="U512" s="341" t="str">
        <f t="shared" si="537"/>
        <v/>
      </c>
      <c r="V512" s="341" t="str">
        <f t="shared" si="538"/>
        <v/>
      </c>
      <c r="W512" s="341" t="str">
        <f t="shared" si="539"/>
        <v/>
      </c>
      <c r="X512" s="340" t="str">
        <f t="shared" si="589"/>
        <v/>
      </c>
      <c r="Y512" s="342" t="str">
        <f t="shared" si="590"/>
        <v/>
      </c>
      <c r="Z512" s="343" t="str">
        <f t="shared" si="591"/>
        <v/>
      </c>
      <c r="AA512" s="344" t="str">
        <f t="shared" si="592"/>
        <v/>
      </c>
      <c r="AB512" s="345" t="str">
        <f t="shared" si="540"/>
        <v/>
      </c>
      <c r="AC512" s="346" t="str">
        <f t="shared" si="541"/>
        <v/>
      </c>
      <c r="AD512" s="346" t="str">
        <f t="shared" si="542"/>
        <v/>
      </c>
      <c r="AE512" s="344" t="str">
        <f t="shared" si="593"/>
        <v/>
      </c>
      <c r="AF512" s="346" t="str">
        <f t="shared" si="543"/>
        <v/>
      </c>
      <c r="AG512" s="344" t="str">
        <f t="shared" si="594"/>
        <v/>
      </c>
      <c r="AH512" s="344" t="str">
        <f t="shared" si="595"/>
        <v/>
      </c>
      <c r="AI512" s="344" t="str">
        <f t="shared" si="596"/>
        <v/>
      </c>
      <c r="AJ512" s="346" t="str">
        <f t="shared" si="597"/>
        <v/>
      </c>
      <c r="AK512" s="346" t="str">
        <f t="shared" si="598"/>
        <v/>
      </c>
      <c r="AL512" s="347" t="str">
        <f t="shared" si="599"/>
        <v/>
      </c>
      <c r="AM512" s="141"/>
      <c r="AN512" s="141"/>
      <c r="AO512" s="142"/>
      <c r="AP512" s="58">
        <f t="shared" si="544"/>
        <v>0</v>
      </c>
      <c r="AQ512" s="94">
        <f>SUM(AP$10:AP512)</f>
        <v>0</v>
      </c>
      <c r="AR512" s="143">
        <f t="shared" si="604"/>
        <v>0.1</v>
      </c>
      <c r="AS512" s="144" t="str">
        <f t="shared" si="545"/>
        <v/>
      </c>
      <c r="AT512" s="144" t="str">
        <f t="shared" si="572"/>
        <v/>
      </c>
      <c r="AU512" s="145"/>
      <c r="AV512" s="58">
        <f t="shared" si="602"/>
        <v>0</v>
      </c>
      <c r="AW512" s="318">
        <f>SUM(AV$10:AV512)</f>
        <v>0</v>
      </c>
      <c r="AX512" s="319">
        <f t="shared" si="603"/>
        <v>0.1</v>
      </c>
      <c r="AY512" s="144" t="str">
        <f t="shared" si="586"/>
        <v/>
      </c>
      <c r="AZ512" s="144" t="str">
        <f t="shared" si="587"/>
        <v/>
      </c>
      <c r="BA512" s="144"/>
      <c r="BB512" s="146" t="str">
        <f t="shared" si="546"/>
        <v/>
      </c>
      <c r="BC512" s="66" t="str">
        <f t="shared" si="585"/>
        <v/>
      </c>
      <c r="BD512" s="195" t="str">
        <f t="shared" si="547"/>
        <v/>
      </c>
      <c r="BF512" s="283"/>
      <c r="BG512" s="286" t="str">
        <f t="shared" si="548"/>
        <v/>
      </c>
      <c r="BY512" s="211" t="str">
        <f t="shared" si="549"/>
        <v/>
      </c>
      <c r="BZ512" s="150" t="str">
        <f t="shared" si="550"/>
        <v/>
      </c>
      <c r="CB512" s="54" t="str">
        <f t="shared" si="584"/>
        <v/>
      </c>
      <c r="CD512" s="54" t="str">
        <f t="shared" si="551"/>
        <v/>
      </c>
      <c r="CF512" s="54" t="str">
        <f t="shared" si="552"/>
        <v/>
      </c>
      <c r="CH512" s="150" t="str">
        <f t="shared" si="553"/>
        <v/>
      </c>
      <c r="CI512" s="290"/>
      <c r="CJ512" s="150" t="str">
        <f t="shared" si="554"/>
        <v/>
      </c>
      <c r="CK512" s="290"/>
      <c r="CL512" s="54" t="str">
        <f t="shared" si="573"/>
        <v/>
      </c>
      <c r="CM512" s="290"/>
      <c r="CN512" s="150" t="str">
        <f t="shared" si="555"/>
        <v/>
      </c>
      <c r="CO512" s="290"/>
      <c r="CP512" s="150" t="str">
        <f t="shared" si="556"/>
        <v/>
      </c>
      <c r="CQ512" s="290"/>
      <c r="CR512" s="150" t="str">
        <f t="shared" si="557"/>
        <v/>
      </c>
      <c r="CS512" s="290"/>
      <c r="CT512" s="150" t="str">
        <f t="shared" si="558"/>
        <v/>
      </c>
      <c r="CU512" s="150"/>
      <c r="CV512" s="150" t="str">
        <f t="shared" si="559"/>
        <v/>
      </c>
      <c r="CW512" s="94"/>
      <c r="CX512" s="151" t="str">
        <f t="shared" si="600"/>
        <v/>
      </c>
      <c r="CY512" s="151" t="str">
        <f t="shared" si="601"/>
        <v/>
      </c>
      <c r="CZ512" s="152"/>
      <c r="DA512" s="373" t="str">
        <f t="shared" si="574"/>
        <v/>
      </c>
      <c r="DC512" s="153">
        <f t="shared" si="560"/>
        <v>0</v>
      </c>
      <c r="DD512" s="153">
        <f t="shared" si="561"/>
        <v>0</v>
      </c>
      <c r="DE512" s="153">
        <f t="shared" si="562"/>
        <v>0</v>
      </c>
      <c r="DF512" s="158">
        <f t="shared" si="563"/>
        <v>-4.7000000000000002E-3</v>
      </c>
      <c r="DG512" s="159">
        <f t="shared" si="575"/>
        <v>-1.1703000000000001</v>
      </c>
      <c r="DH512" s="158">
        <f t="shared" si="564"/>
        <v>3.1999999999999997E-3</v>
      </c>
      <c r="DI512" s="159">
        <f t="shared" si="576"/>
        <v>0.79679999999999995</v>
      </c>
      <c r="DJ512" s="158">
        <f t="shared" si="565"/>
        <v>-2.7000000000000001E-3</v>
      </c>
      <c r="DK512" s="159">
        <f t="shared" si="577"/>
        <v>-0.67230000000000001</v>
      </c>
      <c r="DL512" s="158">
        <f t="shared" si="566"/>
        <v>1.1999999999999999E-3</v>
      </c>
      <c r="DM512" s="159">
        <f t="shared" si="578"/>
        <v>0.29879999999999995</v>
      </c>
      <c r="DN512" s="158">
        <f t="shared" si="567"/>
        <v>1.46E-2</v>
      </c>
      <c r="DO512" s="159">
        <f t="shared" si="579"/>
        <v>3.6354000000000002</v>
      </c>
      <c r="DP512" s="158">
        <f t="shared" si="568"/>
        <v>-1.2999999999999999E-2</v>
      </c>
      <c r="DQ512" s="159">
        <f t="shared" si="580"/>
        <v>-3.2369999999999997</v>
      </c>
      <c r="DR512" s="158">
        <f t="shared" si="569"/>
        <v>-6.7000000000000002E-3</v>
      </c>
      <c r="DS512" s="159">
        <f t="shared" si="581"/>
        <v>-1.6683000000000001</v>
      </c>
      <c r="DT512" s="158">
        <f t="shared" si="570"/>
        <v>-1.2999999999999999E-2</v>
      </c>
      <c r="DU512" s="159">
        <f t="shared" si="582"/>
        <v>-3.2369999999999997</v>
      </c>
      <c r="DV512" s="158">
        <f t="shared" si="571"/>
        <v>-6.7000000000000002E-3</v>
      </c>
      <c r="DW512" s="160">
        <f t="shared" si="583"/>
        <v>-1.6683000000000001</v>
      </c>
    </row>
    <row r="513" spans="1:127" ht="24.95" customHeight="1" x14ac:dyDescent="0.2">
      <c r="A513" s="272">
        <v>504</v>
      </c>
      <c r="B513" s="336"/>
      <c r="C513" s="332"/>
      <c r="D513" s="333"/>
      <c r="E513" s="334"/>
      <c r="F513" s="335"/>
      <c r="G513" s="334"/>
      <c r="H513" s="371"/>
      <c r="I513" s="334"/>
      <c r="J513" s="334"/>
      <c r="K513" s="334"/>
      <c r="L513" s="334"/>
      <c r="M513" s="334"/>
      <c r="N513" s="334"/>
      <c r="O513" s="337"/>
      <c r="P513" s="337"/>
      <c r="Q513" s="338" t="str">
        <f t="shared" si="534"/>
        <v xml:space="preserve"> </v>
      </c>
      <c r="R513" s="339" t="str">
        <f t="shared" si="535"/>
        <v/>
      </c>
      <c r="S513" s="340" t="str">
        <f t="shared" si="588"/>
        <v/>
      </c>
      <c r="T513" s="341" t="str">
        <f t="shared" si="536"/>
        <v/>
      </c>
      <c r="U513" s="341" t="str">
        <f t="shared" si="537"/>
        <v/>
      </c>
      <c r="V513" s="341" t="str">
        <f t="shared" si="538"/>
        <v/>
      </c>
      <c r="W513" s="341" t="str">
        <f t="shared" si="539"/>
        <v/>
      </c>
      <c r="X513" s="340" t="str">
        <f t="shared" si="589"/>
        <v/>
      </c>
      <c r="Y513" s="342" t="str">
        <f t="shared" si="590"/>
        <v/>
      </c>
      <c r="Z513" s="343" t="str">
        <f t="shared" si="591"/>
        <v/>
      </c>
      <c r="AA513" s="344" t="str">
        <f t="shared" si="592"/>
        <v/>
      </c>
      <c r="AB513" s="345" t="str">
        <f t="shared" si="540"/>
        <v/>
      </c>
      <c r="AC513" s="346" t="str">
        <f t="shared" si="541"/>
        <v/>
      </c>
      <c r="AD513" s="346" t="str">
        <f t="shared" si="542"/>
        <v/>
      </c>
      <c r="AE513" s="344" t="str">
        <f t="shared" si="593"/>
        <v/>
      </c>
      <c r="AF513" s="346" t="str">
        <f t="shared" si="543"/>
        <v/>
      </c>
      <c r="AG513" s="344" t="str">
        <f t="shared" si="594"/>
        <v/>
      </c>
      <c r="AH513" s="344" t="str">
        <f t="shared" si="595"/>
        <v/>
      </c>
      <c r="AI513" s="344" t="str">
        <f t="shared" si="596"/>
        <v/>
      </c>
      <c r="AJ513" s="346" t="str">
        <f t="shared" si="597"/>
        <v/>
      </c>
      <c r="AK513" s="346" t="str">
        <f t="shared" si="598"/>
        <v/>
      </c>
      <c r="AL513" s="347" t="str">
        <f t="shared" si="599"/>
        <v/>
      </c>
      <c r="AM513" s="141"/>
      <c r="AN513" s="141"/>
      <c r="AO513" s="142"/>
      <c r="AP513" s="58">
        <f t="shared" si="544"/>
        <v>0</v>
      </c>
      <c r="AQ513" s="94">
        <f>SUM(AP$10:AP513)</f>
        <v>0</v>
      </c>
      <c r="AR513" s="143">
        <f t="shared" si="604"/>
        <v>0.1</v>
      </c>
      <c r="AS513" s="144" t="str">
        <f t="shared" si="545"/>
        <v/>
      </c>
      <c r="AT513" s="144" t="str">
        <f t="shared" si="572"/>
        <v/>
      </c>
      <c r="AU513" s="145"/>
      <c r="AV513" s="58">
        <f t="shared" si="602"/>
        <v>0</v>
      </c>
      <c r="AW513" s="318">
        <f>SUM(AV$10:AV513)</f>
        <v>0</v>
      </c>
      <c r="AX513" s="319">
        <f t="shared" si="603"/>
        <v>0.1</v>
      </c>
      <c r="AY513" s="144" t="str">
        <f t="shared" si="586"/>
        <v/>
      </c>
      <c r="AZ513" s="144" t="str">
        <f t="shared" si="587"/>
        <v/>
      </c>
      <c r="BA513" s="144"/>
      <c r="BB513" s="146" t="str">
        <f t="shared" si="546"/>
        <v/>
      </c>
      <c r="BC513" s="66" t="str">
        <f t="shared" si="585"/>
        <v/>
      </c>
      <c r="BD513" s="195" t="str">
        <f t="shared" si="547"/>
        <v/>
      </c>
      <c r="BF513" s="283"/>
      <c r="BG513" s="286" t="str">
        <f t="shared" si="548"/>
        <v/>
      </c>
      <c r="BY513" s="211" t="str">
        <f t="shared" si="549"/>
        <v/>
      </c>
      <c r="BZ513" s="150" t="str">
        <f t="shared" si="550"/>
        <v/>
      </c>
      <c r="CB513" s="54" t="str">
        <f t="shared" si="584"/>
        <v/>
      </c>
      <c r="CD513" s="54" t="str">
        <f t="shared" si="551"/>
        <v/>
      </c>
      <c r="CF513" s="54" t="str">
        <f t="shared" si="552"/>
        <v/>
      </c>
      <c r="CH513" s="150" t="str">
        <f t="shared" si="553"/>
        <v/>
      </c>
      <c r="CI513" s="290"/>
      <c r="CJ513" s="150" t="str">
        <f t="shared" si="554"/>
        <v/>
      </c>
      <c r="CK513" s="290"/>
      <c r="CL513" s="54" t="str">
        <f t="shared" si="573"/>
        <v/>
      </c>
      <c r="CM513" s="290"/>
      <c r="CN513" s="150" t="str">
        <f t="shared" si="555"/>
        <v/>
      </c>
      <c r="CO513" s="290"/>
      <c r="CP513" s="150" t="str">
        <f t="shared" si="556"/>
        <v/>
      </c>
      <c r="CQ513" s="290"/>
      <c r="CR513" s="150" t="str">
        <f t="shared" si="557"/>
        <v/>
      </c>
      <c r="CS513" s="290"/>
      <c r="CT513" s="150" t="str">
        <f t="shared" si="558"/>
        <v/>
      </c>
      <c r="CU513" s="150"/>
      <c r="CV513" s="150" t="str">
        <f t="shared" si="559"/>
        <v/>
      </c>
      <c r="CW513" s="94"/>
      <c r="CX513" s="151" t="str">
        <f t="shared" si="600"/>
        <v/>
      </c>
      <c r="CY513" s="151" t="str">
        <f t="shared" si="601"/>
        <v/>
      </c>
      <c r="CZ513" s="152"/>
      <c r="DA513" s="373" t="str">
        <f t="shared" si="574"/>
        <v/>
      </c>
      <c r="DC513" s="153">
        <f t="shared" si="560"/>
        <v>0</v>
      </c>
      <c r="DD513" s="153">
        <f t="shared" si="561"/>
        <v>0</v>
      </c>
      <c r="DE513" s="153">
        <f t="shared" si="562"/>
        <v>0</v>
      </c>
      <c r="DF513" s="158">
        <f t="shared" si="563"/>
        <v>-4.7000000000000002E-3</v>
      </c>
      <c r="DG513" s="159">
        <f t="shared" si="575"/>
        <v>-1.1703000000000001</v>
      </c>
      <c r="DH513" s="158">
        <f t="shared" si="564"/>
        <v>3.1999999999999997E-3</v>
      </c>
      <c r="DI513" s="159">
        <f t="shared" si="576"/>
        <v>0.79679999999999995</v>
      </c>
      <c r="DJ513" s="158">
        <f t="shared" si="565"/>
        <v>-2.7000000000000001E-3</v>
      </c>
      <c r="DK513" s="159">
        <f t="shared" si="577"/>
        <v>-0.67230000000000001</v>
      </c>
      <c r="DL513" s="158">
        <f t="shared" si="566"/>
        <v>1.1999999999999999E-3</v>
      </c>
      <c r="DM513" s="159">
        <f t="shared" si="578"/>
        <v>0.29879999999999995</v>
      </c>
      <c r="DN513" s="158">
        <f t="shared" si="567"/>
        <v>1.46E-2</v>
      </c>
      <c r="DO513" s="159">
        <f t="shared" si="579"/>
        <v>3.6354000000000002</v>
      </c>
      <c r="DP513" s="158">
        <f t="shared" si="568"/>
        <v>-1.2999999999999999E-2</v>
      </c>
      <c r="DQ513" s="159">
        <f t="shared" si="580"/>
        <v>-3.2369999999999997</v>
      </c>
      <c r="DR513" s="158">
        <f t="shared" si="569"/>
        <v>-6.7000000000000002E-3</v>
      </c>
      <c r="DS513" s="159">
        <f t="shared" si="581"/>
        <v>-1.6683000000000001</v>
      </c>
      <c r="DT513" s="158">
        <f t="shared" si="570"/>
        <v>-1.2999999999999999E-2</v>
      </c>
      <c r="DU513" s="159">
        <f t="shared" si="582"/>
        <v>-3.2369999999999997</v>
      </c>
      <c r="DV513" s="158">
        <f t="shared" si="571"/>
        <v>-6.7000000000000002E-3</v>
      </c>
      <c r="DW513" s="160">
        <f t="shared" si="583"/>
        <v>-1.6683000000000001</v>
      </c>
    </row>
    <row r="514" spans="1:127" ht="24.95" customHeight="1" x14ac:dyDescent="0.2">
      <c r="A514" s="272">
        <v>505</v>
      </c>
      <c r="B514" s="336"/>
      <c r="C514" s="332"/>
      <c r="D514" s="333"/>
      <c r="E514" s="334"/>
      <c r="F514" s="335"/>
      <c r="G514" s="334"/>
      <c r="H514" s="371"/>
      <c r="I514" s="334"/>
      <c r="J514" s="334"/>
      <c r="K514" s="334"/>
      <c r="L514" s="334"/>
      <c r="M514" s="334"/>
      <c r="N514" s="334"/>
      <c r="O514" s="337"/>
      <c r="P514" s="337"/>
      <c r="Q514" s="338" t="str">
        <f t="shared" si="534"/>
        <v xml:space="preserve"> </v>
      </c>
      <c r="R514" s="339" t="str">
        <f t="shared" si="535"/>
        <v/>
      </c>
      <c r="S514" s="340" t="str">
        <f t="shared" si="588"/>
        <v/>
      </c>
      <c r="T514" s="341" t="str">
        <f t="shared" si="536"/>
        <v/>
      </c>
      <c r="U514" s="341" t="str">
        <f t="shared" si="537"/>
        <v/>
      </c>
      <c r="V514" s="341" t="str">
        <f t="shared" si="538"/>
        <v/>
      </c>
      <c r="W514" s="341" t="str">
        <f t="shared" si="539"/>
        <v/>
      </c>
      <c r="X514" s="340" t="str">
        <f t="shared" si="589"/>
        <v/>
      </c>
      <c r="Y514" s="342" t="str">
        <f t="shared" si="590"/>
        <v/>
      </c>
      <c r="Z514" s="343" t="str">
        <f t="shared" si="591"/>
        <v/>
      </c>
      <c r="AA514" s="344" t="str">
        <f t="shared" si="592"/>
        <v/>
      </c>
      <c r="AB514" s="345" t="str">
        <f t="shared" si="540"/>
        <v/>
      </c>
      <c r="AC514" s="346" t="str">
        <f t="shared" si="541"/>
        <v/>
      </c>
      <c r="AD514" s="346" t="str">
        <f t="shared" si="542"/>
        <v/>
      </c>
      <c r="AE514" s="344" t="str">
        <f t="shared" si="593"/>
        <v/>
      </c>
      <c r="AF514" s="346" t="str">
        <f t="shared" si="543"/>
        <v/>
      </c>
      <c r="AG514" s="344" t="str">
        <f t="shared" si="594"/>
        <v/>
      </c>
      <c r="AH514" s="344" t="str">
        <f t="shared" si="595"/>
        <v/>
      </c>
      <c r="AI514" s="344" t="str">
        <f t="shared" si="596"/>
        <v/>
      </c>
      <c r="AJ514" s="346" t="str">
        <f t="shared" si="597"/>
        <v/>
      </c>
      <c r="AK514" s="346" t="str">
        <f t="shared" si="598"/>
        <v/>
      </c>
      <c r="AL514" s="347" t="str">
        <f t="shared" si="599"/>
        <v/>
      </c>
      <c r="AM514" s="141"/>
      <c r="AN514" s="141"/>
      <c r="AO514" s="142"/>
      <c r="AP514" s="58">
        <f t="shared" si="544"/>
        <v>0</v>
      </c>
      <c r="AQ514" s="94">
        <f>SUM(AP$10:AP514)</f>
        <v>0</v>
      </c>
      <c r="AR514" s="143">
        <f t="shared" si="604"/>
        <v>0.1</v>
      </c>
      <c r="AS514" s="144" t="str">
        <f t="shared" si="545"/>
        <v/>
      </c>
      <c r="AT514" s="144" t="str">
        <f t="shared" si="572"/>
        <v/>
      </c>
      <c r="AU514" s="145"/>
      <c r="AV514" s="58">
        <f t="shared" si="602"/>
        <v>0</v>
      </c>
      <c r="AW514" s="318">
        <f>SUM(AV$10:AV514)</f>
        <v>0</v>
      </c>
      <c r="AX514" s="319">
        <f t="shared" si="603"/>
        <v>0.1</v>
      </c>
      <c r="AY514" s="144" t="str">
        <f t="shared" si="586"/>
        <v/>
      </c>
      <c r="AZ514" s="144" t="str">
        <f t="shared" si="587"/>
        <v/>
      </c>
      <c r="BA514" s="144"/>
      <c r="BB514" s="146" t="str">
        <f t="shared" si="546"/>
        <v/>
      </c>
      <c r="BC514" s="66" t="str">
        <f t="shared" si="585"/>
        <v/>
      </c>
      <c r="BD514" s="195" t="str">
        <f t="shared" si="547"/>
        <v/>
      </c>
      <c r="BF514" s="283"/>
      <c r="BG514" s="286" t="str">
        <f t="shared" si="548"/>
        <v/>
      </c>
      <c r="BY514" s="211" t="str">
        <f t="shared" si="549"/>
        <v/>
      </c>
      <c r="BZ514" s="150" t="str">
        <f t="shared" si="550"/>
        <v/>
      </c>
      <c r="CB514" s="54" t="str">
        <f t="shared" si="584"/>
        <v/>
      </c>
      <c r="CD514" s="54" t="str">
        <f t="shared" si="551"/>
        <v/>
      </c>
      <c r="CF514" s="54" t="str">
        <f t="shared" si="552"/>
        <v/>
      </c>
      <c r="CH514" s="150" t="str">
        <f t="shared" si="553"/>
        <v/>
      </c>
      <c r="CI514" s="290"/>
      <c r="CJ514" s="150" t="str">
        <f t="shared" si="554"/>
        <v/>
      </c>
      <c r="CK514" s="290"/>
      <c r="CL514" s="54" t="str">
        <f t="shared" si="573"/>
        <v/>
      </c>
      <c r="CM514" s="290"/>
      <c r="CN514" s="150" t="str">
        <f t="shared" si="555"/>
        <v/>
      </c>
      <c r="CO514" s="290"/>
      <c r="CP514" s="150" t="str">
        <f t="shared" si="556"/>
        <v/>
      </c>
      <c r="CQ514" s="290"/>
      <c r="CR514" s="150" t="str">
        <f t="shared" si="557"/>
        <v/>
      </c>
      <c r="CS514" s="290"/>
      <c r="CT514" s="150" t="str">
        <f t="shared" si="558"/>
        <v/>
      </c>
      <c r="CU514" s="150"/>
      <c r="CV514" s="150" t="str">
        <f t="shared" si="559"/>
        <v/>
      </c>
      <c r="CW514" s="94"/>
      <c r="CX514" s="151" t="str">
        <f t="shared" si="600"/>
        <v/>
      </c>
      <c r="CY514" s="151" t="str">
        <f t="shared" si="601"/>
        <v/>
      </c>
      <c r="CZ514" s="152"/>
      <c r="DA514" s="373" t="str">
        <f t="shared" si="574"/>
        <v/>
      </c>
      <c r="DC514" s="153">
        <f t="shared" si="560"/>
        <v>0</v>
      </c>
      <c r="DD514" s="153">
        <f t="shared" si="561"/>
        <v>0</v>
      </c>
      <c r="DE514" s="153">
        <f t="shared" si="562"/>
        <v>0</v>
      </c>
      <c r="DF514" s="158">
        <f t="shared" si="563"/>
        <v>-4.7000000000000002E-3</v>
      </c>
      <c r="DG514" s="159">
        <f t="shared" si="575"/>
        <v>-1.1703000000000001</v>
      </c>
      <c r="DH514" s="158">
        <f t="shared" si="564"/>
        <v>3.1999999999999997E-3</v>
      </c>
      <c r="DI514" s="159">
        <f t="shared" si="576"/>
        <v>0.79679999999999995</v>
      </c>
      <c r="DJ514" s="158">
        <f t="shared" si="565"/>
        <v>-2.7000000000000001E-3</v>
      </c>
      <c r="DK514" s="159">
        <f t="shared" si="577"/>
        <v>-0.67230000000000001</v>
      </c>
      <c r="DL514" s="158">
        <f t="shared" si="566"/>
        <v>1.1999999999999999E-3</v>
      </c>
      <c r="DM514" s="159">
        <f t="shared" si="578"/>
        <v>0.29879999999999995</v>
      </c>
      <c r="DN514" s="158">
        <f t="shared" si="567"/>
        <v>1.46E-2</v>
      </c>
      <c r="DO514" s="159">
        <f t="shared" si="579"/>
        <v>3.6354000000000002</v>
      </c>
      <c r="DP514" s="158">
        <f t="shared" si="568"/>
        <v>-1.2999999999999999E-2</v>
      </c>
      <c r="DQ514" s="159">
        <f t="shared" si="580"/>
        <v>-3.2369999999999997</v>
      </c>
      <c r="DR514" s="158">
        <f t="shared" si="569"/>
        <v>-6.7000000000000002E-3</v>
      </c>
      <c r="DS514" s="159">
        <f t="shared" si="581"/>
        <v>-1.6683000000000001</v>
      </c>
      <c r="DT514" s="158">
        <f t="shared" si="570"/>
        <v>-1.2999999999999999E-2</v>
      </c>
      <c r="DU514" s="159">
        <f t="shared" si="582"/>
        <v>-3.2369999999999997</v>
      </c>
      <c r="DV514" s="158">
        <f t="shared" si="571"/>
        <v>-6.7000000000000002E-3</v>
      </c>
      <c r="DW514" s="160">
        <f t="shared" si="583"/>
        <v>-1.6683000000000001</v>
      </c>
    </row>
    <row r="515" spans="1:127" ht="24.95" customHeight="1" x14ac:dyDescent="0.2">
      <c r="A515" s="272">
        <v>506</v>
      </c>
      <c r="B515" s="336"/>
      <c r="C515" s="332"/>
      <c r="D515" s="333"/>
      <c r="E515" s="334"/>
      <c r="F515" s="335"/>
      <c r="G515" s="334"/>
      <c r="H515" s="371"/>
      <c r="I515" s="334"/>
      <c r="J515" s="334"/>
      <c r="K515" s="334"/>
      <c r="L515" s="334"/>
      <c r="M515" s="334"/>
      <c r="N515" s="334"/>
      <c r="O515" s="337"/>
      <c r="P515" s="337"/>
      <c r="Q515" s="338" t="str">
        <f t="shared" si="534"/>
        <v xml:space="preserve"> </v>
      </c>
      <c r="R515" s="339" t="str">
        <f t="shared" si="535"/>
        <v/>
      </c>
      <c r="S515" s="340" t="str">
        <f t="shared" si="588"/>
        <v/>
      </c>
      <c r="T515" s="341" t="str">
        <f t="shared" si="536"/>
        <v/>
      </c>
      <c r="U515" s="341" t="str">
        <f t="shared" si="537"/>
        <v/>
      </c>
      <c r="V515" s="341" t="str">
        <f t="shared" si="538"/>
        <v/>
      </c>
      <c r="W515" s="341" t="str">
        <f t="shared" si="539"/>
        <v/>
      </c>
      <c r="X515" s="340" t="str">
        <f t="shared" si="589"/>
        <v/>
      </c>
      <c r="Y515" s="342" t="str">
        <f t="shared" si="590"/>
        <v/>
      </c>
      <c r="Z515" s="343" t="str">
        <f t="shared" si="591"/>
        <v/>
      </c>
      <c r="AA515" s="344" t="str">
        <f t="shared" si="592"/>
        <v/>
      </c>
      <c r="AB515" s="345" t="str">
        <f t="shared" si="540"/>
        <v/>
      </c>
      <c r="AC515" s="346" t="str">
        <f t="shared" si="541"/>
        <v/>
      </c>
      <c r="AD515" s="346" t="str">
        <f t="shared" si="542"/>
        <v/>
      </c>
      <c r="AE515" s="344" t="str">
        <f t="shared" si="593"/>
        <v/>
      </c>
      <c r="AF515" s="346" t="str">
        <f t="shared" si="543"/>
        <v/>
      </c>
      <c r="AG515" s="344" t="str">
        <f t="shared" si="594"/>
        <v/>
      </c>
      <c r="AH515" s="344" t="str">
        <f t="shared" si="595"/>
        <v/>
      </c>
      <c r="AI515" s="344" t="str">
        <f t="shared" si="596"/>
        <v/>
      </c>
      <c r="AJ515" s="346" t="str">
        <f t="shared" si="597"/>
        <v/>
      </c>
      <c r="AK515" s="346" t="str">
        <f t="shared" si="598"/>
        <v/>
      </c>
      <c r="AL515" s="347" t="str">
        <f t="shared" si="599"/>
        <v/>
      </c>
      <c r="AM515" s="141"/>
      <c r="AN515" s="141"/>
      <c r="AO515" s="142"/>
      <c r="AP515" s="58">
        <f t="shared" si="544"/>
        <v>0</v>
      </c>
      <c r="AQ515" s="94">
        <f>SUM(AP$10:AP515)</f>
        <v>0</v>
      </c>
      <c r="AR515" s="143">
        <f t="shared" si="604"/>
        <v>0.1</v>
      </c>
      <c r="AS515" s="144" t="str">
        <f t="shared" si="545"/>
        <v/>
      </c>
      <c r="AT515" s="144" t="str">
        <f t="shared" si="572"/>
        <v/>
      </c>
      <c r="AU515" s="145"/>
      <c r="AV515" s="58">
        <f t="shared" si="602"/>
        <v>0</v>
      </c>
      <c r="AW515" s="318">
        <f>SUM(AV$10:AV515)</f>
        <v>0</v>
      </c>
      <c r="AX515" s="319">
        <f t="shared" si="603"/>
        <v>0.1</v>
      </c>
      <c r="AY515" s="144" t="str">
        <f t="shared" si="586"/>
        <v/>
      </c>
      <c r="AZ515" s="144" t="str">
        <f t="shared" si="587"/>
        <v/>
      </c>
      <c r="BA515" s="144"/>
      <c r="BB515" s="146" t="str">
        <f t="shared" si="546"/>
        <v/>
      </c>
      <c r="BC515" s="66" t="str">
        <f t="shared" si="585"/>
        <v/>
      </c>
      <c r="BD515" s="195" t="str">
        <f t="shared" si="547"/>
        <v/>
      </c>
      <c r="BF515" s="283"/>
      <c r="BG515" s="286" t="str">
        <f t="shared" si="548"/>
        <v/>
      </c>
      <c r="BY515" s="211" t="str">
        <f t="shared" si="549"/>
        <v/>
      </c>
      <c r="BZ515" s="150" t="str">
        <f t="shared" si="550"/>
        <v/>
      </c>
      <c r="CB515" s="54" t="str">
        <f t="shared" si="584"/>
        <v/>
      </c>
      <c r="CD515" s="54" t="str">
        <f t="shared" si="551"/>
        <v/>
      </c>
      <c r="CF515" s="54" t="str">
        <f t="shared" si="552"/>
        <v/>
      </c>
      <c r="CH515" s="150" t="str">
        <f t="shared" si="553"/>
        <v/>
      </c>
      <c r="CI515" s="290"/>
      <c r="CJ515" s="150" t="str">
        <f t="shared" si="554"/>
        <v/>
      </c>
      <c r="CK515" s="290"/>
      <c r="CL515" s="54" t="str">
        <f t="shared" si="573"/>
        <v/>
      </c>
      <c r="CM515" s="290"/>
      <c r="CN515" s="150" t="str">
        <f t="shared" si="555"/>
        <v/>
      </c>
      <c r="CO515" s="290"/>
      <c r="CP515" s="150" t="str">
        <f t="shared" si="556"/>
        <v/>
      </c>
      <c r="CQ515" s="290"/>
      <c r="CR515" s="150" t="str">
        <f t="shared" si="557"/>
        <v/>
      </c>
      <c r="CS515" s="290"/>
      <c r="CT515" s="150" t="str">
        <f t="shared" si="558"/>
        <v/>
      </c>
      <c r="CU515" s="150"/>
      <c r="CV515" s="150" t="str">
        <f t="shared" si="559"/>
        <v/>
      </c>
      <c r="CW515" s="94"/>
      <c r="CX515" s="151" t="str">
        <f t="shared" si="600"/>
        <v/>
      </c>
      <c r="CY515" s="151" t="str">
        <f t="shared" si="601"/>
        <v/>
      </c>
      <c r="CZ515" s="152"/>
      <c r="DA515" s="373" t="str">
        <f t="shared" si="574"/>
        <v/>
      </c>
      <c r="DC515" s="153">
        <f t="shared" si="560"/>
        <v>0</v>
      </c>
      <c r="DD515" s="153">
        <f t="shared" si="561"/>
        <v>0</v>
      </c>
      <c r="DE515" s="153">
        <f t="shared" si="562"/>
        <v>0</v>
      </c>
      <c r="DF515" s="158">
        <f t="shared" si="563"/>
        <v>-4.7000000000000002E-3</v>
      </c>
      <c r="DG515" s="159">
        <f t="shared" si="575"/>
        <v>-1.1703000000000001</v>
      </c>
      <c r="DH515" s="158">
        <f t="shared" si="564"/>
        <v>3.1999999999999997E-3</v>
      </c>
      <c r="DI515" s="159">
        <f t="shared" si="576"/>
        <v>0.79679999999999995</v>
      </c>
      <c r="DJ515" s="158">
        <f t="shared" si="565"/>
        <v>-2.7000000000000001E-3</v>
      </c>
      <c r="DK515" s="159">
        <f t="shared" si="577"/>
        <v>-0.67230000000000001</v>
      </c>
      <c r="DL515" s="158">
        <f t="shared" si="566"/>
        <v>1.1999999999999999E-3</v>
      </c>
      <c r="DM515" s="159">
        <f t="shared" si="578"/>
        <v>0.29879999999999995</v>
      </c>
      <c r="DN515" s="158">
        <f t="shared" si="567"/>
        <v>1.46E-2</v>
      </c>
      <c r="DO515" s="159">
        <f t="shared" si="579"/>
        <v>3.6354000000000002</v>
      </c>
      <c r="DP515" s="158">
        <f t="shared" si="568"/>
        <v>-1.2999999999999999E-2</v>
      </c>
      <c r="DQ515" s="159">
        <f t="shared" si="580"/>
        <v>-3.2369999999999997</v>
      </c>
      <c r="DR515" s="158">
        <f t="shared" si="569"/>
        <v>-6.7000000000000002E-3</v>
      </c>
      <c r="DS515" s="159">
        <f t="shared" si="581"/>
        <v>-1.6683000000000001</v>
      </c>
      <c r="DT515" s="158">
        <f t="shared" si="570"/>
        <v>-1.2999999999999999E-2</v>
      </c>
      <c r="DU515" s="159">
        <f t="shared" si="582"/>
        <v>-3.2369999999999997</v>
      </c>
      <c r="DV515" s="158">
        <f t="shared" si="571"/>
        <v>-6.7000000000000002E-3</v>
      </c>
      <c r="DW515" s="160">
        <f t="shared" si="583"/>
        <v>-1.6683000000000001</v>
      </c>
    </row>
    <row r="516" spans="1:127" ht="24.95" customHeight="1" x14ac:dyDescent="0.2">
      <c r="A516" s="272">
        <v>507</v>
      </c>
      <c r="B516" s="336"/>
      <c r="C516" s="332"/>
      <c r="D516" s="333"/>
      <c r="E516" s="334"/>
      <c r="F516" s="335"/>
      <c r="G516" s="334"/>
      <c r="H516" s="371"/>
      <c r="I516" s="334"/>
      <c r="J516" s="334"/>
      <c r="K516" s="334"/>
      <c r="L516" s="334"/>
      <c r="M516" s="334"/>
      <c r="N516" s="334"/>
      <c r="O516" s="337"/>
      <c r="P516" s="337"/>
      <c r="Q516" s="338" t="str">
        <f t="shared" si="534"/>
        <v xml:space="preserve"> </v>
      </c>
      <c r="R516" s="339" t="str">
        <f t="shared" si="535"/>
        <v/>
      </c>
      <c r="S516" s="340" t="str">
        <f t="shared" si="588"/>
        <v/>
      </c>
      <c r="T516" s="341" t="str">
        <f t="shared" si="536"/>
        <v/>
      </c>
      <c r="U516" s="341" t="str">
        <f t="shared" si="537"/>
        <v/>
      </c>
      <c r="V516" s="341" t="str">
        <f t="shared" si="538"/>
        <v/>
      </c>
      <c r="W516" s="341" t="str">
        <f t="shared" si="539"/>
        <v/>
      </c>
      <c r="X516" s="340" t="str">
        <f t="shared" si="589"/>
        <v/>
      </c>
      <c r="Y516" s="342" t="str">
        <f t="shared" si="590"/>
        <v/>
      </c>
      <c r="Z516" s="343" t="str">
        <f t="shared" si="591"/>
        <v/>
      </c>
      <c r="AA516" s="344" t="str">
        <f t="shared" si="592"/>
        <v/>
      </c>
      <c r="AB516" s="345" t="str">
        <f t="shared" si="540"/>
        <v/>
      </c>
      <c r="AC516" s="346" t="str">
        <f t="shared" si="541"/>
        <v/>
      </c>
      <c r="AD516" s="346" t="str">
        <f t="shared" si="542"/>
        <v/>
      </c>
      <c r="AE516" s="344" t="str">
        <f t="shared" si="593"/>
        <v/>
      </c>
      <c r="AF516" s="346" t="str">
        <f t="shared" si="543"/>
        <v/>
      </c>
      <c r="AG516" s="344" t="str">
        <f t="shared" si="594"/>
        <v/>
      </c>
      <c r="AH516" s="344" t="str">
        <f t="shared" si="595"/>
        <v/>
      </c>
      <c r="AI516" s="344" t="str">
        <f t="shared" si="596"/>
        <v/>
      </c>
      <c r="AJ516" s="346" t="str">
        <f t="shared" si="597"/>
        <v/>
      </c>
      <c r="AK516" s="346" t="str">
        <f t="shared" si="598"/>
        <v/>
      </c>
      <c r="AL516" s="347" t="str">
        <f t="shared" si="599"/>
        <v/>
      </c>
      <c r="AM516" s="141"/>
      <c r="AN516" s="141"/>
      <c r="AO516" s="142"/>
      <c r="AP516" s="58">
        <f t="shared" si="544"/>
        <v>0</v>
      </c>
      <c r="AQ516" s="94">
        <f>SUM(AP$10:AP516)</f>
        <v>0</v>
      </c>
      <c r="AR516" s="143">
        <f t="shared" si="604"/>
        <v>0.1</v>
      </c>
      <c r="AS516" s="144" t="str">
        <f t="shared" si="545"/>
        <v/>
      </c>
      <c r="AT516" s="144" t="str">
        <f t="shared" si="572"/>
        <v/>
      </c>
      <c r="AU516" s="145"/>
      <c r="AV516" s="58">
        <f t="shared" si="602"/>
        <v>0</v>
      </c>
      <c r="AW516" s="318">
        <f>SUM(AV$10:AV516)</f>
        <v>0</v>
      </c>
      <c r="AX516" s="319">
        <f t="shared" si="603"/>
        <v>0.1</v>
      </c>
      <c r="AY516" s="144" t="str">
        <f t="shared" si="586"/>
        <v/>
      </c>
      <c r="AZ516" s="144" t="str">
        <f t="shared" si="587"/>
        <v/>
      </c>
      <c r="BA516" s="144"/>
      <c r="BB516" s="146" t="str">
        <f t="shared" si="546"/>
        <v/>
      </c>
      <c r="BC516" s="66" t="str">
        <f t="shared" si="585"/>
        <v/>
      </c>
      <c r="BD516" s="195" t="str">
        <f t="shared" si="547"/>
        <v/>
      </c>
      <c r="BF516" s="283"/>
      <c r="BG516" s="286" t="str">
        <f t="shared" si="548"/>
        <v/>
      </c>
      <c r="BY516" s="211" t="str">
        <f t="shared" si="549"/>
        <v/>
      </c>
      <c r="BZ516" s="150" t="str">
        <f t="shared" si="550"/>
        <v/>
      </c>
      <c r="CB516" s="54" t="str">
        <f t="shared" si="584"/>
        <v/>
      </c>
      <c r="CD516" s="54" t="str">
        <f t="shared" si="551"/>
        <v/>
      </c>
      <c r="CF516" s="54" t="str">
        <f t="shared" si="552"/>
        <v/>
      </c>
      <c r="CH516" s="150" t="str">
        <f t="shared" si="553"/>
        <v/>
      </c>
      <c r="CI516" s="290"/>
      <c r="CJ516" s="150" t="str">
        <f t="shared" si="554"/>
        <v/>
      </c>
      <c r="CK516" s="290"/>
      <c r="CL516" s="54" t="str">
        <f t="shared" si="573"/>
        <v/>
      </c>
      <c r="CM516" s="290"/>
      <c r="CN516" s="150" t="str">
        <f t="shared" si="555"/>
        <v/>
      </c>
      <c r="CO516" s="290"/>
      <c r="CP516" s="150" t="str">
        <f t="shared" si="556"/>
        <v/>
      </c>
      <c r="CQ516" s="290"/>
      <c r="CR516" s="150" t="str">
        <f t="shared" si="557"/>
        <v/>
      </c>
      <c r="CS516" s="290"/>
      <c r="CT516" s="150" t="str">
        <f t="shared" si="558"/>
        <v/>
      </c>
      <c r="CU516" s="150"/>
      <c r="CV516" s="150" t="str">
        <f t="shared" si="559"/>
        <v/>
      </c>
      <c r="CW516" s="94"/>
      <c r="CX516" s="151" t="str">
        <f t="shared" si="600"/>
        <v/>
      </c>
      <c r="CY516" s="151" t="str">
        <f t="shared" si="601"/>
        <v/>
      </c>
      <c r="CZ516" s="152"/>
      <c r="DA516" s="373" t="str">
        <f t="shared" si="574"/>
        <v/>
      </c>
      <c r="DC516" s="153">
        <f t="shared" si="560"/>
        <v>0</v>
      </c>
      <c r="DD516" s="153">
        <f t="shared" si="561"/>
        <v>0</v>
      </c>
      <c r="DE516" s="153">
        <f t="shared" si="562"/>
        <v>0</v>
      </c>
      <c r="DF516" s="158">
        <f t="shared" si="563"/>
        <v>-4.7000000000000002E-3</v>
      </c>
      <c r="DG516" s="159">
        <f t="shared" si="575"/>
        <v>-1.1703000000000001</v>
      </c>
      <c r="DH516" s="158">
        <f t="shared" si="564"/>
        <v>3.1999999999999997E-3</v>
      </c>
      <c r="DI516" s="159">
        <f t="shared" si="576"/>
        <v>0.79679999999999995</v>
      </c>
      <c r="DJ516" s="158">
        <f t="shared" si="565"/>
        <v>-2.7000000000000001E-3</v>
      </c>
      <c r="DK516" s="159">
        <f t="shared" si="577"/>
        <v>-0.67230000000000001</v>
      </c>
      <c r="DL516" s="158">
        <f t="shared" si="566"/>
        <v>1.1999999999999999E-3</v>
      </c>
      <c r="DM516" s="159">
        <f t="shared" si="578"/>
        <v>0.29879999999999995</v>
      </c>
      <c r="DN516" s="158">
        <f t="shared" si="567"/>
        <v>1.46E-2</v>
      </c>
      <c r="DO516" s="159">
        <f t="shared" si="579"/>
        <v>3.6354000000000002</v>
      </c>
      <c r="DP516" s="158">
        <f t="shared" si="568"/>
        <v>-1.2999999999999999E-2</v>
      </c>
      <c r="DQ516" s="159">
        <f t="shared" si="580"/>
        <v>-3.2369999999999997</v>
      </c>
      <c r="DR516" s="158">
        <f t="shared" si="569"/>
        <v>-6.7000000000000002E-3</v>
      </c>
      <c r="DS516" s="159">
        <f t="shared" si="581"/>
        <v>-1.6683000000000001</v>
      </c>
      <c r="DT516" s="158">
        <f t="shared" si="570"/>
        <v>-1.2999999999999999E-2</v>
      </c>
      <c r="DU516" s="159">
        <f t="shared" si="582"/>
        <v>-3.2369999999999997</v>
      </c>
      <c r="DV516" s="158">
        <f t="shared" si="571"/>
        <v>-6.7000000000000002E-3</v>
      </c>
      <c r="DW516" s="160">
        <f t="shared" si="583"/>
        <v>-1.6683000000000001</v>
      </c>
    </row>
    <row r="517" spans="1:127" ht="24.95" customHeight="1" x14ac:dyDescent="0.2">
      <c r="A517" s="272">
        <v>508</v>
      </c>
      <c r="B517" s="336"/>
      <c r="C517" s="332"/>
      <c r="D517" s="333"/>
      <c r="E517" s="334"/>
      <c r="F517" s="335"/>
      <c r="G517" s="334"/>
      <c r="H517" s="371"/>
      <c r="I517" s="334"/>
      <c r="J517" s="334"/>
      <c r="K517" s="334"/>
      <c r="L517" s="334"/>
      <c r="M517" s="334"/>
      <c r="N517" s="334"/>
      <c r="O517" s="337"/>
      <c r="P517" s="337"/>
      <c r="Q517" s="338" t="str">
        <f t="shared" si="534"/>
        <v xml:space="preserve"> </v>
      </c>
      <c r="R517" s="339" t="str">
        <f t="shared" si="535"/>
        <v/>
      </c>
      <c r="S517" s="340" t="str">
        <f t="shared" si="588"/>
        <v/>
      </c>
      <c r="T517" s="341" t="str">
        <f t="shared" si="536"/>
        <v/>
      </c>
      <c r="U517" s="341" t="str">
        <f t="shared" si="537"/>
        <v/>
      </c>
      <c r="V517" s="341" t="str">
        <f t="shared" si="538"/>
        <v/>
      </c>
      <c r="W517" s="341" t="str">
        <f t="shared" si="539"/>
        <v/>
      </c>
      <c r="X517" s="340" t="str">
        <f t="shared" si="589"/>
        <v/>
      </c>
      <c r="Y517" s="342" t="str">
        <f t="shared" si="590"/>
        <v/>
      </c>
      <c r="Z517" s="343" t="str">
        <f t="shared" si="591"/>
        <v/>
      </c>
      <c r="AA517" s="344" t="str">
        <f t="shared" si="592"/>
        <v/>
      </c>
      <c r="AB517" s="345" t="str">
        <f t="shared" si="540"/>
        <v/>
      </c>
      <c r="AC517" s="346" t="str">
        <f t="shared" si="541"/>
        <v/>
      </c>
      <c r="AD517" s="346" t="str">
        <f t="shared" si="542"/>
        <v/>
      </c>
      <c r="AE517" s="344" t="str">
        <f t="shared" si="593"/>
        <v/>
      </c>
      <c r="AF517" s="346" t="str">
        <f t="shared" si="543"/>
        <v/>
      </c>
      <c r="AG517" s="344" t="str">
        <f t="shared" si="594"/>
        <v/>
      </c>
      <c r="AH517" s="344" t="str">
        <f t="shared" si="595"/>
        <v/>
      </c>
      <c r="AI517" s="344" t="str">
        <f t="shared" si="596"/>
        <v/>
      </c>
      <c r="AJ517" s="346" t="str">
        <f t="shared" si="597"/>
        <v/>
      </c>
      <c r="AK517" s="346" t="str">
        <f t="shared" si="598"/>
        <v/>
      </c>
      <c r="AL517" s="347" t="str">
        <f t="shared" si="599"/>
        <v/>
      </c>
      <c r="AM517" s="141"/>
      <c r="AN517" s="141"/>
      <c r="AO517" s="142"/>
      <c r="AP517" s="58">
        <f t="shared" si="544"/>
        <v>0</v>
      </c>
      <c r="AQ517" s="94">
        <f>SUM(AP$10:AP517)</f>
        <v>0</v>
      </c>
      <c r="AR517" s="143">
        <f t="shared" si="604"/>
        <v>0.1</v>
      </c>
      <c r="AS517" s="144" t="str">
        <f t="shared" si="545"/>
        <v/>
      </c>
      <c r="AT517" s="144" t="str">
        <f t="shared" si="572"/>
        <v/>
      </c>
      <c r="AU517" s="145"/>
      <c r="AV517" s="58">
        <f t="shared" si="602"/>
        <v>0</v>
      </c>
      <c r="AW517" s="318">
        <f>SUM(AV$10:AV517)</f>
        <v>0</v>
      </c>
      <c r="AX517" s="319">
        <f t="shared" si="603"/>
        <v>0.1</v>
      </c>
      <c r="AY517" s="144" t="str">
        <f t="shared" si="586"/>
        <v/>
      </c>
      <c r="AZ517" s="144" t="str">
        <f t="shared" si="587"/>
        <v/>
      </c>
      <c r="BA517" s="144"/>
      <c r="BB517" s="146" t="str">
        <f t="shared" si="546"/>
        <v/>
      </c>
      <c r="BC517" s="66" t="str">
        <f t="shared" si="585"/>
        <v/>
      </c>
      <c r="BD517" s="195" t="str">
        <f t="shared" si="547"/>
        <v/>
      </c>
      <c r="BF517" s="283"/>
      <c r="BG517" s="286" t="str">
        <f t="shared" si="548"/>
        <v/>
      </c>
      <c r="BY517" s="211" t="str">
        <f t="shared" si="549"/>
        <v/>
      </c>
      <c r="BZ517" s="150" t="str">
        <f t="shared" si="550"/>
        <v/>
      </c>
      <c r="CB517" s="54" t="str">
        <f t="shared" si="584"/>
        <v/>
      </c>
      <c r="CD517" s="54" t="str">
        <f t="shared" si="551"/>
        <v/>
      </c>
      <c r="CF517" s="54" t="str">
        <f t="shared" si="552"/>
        <v/>
      </c>
      <c r="CH517" s="150" t="str">
        <f t="shared" si="553"/>
        <v/>
      </c>
      <c r="CI517" s="290"/>
      <c r="CJ517" s="150" t="str">
        <f t="shared" si="554"/>
        <v/>
      </c>
      <c r="CK517" s="290"/>
      <c r="CL517" s="54" t="str">
        <f t="shared" si="573"/>
        <v/>
      </c>
      <c r="CM517" s="290"/>
      <c r="CN517" s="150" t="str">
        <f t="shared" si="555"/>
        <v/>
      </c>
      <c r="CO517" s="290"/>
      <c r="CP517" s="150" t="str">
        <f t="shared" si="556"/>
        <v/>
      </c>
      <c r="CQ517" s="290"/>
      <c r="CR517" s="150" t="str">
        <f t="shared" si="557"/>
        <v/>
      </c>
      <c r="CS517" s="290"/>
      <c r="CT517" s="150" t="str">
        <f t="shared" si="558"/>
        <v/>
      </c>
      <c r="CU517" s="150"/>
      <c r="CV517" s="150" t="str">
        <f t="shared" si="559"/>
        <v/>
      </c>
      <c r="CW517" s="94"/>
      <c r="CX517" s="151" t="str">
        <f t="shared" si="600"/>
        <v/>
      </c>
      <c r="CY517" s="151" t="str">
        <f t="shared" si="601"/>
        <v/>
      </c>
      <c r="CZ517" s="152"/>
      <c r="DA517" s="373" t="str">
        <f t="shared" si="574"/>
        <v/>
      </c>
      <c r="DC517" s="153">
        <f t="shared" si="560"/>
        <v>0</v>
      </c>
      <c r="DD517" s="153">
        <f t="shared" si="561"/>
        <v>0</v>
      </c>
      <c r="DE517" s="153">
        <f t="shared" si="562"/>
        <v>0</v>
      </c>
      <c r="DF517" s="158">
        <f t="shared" si="563"/>
        <v>-4.7000000000000002E-3</v>
      </c>
      <c r="DG517" s="159">
        <f t="shared" si="575"/>
        <v>-1.1703000000000001</v>
      </c>
      <c r="DH517" s="158">
        <f t="shared" si="564"/>
        <v>3.1999999999999997E-3</v>
      </c>
      <c r="DI517" s="159">
        <f t="shared" si="576"/>
        <v>0.79679999999999995</v>
      </c>
      <c r="DJ517" s="158">
        <f t="shared" si="565"/>
        <v>-2.7000000000000001E-3</v>
      </c>
      <c r="DK517" s="159">
        <f t="shared" si="577"/>
        <v>-0.67230000000000001</v>
      </c>
      <c r="DL517" s="158">
        <f t="shared" si="566"/>
        <v>1.1999999999999999E-3</v>
      </c>
      <c r="DM517" s="159">
        <f t="shared" si="578"/>
        <v>0.29879999999999995</v>
      </c>
      <c r="DN517" s="158">
        <f t="shared" si="567"/>
        <v>1.46E-2</v>
      </c>
      <c r="DO517" s="159">
        <f t="shared" si="579"/>
        <v>3.6354000000000002</v>
      </c>
      <c r="DP517" s="158">
        <f t="shared" si="568"/>
        <v>-1.2999999999999999E-2</v>
      </c>
      <c r="DQ517" s="159">
        <f t="shared" si="580"/>
        <v>-3.2369999999999997</v>
      </c>
      <c r="DR517" s="158">
        <f t="shared" si="569"/>
        <v>-6.7000000000000002E-3</v>
      </c>
      <c r="DS517" s="159">
        <f t="shared" si="581"/>
        <v>-1.6683000000000001</v>
      </c>
      <c r="DT517" s="158">
        <f t="shared" si="570"/>
        <v>-1.2999999999999999E-2</v>
      </c>
      <c r="DU517" s="159">
        <f t="shared" si="582"/>
        <v>-3.2369999999999997</v>
      </c>
      <c r="DV517" s="158">
        <f t="shared" si="571"/>
        <v>-6.7000000000000002E-3</v>
      </c>
      <c r="DW517" s="160">
        <f t="shared" si="583"/>
        <v>-1.6683000000000001</v>
      </c>
    </row>
    <row r="518" spans="1:127" ht="24.95" customHeight="1" x14ac:dyDescent="0.2">
      <c r="A518" s="272">
        <v>509</v>
      </c>
      <c r="B518" s="336"/>
      <c r="C518" s="332"/>
      <c r="D518" s="333"/>
      <c r="E518" s="334"/>
      <c r="F518" s="335"/>
      <c r="G518" s="334"/>
      <c r="H518" s="371"/>
      <c r="I518" s="334"/>
      <c r="J518" s="334"/>
      <c r="K518" s="334"/>
      <c r="L518" s="334"/>
      <c r="M518" s="334"/>
      <c r="N518" s="334"/>
      <c r="O518" s="337"/>
      <c r="P518" s="337"/>
      <c r="Q518" s="338" t="str">
        <f t="shared" si="534"/>
        <v xml:space="preserve"> </v>
      </c>
      <c r="R518" s="339" t="str">
        <f t="shared" si="535"/>
        <v/>
      </c>
      <c r="S518" s="340" t="str">
        <f t="shared" si="588"/>
        <v/>
      </c>
      <c r="T518" s="341" t="str">
        <f t="shared" si="536"/>
        <v/>
      </c>
      <c r="U518" s="341" t="str">
        <f t="shared" si="537"/>
        <v/>
      </c>
      <c r="V518" s="341" t="str">
        <f t="shared" si="538"/>
        <v/>
      </c>
      <c r="W518" s="341" t="str">
        <f t="shared" si="539"/>
        <v/>
      </c>
      <c r="X518" s="340" t="str">
        <f t="shared" si="589"/>
        <v/>
      </c>
      <c r="Y518" s="342" t="str">
        <f t="shared" si="590"/>
        <v/>
      </c>
      <c r="Z518" s="343" t="str">
        <f t="shared" si="591"/>
        <v/>
      </c>
      <c r="AA518" s="344" t="str">
        <f t="shared" si="592"/>
        <v/>
      </c>
      <c r="AB518" s="345" t="str">
        <f t="shared" si="540"/>
        <v/>
      </c>
      <c r="AC518" s="346" t="str">
        <f t="shared" si="541"/>
        <v/>
      </c>
      <c r="AD518" s="346" t="str">
        <f t="shared" si="542"/>
        <v/>
      </c>
      <c r="AE518" s="344" t="str">
        <f t="shared" si="593"/>
        <v/>
      </c>
      <c r="AF518" s="346" t="str">
        <f t="shared" si="543"/>
        <v/>
      </c>
      <c r="AG518" s="344" t="str">
        <f t="shared" si="594"/>
        <v/>
      </c>
      <c r="AH518" s="344" t="str">
        <f t="shared" si="595"/>
        <v/>
      </c>
      <c r="AI518" s="344" t="str">
        <f t="shared" si="596"/>
        <v/>
      </c>
      <c r="AJ518" s="346" t="str">
        <f t="shared" si="597"/>
        <v/>
      </c>
      <c r="AK518" s="346" t="str">
        <f t="shared" si="598"/>
        <v/>
      </c>
      <c r="AL518" s="347" t="str">
        <f t="shared" si="599"/>
        <v/>
      </c>
      <c r="AM518" s="141"/>
      <c r="AN518" s="141"/>
      <c r="AO518" s="142"/>
      <c r="AP518" s="58">
        <f t="shared" si="544"/>
        <v>0</v>
      </c>
      <c r="AQ518" s="94">
        <f>SUM(AP$10:AP518)</f>
        <v>0</v>
      </c>
      <c r="AR518" s="143">
        <f t="shared" si="604"/>
        <v>0.1</v>
      </c>
      <c r="AS518" s="144" t="str">
        <f t="shared" si="545"/>
        <v/>
      </c>
      <c r="AT518" s="144" t="str">
        <f t="shared" si="572"/>
        <v/>
      </c>
      <c r="AU518" s="145"/>
      <c r="AV518" s="58">
        <f t="shared" si="602"/>
        <v>0</v>
      </c>
      <c r="AW518" s="318">
        <f>SUM(AV$10:AV518)</f>
        <v>0</v>
      </c>
      <c r="AX518" s="319">
        <f t="shared" si="603"/>
        <v>0.1</v>
      </c>
      <c r="AY518" s="144" t="str">
        <f t="shared" si="586"/>
        <v/>
      </c>
      <c r="AZ518" s="144" t="str">
        <f t="shared" si="587"/>
        <v/>
      </c>
      <c r="BA518" s="144"/>
      <c r="BB518" s="146" t="str">
        <f t="shared" si="546"/>
        <v/>
      </c>
      <c r="BC518" s="66" t="str">
        <f t="shared" si="585"/>
        <v/>
      </c>
      <c r="BD518" s="195" t="str">
        <f t="shared" si="547"/>
        <v/>
      </c>
      <c r="BF518" s="283"/>
      <c r="BG518" s="286" t="str">
        <f t="shared" si="548"/>
        <v/>
      </c>
      <c r="BY518" s="211" t="str">
        <f t="shared" si="549"/>
        <v/>
      </c>
      <c r="BZ518" s="150" t="str">
        <f t="shared" si="550"/>
        <v/>
      </c>
      <c r="CB518" s="54" t="str">
        <f t="shared" si="584"/>
        <v/>
      </c>
      <c r="CD518" s="54" t="str">
        <f t="shared" si="551"/>
        <v/>
      </c>
      <c r="CF518" s="54" t="str">
        <f t="shared" si="552"/>
        <v/>
      </c>
      <c r="CH518" s="150" t="str">
        <f t="shared" si="553"/>
        <v/>
      </c>
      <c r="CI518" s="290"/>
      <c r="CJ518" s="150" t="str">
        <f t="shared" si="554"/>
        <v/>
      </c>
      <c r="CK518" s="290"/>
      <c r="CL518" s="54" t="str">
        <f t="shared" si="573"/>
        <v/>
      </c>
      <c r="CM518" s="290"/>
      <c r="CN518" s="150" t="str">
        <f t="shared" si="555"/>
        <v/>
      </c>
      <c r="CO518" s="290"/>
      <c r="CP518" s="150" t="str">
        <f t="shared" si="556"/>
        <v/>
      </c>
      <c r="CQ518" s="290"/>
      <c r="CR518" s="150" t="str">
        <f t="shared" si="557"/>
        <v/>
      </c>
      <c r="CS518" s="290"/>
      <c r="CT518" s="150" t="str">
        <f t="shared" si="558"/>
        <v/>
      </c>
      <c r="CU518" s="150"/>
      <c r="CV518" s="150" t="str">
        <f t="shared" si="559"/>
        <v/>
      </c>
      <c r="CW518" s="94"/>
      <c r="CX518" s="151" t="str">
        <f t="shared" si="600"/>
        <v/>
      </c>
      <c r="CY518" s="151" t="str">
        <f t="shared" si="601"/>
        <v/>
      </c>
      <c r="CZ518" s="152"/>
      <c r="DA518" s="373" t="str">
        <f t="shared" si="574"/>
        <v/>
      </c>
      <c r="DC518" s="153">
        <f t="shared" si="560"/>
        <v>0</v>
      </c>
      <c r="DD518" s="153">
        <f t="shared" si="561"/>
        <v>0</v>
      </c>
      <c r="DE518" s="153">
        <f t="shared" si="562"/>
        <v>0</v>
      </c>
      <c r="DF518" s="158">
        <f t="shared" si="563"/>
        <v>-4.7000000000000002E-3</v>
      </c>
      <c r="DG518" s="159">
        <f t="shared" si="575"/>
        <v>-1.1703000000000001</v>
      </c>
      <c r="DH518" s="158">
        <f t="shared" si="564"/>
        <v>3.1999999999999997E-3</v>
      </c>
      <c r="DI518" s="159">
        <f t="shared" si="576"/>
        <v>0.79679999999999995</v>
      </c>
      <c r="DJ518" s="158">
        <f t="shared" si="565"/>
        <v>-2.7000000000000001E-3</v>
      </c>
      <c r="DK518" s="159">
        <f t="shared" si="577"/>
        <v>-0.67230000000000001</v>
      </c>
      <c r="DL518" s="158">
        <f t="shared" si="566"/>
        <v>1.1999999999999999E-3</v>
      </c>
      <c r="DM518" s="159">
        <f t="shared" si="578"/>
        <v>0.29879999999999995</v>
      </c>
      <c r="DN518" s="158">
        <f t="shared" si="567"/>
        <v>1.46E-2</v>
      </c>
      <c r="DO518" s="159">
        <f t="shared" si="579"/>
        <v>3.6354000000000002</v>
      </c>
      <c r="DP518" s="158">
        <f t="shared" si="568"/>
        <v>-1.2999999999999999E-2</v>
      </c>
      <c r="DQ518" s="159">
        <f t="shared" si="580"/>
        <v>-3.2369999999999997</v>
      </c>
      <c r="DR518" s="158">
        <f t="shared" si="569"/>
        <v>-6.7000000000000002E-3</v>
      </c>
      <c r="DS518" s="159">
        <f t="shared" si="581"/>
        <v>-1.6683000000000001</v>
      </c>
      <c r="DT518" s="158">
        <f t="shared" si="570"/>
        <v>-1.2999999999999999E-2</v>
      </c>
      <c r="DU518" s="159">
        <f t="shared" si="582"/>
        <v>-3.2369999999999997</v>
      </c>
      <c r="DV518" s="158">
        <f t="shared" si="571"/>
        <v>-6.7000000000000002E-3</v>
      </c>
      <c r="DW518" s="160">
        <f t="shared" si="583"/>
        <v>-1.6683000000000001</v>
      </c>
    </row>
    <row r="519" spans="1:127" ht="24.95" customHeight="1" x14ac:dyDescent="0.2">
      <c r="A519" s="272">
        <v>510</v>
      </c>
      <c r="B519" s="336"/>
      <c r="C519" s="332"/>
      <c r="D519" s="333"/>
      <c r="E519" s="334"/>
      <c r="F519" s="335"/>
      <c r="G519" s="334"/>
      <c r="H519" s="371"/>
      <c r="I519" s="334"/>
      <c r="J519" s="334"/>
      <c r="K519" s="334"/>
      <c r="L519" s="334"/>
      <c r="M519" s="334"/>
      <c r="N519" s="334"/>
      <c r="O519" s="337"/>
      <c r="P519" s="337"/>
      <c r="Q519" s="338" t="str">
        <f t="shared" si="534"/>
        <v xml:space="preserve"> </v>
      </c>
      <c r="R519" s="339" t="str">
        <f t="shared" si="535"/>
        <v/>
      </c>
      <c r="S519" s="340" t="str">
        <f t="shared" si="588"/>
        <v/>
      </c>
      <c r="T519" s="341" t="str">
        <f t="shared" si="536"/>
        <v/>
      </c>
      <c r="U519" s="341" t="str">
        <f t="shared" si="537"/>
        <v/>
      </c>
      <c r="V519" s="341" t="str">
        <f t="shared" si="538"/>
        <v/>
      </c>
      <c r="W519" s="341" t="str">
        <f t="shared" si="539"/>
        <v/>
      </c>
      <c r="X519" s="340" t="str">
        <f t="shared" si="589"/>
        <v/>
      </c>
      <c r="Y519" s="342" t="str">
        <f t="shared" si="590"/>
        <v/>
      </c>
      <c r="Z519" s="343" t="str">
        <f t="shared" si="591"/>
        <v/>
      </c>
      <c r="AA519" s="344" t="str">
        <f t="shared" si="592"/>
        <v/>
      </c>
      <c r="AB519" s="345" t="str">
        <f t="shared" si="540"/>
        <v/>
      </c>
      <c r="AC519" s="346" t="str">
        <f t="shared" si="541"/>
        <v/>
      </c>
      <c r="AD519" s="346" t="str">
        <f t="shared" si="542"/>
        <v/>
      </c>
      <c r="AE519" s="344" t="str">
        <f t="shared" si="593"/>
        <v/>
      </c>
      <c r="AF519" s="346" t="str">
        <f t="shared" si="543"/>
        <v/>
      </c>
      <c r="AG519" s="344" t="str">
        <f t="shared" si="594"/>
        <v/>
      </c>
      <c r="AH519" s="344" t="str">
        <f t="shared" si="595"/>
        <v/>
      </c>
      <c r="AI519" s="344" t="str">
        <f t="shared" si="596"/>
        <v/>
      </c>
      <c r="AJ519" s="346" t="str">
        <f t="shared" si="597"/>
        <v/>
      </c>
      <c r="AK519" s="346" t="str">
        <f t="shared" si="598"/>
        <v/>
      </c>
      <c r="AL519" s="347" t="str">
        <f t="shared" si="599"/>
        <v/>
      </c>
      <c r="AM519" s="141"/>
      <c r="AN519" s="141"/>
      <c r="AO519" s="142"/>
      <c r="AP519" s="58">
        <f t="shared" si="544"/>
        <v>0</v>
      </c>
      <c r="AQ519" s="94">
        <f>SUM(AP$10:AP519)</f>
        <v>0</v>
      </c>
      <c r="AR519" s="143">
        <f t="shared" si="604"/>
        <v>0.1</v>
      </c>
      <c r="AS519" s="144" t="str">
        <f t="shared" si="545"/>
        <v/>
      </c>
      <c r="AT519" s="144" t="str">
        <f t="shared" si="572"/>
        <v/>
      </c>
      <c r="AU519" s="145"/>
      <c r="AV519" s="58">
        <f t="shared" si="602"/>
        <v>0</v>
      </c>
      <c r="AW519" s="318">
        <f>SUM(AV$10:AV519)</f>
        <v>0</v>
      </c>
      <c r="AX519" s="319">
        <f t="shared" si="603"/>
        <v>0.1</v>
      </c>
      <c r="AY519" s="144" t="str">
        <f t="shared" si="586"/>
        <v/>
      </c>
      <c r="AZ519" s="144" t="str">
        <f t="shared" si="587"/>
        <v/>
      </c>
      <c r="BA519" s="144"/>
      <c r="BB519" s="146" t="str">
        <f t="shared" si="546"/>
        <v/>
      </c>
      <c r="BC519" s="66" t="str">
        <f t="shared" si="585"/>
        <v/>
      </c>
      <c r="BD519" s="195" t="str">
        <f t="shared" si="547"/>
        <v/>
      </c>
      <c r="BF519" s="283"/>
      <c r="BG519" s="286" t="str">
        <f t="shared" si="548"/>
        <v/>
      </c>
      <c r="BY519" s="211" t="str">
        <f t="shared" si="549"/>
        <v/>
      </c>
      <c r="BZ519" s="150" t="str">
        <f t="shared" si="550"/>
        <v/>
      </c>
      <c r="CB519" s="54" t="str">
        <f t="shared" si="584"/>
        <v/>
      </c>
      <c r="CD519" s="54" t="str">
        <f t="shared" si="551"/>
        <v/>
      </c>
      <c r="CF519" s="54" t="str">
        <f t="shared" si="552"/>
        <v/>
      </c>
      <c r="CH519" s="150" t="str">
        <f t="shared" si="553"/>
        <v/>
      </c>
      <c r="CI519" s="290"/>
      <c r="CJ519" s="150" t="str">
        <f t="shared" si="554"/>
        <v/>
      </c>
      <c r="CK519" s="290"/>
      <c r="CL519" s="54" t="str">
        <f t="shared" si="573"/>
        <v/>
      </c>
      <c r="CM519" s="290"/>
      <c r="CN519" s="150" t="str">
        <f t="shared" si="555"/>
        <v/>
      </c>
      <c r="CO519" s="290"/>
      <c r="CP519" s="150" t="str">
        <f t="shared" si="556"/>
        <v/>
      </c>
      <c r="CQ519" s="290"/>
      <c r="CR519" s="150" t="str">
        <f t="shared" si="557"/>
        <v/>
      </c>
      <c r="CS519" s="290"/>
      <c r="CT519" s="150" t="str">
        <f t="shared" si="558"/>
        <v/>
      </c>
      <c r="CU519" s="150"/>
      <c r="CV519" s="150" t="str">
        <f t="shared" si="559"/>
        <v/>
      </c>
      <c r="CW519" s="94"/>
      <c r="CX519" s="151" t="str">
        <f t="shared" si="600"/>
        <v/>
      </c>
      <c r="CY519" s="151" t="str">
        <f t="shared" si="601"/>
        <v/>
      </c>
      <c r="CZ519" s="152"/>
      <c r="DA519" s="373" t="str">
        <f t="shared" si="574"/>
        <v/>
      </c>
      <c r="DC519" s="153">
        <f t="shared" si="560"/>
        <v>0</v>
      </c>
      <c r="DD519" s="153">
        <f t="shared" si="561"/>
        <v>0</v>
      </c>
      <c r="DE519" s="153">
        <f t="shared" si="562"/>
        <v>0</v>
      </c>
      <c r="DF519" s="158">
        <f t="shared" si="563"/>
        <v>-4.7000000000000002E-3</v>
      </c>
      <c r="DG519" s="159">
        <f t="shared" si="575"/>
        <v>-1.1703000000000001</v>
      </c>
      <c r="DH519" s="158">
        <f t="shared" si="564"/>
        <v>3.1999999999999997E-3</v>
      </c>
      <c r="DI519" s="159">
        <f t="shared" si="576"/>
        <v>0.79679999999999995</v>
      </c>
      <c r="DJ519" s="158">
        <f t="shared" si="565"/>
        <v>-2.7000000000000001E-3</v>
      </c>
      <c r="DK519" s="159">
        <f t="shared" si="577"/>
        <v>-0.67230000000000001</v>
      </c>
      <c r="DL519" s="158">
        <f t="shared" si="566"/>
        <v>1.1999999999999999E-3</v>
      </c>
      <c r="DM519" s="159">
        <f t="shared" si="578"/>
        <v>0.29879999999999995</v>
      </c>
      <c r="DN519" s="158">
        <f t="shared" si="567"/>
        <v>1.46E-2</v>
      </c>
      <c r="DO519" s="159">
        <f t="shared" si="579"/>
        <v>3.6354000000000002</v>
      </c>
      <c r="DP519" s="158">
        <f t="shared" si="568"/>
        <v>-1.2999999999999999E-2</v>
      </c>
      <c r="DQ519" s="159">
        <f t="shared" si="580"/>
        <v>-3.2369999999999997</v>
      </c>
      <c r="DR519" s="158">
        <f t="shared" si="569"/>
        <v>-6.7000000000000002E-3</v>
      </c>
      <c r="DS519" s="159">
        <f t="shared" si="581"/>
        <v>-1.6683000000000001</v>
      </c>
      <c r="DT519" s="158">
        <f t="shared" si="570"/>
        <v>-1.2999999999999999E-2</v>
      </c>
      <c r="DU519" s="159">
        <f t="shared" si="582"/>
        <v>-3.2369999999999997</v>
      </c>
      <c r="DV519" s="158">
        <f t="shared" si="571"/>
        <v>-6.7000000000000002E-3</v>
      </c>
      <c r="DW519" s="160">
        <f t="shared" si="583"/>
        <v>-1.6683000000000001</v>
      </c>
    </row>
    <row r="520" spans="1:127" ht="24.95" customHeight="1" x14ac:dyDescent="0.2">
      <c r="A520" s="272">
        <v>511</v>
      </c>
      <c r="B520" s="336"/>
      <c r="C520" s="332"/>
      <c r="D520" s="333"/>
      <c r="E520" s="334"/>
      <c r="F520" s="335"/>
      <c r="G520" s="334"/>
      <c r="H520" s="371"/>
      <c r="I520" s="334"/>
      <c r="J520" s="334"/>
      <c r="K520" s="334"/>
      <c r="L520" s="334"/>
      <c r="M520" s="334"/>
      <c r="N520" s="334"/>
      <c r="O520" s="337"/>
      <c r="P520" s="337"/>
      <c r="Q520" s="338" t="str">
        <f t="shared" si="534"/>
        <v xml:space="preserve"> </v>
      </c>
      <c r="R520" s="339" t="str">
        <f t="shared" si="535"/>
        <v/>
      </c>
      <c r="S520" s="340" t="str">
        <f t="shared" si="588"/>
        <v/>
      </c>
      <c r="T520" s="341" t="str">
        <f t="shared" si="536"/>
        <v/>
      </c>
      <c r="U520" s="341" t="str">
        <f t="shared" si="537"/>
        <v/>
      </c>
      <c r="V520" s="341" t="str">
        <f t="shared" si="538"/>
        <v/>
      </c>
      <c r="W520" s="341" t="str">
        <f t="shared" si="539"/>
        <v/>
      </c>
      <c r="X520" s="340" t="str">
        <f t="shared" si="589"/>
        <v/>
      </c>
      <c r="Y520" s="342" t="str">
        <f t="shared" si="590"/>
        <v/>
      </c>
      <c r="Z520" s="343" t="str">
        <f t="shared" si="591"/>
        <v/>
      </c>
      <c r="AA520" s="344" t="str">
        <f t="shared" si="592"/>
        <v/>
      </c>
      <c r="AB520" s="345" t="str">
        <f t="shared" si="540"/>
        <v/>
      </c>
      <c r="AC520" s="346" t="str">
        <f t="shared" si="541"/>
        <v/>
      </c>
      <c r="AD520" s="346" t="str">
        <f t="shared" si="542"/>
        <v/>
      </c>
      <c r="AE520" s="344" t="str">
        <f t="shared" si="593"/>
        <v/>
      </c>
      <c r="AF520" s="346" t="str">
        <f t="shared" si="543"/>
        <v/>
      </c>
      <c r="AG520" s="344" t="str">
        <f t="shared" si="594"/>
        <v/>
      </c>
      <c r="AH520" s="344" t="str">
        <f t="shared" si="595"/>
        <v/>
      </c>
      <c r="AI520" s="344" t="str">
        <f t="shared" si="596"/>
        <v/>
      </c>
      <c r="AJ520" s="346" t="str">
        <f t="shared" si="597"/>
        <v/>
      </c>
      <c r="AK520" s="346" t="str">
        <f t="shared" si="598"/>
        <v/>
      </c>
      <c r="AL520" s="347" t="str">
        <f t="shared" si="599"/>
        <v/>
      </c>
      <c r="AM520" s="141"/>
      <c r="AN520" s="141"/>
      <c r="AO520" s="142"/>
      <c r="AP520" s="58">
        <f t="shared" si="544"/>
        <v>0</v>
      </c>
      <c r="AQ520" s="94">
        <f>SUM(AP$10:AP520)</f>
        <v>0</v>
      </c>
      <c r="AR520" s="143">
        <f t="shared" si="604"/>
        <v>0.1</v>
      </c>
      <c r="AS520" s="144" t="str">
        <f t="shared" si="545"/>
        <v/>
      </c>
      <c r="AT520" s="144" t="str">
        <f t="shared" si="572"/>
        <v/>
      </c>
      <c r="AU520" s="145"/>
      <c r="AV520" s="58">
        <f t="shared" si="602"/>
        <v>0</v>
      </c>
      <c r="AW520" s="318">
        <f>SUM(AV$10:AV520)</f>
        <v>0</v>
      </c>
      <c r="AX520" s="319">
        <f t="shared" si="603"/>
        <v>0.1</v>
      </c>
      <c r="AY520" s="144" t="str">
        <f t="shared" si="586"/>
        <v/>
      </c>
      <c r="AZ520" s="144" t="str">
        <f t="shared" si="587"/>
        <v/>
      </c>
      <c r="BA520" s="144"/>
      <c r="BB520" s="146" t="str">
        <f t="shared" si="546"/>
        <v/>
      </c>
      <c r="BC520" s="66" t="str">
        <f t="shared" si="585"/>
        <v/>
      </c>
      <c r="BD520" s="195" t="str">
        <f t="shared" si="547"/>
        <v/>
      </c>
      <c r="BF520" s="283"/>
      <c r="BG520" s="286" t="str">
        <f t="shared" si="548"/>
        <v/>
      </c>
      <c r="BY520" s="211" t="str">
        <f t="shared" si="549"/>
        <v/>
      </c>
      <c r="BZ520" s="150" t="str">
        <f t="shared" si="550"/>
        <v/>
      </c>
      <c r="CB520" s="54" t="str">
        <f t="shared" si="584"/>
        <v/>
      </c>
      <c r="CD520" s="54" t="str">
        <f t="shared" si="551"/>
        <v/>
      </c>
      <c r="CF520" s="54" t="str">
        <f t="shared" si="552"/>
        <v/>
      </c>
      <c r="CH520" s="150" t="str">
        <f t="shared" si="553"/>
        <v/>
      </c>
      <c r="CI520" s="290"/>
      <c r="CJ520" s="150" t="str">
        <f t="shared" si="554"/>
        <v/>
      </c>
      <c r="CK520" s="290"/>
      <c r="CL520" s="54" t="str">
        <f t="shared" si="573"/>
        <v/>
      </c>
      <c r="CM520" s="290"/>
      <c r="CN520" s="150" t="str">
        <f t="shared" si="555"/>
        <v/>
      </c>
      <c r="CO520" s="290"/>
      <c r="CP520" s="150" t="str">
        <f t="shared" si="556"/>
        <v/>
      </c>
      <c r="CQ520" s="290"/>
      <c r="CR520" s="150" t="str">
        <f t="shared" si="557"/>
        <v/>
      </c>
      <c r="CS520" s="290"/>
      <c r="CT520" s="150" t="str">
        <f t="shared" si="558"/>
        <v/>
      </c>
      <c r="CU520" s="150"/>
      <c r="CV520" s="150" t="str">
        <f t="shared" si="559"/>
        <v/>
      </c>
      <c r="CW520" s="94"/>
      <c r="CX520" s="151" t="str">
        <f t="shared" si="600"/>
        <v/>
      </c>
      <c r="CY520" s="151" t="str">
        <f t="shared" si="601"/>
        <v/>
      </c>
      <c r="CZ520" s="152"/>
      <c r="DA520" s="373" t="str">
        <f t="shared" si="574"/>
        <v/>
      </c>
      <c r="DC520" s="153">
        <f t="shared" si="560"/>
        <v>0</v>
      </c>
      <c r="DD520" s="153">
        <f t="shared" si="561"/>
        <v>0</v>
      </c>
      <c r="DE520" s="153">
        <f t="shared" si="562"/>
        <v>0</v>
      </c>
      <c r="DF520" s="158">
        <f t="shared" si="563"/>
        <v>-4.7000000000000002E-3</v>
      </c>
      <c r="DG520" s="159">
        <f t="shared" si="575"/>
        <v>-1.1703000000000001</v>
      </c>
      <c r="DH520" s="158">
        <f t="shared" si="564"/>
        <v>3.1999999999999997E-3</v>
      </c>
      <c r="DI520" s="159">
        <f t="shared" si="576"/>
        <v>0.79679999999999995</v>
      </c>
      <c r="DJ520" s="158">
        <f t="shared" si="565"/>
        <v>-2.7000000000000001E-3</v>
      </c>
      <c r="DK520" s="159">
        <f t="shared" si="577"/>
        <v>-0.67230000000000001</v>
      </c>
      <c r="DL520" s="158">
        <f t="shared" si="566"/>
        <v>1.1999999999999999E-3</v>
      </c>
      <c r="DM520" s="159">
        <f t="shared" si="578"/>
        <v>0.29879999999999995</v>
      </c>
      <c r="DN520" s="158">
        <f t="shared" si="567"/>
        <v>1.46E-2</v>
      </c>
      <c r="DO520" s="159">
        <f t="shared" si="579"/>
        <v>3.6354000000000002</v>
      </c>
      <c r="DP520" s="158">
        <f t="shared" si="568"/>
        <v>-1.2999999999999999E-2</v>
      </c>
      <c r="DQ520" s="159">
        <f t="shared" si="580"/>
        <v>-3.2369999999999997</v>
      </c>
      <c r="DR520" s="158">
        <f t="shared" si="569"/>
        <v>-6.7000000000000002E-3</v>
      </c>
      <c r="DS520" s="159">
        <f t="shared" si="581"/>
        <v>-1.6683000000000001</v>
      </c>
      <c r="DT520" s="158">
        <f t="shared" si="570"/>
        <v>-1.2999999999999999E-2</v>
      </c>
      <c r="DU520" s="159">
        <f t="shared" si="582"/>
        <v>-3.2369999999999997</v>
      </c>
      <c r="DV520" s="158">
        <f t="shared" si="571"/>
        <v>-6.7000000000000002E-3</v>
      </c>
      <c r="DW520" s="160">
        <f t="shared" si="583"/>
        <v>-1.6683000000000001</v>
      </c>
    </row>
    <row r="521" spans="1:127" ht="24.95" customHeight="1" x14ac:dyDescent="0.2">
      <c r="A521" s="272">
        <v>512</v>
      </c>
      <c r="B521" s="336"/>
      <c r="C521" s="332"/>
      <c r="D521" s="333"/>
      <c r="E521" s="334"/>
      <c r="F521" s="335"/>
      <c r="G521" s="334"/>
      <c r="H521" s="371"/>
      <c r="I521" s="334"/>
      <c r="J521" s="334"/>
      <c r="K521" s="334"/>
      <c r="L521" s="334"/>
      <c r="M521" s="334"/>
      <c r="N521" s="334"/>
      <c r="O521" s="337"/>
      <c r="P521" s="337"/>
      <c r="Q521" s="338" t="str">
        <f t="shared" si="534"/>
        <v xml:space="preserve"> </v>
      </c>
      <c r="R521" s="339" t="str">
        <f t="shared" si="535"/>
        <v/>
      </c>
      <c r="S521" s="340" t="str">
        <f t="shared" si="588"/>
        <v/>
      </c>
      <c r="T521" s="341" t="str">
        <f t="shared" si="536"/>
        <v/>
      </c>
      <c r="U521" s="341" t="str">
        <f t="shared" si="537"/>
        <v/>
      </c>
      <c r="V521" s="341" t="str">
        <f t="shared" si="538"/>
        <v/>
      </c>
      <c r="W521" s="341" t="str">
        <f t="shared" si="539"/>
        <v/>
      </c>
      <c r="X521" s="340" t="str">
        <f t="shared" si="589"/>
        <v/>
      </c>
      <c r="Y521" s="342" t="str">
        <f t="shared" si="590"/>
        <v/>
      </c>
      <c r="Z521" s="343" t="str">
        <f t="shared" si="591"/>
        <v/>
      </c>
      <c r="AA521" s="344" t="str">
        <f t="shared" si="592"/>
        <v/>
      </c>
      <c r="AB521" s="345" t="str">
        <f t="shared" si="540"/>
        <v/>
      </c>
      <c r="AC521" s="346" t="str">
        <f t="shared" si="541"/>
        <v/>
      </c>
      <c r="AD521" s="346" t="str">
        <f t="shared" si="542"/>
        <v/>
      </c>
      <c r="AE521" s="344" t="str">
        <f t="shared" si="593"/>
        <v/>
      </c>
      <c r="AF521" s="346" t="str">
        <f t="shared" si="543"/>
        <v/>
      </c>
      <c r="AG521" s="344" t="str">
        <f t="shared" si="594"/>
        <v/>
      </c>
      <c r="AH521" s="344" t="str">
        <f t="shared" si="595"/>
        <v/>
      </c>
      <c r="AI521" s="344" t="str">
        <f t="shared" si="596"/>
        <v/>
      </c>
      <c r="AJ521" s="346" t="str">
        <f t="shared" si="597"/>
        <v/>
      </c>
      <c r="AK521" s="346" t="str">
        <f t="shared" si="598"/>
        <v/>
      </c>
      <c r="AL521" s="347" t="str">
        <f t="shared" si="599"/>
        <v/>
      </c>
      <c r="AM521" s="141"/>
      <c r="AN521" s="141"/>
      <c r="AO521" s="142"/>
      <c r="AP521" s="58">
        <f t="shared" si="544"/>
        <v>0</v>
      </c>
      <c r="AQ521" s="94">
        <f>SUM(AP$10:AP521)</f>
        <v>0</v>
      </c>
      <c r="AR521" s="143">
        <f t="shared" si="604"/>
        <v>0.1</v>
      </c>
      <c r="AS521" s="144" t="str">
        <f t="shared" si="545"/>
        <v/>
      </c>
      <c r="AT521" s="144" t="str">
        <f t="shared" si="572"/>
        <v/>
      </c>
      <c r="AU521" s="145"/>
      <c r="AV521" s="58">
        <f t="shared" si="602"/>
        <v>0</v>
      </c>
      <c r="AW521" s="318">
        <f>SUM(AV$10:AV521)</f>
        <v>0</v>
      </c>
      <c r="AX521" s="319">
        <f t="shared" si="603"/>
        <v>0.1</v>
      </c>
      <c r="AY521" s="144" t="str">
        <f t="shared" si="586"/>
        <v/>
      </c>
      <c r="AZ521" s="144" t="str">
        <f t="shared" si="587"/>
        <v/>
      </c>
      <c r="BA521" s="144"/>
      <c r="BB521" s="146" t="str">
        <f t="shared" si="546"/>
        <v/>
      </c>
      <c r="BC521" s="66" t="str">
        <f t="shared" si="585"/>
        <v/>
      </c>
      <c r="BD521" s="195" t="str">
        <f t="shared" si="547"/>
        <v/>
      </c>
      <c r="BF521" s="283"/>
      <c r="BG521" s="286" t="str">
        <f t="shared" si="548"/>
        <v/>
      </c>
      <c r="BY521" s="211" t="str">
        <f t="shared" si="549"/>
        <v/>
      </c>
      <c r="BZ521" s="150" t="str">
        <f t="shared" si="550"/>
        <v/>
      </c>
      <c r="CB521" s="54" t="str">
        <f t="shared" si="584"/>
        <v/>
      </c>
      <c r="CD521" s="54" t="str">
        <f t="shared" si="551"/>
        <v/>
      </c>
      <c r="CF521" s="54" t="str">
        <f t="shared" si="552"/>
        <v/>
      </c>
      <c r="CH521" s="150" t="str">
        <f t="shared" si="553"/>
        <v/>
      </c>
      <c r="CI521" s="290"/>
      <c r="CJ521" s="150" t="str">
        <f t="shared" si="554"/>
        <v/>
      </c>
      <c r="CK521" s="290"/>
      <c r="CL521" s="54" t="str">
        <f t="shared" si="573"/>
        <v/>
      </c>
      <c r="CM521" s="290"/>
      <c r="CN521" s="150" t="str">
        <f t="shared" si="555"/>
        <v/>
      </c>
      <c r="CO521" s="290"/>
      <c r="CP521" s="150" t="str">
        <f t="shared" si="556"/>
        <v/>
      </c>
      <c r="CQ521" s="290"/>
      <c r="CR521" s="150" t="str">
        <f t="shared" si="557"/>
        <v/>
      </c>
      <c r="CS521" s="290"/>
      <c r="CT521" s="150" t="str">
        <f t="shared" si="558"/>
        <v/>
      </c>
      <c r="CU521" s="150"/>
      <c r="CV521" s="150" t="str">
        <f t="shared" si="559"/>
        <v/>
      </c>
      <c r="CW521" s="94"/>
      <c r="CX521" s="151" t="str">
        <f t="shared" si="600"/>
        <v/>
      </c>
      <c r="CY521" s="151" t="str">
        <f t="shared" si="601"/>
        <v/>
      </c>
      <c r="CZ521" s="152"/>
      <c r="DA521" s="373" t="str">
        <f t="shared" si="574"/>
        <v/>
      </c>
      <c r="DC521" s="153">
        <f t="shared" si="560"/>
        <v>0</v>
      </c>
      <c r="DD521" s="153">
        <f t="shared" si="561"/>
        <v>0</v>
      </c>
      <c r="DE521" s="153">
        <f t="shared" si="562"/>
        <v>0</v>
      </c>
      <c r="DF521" s="158">
        <f t="shared" si="563"/>
        <v>-4.7000000000000002E-3</v>
      </c>
      <c r="DG521" s="159">
        <f t="shared" si="575"/>
        <v>-1.1703000000000001</v>
      </c>
      <c r="DH521" s="158">
        <f t="shared" si="564"/>
        <v>3.1999999999999997E-3</v>
      </c>
      <c r="DI521" s="159">
        <f t="shared" si="576"/>
        <v>0.79679999999999995</v>
      </c>
      <c r="DJ521" s="158">
        <f t="shared" si="565"/>
        <v>-2.7000000000000001E-3</v>
      </c>
      <c r="DK521" s="159">
        <f t="shared" si="577"/>
        <v>-0.67230000000000001</v>
      </c>
      <c r="DL521" s="158">
        <f t="shared" si="566"/>
        <v>1.1999999999999999E-3</v>
      </c>
      <c r="DM521" s="159">
        <f t="shared" si="578"/>
        <v>0.29879999999999995</v>
      </c>
      <c r="DN521" s="158">
        <f t="shared" si="567"/>
        <v>1.46E-2</v>
      </c>
      <c r="DO521" s="159">
        <f t="shared" si="579"/>
        <v>3.6354000000000002</v>
      </c>
      <c r="DP521" s="158">
        <f t="shared" si="568"/>
        <v>-1.2999999999999999E-2</v>
      </c>
      <c r="DQ521" s="159">
        <f t="shared" si="580"/>
        <v>-3.2369999999999997</v>
      </c>
      <c r="DR521" s="158">
        <f t="shared" si="569"/>
        <v>-6.7000000000000002E-3</v>
      </c>
      <c r="DS521" s="159">
        <f t="shared" si="581"/>
        <v>-1.6683000000000001</v>
      </c>
      <c r="DT521" s="158">
        <f t="shared" si="570"/>
        <v>-1.2999999999999999E-2</v>
      </c>
      <c r="DU521" s="159">
        <f t="shared" si="582"/>
        <v>-3.2369999999999997</v>
      </c>
      <c r="DV521" s="158">
        <f t="shared" si="571"/>
        <v>-6.7000000000000002E-3</v>
      </c>
      <c r="DW521" s="160">
        <f t="shared" si="583"/>
        <v>-1.6683000000000001</v>
      </c>
    </row>
    <row r="522" spans="1:127" ht="24.95" customHeight="1" x14ac:dyDescent="0.2">
      <c r="A522" s="272">
        <v>513</v>
      </c>
      <c r="B522" s="336"/>
      <c r="C522" s="332"/>
      <c r="D522" s="333"/>
      <c r="E522" s="334"/>
      <c r="F522" s="335"/>
      <c r="G522" s="334"/>
      <c r="H522" s="371"/>
      <c r="I522" s="334"/>
      <c r="J522" s="334"/>
      <c r="K522" s="334"/>
      <c r="L522" s="334"/>
      <c r="M522" s="334"/>
      <c r="N522" s="334"/>
      <c r="O522" s="337"/>
      <c r="P522" s="337"/>
      <c r="Q522" s="338" t="str">
        <f t="shared" ref="Q522:Q585" si="605">IF(P522=""," ",IF($N$3="in WC",IF(F522="","",IF(F522=6,DF522,IF(F522=8,DH522,IF(F522=10,DJ522,IF(F522=12,DL522,IF(F522=14,DN522,IF(F522="12x18",DP522,IF(F522="12x24",DR522,IF(F522="12x36",DT522,IF(F522="12x48",DV522)))))))))),IF(F522=6,DG522,IF(F522=8,DI522,IF(F522=10,DK522,IF(F522=12,DM522,IF(F522=14,DO522,IF(F522="12x18",DQ522,IF(F522="12x24",DS522,IF(F522="12x36",DU522,IF(F522="12x48",DW522)))))))))))</f>
        <v xml:space="preserve"> </v>
      </c>
      <c r="R522" s="339" t="str">
        <f t="shared" ref="R522:R585" si="606">IF(F522="","",LOOKUP(F522,$BI$14:$BI$22,$BP$14:$BP$22))</f>
        <v/>
      </c>
      <c r="S522" s="340" t="str">
        <f t="shared" si="588"/>
        <v/>
      </c>
      <c r="T522" s="341" t="str">
        <f t="shared" ref="T522:T585" si="607">IF(F522="","",IF($N$2="CFM",LOOKUP(F522,$BI$14:$BJ$22),IF($N$2="LPS", LOOKUP(F522,$BI$173:$BJ$181),IF($N$2="CMH",LOOKUP(F522,$BI$187:$BJ$195)," "))))</f>
        <v/>
      </c>
      <c r="U522" s="341" t="str">
        <f t="shared" ref="U522:U585" si="608">IF(F522="","",IF($N$2="CFM",LOOKUP(F522,$BI$14:$BI$22,$BL$14:$BL$22),IF($N$2="LPS", LOOKUP(F522,$BI$173:$BI$181,$BL$173:$BL$181),IF($N$2="CMH",LOOKUP(F522,$BI$187:$BI$195,$BL$187:$BL$195)," "))))</f>
        <v/>
      </c>
      <c r="V522" s="341" t="str">
        <f t="shared" ref="V522:V585" si="609">IF(F522="","",IF($N$2="CFM",LOOKUP(F522,$BI$14:$BI$22,$BM$14:$BM$22),IF($N$2="LPS", LOOKUP(F522,$BI$173:$BI$181,$BM$173:$BM$181),IF($N$2="CMH",LOOKUP(F522,$BI$187:$BI$195,$BM$187:$BM$195)," "))))</f>
        <v/>
      </c>
      <c r="W522" s="341" t="str">
        <f t="shared" ref="W522:W585" si="610">IF(F522="","",IF($N$2="CFM",LOOKUP(F522,$BI$14:$BI$22,$BN$14:$BN$22),IF($N$2="LPS", LOOKUP(F522,$BI$173:$BI$181,$BN$173:$BN$181),IF($N$2="CMH",LOOKUP(F522,$BI$187:$BI$195,$BN$187:$BN$195)," "))))</f>
        <v/>
      </c>
      <c r="X522" s="340" t="str">
        <f t="shared" si="589"/>
        <v/>
      </c>
      <c r="Y522" s="342" t="str">
        <f t="shared" si="590"/>
        <v/>
      </c>
      <c r="Z522" s="343" t="str">
        <f t="shared" si="591"/>
        <v/>
      </c>
      <c r="AA522" s="344" t="str">
        <f t="shared" si="592"/>
        <v/>
      </c>
      <c r="AB522" s="345" t="str">
        <f t="shared" ref="AB522:AB585" si="611">IF(F522="","",LOOKUP(F522,$BI$14:$BI$22,$BQ$14:$BQ$22))</f>
        <v/>
      </c>
      <c r="AC522" s="346" t="str">
        <f t="shared" ref="AC522:AC585" si="612">IF(G522="","",LOOKUP(G522,$BI$31:$BJ$37))</f>
        <v/>
      </c>
      <c r="AD522" s="346" t="str">
        <f t="shared" ref="AD522:AD585" si="613">IF(H522="","",LOOKUP(H522,$BI$41:$BJ$47))</f>
        <v/>
      </c>
      <c r="AE522" s="344" t="str">
        <f t="shared" si="593"/>
        <v/>
      </c>
      <c r="AF522" s="346" t="str">
        <f t="shared" ref="AF522:AF585" si="614">IF(F522="","",LOOKUP(F522,$BI$14:$BI$22,$BO$14:$BO$22))</f>
        <v/>
      </c>
      <c r="AG522" s="344" t="str">
        <f t="shared" si="594"/>
        <v/>
      </c>
      <c r="AH522" s="344" t="str">
        <f t="shared" si="595"/>
        <v/>
      </c>
      <c r="AI522" s="344" t="str">
        <f t="shared" si="596"/>
        <v/>
      </c>
      <c r="AJ522" s="346" t="str">
        <f t="shared" si="597"/>
        <v/>
      </c>
      <c r="AK522" s="346" t="str">
        <f t="shared" si="598"/>
        <v/>
      </c>
      <c r="AL522" s="347" t="str">
        <f t="shared" si="599"/>
        <v/>
      </c>
      <c r="AM522" s="141"/>
      <c r="AN522" s="141"/>
      <c r="AO522" s="142"/>
      <c r="AP522" s="58">
        <f t="shared" ref="AP522:AP585" si="615">IF(S522="NO",1,0)</f>
        <v>0</v>
      </c>
      <c r="AQ522" s="94">
        <f>SUM(AP$10:AP522)</f>
        <v>0</v>
      </c>
      <c r="AR522" s="143">
        <f t="shared" si="604"/>
        <v>0.1</v>
      </c>
      <c r="AS522" s="144" t="str">
        <f t="shared" ref="AS522:AS585" si="616">IF(S522="NO",C522,"")</f>
        <v/>
      </c>
      <c r="AT522" s="144" t="str">
        <f t="shared" si="572"/>
        <v/>
      </c>
      <c r="AU522" s="145"/>
      <c r="AV522" s="58">
        <f t="shared" si="602"/>
        <v>0</v>
      </c>
      <c r="AW522" s="318">
        <f>SUM(AV$10:AV522)</f>
        <v>0</v>
      </c>
      <c r="AX522" s="319">
        <f t="shared" si="603"/>
        <v>0.1</v>
      </c>
      <c r="AY522" s="144" t="str">
        <f t="shared" si="586"/>
        <v/>
      </c>
      <c r="AZ522" s="144" t="str">
        <f t="shared" si="587"/>
        <v/>
      </c>
      <c r="BA522" s="144"/>
      <c r="BB522" s="146" t="str">
        <f t="shared" ref="BB522:BB585" si="617">CONCATENATE(Y522,Z522,AB522,AC522,AD522,AE522,AF522,AG522,AH522,AI522,AJ522,AK522,AL522)</f>
        <v/>
      </c>
      <c r="BC522" s="66" t="str">
        <f t="shared" si="585"/>
        <v/>
      </c>
      <c r="BD522" s="195" t="str">
        <f t="shared" ref="BD522:BD585" si="618">IF(N522="","",N522)</f>
        <v/>
      </c>
      <c r="BF522" s="283"/>
      <c r="BG522" s="286" t="str">
        <f t="shared" ref="BG522:BG585" si="619">IF(D522="","",Q522-$T$3)</f>
        <v/>
      </c>
      <c r="BY522" s="211" t="str">
        <f t="shared" ref="BY522:BY585" si="620">IF(G522="","",IF(LEFT(G522,3)="304","_304SS",IF(LEFT(G522,3)="316","_316SS",G522)))</f>
        <v/>
      </c>
      <c r="BZ522" s="150" t="str">
        <f t="shared" ref="BZ522:BZ585" si="621">IF(E522="AVT3000","AV3000X",IF(E522="AVC5000","AVC5000X",IF(E522="H-AVT3000","H_AV3000",IF(E522="H-AVC5000","H_AVC5000",""))))</f>
        <v/>
      </c>
      <c r="CB522" s="54" t="str">
        <f t="shared" si="584"/>
        <v/>
      </c>
      <c r="CD522" s="54" t="str">
        <f t="shared" ref="CD522:CD585" si="622">IF(D522="supply","supply",IF(D522="FH Exhaust","FHExhaust", IF(D522="GE","GE",IF(D522="Other Exhaust","OtherExhaust",IF(D522="Return","Return",IF(D522="Cage Rack","CageRack",IF(D522="Bio Safety Cab","BioSafetyCab",IF(D522="Canopy Ex","CanopyEx",IF(D522="Snorkel","Snorkel",IF(D522="Acid resistant","AcidRes",""))))))))))</f>
        <v/>
      </c>
      <c r="CF522" s="54" t="str">
        <f t="shared" ref="CF522:CF585" si="623">IF(D522="supply","supplyV",IF(D522="FH Exhaust","FHExhaustV",IF(D522="GE","GEV",IF(D522="Other Exhaust","OtherExhaustV",IF(D522="Return","ReturnV",IF(D522="Cage Rack","CageRackV",IF(D522="Bio Safety Cab","BioSafetyCabV",IF(D522="Canopy Ex","CanopyExV",IF(D522="Snorkel","SnorkelV",IF(D522="Acid resistant","AcidResV",""))))))))))</f>
        <v/>
      </c>
      <c r="CH522" s="150" t="str">
        <f t="shared" ref="CH522:CH585" si="624">IF(F522=6,"AL",IF(F522=8,"AL",(IF(F522=10,"AL",IF(F522=12,"AL",IF(F522=14,"AL",IF(F522="12x18","NOAL",IF(F522="12x24","NOAL",IF(F522="12x36","NOAL",IF(F522="12x48","NOAL",""))))))))))</f>
        <v/>
      </c>
      <c r="CI522" s="290"/>
      <c r="CJ522" s="150" t="str">
        <f t="shared" ref="CJ522:CJ585" si="625">IF(AND(D522="acid resistant",E522="AVC5000"),"AVC5000MC",IF(AND(D522="acid resistant",E522="AVT3000"),"AV3000MC",IF(E522="AVT3000","AV3000M",IF(E522="AVC5000","AVC5000M",IF(E522="H-AVT3000","H_AV3000M",IF(E522="H-AVC5000","H_AVC5000M",""))))))</f>
        <v/>
      </c>
      <c r="CK522" s="290"/>
      <c r="CL522" s="54" t="str">
        <f t="shared" si="573"/>
        <v/>
      </c>
      <c r="CM522" s="290"/>
      <c r="CN522" s="150" t="str">
        <f t="shared" ref="CN522:CN585" si="626">IF(G522="PFAcoated","NOSOPFA",IF(F522=6,"NOSO",IF(F522=8,"SO",(IF(F522=10,"SO",IF(F522=12,"SO",IF(F522=14,"SO",IF(F522="12x18","SO",IF(F522="12x24","SO",IF(F522="12x36","SO",IF(F522="12x48","SO","")))))))))))</f>
        <v/>
      </c>
      <c r="CO522" s="290"/>
      <c r="CP522" s="150" t="str">
        <f t="shared" ref="CP522:CP585" si="627">IF(G522="","",IF(G522="PFACoated", "NOFL","FL"))</f>
        <v/>
      </c>
      <c r="CQ522" s="290"/>
      <c r="CR522" s="150" t="str">
        <f t="shared" ref="CR522:CR585" si="628">IF(S522="YES","CTL",IF(S522="NO","NOCTL",""))</f>
        <v/>
      </c>
      <c r="CS522" s="290"/>
      <c r="CT522" s="150" t="str">
        <f t="shared" ref="CT522:CT585" si="629">IF(E522="H-AVT3000","H_AVT3A",IF(E522="AVT3000","AVT3A",IF(E522="H-AVC5000","AVCA",IF(E522="AVC5000","AVCA",""))))</f>
        <v/>
      </c>
      <c r="CU522" s="150"/>
      <c r="CV522" s="150" t="str">
        <f t="shared" ref="CV522:CV585" si="630">IF(E522="","",IF(E522="H-AVT3000","H_AVT3B",IF(E522="AVT3000","AVT3B",IF(E522="H-AVC5000","AVCB",IF(E522="AVC5000","AVCB")))))</f>
        <v/>
      </c>
      <c r="CW522" s="94"/>
      <c r="CX522" s="151" t="str">
        <f t="shared" si="600"/>
        <v/>
      </c>
      <c r="CY522" s="151" t="str">
        <f t="shared" si="601"/>
        <v/>
      </c>
      <c r="CZ522" s="152"/>
      <c r="DA522" s="373" t="str">
        <f t="shared" si="574"/>
        <v/>
      </c>
      <c r="DC522" s="153">
        <f t="shared" ref="DC522:DC585" si="631">P522</f>
        <v>0</v>
      </c>
      <c r="DD522" s="153">
        <f t="shared" ref="DD522:DD585" si="632">P522*$DD$6</f>
        <v>0</v>
      </c>
      <c r="DE522" s="153">
        <f t="shared" ref="DE522:DE585" si="633">P522*$DE$6</f>
        <v>0</v>
      </c>
      <c r="DF522" s="158">
        <f t="shared" ref="DF522:DF585" si="634">IF($N$2="CFM",(0.0026*(($DC522)/25)^2+0.0035*($DC522)/25-0.0047),IF($N$2="LPS",(0.0026*(($DD522)/25)^2+0.0035*($DD522)/25-0.0047),IF($N$2="CMH",(0.0026*(($DE522)/25)^2+0.0035*($DE522)/25-0.0047),"")))</f>
        <v>-4.7000000000000002E-3</v>
      </c>
      <c r="DG522" s="159">
        <f t="shared" si="575"/>
        <v>-1.1703000000000001</v>
      </c>
      <c r="DH522" s="158">
        <f t="shared" ref="DH522:DH585" si="635">IF($N$2="CFM",(0.0017*(($DC522-50)/50)^2+0.0041*($DC522-50)/50+0.0056),IF($N$2="LPS",(0.0017*(($DD522-50)/50)^2+0.0041*($DD522-50)/50+0.0056),IF($N$2="CMH",(0.0017*(($DE522-50)/50)^2+0.0041*($DE522-50)/50+0.0056),"")))</f>
        <v>3.1999999999999997E-3</v>
      </c>
      <c r="DI522" s="159">
        <f t="shared" si="576"/>
        <v>0.79679999999999995</v>
      </c>
      <c r="DJ522" s="158">
        <f t="shared" ref="DJ522:DJ585" si="636">IF($N$2="CFM",(0.0026*(($DC522)/100)^2+0.0012*($DC522)/100-0.0027),IF($N$2="LPS",(0.0026*(($DD522)/100)^2+0.0012*($DD522)/100-0.0027),IF($N$2="CMH",(0.0026*(($DE522)/100)^2+0.0012*($DE522)/100-0.0027),"")))</f>
        <v>-2.7000000000000001E-3</v>
      </c>
      <c r="DK522" s="159">
        <f t="shared" si="577"/>
        <v>-0.67230000000000001</v>
      </c>
      <c r="DL522" s="158">
        <f t="shared" ref="DL522:DL585" si="637">IF($N$2="CFM",(0.0056*(($DC522)/200)^2-0.0008*($DC522)/200+0.0012),IF($N$2="LPS",(0.0056*(($DD522)/200)^2-0.0008*($DD522)/200+0.0012),IF($N$2="CMH",(0.0056*(($DE522)/200)^2-0.0008*($DE522)/200+0.0012),"")))</f>
        <v>1.1999999999999999E-3</v>
      </c>
      <c r="DM522" s="159">
        <f t="shared" si="578"/>
        <v>0.29879999999999995</v>
      </c>
      <c r="DN522" s="158">
        <f t="shared" ref="DN522:DN585" si="638">IF($N$2="CFM",(0.0062*(($DC522)/300)^2-0.0094*($DC522)/300+0.0146),IF($N$2="LPS",(0.0062*(($DD522)/300)^2-0.0094*($DD522)/300+0.0146),IF($N$2="CMH",(0.0062*(($DE522)/300)^2-0.0094*($DE522)/300+0.0146),"")))</f>
        <v>1.46E-2</v>
      </c>
      <c r="DO522" s="159">
        <f t="shared" si="579"/>
        <v>3.6354000000000002</v>
      </c>
      <c r="DP522" s="158">
        <f t="shared" ref="DP522:DP585" si="639">IF($N$2="CFM",(0.0058*((DC522)/400)^2+0.0106*(DC522)/400-0.013),IF($N$2="LPS",(0.0058*((DD522)/400)^2+0.0106*(DD522)/400-0.013),IF($N$2="CMH",(0.0058*((DE522)/400)^2+0.0106*(DE522)/400-0.013),"")))</f>
        <v>-1.2999999999999999E-2</v>
      </c>
      <c r="DQ522" s="159">
        <f t="shared" si="580"/>
        <v>-3.2369999999999997</v>
      </c>
      <c r="DR522" s="158">
        <f t="shared" ref="DR522:DR585" si="640">IF($N$2="CFM",(0.0063*(($DC522)/500)^2+0.0066*($DC522)/500-0.0067),IF($N$2="LPS",(0.0063*(($DD522)/500)^2+0.0066*($DD522)/500-0.0067),IF($N$2="CMH",(0.0063*(($DE522)/500)^2+0.0066*($DE522)/500-0.0067),"")))</f>
        <v>-6.7000000000000002E-3</v>
      </c>
      <c r="DS522" s="159">
        <f t="shared" si="581"/>
        <v>-1.6683000000000001</v>
      </c>
      <c r="DT522" s="158">
        <f t="shared" ref="DT522:DT585" si="641">IF($N$2="CFM",(0.0058*(($DC522)/800)^2+0.0106*($DC522)/800-0.013),IF($N$2="LPS",(0.0058*(($DD522)/800)^2+0.0106*($DD522)/800-0.013),IF($N$2="CMH",(0.0058*(($DE522)/800)^2+0.0106*($DE522)/800-0.013),"")))</f>
        <v>-1.2999999999999999E-2</v>
      </c>
      <c r="DU522" s="159">
        <f t="shared" si="582"/>
        <v>-3.2369999999999997</v>
      </c>
      <c r="DV522" s="158">
        <f t="shared" ref="DV522:DV585" si="642">IF($N$2="CFM",(0.0063*(($DC522)/1000)^2+0.0066*($DC522)/1000-0.0067),IF($N$2="LPS",(0.0063*(($DD522)/1000)^2+0.0066*($DD522)/1000-0.0067),IF($N$2="CMH",(0.0063*(($DE522)/1000)^2+0.0066*($DE522)/1000-0.0067),"")))</f>
        <v>-6.7000000000000002E-3</v>
      </c>
      <c r="DW522" s="160">
        <f t="shared" si="583"/>
        <v>-1.6683000000000001</v>
      </c>
    </row>
    <row r="523" spans="1:127" ht="24.95" customHeight="1" x14ac:dyDescent="0.2">
      <c r="A523" s="272">
        <v>514</v>
      </c>
      <c r="B523" s="336"/>
      <c r="C523" s="332"/>
      <c r="D523" s="333"/>
      <c r="E523" s="334"/>
      <c r="F523" s="335"/>
      <c r="G523" s="334"/>
      <c r="H523" s="371"/>
      <c r="I523" s="334"/>
      <c r="J523" s="334"/>
      <c r="K523" s="334"/>
      <c r="L523" s="334"/>
      <c r="M523" s="334"/>
      <c r="N523" s="334"/>
      <c r="O523" s="337"/>
      <c r="P523" s="337"/>
      <c r="Q523" s="338" t="str">
        <f t="shared" si="605"/>
        <v xml:space="preserve"> </v>
      </c>
      <c r="R523" s="339" t="str">
        <f t="shared" si="606"/>
        <v/>
      </c>
      <c r="S523" s="340" t="str">
        <f t="shared" si="588"/>
        <v/>
      </c>
      <c r="T523" s="341" t="str">
        <f t="shared" si="607"/>
        <v/>
      </c>
      <c r="U523" s="341" t="str">
        <f t="shared" si="608"/>
        <v/>
      </c>
      <c r="V523" s="341" t="str">
        <f t="shared" si="609"/>
        <v/>
      </c>
      <c r="W523" s="341" t="str">
        <f t="shared" si="610"/>
        <v/>
      </c>
      <c r="X523" s="340" t="str">
        <f t="shared" si="589"/>
        <v/>
      </c>
      <c r="Y523" s="342" t="str">
        <f t="shared" si="590"/>
        <v/>
      </c>
      <c r="Z523" s="343" t="str">
        <f t="shared" si="591"/>
        <v/>
      </c>
      <c r="AA523" s="344" t="str">
        <f t="shared" si="592"/>
        <v/>
      </c>
      <c r="AB523" s="345" t="str">
        <f t="shared" si="611"/>
        <v/>
      </c>
      <c r="AC523" s="346" t="str">
        <f t="shared" si="612"/>
        <v/>
      </c>
      <c r="AD523" s="346" t="str">
        <f t="shared" si="613"/>
        <v/>
      </c>
      <c r="AE523" s="344" t="str">
        <f t="shared" si="593"/>
        <v/>
      </c>
      <c r="AF523" s="346" t="str">
        <f t="shared" si="614"/>
        <v/>
      </c>
      <c r="AG523" s="344" t="str">
        <f t="shared" si="594"/>
        <v/>
      </c>
      <c r="AH523" s="344" t="str">
        <f t="shared" si="595"/>
        <v/>
      </c>
      <c r="AI523" s="344" t="str">
        <f t="shared" si="596"/>
        <v/>
      </c>
      <c r="AJ523" s="346" t="str">
        <f t="shared" si="597"/>
        <v/>
      </c>
      <c r="AK523" s="346" t="str">
        <f t="shared" si="598"/>
        <v/>
      </c>
      <c r="AL523" s="347" t="str">
        <f t="shared" si="599"/>
        <v/>
      </c>
      <c r="AM523" s="141"/>
      <c r="AN523" s="141"/>
      <c r="AO523" s="142"/>
      <c r="AP523" s="58">
        <f t="shared" si="615"/>
        <v>0</v>
      </c>
      <c r="AQ523" s="94">
        <f>SUM(AP$10:AP523)</f>
        <v>0</v>
      </c>
      <c r="AR523" s="143">
        <f t="shared" si="604"/>
        <v>0.1</v>
      </c>
      <c r="AS523" s="144" t="str">
        <f t="shared" si="616"/>
        <v/>
      </c>
      <c r="AT523" s="144" t="str">
        <f t="shared" ref="AT523:AT586" si="643">IF(S523="no",IF(B523="","",B523),"")</f>
        <v/>
      </c>
      <c r="AU523" s="145"/>
      <c r="AV523" s="58">
        <f t="shared" si="602"/>
        <v>0</v>
      </c>
      <c r="AW523" s="318">
        <f>SUM(AV$10:AV523)</f>
        <v>0</v>
      </c>
      <c r="AX523" s="319">
        <f t="shared" si="603"/>
        <v>0.1</v>
      </c>
      <c r="AY523" s="144" t="str">
        <f t="shared" si="586"/>
        <v/>
      </c>
      <c r="AZ523" s="144" t="str">
        <f t="shared" si="587"/>
        <v/>
      </c>
      <c r="BA523" s="144"/>
      <c r="BB523" s="146" t="str">
        <f t="shared" si="617"/>
        <v/>
      </c>
      <c r="BC523" s="66" t="str">
        <f t="shared" si="585"/>
        <v/>
      </c>
      <c r="BD523" s="195" t="str">
        <f t="shared" si="618"/>
        <v/>
      </c>
      <c r="BF523" s="283"/>
      <c r="BG523" s="286" t="str">
        <f t="shared" si="619"/>
        <v/>
      </c>
      <c r="BY523" s="211" t="str">
        <f t="shared" si="620"/>
        <v/>
      </c>
      <c r="BZ523" s="150" t="str">
        <f t="shared" si="621"/>
        <v/>
      </c>
      <c r="CB523" s="54" t="str">
        <f t="shared" si="584"/>
        <v/>
      </c>
      <c r="CD523" s="54" t="str">
        <f t="shared" si="622"/>
        <v/>
      </c>
      <c r="CF523" s="54" t="str">
        <f t="shared" si="623"/>
        <v/>
      </c>
      <c r="CH523" s="150" t="str">
        <f t="shared" si="624"/>
        <v/>
      </c>
      <c r="CI523" s="290"/>
      <c r="CJ523" s="150" t="str">
        <f t="shared" si="625"/>
        <v/>
      </c>
      <c r="CK523" s="290"/>
      <c r="CL523" s="54" t="str">
        <f t="shared" ref="CL523:CL586" si="644">IF(CD523="CageRack","AVC5000CRM",CJ523)</f>
        <v/>
      </c>
      <c r="CM523" s="290"/>
      <c r="CN523" s="150" t="str">
        <f t="shared" si="626"/>
        <v/>
      </c>
      <c r="CO523" s="290"/>
      <c r="CP523" s="150" t="str">
        <f t="shared" si="627"/>
        <v/>
      </c>
      <c r="CQ523" s="290"/>
      <c r="CR523" s="150" t="str">
        <f t="shared" si="628"/>
        <v/>
      </c>
      <c r="CS523" s="290"/>
      <c r="CT523" s="150" t="str">
        <f t="shared" si="629"/>
        <v/>
      </c>
      <c r="CU523" s="150"/>
      <c r="CV523" s="150" t="str">
        <f t="shared" si="630"/>
        <v/>
      </c>
      <c r="CW523" s="94"/>
      <c r="CX523" s="151" t="str">
        <f t="shared" si="600"/>
        <v/>
      </c>
      <c r="CY523" s="151" t="str">
        <f t="shared" si="601"/>
        <v/>
      </c>
      <c r="CZ523" s="152"/>
      <c r="DA523" s="373" t="str">
        <f t="shared" ref="DA523:DA586" si="645">IF(H523="","",VLOOKUP(H523,$BI$41:$BJ$47,2))</f>
        <v/>
      </c>
      <c r="DC523" s="153">
        <f t="shared" si="631"/>
        <v>0</v>
      </c>
      <c r="DD523" s="153">
        <f t="shared" si="632"/>
        <v>0</v>
      </c>
      <c r="DE523" s="153">
        <f t="shared" si="633"/>
        <v>0</v>
      </c>
      <c r="DF523" s="158">
        <f t="shared" si="634"/>
        <v>-4.7000000000000002E-3</v>
      </c>
      <c r="DG523" s="159">
        <f t="shared" ref="DG523:DG586" si="646">DF523*249</f>
        <v>-1.1703000000000001</v>
      </c>
      <c r="DH523" s="158">
        <f t="shared" si="635"/>
        <v>3.1999999999999997E-3</v>
      </c>
      <c r="DI523" s="159">
        <f t="shared" ref="DI523:DI586" si="647">DH523*249</f>
        <v>0.79679999999999995</v>
      </c>
      <c r="DJ523" s="158">
        <f t="shared" si="636"/>
        <v>-2.7000000000000001E-3</v>
      </c>
      <c r="DK523" s="159">
        <f t="shared" ref="DK523:DK586" si="648">DJ523*249</f>
        <v>-0.67230000000000001</v>
      </c>
      <c r="DL523" s="158">
        <f t="shared" si="637"/>
        <v>1.1999999999999999E-3</v>
      </c>
      <c r="DM523" s="159">
        <f t="shared" ref="DM523:DM586" si="649">DL523*249</f>
        <v>0.29879999999999995</v>
      </c>
      <c r="DN523" s="158">
        <f t="shared" si="638"/>
        <v>1.46E-2</v>
      </c>
      <c r="DO523" s="159">
        <f t="shared" ref="DO523:DO586" si="650">DN523*249</f>
        <v>3.6354000000000002</v>
      </c>
      <c r="DP523" s="158">
        <f t="shared" si="639"/>
        <v>-1.2999999999999999E-2</v>
      </c>
      <c r="DQ523" s="159">
        <f t="shared" ref="DQ523:DQ586" si="651">DP523*249</f>
        <v>-3.2369999999999997</v>
      </c>
      <c r="DR523" s="158">
        <f t="shared" si="640"/>
        <v>-6.7000000000000002E-3</v>
      </c>
      <c r="DS523" s="159">
        <f t="shared" ref="DS523:DS586" si="652">DR523*249</f>
        <v>-1.6683000000000001</v>
      </c>
      <c r="DT523" s="158">
        <f t="shared" si="641"/>
        <v>-1.2999999999999999E-2</v>
      </c>
      <c r="DU523" s="159">
        <f t="shared" ref="DU523:DU586" si="653">DT523*249</f>
        <v>-3.2369999999999997</v>
      </c>
      <c r="DV523" s="158">
        <f t="shared" si="642"/>
        <v>-6.7000000000000002E-3</v>
      </c>
      <c r="DW523" s="160">
        <f t="shared" ref="DW523:DW586" si="654">DV523*249</f>
        <v>-1.6683000000000001</v>
      </c>
    </row>
    <row r="524" spans="1:127" ht="24.95" customHeight="1" x14ac:dyDescent="0.2">
      <c r="A524" s="272">
        <v>515</v>
      </c>
      <c r="B524" s="336"/>
      <c r="C524" s="332"/>
      <c r="D524" s="333"/>
      <c r="E524" s="334"/>
      <c r="F524" s="335"/>
      <c r="G524" s="334"/>
      <c r="H524" s="371"/>
      <c r="I524" s="334"/>
      <c r="J524" s="334"/>
      <c r="K524" s="334"/>
      <c r="L524" s="334"/>
      <c r="M524" s="334"/>
      <c r="N524" s="334"/>
      <c r="O524" s="337"/>
      <c r="P524" s="337"/>
      <c r="Q524" s="338" t="str">
        <f t="shared" si="605"/>
        <v xml:space="preserve"> </v>
      </c>
      <c r="R524" s="339" t="str">
        <f t="shared" si="606"/>
        <v/>
      </c>
      <c r="S524" s="340" t="str">
        <f t="shared" si="588"/>
        <v/>
      </c>
      <c r="T524" s="341" t="str">
        <f t="shared" si="607"/>
        <v/>
      </c>
      <c r="U524" s="341" t="str">
        <f t="shared" si="608"/>
        <v/>
      </c>
      <c r="V524" s="341" t="str">
        <f t="shared" si="609"/>
        <v/>
      </c>
      <c r="W524" s="341" t="str">
        <f t="shared" si="610"/>
        <v/>
      </c>
      <c r="X524" s="340" t="str">
        <f t="shared" si="589"/>
        <v/>
      </c>
      <c r="Y524" s="342" t="str">
        <f t="shared" si="590"/>
        <v/>
      </c>
      <c r="Z524" s="343" t="str">
        <f t="shared" si="591"/>
        <v/>
      </c>
      <c r="AA524" s="344" t="str">
        <f t="shared" si="592"/>
        <v/>
      </c>
      <c r="AB524" s="345" t="str">
        <f t="shared" si="611"/>
        <v/>
      </c>
      <c r="AC524" s="346" t="str">
        <f t="shared" si="612"/>
        <v/>
      </c>
      <c r="AD524" s="346" t="str">
        <f t="shared" si="613"/>
        <v/>
      </c>
      <c r="AE524" s="344" t="str">
        <f t="shared" si="593"/>
        <v/>
      </c>
      <c r="AF524" s="346" t="str">
        <f t="shared" si="614"/>
        <v/>
      </c>
      <c r="AG524" s="344" t="str">
        <f t="shared" si="594"/>
        <v/>
      </c>
      <c r="AH524" s="344" t="str">
        <f t="shared" si="595"/>
        <v/>
      </c>
      <c r="AI524" s="344" t="str">
        <f t="shared" si="596"/>
        <v/>
      </c>
      <c r="AJ524" s="346" t="str">
        <f t="shared" si="597"/>
        <v/>
      </c>
      <c r="AK524" s="346" t="str">
        <f t="shared" si="598"/>
        <v/>
      </c>
      <c r="AL524" s="347" t="str">
        <f t="shared" si="599"/>
        <v/>
      </c>
      <c r="AM524" s="141"/>
      <c r="AN524" s="141"/>
      <c r="AO524" s="142"/>
      <c r="AP524" s="58">
        <f t="shared" si="615"/>
        <v>0</v>
      </c>
      <c r="AQ524" s="94">
        <f>SUM(AP$10:AP524)</f>
        <v>0</v>
      </c>
      <c r="AR524" s="143">
        <f t="shared" si="604"/>
        <v>0.1</v>
      </c>
      <c r="AS524" s="144" t="str">
        <f t="shared" si="616"/>
        <v/>
      </c>
      <c r="AT524" s="144" t="str">
        <f t="shared" si="643"/>
        <v/>
      </c>
      <c r="AU524" s="145"/>
      <c r="AV524" s="58">
        <f t="shared" si="602"/>
        <v>0</v>
      </c>
      <c r="AW524" s="318">
        <f>SUM(AV$10:AV524)</f>
        <v>0</v>
      </c>
      <c r="AX524" s="319">
        <f t="shared" si="603"/>
        <v>0.1</v>
      </c>
      <c r="AY524" s="144" t="str">
        <f t="shared" si="586"/>
        <v/>
      </c>
      <c r="AZ524" s="144" t="str">
        <f t="shared" si="587"/>
        <v/>
      </c>
      <c r="BA524" s="144"/>
      <c r="BB524" s="146" t="str">
        <f t="shared" si="617"/>
        <v/>
      </c>
      <c r="BC524" s="66" t="str">
        <f t="shared" si="585"/>
        <v/>
      </c>
      <c r="BD524" s="195" t="str">
        <f t="shared" si="618"/>
        <v/>
      </c>
      <c r="BF524" s="283"/>
      <c r="BG524" s="286" t="str">
        <f t="shared" si="619"/>
        <v/>
      </c>
      <c r="BY524" s="211" t="str">
        <f t="shared" si="620"/>
        <v/>
      </c>
      <c r="BZ524" s="150" t="str">
        <f t="shared" si="621"/>
        <v/>
      </c>
      <c r="CB524" s="54" t="str">
        <f t="shared" si="584"/>
        <v/>
      </c>
      <c r="CD524" s="54" t="str">
        <f t="shared" si="622"/>
        <v/>
      </c>
      <c r="CF524" s="54" t="str">
        <f t="shared" si="623"/>
        <v/>
      </c>
      <c r="CH524" s="150" t="str">
        <f t="shared" si="624"/>
        <v/>
      </c>
      <c r="CI524" s="290"/>
      <c r="CJ524" s="150" t="str">
        <f t="shared" si="625"/>
        <v/>
      </c>
      <c r="CK524" s="290"/>
      <c r="CL524" s="54" t="str">
        <f t="shared" si="644"/>
        <v/>
      </c>
      <c r="CM524" s="290"/>
      <c r="CN524" s="150" t="str">
        <f t="shared" si="626"/>
        <v/>
      </c>
      <c r="CO524" s="290"/>
      <c r="CP524" s="150" t="str">
        <f t="shared" si="627"/>
        <v/>
      </c>
      <c r="CQ524" s="290"/>
      <c r="CR524" s="150" t="str">
        <f t="shared" si="628"/>
        <v/>
      </c>
      <c r="CS524" s="290"/>
      <c r="CT524" s="150" t="str">
        <f t="shared" si="629"/>
        <v/>
      </c>
      <c r="CU524" s="150"/>
      <c r="CV524" s="150" t="str">
        <f t="shared" si="630"/>
        <v/>
      </c>
      <c r="CW524" s="94"/>
      <c r="CX524" s="151" t="str">
        <f t="shared" si="600"/>
        <v/>
      </c>
      <c r="CY524" s="151" t="str">
        <f t="shared" si="601"/>
        <v/>
      </c>
      <c r="CZ524" s="152"/>
      <c r="DA524" s="373" t="str">
        <f t="shared" si="645"/>
        <v/>
      </c>
      <c r="DC524" s="153">
        <f t="shared" si="631"/>
        <v>0</v>
      </c>
      <c r="DD524" s="153">
        <f t="shared" si="632"/>
        <v>0</v>
      </c>
      <c r="DE524" s="153">
        <f t="shared" si="633"/>
        <v>0</v>
      </c>
      <c r="DF524" s="158">
        <f t="shared" si="634"/>
        <v>-4.7000000000000002E-3</v>
      </c>
      <c r="DG524" s="159">
        <f t="shared" si="646"/>
        <v>-1.1703000000000001</v>
      </c>
      <c r="DH524" s="158">
        <f t="shared" si="635"/>
        <v>3.1999999999999997E-3</v>
      </c>
      <c r="DI524" s="159">
        <f t="shared" si="647"/>
        <v>0.79679999999999995</v>
      </c>
      <c r="DJ524" s="158">
        <f t="shared" si="636"/>
        <v>-2.7000000000000001E-3</v>
      </c>
      <c r="DK524" s="159">
        <f t="shared" si="648"/>
        <v>-0.67230000000000001</v>
      </c>
      <c r="DL524" s="158">
        <f t="shared" si="637"/>
        <v>1.1999999999999999E-3</v>
      </c>
      <c r="DM524" s="159">
        <f t="shared" si="649"/>
        <v>0.29879999999999995</v>
      </c>
      <c r="DN524" s="158">
        <f t="shared" si="638"/>
        <v>1.46E-2</v>
      </c>
      <c r="DO524" s="159">
        <f t="shared" si="650"/>
        <v>3.6354000000000002</v>
      </c>
      <c r="DP524" s="158">
        <f t="shared" si="639"/>
        <v>-1.2999999999999999E-2</v>
      </c>
      <c r="DQ524" s="159">
        <f t="shared" si="651"/>
        <v>-3.2369999999999997</v>
      </c>
      <c r="DR524" s="158">
        <f t="shared" si="640"/>
        <v>-6.7000000000000002E-3</v>
      </c>
      <c r="DS524" s="159">
        <f t="shared" si="652"/>
        <v>-1.6683000000000001</v>
      </c>
      <c r="DT524" s="158">
        <f t="shared" si="641"/>
        <v>-1.2999999999999999E-2</v>
      </c>
      <c r="DU524" s="159">
        <f t="shared" si="653"/>
        <v>-3.2369999999999997</v>
      </c>
      <c r="DV524" s="158">
        <f t="shared" si="642"/>
        <v>-6.7000000000000002E-3</v>
      </c>
      <c r="DW524" s="160">
        <f t="shared" si="654"/>
        <v>-1.6683000000000001</v>
      </c>
    </row>
    <row r="525" spans="1:127" ht="24.95" customHeight="1" x14ac:dyDescent="0.2">
      <c r="A525" s="272">
        <v>516</v>
      </c>
      <c r="B525" s="336"/>
      <c r="C525" s="332"/>
      <c r="D525" s="333"/>
      <c r="E525" s="334"/>
      <c r="F525" s="335"/>
      <c r="G525" s="334"/>
      <c r="H525" s="371"/>
      <c r="I525" s="334"/>
      <c r="J525" s="334"/>
      <c r="K525" s="334"/>
      <c r="L525" s="334"/>
      <c r="M525" s="334"/>
      <c r="N525" s="334"/>
      <c r="O525" s="337"/>
      <c r="P525" s="337"/>
      <c r="Q525" s="338" t="str">
        <f t="shared" si="605"/>
        <v xml:space="preserve"> </v>
      </c>
      <c r="R525" s="339" t="str">
        <f t="shared" si="606"/>
        <v/>
      </c>
      <c r="S525" s="340" t="str">
        <f t="shared" si="588"/>
        <v/>
      </c>
      <c r="T525" s="341" t="str">
        <f t="shared" si="607"/>
        <v/>
      </c>
      <c r="U525" s="341" t="str">
        <f t="shared" si="608"/>
        <v/>
      </c>
      <c r="V525" s="341" t="str">
        <f t="shared" si="609"/>
        <v/>
      </c>
      <c r="W525" s="341" t="str">
        <f t="shared" si="610"/>
        <v/>
      </c>
      <c r="X525" s="340" t="str">
        <f t="shared" si="589"/>
        <v/>
      </c>
      <c r="Y525" s="342" t="str">
        <f t="shared" si="590"/>
        <v/>
      </c>
      <c r="Z525" s="343" t="str">
        <f t="shared" si="591"/>
        <v/>
      </c>
      <c r="AA525" s="344" t="str">
        <f t="shared" si="592"/>
        <v/>
      </c>
      <c r="AB525" s="345" t="str">
        <f t="shared" si="611"/>
        <v/>
      </c>
      <c r="AC525" s="346" t="str">
        <f t="shared" si="612"/>
        <v/>
      </c>
      <c r="AD525" s="346" t="str">
        <f t="shared" si="613"/>
        <v/>
      </c>
      <c r="AE525" s="344" t="str">
        <f t="shared" si="593"/>
        <v/>
      </c>
      <c r="AF525" s="346" t="str">
        <f t="shared" si="614"/>
        <v/>
      </c>
      <c r="AG525" s="344" t="str">
        <f t="shared" si="594"/>
        <v/>
      </c>
      <c r="AH525" s="344" t="str">
        <f t="shared" si="595"/>
        <v/>
      </c>
      <c r="AI525" s="344" t="str">
        <f t="shared" si="596"/>
        <v/>
      </c>
      <c r="AJ525" s="346" t="str">
        <f t="shared" si="597"/>
        <v/>
      </c>
      <c r="AK525" s="346" t="str">
        <f t="shared" si="598"/>
        <v/>
      </c>
      <c r="AL525" s="347" t="str">
        <f t="shared" si="599"/>
        <v/>
      </c>
      <c r="AM525" s="141"/>
      <c r="AN525" s="141"/>
      <c r="AO525" s="142"/>
      <c r="AP525" s="58">
        <f t="shared" si="615"/>
        <v>0</v>
      </c>
      <c r="AQ525" s="94">
        <f>SUM(AP$10:AP525)</f>
        <v>0</v>
      </c>
      <c r="AR525" s="143">
        <f t="shared" si="604"/>
        <v>0.1</v>
      </c>
      <c r="AS525" s="144" t="str">
        <f t="shared" si="616"/>
        <v/>
      </c>
      <c r="AT525" s="144" t="str">
        <f t="shared" si="643"/>
        <v/>
      </c>
      <c r="AU525" s="145"/>
      <c r="AV525" s="58">
        <f t="shared" si="602"/>
        <v>0</v>
      </c>
      <c r="AW525" s="318">
        <f>SUM(AV$10:AV525)</f>
        <v>0</v>
      </c>
      <c r="AX525" s="319">
        <f t="shared" si="603"/>
        <v>0.1</v>
      </c>
      <c r="AY525" s="144" t="str">
        <f t="shared" si="586"/>
        <v/>
      </c>
      <c r="AZ525" s="144" t="str">
        <f t="shared" si="587"/>
        <v/>
      </c>
      <c r="BA525" s="144"/>
      <c r="BB525" s="146" t="str">
        <f t="shared" si="617"/>
        <v/>
      </c>
      <c r="BC525" s="66" t="str">
        <f t="shared" si="585"/>
        <v/>
      </c>
      <c r="BD525" s="195" t="str">
        <f t="shared" si="618"/>
        <v/>
      </c>
      <c r="BF525" s="283"/>
      <c r="BG525" s="286" t="str">
        <f t="shared" si="619"/>
        <v/>
      </c>
      <c r="BY525" s="211" t="str">
        <f t="shared" si="620"/>
        <v/>
      </c>
      <c r="BZ525" s="150" t="str">
        <f t="shared" si="621"/>
        <v/>
      </c>
      <c r="CB525" s="54" t="str">
        <f t="shared" si="584"/>
        <v/>
      </c>
      <c r="CD525" s="54" t="str">
        <f t="shared" si="622"/>
        <v/>
      </c>
      <c r="CF525" s="54" t="str">
        <f t="shared" si="623"/>
        <v/>
      </c>
      <c r="CH525" s="150" t="str">
        <f t="shared" si="624"/>
        <v/>
      </c>
      <c r="CI525" s="290"/>
      <c r="CJ525" s="150" t="str">
        <f t="shared" si="625"/>
        <v/>
      </c>
      <c r="CK525" s="290"/>
      <c r="CL525" s="54" t="str">
        <f t="shared" si="644"/>
        <v/>
      </c>
      <c r="CM525" s="290"/>
      <c r="CN525" s="150" t="str">
        <f t="shared" si="626"/>
        <v/>
      </c>
      <c r="CO525" s="290"/>
      <c r="CP525" s="150" t="str">
        <f t="shared" si="627"/>
        <v/>
      </c>
      <c r="CQ525" s="290"/>
      <c r="CR525" s="150" t="str">
        <f t="shared" si="628"/>
        <v/>
      </c>
      <c r="CS525" s="290"/>
      <c r="CT525" s="150" t="str">
        <f t="shared" si="629"/>
        <v/>
      </c>
      <c r="CU525" s="150"/>
      <c r="CV525" s="150" t="str">
        <f t="shared" si="630"/>
        <v/>
      </c>
      <c r="CW525" s="94"/>
      <c r="CX525" s="151" t="str">
        <f t="shared" si="600"/>
        <v/>
      </c>
      <c r="CY525" s="151" t="str">
        <f t="shared" si="601"/>
        <v/>
      </c>
      <c r="CZ525" s="152"/>
      <c r="DA525" s="373" t="str">
        <f t="shared" si="645"/>
        <v/>
      </c>
      <c r="DC525" s="153">
        <f t="shared" si="631"/>
        <v>0</v>
      </c>
      <c r="DD525" s="153">
        <f t="shared" si="632"/>
        <v>0</v>
      </c>
      <c r="DE525" s="153">
        <f t="shared" si="633"/>
        <v>0</v>
      </c>
      <c r="DF525" s="158">
        <f t="shared" si="634"/>
        <v>-4.7000000000000002E-3</v>
      </c>
      <c r="DG525" s="159">
        <f t="shared" si="646"/>
        <v>-1.1703000000000001</v>
      </c>
      <c r="DH525" s="158">
        <f t="shared" si="635"/>
        <v>3.1999999999999997E-3</v>
      </c>
      <c r="DI525" s="159">
        <f t="shared" si="647"/>
        <v>0.79679999999999995</v>
      </c>
      <c r="DJ525" s="158">
        <f t="shared" si="636"/>
        <v>-2.7000000000000001E-3</v>
      </c>
      <c r="DK525" s="159">
        <f t="shared" si="648"/>
        <v>-0.67230000000000001</v>
      </c>
      <c r="DL525" s="158">
        <f t="shared" si="637"/>
        <v>1.1999999999999999E-3</v>
      </c>
      <c r="DM525" s="159">
        <f t="shared" si="649"/>
        <v>0.29879999999999995</v>
      </c>
      <c r="DN525" s="158">
        <f t="shared" si="638"/>
        <v>1.46E-2</v>
      </c>
      <c r="DO525" s="159">
        <f t="shared" si="650"/>
        <v>3.6354000000000002</v>
      </c>
      <c r="DP525" s="158">
        <f t="shared" si="639"/>
        <v>-1.2999999999999999E-2</v>
      </c>
      <c r="DQ525" s="159">
        <f t="shared" si="651"/>
        <v>-3.2369999999999997</v>
      </c>
      <c r="DR525" s="158">
        <f t="shared" si="640"/>
        <v>-6.7000000000000002E-3</v>
      </c>
      <c r="DS525" s="159">
        <f t="shared" si="652"/>
        <v>-1.6683000000000001</v>
      </c>
      <c r="DT525" s="158">
        <f t="shared" si="641"/>
        <v>-1.2999999999999999E-2</v>
      </c>
      <c r="DU525" s="159">
        <f t="shared" si="653"/>
        <v>-3.2369999999999997</v>
      </c>
      <c r="DV525" s="158">
        <f t="shared" si="642"/>
        <v>-6.7000000000000002E-3</v>
      </c>
      <c r="DW525" s="160">
        <f t="shared" si="654"/>
        <v>-1.6683000000000001</v>
      </c>
    </row>
    <row r="526" spans="1:127" ht="24.95" customHeight="1" x14ac:dyDescent="0.2">
      <c r="A526" s="272">
        <v>517</v>
      </c>
      <c r="B526" s="336"/>
      <c r="C526" s="332"/>
      <c r="D526" s="333"/>
      <c r="E526" s="334"/>
      <c r="F526" s="335"/>
      <c r="G526" s="334"/>
      <c r="H526" s="371"/>
      <c r="I526" s="334"/>
      <c r="J526" s="334"/>
      <c r="K526" s="334"/>
      <c r="L526" s="334"/>
      <c r="M526" s="334"/>
      <c r="N526" s="334"/>
      <c r="O526" s="337"/>
      <c r="P526" s="337"/>
      <c r="Q526" s="338" t="str">
        <f t="shared" si="605"/>
        <v xml:space="preserve"> </v>
      </c>
      <c r="R526" s="339" t="str">
        <f t="shared" si="606"/>
        <v/>
      </c>
      <c r="S526" s="340" t="str">
        <f t="shared" si="588"/>
        <v/>
      </c>
      <c r="T526" s="341" t="str">
        <f t="shared" si="607"/>
        <v/>
      </c>
      <c r="U526" s="341" t="str">
        <f t="shared" si="608"/>
        <v/>
      </c>
      <c r="V526" s="341" t="str">
        <f t="shared" si="609"/>
        <v/>
      </c>
      <c r="W526" s="341" t="str">
        <f t="shared" si="610"/>
        <v/>
      </c>
      <c r="X526" s="340" t="str">
        <f t="shared" si="589"/>
        <v/>
      </c>
      <c r="Y526" s="342" t="str">
        <f t="shared" si="590"/>
        <v/>
      </c>
      <c r="Z526" s="343" t="str">
        <f t="shared" si="591"/>
        <v/>
      </c>
      <c r="AA526" s="344" t="str">
        <f t="shared" si="592"/>
        <v/>
      </c>
      <c r="AB526" s="345" t="str">
        <f t="shared" si="611"/>
        <v/>
      </c>
      <c r="AC526" s="346" t="str">
        <f t="shared" si="612"/>
        <v/>
      </c>
      <c r="AD526" s="346" t="str">
        <f t="shared" si="613"/>
        <v/>
      </c>
      <c r="AE526" s="344" t="str">
        <f t="shared" si="593"/>
        <v/>
      </c>
      <c r="AF526" s="346" t="str">
        <f t="shared" si="614"/>
        <v/>
      </c>
      <c r="AG526" s="344" t="str">
        <f t="shared" si="594"/>
        <v/>
      </c>
      <c r="AH526" s="344" t="str">
        <f t="shared" si="595"/>
        <v/>
      </c>
      <c r="AI526" s="344" t="str">
        <f t="shared" si="596"/>
        <v/>
      </c>
      <c r="AJ526" s="346" t="str">
        <f t="shared" si="597"/>
        <v/>
      </c>
      <c r="AK526" s="346" t="str">
        <f t="shared" si="598"/>
        <v/>
      </c>
      <c r="AL526" s="347" t="str">
        <f t="shared" si="599"/>
        <v/>
      </c>
      <c r="AM526" s="141"/>
      <c r="AN526" s="141"/>
      <c r="AO526" s="142"/>
      <c r="AP526" s="58">
        <f t="shared" si="615"/>
        <v>0</v>
      </c>
      <c r="AQ526" s="94">
        <f>SUM(AP$10:AP526)</f>
        <v>0</v>
      </c>
      <c r="AR526" s="143">
        <f t="shared" si="604"/>
        <v>0.1</v>
      </c>
      <c r="AS526" s="144" t="str">
        <f t="shared" si="616"/>
        <v/>
      </c>
      <c r="AT526" s="144" t="str">
        <f t="shared" si="643"/>
        <v/>
      </c>
      <c r="AU526" s="145"/>
      <c r="AV526" s="58">
        <f t="shared" si="602"/>
        <v>0</v>
      </c>
      <c r="AW526" s="318">
        <f>SUM(AV$10:AV526)</f>
        <v>0</v>
      </c>
      <c r="AX526" s="319">
        <f t="shared" si="603"/>
        <v>0.1</v>
      </c>
      <c r="AY526" s="144" t="str">
        <f t="shared" si="586"/>
        <v/>
      </c>
      <c r="AZ526" s="144" t="str">
        <f t="shared" si="587"/>
        <v/>
      </c>
      <c r="BA526" s="144"/>
      <c r="BB526" s="146" t="str">
        <f t="shared" si="617"/>
        <v/>
      </c>
      <c r="BC526" s="66" t="str">
        <f t="shared" si="585"/>
        <v/>
      </c>
      <c r="BD526" s="195" t="str">
        <f t="shared" si="618"/>
        <v/>
      </c>
      <c r="BF526" s="283"/>
      <c r="BG526" s="286" t="str">
        <f t="shared" si="619"/>
        <v/>
      </c>
      <c r="BY526" s="211" t="str">
        <f t="shared" si="620"/>
        <v/>
      </c>
      <c r="BZ526" s="150" t="str">
        <f t="shared" si="621"/>
        <v/>
      </c>
      <c r="CB526" s="54" t="str">
        <f t="shared" ref="CB526:CB589" si="655">IF(CD526="CageRack","AVC5000CR",BZ526)</f>
        <v/>
      </c>
      <c r="CD526" s="54" t="str">
        <f t="shared" si="622"/>
        <v/>
      </c>
      <c r="CF526" s="54" t="str">
        <f t="shared" si="623"/>
        <v/>
      </c>
      <c r="CH526" s="150" t="str">
        <f t="shared" si="624"/>
        <v/>
      </c>
      <c r="CI526" s="290"/>
      <c r="CJ526" s="150" t="str">
        <f t="shared" si="625"/>
        <v/>
      </c>
      <c r="CK526" s="290"/>
      <c r="CL526" s="54" t="str">
        <f t="shared" si="644"/>
        <v/>
      </c>
      <c r="CM526" s="290"/>
      <c r="CN526" s="150" t="str">
        <f t="shared" si="626"/>
        <v/>
      </c>
      <c r="CO526" s="290"/>
      <c r="CP526" s="150" t="str">
        <f t="shared" si="627"/>
        <v/>
      </c>
      <c r="CQ526" s="290"/>
      <c r="CR526" s="150" t="str">
        <f t="shared" si="628"/>
        <v/>
      </c>
      <c r="CS526" s="290"/>
      <c r="CT526" s="150" t="str">
        <f t="shared" si="629"/>
        <v/>
      </c>
      <c r="CU526" s="150"/>
      <c r="CV526" s="150" t="str">
        <f t="shared" si="630"/>
        <v/>
      </c>
      <c r="CW526" s="94"/>
      <c r="CX526" s="151" t="str">
        <f t="shared" si="600"/>
        <v/>
      </c>
      <c r="CY526" s="151" t="str">
        <f t="shared" si="601"/>
        <v/>
      </c>
      <c r="CZ526" s="152"/>
      <c r="DA526" s="373" t="str">
        <f t="shared" si="645"/>
        <v/>
      </c>
      <c r="DC526" s="153">
        <f t="shared" si="631"/>
        <v>0</v>
      </c>
      <c r="DD526" s="153">
        <f t="shared" si="632"/>
        <v>0</v>
      </c>
      <c r="DE526" s="153">
        <f t="shared" si="633"/>
        <v>0</v>
      </c>
      <c r="DF526" s="158">
        <f t="shared" si="634"/>
        <v>-4.7000000000000002E-3</v>
      </c>
      <c r="DG526" s="159">
        <f t="shared" si="646"/>
        <v>-1.1703000000000001</v>
      </c>
      <c r="DH526" s="158">
        <f t="shared" si="635"/>
        <v>3.1999999999999997E-3</v>
      </c>
      <c r="DI526" s="159">
        <f t="shared" si="647"/>
        <v>0.79679999999999995</v>
      </c>
      <c r="DJ526" s="158">
        <f t="shared" si="636"/>
        <v>-2.7000000000000001E-3</v>
      </c>
      <c r="DK526" s="159">
        <f t="shared" si="648"/>
        <v>-0.67230000000000001</v>
      </c>
      <c r="DL526" s="158">
        <f t="shared" si="637"/>
        <v>1.1999999999999999E-3</v>
      </c>
      <c r="DM526" s="159">
        <f t="shared" si="649"/>
        <v>0.29879999999999995</v>
      </c>
      <c r="DN526" s="158">
        <f t="shared" si="638"/>
        <v>1.46E-2</v>
      </c>
      <c r="DO526" s="159">
        <f t="shared" si="650"/>
        <v>3.6354000000000002</v>
      </c>
      <c r="DP526" s="158">
        <f t="shared" si="639"/>
        <v>-1.2999999999999999E-2</v>
      </c>
      <c r="DQ526" s="159">
        <f t="shared" si="651"/>
        <v>-3.2369999999999997</v>
      </c>
      <c r="DR526" s="158">
        <f t="shared" si="640"/>
        <v>-6.7000000000000002E-3</v>
      </c>
      <c r="DS526" s="159">
        <f t="shared" si="652"/>
        <v>-1.6683000000000001</v>
      </c>
      <c r="DT526" s="158">
        <f t="shared" si="641"/>
        <v>-1.2999999999999999E-2</v>
      </c>
      <c r="DU526" s="159">
        <f t="shared" si="653"/>
        <v>-3.2369999999999997</v>
      </c>
      <c r="DV526" s="158">
        <f t="shared" si="642"/>
        <v>-6.7000000000000002E-3</v>
      </c>
      <c r="DW526" s="160">
        <f t="shared" si="654"/>
        <v>-1.6683000000000001</v>
      </c>
    </row>
    <row r="527" spans="1:127" ht="24.95" customHeight="1" x14ac:dyDescent="0.2">
      <c r="A527" s="272">
        <v>518</v>
      </c>
      <c r="B527" s="336"/>
      <c r="C527" s="332"/>
      <c r="D527" s="333"/>
      <c r="E527" s="334"/>
      <c r="F527" s="335"/>
      <c r="G527" s="334"/>
      <c r="H527" s="371"/>
      <c r="I527" s="334"/>
      <c r="J527" s="334"/>
      <c r="K527" s="334"/>
      <c r="L527" s="334"/>
      <c r="M527" s="334"/>
      <c r="N527" s="334"/>
      <c r="O527" s="337"/>
      <c r="P527" s="337"/>
      <c r="Q527" s="338" t="str">
        <f t="shared" si="605"/>
        <v xml:space="preserve"> </v>
      </c>
      <c r="R527" s="339" t="str">
        <f t="shared" si="606"/>
        <v/>
      </c>
      <c r="S527" s="340" t="str">
        <f t="shared" si="588"/>
        <v/>
      </c>
      <c r="T527" s="341" t="str">
        <f t="shared" si="607"/>
        <v/>
      </c>
      <c r="U527" s="341" t="str">
        <f t="shared" si="608"/>
        <v/>
      </c>
      <c r="V527" s="341" t="str">
        <f t="shared" si="609"/>
        <v/>
      </c>
      <c r="W527" s="341" t="str">
        <f t="shared" si="610"/>
        <v/>
      </c>
      <c r="X527" s="340" t="str">
        <f t="shared" si="589"/>
        <v/>
      </c>
      <c r="Y527" s="342" t="str">
        <f t="shared" si="590"/>
        <v/>
      </c>
      <c r="Z527" s="343" t="str">
        <f t="shared" si="591"/>
        <v/>
      </c>
      <c r="AA527" s="344" t="str">
        <f t="shared" si="592"/>
        <v/>
      </c>
      <c r="AB527" s="345" t="str">
        <f t="shared" si="611"/>
        <v/>
      </c>
      <c r="AC527" s="346" t="str">
        <f t="shared" si="612"/>
        <v/>
      </c>
      <c r="AD527" s="346" t="str">
        <f t="shared" si="613"/>
        <v/>
      </c>
      <c r="AE527" s="344" t="str">
        <f t="shared" si="593"/>
        <v/>
      </c>
      <c r="AF527" s="346" t="str">
        <f t="shared" si="614"/>
        <v/>
      </c>
      <c r="AG527" s="344" t="str">
        <f t="shared" si="594"/>
        <v/>
      </c>
      <c r="AH527" s="344" t="str">
        <f t="shared" si="595"/>
        <v/>
      </c>
      <c r="AI527" s="344" t="str">
        <f t="shared" si="596"/>
        <v/>
      </c>
      <c r="AJ527" s="346" t="str">
        <f t="shared" si="597"/>
        <v/>
      </c>
      <c r="AK527" s="346" t="str">
        <f t="shared" si="598"/>
        <v/>
      </c>
      <c r="AL527" s="347" t="str">
        <f t="shared" si="599"/>
        <v/>
      </c>
      <c r="AM527" s="141"/>
      <c r="AN527" s="141"/>
      <c r="AO527" s="142"/>
      <c r="AP527" s="58">
        <f t="shared" si="615"/>
        <v>0</v>
      </c>
      <c r="AQ527" s="94">
        <f>SUM(AP$10:AP527)</f>
        <v>0</v>
      </c>
      <c r="AR527" s="143">
        <f t="shared" si="604"/>
        <v>0.1</v>
      </c>
      <c r="AS527" s="144" t="str">
        <f t="shared" si="616"/>
        <v/>
      </c>
      <c r="AT527" s="144" t="str">
        <f t="shared" si="643"/>
        <v/>
      </c>
      <c r="AU527" s="145"/>
      <c r="AV527" s="58">
        <f t="shared" si="602"/>
        <v>0</v>
      </c>
      <c r="AW527" s="318">
        <f>SUM(AV$10:AV527)</f>
        <v>0</v>
      </c>
      <c r="AX527" s="319">
        <f t="shared" si="603"/>
        <v>0.1</v>
      </c>
      <c r="AY527" s="144" t="str">
        <f t="shared" si="586"/>
        <v/>
      </c>
      <c r="AZ527" s="144" t="str">
        <f t="shared" si="587"/>
        <v/>
      </c>
      <c r="BA527" s="144"/>
      <c r="BB527" s="146" t="str">
        <f t="shared" si="617"/>
        <v/>
      </c>
      <c r="BC527" s="66" t="str">
        <f t="shared" si="585"/>
        <v/>
      </c>
      <c r="BD527" s="195" t="str">
        <f t="shared" si="618"/>
        <v/>
      </c>
      <c r="BF527" s="283"/>
      <c r="BG527" s="286" t="str">
        <f t="shared" si="619"/>
        <v/>
      </c>
      <c r="BY527" s="211" t="str">
        <f t="shared" si="620"/>
        <v/>
      </c>
      <c r="BZ527" s="150" t="str">
        <f t="shared" si="621"/>
        <v/>
      </c>
      <c r="CB527" s="54" t="str">
        <f t="shared" si="655"/>
        <v/>
      </c>
      <c r="CD527" s="54" t="str">
        <f t="shared" si="622"/>
        <v/>
      </c>
      <c r="CF527" s="54" t="str">
        <f t="shared" si="623"/>
        <v/>
      </c>
      <c r="CH527" s="150" t="str">
        <f t="shared" si="624"/>
        <v/>
      </c>
      <c r="CI527" s="290"/>
      <c r="CJ527" s="150" t="str">
        <f t="shared" si="625"/>
        <v/>
      </c>
      <c r="CK527" s="290"/>
      <c r="CL527" s="54" t="str">
        <f t="shared" si="644"/>
        <v/>
      </c>
      <c r="CM527" s="290"/>
      <c r="CN527" s="150" t="str">
        <f t="shared" si="626"/>
        <v/>
      </c>
      <c r="CO527" s="290"/>
      <c r="CP527" s="150" t="str">
        <f t="shared" si="627"/>
        <v/>
      </c>
      <c r="CQ527" s="290"/>
      <c r="CR527" s="150" t="str">
        <f t="shared" si="628"/>
        <v/>
      </c>
      <c r="CS527" s="290"/>
      <c r="CT527" s="150" t="str">
        <f t="shared" si="629"/>
        <v/>
      </c>
      <c r="CU527" s="150"/>
      <c r="CV527" s="150" t="str">
        <f t="shared" si="630"/>
        <v/>
      </c>
      <c r="CW527" s="94"/>
      <c r="CX527" s="151" t="str">
        <f t="shared" si="600"/>
        <v/>
      </c>
      <c r="CY527" s="151" t="str">
        <f t="shared" si="601"/>
        <v/>
      </c>
      <c r="CZ527" s="152"/>
      <c r="DA527" s="373" t="str">
        <f t="shared" si="645"/>
        <v/>
      </c>
      <c r="DC527" s="153">
        <f t="shared" si="631"/>
        <v>0</v>
      </c>
      <c r="DD527" s="153">
        <f t="shared" si="632"/>
        <v>0</v>
      </c>
      <c r="DE527" s="153">
        <f t="shared" si="633"/>
        <v>0</v>
      </c>
      <c r="DF527" s="158">
        <f t="shared" si="634"/>
        <v>-4.7000000000000002E-3</v>
      </c>
      <c r="DG527" s="159">
        <f t="shared" si="646"/>
        <v>-1.1703000000000001</v>
      </c>
      <c r="DH527" s="158">
        <f t="shared" si="635"/>
        <v>3.1999999999999997E-3</v>
      </c>
      <c r="DI527" s="159">
        <f t="shared" si="647"/>
        <v>0.79679999999999995</v>
      </c>
      <c r="DJ527" s="158">
        <f t="shared" si="636"/>
        <v>-2.7000000000000001E-3</v>
      </c>
      <c r="DK527" s="159">
        <f t="shared" si="648"/>
        <v>-0.67230000000000001</v>
      </c>
      <c r="DL527" s="158">
        <f t="shared" si="637"/>
        <v>1.1999999999999999E-3</v>
      </c>
      <c r="DM527" s="159">
        <f t="shared" si="649"/>
        <v>0.29879999999999995</v>
      </c>
      <c r="DN527" s="158">
        <f t="shared" si="638"/>
        <v>1.46E-2</v>
      </c>
      <c r="DO527" s="159">
        <f t="shared" si="650"/>
        <v>3.6354000000000002</v>
      </c>
      <c r="DP527" s="158">
        <f t="shared" si="639"/>
        <v>-1.2999999999999999E-2</v>
      </c>
      <c r="DQ527" s="159">
        <f t="shared" si="651"/>
        <v>-3.2369999999999997</v>
      </c>
      <c r="DR527" s="158">
        <f t="shared" si="640"/>
        <v>-6.7000000000000002E-3</v>
      </c>
      <c r="DS527" s="159">
        <f t="shared" si="652"/>
        <v>-1.6683000000000001</v>
      </c>
      <c r="DT527" s="158">
        <f t="shared" si="641"/>
        <v>-1.2999999999999999E-2</v>
      </c>
      <c r="DU527" s="159">
        <f t="shared" si="653"/>
        <v>-3.2369999999999997</v>
      </c>
      <c r="DV527" s="158">
        <f t="shared" si="642"/>
        <v>-6.7000000000000002E-3</v>
      </c>
      <c r="DW527" s="160">
        <f t="shared" si="654"/>
        <v>-1.6683000000000001</v>
      </c>
    </row>
    <row r="528" spans="1:127" ht="24.95" customHeight="1" x14ac:dyDescent="0.2">
      <c r="A528" s="272">
        <v>519</v>
      </c>
      <c r="B528" s="336"/>
      <c r="C528" s="332"/>
      <c r="D528" s="333"/>
      <c r="E528" s="334"/>
      <c r="F528" s="335"/>
      <c r="G528" s="334"/>
      <c r="H528" s="371"/>
      <c r="I528" s="334"/>
      <c r="J528" s="334"/>
      <c r="K528" s="334"/>
      <c r="L528" s="334"/>
      <c r="M528" s="334"/>
      <c r="N528" s="334"/>
      <c r="O528" s="337"/>
      <c r="P528" s="337"/>
      <c r="Q528" s="338" t="str">
        <f t="shared" si="605"/>
        <v xml:space="preserve"> </v>
      </c>
      <c r="R528" s="339" t="str">
        <f t="shared" si="606"/>
        <v/>
      </c>
      <c r="S528" s="340" t="str">
        <f t="shared" si="588"/>
        <v/>
      </c>
      <c r="T528" s="341" t="str">
        <f t="shared" si="607"/>
        <v/>
      </c>
      <c r="U528" s="341" t="str">
        <f t="shared" si="608"/>
        <v/>
      </c>
      <c r="V528" s="341" t="str">
        <f t="shared" si="609"/>
        <v/>
      </c>
      <c r="W528" s="341" t="str">
        <f t="shared" si="610"/>
        <v/>
      </c>
      <c r="X528" s="340" t="str">
        <f t="shared" si="589"/>
        <v/>
      </c>
      <c r="Y528" s="342" t="str">
        <f t="shared" si="590"/>
        <v/>
      </c>
      <c r="Z528" s="343" t="str">
        <f t="shared" si="591"/>
        <v/>
      </c>
      <c r="AA528" s="344" t="str">
        <f t="shared" si="592"/>
        <v/>
      </c>
      <c r="AB528" s="345" t="str">
        <f t="shared" si="611"/>
        <v/>
      </c>
      <c r="AC528" s="346" t="str">
        <f t="shared" si="612"/>
        <v/>
      </c>
      <c r="AD528" s="346" t="str">
        <f t="shared" si="613"/>
        <v/>
      </c>
      <c r="AE528" s="344" t="str">
        <f t="shared" si="593"/>
        <v/>
      </c>
      <c r="AF528" s="346" t="str">
        <f t="shared" si="614"/>
        <v/>
      </c>
      <c r="AG528" s="344" t="str">
        <f t="shared" si="594"/>
        <v/>
      </c>
      <c r="AH528" s="344" t="str">
        <f t="shared" si="595"/>
        <v/>
      </c>
      <c r="AI528" s="344" t="str">
        <f t="shared" si="596"/>
        <v/>
      </c>
      <c r="AJ528" s="346" t="str">
        <f t="shared" si="597"/>
        <v/>
      </c>
      <c r="AK528" s="346" t="str">
        <f t="shared" si="598"/>
        <v/>
      </c>
      <c r="AL528" s="347" t="str">
        <f t="shared" si="599"/>
        <v/>
      </c>
      <c r="AM528" s="141"/>
      <c r="AN528" s="141"/>
      <c r="AO528" s="142"/>
      <c r="AP528" s="58">
        <f t="shared" si="615"/>
        <v>0</v>
      </c>
      <c r="AQ528" s="94">
        <f>SUM(AP$10:AP528)</f>
        <v>0</v>
      </c>
      <c r="AR528" s="143">
        <f t="shared" si="604"/>
        <v>0.1</v>
      </c>
      <c r="AS528" s="144" t="str">
        <f t="shared" si="616"/>
        <v/>
      </c>
      <c r="AT528" s="144" t="str">
        <f t="shared" si="643"/>
        <v/>
      </c>
      <c r="AU528" s="145"/>
      <c r="AV528" s="58">
        <f t="shared" si="602"/>
        <v>0</v>
      </c>
      <c r="AW528" s="318">
        <f>SUM(AV$10:AV528)</f>
        <v>0</v>
      </c>
      <c r="AX528" s="319">
        <f t="shared" si="603"/>
        <v>0.1</v>
      </c>
      <c r="AY528" s="144" t="str">
        <f t="shared" si="586"/>
        <v/>
      </c>
      <c r="AZ528" s="144" t="str">
        <f t="shared" si="587"/>
        <v/>
      </c>
      <c r="BA528" s="144"/>
      <c r="BB528" s="146" t="str">
        <f t="shared" si="617"/>
        <v/>
      </c>
      <c r="BC528" s="66" t="str">
        <f t="shared" ref="BC528:BC591" si="656">BB528</f>
        <v/>
      </c>
      <c r="BD528" s="195" t="str">
        <f t="shared" si="618"/>
        <v/>
      </c>
      <c r="BF528" s="283"/>
      <c r="BG528" s="286" t="str">
        <f t="shared" si="619"/>
        <v/>
      </c>
      <c r="BY528" s="211" t="str">
        <f t="shared" si="620"/>
        <v/>
      </c>
      <c r="BZ528" s="150" t="str">
        <f t="shared" si="621"/>
        <v/>
      </c>
      <c r="CB528" s="54" t="str">
        <f t="shared" si="655"/>
        <v/>
      </c>
      <c r="CD528" s="54" t="str">
        <f t="shared" si="622"/>
        <v/>
      </c>
      <c r="CF528" s="54" t="str">
        <f t="shared" si="623"/>
        <v/>
      </c>
      <c r="CH528" s="150" t="str">
        <f t="shared" si="624"/>
        <v/>
      </c>
      <c r="CI528" s="290"/>
      <c r="CJ528" s="150" t="str">
        <f t="shared" si="625"/>
        <v/>
      </c>
      <c r="CK528" s="290"/>
      <c r="CL528" s="54" t="str">
        <f t="shared" si="644"/>
        <v/>
      </c>
      <c r="CM528" s="290"/>
      <c r="CN528" s="150" t="str">
        <f t="shared" si="626"/>
        <v/>
      </c>
      <c r="CO528" s="290"/>
      <c r="CP528" s="150" t="str">
        <f t="shared" si="627"/>
        <v/>
      </c>
      <c r="CQ528" s="290"/>
      <c r="CR528" s="150" t="str">
        <f t="shared" si="628"/>
        <v/>
      </c>
      <c r="CS528" s="290"/>
      <c r="CT528" s="150" t="str">
        <f t="shared" si="629"/>
        <v/>
      </c>
      <c r="CU528" s="150"/>
      <c r="CV528" s="150" t="str">
        <f t="shared" si="630"/>
        <v/>
      </c>
      <c r="CW528" s="94"/>
      <c r="CX528" s="151" t="str">
        <f t="shared" si="600"/>
        <v/>
      </c>
      <c r="CY528" s="151" t="str">
        <f t="shared" si="601"/>
        <v/>
      </c>
      <c r="CZ528" s="152"/>
      <c r="DA528" s="373" t="str">
        <f t="shared" si="645"/>
        <v/>
      </c>
      <c r="DC528" s="153">
        <f t="shared" si="631"/>
        <v>0</v>
      </c>
      <c r="DD528" s="153">
        <f t="shared" si="632"/>
        <v>0</v>
      </c>
      <c r="DE528" s="153">
        <f t="shared" si="633"/>
        <v>0</v>
      </c>
      <c r="DF528" s="158">
        <f t="shared" si="634"/>
        <v>-4.7000000000000002E-3</v>
      </c>
      <c r="DG528" s="159">
        <f t="shared" si="646"/>
        <v>-1.1703000000000001</v>
      </c>
      <c r="DH528" s="158">
        <f t="shared" si="635"/>
        <v>3.1999999999999997E-3</v>
      </c>
      <c r="DI528" s="159">
        <f t="shared" si="647"/>
        <v>0.79679999999999995</v>
      </c>
      <c r="DJ528" s="158">
        <f t="shared" si="636"/>
        <v>-2.7000000000000001E-3</v>
      </c>
      <c r="DK528" s="159">
        <f t="shared" si="648"/>
        <v>-0.67230000000000001</v>
      </c>
      <c r="DL528" s="158">
        <f t="shared" si="637"/>
        <v>1.1999999999999999E-3</v>
      </c>
      <c r="DM528" s="159">
        <f t="shared" si="649"/>
        <v>0.29879999999999995</v>
      </c>
      <c r="DN528" s="158">
        <f t="shared" si="638"/>
        <v>1.46E-2</v>
      </c>
      <c r="DO528" s="159">
        <f t="shared" si="650"/>
        <v>3.6354000000000002</v>
      </c>
      <c r="DP528" s="158">
        <f t="shared" si="639"/>
        <v>-1.2999999999999999E-2</v>
      </c>
      <c r="DQ528" s="159">
        <f t="shared" si="651"/>
        <v>-3.2369999999999997</v>
      </c>
      <c r="DR528" s="158">
        <f t="shared" si="640"/>
        <v>-6.7000000000000002E-3</v>
      </c>
      <c r="DS528" s="159">
        <f t="shared" si="652"/>
        <v>-1.6683000000000001</v>
      </c>
      <c r="DT528" s="158">
        <f t="shared" si="641"/>
        <v>-1.2999999999999999E-2</v>
      </c>
      <c r="DU528" s="159">
        <f t="shared" si="653"/>
        <v>-3.2369999999999997</v>
      </c>
      <c r="DV528" s="158">
        <f t="shared" si="642"/>
        <v>-6.7000000000000002E-3</v>
      </c>
      <c r="DW528" s="160">
        <f t="shared" si="654"/>
        <v>-1.6683000000000001</v>
      </c>
    </row>
    <row r="529" spans="1:127" ht="24.95" customHeight="1" x14ac:dyDescent="0.2">
      <c r="A529" s="272">
        <v>520</v>
      </c>
      <c r="B529" s="336"/>
      <c r="C529" s="332"/>
      <c r="D529" s="333"/>
      <c r="E529" s="334"/>
      <c r="F529" s="335"/>
      <c r="G529" s="334"/>
      <c r="H529" s="371"/>
      <c r="I529" s="334"/>
      <c r="J529" s="334"/>
      <c r="K529" s="334"/>
      <c r="L529" s="334"/>
      <c r="M529" s="334"/>
      <c r="N529" s="334"/>
      <c r="O529" s="337"/>
      <c r="P529" s="337"/>
      <c r="Q529" s="338" t="str">
        <f t="shared" si="605"/>
        <v xml:space="preserve"> </v>
      </c>
      <c r="R529" s="339" t="str">
        <f t="shared" si="606"/>
        <v/>
      </c>
      <c r="S529" s="340" t="str">
        <f t="shared" si="588"/>
        <v/>
      </c>
      <c r="T529" s="341" t="str">
        <f t="shared" si="607"/>
        <v/>
      </c>
      <c r="U529" s="341" t="str">
        <f t="shared" si="608"/>
        <v/>
      </c>
      <c r="V529" s="341" t="str">
        <f t="shared" si="609"/>
        <v/>
      </c>
      <c r="W529" s="341" t="str">
        <f t="shared" si="610"/>
        <v/>
      </c>
      <c r="X529" s="340" t="str">
        <f t="shared" si="589"/>
        <v/>
      </c>
      <c r="Y529" s="342" t="str">
        <f t="shared" si="590"/>
        <v/>
      </c>
      <c r="Z529" s="343" t="str">
        <f t="shared" si="591"/>
        <v/>
      </c>
      <c r="AA529" s="344" t="str">
        <f t="shared" si="592"/>
        <v/>
      </c>
      <c r="AB529" s="345" t="str">
        <f t="shared" si="611"/>
        <v/>
      </c>
      <c r="AC529" s="346" t="str">
        <f t="shared" si="612"/>
        <v/>
      </c>
      <c r="AD529" s="346" t="str">
        <f t="shared" si="613"/>
        <v/>
      </c>
      <c r="AE529" s="344" t="str">
        <f t="shared" si="593"/>
        <v/>
      </c>
      <c r="AF529" s="346" t="str">
        <f t="shared" si="614"/>
        <v/>
      </c>
      <c r="AG529" s="344" t="str">
        <f t="shared" si="594"/>
        <v/>
      </c>
      <c r="AH529" s="344" t="str">
        <f t="shared" si="595"/>
        <v/>
      </c>
      <c r="AI529" s="344" t="str">
        <f t="shared" si="596"/>
        <v/>
      </c>
      <c r="AJ529" s="346" t="str">
        <f t="shared" si="597"/>
        <v/>
      </c>
      <c r="AK529" s="346" t="str">
        <f t="shared" si="598"/>
        <v/>
      </c>
      <c r="AL529" s="347" t="str">
        <f t="shared" si="599"/>
        <v/>
      </c>
      <c r="AM529" s="141"/>
      <c r="AN529" s="141"/>
      <c r="AO529" s="142"/>
      <c r="AP529" s="58">
        <f t="shared" si="615"/>
        <v>0</v>
      </c>
      <c r="AQ529" s="94">
        <f>SUM(AP$10:AP529)</f>
        <v>0</v>
      </c>
      <c r="AR529" s="143">
        <f t="shared" si="604"/>
        <v>0.1</v>
      </c>
      <c r="AS529" s="144" t="str">
        <f t="shared" si="616"/>
        <v/>
      </c>
      <c r="AT529" s="144" t="str">
        <f t="shared" si="643"/>
        <v/>
      </c>
      <c r="AU529" s="145"/>
      <c r="AV529" s="58">
        <f t="shared" si="602"/>
        <v>0</v>
      </c>
      <c r="AW529" s="318">
        <f>SUM(AV$10:AV529)</f>
        <v>0</v>
      </c>
      <c r="AX529" s="319">
        <f t="shared" si="603"/>
        <v>0.1</v>
      </c>
      <c r="AY529" s="144" t="str">
        <f t="shared" ref="AY529:AY592" si="657">IF(AV529=0,"",IF(C529="","",C529))</f>
        <v/>
      </c>
      <c r="AZ529" s="144" t="str">
        <f t="shared" ref="AZ529:AZ592" si="658">IF(AV529=0,"",IF(B529="","",B529))</f>
        <v/>
      </c>
      <c r="BA529" s="144"/>
      <c r="BB529" s="146" t="str">
        <f t="shared" si="617"/>
        <v/>
      </c>
      <c r="BC529" s="66" t="str">
        <f t="shared" si="656"/>
        <v/>
      </c>
      <c r="BD529" s="195" t="str">
        <f t="shared" si="618"/>
        <v/>
      </c>
      <c r="BF529" s="283"/>
      <c r="BG529" s="286" t="str">
        <f t="shared" si="619"/>
        <v/>
      </c>
      <c r="BY529" s="211" t="str">
        <f t="shared" si="620"/>
        <v/>
      </c>
      <c r="BZ529" s="150" t="str">
        <f t="shared" si="621"/>
        <v/>
      </c>
      <c r="CB529" s="54" t="str">
        <f t="shared" si="655"/>
        <v/>
      </c>
      <c r="CD529" s="54" t="str">
        <f t="shared" si="622"/>
        <v/>
      </c>
      <c r="CF529" s="54" t="str">
        <f t="shared" si="623"/>
        <v/>
      </c>
      <c r="CH529" s="150" t="str">
        <f t="shared" si="624"/>
        <v/>
      </c>
      <c r="CI529" s="290"/>
      <c r="CJ529" s="150" t="str">
        <f t="shared" si="625"/>
        <v/>
      </c>
      <c r="CK529" s="290"/>
      <c r="CL529" s="54" t="str">
        <f t="shared" si="644"/>
        <v/>
      </c>
      <c r="CM529" s="290"/>
      <c r="CN529" s="150" t="str">
        <f t="shared" si="626"/>
        <v/>
      </c>
      <c r="CO529" s="290"/>
      <c r="CP529" s="150" t="str">
        <f t="shared" si="627"/>
        <v/>
      </c>
      <c r="CQ529" s="290"/>
      <c r="CR529" s="150" t="str">
        <f t="shared" si="628"/>
        <v/>
      </c>
      <c r="CS529" s="290"/>
      <c r="CT529" s="150" t="str">
        <f t="shared" si="629"/>
        <v/>
      </c>
      <c r="CU529" s="150"/>
      <c r="CV529" s="150" t="str">
        <f t="shared" si="630"/>
        <v/>
      </c>
      <c r="CW529" s="94"/>
      <c r="CX529" s="151" t="str">
        <f t="shared" si="600"/>
        <v/>
      </c>
      <c r="CY529" s="151" t="str">
        <f t="shared" si="601"/>
        <v/>
      </c>
      <c r="CZ529" s="152"/>
      <c r="DA529" s="373" t="str">
        <f t="shared" si="645"/>
        <v/>
      </c>
      <c r="DC529" s="153">
        <f t="shared" si="631"/>
        <v>0</v>
      </c>
      <c r="DD529" s="153">
        <f t="shared" si="632"/>
        <v>0</v>
      </c>
      <c r="DE529" s="153">
        <f t="shared" si="633"/>
        <v>0</v>
      </c>
      <c r="DF529" s="158">
        <f t="shared" si="634"/>
        <v>-4.7000000000000002E-3</v>
      </c>
      <c r="DG529" s="159">
        <f t="shared" si="646"/>
        <v>-1.1703000000000001</v>
      </c>
      <c r="DH529" s="158">
        <f t="shared" si="635"/>
        <v>3.1999999999999997E-3</v>
      </c>
      <c r="DI529" s="159">
        <f t="shared" si="647"/>
        <v>0.79679999999999995</v>
      </c>
      <c r="DJ529" s="158">
        <f t="shared" si="636"/>
        <v>-2.7000000000000001E-3</v>
      </c>
      <c r="DK529" s="159">
        <f t="shared" si="648"/>
        <v>-0.67230000000000001</v>
      </c>
      <c r="DL529" s="158">
        <f t="shared" si="637"/>
        <v>1.1999999999999999E-3</v>
      </c>
      <c r="DM529" s="159">
        <f t="shared" si="649"/>
        <v>0.29879999999999995</v>
      </c>
      <c r="DN529" s="158">
        <f t="shared" si="638"/>
        <v>1.46E-2</v>
      </c>
      <c r="DO529" s="159">
        <f t="shared" si="650"/>
        <v>3.6354000000000002</v>
      </c>
      <c r="DP529" s="158">
        <f t="shared" si="639"/>
        <v>-1.2999999999999999E-2</v>
      </c>
      <c r="DQ529" s="159">
        <f t="shared" si="651"/>
        <v>-3.2369999999999997</v>
      </c>
      <c r="DR529" s="158">
        <f t="shared" si="640"/>
        <v>-6.7000000000000002E-3</v>
      </c>
      <c r="DS529" s="159">
        <f t="shared" si="652"/>
        <v>-1.6683000000000001</v>
      </c>
      <c r="DT529" s="158">
        <f t="shared" si="641"/>
        <v>-1.2999999999999999E-2</v>
      </c>
      <c r="DU529" s="159">
        <f t="shared" si="653"/>
        <v>-3.2369999999999997</v>
      </c>
      <c r="DV529" s="158">
        <f t="shared" si="642"/>
        <v>-6.7000000000000002E-3</v>
      </c>
      <c r="DW529" s="160">
        <f t="shared" si="654"/>
        <v>-1.6683000000000001</v>
      </c>
    </row>
    <row r="530" spans="1:127" ht="24.95" customHeight="1" x14ac:dyDescent="0.2">
      <c r="A530" s="272">
        <v>521</v>
      </c>
      <c r="B530" s="336"/>
      <c r="C530" s="332"/>
      <c r="D530" s="333"/>
      <c r="E530" s="334"/>
      <c r="F530" s="335"/>
      <c r="G530" s="334"/>
      <c r="H530" s="371"/>
      <c r="I530" s="334"/>
      <c r="J530" s="334"/>
      <c r="K530" s="334"/>
      <c r="L530" s="334"/>
      <c r="M530" s="334"/>
      <c r="N530" s="334"/>
      <c r="O530" s="337"/>
      <c r="P530" s="337"/>
      <c r="Q530" s="338" t="str">
        <f t="shared" si="605"/>
        <v xml:space="preserve"> </v>
      </c>
      <c r="R530" s="339" t="str">
        <f t="shared" si="606"/>
        <v/>
      </c>
      <c r="S530" s="340" t="str">
        <f t="shared" si="588"/>
        <v/>
      </c>
      <c r="T530" s="341" t="str">
        <f t="shared" si="607"/>
        <v/>
      </c>
      <c r="U530" s="341" t="str">
        <f t="shared" si="608"/>
        <v/>
      </c>
      <c r="V530" s="341" t="str">
        <f t="shared" si="609"/>
        <v/>
      </c>
      <c r="W530" s="341" t="str">
        <f t="shared" si="610"/>
        <v/>
      </c>
      <c r="X530" s="340" t="str">
        <f t="shared" si="589"/>
        <v/>
      </c>
      <c r="Y530" s="342" t="str">
        <f t="shared" si="590"/>
        <v/>
      </c>
      <c r="Z530" s="343" t="str">
        <f t="shared" si="591"/>
        <v/>
      </c>
      <c r="AA530" s="344" t="str">
        <f t="shared" si="592"/>
        <v/>
      </c>
      <c r="AB530" s="345" t="str">
        <f t="shared" si="611"/>
        <v/>
      </c>
      <c r="AC530" s="346" t="str">
        <f t="shared" si="612"/>
        <v/>
      </c>
      <c r="AD530" s="346" t="str">
        <f t="shared" si="613"/>
        <v/>
      </c>
      <c r="AE530" s="344" t="str">
        <f t="shared" si="593"/>
        <v/>
      </c>
      <c r="AF530" s="346" t="str">
        <f t="shared" si="614"/>
        <v/>
      </c>
      <c r="AG530" s="344" t="str">
        <f t="shared" si="594"/>
        <v/>
      </c>
      <c r="AH530" s="344" t="str">
        <f t="shared" si="595"/>
        <v/>
      </c>
      <c r="AI530" s="344" t="str">
        <f t="shared" si="596"/>
        <v/>
      </c>
      <c r="AJ530" s="346" t="str">
        <f t="shared" si="597"/>
        <v/>
      </c>
      <c r="AK530" s="346" t="str">
        <f t="shared" si="598"/>
        <v/>
      </c>
      <c r="AL530" s="347" t="str">
        <f t="shared" si="599"/>
        <v/>
      </c>
      <c r="AM530" s="141"/>
      <c r="AN530" s="141"/>
      <c r="AO530" s="142"/>
      <c r="AP530" s="58">
        <f t="shared" si="615"/>
        <v>0</v>
      </c>
      <c r="AQ530" s="94">
        <f>SUM(AP$10:AP530)</f>
        <v>0</v>
      </c>
      <c r="AR530" s="143">
        <f t="shared" si="604"/>
        <v>0.1</v>
      </c>
      <c r="AS530" s="144" t="str">
        <f t="shared" si="616"/>
        <v/>
      </c>
      <c r="AT530" s="144" t="str">
        <f t="shared" si="643"/>
        <v/>
      </c>
      <c r="AU530" s="145"/>
      <c r="AV530" s="58">
        <f t="shared" si="602"/>
        <v>0</v>
      </c>
      <c r="AW530" s="318">
        <f>SUM(AV$10:AV530)</f>
        <v>0</v>
      </c>
      <c r="AX530" s="319">
        <f t="shared" si="603"/>
        <v>0.1</v>
      </c>
      <c r="AY530" s="144" t="str">
        <f t="shared" si="657"/>
        <v/>
      </c>
      <c r="AZ530" s="144" t="str">
        <f t="shared" si="658"/>
        <v/>
      </c>
      <c r="BA530" s="144"/>
      <c r="BB530" s="146" t="str">
        <f t="shared" si="617"/>
        <v/>
      </c>
      <c r="BC530" s="66" t="str">
        <f t="shared" si="656"/>
        <v/>
      </c>
      <c r="BD530" s="195" t="str">
        <f t="shared" si="618"/>
        <v/>
      </c>
      <c r="BF530" s="283"/>
      <c r="BG530" s="286" t="str">
        <f t="shared" si="619"/>
        <v/>
      </c>
      <c r="BY530" s="211" t="str">
        <f t="shared" si="620"/>
        <v/>
      </c>
      <c r="BZ530" s="150" t="str">
        <f t="shared" si="621"/>
        <v/>
      </c>
      <c r="CB530" s="54" t="str">
        <f t="shared" si="655"/>
        <v/>
      </c>
      <c r="CD530" s="54" t="str">
        <f t="shared" si="622"/>
        <v/>
      </c>
      <c r="CF530" s="54" t="str">
        <f t="shared" si="623"/>
        <v/>
      </c>
      <c r="CH530" s="150" t="str">
        <f t="shared" si="624"/>
        <v/>
      </c>
      <c r="CI530" s="290"/>
      <c r="CJ530" s="150" t="str">
        <f t="shared" si="625"/>
        <v/>
      </c>
      <c r="CK530" s="290"/>
      <c r="CL530" s="54" t="str">
        <f t="shared" si="644"/>
        <v/>
      </c>
      <c r="CM530" s="290"/>
      <c r="CN530" s="150" t="str">
        <f t="shared" si="626"/>
        <v/>
      </c>
      <c r="CO530" s="290"/>
      <c r="CP530" s="150" t="str">
        <f t="shared" si="627"/>
        <v/>
      </c>
      <c r="CQ530" s="290"/>
      <c r="CR530" s="150" t="str">
        <f t="shared" si="628"/>
        <v/>
      </c>
      <c r="CS530" s="290"/>
      <c r="CT530" s="150" t="str">
        <f t="shared" si="629"/>
        <v/>
      </c>
      <c r="CU530" s="150"/>
      <c r="CV530" s="150" t="str">
        <f t="shared" si="630"/>
        <v/>
      </c>
      <c r="CW530" s="94"/>
      <c r="CX530" s="151" t="str">
        <f t="shared" si="600"/>
        <v/>
      </c>
      <c r="CY530" s="151" t="str">
        <f t="shared" si="601"/>
        <v/>
      </c>
      <c r="CZ530" s="152"/>
      <c r="DA530" s="373" t="str">
        <f t="shared" si="645"/>
        <v/>
      </c>
      <c r="DC530" s="153">
        <f t="shared" si="631"/>
        <v>0</v>
      </c>
      <c r="DD530" s="153">
        <f t="shared" si="632"/>
        <v>0</v>
      </c>
      <c r="DE530" s="153">
        <f t="shared" si="633"/>
        <v>0</v>
      </c>
      <c r="DF530" s="158">
        <f t="shared" si="634"/>
        <v>-4.7000000000000002E-3</v>
      </c>
      <c r="DG530" s="159">
        <f t="shared" si="646"/>
        <v>-1.1703000000000001</v>
      </c>
      <c r="DH530" s="158">
        <f t="shared" si="635"/>
        <v>3.1999999999999997E-3</v>
      </c>
      <c r="DI530" s="159">
        <f t="shared" si="647"/>
        <v>0.79679999999999995</v>
      </c>
      <c r="DJ530" s="158">
        <f t="shared" si="636"/>
        <v>-2.7000000000000001E-3</v>
      </c>
      <c r="DK530" s="159">
        <f t="shared" si="648"/>
        <v>-0.67230000000000001</v>
      </c>
      <c r="DL530" s="158">
        <f t="shared" si="637"/>
        <v>1.1999999999999999E-3</v>
      </c>
      <c r="DM530" s="159">
        <f t="shared" si="649"/>
        <v>0.29879999999999995</v>
      </c>
      <c r="DN530" s="158">
        <f t="shared" si="638"/>
        <v>1.46E-2</v>
      </c>
      <c r="DO530" s="159">
        <f t="shared" si="650"/>
        <v>3.6354000000000002</v>
      </c>
      <c r="DP530" s="158">
        <f t="shared" si="639"/>
        <v>-1.2999999999999999E-2</v>
      </c>
      <c r="DQ530" s="159">
        <f t="shared" si="651"/>
        <v>-3.2369999999999997</v>
      </c>
      <c r="DR530" s="158">
        <f t="shared" si="640"/>
        <v>-6.7000000000000002E-3</v>
      </c>
      <c r="DS530" s="159">
        <f t="shared" si="652"/>
        <v>-1.6683000000000001</v>
      </c>
      <c r="DT530" s="158">
        <f t="shared" si="641"/>
        <v>-1.2999999999999999E-2</v>
      </c>
      <c r="DU530" s="159">
        <f t="shared" si="653"/>
        <v>-3.2369999999999997</v>
      </c>
      <c r="DV530" s="158">
        <f t="shared" si="642"/>
        <v>-6.7000000000000002E-3</v>
      </c>
      <c r="DW530" s="160">
        <f t="shared" si="654"/>
        <v>-1.6683000000000001</v>
      </c>
    </row>
    <row r="531" spans="1:127" ht="24.95" customHeight="1" x14ac:dyDescent="0.2">
      <c r="A531" s="272">
        <v>522</v>
      </c>
      <c r="B531" s="336"/>
      <c r="C531" s="332"/>
      <c r="D531" s="333"/>
      <c r="E531" s="334"/>
      <c r="F531" s="335"/>
      <c r="G531" s="334"/>
      <c r="H531" s="371"/>
      <c r="I531" s="334"/>
      <c r="J531" s="334"/>
      <c r="K531" s="334"/>
      <c r="L531" s="334"/>
      <c r="M531" s="334"/>
      <c r="N531" s="334"/>
      <c r="O531" s="337"/>
      <c r="P531" s="337"/>
      <c r="Q531" s="338" t="str">
        <f t="shared" si="605"/>
        <v xml:space="preserve"> </v>
      </c>
      <c r="R531" s="339" t="str">
        <f t="shared" si="606"/>
        <v/>
      </c>
      <c r="S531" s="340" t="str">
        <f t="shared" si="588"/>
        <v/>
      </c>
      <c r="T531" s="341" t="str">
        <f t="shared" si="607"/>
        <v/>
      </c>
      <c r="U531" s="341" t="str">
        <f t="shared" si="608"/>
        <v/>
      </c>
      <c r="V531" s="341" t="str">
        <f t="shared" si="609"/>
        <v/>
      </c>
      <c r="W531" s="341" t="str">
        <f t="shared" si="610"/>
        <v/>
      </c>
      <c r="X531" s="340" t="str">
        <f t="shared" si="589"/>
        <v/>
      </c>
      <c r="Y531" s="342" t="str">
        <f t="shared" si="590"/>
        <v/>
      </c>
      <c r="Z531" s="343" t="str">
        <f t="shared" si="591"/>
        <v/>
      </c>
      <c r="AA531" s="344" t="str">
        <f t="shared" si="592"/>
        <v/>
      </c>
      <c r="AB531" s="345" t="str">
        <f t="shared" si="611"/>
        <v/>
      </c>
      <c r="AC531" s="346" t="str">
        <f t="shared" si="612"/>
        <v/>
      </c>
      <c r="AD531" s="346" t="str">
        <f t="shared" si="613"/>
        <v/>
      </c>
      <c r="AE531" s="344" t="str">
        <f t="shared" si="593"/>
        <v/>
      </c>
      <c r="AF531" s="346" t="str">
        <f t="shared" si="614"/>
        <v/>
      </c>
      <c r="AG531" s="344" t="str">
        <f t="shared" si="594"/>
        <v/>
      </c>
      <c r="AH531" s="344" t="str">
        <f t="shared" si="595"/>
        <v/>
      </c>
      <c r="AI531" s="344" t="str">
        <f t="shared" si="596"/>
        <v/>
      </c>
      <c r="AJ531" s="346" t="str">
        <f t="shared" si="597"/>
        <v/>
      </c>
      <c r="AK531" s="346" t="str">
        <f t="shared" si="598"/>
        <v/>
      </c>
      <c r="AL531" s="347" t="str">
        <f t="shared" si="599"/>
        <v/>
      </c>
      <c r="AM531" s="141"/>
      <c r="AN531" s="141"/>
      <c r="AO531" s="142"/>
      <c r="AP531" s="58">
        <f t="shared" si="615"/>
        <v>0</v>
      </c>
      <c r="AQ531" s="94">
        <f>SUM(AP$10:AP531)</f>
        <v>0</v>
      </c>
      <c r="AR531" s="143">
        <f t="shared" si="604"/>
        <v>0.1</v>
      </c>
      <c r="AS531" s="144" t="str">
        <f t="shared" si="616"/>
        <v/>
      </c>
      <c r="AT531" s="144" t="str">
        <f t="shared" si="643"/>
        <v/>
      </c>
      <c r="AU531" s="145"/>
      <c r="AV531" s="58">
        <f t="shared" si="602"/>
        <v>0</v>
      </c>
      <c r="AW531" s="318">
        <f>SUM(AV$10:AV531)</f>
        <v>0</v>
      </c>
      <c r="AX531" s="319">
        <f t="shared" si="603"/>
        <v>0.1</v>
      </c>
      <c r="AY531" s="144" t="str">
        <f t="shared" si="657"/>
        <v/>
      </c>
      <c r="AZ531" s="144" t="str">
        <f t="shared" si="658"/>
        <v/>
      </c>
      <c r="BA531" s="144"/>
      <c r="BB531" s="146" t="str">
        <f t="shared" si="617"/>
        <v/>
      </c>
      <c r="BC531" s="66" t="str">
        <f t="shared" si="656"/>
        <v/>
      </c>
      <c r="BD531" s="195" t="str">
        <f t="shared" si="618"/>
        <v/>
      </c>
      <c r="BF531" s="283"/>
      <c r="BG531" s="286" t="str">
        <f t="shared" si="619"/>
        <v/>
      </c>
      <c r="BY531" s="211" t="str">
        <f t="shared" si="620"/>
        <v/>
      </c>
      <c r="BZ531" s="150" t="str">
        <f t="shared" si="621"/>
        <v/>
      </c>
      <c r="CB531" s="54" t="str">
        <f t="shared" si="655"/>
        <v/>
      </c>
      <c r="CD531" s="54" t="str">
        <f t="shared" si="622"/>
        <v/>
      </c>
      <c r="CF531" s="54" t="str">
        <f t="shared" si="623"/>
        <v/>
      </c>
      <c r="CH531" s="150" t="str">
        <f t="shared" si="624"/>
        <v/>
      </c>
      <c r="CI531" s="290"/>
      <c r="CJ531" s="150" t="str">
        <f t="shared" si="625"/>
        <v/>
      </c>
      <c r="CK531" s="290"/>
      <c r="CL531" s="54" t="str">
        <f t="shared" si="644"/>
        <v/>
      </c>
      <c r="CM531" s="290"/>
      <c r="CN531" s="150" t="str">
        <f t="shared" si="626"/>
        <v/>
      </c>
      <c r="CO531" s="290"/>
      <c r="CP531" s="150" t="str">
        <f t="shared" si="627"/>
        <v/>
      </c>
      <c r="CQ531" s="290"/>
      <c r="CR531" s="150" t="str">
        <f t="shared" si="628"/>
        <v/>
      </c>
      <c r="CS531" s="290"/>
      <c r="CT531" s="150" t="str">
        <f t="shared" si="629"/>
        <v/>
      </c>
      <c r="CU531" s="150"/>
      <c r="CV531" s="150" t="str">
        <f t="shared" si="630"/>
        <v/>
      </c>
      <c r="CW531" s="94"/>
      <c r="CX531" s="151" t="str">
        <f t="shared" si="600"/>
        <v/>
      </c>
      <c r="CY531" s="151" t="str">
        <f t="shared" si="601"/>
        <v/>
      </c>
      <c r="CZ531" s="152"/>
      <c r="DA531" s="373" t="str">
        <f t="shared" si="645"/>
        <v/>
      </c>
      <c r="DC531" s="153">
        <f t="shared" si="631"/>
        <v>0</v>
      </c>
      <c r="DD531" s="153">
        <f t="shared" si="632"/>
        <v>0</v>
      </c>
      <c r="DE531" s="153">
        <f t="shared" si="633"/>
        <v>0</v>
      </c>
      <c r="DF531" s="158">
        <f t="shared" si="634"/>
        <v>-4.7000000000000002E-3</v>
      </c>
      <c r="DG531" s="159">
        <f t="shared" si="646"/>
        <v>-1.1703000000000001</v>
      </c>
      <c r="DH531" s="158">
        <f t="shared" si="635"/>
        <v>3.1999999999999997E-3</v>
      </c>
      <c r="DI531" s="159">
        <f t="shared" si="647"/>
        <v>0.79679999999999995</v>
      </c>
      <c r="DJ531" s="158">
        <f t="shared" si="636"/>
        <v>-2.7000000000000001E-3</v>
      </c>
      <c r="DK531" s="159">
        <f t="shared" si="648"/>
        <v>-0.67230000000000001</v>
      </c>
      <c r="DL531" s="158">
        <f t="shared" si="637"/>
        <v>1.1999999999999999E-3</v>
      </c>
      <c r="DM531" s="159">
        <f t="shared" si="649"/>
        <v>0.29879999999999995</v>
      </c>
      <c r="DN531" s="158">
        <f t="shared" si="638"/>
        <v>1.46E-2</v>
      </c>
      <c r="DO531" s="159">
        <f t="shared" si="650"/>
        <v>3.6354000000000002</v>
      </c>
      <c r="DP531" s="158">
        <f t="shared" si="639"/>
        <v>-1.2999999999999999E-2</v>
      </c>
      <c r="DQ531" s="159">
        <f t="shared" si="651"/>
        <v>-3.2369999999999997</v>
      </c>
      <c r="DR531" s="158">
        <f t="shared" si="640"/>
        <v>-6.7000000000000002E-3</v>
      </c>
      <c r="DS531" s="159">
        <f t="shared" si="652"/>
        <v>-1.6683000000000001</v>
      </c>
      <c r="DT531" s="158">
        <f t="shared" si="641"/>
        <v>-1.2999999999999999E-2</v>
      </c>
      <c r="DU531" s="159">
        <f t="shared" si="653"/>
        <v>-3.2369999999999997</v>
      </c>
      <c r="DV531" s="158">
        <f t="shared" si="642"/>
        <v>-6.7000000000000002E-3</v>
      </c>
      <c r="DW531" s="160">
        <f t="shared" si="654"/>
        <v>-1.6683000000000001</v>
      </c>
    </row>
    <row r="532" spans="1:127" ht="24.95" customHeight="1" x14ac:dyDescent="0.2">
      <c r="A532" s="272">
        <v>523</v>
      </c>
      <c r="B532" s="336"/>
      <c r="C532" s="332"/>
      <c r="D532" s="333"/>
      <c r="E532" s="334"/>
      <c r="F532" s="335"/>
      <c r="G532" s="334"/>
      <c r="H532" s="371"/>
      <c r="I532" s="334"/>
      <c r="J532" s="334"/>
      <c r="K532" s="334"/>
      <c r="L532" s="334"/>
      <c r="M532" s="334"/>
      <c r="N532" s="334"/>
      <c r="O532" s="337"/>
      <c r="P532" s="337"/>
      <c r="Q532" s="338" t="str">
        <f t="shared" si="605"/>
        <v xml:space="preserve"> </v>
      </c>
      <c r="R532" s="339" t="str">
        <f t="shared" si="606"/>
        <v/>
      </c>
      <c r="S532" s="340" t="str">
        <f t="shared" si="588"/>
        <v/>
      </c>
      <c r="T532" s="341" t="str">
        <f t="shared" si="607"/>
        <v/>
      </c>
      <c r="U532" s="341" t="str">
        <f t="shared" si="608"/>
        <v/>
      </c>
      <c r="V532" s="341" t="str">
        <f t="shared" si="609"/>
        <v/>
      </c>
      <c r="W532" s="341" t="str">
        <f t="shared" si="610"/>
        <v/>
      </c>
      <c r="X532" s="340" t="str">
        <f t="shared" si="589"/>
        <v/>
      </c>
      <c r="Y532" s="342" t="str">
        <f t="shared" si="590"/>
        <v/>
      </c>
      <c r="Z532" s="343" t="str">
        <f t="shared" si="591"/>
        <v/>
      </c>
      <c r="AA532" s="344" t="str">
        <f t="shared" si="592"/>
        <v/>
      </c>
      <c r="AB532" s="345" t="str">
        <f t="shared" si="611"/>
        <v/>
      </c>
      <c r="AC532" s="346" t="str">
        <f t="shared" si="612"/>
        <v/>
      </c>
      <c r="AD532" s="346" t="str">
        <f t="shared" si="613"/>
        <v/>
      </c>
      <c r="AE532" s="344" t="str">
        <f t="shared" si="593"/>
        <v/>
      </c>
      <c r="AF532" s="346" t="str">
        <f t="shared" si="614"/>
        <v/>
      </c>
      <c r="AG532" s="344" t="str">
        <f t="shared" si="594"/>
        <v/>
      </c>
      <c r="AH532" s="344" t="str">
        <f t="shared" si="595"/>
        <v/>
      </c>
      <c r="AI532" s="344" t="str">
        <f t="shared" si="596"/>
        <v/>
      </c>
      <c r="AJ532" s="346" t="str">
        <f t="shared" si="597"/>
        <v/>
      </c>
      <c r="AK532" s="346" t="str">
        <f t="shared" si="598"/>
        <v/>
      </c>
      <c r="AL532" s="347" t="str">
        <f t="shared" si="599"/>
        <v/>
      </c>
      <c r="AM532" s="141"/>
      <c r="AN532" s="141"/>
      <c r="AO532" s="142"/>
      <c r="AP532" s="58">
        <f t="shared" si="615"/>
        <v>0</v>
      </c>
      <c r="AQ532" s="94">
        <f>SUM(AP$10:AP532)</f>
        <v>0</v>
      </c>
      <c r="AR532" s="143">
        <f t="shared" si="604"/>
        <v>0.1</v>
      </c>
      <c r="AS532" s="144" t="str">
        <f t="shared" si="616"/>
        <v/>
      </c>
      <c r="AT532" s="144" t="str">
        <f t="shared" si="643"/>
        <v/>
      </c>
      <c r="AU532" s="145"/>
      <c r="AV532" s="58">
        <f t="shared" si="602"/>
        <v>0</v>
      </c>
      <c r="AW532" s="318">
        <f>SUM(AV$10:AV532)</f>
        <v>0</v>
      </c>
      <c r="AX532" s="319">
        <f t="shared" si="603"/>
        <v>0.1</v>
      </c>
      <c r="AY532" s="144" t="str">
        <f t="shared" si="657"/>
        <v/>
      </c>
      <c r="AZ532" s="144" t="str">
        <f t="shared" si="658"/>
        <v/>
      </c>
      <c r="BA532" s="144"/>
      <c r="BB532" s="146" t="str">
        <f t="shared" si="617"/>
        <v/>
      </c>
      <c r="BC532" s="66" t="str">
        <f t="shared" si="656"/>
        <v/>
      </c>
      <c r="BD532" s="195" t="str">
        <f t="shared" si="618"/>
        <v/>
      </c>
      <c r="BF532" s="283"/>
      <c r="BG532" s="286" t="str">
        <f t="shared" si="619"/>
        <v/>
      </c>
      <c r="BY532" s="211" t="str">
        <f t="shared" si="620"/>
        <v/>
      </c>
      <c r="BZ532" s="150" t="str">
        <f t="shared" si="621"/>
        <v/>
      </c>
      <c r="CB532" s="54" t="str">
        <f t="shared" si="655"/>
        <v/>
      </c>
      <c r="CD532" s="54" t="str">
        <f t="shared" si="622"/>
        <v/>
      </c>
      <c r="CF532" s="54" t="str">
        <f t="shared" si="623"/>
        <v/>
      </c>
      <c r="CH532" s="150" t="str">
        <f t="shared" si="624"/>
        <v/>
      </c>
      <c r="CI532" s="290"/>
      <c r="CJ532" s="150" t="str">
        <f t="shared" si="625"/>
        <v/>
      </c>
      <c r="CK532" s="290"/>
      <c r="CL532" s="54" t="str">
        <f t="shared" si="644"/>
        <v/>
      </c>
      <c r="CM532" s="290"/>
      <c r="CN532" s="150" t="str">
        <f t="shared" si="626"/>
        <v/>
      </c>
      <c r="CO532" s="290"/>
      <c r="CP532" s="150" t="str">
        <f t="shared" si="627"/>
        <v/>
      </c>
      <c r="CQ532" s="290"/>
      <c r="CR532" s="150" t="str">
        <f t="shared" si="628"/>
        <v/>
      </c>
      <c r="CS532" s="290"/>
      <c r="CT532" s="150" t="str">
        <f t="shared" si="629"/>
        <v/>
      </c>
      <c r="CU532" s="150"/>
      <c r="CV532" s="150" t="str">
        <f t="shared" si="630"/>
        <v/>
      </c>
      <c r="CW532" s="94"/>
      <c r="CX532" s="151" t="str">
        <f t="shared" si="600"/>
        <v/>
      </c>
      <c r="CY532" s="151" t="str">
        <f t="shared" si="601"/>
        <v/>
      </c>
      <c r="CZ532" s="152"/>
      <c r="DA532" s="373" t="str">
        <f t="shared" si="645"/>
        <v/>
      </c>
      <c r="DC532" s="153">
        <f t="shared" si="631"/>
        <v>0</v>
      </c>
      <c r="DD532" s="153">
        <f t="shared" si="632"/>
        <v>0</v>
      </c>
      <c r="DE532" s="153">
        <f t="shared" si="633"/>
        <v>0</v>
      </c>
      <c r="DF532" s="158">
        <f t="shared" si="634"/>
        <v>-4.7000000000000002E-3</v>
      </c>
      <c r="DG532" s="159">
        <f t="shared" si="646"/>
        <v>-1.1703000000000001</v>
      </c>
      <c r="DH532" s="158">
        <f t="shared" si="635"/>
        <v>3.1999999999999997E-3</v>
      </c>
      <c r="DI532" s="159">
        <f t="shared" si="647"/>
        <v>0.79679999999999995</v>
      </c>
      <c r="DJ532" s="158">
        <f t="shared" si="636"/>
        <v>-2.7000000000000001E-3</v>
      </c>
      <c r="DK532" s="159">
        <f t="shared" si="648"/>
        <v>-0.67230000000000001</v>
      </c>
      <c r="DL532" s="158">
        <f t="shared" si="637"/>
        <v>1.1999999999999999E-3</v>
      </c>
      <c r="DM532" s="159">
        <f t="shared" si="649"/>
        <v>0.29879999999999995</v>
      </c>
      <c r="DN532" s="158">
        <f t="shared" si="638"/>
        <v>1.46E-2</v>
      </c>
      <c r="DO532" s="159">
        <f t="shared" si="650"/>
        <v>3.6354000000000002</v>
      </c>
      <c r="DP532" s="158">
        <f t="shared" si="639"/>
        <v>-1.2999999999999999E-2</v>
      </c>
      <c r="DQ532" s="159">
        <f t="shared" si="651"/>
        <v>-3.2369999999999997</v>
      </c>
      <c r="DR532" s="158">
        <f t="shared" si="640"/>
        <v>-6.7000000000000002E-3</v>
      </c>
      <c r="DS532" s="159">
        <f t="shared" si="652"/>
        <v>-1.6683000000000001</v>
      </c>
      <c r="DT532" s="158">
        <f t="shared" si="641"/>
        <v>-1.2999999999999999E-2</v>
      </c>
      <c r="DU532" s="159">
        <f t="shared" si="653"/>
        <v>-3.2369999999999997</v>
      </c>
      <c r="DV532" s="158">
        <f t="shared" si="642"/>
        <v>-6.7000000000000002E-3</v>
      </c>
      <c r="DW532" s="160">
        <f t="shared" si="654"/>
        <v>-1.6683000000000001</v>
      </c>
    </row>
    <row r="533" spans="1:127" ht="24.95" customHeight="1" x14ac:dyDescent="0.2">
      <c r="A533" s="272">
        <v>524</v>
      </c>
      <c r="B533" s="336"/>
      <c r="C533" s="332"/>
      <c r="D533" s="333"/>
      <c r="E533" s="334"/>
      <c r="F533" s="335"/>
      <c r="G533" s="334"/>
      <c r="H533" s="371"/>
      <c r="I533" s="334"/>
      <c r="J533" s="334"/>
      <c r="K533" s="334"/>
      <c r="L533" s="334"/>
      <c r="M533" s="334"/>
      <c r="N533" s="334"/>
      <c r="O533" s="337"/>
      <c r="P533" s="337"/>
      <c r="Q533" s="338" t="str">
        <f t="shared" si="605"/>
        <v xml:space="preserve"> </v>
      </c>
      <c r="R533" s="339" t="str">
        <f t="shared" si="606"/>
        <v/>
      </c>
      <c r="S533" s="340" t="str">
        <f t="shared" ref="S533:S596" si="659">IF(RIGHT(E533,7)="AVT3000","No",IF(RIGHT(E533,7)="AVC5000","Yes",""))</f>
        <v/>
      </c>
      <c r="T533" s="341" t="str">
        <f t="shared" si="607"/>
        <v/>
      </c>
      <c r="U533" s="341" t="str">
        <f t="shared" si="608"/>
        <v/>
      </c>
      <c r="V533" s="341" t="str">
        <f t="shared" si="609"/>
        <v/>
      </c>
      <c r="W533" s="341" t="str">
        <f t="shared" si="610"/>
        <v/>
      </c>
      <c r="X533" s="340" t="str">
        <f t="shared" ref="X533:X596" si="660">IF(RIGHT(E533,7)="AVT3000","No",IF(RIGHT(E533,7)="AVC5000","Yes",""))</f>
        <v/>
      </c>
      <c r="Y533" s="342" t="str">
        <f t="shared" ref="Y533:Y596" si="661">IF(LEFT(E533,1)="H","H-","")</f>
        <v/>
      </c>
      <c r="Z533" s="343" t="str">
        <f t="shared" ref="Z533:Z596" si="662">IF(RIGHT(E533,7)="AVT3000","AVT3",IF(RIGHT(E533,7)="AVC5000","AVC5",""))</f>
        <v/>
      </c>
      <c r="AA533" s="344" t="str">
        <f t="shared" ref="AA533:AA596" si="663">IF(RIGHT(E533,6)="AV3000","AV3",IF(RIGHT(E533,7)="AVC5000","AVC5",""))</f>
        <v/>
      </c>
      <c r="AB533" s="345" t="str">
        <f t="shared" si="611"/>
        <v/>
      </c>
      <c r="AC533" s="346" t="str">
        <f t="shared" si="612"/>
        <v/>
      </c>
      <c r="AD533" s="346" t="str">
        <f t="shared" si="613"/>
        <v/>
      </c>
      <c r="AE533" s="344" t="str">
        <f t="shared" ref="AE533:AE596" si="664">IF(AF533="","","-")</f>
        <v/>
      </c>
      <c r="AF533" s="346" t="str">
        <f t="shared" si="614"/>
        <v/>
      </c>
      <c r="AG533" s="344" t="str">
        <f t="shared" ref="AG533:AG596" si="665">IF(G533="","","-")</f>
        <v/>
      </c>
      <c r="AH533" s="344" t="str">
        <f t="shared" ref="AH533:AH596" si="666">IF(I533="AccuNet","A","")</f>
        <v/>
      </c>
      <c r="AI533" s="344" t="str">
        <f t="shared" ref="AI533:AI596" si="667">IF(J533="BACnet","B","")</f>
        <v/>
      </c>
      <c r="AJ533" s="346" t="str">
        <f t="shared" ref="AJ533:AJ596" si="668">IF(K533="Flanged","F","")</f>
        <v/>
      </c>
      <c r="AK533" s="346" t="str">
        <f t="shared" ref="AK533:AK596" si="669">IF(L533="Insulation","I","")</f>
        <v/>
      </c>
      <c r="AL533" s="347" t="str">
        <f t="shared" ref="AL533:AL596" si="670">IF(M533="Tight Shutoff","S","")</f>
        <v/>
      </c>
      <c r="AM533" s="141"/>
      <c r="AN533" s="141"/>
      <c r="AO533" s="142"/>
      <c r="AP533" s="58">
        <f t="shared" si="615"/>
        <v>0</v>
      </c>
      <c r="AQ533" s="94">
        <f>SUM(AP$10:AP533)</f>
        <v>0</v>
      </c>
      <c r="AR533" s="143">
        <f t="shared" si="604"/>
        <v>0.1</v>
      </c>
      <c r="AS533" s="144" t="str">
        <f t="shared" si="616"/>
        <v/>
      </c>
      <c r="AT533" s="144" t="str">
        <f t="shared" si="643"/>
        <v/>
      </c>
      <c r="AU533" s="145"/>
      <c r="AV533" s="58">
        <f t="shared" si="602"/>
        <v>0</v>
      </c>
      <c r="AW533" s="318">
        <f>SUM(AV$10:AV533)</f>
        <v>0</v>
      </c>
      <c r="AX533" s="319">
        <f t="shared" si="603"/>
        <v>0.1</v>
      </c>
      <c r="AY533" s="144" t="str">
        <f t="shared" si="657"/>
        <v/>
      </c>
      <c r="AZ533" s="144" t="str">
        <f t="shared" si="658"/>
        <v/>
      </c>
      <c r="BA533" s="144"/>
      <c r="BB533" s="146" t="str">
        <f t="shared" si="617"/>
        <v/>
      </c>
      <c r="BC533" s="66" t="str">
        <f t="shared" si="656"/>
        <v/>
      </c>
      <c r="BD533" s="195" t="str">
        <f t="shared" si="618"/>
        <v/>
      </c>
      <c r="BF533" s="283"/>
      <c r="BG533" s="286" t="str">
        <f t="shared" si="619"/>
        <v/>
      </c>
      <c r="BY533" s="211" t="str">
        <f t="shared" si="620"/>
        <v/>
      </c>
      <c r="BZ533" s="150" t="str">
        <f t="shared" si="621"/>
        <v/>
      </c>
      <c r="CB533" s="54" t="str">
        <f t="shared" si="655"/>
        <v/>
      </c>
      <c r="CD533" s="54" t="str">
        <f t="shared" si="622"/>
        <v/>
      </c>
      <c r="CF533" s="54" t="str">
        <f t="shared" si="623"/>
        <v/>
      </c>
      <c r="CH533" s="150" t="str">
        <f t="shared" si="624"/>
        <v/>
      </c>
      <c r="CI533" s="290"/>
      <c r="CJ533" s="150" t="str">
        <f t="shared" si="625"/>
        <v/>
      </c>
      <c r="CK533" s="290"/>
      <c r="CL533" s="54" t="str">
        <f t="shared" si="644"/>
        <v/>
      </c>
      <c r="CM533" s="290"/>
      <c r="CN533" s="150" t="str">
        <f t="shared" si="626"/>
        <v/>
      </c>
      <c r="CO533" s="290"/>
      <c r="CP533" s="150" t="str">
        <f t="shared" si="627"/>
        <v/>
      </c>
      <c r="CQ533" s="290"/>
      <c r="CR533" s="150" t="str">
        <f t="shared" si="628"/>
        <v/>
      </c>
      <c r="CS533" s="290"/>
      <c r="CT533" s="150" t="str">
        <f t="shared" si="629"/>
        <v/>
      </c>
      <c r="CU533" s="150"/>
      <c r="CV533" s="150" t="str">
        <f t="shared" si="630"/>
        <v/>
      </c>
      <c r="CW533" s="94"/>
      <c r="CX533" s="151" t="str">
        <f t="shared" si="600"/>
        <v/>
      </c>
      <c r="CY533" s="151" t="str">
        <f t="shared" si="601"/>
        <v/>
      </c>
      <c r="CZ533" s="152"/>
      <c r="DA533" s="373" t="str">
        <f t="shared" si="645"/>
        <v/>
      </c>
      <c r="DC533" s="153">
        <f t="shared" si="631"/>
        <v>0</v>
      </c>
      <c r="DD533" s="153">
        <f t="shared" si="632"/>
        <v>0</v>
      </c>
      <c r="DE533" s="153">
        <f t="shared" si="633"/>
        <v>0</v>
      </c>
      <c r="DF533" s="158">
        <f t="shared" si="634"/>
        <v>-4.7000000000000002E-3</v>
      </c>
      <c r="DG533" s="159">
        <f t="shared" si="646"/>
        <v>-1.1703000000000001</v>
      </c>
      <c r="DH533" s="158">
        <f t="shared" si="635"/>
        <v>3.1999999999999997E-3</v>
      </c>
      <c r="DI533" s="159">
        <f t="shared" si="647"/>
        <v>0.79679999999999995</v>
      </c>
      <c r="DJ533" s="158">
        <f t="shared" si="636"/>
        <v>-2.7000000000000001E-3</v>
      </c>
      <c r="DK533" s="159">
        <f t="shared" si="648"/>
        <v>-0.67230000000000001</v>
      </c>
      <c r="DL533" s="158">
        <f t="shared" si="637"/>
        <v>1.1999999999999999E-3</v>
      </c>
      <c r="DM533" s="159">
        <f t="shared" si="649"/>
        <v>0.29879999999999995</v>
      </c>
      <c r="DN533" s="158">
        <f t="shared" si="638"/>
        <v>1.46E-2</v>
      </c>
      <c r="DO533" s="159">
        <f t="shared" si="650"/>
        <v>3.6354000000000002</v>
      </c>
      <c r="DP533" s="158">
        <f t="shared" si="639"/>
        <v>-1.2999999999999999E-2</v>
      </c>
      <c r="DQ533" s="159">
        <f t="shared" si="651"/>
        <v>-3.2369999999999997</v>
      </c>
      <c r="DR533" s="158">
        <f t="shared" si="640"/>
        <v>-6.7000000000000002E-3</v>
      </c>
      <c r="DS533" s="159">
        <f t="shared" si="652"/>
        <v>-1.6683000000000001</v>
      </c>
      <c r="DT533" s="158">
        <f t="shared" si="641"/>
        <v>-1.2999999999999999E-2</v>
      </c>
      <c r="DU533" s="159">
        <f t="shared" si="653"/>
        <v>-3.2369999999999997</v>
      </c>
      <c r="DV533" s="158">
        <f t="shared" si="642"/>
        <v>-6.7000000000000002E-3</v>
      </c>
      <c r="DW533" s="160">
        <f t="shared" si="654"/>
        <v>-1.6683000000000001</v>
      </c>
    </row>
    <row r="534" spans="1:127" ht="24.95" customHeight="1" x14ac:dyDescent="0.2">
      <c r="A534" s="272">
        <v>525</v>
      </c>
      <c r="B534" s="336"/>
      <c r="C534" s="332"/>
      <c r="D534" s="333"/>
      <c r="E534" s="334"/>
      <c r="F534" s="335"/>
      <c r="G534" s="334"/>
      <c r="H534" s="371"/>
      <c r="I534" s="334"/>
      <c r="J534" s="334"/>
      <c r="K534" s="334"/>
      <c r="L534" s="334"/>
      <c r="M534" s="334"/>
      <c r="N534" s="334"/>
      <c r="O534" s="337"/>
      <c r="P534" s="337"/>
      <c r="Q534" s="338" t="str">
        <f t="shared" si="605"/>
        <v xml:space="preserve"> </v>
      </c>
      <c r="R534" s="339" t="str">
        <f t="shared" si="606"/>
        <v/>
      </c>
      <c r="S534" s="340" t="str">
        <f t="shared" si="659"/>
        <v/>
      </c>
      <c r="T534" s="341" t="str">
        <f t="shared" si="607"/>
        <v/>
      </c>
      <c r="U534" s="341" t="str">
        <f t="shared" si="608"/>
        <v/>
      </c>
      <c r="V534" s="341" t="str">
        <f t="shared" si="609"/>
        <v/>
      </c>
      <c r="W534" s="341" t="str">
        <f t="shared" si="610"/>
        <v/>
      </c>
      <c r="X534" s="340" t="str">
        <f t="shared" si="660"/>
        <v/>
      </c>
      <c r="Y534" s="342" t="str">
        <f t="shared" si="661"/>
        <v/>
      </c>
      <c r="Z534" s="343" t="str">
        <f t="shared" si="662"/>
        <v/>
      </c>
      <c r="AA534" s="344" t="str">
        <f t="shared" si="663"/>
        <v/>
      </c>
      <c r="AB534" s="345" t="str">
        <f t="shared" si="611"/>
        <v/>
      </c>
      <c r="AC534" s="346" t="str">
        <f t="shared" si="612"/>
        <v/>
      </c>
      <c r="AD534" s="346" t="str">
        <f t="shared" si="613"/>
        <v/>
      </c>
      <c r="AE534" s="344" t="str">
        <f t="shared" si="664"/>
        <v/>
      </c>
      <c r="AF534" s="346" t="str">
        <f t="shared" si="614"/>
        <v/>
      </c>
      <c r="AG534" s="344" t="str">
        <f t="shared" si="665"/>
        <v/>
      </c>
      <c r="AH534" s="344" t="str">
        <f t="shared" si="666"/>
        <v/>
      </c>
      <c r="AI534" s="344" t="str">
        <f t="shared" si="667"/>
        <v/>
      </c>
      <c r="AJ534" s="346" t="str">
        <f t="shared" si="668"/>
        <v/>
      </c>
      <c r="AK534" s="346" t="str">
        <f t="shared" si="669"/>
        <v/>
      </c>
      <c r="AL534" s="347" t="str">
        <f t="shared" si="670"/>
        <v/>
      </c>
      <c r="AM534" s="141"/>
      <c r="AN534" s="141"/>
      <c r="AO534" s="142"/>
      <c r="AP534" s="58">
        <f t="shared" si="615"/>
        <v>0</v>
      </c>
      <c r="AQ534" s="94">
        <f>SUM(AP$10:AP534)</f>
        <v>0</v>
      </c>
      <c r="AR534" s="143">
        <f t="shared" si="604"/>
        <v>0.1</v>
      </c>
      <c r="AS534" s="144" t="str">
        <f t="shared" si="616"/>
        <v/>
      </c>
      <c r="AT534" s="144" t="str">
        <f t="shared" si="643"/>
        <v/>
      </c>
      <c r="AU534" s="145"/>
      <c r="AV534" s="58">
        <f t="shared" si="602"/>
        <v>0</v>
      </c>
      <c r="AW534" s="318">
        <f>SUM(AV$10:AV534)</f>
        <v>0</v>
      </c>
      <c r="AX534" s="319">
        <f t="shared" si="603"/>
        <v>0.1</v>
      </c>
      <c r="AY534" s="144" t="str">
        <f t="shared" si="657"/>
        <v/>
      </c>
      <c r="AZ534" s="144" t="str">
        <f t="shared" si="658"/>
        <v/>
      </c>
      <c r="BA534" s="144"/>
      <c r="BB534" s="146" t="str">
        <f t="shared" si="617"/>
        <v/>
      </c>
      <c r="BC534" s="66" t="str">
        <f t="shared" si="656"/>
        <v/>
      </c>
      <c r="BD534" s="195" t="str">
        <f t="shared" si="618"/>
        <v/>
      </c>
      <c r="BF534" s="283"/>
      <c r="BG534" s="286" t="str">
        <f t="shared" si="619"/>
        <v/>
      </c>
      <c r="BY534" s="211" t="str">
        <f t="shared" si="620"/>
        <v/>
      </c>
      <c r="BZ534" s="150" t="str">
        <f t="shared" si="621"/>
        <v/>
      </c>
      <c r="CB534" s="54" t="str">
        <f t="shared" si="655"/>
        <v/>
      </c>
      <c r="CD534" s="54" t="str">
        <f t="shared" si="622"/>
        <v/>
      </c>
      <c r="CF534" s="54" t="str">
        <f t="shared" si="623"/>
        <v/>
      </c>
      <c r="CH534" s="150" t="str">
        <f t="shared" si="624"/>
        <v/>
      </c>
      <c r="CI534" s="290"/>
      <c r="CJ534" s="150" t="str">
        <f t="shared" si="625"/>
        <v/>
      </c>
      <c r="CK534" s="290"/>
      <c r="CL534" s="54" t="str">
        <f t="shared" si="644"/>
        <v/>
      </c>
      <c r="CM534" s="290"/>
      <c r="CN534" s="150" t="str">
        <f t="shared" si="626"/>
        <v/>
      </c>
      <c r="CO534" s="290"/>
      <c r="CP534" s="150" t="str">
        <f t="shared" si="627"/>
        <v/>
      </c>
      <c r="CQ534" s="290"/>
      <c r="CR534" s="150" t="str">
        <f t="shared" si="628"/>
        <v/>
      </c>
      <c r="CS534" s="290"/>
      <c r="CT534" s="150" t="str">
        <f t="shared" si="629"/>
        <v/>
      </c>
      <c r="CU534" s="150"/>
      <c r="CV534" s="150" t="str">
        <f t="shared" si="630"/>
        <v/>
      </c>
      <c r="CW534" s="94"/>
      <c r="CX534" s="151" t="str">
        <f t="shared" si="600"/>
        <v/>
      </c>
      <c r="CY534" s="151" t="str">
        <f t="shared" si="601"/>
        <v/>
      </c>
      <c r="CZ534" s="152"/>
      <c r="DA534" s="373" t="str">
        <f t="shared" si="645"/>
        <v/>
      </c>
      <c r="DC534" s="153">
        <f t="shared" si="631"/>
        <v>0</v>
      </c>
      <c r="DD534" s="153">
        <f t="shared" si="632"/>
        <v>0</v>
      </c>
      <c r="DE534" s="153">
        <f t="shared" si="633"/>
        <v>0</v>
      </c>
      <c r="DF534" s="158">
        <f t="shared" si="634"/>
        <v>-4.7000000000000002E-3</v>
      </c>
      <c r="DG534" s="159">
        <f t="shared" si="646"/>
        <v>-1.1703000000000001</v>
      </c>
      <c r="DH534" s="158">
        <f t="shared" si="635"/>
        <v>3.1999999999999997E-3</v>
      </c>
      <c r="DI534" s="159">
        <f t="shared" si="647"/>
        <v>0.79679999999999995</v>
      </c>
      <c r="DJ534" s="158">
        <f t="shared" si="636"/>
        <v>-2.7000000000000001E-3</v>
      </c>
      <c r="DK534" s="159">
        <f t="shared" si="648"/>
        <v>-0.67230000000000001</v>
      </c>
      <c r="DL534" s="158">
        <f t="shared" si="637"/>
        <v>1.1999999999999999E-3</v>
      </c>
      <c r="DM534" s="159">
        <f t="shared" si="649"/>
        <v>0.29879999999999995</v>
      </c>
      <c r="DN534" s="158">
        <f t="shared" si="638"/>
        <v>1.46E-2</v>
      </c>
      <c r="DO534" s="159">
        <f t="shared" si="650"/>
        <v>3.6354000000000002</v>
      </c>
      <c r="DP534" s="158">
        <f t="shared" si="639"/>
        <v>-1.2999999999999999E-2</v>
      </c>
      <c r="DQ534" s="159">
        <f t="shared" si="651"/>
        <v>-3.2369999999999997</v>
      </c>
      <c r="DR534" s="158">
        <f t="shared" si="640"/>
        <v>-6.7000000000000002E-3</v>
      </c>
      <c r="DS534" s="159">
        <f t="shared" si="652"/>
        <v>-1.6683000000000001</v>
      </c>
      <c r="DT534" s="158">
        <f t="shared" si="641"/>
        <v>-1.2999999999999999E-2</v>
      </c>
      <c r="DU534" s="159">
        <f t="shared" si="653"/>
        <v>-3.2369999999999997</v>
      </c>
      <c r="DV534" s="158">
        <f t="shared" si="642"/>
        <v>-6.7000000000000002E-3</v>
      </c>
      <c r="DW534" s="160">
        <f t="shared" si="654"/>
        <v>-1.6683000000000001</v>
      </c>
    </row>
    <row r="535" spans="1:127" ht="24.95" customHeight="1" x14ac:dyDescent="0.2">
      <c r="A535" s="272">
        <v>526</v>
      </c>
      <c r="B535" s="336"/>
      <c r="C535" s="332"/>
      <c r="D535" s="333"/>
      <c r="E535" s="334"/>
      <c r="F535" s="335"/>
      <c r="G535" s="334"/>
      <c r="H535" s="371"/>
      <c r="I535" s="334"/>
      <c r="J535" s="334"/>
      <c r="K535" s="334"/>
      <c r="L535" s="334"/>
      <c r="M535" s="334"/>
      <c r="N535" s="334"/>
      <c r="O535" s="337"/>
      <c r="P535" s="337"/>
      <c r="Q535" s="338" t="str">
        <f t="shared" si="605"/>
        <v xml:space="preserve"> </v>
      </c>
      <c r="R535" s="339" t="str">
        <f t="shared" si="606"/>
        <v/>
      </c>
      <c r="S535" s="340" t="str">
        <f t="shared" si="659"/>
        <v/>
      </c>
      <c r="T535" s="341" t="str">
        <f t="shared" si="607"/>
        <v/>
      </c>
      <c r="U535" s="341" t="str">
        <f t="shared" si="608"/>
        <v/>
      </c>
      <c r="V535" s="341" t="str">
        <f t="shared" si="609"/>
        <v/>
      </c>
      <c r="W535" s="341" t="str">
        <f t="shared" si="610"/>
        <v/>
      </c>
      <c r="X535" s="340" t="str">
        <f t="shared" si="660"/>
        <v/>
      </c>
      <c r="Y535" s="342" t="str">
        <f t="shared" si="661"/>
        <v/>
      </c>
      <c r="Z535" s="343" t="str">
        <f t="shared" si="662"/>
        <v/>
      </c>
      <c r="AA535" s="344" t="str">
        <f t="shared" si="663"/>
        <v/>
      </c>
      <c r="AB535" s="345" t="str">
        <f t="shared" si="611"/>
        <v/>
      </c>
      <c r="AC535" s="346" t="str">
        <f t="shared" si="612"/>
        <v/>
      </c>
      <c r="AD535" s="346" t="str">
        <f t="shared" si="613"/>
        <v/>
      </c>
      <c r="AE535" s="344" t="str">
        <f t="shared" si="664"/>
        <v/>
      </c>
      <c r="AF535" s="346" t="str">
        <f t="shared" si="614"/>
        <v/>
      </c>
      <c r="AG535" s="344" t="str">
        <f t="shared" si="665"/>
        <v/>
      </c>
      <c r="AH535" s="344" t="str">
        <f t="shared" si="666"/>
        <v/>
      </c>
      <c r="AI535" s="344" t="str">
        <f t="shared" si="667"/>
        <v/>
      </c>
      <c r="AJ535" s="346" t="str">
        <f t="shared" si="668"/>
        <v/>
      </c>
      <c r="AK535" s="346" t="str">
        <f t="shared" si="669"/>
        <v/>
      </c>
      <c r="AL535" s="347" t="str">
        <f t="shared" si="670"/>
        <v/>
      </c>
      <c r="AM535" s="141"/>
      <c r="AN535" s="141"/>
      <c r="AO535" s="142"/>
      <c r="AP535" s="58">
        <f t="shared" si="615"/>
        <v>0</v>
      </c>
      <c r="AQ535" s="94">
        <f>SUM(AP$10:AP535)</f>
        <v>0</v>
      </c>
      <c r="AR535" s="143">
        <f t="shared" si="604"/>
        <v>0.1</v>
      </c>
      <c r="AS535" s="144" t="str">
        <f t="shared" si="616"/>
        <v/>
      </c>
      <c r="AT535" s="144" t="str">
        <f t="shared" si="643"/>
        <v/>
      </c>
      <c r="AU535" s="145"/>
      <c r="AV535" s="58">
        <f t="shared" si="602"/>
        <v>0</v>
      </c>
      <c r="AW535" s="318">
        <f>SUM(AV$10:AV535)</f>
        <v>0</v>
      </c>
      <c r="AX535" s="319">
        <f t="shared" si="603"/>
        <v>0.1</v>
      </c>
      <c r="AY535" s="144" t="str">
        <f t="shared" si="657"/>
        <v/>
      </c>
      <c r="AZ535" s="144" t="str">
        <f t="shared" si="658"/>
        <v/>
      </c>
      <c r="BA535" s="144"/>
      <c r="BB535" s="146" t="str">
        <f t="shared" si="617"/>
        <v/>
      </c>
      <c r="BC535" s="66" t="str">
        <f t="shared" si="656"/>
        <v/>
      </c>
      <c r="BD535" s="195" t="str">
        <f t="shared" si="618"/>
        <v/>
      </c>
      <c r="BF535" s="283"/>
      <c r="BG535" s="286" t="str">
        <f t="shared" si="619"/>
        <v/>
      </c>
      <c r="BY535" s="211" t="str">
        <f t="shared" si="620"/>
        <v/>
      </c>
      <c r="BZ535" s="150" t="str">
        <f t="shared" si="621"/>
        <v/>
      </c>
      <c r="CB535" s="54" t="str">
        <f t="shared" si="655"/>
        <v/>
      </c>
      <c r="CD535" s="54" t="str">
        <f t="shared" si="622"/>
        <v/>
      </c>
      <c r="CF535" s="54" t="str">
        <f t="shared" si="623"/>
        <v/>
      </c>
      <c r="CH535" s="150" t="str">
        <f t="shared" si="624"/>
        <v/>
      </c>
      <c r="CI535" s="290"/>
      <c r="CJ535" s="150" t="str">
        <f t="shared" si="625"/>
        <v/>
      </c>
      <c r="CK535" s="290"/>
      <c r="CL535" s="54" t="str">
        <f t="shared" si="644"/>
        <v/>
      </c>
      <c r="CM535" s="290"/>
      <c r="CN535" s="150" t="str">
        <f t="shared" si="626"/>
        <v/>
      </c>
      <c r="CO535" s="290"/>
      <c r="CP535" s="150" t="str">
        <f t="shared" si="627"/>
        <v/>
      </c>
      <c r="CQ535" s="290"/>
      <c r="CR535" s="150" t="str">
        <f t="shared" si="628"/>
        <v/>
      </c>
      <c r="CS535" s="290"/>
      <c r="CT535" s="150" t="str">
        <f t="shared" si="629"/>
        <v/>
      </c>
      <c r="CU535" s="150"/>
      <c r="CV535" s="150" t="str">
        <f t="shared" si="630"/>
        <v/>
      </c>
      <c r="CW535" s="94"/>
      <c r="CX535" s="151" t="str">
        <f t="shared" ref="CX535:CX598" si="671">IF(S535="YES",0,IF(S535="NO",1,""))</f>
        <v/>
      </c>
      <c r="CY535" s="151" t="str">
        <f t="shared" ref="CY535:CY598" si="672">IF(S535="YES",1,IF(S535="NO",0,""))</f>
        <v/>
      </c>
      <c r="CZ535" s="152"/>
      <c r="DA535" s="373" t="str">
        <f t="shared" si="645"/>
        <v/>
      </c>
      <c r="DC535" s="153">
        <f t="shared" si="631"/>
        <v>0</v>
      </c>
      <c r="DD535" s="153">
        <f t="shared" si="632"/>
        <v>0</v>
      </c>
      <c r="DE535" s="153">
        <f t="shared" si="633"/>
        <v>0</v>
      </c>
      <c r="DF535" s="158">
        <f t="shared" si="634"/>
        <v>-4.7000000000000002E-3</v>
      </c>
      <c r="DG535" s="159">
        <f t="shared" si="646"/>
        <v>-1.1703000000000001</v>
      </c>
      <c r="DH535" s="158">
        <f t="shared" si="635"/>
        <v>3.1999999999999997E-3</v>
      </c>
      <c r="DI535" s="159">
        <f t="shared" si="647"/>
        <v>0.79679999999999995</v>
      </c>
      <c r="DJ535" s="158">
        <f t="shared" si="636"/>
        <v>-2.7000000000000001E-3</v>
      </c>
      <c r="DK535" s="159">
        <f t="shared" si="648"/>
        <v>-0.67230000000000001</v>
      </c>
      <c r="DL535" s="158">
        <f t="shared" si="637"/>
        <v>1.1999999999999999E-3</v>
      </c>
      <c r="DM535" s="159">
        <f t="shared" si="649"/>
        <v>0.29879999999999995</v>
      </c>
      <c r="DN535" s="158">
        <f t="shared" si="638"/>
        <v>1.46E-2</v>
      </c>
      <c r="DO535" s="159">
        <f t="shared" si="650"/>
        <v>3.6354000000000002</v>
      </c>
      <c r="DP535" s="158">
        <f t="shared" si="639"/>
        <v>-1.2999999999999999E-2</v>
      </c>
      <c r="DQ535" s="159">
        <f t="shared" si="651"/>
        <v>-3.2369999999999997</v>
      </c>
      <c r="DR535" s="158">
        <f t="shared" si="640"/>
        <v>-6.7000000000000002E-3</v>
      </c>
      <c r="DS535" s="159">
        <f t="shared" si="652"/>
        <v>-1.6683000000000001</v>
      </c>
      <c r="DT535" s="158">
        <f t="shared" si="641"/>
        <v>-1.2999999999999999E-2</v>
      </c>
      <c r="DU535" s="159">
        <f t="shared" si="653"/>
        <v>-3.2369999999999997</v>
      </c>
      <c r="DV535" s="158">
        <f t="shared" si="642"/>
        <v>-6.7000000000000002E-3</v>
      </c>
      <c r="DW535" s="160">
        <f t="shared" si="654"/>
        <v>-1.6683000000000001</v>
      </c>
    </row>
    <row r="536" spans="1:127" ht="24.95" customHeight="1" x14ac:dyDescent="0.2">
      <c r="A536" s="272">
        <v>527</v>
      </c>
      <c r="B536" s="336"/>
      <c r="C536" s="332"/>
      <c r="D536" s="333"/>
      <c r="E536" s="334"/>
      <c r="F536" s="335"/>
      <c r="G536" s="334"/>
      <c r="H536" s="371"/>
      <c r="I536" s="334"/>
      <c r="J536" s="334"/>
      <c r="K536" s="334"/>
      <c r="L536" s="334"/>
      <c r="M536" s="334"/>
      <c r="N536" s="334"/>
      <c r="O536" s="337"/>
      <c r="P536" s="337"/>
      <c r="Q536" s="338" t="str">
        <f t="shared" si="605"/>
        <v xml:space="preserve"> </v>
      </c>
      <c r="R536" s="339" t="str">
        <f t="shared" si="606"/>
        <v/>
      </c>
      <c r="S536" s="340" t="str">
        <f t="shared" si="659"/>
        <v/>
      </c>
      <c r="T536" s="341" t="str">
        <f t="shared" si="607"/>
        <v/>
      </c>
      <c r="U536" s="341" t="str">
        <f t="shared" si="608"/>
        <v/>
      </c>
      <c r="V536" s="341" t="str">
        <f t="shared" si="609"/>
        <v/>
      </c>
      <c r="W536" s="341" t="str">
        <f t="shared" si="610"/>
        <v/>
      </c>
      <c r="X536" s="340" t="str">
        <f t="shared" si="660"/>
        <v/>
      </c>
      <c r="Y536" s="342" t="str">
        <f t="shared" si="661"/>
        <v/>
      </c>
      <c r="Z536" s="343" t="str">
        <f t="shared" si="662"/>
        <v/>
      </c>
      <c r="AA536" s="344" t="str">
        <f t="shared" si="663"/>
        <v/>
      </c>
      <c r="AB536" s="345" t="str">
        <f t="shared" si="611"/>
        <v/>
      </c>
      <c r="AC536" s="346" t="str">
        <f t="shared" si="612"/>
        <v/>
      </c>
      <c r="AD536" s="346" t="str">
        <f t="shared" si="613"/>
        <v/>
      </c>
      <c r="AE536" s="344" t="str">
        <f t="shared" si="664"/>
        <v/>
      </c>
      <c r="AF536" s="346" t="str">
        <f t="shared" si="614"/>
        <v/>
      </c>
      <c r="AG536" s="344" t="str">
        <f t="shared" si="665"/>
        <v/>
      </c>
      <c r="AH536" s="344" t="str">
        <f t="shared" si="666"/>
        <v/>
      </c>
      <c r="AI536" s="344" t="str">
        <f t="shared" si="667"/>
        <v/>
      </c>
      <c r="AJ536" s="346" t="str">
        <f t="shared" si="668"/>
        <v/>
      </c>
      <c r="AK536" s="346" t="str">
        <f t="shared" si="669"/>
        <v/>
      </c>
      <c r="AL536" s="347" t="str">
        <f t="shared" si="670"/>
        <v/>
      </c>
      <c r="AM536" s="141"/>
      <c r="AN536" s="141"/>
      <c r="AO536" s="142"/>
      <c r="AP536" s="58">
        <f t="shared" si="615"/>
        <v>0</v>
      </c>
      <c r="AQ536" s="94">
        <f>SUM(AP$10:AP536)</f>
        <v>0</v>
      </c>
      <c r="AR536" s="143">
        <f t="shared" si="604"/>
        <v>0.1</v>
      </c>
      <c r="AS536" s="144" t="str">
        <f t="shared" si="616"/>
        <v/>
      </c>
      <c r="AT536" s="144" t="str">
        <f t="shared" si="643"/>
        <v/>
      </c>
      <c r="AU536" s="145"/>
      <c r="AV536" s="58">
        <f t="shared" si="602"/>
        <v>0</v>
      </c>
      <c r="AW536" s="318">
        <f>SUM(AV$10:AV536)</f>
        <v>0</v>
      </c>
      <c r="AX536" s="319">
        <f t="shared" si="603"/>
        <v>0.1</v>
      </c>
      <c r="AY536" s="144" t="str">
        <f t="shared" si="657"/>
        <v/>
      </c>
      <c r="AZ536" s="144" t="str">
        <f t="shared" si="658"/>
        <v/>
      </c>
      <c r="BA536" s="144"/>
      <c r="BB536" s="146" t="str">
        <f t="shared" si="617"/>
        <v/>
      </c>
      <c r="BC536" s="66" t="str">
        <f t="shared" si="656"/>
        <v/>
      </c>
      <c r="BD536" s="195" t="str">
        <f t="shared" si="618"/>
        <v/>
      </c>
      <c r="BF536" s="283"/>
      <c r="BG536" s="286" t="str">
        <f t="shared" si="619"/>
        <v/>
      </c>
      <c r="BY536" s="211" t="str">
        <f t="shared" si="620"/>
        <v/>
      </c>
      <c r="BZ536" s="150" t="str">
        <f t="shared" si="621"/>
        <v/>
      </c>
      <c r="CB536" s="54" t="str">
        <f t="shared" si="655"/>
        <v/>
      </c>
      <c r="CD536" s="54" t="str">
        <f t="shared" si="622"/>
        <v/>
      </c>
      <c r="CF536" s="54" t="str">
        <f t="shared" si="623"/>
        <v/>
      </c>
      <c r="CH536" s="150" t="str">
        <f t="shared" si="624"/>
        <v/>
      </c>
      <c r="CI536" s="290"/>
      <c r="CJ536" s="150" t="str">
        <f t="shared" si="625"/>
        <v/>
      </c>
      <c r="CK536" s="290"/>
      <c r="CL536" s="54" t="str">
        <f t="shared" si="644"/>
        <v/>
      </c>
      <c r="CM536" s="290"/>
      <c r="CN536" s="150" t="str">
        <f t="shared" si="626"/>
        <v/>
      </c>
      <c r="CO536" s="290"/>
      <c r="CP536" s="150" t="str">
        <f t="shared" si="627"/>
        <v/>
      </c>
      <c r="CQ536" s="290"/>
      <c r="CR536" s="150" t="str">
        <f t="shared" si="628"/>
        <v/>
      </c>
      <c r="CS536" s="290"/>
      <c r="CT536" s="150" t="str">
        <f t="shared" si="629"/>
        <v/>
      </c>
      <c r="CU536" s="150"/>
      <c r="CV536" s="150" t="str">
        <f t="shared" si="630"/>
        <v/>
      </c>
      <c r="CW536" s="94"/>
      <c r="CX536" s="151" t="str">
        <f t="shared" si="671"/>
        <v/>
      </c>
      <c r="CY536" s="151" t="str">
        <f t="shared" si="672"/>
        <v/>
      </c>
      <c r="CZ536" s="152"/>
      <c r="DA536" s="373" t="str">
        <f t="shared" si="645"/>
        <v/>
      </c>
      <c r="DC536" s="153">
        <f t="shared" si="631"/>
        <v>0</v>
      </c>
      <c r="DD536" s="153">
        <f t="shared" si="632"/>
        <v>0</v>
      </c>
      <c r="DE536" s="153">
        <f t="shared" si="633"/>
        <v>0</v>
      </c>
      <c r="DF536" s="158">
        <f t="shared" si="634"/>
        <v>-4.7000000000000002E-3</v>
      </c>
      <c r="DG536" s="159">
        <f t="shared" si="646"/>
        <v>-1.1703000000000001</v>
      </c>
      <c r="DH536" s="158">
        <f t="shared" si="635"/>
        <v>3.1999999999999997E-3</v>
      </c>
      <c r="DI536" s="159">
        <f t="shared" si="647"/>
        <v>0.79679999999999995</v>
      </c>
      <c r="DJ536" s="158">
        <f t="shared" si="636"/>
        <v>-2.7000000000000001E-3</v>
      </c>
      <c r="DK536" s="159">
        <f t="shared" si="648"/>
        <v>-0.67230000000000001</v>
      </c>
      <c r="DL536" s="158">
        <f t="shared" si="637"/>
        <v>1.1999999999999999E-3</v>
      </c>
      <c r="DM536" s="159">
        <f t="shared" si="649"/>
        <v>0.29879999999999995</v>
      </c>
      <c r="DN536" s="158">
        <f t="shared" si="638"/>
        <v>1.46E-2</v>
      </c>
      <c r="DO536" s="159">
        <f t="shared" si="650"/>
        <v>3.6354000000000002</v>
      </c>
      <c r="DP536" s="158">
        <f t="shared" si="639"/>
        <v>-1.2999999999999999E-2</v>
      </c>
      <c r="DQ536" s="159">
        <f t="shared" si="651"/>
        <v>-3.2369999999999997</v>
      </c>
      <c r="DR536" s="158">
        <f t="shared" si="640"/>
        <v>-6.7000000000000002E-3</v>
      </c>
      <c r="DS536" s="159">
        <f t="shared" si="652"/>
        <v>-1.6683000000000001</v>
      </c>
      <c r="DT536" s="158">
        <f t="shared" si="641"/>
        <v>-1.2999999999999999E-2</v>
      </c>
      <c r="DU536" s="159">
        <f t="shared" si="653"/>
        <v>-3.2369999999999997</v>
      </c>
      <c r="DV536" s="158">
        <f t="shared" si="642"/>
        <v>-6.7000000000000002E-3</v>
      </c>
      <c r="DW536" s="160">
        <f t="shared" si="654"/>
        <v>-1.6683000000000001</v>
      </c>
    </row>
    <row r="537" spans="1:127" ht="24.95" customHeight="1" x14ac:dyDescent="0.2">
      <c r="A537" s="272">
        <v>528</v>
      </c>
      <c r="B537" s="336"/>
      <c r="C537" s="332"/>
      <c r="D537" s="333"/>
      <c r="E537" s="334"/>
      <c r="F537" s="335"/>
      <c r="G537" s="334"/>
      <c r="H537" s="371"/>
      <c r="I537" s="334"/>
      <c r="J537" s="334"/>
      <c r="K537" s="334"/>
      <c r="L537" s="334"/>
      <c r="M537" s="334"/>
      <c r="N537" s="334"/>
      <c r="O537" s="337"/>
      <c r="P537" s="337"/>
      <c r="Q537" s="338" t="str">
        <f t="shared" si="605"/>
        <v xml:space="preserve"> </v>
      </c>
      <c r="R537" s="339" t="str">
        <f t="shared" si="606"/>
        <v/>
      </c>
      <c r="S537" s="340" t="str">
        <f t="shared" si="659"/>
        <v/>
      </c>
      <c r="T537" s="341" t="str">
        <f t="shared" si="607"/>
        <v/>
      </c>
      <c r="U537" s="341" t="str">
        <f t="shared" si="608"/>
        <v/>
      </c>
      <c r="V537" s="341" t="str">
        <f t="shared" si="609"/>
        <v/>
      </c>
      <c r="W537" s="341" t="str">
        <f t="shared" si="610"/>
        <v/>
      </c>
      <c r="X537" s="340" t="str">
        <f t="shared" si="660"/>
        <v/>
      </c>
      <c r="Y537" s="342" t="str">
        <f t="shared" si="661"/>
        <v/>
      </c>
      <c r="Z537" s="343" t="str">
        <f t="shared" si="662"/>
        <v/>
      </c>
      <c r="AA537" s="344" t="str">
        <f t="shared" si="663"/>
        <v/>
      </c>
      <c r="AB537" s="345" t="str">
        <f t="shared" si="611"/>
        <v/>
      </c>
      <c r="AC537" s="346" t="str">
        <f t="shared" si="612"/>
        <v/>
      </c>
      <c r="AD537" s="346" t="str">
        <f t="shared" si="613"/>
        <v/>
      </c>
      <c r="AE537" s="344" t="str">
        <f t="shared" si="664"/>
        <v/>
      </c>
      <c r="AF537" s="346" t="str">
        <f t="shared" si="614"/>
        <v/>
      </c>
      <c r="AG537" s="344" t="str">
        <f t="shared" si="665"/>
        <v/>
      </c>
      <c r="AH537" s="344" t="str">
        <f t="shared" si="666"/>
        <v/>
      </c>
      <c r="AI537" s="344" t="str">
        <f t="shared" si="667"/>
        <v/>
      </c>
      <c r="AJ537" s="346" t="str">
        <f t="shared" si="668"/>
        <v/>
      </c>
      <c r="AK537" s="346" t="str">
        <f t="shared" si="669"/>
        <v/>
      </c>
      <c r="AL537" s="347" t="str">
        <f t="shared" si="670"/>
        <v/>
      </c>
      <c r="AM537" s="141"/>
      <c r="AN537" s="141"/>
      <c r="AO537" s="142"/>
      <c r="AP537" s="58">
        <f t="shared" si="615"/>
        <v>0</v>
      </c>
      <c r="AQ537" s="94">
        <f>SUM(AP$10:AP537)</f>
        <v>0</v>
      </c>
      <c r="AR537" s="143">
        <f t="shared" si="604"/>
        <v>0.1</v>
      </c>
      <c r="AS537" s="144" t="str">
        <f t="shared" si="616"/>
        <v/>
      </c>
      <c r="AT537" s="144" t="str">
        <f t="shared" si="643"/>
        <v/>
      </c>
      <c r="AU537" s="145"/>
      <c r="AV537" s="58">
        <f t="shared" si="602"/>
        <v>0</v>
      </c>
      <c r="AW537" s="318">
        <f>SUM(AV$10:AV537)</f>
        <v>0</v>
      </c>
      <c r="AX537" s="319">
        <f t="shared" si="603"/>
        <v>0.1</v>
      </c>
      <c r="AY537" s="144" t="str">
        <f t="shared" si="657"/>
        <v/>
      </c>
      <c r="AZ537" s="144" t="str">
        <f t="shared" si="658"/>
        <v/>
      </c>
      <c r="BA537" s="144"/>
      <c r="BB537" s="146" t="str">
        <f t="shared" si="617"/>
        <v/>
      </c>
      <c r="BC537" s="66" t="str">
        <f t="shared" si="656"/>
        <v/>
      </c>
      <c r="BD537" s="195" t="str">
        <f t="shared" si="618"/>
        <v/>
      </c>
      <c r="BF537" s="283"/>
      <c r="BG537" s="286" t="str">
        <f t="shared" si="619"/>
        <v/>
      </c>
      <c r="BY537" s="211" t="str">
        <f t="shared" si="620"/>
        <v/>
      </c>
      <c r="BZ537" s="150" t="str">
        <f t="shared" si="621"/>
        <v/>
      </c>
      <c r="CB537" s="54" t="str">
        <f t="shared" si="655"/>
        <v/>
      </c>
      <c r="CD537" s="54" t="str">
        <f t="shared" si="622"/>
        <v/>
      </c>
      <c r="CF537" s="54" t="str">
        <f t="shared" si="623"/>
        <v/>
      </c>
      <c r="CH537" s="150" t="str">
        <f t="shared" si="624"/>
        <v/>
      </c>
      <c r="CI537" s="290"/>
      <c r="CJ537" s="150" t="str">
        <f t="shared" si="625"/>
        <v/>
      </c>
      <c r="CK537" s="290"/>
      <c r="CL537" s="54" t="str">
        <f t="shared" si="644"/>
        <v/>
      </c>
      <c r="CM537" s="290"/>
      <c r="CN537" s="150" t="str">
        <f t="shared" si="626"/>
        <v/>
      </c>
      <c r="CO537" s="290"/>
      <c r="CP537" s="150" t="str">
        <f t="shared" si="627"/>
        <v/>
      </c>
      <c r="CQ537" s="290"/>
      <c r="CR537" s="150" t="str">
        <f t="shared" si="628"/>
        <v/>
      </c>
      <c r="CS537" s="290"/>
      <c r="CT537" s="150" t="str">
        <f t="shared" si="629"/>
        <v/>
      </c>
      <c r="CU537" s="150"/>
      <c r="CV537" s="150" t="str">
        <f t="shared" si="630"/>
        <v/>
      </c>
      <c r="CW537" s="94"/>
      <c r="CX537" s="151" t="str">
        <f t="shared" si="671"/>
        <v/>
      </c>
      <c r="CY537" s="151" t="str">
        <f t="shared" si="672"/>
        <v/>
      </c>
      <c r="CZ537" s="152"/>
      <c r="DA537" s="373" t="str">
        <f t="shared" si="645"/>
        <v/>
      </c>
      <c r="DC537" s="153">
        <f t="shared" si="631"/>
        <v>0</v>
      </c>
      <c r="DD537" s="153">
        <f t="shared" si="632"/>
        <v>0</v>
      </c>
      <c r="DE537" s="153">
        <f t="shared" si="633"/>
        <v>0</v>
      </c>
      <c r="DF537" s="158">
        <f t="shared" si="634"/>
        <v>-4.7000000000000002E-3</v>
      </c>
      <c r="DG537" s="159">
        <f t="shared" si="646"/>
        <v>-1.1703000000000001</v>
      </c>
      <c r="DH537" s="158">
        <f t="shared" si="635"/>
        <v>3.1999999999999997E-3</v>
      </c>
      <c r="DI537" s="159">
        <f t="shared" si="647"/>
        <v>0.79679999999999995</v>
      </c>
      <c r="DJ537" s="158">
        <f t="shared" si="636"/>
        <v>-2.7000000000000001E-3</v>
      </c>
      <c r="DK537" s="159">
        <f t="shared" si="648"/>
        <v>-0.67230000000000001</v>
      </c>
      <c r="DL537" s="158">
        <f t="shared" si="637"/>
        <v>1.1999999999999999E-3</v>
      </c>
      <c r="DM537" s="159">
        <f t="shared" si="649"/>
        <v>0.29879999999999995</v>
      </c>
      <c r="DN537" s="158">
        <f t="shared" si="638"/>
        <v>1.46E-2</v>
      </c>
      <c r="DO537" s="159">
        <f t="shared" si="650"/>
        <v>3.6354000000000002</v>
      </c>
      <c r="DP537" s="158">
        <f t="shared" si="639"/>
        <v>-1.2999999999999999E-2</v>
      </c>
      <c r="DQ537" s="159">
        <f t="shared" si="651"/>
        <v>-3.2369999999999997</v>
      </c>
      <c r="DR537" s="158">
        <f t="shared" si="640"/>
        <v>-6.7000000000000002E-3</v>
      </c>
      <c r="DS537" s="159">
        <f t="shared" si="652"/>
        <v>-1.6683000000000001</v>
      </c>
      <c r="DT537" s="158">
        <f t="shared" si="641"/>
        <v>-1.2999999999999999E-2</v>
      </c>
      <c r="DU537" s="159">
        <f t="shared" si="653"/>
        <v>-3.2369999999999997</v>
      </c>
      <c r="DV537" s="158">
        <f t="shared" si="642"/>
        <v>-6.7000000000000002E-3</v>
      </c>
      <c r="DW537" s="160">
        <f t="shared" si="654"/>
        <v>-1.6683000000000001</v>
      </c>
    </row>
    <row r="538" spans="1:127" ht="24.95" customHeight="1" x14ac:dyDescent="0.2">
      <c r="A538" s="272">
        <v>529</v>
      </c>
      <c r="B538" s="336"/>
      <c r="C538" s="332"/>
      <c r="D538" s="333"/>
      <c r="E538" s="334"/>
      <c r="F538" s="335"/>
      <c r="G538" s="334"/>
      <c r="H538" s="371"/>
      <c r="I538" s="334"/>
      <c r="J538" s="334"/>
      <c r="K538" s="334"/>
      <c r="L538" s="334"/>
      <c r="M538" s="334"/>
      <c r="N538" s="334"/>
      <c r="O538" s="337"/>
      <c r="P538" s="337"/>
      <c r="Q538" s="338" t="str">
        <f t="shared" si="605"/>
        <v xml:space="preserve"> </v>
      </c>
      <c r="R538" s="339" t="str">
        <f t="shared" si="606"/>
        <v/>
      </c>
      <c r="S538" s="340" t="str">
        <f t="shared" si="659"/>
        <v/>
      </c>
      <c r="T538" s="341" t="str">
        <f t="shared" si="607"/>
        <v/>
      </c>
      <c r="U538" s="341" t="str">
        <f t="shared" si="608"/>
        <v/>
      </c>
      <c r="V538" s="341" t="str">
        <f t="shared" si="609"/>
        <v/>
      </c>
      <c r="W538" s="341" t="str">
        <f t="shared" si="610"/>
        <v/>
      </c>
      <c r="X538" s="340" t="str">
        <f t="shared" si="660"/>
        <v/>
      </c>
      <c r="Y538" s="342" t="str">
        <f t="shared" si="661"/>
        <v/>
      </c>
      <c r="Z538" s="343" t="str">
        <f t="shared" si="662"/>
        <v/>
      </c>
      <c r="AA538" s="344" t="str">
        <f t="shared" si="663"/>
        <v/>
      </c>
      <c r="AB538" s="345" t="str">
        <f t="shared" si="611"/>
        <v/>
      </c>
      <c r="AC538" s="346" t="str">
        <f t="shared" si="612"/>
        <v/>
      </c>
      <c r="AD538" s="346" t="str">
        <f t="shared" si="613"/>
        <v/>
      </c>
      <c r="AE538" s="344" t="str">
        <f t="shared" si="664"/>
        <v/>
      </c>
      <c r="AF538" s="346" t="str">
        <f t="shared" si="614"/>
        <v/>
      </c>
      <c r="AG538" s="344" t="str">
        <f t="shared" si="665"/>
        <v/>
      </c>
      <c r="AH538" s="344" t="str">
        <f t="shared" si="666"/>
        <v/>
      </c>
      <c r="AI538" s="344" t="str">
        <f t="shared" si="667"/>
        <v/>
      </c>
      <c r="AJ538" s="346" t="str">
        <f t="shared" si="668"/>
        <v/>
      </c>
      <c r="AK538" s="346" t="str">
        <f t="shared" si="669"/>
        <v/>
      </c>
      <c r="AL538" s="347" t="str">
        <f t="shared" si="670"/>
        <v/>
      </c>
      <c r="AM538" s="141"/>
      <c r="AN538" s="141"/>
      <c r="AO538" s="142"/>
      <c r="AP538" s="58">
        <f t="shared" si="615"/>
        <v>0</v>
      </c>
      <c r="AQ538" s="94">
        <f>SUM(AP$10:AP538)</f>
        <v>0</v>
      </c>
      <c r="AR538" s="143">
        <f t="shared" si="604"/>
        <v>0.1</v>
      </c>
      <c r="AS538" s="144" t="str">
        <f t="shared" si="616"/>
        <v/>
      </c>
      <c r="AT538" s="144" t="str">
        <f t="shared" si="643"/>
        <v/>
      </c>
      <c r="AU538" s="145"/>
      <c r="AV538" s="58">
        <f t="shared" si="602"/>
        <v>0</v>
      </c>
      <c r="AW538" s="318">
        <f>SUM(AV$10:AV538)</f>
        <v>0</v>
      </c>
      <c r="AX538" s="319">
        <f t="shared" si="603"/>
        <v>0.1</v>
      </c>
      <c r="AY538" s="144" t="str">
        <f t="shared" si="657"/>
        <v/>
      </c>
      <c r="AZ538" s="144" t="str">
        <f t="shared" si="658"/>
        <v/>
      </c>
      <c r="BA538" s="144"/>
      <c r="BB538" s="146" t="str">
        <f t="shared" si="617"/>
        <v/>
      </c>
      <c r="BC538" s="66" t="str">
        <f t="shared" si="656"/>
        <v/>
      </c>
      <c r="BD538" s="195" t="str">
        <f t="shared" si="618"/>
        <v/>
      </c>
      <c r="BF538" s="283"/>
      <c r="BG538" s="286" t="str">
        <f t="shared" si="619"/>
        <v/>
      </c>
      <c r="BY538" s="211" t="str">
        <f t="shared" si="620"/>
        <v/>
      </c>
      <c r="BZ538" s="150" t="str">
        <f t="shared" si="621"/>
        <v/>
      </c>
      <c r="CB538" s="54" t="str">
        <f t="shared" si="655"/>
        <v/>
      </c>
      <c r="CD538" s="54" t="str">
        <f t="shared" si="622"/>
        <v/>
      </c>
      <c r="CF538" s="54" t="str">
        <f t="shared" si="623"/>
        <v/>
      </c>
      <c r="CH538" s="150" t="str">
        <f t="shared" si="624"/>
        <v/>
      </c>
      <c r="CI538" s="290"/>
      <c r="CJ538" s="150" t="str">
        <f t="shared" si="625"/>
        <v/>
      </c>
      <c r="CK538" s="290"/>
      <c r="CL538" s="54" t="str">
        <f t="shared" si="644"/>
        <v/>
      </c>
      <c r="CM538" s="290"/>
      <c r="CN538" s="150" t="str">
        <f t="shared" si="626"/>
        <v/>
      </c>
      <c r="CO538" s="290"/>
      <c r="CP538" s="150" t="str">
        <f t="shared" si="627"/>
        <v/>
      </c>
      <c r="CQ538" s="290"/>
      <c r="CR538" s="150" t="str">
        <f t="shared" si="628"/>
        <v/>
      </c>
      <c r="CS538" s="290"/>
      <c r="CT538" s="150" t="str">
        <f t="shared" si="629"/>
        <v/>
      </c>
      <c r="CU538" s="150"/>
      <c r="CV538" s="150" t="str">
        <f t="shared" si="630"/>
        <v/>
      </c>
      <c r="CW538" s="94"/>
      <c r="CX538" s="151" t="str">
        <f t="shared" si="671"/>
        <v/>
      </c>
      <c r="CY538" s="151" t="str">
        <f t="shared" si="672"/>
        <v/>
      </c>
      <c r="CZ538" s="152"/>
      <c r="DA538" s="373" t="str">
        <f t="shared" si="645"/>
        <v/>
      </c>
      <c r="DC538" s="153">
        <f t="shared" si="631"/>
        <v>0</v>
      </c>
      <c r="DD538" s="153">
        <f t="shared" si="632"/>
        <v>0</v>
      </c>
      <c r="DE538" s="153">
        <f t="shared" si="633"/>
        <v>0</v>
      </c>
      <c r="DF538" s="158">
        <f t="shared" si="634"/>
        <v>-4.7000000000000002E-3</v>
      </c>
      <c r="DG538" s="159">
        <f t="shared" si="646"/>
        <v>-1.1703000000000001</v>
      </c>
      <c r="DH538" s="158">
        <f t="shared" si="635"/>
        <v>3.1999999999999997E-3</v>
      </c>
      <c r="DI538" s="159">
        <f t="shared" si="647"/>
        <v>0.79679999999999995</v>
      </c>
      <c r="DJ538" s="158">
        <f t="shared" si="636"/>
        <v>-2.7000000000000001E-3</v>
      </c>
      <c r="DK538" s="159">
        <f t="shared" si="648"/>
        <v>-0.67230000000000001</v>
      </c>
      <c r="DL538" s="158">
        <f t="shared" si="637"/>
        <v>1.1999999999999999E-3</v>
      </c>
      <c r="DM538" s="159">
        <f t="shared" si="649"/>
        <v>0.29879999999999995</v>
      </c>
      <c r="DN538" s="158">
        <f t="shared" si="638"/>
        <v>1.46E-2</v>
      </c>
      <c r="DO538" s="159">
        <f t="shared" si="650"/>
        <v>3.6354000000000002</v>
      </c>
      <c r="DP538" s="158">
        <f t="shared" si="639"/>
        <v>-1.2999999999999999E-2</v>
      </c>
      <c r="DQ538" s="159">
        <f t="shared" si="651"/>
        <v>-3.2369999999999997</v>
      </c>
      <c r="DR538" s="158">
        <f t="shared" si="640"/>
        <v>-6.7000000000000002E-3</v>
      </c>
      <c r="DS538" s="159">
        <f t="shared" si="652"/>
        <v>-1.6683000000000001</v>
      </c>
      <c r="DT538" s="158">
        <f t="shared" si="641"/>
        <v>-1.2999999999999999E-2</v>
      </c>
      <c r="DU538" s="159">
        <f t="shared" si="653"/>
        <v>-3.2369999999999997</v>
      </c>
      <c r="DV538" s="158">
        <f t="shared" si="642"/>
        <v>-6.7000000000000002E-3</v>
      </c>
      <c r="DW538" s="160">
        <f t="shared" si="654"/>
        <v>-1.6683000000000001</v>
      </c>
    </row>
    <row r="539" spans="1:127" ht="24.95" customHeight="1" x14ac:dyDescent="0.2">
      <c r="A539" s="272">
        <v>530</v>
      </c>
      <c r="B539" s="336"/>
      <c r="C539" s="332"/>
      <c r="D539" s="333"/>
      <c r="E539" s="334"/>
      <c r="F539" s="335"/>
      <c r="G539" s="334"/>
      <c r="H539" s="371"/>
      <c r="I539" s="334"/>
      <c r="J539" s="334"/>
      <c r="K539" s="334"/>
      <c r="L539" s="334"/>
      <c r="M539" s="334"/>
      <c r="N539" s="334"/>
      <c r="O539" s="337"/>
      <c r="P539" s="337"/>
      <c r="Q539" s="338" t="str">
        <f t="shared" si="605"/>
        <v xml:space="preserve"> </v>
      </c>
      <c r="R539" s="339" t="str">
        <f t="shared" si="606"/>
        <v/>
      </c>
      <c r="S539" s="340" t="str">
        <f t="shared" si="659"/>
        <v/>
      </c>
      <c r="T539" s="341" t="str">
        <f t="shared" si="607"/>
        <v/>
      </c>
      <c r="U539" s="341" t="str">
        <f t="shared" si="608"/>
        <v/>
      </c>
      <c r="V539" s="341" t="str">
        <f t="shared" si="609"/>
        <v/>
      </c>
      <c r="W539" s="341" t="str">
        <f t="shared" si="610"/>
        <v/>
      </c>
      <c r="X539" s="340" t="str">
        <f t="shared" si="660"/>
        <v/>
      </c>
      <c r="Y539" s="342" t="str">
        <f t="shared" si="661"/>
        <v/>
      </c>
      <c r="Z539" s="343" t="str">
        <f t="shared" si="662"/>
        <v/>
      </c>
      <c r="AA539" s="344" t="str">
        <f t="shared" si="663"/>
        <v/>
      </c>
      <c r="AB539" s="345" t="str">
        <f t="shared" si="611"/>
        <v/>
      </c>
      <c r="AC539" s="346" t="str">
        <f t="shared" si="612"/>
        <v/>
      </c>
      <c r="AD539" s="346" t="str">
        <f t="shared" si="613"/>
        <v/>
      </c>
      <c r="AE539" s="344" t="str">
        <f t="shared" si="664"/>
        <v/>
      </c>
      <c r="AF539" s="346" t="str">
        <f t="shared" si="614"/>
        <v/>
      </c>
      <c r="AG539" s="344" t="str">
        <f t="shared" si="665"/>
        <v/>
      </c>
      <c r="AH539" s="344" t="str">
        <f t="shared" si="666"/>
        <v/>
      </c>
      <c r="AI539" s="344" t="str">
        <f t="shared" si="667"/>
        <v/>
      </c>
      <c r="AJ539" s="346" t="str">
        <f t="shared" si="668"/>
        <v/>
      </c>
      <c r="AK539" s="346" t="str">
        <f t="shared" si="669"/>
        <v/>
      </c>
      <c r="AL539" s="347" t="str">
        <f t="shared" si="670"/>
        <v/>
      </c>
      <c r="AM539" s="141"/>
      <c r="AN539" s="141"/>
      <c r="AO539" s="142"/>
      <c r="AP539" s="58">
        <f t="shared" si="615"/>
        <v>0</v>
      </c>
      <c r="AQ539" s="94">
        <f>SUM(AP$10:AP539)</f>
        <v>0</v>
      </c>
      <c r="AR539" s="143">
        <f t="shared" si="604"/>
        <v>0.1</v>
      </c>
      <c r="AS539" s="144" t="str">
        <f t="shared" si="616"/>
        <v/>
      </c>
      <c r="AT539" s="144" t="str">
        <f t="shared" si="643"/>
        <v/>
      </c>
      <c r="AU539" s="145"/>
      <c r="AV539" s="58">
        <f t="shared" si="602"/>
        <v>0</v>
      </c>
      <c r="AW539" s="318">
        <f>SUM(AV$10:AV539)</f>
        <v>0</v>
      </c>
      <c r="AX539" s="319">
        <f t="shared" si="603"/>
        <v>0.1</v>
      </c>
      <c r="AY539" s="144" t="str">
        <f t="shared" si="657"/>
        <v/>
      </c>
      <c r="AZ539" s="144" t="str">
        <f t="shared" si="658"/>
        <v/>
      </c>
      <c r="BA539" s="144"/>
      <c r="BB539" s="146" t="str">
        <f t="shared" si="617"/>
        <v/>
      </c>
      <c r="BC539" s="66" t="str">
        <f t="shared" si="656"/>
        <v/>
      </c>
      <c r="BD539" s="195" t="str">
        <f t="shared" si="618"/>
        <v/>
      </c>
      <c r="BF539" s="283"/>
      <c r="BG539" s="286" t="str">
        <f t="shared" si="619"/>
        <v/>
      </c>
      <c r="BY539" s="211" t="str">
        <f t="shared" si="620"/>
        <v/>
      </c>
      <c r="BZ539" s="150" t="str">
        <f t="shared" si="621"/>
        <v/>
      </c>
      <c r="CB539" s="54" t="str">
        <f t="shared" si="655"/>
        <v/>
      </c>
      <c r="CD539" s="54" t="str">
        <f t="shared" si="622"/>
        <v/>
      </c>
      <c r="CF539" s="54" t="str">
        <f t="shared" si="623"/>
        <v/>
      </c>
      <c r="CH539" s="150" t="str">
        <f t="shared" si="624"/>
        <v/>
      </c>
      <c r="CI539" s="290"/>
      <c r="CJ539" s="150" t="str">
        <f t="shared" si="625"/>
        <v/>
      </c>
      <c r="CK539" s="290"/>
      <c r="CL539" s="54" t="str">
        <f t="shared" si="644"/>
        <v/>
      </c>
      <c r="CM539" s="290"/>
      <c r="CN539" s="150" t="str">
        <f t="shared" si="626"/>
        <v/>
      </c>
      <c r="CO539" s="290"/>
      <c r="CP539" s="150" t="str">
        <f t="shared" si="627"/>
        <v/>
      </c>
      <c r="CQ539" s="290"/>
      <c r="CR539" s="150" t="str">
        <f t="shared" si="628"/>
        <v/>
      </c>
      <c r="CS539" s="290"/>
      <c r="CT539" s="150" t="str">
        <f t="shared" si="629"/>
        <v/>
      </c>
      <c r="CU539" s="150"/>
      <c r="CV539" s="150" t="str">
        <f t="shared" si="630"/>
        <v/>
      </c>
      <c r="CW539" s="94"/>
      <c r="CX539" s="151" t="str">
        <f t="shared" si="671"/>
        <v/>
      </c>
      <c r="CY539" s="151" t="str">
        <f t="shared" si="672"/>
        <v/>
      </c>
      <c r="CZ539" s="152"/>
      <c r="DA539" s="373" t="str">
        <f t="shared" si="645"/>
        <v/>
      </c>
      <c r="DC539" s="153">
        <f t="shared" si="631"/>
        <v>0</v>
      </c>
      <c r="DD539" s="153">
        <f t="shared" si="632"/>
        <v>0</v>
      </c>
      <c r="DE539" s="153">
        <f t="shared" si="633"/>
        <v>0</v>
      </c>
      <c r="DF539" s="158">
        <f t="shared" si="634"/>
        <v>-4.7000000000000002E-3</v>
      </c>
      <c r="DG539" s="159">
        <f t="shared" si="646"/>
        <v>-1.1703000000000001</v>
      </c>
      <c r="DH539" s="158">
        <f t="shared" si="635"/>
        <v>3.1999999999999997E-3</v>
      </c>
      <c r="DI539" s="159">
        <f t="shared" si="647"/>
        <v>0.79679999999999995</v>
      </c>
      <c r="DJ539" s="158">
        <f t="shared" si="636"/>
        <v>-2.7000000000000001E-3</v>
      </c>
      <c r="DK539" s="159">
        <f t="shared" si="648"/>
        <v>-0.67230000000000001</v>
      </c>
      <c r="DL539" s="158">
        <f t="shared" si="637"/>
        <v>1.1999999999999999E-3</v>
      </c>
      <c r="DM539" s="159">
        <f t="shared" si="649"/>
        <v>0.29879999999999995</v>
      </c>
      <c r="DN539" s="158">
        <f t="shared" si="638"/>
        <v>1.46E-2</v>
      </c>
      <c r="DO539" s="159">
        <f t="shared" si="650"/>
        <v>3.6354000000000002</v>
      </c>
      <c r="DP539" s="158">
        <f t="shared" si="639"/>
        <v>-1.2999999999999999E-2</v>
      </c>
      <c r="DQ539" s="159">
        <f t="shared" si="651"/>
        <v>-3.2369999999999997</v>
      </c>
      <c r="DR539" s="158">
        <f t="shared" si="640"/>
        <v>-6.7000000000000002E-3</v>
      </c>
      <c r="DS539" s="159">
        <f t="shared" si="652"/>
        <v>-1.6683000000000001</v>
      </c>
      <c r="DT539" s="158">
        <f t="shared" si="641"/>
        <v>-1.2999999999999999E-2</v>
      </c>
      <c r="DU539" s="159">
        <f t="shared" si="653"/>
        <v>-3.2369999999999997</v>
      </c>
      <c r="DV539" s="158">
        <f t="shared" si="642"/>
        <v>-6.7000000000000002E-3</v>
      </c>
      <c r="DW539" s="160">
        <f t="shared" si="654"/>
        <v>-1.6683000000000001</v>
      </c>
    </row>
    <row r="540" spans="1:127" ht="24.95" customHeight="1" x14ac:dyDescent="0.2">
      <c r="A540" s="272">
        <v>531</v>
      </c>
      <c r="B540" s="336"/>
      <c r="C540" s="332"/>
      <c r="D540" s="333"/>
      <c r="E540" s="334"/>
      <c r="F540" s="335"/>
      <c r="G540" s="334"/>
      <c r="H540" s="371"/>
      <c r="I540" s="334"/>
      <c r="J540" s="334"/>
      <c r="K540" s="334"/>
      <c r="L540" s="334"/>
      <c r="M540" s="334"/>
      <c r="N540" s="334"/>
      <c r="O540" s="337"/>
      <c r="P540" s="337"/>
      <c r="Q540" s="338" t="str">
        <f t="shared" si="605"/>
        <v xml:space="preserve"> </v>
      </c>
      <c r="R540" s="339" t="str">
        <f t="shared" si="606"/>
        <v/>
      </c>
      <c r="S540" s="340" t="str">
        <f t="shared" si="659"/>
        <v/>
      </c>
      <c r="T540" s="341" t="str">
        <f t="shared" si="607"/>
        <v/>
      </c>
      <c r="U540" s="341" t="str">
        <f t="shared" si="608"/>
        <v/>
      </c>
      <c r="V540" s="341" t="str">
        <f t="shared" si="609"/>
        <v/>
      </c>
      <c r="W540" s="341" t="str">
        <f t="shared" si="610"/>
        <v/>
      </c>
      <c r="X540" s="340" t="str">
        <f t="shared" si="660"/>
        <v/>
      </c>
      <c r="Y540" s="342" t="str">
        <f t="shared" si="661"/>
        <v/>
      </c>
      <c r="Z540" s="343" t="str">
        <f t="shared" si="662"/>
        <v/>
      </c>
      <c r="AA540" s="344" t="str">
        <f t="shared" si="663"/>
        <v/>
      </c>
      <c r="AB540" s="345" t="str">
        <f t="shared" si="611"/>
        <v/>
      </c>
      <c r="AC540" s="346" t="str">
        <f t="shared" si="612"/>
        <v/>
      </c>
      <c r="AD540" s="346" t="str">
        <f t="shared" si="613"/>
        <v/>
      </c>
      <c r="AE540" s="344" t="str">
        <f t="shared" si="664"/>
        <v/>
      </c>
      <c r="AF540" s="346" t="str">
        <f t="shared" si="614"/>
        <v/>
      </c>
      <c r="AG540" s="344" t="str">
        <f t="shared" si="665"/>
        <v/>
      </c>
      <c r="AH540" s="344" t="str">
        <f t="shared" si="666"/>
        <v/>
      </c>
      <c r="AI540" s="344" t="str">
        <f t="shared" si="667"/>
        <v/>
      </c>
      <c r="AJ540" s="346" t="str">
        <f t="shared" si="668"/>
        <v/>
      </c>
      <c r="AK540" s="346" t="str">
        <f t="shared" si="669"/>
        <v/>
      </c>
      <c r="AL540" s="347" t="str">
        <f t="shared" si="670"/>
        <v/>
      </c>
      <c r="AM540" s="141"/>
      <c r="AN540" s="141"/>
      <c r="AO540" s="142"/>
      <c r="AP540" s="58">
        <f t="shared" si="615"/>
        <v>0</v>
      </c>
      <c r="AQ540" s="94">
        <f>SUM(AP$10:AP540)</f>
        <v>0</v>
      </c>
      <c r="AR540" s="143">
        <f t="shared" si="604"/>
        <v>0.1</v>
      </c>
      <c r="AS540" s="144" t="str">
        <f t="shared" si="616"/>
        <v/>
      </c>
      <c r="AT540" s="144" t="str">
        <f t="shared" si="643"/>
        <v/>
      </c>
      <c r="AU540" s="145"/>
      <c r="AV540" s="58">
        <f t="shared" si="602"/>
        <v>0</v>
      </c>
      <c r="AW540" s="318">
        <f>SUM(AV$10:AV540)</f>
        <v>0</v>
      </c>
      <c r="AX540" s="319">
        <f t="shared" si="603"/>
        <v>0.1</v>
      </c>
      <c r="AY540" s="144" t="str">
        <f t="shared" si="657"/>
        <v/>
      </c>
      <c r="AZ540" s="144" t="str">
        <f t="shared" si="658"/>
        <v/>
      </c>
      <c r="BA540" s="144"/>
      <c r="BB540" s="146" t="str">
        <f t="shared" si="617"/>
        <v/>
      </c>
      <c r="BC540" s="66" t="str">
        <f t="shared" si="656"/>
        <v/>
      </c>
      <c r="BD540" s="195" t="str">
        <f t="shared" si="618"/>
        <v/>
      </c>
      <c r="BF540" s="283"/>
      <c r="BG540" s="286" t="str">
        <f t="shared" si="619"/>
        <v/>
      </c>
      <c r="BY540" s="211" t="str">
        <f t="shared" si="620"/>
        <v/>
      </c>
      <c r="BZ540" s="150" t="str">
        <f t="shared" si="621"/>
        <v/>
      </c>
      <c r="CB540" s="54" t="str">
        <f t="shared" si="655"/>
        <v/>
      </c>
      <c r="CD540" s="54" t="str">
        <f t="shared" si="622"/>
        <v/>
      </c>
      <c r="CF540" s="54" t="str">
        <f t="shared" si="623"/>
        <v/>
      </c>
      <c r="CH540" s="150" t="str">
        <f t="shared" si="624"/>
        <v/>
      </c>
      <c r="CI540" s="290"/>
      <c r="CJ540" s="150" t="str">
        <f t="shared" si="625"/>
        <v/>
      </c>
      <c r="CK540" s="290"/>
      <c r="CL540" s="54" t="str">
        <f t="shared" si="644"/>
        <v/>
      </c>
      <c r="CM540" s="290"/>
      <c r="CN540" s="150" t="str">
        <f t="shared" si="626"/>
        <v/>
      </c>
      <c r="CO540" s="290"/>
      <c r="CP540" s="150" t="str">
        <f t="shared" si="627"/>
        <v/>
      </c>
      <c r="CQ540" s="290"/>
      <c r="CR540" s="150" t="str">
        <f t="shared" si="628"/>
        <v/>
      </c>
      <c r="CS540" s="290"/>
      <c r="CT540" s="150" t="str">
        <f t="shared" si="629"/>
        <v/>
      </c>
      <c r="CU540" s="150"/>
      <c r="CV540" s="150" t="str">
        <f t="shared" si="630"/>
        <v/>
      </c>
      <c r="CW540" s="94"/>
      <c r="CX540" s="151" t="str">
        <f t="shared" si="671"/>
        <v/>
      </c>
      <c r="CY540" s="151" t="str">
        <f t="shared" si="672"/>
        <v/>
      </c>
      <c r="CZ540" s="152"/>
      <c r="DA540" s="373" t="str">
        <f t="shared" si="645"/>
        <v/>
      </c>
      <c r="DC540" s="153">
        <f t="shared" si="631"/>
        <v>0</v>
      </c>
      <c r="DD540" s="153">
        <f t="shared" si="632"/>
        <v>0</v>
      </c>
      <c r="DE540" s="153">
        <f t="shared" si="633"/>
        <v>0</v>
      </c>
      <c r="DF540" s="158">
        <f t="shared" si="634"/>
        <v>-4.7000000000000002E-3</v>
      </c>
      <c r="DG540" s="159">
        <f t="shared" si="646"/>
        <v>-1.1703000000000001</v>
      </c>
      <c r="DH540" s="158">
        <f t="shared" si="635"/>
        <v>3.1999999999999997E-3</v>
      </c>
      <c r="DI540" s="159">
        <f t="shared" si="647"/>
        <v>0.79679999999999995</v>
      </c>
      <c r="DJ540" s="158">
        <f t="shared" si="636"/>
        <v>-2.7000000000000001E-3</v>
      </c>
      <c r="DK540" s="159">
        <f t="shared" si="648"/>
        <v>-0.67230000000000001</v>
      </c>
      <c r="DL540" s="158">
        <f t="shared" si="637"/>
        <v>1.1999999999999999E-3</v>
      </c>
      <c r="DM540" s="159">
        <f t="shared" si="649"/>
        <v>0.29879999999999995</v>
      </c>
      <c r="DN540" s="158">
        <f t="shared" si="638"/>
        <v>1.46E-2</v>
      </c>
      <c r="DO540" s="159">
        <f t="shared" si="650"/>
        <v>3.6354000000000002</v>
      </c>
      <c r="DP540" s="158">
        <f t="shared" si="639"/>
        <v>-1.2999999999999999E-2</v>
      </c>
      <c r="DQ540" s="159">
        <f t="shared" si="651"/>
        <v>-3.2369999999999997</v>
      </c>
      <c r="DR540" s="158">
        <f t="shared" si="640"/>
        <v>-6.7000000000000002E-3</v>
      </c>
      <c r="DS540" s="159">
        <f t="shared" si="652"/>
        <v>-1.6683000000000001</v>
      </c>
      <c r="DT540" s="158">
        <f t="shared" si="641"/>
        <v>-1.2999999999999999E-2</v>
      </c>
      <c r="DU540" s="159">
        <f t="shared" si="653"/>
        <v>-3.2369999999999997</v>
      </c>
      <c r="DV540" s="158">
        <f t="shared" si="642"/>
        <v>-6.7000000000000002E-3</v>
      </c>
      <c r="DW540" s="160">
        <f t="shared" si="654"/>
        <v>-1.6683000000000001</v>
      </c>
    </row>
    <row r="541" spans="1:127" ht="24.95" customHeight="1" x14ac:dyDescent="0.2">
      <c r="A541" s="272">
        <v>532</v>
      </c>
      <c r="B541" s="336"/>
      <c r="C541" s="332"/>
      <c r="D541" s="333"/>
      <c r="E541" s="334"/>
      <c r="F541" s="335"/>
      <c r="G541" s="334"/>
      <c r="H541" s="371"/>
      <c r="I541" s="334"/>
      <c r="J541" s="334"/>
      <c r="K541" s="334"/>
      <c r="L541" s="334"/>
      <c r="M541" s="334"/>
      <c r="N541" s="334"/>
      <c r="O541" s="337"/>
      <c r="P541" s="337"/>
      <c r="Q541" s="338" t="str">
        <f t="shared" si="605"/>
        <v xml:space="preserve"> </v>
      </c>
      <c r="R541" s="339" t="str">
        <f t="shared" si="606"/>
        <v/>
      </c>
      <c r="S541" s="340" t="str">
        <f t="shared" si="659"/>
        <v/>
      </c>
      <c r="T541" s="341" t="str">
        <f t="shared" si="607"/>
        <v/>
      </c>
      <c r="U541" s="341" t="str">
        <f t="shared" si="608"/>
        <v/>
      </c>
      <c r="V541" s="341" t="str">
        <f t="shared" si="609"/>
        <v/>
      </c>
      <c r="W541" s="341" t="str">
        <f t="shared" si="610"/>
        <v/>
      </c>
      <c r="X541" s="340" t="str">
        <f t="shared" si="660"/>
        <v/>
      </c>
      <c r="Y541" s="342" t="str">
        <f t="shared" si="661"/>
        <v/>
      </c>
      <c r="Z541" s="343" t="str">
        <f t="shared" si="662"/>
        <v/>
      </c>
      <c r="AA541" s="344" t="str">
        <f t="shared" si="663"/>
        <v/>
      </c>
      <c r="AB541" s="345" t="str">
        <f t="shared" si="611"/>
        <v/>
      </c>
      <c r="AC541" s="346" t="str">
        <f t="shared" si="612"/>
        <v/>
      </c>
      <c r="AD541" s="346" t="str">
        <f t="shared" si="613"/>
        <v/>
      </c>
      <c r="AE541" s="344" t="str">
        <f t="shared" si="664"/>
        <v/>
      </c>
      <c r="AF541" s="346" t="str">
        <f t="shared" si="614"/>
        <v/>
      </c>
      <c r="AG541" s="344" t="str">
        <f t="shared" si="665"/>
        <v/>
      </c>
      <c r="AH541" s="344" t="str">
        <f t="shared" si="666"/>
        <v/>
      </c>
      <c r="AI541" s="344" t="str">
        <f t="shared" si="667"/>
        <v/>
      </c>
      <c r="AJ541" s="346" t="str">
        <f t="shared" si="668"/>
        <v/>
      </c>
      <c r="AK541" s="346" t="str">
        <f t="shared" si="669"/>
        <v/>
      </c>
      <c r="AL541" s="347" t="str">
        <f t="shared" si="670"/>
        <v/>
      </c>
      <c r="AM541" s="141"/>
      <c r="AN541" s="141"/>
      <c r="AO541" s="142"/>
      <c r="AP541" s="58">
        <f t="shared" si="615"/>
        <v>0</v>
      </c>
      <c r="AQ541" s="94">
        <f>SUM(AP$10:AP541)</f>
        <v>0</v>
      </c>
      <c r="AR541" s="143">
        <f t="shared" si="604"/>
        <v>0.1</v>
      </c>
      <c r="AS541" s="144" t="str">
        <f t="shared" si="616"/>
        <v/>
      </c>
      <c r="AT541" s="144" t="str">
        <f t="shared" si="643"/>
        <v/>
      </c>
      <c r="AU541" s="145"/>
      <c r="AV541" s="58">
        <f t="shared" si="602"/>
        <v>0</v>
      </c>
      <c r="AW541" s="318">
        <f>SUM(AV$10:AV541)</f>
        <v>0</v>
      </c>
      <c r="AX541" s="319">
        <f t="shared" si="603"/>
        <v>0.1</v>
      </c>
      <c r="AY541" s="144" t="str">
        <f t="shared" si="657"/>
        <v/>
      </c>
      <c r="AZ541" s="144" t="str">
        <f t="shared" si="658"/>
        <v/>
      </c>
      <c r="BA541" s="144"/>
      <c r="BB541" s="146" t="str">
        <f t="shared" si="617"/>
        <v/>
      </c>
      <c r="BC541" s="66" t="str">
        <f t="shared" si="656"/>
        <v/>
      </c>
      <c r="BD541" s="195" t="str">
        <f t="shared" si="618"/>
        <v/>
      </c>
      <c r="BF541" s="283"/>
      <c r="BG541" s="286" t="str">
        <f t="shared" si="619"/>
        <v/>
      </c>
      <c r="BY541" s="211" t="str">
        <f t="shared" si="620"/>
        <v/>
      </c>
      <c r="BZ541" s="150" t="str">
        <f t="shared" si="621"/>
        <v/>
      </c>
      <c r="CB541" s="54" t="str">
        <f t="shared" si="655"/>
        <v/>
      </c>
      <c r="CD541" s="54" t="str">
        <f t="shared" si="622"/>
        <v/>
      </c>
      <c r="CF541" s="54" t="str">
        <f t="shared" si="623"/>
        <v/>
      </c>
      <c r="CH541" s="150" t="str">
        <f t="shared" si="624"/>
        <v/>
      </c>
      <c r="CI541" s="290"/>
      <c r="CJ541" s="150" t="str">
        <f t="shared" si="625"/>
        <v/>
      </c>
      <c r="CK541" s="290"/>
      <c r="CL541" s="54" t="str">
        <f t="shared" si="644"/>
        <v/>
      </c>
      <c r="CM541" s="290"/>
      <c r="CN541" s="150" t="str">
        <f t="shared" si="626"/>
        <v/>
      </c>
      <c r="CO541" s="290"/>
      <c r="CP541" s="150" t="str">
        <f t="shared" si="627"/>
        <v/>
      </c>
      <c r="CQ541" s="290"/>
      <c r="CR541" s="150" t="str">
        <f t="shared" si="628"/>
        <v/>
      </c>
      <c r="CS541" s="290"/>
      <c r="CT541" s="150" t="str">
        <f t="shared" si="629"/>
        <v/>
      </c>
      <c r="CU541" s="150"/>
      <c r="CV541" s="150" t="str">
        <f t="shared" si="630"/>
        <v/>
      </c>
      <c r="CW541" s="94"/>
      <c r="CX541" s="151" t="str">
        <f t="shared" si="671"/>
        <v/>
      </c>
      <c r="CY541" s="151" t="str">
        <f t="shared" si="672"/>
        <v/>
      </c>
      <c r="CZ541" s="152"/>
      <c r="DA541" s="373" t="str">
        <f t="shared" si="645"/>
        <v/>
      </c>
      <c r="DC541" s="153">
        <f t="shared" si="631"/>
        <v>0</v>
      </c>
      <c r="DD541" s="153">
        <f t="shared" si="632"/>
        <v>0</v>
      </c>
      <c r="DE541" s="153">
        <f t="shared" si="633"/>
        <v>0</v>
      </c>
      <c r="DF541" s="158">
        <f t="shared" si="634"/>
        <v>-4.7000000000000002E-3</v>
      </c>
      <c r="DG541" s="159">
        <f t="shared" si="646"/>
        <v>-1.1703000000000001</v>
      </c>
      <c r="DH541" s="158">
        <f t="shared" si="635"/>
        <v>3.1999999999999997E-3</v>
      </c>
      <c r="DI541" s="159">
        <f t="shared" si="647"/>
        <v>0.79679999999999995</v>
      </c>
      <c r="DJ541" s="158">
        <f t="shared" si="636"/>
        <v>-2.7000000000000001E-3</v>
      </c>
      <c r="DK541" s="159">
        <f t="shared" si="648"/>
        <v>-0.67230000000000001</v>
      </c>
      <c r="DL541" s="158">
        <f t="shared" si="637"/>
        <v>1.1999999999999999E-3</v>
      </c>
      <c r="DM541" s="159">
        <f t="shared" si="649"/>
        <v>0.29879999999999995</v>
      </c>
      <c r="DN541" s="158">
        <f t="shared" si="638"/>
        <v>1.46E-2</v>
      </c>
      <c r="DO541" s="159">
        <f t="shared" si="650"/>
        <v>3.6354000000000002</v>
      </c>
      <c r="DP541" s="158">
        <f t="shared" si="639"/>
        <v>-1.2999999999999999E-2</v>
      </c>
      <c r="DQ541" s="159">
        <f t="shared" si="651"/>
        <v>-3.2369999999999997</v>
      </c>
      <c r="DR541" s="158">
        <f t="shared" si="640"/>
        <v>-6.7000000000000002E-3</v>
      </c>
      <c r="DS541" s="159">
        <f t="shared" si="652"/>
        <v>-1.6683000000000001</v>
      </c>
      <c r="DT541" s="158">
        <f t="shared" si="641"/>
        <v>-1.2999999999999999E-2</v>
      </c>
      <c r="DU541" s="159">
        <f t="shared" si="653"/>
        <v>-3.2369999999999997</v>
      </c>
      <c r="DV541" s="158">
        <f t="shared" si="642"/>
        <v>-6.7000000000000002E-3</v>
      </c>
      <c r="DW541" s="160">
        <f t="shared" si="654"/>
        <v>-1.6683000000000001</v>
      </c>
    </row>
    <row r="542" spans="1:127" ht="24.95" customHeight="1" x14ac:dyDescent="0.2">
      <c r="A542" s="272">
        <v>533</v>
      </c>
      <c r="B542" s="336"/>
      <c r="C542" s="332"/>
      <c r="D542" s="333"/>
      <c r="E542" s="334"/>
      <c r="F542" s="335"/>
      <c r="G542" s="334"/>
      <c r="H542" s="371"/>
      <c r="I542" s="334"/>
      <c r="J542" s="334"/>
      <c r="K542" s="334"/>
      <c r="L542" s="334"/>
      <c r="M542" s="334"/>
      <c r="N542" s="334"/>
      <c r="O542" s="337"/>
      <c r="P542" s="337"/>
      <c r="Q542" s="338" t="str">
        <f t="shared" si="605"/>
        <v xml:space="preserve"> </v>
      </c>
      <c r="R542" s="339" t="str">
        <f t="shared" si="606"/>
        <v/>
      </c>
      <c r="S542" s="340" t="str">
        <f t="shared" si="659"/>
        <v/>
      </c>
      <c r="T542" s="341" t="str">
        <f t="shared" si="607"/>
        <v/>
      </c>
      <c r="U542" s="341" t="str">
        <f t="shared" si="608"/>
        <v/>
      </c>
      <c r="V542" s="341" t="str">
        <f t="shared" si="609"/>
        <v/>
      </c>
      <c r="W542" s="341" t="str">
        <f t="shared" si="610"/>
        <v/>
      </c>
      <c r="X542" s="340" t="str">
        <f t="shared" si="660"/>
        <v/>
      </c>
      <c r="Y542" s="342" t="str">
        <f t="shared" si="661"/>
        <v/>
      </c>
      <c r="Z542" s="343" t="str">
        <f t="shared" si="662"/>
        <v/>
      </c>
      <c r="AA542" s="344" t="str">
        <f t="shared" si="663"/>
        <v/>
      </c>
      <c r="AB542" s="345" t="str">
        <f t="shared" si="611"/>
        <v/>
      </c>
      <c r="AC542" s="346" t="str">
        <f t="shared" si="612"/>
        <v/>
      </c>
      <c r="AD542" s="346" t="str">
        <f t="shared" si="613"/>
        <v/>
      </c>
      <c r="AE542" s="344" t="str">
        <f t="shared" si="664"/>
        <v/>
      </c>
      <c r="AF542" s="346" t="str">
        <f t="shared" si="614"/>
        <v/>
      </c>
      <c r="AG542" s="344" t="str">
        <f t="shared" si="665"/>
        <v/>
      </c>
      <c r="AH542" s="344" t="str">
        <f t="shared" si="666"/>
        <v/>
      </c>
      <c r="AI542" s="344" t="str">
        <f t="shared" si="667"/>
        <v/>
      </c>
      <c r="AJ542" s="346" t="str">
        <f t="shared" si="668"/>
        <v/>
      </c>
      <c r="AK542" s="346" t="str">
        <f t="shared" si="669"/>
        <v/>
      </c>
      <c r="AL542" s="347" t="str">
        <f t="shared" si="670"/>
        <v/>
      </c>
      <c r="AM542" s="141"/>
      <c r="AN542" s="141"/>
      <c r="AO542" s="142"/>
      <c r="AP542" s="58">
        <f t="shared" si="615"/>
        <v>0</v>
      </c>
      <c r="AQ542" s="94">
        <f>SUM(AP$10:AP542)</f>
        <v>0</v>
      </c>
      <c r="AR542" s="143">
        <f t="shared" si="604"/>
        <v>0.1</v>
      </c>
      <c r="AS542" s="144" t="str">
        <f t="shared" si="616"/>
        <v/>
      </c>
      <c r="AT542" s="144" t="str">
        <f t="shared" si="643"/>
        <v/>
      </c>
      <c r="AU542" s="145"/>
      <c r="AV542" s="58">
        <f t="shared" si="602"/>
        <v>0</v>
      </c>
      <c r="AW542" s="318">
        <f>SUM(AV$10:AV542)</f>
        <v>0</v>
      </c>
      <c r="AX542" s="319">
        <f t="shared" si="603"/>
        <v>0.1</v>
      </c>
      <c r="AY542" s="144" t="str">
        <f t="shared" si="657"/>
        <v/>
      </c>
      <c r="AZ542" s="144" t="str">
        <f t="shared" si="658"/>
        <v/>
      </c>
      <c r="BA542" s="144"/>
      <c r="BB542" s="146" t="str">
        <f t="shared" si="617"/>
        <v/>
      </c>
      <c r="BC542" s="66" t="str">
        <f t="shared" si="656"/>
        <v/>
      </c>
      <c r="BD542" s="195" t="str">
        <f t="shared" si="618"/>
        <v/>
      </c>
      <c r="BF542" s="283"/>
      <c r="BG542" s="286" t="str">
        <f t="shared" si="619"/>
        <v/>
      </c>
      <c r="BY542" s="211" t="str">
        <f t="shared" si="620"/>
        <v/>
      </c>
      <c r="BZ542" s="150" t="str">
        <f t="shared" si="621"/>
        <v/>
      </c>
      <c r="CB542" s="54" t="str">
        <f t="shared" si="655"/>
        <v/>
      </c>
      <c r="CD542" s="54" t="str">
        <f t="shared" si="622"/>
        <v/>
      </c>
      <c r="CF542" s="54" t="str">
        <f t="shared" si="623"/>
        <v/>
      </c>
      <c r="CH542" s="150" t="str">
        <f t="shared" si="624"/>
        <v/>
      </c>
      <c r="CI542" s="290"/>
      <c r="CJ542" s="150" t="str">
        <f t="shared" si="625"/>
        <v/>
      </c>
      <c r="CK542" s="290"/>
      <c r="CL542" s="54" t="str">
        <f t="shared" si="644"/>
        <v/>
      </c>
      <c r="CM542" s="290"/>
      <c r="CN542" s="150" t="str">
        <f t="shared" si="626"/>
        <v/>
      </c>
      <c r="CO542" s="290"/>
      <c r="CP542" s="150" t="str">
        <f t="shared" si="627"/>
        <v/>
      </c>
      <c r="CQ542" s="290"/>
      <c r="CR542" s="150" t="str">
        <f t="shared" si="628"/>
        <v/>
      </c>
      <c r="CS542" s="290"/>
      <c r="CT542" s="150" t="str">
        <f t="shared" si="629"/>
        <v/>
      </c>
      <c r="CU542" s="150"/>
      <c r="CV542" s="150" t="str">
        <f t="shared" si="630"/>
        <v/>
      </c>
      <c r="CW542" s="94"/>
      <c r="CX542" s="151" t="str">
        <f t="shared" si="671"/>
        <v/>
      </c>
      <c r="CY542" s="151" t="str">
        <f t="shared" si="672"/>
        <v/>
      </c>
      <c r="CZ542" s="152"/>
      <c r="DA542" s="373" t="str">
        <f t="shared" si="645"/>
        <v/>
      </c>
      <c r="DC542" s="153">
        <f t="shared" si="631"/>
        <v>0</v>
      </c>
      <c r="DD542" s="153">
        <f t="shared" si="632"/>
        <v>0</v>
      </c>
      <c r="DE542" s="153">
        <f t="shared" si="633"/>
        <v>0</v>
      </c>
      <c r="DF542" s="158">
        <f t="shared" si="634"/>
        <v>-4.7000000000000002E-3</v>
      </c>
      <c r="DG542" s="159">
        <f t="shared" si="646"/>
        <v>-1.1703000000000001</v>
      </c>
      <c r="DH542" s="158">
        <f t="shared" si="635"/>
        <v>3.1999999999999997E-3</v>
      </c>
      <c r="DI542" s="159">
        <f t="shared" si="647"/>
        <v>0.79679999999999995</v>
      </c>
      <c r="DJ542" s="158">
        <f t="shared" si="636"/>
        <v>-2.7000000000000001E-3</v>
      </c>
      <c r="DK542" s="159">
        <f t="shared" si="648"/>
        <v>-0.67230000000000001</v>
      </c>
      <c r="DL542" s="158">
        <f t="shared" si="637"/>
        <v>1.1999999999999999E-3</v>
      </c>
      <c r="DM542" s="159">
        <f t="shared" si="649"/>
        <v>0.29879999999999995</v>
      </c>
      <c r="DN542" s="158">
        <f t="shared" si="638"/>
        <v>1.46E-2</v>
      </c>
      <c r="DO542" s="159">
        <f t="shared" si="650"/>
        <v>3.6354000000000002</v>
      </c>
      <c r="DP542" s="158">
        <f t="shared" si="639"/>
        <v>-1.2999999999999999E-2</v>
      </c>
      <c r="DQ542" s="159">
        <f t="shared" si="651"/>
        <v>-3.2369999999999997</v>
      </c>
      <c r="DR542" s="158">
        <f t="shared" si="640"/>
        <v>-6.7000000000000002E-3</v>
      </c>
      <c r="DS542" s="159">
        <f t="shared" si="652"/>
        <v>-1.6683000000000001</v>
      </c>
      <c r="DT542" s="158">
        <f t="shared" si="641"/>
        <v>-1.2999999999999999E-2</v>
      </c>
      <c r="DU542" s="159">
        <f t="shared" si="653"/>
        <v>-3.2369999999999997</v>
      </c>
      <c r="DV542" s="158">
        <f t="shared" si="642"/>
        <v>-6.7000000000000002E-3</v>
      </c>
      <c r="DW542" s="160">
        <f t="shared" si="654"/>
        <v>-1.6683000000000001</v>
      </c>
    </row>
    <row r="543" spans="1:127" ht="24.95" customHeight="1" x14ac:dyDescent="0.2">
      <c r="A543" s="272">
        <v>534</v>
      </c>
      <c r="B543" s="336"/>
      <c r="C543" s="332"/>
      <c r="D543" s="333"/>
      <c r="E543" s="334"/>
      <c r="F543" s="335"/>
      <c r="G543" s="334"/>
      <c r="H543" s="371"/>
      <c r="I543" s="334"/>
      <c r="J543" s="334"/>
      <c r="K543" s="334"/>
      <c r="L543" s="334"/>
      <c r="M543" s="334"/>
      <c r="N543" s="334"/>
      <c r="O543" s="337"/>
      <c r="P543" s="337"/>
      <c r="Q543" s="338" t="str">
        <f t="shared" si="605"/>
        <v xml:space="preserve"> </v>
      </c>
      <c r="R543" s="339" t="str">
        <f t="shared" si="606"/>
        <v/>
      </c>
      <c r="S543" s="340" t="str">
        <f t="shared" si="659"/>
        <v/>
      </c>
      <c r="T543" s="341" t="str">
        <f t="shared" si="607"/>
        <v/>
      </c>
      <c r="U543" s="341" t="str">
        <f t="shared" si="608"/>
        <v/>
      </c>
      <c r="V543" s="341" t="str">
        <f t="shared" si="609"/>
        <v/>
      </c>
      <c r="W543" s="341" t="str">
        <f t="shared" si="610"/>
        <v/>
      </c>
      <c r="X543" s="340" t="str">
        <f t="shared" si="660"/>
        <v/>
      </c>
      <c r="Y543" s="342" t="str">
        <f t="shared" si="661"/>
        <v/>
      </c>
      <c r="Z543" s="343" t="str">
        <f t="shared" si="662"/>
        <v/>
      </c>
      <c r="AA543" s="344" t="str">
        <f t="shared" si="663"/>
        <v/>
      </c>
      <c r="AB543" s="345" t="str">
        <f t="shared" si="611"/>
        <v/>
      </c>
      <c r="AC543" s="346" t="str">
        <f t="shared" si="612"/>
        <v/>
      </c>
      <c r="AD543" s="346" t="str">
        <f t="shared" si="613"/>
        <v/>
      </c>
      <c r="AE543" s="344" t="str">
        <f t="shared" si="664"/>
        <v/>
      </c>
      <c r="AF543" s="346" t="str">
        <f t="shared" si="614"/>
        <v/>
      </c>
      <c r="AG543" s="344" t="str">
        <f t="shared" si="665"/>
        <v/>
      </c>
      <c r="AH543" s="344" t="str">
        <f t="shared" si="666"/>
        <v/>
      </c>
      <c r="AI543" s="344" t="str">
        <f t="shared" si="667"/>
        <v/>
      </c>
      <c r="AJ543" s="346" t="str">
        <f t="shared" si="668"/>
        <v/>
      </c>
      <c r="AK543" s="346" t="str">
        <f t="shared" si="669"/>
        <v/>
      </c>
      <c r="AL543" s="347" t="str">
        <f t="shared" si="670"/>
        <v/>
      </c>
      <c r="AM543" s="141"/>
      <c r="AN543" s="141"/>
      <c r="AO543" s="142"/>
      <c r="AP543" s="58">
        <f t="shared" si="615"/>
        <v>0</v>
      </c>
      <c r="AQ543" s="94">
        <f>SUM(AP$10:AP543)</f>
        <v>0</v>
      </c>
      <c r="AR543" s="143">
        <f t="shared" si="604"/>
        <v>0.1</v>
      </c>
      <c r="AS543" s="144" t="str">
        <f t="shared" si="616"/>
        <v/>
      </c>
      <c r="AT543" s="144" t="str">
        <f t="shared" si="643"/>
        <v/>
      </c>
      <c r="AU543" s="145"/>
      <c r="AV543" s="58">
        <f t="shared" si="602"/>
        <v>0</v>
      </c>
      <c r="AW543" s="318">
        <f>SUM(AV$10:AV543)</f>
        <v>0</v>
      </c>
      <c r="AX543" s="319">
        <f t="shared" si="603"/>
        <v>0.1</v>
      </c>
      <c r="AY543" s="144" t="str">
        <f t="shared" si="657"/>
        <v/>
      </c>
      <c r="AZ543" s="144" t="str">
        <f t="shared" si="658"/>
        <v/>
      </c>
      <c r="BA543" s="144"/>
      <c r="BB543" s="146" t="str">
        <f t="shared" si="617"/>
        <v/>
      </c>
      <c r="BC543" s="66" t="str">
        <f t="shared" si="656"/>
        <v/>
      </c>
      <c r="BD543" s="195" t="str">
        <f t="shared" si="618"/>
        <v/>
      </c>
      <c r="BF543" s="283"/>
      <c r="BG543" s="286" t="str">
        <f t="shared" si="619"/>
        <v/>
      </c>
      <c r="BY543" s="211" t="str">
        <f t="shared" si="620"/>
        <v/>
      </c>
      <c r="BZ543" s="150" t="str">
        <f t="shared" si="621"/>
        <v/>
      </c>
      <c r="CB543" s="54" t="str">
        <f t="shared" si="655"/>
        <v/>
      </c>
      <c r="CD543" s="54" t="str">
        <f t="shared" si="622"/>
        <v/>
      </c>
      <c r="CF543" s="54" t="str">
        <f t="shared" si="623"/>
        <v/>
      </c>
      <c r="CH543" s="150" t="str">
        <f t="shared" si="624"/>
        <v/>
      </c>
      <c r="CI543" s="290"/>
      <c r="CJ543" s="150" t="str">
        <f t="shared" si="625"/>
        <v/>
      </c>
      <c r="CK543" s="290"/>
      <c r="CL543" s="54" t="str">
        <f t="shared" si="644"/>
        <v/>
      </c>
      <c r="CM543" s="290"/>
      <c r="CN543" s="150" t="str">
        <f t="shared" si="626"/>
        <v/>
      </c>
      <c r="CO543" s="290"/>
      <c r="CP543" s="150" t="str">
        <f t="shared" si="627"/>
        <v/>
      </c>
      <c r="CQ543" s="290"/>
      <c r="CR543" s="150" t="str">
        <f t="shared" si="628"/>
        <v/>
      </c>
      <c r="CS543" s="290"/>
      <c r="CT543" s="150" t="str">
        <f t="shared" si="629"/>
        <v/>
      </c>
      <c r="CU543" s="150"/>
      <c r="CV543" s="150" t="str">
        <f t="shared" si="630"/>
        <v/>
      </c>
      <c r="CW543" s="94"/>
      <c r="CX543" s="151" t="str">
        <f t="shared" si="671"/>
        <v/>
      </c>
      <c r="CY543" s="151" t="str">
        <f t="shared" si="672"/>
        <v/>
      </c>
      <c r="CZ543" s="152"/>
      <c r="DA543" s="373" t="str">
        <f t="shared" si="645"/>
        <v/>
      </c>
      <c r="DC543" s="153">
        <f t="shared" si="631"/>
        <v>0</v>
      </c>
      <c r="DD543" s="153">
        <f t="shared" si="632"/>
        <v>0</v>
      </c>
      <c r="DE543" s="153">
        <f t="shared" si="633"/>
        <v>0</v>
      </c>
      <c r="DF543" s="158">
        <f t="shared" si="634"/>
        <v>-4.7000000000000002E-3</v>
      </c>
      <c r="DG543" s="159">
        <f t="shared" si="646"/>
        <v>-1.1703000000000001</v>
      </c>
      <c r="DH543" s="158">
        <f t="shared" si="635"/>
        <v>3.1999999999999997E-3</v>
      </c>
      <c r="DI543" s="159">
        <f t="shared" si="647"/>
        <v>0.79679999999999995</v>
      </c>
      <c r="DJ543" s="158">
        <f t="shared" si="636"/>
        <v>-2.7000000000000001E-3</v>
      </c>
      <c r="DK543" s="159">
        <f t="shared" si="648"/>
        <v>-0.67230000000000001</v>
      </c>
      <c r="DL543" s="158">
        <f t="shared" si="637"/>
        <v>1.1999999999999999E-3</v>
      </c>
      <c r="DM543" s="159">
        <f t="shared" si="649"/>
        <v>0.29879999999999995</v>
      </c>
      <c r="DN543" s="158">
        <f t="shared" si="638"/>
        <v>1.46E-2</v>
      </c>
      <c r="DO543" s="159">
        <f t="shared" si="650"/>
        <v>3.6354000000000002</v>
      </c>
      <c r="DP543" s="158">
        <f t="shared" si="639"/>
        <v>-1.2999999999999999E-2</v>
      </c>
      <c r="DQ543" s="159">
        <f t="shared" si="651"/>
        <v>-3.2369999999999997</v>
      </c>
      <c r="DR543" s="158">
        <f t="shared" si="640"/>
        <v>-6.7000000000000002E-3</v>
      </c>
      <c r="DS543" s="159">
        <f t="shared" si="652"/>
        <v>-1.6683000000000001</v>
      </c>
      <c r="DT543" s="158">
        <f t="shared" si="641"/>
        <v>-1.2999999999999999E-2</v>
      </c>
      <c r="DU543" s="159">
        <f t="shared" si="653"/>
        <v>-3.2369999999999997</v>
      </c>
      <c r="DV543" s="158">
        <f t="shared" si="642"/>
        <v>-6.7000000000000002E-3</v>
      </c>
      <c r="DW543" s="160">
        <f t="shared" si="654"/>
        <v>-1.6683000000000001</v>
      </c>
    </row>
    <row r="544" spans="1:127" ht="24.95" customHeight="1" x14ac:dyDescent="0.2">
      <c r="A544" s="272">
        <v>535</v>
      </c>
      <c r="B544" s="336"/>
      <c r="C544" s="332"/>
      <c r="D544" s="333"/>
      <c r="E544" s="334"/>
      <c r="F544" s="335"/>
      <c r="G544" s="334"/>
      <c r="H544" s="371"/>
      <c r="I544" s="334"/>
      <c r="J544" s="334"/>
      <c r="K544" s="334"/>
      <c r="L544" s="334"/>
      <c r="M544" s="334"/>
      <c r="N544" s="334"/>
      <c r="O544" s="337"/>
      <c r="P544" s="337"/>
      <c r="Q544" s="338" t="str">
        <f t="shared" si="605"/>
        <v xml:space="preserve"> </v>
      </c>
      <c r="R544" s="339" t="str">
        <f t="shared" si="606"/>
        <v/>
      </c>
      <c r="S544" s="340" t="str">
        <f t="shared" si="659"/>
        <v/>
      </c>
      <c r="T544" s="341" t="str">
        <f t="shared" si="607"/>
        <v/>
      </c>
      <c r="U544" s="341" t="str">
        <f t="shared" si="608"/>
        <v/>
      </c>
      <c r="V544" s="341" t="str">
        <f t="shared" si="609"/>
        <v/>
      </c>
      <c r="W544" s="341" t="str">
        <f t="shared" si="610"/>
        <v/>
      </c>
      <c r="X544" s="340" t="str">
        <f t="shared" si="660"/>
        <v/>
      </c>
      <c r="Y544" s="342" t="str">
        <f t="shared" si="661"/>
        <v/>
      </c>
      <c r="Z544" s="343" t="str">
        <f t="shared" si="662"/>
        <v/>
      </c>
      <c r="AA544" s="344" t="str">
        <f t="shared" si="663"/>
        <v/>
      </c>
      <c r="AB544" s="345" t="str">
        <f t="shared" si="611"/>
        <v/>
      </c>
      <c r="AC544" s="346" t="str">
        <f t="shared" si="612"/>
        <v/>
      </c>
      <c r="AD544" s="346" t="str">
        <f t="shared" si="613"/>
        <v/>
      </c>
      <c r="AE544" s="344" t="str">
        <f t="shared" si="664"/>
        <v/>
      </c>
      <c r="AF544" s="346" t="str">
        <f t="shared" si="614"/>
        <v/>
      </c>
      <c r="AG544" s="344" t="str">
        <f t="shared" si="665"/>
        <v/>
      </c>
      <c r="AH544" s="344" t="str">
        <f t="shared" si="666"/>
        <v/>
      </c>
      <c r="AI544" s="344" t="str">
        <f t="shared" si="667"/>
        <v/>
      </c>
      <c r="AJ544" s="346" t="str">
        <f t="shared" si="668"/>
        <v/>
      </c>
      <c r="AK544" s="346" t="str">
        <f t="shared" si="669"/>
        <v/>
      </c>
      <c r="AL544" s="347" t="str">
        <f t="shared" si="670"/>
        <v/>
      </c>
      <c r="AM544" s="141"/>
      <c r="AN544" s="141"/>
      <c r="AO544" s="142"/>
      <c r="AP544" s="58">
        <f t="shared" si="615"/>
        <v>0</v>
      </c>
      <c r="AQ544" s="94">
        <f>SUM(AP$10:AP544)</f>
        <v>0</v>
      </c>
      <c r="AR544" s="143">
        <f t="shared" si="604"/>
        <v>0.1</v>
      </c>
      <c r="AS544" s="144" t="str">
        <f t="shared" si="616"/>
        <v/>
      </c>
      <c r="AT544" s="144" t="str">
        <f t="shared" si="643"/>
        <v/>
      </c>
      <c r="AU544" s="145"/>
      <c r="AV544" s="58">
        <f t="shared" si="602"/>
        <v>0</v>
      </c>
      <c r="AW544" s="318">
        <f>SUM(AV$10:AV544)</f>
        <v>0</v>
      </c>
      <c r="AX544" s="319">
        <f t="shared" si="603"/>
        <v>0.1</v>
      </c>
      <c r="AY544" s="144" t="str">
        <f t="shared" si="657"/>
        <v/>
      </c>
      <c r="AZ544" s="144" t="str">
        <f t="shared" si="658"/>
        <v/>
      </c>
      <c r="BA544" s="144"/>
      <c r="BB544" s="146" t="str">
        <f t="shared" si="617"/>
        <v/>
      </c>
      <c r="BC544" s="66" t="str">
        <f t="shared" si="656"/>
        <v/>
      </c>
      <c r="BD544" s="195" t="str">
        <f t="shared" si="618"/>
        <v/>
      </c>
      <c r="BF544" s="283"/>
      <c r="BG544" s="286" t="str">
        <f t="shared" si="619"/>
        <v/>
      </c>
      <c r="BY544" s="211" t="str">
        <f t="shared" si="620"/>
        <v/>
      </c>
      <c r="BZ544" s="150" t="str">
        <f t="shared" si="621"/>
        <v/>
      </c>
      <c r="CB544" s="54" t="str">
        <f t="shared" si="655"/>
        <v/>
      </c>
      <c r="CD544" s="54" t="str">
        <f t="shared" si="622"/>
        <v/>
      </c>
      <c r="CF544" s="54" t="str">
        <f t="shared" si="623"/>
        <v/>
      </c>
      <c r="CH544" s="150" t="str">
        <f t="shared" si="624"/>
        <v/>
      </c>
      <c r="CI544" s="290"/>
      <c r="CJ544" s="150" t="str">
        <f t="shared" si="625"/>
        <v/>
      </c>
      <c r="CK544" s="290"/>
      <c r="CL544" s="54" t="str">
        <f t="shared" si="644"/>
        <v/>
      </c>
      <c r="CM544" s="290"/>
      <c r="CN544" s="150" t="str">
        <f t="shared" si="626"/>
        <v/>
      </c>
      <c r="CO544" s="290"/>
      <c r="CP544" s="150" t="str">
        <f t="shared" si="627"/>
        <v/>
      </c>
      <c r="CQ544" s="290"/>
      <c r="CR544" s="150" t="str">
        <f t="shared" si="628"/>
        <v/>
      </c>
      <c r="CS544" s="290"/>
      <c r="CT544" s="150" t="str">
        <f t="shared" si="629"/>
        <v/>
      </c>
      <c r="CU544" s="150"/>
      <c r="CV544" s="150" t="str">
        <f t="shared" si="630"/>
        <v/>
      </c>
      <c r="CW544" s="94"/>
      <c r="CX544" s="151" t="str">
        <f t="shared" si="671"/>
        <v/>
      </c>
      <c r="CY544" s="151" t="str">
        <f t="shared" si="672"/>
        <v/>
      </c>
      <c r="CZ544" s="152"/>
      <c r="DA544" s="373" t="str">
        <f t="shared" si="645"/>
        <v/>
      </c>
      <c r="DC544" s="153">
        <f t="shared" si="631"/>
        <v>0</v>
      </c>
      <c r="DD544" s="153">
        <f t="shared" si="632"/>
        <v>0</v>
      </c>
      <c r="DE544" s="153">
        <f t="shared" si="633"/>
        <v>0</v>
      </c>
      <c r="DF544" s="158">
        <f t="shared" si="634"/>
        <v>-4.7000000000000002E-3</v>
      </c>
      <c r="DG544" s="159">
        <f t="shared" si="646"/>
        <v>-1.1703000000000001</v>
      </c>
      <c r="DH544" s="158">
        <f t="shared" si="635"/>
        <v>3.1999999999999997E-3</v>
      </c>
      <c r="DI544" s="159">
        <f t="shared" si="647"/>
        <v>0.79679999999999995</v>
      </c>
      <c r="DJ544" s="158">
        <f t="shared" si="636"/>
        <v>-2.7000000000000001E-3</v>
      </c>
      <c r="DK544" s="159">
        <f t="shared" si="648"/>
        <v>-0.67230000000000001</v>
      </c>
      <c r="DL544" s="158">
        <f t="shared" si="637"/>
        <v>1.1999999999999999E-3</v>
      </c>
      <c r="DM544" s="159">
        <f t="shared" si="649"/>
        <v>0.29879999999999995</v>
      </c>
      <c r="DN544" s="158">
        <f t="shared" si="638"/>
        <v>1.46E-2</v>
      </c>
      <c r="DO544" s="159">
        <f t="shared" si="650"/>
        <v>3.6354000000000002</v>
      </c>
      <c r="DP544" s="158">
        <f t="shared" si="639"/>
        <v>-1.2999999999999999E-2</v>
      </c>
      <c r="DQ544" s="159">
        <f t="shared" si="651"/>
        <v>-3.2369999999999997</v>
      </c>
      <c r="DR544" s="158">
        <f t="shared" si="640"/>
        <v>-6.7000000000000002E-3</v>
      </c>
      <c r="DS544" s="159">
        <f t="shared" si="652"/>
        <v>-1.6683000000000001</v>
      </c>
      <c r="DT544" s="158">
        <f t="shared" si="641"/>
        <v>-1.2999999999999999E-2</v>
      </c>
      <c r="DU544" s="159">
        <f t="shared" si="653"/>
        <v>-3.2369999999999997</v>
      </c>
      <c r="DV544" s="158">
        <f t="shared" si="642"/>
        <v>-6.7000000000000002E-3</v>
      </c>
      <c r="DW544" s="160">
        <f t="shared" si="654"/>
        <v>-1.6683000000000001</v>
      </c>
    </row>
    <row r="545" spans="1:127" ht="24.95" customHeight="1" x14ac:dyDescent="0.2">
      <c r="A545" s="272">
        <v>536</v>
      </c>
      <c r="B545" s="336"/>
      <c r="C545" s="332"/>
      <c r="D545" s="333"/>
      <c r="E545" s="334"/>
      <c r="F545" s="335"/>
      <c r="G545" s="334"/>
      <c r="H545" s="371"/>
      <c r="I545" s="334"/>
      <c r="J545" s="334"/>
      <c r="K545" s="334"/>
      <c r="L545" s="334"/>
      <c r="M545" s="334"/>
      <c r="N545" s="334"/>
      <c r="O545" s="337"/>
      <c r="P545" s="337"/>
      <c r="Q545" s="338" t="str">
        <f t="shared" si="605"/>
        <v xml:space="preserve"> </v>
      </c>
      <c r="R545" s="339" t="str">
        <f t="shared" si="606"/>
        <v/>
      </c>
      <c r="S545" s="340" t="str">
        <f t="shared" si="659"/>
        <v/>
      </c>
      <c r="T545" s="341" t="str">
        <f t="shared" si="607"/>
        <v/>
      </c>
      <c r="U545" s="341" t="str">
        <f t="shared" si="608"/>
        <v/>
      </c>
      <c r="V545" s="341" t="str">
        <f t="shared" si="609"/>
        <v/>
      </c>
      <c r="W545" s="341" t="str">
        <f t="shared" si="610"/>
        <v/>
      </c>
      <c r="X545" s="340" t="str">
        <f t="shared" si="660"/>
        <v/>
      </c>
      <c r="Y545" s="342" t="str">
        <f t="shared" si="661"/>
        <v/>
      </c>
      <c r="Z545" s="343" t="str">
        <f t="shared" si="662"/>
        <v/>
      </c>
      <c r="AA545" s="344" t="str">
        <f t="shared" si="663"/>
        <v/>
      </c>
      <c r="AB545" s="345" t="str">
        <f t="shared" si="611"/>
        <v/>
      </c>
      <c r="AC545" s="346" t="str">
        <f t="shared" si="612"/>
        <v/>
      </c>
      <c r="AD545" s="346" t="str">
        <f t="shared" si="613"/>
        <v/>
      </c>
      <c r="AE545" s="344" t="str">
        <f t="shared" si="664"/>
        <v/>
      </c>
      <c r="AF545" s="346" t="str">
        <f t="shared" si="614"/>
        <v/>
      </c>
      <c r="AG545" s="344" t="str">
        <f t="shared" si="665"/>
        <v/>
      </c>
      <c r="AH545" s="344" t="str">
        <f t="shared" si="666"/>
        <v/>
      </c>
      <c r="AI545" s="344" t="str">
        <f t="shared" si="667"/>
        <v/>
      </c>
      <c r="AJ545" s="346" t="str">
        <f t="shared" si="668"/>
        <v/>
      </c>
      <c r="AK545" s="346" t="str">
        <f t="shared" si="669"/>
        <v/>
      </c>
      <c r="AL545" s="347" t="str">
        <f t="shared" si="670"/>
        <v/>
      </c>
      <c r="AM545" s="141"/>
      <c r="AN545" s="141"/>
      <c r="AO545" s="142"/>
      <c r="AP545" s="58">
        <f t="shared" si="615"/>
        <v>0</v>
      </c>
      <c r="AQ545" s="94">
        <f>SUM(AP$10:AP545)</f>
        <v>0</v>
      </c>
      <c r="AR545" s="143">
        <f t="shared" si="604"/>
        <v>0.1</v>
      </c>
      <c r="AS545" s="144" t="str">
        <f t="shared" si="616"/>
        <v/>
      </c>
      <c r="AT545" s="144" t="str">
        <f t="shared" si="643"/>
        <v/>
      </c>
      <c r="AU545" s="145"/>
      <c r="AV545" s="58">
        <f t="shared" si="602"/>
        <v>0</v>
      </c>
      <c r="AW545" s="318">
        <f>SUM(AV$10:AV545)</f>
        <v>0</v>
      </c>
      <c r="AX545" s="319">
        <f t="shared" si="603"/>
        <v>0.1</v>
      </c>
      <c r="AY545" s="144" t="str">
        <f t="shared" si="657"/>
        <v/>
      </c>
      <c r="AZ545" s="144" t="str">
        <f t="shared" si="658"/>
        <v/>
      </c>
      <c r="BA545" s="144"/>
      <c r="BB545" s="146" t="str">
        <f t="shared" si="617"/>
        <v/>
      </c>
      <c r="BC545" s="66" t="str">
        <f t="shared" si="656"/>
        <v/>
      </c>
      <c r="BD545" s="195" t="str">
        <f t="shared" si="618"/>
        <v/>
      </c>
      <c r="BF545" s="283"/>
      <c r="BG545" s="286" t="str">
        <f t="shared" si="619"/>
        <v/>
      </c>
      <c r="BY545" s="211" t="str">
        <f t="shared" si="620"/>
        <v/>
      </c>
      <c r="BZ545" s="150" t="str">
        <f t="shared" si="621"/>
        <v/>
      </c>
      <c r="CB545" s="54" t="str">
        <f t="shared" si="655"/>
        <v/>
      </c>
      <c r="CD545" s="54" t="str">
        <f t="shared" si="622"/>
        <v/>
      </c>
      <c r="CF545" s="54" t="str">
        <f t="shared" si="623"/>
        <v/>
      </c>
      <c r="CH545" s="150" t="str">
        <f t="shared" si="624"/>
        <v/>
      </c>
      <c r="CI545" s="290"/>
      <c r="CJ545" s="150" t="str">
        <f t="shared" si="625"/>
        <v/>
      </c>
      <c r="CK545" s="290"/>
      <c r="CL545" s="54" t="str">
        <f t="shared" si="644"/>
        <v/>
      </c>
      <c r="CM545" s="290"/>
      <c r="CN545" s="150" t="str">
        <f t="shared" si="626"/>
        <v/>
      </c>
      <c r="CO545" s="290"/>
      <c r="CP545" s="150" t="str">
        <f t="shared" si="627"/>
        <v/>
      </c>
      <c r="CQ545" s="290"/>
      <c r="CR545" s="150" t="str">
        <f t="shared" si="628"/>
        <v/>
      </c>
      <c r="CS545" s="290"/>
      <c r="CT545" s="150" t="str">
        <f t="shared" si="629"/>
        <v/>
      </c>
      <c r="CU545" s="150"/>
      <c r="CV545" s="150" t="str">
        <f t="shared" si="630"/>
        <v/>
      </c>
      <c r="CW545" s="94"/>
      <c r="CX545" s="151" t="str">
        <f t="shared" si="671"/>
        <v/>
      </c>
      <c r="CY545" s="151" t="str">
        <f t="shared" si="672"/>
        <v/>
      </c>
      <c r="CZ545" s="152"/>
      <c r="DA545" s="373" t="str">
        <f t="shared" si="645"/>
        <v/>
      </c>
      <c r="DC545" s="153">
        <f t="shared" si="631"/>
        <v>0</v>
      </c>
      <c r="DD545" s="153">
        <f t="shared" si="632"/>
        <v>0</v>
      </c>
      <c r="DE545" s="153">
        <f t="shared" si="633"/>
        <v>0</v>
      </c>
      <c r="DF545" s="158">
        <f t="shared" si="634"/>
        <v>-4.7000000000000002E-3</v>
      </c>
      <c r="DG545" s="159">
        <f t="shared" si="646"/>
        <v>-1.1703000000000001</v>
      </c>
      <c r="DH545" s="158">
        <f t="shared" si="635"/>
        <v>3.1999999999999997E-3</v>
      </c>
      <c r="DI545" s="159">
        <f t="shared" si="647"/>
        <v>0.79679999999999995</v>
      </c>
      <c r="DJ545" s="158">
        <f t="shared" si="636"/>
        <v>-2.7000000000000001E-3</v>
      </c>
      <c r="DK545" s="159">
        <f t="shared" si="648"/>
        <v>-0.67230000000000001</v>
      </c>
      <c r="DL545" s="158">
        <f t="shared" si="637"/>
        <v>1.1999999999999999E-3</v>
      </c>
      <c r="DM545" s="159">
        <f t="shared" si="649"/>
        <v>0.29879999999999995</v>
      </c>
      <c r="DN545" s="158">
        <f t="shared" si="638"/>
        <v>1.46E-2</v>
      </c>
      <c r="DO545" s="159">
        <f t="shared" si="650"/>
        <v>3.6354000000000002</v>
      </c>
      <c r="DP545" s="158">
        <f t="shared" si="639"/>
        <v>-1.2999999999999999E-2</v>
      </c>
      <c r="DQ545" s="159">
        <f t="shared" si="651"/>
        <v>-3.2369999999999997</v>
      </c>
      <c r="DR545" s="158">
        <f t="shared" si="640"/>
        <v>-6.7000000000000002E-3</v>
      </c>
      <c r="DS545" s="159">
        <f t="shared" si="652"/>
        <v>-1.6683000000000001</v>
      </c>
      <c r="DT545" s="158">
        <f t="shared" si="641"/>
        <v>-1.2999999999999999E-2</v>
      </c>
      <c r="DU545" s="159">
        <f t="shared" si="653"/>
        <v>-3.2369999999999997</v>
      </c>
      <c r="DV545" s="158">
        <f t="shared" si="642"/>
        <v>-6.7000000000000002E-3</v>
      </c>
      <c r="DW545" s="160">
        <f t="shared" si="654"/>
        <v>-1.6683000000000001</v>
      </c>
    </row>
    <row r="546" spans="1:127" ht="24.95" customHeight="1" x14ac:dyDescent="0.2">
      <c r="A546" s="272">
        <v>537</v>
      </c>
      <c r="B546" s="336"/>
      <c r="C546" s="332"/>
      <c r="D546" s="333"/>
      <c r="E546" s="334"/>
      <c r="F546" s="335"/>
      <c r="G546" s="334"/>
      <c r="H546" s="371"/>
      <c r="I546" s="334"/>
      <c r="J546" s="334"/>
      <c r="K546" s="334"/>
      <c r="L546" s="334"/>
      <c r="M546" s="334"/>
      <c r="N546" s="334"/>
      <c r="O546" s="337"/>
      <c r="P546" s="337"/>
      <c r="Q546" s="338" t="str">
        <f t="shared" si="605"/>
        <v xml:space="preserve"> </v>
      </c>
      <c r="R546" s="339" t="str">
        <f t="shared" si="606"/>
        <v/>
      </c>
      <c r="S546" s="340" t="str">
        <f t="shared" si="659"/>
        <v/>
      </c>
      <c r="T546" s="341" t="str">
        <f t="shared" si="607"/>
        <v/>
      </c>
      <c r="U546" s="341" t="str">
        <f t="shared" si="608"/>
        <v/>
      </c>
      <c r="V546" s="341" t="str">
        <f t="shared" si="609"/>
        <v/>
      </c>
      <c r="W546" s="341" t="str">
        <f t="shared" si="610"/>
        <v/>
      </c>
      <c r="X546" s="340" t="str">
        <f t="shared" si="660"/>
        <v/>
      </c>
      <c r="Y546" s="342" t="str">
        <f t="shared" si="661"/>
        <v/>
      </c>
      <c r="Z546" s="343" t="str">
        <f t="shared" si="662"/>
        <v/>
      </c>
      <c r="AA546" s="344" t="str">
        <f t="shared" si="663"/>
        <v/>
      </c>
      <c r="AB546" s="345" t="str">
        <f t="shared" si="611"/>
        <v/>
      </c>
      <c r="AC546" s="346" t="str">
        <f t="shared" si="612"/>
        <v/>
      </c>
      <c r="AD546" s="346" t="str">
        <f t="shared" si="613"/>
        <v/>
      </c>
      <c r="AE546" s="344" t="str">
        <f t="shared" si="664"/>
        <v/>
      </c>
      <c r="AF546" s="346" t="str">
        <f t="shared" si="614"/>
        <v/>
      </c>
      <c r="AG546" s="344" t="str">
        <f t="shared" si="665"/>
        <v/>
      </c>
      <c r="AH546" s="344" t="str">
        <f t="shared" si="666"/>
        <v/>
      </c>
      <c r="AI546" s="344" t="str">
        <f t="shared" si="667"/>
        <v/>
      </c>
      <c r="AJ546" s="346" t="str">
        <f t="shared" si="668"/>
        <v/>
      </c>
      <c r="AK546" s="346" t="str">
        <f t="shared" si="669"/>
        <v/>
      </c>
      <c r="AL546" s="347" t="str">
        <f t="shared" si="670"/>
        <v/>
      </c>
      <c r="AM546" s="141"/>
      <c r="AN546" s="141"/>
      <c r="AO546" s="142"/>
      <c r="AP546" s="58">
        <f t="shared" si="615"/>
        <v>0</v>
      </c>
      <c r="AQ546" s="94">
        <f>SUM(AP$10:AP546)</f>
        <v>0</v>
      </c>
      <c r="AR546" s="143">
        <f t="shared" si="604"/>
        <v>0.1</v>
      </c>
      <c r="AS546" s="144" t="str">
        <f t="shared" si="616"/>
        <v/>
      </c>
      <c r="AT546" s="144" t="str">
        <f t="shared" si="643"/>
        <v/>
      </c>
      <c r="AU546" s="145"/>
      <c r="AV546" s="58">
        <f t="shared" si="602"/>
        <v>0</v>
      </c>
      <c r="AW546" s="318">
        <f>SUM(AV$10:AV546)</f>
        <v>0</v>
      </c>
      <c r="AX546" s="319">
        <f t="shared" si="603"/>
        <v>0.1</v>
      </c>
      <c r="AY546" s="144" t="str">
        <f t="shared" si="657"/>
        <v/>
      </c>
      <c r="AZ546" s="144" t="str">
        <f t="shared" si="658"/>
        <v/>
      </c>
      <c r="BA546" s="144"/>
      <c r="BB546" s="146" t="str">
        <f t="shared" si="617"/>
        <v/>
      </c>
      <c r="BC546" s="66" t="str">
        <f t="shared" si="656"/>
        <v/>
      </c>
      <c r="BD546" s="195" t="str">
        <f t="shared" si="618"/>
        <v/>
      </c>
      <c r="BF546" s="283"/>
      <c r="BG546" s="286" t="str">
        <f t="shared" si="619"/>
        <v/>
      </c>
      <c r="BY546" s="211" t="str">
        <f t="shared" si="620"/>
        <v/>
      </c>
      <c r="BZ546" s="150" t="str">
        <f t="shared" si="621"/>
        <v/>
      </c>
      <c r="CB546" s="54" t="str">
        <f t="shared" si="655"/>
        <v/>
      </c>
      <c r="CD546" s="54" t="str">
        <f t="shared" si="622"/>
        <v/>
      </c>
      <c r="CF546" s="54" t="str">
        <f t="shared" si="623"/>
        <v/>
      </c>
      <c r="CH546" s="150" t="str">
        <f t="shared" si="624"/>
        <v/>
      </c>
      <c r="CI546" s="290"/>
      <c r="CJ546" s="150" t="str">
        <f t="shared" si="625"/>
        <v/>
      </c>
      <c r="CK546" s="290"/>
      <c r="CL546" s="54" t="str">
        <f t="shared" si="644"/>
        <v/>
      </c>
      <c r="CM546" s="290"/>
      <c r="CN546" s="150" t="str">
        <f t="shared" si="626"/>
        <v/>
      </c>
      <c r="CO546" s="290"/>
      <c r="CP546" s="150" t="str">
        <f t="shared" si="627"/>
        <v/>
      </c>
      <c r="CQ546" s="290"/>
      <c r="CR546" s="150" t="str">
        <f t="shared" si="628"/>
        <v/>
      </c>
      <c r="CS546" s="290"/>
      <c r="CT546" s="150" t="str">
        <f t="shared" si="629"/>
        <v/>
      </c>
      <c r="CU546" s="150"/>
      <c r="CV546" s="150" t="str">
        <f t="shared" si="630"/>
        <v/>
      </c>
      <c r="CW546" s="94"/>
      <c r="CX546" s="151" t="str">
        <f t="shared" si="671"/>
        <v/>
      </c>
      <c r="CY546" s="151" t="str">
        <f t="shared" si="672"/>
        <v/>
      </c>
      <c r="CZ546" s="152"/>
      <c r="DA546" s="373" t="str">
        <f t="shared" si="645"/>
        <v/>
      </c>
      <c r="DC546" s="153">
        <f t="shared" si="631"/>
        <v>0</v>
      </c>
      <c r="DD546" s="153">
        <f t="shared" si="632"/>
        <v>0</v>
      </c>
      <c r="DE546" s="153">
        <f t="shared" si="633"/>
        <v>0</v>
      </c>
      <c r="DF546" s="158">
        <f t="shared" si="634"/>
        <v>-4.7000000000000002E-3</v>
      </c>
      <c r="DG546" s="159">
        <f t="shared" si="646"/>
        <v>-1.1703000000000001</v>
      </c>
      <c r="DH546" s="158">
        <f t="shared" si="635"/>
        <v>3.1999999999999997E-3</v>
      </c>
      <c r="DI546" s="159">
        <f t="shared" si="647"/>
        <v>0.79679999999999995</v>
      </c>
      <c r="DJ546" s="158">
        <f t="shared" si="636"/>
        <v>-2.7000000000000001E-3</v>
      </c>
      <c r="DK546" s="159">
        <f t="shared" si="648"/>
        <v>-0.67230000000000001</v>
      </c>
      <c r="DL546" s="158">
        <f t="shared" si="637"/>
        <v>1.1999999999999999E-3</v>
      </c>
      <c r="DM546" s="159">
        <f t="shared" si="649"/>
        <v>0.29879999999999995</v>
      </c>
      <c r="DN546" s="158">
        <f t="shared" si="638"/>
        <v>1.46E-2</v>
      </c>
      <c r="DO546" s="159">
        <f t="shared" si="650"/>
        <v>3.6354000000000002</v>
      </c>
      <c r="DP546" s="158">
        <f t="shared" si="639"/>
        <v>-1.2999999999999999E-2</v>
      </c>
      <c r="DQ546" s="159">
        <f t="shared" si="651"/>
        <v>-3.2369999999999997</v>
      </c>
      <c r="DR546" s="158">
        <f t="shared" si="640"/>
        <v>-6.7000000000000002E-3</v>
      </c>
      <c r="DS546" s="159">
        <f t="shared" si="652"/>
        <v>-1.6683000000000001</v>
      </c>
      <c r="DT546" s="158">
        <f t="shared" si="641"/>
        <v>-1.2999999999999999E-2</v>
      </c>
      <c r="DU546" s="159">
        <f t="shared" si="653"/>
        <v>-3.2369999999999997</v>
      </c>
      <c r="DV546" s="158">
        <f t="shared" si="642"/>
        <v>-6.7000000000000002E-3</v>
      </c>
      <c r="DW546" s="160">
        <f t="shared" si="654"/>
        <v>-1.6683000000000001</v>
      </c>
    </row>
    <row r="547" spans="1:127" ht="24.95" customHeight="1" x14ac:dyDescent="0.2">
      <c r="A547" s="272">
        <v>538</v>
      </c>
      <c r="B547" s="336"/>
      <c r="C547" s="332"/>
      <c r="D547" s="333"/>
      <c r="E547" s="334"/>
      <c r="F547" s="335"/>
      <c r="G547" s="334"/>
      <c r="H547" s="371"/>
      <c r="I547" s="334"/>
      <c r="J547" s="334"/>
      <c r="K547" s="334"/>
      <c r="L547" s="334"/>
      <c r="M547" s="334"/>
      <c r="N547" s="334"/>
      <c r="O547" s="337"/>
      <c r="P547" s="337"/>
      <c r="Q547" s="338" t="str">
        <f t="shared" si="605"/>
        <v xml:space="preserve"> </v>
      </c>
      <c r="R547" s="339" t="str">
        <f t="shared" si="606"/>
        <v/>
      </c>
      <c r="S547" s="340" t="str">
        <f t="shared" si="659"/>
        <v/>
      </c>
      <c r="T547" s="341" t="str">
        <f t="shared" si="607"/>
        <v/>
      </c>
      <c r="U547" s="341" t="str">
        <f t="shared" si="608"/>
        <v/>
      </c>
      <c r="V547" s="341" t="str">
        <f t="shared" si="609"/>
        <v/>
      </c>
      <c r="W547" s="341" t="str">
        <f t="shared" si="610"/>
        <v/>
      </c>
      <c r="X547" s="340" t="str">
        <f t="shared" si="660"/>
        <v/>
      </c>
      <c r="Y547" s="342" t="str">
        <f t="shared" si="661"/>
        <v/>
      </c>
      <c r="Z547" s="343" t="str">
        <f t="shared" si="662"/>
        <v/>
      </c>
      <c r="AA547" s="344" t="str">
        <f t="shared" si="663"/>
        <v/>
      </c>
      <c r="AB547" s="345" t="str">
        <f t="shared" si="611"/>
        <v/>
      </c>
      <c r="AC547" s="346" t="str">
        <f t="shared" si="612"/>
        <v/>
      </c>
      <c r="AD547" s="346" t="str">
        <f t="shared" si="613"/>
        <v/>
      </c>
      <c r="AE547" s="344" t="str">
        <f t="shared" si="664"/>
        <v/>
      </c>
      <c r="AF547" s="346" t="str">
        <f t="shared" si="614"/>
        <v/>
      </c>
      <c r="AG547" s="344" t="str">
        <f t="shared" si="665"/>
        <v/>
      </c>
      <c r="AH547" s="344" t="str">
        <f t="shared" si="666"/>
        <v/>
      </c>
      <c r="AI547" s="344" t="str">
        <f t="shared" si="667"/>
        <v/>
      </c>
      <c r="AJ547" s="346" t="str">
        <f t="shared" si="668"/>
        <v/>
      </c>
      <c r="AK547" s="346" t="str">
        <f t="shared" si="669"/>
        <v/>
      </c>
      <c r="AL547" s="347" t="str">
        <f t="shared" si="670"/>
        <v/>
      </c>
      <c r="AM547" s="141"/>
      <c r="AN547" s="141"/>
      <c r="AO547" s="142"/>
      <c r="AP547" s="58">
        <f t="shared" si="615"/>
        <v>0</v>
      </c>
      <c r="AQ547" s="94">
        <f>SUM(AP$10:AP547)</f>
        <v>0</v>
      </c>
      <c r="AR547" s="143">
        <f t="shared" si="604"/>
        <v>0.1</v>
      </c>
      <c r="AS547" s="144" t="str">
        <f t="shared" si="616"/>
        <v/>
      </c>
      <c r="AT547" s="144" t="str">
        <f t="shared" si="643"/>
        <v/>
      </c>
      <c r="AU547" s="145"/>
      <c r="AV547" s="58">
        <f t="shared" si="602"/>
        <v>0</v>
      </c>
      <c r="AW547" s="318">
        <f>SUM(AV$10:AV547)</f>
        <v>0</v>
      </c>
      <c r="AX547" s="319">
        <f t="shared" si="603"/>
        <v>0.1</v>
      </c>
      <c r="AY547" s="144" t="str">
        <f t="shared" si="657"/>
        <v/>
      </c>
      <c r="AZ547" s="144" t="str">
        <f t="shared" si="658"/>
        <v/>
      </c>
      <c r="BA547" s="144"/>
      <c r="BB547" s="146" t="str">
        <f t="shared" si="617"/>
        <v/>
      </c>
      <c r="BC547" s="66" t="str">
        <f t="shared" si="656"/>
        <v/>
      </c>
      <c r="BD547" s="195" t="str">
        <f t="shared" si="618"/>
        <v/>
      </c>
      <c r="BF547" s="283"/>
      <c r="BG547" s="286" t="str">
        <f t="shared" si="619"/>
        <v/>
      </c>
      <c r="BY547" s="211" t="str">
        <f t="shared" si="620"/>
        <v/>
      </c>
      <c r="BZ547" s="150" t="str">
        <f t="shared" si="621"/>
        <v/>
      </c>
      <c r="CB547" s="54" t="str">
        <f t="shared" si="655"/>
        <v/>
      </c>
      <c r="CD547" s="54" t="str">
        <f t="shared" si="622"/>
        <v/>
      </c>
      <c r="CF547" s="54" t="str">
        <f t="shared" si="623"/>
        <v/>
      </c>
      <c r="CH547" s="150" t="str">
        <f t="shared" si="624"/>
        <v/>
      </c>
      <c r="CI547" s="290"/>
      <c r="CJ547" s="150" t="str">
        <f t="shared" si="625"/>
        <v/>
      </c>
      <c r="CK547" s="290"/>
      <c r="CL547" s="54" t="str">
        <f t="shared" si="644"/>
        <v/>
      </c>
      <c r="CM547" s="290"/>
      <c r="CN547" s="150" t="str">
        <f t="shared" si="626"/>
        <v/>
      </c>
      <c r="CO547" s="290"/>
      <c r="CP547" s="150" t="str">
        <f t="shared" si="627"/>
        <v/>
      </c>
      <c r="CQ547" s="290"/>
      <c r="CR547" s="150" t="str">
        <f t="shared" si="628"/>
        <v/>
      </c>
      <c r="CS547" s="290"/>
      <c r="CT547" s="150" t="str">
        <f t="shared" si="629"/>
        <v/>
      </c>
      <c r="CU547" s="150"/>
      <c r="CV547" s="150" t="str">
        <f t="shared" si="630"/>
        <v/>
      </c>
      <c r="CW547" s="94"/>
      <c r="CX547" s="151" t="str">
        <f t="shared" si="671"/>
        <v/>
      </c>
      <c r="CY547" s="151" t="str">
        <f t="shared" si="672"/>
        <v/>
      </c>
      <c r="CZ547" s="152"/>
      <c r="DA547" s="373" t="str">
        <f t="shared" si="645"/>
        <v/>
      </c>
      <c r="DC547" s="153">
        <f t="shared" si="631"/>
        <v>0</v>
      </c>
      <c r="DD547" s="153">
        <f t="shared" si="632"/>
        <v>0</v>
      </c>
      <c r="DE547" s="153">
        <f t="shared" si="633"/>
        <v>0</v>
      </c>
      <c r="DF547" s="158">
        <f t="shared" si="634"/>
        <v>-4.7000000000000002E-3</v>
      </c>
      <c r="DG547" s="159">
        <f t="shared" si="646"/>
        <v>-1.1703000000000001</v>
      </c>
      <c r="DH547" s="158">
        <f t="shared" si="635"/>
        <v>3.1999999999999997E-3</v>
      </c>
      <c r="DI547" s="159">
        <f t="shared" si="647"/>
        <v>0.79679999999999995</v>
      </c>
      <c r="DJ547" s="158">
        <f t="shared" si="636"/>
        <v>-2.7000000000000001E-3</v>
      </c>
      <c r="DK547" s="159">
        <f t="shared" si="648"/>
        <v>-0.67230000000000001</v>
      </c>
      <c r="DL547" s="158">
        <f t="shared" si="637"/>
        <v>1.1999999999999999E-3</v>
      </c>
      <c r="DM547" s="159">
        <f t="shared" si="649"/>
        <v>0.29879999999999995</v>
      </c>
      <c r="DN547" s="158">
        <f t="shared" si="638"/>
        <v>1.46E-2</v>
      </c>
      <c r="DO547" s="159">
        <f t="shared" si="650"/>
        <v>3.6354000000000002</v>
      </c>
      <c r="DP547" s="158">
        <f t="shared" si="639"/>
        <v>-1.2999999999999999E-2</v>
      </c>
      <c r="DQ547" s="159">
        <f t="shared" si="651"/>
        <v>-3.2369999999999997</v>
      </c>
      <c r="DR547" s="158">
        <f t="shared" si="640"/>
        <v>-6.7000000000000002E-3</v>
      </c>
      <c r="DS547" s="159">
        <f t="shared" si="652"/>
        <v>-1.6683000000000001</v>
      </c>
      <c r="DT547" s="158">
        <f t="shared" si="641"/>
        <v>-1.2999999999999999E-2</v>
      </c>
      <c r="DU547" s="159">
        <f t="shared" si="653"/>
        <v>-3.2369999999999997</v>
      </c>
      <c r="DV547" s="158">
        <f t="shared" si="642"/>
        <v>-6.7000000000000002E-3</v>
      </c>
      <c r="DW547" s="160">
        <f t="shared" si="654"/>
        <v>-1.6683000000000001</v>
      </c>
    </row>
    <row r="548" spans="1:127" ht="24.95" customHeight="1" x14ac:dyDescent="0.2">
      <c r="A548" s="272">
        <v>539</v>
      </c>
      <c r="B548" s="336"/>
      <c r="C548" s="332"/>
      <c r="D548" s="333"/>
      <c r="E548" s="334"/>
      <c r="F548" s="335"/>
      <c r="G548" s="334"/>
      <c r="H548" s="371"/>
      <c r="I548" s="334"/>
      <c r="J548" s="334"/>
      <c r="K548" s="334"/>
      <c r="L548" s="334"/>
      <c r="M548" s="334"/>
      <c r="N548" s="334"/>
      <c r="O548" s="337"/>
      <c r="P548" s="337"/>
      <c r="Q548" s="338" t="str">
        <f t="shared" si="605"/>
        <v xml:space="preserve"> </v>
      </c>
      <c r="R548" s="339" t="str">
        <f t="shared" si="606"/>
        <v/>
      </c>
      <c r="S548" s="340" t="str">
        <f t="shared" si="659"/>
        <v/>
      </c>
      <c r="T548" s="341" t="str">
        <f t="shared" si="607"/>
        <v/>
      </c>
      <c r="U548" s="341" t="str">
        <f t="shared" si="608"/>
        <v/>
      </c>
      <c r="V548" s="341" t="str">
        <f t="shared" si="609"/>
        <v/>
      </c>
      <c r="W548" s="341" t="str">
        <f t="shared" si="610"/>
        <v/>
      </c>
      <c r="X548" s="340" t="str">
        <f t="shared" si="660"/>
        <v/>
      </c>
      <c r="Y548" s="342" t="str">
        <f t="shared" si="661"/>
        <v/>
      </c>
      <c r="Z548" s="343" t="str">
        <f t="shared" si="662"/>
        <v/>
      </c>
      <c r="AA548" s="344" t="str">
        <f t="shared" si="663"/>
        <v/>
      </c>
      <c r="AB548" s="345" t="str">
        <f t="shared" si="611"/>
        <v/>
      </c>
      <c r="AC548" s="346" t="str">
        <f t="shared" si="612"/>
        <v/>
      </c>
      <c r="AD548" s="346" t="str">
        <f t="shared" si="613"/>
        <v/>
      </c>
      <c r="AE548" s="344" t="str">
        <f t="shared" si="664"/>
        <v/>
      </c>
      <c r="AF548" s="346" t="str">
        <f t="shared" si="614"/>
        <v/>
      </c>
      <c r="AG548" s="344" t="str">
        <f t="shared" si="665"/>
        <v/>
      </c>
      <c r="AH548" s="344" t="str">
        <f t="shared" si="666"/>
        <v/>
      </c>
      <c r="AI548" s="344" t="str">
        <f t="shared" si="667"/>
        <v/>
      </c>
      <c r="AJ548" s="346" t="str">
        <f t="shared" si="668"/>
        <v/>
      </c>
      <c r="AK548" s="346" t="str">
        <f t="shared" si="669"/>
        <v/>
      </c>
      <c r="AL548" s="347" t="str">
        <f t="shared" si="670"/>
        <v/>
      </c>
      <c r="AM548" s="141"/>
      <c r="AN548" s="141"/>
      <c r="AO548" s="142"/>
      <c r="AP548" s="58">
        <f t="shared" si="615"/>
        <v>0</v>
      </c>
      <c r="AQ548" s="94">
        <f>SUM(AP$10:AP548)</f>
        <v>0</v>
      </c>
      <c r="AR548" s="143">
        <f t="shared" si="604"/>
        <v>0.1</v>
      </c>
      <c r="AS548" s="144" t="str">
        <f t="shared" si="616"/>
        <v/>
      </c>
      <c r="AT548" s="144" t="str">
        <f t="shared" si="643"/>
        <v/>
      </c>
      <c r="AU548" s="145"/>
      <c r="AV548" s="58">
        <f t="shared" si="602"/>
        <v>0</v>
      </c>
      <c r="AW548" s="318">
        <f>SUM(AV$10:AV548)</f>
        <v>0</v>
      </c>
      <c r="AX548" s="319">
        <f t="shared" si="603"/>
        <v>0.1</v>
      </c>
      <c r="AY548" s="144" t="str">
        <f t="shared" si="657"/>
        <v/>
      </c>
      <c r="AZ548" s="144" t="str">
        <f t="shared" si="658"/>
        <v/>
      </c>
      <c r="BA548" s="144"/>
      <c r="BB548" s="146" t="str">
        <f t="shared" si="617"/>
        <v/>
      </c>
      <c r="BC548" s="66" t="str">
        <f t="shared" si="656"/>
        <v/>
      </c>
      <c r="BD548" s="195" t="str">
        <f t="shared" si="618"/>
        <v/>
      </c>
      <c r="BF548" s="283"/>
      <c r="BG548" s="286" t="str">
        <f t="shared" si="619"/>
        <v/>
      </c>
      <c r="BY548" s="211" t="str">
        <f t="shared" si="620"/>
        <v/>
      </c>
      <c r="BZ548" s="150" t="str">
        <f t="shared" si="621"/>
        <v/>
      </c>
      <c r="CB548" s="54" t="str">
        <f t="shared" si="655"/>
        <v/>
      </c>
      <c r="CD548" s="54" t="str">
        <f t="shared" si="622"/>
        <v/>
      </c>
      <c r="CF548" s="54" t="str">
        <f t="shared" si="623"/>
        <v/>
      </c>
      <c r="CH548" s="150" t="str">
        <f t="shared" si="624"/>
        <v/>
      </c>
      <c r="CI548" s="290"/>
      <c r="CJ548" s="150" t="str">
        <f t="shared" si="625"/>
        <v/>
      </c>
      <c r="CK548" s="290"/>
      <c r="CL548" s="54" t="str">
        <f t="shared" si="644"/>
        <v/>
      </c>
      <c r="CM548" s="290"/>
      <c r="CN548" s="150" t="str">
        <f t="shared" si="626"/>
        <v/>
      </c>
      <c r="CO548" s="290"/>
      <c r="CP548" s="150" t="str">
        <f t="shared" si="627"/>
        <v/>
      </c>
      <c r="CQ548" s="290"/>
      <c r="CR548" s="150" t="str">
        <f t="shared" si="628"/>
        <v/>
      </c>
      <c r="CS548" s="290"/>
      <c r="CT548" s="150" t="str">
        <f t="shared" si="629"/>
        <v/>
      </c>
      <c r="CU548" s="150"/>
      <c r="CV548" s="150" t="str">
        <f t="shared" si="630"/>
        <v/>
      </c>
      <c r="CW548" s="94"/>
      <c r="CX548" s="151" t="str">
        <f t="shared" si="671"/>
        <v/>
      </c>
      <c r="CY548" s="151" t="str">
        <f t="shared" si="672"/>
        <v/>
      </c>
      <c r="CZ548" s="152"/>
      <c r="DA548" s="373" t="str">
        <f t="shared" si="645"/>
        <v/>
      </c>
      <c r="DC548" s="153">
        <f t="shared" si="631"/>
        <v>0</v>
      </c>
      <c r="DD548" s="153">
        <f t="shared" si="632"/>
        <v>0</v>
      </c>
      <c r="DE548" s="153">
        <f t="shared" si="633"/>
        <v>0</v>
      </c>
      <c r="DF548" s="158">
        <f t="shared" si="634"/>
        <v>-4.7000000000000002E-3</v>
      </c>
      <c r="DG548" s="159">
        <f t="shared" si="646"/>
        <v>-1.1703000000000001</v>
      </c>
      <c r="DH548" s="158">
        <f t="shared" si="635"/>
        <v>3.1999999999999997E-3</v>
      </c>
      <c r="DI548" s="159">
        <f t="shared" si="647"/>
        <v>0.79679999999999995</v>
      </c>
      <c r="DJ548" s="158">
        <f t="shared" si="636"/>
        <v>-2.7000000000000001E-3</v>
      </c>
      <c r="DK548" s="159">
        <f t="shared" si="648"/>
        <v>-0.67230000000000001</v>
      </c>
      <c r="DL548" s="158">
        <f t="shared" si="637"/>
        <v>1.1999999999999999E-3</v>
      </c>
      <c r="DM548" s="159">
        <f t="shared" si="649"/>
        <v>0.29879999999999995</v>
      </c>
      <c r="DN548" s="158">
        <f t="shared" si="638"/>
        <v>1.46E-2</v>
      </c>
      <c r="DO548" s="159">
        <f t="shared" si="650"/>
        <v>3.6354000000000002</v>
      </c>
      <c r="DP548" s="158">
        <f t="shared" si="639"/>
        <v>-1.2999999999999999E-2</v>
      </c>
      <c r="DQ548" s="159">
        <f t="shared" si="651"/>
        <v>-3.2369999999999997</v>
      </c>
      <c r="DR548" s="158">
        <f t="shared" si="640"/>
        <v>-6.7000000000000002E-3</v>
      </c>
      <c r="DS548" s="159">
        <f t="shared" si="652"/>
        <v>-1.6683000000000001</v>
      </c>
      <c r="DT548" s="158">
        <f t="shared" si="641"/>
        <v>-1.2999999999999999E-2</v>
      </c>
      <c r="DU548" s="159">
        <f t="shared" si="653"/>
        <v>-3.2369999999999997</v>
      </c>
      <c r="DV548" s="158">
        <f t="shared" si="642"/>
        <v>-6.7000000000000002E-3</v>
      </c>
      <c r="DW548" s="160">
        <f t="shared" si="654"/>
        <v>-1.6683000000000001</v>
      </c>
    </row>
    <row r="549" spans="1:127" ht="24.95" customHeight="1" x14ac:dyDescent="0.2">
      <c r="A549" s="272">
        <v>540</v>
      </c>
      <c r="B549" s="336"/>
      <c r="C549" s="332"/>
      <c r="D549" s="333"/>
      <c r="E549" s="334"/>
      <c r="F549" s="335"/>
      <c r="G549" s="334"/>
      <c r="H549" s="371"/>
      <c r="I549" s="334"/>
      <c r="J549" s="334"/>
      <c r="K549" s="334"/>
      <c r="L549" s="334"/>
      <c r="M549" s="334"/>
      <c r="N549" s="334"/>
      <c r="O549" s="337"/>
      <c r="P549" s="337"/>
      <c r="Q549" s="338" t="str">
        <f t="shared" si="605"/>
        <v xml:space="preserve"> </v>
      </c>
      <c r="R549" s="339" t="str">
        <f t="shared" si="606"/>
        <v/>
      </c>
      <c r="S549" s="340" t="str">
        <f t="shared" si="659"/>
        <v/>
      </c>
      <c r="T549" s="341" t="str">
        <f t="shared" si="607"/>
        <v/>
      </c>
      <c r="U549" s="341" t="str">
        <f t="shared" si="608"/>
        <v/>
      </c>
      <c r="V549" s="341" t="str">
        <f t="shared" si="609"/>
        <v/>
      </c>
      <c r="W549" s="341" t="str">
        <f t="shared" si="610"/>
        <v/>
      </c>
      <c r="X549" s="340" t="str">
        <f t="shared" si="660"/>
        <v/>
      </c>
      <c r="Y549" s="342" t="str">
        <f t="shared" si="661"/>
        <v/>
      </c>
      <c r="Z549" s="343" t="str">
        <f t="shared" si="662"/>
        <v/>
      </c>
      <c r="AA549" s="344" t="str">
        <f t="shared" si="663"/>
        <v/>
      </c>
      <c r="AB549" s="345" t="str">
        <f t="shared" si="611"/>
        <v/>
      </c>
      <c r="AC549" s="346" t="str">
        <f t="shared" si="612"/>
        <v/>
      </c>
      <c r="AD549" s="346" t="str">
        <f t="shared" si="613"/>
        <v/>
      </c>
      <c r="AE549" s="344" t="str">
        <f t="shared" si="664"/>
        <v/>
      </c>
      <c r="AF549" s="346" t="str">
        <f t="shared" si="614"/>
        <v/>
      </c>
      <c r="AG549" s="344" t="str">
        <f t="shared" si="665"/>
        <v/>
      </c>
      <c r="AH549" s="344" t="str">
        <f t="shared" si="666"/>
        <v/>
      </c>
      <c r="AI549" s="344" t="str">
        <f t="shared" si="667"/>
        <v/>
      </c>
      <c r="AJ549" s="346" t="str">
        <f t="shared" si="668"/>
        <v/>
      </c>
      <c r="AK549" s="346" t="str">
        <f t="shared" si="669"/>
        <v/>
      </c>
      <c r="AL549" s="347" t="str">
        <f t="shared" si="670"/>
        <v/>
      </c>
      <c r="AM549" s="141"/>
      <c r="AN549" s="141"/>
      <c r="AO549" s="142"/>
      <c r="AP549" s="58">
        <f t="shared" si="615"/>
        <v>0</v>
      </c>
      <c r="AQ549" s="94">
        <f>SUM(AP$10:AP549)</f>
        <v>0</v>
      </c>
      <c r="AR549" s="143">
        <f t="shared" si="604"/>
        <v>0.1</v>
      </c>
      <c r="AS549" s="144" t="str">
        <f t="shared" si="616"/>
        <v/>
      </c>
      <c r="AT549" s="144" t="str">
        <f t="shared" si="643"/>
        <v/>
      </c>
      <c r="AU549" s="145"/>
      <c r="AV549" s="58">
        <f t="shared" si="602"/>
        <v>0</v>
      </c>
      <c r="AW549" s="318">
        <f>SUM(AV$10:AV549)</f>
        <v>0</v>
      </c>
      <c r="AX549" s="319">
        <f t="shared" si="603"/>
        <v>0.1</v>
      </c>
      <c r="AY549" s="144" t="str">
        <f t="shared" si="657"/>
        <v/>
      </c>
      <c r="AZ549" s="144" t="str">
        <f t="shared" si="658"/>
        <v/>
      </c>
      <c r="BA549" s="144"/>
      <c r="BB549" s="146" t="str">
        <f t="shared" si="617"/>
        <v/>
      </c>
      <c r="BC549" s="66" t="str">
        <f t="shared" si="656"/>
        <v/>
      </c>
      <c r="BD549" s="195" t="str">
        <f t="shared" si="618"/>
        <v/>
      </c>
      <c r="BF549" s="283"/>
      <c r="BG549" s="286" t="str">
        <f t="shared" si="619"/>
        <v/>
      </c>
      <c r="BY549" s="211" t="str">
        <f t="shared" si="620"/>
        <v/>
      </c>
      <c r="BZ549" s="150" t="str">
        <f t="shared" si="621"/>
        <v/>
      </c>
      <c r="CB549" s="54" t="str">
        <f t="shared" si="655"/>
        <v/>
      </c>
      <c r="CD549" s="54" t="str">
        <f t="shared" si="622"/>
        <v/>
      </c>
      <c r="CF549" s="54" t="str">
        <f t="shared" si="623"/>
        <v/>
      </c>
      <c r="CH549" s="150" t="str">
        <f t="shared" si="624"/>
        <v/>
      </c>
      <c r="CI549" s="290"/>
      <c r="CJ549" s="150" t="str">
        <f t="shared" si="625"/>
        <v/>
      </c>
      <c r="CK549" s="290"/>
      <c r="CL549" s="54" t="str">
        <f t="shared" si="644"/>
        <v/>
      </c>
      <c r="CM549" s="290"/>
      <c r="CN549" s="150" t="str">
        <f t="shared" si="626"/>
        <v/>
      </c>
      <c r="CO549" s="290"/>
      <c r="CP549" s="150" t="str">
        <f t="shared" si="627"/>
        <v/>
      </c>
      <c r="CQ549" s="290"/>
      <c r="CR549" s="150" t="str">
        <f t="shared" si="628"/>
        <v/>
      </c>
      <c r="CS549" s="290"/>
      <c r="CT549" s="150" t="str">
        <f t="shared" si="629"/>
        <v/>
      </c>
      <c r="CU549" s="150"/>
      <c r="CV549" s="150" t="str">
        <f t="shared" si="630"/>
        <v/>
      </c>
      <c r="CW549" s="94"/>
      <c r="CX549" s="151" t="str">
        <f t="shared" si="671"/>
        <v/>
      </c>
      <c r="CY549" s="151" t="str">
        <f t="shared" si="672"/>
        <v/>
      </c>
      <c r="CZ549" s="152"/>
      <c r="DA549" s="373" t="str">
        <f t="shared" si="645"/>
        <v/>
      </c>
      <c r="DC549" s="153">
        <f t="shared" si="631"/>
        <v>0</v>
      </c>
      <c r="DD549" s="153">
        <f t="shared" si="632"/>
        <v>0</v>
      </c>
      <c r="DE549" s="153">
        <f t="shared" si="633"/>
        <v>0</v>
      </c>
      <c r="DF549" s="158">
        <f t="shared" si="634"/>
        <v>-4.7000000000000002E-3</v>
      </c>
      <c r="DG549" s="159">
        <f t="shared" si="646"/>
        <v>-1.1703000000000001</v>
      </c>
      <c r="DH549" s="158">
        <f t="shared" si="635"/>
        <v>3.1999999999999997E-3</v>
      </c>
      <c r="DI549" s="159">
        <f t="shared" si="647"/>
        <v>0.79679999999999995</v>
      </c>
      <c r="DJ549" s="158">
        <f t="shared" si="636"/>
        <v>-2.7000000000000001E-3</v>
      </c>
      <c r="DK549" s="159">
        <f t="shared" si="648"/>
        <v>-0.67230000000000001</v>
      </c>
      <c r="DL549" s="158">
        <f t="shared" si="637"/>
        <v>1.1999999999999999E-3</v>
      </c>
      <c r="DM549" s="159">
        <f t="shared" si="649"/>
        <v>0.29879999999999995</v>
      </c>
      <c r="DN549" s="158">
        <f t="shared" si="638"/>
        <v>1.46E-2</v>
      </c>
      <c r="DO549" s="159">
        <f t="shared" si="650"/>
        <v>3.6354000000000002</v>
      </c>
      <c r="DP549" s="158">
        <f t="shared" si="639"/>
        <v>-1.2999999999999999E-2</v>
      </c>
      <c r="DQ549" s="159">
        <f t="shared" si="651"/>
        <v>-3.2369999999999997</v>
      </c>
      <c r="DR549" s="158">
        <f t="shared" si="640"/>
        <v>-6.7000000000000002E-3</v>
      </c>
      <c r="DS549" s="159">
        <f t="shared" si="652"/>
        <v>-1.6683000000000001</v>
      </c>
      <c r="DT549" s="158">
        <f t="shared" si="641"/>
        <v>-1.2999999999999999E-2</v>
      </c>
      <c r="DU549" s="159">
        <f t="shared" si="653"/>
        <v>-3.2369999999999997</v>
      </c>
      <c r="DV549" s="158">
        <f t="shared" si="642"/>
        <v>-6.7000000000000002E-3</v>
      </c>
      <c r="DW549" s="160">
        <f t="shared" si="654"/>
        <v>-1.6683000000000001</v>
      </c>
    </row>
    <row r="550" spans="1:127" ht="24.95" customHeight="1" x14ac:dyDescent="0.2">
      <c r="A550" s="272">
        <v>541</v>
      </c>
      <c r="B550" s="336"/>
      <c r="C550" s="332"/>
      <c r="D550" s="333"/>
      <c r="E550" s="334"/>
      <c r="F550" s="335"/>
      <c r="G550" s="334"/>
      <c r="H550" s="371"/>
      <c r="I550" s="334"/>
      <c r="J550" s="334"/>
      <c r="K550" s="334"/>
      <c r="L550" s="334"/>
      <c r="M550" s="334"/>
      <c r="N550" s="334"/>
      <c r="O550" s="337"/>
      <c r="P550" s="337"/>
      <c r="Q550" s="338" t="str">
        <f t="shared" si="605"/>
        <v xml:space="preserve"> </v>
      </c>
      <c r="R550" s="339" t="str">
        <f t="shared" si="606"/>
        <v/>
      </c>
      <c r="S550" s="340" t="str">
        <f t="shared" si="659"/>
        <v/>
      </c>
      <c r="T550" s="341" t="str">
        <f t="shared" si="607"/>
        <v/>
      </c>
      <c r="U550" s="341" t="str">
        <f t="shared" si="608"/>
        <v/>
      </c>
      <c r="V550" s="341" t="str">
        <f t="shared" si="609"/>
        <v/>
      </c>
      <c r="W550" s="341" t="str">
        <f t="shared" si="610"/>
        <v/>
      </c>
      <c r="X550" s="340" t="str">
        <f t="shared" si="660"/>
        <v/>
      </c>
      <c r="Y550" s="342" t="str">
        <f t="shared" si="661"/>
        <v/>
      </c>
      <c r="Z550" s="343" t="str">
        <f t="shared" si="662"/>
        <v/>
      </c>
      <c r="AA550" s="344" t="str">
        <f t="shared" si="663"/>
        <v/>
      </c>
      <c r="AB550" s="345" t="str">
        <f t="shared" si="611"/>
        <v/>
      </c>
      <c r="AC550" s="346" t="str">
        <f t="shared" si="612"/>
        <v/>
      </c>
      <c r="AD550" s="346" t="str">
        <f t="shared" si="613"/>
        <v/>
      </c>
      <c r="AE550" s="344" t="str">
        <f t="shared" si="664"/>
        <v/>
      </c>
      <c r="AF550" s="346" t="str">
        <f t="shared" si="614"/>
        <v/>
      </c>
      <c r="AG550" s="344" t="str">
        <f t="shared" si="665"/>
        <v/>
      </c>
      <c r="AH550" s="344" t="str">
        <f t="shared" si="666"/>
        <v/>
      </c>
      <c r="AI550" s="344" t="str">
        <f t="shared" si="667"/>
        <v/>
      </c>
      <c r="AJ550" s="346" t="str">
        <f t="shared" si="668"/>
        <v/>
      </c>
      <c r="AK550" s="346" t="str">
        <f t="shared" si="669"/>
        <v/>
      </c>
      <c r="AL550" s="347" t="str">
        <f t="shared" si="670"/>
        <v/>
      </c>
      <c r="AM550" s="141"/>
      <c r="AN550" s="141"/>
      <c r="AO550" s="142"/>
      <c r="AP550" s="58">
        <f t="shared" si="615"/>
        <v>0</v>
      </c>
      <c r="AQ550" s="94">
        <f>SUM(AP$10:AP550)</f>
        <v>0</v>
      </c>
      <c r="AR550" s="143">
        <f t="shared" si="604"/>
        <v>0.1</v>
      </c>
      <c r="AS550" s="144" t="str">
        <f t="shared" si="616"/>
        <v/>
      </c>
      <c r="AT550" s="144" t="str">
        <f t="shared" si="643"/>
        <v/>
      </c>
      <c r="AU550" s="145"/>
      <c r="AV550" s="58">
        <f t="shared" si="602"/>
        <v>0</v>
      </c>
      <c r="AW550" s="318">
        <f>SUM(AV$10:AV550)</f>
        <v>0</v>
      </c>
      <c r="AX550" s="319">
        <f t="shared" si="603"/>
        <v>0.1</v>
      </c>
      <c r="AY550" s="144" t="str">
        <f t="shared" si="657"/>
        <v/>
      </c>
      <c r="AZ550" s="144" t="str">
        <f t="shared" si="658"/>
        <v/>
      </c>
      <c r="BA550" s="144"/>
      <c r="BB550" s="146" t="str">
        <f t="shared" si="617"/>
        <v/>
      </c>
      <c r="BC550" s="66" t="str">
        <f t="shared" si="656"/>
        <v/>
      </c>
      <c r="BD550" s="195" t="str">
        <f t="shared" si="618"/>
        <v/>
      </c>
      <c r="BF550" s="283"/>
      <c r="BG550" s="286" t="str">
        <f t="shared" si="619"/>
        <v/>
      </c>
      <c r="BY550" s="211" t="str">
        <f t="shared" si="620"/>
        <v/>
      </c>
      <c r="BZ550" s="150" t="str">
        <f t="shared" si="621"/>
        <v/>
      </c>
      <c r="CB550" s="54" t="str">
        <f t="shared" si="655"/>
        <v/>
      </c>
      <c r="CD550" s="54" t="str">
        <f t="shared" si="622"/>
        <v/>
      </c>
      <c r="CF550" s="54" t="str">
        <f t="shared" si="623"/>
        <v/>
      </c>
      <c r="CH550" s="150" t="str">
        <f t="shared" si="624"/>
        <v/>
      </c>
      <c r="CI550" s="290"/>
      <c r="CJ550" s="150" t="str">
        <f t="shared" si="625"/>
        <v/>
      </c>
      <c r="CK550" s="290"/>
      <c r="CL550" s="54" t="str">
        <f t="shared" si="644"/>
        <v/>
      </c>
      <c r="CM550" s="290"/>
      <c r="CN550" s="150" t="str">
        <f t="shared" si="626"/>
        <v/>
      </c>
      <c r="CO550" s="290"/>
      <c r="CP550" s="150" t="str">
        <f t="shared" si="627"/>
        <v/>
      </c>
      <c r="CQ550" s="290"/>
      <c r="CR550" s="150" t="str">
        <f t="shared" si="628"/>
        <v/>
      </c>
      <c r="CS550" s="290"/>
      <c r="CT550" s="150" t="str">
        <f t="shared" si="629"/>
        <v/>
      </c>
      <c r="CU550" s="150"/>
      <c r="CV550" s="150" t="str">
        <f t="shared" si="630"/>
        <v/>
      </c>
      <c r="CW550" s="94"/>
      <c r="CX550" s="151" t="str">
        <f t="shared" si="671"/>
        <v/>
      </c>
      <c r="CY550" s="151" t="str">
        <f t="shared" si="672"/>
        <v/>
      </c>
      <c r="CZ550" s="152"/>
      <c r="DA550" s="373" t="str">
        <f t="shared" si="645"/>
        <v/>
      </c>
      <c r="DC550" s="153">
        <f t="shared" si="631"/>
        <v>0</v>
      </c>
      <c r="DD550" s="153">
        <f t="shared" si="632"/>
        <v>0</v>
      </c>
      <c r="DE550" s="153">
        <f t="shared" si="633"/>
        <v>0</v>
      </c>
      <c r="DF550" s="158">
        <f t="shared" si="634"/>
        <v>-4.7000000000000002E-3</v>
      </c>
      <c r="DG550" s="159">
        <f t="shared" si="646"/>
        <v>-1.1703000000000001</v>
      </c>
      <c r="DH550" s="158">
        <f t="shared" si="635"/>
        <v>3.1999999999999997E-3</v>
      </c>
      <c r="DI550" s="159">
        <f t="shared" si="647"/>
        <v>0.79679999999999995</v>
      </c>
      <c r="DJ550" s="158">
        <f t="shared" si="636"/>
        <v>-2.7000000000000001E-3</v>
      </c>
      <c r="DK550" s="159">
        <f t="shared" si="648"/>
        <v>-0.67230000000000001</v>
      </c>
      <c r="DL550" s="158">
        <f t="shared" si="637"/>
        <v>1.1999999999999999E-3</v>
      </c>
      <c r="DM550" s="159">
        <f t="shared" si="649"/>
        <v>0.29879999999999995</v>
      </c>
      <c r="DN550" s="158">
        <f t="shared" si="638"/>
        <v>1.46E-2</v>
      </c>
      <c r="DO550" s="159">
        <f t="shared" si="650"/>
        <v>3.6354000000000002</v>
      </c>
      <c r="DP550" s="158">
        <f t="shared" si="639"/>
        <v>-1.2999999999999999E-2</v>
      </c>
      <c r="DQ550" s="159">
        <f t="shared" si="651"/>
        <v>-3.2369999999999997</v>
      </c>
      <c r="DR550" s="158">
        <f t="shared" si="640"/>
        <v>-6.7000000000000002E-3</v>
      </c>
      <c r="DS550" s="159">
        <f t="shared" si="652"/>
        <v>-1.6683000000000001</v>
      </c>
      <c r="DT550" s="158">
        <f t="shared" si="641"/>
        <v>-1.2999999999999999E-2</v>
      </c>
      <c r="DU550" s="159">
        <f t="shared" si="653"/>
        <v>-3.2369999999999997</v>
      </c>
      <c r="DV550" s="158">
        <f t="shared" si="642"/>
        <v>-6.7000000000000002E-3</v>
      </c>
      <c r="DW550" s="160">
        <f t="shared" si="654"/>
        <v>-1.6683000000000001</v>
      </c>
    </row>
    <row r="551" spans="1:127" ht="24.95" customHeight="1" x14ac:dyDescent="0.2">
      <c r="A551" s="272">
        <v>542</v>
      </c>
      <c r="B551" s="336"/>
      <c r="C551" s="332"/>
      <c r="D551" s="333"/>
      <c r="E551" s="334"/>
      <c r="F551" s="335"/>
      <c r="G551" s="334"/>
      <c r="H551" s="371"/>
      <c r="I551" s="334"/>
      <c r="J551" s="334"/>
      <c r="K551" s="334"/>
      <c r="L551" s="334"/>
      <c r="M551" s="334"/>
      <c r="N551" s="334"/>
      <c r="O551" s="337"/>
      <c r="P551" s="337"/>
      <c r="Q551" s="338" t="str">
        <f t="shared" si="605"/>
        <v xml:space="preserve"> </v>
      </c>
      <c r="R551" s="339" t="str">
        <f t="shared" si="606"/>
        <v/>
      </c>
      <c r="S551" s="340" t="str">
        <f t="shared" si="659"/>
        <v/>
      </c>
      <c r="T551" s="341" t="str">
        <f t="shared" si="607"/>
        <v/>
      </c>
      <c r="U551" s="341" t="str">
        <f t="shared" si="608"/>
        <v/>
      </c>
      <c r="V551" s="341" t="str">
        <f t="shared" si="609"/>
        <v/>
      </c>
      <c r="W551" s="341" t="str">
        <f t="shared" si="610"/>
        <v/>
      </c>
      <c r="X551" s="340" t="str">
        <f t="shared" si="660"/>
        <v/>
      </c>
      <c r="Y551" s="342" t="str">
        <f t="shared" si="661"/>
        <v/>
      </c>
      <c r="Z551" s="343" t="str">
        <f t="shared" si="662"/>
        <v/>
      </c>
      <c r="AA551" s="344" t="str">
        <f t="shared" si="663"/>
        <v/>
      </c>
      <c r="AB551" s="345" t="str">
        <f t="shared" si="611"/>
        <v/>
      </c>
      <c r="AC551" s="346" t="str">
        <f t="shared" si="612"/>
        <v/>
      </c>
      <c r="AD551" s="346" t="str">
        <f t="shared" si="613"/>
        <v/>
      </c>
      <c r="AE551" s="344" t="str">
        <f t="shared" si="664"/>
        <v/>
      </c>
      <c r="AF551" s="346" t="str">
        <f t="shared" si="614"/>
        <v/>
      </c>
      <c r="AG551" s="344" t="str">
        <f t="shared" si="665"/>
        <v/>
      </c>
      <c r="AH551" s="344" t="str">
        <f t="shared" si="666"/>
        <v/>
      </c>
      <c r="AI551" s="344" t="str">
        <f t="shared" si="667"/>
        <v/>
      </c>
      <c r="AJ551" s="346" t="str">
        <f t="shared" si="668"/>
        <v/>
      </c>
      <c r="AK551" s="346" t="str">
        <f t="shared" si="669"/>
        <v/>
      </c>
      <c r="AL551" s="347" t="str">
        <f t="shared" si="670"/>
        <v/>
      </c>
      <c r="AM551" s="141"/>
      <c r="AN551" s="141"/>
      <c r="AO551" s="142"/>
      <c r="AP551" s="58">
        <f t="shared" si="615"/>
        <v>0</v>
      </c>
      <c r="AQ551" s="94">
        <f>SUM(AP$10:AP551)</f>
        <v>0</v>
      </c>
      <c r="AR551" s="143">
        <f t="shared" si="604"/>
        <v>0.1</v>
      </c>
      <c r="AS551" s="144" t="str">
        <f t="shared" si="616"/>
        <v/>
      </c>
      <c r="AT551" s="144" t="str">
        <f t="shared" si="643"/>
        <v/>
      </c>
      <c r="AU551" s="145"/>
      <c r="AV551" s="58">
        <f t="shared" ref="AV551:AV614" si="673">IF(D551="",0,1)</f>
        <v>0</v>
      </c>
      <c r="AW551" s="318">
        <f>SUM(AV$10:AV551)</f>
        <v>0</v>
      </c>
      <c r="AX551" s="319">
        <f t="shared" ref="AX551:AX614" si="674">IF(AV551&gt;0,AW551,AW551+0.1)</f>
        <v>0.1</v>
      </c>
      <c r="AY551" s="144" t="str">
        <f t="shared" si="657"/>
        <v/>
      </c>
      <c r="AZ551" s="144" t="str">
        <f t="shared" si="658"/>
        <v/>
      </c>
      <c r="BA551" s="144"/>
      <c r="BB551" s="146" t="str">
        <f t="shared" si="617"/>
        <v/>
      </c>
      <c r="BC551" s="66" t="str">
        <f t="shared" si="656"/>
        <v/>
      </c>
      <c r="BD551" s="195" t="str">
        <f t="shared" si="618"/>
        <v/>
      </c>
      <c r="BF551" s="283"/>
      <c r="BG551" s="286" t="str">
        <f t="shared" si="619"/>
        <v/>
      </c>
      <c r="BY551" s="211" t="str">
        <f t="shared" si="620"/>
        <v/>
      </c>
      <c r="BZ551" s="150" t="str">
        <f t="shared" si="621"/>
        <v/>
      </c>
      <c r="CB551" s="54" t="str">
        <f t="shared" si="655"/>
        <v/>
      </c>
      <c r="CD551" s="54" t="str">
        <f t="shared" si="622"/>
        <v/>
      </c>
      <c r="CF551" s="54" t="str">
        <f t="shared" si="623"/>
        <v/>
      </c>
      <c r="CH551" s="150" t="str">
        <f t="shared" si="624"/>
        <v/>
      </c>
      <c r="CI551" s="290"/>
      <c r="CJ551" s="150" t="str">
        <f t="shared" si="625"/>
        <v/>
      </c>
      <c r="CK551" s="290"/>
      <c r="CL551" s="54" t="str">
        <f t="shared" si="644"/>
        <v/>
      </c>
      <c r="CM551" s="290"/>
      <c r="CN551" s="150" t="str">
        <f t="shared" si="626"/>
        <v/>
      </c>
      <c r="CO551" s="290"/>
      <c r="CP551" s="150" t="str">
        <f t="shared" si="627"/>
        <v/>
      </c>
      <c r="CQ551" s="290"/>
      <c r="CR551" s="150" t="str">
        <f t="shared" si="628"/>
        <v/>
      </c>
      <c r="CS551" s="290"/>
      <c r="CT551" s="150" t="str">
        <f t="shared" si="629"/>
        <v/>
      </c>
      <c r="CU551" s="150"/>
      <c r="CV551" s="150" t="str">
        <f t="shared" si="630"/>
        <v/>
      </c>
      <c r="CW551" s="94"/>
      <c r="CX551" s="151" t="str">
        <f t="shared" si="671"/>
        <v/>
      </c>
      <c r="CY551" s="151" t="str">
        <f t="shared" si="672"/>
        <v/>
      </c>
      <c r="CZ551" s="152"/>
      <c r="DA551" s="373" t="str">
        <f t="shared" si="645"/>
        <v/>
      </c>
      <c r="DC551" s="153">
        <f t="shared" si="631"/>
        <v>0</v>
      </c>
      <c r="DD551" s="153">
        <f t="shared" si="632"/>
        <v>0</v>
      </c>
      <c r="DE551" s="153">
        <f t="shared" si="633"/>
        <v>0</v>
      </c>
      <c r="DF551" s="158">
        <f t="shared" si="634"/>
        <v>-4.7000000000000002E-3</v>
      </c>
      <c r="DG551" s="159">
        <f t="shared" si="646"/>
        <v>-1.1703000000000001</v>
      </c>
      <c r="DH551" s="158">
        <f t="shared" si="635"/>
        <v>3.1999999999999997E-3</v>
      </c>
      <c r="DI551" s="159">
        <f t="shared" si="647"/>
        <v>0.79679999999999995</v>
      </c>
      <c r="DJ551" s="158">
        <f t="shared" si="636"/>
        <v>-2.7000000000000001E-3</v>
      </c>
      <c r="DK551" s="159">
        <f t="shared" si="648"/>
        <v>-0.67230000000000001</v>
      </c>
      <c r="DL551" s="158">
        <f t="shared" si="637"/>
        <v>1.1999999999999999E-3</v>
      </c>
      <c r="DM551" s="159">
        <f t="shared" si="649"/>
        <v>0.29879999999999995</v>
      </c>
      <c r="DN551" s="158">
        <f t="shared" si="638"/>
        <v>1.46E-2</v>
      </c>
      <c r="DO551" s="159">
        <f t="shared" si="650"/>
        <v>3.6354000000000002</v>
      </c>
      <c r="DP551" s="158">
        <f t="shared" si="639"/>
        <v>-1.2999999999999999E-2</v>
      </c>
      <c r="DQ551" s="159">
        <f t="shared" si="651"/>
        <v>-3.2369999999999997</v>
      </c>
      <c r="DR551" s="158">
        <f t="shared" si="640"/>
        <v>-6.7000000000000002E-3</v>
      </c>
      <c r="DS551" s="159">
        <f t="shared" si="652"/>
        <v>-1.6683000000000001</v>
      </c>
      <c r="DT551" s="158">
        <f t="shared" si="641"/>
        <v>-1.2999999999999999E-2</v>
      </c>
      <c r="DU551" s="159">
        <f t="shared" si="653"/>
        <v>-3.2369999999999997</v>
      </c>
      <c r="DV551" s="158">
        <f t="shared" si="642"/>
        <v>-6.7000000000000002E-3</v>
      </c>
      <c r="DW551" s="160">
        <f t="shared" si="654"/>
        <v>-1.6683000000000001</v>
      </c>
    </row>
    <row r="552" spans="1:127" ht="24.95" customHeight="1" x14ac:dyDescent="0.2">
      <c r="A552" s="272">
        <v>543</v>
      </c>
      <c r="B552" s="336"/>
      <c r="C552" s="332"/>
      <c r="D552" s="333"/>
      <c r="E552" s="334"/>
      <c r="F552" s="335"/>
      <c r="G552" s="334"/>
      <c r="H552" s="371"/>
      <c r="I552" s="334"/>
      <c r="J552" s="334"/>
      <c r="K552" s="334"/>
      <c r="L552" s="334"/>
      <c r="M552" s="334"/>
      <c r="N552" s="334"/>
      <c r="O552" s="337"/>
      <c r="P552" s="337"/>
      <c r="Q552" s="338" t="str">
        <f t="shared" si="605"/>
        <v xml:space="preserve"> </v>
      </c>
      <c r="R552" s="339" t="str">
        <f t="shared" si="606"/>
        <v/>
      </c>
      <c r="S552" s="340" t="str">
        <f t="shared" si="659"/>
        <v/>
      </c>
      <c r="T552" s="341" t="str">
        <f t="shared" si="607"/>
        <v/>
      </c>
      <c r="U552" s="341" t="str">
        <f t="shared" si="608"/>
        <v/>
      </c>
      <c r="V552" s="341" t="str">
        <f t="shared" si="609"/>
        <v/>
      </c>
      <c r="W552" s="341" t="str">
        <f t="shared" si="610"/>
        <v/>
      </c>
      <c r="X552" s="340" t="str">
        <f t="shared" si="660"/>
        <v/>
      </c>
      <c r="Y552" s="342" t="str">
        <f t="shared" si="661"/>
        <v/>
      </c>
      <c r="Z552" s="343" t="str">
        <f t="shared" si="662"/>
        <v/>
      </c>
      <c r="AA552" s="344" t="str">
        <f t="shared" si="663"/>
        <v/>
      </c>
      <c r="AB552" s="345" t="str">
        <f t="shared" si="611"/>
        <v/>
      </c>
      <c r="AC552" s="346" t="str">
        <f t="shared" si="612"/>
        <v/>
      </c>
      <c r="AD552" s="346" t="str">
        <f t="shared" si="613"/>
        <v/>
      </c>
      <c r="AE552" s="344" t="str">
        <f t="shared" si="664"/>
        <v/>
      </c>
      <c r="AF552" s="346" t="str">
        <f t="shared" si="614"/>
        <v/>
      </c>
      <c r="AG552" s="344" t="str">
        <f t="shared" si="665"/>
        <v/>
      </c>
      <c r="AH552" s="344" t="str">
        <f t="shared" si="666"/>
        <v/>
      </c>
      <c r="AI552" s="344" t="str">
        <f t="shared" si="667"/>
        <v/>
      </c>
      <c r="AJ552" s="346" t="str">
        <f t="shared" si="668"/>
        <v/>
      </c>
      <c r="AK552" s="346" t="str">
        <f t="shared" si="669"/>
        <v/>
      </c>
      <c r="AL552" s="347" t="str">
        <f t="shared" si="670"/>
        <v/>
      </c>
      <c r="AM552" s="141"/>
      <c r="AN552" s="141"/>
      <c r="AO552" s="142"/>
      <c r="AP552" s="58">
        <f t="shared" si="615"/>
        <v>0</v>
      </c>
      <c r="AQ552" s="94">
        <f>SUM(AP$10:AP552)</f>
        <v>0</v>
      </c>
      <c r="AR552" s="143">
        <f t="shared" si="604"/>
        <v>0.1</v>
      </c>
      <c r="AS552" s="144" t="str">
        <f t="shared" si="616"/>
        <v/>
      </c>
      <c r="AT552" s="144" t="str">
        <f t="shared" si="643"/>
        <v/>
      </c>
      <c r="AU552" s="145"/>
      <c r="AV552" s="58">
        <f t="shared" si="673"/>
        <v>0</v>
      </c>
      <c r="AW552" s="318">
        <f>SUM(AV$10:AV552)</f>
        <v>0</v>
      </c>
      <c r="AX552" s="319">
        <f t="shared" si="674"/>
        <v>0.1</v>
      </c>
      <c r="AY552" s="144" t="str">
        <f t="shared" si="657"/>
        <v/>
      </c>
      <c r="AZ552" s="144" t="str">
        <f t="shared" si="658"/>
        <v/>
      </c>
      <c r="BA552" s="144"/>
      <c r="BB552" s="146" t="str">
        <f t="shared" si="617"/>
        <v/>
      </c>
      <c r="BC552" s="66" t="str">
        <f t="shared" si="656"/>
        <v/>
      </c>
      <c r="BD552" s="195" t="str">
        <f t="shared" si="618"/>
        <v/>
      </c>
      <c r="BF552" s="283"/>
      <c r="BG552" s="286" t="str">
        <f t="shared" si="619"/>
        <v/>
      </c>
      <c r="BY552" s="211" t="str">
        <f t="shared" si="620"/>
        <v/>
      </c>
      <c r="BZ552" s="150" t="str">
        <f t="shared" si="621"/>
        <v/>
      </c>
      <c r="CB552" s="54" t="str">
        <f t="shared" si="655"/>
        <v/>
      </c>
      <c r="CD552" s="54" t="str">
        <f t="shared" si="622"/>
        <v/>
      </c>
      <c r="CF552" s="54" t="str">
        <f t="shared" si="623"/>
        <v/>
      </c>
      <c r="CH552" s="150" t="str">
        <f t="shared" si="624"/>
        <v/>
      </c>
      <c r="CI552" s="290"/>
      <c r="CJ552" s="150" t="str">
        <f t="shared" si="625"/>
        <v/>
      </c>
      <c r="CK552" s="290"/>
      <c r="CL552" s="54" t="str">
        <f t="shared" si="644"/>
        <v/>
      </c>
      <c r="CM552" s="290"/>
      <c r="CN552" s="150" t="str">
        <f t="shared" si="626"/>
        <v/>
      </c>
      <c r="CO552" s="290"/>
      <c r="CP552" s="150" t="str">
        <f t="shared" si="627"/>
        <v/>
      </c>
      <c r="CQ552" s="290"/>
      <c r="CR552" s="150" t="str">
        <f t="shared" si="628"/>
        <v/>
      </c>
      <c r="CS552" s="290"/>
      <c r="CT552" s="150" t="str">
        <f t="shared" si="629"/>
        <v/>
      </c>
      <c r="CU552" s="150"/>
      <c r="CV552" s="150" t="str">
        <f t="shared" si="630"/>
        <v/>
      </c>
      <c r="CW552" s="94"/>
      <c r="CX552" s="151" t="str">
        <f t="shared" si="671"/>
        <v/>
      </c>
      <c r="CY552" s="151" t="str">
        <f t="shared" si="672"/>
        <v/>
      </c>
      <c r="CZ552" s="152"/>
      <c r="DA552" s="373" t="str">
        <f t="shared" si="645"/>
        <v/>
      </c>
      <c r="DC552" s="153">
        <f t="shared" si="631"/>
        <v>0</v>
      </c>
      <c r="DD552" s="153">
        <f t="shared" si="632"/>
        <v>0</v>
      </c>
      <c r="DE552" s="153">
        <f t="shared" si="633"/>
        <v>0</v>
      </c>
      <c r="DF552" s="158">
        <f t="shared" si="634"/>
        <v>-4.7000000000000002E-3</v>
      </c>
      <c r="DG552" s="159">
        <f t="shared" si="646"/>
        <v>-1.1703000000000001</v>
      </c>
      <c r="DH552" s="158">
        <f t="shared" si="635"/>
        <v>3.1999999999999997E-3</v>
      </c>
      <c r="DI552" s="159">
        <f t="shared" si="647"/>
        <v>0.79679999999999995</v>
      </c>
      <c r="DJ552" s="158">
        <f t="shared" si="636"/>
        <v>-2.7000000000000001E-3</v>
      </c>
      <c r="DK552" s="159">
        <f t="shared" si="648"/>
        <v>-0.67230000000000001</v>
      </c>
      <c r="DL552" s="158">
        <f t="shared" si="637"/>
        <v>1.1999999999999999E-3</v>
      </c>
      <c r="DM552" s="159">
        <f t="shared" si="649"/>
        <v>0.29879999999999995</v>
      </c>
      <c r="DN552" s="158">
        <f t="shared" si="638"/>
        <v>1.46E-2</v>
      </c>
      <c r="DO552" s="159">
        <f t="shared" si="650"/>
        <v>3.6354000000000002</v>
      </c>
      <c r="DP552" s="158">
        <f t="shared" si="639"/>
        <v>-1.2999999999999999E-2</v>
      </c>
      <c r="DQ552" s="159">
        <f t="shared" si="651"/>
        <v>-3.2369999999999997</v>
      </c>
      <c r="DR552" s="158">
        <f t="shared" si="640"/>
        <v>-6.7000000000000002E-3</v>
      </c>
      <c r="DS552" s="159">
        <f t="shared" si="652"/>
        <v>-1.6683000000000001</v>
      </c>
      <c r="DT552" s="158">
        <f t="shared" si="641"/>
        <v>-1.2999999999999999E-2</v>
      </c>
      <c r="DU552" s="159">
        <f t="shared" si="653"/>
        <v>-3.2369999999999997</v>
      </c>
      <c r="DV552" s="158">
        <f t="shared" si="642"/>
        <v>-6.7000000000000002E-3</v>
      </c>
      <c r="DW552" s="160">
        <f t="shared" si="654"/>
        <v>-1.6683000000000001</v>
      </c>
    </row>
    <row r="553" spans="1:127" ht="24.95" customHeight="1" x14ac:dyDescent="0.2">
      <c r="A553" s="272">
        <v>544</v>
      </c>
      <c r="B553" s="336"/>
      <c r="C553" s="332"/>
      <c r="D553" s="333"/>
      <c r="E553" s="334"/>
      <c r="F553" s="335"/>
      <c r="G553" s="334"/>
      <c r="H553" s="371"/>
      <c r="I553" s="334"/>
      <c r="J553" s="334"/>
      <c r="K553" s="334"/>
      <c r="L553" s="334"/>
      <c r="M553" s="334"/>
      <c r="N553" s="334"/>
      <c r="O553" s="337"/>
      <c r="P553" s="337"/>
      <c r="Q553" s="338" t="str">
        <f t="shared" si="605"/>
        <v xml:space="preserve"> </v>
      </c>
      <c r="R553" s="339" t="str">
        <f t="shared" si="606"/>
        <v/>
      </c>
      <c r="S553" s="340" t="str">
        <f t="shared" si="659"/>
        <v/>
      </c>
      <c r="T553" s="341" t="str">
        <f t="shared" si="607"/>
        <v/>
      </c>
      <c r="U553" s="341" t="str">
        <f t="shared" si="608"/>
        <v/>
      </c>
      <c r="V553" s="341" t="str">
        <f t="shared" si="609"/>
        <v/>
      </c>
      <c r="W553" s="341" t="str">
        <f t="shared" si="610"/>
        <v/>
      </c>
      <c r="X553" s="340" t="str">
        <f t="shared" si="660"/>
        <v/>
      </c>
      <c r="Y553" s="342" t="str">
        <f t="shared" si="661"/>
        <v/>
      </c>
      <c r="Z553" s="343" t="str">
        <f t="shared" si="662"/>
        <v/>
      </c>
      <c r="AA553" s="344" t="str">
        <f t="shared" si="663"/>
        <v/>
      </c>
      <c r="AB553" s="345" t="str">
        <f t="shared" si="611"/>
        <v/>
      </c>
      <c r="AC553" s="346" t="str">
        <f t="shared" si="612"/>
        <v/>
      </c>
      <c r="AD553" s="346" t="str">
        <f t="shared" si="613"/>
        <v/>
      </c>
      <c r="AE553" s="344" t="str">
        <f t="shared" si="664"/>
        <v/>
      </c>
      <c r="AF553" s="346" t="str">
        <f t="shared" si="614"/>
        <v/>
      </c>
      <c r="AG553" s="344" t="str">
        <f t="shared" si="665"/>
        <v/>
      </c>
      <c r="AH553" s="344" t="str">
        <f t="shared" si="666"/>
        <v/>
      </c>
      <c r="AI553" s="344" t="str">
        <f t="shared" si="667"/>
        <v/>
      </c>
      <c r="AJ553" s="346" t="str">
        <f t="shared" si="668"/>
        <v/>
      </c>
      <c r="AK553" s="346" t="str">
        <f t="shared" si="669"/>
        <v/>
      </c>
      <c r="AL553" s="347" t="str">
        <f t="shared" si="670"/>
        <v/>
      </c>
      <c r="AM553" s="141"/>
      <c r="AN553" s="141"/>
      <c r="AO553" s="142"/>
      <c r="AP553" s="58">
        <f t="shared" si="615"/>
        <v>0</v>
      </c>
      <c r="AQ553" s="94">
        <f>SUM(AP$10:AP553)</f>
        <v>0</v>
      </c>
      <c r="AR553" s="143">
        <f t="shared" si="604"/>
        <v>0.1</v>
      </c>
      <c r="AS553" s="144" t="str">
        <f t="shared" si="616"/>
        <v/>
      </c>
      <c r="AT553" s="144" t="str">
        <f t="shared" si="643"/>
        <v/>
      </c>
      <c r="AU553" s="145"/>
      <c r="AV553" s="58">
        <f t="shared" si="673"/>
        <v>0</v>
      </c>
      <c r="AW553" s="318">
        <f>SUM(AV$10:AV553)</f>
        <v>0</v>
      </c>
      <c r="AX553" s="319">
        <f t="shared" si="674"/>
        <v>0.1</v>
      </c>
      <c r="AY553" s="144" t="str">
        <f t="shared" si="657"/>
        <v/>
      </c>
      <c r="AZ553" s="144" t="str">
        <f t="shared" si="658"/>
        <v/>
      </c>
      <c r="BA553" s="144"/>
      <c r="BB553" s="146" t="str">
        <f t="shared" si="617"/>
        <v/>
      </c>
      <c r="BC553" s="66" t="str">
        <f t="shared" si="656"/>
        <v/>
      </c>
      <c r="BD553" s="195" t="str">
        <f t="shared" si="618"/>
        <v/>
      </c>
      <c r="BF553" s="283"/>
      <c r="BG553" s="286" t="str">
        <f t="shared" si="619"/>
        <v/>
      </c>
      <c r="BY553" s="211" t="str">
        <f t="shared" si="620"/>
        <v/>
      </c>
      <c r="BZ553" s="150" t="str">
        <f t="shared" si="621"/>
        <v/>
      </c>
      <c r="CB553" s="54" t="str">
        <f t="shared" si="655"/>
        <v/>
      </c>
      <c r="CD553" s="54" t="str">
        <f t="shared" si="622"/>
        <v/>
      </c>
      <c r="CF553" s="54" t="str">
        <f t="shared" si="623"/>
        <v/>
      </c>
      <c r="CH553" s="150" t="str">
        <f t="shared" si="624"/>
        <v/>
      </c>
      <c r="CI553" s="290"/>
      <c r="CJ553" s="150" t="str">
        <f t="shared" si="625"/>
        <v/>
      </c>
      <c r="CK553" s="290"/>
      <c r="CL553" s="54" t="str">
        <f t="shared" si="644"/>
        <v/>
      </c>
      <c r="CM553" s="290"/>
      <c r="CN553" s="150" t="str">
        <f t="shared" si="626"/>
        <v/>
      </c>
      <c r="CO553" s="290"/>
      <c r="CP553" s="150" t="str">
        <f t="shared" si="627"/>
        <v/>
      </c>
      <c r="CQ553" s="290"/>
      <c r="CR553" s="150" t="str">
        <f t="shared" si="628"/>
        <v/>
      </c>
      <c r="CS553" s="290"/>
      <c r="CT553" s="150" t="str">
        <f t="shared" si="629"/>
        <v/>
      </c>
      <c r="CU553" s="150"/>
      <c r="CV553" s="150" t="str">
        <f t="shared" si="630"/>
        <v/>
      </c>
      <c r="CW553" s="94"/>
      <c r="CX553" s="151" t="str">
        <f t="shared" si="671"/>
        <v/>
      </c>
      <c r="CY553" s="151" t="str">
        <f t="shared" si="672"/>
        <v/>
      </c>
      <c r="CZ553" s="152"/>
      <c r="DA553" s="373" t="str">
        <f t="shared" si="645"/>
        <v/>
      </c>
      <c r="DC553" s="153">
        <f t="shared" si="631"/>
        <v>0</v>
      </c>
      <c r="DD553" s="153">
        <f t="shared" si="632"/>
        <v>0</v>
      </c>
      <c r="DE553" s="153">
        <f t="shared" si="633"/>
        <v>0</v>
      </c>
      <c r="DF553" s="158">
        <f t="shared" si="634"/>
        <v>-4.7000000000000002E-3</v>
      </c>
      <c r="DG553" s="159">
        <f t="shared" si="646"/>
        <v>-1.1703000000000001</v>
      </c>
      <c r="DH553" s="158">
        <f t="shared" si="635"/>
        <v>3.1999999999999997E-3</v>
      </c>
      <c r="DI553" s="159">
        <f t="shared" si="647"/>
        <v>0.79679999999999995</v>
      </c>
      <c r="DJ553" s="158">
        <f t="shared" si="636"/>
        <v>-2.7000000000000001E-3</v>
      </c>
      <c r="DK553" s="159">
        <f t="shared" si="648"/>
        <v>-0.67230000000000001</v>
      </c>
      <c r="DL553" s="158">
        <f t="shared" si="637"/>
        <v>1.1999999999999999E-3</v>
      </c>
      <c r="DM553" s="159">
        <f t="shared" si="649"/>
        <v>0.29879999999999995</v>
      </c>
      <c r="DN553" s="158">
        <f t="shared" si="638"/>
        <v>1.46E-2</v>
      </c>
      <c r="DO553" s="159">
        <f t="shared" si="650"/>
        <v>3.6354000000000002</v>
      </c>
      <c r="DP553" s="158">
        <f t="shared" si="639"/>
        <v>-1.2999999999999999E-2</v>
      </c>
      <c r="DQ553" s="159">
        <f t="shared" si="651"/>
        <v>-3.2369999999999997</v>
      </c>
      <c r="DR553" s="158">
        <f t="shared" si="640"/>
        <v>-6.7000000000000002E-3</v>
      </c>
      <c r="DS553" s="159">
        <f t="shared" si="652"/>
        <v>-1.6683000000000001</v>
      </c>
      <c r="DT553" s="158">
        <f t="shared" si="641"/>
        <v>-1.2999999999999999E-2</v>
      </c>
      <c r="DU553" s="159">
        <f t="shared" si="653"/>
        <v>-3.2369999999999997</v>
      </c>
      <c r="DV553" s="158">
        <f t="shared" si="642"/>
        <v>-6.7000000000000002E-3</v>
      </c>
      <c r="DW553" s="160">
        <f t="shared" si="654"/>
        <v>-1.6683000000000001</v>
      </c>
    </row>
    <row r="554" spans="1:127" ht="24.95" customHeight="1" x14ac:dyDescent="0.2">
      <c r="A554" s="272">
        <v>545</v>
      </c>
      <c r="B554" s="336"/>
      <c r="C554" s="332"/>
      <c r="D554" s="333"/>
      <c r="E554" s="334"/>
      <c r="F554" s="335"/>
      <c r="G554" s="334"/>
      <c r="H554" s="371"/>
      <c r="I554" s="334"/>
      <c r="J554" s="334"/>
      <c r="K554" s="334"/>
      <c r="L554" s="334"/>
      <c r="M554" s="334"/>
      <c r="N554" s="334"/>
      <c r="O554" s="337"/>
      <c r="P554" s="337"/>
      <c r="Q554" s="338" t="str">
        <f t="shared" si="605"/>
        <v xml:space="preserve"> </v>
      </c>
      <c r="R554" s="339" t="str">
        <f t="shared" si="606"/>
        <v/>
      </c>
      <c r="S554" s="340" t="str">
        <f t="shared" si="659"/>
        <v/>
      </c>
      <c r="T554" s="341" t="str">
        <f t="shared" si="607"/>
        <v/>
      </c>
      <c r="U554" s="341" t="str">
        <f t="shared" si="608"/>
        <v/>
      </c>
      <c r="V554" s="341" t="str">
        <f t="shared" si="609"/>
        <v/>
      </c>
      <c r="W554" s="341" t="str">
        <f t="shared" si="610"/>
        <v/>
      </c>
      <c r="X554" s="340" t="str">
        <f t="shared" si="660"/>
        <v/>
      </c>
      <c r="Y554" s="342" t="str">
        <f t="shared" si="661"/>
        <v/>
      </c>
      <c r="Z554" s="343" t="str">
        <f t="shared" si="662"/>
        <v/>
      </c>
      <c r="AA554" s="344" t="str">
        <f t="shared" si="663"/>
        <v/>
      </c>
      <c r="AB554" s="345" t="str">
        <f t="shared" si="611"/>
        <v/>
      </c>
      <c r="AC554" s="346" t="str">
        <f t="shared" si="612"/>
        <v/>
      </c>
      <c r="AD554" s="346" t="str">
        <f t="shared" si="613"/>
        <v/>
      </c>
      <c r="AE554" s="344" t="str">
        <f t="shared" si="664"/>
        <v/>
      </c>
      <c r="AF554" s="346" t="str">
        <f t="shared" si="614"/>
        <v/>
      </c>
      <c r="AG554" s="344" t="str">
        <f t="shared" si="665"/>
        <v/>
      </c>
      <c r="AH554" s="344" t="str">
        <f t="shared" si="666"/>
        <v/>
      </c>
      <c r="AI554" s="344" t="str">
        <f t="shared" si="667"/>
        <v/>
      </c>
      <c r="AJ554" s="346" t="str">
        <f t="shared" si="668"/>
        <v/>
      </c>
      <c r="AK554" s="346" t="str">
        <f t="shared" si="669"/>
        <v/>
      </c>
      <c r="AL554" s="347" t="str">
        <f t="shared" si="670"/>
        <v/>
      </c>
      <c r="AM554" s="141"/>
      <c r="AN554" s="141"/>
      <c r="AO554" s="142"/>
      <c r="AP554" s="58">
        <f t="shared" si="615"/>
        <v>0</v>
      </c>
      <c r="AQ554" s="94">
        <f>SUM(AP$10:AP554)</f>
        <v>0</v>
      </c>
      <c r="AR554" s="143">
        <f t="shared" si="604"/>
        <v>0.1</v>
      </c>
      <c r="AS554" s="144" t="str">
        <f t="shared" si="616"/>
        <v/>
      </c>
      <c r="AT554" s="144" t="str">
        <f t="shared" si="643"/>
        <v/>
      </c>
      <c r="AU554" s="145"/>
      <c r="AV554" s="58">
        <f t="shared" si="673"/>
        <v>0</v>
      </c>
      <c r="AW554" s="318">
        <f>SUM(AV$10:AV554)</f>
        <v>0</v>
      </c>
      <c r="AX554" s="319">
        <f t="shared" si="674"/>
        <v>0.1</v>
      </c>
      <c r="AY554" s="144" t="str">
        <f t="shared" si="657"/>
        <v/>
      </c>
      <c r="AZ554" s="144" t="str">
        <f t="shared" si="658"/>
        <v/>
      </c>
      <c r="BA554" s="144"/>
      <c r="BB554" s="146" t="str">
        <f t="shared" si="617"/>
        <v/>
      </c>
      <c r="BC554" s="66" t="str">
        <f t="shared" si="656"/>
        <v/>
      </c>
      <c r="BD554" s="195" t="str">
        <f t="shared" si="618"/>
        <v/>
      </c>
      <c r="BF554" s="283"/>
      <c r="BG554" s="286" t="str">
        <f t="shared" si="619"/>
        <v/>
      </c>
      <c r="BY554" s="211" t="str">
        <f t="shared" si="620"/>
        <v/>
      </c>
      <c r="BZ554" s="150" t="str">
        <f t="shared" si="621"/>
        <v/>
      </c>
      <c r="CB554" s="54" t="str">
        <f t="shared" si="655"/>
        <v/>
      </c>
      <c r="CD554" s="54" t="str">
        <f t="shared" si="622"/>
        <v/>
      </c>
      <c r="CF554" s="54" t="str">
        <f t="shared" si="623"/>
        <v/>
      </c>
      <c r="CH554" s="150" t="str">
        <f t="shared" si="624"/>
        <v/>
      </c>
      <c r="CI554" s="290"/>
      <c r="CJ554" s="150" t="str">
        <f t="shared" si="625"/>
        <v/>
      </c>
      <c r="CK554" s="290"/>
      <c r="CL554" s="54" t="str">
        <f t="shared" si="644"/>
        <v/>
      </c>
      <c r="CM554" s="290"/>
      <c r="CN554" s="150" t="str">
        <f t="shared" si="626"/>
        <v/>
      </c>
      <c r="CO554" s="290"/>
      <c r="CP554" s="150" t="str">
        <f t="shared" si="627"/>
        <v/>
      </c>
      <c r="CQ554" s="290"/>
      <c r="CR554" s="150" t="str">
        <f t="shared" si="628"/>
        <v/>
      </c>
      <c r="CS554" s="290"/>
      <c r="CT554" s="150" t="str">
        <f t="shared" si="629"/>
        <v/>
      </c>
      <c r="CU554" s="150"/>
      <c r="CV554" s="150" t="str">
        <f t="shared" si="630"/>
        <v/>
      </c>
      <c r="CW554" s="94"/>
      <c r="CX554" s="151" t="str">
        <f t="shared" si="671"/>
        <v/>
      </c>
      <c r="CY554" s="151" t="str">
        <f t="shared" si="672"/>
        <v/>
      </c>
      <c r="CZ554" s="152"/>
      <c r="DA554" s="373" t="str">
        <f t="shared" si="645"/>
        <v/>
      </c>
      <c r="DC554" s="153">
        <f t="shared" si="631"/>
        <v>0</v>
      </c>
      <c r="DD554" s="153">
        <f t="shared" si="632"/>
        <v>0</v>
      </c>
      <c r="DE554" s="153">
        <f t="shared" si="633"/>
        <v>0</v>
      </c>
      <c r="DF554" s="158">
        <f t="shared" si="634"/>
        <v>-4.7000000000000002E-3</v>
      </c>
      <c r="DG554" s="159">
        <f t="shared" si="646"/>
        <v>-1.1703000000000001</v>
      </c>
      <c r="DH554" s="158">
        <f t="shared" si="635"/>
        <v>3.1999999999999997E-3</v>
      </c>
      <c r="DI554" s="159">
        <f t="shared" si="647"/>
        <v>0.79679999999999995</v>
      </c>
      <c r="DJ554" s="158">
        <f t="shared" si="636"/>
        <v>-2.7000000000000001E-3</v>
      </c>
      <c r="DK554" s="159">
        <f t="shared" si="648"/>
        <v>-0.67230000000000001</v>
      </c>
      <c r="DL554" s="158">
        <f t="shared" si="637"/>
        <v>1.1999999999999999E-3</v>
      </c>
      <c r="DM554" s="159">
        <f t="shared" si="649"/>
        <v>0.29879999999999995</v>
      </c>
      <c r="DN554" s="158">
        <f t="shared" si="638"/>
        <v>1.46E-2</v>
      </c>
      <c r="DO554" s="159">
        <f t="shared" si="650"/>
        <v>3.6354000000000002</v>
      </c>
      <c r="DP554" s="158">
        <f t="shared" si="639"/>
        <v>-1.2999999999999999E-2</v>
      </c>
      <c r="DQ554" s="159">
        <f t="shared" si="651"/>
        <v>-3.2369999999999997</v>
      </c>
      <c r="DR554" s="158">
        <f t="shared" si="640"/>
        <v>-6.7000000000000002E-3</v>
      </c>
      <c r="DS554" s="159">
        <f t="shared" si="652"/>
        <v>-1.6683000000000001</v>
      </c>
      <c r="DT554" s="158">
        <f t="shared" si="641"/>
        <v>-1.2999999999999999E-2</v>
      </c>
      <c r="DU554" s="159">
        <f t="shared" si="653"/>
        <v>-3.2369999999999997</v>
      </c>
      <c r="DV554" s="158">
        <f t="shared" si="642"/>
        <v>-6.7000000000000002E-3</v>
      </c>
      <c r="DW554" s="160">
        <f t="shared" si="654"/>
        <v>-1.6683000000000001</v>
      </c>
    </row>
    <row r="555" spans="1:127" ht="24.95" customHeight="1" x14ac:dyDescent="0.2">
      <c r="A555" s="272">
        <v>546</v>
      </c>
      <c r="B555" s="336"/>
      <c r="C555" s="332"/>
      <c r="D555" s="333"/>
      <c r="E555" s="334"/>
      <c r="F555" s="335"/>
      <c r="G555" s="334"/>
      <c r="H555" s="371"/>
      <c r="I555" s="334"/>
      <c r="J555" s="334"/>
      <c r="K555" s="334"/>
      <c r="L555" s="334"/>
      <c r="M555" s="334"/>
      <c r="N555" s="334"/>
      <c r="O555" s="337"/>
      <c r="P555" s="337"/>
      <c r="Q555" s="338" t="str">
        <f t="shared" si="605"/>
        <v xml:space="preserve"> </v>
      </c>
      <c r="R555" s="339" t="str">
        <f t="shared" si="606"/>
        <v/>
      </c>
      <c r="S555" s="340" t="str">
        <f t="shared" si="659"/>
        <v/>
      </c>
      <c r="T555" s="341" t="str">
        <f t="shared" si="607"/>
        <v/>
      </c>
      <c r="U555" s="341" t="str">
        <f t="shared" si="608"/>
        <v/>
      </c>
      <c r="V555" s="341" t="str">
        <f t="shared" si="609"/>
        <v/>
      </c>
      <c r="W555" s="341" t="str">
        <f t="shared" si="610"/>
        <v/>
      </c>
      <c r="X555" s="340" t="str">
        <f t="shared" si="660"/>
        <v/>
      </c>
      <c r="Y555" s="342" t="str">
        <f t="shared" si="661"/>
        <v/>
      </c>
      <c r="Z555" s="343" t="str">
        <f t="shared" si="662"/>
        <v/>
      </c>
      <c r="AA555" s="344" t="str">
        <f t="shared" si="663"/>
        <v/>
      </c>
      <c r="AB555" s="345" t="str">
        <f t="shared" si="611"/>
        <v/>
      </c>
      <c r="AC555" s="346" t="str">
        <f t="shared" si="612"/>
        <v/>
      </c>
      <c r="AD555" s="346" t="str">
        <f t="shared" si="613"/>
        <v/>
      </c>
      <c r="AE555" s="344" t="str">
        <f t="shared" si="664"/>
        <v/>
      </c>
      <c r="AF555" s="346" t="str">
        <f t="shared" si="614"/>
        <v/>
      </c>
      <c r="AG555" s="344" t="str">
        <f t="shared" si="665"/>
        <v/>
      </c>
      <c r="AH555" s="344" t="str">
        <f t="shared" si="666"/>
        <v/>
      </c>
      <c r="AI555" s="344" t="str">
        <f t="shared" si="667"/>
        <v/>
      </c>
      <c r="AJ555" s="346" t="str">
        <f t="shared" si="668"/>
        <v/>
      </c>
      <c r="AK555" s="346" t="str">
        <f t="shared" si="669"/>
        <v/>
      </c>
      <c r="AL555" s="347" t="str">
        <f t="shared" si="670"/>
        <v/>
      </c>
      <c r="AM555" s="141"/>
      <c r="AN555" s="141"/>
      <c r="AO555" s="142"/>
      <c r="AP555" s="58">
        <f t="shared" si="615"/>
        <v>0</v>
      </c>
      <c r="AQ555" s="94">
        <f>SUM(AP$10:AP555)</f>
        <v>0</v>
      </c>
      <c r="AR555" s="143">
        <f t="shared" si="604"/>
        <v>0.1</v>
      </c>
      <c r="AS555" s="144" t="str">
        <f t="shared" si="616"/>
        <v/>
      </c>
      <c r="AT555" s="144" t="str">
        <f t="shared" si="643"/>
        <v/>
      </c>
      <c r="AU555" s="145"/>
      <c r="AV555" s="58">
        <f t="shared" si="673"/>
        <v>0</v>
      </c>
      <c r="AW555" s="318">
        <f>SUM(AV$10:AV555)</f>
        <v>0</v>
      </c>
      <c r="AX555" s="319">
        <f t="shared" si="674"/>
        <v>0.1</v>
      </c>
      <c r="AY555" s="144" t="str">
        <f t="shared" si="657"/>
        <v/>
      </c>
      <c r="AZ555" s="144" t="str">
        <f t="shared" si="658"/>
        <v/>
      </c>
      <c r="BA555" s="144"/>
      <c r="BB555" s="146" t="str">
        <f t="shared" si="617"/>
        <v/>
      </c>
      <c r="BC555" s="66" t="str">
        <f t="shared" si="656"/>
        <v/>
      </c>
      <c r="BD555" s="195" t="str">
        <f t="shared" si="618"/>
        <v/>
      </c>
      <c r="BF555" s="283"/>
      <c r="BG555" s="286" t="str">
        <f t="shared" si="619"/>
        <v/>
      </c>
      <c r="BY555" s="211" t="str">
        <f t="shared" si="620"/>
        <v/>
      </c>
      <c r="BZ555" s="150" t="str">
        <f t="shared" si="621"/>
        <v/>
      </c>
      <c r="CB555" s="54" t="str">
        <f t="shared" si="655"/>
        <v/>
      </c>
      <c r="CD555" s="54" t="str">
        <f t="shared" si="622"/>
        <v/>
      </c>
      <c r="CF555" s="54" t="str">
        <f t="shared" si="623"/>
        <v/>
      </c>
      <c r="CH555" s="150" t="str">
        <f t="shared" si="624"/>
        <v/>
      </c>
      <c r="CI555" s="290"/>
      <c r="CJ555" s="150" t="str">
        <f t="shared" si="625"/>
        <v/>
      </c>
      <c r="CK555" s="290"/>
      <c r="CL555" s="54" t="str">
        <f t="shared" si="644"/>
        <v/>
      </c>
      <c r="CM555" s="290"/>
      <c r="CN555" s="150" t="str">
        <f t="shared" si="626"/>
        <v/>
      </c>
      <c r="CO555" s="290"/>
      <c r="CP555" s="150" t="str">
        <f t="shared" si="627"/>
        <v/>
      </c>
      <c r="CQ555" s="290"/>
      <c r="CR555" s="150" t="str">
        <f t="shared" si="628"/>
        <v/>
      </c>
      <c r="CS555" s="290"/>
      <c r="CT555" s="150" t="str">
        <f t="shared" si="629"/>
        <v/>
      </c>
      <c r="CU555" s="150"/>
      <c r="CV555" s="150" t="str">
        <f t="shared" si="630"/>
        <v/>
      </c>
      <c r="CW555" s="94"/>
      <c r="CX555" s="151" t="str">
        <f t="shared" si="671"/>
        <v/>
      </c>
      <c r="CY555" s="151" t="str">
        <f t="shared" si="672"/>
        <v/>
      </c>
      <c r="CZ555" s="152"/>
      <c r="DA555" s="373" t="str">
        <f t="shared" si="645"/>
        <v/>
      </c>
      <c r="DC555" s="153">
        <f t="shared" si="631"/>
        <v>0</v>
      </c>
      <c r="DD555" s="153">
        <f t="shared" si="632"/>
        <v>0</v>
      </c>
      <c r="DE555" s="153">
        <f t="shared" si="633"/>
        <v>0</v>
      </c>
      <c r="DF555" s="158">
        <f t="shared" si="634"/>
        <v>-4.7000000000000002E-3</v>
      </c>
      <c r="DG555" s="159">
        <f t="shared" si="646"/>
        <v>-1.1703000000000001</v>
      </c>
      <c r="DH555" s="158">
        <f t="shared" si="635"/>
        <v>3.1999999999999997E-3</v>
      </c>
      <c r="DI555" s="159">
        <f t="shared" si="647"/>
        <v>0.79679999999999995</v>
      </c>
      <c r="DJ555" s="158">
        <f t="shared" si="636"/>
        <v>-2.7000000000000001E-3</v>
      </c>
      <c r="DK555" s="159">
        <f t="shared" si="648"/>
        <v>-0.67230000000000001</v>
      </c>
      <c r="DL555" s="158">
        <f t="shared" si="637"/>
        <v>1.1999999999999999E-3</v>
      </c>
      <c r="DM555" s="159">
        <f t="shared" si="649"/>
        <v>0.29879999999999995</v>
      </c>
      <c r="DN555" s="158">
        <f t="shared" si="638"/>
        <v>1.46E-2</v>
      </c>
      <c r="DO555" s="159">
        <f t="shared" si="650"/>
        <v>3.6354000000000002</v>
      </c>
      <c r="DP555" s="158">
        <f t="shared" si="639"/>
        <v>-1.2999999999999999E-2</v>
      </c>
      <c r="DQ555" s="159">
        <f t="shared" si="651"/>
        <v>-3.2369999999999997</v>
      </c>
      <c r="DR555" s="158">
        <f t="shared" si="640"/>
        <v>-6.7000000000000002E-3</v>
      </c>
      <c r="DS555" s="159">
        <f t="shared" si="652"/>
        <v>-1.6683000000000001</v>
      </c>
      <c r="DT555" s="158">
        <f t="shared" si="641"/>
        <v>-1.2999999999999999E-2</v>
      </c>
      <c r="DU555" s="159">
        <f t="shared" si="653"/>
        <v>-3.2369999999999997</v>
      </c>
      <c r="DV555" s="158">
        <f t="shared" si="642"/>
        <v>-6.7000000000000002E-3</v>
      </c>
      <c r="DW555" s="160">
        <f t="shared" si="654"/>
        <v>-1.6683000000000001</v>
      </c>
    </row>
    <row r="556" spans="1:127" ht="24.95" customHeight="1" x14ac:dyDescent="0.2">
      <c r="A556" s="272">
        <v>547</v>
      </c>
      <c r="B556" s="336"/>
      <c r="C556" s="332"/>
      <c r="D556" s="333"/>
      <c r="E556" s="334"/>
      <c r="F556" s="335"/>
      <c r="G556" s="334"/>
      <c r="H556" s="371"/>
      <c r="I556" s="334"/>
      <c r="J556" s="334"/>
      <c r="K556" s="334"/>
      <c r="L556" s="334"/>
      <c r="M556" s="334"/>
      <c r="N556" s="334"/>
      <c r="O556" s="337"/>
      <c r="P556" s="337"/>
      <c r="Q556" s="338" t="str">
        <f t="shared" si="605"/>
        <v xml:space="preserve"> </v>
      </c>
      <c r="R556" s="339" t="str">
        <f t="shared" si="606"/>
        <v/>
      </c>
      <c r="S556" s="340" t="str">
        <f t="shared" si="659"/>
        <v/>
      </c>
      <c r="T556" s="341" t="str">
        <f t="shared" si="607"/>
        <v/>
      </c>
      <c r="U556" s="341" t="str">
        <f t="shared" si="608"/>
        <v/>
      </c>
      <c r="V556" s="341" t="str">
        <f t="shared" si="609"/>
        <v/>
      </c>
      <c r="W556" s="341" t="str">
        <f t="shared" si="610"/>
        <v/>
      </c>
      <c r="X556" s="340" t="str">
        <f t="shared" si="660"/>
        <v/>
      </c>
      <c r="Y556" s="342" t="str">
        <f t="shared" si="661"/>
        <v/>
      </c>
      <c r="Z556" s="343" t="str">
        <f t="shared" si="662"/>
        <v/>
      </c>
      <c r="AA556" s="344" t="str">
        <f t="shared" si="663"/>
        <v/>
      </c>
      <c r="AB556" s="345" t="str">
        <f t="shared" si="611"/>
        <v/>
      </c>
      <c r="AC556" s="346" t="str">
        <f t="shared" si="612"/>
        <v/>
      </c>
      <c r="AD556" s="346" t="str">
        <f t="shared" si="613"/>
        <v/>
      </c>
      <c r="AE556" s="344" t="str">
        <f t="shared" si="664"/>
        <v/>
      </c>
      <c r="AF556" s="346" t="str">
        <f t="shared" si="614"/>
        <v/>
      </c>
      <c r="AG556" s="344" t="str">
        <f t="shared" si="665"/>
        <v/>
      </c>
      <c r="AH556" s="344" t="str">
        <f t="shared" si="666"/>
        <v/>
      </c>
      <c r="AI556" s="344" t="str">
        <f t="shared" si="667"/>
        <v/>
      </c>
      <c r="AJ556" s="346" t="str">
        <f t="shared" si="668"/>
        <v/>
      </c>
      <c r="AK556" s="346" t="str">
        <f t="shared" si="669"/>
        <v/>
      </c>
      <c r="AL556" s="347" t="str">
        <f t="shared" si="670"/>
        <v/>
      </c>
      <c r="AM556" s="141"/>
      <c r="AN556" s="141"/>
      <c r="AO556" s="142"/>
      <c r="AP556" s="58">
        <f t="shared" si="615"/>
        <v>0</v>
      </c>
      <c r="AQ556" s="94">
        <f>SUM(AP$10:AP556)</f>
        <v>0</v>
      </c>
      <c r="AR556" s="143">
        <f t="shared" si="604"/>
        <v>0.1</v>
      </c>
      <c r="AS556" s="144" t="str">
        <f t="shared" si="616"/>
        <v/>
      </c>
      <c r="AT556" s="144" t="str">
        <f t="shared" si="643"/>
        <v/>
      </c>
      <c r="AU556" s="145"/>
      <c r="AV556" s="58">
        <f t="shared" si="673"/>
        <v>0</v>
      </c>
      <c r="AW556" s="318">
        <f>SUM(AV$10:AV556)</f>
        <v>0</v>
      </c>
      <c r="AX556" s="319">
        <f t="shared" si="674"/>
        <v>0.1</v>
      </c>
      <c r="AY556" s="144" t="str">
        <f t="shared" si="657"/>
        <v/>
      </c>
      <c r="AZ556" s="144" t="str">
        <f t="shared" si="658"/>
        <v/>
      </c>
      <c r="BA556" s="144"/>
      <c r="BB556" s="146" t="str">
        <f t="shared" si="617"/>
        <v/>
      </c>
      <c r="BC556" s="66" t="str">
        <f t="shared" si="656"/>
        <v/>
      </c>
      <c r="BD556" s="195" t="str">
        <f t="shared" si="618"/>
        <v/>
      </c>
      <c r="BF556" s="283"/>
      <c r="BG556" s="286" t="str">
        <f t="shared" si="619"/>
        <v/>
      </c>
      <c r="BY556" s="211" t="str">
        <f t="shared" si="620"/>
        <v/>
      </c>
      <c r="BZ556" s="150" t="str">
        <f t="shared" si="621"/>
        <v/>
      </c>
      <c r="CB556" s="54" t="str">
        <f t="shared" si="655"/>
        <v/>
      </c>
      <c r="CD556" s="54" t="str">
        <f t="shared" si="622"/>
        <v/>
      </c>
      <c r="CF556" s="54" t="str">
        <f t="shared" si="623"/>
        <v/>
      </c>
      <c r="CH556" s="150" t="str">
        <f t="shared" si="624"/>
        <v/>
      </c>
      <c r="CI556" s="290"/>
      <c r="CJ556" s="150" t="str">
        <f t="shared" si="625"/>
        <v/>
      </c>
      <c r="CK556" s="290"/>
      <c r="CL556" s="54" t="str">
        <f t="shared" si="644"/>
        <v/>
      </c>
      <c r="CM556" s="290"/>
      <c r="CN556" s="150" t="str">
        <f t="shared" si="626"/>
        <v/>
      </c>
      <c r="CO556" s="290"/>
      <c r="CP556" s="150" t="str">
        <f t="shared" si="627"/>
        <v/>
      </c>
      <c r="CQ556" s="290"/>
      <c r="CR556" s="150" t="str">
        <f t="shared" si="628"/>
        <v/>
      </c>
      <c r="CS556" s="290"/>
      <c r="CT556" s="150" t="str">
        <f t="shared" si="629"/>
        <v/>
      </c>
      <c r="CU556" s="150"/>
      <c r="CV556" s="150" t="str">
        <f t="shared" si="630"/>
        <v/>
      </c>
      <c r="CW556" s="94"/>
      <c r="CX556" s="151" t="str">
        <f t="shared" si="671"/>
        <v/>
      </c>
      <c r="CY556" s="151" t="str">
        <f t="shared" si="672"/>
        <v/>
      </c>
      <c r="CZ556" s="152"/>
      <c r="DA556" s="373" t="str">
        <f t="shared" si="645"/>
        <v/>
      </c>
      <c r="DC556" s="153">
        <f t="shared" si="631"/>
        <v>0</v>
      </c>
      <c r="DD556" s="153">
        <f t="shared" si="632"/>
        <v>0</v>
      </c>
      <c r="DE556" s="153">
        <f t="shared" si="633"/>
        <v>0</v>
      </c>
      <c r="DF556" s="158">
        <f t="shared" si="634"/>
        <v>-4.7000000000000002E-3</v>
      </c>
      <c r="DG556" s="159">
        <f t="shared" si="646"/>
        <v>-1.1703000000000001</v>
      </c>
      <c r="DH556" s="158">
        <f t="shared" si="635"/>
        <v>3.1999999999999997E-3</v>
      </c>
      <c r="DI556" s="159">
        <f t="shared" si="647"/>
        <v>0.79679999999999995</v>
      </c>
      <c r="DJ556" s="158">
        <f t="shared" si="636"/>
        <v>-2.7000000000000001E-3</v>
      </c>
      <c r="DK556" s="159">
        <f t="shared" si="648"/>
        <v>-0.67230000000000001</v>
      </c>
      <c r="DL556" s="158">
        <f t="shared" si="637"/>
        <v>1.1999999999999999E-3</v>
      </c>
      <c r="DM556" s="159">
        <f t="shared" si="649"/>
        <v>0.29879999999999995</v>
      </c>
      <c r="DN556" s="158">
        <f t="shared" si="638"/>
        <v>1.46E-2</v>
      </c>
      <c r="DO556" s="159">
        <f t="shared" si="650"/>
        <v>3.6354000000000002</v>
      </c>
      <c r="DP556" s="158">
        <f t="shared" si="639"/>
        <v>-1.2999999999999999E-2</v>
      </c>
      <c r="DQ556" s="159">
        <f t="shared" si="651"/>
        <v>-3.2369999999999997</v>
      </c>
      <c r="DR556" s="158">
        <f t="shared" si="640"/>
        <v>-6.7000000000000002E-3</v>
      </c>
      <c r="DS556" s="159">
        <f t="shared" si="652"/>
        <v>-1.6683000000000001</v>
      </c>
      <c r="DT556" s="158">
        <f t="shared" si="641"/>
        <v>-1.2999999999999999E-2</v>
      </c>
      <c r="DU556" s="159">
        <f t="shared" si="653"/>
        <v>-3.2369999999999997</v>
      </c>
      <c r="DV556" s="158">
        <f t="shared" si="642"/>
        <v>-6.7000000000000002E-3</v>
      </c>
      <c r="DW556" s="160">
        <f t="shared" si="654"/>
        <v>-1.6683000000000001</v>
      </c>
    </row>
    <row r="557" spans="1:127" ht="24.95" customHeight="1" x14ac:dyDescent="0.2">
      <c r="A557" s="272">
        <v>548</v>
      </c>
      <c r="B557" s="336"/>
      <c r="C557" s="332"/>
      <c r="D557" s="333"/>
      <c r="E557" s="334"/>
      <c r="F557" s="335"/>
      <c r="G557" s="334"/>
      <c r="H557" s="371"/>
      <c r="I557" s="334"/>
      <c r="J557" s="334"/>
      <c r="K557" s="334"/>
      <c r="L557" s="334"/>
      <c r="M557" s="334"/>
      <c r="N557" s="334"/>
      <c r="O557" s="337"/>
      <c r="P557" s="337"/>
      <c r="Q557" s="338" t="str">
        <f t="shared" si="605"/>
        <v xml:space="preserve"> </v>
      </c>
      <c r="R557" s="339" t="str">
        <f t="shared" si="606"/>
        <v/>
      </c>
      <c r="S557" s="340" t="str">
        <f t="shared" si="659"/>
        <v/>
      </c>
      <c r="T557" s="341" t="str">
        <f t="shared" si="607"/>
        <v/>
      </c>
      <c r="U557" s="341" t="str">
        <f t="shared" si="608"/>
        <v/>
      </c>
      <c r="V557" s="341" t="str">
        <f t="shared" si="609"/>
        <v/>
      </c>
      <c r="W557" s="341" t="str">
        <f t="shared" si="610"/>
        <v/>
      </c>
      <c r="X557" s="340" t="str">
        <f t="shared" si="660"/>
        <v/>
      </c>
      <c r="Y557" s="342" t="str">
        <f t="shared" si="661"/>
        <v/>
      </c>
      <c r="Z557" s="343" t="str">
        <f t="shared" si="662"/>
        <v/>
      </c>
      <c r="AA557" s="344" t="str">
        <f t="shared" si="663"/>
        <v/>
      </c>
      <c r="AB557" s="345" t="str">
        <f t="shared" si="611"/>
        <v/>
      </c>
      <c r="AC557" s="346" t="str">
        <f t="shared" si="612"/>
        <v/>
      </c>
      <c r="AD557" s="346" t="str">
        <f t="shared" si="613"/>
        <v/>
      </c>
      <c r="AE557" s="344" t="str">
        <f t="shared" si="664"/>
        <v/>
      </c>
      <c r="AF557" s="346" t="str">
        <f t="shared" si="614"/>
        <v/>
      </c>
      <c r="AG557" s="344" t="str">
        <f t="shared" si="665"/>
        <v/>
      </c>
      <c r="AH557" s="344" t="str">
        <f t="shared" si="666"/>
        <v/>
      </c>
      <c r="AI557" s="344" t="str">
        <f t="shared" si="667"/>
        <v/>
      </c>
      <c r="AJ557" s="346" t="str">
        <f t="shared" si="668"/>
        <v/>
      </c>
      <c r="AK557" s="346" t="str">
        <f t="shared" si="669"/>
        <v/>
      </c>
      <c r="AL557" s="347" t="str">
        <f t="shared" si="670"/>
        <v/>
      </c>
      <c r="AM557" s="141"/>
      <c r="AN557" s="141"/>
      <c r="AO557" s="142"/>
      <c r="AP557" s="58">
        <f t="shared" si="615"/>
        <v>0</v>
      </c>
      <c r="AQ557" s="94">
        <f>SUM(AP$10:AP557)</f>
        <v>0</v>
      </c>
      <c r="AR557" s="143">
        <f t="shared" si="604"/>
        <v>0.1</v>
      </c>
      <c r="AS557" s="144" t="str">
        <f t="shared" si="616"/>
        <v/>
      </c>
      <c r="AT557" s="144" t="str">
        <f t="shared" si="643"/>
        <v/>
      </c>
      <c r="AU557" s="145"/>
      <c r="AV557" s="58">
        <f t="shared" si="673"/>
        <v>0</v>
      </c>
      <c r="AW557" s="318">
        <f>SUM(AV$10:AV557)</f>
        <v>0</v>
      </c>
      <c r="AX557" s="319">
        <f t="shared" si="674"/>
        <v>0.1</v>
      </c>
      <c r="AY557" s="144" t="str">
        <f t="shared" si="657"/>
        <v/>
      </c>
      <c r="AZ557" s="144" t="str">
        <f t="shared" si="658"/>
        <v/>
      </c>
      <c r="BA557" s="144"/>
      <c r="BB557" s="146" t="str">
        <f t="shared" si="617"/>
        <v/>
      </c>
      <c r="BC557" s="66" t="str">
        <f t="shared" si="656"/>
        <v/>
      </c>
      <c r="BD557" s="195" t="str">
        <f t="shared" si="618"/>
        <v/>
      </c>
      <c r="BF557" s="283"/>
      <c r="BG557" s="286" t="str">
        <f t="shared" si="619"/>
        <v/>
      </c>
      <c r="BY557" s="211" t="str">
        <f t="shared" si="620"/>
        <v/>
      </c>
      <c r="BZ557" s="150" t="str">
        <f t="shared" si="621"/>
        <v/>
      </c>
      <c r="CB557" s="54" t="str">
        <f t="shared" si="655"/>
        <v/>
      </c>
      <c r="CD557" s="54" t="str">
        <f t="shared" si="622"/>
        <v/>
      </c>
      <c r="CF557" s="54" t="str">
        <f t="shared" si="623"/>
        <v/>
      </c>
      <c r="CH557" s="150" t="str">
        <f t="shared" si="624"/>
        <v/>
      </c>
      <c r="CI557" s="290"/>
      <c r="CJ557" s="150" t="str">
        <f t="shared" si="625"/>
        <v/>
      </c>
      <c r="CK557" s="290"/>
      <c r="CL557" s="54" t="str">
        <f t="shared" si="644"/>
        <v/>
      </c>
      <c r="CM557" s="290"/>
      <c r="CN557" s="150" t="str">
        <f t="shared" si="626"/>
        <v/>
      </c>
      <c r="CO557" s="290"/>
      <c r="CP557" s="150" t="str">
        <f t="shared" si="627"/>
        <v/>
      </c>
      <c r="CQ557" s="290"/>
      <c r="CR557" s="150" t="str">
        <f t="shared" si="628"/>
        <v/>
      </c>
      <c r="CS557" s="290"/>
      <c r="CT557" s="150" t="str">
        <f t="shared" si="629"/>
        <v/>
      </c>
      <c r="CU557" s="150"/>
      <c r="CV557" s="150" t="str">
        <f t="shared" si="630"/>
        <v/>
      </c>
      <c r="CW557" s="94"/>
      <c r="CX557" s="151" t="str">
        <f t="shared" si="671"/>
        <v/>
      </c>
      <c r="CY557" s="151" t="str">
        <f t="shared" si="672"/>
        <v/>
      </c>
      <c r="CZ557" s="152"/>
      <c r="DA557" s="373" t="str">
        <f t="shared" si="645"/>
        <v/>
      </c>
      <c r="DC557" s="153">
        <f t="shared" si="631"/>
        <v>0</v>
      </c>
      <c r="DD557" s="153">
        <f t="shared" si="632"/>
        <v>0</v>
      </c>
      <c r="DE557" s="153">
        <f t="shared" si="633"/>
        <v>0</v>
      </c>
      <c r="DF557" s="158">
        <f t="shared" si="634"/>
        <v>-4.7000000000000002E-3</v>
      </c>
      <c r="DG557" s="159">
        <f t="shared" si="646"/>
        <v>-1.1703000000000001</v>
      </c>
      <c r="DH557" s="158">
        <f t="shared" si="635"/>
        <v>3.1999999999999997E-3</v>
      </c>
      <c r="DI557" s="159">
        <f t="shared" si="647"/>
        <v>0.79679999999999995</v>
      </c>
      <c r="DJ557" s="158">
        <f t="shared" si="636"/>
        <v>-2.7000000000000001E-3</v>
      </c>
      <c r="DK557" s="159">
        <f t="shared" si="648"/>
        <v>-0.67230000000000001</v>
      </c>
      <c r="DL557" s="158">
        <f t="shared" si="637"/>
        <v>1.1999999999999999E-3</v>
      </c>
      <c r="DM557" s="159">
        <f t="shared" si="649"/>
        <v>0.29879999999999995</v>
      </c>
      <c r="DN557" s="158">
        <f t="shared" si="638"/>
        <v>1.46E-2</v>
      </c>
      <c r="DO557" s="159">
        <f t="shared" si="650"/>
        <v>3.6354000000000002</v>
      </c>
      <c r="DP557" s="158">
        <f t="shared" si="639"/>
        <v>-1.2999999999999999E-2</v>
      </c>
      <c r="DQ557" s="159">
        <f t="shared" si="651"/>
        <v>-3.2369999999999997</v>
      </c>
      <c r="DR557" s="158">
        <f t="shared" si="640"/>
        <v>-6.7000000000000002E-3</v>
      </c>
      <c r="DS557" s="159">
        <f t="shared" si="652"/>
        <v>-1.6683000000000001</v>
      </c>
      <c r="DT557" s="158">
        <f t="shared" si="641"/>
        <v>-1.2999999999999999E-2</v>
      </c>
      <c r="DU557" s="159">
        <f t="shared" si="653"/>
        <v>-3.2369999999999997</v>
      </c>
      <c r="DV557" s="158">
        <f t="shared" si="642"/>
        <v>-6.7000000000000002E-3</v>
      </c>
      <c r="DW557" s="160">
        <f t="shared" si="654"/>
        <v>-1.6683000000000001</v>
      </c>
    </row>
    <row r="558" spans="1:127" ht="24.95" customHeight="1" x14ac:dyDescent="0.2">
      <c r="A558" s="272">
        <v>549</v>
      </c>
      <c r="B558" s="336"/>
      <c r="C558" s="332"/>
      <c r="D558" s="333"/>
      <c r="E558" s="334"/>
      <c r="F558" s="335"/>
      <c r="G558" s="334"/>
      <c r="H558" s="371"/>
      <c r="I558" s="334"/>
      <c r="J558" s="334"/>
      <c r="K558" s="334"/>
      <c r="L558" s="334"/>
      <c r="M558" s="334"/>
      <c r="N558" s="334"/>
      <c r="O558" s="337"/>
      <c r="P558" s="337"/>
      <c r="Q558" s="338" t="str">
        <f t="shared" si="605"/>
        <v xml:space="preserve"> </v>
      </c>
      <c r="R558" s="339" t="str">
        <f t="shared" si="606"/>
        <v/>
      </c>
      <c r="S558" s="340" t="str">
        <f t="shared" si="659"/>
        <v/>
      </c>
      <c r="T558" s="341" t="str">
        <f t="shared" si="607"/>
        <v/>
      </c>
      <c r="U558" s="341" t="str">
        <f t="shared" si="608"/>
        <v/>
      </c>
      <c r="V558" s="341" t="str">
        <f t="shared" si="609"/>
        <v/>
      </c>
      <c r="W558" s="341" t="str">
        <f t="shared" si="610"/>
        <v/>
      </c>
      <c r="X558" s="340" t="str">
        <f t="shared" si="660"/>
        <v/>
      </c>
      <c r="Y558" s="342" t="str">
        <f t="shared" si="661"/>
        <v/>
      </c>
      <c r="Z558" s="343" t="str">
        <f t="shared" si="662"/>
        <v/>
      </c>
      <c r="AA558" s="344" t="str">
        <f t="shared" si="663"/>
        <v/>
      </c>
      <c r="AB558" s="345" t="str">
        <f t="shared" si="611"/>
        <v/>
      </c>
      <c r="AC558" s="346" t="str">
        <f t="shared" si="612"/>
        <v/>
      </c>
      <c r="AD558" s="346" t="str">
        <f t="shared" si="613"/>
        <v/>
      </c>
      <c r="AE558" s="344" t="str">
        <f t="shared" si="664"/>
        <v/>
      </c>
      <c r="AF558" s="346" t="str">
        <f t="shared" si="614"/>
        <v/>
      </c>
      <c r="AG558" s="344" t="str">
        <f t="shared" si="665"/>
        <v/>
      </c>
      <c r="AH558" s="344" t="str">
        <f t="shared" si="666"/>
        <v/>
      </c>
      <c r="AI558" s="344" t="str">
        <f t="shared" si="667"/>
        <v/>
      </c>
      <c r="AJ558" s="346" t="str">
        <f t="shared" si="668"/>
        <v/>
      </c>
      <c r="AK558" s="346" t="str">
        <f t="shared" si="669"/>
        <v/>
      </c>
      <c r="AL558" s="347" t="str">
        <f t="shared" si="670"/>
        <v/>
      </c>
      <c r="AM558" s="141"/>
      <c r="AN558" s="141"/>
      <c r="AO558" s="142"/>
      <c r="AP558" s="58">
        <f t="shared" si="615"/>
        <v>0</v>
      </c>
      <c r="AQ558" s="94">
        <f>SUM(AP$10:AP558)</f>
        <v>0</v>
      </c>
      <c r="AR558" s="143">
        <f t="shared" si="604"/>
        <v>0.1</v>
      </c>
      <c r="AS558" s="144" t="str">
        <f t="shared" si="616"/>
        <v/>
      </c>
      <c r="AT558" s="144" t="str">
        <f t="shared" si="643"/>
        <v/>
      </c>
      <c r="AU558" s="145"/>
      <c r="AV558" s="58">
        <f t="shared" si="673"/>
        <v>0</v>
      </c>
      <c r="AW558" s="318">
        <f>SUM(AV$10:AV558)</f>
        <v>0</v>
      </c>
      <c r="AX558" s="319">
        <f t="shared" si="674"/>
        <v>0.1</v>
      </c>
      <c r="AY558" s="144" t="str">
        <f t="shared" si="657"/>
        <v/>
      </c>
      <c r="AZ558" s="144" t="str">
        <f t="shared" si="658"/>
        <v/>
      </c>
      <c r="BA558" s="144"/>
      <c r="BB558" s="146" t="str">
        <f t="shared" si="617"/>
        <v/>
      </c>
      <c r="BC558" s="66" t="str">
        <f t="shared" si="656"/>
        <v/>
      </c>
      <c r="BD558" s="195" t="str">
        <f t="shared" si="618"/>
        <v/>
      </c>
      <c r="BF558" s="283"/>
      <c r="BG558" s="286" t="str">
        <f t="shared" si="619"/>
        <v/>
      </c>
      <c r="BY558" s="211" t="str">
        <f t="shared" si="620"/>
        <v/>
      </c>
      <c r="BZ558" s="150" t="str">
        <f t="shared" si="621"/>
        <v/>
      </c>
      <c r="CB558" s="54" t="str">
        <f t="shared" si="655"/>
        <v/>
      </c>
      <c r="CD558" s="54" t="str">
        <f t="shared" si="622"/>
        <v/>
      </c>
      <c r="CF558" s="54" t="str">
        <f t="shared" si="623"/>
        <v/>
      </c>
      <c r="CH558" s="150" t="str">
        <f t="shared" si="624"/>
        <v/>
      </c>
      <c r="CI558" s="290"/>
      <c r="CJ558" s="150" t="str">
        <f t="shared" si="625"/>
        <v/>
      </c>
      <c r="CK558" s="290"/>
      <c r="CL558" s="54" t="str">
        <f t="shared" si="644"/>
        <v/>
      </c>
      <c r="CM558" s="290"/>
      <c r="CN558" s="150" t="str">
        <f t="shared" si="626"/>
        <v/>
      </c>
      <c r="CO558" s="290"/>
      <c r="CP558" s="150" t="str">
        <f t="shared" si="627"/>
        <v/>
      </c>
      <c r="CQ558" s="290"/>
      <c r="CR558" s="150" t="str">
        <f t="shared" si="628"/>
        <v/>
      </c>
      <c r="CS558" s="290"/>
      <c r="CT558" s="150" t="str">
        <f t="shared" si="629"/>
        <v/>
      </c>
      <c r="CU558" s="150"/>
      <c r="CV558" s="150" t="str">
        <f t="shared" si="630"/>
        <v/>
      </c>
      <c r="CW558" s="94"/>
      <c r="CX558" s="151" t="str">
        <f t="shared" si="671"/>
        <v/>
      </c>
      <c r="CY558" s="151" t="str">
        <f t="shared" si="672"/>
        <v/>
      </c>
      <c r="CZ558" s="152"/>
      <c r="DA558" s="373" t="str">
        <f t="shared" si="645"/>
        <v/>
      </c>
      <c r="DC558" s="153">
        <f t="shared" si="631"/>
        <v>0</v>
      </c>
      <c r="DD558" s="153">
        <f t="shared" si="632"/>
        <v>0</v>
      </c>
      <c r="DE558" s="153">
        <f t="shared" si="633"/>
        <v>0</v>
      </c>
      <c r="DF558" s="158">
        <f t="shared" si="634"/>
        <v>-4.7000000000000002E-3</v>
      </c>
      <c r="DG558" s="159">
        <f t="shared" si="646"/>
        <v>-1.1703000000000001</v>
      </c>
      <c r="DH558" s="158">
        <f t="shared" si="635"/>
        <v>3.1999999999999997E-3</v>
      </c>
      <c r="DI558" s="159">
        <f t="shared" si="647"/>
        <v>0.79679999999999995</v>
      </c>
      <c r="DJ558" s="158">
        <f t="shared" si="636"/>
        <v>-2.7000000000000001E-3</v>
      </c>
      <c r="DK558" s="159">
        <f t="shared" si="648"/>
        <v>-0.67230000000000001</v>
      </c>
      <c r="DL558" s="158">
        <f t="shared" si="637"/>
        <v>1.1999999999999999E-3</v>
      </c>
      <c r="DM558" s="159">
        <f t="shared" si="649"/>
        <v>0.29879999999999995</v>
      </c>
      <c r="DN558" s="158">
        <f t="shared" si="638"/>
        <v>1.46E-2</v>
      </c>
      <c r="DO558" s="159">
        <f t="shared" si="650"/>
        <v>3.6354000000000002</v>
      </c>
      <c r="DP558" s="158">
        <f t="shared" si="639"/>
        <v>-1.2999999999999999E-2</v>
      </c>
      <c r="DQ558" s="159">
        <f t="shared" si="651"/>
        <v>-3.2369999999999997</v>
      </c>
      <c r="DR558" s="158">
        <f t="shared" si="640"/>
        <v>-6.7000000000000002E-3</v>
      </c>
      <c r="DS558" s="159">
        <f t="shared" si="652"/>
        <v>-1.6683000000000001</v>
      </c>
      <c r="DT558" s="158">
        <f t="shared" si="641"/>
        <v>-1.2999999999999999E-2</v>
      </c>
      <c r="DU558" s="159">
        <f t="shared" si="653"/>
        <v>-3.2369999999999997</v>
      </c>
      <c r="DV558" s="158">
        <f t="shared" si="642"/>
        <v>-6.7000000000000002E-3</v>
      </c>
      <c r="DW558" s="160">
        <f t="shared" si="654"/>
        <v>-1.6683000000000001</v>
      </c>
    </row>
    <row r="559" spans="1:127" ht="24.95" customHeight="1" x14ac:dyDescent="0.2">
      <c r="A559" s="272">
        <v>550</v>
      </c>
      <c r="B559" s="336"/>
      <c r="C559" s="332"/>
      <c r="D559" s="333"/>
      <c r="E559" s="334"/>
      <c r="F559" s="335"/>
      <c r="G559" s="334"/>
      <c r="H559" s="371"/>
      <c r="I559" s="334"/>
      <c r="J559" s="334"/>
      <c r="K559" s="334"/>
      <c r="L559" s="334"/>
      <c r="M559" s="334"/>
      <c r="N559" s="334"/>
      <c r="O559" s="337"/>
      <c r="P559" s="337"/>
      <c r="Q559" s="338" t="str">
        <f t="shared" si="605"/>
        <v xml:space="preserve"> </v>
      </c>
      <c r="R559" s="339" t="str">
        <f t="shared" si="606"/>
        <v/>
      </c>
      <c r="S559" s="340" t="str">
        <f t="shared" si="659"/>
        <v/>
      </c>
      <c r="T559" s="341" t="str">
        <f t="shared" si="607"/>
        <v/>
      </c>
      <c r="U559" s="341" t="str">
        <f t="shared" si="608"/>
        <v/>
      </c>
      <c r="V559" s="341" t="str">
        <f t="shared" si="609"/>
        <v/>
      </c>
      <c r="W559" s="341" t="str">
        <f t="shared" si="610"/>
        <v/>
      </c>
      <c r="X559" s="340" t="str">
        <f t="shared" si="660"/>
        <v/>
      </c>
      <c r="Y559" s="342" t="str">
        <f t="shared" si="661"/>
        <v/>
      </c>
      <c r="Z559" s="343" t="str">
        <f t="shared" si="662"/>
        <v/>
      </c>
      <c r="AA559" s="344" t="str">
        <f t="shared" si="663"/>
        <v/>
      </c>
      <c r="AB559" s="345" t="str">
        <f t="shared" si="611"/>
        <v/>
      </c>
      <c r="AC559" s="346" t="str">
        <f t="shared" si="612"/>
        <v/>
      </c>
      <c r="AD559" s="346" t="str">
        <f t="shared" si="613"/>
        <v/>
      </c>
      <c r="AE559" s="344" t="str">
        <f t="shared" si="664"/>
        <v/>
      </c>
      <c r="AF559" s="346" t="str">
        <f t="shared" si="614"/>
        <v/>
      </c>
      <c r="AG559" s="344" t="str">
        <f t="shared" si="665"/>
        <v/>
      </c>
      <c r="AH559" s="344" t="str">
        <f t="shared" si="666"/>
        <v/>
      </c>
      <c r="AI559" s="344" t="str">
        <f t="shared" si="667"/>
        <v/>
      </c>
      <c r="AJ559" s="346" t="str">
        <f t="shared" si="668"/>
        <v/>
      </c>
      <c r="AK559" s="346" t="str">
        <f t="shared" si="669"/>
        <v/>
      </c>
      <c r="AL559" s="347" t="str">
        <f t="shared" si="670"/>
        <v/>
      </c>
      <c r="AM559" s="141"/>
      <c r="AN559" s="141"/>
      <c r="AO559" s="142"/>
      <c r="AP559" s="58">
        <f t="shared" si="615"/>
        <v>0</v>
      </c>
      <c r="AQ559" s="94">
        <f>SUM(AP$10:AP559)</f>
        <v>0</v>
      </c>
      <c r="AR559" s="143">
        <f t="shared" si="604"/>
        <v>0.1</v>
      </c>
      <c r="AS559" s="144" t="str">
        <f t="shared" si="616"/>
        <v/>
      </c>
      <c r="AT559" s="144" t="str">
        <f t="shared" si="643"/>
        <v/>
      </c>
      <c r="AU559" s="145"/>
      <c r="AV559" s="58">
        <f t="shared" si="673"/>
        <v>0</v>
      </c>
      <c r="AW559" s="318">
        <f>SUM(AV$10:AV559)</f>
        <v>0</v>
      </c>
      <c r="AX559" s="319">
        <f t="shared" si="674"/>
        <v>0.1</v>
      </c>
      <c r="AY559" s="144" t="str">
        <f t="shared" si="657"/>
        <v/>
      </c>
      <c r="AZ559" s="144" t="str">
        <f t="shared" si="658"/>
        <v/>
      </c>
      <c r="BA559" s="144"/>
      <c r="BB559" s="146" t="str">
        <f t="shared" si="617"/>
        <v/>
      </c>
      <c r="BC559" s="66" t="str">
        <f t="shared" si="656"/>
        <v/>
      </c>
      <c r="BD559" s="195" t="str">
        <f t="shared" si="618"/>
        <v/>
      </c>
      <c r="BF559" s="283"/>
      <c r="BG559" s="286" t="str">
        <f t="shared" si="619"/>
        <v/>
      </c>
      <c r="BY559" s="211" t="str">
        <f t="shared" si="620"/>
        <v/>
      </c>
      <c r="BZ559" s="150" t="str">
        <f t="shared" si="621"/>
        <v/>
      </c>
      <c r="CB559" s="54" t="str">
        <f t="shared" si="655"/>
        <v/>
      </c>
      <c r="CD559" s="54" t="str">
        <f t="shared" si="622"/>
        <v/>
      </c>
      <c r="CF559" s="54" t="str">
        <f t="shared" si="623"/>
        <v/>
      </c>
      <c r="CH559" s="150" t="str">
        <f t="shared" si="624"/>
        <v/>
      </c>
      <c r="CI559" s="290"/>
      <c r="CJ559" s="150" t="str">
        <f t="shared" si="625"/>
        <v/>
      </c>
      <c r="CK559" s="290"/>
      <c r="CL559" s="54" t="str">
        <f t="shared" si="644"/>
        <v/>
      </c>
      <c r="CM559" s="290"/>
      <c r="CN559" s="150" t="str">
        <f t="shared" si="626"/>
        <v/>
      </c>
      <c r="CO559" s="290"/>
      <c r="CP559" s="150" t="str">
        <f t="shared" si="627"/>
        <v/>
      </c>
      <c r="CQ559" s="290"/>
      <c r="CR559" s="150" t="str">
        <f t="shared" si="628"/>
        <v/>
      </c>
      <c r="CS559" s="290"/>
      <c r="CT559" s="150" t="str">
        <f t="shared" si="629"/>
        <v/>
      </c>
      <c r="CU559" s="150"/>
      <c r="CV559" s="150" t="str">
        <f t="shared" si="630"/>
        <v/>
      </c>
      <c r="CW559" s="94"/>
      <c r="CX559" s="151" t="str">
        <f t="shared" si="671"/>
        <v/>
      </c>
      <c r="CY559" s="151" t="str">
        <f t="shared" si="672"/>
        <v/>
      </c>
      <c r="CZ559" s="152"/>
      <c r="DA559" s="373" t="str">
        <f t="shared" si="645"/>
        <v/>
      </c>
      <c r="DC559" s="153">
        <f t="shared" si="631"/>
        <v>0</v>
      </c>
      <c r="DD559" s="153">
        <f t="shared" si="632"/>
        <v>0</v>
      </c>
      <c r="DE559" s="153">
        <f t="shared" si="633"/>
        <v>0</v>
      </c>
      <c r="DF559" s="158">
        <f t="shared" si="634"/>
        <v>-4.7000000000000002E-3</v>
      </c>
      <c r="DG559" s="159">
        <f t="shared" si="646"/>
        <v>-1.1703000000000001</v>
      </c>
      <c r="DH559" s="158">
        <f t="shared" si="635"/>
        <v>3.1999999999999997E-3</v>
      </c>
      <c r="DI559" s="159">
        <f t="shared" si="647"/>
        <v>0.79679999999999995</v>
      </c>
      <c r="DJ559" s="158">
        <f t="shared" si="636"/>
        <v>-2.7000000000000001E-3</v>
      </c>
      <c r="DK559" s="159">
        <f t="shared" si="648"/>
        <v>-0.67230000000000001</v>
      </c>
      <c r="DL559" s="158">
        <f t="shared" si="637"/>
        <v>1.1999999999999999E-3</v>
      </c>
      <c r="DM559" s="159">
        <f t="shared" si="649"/>
        <v>0.29879999999999995</v>
      </c>
      <c r="DN559" s="158">
        <f t="shared" si="638"/>
        <v>1.46E-2</v>
      </c>
      <c r="DO559" s="159">
        <f t="shared" si="650"/>
        <v>3.6354000000000002</v>
      </c>
      <c r="DP559" s="158">
        <f t="shared" si="639"/>
        <v>-1.2999999999999999E-2</v>
      </c>
      <c r="DQ559" s="159">
        <f t="shared" si="651"/>
        <v>-3.2369999999999997</v>
      </c>
      <c r="DR559" s="158">
        <f t="shared" si="640"/>
        <v>-6.7000000000000002E-3</v>
      </c>
      <c r="DS559" s="159">
        <f t="shared" si="652"/>
        <v>-1.6683000000000001</v>
      </c>
      <c r="DT559" s="158">
        <f t="shared" si="641"/>
        <v>-1.2999999999999999E-2</v>
      </c>
      <c r="DU559" s="159">
        <f t="shared" si="653"/>
        <v>-3.2369999999999997</v>
      </c>
      <c r="DV559" s="158">
        <f t="shared" si="642"/>
        <v>-6.7000000000000002E-3</v>
      </c>
      <c r="DW559" s="160">
        <f t="shared" si="654"/>
        <v>-1.6683000000000001</v>
      </c>
    </row>
    <row r="560" spans="1:127" ht="24.95" customHeight="1" x14ac:dyDescent="0.2">
      <c r="A560" s="272">
        <v>551</v>
      </c>
      <c r="B560" s="336"/>
      <c r="C560" s="332"/>
      <c r="D560" s="333"/>
      <c r="E560" s="334"/>
      <c r="F560" s="335"/>
      <c r="G560" s="334"/>
      <c r="H560" s="371"/>
      <c r="I560" s="334"/>
      <c r="J560" s="334"/>
      <c r="K560" s="334"/>
      <c r="L560" s="334"/>
      <c r="M560" s="334"/>
      <c r="N560" s="334"/>
      <c r="O560" s="337"/>
      <c r="P560" s="337"/>
      <c r="Q560" s="338" t="str">
        <f t="shared" si="605"/>
        <v xml:space="preserve"> </v>
      </c>
      <c r="R560" s="339" t="str">
        <f t="shared" si="606"/>
        <v/>
      </c>
      <c r="S560" s="340" t="str">
        <f t="shared" si="659"/>
        <v/>
      </c>
      <c r="T560" s="341" t="str">
        <f t="shared" si="607"/>
        <v/>
      </c>
      <c r="U560" s="341" t="str">
        <f t="shared" si="608"/>
        <v/>
      </c>
      <c r="V560" s="341" t="str">
        <f t="shared" si="609"/>
        <v/>
      </c>
      <c r="W560" s="341" t="str">
        <f t="shared" si="610"/>
        <v/>
      </c>
      <c r="X560" s="340" t="str">
        <f t="shared" si="660"/>
        <v/>
      </c>
      <c r="Y560" s="342" t="str">
        <f t="shared" si="661"/>
        <v/>
      </c>
      <c r="Z560" s="343" t="str">
        <f t="shared" si="662"/>
        <v/>
      </c>
      <c r="AA560" s="344" t="str">
        <f t="shared" si="663"/>
        <v/>
      </c>
      <c r="AB560" s="345" t="str">
        <f t="shared" si="611"/>
        <v/>
      </c>
      <c r="AC560" s="346" t="str">
        <f t="shared" si="612"/>
        <v/>
      </c>
      <c r="AD560" s="346" t="str">
        <f t="shared" si="613"/>
        <v/>
      </c>
      <c r="AE560" s="344" t="str">
        <f t="shared" si="664"/>
        <v/>
      </c>
      <c r="AF560" s="346" t="str">
        <f t="shared" si="614"/>
        <v/>
      </c>
      <c r="AG560" s="344" t="str">
        <f t="shared" si="665"/>
        <v/>
      </c>
      <c r="AH560" s="344" t="str">
        <f t="shared" si="666"/>
        <v/>
      </c>
      <c r="AI560" s="344" t="str">
        <f t="shared" si="667"/>
        <v/>
      </c>
      <c r="AJ560" s="346" t="str">
        <f t="shared" si="668"/>
        <v/>
      </c>
      <c r="AK560" s="346" t="str">
        <f t="shared" si="669"/>
        <v/>
      </c>
      <c r="AL560" s="347" t="str">
        <f t="shared" si="670"/>
        <v/>
      </c>
      <c r="AM560" s="141"/>
      <c r="AN560" s="141"/>
      <c r="AO560" s="142"/>
      <c r="AP560" s="58">
        <f t="shared" si="615"/>
        <v>0</v>
      </c>
      <c r="AQ560" s="94">
        <f>SUM(AP$10:AP560)</f>
        <v>0</v>
      </c>
      <c r="AR560" s="143">
        <f t="shared" si="604"/>
        <v>0.1</v>
      </c>
      <c r="AS560" s="144" t="str">
        <f t="shared" si="616"/>
        <v/>
      </c>
      <c r="AT560" s="144" t="str">
        <f t="shared" si="643"/>
        <v/>
      </c>
      <c r="AU560" s="145"/>
      <c r="AV560" s="58">
        <f t="shared" si="673"/>
        <v>0</v>
      </c>
      <c r="AW560" s="318">
        <f>SUM(AV$10:AV560)</f>
        <v>0</v>
      </c>
      <c r="AX560" s="319">
        <f t="shared" si="674"/>
        <v>0.1</v>
      </c>
      <c r="AY560" s="144" t="str">
        <f t="shared" si="657"/>
        <v/>
      </c>
      <c r="AZ560" s="144" t="str">
        <f t="shared" si="658"/>
        <v/>
      </c>
      <c r="BA560" s="144"/>
      <c r="BB560" s="146" t="str">
        <f t="shared" si="617"/>
        <v/>
      </c>
      <c r="BC560" s="66" t="str">
        <f t="shared" si="656"/>
        <v/>
      </c>
      <c r="BD560" s="195" t="str">
        <f t="shared" si="618"/>
        <v/>
      </c>
      <c r="BF560" s="283"/>
      <c r="BG560" s="286" t="str">
        <f t="shared" si="619"/>
        <v/>
      </c>
      <c r="BY560" s="211" t="str">
        <f t="shared" si="620"/>
        <v/>
      </c>
      <c r="BZ560" s="150" t="str">
        <f t="shared" si="621"/>
        <v/>
      </c>
      <c r="CB560" s="54" t="str">
        <f t="shared" si="655"/>
        <v/>
      </c>
      <c r="CD560" s="54" t="str">
        <f t="shared" si="622"/>
        <v/>
      </c>
      <c r="CF560" s="54" t="str">
        <f t="shared" si="623"/>
        <v/>
      </c>
      <c r="CH560" s="150" t="str">
        <f t="shared" si="624"/>
        <v/>
      </c>
      <c r="CI560" s="290"/>
      <c r="CJ560" s="150" t="str">
        <f t="shared" si="625"/>
        <v/>
      </c>
      <c r="CK560" s="290"/>
      <c r="CL560" s="54" t="str">
        <f t="shared" si="644"/>
        <v/>
      </c>
      <c r="CM560" s="290"/>
      <c r="CN560" s="150" t="str">
        <f t="shared" si="626"/>
        <v/>
      </c>
      <c r="CO560" s="290"/>
      <c r="CP560" s="150" t="str">
        <f t="shared" si="627"/>
        <v/>
      </c>
      <c r="CQ560" s="290"/>
      <c r="CR560" s="150" t="str">
        <f t="shared" si="628"/>
        <v/>
      </c>
      <c r="CS560" s="290"/>
      <c r="CT560" s="150" t="str">
        <f t="shared" si="629"/>
        <v/>
      </c>
      <c r="CU560" s="150"/>
      <c r="CV560" s="150" t="str">
        <f t="shared" si="630"/>
        <v/>
      </c>
      <c r="CW560" s="94"/>
      <c r="CX560" s="151" t="str">
        <f t="shared" si="671"/>
        <v/>
      </c>
      <c r="CY560" s="151" t="str">
        <f t="shared" si="672"/>
        <v/>
      </c>
      <c r="CZ560" s="152"/>
      <c r="DA560" s="373" t="str">
        <f t="shared" si="645"/>
        <v/>
      </c>
      <c r="DC560" s="153">
        <f t="shared" si="631"/>
        <v>0</v>
      </c>
      <c r="DD560" s="153">
        <f t="shared" si="632"/>
        <v>0</v>
      </c>
      <c r="DE560" s="153">
        <f t="shared" si="633"/>
        <v>0</v>
      </c>
      <c r="DF560" s="158">
        <f t="shared" si="634"/>
        <v>-4.7000000000000002E-3</v>
      </c>
      <c r="DG560" s="159">
        <f t="shared" si="646"/>
        <v>-1.1703000000000001</v>
      </c>
      <c r="DH560" s="158">
        <f t="shared" si="635"/>
        <v>3.1999999999999997E-3</v>
      </c>
      <c r="DI560" s="159">
        <f t="shared" si="647"/>
        <v>0.79679999999999995</v>
      </c>
      <c r="DJ560" s="158">
        <f t="shared" si="636"/>
        <v>-2.7000000000000001E-3</v>
      </c>
      <c r="DK560" s="159">
        <f t="shared" si="648"/>
        <v>-0.67230000000000001</v>
      </c>
      <c r="DL560" s="158">
        <f t="shared" si="637"/>
        <v>1.1999999999999999E-3</v>
      </c>
      <c r="DM560" s="159">
        <f t="shared" si="649"/>
        <v>0.29879999999999995</v>
      </c>
      <c r="DN560" s="158">
        <f t="shared" si="638"/>
        <v>1.46E-2</v>
      </c>
      <c r="DO560" s="159">
        <f t="shared" si="650"/>
        <v>3.6354000000000002</v>
      </c>
      <c r="DP560" s="158">
        <f t="shared" si="639"/>
        <v>-1.2999999999999999E-2</v>
      </c>
      <c r="DQ560" s="159">
        <f t="shared" si="651"/>
        <v>-3.2369999999999997</v>
      </c>
      <c r="DR560" s="158">
        <f t="shared" si="640"/>
        <v>-6.7000000000000002E-3</v>
      </c>
      <c r="DS560" s="159">
        <f t="shared" si="652"/>
        <v>-1.6683000000000001</v>
      </c>
      <c r="DT560" s="158">
        <f t="shared" si="641"/>
        <v>-1.2999999999999999E-2</v>
      </c>
      <c r="DU560" s="159">
        <f t="shared" si="653"/>
        <v>-3.2369999999999997</v>
      </c>
      <c r="DV560" s="158">
        <f t="shared" si="642"/>
        <v>-6.7000000000000002E-3</v>
      </c>
      <c r="DW560" s="160">
        <f t="shared" si="654"/>
        <v>-1.6683000000000001</v>
      </c>
    </row>
    <row r="561" spans="1:127" ht="24.95" customHeight="1" x14ac:dyDescent="0.2">
      <c r="A561" s="272">
        <v>552</v>
      </c>
      <c r="B561" s="336"/>
      <c r="C561" s="332"/>
      <c r="D561" s="333"/>
      <c r="E561" s="334"/>
      <c r="F561" s="335"/>
      <c r="G561" s="334"/>
      <c r="H561" s="371"/>
      <c r="I561" s="334"/>
      <c r="J561" s="334"/>
      <c r="K561" s="334"/>
      <c r="L561" s="334"/>
      <c r="M561" s="334"/>
      <c r="N561" s="334"/>
      <c r="O561" s="337"/>
      <c r="P561" s="337"/>
      <c r="Q561" s="338" t="str">
        <f t="shared" si="605"/>
        <v xml:space="preserve"> </v>
      </c>
      <c r="R561" s="339" t="str">
        <f t="shared" si="606"/>
        <v/>
      </c>
      <c r="S561" s="340" t="str">
        <f t="shared" si="659"/>
        <v/>
      </c>
      <c r="T561" s="341" t="str">
        <f t="shared" si="607"/>
        <v/>
      </c>
      <c r="U561" s="341" t="str">
        <f t="shared" si="608"/>
        <v/>
      </c>
      <c r="V561" s="341" t="str">
        <f t="shared" si="609"/>
        <v/>
      </c>
      <c r="W561" s="341" t="str">
        <f t="shared" si="610"/>
        <v/>
      </c>
      <c r="X561" s="340" t="str">
        <f t="shared" si="660"/>
        <v/>
      </c>
      <c r="Y561" s="342" t="str">
        <f t="shared" si="661"/>
        <v/>
      </c>
      <c r="Z561" s="343" t="str">
        <f t="shared" si="662"/>
        <v/>
      </c>
      <c r="AA561" s="344" t="str">
        <f t="shared" si="663"/>
        <v/>
      </c>
      <c r="AB561" s="345" t="str">
        <f t="shared" si="611"/>
        <v/>
      </c>
      <c r="AC561" s="346" t="str">
        <f t="shared" si="612"/>
        <v/>
      </c>
      <c r="AD561" s="346" t="str">
        <f t="shared" si="613"/>
        <v/>
      </c>
      <c r="AE561" s="344" t="str">
        <f t="shared" si="664"/>
        <v/>
      </c>
      <c r="AF561" s="346" t="str">
        <f t="shared" si="614"/>
        <v/>
      </c>
      <c r="AG561" s="344" t="str">
        <f t="shared" si="665"/>
        <v/>
      </c>
      <c r="AH561" s="344" t="str">
        <f t="shared" si="666"/>
        <v/>
      </c>
      <c r="AI561" s="344" t="str">
        <f t="shared" si="667"/>
        <v/>
      </c>
      <c r="AJ561" s="346" t="str">
        <f t="shared" si="668"/>
        <v/>
      </c>
      <c r="AK561" s="346" t="str">
        <f t="shared" si="669"/>
        <v/>
      </c>
      <c r="AL561" s="347" t="str">
        <f t="shared" si="670"/>
        <v/>
      </c>
      <c r="AM561" s="141"/>
      <c r="AN561" s="141"/>
      <c r="AO561" s="142"/>
      <c r="AP561" s="58">
        <f t="shared" si="615"/>
        <v>0</v>
      </c>
      <c r="AQ561" s="94">
        <f>SUM(AP$10:AP561)</f>
        <v>0</v>
      </c>
      <c r="AR561" s="143">
        <f t="shared" si="604"/>
        <v>0.1</v>
      </c>
      <c r="AS561" s="144" t="str">
        <f t="shared" si="616"/>
        <v/>
      </c>
      <c r="AT561" s="144" t="str">
        <f t="shared" si="643"/>
        <v/>
      </c>
      <c r="AU561" s="145"/>
      <c r="AV561" s="58">
        <f t="shared" si="673"/>
        <v>0</v>
      </c>
      <c r="AW561" s="318">
        <f>SUM(AV$10:AV561)</f>
        <v>0</v>
      </c>
      <c r="AX561" s="319">
        <f t="shared" si="674"/>
        <v>0.1</v>
      </c>
      <c r="AY561" s="144" t="str">
        <f t="shared" si="657"/>
        <v/>
      </c>
      <c r="AZ561" s="144" t="str">
        <f t="shared" si="658"/>
        <v/>
      </c>
      <c r="BA561" s="144"/>
      <c r="BB561" s="146" t="str">
        <f t="shared" si="617"/>
        <v/>
      </c>
      <c r="BC561" s="66" t="str">
        <f t="shared" si="656"/>
        <v/>
      </c>
      <c r="BD561" s="195" t="str">
        <f t="shared" si="618"/>
        <v/>
      </c>
      <c r="BF561" s="283"/>
      <c r="BG561" s="286" t="str">
        <f t="shared" si="619"/>
        <v/>
      </c>
      <c r="BY561" s="211" t="str">
        <f t="shared" si="620"/>
        <v/>
      </c>
      <c r="BZ561" s="150" t="str">
        <f t="shared" si="621"/>
        <v/>
      </c>
      <c r="CB561" s="54" t="str">
        <f t="shared" si="655"/>
        <v/>
      </c>
      <c r="CD561" s="54" t="str">
        <f t="shared" si="622"/>
        <v/>
      </c>
      <c r="CF561" s="54" t="str">
        <f t="shared" si="623"/>
        <v/>
      </c>
      <c r="CH561" s="150" t="str">
        <f t="shared" si="624"/>
        <v/>
      </c>
      <c r="CI561" s="290"/>
      <c r="CJ561" s="150" t="str">
        <f t="shared" si="625"/>
        <v/>
      </c>
      <c r="CK561" s="290"/>
      <c r="CL561" s="54" t="str">
        <f t="shared" si="644"/>
        <v/>
      </c>
      <c r="CM561" s="290"/>
      <c r="CN561" s="150" t="str">
        <f t="shared" si="626"/>
        <v/>
      </c>
      <c r="CO561" s="290"/>
      <c r="CP561" s="150" t="str">
        <f t="shared" si="627"/>
        <v/>
      </c>
      <c r="CQ561" s="290"/>
      <c r="CR561" s="150" t="str">
        <f t="shared" si="628"/>
        <v/>
      </c>
      <c r="CS561" s="290"/>
      <c r="CT561" s="150" t="str">
        <f t="shared" si="629"/>
        <v/>
      </c>
      <c r="CU561" s="150"/>
      <c r="CV561" s="150" t="str">
        <f t="shared" si="630"/>
        <v/>
      </c>
      <c r="CW561" s="94"/>
      <c r="CX561" s="151" t="str">
        <f t="shared" si="671"/>
        <v/>
      </c>
      <c r="CY561" s="151" t="str">
        <f t="shared" si="672"/>
        <v/>
      </c>
      <c r="CZ561" s="152"/>
      <c r="DA561" s="373" t="str">
        <f t="shared" si="645"/>
        <v/>
      </c>
      <c r="DC561" s="153">
        <f t="shared" si="631"/>
        <v>0</v>
      </c>
      <c r="DD561" s="153">
        <f t="shared" si="632"/>
        <v>0</v>
      </c>
      <c r="DE561" s="153">
        <f t="shared" si="633"/>
        <v>0</v>
      </c>
      <c r="DF561" s="158">
        <f t="shared" si="634"/>
        <v>-4.7000000000000002E-3</v>
      </c>
      <c r="DG561" s="159">
        <f t="shared" si="646"/>
        <v>-1.1703000000000001</v>
      </c>
      <c r="DH561" s="158">
        <f t="shared" si="635"/>
        <v>3.1999999999999997E-3</v>
      </c>
      <c r="DI561" s="159">
        <f t="shared" si="647"/>
        <v>0.79679999999999995</v>
      </c>
      <c r="DJ561" s="158">
        <f t="shared" si="636"/>
        <v>-2.7000000000000001E-3</v>
      </c>
      <c r="DK561" s="159">
        <f t="shared" si="648"/>
        <v>-0.67230000000000001</v>
      </c>
      <c r="DL561" s="158">
        <f t="shared" si="637"/>
        <v>1.1999999999999999E-3</v>
      </c>
      <c r="DM561" s="159">
        <f t="shared" si="649"/>
        <v>0.29879999999999995</v>
      </c>
      <c r="DN561" s="158">
        <f t="shared" si="638"/>
        <v>1.46E-2</v>
      </c>
      <c r="DO561" s="159">
        <f t="shared" si="650"/>
        <v>3.6354000000000002</v>
      </c>
      <c r="DP561" s="158">
        <f t="shared" si="639"/>
        <v>-1.2999999999999999E-2</v>
      </c>
      <c r="DQ561" s="159">
        <f t="shared" si="651"/>
        <v>-3.2369999999999997</v>
      </c>
      <c r="DR561" s="158">
        <f t="shared" si="640"/>
        <v>-6.7000000000000002E-3</v>
      </c>
      <c r="DS561" s="159">
        <f t="shared" si="652"/>
        <v>-1.6683000000000001</v>
      </c>
      <c r="DT561" s="158">
        <f t="shared" si="641"/>
        <v>-1.2999999999999999E-2</v>
      </c>
      <c r="DU561" s="159">
        <f t="shared" si="653"/>
        <v>-3.2369999999999997</v>
      </c>
      <c r="DV561" s="158">
        <f t="shared" si="642"/>
        <v>-6.7000000000000002E-3</v>
      </c>
      <c r="DW561" s="160">
        <f t="shared" si="654"/>
        <v>-1.6683000000000001</v>
      </c>
    </row>
    <row r="562" spans="1:127" ht="24.95" customHeight="1" x14ac:dyDescent="0.2">
      <c r="A562" s="272">
        <v>553</v>
      </c>
      <c r="B562" s="336"/>
      <c r="C562" s="332"/>
      <c r="D562" s="333"/>
      <c r="E562" s="334"/>
      <c r="F562" s="335"/>
      <c r="G562" s="334"/>
      <c r="H562" s="371"/>
      <c r="I562" s="334"/>
      <c r="J562" s="334"/>
      <c r="K562" s="334"/>
      <c r="L562" s="334"/>
      <c r="M562" s="334"/>
      <c r="N562" s="334"/>
      <c r="O562" s="337"/>
      <c r="P562" s="337"/>
      <c r="Q562" s="338" t="str">
        <f t="shared" si="605"/>
        <v xml:space="preserve"> </v>
      </c>
      <c r="R562" s="339" t="str">
        <f t="shared" si="606"/>
        <v/>
      </c>
      <c r="S562" s="340" t="str">
        <f t="shared" si="659"/>
        <v/>
      </c>
      <c r="T562" s="341" t="str">
        <f t="shared" si="607"/>
        <v/>
      </c>
      <c r="U562" s="341" t="str">
        <f t="shared" si="608"/>
        <v/>
      </c>
      <c r="V562" s="341" t="str">
        <f t="shared" si="609"/>
        <v/>
      </c>
      <c r="W562" s="341" t="str">
        <f t="shared" si="610"/>
        <v/>
      </c>
      <c r="X562" s="340" t="str">
        <f t="shared" si="660"/>
        <v/>
      </c>
      <c r="Y562" s="342" t="str">
        <f t="shared" si="661"/>
        <v/>
      </c>
      <c r="Z562" s="343" t="str">
        <f t="shared" si="662"/>
        <v/>
      </c>
      <c r="AA562" s="344" t="str">
        <f t="shared" si="663"/>
        <v/>
      </c>
      <c r="AB562" s="345" t="str">
        <f t="shared" si="611"/>
        <v/>
      </c>
      <c r="AC562" s="346" t="str">
        <f t="shared" si="612"/>
        <v/>
      </c>
      <c r="AD562" s="346" t="str">
        <f t="shared" si="613"/>
        <v/>
      </c>
      <c r="AE562" s="344" t="str">
        <f t="shared" si="664"/>
        <v/>
      </c>
      <c r="AF562" s="346" t="str">
        <f t="shared" si="614"/>
        <v/>
      </c>
      <c r="AG562" s="344" t="str">
        <f t="shared" si="665"/>
        <v/>
      </c>
      <c r="AH562" s="344" t="str">
        <f t="shared" si="666"/>
        <v/>
      </c>
      <c r="AI562" s="344" t="str">
        <f t="shared" si="667"/>
        <v/>
      </c>
      <c r="AJ562" s="346" t="str">
        <f t="shared" si="668"/>
        <v/>
      </c>
      <c r="AK562" s="346" t="str">
        <f t="shared" si="669"/>
        <v/>
      </c>
      <c r="AL562" s="347" t="str">
        <f t="shared" si="670"/>
        <v/>
      </c>
      <c r="AM562" s="141"/>
      <c r="AN562" s="141"/>
      <c r="AO562" s="142"/>
      <c r="AP562" s="58">
        <f t="shared" si="615"/>
        <v>0</v>
      </c>
      <c r="AQ562" s="94">
        <f>SUM(AP$10:AP562)</f>
        <v>0</v>
      </c>
      <c r="AR562" s="143">
        <f t="shared" si="604"/>
        <v>0.1</v>
      </c>
      <c r="AS562" s="144" t="str">
        <f t="shared" si="616"/>
        <v/>
      </c>
      <c r="AT562" s="144" t="str">
        <f t="shared" si="643"/>
        <v/>
      </c>
      <c r="AU562" s="145"/>
      <c r="AV562" s="58">
        <f t="shared" si="673"/>
        <v>0</v>
      </c>
      <c r="AW562" s="318">
        <f>SUM(AV$10:AV562)</f>
        <v>0</v>
      </c>
      <c r="AX562" s="319">
        <f t="shared" si="674"/>
        <v>0.1</v>
      </c>
      <c r="AY562" s="144" t="str">
        <f t="shared" si="657"/>
        <v/>
      </c>
      <c r="AZ562" s="144" t="str">
        <f t="shared" si="658"/>
        <v/>
      </c>
      <c r="BA562" s="144"/>
      <c r="BB562" s="146" t="str">
        <f t="shared" si="617"/>
        <v/>
      </c>
      <c r="BC562" s="66" t="str">
        <f t="shared" si="656"/>
        <v/>
      </c>
      <c r="BD562" s="195" t="str">
        <f t="shared" si="618"/>
        <v/>
      </c>
      <c r="BF562" s="283"/>
      <c r="BG562" s="286" t="str">
        <f t="shared" si="619"/>
        <v/>
      </c>
      <c r="BY562" s="211" t="str">
        <f t="shared" si="620"/>
        <v/>
      </c>
      <c r="BZ562" s="150" t="str">
        <f t="shared" si="621"/>
        <v/>
      </c>
      <c r="CB562" s="54" t="str">
        <f t="shared" si="655"/>
        <v/>
      </c>
      <c r="CD562" s="54" t="str">
        <f t="shared" si="622"/>
        <v/>
      </c>
      <c r="CF562" s="54" t="str">
        <f t="shared" si="623"/>
        <v/>
      </c>
      <c r="CH562" s="150" t="str">
        <f t="shared" si="624"/>
        <v/>
      </c>
      <c r="CI562" s="290"/>
      <c r="CJ562" s="150" t="str">
        <f t="shared" si="625"/>
        <v/>
      </c>
      <c r="CK562" s="290"/>
      <c r="CL562" s="54" t="str">
        <f t="shared" si="644"/>
        <v/>
      </c>
      <c r="CM562" s="290"/>
      <c r="CN562" s="150" t="str">
        <f t="shared" si="626"/>
        <v/>
      </c>
      <c r="CO562" s="290"/>
      <c r="CP562" s="150" t="str">
        <f t="shared" si="627"/>
        <v/>
      </c>
      <c r="CQ562" s="290"/>
      <c r="CR562" s="150" t="str">
        <f t="shared" si="628"/>
        <v/>
      </c>
      <c r="CS562" s="290"/>
      <c r="CT562" s="150" t="str">
        <f t="shared" si="629"/>
        <v/>
      </c>
      <c r="CU562" s="150"/>
      <c r="CV562" s="150" t="str">
        <f t="shared" si="630"/>
        <v/>
      </c>
      <c r="CW562" s="94"/>
      <c r="CX562" s="151" t="str">
        <f t="shared" si="671"/>
        <v/>
      </c>
      <c r="CY562" s="151" t="str">
        <f t="shared" si="672"/>
        <v/>
      </c>
      <c r="CZ562" s="152"/>
      <c r="DA562" s="373" t="str">
        <f t="shared" si="645"/>
        <v/>
      </c>
      <c r="DC562" s="153">
        <f t="shared" si="631"/>
        <v>0</v>
      </c>
      <c r="DD562" s="153">
        <f t="shared" si="632"/>
        <v>0</v>
      </c>
      <c r="DE562" s="153">
        <f t="shared" si="633"/>
        <v>0</v>
      </c>
      <c r="DF562" s="158">
        <f t="shared" si="634"/>
        <v>-4.7000000000000002E-3</v>
      </c>
      <c r="DG562" s="159">
        <f t="shared" si="646"/>
        <v>-1.1703000000000001</v>
      </c>
      <c r="DH562" s="158">
        <f t="shared" si="635"/>
        <v>3.1999999999999997E-3</v>
      </c>
      <c r="DI562" s="159">
        <f t="shared" si="647"/>
        <v>0.79679999999999995</v>
      </c>
      <c r="DJ562" s="158">
        <f t="shared" si="636"/>
        <v>-2.7000000000000001E-3</v>
      </c>
      <c r="DK562" s="159">
        <f t="shared" si="648"/>
        <v>-0.67230000000000001</v>
      </c>
      <c r="DL562" s="158">
        <f t="shared" si="637"/>
        <v>1.1999999999999999E-3</v>
      </c>
      <c r="DM562" s="159">
        <f t="shared" si="649"/>
        <v>0.29879999999999995</v>
      </c>
      <c r="DN562" s="158">
        <f t="shared" si="638"/>
        <v>1.46E-2</v>
      </c>
      <c r="DO562" s="159">
        <f t="shared" si="650"/>
        <v>3.6354000000000002</v>
      </c>
      <c r="DP562" s="158">
        <f t="shared" si="639"/>
        <v>-1.2999999999999999E-2</v>
      </c>
      <c r="DQ562" s="159">
        <f t="shared" si="651"/>
        <v>-3.2369999999999997</v>
      </c>
      <c r="DR562" s="158">
        <f t="shared" si="640"/>
        <v>-6.7000000000000002E-3</v>
      </c>
      <c r="DS562" s="159">
        <f t="shared" si="652"/>
        <v>-1.6683000000000001</v>
      </c>
      <c r="DT562" s="158">
        <f t="shared" si="641"/>
        <v>-1.2999999999999999E-2</v>
      </c>
      <c r="DU562" s="159">
        <f t="shared" si="653"/>
        <v>-3.2369999999999997</v>
      </c>
      <c r="DV562" s="158">
        <f t="shared" si="642"/>
        <v>-6.7000000000000002E-3</v>
      </c>
      <c r="DW562" s="160">
        <f t="shared" si="654"/>
        <v>-1.6683000000000001</v>
      </c>
    </row>
    <row r="563" spans="1:127" ht="24.95" customHeight="1" x14ac:dyDescent="0.2">
      <c r="A563" s="272">
        <v>554</v>
      </c>
      <c r="B563" s="336"/>
      <c r="C563" s="332"/>
      <c r="D563" s="333"/>
      <c r="E563" s="334"/>
      <c r="F563" s="335"/>
      <c r="G563" s="334"/>
      <c r="H563" s="371"/>
      <c r="I563" s="334"/>
      <c r="J563" s="334"/>
      <c r="K563" s="334"/>
      <c r="L563" s="334"/>
      <c r="M563" s="334"/>
      <c r="N563" s="334"/>
      <c r="O563" s="337"/>
      <c r="P563" s="337"/>
      <c r="Q563" s="338" t="str">
        <f t="shared" si="605"/>
        <v xml:space="preserve"> </v>
      </c>
      <c r="R563" s="339" t="str">
        <f t="shared" si="606"/>
        <v/>
      </c>
      <c r="S563" s="340" t="str">
        <f t="shared" si="659"/>
        <v/>
      </c>
      <c r="T563" s="341" t="str">
        <f t="shared" si="607"/>
        <v/>
      </c>
      <c r="U563" s="341" t="str">
        <f t="shared" si="608"/>
        <v/>
      </c>
      <c r="V563" s="341" t="str">
        <f t="shared" si="609"/>
        <v/>
      </c>
      <c r="W563" s="341" t="str">
        <f t="shared" si="610"/>
        <v/>
      </c>
      <c r="X563" s="340" t="str">
        <f t="shared" si="660"/>
        <v/>
      </c>
      <c r="Y563" s="342" t="str">
        <f t="shared" si="661"/>
        <v/>
      </c>
      <c r="Z563" s="343" t="str">
        <f t="shared" si="662"/>
        <v/>
      </c>
      <c r="AA563" s="344" t="str">
        <f t="shared" si="663"/>
        <v/>
      </c>
      <c r="AB563" s="345" t="str">
        <f t="shared" si="611"/>
        <v/>
      </c>
      <c r="AC563" s="346" t="str">
        <f t="shared" si="612"/>
        <v/>
      </c>
      <c r="AD563" s="346" t="str">
        <f t="shared" si="613"/>
        <v/>
      </c>
      <c r="AE563" s="344" t="str">
        <f t="shared" si="664"/>
        <v/>
      </c>
      <c r="AF563" s="346" t="str">
        <f t="shared" si="614"/>
        <v/>
      </c>
      <c r="AG563" s="344" t="str">
        <f t="shared" si="665"/>
        <v/>
      </c>
      <c r="AH563" s="344" t="str">
        <f t="shared" si="666"/>
        <v/>
      </c>
      <c r="AI563" s="344" t="str">
        <f t="shared" si="667"/>
        <v/>
      </c>
      <c r="AJ563" s="346" t="str">
        <f t="shared" si="668"/>
        <v/>
      </c>
      <c r="AK563" s="346" t="str">
        <f t="shared" si="669"/>
        <v/>
      </c>
      <c r="AL563" s="347" t="str">
        <f t="shared" si="670"/>
        <v/>
      </c>
      <c r="AM563" s="141"/>
      <c r="AN563" s="141"/>
      <c r="AO563" s="142"/>
      <c r="AP563" s="58">
        <f t="shared" si="615"/>
        <v>0</v>
      </c>
      <c r="AQ563" s="94">
        <f>SUM(AP$10:AP563)</f>
        <v>0</v>
      </c>
      <c r="AR563" s="143">
        <f t="shared" ref="AR563:AR626" si="675">IF(AP563&gt;0,AQ563,AQ563+0.1)</f>
        <v>0.1</v>
      </c>
      <c r="AS563" s="144" t="str">
        <f t="shared" si="616"/>
        <v/>
      </c>
      <c r="AT563" s="144" t="str">
        <f t="shared" si="643"/>
        <v/>
      </c>
      <c r="AU563" s="145"/>
      <c r="AV563" s="58">
        <f t="shared" si="673"/>
        <v>0</v>
      </c>
      <c r="AW563" s="318">
        <f>SUM(AV$10:AV563)</f>
        <v>0</v>
      </c>
      <c r="AX563" s="319">
        <f t="shared" si="674"/>
        <v>0.1</v>
      </c>
      <c r="AY563" s="144" t="str">
        <f t="shared" si="657"/>
        <v/>
      </c>
      <c r="AZ563" s="144" t="str">
        <f t="shared" si="658"/>
        <v/>
      </c>
      <c r="BA563" s="144"/>
      <c r="BB563" s="146" t="str">
        <f t="shared" si="617"/>
        <v/>
      </c>
      <c r="BC563" s="66" t="str">
        <f t="shared" si="656"/>
        <v/>
      </c>
      <c r="BD563" s="195" t="str">
        <f t="shared" si="618"/>
        <v/>
      </c>
      <c r="BF563" s="283"/>
      <c r="BG563" s="286" t="str">
        <f t="shared" si="619"/>
        <v/>
      </c>
      <c r="BY563" s="211" t="str">
        <f t="shared" si="620"/>
        <v/>
      </c>
      <c r="BZ563" s="150" t="str">
        <f t="shared" si="621"/>
        <v/>
      </c>
      <c r="CB563" s="54" t="str">
        <f t="shared" si="655"/>
        <v/>
      </c>
      <c r="CD563" s="54" t="str">
        <f t="shared" si="622"/>
        <v/>
      </c>
      <c r="CF563" s="54" t="str">
        <f t="shared" si="623"/>
        <v/>
      </c>
      <c r="CH563" s="150" t="str">
        <f t="shared" si="624"/>
        <v/>
      </c>
      <c r="CI563" s="290"/>
      <c r="CJ563" s="150" t="str">
        <f t="shared" si="625"/>
        <v/>
      </c>
      <c r="CK563" s="290"/>
      <c r="CL563" s="54" t="str">
        <f t="shared" si="644"/>
        <v/>
      </c>
      <c r="CM563" s="290"/>
      <c r="CN563" s="150" t="str">
        <f t="shared" si="626"/>
        <v/>
      </c>
      <c r="CO563" s="290"/>
      <c r="CP563" s="150" t="str">
        <f t="shared" si="627"/>
        <v/>
      </c>
      <c r="CQ563" s="290"/>
      <c r="CR563" s="150" t="str">
        <f t="shared" si="628"/>
        <v/>
      </c>
      <c r="CS563" s="290"/>
      <c r="CT563" s="150" t="str">
        <f t="shared" si="629"/>
        <v/>
      </c>
      <c r="CU563" s="150"/>
      <c r="CV563" s="150" t="str">
        <f t="shared" si="630"/>
        <v/>
      </c>
      <c r="CW563" s="94"/>
      <c r="CX563" s="151" t="str">
        <f t="shared" si="671"/>
        <v/>
      </c>
      <c r="CY563" s="151" t="str">
        <f t="shared" si="672"/>
        <v/>
      </c>
      <c r="CZ563" s="152"/>
      <c r="DA563" s="373" t="str">
        <f t="shared" si="645"/>
        <v/>
      </c>
      <c r="DC563" s="153">
        <f t="shared" si="631"/>
        <v>0</v>
      </c>
      <c r="DD563" s="153">
        <f t="shared" si="632"/>
        <v>0</v>
      </c>
      <c r="DE563" s="153">
        <f t="shared" si="633"/>
        <v>0</v>
      </c>
      <c r="DF563" s="158">
        <f t="shared" si="634"/>
        <v>-4.7000000000000002E-3</v>
      </c>
      <c r="DG563" s="159">
        <f t="shared" si="646"/>
        <v>-1.1703000000000001</v>
      </c>
      <c r="DH563" s="158">
        <f t="shared" si="635"/>
        <v>3.1999999999999997E-3</v>
      </c>
      <c r="DI563" s="159">
        <f t="shared" si="647"/>
        <v>0.79679999999999995</v>
      </c>
      <c r="DJ563" s="158">
        <f t="shared" si="636"/>
        <v>-2.7000000000000001E-3</v>
      </c>
      <c r="DK563" s="159">
        <f t="shared" si="648"/>
        <v>-0.67230000000000001</v>
      </c>
      <c r="DL563" s="158">
        <f t="shared" si="637"/>
        <v>1.1999999999999999E-3</v>
      </c>
      <c r="DM563" s="159">
        <f t="shared" si="649"/>
        <v>0.29879999999999995</v>
      </c>
      <c r="DN563" s="158">
        <f t="shared" si="638"/>
        <v>1.46E-2</v>
      </c>
      <c r="DO563" s="159">
        <f t="shared" si="650"/>
        <v>3.6354000000000002</v>
      </c>
      <c r="DP563" s="158">
        <f t="shared" si="639"/>
        <v>-1.2999999999999999E-2</v>
      </c>
      <c r="DQ563" s="159">
        <f t="shared" si="651"/>
        <v>-3.2369999999999997</v>
      </c>
      <c r="DR563" s="158">
        <f t="shared" si="640"/>
        <v>-6.7000000000000002E-3</v>
      </c>
      <c r="DS563" s="159">
        <f t="shared" si="652"/>
        <v>-1.6683000000000001</v>
      </c>
      <c r="DT563" s="158">
        <f t="shared" si="641"/>
        <v>-1.2999999999999999E-2</v>
      </c>
      <c r="DU563" s="159">
        <f t="shared" si="653"/>
        <v>-3.2369999999999997</v>
      </c>
      <c r="DV563" s="158">
        <f t="shared" si="642"/>
        <v>-6.7000000000000002E-3</v>
      </c>
      <c r="DW563" s="160">
        <f t="shared" si="654"/>
        <v>-1.6683000000000001</v>
      </c>
    </row>
    <row r="564" spans="1:127" ht="24.95" customHeight="1" x14ac:dyDescent="0.2">
      <c r="A564" s="272">
        <v>555</v>
      </c>
      <c r="B564" s="336"/>
      <c r="C564" s="332"/>
      <c r="D564" s="333"/>
      <c r="E564" s="334"/>
      <c r="F564" s="335"/>
      <c r="G564" s="334"/>
      <c r="H564" s="371"/>
      <c r="I564" s="334"/>
      <c r="J564" s="334"/>
      <c r="K564" s="334"/>
      <c r="L564" s="334"/>
      <c r="M564" s="334"/>
      <c r="N564" s="334"/>
      <c r="O564" s="337"/>
      <c r="P564" s="337"/>
      <c r="Q564" s="338" t="str">
        <f t="shared" si="605"/>
        <v xml:space="preserve"> </v>
      </c>
      <c r="R564" s="339" t="str">
        <f t="shared" si="606"/>
        <v/>
      </c>
      <c r="S564" s="340" t="str">
        <f t="shared" si="659"/>
        <v/>
      </c>
      <c r="T564" s="341" t="str">
        <f t="shared" si="607"/>
        <v/>
      </c>
      <c r="U564" s="341" t="str">
        <f t="shared" si="608"/>
        <v/>
      </c>
      <c r="V564" s="341" t="str">
        <f t="shared" si="609"/>
        <v/>
      </c>
      <c r="W564" s="341" t="str">
        <f t="shared" si="610"/>
        <v/>
      </c>
      <c r="X564" s="340" t="str">
        <f t="shared" si="660"/>
        <v/>
      </c>
      <c r="Y564" s="342" t="str">
        <f t="shared" si="661"/>
        <v/>
      </c>
      <c r="Z564" s="343" t="str">
        <f t="shared" si="662"/>
        <v/>
      </c>
      <c r="AA564" s="344" t="str">
        <f t="shared" si="663"/>
        <v/>
      </c>
      <c r="AB564" s="345" t="str">
        <f t="shared" si="611"/>
        <v/>
      </c>
      <c r="AC564" s="346" t="str">
        <f t="shared" si="612"/>
        <v/>
      </c>
      <c r="AD564" s="346" t="str">
        <f t="shared" si="613"/>
        <v/>
      </c>
      <c r="AE564" s="344" t="str">
        <f t="shared" si="664"/>
        <v/>
      </c>
      <c r="AF564" s="346" t="str">
        <f t="shared" si="614"/>
        <v/>
      </c>
      <c r="AG564" s="344" t="str">
        <f t="shared" si="665"/>
        <v/>
      </c>
      <c r="AH564" s="344" t="str">
        <f t="shared" si="666"/>
        <v/>
      </c>
      <c r="AI564" s="344" t="str">
        <f t="shared" si="667"/>
        <v/>
      </c>
      <c r="AJ564" s="346" t="str">
        <f t="shared" si="668"/>
        <v/>
      </c>
      <c r="AK564" s="346" t="str">
        <f t="shared" si="669"/>
        <v/>
      </c>
      <c r="AL564" s="347" t="str">
        <f t="shared" si="670"/>
        <v/>
      </c>
      <c r="AM564" s="141"/>
      <c r="AN564" s="141"/>
      <c r="AO564" s="142"/>
      <c r="AP564" s="58">
        <f t="shared" si="615"/>
        <v>0</v>
      </c>
      <c r="AQ564" s="94">
        <f>SUM(AP$10:AP564)</f>
        <v>0</v>
      </c>
      <c r="AR564" s="143">
        <f t="shared" si="675"/>
        <v>0.1</v>
      </c>
      <c r="AS564" s="144" t="str">
        <f t="shared" si="616"/>
        <v/>
      </c>
      <c r="AT564" s="144" t="str">
        <f t="shared" si="643"/>
        <v/>
      </c>
      <c r="AU564" s="145"/>
      <c r="AV564" s="58">
        <f t="shared" si="673"/>
        <v>0</v>
      </c>
      <c r="AW564" s="318">
        <f>SUM(AV$10:AV564)</f>
        <v>0</v>
      </c>
      <c r="AX564" s="319">
        <f t="shared" si="674"/>
        <v>0.1</v>
      </c>
      <c r="AY564" s="144" t="str">
        <f t="shared" si="657"/>
        <v/>
      </c>
      <c r="AZ564" s="144" t="str">
        <f t="shared" si="658"/>
        <v/>
      </c>
      <c r="BA564" s="144"/>
      <c r="BB564" s="146" t="str">
        <f t="shared" si="617"/>
        <v/>
      </c>
      <c r="BC564" s="66" t="str">
        <f t="shared" si="656"/>
        <v/>
      </c>
      <c r="BD564" s="195" t="str">
        <f t="shared" si="618"/>
        <v/>
      </c>
      <c r="BF564" s="283"/>
      <c r="BG564" s="286" t="str">
        <f t="shared" si="619"/>
        <v/>
      </c>
      <c r="BY564" s="211" t="str">
        <f t="shared" si="620"/>
        <v/>
      </c>
      <c r="BZ564" s="150" t="str">
        <f t="shared" si="621"/>
        <v/>
      </c>
      <c r="CB564" s="54" t="str">
        <f t="shared" si="655"/>
        <v/>
      </c>
      <c r="CD564" s="54" t="str">
        <f t="shared" si="622"/>
        <v/>
      </c>
      <c r="CF564" s="54" t="str">
        <f t="shared" si="623"/>
        <v/>
      </c>
      <c r="CH564" s="150" t="str">
        <f t="shared" si="624"/>
        <v/>
      </c>
      <c r="CI564" s="290"/>
      <c r="CJ564" s="150" t="str">
        <f t="shared" si="625"/>
        <v/>
      </c>
      <c r="CK564" s="290"/>
      <c r="CL564" s="54" t="str">
        <f t="shared" si="644"/>
        <v/>
      </c>
      <c r="CM564" s="290"/>
      <c r="CN564" s="150" t="str">
        <f t="shared" si="626"/>
        <v/>
      </c>
      <c r="CO564" s="290"/>
      <c r="CP564" s="150" t="str">
        <f t="shared" si="627"/>
        <v/>
      </c>
      <c r="CQ564" s="290"/>
      <c r="CR564" s="150" t="str">
        <f t="shared" si="628"/>
        <v/>
      </c>
      <c r="CS564" s="290"/>
      <c r="CT564" s="150" t="str">
        <f t="shared" si="629"/>
        <v/>
      </c>
      <c r="CU564" s="150"/>
      <c r="CV564" s="150" t="str">
        <f t="shared" si="630"/>
        <v/>
      </c>
      <c r="CW564" s="94"/>
      <c r="CX564" s="151" t="str">
        <f t="shared" si="671"/>
        <v/>
      </c>
      <c r="CY564" s="151" t="str">
        <f t="shared" si="672"/>
        <v/>
      </c>
      <c r="CZ564" s="152"/>
      <c r="DA564" s="373" t="str">
        <f t="shared" si="645"/>
        <v/>
      </c>
      <c r="DC564" s="153">
        <f t="shared" si="631"/>
        <v>0</v>
      </c>
      <c r="DD564" s="153">
        <f t="shared" si="632"/>
        <v>0</v>
      </c>
      <c r="DE564" s="153">
        <f t="shared" si="633"/>
        <v>0</v>
      </c>
      <c r="DF564" s="158">
        <f t="shared" si="634"/>
        <v>-4.7000000000000002E-3</v>
      </c>
      <c r="DG564" s="159">
        <f t="shared" si="646"/>
        <v>-1.1703000000000001</v>
      </c>
      <c r="DH564" s="158">
        <f t="shared" si="635"/>
        <v>3.1999999999999997E-3</v>
      </c>
      <c r="DI564" s="159">
        <f t="shared" si="647"/>
        <v>0.79679999999999995</v>
      </c>
      <c r="DJ564" s="158">
        <f t="shared" si="636"/>
        <v>-2.7000000000000001E-3</v>
      </c>
      <c r="DK564" s="159">
        <f t="shared" si="648"/>
        <v>-0.67230000000000001</v>
      </c>
      <c r="DL564" s="158">
        <f t="shared" si="637"/>
        <v>1.1999999999999999E-3</v>
      </c>
      <c r="DM564" s="159">
        <f t="shared" si="649"/>
        <v>0.29879999999999995</v>
      </c>
      <c r="DN564" s="158">
        <f t="shared" si="638"/>
        <v>1.46E-2</v>
      </c>
      <c r="DO564" s="159">
        <f t="shared" si="650"/>
        <v>3.6354000000000002</v>
      </c>
      <c r="DP564" s="158">
        <f t="shared" si="639"/>
        <v>-1.2999999999999999E-2</v>
      </c>
      <c r="DQ564" s="159">
        <f t="shared" si="651"/>
        <v>-3.2369999999999997</v>
      </c>
      <c r="DR564" s="158">
        <f t="shared" si="640"/>
        <v>-6.7000000000000002E-3</v>
      </c>
      <c r="DS564" s="159">
        <f t="shared" si="652"/>
        <v>-1.6683000000000001</v>
      </c>
      <c r="DT564" s="158">
        <f t="shared" si="641"/>
        <v>-1.2999999999999999E-2</v>
      </c>
      <c r="DU564" s="159">
        <f t="shared" si="653"/>
        <v>-3.2369999999999997</v>
      </c>
      <c r="DV564" s="158">
        <f t="shared" si="642"/>
        <v>-6.7000000000000002E-3</v>
      </c>
      <c r="DW564" s="160">
        <f t="shared" si="654"/>
        <v>-1.6683000000000001</v>
      </c>
    </row>
    <row r="565" spans="1:127" ht="24.95" customHeight="1" x14ac:dyDescent="0.2">
      <c r="A565" s="272">
        <v>556</v>
      </c>
      <c r="B565" s="336"/>
      <c r="C565" s="332"/>
      <c r="D565" s="333"/>
      <c r="E565" s="334"/>
      <c r="F565" s="335"/>
      <c r="G565" s="334"/>
      <c r="H565" s="371"/>
      <c r="I565" s="334"/>
      <c r="J565" s="334"/>
      <c r="K565" s="334"/>
      <c r="L565" s="334"/>
      <c r="M565" s="334"/>
      <c r="N565" s="334"/>
      <c r="O565" s="337"/>
      <c r="P565" s="337"/>
      <c r="Q565" s="338" t="str">
        <f t="shared" si="605"/>
        <v xml:space="preserve"> </v>
      </c>
      <c r="R565" s="339" t="str">
        <f t="shared" si="606"/>
        <v/>
      </c>
      <c r="S565" s="340" t="str">
        <f t="shared" si="659"/>
        <v/>
      </c>
      <c r="T565" s="341" t="str">
        <f t="shared" si="607"/>
        <v/>
      </c>
      <c r="U565" s="341" t="str">
        <f t="shared" si="608"/>
        <v/>
      </c>
      <c r="V565" s="341" t="str">
        <f t="shared" si="609"/>
        <v/>
      </c>
      <c r="W565" s="341" t="str">
        <f t="shared" si="610"/>
        <v/>
      </c>
      <c r="X565" s="340" t="str">
        <f t="shared" si="660"/>
        <v/>
      </c>
      <c r="Y565" s="342" t="str">
        <f t="shared" si="661"/>
        <v/>
      </c>
      <c r="Z565" s="343" t="str">
        <f t="shared" si="662"/>
        <v/>
      </c>
      <c r="AA565" s="344" t="str">
        <f t="shared" si="663"/>
        <v/>
      </c>
      <c r="AB565" s="345" t="str">
        <f t="shared" si="611"/>
        <v/>
      </c>
      <c r="AC565" s="346" t="str">
        <f t="shared" si="612"/>
        <v/>
      </c>
      <c r="AD565" s="346" t="str">
        <f t="shared" si="613"/>
        <v/>
      </c>
      <c r="AE565" s="344" t="str">
        <f t="shared" si="664"/>
        <v/>
      </c>
      <c r="AF565" s="346" t="str">
        <f t="shared" si="614"/>
        <v/>
      </c>
      <c r="AG565" s="344" t="str">
        <f t="shared" si="665"/>
        <v/>
      </c>
      <c r="AH565" s="344" t="str">
        <f t="shared" si="666"/>
        <v/>
      </c>
      <c r="AI565" s="344" t="str">
        <f t="shared" si="667"/>
        <v/>
      </c>
      <c r="AJ565" s="346" t="str">
        <f t="shared" si="668"/>
        <v/>
      </c>
      <c r="AK565" s="346" t="str">
        <f t="shared" si="669"/>
        <v/>
      </c>
      <c r="AL565" s="347" t="str">
        <f t="shared" si="670"/>
        <v/>
      </c>
      <c r="AM565" s="141"/>
      <c r="AN565" s="141"/>
      <c r="AO565" s="142"/>
      <c r="AP565" s="58">
        <f t="shared" si="615"/>
        <v>0</v>
      </c>
      <c r="AQ565" s="94">
        <f>SUM(AP$10:AP565)</f>
        <v>0</v>
      </c>
      <c r="AR565" s="143">
        <f t="shared" si="675"/>
        <v>0.1</v>
      </c>
      <c r="AS565" s="144" t="str">
        <f t="shared" si="616"/>
        <v/>
      </c>
      <c r="AT565" s="144" t="str">
        <f t="shared" si="643"/>
        <v/>
      </c>
      <c r="AU565" s="145"/>
      <c r="AV565" s="58">
        <f t="shared" si="673"/>
        <v>0</v>
      </c>
      <c r="AW565" s="318">
        <f>SUM(AV$10:AV565)</f>
        <v>0</v>
      </c>
      <c r="AX565" s="319">
        <f t="shared" si="674"/>
        <v>0.1</v>
      </c>
      <c r="AY565" s="144" t="str">
        <f t="shared" si="657"/>
        <v/>
      </c>
      <c r="AZ565" s="144" t="str">
        <f t="shared" si="658"/>
        <v/>
      </c>
      <c r="BA565" s="144"/>
      <c r="BB565" s="146" t="str">
        <f t="shared" si="617"/>
        <v/>
      </c>
      <c r="BC565" s="66" t="str">
        <f t="shared" si="656"/>
        <v/>
      </c>
      <c r="BD565" s="195" t="str">
        <f t="shared" si="618"/>
        <v/>
      </c>
      <c r="BF565" s="283"/>
      <c r="BG565" s="286" t="str">
        <f t="shared" si="619"/>
        <v/>
      </c>
      <c r="BY565" s="211" t="str">
        <f t="shared" si="620"/>
        <v/>
      </c>
      <c r="BZ565" s="150" t="str">
        <f t="shared" si="621"/>
        <v/>
      </c>
      <c r="CB565" s="54" t="str">
        <f t="shared" si="655"/>
        <v/>
      </c>
      <c r="CD565" s="54" t="str">
        <f t="shared" si="622"/>
        <v/>
      </c>
      <c r="CF565" s="54" t="str">
        <f t="shared" si="623"/>
        <v/>
      </c>
      <c r="CH565" s="150" t="str">
        <f t="shared" si="624"/>
        <v/>
      </c>
      <c r="CI565" s="290"/>
      <c r="CJ565" s="150" t="str">
        <f t="shared" si="625"/>
        <v/>
      </c>
      <c r="CK565" s="290"/>
      <c r="CL565" s="54" t="str">
        <f t="shared" si="644"/>
        <v/>
      </c>
      <c r="CM565" s="290"/>
      <c r="CN565" s="150" t="str">
        <f t="shared" si="626"/>
        <v/>
      </c>
      <c r="CO565" s="290"/>
      <c r="CP565" s="150" t="str">
        <f t="shared" si="627"/>
        <v/>
      </c>
      <c r="CQ565" s="290"/>
      <c r="CR565" s="150" t="str">
        <f t="shared" si="628"/>
        <v/>
      </c>
      <c r="CS565" s="290"/>
      <c r="CT565" s="150" t="str">
        <f t="shared" si="629"/>
        <v/>
      </c>
      <c r="CU565" s="150"/>
      <c r="CV565" s="150" t="str">
        <f t="shared" si="630"/>
        <v/>
      </c>
      <c r="CW565" s="94"/>
      <c r="CX565" s="151" t="str">
        <f t="shared" si="671"/>
        <v/>
      </c>
      <c r="CY565" s="151" t="str">
        <f t="shared" si="672"/>
        <v/>
      </c>
      <c r="CZ565" s="152"/>
      <c r="DA565" s="373" t="str">
        <f t="shared" si="645"/>
        <v/>
      </c>
      <c r="DC565" s="153">
        <f t="shared" si="631"/>
        <v>0</v>
      </c>
      <c r="DD565" s="153">
        <f t="shared" si="632"/>
        <v>0</v>
      </c>
      <c r="DE565" s="153">
        <f t="shared" si="633"/>
        <v>0</v>
      </c>
      <c r="DF565" s="158">
        <f t="shared" si="634"/>
        <v>-4.7000000000000002E-3</v>
      </c>
      <c r="DG565" s="159">
        <f t="shared" si="646"/>
        <v>-1.1703000000000001</v>
      </c>
      <c r="DH565" s="158">
        <f t="shared" si="635"/>
        <v>3.1999999999999997E-3</v>
      </c>
      <c r="DI565" s="159">
        <f t="shared" si="647"/>
        <v>0.79679999999999995</v>
      </c>
      <c r="DJ565" s="158">
        <f t="shared" si="636"/>
        <v>-2.7000000000000001E-3</v>
      </c>
      <c r="DK565" s="159">
        <f t="shared" si="648"/>
        <v>-0.67230000000000001</v>
      </c>
      <c r="DL565" s="158">
        <f t="shared" si="637"/>
        <v>1.1999999999999999E-3</v>
      </c>
      <c r="DM565" s="159">
        <f t="shared" si="649"/>
        <v>0.29879999999999995</v>
      </c>
      <c r="DN565" s="158">
        <f t="shared" si="638"/>
        <v>1.46E-2</v>
      </c>
      <c r="DO565" s="159">
        <f t="shared" si="650"/>
        <v>3.6354000000000002</v>
      </c>
      <c r="DP565" s="158">
        <f t="shared" si="639"/>
        <v>-1.2999999999999999E-2</v>
      </c>
      <c r="DQ565" s="159">
        <f t="shared" si="651"/>
        <v>-3.2369999999999997</v>
      </c>
      <c r="DR565" s="158">
        <f t="shared" si="640"/>
        <v>-6.7000000000000002E-3</v>
      </c>
      <c r="DS565" s="159">
        <f t="shared" si="652"/>
        <v>-1.6683000000000001</v>
      </c>
      <c r="DT565" s="158">
        <f t="shared" si="641"/>
        <v>-1.2999999999999999E-2</v>
      </c>
      <c r="DU565" s="159">
        <f t="shared" si="653"/>
        <v>-3.2369999999999997</v>
      </c>
      <c r="DV565" s="158">
        <f t="shared" si="642"/>
        <v>-6.7000000000000002E-3</v>
      </c>
      <c r="DW565" s="160">
        <f t="shared" si="654"/>
        <v>-1.6683000000000001</v>
      </c>
    </row>
    <row r="566" spans="1:127" ht="24.95" customHeight="1" x14ac:dyDescent="0.2">
      <c r="A566" s="272">
        <v>557</v>
      </c>
      <c r="B566" s="336"/>
      <c r="C566" s="332"/>
      <c r="D566" s="333"/>
      <c r="E566" s="334"/>
      <c r="F566" s="335"/>
      <c r="G566" s="334"/>
      <c r="H566" s="371"/>
      <c r="I566" s="334"/>
      <c r="J566" s="334"/>
      <c r="K566" s="334"/>
      <c r="L566" s="334"/>
      <c r="M566" s="334"/>
      <c r="N566" s="334"/>
      <c r="O566" s="337"/>
      <c r="P566" s="337"/>
      <c r="Q566" s="338" t="str">
        <f t="shared" si="605"/>
        <v xml:space="preserve"> </v>
      </c>
      <c r="R566" s="339" t="str">
        <f t="shared" si="606"/>
        <v/>
      </c>
      <c r="S566" s="340" t="str">
        <f t="shared" si="659"/>
        <v/>
      </c>
      <c r="T566" s="341" t="str">
        <f t="shared" si="607"/>
        <v/>
      </c>
      <c r="U566" s="341" t="str">
        <f t="shared" si="608"/>
        <v/>
      </c>
      <c r="V566" s="341" t="str">
        <f t="shared" si="609"/>
        <v/>
      </c>
      <c r="W566" s="341" t="str">
        <f t="shared" si="610"/>
        <v/>
      </c>
      <c r="X566" s="340" t="str">
        <f t="shared" si="660"/>
        <v/>
      </c>
      <c r="Y566" s="342" t="str">
        <f t="shared" si="661"/>
        <v/>
      </c>
      <c r="Z566" s="343" t="str">
        <f t="shared" si="662"/>
        <v/>
      </c>
      <c r="AA566" s="344" t="str">
        <f t="shared" si="663"/>
        <v/>
      </c>
      <c r="AB566" s="345" t="str">
        <f t="shared" si="611"/>
        <v/>
      </c>
      <c r="AC566" s="346" t="str">
        <f t="shared" si="612"/>
        <v/>
      </c>
      <c r="AD566" s="346" t="str">
        <f t="shared" si="613"/>
        <v/>
      </c>
      <c r="AE566" s="344" t="str">
        <f t="shared" si="664"/>
        <v/>
      </c>
      <c r="AF566" s="346" t="str">
        <f t="shared" si="614"/>
        <v/>
      </c>
      <c r="AG566" s="344" t="str">
        <f t="shared" si="665"/>
        <v/>
      </c>
      <c r="AH566" s="344" t="str">
        <f t="shared" si="666"/>
        <v/>
      </c>
      <c r="AI566" s="344" t="str">
        <f t="shared" si="667"/>
        <v/>
      </c>
      <c r="AJ566" s="346" t="str">
        <f t="shared" si="668"/>
        <v/>
      </c>
      <c r="AK566" s="346" t="str">
        <f t="shared" si="669"/>
        <v/>
      </c>
      <c r="AL566" s="347" t="str">
        <f t="shared" si="670"/>
        <v/>
      </c>
      <c r="AM566" s="141"/>
      <c r="AN566" s="141"/>
      <c r="AO566" s="142"/>
      <c r="AP566" s="58">
        <f t="shared" si="615"/>
        <v>0</v>
      </c>
      <c r="AQ566" s="94">
        <f>SUM(AP$10:AP566)</f>
        <v>0</v>
      </c>
      <c r="AR566" s="143">
        <f t="shared" si="675"/>
        <v>0.1</v>
      </c>
      <c r="AS566" s="144" t="str">
        <f t="shared" si="616"/>
        <v/>
      </c>
      <c r="AT566" s="144" t="str">
        <f t="shared" si="643"/>
        <v/>
      </c>
      <c r="AU566" s="145"/>
      <c r="AV566" s="58">
        <f t="shared" si="673"/>
        <v>0</v>
      </c>
      <c r="AW566" s="318">
        <f>SUM(AV$10:AV566)</f>
        <v>0</v>
      </c>
      <c r="AX566" s="319">
        <f t="shared" si="674"/>
        <v>0.1</v>
      </c>
      <c r="AY566" s="144" t="str">
        <f t="shared" si="657"/>
        <v/>
      </c>
      <c r="AZ566" s="144" t="str">
        <f t="shared" si="658"/>
        <v/>
      </c>
      <c r="BA566" s="144"/>
      <c r="BB566" s="146" t="str">
        <f t="shared" si="617"/>
        <v/>
      </c>
      <c r="BC566" s="66" t="str">
        <f t="shared" si="656"/>
        <v/>
      </c>
      <c r="BD566" s="195" t="str">
        <f t="shared" si="618"/>
        <v/>
      </c>
      <c r="BF566" s="283"/>
      <c r="BG566" s="286" t="str">
        <f t="shared" si="619"/>
        <v/>
      </c>
      <c r="BY566" s="211" t="str">
        <f t="shared" si="620"/>
        <v/>
      </c>
      <c r="BZ566" s="150" t="str">
        <f t="shared" si="621"/>
        <v/>
      </c>
      <c r="CB566" s="54" t="str">
        <f t="shared" si="655"/>
        <v/>
      </c>
      <c r="CD566" s="54" t="str">
        <f t="shared" si="622"/>
        <v/>
      </c>
      <c r="CF566" s="54" t="str">
        <f t="shared" si="623"/>
        <v/>
      </c>
      <c r="CH566" s="150" t="str">
        <f t="shared" si="624"/>
        <v/>
      </c>
      <c r="CI566" s="290"/>
      <c r="CJ566" s="150" t="str">
        <f t="shared" si="625"/>
        <v/>
      </c>
      <c r="CK566" s="290"/>
      <c r="CL566" s="54" t="str">
        <f t="shared" si="644"/>
        <v/>
      </c>
      <c r="CM566" s="290"/>
      <c r="CN566" s="150" t="str">
        <f t="shared" si="626"/>
        <v/>
      </c>
      <c r="CO566" s="290"/>
      <c r="CP566" s="150" t="str">
        <f t="shared" si="627"/>
        <v/>
      </c>
      <c r="CQ566" s="290"/>
      <c r="CR566" s="150" t="str">
        <f t="shared" si="628"/>
        <v/>
      </c>
      <c r="CS566" s="290"/>
      <c r="CT566" s="150" t="str">
        <f t="shared" si="629"/>
        <v/>
      </c>
      <c r="CU566" s="150"/>
      <c r="CV566" s="150" t="str">
        <f t="shared" si="630"/>
        <v/>
      </c>
      <c r="CW566" s="94"/>
      <c r="CX566" s="151" t="str">
        <f t="shared" si="671"/>
        <v/>
      </c>
      <c r="CY566" s="151" t="str">
        <f t="shared" si="672"/>
        <v/>
      </c>
      <c r="CZ566" s="152"/>
      <c r="DA566" s="373" t="str">
        <f t="shared" si="645"/>
        <v/>
      </c>
      <c r="DC566" s="153">
        <f t="shared" si="631"/>
        <v>0</v>
      </c>
      <c r="DD566" s="153">
        <f t="shared" si="632"/>
        <v>0</v>
      </c>
      <c r="DE566" s="153">
        <f t="shared" si="633"/>
        <v>0</v>
      </c>
      <c r="DF566" s="158">
        <f t="shared" si="634"/>
        <v>-4.7000000000000002E-3</v>
      </c>
      <c r="DG566" s="159">
        <f t="shared" si="646"/>
        <v>-1.1703000000000001</v>
      </c>
      <c r="DH566" s="158">
        <f t="shared" si="635"/>
        <v>3.1999999999999997E-3</v>
      </c>
      <c r="DI566" s="159">
        <f t="shared" si="647"/>
        <v>0.79679999999999995</v>
      </c>
      <c r="DJ566" s="158">
        <f t="shared" si="636"/>
        <v>-2.7000000000000001E-3</v>
      </c>
      <c r="DK566" s="159">
        <f t="shared" si="648"/>
        <v>-0.67230000000000001</v>
      </c>
      <c r="DL566" s="158">
        <f t="shared" si="637"/>
        <v>1.1999999999999999E-3</v>
      </c>
      <c r="DM566" s="159">
        <f t="shared" si="649"/>
        <v>0.29879999999999995</v>
      </c>
      <c r="DN566" s="158">
        <f t="shared" si="638"/>
        <v>1.46E-2</v>
      </c>
      <c r="DO566" s="159">
        <f t="shared" si="650"/>
        <v>3.6354000000000002</v>
      </c>
      <c r="DP566" s="158">
        <f t="shared" si="639"/>
        <v>-1.2999999999999999E-2</v>
      </c>
      <c r="DQ566" s="159">
        <f t="shared" si="651"/>
        <v>-3.2369999999999997</v>
      </c>
      <c r="DR566" s="158">
        <f t="shared" si="640"/>
        <v>-6.7000000000000002E-3</v>
      </c>
      <c r="DS566" s="159">
        <f t="shared" si="652"/>
        <v>-1.6683000000000001</v>
      </c>
      <c r="DT566" s="158">
        <f t="shared" si="641"/>
        <v>-1.2999999999999999E-2</v>
      </c>
      <c r="DU566" s="159">
        <f t="shared" si="653"/>
        <v>-3.2369999999999997</v>
      </c>
      <c r="DV566" s="158">
        <f t="shared" si="642"/>
        <v>-6.7000000000000002E-3</v>
      </c>
      <c r="DW566" s="160">
        <f t="shared" si="654"/>
        <v>-1.6683000000000001</v>
      </c>
    </row>
    <row r="567" spans="1:127" ht="24.95" customHeight="1" x14ac:dyDescent="0.2">
      <c r="A567" s="272">
        <v>558</v>
      </c>
      <c r="B567" s="336"/>
      <c r="C567" s="332"/>
      <c r="D567" s="333"/>
      <c r="E567" s="334"/>
      <c r="F567" s="335"/>
      <c r="G567" s="334"/>
      <c r="H567" s="371"/>
      <c r="I567" s="334"/>
      <c r="J567" s="334"/>
      <c r="K567" s="334"/>
      <c r="L567" s="334"/>
      <c r="M567" s="334"/>
      <c r="N567" s="334"/>
      <c r="O567" s="337"/>
      <c r="P567" s="337"/>
      <c r="Q567" s="338" t="str">
        <f t="shared" si="605"/>
        <v xml:space="preserve"> </v>
      </c>
      <c r="R567" s="339" t="str">
        <f t="shared" si="606"/>
        <v/>
      </c>
      <c r="S567" s="340" t="str">
        <f t="shared" si="659"/>
        <v/>
      </c>
      <c r="T567" s="341" t="str">
        <f t="shared" si="607"/>
        <v/>
      </c>
      <c r="U567" s="341" t="str">
        <f t="shared" si="608"/>
        <v/>
      </c>
      <c r="V567" s="341" t="str">
        <f t="shared" si="609"/>
        <v/>
      </c>
      <c r="W567" s="341" t="str">
        <f t="shared" si="610"/>
        <v/>
      </c>
      <c r="X567" s="340" t="str">
        <f t="shared" si="660"/>
        <v/>
      </c>
      <c r="Y567" s="342" t="str">
        <f t="shared" si="661"/>
        <v/>
      </c>
      <c r="Z567" s="343" t="str">
        <f t="shared" si="662"/>
        <v/>
      </c>
      <c r="AA567" s="344" t="str">
        <f t="shared" si="663"/>
        <v/>
      </c>
      <c r="AB567" s="345" t="str">
        <f t="shared" si="611"/>
        <v/>
      </c>
      <c r="AC567" s="346" t="str">
        <f t="shared" si="612"/>
        <v/>
      </c>
      <c r="AD567" s="346" t="str">
        <f t="shared" si="613"/>
        <v/>
      </c>
      <c r="AE567" s="344" t="str">
        <f t="shared" si="664"/>
        <v/>
      </c>
      <c r="AF567" s="346" t="str">
        <f t="shared" si="614"/>
        <v/>
      </c>
      <c r="AG567" s="344" t="str">
        <f t="shared" si="665"/>
        <v/>
      </c>
      <c r="AH567" s="344" t="str">
        <f t="shared" si="666"/>
        <v/>
      </c>
      <c r="AI567" s="344" t="str">
        <f t="shared" si="667"/>
        <v/>
      </c>
      <c r="AJ567" s="346" t="str">
        <f t="shared" si="668"/>
        <v/>
      </c>
      <c r="AK567" s="346" t="str">
        <f t="shared" si="669"/>
        <v/>
      </c>
      <c r="AL567" s="347" t="str">
        <f t="shared" si="670"/>
        <v/>
      </c>
      <c r="AM567" s="141"/>
      <c r="AN567" s="141"/>
      <c r="AO567" s="142"/>
      <c r="AP567" s="58">
        <f t="shared" si="615"/>
        <v>0</v>
      </c>
      <c r="AQ567" s="94">
        <f>SUM(AP$10:AP567)</f>
        <v>0</v>
      </c>
      <c r="AR567" s="143">
        <f t="shared" si="675"/>
        <v>0.1</v>
      </c>
      <c r="AS567" s="144" t="str">
        <f t="shared" si="616"/>
        <v/>
      </c>
      <c r="AT567" s="144" t="str">
        <f t="shared" si="643"/>
        <v/>
      </c>
      <c r="AU567" s="145"/>
      <c r="AV567" s="58">
        <f t="shared" si="673"/>
        <v>0</v>
      </c>
      <c r="AW567" s="318">
        <f>SUM(AV$10:AV567)</f>
        <v>0</v>
      </c>
      <c r="AX567" s="319">
        <f t="shared" si="674"/>
        <v>0.1</v>
      </c>
      <c r="AY567" s="144" t="str">
        <f t="shared" si="657"/>
        <v/>
      </c>
      <c r="AZ567" s="144" t="str">
        <f t="shared" si="658"/>
        <v/>
      </c>
      <c r="BA567" s="144"/>
      <c r="BB567" s="146" t="str">
        <f t="shared" si="617"/>
        <v/>
      </c>
      <c r="BC567" s="66" t="str">
        <f t="shared" si="656"/>
        <v/>
      </c>
      <c r="BD567" s="195" t="str">
        <f t="shared" si="618"/>
        <v/>
      </c>
      <c r="BF567" s="283"/>
      <c r="BG567" s="286" t="str">
        <f t="shared" si="619"/>
        <v/>
      </c>
      <c r="BY567" s="211" t="str">
        <f t="shared" si="620"/>
        <v/>
      </c>
      <c r="BZ567" s="150" t="str">
        <f t="shared" si="621"/>
        <v/>
      </c>
      <c r="CB567" s="54" t="str">
        <f t="shared" si="655"/>
        <v/>
      </c>
      <c r="CD567" s="54" t="str">
        <f t="shared" si="622"/>
        <v/>
      </c>
      <c r="CF567" s="54" t="str">
        <f t="shared" si="623"/>
        <v/>
      </c>
      <c r="CH567" s="150" t="str">
        <f t="shared" si="624"/>
        <v/>
      </c>
      <c r="CI567" s="290"/>
      <c r="CJ567" s="150" t="str">
        <f t="shared" si="625"/>
        <v/>
      </c>
      <c r="CK567" s="290"/>
      <c r="CL567" s="54" t="str">
        <f t="shared" si="644"/>
        <v/>
      </c>
      <c r="CM567" s="290"/>
      <c r="CN567" s="150" t="str">
        <f t="shared" si="626"/>
        <v/>
      </c>
      <c r="CO567" s="290"/>
      <c r="CP567" s="150" t="str">
        <f t="shared" si="627"/>
        <v/>
      </c>
      <c r="CQ567" s="290"/>
      <c r="CR567" s="150" t="str">
        <f t="shared" si="628"/>
        <v/>
      </c>
      <c r="CS567" s="290"/>
      <c r="CT567" s="150" t="str">
        <f t="shared" si="629"/>
        <v/>
      </c>
      <c r="CU567" s="150"/>
      <c r="CV567" s="150" t="str">
        <f t="shared" si="630"/>
        <v/>
      </c>
      <c r="CW567" s="94"/>
      <c r="CX567" s="151" t="str">
        <f t="shared" si="671"/>
        <v/>
      </c>
      <c r="CY567" s="151" t="str">
        <f t="shared" si="672"/>
        <v/>
      </c>
      <c r="CZ567" s="152"/>
      <c r="DA567" s="373" t="str">
        <f t="shared" si="645"/>
        <v/>
      </c>
      <c r="DC567" s="153">
        <f t="shared" si="631"/>
        <v>0</v>
      </c>
      <c r="DD567" s="153">
        <f t="shared" si="632"/>
        <v>0</v>
      </c>
      <c r="DE567" s="153">
        <f t="shared" si="633"/>
        <v>0</v>
      </c>
      <c r="DF567" s="158">
        <f t="shared" si="634"/>
        <v>-4.7000000000000002E-3</v>
      </c>
      <c r="DG567" s="159">
        <f t="shared" si="646"/>
        <v>-1.1703000000000001</v>
      </c>
      <c r="DH567" s="158">
        <f t="shared" si="635"/>
        <v>3.1999999999999997E-3</v>
      </c>
      <c r="DI567" s="159">
        <f t="shared" si="647"/>
        <v>0.79679999999999995</v>
      </c>
      <c r="DJ567" s="158">
        <f t="shared" si="636"/>
        <v>-2.7000000000000001E-3</v>
      </c>
      <c r="DK567" s="159">
        <f t="shared" si="648"/>
        <v>-0.67230000000000001</v>
      </c>
      <c r="DL567" s="158">
        <f t="shared" si="637"/>
        <v>1.1999999999999999E-3</v>
      </c>
      <c r="DM567" s="159">
        <f t="shared" si="649"/>
        <v>0.29879999999999995</v>
      </c>
      <c r="DN567" s="158">
        <f t="shared" si="638"/>
        <v>1.46E-2</v>
      </c>
      <c r="DO567" s="159">
        <f t="shared" si="650"/>
        <v>3.6354000000000002</v>
      </c>
      <c r="DP567" s="158">
        <f t="shared" si="639"/>
        <v>-1.2999999999999999E-2</v>
      </c>
      <c r="DQ567" s="159">
        <f t="shared" si="651"/>
        <v>-3.2369999999999997</v>
      </c>
      <c r="DR567" s="158">
        <f t="shared" si="640"/>
        <v>-6.7000000000000002E-3</v>
      </c>
      <c r="DS567" s="159">
        <f t="shared" si="652"/>
        <v>-1.6683000000000001</v>
      </c>
      <c r="DT567" s="158">
        <f t="shared" si="641"/>
        <v>-1.2999999999999999E-2</v>
      </c>
      <c r="DU567" s="159">
        <f t="shared" si="653"/>
        <v>-3.2369999999999997</v>
      </c>
      <c r="DV567" s="158">
        <f t="shared" si="642"/>
        <v>-6.7000000000000002E-3</v>
      </c>
      <c r="DW567" s="160">
        <f t="shared" si="654"/>
        <v>-1.6683000000000001</v>
      </c>
    </row>
    <row r="568" spans="1:127" ht="24.95" customHeight="1" x14ac:dyDescent="0.2">
      <c r="A568" s="272">
        <v>559</v>
      </c>
      <c r="B568" s="336"/>
      <c r="C568" s="332"/>
      <c r="D568" s="333"/>
      <c r="E568" s="334"/>
      <c r="F568" s="335"/>
      <c r="G568" s="334"/>
      <c r="H568" s="371"/>
      <c r="I568" s="334"/>
      <c r="J568" s="334"/>
      <c r="K568" s="334"/>
      <c r="L568" s="334"/>
      <c r="M568" s="334"/>
      <c r="N568" s="334"/>
      <c r="O568" s="337"/>
      <c r="P568" s="337"/>
      <c r="Q568" s="338" t="str">
        <f t="shared" si="605"/>
        <v xml:space="preserve"> </v>
      </c>
      <c r="R568" s="339" t="str">
        <f t="shared" si="606"/>
        <v/>
      </c>
      <c r="S568" s="340" t="str">
        <f t="shared" si="659"/>
        <v/>
      </c>
      <c r="T568" s="341" t="str">
        <f t="shared" si="607"/>
        <v/>
      </c>
      <c r="U568" s="341" t="str">
        <f t="shared" si="608"/>
        <v/>
      </c>
      <c r="V568" s="341" t="str">
        <f t="shared" si="609"/>
        <v/>
      </c>
      <c r="W568" s="341" t="str">
        <f t="shared" si="610"/>
        <v/>
      </c>
      <c r="X568" s="340" t="str">
        <f t="shared" si="660"/>
        <v/>
      </c>
      <c r="Y568" s="342" t="str">
        <f t="shared" si="661"/>
        <v/>
      </c>
      <c r="Z568" s="343" t="str">
        <f t="shared" si="662"/>
        <v/>
      </c>
      <c r="AA568" s="344" t="str">
        <f t="shared" si="663"/>
        <v/>
      </c>
      <c r="AB568" s="345" t="str">
        <f t="shared" si="611"/>
        <v/>
      </c>
      <c r="AC568" s="346" t="str">
        <f t="shared" si="612"/>
        <v/>
      </c>
      <c r="AD568" s="346" t="str">
        <f t="shared" si="613"/>
        <v/>
      </c>
      <c r="AE568" s="344" t="str">
        <f t="shared" si="664"/>
        <v/>
      </c>
      <c r="AF568" s="346" t="str">
        <f t="shared" si="614"/>
        <v/>
      </c>
      <c r="AG568" s="344" t="str">
        <f t="shared" si="665"/>
        <v/>
      </c>
      <c r="AH568" s="344" t="str">
        <f t="shared" si="666"/>
        <v/>
      </c>
      <c r="AI568" s="344" t="str">
        <f t="shared" si="667"/>
        <v/>
      </c>
      <c r="AJ568" s="346" t="str">
        <f t="shared" si="668"/>
        <v/>
      </c>
      <c r="AK568" s="346" t="str">
        <f t="shared" si="669"/>
        <v/>
      </c>
      <c r="AL568" s="347" t="str">
        <f t="shared" si="670"/>
        <v/>
      </c>
      <c r="AM568" s="141"/>
      <c r="AN568" s="141"/>
      <c r="AO568" s="142"/>
      <c r="AP568" s="58">
        <f t="shared" si="615"/>
        <v>0</v>
      </c>
      <c r="AQ568" s="94">
        <f>SUM(AP$10:AP568)</f>
        <v>0</v>
      </c>
      <c r="AR568" s="143">
        <f t="shared" si="675"/>
        <v>0.1</v>
      </c>
      <c r="AS568" s="144" t="str">
        <f t="shared" si="616"/>
        <v/>
      </c>
      <c r="AT568" s="144" t="str">
        <f t="shared" si="643"/>
        <v/>
      </c>
      <c r="AU568" s="145"/>
      <c r="AV568" s="58">
        <f t="shared" si="673"/>
        <v>0</v>
      </c>
      <c r="AW568" s="318">
        <f>SUM(AV$10:AV568)</f>
        <v>0</v>
      </c>
      <c r="AX568" s="319">
        <f t="shared" si="674"/>
        <v>0.1</v>
      </c>
      <c r="AY568" s="144" t="str">
        <f t="shared" si="657"/>
        <v/>
      </c>
      <c r="AZ568" s="144" t="str">
        <f t="shared" si="658"/>
        <v/>
      </c>
      <c r="BA568" s="144"/>
      <c r="BB568" s="146" t="str">
        <f t="shared" si="617"/>
        <v/>
      </c>
      <c r="BC568" s="66" t="str">
        <f t="shared" si="656"/>
        <v/>
      </c>
      <c r="BD568" s="195" t="str">
        <f t="shared" si="618"/>
        <v/>
      </c>
      <c r="BF568" s="283"/>
      <c r="BG568" s="286" t="str">
        <f t="shared" si="619"/>
        <v/>
      </c>
      <c r="BY568" s="211" t="str">
        <f t="shared" si="620"/>
        <v/>
      </c>
      <c r="BZ568" s="150" t="str">
        <f t="shared" si="621"/>
        <v/>
      </c>
      <c r="CB568" s="54" t="str">
        <f t="shared" si="655"/>
        <v/>
      </c>
      <c r="CD568" s="54" t="str">
        <f t="shared" si="622"/>
        <v/>
      </c>
      <c r="CF568" s="54" t="str">
        <f t="shared" si="623"/>
        <v/>
      </c>
      <c r="CH568" s="150" t="str">
        <f t="shared" si="624"/>
        <v/>
      </c>
      <c r="CI568" s="290"/>
      <c r="CJ568" s="150" t="str">
        <f t="shared" si="625"/>
        <v/>
      </c>
      <c r="CK568" s="290"/>
      <c r="CL568" s="54" t="str">
        <f t="shared" si="644"/>
        <v/>
      </c>
      <c r="CM568" s="290"/>
      <c r="CN568" s="150" t="str">
        <f t="shared" si="626"/>
        <v/>
      </c>
      <c r="CO568" s="290"/>
      <c r="CP568" s="150" t="str">
        <f t="shared" si="627"/>
        <v/>
      </c>
      <c r="CQ568" s="290"/>
      <c r="CR568" s="150" t="str">
        <f t="shared" si="628"/>
        <v/>
      </c>
      <c r="CS568" s="290"/>
      <c r="CT568" s="150" t="str">
        <f t="shared" si="629"/>
        <v/>
      </c>
      <c r="CU568" s="150"/>
      <c r="CV568" s="150" t="str">
        <f t="shared" si="630"/>
        <v/>
      </c>
      <c r="CW568" s="94"/>
      <c r="CX568" s="151" t="str">
        <f t="shared" si="671"/>
        <v/>
      </c>
      <c r="CY568" s="151" t="str">
        <f t="shared" si="672"/>
        <v/>
      </c>
      <c r="CZ568" s="152"/>
      <c r="DA568" s="373" t="str">
        <f t="shared" si="645"/>
        <v/>
      </c>
      <c r="DC568" s="153">
        <f t="shared" si="631"/>
        <v>0</v>
      </c>
      <c r="DD568" s="153">
        <f t="shared" si="632"/>
        <v>0</v>
      </c>
      <c r="DE568" s="153">
        <f t="shared" si="633"/>
        <v>0</v>
      </c>
      <c r="DF568" s="158">
        <f t="shared" si="634"/>
        <v>-4.7000000000000002E-3</v>
      </c>
      <c r="DG568" s="159">
        <f t="shared" si="646"/>
        <v>-1.1703000000000001</v>
      </c>
      <c r="DH568" s="158">
        <f t="shared" si="635"/>
        <v>3.1999999999999997E-3</v>
      </c>
      <c r="DI568" s="159">
        <f t="shared" si="647"/>
        <v>0.79679999999999995</v>
      </c>
      <c r="DJ568" s="158">
        <f t="shared" si="636"/>
        <v>-2.7000000000000001E-3</v>
      </c>
      <c r="DK568" s="159">
        <f t="shared" si="648"/>
        <v>-0.67230000000000001</v>
      </c>
      <c r="DL568" s="158">
        <f t="shared" si="637"/>
        <v>1.1999999999999999E-3</v>
      </c>
      <c r="DM568" s="159">
        <f t="shared" si="649"/>
        <v>0.29879999999999995</v>
      </c>
      <c r="DN568" s="158">
        <f t="shared" si="638"/>
        <v>1.46E-2</v>
      </c>
      <c r="DO568" s="159">
        <f t="shared" si="650"/>
        <v>3.6354000000000002</v>
      </c>
      <c r="DP568" s="158">
        <f t="shared" si="639"/>
        <v>-1.2999999999999999E-2</v>
      </c>
      <c r="DQ568" s="159">
        <f t="shared" si="651"/>
        <v>-3.2369999999999997</v>
      </c>
      <c r="DR568" s="158">
        <f t="shared" si="640"/>
        <v>-6.7000000000000002E-3</v>
      </c>
      <c r="DS568" s="159">
        <f t="shared" si="652"/>
        <v>-1.6683000000000001</v>
      </c>
      <c r="DT568" s="158">
        <f t="shared" si="641"/>
        <v>-1.2999999999999999E-2</v>
      </c>
      <c r="DU568" s="159">
        <f t="shared" si="653"/>
        <v>-3.2369999999999997</v>
      </c>
      <c r="DV568" s="158">
        <f t="shared" si="642"/>
        <v>-6.7000000000000002E-3</v>
      </c>
      <c r="DW568" s="160">
        <f t="shared" si="654"/>
        <v>-1.6683000000000001</v>
      </c>
    </row>
    <row r="569" spans="1:127" ht="24.95" customHeight="1" x14ac:dyDescent="0.2">
      <c r="A569" s="272">
        <v>560</v>
      </c>
      <c r="B569" s="336"/>
      <c r="C569" s="332"/>
      <c r="D569" s="333"/>
      <c r="E569" s="334"/>
      <c r="F569" s="335"/>
      <c r="G569" s="334"/>
      <c r="H569" s="371"/>
      <c r="I569" s="334"/>
      <c r="J569" s="334"/>
      <c r="K569" s="334"/>
      <c r="L569" s="334"/>
      <c r="M569" s="334"/>
      <c r="N569" s="334"/>
      <c r="O569" s="337"/>
      <c r="P569" s="337"/>
      <c r="Q569" s="338" t="str">
        <f t="shared" si="605"/>
        <v xml:space="preserve"> </v>
      </c>
      <c r="R569" s="339" t="str">
        <f t="shared" si="606"/>
        <v/>
      </c>
      <c r="S569" s="340" t="str">
        <f t="shared" si="659"/>
        <v/>
      </c>
      <c r="T569" s="341" t="str">
        <f t="shared" si="607"/>
        <v/>
      </c>
      <c r="U569" s="341" t="str">
        <f t="shared" si="608"/>
        <v/>
      </c>
      <c r="V569" s="341" t="str">
        <f t="shared" si="609"/>
        <v/>
      </c>
      <c r="W569" s="341" t="str">
        <f t="shared" si="610"/>
        <v/>
      </c>
      <c r="X569" s="340" t="str">
        <f t="shared" si="660"/>
        <v/>
      </c>
      <c r="Y569" s="342" t="str">
        <f t="shared" si="661"/>
        <v/>
      </c>
      <c r="Z569" s="343" t="str">
        <f t="shared" si="662"/>
        <v/>
      </c>
      <c r="AA569" s="344" t="str">
        <f t="shared" si="663"/>
        <v/>
      </c>
      <c r="AB569" s="345" t="str">
        <f t="shared" si="611"/>
        <v/>
      </c>
      <c r="AC569" s="346" t="str">
        <f t="shared" si="612"/>
        <v/>
      </c>
      <c r="AD569" s="346" t="str">
        <f t="shared" si="613"/>
        <v/>
      </c>
      <c r="AE569" s="344" t="str">
        <f t="shared" si="664"/>
        <v/>
      </c>
      <c r="AF569" s="346" t="str">
        <f t="shared" si="614"/>
        <v/>
      </c>
      <c r="AG569" s="344" t="str">
        <f t="shared" si="665"/>
        <v/>
      </c>
      <c r="AH569" s="344" t="str">
        <f t="shared" si="666"/>
        <v/>
      </c>
      <c r="AI569" s="344" t="str">
        <f t="shared" si="667"/>
        <v/>
      </c>
      <c r="AJ569" s="346" t="str">
        <f t="shared" si="668"/>
        <v/>
      </c>
      <c r="AK569" s="346" t="str">
        <f t="shared" si="669"/>
        <v/>
      </c>
      <c r="AL569" s="347" t="str">
        <f t="shared" si="670"/>
        <v/>
      </c>
      <c r="AM569" s="141"/>
      <c r="AN569" s="141"/>
      <c r="AO569" s="142"/>
      <c r="AP569" s="58">
        <f t="shared" si="615"/>
        <v>0</v>
      </c>
      <c r="AQ569" s="94">
        <f>SUM(AP$10:AP569)</f>
        <v>0</v>
      </c>
      <c r="AR569" s="143">
        <f t="shared" si="675"/>
        <v>0.1</v>
      </c>
      <c r="AS569" s="144" t="str">
        <f t="shared" si="616"/>
        <v/>
      </c>
      <c r="AT569" s="144" t="str">
        <f t="shared" si="643"/>
        <v/>
      </c>
      <c r="AU569" s="145"/>
      <c r="AV569" s="58">
        <f t="shared" si="673"/>
        <v>0</v>
      </c>
      <c r="AW569" s="318">
        <f>SUM(AV$10:AV569)</f>
        <v>0</v>
      </c>
      <c r="AX569" s="319">
        <f t="shared" si="674"/>
        <v>0.1</v>
      </c>
      <c r="AY569" s="144" t="str">
        <f t="shared" si="657"/>
        <v/>
      </c>
      <c r="AZ569" s="144" t="str">
        <f t="shared" si="658"/>
        <v/>
      </c>
      <c r="BA569" s="144"/>
      <c r="BB569" s="146" t="str">
        <f t="shared" si="617"/>
        <v/>
      </c>
      <c r="BC569" s="66" t="str">
        <f t="shared" si="656"/>
        <v/>
      </c>
      <c r="BD569" s="195" t="str">
        <f t="shared" si="618"/>
        <v/>
      </c>
      <c r="BF569" s="283"/>
      <c r="BG569" s="286" t="str">
        <f t="shared" si="619"/>
        <v/>
      </c>
      <c r="BY569" s="211" t="str">
        <f t="shared" si="620"/>
        <v/>
      </c>
      <c r="BZ569" s="150" t="str">
        <f t="shared" si="621"/>
        <v/>
      </c>
      <c r="CB569" s="54" t="str">
        <f t="shared" si="655"/>
        <v/>
      </c>
      <c r="CD569" s="54" t="str">
        <f t="shared" si="622"/>
        <v/>
      </c>
      <c r="CF569" s="54" t="str">
        <f t="shared" si="623"/>
        <v/>
      </c>
      <c r="CH569" s="150" t="str">
        <f t="shared" si="624"/>
        <v/>
      </c>
      <c r="CI569" s="290"/>
      <c r="CJ569" s="150" t="str">
        <f t="shared" si="625"/>
        <v/>
      </c>
      <c r="CK569" s="290"/>
      <c r="CL569" s="54" t="str">
        <f t="shared" si="644"/>
        <v/>
      </c>
      <c r="CM569" s="290"/>
      <c r="CN569" s="150" t="str">
        <f t="shared" si="626"/>
        <v/>
      </c>
      <c r="CO569" s="290"/>
      <c r="CP569" s="150" t="str">
        <f t="shared" si="627"/>
        <v/>
      </c>
      <c r="CQ569" s="290"/>
      <c r="CR569" s="150" t="str">
        <f t="shared" si="628"/>
        <v/>
      </c>
      <c r="CS569" s="290"/>
      <c r="CT569" s="150" t="str">
        <f t="shared" si="629"/>
        <v/>
      </c>
      <c r="CU569" s="150"/>
      <c r="CV569" s="150" t="str">
        <f t="shared" si="630"/>
        <v/>
      </c>
      <c r="CW569" s="94"/>
      <c r="CX569" s="151" t="str">
        <f t="shared" si="671"/>
        <v/>
      </c>
      <c r="CY569" s="151" t="str">
        <f t="shared" si="672"/>
        <v/>
      </c>
      <c r="CZ569" s="152"/>
      <c r="DA569" s="373" t="str">
        <f t="shared" si="645"/>
        <v/>
      </c>
      <c r="DC569" s="153">
        <f t="shared" si="631"/>
        <v>0</v>
      </c>
      <c r="DD569" s="153">
        <f t="shared" si="632"/>
        <v>0</v>
      </c>
      <c r="DE569" s="153">
        <f t="shared" si="633"/>
        <v>0</v>
      </c>
      <c r="DF569" s="158">
        <f t="shared" si="634"/>
        <v>-4.7000000000000002E-3</v>
      </c>
      <c r="DG569" s="159">
        <f t="shared" si="646"/>
        <v>-1.1703000000000001</v>
      </c>
      <c r="DH569" s="158">
        <f t="shared" si="635"/>
        <v>3.1999999999999997E-3</v>
      </c>
      <c r="DI569" s="159">
        <f t="shared" si="647"/>
        <v>0.79679999999999995</v>
      </c>
      <c r="DJ569" s="158">
        <f t="shared" si="636"/>
        <v>-2.7000000000000001E-3</v>
      </c>
      <c r="DK569" s="159">
        <f t="shared" si="648"/>
        <v>-0.67230000000000001</v>
      </c>
      <c r="DL569" s="158">
        <f t="shared" si="637"/>
        <v>1.1999999999999999E-3</v>
      </c>
      <c r="DM569" s="159">
        <f t="shared" si="649"/>
        <v>0.29879999999999995</v>
      </c>
      <c r="DN569" s="158">
        <f t="shared" si="638"/>
        <v>1.46E-2</v>
      </c>
      <c r="DO569" s="159">
        <f t="shared" si="650"/>
        <v>3.6354000000000002</v>
      </c>
      <c r="DP569" s="158">
        <f t="shared" si="639"/>
        <v>-1.2999999999999999E-2</v>
      </c>
      <c r="DQ569" s="159">
        <f t="shared" si="651"/>
        <v>-3.2369999999999997</v>
      </c>
      <c r="DR569" s="158">
        <f t="shared" si="640"/>
        <v>-6.7000000000000002E-3</v>
      </c>
      <c r="DS569" s="159">
        <f t="shared" si="652"/>
        <v>-1.6683000000000001</v>
      </c>
      <c r="DT569" s="158">
        <f t="shared" si="641"/>
        <v>-1.2999999999999999E-2</v>
      </c>
      <c r="DU569" s="159">
        <f t="shared" si="653"/>
        <v>-3.2369999999999997</v>
      </c>
      <c r="DV569" s="158">
        <f t="shared" si="642"/>
        <v>-6.7000000000000002E-3</v>
      </c>
      <c r="DW569" s="160">
        <f t="shared" si="654"/>
        <v>-1.6683000000000001</v>
      </c>
    </row>
    <row r="570" spans="1:127" ht="24.95" customHeight="1" x14ac:dyDescent="0.2">
      <c r="A570" s="272">
        <v>561</v>
      </c>
      <c r="B570" s="336"/>
      <c r="C570" s="332"/>
      <c r="D570" s="333"/>
      <c r="E570" s="334"/>
      <c r="F570" s="335"/>
      <c r="G570" s="334"/>
      <c r="H570" s="371"/>
      <c r="I570" s="334"/>
      <c r="J570" s="334"/>
      <c r="K570" s="334"/>
      <c r="L570" s="334"/>
      <c r="M570" s="334"/>
      <c r="N570" s="334"/>
      <c r="O570" s="337"/>
      <c r="P570" s="337"/>
      <c r="Q570" s="338" t="str">
        <f t="shared" si="605"/>
        <v xml:space="preserve"> </v>
      </c>
      <c r="R570" s="339" t="str">
        <f t="shared" si="606"/>
        <v/>
      </c>
      <c r="S570" s="340" t="str">
        <f t="shared" si="659"/>
        <v/>
      </c>
      <c r="T570" s="341" t="str">
        <f t="shared" si="607"/>
        <v/>
      </c>
      <c r="U570" s="341" t="str">
        <f t="shared" si="608"/>
        <v/>
      </c>
      <c r="V570" s="341" t="str">
        <f t="shared" si="609"/>
        <v/>
      </c>
      <c r="W570" s="341" t="str">
        <f t="shared" si="610"/>
        <v/>
      </c>
      <c r="X570" s="340" t="str">
        <f t="shared" si="660"/>
        <v/>
      </c>
      <c r="Y570" s="342" t="str">
        <f t="shared" si="661"/>
        <v/>
      </c>
      <c r="Z570" s="343" t="str">
        <f t="shared" si="662"/>
        <v/>
      </c>
      <c r="AA570" s="344" t="str">
        <f t="shared" si="663"/>
        <v/>
      </c>
      <c r="AB570" s="345" t="str">
        <f t="shared" si="611"/>
        <v/>
      </c>
      <c r="AC570" s="346" t="str">
        <f t="shared" si="612"/>
        <v/>
      </c>
      <c r="AD570" s="346" t="str">
        <f t="shared" si="613"/>
        <v/>
      </c>
      <c r="AE570" s="344" t="str">
        <f t="shared" si="664"/>
        <v/>
      </c>
      <c r="AF570" s="346" t="str">
        <f t="shared" si="614"/>
        <v/>
      </c>
      <c r="AG570" s="344" t="str">
        <f t="shared" si="665"/>
        <v/>
      </c>
      <c r="AH570" s="344" t="str">
        <f t="shared" si="666"/>
        <v/>
      </c>
      <c r="AI570" s="344" t="str">
        <f t="shared" si="667"/>
        <v/>
      </c>
      <c r="AJ570" s="346" t="str">
        <f t="shared" si="668"/>
        <v/>
      </c>
      <c r="AK570" s="346" t="str">
        <f t="shared" si="669"/>
        <v/>
      </c>
      <c r="AL570" s="347" t="str">
        <f t="shared" si="670"/>
        <v/>
      </c>
      <c r="AM570" s="141"/>
      <c r="AN570" s="141"/>
      <c r="AO570" s="142"/>
      <c r="AP570" s="58">
        <f t="shared" si="615"/>
        <v>0</v>
      </c>
      <c r="AQ570" s="94">
        <f>SUM(AP$10:AP570)</f>
        <v>0</v>
      </c>
      <c r="AR570" s="143">
        <f t="shared" si="675"/>
        <v>0.1</v>
      </c>
      <c r="AS570" s="144" t="str">
        <f t="shared" si="616"/>
        <v/>
      </c>
      <c r="AT570" s="144" t="str">
        <f t="shared" si="643"/>
        <v/>
      </c>
      <c r="AU570" s="145"/>
      <c r="AV570" s="58">
        <f t="shared" si="673"/>
        <v>0</v>
      </c>
      <c r="AW570" s="318">
        <f>SUM(AV$10:AV570)</f>
        <v>0</v>
      </c>
      <c r="AX570" s="319">
        <f t="shared" si="674"/>
        <v>0.1</v>
      </c>
      <c r="AY570" s="144" t="str">
        <f t="shared" si="657"/>
        <v/>
      </c>
      <c r="AZ570" s="144" t="str">
        <f t="shared" si="658"/>
        <v/>
      </c>
      <c r="BA570" s="144"/>
      <c r="BB570" s="146" t="str">
        <f t="shared" si="617"/>
        <v/>
      </c>
      <c r="BC570" s="66" t="str">
        <f t="shared" si="656"/>
        <v/>
      </c>
      <c r="BD570" s="195" t="str">
        <f t="shared" si="618"/>
        <v/>
      </c>
      <c r="BF570" s="283"/>
      <c r="BG570" s="286" t="str">
        <f t="shared" si="619"/>
        <v/>
      </c>
      <c r="BY570" s="211" t="str">
        <f t="shared" si="620"/>
        <v/>
      </c>
      <c r="BZ570" s="150" t="str">
        <f t="shared" si="621"/>
        <v/>
      </c>
      <c r="CB570" s="54" t="str">
        <f t="shared" si="655"/>
        <v/>
      </c>
      <c r="CD570" s="54" t="str">
        <f t="shared" si="622"/>
        <v/>
      </c>
      <c r="CF570" s="54" t="str">
        <f t="shared" si="623"/>
        <v/>
      </c>
      <c r="CH570" s="150" t="str">
        <f t="shared" si="624"/>
        <v/>
      </c>
      <c r="CI570" s="290"/>
      <c r="CJ570" s="150" t="str">
        <f t="shared" si="625"/>
        <v/>
      </c>
      <c r="CK570" s="290"/>
      <c r="CL570" s="54" t="str">
        <f t="shared" si="644"/>
        <v/>
      </c>
      <c r="CM570" s="290"/>
      <c r="CN570" s="150" t="str">
        <f t="shared" si="626"/>
        <v/>
      </c>
      <c r="CO570" s="290"/>
      <c r="CP570" s="150" t="str">
        <f t="shared" si="627"/>
        <v/>
      </c>
      <c r="CQ570" s="290"/>
      <c r="CR570" s="150" t="str">
        <f t="shared" si="628"/>
        <v/>
      </c>
      <c r="CS570" s="290"/>
      <c r="CT570" s="150" t="str">
        <f t="shared" si="629"/>
        <v/>
      </c>
      <c r="CU570" s="150"/>
      <c r="CV570" s="150" t="str">
        <f t="shared" si="630"/>
        <v/>
      </c>
      <c r="CW570" s="94"/>
      <c r="CX570" s="151" t="str">
        <f t="shared" si="671"/>
        <v/>
      </c>
      <c r="CY570" s="151" t="str">
        <f t="shared" si="672"/>
        <v/>
      </c>
      <c r="CZ570" s="152"/>
      <c r="DA570" s="373" t="str">
        <f t="shared" si="645"/>
        <v/>
      </c>
      <c r="DC570" s="153">
        <f t="shared" si="631"/>
        <v>0</v>
      </c>
      <c r="DD570" s="153">
        <f t="shared" si="632"/>
        <v>0</v>
      </c>
      <c r="DE570" s="153">
        <f t="shared" si="633"/>
        <v>0</v>
      </c>
      <c r="DF570" s="158">
        <f t="shared" si="634"/>
        <v>-4.7000000000000002E-3</v>
      </c>
      <c r="DG570" s="159">
        <f t="shared" si="646"/>
        <v>-1.1703000000000001</v>
      </c>
      <c r="DH570" s="158">
        <f t="shared" si="635"/>
        <v>3.1999999999999997E-3</v>
      </c>
      <c r="DI570" s="159">
        <f t="shared" si="647"/>
        <v>0.79679999999999995</v>
      </c>
      <c r="DJ570" s="158">
        <f t="shared" si="636"/>
        <v>-2.7000000000000001E-3</v>
      </c>
      <c r="DK570" s="159">
        <f t="shared" si="648"/>
        <v>-0.67230000000000001</v>
      </c>
      <c r="DL570" s="158">
        <f t="shared" si="637"/>
        <v>1.1999999999999999E-3</v>
      </c>
      <c r="DM570" s="159">
        <f t="shared" si="649"/>
        <v>0.29879999999999995</v>
      </c>
      <c r="DN570" s="158">
        <f t="shared" si="638"/>
        <v>1.46E-2</v>
      </c>
      <c r="DO570" s="159">
        <f t="shared" si="650"/>
        <v>3.6354000000000002</v>
      </c>
      <c r="DP570" s="158">
        <f t="shared" si="639"/>
        <v>-1.2999999999999999E-2</v>
      </c>
      <c r="DQ570" s="159">
        <f t="shared" si="651"/>
        <v>-3.2369999999999997</v>
      </c>
      <c r="DR570" s="158">
        <f t="shared" si="640"/>
        <v>-6.7000000000000002E-3</v>
      </c>
      <c r="DS570" s="159">
        <f t="shared" si="652"/>
        <v>-1.6683000000000001</v>
      </c>
      <c r="DT570" s="158">
        <f t="shared" si="641"/>
        <v>-1.2999999999999999E-2</v>
      </c>
      <c r="DU570" s="159">
        <f t="shared" si="653"/>
        <v>-3.2369999999999997</v>
      </c>
      <c r="DV570" s="158">
        <f t="shared" si="642"/>
        <v>-6.7000000000000002E-3</v>
      </c>
      <c r="DW570" s="160">
        <f t="shared" si="654"/>
        <v>-1.6683000000000001</v>
      </c>
    </row>
    <row r="571" spans="1:127" ht="24.95" customHeight="1" x14ac:dyDescent="0.2">
      <c r="A571" s="272">
        <v>562</v>
      </c>
      <c r="B571" s="336"/>
      <c r="C571" s="332"/>
      <c r="D571" s="333"/>
      <c r="E571" s="334"/>
      <c r="F571" s="335"/>
      <c r="G571" s="334"/>
      <c r="H571" s="371"/>
      <c r="I571" s="334"/>
      <c r="J571" s="334"/>
      <c r="K571" s="334"/>
      <c r="L571" s="334"/>
      <c r="M571" s="334"/>
      <c r="N571" s="334"/>
      <c r="O571" s="337"/>
      <c r="P571" s="337"/>
      <c r="Q571" s="338" t="str">
        <f t="shared" si="605"/>
        <v xml:space="preserve"> </v>
      </c>
      <c r="R571" s="339" t="str">
        <f t="shared" si="606"/>
        <v/>
      </c>
      <c r="S571" s="340" t="str">
        <f t="shared" si="659"/>
        <v/>
      </c>
      <c r="T571" s="341" t="str">
        <f t="shared" si="607"/>
        <v/>
      </c>
      <c r="U571" s="341" t="str">
        <f t="shared" si="608"/>
        <v/>
      </c>
      <c r="V571" s="341" t="str">
        <f t="shared" si="609"/>
        <v/>
      </c>
      <c r="W571" s="341" t="str">
        <f t="shared" si="610"/>
        <v/>
      </c>
      <c r="X571" s="340" t="str">
        <f t="shared" si="660"/>
        <v/>
      </c>
      <c r="Y571" s="342" t="str">
        <f t="shared" si="661"/>
        <v/>
      </c>
      <c r="Z571" s="343" t="str">
        <f t="shared" si="662"/>
        <v/>
      </c>
      <c r="AA571" s="344" t="str">
        <f t="shared" si="663"/>
        <v/>
      </c>
      <c r="AB571" s="345" t="str">
        <f t="shared" si="611"/>
        <v/>
      </c>
      <c r="AC571" s="346" t="str">
        <f t="shared" si="612"/>
        <v/>
      </c>
      <c r="AD571" s="346" t="str">
        <f t="shared" si="613"/>
        <v/>
      </c>
      <c r="AE571" s="344" t="str">
        <f t="shared" si="664"/>
        <v/>
      </c>
      <c r="AF571" s="346" t="str">
        <f t="shared" si="614"/>
        <v/>
      </c>
      <c r="AG571" s="344" t="str">
        <f t="shared" si="665"/>
        <v/>
      </c>
      <c r="AH571" s="344" t="str">
        <f t="shared" si="666"/>
        <v/>
      </c>
      <c r="AI571" s="344" t="str">
        <f t="shared" si="667"/>
        <v/>
      </c>
      <c r="AJ571" s="346" t="str">
        <f t="shared" si="668"/>
        <v/>
      </c>
      <c r="AK571" s="346" t="str">
        <f t="shared" si="669"/>
        <v/>
      </c>
      <c r="AL571" s="347" t="str">
        <f t="shared" si="670"/>
        <v/>
      </c>
      <c r="AM571" s="141"/>
      <c r="AN571" s="141"/>
      <c r="AO571" s="142"/>
      <c r="AP571" s="58">
        <f t="shared" si="615"/>
        <v>0</v>
      </c>
      <c r="AQ571" s="94">
        <f>SUM(AP$10:AP571)</f>
        <v>0</v>
      </c>
      <c r="AR571" s="143">
        <f t="shared" si="675"/>
        <v>0.1</v>
      </c>
      <c r="AS571" s="144" t="str">
        <f t="shared" si="616"/>
        <v/>
      </c>
      <c r="AT571" s="144" t="str">
        <f t="shared" si="643"/>
        <v/>
      </c>
      <c r="AU571" s="145"/>
      <c r="AV571" s="58">
        <f t="shared" si="673"/>
        <v>0</v>
      </c>
      <c r="AW571" s="318">
        <f>SUM(AV$10:AV571)</f>
        <v>0</v>
      </c>
      <c r="AX571" s="319">
        <f t="shared" si="674"/>
        <v>0.1</v>
      </c>
      <c r="AY571" s="144" t="str">
        <f t="shared" si="657"/>
        <v/>
      </c>
      <c r="AZ571" s="144" t="str">
        <f t="shared" si="658"/>
        <v/>
      </c>
      <c r="BA571" s="144"/>
      <c r="BB571" s="146" t="str">
        <f t="shared" si="617"/>
        <v/>
      </c>
      <c r="BC571" s="66" t="str">
        <f t="shared" si="656"/>
        <v/>
      </c>
      <c r="BD571" s="195" t="str">
        <f t="shared" si="618"/>
        <v/>
      </c>
      <c r="BF571" s="283"/>
      <c r="BG571" s="286" t="str">
        <f t="shared" si="619"/>
        <v/>
      </c>
      <c r="BY571" s="211" t="str">
        <f t="shared" si="620"/>
        <v/>
      </c>
      <c r="BZ571" s="150" t="str">
        <f t="shared" si="621"/>
        <v/>
      </c>
      <c r="CB571" s="54" t="str">
        <f t="shared" si="655"/>
        <v/>
      </c>
      <c r="CD571" s="54" t="str">
        <f t="shared" si="622"/>
        <v/>
      </c>
      <c r="CF571" s="54" t="str">
        <f t="shared" si="623"/>
        <v/>
      </c>
      <c r="CH571" s="150" t="str">
        <f t="shared" si="624"/>
        <v/>
      </c>
      <c r="CI571" s="290"/>
      <c r="CJ571" s="150" t="str">
        <f t="shared" si="625"/>
        <v/>
      </c>
      <c r="CK571" s="290"/>
      <c r="CL571" s="54" t="str">
        <f t="shared" si="644"/>
        <v/>
      </c>
      <c r="CM571" s="290"/>
      <c r="CN571" s="150" t="str">
        <f t="shared" si="626"/>
        <v/>
      </c>
      <c r="CO571" s="290"/>
      <c r="CP571" s="150" t="str">
        <f t="shared" si="627"/>
        <v/>
      </c>
      <c r="CQ571" s="290"/>
      <c r="CR571" s="150" t="str">
        <f t="shared" si="628"/>
        <v/>
      </c>
      <c r="CS571" s="290"/>
      <c r="CT571" s="150" t="str">
        <f t="shared" si="629"/>
        <v/>
      </c>
      <c r="CU571" s="150"/>
      <c r="CV571" s="150" t="str">
        <f t="shared" si="630"/>
        <v/>
      </c>
      <c r="CW571" s="94"/>
      <c r="CX571" s="151" t="str">
        <f t="shared" si="671"/>
        <v/>
      </c>
      <c r="CY571" s="151" t="str">
        <f t="shared" si="672"/>
        <v/>
      </c>
      <c r="CZ571" s="152"/>
      <c r="DA571" s="373" t="str">
        <f t="shared" si="645"/>
        <v/>
      </c>
      <c r="DC571" s="153">
        <f t="shared" si="631"/>
        <v>0</v>
      </c>
      <c r="DD571" s="153">
        <f t="shared" si="632"/>
        <v>0</v>
      </c>
      <c r="DE571" s="153">
        <f t="shared" si="633"/>
        <v>0</v>
      </c>
      <c r="DF571" s="158">
        <f t="shared" si="634"/>
        <v>-4.7000000000000002E-3</v>
      </c>
      <c r="DG571" s="159">
        <f t="shared" si="646"/>
        <v>-1.1703000000000001</v>
      </c>
      <c r="DH571" s="158">
        <f t="shared" si="635"/>
        <v>3.1999999999999997E-3</v>
      </c>
      <c r="DI571" s="159">
        <f t="shared" si="647"/>
        <v>0.79679999999999995</v>
      </c>
      <c r="DJ571" s="158">
        <f t="shared" si="636"/>
        <v>-2.7000000000000001E-3</v>
      </c>
      <c r="DK571" s="159">
        <f t="shared" si="648"/>
        <v>-0.67230000000000001</v>
      </c>
      <c r="DL571" s="158">
        <f t="shared" si="637"/>
        <v>1.1999999999999999E-3</v>
      </c>
      <c r="DM571" s="159">
        <f t="shared" si="649"/>
        <v>0.29879999999999995</v>
      </c>
      <c r="DN571" s="158">
        <f t="shared" si="638"/>
        <v>1.46E-2</v>
      </c>
      <c r="DO571" s="159">
        <f t="shared" si="650"/>
        <v>3.6354000000000002</v>
      </c>
      <c r="DP571" s="158">
        <f t="shared" si="639"/>
        <v>-1.2999999999999999E-2</v>
      </c>
      <c r="DQ571" s="159">
        <f t="shared" si="651"/>
        <v>-3.2369999999999997</v>
      </c>
      <c r="DR571" s="158">
        <f t="shared" si="640"/>
        <v>-6.7000000000000002E-3</v>
      </c>
      <c r="DS571" s="159">
        <f t="shared" si="652"/>
        <v>-1.6683000000000001</v>
      </c>
      <c r="DT571" s="158">
        <f t="shared" si="641"/>
        <v>-1.2999999999999999E-2</v>
      </c>
      <c r="DU571" s="159">
        <f t="shared" si="653"/>
        <v>-3.2369999999999997</v>
      </c>
      <c r="DV571" s="158">
        <f t="shared" si="642"/>
        <v>-6.7000000000000002E-3</v>
      </c>
      <c r="DW571" s="160">
        <f t="shared" si="654"/>
        <v>-1.6683000000000001</v>
      </c>
    </row>
    <row r="572" spans="1:127" ht="24.95" customHeight="1" x14ac:dyDescent="0.2">
      <c r="A572" s="272">
        <v>563</v>
      </c>
      <c r="B572" s="336"/>
      <c r="C572" s="332"/>
      <c r="D572" s="333"/>
      <c r="E572" s="334"/>
      <c r="F572" s="335"/>
      <c r="G572" s="334"/>
      <c r="H572" s="371"/>
      <c r="I572" s="334"/>
      <c r="J572" s="334"/>
      <c r="K572" s="334"/>
      <c r="L572" s="334"/>
      <c r="M572" s="334"/>
      <c r="N572" s="334"/>
      <c r="O572" s="337"/>
      <c r="P572" s="337"/>
      <c r="Q572" s="338" t="str">
        <f t="shared" si="605"/>
        <v xml:space="preserve"> </v>
      </c>
      <c r="R572" s="339" t="str">
        <f t="shared" si="606"/>
        <v/>
      </c>
      <c r="S572" s="340" t="str">
        <f t="shared" si="659"/>
        <v/>
      </c>
      <c r="T572" s="341" t="str">
        <f t="shared" si="607"/>
        <v/>
      </c>
      <c r="U572" s="341" t="str">
        <f t="shared" si="608"/>
        <v/>
      </c>
      <c r="V572" s="341" t="str">
        <f t="shared" si="609"/>
        <v/>
      </c>
      <c r="W572" s="341" t="str">
        <f t="shared" si="610"/>
        <v/>
      </c>
      <c r="X572" s="340" t="str">
        <f t="shared" si="660"/>
        <v/>
      </c>
      <c r="Y572" s="342" t="str">
        <f t="shared" si="661"/>
        <v/>
      </c>
      <c r="Z572" s="343" t="str">
        <f t="shared" si="662"/>
        <v/>
      </c>
      <c r="AA572" s="344" t="str">
        <f t="shared" si="663"/>
        <v/>
      </c>
      <c r="AB572" s="345" t="str">
        <f t="shared" si="611"/>
        <v/>
      </c>
      <c r="AC572" s="346" t="str">
        <f t="shared" si="612"/>
        <v/>
      </c>
      <c r="AD572" s="346" t="str">
        <f t="shared" si="613"/>
        <v/>
      </c>
      <c r="AE572" s="344" t="str">
        <f t="shared" si="664"/>
        <v/>
      </c>
      <c r="AF572" s="346" t="str">
        <f t="shared" si="614"/>
        <v/>
      </c>
      <c r="AG572" s="344" t="str">
        <f t="shared" si="665"/>
        <v/>
      </c>
      <c r="AH572" s="344" t="str">
        <f t="shared" si="666"/>
        <v/>
      </c>
      <c r="AI572" s="344" t="str">
        <f t="shared" si="667"/>
        <v/>
      </c>
      <c r="AJ572" s="346" t="str">
        <f t="shared" si="668"/>
        <v/>
      </c>
      <c r="AK572" s="346" t="str">
        <f t="shared" si="669"/>
        <v/>
      </c>
      <c r="AL572" s="347" t="str">
        <f t="shared" si="670"/>
        <v/>
      </c>
      <c r="AM572" s="141"/>
      <c r="AN572" s="141"/>
      <c r="AO572" s="142"/>
      <c r="AP572" s="58">
        <f t="shared" si="615"/>
        <v>0</v>
      </c>
      <c r="AQ572" s="94">
        <f>SUM(AP$10:AP572)</f>
        <v>0</v>
      </c>
      <c r="AR572" s="143">
        <f t="shared" si="675"/>
        <v>0.1</v>
      </c>
      <c r="AS572" s="144" t="str">
        <f t="shared" si="616"/>
        <v/>
      </c>
      <c r="AT572" s="144" t="str">
        <f t="shared" si="643"/>
        <v/>
      </c>
      <c r="AU572" s="145"/>
      <c r="AV572" s="58">
        <f t="shared" si="673"/>
        <v>0</v>
      </c>
      <c r="AW572" s="318">
        <f>SUM(AV$10:AV572)</f>
        <v>0</v>
      </c>
      <c r="AX572" s="319">
        <f t="shared" si="674"/>
        <v>0.1</v>
      </c>
      <c r="AY572" s="144" t="str">
        <f t="shared" si="657"/>
        <v/>
      </c>
      <c r="AZ572" s="144" t="str">
        <f t="shared" si="658"/>
        <v/>
      </c>
      <c r="BA572" s="144"/>
      <c r="BB572" s="146" t="str">
        <f t="shared" si="617"/>
        <v/>
      </c>
      <c r="BC572" s="66" t="str">
        <f t="shared" si="656"/>
        <v/>
      </c>
      <c r="BD572" s="195" t="str">
        <f t="shared" si="618"/>
        <v/>
      </c>
      <c r="BF572" s="283"/>
      <c r="BG572" s="286" t="str">
        <f t="shared" si="619"/>
        <v/>
      </c>
      <c r="BY572" s="211" t="str">
        <f t="shared" si="620"/>
        <v/>
      </c>
      <c r="BZ572" s="150" t="str">
        <f t="shared" si="621"/>
        <v/>
      </c>
      <c r="CB572" s="54" t="str">
        <f t="shared" si="655"/>
        <v/>
      </c>
      <c r="CD572" s="54" t="str">
        <f t="shared" si="622"/>
        <v/>
      </c>
      <c r="CF572" s="54" t="str">
        <f t="shared" si="623"/>
        <v/>
      </c>
      <c r="CH572" s="150" t="str">
        <f t="shared" si="624"/>
        <v/>
      </c>
      <c r="CI572" s="290"/>
      <c r="CJ572" s="150" t="str">
        <f t="shared" si="625"/>
        <v/>
      </c>
      <c r="CK572" s="290"/>
      <c r="CL572" s="54" t="str">
        <f t="shared" si="644"/>
        <v/>
      </c>
      <c r="CM572" s="290"/>
      <c r="CN572" s="150" t="str">
        <f t="shared" si="626"/>
        <v/>
      </c>
      <c r="CO572" s="290"/>
      <c r="CP572" s="150" t="str">
        <f t="shared" si="627"/>
        <v/>
      </c>
      <c r="CQ572" s="290"/>
      <c r="CR572" s="150" t="str">
        <f t="shared" si="628"/>
        <v/>
      </c>
      <c r="CS572" s="290"/>
      <c r="CT572" s="150" t="str">
        <f t="shared" si="629"/>
        <v/>
      </c>
      <c r="CU572" s="150"/>
      <c r="CV572" s="150" t="str">
        <f t="shared" si="630"/>
        <v/>
      </c>
      <c r="CW572" s="94"/>
      <c r="CX572" s="151" t="str">
        <f t="shared" si="671"/>
        <v/>
      </c>
      <c r="CY572" s="151" t="str">
        <f t="shared" si="672"/>
        <v/>
      </c>
      <c r="CZ572" s="152"/>
      <c r="DA572" s="373" t="str">
        <f t="shared" si="645"/>
        <v/>
      </c>
      <c r="DC572" s="153">
        <f t="shared" si="631"/>
        <v>0</v>
      </c>
      <c r="DD572" s="153">
        <f t="shared" si="632"/>
        <v>0</v>
      </c>
      <c r="DE572" s="153">
        <f t="shared" si="633"/>
        <v>0</v>
      </c>
      <c r="DF572" s="158">
        <f t="shared" si="634"/>
        <v>-4.7000000000000002E-3</v>
      </c>
      <c r="DG572" s="159">
        <f t="shared" si="646"/>
        <v>-1.1703000000000001</v>
      </c>
      <c r="DH572" s="158">
        <f t="shared" si="635"/>
        <v>3.1999999999999997E-3</v>
      </c>
      <c r="DI572" s="159">
        <f t="shared" si="647"/>
        <v>0.79679999999999995</v>
      </c>
      <c r="DJ572" s="158">
        <f t="shared" si="636"/>
        <v>-2.7000000000000001E-3</v>
      </c>
      <c r="DK572" s="159">
        <f t="shared" si="648"/>
        <v>-0.67230000000000001</v>
      </c>
      <c r="DL572" s="158">
        <f t="shared" si="637"/>
        <v>1.1999999999999999E-3</v>
      </c>
      <c r="DM572" s="159">
        <f t="shared" si="649"/>
        <v>0.29879999999999995</v>
      </c>
      <c r="DN572" s="158">
        <f t="shared" si="638"/>
        <v>1.46E-2</v>
      </c>
      <c r="DO572" s="159">
        <f t="shared" si="650"/>
        <v>3.6354000000000002</v>
      </c>
      <c r="DP572" s="158">
        <f t="shared" si="639"/>
        <v>-1.2999999999999999E-2</v>
      </c>
      <c r="DQ572" s="159">
        <f t="shared" si="651"/>
        <v>-3.2369999999999997</v>
      </c>
      <c r="DR572" s="158">
        <f t="shared" si="640"/>
        <v>-6.7000000000000002E-3</v>
      </c>
      <c r="DS572" s="159">
        <f t="shared" si="652"/>
        <v>-1.6683000000000001</v>
      </c>
      <c r="DT572" s="158">
        <f t="shared" si="641"/>
        <v>-1.2999999999999999E-2</v>
      </c>
      <c r="DU572" s="159">
        <f t="shared" si="653"/>
        <v>-3.2369999999999997</v>
      </c>
      <c r="DV572" s="158">
        <f t="shared" si="642"/>
        <v>-6.7000000000000002E-3</v>
      </c>
      <c r="DW572" s="160">
        <f t="shared" si="654"/>
        <v>-1.6683000000000001</v>
      </c>
    </row>
    <row r="573" spans="1:127" ht="24.95" customHeight="1" x14ac:dyDescent="0.2">
      <c r="A573" s="272">
        <v>564</v>
      </c>
      <c r="B573" s="336"/>
      <c r="C573" s="332"/>
      <c r="D573" s="333"/>
      <c r="E573" s="334"/>
      <c r="F573" s="335"/>
      <c r="G573" s="334"/>
      <c r="H573" s="371"/>
      <c r="I573" s="334"/>
      <c r="J573" s="334"/>
      <c r="K573" s="334"/>
      <c r="L573" s="334"/>
      <c r="M573" s="334"/>
      <c r="N573" s="334"/>
      <c r="O573" s="337"/>
      <c r="P573" s="337"/>
      <c r="Q573" s="338" t="str">
        <f t="shared" si="605"/>
        <v xml:space="preserve"> </v>
      </c>
      <c r="R573" s="339" t="str">
        <f t="shared" si="606"/>
        <v/>
      </c>
      <c r="S573" s="340" t="str">
        <f t="shared" si="659"/>
        <v/>
      </c>
      <c r="T573" s="341" t="str">
        <f t="shared" si="607"/>
        <v/>
      </c>
      <c r="U573" s="341" t="str">
        <f t="shared" si="608"/>
        <v/>
      </c>
      <c r="V573" s="341" t="str">
        <f t="shared" si="609"/>
        <v/>
      </c>
      <c r="W573" s="341" t="str">
        <f t="shared" si="610"/>
        <v/>
      </c>
      <c r="X573" s="340" t="str">
        <f t="shared" si="660"/>
        <v/>
      </c>
      <c r="Y573" s="342" t="str">
        <f t="shared" si="661"/>
        <v/>
      </c>
      <c r="Z573" s="343" t="str">
        <f t="shared" si="662"/>
        <v/>
      </c>
      <c r="AA573" s="344" t="str">
        <f t="shared" si="663"/>
        <v/>
      </c>
      <c r="AB573" s="345" t="str">
        <f t="shared" si="611"/>
        <v/>
      </c>
      <c r="AC573" s="346" t="str">
        <f t="shared" si="612"/>
        <v/>
      </c>
      <c r="AD573" s="346" t="str">
        <f t="shared" si="613"/>
        <v/>
      </c>
      <c r="AE573" s="344" t="str">
        <f t="shared" si="664"/>
        <v/>
      </c>
      <c r="AF573" s="346" t="str">
        <f t="shared" si="614"/>
        <v/>
      </c>
      <c r="AG573" s="344" t="str">
        <f t="shared" si="665"/>
        <v/>
      </c>
      <c r="AH573" s="344" t="str">
        <f t="shared" si="666"/>
        <v/>
      </c>
      <c r="AI573" s="344" t="str">
        <f t="shared" si="667"/>
        <v/>
      </c>
      <c r="AJ573" s="346" t="str">
        <f t="shared" si="668"/>
        <v/>
      </c>
      <c r="AK573" s="346" t="str">
        <f t="shared" si="669"/>
        <v/>
      </c>
      <c r="AL573" s="347" t="str">
        <f t="shared" si="670"/>
        <v/>
      </c>
      <c r="AM573" s="141"/>
      <c r="AN573" s="141"/>
      <c r="AO573" s="142"/>
      <c r="AP573" s="58">
        <f t="shared" si="615"/>
        <v>0</v>
      </c>
      <c r="AQ573" s="94">
        <f>SUM(AP$10:AP573)</f>
        <v>0</v>
      </c>
      <c r="AR573" s="143">
        <f t="shared" si="675"/>
        <v>0.1</v>
      </c>
      <c r="AS573" s="144" t="str">
        <f t="shared" si="616"/>
        <v/>
      </c>
      <c r="AT573" s="144" t="str">
        <f t="shared" si="643"/>
        <v/>
      </c>
      <c r="AU573" s="145"/>
      <c r="AV573" s="58">
        <f t="shared" si="673"/>
        <v>0</v>
      </c>
      <c r="AW573" s="318">
        <f>SUM(AV$10:AV573)</f>
        <v>0</v>
      </c>
      <c r="AX573" s="319">
        <f t="shared" si="674"/>
        <v>0.1</v>
      </c>
      <c r="AY573" s="144" t="str">
        <f t="shared" si="657"/>
        <v/>
      </c>
      <c r="AZ573" s="144" t="str">
        <f t="shared" si="658"/>
        <v/>
      </c>
      <c r="BA573" s="144"/>
      <c r="BB573" s="146" t="str">
        <f t="shared" si="617"/>
        <v/>
      </c>
      <c r="BC573" s="66" t="str">
        <f t="shared" si="656"/>
        <v/>
      </c>
      <c r="BD573" s="195" t="str">
        <f t="shared" si="618"/>
        <v/>
      </c>
      <c r="BF573" s="283"/>
      <c r="BG573" s="286" t="str">
        <f t="shared" si="619"/>
        <v/>
      </c>
      <c r="BY573" s="211" t="str">
        <f t="shared" si="620"/>
        <v/>
      </c>
      <c r="BZ573" s="150" t="str">
        <f t="shared" si="621"/>
        <v/>
      </c>
      <c r="CB573" s="54" t="str">
        <f t="shared" si="655"/>
        <v/>
      </c>
      <c r="CD573" s="54" t="str">
        <f t="shared" si="622"/>
        <v/>
      </c>
      <c r="CF573" s="54" t="str">
        <f t="shared" si="623"/>
        <v/>
      </c>
      <c r="CH573" s="150" t="str">
        <f t="shared" si="624"/>
        <v/>
      </c>
      <c r="CI573" s="290"/>
      <c r="CJ573" s="150" t="str">
        <f t="shared" si="625"/>
        <v/>
      </c>
      <c r="CK573" s="290"/>
      <c r="CL573" s="54" t="str">
        <f t="shared" si="644"/>
        <v/>
      </c>
      <c r="CM573" s="290"/>
      <c r="CN573" s="150" t="str">
        <f t="shared" si="626"/>
        <v/>
      </c>
      <c r="CO573" s="290"/>
      <c r="CP573" s="150" t="str">
        <f t="shared" si="627"/>
        <v/>
      </c>
      <c r="CQ573" s="290"/>
      <c r="CR573" s="150" t="str">
        <f t="shared" si="628"/>
        <v/>
      </c>
      <c r="CS573" s="290"/>
      <c r="CT573" s="150" t="str">
        <f t="shared" si="629"/>
        <v/>
      </c>
      <c r="CU573" s="150"/>
      <c r="CV573" s="150" t="str">
        <f t="shared" si="630"/>
        <v/>
      </c>
      <c r="CW573" s="94"/>
      <c r="CX573" s="151" t="str">
        <f t="shared" si="671"/>
        <v/>
      </c>
      <c r="CY573" s="151" t="str">
        <f t="shared" si="672"/>
        <v/>
      </c>
      <c r="CZ573" s="152"/>
      <c r="DA573" s="373" t="str">
        <f t="shared" si="645"/>
        <v/>
      </c>
      <c r="DC573" s="153">
        <f t="shared" si="631"/>
        <v>0</v>
      </c>
      <c r="DD573" s="153">
        <f t="shared" si="632"/>
        <v>0</v>
      </c>
      <c r="DE573" s="153">
        <f t="shared" si="633"/>
        <v>0</v>
      </c>
      <c r="DF573" s="158">
        <f t="shared" si="634"/>
        <v>-4.7000000000000002E-3</v>
      </c>
      <c r="DG573" s="159">
        <f t="shared" si="646"/>
        <v>-1.1703000000000001</v>
      </c>
      <c r="DH573" s="158">
        <f t="shared" si="635"/>
        <v>3.1999999999999997E-3</v>
      </c>
      <c r="DI573" s="159">
        <f t="shared" si="647"/>
        <v>0.79679999999999995</v>
      </c>
      <c r="DJ573" s="158">
        <f t="shared" si="636"/>
        <v>-2.7000000000000001E-3</v>
      </c>
      <c r="DK573" s="159">
        <f t="shared" si="648"/>
        <v>-0.67230000000000001</v>
      </c>
      <c r="DL573" s="158">
        <f t="shared" si="637"/>
        <v>1.1999999999999999E-3</v>
      </c>
      <c r="DM573" s="159">
        <f t="shared" si="649"/>
        <v>0.29879999999999995</v>
      </c>
      <c r="DN573" s="158">
        <f t="shared" si="638"/>
        <v>1.46E-2</v>
      </c>
      <c r="DO573" s="159">
        <f t="shared" si="650"/>
        <v>3.6354000000000002</v>
      </c>
      <c r="DP573" s="158">
        <f t="shared" si="639"/>
        <v>-1.2999999999999999E-2</v>
      </c>
      <c r="DQ573" s="159">
        <f t="shared" si="651"/>
        <v>-3.2369999999999997</v>
      </c>
      <c r="DR573" s="158">
        <f t="shared" si="640"/>
        <v>-6.7000000000000002E-3</v>
      </c>
      <c r="DS573" s="159">
        <f t="shared" si="652"/>
        <v>-1.6683000000000001</v>
      </c>
      <c r="DT573" s="158">
        <f t="shared" si="641"/>
        <v>-1.2999999999999999E-2</v>
      </c>
      <c r="DU573" s="159">
        <f t="shared" si="653"/>
        <v>-3.2369999999999997</v>
      </c>
      <c r="DV573" s="158">
        <f t="shared" si="642"/>
        <v>-6.7000000000000002E-3</v>
      </c>
      <c r="DW573" s="160">
        <f t="shared" si="654"/>
        <v>-1.6683000000000001</v>
      </c>
    </row>
    <row r="574" spans="1:127" ht="24.95" customHeight="1" x14ac:dyDescent="0.2">
      <c r="A574" s="272">
        <v>565</v>
      </c>
      <c r="B574" s="336"/>
      <c r="C574" s="332"/>
      <c r="D574" s="333"/>
      <c r="E574" s="334"/>
      <c r="F574" s="335"/>
      <c r="G574" s="334"/>
      <c r="H574" s="371"/>
      <c r="I574" s="334"/>
      <c r="J574" s="334"/>
      <c r="K574" s="334"/>
      <c r="L574" s="334"/>
      <c r="M574" s="334"/>
      <c r="N574" s="334"/>
      <c r="O574" s="337"/>
      <c r="P574" s="337"/>
      <c r="Q574" s="338" t="str">
        <f t="shared" si="605"/>
        <v xml:space="preserve"> </v>
      </c>
      <c r="R574" s="339" t="str">
        <f t="shared" si="606"/>
        <v/>
      </c>
      <c r="S574" s="340" t="str">
        <f t="shared" si="659"/>
        <v/>
      </c>
      <c r="T574" s="341" t="str">
        <f t="shared" si="607"/>
        <v/>
      </c>
      <c r="U574" s="341" t="str">
        <f t="shared" si="608"/>
        <v/>
      </c>
      <c r="V574" s="341" t="str">
        <f t="shared" si="609"/>
        <v/>
      </c>
      <c r="W574" s="341" t="str">
        <f t="shared" si="610"/>
        <v/>
      </c>
      <c r="X574" s="340" t="str">
        <f t="shared" si="660"/>
        <v/>
      </c>
      <c r="Y574" s="342" t="str">
        <f t="shared" si="661"/>
        <v/>
      </c>
      <c r="Z574" s="343" t="str">
        <f t="shared" si="662"/>
        <v/>
      </c>
      <c r="AA574" s="344" t="str">
        <f t="shared" si="663"/>
        <v/>
      </c>
      <c r="AB574" s="345" t="str">
        <f t="shared" si="611"/>
        <v/>
      </c>
      <c r="AC574" s="346" t="str">
        <f t="shared" si="612"/>
        <v/>
      </c>
      <c r="AD574" s="346" t="str">
        <f t="shared" si="613"/>
        <v/>
      </c>
      <c r="AE574" s="344" t="str">
        <f t="shared" si="664"/>
        <v/>
      </c>
      <c r="AF574" s="346" t="str">
        <f t="shared" si="614"/>
        <v/>
      </c>
      <c r="AG574" s="344" t="str">
        <f t="shared" si="665"/>
        <v/>
      </c>
      <c r="AH574" s="344" t="str">
        <f t="shared" si="666"/>
        <v/>
      </c>
      <c r="AI574" s="344" t="str">
        <f t="shared" si="667"/>
        <v/>
      </c>
      <c r="AJ574" s="346" t="str">
        <f t="shared" si="668"/>
        <v/>
      </c>
      <c r="AK574" s="346" t="str">
        <f t="shared" si="669"/>
        <v/>
      </c>
      <c r="AL574" s="347" t="str">
        <f t="shared" si="670"/>
        <v/>
      </c>
      <c r="AM574" s="141"/>
      <c r="AN574" s="141"/>
      <c r="AO574" s="142"/>
      <c r="AP574" s="58">
        <f t="shared" si="615"/>
        <v>0</v>
      </c>
      <c r="AQ574" s="94">
        <f>SUM(AP$10:AP574)</f>
        <v>0</v>
      </c>
      <c r="AR574" s="143">
        <f t="shared" si="675"/>
        <v>0.1</v>
      </c>
      <c r="AS574" s="144" t="str">
        <f t="shared" si="616"/>
        <v/>
      </c>
      <c r="AT574" s="144" t="str">
        <f t="shared" si="643"/>
        <v/>
      </c>
      <c r="AU574" s="145"/>
      <c r="AV574" s="58">
        <f t="shared" si="673"/>
        <v>0</v>
      </c>
      <c r="AW574" s="318">
        <f>SUM(AV$10:AV574)</f>
        <v>0</v>
      </c>
      <c r="AX574" s="319">
        <f t="shared" si="674"/>
        <v>0.1</v>
      </c>
      <c r="AY574" s="144" t="str">
        <f t="shared" si="657"/>
        <v/>
      </c>
      <c r="AZ574" s="144" t="str">
        <f t="shared" si="658"/>
        <v/>
      </c>
      <c r="BA574" s="144"/>
      <c r="BB574" s="146" t="str">
        <f t="shared" si="617"/>
        <v/>
      </c>
      <c r="BC574" s="66" t="str">
        <f t="shared" si="656"/>
        <v/>
      </c>
      <c r="BD574" s="195" t="str">
        <f t="shared" si="618"/>
        <v/>
      </c>
      <c r="BF574" s="283"/>
      <c r="BG574" s="286" t="str">
        <f t="shared" si="619"/>
        <v/>
      </c>
      <c r="BY574" s="211" t="str">
        <f t="shared" si="620"/>
        <v/>
      </c>
      <c r="BZ574" s="150" t="str">
        <f t="shared" si="621"/>
        <v/>
      </c>
      <c r="CB574" s="54" t="str">
        <f t="shared" si="655"/>
        <v/>
      </c>
      <c r="CD574" s="54" t="str">
        <f t="shared" si="622"/>
        <v/>
      </c>
      <c r="CF574" s="54" t="str">
        <f t="shared" si="623"/>
        <v/>
      </c>
      <c r="CH574" s="150" t="str">
        <f t="shared" si="624"/>
        <v/>
      </c>
      <c r="CI574" s="290"/>
      <c r="CJ574" s="150" t="str">
        <f t="shared" si="625"/>
        <v/>
      </c>
      <c r="CK574" s="290"/>
      <c r="CL574" s="54" t="str">
        <f t="shared" si="644"/>
        <v/>
      </c>
      <c r="CM574" s="290"/>
      <c r="CN574" s="150" t="str">
        <f t="shared" si="626"/>
        <v/>
      </c>
      <c r="CO574" s="290"/>
      <c r="CP574" s="150" t="str">
        <f t="shared" si="627"/>
        <v/>
      </c>
      <c r="CQ574" s="290"/>
      <c r="CR574" s="150" t="str">
        <f t="shared" si="628"/>
        <v/>
      </c>
      <c r="CS574" s="290"/>
      <c r="CT574" s="150" t="str">
        <f t="shared" si="629"/>
        <v/>
      </c>
      <c r="CU574" s="150"/>
      <c r="CV574" s="150" t="str">
        <f t="shared" si="630"/>
        <v/>
      </c>
      <c r="CW574" s="94"/>
      <c r="CX574" s="151" t="str">
        <f t="shared" si="671"/>
        <v/>
      </c>
      <c r="CY574" s="151" t="str">
        <f t="shared" si="672"/>
        <v/>
      </c>
      <c r="CZ574" s="152"/>
      <c r="DA574" s="373" t="str">
        <f t="shared" si="645"/>
        <v/>
      </c>
      <c r="DC574" s="153">
        <f t="shared" si="631"/>
        <v>0</v>
      </c>
      <c r="DD574" s="153">
        <f t="shared" si="632"/>
        <v>0</v>
      </c>
      <c r="DE574" s="153">
        <f t="shared" si="633"/>
        <v>0</v>
      </c>
      <c r="DF574" s="158">
        <f t="shared" si="634"/>
        <v>-4.7000000000000002E-3</v>
      </c>
      <c r="DG574" s="159">
        <f t="shared" si="646"/>
        <v>-1.1703000000000001</v>
      </c>
      <c r="DH574" s="158">
        <f t="shared" si="635"/>
        <v>3.1999999999999997E-3</v>
      </c>
      <c r="DI574" s="159">
        <f t="shared" si="647"/>
        <v>0.79679999999999995</v>
      </c>
      <c r="DJ574" s="158">
        <f t="shared" si="636"/>
        <v>-2.7000000000000001E-3</v>
      </c>
      <c r="DK574" s="159">
        <f t="shared" si="648"/>
        <v>-0.67230000000000001</v>
      </c>
      <c r="DL574" s="158">
        <f t="shared" si="637"/>
        <v>1.1999999999999999E-3</v>
      </c>
      <c r="DM574" s="159">
        <f t="shared" si="649"/>
        <v>0.29879999999999995</v>
      </c>
      <c r="DN574" s="158">
        <f t="shared" si="638"/>
        <v>1.46E-2</v>
      </c>
      <c r="DO574" s="159">
        <f t="shared" si="650"/>
        <v>3.6354000000000002</v>
      </c>
      <c r="DP574" s="158">
        <f t="shared" si="639"/>
        <v>-1.2999999999999999E-2</v>
      </c>
      <c r="DQ574" s="159">
        <f t="shared" si="651"/>
        <v>-3.2369999999999997</v>
      </c>
      <c r="DR574" s="158">
        <f t="shared" si="640"/>
        <v>-6.7000000000000002E-3</v>
      </c>
      <c r="DS574" s="159">
        <f t="shared" si="652"/>
        <v>-1.6683000000000001</v>
      </c>
      <c r="DT574" s="158">
        <f t="shared" si="641"/>
        <v>-1.2999999999999999E-2</v>
      </c>
      <c r="DU574" s="159">
        <f t="shared" si="653"/>
        <v>-3.2369999999999997</v>
      </c>
      <c r="DV574" s="158">
        <f t="shared" si="642"/>
        <v>-6.7000000000000002E-3</v>
      </c>
      <c r="DW574" s="160">
        <f t="shared" si="654"/>
        <v>-1.6683000000000001</v>
      </c>
    </row>
    <row r="575" spans="1:127" ht="24.95" customHeight="1" x14ac:dyDescent="0.2">
      <c r="A575" s="272">
        <v>566</v>
      </c>
      <c r="B575" s="336"/>
      <c r="C575" s="332"/>
      <c r="D575" s="333"/>
      <c r="E575" s="334"/>
      <c r="F575" s="335"/>
      <c r="G575" s="334"/>
      <c r="H575" s="371"/>
      <c r="I575" s="334"/>
      <c r="J575" s="334"/>
      <c r="K575" s="334"/>
      <c r="L575" s="334"/>
      <c r="M575" s="334"/>
      <c r="N575" s="334"/>
      <c r="O575" s="337"/>
      <c r="P575" s="337"/>
      <c r="Q575" s="338" t="str">
        <f t="shared" si="605"/>
        <v xml:space="preserve"> </v>
      </c>
      <c r="R575" s="339" t="str">
        <f t="shared" si="606"/>
        <v/>
      </c>
      <c r="S575" s="340" t="str">
        <f t="shared" si="659"/>
        <v/>
      </c>
      <c r="T575" s="341" t="str">
        <f t="shared" si="607"/>
        <v/>
      </c>
      <c r="U575" s="341" t="str">
        <f t="shared" si="608"/>
        <v/>
      </c>
      <c r="V575" s="341" t="str">
        <f t="shared" si="609"/>
        <v/>
      </c>
      <c r="W575" s="341" t="str">
        <f t="shared" si="610"/>
        <v/>
      </c>
      <c r="X575" s="340" t="str">
        <f t="shared" si="660"/>
        <v/>
      </c>
      <c r="Y575" s="342" t="str">
        <f t="shared" si="661"/>
        <v/>
      </c>
      <c r="Z575" s="343" t="str">
        <f t="shared" si="662"/>
        <v/>
      </c>
      <c r="AA575" s="344" t="str">
        <f t="shared" si="663"/>
        <v/>
      </c>
      <c r="AB575" s="345" t="str">
        <f t="shared" si="611"/>
        <v/>
      </c>
      <c r="AC575" s="346" t="str">
        <f t="shared" si="612"/>
        <v/>
      </c>
      <c r="AD575" s="346" t="str">
        <f t="shared" si="613"/>
        <v/>
      </c>
      <c r="AE575" s="344" t="str">
        <f t="shared" si="664"/>
        <v/>
      </c>
      <c r="AF575" s="346" t="str">
        <f t="shared" si="614"/>
        <v/>
      </c>
      <c r="AG575" s="344" t="str">
        <f t="shared" si="665"/>
        <v/>
      </c>
      <c r="AH575" s="344" t="str">
        <f t="shared" si="666"/>
        <v/>
      </c>
      <c r="AI575" s="344" t="str">
        <f t="shared" si="667"/>
        <v/>
      </c>
      <c r="AJ575" s="346" t="str">
        <f t="shared" si="668"/>
        <v/>
      </c>
      <c r="AK575" s="346" t="str">
        <f t="shared" si="669"/>
        <v/>
      </c>
      <c r="AL575" s="347" t="str">
        <f t="shared" si="670"/>
        <v/>
      </c>
      <c r="AM575" s="141"/>
      <c r="AN575" s="141"/>
      <c r="AO575" s="142"/>
      <c r="AP575" s="58">
        <f t="shared" si="615"/>
        <v>0</v>
      </c>
      <c r="AQ575" s="94">
        <f>SUM(AP$10:AP575)</f>
        <v>0</v>
      </c>
      <c r="AR575" s="143">
        <f t="shared" si="675"/>
        <v>0.1</v>
      </c>
      <c r="AS575" s="144" t="str">
        <f t="shared" si="616"/>
        <v/>
      </c>
      <c r="AT575" s="144" t="str">
        <f t="shared" si="643"/>
        <v/>
      </c>
      <c r="AU575" s="145"/>
      <c r="AV575" s="58">
        <f t="shared" si="673"/>
        <v>0</v>
      </c>
      <c r="AW575" s="318">
        <f>SUM(AV$10:AV575)</f>
        <v>0</v>
      </c>
      <c r="AX575" s="319">
        <f t="shared" si="674"/>
        <v>0.1</v>
      </c>
      <c r="AY575" s="144" t="str">
        <f t="shared" si="657"/>
        <v/>
      </c>
      <c r="AZ575" s="144" t="str">
        <f t="shared" si="658"/>
        <v/>
      </c>
      <c r="BA575" s="144"/>
      <c r="BB575" s="146" t="str">
        <f t="shared" si="617"/>
        <v/>
      </c>
      <c r="BC575" s="66" t="str">
        <f t="shared" si="656"/>
        <v/>
      </c>
      <c r="BD575" s="195" t="str">
        <f t="shared" si="618"/>
        <v/>
      </c>
      <c r="BF575" s="283"/>
      <c r="BG575" s="286" t="str">
        <f t="shared" si="619"/>
        <v/>
      </c>
      <c r="BY575" s="211" t="str">
        <f t="shared" si="620"/>
        <v/>
      </c>
      <c r="BZ575" s="150" t="str">
        <f t="shared" si="621"/>
        <v/>
      </c>
      <c r="CB575" s="54" t="str">
        <f t="shared" si="655"/>
        <v/>
      </c>
      <c r="CD575" s="54" t="str">
        <f t="shared" si="622"/>
        <v/>
      </c>
      <c r="CF575" s="54" t="str">
        <f t="shared" si="623"/>
        <v/>
      </c>
      <c r="CH575" s="150" t="str">
        <f t="shared" si="624"/>
        <v/>
      </c>
      <c r="CI575" s="290"/>
      <c r="CJ575" s="150" t="str">
        <f t="shared" si="625"/>
        <v/>
      </c>
      <c r="CK575" s="290"/>
      <c r="CL575" s="54" t="str">
        <f t="shared" si="644"/>
        <v/>
      </c>
      <c r="CM575" s="290"/>
      <c r="CN575" s="150" t="str">
        <f t="shared" si="626"/>
        <v/>
      </c>
      <c r="CO575" s="290"/>
      <c r="CP575" s="150" t="str">
        <f t="shared" si="627"/>
        <v/>
      </c>
      <c r="CQ575" s="290"/>
      <c r="CR575" s="150" t="str">
        <f t="shared" si="628"/>
        <v/>
      </c>
      <c r="CS575" s="290"/>
      <c r="CT575" s="150" t="str">
        <f t="shared" si="629"/>
        <v/>
      </c>
      <c r="CU575" s="150"/>
      <c r="CV575" s="150" t="str">
        <f t="shared" si="630"/>
        <v/>
      </c>
      <c r="CW575" s="94"/>
      <c r="CX575" s="151" t="str">
        <f t="shared" si="671"/>
        <v/>
      </c>
      <c r="CY575" s="151" t="str">
        <f t="shared" si="672"/>
        <v/>
      </c>
      <c r="CZ575" s="152"/>
      <c r="DA575" s="373" t="str">
        <f t="shared" si="645"/>
        <v/>
      </c>
      <c r="DC575" s="153">
        <f t="shared" si="631"/>
        <v>0</v>
      </c>
      <c r="DD575" s="153">
        <f t="shared" si="632"/>
        <v>0</v>
      </c>
      <c r="DE575" s="153">
        <f t="shared" si="633"/>
        <v>0</v>
      </c>
      <c r="DF575" s="158">
        <f t="shared" si="634"/>
        <v>-4.7000000000000002E-3</v>
      </c>
      <c r="DG575" s="159">
        <f t="shared" si="646"/>
        <v>-1.1703000000000001</v>
      </c>
      <c r="DH575" s="158">
        <f t="shared" si="635"/>
        <v>3.1999999999999997E-3</v>
      </c>
      <c r="DI575" s="159">
        <f t="shared" si="647"/>
        <v>0.79679999999999995</v>
      </c>
      <c r="DJ575" s="158">
        <f t="shared" si="636"/>
        <v>-2.7000000000000001E-3</v>
      </c>
      <c r="DK575" s="159">
        <f t="shared" si="648"/>
        <v>-0.67230000000000001</v>
      </c>
      <c r="DL575" s="158">
        <f t="shared" si="637"/>
        <v>1.1999999999999999E-3</v>
      </c>
      <c r="DM575" s="159">
        <f t="shared" si="649"/>
        <v>0.29879999999999995</v>
      </c>
      <c r="DN575" s="158">
        <f t="shared" si="638"/>
        <v>1.46E-2</v>
      </c>
      <c r="DO575" s="159">
        <f t="shared" si="650"/>
        <v>3.6354000000000002</v>
      </c>
      <c r="DP575" s="158">
        <f t="shared" si="639"/>
        <v>-1.2999999999999999E-2</v>
      </c>
      <c r="DQ575" s="159">
        <f t="shared" si="651"/>
        <v>-3.2369999999999997</v>
      </c>
      <c r="DR575" s="158">
        <f t="shared" si="640"/>
        <v>-6.7000000000000002E-3</v>
      </c>
      <c r="DS575" s="159">
        <f t="shared" si="652"/>
        <v>-1.6683000000000001</v>
      </c>
      <c r="DT575" s="158">
        <f t="shared" si="641"/>
        <v>-1.2999999999999999E-2</v>
      </c>
      <c r="DU575" s="159">
        <f t="shared" si="653"/>
        <v>-3.2369999999999997</v>
      </c>
      <c r="DV575" s="158">
        <f t="shared" si="642"/>
        <v>-6.7000000000000002E-3</v>
      </c>
      <c r="DW575" s="160">
        <f t="shared" si="654"/>
        <v>-1.6683000000000001</v>
      </c>
    </row>
    <row r="576" spans="1:127" ht="24.95" customHeight="1" x14ac:dyDescent="0.2">
      <c r="A576" s="272">
        <v>567</v>
      </c>
      <c r="B576" s="336"/>
      <c r="C576" s="332"/>
      <c r="D576" s="333"/>
      <c r="E576" s="334"/>
      <c r="F576" s="335"/>
      <c r="G576" s="334"/>
      <c r="H576" s="371"/>
      <c r="I576" s="334"/>
      <c r="J576" s="334"/>
      <c r="K576" s="334"/>
      <c r="L576" s="334"/>
      <c r="M576" s="334"/>
      <c r="N576" s="334"/>
      <c r="O576" s="337"/>
      <c r="P576" s="337"/>
      <c r="Q576" s="338" t="str">
        <f t="shared" si="605"/>
        <v xml:space="preserve"> </v>
      </c>
      <c r="R576" s="339" t="str">
        <f t="shared" si="606"/>
        <v/>
      </c>
      <c r="S576" s="340" t="str">
        <f t="shared" si="659"/>
        <v/>
      </c>
      <c r="T576" s="341" t="str">
        <f t="shared" si="607"/>
        <v/>
      </c>
      <c r="U576" s="341" t="str">
        <f t="shared" si="608"/>
        <v/>
      </c>
      <c r="V576" s="341" t="str">
        <f t="shared" si="609"/>
        <v/>
      </c>
      <c r="W576" s="341" t="str">
        <f t="shared" si="610"/>
        <v/>
      </c>
      <c r="X576" s="340" t="str">
        <f t="shared" si="660"/>
        <v/>
      </c>
      <c r="Y576" s="342" t="str">
        <f t="shared" si="661"/>
        <v/>
      </c>
      <c r="Z576" s="343" t="str">
        <f t="shared" si="662"/>
        <v/>
      </c>
      <c r="AA576" s="344" t="str">
        <f t="shared" si="663"/>
        <v/>
      </c>
      <c r="AB576" s="345" t="str">
        <f t="shared" si="611"/>
        <v/>
      </c>
      <c r="AC576" s="346" t="str">
        <f t="shared" si="612"/>
        <v/>
      </c>
      <c r="AD576" s="346" t="str">
        <f t="shared" si="613"/>
        <v/>
      </c>
      <c r="AE576" s="344" t="str">
        <f t="shared" si="664"/>
        <v/>
      </c>
      <c r="AF576" s="346" t="str">
        <f t="shared" si="614"/>
        <v/>
      </c>
      <c r="AG576" s="344" t="str">
        <f t="shared" si="665"/>
        <v/>
      </c>
      <c r="AH576" s="344" t="str">
        <f t="shared" si="666"/>
        <v/>
      </c>
      <c r="AI576" s="344" t="str">
        <f t="shared" si="667"/>
        <v/>
      </c>
      <c r="AJ576" s="346" t="str">
        <f t="shared" si="668"/>
        <v/>
      </c>
      <c r="AK576" s="346" t="str">
        <f t="shared" si="669"/>
        <v/>
      </c>
      <c r="AL576" s="347" t="str">
        <f t="shared" si="670"/>
        <v/>
      </c>
      <c r="AM576" s="141"/>
      <c r="AN576" s="141"/>
      <c r="AO576" s="142"/>
      <c r="AP576" s="58">
        <f t="shared" si="615"/>
        <v>0</v>
      </c>
      <c r="AQ576" s="94">
        <f>SUM(AP$10:AP576)</f>
        <v>0</v>
      </c>
      <c r="AR576" s="143">
        <f t="shared" si="675"/>
        <v>0.1</v>
      </c>
      <c r="AS576" s="144" t="str">
        <f t="shared" si="616"/>
        <v/>
      </c>
      <c r="AT576" s="144" t="str">
        <f t="shared" si="643"/>
        <v/>
      </c>
      <c r="AU576" s="145"/>
      <c r="AV576" s="58">
        <f t="shared" si="673"/>
        <v>0</v>
      </c>
      <c r="AW576" s="318">
        <f>SUM(AV$10:AV576)</f>
        <v>0</v>
      </c>
      <c r="AX576" s="319">
        <f t="shared" si="674"/>
        <v>0.1</v>
      </c>
      <c r="AY576" s="144" t="str">
        <f t="shared" si="657"/>
        <v/>
      </c>
      <c r="AZ576" s="144" t="str">
        <f t="shared" si="658"/>
        <v/>
      </c>
      <c r="BA576" s="144"/>
      <c r="BB576" s="146" t="str">
        <f t="shared" si="617"/>
        <v/>
      </c>
      <c r="BC576" s="66" t="str">
        <f t="shared" si="656"/>
        <v/>
      </c>
      <c r="BD576" s="195" t="str">
        <f t="shared" si="618"/>
        <v/>
      </c>
      <c r="BF576" s="283"/>
      <c r="BG576" s="286" t="str">
        <f t="shared" si="619"/>
        <v/>
      </c>
      <c r="BY576" s="211" t="str">
        <f t="shared" si="620"/>
        <v/>
      </c>
      <c r="BZ576" s="150" t="str">
        <f t="shared" si="621"/>
        <v/>
      </c>
      <c r="CB576" s="54" t="str">
        <f t="shared" si="655"/>
        <v/>
      </c>
      <c r="CD576" s="54" t="str">
        <f t="shared" si="622"/>
        <v/>
      </c>
      <c r="CF576" s="54" t="str">
        <f t="shared" si="623"/>
        <v/>
      </c>
      <c r="CH576" s="150" t="str">
        <f t="shared" si="624"/>
        <v/>
      </c>
      <c r="CI576" s="290"/>
      <c r="CJ576" s="150" t="str">
        <f t="shared" si="625"/>
        <v/>
      </c>
      <c r="CK576" s="290"/>
      <c r="CL576" s="54" t="str">
        <f t="shared" si="644"/>
        <v/>
      </c>
      <c r="CM576" s="290"/>
      <c r="CN576" s="150" t="str">
        <f t="shared" si="626"/>
        <v/>
      </c>
      <c r="CO576" s="290"/>
      <c r="CP576" s="150" t="str">
        <f t="shared" si="627"/>
        <v/>
      </c>
      <c r="CQ576" s="290"/>
      <c r="CR576" s="150" t="str">
        <f t="shared" si="628"/>
        <v/>
      </c>
      <c r="CS576" s="290"/>
      <c r="CT576" s="150" t="str">
        <f t="shared" si="629"/>
        <v/>
      </c>
      <c r="CU576" s="150"/>
      <c r="CV576" s="150" t="str">
        <f t="shared" si="630"/>
        <v/>
      </c>
      <c r="CW576" s="94"/>
      <c r="CX576" s="151" t="str">
        <f t="shared" si="671"/>
        <v/>
      </c>
      <c r="CY576" s="151" t="str">
        <f t="shared" si="672"/>
        <v/>
      </c>
      <c r="CZ576" s="152"/>
      <c r="DA576" s="373" t="str">
        <f t="shared" si="645"/>
        <v/>
      </c>
      <c r="DC576" s="153">
        <f t="shared" si="631"/>
        <v>0</v>
      </c>
      <c r="DD576" s="153">
        <f t="shared" si="632"/>
        <v>0</v>
      </c>
      <c r="DE576" s="153">
        <f t="shared" si="633"/>
        <v>0</v>
      </c>
      <c r="DF576" s="158">
        <f t="shared" si="634"/>
        <v>-4.7000000000000002E-3</v>
      </c>
      <c r="DG576" s="159">
        <f t="shared" si="646"/>
        <v>-1.1703000000000001</v>
      </c>
      <c r="DH576" s="158">
        <f t="shared" si="635"/>
        <v>3.1999999999999997E-3</v>
      </c>
      <c r="DI576" s="159">
        <f t="shared" si="647"/>
        <v>0.79679999999999995</v>
      </c>
      <c r="DJ576" s="158">
        <f t="shared" si="636"/>
        <v>-2.7000000000000001E-3</v>
      </c>
      <c r="DK576" s="159">
        <f t="shared" si="648"/>
        <v>-0.67230000000000001</v>
      </c>
      <c r="DL576" s="158">
        <f t="shared" si="637"/>
        <v>1.1999999999999999E-3</v>
      </c>
      <c r="DM576" s="159">
        <f t="shared" si="649"/>
        <v>0.29879999999999995</v>
      </c>
      <c r="DN576" s="158">
        <f t="shared" si="638"/>
        <v>1.46E-2</v>
      </c>
      <c r="DO576" s="159">
        <f t="shared" si="650"/>
        <v>3.6354000000000002</v>
      </c>
      <c r="DP576" s="158">
        <f t="shared" si="639"/>
        <v>-1.2999999999999999E-2</v>
      </c>
      <c r="DQ576" s="159">
        <f t="shared" si="651"/>
        <v>-3.2369999999999997</v>
      </c>
      <c r="DR576" s="158">
        <f t="shared" si="640"/>
        <v>-6.7000000000000002E-3</v>
      </c>
      <c r="DS576" s="159">
        <f t="shared" si="652"/>
        <v>-1.6683000000000001</v>
      </c>
      <c r="DT576" s="158">
        <f t="shared" si="641"/>
        <v>-1.2999999999999999E-2</v>
      </c>
      <c r="DU576" s="159">
        <f t="shared" si="653"/>
        <v>-3.2369999999999997</v>
      </c>
      <c r="DV576" s="158">
        <f t="shared" si="642"/>
        <v>-6.7000000000000002E-3</v>
      </c>
      <c r="DW576" s="160">
        <f t="shared" si="654"/>
        <v>-1.6683000000000001</v>
      </c>
    </row>
    <row r="577" spans="1:127" ht="24.95" customHeight="1" x14ac:dyDescent="0.2">
      <c r="A577" s="272">
        <v>568</v>
      </c>
      <c r="B577" s="336"/>
      <c r="C577" s="332"/>
      <c r="D577" s="333"/>
      <c r="E577" s="334"/>
      <c r="F577" s="335"/>
      <c r="G577" s="334"/>
      <c r="H577" s="371"/>
      <c r="I577" s="334"/>
      <c r="J577" s="334"/>
      <c r="K577" s="334"/>
      <c r="L577" s="334"/>
      <c r="M577" s="334"/>
      <c r="N577" s="334"/>
      <c r="O577" s="337"/>
      <c r="P577" s="337"/>
      <c r="Q577" s="338" t="str">
        <f t="shared" si="605"/>
        <v xml:space="preserve"> </v>
      </c>
      <c r="R577" s="339" t="str">
        <f t="shared" si="606"/>
        <v/>
      </c>
      <c r="S577" s="340" t="str">
        <f t="shared" si="659"/>
        <v/>
      </c>
      <c r="T577" s="341" t="str">
        <f t="shared" si="607"/>
        <v/>
      </c>
      <c r="U577" s="341" t="str">
        <f t="shared" si="608"/>
        <v/>
      </c>
      <c r="V577" s="341" t="str">
        <f t="shared" si="609"/>
        <v/>
      </c>
      <c r="W577" s="341" t="str">
        <f t="shared" si="610"/>
        <v/>
      </c>
      <c r="X577" s="340" t="str">
        <f t="shared" si="660"/>
        <v/>
      </c>
      <c r="Y577" s="342" t="str">
        <f t="shared" si="661"/>
        <v/>
      </c>
      <c r="Z577" s="343" t="str">
        <f t="shared" si="662"/>
        <v/>
      </c>
      <c r="AA577" s="344" t="str">
        <f t="shared" si="663"/>
        <v/>
      </c>
      <c r="AB577" s="345" t="str">
        <f t="shared" si="611"/>
        <v/>
      </c>
      <c r="AC577" s="346" t="str">
        <f t="shared" si="612"/>
        <v/>
      </c>
      <c r="AD577" s="346" t="str">
        <f t="shared" si="613"/>
        <v/>
      </c>
      <c r="AE577" s="344" t="str">
        <f t="shared" si="664"/>
        <v/>
      </c>
      <c r="AF577" s="346" t="str">
        <f t="shared" si="614"/>
        <v/>
      </c>
      <c r="AG577" s="344" t="str">
        <f t="shared" si="665"/>
        <v/>
      </c>
      <c r="AH577" s="344" t="str">
        <f t="shared" si="666"/>
        <v/>
      </c>
      <c r="AI577" s="344" t="str">
        <f t="shared" si="667"/>
        <v/>
      </c>
      <c r="AJ577" s="346" t="str">
        <f t="shared" si="668"/>
        <v/>
      </c>
      <c r="AK577" s="346" t="str">
        <f t="shared" si="669"/>
        <v/>
      </c>
      <c r="AL577" s="347" t="str">
        <f t="shared" si="670"/>
        <v/>
      </c>
      <c r="AM577" s="141"/>
      <c r="AN577" s="141"/>
      <c r="AO577" s="142"/>
      <c r="AP577" s="58">
        <f t="shared" si="615"/>
        <v>0</v>
      </c>
      <c r="AQ577" s="94">
        <f>SUM(AP$10:AP577)</f>
        <v>0</v>
      </c>
      <c r="AR577" s="143">
        <f t="shared" si="675"/>
        <v>0.1</v>
      </c>
      <c r="AS577" s="144" t="str">
        <f t="shared" si="616"/>
        <v/>
      </c>
      <c r="AT577" s="144" t="str">
        <f t="shared" si="643"/>
        <v/>
      </c>
      <c r="AU577" s="145"/>
      <c r="AV577" s="58">
        <f t="shared" si="673"/>
        <v>0</v>
      </c>
      <c r="AW577" s="318">
        <f>SUM(AV$10:AV577)</f>
        <v>0</v>
      </c>
      <c r="AX577" s="319">
        <f t="shared" si="674"/>
        <v>0.1</v>
      </c>
      <c r="AY577" s="144" t="str">
        <f t="shared" si="657"/>
        <v/>
      </c>
      <c r="AZ577" s="144" t="str">
        <f t="shared" si="658"/>
        <v/>
      </c>
      <c r="BA577" s="144"/>
      <c r="BB577" s="146" t="str">
        <f t="shared" si="617"/>
        <v/>
      </c>
      <c r="BC577" s="66" t="str">
        <f t="shared" si="656"/>
        <v/>
      </c>
      <c r="BD577" s="195" t="str">
        <f t="shared" si="618"/>
        <v/>
      </c>
      <c r="BF577" s="283"/>
      <c r="BG577" s="286" t="str">
        <f t="shared" si="619"/>
        <v/>
      </c>
      <c r="BY577" s="211" t="str">
        <f t="shared" si="620"/>
        <v/>
      </c>
      <c r="BZ577" s="150" t="str">
        <f t="shared" si="621"/>
        <v/>
      </c>
      <c r="CB577" s="54" t="str">
        <f t="shared" si="655"/>
        <v/>
      </c>
      <c r="CD577" s="54" t="str">
        <f t="shared" si="622"/>
        <v/>
      </c>
      <c r="CF577" s="54" t="str">
        <f t="shared" si="623"/>
        <v/>
      </c>
      <c r="CH577" s="150" t="str">
        <f t="shared" si="624"/>
        <v/>
      </c>
      <c r="CI577" s="290"/>
      <c r="CJ577" s="150" t="str">
        <f t="shared" si="625"/>
        <v/>
      </c>
      <c r="CK577" s="290"/>
      <c r="CL577" s="54" t="str">
        <f t="shared" si="644"/>
        <v/>
      </c>
      <c r="CM577" s="290"/>
      <c r="CN577" s="150" t="str">
        <f t="shared" si="626"/>
        <v/>
      </c>
      <c r="CO577" s="290"/>
      <c r="CP577" s="150" t="str">
        <f t="shared" si="627"/>
        <v/>
      </c>
      <c r="CQ577" s="290"/>
      <c r="CR577" s="150" t="str">
        <f t="shared" si="628"/>
        <v/>
      </c>
      <c r="CS577" s="290"/>
      <c r="CT577" s="150" t="str">
        <f t="shared" si="629"/>
        <v/>
      </c>
      <c r="CU577" s="150"/>
      <c r="CV577" s="150" t="str">
        <f t="shared" si="630"/>
        <v/>
      </c>
      <c r="CW577" s="94"/>
      <c r="CX577" s="151" t="str">
        <f t="shared" si="671"/>
        <v/>
      </c>
      <c r="CY577" s="151" t="str">
        <f t="shared" si="672"/>
        <v/>
      </c>
      <c r="CZ577" s="152"/>
      <c r="DA577" s="373" t="str">
        <f t="shared" si="645"/>
        <v/>
      </c>
      <c r="DC577" s="153">
        <f t="shared" si="631"/>
        <v>0</v>
      </c>
      <c r="DD577" s="153">
        <f t="shared" si="632"/>
        <v>0</v>
      </c>
      <c r="DE577" s="153">
        <f t="shared" si="633"/>
        <v>0</v>
      </c>
      <c r="DF577" s="158">
        <f t="shared" si="634"/>
        <v>-4.7000000000000002E-3</v>
      </c>
      <c r="DG577" s="159">
        <f t="shared" si="646"/>
        <v>-1.1703000000000001</v>
      </c>
      <c r="DH577" s="158">
        <f t="shared" si="635"/>
        <v>3.1999999999999997E-3</v>
      </c>
      <c r="DI577" s="159">
        <f t="shared" si="647"/>
        <v>0.79679999999999995</v>
      </c>
      <c r="DJ577" s="158">
        <f t="shared" si="636"/>
        <v>-2.7000000000000001E-3</v>
      </c>
      <c r="DK577" s="159">
        <f t="shared" si="648"/>
        <v>-0.67230000000000001</v>
      </c>
      <c r="DL577" s="158">
        <f t="shared" si="637"/>
        <v>1.1999999999999999E-3</v>
      </c>
      <c r="DM577" s="159">
        <f t="shared" si="649"/>
        <v>0.29879999999999995</v>
      </c>
      <c r="DN577" s="158">
        <f t="shared" si="638"/>
        <v>1.46E-2</v>
      </c>
      <c r="DO577" s="159">
        <f t="shared" si="650"/>
        <v>3.6354000000000002</v>
      </c>
      <c r="DP577" s="158">
        <f t="shared" si="639"/>
        <v>-1.2999999999999999E-2</v>
      </c>
      <c r="DQ577" s="159">
        <f t="shared" si="651"/>
        <v>-3.2369999999999997</v>
      </c>
      <c r="DR577" s="158">
        <f t="shared" si="640"/>
        <v>-6.7000000000000002E-3</v>
      </c>
      <c r="DS577" s="159">
        <f t="shared" si="652"/>
        <v>-1.6683000000000001</v>
      </c>
      <c r="DT577" s="158">
        <f t="shared" si="641"/>
        <v>-1.2999999999999999E-2</v>
      </c>
      <c r="DU577" s="159">
        <f t="shared" si="653"/>
        <v>-3.2369999999999997</v>
      </c>
      <c r="DV577" s="158">
        <f t="shared" si="642"/>
        <v>-6.7000000000000002E-3</v>
      </c>
      <c r="DW577" s="160">
        <f t="shared" si="654"/>
        <v>-1.6683000000000001</v>
      </c>
    </row>
    <row r="578" spans="1:127" ht="24.95" customHeight="1" x14ac:dyDescent="0.2">
      <c r="A578" s="272">
        <v>569</v>
      </c>
      <c r="B578" s="336"/>
      <c r="C578" s="332"/>
      <c r="D578" s="333"/>
      <c r="E578" s="334"/>
      <c r="F578" s="335"/>
      <c r="G578" s="334"/>
      <c r="H578" s="371"/>
      <c r="I578" s="334"/>
      <c r="J578" s="334"/>
      <c r="K578" s="334"/>
      <c r="L578" s="334"/>
      <c r="M578" s="334"/>
      <c r="N578" s="334"/>
      <c r="O578" s="337"/>
      <c r="P578" s="337"/>
      <c r="Q578" s="338" t="str">
        <f t="shared" si="605"/>
        <v xml:space="preserve"> </v>
      </c>
      <c r="R578" s="339" t="str">
        <f t="shared" si="606"/>
        <v/>
      </c>
      <c r="S578" s="340" t="str">
        <f t="shared" si="659"/>
        <v/>
      </c>
      <c r="T578" s="341" t="str">
        <f t="shared" si="607"/>
        <v/>
      </c>
      <c r="U578" s="341" t="str">
        <f t="shared" si="608"/>
        <v/>
      </c>
      <c r="V578" s="341" t="str">
        <f t="shared" si="609"/>
        <v/>
      </c>
      <c r="W578" s="341" t="str">
        <f t="shared" si="610"/>
        <v/>
      </c>
      <c r="X578" s="340" t="str">
        <f t="shared" si="660"/>
        <v/>
      </c>
      <c r="Y578" s="342" t="str">
        <f t="shared" si="661"/>
        <v/>
      </c>
      <c r="Z578" s="343" t="str">
        <f t="shared" si="662"/>
        <v/>
      </c>
      <c r="AA578" s="344" t="str">
        <f t="shared" si="663"/>
        <v/>
      </c>
      <c r="AB578" s="345" t="str">
        <f t="shared" si="611"/>
        <v/>
      </c>
      <c r="AC578" s="346" t="str">
        <f t="shared" si="612"/>
        <v/>
      </c>
      <c r="AD578" s="346" t="str">
        <f t="shared" si="613"/>
        <v/>
      </c>
      <c r="AE578" s="344" t="str">
        <f t="shared" si="664"/>
        <v/>
      </c>
      <c r="AF578" s="346" t="str">
        <f t="shared" si="614"/>
        <v/>
      </c>
      <c r="AG578" s="344" t="str">
        <f t="shared" si="665"/>
        <v/>
      </c>
      <c r="AH578" s="344" t="str">
        <f t="shared" si="666"/>
        <v/>
      </c>
      <c r="AI578" s="344" t="str">
        <f t="shared" si="667"/>
        <v/>
      </c>
      <c r="AJ578" s="346" t="str">
        <f t="shared" si="668"/>
        <v/>
      </c>
      <c r="AK578" s="346" t="str">
        <f t="shared" si="669"/>
        <v/>
      </c>
      <c r="AL578" s="347" t="str">
        <f t="shared" si="670"/>
        <v/>
      </c>
      <c r="AM578" s="141"/>
      <c r="AN578" s="141"/>
      <c r="AO578" s="142"/>
      <c r="AP578" s="58">
        <f t="shared" si="615"/>
        <v>0</v>
      </c>
      <c r="AQ578" s="94">
        <f>SUM(AP$10:AP578)</f>
        <v>0</v>
      </c>
      <c r="AR578" s="143">
        <f t="shared" si="675"/>
        <v>0.1</v>
      </c>
      <c r="AS578" s="144" t="str">
        <f t="shared" si="616"/>
        <v/>
      </c>
      <c r="AT578" s="144" t="str">
        <f t="shared" si="643"/>
        <v/>
      </c>
      <c r="AU578" s="145"/>
      <c r="AV578" s="58">
        <f t="shared" si="673"/>
        <v>0</v>
      </c>
      <c r="AW578" s="318">
        <f>SUM(AV$10:AV578)</f>
        <v>0</v>
      </c>
      <c r="AX578" s="319">
        <f t="shared" si="674"/>
        <v>0.1</v>
      </c>
      <c r="AY578" s="144" t="str">
        <f t="shared" si="657"/>
        <v/>
      </c>
      <c r="AZ578" s="144" t="str">
        <f t="shared" si="658"/>
        <v/>
      </c>
      <c r="BA578" s="144"/>
      <c r="BB578" s="146" t="str">
        <f t="shared" si="617"/>
        <v/>
      </c>
      <c r="BC578" s="66" t="str">
        <f t="shared" si="656"/>
        <v/>
      </c>
      <c r="BD578" s="195" t="str">
        <f t="shared" si="618"/>
        <v/>
      </c>
      <c r="BF578" s="283"/>
      <c r="BG578" s="286" t="str">
        <f t="shared" si="619"/>
        <v/>
      </c>
      <c r="BY578" s="211" t="str">
        <f t="shared" si="620"/>
        <v/>
      </c>
      <c r="BZ578" s="150" t="str">
        <f t="shared" si="621"/>
        <v/>
      </c>
      <c r="CB578" s="54" t="str">
        <f t="shared" si="655"/>
        <v/>
      </c>
      <c r="CD578" s="54" t="str">
        <f t="shared" si="622"/>
        <v/>
      </c>
      <c r="CF578" s="54" t="str">
        <f t="shared" si="623"/>
        <v/>
      </c>
      <c r="CH578" s="150" t="str">
        <f t="shared" si="624"/>
        <v/>
      </c>
      <c r="CI578" s="290"/>
      <c r="CJ578" s="150" t="str">
        <f t="shared" si="625"/>
        <v/>
      </c>
      <c r="CK578" s="290"/>
      <c r="CL578" s="54" t="str">
        <f t="shared" si="644"/>
        <v/>
      </c>
      <c r="CM578" s="290"/>
      <c r="CN578" s="150" t="str">
        <f t="shared" si="626"/>
        <v/>
      </c>
      <c r="CO578" s="290"/>
      <c r="CP578" s="150" t="str">
        <f t="shared" si="627"/>
        <v/>
      </c>
      <c r="CQ578" s="290"/>
      <c r="CR578" s="150" t="str">
        <f t="shared" si="628"/>
        <v/>
      </c>
      <c r="CS578" s="290"/>
      <c r="CT578" s="150" t="str">
        <f t="shared" si="629"/>
        <v/>
      </c>
      <c r="CU578" s="150"/>
      <c r="CV578" s="150" t="str">
        <f t="shared" si="630"/>
        <v/>
      </c>
      <c r="CW578" s="94"/>
      <c r="CX578" s="151" t="str">
        <f t="shared" si="671"/>
        <v/>
      </c>
      <c r="CY578" s="151" t="str">
        <f t="shared" si="672"/>
        <v/>
      </c>
      <c r="CZ578" s="152"/>
      <c r="DA578" s="373" t="str">
        <f t="shared" si="645"/>
        <v/>
      </c>
      <c r="DC578" s="153">
        <f t="shared" si="631"/>
        <v>0</v>
      </c>
      <c r="DD578" s="153">
        <f t="shared" si="632"/>
        <v>0</v>
      </c>
      <c r="DE578" s="153">
        <f t="shared" si="633"/>
        <v>0</v>
      </c>
      <c r="DF578" s="158">
        <f t="shared" si="634"/>
        <v>-4.7000000000000002E-3</v>
      </c>
      <c r="DG578" s="159">
        <f t="shared" si="646"/>
        <v>-1.1703000000000001</v>
      </c>
      <c r="DH578" s="158">
        <f t="shared" si="635"/>
        <v>3.1999999999999997E-3</v>
      </c>
      <c r="DI578" s="159">
        <f t="shared" si="647"/>
        <v>0.79679999999999995</v>
      </c>
      <c r="DJ578" s="158">
        <f t="shared" si="636"/>
        <v>-2.7000000000000001E-3</v>
      </c>
      <c r="DK578" s="159">
        <f t="shared" si="648"/>
        <v>-0.67230000000000001</v>
      </c>
      <c r="DL578" s="158">
        <f t="shared" si="637"/>
        <v>1.1999999999999999E-3</v>
      </c>
      <c r="DM578" s="159">
        <f t="shared" si="649"/>
        <v>0.29879999999999995</v>
      </c>
      <c r="DN578" s="158">
        <f t="shared" si="638"/>
        <v>1.46E-2</v>
      </c>
      <c r="DO578" s="159">
        <f t="shared" si="650"/>
        <v>3.6354000000000002</v>
      </c>
      <c r="DP578" s="158">
        <f t="shared" si="639"/>
        <v>-1.2999999999999999E-2</v>
      </c>
      <c r="DQ578" s="159">
        <f t="shared" si="651"/>
        <v>-3.2369999999999997</v>
      </c>
      <c r="DR578" s="158">
        <f t="shared" si="640"/>
        <v>-6.7000000000000002E-3</v>
      </c>
      <c r="DS578" s="159">
        <f t="shared" si="652"/>
        <v>-1.6683000000000001</v>
      </c>
      <c r="DT578" s="158">
        <f t="shared" si="641"/>
        <v>-1.2999999999999999E-2</v>
      </c>
      <c r="DU578" s="159">
        <f t="shared" si="653"/>
        <v>-3.2369999999999997</v>
      </c>
      <c r="DV578" s="158">
        <f t="shared" si="642"/>
        <v>-6.7000000000000002E-3</v>
      </c>
      <c r="DW578" s="160">
        <f t="shared" si="654"/>
        <v>-1.6683000000000001</v>
      </c>
    </row>
    <row r="579" spans="1:127" ht="24.95" customHeight="1" x14ac:dyDescent="0.2">
      <c r="A579" s="272">
        <v>570</v>
      </c>
      <c r="B579" s="336"/>
      <c r="C579" s="332"/>
      <c r="D579" s="333"/>
      <c r="E579" s="334"/>
      <c r="F579" s="335"/>
      <c r="G579" s="334"/>
      <c r="H579" s="371"/>
      <c r="I579" s="334"/>
      <c r="J579" s="334"/>
      <c r="K579" s="334"/>
      <c r="L579" s="334"/>
      <c r="M579" s="334"/>
      <c r="N579" s="334"/>
      <c r="O579" s="337"/>
      <c r="P579" s="337"/>
      <c r="Q579" s="338" t="str">
        <f t="shared" si="605"/>
        <v xml:space="preserve"> </v>
      </c>
      <c r="R579" s="339" t="str">
        <f t="shared" si="606"/>
        <v/>
      </c>
      <c r="S579" s="340" t="str">
        <f t="shared" si="659"/>
        <v/>
      </c>
      <c r="T579" s="341" t="str">
        <f t="shared" si="607"/>
        <v/>
      </c>
      <c r="U579" s="341" t="str">
        <f t="shared" si="608"/>
        <v/>
      </c>
      <c r="V579" s="341" t="str">
        <f t="shared" si="609"/>
        <v/>
      </c>
      <c r="W579" s="341" t="str">
        <f t="shared" si="610"/>
        <v/>
      </c>
      <c r="X579" s="340" t="str">
        <f t="shared" si="660"/>
        <v/>
      </c>
      <c r="Y579" s="342" t="str">
        <f t="shared" si="661"/>
        <v/>
      </c>
      <c r="Z579" s="343" t="str">
        <f t="shared" si="662"/>
        <v/>
      </c>
      <c r="AA579" s="344" t="str">
        <f t="shared" si="663"/>
        <v/>
      </c>
      <c r="AB579" s="345" t="str">
        <f t="shared" si="611"/>
        <v/>
      </c>
      <c r="AC579" s="346" t="str">
        <f t="shared" si="612"/>
        <v/>
      </c>
      <c r="AD579" s="346" t="str">
        <f t="shared" si="613"/>
        <v/>
      </c>
      <c r="AE579" s="344" t="str">
        <f t="shared" si="664"/>
        <v/>
      </c>
      <c r="AF579" s="346" t="str">
        <f t="shared" si="614"/>
        <v/>
      </c>
      <c r="AG579" s="344" t="str">
        <f t="shared" si="665"/>
        <v/>
      </c>
      <c r="AH579" s="344" t="str">
        <f t="shared" si="666"/>
        <v/>
      </c>
      <c r="AI579" s="344" t="str">
        <f t="shared" si="667"/>
        <v/>
      </c>
      <c r="AJ579" s="346" t="str">
        <f t="shared" si="668"/>
        <v/>
      </c>
      <c r="AK579" s="346" t="str">
        <f t="shared" si="669"/>
        <v/>
      </c>
      <c r="AL579" s="347" t="str">
        <f t="shared" si="670"/>
        <v/>
      </c>
      <c r="AM579" s="141"/>
      <c r="AN579" s="141"/>
      <c r="AO579" s="142"/>
      <c r="AP579" s="58">
        <f t="shared" si="615"/>
        <v>0</v>
      </c>
      <c r="AQ579" s="94">
        <f>SUM(AP$10:AP579)</f>
        <v>0</v>
      </c>
      <c r="AR579" s="143">
        <f t="shared" si="675"/>
        <v>0.1</v>
      </c>
      <c r="AS579" s="144" t="str">
        <f t="shared" si="616"/>
        <v/>
      </c>
      <c r="AT579" s="144" t="str">
        <f t="shared" si="643"/>
        <v/>
      </c>
      <c r="AU579" s="145"/>
      <c r="AV579" s="58">
        <f t="shared" si="673"/>
        <v>0</v>
      </c>
      <c r="AW579" s="318">
        <f>SUM(AV$10:AV579)</f>
        <v>0</v>
      </c>
      <c r="AX579" s="319">
        <f t="shared" si="674"/>
        <v>0.1</v>
      </c>
      <c r="AY579" s="144" t="str">
        <f t="shared" si="657"/>
        <v/>
      </c>
      <c r="AZ579" s="144" t="str">
        <f t="shared" si="658"/>
        <v/>
      </c>
      <c r="BA579" s="144"/>
      <c r="BB579" s="146" t="str">
        <f t="shared" si="617"/>
        <v/>
      </c>
      <c r="BC579" s="66" t="str">
        <f t="shared" si="656"/>
        <v/>
      </c>
      <c r="BD579" s="195" t="str">
        <f t="shared" si="618"/>
        <v/>
      </c>
      <c r="BF579" s="283"/>
      <c r="BG579" s="286" t="str">
        <f t="shared" si="619"/>
        <v/>
      </c>
      <c r="BY579" s="211" t="str">
        <f t="shared" si="620"/>
        <v/>
      </c>
      <c r="BZ579" s="150" t="str">
        <f t="shared" si="621"/>
        <v/>
      </c>
      <c r="CB579" s="54" t="str">
        <f t="shared" si="655"/>
        <v/>
      </c>
      <c r="CD579" s="54" t="str">
        <f t="shared" si="622"/>
        <v/>
      </c>
      <c r="CF579" s="54" t="str">
        <f t="shared" si="623"/>
        <v/>
      </c>
      <c r="CH579" s="150" t="str">
        <f t="shared" si="624"/>
        <v/>
      </c>
      <c r="CI579" s="290"/>
      <c r="CJ579" s="150" t="str">
        <f t="shared" si="625"/>
        <v/>
      </c>
      <c r="CK579" s="290"/>
      <c r="CL579" s="54" t="str">
        <f t="shared" si="644"/>
        <v/>
      </c>
      <c r="CM579" s="290"/>
      <c r="CN579" s="150" t="str">
        <f t="shared" si="626"/>
        <v/>
      </c>
      <c r="CO579" s="290"/>
      <c r="CP579" s="150" t="str">
        <f t="shared" si="627"/>
        <v/>
      </c>
      <c r="CQ579" s="290"/>
      <c r="CR579" s="150" t="str">
        <f t="shared" si="628"/>
        <v/>
      </c>
      <c r="CS579" s="290"/>
      <c r="CT579" s="150" t="str">
        <f t="shared" si="629"/>
        <v/>
      </c>
      <c r="CU579" s="150"/>
      <c r="CV579" s="150" t="str">
        <f t="shared" si="630"/>
        <v/>
      </c>
      <c r="CW579" s="94"/>
      <c r="CX579" s="151" t="str">
        <f t="shared" si="671"/>
        <v/>
      </c>
      <c r="CY579" s="151" t="str">
        <f t="shared" si="672"/>
        <v/>
      </c>
      <c r="CZ579" s="152"/>
      <c r="DA579" s="373" t="str">
        <f t="shared" si="645"/>
        <v/>
      </c>
      <c r="DC579" s="153">
        <f t="shared" si="631"/>
        <v>0</v>
      </c>
      <c r="DD579" s="153">
        <f t="shared" si="632"/>
        <v>0</v>
      </c>
      <c r="DE579" s="153">
        <f t="shared" si="633"/>
        <v>0</v>
      </c>
      <c r="DF579" s="158">
        <f t="shared" si="634"/>
        <v>-4.7000000000000002E-3</v>
      </c>
      <c r="DG579" s="159">
        <f t="shared" si="646"/>
        <v>-1.1703000000000001</v>
      </c>
      <c r="DH579" s="158">
        <f t="shared" si="635"/>
        <v>3.1999999999999997E-3</v>
      </c>
      <c r="DI579" s="159">
        <f t="shared" si="647"/>
        <v>0.79679999999999995</v>
      </c>
      <c r="DJ579" s="158">
        <f t="shared" si="636"/>
        <v>-2.7000000000000001E-3</v>
      </c>
      <c r="DK579" s="159">
        <f t="shared" si="648"/>
        <v>-0.67230000000000001</v>
      </c>
      <c r="DL579" s="158">
        <f t="shared" si="637"/>
        <v>1.1999999999999999E-3</v>
      </c>
      <c r="DM579" s="159">
        <f t="shared" si="649"/>
        <v>0.29879999999999995</v>
      </c>
      <c r="DN579" s="158">
        <f t="shared" si="638"/>
        <v>1.46E-2</v>
      </c>
      <c r="DO579" s="159">
        <f t="shared" si="650"/>
        <v>3.6354000000000002</v>
      </c>
      <c r="DP579" s="158">
        <f t="shared" si="639"/>
        <v>-1.2999999999999999E-2</v>
      </c>
      <c r="DQ579" s="159">
        <f t="shared" si="651"/>
        <v>-3.2369999999999997</v>
      </c>
      <c r="DR579" s="158">
        <f t="shared" si="640"/>
        <v>-6.7000000000000002E-3</v>
      </c>
      <c r="DS579" s="159">
        <f t="shared" si="652"/>
        <v>-1.6683000000000001</v>
      </c>
      <c r="DT579" s="158">
        <f t="shared" si="641"/>
        <v>-1.2999999999999999E-2</v>
      </c>
      <c r="DU579" s="159">
        <f t="shared" si="653"/>
        <v>-3.2369999999999997</v>
      </c>
      <c r="DV579" s="158">
        <f t="shared" si="642"/>
        <v>-6.7000000000000002E-3</v>
      </c>
      <c r="DW579" s="160">
        <f t="shared" si="654"/>
        <v>-1.6683000000000001</v>
      </c>
    </row>
    <row r="580" spans="1:127" ht="24.95" customHeight="1" x14ac:dyDescent="0.2">
      <c r="A580" s="272">
        <v>571</v>
      </c>
      <c r="B580" s="336"/>
      <c r="C580" s="332"/>
      <c r="D580" s="333"/>
      <c r="E580" s="334"/>
      <c r="F580" s="335"/>
      <c r="G580" s="334"/>
      <c r="H580" s="371"/>
      <c r="I580" s="334"/>
      <c r="J580" s="334"/>
      <c r="K580" s="334"/>
      <c r="L580" s="334"/>
      <c r="M580" s="334"/>
      <c r="N580" s="334"/>
      <c r="O580" s="337"/>
      <c r="P580" s="337"/>
      <c r="Q580" s="338" t="str">
        <f t="shared" si="605"/>
        <v xml:space="preserve"> </v>
      </c>
      <c r="R580" s="339" t="str">
        <f t="shared" si="606"/>
        <v/>
      </c>
      <c r="S580" s="340" t="str">
        <f t="shared" si="659"/>
        <v/>
      </c>
      <c r="T580" s="341" t="str">
        <f t="shared" si="607"/>
        <v/>
      </c>
      <c r="U580" s="341" t="str">
        <f t="shared" si="608"/>
        <v/>
      </c>
      <c r="V580" s="341" t="str">
        <f t="shared" si="609"/>
        <v/>
      </c>
      <c r="W580" s="341" t="str">
        <f t="shared" si="610"/>
        <v/>
      </c>
      <c r="X580" s="340" t="str">
        <f t="shared" si="660"/>
        <v/>
      </c>
      <c r="Y580" s="342" t="str">
        <f t="shared" si="661"/>
        <v/>
      </c>
      <c r="Z580" s="343" t="str">
        <f t="shared" si="662"/>
        <v/>
      </c>
      <c r="AA580" s="344" t="str">
        <f t="shared" si="663"/>
        <v/>
      </c>
      <c r="AB580" s="345" t="str">
        <f t="shared" si="611"/>
        <v/>
      </c>
      <c r="AC580" s="346" t="str">
        <f t="shared" si="612"/>
        <v/>
      </c>
      <c r="AD580" s="346" t="str">
        <f t="shared" si="613"/>
        <v/>
      </c>
      <c r="AE580" s="344" t="str">
        <f t="shared" si="664"/>
        <v/>
      </c>
      <c r="AF580" s="346" t="str">
        <f t="shared" si="614"/>
        <v/>
      </c>
      <c r="AG580" s="344" t="str">
        <f t="shared" si="665"/>
        <v/>
      </c>
      <c r="AH580" s="344" t="str">
        <f t="shared" si="666"/>
        <v/>
      </c>
      <c r="AI580" s="344" t="str">
        <f t="shared" si="667"/>
        <v/>
      </c>
      <c r="AJ580" s="346" t="str">
        <f t="shared" si="668"/>
        <v/>
      </c>
      <c r="AK580" s="346" t="str">
        <f t="shared" si="669"/>
        <v/>
      </c>
      <c r="AL580" s="347" t="str">
        <f t="shared" si="670"/>
        <v/>
      </c>
      <c r="AM580" s="141"/>
      <c r="AN580" s="141"/>
      <c r="AO580" s="142"/>
      <c r="AP580" s="58">
        <f t="shared" si="615"/>
        <v>0</v>
      </c>
      <c r="AQ580" s="94">
        <f>SUM(AP$10:AP580)</f>
        <v>0</v>
      </c>
      <c r="AR580" s="143">
        <f t="shared" si="675"/>
        <v>0.1</v>
      </c>
      <c r="AS580" s="144" t="str">
        <f t="shared" si="616"/>
        <v/>
      </c>
      <c r="AT580" s="144" t="str">
        <f t="shared" si="643"/>
        <v/>
      </c>
      <c r="AU580" s="145"/>
      <c r="AV580" s="58">
        <f t="shared" si="673"/>
        <v>0</v>
      </c>
      <c r="AW580" s="318">
        <f>SUM(AV$10:AV580)</f>
        <v>0</v>
      </c>
      <c r="AX580" s="319">
        <f t="shared" si="674"/>
        <v>0.1</v>
      </c>
      <c r="AY580" s="144" t="str">
        <f t="shared" si="657"/>
        <v/>
      </c>
      <c r="AZ580" s="144" t="str">
        <f t="shared" si="658"/>
        <v/>
      </c>
      <c r="BA580" s="144"/>
      <c r="BB580" s="146" t="str">
        <f t="shared" si="617"/>
        <v/>
      </c>
      <c r="BC580" s="66" t="str">
        <f t="shared" si="656"/>
        <v/>
      </c>
      <c r="BD580" s="195" t="str">
        <f t="shared" si="618"/>
        <v/>
      </c>
      <c r="BF580" s="283"/>
      <c r="BG580" s="286" t="str">
        <f t="shared" si="619"/>
        <v/>
      </c>
      <c r="BY580" s="211" t="str">
        <f t="shared" si="620"/>
        <v/>
      </c>
      <c r="BZ580" s="150" t="str">
        <f t="shared" si="621"/>
        <v/>
      </c>
      <c r="CB580" s="54" t="str">
        <f t="shared" si="655"/>
        <v/>
      </c>
      <c r="CD580" s="54" t="str">
        <f t="shared" si="622"/>
        <v/>
      </c>
      <c r="CF580" s="54" t="str">
        <f t="shared" si="623"/>
        <v/>
      </c>
      <c r="CH580" s="150" t="str">
        <f t="shared" si="624"/>
        <v/>
      </c>
      <c r="CI580" s="290"/>
      <c r="CJ580" s="150" t="str">
        <f t="shared" si="625"/>
        <v/>
      </c>
      <c r="CK580" s="290"/>
      <c r="CL580" s="54" t="str">
        <f t="shared" si="644"/>
        <v/>
      </c>
      <c r="CM580" s="290"/>
      <c r="CN580" s="150" t="str">
        <f t="shared" si="626"/>
        <v/>
      </c>
      <c r="CO580" s="290"/>
      <c r="CP580" s="150" t="str">
        <f t="shared" si="627"/>
        <v/>
      </c>
      <c r="CQ580" s="290"/>
      <c r="CR580" s="150" t="str">
        <f t="shared" si="628"/>
        <v/>
      </c>
      <c r="CS580" s="290"/>
      <c r="CT580" s="150" t="str">
        <f t="shared" si="629"/>
        <v/>
      </c>
      <c r="CU580" s="150"/>
      <c r="CV580" s="150" t="str">
        <f t="shared" si="630"/>
        <v/>
      </c>
      <c r="CW580" s="94"/>
      <c r="CX580" s="151" t="str">
        <f t="shared" si="671"/>
        <v/>
      </c>
      <c r="CY580" s="151" t="str">
        <f t="shared" si="672"/>
        <v/>
      </c>
      <c r="CZ580" s="152"/>
      <c r="DA580" s="373" t="str">
        <f t="shared" si="645"/>
        <v/>
      </c>
      <c r="DC580" s="153">
        <f t="shared" si="631"/>
        <v>0</v>
      </c>
      <c r="DD580" s="153">
        <f t="shared" si="632"/>
        <v>0</v>
      </c>
      <c r="DE580" s="153">
        <f t="shared" si="633"/>
        <v>0</v>
      </c>
      <c r="DF580" s="158">
        <f t="shared" si="634"/>
        <v>-4.7000000000000002E-3</v>
      </c>
      <c r="DG580" s="159">
        <f t="shared" si="646"/>
        <v>-1.1703000000000001</v>
      </c>
      <c r="DH580" s="158">
        <f t="shared" si="635"/>
        <v>3.1999999999999997E-3</v>
      </c>
      <c r="DI580" s="159">
        <f t="shared" si="647"/>
        <v>0.79679999999999995</v>
      </c>
      <c r="DJ580" s="158">
        <f t="shared" si="636"/>
        <v>-2.7000000000000001E-3</v>
      </c>
      <c r="DK580" s="159">
        <f t="shared" si="648"/>
        <v>-0.67230000000000001</v>
      </c>
      <c r="DL580" s="158">
        <f t="shared" si="637"/>
        <v>1.1999999999999999E-3</v>
      </c>
      <c r="DM580" s="159">
        <f t="shared" si="649"/>
        <v>0.29879999999999995</v>
      </c>
      <c r="DN580" s="158">
        <f t="shared" si="638"/>
        <v>1.46E-2</v>
      </c>
      <c r="DO580" s="159">
        <f t="shared" si="650"/>
        <v>3.6354000000000002</v>
      </c>
      <c r="DP580" s="158">
        <f t="shared" si="639"/>
        <v>-1.2999999999999999E-2</v>
      </c>
      <c r="DQ580" s="159">
        <f t="shared" si="651"/>
        <v>-3.2369999999999997</v>
      </c>
      <c r="DR580" s="158">
        <f t="shared" si="640"/>
        <v>-6.7000000000000002E-3</v>
      </c>
      <c r="DS580" s="159">
        <f t="shared" si="652"/>
        <v>-1.6683000000000001</v>
      </c>
      <c r="DT580" s="158">
        <f t="shared" si="641"/>
        <v>-1.2999999999999999E-2</v>
      </c>
      <c r="DU580" s="159">
        <f t="shared" si="653"/>
        <v>-3.2369999999999997</v>
      </c>
      <c r="DV580" s="158">
        <f t="shared" si="642"/>
        <v>-6.7000000000000002E-3</v>
      </c>
      <c r="DW580" s="160">
        <f t="shared" si="654"/>
        <v>-1.6683000000000001</v>
      </c>
    </row>
    <row r="581" spans="1:127" ht="24.95" customHeight="1" x14ac:dyDescent="0.2">
      <c r="A581" s="272">
        <v>572</v>
      </c>
      <c r="B581" s="336"/>
      <c r="C581" s="332"/>
      <c r="D581" s="333"/>
      <c r="E581" s="334"/>
      <c r="F581" s="335"/>
      <c r="G581" s="334"/>
      <c r="H581" s="371"/>
      <c r="I581" s="334"/>
      <c r="J581" s="334"/>
      <c r="K581" s="334"/>
      <c r="L581" s="334"/>
      <c r="M581" s="334"/>
      <c r="N581" s="334"/>
      <c r="O581" s="337"/>
      <c r="P581" s="337"/>
      <c r="Q581" s="338" t="str">
        <f t="shared" si="605"/>
        <v xml:space="preserve"> </v>
      </c>
      <c r="R581" s="339" t="str">
        <f t="shared" si="606"/>
        <v/>
      </c>
      <c r="S581" s="340" t="str">
        <f t="shared" si="659"/>
        <v/>
      </c>
      <c r="T581" s="341" t="str">
        <f t="shared" si="607"/>
        <v/>
      </c>
      <c r="U581" s="341" t="str">
        <f t="shared" si="608"/>
        <v/>
      </c>
      <c r="V581" s="341" t="str">
        <f t="shared" si="609"/>
        <v/>
      </c>
      <c r="W581" s="341" t="str">
        <f t="shared" si="610"/>
        <v/>
      </c>
      <c r="X581" s="340" t="str">
        <f t="shared" si="660"/>
        <v/>
      </c>
      <c r="Y581" s="342" t="str">
        <f t="shared" si="661"/>
        <v/>
      </c>
      <c r="Z581" s="343" t="str">
        <f t="shared" si="662"/>
        <v/>
      </c>
      <c r="AA581" s="344" t="str">
        <f t="shared" si="663"/>
        <v/>
      </c>
      <c r="AB581" s="345" t="str">
        <f t="shared" si="611"/>
        <v/>
      </c>
      <c r="AC581" s="346" t="str">
        <f t="shared" si="612"/>
        <v/>
      </c>
      <c r="AD581" s="346" t="str">
        <f t="shared" si="613"/>
        <v/>
      </c>
      <c r="AE581" s="344" t="str">
        <f t="shared" si="664"/>
        <v/>
      </c>
      <c r="AF581" s="346" t="str">
        <f t="shared" si="614"/>
        <v/>
      </c>
      <c r="AG581" s="344" t="str">
        <f t="shared" si="665"/>
        <v/>
      </c>
      <c r="AH581" s="344" t="str">
        <f t="shared" si="666"/>
        <v/>
      </c>
      <c r="AI581" s="344" t="str">
        <f t="shared" si="667"/>
        <v/>
      </c>
      <c r="AJ581" s="346" t="str">
        <f t="shared" si="668"/>
        <v/>
      </c>
      <c r="AK581" s="346" t="str">
        <f t="shared" si="669"/>
        <v/>
      </c>
      <c r="AL581" s="347" t="str">
        <f t="shared" si="670"/>
        <v/>
      </c>
      <c r="AM581" s="141"/>
      <c r="AN581" s="141"/>
      <c r="AO581" s="142"/>
      <c r="AP581" s="58">
        <f t="shared" si="615"/>
        <v>0</v>
      </c>
      <c r="AQ581" s="94">
        <f>SUM(AP$10:AP581)</f>
        <v>0</v>
      </c>
      <c r="AR581" s="143">
        <f t="shared" si="675"/>
        <v>0.1</v>
      </c>
      <c r="AS581" s="144" t="str">
        <f t="shared" si="616"/>
        <v/>
      </c>
      <c r="AT581" s="144" t="str">
        <f t="shared" si="643"/>
        <v/>
      </c>
      <c r="AU581" s="145"/>
      <c r="AV581" s="58">
        <f t="shared" si="673"/>
        <v>0</v>
      </c>
      <c r="AW581" s="318">
        <f>SUM(AV$10:AV581)</f>
        <v>0</v>
      </c>
      <c r="AX581" s="319">
        <f t="shared" si="674"/>
        <v>0.1</v>
      </c>
      <c r="AY581" s="144" t="str">
        <f t="shared" si="657"/>
        <v/>
      </c>
      <c r="AZ581" s="144" t="str">
        <f t="shared" si="658"/>
        <v/>
      </c>
      <c r="BA581" s="144"/>
      <c r="BB581" s="146" t="str">
        <f t="shared" si="617"/>
        <v/>
      </c>
      <c r="BC581" s="66" t="str">
        <f t="shared" si="656"/>
        <v/>
      </c>
      <c r="BD581" s="195" t="str">
        <f t="shared" si="618"/>
        <v/>
      </c>
      <c r="BF581" s="283"/>
      <c r="BG581" s="286" t="str">
        <f t="shared" si="619"/>
        <v/>
      </c>
      <c r="BY581" s="211" t="str">
        <f t="shared" si="620"/>
        <v/>
      </c>
      <c r="BZ581" s="150" t="str">
        <f t="shared" si="621"/>
        <v/>
      </c>
      <c r="CB581" s="54" t="str">
        <f t="shared" si="655"/>
        <v/>
      </c>
      <c r="CD581" s="54" t="str">
        <f t="shared" si="622"/>
        <v/>
      </c>
      <c r="CF581" s="54" t="str">
        <f t="shared" si="623"/>
        <v/>
      </c>
      <c r="CH581" s="150" t="str">
        <f t="shared" si="624"/>
        <v/>
      </c>
      <c r="CI581" s="290"/>
      <c r="CJ581" s="150" t="str">
        <f t="shared" si="625"/>
        <v/>
      </c>
      <c r="CK581" s="290"/>
      <c r="CL581" s="54" t="str">
        <f t="shared" si="644"/>
        <v/>
      </c>
      <c r="CM581" s="290"/>
      <c r="CN581" s="150" t="str">
        <f t="shared" si="626"/>
        <v/>
      </c>
      <c r="CO581" s="290"/>
      <c r="CP581" s="150" t="str">
        <f t="shared" si="627"/>
        <v/>
      </c>
      <c r="CQ581" s="290"/>
      <c r="CR581" s="150" t="str">
        <f t="shared" si="628"/>
        <v/>
      </c>
      <c r="CS581" s="290"/>
      <c r="CT581" s="150" t="str">
        <f t="shared" si="629"/>
        <v/>
      </c>
      <c r="CU581" s="150"/>
      <c r="CV581" s="150" t="str">
        <f t="shared" si="630"/>
        <v/>
      </c>
      <c r="CW581" s="94"/>
      <c r="CX581" s="151" t="str">
        <f t="shared" si="671"/>
        <v/>
      </c>
      <c r="CY581" s="151" t="str">
        <f t="shared" si="672"/>
        <v/>
      </c>
      <c r="CZ581" s="152"/>
      <c r="DA581" s="373" t="str">
        <f t="shared" si="645"/>
        <v/>
      </c>
      <c r="DC581" s="153">
        <f t="shared" si="631"/>
        <v>0</v>
      </c>
      <c r="DD581" s="153">
        <f t="shared" si="632"/>
        <v>0</v>
      </c>
      <c r="DE581" s="153">
        <f t="shared" si="633"/>
        <v>0</v>
      </c>
      <c r="DF581" s="158">
        <f t="shared" si="634"/>
        <v>-4.7000000000000002E-3</v>
      </c>
      <c r="DG581" s="159">
        <f t="shared" si="646"/>
        <v>-1.1703000000000001</v>
      </c>
      <c r="DH581" s="158">
        <f t="shared" si="635"/>
        <v>3.1999999999999997E-3</v>
      </c>
      <c r="DI581" s="159">
        <f t="shared" si="647"/>
        <v>0.79679999999999995</v>
      </c>
      <c r="DJ581" s="158">
        <f t="shared" si="636"/>
        <v>-2.7000000000000001E-3</v>
      </c>
      <c r="DK581" s="159">
        <f t="shared" si="648"/>
        <v>-0.67230000000000001</v>
      </c>
      <c r="DL581" s="158">
        <f t="shared" si="637"/>
        <v>1.1999999999999999E-3</v>
      </c>
      <c r="DM581" s="159">
        <f t="shared" si="649"/>
        <v>0.29879999999999995</v>
      </c>
      <c r="DN581" s="158">
        <f t="shared" si="638"/>
        <v>1.46E-2</v>
      </c>
      <c r="DO581" s="159">
        <f t="shared" si="650"/>
        <v>3.6354000000000002</v>
      </c>
      <c r="DP581" s="158">
        <f t="shared" si="639"/>
        <v>-1.2999999999999999E-2</v>
      </c>
      <c r="DQ581" s="159">
        <f t="shared" si="651"/>
        <v>-3.2369999999999997</v>
      </c>
      <c r="DR581" s="158">
        <f t="shared" si="640"/>
        <v>-6.7000000000000002E-3</v>
      </c>
      <c r="DS581" s="159">
        <f t="shared" si="652"/>
        <v>-1.6683000000000001</v>
      </c>
      <c r="DT581" s="158">
        <f t="shared" si="641"/>
        <v>-1.2999999999999999E-2</v>
      </c>
      <c r="DU581" s="159">
        <f t="shared" si="653"/>
        <v>-3.2369999999999997</v>
      </c>
      <c r="DV581" s="158">
        <f t="shared" si="642"/>
        <v>-6.7000000000000002E-3</v>
      </c>
      <c r="DW581" s="160">
        <f t="shared" si="654"/>
        <v>-1.6683000000000001</v>
      </c>
    </row>
    <row r="582" spans="1:127" ht="24.95" customHeight="1" x14ac:dyDescent="0.2">
      <c r="A582" s="272">
        <v>573</v>
      </c>
      <c r="B582" s="336"/>
      <c r="C582" s="332"/>
      <c r="D582" s="333"/>
      <c r="E582" s="334"/>
      <c r="F582" s="335"/>
      <c r="G582" s="334"/>
      <c r="H582" s="371"/>
      <c r="I582" s="334"/>
      <c r="J582" s="334"/>
      <c r="K582" s="334"/>
      <c r="L582" s="334"/>
      <c r="M582" s="334"/>
      <c r="N582" s="334"/>
      <c r="O582" s="337"/>
      <c r="P582" s="337"/>
      <c r="Q582" s="338" t="str">
        <f t="shared" si="605"/>
        <v xml:space="preserve"> </v>
      </c>
      <c r="R582" s="339" t="str">
        <f t="shared" si="606"/>
        <v/>
      </c>
      <c r="S582" s="340" t="str">
        <f t="shared" si="659"/>
        <v/>
      </c>
      <c r="T582" s="341" t="str">
        <f t="shared" si="607"/>
        <v/>
      </c>
      <c r="U582" s="341" t="str">
        <f t="shared" si="608"/>
        <v/>
      </c>
      <c r="V582" s="341" t="str">
        <f t="shared" si="609"/>
        <v/>
      </c>
      <c r="W582" s="341" t="str">
        <f t="shared" si="610"/>
        <v/>
      </c>
      <c r="X582" s="340" t="str">
        <f t="shared" si="660"/>
        <v/>
      </c>
      <c r="Y582" s="342" t="str">
        <f t="shared" si="661"/>
        <v/>
      </c>
      <c r="Z582" s="343" t="str">
        <f t="shared" si="662"/>
        <v/>
      </c>
      <c r="AA582" s="344" t="str">
        <f t="shared" si="663"/>
        <v/>
      </c>
      <c r="AB582" s="345" t="str">
        <f t="shared" si="611"/>
        <v/>
      </c>
      <c r="AC582" s="346" t="str">
        <f t="shared" si="612"/>
        <v/>
      </c>
      <c r="AD582" s="346" t="str">
        <f t="shared" si="613"/>
        <v/>
      </c>
      <c r="AE582" s="344" t="str">
        <f t="shared" si="664"/>
        <v/>
      </c>
      <c r="AF582" s="346" t="str">
        <f t="shared" si="614"/>
        <v/>
      </c>
      <c r="AG582" s="344" t="str">
        <f t="shared" si="665"/>
        <v/>
      </c>
      <c r="AH582" s="344" t="str">
        <f t="shared" si="666"/>
        <v/>
      </c>
      <c r="AI582" s="344" t="str">
        <f t="shared" si="667"/>
        <v/>
      </c>
      <c r="AJ582" s="346" t="str">
        <f t="shared" si="668"/>
        <v/>
      </c>
      <c r="AK582" s="346" t="str">
        <f t="shared" si="669"/>
        <v/>
      </c>
      <c r="AL582" s="347" t="str">
        <f t="shared" si="670"/>
        <v/>
      </c>
      <c r="AM582" s="141"/>
      <c r="AN582" s="141"/>
      <c r="AO582" s="142"/>
      <c r="AP582" s="58">
        <f t="shared" si="615"/>
        <v>0</v>
      </c>
      <c r="AQ582" s="94">
        <f>SUM(AP$10:AP582)</f>
        <v>0</v>
      </c>
      <c r="AR582" s="143">
        <f t="shared" si="675"/>
        <v>0.1</v>
      </c>
      <c r="AS582" s="144" t="str">
        <f t="shared" si="616"/>
        <v/>
      </c>
      <c r="AT582" s="144" t="str">
        <f t="shared" si="643"/>
        <v/>
      </c>
      <c r="AU582" s="145"/>
      <c r="AV582" s="58">
        <f t="shared" si="673"/>
        <v>0</v>
      </c>
      <c r="AW582" s="318">
        <f>SUM(AV$10:AV582)</f>
        <v>0</v>
      </c>
      <c r="AX582" s="319">
        <f t="shared" si="674"/>
        <v>0.1</v>
      </c>
      <c r="AY582" s="144" t="str">
        <f t="shared" si="657"/>
        <v/>
      </c>
      <c r="AZ582" s="144" t="str">
        <f t="shared" si="658"/>
        <v/>
      </c>
      <c r="BA582" s="144"/>
      <c r="BB582" s="146" t="str">
        <f t="shared" si="617"/>
        <v/>
      </c>
      <c r="BC582" s="66" t="str">
        <f t="shared" si="656"/>
        <v/>
      </c>
      <c r="BD582" s="195" t="str">
        <f t="shared" si="618"/>
        <v/>
      </c>
      <c r="BF582" s="283"/>
      <c r="BG582" s="286" t="str">
        <f t="shared" si="619"/>
        <v/>
      </c>
      <c r="BY582" s="211" t="str">
        <f t="shared" si="620"/>
        <v/>
      </c>
      <c r="BZ582" s="150" t="str">
        <f t="shared" si="621"/>
        <v/>
      </c>
      <c r="CB582" s="54" t="str">
        <f t="shared" si="655"/>
        <v/>
      </c>
      <c r="CD582" s="54" t="str">
        <f t="shared" si="622"/>
        <v/>
      </c>
      <c r="CF582" s="54" t="str">
        <f t="shared" si="623"/>
        <v/>
      </c>
      <c r="CH582" s="150" t="str">
        <f t="shared" si="624"/>
        <v/>
      </c>
      <c r="CI582" s="290"/>
      <c r="CJ582" s="150" t="str">
        <f t="shared" si="625"/>
        <v/>
      </c>
      <c r="CK582" s="290"/>
      <c r="CL582" s="54" t="str">
        <f t="shared" si="644"/>
        <v/>
      </c>
      <c r="CM582" s="290"/>
      <c r="CN582" s="150" t="str">
        <f t="shared" si="626"/>
        <v/>
      </c>
      <c r="CO582" s="290"/>
      <c r="CP582" s="150" t="str">
        <f t="shared" si="627"/>
        <v/>
      </c>
      <c r="CQ582" s="290"/>
      <c r="CR582" s="150" t="str">
        <f t="shared" si="628"/>
        <v/>
      </c>
      <c r="CS582" s="290"/>
      <c r="CT582" s="150" t="str">
        <f t="shared" si="629"/>
        <v/>
      </c>
      <c r="CU582" s="150"/>
      <c r="CV582" s="150" t="str">
        <f t="shared" si="630"/>
        <v/>
      </c>
      <c r="CW582" s="94"/>
      <c r="CX582" s="151" t="str">
        <f t="shared" si="671"/>
        <v/>
      </c>
      <c r="CY582" s="151" t="str">
        <f t="shared" si="672"/>
        <v/>
      </c>
      <c r="CZ582" s="152"/>
      <c r="DA582" s="373" t="str">
        <f t="shared" si="645"/>
        <v/>
      </c>
      <c r="DC582" s="153">
        <f t="shared" si="631"/>
        <v>0</v>
      </c>
      <c r="DD582" s="153">
        <f t="shared" si="632"/>
        <v>0</v>
      </c>
      <c r="DE582" s="153">
        <f t="shared" si="633"/>
        <v>0</v>
      </c>
      <c r="DF582" s="158">
        <f t="shared" si="634"/>
        <v>-4.7000000000000002E-3</v>
      </c>
      <c r="DG582" s="159">
        <f t="shared" si="646"/>
        <v>-1.1703000000000001</v>
      </c>
      <c r="DH582" s="158">
        <f t="shared" si="635"/>
        <v>3.1999999999999997E-3</v>
      </c>
      <c r="DI582" s="159">
        <f t="shared" si="647"/>
        <v>0.79679999999999995</v>
      </c>
      <c r="DJ582" s="158">
        <f t="shared" si="636"/>
        <v>-2.7000000000000001E-3</v>
      </c>
      <c r="DK582" s="159">
        <f t="shared" si="648"/>
        <v>-0.67230000000000001</v>
      </c>
      <c r="DL582" s="158">
        <f t="shared" si="637"/>
        <v>1.1999999999999999E-3</v>
      </c>
      <c r="DM582" s="159">
        <f t="shared" si="649"/>
        <v>0.29879999999999995</v>
      </c>
      <c r="DN582" s="158">
        <f t="shared" si="638"/>
        <v>1.46E-2</v>
      </c>
      <c r="DO582" s="159">
        <f t="shared" si="650"/>
        <v>3.6354000000000002</v>
      </c>
      <c r="DP582" s="158">
        <f t="shared" si="639"/>
        <v>-1.2999999999999999E-2</v>
      </c>
      <c r="DQ582" s="159">
        <f t="shared" si="651"/>
        <v>-3.2369999999999997</v>
      </c>
      <c r="DR582" s="158">
        <f t="shared" si="640"/>
        <v>-6.7000000000000002E-3</v>
      </c>
      <c r="DS582" s="159">
        <f t="shared" si="652"/>
        <v>-1.6683000000000001</v>
      </c>
      <c r="DT582" s="158">
        <f t="shared" si="641"/>
        <v>-1.2999999999999999E-2</v>
      </c>
      <c r="DU582" s="159">
        <f t="shared" si="653"/>
        <v>-3.2369999999999997</v>
      </c>
      <c r="DV582" s="158">
        <f t="shared" si="642"/>
        <v>-6.7000000000000002E-3</v>
      </c>
      <c r="DW582" s="160">
        <f t="shared" si="654"/>
        <v>-1.6683000000000001</v>
      </c>
    </row>
    <row r="583" spans="1:127" ht="24.95" customHeight="1" x14ac:dyDescent="0.2">
      <c r="A583" s="272">
        <v>574</v>
      </c>
      <c r="B583" s="336"/>
      <c r="C583" s="332"/>
      <c r="D583" s="333"/>
      <c r="E583" s="334"/>
      <c r="F583" s="335"/>
      <c r="G583" s="334"/>
      <c r="H583" s="371"/>
      <c r="I583" s="334"/>
      <c r="J583" s="334"/>
      <c r="K583" s="334"/>
      <c r="L583" s="334"/>
      <c r="M583" s="334"/>
      <c r="N583" s="334"/>
      <c r="O583" s="337"/>
      <c r="P583" s="337"/>
      <c r="Q583" s="338" t="str">
        <f t="shared" si="605"/>
        <v xml:space="preserve"> </v>
      </c>
      <c r="R583" s="339" t="str">
        <f t="shared" si="606"/>
        <v/>
      </c>
      <c r="S583" s="340" t="str">
        <f t="shared" si="659"/>
        <v/>
      </c>
      <c r="T583" s="341" t="str">
        <f t="shared" si="607"/>
        <v/>
      </c>
      <c r="U583" s="341" t="str">
        <f t="shared" si="608"/>
        <v/>
      </c>
      <c r="V583" s="341" t="str">
        <f t="shared" si="609"/>
        <v/>
      </c>
      <c r="W583" s="341" t="str">
        <f t="shared" si="610"/>
        <v/>
      </c>
      <c r="X583" s="340" t="str">
        <f t="shared" si="660"/>
        <v/>
      </c>
      <c r="Y583" s="342" t="str">
        <f t="shared" si="661"/>
        <v/>
      </c>
      <c r="Z583" s="343" t="str">
        <f t="shared" si="662"/>
        <v/>
      </c>
      <c r="AA583" s="344" t="str">
        <f t="shared" si="663"/>
        <v/>
      </c>
      <c r="AB583" s="345" t="str">
        <f t="shared" si="611"/>
        <v/>
      </c>
      <c r="AC583" s="346" t="str">
        <f t="shared" si="612"/>
        <v/>
      </c>
      <c r="AD583" s="346" t="str">
        <f t="shared" si="613"/>
        <v/>
      </c>
      <c r="AE583" s="344" t="str">
        <f t="shared" si="664"/>
        <v/>
      </c>
      <c r="AF583" s="346" t="str">
        <f t="shared" si="614"/>
        <v/>
      </c>
      <c r="AG583" s="344" t="str">
        <f t="shared" si="665"/>
        <v/>
      </c>
      <c r="AH583" s="344" t="str">
        <f t="shared" si="666"/>
        <v/>
      </c>
      <c r="AI583" s="344" t="str">
        <f t="shared" si="667"/>
        <v/>
      </c>
      <c r="AJ583" s="346" t="str">
        <f t="shared" si="668"/>
        <v/>
      </c>
      <c r="AK583" s="346" t="str">
        <f t="shared" si="669"/>
        <v/>
      </c>
      <c r="AL583" s="347" t="str">
        <f t="shared" si="670"/>
        <v/>
      </c>
      <c r="AM583" s="141"/>
      <c r="AN583" s="141"/>
      <c r="AO583" s="142"/>
      <c r="AP583" s="58">
        <f t="shared" si="615"/>
        <v>0</v>
      </c>
      <c r="AQ583" s="94">
        <f>SUM(AP$10:AP583)</f>
        <v>0</v>
      </c>
      <c r="AR583" s="143">
        <f t="shared" si="675"/>
        <v>0.1</v>
      </c>
      <c r="AS583" s="144" t="str">
        <f t="shared" si="616"/>
        <v/>
      </c>
      <c r="AT583" s="144" t="str">
        <f t="shared" si="643"/>
        <v/>
      </c>
      <c r="AU583" s="145"/>
      <c r="AV583" s="58">
        <f t="shared" si="673"/>
        <v>0</v>
      </c>
      <c r="AW583" s="318">
        <f>SUM(AV$10:AV583)</f>
        <v>0</v>
      </c>
      <c r="AX583" s="319">
        <f t="shared" si="674"/>
        <v>0.1</v>
      </c>
      <c r="AY583" s="144" t="str">
        <f t="shared" si="657"/>
        <v/>
      </c>
      <c r="AZ583" s="144" t="str">
        <f t="shared" si="658"/>
        <v/>
      </c>
      <c r="BA583" s="144"/>
      <c r="BB583" s="146" t="str">
        <f t="shared" si="617"/>
        <v/>
      </c>
      <c r="BC583" s="66" t="str">
        <f t="shared" si="656"/>
        <v/>
      </c>
      <c r="BD583" s="195" t="str">
        <f t="shared" si="618"/>
        <v/>
      </c>
      <c r="BF583" s="283"/>
      <c r="BG583" s="286" t="str">
        <f t="shared" si="619"/>
        <v/>
      </c>
      <c r="BY583" s="211" t="str">
        <f t="shared" si="620"/>
        <v/>
      </c>
      <c r="BZ583" s="150" t="str">
        <f t="shared" si="621"/>
        <v/>
      </c>
      <c r="CB583" s="54" t="str">
        <f t="shared" si="655"/>
        <v/>
      </c>
      <c r="CD583" s="54" t="str">
        <f t="shared" si="622"/>
        <v/>
      </c>
      <c r="CF583" s="54" t="str">
        <f t="shared" si="623"/>
        <v/>
      </c>
      <c r="CH583" s="150" t="str">
        <f t="shared" si="624"/>
        <v/>
      </c>
      <c r="CI583" s="290"/>
      <c r="CJ583" s="150" t="str">
        <f t="shared" si="625"/>
        <v/>
      </c>
      <c r="CK583" s="290"/>
      <c r="CL583" s="54" t="str">
        <f t="shared" si="644"/>
        <v/>
      </c>
      <c r="CM583" s="290"/>
      <c r="CN583" s="150" t="str">
        <f t="shared" si="626"/>
        <v/>
      </c>
      <c r="CO583" s="290"/>
      <c r="CP583" s="150" t="str">
        <f t="shared" si="627"/>
        <v/>
      </c>
      <c r="CQ583" s="290"/>
      <c r="CR583" s="150" t="str">
        <f t="shared" si="628"/>
        <v/>
      </c>
      <c r="CS583" s="290"/>
      <c r="CT583" s="150" t="str">
        <f t="shared" si="629"/>
        <v/>
      </c>
      <c r="CU583" s="150"/>
      <c r="CV583" s="150" t="str">
        <f t="shared" si="630"/>
        <v/>
      </c>
      <c r="CW583" s="94"/>
      <c r="CX583" s="151" t="str">
        <f t="shared" si="671"/>
        <v/>
      </c>
      <c r="CY583" s="151" t="str">
        <f t="shared" si="672"/>
        <v/>
      </c>
      <c r="CZ583" s="152"/>
      <c r="DA583" s="373" t="str">
        <f t="shared" si="645"/>
        <v/>
      </c>
      <c r="DC583" s="153">
        <f t="shared" si="631"/>
        <v>0</v>
      </c>
      <c r="DD583" s="153">
        <f t="shared" si="632"/>
        <v>0</v>
      </c>
      <c r="DE583" s="153">
        <f t="shared" si="633"/>
        <v>0</v>
      </c>
      <c r="DF583" s="158">
        <f t="shared" si="634"/>
        <v>-4.7000000000000002E-3</v>
      </c>
      <c r="DG583" s="159">
        <f t="shared" si="646"/>
        <v>-1.1703000000000001</v>
      </c>
      <c r="DH583" s="158">
        <f t="shared" si="635"/>
        <v>3.1999999999999997E-3</v>
      </c>
      <c r="DI583" s="159">
        <f t="shared" si="647"/>
        <v>0.79679999999999995</v>
      </c>
      <c r="DJ583" s="158">
        <f t="shared" si="636"/>
        <v>-2.7000000000000001E-3</v>
      </c>
      <c r="DK583" s="159">
        <f t="shared" si="648"/>
        <v>-0.67230000000000001</v>
      </c>
      <c r="DL583" s="158">
        <f t="shared" si="637"/>
        <v>1.1999999999999999E-3</v>
      </c>
      <c r="DM583" s="159">
        <f t="shared" si="649"/>
        <v>0.29879999999999995</v>
      </c>
      <c r="DN583" s="158">
        <f t="shared" si="638"/>
        <v>1.46E-2</v>
      </c>
      <c r="DO583" s="159">
        <f t="shared" si="650"/>
        <v>3.6354000000000002</v>
      </c>
      <c r="DP583" s="158">
        <f t="shared" si="639"/>
        <v>-1.2999999999999999E-2</v>
      </c>
      <c r="DQ583" s="159">
        <f t="shared" si="651"/>
        <v>-3.2369999999999997</v>
      </c>
      <c r="DR583" s="158">
        <f t="shared" si="640"/>
        <v>-6.7000000000000002E-3</v>
      </c>
      <c r="DS583" s="159">
        <f t="shared" si="652"/>
        <v>-1.6683000000000001</v>
      </c>
      <c r="DT583" s="158">
        <f t="shared" si="641"/>
        <v>-1.2999999999999999E-2</v>
      </c>
      <c r="DU583" s="159">
        <f t="shared" si="653"/>
        <v>-3.2369999999999997</v>
      </c>
      <c r="DV583" s="158">
        <f t="shared" si="642"/>
        <v>-6.7000000000000002E-3</v>
      </c>
      <c r="DW583" s="160">
        <f t="shared" si="654"/>
        <v>-1.6683000000000001</v>
      </c>
    </row>
    <row r="584" spans="1:127" ht="24.95" customHeight="1" x14ac:dyDescent="0.2">
      <c r="A584" s="272">
        <v>575</v>
      </c>
      <c r="B584" s="336"/>
      <c r="C584" s="332"/>
      <c r="D584" s="333"/>
      <c r="E584" s="334"/>
      <c r="F584" s="335"/>
      <c r="G584" s="334"/>
      <c r="H584" s="371"/>
      <c r="I584" s="334"/>
      <c r="J584" s="334"/>
      <c r="K584" s="334"/>
      <c r="L584" s="334"/>
      <c r="M584" s="334"/>
      <c r="N584" s="334"/>
      <c r="O584" s="337"/>
      <c r="P584" s="337"/>
      <c r="Q584" s="338" t="str">
        <f t="shared" si="605"/>
        <v xml:space="preserve"> </v>
      </c>
      <c r="R584" s="339" t="str">
        <f t="shared" si="606"/>
        <v/>
      </c>
      <c r="S584" s="340" t="str">
        <f t="shared" si="659"/>
        <v/>
      </c>
      <c r="T584" s="341" t="str">
        <f t="shared" si="607"/>
        <v/>
      </c>
      <c r="U584" s="341" t="str">
        <f t="shared" si="608"/>
        <v/>
      </c>
      <c r="V584" s="341" t="str">
        <f t="shared" si="609"/>
        <v/>
      </c>
      <c r="W584" s="341" t="str">
        <f t="shared" si="610"/>
        <v/>
      </c>
      <c r="X584" s="340" t="str">
        <f t="shared" si="660"/>
        <v/>
      </c>
      <c r="Y584" s="342" t="str">
        <f t="shared" si="661"/>
        <v/>
      </c>
      <c r="Z584" s="343" t="str">
        <f t="shared" si="662"/>
        <v/>
      </c>
      <c r="AA584" s="344" t="str">
        <f t="shared" si="663"/>
        <v/>
      </c>
      <c r="AB584" s="345" t="str">
        <f t="shared" si="611"/>
        <v/>
      </c>
      <c r="AC584" s="346" t="str">
        <f t="shared" si="612"/>
        <v/>
      </c>
      <c r="AD584" s="346" t="str">
        <f t="shared" si="613"/>
        <v/>
      </c>
      <c r="AE584" s="344" t="str">
        <f t="shared" si="664"/>
        <v/>
      </c>
      <c r="AF584" s="346" t="str">
        <f t="shared" si="614"/>
        <v/>
      </c>
      <c r="AG584" s="344" t="str">
        <f t="shared" si="665"/>
        <v/>
      </c>
      <c r="AH584" s="344" t="str">
        <f t="shared" si="666"/>
        <v/>
      </c>
      <c r="AI584" s="344" t="str">
        <f t="shared" si="667"/>
        <v/>
      </c>
      <c r="AJ584" s="346" t="str">
        <f t="shared" si="668"/>
        <v/>
      </c>
      <c r="AK584" s="346" t="str">
        <f t="shared" si="669"/>
        <v/>
      </c>
      <c r="AL584" s="347" t="str">
        <f t="shared" si="670"/>
        <v/>
      </c>
      <c r="AM584" s="141"/>
      <c r="AN584" s="141"/>
      <c r="AO584" s="142"/>
      <c r="AP584" s="58">
        <f t="shared" si="615"/>
        <v>0</v>
      </c>
      <c r="AQ584" s="94">
        <f>SUM(AP$10:AP584)</f>
        <v>0</v>
      </c>
      <c r="AR584" s="143">
        <f t="shared" si="675"/>
        <v>0.1</v>
      </c>
      <c r="AS584" s="144" t="str">
        <f t="shared" si="616"/>
        <v/>
      </c>
      <c r="AT584" s="144" t="str">
        <f t="shared" si="643"/>
        <v/>
      </c>
      <c r="AU584" s="145"/>
      <c r="AV584" s="58">
        <f t="shared" si="673"/>
        <v>0</v>
      </c>
      <c r="AW584" s="318">
        <f>SUM(AV$10:AV584)</f>
        <v>0</v>
      </c>
      <c r="AX584" s="319">
        <f t="shared" si="674"/>
        <v>0.1</v>
      </c>
      <c r="AY584" s="144" t="str">
        <f t="shared" si="657"/>
        <v/>
      </c>
      <c r="AZ584" s="144" t="str">
        <f t="shared" si="658"/>
        <v/>
      </c>
      <c r="BA584" s="144"/>
      <c r="BB584" s="146" t="str">
        <f t="shared" si="617"/>
        <v/>
      </c>
      <c r="BC584" s="66" t="str">
        <f t="shared" si="656"/>
        <v/>
      </c>
      <c r="BD584" s="195" t="str">
        <f t="shared" si="618"/>
        <v/>
      </c>
      <c r="BF584" s="283"/>
      <c r="BG584" s="286" t="str">
        <f t="shared" si="619"/>
        <v/>
      </c>
      <c r="BY584" s="211" t="str">
        <f t="shared" si="620"/>
        <v/>
      </c>
      <c r="BZ584" s="150" t="str">
        <f t="shared" si="621"/>
        <v/>
      </c>
      <c r="CB584" s="54" t="str">
        <f t="shared" si="655"/>
        <v/>
      </c>
      <c r="CD584" s="54" t="str">
        <f t="shared" si="622"/>
        <v/>
      </c>
      <c r="CF584" s="54" t="str">
        <f t="shared" si="623"/>
        <v/>
      </c>
      <c r="CH584" s="150" t="str">
        <f t="shared" si="624"/>
        <v/>
      </c>
      <c r="CI584" s="290"/>
      <c r="CJ584" s="150" t="str">
        <f t="shared" si="625"/>
        <v/>
      </c>
      <c r="CK584" s="290"/>
      <c r="CL584" s="54" t="str">
        <f t="shared" si="644"/>
        <v/>
      </c>
      <c r="CM584" s="290"/>
      <c r="CN584" s="150" t="str">
        <f t="shared" si="626"/>
        <v/>
      </c>
      <c r="CO584" s="290"/>
      <c r="CP584" s="150" t="str">
        <f t="shared" si="627"/>
        <v/>
      </c>
      <c r="CQ584" s="290"/>
      <c r="CR584" s="150" t="str">
        <f t="shared" si="628"/>
        <v/>
      </c>
      <c r="CS584" s="290"/>
      <c r="CT584" s="150" t="str">
        <f t="shared" si="629"/>
        <v/>
      </c>
      <c r="CU584" s="150"/>
      <c r="CV584" s="150" t="str">
        <f t="shared" si="630"/>
        <v/>
      </c>
      <c r="CW584" s="94"/>
      <c r="CX584" s="151" t="str">
        <f t="shared" si="671"/>
        <v/>
      </c>
      <c r="CY584" s="151" t="str">
        <f t="shared" si="672"/>
        <v/>
      </c>
      <c r="CZ584" s="152"/>
      <c r="DA584" s="373" t="str">
        <f t="shared" si="645"/>
        <v/>
      </c>
      <c r="DC584" s="153">
        <f t="shared" si="631"/>
        <v>0</v>
      </c>
      <c r="DD584" s="153">
        <f t="shared" si="632"/>
        <v>0</v>
      </c>
      <c r="DE584" s="153">
        <f t="shared" si="633"/>
        <v>0</v>
      </c>
      <c r="DF584" s="158">
        <f t="shared" si="634"/>
        <v>-4.7000000000000002E-3</v>
      </c>
      <c r="DG584" s="159">
        <f t="shared" si="646"/>
        <v>-1.1703000000000001</v>
      </c>
      <c r="DH584" s="158">
        <f t="shared" si="635"/>
        <v>3.1999999999999997E-3</v>
      </c>
      <c r="DI584" s="159">
        <f t="shared" si="647"/>
        <v>0.79679999999999995</v>
      </c>
      <c r="DJ584" s="158">
        <f t="shared" si="636"/>
        <v>-2.7000000000000001E-3</v>
      </c>
      <c r="DK584" s="159">
        <f t="shared" si="648"/>
        <v>-0.67230000000000001</v>
      </c>
      <c r="DL584" s="158">
        <f t="shared" si="637"/>
        <v>1.1999999999999999E-3</v>
      </c>
      <c r="DM584" s="159">
        <f t="shared" si="649"/>
        <v>0.29879999999999995</v>
      </c>
      <c r="DN584" s="158">
        <f t="shared" si="638"/>
        <v>1.46E-2</v>
      </c>
      <c r="DO584" s="159">
        <f t="shared" si="650"/>
        <v>3.6354000000000002</v>
      </c>
      <c r="DP584" s="158">
        <f t="shared" si="639"/>
        <v>-1.2999999999999999E-2</v>
      </c>
      <c r="DQ584" s="159">
        <f t="shared" si="651"/>
        <v>-3.2369999999999997</v>
      </c>
      <c r="DR584" s="158">
        <f t="shared" si="640"/>
        <v>-6.7000000000000002E-3</v>
      </c>
      <c r="DS584" s="159">
        <f t="shared" si="652"/>
        <v>-1.6683000000000001</v>
      </c>
      <c r="DT584" s="158">
        <f t="shared" si="641"/>
        <v>-1.2999999999999999E-2</v>
      </c>
      <c r="DU584" s="159">
        <f t="shared" si="653"/>
        <v>-3.2369999999999997</v>
      </c>
      <c r="DV584" s="158">
        <f t="shared" si="642"/>
        <v>-6.7000000000000002E-3</v>
      </c>
      <c r="DW584" s="160">
        <f t="shared" si="654"/>
        <v>-1.6683000000000001</v>
      </c>
    </row>
    <row r="585" spans="1:127" ht="24.95" customHeight="1" x14ac:dyDescent="0.2">
      <c r="A585" s="272">
        <v>576</v>
      </c>
      <c r="B585" s="336"/>
      <c r="C585" s="332"/>
      <c r="D585" s="333"/>
      <c r="E585" s="334"/>
      <c r="F585" s="335"/>
      <c r="G585" s="334"/>
      <c r="H585" s="371"/>
      <c r="I585" s="334"/>
      <c r="J585" s="334"/>
      <c r="K585" s="334"/>
      <c r="L585" s="334"/>
      <c r="M585" s="334"/>
      <c r="N585" s="334"/>
      <c r="O585" s="337"/>
      <c r="P585" s="337"/>
      <c r="Q585" s="338" t="str">
        <f t="shared" si="605"/>
        <v xml:space="preserve"> </v>
      </c>
      <c r="R585" s="339" t="str">
        <f t="shared" si="606"/>
        <v/>
      </c>
      <c r="S585" s="340" t="str">
        <f t="shared" si="659"/>
        <v/>
      </c>
      <c r="T585" s="341" t="str">
        <f t="shared" si="607"/>
        <v/>
      </c>
      <c r="U585" s="341" t="str">
        <f t="shared" si="608"/>
        <v/>
      </c>
      <c r="V585" s="341" t="str">
        <f t="shared" si="609"/>
        <v/>
      </c>
      <c r="W585" s="341" t="str">
        <f t="shared" si="610"/>
        <v/>
      </c>
      <c r="X585" s="340" t="str">
        <f t="shared" si="660"/>
        <v/>
      </c>
      <c r="Y585" s="342" t="str">
        <f t="shared" si="661"/>
        <v/>
      </c>
      <c r="Z585" s="343" t="str">
        <f t="shared" si="662"/>
        <v/>
      </c>
      <c r="AA585" s="344" t="str">
        <f t="shared" si="663"/>
        <v/>
      </c>
      <c r="AB585" s="345" t="str">
        <f t="shared" si="611"/>
        <v/>
      </c>
      <c r="AC585" s="346" t="str">
        <f t="shared" si="612"/>
        <v/>
      </c>
      <c r="AD585" s="346" t="str">
        <f t="shared" si="613"/>
        <v/>
      </c>
      <c r="AE585" s="344" t="str">
        <f t="shared" si="664"/>
        <v/>
      </c>
      <c r="AF585" s="346" t="str">
        <f t="shared" si="614"/>
        <v/>
      </c>
      <c r="AG585" s="344" t="str">
        <f t="shared" si="665"/>
        <v/>
      </c>
      <c r="AH585" s="344" t="str">
        <f t="shared" si="666"/>
        <v/>
      </c>
      <c r="AI585" s="344" t="str">
        <f t="shared" si="667"/>
        <v/>
      </c>
      <c r="AJ585" s="346" t="str">
        <f t="shared" si="668"/>
        <v/>
      </c>
      <c r="AK585" s="346" t="str">
        <f t="shared" si="669"/>
        <v/>
      </c>
      <c r="AL585" s="347" t="str">
        <f t="shared" si="670"/>
        <v/>
      </c>
      <c r="AM585" s="141"/>
      <c r="AN585" s="141"/>
      <c r="AO585" s="142"/>
      <c r="AP585" s="58">
        <f t="shared" si="615"/>
        <v>0</v>
      </c>
      <c r="AQ585" s="94">
        <f>SUM(AP$10:AP585)</f>
        <v>0</v>
      </c>
      <c r="AR585" s="143">
        <f t="shared" si="675"/>
        <v>0.1</v>
      </c>
      <c r="AS585" s="144" t="str">
        <f t="shared" si="616"/>
        <v/>
      </c>
      <c r="AT585" s="144" t="str">
        <f t="shared" si="643"/>
        <v/>
      </c>
      <c r="AU585" s="145"/>
      <c r="AV585" s="58">
        <f t="shared" si="673"/>
        <v>0</v>
      </c>
      <c r="AW585" s="318">
        <f>SUM(AV$10:AV585)</f>
        <v>0</v>
      </c>
      <c r="AX585" s="319">
        <f t="shared" si="674"/>
        <v>0.1</v>
      </c>
      <c r="AY585" s="144" t="str">
        <f t="shared" si="657"/>
        <v/>
      </c>
      <c r="AZ585" s="144" t="str">
        <f t="shared" si="658"/>
        <v/>
      </c>
      <c r="BA585" s="144"/>
      <c r="BB585" s="146" t="str">
        <f t="shared" si="617"/>
        <v/>
      </c>
      <c r="BC585" s="66" t="str">
        <f t="shared" si="656"/>
        <v/>
      </c>
      <c r="BD585" s="195" t="str">
        <f t="shared" si="618"/>
        <v/>
      </c>
      <c r="BF585" s="283"/>
      <c r="BG585" s="286" t="str">
        <f t="shared" si="619"/>
        <v/>
      </c>
      <c r="BY585" s="211" t="str">
        <f t="shared" si="620"/>
        <v/>
      </c>
      <c r="BZ585" s="150" t="str">
        <f t="shared" si="621"/>
        <v/>
      </c>
      <c r="CB585" s="54" t="str">
        <f t="shared" si="655"/>
        <v/>
      </c>
      <c r="CD585" s="54" t="str">
        <f t="shared" si="622"/>
        <v/>
      </c>
      <c r="CF585" s="54" t="str">
        <f t="shared" si="623"/>
        <v/>
      </c>
      <c r="CH585" s="150" t="str">
        <f t="shared" si="624"/>
        <v/>
      </c>
      <c r="CI585" s="290"/>
      <c r="CJ585" s="150" t="str">
        <f t="shared" si="625"/>
        <v/>
      </c>
      <c r="CK585" s="290"/>
      <c r="CL585" s="54" t="str">
        <f t="shared" si="644"/>
        <v/>
      </c>
      <c r="CM585" s="290"/>
      <c r="CN585" s="150" t="str">
        <f t="shared" si="626"/>
        <v/>
      </c>
      <c r="CO585" s="290"/>
      <c r="CP585" s="150" t="str">
        <f t="shared" si="627"/>
        <v/>
      </c>
      <c r="CQ585" s="290"/>
      <c r="CR585" s="150" t="str">
        <f t="shared" si="628"/>
        <v/>
      </c>
      <c r="CS585" s="290"/>
      <c r="CT585" s="150" t="str">
        <f t="shared" si="629"/>
        <v/>
      </c>
      <c r="CU585" s="150"/>
      <c r="CV585" s="150" t="str">
        <f t="shared" si="630"/>
        <v/>
      </c>
      <c r="CW585" s="94"/>
      <c r="CX585" s="151" t="str">
        <f t="shared" si="671"/>
        <v/>
      </c>
      <c r="CY585" s="151" t="str">
        <f t="shared" si="672"/>
        <v/>
      </c>
      <c r="CZ585" s="152"/>
      <c r="DA585" s="373" t="str">
        <f t="shared" si="645"/>
        <v/>
      </c>
      <c r="DC585" s="153">
        <f t="shared" si="631"/>
        <v>0</v>
      </c>
      <c r="DD585" s="153">
        <f t="shared" si="632"/>
        <v>0</v>
      </c>
      <c r="DE585" s="153">
        <f t="shared" si="633"/>
        <v>0</v>
      </c>
      <c r="DF585" s="158">
        <f t="shared" si="634"/>
        <v>-4.7000000000000002E-3</v>
      </c>
      <c r="DG585" s="159">
        <f t="shared" si="646"/>
        <v>-1.1703000000000001</v>
      </c>
      <c r="DH585" s="158">
        <f t="shared" si="635"/>
        <v>3.1999999999999997E-3</v>
      </c>
      <c r="DI585" s="159">
        <f t="shared" si="647"/>
        <v>0.79679999999999995</v>
      </c>
      <c r="DJ585" s="158">
        <f t="shared" si="636"/>
        <v>-2.7000000000000001E-3</v>
      </c>
      <c r="DK585" s="159">
        <f t="shared" si="648"/>
        <v>-0.67230000000000001</v>
      </c>
      <c r="DL585" s="158">
        <f t="shared" si="637"/>
        <v>1.1999999999999999E-3</v>
      </c>
      <c r="DM585" s="159">
        <f t="shared" si="649"/>
        <v>0.29879999999999995</v>
      </c>
      <c r="DN585" s="158">
        <f t="shared" si="638"/>
        <v>1.46E-2</v>
      </c>
      <c r="DO585" s="159">
        <f t="shared" si="650"/>
        <v>3.6354000000000002</v>
      </c>
      <c r="DP585" s="158">
        <f t="shared" si="639"/>
        <v>-1.2999999999999999E-2</v>
      </c>
      <c r="DQ585" s="159">
        <f t="shared" si="651"/>
        <v>-3.2369999999999997</v>
      </c>
      <c r="DR585" s="158">
        <f t="shared" si="640"/>
        <v>-6.7000000000000002E-3</v>
      </c>
      <c r="DS585" s="159">
        <f t="shared" si="652"/>
        <v>-1.6683000000000001</v>
      </c>
      <c r="DT585" s="158">
        <f t="shared" si="641"/>
        <v>-1.2999999999999999E-2</v>
      </c>
      <c r="DU585" s="159">
        <f t="shared" si="653"/>
        <v>-3.2369999999999997</v>
      </c>
      <c r="DV585" s="158">
        <f t="shared" si="642"/>
        <v>-6.7000000000000002E-3</v>
      </c>
      <c r="DW585" s="160">
        <f t="shared" si="654"/>
        <v>-1.6683000000000001</v>
      </c>
    </row>
    <row r="586" spans="1:127" ht="24.95" customHeight="1" x14ac:dyDescent="0.2">
      <c r="A586" s="272">
        <v>577</v>
      </c>
      <c r="B586" s="336"/>
      <c r="C586" s="332"/>
      <c r="D586" s="333"/>
      <c r="E586" s="334"/>
      <c r="F586" s="335"/>
      <c r="G586" s="334"/>
      <c r="H586" s="371"/>
      <c r="I586" s="334"/>
      <c r="J586" s="334"/>
      <c r="K586" s="334"/>
      <c r="L586" s="334"/>
      <c r="M586" s="334"/>
      <c r="N586" s="334"/>
      <c r="O586" s="337"/>
      <c r="P586" s="337"/>
      <c r="Q586" s="338" t="str">
        <f t="shared" ref="Q586:Q649" si="676">IF(P586=""," ",IF($N$3="in WC",IF(F586="","",IF(F586=6,DF586,IF(F586=8,DH586,IF(F586=10,DJ586,IF(F586=12,DL586,IF(F586=14,DN586,IF(F586="12x18",DP586,IF(F586="12x24",DR586,IF(F586="12x36",DT586,IF(F586="12x48",DV586)))))))))),IF(F586=6,DG586,IF(F586=8,DI586,IF(F586=10,DK586,IF(F586=12,DM586,IF(F586=14,DO586,IF(F586="12x18",DQ586,IF(F586="12x24",DS586,IF(F586="12x36",DU586,IF(F586="12x48",DW586)))))))))))</f>
        <v xml:space="preserve"> </v>
      </c>
      <c r="R586" s="339" t="str">
        <f t="shared" ref="R586:R649" si="677">IF(F586="","",LOOKUP(F586,$BI$14:$BI$22,$BP$14:$BP$22))</f>
        <v/>
      </c>
      <c r="S586" s="340" t="str">
        <f t="shared" si="659"/>
        <v/>
      </c>
      <c r="T586" s="341" t="str">
        <f t="shared" ref="T586:T649" si="678">IF(F586="","",IF($N$2="CFM",LOOKUP(F586,$BI$14:$BJ$22),IF($N$2="LPS", LOOKUP(F586,$BI$173:$BJ$181),IF($N$2="CMH",LOOKUP(F586,$BI$187:$BJ$195)," "))))</f>
        <v/>
      </c>
      <c r="U586" s="341" t="str">
        <f t="shared" ref="U586:U649" si="679">IF(F586="","",IF($N$2="CFM",LOOKUP(F586,$BI$14:$BI$22,$BL$14:$BL$22),IF($N$2="LPS", LOOKUP(F586,$BI$173:$BI$181,$BL$173:$BL$181),IF($N$2="CMH",LOOKUP(F586,$BI$187:$BI$195,$BL$187:$BL$195)," "))))</f>
        <v/>
      </c>
      <c r="V586" s="341" t="str">
        <f t="shared" ref="V586:V649" si="680">IF(F586="","",IF($N$2="CFM",LOOKUP(F586,$BI$14:$BI$22,$BM$14:$BM$22),IF($N$2="LPS", LOOKUP(F586,$BI$173:$BI$181,$BM$173:$BM$181),IF($N$2="CMH",LOOKUP(F586,$BI$187:$BI$195,$BM$187:$BM$195)," "))))</f>
        <v/>
      </c>
      <c r="W586" s="341" t="str">
        <f t="shared" ref="W586:W649" si="681">IF(F586="","",IF($N$2="CFM",LOOKUP(F586,$BI$14:$BI$22,$BN$14:$BN$22),IF($N$2="LPS", LOOKUP(F586,$BI$173:$BI$181,$BN$173:$BN$181),IF($N$2="CMH",LOOKUP(F586,$BI$187:$BI$195,$BN$187:$BN$195)," "))))</f>
        <v/>
      </c>
      <c r="X586" s="340" t="str">
        <f t="shared" si="660"/>
        <v/>
      </c>
      <c r="Y586" s="342" t="str">
        <f t="shared" si="661"/>
        <v/>
      </c>
      <c r="Z586" s="343" t="str">
        <f t="shared" si="662"/>
        <v/>
      </c>
      <c r="AA586" s="344" t="str">
        <f t="shared" si="663"/>
        <v/>
      </c>
      <c r="AB586" s="345" t="str">
        <f t="shared" ref="AB586:AB649" si="682">IF(F586="","",LOOKUP(F586,$BI$14:$BI$22,$BQ$14:$BQ$22))</f>
        <v/>
      </c>
      <c r="AC586" s="346" t="str">
        <f t="shared" ref="AC586:AC649" si="683">IF(G586="","",LOOKUP(G586,$BI$31:$BJ$37))</f>
        <v/>
      </c>
      <c r="AD586" s="346" t="str">
        <f t="shared" ref="AD586:AD649" si="684">IF(H586="","",LOOKUP(H586,$BI$41:$BJ$47))</f>
        <v/>
      </c>
      <c r="AE586" s="344" t="str">
        <f t="shared" si="664"/>
        <v/>
      </c>
      <c r="AF586" s="346" t="str">
        <f t="shared" ref="AF586:AF649" si="685">IF(F586="","",LOOKUP(F586,$BI$14:$BI$22,$BO$14:$BO$22))</f>
        <v/>
      </c>
      <c r="AG586" s="344" t="str">
        <f t="shared" si="665"/>
        <v/>
      </c>
      <c r="AH586" s="344" t="str">
        <f t="shared" si="666"/>
        <v/>
      </c>
      <c r="AI586" s="344" t="str">
        <f t="shared" si="667"/>
        <v/>
      </c>
      <c r="AJ586" s="346" t="str">
        <f t="shared" si="668"/>
        <v/>
      </c>
      <c r="AK586" s="346" t="str">
        <f t="shared" si="669"/>
        <v/>
      </c>
      <c r="AL586" s="347" t="str">
        <f t="shared" si="670"/>
        <v/>
      </c>
      <c r="AM586" s="141"/>
      <c r="AN586" s="141"/>
      <c r="AO586" s="142"/>
      <c r="AP586" s="58">
        <f t="shared" ref="AP586:AP649" si="686">IF(S586="NO",1,0)</f>
        <v>0</v>
      </c>
      <c r="AQ586" s="94">
        <f>SUM(AP$10:AP586)</f>
        <v>0</v>
      </c>
      <c r="AR586" s="143">
        <f t="shared" si="675"/>
        <v>0.1</v>
      </c>
      <c r="AS586" s="144" t="str">
        <f t="shared" ref="AS586:AS649" si="687">IF(S586="NO",C586,"")</f>
        <v/>
      </c>
      <c r="AT586" s="144" t="str">
        <f t="shared" si="643"/>
        <v/>
      </c>
      <c r="AU586" s="145"/>
      <c r="AV586" s="58">
        <f t="shared" si="673"/>
        <v>0</v>
      </c>
      <c r="AW586" s="318">
        <f>SUM(AV$10:AV586)</f>
        <v>0</v>
      </c>
      <c r="AX586" s="319">
        <f t="shared" si="674"/>
        <v>0.1</v>
      </c>
      <c r="AY586" s="144" t="str">
        <f t="shared" si="657"/>
        <v/>
      </c>
      <c r="AZ586" s="144" t="str">
        <f t="shared" si="658"/>
        <v/>
      </c>
      <c r="BA586" s="144"/>
      <c r="BB586" s="146" t="str">
        <f t="shared" ref="BB586:BB649" si="688">CONCATENATE(Y586,Z586,AB586,AC586,AD586,AE586,AF586,AG586,AH586,AI586,AJ586,AK586,AL586)</f>
        <v/>
      </c>
      <c r="BC586" s="66" t="str">
        <f t="shared" si="656"/>
        <v/>
      </c>
      <c r="BD586" s="195" t="str">
        <f t="shared" ref="BD586:BD649" si="689">IF(N586="","",N586)</f>
        <v/>
      </c>
      <c r="BF586" s="283"/>
      <c r="BG586" s="286" t="str">
        <f t="shared" ref="BG586:BG649" si="690">IF(D586="","",Q586-$T$3)</f>
        <v/>
      </c>
      <c r="BY586" s="211" t="str">
        <f t="shared" ref="BY586:BY649" si="691">IF(G586="","",IF(LEFT(G586,3)="304","_304SS",IF(LEFT(G586,3)="316","_316SS",G586)))</f>
        <v/>
      </c>
      <c r="BZ586" s="150" t="str">
        <f t="shared" ref="BZ586:BZ649" si="692">IF(E586="AVT3000","AV3000X",IF(E586="AVC5000","AVC5000X",IF(E586="H-AVT3000","H_AV3000",IF(E586="H-AVC5000","H_AVC5000",""))))</f>
        <v/>
      </c>
      <c r="CB586" s="54" t="str">
        <f t="shared" si="655"/>
        <v/>
      </c>
      <c r="CD586" s="54" t="str">
        <f t="shared" ref="CD586:CD649" si="693">IF(D586="supply","supply",IF(D586="FH Exhaust","FHExhaust", IF(D586="GE","GE",IF(D586="Other Exhaust","OtherExhaust",IF(D586="Return","Return",IF(D586="Cage Rack","CageRack",IF(D586="Bio Safety Cab","BioSafetyCab",IF(D586="Canopy Ex","CanopyEx",IF(D586="Snorkel","Snorkel",IF(D586="Acid resistant","AcidRes",""))))))))))</f>
        <v/>
      </c>
      <c r="CF586" s="54" t="str">
        <f t="shared" ref="CF586:CF649" si="694">IF(D586="supply","supplyV",IF(D586="FH Exhaust","FHExhaustV",IF(D586="GE","GEV",IF(D586="Other Exhaust","OtherExhaustV",IF(D586="Return","ReturnV",IF(D586="Cage Rack","CageRackV",IF(D586="Bio Safety Cab","BioSafetyCabV",IF(D586="Canopy Ex","CanopyExV",IF(D586="Snorkel","SnorkelV",IF(D586="Acid resistant","AcidResV",""))))))))))</f>
        <v/>
      </c>
      <c r="CH586" s="150" t="str">
        <f t="shared" ref="CH586:CH649" si="695">IF(F586=6,"AL",IF(F586=8,"AL",(IF(F586=10,"AL",IF(F586=12,"AL",IF(F586=14,"AL",IF(F586="12x18","NOAL",IF(F586="12x24","NOAL",IF(F586="12x36","NOAL",IF(F586="12x48","NOAL",""))))))))))</f>
        <v/>
      </c>
      <c r="CI586" s="290"/>
      <c r="CJ586" s="150" t="str">
        <f t="shared" ref="CJ586:CJ649" si="696">IF(AND(D586="acid resistant",E586="AVC5000"),"AVC5000MC",IF(AND(D586="acid resistant",E586="AVT3000"),"AV3000MC",IF(E586="AVT3000","AV3000M",IF(E586="AVC5000","AVC5000M",IF(E586="H-AVT3000","H_AV3000M",IF(E586="H-AVC5000","H_AVC5000M",""))))))</f>
        <v/>
      </c>
      <c r="CK586" s="290"/>
      <c r="CL586" s="54" t="str">
        <f t="shared" si="644"/>
        <v/>
      </c>
      <c r="CM586" s="290"/>
      <c r="CN586" s="150" t="str">
        <f t="shared" ref="CN586:CN649" si="697">IF(G586="PFAcoated","NOSOPFA",IF(F586=6,"NOSO",IF(F586=8,"SO",(IF(F586=10,"SO",IF(F586=12,"SO",IF(F586=14,"SO",IF(F586="12x18","SO",IF(F586="12x24","SO",IF(F586="12x36","SO",IF(F586="12x48","SO","")))))))))))</f>
        <v/>
      </c>
      <c r="CO586" s="290"/>
      <c r="CP586" s="150" t="str">
        <f t="shared" ref="CP586:CP649" si="698">IF(G586="","",IF(G586="PFACoated", "NOFL","FL"))</f>
        <v/>
      </c>
      <c r="CQ586" s="290"/>
      <c r="CR586" s="150" t="str">
        <f t="shared" ref="CR586:CR649" si="699">IF(S586="YES","CTL",IF(S586="NO","NOCTL",""))</f>
        <v/>
      </c>
      <c r="CS586" s="290"/>
      <c r="CT586" s="150" t="str">
        <f t="shared" ref="CT586:CT649" si="700">IF(E586="H-AVT3000","H_AVT3A",IF(E586="AVT3000","AVT3A",IF(E586="H-AVC5000","AVCA",IF(E586="AVC5000","AVCA",""))))</f>
        <v/>
      </c>
      <c r="CU586" s="150"/>
      <c r="CV586" s="150" t="str">
        <f t="shared" ref="CV586:CV649" si="701">IF(E586="","",IF(E586="H-AVT3000","H_AVT3B",IF(E586="AVT3000","AVT3B",IF(E586="H-AVC5000","AVCB",IF(E586="AVC5000","AVCB")))))</f>
        <v/>
      </c>
      <c r="CW586" s="94"/>
      <c r="CX586" s="151" t="str">
        <f t="shared" si="671"/>
        <v/>
      </c>
      <c r="CY586" s="151" t="str">
        <f t="shared" si="672"/>
        <v/>
      </c>
      <c r="CZ586" s="152"/>
      <c r="DA586" s="373" t="str">
        <f t="shared" si="645"/>
        <v/>
      </c>
      <c r="DC586" s="153">
        <f t="shared" ref="DC586:DC649" si="702">P586</f>
        <v>0</v>
      </c>
      <c r="DD586" s="153">
        <f t="shared" ref="DD586:DD649" si="703">P586*$DD$6</f>
        <v>0</v>
      </c>
      <c r="DE586" s="153">
        <f t="shared" ref="DE586:DE649" si="704">P586*$DE$6</f>
        <v>0</v>
      </c>
      <c r="DF586" s="158">
        <f t="shared" ref="DF586:DF649" si="705">IF($N$2="CFM",(0.0026*(($DC586)/25)^2+0.0035*($DC586)/25-0.0047),IF($N$2="LPS",(0.0026*(($DD586)/25)^2+0.0035*($DD586)/25-0.0047),IF($N$2="CMH",(0.0026*(($DE586)/25)^2+0.0035*($DE586)/25-0.0047),"")))</f>
        <v>-4.7000000000000002E-3</v>
      </c>
      <c r="DG586" s="159">
        <f t="shared" si="646"/>
        <v>-1.1703000000000001</v>
      </c>
      <c r="DH586" s="158">
        <f t="shared" ref="DH586:DH649" si="706">IF($N$2="CFM",(0.0017*(($DC586-50)/50)^2+0.0041*($DC586-50)/50+0.0056),IF($N$2="LPS",(0.0017*(($DD586-50)/50)^2+0.0041*($DD586-50)/50+0.0056),IF($N$2="CMH",(0.0017*(($DE586-50)/50)^2+0.0041*($DE586-50)/50+0.0056),"")))</f>
        <v>3.1999999999999997E-3</v>
      </c>
      <c r="DI586" s="159">
        <f t="shared" si="647"/>
        <v>0.79679999999999995</v>
      </c>
      <c r="DJ586" s="158">
        <f t="shared" ref="DJ586:DJ649" si="707">IF($N$2="CFM",(0.0026*(($DC586)/100)^2+0.0012*($DC586)/100-0.0027),IF($N$2="LPS",(0.0026*(($DD586)/100)^2+0.0012*($DD586)/100-0.0027),IF($N$2="CMH",(0.0026*(($DE586)/100)^2+0.0012*($DE586)/100-0.0027),"")))</f>
        <v>-2.7000000000000001E-3</v>
      </c>
      <c r="DK586" s="159">
        <f t="shared" si="648"/>
        <v>-0.67230000000000001</v>
      </c>
      <c r="DL586" s="158">
        <f t="shared" ref="DL586:DL649" si="708">IF($N$2="CFM",(0.0056*(($DC586)/200)^2-0.0008*($DC586)/200+0.0012),IF($N$2="LPS",(0.0056*(($DD586)/200)^2-0.0008*($DD586)/200+0.0012),IF($N$2="CMH",(0.0056*(($DE586)/200)^2-0.0008*($DE586)/200+0.0012),"")))</f>
        <v>1.1999999999999999E-3</v>
      </c>
      <c r="DM586" s="159">
        <f t="shared" si="649"/>
        <v>0.29879999999999995</v>
      </c>
      <c r="DN586" s="158">
        <f t="shared" ref="DN586:DN649" si="709">IF($N$2="CFM",(0.0062*(($DC586)/300)^2-0.0094*($DC586)/300+0.0146),IF($N$2="LPS",(0.0062*(($DD586)/300)^2-0.0094*($DD586)/300+0.0146),IF($N$2="CMH",(0.0062*(($DE586)/300)^2-0.0094*($DE586)/300+0.0146),"")))</f>
        <v>1.46E-2</v>
      </c>
      <c r="DO586" s="159">
        <f t="shared" si="650"/>
        <v>3.6354000000000002</v>
      </c>
      <c r="DP586" s="158">
        <f t="shared" ref="DP586:DP649" si="710">IF($N$2="CFM",(0.0058*((DC586)/400)^2+0.0106*(DC586)/400-0.013),IF($N$2="LPS",(0.0058*((DD586)/400)^2+0.0106*(DD586)/400-0.013),IF($N$2="CMH",(0.0058*((DE586)/400)^2+0.0106*(DE586)/400-0.013),"")))</f>
        <v>-1.2999999999999999E-2</v>
      </c>
      <c r="DQ586" s="159">
        <f t="shared" si="651"/>
        <v>-3.2369999999999997</v>
      </c>
      <c r="DR586" s="158">
        <f t="shared" ref="DR586:DR649" si="711">IF($N$2="CFM",(0.0063*(($DC586)/500)^2+0.0066*($DC586)/500-0.0067),IF($N$2="LPS",(0.0063*(($DD586)/500)^2+0.0066*($DD586)/500-0.0067),IF($N$2="CMH",(0.0063*(($DE586)/500)^2+0.0066*($DE586)/500-0.0067),"")))</f>
        <v>-6.7000000000000002E-3</v>
      </c>
      <c r="DS586" s="159">
        <f t="shared" si="652"/>
        <v>-1.6683000000000001</v>
      </c>
      <c r="DT586" s="158">
        <f t="shared" ref="DT586:DT649" si="712">IF($N$2="CFM",(0.0058*(($DC586)/800)^2+0.0106*($DC586)/800-0.013),IF($N$2="LPS",(0.0058*(($DD586)/800)^2+0.0106*($DD586)/800-0.013),IF($N$2="CMH",(0.0058*(($DE586)/800)^2+0.0106*($DE586)/800-0.013),"")))</f>
        <v>-1.2999999999999999E-2</v>
      </c>
      <c r="DU586" s="159">
        <f t="shared" si="653"/>
        <v>-3.2369999999999997</v>
      </c>
      <c r="DV586" s="158">
        <f t="shared" ref="DV586:DV649" si="713">IF($N$2="CFM",(0.0063*(($DC586)/1000)^2+0.0066*($DC586)/1000-0.0067),IF($N$2="LPS",(0.0063*(($DD586)/1000)^2+0.0066*($DD586)/1000-0.0067),IF($N$2="CMH",(0.0063*(($DE586)/1000)^2+0.0066*($DE586)/1000-0.0067),"")))</f>
        <v>-6.7000000000000002E-3</v>
      </c>
      <c r="DW586" s="160">
        <f t="shared" si="654"/>
        <v>-1.6683000000000001</v>
      </c>
    </row>
    <row r="587" spans="1:127" ht="24.95" customHeight="1" x14ac:dyDescent="0.2">
      <c r="A587" s="272">
        <v>578</v>
      </c>
      <c r="B587" s="336"/>
      <c r="C587" s="332"/>
      <c r="D587" s="333"/>
      <c r="E587" s="334"/>
      <c r="F587" s="335"/>
      <c r="G587" s="334"/>
      <c r="H587" s="371"/>
      <c r="I587" s="334"/>
      <c r="J587" s="334"/>
      <c r="K587" s="334"/>
      <c r="L587" s="334"/>
      <c r="M587" s="334"/>
      <c r="N587" s="334"/>
      <c r="O587" s="337"/>
      <c r="P587" s="337"/>
      <c r="Q587" s="338" t="str">
        <f t="shared" si="676"/>
        <v xml:space="preserve"> </v>
      </c>
      <c r="R587" s="339" t="str">
        <f t="shared" si="677"/>
        <v/>
      </c>
      <c r="S587" s="340" t="str">
        <f t="shared" si="659"/>
        <v/>
      </c>
      <c r="T587" s="341" t="str">
        <f t="shared" si="678"/>
        <v/>
      </c>
      <c r="U587" s="341" t="str">
        <f t="shared" si="679"/>
        <v/>
      </c>
      <c r="V587" s="341" t="str">
        <f t="shared" si="680"/>
        <v/>
      </c>
      <c r="W587" s="341" t="str">
        <f t="shared" si="681"/>
        <v/>
      </c>
      <c r="X587" s="340" t="str">
        <f t="shared" si="660"/>
        <v/>
      </c>
      <c r="Y587" s="342" t="str">
        <f t="shared" si="661"/>
        <v/>
      </c>
      <c r="Z587" s="343" t="str">
        <f t="shared" si="662"/>
        <v/>
      </c>
      <c r="AA587" s="344" t="str">
        <f t="shared" si="663"/>
        <v/>
      </c>
      <c r="AB587" s="345" t="str">
        <f t="shared" si="682"/>
        <v/>
      </c>
      <c r="AC587" s="346" t="str">
        <f t="shared" si="683"/>
        <v/>
      </c>
      <c r="AD587" s="346" t="str">
        <f t="shared" si="684"/>
        <v/>
      </c>
      <c r="AE587" s="344" t="str">
        <f t="shared" si="664"/>
        <v/>
      </c>
      <c r="AF587" s="346" t="str">
        <f t="shared" si="685"/>
        <v/>
      </c>
      <c r="AG587" s="344" t="str">
        <f t="shared" si="665"/>
        <v/>
      </c>
      <c r="AH587" s="344" t="str">
        <f t="shared" si="666"/>
        <v/>
      </c>
      <c r="AI587" s="344" t="str">
        <f t="shared" si="667"/>
        <v/>
      </c>
      <c r="AJ587" s="346" t="str">
        <f t="shared" si="668"/>
        <v/>
      </c>
      <c r="AK587" s="346" t="str">
        <f t="shared" si="669"/>
        <v/>
      </c>
      <c r="AL587" s="347" t="str">
        <f t="shared" si="670"/>
        <v/>
      </c>
      <c r="AM587" s="141"/>
      <c r="AN587" s="141"/>
      <c r="AO587" s="142"/>
      <c r="AP587" s="58">
        <f t="shared" si="686"/>
        <v>0</v>
      </c>
      <c r="AQ587" s="94">
        <f>SUM(AP$10:AP587)</f>
        <v>0</v>
      </c>
      <c r="AR587" s="143">
        <f t="shared" si="675"/>
        <v>0.1</v>
      </c>
      <c r="AS587" s="144" t="str">
        <f t="shared" si="687"/>
        <v/>
      </c>
      <c r="AT587" s="144" t="str">
        <f t="shared" ref="AT587:AT650" si="714">IF(S587="no",IF(B587="","",B587),"")</f>
        <v/>
      </c>
      <c r="AU587" s="145"/>
      <c r="AV587" s="58">
        <f t="shared" si="673"/>
        <v>0</v>
      </c>
      <c r="AW587" s="318">
        <f>SUM(AV$10:AV587)</f>
        <v>0</v>
      </c>
      <c r="AX587" s="319">
        <f t="shared" si="674"/>
        <v>0.1</v>
      </c>
      <c r="AY587" s="144" t="str">
        <f t="shared" si="657"/>
        <v/>
      </c>
      <c r="AZ587" s="144" t="str">
        <f t="shared" si="658"/>
        <v/>
      </c>
      <c r="BA587" s="144"/>
      <c r="BB587" s="146" t="str">
        <f t="shared" si="688"/>
        <v/>
      </c>
      <c r="BC587" s="66" t="str">
        <f t="shared" si="656"/>
        <v/>
      </c>
      <c r="BD587" s="195" t="str">
        <f t="shared" si="689"/>
        <v/>
      </c>
      <c r="BF587" s="283"/>
      <c r="BG587" s="286" t="str">
        <f t="shared" si="690"/>
        <v/>
      </c>
      <c r="BY587" s="211" t="str">
        <f t="shared" si="691"/>
        <v/>
      </c>
      <c r="BZ587" s="150" t="str">
        <f t="shared" si="692"/>
        <v/>
      </c>
      <c r="CB587" s="54" t="str">
        <f t="shared" si="655"/>
        <v/>
      </c>
      <c r="CD587" s="54" t="str">
        <f t="shared" si="693"/>
        <v/>
      </c>
      <c r="CF587" s="54" t="str">
        <f t="shared" si="694"/>
        <v/>
      </c>
      <c r="CH587" s="150" t="str">
        <f t="shared" si="695"/>
        <v/>
      </c>
      <c r="CI587" s="290"/>
      <c r="CJ587" s="150" t="str">
        <f t="shared" si="696"/>
        <v/>
      </c>
      <c r="CK587" s="290"/>
      <c r="CL587" s="54" t="str">
        <f t="shared" ref="CL587:CL650" si="715">IF(CD587="CageRack","AVC5000CRM",CJ587)</f>
        <v/>
      </c>
      <c r="CM587" s="290"/>
      <c r="CN587" s="150" t="str">
        <f t="shared" si="697"/>
        <v/>
      </c>
      <c r="CO587" s="290"/>
      <c r="CP587" s="150" t="str">
        <f t="shared" si="698"/>
        <v/>
      </c>
      <c r="CQ587" s="290"/>
      <c r="CR587" s="150" t="str">
        <f t="shared" si="699"/>
        <v/>
      </c>
      <c r="CS587" s="290"/>
      <c r="CT587" s="150" t="str">
        <f t="shared" si="700"/>
        <v/>
      </c>
      <c r="CU587" s="150"/>
      <c r="CV587" s="150" t="str">
        <f t="shared" si="701"/>
        <v/>
      </c>
      <c r="CW587" s="94"/>
      <c r="CX587" s="151" t="str">
        <f t="shared" si="671"/>
        <v/>
      </c>
      <c r="CY587" s="151" t="str">
        <f t="shared" si="672"/>
        <v/>
      </c>
      <c r="CZ587" s="152"/>
      <c r="DA587" s="373" t="str">
        <f t="shared" ref="DA587:DA650" si="716">IF(H587="","",VLOOKUP(H587,$BI$41:$BJ$47,2))</f>
        <v/>
      </c>
      <c r="DC587" s="153">
        <f t="shared" si="702"/>
        <v>0</v>
      </c>
      <c r="DD587" s="153">
        <f t="shared" si="703"/>
        <v>0</v>
      </c>
      <c r="DE587" s="153">
        <f t="shared" si="704"/>
        <v>0</v>
      </c>
      <c r="DF587" s="158">
        <f t="shared" si="705"/>
        <v>-4.7000000000000002E-3</v>
      </c>
      <c r="DG587" s="159">
        <f t="shared" ref="DG587:DG650" si="717">DF587*249</f>
        <v>-1.1703000000000001</v>
      </c>
      <c r="DH587" s="158">
        <f t="shared" si="706"/>
        <v>3.1999999999999997E-3</v>
      </c>
      <c r="DI587" s="159">
        <f t="shared" ref="DI587:DI650" si="718">DH587*249</f>
        <v>0.79679999999999995</v>
      </c>
      <c r="DJ587" s="158">
        <f t="shared" si="707"/>
        <v>-2.7000000000000001E-3</v>
      </c>
      <c r="DK587" s="159">
        <f t="shared" ref="DK587:DK650" si="719">DJ587*249</f>
        <v>-0.67230000000000001</v>
      </c>
      <c r="DL587" s="158">
        <f t="shared" si="708"/>
        <v>1.1999999999999999E-3</v>
      </c>
      <c r="DM587" s="159">
        <f t="shared" ref="DM587:DM650" si="720">DL587*249</f>
        <v>0.29879999999999995</v>
      </c>
      <c r="DN587" s="158">
        <f t="shared" si="709"/>
        <v>1.46E-2</v>
      </c>
      <c r="DO587" s="159">
        <f t="shared" ref="DO587:DO650" si="721">DN587*249</f>
        <v>3.6354000000000002</v>
      </c>
      <c r="DP587" s="158">
        <f t="shared" si="710"/>
        <v>-1.2999999999999999E-2</v>
      </c>
      <c r="DQ587" s="159">
        <f t="shared" ref="DQ587:DQ650" si="722">DP587*249</f>
        <v>-3.2369999999999997</v>
      </c>
      <c r="DR587" s="158">
        <f t="shared" si="711"/>
        <v>-6.7000000000000002E-3</v>
      </c>
      <c r="DS587" s="159">
        <f t="shared" ref="DS587:DS650" si="723">DR587*249</f>
        <v>-1.6683000000000001</v>
      </c>
      <c r="DT587" s="158">
        <f t="shared" si="712"/>
        <v>-1.2999999999999999E-2</v>
      </c>
      <c r="DU587" s="159">
        <f t="shared" ref="DU587:DU650" si="724">DT587*249</f>
        <v>-3.2369999999999997</v>
      </c>
      <c r="DV587" s="158">
        <f t="shared" si="713"/>
        <v>-6.7000000000000002E-3</v>
      </c>
      <c r="DW587" s="160">
        <f t="shared" ref="DW587:DW650" si="725">DV587*249</f>
        <v>-1.6683000000000001</v>
      </c>
    </row>
    <row r="588" spans="1:127" ht="24.95" customHeight="1" x14ac:dyDescent="0.2">
      <c r="A588" s="272">
        <v>579</v>
      </c>
      <c r="B588" s="336"/>
      <c r="C588" s="332"/>
      <c r="D588" s="333"/>
      <c r="E588" s="334"/>
      <c r="F588" s="335"/>
      <c r="G588" s="334"/>
      <c r="H588" s="371"/>
      <c r="I588" s="334"/>
      <c r="J588" s="334"/>
      <c r="K588" s="334"/>
      <c r="L588" s="334"/>
      <c r="M588" s="334"/>
      <c r="N588" s="334"/>
      <c r="O588" s="337"/>
      <c r="P588" s="337"/>
      <c r="Q588" s="338" t="str">
        <f t="shared" si="676"/>
        <v xml:space="preserve"> </v>
      </c>
      <c r="R588" s="339" t="str">
        <f t="shared" si="677"/>
        <v/>
      </c>
      <c r="S588" s="340" t="str">
        <f t="shared" si="659"/>
        <v/>
      </c>
      <c r="T588" s="341" t="str">
        <f t="shared" si="678"/>
        <v/>
      </c>
      <c r="U588" s="341" t="str">
        <f t="shared" si="679"/>
        <v/>
      </c>
      <c r="V588" s="341" t="str">
        <f t="shared" si="680"/>
        <v/>
      </c>
      <c r="W588" s="341" t="str">
        <f t="shared" si="681"/>
        <v/>
      </c>
      <c r="X588" s="340" t="str">
        <f t="shared" si="660"/>
        <v/>
      </c>
      <c r="Y588" s="342" t="str">
        <f t="shared" si="661"/>
        <v/>
      </c>
      <c r="Z588" s="343" t="str">
        <f t="shared" si="662"/>
        <v/>
      </c>
      <c r="AA588" s="344" t="str">
        <f t="shared" si="663"/>
        <v/>
      </c>
      <c r="AB588" s="345" t="str">
        <f t="shared" si="682"/>
        <v/>
      </c>
      <c r="AC588" s="346" t="str">
        <f t="shared" si="683"/>
        <v/>
      </c>
      <c r="AD588" s="346" t="str">
        <f t="shared" si="684"/>
        <v/>
      </c>
      <c r="AE588" s="344" t="str">
        <f t="shared" si="664"/>
        <v/>
      </c>
      <c r="AF588" s="346" t="str">
        <f t="shared" si="685"/>
        <v/>
      </c>
      <c r="AG588" s="344" t="str">
        <f t="shared" si="665"/>
        <v/>
      </c>
      <c r="AH588" s="344" t="str">
        <f t="shared" si="666"/>
        <v/>
      </c>
      <c r="AI588" s="344" t="str">
        <f t="shared" si="667"/>
        <v/>
      </c>
      <c r="AJ588" s="346" t="str">
        <f t="shared" si="668"/>
        <v/>
      </c>
      <c r="AK588" s="346" t="str">
        <f t="shared" si="669"/>
        <v/>
      </c>
      <c r="AL588" s="347" t="str">
        <f t="shared" si="670"/>
        <v/>
      </c>
      <c r="AM588" s="141"/>
      <c r="AN588" s="141"/>
      <c r="AO588" s="142"/>
      <c r="AP588" s="58">
        <f t="shared" si="686"/>
        <v>0</v>
      </c>
      <c r="AQ588" s="94">
        <f>SUM(AP$10:AP588)</f>
        <v>0</v>
      </c>
      <c r="AR588" s="143">
        <f t="shared" si="675"/>
        <v>0.1</v>
      </c>
      <c r="AS588" s="144" t="str">
        <f t="shared" si="687"/>
        <v/>
      </c>
      <c r="AT588" s="144" t="str">
        <f t="shared" si="714"/>
        <v/>
      </c>
      <c r="AU588" s="145"/>
      <c r="AV588" s="58">
        <f t="shared" si="673"/>
        <v>0</v>
      </c>
      <c r="AW588" s="318">
        <f>SUM(AV$10:AV588)</f>
        <v>0</v>
      </c>
      <c r="AX588" s="319">
        <f t="shared" si="674"/>
        <v>0.1</v>
      </c>
      <c r="AY588" s="144" t="str">
        <f t="shared" si="657"/>
        <v/>
      </c>
      <c r="AZ588" s="144" t="str">
        <f t="shared" si="658"/>
        <v/>
      </c>
      <c r="BA588" s="144"/>
      <c r="BB588" s="146" t="str">
        <f t="shared" si="688"/>
        <v/>
      </c>
      <c r="BC588" s="66" t="str">
        <f t="shared" si="656"/>
        <v/>
      </c>
      <c r="BD588" s="195" t="str">
        <f t="shared" si="689"/>
        <v/>
      </c>
      <c r="BF588" s="283"/>
      <c r="BG588" s="286" t="str">
        <f t="shared" si="690"/>
        <v/>
      </c>
      <c r="BY588" s="211" t="str">
        <f t="shared" si="691"/>
        <v/>
      </c>
      <c r="BZ588" s="150" t="str">
        <f t="shared" si="692"/>
        <v/>
      </c>
      <c r="CB588" s="54" t="str">
        <f t="shared" si="655"/>
        <v/>
      </c>
      <c r="CD588" s="54" t="str">
        <f t="shared" si="693"/>
        <v/>
      </c>
      <c r="CF588" s="54" t="str">
        <f t="shared" si="694"/>
        <v/>
      </c>
      <c r="CH588" s="150" t="str">
        <f t="shared" si="695"/>
        <v/>
      </c>
      <c r="CI588" s="290"/>
      <c r="CJ588" s="150" t="str">
        <f t="shared" si="696"/>
        <v/>
      </c>
      <c r="CK588" s="290"/>
      <c r="CL588" s="54" t="str">
        <f t="shared" si="715"/>
        <v/>
      </c>
      <c r="CM588" s="290"/>
      <c r="CN588" s="150" t="str">
        <f t="shared" si="697"/>
        <v/>
      </c>
      <c r="CO588" s="290"/>
      <c r="CP588" s="150" t="str">
        <f t="shared" si="698"/>
        <v/>
      </c>
      <c r="CQ588" s="290"/>
      <c r="CR588" s="150" t="str">
        <f t="shared" si="699"/>
        <v/>
      </c>
      <c r="CS588" s="290"/>
      <c r="CT588" s="150" t="str">
        <f t="shared" si="700"/>
        <v/>
      </c>
      <c r="CU588" s="150"/>
      <c r="CV588" s="150" t="str">
        <f t="shared" si="701"/>
        <v/>
      </c>
      <c r="CW588" s="94"/>
      <c r="CX588" s="151" t="str">
        <f t="shared" si="671"/>
        <v/>
      </c>
      <c r="CY588" s="151" t="str">
        <f t="shared" si="672"/>
        <v/>
      </c>
      <c r="CZ588" s="152"/>
      <c r="DA588" s="373" t="str">
        <f t="shared" si="716"/>
        <v/>
      </c>
      <c r="DC588" s="153">
        <f t="shared" si="702"/>
        <v>0</v>
      </c>
      <c r="DD588" s="153">
        <f t="shared" si="703"/>
        <v>0</v>
      </c>
      <c r="DE588" s="153">
        <f t="shared" si="704"/>
        <v>0</v>
      </c>
      <c r="DF588" s="158">
        <f t="shared" si="705"/>
        <v>-4.7000000000000002E-3</v>
      </c>
      <c r="DG588" s="159">
        <f t="shared" si="717"/>
        <v>-1.1703000000000001</v>
      </c>
      <c r="DH588" s="158">
        <f t="shared" si="706"/>
        <v>3.1999999999999997E-3</v>
      </c>
      <c r="DI588" s="159">
        <f t="shared" si="718"/>
        <v>0.79679999999999995</v>
      </c>
      <c r="DJ588" s="158">
        <f t="shared" si="707"/>
        <v>-2.7000000000000001E-3</v>
      </c>
      <c r="DK588" s="159">
        <f t="shared" si="719"/>
        <v>-0.67230000000000001</v>
      </c>
      <c r="DL588" s="158">
        <f t="shared" si="708"/>
        <v>1.1999999999999999E-3</v>
      </c>
      <c r="DM588" s="159">
        <f t="shared" si="720"/>
        <v>0.29879999999999995</v>
      </c>
      <c r="DN588" s="158">
        <f t="shared" si="709"/>
        <v>1.46E-2</v>
      </c>
      <c r="DO588" s="159">
        <f t="shared" si="721"/>
        <v>3.6354000000000002</v>
      </c>
      <c r="DP588" s="158">
        <f t="shared" si="710"/>
        <v>-1.2999999999999999E-2</v>
      </c>
      <c r="DQ588" s="159">
        <f t="shared" si="722"/>
        <v>-3.2369999999999997</v>
      </c>
      <c r="DR588" s="158">
        <f t="shared" si="711"/>
        <v>-6.7000000000000002E-3</v>
      </c>
      <c r="DS588" s="159">
        <f t="shared" si="723"/>
        <v>-1.6683000000000001</v>
      </c>
      <c r="DT588" s="158">
        <f t="shared" si="712"/>
        <v>-1.2999999999999999E-2</v>
      </c>
      <c r="DU588" s="159">
        <f t="shared" si="724"/>
        <v>-3.2369999999999997</v>
      </c>
      <c r="DV588" s="158">
        <f t="shared" si="713"/>
        <v>-6.7000000000000002E-3</v>
      </c>
      <c r="DW588" s="160">
        <f t="shared" si="725"/>
        <v>-1.6683000000000001</v>
      </c>
    </row>
    <row r="589" spans="1:127" ht="24.95" customHeight="1" x14ac:dyDescent="0.2">
      <c r="A589" s="272">
        <v>580</v>
      </c>
      <c r="B589" s="336"/>
      <c r="C589" s="332"/>
      <c r="D589" s="333"/>
      <c r="E589" s="334"/>
      <c r="F589" s="335"/>
      <c r="G589" s="334"/>
      <c r="H589" s="371"/>
      <c r="I589" s="334"/>
      <c r="J589" s="334"/>
      <c r="K589" s="334"/>
      <c r="L589" s="334"/>
      <c r="M589" s="334"/>
      <c r="N589" s="334"/>
      <c r="O589" s="337"/>
      <c r="P589" s="337"/>
      <c r="Q589" s="338" t="str">
        <f t="shared" si="676"/>
        <v xml:space="preserve"> </v>
      </c>
      <c r="R589" s="339" t="str">
        <f t="shared" si="677"/>
        <v/>
      </c>
      <c r="S589" s="340" t="str">
        <f t="shared" si="659"/>
        <v/>
      </c>
      <c r="T589" s="341" t="str">
        <f t="shared" si="678"/>
        <v/>
      </c>
      <c r="U589" s="341" t="str">
        <f t="shared" si="679"/>
        <v/>
      </c>
      <c r="V589" s="341" t="str">
        <f t="shared" si="680"/>
        <v/>
      </c>
      <c r="W589" s="341" t="str">
        <f t="shared" si="681"/>
        <v/>
      </c>
      <c r="X589" s="340" t="str">
        <f t="shared" si="660"/>
        <v/>
      </c>
      <c r="Y589" s="342" t="str">
        <f t="shared" si="661"/>
        <v/>
      </c>
      <c r="Z589" s="343" t="str">
        <f t="shared" si="662"/>
        <v/>
      </c>
      <c r="AA589" s="344" t="str">
        <f t="shared" si="663"/>
        <v/>
      </c>
      <c r="AB589" s="345" t="str">
        <f t="shared" si="682"/>
        <v/>
      </c>
      <c r="AC589" s="346" t="str">
        <f t="shared" si="683"/>
        <v/>
      </c>
      <c r="AD589" s="346" t="str">
        <f t="shared" si="684"/>
        <v/>
      </c>
      <c r="AE589" s="344" t="str">
        <f t="shared" si="664"/>
        <v/>
      </c>
      <c r="AF589" s="346" t="str">
        <f t="shared" si="685"/>
        <v/>
      </c>
      <c r="AG589" s="344" t="str">
        <f t="shared" si="665"/>
        <v/>
      </c>
      <c r="AH589" s="344" t="str">
        <f t="shared" si="666"/>
        <v/>
      </c>
      <c r="AI589" s="344" t="str">
        <f t="shared" si="667"/>
        <v/>
      </c>
      <c r="AJ589" s="346" t="str">
        <f t="shared" si="668"/>
        <v/>
      </c>
      <c r="AK589" s="346" t="str">
        <f t="shared" si="669"/>
        <v/>
      </c>
      <c r="AL589" s="347" t="str">
        <f t="shared" si="670"/>
        <v/>
      </c>
      <c r="AM589" s="141"/>
      <c r="AN589" s="141"/>
      <c r="AO589" s="142"/>
      <c r="AP589" s="58">
        <f t="shared" si="686"/>
        <v>0</v>
      </c>
      <c r="AQ589" s="94">
        <f>SUM(AP$10:AP589)</f>
        <v>0</v>
      </c>
      <c r="AR589" s="143">
        <f t="shared" si="675"/>
        <v>0.1</v>
      </c>
      <c r="AS589" s="144" t="str">
        <f t="shared" si="687"/>
        <v/>
      </c>
      <c r="AT589" s="144" t="str">
        <f t="shared" si="714"/>
        <v/>
      </c>
      <c r="AU589" s="145"/>
      <c r="AV589" s="58">
        <f t="shared" si="673"/>
        <v>0</v>
      </c>
      <c r="AW589" s="318">
        <f>SUM(AV$10:AV589)</f>
        <v>0</v>
      </c>
      <c r="AX589" s="319">
        <f t="shared" si="674"/>
        <v>0.1</v>
      </c>
      <c r="AY589" s="144" t="str">
        <f t="shared" si="657"/>
        <v/>
      </c>
      <c r="AZ589" s="144" t="str">
        <f t="shared" si="658"/>
        <v/>
      </c>
      <c r="BA589" s="144"/>
      <c r="BB589" s="146" t="str">
        <f t="shared" si="688"/>
        <v/>
      </c>
      <c r="BC589" s="66" t="str">
        <f t="shared" si="656"/>
        <v/>
      </c>
      <c r="BD589" s="195" t="str">
        <f t="shared" si="689"/>
        <v/>
      </c>
      <c r="BF589" s="283"/>
      <c r="BG589" s="286" t="str">
        <f t="shared" si="690"/>
        <v/>
      </c>
      <c r="BY589" s="211" t="str">
        <f t="shared" si="691"/>
        <v/>
      </c>
      <c r="BZ589" s="150" t="str">
        <f t="shared" si="692"/>
        <v/>
      </c>
      <c r="CB589" s="54" t="str">
        <f t="shared" si="655"/>
        <v/>
      </c>
      <c r="CD589" s="54" t="str">
        <f t="shared" si="693"/>
        <v/>
      </c>
      <c r="CF589" s="54" t="str">
        <f t="shared" si="694"/>
        <v/>
      </c>
      <c r="CH589" s="150" t="str">
        <f t="shared" si="695"/>
        <v/>
      </c>
      <c r="CI589" s="290"/>
      <c r="CJ589" s="150" t="str">
        <f t="shared" si="696"/>
        <v/>
      </c>
      <c r="CK589" s="290"/>
      <c r="CL589" s="54" t="str">
        <f t="shared" si="715"/>
        <v/>
      </c>
      <c r="CM589" s="290"/>
      <c r="CN589" s="150" t="str">
        <f t="shared" si="697"/>
        <v/>
      </c>
      <c r="CO589" s="290"/>
      <c r="CP589" s="150" t="str">
        <f t="shared" si="698"/>
        <v/>
      </c>
      <c r="CQ589" s="290"/>
      <c r="CR589" s="150" t="str">
        <f t="shared" si="699"/>
        <v/>
      </c>
      <c r="CS589" s="290"/>
      <c r="CT589" s="150" t="str">
        <f t="shared" si="700"/>
        <v/>
      </c>
      <c r="CU589" s="150"/>
      <c r="CV589" s="150" t="str">
        <f t="shared" si="701"/>
        <v/>
      </c>
      <c r="CW589" s="94"/>
      <c r="CX589" s="151" t="str">
        <f t="shared" si="671"/>
        <v/>
      </c>
      <c r="CY589" s="151" t="str">
        <f t="shared" si="672"/>
        <v/>
      </c>
      <c r="CZ589" s="152"/>
      <c r="DA589" s="373" t="str">
        <f t="shared" si="716"/>
        <v/>
      </c>
      <c r="DC589" s="153">
        <f t="shared" si="702"/>
        <v>0</v>
      </c>
      <c r="DD589" s="153">
        <f t="shared" si="703"/>
        <v>0</v>
      </c>
      <c r="DE589" s="153">
        <f t="shared" si="704"/>
        <v>0</v>
      </c>
      <c r="DF589" s="158">
        <f t="shared" si="705"/>
        <v>-4.7000000000000002E-3</v>
      </c>
      <c r="DG589" s="159">
        <f t="shared" si="717"/>
        <v>-1.1703000000000001</v>
      </c>
      <c r="DH589" s="158">
        <f t="shared" si="706"/>
        <v>3.1999999999999997E-3</v>
      </c>
      <c r="DI589" s="159">
        <f t="shared" si="718"/>
        <v>0.79679999999999995</v>
      </c>
      <c r="DJ589" s="158">
        <f t="shared" si="707"/>
        <v>-2.7000000000000001E-3</v>
      </c>
      <c r="DK589" s="159">
        <f t="shared" si="719"/>
        <v>-0.67230000000000001</v>
      </c>
      <c r="DL589" s="158">
        <f t="shared" si="708"/>
        <v>1.1999999999999999E-3</v>
      </c>
      <c r="DM589" s="159">
        <f t="shared" si="720"/>
        <v>0.29879999999999995</v>
      </c>
      <c r="DN589" s="158">
        <f t="shared" si="709"/>
        <v>1.46E-2</v>
      </c>
      <c r="DO589" s="159">
        <f t="shared" si="721"/>
        <v>3.6354000000000002</v>
      </c>
      <c r="DP589" s="158">
        <f t="shared" si="710"/>
        <v>-1.2999999999999999E-2</v>
      </c>
      <c r="DQ589" s="159">
        <f t="shared" si="722"/>
        <v>-3.2369999999999997</v>
      </c>
      <c r="DR589" s="158">
        <f t="shared" si="711"/>
        <v>-6.7000000000000002E-3</v>
      </c>
      <c r="DS589" s="159">
        <f t="shared" si="723"/>
        <v>-1.6683000000000001</v>
      </c>
      <c r="DT589" s="158">
        <f t="shared" si="712"/>
        <v>-1.2999999999999999E-2</v>
      </c>
      <c r="DU589" s="159">
        <f t="shared" si="724"/>
        <v>-3.2369999999999997</v>
      </c>
      <c r="DV589" s="158">
        <f t="shared" si="713"/>
        <v>-6.7000000000000002E-3</v>
      </c>
      <c r="DW589" s="160">
        <f t="shared" si="725"/>
        <v>-1.6683000000000001</v>
      </c>
    </row>
    <row r="590" spans="1:127" ht="24.95" customHeight="1" x14ac:dyDescent="0.2">
      <c r="A590" s="272">
        <v>581</v>
      </c>
      <c r="B590" s="336"/>
      <c r="C590" s="332"/>
      <c r="D590" s="333"/>
      <c r="E590" s="334"/>
      <c r="F590" s="335"/>
      <c r="G590" s="334"/>
      <c r="H590" s="371"/>
      <c r="I590" s="334"/>
      <c r="J590" s="334"/>
      <c r="K590" s="334"/>
      <c r="L590" s="334"/>
      <c r="M590" s="334"/>
      <c r="N590" s="334"/>
      <c r="O590" s="337"/>
      <c r="P590" s="337"/>
      <c r="Q590" s="338" t="str">
        <f t="shared" si="676"/>
        <v xml:space="preserve"> </v>
      </c>
      <c r="R590" s="339" t="str">
        <f t="shared" si="677"/>
        <v/>
      </c>
      <c r="S590" s="340" t="str">
        <f t="shared" si="659"/>
        <v/>
      </c>
      <c r="T590" s="341" t="str">
        <f t="shared" si="678"/>
        <v/>
      </c>
      <c r="U590" s="341" t="str">
        <f t="shared" si="679"/>
        <v/>
      </c>
      <c r="V590" s="341" t="str">
        <f t="shared" si="680"/>
        <v/>
      </c>
      <c r="W590" s="341" t="str">
        <f t="shared" si="681"/>
        <v/>
      </c>
      <c r="X590" s="340" t="str">
        <f t="shared" si="660"/>
        <v/>
      </c>
      <c r="Y590" s="342" t="str">
        <f t="shared" si="661"/>
        <v/>
      </c>
      <c r="Z590" s="343" t="str">
        <f t="shared" si="662"/>
        <v/>
      </c>
      <c r="AA590" s="344" t="str">
        <f t="shared" si="663"/>
        <v/>
      </c>
      <c r="AB590" s="345" t="str">
        <f t="shared" si="682"/>
        <v/>
      </c>
      <c r="AC590" s="346" t="str">
        <f t="shared" si="683"/>
        <v/>
      </c>
      <c r="AD590" s="346" t="str">
        <f t="shared" si="684"/>
        <v/>
      </c>
      <c r="AE590" s="344" t="str">
        <f t="shared" si="664"/>
        <v/>
      </c>
      <c r="AF590" s="346" t="str">
        <f t="shared" si="685"/>
        <v/>
      </c>
      <c r="AG590" s="344" t="str">
        <f t="shared" si="665"/>
        <v/>
      </c>
      <c r="AH590" s="344" t="str">
        <f t="shared" si="666"/>
        <v/>
      </c>
      <c r="AI590" s="344" t="str">
        <f t="shared" si="667"/>
        <v/>
      </c>
      <c r="AJ590" s="346" t="str">
        <f t="shared" si="668"/>
        <v/>
      </c>
      <c r="AK590" s="346" t="str">
        <f t="shared" si="669"/>
        <v/>
      </c>
      <c r="AL590" s="347" t="str">
        <f t="shared" si="670"/>
        <v/>
      </c>
      <c r="AM590" s="141"/>
      <c r="AN590" s="141"/>
      <c r="AO590" s="142"/>
      <c r="AP590" s="58">
        <f t="shared" si="686"/>
        <v>0</v>
      </c>
      <c r="AQ590" s="94">
        <f>SUM(AP$10:AP590)</f>
        <v>0</v>
      </c>
      <c r="AR590" s="143">
        <f t="shared" si="675"/>
        <v>0.1</v>
      </c>
      <c r="AS590" s="144" t="str">
        <f t="shared" si="687"/>
        <v/>
      </c>
      <c r="AT590" s="144" t="str">
        <f t="shared" si="714"/>
        <v/>
      </c>
      <c r="AU590" s="145"/>
      <c r="AV590" s="58">
        <f t="shared" si="673"/>
        <v>0</v>
      </c>
      <c r="AW590" s="318">
        <f>SUM(AV$10:AV590)</f>
        <v>0</v>
      </c>
      <c r="AX590" s="319">
        <f t="shared" si="674"/>
        <v>0.1</v>
      </c>
      <c r="AY590" s="144" t="str">
        <f t="shared" si="657"/>
        <v/>
      </c>
      <c r="AZ590" s="144" t="str">
        <f t="shared" si="658"/>
        <v/>
      </c>
      <c r="BA590" s="144"/>
      <c r="BB590" s="146" t="str">
        <f t="shared" si="688"/>
        <v/>
      </c>
      <c r="BC590" s="66" t="str">
        <f t="shared" si="656"/>
        <v/>
      </c>
      <c r="BD590" s="195" t="str">
        <f t="shared" si="689"/>
        <v/>
      </c>
      <c r="BF590" s="283"/>
      <c r="BG590" s="286" t="str">
        <f t="shared" si="690"/>
        <v/>
      </c>
      <c r="BY590" s="211" t="str">
        <f t="shared" si="691"/>
        <v/>
      </c>
      <c r="BZ590" s="150" t="str">
        <f t="shared" si="692"/>
        <v/>
      </c>
      <c r="CB590" s="54" t="str">
        <f t="shared" ref="CB590:CB653" si="726">IF(CD590="CageRack","AVC5000CR",BZ590)</f>
        <v/>
      </c>
      <c r="CD590" s="54" t="str">
        <f t="shared" si="693"/>
        <v/>
      </c>
      <c r="CF590" s="54" t="str">
        <f t="shared" si="694"/>
        <v/>
      </c>
      <c r="CH590" s="150" t="str">
        <f t="shared" si="695"/>
        <v/>
      </c>
      <c r="CI590" s="290"/>
      <c r="CJ590" s="150" t="str">
        <f t="shared" si="696"/>
        <v/>
      </c>
      <c r="CK590" s="290"/>
      <c r="CL590" s="54" t="str">
        <f t="shared" si="715"/>
        <v/>
      </c>
      <c r="CM590" s="290"/>
      <c r="CN590" s="150" t="str">
        <f t="shared" si="697"/>
        <v/>
      </c>
      <c r="CO590" s="290"/>
      <c r="CP590" s="150" t="str">
        <f t="shared" si="698"/>
        <v/>
      </c>
      <c r="CQ590" s="290"/>
      <c r="CR590" s="150" t="str">
        <f t="shared" si="699"/>
        <v/>
      </c>
      <c r="CS590" s="290"/>
      <c r="CT590" s="150" t="str">
        <f t="shared" si="700"/>
        <v/>
      </c>
      <c r="CU590" s="150"/>
      <c r="CV590" s="150" t="str">
        <f t="shared" si="701"/>
        <v/>
      </c>
      <c r="CW590" s="94"/>
      <c r="CX590" s="151" t="str">
        <f t="shared" si="671"/>
        <v/>
      </c>
      <c r="CY590" s="151" t="str">
        <f t="shared" si="672"/>
        <v/>
      </c>
      <c r="CZ590" s="152"/>
      <c r="DA590" s="373" t="str">
        <f t="shared" si="716"/>
        <v/>
      </c>
      <c r="DC590" s="153">
        <f t="shared" si="702"/>
        <v>0</v>
      </c>
      <c r="DD590" s="153">
        <f t="shared" si="703"/>
        <v>0</v>
      </c>
      <c r="DE590" s="153">
        <f t="shared" si="704"/>
        <v>0</v>
      </c>
      <c r="DF590" s="158">
        <f t="shared" si="705"/>
        <v>-4.7000000000000002E-3</v>
      </c>
      <c r="DG590" s="159">
        <f t="shared" si="717"/>
        <v>-1.1703000000000001</v>
      </c>
      <c r="DH590" s="158">
        <f t="shared" si="706"/>
        <v>3.1999999999999997E-3</v>
      </c>
      <c r="DI590" s="159">
        <f t="shared" si="718"/>
        <v>0.79679999999999995</v>
      </c>
      <c r="DJ590" s="158">
        <f t="shared" si="707"/>
        <v>-2.7000000000000001E-3</v>
      </c>
      <c r="DK590" s="159">
        <f t="shared" si="719"/>
        <v>-0.67230000000000001</v>
      </c>
      <c r="DL590" s="158">
        <f t="shared" si="708"/>
        <v>1.1999999999999999E-3</v>
      </c>
      <c r="DM590" s="159">
        <f t="shared" si="720"/>
        <v>0.29879999999999995</v>
      </c>
      <c r="DN590" s="158">
        <f t="shared" si="709"/>
        <v>1.46E-2</v>
      </c>
      <c r="DO590" s="159">
        <f t="shared" si="721"/>
        <v>3.6354000000000002</v>
      </c>
      <c r="DP590" s="158">
        <f t="shared" si="710"/>
        <v>-1.2999999999999999E-2</v>
      </c>
      <c r="DQ590" s="159">
        <f t="shared" si="722"/>
        <v>-3.2369999999999997</v>
      </c>
      <c r="DR590" s="158">
        <f t="shared" si="711"/>
        <v>-6.7000000000000002E-3</v>
      </c>
      <c r="DS590" s="159">
        <f t="shared" si="723"/>
        <v>-1.6683000000000001</v>
      </c>
      <c r="DT590" s="158">
        <f t="shared" si="712"/>
        <v>-1.2999999999999999E-2</v>
      </c>
      <c r="DU590" s="159">
        <f t="shared" si="724"/>
        <v>-3.2369999999999997</v>
      </c>
      <c r="DV590" s="158">
        <f t="shared" si="713"/>
        <v>-6.7000000000000002E-3</v>
      </c>
      <c r="DW590" s="160">
        <f t="shared" si="725"/>
        <v>-1.6683000000000001</v>
      </c>
    </row>
    <row r="591" spans="1:127" ht="24.95" customHeight="1" x14ac:dyDescent="0.2">
      <c r="A591" s="272">
        <v>582</v>
      </c>
      <c r="B591" s="336"/>
      <c r="C591" s="332"/>
      <c r="D591" s="333"/>
      <c r="E591" s="334"/>
      <c r="F591" s="335"/>
      <c r="G591" s="334"/>
      <c r="H591" s="371"/>
      <c r="I591" s="334"/>
      <c r="J591" s="334"/>
      <c r="K591" s="334"/>
      <c r="L591" s="334"/>
      <c r="M591" s="334"/>
      <c r="N591" s="334"/>
      <c r="O591" s="337"/>
      <c r="P591" s="337"/>
      <c r="Q591" s="338" t="str">
        <f t="shared" si="676"/>
        <v xml:space="preserve"> </v>
      </c>
      <c r="R591" s="339" t="str">
        <f t="shared" si="677"/>
        <v/>
      </c>
      <c r="S591" s="340" t="str">
        <f t="shared" si="659"/>
        <v/>
      </c>
      <c r="T591" s="341" t="str">
        <f t="shared" si="678"/>
        <v/>
      </c>
      <c r="U591" s="341" t="str">
        <f t="shared" si="679"/>
        <v/>
      </c>
      <c r="V591" s="341" t="str">
        <f t="shared" si="680"/>
        <v/>
      </c>
      <c r="W591" s="341" t="str">
        <f t="shared" si="681"/>
        <v/>
      </c>
      <c r="X591" s="340" t="str">
        <f t="shared" si="660"/>
        <v/>
      </c>
      <c r="Y591" s="342" t="str">
        <f t="shared" si="661"/>
        <v/>
      </c>
      <c r="Z591" s="343" t="str">
        <f t="shared" si="662"/>
        <v/>
      </c>
      <c r="AA591" s="344" t="str">
        <f t="shared" si="663"/>
        <v/>
      </c>
      <c r="AB591" s="345" t="str">
        <f t="shared" si="682"/>
        <v/>
      </c>
      <c r="AC591" s="346" t="str">
        <f t="shared" si="683"/>
        <v/>
      </c>
      <c r="AD591" s="346" t="str">
        <f t="shared" si="684"/>
        <v/>
      </c>
      <c r="AE591" s="344" t="str">
        <f t="shared" si="664"/>
        <v/>
      </c>
      <c r="AF591" s="346" t="str">
        <f t="shared" si="685"/>
        <v/>
      </c>
      <c r="AG591" s="344" t="str">
        <f t="shared" si="665"/>
        <v/>
      </c>
      <c r="AH591" s="344" t="str">
        <f t="shared" si="666"/>
        <v/>
      </c>
      <c r="AI591" s="344" t="str">
        <f t="shared" si="667"/>
        <v/>
      </c>
      <c r="AJ591" s="346" t="str">
        <f t="shared" si="668"/>
        <v/>
      </c>
      <c r="AK591" s="346" t="str">
        <f t="shared" si="669"/>
        <v/>
      </c>
      <c r="AL591" s="347" t="str">
        <f t="shared" si="670"/>
        <v/>
      </c>
      <c r="AM591" s="141"/>
      <c r="AN591" s="141"/>
      <c r="AO591" s="142"/>
      <c r="AP591" s="58">
        <f t="shared" si="686"/>
        <v>0</v>
      </c>
      <c r="AQ591" s="94">
        <f>SUM(AP$10:AP591)</f>
        <v>0</v>
      </c>
      <c r="AR591" s="143">
        <f t="shared" si="675"/>
        <v>0.1</v>
      </c>
      <c r="AS591" s="144" t="str">
        <f t="shared" si="687"/>
        <v/>
      </c>
      <c r="AT591" s="144" t="str">
        <f t="shared" si="714"/>
        <v/>
      </c>
      <c r="AU591" s="145"/>
      <c r="AV591" s="58">
        <f t="shared" si="673"/>
        <v>0</v>
      </c>
      <c r="AW591" s="318">
        <f>SUM(AV$10:AV591)</f>
        <v>0</v>
      </c>
      <c r="AX591" s="319">
        <f t="shared" si="674"/>
        <v>0.1</v>
      </c>
      <c r="AY591" s="144" t="str">
        <f t="shared" si="657"/>
        <v/>
      </c>
      <c r="AZ591" s="144" t="str">
        <f t="shared" si="658"/>
        <v/>
      </c>
      <c r="BA591" s="144"/>
      <c r="BB591" s="146" t="str">
        <f t="shared" si="688"/>
        <v/>
      </c>
      <c r="BC591" s="66" t="str">
        <f t="shared" si="656"/>
        <v/>
      </c>
      <c r="BD591" s="195" t="str">
        <f t="shared" si="689"/>
        <v/>
      </c>
      <c r="BF591" s="283"/>
      <c r="BG591" s="286" t="str">
        <f t="shared" si="690"/>
        <v/>
      </c>
      <c r="BY591" s="211" t="str">
        <f t="shared" si="691"/>
        <v/>
      </c>
      <c r="BZ591" s="150" t="str">
        <f t="shared" si="692"/>
        <v/>
      </c>
      <c r="CB591" s="54" t="str">
        <f t="shared" si="726"/>
        <v/>
      </c>
      <c r="CD591" s="54" t="str">
        <f t="shared" si="693"/>
        <v/>
      </c>
      <c r="CF591" s="54" t="str">
        <f t="shared" si="694"/>
        <v/>
      </c>
      <c r="CH591" s="150" t="str">
        <f t="shared" si="695"/>
        <v/>
      </c>
      <c r="CI591" s="290"/>
      <c r="CJ591" s="150" t="str">
        <f t="shared" si="696"/>
        <v/>
      </c>
      <c r="CK591" s="290"/>
      <c r="CL591" s="54" t="str">
        <f t="shared" si="715"/>
        <v/>
      </c>
      <c r="CM591" s="290"/>
      <c r="CN591" s="150" t="str">
        <f t="shared" si="697"/>
        <v/>
      </c>
      <c r="CO591" s="290"/>
      <c r="CP591" s="150" t="str">
        <f t="shared" si="698"/>
        <v/>
      </c>
      <c r="CQ591" s="290"/>
      <c r="CR591" s="150" t="str">
        <f t="shared" si="699"/>
        <v/>
      </c>
      <c r="CS591" s="290"/>
      <c r="CT591" s="150" t="str">
        <f t="shared" si="700"/>
        <v/>
      </c>
      <c r="CU591" s="150"/>
      <c r="CV591" s="150" t="str">
        <f t="shared" si="701"/>
        <v/>
      </c>
      <c r="CW591" s="94"/>
      <c r="CX591" s="151" t="str">
        <f t="shared" si="671"/>
        <v/>
      </c>
      <c r="CY591" s="151" t="str">
        <f t="shared" si="672"/>
        <v/>
      </c>
      <c r="CZ591" s="152"/>
      <c r="DA591" s="373" t="str">
        <f t="shared" si="716"/>
        <v/>
      </c>
      <c r="DC591" s="153">
        <f t="shared" si="702"/>
        <v>0</v>
      </c>
      <c r="DD591" s="153">
        <f t="shared" si="703"/>
        <v>0</v>
      </c>
      <c r="DE591" s="153">
        <f t="shared" si="704"/>
        <v>0</v>
      </c>
      <c r="DF591" s="158">
        <f t="shared" si="705"/>
        <v>-4.7000000000000002E-3</v>
      </c>
      <c r="DG591" s="159">
        <f t="shared" si="717"/>
        <v>-1.1703000000000001</v>
      </c>
      <c r="DH591" s="158">
        <f t="shared" si="706"/>
        <v>3.1999999999999997E-3</v>
      </c>
      <c r="DI591" s="159">
        <f t="shared" si="718"/>
        <v>0.79679999999999995</v>
      </c>
      <c r="DJ591" s="158">
        <f t="shared" si="707"/>
        <v>-2.7000000000000001E-3</v>
      </c>
      <c r="DK591" s="159">
        <f t="shared" si="719"/>
        <v>-0.67230000000000001</v>
      </c>
      <c r="DL591" s="158">
        <f t="shared" si="708"/>
        <v>1.1999999999999999E-3</v>
      </c>
      <c r="DM591" s="159">
        <f t="shared" si="720"/>
        <v>0.29879999999999995</v>
      </c>
      <c r="DN591" s="158">
        <f t="shared" si="709"/>
        <v>1.46E-2</v>
      </c>
      <c r="DO591" s="159">
        <f t="shared" si="721"/>
        <v>3.6354000000000002</v>
      </c>
      <c r="DP591" s="158">
        <f t="shared" si="710"/>
        <v>-1.2999999999999999E-2</v>
      </c>
      <c r="DQ591" s="159">
        <f t="shared" si="722"/>
        <v>-3.2369999999999997</v>
      </c>
      <c r="DR591" s="158">
        <f t="shared" si="711"/>
        <v>-6.7000000000000002E-3</v>
      </c>
      <c r="DS591" s="159">
        <f t="shared" si="723"/>
        <v>-1.6683000000000001</v>
      </c>
      <c r="DT591" s="158">
        <f t="shared" si="712"/>
        <v>-1.2999999999999999E-2</v>
      </c>
      <c r="DU591" s="159">
        <f t="shared" si="724"/>
        <v>-3.2369999999999997</v>
      </c>
      <c r="DV591" s="158">
        <f t="shared" si="713"/>
        <v>-6.7000000000000002E-3</v>
      </c>
      <c r="DW591" s="160">
        <f t="shared" si="725"/>
        <v>-1.6683000000000001</v>
      </c>
    </row>
    <row r="592" spans="1:127" ht="24.95" customHeight="1" x14ac:dyDescent="0.2">
      <c r="A592" s="272">
        <v>583</v>
      </c>
      <c r="B592" s="336"/>
      <c r="C592" s="332"/>
      <c r="D592" s="333"/>
      <c r="E592" s="334"/>
      <c r="F592" s="335"/>
      <c r="G592" s="334"/>
      <c r="H592" s="371"/>
      <c r="I592" s="334"/>
      <c r="J592" s="334"/>
      <c r="K592" s="334"/>
      <c r="L592" s="334"/>
      <c r="M592" s="334"/>
      <c r="N592" s="334"/>
      <c r="O592" s="337"/>
      <c r="P592" s="337"/>
      <c r="Q592" s="338" t="str">
        <f t="shared" si="676"/>
        <v xml:space="preserve"> </v>
      </c>
      <c r="R592" s="339" t="str">
        <f t="shared" si="677"/>
        <v/>
      </c>
      <c r="S592" s="340" t="str">
        <f t="shared" si="659"/>
        <v/>
      </c>
      <c r="T592" s="341" t="str">
        <f t="shared" si="678"/>
        <v/>
      </c>
      <c r="U592" s="341" t="str">
        <f t="shared" si="679"/>
        <v/>
      </c>
      <c r="V592" s="341" t="str">
        <f t="shared" si="680"/>
        <v/>
      </c>
      <c r="W592" s="341" t="str">
        <f t="shared" si="681"/>
        <v/>
      </c>
      <c r="X592" s="340" t="str">
        <f t="shared" si="660"/>
        <v/>
      </c>
      <c r="Y592" s="342" t="str">
        <f t="shared" si="661"/>
        <v/>
      </c>
      <c r="Z592" s="343" t="str">
        <f t="shared" si="662"/>
        <v/>
      </c>
      <c r="AA592" s="344" t="str">
        <f t="shared" si="663"/>
        <v/>
      </c>
      <c r="AB592" s="345" t="str">
        <f t="shared" si="682"/>
        <v/>
      </c>
      <c r="AC592" s="346" t="str">
        <f t="shared" si="683"/>
        <v/>
      </c>
      <c r="AD592" s="346" t="str">
        <f t="shared" si="684"/>
        <v/>
      </c>
      <c r="AE592" s="344" t="str">
        <f t="shared" si="664"/>
        <v/>
      </c>
      <c r="AF592" s="346" t="str">
        <f t="shared" si="685"/>
        <v/>
      </c>
      <c r="AG592" s="344" t="str">
        <f t="shared" si="665"/>
        <v/>
      </c>
      <c r="AH592" s="344" t="str">
        <f t="shared" si="666"/>
        <v/>
      </c>
      <c r="AI592" s="344" t="str">
        <f t="shared" si="667"/>
        <v/>
      </c>
      <c r="AJ592" s="346" t="str">
        <f t="shared" si="668"/>
        <v/>
      </c>
      <c r="AK592" s="346" t="str">
        <f t="shared" si="669"/>
        <v/>
      </c>
      <c r="AL592" s="347" t="str">
        <f t="shared" si="670"/>
        <v/>
      </c>
      <c r="AM592" s="141"/>
      <c r="AN592" s="141"/>
      <c r="AO592" s="142"/>
      <c r="AP592" s="58">
        <f t="shared" si="686"/>
        <v>0</v>
      </c>
      <c r="AQ592" s="94">
        <f>SUM(AP$10:AP592)</f>
        <v>0</v>
      </c>
      <c r="AR592" s="143">
        <f t="shared" si="675"/>
        <v>0.1</v>
      </c>
      <c r="AS592" s="144" t="str">
        <f t="shared" si="687"/>
        <v/>
      </c>
      <c r="AT592" s="144" t="str">
        <f t="shared" si="714"/>
        <v/>
      </c>
      <c r="AU592" s="145"/>
      <c r="AV592" s="58">
        <f t="shared" si="673"/>
        <v>0</v>
      </c>
      <c r="AW592" s="318">
        <f>SUM(AV$10:AV592)</f>
        <v>0</v>
      </c>
      <c r="AX592" s="319">
        <f t="shared" si="674"/>
        <v>0.1</v>
      </c>
      <c r="AY592" s="144" t="str">
        <f t="shared" si="657"/>
        <v/>
      </c>
      <c r="AZ592" s="144" t="str">
        <f t="shared" si="658"/>
        <v/>
      </c>
      <c r="BA592" s="144"/>
      <c r="BB592" s="146" t="str">
        <f t="shared" si="688"/>
        <v/>
      </c>
      <c r="BC592" s="66" t="str">
        <f t="shared" ref="BC592:BC655" si="727">BB592</f>
        <v/>
      </c>
      <c r="BD592" s="195" t="str">
        <f t="shared" si="689"/>
        <v/>
      </c>
      <c r="BF592" s="283"/>
      <c r="BG592" s="286" t="str">
        <f t="shared" si="690"/>
        <v/>
      </c>
      <c r="BY592" s="211" t="str">
        <f t="shared" si="691"/>
        <v/>
      </c>
      <c r="BZ592" s="150" t="str">
        <f t="shared" si="692"/>
        <v/>
      </c>
      <c r="CB592" s="54" t="str">
        <f t="shared" si="726"/>
        <v/>
      </c>
      <c r="CD592" s="54" t="str">
        <f t="shared" si="693"/>
        <v/>
      </c>
      <c r="CF592" s="54" t="str">
        <f t="shared" si="694"/>
        <v/>
      </c>
      <c r="CH592" s="150" t="str">
        <f t="shared" si="695"/>
        <v/>
      </c>
      <c r="CI592" s="290"/>
      <c r="CJ592" s="150" t="str">
        <f t="shared" si="696"/>
        <v/>
      </c>
      <c r="CK592" s="290"/>
      <c r="CL592" s="54" t="str">
        <f t="shared" si="715"/>
        <v/>
      </c>
      <c r="CM592" s="290"/>
      <c r="CN592" s="150" t="str">
        <f t="shared" si="697"/>
        <v/>
      </c>
      <c r="CO592" s="290"/>
      <c r="CP592" s="150" t="str">
        <f t="shared" si="698"/>
        <v/>
      </c>
      <c r="CQ592" s="290"/>
      <c r="CR592" s="150" t="str">
        <f t="shared" si="699"/>
        <v/>
      </c>
      <c r="CS592" s="290"/>
      <c r="CT592" s="150" t="str">
        <f t="shared" si="700"/>
        <v/>
      </c>
      <c r="CU592" s="150"/>
      <c r="CV592" s="150" t="str">
        <f t="shared" si="701"/>
        <v/>
      </c>
      <c r="CW592" s="94"/>
      <c r="CX592" s="151" t="str">
        <f t="shared" si="671"/>
        <v/>
      </c>
      <c r="CY592" s="151" t="str">
        <f t="shared" si="672"/>
        <v/>
      </c>
      <c r="CZ592" s="152"/>
      <c r="DA592" s="373" t="str">
        <f t="shared" si="716"/>
        <v/>
      </c>
      <c r="DC592" s="153">
        <f t="shared" si="702"/>
        <v>0</v>
      </c>
      <c r="DD592" s="153">
        <f t="shared" si="703"/>
        <v>0</v>
      </c>
      <c r="DE592" s="153">
        <f t="shared" si="704"/>
        <v>0</v>
      </c>
      <c r="DF592" s="158">
        <f t="shared" si="705"/>
        <v>-4.7000000000000002E-3</v>
      </c>
      <c r="DG592" s="159">
        <f t="shared" si="717"/>
        <v>-1.1703000000000001</v>
      </c>
      <c r="DH592" s="158">
        <f t="shared" si="706"/>
        <v>3.1999999999999997E-3</v>
      </c>
      <c r="DI592" s="159">
        <f t="shared" si="718"/>
        <v>0.79679999999999995</v>
      </c>
      <c r="DJ592" s="158">
        <f t="shared" si="707"/>
        <v>-2.7000000000000001E-3</v>
      </c>
      <c r="DK592" s="159">
        <f t="shared" si="719"/>
        <v>-0.67230000000000001</v>
      </c>
      <c r="DL592" s="158">
        <f t="shared" si="708"/>
        <v>1.1999999999999999E-3</v>
      </c>
      <c r="DM592" s="159">
        <f t="shared" si="720"/>
        <v>0.29879999999999995</v>
      </c>
      <c r="DN592" s="158">
        <f t="shared" si="709"/>
        <v>1.46E-2</v>
      </c>
      <c r="DO592" s="159">
        <f t="shared" si="721"/>
        <v>3.6354000000000002</v>
      </c>
      <c r="DP592" s="158">
        <f t="shared" si="710"/>
        <v>-1.2999999999999999E-2</v>
      </c>
      <c r="DQ592" s="159">
        <f t="shared" si="722"/>
        <v>-3.2369999999999997</v>
      </c>
      <c r="DR592" s="158">
        <f t="shared" si="711"/>
        <v>-6.7000000000000002E-3</v>
      </c>
      <c r="DS592" s="159">
        <f t="shared" si="723"/>
        <v>-1.6683000000000001</v>
      </c>
      <c r="DT592" s="158">
        <f t="shared" si="712"/>
        <v>-1.2999999999999999E-2</v>
      </c>
      <c r="DU592" s="159">
        <f t="shared" si="724"/>
        <v>-3.2369999999999997</v>
      </c>
      <c r="DV592" s="158">
        <f t="shared" si="713"/>
        <v>-6.7000000000000002E-3</v>
      </c>
      <c r="DW592" s="160">
        <f t="shared" si="725"/>
        <v>-1.6683000000000001</v>
      </c>
    </row>
    <row r="593" spans="1:127" ht="24.95" customHeight="1" x14ac:dyDescent="0.2">
      <c r="A593" s="272">
        <v>584</v>
      </c>
      <c r="B593" s="336"/>
      <c r="C593" s="332"/>
      <c r="D593" s="333"/>
      <c r="E593" s="334"/>
      <c r="F593" s="335"/>
      <c r="G593" s="334"/>
      <c r="H593" s="371"/>
      <c r="I593" s="334"/>
      <c r="J593" s="334"/>
      <c r="K593" s="334"/>
      <c r="L593" s="334"/>
      <c r="M593" s="334"/>
      <c r="N593" s="334"/>
      <c r="O593" s="337"/>
      <c r="P593" s="337"/>
      <c r="Q593" s="338" t="str">
        <f t="shared" si="676"/>
        <v xml:space="preserve"> </v>
      </c>
      <c r="R593" s="339" t="str">
        <f t="shared" si="677"/>
        <v/>
      </c>
      <c r="S593" s="340" t="str">
        <f t="shared" si="659"/>
        <v/>
      </c>
      <c r="T593" s="341" t="str">
        <f t="shared" si="678"/>
        <v/>
      </c>
      <c r="U593" s="341" t="str">
        <f t="shared" si="679"/>
        <v/>
      </c>
      <c r="V593" s="341" t="str">
        <f t="shared" si="680"/>
        <v/>
      </c>
      <c r="W593" s="341" t="str">
        <f t="shared" si="681"/>
        <v/>
      </c>
      <c r="X593" s="340" t="str">
        <f t="shared" si="660"/>
        <v/>
      </c>
      <c r="Y593" s="342" t="str">
        <f t="shared" si="661"/>
        <v/>
      </c>
      <c r="Z593" s="343" t="str">
        <f t="shared" si="662"/>
        <v/>
      </c>
      <c r="AA593" s="344" t="str">
        <f t="shared" si="663"/>
        <v/>
      </c>
      <c r="AB593" s="345" t="str">
        <f t="shared" si="682"/>
        <v/>
      </c>
      <c r="AC593" s="346" t="str">
        <f t="shared" si="683"/>
        <v/>
      </c>
      <c r="AD593" s="346" t="str">
        <f t="shared" si="684"/>
        <v/>
      </c>
      <c r="AE593" s="344" t="str">
        <f t="shared" si="664"/>
        <v/>
      </c>
      <c r="AF593" s="346" t="str">
        <f t="shared" si="685"/>
        <v/>
      </c>
      <c r="AG593" s="344" t="str">
        <f t="shared" si="665"/>
        <v/>
      </c>
      <c r="AH593" s="344" t="str">
        <f t="shared" si="666"/>
        <v/>
      </c>
      <c r="AI593" s="344" t="str">
        <f t="shared" si="667"/>
        <v/>
      </c>
      <c r="AJ593" s="346" t="str">
        <f t="shared" si="668"/>
        <v/>
      </c>
      <c r="AK593" s="346" t="str">
        <f t="shared" si="669"/>
        <v/>
      </c>
      <c r="AL593" s="347" t="str">
        <f t="shared" si="670"/>
        <v/>
      </c>
      <c r="AM593" s="141"/>
      <c r="AN593" s="141"/>
      <c r="AO593" s="142"/>
      <c r="AP593" s="58">
        <f t="shared" si="686"/>
        <v>0</v>
      </c>
      <c r="AQ593" s="94">
        <f>SUM(AP$10:AP593)</f>
        <v>0</v>
      </c>
      <c r="AR593" s="143">
        <f t="shared" si="675"/>
        <v>0.1</v>
      </c>
      <c r="AS593" s="144" t="str">
        <f t="shared" si="687"/>
        <v/>
      </c>
      <c r="AT593" s="144" t="str">
        <f t="shared" si="714"/>
        <v/>
      </c>
      <c r="AU593" s="145"/>
      <c r="AV593" s="58">
        <f t="shared" si="673"/>
        <v>0</v>
      </c>
      <c r="AW593" s="318">
        <f>SUM(AV$10:AV593)</f>
        <v>0</v>
      </c>
      <c r="AX593" s="319">
        <f t="shared" si="674"/>
        <v>0.1</v>
      </c>
      <c r="AY593" s="144" t="str">
        <f t="shared" ref="AY593:AY656" si="728">IF(AV593=0,"",IF(C593="","",C593))</f>
        <v/>
      </c>
      <c r="AZ593" s="144" t="str">
        <f t="shared" ref="AZ593:AZ656" si="729">IF(AV593=0,"",IF(B593="","",B593))</f>
        <v/>
      </c>
      <c r="BA593" s="144"/>
      <c r="BB593" s="146" t="str">
        <f t="shared" si="688"/>
        <v/>
      </c>
      <c r="BC593" s="66" t="str">
        <f t="shared" si="727"/>
        <v/>
      </c>
      <c r="BD593" s="195" t="str">
        <f t="shared" si="689"/>
        <v/>
      </c>
      <c r="BF593" s="283"/>
      <c r="BG593" s="286" t="str">
        <f t="shared" si="690"/>
        <v/>
      </c>
      <c r="BY593" s="211" t="str">
        <f t="shared" si="691"/>
        <v/>
      </c>
      <c r="BZ593" s="150" t="str">
        <f t="shared" si="692"/>
        <v/>
      </c>
      <c r="CB593" s="54" t="str">
        <f t="shared" si="726"/>
        <v/>
      </c>
      <c r="CD593" s="54" t="str">
        <f t="shared" si="693"/>
        <v/>
      </c>
      <c r="CF593" s="54" t="str">
        <f t="shared" si="694"/>
        <v/>
      </c>
      <c r="CH593" s="150" t="str">
        <f t="shared" si="695"/>
        <v/>
      </c>
      <c r="CI593" s="290"/>
      <c r="CJ593" s="150" t="str">
        <f t="shared" si="696"/>
        <v/>
      </c>
      <c r="CK593" s="290"/>
      <c r="CL593" s="54" t="str">
        <f t="shared" si="715"/>
        <v/>
      </c>
      <c r="CM593" s="290"/>
      <c r="CN593" s="150" t="str">
        <f t="shared" si="697"/>
        <v/>
      </c>
      <c r="CO593" s="290"/>
      <c r="CP593" s="150" t="str">
        <f t="shared" si="698"/>
        <v/>
      </c>
      <c r="CQ593" s="290"/>
      <c r="CR593" s="150" t="str">
        <f t="shared" si="699"/>
        <v/>
      </c>
      <c r="CS593" s="290"/>
      <c r="CT593" s="150" t="str">
        <f t="shared" si="700"/>
        <v/>
      </c>
      <c r="CU593" s="150"/>
      <c r="CV593" s="150" t="str">
        <f t="shared" si="701"/>
        <v/>
      </c>
      <c r="CW593" s="94"/>
      <c r="CX593" s="151" t="str">
        <f t="shared" si="671"/>
        <v/>
      </c>
      <c r="CY593" s="151" t="str">
        <f t="shared" si="672"/>
        <v/>
      </c>
      <c r="CZ593" s="152"/>
      <c r="DA593" s="373" t="str">
        <f t="shared" si="716"/>
        <v/>
      </c>
      <c r="DC593" s="153">
        <f t="shared" si="702"/>
        <v>0</v>
      </c>
      <c r="DD593" s="153">
        <f t="shared" si="703"/>
        <v>0</v>
      </c>
      <c r="DE593" s="153">
        <f t="shared" si="704"/>
        <v>0</v>
      </c>
      <c r="DF593" s="158">
        <f t="shared" si="705"/>
        <v>-4.7000000000000002E-3</v>
      </c>
      <c r="DG593" s="159">
        <f t="shared" si="717"/>
        <v>-1.1703000000000001</v>
      </c>
      <c r="DH593" s="158">
        <f t="shared" si="706"/>
        <v>3.1999999999999997E-3</v>
      </c>
      <c r="DI593" s="159">
        <f t="shared" si="718"/>
        <v>0.79679999999999995</v>
      </c>
      <c r="DJ593" s="158">
        <f t="shared" si="707"/>
        <v>-2.7000000000000001E-3</v>
      </c>
      <c r="DK593" s="159">
        <f t="shared" si="719"/>
        <v>-0.67230000000000001</v>
      </c>
      <c r="DL593" s="158">
        <f t="shared" si="708"/>
        <v>1.1999999999999999E-3</v>
      </c>
      <c r="DM593" s="159">
        <f t="shared" si="720"/>
        <v>0.29879999999999995</v>
      </c>
      <c r="DN593" s="158">
        <f t="shared" si="709"/>
        <v>1.46E-2</v>
      </c>
      <c r="DO593" s="159">
        <f t="shared" si="721"/>
        <v>3.6354000000000002</v>
      </c>
      <c r="DP593" s="158">
        <f t="shared" si="710"/>
        <v>-1.2999999999999999E-2</v>
      </c>
      <c r="DQ593" s="159">
        <f t="shared" si="722"/>
        <v>-3.2369999999999997</v>
      </c>
      <c r="DR593" s="158">
        <f t="shared" si="711"/>
        <v>-6.7000000000000002E-3</v>
      </c>
      <c r="DS593" s="159">
        <f t="shared" si="723"/>
        <v>-1.6683000000000001</v>
      </c>
      <c r="DT593" s="158">
        <f t="shared" si="712"/>
        <v>-1.2999999999999999E-2</v>
      </c>
      <c r="DU593" s="159">
        <f t="shared" si="724"/>
        <v>-3.2369999999999997</v>
      </c>
      <c r="DV593" s="158">
        <f t="shared" si="713"/>
        <v>-6.7000000000000002E-3</v>
      </c>
      <c r="DW593" s="160">
        <f t="shared" si="725"/>
        <v>-1.6683000000000001</v>
      </c>
    </row>
    <row r="594" spans="1:127" ht="24.95" customHeight="1" x14ac:dyDescent="0.2">
      <c r="A594" s="272">
        <v>585</v>
      </c>
      <c r="B594" s="336"/>
      <c r="C594" s="332"/>
      <c r="D594" s="333"/>
      <c r="E594" s="334"/>
      <c r="F594" s="335"/>
      <c r="G594" s="334"/>
      <c r="H594" s="371"/>
      <c r="I594" s="334"/>
      <c r="J594" s="334"/>
      <c r="K594" s="334"/>
      <c r="L594" s="334"/>
      <c r="M594" s="334"/>
      <c r="N594" s="334"/>
      <c r="O594" s="337"/>
      <c r="P594" s="337"/>
      <c r="Q594" s="338" t="str">
        <f t="shared" si="676"/>
        <v xml:space="preserve"> </v>
      </c>
      <c r="R594" s="339" t="str">
        <f t="shared" si="677"/>
        <v/>
      </c>
      <c r="S594" s="340" t="str">
        <f t="shared" si="659"/>
        <v/>
      </c>
      <c r="T594" s="341" t="str">
        <f t="shared" si="678"/>
        <v/>
      </c>
      <c r="U594" s="341" t="str">
        <f t="shared" si="679"/>
        <v/>
      </c>
      <c r="V594" s="341" t="str">
        <f t="shared" si="680"/>
        <v/>
      </c>
      <c r="W594" s="341" t="str">
        <f t="shared" si="681"/>
        <v/>
      </c>
      <c r="X594" s="340" t="str">
        <f t="shared" si="660"/>
        <v/>
      </c>
      <c r="Y594" s="342" t="str">
        <f t="shared" si="661"/>
        <v/>
      </c>
      <c r="Z594" s="343" t="str">
        <f t="shared" si="662"/>
        <v/>
      </c>
      <c r="AA594" s="344" t="str">
        <f t="shared" si="663"/>
        <v/>
      </c>
      <c r="AB594" s="345" t="str">
        <f t="shared" si="682"/>
        <v/>
      </c>
      <c r="AC594" s="346" t="str">
        <f t="shared" si="683"/>
        <v/>
      </c>
      <c r="AD594" s="346" t="str">
        <f t="shared" si="684"/>
        <v/>
      </c>
      <c r="AE594" s="344" t="str">
        <f t="shared" si="664"/>
        <v/>
      </c>
      <c r="AF594" s="346" t="str">
        <f t="shared" si="685"/>
        <v/>
      </c>
      <c r="AG594" s="344" t="str">
        <f t="shared" si="665"/>
        <v/>
      </c>
      <c r="AH594" s="344" t="str">
        <f t="shared" si="666"/>
        <v/>
      </c>
      <c r="AI594" s="344" t="str">
        <f t="shared" si="667"/>
        <v/>
      </c>
      <c r="AJ594" s="346" t="str">
        <f t="shared" si="668"/>
        <v/>
      </c>
      <c r="AK594" s="346" t="str">
        <f t="shared" si="669"/>
        <v/>
      </c>
      <c r="AL594" s="347" t="str">
        <f t="shared" si="670"/>
        <v/>
      </c>
      <c r="AM594" s="141"/>
      <c r="AN594" s="141"/>
      <c r="AO594" s="142"/>
      <c r="AP594" s="58">
        <f t="shared" si="686"/>
        <v>0</v>
      </c>
      <c r="AQ594" s="94">
        <f>SUM(AP$10:AP594)</f>
        <v>0</v>
      </c>
      <c r="AR594" s="143">
        <f t="shared" si="675"/>
        <v>0.1</v>
      </c>
      <c r="AS594" s="144" t="str">
        <f t="shared" si="687"/>
        <v/>
      </c>
      <c r="AT594" s="144" t="str">
        <f t="shared" si="714"/>
        <v/>
      </c>
      <c r="AU594" s="145"/>
      <c r="AV594" s="58">
        <f t="shared" si="673"/>
        <v>0</v>
      </c>
      <c r="AW594" s="318">
        <f>SUM(AV$10:AV594)</f>
        <v>0</v>
      </c>
      <c r="AX594" s="319">
        <f t="shared" si="674"/>
        <v>0.1</v>
      </c>
      <c r="AY594" s="144" t="str">
        <f t="shared" si="728"/>
        <v/>
      </c>
      <c r="AZ594" s="144" t="str">
        <f t="shared" si="729"/>
        <v/>
      </c>
      <c r="BA594" s="144"/>
      <c r="BB594" s="146" t="str">
        <f t="shared" si="688"/>
        <v/>
      </c>
      <c r="BC594" s="66" t="str">
        <f t="shared" si="727"/>
        <v/>
      </c>
      <c r="BD594" s="195" t="str">
        <f t="shared" si="689"/>
        <v/>
      </c>
      <c r="BF594" s="283"/>
      <c r="BG594" s="286" t="str">
        <f t="shared" si="690"/>
        <v/>
      </c>
      <c r="BY594" s="211" t="str">
        <f t="shared" si="691"/>
        <v/>
      </c>
      <c r="BZ594" s="150" t="str">
        <f t="shared" si="692"/>
        <v/>
      </c>
      <c r="CB594" s="54" t="str">
        <f t="shared" si="726"/>
        <v/>
      </c>
      <c r="CD594" s="54" t="str">
        <f t="shared" si="693"/>
        <v/>
      </c>
      <c r="CF594" s="54" t="str">
        <f t="shared" si="694"/>
        <v/>
      </c>
      <c r="CH594" s="150" t="str">
        <f t="shared" si="695"/>
        <v/>
      </c>
      <c r="CI594" s="290"/>
      <c r="CJ594" s="150" t="str">
        <f t="shared" si="696"/>
        <v/>
      </c>
      <c r="CK594" s="290"/>
      <c r="CL594" s="54" t="str">
        <f t="shared" si="715"/>
        <v/>
      </c>
      <c r="CM594" s="290"/>
      <c r="CN594" s="150" t="str">
        <f t="shared" si="697"/>
        <v/>
      </c>
      <c r="CO594" s="290"/>
      <c r="CP594" s="150" t="str">
        <f t="shared" si="698"/>
        <v/>
      </c>
      <c r="CQ594" s="290"/>
      <c r="CR594" s="150" t="str">
        <f t="shared" si="699"/>
        <v/>
      </c>
      <c r="CS594" s="290"/>
      <c r="CT594" s="150" t="str">
        <f t="shared" si="700"/>
        <v/>
      </c>
      <c r="CU594" s="150"/>
      <c r="CV594" s="150" t="str">
        <f t="shared" si="701"/>
        <v/>
      </c>
      <c r="CW594" s="94"/>
      <c r="CX594" s="151" t="str">
        <f t="shared" si="671"/>
        <v/>
      </c>
      <c r="CY594" s="151" t="str">
        <f t="shared" si="672"/>
        <v/>
      </c>
      <c r="CZ594" s="152"/>
      <c r="DA594" s="373" t="str">
        <f t="shared" si="716"/>
        <v/>
      </c>
      <c r="DC594" s="153">
        <f t="shared" si="702"/>
        <v>0</v>
      </c>
      <c r="DD594" s="153">
        <f t="shared" si="703"/>
        <v>0</v>
      </c>
      <c r="DE594" s="153">
        <f t="shared" si="704"/>
        <v>0</v>
      </c>
      <c r="DF594" s="158">
        <f t="shared" si="705"/>
        <v>-4.7000000000000002E-3</v>
      </c>
      <c r="DG594" s="159">
        <f t="shared" si="717"/>
        <v>-1.1703000000000001</v>
      </c>
      <c r="DH594" s="158">
        <f t="shared" si="706"/>
        <v>3.1999999999999997E-3</v>
      </c>
      <c r="DI594" s="159">
        <f t="shared" si="718"/>
        <v>0.79679999999999995</v>
      </c>
      <c r="DJ594" s="158">
        <f t="shared" si="707"/>
        <v>-2.7000000000000001E-3</v>
      </c>
      <c r="DK594" s="159">
        <f t="shared" si="719"/>
        <v>-0.67230000000000001</v>
      </c>
      <c r="DL594" s="158">
        <f t="shared" si="708"/>
        <v>1.1999999999999999E-3</v>
      </c>
      <c r="DM594" s="159">
        <f t="shared" si="720"/>
        <v>0.29879999999999995</v>
      </c>
      <c r="DN594" s="158">
        <f t="shared" si="709"/>
        <v>1.46E-2</v>
      </c>
      <c r="DO594" s="159">
        <f t="shared" si="721"/>
        <v>3.6354000000000002</v>
      </c>
      <c r="DP594" s="158">
        <f t="shared" si="710"/>
        <v>-1.2999999999999999E-2</v>
      </c>
      <c r="DQ594" s="159">
        <f t="shared" si="722"/>
        <v>-3.2369999999999997</v>
      </c>
      <c r="DR594" s="158">
        <f t="shared" si="711"/>
        <v>-6.7000000000000002E-3</v>
      </c>
      <c r="DS594" s="159">
        <f t="shared" si="723"/>
        <v>-1.6683000000000001</v>
      </c>
      <c r="DT594" s="158">
        <f t="shared" si="712"/>
        <v>-1.2999999999999999E-2</v>
      </c>
      <c r="DU594" s="159">
        <f t="shared" si="724"/>
        <v>-3.2369999999999997</v>
      </c>
      <c r="DV594" s="158">
        <f t="shared" si="713"/>
        <v>-6.7000000000000002E-3</v>
      </c>
      <c r="DW594" s="160">
        <f t="shared" si="725"/>
        <v>-1.6683000000000001</v>
      </c>
    </row>
    <row r="595" spans="1:127" ht="24.95" customHeight="1" x14ac:dyDescent="0.2">
      <c r="A595" s="272">
        <v>586</v>
      </c>
      <c r="B595" s="336"/>
      <c r="C595" s="332"/>
      <c r="D595" s="333"/>
      <c r="E595" s="334"/>
      <c r="F595" s="335"/>
      <c r="G595" s="334"/>
      <c r="H595" s="371"/>
      <c r="I595" s="334"/>
      <c r="J595" s="334"/>
      <c r="K595" s="334"/>
      <c r="L595" s="334"/>
      <c r="M595" s="334"/>
      <c r="N595" s="334"/>
      <c r="O595" s="337"/>
      <c r="P595" s="337"/>
      <c r="Q595" s="338" t="str">
        <f t="shared" si="676"/>
        <v xml:space="preserve"> </v>
      </c>
      <c r="R595" s="339" t="str">
        <f t="shared" si="677"/>
        <v/>
      </c>
      <c r="S595" s="340" t="str">
        <f t="shared" si="659"/>
        <v/>
      </c>
      <c r="T595" s="341" t="str">
        <f t="shared" si="678"/>
        <v/>
      </c>
      <c r="U595" s="341" t="str">
        <f t="shared" si="679"/>
        <v/>
      </c>
      <c r="V595" s="341" t="str">
        <f t="shared" si="680"/>
        <v/>
      </c>
      <c r="W595" s="341" t="str">
        <f t="shared" si="681"/>
        <v/>
      </c>
      <c r="X595" s="340" t="str">
        <f t="shared" si="660"/>
        <v/>
      </c>
      <c r="Y595" s="342" t="str">
        <f t="shared" si="661"/>
        <v/>
      </c>
      <c r="Z595" s="343" t="str">
        <f t="shared" si="662"/>
        <v/>
      </c>
      <c r="AA595" s="344" t="str">
        <f t="shared" si="663"/>
        <v/>
      </c>
      <c r="AB595" s="345" t="str">
        <f t="shared" si="682"/>
        <v/>
      </c>
      <c r="AC595" s="346" t="str">
        <f t="shared" si="683"/>
        <v/>
      </c>
      <c r="AD595" s="346" t="str">
        <f t="shared" si="684"/>
        <v/>
      </c>
      <c r="AE595" s="344" t="str">
        <f t="shared" si="664"/>
        <v/>
      </c>
      <c r="AF595" s="346" t="str">
        <f t="shared" si="685"/>
        <v/>
      </c>
      <c r="AG595" s="344" t="str">
        <f t="shared" si="665"/>
        <v/>
      </c>
      <c r="AH595" s="344" t="str">
        <f t="shared" si="666"/>
        <v/>
      </c>
      <c r="AI595" s="344" t="str">
        <f t="shared" si="667"/>
        <v/>
      </c>
      <c r="AJ595" s="346" t="str">
        <f t="shared" si="668"/>
        <v/>
      </c>
      <c r="AK595" s="346" t="str">
        <f t="shared" si="669"/>
        <v/>
      </c>
      <c r="AL595" s="347" t="str">
        <f t="shared" si="670"/>
        <v/>
      </c>
      <c r="AM595" s="141"/>
      <c r="AN595" s="141"/>
      <c r="AO595" s="142"/>
      <c r="AP595" s="58">
        <f t="shared" si="686"/>
        <v>0</v>
      </c>
      <c r="AQ595" s="94">
        <f>SUM(AP$10:AP595)</f>
        <v>0</v>
      </c>
      <c r="AR595" s="143">
        <f t="shared" si="675"/>
        <v>0.1</v>
      </c>
      <c r="AS595" s="144" t="str">
        <f t="shared" si="687"/>
        <v/>
      </c>
      <c r="AT595" s="144" t="str">
        <f t="shared" si="714"/>
        <v/>
      </c>
      <c r="AU595" s="145"/>
      <c r="AV595" s="58">
        <f t="shared" si="673"/>
        <v>0</v>
      </c>
      <c r="AW595" s="318">
        <f>SUM(AV$10:AV595)</f>
        <v>0</v>
      </c>
      <c r="AX595" s="319">
        <f t="shared" si="674"/>
        <v>0.1</v>
      </c>
      <c r="AY595" s="144" t="str">
        <f t="shared" si="728"/>
        <v/>
      </c>
      <c r="AZ595" s="144" t="str">
        <f t="shared" si="729"/>
        <v/>
      </c>
      <c r="BA595" s="144"/>
      <c r="BB595" s="146" t="str">
        <f t="shared" si="688"/>
        <v/>
      </c>
      <c r="BC595" s="66" t="str">
        <f t="shared" si="727"/>
        <v/>
      </c>
      <c r="BD595" s="195" t="str">
        <f t="shared" si="689"/>
        <v/>
      </c>
      <c r="BF595" s="283"/>
      <c r="BG595" s="286" t="str">
        <f t="shared" si="690"/>
        <v/>
      </c>
      <c r="BY595" s="211" t="str">
        <f t="shared" si="691"/>
        <v/>
      </c>
      <c r="BZ595" s="150" t="str">
        <f t="shared" si="692"/>
        <v/>
      </c>
      <c r="CB595" s="54" t="str">
        <f t="shared" si="726"/>
        <v/>
      </c>
      <c r="CD595" s="54" t="str">
        <f t="shared" si="693"/>
        <v/>
      </c>
      <c r="CF595" s="54" t="str">
        <f t="shared" si="694"/>
        <v/>
      </c>
      <c r="CH595" s="150" t="str">
        <f t="shared" si="695"/>
        <v/>
      </c>
      <c r="CI595" s="290"/>
      <c r="CJ595" s="150" t="str">
        <f t="shared" si="696"/>
        <v/>
      </c>
      <c r="CK595" s="290"/>
      <c r="CL595" s="54" t="str">
        <f t="shared" si="715"/>
        <v/>
      </c>
      <c r="CM595" s="290"/>
      <c r="CN595" s="150" t="str">
        <f t="shared" si="697"/>
        <v/>
      </c>
      <c r="CO595" s="290"/>
      <c r="CP595" s="150" t="str">
        <f t="shared" si="698"/>
        <v/>
      </c>
      <c r="CQ595" s="290"/>
      <c r="CR595" s="150" t="str">
        <f t="shared" si="699"/>
        <v/>
      </c>
      <c r="CS595" s="290"/>
      <c r="CT595" s="150" t="str">
        <f t="shared" si="700"/>
        <v/>
      </c>
      <c r="CU595" s="150"/>
      <c r="CV595" s="150" t="str">
        <f t="shared" si="701"/>
        <v/>
      </c>
      <c r="CW595" s="94"/>
      <c r="CX595" s="151" t="str">
        <f t="shared" si="671"/>
        <v/>
      </c>
      <c r="CY595" s="151" t="str">
        <f t="shared" si="672"/>
        <v/>
      </c>
      <c r="CZ595" s="152"/>
      <c r="DA595" s="373" t="str">
        <f t="shared" si="716"/>
        <v/>
      </c>
      <c r="DC595" s="153">
        <f t="shared" si="702"/>
        <v>0</v>
      </c>
      <c r="DD595" s="153">
        <f t="shared" si="703"/>
        <v>0</v>
      </c>
      <c r="DE595" s="153">
        <f t="shared" si="704"/>
        <v>0</v>
      </c>
      <c r="DF595" s="158">
        <f t="shared" si="705"/>
        <v>-4.7000000000000002E-3</v>
      </c>
      <c r="DG595" s="159">
        <f t="shared" si="717"/>
        <v>-1.1703000000000001</v>
      </c>
      <c r="DH595" s="158">
        <f t="shared" si="706"/>
        <v>3.1999999999999997E-3</v>
      </c>
      <c r="DI595" s="159">
        <f t="shared" si="718"/>
        <v>0.79679999999999995</v>
      </c>
      <c r="DJ595" s="158">
        <f t="shared" si="707"/>
        <v>-2.7000000000000001E-3</v>
      </c>
      <c r="DK595" s="159">
        <f t="shared" si="719"/>
        <v>-0.67230000000000001</v>
      </c>
      <c r="DL595" s="158">
        <f t="shared" si="708"/>
        <v>1.1999999999999999E-3</v>
      </c>
      <c r="DM595" s="159">
        <f t="shared" si="720"/>
        <v>0.29879999999999995</v>
      </c>
      <c r="DN595" s="158">
        <f t="shared" si="709"/>
        <v>1.46E-2</v>
      </c>
      <c r="DO595" s="159">
        <f t="shared" si="721"/>
        <v>3.6354000000000002</v>
      </c>
      <c r="DP595" s="158">
        <f t="shared" si="710"/>
        <v>-1.2999999999999999E-2</v>
      </c>
      <c r="DQ595" s="159">
        <f t="shared" si="722"/>
        <v>-3.2369999999999997</v>
      </c>
      <c r="DR595" s="158">
        <f t="shared" si="711"/>
        <v>-6.7000000000000002E-3</v>
      </c>
      <c r="DS595" s="159">
        <f t="shared" si="723"/>
        <v>-1.6683000000000001</v>
      </c>
      <c r="DT595" s="158">
        <f t="shared" si="712"/>
        <v>-1.2999999999999999E-2</v>
      </c>
      <c r="DU595" s="159">
        <f t="shared" si="724"/>
        <v>-3.2369999999999997</v>
      </c>
      <c r="DV595" s="158">
        <f t="shared" si="713"/>
        <v>-6.7000000000000002E-3</v>
      </c>
      <c r="DW595" s="160">
        <f t="shared" si="725"/>
        <v>-1.6683000000000001</v>
      </c>
    </row>
    <row r="596" spans="1:127" ht="24.95" customHeight="1" x14ac:dyDescent="0.2">
      <c r="A596" s="272">
        <v>587</v>
      </c>
      <c r="B596" s="336"/>
      <c r="C596" s="332"/>
      <c r="D596" s="333"/>
      <c r="E596" s="334"/>
      <c r="F596" s="335"/>
      <c r="G596" s="334"/>
      <c r="H596" s="371"/>
      <c r="I596" s="334"/>
      <c r="J596" s="334"/>
      <c r="K596" s="334"/>
      <c r="L596" s="334"/>
      <c r="M596" s="334"/>
      <c r="N596" s="334"/>
      <c r="O596" s="337"/>
      <c r="P596" s="337"/>
      <c r="Q596" s="338" t="str">
        <f t="shared" si="676"/>
        <v xml:space="preserve"> </v>
      </c>
      <c r="R596" s="339" t="str">
        <f t="shared" si="677"/>
        <v/>
      </c>
      <c r="S596" s="340" t="str">
        <f t="shared" si="659"/>
        <v/>
      </c>
      <c r="T596" s="341" t="str">
        <f t="shared" si="678"/>
        <v/>
      </c>
      <c r="U596" s="341" t="str">
        <f t="shared" si="679"/>
        <v/>
      </c>
      <c r="V596" s="341" t="str">
        <f t="shared" si="680"/>
        <v/>
      </c>
      <c r="W596" s="341" t="str">
        <f t="shared" si="681"/>
        <v/>
      </c>
      <c r="X596" s="340" t="str">
        <f t="shared" si="660"/>
        <v/>
      </c>
      <c r="Y596" s="342" t="str">
        <f t="shared" si="661"/>
        <v/>
      </c>
      <c r="Z596" s="343" t="str">
        <f t="shared" si="662"/>
        <v/>
      </c>
      <c r="AA596" s="344" t="str">
        <f t="shared" si="663"/>
        <v/>
      </c>
      <c r="AB596" s="345" t="str">
        <f t="shared" si="682"/>
        <v/>
      </c>
      <c r="AC596" s="346" t="str">
        <f t="shared" si="683"/>
        <v/>
      </c>
      <c r="AD596" s="346" t="str">
        <f t="shared" si="684"/>
        <v/>
      </c>
      <c r="AE596" s="344" t="str">
        <f t="shared" si="664"/>
        <v/>
      </c>
      <c r="AF596" s="346" t="str">
        <f t="shared" si="685"/>
        <v/>
      </c>
      <c r="AG596" s="344" t="str">
        <f t="shared" si="665"/>
        <v/>
      </c>
      <c r="AH596" s="344" t="str">
        <f t="shared" si="666"/>
        <v/>
      </c>
      <c r="AI596" s="344" t="str">
        <f t="shared" si="667"/>
        <v/>
      </c>
      <c r="AJ596" s="346" t="str">
        <f t="shared" si="668"/>
        <v/>
      </c>
      <c r="AK596" s="346" t="str">
        <f t="shared" si="669"/>
        <v/>
      </c>
      <c r="AL596" s="347" t="str">
        <f t="shared" si="670"/>
        <v/>
      </c>
      <c r="AM596" s="141"/>
      <c r="AN596" s="141"/>
      <c r="AO596" s="142"/>
      <c r="AP596" s="58">
        <f t="shared" si="686"/>
        <v>0</v>
      </c>
      <c r="AQ596" s="94">
        <f>SUM(AP$10:AP596)</f>
        <v>0</v>
      </c>
      <c r="AR596" s="143">
        <f t="shared" si="675"/>
        <v>0.1</v>
      </c>
      <c r="AS596" s="144" t="str">
        <f t="shared" si="687"/>
        <v/>
      </c>
      <c r="AT596" s="144" t="str">
        <f t="shared" si="714"/>
        <v/>
      </c>
      <c r="AU596" s="145"/>
      <c r="AV596" s="58">
        <f t="shared" si="673"/>
        <v>0</v>
      </c>
      <c r="AW596" s="318">
        <f>SUM(AV$10:AV596)</f>
        <v>0</v>
      </c>
      <c r="AX596" s="319">
        <f t="shared" si="674"/>
        <v>0.1</v>
      </c>
      <c r="AY596" s="144" t="str">
        <f t="shared" si="728"/>
        <v/>
      </c>
      <c r="AZ596" s="144" t="str">
        <f t="shared" si="729"/>
        <v/>
      </c>
      <c r="BA596" s="144"/>
      <c r="BB596" s="146" t="str">
        <f t="shared" si="688"/>
        <v/>
      </c>
      <c r="BC596" s="66" t="str">
        <f t="shared" si="727"/>
        <v/>
      </c>
      <c r="BD596" s="195" t="str">
        <f t="shared" si="689"/>
        <v/>
      </c>
      <c r="BF596" s="283"/>
      <c r="BG596" s="286" t="str">
        <f t="shared" si="690"/>
        <v/>
      </c>
      <c r="BY596" s="211" t="str">
        <f t="shared" si="691"/>
        <v/>
      </c>
      <c r="BZ596" s="150" t="str">
        <f t="shared" si="692"/>
        <v/>
      </c>
      <c r="CB596" s="54" t="str">
        <f t="shared" si="726"/>
        <v/>
      </c>
      <c r="CD596" s="54" t="str">
        <f t="shared" si="693"/>
        <v/>
      </c>
      <c r="CF596" s="54" t="str">
        <f t="shared" si="694"/>
        <v/>
      </c>
      <c r="CH596" s="150" t="str">
        <f t="shared" si="695"/>
        <v/>
      </c>
      <c r="CI596" s="290"/>
      <c r="CJ596" s="150" t="str">
        <f t="shared" si="696"/>
        <v/>
      </c>
      <c r="CK596" s="290"/>
      <c r="CL596" s="54" t="str">
        <f t="shared" si="715"/>
        <v/>
      </c>
      <c r="CM596" s="290"/>
      <c r="CN596" s="150" t="str">
        <f t="shared" si="697"/>
        <v/>
      </c>
      <c r="CO596" s="290"/>
      <c r="CP596" s="150" t="str">
        <f t="shared" si="698"/>
        <v/>
      </c>
      <c r="CQ596" s="290"/>
      <c r="CR596" s="150" t="str">
        <f t="shared" si="699"/>
        <v/>
      </c>
      <c r="CS596" s="290"/>
      <c r="CT596" s="150" t="str">
        <f t="shared" si="700"/>
        <v/>
      </c>
      <c r="CU596" s="150"/>
      <c r="CV596" s="150" t="str">
        <f t="shared" si="701"/>
        <v/>
      </c>
      <c r="CW596" s="94"/>
      <c r="CX596" s="151" t="str">
        <f t="shared" si="671"/>
        <v/>
      </c>
      <c r="CY596" s="151" t="str">
        <f t="shared" si="672"/>
        <v/>
      </c>
      <c r="CZ596" s="152"/>
      <c r="DA596" s="373" t="str">
        <f t="shared" si="716"/>
        <v/>
      </c>
      <c r="DC596" s="153">
        <f t="shared" si="702"/>
        <v>0</v>
      </c>
      <c r="DD596" s="153">
        <f t="shared" si="703"/>
        <v>0</v>
      </c>
      <c r="DE596" s="153">
        <f t="shared" si="704"/>
        <v>0</v>
      </c>
      <c r="DF596" s="158">
        <f t="shared" si="705"/>
        <v>-4.7000000000000002E-3</v>
      </c>
      <c r="DG596" s="159">
        <f t="shared" si="717"/>
        <v>-1.1703000000000001</v>
      </c>
      <c r="DH596" s="158">
        <f t="shared" si="706"/>
        <v>3.1999999999999997E-3</v>
      </c>
      <c r="DI596" s="159">
        <f t="shared" si="718"/>
        <v>0.79679999999999995</v>
      </c>
      <c r="DJ596" s="158">
        <f t="shared" si="707"/>
        <v>-2.7000000000000001E-3</v>
      </c>
      <c r="DK596" s="159">
        <f t="shared" si="719"/>
        <v>-0.67230000000000001</v>
      </c>
      <c r="DL596" s="158">
        <f t="shared" si="708"/>
        <v>1.1999999999999999E-3</v>
      </c>
      <c r="DM596" s="159">
        <f t="shared" si="720"/>
        <v>0.29879999999999995</v>
      </c>
      <c r="DN596" s="158">
        <f t="shared" si="709"/>
        <v>1.46E-2</v>
      </c>
      <c r="DO596" s="159">
        <f t="shared" si="721"/>
        <v>3.6354000000000002</v>
      </c>
      <c r="DP596" s="158">
        <f t="shared" si="710"/>
        <v>-1.2999999999999999E-2</v>
      </c>
      <c r="DQ596" s="159">
        <f t="shared" si="722"/>
        <v>-3.2369999999999997</v>
      </c>
      <c r="DR596" s="158">
        <f t="shared" si="711"/>
        <v>-6.7000000000000002E-3</v>
      </c>
      <c r="DS596" s="159">
        <f t="shared" si="723"/>
        <v>-1.6683000000000001</v>
      </c>
      <c r="DT596" s="158">
        <f t="shared" si="712"/>
        <v>-1.2999999999999999E-2</v>
      </c>
      <c r="DU596" s="159">
        <f t="shared" si="724"/>
        <v>-3.2369999999999997</v>
      </c>
      <c r="DV596" s="158">
        <f t="shared" si="713"/>
        <v>-6.7000000000000002E-3</v>
      </c>
      <c r="DW596" s="160">
        <f t="shared" si="725"/>
        <v>-1.6683000000000001</v>
      </c>
    </row>
    <row r="597" spans="1:127" ht="24.95" customHeight="1" x14ac:dyDescent="0.2">
      <c r="A597" s="272">
        <v>588</v>
      </c>
      <c r="B597" s="336"/>
      <c r="C597" s="332"/>
      <c r="D597" s="333"/>
      <c r="E597" s="334"/>
      <c r="F597" s="335"/>
      <c r="G597" s="334"/>
      <c r="H597" s="371"/>
      <c r="I597" s="334"/>
      <c r="J597" s="334"/>
      <c r="K597" s="334"/>
      <c r="L597" s="334"/>
      <c r="M597" s="334"/>
      <c r="N597" s="334"/>
      <c r="O597" s="337"/>
      <c r="P597" s="337"/>
      <c r="Q597" s="338" t="str">
        <f t="shared" si="676"/>
        <v xml:space="preserve"> </v>
      </c>
      <c r="R597" s="339" t="str">
        <f t="shared" si="677"/>
        <v/>
      </c>
      <c r="S597" s="340" t="str">
        <f t="shared" ref="S597:S660" si="730">IF(RIGHT(E597,7)="AVT3000","No",IF(RIGHT(E597,7)="AVC5000","Yes",""))</f>
        <v/>
      </c>
      <c r="T597" s="341" t="str">
        <f t="shared" si="678"/>
        <v/>
      </c>
      <c r="U597" s="341" t="str">
        <f t="shared" si="679"/>
        <v/>
      </c>
      <c r="V597" s="341" t="str">
        <f t="shared" si="680"/>
        <v/>
      </c>
      <c r="W597" s="341" t="str">
        <f t="shared" si="681"/>
        <v/>
      </c>
      <c r="X597" s="340" t="str">
        <f t="shared" ref="X597:X660" si="731">IF(RIGHT(E597,7)="AVT3000","No",IF(RIGHT(E597,7)="AVC5000","Yes",""))</f>
        <v/>
      </c>
      <c r="Y597" s="342" t="str">
        <f t="shared" ref="Y597:Y660" si="732">IF(LEFT(E597,1)="H","H-","")</f>
        <v/>
      </c>
      <c r="Z597" s="343" t="str">
        <f t="shared" ref="Z597:Z660" si="733">IF(RIGHT(E597,7)="AVT3000","AVT3",IF(RIGHT(E597,7)="AVC5000","AVC5",""))</f>
        <v/>
      </c>
      <c r="AA597" s="344" t="str">
        <f t="shared" ref="AA597:AA660" si="734">IF(RIGHT(E597,6)="AV3000","AV3",IF(RIGHT(E597,7)="AVC5000","AVC5",""))</f>
        <v/>
      </c>
      <c r="AB597" s="345" t="str">
        <f t="shared" si="682"/>
        <v/>
      </c>
      <c r="AC597" s="346" t="str">
        <f t="shared" si="683"/>
        <v/>
      </c>
      <c r="AD597" s="346" t="str">
        <f t="shared" si="684"/>
        <v/>
      </c>
      <c r="AE597" s="344" t="str">
        <f t="shared" ref="AE597:AE660" si="735">IF(AF597="","","-")</f>
        <v/>
      </c>
      <c r="AF597" s="346" t="str">
        <f t="shared" si="685"/>
        <v/>
      </c>
      <c r="AG597" s="344" t="str">
        <f t="shared" ref="AG597:AG660" si="736">IF(G597="","","-")</f>
        <v/>
      </c>
      <c r="AH597" s="344" t="str">
        <f t="shared" ref="AH597:AH660" si="737">IF(I597="AccuNet","A","")</f>
        <v/>
      </c>
      <c r="AI597" s="344" t="str">
        <f t="shared" ref="AI597:AI660" si="738">IF(J597="BACnet","B","")</f>
        <v/>
      </c>
      <c r="AJ597" s="346" t="str">
        <f t="shared" ref="AJ597:AJ660" si="739">IF(K597="Flanged","F","")</f>
        <v/>
      </c>
      <c r="AK597" s="346" t="str">
        <f t="shared" ref="AK597:AK660" si="740">IF(L597="Insulation","I","")</f>
        <v/>
      </c>
      <c r="AL597" s="347" t="str">
        <f t="shared" ref="AL597:AL660" si="741">IF(M597="Tight Shutoff","S","")</f>
        <v/>
      </c>
      <c r="AM597" s="141"/>
      <c r="AN597" s="141"/>
      <c r="AO597" s="142"/>
      <c r="AP597" s="58">
        <f t="shared" si="686"/>
        <v>0</v>
      </c>
      <c r="AQ597" s="94">
        <f>SUM(AP$10:AP597)</f>
        <v>0</v>
      </c>
      <c r="AR597" s="143">
        <f t="shared" si="675"/>
        <v>0.1</v>
      </c>
      <c r="AS597" s="144" t="str">
        <f t="shared" si="687"/>
        <v/>
      </c>
      <c r="AT597" s="144" t="str">
        <f t="shared" si="714"/>
        <v/>
      </c>
      <c r="AU597" s="145"/>
      <c r="AV597" s="58">
        <f t="shared" si="673"/>
        <v>0</v>
      </c>
      <c r="AW597" s="318">
        <f>SUM(AV$10:AV597)</f>
        <v>0</v>
      </c>
      <c r="AX597" s="319">
        <f t="shared" si="674"/>
        <v>0.1</v>
      </c>
      <c r="AY597" s="144" t="str">
        <f t="shared" si="728"/>
        <v/>
      </c>
      <c r="AZ597" s="144" t="str">
        <f t="shared" si="729"/>
        <v/>
      </c>
      <c r="BA597" s="144"/>
      <c r="BB597" s="146" t="str">
        <f t="shared" si="688"/>
        <v/>
      </c>
      <c r="BC597" s="66" t="str">
        <f t="shared" si="727"/>
        <v/>
      </c>
      <c r="BD597" s="195" t="str">
        <f t="shared" si="689"/>
        <v/>
      </c>
      <c r="BF597" s="283"/>
      <c r="BG597" s="286" t="str">
        <f t="shared" si="690"/>
        <v/>
      </c>
      <c r="BY597" s="211" t="str">
        <f t="shared" si="691"/>
        <v/>
      </c>
      <c r="BZ597" s="150" t="str">
        <f t="shared" si="692"/>
        <v/>
      </c>
      <c r="CB597" s="54" t="str">
        <f t="shared" si="726"/>
        <v/>
      </c>
      <c r="CD597" s="54" t="str">
        <f t="shared" si="693"/>
        <v/>
      </c>
      <c r="CF597" s="54" t="str">
        <f t="shared" si="694"/>
        <v/>
      </c>
      <c r="CH597" s="150" t="str">
        <f t="shared" si="695"/>
        <v/>
      </c>
      <c r="CI597" s="290"/>
      <c r="CJ597" s="150" t="str">
        <f t="shared" si="696"/>
        <v/>
      </c>
      <c r="CK597" s="290"/>
      <c r="CL597" s="54" t="str">
        <f t="shared" si="715"/>
        <v/>
      </c>
      <c r="CM597" s="290"/>
      <c r="CN597" s="150" t="str">
        <f t="shared" si="697"/>
        <v/>
      </c>
      <c r="CO597" s="290"/>
      <c r="CP597" s="150" t="str">
        <f t="shared" si="698"/>
        <v/>
      </c>
      <c r="CQ597" s="290"/>
      <c r="CR597" s="150" t="str">
        <f t="shared" si="699"/>
        <v/>
      </c>
      <c r="CS597" s="290"/>
      <c r="CT597" s="150" t="str">
        <f t="shared" si="700"/>
        <v/>
      </c>
      <c r="CU597" s="150"/>
      <c r="CV597" s="150" t="str">
        <f t="shared" si="701"/>
        <v/>
      </c>
      <c r="CW597" s="94"/>
      <c r="CX597" s="151" t="str">
        <f t="shared" si="671"/>
        <v/>
      </c>
      <c r="CY597" s="151" t="str">
        <f t="shared" si="672"/>
        <v/>
      </c>
      <c r="CZ597" s="152"/>
      <c r="DA597" s="373" t="str">
        <f t="shared" si="716"/>
        <v/>
      </c>
      <c r="DC597" s="153">
        <f t="shared" si="702"/>
        <v>0</v>
      </c>
      <c r="DD597" s="153">
        <f t="shared" si="703"/>
        <v>0</v>
      </c>
      <c r="DE597" s="153">
        <f t="shared" si="704"/>
        <v>0</v>
      </c>
      <c r="DF597" s="158">
        <f t="shared" si="705"/>
        <v>-4.7000000000000002E-3</v>
      </c>
      <c r="DG597" s="159">
        <f t="shared" si="717"/>
        <v>-1.1703000000000001</v>
      </c>
      <c r="DH597" s="158">
        <f t="shared" si="706"/>
        <v>3.1999999999999997E-3</v>
      </c>
      <c r="DI597" s="159">
        <f t="shared" si="718"/>
        <v>0.79679999999999995</v>
      </c>
      <c r="DJ597" s="158">
        <f t="shared" si="707"/>
        <v>-2.7000000000000001E-3</v>
      </c>
      <c r="DK597" s="159">
        <f t="shared" si="719"/>
        <v>-0.67230000000000001</v>
      </c>
      <c r="DL597" s="158">
        <f t="shared" si="708"/>
        <v>1.1999999999999999E-3</v>
      </c>
      <c r="DM597" s="159">
        <f t="shared" si="720"/>
        <v>0.29879999999999995</v>
      </c>
      <c r="DN597" s="158">
        <f t="shared" si="709"/>
        <v>1.46E-2</v>
      </c>
      <c r="DO597" s="159">
        <f t="shared" si="721"/>
        <v>3.6354000000000002</v>
      </c>
      <c r="DP597" s="158">
        <f t="shared" si="710"/>
        <v>-1.2999999999999999E-2</v>
      </c>
      <c r="DQ597" s="159">
        <f t="shared" si="722"/>
        <v>-3.2369999999999997</v>
      </c>
      <c r="DR597" s="158">
        <f t="shared" si="711"/>
        <v>-6.7000000000000002E-3</v>
      </c>
      <c r="DS597" s="159">
        <f t="shared" si="723"/>
        <v>-1.6683000000000001</v>
      </c>
      <c r="DT597" s="158">
        <f t="shared" si="712"/>
        <v>-1.2999999999999999E-2</v>
      </c>
      <c r="DU597" s="159">
        <f t="shared" si="724"/>
        <v>-3.2369999999999997</v>
      </c>
      <c r="DV597" s="158">
        <f t="shared" si="713"/>
        <v>-6.7000000000000002E-3</v>
      </c>
      <c r="DW597" s="160">
        <f t="shared" si="725"/>
        <v>-1.6683000000000001</v>
      </c>
    </row>
    <row r="598" spans="1:127" ht="24.95" customHeight="1" x14ac:dyDescent="0.2">
      <c r="A598" s="272">
        <v>589</v>
      </c>
      <c r="B598" s="336"/>
      <c r="C598" s="332"/>
      <c r="D598" s="333"/>
      <c r="E598" s="334"/>
      <c r="F598" s="335"/>
      <c r="G598" s="334"/>
      <c r="H598" s="371"/>
      <c r="I598" s="334"/>
      <c r="J598" s="334"/>
      <c r="K598" s="334"/>
      <c r="L598" s="334"/>
      <c r="M598" s="334"/>
      <c r="N598" s="334"/>
      <c r="O598" s="337"/>
      <c r="P598" s="337"/>
      <c r="Q598" s="338" t="str">
        <f t="shared" si="676"/>
        <v xml:space="preserve"> </v>
      </c>
      <c r="R598" s="339" t="str">
        <f t="shared" si="677"/>
        <v/>
      </c>
      <c r="S598" s="340" t="str">
        <f t="shared" si="730"/>
        <v/>
      </c>
      <c r="T598" s="341" t="str">
        <f t="shared" si="678"/>
        <v/>
      </c>
      <c r="U598" s="341" t="str">
        <f t="shared" si="679"/>
        <v/>
      </c>
      <c r="V598" s="341" t="str">
        <f t="shared" si="680"/>
        <v/>
      </c>
      <c r="W598" s="341" t="str">
        <f t="shared" si="681"/>
        <v/>
      </c>
      <c r="X598" s="340" t="str">
        <f t="shared" si="731"/>
        <v/>
      </c>
      <c r="Y598" s="342" t="str">
        <f t="shared" si="732"/>
        <v/>
      </c>
      <c r="Z598" s="343" t="str">
        <f t="shared" si="733"/>
        <v/>
      </c>
      <c r="AA598" s="344" t="str">
        <f t="shared" si="734"/>
        <v/>
      </c>
      <c r="AB598" s="345" t="str">
        <f t="shared" si="682"/>
        <v/>
      </c>
      <c r="AC598" s="346" t="str">
        <f t="shared" si="683"/>
        <v/>
      </c>
      <c r="AD598" s="346" t="str">
        <f t="shared" si="684"/>
        <v/>
      </c>
      <c r="AE598" s="344" t="str">
        <f t="shared" si="735"/>
        <v/>
      </c>
      <c r="AF598" s="346" t="str">
        <f t="shared" si="685"/>
        <v/>
      </c>
      <c r="AG598" s="344" t="str">
        <f t="shared" si="736"/>
        <v/>
      </c>
      <c r="AH598" s="344" t="str">
        <f t="shared" si="737"/>
        <v/>
      </c>
      <c r="AI598" s="344" t="str">
        <f t="shared" si="738"/>
        <v/>
      </c>
      <c r="AJ598" s="346" t="str">
        <f t="shared" si="739"/>
        <v/>
      </c>
      <c r="AK598" s="346" t="str">
        <f t="shared" si="740"/>
        <v/>
      </c>
      <c r="AL598" s="347" t="str">
        <f t="shared" si="741"/>
        <v/>
      </c>
      <c r="AM598" s="141"/>
      <c r="AN598" s="141"/>
      <c r="AO598" s="142"/>
      <c r="AP598" s="58">
        <f t="shared" si="686"/>
        <v>0</v>
      </c>
      <c r="AQ598" s="94">
        <f>SUM(AP$10:AP598)</f>
        <v>0</v>
      </c>
      <c r="AR598" s="143">
        <f t="shared" si="675"/>
        <v>0.1</v>
      </c>
      <c r="AS598" s="144" t="str">
        <f t="shared" si="687"/>
        <v/>
      </c>
      <c r="AT598" s="144" t="str">
        <f t="shared" si="714"/>
        <v/>
      </c>
      <c r="AU598" s="145"/>
      <c r="AV598" s="58">
        <f t="shared" si="673"/>
        <v>0</v>
      </c>
      <c r="AW598" s="318">
        <f>SUM(AV$10:AV598)</f>
        <v>0</v>
      </c>
      <c r="AX598" s="319">
        <f t="shared" si="674"/>
        <v>0.1</v>
      </c>
      <c r="AY598" s="144" t="str">
        <f t="shared" si="728"/>
        <v/>
      </c>
      <c r="AZ598" s="144" t="str">
        <f t="shared" si="729"/>
        <v/>
      </c>
      <c r="BA598" s="144"/>
      <c r="BB598" s="146" t="str">
        <f t="shared" si="688"/>
        <v/>
      </c>
      <c r="BC598" s="66" t="str">
        <f t="shared" si="727"/>
        <v/>
      </c>
      <c r="BD598" s="195" t="str">
        <f t="shared" si="689"/>
        <v/>
      </c>
      <c r="BF598" s="283"/>
      <c r="BG598" s="286" t="str">
        <f t="shared" si="690"/>
        <v/>
      </c>
      <c r="BY598" s="211" t="str">
        <f t="shared" si="691"/>
        <v/>
      </c>
      <c r="BZ598" s="150" t="str">
        <f t="shared" si="692"/>
        <v/>
      </c>
      <c r="CB598" s="54" t="str">
        <f t="shared" si="726"/>
        <v/>
      </c>
      <c r="CD598" s="54" t="str">
        <f t="shared" si="693"/>
        <v/>
      </c>
      <c r="CF598" s="54" t="str">
        <f t="shared" si="694"/>
        <v/>
      </c>
      <c r="CH598" s="150" t="str">
        <f t="shared" si="695"/>
        <v/>
      </c>
      <c r="CI598" s="290"/>
      <c r="CJ598" s="150" t="str">
        <f t="shared" si="696"/>
        <v/>
      </c>
      <c r="CK598" s="290"/>
      <c r="CL598" s="54" t="str">
        <f t="shared" si="715"/>
        <v/>
      </c>
      <c r="CM598" s="290"/>
      <c r="CN598" s="150" t="str">
        <f t="shared" si="697"/>
        <v/>
      </c>
      <c r="CO598" s="290"/>
      <c r="CP598" s="150" t="str">
        <f t="shared" si="698"/>
        <v/>
      </c>
      <c r="CQ598" s="290"/>
      <c r="CR598" s="150" t="str">
        <f t="shared" si="699"/>
        <v/>
      </c>
      <c r="CS598" s="290"/>
      <c r="CT598" s="150" t="str">
        <f t="shared" si="700"/>
        <v/>
      </c>
      <c r="CU598" s="150"/>
      <c r="CV598" s="150" t="str">
        <f t="shared" si="701"/>
        <v/>
      </c>
      <c r="CW598" s="94"/>
      <c r="CX598" s="151" t="str">
        <f t="shared" si="671"/>
        <v/>
      </c>
      <c r="CY598" s="151" t="str">
        <f t="shared" si="672"/>
        <v/>
      </c>
      <c r="CZ598" s="152"/>
      <c r="DA598" s="373" t="str">
        <f t="shared" si="716"/>
        <v/>
      </c>
      <c r="DC598" s="153">
        <f t="shared" si="702"/>
        <v>0</v>
      </c>
      <c r="DD598" s="153">
        <f t="shared" si="703"/>
        <v>0</v>
      </c>
      <c r="DE598" s="153">
        <f t="shared" si="704"/>
        <v>0</v>
      </c>
      <c r="DF598" s="158">
        <f t="shared" si="705"/>
        <v>-4.7000000000000002E-3</v>
      </c>
      <c r="DG598" s="159">
        <f t="shared" si="717"/>
        <v>-1.1703000000000001</v>
      </c>
      <c r="DH598" s="158">
        <f t="shared" si="706"/>
        <v>3.1999999999999997E-3</v>
      </c>
      <c r="DI598" s="159">
        <f t="shared" si="718"/>
        <v>0.79679999999999995</v>
      </c>
      <c r="DJ598" s="158">
        <f t="shared" si="707"/>
        <v>-2.7000000000000001E-3</v>
      </c>
      <c r="DK598" s="159">
        <f t="shared" si="719"/>
        <v>-0.67230000000000001</v>
      </c>
      <c r="DL598" s="158">
        <f t="shared" si="708"/>
        <v>1.1999999999999999E-3</v>
      </c>
      <c r="DM598" s="159">
        <f t="shared" si="720"/>
        <v>0.29879999999999995</v>
      </c>
      <c r="DN598" s="158">
        <f t="shared" si="709"/>
        <v>1.46E-2</v>
      </c>
      <c r="DO598" s="159">
        <f t="shared" si="721"/>
        <v>3.6354000000000002</v>
      </c>
      <c r="DP598" s="158">
        <f t="shared" si="710"/>
        <v>-1.2999999999999999E-2</v>
      </c>
      <c r="DQ598" s="159">
        <f t="shared" si="722"/>
        <v>-3.2369999999999997</v>
      </c>
      <c r="DR598" s="158">
        <f t="shared" si="711"/>
        <v>-6.7000000000000002E-3</v>
      </c>
      <c r="DS598" s="159">
        <f t="shared" si="723"/>
        <v>-1.6683000000000001</v>
      </c>
      <c r="DT598" s="158">
        <f t="shared" si="712"/>
        <v>-1.2999999999999999E-2</v>
      </c>
      <c r="DU598" s="159">
        <f t="shared" si="724"/>
        <v>-3.2369999999999997</v>
      </c>
      <c r="DV598" s="158">
        <f t="shared" si="713"/>
        <v>-6.7000000000000002E-3</v>
      </c>
      <c r="DW598" s="160">
        <f t="shared" si="725"/>
        <v>-1.6683000000000001</v>
      </c>
    </row>
    <row r="599" spans="1:127" ht="24.95" customHeight="1" x14ac:dyDescent="0.2">
      <c r="A599" s="272">
        <v>590</v>
      </c>
      <c r="B599" s="336"/>
      <c r="C599" s="332"/>
      <c r="D599" s="333"/>
      <c r="E599" s="334"/>
      <c r="F599" s="335"/>
      <c r="G599" s="334"/>
      <c r="H599" s="371"/>
      <c r="I599" s="334"/>
      <c r="J599" s="334"/>
      <c r="K599" s="334"/>
      <c r="L599" s="334"/>
      <c r="M599" s="334"/>
      <c r="N599" s="334"/>
      <c r="O599" s="337"/>
      <c r="P599" s="337"/>
      <c r="Q599" s="338" t="str">
        <f t="shared" si="676"/>
        <v xml:space="preserve"> </v>
      </c>
      <c r="R599" s="339" t="str">
        <f t="shared" si="677"/>
        <v/>
      </c>
      <c r="S599" s="340" t="str">
        <f t="shared" si="730"/>
        <v/>
      </c>
      <c r="T599" s="341" t="str">
        <f t="shared" si="678"/>
        <v/>
      </c>
      <c r="U599" s="341" t="str">
        <f t="shared" si="679"/>
        <v/>
      </c>
      <c r="V599" s="341" t="str">
        <f t="shared" si="680"/>
        <v/>
      </c>
      <c r="W599" s="341" t="str">
        <f t="shared" si="681"/>
        <v/>
      </c>
      <c r="X599" s="340" t="str">
        <f t="shared" si="731"/>
        <v/>
      </c>
      <c r="Y599" s="342" t="str">
        <f t="shared" si="732"/>
        <v/>
      </c>
      <c r="Z599" s="343" t="str">
        <f t="shared" si="733"/>
        <v/>
      </c>
      <c r="AA599" s="344" t="str">
        <f t="shared" si="734"/>
        <v/>
      </c>
      <c r="AB599" s="345" t="str">
        <f t="shared" si="682"/>
        <v/>
      </c>
      <c r="AC599" s="346" t="str">
        <f t="shared" si="683"/>
        <v/>
      </c>
      <c r="AD599" s="346" t="str">
        <f t="shared" si="684"/>
        <v/>
      </c>
      <c r="AE599" s="344" t="str">
        <f t="shared" si="735"/>
        <v/>
      </c>
      <c r="AF599" s="346" t="str">
        <f t="shared" si="685"/>
        <v/>
      </c>
      <c r="AG599" s="344" t="str">
        <f t="shared" si="736"/>
        <v/>
      </c>
      <c r="AH599" s="344" t="str">
        <f t="shared" si="737"/>
        <v/>
      </c>
      <c r="AI599" s="344" t="str">
        <f t="shared" si="738"/>
        <v/>
      </c>
      <c r="AJ599" s="346" t="str">
        <f t="shared" si="739"/>
        <v/>
      </c>
      <c r="AK599" s="346" t="str">
        <f t="shared" si="740"/>
        <v/>
      </c>
      <c r="AL599" s="347" t="str">
        <f t="shared" si="741"/>
        <v/>
      </c>
      <c r="AM599" s="141"/>
      <c r="AN599" s="141"/>
      <c r="AO599" s="142"/>
      <c r="AP599" s="58">
        <f t="shared" si="686"/>
        <v>0</v>
      </c>
      <c r="AQ599" s="94">
        <f>SUM(AP$10:AP599)</f>
        <v>0</v>
      </c>
      <c r="AR599" s="143">
        <f t="shared" si="675"/>
        <v>0.1</v>
      </c>
      <c r="AS599" s="144" t="str">
        <f t="shared" si="687"/>
        <v/>
      </c>
      <c r="AT599" s="144" t="str">
        <f t="shared" si="714"/>
        <v/>
      </c>
      <c r="AU599" s="145"/>
      <c r="AV599" s="58">
        <f t="shared" si="673"/>
        <v>0</v>
      </c>
      <c r="AW599" s="318">
        <f>SUM(AV$10:AV599)</f>
        <v>0</v>
      </c>
      <c r="AX599" s="319">
        <f t="shared" si="674"/>
        <v>0.1</v>
      </c>
      <c r="AY599" s="144" t="str">
        <f t="shared" si="728"/>
        <v/>
      </c>
      <c r="AZ599" s="144" t="str">
        <f t="shared" si="729"/>
        <v/>
      </c>
      <c r="BA599" s="144"/>
      <c r="BB599" s="146" t="str">
        <f t="shared" si="688"/>
        <v/>
      </c>
      <c r="BC599" s="66" t="str">
        <f t="shared" si="727"/>
        <v/>
      </c>
      <c r="BD599" s="195" t="str">
        <f t="shared" si="689"/>
        <v/>
      </c>
      <c r="BF599" s="283"/>
      <c r="BG599" s="286" t="str">
        <f t="shared" si="690"/>
        <v/>
      </c>
      <c r="BY599" s="211" t="str">
        <f t="shared" si="691"/>
        <v/>
      </c>
      <c r="BZ599" s="150" t="str">
        <f t="shared" si="692"/>
        <v/>
      </c>
      <c r="CB599" s="54" t="str">
        <f t="shared" si="726"/>
        <v/>
      </c>
      <c r="CD599" s="54" t="str">
        <f t="shared" si="693"/>
        <v/>
      </c>
      <c r="CF599" s="54" t="str">
        <f t="shared" si="694"/>
        <v/>
      </c>
      <c r="CH599" s="150" t="str">
        <f t="shared" si="695"/>
        <v/>
      </c>
      <c r="CI599" s="290"/>
      <c r="CJ599" s="150" t="str">
        <f t="shared" si="696"/>
        <v/>
      </c>
      <c r="CK599" s="290"/>
      <c r="CL599" s="54" t="str">
        <f t="shared" si="715"/>
        <v/>
      </c>
      <c r="CM599" s="290"/>
      <c r="CN599" s="150" t="str">
        <f t="shared" si="697"/>
        <v/>
      </c>
      <c r="CO599" s="290"/>
      <c r="CP599" s="150" t="str">
        <f t="shared" si="698"/>
        <v/>
      </c>
      <c r="CQ599" s="290"/>
      <c r="CR599" s="150" t="str">
        <f t="shared" si="699"/>
        <v/>
      </c>
      <c r="CS599" s="290"/>
      <c r="CT599" s="150" t="str">
        <f t="shared" si="700"/>
        <v/>
      </c>
      <c r="CU599" s="150"/>
      <c r="CV599" s="150" t="str">
        <f t="shared" si="701"/>
        <v/>
      </c>
      <c r="CW599" s="94"/>
      <c r="CX599" s="151" t="str">
        <f t="shared" ref="CX599:CX662" si="742">IF(S599="YES",0,IF(S599="NO",1,""))</f>
        <v/>
      </c>
      <c r="CY599" s="151" t="str">
        <f t="shared" ref="CY599:CY662" si="743">IF(S599="YES",1,IF(S599="NO",0,""))</f>
        <v/>
      </c>
      <c r="CZ599" s="152"/>
      <c r="DA599" s="373" t="str">
        <f t="shared" si="716"/>
        <v/>
      </c>
      <c r="DC599" s="153">
        <f t="shared" si="702"/>
        <v>0</v>
      </c>
      <c r="DD599" s="153">
        <f t="shared" si="703"/>
        <v>0</v>
      </c>
      <c r="DE599" s="153">
        <f t="shared" si="704"/>
        <v>0</v>
      </c>
      <c r="DF599" s="158">
        <f t="shared" si="705"/>
        <v>-4.7000000000000002E-3</v>
      </c>
      <c r="DG599" s="159">
        <f t="shared" si="717"/>
        <v>-1.1703000000000001</v>
      </c>
      <c r="DH599" s="158">
        <f t="shared" si="706"/>
        <v>3.1999999999999997E-3</v>
      </c>
      <c r="DI599" s="159">
        <f t="shared" si="718"/>
        <v>0.79679999999999995</v>
      </c>
      <c r="DJ599" s="158">
        <f t="shared" si="707"/>
        <v>-2.7000000000000001E-3</v>
      </c>
      <c r="DK599" s="159">
        <f t="shared" si="719"/>
        <v>-0.67230000000000001</v>
      </c>
      <c r="DL599" s="158">
        <f t="shared" si="708"/>
        <v>1.1999999999999999E-3</v>
      </c>
      <c r="DM599" s="159">
        <f t="shared" si="720"/>
        <v>0.29879999999999995</v>
      </c>
      <c r="DN599" s="158">
        <f t="shared" si="709"/>
        <v>1.46E-2</v>
      </c>
      <c r="DO599" s="159">
        <f t="shared" si="721"/>
        <v>3.6354000000000002</v>
      </c>
      <c r="DP599" s="158">
        <f t="shared" si="710"/>
        <v>-1.2999999999999999E-2</v>
      </c>
      <c r="DQ599" s="159">
        <f t="shared" si="722"/>
        <v>-3.2369999999999997</v>
      </c>
      <c r="DR599" s="158">
        <f t="shared" si="711"/>
        <v>-6.7000000000000002E-3</v>
      </c>
      <c r="DS599" s="159">
        <f t="shared" si="723"/>
        <v>-1.6683000000000001</v>
      </c>
      <c r="DT599" s="158">
        <f t="shared" si="712"/>
        <v>-1.2999999999999999E-2</v>
      </c>
      <c r="DU599" s="159">
        <f t="shared" si="724"/>
        <v>-3.2369999999999997</v>
      </c>
      <c r="DV599" s="158">
        <f t="shared" si="713"/>
        <v>-6.7000000000000002E-3</v>
      </c>
      <c r="DW599" s="160">
        <f t="shared" si="725"/>
        <v>-1.6683000000000001</v>
      </c>
    </row>
    <row r="600" spans="1:127" ht="24.95" customHeight="1" x14ac:dyDescent="0.2">
      <c r="A600" s="272">
        <v>591</v>
      </c>
      <c r="B600" s="336"/>
      <c r="C600" s="332"/>
      <c r="D600" s="333"/>
      <c r="E600" s="334"/>
      <c r="F600" s="335"/>
      <c r="G600" s="334"/>
      <c r="H600" s="371"/>
      <c r="I600" s="334"/>
      <c r="J600" s="334"/>
      <c r="K600" s="334"/>
      <c r="L600" s="334"/>
      <c r="M600" s="334"/>
      <c r="N600" s="334"/>
      <c r="O600" s="337"/>
      <c r="P600" s="337"/>
      <c r="Q600" s="338" t="str">
        <f t="shared" si="676"/>
        <v xml:space="preserve"> </v>
      </c>
      <c r="R600" s="339" t="str">
        <f t="shared" si="677"/>
        <v/>
      </c>
      <c r="S600" s="340" t="str">
        <f t="shared" si="730"/>
        <v/>
      </c>
      <c r="T600" s="341" t="str">
        <f t="shared" si="678"/>
        <v/>
      </c>
      <c r="U600" s="341" t="str">
        <f t="shared" si="679"/>
        <v/>
      </c>
      <c r="V600" s="341" t="str">
        <f t="shared" si="680"/>
        <v/>
      </c>
      <c r="W600" s="341" t="str">
        <f t="shared" si="681"/>
        <v/>
      </c>
      <c r="X600" s="340" t="str">
        <f t="shared" si="731"/>
        <v/>
      </c>
      <c r="Y600" s="342" t="str">
        <f t="shared" si="732"/>
        <v/>
      </c>
      <c r="Z600" s="343" t="str">
        <f t="shared" si="733"/>
        <v/>
      </c>
      <c r="AA600" s="344" t="str">
        <f t="shared" si="734"/>
        <v/>
      </c>
      <c r="AB600" s="345" t="str">
        <f t="shared" si="682"/>
        <v/>
      </c>
      <c r="AC600" s="346" t="str">
        <f t="shared" si="683"/>
        <v/>
      </c>
      <c r="AD600" s="346" t="str">
        <f t="shared" si="684"/>
        <v/>
      </c>
      <c r="AE600" s="344" t="str">
        <f t="shared" si="735"/>
        <v/>
      </c>
      <c r="AF600" s="346" t="str">
        <f t="shared" si="685"/>
        <v/>
      </c>
      <c r="AG600" s="344" t="str">
        <f t="shared" si="736"/>
        <v/>
      </c>
      <c r="AH600" s="344" t="str">
        <f t="shared" si="737"/>
        <v/>
      </c>
      <c r="AI600" s="344" t="str">
        <f t="shared" si="738"/>
        <v/>
      </c>
      <c r="AJ600" s="346" t="str">
        <f t="shared" si="739"/>
        <v/>
      </c>
      <c r="AK600" s="346" t="str">
        <f t="shared" si="740"/>
        <v/>
      </c>
      <c r="AL600" s="347" t="str">
        <f t="shared" si="741"/>
        <v/>
      </c>
      <c r="AM600" s="141"/>
      <c r="AN600" s="141"/>
      <c r="AO600" s="142"/>
      <c r="AP600" s="58">
        <f t="shared" si="686"/>
        <v>0</v>
      </c>
      <c r="AQ600" s="94">
        <f>SUM(AP$10:AP600)</f>
        <v>0</v>
      </c>
      <c r="AR600" s="143">
        <f t="shared" si="675"/>
        <v>0.1</v>
      </c>
      <c r="AS600" s="144" t="str">
        <f t="shared" si="687"/>
        <v/>
      </c>
      <c r="AT600" s="144" t="str">
        <f t="shared" si="714"/>
        <v/>
      </c>
      <c r="AU600" s="145"/>
      <c r="AV600" s="58">
        <f t="shared" si="673"/>
        <v>0</v>
      </c>
      <c r="AW600" s="318">
        <f>SUM(AV$10:AV600)</f>
        <v>0</v>
      </c>
      <c r="AX600" s="319">
        <f t="shared" si="674"/>
        <v>0.1</v>
      </c>
      <c r="AY600" s="144" t="str">
        <f t="shared" si="728"/>
        <v/>
      </c>
      <c r="AZ600" s="144" t="str">
        <f t="shared" si="729"/>
        <v/>
      </c>
      <c r="BA600" s="144"/>
      <c r="BB600" s="146" t="str">
        <f t="shared" si="688"/>
        <v/>
      </c>
      <c r="BC600" s="66" t="str">
        <f t="shared" si="727"/>
        <v/>
      </c>
      <c r="BD600" s="195" t="str">
        <f t="shared" si="689"/>
        <v/>
      </c>
      <c r="BF600" s="283"/>
      <c r="BG600" s="286" t="str">
        <f t="shared" si="690"/>
        <v/>
      </c>
      <c r="BY600" s="211" t="str">
        <f t="shared" si="691"/>
        <v/>
      </c>
      <c r="BZ600" s="150" t="str">
        <f t="shared" si="692"/>
        <v/>
      </c>
      <c r="CB600" s="54" t="str">
        <f t="shared" si="726"/>
        <v/>
      </c>
      <c r="CD600" s="54" t="str">
        <f t="shared" si="693"/>
        <v/>
      </c>
      <c r="CF600" s="54" t="str">
        <f t="shared" si="694"/>
        <v/>
      </c>
      <c r="CH600" s="150" t="str">
        <f t="shared" si="695"/>
        <v/>
      </c>
      <c r="CI600" s="290"/>
      <c r="CJ600" s="150" t="str">
        <f t="shared" si="696"/>
        <v/>
      </c>
      <c r="CK600" s="290"/>
      <c r="CL600" s="54" t="str">
        <f t="shared" si="715"/>
        <v/>
      </c>
      <c r="CM600" s="290"/>
      <c r="CN600" s="150" t="str">
        <f t="shared" si="697"/>
        <v/>
      </c>
      <c r="CO600" s="290"/>
      <c r="CP600" s="150" t="str">
        <f t="shared" si="698"/>
        <v/>
      </c>
      <c r="CQ600" s="290"/>
      <c r="CR600" s="150" t="str">
        <f t="shared" si="699"/>
        <v/>
      </c>
      <c r="CS600" s="290"/>
      <c r="CT600" s="150" t="str">
        <f t="shared" si="700"/>
        <v/>
      </c>
      <c r="CU600" s="150"/>
      <c r="CV600" s="150" t="str">
        <f t="shared" si="701"/>
        <v/>
      </c>
      <c r="CW600" s="94"/>
      <c r="CX600" s="151" t="str">
        <f t="shared" si="742"/>
        <v/>
      </c>
      <c r="CY600" s="151" t="str">
        <f t="shared" si="743"/>
        <v/>
      </c>
      <c r="CZ600" s="152"/>
      <c r="DA600" s="373" t="str">
        <f t="shared" si="716"/>
        <v/>
      </c>
      <c r="DC600" s="153">
        <f t="shared" si="702"/>
        <v>0</v>
      </c>
      <c r="DD600" s="153">
        <f t="shared" si="703"/>
        <v>0</v>
      </c>
      <c r="DE600" s="153">
        <f t="shared" si="704"/>
        <v>0</v>
      </c>
      <c r="DF600" s="158">
        <f t="shared" si="705"/>
        <v>-4.7000000000000002E-3</v>
      </c>
      <c r="DG600" s="159">
        <f t="shared" si="717"/>
        <v>-1.1703000000000001</v>
      </c>
      <c r="DH600" s="158">
        <f t="shared" si="706"/>
        <v>3.1999999999999997E-3</v>
      </c>
      <c r="DI600" s="159">
        <f t="shared" si="718"/>
        <v>0.79679999999999995</v>
      </c>
      <c r="DJ600" s="158">
        <f t="shared" si="707"/>
        <v>-2.7000000000000001E-3</v>
      </c>
      <c r="DK600" s="159">
        <f t="shared" si="719"/>
        <v>-0.67230000000000001</v>
      </c>
      <c r="DL600" s="158">
        <f t="shared" si="708"/>
        <v>1.1999999999999999E-3</v>
      </c>
      <c r="DM600" s="159">
        <f t="shared" si="720"/>
        <v>0.29879999999999995</v>
      </c>
      <c r="DN600" s="158">
        <f t="shared" si="709"/>
        <v>1.46E-2</v>
      </c>
      <c r="DO600" s="159">
        <f t="shared" si="721"/>
        <v>3.6354000000000002</v>
      </c>
      <c r="DP600" s="158">
        <f t="shared" si="710"/>
        <v>-1.2999999999999999E-2</v>
      </c>
      <c r="DQ600" s="159">
        <f t="shared" si="722"/>
        <v>-3.2369999999999997</v>
      </c>
      <c r="DR600" s="158">
        <f t="shared" si="711"/>
        <v>-6.7000000000000002E-3</v>
      </c>
      <c r="DS600" s="159">
        <f t="shared" si="723"/>
        <v>-1.6683000000000001</v>
      </c>
      <c r="DT600" s="158">
        <f t="shared" si="712"/>
        <v>-1.2999999999999999E-2</v>
      </c>
      <c r="DU600" s="159">
        <f t="shared" si="724"/>
        <v>-3.2369999999999997</v>
      </c>
      <c r="DV600" s="158">
        <f t="shared" si="713"/>
        <v>-6.7000000000000002E-3</v>
      </c>
      <c r="DW600" s="160">
        <f t="shared" si="725"/>
        <v>-1.6683000000000001</v>
      </c>
    </row>
    <row r="601" spans="1:127" ht="24.95" customHeight="1" x14ac:dyDescent="0.2">
      <c r="A601" s="272">
        <v>592</v>
      </c>
      <c r="B601" s="336"/>
      <c r="C601" s="332"/>
      <c r="D601" s="333"/>
      <c r="E601" s="334"/>
      <c r="F601" s="335"/>
      <c r="G601" s="334"/>
      <c r="H601" s="371"/>
      <c r="I601" s="334"/>
      <c r="J601" s="334"/>
      <c r="K601" s="334"/>
      <c r="L601" s="334"/>
      <c r="M601" s="334"/>
      <c r="N601" s="334"/>
      <c r="O601" s="337"/>
      <c r="P601" s="337"/>
      <c r="Q601" s="338" t="str">
        <f t="shared" si="676"/>
        <v xml:space="preserve"> </v>
      </c>
      <c r="R601" s="339" t="str">
        <f t="shared" si="677"/>
        <v/>
      </c>
      <c r="S601" s="340" t="str">
        <f t="shared" si="730"/>
        <v/>
      </c>
      <c r="T601" s="341" t="str">
        <f t="shared" si="678"/>
        <v/>
      </c>
      <c r="U601" s="341" t="str">
        <f t="shared" si="679"/>
        <v/>
      </c>
      <c r="V601" s="341" t="str">
        <f t="shared" si="680"/>
        <v/>
      </c>
      <c r="W601" s="341" t="str">
        <f t="shared" si="681"/>
        <v/>
      </c>
      <c r="X601" s="340" t="str">
        <f t="shared" si="731"/>
        <v/>
      </c>
      <c r="Y601" s="342" t="str">
        <f t="shared" si="732"/>
        <v/>
      </c>
      <c r="Z601" s="343" t="str">
        <f t="shared" si="733"/>
        <v/>
      </c>
      <c r="AA601" s="344" t="str">
        <f t="shared" si="734"/>
        <v/>
      </c>
      <c r="AB601" s="345" t="str">
        <f t="shared" si="682"/>
        <v/>
      </c>
      <c r="AC601" s="346" t="str">
        <f t="shared" si="683"/>
        <v/>
      </c>
      <c r="AD601" s="346" t="str">
        <f t="shared" si="684"/>
        <v/>
      </c>
      <c r="AE601" s="344" t="str">
        <f t="shared" si="735"/>
        <v/>
      </c>
      <c r="AF601" s="346" t="str">
        <f t="shared" si="685"/>
        <v/>
      </c>
      <c r="AG601" s="344" t="str">
        <f t="shared" si="736"/>
        <v/>
      </c>
      <c r="AH601" s="344" t="str">
        <f t="shared" si="737"/>
        <v/>
      </c>
      <c r="AI601" s="344" t="str">
        <f t="shared" si="738"/>
        <v/>
      </c>
      <c r="AJ601" s="346" t="str">
        <f t="shared" si="739"/>
        <v/>
      </c>
      <c r="AK601" s="346" t="str">
        <f t="shared" si="740"/>
        <v/>
      </c>
      <c r="AL601" s="347" t="str">
        <f t="shared" si="741"/>
        <v/>
      </c>
      <c r="AM601" s="141"/>
      <c r="AN601" s="141"/>
      <c r="AO601" s="142"/>
      <c r="AP601" s="58">
        <f t="shared" si="686"/>
        <v>0</v>
      </c>
      <c r="AQ601" s="94">
        <f>SUM(AP$10:AP601)</f>
        <v>0</v>
      </c>
      <c r="AR601" s="143">
        <f t="shared" si="675"/>
        <v>0.1</v>
      </c>
      <c r="AS601" s="144" t="str">
        <f t="shared" si="687"/>
        <v/>
      </c>
      <c r="AT601" s="144" t="str">
        <f t="shared" si="714"/>
        <v/>
      </c>
      <c r="AU601" s="145"/>
      <c r="AV601" s="58">
        <f t="shared" si="673"/>
        <v>0</v>
      </c>
      <c r="AW601" s="318">
        <f>SUM(AV$10:AV601)</f>
        <v>0</v>
      </c>
      <c r="AX601" s="319">
        <f t="shared" si="674"/>
        <v>0.1</v>
      </c>
      <c r="AY601" s="144" t="str">
        <f t="shared" si="728"/>
        <v/>
      </c>
      <c r="AZ601" s="144" t="str">
        <f t="shared" si="729"/>
        <v/>
      </c>
      <c r="BA601" s="144"/>
      <c r="BB601" s="146" t="str">
        <f t="shared" si="688"/>
        <v/>
      </c>
      <c r="BC601" s="66" t="str">
        <f t="shared" si="727"/>
        <v/>
      </c>
      <c r="BD601" s="195" t="str">
        <f t="shared" si="689"/>
        <v/>
      </c>
      <c r="BF601" s="283"/>
      <c r="BG601" s="286" t="str">
        <f t="shared" si="690"/>
        <v/>
      </c>
      <c r="BY601" s="211" t="str">
        <f t="shared" si="691"/>
        <v/>
      </c>
      <c r="BZ601" s="150" t="str">
        <f t="shared" si="692"/>
        <v/>
      </c>
      <c r="CB601" s="54" t="str">
        <f t="shared" si="726"/>
        <v/>
      </c>
      <c r="CD601" s="54" t="str">
        <f t="shared" si="693"/>
        <v/>
      </c>
      <c r="CF601" s="54" t="str">
        <f t="shared" si="694"/>
        <v/>
      </c>
      <c r="CH601" s="150" t="str">
        <f t="shared" si="695"/>
        <v/>
      </c>
      <c r="CI601" s="290"/>
      <c r="CJ601" s="150" t="str">
        <f t="shared" si="696"/>
        <v/>
      </c>
      <c r="CK601" s="290"/>
      <c r="CL601" s="54" t="str">
        <f t="shared" si="715"/>
        <v/>
      </c>
      <c r="CM601" s="290"/>
      <c r="CN601" s="150" t="str">
        <f t="shared" si="697"/>
        <v/>
      </c>
      <c r="CO601" s="290"/>
      <c r="CP601" s="150" t="str">
        <f t="shared" si="698"/>
        <v/>
      </c>
      <c r="CQ601" s="290"/>
      <c r="CR601" s="150" t="str">
        <f t="shared" si="699"/>
        <v/>
      </c>
      <c r="CS601" s="290"/>
      <c r="CT601" s="150" t="str">
        <f t="shared" si="700"/>
        <v/>
      </c>
      <c r="CU601" s="150"/>
      <c r="CV601" s="150" t="str">
        <f t="shared" si="701"/>
        <v/>
      </c>
      <c r="CW601" s="94"/>
      <c r="CX601" s="151" t="str">
        <f t="shared" si="742"/>
        <v/>
      </c>
      <c r="CY601" s="151" t="str">
        <f t="shared" si="743"/>
        <v/>
      </c>
      <c r="CZ601" s="152"/>
      <c r="DA601" s="373" t="str">
        <f t="shared" si="716"/>
        <v/>
      </c>
      <c r="DC601" s="153">
        <f t="shared" si="702"/>
        <v>0</v>
      </c>
      <c r="DD601" s="153">
        <f t="shared" si="703"/>
        <v>0</v>
      </c>
      <c r="DE601" s="153">
        <f t="shared" si="704"/>
        <v>0</v>
      </c>
      <c r="DF601" s="158">
        <f t="shared" si="705"/>
        <v>-4.7000000000000002E-3</v>
      </c>
      <c r="DG601" s="159">
        <f t="shared" si="717"/>
        <v>-1.1703000000000001</v>
      </c>
      <c r="DH601" s="158">
        <f t="shared" si="706"/>
        <v>3.1999999999999997E-3</v>
      </c>
      <c r="DI601" s="159">
        <f t="shared" si="718"/>
        <v>0.79679999999999995</v>
      </c>
      <c r="DJ601" s="158">
        <f t="shared" si="707"/>
        <v>-2.7000000000000001E-3</v>
      </c>
      <c r="DK601" s="159">
        <f t="shared" si="719"/>
        <v>-0.67230000000000001</v>
      </c>
      <c r="DL601" s="158">
        <f t="shared" si="708"/>
        <v>1.1999999999999999E-3</v>
      </c>
      <c r="DM601" s="159">
        <f t="shared" si="720"/>
        <v>0.29879999999999995</v>
      </c>
      <c r="DN601" s="158">
        <f t="shared" si="709"/>
        <v>1.46E-2</v>
      </c>
      <c r="DO601" s="159">
        <f t="shared" si="721"/>
        <v>3.6354000000000002</v>
      </c>
      <c r="DP601" s="158">
        <f t="shared" si="710"/>
        <v>-1.2999999999999999E-2</v>
      </c>
      <c r="DQ601" s="159">
        <f t="shared" si="722"/>
        <v>-3.2369999999999997</v>
      </c>
      <c r="DR601" s="158">
        <f t="shared" si="711"/>
        <v>-6.7000000000000002E-3</v>
      </c>
      <c r="DS601" s="159">
        <f t="shared" si="723"/>
        <v>-1.6683000000000001</v>
      </c>
      <c r="DT601" s="158">
        <f t="shared" si="712"/>
        <v>-1.2999999999999999E-2</v>
      </c>
      <c r="DU601" s="159">
        <f t="shared" si="724"/>
        <v>-3.2369999999999997</v>
      </c>
      <c r="DV601" s="158">
        <f t="shared" si="713"/>
        <v>-6.7000000000000002E-3</v>
      </c>
      <c r="DW601" s="160">
        <f t="shared" si="725"/>
        <v>-1.6683000000000001</v>
      </c>
    </row>
    <row r="602" spans="1:127" ht="24.95" customHeight="1" x14ac:dyDescent="0.2">
      <c r="A602" s="272">
        <v>593</v>
      </c>
      <c r="B602" s="336"/>
      <c r="C602" s="332"/>
      <c r="D602" s="333"/>
      <c r="E602" s="334"/>
      <c r="F602" s="335"/>
      <c r="G602" s="334"/>
      <c r="H602" s="371"/>
      <c r="I602" s="334"/>
      <c r="J602" s="334"/>
      <c r="K602" s="334"/>
      <c r="L602" s="334"/>
      <c r="M602" s="334"/>
      <c r="N602" s="334"/>
      <c r="O602" s="337"/>
      <c r="P602" s="337"/>
      <c r="Q602" s="338" t="str">
        <f t="shared" si="676"/>
        <v xml:space="preserve"> </v>
      </c>
      <c r="R602" s="339" t="str">
        <f t="shared" si="677"/>
        <v/>
      </c>
      <c r="S602" s="340" t="str">
        <f t="shared" si="730"/>
        <v/>
      </c>
      <c r="T602" s="341" t="str">
        <f t="shared" si="678"/>
        <v/>
      </c>
      <c r="U602" s="341" t="str">
        <f t="shared" si="679"/>
        <v/>
      </c>
      <c r="V602" s="341" t="str">
        <f t="shared" si="680"/>
        <v/>
      </c>
      <c r="W602" s="341" t="str">
        <f t="shared" si="681"/>
        <v/>
      </c>
      <c r="X602" s="340" t="str">
        <f t="shared" si="731"/>
        <v/>
      </c>
      <c r="Y602" s="342" t="str">
        <f t="shared" si="732"/>
        <v/>
      </c>
      <c r="Z602" s="343" t="str">
        <f t="shared" si="733"/>
        <v/>
      </c>
      <c r="AA602" s="344" t="str">
        <f t="shared" si="734"/>
        <v/>
      </c>
      <c r="AB602" s="345" t="str">
        <f t="shared" si="682"/>
        <v/>
      </c>
      <c r="AC602" s="346" t="str">
        <f t="shared" si="683"/>
        <v/>
      </c>
      <c r="AD602" s="346" t="str">
        <f t="shared" si="684"/>
        <v/>
      </c>
      <c r="AE602" s="344" t="str">
        <f t="shared" si="735"/>
        <v/>
      </c>
      <c r="AF602" s="346" t="str">
        <f t="shared" si="685"/>
        <v/>
      </c>
      <c r="AG602" s="344" t="str">
        <f t="shared" si="736"/>
        <v/>
      </c>
      <c r="AH602" s="344" t="str">
        <f t="shared" si="737"/>
        <v/>
      </c>
      <c r="AI602" s="344" t="str">
        <f t="shared" si="738"/>
        <v/>
      </c>
      <c r="AJ602" s="346" t="str">
        <f t="shared" si="739"/>
        <v/>
      </c>
      <c r="AK602" s="346" t="str">
        <f t="shared" si="740"/>
        <v/>
      </c>
      <c r="AL602" s="347" t="str">
        <f t="shared" si="741"/>
        <v/>
      </c>
      <c r="AM602" s="141"/>
      <c r="AN602" s="141"/>
      <c r="AO602" s="142"/>
      <c r="AP602" s="58">
        <f t="shared" si="686"/>
        <v>0</v>
      </c>
      <c r="AQ602" s="94">
        <f>SUM(AP$10:AP602)</f>
        <v>0</v>
      </c>
      <c r="AR602" s="143">
        <f t="shared" si="675"/>
        <v>0.1</v>
      </c>
      <c r="AS602" s="144" t="str">
        <f t="shared" si="687"/>
        <v/>
      </c>
      <c r="AT602" s="144" t="str">
        <f t="shared" si="714"/>
        <v/>
      </c>
      <c r="AU602" s="145"/>
      <c r="AV602" s="58">
        <f t="shared" si="673"/>
        <v>0</v>
      </c>
      <c r="AW602" s="318">
        <f>SUM(AV$10:AV602)</f>
        <v>0</v>
      </c>
      <c r="AX602" s="319">
        <f t="shared" si="674"/>
        <v>0.1</v>
      </c>
      <c r="AY602" s="144" t="str">
        <f t="shared" si="728"/>
        <v/>
      </c>
      <c r="AZ602" s="144" t="str">
        <f t="shared" si="729"/>
        <v/>
      </c>
      <c r="BA602" s="144"/>
      <c r="BB602" s="146" t="str">
        <f t="shared" si="688"/>
        <v/>
      </c>
      <c r="BC602" s="66" t="str">
        <f t="shared" si="727"/>
        <v/>
      </c>
      <c r="BD602" s="195" t="str">
        <f t="shared" si="689"/>
        <v/>
      </c>
      <c r="BF602" s="283"/>
      <c r="BG602" s="286" t="str">
        <f t="shared" si="690"/>
        <v/>
      </c>
      <c r="BY602" s="211" t="str">
        <f t="shared" si="691"/>
        <v/>
      </c>
      <c r="BZ602" s="150" t="str">
        <f t="shared" si="692"/>
        <v/>
      </c>
      <c r="CB602" s="54" t="str">
        <f t="shared" si="726"/>
        <v/>
      </c>
      <c r="CD602" s="54" t="str">
        <f t="shared" si="693"/>
        <v/>
      </c>
      <c r="CF602" s="54" t="str">
        <f t="shared" si="694"/>
        <v/>
      </c>
      <c r="CH602" s="150" t="str">
        <f t="shared" si="695"/>
        <v/>
      </c>
      <c r="CI602" s="290"/>
      <c r="CJ602" s="150" t="str">
        <f t="shared" si="696"/>
        <v/>
      </c>
      <c r="CK602" s="290"/>
      <c r="CL602" s="54" t="str">
        <f t="shared" si="715"/>
        <v/>
      </c>
      <c r="CM602" s="290"/>
      <c r="CN602" s="150" t="str">
        <f t="shared" si="697"/>
        <v/>
      </c>
      <c r="CO602" s="290"/>
      <c r="CP602" s="150" t="str">
        <f t="shared" si="698"/>
        <v/>
      </c>
      <c r="CQ602" s="290"/>
      <c r="CR602" s="150" t="str">
        <f t="shared" si="699"/>
        <v/>
      </c>
      <c r="CS602" s="290"/>
      <c r="CT602" s="150" t="str">
        <f t="shared" si="700"/>
        <v/>
      </c>
      <c r="CU602" s="150"/>
      <c r="CV602" s="150" t="str">
        <f t="shared" si="701"/>
        <v/>
      </c>
      <c r="CW602" s="94"/>
      <c r="CX602" s="151" t="str">
        <f t="shared" si="742"/>
        <v/>
      </c>
      <c r="CY602" s="151" t="str">
        <f t="shared" si="743"/>
        <v/>
      </c>
      <c r="CZ602" s="152"/>
      <c r="DA602" s="373" t="str">
        <f t="shared" si="716"/>
        <v/>
      </c>
      <c r="DC602" s="153">
        <f t="shared" si="702"/>
        <v>0</v>
      </c>
      <c r="DD602" s="153">
        <f t="shared" si="703"/>
        <v>0</v>
      </c>
      <c r="DE602" s="153">
        <f t="shared" si="704"/>
        <v>0</v>
      </c>
      <c r="DF602" s="158">
        <f t="shared" si="705"/>
        <v>-4.7000000000000002E-3</v>
      </c>
      <c r="DG602" s="159">
        <f t="shared" si="717"/>
        <v>-1.1703000000000001</v>
      </c>
      <c r="DH602" s="158">
        <f t="shared" si="706"/>
        <v>3.1999999999999997E-3</v>
      </c>
      <c r="DI602" s="159">
        <f t="shared" si="718"/>
        <v>0.79679999999999995</v>
      </c>
      <c r="DJ602" s="158">
        <f t="shared" si="707"/>
        <v>-2.7000000000000001E-3</v>
      </c>
      <c r="DK602" s="159">
        <f t="shared" si="719"/>
        <v>-0.67230000000000001</v>
      </c>
      <c r="DL602" s="158">
        <f t="shared" si="708"/>
        <v>1.1999999999999999E-3</v>
      </c>
      <c r="DM602" s="159">
        <f t="shared" si="720"/>
        <v>0.29879999999999995</v>
      </c>
      <c r="DN602" s="158">
        <f t="shared" si="709"/>
        <v>1.46E-2</v>
      </c>
      <c r="DO602" s="159">
        <f t="shared" si="721"/>
        <v>3.6354000000000002</v>
      </c>
      <c r="DP602" s="158">
        <f t="shared" si="710"/>
        <v>-1.2999999999999999E-2</v>
      </c>
      <c r="DQ602" s="159">
        <f t="shared" si="722"/>
        <v>-3.2369999999999997</v>
      </c>
      <c r="DR602" s="158">
        <f t="shared" si="711"/>
        <v>-6.7000000000000002E-3</v>
      </c>
      <c r="DS602" s="159">
        <f t="shared" si="723"/>
        <v>-1.6683000000000001</v>
      </c>
      <c r="DT602" s="158">
        <f t="shared" si="712"/>
        <v>-1.2999999999999999E-2</v>
      </c>
      <c r="DU602" s="159">
        <f t="shared" si="724"/>
        <v>-3.2369999999999997</v>
      </c>
      <c r="DV602" s="158">
        <f t="shared" si="713"/>
        <v>-6.7000000000000002E-3</v>
      </c>
      <c r="DW602" s="160">
        <f t="shared" si="725"/>
        <v>-1.6683000000000001</v>
      </c>
    </row>
    <row r="603" spans="1:127" ht="24.95" customHeight="1" x14ac:dyDescent="0.2">
      <c r="A603" s="272">
        <v>594</v>
      </c>
      <c r="B603" s="336"/>
      <c r="C603" s="332"/>
      <c r="D603" s="333"/>
      <c r="E603" s="334"/>
      <c r="F603" s="335"/>
      <c r="G603" s="334"/>
      <c r="H603" s="371"/>
      <c r="I603" s="334"/>
      <c r="J603" s="334"/>
      <c r="K603" s="334"/>
      <c r="L603" s="334"/>
      <c r="M603" s="334"/>
      <c r="N603" s="334"/>
      <c r="O603" s="337"/>
      <c r="P603" s="337"/>
      <c r="Q603" s="338" t="str">
        <f t="shared" si="676"/>
        <v xml:space="preserve"> </v>
      </c>
      <c r="R603" s="339" t="str">
        <f t="shared" si="677"/>
        <v/>
      </c>
      <c r="S603" s="340" t="str">
        <f t="shared" si="730"/>
        <v/>
      </c>
      <c r="T603" s="341" t="str">
        <f t="shared" si="678"/>
        <v/>
      </c>
      <c r="U603" s="341" t="str">
        <f t="shared" si="679"/>
        <v/>
      </c>
      <c r="V603" s="341" t="str">
        <f t="shared" si="680"/>
        <v/>
      </c>
      <c r="W603" s="341" t="str">
        <f t="shared" si="681"/>
        <v/>
      </c>
      <c r="X603" s="340" t="str">
        <f t="shared" si="731"/>
        <v/>
      </c>
      <c r="Y603" s="342" t="str">
        <f t="shared" si="732"/>
        <v/>
      </c>
      <c r="Z603" s="343" t="str">
        <f t="shared" si="733"/>
        <v/>
      </c>
      <c r="AA603" s="344" t="str">
        <f t="shared" si="734"/>
        <v/>
      </c>
      <c r="AB603" s="345" t="str">
        <f t="shared" si="682"/>
        <v/>
      </c>
      <c r="AC603" s="346" t="str">
        <f t="shared" si="683"/>
        <v/>
      </c>
      <c r="AD603" s="346" t="str">
        <f t="shared" si="684"/>
        <v/>
      </c>
      <c r="AE603" s="344" t="str">
        <f t="shared" si="735"/>
        <v/>
      </c>
      <c r="AF603" s="346" t="str">
        <f t="shared" si="685"/>
        <v/>
      </c>
      <c r="AG603" s="344" t="str">
        <f t="shared" si="736"/>
        <v/>
      </c>
      <c r="AH603" s="344" t="str">
        <f t="shared" si="737"/>
        <v/>
      </c>
      <c r="AI603" s="344" t="str">
        <f t="shared" si="738"/>
        <v/>
      </c>
      <c r="AJ603" s="346" t="str">
        <f t="shared" si="739"/>
        <v/>
      </c>
      <c r="AK603" s="346" t="str">
        <f t="shared" si="740"/>
        <v/>
      </c>
      <c r="AL603" s="347" t="str">
        <f t="shared" si="741"/>
        <v/>
      </c>
      <c r="AM603" s="141"/>
      <c r="AN603" s="141"/>
      <c r="AO603" s="142"/>
      <c r="AP603" s="58">
        <f t="shared" si="686"/>
        <v>0</v>
      </c>
      <c r="AQ603" s="94">
        <f>SUM(AP$10:AP603)</f>
        <v>0</v>
      </c>
      <c r="AR603" s="143">
        <f t="shared" si="675"/>
        <v>0.1</v>
      </c>
      <c r="AS603" s="144" t="str">
        <f t="shared" si="687"/>
        <v/>
      </c>
      <c r="AT603" s="144" t="str">
        <f t="shared" si="714"/>
        <v/>
      </c>
      <c r="AU603" s="145"/>
      <c r="AV603" s="58">
        <f t="shared" si="673"/>
        <v>0</v>
      </c>
      <c r="AW603" s="318">
        <f>SUM(AV$10:AV603)</f>
        <v>0</v>
      </c>
      <c r="AX603" s="319">
        <f t="shared" si="674"/>
        <v>0.1</v>
      </c>
      <c r="AY603" s="144" t="str">
        <f t="shared" si="728"/>
        <v/>
      </c>
      <c r="AZ603" s="144" t="str">
        <f t="shared" si="729"/>
        <v/>
      </c>
      <c r="BA603" s="144"/>
      <c r="BB603" s="146" t="str">
        <f t="shared" si="688"/>
        <v/>
      </c>
      <c r="BC603" s="66" t="str">
        <f t="shared" si="727"/>
        <v/>
      </c>
      <c r="BD603" s="195" t="str">
        <f t="shared" si="689"/>
        <v/>
      </c>
      <c r="BF603" s="283"/>
      <c r="BG603" s="286" t="str">
        <f t="shared" si="690"/>
        <v/>
      </c>
      <c r="BY603" s="211" t="str">
        <f t="shared" si="691"/>
        <v/>
      </c>
      <c r="BZ603" s="150" t="str">
        <f t="shared" si="692"/>
        <v/>
      </c>
      <c r="CB603" s="54" t="str">
        <f t="shared" si="726"/>
        <v/>
      </c>
      <c r="CD603" s="54" t="str">
        <f t="shared" si="693"/>
        <v/>
      </c>
      <c r="CF603" s="54" t="str">
        <f t="shared" si="694"/>
        <v/>
      </c>
      <c r="CH603" s="150" t="str">
        <f t="shared" si="695"/>
        <v/>
      </c>
      <c r="CI603" s="290"/>
      <c r="CJ603" s="150" t="str">
        <f t="shared" si="696"/>
        <v/>
      </c>
      <c r="CK603" s="290"/>
      <c r="CL603" s="54" t="str">
        <f t="shared" si="715"/>
        <v/>
      </c>
      <c r="CM603" s="290"/>
      <c r="CN603" s="150" t="str">
        <f t="shared" si="697"/>
        <v/>
      </c>
      <c r="CO603" s="290"/>
      <c r="CP603" s="150" t="str">
        <f t="shared" si="698"/>
        <v/>
      </c>
      <c r="CQ603" s="290"/>
      <c r="CR603" s="150" t="str">
        <f t="shared" si="699"/>
        <v/>
      </c>
      <c r="CS603" s="290"/>
      <c r="CT603" s="150" t="str">
        <f t="shared" si="700"/>
        <v/>
      </c>
      <c r="CU603" s="150"/>
      <c r="CV603" s="150" t="str">
        <f t="shared" si="701"/>
        <v/>
      </c>
      <c r="CW603" s="94"/>
      <c r="CX603" s="151" t="str">
        <f t="shared" si="742"/>
        <v/>
      </c>
      <c r="CY603" s="151" t="str">
        <f t="shared" si="743"/>
        <v/>
      </c>
      <c r="CZ603" s="152"/>
      <c r="DA603" s="373" t="str">
        <f t="shared" si="716"/>
        <v/>
      </c>
      <c r="DC603" s="153">
        <f t="shared" si="702"/>
        <v>0</v>
      </c>
      <c r="DD603" s="153">
        <f t="shared" si="703"/>
        <v>0</v>
      </c>
      <c r="DE603" s="153">
        <f t="shared" si="704"/>
        <v>0</v>
      </c>
      <c r="DF603" s="158">
        <f t="shared" si="705"/>
        <v>-4.7000000000000002E-3</v>
      </c>
      <c r="DG603" s="159">
        <f t="shared" si="717"/>
        <v>-1.1703000000000001</v>
      </c>
      <c r="DH603" s="158">
        <f t="shared" si="706"/>
        <v>3.1999999999999997E-3</v>
      </c>
      <c r="DI603" s="159">
        <f t="shared" si="718"/>
        <v>0.79679999999999995</v>
      </c>
      <c r="DJ603" s="158">
        <f t="shared" si="707"/>
        <v>-2.7000000000000001E-3</v>
      </c>
      <c r="DK603" s="159">
        <f t="shared" si="719"/>
        <v>-0.67230000000000001</v>
      </c>
      <c r="DL603" s="158">
        <f t="shared" si="708"/>
        <v>1.1999999999999999E-3</v>
      </c>
      <c r="DM603" s="159">
        <f t="shared" si="720"/>
        <v>0.29879999999999995</v>
      </c>
      <c r="DN603" s="158">
        <f t="shared" si="709"/>
        <v>1.46E-2</v>
      </c>
      <c r="DO603" s="159">
        <f t="shared" si="721"/>
        <v>3.6354000000000002</v>
      </c>
      <c r="DP603" s="158">
        <f t="shared" si="710"/>
        <v>-1.2999999999999999E-2</v>
      </c>
      <c r="DQ603" s="159">
        <f t="shared" si="722"/>
        <v>-3.2369999999999997</v>
      </c>
      <c r="DR603" s="158">
        <f t="shared" si="711"/>
        <v>-6.7000000000000002E-3</v>
      </c>
      <c r="DS603" s="159">
        <f t="shared" si="723"/>
        <v>-1.6683000000000001</v>
      </c>
      <c r="DT603" s="158">
        <f t="shared" si="712"/>
        <v>-1.2999999999999999E-2</v>
      </c>
      <c r="DU603" s="159">
        <f t="shared" si="724"/>
        <v>-3.2369999999999997</v>
      </c>
      <c r="DV603" s="158">
        <f t="shared" si="713"/>
        <v>-6.7000000000000002E-3</v>
      </c>
      <c r="DW603" s="160">
        <f t="shared" si="725"/>
        <v>-1.6683000000000001</v>
      </c>
    </row>
    <row r="604" spans="1:127" ht="24.95" customHeight="1" x14ac:dyDescent="0.2">
      <c r="A604" s="272">
        <v>595</v>
      </c>
      <c r="B604" s="336"/>
      <c r="C604" s="332"/>
      <c r="D604" s="333"/>
      <c r="E604" s="334"/>
      <c r="F604" s="335"/>
      <c r="G604" s="334"/>
      <c r="H604" s="371"/>
      <c r="I604" s="334"/>
      <c r="J604" s="334"/>
      <c r="K604" s="334"/>
      <c r="L604" s="334"/>
      <c r="M604" s="334"/>
      <c r="N604" s="334"/>
      <c r="O604" s="337"/>
      <c r="P604" s="337"/>
      <c r="Q604" s="338" t="str">
        <f t="shared" si="676"/>
        <v xml:space="preserve"> </v>
      </c>
      <c r="R604" s="339" t="str">
        <f t="shared" si="677"/>
        <v/>
      </c>
      <c r="S604" s="340" t="str">
        <f t="shared" si="730"/>
        <v/>
      </c>
      <c r="T604" s="341" t="str">
        <f t="shared" si="678"/>
        <v/>
      </c>
      <c r="U604" s="341" t="str">
        <f t="shared" si="679"/>
        <v/>
      </c>
      <c r="V604" s="341" t="str">
        <f t="shared" si="680"/>
        <v/>
      </c>
      <c r="W604" s="341" t="str">
        <f t="shared" si="681"/>
        <v/>
      </c>
      <c r="X604" s="340" t="str">
        <f t="shared" si="731"/>
        <v/>
      </c>
      <c r="Y604" s="342" t="str">
        <f t="shared" si="732"/>
        <v/>
      </c>
      <c r="Z604" s="343" t="str">
        <f t="shared" si="733"/>
        <v/>
      </c>
      <c r="AA604" s="344" t="str">
        <f t="shared" si="734"/>
        <v/>
      </c>
      <c r="AB604" s="345" t="str">
        <f t="shared" si="682"/>
        <v/>
      </c>
      <c r="AC604" s="346" t="str">
        <f t="shared" si="683"/>
        <v/>
      </c>
      <c r="AD604" s="346" t="str">
        <f t="shared" si="684"/>
        <v/>
      </c>
      <c r="AE604" s="344" t="str">
        <f t="shared" si="735"/>
        <v/>
      </c>
      <c r="AF604" s="346" t="str">
        <f t="shared" si="685"/>
        <v/>
      </c>
      <c r="AG604" s="344" t="str">
        <f t="shared" si="736"/>
        <v/>
      </c>
      <c r="AH604" s="344" t="str">
        <f t="shared" si="737"/>
        <v/>
      </c>
      <c r="AI604" s="344" t="str">
        <f t="shared" si="738"/>
        <v/>
      </c>
      <c r="AJ604" s="346" t="str">
        <f t="shared" si="739"/>
        <v/>
      </c>
      <c r="AK604" s="346" t="str">
        <f t="shared" si="740"/>
        <v/>
      </c>
      <c r="AL604" s="347" t="str">
        <f t="shared" si="741"/>
        <v/>
      </c>
      <c r="AM604" s="141"/>
      <c r="AN604" s="141"/>
      <c r="AO604" s="142"/>
      <c r="AP604" s="58">
        <f t="shared" si="686"/>
        <v>0</v>
      </c>
      <c r="AQ604" s="94">
        <f>SUM(AP$10:AP604)</f>
        <v>0</v>
      </c>
      <c r="AR604" s="143">
        <f t="shared" si="675"/>
        <v>0.1</v>
      </c>
      <c r="AS604" s="144" t="str">
        <f t="shared" si="687"/>
        <v/>
      </c>
      <c r="AT604" s="144" t="str">
        <f t="shared" si="714"/>
        <v/>
      </c>
      <c r="AU604" s="145"/>
      <c r="AV604" s="58">
        <f t="shared" si="673"/>
        <v>0</v>
      </c>
      <c r="AW604" s="318">
        <f>SUM(AV$10:AV604)</f>
        <v>0</v>
      </c>
      <c r="AX604" s="319">
        <f t="shared" si="674"/>
        <v>0.1</v>
      </c>
      <c r="AY604" s="144" t="str">
        <f t="shared" si="728"/>
        <v/>
      </c>
      <c r="AZ604" s="144" t="str">
        <f t="shared" si="729"/>
        <v/>
      </c>
      <c r="BA604" s="144"/>
      <c r="BB604" s="146" t="str">
        <f t="shared" si="688"/>
        <v/>
      </c>
      <c r="BC604" s="66" t="str">
        <f t="shared" si="727"/>
        <v/>
      </c>
      <c r="BD604" s="195" t="str">
        <f t="shared" si="689"/>
        <v/>
      </c>
      <c r="BF604" s="283"/>
      <c r="BG604" s="286" t="str">
        <f t="shared" si="690"/>
        <v/>
      </c>
      <c r="BY604" s="211" t="str">
        <f t="shared" si="691"/>
        <v/>
      </c>
      <c r="BZ604" s="150" t="str">
        <f t="shared" si="692"/>
        <v/>
      </c>
      <c r="CB604" s="54" t="str">
        <f t="shared" si="726"/>
        <v/>
      </c>
      <c r="CD604" s="54" t="str">
        <f t="shared" si="693"/>
        <v/>
      </c>
      <c r="CF604" s="54" t="str">
        <f t="shared" si="694"/>
        <v/>
      </c>
      <c r="CH604" s="150" t="str">
        <f t="shared" si="695"/>
        <v/>
      </c>
      <c r="CI604" s="290"/>
      <c r="CJ604" s="150" t="str">
        <f t="shared" si="696"/>
        <v/>
      </c>
      <c r="CK604" s="290"/>
      <c r="CL604" s="54" t="str">
        <f t="shared" si="715"/>
        <v/>
      </c>
      <c r="CM604" s="290"/>
      <c r="CN604" s="150" t="str">
        <f t="shared" si="697"/>
        <v/>
      </c>
      <c r="CO604" s="290"/>
      <c r="CP604" s="150" t="str">
        <f t="shared" si="698"/>
        <v/>
      </c>
      <c r="CQ604" s="290"/>
      <c r="CR604" s="150" t="str">
        <f t="shared" si="699"/>
        <v/>
      </c>
      <c r="CS604" s="290"/>
      <c r="CT604" s="150" t="str">
        <f t="shared" si="700"/>
        <v/>
      </c>
      <c r="CU604" s="150"/>
      <c r="CV604" s="150" t="str">
        <f t="shared" si="701"/>
        <v/>
      </c>
      <c r="CW604" s="94"/>
      <c r="CX604" s="151" t="str">
        <f t="shared" si="742"/>
        <v/>
      </c>
      <c r="CY604" s="151" t="str">
        <f t="shared" si="743"/>
        <v/>
      </c>
      <c r="CZ604" s="152"/>
      <c r="DA604" s="373" t="str">
        <f t="shared" si="716"/>
        <v/>
      </c>
      <c r="DC604" s="153">
        <f t="shared" si="702"/>
        <v>0</v>
      </c>
      <c r="DD604" s="153">
        <f t="shared" si="703"/>
        <v>0</v>
      </c>
      <c r="DE604" s="153">
        <f t="shared" si="704"/>
        <v>0</v>
      </c>
      <c r="DF604" s="158">
        <f t="shared" si="705"/>
        <v>-4.7000000000000002E-3</v>
      </c>
      <c r="DG604" s="159">
        <f t="shared" si="717"/>
        <v>-1.1703000000000001</v>
      </c>
      <c r="DH604" s="158">
        <f t="shared" si="706"/>
        <v>3.1999999999999997E-3</v>
      </c>
      <c r="DI604" s="159">
        <f t="shared" si="718"/>
        <v>0.79679999999999995</v>
      </c>
      <c r="DJ604" s="158">
        <f t="shared" si="707"/>
        <v>-2.7000000000000001E-3</v>
      </c>
      <c r="DK604" s="159">
        <f t="shared" si="719"/>
        <v>-0.67230000000000001</v>
      </c>
      <c r="DL604" s="158">
        <f t="shared" si="708"/>
        <v>1.1999999999999999E-3</v>
      </c>
      <c r="DM604" s="159">
        <f t="shared" si="720"/>
        <v>0.29879999999999995</v>
      </c>
      <c r="DN604" s="158">
        <f t="shared" si="709"/>
        <v>1.46E-2</v>
      </c>
      <c r="DO604" s="159">
        <f t="shared" si="721"/>
        <v>3.6354000000000002</v>
      </c>
      <c r="DP604" s="158">
        <f t="shared" si="710"/>
        <v>-1.2999999999999999E-2</v>
      </c>
      <c r="DQ604" s="159">
        <f t="shared" si="722"/>
        <v>-3.2369999999999997</v>
      </c>
      <c r="DR604" s="158">
        <f t="shared" si="711"/>
        <v>-6.7000000000000002E-3</v>
      </c>
      <c r="DS604" s="159">
        <f t="shared" si="723"/>
        <v>-1.6683000000000001</v>
      </c>
      <c r="DT604" s="158">
        <f t="shared" si="712"/>
        <v>-1.2999999999999999E-2</v>
      </c>
      <c r="DU604" s="159">
        <f t="shared" si="724"/>
        <v>-3.2369999999999997</v>
      </c>
      <c r="DV604" s="158">
        <f t="shared" si="713"/>
        <v>-6.7000000000000002E-3</v>
      </c>
      <c r="DW604" s="160">
        <f t="shared" si="725"/>
        <v>-1.6683000000000001</v>
      </c>
    </row>
    <row r="605" spans="1:127" ht="24.95" customHeight="1" x14ac:dyDescent="0.2">
      <c r="A605" s="272">
        <v>596</v>
      </c>
      <c r="B605" s="336"/>
      <c r="C605" s="332"/>
      <c r="D605" s="333"/>
      <c r="E605" s="334"/>
      <c r="F605" s="335"/>
      <c r="G605" s="334"/>
      <c r="H605" s="371"/>
      <c r="I605" s="334"/>
      <c r="J605" s="334"/>
      <c r="K605" s="334"/>
      <c r="L605" s="334"/>
      <c r="M605" s="334"/>
      <c r="N605" s="334"/>
      <c r="O605" s="337"/>
      <c r="P605" s="337"/>
      <c r="Q605" s="338" t="str">
        <f t="shared" si="676"/>
        <v xml:space="preserve"> </v>
      </c>
      <c r="R605" s="339" t="str">
        <f t="shared" si="677"/>
        <v/>
      </c>
      <c r="S605" s="340" t="str">
        <f t="shared" si="730"/>
        <v/>
      </c>
      <c r="T605" s="341" t="str">
        <f t="shared" si="678"/>
        <v/>
      </c>
      <c r="U605" s="341" t="str">
        <f t="shared" si="679"/>
        <v/>
      </c>
      <c r="V605" s="341" t="str">
        <f t="shared" si="680"/>
        <v/>
      </c>
      <c r="W605" s="341" t="str">
        <f t="shared" si="681"/>
        <v/>
      </c>
      <c r="X605" s="340" t="str">
        <f t="shared" si="731"/>
        <v/>
      </c>
      <c r="Y605" s="342" t="str">
        <f t="shared" si="732"/>
        <v/>
      </c>
      <c r="Z605" s="343" t="str">
        <f t="shared" si="733"/>
        <v/>
      </c>
      <c r="AA605" s="344" t="str">
        <f t="shared" si="734"/>
        <v/>
      </c>
      <c r="AB605" s="345" t="str">
        <f t="shared" si="682"/>
        <v/>
      </c>
      <c r="AC605" s="346" t="str">
        <f t="shared" si="683"/>
        <v/>
      </c>
      <c r="AD605" s="346" t="str">
        <f t="shared" si="684"/>
        <v/>
      </c>
      <c r="AE605" s="344" t="str">
        <f t="shared" si="735"/>
        <v/>
      </c>
      <c r="AF605" s="346" t="str">
        <f t="shared" si="685"/>
        <v/>
      </c>
      <c r="AG605" s="344" t="str">
        <f t="shared" si="736"/>
        <v/>
      </c>
      <c r="AH605" s="344" t="str">
        <f t="shared" si="737"/>
        <v/>
      </c>
      <c r="AI605" s="344" t="str">
        <f t="shared" si="738"/>
        <v/>
      </c>
      <c r="AJ605" s="346" t="str">
        <f t="shared" si="739"/>
        <v/>
      </c>
      <c r="AK605" s="346" t="str">
        <f t="shared" si="740"/>
        <v/>
      </c>
      <c r="AL605" s="347" t="str">
        <f t="shared" si="741"/>
        <v/>
      </c>
      <c r="AM605" s="141"/>
      <c r="AN605" s="141"/>
      <c r="AO605" s="142"/>
      <c r="AP605" s="58">
        <f t="shared" si="686"/>
        <v>0</v>
      </c>
      <c r="AQ605" s="94">
        <f>SUM(AP$10:AP605)</f>
        <v>0</v>
      </c>
      <c r="AR605" s="143">
        <f t="shared" si="675"/>
        <v>0.1</v>
      </c>
      <c r="AS605" s="144" t="str">
        <f t="shared" si="687"/>
        <v/>
      </c>
      <c r="AT605" s="144" t="str">
        <f t="shared" si="714"/>
        <v/>
      </c>
      <c r="AU605" s="145"/>
      <c r="AV605" s="58">
        <f t="shared" si="673"/>
        <v>0</v>
      </c>
      <c r="AW605" s="318">
        <f>SUM(AV$10:AV605)</f>
        <v>0</v>
      </c>
      <c r="AX605" s="319">
        <f t="shared" si="674"/>
        <v>0.1</v>
      </c>
      <c r="AY605" s="144" t="str">
        <f t="shared" si="728"/>
        <v/>
      </c>
      <c r="AZ605" s="144" t="str">
        <f t="shared" si="729"/>
        <v/>
      </c>
      <c r="BA605" s="144"/>
      <c r="BB605" s="146" t="str">
        <f t="shared" si="688"/>
        <v/>
      </c>
      <c r="BC605" s="66" t="str">
        <f t="shared" si="727"/>
        <v/>
      </c>
      <c r="BD605" s="195" t="str">
        <f t="shared" si="689"/>
        <v/>
      </c>
      <c r="BF605" s="283"/>
      <c r="BG605" s="286" t="str">
        <f t="shared" si="690"/>
        <v/>
      </c>
      <c r="BY605" s="211" t="str">
        <f t="shared" si="691"/>
        <v/>
      </c>
      <c r="BZ605" s="150" t="str">
        <f t="shared" si="692"/>
        <v/>
      </c>
      <c r="CB605" s="54" t="str">
        <f t="shared" si="726"/>
        <v/>
      </c>
      <c r="CD605" s="54" t="str">
        <f t="shared" si="693"/>
        <v/>
      </c>
      <c r="CF605" s="54" t="str">
        <f t="shared" si="694"/>
        <v/>
      </c>
      <c r="CH605" s="150" t="str">
        <f t="shared" si="695"/>
        <v/>
      </c>
      <c r="CI605" s="290"/>
      <c r="CJ605" s="150" t="str">
        <f t="shared" si="696"/>
        <v/>
      </c>
      <c r="CK605" s="290"/>
      <c r="CL605" s="54" t="str">
        <f t="shared" si="715"/>
        <v/>
      </c>
      <c r="CM605" s="290"/>
      <c r="CN605" s="150" t="str">
        <f t="shared" si="697"/>
        <v/>
      </c>
      <c r="CO605" s="290"/>
      <c r="CP605" s="150" t="str">
        <f t="shared" si="698"/>
        <v/>
      </c>
      <c r="CQ605" s="290"/>
      <c r="CR605" s="150" t="str">
        <f t="shared" si="699"/>
        <v/>
      </c>
      <c r="CS605" s="290"/>
      <c r="CT605" s="150" t="str">
        <f t="shared" si="700"/>
        <v/>
      </c>
      <c r="CU605" s="150"/>
      <c r="CV605" s="150" t="str">
        <f t="shared" si="701"/>
        <v/>
      </c>
      <c r="CW605" s="94"/>
      <c r="CX605" s="151" t="str">
        <f t="shared" si="742"/>
        <v/>
      </c>
      <c r="CY605" s="151" t="str">
        <f t="shared" si="743"/>
        <v/>
      </c>
      <c r="CZ605" s="152"/>
      <c r="DA605" s="373" t="str">
        <f t="shared" si="716"/>
        <v/>
      </c>
      <c r="DC605" s="153">
        <f t="shared" si="702"/>
        <v>0</v>
      </c>
      <c r="DD605" s="153">
        <f t="shared" si="703"/>
        <v>0</v>
      </c>
      <c r="DE605" s="153">
        <f t="shared" si="704"/>
        <v>0</v>
      </c>
      <c r="DF605" s="158">
        <f t="shared" si="705"/>
        <v>-4.7000000000000002E-3</v>
      </c>
      <c r="DG605" s="159">
        <f t="shared" si="717"/>
        <v>-1.1703000000000001</v>
      </c>
      <c r="DH605" s="158">
        <f t="shared" si="706"/>
        <v>3.1999999999999997E-3</v>
      </c>
      <c r="DI605" s="159">
        <f t="shared" si="718"/>
        <v>0.79679999999999995</v>
      </c>
      <c r="DJ605" s="158">
        <f t="shared" si="707"/>
        <v>-2.7000000000000001E-3</v>
      </c>
      <c r="DK605" s="159">
        <f t="shared" si="719"/>
        <v>-0.67230000000000001</v>
      </c>
      <c r="DL605" s="158">
        <f t="shared" si="708"/>
        <v>1.1999999999999999E-3</v>
      </c>
      <c r="DM605" s="159">
        <f t="shared" si="720"/>
        <v>0.29879999999999995</v>
      </c>
      <c r="DN605" s="158">
        <f t="shared" si="709"/>
        <v>1.46E-2</v>
      </c>
      <c r="DO605" s="159">
        <f t="shared" si="721"/>
        <v>3.6354000000000002</v>
      </c>
      <c r="DP605" s="158">
        <f t="shared" si="710"/>
        <v>-1.2999999999999999E-2</v>
      </c>
      <c r="DQ605" s="159">
        <f t="shared" si="722"/>
        <v>-3.2369999999999997</v>
      </c>
      <c r="DR605" s="158">
        <f t="shared" si="711"/>
        <v>-6.7000000000000002E-3</v>
      </c>
      <c r="DS605" s="159">
        <f t="shared" si="723"/>
        <v>-1.6683000000000001</v>
      </c>
      <c r="DT605" s="158">
        <f t="shared" si="712"/>
        <v>-1.2999999999999999E-2</v>
      </c>
      <c r="DU605" s="159">
        <f t="shared" si="724"/>
        <v>-3.2369999999999997</v>
      </c>
      <c r="DV605" s="158">
        <f t="shared" si="713"/>
        <v>-6.7000000000000002E-3</v>
      </c>
      <c r="DW605" s="160">
        <f t="shared" si="725"/>
        <v>-1.6683000000000001</v>
      </c>
    </row>
    <row r="606" spans="1:127" ht="24.95" customHeight="1" x14ac:dyDescent="0.2">
      <c r="A606" s="272">
        <v>597</v>
      </c>
      <c r="B606" s="336"/>
      <c r="C606" s="332"/>
      <c r="D606" s="333"/>
      <c r="E606" s="334"/>
      <c r="F606" s="335"/>
      <c r="G606" s="334"/>
      <c r="H606" s="371"/>
      <c r="I606" s="334"/>
      <c r="J606" s="334"/>
      <c r="K606" s="334"/>
      <c r="L606" s="334"/>
      <c r="M606" s="334"/>
      <c r="N606" s="334"/>
      <c r="O606" s="337"/>
      <c r="P606" s="337"/>
      <c r="Q606" s="338" t="str">
        <f t="shared" si="676"/>
        <v xml:space="preserve"> </v>
      </c>
      <c r="R606" s="339" t="str">
        <f t="shared" si="677"/>
        <v/>
      </c>
      <c r="S606" s="340" t="str">
        <f t="shared" si="730"/>
        <v/>
      </c>
      <c r="T606" s="341" t="str">
        <f t="shared" si="678"/>
        <v/>
      </c>
      <c r="U606" s="341" t="str">
        <f t="shared" si="679"/>
        <v/>
      </c>
      <c r="V606" s="341" t="str">
        <f t="shared" si="680"/>
        <v/>
      </c>
      <c r="W606" s="341" t="str">
        <f t="shared" si="681"/>
        <v/>
      </c>
      <c r="X606" s="340" t="str">
        <f t="shared" si="731"/>
        <v/>
      </c>
      <c r="Y606" s="342" t="str">
        <f t="shared" si="732"/>
        <v/>
      </c>
      <c r="Z606" s="343" t="str">
        <f t="shared" si="733"/>
        <v/>
      </c>
      <c r="AA606" s="344" t="str">
        <f t="shared" si="734"/>
        <v/>
      </c>
      <c r="AB606" s="345" t="str">
        <f t="shared" si="682"/>
        <v/>
      </c>
      <c r="AC606" s="346" t="str">
        <f t="shared" si="683"/>
        <v/>
      </c>
      <c r="AD606" s="346" t="str">
        <f t="shared" si="684"/>
        <v/>
      </c>
      <c r="AE606" s="344" t="str">
        <f t="shared" si="735"/>
        <v/>
      </c>
      <c r="AF606" s="346" t="str">
        <f t="shared" si="685"/>
        <v/>
      </c>
      <c r="AG606" s="344" t="str">
        <f t="shared" si="736"/>
        <v/>
      </c>
      <c r="AH606" s="344" t="str">
        <f t="shared" si="737"/>
        <v/>
      </c>
      <c r="AI606" s="344" t="str">
        <f t="shared" si="738"/>
        <v/>
      </c>
      <c r="AJ606" s="346" t="str">
        <f t="shared" si="739"/>
        <v/>
      </c>
      <c r="AK606" s="346" t="str">
        <f t="shared" si="740"/>
        <v/>
      </c>
      <c r="AL606" s="347" t="str">
        <f t="shared" si="741"/>
        <v/>
      </c>
      <c r="AM606" s="141"/>
      <c r="AN606" s="141"/>
      <c r="AO606" s="142"/>
      <c r="AP606" s="58">
        <f t="shared" si="686"/>
        <v>0</v>
      </c>
      <c r="AQ606" s="94">
        <f>SUM(AP$10:AP606)</f>
        <v>0</v>
      </c>
      <c r="AR606" s="143">
        <f t="shared" si="675"/>
        <v>0.1</v>
      </c>
      <c r="AS606" s="144" t="str">
        <f t="shared" si="687"/>
        <v/>
      </c>
      <c r="AT606" s="144" t="str">
        <f t="shared" si="714"/>
        <v/>
      </c>
      <c r="AU606" s="145"/>
      <c r="AV606" s="58">
        <f t="shared" si="673"/>
        <v>0</v>
      </c>
      <c r="AW606" s="318">
        <f>SUM(AV$10:AV606)</f>
        <v>0</v>
      </c>
      <c r="AX606" s="319">
        <f t="shared" si="674"/>
        <v>0.1</v>
      </c>
      <c r="AY606" s="144" t="str">
        <f t="shared" si="728"/>
        <v/>
      </c>
      <c r="AZ606" s="144" t="str">
        <f t="shared" si="729"/>
        <v/>
      </c>
      <c r="BA606" s="144"/>
      <c r="BB606" s="146" t="str">
        <f t="shared" si="688"/>
        <v/>
      </c>
      <c r="BC606" s="66" t="str">
        <f t="shared" si="727"/>
        <v/>
      </c>
      <c r="BD606" s="195" t="str">
        <f t="shared" si="689"/>
        <v/>
      </c>
      <c r="BF606" s="283"/>
      <c r="BG606" s="286" t="str">
        <f t="shared" si="690"/>
        <v/>
      </c>
      <c r="BY606" s="211" t="str">
        <f t="shared" si="691"/>
        <v/>
      </c>
      <c r="BZ606" s="150" t="str">
        <f t="shared" si="692"/>
        <v/>
      </c>
      <c r="CB606" s="54" t="str">
        <f t="shared" si="726"/>
        <v/>
      </c>
      <c r="CD606" s="54" t="str">
        <f t="shared" si="693"/>
        <v/>
      </c>
      <c r="CF606" s="54" t="str">
        <f t="shared" si="694"/>
        <v/>
      </c>
      <c r="CH606" s="150" t="str">
        <f t="shared" si="695"/>
        <v/>
      </c>
      <c r="CI606" s="290"/>
      <c r="CJ606" s="150" t="str">
        <f t="shared" si="696"/>
        <v/>
      </c>
      <c r="CK606" s="290"/>
      <c r="CL606" s="54" t="str">
        <f t="shared" si="715"/>
        <v/>
      </c>
      <c r="CM606" s="290"/>
      <c r="CN606" s="150" t="str">
        <f t="shared" si="697"/>
        <v/>
      </c>
      <c r="CO606" s="290"/>
      <c r="CP606" s="150" t="str">
        <f t="shared" si="698"/>
        <v/>
      </c>
      <c r="CQ606" s="290"/>
      <c r="CR606" s="150" t="str">
        <f t="shared" si="699"/>
        <v/>
      </c>
      <c r="CS606" s="290"/>
      <c r="CT606" s="150" t="str">
        <f t="shared" si="700"/>
        <v/>
      </c>
      <c r="CU606" s="150"/>
      <c r="CV606" s="150" t="str">
        <f t="shared" si="701"/>
        <v/>
      </c>
      <c r="CW606" s="94"/>
      <c r="CX606" s="151" t="str">
        <f t="shared" si="742"/>
        <v/>
      </c>
      <c r="CY606" s="151" t="str">
        <f t="shared" si="743"/>
        <v/>
      </c>
      <c r="CZ606" s="152"/>
      <c r="DA606" s="373" t="str">
        <f t="shared" si="716"/>
        <v/>
      </c>
      <c r="DC606" s="153">
        <f t="shared" si="702"/>
        <v>0</v>
      </c>
      <c r="DD606" s="153">
        <f t="shared" si="703"/>
        <v>0</v>
      </c>
      <c r="DE606" s="153">
        <f t="shared" si="704"/>
        <v>0</v>
      </c>
      <c r="DF606" s="158">
        <f t="shared" si="705"/>
        <v>-4.7000000000000002E-3</v>
      </c>
      <c r="DG606" s="159">
        <f t="shared" si="717"/>
        <v>-1.1703000000000001</v>
      </c>
      <c r="DH606" s="158">
        <f t="shared" si="706"/>
        <v>3.1999999999999997E-3</v>
      </c>
      <c r="DI606" s="159">
        <f t="shared" si="718"/>
        <v>0.79679999999999995</v>
      </c>
      <c r="DJ606" s="158">
        <f t="shared" si="707"/>
        <v>-2.7000000000000001E-3</v>
      </c>
      <c r="DK606" s="159">
        <f t="shared" si="719"/>
        <v>-0.67230000000000001</v>
      </c>
      <c r="DL606" s="158">
        <f t="shared" si="708"/>
        <v>1.1999999999999999E-3</v>
      </c>
      <c r="DM606" s="159">
        <f t="shared" si="720"/>
        <v>0.29879999999999995</v>
      </c>
      <c r="DN606" s="158">
        <f t="shared" si="709"/>
        <v>1.46E-2</v>
      </c>
      <c r="DO606" s="159">
        <f t="shared" si="721"/>
        <v>3.6354000000000002</v>
      </c>
      <c r="DP606" s="158">
        <f t="shared" si="710"/>
        <v>-1.2999999999999999E-2</v>
      </c>
      <c r="DQ606" s="159">
        <f t="shared" si="722"/>
        <v>-3.2369999999999997</v>
      </c>
      <c r="DR606" s="158">
        <f t="shared" si="711"/>
        <v>-6.7000000000000002E-3</v>
      </c>
      <c r="DS606" s="159">
        <f t="shared" si="723"/>
        <v>-1.6683000000000001</v>
      </c>
      <c r="DT606" s="158">
        <f t="shared" si="712"/>
        <v>-1.2999999999999999E-2</v>
      </c>
      <c r="DU606" s="159">
        <f t="shared" si="724"/>
        <v>-3.2369999999999997</v>
      </c>
      <c r="DV606" s="158">
        <f t="shared" si="713"/>
        <v>-6.7000000000000002E-3</v>
      </c>
      <c r="DW606" s="160">
        <f t="shared" si="725"/>
        <v>-1.6683000000000001</v>
      </c>
    </row>
    <row r="607" spans="1:127" ht="24.95" customHeight="1" x14ac:dyDescent="0.2">
      <c r="A607" s="272">
        <v>598</v>
      </c>
      <c r="B607" s="336"/>
      <c r="C607" s="332"/>
      <c r="D607" s="333"/>
      <c r="E607" s="334"/>
      <c r="F607" s="335"/>
      <c r="G607" s="334"/>
      <c r="H607" s="371"/>
      <c r="I607" s="334"/>
      <c r="J607" s="334"/>
      <c r="K607" s="334"/>
      <c r="L607" s="334"/>
      <c r="M607" s="334"/>
      <c r="N607" s="334"/>
      <c r="O607" s="337"/>
      <c r="P607" s="337"/>
      <c r="Q607" s="338" t="str">
        <f t="shared" si="676"/>
        <v xml:space="preserve"> </v>
      </c>
      <c r="R607" s="339" t="str">
        <f t="shared" si="677"/>
        <v/>
      </c>
      <c r="S607" s="340" t="str">
        <f t="shared" si="730"/>
        <v/>
      </c>
      <c r="T607" s="341" t="str">
        <f t="shared" si="678"/>
        <v/>
      </c>
      <c r="U607" s="341" t="str">
        <f t="shared" si="679"/>
        <v/>
      </c>
      <c r="V607" s="341" t="str">
        <f t="shared" si="680"/>
        <v/>
      </c>
      <c r="W607" s="341" t="str">
        <f t="shared" si="681"/>
        <v/>
      </c>
      <c r="X607" s="340" t="str">
        <f t="shared" si="731"/>
        <v/>
      </c>
      <c r="Y607" s="342" t="str">
        <f t="shared" si="732"/>
        <v/>
      </c>
      <c r="Z607" s="343" t="str">
        <f t="shared" si="733"/>
        <v/>
      </c>
      <c r="AA607" s="344" t="str">
        <f t="shared" si="734"/>
        <v/>
      </c>
      <c r="AB607" s="345" t="str">
        <f t="shared" si="682"/>
        <v/>
      </c>
      <c r="AC607" s="346" t="str">
        <f t="shared" si="683"/>
        <v/>
      </c>
      <c r="AD607" s="346" t="str">
        <f t="shared" si="684"/>
        <v/>
      </c>
      <c r="AE607" s="344" t="str">
        <f t="shared" si="735"/>
        <v/>
      </c>
      <c r="AF607" s="346" t="str">
        <f t="shared" si="685"/>
        <v/>
      </c>
      <c r="AG607" s="344" t="str">
        <f t="shared" si="736"/>
        <v/>
      </c>
      <c r="AH607" s="344" t="str">
        <f t="shared" si="737"/>
        <v/>
      </c>
      <c r="AI607" s="344" t="str">
        <f t="shared" si="738"/>
        <v/>
      </c>
      <c r="AJ607" s="346" t="str">
        <f t="shared" si="739"/>
        <v/>
      </c>
      <c r="AK607" s="346" t="str">
        <f t="shared" si="740"/>
        <v/>
      </c>
      <c r="AL607" s="347" t="str">
        <f t="shared" si="741"/>
        <v/>
      </c>
      <c r="AM607" s="141"/>
      <c r="AN607" s="141"/>
      <c r="AO607" s="142"/>
      <c r="AP607" s="58">
        <f t="shared" si="686"/>
        <v>0</v>
      </c>
      <c r="AQ607" s="94">
        <f>SUM(AP$10:AP607)</f>
        <v>0</v>
      </c>
      <c r="AR607" s="143">
        <f t="shared" si="675"/>
        <v>0.1</v>
      </c>
      <c r="AS607" s="144" t="str">
        <f t="shared" si="687"/>
        <v/>
      </c>
      <c r="AT607" s="144" t="str">
        <f t="shared" si="714"/>
        <v/>
      </c>
      <c r="AU607" s="145"/>
      <c r="AV607" s="58">
        <f t="shared" si="673"/>
        <v>0</v>
      </c>
      <c r="AW607" s="318">
        <f>SUM(AV$10:AV607)</f>
        <v>0</v>
      </c>
      <c r="AX607" s="319">
        <f t="shared" si="674"/>
        <v>0.1</v>
      </c>
      <c r="AY607" s="144" t="str">
        <f t="shared" si="728"/>
        <v/>
      </c>
      <c r="AZ607" s="144" t="str">
        <f t="shared" si="729"/>
        <v/>
      </c>
      <c r="BA607" s="144"/>
      <c r="BB607" s="146" t="str">
        <f t="shared" si="688"/>
        <v/>
      </c>
      <c r="BC607" s="66" t="str">
        <f t="shared" si="727"/>
        <v/>
      </c>
      <c r="BD607" s="195" t="str">
        <f t="shared" si="689"/>
        <v/>
      </c>
      <c r="BF607" s="283"/>
      <c r="BG607" s="286" t="str">
        <f t="shared" si="690"/>
        <v/>
      </c>
      <c r="BY607" s="211" t="str">
        <f t="shared" si="691"/>
        <v/>
      </c>
      <c r="BZ607" s="150" t="str">
        <f t="shared" si="692"/>
        <v/>
      </c>
      <c r="CB607" s="54" t="str">
        <f t="shared" si="726"/>
        <v/>
      </c>
      <c r="CD607" s="54" t="str">
        <f t="shared" si="693"/>
        <v/>
      </c>
      <c r="CF607" s="54" t="str">
        <f t="shared" si="694"/>
        <v/>
      </c>
      <c r="CH607" s="150" t="str">
        <f t="shared" si="695"/>
        <v/>
      </c>
      <c r="CI607" s="290"/>
      <c r="CJ607" s="150" t="str">
        <f t="shared" si="696"/>
        <v/>
      </c>
      <c r="CK607" s="290"/>
      <c r="CL607" s="54" t="str">
        <f t="shared" si="715"/>
        <v/>
      </c>
      <c r="CM607" s="290"/>
      <c r="CN607" s="150" t="str">
        <f t="shared" si="697"/>
        <v/>
      </c>
      <c r="CO607" s="290"/>
      <c r="CP607" s="150" t="str">
        <f t="shared" si="698"/>
        <v/>
      </c>
      <c r="CQ607" s="290"/>
      <c r="CR607" s="150" t="str">
        <f t="shared" si="699"/>
        <v/>
      </c>
      <c r="CS607" s="290"/>
      <c r="CT607" s="150" t="str">
        <f t="shared" si="700"/>
        <v/>
      </c>
      <c r="CU607" s="150"/>
      <c r="CV607" s="150" t="str">
        <f t="shared" si="701"/>
        <v/>
      </c>
      <c r="CW607" s="94"/>
      <c r="CX607" s="151" t="str">
        <f t="shared" si="742"/>
        <v/>
      </c>
      <c r="CY607" s="151" t="str">
        <f t="shared" si="743"/>
        <v/>
      </c>
      <c r="CZ607" s="152"/>
      <c r="DA607" s="373" t="str">
        <f t="shared" si="716"/>
        <v/>
      </c>
      <c r="DC607" s="153">
        <f t="shared" si="702"/>
        <v>0</v>
      </c>
      <c r="DD607" s="153">
        <f t="shared" si="703"/>
        <v>0</v>
      </c>
      <c r="DE607" s="153">
        <f t="shared" si="704"/>
        <v>0</v>
      </c>
      <c r="DF607" s="158">
        <f t="shared" si="705"/>
        <v>-4.7000000000000002E-3</v>
      </c>
      <c r="DG607" s="159">
        <f t="shared" si="717"/>
        <v>-1.1703000000000001</v>
      </c>
      <c r="DH607" s="158">
        <f t="shared" si="706"/>
        <v>3.1999999999999997E-3</v>
      </c>
      <c r="DI607" s="159">
        <f t="shared" si="718"/>
        <v>0.79679999999999995</v>
      </c>
      <c r="DJ607" s="158">
        <f t="shared" si="707"/>
        <v>-2.7000000000000001E-3</v>
      </c>
      <c r="DK607" s="159">
        <f t="shared" si="719"/>
        <v>-0.67230000000000001</v>
      </c>
      <c r="DL607" s="158">
        <f t="shared" si="708"/>
        <v>1.1999999999999999E-3</v>
      </c>
      <c r="DM607" s="159">
        <f t="shared" si="720"/>
        <v>0.29879999999999995</v>
      </c>
      <c r="DN607" s="158">
        <f t="shared" si="709"/>
        <v>1.46E-2</v>
      </c>
      <c r="DO607" s="159">
        <f t="shared" si="721"/>
        <v>3.6354000000000002</v>
      </c>
      <c r="DP607" s="158">
        <f t="shared" si="710"/>
        <v>-1.2999999999999999E-2</v>
      </c>
      <c r="DQ607" s="159">
        <f t="shared" si="722"/>
        <v>-3.2369999999999997</v>
      </c>
      <c r="DR607" s="158">
        <f t="shared" si="711"/>
        <v>-6.7000000000000002E-3</v>
      </c>
      <c r="DS607" s="159">
        <f t="shared" si="723"/>
        <v>-1.6683000000000001</v>
      </c>
      <c r="DT607" s="158">
        <f t="shared" si="712"/>
        <v>-1.2999999999999999E-2</v>
      </c>
      <c r="DU607" s="159">
        <f t="shared" si="724"/>
        <v>-3.2369999999999997</v>
      </c>
      <c r="DV607" s="158">
        <f t="shared" si="713"/>
        <v>-6.7000000000000002E-3</v>
      </c>
      <c r="DW607" s="160">
        <f t="shared" si="725"/>
        <v>-1.6683000000000001</v>
      </c>
    </row>
    <row r="608" spans="1:127" ht="24.95" customHeight="1" x14ac:dyDescent="0.2">
      <c r="A608" s="272">
        <v>599</v>
      </c>
      <c r="B608" s="336"/>
      <c r="C608" s="332"/>
      <c r="D608" s="333"/>
      <c r="E608" s="334"/>
      <c r="F608" s="335"/>
      <c r="G608" s="334"/>
      <c r="H608" s="371"/>
      <c r="I608" s="334"/>
      <c r="J608" s="334"/>
      <c r="K608" s="334"/>
      <c r="L608" s="334"/>
      <c r="M608" s="334"/>
      <c r="N608" s="334"/>
      <c r="O608" s="337"/>
      <c r="P608" s="337"/>
      <c r="Q608" s="338" t="str">
        <f t="shared" si="676"/>
        <v xml:space="preserve"> </v>
      </c>
      <c r="R608" s="339" t="str">
        <f t="shared" si="677"/>
        <v/>
      </c>
      <c r="S608" s="340" t="str">
        <f t="shared" si="730"/>
        <v/>
      </c>
      <c r="T608" s="341" t="str">
        <f t="shared" si="678"/>
        <v/>
      </c>
      <c r="U608" s="341" t="str">
        <f t="shared" si="679"/>
        <v/>
      </c>
      <c r="V608" s="341" t="str">
        <f t="shared" si="680"/>
        <v/>
      </c>
      <c r="W608" s="341" t="str">
        <f t="shared" si="681"/>
        <v/>
      </c>
      <c r="X608" s="340" t="str">
        <f t="shared" si="731"/>
        <v/>
      </c>
      <c r="Y608" s="342" t="str">
        <f t="shared" si="732"/>
        <v/>
      </c>
      <c r="Z608" s="343" t="str">
        <f t="shared" si="733"/>
        <v/>
      </c>
      <c r="AA608" s="344" t="str">
        <f t="shared" si="734"/>
        <v/>
      </c>
      <c r="AB608" s="345" t="str">
        <f t="shared" si="682"/>
        <v/>
      </c>
      <c r="AC608" s="346" t="str">
        <f t="shared" si="683"/>
        <v/>
      </c>
      <c r="AD608" s="346" t="str">
        <f t="shared" si="684"/>
        <v/>
      </c>
      <c r="AE608" s="344" t="str">
        <f t="shared" si="735"/>
        <v/>
      </c>
      <c r="AF608" s="346" t="str">
        <f t="shared" si="685"/>
        <v/>
      </c>
      <c r="AG608" s="344" t="str">
        <f t="shared" si="736"/>
        <v/>
      </c>
      <c r="AH608" s="344" t="str">
        <f t="shared" si="737"/>
        <v/>
      </c>
      <c r="AI608" s="344" t="str">
        <f t="shared" si="738"/>
        <v/>
      </c>
      <c r="AJ608" s="346" t="str">
        <f t="shared" si="739"/>
        <v/>
      </c>
      <c r="AK608" s="346" t="str">
        <f t="shared" si="740"/>
        <v/>
      </c>
      <c r="AL608" s="347" t="str">
        <f t="shared" si="741"/>
        <v/>
      </c>
      <c r="AM608" s="141"/>
      <c r="AN608" s="141"/>
      <c r="AO608" s="142"/>
      <c r="AP608" s="58">
        <f t="shared" si="686"/>
        <v>0</v>
      </c>
      <c r="AQ608" s="94">
        <f>SUM(AP$10:AP608)</f>
        <v>0</v>
      </c>
      <c r="AR608" s="143">
        <f t="shared" si="675"/>
        <v>0.1</v>
      </c>
      <c r="AS608" s="144" t="str">
        <f t="shared" si="687"/>
        <v/>
      </c>
      <c r="AT608" s="144" t="str">
        <f t="shared" si="714"/>
        <v/>
      </c>
      <c r="AU608" s="145"/>
      <c r="AV608" s="58">
        <f t="shared" si="673"/>
        <v>0</v>
      </c>
      <c r="AW608" s="318">
        <f>SUM(AV$10:AV608)</f>
        <v>0</v>
      </c>
      <c r="AX608" s="319">
        <f t="shared" si="674"/>
        <v>0.1</v>
      </c>
      <c r="AY608" s="144" t="str">
        <f t="shared" si="728"/>
        <v/>
      </c>
      <c r="AZ608" s="144" t="str">
        <f t="shared" si="729"/>
        <v/>
      </c>
      <c r="BA608" s="144"/>
      <c r="BB608" s="146" t="str">
        <f t="shared" si="688"/>
        <v/>
      </c>
      <c r="BC608" s="66" t="str">
        <f t="shared" si="727"/>
        <v/>
      </c>
      <c r="BD608" s="195" t="str">
        <f t="shared" si="689"/>
        <v/>
      </c>
      <c r="BF608" s="283"/>
      <c r="BG608" s="286" t="str">
        <f t="shared" si="690"/>
        <v/>
      </c>
      <c r="BY608" s="211" t="str">
        <f t="shared" si="691"/>
        <v/>
      </c>
      <c r="BZ608" s="150" t="str">
        <f t="shared" si="692"/>
        <v/>
      </c>
      <c r="CB608" s="54" t="str">
        <f t="shared" si="726"/>
        <v/>
      </c>
      <c r="CD608" s="54" t="str">
        <f t="shared" si="693"/>
        <v/>
      </c>
      <c r="CF608" s="54" t="str">
        <f t="shared" si="694"/>
        <v/>
      </c>
      <c r="CH608" s="150" t="str">
        <f t="shared" si="695"/>
        <v/>
      </c>
      <c r="CI608" s="290"/>
      <c r="CJ608" s="150" t="str">
        <f t="shared" si="696"/>
        <v/>
      </c>
      <c r="CK608" s="290"/>
      <c r="CL608" s="54" t="str">
        <f t="shared" si="715"/>
        <v/>
      </c>
      <c r="CM608" s="290"/>
      <c r="CN608" s="150" t="str">
        <f t="shared" si="697"/>
        <v/>
      </c>
      <c r="CO608" s="290"/>
      <c r="CP608" s="150" t="str">
        <f t="shared" si="698"/>
        <v/>
      </c>
      <c r="CQ608" s="290"/>
      <c r="CR608" s="150" t="str">
        <f t="shared" si="699"/>
        <v/>
      </c>
      <c r="CS608" s="290"/>
      <c r="CT608" s="150" t="str">
        <f t="shared" si="700"/>
        <v/>
      </c>
      <c r="CU608" s="150"/>
      <c r="CV608" s="150" t="str">
        <f t="shared" si="701"/>
        <v/>
      </c>
      <c r="CW608" s="94"/>
      <c r="CX608" s="151" t="str">
        <f t="shared" si="742"/>
        <v/>
      </c>
      <c r="CY608" s="151" t="str">
        <f t="shared" si="743"/>
        <v/>
      </c>
      <c r="CZ608" s="152"/>
      <c r="DA608" s="373" t="str">
        <f t="shared" si="716"/>
        <v/>
      </c>
      <c r="DC608" s="153">
        <f t="shared" si="702"/>
        <v>0</v>
      </c>
      <c r="DD608" s="153">
        <f t="shared" si="703"/>
        <v>0</v>
      </c>
      <c r="DE608" s="153">
        <f t="shared" si="704"/>
        <v>0</v>
      </c>
      <c r="DF608" s="158">
        <f t="shared" si="705"/>
        <v>-4.7000000000000002E-3</v>
      </c>
      <c r="DG608" s="159">
        <f t="shared" si="717"/>
        <v>-1.1703000000000001</v>
      </c>
      <c r="DH608" s="158">
        <f t="shared" si="706"/>
        <v>3.1999999999999997E-3</v>
      </c>
      <c r="DI608" s="159">
        <f t="shared" si="718"/>
        <v>0.79679999999999995</v>
      </c>
      <c r="DJ608" s="158">
        <f t="shared" si="707"/>
        <v>-2.7000000000000001E-3</v>
      </c>
      <c r="DK608" s="159">
        <f t="shared" si="719"/>
        <v>-0.67230000000000001</v>
      </c>
      <c r="DL608" s="158">
        <f t="shared" si="708"/>
        <v>1.1999999999999999E-3</v>
      </c>
      <c r="DM608" s="159">
        <f t="shared" si="720"/>
        <v>0.29879999999999995</v>
      </c>
      <c r="DN608" s="158">
        <f t="shared" si="709"/>
        <v>1.46E-2</v>
      </c>
      <c r="DO608" s="159">
        <f t="shared" si="721"/>
        <v>3.6354000000000002</v>
      </c>
      <c r="DP608" s="158">
        <f t="shared" si="710"/>
        <v>-1.2999999999999999E-2</v>
      </c>
      <c r="DQ608" s="159">
        <f t="shared" si="722"/>
        <v>-3.2369999999999997</v>
      </c>
      <c r="DR608" s="158">
        <f t="shared" si="711"/>
        <v>-6.7000000000000002E-3</v>
      </c>
      <c r="DS608" s="159">
        <f t="shared" si="723"/>
        <v>-1.6683000000000001</v>
      </c>
      <c r="DT608" s="158">
        <f t="shared" si="712"/>
        <v>-1.2999999999999999E-2</v>
      </c>
      <c r="DU608" s="159">
        <f t="shared" si="724"/>
        <v>-3.2369999999999997</v>
      </c>
      <c r="DV608" s="158">
        <f t="shared" si="713"/>
        <v>-6.7000000000000002E-3</v>
      </c>
      <c r="DW608" s="160">
        <f t="shared" si="725"/>
        <v>-1.6683000000000001</v>
      </c>
    </row>
    <row r="609" spans="1:127" ht="24.95" customHeight="1" x14ac:dyDescent="0.2">
      <c r="A609" s="272">
        <v>600</v>
      </c>
      <c r="B609" s="336"/>
      <c r="C609" s="332"/>
      <c r="D609" s="333"/>
      <c r="E609" s="334"/>
      <c r="F609" s="335"/>
      <c r="G609" s="334"/>
      <c r="H609" s="371"/>
      <c r="I609" s="334"/>
      <c r="J609" s="334"/>
      <c r="K609" s="334"/>
      <c r="L609" s="334"/>
      <c r="M609" s="334"/>
      <c r="N609" s="334"/>
      <c r="O609" s="337"/>
      <c r="P609" s="337"/>
      <c r="Q609" s="338" t="str">
        <f t="shared" si="676"/>
        <v xml:space="preserve"> </v>
      </c>
      <c r="R609" s="339" t="str">
        <f t="shared" si="677"/>
        <v/>
      </c>
      <c r="S609" s="340" t="str">
        <f t="shared" si="730"/>
        <v/>
      </c>
      <c r="T609" s="341" t="str">
        <f t="shared" si="678"/>
        <v/>
      </c>
      <c r="U609" s="341" t="str">
        <f t="shared" si="679"/>
        <v/>
      </c>
      <c r="V609" s="341" t="str">
        <f t="shared" si="680"/>
        <v/>
      </c>
      <c r="W609" s="341" t="str">
        <f t="shared" si="681"/>
        <v/>
      </c>
      <c r="X609" s="340" t="str">
        <f t="shared" si="731"/>
        <v/>
      </c>
      <c r="Y609" s="342" t="str">
        <f t="shared" si="732"/>
        <v/>
      </c>
      <c r="Z609" s="343" t="str">
        <f t="shared" si="733"/>
        <v/>
      </c>
      <c r="AA609" s="344" t="str">
        <f t="shared" si="734"/>
        <v/>
      </c>
      <c r="AB609" s="345" t="str">
        <f t="shared" si="682"/>
        <v/>
      </c>
      <c r="AC609" s="346" t="str">
        <f t="shared" si="683"/>
        <v/>
      </c>
      <c r="AD609" s="346" t="str">
        <f t="shared" si="684"/>
        <v/>
      </c>
      <c r="AE609" s="344" t="str">
        <f t="shared" si="735"/>
        <v/>
      </c>
      <c r="AF609" s="346" t="str">
        <f t="shared" si="685"/>
        <v/>
      </c>
      <c r="AG609" s="344" t="str">
        <f t="shared" si="736"/>
        <v/>
      </c>
      <c r="AH609" s="344" t="str">
        <f t="shared" si="737"/>
        <v/>
      </c>
      <c r="AI609" s="344" t="str">
        <f t="shared" si="738"/>
        <v/>
      </c>
      <c r="AJ609" s="346" t="str">
        <f t="shared" si="739"/>
        <v/>
      </c>
      <c r="AK609" s="346" t="str">
        <f t="shared" si="740"/>
        <v/>
      </c>
      <c r="AL609" s="347" t="str">
        <f t="shared" si="741"/>
        <v/>
      </c>
      <c r="AM609" s="141"/>
      <c r="AN609" s="141"/>
      <c r="AO609" s="142"/>
      <c r="AP609" s="58">
        <f t="shared" si="686"/>
        <v>0</v>
      </c>
      <c r="AQ609" s="94">
        <f>SUM(AP$10:AP609)</f>
        <v>0</v>
      </c>
      <c r="AR609" s="143">
        <f t="shared" si="675"/>
        <v>0.1</v>
      </c>
      <c r="AS609" s="144" t="str">
        <f t="shared" si="687"/>
        <v/>
      </c>
      <c r="AT609" s="144" t="str">
        <f t="shared" si="714"/>
        <v/>
      </c>
      <c r="AU609" s="145"/>
      <c r="AV609" s="58">
        <f t="shared" si="673"/>
        <v>0</v>
      </c>
      <c r="AW609" s="318">
        <f>SUM(AV$10:AV609)</f>
        <v>0</v>
      </c>
      <c r="AX609" s="319">
        <f t="shared" si="674"/>
        <v>0.1</v>
      </c>
      <c r="AY609" s="144" t="str">
        <f t="shared" si="728"/>
        <v/>
      </c>
      <c r="AZ609" s="144" t="str">
        <f t="shared" si="729"/>
        <v/>
      </c>
      <c r="BA609" s="144"/>
      <c r="BB609" s="146" t="str">
        <f t="shared" si="688"/>
        <v/>
      </c>
      <c r="BC609" s="66" t="str">
        <f t="shared" si="727"/>
        <v/>
      </c>
      <c r="BD609" s="195" t="str">
        <f t="shared" si="689"/>
        <v/>
      </c>
      <c r="BF609" s="283"/>
      <c r="BG609" s="286" t="str">
        <f t="shared" si="690"/>
        <v/>
      </c>
      <c r="BY609" s="211" t="str">
        <f t="shared" si="691"/>
        <v/>
      </c>
      <c r="BZ609" s="150" t="str">
        <f t="shared" si="692"/>
        <v/>
      </c>
      <c r="CB609" s="54" t="str">
        <f t="shared" si="726"/>
        <v/>
      </c>
      <c r="CD609" s="54" t="str">
        <f t="shared" si="693"/>
        <v/>
      </c>
      <c r="CF609" s="54" t="str">
        <f t="shared" si="694"/>
        <v/>
      </c>
      <c r="CH609" s="150" t="str">
        <f t="shared" si="695"/>
        <v/>
      </c>
      <c r="CI609" s="290"/>
      <c r="CJ609" s="150" t="str">
        <f t="shared" si="696"/>
        <v/>
      </c>
      <c r="CK609" s="290"/>
      <c r="CL609" s="54" t="str">
        <f t="shared" si="715"/>
        <v/>
      </c>
      <c r="CM609" s="290"/>
      <c r="CN609" s="150" t="str">
        <f t="shared" si="697"/>
        <v/>
      </c>
      <c r="CO609" s="290"/>
      <c r="CP609" s="150" t="str">
        <f t="shared" si="698"/>
        <v/>
      </c>
      <c r="CQ609" s="290"/>
      <c r="CR609" s="150" t="str">
        <f t="shared" si="699"/>
        <v/>
      </c>
      <c r="CS609" s="290"/>
      <c r="CT609" s="150" t="str">
        <f t="shared" si="700"/>
        <v/>
      </c>
      <c r="CU609" s="150"/>
      <c r="CV609" s="150" t="str">
        <f t="shared" si="701"/>
        <v/>
      </c>
      <c r="CW609" s="94"/>
      <c r="CX609" s="151" t="str">
        <f t="shared" si="742"/>
        <v/>
      </c>
      <c r="CY609" s="151" t="str">
        <f t="shared" si="743"/>
        <v/>
      </c>
      <c r="CZ609" s="152"/>
      <c r="DA609" s="373" t="str">
        <f t="shared" si="716"/>
        <v/>
      </c>
      <c r="DC609" s="153">
        <f t="shared" si="702"/>
        <v>0</v>
      </c>
      <c r="DD609" s="153">
        <f t="shared" si="703"/>
        <v>0</v>
      </c>
      <c r="DE609" s="153">
        <f t="shared" si="704"/>
        <v>0</v>
      </c>
      <c r="DF609" s="158">
        <f t="shared" si="705"/>
        <v>-4.7000000000000002E-3</v>
      </c>
      <c r="DG609" s="159">
        <f t="shared" si="717"/>
        <v>-1.1703000000000001</v>
      </c>
      <c r="DH609" s="158">
        <f t="shared" si="706"/>
        <v>3.1999999999999997E-3</v>
      </c>
      <c r="DI609" s="159">
        <f t="shared" si="718"/>
        <v>0.79679999999999995</v>
      </c>
      <c r="DJ609" s="158">
        <f t="shared" si="707"/>
        <v>-2.7000000000000001E-3</v>
      </c>
      <c r="DK609" s="159">
        <f t="shared" si="719"/>
        <v>-0.67230000000000001</v>
      </c>
      <c r="DL609" s="158">
        <f t="shared" si="708"/>
        <v>1.1999999999999999E-3</v>
      </c>
      <c r="DM609" s="159">
        <f t="shared" si="720"/>
        <v>0.29879999999999995</v>
      </c>
      <c r="DN609" s="158">
        <f t="shared" si="709"/>
        <v>1.46E-2</v>
      </c>
      <c r="DO609" s="159">
        <f t="shared" si="721"/>
        <v>3.6354000000000002</v>
      </c>
      <c r="DP609" s="158">
        <f t="shared" si="710"/>
        <v>-1.2999999999999999E-2</v>
      </c>
      <c r="DQ609" s="159">
        <f t="shared" si="722"/>
        <v>-3.2369999999999997</v>
      </c>
      <c r="DR609" s="158">
        <f t="shared" si="711"/>
        <v>-6.7000000000000002E-3</v>
      </c>
      <c r="DS609" s="159">
        <f t="shared" si="723"/>
        <v>-1.6683000000000001</v>
      </c>
      <c r="DT609" s="158">
        <f t="shared" si="712"/>
        <v>-1.2999999999999999E-2</v>
      </c>
      <c r="DU609" s="159">
        <f t="shared" si="724"/>
        <v>-3.2369999999999997</v>
      </c>
      <c r="DV609" s="158">
        <f t="shared" si="713"/>
        <v>-6.7000000000000002E-3</v>
      </c>
      <c r="DW609" s="160">
        <f t="shared" si="725"/>
        <v>-1.6683000000000001</v>
      </c>
    </row>
    <row r="610" spans="1:127" ht="24.95" customHeight="1" x14ac:dyDescent="0.2">
      <c r="A610" s="272">
        <v>601</v>
      </c>
      <c r="B610" s="336"/>
      <c r="C610" s="332"/>
      <c r="D610" s="333"/>
      <c r="E610" s="334"/>
      <c r="F610" s="335"/>
      <c r="G610" s="334"/>
      <c r="H610" s="371"/>
      <c r="I610" s="334"/>
      <c r="J610" s="334"/>
      <c r="K610" s="334"/>
      <c r="L610" s="334"/>
      <c r="M610" s="334"/>
      <c r="N610" s="334"/>
      <c r="O610" s="337"/>
      <c r="P610" s="337"/>
      <c r="Q610" s="338" t="str">
        <f t="shared" si="676"/>
        <v xml:space="preserve"> </v>
      </c>
      <c r="R610" s="339" t="str">
        <f t="shared" si="677"/>
        <v/>
      </c>
      <c r="S610" s="340" t="str">
        <f t="shared" si="730"/>
        <v/>
      </c>
      <c r="T610" s="341" t="str">
        <f t="shared" si="678"/>
        <v/>
      </c>
      <c r="U610" s="341" t="str">
        <f t="shared" si="679"/>
        <v/>
      </c>
      <c r="V610" s="341" t="str">
        <f t="shared" si="680"/>
        <v/>
      </c>
      <c r="W610" s="341" t="str">
        <f t="shared" si="681"/>
        <v/>
      </c>
      <c r="X610" s="340" t="str">
        <f t="shared" si="731"/>
        <v/>
      </c>
      <c r="Y610" s="342" t="str">
        <f t="shared" si="732"/>
        <v/>
      </c>
      <c r="Z610" s="343" t="str">
        <f t="shared" si="733"/>
        <v/>
      </c>
      <c r="AA610" s="344" t="str">
        <f t="shared" si="734"/>
        <v/>
      </c>
      <c r="AB610" s="345" t="str">
        <f t="shared" si="682"/>
        <v/>
      </c>
      <c r="AC610" s="346" t="str">
        <f t="shared" si="683"/>
        <v/>
      </c>
      <c r="AD610" s="346" t="str">
        <f t="shared" si="684"/>
        <v/>
      </c>
      <c r="AE610" s="344" t="str">
        <f t="shared" si="735"/>
        <v/>
      </c>
      <c r="AF610" s="346" t="str">
        <f t="shared" si="685"/>
        <v/>
      </c>
      <c r="AG610" s="344" t="str">
        <f t="shared" si="736"/>
        <v/>
      </c>
      <c r="AH610" s="344" t="str">
        <f t="shared" si="737"/>
        <v/>
      </c>
      <c r="AI610" s="344" t="str">
        <f t="shared" si="738"/>
        <v/>
      </c>
      <c r="AJ610" s="346" t="str">
        <f t="shared" si="739"/>
        <v/>
      </c>
      <c r="AK610" s="346" t="str">
        <f t="shared" si="740"/>
        <v/>
      </c>
      <c r="AL610" s="347" t="str">
        <f t="shared" si="741"/>
        <v/>
      </c>
      <c r="AM610" s="141"/>
      <c r="AN610" s="141"/>
      <c r="AO610" s="142"/>
      <c r="AP610" s="58">
        <f t="shared" si="686"/>
        <v>0</v>
      </c>
      <c r="AQ610" s="94">
        <f>SUM(AP$10:AP610)</f>
        <v>0</v>
      </c>
      <c r="AR610" s="143">
        <f t="shared" si="675"/>
        <v>0.1</v>
      </c>
      <c r="AS610" s="144" t="str">
        <f t="shared" si="687"/>
        <v/>
      </c>
      <c r="AT610" s="144" t="str">
        <f t="shared" si="714"/>
        <v/>
      </c>
      <c r="AU610" s="145"/>
      <c r="AV610" s="58">
        <f t="shared" si="673"/>
        <v>0</v>
      </c>
      <c r="AW610" s="318">
        <f>SUM(AV$10:AV610)</f>
        <v>0</v>
      </c>
      <c r="AX610" s="319">
        <f t="shared" si="674"/>
        <v>0.1</v>
      </c>
      <c r="AY610" s="144" t="str">
        <f t="shared" si="728"/>
        <v/>
      </c>
      <c r="AZ610" s="144" t="str">
        <f t="shared" si="729"/>
        <v/>
      </c>
      <c r="BA610" s="144"/>
      <c r="BB610" s="146" t="str">
        <f t="shared" si="688"/>
        <v/>
      </c>
      <c r="BC610" s="66" t="str">
        <f t="shared" si="727"/>
        <v/>
      </c>
      <c r="BD610" s="195" t="str">
        <f t="shared" si="689"/>
        <v/>
      </c>
      <c r="BF610" s="283"/>
      <c r="BG610" s="286" t="str">
        <f t="shared" si="690"/>
        <v/>
      </c>
      <c r="BY610" s="211" t="str">
        <f t="shared" si="691"/>
        <v/>
      </c>
      <c r="BZ610" s="150" t="str">
        <f t="shared" si="692"/>
        <v/>
      </c>
      <c r="CB610" s="54" t="str">
        <f t="shared" si="726"/>
        <v/>
      </c>
      <c r="CD610" s="54" t="str">
        <f t="shared" si="693"/>
        <v/>
      </c>
      <c r="CF610" s="54" t="str">
        <f t="shared" si="694"/>
        <v/>
      </c>
      <c r="CH610" s="150" t="str">
        <f t="shared" si="695"/>
        <v/>
      </c>
      <c r="CI610" s="290"/>
      <c r="CJ610" s="150" t="str">
        <f t="shared" si="696"/>
        <v/>
      </c>
      <c r="CK610" s="290"/>
      <c r="CL610" s="54" t="str">
        <f t="shared" si="715"/>
        <v/>
      </c>
      <c r="CM610" s="290"/>
      <c r="CN610" s="150" t="str">
        <f t="shared" si="697"/>
        <v/>
      </c>
      <c r="CO610" s="290"/>
      <c r="CP610" s="150" t="str">
        <f t="shared" si="698"/>
        <v/>
      </c>
      <c r="CQ610" s="290"/>
      <c r="CR610" s="150" t="str">
        <f t="shared" si="699"/>
        <v/>
      </c>
      <c r="CS610" s="290"/>
      <c r="CT610" s="150" t="str">
        <f t="shared" si="700"/>
        <v/>
      </c>
      <c r="CU610" s="150"/>
      <c r="CV610" s="150" t="str">
        <f t="shared" si="701"/>
        <v/>
      </c>
      <c r="CW610" s="94"/>
      <c r="CX610" s="151" t="str">
        <f t="shared" si="742"/>
        <v/>
      </c>
      <c r="CY610" s="151" t="str">
        <f t="shared" si="743"/>
        <v/>
      </c>
      <c r="CZ610" s="152"/>
      <c r="DA610" s="373" t="str">
        <f t="shared" si="716"/>
        <v/>
      </c>
      <c r="DC610" s="153">
        <f t="shared" si="702"/>
        <v>0</v>
      </c>
      <c r="DD610" s="153">
        <f t="shared" si="703"/>
        <v>0</v>
      </c>
      <c r="DE610" s="153">
        <f t="shared" si="704"/>
        <v>0</v>
      </c>
      <c r="DF610" s="158">
        <f t="shared" si="705"/>
        <v>-4.7000000000000002E-3</v>
      </c>
      <c r="DG610" s="159">
        <f t="shared" si="717"/>
        <v>-1.1703000000000001</v>
      </c>
      <c r="DH610" s="158">
        <f t="shared" si="706"/>
        <v>3.1999999999999997E-3</v>
      </c>
      <c r="DI610" s="159">
        <f t="shared" si="718"/>
        <v>0.79679999999999995</v>
      </c>
      <c r="DJ610" s="158">
        <f t="shared" si="707"/>
        <v>-2.7000000000000001E-3</v>
      </c>
      <c r="DK610" s="159">
        <f t="shared" si="719"/>
        <v>-0.67230000000000001</v>
      </c>
      <c r="DL610" s="158">
        <f t="shared" si="708"/>
        <v>1.1999999999999999E-3</v>
      </c>
      <c r="DM610" s="159">
        <f t="shared" si="720"/>
        <v>0.29879999999999995</v>
      </c>
      <c r="DN610" s="158">
        <f t="shared" si="709"/>
        <v>1.46E-2</v>
      </c>
      <c r="DO610" s="159">
        <f t="shared" si="721"/>
        <v>3.6354000000000002</v>
      </c>
      <c r="DP610" s="158">
        <f t="shared" si="710"/>
        <v>-1.2999999999999999E-2</v>
      </c>
      <c r="DQ610" s="159">
        <f t="shared" si="722"/>
        <v>-3.2369999999999997</v>
      </c>
      <c r="DR610" s="158">
        <f t="shared" si="711"/>
        <v>-6.7000000000000002E-3</v>
      </c>
      <c r="DS610" s="159">
        <f t="shared" si="723"/>
        <v>-1.6683000000000001</v>
      </c>
      <c r="DT610" s="158">
        <f t="shared" si="712"/>
        <v>-1.2999999999999999E-2</v>
      </c>
      <c r="DU610" s="159">
        <f t="shared" si="724"/>
        <v>-3.2369999999999997</v>
      </c>
      <c r="DV610" s="158">
        <f t="shared" si="713"/>
        <v>-6.7000000000000002E-3</v>
      </c>
      <c r="DW610" s="160">
        <f t="shared" si="725"/>
        <v>-1.6683000000000001</v>
      </c>
    </row>
    <row r="611" spans="1:127" ht="24.95" customHeight="1" x14ac:dyDescent="0.2">
      <c r="A611" s="272">
        <v>602</v>
      </c>
      <c r="B611" s="336"/>
      <c r="C611" s="332"/>
      <c r="D611" s="333"/>
      <c r="E611" s="334"/>
      <c r="F611" s="335"/>
      <c r="G611" s="334"/>
      <c r="H611" s="371"/>
      <c r="I611" s="334"/>
      <c r="J611" s="334"/>
      <c r="K611" s="334"/>
      <c r="L611" s="334"/>
      <c r="M611" s="334"/>
      <c r="N611" s="334"/>
      <c r="O611" s="337"/>
      <c r="P611" s="337"/>
      <c r="Q611" s="338" t="str">
        <f t="shared" si="676"/>
        <v xml:space="preserve"> </v>
      </c>
      <c r="R611" s="339" t="str">
        <f t="shared" si="677"/>
        <v/>
      </c>
      <c r="S611" s="340" t="str">
        <f t="shared" si="730"/>
        <v/>
      </c>
      <c r="T611" s="341" t="str">
        <f t="shared" si="678"/>
        <v/>
      </c>
      <c r="U611" s="341" t="str">
        <f t="shared" si="679"/>
        <v/>
      </c>
      <c r="V611" s="341" t="str">
        <f t="shared" si="680"/>
        <v/>
      </c>
      <c r="W611" s="341" t="str">
        <f t="shared" si="681"/>
        <v/>
      </c>
      <c r="X611" s="340" t="str">
        <f t="shared" si="731"/>
        <v/>
      </c>
      <c r="Y611" s="342" t="str">
        <f t="shared" si="732"/>
        <v/>
      </c>
      <c r="Z611" s="343" t="str">
        <f t="shared" si="733"/>
        <v/>
      </c>
      <c r="AA611" s="344" t="str">
        <f t="shared" si="734"/>
        <v/>
      </c>
      <c r="AB611" s="345" t="str">
        <f t="shared" si="682"/>
        <v/>
      </c>
      <c r="AC611" s="346" t="str">
        <f t="shared" si="683"/>
        <v/>
      </c>
      <c r="AD611" s="346" t="str">
        <f t="shared" si="684"/>
        <v/>
      </c>
      <c r="AE611" s="344" t="str">
        <f t="shared" si="735"/>
        <v/>
      </c>
      <c r="AF611" s="346" t="str">
        <f t="shared" si="685"/>
        <v/>
      </c>
      <c r="AG611" s="344" t="str">
        <f t="shared" si="736"/>
        <v/>
      </c>
      <c r="AH611" s="344" t="str">
        <f t="shared" si="737"/>
        <v/>
      </c>
      <c r="AI611" s="344" t="str">
        <f t="shared" si="738"/>
        <v/>
      </c>
      <c r="AJ611" s="346" t="str">
        <f t="shared" si="739"/>
        <v/>
      </c>
      <c r="AK611" s="346" t="str">
        <f t="shared" si="740"/>
        <v/>
      </c>
      <c r="AL611" s="347" t="str">
        <f t="shared" si="741"/>
        <v/>
      </c>
      <c r="AM611" s="141"/>
      <c r="AN611" s="141"/>
      <c r="AO611" s="142"/>
      <c r="AP611" s="58">
        <f t="shared" si="686"/>
        <v>0</v>
      </c>
      <c r="AQ611" s="94">
        <f>SUM(AP$10:AP611)</f>
        <v>0</v>
      </c>
      <c r="AR611" s="143">
        <f t="shared" si="675"/>
        <v>0.1</v>
      </c>
      <c r="AS611" s="144" t="str">
        <f t="shared" si="687"/>
        <v/>
      </c>
      <c r="AT611" s="144" t="str">
        <f t="shared" si="714"/>
        <v/>
      </c>
      <c r="AU611" s="145"/>
      <c r="AV611" s="58">
        <f t="shared" si="673"/>
        <v>0</v>
      </c>
      <c r="AW611" s="318">
        <f>SUM(AV$10:AV611)</f>
        <v>0</v>
      </c>
      <c r="AX611" s="319">
        <f t="shared" si="674"/>
        <v>0.1</v>
      </c>
      <c r="AY611" s="144" t="str">
        <f t="shared" si="728"/>
        <v/>
      </c>
      <c r="AZ611" s="144" t="str">
        <f t="shared" si="729"/>
        <v/>
      </c>
      <c r="BA611" s="144"/>
      <c r="BB611" s="146" t="str">
        <f t="shared" si="688"/>
        <v/>
      </c>
      <c r="BC611" s="66" t="str">
        <f t="shared" si="727"/>
        <v/>
      </c>
      <c r="BD611" s="195" t="str">
        <f t="shared" si="689"/>
        <v/>
      </c>
      <c r="BF611" s="283"/>
      <c r="BG611" s="286" t="str">
        <f t="shared" si="690"/>
        <v/>
      </c>
      <c r="BY611" s="211" t="str">
        <f t="shared" si="691"/>
        <v/>
      </c>
      <c r="BZ611" s="150" t="str">
        <f t="shared" si="692"/>
        <v/>
      </c>
      <c r="CB611" s="54" t="str">
        <f t="shared" si="726"/>
        <v/>
      </c>
      <c r="CD611" s="54" t="str">
        <f t="shared" si="693"/>
        <v/>
      </c>
      <c r="CF611" s="54" t="str">
        <f t="shared" si="694"/>
        <v/>
      </c>
      <c r="CH611" s="150" t="str">
        <f t="shared" si="695"/>
        <v/>
      </c>
      <c r="CI611" s="290"/>
      <c r="CJ611" s="150" t="str">
        <f t="shared" si="696"/>
        <v/>
      </c>
      <c r="CK611" s="290"/>
      <c r="CL611" s="54" t="str">
        <f t="shared" si="715"/>
        <v/>
      </c>
      <c r="CM611" s="290"/>
      <c r="CN611" s="150" t="str">
        <f t="shared" si="697"/>
        <v/>
      </c>
      <c r="CO611" s="290"/>
      <c r="CP611" s="150" t="str">
        <f t="shared" si="698"/>
        <v/>
      </c>
      <c r="CQ611" s="290"/>
      <c r="CR611" s="150" t="str">
        <f t="shared" si="699"/>
        <v/>
      </c>
      <c r="CS611" s="290"/>
      <c r="CT611" s="150" t="str">
        <f t="shared" si="700"/>
        <v/>
      </c>
      <c r="CU611" s="150"/>
      <c r="CV611" s="150" t="str">
        <f t="shared" si="701"/>
        <v/>
      </c>
      <c r="CW611" s="94"/>
      <c r="CX611" s="151" t="str">
        <f t="shared" si="742"/>
        <v/>
      </c>
      <c r="CY611" s="151" t="str">
        <f t="shared" si="743"/>
        <v/>
      </c>
      <c r="CZ611" s="152"/>
      <c r="DA611" s="373" t="str">
        <f t="shared" si="716"/>
        <v/>
      </c>
      <c r="DC611" s="153">
        <f t="shared" si="702"/>
        <v>0</v>
      </c>
      <c r="DD611" s="153">
        <f t="shared" si="703"/>
        <v>0</v>
      </c>
      <c r="DE611" s="153">
        <f t="shared" si="704"/>
        <v>0</v>
      </c>
      <c r="DF611" s="158">
        <f t="shared" si="705"/>
        <v>-4.7000000000000002E-3</v>
      </c>
      <c r="DG611" s="159">
        <f t="shared" si="717"/>
        <v>-1.1703000000000001</v>
      </c>
      <c r="DH611" s="158">
        <f t="shared" si="706"/>
        <v>3.1999999999999997E-3</v>
      </c>
      <c r="DI611" s="159">
        <f t="shared" si="718"/>
        <v>0.79679999999999995</v>
      </c>
      <c r="DJ611" s="158">
        <f t="shared" si="707"/>
        <v>-2.7000000000000001E-3</v>
      </c>
      <c r="DK611" s="159">
        <f t="shared" si="719"/>
        <v>-0.67230000000000001</v>
      </c>
      <c r="DL611" s="158">
        <f t="shared" si="708"/>
        <v>1.1999999999999999E-3</v>
      </c>
      <c r="DM611" s="159">
        <f t="shared" si="720"/>
        <v>0.29879999999999995</v>
      </c>
      <c r="DN611" s="158">
        <f t="shared" si="709"/>
        <v>1.46E-2</v>
      </c>
      <c r="DO611" s="159">
        <f t="shared" si="721"/>
        <v>3.6354000000000002</v>
      </c>
      <c r="DP611" s="158">
        <f t="shared" si="710"/>
        <v>-1.2999999999999999E-2</v>
      </c>
      <c r="DQ611" s="159">
        <f t="shared" si="722"/>
        <v>-3.2369999999999997</v>
      </c>
      <c r="DR611" s="158">
        <f t="shared" si="711"/>
        <v>-6.7000000000000002E-3</v>
      </c>
      <c r="DS611" s="159">
        <f t="shared" si="723"/>
        <v>-1.6683000000000001</v>
      </c>
      <c r="DT611" s="158">
        <f t="shared" si="712"/>
        <v>-1.2999999999999999E-2</v>
      </c>
      <c r="DU611" s="159">
        <f t="shared" si="724"/>
        <v>-3.2369999999999997</v>
      </c>
      <c r="DV611" s="158">
        <f t="shared" si="713"/>
        <v>-6.7000000000000002E-3</v>
      </c>
      <c r="DW611" s="160">
        <f t="shared" si="725"/>
        <v>-1.6683000000000001</v>
      </c>
    </row>
    <row r="612" spans="1:127" ht="24.95" customHeight="1" x14ac:dyDescent="0.2">
      <c r="A612" s="272">
        <v>603</v>
      </c>
      <c r="B612" s="336"/>
      <c r="C612" s="332"/>
      <c r="D612" s="333"/>
      <c r="E612" s="334"/>
      <c r="F612" s="335"/>
      <c r="G612" s="334"/>
      <c r="H612" s="371"/>
      <c r="I612" s="334"/>
      <c r="J612" s="334"/>
      <c r="K612" s="334"/>
      <c r="L612" s="334"/>
      <c r="M612" s="334"/>
      <c r="N612" s="334"/>
      <c r="O612" s="337"/>
      <c r="P612" s="337"/>
      <c r="Q612" s="338" t="str">
        <f t="shared" si="676"/>
        <v xml:space="preserve"> </v>
      </c>
      <c r="R612" s="339" t="str">
        <f t="shared" si="677"/>
        <v/>
      </c>
      <c r="S612" s="340" t="str">
        <f t="shared" si="730"/>
        <v/>
      </c>
      <c r="T612" s="341" t="str">
        <f t="shared" si="678"/>
        <v/>
      </c>
      <c r="U612" s="341" t="str">
        <f t="shared" si="679"/>
        <v/>
      </c>
      <c r="V612" s="341" t="str">
        <f t="shared" si="680"/>
        <v/>
      </c>
      <c r="W612" s="341" t="str">
        <f t="shared" si="681"/>
        <v/>
      </c>
      <c r="X612" s="340" t="str">
        <f t="shared" si="731"/>
        <v/>
      </c>
      <c r="Y612" s="342" t="str">
        <f t="shared" si="732"/>
        <v/>
      </c>
      <c r="Z612" s="343" t="str">
        <f t="shared" si="733"/>
        <v/>
      </c>
      <c r="AA612" s="344" t="str">
        <f t="shared" si="734"/>
        <v/>
      </c>
      <c r="AB612" s="345" t="str">
        <f t="shared" si="682"/>
        <v/>
      </c>
      <c r="AC612" s="346" t="str">
        <f t="shared" si="683"/>
        <v/>
      </c>
      <c r="AD612" s="346" t="str">
        <f t="shared" si="684"/>
        <v/>
      </c>
      <c r="AE612" s="344" t="str">
        <f t="shared" si="735"/>
        <v/>
      </c>
      <c r="AF612" s="346" t="str">
        <f t="shared" si="685"/>
        <v/>
      </c>
      <c r="AG612" s="344" t="str">
        <f t="shared" si="736"/>
        <v/>
      </c>
      <c r="AH612" s="344" t="str">
        <f t="shared" si="737"/>
        <v/>
      </c>
      <c r="AI612" s="344" t="str">
        <f t="shared" si="738"/>
        <v/>
      </c>
      <c r="AJ612" s="346" t="str">
        <f t="shared" si="739"/>
        <v/>
      </c>
      <c r="AK612" s="346" t="str">
        <f t="shared" si="740"/>
        <v/>
      </c>
      <c r="AL612" s="347" t="str">
        <f t="shared" si="741"/>
        <v/>
      </c>
      <c r="AM612" s="141"/>
      <c r="AN612" s="141"/>
      <c r="AO612" s="142"/>
      <c r="AP612" s="58">
        <f t="shared" si="686"/>
        <v>0</v>
      </c>
      <c r="AQ612" s="94">
        <f>SUM(AP$10:AP612)</f>
        <v>0</v>
      </c>
      <c r="AR612" s="143">
        <f t="shared" si="675"/>
        <v>0.1</v>
      </c>
      <c r="AS612" s="144" t="str">
        <f t="shared" si="687"/>
        <v/>
      </c>
      <c r="AT612" s="144" t="str">
        <f t="shared" si="714"/>
        <v/>
      </c>
      <c r="AU612" s="145"/>
      <c r="AV612" s="58">
        <f t="shared" si="673"/>
        <v>0</v>
      </c>
      <c r="AW612" s="318">
        <f>SUM(AV$10:AV612)</f>
        <v>0</v>
      </c>
      <c r="AX612" s="319">
        <f t="shared" si="674"/>
        <v>0.1</v>
      </c>
      <c r="AY612" s="144" t="str">
        <f t="shared" si="728"/>
        <v/>
      </c>
      <c r="AZ612" s="144" t="str">
        <f t="shared" si="729"/>
        <v/>
      </c>
      <c r="BA612" s="144"/>
      <c r="BB612" s="146" t="str">
        <f t="shared" si="688"/>
        <v/>
      </c>
      <c r="BC612" s="66" t="str">
        <f t="shared" si="727"/>
        <v/>
      </c>
      <c r="BD612" s="195" t="str">
        <f t="shared" si="689"/>
        <v/>
      </c>
      <c r="BF612" s="283"/>
      <c r="BG612" s="286" t="str">
        <f t="shared" si="690"/>
        <v/>
      </c>
      <c r="BY612" s="211" t="str">
        <f t="shared" si="691"/>
        <v/>
      </c>
      <c r="BZ612" s="150" t="str">
        <f t="shared" si="692"/>
        <v/>
      </c>
      <c r="CB612" s="54" t="str">
        <f t="shared" si="726"/>
        <v/>
      </c>
      <c r="CD612" s="54" t="str">
        <f t="shared" si="693"/>
        <v/>
      </c>
      <c r="CF612" s="54" t="str">
        <f t="shared" si="694"/>
        <v/>
      </c>
      <c r="CH612" s="150" t="str">
        <f t="shared" si="695"/>
        <v/>
      </c>
      <c r="CI612" s="290"/>
      <c r="CJ612" s="150" t="str">
        <f t="shared" si="696"/>
        <v/>
      </c>
      <c r="CK612" s="290"/>
      <c r="CL612" s="54" t="str">
        <f t="shared" si="715"/>
        <v/>
      </c>
      <c r="CM612" s="290"/>
      <c r="CN612" s="150" t="str">
        <f t="shared" si="697"/>
        <v/>
      </c>
      <c r="CO612" s="290"/>
      <c r="CP612" s="150" t="str">
        <f t="shared" si="698"/>
        <v/>
      </c>
      <c r="CQ612" s="290"/>
      <c r="CR612" s="150" t="str">
        <f t="shared" si="699"/>
        <v/>
      </c>
      <c r="CS612" s="290"/>
      <c r="CT612" s="150" t="str">
        <f t="shared" si="700"/>
        <v/>
      </c>
      <c r="CU612" s="150"/>
      <c r="CV612" s="150" t="str">
        <f t="shared" si="701"/>
        <v/>
      </c>
      <c r="CW612" s="94"/>
      <c r="CX612" s="151" t="str">
        <f t="shared" si="742"/>
        <v/>
      </c>
      <c r="CY612" s="151" t="str">
        <f t="shared" si="743"/>
        <v/>
      </c>
      <c r="CZ612" s="152"/>
      <c r="DA612" s="373" t="str">
        <f t="shared" si="716"/>
        <v/>
      </c>
      <c r="DC612" s="153">
        <f t="shared" si="702"/>
        <v>0</v>
      </c>
      <c r="DD612" s="153">
        <f t="shared" si="703"/>
        <v>0</v>
      </c>
      <c r="DE612" s="153">
        <f t="shared" si="704"/>
        <v>0</v>
      </c>
      <c r="DF612" s="158">
        <f t="shared" si="705"/>
        <v>-4.7000000000000002E-3</v>
      </c>
      <c r="DG612" s="159">
        <f t="shared" si="717"/>
        <v>-1.1703000000000001</v>
      </c>
      <c r="DH612" s="158">
        <f t="shared" si="706"/>
        <v>3.1999999999999997E-3</v>
      </c>
      <c r="DI612" s="159">
        <f t="shared" si="718"/>
        <v>0.79679999999999995</v>
      </c>
      <c r="DJ612" s="158">
        <f t="shared" si="707"/>
        <v>-2.7000000000000001E-3</v>
      </c>
      <c r="DK612" s="159">
        <f t="shared" si="719"/>
        <v>-0.67230000000000001</v>
      </c>
      <c r="DL612" s="158">
        <f t="shared" si="708"/>
        <v>1.1999999999999999E-3</v>
      </c>
      <c r="DM612" s="159">
        <f t="shared" si="720"/>
        <v>0.29879999999999995</v>
      </c>
      <c r="DN612" s="158">
        <f t="shared" si="709"/>
        <v>1.46E-2</v>
      </c>
      <c r="DO612" s="159">
        <f t="shared" si="721"/>
        <v>3.6354000000000002</v>
      </c>
      <c r="DP612" s="158">
        <f t="shared" si="710"/>
        <v>-1.2999999999999999E-2</v>
      </c>
      <c r="DQ612" s="159">
        <f t="shared" si="722"/>
        <v>-3.2369999999999997</v>
      </c>
      <c r="DR612" s="158">
        <f t="shared" si="711"/>
        <v>-6.7000000000000002E-3</v>
      </c>
      <c r="DS612" s="159">
        <f t="shared" si="723"/>
        <v>-1.6683000000000001</v>
      </c>
      <c r="DT612" s="158">
        <f t="shared" si="712"/>
        <v>-1.2999999999999999E-2</v>
      </c>
      <c r="DU612" s="159">
        <f t="shared" si="724"/>
        <v>-3.2369999999999997</v>
      </c>
      <c r="DV612" s="158">
        <f t="shared" si="713"/>
        <v>-6.7000000000000002E-3</v>
      </c>
      <c r="DW612" s="160">
        <f t="shared" si="725"/>
        <v>-1.6683000000000001</v>
      </c>
    </row>
    <row r="613" spans="1:127" ht="24.95" customHeight="1" x14ac:dyDescent="0.2">
      <c r="A613" s="272">
        <v>604</v>
      </c>
      <c r="B613" s="336"/>
      <c r="C613" s="332"/>
      <c r="D613" s="333"/>
      <c r="E613" s="334"/>
      <c r="F613" s="335"/>
      <c r="G613" s="334"/>
      <c r="H613" s="371"/>
      <c r="I613" s="334"/>
      <c r="J613" s="334"/>
      <c r="K613" s="334"/>
      <c r="L613" s="334"/>
      <c r="M613" s="334"/>
      <c r="N613" s="334"/>
      <c r="O613" s="337"/>
      <c r="P613" s="337"/>
      <c r="Q613" s="338" t="str">
        <f t="shared" si="676"/>
        <v xml:space="preserve"> </v>
      </c>
      <c r="R613" s="339" t="str">
        <f t="shared" si="677"/>
        <v/>
      </c>
      <c r="S613" s="340" t="str">
        <f t="shared" si="730"/>
        <v/>
      </c>
      <c r="T613" s="341" t="str">
        <f t="shared" si="678"/>
        <v/>
      </c>
      <c r="U613" s="341" t="str">
        <f t="shared" si="679"/>
        <v/>
      </c>
      <c r="V613" s="341" t="str">
        <f t="shared" si="680"/>
        <v/>
      </c>
      <c r="W613" s="341" t="str">
        <f t="shared" si="681"/>
        <v/>
      </c>
      <c r="X613" s="340" t="str">
        <f t="shared" si="731"/>
        <v/>
      </c>
      <c r="Y613" s="342" t="str">
        <f t="shared" si="732"/>
        <v/>
      </c>
      <c r="Z613" s="343" t="str">
        <f t="shared" si="733"/>
        <v/>
      </c>
      <c r="AA613" s="344" t="str">
        <f t="shared" si="734"/>
        <v/>
      </c>
      <c r="AB613" s="345" t="str">
        <f t="shared" si="682"/>
        <v/>
      </c>
      <c r="AC613" s="346" t="str">
        <f t="shared" si="683"/>
        <v/>
      </c>
      <c r="AD613" s="346" t="str">
        <f t="shared" si="684"/>
        <v/>
      </c>
      <c r="AE613" s="344" t="str">
        <f t="shared" si="735"/>
        <v/>
      </c>
      <c r="AF613" s="346" t="str">
        <f t="shared" si="685"/>
        <v/>
      </c>
      <c r="AG613" s="344" t="str">
        <f t="shared" si="736"/>
        <v/>
      </c>
      <c r="AH613" s="344" t="str">
        <f t="shared" si="737"/>
        <v/>
      </c>
      <c r="AI613" s="344" t="str">
        <f t="shared" si="738"/>
        <v/>
      </c>
      <c r="AJ613" s="346" t="str">
        <f t="shared" si="739"/>
        <v/>
      </c>
      <c r="AK613" s="346" t="str">
        <f t="shared" si="740"/>
        <v/>
      </c>
      <c r="AL613" s="347" t="str">
        <f t="shared" si="741"/>
        <v/>
      </c>
      <c r="AM613" s="141"/>
      <c r="AN613" s="141"/>
      <c r="AO613" s="142"/>
      <c r="AP613" s="58">
        <f t="shared" si="686"/>
        <v>0</v>
      </c>
      <c r="AQ613" s="94">
        <f>SUM(AP$10:AP613)</f>
        <v>0</v>
      </c>
      <c r="AR613" s="143">
        <f t="shared" si="675"/>
        <v>0.1</v>
      </c>
      <c r="AS613" s="144" t="str">
        <f t="shared" si="687"/>
        <v/>
      </c>
      <c r="AT613" s="144" t="str">
        <f t="shared" si="714"/>
        <v/>
      </c>
      <c r="AU613" s="145"/>
      <c r="AV613" s="58">
        <f t="shared" si="673"/>
        <v>0</v>
      </c>
      <c r="AW613" s="318">
        <f>SUM(AV$10:AV613)</f>
        <v>0</v>
      </c>
      <c r="AX613" s="319">
        <f t="shared" si="674"/>
        <v>0.1</v>
      </c>
      <c r="AY613" s="144" t="str">
        <f t="shared" si="728"/>
        <v/>
      </c>
      <c r="AZ613" s="144" t="str">
        <f t="shared" si="729"/>
        <v/>
      </c>
      <c r="BA613" s="144"/>
      <c r="BB613" s="146" t="str">
        <f t="shared" si="688"/>
        <v/>
      </c>
      <c r="BC613" s="66" t="str">
        <f t="shared" si="727"/>
        <v/>
      </c>
      <c r="BD613" s="195" t="str">
        <f t="shared" si="689"/>
        <v/>
      </c>
      <c r="BF613" s="283"/>
      <c r="BG613" s="286" t="str">
        <f t="shared" si="690"/>
        <v/>
      </c>
      <c r="BY613" s="211" t="str">
        <f t="shared" si="691"/>
        <v/>
      </c>
      <c r="BZ613" s="150" t="str">
        <f t="shared" si="692"/>
        <v/>
      </c>
      <c r="CB613" s="54" t="str">
        <f t="shared" si="726"/>
        <v/>
      </c>
      <c r="CD613" s="54" t="str">
        <f t="shared" si="693"/>
        <v/>
      </c>
      <c r="CF613" s="54" t="str">
        <f t="shared" si="694"/>
        <v/>
      </c>
      <c r="CH613" s="150" t="str">
        <f t="shared" si="695"/>
        <v/>
      </c>
      <c r="CI613" s="290"/>
      <c r="CJ613" s="150" t="str">
        <f t="shared" si="696"/>
        <v/>
      </c>
      <c r="CK613" s="290"/>
      <c r="CL613" s="54" t="str">
        <f t="shared" si="715"/>
        <v/>
      </c>
      <c r="CM613" s="290"/>
      <c r="CN613" s="150" t="str">
        <f t="shared" si="697"/>
        <v/>
      </c>
      <c r="CO613" s="290"/>
      <c r="CP613" s="150" t="str">
        <f t="shared" si="698"/>
        <v/>
      </c>
      <c r="CQ613" s="290"/>
      <c r="CR613" s="150" t="str">
        <f t="shared" si="699"/>
        <v/>
      </c>
      <c r="CS613" s="290"/>
      <c r="CT613" s="150" t="str">
        <f t="shared" si="700"/>
        <v/>
      </c>
      <c r="CU613" s="150"/>
      <c r="CV613" s="150" t="str">
        <f t="shared" si="701"/>
        <v/>
      </c>
      <c r="CW613" s="94"/>
      <c r="CX613" s="151" t="str">
        <f t="shared" si="742"/>
        <v/>
      </c>
      <c r="CY613" s="151" t="str">
        <f t="shared" si="743"/>
        <v/>
      </c>
      <c r="CZ613" s="152"/>
      <c r="DA613" s="373" t="str">
        <f t="shared" si="716"/>
        <v/>
      </c>
      <c r="DC613" s="153">
        <f t="shared" si="702"/>
        <v>0</v>
      </c>
      <c r="DD613" s="153">
        <f t="shared" si="703"/>
        <v>0</v>
      </c>
      <c r="DE613" s="153">
        <f t="shared" si="704"/>
        <v>0</v>
      </c>
      <c r="DF613" s="158">
        <f t="shared" si="705"/>
        <v>-4.7000000000000002E-3</v>
      </c>
      <c r="DG613" s="159">
        <f t="shared" si="717"/>
        <v>-1.1703000000000001</v>
      </c>
      <c r="DH613" s="158">
        <f t="shared" si="706"/>
        <v>3.1999999999999997E-3</v>
      </c>
      <c r="DI613" s="159">
        <f t="shared" si="718"/>
        <v>0.79679999999999995</v>
      </c>
      <c r="DJ613" s="158">
        <f t="shared" si="707"/>
        <v>-2.7000000000000001E-3</v>
      </c>
      <c r="DK613" s="159">
        <f t="shared" si="719"/>
        <v>-0.67230000000000001</v>
      </c>
      <c r="DL613" s="158">
        <f t="shared" si="708"/>
        <v>1.1999999999999999E-3</v>
      </c>
      <c r="DM613" s="159">
        <f t="shared" si="720"/>
        <v>0.29879999999999995</v>
      </c>
      <c r="DN613" s="158">
        <f t="shared" si="709"/>
        <v>1.46E-2</v>
      </c>
      <c r="DO613" s="159">
        <f t="shared" si="721"/>
        <v>3.6354000000000002</v>
      </c>
      <c r="DP613" s="158">
        <f t="shared" si="710"/>
        <v>-1.2999999999999999E-2</v>
      </c>
      <c r="DQ613" s="159">
        <f t="shared" si="722"/>
        <v>-3.2369999999999997</v>
      </c>
      <c r="DR613" s="158">
        <f t="shared" si="711"/>
        <v>-6.7000000000000002E-3</v>
      </c>
      <c r="DS613" s="159">
        <f t="shared" si="723"/>
        <v>-1.6683000000000001</v>
      </c>
      <c r="DT613" s="158">
        <f t="shared" si="712"/>
        <v>-1.2999999999999999E-2</v>
      </c>
      <c r="DU613" s="159">
        <f t="shared" si="724"/>
        <v>-3.2369999999999997</v>
      </c>
      <c r="DV613" s="158">
        <f t="shared" si="713"/>
        <v>-6.7000000000000002E-3</v>
      </c>
      <c r="DW613" s="160">
        <f t="shared" si="725"/>
        <v>-1.6683000000000001</v>
      </c>
    </row>
    <row r="614" spans="1:127" ht="24.95" customHeight="1" x14ac:dyDescent="0.2">
      <c r="A614" s="272">
        <v>605</v>
      </c>
      <c r="B614" s="336"/>
      <c r="C614" s="332"/>
      <c r="D614" s="333"/>
      <c r="E614" s="334"/>
      <c r="F614" s="335"/>
      <c r="G614" s="334"/>
      <c r="H614" s="371"/>
      <c r="I614" s="334"/>
      <c r="J614" s="334"/>
      <c r="K614" s="334"/>
      <c r="L614" s="334"/>
      <c r="M614" s="334"/>
      <c r="N614" s="334"/>
      <c r="O614" s="337"/>
      <c r="P614" s="337"/>
      <c r="Q614" s="338" t="str">
        <f t="shared" si="676"/>
        <v xml:space="preserve"> </v>
      </c>
      <c r="R614" s="339" t="str">
        <f t="shared" si="677"/>
        <v/>
      </c>
      <c r="S614" s="340" t="str">
        <f t="shared" si="730"/>
        <v/>
      </c>
      <c r="T614" s="341" t="str">
        <f t="shared" si="678"/>
        <v/>
      </c>
      <c r="U614" s="341" t="str">
        <f t="shared" si="679"/>
        <v/>
      </c>
      <c r="V614" s="341" t="str">
        <f t="shared" si="680"/>
        <v/>
      </c>
      <c r="W614" s="341" t="str">
        <f t="shared" si="681"/>
        <v/>
      </c>
      <c r="X614" s="340" t="str">
        <f t="shared" si="731"/>
        <v/>
      </c>
      <c r="Y614" s="342" t="str">
        <f t="shared" si="732"/>
        <v/>
      </c>
      <c r="Z614" s="343" t="str">
        <f t="shared" si="733"/>
        <v/>
      </c>
      <c r="AA614" s="344" t="str">
        <f t="shared" si="734"/>
        <v/>
      </c>
      <c r="AB614" s="345" t="str">
        <f t="shared" si="682"/>
        <v/>
      </c>
      <c r="AC614" s="346" t="str">
        <f t="shared" si="683"/>
        <v/>
      </c>
      <c r="AD614" s="346" t="str">
        <f t="shared" si="684"/>
        <v/>
      </c>
      <c r="AE614" s="344" t="str">
        <f t="shared" si="735"/>
        <v/>
      </c>
      <c r="AF614" s="346" t="str">
        <f t="shared" si="685"/>
        <v/>
      </c>
      <c r="AG614" s="344" t="str">
        <f t="shared" si="736"/>
        <v/>
      </c>
      <c r="AH614" s="344" t="str">
        <f t="shared" si="737"/>
        <v/>
      </c>
      <c r="AI614" s="344" t="str">
        <f t="shared" si="738"/>
        <v/>
      </c>
      <c r="AJ614" s="346" t="str">
        <f t="shared" si="739"/>
        <v/>
      </c>
      <c r="AK614" s="346" t="str">
        <f t="shared" si="740"/>
        <v/>
      </c>
      <c r="AL614" s="347" t="str">
        <f t="shared" si="741"/>
        <v/>
      </c>
      <c r="AM614" s="141"/>
      <c r="AN614" s="141"/>
      <c r="AO614" s="142"/>
      <c r="AP614" s="58">
        <f t="shared" si="686"/>
        <v>0</v>
      </c>
      <c r="AQ614" s="94">
        <f>SUM(AP$10:AP614)</f>
        <v>0</v>
      </c>
      <c r="AR614" s="143">
        <f t="shared" si="675"/>
        <v>0.1</v>
      </c>
      <c r="AS614" s="144" t="str">
        <f t="shared" si="687"/>
        <v/>
      </c>
      <c r="AT614" s="144" t="str">
        <f t="shared" si="714"/>
        <v/>
      </c>
      <c r="AU614" s="145"/>
      <c r="AV614" s="58">
        <f t="shared" si="673"/>
        <v>0</v>
      </c>
      <c r="AW614" s="318">
        <f>SUM(AV$10:AV614)</f>
        <v>0</v>
      </c>
      <c r="AX614" s="319">
        <f t="shared" si="674"/>
        <v>0.1</v>
      </c>
      <c r="AY614" s="144" t="str">
        <f t="shared" si="728"/>
        <v/>
      </c>
      <c r="AZ614" s="144" t="str">
        <f t="shared" si="729"/>
        <v/>
      </c>
      <c r="BA614" s="144"/>
      <c r="BB614" s="146" t="str">
        <f t="shared" si="688"/>
        <v/>
      </c>
      <c r="BC614" s="66" t="str">
        <f t="shared" si="727"/>
        <v/>
      </c>
      <c r="BD614" s="195" t="str">
        <f t="shared" si="689"/>
        <v/>
      </c>
      <c r="BF614" s="283"/>
      <c r="BG614" s="286" t="str">
        <f t="shared" si="690"/>
        <v/>
      </c>
      <c r="BY614" s="211" t="str">
        <f t="shared" si="691"/>
        <v/>
      </c>
      <c r="BZ614" s="150" t="str">
        <f t="shared" si="692"/>
        <v/>
      </c>
      <c r="CB614" s="54" t="str">
        <f t="shared" si="726"/>
        <v/>
      </c>
      <c r="CD614" s="54" t="str">
        <f t="shared" si="693"/>
        <v/>
      </c>
      <c r="CF614" s="54" t="str">
        <f t="shared" si="694"/>
        <v/>
      </c>
      <c r="CH614" s="150" t="str">
        <f t="shared" si="695"/>
        <v/>
      </c>
      <c r="CI614" s="290"/>
      <c r="CJ614" s="150" t="str">
        <f t="shared" si="696"/>
        <v/>
      </c>
      <c r="CK614" s="290"/>
      <c r="CL614" s="54" t="str">
        <f t="shared" si="715"/>
        <v/>
      </c>
      <c r="CM614" s="290"/>
      <c r="CN614" s="150" t="str">
        <f t="shared" si="697"/>
        <v/>
      </c>
      <c r="CO614" s="290"/>
      <c r="CP614" s="150" t="str">
        <f t="shared" si="698"/>
        <v/>
      </c>
      <c r="CQ614" s="290"/>
      <c r="CR614" s="150" t="str">
        <f t="shared" si="699"/>
        <v/>
      </c>
      <c r="CS614" s="290"/>
      <c r="CT614" s="150" t="str">
        <f t="shared" si="700"/>
        <v/>
      </c>
      <c r="CU614" s="150"/>
      <c r="CV614" s="150" t="str">
        <f t="shared" si="701"/>
        <v/>
      </c>
      <c r="CW614" s="94"/>
      <c r="CX614" s="151" t="str">
        <f t="shared" si="742"/>
        <v/>
      </c>
      <c r="CY614" s="151" t="str">
        <f t="shared" si="743"/>
        <v/>
      </c>
      <c r="CZ614" s="152"/>
      <c r="DA614" s="373" t="str">
        <f t="shared" si="716"/>
        <v/>
      </c>
      <c r="DC614" s="153">
        <f t="shared" si="702"/>
        <v>0</v>
      </c>
      <c r="DD614" s="153">
        <f t="shared" si="703"/>
        <v>0</v>
      </c>
      <c r="DE614" s="153">
        <f t="shared" si="704"/>
        <v>0</v>
      </c>
      <c r="DF614" s="158">
        <f t="shared" si="705"/>
        <v>-4.7000000000000002E-3</v>
      </c>
      <c r="DG614" s="159">
        <f t="shared" si="717"/>
        <v>-1.1703000000000001</v>
      </c>
      <c r="DH614" s="158">
        <f t="shared" si="706"/>
        <v>3.1999999999999997E-3</v>
      </c>
      <c r="DI614" s="159">
        <f t="shared" si="718"/>
        <v>0.79679999999999995</v>
      </c>
      <c r="DJ614" s="158">
        <f t="shared" si="707"/>
        <v>-2.7000000000000001E-3</v>
      </c>
      <c r="DK614" s="159">
        <f t="shared" si="719"/>
        <v>-0.67230000000000001</v>
      </c>
      <c r="DL614" s="158">
        <f t="shared" si="708"/>
        <v>1.1999999999999999E-3</v>
      </c>
      <c r="DM614" s="159">
        <f t="shared" si="720"/>
        <v>0.29879999999999995</v>
      </c>
      <c r="DN614" s="158">
        <f t="shared" si="709"/>
        <v>1.46E-2</v>
      </c>
      <c r="DO614" s="159">
        <f t="shared" si="721"/>
        <v>3.6354000000000002</v>
      </c>
      <c r="DP614" s="158">
        <f t="shared" si="710"/>
        <v>-1.2999999999999999E-2</v>
      </c>
      <c r="DQ614" s="159">
        <f t="shared" si="722"/>
        <v>-3.2369999999999997</v>
      </c>
      <c r="DR614" s="158">
        <f t="shared" si="711"/>
        <v>-6.7000000000000002E-3</v>
      </c>
      <c r="DS614" s="159">
        <f t="shared" si="723"/>
        <v>-1.6683000000000001</v>
      </c>
      <c r="DT614" s="158">
        <f t="shared" si="712"/>
        <v>-1.2999999999999999E-2</v>
      </c>
      <c r="DU614" s="159">
        <f t="shared" si="724"/>
        <v>-3.2369999999999997</v>
      </c>
      <c r="DV614" s="158">
        <f t="shared" si="713"/>
        <v>-6.7000000000000002E-3</v>
      </c>
      <c r="DW614" s="160">
        <f t="shared" si="725"/>
        <v>-1.6683000000000001</v>
      </c>
    </row>
    <row r="615" spans="1:127" ht="24.95" customHeight="1" x14ac:dyDescent="0.2">
      <c r="A615" s="272">
        <v>606</v>
      </c>
      <c r="B615" s="336"/>
      <c r="C615" s="332"/>
      <c r="D615" s="333"/>
      <c r="E615" s="334"/>
      <c r="F615" s="335"/>
      <c r="G615" s="334"/>
      <c r="H615" s="371"/>
      <c r="I615" s="334"/>
      <c r="J615" s="334"/>
      <c r="K615" s="334"/>
      <c r="L615" s="334"/>
      <c r="M615" s="334"/>
      <c r="N615" s="334"/>
      <c r="O615" s="337"/>
      <c r="P615" s="337"/>
      <c r="Q615" s="338" t="str">
        <f t="shared" si="676"/>
        <v xml:space="preserve"> </v>
      </c>
      <c r="R615" s="339" t="str">
        <f t="shared" si="677"/>
        <v/>
      </c>
      <c r="S615" s="340" t="str">
        <f t="shared" si="730"/>
        <v/>
      </c>
      <c r="T615" s="341" t="str">
        <f t="shared" si="678"/>
        <v/>
      </c>
      <c r="U615" s="341" t="str">
        <f t="shared" si="679"/>
        <v/>
      </c>
      <c r="V615" s="341" t="str">
        <f t="shared" si="680"/>
        <v/>
      </c>
      <c r="W615" s="341" t="str">
        <f t="shared" si="681"/>
        <v/>
      </c>
      <c r="X615" s="340" t="str">
        <f t="shared" si="731"/>
        <v/>
      </c>
      <c r="Y615" s="342" t="str">
        <f t="shared" si="732"/>
        <v/>
      </c>
      <c r="Z615" s="343" t="str">
        <f t="shared" si="733"/>
        <v/>
      </c>
      <c r="AA615" s="344" t="str">
        <f t="shared" si="734"/>
        <v/>
      </c>
      <c r="AB615" s="345" t="str">
        <f t="shared" si="682"/>
        <v/>
      </c>
      <c r="AC615" s="346" t="str">
        <f t="shared" si="683"/>
        <v/>
      </c>
      <c r="AD615" s="346" t="str">
        <f t="shared" si="684"/>
        <v/>
      </c>
      <c r="AE615" s="344" t="str">
        <f t="shared" si="735"/>
        <v/>
      </c>
      <c r="AF615" s="346" t="str">
        <f t="shared" si="685"/>
        <v/>
      </c>
      <c r="AG615" s="344" t="str">
        <f t="shared" si="736"/>
        <v/>
      </c>
      <c r="AH615" s="344" t="str">
        <f t="shared" si="737"/>
        <v/>
      </c>
      <c r="AI615" s="344" t="str">
        <f t="shared" si="738"/>
        <v/>
      </c>
      <c r="AJ615" s="346" t="str">
        <f t="shared" si="739"/>
        <v/>
      </c>
      <c r="AK615" s="346" t="str">
        <f t="shared" si="740"/>
        <v/>
      </c>
      <c r="AL615" s="347" t="str">
        <f t="shared" si="741"/>
        <v/>
      </c>
      <c r="AM615" s="141"/>
      <c r="AN615" s="141"/>
      <c r="AO615" s="142"/>
      <c r="AP615" s="58">
        <f t="shared" si="686"/>
        <v>0</v>
      </c>
      <c r="AQ615" s="94">
        <f>SUM(AP$10:AP615)</f>
        <v>0</v>
      </c>
      <c r="AR615" s="143">
        <f t="shared" si="675"/>
        <v>0.1</v>
      </c>
      <c r="AS615" s="144" t="str">
        <f t="shared" si="687"/>
        <v/>
      </c>
      <c r="AT615" s="144" t="str">
        <f t="shared" si="714"/>
        <v/>
      </c>
      <c r="AU615" s="145"/>
      <c r="AV615" s="58">
        <f t="shared" ref="AV615:AV678" si="744">IF(D615="",0,1)</f>
        <v>0</v>
      </c>
      <c r="AW615" s="318">
        <f>SUM(AV$10:AV615)</f>
        <v>0</v>
      </c>
      <c r="AX615" s="319">
        <f t="shared" ref="AX615:AX678" si="745">IF(AV615&gt;0,AW615,AW615+0.1)</f>
        <v>0.1</v>
      </c>
      <c r="AY615" s="144" t="str">
        <f t="shared" si="728"/>
        <v/>
      </c>
      <c r="AZ615" s="144" t="str">
        <f t="shared" si="729"/>
        <v/>
      </c>
      <c r="BA615" s="144"/>
      <c r="BB615" s="146" t="str">
        <f t="shared" si="688"/>
        <v/>
      </c>
      <c r="BC615" s="66" t="str">
        <f t="shared" si="727"/>
        <v/>
      </c>
      <c r="BD615" s="195" t="str">
        <f t="shared" si="689"/>
        <v/>
      </c>
      <c r="BF615" s="283"/>
      <c r="BG615" s="286" t="str">
        <f t="shared" si="690"/>
        <v/>
      </c>
      <c r="BY615" s="211" t="str">
        <f t="shared" si="691"/>
        <v/>
      </c>
      <c r="BZ615" s="150" t="str">
        <f t="shared" si="692"/>
        <v/>
      </c>
      <c r="CB615" s="54" t="str">
        <f t="shared" si="726"/>
        <v/>
      </c>
      <c r="CD615" s="54" t="str">
        <f t="shared" si="693"/>
        <v/>
      </c>
      <c r="CF615" s="54" t="str">
        <f t="shared" si="694"/>
        <v/>
      </c>
      <c r="CH615" s="150" t="str">
        <f t="shared" si="695"/>
        <v/>
      </c>
      <c r="CI615" s="290"/>
      <c r="CJ615" s="150" t="str">
        <f t="shared" si="696"/>
        <v/>
      </c>
      <c r="CK615" s="290"/>
      <c r="CL615" s="54" t="str">
        <f t="shared" si="715"/>
        <v/>
      </c>
      <c r="CM615" s="290"/>
      <c r="CN615" s="150" t="str">
        <f t="shared" si="697"/>
        <v/>
      </c>
      <c r="CO615" s="290"/>
      <c r="CP615" s="150" t="str">
        <f t="shared" si="698"/>
        <v/>
      </c>
      <c r="CQ615" s="290"/>
      <c r="CR615" s="150" t="str">
        <f t="shared" si="699"/>
        <v/>
      </c>
      <c r="CS615" s="290"/>
      <c r="CT615" s="150" t="str">
        <f t="shared" si="700"/>
        <v/>
      </c>
      <c r="CU615" s="150"/>
      <c r="CV615" s="150" t="str">
        <f t="shared" si="701"/>
        <v/>
      </c>
      <c r="CW615" s="94"/>
      <c r="CX615" s="151" t="str">
        <f t="shared" si="742"/>
        <v/>
      </c>
      <c r="CY615" s="151" t="str">
        <f t="shared" si="743"/>
        <v/>
      </c>
      <c r="CZ615" s="152"/>
      <c r="DA615" s="373" t="str">
        <f t="shared" si="716"/>
        <v/>
      </c>
      <c r="DC615" s="153">
        <f t="shared" si="702"/>
        <v>0</v>
      </c>
      <c r="DD615" s="153">
        <f t="shared" si="703"/>
        <v>0</v>
      </c>
      <c r="DE615" s="153">
        <f t="shared" si="704"/>
        <v>0</v>
      </c>
      <c r="DF615" s="158">
        <f t="shared" si="705"/>
        <v>-4.7000000000000002E-3</v>
      </c>
      <c r="DG615" s="159">
        <f t="shared" si="717"/>
        <v>-1.1703000000000001</v>
      </c>
      <c r="DH615" s="158">
        <f t="shared" si="706"/>
        <v>3.1999999999999997E-3</v>
      </c>
      <c r="DI615" s="159">
        <f t="shared" si="718"/>
        <v>0.79679999999999995</v>
      </c>
      <c r="DJ615" s="158">
        <f t="shared" si="707"/>
        <v>-2.7000000000000001E-3</v>
      </c>
      <c r="DK615" s="159">
        <f t="shared" si="719"/>
        <v>-0.67230000000000001</v>
      </c>
      <c r="DL615" s="158">
        <f t="shared" si="708"/>
        <v>1.1999999999999999E-3</v>
      </c>
      <c r="DM615" s="159">
        <f t="shared" si="720"/>
        <v>0.29879999999999995</v>
      </c>
      <c r="DN615" s="158">
        <f t="shared" si="709"/>
        <v>1.46E-2</v>
      </c>
      <c r="DO615" s="159">
        <f t="shared" si="721"/>
        <v>3.6354000000000002</v>
      </c>
      <c r="DP615" s="158">
        <f t="shared" si="710"/>
        <v>-1.2999999999999999E-2</v>
      </c>
      <c r="DQ615" s="159">
        <f t="shared" si="722"/>
        <v>-3.2369999999999997</v>
      </c>
      <c r="DR615" s="158">
        <f t="shared" si="711"/>
        <v>-6.7000000000000002E-3</v>
      </c>
      <c r="DS615" s="159">
        <f t="shared" si="723"/>
        <v>-1.6683000000000001</v>
      </c>
      <c r="DT615" s="158">
        <f t="shared" si="712"/>
        <v>-1.2999999999999999E-2</v>
      </c>
      <c r="DU615" s="159">
        <f t="shared" si="724"/>
        <v>-3.2369999999999997</v>
      </c>
      <c r="DV615" s="158">
        <f t="shared" si="713"/>
        <v>-6.7000000000000002E-3</v>
      </c>
      <c r="DW615" s="160">
        <f t="shared" si="725"/>
        <v>-1.6683000000000001</v>
      </c>
    </row>
    <row r="616" spans="1:127" ht="24.95" customHeight="1" x14ac:dyDescent="0.2">
      <c r="A616" s="272">
        <v>607</v>
      </c>
      <c r="B616" s="336"/>
      <c r="C616" s="332"/>
      <c r="D616" s="333"/>
      <c r="E616" s="334"/>
      <c r="F616" s="335"/>
      <c r="G616" s="334"/>
      <c r="H616" s="371"/>
      <c r="I616" s="334"/>
      <c r="J616" s="334"/>
      <c r="K616" s="334"/>
      <c r="L616" s="334"/>
      <c r="M616" s="334"/>
      <c r="N616" s="334"/>
      <c r="O616" s="337"/>
      <c r="P616" s="337"/>
      <c r="Q616" s="338" t="str">
        <f t="shared" si="676"/>
        <v xml:space="preserve"> </v>
      </c>
      <c r="R616" s="339" t="str">
        <f t="shared" si="677"/>
        <v/>
      </c>
      <c r="S616" s="340" t="str">
        <f t="shared" si="730"/>
        <v/>
      </c>
      <c r="T616" s="341" t="str">
        <f t="shared" si="678"/>
        <v/>
      </c>
      <c r="U616" s="341" t="str">
        <f t="shared" si="679"/>
        <v/>
      </c>
      <c r="V616" s="341" t="str">
        <f t="shared" si="680"/>
        <v/>
      </c>
      <c r="W616" s="341" t="str">
        <f t="shared" si="681"/>
        <v/>
      </c>
      <c r="X616" s="340" t="str">
        <f t="shared" si="731"/>
        <v/>
      </c>
      <c r="Y616" s="342" t="str">
        <f t="shared" si="732"/>
        <v/>
      </c>
      <c r="Z616" s="343" t="str">
        <f t="shared" si="733"/>
        <v/>
      </c>
      <c r="AA616" s="344" t="str">
        <f t="shared" si="734"/>
        <v/>
      </c>
      <c r="AB616" s="345" t="str">
        <f t="shared" si="682"/>
        <v/>
      </c>
      <c r="AC616" s="346" t="str">
        <f t="shared" si="683"/>
        <v/>
      </c>
      <c r="AD616" s="346" t="str">
        <f t="shared" si="684"/>
        <v/>
      </c>
      <c r="AE616" s="344" t="str">
        <f t="shared" si="735"/>
        <v/>
      </c>
      <c r="AF616" s="346" t="str">
        <f t="shared" si="685"/>
        <v/>
      </c>
      <c r="AG616" s="344" t="str">
        <f t="shared" si="736"/>
        <v/>
      </c>
      <c r="AH616" s="344" t="str">
        <f t="shared" si="737"/>
        <v/>
      </c>
      <c r="AI616" s="344" t="str">
        <f t="shared" si="738"/>
        <v/>
      </c>
      <c r="AJ616" s="346" t="str">
        <f t="shared" si="739"/>
        <v/>
      </c>
      <c r="AK616" s="346" t="str">
        <f t="shared" si="740"/>
        <v/>
      </c>
      <c r="AL616" s="347" t="str">
        <f t="shared" si="741"/>
        <v/>
      </c>
      <c r="AM616" s="141"/>
      <c r="AN616" s="141"/>
      <c r="AO616" s="142"/>
      <c r="AP616" s="58">
        <f t="shared" si="686"/>
        <v>0</v>
      </c>
      <c r="AQ616" s="94">
        <f>SUM(AP$10:AP616)</f>
        <v>0</v>
      </c>
      <c r="AR616" s="143">
        <f t="shared" si="675"/>
        <v>0.1</v>
      </c>
      <c r="AS616" s="144" t="str">
        <f t="shared" si="687"/>
        <v/>
      </c>
      <c r="AT616" s="144" t="str">
        <f t="shared" si="714"/>
        <v/>
      </c>
      <c r="AU616" s="145"/>
      <c r="AV616" s="58">
        <f t="shared" si="744"/>
        <v>0</v>
      </c>
      <c r="AW616" s="318">
        <f>SUM(AV$10:AV616)</f>
        <v>0</v>
      </c>
      <c r="AX616" s="319">
        <f t="shared" si="745"/>
        <v>0.1</v>
      </c>
      <c r="AY616" s="144" t="str">
        <f t="shared" si="728"/>
        <v/>
      </c>
      <c r="AZ616" s="144" t="str">
        <f t="shared" si="729"/>
        <v/>
      </c>
      <c r="BA616" s="144"/>
      <c r="BB616" s="146" t="str">
        <f t="shared" si="688"/>
        <v/>
      </c>
      <c r="BC616" s="66" t="str">
        <f t="shared" si="727"/>
        <v/>
      </c>
      <c r="BD616" s="195" t="str">
        <f t="shared" si="689"/>
        <v/>
      </c>
      <c r="BF616" s="283"/>
      <c r="BG616" s="286" t="str">
        <f t="shared" si="690"/>
        <v/>
      </c>
      <c r="BY616" s="211" t="str">
        <f t="shared" si="691"/>
        <v/>
      </c>
      <c r="BZ616" s="150" t="str">
        <f t="shared" si="692"/>
        <v/>
      </c>
      <c r="CB616" s="54" t="str">
        <f t="shared" si="726"/>
        <v/>
      </c>
      <c r="CD616" s="54" t="str">
        <f t="shared" si="693"/>
        <v/>
      </c>
      <c r="CF616" s="54" t="str">
        <f t="shared" si="694"/>
        <v/>
      </c>
      <c r="CH616" s="150" t="str">
        <f t="shared" si="695"/>
        <v/>
      </c>
      <c r="CI616" s="290"/>
      <c r="CJ616" s="150" t="str">
        <f t="shared" si="696"/>
        <v/>
      </c>
      <c r="CK616" s="290"/>
      <c r="CL616" s="54" t="str">
        <f t="shared" si="715"/>
        <v/>
      </c>
      <c r="CM616" s="290"/>
      <c r="CN616" s="150" t="str">
        <f t="shared" si="697"/>
        <v/>
      </c>
      <c r="CO616" s="290"/>
      <c r="CP616" s="150" t="str">
        <f t="shared" si="698"/>
        <v/>
      </c>
      <c r="CQ616" s="290"/>
      <c r="CR616" s="150" t="str">
        <f t="shared" si="699"/>
        <v/>
      </c>
      <c r="CS616" s="290"/>
      <c r="CT616" s="150" t="str">
        <f t="shared" si="700"/>
        <v/>
      </c>
      <c r="CU616" s="150"/>
      <c r="CV616" s="150" t="str">
        <f t="shared" si="701"/>
        <v/>
      </c>
      <c r="CW616" s="94"/>
      <c r="CX616" s="151" t="str">
        <f t="shared" si="742"/>
        <v/>
      </c>
      <c r="CY616" s="151" t="str">
        <f t="shared" si="743"/>
        <v/>
      </c>
      <c r="CZ616" s="152"/>
      <c r="DA616" s="373" t="str">
        <f t="shared" si="716"/>
        <v/>
      </c>
      <c r="DC616" s="153">
        <f t="shared" si="702"/>
        <v>0</v>
      </c>
      <c r="DD616" s="153">
        <f t="shared" si="703"/>
        <v>0</v>
      </c>
      <c r="DE616" s="153">
        <f t="shared" si="704"/>
        <v>0</v>
      </c>
      <c r="DF616" s="158">
        <f t="shared" si="705"/>
        <v>-4.7000000000000002E-3</v>
      </c>
      <c r="DG616" s="159">
        <f t="shared" si="717"/>
        <v>-1.1703000000000001</v>
      </c>
      <c r="DH616" s="158">
        <f t="shared" si="706"/>
        <v>3.1999999999999997E-3</v>
      </c>
      <c r="DI616" s="159">
        <f t="shared" si="718"/>
        <v>0.79679999999999995</v>
      </c>
      <c r="DJ616" s="158">
        <f t="shared" si="707"/>
        <v>-2.7000000000000001E-3</v>
      </c>
      <c r="DK616" s="159">
        <f t="shared" si="719"/>
        <v>-0.67230000000000001</v>
      </c>
      <c r="DL616" s="158">
        <f t="shared" si="708"/>
        <v>1.1999999999999999E-3</v>
      </c>
      <c r="DM616" s="159">
        <f t="shared" si="720"/>
        <v>0.29879999999999995</v>
      </c>
      <c r="DN616" s="158">
        <f t="shared" si="709"/>
        <v>1.46E-2</v>
      </c>
      <c r="DO616" s="159">
        <f t="shared" si="721"/>
        <v>3.6354000000000002</v>
      </c>
      <c r="DP616" s="158">
        <f t="shared" si="710"/>
        <v>-1.2999999999999999E-2</v>
      </c>
      <c r="DQ616" s="159">
        <f t="shared" si="722"/>
        <v>-3.2369999999999997</v>
      </c>
      <c r="DR616" s="158">
        <f t="shared" si="711"/>
        <v>-6.7000000000000002E-3</v>
      </c>
      <c r="DS616" s="159">
        <f t="shared" si="723"/>
        <v>-1.6683000000000001</v>
      </c>
      <c r="DT616" s="158">
        <f t="shared" si="712"/>
        <v>-1.2999999999999999E-2</v>
      </c>
      <c r="DU616" s="159">
        <f t="shared" si="724"/>
        <v>-3.2369999999999997</v>
      </c>
      <c r="DV616" s="158">
        <f t="shared" si="713"/>
        <v>-6.7000000000000002E-3</v>
      </c>
      <c r="DW616" s="160">
        <f t="shared" si="725"/>
        <v>-1.6683000000000001</v>
      </c>
    </row>
    <row r="617" spans="1:127" ht="24.95" customHeight="1" x14ac:dyDescent="0.2">
      <c r="A617" s="272">
        <v>608</v>
      </c>
      <c r="B617" s="336"/>
      <c r="C617" s="332"/>
      <c r="D617" s="333"/>
      <c r="E617" s="334"/>
      <c r="F617" s="335"/>
      <c r="G617" s="334"/>
      <c r="H617" s="371"/>
      <c r="I617" s="334"/>
      <c r="J617" s="334"/>
      <c r="K617" s="334"/>
      <c r="L617" s="334"/>
      <c r="M617" s="334"/>
      <c r="N617" s="334"/>
      <c r="O617" s="337"/>
      <c r="P617" s="337"/>
      <c r="Q617" s="338" t="str">
        <f t="shared" si="676"/>
        <v xml:space="preserve"> </v>
      </c>
      <c r="R617" s="339" t="str">
        <f t="shared" si="677"/>
        <v/>
      </c>
      <c r="S617" s="340" t="str">
        <f t="shared" si="730"/>
        <v/>
      </c>
      <c r="T617" s="341" t="str">
        <f t="shared" si="678"/>
        <v/>
      </c>
      <c r="U617" s="341" t="str">
        <f t="shared" si="679"/>
        <v/>
      </c>
      <c r="V617" s="341" t="str">
        <f t="shared" si="680"/>
        <v/>
      </c>
      <c r="W617" s="341" t="str">
        <f t="shared" si="681"/>
        <v/>
      </c>
      <c r="X617" s="340" t="str">
        <f t="shared" si="731"/>
        <v/>
      </c>
      <c r="Y617" s="342" t="str">
        <f t="shared" si="732"/>
        <v/>
      </c>
      <c r="Z617" s="343" t="str">
        <f t="shared" si="733"/>
        <v/>
      </c>
      <c r="AA617" s="344" t="str">
        <f t="shared" si="734"/>
        <v/>
      </c>
      <c r="AB617" s="345" t="str">
        <f t="shared" si="682"/>
        <v/>
      </c>
      <c r="AC617" s="346" t="str">
        <f t="shared" si="683"/>
        <v/>
      </c>
      <c r="AD617" s="346" t="str">
        <f t="shared" si="684"/>
        <v/>
      </c>
      <c r="AE617" s="344" t="str">
        <f t="shared" si="735"/>
        <v/>
      </c>
      <c r="AF617" s="346" t="str">
        <f t="shared" si="685"/>
        <v/>
      </c>
      <c r="AG617" s="344" t="str">
        <f t="shared" si="736"/>
        <v/>
      </c>
      <c r="AH617" s="344" t="str">
        <f t="shared" si="737"/>
        <v/>
      </c>
      <c r="AI617" s="344" t="str">
        <f t="shared" si="738"/>
        <v/>
      </c>
      <c r="AJ617" s="346" t="str">
        <f t="shared" si="739"/>
        <v/>
      </c>
      <c r="AK617" s="346" t="str">
        <f t="shared" si="740"/>
        <v/>
      </c>
      <c r="AL617" s="347" t="str">
        <f t="shared" si="741"/>
        <v/>
      </c>
      <c r="AM617" s="141"/>
      <c r="AN617" s="141"/>
      <c r="AO617" s="142"/>
      <c r="AP617" s="58">
        <f t="shared" si="686"/>
        <v>0</v>
      </c>
      <c r="AQ617" s="94">
        <f>SUM(AP$10:AP617)</f>
        <v>0</v>
      </c>
      <c r="AR617" s="143">
        <f t="shared" si="675"/>
        <v>0.1</v>
      </c>
      <c r="AS617" s="144" t="str">
        <f t="shared" si="687"/>
        <v/>
      </c>
      <c r="AT617" s="144" t="str">
        <f t="shared" si="714"/>
        <v/>
      </c>
      <c r="AU617" s="145"/>
      <c r="AV617" s="58">
        <f t="shared" si="744"/>
        <v>0</v>
      </c>
      <c r="AW617" s="318">
        <f>SUM(AV$10:AV617)</f>
        <v>0</v>
      </c>
      <c r="AX617" s="319">
        <f t="shared" si="745"/>
        <v>0.1</v>
      </c>
      <c r="AY617" s="144" t="str">
        <f t="shared" si="728"/>
        <v/>
      </c>
      <c r="AZ617" s="144" t="str">
        <f t="shared" si="729"/>
        <v/>
      </c>
      <c r="BA617" s="144"/>
      <c r="BB617" s="146" t="str">
        <f t="shared" si="688"/>
        <v/>
      </c>
      <c r="BC617" s="66" t="str">
        <f t="shared" si="727"/>
        <v/>
      </c>
      <c r="BD617" s="195" t="str">
        <f t="shared" si="689"/>
        <v/>
      </c>
      <c r="BF617" s="283"/>
      <c r="BG617" s="286" t="str">
        <f t="shared" si="690"/>
        <v/>
      </c>
      <c r="BY617" s="211" t="str">
        <f t="shared" si="691"/>
        <v/>
      </c>
      <c r="BZ617" s="150" t="str">
        <f t="shared" si="692"/>
        <v/>
      </c>
      <c r="CB617" s="54" t="str">
        <f t="shared" si="726"/>
        <v/>
      </c>
      <c r="CD617" s="54" t="str">
        <f t="shared" si="693"/>
        <v/>
      </c>
      <c r="CF617" s="54" t="str">
        <f t="shared" si="694"/>
        <v/>
      </c>
      <c r="CH617" s="150" t="str">
        <f t="shared" si="695"/>
        <v/>
      </c>
      <c r="CI617" s="290"/>
      <c r="CJ617" s="150" t="str">
        <f t="shared" si="696"/>
        <v/>
      </c>
      <c r="CK617" s="290"/>
      <c r="CL617" s="54" t="str">
        <f t="shared" si="715"/>
        <v/>
      </c>
      <c r="CM617" s="290"/>
      <c r="CN617" s="150" t="str">
        <f t="shared" si="697"/>
        <v/>
      </c>
      <c r="CO617" s="290"/>
      <c r="CP617" s="150" t="str">
        <f t="shared" si="698"/>
        <v/>
      </c>
      <c r="CQ617" s="290"/>
      <c r="CR617" s="150" t="str">
        <f t="shared" si="699"/>
        <v/>
      </c>
      <c r="CS617" s="290"/>
      <c r="CT617" s="150" t="str">
        <f t="shared" si="700"/>
        <v/>
      </c>
      <c r="CU617" s="150"/>
      <c r="CV617" s="150" t="str">
        <f t="shared" si="701"/>
        <v/>
      </c>
      <c r="CW617" s="94"/>
      <c r="CX617" s="151" t="str">
        <f t="shared" si="742"/>
        <v/>
      </c>
      <c r="CY617" s="151" t="str">
        <f t="shared" si="743"/>
        <v/>
      </c>
      <c r="CZ617" s="152"/>
      <c r="DA617" s="373" t="str">
        <f t="shared" si="716"/>
        <v/>
      </c>
      <c r="DC617" s="153">
        <f t="shared" si="702"/>
        <v>0</v>
      </c>
      <c r="DD617" s="153">
        <f t="shared" si="703"/>
        <v>0</v>
      </c>
      <c r="DE617" s="153">
        <f t="shared" si="704"/>
        <v>0</v>
      </c>
      <c r="DF617" s="158">
        <f t="shared" si="705"/>
        <v>-4.7000000000000002E-3</v>
      </c>
      <c r="DG617" s="159">
        <f t="shared" si="717"/>
        <v>-1.1703000000000001</v>
      </c>
      <c r="DH617" s="158">
        <f t="shared" si="706"/>
        <v>3.1999999999999997E-3</v>
      </c>
      <c r="DI617" s="159">
        <f t="shared" si="718"/>
        <v>0.79679999999999995</v>
      </c>
      <c r="DJ617" s="158">
        <f t="shared" si="707"/>
        <v>-2.7000000000000001E-3</v>
      </c>
      <c r="DK617" s="159">
        <f t="shared" si="719"/>
        <v>-0.67230000000000001</v>
      </c>
      <c r="DL617" s="158">
        <f t="shared" si="708"/>
        <v>1.1999999999999999E-3</v>
      </c>
      <c r="DM617" s="159">
        <f t="shared" si="720"/>
        <v>0.29879999999999995</v>
      </c>
      <c r="DN617" s="158">
        <f t="shared" si="709"/>
        <v>1.46E-2</v>
      </c>
      <c r="DO617" s="159">
        <f t="shared" si="721"/>
        <v>3.6354000000000002</v>
      </c>
      <c r="DP617" s="158">
        <f t="shared" si="710"/>
        <v>-1.2999999999999999E-2</v>
      </c>
      <c r="DQ617" s="159">
        <f t="shared" si="722"/>
        <v>-3.2369999999999997</v>
      </c>
      <c r="DR617" s="158">
        <f t="shared" si="711"/>
        <v>-6.7000000000000002E-3</v>
      </c>
      <c r="DS617" s="159">
        <f t="shared" si="723"/>
        <v>-1.6683000000000001</v>
      </c>
      <c r="DT617" s="158">
        <f t="shared" si="712"/>
        <v>-1.2999999999999999E-2</v>
      </c>
      <c r="DU617" s="159">
        <f t="shared" si="724"/>
        <v>-3.2369999999999997</v>
      </c>
      <c r="DV617" s="158">
        <f t="shared" si="713"/>
        <v>-6.7000000000000002E-3</v>
      </c>
      <c r="DW617" s="160">
        <f t="shared" si="725"/>
        <v>-1.6683000000000001</v>
      </c>
    </row>
    <row r="618" spans="1:127" ht="24.95" customHeight="1" x14ac:dyDescent="0.2">
      <c r="A618" s="272">
        <v>609</v>
      </c>
      <c r="B618" s="336"/>
      <c r="C618" s="332"/>
      <c r="D618" s="333"/>
      <c r="E618" s="334"/>
      <c r="F618" s="335"/>
      <c r="G618" s="334"/>
      <c r="H618" s="371"/>
      <c r="I618" s="334"/>
      <c r="J618" s="334"/>
      <c r="K618" s="334"/>
      <c r="L618" s="334"/>
      <c r="M618" s="334"/>
      <c r="N618" s="334"/>
      <c r="O618" s="337"/>
      <c r="P618" s="337"/>
      <c r="Q618" s="338" t="str">
        <f t="shared" si="676"/>
        <v xml:space="preserve"> </v>
      </c>
      <c r="R618" s="339" t="str">
        <f t="shared" si="677"/>
        <v/>
      </c>
      <c r="S618" s="340" t="str">
        <f t="shared" si="730"/>
        <v/>
      </c>
      <c r="T618" s="341" t="str">
        <f t="shared" si="678"/>
        <v/>
      </c>
      <c r="U618" s="341" t="str">
        <f t="shared" si="679"/>
        <v/>
      </c>
      <c r="V618" s="341" t="str">
        <f t="shared" si="680"/>
        <v/>
      </c>
      <c r="W618" s="341" t="str">
        <f t="shared" si="681"/>
        <v/>
      </c>
      <c r="X618" s="340" t="str">
        <f t="shared" si="731"/>
        <v/>
      </c>
      <c r="Y618" s="342" t="str">
        <f t="shared" si="732"/>
        <v/>
      </c>
      <c r="Z618" s="343" t="str">
        <f t="shared" si="733"/>
        <v/>
      </c>
      <c r="AA618" s="344" t="str">
        <f t="shared" si="734"/>
        <v/>
      </c>
      <c r="AB618" s="345" t="str">
        <f t="shared" si="682"/>
        <v/>
      </c>
      <c r="AC618" s="346" t="str">
        <f t="shared" si="683"/>
        <v/>
      </c>
      <c r="AD618" s="346" t="str">
        <f t="shared" si="684"/>
        <v/>
      </c>
      <c r="AE618" s="344" t="str">
        <f t="shared" si="735"/>
        <v/>
      </c>
      <c r="AF618" s="346" t="str">
        <f t="shared" si="685"/>
        <v/>
      </c>
      <c r="AG618" s="344" t="str">
        <f t="shared" si="736"/>
        <v/>
      </c>
      <c r="AH618" s="344" t="str">
        <f t="shared" si="737"/>
        <v/>
      </c>
      <c r="AI618" s="344" t="str">
        <f t="shared" si="738"/>
        <v/>
      </c>
      <c r="AJ618" s="346" t="str">
        <f t="shared" si="739"/>
        <v/>
      </c>
      <c r="AK618" s="346" t="str">
        <f t="shared" si="740"/>
        <v/>
      </c>
      <c r="AL618" s="347" t="str">
        <f t="shared" si="741"/>
        <v/>
      </c>
      <c r="AM618" s="141"/>
      <c r="AN618" s="141"/>
      <c r="AO618" s="142"/>
      <c r="AP618" s="58">
        <f t="shared" si="686"/>
        <v>0</v>
      </c>
      <c r="AQ618" s="94">
        <f>SUM(AP$10:AP618)</f>
        <v>0</v>
      </c>
      <c r="AR618" s="143">
        <f t="shared" si="675"/>
        <v>0.1</v>
      </c>
      <c r="AS618" s="144" t="str">
        <f t="shared" si="687"/>
        <v/>
      </c>
      <c r="AT618" s="144" t="str">
        <f t="shared" si="714"/>
        <v/>
      </c>
      <c r="AU618" s="145"/>
      <c r="AV618" s="58">
        <f t="shared" si="744"/>
        <v>0</v>
      </c>
      <c r="AW618" s="318">
        <f>SUM(AV$10:AV618)</f>
        <v>0</v>
      </c>
      <c r="AX618" s="319">
        <f t="shared" si="745"/>
        <v>0.1</v>
      </c>
      <c r="AY618" s="144" t="str">
        <f t="shared" si="728"/>
        <v/>
      </c>
      <c r="AZ618" s="144" t="str">
        <f t="shared" si="729"/>
        <v/>
      </c>
      <c r="BA618" s="144"/>
      <c r="BB618" s="146" t="str">
        <f t="shared" si="688"/>
        <v/>
      </c>
      <c r="BC618" s="66" t="str">
        <f t="shared" si="727"/>
        <v/>
      </c>
      <c r="BD618" s="195" t="str">
        <f t="shared" si="689"/>
        <v/>
      </c>
      <c r="BF618" s="283"/>
      <c r="BG618" s="286" t="str">
        <f t="shared" si="690"/>
        <v/>
      </c>
      <c r="BY618" s="211" t="str">
        <f t="shared" si="691"/>
        <v/>
      </c>
      <c r="BZ618" s="150" t="str">
        <f t="shared" si="692"/>
        <v/>
      </c>
      <c r="CB618" s="54" t="str">
        <f t="shared" si="726"/>
        <v/>
      </c>
      <c r="CD618" s="54" t="str">
        <f t="shared" si="693"/>
        <v/>
      </c>
      <c r="CF618" s="54" t="str">
        <f t="shared" si="694"/>
        <v/>
      </c>
      <c r="CH618" s="150" t="str">
        <f t="shared" si="695"/>
        <v/>
      </c>
      <c r="CI618" s="290"/>
      <c r="CJ618" s="150" t="str">
        <f t="shared" si="696"/>
        <v/>
      </c>
      <c r="CK618" s="290"/>
      <c r="CL618" s="54" t="str">
        <f t="shared" si="715"/>
        <v/>
      </c>
      <c r="CM618" s="290"/>
      <c r="CN618" s="150" t="str">
        <f t="shared" si="697"/>
        <v/>
      </c>
      <c r="CO618" s="290"/>
      <c r="CP618" s="150" t="str">
        <f t="shared" si="698"/>
        <v/>
      </c>
      <c r="CQ618" s="290"/>
      <c r="CR618" s="150" t="str">
        <f t="shared" si="699"/>
        <v/>
      </c>
      <c r="CS618" s="290"/>
      <c r="CT618" s="150" t="str">
        <f t="shared" si="700"/>
        <v/>
      </c>
      <c r="CU618" s="150"/>
      <c r="CV618" s="150" t="str">
        <f t="shared" si="701"/>
        <v/>
      </c>
      <c r="CW618" s="94"/>
      <c r="CX618" s="151" t="str">
        <f t="shared" si="742"/>
        <v/>
      </c>
      <c r="CY618" s="151" t="str">
        <f t="shared" si="743"/>
        <v/>
      </c>
      <c r="CZ618" s="152"/>
      <c r="DA618" s="373" t="str">
        <f t="shared" si="716"/>
        <v/>
      </c>
      <c r="DC618" s="153">
        <f t="shared" si="702"/>
        <v>0</v>
      </c>
      <c r="DD618" s="153">
        <f t="shared" si="703"/>
        <v>0</v>
      </c>
      <c r="DE618" s="153">
        <f t="shared" si="704"/>
        <v>0</v>
      </c>
      <c r="DF618" s="158">
        <f t="shared" si="705"/>
        <v>-4.7000000000000002E-3</v>
      </c>
      <c r="DG618" s="159">
        <f t="shared" si="717"/>
        <v>-1.1703000000000001</v>
      </c>
      <c r="DH618" s="158">
        <f t="shared" si="706"/>
        <v>3.1999999999999997E-3</v>
      </c>
      <c r="DI618" s="159">
        <f t="shared" si="718"/>
        <v>0.79679999999999995</v>
      </c>
      <c r="DJ618" s="158">
        <f t="shared" si="707"/>
        <v>-2.7000000000000001E-3</v>
      </c>
      <c r="DK618" s="159">
        <f t="shared" si="719"/>
        <v>-0.67230000000000001</v>
      </c>
      <c r="DL618" s="158">
        <f t="shared" si="708"/>
        <v>1.1999999999999999E-3</v>
      </c>
      <c r="DM618" s="159">
        <f t="shared" si="720"/>
        <v>0.29879999999999995</v>
      </c>
      <c r="DN618" s="158">
        <f t="shared" si="709"/>
        <v>1.46E-2</v>
      </c>
      <c r="DO618" s="159">
        <f t="shared" si="721"/>
        <v>3.6354000000000002</v>
      </c>
      <c r="DP618" s="158">
        <f t="shared" si="710"/>
        <v>-1.2999999999999999E-2</v>
      </c>
      <c r="DQ618" s="159">
        <f t="shared" si="722"/>
        <v>-3.2369999999999997</v>
      </c>
      <c r="DR618" s="158">
        <f t="shared" si="711"/>
        <v>-6.7000000000000002E-3</v>
      </c>
      <c r="DS618" s="159">
        <f t="shared" si="723"/>
        <v>-1.6683000000000001</v>
      </c>
      <c r="DT618" s="158">
        <f t="shared" si="712"/>
        <v>-1.2999999999999999E-2</v>
      </c>
      <c r="DU618" s="159">
        <f t="shared" si="724"/>
        <v>-3.2369999999999997</v>
      </c>
      <c r="DV618" s="158">
        <f t="shared" si="713"/>
        <v>-6.7000000000000002E-3</v>
      </c>
      <c r="DW618" s="160">
        <f t="shared" si="725"/>
        <v>-1.6683000000000001</v>
      </c>
    </row>
    <row r="619" spans="1:127" ht="24.95" customHeight="1" x14ac:dyDescent="0.2">
      <c r="A619" s="272">
        <v>610</v>
      </c>
      <c r="B619" s="336"/>
      <c r="C619" s="332"/>
      <c r="D619" s="333"/>
      <c r="E619" s="334"/>
      <c r="F619" s="335"/>
      <c r="G619" s="334"/>
      <c r="H619" s="371"/>
      <c r="I619" s="334"/>
      <c r="J619" s="334"/>
      <c r="K619" s="334"/>
      <c r="L619" s="334"/>
      <c r="M619" s="334"/>
      <c r="N619" s="334"/>
      <c r="O619" s="337"/>
      <c r="P619" s="337"/>
      <c r="Q619" s="338" t="str">
        <f t="shared" si="676"/>
        <v xml:space="preserve"> </v>
      </c>
      <c r="R619" s="339" t="str">
        <f t="shared" si="677"/>
        <v/>
      </c>
      <c r="S619" s="340" t="str">
        <f t="shared" si="730"/>
        <v/>
      </c>
      <c r="T619" s="341" t="str">
        <f t="shared" si="678"/>
        <v/>
      </c>
      <c r="U619" s="341" t="str">
        <f t="shared" si="679"/>
        <v/>
      </c>
      <c r="V619" s="341" t="str">
        <f t="shared" si="680"/>
        <v/>
      </c>
      <c r="W619" s="341" t="str">
        <f t="shared" si="681"/>
        <v/>
      </c>
      <c r="X619" s="340" t="str">
        <f t="shared" si="731"/>
        <v/>
      </c>
      <c r="Y619" s="342" t="str">
        <f t="shared" si="732"/>
        <v/>
      </c>
      <c r="Z619" s="343" t="str">
        <f t="shared" si="733"/>
        <v/>
      </c>
      <c r="AA619" s="344" t="str">
        <f t="shared" si="734"/>
        <v/>
      </c>
      <c r="AB619" s="345" t="str">
        <f t="shared" si="682"/>
        <v/>
      </c>
      <c r="AC619" s="346" t="str">
        <f t="shared" si="683"/>
        <v/>
      </c>
      <c r="AD619" s="346" t="str">
        <f t="shared" si="684"/>
        <v/>
      </c>
      <c r="AE619" s="344" t="str">
        <f t="shared" si="735"/>
        <v/>
      </c>
      <c r="AF619" s="346" t="str">
        <f t="shared" si="685"/>
        <v/>
      </c>
      <c r="AG619" s="344" t="str">
        <f t="shared" si="736"/>
        <v/>
      </c>
      <c r="AH619" s="344" t="str">
        <f t="shared" si="737"/>
        <v/>
      </c>
      <c r="AI619" s="344" t="str">
        <f t="shared" si="738"/>
        <v/>
      </c>
      <c r="AJ619" s="346" t="str">
        <f t="shared" si="739"/>
        <v/>
      </c>
      <c r="AK619" s="346" t="str">
        <f t="shared" si="740"/>
        <v/>
      </c>
      <c r="AL619" s="347" t="str">
        <f t="shared" si="741"/>
        <v/>
      </c>
      <c r="AM619" s="141"/>
      <c r="AN619" s="141"/>
      <c r="AO619" s="142"/>
      <c r="AP619" s="58">
        <f t="shared" si="686"/>
        <v>0</v>
      </c>
      <c r="AQ619" s="94">
        <f>SUM(AP$10:AP619)</f>
        <v>0</v>
      </c>
      <c r="AR619" s="143">
        <f t="shared" si="675"/>
        <v>0.1</v>
      </c>
      <c r="AS619" s="144" t="str">
        <f t="shared" si="687"/>
        <v/>
      </c>
      <c r="AT619" s="144" t="str">
        <f t="shared" si="714"/>
        <v/>
      </c>
      <c r="AU619" s="145"/>
      <c r="AV619" s="58">
        <f t="shared" si="744"/>
        <v>0</v>
      </c>
      <c r="AW619" s="318">
        <f>SUM(AV$10:AV619)</f>
        <v>0</v>
      </c>
      <c r="AX619" s="319">
        <f t="shared" si="745"/>
        <v>0.1</v>
      </c>
      <c r="AY619" s="144" t="str">
        <f t="shared" si="728"/>
        <v/>
      </c>
      <c r="AZ619" s="144" t="str">
        <f t="shared" si="729"/>
        <v/>
      </c>
      <c r="BA619" s="144"/>
      <c r="BB619" s="146" t="str">
        <f t="shared" si="688"/>
        <v/>
      </c>
      <c r="BC619" s="66" t="str">
        <f t="shared" si="727"/>
        <v/>
      </c>
      <c r="BD619" s="195" t="str">
        <f t="shared" si="689"/>
        <v/>
      </c>
      <c r="BF619" s="283"/>
      <c r="BG619" s="286" t="str">
        <f t="shared" si="690"/>
        <v/>
      </c>
      <c r="BY619" s="211" t="str">
        <f t="shared" si="691"/>
        <v/>
      </c>
      <c r="BZ619" s="150" t="str">
        <f t="shared" si="692"/>
        <v/>
      </c>
      <c r="CB619" s="54" t="str">
        <f t="shared" si="726"/>
        <v/>
      </c>
      <c r="CD619" s="54" t="str">
        <f t="shared" si="693"/>
        <v/>
      </c>
      <c r="CF619" s="54" t="str">
        <f t="shared" si="694"/>
        <v/>
      </c>
      <c r="CH619" s="150" t="str">
        <f t="shared" si="695"/>
        <v/>
      </c>
      <c r="CI619" s="290"/>
      <c r="CJ619" s="150" t="str">
        <f t="shared" si="696"/>
        <v/>
      </c>
      <c r="CK619" s="290"/>
      <c r="CL619" s="54" t="str">
        <f t="shared" si="715"/>
        <v/>
      </c>
      <c r="CM619" s="290"/>
      <c r="CN619" s="150" t="str">
        <f t="shared" si="697"/>
        <v/>
      </c>
      <c r="CO619" s="290"/>
      <c r="CP619" s="150" t="str">
        <f t="shared" si="698"/>
        <v/>
      </c>
      <c r="CQ619" s="290"/>
      <c r="CR619" s="150" t="str">
        <f t="shared" si="699"/>
        <v/>
      </c>
      <c r="CS619" s="290"/>
      <c r="CT619" s="150" t="str">
        <f t="shared" si="700"/>
        <v/>
      </c>
      <c r="CU619" s="150"/>
      <c r="CV619" s="150" t="str">
        <f t="shared" si="701"/>
        <v/>
      </c>
      <c r="CW619" s="94"/>
      <c r="CX619" s="151" t="str">
        <f t="shared" si="742"/>
        <v/>
      </c>
      <c r="CY619" s="151" t="str">
        <f t="shared" si="743"/>
        <v/>
      </c>
      <c r="CZ619" s="152"/>
      <c r="DA619" s="373" t="str">
        <f t="shared" si="716"/>
        <v/>
      </c>
      <c r="DC619" s="153">
        <f t="shared" si="702"/>
        <v>0</v>
      </c>
      <c r="DD619" s="153">
        <f t="shared" si="703"/>
        <v>0</v>
      </c>
      <c r="DE619" s="153">
        <f t="shared" si="704"/>
        <v>0</v>
      </c>
      <c r="DF619" s="158">
        <f t="shared" si="705"/>
        <v>-4.7000000000000002E-3</v>
      </c>
      <c r="DG619" s="159">
        <f t="shared" si="717"/>
        <v>-1.1703000000000001</v>
      </c>
      <c r="DH619" s="158">
        <f t="shared" si="706"/>
        <v>3.1999999999999997E-3</v>
      </c>
      <c r="DI619" s="159">
        <f t="shared" si="718"/>
        <v>0.79679999999999995</v>
      </c>
      <c r="DJ619" s="158">
        <f t="shared" si="707"/>
        <v>-2.7000000000000001E-3</v>
      </c>
      <c r="DK619" s="159">
        <f t="shared" si="719"/>
        <v>-0.67230000000000001</v>
      </c>
      <c r="DL619" s="158">
        <f t="shared" si="708"/>
        <v>1.1999999999999999E-3</v>
      </c>
      <c r="DM619" s="159">
        <f t="shared" si="720"/>
        <v>0.29879999999999995</v>
      </c>
      <c r="DN619" s="158">
        <f t="shared" si="709"/>
        <v>1.46E-2</v>
      </c>
      <c r="DO619" s="159">
        <f t="shared" si="721"/>
        <v>3.6354000000000002</v>
      </c>
      <c r="DP619" s="158">
        <f t="shared" si="710"/>
        <v>-1.2999999999999999E-2</v>
      </c>
      <c r="DQ619" s="159">
        <f t="shared" si="722"/>
        <v>-3.2369999999999997</v>
      </c>
      <c r="DR619" s="158">
        <f t="shared" si="711"/>
        <v>-6.7000000000000002E-3</v>
      </c>
      <c r="DS619" s="159">
        <f t="shared" si="723"/>
        <v>-1.6683000000000001</v>
      </c>
      <c r="DT619" s="158">
        <f t="shared" si="712"/>
        <v>-1.2999999999999999E-2</v>
      </c>
      <c r="DU619" s="159">
        <f t="shared" si="724"/>
        <v>-3.2369999999999997</v>
      </c>
      <c r="DV619" s="158">
        <f t="shared" si="713"/>
        <v>-6.7000000000000002E-3</v>
      </c>
      <c r="DW619" s="160">
        <f t="shared" si="725"/>
        <v>-1.6683000000000001</v>
      </c>
    </row>
    <row r="620" spans="1:127" ht="24.95" customHeight="1" x14ac:dyDescent="0.2">
      <c r="A620" s="272">
        <v>611</v>
      </c>
      <c r="B620" s="336"/>
      <c r="C620" s="332"/>
      <c r="D620" s="333"/>
      <c r="E620" s="334"/>
      <c r="F620" s="335"/>
      <c r="G620" s="334"/>
      <c r="H620" s="371"/>
      <c r="I620" s="334"/>
      <c r="J620" s="334"/>
      <c r="K620" s="334"/>
      <c r="L620" s="334"/>
      <c r="M620" s="334"/>
      <c r="N620" s="334"/>
      <c r="O620" s="337"/>
      <c r="P620" s="337"/>
      <c r="Q620" s="338" t="str">
        <f t="shared" si="676"/>
        <v xml:space="preserve"> </v>
      </c>
      <c r="R620" s="339" t="str">
        <f t="shared" si="677"/>
        <v/>
      </c>
      <c r="S620" s="340" t="str">
        <f t="shared" si="730"/>
        <v/>
      </c>
      <c r="T620" s="341" t="str">
        <f t="shared" si="678"/>
        <v/>
      </c>
      <c r="U620" s="341" t="str">
        <f t="shared" si="679"/>
        <v/>
      </c>
      <c r="V620" s="341" t="str">
        <f t="shared" si="680"/>
        <v/>
      </c>
      <c r="W620" s="341" t="str">
        <f t="shared" si="681"/>
        <v/>
      </c>
      <c r="X620" s="340" t="str">
        <f t="shared" si="731"/>
        <v/>
      </c>
      <c r="Y620" s="342" t="str">
        <f t="shared" si="732"/>
        <v/>
      </c>
      <c r="Z620" s="343" t="str">
        <f t="shared" si="733"/>
        <v/>
      </c>
      <c r="AA620" s="344" t="str">
        <f t="shared" si="734"/>
        <v/>
      </c>
      <c r="AB620" s="345" t="str">
        <f t="shared" si="682"/>
        <v/>
      </c>
      <c r="AC620" s="346" t="str">
        <f t="shared" si="683"/>
        <v/>
      </c>
      <c r="AD620" s="346" t="str">
        <f t="shared" si="684"/>
        <v/>
      </c>
      <c r="AE620" s="344" t="str">
        <f t="shared" si="735"/>
        <v/>
      </c>
      <c r="AF620" s="346" t="str">
        <f t="shared" si="685"/>
        <v/>
      </c>
      <c r="AG620" s="344" t="str">
        <f t="shared" si="736"/>
        <v/>
      </c>
      <c r="AH620" s="344" t="str">
        <f t="shared" si="737"/>
        <v/>
      </c>
      <c r="AI620" s="344" t="str">
        <f t="shared" si="738"/>
        <v/>
      </c>
      <c r="AJ620" s="346" t="str">
        <f t="shared" si="739"/>
        <v/>
      </c>
      <c r="AK620" s="346" t="str">
        <f t="shared" si="740"/>
        <v/>
      </c>
      <c r="AL620" s="347" t="str">
        <f t="shared" si="741"/>
        <v/>
      </c>
      <c r="AM620" s="141"/>
      <c r="AN620" s="141"/>
      <c r="AO620" s="142"/>
      <c r="AP620" s="58">
        <f t="shared" si="686"/>
        <v>0</v>
      </c>
      <c r="AQ620" s="94">
        <f>SUM(AP$10:AP620)</f>
        <v>0</v>
      </c>
      <c r="AR620" s="143">
        <f t="shared" si="675"/>
        <v>0.1</v>
      </c>
      <c r="AS620" s="144" t="str">
        <f t="shared" si="687"/>
        <v/>
      </c>
      <c r="AT620" s="144" t="str">
        <f t="shared" si="714"/>
        <v/>
      </c>
      <c r="AU620" s="145"/>
      <c r="AV620" s="58">
        <f t="shared" si="744"/>
        <v>0</v>
      </c>
      <c r="AW620" s="318">
        <f>SUM(AV$10:AV620)</f>
        <v>0</v>
      </c>
      <c r="AX620" s="319">
        <f t="shared" si="745"/>
        <v>0.1</v>
      </c>
      <c r="AY620" s="144" t="str">
        <f t="shared" si="728"/>
        <v/>
      </c>
      <c r="AZ620" s="144" t="str">
        <f t="shared" si="729"/>
        <v/>
      </c>
      <c r="BA620" s="144"/>
      <c r="BB620" s="146" t="str">
        <f t="shared" si="688"/>
        <v/>
      </c>
      <c r="BC620" s="66" t="str">
        <f t="shared" si="727"/>
        <v/>
      </c>
      <c r="BD620" s="195" t="str">
        <f t="shared" si="689"/>
        <v/>
      </c>
      <c r="BF620" s="283"/>
      <c r="BG620" s="286" t="str">
        <f t="shared" si="690"/>
        <v/>
      </c>
      <c r="BY620" s="211" t="str">
        <f t="shared" si="691"/>
        <v/>
      </c>
      <c r="BZ620" s="150" t="str">
        <f t="shared" si="692"/>
        <v/>
      </c>
      <c r="CB620" s="54" t="str">
        <f t="shared" si="726"/>
        <v/>
      </c>
      <c r="CD620" s="54" t="str">
        <f t="shared" si="693"/>
        <v/>
      </c>
      <c r="CF620" s="54" t="str">
        <f t="shared" si="694"/>
        <v/>
      </c>
      <c r="CH620" s="150" t="str">
        <f t="shared" si="695"/>
        <v/>
      </c>
      <c r="CI620" s="290"/>
      <c r="CJ620" s="150" t="str">
        <f t="shared" si="696"/>
        <v/>
      </c>
      <c r="CK620" s="290"/>
      <c r="CL620" s="54" t="str">
        <f t="shared" si="715"/>
        <v/>
      </c>
      <c r="CM620" s="290"/>
      <c r="CN620" s="150" t="str">
        <f t="shared" si="697"/>
        <v/>
      </c>
      <c r="CO620" s="290"/>
      <c r="CP620" s="150" t="str">
        <f t="shared" si="698"/>
        <v/>
      </c>
      <c r="CQ620" s="290"/>
      <c r="CR620" s="150" t="str">
        <f t="shared" si="699"/>
        <v/>
      </c>
      <c r="CS620" s="290"/>
      <c r="CT620" s="150" t="str">
        <f t="shared" si="700"/>
        <v/>
      </c>
      <c r="CU620" s="150"/>
      <c r="CV620" s="150" t="str">
        <f t="shared" si="701"/>
        <v/>
      </c>
      <c r="CW620" s="94"/>
      <c r="CX620" s="151" t="str">
        <f t="shared" si="742"/>
        <v/>
      </c>
      <c r="CY620" s="151" t="str">
        <f t="shared" si="743"/>
        <v/>
      </c>
      <c r="CZ620" s="152"/>
      <c r="DA620" s="373" t="str">
        <f t="shared" si="716"/>
        <v/>
      </c>
      <c r="DC620" s="153">
        <f t="shared" si="702"/>
        <v>0</v>
      </c>
      <c r="DD620" s="153">
        <f t="shared" si="703"/>
        <v>0</v>
      </c>
      <c r="DE620" s="153">
        <f t="shared" si="704"/>
        <v>0</v>
      </c>
      <c r="DF620" s="158">
        <f t="shared" si="705"/>
        <v>-4.7000000000000002E-3</v>
      </c>
      <c r="DG620" s="159">
        <f t="shared" si="717"/>
        <v>-1.1703000000000001</v>
      </c>
      <c r="DH620" s="158">
        <f t="shared" si="706"/>
        <v>3.1999999999999997E-3</v>
      </c>
      <c r="DI620" s="159">
        <f t="shared" si="718"/>
        <v>0.79679999999999995</v>
      </c>
      <c r="DJ620" s="158">
        <f t="shared" si="707"/>
        <v>-2.7000000000000001E-3</v>
      </c>
      <c r="DK620" s="159">
        <f t="shared" si="719"/>
        <v>-0.67230000000000001</v>
      </c>
      <c r="DL620" s="158">
        <f t="shared" si="708"/>
        <v>1.1999999999999999E-3</v>
      </c>
      <c r="DM620" s="159">
        <f t="shared" si="720"/>
        <v>0.29879999999999995</v>
      </c>
      <c r="DN620" s="158">
        <f t="shared" si="709"/>
        <v>1.46E-2</v>
      </c>
      <c r="DO620" s="159">
        <f t="shared" si="721"/>
        <v>3.6354000000000002</v>
      </c>
      <c r="DP620" s="158">
        <f t="shared" si="710"/>
        <v>-1.2999999999999999E-2</v>
      </c>
      <c r="DQ620" s="159">
        <f t="shared" si="722"/>
        <v>-3.2369999999999997</v>
      </c>
      <c r="DR620" s="158">
        <f t="shared" si="711"/>
        <v>-6.7000000000000002E-3</v>
      </c>
      <c r="DS620" s="159">
        <f t="shared" si="723"/>
        <v>-1.6683000000000001</v>
      </c>
      <c r="DT620" s="158">
        <f t="shared" si="712"/>
        <v>-1.2999999999999999E-2</v>
      </c>
      <c r="DU620" s="159">
        <f t="shared" si="724"/>
        <v>-3.2369999999999997</v>
      </c>
      <c r="DV620" s="158">
        <f t="shared" si="713"/>
        <v>-6.7000000000000002E-3</v>
      </c>
      <c r="DW620" s="160">
        <f t="shared" si="725"/>
        <v>-1.6683000000000001</v>
      </c>
    </row>
    <row r="621" spans="1:127" ht="24.95" customHeight="1" x14ac:dyDescent="0.2">
      <c r="A621" s="272">
        <v>612</v>
      </c>
      <c r="B621" s="336"/>
      <c r="C621" s="332"/>
      <c r="D621" s="333"/>
      <c r="E621" s="334"/>
      <c r="F621" s="335"/>
      <c r="G621" s="334"/>
      <c r="H621" s="371"/>
      <c r="I621" s="334"/>
      <c r="J621" s="334"/>
      <c r="K621" s="334"/>
      <c r="L621" s="334"/>
      <c r="M621" s="334"/>
      <c r="N621" s="334"/>
      <c r="O621" s="337"/>
      <c r="P621" s="337"/>
      <c r="Q621" s="338" t="str">
        <f t="shared" si="676"/>
        <v xml:space="preserve"> </v>
      </c>
      <c r="R621" s="339" t="str">
        <f t="shared" si="677"/>
        <v/>
      </c>
      <c r="S621" s="340" t="str">
        <f t="shared" si="730"/>
        <v/>
      </c>
      <c r="T621" s="341" t="str">
        <f t="shared" si="678"/>
        <v/>
      </c>
      <c r="U621" s="341" t="str">
        <f t="shared" si="679"/>
        <v/>
      </c>
      <c r="V621" s="341" t="str">
        <f t="shared" si="680"/>
        <v/>
      </c>
      <c r="W621" s="341" t="str">
        <f t="shared" si="681"/>
        <v/>
      </c>
      <c r="X621" s="340" t="str">
        <f t="shared" si="731"/>
        <v/>
      </c>
      <c r="Y621" s="342" t="str">
        <f t="shared" si="732"/>
        <v/>
      </c>
      <c r="Z621" s="343" t="str">
        <f t="shared" si="733"/>
        <v/>
      </c>
      <c r="AA621" s="344" t="str">
        <f t="shared" si="734"/>
        <v/>
      </c>
      <c r="AB621" s="345" t="str">
        <f t="shared" si="682"/>
        <v/>
      </c>
      <c r="AC621" s="346" t="str">
        <f t="shared" si="683"/>
        <v/>
      </c>
      <c r="AD621" s="346" t="str">
        <f t="shared" si="684"/>
        <v/>
      </c>
      <c r="AE621" s="344" t="str">
        <f t="shared" si="735"/>
        <v/>
      </c>
      <c r="AF621" s="346" t="str">
        <f t="shared" si="685"/>
        <v/>
      </c>
      <c r="AG621" s="344" t="str">
        <f t="shared" si="736"/>
        <v/>
      </c>
      <c r="AH621" s="344" t="str">
        <f t="shared" si="737"/>
        <v/>
      </c>
      <c r="AI621" s="344" t="str">
        <f t="shared" si="738"/>
        <v/>
      </c>
      <c r="AJ621" s="346" t="str">
        <f t="shared" si="739"/>
        <v/>
      </c>
      <c r="AK621" s="346" t="str">
        <f t="shared" si="740"/>
        <v/>
      </c>
      <c r="AL621" s="347" t="str">
        <f t="shared" si="741"/>
        <v/>
      </c>
      <c r="AM621" s="141"/>
      <c r="AN621" s="141"/>
      <c r="AO621" s="142"/>
      <c r="AP621" s="58">
        <f t="shared" si="686"/>
        <v>0</v>
      </c>
      <c r="AQ621" s="94">
        <f>SUM(AP$10:AP621)</f>
        <v>0</v>
      </c>
      <c r="AR621" s="143">
        <f t="shared" si="675"/>
        <v>0.1</v>
      </c>
      <c r="AS621" s="144" t="str">
        <f t="shared" si="687"/>
        <v/>
      </c>
      <c r="AT621" s="144" t="str">
        <f t="shared" si="714"/>
        <v/>
      </c>
      <c r="AU621" s="145"/>
      <c r="AV621" s="58">
        <f t="shared" si="744"/>
        <v>0</v>
      </c>
      <c r="AW621" s="318">
        <f>SUM(AV$10:AV621)</f>
        <v>0</v>
      </c>
      <c r="AX621" s="319">
        <f t="shared" si="745"/>
        <v>0.1</v>
      </c>
      <c r="AY621" s="144" t="str">
        <f t="shared" si="728"/>
        <v/>
      </c>
      <c r="AZ621" s="144" t="str">
        <f t="shared" si="729"/>
        <v/>
      </c>
      <c r="BA621" s="144"/>
      <c r="BB621" s="146" t="str">
        <f t="shared" si="688"/>
        <v/>
      </c>
      <c r="BC621" s="66" t="str">
        <f t="shared" si="727"/>
        <v/>
      </c>
      <c r="BD621" s="195" t="str">
        <f t="shared" si="689"/>
        <v/>
      </c>
      <c r="BF621" s="283"/>
      <c r="BG621" s="286" t="str">
        <f t="shared" si="690"/>
        <v/>
      </c>
      <c r="BY621" s="211" t="str">
        <f t="shared" si="691"/>
        <v/>
      </c>
      <c r="BZ621" s="150" t="str">
        <f t="shared" si="692"/>
        <v/>
      </c>
      <c r="CB621" s="54" t="str">
        <f t="shared" si="726"/>
        <v/>
      </c>
      <c r="CD621" s="54" t="str">
        <f t="shared" si="693"/>
        <v/>
      </c>
      <c r="CF621" s="54" t="str">
        <f t="shared" si="694"/>
        <v/>
      </c>
      <c r="CH621" s="150" t="str">
        <f t="shared" si="695"/>
        <v/>
      </c>
      <c r="CI621" s="290"/>
      <c r="CJ621" s="150" t="str">
        <f t="shared" si="696"/>
        <v/>
      </c>
      <c r="CK621" s="290"/>
      <c r="CL621" s="54" t="str">
        <f t="shared" si="715"/>
        <v/>
      </c>
      <c r="CM621" s="290"/>
      <c r="CN621" s="150" t="str">
        <f t="shared" si="697"/>
        <v/>
      </c>
      <c r="CO621" s="290"/>
      <c r="CP621" s="150" t="str">
        <f t="shared" si="698"/>
        <v/>
      </c>
      <c r="CQ621" s="290"/>
      <c r="CR621" s="150" t="str">
        <f t="shared" si="699"/>
        <v/>
      </c>
      <c r="CS621" s="290"/>
      <c r="CT621" s="150" t="str">
        <f t="shared" si="700"/>
        <v/>
      </c>
      <c r="CU621" s="150"/>
      <c r="CV621" s="150" t="str">
        <f t="shared" si="701"/>
        <v/>
      </c>
      <c r="CW621" s="94"/>
      <c r="CX621" s="151" t="str">
        <f t="shared" si="742"/>
        <v/>
      </c>
      <c r="CY621" s="151" t="str">
        <f t="shared" si="743"/>
        <v/>
      </c>
      <c r="CZ621" s="152"/>
      <c r="DA621" s="373" t="str">
        <f t="shared" si="716"/>
        <v/>
      </c>
      <c r="DC621" s="153">
        <f t="shared" si="702"/>
        <v>0</v>
      </c>
      <c r="DD621" s="153">
        <f t="shared" si="703"/>
        <v>0</v>
      </c>
      <c r="DE621" s="153">
        <f t="shared" si="704"/>
        <v>0</v>
      </c>
      <c r="DF621" s="158">
        <f t="shared" si="705"/>
        <v>-4.7000000000000002E-3</v>
      </c>
      <c r="DG621" s="159">
        <f t="shared" si="717"/>
        <v>-1.1703000000000001</v>
      </c>
      <c r="DH621" s="158">
        <f t="shared" si="706"/>
        <v>3.1999999999999997E-3</v>
      </c>
      <c r="DI621" s="159">
        <f t="shared" si="718"/>
        <v>0.79679999999999995</v>
      </c>
      <c r="DJ621" s="158">
        <f t="shared" si="707"/>
        <v>-2.7000000000000001E-3</v>
      </c>
      <c r="DK621" s="159">
        <f t="shared" si="719"/>
        <v>-0.67230000000000001</v>
      </c>
      <c r="DL621" s="158">
        <f t="shared" si="708"/>
        <v>1.1999999999999999E-3</v>
      </c>
      <c r="DM621" s="159">
        <f t="shared" si="720"/>
        <v>0.29879999999999995</v>
      </c>
      <c r="DN621" s="158">
        <f t="shared" si="709"/>
        <v>1.46E-2</v>
      </c>
      <c r="DO621" s="159">
        <f t="shared" si="721"/>
        <v>3.6354000000000002</v>
      </c>
      <c r="DP621" s="158">
        <f t="shared" si="710"/>
        <v>-1.2999999999999999E-2</v>
      </c>
      <c r="DQ621" s="159">
        <f t="shared" si="722"/>
        <v>-3.2369999999999997</v>
      </c>
      <c r="DR621" s="158">
        <f t="shared" si="711"/>
        <v>-6.7000000000000002E-3</v>
      </c>
      <c r="DS621" s="159">
        <f t="shared" si="723"/>
        <v>-1.6683000000000001</v>
      </c>
      <c r="DT621" s="158">
        <f t="shared" si="712"/>
        <v>-1.2999999999999999E-2</v>
      </c>
      <c r="DU621" s="159">
        <f t="shared" si="724"/>
        <v>-3.2369999999999997</v>
      </c>
      <c r="DV621" s="158">
        <f t="shared" si="713"/>
        <v>-6.7000000000000002E-3</v>
      </c>
      <c r="DW621" s="160">
        <f t="shared" si="725"/>
        <v>-1.6683000000000001</v>
      </c>
    </row>
    <row r="622" spans="1:127" ht="24.95" customHeight="1" x14ac:dyDescent="0.2">
      <c r="A622" s="272">
        <v>613</v>
      </c>
      <c r="B622" s="336"/>
      <c r="C622" s="332"/>
      <c r="D622" s="333"/>
      <c r="E622" s="334"/>
      <c r="F622" s="335"/>
      <c r="G622" s="334"/>
      <c r="H622" s="371"/>
      <c r="I622" s="334"/>
      <c r="J622" s="334"/>
      <c r="K622" s="334"/>
      <c r="L622" s="334"/>
      <c r="M622" s="334"/>
      <c r="N622" s="334"/>
      <c r="O622" s="337"/>
      <c r="P622" s="337"/>
      <c r="Q622" s="338" t="str">
        <f t="shared" si="676"/>
        <v xml:space="preserve"> </v>
      </c>
      <c r="R622" s="339" t="str">
        <f t="shared" si="677"/>
        <v/>
      </c>
      <c r="S622" s="340" t="str">
        <f t="shared" si="730"/>
        <v/>
      </c>
      <c r="T622" s="341" t="str">
        <f t="shared" si="678"/>
        <v/>
      </c>
      <c r="U622" s="341" t="str">
        <f t="shared" si="679"/>
        <v/>
      </c>
      <c r="V622" s="341" t="str">
        <f t="shared" si="680"/>
        <v/>
      </c>
      <c r="W622" s="341" t="str">
        <f t="shared" si="681"/>
        <v/>
      </c>
      <c r="X622" s="340" t="str">
        <f t="shared" si="731"/>
        <v/>
      </c>
      <c r="Y622" s="342" t="str">
        <f t="shared" si="732"/>
        <v/>
      </c>
      <c r="Z622" s="343" t="str">
        <f t="shared" si="733"/>
        <v/>
      </c>
      <c r="AA622" s="344" t="str">
        <f t="shared" si="734"/>
        <v/>
      </c>
      <c r="AB622" s="345" t="str">
        <f t="shared" si="682"/>
        <v/>
      </c>
      <c r="AC622" s="346" t="str">
        <f t="shared" si="683"/>
        <v/>
      </c>
      <c r="AD622" s="346" t="str">
        <f t="shared" si="684"/>
        <v/>
      </c>
      <c r="AE622" s="344" t="str">
        <f t="shared" si="735"/>
        <v/>
      </c>
      <c r="AF622" s="346" t="str">
        <f t="shared" si="685"/>
        <v/>
      </c>
      <c r="AG622" s="344" t="str">
        <f t="shared" si="736"/>
        <v/>
      </c>
      <c r="AH622" s="344" t="str">
        <f t="shared" si="737"/>
        <v/>
      </c>
      <c r="AI622" s="344" t="str">
        <f t="shared" si="738"/>
        <v/>
      </c>
      <c r="AJ622" s="346" t="str">
        <f t="shared" si="739"/>
        <v/>
      </c>
      <c r="AK622" s="346" t="str">
        <f t="shared" si="740"/>
        <v/>
      </c>
      <c r="AL622" s="347" t="str">
        <f t="shared" si="741"/>
        <v/>
      </c>
      <c r="AM622" s="141"/>
      <c r="AN622" s="141"/>
      <c r="AO622" s="142"/>
      <c r="AP622" s="58">
        <f t="shared" si="686"/>
        <v>0</v>
      </c>
      <c r="AQ622" s="94">
        <f>SUM(AP$10:AP622)</f>
        <v>0</v>
      </c>
      <c r="AR622" s="143">
        <f t="shared" si="675"/>
        <v>0.1</v>
      </c>
      <c r="AS622" s="144" t="str">
        <f t="shared" si="687"/>
        <v/>
      </c>
      <c r="AT622" s="144" t="str">
        <f t="shared" si="714"/>
        <v/>
      </c>
      <c r="AU622" s="145"/>
      <c r="AV622" s="58">
        <f t="shared" si="744"/>
        <v>0</v>
      </c>
      <c r="AW622" s="318">
        <f>SUM(AV$10:AV622)</f>
        <v>0</v>
      </c>
      <c r="AX622" s="319">
        <f t="shared" si="745"/>
        <v>0.1</v>
      </c>
      <c r="AY622" s="144" t="str">
        <f t="shared" si="728"/>
        <v/>
      </c>
      <c r="AZ622" s="144" t="str">
        <f t="shared" si="729"/>
        <v/>
      </c>
      <c r="BA622" s="144"/>
      <c r="BB622" s="146" t="str">
        <f t="shared" si="688"/>
        <v/>
      </c>
      <c r="BC622" s="66" t="str">
        <f t="shared" si="727"/>
        <v/>
      </c>
      <c r="BD622" s="195" t="str">
        <f t="shared" si="689"/>
        <v/>
      </c>
      <c r="BF622" s="283"/>
      <c r="BG622" s="286" t="str">
        <f t="shared" si="690"/>
        <v/>
      </c>
      <c r="BY622" s="211" t="str">
        <f t="shared" si="691"/>
        <v/>
      </c>
      <c r="BZ622" s="150" t="str">
        <f t="shared" si="692"/>
        <v/>
      </c>
      <c r="CB622" s="54" t="str">
        <f t="shared" si="726"/>
        <v/>
      </c>
      <c r="CD622" s="54" t="str">
        <f t="shared" si="693"/>
        <v/>
      </c>
      <c r="CF622" s="54" t="str">
        <f t="shared" si="694"/>
        <v/>
      </c>
      <c r="CH622" s="150" t="str">
        <f t="shared" si="695"/>
        <v/>
      </c>
      <c r="CI622" s="290"/>
      <c r="CJ622" s="150" t="str">
        <f t="shared" si="696"/>
        <v/>
      </c>
      <c r="CK622" s="290"/>
      <c r="CL622" s="54" t="str">
        <f t="shared" si="715"/>
        <v/>
      </c>
      <c r="CM622" s="290"/>
      <c r="CN622" s="150" t="str">
        <f t="shared" si="697"/>
        <v/>
      </c>
      <c r="CO622" s="290"/>
      <c r="CP622" s="150" t="str">
        <f t="shared" si="698"/>
        <v/>
      </c>
      <c r="CQ622" s="290"/>
      <c r="CR622" s="150" t="str">
        <f t="shared" si="699"/>
        <v/>
      </c>
      <c r="CS622" s="290"/>
      <c r="CT622" s="150" t="str">
        <f t="shared" si="700"/>
        <v/>
      </c>
      <c r="CU622" s="150"/>
      <c r="CV622" s="150" t="str">
        <f t="shared" si="701"/>
        <v/>
      </c>
      <c r="CW622" s="94"/>
      <c r="CX622" s="151" t="str">
        <f t="shared" si="742"/>
        <v/>
      </c>
      <c r="CY622" s="151" t="str">
        <f t="shared" si="743"/>
        <v/>
      </c>
      <c r="CZ622" s="152"/>
      <c r="DA622" s="373" t="str">
        <f t="shared" si="716"/>
        <v/>
      </c>
      <c r="DC622" s="153">
        <f t="shared" si="702"/>
        <v>0</v>
      </c>
      <c r="DD622" s="153">
        <f t="shared" si="703"/>
        <v>0</v>
      </c>
      <c r="DE622" s="153">
        <f t="shared" si="704"/>
        <v>0</v>
      </c>
      <c r="DF622" s="158">
        <f t="shared" si="705"/>
        <v>-4.7000000000000002E-3</v>
      </c>
      <c r="DG622" s="159">
        <f t="shared" si="717"/>
        <v>-1.1703000000000001</v>
      </c>
      <c r="DH622" s="158">
        <f t="shared" si="706"/>
        <v>3.1999999999999997E-3</v>
      </c>
      <c r="DI622" s="159">
        <f t="shared" si="718"/>
        <v>0.79679999999999995</v>
      </c>
      <c r="DJ622" s="158">
        <f t="shared" si="707"/>
        <v>-2.7000000000000001E-3</v>
      </c>
      <c r="DK622" s="159">
        <f t="shared" si="719"/>
        <v>-0.67230000000000001</v>
      </c>
      <c r="DL622" s="158">
        <f t="shared" si="708"/>
        <v>1.1999999999999999E-3</v>
      </c>
      <c r="DM622" s="159">
        <f t="shared" si="720"/>
        <v>0.29879999999999995</v>
      </c>
      <c r="DN622" s="158">
        <f t="shared" si="709"/>
        <v>1.46E-2</v>
      </c>
      <c r="DO622" s="159">
        <f t="shared" si="721"/>
        <v>3.6354000000000002</v>
      </c>
      <c r="DP622" s="158">
        <f t="shared" si="710"/>
        <v>-1.2999999999999999E-2</v>
      </c>
      <c r="DQ622" s="159">
        <f t="shared" si="722"/>
        <v>-3.2369999999999997</v>
      </c>
      <c r="DR622" s="158">
        <f t="shared" si="711"/>
        <v>-6.7000000000000002E-3</v>
      </c>
      <c r="DS622" s="159">
        <f t="shared" si="723"/>
        <v>-1.6683000000000001</v>
      </c>
      <c r="DT622" s="158">
        <f t="shared" si="712"/>
        <v>-1.2999999999999999E-2</v>
      </c>
      <c r="DU622" s="159">
        <f t="shared" si="724"/>
        <v>-3.2369999999999997</v>
      </c>
      <c r="DV622" s="158">
        <f t="shared" si="713"/>
        <v>-6.7000000000000002E-3</v>
      </c>
      <c r="DW622" s="160">
        <f t="shared" si="725"/>
        <v>-1.6683000000000001</v>
      </c>
    </row>
    <row r="623" spans="1:127" ht="24.95" customHeight="1" x14ac:dyDescent="0.2">
      <c r="A623" s="272">
        <v>614</v>
      </c>
      <c r="B623" s="336"/>
      <c r="C623" s="332"/>
      <c r="D623" s="333"/>
      <c r="E623" s="334"/>
      <c r="F623" s="335"/>
      <c r="G623" s="334"/>
      <c r="H623" s="371"/>
      <c r="I623" s="334"/>
      <c r="J623" s="334"/>
      <c r="K623" s="334"/>
      <c r="L623" s="334"/>
      <c r="M623" s="334"/>
      <c r="N623" s="334"/>
      <c r="O623" s="337"/>
      <c r="P623" s="337"/>
      <c r="Q623" s="338" t="str">
        <f t="shared" si="676"/>
        <v xml:space="preserve"> </v>
      </c>
      <c r="R623" s="339" t="str">
        <f t="shared" si="677"/>
        <v/>
      </c>
      <c r="S623" s="340" t="str">
        <f t="shared" si="730"/>
        <v/>
      </c>
      <c r="T623" s="341" t="str">
        <f t="shared" si="678"/>
        <v/>
      </c>
      <c r="U623" s="341" t="str">
        <f t="shared" si="679"/>
        <v/>
      </c>
      <c r="V623" s="341" t="str">
        <f t="shared" si="680"/>
        <v/>
      </c>
      <c r="W623" s="341" t="str">
        <f t="shared" si="681"/>
        <v/>
      </c>
      <c r="X623" s="340" t="str">
        <f t="shared" si="731"/>
        <v/>
      </c>
      <c r="Y623" s="342" t="str">
        <f t="shared" si="732"/>
        <v/>
      </c>
      <c r="Z623" s="343" t="str">
        <f t="shared" si="733"/>
        <v/>
      </c>
      <c r="AA623" s="344" t="str">
        <f t="shared" si="734"/>
        <v/>
      </c>
      <c r="AB623" s="345" t="str">
        <f t="shared" si="682"/>
        <v/>
      </c>
      <c r="AC623" s="346" t="str">
        <f t="shared" si="683"/>
        <v/>
      </c>
      <c r="AD623" s="346" t="str">
        <f t="shared" si="684"/>
        <v/>
      </c>
      <c r="AE623" s="344" t="str">
        <f t="shared" si="735"/>
        <v/>
      </c>
      <c r="AF623" s="346" t="str">
        <f t="shared" si="685"/>
        <v/>
      </c>
      <c r="AG623" s="344" t="str">
        <f t="shared" si="736"/>
        <v/>
      </c>
      <c r="AH623" s="344" t="str">
        <f t="shared" si="737"/>
        <v/>
      </c>
      <c r="AI623" s="344" t="str">
        <f t="shared" si="738"/>
        <v/>
      </c>
      <c r="AJ623" s="346" t="str">
        <f t="shared" si="739"/>
        <v/>
      </c>
      <c r="AK623" s="346" t="str">
        <f t="shared" si="740"/>
        <v/>
      </c>
      <c r="AL623" s="347" t="str">
        <f t="shared" si="741"/>
        <v/>
      </c>
      <c r="AM623" s="141"/>
      <c r="AN623" s="141"/>
      <c r="AO623" s="142"/>
      <c r="AP623" s="58">
        <f t="shared" si="686"/>
        <v>0</v>
      </c>
      <c r="AQ623" s="94">
        <f>SUM(AP$10:AP623)</f>
        <v>0</v>
      </c>
      <c r="AR623" s="143">
        <f t="shared" si="675"/>
        <v>0.1</v>
      </c>
      <c r="AS623" s="144" t="str">
        <f t="shared" si="687"/>
        <v/>
      </c>
      <c r="AT623" s="144" t="str">
        <f t="shared" si="714"/>
        <v/>
      </c>
      <c r="AU623" s="145"/>
      <c r="AV623" s="58">
        <f t="shared" si="744"/>
        <v>0</v>
      </c>
      <c r="AW623" s="318">
        <f>SUM(AV$10:AV623)</f>
        <v>0</v>
      </c>
      <c r="AX623" s="319">
        <f t="shared" si="745"/>
        <v>0.1</v>
      </c>
      <c r="AY623" s="144" t="str">
        <f t="shared" si="728"/>
        <v/>
      </c>
      <c r="AZ623" s="144" t="str">
        <f t="shared" si="729"/>
        <v/>
      </c>
      <c r="BA623" s="144"/>
      <c r="BB623" s="146" t="str">
        <f t="shared" si="688"/>
        <v/>
      </c>
      <c r="BC623" s="66" t="str">
        <f t="shared" si="727"/>
        <v/>
      </c>
      <c r="BD623" s="195" t="str">
        <f t="shared" si="689"/>
        <v/>
      </c>
      <c r="BF623" s="283"/>
      <c r="BG623" s="286" t="str">
        <f t="shared" si="690"/>
        <v/>
      </c>
      <c r="BY623" s="211" t="str">
        <f t="shared" si="691"/>
        <v/>
      </c>
      <c r="BZ623" s="150" t="str">
        <f t="shared" si="692"/>
        <v/>
      </c>
      <c r="CB623" s="54" t="str">
        <f t="shared" si="726"/>
        <v/>
      </c>
      <c r="CD623" s="54" t="str">
        <f t="shared" si="693"/>
        <v/>
      </c>
      <c r="CF623" s="54" t="str">
        <f t="shared" si="694"/>
        <v/>
      </c>
      <c r="CH623" s="150" t="str">
        <f t="shared" si="695"/>
        <v/>
      </c>
      <c r="CI623" s="290"/>
      <c r="CJ623" s="150" t="str">
        <f t="shared" si="696"/>
        <v/>
      </c>
      <c r="CK623" s="290"/>
      <c r="CL623" s="54" t="str">
        <f t="shared" si="715"/>
        <v/>
      </c>
      <c r="CM623" s="290"/>
      <c r="CN623" s="150" t="str">
        <f t="shared" si="697"/>
        <v/>
      </c>
      <c r="CO623" s="290"/>
      <c r="CP623" s="150" t="str">
        <f t="shared" si="698"/>
        <v/>
      </c>
      <c r="CQ623" s="290"/>
      <c r="CR623" s="150" t="str">
        <f t="shared" si="699"/>
        <v/>
      </c>
      <c r="CS623" s="290"/>
      <c r="CT623" s="150" t="str">
        <f t="shared" si="700"/>
        <v/>
      </c>
      <c r="CU623" s="150"/>
      <c r="CV623" s="150" t="str">
        <f t="shared" si="701"/>
        <v/>
      </c>
      <c r="CW623" s="94"/>
      <c r="CX623" s="151" t="str">
        <f t="shared" si="742"/>
        <v/>
      </c>
      <c r="CY623" s="151" t="str">
        <f t="shared" si="743"/>
        <v/>
      </c>
      <c r="CZ623" s="152"/>
      <c r="DA623" s="373" t="str">
        <f t="shared" si="716"/>
        <v/>
      </c>
      <c r="DC623" s="153">
        <f t="shared" si="702"/>
        <v>0</v>
      </c>
      <c r="DD623" s="153">
        <f t="shared" si="703"/>
        <v>0</v>
      </c>
      <c r="DE623" s="153">
        <f t="shared" si="704"/>
        <v>0</v>
      </c>
      <c r="DF623" s="158">
        <f t="shared" si="705"/>
        <v>-4.7000000000000002E-3</v>
      </c>
      <c r="DG623" s="159">
        <f t="shared" si="717"/>
        <v>-1.1703000000000001</v>
      </c>
      <c r="DH623" s="158">
        <f t="shared" si="706"/>
        <v>3.1999999999999997E-3</v>
      </c>
      <c r="DI623" s="159">
        <f t="shared" si="718"/>
        <v>0.79679999999999995</v>
      </c>
      <c r="DJ623" s="158">
        <f t="shared" si="707"/>
        <v>-2.7000000000000001E-3</v>
      </c>
      <c r="DK623" s="159">
        <f t="shared" si="719"/>
        <v>-0.67230000000000001</v>
      </c>
      <c r="DL623" s="158">
        <f t="shared" si="708"/>
        <v>1.1999999999999999E-3</v>
      </c>
      <c r="DM623" s="159">
        <f t="shared" si="720"/>
        <v>0.29879999999999995</v>
      </c>
      <c r="DN623" s="158">
        <f t="shared" si="709"/>
        <v>1.46E-2</v>
      </c>
      <c r="DO623" s="159">
        <f t="shared" si="721"/>
        <v>3.6354000000000002</v>
      </c>
      <c r="DP623" s="158">
        <f t="shared" si="710"/>
        <v>-1.2999999999999999E-2</v>
      </c>
      <c r="DQ623" s="159">
        <f t="shared" si="722"/>
        <v>-3.2369999999999997</v>
      </c>
      <c r="DR623" s="158">
        <f t="shared" si="711"/>
        <v>-6.7000000000000002E-3</v>
      </c>
      <c r="DS623" s="159">
        <f t="shared" si="723"/>
        <v>-1.6683000000000001</v>
      </c>
      <c r="DT623" s="158">
        <f t="shared" si="712"/>
        <v>-1.2999999999999999E-2</v>
      </c>
      <c r="DU623" s="159">
        <f t="shared" si="724"/>
        <v>-3.2369999999999997</v>
      </c>
      <c r="DV623" s="158">
        <f t="shared" si="713"/>
        <v>-6.7000000000000002E-3</v>
      </c>
      <c r="DW623" s="160">
        <f t="shared" si="725"/>
        <v>-1.6683000000000001</v>
      </c>
    </row>
    <row r="624" spans="1:127" ht="24.95" customHeight="1" x14ac:dyDescent="0.2">
      <c r="A624" s="272">
        <v>615</v>
      </c>
      <c r="B624" s="336"/>
      <c r="C624" s="332"/>
      <c r="D624" s="333"/>
      <c r="E624" s="334"/>
      <c r="F624" s="335"/>
      <c r="G624" s="334"/>
      <c r="H624" s="371"/>
      <c r="I624" s="334"/>
      <c r="J624" s="334"/>
      <c r="K624" s="334"/>
      <c r="L624" s="334"/>
      <c r="M624" s="334"/>
      <c r="N624" s="334"/>
      <c r="O624" s="337"/>
      <c r="P624" s="337"/>
      <c r="Q624" s="338" t="str">
        <f t="shared" si="676"/>
        <v xml:space="preserve"> </v>
      </c>
      <c r="R624" s="339" t="str">
        <f t="shared" si="677"/>
        <v/>
      </c>
      <c r="S624" s="340" t="str">
        <f t="shared" si="730"/>
        <v/>
      </c>
      <c r="T624" s="341" t="str">
        <f t="shared" si="678"/>
        <v/>
      </c>
      <c r="U624" s="341" t="str">
        <f t="shared" si="679"/>
        <v/>
      </c>
      <c r="V624" s="341" t="str">
        <f t="shared" si="680"/>
        <v/>
      </c>
      <c r="W624" s="341" t="str">
        <f t="shared" si="681"/>
        <v/>
      </c>
      <c r="X624" s="340" t="str">
        <f t="shared" si="731"/>
        <v/>
      </c>
      <c r="Y624" s="342" t="str">
        <f t="shared" si="732"/>
        <v/>
      </c>
      <c r="Z624" s="343" t="str">
        <f t="shared" si="733"/>
        <v/>
      </c>
      <c r="AA624" s="344" t="str">
        <f t="shared" si="734"/>
        <v/>
      </c>
      <c r="AB624" s="345" t="str">
        <f t="shared" si="682"/>
        <v/>
      </c>
      <c r="AC624" s="346" t="str">
        <f t="shared" si="683"/>
        <v/>
      </c>
      <c r="AD624" s="346" t="str">
        <f t="shared" si="684"/>
        <v/>
      </c>
      <c r="AE624" s="344" t="str">
        <f t="shared" si="735"/>
        <v/>
      </c>
      <c r="AF624" s="346" t="str">
        <f t="shared" si="685"/>
        <v/>
      </c>
      <c r="AG624" s="344" t="str">
        <f t="shared" si="736"/>
        <v/>
      </c>
      <c r="AH624" s="344" t="str">
        <f t="shared" si="737"/>
        <v/>
      </c>
      <c r="AI624" s="344" t="str">
        <f t="shared" si="738"/>
        <v/>
      </c>
      <c r="AJ624" s="346" t="str">
        <f t="shared" si="739"/>
        <v/>
      </c>
      <c r="AK624" s="346" t="str">
        <f t="shared" si="740"/>
        <v/>
      </c>
      <c r="AL624" s="347" t="str">
        <f t="shared" si="741"/>
        <v/>
      </c>
      <c r="AM624" s="141"/>
      <c r="AN624" s="141"/>
      <c r="AO624" s="142"/>
      <c r="AP624" s="58">
        <f t="shared" si="686"/>
        <v>0</v>
      </c>
      <c r="AQ624" s="94">
        <f>SUM(AP$10:AP624)</f>
        <v>0</v>
      </c>
      <c r="AR624" s="143">
        <f t="shared" si="675"/>
        <v>0.1</v>
      </c>
      <c r="AS624" s="144" t="str">
        <f t="shared" si="687"/>
        <v/>
      </c>
      <c r="AT624" s="144" t="str">
        <f t="shared" si="714"/>
        <v/>
      </c>
      <c r="AU624" s="145"/>
      <c r="AV624" s="58">
        <f t="shared" si="744"/>
        <v>0</v>
      </c>
      <c r="AW624" s="318">
        <f>SUM(AV$10:AV624)</f>
        <v>0</v>
      </c>
      <c r="AX624" s="319">
        <f t="shared" si="745"/>
        <v>0.1</v>
      </c>
      <c r="AY624" s="144" t="str">
        <f t="shared" si="728"/>
        <v/>
      </c>
      <c r="AZ624" s="144" t="str">
        <f t="shared" si="729"/>
        <v/>
      </c>
      <c r="BA624" s="144"/>
      <c r="BB624" s="146" t="str">
        <f t="shared" si="688"/>
        <v/>
      </c>
      <c r="BC624" s="66" t="str">
        <f t="shared" si="727"/>
        <v/>
      </c>
      <c r="BD624" s="195" t="str">
        <f t="shared" si="689"/>
        <v/>
      </c>
      <c r="BF624" s="283"/>
      <c r="BG624" s="286" t="str">
        <f t="shared" si="690"/>
        <v/>
      </c>
      <c r="BY624" s="211" t="str">
        <f t="shared" si="691"/>
        <v/>
      </c>
      <c r="BZ624" s="150" t="str">
        <f t="shared" si="692"/>
        <v/>
      </c>
      <c r="CB624" s="54" t="str">
        <f t="shared" si="726"/>
        <v/>
      </c>
      <c r="CD624" s="54" t="str">
        <f t="shared" si="693"/>
        <v/>
      </c>
      <c r="CF624" s="54" t="str">
        <f t="shared" si="694"/>
        <v/>
      </c>
      <c r="CH624" s="150" t="str">
        <f t="shared" si="695"/>
        <v/>
      </c>
      <c r="CI624" s="290"/>
      <c r="CJ624" s="150" t="str">
        <f t="shared" si="696"/>
        <v/>
      </c>
      <c r="CK624" s="290"/>
      <c r="CL624" s="54" t="str">
        <f t="shared" si="715"/>
        <v/>
      </c>
      <c r="CM624" s="290"/>
      <c r="CN624" s="150" t="str">
        <f t="shared" si="697"/>
        <v/>
      </c>
      <c r="CO624" s="290"/>
      <c r="CP624" s="150" t="str">
        <f t="shared" si="698"/>
        <v/>
      </c>
      <c r="CQ624" s="290"/>
      <c r="CR624" s="150" t="str">
        <f t="shared" si="699"/>
        <v/>
      </c>
      <c r="CS624" s="290"/>
      <c r="CT624" s="150" t="str">
        <f t="shared" si="700"/>
        <v/>
      </c>
      <c r="CU624" s="150"/>
      <c r="CV624" s="150" t="str">
        <f t="shared" si="701"/>
        <v/>
      </c>
      <c r="CW624" s="94"/>
      <c r="CX624" s="151" t="str">
        <f t="shared" si="742"/>
        <v/>
      </c>
      <c r="CY624" s="151" t="str">
        <f t="shared" si="743"/>
        <v/>
      </c>
      <c r="CZ624" s="152"/>
      <c r="DA624" s="373" t="str">
        <f t="shared" si="716"/>
        <v/>
      </c>
      <c r="DC624" s="153">
        <f t="shared" si="702"/>
        <v>0</v>
      </c>
      <c r="DD624" s="153">
        <f t="shared" si="703"/>
        <v>0</v>
      </c>
      <c r="DE624" s="153">
        <f t="shared" si="704"/>
        <v>0</v>
      </c>
      <c r="DF624" s="158">
        <f t="shared" si="705"/>
        <v>-4.7000000000000002E-3</v>
      </c>
      <c r="DG624" s="159">
        <f t="shared" si="717"/>
        <v>-1.1703000000000001</v>
      </c>
      <c r="DH624" s="158">
        <f t="shared" si="706"/>
        <v>3.1999999999999997E-3</v>
      </c>
      <c r="DI624" s="159">
        <f t="shared" si="718"/>
        <v>0.79679999999999995</v>
      </c>
      <c r="DJ624" s="158">
        <f t="shared" si="707"/>
        <v>-2.7000000000000001E-3</v>
      </c>
      <c r="DK624" s="159">
        <f t="shared" si="719"/>
        <v>-0.67230000000000001</v>
      </c>
      <c r="DL624" s="158">
        <f t="shared" si="708"/>
        <v>1.1999999999999999E-3</v>
      </c>
      <c r="DM624" s="159">
        <f t="shared" si="720"/>
        <v>0.29879999999999995</v>
      </c>
      <c r="DN624" s="158">
        <f t="shared" si="709"/>
        <v>1.46E-2</v>
      </c>
      <c r="DO624" s="159">
        <f t="shared" si="721"/>
        <v>3.6354000000000002</v>
      </c>
      <c r="DP624" s="158">
        <f t="shared" si="710"/>
        <v>-1.2999999999999999E-2</v>
      </c>
      <c r="DQ624" s="159">
        <f t="shared" si="722"/>
        <v>-3.2369999999999997</v>
      </c>
      <c r="DR624" s="158">
        <f t="shared" si="711"/>
        <v>-6.7000000000000002E-3</v>
      </c>
      <c r="DS624" s="159">
        <f t="shared" si="723"/>
        <v>-1.6683000000000001</v>
      </c>
      <c r="DT624" s="158">
        <f t="shared" si="712"/>
        <v>-1.2999999999999999E-2</v>
      </c>
      <c r="DU624" s="159">
        <f t="shared" si="724"/>
        <v>-3.2369999999999997</v>
      </c>
      <c r="DV624" s="158">
        <f t="shared" si="713"/>
        <v>-6.7000000000000002E-3</v>
      </c>
      <c r="DW624" s="160">
        <f t="shared" si="725"/>
        <v>-1.6683000000000001</v>
      </c>
    </row>
    <row r="625" spans="1:127" ht="24.95" customHeight="1" x14ac:dyDescent="0.2">
      <c r="A625" s="272">
        <v>616</v>
      </c>
      <c r="B625" s="336"/>
      <c r="C625" s="332"/>
      <c r="D625" s="333"/>
      <c r="E625" s="334"/>
      <c r="F625" s="335"/>
      <c r="G625" s="334"/>
      <c r="H625" s="371"/>
      <c r="I625" s="334"/>
      <c r="J625" s="334"/>
      <c r="K625" s="334"/>
      <c r="L625" s="334"/>
      <c r="M625" s="334"/>
      <c r="N625" s="334"/>
      <c r="O625" s="337"/>
      <c r="P625" s="337"/>
      <c r="Q625" s="338" t="str">
        <f t="shared" si="676"/>
        <v xml:space="preserve"> </v>
      </c>
      <c r="R625" s="339" t="str">
        <f t="shared" si="677"/>
        <v/>
      </c>
      <c r="S625" s="340" t="str">
        <f t="shared" si="730"/>
        <v/>
      </c>
      <c r="T625" s="341" t="str">
        <f t="shared" si="678"/>
        <v/>
      </c>
      <c r="U625" s="341" t="str">
        <f t="shared" si="679"/>
        <v/>
      </c>
      <c r="V625" s="341" t="str">
        <f t="shared" si="680"/>
        <v/>
      </c>
      <c r="W625" s="341" t="str">
        <f t="shared" si="681"/>
        <v/>
      </c>
      <c r="X625" s="340" t="str">
        <f t="shared" si="731"/>
        <v/>
      </c>
      <c r="Y625" s="342" t="str">
        <f t="shared" si="732"/>
        <v/>
      </c>
      <c r="Z625" s="343" t="str">
        <f t="shared" si="733"/>
        <v/>
      </c>
      <c r="AA625" s="344" t="str">
        <f t="shared" si="734"/>
        <v/>
      </c>
      <c r="AB625" s="345" t="str">
        <f t="shared" si="682"/>
        <v/>
      </c>
      <c r="AC625" s="346" t="str">
        <f t="shared" si="683"/>
        <v/>
      </c>
      <c r="AD625" s="346" t="str">
        <f t="shared" si="684"/>
        <v/>
      </c>
      <c r="AE625" s="344" t="str">
        <f t="shared" si="735"/>
        <v/>
      </c>
      <c r="AF625" s="346" t="str">
        <f t="shared" si="685"/>
        <v/>
      </c>
      <c r="AG625" s="344" t="str">
        <f t="shared" si="736"/>
        <v/>
      </c>
      <c r="AH625" s="344" t="str">
        <f t="shared" si="737"/>
        <v/>
      </c>
      <c r="AI625" s="344" t="str">
        <f t="shared" si="738"/>
        <v/>
      </c>
      <c r="AJ625" s="346" t="str">
        <f t="shared" si="739"/>
        <v/>
      </c>
      <c r="AK625" s="346" t="str">
        <f t="shared" si="740"/>
        <v/>
      </c>
      <c r="AL625" s="347" t="str">
        <f t="shared" si="741"/>
        <v/>
      </c>
      <c r="AM625" s="141"/>
      <c r="AN625" s="141"/>
      <c r="AO625" s="142"/>
      <c r="AP625" s="58">
        <f t="shared" si="686"/>
        <v>0</v>
      </c>
      <c r="AQ625" s="94">
        <f>SUM(AP$10:AP625)</f>
        <v>0</v>
      </c>
      <c r="AR625" s="143">
        <f t="shared" si="675"/>
        <v>0.1</v>
      </c>
      <c r="AS625" s="144" t="str">
        <f t="shared" si="687"/>
        <v/>
      </c>
      <c r="AT625" s="144" t="str">
        <f t="shared" si="714"/>
        <v/>
      </c>
      <c r="AU625" s="145"/>
      <c r="AV625" s="58">
        <f t="shared" si="744"/>
        <v>0</v>
      </c>
      <c r="AW625" s="318">
        <f>SUM(AV$10:AV625)</f>
        <v>0</v>
      </c>
      <c r="AX625" s="319">
        <f t="shared" si="745"/>
        <v>0.1</v>
      </c>
      <c r="AY625" s="144" t="str">
        <f t="shared" si="728"/>
        <v/>
      </c>
      <c r="AZ625" s="144" t="str">
        <f t="shared" si="729"/>
        <v/>
      </c>
      <c r="BA625" s="144"/>
      <c r="BB625" s="146" t="str">
        <f t="shared" si="688"/>
        <v/>
      </c>
      <c r="BC625" s="66" t="str">
        <f t="shared" si="727"/>
        <v/>
      </c>
      <c r="BD625" s="195" t="str">
        <f t="shared" si="689"/>
        <v/>
      </c>
      <c r="BF625" s="283"/>
      <c r="BG625" s="286" t="str">
        <f t="shared" si="690"/>
        <v/>
      </c>
      <c r="BY625" s="211" t="str">
        <f t="shared" si="691"/>
        <v/>
      </c>
      <c r="BZ625" s="150" t="str">
        <f t="shared" si="692"/>
        <v/>
      </c>
      <c r="CB625" s="54" t="str">
        <f t="shared" si="726"/>
        <v/>
      </c>
      <c r="CD625" s="54" t="str">
        <f t="shared" si="693"/>
        <v/>
      </c>
      <c r="CF625" s="54" t="str">
        <f t="shared" si="694"/>
        <v/>
      </c>
      <c r="CH625" s="150" t="str">
        <f t="shared" si="695"/>
        <v/>
      </c>
      <c r="CI625" s="290"/>
      <c r="CJ625" s="150" t="str">
        <f t="shared" si="696"/>
        <v/>
      </c>
      <c r="CK625" s="290"/>
      <c r="CL625" s="54" t="str">
        <f t="shared" si="715"/>
        <v/>
      </c>
      <c r="CM625" s="290"/>
      <c r="CN625" s="150" t="str">
        <f t="shared" si="697"/>
        <v/>
      </c>
      <c r="CO625" s="290"/>
      <c r="CP625" s="150" t="str">
        <f t="shared" si="698"/>
        <v/>
      </c>
      <c r="CQ625" s="290"/>
      <c r="CR625" s="150" t="str">
        <f t="shared" si="699"/>
        <v/>
      </c>
      <c r="CS625" s="290"/>
      <c r="CT625" s="150" t="str">
        <f t="shared" si="700"/>
        <v/>
      </c>
      <c r="CU625" s="150"/>
      <c r="CV625" s="150" t="str">
        <f t="shared" si="701"/>
        <v/>
      </c>
      <c r="CW625" s="94"/>
      <c r="CX625" s="151" t="str">
        <f t="shared" si="742"/>
        <v/>
      </c>
      <c r="CY625" s="151" t="str">
        <f t="shared" si="743"/>
        <v/>
      </c>
      <c r="CZ625" s="152"/>
      <c r="DA625" s="373" t="str">
        <f t="shared" si="716"/>
        <v/>
      </c>
      <c r="DC625" s="153">
        <f t="shared" si="702"/>
        <v>0</v>
      </c>
      <c r="DD625" s="153">
        <f t="shared" si="703"/>
        <v>0</v>
      </c>
      <c r="DE625" s="153">
        <f t="shared" si="704"/>
        <v>0</v>
      </c>
      <c r="DF625" s="158">
        <f t="shared" si="705"/>
        <v>-4.7000000000000002E-3</v>
      </c>
      <c r="DG625" s="159">
        <f t="shared" si="717"/>
        <v>-1.1703000000000001</v>
      </c>
      <c r="DH625" s="158">
        <f t="shared" si="706"/>
        <v>3.1999999999999997E-3</v>
      </c>
      <c r="DI625" s="159">
        <f t="shared" si="718"/>
        <v>0.79679999999999995</v>
      </c>
      <c r="DJ625" s="158">
        <f t="shared" si="707"/>
        <v>-2.7000000000000001E-3</v>
      </c>
      <c r="DK625" s="159">
        <f t="shared" si="719"/>
        <v>-0.67230000000000001</v>
      </c>
      <c r="DL625" s="158">
        <f t="shared" si="708"/>
        <v>1.1999999999999999E-3</v>
      </c>
      <c r="DM625" s="159">
        <f t="shared" si="720"/>
        <v>0.29879999999999995</v>
      </c>
      <c r="DN625" s="158">
        <f t="shared" si="709"/>
        <v>1.46E-2</v>
      </c>
      <c r="DO625" s="159">
        <f t="shared" si="721"/>
        <v>3.6354000000000002</v>
      </c>
      <c r="DP625" s="158">
        <f t="shared" si="710"/>
        <v>-1.2999999999999999E-2</v>
      </c>
      <c r="DQ625" s="159">
        <f t="shared" si="722"/>
        <v>-3.2369999999999997</v>
      </c>
      <c r="DR625" s="158">
        <f t="shared" si="711"/>
        <v>-6.7000000000000002E-3</v>
      </c>
      <c r="DS625" s="159">
        <f t="shared" si="723"/>
        <v>-1.6683000000000001</v>
      </c>
      <c r="DT625" s="158">
        <f t="shared" si="712"/>
        <v>-1.2999999999999999E-2</v>
      </c>
      <c r="DU625" s="159">
        <f t="shared" si="724"/>
        <v>-3.2369999999999997</v>
      </c>
      <c r="DV625" s="158">
        <f t="shared" si="713"/>
        <v>-6.7000000000000002E-3</v>
      </c>
      <c r="DW625" s="160">
        <f t="shared" si="725"/>
        <v>-1.6683000000000001</v>
      </c>
    </row>
    <row r="626" spans="1:127" ht="24.95" customHeight="1" x14ac:dyDescent="0.2">
      <c r="A626" s="272">
        <v>617</v>
      </c>
      <c r="B626" s="336"/>
      <c r="C626" s="332"/>
      <c r="D626" s="333"/>
      <c r="E626" s="334"/>
      <c r="F626" s="335"/>
      <c r="G626" s="334"/>
      <c r="H626" s="371"/>
      <c r="I626" s="334"/>
      <c r="J626" s="334"/>
      <c r="K626" s="334"/>
      <c r="L626" s="334"/>
      <c r="M626" s="334"/>
      <c r="N626" s="334"/>
      <c r="O626" s="337"/>
      <c r="P626" s="337"/>
      <c r="Q626" s="338" t="str">
        <f t="shared" si="676"/>
        <v xml:space="preserve"> </v>
      </c>
      <c r="R626" s="339" t="str">
        <f t="shared" si="677"/>
        <v/>
      </c>
      <c r="S626" s="340" t="str">
        <f t="shared" si="730"/>
        <v/>
      </c>
      <c r="T626" s="341" t="str">
        <f t="shared" si="678"/>
        <v/>
      </c>
      <c r="U626" s="341" t="str">
        <f t="shared" si="679"/>
        <v/>
      </c>
      <c r="V626" s="341" t="str">
        <f t="shared" si="680"/>
        <v/>
      </c>
      <c r="W626" s="341" t="str">
        <f t="shared" si="681"/>
        <v/>
      </c>
      <c r="X626" s="340" t="str">
        <f t="shared" si="731"/>
        <v/>
      </c>
      <c r="Y626" s="342" t="str">
        <f t="shared" si="732"/>
        <v/>
      </c>
      <c r="Z626" s="343" t="str">
        <f t="shared" si="733"/>
        <v/>
      </c>
      <c r="AA626" s="344" t="str">
        <f t="shared" si="734"/>
        <v/>
      </c>
      <c r="AB626" s="345" t="str">
        <f t="shared" si="682"/>
        <v/>
      </c>
      <c r="AC626" s="346" t="str">
        <f t="shared" si="683"/>
        <v/>
      </c>
      <c r="AD626" s="346" t="str">
        <f t="shared" si="684"/>
        <v/>
      </c>
      <c r="AE626" s="344" t="str">
        <f t="shared" si="735"/>
        <v/>
      </c>
      <c r="AF626" s="346" t="str">
        <f t="shared" si="685"/>
        <v/>
      </c>
      <c r="AG626" s="344" t="str">
        <f t="shared" si="736"/>
        <v/>
      </c>
      <c r="AH626" s="344" t="str">
        <f t="shared" si="737"/>
        <v/>
      </c>
      <c r="AI626" s="344" t="str">
        <f t="shared" si="738"/>
        <v/>
      </c>
      <c r="AJ626" s="346" t="str">
        <f t="shared" si="739"/>
        <v/>
      </c>
      <c r="AK626" s="346" t="str">
        <f t="shared" si="740"/>
        <v/>
      </c>
      <c r="AL626" s="347" t="str">
        <f t="shared" si="741"/>
        <v/>
      </c>
      <c r="AM626" s="141"/>
      <c r="AN626" s="141"/>
      <c r="AO626" s="142"/>
      <c r="AP626" s="58">
        <f t="shared" si="686"/>
        <v>0</v>
      </c>
      <c r="AQ626" s="94">
        <f>SUM(AP$10:AP626)</f>
        <v>0</v>
      </c>
      <c r="AR626" s="143">
        <f t="shared" si="675"/>
        <v>0.1</v>
      </c>
      <c r="AS626" s="144" t="str">
        <f t="shared" si="687"/>
        <v/>
      </c>
      <c r="AT626" s="144" t="str">
        <f t="shared" si="714"/>
        <v/>
      </c>
      <c r="AU626" s="145"/>
      <c r="AV626" s="58">
        <f t="shared" si="744"/>
        <v>0</v>
      </c>
      <c r="AW626" s="318">
        <f>SUM(AV$10:AV626)</f>
        <v>0</v>
      </c>
      <c r="AX626" s="319">
        <f t="shared" si="745"/>
        <v>0.1</v>
      </c>
      <c r="AY626" s="144" t="str">
        <f t="shared" si="728"/>
        <v/>
      </c>
      <c r="AZ626" s="144" t="str">
        <f t="shared" si="729"/>
        <v/>
      </c>
      <c r="BA626" s="144"/>
      <c r="BB626" s="146" t="str">
        <f t="shared" si="688"/>
        <v/>
      </c>
      <c r="BC626" s="66" t="str">
        <f t="shared" si="727"/>
        <v/>
      </c>
      <c r="BD626" s="195" t="str">
        <f t="shared" si="689"/>
        <v/>
      </c>
      <c r="BF626" s="283"/>
      <c r="BG626" s="286" t="str">
        <f t="shared" si="690"/>
        <v/>
      </c>
      <c r="BY626" s="211" t="str">
        <f t="shared" si="691"/>
        <v/>
      </c>
      <c r="BZ626" s="150" t="str">
        <f t="shared" si="692"/>
        <v/>
      </c>
      <c r="CB626" s="54" t="str">
        <f t="shared" si="726"/>
        <v/>
      </c>
      <c r="CD626" s="54" t="str">
        <f t="shared" si="693"/>
        <v/>
      </c>
      <c r="CF626" s="54" t="str">
        <f t="shared" si="694"/>
        <v/>
      </c>
      <c r="CH626" s="150" t="str">
        <f t="shared" si="695"/>
        <v/>
      </c>
      <c r="CI626" s="290"/>
      <c r="CJ626" s="150" t="str">
        <f t="shared" si="696"/>
        <v/>
      </c>
      <c r="CK626" s="290"/>
      <c r="CL626" s="54" t="str">
        <f t="shared" si="715"/>
        <v/>
      </c>
      <c r="CM626" s="290"/>
      <c r="CN626" s="150" t="str">
        <f t="shared" si="697"/>
        <v/>
      </c>
      <c r="CO626" s="290"/>
      <c r="CP626" s="150" t="str">
        <f t="shared" si="698"/>
        <v/>
      </c>
      <c r="CQ626" s="290"/>
      <c r="CR626" s="150" t="str">
        <f t="shared" si="699"/>
        <v/>
      </c>
      <c r="CS626" s="290"/>
      <c r="CT626" s="150" t="str">
        <f t="shared" si="700"/>
        <v/>
      </c>
      <c r="CU626" s="150"/>
      <c r="CV626" s="150" t="str">
        <f t="shared" si="701"/>
        <v/>
      </c>
      <c r="CW626" s="94"/>
      <c r="CX626" s="151" t="str">
        <f t="shared" si="742"/>
        <v/>
      </c>
      <c r="CY626" s="151" t="str">
        <f t="shared" si="743"/>
        <v/>
      </c>
      <c r="CZ626" s="152"/>
      <c r="DA626" s="373" t="str">
        <f t="shared" si="716"/>
        <v/>
      </c>
      <c r="DC626" s="153">
        <f t="shared" si="702"/>
        <v>0</v>
      </c>
      <c r="DD626" s="153">
        <f t="shared" si="703"/>
        <v>0</v>
      </c>
      <c r="DE626" s="153">
        <f t="shared" si="704"/>
        <v>0</v>
      </c>
      <c r="DF626" s="158">
        <f t="shared" si="705"/>
        <v>-4.7000000000000002E-3</v>
      </c>
      <c r="DG626" s="159">
        <f t="shared" si="717"/>
        <v>-1.1703000000000001</v>
      </c>
      <c r="DH626" s="158">
        <f t="shared" si="706"/>
        <v>3.1999999999999997E-3</v>
      </c>
      <c r="DI626" s="159">
        <f t="shared" si="718"/>
        <v>0.79679999999999995</v>
      </c>
      <c r="DJ626" s="158">
        <f t="shared" si="707"/>
        <v>-2.7000000000000001E-3</v>
      </c>
      <c r="DK626" s="159">
        <f t="shared" si="719"/>
        <v>-0.67230000000000001</v>
      </c>
      <c r="DL626" s="158">
        <f t="shared" si="708"/>
        <v>1.1999999999999999E-3</v>
      </c>
      <c r="DM626" s="159">
        <f t="shared" si="720"/>
        <v>0.29879999999999995</v>
      </c>
      <c r="DN626" s="158">
        <f t="shared" si="709"/>
        <v>1.46E-2</v>
      </c>
      <c r="DO626" s="159">
        <f t="shared" si="721"/>
        <v>3.6354000000000002</v>
      </c>
      <c r="DP626" s="158">
        <f t="shared" si="710"/>
        <v>-1.2999999999999999E-2</v>
      </c>
      <c r="DQ626" s="159">
        <f t="shared" si="722"/>
        <v>-3.2369999999999997</v>
      </c>
      <c r="DR626" s="158">
        <f t="shared" si="711"/>
        <v>-6.7000000000000002E-3</v>
      </c>
      <c r="DS626" s="159">
        <f t="shared" si="723"/>
        <v>-1.6683000000000001</v>
      </c>
      <c r="DT626" s="158">
        <f t="shared" si="712"/>
        <v>-1.2999999999999999E-2</v>
      </c>
      <c r="DU626" s="159">
        <f t="shared" si="724"/>
        <v>-3.2369999999999997</v>
      </c>
      <c r="DV626" s="158">
        <f t="shared" si="713"/>
        <v>-6.7000000000000002E-3</v>
      </c>
      <c r="DW626" s="160">
        <f t="shared" si="725"/>
        <v>-1.6683000000000001</v>
      </c>
    </row>
    <row r="627" spans="1:127" ht="24.95" customHeight="1" x14ac:dyDescent="0.2">
      <c r="A627" s="272">
        <v>618</v>
      </c>
      <c r="B627" s="336"/>
      <c r="C627" s="332"/>
      <c r="D627" s="333"/>
      <c r="E627" s="334"/>
      <c r="F627" s="335"/>
      <c r="G627" s="334"/>
      <c r="H627" s="371"/>
      <c r="I627" s="334"/>
      <c r="J627" s="334"/>
      <c r="K627" s="334"/>
      <c r="L627" s="334"/>
      <c r="M627" s="334"/>
      <c r="N627" s="334"/>
      <c r="O627" s="337"/>
      <c r="P627" s="337"/>
      <c r="Q627" s="338" t="str">
        <f t="shared" si="676"/>
        <v xml:space="preserve"> </v>
      </c>
      <c r="R627" s="339" t="str">
        <f t="shared" si="677"/>
        <v/>
      </c>
      <c r="S627" s="340" t="str">
        <f t="shared" si="730"/>
        <v/>
      </c>
      <c r="T627" s="341" t="str">
        <f t="shared" si="678"/>
        <v/>
      </c>
      <c r="U627" s="341" t="str">
        <f t="shared" si="679"/>
        <v/>
      </c>
      <c r="V627" s="341" t="str">
        <f t="shared" si="680"/>
        <v/>
      </c>
      <c r="W627" s="341" t="str">
        <f t="shared" si="681"/>
        <v/>
      </c>
      <c r="X627" s="340" t="str">
        <f t="shared" si="731"/>
        <v/>
      </c>
      <c r="Y627" s="342" t="str">
        <f t="shared" si="732"/>
        <v/>
      </c>
      <c r="Z627" s="343" t="str">
        <f t="shared" si="733"/>
        <v/>
      </c>
      <c r="AA627" s="344" t="str">
        <f t="shared" si="734"/>
        <v/>
      </c>
      <c r="AB627" s="345" t="str">
        <f t="shared" si="682"/>
        <v/>
      </c>
      <c r="AC627" s="346" t="str">
        <f t="shared" si="683"/>
        <v/>
      </c>
      <c r="AD627" s="346" t="str">
        <f t="shared" si="684"/>
        <v/>
      </c>
      <c r="AE627" s="344" t="str">
        <f t="shared" si="735"/>
        <v/>
      </c>
      <c r="AF627" s="346" t="str">
        <f t="shared" si="685"/>
        <v/>
      </c>
      <c r="AG627" s="344" t="str">
        <f t="shared" si="736"/>
        <v/>
      </c>
      <c r="AH627" s="344" t="str">
        <f t="shared" si="737"/>
        <v/>
      </c>
      <c r="AI627" s="344" t="str">
        <f t="shared" si="738"/>
        <v/>
      </c>
      <c r="AJ627" s="346" t="str">
        <f t="shared" si="739"/>
        <v/>
      </c>
      <c r="AK627" s="346" t="str">
        <f t="shared" si="740"/>
        <v/>
      </c>
      <c r="AL627" s="347" t="str">
        <f t="shared" si="741"/>
        <v/>
      </c>
      <c r="AM627" s="141"/>
      <c r="AN627" s="141"/>
      <c r="AO627" s="142"/>
      <c r="AP627" s="58">
        <f t="shared" si="686"/>
        <v>0</v>
      </c>
      <c r="AQ627" s="94">
        <f>SUM(AP$10:AP627)</f>
        <v>0</v>
      </c>
      <c r="AR627" s="143">
        <f t="shared" ref="AR627:AR690" si="746">IF(AP627&gt;0,AQ627,AQ627+0.1)</f>
        <v>0.1</v>
      </c>
      <c r="AS627" s="144" t="str">
        <f t="shared" si="687"/>
        <v/>
      </c>
      <c r="AT627" s="144" t="str">
        <f t="shared" si="714"/>
        <v/>
      </c>
      <c r="AU627" s="145"/>
      <c r="AV627" s="58">
        <f t="shared" si="744"/>
        <v>0</v>
      </c>
      <c r="AW627" s="318">
        <f>SUM(AV$10:AV627)</f>
        <v>0</v>
      </c>
      <c r="AX627" s="319">
        <f t="shared" si="745"/>
        <v>0.1</v>
      </c>
      <c r="AY627" s="144" t="str">
        <f t="shared" si="728"/>
        <v/>
      </c>
      <c r="AZ627" s="144" t="str">
        <f t="shared" si="729"/>
        <v/>
      </c>
      <c r="BA627" s="144"/>
      <c r="BB627" s="146" t="str">
        <f t="shared" si="688"/>
        <v/>
      </c>
      <c r="BC627" s="66" t="str">
        <f t="shared" si="727"/>
        <v/>
      </c>
      <c r="BD627" s="195" t="str">
        <f t="shared" si="689"/>
        <v/>
      </c>
      <c r="BF627" s="283"/>
      <c r="BG627" s="286" t="str">
        <f t="shared" si="690"/>
        <v/>
      </c>
      <c r="BY627" s="211" t="str">
        <f t="shared" si="691"/>
        <v/>
      </c>
      <c r="BZ627" s="150" t="str">
        <f t="shared" si="692"/>
        <v/>
      </c>
      <c r="CB627" s="54" t="str">
        <f t="shared" si="726"/>
        <v/>
      </c>
      <c r="CD627" s="54" t="str">
        <f t="shared" si="693"/>
        <v/>
      </c>
      <c r="CF627" s="54" t="str">
        <f t="shared" si="694"/>
        <v/>
      </c>
      <c r="CH627" s="150" t="str">
        <f t="shared" si="695"/>
        <v/>
      </c>
      <c r="CI627" s="290"/>
      <c r="CJ627" s="150" t="str">
        <f t="shared" si="696"/>
        <v/>
      </c>
      <c r="CK627" s="290"/>
      <c r="CL627" s="54" t="str">
        <f t="shared" si="715"/>
        <v/>
      </c>
      <c r="CM627" s="290"/>
      <c r="CN627" s="150" t="str">
        <f t="shared" si="697"/>
        <v/>
      </c>
      <c r="CO627" s="290"/>
      <c r="CP627" s="150" t="str">
        <f t="shared" si="698"/>
        <v/>
      </c>
      <c r="CQ627" s="290"/>
      <c r="CR627" s="150" t="str">
        <f t="shared" si="699"/>
        <v/>
      </c>
      <c r="CS627" s="290"/>
      <c r="CT627" s="150" t="str">
        <f t="shared" si="700"/>
        <v/>
      </c>
      <c r="CU627" s="150"/>
      <c r="CV627" s="150" t="str">
        <f t="shared" si="701"/>
        <v/>
      </c>
      <c r="CW627" s="94"/>
      <c r="CX627" s="151" t="str">
        <f t="shared" si="742"/>
        <v/>
      </c>
      <c r="CY627" s="151" t="str">
        <f t="shared" si="743"/>
        <v/>
      </c>
      <c r="CZ627" s="152"/>
      <c r="DA627" s="373" t="str">
        <f t="shared" si="716"/>
        <v/>
      </c>
      <c r="DC627" s="153">
        <f t="shared" si="702"/>
        <v>0</v>
      </c>
      <c r="DD627" s="153">
        <f t="shared" si="703"/>
        <v>0</v>
      </c>
      <c r="DE627" s="153">
        <f t="shared" si="704"/>
        <v>0</v>
      </c>
      <c r="DF627" s="158">
        <f t="shared" si="705"/>
        <v>-4.7000000000000002E-3</v>
      </c>
      <c r="DG627" s="159">
        <f t="shared" si="717"/>
        <v>-1.1703000000000001</v>
      </c>
      <c r="DH627" s="158">
        <f t="shared" si="706"/>
        <v>3.1999999999999997E-3</v>
      </c>
      <c r="DI627" s="159">
        <f t="shared" si="718"/>
        <v>0.79679999999999995</v>
      </c>
      <c r="DJ627" s="158">
        <f t="shared" si="707"/>
        <v>-2.7000000000000001E-3</v>
      </c>
      <c r="DK627" s="159">
        <f t="shared" si="719"/>
        <v>-0.67230000000000001</v>
      </c>
      <c r="DL627" s="158">
        <f t="shared" si="708"/>
        <v>1.1999999999999999E-3</v>
      </c>
      <c r="DM627" s="159">
        <f t="shared" si="720"/>
        <v>0.29879999999999995</v>
      </c>
      <c r="DN627" s="158">
        <f t="shared" si="709"/>
        <v>1.46E-2</v>
      </c>
      <c r="DO627" s="159">
        <f t="shared" si="721"/>
        <v>3.6354000000000002</v>
      </c>
      <c r="DP627" s="158">
        <f t="shared" si="710"/>
        <v>-1.2999999999999999E-2</v>
      </c>
      <c r="DQ627" s="159">
        <f t="shared" si="722"/>
        <v>-3.2369999999999997</v>
      </c>
      <c r="DR627" s="158">
        <f t="shared" si="711"/>
        <v>-6.7000000000000002E-3</v>
      </c>
      <c r="DS627" s="159">
        <f t="shared" si="723"/>
        <v>-1.6683000000000001</v>
      </c>
      <c r="DT627" s="158">
        <f t="shared" si="712"/>
        <v>-1.2999999999999999E-2</v>
      </c>
      <c r="DU627" s="159">
        <f t="shared" si="724"/>
        <v>-3.2369999999999997</v>
      </c>
      <c r="DV627" s="158">
        <f t="shared" si="713"/>
        <v>-6.7000000000000002E-3</v>
      </c>
      <c r="DW627" s="160">
        <f t="shared" si="725"/>
        <v>-1.6683000000000001</v>
      </c>
    </row>
    <row r="628" spans="1:127" ht="24.95" customHeight="1" x14ac:dyDescent="0.2">
      <c r="A628" s="272">
        <v>619</v>
      </c>
      <c r="B628" s="336"/>
      <c r="C628" s="332"/>
      <c r="D628" s="333"/>
      <c r="E628" s="334"/>
      <c r="F628" s="335"/>
      <c r="G628" s="334"/>
      <c r="H628" s="371"/>
      <c r="I628" s="334"/>
      <c r="J628" s="334"/>
      <c r="K628" s="334"/>
      <c r="L628" s="334"/>
      <c r="M628" s="334"/>
      <c r="N628" s="334"/>
      <c r="O628" s="337"/>
      <c r="P628" s="337"/>
      <c r="Q628" s="338" t="str">
        <f t="shared" si="676"/>
        <v xml:space="preserve"> </v>
      </c>
      <c r="R628" s="339" t="str">
        <f t="shared" si="677"/>
        <v/>
      </c>
      <c r="S628" s="340" t="str">
        <f t="shared" si="730"/>
        <v/>
      </c>
      <c r="T628" s="341" t="str">
        <f t="shared" si="678"/>
        <v/>
      </c>
      <c r="U628" s="341" t="str">
        <f t="shared" si="679"/>
        <v/>
      </c>
      <c r="V628" s="341" t="str">
        <f t="shared" si="680"/>
        <v/>
      </c>
      <c r="W628" s="341" t="str">
        <f t="shared" si="681"/>
        <v/>
      </c>
      <c r="X628" s="340" t="str">
        <f t="shared" si="731"/>
        <v/>
      </c>
      <c r="Y628" s="342" t="str">
        <f t="shared" si="732"/>
        <v/>
      </c>
      <c r="Z628" s="343" t="str">
        <f t="shared" si="733"/>
        <v/>
      </c>
      <c r="AA628" s="344" t="str">
        <f t="shared" si="734"/>
        <v/>
      </c>
      <c r="AB628" s="345" t="str">
        <f t="shared" si="682"/>
        <v/>
      </c>
      <c r="AC628" s="346" t="str">
        <f t="shared" si="683"/>
        <v/>
      </c>
      <c r="AD628" s="346" t="str">
        <f t="shared" si="684"/>
        <v/>
      </c>
      <c r="AE628" s="344" t="str">
        <f t="shared" si="735"/>
        <v/>
      </c>
      <c r="AF628" s="346" t="str">
        <f t="shared" si="685"/>
        <v/>
      </c>
      <c r="AG628" s="344" t="str">
        <f t="shared" si="736"/>
        <v/>
      </c>
      <c r="AH628" s="344" t="str">
        <f t="shared" si="737"/>
        <v/>
      </c>
      <c r="AI628" s="344" t="str">
        <f t="shared" si="738"/>
        <v/>
      </c>
      <c r="AJ628" s="346" t="str">
        <f t="shared" si="739"/>
        <v/>
      </c>
      <c r="AK628" s="346" t="str">
        <f t="shared" si="740"/>
        <v/>
      </c>
      <c r="AL628" s="347" t="str">
        <f t="shared" si="741"/>
        <v/>
      </c>
      <c r="AM628" s="141"/>
      <c r="AN628" s="141"/>
      <c r="AO628" s="142"/>
      <c r="AP628" s="58">
        <f t="shared" si="686"/>
        <v>0</v>
      </c>
      <c r="AQ628" s="94">
        <f>SUM(AP$10:AP628)</f>
        <v>0</v>
      </c>
      <c r="AR628" s="143">
        <f t="shared" si="746"/>
        <v>0.1</v>
      </c>
      <c r="AS628" s="144" t="str">
        <f t="shared" si="687"/>
        <v/>
      </c>
      <c r="AT628" s="144" t="str">
        <f t="shared" si="714"/>
        <v/>
      </c>
      <c r="AU628" s="145"/>
      <c r="AV628" s="58">
        <f t="shared" si="744"/>
        <v>0</v>
      </c>
      <c r="AW628" s="318">
        <f>SUM(AV$10:AV628)</f>
        <v>0</v>
      </c>
      <c r="AX628" s="319">
        <f t="shared" si="745"/>
        <v>0.1</v>
      </c>
      <c r="AY628" s="144" t="str">
        <f t="shared" si="728"/>
        <v/>
      </c>
      <c r="AZ628" s="144" t="str">
        <f t="shared" si="729"/>
        <v/>
      </c>
      <c r="BA628" s="144"/>
      <c r="BB628" s="146" t="str">
        <f t="shared" si="688"/>
        <v/>
      </c>
      <c r="BC628" s="66" t="str">
        <f t="shared" si="727"/>
        <v/>
      </c>
      <c r="BD628" s="195" t="str">
        <f t="shared" si="689"/>
        <v/>
      </c>
      <c r="BF628" s="283"/>
      <c r="BG628" s="286" t="str">
        <f t="shared" si="690"/>
        <v/>
      </c>
      <c r="BY628" s="211" t="str">
        <f t="shared" si="691"/>
        <v/>
      </c>
      <c r="BZ628" s="150" t="str">
        <f t="shared" si="692"/>
        <v/>
      </c>
      <c r="CB628" s="54" t="str">
        <f t="shared" si="726"/>
        <v/>
      </c>
      <c r="CD628" s="54" t="str">
        <f t="shared" si="693"/>
        <v/>
      </c>
      <c r="CF628" s="54" t="str">
        <f t="shared" si="694"/>
        <v/>
      </c>
      <c r="CH628" s="150" t="str">
        <f t="shared" si="695"/>
        <v/>
      </c>
      <c r="CI628" s="290"/>
      <c r="CJ628" s="150" t="str">
        <f t="shared" si="696"/>
        <v/>
      </c>
      <c r="CK628" s="290"/>
      <c r="CL628" s="54" t="str">
        <f t="shared" si="715"/>
        <v/>
      </c>
      <c r="CM628" s="290"/>
      <c r="CN628" s="150" t="str">
        <f t="shared" si="697"/>
        <v/>
      </c>
      <c r="CO628" s="290"/>
      <c r="CP628" s="150" t="str">
        <f t="shared" si="698"/>
        <v/>
      </c>
      <c r="CQ628" s="290"/>
      <c r="CR628" s="150" t="str">
        <f t="shared" si="699"/>
        <v/>
      </c>
      <c r="CS628" s="290"/>
      <c r="CT628" s="150" t="str">
        <f t="shared" si="700"/>
        <v/>
      </c>
      <c r="CU628" s="150"/>
      <c r="CV628" s="150" t="str">
        <f t="shared" si="701"/>
        <v/>
      </c>
      <c r="CW628" s="94"/>
      <c r="CX628" s="151" t="str">
        <f t="shared" si="742"/>
        <v/>
      </c>
      <c r="CY628" s="151" t="str">
        <f t="shared" si="743"/>
        <v/>
      </c>
      <c r="CZ628" s="152"/>
      <c r="DA628" s="373" t="str">
        <f t="shared" si="716"/>
        <v/>
      </c>
      <c r="DC628" s="153">
        <f t="shared" si="702"/>
        <v>0</v>
      </c>
      <c r="DD628" s="153">
        <f t="shared" si="703"/>
        <v>0</v>
      </c>
      <c r="DE628" s="153">
        <f t="shared" si="704"/>
        <v>0</v>
      </c>
      <c r="DF628" s="158">
        <f t="shared" si="705"/>
        <v>-4.7000000000000002E-3</v>
      </c>
      <c r="DG628" s="159">
        <f t="shared" si="717"/>
        <v>-1.1703000000000001</v>
      </c>
      <c r="DH628" s="158">
        <f t="shared" si="706"/>
        <v>3.1999999999999997E-3</v>
      </c>
      <c r="DI628" s="159">
        <f t="shared" si="718"/>
        <v>0.79679999999999995</v>
      </c>
      <c r="DJ628" s="158">
        <f t="shared" si="707"/>
        <v>-2.7000000000000001E-3</v>
      </c>
      <c r="DK628" s="159">
        <f t="shared" si="719"/>
        <v>-0.67230000000000001</v>
      </c>
      <c r="DL628" s="158">
        <f t="shared" si="708"/>
        <v>1.1999999999999999E-3</v>
      </c>
      <c r="DM628" s="159">
        <f t="shared" si="720"/>
        <v>0.29879999999999995</v>
      </c>
      <c r="DN628" s="158">
        <f t="shared" si="709"/>
        <v>1.46E-2</v>
      </c>
      <c r="DO628" s="159">
        <f t="shared" si="721"/>
        <v>3.6354000000000002</v>
      </c>
      <c r="DP628" s="158">
        <f t="shared" si="710"/>
        <v>-1.2999999999999999E-2</v>
      </c>
      <c r="DQ628" s="159">
        <f t="shared" si="722"/>
        <v>-3.2369999999999997</v>
      </c>
      <c r="DR628" s="158">
        <f t="shared" si="711"/>
        <v>-6.7000000000000002E-3</v>
      </c>
      <c r="DS628" s="159">
        <f t="shared" si="723"/>
        <v>-1.6683000000000001</v>
      </c>
      <c r="DT628" s="158">
        <f t="shared" si="712"/>
        <v>-1.2999999999999999E-2</v>
      </c>
      <c r="DU628" s="159">
        <f t="shared" si="724"/>
        <v>-3.2369999999999997</v>
      </c>
      <c r="DV628" s="158">
        <f t="shared" si="713"/>
        <v>-6.7000000000000002E-3</v>
      </c>
      <c r="DW628" s="160">
        <f t="shared" si="725"/>
        <v>-1.6683000000000001</v>
      </c>
    </row>
    <row r="629" spans="1:127" ht="24.95" customHeight="1" x14ac:dyDescent="0.2">
      <c r="A629" s="272">
        <v>620</v>
      </c>
      <c r="B629" s="336"/>
      <c r="C629" s="332"/>
      <c r="D629" s="333"/>
      <c r="E629" s="334"/>
      <c r="F629" s="335"/>
      <c r="G629" s="334"/>
      <c r="H629" s="371"/>
      <c r="I629" s="334"/>
      <c r="J629" s="334"/>
      <c r="K629" s="334"/>
      <c r="L629" s="334"/>
      <c r="M629" s="334"/>
      <c r="N629" s="334"/>
      <c r="O629" s="337"/>
      <c r="P629" s="337"/>
      <c r="Q629" s="338" t="str">
        <f t="shared" si="676"/>
        <v xml:space="preserve"> </v>
      </c>
      <c r="R629" s="339" t="str">
        <f t="shared" si="677"/>
        <v/>
      </c>
      <c r="S629" s="340" t="str">
        <f t="shared" si="730"/>
        <v/>
      </c>
      <c r="T629" s="341" t="str">
        <f t="shared" si="678"/>
        <v/>
      </c>
      <c r="U629" s="341" t="str">
        <f t="shared" si="679"/>
        <v/>
      </c>
      <c r="V629" s="341" t="str">
        <f t="shared" si="680"/>
        <v/>
      </c>
      <c r="W629" s="341" t="str">
        <f t="shared" si="681"/>
        <v/>
      </c>
      <c r="X629" s="340" t="str">
        <f t="shared" si="731"/>
        <v/>
      </c>
      <c r="Y629" s="342" t="str">
        <f t="shared" si="732"/>
        <v/>
      </c>
      <c r="Z629" s="343" t="str">
        <f t="shared" si="733"/>
        <v/>
      </c>
      <c r="AA629" s="344" t="str">
        <f t="shared" si="734"/>
        <v/>
      </c>
      <c r="AB629" s="345" t="str">
        <f t="shared" si="682"/>
        <v/>
      </c>
      <c r="AC629" s="346" t="str">
        <f t="shared" si="683"/>
        <v/>
      </c>
      <c r="AD629" s="346" t="str">
        <f t="shared" si="684"/>
        <v/>
      </c>
      <c r="AE629" s="344" t="str">
        <f t="shared" si="735"/>
        <v/>
      </c>
      <c r="AF629" s="346" t="str">
        <f t="shared" si="685"/>
        <v/>
      </c>
      <c r="AG629" s="344" t="str">
        <f t="shared" si="736"/>
        <v/>
      </c>
      <c r="AH629" s="344" t="str">
        <f t="shared" si="737"/>
        <v/>
      </c>
      <c r="AI629" s="344" t="str">
        <f t="shared" si="738"/>
        <v/>
      </c>
      <c r="AJ629" s="346" t="str">
        <f t="shared" si="739"/>
        <v/>
      </c>
      <c r="AK629" s="346" t="str">
        <f t="shared" si="740"/>
        <v/>
      </c>
      <c r="AL629" s="347" t="str">
        <f t="shared" si="741"/>
        <v/>
      </c>
      <c r="AM629" s="141"/>
      <c r="AN629" s="141"/>
      <c r="AO629" s="142"/>
      <c r="AP629" s="58">
        <f t="shared" si="686"/>
        <v>0</v>
      </c>
      <c r="AQ629" s="94">
        <f>SUM(AP$10:AP629)</f>
        <v>0</v>
      </c>
      <c r="AR629" s="143">
        <f t="shared" si="746"/>
        <v>0.1</v>
      </c>
      <c r="AS629" s="144" t="str">
        <f t="shared" si="687"/>
        <v/>
      </c>
      <c r="AT629" s="144" t="str">
        <f t="shared" si="714"/>
        <v/>
      </c>
      <c r="AU629" s="145"/>
      <c r="AV629" s="58">
        <f t="shared" si="744"/>
        <v>0</v>
      </c>
      <c r="AW629" s="318">
        <f>SUM(AV$10:AV629)</f>
        <v>0</v>
      </c>
      <c r="AX629" s="319">
        <f t="shared" si="745"/>
        <v>0.1</v>
      </c>
      <c r="AY629" s="144" t="str">
        <f t="shared" si="728"/>
        <v/>
      </c>
      <c r="AZ629" s="144" t="str">
        <f t="shared" si="729"/>
        <v/>
      </c>
      <c r="BA629" s="144"/>
      <c r="BB629" s="146" t="str">
        <f t="shared" si="688"/>
        <v/>
      </c>
      <c r="BC629" s="66" t="str">
        <f t="shared" si="727"/>
        <v/>
      </c>
      <c r="BD629" s="195" t="str">
        <f t="shared" si="689"/>
        <v/>
      </c>
      <c r="BF629" s="283"/>
      <c r="BG629" s="286" t="str">
        <f t="shared" si="690"/>
        <v/>
      </c>
      <c r="BY629" s="211" t="str">
        <f t="shared" si="691"/>
        <v/>
      </c>
      <c r="BZ629" s="150" t="str">
        <f t="shared" si="692"/>
        <v/>
      </c>
      <c r="CB629" s="54" t="str">
        <f t="shared" si="726"/>
        <v/>
      </c>
      <c r="CD629" s="54" t="str">
        <f t="shared" si="693"/>
        <v/>
      </c>
      <c r="CF629" s="54" t="str">
        <f t="shared" si="694"/>
        <v/>
      </c>
      <c r="CH629" s="150" t="str">
        <f t="shared" si="695"/>
        <v/>
      </c>
      <c r="CI629" s="290"/>
      <c r="CJ629" s="150" t="str">
        <f t="shared" si="696"/>
        <v/>
      </c>
      <c r="CK629" s="290"/>
      <c r="CL629" s="54" t="str">
        <f t="shared" si="715"/>
        <v/>
      </c>
      <c r="CM629" s="290"/>
      <c r="CN629" s="150" t="str">
        <f t="shared" si="697"/>
        <v/>
      </c>
      <c r="CO629" s="290"/>
      <c r="CP629" s="150" t="str">
        <f t="shared" si="698"/>
        <v/>
      </c>
      <c r="CQ629" s="290"/>
      <c r="CR629" s="150" t="str">
        <f t="shared" si="699"/>
        <v/>
      </c>
      <c r="CS629" s="290"/>
      <c r="CT629" s="150" t="str">
        <f t="shared" si="700"/>
        <v/>
      </c>
      <c r="CU629" s="150"/>
      <c r="CV629" s="150" t="str">
        <f t="shared" si="701"/>
        <v/>
      </c>
      <c r="CW629" s="94"/>
      <c r="CX629" s="151" t="str">
        <f t="shared" si="742"/>
        <v/>
      </c>
      <c r="CY629" s="151" t="str">
        <f t="shared" si="743"/>
        <v/>
      </c>
      <c r="CZ629" s="152"/>
      <c r="DA629" s="373" t="str">
        <f t="shared" si="716"/>
        <v/>
      </c>
      <c r="DC629" s="153">
        <f t="shared" si="702"/>
        <v>0</v>
      </c>
      <c r="DD629" s="153">
        <f t="shared" si="703"/>
        <v>0</v>
      </c>
      <c r="DE629" s="153">
        <f t="shared" si="704"/>
        <v>0</v>
      </c>
      <c r="DF629" s="158">
        <f t="shared" si="705"/>
        <v>-4.7000000000000002E-3</v>
      </c>
      <c r="DG629" s="159">
        <f t="shared" si="717"/>
        <v>-1.1703000000000001</v>
      </c>
      <c r="DH629" s="158">
        <f t="shared" si="706"/>
        <v>3.1999999999999997E-3</v>
      </c>
      <c r="DI629" s="159">
        <f t="shared" si="718"/>
        <v>0.79679999999999995</v>
      </c>
      <c r="DJ629" s="158">
        <f t="shared" si="707"/>
        <v>-2.7000000000000001E-3</v>
      </c>
      <c r="DK629" s="159">
        <f t="shared" si="719"/>
        <v>-0.67230000000000001</v>
      </c>
      <c r="DL629" s="158">
        <f t="shared" si="708"/>
        <v>1.1999999999999999E-3</v>
      </c>
      <c r="DM629" s="159">
        <f t="shared" si="720"/>
        <v>0.29879999999999995</v>
      </c>
      <c r="DN629" s="158">
        <f t="shared" si="709"/>
        <v>1.46E-2</v>
      </c>
      <c r="DO629" s="159">
        <f t="shared" si="721"/>
        <v>3.6354000000000002</v>
      </c>
      <c r="DP629" s="158">
        <f t="shared" si="710"/>
        <v>-1.2999999999999999E-2</v>
      </c>
      <c r="DQ629" s="159">
        <f t="shared" si="722"/>
        <v>-3.2369999999999997</v>
      </c>
      <c r="DR629" s="158">
        <f t="shared" si="711"/>
        <v>-6.7000000000000002E-3</v>
      </c>
      <c r="DS629" s="159">
        <f t="shared" si="723"/>
        <v>-1.6683000000000001</v>
      </c>
      <c r="DT629" s="158">
        <f t="shared" si="712"/>
        <v>-1.2999999999999999E-2</v>
      </c>
      <c r="DU629" s="159">
        <f t="shared" si="724"/>
        <v>-3.2369999999999997</v>
      </c>
      <c r="DV629" s="158">
        <f t="shared" si="713"/>
        <v>-6.7000000000000002E-3</v>
      </c>
      <c r="DW629" s="160">
        <f t="shared" si="725"/>
        <v>-1.6683000000000001</v>
      </c>
    </row>
    <row r="630" spans="1:127" ht="24.95" customHeight="1" x14ac:dyDescent="0.2">
      <c r="A630" s="272">
        <v>621</v>
      </c>
      <c r="B630" s="336"/>
      <c r="C630" s="332"/>
      <c r="D630" s="333"/>
      <c r="E630" s="334"/>
      <c r="F630" s="335"/>
      <c r="G630" s="334"/>
      <c r="H630" s="371"/>
      <c r="I630" s="334"/>
      <c r="J630" s="334"/>
      <c r="K630" s="334"/>
      <c r="L630" s="334"/>
      <c r="M630" s="334"/>
      <c r="N630" s="334"/>
      <c r="O630" s="337"/>
      <c r="P630" s="337"/>
      <c r="Q630" s="338" t="str">
        <f t="shared" si="676"/>
        <v xml:space="preserve"> </v>
      </c>
      <c r="R630" s="339" t="str">
        <f t="shared" si="677"/>
        <v/>
      </c>
      <c r="S630" s="340" t="str">
        <f t="shared" si="730"/>
        <v/>
      </c>
      <c r="T630" s="341" t="str">
        <f t="shared" si="678"/>
        <v/>
      </c>
      <c r="U630" s="341" t="str">
        <f t="shared" si="679"/>
        <v/>
      </c>
      <c r="V630" s="341" t="str">
        <f t="shared" si="680"/>
        <v/>
      </c>
      <c r="W630" s="341" t="str">
        <f t="shared" si="681"/>
        <v/>
      </c>
      <c r="X630" s="340" t="str">
        <f t="shared" si="731"/>
        <v/>
      </c>
      <c r="Y630" s="342" t="str">
        <f t="shared" si="732"/>
        <v/>
      </c>
      <c r="Z630" s="343" t="str">
        <f t="shared" si="733"/>
        <v/>
      </c>
      <c r="AA630" s="344" t="str">
        <f t="shared" si="734"/>
        <v/>
      </c>
      <c r="AB630" s="345" t="str">
        <f t="shared" si="682"/>
        <v/>
      </c>
      <c r="AC630" s="346" t="str">
        <f t="shared" si="683"/>
        <v/>
      </c>
      <c r="AD630" s="346" t="str">
        <f t="shared" si="684"/>
        <v/>
      </c>
      <c r="AE630" s="344" t="str">
        <f t="shared" si="735"/>
        <v/>
      </c>
      <c r="AF630" s="346" t="str">
        <f t="shared" si="685"/>
        <v/>
      </c>
      <c r="AG630" s="344" t="str">
        <f t="shared" si="736"/>
        <v/>
      </c>
      <c r="AH630" s="344" t="str">
        <f t="shared" si="737"/>
        <v/>
      </c>
      <c r="AI630" s="344" t="str">
        <f t="shared" si="738"/>
        <v/>
      </c>
      <c r="AJ630" s="346" t="str">
        <f t="shared" si="739"/>
        <v/>
      </c>
      <c r="AK630" s="346" t="str">
        <f t="shared" si="740"/>
        <v/>
      </c>
      <c r="AL630" s="347" t="str">
        <f t="shared" si="741"/>
        <v/>
      </c>
      <c r="AM630" s="141"/>
      <c r="AN630" s="141"/>
      <c r="AO630" s="142"/>
      <c r="AP630" s="58">
        <f t="shared" si="686"/>
        <v>0</v>
      </c>
      <c r="AQ630" s="94">
        <f>SUM(AP$10:AP630)</f>
        <v>0</v>
      </c>
      <c r="AR630" s="143">
        <f t="shared" si="746"/>
        <v>0.1</v>
      </c>
      <c r="AS630" s="144" t="str">
        <f t="shared" si="687"/>
        <v/>
      </c>
      <c r="AT630" s="144" t="str">
        <f t="shared" si="714"/>
        <v/>
      </c>
      <c r="AU630" s="145"/>
      <c r="AV630" s="58">
        <f t="shared" si="744"/>
        <v>0</v>
      </c>
      <c r="AW630" s="318">
        <f>SUM(AV$10:AV630)</f>
        <v>0</v>
      </c>
      <c r="AX630" s="319">
        <f t="shared" si="745"/>
        <v>0.1</v>
      </c>
      <c r="AY630" s="144" t="str">
        <f t="shared" si="728"/>
        <v/>
      </c>
      <c r="AZ630" s="144" t="str">
        <f t="shared" si="729"/>
        <v/>
      </c>
      <c r="BA630" s="144"/>
      <c r="BB630" s="146" t="str">
        <f t="shared" si="688"/>
        <v/>
      </c>
      <c r="BC630" s="66" t="str">
        <f t="shared" si="727"/>
        <v/>
      </c>
      <c r="BD630" s="195" t="str">
        <f t="shared" si="689"/>
        <v/>
      </c>
      <c r="BF630" s="283"/>
      <c r="BG630" s="286" t="str">
        <f t="shared" si="690"/>
        <v/>
      </c>
      <c r="BY630" s="211" t="str">
        <f t="shared" si="691"/>
        <v/>
      </c>
      <c r="BZ630" s="150" t="str">
        <f t="shared" si="692"/>
        <v/>
      </c>
      <c r="CB630" s="54" t="str">
        <f t="shared" si="726"/>
        <v/>
      </c>
      <c r="CD630" s="54" t="str">
        <f t="shared" si="693"/>
        <v/>
      </c>
      <c r="CF630" s="54" t="str">
        <f t="shared" si="694"/>
        <v/>
      </c>
      <c r="CH630" s="150" t="str">
        <f t="shared" si="695"/>
        <v/>
      </c>
      <c r="CI630" s="290"/>
      <c r="CJ630" s="150" t="str">
        <f t="shared" si="696"/>
        <v/>
      </c>
      <c r="CK630" s="290"/>
      <c r="CL630" s="54" t="str">
        <f t="shared" si="715"/>
        <v/>
      </c>
      <c r="CM630" s="290"/>
      <c r="CN630" s="150" t="str">
        <f t="shared" si="697"/>
        <v/>
      </c>
      <c r="CO630" s="290"/>
      <c r="CP630" s="150" t="str">
        <f t="shared" si="698"/>
        <v/>
      </c>
      <c r="CQ630" s="290"/>
      <c r="CR630" s="150" t="str">
        <f t="shared" si="699"/>
        <v/>
      </c>
      <c r="CS630" s="290"/>
      <c r="CT630" s="150" t="str">
        <f t="shared" si="700"/>
        <v/>
      </c>
      <c r="CU630" s="150"/>
      <c r="CV630" s="150" t="str">
        <f t="shared" si="701"/>
        <v/>
      </c>
      <c r="CW630" s="94"/>
      <c r="CX630" s="151" t="str">
        <f t="shared" si="742"/>
        <v/>
      </c>
      <c r="CY630" s="151" t="str">
        <f t="shared" si="743"/>
        <v/>
      </c>
      <c r="CZ630" s="152"/>
      <c r="DA630" s="373" t="str">
        <f t="shared" si="716"/>
        <v/>
      </c>
      <c r="DC630" s="153">
        <f t="shared" si="702"/>
        <v>0</v>
      </c>
      <c r="DD630" s="153">
        <f t="shared" si="703"/>
        <v>0</v>
      </c>
      <c r="DE630" s="153">
        <f t="shared" si="704"/>
        <v>0</v>
      </c>
      <c r="DF630" s="158">
        <f t="shared" si="705"/>
        <v>-4.7000000000000002E-3</v>
      </c>
      <c r="DG630" s="159">
        <f t="shared" si="717"/>
        <v>-1.1703000000000001</v>
      </c>
      <c r="DH630" s="158">
        <f t="shared" si="706"/>
        <v>3.1999999999999997E-3</v>
      </c>
      <c r="DI630" s="159">
        <f t="shared" si="718"/>
        <v>0.79679999999999995</v>
      </c>
      <c r="DJ630" s="158">
        <f t="shared" si="707"/>
        <v>-2.7000000000000001E-3</v>
      </c>
      <c r="DK630" s="159">
        <f t="shared" si="719"/>
        <v>-0.67230000000000001</v>
      </c>
      <c r="DL630" s="158">
        <f t="shared" si="708"/>
        <v>1.1999999999999999E-3</v>
      </c>
      <c r="DM630" s="159">
        <f t="shared" si="720"/>
        <v>0.29879999999999995</v>
      </c>
      <c r="DN630" s="158">
        <f t="shared" si="709"/>
        <v>1.46E-2</v>
      </c>
      <c r="DO630" s="159">
        <f t="shared" si="721"/>
        <v>3.6354000000000002</v>
      </c>
      <c r="DP630" s="158">
        <f t="shared" si="710"/>
        <v>-1.2999999999999999E-2</v>
      </c>
      <c r="DQ630" s="159">
        <f t="shared" si="722"/>
        <v>-3.2369999999999997</v>
      </c>
      <c r="DR630" s="158">
        <f t="shared" si="711"/>
        <v>-6.7000000000000002E-3</v>
      </c>
      <c r="DS630" s="159">
        <f t="shared" si="723"/>
        <v>-1.6683000000000001</v>
      </c>
      <c r="DT630" s="158">
        <f t="shared" si="712"/>
        <v>-1.2999999999999999E-2</v>
      </c>
      <c r="DU630" s="159">
        <f t="shared" si="724"/>
        <v>-3.2369999999999997</v>
      </c>
      <c r="DV630" s="158">
        <f t="shared" si="713"/>
        <v>-6.7000000000000002E-3</v>
      </c>
      <c r="DW630" s="160">
        <f t="shared" si="725"/>
        <v>-1.6683000000000001</v>
      </c>
    </row>
    <row r="631" spans="1:127" ht="24.95" customHeight="1" x14ac:dyDescent="0.2">
      <c r="A631" s="272">
        <v>622</v>
      </c>
      <c r="B631" s="336"/>
      <c r="C631" s="332"/>
      <c r="D631" s="333"/>
      <c r="E631" s="334"/>
      <c r="F631" s="335"/>
      <c r="G631" s="334"/>
      <c r="H631" s="371"/>
      <c r="I631" s="334"/>
      <c r="J631" s="334"/>
      <c r="K631" s="334"/>
      <c r="L631" s="334"/>
      <c r="M631" s="334"/>
      <c r="N631" s="334"/>
      <c r="O631" s="337"/>
      <c r="P631" s="337"/>
      <c r="Q631" s="338" t="str">
        <f t="shared" si="676"/>
        <v xml:space="preserve"> </v>
      </c>
      <c r="R631" s="339" t="str">
        <f t="shared" si="677"/>
        <v/>
      </c>
      <c r="S631" s="340" t="str">
        <f t="shared" si="730"/>
        <v/>
      </c>
      <c r="T631" s="341" t="str">
        <f t="shared" si="678"/>
        <v/>
      </c>
      <c r="U631" s="341" t="str">
        <f t="shared" si="679"/>
        <v/>
      </c>
      <c r="V631" s="341" t="str">
        <f t="shared" si="680"/>
        <v/>
      </c>
      <c r="W631" s="341" t="str">
        <f t="shared" si="681"/>
        <v/>
      </c>
      <c r="X631" s="340" t="str">
        <f t="shared" si="731"/>
        <v/>
      </c>
      <c r="Y631" s="342" t="str">
        <f t="shared" si="732"/>
        <v/>
      </c>
      <c r="Z631" s="343" t="str">
        <f t="shared" si="733"/>
        <v/>
      </c>
      <c r="AA631" s="344" t="str">
        <f t="shared" si="734"/>
        <v/>
      </c>
      <c r="AB631" s="345" t="str">
        <f t="shared" si="682"/>
        <v/>
      </c>
      <c r="AC631" s="346" t="str">
        <f t="shared" si="683"/>
        <v/>
      </c>
      <c r="AD631" s="346" t="str">
        <f t="shared" si="684"/>
        <v/>
      </c>
      <c r="AE631" s="344" t="str">
        <f t="shared" si="735"/>
        <v/>
      </c>
      <c r="AF631" s="346" t="str">
        <f t="shared" si="685"/>
        <v/>
      </c>
      <c r="AG631" s="344" t="str">
        <f t="shared" si="736"/>
        <v/>
      </c>
      <c r="AH631" s="344" t="str">
        <f t="shared" si="737"/>
        <v/>
      </c>
      <c r="AI631" s="344" t="str">
        <f t="shared" si="738"/>
        <v/>
      </c>
      <c r="AJ631" s="346" t="str">
        <f t="shared" si="739"/>
        <v/>
      </c>
      <c r="AK631" s="346" t="str">
        <f t="shared" si="740"/>
        <v/>
      </c>
      <c r="AL631" s="347" t="str">
        <f t="shared" si="741"/>
        <v/>
      </c>
      <c r="AM631" s="141"/>
      <c r="AN631" s="141"/>
      <c r="AO631" s="142"/>
      <c r="AP631" s="58">
        <f t="shared" si="686"/>
        <v>0</v>
      </c>
      <c r="AQ631" s="94">
        <f>SUM(AP$10:AP631)</f>
        <v>0</v>
      </c>
      <c r="AR631" s="143">
        <f t="shared" si="746"/>
        <v>0.1</v>
      </c>
      <c r="AS631" s="144" t="str">
        <f t="shared" si="687"/>
        <v/>
      </c>
      <c r="AT631" s="144" t="str">
        <f t="shared" si="714"/>
        <v/>
      </c>
      <c r="AU631" s="145"/>
      <c r="AV631" s="58">
        <f t="shared" si="744"/>
        <v>0</v>
      </c>
      <c r="AW631" s="318">
        <f>SUM(AV$10:AV631)</f>
        <v>0</v>
      </c>
      <c r="AX631" s="319">
        <f t="shared" si="745"/>
        <v>0.1</v>
      </c>
      <c r="AY631" s="144" t="str">
        <f t="shared" si="728"/>
        <v/>
      </c>
      <c r="AZ631" s="144" t="str">
        <f t="shared" si="729"/>
        <v/>
      </c>
      <c r="BA631" s="144"/>
      <c r="BB631" s="146" t="str">
        <f t="shared" si="688"/>
        <v/>
      </c>
      <c r="BC631" s="66" t="str">
        <f t="shared" si="727"/>
        <v/>
      </c>
      <c r="BD631" s="195" t="str">
        <f t="shared" si="689"/>
        <v/>
      </c>
      <c r="BF631" s="283"/>
      <c r="BG631" s="286" t="str">
        <f t="shared" si="690"/>
        <v/>
      </c>
      <c r="BY631" s="211" t="str">
        <f t="shared" si="691"/>
        <v/>
      </c>
      <c r="BZ631" s="150" t="str">
        <f t="shared" si="692"/>
        <v/>
      </c>
      <c r="CB631" s="54" t="str">
        <f t="shared" si="726"/>
        <v/>
      </c>
      <c r="CD631" s="54" t="str">
        <f t="shared" si="693"/>
        <v/>
      </c>
      <c r="CF631" s="54" t="str">
        <f t="shared" si="694"/>
        <v/>
      </c>
      <c r="CH631" s="150" t="str">
        <f t="shared" si="695"/>
        <v/>
      </c>
      <c r="CI631" s="290"/>
      <c r="CJ631" s="150" t="str">
        <f t="shared" si="696"/>
        <v/>
      </c>
      <c r="CK631" s="290"/>
      <c r="CL631" s="54" t="str">
        <f t="shared" si="715"/>
        <v/>
      </c>
      <c r="CM631" s="290"/>
      <c r="CN631" s="150" t="str">
        <f t="shared" si="697"/>
        <v/>
      </c>
      <c r="CO631" s="290"/>
      <c r="CP631" s="150" t="str">
        <f t="shared" si="698"/>
        <v/>
      </c>
      <c r="CQ631" s="290"/>
      <c r="CR631" s="150" t="str">
        <f t="shared" si="699"/>
        <v/>
      </c>
      <c r="CS631" s="290"/>
      <c r="CT631" s="150" t="str">
        <f t="shared" si="700"/>
        <v/>
      </c>
      <c r="CU631" s="150"/>
      <c r="CV631" s="150" t="str">
        <f t="shared" si="701"/>
        <v/>
      </c>
      <c r="CW631" s="94"/>
      <c r="CX631" s="151" t="str">
        <f t="shared" si="742"/>
        <v/>
      </c>
      <c r="CY631" s="151" t="str">
        <f t="shared" si="743"/>
        <v/>
      </c>
      <c r="CZ631" s="152"/>
      <c r="DA631" s="373" t="str">
        <f t="shared" si="716"/>
        <v/>
      </c>
      <c r="DC631" s="153">
        <f t="shared" si="702"/>
        <v>0</v>
      </c>
      <c r="DD631" s="153">
        <f t="shared" si="703"/>
        <v>0</v>
      </c>
      <c r="DE631" s="153">
        <f t="shared" si="704"/>
        <v>0</v>
      </c>
      <c r="DF631" s="158">
        <f t="shared" si="705"/>
        <v>-4.7000000000000002E-3</v>
      </c>
      <c r="DG631" s="159">
        <f t="shared" si="717"/>
        <v>-1.1703000000000001</v>
      </c>
      <c r="DH631" s="158">
        <f t="shared" si="706"/>
        <v>3.1999999999999997E-3</v>
      </c>
      <c r="DI631" s="159">
        <f t="shared" si="718"/>
        <v>0.79679999999999995</v>
      </c>
      <c r="DJ631" s="158">
        <f t="shared" si="707"/>
        <v>-2.7000000000000001E-3</v>
      </c>
      <c r="DK631" s="159">
        <f t="shared" si="719"/>
        <v>-0.67230000000000001</v>
      </c>
      <c r="DL631" s="158">
        <f t="shared" si="708"/>
        <v>1.1999999999999999E-3</v>
      </c>
      <c r="DM631" s="159">
        <f t="shared" si="720"/>
        <v>0.29879999999999995</v>
      </c>
      <c r="DN631" s="158">
        <f t="shared" si="709"/>
        <v>1.46E-2</v>
      </c>
      <c r="DO631" s="159">
        <f t="shared" si="721"/>
        <v>3.6354000000000002</v>
      </c>
      <c r="DP631" s="158">
        <f t="shared" si="710"/>
        <v>-1.2999999999999999E-2</v>
      </c>
      <c r="DQ631" s="159">
        <f t="shared" si="722"/>
        <v>-3.2369999999999997</v>
      </c>
      <c r="DR631" s="158">
        <f t="shared" si="711"/>
        <v>-6.7000000000000002E-3</v>
      </c>
      <c r="DS631" s="159">
        <f t="shared" si="723"/>
        <v>-1.6683000000000001</v>
      </c>
      <c r="DT631" s="158">
        <f t="shared" si="712"/>
        <v>-1.2999999999999999E-2</v>
      </c>
      <c r="DU631" s="159">
        <f t="shared" si="724"/>
        <v>-3.2369999999999997</v>
      </c>
      <c r="DV631" s="158">
        <f t="shared" si="713"/>
        <v>-6.7000000000000002E-3</v>
      </c>
      <c r="DW631" s="160">
        <f t="shared" si="725"/>
        <v>-1.6683000000000001</v>
      </c>
    </row>
    <row r="632" spans="1:127" ht="24.95" customHeight="1" x14ac:dyDescent="0.2">
      <c r="A632" s="272">
        <v>623</v>
      </c>
      <c r="B632" s="336"/>
      <c r="C632" s="332"/>
      <c r="D632" s="333"/>
      <c r="E632" s="334"/>
      <c r="F632" s="335"/>
      <c r="G632" s="334"/>
      <c r="H632" s="371"/>
      <c r="I632" s="334"/>
      <c r="J632" s="334"/>
      <c r="K632" s="334"/>
      <c r="L632" s="334"/>
      <c r="M632" s="334"/>
      <c r="N632" s="334"/>
      <c r="O632" s="337"/>
      <c r="P632" s="337"/>
      <c r="Q632" s="338" t="str">
        <f t="shared" si="676"/>
        <v xml:space="preserve"> </v>
      </c>
      <c r="R632" s="339" t="str">
        <f t="shared" si="677"/>
        <v/>
      </c>
      <c r="S632" s="340" t="str">
        <f t="shared" si="730"/>
        <v/>
      </c>
      <c r="T632" s="341" t="str">
        <f t="shared" si="678"/>
        <v/>
      </c>
      <c r="U632" s="341" t="str">
        <f t="shared" si="679"/>
        <v/>
      </c>
      <c r="V632" s="341" t="str">
        <f t="shared" si="680"/>
        <v/>
      </c>
      <c r="W632" s="341" t="str">
        <f t="shared" si="681"/>
        <v/>
      </c>
      <c r="X632" s="340" t="str">
        <f t="shared" si="731"/>
        <v/>
      </c>
      <c r="Y632" s="342" t="str">
        <f t="shared" si="732"/>
        <v/>
      </c>
      <c r="Z632" s="343" t="str">
        <f t="shared" si="733"/>
        <v/>
      </c>
      <c r="AA632" s="344" t="str">
        <f t="shared" si="734"/>
        <v/>
      </c>
      <c r="AB632" s="345" t="str">
        <f t="shared" si="682"/>
        <v/>
      </c>
      <c r="AC632" s="346" t="str">
        <f t="shared" si="683"/>
        <v/>
      </c>
      <c r="AD632" s="346" t="str">
        <f t="shared" si="684"/>
        <v/>
      </c>
      <c r="AE632" s="344" t="str">
        <f t="shared" si="735"/>
        <v/>
      </c>
      <c r="AF632" s="346" t="str">
        <f t="shared" si="685"/>
        <v/>
      </c>
      <c r="AG632" s="344" t="str">
        <f t="shared" si="736"/>
        <v/>
      </c>
      <c r="AH632" s="344" t="str">
        <f t="shared" si="737"/>
        <v/>
      </c>
      <c r="AI632" s="344" t="str">
        <f t="shared" si="738"/>
        <v/>
      </c>
      <c r="AJ632" s="346" t="str">
        <f t="shared" si="739"/>
        <v/>
      </c>
      <c r="AK632" s="346" t="str">
        <f t="shared" si="740"/>
        <v/>
      </c>
      <c r="AL632" s="347" t="str">
        <f t="shared" si="741"/>
        <v/>
      </c>
      <c r="AM632" s="141"/>
      <c r="AN632" s="141"/>
      <c r="AO632" s="142"/>
      <c r="AP632" s="58">
        <f t="shared" si="686"/>
        <v>0</v>
      </c>
      <c r="AQ632" s="94">
        <f>SUM(AP$10:AP632)</f>
        <v>0</v>
      </c>
      <c r="AR632" s="143">
        <f t="shared" si="746"/>
        <v>0.1</v>
      </c>
      <c r="AS632" s="144" t="str">
        <f t="shared" si="687"/>
        <v/>
      </c>
      <c r="AT632" s="144" t="str">
        <f t="shared" si="714"/>
        <v/>
      </c>
      <c r="AU632" s="145"/>
      <c r="AV632" s="58">
        <f t="shared" si="744"/>
        <v>0</v>
      </c>
      <c r="AW632" s="318">
        <f>SUM(AV$10:AV632)</f>
        <v>0</v>
      </c>
      <c r="AX632" s="319">
        <f t="shared" si="745"/>
        <v>0.1</v>
      </c>
      <c r="AY632" s="144" t="str">
        <f t="shared" si="728"/>
        <v/>
      </c>
      <c r="AZ632" s="144" t="str">
        <f t="shared" si="729"/>
        <v/>
      </c>
      <c r="BA632" s="144"/>
      <c r="BB632" s="146" t="str">
        <f t="shared" si="688"/>
        <v/>
      </c>
      <c r="BC632" s="66" t="str">
        <f t="shared" si="727"/>
        <v/>
      </c>
      <c r="BD632" s="195" t="str">
        <f t="shared" si="689"/>
        <v/>
      </c>
      <c r="BF632" s="283"/>
      <c r="BG632" s="286" t="str">
        <f t="shared" si="690"/>
        <v/>
      </c>
      <c r="BY632" s="211" t="str">
        <f t="shared" si="691"/>
        <v/>
      </c>
      <c r="BZ632" s="150" t="str">
        <f t="shared" si="692"/>
        <v/>
      </c>
      <c r="CB632" s="54" t="str">
        <f t="shared" si="726"/>
        <v/>
      </c>
      <c r="CD632" s="54" t="str">
        <f t="shared" si="693"/>
        <v/>
      </c>
      <c r="CF632" s="54" t="str">
        <f t="shared" si="694"/>
        <v/>
      </c>
      <c r="CH632" s="150" t="str">
        <f t="shared" si="695"/>
        <v/>
      </c>
      <c r="CI632" s="290"/>
      <c r="CJ632" s="150" t="str">
        <f t="shared" si="696"/>
        <v/>
      </c>
      <c r="CK632" s="290"/>
      <c r="CL632" s="54" t="str">
        <f t="shared" si="715"/>
        <v/>
      </c>
      <c r="CM632" s="290"/>
      <c r="CN632" s="150" t="str">
        <f t="shared" si="697"/>
        <v/>
      </c>
      <c r="CO632" s="290"/>
      <c r="CP632" s="150" t="str">
        <f t="shared" si="698"/>
        <v/>
      </c>
      <c r="CQ632" s="290"/>
      <c r="CR632" s="150" t="str">
        <f t="shared" si="699"/>
        <v/>
      </c>
      <c r="CS632" s="290"/>
      <c r="CT632" s="150" t="str">
        <f t="shared" si="700"/>
        <v/>
      </c>
      <c r="CU632" s="150"/>
      <c r="CV632" s="150" t="str">
        <f t="shared" si="701"/>
        <v/>
      </c>
      <c r="CW632" s="94"/>
      <c r="CX632" s="151" t="str">
        <f t="shared" si="742"/>
        <v/>
      </c>
      <c r="CY632" s="151" t="str">
        <f t="shared" si="743"/>
        <v/>
      </c>
      <c r="CZ632" s="152"/>
      <c r="DA632" s="373" t="str">
        <f t="shared" si="716"/>
        <v/>
      </c>
      <c r="DC632" s="153">
        <f t="shared" si="702"/>
        <v>0</v>
      </c>
      <c r="DD632" s="153">
        <f t="shared" si="703"/>
        <v>0</v>
      </c>
      <c r="DE632" s="153">
        <f t="shared" si="704"/>
        <v>0</v>
      </c>
      <c r="DF632" s="158">
        <f t="shared" si="705"/>
        <v>-4.7000000000000002E-3</v>
      </c>
      <c r="DG632" s="159">
        <f t="shared" si="717"/>
        <v>-1.1703000000000001</v>
      </c>
      <c r="DH632" s="158">
        <f t="shared" si="706"/>
        <v>3.1999999999999997E-3</v>
      </c>
      <c r="DI632" s="159">
        <f t="shared" si="718"/>
        <v>0.79679999999999995</v>
      </c>
      <c r="DJ632" s="158">
        <f t="shared" si="707"/>
        <v>-2.7000000000000001E-3</v>
      </c>
      <c r="DK632" s="159">
        <f t="shared" si="719"/>
        <v>-0.67230000000000001</v>
      </c>
      <c r="DL632" s="158">
        <f t="shared" si="708"/>
        <v>1.1999999999999999E-3</v>
      </c>
      <c r="DM632" s="159">
        <f t="shared" si="720"/>
        <v>0.29879999999999995</v>
      </c>
      <c r="DN632" s="158">
        <f t="shared" si="709"/>
        <v>1.46E-2</v>
      </c>
      <c r="DO632" s="159">
        <f t="shared" si="721"/>
        <v>3.6354000000000002</v>
      </c>
      <c r="DP632" s="158">
        <f t="shared" si="710"/>
        <v>-1.2999999999999999E-2</v>
      </c>
      <c r="DQ632" s="159">
        <f t="shared" si="722"/>
        <v>-3.2369999999999997</v>
      </c>
      <c r="DR632" s="158">
        <f t="shared" si="711"/>
        <v>-6.7000000000000002E-3</v>
      </c>
      <c r="DS632" s="159">
        <f t="shared" si="723"/>
        <v>-1.6683000000000001</v>
      </c>
      <c r="DT632" s="158">
        <f t="shared" si="712"/>
        <v>-1.2999999999999999E-2</v>
      </c>
      <c r="DU632" s="159">
        <f t="shared" si="724"/>
        <v>-3.2369999999999997</v>
      </c>
      <c r="DV632" s="158">
        <f t="shared" si="713"/>
        <v>-6.7000000000000002E-3</v>
      </c>
      <c r="DW632" s="160">
        <f t="shared" si="725"/>
        <v>-1.6683000000000001</v>
      </c>
    </row>
    <row r="633" spans="1:127" ht="24.95" customHeight="1" x14ac:dyDescent="0.2">
      <c r="A633" s="272">
        <v>624</v>
      </c>
      <c r="B633" s="336"/>
      <c r="C633" s="332"/>
      <c r="D633" s="333"/>
      <c r="E633" s="334"/>
      <c r="F633" s="335"/>
      <c r="G633" s="334"/>
      <c r="H633" s="371"/>
      <c r="I633" s="334"/>
      <c r="J633" s="334"/>
      <c r="K633" s="334"/>
      <c r="L633" s="334"/>
      <c r="M633" s="334"/>
      <c r="N633" s="334"/>
      <c r="O633" s="337"/>
      <c r="P633" s="337"/>
      <c r="Q633" s="338" t="str">
        <f t="shared" si="676"/>
        <v xml:space="preserve"> </v>
      </c>
      <c r="R633" s="339" t="str">
        <f t="shared" si="677"/>
        <v/>
      </c>
      <c r="S633" s="340" t="str">
        <f t="shared" si="730"/>
        <v/>
      </c>
      <c r="T633" s="341" t="str">
        <f t="shared" si="678"/>
        <v/>
      </c>
      <c r="U633" s="341" t="str">
        <f t="shared" si="679"/>
        <v/>
      </c>
      <c r="V633" s="341" t="str">
        <f t="shared" si="680"/>
        <v/>
      </c>
      <c r="W633" s="341" t="str">
        <f t="shared" si="681"/>
        <v/>
      </c>
      <c r="X633" s="340" t="str">
        <f t="shared" si="731"/>
        <v/>
      </c>
      <c r="Y633" s="342" t="str">
        <f t="shared" si="732"/>
        <v/>
      </c>
      <c r="Z633" s="343" t="str">
        <f t="shared" si="733"/>
        <v/>
      </c>
      <c r="AA633" s="344" t="str">
        <f t="shared" si="734"/>
        <v/>
      </c>
      <c r="AB633" s="345" t="str">
        <f t="shared" si="682"/>
        <v/>
      </c>
      <c r="AC633" s="346" t="str">
        <f t="shared" si="683"/>
        <v/>
      </c>
      <c r="AD633" s="346" t="str">
        <f t="shared" si="684"/>
        <v/>
      </c>
      <c r="AE633" s="344" t="str">
        <f t="shared" si="735"/>
        <v/>
      </c>
      <c r="AF633" s="346" t="str">
        <f t="shared" si="685"/>
        <v/>
      </c>
      <c r="AG633" s="344" t="str">
        <f t="shared" si="736"/>
        <v/>
      </c>
      <c r="AH633" s="344" t="str">
        <f t="shared" si="737"/>
        <v/>
      </c>
      <c r="AI633" s="344" t="str">
        <f t="shared" si="738"/>
        <v/>
      </c>
      <c r="AJ633" s="346" t="str">
        <f t="shared" si="739"/>
        <v/>
      </c>
      <c r="AK633" s="346" t="str">
        <f t="shared" si="740"/>
        <v/>
      </c>
      <c r="AL633" s="347" t="str">
        <f t="shared" si="741"/>
        <v/>
      </c>
      <c r="AM633" s="141"/>
      <c r="AN633" s="141"/>
      <c r="AO633" s="142"/>
      <c r="AP633" s="58">
        <f t="shared" si="686"/>
        <v>0</v>
      </c>
      <c r="AQ633" s="94">
        <f>SUM(AP$10:AP633)</f>
        <v>0</v>
      </c>
      <c r="AR633" s="143">
        <f t="shared" si="746"/>
        <v>0.1</v>
      </c>
      <c r="AS633" s="144" t="str">
        <f t="shared" si="687"/>
        <v/>
      </c>
      <c r="AT633" s="144" t="str">
        <f t="shared" si="714"/>
        <v/>
      </c>
      <c r="AU633" s="145"/>
      <c r="AV633" s="58">
        <f t="shared" si="744"/>
        <v>0</v>
      </c>
      <c r="AW633" s="318">
        <f>SUM(AV$10:AV633)</f>
        <v>0</v>
      </c>
      <c r="AX633" s="319">
        <f t="shared" si="745"/>
        <v>0.1</v>
      </c>
      <c r="AY633" s="144" t="str">
        <f t="shared" si="728"/>
        <v/>
      </c>
      <c r="AZ633" s="144" t="str">
        <f t="shared" si="729"/>
        <v/>
      </c>
      <c r="BA633" s="144"/>
      <c r="BB633" s="146" t="str">
        <f t="shared" si="688"/>
        <v/>
      </c>
      <c r="BC633" s="66" t="str">
        <f t="shared" si="727"/>
        <v/>
      </c>
      <c r="BD633" s="195" t="str">
        <f t="shared" si="689"/>
        <v/>
      </c>
      <c r="BF633" s="283"/>
      <c r="BG633" s="286" t="str">
        <f t="shared" si="690"/>
        <v/>
      </c>
      <c r="BY633" s="211" t="str">
        <f t="shared" si="691"/>
        <v/>
      </c>
      <c r="BZ633" s="150" t="str">
        <f t="shared" si="692"/>
        <v/>
      </c>
      <c r="CB633" s="54" t="str">
        <f t="shared" si="726"/>
        <v/>
      </c>
      <c r="CD633" s="54" t="str">
        <f t="shared" si="693"/>
        <v/>
      </c>
      <c r="CF633" s="54" t="str">
        <f t="shared" si="694"/>
        <v/>
      </c>
      <c r="CH633" s="150" t="str">
        <f t="shared" si="695"/>
        <v/>
      </c>
      <c r="CI633" s="290"/>
      <c r="CJ633" s="150" t="str">
        <f t="shared" si="696"/>
        <v/>
      </c>
      <c r="CK633" s="290"/>
      <c r="CL633" s="54" t="str">
        <f t="shared" si="715"/>
        <v/>
      </c>
      <c r="CM633" s="290"/>
      <c r="CN633" s="150" t="str">
        <f t="shared" si="697"/>
        <v/>
      </c>
      <c r="CO633" s="290"/>
      <c r="CP633" s="150" t="str">
        <f t="shared" si="698"/>
        <v/>
      </c>
      <c r="CQ633" s="290"/>
      <c r="CR633" s="150" t="str">
        <f t="shared" si="699"/>
        <v/>
      </c>
      <c r="CS633" s="290"/>
      <c r="CT633" s="150" t="str">
        <f t="shared" si="700"/>
        <v/>
      </c>
      <c r="CU633" s="150"/>
      <c r="CV633" s="150" t="str">
        <f t="shared" si="701"/>
        <v/>
      </c>
      <c r="CW633" s="94"/>
      <c r="CX633" s="151" t="str">
        <f t="shared" si="742"/>
        <v/>
      </c>
      <c r="CY633" s="151" t="str">
        <f t="shared" si="743"/>
        <v/>
      </c>
      <c r="CZ633" s="152"/>
      <c r="DA633" s="373" t="str">
        <f t="shared" si="716"/>
        <v/>
      </c>
      <c r="DC633" s="153">
        <f t="shared" si="702"/>
        <v>0</v>
      </c>
      <c r="DD633" s="153">
        <f t="shared" si="703"/>
        <v>0</v>
      </c>
      <c r="DE633" s="153">
        <f t="shared" si="704"/>
        <v>0</v>
      </c>
      <c r="DF633" s="158">
        <f t="shared" si="705"/>
        <v>-4.7000000000000002E-3</v>
      </c>
      <c r="DG633" s="159">
        <f t="shared" si="717"/>
        <v>-1.1703000000000001</v>
      </c>
      <c r="DH633" s="158">
        <f t="shared" si="706"/>
        <v>3.1999999999999997E-3</v>
      </c>
      <c r="DI633" s="159">
        <f t="shared" si="718"/>
        <v>0.79679999999999995</v>
      </c>
      <c r="DJ633" s="158">
        <f t="shared" si="707"/>
        <v>-2.7000000000000001E-3</v>
      </c>
      <c r="DK633" s="159">
        <f t="shared" si="719"/>
        <v>-0.67230000000000001</v>
      </c>
      <c r="DL633" s="158">
        <f t="shared" si="708"/>
        <v>1.1999999999999999E-3</v>
      </c>
      <c r="DM633" s="159">
        <f t="shared" si="720"/>
        <v>0.29879999999999995</v>
      </c>
      <c r="DN633" s="158">
        <f t="shared" si="709"/>
        <v>1.46E-2</v>
      </c>
      <c r="DO633" s="159">
        <f t="shared" si="721"/>
        <v>3.6354000000000002</v>
      </c>
      <c r="DP633" s="158">
        <f t="shared" si="710"/>
        <v>-1.2999999999999999E-2</v>
      </c>
      <c r="DQ633" s="159">
        <f t="shared" si="722"/>
        <v>-3.2369999999999997</v>
      </c>
      <c r="DR633" s="158">
        <f t="shared" si="711"/>
        <v>-6.7000000000000002E-3</v>
      </c>
      <c r="DS633" s="159">
        <f t="shared" si="723"/>
        <v>-1.6683000000000001</v>
      </c>
      <c r="DT633" s="158">
        <f t="shared" si="712"/>
        <v>-1.2999999999999999E-2</v>
      </c>
      <c r="DU633" s="159">
        <f t="shared" si="724"/>
        <v>-3.2369999999999997</v>
      </c>
      <c r="DV633" s="158">
        <f t="shared" si="713"/>
        <v>-6.7000000000000002E-3</v>
      </c>
      <c r="DW633" s="160">
        <f t="shared" si="725"/>
        <v>-1.6683000000000001</v>
      </c>
    </row>
    <row r="634" spans="1:127" ht="24.95" customHeight="1" x14ac:dyDescent="0.2">
      <c r="A634" s="272">
        <v>625</v>
      </c>
      <c r="B634" s="336"/>
      <c r="C634" s="332"/>
      <c r="D634" s="333"/>
      <c r="E634" s="334"/>
      <c r="F634" s="335"/>
      <c r="G634" s="334"/>
      <c r="H634" s="371"/>
      <c r="I634" s="334"/>
      <c r="J634" s="334"/>
      <c r="K634" s="334"/>
      <c r="L634" s="334"/>
      <c r="M634" s="334"/>
      <c r="N634" s="334"/>
      <c r="O634" s="337"/>
      <c r="P634" s="337"/>
      <c r="Q634" s="338" t="str">
        <f t="shared" si="676"/>
        <v xml:space="preserve"> </v>
      </c>
      <c r="R634" s="339" t="str">
        <f t="shared" si="677"/>
        <v/>
      </c>
      <c r="S634" s="340" t="str">
        <f t="shared" si="730"/>
        <v/>
      </c>
      <c r="T634" s="341" t="str">
        <f t="shared" si="678"/>
        <v/>
      </c>
      <c r="U634" s="341" t="str">
        <f t="shared" si="679"/>
        <v/>
      </c>
      <c r="V634" s="341" t="str">
        <f t="shared" si="680"/>
        <v/>
      </c>
      <c r="W634" s="341" t="str">
        <f t="shared" si="681"/>
        <v/>
      </c>
      <c r="X634" s="340" t="str">
        <f t="shared" si="731"/>
        <v/>
      </c>
      <c r="Y634" s="342" t="str">
        <f t="shared" si="732"/>
        <v/>
      </c>
      <c r="Z634" s="343" t="str">
        <f t="shared" si="733"/>
        <v/>
      </c>
      <c r="AA634" s="344" t="str">
        <f t="shared" si="734"/>
        <v/>
      </c>
      <c r="AB634" s="345" t="str">
        <f t="shared" si="682"/>
        <v/>
      </c>
      <c r="AC634" s="346" t="str">
        <f t="shared" si="683"/>
        <v/>
      </c>
      <c r="AD634" s="346" t="str">
        <f t="shared" si="684"/>
        <v/>
      </c>
      <c r="AE634" s="344" t="str">
        <f t="shared" si="735"/>
        <v/>
      </c>
      <c r="AF634" s="346" t="str">
        <f t="shared" si="685"/>
        <v/>
      </c>
      <c r="AG634" s="344" t="str">
        <f t="shared" si="736"/>
        <v/>
      </c>
      <c r="AH634" s="344" t="str">
        <f t="shared" si="737"/>
        <v/>
      </c>
      <c r="AI634" s="344" t="str">
        <f t="shared" si="738"/>
        <v/>
      </c>
      <c r="AJ634" s="346" t="str">
        <f t="shared" si="739"/>
        <v/>
      </c>
      <c r="AK634" s="346" t="str">
        <f t="shared" si="740"/>
        <v/>
      </c>
      <c r="AL634" s="347" t="str">
        <f t="shared" si="741"/>
        <v/>
      </c>
      <c r="AM634" s="141"/>
      <c r="AN634" s="141"/>
      <c r="AO634" s="142"/>
      <c r="AP634" s="58">
        <f t="shared" si="686"/>
        <v>0</v>
      </c>
      <c r="AQ634" s="94">
        <f>SUM(AP$10:AP634)</f>
        <v>0</v>
      </c>
      <c r="AR634" s="143">
        <f t="shared" si="746"/>
        <v>0.1</v>
      </c>
      <c r="AS634" s="144" t="str">
        <f t="shared" si="687"/>
        <v/>
      </c>
      <c r="AT634" s="144" t="str">
        <f t="shared" si="714"/>
        <v/>
      </c>
      <c r="AU634" s="145"/>
      <c r="AV634" s="58">
        <f t="shared" si="744"/>
        <v>0</v>
      </c>
      <c r="AW634" s="318">
        <f>SUM(AV$10:AV634)</f>
        <v>0</v>
      </c>
      <c r="AX634" s="319">
        <f t="shared" si="745"/>
        <v>0.1</v>
      </c>
      <c r="AY634" s="144" t="str">
        <f t="shared" si="728"/>
        <v/>
      </c>
      <c r="AZ634" s="144" t="str">
        <f t="shared" si="729"/>
        <v/>
      </c>
      <c r="BA634" s="144"/>
      <c r="BB634" s="146" t="str">
        <f t="shared" si="688"/>
        <v/>
      </c>
      <c r="BC634" s="66" t="str">
        <f t="shared" si="727"/>
        <v/>
      </c>
      <c r="BD634" s="195" t="str">
        <f t="shared" si="689"/>
        <v/>
      </c>
      <c r="BF634" s="283"/>
      <c r="BG634" s="286" t="str">
        <f t="shared" si="690"/>
        <v/>
      </c>
      <c r="BY634" s="211" t="str">
        <f t="shared" si="691"/>
        <v/>
      </c>
      <c r="BZ634" s="150" t="str">
        <f t="shared" si="692"/>
        <v/>
      </c>
      <c r="CB634" s="54" t="str">
        <f t="shared" si="726"/>
        <v/>
      </c>
      <c r="CD634" s="54" t="str">
        <f t="shared" si="693"/>
        <v/>
      </c>
      <c r="CF634" s="54" t="str">
        <f t="shared" si="694"/>
        <v/>
      </c>
      <c r="CH634" s="150" t="str">
        <f t="shared" si="695"/>
        <v/>
      </c>
      <c r="CI634" s="290"/>
      <c r="CJ634" s="150" t="str">
        <f t="shared" si="696"/>
        <v/>
      </c>
      <c r="CK634" s="290"/>
      <c r="CL634" s="54" t="str">
        <f t="shared" si="715"/>
        <v/>
      </c>
      <c r="CM634" s="290"/>
      <c r="CN634" s="150" t="str">
        <f t="shared" si="697"/>
        <v/>
      </c>
      <c r="CO634" s="290"/>
      <c r="CP634" s="150" t="str">
        <f t="shared" si="698"/>
        <v/>
      </c>
      <c r="CQ634" s="290"/>
      <c r="CR634" s="150" t="str">
        <f t="shared" si="699"/>
        <v/>
      </c>
      <c r="CS634" s="290"/>
      <c r="CT634" s="150" t="str">
        <f t="shared" si="700"/>
        <v/>
      </c>
      <c r="CU634" s="150"/>
      <c r="CV634" s="150" t="str">
        <f t="shared" si="701"/>
        <v/>
      </c>
      <c r="CW634" s="94"/>
      <c r="CX634" s="151" t="str">
        <f t="shared" si="742"/>
        <v/>
      </c>
      <c r="CY634" s="151" t="str">
        <f t="shared" si="743"/>
        <v/>
      </c>
      <c r="CZ634" s="152"/>
      <c r="DA634" s="373" t="str">
        <f t="shared" si="716"/>
        <v/>
      </c>
      <c r="DC634" s="153">
        <f t="shared" si="702"/>
        <v>0</v>
      </c>
      <c r="DD634" s="153">
        <f t="shared" si="703"/>
        <v>0</v>
      </c>
      <c r="DE634" s="153">
        <f t="shared" si="704"/>
        <v>0</v>
      </c>
      <c r="DF634" s="158">
        <f t="shared" si="705"/>
        <v>-4.7000000000000002E-3</v>
      </c>
      <c r="DG634" s="159">
        <f t="shared" si="717"/>
        <v>-1.1703000000000001</v>
      </c>
      <c r="DH634" s="158">
        <f t="shared" si="706"/>
        <v>3.1999999999999997E-3</v>
      </c>
      <c r="DI634" s="159">
        <f t="shared" si="718"/>
        <v>0.79679999999999995</v>
      </c>
      <c r="DJ634" s="158">
        <f t="shared" si="707"/>
        <v>-2.7000000000000001E-3</v>
      </c>
      <c r="DK634" s="159">
        <f t="shared" si="719"/>
        <v>-0.67230000000000001</v>
      </c>
      <c r="DL634" s="158">
        <f t="shared" si="708"/>
        <v>1.1999999999999999E-3</v>
      </c>
      <c r="DM634" s="159">
        <f t="shared" si="720"/>
        <v>0.29879999999999995</v>
      </c>
      <c r="DN634" s="158">
        <f t="shared" si="709"/>
        <v>1.46E-2</v>
      </c>
      <c r="DO634" s="159">
        <f t="shared" si="721"/>
        <v>3.6354000000000002</v>
      </c>
      <c r="DP634" s="158">
        <f t="shared" si="710"/>
        <v>-1.2999999999999999E-2</v>
      </c>
      <c r="DQ634" s="159">
        <f t="shared" si="722"/>
        <v>-3.2369999999999997</v>
      </c>
      <c r="DR634" s="158">
        <f t="shared" si="711"/>
        <v>-6.7000000000000002E-3</v>
      </c>
      <c r="DS634" s="159">
        <f t="shared" si="723"/>
        <v>-1.6683000000000001</v>
      </c>
      <c r="DT634" s="158">
        <f t="shared" si="712"/>
        <v>-1.2999999999999999E-2</v>
      </c>
      <c r="DU634" s="159">
        <f t="shared" si="724"/>
        <v>-3.2369999999999997</v>
      </c>
      <c r="DV634" s="158">
        <f t="shared" si="713"/>
        <v>-6.7000000000000002E-3</v>
      </c>
      <c r="DW634" s="160">
        <f t="shared" si="725"/>
        <v>-1.6683000000000001</v>
      </c>
    </row>
    <row r="635" spans="1:127" ht="24.95" customHeight="1" x14ac:dyDescent="0.2">
      <c r="A635" s="272">
        <v>626</v>
      </c>
      <c r="B635" s="336"/>
      <c r="C635" s="332"/>
      <c r="D635" s="333"/>
      <c r="E635" s="334"/>
      <c r="F635" s="335"/>
      <c r="G635" s="334"/>
      <c r="H635" s="371"/>
      <c r="I635" s="334"/>
      <c r="J635" s="334"/>
      <c r="K635" s="334"/>
      <c r="L635" s="334"/>
      <c r="M635" s="334"/>
      <c r="N635" s="334"/>
      <c r="O635" s="337"/>
      <c r="P635" s="337"/>
      <c r="Q635" s="338" t="str">
        <f t="shared" si="676"/>
        <v xml:space="preserve"> </v>
      </c>
      <c r="R635" s="339" t="str">
        <f t="shared" si="677"/>
        <v/>
      </c>
      <c r="S635" s="340" t="str">
        <f t="shared" si="730"/>
        <v/>
      </c>
      <c r="T635" s="341" t="str">
        <f t="shared" si="678"/>
        <v/>
      </c>
      <c r="U635" s="341" t="str">
        <f t="shared" si="679"/>
        <v/>
      </c>
      <c r="V635" s="341" t="str">
        <f t="shared" si="680"/>
        <v/>
      </c>
      <c r="W635" s="341" t="str">
        <f t="shared" si="681"/>
        <v/>
      </c>
      <c r="X635" s="340" t="str">
        <f t="shared" si="731"/>
        <v/>
      </c>
      <c r="Y635" s="342" t="str">
        <f t="shared" si="732"/>
        <v/>
      </c>
      <c r="Z635" s="343" t="str">
        <f t="shared" si="733"/>
        <v/>
      </c>
      <c r="AA635" s="344" t="str">
        <f t="shared" si="734"/>
        <v/>
      </c>
      <c r="AB635" s="345" t="str">
        <f t="shared" si="682"/>
        <v/>
      </c>
      <c r="AC635" s="346" t="str">
        <f t="shared" si="683"/>
        <v/>
      </c>
      <c r="AD635" s="346" t="str">
        <f t="shared" si="684"/>
        <v/>
      </c>
      <c r="AE635" s="344" t="str">
        <f t="shared" si="735"/>
        <v/>
      </c>
      <c r="AF635" s="346" t="str">
        <f t="shared" si="685"/>
        <v/>
      </c>
      <c r="AG635" s="344" t="str">
        <f t="shared" si="736"/>
        <v/>
      </c>
      <c r="AH635" s="344" t="str">
        <f t="shared" si="737"/>
        <v/>
      </c>
      <c r="AI635" s="344" t="str">
        <f t="shared" si="738"/>
        <v/>
      </c>
      <c r="AJ635" s="346" t="str">
        <f t="shared" si="739"/>
        <v/>
      </c>
      <c r="AK635" s="346" t="str">
        <f t="shared" si="740"/>
        <v/>
      </c>
      <c r="AL635" s="347" t="str">
        <f t="shared" si="741"/>
        <v/>
      </c>
      <c r="AM635" s="141"/>
      <c r="AN635" s="141"/>
      <c r="AO635" s="142"/>
      <c r="AP635" s="58">
        <f t="shared" si="686"/>
        <v>0</v>
      </c>
      <c r="AQ635" s="94">
        <f>SUM(AP$10:AP635)</f>
        <v>0</v>
      </c>
      <c r="AR635" s="143">
        <f t="shared" si="746"/>
        <v>0.1</v>
      </c>
      <c r="AS635" s="144" t="str">
        <f t="shared" si="687"/>
        <v/>
      </c>
      <c r="AT635" s="144" t="str">
        <f t="shared" si="714"/>
        <v/>
      </c>
      <c r="AU635" s="145"/>
      <c r="AV635" s="58">
        <f t="shared" si="744"/>
        <v>0</v>
      </c>
      <c r="AW635" s="318">
        <f>SUM(AV$10:AV635)</f>
        <v>0</v>
      </c>
      <c r="AX635" s="319">
        <f t="shared" si="745"/>
        <v>0.1</v>
      </c>
      <c r="AY635" s="144" t="str">
        <f t="shared" si="728"/>
        <v/>
      </c>
      <c r="AZ635" s="144" t="str">
        <f t="shared" si="729"/>
        <v/>
      </c>
      <c r="BA635" s="144"/>
      <c r="BB635" s="146" t="str">
        <f t="shared" si="688"/>
        <v/>
      </c>
      <c r="BC635" s="66" t="str">
        <f t="shared" si="727"/>
        <v/>
      </c>
      <c r="BD635" s="195" t="str">
        <f t="shared" si="689"/>
        <v/>
      </c>
      <c r="BF635" s="283"/>
      <c r="BG635" s="286" t="str">
        <f t="shared" si="690"/>
        <v/>
      </c>
      <c r="BY635" s="211" t="str">
        <f t="shared" si="691"/>
        <v/>
      </c>
      <c r="BZ635" s="150" t="str">
        <f t="shared" si="692"/>
        <v/>
      </c>
      <c r="CB635" s="54" t="str">
        <f t="shared" si="726"/>
        <v/>
      </c>
      <c r="CD635" s="54" t="str">
        <f t="shared" si="693"/>
        <v/>
      </c>
      <c r="CF635" s="54" t="str">
        <f t="shared" si="694"/>
        <v/>
      </c>
      <c r="CH635" s="150" t="str">
        <f t="shared" si="695"/>
        <v/>
      </c>
      <c r="CI635" s="290"/>
      <c r="CJ635" s="150" t="str">
        <f t="shared" si="696"/>
        <v/>
      </c>
      <c r="CK635" s="290"/>
      <c r="CL635" s="54" t="str">
        <f t="shared" si="715"/>
        <v/>
      </c>
      <c r="CM635" s="290"/>
      <c r="CN635" s="150" t="str">
        <f t="shared" si="697"/>
        <v/>
      </c>
      <c r="CO635" s="290"/>
      <c r="CP635" s="150" t="str">
        <f t="shared" si="698"/>
        <v/>
      </c>
      <c r="CQ635" s="290"/>
      <c r="CR635" s="150" t="str">
        <f t="shared" si="699"/>
        <v/>
      </c>
      <c r="CS635" s="290"/>
      <c r="CT635" s="150" t="str">
        <f t="shared" si="700"/>
        <v/>
      </c>
      <c r="CU635" s="150"/>
      <c r="CV635" s="150" t="str">
        <f t="shared" si="701"/>
        <v/>
      </c>
      <c r="CW635" s="94"/>
      <c r="CX635" s="151" t="str">
        <f t="shared" si="742"/>
        <v/>
      </c>
      <c r="CY635" s="151" t="str">
        <f t="shared" si="743"/>
        <v/>
      </c>
      <c r="CZ635" s="152"/>
      <c r="DA635" s="373" t="str">
        <f t="shared" si="716"/>
        <v/>
      </c>
      <c r="DC635" s="153">
        <f t="shared" si="702"/>
        <v>0</v>
      </c>
      <c r="DD635" s="153">
        <f t="shared" si="703"/>
        <v>0</v>
      </c>
      <c r="DE635" s="153">
        <f t="shared" si="704"/>
        <v>0</v>
      </c>
      <c r="DF635" s="158">
        <f t="shared" si="705"/>
        <v>-4.7000000000000002E-3</v>
      </c>
      <c r="DG635" s="159">
        <f t="shared" si="717"/>
        <v>-1.1703000000000001</v>
      </c>
      <c r="DH635" s="158">
        <f t="shared" si="706"/>
        <v>3.1999999999999997E-3</v>
      </c>
      <c r="DI635" s="159">
        <f t="shared" si="718"/>
        <v>0.79679999999999995</v>
      </c>
      <c r="DJ635" s="158">
        <f t="shared" si="707"/>
        <v>-2.7000000000000001E-3</v>
      </c>
      <c r="DK635" s="159">
        <f t="shared" si="719"/>
        <v>-0.67230000000000001</v>
      </c>
      <c r="DL635" s="158">
        <f t="shared" si="708"/>
        <v>1.1999999999999999E-3</v>
      </c>
      <c r="DM635" s="159">
        <f t="shared" si="720"/>
        <v>0.29879999999999995</v>
      </c>
      <c r="DN635" s="158">
        <f t="shared" si="709"/>
        <v>1.46E-2</v>
      </c>
      <c r="DO635" s="159">
        <f t="shared" si="721"/>
        <v>3.6354000000000002</v>
      </c>
      <c r="DP635" s="158">
        <f t="shared" si="710"/>
        <v>-1.2999999999999999E-2</v>
      </c>
      <c r="DQ635" s="159">
        <f t="shared" si="722"/>
        <v>-3.2369999999999997</v>
      </c>
      <c r="DR635" s="158">
        <f t="shared" si="711"/>
        <v>-6.7000000000000002E-3</v>
      </c>
      <c r="DS635" s="159">
        <f t="shared" si="723"/>
        <v>-1.6683000000000001</v>
      </c>
      <c r="DT635" s="158">
        <f t="shared" si="712"/>
        <v>-1.2999999999999999E-2</v>
      </c>
      <c r="DU635" s="159">
        <f t="shared" si="724"/>
        <v>-3.2369999999999997</v>
      </c>
      <c r="DV635" s="158">
        <f t="shared" si="713"/>
        <v>-6.7000000000000002E-3</v>
      </c>
      <c r="DW635" s="160">
        <f t="shared" si="725"/>
        <v>-1.6683000000000001</v>
      </c>
    </row>
    <row r="636" spans="1:127" ht="24.95" customHeight="1" x14ac:dyDescent="0.2">
      <c r="A636" s="272">
        <v>627</v>
      </c>
      <c r="B636" s="336"/>
      <c r="C636" s="332"/>
      <c r="D636" s="333"/>
      <c r="E636" s="334"/>
      <c r="F636" s="335"/>
      <c r="G636" s="334"/>
      <c r="H636" s="371"/>
      <c r="I636" s="334"/>
      <c r="J636" s="334"/>
      <c r="K636" s="334"/>
      <c r="L636" s="334"/>
      <c r="M636" s="334"/>
      <c r="N636" s="334"/>
      <c r="O636" s="337"/>
      <c r="P636" s="337"/>
      <c r="Q636" s="338" t="str">
        <f t="shared" si="676"/>
        <v xml:space="preserve"> </v>
      </c>
      <c r="R636" s="339" t="str">
        <f t="shared" si="677"/>
        <v/>
      </c>
      <c r="S636" s="340" t="str">
        <f t="shared" si="730"/>
        <v/>
      </c>
      <c r="T636" s="341" t="str">
        <f t="shared" si="678"/>
        <v/>
      </c>
      <c r="U636" s="341" t="str">
        <f t="shared" si="679"/>
        <v/>
      </c>
      <c r="V636" s="341" t="str">
        <f t="shared" si="680"/>
        <v/>
      </c>
      <c r="W636" s="341" t="str">
        <f t="shared" si="681"/>
        <v/>
      </c>
      <c r="X636" s="340" t="str">
        <f t="shared" si="731"/>
        <v/>
      </c>
      <c r="Y636" s="342" t="str">
        <f t="shared" si="732"/>
        <v/>
      </c>
      <c r="Z636" s="343" t="str">
        <f t="shared" si="733"/>
        <v/>
      </c>
      <c r="AA636" s="344" t="str">
        <f t="shared" si="734"/>
        <v/>
      </c>
      <c r="AB636" s="345" t="str">
        <f t="shared" si="682"/>
        <v/>
      </c>
      <c r="AC636" s="346" t="str">
        <f t="shared" si="683"/>
        <v/>
      </c>
      <c r="AD636" s="346" t="str">
        <f t="shared" si="684"/>
        <v/>
      </c>
      <c r="AE636" s="344" t="str">
        <f t="shared" si="735"/>
        <v/>
      </c>
      <c r="AF636" s="346" t="str">
        <f t="shared" si="685"/>
        <v/>
      </c>
      <c r="AG636" s="344" t="str">
        <f t="shared" si="736"/>
        <v/>
      </c>
      <c r="AH636" s="344" t="str">
        <f t="shared" si="737"/>
        <v/>
      </c>
      <c r="AI636" s="344" t="str">
        <f t="shared" si="738"/>
        <v/>
      </c>
      <c r="AJ636" s="346" t="str">
        <f t="shared" si="739"/>
        <v/>
      </c>
      <c r="AK636" s="346" t="str">
        <f t="shared" si="740"/>
        <v/>
      </c>
      <c r="AL636" s="347" t="str">
        <f t="shared" si="741"/>
        <v/>
      </c>
      <c r="AM636" s="141"/>
      <c r="AN636" s="141"/>
      <c r="AO636" s="142"/>
      <c r="AP636" s="58">
        <f t="shared" si="686"/>
        <v>0</v>
      </c>
      <c r="AQ636" s="94">
        <f>SUM(AP$10:AP636)</f>
        <v>0</v>
      </c>
      <c r="AR636" s="143">
        <f t="shared" si="746"/>
        <v>0.1</v>
      </c>
      <c r="AS636" s="144" t="str">
        <f t="shared" si="687"/>
        <v/>
      </c>
      <c r="AT636" s="144" t="str">
        <f t="shared" si="714"/>
        <v/>
      </c>
      <c r="AU636" s="145"/>
      <c r="AV636" s="58">
        <f t="shared" si="744"/>
        <v>0</v>
      </c>
      <c r="AW636" s="318">
        <f>SUM(AV$10:AV636)</f>
        <v>0</v>
      </c>
      <c r="AX636" s="319">
        <f t="shared" si="745"/>
        <v>0.1</v>
      </c>
      <c r="AY636" s="144" t="str">
        <f t="shared" si="728"/>
        <v/>
      </c>
      <c r="AZ636" s="144" t="str">
        <f t="shared" si="729"/>
        <v/>
      </c>
      <c r="BA636" s="144"/>
      <c r="BB636" s="146" t="str">
        <f t="shared" si="688"/>
        <v/>
      </c>
      <c r="BC636" s="66" t="str">
        <f t="shared" si="727"/>
        <v/>
      </c>
      <c r="BD636" s="195" t="str">
        <f t="shared" si="689"/>
        <v/>
      </c>
      <c r="BF636" s="283"/>
      <c r="BG636" s="286" t="str">
        <f t="shared" si="690"/>
        <v/>
      </c>
      <c r="BY636" s="211" t="str">
        <f t="shared" si="691"/>
        <v/>
      </c>
      <c r="BZ636" s="150" t="str">
        <f t="shared" si="692"/>
        <v/>
      </c>
      <c r="CB636" s="54" t="str">
        <f t="shared" si="726"/>
        <v/>
      </c>
      <c r="CD636" s="54" t="str">
        <f t="shared" si="693"/>
        <v/>
      </c>
      <c r="CF636" s="54" t="str">
        <f t="shared" si="694"/>
        <v/>
      </c>
      <c r="CH636" s="150" t="str">
        <f t="shared" si="695"/>
        <v/>
      </c>
      <c r="CI636" s="290"/>
      <c r="CJ636" s="150" t="str">
        <f t="shared" si="696"/>
        <v/>
      </c>
      <c r="CK636" s="290"/>
      <c r="CL636" s="54" t="str">
        <f t="shared" si="715"/>
        <v/>
      </c>
      <c r="CM636" s="290"/>
      <c r="CN636" s="150" t="str">
        <f t="shared" si="697"/>
        <v/>
      </c>
      <c r="CO636" s="290"/>
      <c r="CP636" s="150" t="str">
        <f t="shared" si="698"/>
        <v/>
      </c>
      <c r="CQ636" s="290"/>
      <c r="CR636" s="150" t="str">
        <f t="shared" si="699"/>
        <v/>
      </c>
      <c r="CS636" s="290"/>
      <c r="CT636" s="150" t="str">
        <f t="shared" si="700"/>
        <v/>
      </c>
      <c r="CU636" s="150"/>
      <c r="CV636" s="150" t="str">
        <f t="shared" si="701"/>
        <v/>
      </c>
      <c r="CW636" s="94"/>
      <c r="CX636" s="151" t="str">
        <f t="shared" si="742"/>
        <v/>
      </c>
      <c r="CY636" s="151" t="str">
        <f t="shared" si="743"/>
        <v/>
      </c>
      <c r="CZ636" s="152"/>
      <c r="DA636" s="373" t="str">
        <f t="shared" si="716"/>
        <v/>
      </c>
      <c r="DC636" s="153">
        <f t="shared" si="702"/>
        <v>0</v>
      </c>
      <c r="DD636" s="153">
        <f t="shared" si="703"/>
        <v>0</v>
      </c>
      <c r="DE636" s="153">
        <f t="shared" si="704"/>
        <v>0</v>
      </c>
      <c r="DF636" s="158">
        <f t="shared" si="705"/>
        <v>-4.7000000000000002E-3</v>
      </c>
      <c r="DG636" s="159">
        <f t="shared" si="717"/>
        <v>-1.1703000000000001</v>
      </c>
      <c r="DH636" s="158">
        <f t="shared" si="706"/>
        <v>3.1999999999999997E-3</v>
      </c>
      <c r="DI636" s="159">
        <f t="shared" si="718"/>
        <v>0.79679999999999995</v>
      </c>
      <c r="DJ636" s="158">
        <f t="shared" si="707"/>
        <v>-2.7000000000000001E-3</v>
      </c>
      <c r="DK636" s="159">
        <f t="shared" si="719"/>
        <v>-0.67230000000000001</v>
      </c>
      <c r="DL636" s="158">
        <f t="shared" si="708"/>
        <v>1.1999999999999999E-3</v>
      </c>
      <c r="DM636" s="159">
        <f t="shared" si="720"/>
        <v>0.29879999999999995</v>
      </c>
      <c r="DN636" s="158">
        <f t="shared" si="709"/>
        <v>1.46E-2</v>
      </c>
      <c r="DO636" s="159">
        <f t="shared" si="721"/>
        <v>3.6354000000000002</v>
      </c>
      <c r="DP636" s="158">
        <f t="shared" si="710"/>
        <v>-1.2999999999999999E-2</v>
      </c>
      <c r="DQ636" s="159">
        <f t="shared" si="722"/>
        <v>-3.2369999999999997</v>
      </c>
      <c r="DR636" s="158">
        <f t="shared" si="711"/>
        <v>-6.7000000000000002E-3</v>
      </c>
      <c r="DS636" s="159">
        <f t="shared" si="723"/>
        <v>-1.6683000000000001</v>
      </c>
      <c r="DT636" s="158">
        <f t="shared" si="712"/>
        <v>-1.2999999999999999E-2</v>
      </c>
      <c r="DU636" s="159">
        <f t="shared" si="724"/>
        <v>-3.2369999999999997</v>
      </c>
      <c r="DV636" s="158">
        <f t="shared" si="713"/>
        <v>-6.7000000000000002E-3</v>
      </c>
      <c r="DW636" s="160">
        <f t="shared" si="725"/>
        <v>-1.6683000000000001</v>
      </c>
    </row>
    <row r="637" spans="1:127" ht="24.95" customHeight="1" x14ac:dyDescent="0.2">
      <c r="A637" s="272">
        <v>628</v>
      </c>
      <c r="B637" s="336"/>
      <c r="C637" s="332"/>
      <c r="D637" s="333"/>
      <c r="E637" s="334"/>
      <c r="F637" s="335"/>
      <c r="G637" s="334"/>
      <c r="H637" s="371"/>
      <c r="I637" s="334"/>
      <c r="J637" s="334"/>
      <c r="K637" s="334"/>
      <c r="L637" s="334"/>
      <c r="M637" s="334"/>
      <c r="N637" s="334"/>
      <c r="O637" s="337"/>
      <c r="P637" s="337"/>
      <c r="Q637" s="338" t="str">
        <f t="shared" si="676"/>
        <v xml:space="preserve"> </v>
      </c>
      <c r="R637" s="339" t="str">
        <f t="shared" si="677"/>
        <v/>
      </c>
      <c r="S637" s="340" t="str">
        <f t="shared" si="730"/>
        <v/>
      </c>
      <c r="T637" s="341" t="str">
        <f t="shared" si="678"/>
        <v/>
      </c>
      <c r="U637" s="341" t="str">
        <f t="shared" si="679"/>
        <v/>
      </c>
      <c r="V637" s="341" t="str">
        <f t="shared" si="680"/>
        <v/>
      </c>
      <c r="W637" s="341" t="str">
        <f t="shared" si="681"/>
        <v/>
      </c>
      <c r="X637" s="340" t="str">
        <f t="shared" si="731"/>
        <v/>
      </c>
      <c r="Y637" s="342" t="str">
        <f t="shared" si="732"/>
        <v/>
      </c>
      <c r="Z637" s="343" t="str">
        <f t="shared" si="733"/>
        <v/>
      </c>
      <c r="AA637" s="344" t="str">
        <f t="shared" si="734"/>
        <v/>
      </c>
      <c r="AB637" s="345" t="str">
        <f t="shared" si="682"/>
        <v/>
      </c>
      <c r="AC637" s="346" t="str">
        <f t="shared" si="683"/>
        <v/>
      </c>
      <c r="AD637" s="346" t="str">
        <f t="shared" si="684"/>
        <v/>
      </c>
      <c r="AE637" s="344" t="str">
        <f t="shared" si="735"/>
        <v/>
      </c>
      <c r="AF637" s="346" t="str">
        <f t="shared" si="685"/>
        <v/>
      </c>
      <c r="AG637" s="344" t="str">
        <f t="shared" si="736"/>
        <v/>
      </c>
      <c r="AH637" s="344" t="str">
        <f t="shared" si="737"/>
        <v/>
      </c>
      <c r="AI637" s="344" t="str">
        <f t="shared" si="738"/>
        <v/>
      </c>
      <c r="AJ637" s="346" t="str">
        <f t="shared" si="739"/>
        <v/>
      </c>
      <c r="AK637" s="346" t="str">
        <f t="shared" si="740"/>
        <v/>
      </c>
      <c r="AL637" s="347" t="str">
        <f t="shared" si="741"/>
        <v/>
      </c>
      <c r="AM637" s="141"/>
      <c r="AN637" s="141"/>
      <c r="AO637" s="142"/>
      <c r="AP637" s="58">
        <f t="shared" si="686"/>
        <v>0</v>
      </c>
      <c r="AQ637" s="94">
        <f>SUM(AP$10:AP637)</f>
        <v>0</v>
      </c>
      <c r="AR637" s="143">
        <f t="shared" si="746"/>
        <v>0.1</v>
      </c>
      <c r="AS637" s="144" t="str">
        <f t="shared" si="687"/>
        <v/>
      </c>
      <c r="AT637" s="144" t="str">
        <f t="shared" si="714"/>
        <v/>
      </c>
      <c r="AU637" s="145"/>
      <c r="AV637" s="58">
        <f t="shared" si="744"/>
        <v>0</v>
      </c>
      <c r="AW637" s="318">
        <f>SUM(AV$10:AV637)</f>
        <v>0</v>
      </c>
      <c r="AX637" s="319">
        <f t="shared" si="745"/>
        <v>0.1</v>
      </c>
      <c r="AY637" s="144" t="str">
        <f t="shared" si="728"/>
        <v/>
      </c>
      <c r="AZ637" s="144" t="str">
        <f t="shared" si="729"/>
        <v/>
      </c>
      <c r="BA637" s="144"/>
      <c r="BB637" s="146" t="str">
        <f t="shared" si="688"/>
        <v/>
      </c>
      <c r="BC637" s="66" t="str">
        <f t="shared" si="727"/>
        <v/>
      </c>
      <c r="BD637" s="195" t="str">
        <f t="shared" si="689"/>
        <v/>
      </c>
      <c r="BF637" s="283"/>
      <c r="BG637" s="286" t="str">
        <f t="shared" si="690"/>
        <v/>
      </c>
      <c r="BY637" s="211" t="str">
        <f t="shared" si="691"/>
        <v/>
      </c>
      <c r="BZ637" s="150" t="str">
        <f t="shared" si="692"/>
        <v/>
      </c>
      <c r="CB637" s="54" t="str">
        <f t="shared" si="726"/>
        <v/>
      </c>
      <c r="CD637" s="54" t="str">
        <f t="shared" si="693"/>
        <v/>
      </c>
      <c r="CF637" s="54" t="str">
        <f t="shared" si="694"/>
        <v/>
      </c>
      <c r="CH637" s="150" t="str">
        <f t="shared" si="695"/>
        <v/>
      </c>
      <c r="CI637" s="290"/>
      <c r="CJ637" s="150" t="str">
        <f t="shared" si="696"/>
        <v/>
      </c>
      <c r="CK637" s="290"/>
      <c r="CL637" s="54" t="str">
        <f t="shared" si="715"/>
        <v/>
      </c>
      <c r="CM637" s="290"/>
      <c r="CN637" s="150" t="str">
        <f t="shared" si="697"/>
        <v/>
      </c>
      <c r="CO637" s="290"/>
      <c r="CP637" s="150" t="str">
        <f t="shared" si="698"/>
        <v/>
      </c>
      <c r="CQ637" s="290"/>
      <c r="CR637" s="150" t="str">
        <f t="shared" si="699"/>
        <v/>
      </c>
      <c r="CS637" s="290"/>
      <c r="CT637" s="150" t="str">
        <f t="shared" si="700"/>
        <v/>
      </c>
      <c r="CU637" s="150"/>
      <c r="CV637" s="150" t="str">
        <f t="shared" si="701"/>
        <v/>
      </c>
      <c r="CW637" s="94"/>
      <c r="CX637" s="151" t="str">
        <f t="shared" si="742"/>
        <v/>
      </c>
      <c r="CY637" s="151" t="str">
        <f t="shared" si="743"/>
        <v/>
      </c>
      <c r="CZ637" s="152"/>
      <c r="DA637" s="373" t="str">
        <f t="shared" si="716"/>
        <v/>
      </c>
      <c r="DC637" s="153">
        <f t="shared" si="702"/>
        <v>0</v>
      </c>
      <c r="DD637" s="153">
        <f t="shared" si="703"/>
        <v>0</v>
      </c>
      <c r="DE637" s="153">
        <f t="shared" si="704"/>
        <v>0</v>
      </c>
      <c r="DF637" s="158">
        <f t="shared" si="705"/>
        <v>-4.7000000000000002E-3</v>
      </c>
      <c r="DG637" s="159">
        <f t="shared" si="717"/>
        <v>-1.1703000000000001</v>
      </c>
      <c r="DH637" s="158">
        <f t="shared" si="706"/>
        <v>3.1999999999999997E-3</v>
      </c>
      <c r="DI637" s="159">
        <f t="shared" si="718"/>
        <v>0.79679999999999995</v>
      </c>
      <c r="DJ637" s="158">
        <f t="shared" si="707"/>
        <v>-2.7000000000000001E-3</v>
      </c>
      <c r="DK637" s="159">
        <f t="shared" si="719"/>
        <v>-0.67230000000000001</v>
      </c>
      <c r="DL637" s="158">
        <f t="shared" si="708"/>
        <v>1.1999999999999999E-3</v>
      </c>
      <c r="DM637" s="159">
        <f t="shared" si="720"/>
        <v>0.29879999999999995</v>
      </c>
      <c r="DN637" s="158">
        <f t="shared" si="709"/>
        <v>1.46E-2</v>
      </c>
      <c r="DO637" s="159">
        <f t="shared" si="721"/>
        <v>3.6354000000000002</v>
      </c>
      <c r="DP637" s="158">
        <f t="shared" si="710"/>
        <v>-1.2999999999999999E-2</v>
      </c>
      <c r="DQ637" s="159">
        <f t="shared" si="722"/>
        <v>-3.2369999999999997</v>
      </c>
      <c r="DR637" s="158">
        <f t="shared" si="711"/>
        <v>-6.7000000000000002E-3</v>
      </c>
      <c r="DS637" s="159">
        <f t="shared" si="723"/>
        <v>-1.6683000000000001</v>
      </c>
      <c r="DT637" s="158">
        <f t="shared" si="712"/>
        <v>-1.2999999999999999E-2</v>
      </c>
      <c r="DU637" s="159">
        <f t="shared" si="724"/>
        <v>-3.2369999999999997</v>
      </c>
      <c r="DV637" s="158">
        <f t="shared" si="713"/>
        <v>-6.7000000000000002E-3</v>
      </c>
      <c r="DW637" s="160">
        <f t="shared" si="725"/>
        <v>-1.6683000000000001</v>
      </c>
    </row>
    <row r="638" spans="1:127" ht="24.95" customHeight="1" x14ac:dyDescent="0.2">
      <c r="A638" s="272">
        <v>629</v>
      </c>
      <c r="B638" s="336"/>
      <c r="C638" s="332"/>
      <c r="D638" s="333"/>
      <c r="E638" s="334"/>
      <c r="F638" s="335"/>
      <c r="G638" s="334"/>
      <c r="H638" s="371"/>
      <c r="I638" s="334"/>
      <c r="J638" s="334"/>
      <c r="K638" s="334"/>
      <c r="L638" s="334"/>
      <c r="M638" s="334"/>
      <c r="N638" s="334"/>
      <c r="O638" s="337"/>
      <c r="P638" s="337"/>
      <c r="Q638" s="338" t="str">
        <f t="shared" si="676"/>
        <v xml:space="preserve"> </v>
      </c>
      <c r="R638" s="339" t="str">
        <f t="shared" si="677"/>
        <v/>
      </c>
      <c r="S638" s="340" t="str">
        <f t="shared" si="730"/>
        <v/>
      </c>
      <c r="T638" s="341" t="str">
        <f t="shared" si="678"/>
        <v/>
      </c>
      <c r="U638" s="341" t="str">
        <f t="shared" si="679"/>
        <v/>
      </c>
      <c r="V638" s="341" t="str">
        <f t="shared" si="680"/>
        <v/>
      </c>
      <c r="W638" s="341" t="str">
        <f t="shared" si="681"/>
        <v/>
      </c>
      <c r="X638" s="340" t="str">
        <f t="shared" si="731"/>
        <v/>
      </c>
      <c r="Y638" s="342" t="str">
        <f t="shared" si="732"/>
        <v/>
      </c>
      <c r="Z638" s="343" t="str">
        <f t="shared" si="733"/>
        <v/>
      </c>
      <c r="AA638" s="344" t="str">
        <f t="shared" si="734"/>
        <v/>
      </c>
      <c r="AB638" s="345" t="str">
        <f t="shared" si="682"/>
        <v/>
      </c>
      <c r="AC638" s="346" t="str">
        <f t="shared" si="683"/>
        <v/>
      </c>
      <c r="AD638" s="346" t="str">
        <f t="shared" si="684"/>
        <v/>
      </c>
      <c r="AE638" s="344" t="str">
        <f t="shared" si="735"/>
        <v/>
      </c>
      <c r="AF638" s="346" t="str">
        <f t="shared" si="685"/>
        <v/>
      </c>
      <c r="AG638" s="344" t="str">
        <f t="shared" si="736"/>
        <v/>
      </c>
      <c r="AH638" s="344" t="str">
        <f t="shared" si="737"/>
        <v/>
      </c>
      <c r="AI638" s="344" t="str">
        <f t="shared" si="738"/>
        <v/>
      </c>
      <c r="AJ638" s="346" t="str">
        <f t="shared" si="739"/>
        <v/>
      </c>
      <c r="AK638" s="346" t="str">
        <f t="shared" si="740"/>
        <v/>
      </c>
      <c r="AL638" s="347" t="str">
        <f t="shared" si="741"/>
        <v/>
      </c>
      <c r="AM638" s="141"/>
      <c r="AN638" s="141"/>
      <c r="AO638" s="142"/>
      <c r="AP638" s="58">
        <f t="shared" si="686"/>
        <v>0</v>
      </c>
      <c r="AQ638" s="94">
        <f>SUM(AP$10:AP638)</f>
        <v>0</v>
      </c>
      <c r="AR638" s="143">
        <f t="shared" si="746"/>
        <v>0.1</v>
      </c>
      <c r="AS638" s="144" t="str">
        <f t="shared" si="687"/>
        <v/>
      </c>
      <c r="AT638" s="144" t="str">
        <f t="shared" si="714"/>
        <v/>
      </c>
      <c r="AU638" s="145"/>
      <c r="AV638" s="58">
        <f t="shared" si="744"/>
        <v>0</v>
      </c>
      <c r="AW638" s="318">
        <f>SUM(AV$10:AV638)</f>
        <v>0</v>
      </c>
      <c r="AX638" s="319">
        <f t="shared" si="745"/>
        <v>0.1</v>
      </c>
      <c r="AY638" s="144" t="str">
        <f t="shared" si="728"/>
        <v/>
      </c>
      <c r="AZ638" s="144" t="str">
        <f t="shared" si="729"/>
        <v/>
      </c>
      <c r="BA638" s="144"/>
      <c r="BB638" s="146" t="str">
        <f t="shared" si="688"/>
        <v/>
      </c>
      <c r="BC638" s="66" t="str">
        <f t="shared" si="727"/>
        <v/>
      </c>
      <c r="BD638" s="195" t="str">
        <f t="shared" si="689"/>
        <v/>
      </c>
      <c r="BF638" s="283"/>
      <c r="BG638" s="286" t="str">
        <f t="shared" si="690"/>
        <v/>
      </c>
      <c r="BY638" s="211" t="str">
        <f t="shared" si="691"/>
        <v/>
      </c>
      <c r="BZ638" s="150" t="str">
        <f t="shared" si="692"/>
        <v/>
      </c>
      <c r="CB638" s="54" t="str">
        <f t="shared" si="726"/>
        <v/>
      </c>
      <c r="CD638" s="54" t="str">
        <f t="shared" si="693"/>
        <v/>
      </c>
      <c r="CF638" s="54" t="str">
        <f t="shared" si="694"/>
        <v/>
      </c>
      <c r="CH638" s="150" t="str">
        <f t="shared" si="695"/>
        <v/>
      </c>
      <c r="CI638" s="290"/>
      <c r="CJ638" s="150" t="str">
        <f t="shared" si="696"/>
        <v/>
      </c>
      <c r="CK638" s="290"/>
      <c r="CL638" s="54" t="str">
        <f t="shared" si="715"/>
        <v/>
      </c>
      <c r="CM638" s="290"/>
      <c r="CN638" s="150" t="str">
        <f t="shared" si="697"/>
        <v/>
      </c>
      <c r="CO638" s="290"/>
      <c r="CP638" s="150" t="str">
        <f t="shared" si="698"/>
        <v/>
      </c>
      <c r="CQ638" s="290"/>
      <c r="CR638" s="150" t="str">
        <f t="shared" si="699"/>
        <v/>
      </c>
      <c r="CS638" s="290"/>
      <c r="CT638" s="150" t="str">
        <f t="shared" si="700"/>
        <v/>
      </c>
      <c r="CU638" s="150"/>
      <c r="CV638" s="150" t="str">
        <f t="shared" si="701"/>
        <v/>
      </c>
      <c r="CW638" s="94"/>
      <c r="CX638" s="151" t="str">
        <f t="shared" si="742"/>
        <v/>
      </c>
      <c r="CY638" s="151" t="str">
        <f t="shared" si="743"/>
        <v/>
      </c>
      <c r="CZ638" s="152"/>
      <c r="DA638" s="373" t="str">
        <f t="shared" si="716"/>
        <v/>
      </c>
      <c r="DC638" s="153">
        <f t="shared" si="702"/>
        <v>0</v>
      </c>
      <c r="DD638" s="153">
        <f t="shared" si="703"/>
        <v>0</v>
      </c>
      <c r="DE638" s="153">
        <f t="shared" si="704"/>
        <v>0</v>
      </c>
      <c r="DF638" s="158">
        <f t="shared" si="705"/>
        <v>-4.7000000000000002E-3</v>
      </c>
      <c r="DG638" s="159">
        <f t="shared" si="717"/>
        <v>-1.1703000000000001</v>
      </c>
      <c r="DH638" s="158">
        <f t="shared" si="706"/>
        <v>3.1999999999999997E-3</v>
      </c>
      <c r="DI638" s="159">
        <f t="shared" si="718"/>
        <v>0.79679999999999995</v>
      </c>
      <c r="DJ638" s="158">
        <f t="shared" si="707"/>
        <v>-2.7000000000000001E-3</v>
      </c>
      <c r="DK638" s="159">
        <f t="shared" si="719"/>
        <v>-0.67230000000000001</v>
      </c>
      <c r="DL638" s="158">
        <f t="shared" si="708"/>
        <v>1.1999999999999999E-3</v>
      </c>
      <c r="DM638" s="159">
        <f t="shared" si="720"/>
        <v>0.29879999999999995</v>
      </c>
      <c r="DN638" s="158">
        <f t="shared" si="709"/>
        <v>1.46E-2</v>
      </c>
      <c r="DO638" s="159">
        <f t="shared" si="721"/>
        <v>3.6354000000000002</v>
      </c>
      <c r="DP638" s="158">
        <f t="shared" si="710"/>
        <v>-1.2999999999999999E-2</v>
      </c>
      <c r="DQ638" s="159">
        <f t="shared" si="722"/>
        <v>-3.2369999999999997</v>
      </c>
      <c r="DR638" s="158">
        <f t="shared" si="711"/>
        <v>-6.7000000000000002E-3</v>
      </c>
      <c r="DS638" s="159">
        <f t="shared" si="723"/>
        <v>-1.6683000000000001</v>
      </c>
      <c r="DT638" s="158">
        <f t="shared" si="712"/>
        <v>-1.2999999999999999E-2</v>
      </c>
      <c r="DU638" s="159">
        <f t="shared" si="724"/>
        <v>-3.2369999999999997</v>
      </c>
      <c r="DV638" s="158">
        <f t="shared" si="713"/>
        <v>-6.7000000000000002E-3</v>
      </c>
      <c r="DW638" s="160">
        <f t="shared" si="725"/>
        <v>-1.6683000000000001</v>
      </c>
    </row>
    <row r="639" spans="1:127" ht="24.95" customHeight="1" x14ac:dyDescent="0.2">
      <c r="A639" s="272">
        <v>630</v>
      </c>
      <c r="B639" s="336"/>
      <c r="C639" s="332"/>
      <c r="D639" s="333"/>
      <c r="E639" s="334"/>
      <c r="F639" s="335"/>
      <c r="G639" s="334"/>
      <c r="H639" s="371"/>
      <c r="I639" s="334"/>
      <c r="J639" s="334"/>
      <c r="K639" s="334"/>
      <c r="L639" s="334"/>
      <c r="M639" s="334"/>
      <c r="N639" s="334"/>
      <c r="O639" s="337"/>
      <c r="P639" s="337"/>
      <c r="Q639" s="338" t="str">
        <f t="shared" si="676"/>
        <v xml:space="preserve"> </v>
      </c>
      <c r="R639" s="339" t="str">
        <f t="shared" si="677"/>
        <v/>
      </c>
      <c r="S639" s="340" t="str">
        <f t="shared" si="730"/>
        <v/>
      </c>
      <c r="T639" s="341" t="str">
        <f t="shared" si="678"/>
        <v/>
      </c>
      <c r="U639" s="341" t="str">
        <f t="shared" si="679"/>
        <v/>
      </c>
      <c r="V639" s="341" t="str">
        <f t="shared" si="680"/>
        <v/>
      </c>
      <c r="W639" s="341" t="str">
        <f t="shared" si="681"/>
        <v/>
      </c>
      <c r="X639" s="340" t="str">
        <f t="shared" si="731"/>
        <v/>
      </c>
      <c r="Y639" s="342" t="str">
        <f t="shared" si="732"/>
        <v/>
      </c>
      <c r="Z639" s="343" t="str">
        <f t="shared" si="733"/>
        <v/>
      </c>
      <c r="AA639" s="344" t="str">
        <f t="shared" si="734"/>
        <v/>
      </c>
      <c r="AB639" s="345" t="str">
        <f t="shared" si="682"/>
        <v/>
      </c>
      <c r="AC639" s="346" t="str">
        <f t="shared" si="683"/>
        <v/>
      </c>
      <c r="AD639" s="346" t="str">
        <f t="shared" si="684"/>
        <v/>
      </c>
      <c r="AE639" s="344" t="str">
        <f t="shared" si="735"/>
        <v/>
      </c>
      <c r="AF639" s="346" t="str">
        <f t="shared" si="685"/>
        <v/>
      </c>
      <c r="AG639" s="344" t="str">
        <f t="shared" si="736"/>
        <v/>
      </c>
      <c r="AH639" s="344" t="str">
        <f t="shared" si="737"/>
        <v/>
      </c>
      <c r="AI639" s="344" t="str">
        <f t="shared" si="738"/>
        <v/>
      </c>
      <c r="AJ639" s="346" t="str">
        <f t="shared" si="739"/>
        <v/>
      </c>
      <c r="AK639" s="346" t="str">
        <f t="shared" si="740"/>
        <v/>
      </c>
      <c r="AL639" s="347" t="str">
        <f t="shared" si="741"/>
        <v/>
      </c>
      <c r="AM639" s="141"/>
      <c r="AN639" s="141"/>
      <c r="AO639" s="142"/>
      <c r="AP639" s="58">
        <f t="shared" si="686"/>
        <v>0</v>
      </c>
      <c r="AQ639" s="94">
        <f>SUM(AP$10:AP639)</f>
        <v>0</v>
      </c>
      <c r="AR639" s="143">
        <f t="shared" si="746"/>
        <v>0.1</v>
      </c>
      <c r="AS639" s="144" t="str">
        <f t="shared" si="687"/>
        <v/>
      </c>
      <c r="AT639" s="144" t="str">
        <f t="shared" si="714"/>
        <v/>
      </c>
      <c r="AU639" s="145"/>
      <c r="AV639" s="58">
        <f t="shared" si="744"/>
        <v>0</v>
      </c>
      <c r="AW639" s="318">
        <f>SUM(AV$10:AV639)</f>
        <v>0</v>
      </c>
      <c r="AX639" s="319">
        <f t="shared" si="745"/>
        <v>0.1</v>
      </c>
      <c r="AY639" s="144" t="str">
        <f t="shared" si="728"/>
        <v/>
      </c>
      <c r="AZ639" s="144" t="str">
        <f t="shared" si="729"/>
        <v/>
      </c>
      <c r="BA639" s="144"/>
      <c r="BB639" s="146" t="str">
        <f t="shared" si="688"/>
        <v/>
      </c>
      <c r="BC639" s="66" t="str">
        <f t="shared" si="727"/>
        <v/>
      </c>
      <c r="BD639" s="195" t="str">
        <f t="shared" si="689"/>
        <v/>
      </c>
      <c r="BF639" s="283"/>
      <c r="BG639" s="286" t="str">
        <f t="shared" si="690"/>
        <v/>
      </c>
      <c r="BY639" s="211" t="str">
        <f t="shared" si="691"/>
        <v/>
      </c>
      <c r="BZ639" s="150" t="str">
        <f t="shared" si="692"/>
        <v/>
      </c>
      <c r="CB639" s="54" t="str">
        <f t="shared" si="726"/>
        <v/>
      </c>
      <c r="CD639" s="54" t="str">
        <f t="shared" si="693"/>
        <v/>
      </c>
      <c r="CF639" s="54" t="str">
        <f t="shared" si="694"/>
        <v/>
      </c>
      <c r="CH639" s="150" t="str">
        <f t="shared" si="695"/>
        <v/>
      </c>
      <c r="CI639" s="290"/>
      <c r="CJ639" s="150" t="str">
        <f t="shared" si="696"/>
        <v/>
      </c>
      <c r="CK639" s="290"/>
      <c r="CL639" s="54" t="str">
        <f t="shared" si="715"/>
        <v/>
      </c>
      <c r="CM639" s="290"/>
      <c r="CN639" s="150" t="str">
        <f t="shared" si="697"/>
        <v/>
      </c>
      <c r="CO639" s="290"/>
      <c r="CP639" s="150" t="str">
        <f t="shared" si="698"/>
        <v/>
      </c>
      <c r="CQ639" s="290"/>
      <c r="CR639" s="150" t="str">
        <f t="shared" si="699"/>
        <v/>
      </c>
      <c r="CS639" s="290"/>
      <c r="CT639" s="150" t="str">
        <f t="shared" si="700"/>
        <v/>
      </c>
      <c r="CU639" s="150"/>
      <c r="CV639" s="150" t="str">
        <f t="shared" si="701"/>
        <v/>
      </c>
      <c r="CW639" s="94"/>
      <c r="CX639" s="151" t="str">
        <f t="shared" si="742"/>
        <v/>
      </c>
      <c r="CY639" s="151" t="str">
        <f t="shared" si="743"/>
        <v/>
      </c>
      <c r="CZ639" s="152"/>
      <c r="DA639" s="373" t="str">
        <f t="shared" si="716"/>
        <v/>
      </c>
      <c r="DC639" s="153">
        <f t="shared" si="702"/>
        <v>0</v>
      </c>
      <c r="DD639" s="153">
        <f t="shared" si="703"/>
        <v>0</v>
      </c>
      <c r="DE639" s="153">
        <f t="shared" si="704"/>
        <v>0</v>
      </c>
      <c r="DF639" s="158">
        <f t="shared" si="705"/>
        <v>-4.7000000000000002E-3</v>
      </c>
      <c r="DG639" s="159">
        <f t="shared" si="717"/>
        <v>-1.1703000000000001</v>
      </c>
      <c r="DH639" s="158">
        <f t="shared" si="706"/>
        <v>3.1999999999999997E-3</v>
      </c>
      <c r="DI639" s="159">
        <f t="shared" si="718"/>
        <v>0.79679999999999995</v>
      </c>
      <c r="DJ639" s="158">
        <f t="shared" si="707"/>
        <v>-2.7000000000000001E-3</v>
      </c>
      <c r="DK639" s="159">
        <f t="shared" si="719"/>
        <v>-0.67230000000000001</v>
      </c>
      <c r="DL639" s="158">
        <f t="shared" si="708"/>
        <v>1.1999999999999999E-3</v>
      </c>
      <c r="DM639" s="159">
        <f t="shared" si="720"/>
        <v>0.29879999999999995</v>
      </c>
      <c r="DN639" s="158">
        <f t="shared" si="709"/>
        <v>1.46E-2</v>
      </c>
      <c r="DO639" s="159">
        <f t="shared" si="721"/>
        <v>3.6354000000000002</v>
      </c>
      <c r="DP639" s="158">
        <f t="shared" si="710"/>
        <v>-1.2999999999999999E-2</v>
      </c>
      <c r="DQ639" s="159">
        <f t="shared" si="722"/>
        <v>-3.2369999999999997</v>
      </c>
      <c r="DR639" s="158">
        <f t="shared" si="711"/>
        <v>-6.7000000000000002E-3</v>
      </c>
      <c r="DS639" s="159">
        <f t="shared" si="723"/>
        <v>-1.6683000000000001</v>
      </c>
      <c r="DT639" s="158">
        <f t="shared" si="712"/>
        <v>-1.2999999999999999E-2</v>
      </c>
      <c r="DU639" s="159">
        <f t="shared" si="724"/>
        <v>-3.2369999999999997</v>
      </c>
      <c r="DV639" s="158">
        <f t="shared" si="713"/>
        <v>-6.7000000000000002E-3</v>
      </c>
      <c r="DW639" s="160">
        <f t="shared" si="725"/>
        <v>-1.6683000000000001</v>
      </c>
    </row>
    <row r="640" spans="1:127" ht="24.95" customHeight="1" x14ac:dyDescent="0.2">
      <c r="A640" s="272">
        <v>631</v>
      </c>
      <c r="B640" s="336"/>
      <c r="C640" s="332"/>
      <c r="D640" s="333"/>
      <c r="E640" s="334"/>
      <c r="F640" s="335"/>
      <c r="G640" s="334"/>
      <c r="H640" s="371"/>
      <c r="I640" s="334"/>
      <c r="J640" s="334"/>
      <c r="K640" s="334"/>
      <c r="L640" s="334"/>
      <c r="M640" s="334"/>
      <c r="N640" s="334"/>
      <c r="O640" s="337"/>
      <c r="P640" s="337"/>
      <c r="Q640" s="338" t="str">
        <f t="shared" si="676"/>
        <v xml:space="preserve"> </v>
      </c>
      <c r="R640" s="339" t="str">
        <f t="shared" si="677"/>
        <v/>
      </c>
      <c r="S640" s="340" t="str">
        <f t="shared" si="730"/>
        <v/>
      </c>
      <c r="T640" s="341" t="str">
        <f t="shared" si="678"/>
        <v/>
      </c>
      <c r="U640" s="341" t="str">
        <f t="shared" si="679"/>
        <v/>
      </c>
      <c r="V640" s="341" t="str">
        <f t="shared" si="680"/>
        <v/>
      </c>
      <c r="W640" s="341" t="str">
        <f t="shared" si="681"/>
        <v/>
      </c>
      <c r="X640" s="340" t="str">
        <f t="shared" si="731"/>
        <v/>
      </c>
      <c r="Y640" s="342" t="str">
        <f t="shared" si="732"/>
        <v/>
      </c>
      <c r="Z640" s="343" t="str">
        <f t="shared" si="733"/>
        <v/>
      </c>
      <c r="AA640" s="344" t="str">
        <f t="shared" si="734"/>
        <v/>
      </c>
      <c r="AB640" s="345" t="str">
        <f t="shared" si="682"/>
        <v/>
      </c>
      <c r="AC640" s="346" t="str">
        <f t="shared" si="683"/>
        <v/>
      </c>
      <c r="AD640" s="346" t="str">
        <f t="shared" si="684"/>
        <v/>
      </c>
      <c r="AE640" s="344" t="str">
        <f t="shared" si="735"/>
        <v/>
      </c>
      <c r="AF640" s="346" t="str">
        <f t="shared" si="685"/>
        <v/>
      </c>
      <c r="AG640" s="344" t="str">
        <f t="shared" si="736"/>
        <v/>
      </c>
      <c r="AH640" s="344" t="str">
        <f t="shared" si="737"/>
        <v/>
      </c>
      <c r="AI640" s="344" t="str">
        <f t="shared" si="738"/>
        <v/>
      </c>
      <c r="AJ640" s="346" t="str">
        <f t="shared" si="739"/>
        <v/>
      </c>
      <c r="AK640" s="346" t="str">
        <f t="shared" si="740"/>
        <v/>
      </c>
      <c r="AL640" s="347" t="str">
        <f t="shared" si="741"/>
        <v/>
      </c>
      <c r="AM640" s="141"/>
      <c r="AN640" s="141"/>
      <c r="AO640" s="142"/>
      <c r="AP640" s="58">
        <f t="shared" si="686"/>
        <v>0</v>
      </c>
      <c r="AQ640" s="94">
        <f>SUM(AP$10:AP640)</f>
        <v>0</v>
      </c>
      <c r="AR640" s="143">
        <f t="shared" si="746"/>
        <v>0.1</v>
      </c>
      <c r="AS640" s="144" t="str">
        <f t="shared" si="687"/>
        <v/>
      </c>
      <c r="AT640" s="144" t="str">
        <f t="shared" si="714"/>
        <v/>
      </c>
      <c r="AU640" s="145"/>
      <c r="AV640" s="58">
        <f t="shared" si="744"/>
        <v>0</v>
      </c>
      <c r="AW640" s="318">
        <f>SUM(AV$10:AV640)</f>
        <v>0</v>
      </c>
      <c r="AX640" s="319">
        <f t="shared" si="745"/>
        <v>0.1</v>
      </c>
      <c r="AY640" s="144" t="str">
        <f t="shared" si="728"/>
        <v/>
      </c>
      <c r="AZ640" s="144" t="str">
        <f t="shared" si="729"/>
        <v/>
      </c>
      <c r="BA640" s="144"/>
      <c r="BB640" s="146" t="str">
        <f t="shared" si="688"/>
        <v/>
      </c>
      <c r="BC640" s="66" t="str">
        <f t="shared" si="727"/>
        <v/>
      </c>
      <c r="BD640" s="195" t="str">
        <f t="shared" si="689"/>
        <v/>
      </c>
      <c r="BF640" s="283"/>
      <c r="BG640" s="286" t="str">
        <f t="shared" si="690"/>
        <v/>
      </c>
      <c r="BY640" s="211" t="str">
        <f t="shared" si="691"/>
        <v/>
      </c>
      <c r="BZ640" s="150" t="str">
        <f t="shared" si="692"/>
        <v/>
      </c>
      <c r="CB640" s="54" t="str">
        <f t="shared" si="726"/>
        <v/>
      </c>
      <c r="CD640" s="54" t="str">
        <f t="shared" si="693"/>
        <v/>
      </c>
      <c r="CF640" s="54" t="str">
        <f t="shared" si="694"/>
        <v/>
      </c>
      <c r="CH640" s="150" t="str">
        <f t="shared" si="695"/>
        <v/>
      </c>
      <c r="CI640" s="290"/>
      <c r="CJ640" s="150" t="str">
        <f t="shared" si="696"/>
        <v/>
      </c>
      <c r="CK640" s="290"/>
      <c r="CL640" s="54" t="str">
        <f t="shared" si="715"/>
        <v/>
      </c>
      <c r="CM640" s="290"/>
      <c r="CN640" s="150" t="str">
        <f t="shared" si="697"/>
        <v/>
      </c>
      <c r="CO640" s="290"/>
      <c r="CP640" s="150" t="str">
        <f t="shared" si="698"/>
        <v/>
      </c>
      <c r="CQ640" s="290"/>
      <c r="CR640" s="150" t="str">
        <f t="shared" si="699"/>
        <v/>
      </c>
      <c r="CS640" s="290"/>
      <c r="CT640" s="150" t="str">
        <f t="shared" si="700"/>
        <v/>
      </c>
      <c r="CU640" s="150"/>
      <c r="CV640" s="150" t="str">
        <f t="shared" si="701"/>
        <v/>
      </c>
      <c r="CW640" s="94"/>
      <c r="CX640" s="151" t="str">
        <f t="shared" si="742"/>
        <v/>
      </c>
      <c r="CY640" s="151" t="str">
        <f t="shared" si="743"/>
        <v/>
      </c>
      <c r="CZ640" s="152"/>
      <c r="DA640" s="373" t="str">
        <f t="shared" si="716"/>
        <v/>
      </c>
      <c r="DC640" s="153">
        <f t="shared" si="702"/>
        <v>0</v>
      </c>
      <c r="DD640" s="153">
        <f t="shared" si="703"/>
        <v>0</v>
      </c>
      <c r="DE640" s="153">
        <f t="shared" si="704"/>
        <v>0</v>
      </c>
      <c r="DF640" s="158">
        <f t="shared" si="705"/>
        <v>-4.7000000000000002E-3</v>
      </c>
      <c r="DG640" s="159">
        <f t="shared" si="717"/>
        <v>-1.1703000000000001</v>
      </c>
      <c r="DH640" s="158">
        <f t="shared" si="706"/>
        <v>3.1999999999999997E-3</v>
      </c>
      <c r="DI640" s="159">
        <f t="shared" si="718"/>
        <v>0.79679999999999995</v>
      </c>
      <c r="DJ640" s="158">
        <f t="shared" si="707"/>
        <v>-2.7000000000000001E-3</v>
      </c>
      <c r="DK640" s="159">
        <f t="shared" si="719"/>
        <v>-0.67230000000000001</v>
      </c>
      <c r="DL640" s="158">
        <f t="shared" si="708"/>
        <v>1.1999999999999999E-3</v>
      </c>
      <c r="DM640" s="159">
        <f t="shared" si="720"/>
        <v>0.29879999999999995</v>
      </c>
      <c r="DN640" s="158">
        <f t="shared" si="709"/>
        <v>1.46E-2</v>
      </c>
      <c r="DO640" s="159">
        <f t="shared" si="721"/>
        <v>3.6354000000000002</v>
      </c>
      <c r="DP640" s="158">
        <f t="shared" si="710"/>
        <v>-1.2999999999999999E-2</v>
      </c>
      <c r="DQ640" s="159">
        <f t="shared" si="722"/>
        <v>-3.2369999999999997</v>
      </c>
      <c r="DR640" s="158">
        <f t="shared" si="711"/>
        <v>-6.7000000000000002E-3</v>
      </c>
      <c r="DS640" s="159">
        <f t="shared" si="723"/>
        <v>-1.6683000000000001</v>
      </c>
      <c r="DT640" s="158">
        <f t="shared" si="712"/>
        <v>-1.2999999999999999E-2</v>
      </c>
      <c r="DU640" s="159">
        <f t="shared" si="724"/>
        <v>-3.2369999999999997</v>
      </c>
      <c r="DV640" s="158">
        <f t="shared" si="713"/>
        <v>-6.7000000000000002E-3</v>
      </c>
      <c r="DW640" s="160">
        <f t="shared" si="725"/>
        <v>-1.6683000000000001</v>
      </c>
    </row>
    <row r="641" spans="1:127" ht="24.95" customHeight="1" x14ac:dyDescent="0.2">
      <c r="A641" s="272">
        <v>632</v>
      </c>
      <c r="B641" s="336"/>
      <c r="C641" s="332"/>
      <c r="D641" s="333"/>
      <c r="E641" s="334"/>
      <c r="F641" s="335"/>
      <c r="G641" s="334"/>
      <c r="H641" s="371"/>
      <c r="I641" s="334"/>
      <c r="J641" s="334"/>
      <c r="K641" s="334"/>
      <c r="L641" s="334"/>
      <c r="M641" s="334"/>
      <c r="N641" s="334"/>
      <c r="O641" s="337"/>
      <c r="P641" s="337"/>
      <c r="Q641" s="338" t="str">
        <f t="shared" si="676"/>
        <v xml:space="preserve"> </v>
      </c>
      <c r="R641" s="339" t="str">
        <f t="shared" si="677"/>
        <v/>
      </c>
      <c r="S641" s="340" t="str">
        <f t="shared" si="730"/>
        <v/>
      </c>
      <c r="T641" s="341" t="str">
        <f t="shared" si="678"/>
        <v/>
      </c>
      <c r="U641" s="341" t="str">
        <f t="shared" si="679"/>
        <v/>
      </c>
      <c r="V641" s="341" t="str">
        <f t="shared" si="680"/>
        <v/>
      </c>
      <c r="W641" s="341" t="str">
        <f t="shared" si="681"/>
        <v/>
      </c>
      <c r="X641" s="340" t="str">
        <f t="shared" si="731"/>
        <v/>
      </c>
      <c r="Y641" s="342" t="str">
        <f t="shared" si="732"/>
        <v/>
      </c>
      <c r="Z641" s="343" t="str">
        <f t="shared" si="733"/>
        <v/>
      </c>
      <c r="AA641" s="344" t="str">
        <f t="shared" si="734"/>
        <v/>
      </c>
      <c r="AB641" s="345" t="str">
        <f t="shared" si="682"/>
        <v/>
      </c>
      <c r="AC641" s="346" t="str">
        <f t="shared" si="683"/>
        <v/>
      </c>
      <c r="AD641" s="346" t="str">
        <f t="shared" si="684"/>
        <v/>
      </c>
      <c r="AE641" s="344" t="str">
        <f t="shared" si="735"/>
        <v/>
      </c>
      <c r="AF641" s="346" t="str">
        <f t="shared" si="685"/>
        <v/>
      </c>
      <c r="AG641" s="344" t="str">
        <f t="shared" si="736"/>
        <v/>
      </c>
      <c r="AH641" s="344" t="str">
        <f t="shared" si="737"/>
        <v/>
      </c>
      <c r="AI641" s="344" t="str">
        <f t="shared" si="738"/>
        <v/>
      </c>
      <c r="AJ641" s="346" t="str">
        <f t="shared" si="739"/>
        <v/>
      </c>
      <c r="AK641" s="346" t="str">
        <f t="shared" si="740"/>
        <v/>
      </c>
      <c r="AL641" s="347" t="str">
        <f t="shared" si="741"/>
        <v/>
      </c>
      <c r="AM641" s="141"/>
      <c r="AN641" s="141"/>
      <c r="AO641" s="142"/>
      <c r="AP641" s="58">
        <f t="shared" si="686"/>
        <v>0</v>
      </c>
      <c r="AQ641" s="94">
        <f>SUM(AP$10:AP641)</f>
        <v>0</v>
      </c>
      <c r="AR641" s="143">
        <f t="shared" si="746"/>
        <v>0.1</v>
      </c>
      <c r="AS641" s="144" t="str">
        <f t="shared" si="687"/>
        <v/>
      </c>
      <c r="AT641" s="144" t="str">
        <f t="shared" si="714"/>
        <v/>
      </c>
      <c r="AU641" s="145"/>
      <c r="AV641" s="58">
        <f t="shared" si="744"/>
        <v>0</v>
      </c>
      <c r="AW641" s="318">
        <f>SUM(AV$10:AV641)</f>
        <v>0</v>
      </c>
      <c r="AX641" s="319">
        <f t="shared" si="745"/>
        <v>0.1</v>
      </c>
      <c r="AY641" s="144" t="str">
        <f t="shared" si="728"/>
        <v/>
      </c>
      <c r="AZ641" s="144" t="str">
        <f t="shared" si="729"/>
        <v/>
      </c>
      <c r="BA641" s="144"/>
      <c r="BB641" s="146" t="str">
        <f t="shared" si="688"/>
        <v/>
      </c>
      <c r="BC641" s="66" t="str">
        <f t="shared" si="727"/>
        <v/>
      </c>
      <c r="BD641" s="195" t="str">
        <f t="shared" si="689"/>
        <v/>
      </c>
      <c r="BF641" s="283"/>
      <c r="BG641" s="286" t="str">
        <f t="shared" si="690"/>
        <v/>
      </c>
      <c r="BY641" s="211" t="str">
        <f t="shared" si="691"/>
        <v/>
      </c>
      <c r="BZ641" s="150" t="str">
        <f t="shared" si="692"/>
        <v/>
      </c>
      <c r="CB641" s="54" t="str">
        <f t="shared" si="726"/>
        <v/>
      </c>
      <c r="CD641" s="54" t="str">
        <f t="shared" si="693"/>
        <v/>
      </c>
      <c r="CF641" s="54" t="str">
        <f t="shared" si="694"/>
        <v/>
      </c>
      <c r="CH641" s="150" t="str">
        <f t="shared" si="695"/>
        <v/>
      </c>
      <c r="CI641" s="290"/>
      <c r="CJ641" s="150" t="str">
        <f t="shared" si="696"/>
        <v/>
      </c>
      <c r="CK641" s="290"/>
      <c r="CL641" s="54" t="str">
        <f t="shared" si="715"/>
        <v/>
      </c>
      <c r="CM641" s="290"/>
      <c r="CN641" s="150" t="str">
        <f t="shared" si="697"/>
        <v/>
      </c>
      <c r="CO641" s="290"/>
      <c r="CP641" s="150" t="str">
        <f t="shared" si="698"/>
        <v/>
      </c>
      <c r="CQ641" s="290"/>
      <c r="CR641" s="150" t="str">
        <f t="shared" si="699"/>
        <v/>
      </c>
      <c r="CS641" s="290"/>
      <c r="CT641" s="150" t="str">
        <f t="shared" si="700"/>
        <v/>
      </c>
      <c r="CU641" s="150"/>
      <c r="CV641" s="150" t="str">
        <f t="shared" si="701"/>
        <v/>
      </c>
      <c r="CW641" s="94"/>
      <c r="CX641" s="151" t="str">
        <f t="shared" si="742"/>
        <v/>
      </c>
      <c r="CY641" s="151" t="str">
        <f t="shared" si="743"/>
        <v/>
      </c>
      <c r="CZ641" s="152"/>
      <c r="DA641" s="373" t="str">
        <f t="shared" si="716"/>
        <v/>
      </c>
      <c r="DC641" s="153">
        <f t="shared" si="702"/>
        <v>0</v>
      </c>
      <c r="DD641" s="153">
        <f t="shared" si="703"/>
        <v>0</v>
      </c>
      <c r="DE641" s="153">
        <f t="shared" si="704"/>
        <v>0</v>
      </c>
      <c r="DF641" s="158">
        <f t="shared" si="705"/>
        <v>-4.7000000000000002E-3</v>
      </c>
      <c r="DG641" s="159">
        <f t="shared" si="717"/>
        <v>-1.1703000000000001</v>
      </c>
      <c r="DH641" s="158">
        <f t="shared" si="706"/>
        <v>3.1999999999999997E-3</v>
      </c>
      <c r="DI641" s="159">
        <f t="shared" si="718"/>
        <v>0.79679999999999995</v>
      </c>
      <c r="DJ641" s="158">
        <f t="shared" si="707"/>
        <v>-2.7000000000000001E-3</v>
      </c>
      <c r="DK641" s="159">
        <f t="shared" si="719"/>
        <v>-0.67230000000000001</v>
      </c>
      <c r="DL641" s="158">
        <f t="shared" si="708"/>
        <v>1.1999999999999999E-3</v>
      </c>
      <c r="DM641" s="159">
        <f t="shared" si="720"/>
        <v>0.29879999999999995</v>
      </c>
      <c r="DN641" s="158">
        <f t="shared" si="709"/>
        <v>1.46E-2</v>
      </c>
      <c r="DO641" s="159">
        <f t="shared" si="721"/>
        <v>3.6354000000000002</v>
      </c>
      <c r="DP641" s="158">
        <f t="shared" si="710"/>
        <v>-1.2999999999999999E-2</v>
      </c>
      <c r="DQ641" s="159">
        <f t="shared" si="722"/>
        <v>-3.2369999999999997</v>
      </c>
      <c r="DR641" s="158">
        <f t="shared" si="711"/>
        <v>-6.7000000000000002E-3</v>
      </c>
      <c r="DS641" s="159">
        <f t="shared" si="723"/>
        <v>-1.6683000000000001</v>
      </c>
      <c r="DT641" s="158">
        <f t="shared" si="712"/>
        <v>-1.2999999999999999E-2</v>
      </c>
      <c r="DU641" s="159">
        <f t="shared" si="724"/>
        <v>-3.2369999999999997</v>
      </c>
      <c r="DV641" s="158">
        <f t="shared" si="713"/>
        <v>-6.7000000000000002E-3</v>
      </c>
      <c r="DW641" s="160">
        <f t="shared" si="725"/>
        <v>-1.6683000000000001</v>
      </c>
    </row>
    <row r="642" spans="1:127" ht="24.95" customHeight="1" x14ac:dyDescent="0.2">
      <c r="A642" s="272">
        <v>633</v>
      </c>
      <c r="B642" s="336"/>
      <c r="C642" s="332"/>
      <c r="D642" s="333"/>
      <c r="E642" s="334"/>
      <c r="F642" s="335"/>
      <c r="G642" s="334"/>
      <c r="H642" s="371"/>
      <c r="I642" s="334"/>
      <c r="J642" s="334"/>
      <c r="K642" s="334"/>
      <c r="L642" s="334"/>
      <c r="M642" s="334"/>
      <c r="N642" s="334"/>
      <c r="O642" s="337"/>
      <c r="P642" s="337"/>
      <c r="Q642" s="338" t="str">
        <f t="shared" si="676"/>
        <v xml:space="preserve"> </v>
      </c>
      <c r="R642" s="339" t="str">
        <f t="shared" si="677"/>
        <v/>
      </c>
      <c r="S642" s="340" t="str">
        <f t="shared" si="730"/>
        <v/>
      </c>
      <c r="T642" s="341" t="str">
        <f t="shared" si="678"/>
        <v/>
      </c>
      <c r="U642" s="341" t="str">
        <f t="shared" si="679"/>
        <v/>
      </c>
      <c r="V642" s="341" t="str">
        <f t="shared" si="680"/>
        <v/>
      </c>
      <c r="W642" s="341" t="str">
        <f t="shared" si="681"/>
        <v/>
      </c>
      <c r="X642" s="340" t="str">
        <f t="shared" si="731"/>
        <v/>
      </c>
      <c r="Y642" s="342" t="str">
        <f t="shared" si="732"/>
        <v/>
      </c>
      <c r="Z642" s="343" t="str">
        <f t="shared" si="733"/>
        <v/>
      </c>
      <c r="AA642" s="344" t="str">
        <f t="shared" si="734"/>
        <v/>
      </c>
      <c r="AB642" s="345" t="str">
        <f t="shared" si="682"/>
        <v/>
      </c>
      <c r="AC642" s="346" t="str">
        <f t="shared" si="683"/>
        <v/>
      </c>
      <c r="AD642" s="346" t="str">
        <f t="shared" si="684"/>
        <v/>
      </c>
      <c r="AE642" s="344" t="str">
        <f t="shared" si="735"/>
        <v/>
      </c>
      <c r="AF642" s="346" t="str">
        <f t="shared" si="685"/>
        <v/>
      </c>
      <c r="AG642" s="344" t="str">
        <f t="shared" si="736"/>
        <v/>
      </c>
      <c r="AH642" s="344" t="str">
        <f t="shared" si="737"/>
        <v/>
      </c>
      <c r="AI642" s="344" t="str">
        <f t="shared" si="738"/>
        <v/>
      </c>
      <c r="AJ642" s="346" t="str">
        <f t="shared" si="739"/>
        <v/>
      </c>
      <c r="AK642" s="346" t="str">
        <f t="shared" si="740"/>
        <v/>
      </c>
      <c r="AL642" s="347" t="str">
        <f t="shared" si="741"/>
        <v/>
      </c>
      <c r="AM642" s="141"/>
      <c r="AN642" s="141"/>
      <c r="AO642" s="142"/>
      <c r="AP642" s="58">
        <f t="shared" si="686"/>
        <v>0</v>
      </c>
      <c r="AQ642" s="94">
        <f>SUM(AP$10:AP642)</f>
        <v>0</v>
      </c>
      <c r="AR642" s="143">
        <f t="shared" si="746"/>
        <v>0.1</v>
      </c>
      <c r="AS642" s="144" t="str">
        <f t="shared" si="687"/>
        <v/>
      </c>
      <c r="AT642" s="144" t="str">
        <f t="shared" si="714"/>
        <v/>
      </c>
      <c r="AU642" s="145"/>
      <c r="AV642" s="58">
        <f t="shared" si="744"/>
        <v>0</v>
      </c>
      <c r="AW642" s="318">
        <f>SUM(AV$10:AV642)</f>
        <v>0</v>
      </c>
      <c r="AX642" s="319">
        <f t="shared" si="745"/>
        <v>0.1</v>
      </c>
      <c r="AY642" s="144" t="str">
        <f t="shared" si="728"/>
        <v/>
      </c>
      <c r="AZ642" s="144" t="str">
        <f t="shared" si="729"/>
        <v/>
      </c>
      <c r="BA642" s="144"/>
      <c r="BB642" s="146" t="str">
        <f t="shared" si="688"/>
        <v/>
      </c>
      <c r="BC642" s="66" t="str">
        <f t="shared" si="727"/>
        <v/>
      </c>
      <c r="BD642" s="195" t="str">
        <f t="shared" si="689"/>
        <v/>
      </c>
      <c r="BF642" s="283"/>
      <c r="BG642" s="286" t="str">
        <f t="shared" si="690"/>
        <v/>
      </c>
      <c r="BY642" s="211" t="str">
        <f t="shared" si="691"/>
        <v/>
      </c>
      <c r="BZ642" s="150" t="str">
        <f t="shared" si="692"/>
        <v/>
      </c>
      <c r="CB642" s="54" t="str">
        <f t="shared" si="726"/>
        <v/>
      </c>
      <c r="CD642" s="54" t="str">
        <f t="shared" si="693"/>
        <v/>
      </c>
      <c r="CF642" s="54" t="str">
        <f t="shared" si="694"/>
        <v/>
      </c>
      <c r="CH642" s="150" t="str">
        <f t="shared" si="695"/>
        <v/>
      </c>
      <c r="CI642" s="290"/>
      <c r="CJ642" s="150" t="str">
        <f t="shared" si="696"/>
        <v/>
      </c>
      <c r="CK642" s="290"/>
      <c r="CL642" s="54" t="str">
        <f t="shared" si="715"/>
        <v/>
      </c>
      <c r="CM642" s="290"/>
      <c r="CN642" s="150" t="str">
        <f t="shared" si="697"/>
        <v/>
      </c>
      <c r="CO642" s="290"/>
      <c r="CP642" s="150" t="str">
        <f t="shared" si="698"/>
        <v/>
      </c>
      <c r="CQ642" s="290"/>
      <c r="CR642" s="150" t="str">
        <f t="shared" si="699"/>
        <v/>
      </c>
      <c r="CS642" s="290"/>
      <c r="CT642" s="150" t="str">
        <f t="shared" si="700"/>
        <v/>
      </c>
      <c r="CU642" s="150"/>
      <c r="CV642" s="150" t="str">
        <f t="shared" si="701"/>
        <v/>
      </c>
      <c r="CW642" s="94"/>
      <c r="CX642" s="151" t="str">
        <f t="shared" si="742"/>
        <v/>
      </c>
      <c r="CY642" s="151" t="str">
        <f t="shared" si="743"/>
        <v/>
      </c>
      <c r="CZ642" s="152"/>
      <c r="DA642" s="373" t="str">
        <f t="shared" si="716"/>
        <v/>
      </c>
      <c r="DC642" s="153">
        <f t="shared" si="702"/>
        <v>0</v>
      </c>
      <c r="DD642" s="153">
        <f t="shared" si="703"/>
        <v>0</v>
      </c>
      <c r="DE642" s="153">
        <f t="shared" si="704"/>
        <v>0</v>
      </c>
      <c r="DF642" s="158">
        <f t="shared" si="705"/>
        <v>-4.7000000000000002E-3</v>
      </c>
      <c r="DG642" s="159">
        <f t="shared" si="717"/>
        <v>-1.1703000000000001</v>
      </c>
      <c r="DH642" s="158">
        <f t="shared" si="706"/>
        <v>3.1999999999999997E-3</v>
      </c>
      <c r="DI642" s="159">
        <f t="shared" si="718"/>
        <v>0.79679999999999995</v>
      </c>
      <c r="DJ642" s="158">
        <f t="shared" si="707"/>
        <v>-2.7000000000000001E-3</v>
      </c>
      <c r="DK642" s="159">
        <f t="shared" si="719"/>
        <v>-0.67230000000000001</v>
      </c>
      <c r="DL642" s="158">
        <f t="shared" si="708"/>
        <v>1.1999999999999999E-3</v>
      </c>
      <c r="DM642" s="159">
        <f t="shared" si="720"/>
        <v>0.29879999999999995</v>
      </c>
      <c r="DN642" s="158">
        <f t="shared" si="709"/>
        <v>1.46E-2</v>
      </c>
      <c r="DO642" s="159">
        <f t="shared" si="721"/>
        <v>3.6354000000000002</v>
      </c>
      <c r="DP642" s="158">
        <f t="shared" si="710"/>
        <v>-1.2999999999999999E-2</v>
      </c>
      <c r="DQ642" s="159">
        <f t="shared" si="722"/>
        <v>-3.2369999999999997</v>
      </c>
      <c r="DR642" s="158">
        <f t="shared" si="711"/>
        <v>-6.7000000000000002E-3</v>
      </c>
      <c r="DS642" s="159">
        <f t="shared" si="723"/>
        <v>-1.6683000000000001</v>
      </c>
      <c r="DT642" s="158">
        <f t="shared" si="712"/>
        <v>-1.2999999999999999E-2</v>
      </c>
      <c r="DU642" s="159">
        <f t="shared" si="724"/>
        <v>-3.2369999999999997</v>
      </c>
      <c r="DV642" s="158">
        <f t="shared" si="713"/>
        <v>-6.7000000000000002E-3</v>
      </c>
      <c r="DW642" s="160">
        <f t="shared" si="725"/>
        <v>-1.6683000000000001</v>
      </c>
    </row>
    <row r="643" spans="1:127" ht="24.95" customHeight="1" x14ac:dyDescent="0.2">
      <c r="A643" s="272">
        <v>634</v>
      </c>
      <c r="B643" s="336"/>
      <c r="C643" s="332"/>
      <c r="D643" s="333"/>
      <c r="E643" s="334"/>
      <c r="F643" s="335"/>
      <c r="G643" s="334"/>
      <c r="H643" s="371"/>
      <c r="I643" s="334"/>
      <c r="J643" s="334"/>
      <c r="K643" s="334"/>
      <c r="L643" s="334"/>
      <c r="M643" s="334"/>
      <c r="N643" s="334"/>
      <c r="O643" s="337"/>
      <c r="P643" s="337"/>
      <c r="Q643" s="338" t="str">
        <f t="shared" si="676"/>
        <v xml:space="preserve"> </v>
      </c>
      <c r="R643" s="339" t="str">
        <f t="shared" si="677"/>
        <v/>
      </c>
      <c r="S643" s="340" t="str">
        <f t="shared" si="730"/>
        <v/>
      </c>
      <c r="T643" s="341" t="str">
        <f t="shared" si="678"/>
        <v/>
      </c>
      <c r="U643" s="341" t="str">
        <f t="shared" si="679"/>
        <v/>
      </c>
      <c r="V643" s="341" t="str">
        <f t="shared" si="680"/>
        <v/>
      </c>
      <c r="W643" s="341" t="str">
        <f t="shared" si="681"/>
        <v/>
      </c>
      <c r="X643" s="340" t="str">
        <f t="shared" si="731"/>
        <v/>
      </c>
      <c r="Y643" s="342" t="str">
        <f t="shared" si="732"/>
        <v/>
      </c>
      <c r="Z643" s="343" t="str">
        <f t="shared" si="733"/>
        <v/>
      </c>
      <c r="AA643" s="344" t="str">
        <f t="shared" si="734"/>
        <v/>
      </c>
      <c r="AB643" s="345" t="str">
        <f t="shared" si="682"/>
        <v/>
      </c>
      <c r="AC643" s="346" t="str">
        <f t="shared" si="683"/>
        <v/>
      </c>
      <c r="AD643" s="346" t="str">
        <f t="shared" si="684"/>
        <v/>
      </c>
      <c r="AE643" s="344" t="str">
        <f t="shared" si="735"/>
        <v/>
      </c>
      <c r="AF643" s="346" t="str">
        <f t="shared" si="685"/>
        <v/>
      </c>
      <c r="AG643" s="344" t="str">
        <f t="shared" si="736"/>
        <v/>
      </c>
      <c r="AH643" s="344" t="str">
        <f t="shared" si="737"/>
        <v/>
      </c>
      <c r="AI643" s="344" t="str">
        <f t="shared" si="738"/>
        <v/>
      </c>
      <c r="AJ643" s="346" t="str">
        <f t="shared" si="739"/>
        <v/>
      </c>
      <c r="AK643" s="346" t="str">
        <f t="shared" si="740"/>
        <v/>
      </c>
      <c r="AL643" s="347" t="str">
        <f t="shared" si="741"/>
        <v/>
      </c>
      <c r="AM643" s="141"/>
      <c r="AN643" s="141"/>
      <c r="AO643" s="142"/>
      <c r="AP643" s="58">
        <f t="shared" si="686"/>
        <v>0</v>
      </c>
      <c r="AQ643" s="94">
        <f>SUM(AP$10:AP643)</f>
        <v>0</v>
      </c>
      <c r="AR643" s="143">
        <f t="shared" si="746"/>
        <v>0.1</v>
      </c>
      <c r="AS643" s="144" t="str">
        <f t="shared" si="687"/>
        <v/>
      </c>
      <c r="AT643" s="144" t="str">
        <f t="shared" si="714"/>
        <v/>
      </c>
      <c r="AU643" s="145"/>
      <c r="AV643" s="58">
        <f t="shared" si="744"/>
        <v>0</v>
      </c>
      <c r="AW643" s="318">
        <f>SUM(AV$10:AV643)</f>
        <v>0</v>
      </c>
      <c r="AX643" s="319">
        <f t="shared" si="745"/>
        <v>0.1</v>
      </c>
      <c r="AY643" s="144" t="str">
        <f t="shared" si="728"/>
        <v/>
      </c>
      <c r="AZ643" s="144" t="str">
        <f t="shared" si="729"/>
        <v/>
      </c>
      <c r="BA643" s="144"/>
      <c r="BB643" s="146" t="str">
        <f t="shared" si="688"/>
        <v/>
      </c>
      <c r="BC643" s="66" t="str">
        <f t="shared" si="727"/>
        <v/>
      </c>
      <c r="BD643" s="195" t="str">
        <f t="shared" si="689"/>
        <v/>
      </c>
      <c r="BF643" s="283"/>
      <c r="BG643" s="286" t="str">
        <f t="shared" si="690"/>
        <v/>
      </c>
      <c r="BY643" s="211" t="str">
        <f t="shared" si="691"/>
        <v/>
      </c>
      <c r="BZ643" s="150" t="str">
        <f t="shared" si="692"/>
        <v/>
      </c>
      <c r="CB643" s="54" t="str">
        <f t="shared" si="726"/>
        <v/>
      </c>
      <c r="CD643" s="54" t="str">
        <f t="shared" si="693"/>
        <v/>
      </c>
      <c r="CF643" s="54" t="str">
        <f t="shared" si="694"/>
        <v/>
      </c>
      <c r="CH643" s="150" t="str">
        <f t="shared" si="695"/>
        <v/>
      </c>
      <c r="CI643" s="290"/>
      <c r="CJ643" s="150" t="str">
        <f t="shared" si="696"/>
        <v/>
      </c>
      <c r="CK643" s="290"/>
      <c r="CL643" s="54" t="str">
        <f t="shared" si="715"/>
        <v/>
      </c>
      <c r="CM643" s="290"/>
      <c r="CN643" s="150" t="str">
        <f t="shared" si="697"/>
        <v/>
      </c>
      <c r="CO643" s="290"/>
      <c r="CP643" s="150" t="str">
        <f t="shared" si="698"/>
        <v/>
      </c>
      <c r="CQ643" s="290"/>
      <c r="CR643" s="150" t="str">
        <f t="shared" si="699"/>
        <v/>
      </c>
      <c r="CS643" s="290"/>
      <c r="CT643" s="150" t="str">
        <f t="shared" si="700"/>
        <v/>
      </c>
      <c r="CU643" s="150"/>
      <c r="CV643" s="150" t="str">
        <f t="shared" si="701"/>
        <v/>
      </c>
      <c r="CW643" s="94"/>
      <c r="CX643" s="151" t="str">
        <f t="shared" si="742"/>
        <v/>
      </c>
      <c r="CY643" s="151" t="str">
        <f t="shared" si="743"/>
        <v/>
      </c>
      <c r="CZ643" s="152"/>
      <c r="DA643" s="373" t="str">
        <f t="shared" si="716"/>
        <v/>
      </c>
      <c r="DC643" s="153">
        <f t="shared" si="702"/>
        <v>0</v>
      </c>
      <c r="DD643" s="153">
        <f t="shared" si="703"/>
        <v>0</v>
      </c>
      <c r="DE643" s="153">
        <f t="shared" si="704"/>
        <v>0</v>
      </c>
      <c r="DF643" s="158">
        <f t="shared" si="705"/>
        <v>-4.7000000000000002E-3</v>
      </c>
      <c r="DG643" s="159">
        <f t="shared" si="717"/>
        <v>-1.1703000000000001</v>
      </c>
      <c r="DH643" s="158">
        <f t="shared" si="706"/>
        <v>3.1999999999999997E-3</v>
      </c>
      <c r="DI643" s="159">
        <f t="shared" si="718"/>
        <v>0.79679999999999995</v>
      </c>
      <c r="DJ643" s="158">
        <f t="shared" si="707"/>
        <v>-2.7000000000000001E-3</v>
      </c>
      <c r="DK643" s="159">
        <f t="shared" si="719"/>
        <v>-0.67230000000000001</v>
      </c>
      <c r="DL643" s="158">
        <f t="shared" si="708"/>
        <v>1.1999999999999999E-3</v>
      </c>
      <c r="DM643" s="159">
        <f t="shared" si="720"/>
        <v>0.29879999999999995</v>
      </c>
      <c r="DN643" s="158">
        <f t="shared" si="709"/>
        <v>1.46E-2</v>
      </c>
      <c r="DO643" s="159">
        <f t="shared" si="721"/>
        <v>3.6354000000000002</v>
      </c>
      <c r="DP643" s="158">
        <f t="shared" si="710"/>
        <v>-1.2999999999999999E-2</v>
      </c>
      <c r="DQ643" s="159">
        <f t="shared" si="722"/>
        <v>-3.2369999999999997</v>
      </c>
      <c r="DR643" s="158">
        <f t="shared" si="711"/>
        <v>-6.7000000000000002E-3</v>
      </c>
      <c r="DS643" s="159">
        <f t="shared" si="723"/>
        <v>-1.6683000000000001</v>
      </c>
      <c r="DT643" s="158">
        <f t="shared" si="712"/>
        <v>-1.2999999999999999E-2</v>
      </c>
      <c r="DU643" s="159">
        <f t="shared" si="724"/>
        <v>-3.2369999999999997</v>
      </c>
      <c r="DV643" s="158">
        <f t="shared" si="713"/>
        <v>-6.7000000000000002E-3</v>
      </c>
      <c r="DW643" s="160">
        <f t="shared" si="725"/>
        <v>-1.6683000000000001</v>
      </c>
    </row>
    <row r="644" spans="1:127" ht="24.95" customHeight="1" x14ac:dyDescent="0.2">
      <c r="A644" s="272">
        <v>635</v>
      </c>
      <c r="B644" s="336"/>
      <c r="C644" s="332"/>
      <c r="D644" s="333"/>
      <c r="E644" s="334"/>
      <c r="F644" s="335"/>
      <c r="G644" s="334"/>
      <c r="H644" s="371"/>
      <c r="I644" s="334"/>
      <c r="J644" s="334"/>
      <c r="K644" s="334"/>
      <c r="L644" s="334"/>
      <c r="M644" s="334"/>
      <c r="N644" s="334"/>
      <c r="O644" s="337"/>
      <c r="P644" s="337"/>
      <c r="Q644" s="338" t="str">
        <f t="shared" si="676"/>
        <v xml:space="preserve"> </v>
      </c>
      <c r="R644" s="339" t="str">
        <f t="shared" si="677"/>
        <v/>
      </c>
      <c r="S644" s="340" t="str">
        <f t="shared" si="730"/>
        <v/>
      </c>
      <c r="T644" s="341" t="str">
        <f t="shared" si="678"/>
        <v/>
      </c>
      <c r="U644" s="341" t="str">
        <f t="shared" si="679"/>
        <v/>
      </c>
      <c r="V644" s="341" t="str">
        <f t="shared" si="680"/>
        <v/>
      </c>
      <c r="W644" s="341" t="str">
        <f t="shared" si="681"/>
        <v/>
      </c>
      <c r="X644" s="340" t="str">
        <f t="shared" si="731"/>
        <v/>
      </c>
      <c r="Y644" s="342" t="str">
        <f t="shared" si="732"/>
        <v/>
      </c>
      <c r="Z644" s="343" t="str">
        <f t="shared" si="733"/>
        <v/>
      </c>
      <c r="AA644" s="344" t="str">
        <f t="shared" si="734"/>
        <v/>
      </c>
      <c r="AB644" s="345" t="str">
        <f t="shared" si="682"/>
        <v/>
      </c>
      <c r="AC644" s="346" t="str">
        <f t="shared" si="683"/>
        <v/>
      </c>
      <c r="AD644" s="346" t="str">
        <f t="shared" si="684"/>
        <v/>
      </c>
      <c r="AE644" s="344" t="str">
        <f t="shared" si="735"/>
        <v/>
      </c>
      <c r="AF644" s="346" t="str">
        <f t="shared" si="685"/>
        <v/>
      </c>
      <c r="AG644" s="344" t="str">
        <f t="shared" si="736"/>
        <v/>
      </c>
      <c r="AH644" s="344" t="str">
        <f t="shared" si="737"/>
        <v/>
      </c>
      <c r="AI644" s="344" t="str">
        <f t="shared" si="738"/>
        <v/>
      </c>
      <c r="AJ644" s="346" t="str">
        <f t="shared" si="739"/>
        <v/>
      </c>
      <c r="AK644" s="346" t="str">
        <f t="shared" si="740"/>
        <v/>
      </c>
      <c r="AL644" s="347" t="str">
        <f t="shared" si="741"/>
        <v/>
      </c>
      <c r="AM644" s="141"/>
      <c r="AN644" s="141"/>
      <c r="AO644" s="142"/>
      <c r="AP644" s="58">
        <f t="shared" si="686"/>
        <v>0</v>
      </c>
      <c r="AQ644" s="94">
        <f>SUM(AP$10:AP644)</f>
        <v>0</v>
      </c>
      <c r="AR644" s="143">
        <f t="shared" si="746"/>
        <v>0.1</v>
      </c>
      <c r="AS644" s="144" t="str">
        <f t="shared" si="687"/>
        <v/>
      </c>
      <c r="AT644" s="144" t="str">
        <f t="shared" si="714"/>
        <v/>
      </c>
      <c r="AU644" s="145"/>
      <c r="AV644" s="58">
        <f t="shared" si="744"/>
        <v>0</v>
      </c>
      <c r="AW644" s="318">
        <f>SUM(AV$10:AV644)</f>
        <v>0</v>
      </c>
      <c r="AX644" s="319">
        <f t="shared" si="745"/>
        <v>0.1</v>
      </c>
      <c r="AY644" s="144" t="str">
        <f t="shared" si="728"/>
        <v/>
      </c>
      <c r="AZ644" s="144" t="str">
        <f t="shared" si="729"/>
        <v/>
      </c>
      <c r="BA644" s="144"/>
      <c r="BB644" s="146" t="str">
        <f t="shared" si="688"/>
        <v/>
      </c>
      <c r="BC644" s="66" t="str">
        <f t="shared" si="727"/>
        <v/>
      </c>
      <c r="BD644" s="195" t="str">
        <f t="shared" si="689"/>
        <v/>
      </c>
      <c r="BF644" s="283"/>
      <c r="BG644" s="286" t="str">
        <f t="shared" si="690"/>
        <v/>
      </c>
      <c r="BY644" s="211" t="str">
        <f t="shared" si="691"/>
        <v/>
      </c>
      <c r="BZ644" s="150" t="str">
        <f t="shared" si="692"/>
        <v/>
      </c>
      <c r="CB644" s="54" t="str">
        <f t="shared" si="726"/>
        <v/>
      </c>
      <c r="CD644" s="54" t="str">
        <f t="shared" si="693"/>
        <v/>
      </c>
      <c r="CF644" s="54" t="str">
        <f t="shared" si="694"/>
        <v/>
      </c>
      <c r="CH644" s="150" t="str">
        <f t="shared" si="695"/>
        <v/>
      </c>
      <c r="CI644" s="290"/>
      <c r="CJ644" s="150" t="str">
        <f t="shared" si="696"/>
        <v/>
      </c>
      <c r="CK644" s="290"/>
      <c r="CL644" s="54" t="str">
        <f t="shared" si="715"/>
        <v/>
      </c>
      <c r="CM644" s="290"/>
      <c r="CN644" s="150" t="str">
        <f t="shared" si="697"/>
        <v/>
      </c>
      <c r="CO644" s="290"/>
      <c r="CP644" s="150" t="str">
        <f t="shared" si="698"/>
        <v/>
      </c>
      <c r="CQ644" s="290"/>
      <c r="CR644" s="150" t="str">
        <f t="shared" si="699"/>
        <v/>
      </c>
      <c r="CS644" s="290"/>
      <c r="CT644" s="150" t="str">
        <f t="shared" si="700"/>
        <v/>
      </c>
      <c r="CU644" s="150"/>
      <c r="CV644" s="150" t="str">
        <f t="shared" si="701"/>
        <v/>
      </c>
      <c r="CW644" s="94"/>
      <c r="CX644" s="151" t="str">
        <f t="shared" si="742"/>
        <v/>
      </c>
      <c r="CY644" s="151" t="str">
        <f t="shared" si="743"/>
        <v/>
      </c>
      <c r="CZ644" s="152"/>
      <c r="DA644" s="373" t="str">
        <f t="shared" si="716"/>
        <v/>
      </c>
      <c r="DC644" s="153">
        <f t="shared" si="702"/>
        <v>0</v>
      </c>
      <c r="DD644" s="153">
        <f t="shared" si="703"/>
        <v>0</v>
      </c>
      <c r="DE644" s="153">
        <f t="shared" si="704"/>
        <v>0</v>
      </c>
      <c r="DF644" s="158">
        <f t="shared" si="705"/>
        <v>-4.7000000000000002E-3</v>
      </c>
      <c r="DG644" s="159">
        <f t="shared" si="717"/>
        <v>-1.1703000000000001</v>
      </c>
      <c r="DH644" s="158">
        <f t="shared" si="706"/>
        <v>3.1999999999999997E-3</v>
      </c>
      <c r="DI644" s="159">
        <f t="shared" si="718"/>
        <v>0.79679999999999995</v>
      </c>
      <c r="DJ644" s="158">
        <f t="shared" si="707"/>
        <v>-2.7000000000000001E-3</v>
      </c>
      <c r="DK644" s="159">
        <f t="shared" si="719"/>
        <v>-0.67230000000000001</v>
      </c>
      <c r="DL644" s="158">
        <f t="shared" si="708"/>
        <v>1.1999999999999999E-3</v>
      </c>
      <c r="DM644" s="159">
        <f t="shared" si="720"/>
        <v>0.29879999999999995</v>
      </c>
      <c r="DN644" s="158">
        <f t="shared" si="709"/>
        <v>1.46E-2</v>
      </c>
      <c r="DO644" s="159">
        <f t="shared" si="721"/>
        <v>3.6354000000000002</v>
      </c>
      <c r="DP644" s="158">
        <f t="shared" si="710"/>
        <v>-1.2999999999999999E-2</v>
      </c>
      <c r="DQ644" s="159">
        <f t="shared" si="722"/>
        <v>-3.2369999999999997</v>
      </c>
      <c r="DR644" s="158">
        <f t="shared" si="711"/>
        <v>-6.7000000000000002E-3</v>
      </c>
      <c r="DS644" s="159">
        <f t="shared" si="723"/>
        <v>-1.6683000000000001</v>
      </c>
      <c r="DT644" s="158">
        <f t="shared" si="712"/>
        <v>-1.2999999999999999E-2</v>
      </c>
      <c r="DU644" s="159">
        <f t="shared" si="724"/>
        <v>-3.2369999999999997</v>
      </c>
      <c r="DV644" s="158">
        <f t="shared" si="713"/>
        <v>-6.7000000000000002E-3</v>
      </c>
      <c r="DW644" s="160">
        <f t="shared" si="725"/>
        <v>-1.6683000000000001</v>
      </c>
    </row>
    <row r="645" spans="1:127" ht="24.95" customHeight="1" x14ac:dyDescent="0.2">
      <c r="A645" s="272">
        <v>636</v>
      </c>
      <c r="B645" s="336"/>
      <c r="C645" s="332"/>
      <c r="D645" s="333"/>
      <c r="E645" s="334"/>
      <c r="F645" s="335"/>
      <c r="G645" s="334"/>
      <c r="H645" s="371"/>
      <c r="I645" s="334"/>
      <c r="J645" s="334"/>
      <c r="K645" s="334"/>
      <c r="L645" s="334"/>
      <c r="M645" s="334"/>
      <c r="N645" s="334"/>
      <c r="O645" s="337"/>
      <c r="P645" s="337"/>
      <c r="Q645" s="338" t="str">
        <f t="shared" si="676"/>
        <v xml:space="preserve"> </v>
      </c>
      <c r="R645" s="339" t="str">
        <f t="shared" si="677"/>
        <v/>
      </c>
      <c r="S645" s="340" t="str">
        <f t="shared" si="730"/>
        <v/>
      </c>
      <c r="T645" s="341" t="str">
        <f t="shared" si="678"/>
        <v/>
      </c>
      <c r="U645" s="341" t="str">
        <f t="shared" si="679"/>
        <v/>
      </c>
      <c r="V645" s="341" t="str">
        <f t="shared" si="680"/>
        <v/>
      </c>
      <c r="W645" s="341" t="str">
        <f t="shared" si="681"/>
        <v/>
      </c>
      <c r="X645" s="340" t="str">
        <f t="shared" si="731"/>
        <v/>
      </c>
      <c r="Y645" s="342" t="str">
        <f t="shared" si="732"/>
        <v/>
      </c>
      <c r="Z645" s="343" t="str">
        <f t="shared" si="733"/>
        <v/>
      </c>
      <c r="AA645" s="344" t="str">
        <f t="shared" si="734"/>
        <v/>
      </c>
      <c r="AB645" s="345" t="str">
        <f t="shared" si="682"/>
        <v/>
      </c>
      <c r="AC645" s="346" t="str">
        <f t="shared" si="683"/>
        <v/>
      </c>
      <c r="AD645" s="346" t="str">
        <f t="shared" si="684"/>
        <v/>
      </c>
      <c r="AE645" s="344" t="str">
        <f t="shared" si="735"/>
        <v/>
      </c>
      <c r="AF645" s="346" t="str">
        <f t="shared" si="685"/>
        <v/>
      </c>
      <c r="AG645" s="344" t="str">
        <f t="shared" si="736"/>
        <v/>
      </c>
      <c r="AH645" s="344" t="str">
        <f t="shared" si="737"/>
        <v/>
      </c>
      <c r="AI645" s="344" t="str">
        <f t="shared" si="738"/>
        <v/>
      </c>
      <c r="AJ645" s="346" t="str">
        <f t="shared" si="739"/>
        <v/>
      </c>
      <c r="AK645" s="346" t="str">
        <f t="shared" si="740"/>
        <v/>
      </c>
      <c r="AL645" s="347" t="str">
        <f t="shared" si="741"/>
        <v/>
      </c>
      <c r="AM645" s="141"/>
      <c r="AN645" s="141"/>
      <c r="AO645" s="142"/>
      <c r="AP645" s="58">
        <f t="shared" si="686"/>
        <v>0</v>
      </c>
      <c r="AQ645" s="94">
        <f>SUM(AP$10:AP645)</f>
        <v>0</v>
      </c>
      <c r="AR645" s="143">
        <f t="shared" si="746"/>
        <v>0.1</v>
      </c>
      <c r="AS645" s="144" t="str">
        <f t="shared" si="687"/>
        <v/>
      </c>
      <c r="AT645" s="144" t="str">
        <f t="shared" si="714"/>
        <v/>
      </c>
      <c r="AU645" s="145"/>
      <c r="AV645" s="58">
        <f t="shared" si="744"/>
        <v>0</v>
      </c>
      <c r="AW645" s="318">
        <f>SUM(AV$10:AV645)</f>
        <v>0</v>
      </c>
      <c r="AX645" s="319">
        <f t="shared" si="745"/>
        <v>0.1</v>
      </c>
      <c r="AY645" s="144" t="str">
        <f t="shared" si="728"/>
        <v/>
      </c>
      <c r="AZ645" s="144" t="str">
        <f t="shared" si="729"/>
        <v/>
      </c>
      <c r="BA645" s="144"/>
      <c r="BB645" s="146" t="str">
        <f t="shared" si="688"/>
        <v/>
      </c>
      <c r="BC645" s="66" t="str">
        <f t="shared" si="727"/>
        <v/>
      </c>
      <c r="BD645" s="195" t="str">
        <f t="shared" si="689"/>
        <v/>
      </c>
      <c r="BF645" s="283"/>
      <c r="BG645" s="286" t="str">
        <f t="shared" si="690"/>
        <v/>
      </c>
      <c r="BY645" s="211" t="str">
        <f t="shared" si="691"/>
        <v/>
      </c>
      <c r="BZ645" s="150" t="str">
        <f t="shared" si="692"/>
        <v/>
      </c>
      <c r="CB645" s="54" t="str">
        <f t="shared" si="726"/>
        <v/>
      </c>
      <c r="CD645" s="54" t="str">
        <f t="shared" si="693"/>
        <v/>
      </c>
      <c r="CF645" s="54" t="str">
        <f t="shared" si="694"/>
        <v/>
      </c>
      <c r="CH645" s="150" t="str">
        <f t="shared" si="695"/>
        <v/>
      </c>
      <c r="CI645" s="290"/>
      <c r="CJ645" s="150" t="str">
        <f t="shared" si="696"/>
        <v/>
      </c>
      <c r="CK645" s="290"/>
      <c r="CL645" s="54" t="str">
        <f t="shared" si="715"/>
        <v/>
      </c>
      <c r="CM645" s="290"/>
      <c r="CN645" s="150" t="str">
        <f t="shared" si="697"/>
        <v/>
      </c>
      <c r="CO645" s="290"/>
      <c r="CP645" s="150" t="str">
        <f t="shared" si="698"/>
        <v/>
      </c>
      <c r="CQ645" s="290"/>
      <c r="CR645" s="150" t="str">
        <f t="shared" si="699"/>
        <v/>
      </c>
      <c r="CS645" s="290"/>
      <c r="CT645" s="150" t="str">
        <f t="shared" si="700"/>
        <v/>
      </c>
      <c r="CU645" s="150"/>
      <c r="CV645" s="150" t="str">
        <f t="shared" si="701"/>
        <v/>
      </c>
      <c r="CW645" s="94"/>
      <c r="CX645" s="151" t="str">
        <f t="shared" si="742"/>
        <v/>
      </c>
      <c r="CY645" s="151" t="str">
        <f t="shared" si="743"/>
        <v/>
      </c>
      <c r="CZ645" s="152"/>
      <c r="DA645" s="373" t="str">
        <f t="shared" si="716"/>
        <v/>
      </c>
      <c r="DC645" s="153">
        <f t="shared" si="702"/>
        <v>0</v>
      </c>
      <c r="DD645" s="153">
        <f t="shared" si="703"/>
        <v>0</v>
      </c>
      <c r="DE645" s="153">
        <f t="shared" si="704"/>
        <v>0</v>
      </c>
      <c r="DF645" s="158">
        <f t="shared" si="705"/>
        <v>-4.7000000000000002E-3</v>
      </c>
      <c r="DG645" s="159">
        <f t="shared" si="717"/>
        <v>-1.1703000000000001</v>
      </c>
      <c r="DH645" s="158">
        <f t="shared" si="706"/>
        <v>3.1999999999999997E-3</v>
      </c>
      <c r="DI645" s="159">
        <f t="shared" si="718"/>
        <v>0.79679999999999995</v>
      </c>
      <c r="DJ645" s="158">
        <f t="shared" si="707"/>
        <v>-2.7000000000000001E-3</v>
      </c>
      <c r="DK645" s="159">
        <f t="shared" si="719"/>
        <v>-0.67230000000000001</v>
      </c>
      <c r="DL645" s="158">
        <f t="shared" si="708"/>
        <v>1.1999999999999999E-3</v>
      </c>
      <c r="DM645" s="159">
        <f t="shared" si="720"/>
        <v>0.29879999999999995</v>
      </c>
      <c r="DN645" s="158">
        <f t="shared" si="709"/>
        <v>1.46E-2</v>
      </c>
      <c r="DO645" s="159">
        <f t="shared" si="721"/>
        <v>3.6354000000000002</v>
      </c>
      <c r="DP645" s="158">
        <f t="shared" si="710"/>
        <v>-1.2999999999999999E-2</v>
      </c>
      <c r="DQ645" s="159">
        <f t="shared" si="722"/>
        <v>-3.2369999999999997</v>
      </c>
      <c r="DR645" s="158">
        <f t="shared" si="711"/>
        <v>-6.7000000000000002E-3</v>
      </c>
      <c r="DS645" s="159">
        <f t="shared" si="723"/>
        <v>-1.6683000000000001</v>
      </c>
      <c r="DT645" s="158">
        <f t="shared" si="712"/>
        <v>-1.2999999999999999E-2</v>
      </c>
      <c r="DU645" s="159">
        <f t="shared" si="724"/>
        <v>-3.2369999999999997</v>
      </c>
      <c r="DV645" s="158">
        <f t="shared" si="713"/>
        <v>-6.7000000000000002E-3</v>
      </c>
      <c r="DW645" s="160">
        <f t="shared" si="725"/>
        <v>-1.6683000000000001</v>
      </c>
    </row>
    <row r="646" spans="1:127" ht="24.95" customHeight="1" x14ac:dyDescent="0.2">
      <c r="A646" s="272">
        <v>637</v>
      </c>
      <c r="B646" s="336"/>
      <c r="C646" s="332"/>
      <c r="D646" s="333"/>
      <c r="E646" s="334"/>
      <c r="F646" s="335"/>
      <c r="G646" s="334"/>
      <c r="H646" s="371"/>
      <c r="I646" s="334"/>
      <c r="J646" s="334"/>
      <c r="K646" s="334"/>
      <c r="L646" s="334"/>
      <c r="M646" s="334"/>
      <c r="N646" s="334"/>
      <c r="O646" s="337"/>
      <c r="P646" s="337"/>
      <c r="Q646" s="338" t="str">
        <f t="shared" si="676"/>
        <v xml:space="preserve"> </v>
      </c>
      <c r="R646" s="339" t="str">
        <f t="shared" si="677"/>
        <v/>
      </c>
      <c r="S646" s="340" t="str">
        <f t="shared" si="730"/>
        <v/>
      </c>
      <c r="T646" s="341" t="str">
        <f t="shared" si="678"/>
        <v/>
      </c>
      <c r="U646" s="341" t="str">
        <f t="shared" si="679"/>
        <v/>
      </c>
      <c r="V646" s="341" t="str">
        <f t="shared" si="680"/>
        <v/>
      </c>
      <c r="W646" s="341" t="str">
        <f t="shared" si="681"/>
        <v/>
      </c>
      <c r="X646" s="340" t="str">
        <f t="shared" si="731"/>
        <v/>
      </c>
      <c r="Y646" s="342" t="str">
        <f t="shared" si="732"/>
        <v/>
      </c>
      <c r="Z646" s="343" t="str">
        <f t="shared" si="733"/>
        <v/>
      </c>
      <c r="AA646" s="344" t="str">
        <f t="shared" si="734"/>
        <v/>
      </c>
      <c r="AB646" s="345" t="str">
        <f t="shared" si="682"/>
        <v/>
      </c>
      <c r="AC646" s="346" t="str">
        <f t="shared" si="683"/>
        <v/>
      </c>
      <c r="AD646" s="346" t="str">
        <f t="shared" si="684"/>
        <v/>
      </c>
      <c r="AE646" s="344" t="str">
        <f t="shared" si="735"/>
        <v/>
      </c>
      <c r="AF646" s="346" t="str">
        <f t="shared" si="685"/>
        <v/>
      </c>
      <c r="AG646" s="344" t="str">
        <f t="shared" si="736"/>
        <v/>
      </c>
      <c r="AH646" s="344" t="str">
        <f t="shared" si="737"/>
        <v/>
      </c>
      <c r="AI646" s="344" t="str">
        <f t="shared" si="738"/>
        <v/>
      </c>
      <c r="AJ646" s="346" t="str">
        <f t="shared" si="739"/>
        <v/>
      </c>
      <c r="AK646" s="346" t="str">
        <f t="shared" si="740"/>
        <v/>
      </c>
      <c r="AL646" s="347" t="str">
        <f t="shared" si="741"/>
        <v/>
      </c>
      <c r="AM646" s="141"/>
      <c r="AN646" s="141"/>
      <c r="AO646" s="142"/>
      <c r="AP646" s="58">
        <f t="shared" si="686"/>
        <v>0</v>
      </c>
      <c r="AQ646" s="94">
        <f>SUM(AP$10:AP646)</f>
        <v>0</v>
      </c>
      <c r="AR646" s="143">
        <f t="shared" si="746"/>
        <v>0.1</v>
      </c>
      <c r="AS646" s="144" t="str">
        <f t="shared" si="687"/>
        <v/>
      </c>
      <c r="AT646" s="144" t="str">
        <f t="shared" si="714"/>
        <v/>
      </c>
      <c r="AU646" s="145"/>
      <c r="AV646" s="58">
        <f t="shared" si="744"/>
        <v>0</v>
      </c>
      <c r="AW646" s="318">
        <f>SUM(AV$10:AV646)</f>
        <v>0</v>
      </c>
      <c r="AX646" s="319">
        <f t="shared" si="745"/>
        <v>0.1</v>
      </c>
      <c r="AY646" s="144" t="str">
        <f t="shared" si="728"/>
        <v/>
      </c>
      <c r="AZ646" s="144" t="str">
        <f t="shared" si="729"/>
        <v/>
      </c>
      <c r="BA646" s="144"/>
      <c r="BB646" s="146" t="str">
        <f t="shared" si="688"/>
        <v/>
      </c>
      <c r="BC646" s="66" t="str">
        <f t="shared" si="727"/>
        <v/>
      </c>
      <c r="BD646" s="195" t="str">
        <f t="shared" si="689"/>
        <v/>
      </c>
      <c r="BF646" s="283"/>
      <c r="BG646" s="286" t="str">
        <f t="shared" si="690"/>
        <v/>
      </c>
      <c r="BY646" s="211" t="str">
        <f t="shared" si="691"/>
        <v/>
      </c>
      <c r="BZ646" s="150" t="str">
        <f t="shared" si="692"/>
        <v/>
      </c>
      <c r="CB646" s="54" t="str">
        <f t="shared" si="726"/>
        <v/>
      </c>
      <c r="CD646" s="54" t="str">
        <f t="shared" si="693"/>
        <v/>
      </c>
      <c r="CF646" s="54" t="str">
        <f t="shared" si="694"/>
        <v/>
      </c>
      <c r="CH646" s="150" t="str">
        <f t="shared" si="695"/>
        <v/>
      </c>
      <c r="CI646" s="290"/>
      <c r="CJ646" s="150" t="str">
        <f t="shared" si="696"/>
        <v/>
      </c>
      <c r="CK646" s="290"/>
      <c r="CL646" s="54" t="str">
        <f t="shared" si="715"/>
        <v/>
      </c>
      <c r="CM646" s="290"/>
      <c r="CN646" s="150" t="str">
        <f t="shared" si="697"/>
        <v/>
      </c>
      <c r="CO646" s="290"/>
      <c r="CP646" s="150" t="str">
        <f t="shared" si="698"/>
        <v/>
      </c>
      <c r="CQ646" s="290"/>
      <c r="CR646" s="150" t="str">
        <f t="shared" si="699"/>
        <v/>
      </c>
      <c r="CS646" s="290"/>
      <c r="CT646" s="150" t="str">
        <f t="shared" si="700"/>
        <v/>
      </c>
      <c r="CU646" s="150"/>
      <c r="CV646" s="150" t="str">
        <f t="shared" si="701"/>
        <v/>
      </c>
      <c r="CW646" s="94"/>
      <c r="CX646" s="151" t="str">
        <f t="shared" si="742"/>
        <v/>
      </c>
      <c r="CY646" s="151" t="str">
        <f t="shared" si="743"/>
        <v/>
      </c>
      <c r="CZ646" s="152"/>
      <c r="DA646" s="373" t="str">
        <f t="shared" si="716"/>
        <v/>
      </c>
      <c r="DC646" s="153">
        <f t="shared" si="702"/>
        <v>0</v>
      </c>
      <c r="DD646" s="153">
        <f t="shared" si="703"/>
        <v>0</v>
      </c>
      <c r="DE646" s="153">
        <f t="shared" si="704"/>
        <v>0</v>
      </c>
      <c r="DF646" s="158">
        <f t="shared" si="705"/>
        <v>-4.7000000000000002E-3</v>
      </c>
      <c r="DG646" s="159">
        <f t="shared" si="717"/>
        <v>-1.1703000000000001</v>
      </c>
      <c r="DH646" s="158">
        <f t="shared" si="706"/>
        <v>3.1999999999999997E-3</v>
      </c>
      <c r="DI646" s="159">
        <f t="shared" si="718"/>
        <v>0.79679999999999995</v>
      </c>
      <c r="DJ646" s="158">
        <f t="shared" si="707"/>
        <v>-2.7000000000000001E-3</v>
      </c>
      <c r="DK646" s="159">
        <f t="shared" si="719"/>
        <v>-0.67230000000000001</v>
      </c>
      <c r="DL646" s="158">
        <f t="shared" si="708"/>
        <v>1.1999999999999999E-3</v>
      </c>
      <c r="DM646" s="159">
        <f t="shared" si="720"/>
        <v>0.29879999999999995</v>
      </c>
      <c r="DN646" s="158">
        <f t="shared" si="709"/>
        <v>1.46E-2</v>
      </c>
      <c r="DO646" s="159">
        <f t="shared" si="721"/>
        <v>3.6354000000000002</v>
      </c>
      <c r="DP646" s="158">
        <f t="shared" si="710"/>
        <v>-1.2999999999999999E-2</v>
      </c>
      <c r="DQ646" s="159">
        <f t="shared" si="722"/>
        <v>-3.2369999999999997</v>
      </c>
      <c r="DR646" s="158">
        <f t="shared" si="711"/>
        <v>-6.7000000000000002E-3</v>
      </c>
      <c r="DS646" s="159">
        <f t="shared" si="723"/>
        <v>-1.6683000000000001</v>
      </c>
      <c r="DT646" s="158">
        <f t="shared" si="712"/>
        <v>-1.2999999999999999E-2</v>
      </c>
      <c r="DU646" s="159">
        <f t="shared" si="724"/>
        <v>-3.2369999999999997</v>
      </c>
      <c r="DV646" s="158">
        <f t="shared" si="713"/>
        <v>-6.7000000000000002E-3</v>
      </c>
      <c r="DW646" s="160">
        <f t="shared" si="725"/>
        <v>-1.6683000000000001</v>
      </c>
    </row>
    <row r="647" spans="1:127" ht="24.95" customHeight="1" x14ac:dyDescent="0.2">
      <c r="A647" s="272">
        <v>638</v>
      </c>
      <c r="B647" s="336"/>
      <c r="C647" s="332"/>
      <c r="D647" s="333"/>
      <c r="E647" s="334"/>
      <c r="F647" s="335"/>
      <c r="G647" s="334"/>
      <c r="H647" s="371"/>
      <c r="I647" s="334"/>
      <c r="J647" s="334"/>
      <c r="K647" s="334"/>
      <c r="L647" s="334"/>
      <c r="M647" s="334"/>
      <c r="N647" s="334"/>
      <c r="O647" s="337"/>
      <c r="P647" s="337"/>
      <c r="Q647" s="338" t="str">
        <f t="shared" si="676"/>
        <v xml:space="preserve"> </v>
      </c>
      <c r="R647" s="339" t="str">
        <f t="shared" si="677"/>
        <v/>
      </c>
      <c r="S647" s="340" t="str">
        <f t="shared" si="730"/>
        <v/>
      </c>
      <c r="T647" s="341" t="str">
        <f t="shared" si="678"/>
        <v/>
      </c>
      <c r="U647" s="341" t="str">
        <f t="shared" si="679"/>
        <v/>
      </c>
      <c r="V647" s="341" t="str">
        <f t="shared" si="680"/>
        <v/>
      </c>
      <c r="W647" s="341" t="str">
        <f t="shared" si="681"/>
        <v/>
      </c>
      <c r="X647" s="340" t="str">
        <f t="shared" si="731"/>
        <v/>
      </c>
      <c r="Y647" s="342" t="str">
        <f t="shared" si="732"/>
        <v/>
      </c>
      <c r="Z647" s="343" t="str">
        <f t="shared" si="733"/>
        <v/>
      </c>
      <c r="AA647" s="344" t="str">
        <f t="shared" si="734"/>
        <v/>
      </c>
      <c r="AB647" s="345" t="str">
        <f t="shared" si="682"/>
        <v/>
      </c>
      <c r="AC647" s="346" t="str">
        <f t="shared" si="683"/>
        <v/>
      </c>
      <c r="AD647" s="346" t="str">
        <f t="shared" si="684"/>
        <v/>
      </c>
      <c r="AE647" s="344" t="str">
        <f t="shared" si="735"/>
        <v/>
      </c>
      <c r="AF647" s="346" t="str">
        <f t="shared" si="685"/>
        <v/>
      </c>
      <c r="AG647" s="344" t="str">
        <f t="shared" si="736"/>
        <v/>
      </c>
      <c r="AH647" s="344" t="str">
        <f t="shared" si="737"/>
        <v/>
      </c>
      <c r="AI647" s="344" t="str">
        <f t="shared" si="738"/>
        <v/>
      </c>
      <c r="AJ647" s="346" t="str">
        <f t="shared" si="739"/>
        <v/>
      </c>
      <c r="AK647" s="346" t="str">
        <f t="shared" si="740"/>
        <v/>
      </c>
      <c r="AL647" s="347" t="str">
        <f t="shared" si="741"/>
        <v/>
      </c>
      <c r="AM647" s="141"/>
      <c r="AN647" s="141"/>
      <c r="AO647" s="142"/>
      <c r="AP647" s="58">
        <f t="shared" si="686"/>
        <v>0</v>
      </c>
      <c r="AQ647" s="94">
        <f>SUM(AP$10:AP647)</f>
        <v>0</v>
      </c>
      <c r="AR647" s="143">
        <f t="shared" si="746"/>
        <v>0.1</v>
      </c>
      <c r="AS647" s="144" t="str">
        <f t="shared" si="687"/>
        <v/>
      </c>
      <c r="AT647" s="144" t="str">
        <f t="shared" si="714"/>
        <v/>
      </c>
      <c r="AU647" s="145"/>
      <c r="AV647" s="58">
        <f t="shared" si="744"/>
        <v>0</v>
      </c>
      <c r="AW647" s="318">
        <f>SUM(AV$10:AV647)</f>
        <v>0</v>
      </c>
      <c r="AX647" s="319">
        <f t="shared" si="745"/>
        <v>0.1</v>
      </c>
      <c r="AY647" s="144" t="str">
        <f t="shared" si="728"/>
        <v/>
      </c>
      <c r="AZ647" s="144" t="str">
        <f t="shared" si="729"/>
        <v/>
      </c>
      <c r="BA647" s="144"/>
      <c r="BB647" s="146" t="str">
        <f t="shared" si="688"/>
        <v/>
      </c>
      <c r="BC647" s="66" t="str">
        <f t="shared" si="727"/>
        <v/>
      </c>
      <c r="BD647" s="195" t="str">
        <f t="shared" si="689"/>
        <v/>
      </c>
      <c r="BF647" s="283"/>
      <c r="BG647" s="286" t="str">
        <f t="shared" si="690"/>
        <v/>
      </c>
      <c r="BY647" s="211" t="str">
        <f t="shared" si="691"/>
        <v/>
      </c>
      <c r="BZ647" s="150" t="str">
        <f t="shared" si="692"/>
        <v/>
      </c>
      <c r="CB647" s="54" t="str">
        <f t="shared" si="726"/>
        <v/>
      </c>
      <c r="CD647" s="54" t="str">
        <f t="shared" si="693"/>
        <v/>
      </c>
      <c r="CF647" s="54" t="str">
        <f t="shared" si="694"/>
        <v/>
      </c>
      <c r="CH647" s="150" t="str">
        <f t="shared" si="695"/>
        <v/>
      </c>
      <c r="CI647" s="290"/>
      <c r="CJ647" s="150" t="str">
        <f t="shared" si="696"/>
        <v/>
      </c>
      <c r="CK647" s="290"/>
      <c r="CL647" s="54" t="str">
        <f t="shared" si="715"/>
        <v/>
      </c>
      <c r="CM647" s="290"/>
      <c r="CN647" s="150" t="str">
        <f t="shared" si="697"/>
        <v/>
      </c>
      <c r="CO647" s="290"/>
      <c r="CP647" s="150" t="str">
        <f t="shared" si="698"/>
        <v/>
      </c>
      <c r="CQ647" s="290"/>
      <c r="CR647" s="150" t="str">
        <f t="shared" si="699"/>
        <v/>
      </c>
      <c r="CS647" s="290"/>
      <c r="CT647" s="150" t="str">
        <f t="shared" si="700"/>
        <v/>
      </c>
      <c r="CU647" s="150"/>
      <c r="CV647" s="150" t="str">
        <f t="shared" si="701"/>
        <v/>
      </c>
      <c r="CW647" s="94"/>
      <c r="CX647" s="151" t="str">
        <f t="shared" si="742"/>
        <v/>
      </c>
      <c r="CY647" s="151" t="str">
        <f t="shared" si="743"/>
        <v/>
      </c>
      <c r="CZ647" s="152"/>
      <c r="DA647" s="373" t="str">
        <f t="shared" si="716"/>
        <v/>
      </c>
      <c r="DC647" s="153">
        <f t="shared" si="702"/>
        <v>0</v>
      </c>
      <c r="DD647" s="153">
        <f t="shared" si="703"/>
        <v>0</v>
      </c>
      <c r="DE647" s="153">
        <f t="shared" si="704"/>
        <v>0</v>
      </c>
      <c r="DF647" s="158">
        <f t="shared" si="705"/>
        <v>-4.7000000000000002E-3</v>
      </c>
      <c r="DG647" s="159">
        <f t="shared" si="717"/>
        <v>-1.1703000000000001</v>
      </c>
      <c r="DH647" s="158">
        <f t="shared" si="706"/>
        <v>3.1999999999999997E-3</v>
      </c>
      <c r="DI647" s="159">
        <f t="shared" si="718"/>
        <v>0.79679999999999995</v>
      </c>
      <c r="DJ647" s="158">
        <f t="shared" si="707"/>
        <v>-2.7000000000000001E-3</v>
      </c>
      <c r="DK647" s="159">
        <f t="shared" si="719"/>
        <v>-0.67230000000000001</v>
      </c>
      <c r="DL647" s="158">
        <f t="shared" si="708"/>
        <v>1.1999999999999999E-3</v>
      </c>
      <c r="DM647" s="159">
        <f t="shared" si="720"/>
        <v>0.29879999999999995</v>
      </c>
      <c r="DN647" s="158">
        <f t="shared" si="709"/>
        <v>1.46E-2</v>
      </c>
      <c r="DO647" s="159">
        <f t="shared" si="721"/>
        <v>3.6354000000000002</v>
      </c>
      <c r="DP647" s="158">
        <f t="shared" si="710"/>
        <v>-1.2999999999999999E-2</v>
      </c>
      <c r="DQ647" s="159">
        <f t="shared" si="722"/>
        <v>-3.2369999999999997</v>
      </c>
      <c r="DR647" s="158">
        <f t="shared" si="711"/>
        <v>-6.7000000000000002E-3</v>
      </c>
      <c r="DS647" s="159">
        <f t="shared" si="723"/>
        <v>-1.6683000000000001</v>
      </c>
      <c r="DT647" s="158">
        <f t="shared" si="712"/>
        <v>-1.2999999999999999E-2</v>
      </c>
      <c r="DU647" s="159">
        <f t="shared" si="724"/>
        <v>-3.2369999999999997</v>
      </c>
      <c r="DV647" s="158">
        <f t="shared" si="713"/>
        <v>-6.7000000000000002E-3</v>
      </c>
      <c r="DW647" s="160">
        <f t="shared" si="725"/>
        <v>-1.6683000000000001</v>
      </c>
    </row>
    <row r="648" spans="1:127" ht="24.95" customHeight="1" x14ac:dyDescent="0.2">
      <c r="A648" s="272">
        <v>639</v>
      </c>
      <c r="B648" s="336"/>
      <c r="C648" s="332"/>
      <c r="D648" s="333"/>
      <c r="E648" s="334"/>
      <c r="F648" s="335"/>
      <c r="G648" s="334"/>
      <c r="H648" s="371"/>
      <c r="I648" s="334"/>
      <c r="J648" s="334"/>
      <c r="K648" s="334"/>
      <c r="L648" s="334"/>
      <c r="M648" s="334"/>
      <c r="N648" s="334"/>
      <c r="O648" s="337"/>
      <c r="P648" s="337"/>
      <c r="Q648" s="338" t="str">
        <f t="shared" si="676"/>
        <v xml:space="preserve"> </v>
      </c>
      <c r="R648" s="339" t="str">
        <f t="shared" si="677"/>
        <v/>
      </c>
      <c r="S648" s="340" t="str">
        <f t="shared" si="730"/>
        <v/>
      </c>
      <c r="T648" s="341" t="str">
        <f t="shared" si="678"/>
        <v/>
      </c>
      <c r="U648" s="341" t="str">
        <f t="shared" si="679"/>
        <v/>
      </c>
      <c r="V648" s="341" t="str">
        <f t="shared" si="680"/>
        <v/>
      </c>
      <c r="W648" s="341" t="str">
        <f t="shared" si="681"/>
        <v/>
      </c>
      <c r="X648" s="340" t="str">
        <f t="shared" si="731"/>
        <v/>
      </c>
      <c r="Y648" s="342" t="str">
        <f t="shared" si="732"/>
        <v/>
      </c>
      <c r="Z648" s="343" t="str">
        <f t="shared" si="733"/>
        <v/>
      </c>
      <c r="AA648" s="344" t="str">
        <f t="shared" si="734"/>
        <v/>
      </c>
      <c r="AB648" s="345" t="str">
        <f t="shared" si="682"/>
        <v/>
      </c>
      <c r="AC648" s="346" t="str">
        <f t="shared" si="683"/>
        <v/>
      </c>
      <c r="AD648" s="346" t="str">
        <f t="shared" si="684"/>
        <v/>
      </c>
      <c r="AE648" s="344" t="str">
        <f t="shared" si="735"/>
        <v/>
      </c>
      <c r="AF648" s="346" t="str">
        <f t="shared" si="685"/>
        <v/>
      </c>
      <c r="AG648" s="344" t="str">
        <f t="shared" si="736"/>
        <v/>
      </c>
      <c r="AH648" s="344" t="str">
        <f t="shared" si="737"/>
        <v/>
      </c>
      <c r="AI648" s="344" t="str">
        <f t="shared" si="738"/>
        <v/>
      </c>
      <c r="AJ648" s="346" t="str">
        <f t="shared" si="739"/>
        <v/>
      </c>
      <c r="AK648" s="346" t="str">
        <f t="shared" si="740"/>
        <v/>
      </c>
      <c r="AL648" s="347" t="str">
        <f t="shared" si="741"/>
        <v/>
      </c>
      <c r="AM648" s="141"/>
      <c r="AN648" s="141"/>
      <c r="AO648" s="142"/>
      <c r="AP648" s="58">
        <f t="shared" si="686"/>
        <v>0</v>
      </c>
      <c r="AQ648" s="94">
        <f>SUM(AP$10:AP648)</f>
        <v>0</v>
      </c>
      <c r="AR648" s="143">
        <f t="shared" si="746"/>
        <v>0.1</v>
      </c>
      <c r="AS648" s="144" t="str">
        <f t="shared" si="687"/>
        <v/>
      </c>
      <c r="AT648" s="144" t="str">
        <f t="shared" si="714"/>
        <v/>
      </c>
      <c r="AU648" s="145"/>
      <c r="AV648" s="58">
        <f t="shared" si="744"/>
        <v>0</v>
      </c>
      <c r="AW648" s="318">
        <f>SUM(AV$10:AV648)</f>
        <v>0</v>
      </c>
      <c r="AX648" s="319">
        <f t="shared" si="745"/>
        <v>0.1</v>
      </c>
      <c r="AY648" s="144" t="str">
        <f t="shared" si="728"/>
        <v/>
      </c>
      <c r="AZ648" s="144" t="str">
        <f t="shared" si="729"/>
        <v/>
      </c>
      <c r="BA648" s="144"/>
      <c r="BB648" s="146" t="str">
        <f t="shared" si="688"/>
        <v/>
      </c>
      <c r="BC648" s="66" t="str">
        <f t="shared" si="727"/>
        <v/>
      </c>
      <c r="BD648" s="195" t="str">
        <f t="shared" si="689"/>
        <v/>
      </c>
      <c r="BF648" s="283"/>
      <c r="BG648" s="286" t="str">
        <f t="shared" si="690"/>
        <v/>
      </c>
      <c r="BY648" s="211" t="str">
        <f t="shared" si="691"/>
        <v/>
      </c>
      <c r="BZ648" s="150" t="str">
        <f t="shared" si="692"/>
        <v/>
      </c>
      <c r="CB648" s="54" t="str">
        <f t="shared" si="726"/>
        <v/>
      </c>
      <c r="CD648" s="54" t="str">
        <f t="shared" si="693"/>
        <v/>
      </c>
      <c r="CF648" s="54" t="str">
        <f t="shared" si="694"/>
        <v/>
      </c>
      <c r="CH648" s="150" t="str">
        <f t="shared" si="695"/>
        <v/>
      </c>
      <c r="CI648" s="290"/>
      <c r="CJ648" s="150" t="str">
        <f t="shared" si="696"/>
        <v/>
      </c>
      <c r="CK648" s="290"/>
      <c r="CL648" s="54" t="str">
        <f t="shared" si="715"/>
        <v/>
      </c>
      <c r="CM648" s="290"/>
      <c r="CN648" s="150" t="str">
        <f t="shared" si="697"/>
        <v/>
      </c>
      <c r="CO648" s="290"/>
      <c r="CP648" s="150" t="str">
        <f t="shared" si="698"/>
        <v/>
      </c>
      <c r="CQ648" s="290"/>
      <c r="CR648" s="150" t="str">
        <f t="shared" si="699"/>
        <v/>
      </c>
      <c r="CS648" s="290"/>
      <c r="CT648" s="150" t="str">
        <f t="shared" si="700"/>
        <v/>
      </c>
      <c r="CU648" s="150"/>
      <c r="CV648" s="150" t="str">
        <f t="shared" si="701"/>
        <v/>
      </c>
      <c r="CW648" s="94"/>
      <c r="CX648" s="151" t="str">
        <f t="shared" si="742"/>
        <v/>
      </c>
      <c r="CY648" s="151" t="str">
        <f t="shared" si="743"/>
        <v/>
      </c>
      <c r="CZ648" s="152"/>
      <c r="DA648" s="373" t="str">
        <f t="shared" si="716"/>
        <v/>
      </c>
      <c r="DC648" s="153">
        <f t="shared" si="702"/>
        <v>0</v>
      </c>
      <c r="DD648" s="153">
        <f t="shared" si="703"/>
        <v>0</v>
      </c>
      <c r="DE648" s="153">
        <f t="shared" si="704"/>
        <v>0</v>
      </c>
      <c r="DF648" s="158">
        <f t="shared" si="705"/>
        <v>-4.7000000000000002E-3</v>
      </c>
      <c r="DG648" s="159">
        <f t="shared" si="717"/>
        <v>-1.1703000000000001</v>
      </c>
      <c r="DH648" s="158">
        <f t="shared" si="706"/>
        <v>3.1999999999999997E-3</v>
      </c>
      <c r="DI648" s="159">
        <f t="shared" si="718"/>
        <v>0.79679999999999995</v>
      </c>
      <c r="DJ648" s="158">
        <f t="shared" si="707"/>
        <v>-2.7000000000000001E-3</v>
      </c>
      <c r="DK648" s="159">
        <f t="shared" si="719"/>
        <v>-0.67230000000000001</v>
      </c>
      <c r="DL648" s="158">
        <f t="shared" si="708"/>
        <v>1.1999999999999999E-3</v>
      </c>
      <c r="DM648" s="159">
        <f t="shared" si="720"/>
        <v>0.29879999999999995</v>
      </c>
      <c r="DN648" s="158">
        <f t="shared" si="709"/>
        <v>1.46E-2</v>
      </c>
      <c r="DO648" s="159">
        <f t="shared" si="721"/>
        <v>3.6354000000000002</v>
      </c>
      <c r="DP648" s="158">
        <f t="shared" si="710"/>
        <v>-1.2999999999999999E-2</v>
      </c>
      <c r="DQ648" s="159">
        <f t="shared" si="722"/>
        <v>-3.2369999999999997</v>
      </c>
      <c r="DR648" s="158">
        <f t="shared" si="711"/>
        <v>-6.7000000000000002E-3</v>
      </c>
      <c r="DS648" s="159">
        <f t="shared" si="723"/>
        <v>-1.6683000000000001</v>
      </c>
      <c r="DT648" s="158">
        <f t="shared" si="712"/>
        <v>-1.2999999999999999E-2</v>
      </c>
      <c r="DU648" s="159">
        <f t="shared" si="724"/>
        <v>-3.2369999999999997</v>
      </c>
      <c r="DV648" s="158">
        <f t="shared" si="713"/>
        <v>-6.7000000000000002E-3</v>
      </c>
      <c r="DW648" s="160">
        <f t="shared" si="725"/>
        <v>-1.6683000000000001</v>
      </c>
    </row>
    <row r="649" spans="1:127" ht="24.95" customHeight="1" x14ac:dyDescent="0.2">
      <c r="A649" s="272">
        <v>640</v>
      </c>
      <c r="B649" s="336"/>
      <c r="C649" s="332"/>
      <c r="D649" s="333"/>
      <c r="E649" s="334"/>
      <c r="F649" s="335"/>
      <c r="G649" s="334"/>
      <c r="H649" s="371"/>
      <c r="I649" s="334"/>
      <c r="J649" s="334"/>
      <c r="K649" s="334"/>
      <c r="L649" s="334"/>
      <c r="M649" s="334"/>
      <c r="N649" s="334"/>
      <c r="O649" s="337"/>
      <c r="P649" s="337"/>
      <c r="Q649" s="338" t="str">
        <f t="shared" si="676"/>
        <v xml:space="preserve"> </v>
      </c>
      <c r="R649" s="339" t="str">
        <f t="shared" si="677"/>
        <v/>
      </c>
      <c r="S649" s="340" t="str">
        <f t="shared" si="730"/>
        <v/>
      </c>
      <c r="T649" s="341" t="str">
        <f t="shared" si="678"/>
        <v/>
      </c>
      <c r="U649" s="341" t="str">
        <f t="shared" si="679"/>
        <v/>
      </c>
      <c r="V649" s="341" t="str">
        <f t="shared" si="680"/>
        <v/>
      </c>
      <c r="W649" s="341" t="str">
        <f t="shared" si="681"/>
        <v/>
      </c>
      <c r="X649" s="340" t="str">
        <f t="shared" si="731"/>
        <v/>
      </c>
      <c r="Y649" s="342" t="str">
        <f t="shared" si="732"/>
        <v/>
      </c>
      <c r="Z649" s="343" t="str">
        <f t="shared" si="733"/>
        <v/>
      </c>
      <c r="AA649" s="344" t="str">
        <f t="shared" si="734"/>
        <v/>
      </c>
      <c r="AB649" s="345" t="str">
        <f t="shared" si="682"/>
        <v/>
      </c>
      <c r="AC649" s="346" t="str">
        <f t="shared" si="683"/>
        <v/>
      </c>
      <c r="AD649" s="346" t="str">
        <f t="shared" si="684"/>
        <v/>
      </c>
      <c r="AE649" s="344" t="str">
        <f t="shared" si="735"/>
        <v/>
      </c>
      <c r="AF649" s="346" t="str">
        <f t="shared" si="685"/>
        <v/>
      </c>
      <c r="AG649" s="344" t="str">
        <f t="shared" si="736"/>
        <v/>
      </c>
      <c r="AH649" s="344" t="str">
        <f t="shared" si="737"/>
        <v/>
      </c>
      <c r="AI649" s="344" t="str">
        <f t="shared" si="738"/>
        <v/>
      </c>
      <c r="AJ649" s="346" t="str">
        <f t="shared" si="739"/>
        <v/>
      </c>
      <c r="AK649" s="346" t="str">
        <f t="shared" si="740"/>
        <v/>
      </c>
      <c r="AL649" s="347" t="str">
        <f t="shared" si="741"/>
        <v/>
      </c>
      <c r="AM649" s="141"/>
      <c r="AN649" s="141"/>
      <c r="AO649" s="142"/>
      <c r="AP649" s="58">
        <f t="shared" si="686"/>
        <v>0</v>
      </c>
      <c r="AQ649" s="94">
        <f>SUM(AP$10:AP649)</f>
        <v>0</v>
      </c>
      <c r="AR649" s="143">
        <f t="shared" si="746"/>
        <v>0.1</v>
      </c>
      <c r="AS649" s="144" t="str">
        <f t="shared" si="687"/>
        <v/>
      </c>
      <c r="AT649" s="144" t="str">
        <f t="shared" si="714"/>
        <v/>
      </c>
      <c r="AU649" s="145"/>
      <c r="AV649" s="58">
        <f t="shared" si="744"/>
        <v>0</v>
      </c>
      <c r="AW649" s="318">
        <f>SUM(AV$10:AV649)</f>
        <v>0</v>
      </c>
      <c r="AX649" s="319">
        <f t="shared" si="745"/>
        <v>0.1</v>
      </c>
      <c r="AY649" s="144" t="str">
        <f t="shared" si="728"/>
        <v/>
      </c>
      <c r="AZ649" s="144" t="str">
        <f t="shared" si="729"/>
        <v/>
      </c>
      <c r="BA649" s="144"/>
      <c r="BB649" s="146" t="str">
        <f t="shared" si="688"/>
        <v/>
      </c>
      <c r="BC649" s="66" t="str">
        <f t="shared" si="727"/>
        <v/>
      </c>
      <c r="BD649" s="195" t="str">
        <f t="shared" si="689"/>
        <v/>
      </c>
      <c r="BF649" s="283"/>
      <c r="BG649" s="286" t="str">
        <f t="shared" si="690"/>
        <v/>
      </c>
      <c r="BY649" s="211" t="str">
        <f t="shared" si="691"/>
        <v/>
      </c>
      <c r="BZ649" s="150" t="str">
        <f t="shared" si="692"/>
        <v/>
      </c>
      <c r="CB649" s="54" t="str">
        <f t="shared" si="726"/>
        <v/>
      </c>
      <c r="CD649" s="54" t="str">
        <f t="shared" si="693"/>
        <v/>
      </c>
      <c r="CF649" s="54" t="str">
        <f t="shared" si="694"/>
        <v/>
      </c>
      <c r="CH649" s="150" t="str">
        <f t="shared" si="695"/>
        <v/>
      </c>
      <c r="CI649" s="290"/>
      <c r="CJ649" s="150" t="str">
        <f t="shared" si="696"/>
        <v/>
      </c>
      <c r="CK649" s="290"/>
      <c r="CL649" s="54" t="str">
        <f t="shared" si="715"/>
        <v/>
      </c>
      <c r="CM649" s="290"/>
      <c r="CN649" s="150" t="str">
        <f t="shared" si="697"/>
        <v/>
      </c>
      <c r="CO649" s="290"/>
      <c r="CP649" s="150" t="str">
        <f t="shared" si="698"/>
        <v/>
      </c>
      <c r="CQ649" s="290"/>
      <c r="CR649" s="150" t="str">
        <f t="shared" si="699"/>
        <v/>
      </c>
      <c r="CS649" s="290"/>
      <c r="CT649" s="150" t="str">
        <f t="shared" si="700"/>
        <v/>
      </c>
      <c r="CU649" s="150"/>
      <c r="CV649" s="150" t="str">
        <f t="shared" si="701"/>
        <v/>
      </c>
      <c r="CW649" s="94"/>
      <c r="CX649" s="151" t="str">
        <f t="shared" si="742"/>
        <v/>
      </c>
      <c r="CY649" s="151" t="str">
        <f t="shared" si="743"/>
        <v/>
      </c>
      <c r="CZ649" s="152"/>
      <c r="DA649" s="373" t="str">
        <f t="shared" si="716"/>
        <v/>
      </c>
      <c r="DC649" s="153">
        <f t="shared" si="702"/>
        <v>0</v>
      </c>
      <c r="DD649" s="153">
        <f t="shared" si="703"/>
        <v>0</v>
      </c>
      <c r="DE649" s="153">
        <f t="shared" si="704"/>
        <v>0</v>
      </c>
      <c r="DF649" s="158">
        <f t="shared" si="705"/>
        <v>-4.7000000000000002E-3</v>
      </c>
      <c r="DG649" s="159">
        <f t="shared" si="717"/>
        <v>-1.1703000000000001</v>
      </c>
      <c r="DH649" s="158">
        <f t="shared" si="706"/>
        <v>3.1999999999999997E-3</v>
      </c>
      <c r="DI649" s="159">
        <f t="shared" si="718"/>
        <v>0.79679999999999995</v>
      </c>
      <c r="DJ649" s="158">
        <f t="shared" si="707"/>
        <v>-2.7000000000000001E-3</v>
      </c>
      <c r="DK649" s="159">
        <f t="shared" si="719"/>
        <v>-0.67230000000000001</v>
      </c>
      <c r="DL649" s="158">
        <f t="shared" si="708"/>
        <v>1.1999999999999999E-3</v>
      </c>
      <c r="DM649" s="159">
        <f t="shared" si="720"/>
        <v>0.29879999999999995</v>
      </c>
      <c r="DN649" s="158">
        <f t="shared" si="709"/>
        <v>1.46E-2</v>
      </c>
      <c r="DO649" s="159">
        <f t="shared" si="721"/>
        <v>3.6354000000000002</v>
      </c>
      <c r="DP649" s="158">
        <f t="shared" si="710"/>
        <v>-1.2999999999999999E-2</v>
      </c>
      <c r="DQ649" s="159">
        <f t="shared" si="722"/>
        <v>-3.2369999999999997</v>
      </c>
      <c r="DR649" s="158">
        <f t="shared" si="711"/>
        <v>-6.7000000000000002E-3</v>
      </c>
      <c r="DS649" s="159">
        <f t="shared" si="723"/>
        <v>-1.6683000000000001</v>
      </c>
      <c r="DT649" s="158">
        <f t="shared" si="712"/>
        <v>-1.2999999999999999E-2</v>
      </c>
      <c r="DU649" s="159">
        <f t="shared" si="724"/>
        <v>-3.2369999999999997</v>
      </c>
      <c r="DV649" s="158">
        <f t="shared" si="713"/>
        <v>-6.7000000000000002E-3</v>
      </c>
      <c r="DW649" s="160">
        <f t="shared" si="725"/>
        <v>-1.6683000000000001</v>
      </c>
    </row>
    <row r="650" spans="1:127" ht="24.95" customHeight="1" x14ac:dyDescent="0.2">
      <c r="A650" s="272">
        <v>641</v>
      </c>
      <c r="B650" s="336"/>
      <c r="C650" s="332"/>
      <c r="D650" s="333"/>
      <c r="E650" s="334"/>
      <c r="F650" s="335"/>
      <c r="G650" s="334"/>
      <c r="H650" s="371"/>
      <c r="I650" s="334"/>
      <c r="J650" s="334"/>
      <c r="K650" s="334"/>
      <c r="L650" s="334"/>
      <c r="M650" s="334"/>
      <c r="N650" s="334"/>
      <c r="O650" s="337"/>
      <c r="P650" s="337"/>
      <c r="Q650" s="338" t="str">
        <f t="shared" ref="Q650:Q713" si="747">IF(P650=""," ",IF($N$3="in WC",IF(F650="","",IF(F650=6,DF650,IF(F650=8,DH650,IF(F650=10,DJ650,IF(F650=12,DL650,IF(F650=14,DN650,IF(F650="12x18",DP650,IF(F650="12x24",DR650,IF(F650="12x36",DT650,IF(F650="12x48",DV650)))))))))),IF(F650=6,DG650,IF(F650=8,DI650,IF(F650=10,DK650,IF(F650=12,DM650,IF(F650=14,DO650,IF(F650="12x18",DQ650,IF(F650="12x24",DS650,IF(F650="12x36",DU650,IF(F650="12x48",DW650)))))))))))</f>
        <v xml:space="preserve"> </v>
      </c>
      <c r="R650" s="339" t="str">
        <f t="shared" ref="R650:R713" si="748">IF(F650="","",LOOKUP(F650,$BI$14:$BI$22,$BP$14:$BP$22))</f>
        <v/>
      </c>
      <c r="S650" s="340" t="str">
        <f t="shared" si="730"/>
        <v/>
      </c>
      <c r="T650" s="341" t="str">
        <f t="shared" ref="T650:T713" si="749">IF(F650="","",IF($N$2="CFM",LOOKUP(F650,$BI$14:$BJ$22),IF($N$2="LPS", LOOKUP(F650,$BI$173:$BJ$181),IF($N$2="CMH",LOOKUP(F650,$BI$187:$BJ$195)," "))))</f>
        <v/>
      </c>
      <c r="U650" s="341" t="str">
        <f t="shared" ref="U650:U713" si="750">IF(F650="","",IF($N$2="CFM",LOOKUP(F650,$BI$14:$BI$22,$BL$14:$BL$22),IF($N$2="LPS", LOOKUP(F650,$BI$173:$BI$181,$BL$173:$BL$181),IF($N$2="CMH",LOOKUP(F650,$BI$187:$BI$195,$BL$187:$BL$195)," "))))</f>
        <v/>
      </c>
      <c r="V650" s="341" t="str">
        <f t="shared" ref="V650:V713" si="751">IF(F650="","",IF($N$2="CFM",LOOKUP(F650,$BI$14:$BI$22,$BM$14:$BM$22),IF($N$2="LPS", LOOKUP(F650,$BI$173:$BI$181,$BM$173:$BM$181),IF($N$2="CMH",LOOKUP(F650,$BI$187:$BI$195,$BM$187:$BM$195)," "))))</f>
        <v/>
      </c>
      <c r="W650" s="341" t="str">
        <f t="shared" ref="W650:W713" si="752">IF(F650="","",IF($N$2="CFM",LOOKUP(F650,$BI$14:$BI$22,$BN$14:$BN$22),IF($N$2="LPS", LOOKUP(F650,$BI$173:$BI$181,$BN$173:$BN$181),IF($N$2="CMH",LOOKUP(F650,$BI$187:$BI$195,$BN$187:$BN$195)," "))))</f>
        <v/>
      </c>
      <c r="X650" s="340" t="str">
        <f t="shared" si="731"/>
        <v/>
      </c>
      <c r="Y650" s="342" t="str">
        <f t="shared" si="732"/>
        <v/>
      </c>
      <c r="Z650" s="343" t="str">
        <f t="shared" si="733"/>
        <v/>
      </c>
      <c r="AA650" s="344" t="str">
        <f t="shared" si="734"/>
        <v/>
      </c>
      <c r="AB650" s="345" t="str">
        <f t="shared" ref="AB650:AB713" si="753">IF(F650="","",LOOKUP(F650,$BI$14:$BI$22,$BQ$14:$BQ$22))</f>
        <v/>
      </c>
      <c r="AC650" s="346" t="str">
        <f t="shared" ref="AC650:AC713" si="754">IF(G650="","",LOOKUP(G650,$BI$31:$BJ$37))</f>
        <v/>
      </c>
      <c r="AD650" s="346" t="str">
        <f t="shared" ref="AD650:AD713" si="755">IF(H650="","",LOOKUP(H650,$BI$41:$BJ$47))</f>
        <v/>
      </c>
      <c r="AE650" s="344" t="str">
        <f t="shared" si="735"/>
        <v/>
      </c>
      <c r="AF650" s="346" t="str">
        <f t="shared" ref="AF650:AF713" si="756">IF(F650="","",LOOKUP(F650,$BI$14:$BI$22,$BO$14:$BO$22))</f>
        <v/>
      </c>
      <c r="AG650" s="344" t="str">
        <f t="shared" si="736"/>
        <v/>
      </c>
      <c r="AH650" s="344" t="str">
        <f t="shared" si="737"/>
        <v/>
      </c>
      <c r="AI650" s="344" t="str">
        <f t="shared" si="738"/>
        <v/>
      </c>
      <c r="AJ650" s="346" t="str">
        <f t="shared" si="739"/>
        <v/>
      </c>
      <c r="AK650" s="346" t="str">
        <f t="shared" si="740"/>
        <v/>
      </c>
      <c r="AL650" s="347" t="str">
        <f t="shared" si="741"/>
        <v/>
      </c>
      <c r="AM650" s="141"/>
      <c r="AN650" s="141"/>
      <c r="AO650" s="142"/>
      <c r="AP650" s="58">
        <f t="shared" ref="AP650:AP713" si="757">IF(S650="NO",1,0)</f>
        <v>0</v>
      </c>
      <c r="AQ650" s="94">
        <f>SUM(AP$10:AP650)</f>
        <v>0</v>
      </c>
      <c r="AR650" s="143">
        <f t="shared" si="746"/>
        <v>0.1</v>
      </c>
      <c r="AS650" s="144" t="str">
        <f t="shared" ref="AS650:AS713" si="758">IF(S650="NO",C650,"")</f>
        <v/>
      </c>
      <c r="AT650" s="144" t="str">
        <f t="shared" si="714"/>
        <v/>
      </c>
      <c r="AU650" s="145"/>
      <c r="AV650" s="58">
        <f t="shared" si="744"/>
        <v>0</v>
      </c>
      <c r="AW650" s="318">
        <f>SUM(AV$10:AV650)</f>
        <v>0</v>
      </c>
      <c r="AX650" s="319">
        <f t="shared" si="745"/>
        <v>0.1</v>
      </c>
      <c r="AY650" s="144" t="str">
        <f t="shared" si="728"/>
        <v/>
      </c>
      <c r="AZ650" s="144" t="str">
        <f t="shared" si="729"/>
        <v/>
      </c>
      <c r="BA650" s="144"/>
      <c r="BB650" s="146" t="str">
        <f t="shared" ref="BB650:BB713" si="759">CONCATENATE(Y650,Z650,AB650,AC650,AD650,AE650,AF650,AG650,AH650,AI650,AJ650,AK650,AL650)</f>
        <v/>
      </c>
      <c r="BC650" s="66" t="str">
        <f t="shared" si="727"/>
        <v/>
      </c>
      <c r="BD650" s="195" t="str">
        <f t="shared" ref="BD650:BD713" si="760">IF(N650="","",N650)</f>
        <v/>
      </c>
      <c r="BF650" s="283"/>
      <c r="BG650" s="286" t="str">
        <f t="shared" ref="BG650:BG713" si="761">IF(D650="","",Q650-$T$3)</f>
        <v/>
      </c>
      <c r="BY650" s="211" t="str">
        <f t="shared" ref="BY650:BY713" si="762">IF(G650="","",IF(LEFT(G650,3)="304","_304SS",IF(LEFT(G650,3)="316","_316SS",G650)))</f>
        <v/>
      </c>
      <c r="BZ650" s="150" t="str">
        <f t="shared" ref="BZ650:BZ713" si="763">IF(E650="AVT3000","AV3000X",IF(E650="AVC5000","AVC5000X",IF(E650="H-AVT3000","H_AV3000",IF(E650="H-AVC5000","H_AVC5000",""))))</f>
        <v/>
      </c>
      <c r="CB650" s="54" t="str">
        <f t="shared" si="726"/>
        <v/>
      </c>
      <c r="CD650" s="54" t="str">
        <f t="shared" ref="CD650:CD713" si="764">IF(D650="supply","supply",IF(D650="FH Exhaust","FHExhaust", IF(D650="GE","GE",IF(D650="Other Exhaust","OtherExhaust",IF(D650="Return","Return",IF(D650="Cage Rack","CageRack",IF(D650="Bio Safety Cab","BioSafetyCab",IF(D650="Canopy Ex","CanopyEx",IF(D650="Snorkel","Snorkel",IF(D650="Acid resistant","AcidRes",""))))))))))</f>
        <v/>
      </c>
      <c r="CF650" s="54" t="str">
        <f t="shared" ref="CF650:CF713" si="765">IF(D650="supply","supplyV",IF(D650="FH Exhaust","FHExhaustV",IF(D650="GE","GEV",IF(D650="Other Exhaust","OtherExhaustV",IF(D650="Return","ReturnV",IF(D650="Cage Rack","CageRackV",IF(D650="Bio Safety Cab","BioSafetyCabV",IF(D650="Canopy Ex","CanopyExV",IF(D650="Snorkel","SnorkelV",IF(D650="Acid resistant","AcidResV",""))))))))))</f>
        <v/>
      </c>
      <c r="CH650" s="150" t="str">
        <f t="shared" ref="CH650:CH713" si="766">IF(F650=6,"AL",IF(F650=8,"AL",(IF(F650=10,"AL",IF(F650=12,"AL",IF(F650=14,"AL",IF(F650="12x18","NOAL",IF(F650="12x24","NOAL",IF(F650="12x36","NOAL",IF(F650="12x48","NOAL",""))))))))))</f>
        <v/>
      </c>
      <c r="CI650" s="290"/>
      <c r="CJ650" s="150" t="str">
        <f t="shared" ref="CJ650:CJ713" si="767">IF(AND(D650="acid resistant",E650="AVC5000"),"AVC5000MC",IF(AND(D650="acid resistant",E650="AVT3000"),"AV3000MC",IF(E650="AVT3000","AV3000M",IF(E650="AVC5000","AVC5000M",IF(E650="H-AVT3000","H_AV3000M",IF(E650="H-AVC5000","H_AVC5000M",""))))))</f>
        <v/>
      </c>
      <c r="CK650" s="290"/>
      <c r="CL650" s="54" t="str">
        <f t="shared" si="715"/>
        <v/>
      </c>
      <c r="CM650" s="290"/>
      <c r="CN650" s="150" t="str">
        <f t="shared" ref="CN650:CN713" si="768">IF(G650="PFAcoated","NOSOPFA",IF(F650=6,"NOSO",IF(F650=8,"SO",(IF(F650=10,"SO",IF(F650=12,"SO",IF(F650=14,"SO",IF(F650="12x18","SO",IF(F650="12x24","SO",IF(F650="12x36","SO",IF(F650="12x48","SO","")))))))))))</f>
        <v/>
      </c>
      <c r="CO650" s="290"/>
      <c r="CP650" s="150" t="str">
        <f t="shared" ref="CP650:CP713" si="769">IF(G650="","",IF(G650="PFACoated", "NOFL","FL"))</f>
        <v/>
      </c>
      <c r="CQ650" s="290"/>
      <c r="CR650" s="150" t="str">
        <f t="shared" ref="CR650:CR713" si="770">IF(S650="YES","CTL",IF(S650="NO","NOCTL",""))</f>
        <v/>
      </c>
      <c r="CS650" s="290"/>
      <c r="CT650" s="150" t="str">
        <f t="shared" ref="CT650:CT713" si="771">IF(E650="H-AVT3000","H_AVT3A",IF(E650="AVT3000","AVT3A",IF(E650="H-AVC5000","AVCA",IF(E650="AVC5000","AVCA",""))))</f>
        <v/>
      </c>
      <c r="CU650" s="150"/>
      <c r="CV650" s="150" t="str">
        <f t="shared" ref="CV650:CV713" si="772">IF(E650="","",IF(E650="H-AVT3000","H_AVT3B",IF(E650="AVT3000","AVT3B",IF(E650="H-AVC5000","AVCB",IF(E650="AVC5000","AVCB")))))</f>
        <v/>
      </c>
      <c r="CW650" s="94"/>
      <c r="CX650" s="151" t="str">
        <f t="shared" si="742"/>
        <v/>
      </c>
      <c r="CY650" s="151" t="str">
        <f t="shared" si="743"/>
        <v/>
      </c>
      <c r="CZ650" s="152"/>
      <c r="DA650" s="373" t="str">
        <f t="shared" si="716"/>
        <v/>
      </c>
      <c r="DC650" s="153">
        <f t="shared" ref="DC650:DC713" si="773">P650</f>
        <v>0</v>
      </c>
      <c r="DD650" s="153">
        <f t="shared" ref="DD650:DD713" si="774">P650*$DD$6</f>
        <v>0</v>
      </c>
      <c r="DE650" s="153">
        <f t="shared" ref="DE650:DE713" si="775">P650*$DE$6</f>
        <v>0</v>
      </c>
      <c r="DF650" s="158">
        <f t="shared" ref="DF650:DF713" si="776">IF($N$2="CFM",(0.0026*(($DC650)/25)^2+0.0035*($DC650)/25-0.0047),IF($N$2="LPS",(0.0026*(($DD650)/25)^2+0.0035*($DD650)/25-0.0047),IF($N$2="CMH",(0.0026*(($DE650)/25)^2+0.0035*($DE650)/25-0.0047),"")))</f>
        <v>-4.7000000000000002E-3</v>
      </c>
      <c r="DG650" s="159">
        <f t="shared" si="717"/>
        <v>-1.1703000000000001</v>
      </c>
      <c r="DH650" s="158">
        <f t="shared" ref="DH650:DH713" si="777">IF($N$2="CFM",(0.0017*(($DC650-50)/50)^2+0.0041*($DC650-50)/50+0.0056),IF($N$2="LPS",(0.0017*(($DD650-50)/50)^2+0.0041*($DD650-50)/50+0.0056),IF($N$2="CMH",(0.0017*(($DE650-50)/50)^2+0.0041*($DE650-50)/50+0.0056),"")))</f>
        <v>3.1999999999999997E-3</v>
      </c>
      <c r="DI650" s="159">
        <f t="shared" si="718"/>
        <v>0.79679999999999995</v>
      </c>
      <c r="DJ650" s="158">
        <f t="shared" ref="DJ650:DJ713" si="778">IF($N$2="CFM",(0.0026*(($DC650)/100)^2+0.0012*($DC650)/100-0.0027),IF($N$2="LPS",(0.0026*(($DD650)/100)^2+0.0012*($DD650)/100-0.0027),IF($N$2="CMH",(0.0026*(($DE650)/100)^2+0.0012*($DE650)/100-0.0027),"")))</f>
        <v>-2.7000000000000001E-3</v>
      </c>
      <c r="DK650" s="159">
        <f t="shared" si="719"/>
        <v>-0.67230000000000001</v>
      </c>
      <c r="DL650" s="158">
        <f t="shared" ref="DL650:DL713" si="779">IF($N$2="CFM",(0.0056*(($DC650)/200)^2-0.0008*($DC650)/200+0.0012),IF($N$2="LPS",(0.0056*(($DD650)/200)^2-0.0008*($DD650)/200+0.0012),IF($N$2="CMH",(0.0056*(($DE650)/200)^2-0.0008*($DE650)/200+0.0012),"")))</f>
        <v>1.1999999999999999E-3</v>
      </c>
      <c r="DM650" s="159">
        <f t="shared" si="720"/>
        <v>0.29879999999999995</v>
      </c>
      <c r="DN650" s="158">
        <f t="shared" ref="DN650:DN713" si="780">IF($N$2="CFM",(0.0062*(($DC650)/300)^2-0.0094*($DC650)/300+0.0146),IF($N$2="LPS",(0.0062*(($DD650)/300)^2-0.0094*($DD650)/300+0.0146),IF($N$2="CMH",(0.0062*(($DE650)/300)^2-0.0094*($DE650)/300+0.0146),"")))</f>
        <v>1.46E-2</v>
      </c>
      <c r="DO650" s="159">
        <f t="shared" si="721"/>
        <v>3.6354000000000002</v>
      </c>
      <c r="DP650" s="158">
        <f t="shared" ref="DP650:DP713" si="781">IF($N$2="CFM",(0.0058*((DC650)/400)^2+0.0106*(DC650)/400-0.013),IF($N$2="LPS",(0.0058*((DD650)/400)^2+0.0106*(DD650)/400-0.013),IF($N$2="CMH",(0.0058*((DE650)/400)^2+0.0106*(DE650)/400-0.013),"")))</f>
        <v>-1.2999999999999999E-2</v>
      </c>
      <c r="DQ650" s="159">
        <f t="shared" si="722"/>
        <v>-3.2369999999999997</v>
      </c>
      <c r="DR650" s="158">
        <f t="shared" ref="DR650:DR713" si="782">IF($N$2="CFM",(0.0063*(($DC650)/500)^2+0.0066*($DC650)/500-0.0067),IF($N$2="LPS",(0.0063*(($DD650)/500)^2+0.0066*($DD650)/500-0.0067),IF($N$2="CMH",(0.0063*(($DE650)/500)^2+0.0066*($DE650)/500-0.0067),"")))</f>
        <v>-6.7000000000000002E-3</v>
      </c>
      <c r="DS650" s="159">
        <f t="shared" si="723"/>
        <v>-1.6683000000000001</v>
      </c>
      <c r="DT650" s="158">
        <f t="shared" ref="DT650:DT713" si="783">IF($N$2="CFM",(0.0058*(($DC650)/800)^2+0.0106*($DC650)/800-0.013),IF($N$2="LPS",(0.0058*(($DD650)/800)^2+0.0106*($DD650)/800-0.013),IF($N$2="CMH",(0.0058*(($DE650)/800)^2+0.0106*($DE650)/800-0.013),"")))</f>
        <v>-1.2999999999999999E-2</v>
      </c>
      <c r="DU650" s="159">
        <f t="shared" si="724"/>
        <v>-3.2369999999999997</v>
      </c>
      <c r="DV650" s="158">
        <f t="shared" ref="DV650:DV713" si="784">IF($N$2="CFM",(0.0063*(($DC650)/1000)^2+0.0066*($DC650)/1000-0.0067),IF($N$2="LPS",(0.0063*(($DD650)/1000)^2+0.0066*($DD650)/1000-0.0067),IF($N$2="CMH",(0.0063*(($DE650)/1000)^2+0.0066*($DE650)/1000-0.0067),"")))</f>
        <v>-6.7000000000000002E-3</v>
      </c>
      <c r="DW650" s="160">
        <f t="shared" si="725"/>
        <v>-1.6683000000000001</v>
      </c>
    </row>
    <row r="651" spans="1:127" ht="24.95" customHeight="1" x14ac:dyDescent="0.2">
      <c r="A651" s="272">
        <v>642</v>
      </c>
      <c r="B651" s="336"/>
      <c r="C651" s="332"/>
      <c r="D651" s="333"/>
      <c r="E651" s="334"/>
      <c r="F651" s="335"/>
      <c r="G651" s="334"/>
      <c r="H651" s="371"/>
      <c r="I651" s="334"/>
      <c r="J651" s="334"/>
      <c r="K651" s="334"/>
      <c r="L651" s="334"/>
      <c r="M651" s="334"/>
      <c r="N651" s="334"/>
      <c r="O651" s="337"/>
      <c r="P651" s="337"/>
      <c r="Q651" s="338" t="str">
        <f t="shared" si="747"/>
        <v xml:space="preserve"> </v>
      </c>
      <c r="R651" s="339" t="str">
        <f t="shared" si="748"/>
        <v/>
      </c>
      <c r="S651" s="340" t="str">
        <f t="shared" si="730"/>
        <v/>
      </c>
      <c r="T651" s="341" t="str">
        <f t="shared" si="749"/>
        <v/>
      </c>
      <c r="U651" s="341" t="str">
        <f t="shared" si="750"/>
        <v/>
      </c>
      <c r="V651" s="341" t="str">
        <f t="shared" si="751"/>
        <v/>
      </c>
      <c r="W651" s="341" t="str">
        <f t="shared" si="752"/>
        <v/>
      </c>
      <c r="X651" s="340" t="str">
        <f t="shared" si="731"/>
        <v/>
      </c>
      <c r="Y651" s="342" t="str">
        <f t="shared" si="732"/>
        <v/>
      </c>
      <c r="Z651" s="343" t="str">
        <f t="shared" si="733"/>
        <v/>
      </c>
      <c r="AA651" s="344" t="str">
        <f t="shared" si="734"/>
        <v/>
      </c>
      <c r="AB651" s="345" t="str">
        <f t="shared" si="753"/>
        <v/>
      </c>
      <c r="AC651" s="346" t="str">
        <f t="shared" si="754"/>
        <v/>
      </c>
      <c r="AD651" s="346" t="str">
        <f t="shared" si="755"/>
        <v/>
      </c>
      <c r="AE651" s="344" t="str">
        <f t="shared" si="735"/>
        <v/>
      </c>
      <c r="AF651" s="346" t="str">
        <f t="shared" si="756"/>
        <v/>
      </c>
      <c r="AG651" s="344" t="str">
        <f t="shared" si="736"/>
        <v/>
      </c>
      <c r="AH651" s="344" t="str">
        <f t="shared" si="737"/>
        <v/>
      </c>
      <c r="AI651" s="344" t="str">
        <f t="shared" si="738"/>
        <v/>
      </c>
      <c r="AJ651" s="346" t="str">
        <f t="shared" si="739"/>
        <v/>
      </c>
      <c r="AK651" s="346" t="str">
        <f t="shared" si="740"/>
        <v/>
      </c>
      <c r="AL651" s="347" t="str">
        <f t="shared" si="741"/>
        <v/>
      </c>
      <c r="AM651" s="141"/>
      <c r="AN651" s="141"/>
      <c r="AO651" s="142"/>
      <c r="AP651" s="58">
        <f t="shared" si="757"/>
        <v>0</v>
      </c>
      <c r="AQ651" s="94">
        <f>SUM(AP$10:AP651)</f>
        <v>0</v>
      </c>
      <c r="AR651" s="143">
        <f t="shared" si="746"/>
        <v>0.1</v>
      </c>
      <c r="AS651" s="144" t="str">
        <f t="shared" si="758"/>
        <v/>
      </c>
      <c r="AT651" s="144" t="str">
        <f t="shared" ref="AT651:AT714" si="785">IF(S651="no",IF(B651="","",B651),"")</f>
        <v/>
      </c>
      <c r="AU651" s="145"/>
      <c r="AV651" s="58">
        <f t="shared" si="744"/>
        <v>0</v>
      </c>
      <c r="AW651" s="318">
        <f>SUM(AV$10:AV651)</f>
        <v>0</v>
      </c>
      <c r="AX651" s="319">
        <f t="shared" si="745"/>
        <v>0.1</v>
      </c>
      <c r="AY651" s="144" t="str">
        <f t="shared" si="728"/>
        <v/>
      </c>
      <c r="AZ651" s="144" t="str">
        <f t="shared" si="729"/>
        <v/>
      </c>
      <c r="BA651" s="144"/>
      <c r="BB651" s="146" t="str">
        <f t="shared" si="759"/>
        <v/>
      </c>
      <c r="BC651" s="66" t="str">
        <f t="shared" si="727"/>
        <v/>
      </c>
      <c r="BD651" s="195" t="str">
        <f t="shared" si="760"/>
        <v/>
      </c>
      <c r="BF651" s="283"/>
      <c r="BG651" s="286" t="str">
        <f t="shared" si="761"/>
        <v/>
      </c>
      <c r="BY651" s="211" t="str">
        <f t="shared" si="762"/>
        <v/>
      </c>
      <c r="BZ651" s="150" t="str">
        <f t="shared" si="763"/>
        <v/>
      </c>
      <c r="CB651" s="54" t="str">
        <f t="shared" si="726"/>
        <v/>
      </c>
      <c r="CD651" s="54" t="str">
        <f t="shared" si="764"/>
        <v/>
      </c>
      <c r="CF651" s="54" t="str">
        <f t="shared" si="765"/>
        <v/>
      </c>
      <c r="CH651" s="150" t="str">
        <f t="shared" si="766"/>
        <v/>
      </c>
      <c r="CI651" s="290"/>
      <c r="CJ651" s="150" t="str">
        <f t="shared" si="767"/>
        <v/>
      </c>
      <c r="CK651" s="290"/>
      <c r="CL651" s="54" t="str">
        <f t="shared" ref="CL651:CL714" si="786">IF(CD651="CageRack","AVC5000CRM",CJ651)</f>
        <v/>
      </c>
      <c r="CM651" s="290"/>
      <c r="CN651" s="150" t="str">
        <f t="shared" si="768"/>
        <v/>
      </c>
      <c r="CO651" s="290"/>
      <c r="CP651" s="150" t="str">
        <f t="shared" si="769"/>
        <v/>
      </c>
      <c r="CQ651" s="290"/>
      <c r="CR651" s="150" t="str">
        <f t="shared" si="770"/>
        <v/>
      </c>
      <c r="CS651" s="290"/>
      <c r="CT651" s="150" t="str">
        <f t="shared" si="771"/>
        <v/>
      </c>
      <c r="CU651" s="150"/>
      <c r="CV651" s="150" t="str">
        <f t="shared" si="772"/>
        <v/>
      </c>
      <c r="CW651" s="94"/>
      <c r="CX651" s="151" t="str">
        <f t="shared" si="742"/>
        <v/>
      </c>
      <c r="CY651" s="151" t="str">
        <f t="shared" si="743"/>
        <v/>
      </c>
      <c r="CZ651" s="152"/>
      <c r="DA651" s="373" t="str">
        <f t="shared" ref="DA651:DA714" si="787">IF(H651="","",VLOOKUP(H651,$BI$41:$BJ$47,2))</f>
        <v/>
      </c>
      <c r="DC651" s="153">
        <f t="shared" si="773"/>
        <v>0</v>
      </c>
      <c r="DD651" s="153">
        <f t="shared" si="774"/>
        <v>0</v>
      </c>
      <c r="DE651" s="153">
        <f t="shared" si="775"/>
        <v>0</v>
      </c>
      <c r="DF651" s="158">
        <f t="shared" si="776"/>
        <v>-4.7000000000000002E-3</v>
      </c>
      <c r="DG651" s="159">
        <f t="shared" ref="DG651:DG714" si="788">DF651*249</f>
        <v>-1.1703000000000001</v>
      </c>
      <c r="DH651" s="158">
        <f t="shared" si="777"/>
        <v>3.1999999999999997E-3</v>
      </c>
      <c r="DI651" s="159">
        <f t="shared" ref="DI651:DI714" si="789">DH651*249</f>
        <v>0.79679999999999995</v>
      </c>
      <c r="DJ651" s="158">
        <f t="shared" si="778"/>
        <v>-2.7000000000000001E-3</v>
      </c>
      <c r="DK651" s="159">
        <f t="shared" ref="DK651:DK714" si="790">DJ651*249</f>
        <v>-0.67230000000000001</v>
      </c>
      <c r="DL651" s="158">
        <f t="shared" si="779"/>
        <v>1.1999999999999999E-3</v>
      </c>
      <c r="DM651" s="159">
        <f t="shared" ref="DM651:DM714" si="791">DL651*249</f>
        <v>0.29879999999999995</v>
      </c>
      <c r="DN651" s="158">
        <f t="shared" si="780"/>
        <v>1.46E-2</v>
      </c>
      <c r="DO651" s="159">
        <f t="shared" ref="DO651:DO714" si="792">DN651*249</f>
        <v>3.6354000000000002</v>
      </c>
      <c r="DP651" s="158">
        <f t="shared" si="781"/>
        <v>-1.2999999999999999E-2</v>
      </c>
      <c r="DQ651" s="159">
        <f t="shared" ref="DQ651:DQ714" si="793">DP651*249</f>
        <v>-3.2369999999999997</v>
      </c>
      <c r="DR651" s="158">
        <f t="shared" si="782"/>
        <v>-6.7000000000000002E-3</v>
      </c>
      <c r="DS651" s="159">
        <f t="shared" ref="DS651:DS714" si="794">DR651*249</f>
        <v>-1.6683000000000001</v>
      </c>
      <c r="DT651" s="158">
        <f t="shared" si="783"/>
        <v>-1.2999999999999999E-2</v>
      </c>
      <c r="DU651" s="159">
        <f t="shared" ref="DU651:DU714" si="795">DT651*249</f>
        <v>-3.2369999999999997</v>
      </c>
      <c r="DV651" s="158">
        <f t="shared" si="784"/>
        <v>-6.7000000000000002E-3</v>
      </c>
      <c r="DW651" s="160">
        <f t="shared" ref="DW651:DW714" si="796">DV651*249</f>
        <v>-1.6683000000000001</v>
      </c>
    </row>
    <row r="652" spans="1:127" ht="24.95" customHeight="1" x14ac:dyDescent="0.2">
      <c r="A652" s="272">
        <v>643</v>
      </c>
      <c r="B652" s="336"/>
      <c r="C652" s="332"/>
      <c r="D652" s="333"/>
      <c r="E652" s="334"/>
      <c r="F652" s="335"/>
      <c r="G652" s="334"/>
      <c r="H652" s="371"/>
      <c r="I652" s="334"/>
      <c r="J652" s="334"/>
      <c r="K652" s="334"/>
      <c r="L652" s="334"/>
      <c r="M652" s="334"/>
      <c r="N652" s="334"/>
      <c r="O652" s="337"/>
      <c r="P652" s="337"/>
      <c r="Q652" s="338" t="str">
        <f t="shared" si="747"/>
        <v xml:space="preserve"> </v>
      </c>
      <c r="R652" s="339" t="str">
        <f t="shared" si="748"/>
        <v/>
      </c>
      <c r="S652" s="340" t="str">
        <f t="shared" si="730"/>
        <v/>
      </c>
      <c r="T652" s="341" t="str">
        <f t="shared" si="749"/>
        <v/>
      </c>
      <c r="U652" s="341" t="str">
        <f t="shared" si="750"/>
        <v/>
      </c>
      <c r="V652" s="341" t="str">
        <f t="shared" si="751"/>
        <v/>
      </c>
      <c r="W652" s="341" t="str">
        <f t="shared" si="752"/>
        <v/>
      </c>
      <c r="X652" s="340" t="str">
        <f t="shared" si="731"/>
        <v/>
      </c>
      <c r="Y652" s="342" t="str">
        <f t="shared" si="732"/>
        <v/>
      </c>
      <c r="Z652" s="343" t="str">
        <f t="shared" si="733"/>
        <v/>
      </c>
      <c r="AA652" s="344" t="str">
        <f t="shared" si="734"/>
        <v/>
      </c>
      <c r="AB652" s="345" t="str">
        <f t="shared" si="753"/>
        <v/>
      </c>
      <c r="AC652" s="346" t="str">
        <f t="shared" si="754"/>
        <v/>
      </c>
      <c r="AD652" s="346" t="str">
        <f t="shared" si="755"/>
        <v/>
      </c>
      <c r="AE652" s="344" t="str">
        <f t="shared" si="735"/>
        <v/>
      </c>
      <c r="AF652" s="346" t="str">
        <f t="shared" si="756"/>
        <v/>
      </c>
      <c r="AG652" s="344" t="str">
        <f t="shared" si="736"/>
        <v/>
      </c>
      <c r="AH652" s="344" t="str">
        <f t="shared" si="737"/>
        <v/>
      </c>
      <c r="AI652" s="344" t="str">
        <f t="shared" si="738"/>
        <v/>
      </c>
      <c r="AJ652" s="346" t="str">
        <f t="shared" si="739"/>
        <v/>
      </c>
      <c r="AK652" s="346" t="str">
        <f t="shared" si="740"/>
        <v/>
      </c>
      <c r="AL652" s="347" t="str">
        <f t="shared" si="741"/>
        <v/>
      </c>
      <c r="AM652" s="141"/>
      <c r="AN652" s="141"/>
      <c r="AO652" s="142"/>
      <c r="AP652" s="58">
        <f t="shared" si="757"/>
        <v>0</v>
      </c>
      <c r="AQ652" s="94">
        <f>SUM(AP$10:AP652)</f>
        <v>0</v>
      </c>
      <c r="AR652" s="143">
        <f t="shared" si="746"/>
        <v>0.1</v>
      </c>
      <c r="AS652" s="144" t="str">
        <f t="shared" si="758"/>
        <v/>
      </c>
      <c r="AT652" s="144" t="str">
        <f t="shared" si="785"/>
        <v/>
      </c>
      <c r="AU652" s="145"/>
      <c r="AV652" s="58">
        <f t="shared" si="744"/>
        <v>0</v>
      </c>
      <c r="AW652" s="318">
        <f>SUM(AV$10:AV652)</f>
        <v>0</v>
      </c>
      <c r="AX652" s="319">
        <f t="shared" si="745"/>
        <v>0.1</v>
      </c>
      <c r="AY652" s="144" t="str">
        <f t="shared" si="728"/>
        <v/>
      </c>
      <c r="AZ652" s="144" t="str">
        <f t="shared" si="729"/>
        <v/>
      </c>
      <c r="BA652" s="144"/>
      <c r="BB652" s="146" t="str">
        <f t="shared" si="759"/>
        <v/>
      </c>
      <c r="BC652" s="66" t="str">
        <f t="shared" si="727"/>
        <v/>
      </c>
      <c r="BD652" s="195" t="str">
        <f t="shared" si="760"/>
        <v/>
      </c>
      <c r="BF652" s="283"/>
      <c r="BG652" s="286" t="str">
        <f t="shared" si="761"/>
        <v/>
      </c>
      <c r="BY652" s="211" t="str">
        <f t="shared" si="762"/>
        <v/>
      </c>
      <c r="BZ652" s="150" t="str">
        <f t="shared" si="763"/>
        <v/>
      </c>
      <c r="CB652" s="54" t="str">
        <f t="shared" si="726"/>
        <v/>
      </c>
      <c r="CD652" s="54" t="str">
        <f t="shared" si="764"/>
        <v/>
      </c>
      <c r="CF652" s="54" t="str">
        <f t="shared" si="765"/>
        <v/>
      </c>
      <c r="CH652" s="150" t="str">
        <f t="shared" si="766"/>
        <v/>
      </c>
      <c r="CI652" s="290"/>
      <c r="CJ652" s="150" t="str">
        <f t="shared" si="767"/>
        <v/>
      </c>
      <c r="CK652" s="290"/>
      <c r="CL652" s="54" t="str">
        <f t="shared" si="786"/>
        <v/>
      </c>
      <c r="CM652" s="290"/>
      <c r="CN652" s="150" t="str">
        <f t="shared" si="768"/>
        <v/>
      </c>
      <c r="CO652" s="290"/>
      <c r="CP652" s="150" t="str">
        <f t="shared" si="769"/>
        <v/>
      </c>
      <c r="CQ652" s="290"/>
      <c r="CR652" s="150" t="str">
        <f t="shared" si="770"/>
        <v/>
      </c>
      <c r="CS652" s="290"/>
      <c r="CT652" s="150" t="str">
        <f t="shared" si="771"/>
        <v/>
      </c>
      <c r="CU652" s="150"/>
      <c r="CV652" s="150" t="str">
        <f t="shared" si="772"/>
        <v/>
      </c>
      <c r="CW652" s="94"/>
      <c r="CX652" s="151" t="str">
        <f t="shared" si="742"/>
        <v/>
      </c>
      <c r="CY652" s="151" t="str">
        <f t="shared" si="743"/>
        <v/>
      </c>
      <c r="CZ652" s="152"/>
      <c r="DA652" s="373" t="str">
        <f t="shared" si="787"/>
        <v/>
      </c>
      <c r="DC652" s="153">
        <f t="shared" si="773"/>
        <v>0</v>
      </c>
      <c r="DD652" s="153">
        <f t="shared" si="774"/>
        <v>0</v>
      </c>
      <c r="DE652" s="153">
        <f t="shared" si="775"/>
        <v>0</v>
      </c>
      <c r="DF652" s="158">
        <f t="shared" si="776"/>
        <v>-4.7000000000000002E-3</v>
      </c>
      <c r="DG652" s="159">
        <f t="shared" si="788"/>
        <v>-1.1703000000000001</v>
      </c>
      <c r="DH652" s="158">
        <f t="shared" si="777"/>
        <v>3.1999999999999997E-3</v>
      </c>
      <c r="DI652" s="159">
        <f t="shared" si="789"/>
        <v>0.79679999999999995</v>
      </c>
      <c r="DJ652" s="158">
        <f t="shared" si="778"/>
        <v>-2.7000000000000001E-3</v>
      </c>
      <c r="DK652" s="159">
        <f t="shared" si="790"/>
        <v>-0.67230000000000001</v>
      </c>
      <c r="DL652" s="158">
        <f t="shared" si="779"/>
        <v>1.1999999999999999E-3</v>
      </c>
      <c r="DM652" s="159">
        <f t="shared" si="791"/>
        <v>0.29879999999999995</v>
      </c>
      <c r="DN652" s="158">
        <f t="shared" si="780"/>
        <v>1.46E-2</v>
      </c>
      <c r="DO652" s="159">
        <f t="shared" si="792"/>
        <v>3.6354000000000002</v>
      </c>
      <c r="DP652" s="158">
        <f t="shared" si="781"/>
        <v>-1.2999999999999999E-2</v>
      </c>
      <c r="DQ652" s="159">
        <f t="shared" si="793"/>
        <v>-3.2369999999999997</v>
      </c>
      <c r="DR652" s="158">
        <f t="shared" si="782"/>
        <v>-6.7000000000000002E-3</v>
      </c>
      <c r="DS652" s="159">
        <f t="shared" si="794"/>
        <v>-1.6683000000000001</v>
      </c>
      <c r="DT652" s="158">
        <f t="shared" si="783"/>
        <v>-1.2999999999999999E-2</v>
      </c>
      <c r="DU652" s="159">
        <f t="shared" si="795"/>
        <v>-3.2369999999999997</v>
      </c>
      <c r="DV652" s="158">
        <f t="shared" si="784"/>
        <v>-6.7000000000000002E-3</v>
      </c>
      <c r="DW652" s="160">
        <f t="shared" si="796"/>
        <v>-1.6683000000000001</v>
      </c>
    </row>
    <row r="653" spans="1:127" ht="24.95" customHeight="1" x14ac:dyDescent="0.2">
      <c r="A653" s="272">
        <v>644</v>
      </c>
      <c r="B653" s="336"/>
      <c r="C653" s="332"/>
      <c r="D653" s="333"/>
      <c r="E653" s="334"/>
      <c r="F653" s="335"/>
      <c r="G653" s="334"/>
      <c r="H653" s="371"/>
      <c r="I653" s="334"/>
      <c r="J653" s="334"/>
      <c r="K653" s="334"/>
      <c r="L653" s="334"/>
      <c r="M653" s="334"/>
      <c r="N653" s="334"/>
      <c r="O653" s="337"/>
      <c r="P653" s="337"/>
      <c r="Q653" s="338" t="str">
        <f t="shared" si="747"/>
        <v xml:space="preserve"> </v>
      </c>
      <c r="R653" s="339" t="str">
        <f t="shared" si="748"/>
        <v/>
      </c>
      <c r="S653" s="340" t="str">
        <f t="shared" si="730"/>
        <v/>
      </c>
      <c r="T653" s="341" t="str">
        <f t="shared" si="749"/>
        <v/>
      </c>
      <c r="U653" s="341" t="str">
        <f t="shared" si="750"/>
        <v/>
      </c>
      <c r="V653" s="341" t="str">
        <f t="shared" si="751"/>
        <v/>
      </c>
      <c r="W653" s="341" t="str">
        <f t="shared" si="752"/>
        <v/>
      </c>
      <c r="X653" s="340" t="str">
        <f t="shared" si="731"/>
        <v/>
      </c>
      <c r="Y653" s="342" t="str">
        <f t="shared" si="732"/>
        <v/>
      </c>
      <c r="Z653" s="343" t="str">
        <f t="shared" si="733"/>
        <v/>
      </c>
      <c r="AA653" s="344" t="str">
        <f t="shared" si="734"/>
        <v/>
      </c>
      <c r="AB653" s="345" t="str">
        <f t="shared" si="753"/>
        <v/>
      </c>
      <c r="AC653" s="346" t="str">
        <f t="shared" si="754"/>
        <v/>
      </c>
      <c r="AD653" s="346" t="str">
        <f t="shared" si="755"/>
        <v/>
      </c>
      <c r="AE653" s="344" t="str">
        <f t="shared" si="735"/>
        <v/>
      </c>
      <c r="AF653" s="346" t="str">
        <f t="shared" si="756"/>
        <v/>
      </c>
      <c r="AG653" s="344" t="str">
        <f t="shared" si="736"/>
        <v/>
      </c>
      <c r="AH653" s="344" t="str">
        <f t="shared" si="737"/>
        <v/>
      </c>
      <c r="AI653" s="344" t="str">
        <f t="shared" si="738"/>
        <v/>
      </c>
      <c r="AJ653" s="346" t="str">
        <f t="shared" si="739"/>
        <v/>
      </c>
      <c r="AK653" s="346" t="str">
        <f t="shared" si="740"/>
        <v/>
      </c>
      <c r="AL653" s="347" t="str">
        <f t="shared" si="741"/>
        <v/>
      </c>
      <c r="AM653" s="141"/>
      <c r="AN653" s="141"/>
      <c r="AO653" s="142"/>
      <c r="AP653" s="58">
        <f t="shared" si="757"/>
        <v>0</v>
      </c>
      <c r="AQ653" s="94">
        <f>SUM(AP$10:AP653)</f>
        <v>0</v>
      </c>
      <c r="AR653" s="143">
        <f t="shared" si="746"/>
        <v>0.1</v>
      </c>
      <c r="AS653" s="144" t="str">
        <f t="shared" si="758"/>
        <v/>
      </c>
      <c r="AT653" s="144" t="str">
        <f t="shared" si="785"/>
        <v/>
      </c>
      <c r="AU653" s="145"/>
      <c r="AV653" s="58">
        <f t="shared" si="744"/>
        <v>0</v>
      </c>
      <c r="AW653" s="318">
        <f>SUM(AV$10:AV653)</f>
        <v>0</v>
      </c>
      <c r="AX653" s="319">
        <f t="shared" si="745"/>
        <v>0.1</v>
      </c>
      <c r="AY653" s="144" t="str">
        <f t="shared" si="728"/>
        <v/>
      </c>
      <c r="AZ653" s="144" t="str">
        <f t="shared" si="729"/>
        <v/>
      </c>
      <c r="BA653" s="144"/>
      <c r="BB653" s="146" t="str">
        <f t="shared" si="759"/>
        <v/>
      </c>
      <c r="BC653" s="66" t="str">
        <f t="shared" si="727"/>
        <v/>
      </c>
      <c r="BD653" s="195" t="str">
        <f t="shared" si="760"/>
        <v/>
      </c>
      <c r="BF653" s="283"/>
      <c r="BG653" s="286" t="str">
        <f t="shared" si="761"/>
        <v/>
      </c>
      <c r="BY653" s="211" t="str">
        <f t="shared" si="762"/>
        <v/>
      </c>
      <c r="BZ653" s="150" t="str">
        <f t="shared" si="763"/>
        <v/>
      </c>
      <c r="CB653" s="54" t="str">
        <f t="shared" si="726"/>
        <v/>
      </c>
      <c r="CD653" s="54" t="str">
        <f t="shared" si="764"/>
        <v/>
      </c>
      <c r="CF653" s="54" t="str">
        <f t="shared" si="765"/>
        <v/>
      </c>
      <c r="CH653" s="150" t="str">
        <f t="shared" si="766"/>
        <v/>
      </c>
      <c r="CI653" s="290"/>
      <c r="CJ653" s="150" t="str">
        <f t="shared" si="767"/>
        <v/>
      </c>
      <c r="CK653" s="290"/>
      <c r="CL653" s="54" t="str">
        <f t="shared" si="786"/>
        <v/>
      </c>
      <c r="CM653" s="290"/>
      <c r="CN653" s="150" t="str">
        <f t="shared" si="768"/>
        <v/>
      </c>
      <c r="CO653" s="290"/>
      <c r="CP653" s="150" t="str">
        <f t="shared" si="769"/>
        <v/>
      </c>
      <c r="CQ653" s="290"/>
      <c r="CR653" s="150" t="str">
        <f t="shared" si="770"/>
        <v/>
      </c>
      <c r="CS653" s="290"/>
      <c r="CT653" s="150" t="str">
        <f t="shared" si="771"/>
        <v/>
      </c>
      <c r="CU653" s="150"/>
      <c r="CV653" s="150" t="str">
        <f t="shared" si="772"/>
        <v/>
      </c>
      <c r="CW653" s="94"/>
      <c r="CX653" s="151" t="str">
        <f t="shared" si="742"/>
        <v/>
      </c>
      <c r="CY653" s="151" t="str">
        <f t="shared" si="743"/>
        <v/>
      </c>
      <c r="CZ653" s="152"/>
      <c r="DA653" s="373" t="str">
        <f t="shared" si="787"/>
        <v/>
      </c>
      <c r="DC653" s="153">
        <f t="shared" si="773"/>
        <v>0</v>
      </c>
      <c r="DD653" s="153">
        <f t="shared" si="774"/>
        <v>0</v>
      </c>
      <c r="DE653" s="153">
        <f t="shared" si="775"/>
        <v>0</v>
      </c>
      <c r="DF653" s="158">
        <f t="shared" si="776"/>
        <v>-4.7000000000000002E-3</v>
      </c>
      <c r="DG653" s="159">
        <f t="shared" si="788"/>
        <v>-1.1703000000000001</v>
      </c>
      <c r="DH653" s="158">
        <f t="shared" si="777"/>
        <v>3.1999999999999997E-3</v>
      </c>
      <c r="DI653" s="159">
        <f t="shared" si="789"/>
        <v>0.79679999999999995</v>
      </c>
      <c r="DJ653" s="158">
        <f t="shared" si="778"/>
        <v>-2.7000000000000001E-3</v>
      </c>
      <c r="DK653" s="159">
        <f t="shared" si="790"/>
        <v>-0.67230000000000001</v>
      </c>
      <c r="DL653" s="158">
        <f t="shared" si="779"/>
        <v>1.1999999999999999E-3</v>
      </c>
      <c r="DM653" s="159">
        <f t="shared" si="791"/>
        <v>0.29879999999999995</v>
      </c>
      <c r="DN653" s="158">
        <f t="shared" si="780"/>
        <v>1.46E-2</v>
      </c>
      <c r="DO653" s="159">
        <f t="shared" si="792"/>
        <v>3.6354000000000002</v>
      </c>
      <c r="DP653" s="158">
        <f t="shared" si="781"/>
        <v>-1.2999999999999999E-2</v>
      </c>
      <c r="DQ653" s="159">
        <f t="shared" si="793"/>
        <v>-3.2369999999999997</v>
      </c>
      <c r="DR653" s="158">
        <f t="shared" si="782"/>
        <v>-6.7000000000000002E-3</v>
      </c>
      <c r="DS653" s="159">
        <f t="shared" si="794"/>
        <v>-1.6683000000000001</v>
      </c>
      <c r="DT653" s="158">
        <f t="shared" si="783"/>
        <v>-1.2999999999999999E-2</v>
      </c>
      <c r="DU653" s="159">
        <f t="shared" si="795"/>
        <v>-3.2369999999999997</v>
      </c>
      <c r="DV653" s="158">
        <f t="shared" si="784"/>
        <v>-6.7000000000000002E-3</v>
      </c>
      <c r="DW653" s="160">
        <f t="shared" si="796"/>
        <v>-1.6683000000000001</v>
      </c>
    </row>
    <row r="654" spans="1:127" ht="24.95" customHeight="1" x14ac:dyDescent="0.2">
      <c r="A654" s="272">
        <v>645</v>
      </c>
      <c r="B654" s="336"/>
      <c r="C654" s="332"/>
      <c r="D654" s="333"/>
      <c r="E654" s="334"/>
      <c r="F654" s="335"/>
      <c r="G654" s="334"/>
      <c r="H654" s="371"/>
      <c r="I654" s="334"/>
      <c r="J654" s="334"/>
      <c r="K654" s="334"/>
      <c r="L654" s="334"/>
      <c r="M654" s="334"/>
      <c r="N654" s="334"/>
      <c r="O654" s="337"/>
      <c r="P654" s="337"/>
      <c r="Q654" s="338" t="str">
        <f t="shared" si="747"/>
        <v xml:space="preserve"> </v>
      </c>
      <c r="R654" s="339" t="str">
        <f t="shared" si="748"/>
        <v/>
      </c>
      <c r="S654" s="340" t="str">
        <f t="shared" si="730"/>
        <v/>
      </c>
      <c r="T654" s="341" t="str">
        <f t="shared" si="749"/>
        <v/>
      </c>
      <c r="U654" s="341" t="str">
        <f t="shared" si="750"/>
        <v/>
      </c>
      <c r="V654" s="341" t="str">
        <f t="shared" si="751"/>
        <v/>
      </c>
      <c r="W654" s="341" t="str">
        <f t="shared" si="752"/>
        <v/>
      </c>
      <c r="X654" s="340" t="str">
        <f t="shared" si="731"/>
        <v/>
      </c>
      <c r="Y654" s="342" t="str">
        <f t="shared" si="732"/>
        <v/>
      </c>
      <c r="Z654" s="343" t="str">
        <f t="shared" si="733"/>
        <v/>
      </c>
      <c r="AA654" s="344" t="str">
        <f t="shared" si="734"/>
        <v/>
      </c>
      <c r="AB654" s="345" t="str">
        <f t="shared" si="753"/>
        <v/>
      </c>
      <c r="AC654" s="346" t="str">
        <f t="shared" si="754"/>
        <v/>
      </c>
      <c r="AD654" s="346" t="str">
        <f t="shared" si="755"/>
        <v/>
      </c>
      <c r="AE654" s="344" t="str">
        <f t="shared" si="735"/>
        <v/>
      </c>
      <c r="AF654" s="346" t="str">
        <f t="shared" si="756"/>
        <v/>
      </c>
      <c r="AG654" s="344" t="str">
        <f t="shared" si="736"/>
        <v/>
      </c>
      <c r="AH654" s="344" t="str">
        <f t="shared" si="737"/>
        <v/>
      </c>
      <c r="AI654" s="344" t="str">
        <f t="shared" si="738"/>
        <v/>
      </c>
      <c r="AJ654" s="346" t="str">
        <f t="shared" si="739"/>
        <v/>
      </c>
      <c r="AK654" s="346" t="str">
        <f t="shared" si="740"/>
        <v/>
      </c>
      <c r="AL654" s="347" t="str">
        <f t="shared" si="741"/>
        <v/>
      </c>
      <c r="AM654" s="141"/>
      <c r="AN654" s="141"/>
      <c r="AO654" s="142"/>
      <c r="AP654" s="58">
        <f t="shared" si="757"/>
        <v>0</v>
      </c>
      <c r="AQ654" s="94">
        <f>SUM(AP$10:AP654)</f>
        <v>0</v>
      </c>
      <c r="AR654" s="143">
        <f t="shared" si="746"/>
        <v>0.1</v>
      </c>
      <c r="AS654" s="144" t="str">
        <f t="shared" si="758"/>
        <v/>
      </c>
      <c r="AT654" s="144" t="str">
        <f t="shared" si="785"/>
        <v/>
      </c>
      <c r="AU654" s="145"/>
      <c r="AV654" s="58">
        <f t="shared" si="744"/>
        <v>0</v>
      </c>
      <c r="AW654" s="318">
        <f>SUM(AV$10:AV654)</f>
        <v>0</v>
      </c>
      <c r="AX654" s="319">
        <f t="shared" si="745"/>
        <v>0.1</v>
      </c>
      <c r="AY654" s="144" t="str">
        <f t="shared" si="728"/>
        <v/>
      </c>
      <c r="AZ654" s="144" t="str">
        <f t="shared" si="729"/>
        <v/>
      </c>
      <c r="BA654" s="144"/>
      <c r="BB654" s="146" t="str">
        <f t="shared" si="759"/>
        <v/>
      </c>
      <c r="BC654" s="66" t="str">
        <f t="shared" si="727"/>
        <v/>
      </c>
      <c r="BD654" s="195" t="str">
        <f t="shared" si="760"/>
        <v/>
      </c>
      <c r="BF654" s="283"/>
      <c r="BG654" s="286" t="str">
        <f t="shared" si="761"/>
        <v/>
      </c>
      <c r="BY654" s="211" t="str">
        <f t="shared" si="762"/>
        <v/>
      </c>
      <c r="BZ654" s="150" t="str">
        <f t="shared" si="763"/>
        <v/>
      </c>
      <c r="CB654" s="54" t="str">
        <f t="shared" ref="CB654:CB717" si="797">IF(CD654="CageRack","AVC5000CR",BZ654)</f>
        <v/>
      </c>
      <c r="CD654" s="54" t="str">
        <f t="shared" si="764"/>
        <v/>
      </c>
      <c r="CF654" s="54" t="str">
        <f t="shared" si="765"/>
        <v/>
      </c>
      <c r="CH654" s="150" t="str">
        <f t="shared" si="766"/>
        <v/>
      </c>
      <c r="CI654" s="290"/>
      <c r="CJ654" s="150" t="str">
        <f t="shared" si="767"/>
        <v/>
      </c>
      <c r="CK654" s="290"/>
      <c r="CL654" s="54" t="str">
        <f t="shared" si="786"/>
        <v/>
      </c>
      <c r="CM654" s="290"/>
      <c r="CN654" s="150" t="str">
        <f t="shared" si="768"/>
        <v/>
      </c>
      <c r="CO654" s="290"/>
      <c r="CP654" s="150" t="str">
        <f t="shared" si="769"/>
        <v/>
      </c>
      <c r="CQ654" s="290"/>
      <c r="CR654" s="150" t="str">
        <f t="shared" si="770"/>
        <v/>
      </c>
      <c r="CS654" s="290"/>
      <c r="CT654" s="150" t="str">
        <f t="shared" si="771"/>
        <v/>
      </c>
      <c r="CU654" s="150"/>
      <c r="CV654" s="150" t="str">
        <f t="shared" si="772"/>
        <v/>
      </c>
      <c r="CW654" s="94"/>
      <c r="CX654" s="151" t="str">
        <f t="shared" si="742"/>
        <v/>
      </c>
      <c r="CY654" s="151" t="str">
        <f t="shared" si="743"/>
        <v/>
      </c>
      <c r="CZ654" s="152"/>
      <c r="DA654" s="373" t="str">
        <f t="shared" si="787"/>
        <v/>
      </c>
      <c r="DC654" s="153">
        <f t="shared" si="773"/>
        <v>0</v>
      </c>
      <c r="DD654" s="153">
        <f t="shared" si="774"/>
        <v>0</v>
      </c>
      <c r="DE654" s="153">
        <f t="shared" si="775"/>
        <v>0</v>
      </c>
      <c r="DF654" s="158">
        <f t="shared" si="776"/>
        <v>-4.7000000000000002E-3</v>
      </c>
      <c r="DG654" s="159">
        <f t="shared" si="788"/>
        <v>-1.1703000000000001</v>
      </c>
      <c r="DH654" s="158">
        <f t="shared" si="777"/>
        <v>3.1999999999999997E-3</v>
      </c>
      <c r="DI654" s="159">
        <f t="shared" si="789"/>
        <v>0.79679999999999995</v>
      </c>
      <c r="DJ654" s="158">
        <f t="shared" si="778"/>
        <v>-2.7000000000000001E-3</v>
      </c>
      <c r="DK654" s="159">
        <f t="shared" si="790"/>
        <v>-0.67230000000000001</v>
      </c>
      <c r="DL654" s="158">
        <f t="shared" si="779"/>
        <v>1.1999999999999999E-3</v>
      </c>
      <c r="DM654" s="159">
        <f t="shared" si="791"/>
        <v>0.29879999999999995</v>
      </c>
      <c r="DN654" s="158">
        <f t="shared" si="780"/>
        <v>1.46E-2</v>
      </c>
      <c r="DO654" s="159">
        <f t="shared" si="792"/>
        <v>3.6354000000000002</v>
      </c>
      <c r="DP654" s="158">
        <f t="shared" si="781"/>
        <v>-1.2999999999999999E-2</v>
      </c>
      <c r="DQ654" s="159">
        <f t="shared" si="793"/>
        <v>-3.2369999999999997</v>
      </c>
      <c r="DR654" s="158">
        <f t="shared" si="782"/>
        <v>-6.7000000000000002E-3</v>
      </c>
      <c r="DS654" s="159">
        <f t="shared" si="794"/>
        <v>-1.6683000000000001</v>
      </c>
      <c r="DT654" s="158">
        <f t="shared" si="783"/>
        <v>-1.2999999999999999E-2</v>
      </c>
      <c r="DU654" s="159">
        <f t="shared" si="795"/>
        <v>-3.2369999999999997</v>
      </c>
      <c r="DV654" s="158">
        <f t="shared" si="784"/>
        <v>-6.7000000000000002E-3</v>
      </c>
      <c r="DW654" s="160">
        <f t="shared" si="796"/>
        <v>-1.6683000000000001</v>
      </c>
    </row>
    <row r="655" spans="1:127" ht="24.95" customHeight="1" x14ac:dyDescent="0.2">
      <c r="A655" s="272">
        <v>646</v>
      </c>
      <c r="B655" s="336"/>
      <c r="C655" s="332"/>
      <c r="D655" s="333"/>
      <c r="E655" s="334"/>
      <c r="F655" s="335"/>
      <c r="G655" s="334"/>
      <c r="H655" s="371"/>
      <c r="I655" s="334"/>
      <c r="J655" s="334"/>
      <c r="K655" s="334"/>
      <c r="L655" s="334"/>
      <c r="M655" s="334"/>
      <c r="N655" s="334"/>
      <c r="O655" s="337"/>
      <c r="P655" s="337"/>
      <c r="Q655" s="338" t="str">
        <f t="shared" si="747"/>
        <v xml:space="preserve"> </v>
      </c>
      <c r="R655" s="339" t="str">
        <f t="shared" si="748"/>
        <v/>
      </c>
      <c r="S655" s="340" t="str">
        <f t="shared" si="730"/>
        <v/>
      </c>
      <c r="T655" s="341" t="str">
        <f t="shared" si="749"/>
        <v/>
      </c>
      <c r="U655" s="341" t="str">
        <f t="shared" si="750"/>
        <v/>
      </c>
      <c r="V655" s="341" t="str">
        <f t="shared" si="751"/>
        <v/>
      </c>
      <c r="W655" s="341" t="str">
        <f t="shared" si="752"/>
        <v/>
      </c>
      <c r="X655" s="340" t="str">
        <f t="shared" si="731"/>
        <v/>
      </c>
      <c r="Y655" s="342" t="str">
        <f t="shared" si="732"/>
        <v/>
      </c>
      <c r="Z655" s="343" t="str">
        <f t="shared" si="733"/>
        <v/>
      </c>
      <c r="AA655" s="344" t="str">
        <f t="shared" si="734"/>
        <v/>
      </c>
      <c r="AB655" s="345" t="str">
        <f t="shared" si="753"/>
        <v/>
      </c>
      <c r="AC655" s="346" t="str">
        <f t="shared" si="754"/>
        <v/>
      </c>
      <c r="AD655" s="346" t="str">
        <f t="shared" si="755"/>
        <v/>
      </c>
      <c r="AE655" s="344" t="str">
        <f t="shared" si="735"/>
        <v/>
      </c>
      <c r="AF655" s="346" t="str">
        <f t="shared" si="756"/>
        <v/>
      </c>
      <c r="AG655" s="344" t="str">
        <f t="shared" si="736"/>
        <v/>
      </c>
      <c r="AH655" s="344" t="str">
        <f t="shared" si="737"/>
        <v/>
      </c>
      <c r="AI655" s="344" t="str">
        <f t="shared" si="738"/>
        <v/>
      </c>
      <c r="AJ655" s="346" t="str">
        <f t="shared" si="739"/>
        <v/>
      </c>
      <c r="AK655" s="346" t="str">
        <f t="shared" si="740"/>
        <v/>
      </c>
      <c r="AL655" s="347" t="str">
        <f t="shared" si="741"/>
        <v/>
      </c>
      <c r="AM655" s="141"/>
      <c r="AN655" s="141"/>
      <c r="AO655" s="142"/>
      <c r="AP655" s="58">
        <f t="shared" si="757"/>
        <v>0</v>
      </c>
      <c r="AQ655" s="94">
        <f>SUM(AP$10:AP655)</f>
        <v>0</v>
      </c>
      <c r="AR655" s="143">
        <f t="shared" si="746"/>
        <v>0.1</v>
      </c>
      <c r="AS655" s="144" t="str">
        <f t="shared" si="758"/>
        <v/>
      </c>
      <c r="AT655" s="144" t="str">
        <f t="shared" si="785"/>
        <v/>
      </c>
      <c r="AU655" s="145"/>
      <c r="AV655" s="58">
        <f t="shared" si="744"/>
        <v>0</v>
      </c>
      <c r="AW655" s="318">
        <f>SUM(AV$10:AV655)</f>
        <v>0</v>
      </c>
      <c r="AX655" s="319">
        <f t="shared" si="745"/>
        <v>0.1</v>
      </c>
      <c r="AY655" s="144" t="str">
        <f t="shared" si="728"/>
        <v/>
      </c>
      <c r="AZ655" s="144" t="str">
        <f t="shared" si="729"/>
        <v/>
      </c>
      <c r="BA655" s="144"/>
      <c r="BB655" s="146" t="str">
        <f t="shared" si="759"/>
        <v/>
      </c>
      <c r="BC655" s="66" t="str">
        <f t="shared" si="727"/>
        <v/>
      </c>
      <c r="BD655" s="195" t="str">
        <f t="shared" si="760"/>
        <v/>
      </c>
      <c r="BF655" s="283"/>
      <c r="BG655" s="286" t="str">
        <f t="shared" si="761"/>
        <v/>
      </c>
      <c r="BY655" s="211" t="str">
        <f t="shared" si="762"/>
        <v/>
      </c>
      <c r="BZ655" s="150" t="str">
        <f t="shared" si="763"/>
        <v/>
      </c>
      <c r="CB655" s="54" t="str">
        <f t="shared" si="797"/>
        <v/>
      </c>
      <c r="CD655" s="54" t="str">
        <f t="shared" si="764"/>
        <v/>
      </c>
      <c r="CF655" s="54" t="str">
        <f t="shared" si="765"/>
        <v/>
      </c>
      <c r="CH655" s="150" t="str">
        <f t="shared" si="766"/>
        <v/>
      </c>
      <c r="CI655" s="290"/>
      <c r="CJ655" s="150" t="str">
        <f t="shared" si="767"/>
        <v/>
      </c>
      <c r="CK655" s="290"/>
      <c r="CL655" s="54" t="str">
        <f t="shared" si="786"/>
        <v/>
      </c>
      <c r="CM655" s="290"/>
      <c r="CN655" s="150" t="str">
        <f t="shared" si="768"/>
        <v/>
      </c>
      <c r="CO655" s="290"/>
      <c r="CP655" s="150" t="str">
        <f t="shared" si="769"/>
        <v/>
      </c>
      <c r="CQ655" s="290"/>
      <c r="CR655" s="150" t="str">
        <f t="shared" si="770"/>
        <v/>
      </c>
      <c r="CS655" s="290"/>
      <c r="CT655" s="150" t="str">
        <f t="shared" si="771"/>
        <v/>
      </c>
      <c r="CU655" s="150"/>
      <c r="CV655" s="150" t="str">
        <f t="shared" si="772"/>
        <v/>
      </c>
      <c r="CW655" s="94"/>
      <c r="CX655" s="151" t="str">
        <f t="shared" si="742"/>
        <v/>
      </c>
      <c r="CY655" s="151" t="str">
        <f t="shared" si="743"/>
        <v/>
      </c>
      <c r="CZ655" s="152"/>
      <c r="DA655" s="373" t="str">
        <f t="shared" si="787"/>
        <v/>
      </c>
      <c r="DC655" s="153">
        <f t="shared" si="773"/>
        <v>0</v>
      </c>
      <c r="DD655" s="153">
        <f t="shared" si="774"/>
        <v>0</v>
      </c>
      <c r="DE655" s="153">
        <f t="shared" si="775"/>
        <v>0</v>
      </c>
      <c r="DF655" s="158">
        <f t="shared" si="776"/>
        <v>-4.7000000000000002E-3</v>
      </c>
      <c r="DG655" s="159">
        <f t="shared" si="788"/>
        <v>-1.1703000000000001</v>
      </c>
      <c r="DH655" s="158">
        <f t="shared" si="777"/>
        <v>3.1999999999999997E-3</v>
      </c>
      <c r="DI655" s="159">
        <f t="shared" si="789"/>
        <v>0.79679999999999995</v>
      </c>
      <c r="DJ655" s="158">
        <f t="shared" si="778"/>
        <v>-2.7000000000000001E-3</v>
      </c>
      <c r="DK655" s="159">
        <f t="shared" si="790"/>
        <v>-0.67230000000000001</v>
      </c>
      <c r="DL655" s="158">
        <f t="shared" si="779"/>
        <v>1.1999999999999999E-3</v>
      </c>
      <c r="DM655" s="159">
        <f t="shared" si="791"/>
        <v>0.29879999999999995</v>
      </c>
      <c r="DN655" s="158">
        <f t="shared" si="780"/>
        <v>1.46E-2</v>
      </c>
      <c r="DO655" s="159">
        <f t="shared" si="792"/>
        <v>3.6354000000000002</v>
      </c>
      <c r="DP655" s="158">
        <f t="shared" si="781"/>
        <v>-1.2999999999999999E-2</v>
      </c>
      <c r="DQ655" s="159">
        <f t="shared" si="793"/>
        <v>-3.2369999999999997</v>
      </c>
      <c r="DR655" s="158">
        <f t="shared" si="782"/>
        <v>-6.7000000000000002E-3</v>
      </c>
      <c r="DS655" s="159">
        <f t="shared" si="794"/>
        <v>-1.6683000000000001</v>
      </c>
      <c r="DT655" s="158">
        <f t="shared" si="783"/>
        <v>-1.2999999999999999E-2</v>
      </c>
      <c r="DU655" s="159">
        <f t="shared" si="795"/>
        <v>-3.2369999999999997</v>
      </c>
      <c r="DV655" s="158">
        <f t="shared" si="784"/>
        <v>-6.7000000000000002E-3</v>
      </c>
      <c r="DW655" s="160">
        <f t="shared" si="796"/>
        <v>-1.6683000000000001</v>
      </c>
    </row>
    <row r="656" spans="1:127" ht="24.95" customHeight="1" x14ac:dyDescent="0.2">
      <c r="A656" s="272">
        <v>647</v>
      </c>
      <c r="B656" s="336"/>
      <c r="C656" s="332"/>
      <c r="D656" s="333"/>
      <c r="E656" s="334"/>
      <c r="F656" s="335"/>
      <c r="G656" s="334"/>
      <c r="H656" s="371"/>
      <c r="I656" s="334"/>
      <c r="J656" s="334"/>
      <c r="K656" s="334"/>
      <c r="L656" s="334"/>
      <c r="M656" s="334"/>
      <c r="N656" s="334"/>
      <c r="O656" s="337"/>
      <c r="P656" s="337"/>
      <c r="Q656" s="338" t="str">
        <f t="shared" si="747"/>
        <v xml:space="preserve"> </v>
      </c>
      <c r="R656" s="339" t="str">
        <f t="shared" si="748"/>
        <v/>
      </c>
      <c r="S656" s="340" t="str">
        <f t="shared" si="730"/>
        <v/>
      </c>
      <c r="T656" s="341" t="str">
        <f t="shared" si="749"/>
        <v/>
      </c>
      <c r="U656" s="341" t="str">
        <f t="shared" si="750"/>
        <v/>
      </c>
      <c r="V656" s="341" t="str">
        <f t="shared" si="751"/>
        <v/>
      </c>
      <c r="W656" s="341" t="str">
        <f t="shared" si="752"/>
        <v/>
      </c>
      <c r="X656" s="340" t="str">
        <f t="shared" si="731"/>
        <v/>
      </c>
      <c r="Y656" s="342" t="str">
        <f t="shared" si="732"/>
        <v/>
      </c>
      <c r="Z656" s="343" t="str">
        <f t="shared" si="733"/>
        <v/>
      </c>
      <c r="AA656" s="344" t="str">
        <f t="shared" si="734"/>
        <v/>
      </c>
      <c r="AB656" s="345" t="str">
        <f t="shared" si="753"/>
        <v/>
      </c>
      <c r="AC656" s="346" t="str">
        <f t="shared" si="754"/>
        <v/>
      </c>
      <c r="AD656" s="346" t="str">
        <f t="shared" si="755"/>
        <v/>
      </c>
      <c r="AE656" s="344" t="str">
        <f t="shared" si="735"/>
        <v/>
      </c>
      <c r="AF656" s="346" t="str">
        <f t="shared" si="756"/>
        <v/>
      </c>
      <c r="AG656" s="344" t="str">
        <f t="shared" si="736"/>
        <v/>
      </c>
      <c r="AH656" s="344" t="str">
        <f t="shared" si="737"/>
        <v/>
      </c>
      <c r="AI656" s="344" t="str">
        <f t="shared" si="738"/>
        <v/>
      </c>
      <c r="AJ656" s="346" t="str">
        <f t="shared" si="739"/>
        <v/>
      </c>
      <c r="AK656" s="346" t="str">
        <f t="shared" si="740"/>
        <v/>
      </c>
      <c r="AL656" s="347" t="str">
        <f t="shared" si="741"/>
        <v/>
      </c>
      <c r="AM656" s="141"/>
      <c r="AN656" s="141"/>
      <c r="AO656" s="142"/>
      <c r="AP656" s="58">
        <f t="shared" si="757"/>
        <v>0</v>
      </c>
      <c r="AQ656" s="94">
        <f>SUM(AP$10:AP656)</f>
        <v>0</v>
      </c>
      <c r="AR656" s="143">
        <f t="shared" si="746"/>
        <v>0.1</v>
      </c>
      <c r="AS656" s="144" t="str">
        <f t="shared" si="758"/>
        <v/>
      </c>
      <c r="AT656" s="144" t="str">
        <f t="shared" si="785"/>
        <v/>
      </c>
      <c r="AU656" s="145"/>
      <c r="AV656" s="58">
        <f t="shared" si="744"/>
        <v>0</v>
      </c>
      <c r="AW656" s="318">
        <f>SUM(AV$10:AV656)</f>
        <v>0</v>
      </c>
      <c r="AX656" s="319">
        <f t="shared" si="745"/>
        <v>0.1</v>
      </c>
      <c r="AY656" s="144" t="str">
        <f t="shared" si="728"/>
        <v/>
      </c>
      <c r="AZ656" s="144" t="str">
        <f t="shared" si="729"/>
        <v/>
      </c>
      <c r="BA656" s="144"/>
      <c r="BB656" s="146" t="str">
        <f t="shared" si="759"/>
        <v/>
      </c>
      <c r="BC656" s="66" t="str">
        <f t="shared" ref="BC656:BC719" si="798">BB656</f>
        <v/>
      </c>
      <c r="BD656" s="195" t="str">
        <f t="shared" si="760"/>
        <v/>
      </c>
      <c r="BF656" s="283"/>
      <c r="BG656" s="286" t="str">
        <f t="shared" si="761"/>
        <v/>
      </c>
      <c r="BY656" s="211" t="str">
        <f t="shared" si="762"/>
        <v/>
      </c>
      <c r="BZ656" s="150" t="str">
        <f t="shared" si="763"/>
        <v/>
      </c>
      <c r="CB656" s="54" t="str">
        <f t="shared" si="797"/>
        <v/>
      </c>
      <c r="CD656" s="54" t="str">
        <f t="shared" si="764"/>
        <v/>
      </c>
      <c r="CF656" s="54" t="str">
        <f t="shared" si="765"/>
        <v/>
      </c>
      <c r="CH656" s="150" t="str">
        <f t="shared" si="766"/>
        <v/>
      </c>
      <c r="CI656" s="290"/>
      <c r="CJ656" s="150" t="str">
        <f t="shared" si="767"/>
        <v/>
      </c>
      <c r="CK656" s="290"/>
      <c r="CL656" s="54" t="str">
        <f t="shared" si="786"/>
        <v/>
      </c>
      <c r="CM656" s="290"/>
      <c r="CN656" s="150" t="str">
        <f t="shared" si="768"/>
        <v/>
      </c>
      <c r="CO656" s="290"/>
      <c r="CP656" s="150" t="str">
        <f t="shared" si="769"/>
        <v/>
      </c>
      <c r="CQ656" s="290"/>
      <c r="CR656" s="150" t="str">
        <f t="shared" si="770"/>
        <v/>
      </c>
      <c r="CS656" s="290"/>
      <c r="CT656" s="150" t="str">
        <f t="shared" si="771"/>
        <v/>
      </c>
      <c r="CU656" s="150"/>
      <c r="CV656" s="150" t="str">
        <f t="shared" si="772"/>
        <v/>
      </c>
      <c r="CW656" s="94"/>
      <c r="CX656" s="151" t="str">
        <f t="shared" si="742"/>
        <v/>
      </c>
      <c r="CY656" s="151" t="str">
        <f t="shared" si="743"/>
        <v/>
      </c>
      <c r="CZ656" s="152"/>
      <c r="DA656" s="373" t="str">
        <f t="shared" si="787"/>
        <v/>
      </c>
      <c r="DC656" s="153">
        <f t="shared" si="773"/>
        <v>0</v>
      </c>
      <c r="DD656" s="153">
        <f t="shared" si="774"/>
        <v>0</v>
      </c>
      <c r="DE656" s="153">
        <f t="shared" si="775"/>
        <v>0</v>
      </c>
      <c r="DF656" s="158">
        <f t="shared" si="776"/>
        <v>-4.7000000000000002E-3</v>
      </c>
      <c r="DG656" s="159">
        <f t="shared" si="788"/>
        <v>-1.1703000000000001</v>
      </c>
      <c r="DH656" s="158">
        <f t="shared" si="777"/>
        <v>3.1999999999999997E-3</v>
      </c>
      <c r="DI656" s="159">
        <f t="shared" si="789"/>
        <v>0.79679999999999995</v>
      </c>
      <c r="DJ656" s="158">
        <f t="shared" si="778"/>
        <v>-2.7000000000000001E-3</v>
      </c>
      <c r="DK656" s="159">
        <f t="shared" si="790"/>
        <v>-0.67230000000000001</v>
      </c>
      <c r="DL656" s="158">
        <f t="shared" si="779"/>
        <v>1.1999999999999999E-3</v>
      </c>
      <c r="DM656" s="159">
        <f t="shared" si="791"/>
        <v>0.29879999999999995</v>
      </c>
      <c r="DN656" s="158">
        <f t="shared" si="780"/>
        <v>1.46E-2</v>
      </c>
      <c r="DO656" s="159">
        <f t="shared" si="792"/>
        <v>3.6354000000000002</v>
      </c>
      <c r="DP656" s="158">
        <f t="shared" si="781"/>
        <v>-1.2999999999999999E-2</v>
      </c>
      <c r="DQ656" s="159">
        <f t="shared" si="793"/>
        <v>-3.2369999999999997</v>
      </c>
      <c r="DR656" s="158">
        <f t="shared" si="782"/>
        <v>-6.7000000000000002E-3</v>
      </c>
      <c r="DS656" s="159">
        <f t="shared" si="794"/>
        <v>-1.6683000000000001</v>
      </c>
      <c r="DT656" s="158">
        <f t="shared" si="783"/>
        <v>-1.2999999999999999E-2</v>
      </c>
      <c r="DU656" s="159">
        <f t="shared" si="795"/>
        <v>-3.2369999999999997</v>
      </c>
      <c r="DV656" s="158">
        <f t="shared" si="784"/>
        <v>-6.7000000000000002E-3</v>
      </c>
      <c r="DW656" s="160">
        <f t="shared" si="796"/>
        <v>-1.6683000000000001</v>
      </c>
    </row>
    <row r="657" spans="1:127" ht="24.95" customHeight="1" x14ac:dyDescent="0.2">
      <c r="A657" s="272">
        <v>648</v>
      </c>
      <c r="B657" s="336"/>
      <c r="C657" s="332"/>
      <c r="D657" s="333"/>
      <c r="E657" s="334"/>
      <c r="F657" s="335"/>
      <c r="G657" s="334"/>
      <c r="H657" s="371"/>
      <c r="I657" s="334"/>
      <c r="J657" s="334"/>
      <c r="K657" s="334"/>
      <c r="L657" s="334"/>
      <c r="M657" s="334"/>
      <c r="N657" s="334"/>
      <c r="O657" s="337"/>
      <c r="P657" s="337"/>
      <c r="Q657" s="338" t="str">
        <f t="shared" si="747"/>
        <v xml:space="preserve"> </v>
      </c>
      <c r="R657" s="339" t="str">
        <f t="shared" si="748"/>
        <v/>
      </c>
      <c r="S657" s="340" t="str">
        <f t="shared" si="730"/>
        <v/>
      </c>
      <c r="T657" s="341" t="str">
        <f t="shared" si="749"/>
        <v/>
      </c>
      <c r="U657" s="341" t="str">
        <f t="shared" si="750"/>
        <v/>
      </c>
      <c r="V657" s="341" t="str">
        <f t="shared" si="751"/>
        <v/>
      </c>
      <c r="W657" s="341" t="str">
        <f t="shared" si="752"/>
        <v/>
      </c>
      <c r="X657" s="340" t="str">
        <f t="shared" si="731"/>
        <v/>
      </c>
      <c r="Y657" s="342" t="str">
        <f t="shared" si="732"/>
        <v/>
      </c>
      <c r="Z657" s="343" t="str">
        <f t="shared" si="733"/>
        <v/>
      </c>
      <c r="AA657" s="344" t="str">
        <f t="shared" si="734"/>
        <v/>
      </c>
      <c r="AB657" s="345" t="str">
        <f t="shared" si="753"/>
        <v/>
      </c>
      <c r="AC657" s="346" t="str">
        <f t="shared" si="754"/>
        <v/>
      </c>
      <c r="AD657" s="346" t="str">
        <f t="shared" si="755"/>
        <v/>
      </c>
      <c r="AE657" s="344" t="str">
        <f t="shared" si="735"/>
        <v/>
      </c>
      <c r="AF657" s="346" t="str">
        <f t="shared" si="756"/>
        <v/>
      </c>
      <c r="AG657" s="344" t="str">
        <f t="shared" si="736"/>
        <v/>
      </c>
      <c r="AH657" s="344" t="str">
        <f t="shared" si="737"/>
        <v/>
      </c>
      <c r="AI657" s="344" t="str">
        <f t="shared" si="738"/>
        <v/>
      </c>
      <c r="AJ657" s="346" t="str">
        <f t="shared" si="739"/>
        <v/>
      </c>
      <c r="AK657" s="346" t="str">
        <f t="shared" si="740"/>
        <v/>
      </c>
      <c r="AL657" s="347" t="str">
        <f t="shared" si="741"/>
        <v/>
      </c>
      <c r="AM657" s="141"/>
      <c r="AN657" s="141"/>
      <c r="AO657" s="142"/>
      <c r="AP657" s="58">
        <f t="shared" si="757"/>
        <v>0</v>
      </c>
      <c r="AQ657" s="94">
        <f>SUM(AP$10:AP657)</f>
        <v>0</v>
      </c>
      <c r="AR657" s="143">
        <f t="shared" si="746"/>
        <v>0.1</v>
      </c>
      <c r="AS657" s="144" t="str">
        <f t="shared" si="758"/>
        <v/>
      </c>
      <c r="AT657" s="144" t="str">
        <f t="shared" si="785"/>
        <v/>
      </c>
      <c r="AU657" s="145"/>
      <c r="AV657" s="58">
        <f t="shared" si="744"/>
        <v>0</v>
      </c>
      <c r="AW657" s="318">
        <f>SUM(AV$10:AV657)</f>
        <v>0</v>
      </c>
      <c r="AX657" s="319">
        <f t="shared" si="745"/>
        <v>0.1</v>
      </c>
      <c r="AY657" s="144" t="str">
        <f t="shared" ref="AY657:AY720" si="799">IF(AV657=0,"",IF(C657="","",C657))</f>
        <v/>
      </c>
      <c r="AZ657" s="144" t="str">
        <f t="shared" ref="AZ657:AZ720" si="800">IF(AV657=0,"",IF(B657="","",B657))</f>
        <v/>
      </c>
      <c r="BA657" s="144"/>
      <c r="BB657" s="146" t="str">
        <f t="shared" si="759"/>
        <v/>
      </c>
      <c r="BC657" s="66" t="str">
        <f t="shared" si="798"/>
        <v/>
      </c>
      <c r="BD657" s="195" t="str">
        <f t="shared" si="760"/>
        <v/>
      </c>
      <c r="BF657" s="283"/>
      <c r="BG657" s="286" t="str">
        <f t="shared" si="761"/>
        <v/>
      </c>
      <c r="BY657" s="211" t="str">
        <f t="shared" si="762"/>
        <v/>
      </c>
      <c r="BZ657" s="150" t="str">
        <f t="shared" si="763"/>
        <v/>
      </c>
      <c r="CB657" s="54" t="str">
        <f t="shared" si="797"/>
        <v/>
      </c>
      <c r="CD657" s="54" t="str">
        <f t="shared" si="764"/>
        <v/>
      </c>
      <c r="CF657" s="54" t="str">
        <f t="shared" si="765"/>
        <v/>
      </c>
      <c r="CH657" s="150" t="str">
        <f t="shared" si="766"/>
        <v/>
      </c>
      <c r="CI657" s="290"/>
      <c r="CJ657" s="150" t="str">
        <f t="shared" si="767"/>
        <v/>
      </c>
      <c r="CK657" s="290"/>
      <c r="CL657" s="54" t="str">
        <f t="shared" si="786"/>
        <v/>
      </c>
      <c r="CM657" s="290"/>
      <c r="CN657" s="150" t="str">
        <f t="shared" si="768"/>
        <v/>
      </c>
      <c r="CO657" s="290"/>
      <c r="CP657" s="150" t="str">
        <f t="shared" si="769"/>
        <v/>
      </c>
      <c r="CQ657" s="290"/>
      <c r="CR657" s="150" t="str">
        <f t="shared" si="770"/>
        <v/>
      </c>
      <c r="CS657" s="290"/>
      <c r="CT657" s="150" t="str">
        <f t="shared" si="771"/>
        <v/>
      </c>
      <c r="CU657" s="150"/>
      <c r="CV657" s="150" t="str">
        <f t="shared" si="772"/>
        <v/>
      </c>
      <c r="CW657" s="94"/>
      <c r="CX657" s="151" t="str">
        <f t="shared" si="742"/>
        <v/>
      </c>
      <c r="CY657" s="151" t="str">
        <f t="shared" si="743"/>
        <v/>
      </c>
      <c r="CZ657" s="152"/>
      <c r="DA657" s="373" t="str">
        <f t="shared" si="787"/>
        <v/>
      </c>
      <c r="DC657" s="153">
        <f t="shared" si="773"/>
        <v>0</v>
      </c>
      <c r="DD657" s="153">
        <f t="shared" si="774"/>
        <v>0</v>
      </c>
      <c r="DE657" s="153">
        <f t="shared" si="775"/>
        <v>0</v>
      </c>
      <c r="DF657" s="158">
        <f t="shared" si="776"/>
        <v>-4.7000000000000002E-3</v>
      </c>
      <c r="DG657" s="159">
        <f t="shared" si="788"/>
        <v>-1.1703000000000001</v>
      </c>
      <c r="DH657" s="158">
        <f t="shared" si="777"/>
        <v>3.1999999999999997E-3</v>
      </c>
      <c r="DI657" s="159">
        <f t="shared" si="789"/>
        <v>0.79679999999999995</v>
      </c>
      <c r="DJ657" s="158">
        <f t="shared" si="778"/>
        <v>-2.7000000000000001E-3</v>
      </c>
      <c r="DK657" s="159">
        <f t="shared" si="790"/>
        <v>-0.67230000000000001</v>
      </c>
      <c r="DL657" s="158">
        <f t="shared" si="779"/>
        <v>1.1999999999999999E-3</v>
      </c>
      <c r="DM657" s="159">
        <f t="shared" si="791"/>
        <v>0.29879999999999995</v>
      </c>
      <c r="DN657" s="158">
        <f t="shared" si="780"/>
        <v>1.46E-2</v>
      </c>
      <c r="DO657" s="159">
        <f t="shared" si="792"/>
        <v>3.6354000000000002</v>
      </c>
      <c r="DP657" s="158">
        <f t="shared" si="781"/>
        <v>-1.2999999999999999E-2</v>
      </c>
      <c r="DQ657" s="159">
        <f t="shared" si="793"/>
        <v>-3.2369999999999997</v>
      </c>
      <c r="DR657" s="158">
        <f t="shared" si="782"/>
        <v>-6.7000000000000002E-3</v>
      </c>
      <c r="DS657" s="159">
        <f t="shared" si="794"/>
        <v>-1.6683000000000001</v>
      </c>
      <c r="DT657" s="158">
        <f t="shared" si="783"/>
        <v>-1.2999999999999999E-2</v>
      </c>
      <c r="DU657" s="159">
        <f t="shared" si="795"/>
        <v>-3.2369999999999997</v>
      </c>
      <c r="DV657" s="158">
        <f t="shared" si="784"/>
        <v>-6.7000000000000002E-3</v>
      </c>
      <c r="DW657" s="160">
        <f t="shared" si="796"/>
        <v>-1.6683000000000001</v>
      </c>
    </row>
    <row r="658" spans="1:127" ht="24.95" customHeight="1" x14ac:dyDescent="0.2">
      <c r="A658" s="272">
        <v>649</v>
      </c>
      <c r="B658" s="336"/>
      <c r="C658" s="332"/>
      <c r="D658" s="333"/>
      <c r="E658" s="334"/>
      <c r="F658" s="335"/>
      <c r="G658" s="334"/>
      <c r="H658" s="371"/>
      <c r="I658" s="334"/>
      <c r="J658" s="334"/>
      <c r="K658" s="334"/>
      <c r="L658" s="334"/>
      <c r="M658" s="334"/>
      <c r="N658" s="334"/>
      <c r="O658" s="337"/>
      <c r="P658" s="337"/>
      <c r="Q658" s="338" t="str">
        <f t="shared" si="747"/>
        <v xml:space="preserve"> </v>
      </c>
      <c r="R658" s="339" t="str">
        <f t="shared" si="748"/>
        <v/>
      </c>
      <c r="S658" s="340" t="str">
        <f t="shared" si="730"/>
        <v/>
      </c>
      <c r="T658" s="341" t="str">
        <f t="shared" si="749"/>
        <v/>
      </c>
      <c r="U658" s="341" t="str">
        <f t="shared" si="750"/>
        <v/>
      </c>
      <c r="V658" s="341" t="str">
        <f t="shared" si="751"/>
        <v/>
      </c>
      <c r="W658" s="341" t="str">
        <f t="shared" si="752"/>
        <v/>
      </c>
      <c r="X658" s="340" t="str">
        <f t="shared" si="731"/>
        <v/>
      </c>
      <c r="Y658" s="342" t="str">
        <f t="shared" si="732"/>
        <v/>
      </c>
      <c r="Z658" s="343" t="str">
        <f t="shared" si="733"/>
        <v/>
      </c>
      <c r="AA658" s="344" t="str">
        <f t="shared" si="734"/>
        <v/>
      </c>
      <c r="AB658" s="345" t="str">
        <f t="shared" si="753"/>
        <v/>
      </c>
      <c r="AC658" s="346" t="str">
        <f t="shared" si="754"/>
        <v/>
      </c>
      <c r="AD658" s="346" t="str">
        <f t="shared" si="755"/>
        <v/>
      </c>
      <c r="AE658" s="344" t="str">
        <f t="shared" si="735"/>
        <v/>
      </c>
      <c r="AF658" s="346" t="str">
        <f t="shared" si="756"/>
        <v/>
      </c>
      <c r="AG658" s="344" t="str">
        <f t="shared" si="736"/>
        <v/>
      </c>
      <c r="AH658" s="344" t="str">
        <f t="shared" si="737"/>
        <v/>
      </c>
      <c r="AI658" s="344" t="str">
        <f t="shared" si="738"/>
        <v/>
      </c>
      <c r="AJ658" s="346" t="str">
        <f t="shared" si="739"/>
        <v/>
      </c>
      <c r="AK658" s="346" t="str">
        <f t="shared" si="740"/>
        <v/>
      </c>
      <c r="AL658" s="347" t="str">
        <f t="shared" si="741"/>
        <v/>
      </c>
      <c r="AM658" s="141"/>
      <c r="AN658" s="141"/>
      <c r="AO658" s="142"/>
      <c r="AP658" s="58">
        <f t="shared" si="757"/>
        <v>0</v>
      </c>
      <c r="AQ658" s="94">
        <f>SUM(AP$10:AP658)</f>
        <v>0</v>
      </c>
      <c r="AR658" s="143">
        <f t="shared" si="746"/>
        <v>0.1</v>
      </c>
      <c r="AS658" s="144" t="str">
        <f t="shared" si="758"/>
        <v/>
      </c>
      <c r="AT658" s="144" t="str">
        <f t="shared" si="785"/>
        <v/>
      </c>
      <c r="AU658" s="145"/>
      <c r="AV658" s="58">
        <f t="shared" si="744"/>
        <v>0</v>
      </c>
      <c r="AW658" s="318">
        <f>SUM(AV$10:AV658)</f>
        <v>0</v>
      </c>
      <c r="AX658" s="319">
        <f t="shared" si="745"/>
        <v>0.1</v>
      </c>
      <c r="AY658" s="144" t="str">
        <f t="shared" si="799"/>
        <v/>
      </c>
      <c r="AZ658" s="144" t="str">
        <f t="shared" si="800"/>
        <v/>
      </c>
      <c r="BA658" s="144"/>
      <c r="BB658" s="146" t="str">
        <f t="shared" si="759"/>
        <v/>
      </c>
      <c r="BC658" s="66" t="str">
        <f t="shared" si="798"/>
        <v/>
      </c>
      <c r="BD658" s="195" t="str">
        <f t="shared" si="760"/>
        <v/>
      </c>
      <c r="BF658" s="283"/>
      <c r="BG658" s="286" t="str">
        <f t="shared" si="761"/>
        <v/>
      </c>
      <c r="BY658" s="211" t="str">
        <f t="shared" si="762"/>
        <v/>
      </c>
      <c r="BZ658" s="150" t="str">
        <f t="shared" si="763"/>
        <v/>
      </c>
      <c r="CB658" s="54" t="str">
        <f t="shared" si="797"/>
        <v/>
      </c>
      <c r="CD658" s="54" t="str">
        <f t="shared" si="764"/>
        <v/>
      </c>
      <c r="CF658" s="54" t="str">
        <f t="shared" si="765"/>
        <v/>
      </c>
      <c r="CH658" s="150" t="str">
        <f t="shared" si="766"/>
        <v/>
      </c>
      <c r="CI658" s="290"/>
      <c r="CJ658" s="150" t="str">
        <f t="shared" si="767"/>
        <v/>
      </c>
      <c r="CK658" s="290"/>
      <c r="CL658" s="54" t="str">
        <f t="shared" si="786"/>
        <v/>
      </c>
      <c r="CM658" s="290"/>
      <c r="CN658" s="150" t="str">
        <f t="shared" si="768"/>
        <v/>
      </c>
      <c r="CO658" s="290"/>
      <c r="CP658" s="150" t="str">
        <f t="shared" si="769"/>
        <v/>
      </c>
      <c r="CQ658" s="290"/>
      <c r="CR658" s="150" t="str">
        <f t="shared" si="770"/>
        <v/>
      </c>
      <c r="CS658" s="290"/>
      <c r="CT658" s="150" t="str">
        <f t="shared" si="771"/>
        <v/>
      </c>
      <c r="CU658" s="150"/>
      <c r="CV658" s="150" t="str">
        <f t="shared" si="772"/>
        <v/>
      </c>
      <c r="CW658" s="94"/>
      <c r="CX658" s="151" t="str">
        <f t="shared" si="742"/>
        <v/>
      </c>
      <c r="CY658" s="151" t="str">
        <f t="shared" si="743"/>
        <v/>
      </c>
      <c r="CZ658" s="152"/>
      <c r="DA658" s="373" t="str">
        <f t="shared" si="787"/>
        <v/>
      </c>
      <c r="DC658" s="153">
        <f t="shared" si="773"/>
        <v>0</v>
      </c>
      <c r="DD658" s="153">
        <f t="shared" si="774"/>
        <v>0</v>
      </c>
      <c r="DE658" s="153">
        <f t="shared" si="775"/>
        <v>0</v>
      </c>
      <c r="DF658" s="158">
        <f t="shared" si="776"/>
        <v>-4.7000000000000002E-3</v>
      </c>
      <c r="DG658" s="159">
        <f t="shared" si="788"/>
        <v>-1.1703000000000001</v>
      </c>
      <c r="DH658" s="158">
        <f t="shared" si="777"/>
        <v>3.1999999999999997E-3</v>
      </c>
      <c r="DI658" s="159">
        <f t="shared" si="789"/>
        <v>0.79679999999999995</v>
      </c>
      <c r="DJ658" s="158">
        <f t="shared" si="778"/>
        <v>-2.7000000000000001E-3</v>
      </c>
      <c r="DK658" s="159">
        <f t="shared" si="790"/>
        <v>-0.67230000000000001</v>
      </c>
      <c r="DL658" s="158">
        <f t="shared" si="779"/>
        <v>1.1999999999999999E-3</v>
      </c>
      <c r="DM658" s="159">
        <f t="shared" si="791"/>
        <v>0.29879999999999995</v>
      </c>
      <c r="DN658" s="158">
        <f t="shared" si="780"/>
        <v>1.46E-2</v>
      </c>
      <c r="DO658" s="159">
        <f t="shared" si="792"/>
        <v>3.6354000000000002</v>
      </c>
      <c r="DP658" s="158">
        <f t="shared" si="781"/>
        <v>-1.2999999999999999E-2</v>
      </c>
      <c r="DQ658" s="159">
        <f t="shared" si="793"/>
        <v>-3.2369999999999997</v>
      </c>
      <c r="DR658" s="158">
        <f t="shared" si="782"/>
        <v>-6.7000000000000002E-3</v>
      </c>
      <c r="DS658" s="159">
        <f t="shared" si="794"/>
        <v>-1.6683000000000001</v>
      </c>
      <c r="DT658" s="158">
        <f t="shared" si="783"/>
        <v>-1.2999999999999999E-2</v>
      </c>
      <c r="DU658" s="159">
        <f t="shared" si="795"/>
        <v>-3.2369999999999997</v>
      </c>
      <c r="DV658" s="158">
        <f t="shared" si="784"/>
        <v>-6.7000000000000002E-3</v>
      </c>
      <c r="DW658" s="160">
        <f t="shared" si="796"/>
        <v>-1.6683000000000001</v>
      </c>
    </row>
    <row r="659" spans="1:127" ht="24.95" customHeight="1" x14ac:dyDescent="0.2">
      <c r="A659" s="272">
        <v>650</v>
      </c>
      <c r="B659" s="336"/>
      <c r="C659" s="332"/>
      <c r="D659" s="333"/>
      <c r="E659" s="334"/>
      <c r="F659" s="335"/>
      <c r="G659" s="334"/>
      <c r="H659" s="371"/>
      <c r="I659" s="334"/>
      <c r="J659" s="334"/>
      <c r="K659" s="334"/>
      <c r="L659" s="334"/>
      <c r="M659" s="334"/>
      <c r="N659" s="334"/>
      <c r="O659" s="337"/>
      <c r="P659" s="337"/>
      <c r="Q659" s="338" t="str">
        <f t="shared" si="747"/>
        <v xml:space="preserve"> </v>
      </c>
      <c r="R659" s="339" t="str">
        <f t="shared" si="748"/>
        <v/>
      </c>
      <c r="S659" s="340" t="str">
        <f t="shared" si="730"/>
        <v/>
      </c>
      <c r="T659" s="341" t="str">
        <f t="shared" si="749"/>
        <v/>
      </c>
      <c r="U659" s="341" t="str">
        <f t="shared" si="750"/>
        <v/>
      </c>
      <c r="V659" s="341" t="str">
        <f t="shared" si="751"/>
        <v/>
      </c>
      <c r="W659" s="341" t="str">
        <f t="shared" si="752"/>
        <v/>
      </c>
      <c r="X659" s="340" t="str">
        <f t="shared" si="731"/>
        <v/>
      </c>
      <c r="Y659" s="342" t="str">
        <f t="shared" si="732"/>
        <v/>
      </c>
      <c r="Z659" s="343" t="str">
        <f t="shared" si="733"/>
        <v/>
      </c>
      <c r="AA659" s="344" t="str">
        <f t="shared" si="734"/>
        <v/>
      </c>
      <c r="AB659" s="345" t="str">
        <f t="shared" si="753"/>
        <v/>
      </c>
      <c r="AC659" s="346" t="str">
        <f t="shared" si="754"/>
        <v/>
      </c>
      <c r="AD659" s="346" t="str">
        <f t="shared" si="755"/>
        <v/>
      </c>
      <c r="AE659" s="344" t="str">
        <f t="shared" si="735"/>
        <v/>
      </c>
      <c r="AF659" s="346" t="str">
        <f t="shared" si="756"/>
        <v/>
      </c>
      <c r="AG659" s="344" t="str">
        <f t="shared" si="736"/>
        <v/>
      </c>
      <c r="AH659" s="344" t="str">
        <f t="shared" si="737"/>
        <v/>
      </c>
      <c r="AI659" s="344" t="str">
        <f t="shared" si="738"/>
        <v/>
      </c>
      <c r="AJ659" s="346" t="str">
        <f t="shared" si="739"/>
        <v/>
      </c>
      <c r="AK659" s="346" t="str">
        <f t="shared" si="740"/>
        <v/>
      </c>
      <c r="AL659" s="347" t="str">
        <f t="shared" si="741"/>
        <v/>
      </c>
      <c r="AM659" s="141"/>
      <c r="AN659" s="141"/>
      <c r="AO659" s="142"/>
      <c r="AP659" s="58">
        <f t="shared" si="757"/>
        <v>0</v>
      </c>
      <c r="AQ659" s="94">
        <f>SUM(AP$10:AP659)</f>
        <v>0</v>
      </c>
      <c r="AR659" s="143">
        <f t="shared" si="746"/>
        <v>0.1</v>
      </c>
      <c r="AS659" s="144" t="str">
        <f t="shared" si="758"/>
        <v/>
      </c>
      <c r="AT659" s="144" t="str">
        <f t="shared" si="785"/>
        <v/>
      </c>
      <c r="AU659" s="145"/>
      <c r="AV659" s="58">
        <f t="shared" si="744"/>
        <v>0</v>
      </c>
      <c r="AW659" s="318">
        <f>SUM(AV$10:AV659)</f>
        <v>0</v>
      </c>
      <c r="AX659" s="319">
        <f t="shared" si="745"/>
        <v>0.1</v>
      </c>
      <c r="AY659" s="144" t="str">
        <f t="shared" si="799"/>
        <v/>
      </c>
      <c r="AZ659" s="144" t="str">
        <f t="shared" si="800"/>
        <v/>
      </c>
      <c r="BA659" s="144"/>
      <c r="BB659" s="146" t="str">
        <f t="shared" si="759"/>
        <v/>
      </c>
      <c r="BC659" s="66" t="str">
        <f t="shared" si="798"/>
        <v/>
      </c>
      <c r="BD659" s="195" t="str">
        <f t="shared" si="760"/>
        <v/>
      </c>
      <c r="BF659" s="283"/>
      <c r="BG659" s="286" t="str">
        <f t="shared" si="761"/>
        <v/>
      </c>
      <c r="BY659" s="211" t="str">
        <f t="shared" si="762"/>
        <v/>
      </c>
      <c r="BZ659" s="150" t="str">
        <f t="shared" si="763"/>
        <v/>
      </c>
      <c r="CB659" s="54" t="str">
        <f t="shared" si="797"/>
        <v/>
      </c>
      <c r="CD659" s="54" t="str">
        <f t="shared" si="764"/>
        <v/>
      </c>
      <c r="CF659" s="54" t="str">
        <f t="shared" si="765"/>
        <v/>
      </c>
      <c r="CH659" s="150" t="str">
        <f t="shared" si="766"/>
        <v/>
      </c>
      <c r="CI659" s="290"/>
      <c r="CJ659" s="150" t="str">
        <f t="shared" si="767"/>
        <v/>
      </c>
      <c r="CK659" s="290"/>
      <c r="CL659" s="54" t="str">
        <f t="shared" si="786"/>
        <v/>
      </c>
      <c r="CM659" s="290"/>
      <c r="CN659" s="150" t="str">
        <f t="shared" si="768"/>
        <v/>
      </c>
      <c r="CO659" s="290"/>
      <c r="CP659" s="150" t="str">
        <f t="shared" si="769"/>
        <v/>
      </c>
      <c r="CQ659" s="290"/>
      <c r="CR659" s="150" t="str">
        <f t="shared" si="770"/>
        <v/>
      </c>
      <c r="CS659" s="290"/>
      <c r="CT659" s="150" t="str">
        <f t="shared" si="771"/>
        <v/>
      </c>
      <c r="CU659" s="150"/>
      <c r="CV659" s="150" t="str">
        <f t="shared" si="772"/>
        <v/>
      </c>
      <c r="CW659" s="94"/>
      <c r="CX659" s="151" t="str">
        <f t="shared" si="742"/>
        <v/>
      </c>
      <c r="CY659" s="151" t="str">
        <f t="shared" si="743"/>
        <v/>
      </c>
      <c r="CZ659" s="152"/>
      <c r="DA659" s="373" t="str">
        <f t="shared" si="787"/>
        <v/>
      </c>
      <c r="DC659" s="153">
        <f t="shared" si="773"/>
        <v>0</v>
      </c>
      <c r="DD659" s="153">
        <f t="shared" si="774"/>
        <v>0</v>
      </c>
      <c r="DE659" s="153">
        <f t="shared" si="775"/>
        <v>0</v>
      </c>
      <c r="DF659" s="158">
        <f t="shared" si="776"/>
        <v>-4.7000000000000002E-3</v>
      </c>
      <c r="DG659" s="159">
        <f t="shared" si="788"/>
        <v>-1.1703000000000001</v>
      </c>
      <c r="DH659" s="158">
        <f t="shared" si="777"/>
        <v>3.1999999999999997E-3</v>
      </c>
      <c r="DI659" s="159">
        <f t="shared" si="789"/>
        <v>0.79679999999999995</v>
      </c>
      <c r="DJ659" s="158">
        <f t="shared" si="778"/>
        <v>-2.7000000000000001E-3</v>
      </c>
      <c r="DK659" s="159">
        <f t="shared" si="790"/>
        <v>-0.67230000000000001</v>
      </c>
      <c r="DL659" s="158">
        <f t="shared" si="779"/>
        <v>1.1999999999999999E-3</v>
      </c>
      <c r="DM659" s="159">
        <f t="shared" si="791"/>
        <v>0.29879999999999995</v>
      </c>
      <c r="DN659" s="158">
        <f t="shared" si="780"/>
        <v>1.46E-2</v>
      </c>
      <c r="DO659" s="159">
        <f t="shared" si="792"/>
        <v>3.6354000000000002</v>
      </c>
      <c r="DP659" s="158">
        <f t="shared" si="781"/>
        <v>-1.2999999999999999E-2</v>
      </c>
      <c r="DQ659" s="159">
        <f t="shared" si="793"/>
        <v>-3.2369999999999997</v>
      </c>
      <c r="DR659" s="158">
        <f t="shared" si="782"/>
        <v>-6.7000000000000002E-3</v>
      </c>
      <c r="DS659" s="159">
        <f t="shared" si="794"/>
        <v>-1.6683000000000001</v>
      </c>
      <c r="DT659" s="158">
        <f t="shared" si="783"/>
        <v>-1.2999999999999999E-2</v>
      </c>
      <c r="DU659" s="159">
        <f t="shared" si="795"/>
        <v>-3.2369999999999997</v>
      </c>
      <c r="DV659" s="158">
        <f t="shared" si="784"/>
        <v>-6.7000000000000002E-3</v>
      </c>
      <c r="DW659" s="160">
        <f t="shared" si="796"/>
        <v>-1.6683000000000001</v>
      </c>
    </row>
    <row r="660" spans="1:127" ht="24.95" customHeight="1" x14ac:dyDescent="0.2">
      <c r="A660" s="272">
        <v>651</v>
      </c>
      <c r="B660" s="336"/>
      <c r="C660" s="332"/>
      <c r="D660" s="333"/>
      <c r="E660" s="334"/>
      <c r="F660" s="335"/>
      <c r="G660" s="334"/>
      <c r="H660" s="371"/>
      <c r="I660" s="334"/>
      <c r="J660" s="334"/>
      <c r="K660" s="334"/>
      <c r="L660" s="334"/>
      <c r="M660" s="334"/>
      <c r="N660" s="334"/>
      <c r="O660" s="337"/>
      <c r="P660" s="337"/>
      <c r="Q660" s="338" t="str">
        <f t="shared" si="747"/>
        <v xml:space="preserve"> </v>
      </c>
      <c r="R660" s="339" t="str">
        <f t="shared" si="748"/>
        <v/>
      </c>
      <c r="S660" s="340" t="str">
        <f t="shared" si="730"/>
        <v/>
      </c>
      <c r="T660" s="341" t="str">
        <f t="shared" si="749"/>
        <v/>
      </c>
      <c r="U660" s="341" t="str">
        <f t="shared" si="750"/>
        <v/>
      </c>
      <c r="V660" s="341" t="str">
        <f t="shared" si="751"/>
        <v/>
      </c>
      <c r="W660" s="341" t="str">
        <f t="shared" si="752"/>
        <v/>
      </c>
      <c r="X660" s="340" t="str">
        <f t="shared" si="731"/>
        <v/>
      </c>
      <c r="Y660" s="342" t="str">
        <f t="shared" si="732"/>
        <v/>
      </c>
      <c r="Z660" s="343" t="str">
        <f t="shared" si="733"/>
        <v/>
      </c>
      <c r="AA660" s="344" t="str">
        <f t="shared" si="734"/>
        <v/>
      </c>
      <c r="AB660" s="345" t="str">
        <f t="shared" si="753"/>
        <v/>
      </c>
      <c r="AC660" s="346" t="str">
        <f t="shared" si="754"/>
        <v/>
      </c>
      <c r="AD660" s="346" t="str">
        <f t="shared" si="755"/>
        <v/>
      </c>
      <c r="AE660" s="344" t="str">
        <f t="shared" si="735"/>
        <v/>
      </c>
      <c r="AF660" s="346" t="str">
        <f t="shared" si="756"/>
        <v/>
      </c>
      <c r="AG660" s="344" t="str">
        <f t="shared" si="736"/>
        <v/>
      </c>
      <c r="AH660" s="344" t="str">
        <f t="shared" si="737"/>
        <v/>
      </c>
      <c r="AI660" s="344" t="str">
        <f t="shared" si="738"/>
        <v/>
      </c>
      <c r="AJ660" s="346" t="str">
        <f t="shared" si="739"/>
        <v/>
      </c>
      <c r="AK660" s="346" t="str">
        <f t="shared" si="740"/>
        <v/>
      </c>
      <c r="AL660" s="347" t="str">
        <f t="shared" si="741"/>
        <v/>
      </c>
      <c r="AM660" s="141"/>
      <c r="AN660" s="141"/>
      <c r="AO660" s="142"/>
      <c r="AP660" s="58">
        <f t="shared" si="757"/>
        <v>0</v>
      </c>
      <c r="AQ660" s="94">
        <f>SUM(AP$10:AP660)</f>
        <v>0</v>
      </c>
      <c r="AR660" s="143">
        <f t="shared" si="746"/>
        <v>0.1</v>
      </c>
      <c r="AS660" s="144" t="str">
        <f t="shared" si="758"/>
        <v/>
      </c>
      <c r="AT660" s="144" t="str">
        <f t="shared" si="785"/>
        <v/>
      </c>
      <c r="AU660" s="145"/>
      <c r="AV660" s="58">
        <f t="shared" si="744"/>
        <v>0</v>
      </c>
      <c r="AW660" s="318">
        <f>SUM(AV$10:AV660)</f>
        <v>0</v>
      </c>
      <c r="AX660" s="319">
        <f t="shared" si="745"/>
        <v>0.1</v>
      </c>
      <c r="AY660" s="144" t="str">
        <f t="shared" si="799"/>
        <v/>
      </c>
      <c r="AZ660" s="144" t="str">
        <f t="shared" si="800"/>
        <v/>
      </c>
      <c r="BA660" s="144"/>
      <c r="BB660" s="146" t="str">
        <f t="shared" si="759"/>
        <v/>
      </c>
      <c r="BC660" s="66" t="str">
        <f t="shared" si="798"/>
        <v/>
      </c>
      <c r="BD660" s="195" t="str">
        <f t="shared" si="760"/>
        <v/>
      </c>
      <c r="BF660" s="283"/>
      <c r="BG660" s="286" t="str">
        <f t="shared" si="761"/>
        <v/>
      </c>
      <c r="BY660" s="211" t="str">
        <f t="shared" si="762"/>
        <v/>
      </c>
      <c r="BZ660" s="150" t="str">
        <f t="shared" si="763"/>
        <v/>
      </c>
      <c r="CB660" s="54" t="str">
        <f t="shared" si="797"/>
        <v/>
      </c>
      <c r="CD660" s="54" t="str">
        <f t="shared" si="764"/>
        <v/>
      </c>
      <c r="CF660" s="54" t="str">
        <f t="shared" si="765"/>
        <v/>
      </c>
      <c r="CH660" s="150" t="str">
        <f t="shared" si="766"/>
        <v/>
      </c>
      <c r="CI660" s="290"/>
      <c r="CJ660" s="150" t="str">
        <f t="shared" si="767"/>
        <v/>
      </c>
      <c r="CK660" s="290"/>
      <c r="CL660" s="54" t="str">
        <f t="shared" si="786"/>
        <v/>
      </c>
      <c r="CM660" s="290"/>
      <c r="CN660" s="150" t="str">
        <f t="shared" si="768"/>
        <v/>
      </c>
      <c r="CO660" s="290"/>
      <c r="CP660" s="150" t="str">
        <f t="shared" si="769"/>
        <v/>
      </c>
      <c r="CQ660" s="290"/>
      <c r="CR660" s="150" t="str">
        <f t="shared" si="770"/>
        <v/>
      </c>
      <c r="CS660" s="290"/>
      <c r="CT660" s="150" t="str">
        <f t="shared" si="771"/>
        <v/>
      </c>
      <c r="CU660" s="150"/>
      <c r="CV660" s="150" t="str">
        <f t="shared" si="772"/>
        <v/>
      </c>
      <c r="CW660" s="94"/>
      <c r="CX660" s="151" t="str">
        <f t="shared" si="742"/>
        <v/>
      </c>
      <c r="CY660" s="151" t="str">
        <f t="shared" si="743"/>
        <v/>
      </c>
      <c r="CZ660" s="152"/>
      <c r="DA660" s="373" t="str">
        <f t="shared" si="787"/>
        <v/>
      </c>
      <c r="DC660" s="153">
        <f t="shared" si="773"/>
        <v>0</v>
      </c>
      <c r="DD660" s="153">
        <f t="shared" si="774"/>
        <v>0</v>
      </c>
      <c r="DE660" s="153">
        <f t="shared" si="775"/>
        <v>0</v>
      </c>
      <c r="DF660" s="158">
        <f t="shared" si="776"/>
        <v>-4.7000000000000002E-3</v>
      </c>
      <c r="DG660" s="159">
        <f t="shared" si="788"/>
        <v>-1.1703000000000001</v>
      </c>
      <c r="DH660" s="158">
        <f t="shared" si="777"/>
        <v>3.1999999999999997E-3</v>
      </c>
      <c r="DI660" s="159">
        <f t="shared" si="789"/>
        <v>0.79679999999999995</v>
      </c>
      <c r="DJ660" s="158">
        <f t="shared" si="778"/>
        <v>-2.7000000000000001E-3</v>
      </c>
      <c r="DK660" s="159">
        <f t="shared" si="790"/>
        <v>-0.67230000000000001</v>
      </c>
      <c r="DL660" s="158">
        <f t="shared" si="779"/>
        <v>1.1999999999999999E-3</v>
      </c>
      <c r="DM660" s="159">
        <f t="shared" si="791"/>
        <v>0.29879999999999995</v>
      </c>
      <c r="DN660" s="158">
        <f t="shared" si="780"/>
        <v>1.46E-2</v>
      </c>
      <c r="DO660" s="159">
        <f t="shared" si="792"/>
        <v>3.6354000000000002</v>
      </c>
      <c r="DP660" s="158">
        <f t="shared" si="781"/>
        <v>-1.2999999999999999E-2</v>
      </c>
      <c r="DQ660" s="159">
        <f t="shared" si="793"/>
        <v>-3.2369999999999997</v>
      </c>
      <c r="DR660" s="158">
        <f t="shared" si="782"/>
        <v>-6.7000000000000002E-3</v>
      </c>
      <c r="DS660" s="159">
        <f t="shared" si="794"/>
        <v>-1.6683000000000001</v>
      </c>
      <c r="DT660" s="158">
        <f t="shared" si="783"/>
        <v>-1.2999999999999999E-2</v>
      </c>
      <c r="DU660" s="159">
        <f t="shared" si="795"/>
        <v>-3.2369999999999997</v>
      </c>
      <c r="DV660" s="158">
        <f t="shared" si="784"/>
        <v>-6.7000000000000002E-3</v>
      </c>
      <c r="DW660" s="160">
        <f t="shared" si="796"/>
        <v>-1.6683000000000001</v>
      </c>
    </row>
    <row r="661" spans="1:127" ht="24.95" customHeight="1" x14ac:dyDescent="0.2">
      <c r="A661" s="272">
        <v>652</v>
      </c>
      <c r="B661" s="336"/>
      <c r="C661" s="332"/>
      <c r="D661" s="333"/>
      <c r="E661" s="334"/>
      <c r="F661" s="335"/>
      <c r="G661" s="334"/>
      <c r="H661" s="371"/>
      <c r="I661" s="334"/>
      <c r="J661" s="334"/>
      <c r="K661" s="334"/>
      <c r="L661" s="334"/>
      <c r="M661" s="334"/>
      <c r="N661" s="334"/>
      <c r="O661" s="337"/>
      <c r="P661" s="337"/>
      <c r="Q661" s="338" t="str">
        <f t="shared" si="747"/>
        <v xml:space="preserve"> </v>
      </c>
      <c r="R661" s="339" t="str">
        <f t="shared" si="748"/>
        <v/>
      </c>
      <c r="S661" s="340" t="str">
        <f t="shared" ref="S661:S724" si="801">IF(RIGHT(E661,7)="AVT3000","No",IF(RIGHT(E661,7)="AVC5000","Yes",""))</f>
        <v/>
      </c>
      <c r="T661" s="341" t="str">
        <f t="shared" si="749"/>
        <v/>
      </c>
      <c r="U661" s="341" t="str">
        <f t="shared" si="750"/>
        <v/>
      </c>
      <c r="V661" s="341" t="str">
        <f t="shared" si="751"/>
        <v/>
      </c>
      <c r="W661" s="341" t="str">
        <f t="shared" si="752"/>
        <v/>
      </c>
      <c r="X661" s="340" t="str">
        <f t="shared" ref="X661:X724" si="802">IF(RIGHT(E661,7)="AVT3000","No",IF(RIGHT(E661,7)="AVC5000","Yes",""))</f>
        <v/>
      </c>
      <c r="Y661" s="342" t="str">
        <f t="shared" ref="Y661:Y724" si="803">IF(LEFT(E661,1)="H","H-","")</f>
        <v/>
      </c>
      <c r="Z661" s="343" t="str">
        <f t="shared" ref="Z661:Z724" si="804">IF(RIGHT(E661,7)="AVT3000","AVT3",IF(RIGHT(E661,7)="AVC5000","AVC5",""))</f>
        <v/>
      </c>
      <c r="AA661" s="344" t="str">
        <f t="shared" ref="AA661:AA724" si="805">IF(RIGHT(E661,6)="AV3000","AV3",IF(RIGHT(E661,7)="AVC5000","AVC5",""))</f>
        <v/>
      </c>
      <c r="AB661" s="345" t="str">
        <f t="shared" si="753"/>
        <v/>
      </c>
      <c r="AC661" s="346" t="str">
        <f t="shared" si="754"/>
        <v/>
      </c>
      <c r="AD661" s="346" t="str">
        <f t="shared" si="755"/>
        <v/>
      </c>
      <c r="AE661" s="344" t="str">
        <f t="shared" ref="AE661:AE724" si="806">IF(AF661="","","-")</f>
        <v/>
      </c>
      <c r="AF661" s="346" t="str">
        <f t="shared" si="756"/>
        <v/>
      </c>
      <c r="AG661" s="344" t="str">
        <f t="shared" ref="AG661:AG724" si="807">IF(G661="","","-")</f>
        <v/>
      </c>
      <c r="AH661" s="344" t="str">
        <f t="shared" ref="AH661:AH724" si="808">IF(I661="AccuNet","A","")</f>
        <v/>
      </c>
      <c r="AI661" s="344" t="str">
        <f t="shared" ref="AI661:AI724" si="809">IF(J661="BACnet","B","")</f>
        <v/>
      </c>
      <c r="AJ661" s="346" t="str">
        <f t="shared" ref="AJ661:AJ724" si="810">IF(K661="Flanged","F","")</f>
        <v/>
      </c>
      <c r="AK661" s="346" t="str">
        <f t="shared" ref="AK661:AK724" si="811">IF(L661="Insulation","I","")</f>
        <v/>
      </c>
      <c r="AL661" s="347" t="str">
        <f t="shared" ref="AL661:AL724" si="812">IF(M661="Tight Shutoff","S","")</f>
        <v/>
      </c>
      <c r="AM661" s="141"/>
      <c r="AN661" s="141"/>
      <c r="AO661" s="142"/>
      <c r="AP661" s="58">
        <f t="shared" si="757"/>
        <v>0</v>
      </c>
      <c r="AQ661" s="94">
        <f>SUM(AP$10:AP661)</f>
        <v>0</v>
      </c>
      <c r="AR661" s="143">
        <f t="shared" si="746"/>
        <v>0.1</v>
      </c>
      <c r="AS661" s="144" t="str">
        <f t="shared" si="758"/>
        <v/>
      </c>
      <c r="AT661" s="144" t="str">
        <f t="shared" si="785"/>
        <v/>
      </c>
      <c r="AU661" s="145"/>
      <c r="AV661" s="58">
        <f t="shared" si="744"/>
        <v>0</v>
      </c>
      <c r="AW661" s="318">
        <f>SUM(AV$10:AV661)</f>
        <v>0</v>
      </c>
      <c r="AX661" s="319">
        <f t="shared" si="745"/>
        <v>0.1</v>
      </c>
      <c r="AY661" s="144" t="str">
        <f t="shared" si="799"/>
        <v/>
      </c>
      <c r="AZ661" s="144" t="str">
        <f t="shared" si="800"/>
        <v/>
      </c>
      <c r="BA661" s="144"/>
      <c r="BB661" s="146" t="str">
        <f t="shared" si="759"/>
        <v/>
      </c>
      <c r="BC661" s="66" t="str">
        <f t="shared" si="798"/>
        <v/>
      </c>
      <c r="BD661" s="195" t="str">
        <f t="shared" si="760"/>
        <v/>
      </c>
      <c r="BF661" s="283"/>
      <c r="BG661" s="286" t="str">
        <f t="shared" si="761"/>
        <v/>
      </c>
      <c r="BY661" s="211" t="str">
        <f t="shared" si="762"/>
        <v/>
      </c>
      <c r="BZ661" s="150" t="str">
        <f t="shared" si="763"/>
        <v/>
      </c>
      <c r="CB661" s="54" t="str">
        <f t="shared" si="797"/>
        <v/>
      </c>
      <c r="CD661" s="54" t="str">
        <f t="shared" si="764"/>
        <v/>
      </c>
      <c r="CF661" s="54" t="str">
        <f t="shared" si="765"/>
        <v/>
      </c>
      <c r="CH661" s="150" t="str">
        <f t="shared" si="766"/>
        <v/>
      </c>
      <c r="CI661" s="290"/>
      <c r="CJ661" s="150" t="str">
        <f t="shared" si="767"/>
        <v/>
      </c>
      <c r="CK661" s="290"/>
      <c r="CL661" s="54" t="str">
        <f t="shared" si="786"/>
        <v/>
      </c>
      <c r="CM661" s="290"/>
      <c r="CN661" s="150" t="str">
        <f t="shared" si="768"/>
        <v/>
      </c>
      <c r="CO661" s="290"/>
      <c r="CP661" s="150" t="str">
        <f t="shared" si="769"/>
        <v/>
      </c>
      <c r="CQ661" s="290"/>
      <c r="CR661" s="150" t="str">
        <f t="shared" si="770"/>
        <v/>
      </c>
      <c r="CS661" s="290"/>
      <c r="CT661" s="150" t="str">
        <f t="shared" si="771"/>
        <v/>
      </c>
      <c r="CU661" s="150"/>
      <c r="CV661" s="150" t="str">
        <f t="shared" si="772"/>
        <v/>
      </c>
      <c r="CW661" s="94"/>
      <c r="CX661" s="151" t="str">
        <f t="shared" si="742"/>
        <v/>
      </c>
      <c r="CY661" s="151" t="str">
        <f t="shared" si="743"/>
        <v/>
      </c>
      <c r="CZ661" s="152"/>
      <c r="DA661" s="373" t="str">
        <f t="shared" si="787"/>
        <v/>
      </c>
      <c r="DC661" s="153">
        <f t="shared" si="773"/>
        <v>0</v>
      </c>
      <c r="DD661" s="153">
        <f t="shared" si="774"/>
        <v>0</v>
      </c>
      <c r="DE661" s="153">
        <f t="shared" si="775"/>
        <v>0</v>
      </c>
      <c r="DF661" s="158">
        <f t="shared" si="776"/>
        <v>-4.7000000000000002E-3</v>
      </c>
      <c r="DG661" s="159">
        <f t="shared" si="788"/>
        <v>-1.1703000000000001</v>
      </c>
      <c r="DH661" s="158">
        <f t="shared" si="777"/>
        <v>3.1999999999999997E-3</v>
      </c>
      <c r="DI661" s="159">
        <f t="shared" si="789"/>
        <v>0.79679999999999995</v>
      </c>
      <c r="DJ661" s="158">
        <f t="shared" si="778"/>
        <v>-2.7000000000000001E-3</v>
      </c>
      <c r="DK661" s="159">
        <f t="shared" si="790"/>
        <v>-0.67230000000000001</v>
      </c>
      <c r="DL661" s="158">
        <f t="shared" si="779"/>
        <v>1.1999999999999999E-3</v>
      </c>
      <c r="DM661" s="159">
        <f t="shared" si="791"/>
        <v>0.29879999999999995</v>
      </c>
      <c r="DN661" s="158">
        <f t="shared" si="780"/>
        <v>1.46E-2</v>
      </c>
      <c r="DO661" s="159">
        <f t="shared" si="792"/>
        <v>3.6354000000000002</v>
      </c>
      <c r="DP661" s="158">
        <f t="shared" si="781"/>
        <v>-1.2999999999999999E-2</v>
      </c>
      <c r="DQ661" s="159">
        <f t="shared" si="793"/>
        <v>-3.2369999999999997</v>
      </c>
      <c r="DR661" s="158">
        <f t="shared" si="782"/>
        <v>-6.7000000000000002E-3</v>
      </c>
      <c r="DS661" s="159">
        <f t="shared" si="794"/>
        <v>-1.6683000000000001</v>
      </c>
      <c r="DT661" s="158">
        <f t="shared" si="783"/>
        <v>-1.2999999999999999E-2</v>
      </c>
      <c r="DU661" s="159">
        <f t="shared" si="795"/>
        <v>-3.2369999999999997</v>
      </c>
      <c r="DV661" s="158">
        <f t="shared" si="784"/>
        <v>-6.7000000000000002E-3</v>
      </c>
      <c r="DW661" s="160">
        <f t="shared" si="796"/>
        <v>-1.6683000000000001</v>
      </c>
    </row>
    <row r="662" spans="1:127" ht="24.95" customHeight="1" x14ac:dyDescent="0.2">
      <c r="A662" s="272">
        <v>653</v>
      </c>
      <c r="B662" s="336"/>
      <c r="C662" s="332"/>
      <c r="D662" s="333"/>
      <c r="E662" s="334"/>
      <c r="F662" s="335"/>
      <c r="G662" s="334"/>
      <c r="H662" s="371"/>
      <c r="I662" s="334"/>
      <c r="J662" s="334"/>
      <c r="K662" s="334"/>
      <c r="L662" s="334"/>
      <c r="M662" s="334"/>
      <c r="N662" s="334"/>
      <c r="O662" s="337"/>
      <c r="P662" s="337"/>
      <c r="Q662" s="338" t="str">
        <f t="shared" si="747"/>
        <v xml:space="preserve"> </v>
      </c>
      <c r="R662" s="339" t="str">
        <f t="shared" si="748"/>
        <v/>
      </c>
      <c r="S662" s="340" t="str">
        <f t="shared" si="801"/>
        <v/>
      </c>
      <c r="T662" s="341" t="str">
        <f t="shared" si="749"/>
        <v/>
      </c>
      <c r="U662" s="341" t="str">
        <f t="shared" si="750"/>
        <v/>
      </c>
      <c r="V662" s="341" t="str">
        <f t="shared" si="751"/>
        <v/>
      </c>
      <c r="W662" s="341" t="str">
        <f t="shared" si="752"/>
        <v/>
      </c>
      <c r="X662" s="340" t="str">
        <f t="shared" si="802"/>
        <v/>
      </c>
      <c r="Y662" s="342" t="str">
        <f t="shared" si="803"/>
        <v/>
      </c>
      <c r="Z662" s="343" t="str">
        <f t="shared" si="804"/>
        <v/>
      </c>
      <c r="AA662" s="344" t="str">
        <f t="shared" si="805"/>
        <v/>
      </c>
      <c r="AB662" s="345" t="str">
        <f t="shared" si="753"/>
        <v/>
      </c>
      <c r="AC662" s="346" t="str">
        <f t="shared" si="754"/>
        <v/>
      </c>
      <c r="AD662" s="346" t="str">
        <f t="shared" si="755"/>
        <v/>
      </c>
      <c r="AE662" s="344" t="str">
        <f t="shared" si="806"/>
        <v/>
      </c>
      <c r="AF662" s="346" t="str">
        <f t="shared" si="756"/>
        <v/>
      </c>
      <c r="AG662" s="344" t="str">
        <f t="shared" si="807"/>
        <v/>
      </c>
      <c r="AH662" s="344" t="str">
        <f t="shared" si="808"/>
        <v/>
      </c>
      <c r="AI662" s="344" t="str">
        <f t="shared" si="809"/>
        <v/>
      </c>
      <c r="AJ662" s="346" t="str">
        <f t="shared" si="810"/>
        <v/>
      </c>
      <c r="AK662" s="346" t="str">
        <f t="shared" si="811"/>
        <v/>
      </c>
      <c r="AL662" s="347" t="str">
        <f t="shared" si="812"/>
        <v/>
      </c>
      <c r="AM662" s="141"/>
      <c r="AN662" s="141"/>
      <c r="AO662" s="142"/>
      <c r="AP662" s="58">
        <f t="shared" si="757"/>
        <v>0</v>
      </c>
      <c r="AQ662" s="94">
        <f>SUM(AP$10:AP662)</f>
        <v>0</v>
      </c>
      <c r="AR662" s="143">
        <f t="shared" si="746"/>
        <v>0.1</v>
      </c>
      <c r="AS662" s="144" t="str">
        <f t="shared" si="758"/>
        <v/>
      </c>
      <c r="AT662" s="144" t="str">
        <f t="shared" si="785"/>
        <v/>
      </c>
      <c r="AU662" s="145"/>
      <c r="AV662" s="58">
        <f t="shared" si="744"/>
        <v>0</v>
      </c>
      <c r="AW662" s="318">
        <f>SUM(AV$10:AV662)</f>
        <v>0</v>
      </c>
      <c r="AX662" s="319">
        <f t="shared" si="745"/>
        <v>0.1</v>
      </c>
      <c r="AY662" s="144" t="str">
        <f t="shared" si="799"/>
        <v/>
      </c>
      <c r="AZ662" s="144" t="str">
        <f t="shared" si="800"/>
        <v/>
      </c>
      <c r="BA662" s="144"/>
      <c r="BB662" s="146" t="str">
        <f t="shared" si="759"/>
        <v/>
      </c>
      <c r="BC662" s="66" t="str">
        <f t="shared" si="798"/>
        <v/>
      </c>
      <c r="BD662" s="195" t="str">
        <f t="shared" si="760"/>
        <v/>
      </c>
      <c r="BF662" s="283"/>
      <c r="BG662" s="286" t="str">
        <f t="shared" si="761"/>
        <v/>
      </c>
      <c r="BY662" s="211" t="str">
        <f t="shared" si="762"/>
        <v/>
      </c>
      <c r="BZ662" s="150" t="str">
        <f t="shared" si="763"/>
        <v/>
      </c>
      <c r="CB662" s="54" t="str">
        <f t="shared" si="797"/>
        <v/>
      </c>
      <c r="CD662" s="54" t="str">
        <f t="shared" si="764"/>
        <v/>
      </c>
      <c r="CF662" s="54" t="str">
        <f t="shared" si="765"/>
        <v/>
      </c>
      <c r="CH662" s="150" t="str">
        <f t="shared" si="766"/>
        <v/>
      </c>
      <c r="CI662" s="290"/>
      <c r="CJ662" s="150" t="str">
        <f t="shared" si="767"/>
        <v/>
      </c>
      <c r="CK662" s="290"/>
      <c r="CL662" s="54" t="str">
        <f t="shared" si="786"/>
        <v/>
      </c>
      <c r="CM662" s="290"/>
      <c r="CN662" s="150" t="str">
        <f t="shared" si="768"/>
        <v/>
      </c>
      <c r="CO662" s="290"/>
      <c r="CP662" s="150" t="str">
        <f t="shared" si="769"/>
        <v/>
      </c>
      <c r="CQ662" s="290"/>
      <c r="CR662" s="150" t="str">
        <f t="shared" si="770"/>
        <v/>
      </c>
      <c r="CS662" s="290"/>
      <c r="CT662" s="150" t="str">
        <f t="shared" si="771"/>
        <v/>
      </c>
      <c r="CU662" s="150"/>
      <c r="CV662" s="150" t="str">
        <f t="shared" si="772"/>
        <v/>
      </c>
      <c r="CW662" s="94"/>
      <c r="CX662" s="151" t="str">
        <f t="shared" si="742"/>
        <v/>
      </c>
      <c r="CY662" s="151" t="str">
        <f t="shared" si="743"/>
        <v/>
      </c>
      <c r="CZ662" s="152"/>
      <c r="DA662" s="373" t="str">
        <f t="shared" si="787"/>
        <v/>
      </c>
      <c r="DC662" s="153">
        <f t="shared" si="773"/>
        <v>0</v>
      </c>
      <c r="DD662" s="153">
        <f t="shared" si="774"/>
        <v>0</v>
      </c>
      <c r="DE662" s="153">
        <f t="shared" si="775"/>
        <v>0</v>
      </c>
      <c r="DF662" s="158">
        <f t="shared" si="776"/>
        <v>-4.7000000000000002E-3</v>
      </c>
      <c r="DG662" s="159">
        <f t="shared" si="788"/>
        <v>-1.1703000000000001</v>
      </c>
      <c r="DH662" s="158">
        <f t="shared" si="777"/>
        <v>3.1999999999999997E-3</v>
      </c>
      <c r="DI662" s="159">
        <f t="shared" si="789"/>
        <v>0.79679999999999995</v>
      </c>
      <c r="DJ662" s="158">
        <f t="shared" si="778"/>
        <v>-2.7000000000000001E-3</v>
      </c>
      <c r="DK662" s="159">
        <f t="shared" si="790"/>
        <v>-0.67230000000000001</v>
      </c>
      <c r="DL662" s="158">
        <f t="shared" si="779"/>
        <v>1.1999999999999999E-3</v>
      </c>
      <c r="DM662" s="159">
        <f t="shared" si="791"/>
        <v>0.29879999999999995</v>
      </c>
      <c r="DN662" s="158">
        <f t="shared" si="780"/>
        <v>1.46E-2</v>
      </c>
      <c r="DO662" s="159">
        <f t="shared" si="792"/>
        <v>3.6354000000000002</v>
      </c>
      <c r="DP662" s="158">
        <f t="shared" si="781"/>
        <v>-1.2999999999999999E-2</v>
      </c>
      <c r="DQ662" s="159">
        <f t="shared" si="793"/>
        <v>-3.2369999999999997</v>
      </c>
      <c r="DR662" s="158">
        <f t="shared" si="782"/>
        <v>-6.7000000000000002E-3</v>
      </c>
      <c r="DS662" s="159">
        <f t="shared" si="794"/>
        <v>-1.6683000000000001</v>
      </c>
      <c r="DT662" s="158">
        <f t="shared" si="783"/>
        <v>-1.2999999999999999E-2</v>
      </c>
      <c r="DU662" s="159">
        <f t="shared" si="795"/>
        <v>-3.2369999999999997</v>
      </c>
      <c r="DV662" s="158">
        <f t="shared" si="784"/>
        <v>-6.7000000000000002E-3</v>
      </c>
      <c r="DW662" s="160">
        <f t="shared" si="796"/>
        <v>-1.6683000000000001</v>
      </c>
    </row>
    <row r="663" spans="1:127" ht="24.95" customHeight="1" x14ac:dyDescent="0.2">
      <c r="A663" s="272">
        <v>654</v>
      </c>
      <c r="B663" s="336"/>
      <c r="C663" s="332"/>
      <c r="D663" s="333"/>
      <c r="E663" s="334"/>
      <c r="F663" s="335"/>
      <c r="G663" s="334"/>
      <c r="H663" s="371"/>
      <c r="I663" s="334"/>
      <c r="J663" s="334"/>
      <c r="K663" s="334"/>
      <c r="L663" s="334"/>
      <c r="M663" s="334"/>
      <c r="N663" s="334"/>
      <c r="O663" s="337"/>
      <c r="P663" s="337"/>
      <c r="Q663" s="338" t="str">
        <f t="shared" si="747"/>
        <v xml:space="preserve"> </v>
      </c>
      <c r="R663" s="339" t="str">
        <f t="shared" si="748"/>
        <v/>
      </c>
      <c r="S663" s="340" t="str">
        <f t="shared" si="801"/>
        <v/>
      </c>
      <c r="T663" s="341" t="str">
        <f t="shared" si="749"/>
        <v/>
      </c>
      <c r="U663" s="341" t="str">
        <f t="shared" si="750"/>
        <v/>
      </c>
      <c r="V663" s="341" t="str">
        <f t="shared" si="751"/>
        <v/>
      </c>
      <c r="W663" s="341" t="str">
        <f t="shared" si="752"/>
        <v/>
      </c>
      <c r="X663" s="340" t="str">
        <f t="shared" si="802"/>
        <v/>
      </c>
      <c r="Y663" s="342" t="str">
        <f t="shared" si="803"/>
        <v/>
      </c>
      <c r="Z663" s="343" t="str">
        <f t="shared" si="804"/>
        <v/>
      </c>
      <c r="AA663" s="344" t="str">
        <f t="shared" si="805"/>
        <v/>
      </c>
      <c r="AB663" s="345" t="str">
        <f t="shared" si="753"/>
        <v/>
      </c>
      <c r="AC663" s="346" t="str">
        <f t="shared" si="754"/>
        <v/>
      </c>
      <c r="AD663" s="346" t="str">
        <f t="shared" si="755"/>
        <v/>
      </c>
      <c r="AE663" s="344" t="str">
        <f t="shared" si="806"/>
        <v/>
      </c>
      <c r="AF663" s="346" t="str">
        <f t="shared" si="756"/>
        <v/>
      </c>
      <c r="AG663" s="344" t="str">
        <f t="shared" si="807"/>
        <v/>
      </c>
      <c r="AH663" s="344" t="str">
        <f t="shared" si="808"/>
        <v/>
      </c>
      <c r="AI663" s="344" t="str">
        <f t="shared" si="809"/>
        <v/>
      </c>
      <c r="AJ663" s="346" t="str">
        <f t="shared" si="810"/>
        <v/>
      </c>
      <c r="AK663" s="346" t="str">
        <f t="shared" si="811"/>
        <v/>
      </c>
      <c r="AL663" s="347" t="str">
        <f t="shared" si="812"/>
        <v/>
      </c>
      <c r="AM663" s="141"/>
      <c r="AN663" s="141"/>
      <c r="AO663" s="142"/>
      <c r="AP663" s="58">
        <f t="shared" si="757"/>
        <v>0</v>
      </c>
      <c r="AQ663" s="94">
        <f>SUM(AP$10:AP663)</f>
        <v>0</v>
      </c>
      <c r="AR663" s="143">
        <f t="shared" si="746"/>
        <v>0.1</v>
      </c>
      <c r="AS663" s="144" t="str">
        <f t="shared" si="758"/>
        <v/>
      </c>
      <c r="AT663" s="144" t="str">
        <f t="shared" si="785"/>
        <v/>
      </c>
      <c r="AU663" s="145"/>
      <c r="AV663" s="58">
        <f t="shared" si="744"/>
        <v>0</v>
      </c>
      <c r="AW663" s="318">
        <f>SUM(AV$10:AV663)</f>
        <v>0</v>
      </c>
      <c r="AX663" s="319">
        <f t="shared" si="745"/>
        <v>0.1</v>
      </c>
      <c r="AY663" s="144" t="str">
        <f t="shared" si="799"/>
        <v/>
      </c>
      <c r="AZ663" s="144" t="str">
        <f t="shared" si="800"/>
        <v/>
      </c>
      <c r="BA663" s="144"/>
      <c r="BB663" s="146" t="str">
        <f t="shared" si="759"/>
        <v/>
      </c>
      <c r="BC663" s="66" t="str">
        <f t="shared" si="798"/>
        <v/>
      </c>
      <c r="BD663" s="195" t="str">
        <f t="shared" si="760"/>
        <v/>
      </c>
      <c r="BF663" s="283"/>
      <c r="BG663" s="286" t="str">
        <f t="shared" si="761"/>
        <v/>
      </c>
      <c r="BY663" s="211" t="str">
        <f t="shared" si="762"/>
        <v/>
      </c>
      <c r="BZ663" s="150" t="str">
        <f t="shared" si="763"/>
        <v/>
      </c>
      <c r="CB663" s="54" t="str">
        <f t="shared" si="797"/>
        <v/>
      </c>
      <c r="CD663" s="54" t="str">
        <f t="shared" si="764"/>
        <v/>
      </c>
      <c r="CF663" s="54" t="str">
        <f t="shared" si="765"/>
        <v/>
      </c>
      <c r="CH663" s="150" t="str">
        <f t="shared" si="766"/>
        <v/>
      </c>
      <c r="CI663" s="290"/>
      <c r="CJ663" s="150" t="str">
        <f t="shared" si="767"/>
        <v/>
      </c>
      <c r="CK663" s="290"/>
      <c r="CL663" s="54" t="str">
        <f t="shared" si="786"/>
        <v/>
      </c>
      <c r="CM663" s="290"/>
      <c r="CN663" s="150" t="str">
        <f t="shared" si="768"/>
        <v/>
      </c>
      <c r="CO663" s="290"/>
      <c r="CP663" s="150" t="str">
        <f t="shared" si="769"/>
        <v/>
      </c>
      <c r="CQ663" s="290"/>
      <c r="CR663" s="150" t="str">
        <f t="shared" si="770"/>
        <v/>
      </c>
      <c r="CS663" s="290"/>
      <c r="CT663" s="150" t="str">
        <f t="shared" si="771"/>
        <v/>
      </c>
      <c r="CU663" s="150"/>
      <c r="CV663" s="150" t="str">
        <f t="shared" si="772"/>
        <v/>
      </c>
      <c r="CW663" s="94"/>
      <c r="CX663" s="151" t="str">
        <f t="shared" ref="CX663:CX726" si="813">IF(S663="YES",0,IF(S663="NO",1,""))</f>
        <v/>
      </c>
      <c r="CY663" s="151" t="str">
        <f t="shared" ref="CY663:CY726" si="814">IF(S663="YES",1,IF(S663="NO",0,""))</f>
        <v/>
      </c>
      <c r="CZ663" s="152"/>
      <c r="DA663" s="373" t="str">
        <f t="shared" si="787"/>
        <v/>
      </c>
      <c r="DC663" s="153">
        <f t="shared" si="773"/>
        <v>0</v>
      </c>
      <c r="DD663" s="153">
        <f t="shared" si="774"/>
        <v>0</v>
      </c>
      <c r="DE663" s="153">
        <f t="shared" si="775"/>
        <v>0</v>
      </c>
      <c r="DF663" s="158">
        <f t="shared" si="776"/>
        <v>-4.7000000000000002E-3</v>
      </c>
      <c r="DG663" s="159">
        <f t="shared" si="788"/>
        <v>-1.1703000000000001</v>
      </c>
      <c r="DH663" s="158">
        <f t="shared" si="777"/>
        <v>3.1999999999999997E-3</v>
      </c>
      <c r="DI663" s="159">
        <f t="shared" si="789"/>
        <v>0.79679999999999995</v>
      </c>
      <c r="DJ663" s="158">
        <f t="shared" si="778"/>
        <v>-2.7000000000000001E-3</v>
      </c>
      <c r="DK663" s="159">
        <f t="shared" si="790"/>
        <v>-0.67230000000000001</v>
      </c>
      <c r="DL663" s="158">
        <f t="shared" si="779"/>
        <v>1.1999999999999999E-3</v>
      </c>
      <c r="DM663" s="159">
        <f t="shared" si="791"/>
        <v>0.29879999999999995</v>
      </c>
      <c r="DN663" s="158">
        <f t="shared" si="780"/>
        <v>1.46E-2</v>
      </c>
      <c r="DO663" s="159">
        <f t="shared" si="792"/>
        <v>3.6354000000000002</v>
      </c>
      <c r="DP663" s="158">
        <f t="shared" si="781"/>
        <v>-1.2999999999999999E-2</v>
      </c>
      <c r="DQ663" s="159">
        <f t="shared" si="793"/>
        <v>-3.2369999999999997</v>
      </c>
      <c r="DR663" s="158">
        <f t="shared" si="782"/>
        <v>-6.7000000000000002E-3</v>
      </c>
      <c r="DS663" s="159">
        <f t="shared" si="794"/>
        <v>-1.6683000000000001</v>
      </c>
      <c r="DT663" s="158">
        <f t="shared" si="783"/>
        <v>-1.2999999999999999E-2</v>
      </c>
      <c r="DU663" s="159">
        <f t="shared" si="795"/>
        <v>-3.2369999999999997</v>
      </c>
      <c r="DV663" s="158">
        <f t="shared" si="784"/>
        <v>-6.7000000000000002E-3</v>
      </c>
      <c r="DW663" s="160">
        <f t="shared" si="796"/>
        <v>-1.6683000000000001</v>
      </c>
    </row>
    <row r="664" spans="1:127" ht="24.95" customHeight="1" x14ac:dyDescent="0.2">
      <c r="A664" s="272">
        <v>655</v>
      </c>
      <c r="B664" s="336"/>
      <c r="C664" s="332"/>
      <c r="D664" s="333"/>
      <c r="E664" s="334"/>
      <c r="F664" s="335"/>
      <c r="G664" s="334"/>
      <c r="H664" s="371"/>
      <c r="I664" s="334"/>
      <c r="J664" s="334"/>
      <c r="K664" s="334"/>
      <c r="L664" s="334"/>
      <c r="M664" s="334"/>
      <c r="N664" s="334"/>
      <c r="O664" s="337"/>
      <c r="P664" s="337"/>
      <c r="Q664" s="338" t="str">
        <f t="shared" si="747"/>
        <v xml:space="preserve"> </v>
      </c>
      <c r="R664" s="339" t="str">
        <f t="shared" si="748"/>
        <v/>
      </c>
      <c r="S664" s="340" t="str">
        <f t="shared" si="801"/>
        <v/>
      </c>
      <c r="T664" s="341" t="str">
        <f t="shared" si="749"/>
        <v/>
      </c>
      <c r="U664" s="341" t="str">
        <f t="shared" si="750"/>
        <v/>
      </c>
      <c r="V664" s="341" t="str">
        <f t="shared" si="751"/>
        <v/>
      </c>
      <c r="W664" s="341" t="str">
        <f t="shared" si="752"/>
        <v/>
      </c>
      <c r="X664" s="340" t="str">
        <f t="shared" si="802"/>
        <v/>
      </c>
      <c r="Y664" s="342" t="str">
        <f t="shared" si="803"/>
        <v/>
      </c>
      <c r="Z664" s="343" t="str">
        <f t="shared" si="804"/>
        <v/>
      </c>
      <c r="AA664" s="344" t="str">
        <f t="shared" si="805"/>
        <v/>
      </c>
      <c r="AB664" s="345" t="str">
        <f t="shared" si="753"/>
        <v/>
      </c>
      <c r="AC664" s="346" t="str">
        <f t="shared" si="754"/>
        <v/>
      </c>
      <c r="AD664" s="346" t="str">
        <f t="shared" si="755"/>
        <v/>
      </c>
      <c r="AE664" s="344" t="str">
        <f t="shared" si="806"/>
        <v/>
      </c>
      <c r="AF664" s="346" t="str">
        <f t="shared" si="756"/>
        <v/>
      </c>
      <c r="AG664" s="344" t="str">
        <f t="shared" si="807"/>
        <v/>
      </c>
      <c r="AH664" s="344" t="str">
        <f t="shared" si="808"/>
        <v/>
      </c>
      <c r="AI664" s="344" t="str">
        <f t="shared" si="809"/>
        <v/>
      </c>
      <c r="AJ664" s="346" t="str">
        <f t="shared" si="810"/>
        <v/>
      </c>
      <c r="AK664" s="346" t="str">
        <f t="shared" si="811"/>
        <v/>
      </c>
      <c r="AL664" s="347" t="str">
        <f t="shared" si="812"/>
        <v/>
      </c>
      <c r="AM664" s="141"/>
      <c r="AN664" s="141"/>
      <c r="AO664" s="142"/>
      <c r="AP664" s="58">
        <f t="shared" si="757"/>
        <v>0</v>
      </c>
      <c r="AQ664" s="94">
        <f>SUM(AP$10:AP664)</f>
        <v>0</v>
      </c>
      <c r="AR664" s="143">
        <f t="shared" si="746"/>
        <v>0.1</v>
      </c>
      <c r="AS664" s="144" t="str">
        <f t="shared" si="758"/>
        <v/>
      </c>
      <c r="AT664" s="144" t="str">
        <f t="shared" si="785"/>
        <v/>
      </c>
      <c r="AU664" s="145"/>
      <c r="AV664" s="58">
        <f t="shared" si="744"/>
        <v>0</v>
      </c>
      <c r="AW664" s="318">
        <f>SUM(AV$10:AV664)</f>
        <v>0</v>
      </c>
      <c r="AX664" s="319">
        <f t="shared" si="745"/>
        <v>0.1</v>
      </c>
      <c r="AY664" s="144" t="str">
        <f t="shared" si="799"/>
        <v/>
      </c>
      <c r="AZ664" s="144" t="str">
        <f t="shared" si="800"/>
        <v/>
      </c>
      <c r="BA664" s="144"/>
      <c r="BB664" s="146" t="str">
        <f t="shared" si="759"/>
        <v/>
      </c>
      <c r="BC664" s="66" t="str">
        <f t="shared" si="798"/>
        <v/>
      </c>
      <c r="BD664" s="195" t="str">
        <f t="shared" si="760"/>
        <v/>
      </c>
      <c r="BF664" s="283"/>
      <c r="BG664" s="286" t="str">
        <f t="shared" si="761"/>
        <v/>
      </c>
      <c r="BY664" s="211" t="str">
        <f t="shared" si="762"/>
        <v/>
      </c>
      <c r="BZ664" s="150" t="str">
        <f t="shared" si="763"/>
        <v/>
      </c>
      <c r="CB664" s="54" t="str">
        <f t="shared" si="797"/>
        <v/>
      </c>
      <c r="CD664" s="54" t="str">
        <f t="shared" si="764"/>
        <v/>
      </c>
      <c r="CF664" s="54" t="str">
        <f t="shared" si="765"/>
        <v/>
      </c>
      <c r="CH664" s="150" t="str">
        <f t="shared" si="766"/>
        <v/>
      </c>
      <c r="CI664" s="290"/>
      <c r="CJ664" s="150" t="str">
        <f t="shared" si="767"/>
        <v/>
      </c>
      <c r="CK664" s="290"/>
      <c r="CL664" s="54" t="str">
        <f t="shared" si="786"/>
        <v/>
      </c>
      <c r="CM664" s="290"/>
      <c r="CN664" s="150" t="str">
        <f t="shared" si="768"/>
        <v/>
      </c>
      <c r="CO664" s="290"/>
      <c r="CP664" s="150" t="str">
        <f t="shared" si="769"/>
        <v/>
      </c>
      <c r="CQ664" s="290"/>
      <c r="CR664" s="150" t="str">
        <f t="shared" si="770"/>
        <v/>
      </c>
      <c r="CS664" s="290"/>
      <c r="CT664" s="150" t="str">
        <f t="shared" si="771"/>
        <v/>
      </c>
      <c r="CU664" s="150"/>
      <c r="CV664" s="150" t="str">
        <f t="shared" si="772"/>
        <v/>
      </c>
      <c r="CW664" s="94"/>
      <c r="CX664" s="151" t="str">
        <f t="shared" si="813"/>
        <v/>
      </c>
      <c r="CY664" s="151" t="str">
        <f t="shared" si="814"/>
        <v/>
      </c>
      <c r="CZ664" s="152"/>
      <c r="DA664" s="373" t="str">
        <f t="shared" si="787"/>
        <v/>
      </c>
      <c r="DC664" s="153">
        <f t="shared" si="773"/>
        <v>0</v>
      </c>
      <c r="DD664" s="153">
        <f t="shared" si="774"/>
        <v>0</v>
      </c>
      <c r="DE664" s="153">
        <f t="shared" si="775"/>
        <v>0</v>
      </c>
      <c r="DF664" s="158">
        <f t="shared" si="776"/>
        <v>-4.7000000000000002E-3</v>
      </c>
      <c r="DG664" s="159">
        <f t="shared" si="788"/>
        <v>-1.1703000000000001</v>
      </c>
      <c r="DH664" s="158">
        <f t="shared" si="777"/>
        <v>3.1999999999999997E-3</v>
      </c>
      <c r="DI664" s="159">
        <f t="shared" si="789"/>
        <v>0.79679999999999995</v>
      </c>
      <c r="DJ664" s="158">
        <f t="shared" si="778"/>
        <v>-2.7000000000000001E-3</v>
      </c>
      <c r="DK664" s="159">
        <f t="shared" si="790"/>
        <v>-0.67230000000000001</v>
      </c>
      <c r="DL664" s="158">
        <f t="shared" si="779"/>
        <v>1.1999999999999999E-3</v>
      </c>
      <c r="DM664" s="159">
        <f t="shared" si="791"/>
        <v>0.29879999999999995</v>
      </c>
      <c r="DN664" s="158">
        <f t="shared" si="780"/>
        <v>1.46E-2</v>
      </c>
      <c r="DO664" s="159">
        <f t="shared" si="792"/>
        <v>3.6354000000000002</v>
      </c>
      <c r="DP664" s="158">
        <f t="shared" si="781"/>
        <v>-1.2999999999999999E-2</v>
      </c>
      <c r="DQ664" s="159">
        <f t="shared" si="793"/>
        <v>-3.2369999999999997</v>
      </c>
      <c r="DR664" s="158">
        <f t="shared" si="782"/>
        <v>-6.7000000000000002E-3</v>
      </c>
      <c r="DS664" s="159">
        <f t="shared" si="794"/>
        <v>-1.6683000000000001</v>
      </c>
      <c r="DT664" s="158">
        <f t="shared" si="783"/>
        <v>-1.2999999999999999E-2</v>
      </c>
      <c r="DU664" s="159">
        <f t="shared" si="795"/>
        <v>-3.2369999999999997</v>
      </c>
      <c r="DV664" s="158">
        <f t="shared" si="784"/>
        <v>-6.7000000000000002E-3</v>
      </c>
      <c r="DW664" s="160">
        <f t="shared" si="796"/>
        <v>-1.6683000000000001</v>
      </c>
    </row>
    <row r="665" spans="1:127" ht="24.95" customHeight="1" x14ac:dyDescent="0.2">
      <c r="A665" s="272">
        <v>656</v>
      </c>
      <c r="B665" s="336"/>
      <c r="C665" s="332"/>
      <c r="D665" s="333"/>
      <c r="E665" s="334"/>
      <c r="F665" s="335"/>
      <c r="G665" s="334"/>
      <c r="H665" s="371"/>
      <c r="I665" s="334"/>
      <c r="J665" s="334"/>
      <c r="K665" s="334"/>
      <c r="L665" s="334"/>
      <c r="M665" s="334"/>
      <c r="N665" s="334"/>
      <c r="O665" s="337"/>
      <c r="P665" s="337"/>
      <c r="Q665" s="338" t="str">
        <f t="shared" si="747"/>
        <v xml:space="preserve"> </v>
      </c>
      <c r="R665" s="339" t="str">
        <f t="shared" si="748"/>
        <v/>
      </c>
      <c r="S665" s="340" t="str">
        <f t="shared" si="801"/>
        <v/>
      </c>
      <c r="T665" s="341" t="str">
        <f t="shared" si="749"/>
        <v/>
      </c>
      <c r="U665" s="341" t="str">
        <f t="shared" si="750"/>
        <v/>
      </c>
      <c r="V665" s="341" t="str">
        <f t="shared" si="751"/>
        <v/>
      </c>
      <c r="W665" s="341" t="str">
        <f t="shared" si="752"/>
        <v/>
      </c>
      <c r="X665" s="340" t="str">
        <f t="shared" si="802"/>
        <v/>
      </c>
      <c r="Y665" s="342" t="str">
        <f t="shared" si="803"/>
        <v/>
      </c>
      <c r="Z665" s="343" t="str">
        <f t="shared" si="804"/>
        <v/>
      </c>
      <c r="AA665" s="344" t="str">
        <f t="shared" si="805"/>
        <v/>
      </c>
      <c r="AB665" s="345" t="str">
        <f t="shared" si="753"/>
        <v/>
      </c>
      <c r="AC665" s="346" t="str">
        <f t="shared" si="754"/>
        <v/>
      </c>
      <c r="AD665" s="346" t="str">
        <f t="shared" si="755"/>
        <v/>
      </c>
      <c r="AE665" s="344" t="str">
        <f t="shared" si="806"/>
        <v/>
      </c>
      <c r="AF665" s="346" t="str">
        <f t="shared" si="756"/>
        <v/>
      </c>
      <c r="AG665" s="344" t="str">
        <f t="shared" si="807"/>
        <v/>
      </c>
      <c r="AH665" s="344" t="str">
        <f t="shared" si="808"/>
        <v/>
      </c>
      <c r="AI665" s="344" t="str">
        <f t="shared" si="809"/>
        <v/>
      </c>
      <c r="AJ665" s="346" t="str">
        <f t="shared" si="810"/>
        <v/>
      </c>
      <c r="AK665" s="346" t="str">
        <f t="shared" si="811"/>
        <v/>
      </c>
      <c r="AL665" s="347" t="str">
        <f t="shared" si="812"/>
        <v/>
      </c>
      <c r="AM665" s="141"/>
      <c r="AN665" s="141"/>
      <c r="AO665" s="142"/>
      <c r="AP665" s="58">
        <f t="shared" si="757"/>
        <v>0</v>
      </c>
      <c r="AQ665" s="94">
        <f>SUM(AP$10:AP665)</f>
        <v>0</v>
      </c>
      <c r="AR665" s="143">
        <f t="shared" si="746"/>
        <v>0.1</v>
      </c>
      <c r="AS665" s="144" t="str">
        <f t="shared" si="758"/>
        <v/>
      </c>
      <c r="AT665" s="144" t="str">
        <f t="shared" si="785"/>
        <v/>
      </c>
      <c r="AU665" s="145"/>
      <c r="AV665" s="58">
        <f t="shared" si="744"/>
        <v>0</v>
      </c>
      <c r="AW665" s="318">
        <f>SUM(AV$10:AV665)</f>
        <v>0</v>
      </c>
      <c r="AX665" s="319">
        <f t="shared" si="745"/>
        <v>0.1</v>
      </c>
      <c r="AY665" s="144" t="str">
        <f t="shared" si="799"/>
        <v/>
      </c>
      <c r="AZ665" s="144" t="str">
        <f t="shared" si="800"/>
        <v/>
      </c>
      <c r="BA665" s="144"/>
      <c r="BB665" s="146" t="str">
        <f t="shared" si="759"/>
        <v/>
      </c>
      <c r="BC665" s="66" t="str">
        <f t="shared" si="798"/>
        <v/>
      </c>
      <c r="BD665" s="195" t="str">
        <f t="shared" si="760"/>
        <v/>
      </c>
      <c r="BF665" s="283"/>
      <c r="BG665" s="286" t="str">
        <f t="shared" si="761"/>
        <v/>
      </c>
      <c r="BY665" s="211" t="str">
        <f t="shared" si="762"/>
        <v/>
      </c>
      <c r="BZ665" s="150" t="str">
        <f t="shared" si="763"/>
        <v/>
      </c>
      <c r="CB665" s="54" t="str">
        <f t="shared" si="797"/>
        <v/>
      </c>
      <c r="CD665" s="54" t="str">
        <f t="shared" si="764"/>
        <v/>
      </c>
      <c r="CF665" s="54" t="str">
        <f t="shared" si="765"/>
        <v/>
      </c>
      <c r="CH665" s="150" t="str">
        <f t="shared" si="766"/>
        <v/>
      </c>
      <c r="CI665" s="290"/>
      <c r="CJ665" s="150" t="str">
        <f t="shared" si="767"/>
        <v/>
      </c>
      <c r="CK665" s="290"/>
      <c r="CL665" s="54" t="str">
        <f t="shared" si="786"/>
        <v/>
      </c>
      <c r="CM665" s="290"/>
      <c r="CN665" s="150" t="str">
        <f t="shared" si="768"/>
        <v/>
      </c>
      <c r="CO665" s="290"/>
      <c r="CP665" s="150" t="str">
        <f t="shared" si="769"/>
        <v/>
      </c>
      <c r="CQ665" s="290"/>
      <c r="CR665" s="150" t="str">
        <f t="shared" si="770"/>
        <v/>
      </c>
      <c r="CS665" s="290"/>
      <c r="CT665" s="150" t="str">
        <f t="shared" si="771"/>
        <v/>
      </c>
      <c r="CU665" s="150"/>
      <c r="CV665" s="150" t="str">
        <f t="shared" si="772"/>
        <v/>
      </c>
      <c r="CW665" s="94"/>
      <c r="CX665" s="151" t="str">
        <f t="shared" si="813"/>
        <v/>
      </c>
      <c r="CY665" s="151" t="str">
        <f t="shared" si="814"/>
        <v/>
      </c>
      <c r="CZ665" s="152"/>
      <c r="DA665" s="373" t="str">
        <f t="shared" si="787"/>
        <v/>
      </c>
      <c r="DC665" s="153">
        <f t="shared" si="773"/>
        <v>0</v>
      </c>
      <c r="DD665" s="153">
        <f t="shared" si="774"/>
        <v>0</v>
      </c>
      <c r="DE665" s="153">
        <f t="shared" si="775"/>
        <v>0</v>
      </c>
      <c r="DF665" s="158">
        <f t="shared" si="776"/>
        <v>-4.7000000000000002E-3</v>
      </c>
      <c r="DG665" s="159">
        <f t="shared" si="788"/>
        <v>-1.1703000000000001</v>
      </c>
      <c r="DH665" s="158">
        <f t="shared" si="777"/>
        <v>3.1999999999999997E-3</v>
      </c>
      <c r="DI665" s="159">
        <f t="shared" si="789"/>
        <v>0.79679999999999995</v>
      </c>
      <c r="DJ665" s="158">
        <f t="shared" si="778"/>
        <v>-2.7000000000000001E-3</v>
      </c>
      <c r="DK665" s="159">
        <f t="shared" si="790"/>
        <v>-0.67230000000000001</v>
      </c>
      <c r="DL665" s="158">
        <f t="shared" si="779"/>
        <v>1.1999999999999999E-3</v>
      </c>
      <c r="DM665" s="159">
        <f t="shared" si="791"/>
        <v>0.29879999999999995</v>
      </c>
      <c r="DN665" s="158">
        <f t="shared" si="780"/>
        <v>1.46E-2</v>
      </c>
      <c r="DO665" s="159">
        <f t="shared" si="792"/>
        <v>3.6354000000000002</v>
      </c>
      <c r="DP665" s="158">
        <f t="shared" si="781"/>
        <v>-1.2999999999999999E-2</v>
      </c>
      <c r="DQ665" s="159">
        <f t="shared" si="793"/>
        <v>-3.2369999999999997</v>
      </c>
      <c r="DR665" s="158">
        <f t="shared" si="782"/>
        <v>-6.7000000000000002E-3</v>
      </c>
      <c r="DS665" s="159">
        <f t="shared" si="794"/>
        <v>-1.6683000000000001</v>
      </c>
      <c r="DT665" s="158">
        <f t="shared" si="783"/>
        <v>-1.2999999999999999E-2</v>
      </c>
      <c r="DU665" s="159">
        <f t="shared" si="795"/>
        <v>-3.2369999999999997</v>
      </c>
      <c r="DV665" s="158">
        <f t="shared" si="784"/>
        <v>-6.7000000000000002E-3</v>
      </c>
      <c r="DW665" s="160">
        <f t="shared" si="796"/>
        <v>-1.6683000000000001</v>
      </c>
    </row>
    <row r="666" spans="1:127" ht="24.95" customHeight="1" x14ac:dyDescent="0.2">
      <c r="A666" s="272">
        <v>657</v>
      </c>
      <c r="B666" s="336"/>
      <c r="C666" s="332"/>
      <c r="D666" s="333"/>
      <c r="E666" s="334"/>
      <c r="F666" s="335"/>
      <c r="G666" s="334"/>
      <c r="H666" s="371"/>
      <c r="I666" s="334"/>
      <c r="J666" s="334"/>
      <c r="K666" s="334"/>
      <c r="L666" s="334"/>
      <c r="M666" s="334"/>
      <c r="N666" s="334"/>
      <c r="O666" s="337"/>
      <c r="P666" s="337"/>
      <c r="Q666" s="338" t="str">
        <f t="shared" si="747"/>
        <v xml:space="preserve"> </v>
      </c>
      <c r="R666" s="339" t="str">
        <f t="shared" si="748"/>
        <v/>
      </c>
      <c r="S666" s="340" t="str">
        <f t="shared" si="801"/>
        <v/>
      </c>
      <c r="T666" s="341" t="str">
        <f t="shared" si="749"/>
        <v/>
      </c>
      <c r="U666" s="341" t="str">
        <f t="shared" si="750"/>
        <v/>
      </c>
      <c r="V666" s="341" t="str">
        <f t="shared" si="751"/>
        <v/>
      </c>
      <c r="W666" s="341" t="str">
        <f t="shared" si="752"/>
        <v/>
      </c>
      <c r="X666" s="340" t="str">
        <f t="shared" si="802"/>
        <v/>
      </c>
      <c r="Y666" s="342" t="str">
        <f t="shared" si="803"/>
        <v/>
      </c>
      <c r="Z666" s="343" t="str">
        <f t="shared" si="804"/>
        <v/>
      </c>
      <c r="AA666" s="344" t="str">
        <f t="shared" si="805"/>
        <v/>
      </c>
      <c r="AB666" s="345" t="str">
        <f t="shared" si="753"/>
        <v/>
      </c>
      <c r="AC666" s="346" t="str">
        <f t="shared" si="754"/>
        <v/>
      </c>
      <c r="AD666" s="346" t="str">
        <f t="shared" si="755"/>
        <v/>
      </c>
      <c r="AE666" s="344" t="str">
        <f t="shared" si="806"/>
        <v/>
      </c>
      <c r="AF666" s="346" t="str">
        <f t="shared" si="756"/>
        <v/>
      </c>
      <c r="AG666" s="344" t="str">
        <f t="shared" si="807"/>
        <v/>
      </c>
      <c r="AH666" s="344" t="str">
        <f t="shared" si="808"/>
        <v/>
      </c>
      <c r="AI666" s="344" t="str">
        <f t="shared" si="809"/>
        <v/>
      </c>
      <c r="AJ666" s="346" t="str">
        <f t="shared" si="810"/>
        <v/>
      </c>
      <c r="AK666" s="346" t="str">
        <f t="shared" si="811"/>
        <v/>
      </c>
      <c r="AL666" s="347" t="str">
        <f t="shared" si="812"/>
        <v/>
      </c>
      <c r="AM666" s="141"/>
      <c r="AN666" s="141"/>
      <c r="AO666" s="142"/>
      <c r="AP666" s="58">
        <f t="shared" si="757"/>
        <v>0</v>
      </c>
      <c r="AQ666" s="94">
        <f>SUM(AP$10:AP666)</f>
        <v>0</v>
      </c>
      <c r="AR666" s="143">
        <f t="shared" si="746"/>
        <v>0.1</v>
      </c>
      <c r="AS666" s="144" t="str">
        <f t="shared" si="758"/>
        <v/>
      </c>
      <c r="AT666" s="144" t="str">
        <f t="shared" si="785"/>
        <v/>
      </c>
      <c r="AU666" s="145"/>
      <c r="AV666" s="58">
        <f t="shared" si="744"/>
        <v>0</v>
      </c>
      <c r="AW666" s="318">
        <f>SUM(AV$10:AV666)</f>
        <v>0</v>
      </c>
      <c r="AX666" s="319">
        <f t="shared" si="745"/>
        <v>0.1</v>
      </c>
      <c r="AY666" s="144" t="str">
        <f t="shared" si="799"/>
        <v/>
      </c>
      <c r="AZ666" s="144" t="str">
        <f t="shared" si="800"/>
        <v/>
      </c>
      <c r="BA666" s="144"/>
      <c r="BB666" s="146" t="str">
        <f t="shared" si="759"/>
        <v/>
      </c>
      <c r="BC666" s="66" t="str">
        <f t="shared" si="798"/>
        <v/>
      </c>
      <c r="BD666" s="195" t="str">
        <f t="shared" si="760"/>
        <v/>
      </c>
      <c r="BF666" s="283"/>
      <c r="BG666" s="286" t="str">
        <f t="shared" si="761"/>
        <v/>
      </c>
      <c r="BY666" s="211" t="str">
        <f t="shared" si="762"/>
        <v/>
      </c>
      <c r="BZ666" s="150" t="str">
        <f t="shared" si="763"/>
        <v/>
      </c>
      <c r="CB666" s="54" t="str">
        <f t="shared" si="797"/>
        <v/>
      </c>
      <c r="CD666" s="54" t="str">
        <f t="shared" si="764"/>
        <v/>
      </c>
      <c r="CF666" s="54" t="str">
        <f t="shared" si="765"/>
        <v/>
      </c>
      <c r="CH666" s="150" t="str">
        <f t="shared" si="766"/>
        <v/>
      </c>
      <c r="CI666" s="290"/>
      <c r="CJ666" s="150" t="str">
        <f t="shared" si="767"/>
        <v/>
      </c>
      <c r="CK666" s="290"/>
      <c r="CL666" s="54" t="str">
        <f t="shared" si="786"/>
        <v/>
      </c>
      <c r="CM666" s="290"/>
      <c r="CN666" s="150" t="str">
        <f t="shared" si="768"/>
        <v/>
      </c>
      <c r="CO666" s="290"/>
      <c r="CP666" s="150" t="str">
        <f t="shared" si="769"/>
        <v/>
      </c>
      <c r="CQ666" s="290"/>
      <c r="CR666" s="150" t="str">
        <f t="shared" si="770"/>
        <v/>
      </c>
      <c r="CS666" s="290"/>
      <c r="CT666" s="150" t="str">
        <f t="shared" si="771"/>
        <v/>
      </c>
      <c r="CU666" s="150"/>
      <c r="CV666" s="150" t="str">
        <f t="shared" si="772"/>
        <v/>
      </c>
      <c r="CW666" s="94"/>
      <c r="CX666" s="151" t="str">
        <f t="shared" si="813"/>
        <v/>
      </c>
      <c r="CY666" s="151" t="str">
        <f t="shared" si="814"/>
        <v/>
      </c>
      <c r="CZ666" s="152"/>
      <c r="DA666" s="373" t="str">
        <f t="shared" si="787"/>
        <v/>
      </c>
      <c r="DC666" s="153">
        <f t="shared" si="773"/>
        <v>0</v>
      </c>
      <c r="DD666" s="153">
        <f t="shared" si="774"/>
        <v>0</v>
      </c>
      <c r="DE666" s="153">
        <f t="shared" si="775"/>
        <v>0</v>
      </c>
      <c r="DF666" s="158">
        <f t="shared" si="776"/>
        <v>-4.7000000000000002E-3</v>
      </c>
      <c r="DG666" s="159">
        <f t="shared" si="788"/>
        <v>-1.1703000000000001</v>
      </c>
      <c r="DH666" s="158">
        <f t="shared" si="777"/>
        <v>3.1999999999999997E-3</v>
      </c>
      <c r="DI666" s="159">
        <f t="shared" si="789"/>
        <v>0.79679999999999995</v>
      </c>
      <c r="DJ666" s="158">
        <f t="shared" si="778"/>
        <v>-2.7000000000000001E-3</v>
      </c>
      <c r="DK666" s="159">
        <f t="shared" si="790"/>
        <v>-0.67230000000000001</v>
      </c>
      <c r="DL666" s="158">
        <f t="shared" si="779"/>
        <v>1.1999999999999999E-3</v>
      </c>
      <c r="DM666" s="159">
        <f t="shared" si="791"/>
        <v>0.29879999999999995</v>
      </c>
      <c r="DN666" s="158">
        <f t="shared" si="780"/>
        <v>1.46E-2</v>
      </c>
      <c r="DO666" s="159">
        <f t="shared" si="792"/>
        <v>3.6354000000000002</v>
      </c>
      <c r="DP666" s="158">
        <f t="shared" si="781"/>
        <v>-1.2999999999999999E-2</v>
      </c>
      <c r="DQ666" s="159">
        <f t="shared" si="793"/>
        <v>-3.2369999999999997</v>
      </c>
      <c r="DR666" s="158">
        <f t="shared" si="782"/>
        <v>-6.7000000000000002E-3</v>
      </c>
      <c r="DS666" s="159">
        <f t="shared" si="794"/>
        <v>-1.6683000000000001</v>
      </c>
      <c r="DT666" s="158">
        <f t="shared" si="783"/>
        <v>-1.2999999999999999E-2</v>
      </c>
      <c r="DU666" s="159">
        <f t="shared" si="795"/>
        <v>-3.2369999999999997</v>
      </c>
      <c r="DV666" s="158">
        <f t="shared" si="784"/>
        <v>-6.7000000000000002E-3</v>
      </c>
      <c r="DW666" s="160">
        <f t="shared" si="796"/>
        <v>-1.6683000000000001</v>
      </c>
    </row>
    <row r="667" spans="1:127" ht="24.95" customHeight="1" x14ac:dyDescent="0.2">
      <c r="A667" s="272">
        <v>658</v>
      </c>
      <c r="B667" s="336"/>
      <c r="C667" s="332"/>
      <c r="D667" s="333"/>
      <c r="E667" s="334"/>
      <c r="F667" s="335"/>
      <c r="G667" s="334"/>
      <c r="H667" s="371"/>
      <c r="I667" s="334"/>
      <c r="J667" s="334"/>
      <c r="K667" s="334"/>
      <c r="L667" s="334"/>
      <c r="M667" s="334"/>
      <c r="N667" s="334"/>
      <c r="O667" s="337"/>
      <c r="P667" s="337"/>
      <c r="Q667" s="338" t="str">
        <f t="shared" si="747"/>
        <v xml:space="preserve"> </v>
      </c>
      <c r="R667" s="339" t="str">
        <f t="shared" si="748"/>
        <v/>
      </c>
      <c r="S667" s="340" t="str">
        <f t="shared" si="801"/>
        <v/>
      </c>
      <c r="T667" s="341" t="str">
        <f t="shared" si="749"/>
        <v/>
      </c>
      <c r="U667" s="341" t="str">
        <f t="shared" si="750"/>
        <v/>
      </c>
      <c r="V667" s="341" t="str">
        <f t="shared" si="751"/>
        <v/>
      </c>
      <c r="W667" s="341" t="str">
        <f t="shared" si="752"/>
        <v/>
      </c>
      <c r="X667" s="340" t="str">
        <f t="shared" si="802"/>
        <v/>
      </c>
      <c r="Y667" s="342" t="str">
        <f t="shared" si="803"/>
        <v/>
      </c>
      <c r="Z667" s="343" t="str">
        <f t="shared" si="804"/>
        <v/>
      </c>
      <c r="AA667" s="344" t="str">
        <f t="shared" si="805"/>
        <v/>
      </c>
      <c r="AB667" s="345" t="str">
        <f t="shared" si="753"/>
        <v/>
      </c>
      <c r="AC667" s="346" t="str">
        <f t="shared" si="754"/>
        <v/>
      </c>
      <c r="AD667" s="346" t="str">
        <f t="shared" si="755"/>
        <v/>
      </c>
      <c r="AE667" s="344" t="str">
        <f t="shared" si="806"/>
        <v/>
      </c>
      <c r="AF667" s="346" t="str">
        <f t="shared" si="756"/>
        <v/>
      </c>
      <c r="AG667" s="344" t="str">
        <f t="shared" si="807"/>
        <v/>
      </c>
      <c r="AH667" s="344" t="str">
        <f t="shared" si="808"/>
        <v/>
      </c>
      <c r="AI667" s="344" t="str">
        <f t="shared" si="809"/>
        <v/>
      </c>
      <c r="AJ667" s="346" t="str">
        <f t="shared" si="810"/>
        <v/>
      </c>
      <c r="AK667" s="346" t="str">
        <f t="shared" si="811"/>
        <v/>
      </c>
      <c r="AL667" s="347" t="str">
        <f t="shared" si="812"/>
        <v/>
      </c>
      <c r="AM667" s="141"/>
      <c r="AN667" s="141"/>
      <c r="AO667" s="142"/>
      <c r="AP667" s="58">
        <f t="shared" si="757"/>
        <v>0</v>
      </c>
      <c r="AQ667" s="94">
        <f>SUM(AP$10:AP667)</f>
        <v>0</v>
      </c>
      <c r="AR667" s="143">
        <f t="shared" si="746"/>
        <v>0.1</v>
      </c>
      <c r="AS667" s="144" t="str">
        <f t="shared" si="758"/>
        <v/>
      </c>
      <c r="AT667" s="144" t="str">
        <f t="shared" si="785"/>
        <v/>
      </c>
      <c r="AU667" s="145"/>
      <c r="AV667" s="58">
        <f t="shared" si="744"/>
        <v>0</v>
      </c>
      <c r="AW667" s="318">
        <f>SUM(AV$10:AV667)</f>
        <v>0</v>
      </c>
      <c r="AX667" s="319">
        <f t="shared" si="745"/>
        <v>0.1</v>
      </c>
      <c r="AY667" s="144" t="str">
        <f t="shared" si="799"/>
        <v/>
      </c>
      <c r="AZ667" s="144" t="str">
        <f t="shared" si="800"/>
        <v/>
      </c>
      <c r="BA667" s="144"/>
      <c r="BB667" s="146" t="str">
        <f t="shared" si="759"/>
        <v/>
      </c>
      <c r="BC667" s="66" t="str">
        <f t="shared" si="798"/>
        <v/>
      </c>
      <c r="BD667" s="195" t="str">
        <f t="shared" si="760"/>
        <v/>
      </c>
      <c r="BF667" s="283"/>
      <c r="BG667" s="286" t="str">
        <f t="shared" si="761"/>
        <v/>
      </c>
      <c r="BY667" s="211" t="str">
        <f t="shared" si="762"/>
        <v/>
      </c>
      <c r="BZ667" s="150" t="str">
        <f t="shared" si="763"/>
        <v/>
      </c>
      <c r="CB667" s="54" t="str">
        <f t="shared" si="797"/>
        <v/>
      </c>
      <c r="CD667" s="54" t="str">
        <f t="shared" si="764"/>
        <v/>
      </c>
      <c r="CF667" s="54" t="str">
        <f t="shared" si="765"/>
        <v/>
      </c>
      <c r="CH667" s="150" t="str">
        <f t="shared" si="766"/>
        <v/>
      </c>
      <c r="CI667" s="290"/>
      <c r="CJ667" s="150" t="str">
        <f t="shared" si="767"/>
        <v/>
      </c>
      <c r="CK667" s="290"/>
      <c r="CL667" s="54" t="str">
        <f t="shared" si="786"/>
        <v/>
      </c>
      <c r="CM667" s="290"/>
      <c r="CN667" s="150" t="str">
        <f t="shared" si="768"/>
        <v/>
      </c>
      <c r="CO667" s="290"/>
      <c r="CP667" s="150" t="str">
        <f t="shared" si="769"/>
        <v/>
      </c>
      <c r="CQ667" s="290"/>
      <c r="CR667" s="150" t="str">
        <f t="shared" si="770"/>
        <v/>
      </c>
      <c r="CS667" s="290"/>
      <c r="CT667" s="150" t="str">
        <f t="shared" si="771"/>
        <v/>
      </c>
      <c r="CU667" s="150"/>
      <c r="CV667" s="150" t="str">
        <f t="shared" si="772"/>
        <v/>
      </c>
      <c r="CW667" s="94"/>
      <c r="CX667" s="151" t="str">
        <f t="shared" si="813"/>
        <v/>
      </c>
      <c r="CY667" s="151" t="str">
        <f t="shared" si="814"/>
        <v/>
      </c>
      <c r="CZ667" s="152"/>
      <c r="DA667" s="373" t="str">
        <f t="shared" si="787"/>
        <v/>
      </c>
      <c r="DC667" s="153">
        <f t="shared" si="773"/>
        <v>0</v>
      </c>
      <c r="DD667" s="153">
        <f t="shared" si="774"/>
        <v>0</v>
      </c>
      <c r="DE667" s="153">
        <f t="shared" si="775"/>
        <v>0</v>
      </c>
      <c r="DF667" s="158">
        <f t="shared" si="776"/>
        <v>-4.7000000000000002E-3</v>
      </c>
      <c r="DG667" s="159">
        <f t="shared" si="788"/>
        <v>-1.1703000000000001</v>
      </c>
      <c r="DH667" s="158">
        <f t="shared" si="777"/>
        <v>3.1999999999999997E-3</v>
      </c>
      <c r="DI667" s="159">
        <f t="shared" si="789"/>
        <v>0.79679999999999995</v>
      </c>
      <c r="DJ667" s="158">
        <f t="shared" si="778"/>
        <v>-2.7000000000000001E-3</v>
      </c>
      <c r="DK667" s="159">
        <f t="shared" si="790"/>
        <v>-0.67230000000000001</v>
      </c>
      <c r="DL667" s="158">
        <f t="shared" si="779"/>
        <v>1.1999999999999999E-3</v>
      </c>
      <c r="DM667" s="159">
        <f t="shared" si="791"/>
        <v>0.29879999999999995</v>
      </c>
      <c r="DN667" s="158">
        <f t="shared" si="780"/>
        <v>1.46E-2</v>
      </c>
      <c r="DO667" s="159">
        <f t="shared" si="792"/>
        <v>3.6354000000000002</v>
      </c>
      <c r="DP667" s="158">
        <f t="shared" si="781"/>
        <v>-1.2999999999999999E-2</v>
      </c>
      <c r="DQ667" s="159">
        <f t="shared" si="793"/>
        <v>-3.2369999999999997</v>
      </c>
      <c r="DR667" s="158">
        <f t="shared" si="782"/>
        <v>-6.7000000000000002E-3</v>
      </c>
      <c r="DS667" s="159">
        <f t="shared" si="794"/>
        <v>-1.6683000000000001</v>
      </c>
      <c r="DT667" s="158">
        <f t="shared" si="783"/>
        <v>-1.2999999999999999E-2</v>
      </c>
      <c r="DU667" s="159">
        <f t="shared" si="795"/>
        <v>-3.2369999999999997</v>
      </c>
      <c r="DV667" s="158">
        <f t="shared" si="784"/>
        <v>-6.7000000000000002E-3</v>
      </c>
      <c r="DW667" s="160">
        <f t="shared" si="796"/>
        <v>-1.6683000000000001</v>
      </c>
    </row>
    <row r="668" spans="1:127" ht="24.95" customHeight="1" x14ac:dyDescent="0.2">
      <c r="A668" s="272">
        <v>659</v>
      </c>
      <c r="B668" s="336"/>
      <c r="C668" s="332"/>
      <c r="D668" s="333"/>
      <c r="E668" s="334"/>
      <c r="F668" s="335"/>
      <c r="G668" s="334"/>
      <c r="H668" s="371"/>
      <c r="I668" s="334"/>
      <c r="J668" s="334"/>
      <c r="K668" s="334"/>
      <c r="L668" s="334"/>
      <c r="M668" s="334"/>
      <c r="N668" s="334"/>
      <c r="O668" s="337"/>
      <c r="P668" s="337"/>
      <c r="Q668" s="338" t="str">
        <f t="shared" si="747"/>
        <v xml:space="preserve"> </v>
      </c>
      <c r="R668" s="339" t="str">
        <f t="shared" si="748"/>
        <v/>
      </c>
      <c r="S668" s="340" t="str">
        <f t="shared" si="801"/>
        <v/>
      </c>
      <c r="T668" s="341" t="str">
        <f t="shared" si="749"/>
        <v/>
      </c>
      <c r="U668" s="341" t="str">
        <f t="shared" si="750"/>
        <v/>
      </c>
      <c r="V668" s="341" t="str">
        <f t="shared" si="751"/>
        <v/>
      </c>
      <c r="W668" s="341" t="str">
        <f t="shared" si="752"/>
        <v/>
      </c>
      <c r="X668" s="340" t="str">
        <f t="shared" si="802"/>
        <v/>
      </c>
      <c r="Y668" s="342" t="str">
        <f t="shared" si="803"/>
        <v/>
      </c>
      <c r="Z668" s="343" t="str">
        <f t="shared" si="804"/>
        <v/>
      </c>
      <c r="AA668" s="344" t="str">
        <f t="shared" si="805"/>
        <v/>
      </c>
      <c r="AB668" s="345" t="str">
        <f t="shared" si="753"/>
        <v/>
      </c>
      <c r="AC668" s="346" t="str">
        <f t="shared" si="754"/>
        <v/>
      </c>
      <c r="AD668" s="346" t="str">
        <f t="shared" si="755"/>
        <v/>
      </c>
      <c r="AE668" s="344" t="str">
        <f t="shared" si="806"/>
        <v/>
      </c>
      <c r="AF668" s="346" t="str">
        <f t="shared" si="756"/>
        <v/>
      </c>
      <c r="AG668" s="344" t="str">
        <f t="shared" si="807"/>
        <v/>
      </c>
      <c r="AH668" s="344" t="str">
        <f t="shared" si="808"/>
        <v/>
      </c>
      <c r="AI668" s="344" t="str">
        <f t="shared" si="809"/>
        <v/>
      </c>
      <c r="AJ668" s="346" t="str">
        <f t="shared" si="810"/>
        <v/>
      </c>
      <c r="AK668" s="346" t="str">
        <f t="shared" si="811"/>
        <v/>
      </c>
      <c r="AL668" s="347" t="str">
        <f t="shared" si="812"/>
        <v/>
      </c>
      <c r="AM668" s="141"/>
      <c r="AN668" s="141"/>
      <c r="AO668" s="142"/>
      <c r="AP668" s="58">
        <f t="shared" si="757"/>
        <v>0</v>
      </c>
      <c r="AQ668" s="94">
        <f>SUM(AP$10:AP668)</f>
        <v>0</v>
      </c>
      <c r="AR668" s="143">
        <f t="shared" si="746"/>
        <v>0.1</v>
      </c>
      <c r="AS668" s="144" t="str">
        <f t="shared" si="758"/>
        <v/>
      </c>
      <c r="AT668" s="144" t="str">
        <f t="shared" si="785"/>
        <v/>
      </c>
      <c r="AU668" s="145"/>
      <c r="AV668" s="58">
        <f t="shared" si="744"/>
        <v>0</v>
      </c>
      <c r="AW668" s="318">
        <f>SUM(AV$10:AV668)</f>
        <v>0</v>
      </c>
      <c r="AX668" s="319">
        <f t="shared" si="745"/>
        <v>0.1</v>
      </c>
      <c r="AY668" s="144" t="str">
        <f t="shared" si="799"/>
        <v/>
      </c>
      <c r="AZ668" s="144" t="str">
        <f t="shared" si="800"/>
        <v/>
      </c>
      <c r="BA668" s="144"/>
      <c r="BB668" s="146" t="str">
        <f t="shared" si="759"/>
        <v/>
      </c>
      <c r="BC668" s="66" t="str">
        <f t="shared" si="798"/>
        <v/>
      </c>
      <c r="BD668" s="195" t="str">
        <f t="shared" si="760"/>
        <v/>
      </c>
      <c r="BF668" s="283"/>
      <c r="BG668" s="286" t="str">
        <f t="shared" si="761"/>
        <v/>
      </c>
      <c r="BY668" s="211" t="str">
        <f t="shared" si="762"/>
        <v/>
      </c>
      <c r="BZ668" s="150" t="str">
        <f t="shared" si="763"/>
        <v/>
      </c>
      <c r="CB668" s="54" t="str">
        <f t="shared" si="797"/>
        <v/>
      </c>
      <c r="CD668" s="54" t="str">
        <f t="shared" si="764"/>
        <v/>
      </c>
      <c r="CF668" s="54" t="str">
        <f t="shared" si="765"/>
        <v/>
      </c>
      <c r="CH668" s="150" t="str">
        <f t="shared" si="766"/>
        <v/>
      </c>
      <c r="CI668" s="290"/>
      <c r="CJ668" s="150" t="str">
        <f t="shared" si="767"/>
        <v/>
      </c>
      <c r="CK668" s="290"/>
      <c r="CL668" s="54" t="str">
        <f t="shared" si="786"/>
        <v/>
      </c>
      <c r="CM668" s="290"/>
      <c r="CN668" s="150" t="str">
        <f t="shared" si="768"/>
        <v/>
      </c>
      <c r="CO668" s="290"/>
      <c r="CP668" s="150" t="str">
        <f t="shared" si="769"/>
        <v/>
      </c>
      <c r="CQ668" s="290"/>
      <c r="CR668" s="150" t="str">
        <f t="shared" si="770"/>
        <v/>
      </c>
      <c r="CS668" s="290"/>
      <c r="CT668" s="150" t="str">
        <f t="shared" si="771"/>
        <v/>
      </c>
      <c r="CU668" s="150"/>
      <c r="CV668" s="150" t="str">
        <f t="shared" si="772"/>
        <v/>
      </c>
      <c r="CW668" s="94"/>
      <c r="CX668" s="151" t="str">
        <f t="shared" si="813"/>
        <v/>
      </c>
      <c r="CY668" s="151" t="str">
        <f t="shared" si="814"/>
        <v/>
      </c>
      <c r="CZ668" s="152"/>
      <c r="DA668" s="373" t="str">
        <f t="shared" si="787"/>
        <v/>
      </c>
      <c r="DC668" s="153">
        <f t="shared" si="773"/>
        <v>0</v>
      </c>
      <c r="DD668" s="153">
        <f t="shared" si="774"/>
        <v>0</v>
      </c>
      <c r="DE668" s="153">
        <f t="shared" si="775"/>
        <v>0</v>
      </c>
      <c r="DF668" s="158">
        <f t="shared" si="776"/>
        <v>-4.7000000000000002E-3</v>
      </c>
      <c r="DG668" s="159">
        <f t="shared" si="788"/>
        <v>-1.1703000000000001</v>
      </c>
      <c r="DH668" s="158">
        <f t="shared" si="777"/>
        <v>3.1999999999999997E-3</v>
      </c>
      <c r="DI668" s="159">
        <f t="shared" si="789"/>
        <v>0.79679999999999995</v>
      </c>
      <c r="DJ668" s="158">
        <f t="shared" si="778"/>
        <v>-2.7000000000000001E-3</v>
      </c>
      <c r="DK668" s="159">
        <f t="shared" si="790"/>
        <v>-0.67230000000000001</v>
      </c>
      <c r="DL668" s="158">
        <f t="shared" si="779"/>
        <v>1.1999999999999999E-3</v>
      </c>
      <c r="DM668" s="159">
        <f t="shared" si="791"/>
        <v>0.29879999999999995</v>
      </c>
      <c r="DN668" s="158">
        <f t="shared" si="780"/>
        <v>1.46E-2</v>
      </c>
      <c r="DO668" s="159">
        <f t="shared" si="792"/>
        <v>3.6354000000000002</v>
      </c>
      <c r="DP668" s="158">
        <f t="shared" si="781"/>
        <v>-1.2999999999999999E-2</v>
      </c>
      <c r="DQ668" s="159">
        <f t="shared" si="793"/>
        <v>-3.2369999999999997</v>
      </c>
      <c r="DR668" s="158">
        <f t="shared" si="782"/>
        <v>-6.7000000000000002E-3</v>
      </c>
      <c r="DS668" s="159">
        <f t="shared" si="794"/>
        <v>-1.6683000000000001</v>
      </c>
      <c r="DT668" s="158">
        <f t="shared" si="783"/>
        <v>-1.2999999999999999E-2</v>
      </c>
      <c r="DU668" s="159">
        <f t="shared" si="795"/>
        <v>-3.2369999999999997</v>
      </c>
      <c r="DV668" s="158">
        <f t="shared" si="784"/>
        <v>-6.7000000000000002E-3</v>
      </c>
      <c r="DW668" s="160">
        <f t="shared" si="796"/>
        <v>-1.6683000000000001</v>
      </c>
    </row>
    <row r="669" spans="1:127" ht="24.95" customHeight="1" x14ac:dyDescent="0.2">
      <c r="A669" s="272">
        <v>660</v>
      </c>
      <c r="B669" s="336"/>
      <c r="C669" s="332"/>
      <c r="D669" s="333"/>
      <c r="E669" s="334"/>
      <c r="F669" s="335"/>
      <c r="G669" s="334"/>
      <c r="H669" s="371"/>
      <c r="I669" s="334"/>
      <c r="J669" s="334"/>
      <c r="K669" s="334"/>
      <c r="L669" s="334"/>
      <c r="M669" s="334"/>
      <c r="N669" s="334"/>
      <c r="O669" s="337"/>
      <c r="P669" s="337"/>
      <c r="Q669" s="338" t="str">
        <f t="shared" si="747"/>
        <v xml:space="preserve"> </v>
      </c>
      <c r="R669" s="339" t="str">
        <f t="shared" si="748"/>
        <v/>
      </c>
      <c r="S669" s="340" t="str">
        <f t="shared" si="801"/>
        <v/>
      </c>
      <c r="T669" s="341" t="str">
        <f t="shared" si="749"/>
        <v/>
      </c>
      <c r="U669" s="341" t="str">
        <f t="shared" si="750"/>
        <v/>
      </c>
      <c r="V669" s="341" t="str">
        <f t="shared" si="751"/>
        <v/>
      </c>
      <c r="W669" s="341" t="str">
        <f t="shared" si="752"/>
        <v/>
      </c>
      <c r="X669" s="340" t="str">
        <f t="shared" si="802"/>
        <v/>
      </c>
      <c r="Y669" s="342" t="str">
        <f t="shared" si="803"/>
        <v/>
      </c>
      <c r="Z669" s="343" t="str">
        <f t="shared" si="804"/>
        <v/>
      </c>
      <c r="AA669" s="344" t="str">
        <f t="shared" si="805"/>
        <v/>
      </c>
      <c r="AB669" s="345" t="str">
        <f t="shared" si="753"/>
        <v/>
      </c>
      <c r="AC669" s="346" t="str">
        <f t="shared" si="754"/>
        <v/>
      </c>
      <c r="AD669" s="346" t="str">
        <f t="shared" si="755"/>
        <v/>
      </c>
      <c r="AE669" s="344" t="str">
        <f t="shared" si="806"/>
        <v/>
      </c>
      <c r="AF669" s="346" t="str">
        <f t="shared" si="756"/>
        <v/>
      </c>
      <c r="AG669" s="344" t="str">
        <f t="shared" si="807"/>
        <v/>
      </c>
      <c r="AH669" s="344" t="str">
        <f t="shared" si="808"/>
        <v/>
      </c>
      <c r="AI669" s="344" t="str">
        <f t="shared" si="809"/>
        <v/>
      </c>
      <c r="AJ669" s="346" t="str">
        <f t="shared" si="810"/>
        <v/>
      </c>
      <c r="AK669" s="346" t="str">
        <f t="shared" si="811"/>
        <v/>
      </c>
      <c r="AL669" s="347" t="str">
        <f t="shared" si="812"/>
        <v/>
      </c>
      <c r="AM669" s="141"/>
      <c r="AN669" s="141"/>
      <c r="AO669" s="142"/>
      <c r="AP669" s="58">
        <f t="shared" si="757"/>
        <v>0</v>
      </c>
      <c r="AQ669" s="94">
        <f>SUM(AP$10:AP669)</f>
        <v>0</v>
      </c>
      <c r="AR669" s="143">
        <f t="shared" si="746"/>
        <v>0.1</v>
      </c>
      <c r="AS669" s="144" t="str">
        <f t="shared" si="758"/>
        <v/>
      </c>
      <c r="AT669" s="144" t="str">
        <f t="shared" si="785"/>
        <v/>
      </c>
      <c r="AU669" s="145"/>
      <c r="AV669" s="58">
        <f t="shared" si="744"/>
        <v>0</v>
      </c>
      <c r="AW669" s="318">
        <f>SUM(AV$10:AV669)</f>
        <v>0</v>
      </c>
      <c r="AX669" s="319">
        <f t="shared" si="745"/>
        <v>0.1</v>
      </c>
      <c r="AY669" s="144" t="str">
        <f t="shared" si="799"/>
        <v/>
      </c>
      <c r="AZ669" s="144" t="str">
        <f t="shared" si="800"/>
        <v/>
      </c>
      <c r="BA669" s="144"/>
      <c r="BB669" s="146" t="str">
        <f t="shared" si="759"/>
        <v/>
      </c>
      <c r="BC669" s="66" t="str">
        <f t="shared" si="798"/>
        <v/>
      </c>
      <c r="BD669" s="195" t="str">
        <f t="shared" si="760"/>
        <v/>
      </c>
      <c r="BF669" s="283"/>
      <c r="BG669" s="286" t="str">
        <f t="shared" si="761"/>
        <v/>
      </c>
      <c r="BY669" s="211" t="str">
        <f t="shared" si="762"/>
        <v/>
      </c>
      <c r="BZ669" s="150" t="str">
        <f t="shared" si="763"/>
        <v/>
      </c>
      <c r="CB669" s="54" t="str">
        <f t="shared" si="797"/>
        <v/>
      </c>
      <c r="CD669" s="54" t="str">
        <f t="shared" si="764"/>
        <v/>
      </c>
      <c r="CF669" s="54" t="str">
        <f t="shared" si="765"/>
        <v/>
      </c>
      <c r="CH669" s="150" t="str">
        <f t="shared" si="766"/>
        <v/>
      </c>
      <c r="CI669" s="290"/>
      <c r="CJ669" s="150" t="str">
        <f t="shared" si="767"/>
        <v/>
      </c>
      <c r="CK669" s="290"/>
      <c r="CL669" s="54" t="str">
        <f t="shared" si="786"/>
        <v/>
      </c>
      <c r="CM669" s="290"/>
      <c r="CN669" s="150" t="str">
        <f t="shared" si="768"/>
        <v/>
      </c>
      <c r="CO669" s="290"/>
      <c r="CP669" s="150" t="str">
        <f t="shared" si="769"/>
        <v/>
      </c>
      <c r="CQ669" s="290"/>
      <c r="CR669" s="150" t="str">
        <f t="shared" si="770"/>
        <v/>
      </c>
      <c r="CS669" s="290"/>
      <c r="CT669" s="150" t="str">
        <f t="shared" si="771"/>
        <v/>
      </c>
      <c r="CU669" s="150"/>
      <c r="CV669" s="150" t="str">
        <f t="shared" si="772"/>
        <v/>
      </c>
      <c r="CW669" s="94"/>
      <c r="CX669" s="151" t="str">
        <f t="shared" si="813"/>
        <v/>
      </c>
      <c r="CY669" s="151" t="str">
        <f t="shared" si="814"/>
        <v/>
      </c>
      <c r="CZ669" s="152"/>
      <c r="DA669" s="373" t="str">
        <f t="shared" si="787"/>
        <v/>
      </c>
      <c r="DC669" s="153">
        <f t="shared" si="773"/>
        <v>0</v>
      </c>
      <c r="DD669" s="153">
        <f t="shared" si="774"/>
        <v>0</v>
      </c>
      <c r="DE669" s="153">
        <f t="shared" si="775"/>
        <v>0</v>
      </c>
      <c r="DF669" s="158">
        <f t="shared" si="776"/>
        <v>-4.7000000000000002E-3</v>
      </c>
      <c r="DG669" s="159">
        <f t="shared" si="788"/>
        <v>-1.1703000000000001</v>
      </c>
      <c r="DH669" s="158">
        <f t="shared" si="777"/>
        <v>3.1999999999999997E-3</v>
      </c>
      <c r="DI669" s="159">
        <f t="shared" si="789"/>
        <v>0.79679999999999995</v>
      </c>
      <c r="DJ669" s="158">
        <f t="shared" si="778"/>
        <v>-2.7000000000000001E-3</v>
      </c>
      <c r="DK669" s="159">
        <f t="shared" si="790"/>
        <v>-0.67230000000000001</v>
      </c>
      <c r="DL669" s="158">
        <f t="shared" si="779"/>
        <v>1.1999999999999999E-3</v>
      </c>
      <c r="DM669" s="159">
        <f t="shared" si="791"/>
        <v>0.29879999999999995</v>
      </c>
      <c r="DN669" s="158">
        <f t="shared" si="780"/>
        <v>1.46E-2</v>
      </c>
      <c r="DO669" s="159">
        <f t="shared" si="792"/>
        <v>3.6354000000000002</v>
      </c>
      <c r="DP669" s="158">
        <f t="shared" si="781"/>
        <v>-1.2999999999999999E-2</v>
      </c>
      <c r="DQ669" s="159">
        <f t="shared" si="793"/>
        <v>-3.2369999999999997</v>
      </c>
      <c r="DR669" s="158">
        <f t="shared" si="782"/>
        <v>-6.7000000000000002E-3</v>
      </c>
      <c r="DS669" s="159">
        <f t="shared" si="794"/>
        <v>-1.6683000000000001</v>
      </c>
      <c r="DT669" s="158">
        <f t="shared" si="783"/>
        <v>-1.2999999999999999E-2</v>
      </c>
      <c r="DU669" s="159">
        <f t="shared" si="795"/>
        <v>-3.2369999999999997</v>
      </c>
      <c r="DV669" s="158">
        <f t="shared" si="784"/>
        <v>-6.7000000000000002E-3</v>
      </c>
      <c r="DW669" s="160">
        <f t="shared" si="796"/>
        <v>-1.6683000000000001</v>
      </c>
    </row>
    <row r="670" spans="1:127" ht="24.95" customHeight="1" x14ac:dyDescent="0.2">
      <c r="A670" s="272">
        <v>661</v>
      </c>
      <c r="B670" s="336"/>
      <c r="C670" s="332"/>
      <c r="D670" s="333"/>
      <c r="E670" s="334"/>
      <c r="F670" s="335"/>
      <c r="G670" s="334"/>
      <c r="H670" s="371"/>
      <c r="I670" s="334"/>
      <c r="J670" s="334"/>
      <c r="K670" s="334"/>
      <c r="L670" s="334"/>
      <c r="M670" s="334"/>
      <c r="N670" s="334"/>
      <c r="O670" s="337"/>
      <c r="P670" s="337"/>
      <c r="Q670" s="338" t="str">
        <f t="shared" si="747"/>
        <v xml:space="preserve"> </v>
      </c>
      <c r="R670" s="339" t="str">
        <f t="shared" si="748"/>
        <v/>
      </c>
      <c r="S670" s="340" t="str">
        <f t="shared" si="801"/>
        <v/>
      </c>
      <c r="T670" s="341" t="str">
        <f t="shared" si="749"/>
        <v/>
      </c>
      <c r="U670" s="341" t="str">
        <f t="shared" si="750"/>
        <v/>
      </c>
      <c r="V670" s="341" t="str">
        <f t="shared" si="751"/>
        <v/>
      </c>
      <c r="W670" s="341" t="str">
        <f t="shared" si="752"/>
        <v/>
      </c>
      <c r="X670" s="340" t="str">
        <f t="shared" si="802"/>
        <v/>
      </c>
      <c r="Y670" s="342" t="str">
        <f t="shared" si="803"/>
        <v/>
      </c>
      <c r="Z670" s="343" t="str">
        <f t="shared" si="804"/>
        <v/>
      </c>
      <c r="AA670" s="344" t="str">
        <f t="shared" si="805"/>
        <v/>
      </c>
      <c r="AB670" s="345" t="str">
        <f t="shared" si="753"/>
        <v/>
      </c>
      <c r="AC670" s="346" t="str">
        <f t="shared" si="754"/>
        <v/>
      </c>
      <c r="AD670" s="346" t="str">
        <f t="shared" si="755"/>
        <v/>
      </c>
      <c r="AE670" s="344" t="str">
        <f t="shared" si="806"/>
        <v/>
      </c>
      <c r="AF670" s="346" t="str">
        <f t="shared" si="756"/>
        <v/>
      </c>
      <c r="AG670" s="344" t="str">
        <f t="shared" si="807"/>
        <v/>
      </c>
      <c r="AH670" s="344" t="str">
        <f t="shared" si="808"/>
        <v/>
      </c>
      <c r="AI670" s="344" t="str">
        <f t="shared" si="809"/>
        <v/>
      </c>
      <c r="AJ670" s="346" t="str">
        <f t="shared" si="810"/>
        <v/>
      </c>
      <c r="AK670" s="346" t="str">
        <f t="shared" si="811"/>
        <v/>
      </c>
      <c r="AL670" s="347" t="str">
        <f t="shared" si="812"/>
        <v/>
      </c>
      <c r="AM670" s="141"/>
      <c r="AN670" s="141"/>
      <c r="AO670" s="142"/>
      <c r="AP670" s="58">
        <f t="shared" si="757"/>
        <v>0</v>
      </c>
      <c r="AQ670" s="94">
        <f>SUM(AP$10:AP670)</f>
        <v>0</v>
      </c>
      <c r="AR670" s="143">
        <f t="shared" si="746"/>
        <v>0.1</v>
      </c>
      <c r="AS670" s="144" t="str">
        <f t="shared" si="758"/>
        <v/>
      </c>
      <c r="AT670" s="144" t="str">
        <f t="shared" si="785"/>
        <v/>
      </c>
      <c r="AU670" s="145"/>
      <c r="AV670" s="58">
        <f t="shared" si="744"/>
        <v>0</v>
      </c>
      <c r="AW670" s="318">
        <f>SUM(AV$10:AV670)</f>
        <v>0</v>
      </c>
      <c r="AX670" s="319">
        <f t="shared" si="745"/>
        <v>0.1</v>
      </c>
      <c r="AY670" s="144" t="str">
        <f t="shared" si="799"/>
        <v/>
      </c>
      <c r="AZ670" s="144" t="str">
        <f t="shared" si="800"/>
        <v/>
      </c>
      <c r="BA670" s="144"/>
      <c r="BB670" s="146" t="str">
        <f t="shared" si="759"/>
        <v/>
      </c>
      <c r="BC670" s="66" t="str">
        <f t="shared" si="798"/>
        <v/>
      </c>
      <c r="BD670" s="195" t="str">
        <f t="shared" si="760"/>
        <v/>
      </c>
      <c r="BF670" s="283"/>
      <c r="BG670" s="286" t="str">
        <f t="shared" si="761"/>
        <v/>
      </c>
      <c r="BY670" s="211" t="str">
        <f t="shared" si="762"/>
        <v/>
      </c>
      <c r="BZ670" s="150" t="str">
        <f t="shared" si="763"/>
        <v/>
      </c>
      <c r="CB670" s="54" t="str">
        <f t="shared" si="797"/>
        <v/>
      </c>
      <c r="CD670" s="54" t="str">
        <f t="shared" si="764"/>
        <v/>
      </c>
      <c r="CF670" s="54" t="str">
        <f t="shared" si="765"/>
        <v/>
      </c>
      <c r="CH670" s="150" t="str">
        <f t="shared" si="766"/>
        <v/>
      </c>
      <c r="CI670" s="290"/>
      <c r="CJ670" s="150" t="str">
        <f t="shared" si="767"/>
        <v/>
      </c>
      <c r="CK670" s="290"/>
      <c r="CL670" s="54" t="str">
        <f t="shared" si="786"/>
        <v/>
      </c>
      <c r="CM670" s="290"/>
      <c r="CN670" s="150" t="str">
        <f t="shared" si="768"/>
        <v/>
      </c>
      <c r="CO670" s="290"/>
      <c r="CP670" s="150" t="str">
        <f t="shared" si="769"/>
        <v/>
      </c>
      <c r="CQ670" s="290"/>
      <c r="CR670" s="150" t="str">
        <f t="shared" si="770"/>
        <v/>
      </c>
      <c r="CS670" s="290"/>
      <c r="CT670" s="150" t="str">
        <f t="shared" si="771"/>
        <v/>
      </c>
      <c r="CU670" s="150"/>
      <c r="CV670" s="150" t="str">
        <f t="shared" si="772"/>
        <v/>
      </c>
      <c r="CW670" s="94"/>
      <c r="CX670" s="151" t="str">
        <f t="shared" si="813"/>
        <v/>
      </c>
      <c r="CY670" s="151" t="str">
        <f t="shared" si="814"/>
        <v/>
      </c>
      <c r="CZ670" s="152"/>
      <c r="DA670" s="373" t="str">
        <f t="shared" si="787"/>
        <v/>
      </c>
      <c r="DC670" s="153">
        <f t="shared" si="773"/>
        <v>0</v>
      </c>
      <c r="DD670" s="153">
        <f t="shared" si="774"/>
        <v>0</v>
      </c>
      <c r="DE670" s="153">
        <f t="shared" si="775"/>
        <v>0</v>
      </c>
      <c r="DF670" s="158">
        <f t="shared" si="776"/>
        <v>-4.7000000000000002E-3</v>
      </c>
      <c r="DG670" s="159">
        <f t="shared" si="788"/>
        <v>-1.1703000000000001</v>
      </c>
      <c r="DH670" s="158">
        <f t="shared" si="777"/>
        <v>3.1999999999999997E-3</v>
      </c>
      <c r="DI670" s="159">
        <f t="shared" si="789"/>
        <v>0.79679999999999995</v>
      </c>
      <c r="DJ670" s="158">
        <f t="shared" si="778"/>
        <v>-2.7000000000000001E-3</v>
      </c>
      <c r="DK670" s="159">
        <f t="shared" si="790"/>
        <v>-0.67230000000000001</v>
      </c>
      <c r="DL670" s="158">
        <f t="shared" si="779"/>
        <v>1.1999999999999999E-3</v>
      </c>
      <c r="DM670" s="159">
        <f t="shared" si="791"/>
        <v>0.29879999999999995</v>
      </c>
      <c r="DN670" s="158">
        <f t="shared" si="780"/>
        <v>1.46E-2</v>
      </c>
      <c r="DO670" s="159">
        <f t="shared" si="792"/>
        <v>3.6354000000000002</v>
      </c>
      <c r="DP670" s="158">
        <f t="shared" si="781"/>
        <v>-1.2999999999999999E-2</v>
      </c>
      <c r="DQ670" s="159">
        <f t="shared" si="793"/>
        <v>-3.2369999999999997</v>
      </c>
      <c r="DR670" s="158">
        <f t="shared" si="782"/>
        <v>-6.7000000000000002E-3</v>
      </c>
      <c r="DS670" s="159">
        <f t="shared" si="794"/>
        <v>-1.6683000000000001</v>
      </c>
      <c r="DT670" s="158">
        <f t="shared" si="783"/>
        <v>-1.2999999999999999E-2</v>
      </c>
      <c r="DU670" s="159">
        <f t="shared" si="795"/>
        <v>-3.2369999999999997</v>
      </c>
      <c r="DV670" s="158">
        <f t="shared" si="784"/>
        <v>-6.7000000000000002E-3</v>
      </c>
      <c r="DW670" s="160">
        <f t="shared" si="796"/>
        <v>-1.6683000000000001</v>
      </c>
    </row>
    <row r="671" spans="1:127" ht="24.95" customHeight="1" x14ac:dyDescent="0.2">
      <c r="A671" s="272">
        <v>662</v>
      </c>
      <c r="B671" s="336"/>
      <c r="C671" s="332"/>
      <c r="D671" s="333"/>
      <c r="E671" s="334"/>
      <c r="F671" s="335"/>
      <c r="G671" s="334"/>
      <c r="H671" s="371"/>
      <c r="I671" s="334"/>
      <c r="J671" s="334"/>
      <c r="K671" s="334"/>
      <c r="L671" s="334"/>
      <c r="M671" s="334"/>
      <c r="N671" s="334"/>
      <c r="O671" s="337"/>
      <c r="P671" s="337"/>
      <c r="Q671" s="338" t="str">
        <f t="shared" si="747"/>
        <v xml:space="preserve"> </v>
      </c>
      <c r="R671" s="339" t="str">
        <f t="shared" si="748"/>
        <v/>
      </c>
      <c r="S671" s="340" t="str">
        <f t="shared" si="801"/>
        <v/>
      </c>
      <c r="T671" s="341" t="str">
        <f t="shared" si="749"/>
        <v/>
      </c>
      <c r="U671" s="341" t="str">
        <f t="shared" si="750"/>
        <v/>
      </c>
      <c r="V671" s="341" t="str">
        <f t="shared" si="751"/>
        <v/>
      </c>
      <c r="W671" s="341" t="str">
        <f t="shared" si="752"/>
        <v/>
      </c>
      <c r="X671" s="340" t="str">
        <f t="shared" si="802"/>
        <v/>
      </c>
      <c r="Y671" s="342" t="str">
        <f t="shared" si="803"/>
        <v/>
      </c>
      <c r="Z671" s="343" t="str">
        <f t="shared" si="804"/>
        <v/>
      </c>
      <c r="AA671" s="344" t="str">
        <f t="shared" si="805"/>
        <v/>
      </c>
      <c r="AB671" s="345" t="str">
        <f t="shared" si="753"/>
        <v/>
      </c>
      <c r="AC671" s="346" t="str">
        <f t="shared" si="754"/>
        <v/>
      </c>
      <c r="AD671" s="346" t="str">
        <f t="shared" si="755"/>
        <v/>
      </c>
      <c r="AE671" s="344" t="str">
        <f t="shared" si="806"/>
        <v/>
      </c>
      <c r="AF671" s="346" t="str">
        <f t="shared" si="756"/>
        <v/>
      </c>
      <c r="AG671" s="344" t="str">
        <f t="shared" si="807"/>
        <v/>
      </c>
      <c r="AH671" s="344" t="str">
        <f t="shared" si="808"/>
        <v/>
      </c>
      <c r="AI671" s="344" t="str">
        <f t="shared" si="809"/>
        <v/>
      </c>
      <c r="AJ671" s="346" t="str">
        <f t="shared" si="810"/>
        <v/>
      </c>
      <c r="AK671" s="346" t="str">
        <f t="shared" si="811"/>
        <v/>
      </c>
      <c r="AL671" s="347" t="str">
        <f t="shared" si="812"/>
        <v/>
      </c>
      <c r="AM671" s="141"/>
      <c r="AN671" s="141"/>
      <c r="AO671" s="142"/>
      <c r="AP671" s="58">
        <f t="shared" si="757"/>
        <v>0</v>
      </c>
      <c r="AQ671" s="94">
        <f>SUM(AP$10:AP671)</f>
        <v>0</v>
      </c>
      <c r="AR671" s="143">
        <f t="shared" si="746"/>
        <v>0.1</v>
      </c>
      <c r="AS671" s="144" t="str">
        <f t="shared" si="758"/>
        <v/>
      </c>
      <c r="AT671" s="144" t="str">
        <f t="shared" si="785"/>
        <v/>
      </c>
      <c r="AU671" s="145"/>
      <c r="AV671" s="58">
        <f t="shared" si="744"/>
        <v>0</v>
      </c>
      <c r="AW671" s="318">
        <f>SUM(AV$10:AV671)</f>
        <v>0</v>
      </c>
      <c r="AX671" s="319">
        <f t="shared" si="745"/>
        <v>0.1</v>
      </c>
      <c r="AY671" s="144" t="str">
        <f t="shared" si="799"/>
        <v/>
      </c>
      <c r="AZ671" s="144" t="str">
        <f t="shared" si="800"/>
        <v/>
      </c>
      <c r="BA671" s="144"/>
      <c r="BB671" s="146" t="str">
        <f t="shared" si="759"/>
        <v/>
      </c>
      <c r="BC671" s="66" t="str">
        <f t="shared" si="798"/>
        <v/>
      </c>
      <c r="BD671" s="195" t="str">
        <f t="shared" si="760"/>
        <v/>
      </c>
      <c r="BF671" s="283"/>
      <c r="BG671" s="286" t="str">
        <f t="shared" si="761"/>
        <v/>
      </c>
      <c r="BY671" s="211" t="str">
        <f t="shared" si="762"/>
        <v/>
      </c>
      <c r="BZ671" s="150" t="str">
        <f t="shared" si="763"/>
        <v/>
      </c>
      <c r="CB671" s="54" t="str">
        <f t="shared" si="797"/>
        <v/>
      </c>
      <c r="CD671" s="54" t="str">
        <f t="shared" si="764"/>
        <v/>
      </c>
      <c r="CF671" s="54" t="str">
        <f t="shared" si="765"/>
        <v/>
      </c>
      <c r="CH671" s="150" t="str">
        <f t="shared" si="766"/>
        <v/>
      </c>
      <c r="CI671" s="290"/>
      <c r="CJ671" s="150" t="str">
        <f t="shared" si="767"/>
        <v/>
      </c>
      <c r="CK671" s="290"/>
      <c r="CL671" s="54" t="str">
        <f t="shared" si="786"/>
        <v/>
      </c>
      <c r="CM671" s="290"/>
      <c r="CN671" s="150" t="str">
        <f t="shared" si="768"/>
        <v/>
      </c>
      <c r="CO671" s="290"/>
      <c r="CP671" s="150" t="str">
        <f t="shared" si="769"/>
        <v/>
      </c>
      <c r="CQ671" s="290"/>
      <c r="CR671" s="150" t="str">
        <f t="shared" si="770"/>
        <v/>
      </c>
      <c r="CS671" s="290"/>
      <c r="CT671" s="150" t="str">
        <f t="shared" si="771"/>
        <v/>
      </c>
      <c r="CU671" s="150"/>
      <c r="CV671" s="150" t="str">
        <f t="shared" si="772"/>
        <v/>
      </c>
      <c r="CW671" s="94"/>
      <c r="CX671" s="151" t="str">
        <f t="shared" si="813"/>
        <v/>
      </c>
      <c r="CY671" s="151" t="str">
        <f t="shared" si="814"/>
        <v/>
      </c>
      <c r="CZ671" s="152"/>
      <c r="DA671" s="373" t="str">
        <f t="shared" si="787"/>
        <v/>
      </c>
      <c r="DC671" s="153">
        <f t="shared" si="773"/>
        <v>0</v>
      </c>
      <c r="DD671" s="153">
        <f t="shared" si="774"/>
        <v>0</v>
      </c>
      <c r="DE671" s="153">
        <f t="shared" si="775"/>
        <v>0</v>
      </c>
      <c r="DF671" s="158">
        <f t="shared" si="776"/>
        <v>-4.7000000000000002E-3</v>
      </c>
      <c r="DG671" s="159">
        <f t="shared" si="788"/>
        <v>-1.1703000000000001</v>
      </c>
      <c r="DH671" s="158">
        <f t="shared" si="777"/>
        <v>3.1999999999999997E-3</v>
      </c>
      <c r="DI671" s="159">
        <f t="shared" si="789"/>
        <v>0.79679999999999995</v>
      </c>
      <c r="DJ671" s="158">
        <f t="shared" si="778"/>
        <v>-2.7000000000000001E-3</v>
      </c>
      <c r="DK671" s="159">
        <f t="shared" si="790"/>
        <v>-0.67230000000000001</v>
      </c>
      <c r="DL671" s="158">
        <f t="shared" si="779"/>
        <v>1.1999999999999999E-3</v>
      </c>
      <c r="DM671" s="159">
        <f t="shared" si="791"/>
        <v>0.29879999999999995</v>
      </c>
      <c r="DN671" s="158">
        <f t="shared" si="780"/>
        <v>1.46E-2</v>
      </c>
      <c r="DO671" s="159">
        <f t="shared" si="792"/>
        <v>3.6354000000000002</v>
      </c>
      <c r="DP671" s="158">
        <f t="shared" si="781"/>
        <v>-1.2999999999999999E-2</v>
      </c>
      <c r="DQ671" s="159">
        <f t="shared" si="793"/>
        <v>-3.2369999999999997</v>
      </c>
      <c r="DR671" s="158">
        <f t="shared" si="782"/>
        <v>-6.7000000000000002E-3</v>
      </c>
      <c r="DS671" s="159">
        <f t="shared" si="794"/>
        <v>-1.6683000000000001</v>
      </c>
      <c r="DT671" s="158">
        <f t="shared" si="783"/>
        <v>-1.2999999999999999E-2</v>
      </c>
      <c r="DU671" s="159">
        <f t="shared" si="795"/>
        <v>-3.2369999999999997</v>
      </c>
      <c r="DV671" s="158">
        <f t="shared" si="784"/>
        <v>-6.7000000000000002E-3</v>
      </c>
      <c r="DW671" s="160">
        <f t="shared" si="796"/>
        <v>-1.6683000000000001</v>
      </c>
    </row>
    <row r="672" spans="1:127" ht="24.95" customHeight="1" x14ac:dyDescent="0.2">
      <c r="A672" s="272">
        <v>663</v>
      </c>
      <c r="B672" s="336"/>
      <c r="C672" s="332"/>
      <c r="D672" s="333"/>
      <c r="E672" s="334"/>
      <c r="F672" s="335"/>
      <c r="G672" s="334"/>
      <c r="H672" s="371"/>
      <c r="I672" s="334"/>
      <c r="J672" s="334"/>
      <c r="K672" s="334"/>
      <c r="L672" s="334"/>
      <c r="M672" s="334"/>
      <c r="N672" s="334"/>
      <c r="O672" s="337"/>
      <c r="P672" s="337"/>
      <c r="Q672" s="338" t="str">
        <f t="shared" si="747"/>
        <v xml:space="preserve"> </v>
      </c>
      <c r="R672" s="339" t="str">
        <f t="shared" si="748"/>
        <v/>
      </c>
      <c r="S672" s="340" t="str">
        <f t="shared" si="801"/>
        <v/>
      </c>
      <c r="T672" s="341" t="str">
        <f t="shared" si="749"/>
        <v/>
      </c>
      <c r="U672" s="341" t="str">
        <f t="shared" si="750"/>
        <v/>
      </c>
      <c r="V672" s="341" t="str">
        <f t="shared" si="751"/>
        <v/>
      </c>
      <c r="W672" s="341" t="str">
        <f t="shared" si="752"/>
        <v/>
      </c>
      <c r="X672" s="340" t="str">
        <f t="shared" si="802"/>
        <v/>
      </c>
      <c r="Y672" s="342" t="str">
        <f t="shared" si="803"/>
        <v/>
      </c>
      <c r="Z672" s="343" t="str">
        <f t="shared" si="804"/>
        <v/>
      </c>
      <c r="AA672" s="344" t="str">
        <f t="shared" si="805"/>
        <v/>
      </c>
      <c r="AB672" s="345" t="str">
        <f t="shared" si="753"/>
        <v/>
      </c>
      <c r="AC672" s="346" t="str">
        <f t="shared" si="754"/>
        <v/>
      </c>
      <c r="AD672" s="346" t="str">
        <f t="shared" si="755"/>
        <v/>
      </c>
      <c r="AE672" s="344" t="str">
        <f t="shared" si="806"/>
        <v/>
      </c>
      <c r="AF672" s="346" t="str">
        <f t="shared" si="756"/>
        <v/>
      </c>
      <c r="AG672" s="344" t="str">
        <f t="shared" si="807"/>
        <v/>
      </c>
      <c r="AH672" s="344" t="str">
        <f t="shared" si="808"/>
        <v/>
      </c>
      <c r="AI672" s="344" t="str">
        <f t="shared" si="809"/>
        <v/>
      </c>
      <c r="AJ672" s="346" t="str">
        <f t="shared" si="810"/>
        <v/>
      </c>
      <c r="AK672" s="346" t="str">
        <f t="shared" si="811"/>
        <v/>
      </c>
      <c r="AL672" s="347" t="str">
        <f t="shared" si="812"/>
        <v/>
      </c>
      <c r="AM672" s="141"/>
      <c r="AN672" s="141"/>
      <c r="AO672" s="142"/>
      <c r="AP672" s="58">
        <f t="shared" si="757"/>
        <v>0</v>
      </c>
      <c r="AQ672" s="94">
        <f>SUM(AP$10:AP672)</f>
        <v>0</v>
      </c>
      <c r="AR672" s="143">
        <f t="shared" si="746"/>
        <v>0.1</v>
      </c>
      <c r="AS672" s="144" t="str">
        <f t="shared" si="758"/>
        <v/>
      </c>
      <c r="AT672" s="144" t="str">
        <f t="shared" si="785"/>
        <v/>
      </c>
      <c r="AU672" s="145"/>
      <c r="AV672" s="58">
        <f t="shared" si="744"/>
        <v>0</v>
      </c>
      <c r="AW672" s="318">
        <f>SUM(AV$10:AV672)</f>
        <v>0</v>
      </c>
      <c r="AX672" s="319">
        <f t="shared" si="745"/>
        <v>0.1</v>
      </c>
      <c r="AY672" s="144" t="str">
        <f t="shared" si="799"/>
        <v/>
      </c>
      <c r="AZ672" s="144" t="str">
        <f t="shared" si="800"/>
        <v/>
      </c>
      <c r="BA672" s="144"/>
      <c r="BB672" s="146" t="str">
        <f t="shared" si="759"/>
        <v/>
      </c>
      <c r="BC672" s="66" t="str">
        <f t="shared" si="798"/>
        <v/>
      </c>
      <c r="BD672" s="195" t="str">
        <f t="shared" si="760"/>
        <v/>
      </c>
      <c r="BF672" s="283"/>
      <c r="BG672" s="286" t="str">
        <f t="shared" si="761"/>
        <v/>
      </c>
      <c r="BY672" s="211" t="str">
        <f t="shared" si="762"/>
        <v/>
      </c>
      <c r="BZ672" s="150" t="str">
        <f t="shared" si="763"/>
        <v/>
      </c>
      <c r="CB672" s="54" t="str">
        <f t="shared" si="797"/>
        <v/>
      </c>
      <c r="CD672" s="54" t="str">
        <f t="shared" si="764"/>
        <v/>
      </c>
      <c r="CF672" s="54" t="str">
        <f t="shared" si="765"/>
        <v/>
      </c>
      <c r="CH672" s="150" t="str">
        <f t="shared" si="766"/>
        <v/>
      </c>
      <c r="CI672" s="290"/>
      <c r="CJ672" s="150" t="str">
        <f t="shared" si="767"/>
        <v/>
      </c>
      <c r="CK672" s="290"/>
      <c r="CL672" s="54" t="str">
        <f t="shared" si="786"/>
        <v/>
      </c>
      <c r="CM672" s="290"/>
      <c r="CN672" s="150" t="str">
        <f t="shared" si="768"/>
        <v/>
      </c>
      <c r="CO672" s="290"/>
      <c r="CP672" s="150" t="str">
        <f t="shared" si="769"/>
        <v/>
      </c>
      <c r="CQ672" s="290"/>
      <c r="CR672" s="150" t="str">
        <f t="shared" si="770"/>
        <v/>
      </c>
      <c r="CS672" s="290"/>
      <c r="CT672" s="150" t="str">
        <f t="shared" si="771"/>
        <v/>
      </c>
      <c r="CU672" s="150"/>
      <c r="CV672" s="150" t="str">
        <f t="shared" si="772"/>
        <v/>
      </c>
      <c r="CW672" s="94"/>
      <c r="CX672" s="151" t="str">
        <f t="shared" si="813"/>
        <v/>
      </c>
      <c r="CY672" s="151" t="str">
        <f t="shared" si="814"/>
        <v/>
      </c>
      <c r="CZ672" s="152"/>
      <c r="DA672" s="373" t="str">
        <f t="shared" si="787"/>
        <v/>
      </c>
      <c r="DC672" s="153">
        <f t="shared" si="773"/>
        <v>0</v>
      </c>
      <c r="DD672" s="153">
        <f t="shared" si="774"/>
        <v>0</v>
      </c>
      <c r="DE672" s="153">
        <f t="shared" si="775"/>
        <v>0</v>
      </c>
      <c r="DF672" s="158">
        <f t="shared" si="776"/>
        <v>-4.7000000000000002E-3</v>
      </c>
      <c r="DG672" s="159">
        <f t="shared" si="788"/>
        <v>-1.1703000000000001</v>
      </c>
      <c r="DH672" s="158">
        <f t="shared" si="777"/>
        <v>3.1999999999999997E-3</v>
      </c>
      <c r="DI672" s="159">
        <f t="shared" si="789"/>
        <v>0.79679999999999995</v>
      </c>
      <c r="DJ672" s="158">
        <f t="shared" si="778"/>
        <v>-2.7000000000000001E-3</v>
      </c>
      <c r="DK672" s="159">
        <f t="shared" si="790"/>
        <v>-0.67230000000000001</v>
      </c>
      <c r="DL672" s="158">
        <f t="shared" si="779"/>
        <v>1.1999999999999999E-3</v>
      </c>
      <c r="DM672" s="159">
        <f t="shared" si="791"/>
        <v>0.29879999999999995</v>
      </c>
      <c r="DN672" s="158">
        <f t="shared" si="780"/>
        <v>1.46E-2</v>
      </c>
      <c r="DO672" s="159">
        <f t="shared" si="792"/>
        <v>3.6354000000000002</v>
      </c>
      <c r="DP672" s="158">
        <f t="shared" si="781"/>
        <v>-1.2999999999999999E-2</v>
      </c>
      <c r="DQ672" s="159">
        <f t="shared" si="793"/>
        <v>-3.2369999999999997</v>
      </c>
      <c r="DR672" s="158">
        <f t="shared" si="782"/>
        <v>-6.7000000000000002E-3</v>
      </c>
      <c r="DS672" s="159">
        <f t="shared" si="794"/>
        <v>-1.6683000000000001</v>
      </c>
      <c r="DT672" s="158">
        <f t="shared" si="783"/>
        <v>-1.2999999999999999E-2</v>
      </c>
      <c r="DU672" s="159">
        <f t="shared" si="795"/>
        <v>-3.2369999999999997</v>
      </c>
      <c r="DV672" s="158">
        <f t="shared" si="784"/>
        <v>-6.7000000000000002E-3</v>
      </c>
      <c r="DW672" s="160">
        <f t="shared" si="796"/>
        <v>-1.6683000000000001</v>
      </c>
    </row>
    <row r="673" spans="1:127" ht="24.95" customHeight="1" x14ac:dyDescent="0.2">
      <c r="A673" s="272">
        <v>664</v>
      </c>
      <c r="B673" s="336"/>
      <c r="C673" s="332"/>
      <c r="D673" s="333"/>
      <c r="E673" s="334"/>
      <c r="F673" s="335"/>
      <c r="G673" s="334"/>
      <c r="H673" s="371"/>
      <c r="I673" s="334"/>
      <c r="J673" s="334"/>
      <c r="K673" s="334"/>
      <c r="L673" s="334"/>
      <c r="M673" s="334"/>
      <c r="N673" s="334"/>
      <c r="O673" s="337"/>
      <c r="P673" s="337"/>
      <c r="Q673" s="338" t="str">
        <f t="shared" si="747"/>
        <v xml:space="preserve"> </v>
      </c>
      <c r="R673" s="339" t="str">
        <f t="shared" si="748"/>
        <v/>
      </c>
      <c r="S673" s="340" t="str">
        <f t="shared" si="801"/>
        <v/>
      </c>
      <c r="T673" s="341" t="str">
        <f t="shared" si="749"/>
        <v/>
      </c>
      <c r="U673" s="341" t="str">
        <f t="shared" si="750"/>
        <v/>
      </c>
      <c r="V673" s="341" t="str">
        <f t="shared" si="751"/>
        <v/>
      </c>
      <c r="W673" s="341" t="str">
        <f t="shared" si="752"/>
        <v/>
      </c>
      <c r="X673" s="340" t="str">
        <f t="shared" si="802"/>
        <v/>
      </c>
      <c r="Y673" s="342" t="str">
        <f t="shared" si="803"/>
        <v/>
      </c>
      <c r="Z673" s="343" t="str">
        <f t="shared" si="804"/>
        <v/>
      </c>
      <c r="AA673" s="344" t="str">
        <f t="shared" si="805"/>
        <v/>
      </c>
      <c r="AB673" s="345" t="str">
        <f t="shared" si="753"/>
        <v/>
      </c>
      <c r="AC673" s="346" t="str">
        <f t="shared" si="754"/>
        <v/>
      </c>
      <c r="AD673" s="346" t="str">
        <f t="shared" si="755"/>
        <v/>
      </c>
      <c r="AE673" s="344" t="str">
        <f t="shared" si="806"/>
        <v/>
      </c>
      <c r="AF673" s="346" t="str">
        <f t="shared" si="756"/>
        <v/>
      </c>
      <c r="AG673" s="344" t="str">
        <f t="shared" si="807"/>
        <v/>
      </c>
      <c r="AH673" s="344" t="str">
        <f t="shared" si="808"/>
        <v/>
      </c>
      <c r="AI673" s="344" t="str">
        <f t="shared" si="809"/>
        <v/>
      </c>
      <c r="AJ673" s="346" t="str">
        <f t="shared" si="810"/>
        <v/>
      </c>
      <c r="AK673" s="346" t="str">
        <f t="shared" si="811"/>
        <v/>
      </c>
      <c r="AL673" s="347" t="str">
        <f t="shared" si="812"/>
        <v/>
      </c>
      <c r="AM673" s="141"/>
      <c r="AN673" s="141"/>
      <c r="AO673" s="142"/>
      <c r="AP673" s="58">
        <f t="shared" si="757"/>
        <v>0</v>
      </c>
      <c r="AQ673" s="94">
        <f>SUM(AP$10:AP673)</f>
        <v>0</v>
      </c>
      <c r="AR673" s="143">
        <f t="shared" si="746"/>
        <v>0.1</v>
      </c>
      <c r="AS673" s="144" t="str">
        <f t="shared" si="758"/>
        <v/>
      </c>
      <c r="AT673" s="144" t="str">
        <f t="shared" si="785"/>
        <v/>
      </c>
      <c r="AU673" s="145"/>
      <c r="AV673" s="58">
        <f t="shared" si="744"/>
        <v>0</v>
      </c>
      <c r="AW673" s="318">
        <f>SUM(AV$10:AV673)</f>
        <v>0</v>
      </c>
      <c r="AX673" s="319">
        <f t="shared" si="745"/>
        <v>0.1</v>
      </c>
      <c r="AY673" s="144" t="str">
        <f t="shared" si="799"/>
        <v/>
      </c>
      <c r="AZ673" s="144" t="str">
        <f t="shared" si="800"/>
        <v/>
      </c>
      <c r="BA673" s="144"/>
      <c r="BB673" s="146" t="str">
        <f t="shared" si="759"/>
        <v/>
      </c>
      <c r="BC673" s="66" t="str">
        <f t="shared" si="798"/>
        <v/>
      </c>
      <c r="BD673" s="195" t="str">
        <f t="shared" si="760"/>
        <v/>
      </c>
      <c r="BF673" s="283"/>
      <c r="BG673" s="286" t="str">
        <f t="shared" si="761"/>
        <v/>
      </c>
      <c r="BY673" s="211" t="str">
        <f t="shared" si="762"/>
        <v/>
      </c>
      <c r="BZ673" s="150" t="str">
        <f t="shared" si="763"/>
        <v/>
      </c>
      <c r="CB673" s="54" t="str">
        <f t="shared" si="797"/>
        <v/>
      </c>
      <c r="CD673" s="54" t="str">
        <f t="shared" si="764"/>
        <v/>
      </c>
      <c r="CF673" s="54" t="str">
        <f t="shared" si="765"/>
        <v/>
      </c>
      <c r="CH673" s="150" t="str">
        <f t="shared" si="766"/>
        <v/>
      </c>
      <c r="CI673" s="290"/>
      <c r="CJ673" s="150" t="str">
        <f t="shared" si="767"/>
        <v/>
      </c>
      <c r="CK673" s="290"/>
      <c r="CL673" s="54" t="str">
        <f t="shared" si="786"/>
        <v/>
      </c>
      <c r="CM673" s="290"/>
      <c r="CN673" s="150" t="str">
        <f t="shared" si="768"/>
        <v/>
      </c>
      <c r="CO673" s="290"/>
      <c r="CP673" s="150" t="str">
        <f t="shared" si="769"/>
        <v/>
      </c>
      <c r="CQ673" s="290"/>
      <c r="CR673" s="150" t="str">
        <f t="shared" si="770"/>
        <v/>
      </c>
      <c r="CS673" s="290"/>
      <c r="CT673" s="150" t="str">
        <f t="shared" si="771"/>
        <v/>
      </c>
      <c r="CU673" s="150"/>
      <c r="CV673" s="150" t="str">
        <f t="shared" si="772"/>
        <v/>
      </c>
      <c r="CW673" s="94"/>
      <c r="CX673" s="151" t="str">
        <f t="shared" si="813"/>
        <v/>
      </c>
      <c r="CY673" s="151" t="str">
        <f t="shared" si="814"/>
        <v/>
      </c>
      <c r="CZ673" s="152"/>
      <c r="DA673" s="373" t="str">
        <f t="shared" si="787"/>
        <v/>
      </c>
      <c r="DC673" s="153">
        <f t="shared" si="773"/>
        <v>0</v>
      </c>
      <c r="DD673" s="153">
        <f t="shared" si="774"/>
        <v>0</v>
      </c>
      <c r="DE673" s="153">
        <f t="shared" si="775"/>
        <v>0</v>
      </c>
      <c r="DF673" s="158">
        <f t="shared" si="776"/>
        <v>-4.7000000000000002E-3</v>
      </c>
      <c r="DG673" s="159">
        <f t="shared" si="788"/>
        <v>-1.1703000000000001</v>
      </c>
      <c r="DH673" s="158">
        <f t="shared" si="777"/>
        <v>3.1999999999999997E-3</v>
      </c>
      <c r="DI673" s="159">
        <f t="shared" si="789"/>
        <v>0.79679999999999995</v>
      </c>
      <c r="DJ673" s="158">
        <f t="shared" si="778"/>
        <v>-2.7000000000000001E-3</v>
      </c>
      <c r="DK673" s="159">
        <f t="shared" si="790"/>
        <v>-0.67230000000000001</v>
      </c>
      <c r="DL673" s="158">
        <f t="shared" si="779"/>
        <v>1.1999999999999999E-3</v>
      </c>
      <c r="DM673" s="159">
        <f t="shared" si="791"/>
        <v>0.29879999999999995</v>
      </c>
      <c r="DN673" s="158">
        <f t="shared" si="780"/>
        <v>1.46E-2</v>
      </c>
      <c r="DO673" s="159">
        <f t="shared" si="792"/>
        <v>3.6354000000000002</v>
      </c>
      <c r="DP673" s="158">
        <f t="shared" si="781"/>
        <v>-1.2999999999999999E-2</v>
      </c>
      <c r="DQ673" s="159">
        <f t="shared" si="793"/>
        <v>-3.2369999999999997</v>
      </c>
      <c r="DR673" s="158">
        <f t="shared" si="782"/>
        <v>-6.7000000000000002E-3</v>
      </c>
      <c r="DS673" s="159">
        <f t="shared" si="794"/>
        <v>-1.6683000000000001</v>
      </c>
      <c r="DT673" s="158">
        <f t="shared" si="783"/>
        <v>-1.2999999999999999E-2</v>
      </c>
      <c r="DU673" s="159">
        <f t="shared" si="795"/>
        <v>-3.2369999999999997</v>
      </c>
      <c r="DV673" s="158">
        <f t="shared" si="784"/>
        <v>-6.7000000000000002E-3</v>
      </c>
      <c r="DW673" s="160">
        <f t="shared" si="796"/>
        <v>-1.6683000000000001</v>
      </c>
    </row>
    <row r="674" spans="1:127" ht="24.95" customHeight="1" x14ac:dyDescent="0.2">
      <c r="A674" s="272">
        <v>665</v>
      </c>
      <c r="B674" s="336"/>
      <c r="C674" s="332"/>
      <c r="D674" s="333"/>
      <c r="E674" s="334"/>
      <c r="F674" s="335"/>
      <c r="G674" s="334"/>
      <c r="H674" s="371"/>
      <c r="I674" s="334"/>
      <c r="J674" s="334"/>
      <c r="K674" s="334"/>
      <c r="L674" s="334"/>
      <c r="M674" s="334"/>
      <c r="N674" s="334"/>
      <c r="O674" s="337"/>
      <c r="P674" s="337"/>
      <c r="Q674" s="338" t="str">
        <f t="shared" si="747"/>
        <v xml:space="preserve"> </v>
      </c>
      <c r="R674" s="339" t="str">
        <f t="shared" si="748"/>
        <v/>
      </c>
      <c r="S674" s="340" t="str">
        <f t="shared" si="801"/>
        <v/>
      </c>
      <c r="T674" s="341" t="str">
        <f t="shared" si="749"/>
        <v/>
      </c>
      <c r="U674" s="341" t="str">
        <f t="shared" si="750"/>
        <v/>
      </c>
      <c r="V674" s="341" t="str">
        <f t="shared" si="751"/>
        <v/>
      </c>
      <c r="W674" s="341" t="str">
        <f t="shared" si="752"/>
        <v/>
      </c>
      <c r="X674" s="340" t="str">
        <f t="shared" si="802"/>
        <v/>
      </c>
      <c r="Y674" s="342" t="str">
        <f t="shared" si="803"/>
        <v/>
      </c>
      <c r="Z674" s="343" t="str">
        <f t="shared" si="804"/>
        <v/>
      </c>
      <c r="AA674" s="344" t="str">
        <f t="shared" si="805"/>
        <v/>
      </c>
      <c r="AB674" s="345" t="str">
        <f t="shared" si="753"/>
        <v/>
      </c>
      <c r="AC674" s="346" t="str">
        <f t="shared" si="754"/>
        <v/>
      </c>
      <c r="AD674" s="346" t="str">
        <f t="shared" si="755"/>
        <v/>
      </c>
      <c r="AE674" s="344" t="str">
        <f t="shared" si="806"/>
        <v/>
      </c>
      <c r="AF674" s="346" t="str">
        <f t="shared" si="756"/>
        <v/>
      </c>
      <c r="AG674" s="344" t="str">
        <f t="shared" si="807"/>
        <v/>
      </c>
      <c r="AH674" s="344" t="str">
        <f t="shared" si="808"/>
        <v/>
      </c>
      <c r="AI674" s="344" t="str">
        <f t="shared" si="809"/>
        <v/>
      </c>
      <c r="AJ674" s="346" t="str">
        <f t="shared" si="810"/>
        <v/>
      </c>
      <c r="AK674" s="346" t="str">
        <f t="shared" si="811"/>
        <v/>
      </c>
      <c r="AL674" s="347" t="str">
        <f t="shared" si="812"/>
        <v/>
      </c>
      <c r="AM674" s="141"/>
      <c r="AN674" s="141"/>
      <c r="AO674" s="142"/>
      <c r="AP674" s="58">
        <f t="shared" si="757"/>
        <v>0</v>
      </c>
      <c r="AQ674" s="94">
        <f>SUM(AP$10:AP674)</f>
        <v>0</v>
      </c>
      <c r="AR674" s="143">
        <f t="shared" si="746"/>
        <v>0.1</v>
      </c>
      <c r="AS674" s="144" t="str">
        <f t="shared" si="758"/>
        <v/>
      </c>
      <c r="AT674" s="144" t="str">
        <f t="shared" si="785"/>
        <v/>
      </c>
      <c r="AU674" s="145"/>
      <c r="AV674" s="58">
        <f t="shared" si="744"/>
        <v>0</v>
      </c>
      <c r="AW674" s="318">
        <f>SUM(AV$10:AV674)</f>
        <v>0</v>
      </c>
      <c r="AX674" s="319">
        <f t="shared" si="745"/>
        <v>0.1</v>
      </c>
      <c r="AY674" s="144" t="str">
        <f t="shared" si="799"/>
        <v/>
      </c>
      <c r="AZ674" s="144" t="str">
        <f t="shared" si="800"/>
        <v/>
      </c>
      <c r="BA674" s="144"/>
      <c r="BB674" s="146" t="str">
        <f t="shared" si="759"/>
        <v/>
      </c>
      <c r="BC674" s="66" t="str">
        <f t="shared" si="798"/>
        <v/>
      </c>
      <c r="BD674" s="195" t="str">
        <f t="shared" si="760"/>
        <v/>
      </c>
      <c r="BF674" s="283"/>
      <c r="BG674" s="286" t="str">
        <f t="shared" si="761"/>
        <v/>
      </c>
      <c r="BY674" s="211" t="str">
        <f t="shared" si="762"/>
        <v/>
      </c>
      <c r="BZ674" s="150" t="str">
        <f t="shared" si="763"/>
        <v/>
      </c>
      <c r="CB674" s="54" t="str">
        <f t="shared" si="797"/>
        <v/>
      </c>
      <c r="CD674" s="54" t="str">
        <f t="shared" si="764"/>
        <v/>
      </c>
      <c r="CF674" s="54" t="str">
        <f t="shared" si="765"/>
        <v/>
      </c>
      <c r="CH674" s="150" t="str">
        <f t="shared" si="766"/>
        <v/>
      </c>
      <c r="CI674" s="290"/>
      <c r="CJ674" s="150" t="str">
        <f t="shared" si="767"/>
        <v/>
      </c>
      <c r="CK674" s="290"/>
      <c r="CL674" s="54" t="str">
        <f t="shared" si="786"/>
        <v/>
      </c>
      <c r="CM674" s="290"/>
      <c r="CN674" s="150" t="str">
        <f t="shared" si="768"/>
        <v/>
      </c>
      <c r="CO674" s="290"/>
      <c r="CP674" s="150" t="str">
        <f t="shared" si="769"/>
        <v/>
      </c>
      <c r="CQ674" s="290"/>
      <c r="CR674" s="150" t="str">
        <f t="shared" si="770"/>
        <v/>
      </c>
      <c r="CS674" s="290"/>
      <c r="CT674" s="150" t="str">
        <f t="shared" si="771"/>
        <v/>
      </c>
      <c r="CU674" s="150"/>
      <c r="CV674" s="150" t="str">
        <f t="shared" si="772"/>
        <v/>
      </c>
      <c r="CW674" s="94"/>
      <c r="CX674" s="151" t="str">
        <f t="shared" si="813"/>
        <v/>
      </c>
      <c r="CY674" s="151" t="str">
        <f t="shared" si="814"/>
        <v/>
      </c>
      <c r="CZ674" s="152"/>
      <c r="DA674" s="373" t="str">
        <f t="shared" si="787"/>
        <v/>
      </c>
      <c r="DC674" s="153">
        <f t="shared" si="773"/>
        <v>0</v>
      </c>
      <c r="DD674" s="153">
        <f t="shared" si="774"/>
        <v>0</v>
      </c>
      <c r="DE674" s="153">
        <f t="shared" si="775"/>
        <v>0</v>
      </c>
      <c r="DF674" s="158">
        <f t="shared" si="776"/>
        <v>-4.7000000000000002E-3</v>
      </c>
      <c r="DG674" s="159">
        <f t="shared" si="788"/>
        <v>-1.1703000000000001</v>
      </c>
      <c r="DH674" s="158">
        <f t="shared" si="777"/>
        <v>3.1999999999999997E-3</v>
      </c>
      <c r="DI674" s="159">
        <f t="shared" si="789"/>
        <v>0.79679999999999995</v>
      </c>
      <c r="DJ674" s="158">
        <f t="shared" si="778"/>
        <v>-2.7000000000000001E-3</v>
      </c>
      <c r="DK674" s="159">
        <f t="shared" si="790"/>
        <v>-0.67230000000000001</v>
      </c>
      <c r="DL674" s="158">
        <f t="shared" si="779"/>
        <v>1.1999999999999999E-3</v>
      </c>
      <c r="DM674" s="159">
        <f t="shared" si="791"/>
        <v>0.29879999999999995</v>
      </c>
      <c r="DN674" s="158">
        <f t="shared" si="780"/>
        <v>1.46E-2</v>
      </c>
      <c r="DO674" s="159">
        <f t="shared" si="792"/>
        <v>3.6354000000000002</v>
      </c>
      <c r="DP674" s="158">
        <f t="shared" si="781"/>
        <v>-1.2999999999999999E-2</v>
      </c>
      <c r="DQ674" s="159">
        <f t="shared" si="793"/>
        <v>-3.2369999999999997</v>
      </c>
      <c r="DR674" s="158">
        <f t="shared" si="782"/>
        <v>-6.7000000000000002E-3</v>
      </c>
      <c r="DS674" s="159">
        <f t="shared" si="794"/>
        <v>-1.6683000000000001</v>
      </c>
      <c r="DT674" s="158">
        <f t="shared" si="783"/>
        <v>-1.2999999999999999E-2</v>
      </c>
      <c r="DU674" s="159">
        <f t="shared" si="795"/>
        <v>-3.2369999999999997</v>
      </c>
      <c r="DV674" s="158">
        <f t="shared" si="784"/>
        <v>-6.7000000000000002E-3</v>
      </c>
      <c r="DW674" s="160">
        <f t="shared" si="796"/>
        <v>-1.6683000000000001</v>
      </c>
    </row>
    <row r="675" spans="1:127" ht="24.95" customHeight="1" x14ac:dyDescent="0.2">
      <c r="A675" s="272">
        <v>666</v>
      </c>
      <c r="B675" s="336"/>
      <c r="C675" s="332"/>
      <c r="D675" s="333"/>
      <c r="E675" s="334"/>
      <c r="F675" s="335"/>
      <c r="G675" s="334"/>
      <c r="H675" s="371"/>
      <c r="I675" s="334"/>
      <c r="J675" s="334"/>
      <c r="K675" s="334"/>
      <c r="L675" s="334"/>
      <c r="M675" s="334"/>
      <c r="N675" s="334"/>
      <c r="O675" s="337"/>
      <c r="P675" s="337"/>
      <c r="Q675" s="338" t="str">
        <f t="shared" si="747"/>
        <v xml:space="preserve"> </v>
      </c>
      <c r="R675" s="339" t="str">
        <f t="shared" si="748"/>
        <v/>
      </c>
      <c r="S675" s="340" t="str">
        <f t="shared" si="801"/>
        <v/>
      </c>
      <c r="T675" s="341" t="str">
        <f t="shared" si="749"/>
        <v/>
      </c>
      <c r="U675" s="341" t="str">
        <f t="shared" si="750"/>
        <v/>
      </c>
      <c r="V675" s="341" t="str">
        <f t="shared" si="751"/>
        <v/>
      </c>
      <c r="W675" s="341" t="str">
        <f t="shared" si="752"/>
        <v/>
      </c>
      <c r="X675" s="340" t="str">
        <f t="shared" si="802"/>
        <v/>
      </c>
      <c r="Y675" s="342" t="str">
        <f t="shared" si="803"/>
        <v/>
      </c>
      <c r="Z675" s="343" t="str">
        <f t="shared" si="804"/>
        <v/>
      </c>
      <c r="AA675" s="344" t="str">
        <f t="shared" si="805"/>
        <v/>
      </c>
      <c r="AB675" s="345" t="str">
        <f t="shared" si="753"/>
        <v/>
      </c>
      <c r="AC675" s="346" t="str">
        <f t="shared" si="754"/>
        <v/>
      </c>
      <c r="AD675" s="346" t="str">
        <f t="shared" si="755"/>
        <v/>
      </c>
      <c r="AE675" s="344" t="str">
        <f t="shared" si="806"/>
        <v/>
      </c>
      <c r="AF675" s="346" t="str">
        <f t="shared" si="756"/>
        <v/>
      </c>
      <c r="AG675" s="344" t="str">
        <f t="shared" si="807"/>
        <v/>
      </c>
      <c r="AH675" s="344" t="str">
        <f t="shared" si="808"/>
        <v/>
      </c>
      <c r="AI675" s="344" t="str">
        <f t="shared" si="809"/>
        <v/>
      </c>
      <c r="AJ675" s="346" t="str">
        <f t="shared" si="810"/>
        <v/>
      </c>
      <c r="AK675" s="346" t="str">
        <f t="shared" si="811"/>
        <v/>
      </c>
      <c r="AL675" s="347" t="str">
        <f t="shared" si="812"/>
        <v/>
      </c>
      <c r="AM675" s="141"/>
      <c r="AN675" s="141"/>
      <c r="AO675" s="142"/>
      <c r="AP675" s="58">
        <f t="shared" si="757"/>
        <v>0</v>
      </c>
      <c r="AQ675" s="94">
        <f>SUM(AP$10:AP675)</f>
        <v>0</v>
      </c>
      <c r="AR675" s="143">
        <f t="shared" si="746"/>
        <v>0.1</v>
      </c>
      <c r="AS675" s="144" t="str">
        <f t="shared" si="758"/>
        <v/>
      </c>
      <c r="AT675" s="144" t="str">
        <f t="shared" si="785"/>
        <v/>
      </c>
      <c r="AU675" s="145"/>
      <c r="AV675" s="58">
        <f t="shared" si="744"/>
        <v>0</v>
      </c>
      <c r="AW675" s="318">
        <f>SUM(AV$10:AV675)</f>
        <v>0</v>
      </c>
      <c r="AX675" s="319">
        <f t="shared" si="745"/>
        <v>0.1</v>
      </c>
      <c r="AY675" s="144" t="str">
        <f t="shared" si="799"/>
        <v/>
      </c>
      <c r="AZ675" s="144" t="str">
        <f t="shared" si="800"/>
        <v/>
      </c>
      <c r="BA675" s="144"/>
      <c r="BB675" s="146" t="str">
        <f t="shared" si="759"/>
        <v/>
      </c>
      <c r="BC675" s="66" t="str">
        <f t="shared" si="798"/>
        <v/>
      </c>
      <c r="BD675" s="195" t="str">
        <f t="shared" si="760"/>
        <v/>
      </c>
      <c r="BF675" s="283"/>
      <c r="BG675" s="286" t="str">
        <f t="shared" si="761"/>
        <v/>
      </c>
      <c r="BY675" s="211" t="str">
        <f t="shared" si="762"/>
        <v/>
      </c>
      <c r="BZ675" s="150" t="str">
        <f t="shared" si="763"/>
        <v/>
      </c>
      <c r="CB675" s="54" t="str">
        <f t="shared" si="797"/>
        <v/>
      </c>
      <c r="CD675" s="54" t="str">
        <f t="shared" si="764"/>
        <v/>
      </c>
      <c r="CF675" s="54" t="str">
        <f t="shared" si="765"/>
        <v/>
      </c>
      <c r="CH675" s="150" t="str">
        <f t="shared" si="766"/>
        <v/>
      </c>
      <c r="CI675" s="290"/>
      <c r="CJ675" s="150" t="str">
        <f t="shared" si="767"/>
        <v/>
      </c>
      <c r="CK675" s="290"/>
      <c r="CL675" s="54" t="str">
        <f t="shared" si="786"/>
        <v/>
      </c>
      <c r="CM675" s="290"/>
      <c r="CN675" s="150" t="str">
        <f t="shared" si="768"/>
        <v/>
      </c>
      <c r="CO675" s="290"/>
      <c r="CP675" s="150" t="str">
        <f t="shared" si="769"/>
        <v/>
      </c>
      <c r="CQ675" s="290"/>
      <c r="CR675" s="150" t="str">
        <f t="shared" si="770"/>
        <v/>
      </c>
      <c r="CS675" s="290"/>
      <c r="CT675" s="150" t="str">
        <f t="shared" si="771"/>
        <v/>
      </c>
      <c r="CU675" s="150"/>
      <c r="CV675" s="150" t="str">
        <f t="shared" si="772"/>
        <v/>
      </c>
      <c r="CW675" s="94"/>
      <c r="CX675" s="151" t="str">
        <f t="shared" si="813"/>
        <v/>
      </c>
      <c r="CY675" s="151" t="str">
        <f t="shared" si="814"/>
        <v/>
      </c>
      <c r="CZ675" s="152"/>
      <c r="DA675" s="373" t="str">
        <f t="shared" si="787"/>
        <v/>
      </c>
      <c r="DC675" s="153">
        <f t="shared" si="773"/>
        <v>0</v>
      </c>
      <c r="DD675" s="153">
        <f t="shared" si="774"/>
        <v>0</v>
      </c>
      <c r="DE675" s="153">
        <f t="shared" si="775"/>
        <v>0</v>
      </c>
      <c r="DF675" s="158">
        <f t="shared" si="776"/>
        <v>-4.7000000000000002E-3</v>
      </c>
      <c r="DG675" s="159">
        <f t="shared" si="788"/>
        <v>-1.1703000000000001</v>
      </c>
      <c r="DH675" s="158">
        <f t="shared" si="777"/>
        <v>3.1999999999999997E-3</v>
      </c>
      <c r="DI675" s="159">
        <f t="shared" si="789"/>
        <v>0.79679999999999995</v>
      </c>
      <c r="DJ675" s="158">
        <f t="shared" si="778"/>
        <v>-2.7000000000000001E-3</v>
      </c>
      <c r="DK675" s="159">
        <f t="shared" si="790"/>
        <v>-0.67230000000000001</v>
      </c>
      <c r="DL675" s="158">
        <f t="shared" si="779"/>
        <v>1.1999999999999999E-3</v>
      </c>
      <c r="DM675" s="159">
        <f t="shared" si="791"/>
        <v>0.29879999999999995</v>
      </c>
      <c r="DN675" s="158">
        <f t="shared" si="780"/>
        <v>1.46E-2</v>
      </c>
      <c r="DO675" s="159">
        <f t="shared" si="792"/>
        <v>3.6354000000000002</v>
      </c>
      <c r="DP675" s="158">
        <f t="shared" si="781"/>
        <v>-1.2999999999999999E-2</v>
      </c>
      <c r="DQ675" s="159">
        <f t="shared" si="793"/>
        <v>-3.2369999999999997</v>
      </c>
      <c r="DR675" s="158">
        <f t="shared" si="782"/>
        <v>-6.7000000000000002E-3</v>
      </c>
      <c r="DS675" s="159">
        <f t="shared" si="794"/>
        <v>-1.6683000000000001</v>
      </c>
      <c r="DT675" s="158">
        <f t="shared" si="783"/>
        <v>-1.2999999999999999E-2</v>
      </c>
      <c r="DU675" s="159">
        <f t="shared" si="795"/>
        <v>-3.2369999999999997</v>
      </c>
      <c r="DV675" s="158">
        <f t="shared" si="784"/>
        <v>-6.7000000000000002E-3</v>
      </c>
      <c r="DW675" s="160">
        <f t="shared" si="796"/>
        <v>-1.6683000000000001</v>
      </c>
    </row>
    <row r="676" spans="1:127" ht="24.95" customHeight="1" x14ac:dyDescent="0.2">
      <c r="A676" s="272">
        <v>667</v>
      </c>
      <c r="B676" s="336"/>
      <c r="C676" s="332"/>
      <c r="D676" s="333"/>
      <c r="E676" s="334"/>
      <c r="F676" s="335"/>
      <c r="G676" s="334"/>
      <c r="H676" s="371"/>
      <c r="I676" s="334"/>
      <c r="J676" s="334"/>
      <c r="K676" s="334"/>
      <c r="L676" s="334"/>
      <c r="M676" s="334"/>
      <c r="N676" s="334"/>
      <c r="O676" s="337"/>
      <c r="P676" s="337"/>
      <c r="Q676" s="338" t="str">
        <f t="shared" si="747"/>
        <v xml:space="preserve"> </v>
      </c>
      <c r="R676" s="339" t="str">
        <f t="shared" si="748"/>
        <v/>
      </c>
      <c r="S676" s="340" t="str">
        <f t="shared" si="801"/>
        <v/>
      </c>
      <c r="T676" s="341" t="str">
        <f t="shared" si="749"/>
        <v/>
      </c>
      <c r="U676" s="341" t="str">
        <f t="shared" si="750"/>
        <v/>
      </c>
      <c r="V676" s="341" t="str">
        <f t="shared" si="751"/>
        <v/>
      </c>
      <c r="W676" s="341" t="str">
        <f t="shared" si="752"/>
        <v/>
      </c>
      <c r="X676" s="340" t="str">
        <f t="shared" si="802"/>
        <v/>
      </c>
      <c r="Y676" s="342" t="str">
        <f t="shared" si="803"/>
        <v/>
      </c>
      <c r="Z676" s="343" t="str">
        <f t="shared" si="804"/>
        <v/>
      </c>
      <c r="AA676" s="344" t="str">
        <f t="shared" si="805"/>
        <v/>
      </c>
      <c r="AB676" s="345" t="str">
        <f t="shared" si="753"/>
        <v/>
      </c>
      <c r="AC676" s="346" t="str">
        <f t="shared" si="754"/>
        <v/>
      </c>
      <c r="AD676" s="346" t="str">
        <f t="shared" si="755"/>
        <v/>
      </c>
      <c r="AE676" s="344" t="str">
        <f t="shared" si="806"/>
        <v/>
      </c>
      <c r="AF676" s="346" t="str">
        <f t="shared" si="756"/>
        <v/>
      </c>
      <c r="AG676" s="344" t="str">
        <f t="shared" si="807"/>
        <v/>
      </c>
      <c r="AH676" s="344" t="str">
        <f t="shared" si="808"/>
        <v/>
      </c>
      <c r="AI676" s="344" t="str">
        <f t="shared" si="809"/>
        <v/>
      </c>
      <c r="AJ676" s="346" t="str">
        <f t="shared" si="810"/>
        <v/>
      </c>
      <c r="AK676" s="346" t="str">
        <f t="shared" si="811"/>
        <v/>
      </c>
      <c r="AL676" s="347" t="str">
        <f t="shared" si="812"/>
        <v/>
      </c>
      <c r="AM676" s="141"/>
      <c r="AN676" s="141"/>
      <c r="AO676" s="142"/>
      <c r="AP676" s="58">
        <f t="shared" si="757"/>
        <v>0</v>
      </c>
      <c r="AQ676" s="94">
        <f>SUM(AP$10:AP676)</f>
        <v>0</v>
      </c>
      <c r="AR676" s="143">
        <f t="shared" si="746"/>
        <v>0.1</v>
      </c>
      <c r="AS676" s="144" t="str">
        <f t="shared" si="758"/>
        <v/>
      </c>
      <c r="AT676" s="144" t="str">
        <f t="shared" si="785"/>
        <v/>
      </c>
      <c r="AU676" s="145"/>
      <c r="AV676" s="58">
        <f t="shared" si="744"/>
        <v>0</v>
      </c>
      <c r="AW676" s="318">
        <f>SUM(AV$10:AV676)</f>
        <v>0</v>
      </c>
      <c r="AX676" s="319">
        <f t="shared" si="745"/>
        <v>0.1</v>
      </c>
      <c r="AY676" s="144" t="str">
        <f t="shared" si="799"/>
        <v/>
      </c>
      <c r="AZ676" s="144" t="str">
        <f t="shared" si="800"/>
        <v/>
      </c>
      <c r="BA676" s="144"/>
      <c r="BB676" s="146" t="str">
        <f t="shared" si="759"/>
        <v/>
      </c>
      <c r="BC676" s="66" t="str">
        <f t="shared" si="798"/>
        <v/>
      </c>
      <c r="BD676" s="195" t="str">
        <f t="shared" si="760"/>
        <v/>
      </c>
      <c r="BF676" s="283"/>
      <c r="BG676" s="286" t="str">
        <f t="shared" si="761"/>
        <v/>
      </c>
      <c r="BY676" s="211" t="str">
        <f t="shared" si="762"/>
        <v/>
      </c>
      <c r="BZ676" s="150" t="str">
        <f t="shared" si="763"/>
        <v/>
      </c>
      <c r="CB676" s="54" t="str">
        <f t="shared" si="797"/>
        <v/>
      </c>
      <c r="CD676" s="54" t="str">
        <f t="shared" si="764"/>
        <v/>
      </c>
      <c r="CF676" s="54" t="str">
        <f t="shared" si="765"/>
        <v/>
      </c>
      <c r="CH676" s="150" t="str">
        <f t="shared" si="766"/>
        <v/>
      </c>
      <c r="CI676" s="290"/>
      <c r="CJ676" s="150" t="str">
        <f t="shared" si="767"/>
        <v/>
      </c>
      <c r="CK676" s="290"/>
      <c r="CL676" s="54" t="str">
        <f t="shared" si="786"/>
        <v/>
      </c>
      <c r="CM676" s="290"/>
      <c r="CN676" s="150" t="str">
        <f t="shared" si="768"/>
        <v/>
      </c>
      <c r="CO676" s="290"/>
      <c r="CP676" s="150" t="str">
        <f t="shared" si="769"/>
        <v/>
      </c>
      <c r="CQ676" s="290"/>
      <c r="CR676" s="150" t="str">
        <f t="shared" si="770"/>
        <v/>
      </c>
      <c r="CS676" s="290"/>
      <c r="CT676" s="150" t="str">
        <f t="shared" si="771"/>
        <v/>
      </c>
      <c r="CU676" s="150"/>
      <c r="CV676" s="150" t="str">
        <f t="shared" si="772"/>
        <v/>
      </c>
      <c r="CW676" s="94"/>
      <c r="CX676" s="151" t="str">
        <f t="shared" si="813"/>
        <v/>
      </c>
      <c r="CY676" s="151" t="str">
        <f t="shared" si="814"/>
        <v/>
      </c>
      <c r="CZ676" s="152"/>
      <c r="DA676" s="373" t="str">
        <f t="shared" si="787"/>
        <v/>
      </c>
      <c r="DC676" s="153">
        <f t="shared" si="773"/>
        <v>0</v>
      </c>
      <c r="DD676" s="153">
        <f t="shared" si="774"/>
        <v>0</v>
      </c>
      <c r="DE676" s="153">
        <f t="shared" si="775"/>
        <v>0</v>
      </c>
      <c r="DF676" s="158">
        <f t="shared" si="776"/>
        <v>-4.7000000000000002E-3</v>
      </c>
      <c r="DG676" s="159">
        <f t="shared" si="788"/>
        <v>-1.1703000000000001</v>
      </c>
      <c r="DH676" s="158">
        <f t="shared" si="777"/>
        <v>3.1999999999999997E-3</v>
      </c>
      <c r="DI676" s="159">
        <f t="shared" si="789"/>
        <v>0.79679999999999995</v>
      </c>
      <c r="DJ676" s="158">
        <f t="shared" si="778"/>
        <v>-2.7000000000000001E-3</v>
      </c>
      <c r="DK676" s="159">
        <f t="shared" si="790"/>
        <v>-0.67230000000000001</v>
      </c>
      <c r="DL676" s="158">
        <f t="shared" si="779"/>
        <v>1.1999999999999999E-3</v>
      </c>
      <c r="DM676" s="159">
        <f t="shared" si="791"/>
        <v>0.29879999999999995</v>
      </c>
      <c r="DN676" s="158">
        <f t="shared" si="780"/>
        <v>1.46E-2</v>
      </c>
      <c r="DO676" s="159">
        <f t="shared" si="792"/>
        <v>3.6354000000000002</v>
      </c>
      <c r="DP676" s="158">
        <f t="shared" si="781"/>
        <v>-1.2999999999999999E-2</v>
      </c>
      <c r="DQ676" s="159">
        <f t="shared" si="793"/>
        <v>-3.2369999999999997</v>
      </c>
      <c r="DR676" s="158">
        <f t="shared" si="782"/>
        <v>-6.7000000000000002E-3</v>
      </c>
      <c r="DS676" s="159">
        <f t="shared" si="794"/>
        <v>-1.6683000000000001</v>
      </c>
      <c r="DT676" s="158">
        <f t="shared" si="783"/>
        <v>-1.2999999999999999E-2</v>
      </c>
      <c r="DU676" s="159">
        <f t="shared" si="795"/>
        <v>-3.2369999999999997</v>
      </c>
      <c r="DV676" s="158">
        <f t="shared" si="784"/>
        <v>-6.7000000000000002E-3</v>
      </c>
      <c r="DW676" s="160">
        <f t="shared" si="796"/>
        <v>-1.6683000000000001</v>
      </c>
    </row>
    <row r="677" spans="1:127" ht="24.95" customHeight="1" x14ac:dyDescent="0.2">
      <c r="A677" s="272">
        <v>668</v>
      </c>
      <c r="B677" s="336"/>
      <c r="C677" s="332"/>
      <c r="D677" s="333"/>
      <c r="E677" s="334"/>
      <c r="F677" s="335"/>
      <c r="G677" s="334"/>
      <c r="H677" s="371"/>
      <c r="I677" s="334"/>
      <c r="J677" s="334"/>
      <c r="K677" s="334"/>
      <c r="L677" s="334"/>
      <c r="M677" s="334"/>
      <c r="N677" s="334"/>
      <c r="O677" s="337"/>
      <c r="P677" s="337"/>
      <c r="Q677" s="338" t="str">
        <f t="shared" si="747"/>
        <v xml:space="preserve"> </v>
      </c>
      <c r="R677" s="339" t="str">
        <f t="shared" si="748"/>
        <v/>
      </c>
      <c r="S677" s="340" t="str">
        <f t="shared" si="801"/>
        <v/>
      </c>
      <c r="T677" s="341" t="str">
        <f t="shared" si="749"/>
        <v/>
      </c>
      <c r="U677" s="341" t="str">
        <f t="shared" si="750"/>
        <v/>
      </c>
      <c r="V677" s="341" t="str">
        <f t="shared" si="751"/>
        <v/>
      </c>
      <c r="W677" s="341" t="str">
        <f t="shared" si="752"/>
        <v/>
      </c>
      <c r="X677" s="340" t="str">
        <f t="shared" si="802"/>
        <v/>
      </c>
      <c r="Y677" s="342" t="str">
        <f t="shared" si="803"/>
        <v/>
      </c>
      <c r="Z677" s="343" t="str">
        <f t="shared" si="804"/>
        <v/>
      </c>
      <c r="AA677" s="344" t="str">
        <f t="shared" si="805"/>
        <v/>
      </c>
      <c r="AB677" s="345" t="str">
        <f t="shared" si="753"/>
        <v/>
      </c>
      <c r="AC677" s="346" t="str">
        <f t="shared" si="754"/>
        <v/>
      </c>
      <c r="AD677" s="346" t="str">
        <f t="shared" si="755"/>
        <v/>
      </c>
      <c r="AE677" s="344" t="str">
        <f t="shared" si="806"/>
        <v/>
      </c>
      <c r="AF677" s="346" t="str">
        <f t="shared" si="756"/>
        <v/>
      </c>
      <c r="AG677" s="344" t="str">
        <f t="shared" si="807"/>
        <v/>
      </c>
      <c r="AH677" s="344" t="str">
        <f t="shared" si="808"/>
        <v/>
      </c>
      <c r="AI677" s="344" t="str">
        <f t="shared" si="809"/>
        <v/>
      </c>
      <c r="AJ677" s="346" t="str">
        <f t="shared" si="810"/>
        <v/>
      </c>
      <c r="AK677" s="346" t="str">
        <f t="shared" si="811"/>
        <v/>
      </c>
      <c r="AL677" s="347" t="str">
        <f t="shared" si="812"/>
        <v/>
      </c>
      <c r="AM677" s="141"/>
      <c r="AN677" s="141"/>
      <c r="AO677" s="142"/>
      <c r="AP677" s="58">
        <f t="shared" si="757"/>
        <v>0</v>
      </c>
      <c r="AQ677" s="94">
        <f>SUM(AP$10:AP677)</f>
        <v>0</v>
      </c>
      <c r="AR677" s="143">
        <f t="shared" si="746"/>
        <v>0.1</v>
      </c>
      <c r="AS677" s="144" t="str">
        <f t="shared" si="758"/>
        <v/>
      </c>
      <c r="AT677" s="144" t="str">
        <f t="shared" si="785"/>
        <v/>
      </c>
      <c r="AU677" s="145"/>
      <c r="AV677" s="58">
        <f t="shared" si="744"/>
        <v>0</v>
      </c>
      <c r="AW677" s="318">
        <f>SUM(AV$10:AV677)</f>
        <v>0</v>
      </c>
      <c r="AX677" s="319">
        <f t="shared" si="745"/>
        <v>0.1</v>
      </c>
      <c r="AY677" s="144" t="str">
        <f t="shared" si="799"/>
        <v/>
      </c>
      <c r="AZ677" s="144" t="str">
        <f t="shared" si="800"/>
        <v/>
      </c>
      <c r="BA677" s="144"/>
      <c r="BB677" s="146" t="str">
        <f t="shared" si="759"/>
        <v/>
      </c>
      <c r="BC677" s="66" t="str">
        <f t="shared" si="798"/>
        <v/>
      </c>
      <c r="BD677" s="195" t="str">
        <f t="shared" si="760"/>
        <v/>
      </c>
      <c r="BF677" s="283"/>
      <c r="BG677" s="286" t="str">
        <f t="shared" si="761"/>
        <v/>
      </c>
      <c r="BY677" s="211" t="str">
        <f t="shared" si="762"/>
        <v/>
      </c>
      <c r="BZ677" s="150" t="str">
        <f t="shared" si="763"/>
        <v/>
      </c>
      <c r="CB677" s="54" t="str">
        <f t="shared" si="797"/>
        <v/>
      </c>
      <c r="CD677" s="54" t="str">
        <f t="shared" si="764"/>
        <v/>
      </c>
      <c r="CF677" s="54" t="str">
        <f t="shared" si="765"/>
        <v/>
      </c>
      <c r="CH677" s="150" t="str">
        <f t="shared" si="766"/>
        <v/>
      </c>
      <c r="CI677" s="290"/>
      <c r="CJ677" s="150" t="str">
        <f t="shared" si="767"/>
        <v/>
      </c>
      <c r="CK677" s="290"/>
      <c r="CL677" s="54" t="str">
        <f t="shared" si="786"/>
        <v/>
      </c>
      <c r="CM677" s="290"/>
      <c r="CN677" s="150" t="str">
        <f t="shared" si="768"/>
        <v/>
      </c>
      <c r="CO677" s="290"/>
      <c r="CP677" s="150" t="str">
        <f t="shared" si="769"/>
        <v/>
      </c>
      <c r="CQ677" s="290"/>
      <c r="CR677" s="150" t="str">
        <f t="shared" si="770"/>
        <v/>
      </c>
      <c r="CS677" s="290"/>
      <c r="CT677" s="150" t="str">
        <f t="shared" si="771"/>
        <v/>
      </c>
      <c r="CU677" s="150"/>
      <c r="CV677" s="150" t="str">
        <f t="shared" si="772"/>
        <v/>
      </c>
      <c r="CW677" s="94"/>
      <c r="CX677" s="151" t="str">
        <f t="shared" si="813"/>
        <v/>
      </c>
      <c r="CY677" s="151" t="str">
        <f t="shared" si="814"/>
        <v/>
      </c>
      <c r="CZ677" s="152"/>
      <c r="DA677" s="373" t="str">
        <f t="shared" si="787"/>
        <v/>
      </c>
      <c r="DC677" s="153">
        <f t="shared" si="773"/>
        <v>0</v>
      </c>
      <c r="DD677" s="153">
        <f t="shared" si="774"/>
        <v>0</v>
      </c>
      <c r="DE677" s="153">
        <f t="shared" si="775"/>
        <v>0</v>
      </c>
      <c r="DF677" s="158">
        <f t="shared" si="776"/>
        <v>-4.7000000000000002E-3</v>
      </c>
      <c r="DG677" s="159">
        <f t="shared" si="788"/>
        <v>-1.1703000000000001</v>
      </c>
      <c r="DH677" s="158">
        <f t="shared" si="777"/>
        <v>3.1999999999999997E-3</v>
      </c>
      <c r="DI677" s="159">
        <f t="shared" si="789"/>
        <v>0.79679999999999995</v>
      </c>
      <c r="DJ677" s="158">
        <f t="shared" si="778"/>
        <v>-2.7000000000000001E-3</v>
      </c>
      <c r="DK677" s="159">
        <f t="shared" si="790"/>
        <v>-0.67230000000000001</v>
      </c>
      <c r="DL677" s="158">
        <f t="shared" si="779"/>
        <v>1.1999999999999999E-3</v>
      </c>
      <c r="DM677" s="159">
        <f t="shared" si="791"/>
        <v>0.29879999999999995</v>
      </c>
      <c r="DN677" s="158">
        <f t="shared" si="780"/>
        <v>1.46E-2</v>
      </c>
      <c r="DO677" s="159">
        <f t="shared" si="792"/>
        <v>3.6354000000000002</v>
      </c>
      <c r="DP677" s="158">
        <f t="shared" si="781"/>
        <v>-1.2999999999999999E-2</v>
      </c>
      <c r="DQ677" s="159">
        <f t="shared" si="793"/>
        <v>-3.2369999999999997</v>
      </c>
      <c r="DR677" s="158">
        <f t="shared" si="782"/>
        <v>-6.7000000000000002E-3</v>
      </c>
      <c r="DS677" s="159">
        <f t="shared" si="794"/>
        <v>-1.6683000000000001</v>
      </c>
      <c r="DT677" s="158">
        <f t="shared" si="783"/>
        <v>-1.2999999999999999E-2</v>
      </c>
      <c r="DU677" s="159">
        <f t="shared" si="795"/>
        <v>-3.2369999999999997</v>
      </c>
      <c r="DV677" s="158">
        <f t="shared" si="784"/>
        <v>-6.7000000000000002E-3</v>
      </c>
      <c r="DW677" s="160">
        <f t="shared" si="796"/>
        <v>-1.6683000000000001</v>
      </c>
    </row>
    <row r="678" spans="1:127" ht="24.95" customHeight="1" x14ac:dyDescent="0.2">
      <c r="A678" s="272">
        <v>669</v>
      </c>
      <c r="B678" s="336"/>
      <c r="C678" s="332"/>
      <c r="D678" s="333"/>
      <c r="E678" s="334"/>
      <c r="F678" s="335"/>
      <c r="G678" s="334"/>
      <c r="H678" s="371"/>
      <c r="I678" s="334"/>
      <c r="J678" s="334"/>
      <c r="K678" s="334"/>
      <c r="L678" s="334"/>
      <c r="M678" s="334"/>
      <c r="N678" s="334"/>
      <c r="O678" s="337"/>
      <c r="P678" s="337"/>
      <c r="Q678" s="338" t="str">
        <f t="shared" si="747"/>
        <v xml:space="preserve"> </v>
      </c>
      <c r="R678" s="339" t="str">
        <f t="shared" si="748"/>
        <v/>
      </c>
      <c r="S678" s="340" t="str">
        <f t="shared" si="801"/>
        <v/>
      </c>
      <c r="T678" s="341" t="str">
        <f t="shared" si="749"/>
        <v/>
      </c>
      <c r="U678" s="341" t="str">
        <f t="shared" si="750"/>
        <v/>
      </c>
      <c r="V678" s="341" t="str">
        <f t="shared" si="751"/>
        <v/>
      </c>
      <c r="W678" s="341" t="str">
        <f t="shared" si="752"/>
        <v/>
      </c>
      <c r="X678" s="340" t="str">
        <f t="shared" si="802"/>
        <v/>
      </c>
      <c r="Y678" s="342" t="str">
        <f t="shared" si="803"/>
        <v/>
      </c>
      <c r="Z678" s="343" t="str">
        <f t="shared" si="804"/>
        <v/>
      </c>
      <c r="AA678" s="344" t="str">
        <f t="shared" si="805"/>
        <v/>
      </c>
      <c r="AB678" s="345" t="str">
        <f t="shared" si="753"/>
        <v/>
      </c>
      <c r="AC678" s="346" t="str">
        <f t="shared" si="754"/>
        <v/>
      </c>
      <c r="AD678" s="346" t="str">
        <f t="shared" si="755"/>
        <v/>
      </c>
      <c r="AE678" s="344" t="str">
        <f t="shared" si="806"/>
        <v/>
      </c>
      <c r="AF678" s="346" t="str">
        <f t="shared" si="756"/>
        <v/>
      </c>
      <c r="AG678" s="344" t="str">
        <f t="shared" si="807"/>
        <v/>
      </c>
      <c r="AH678" s="344" t="str">
        <f t="shared" si="808"/>
        <v/>
      </c>
      <c r="AI678" s="344" t="str">
        <f t="shared" si="809"/>
        <v/>
      </c>
      <c r="AJ678" s="346" t="str">
        <f t="shared" si="810"/>
        <v/>
      </c>
      <c r="AK678" s="346" t="str">
        <f t="shared" si="811"/>
        <v/>
      </c>
      <c r="AL678" s="347" t="str">
        <f t="shared" si="812"/>
        <v/>
      </c>
      <c r="AM678" s="141"/>
      <c r="AN678" s="141"/>
      <c r="AO678" s="142"/>
      <c r="AP678" s="58">
        <f t="shared" si="757"/>
        <v>0</v>
      </c>
      <c r="AQ678" s="94">
        <f>SUM(AP$10:AP678)</f>
        <v>0</v>
      </c>
      <c r="AR678" s="143">
        <f t="shared" si="746"/>
        <v>0.1</v>
      </c>
      <c r="AS678" s="144" t="str">
        <f t="shared" si="758"/>
        <v/>
      </c>
      <c r="AT678" s="144" t="str">
        <f t="shared" si="785"/>
        <v/>
      </c>
      <c r="AU678" s="145"/>
      <c r="AV678" s="58">
        <f t="shared" si="744"/>
        <v>0</v>
      </c>
      <c r="AW678" s="318">
        <f>SUM(AV$10:AV678)</f>
        <v>0</v>
      </c>
      <c r="AX678" s="319">
        <f t="shared" si="745"/>
        <v>0.1</v>
      </c>
      <c r="AY678" s="144" t="str">
        <f t="shared" si="799"/>
        <v/>
      </c>
      <c r="AZ678" s="144" t="str">
        <f t="shared" si="800"/>
        <v/>
      </c>
      <c r="BA678" s="144"/>
      <c r="BB678" s="146" t="str">
        <f t="shared" si="759"/>
        <v/>
      </c>
      <c r="BC678" s="66" t="str">
        <f t="shared" si="798"/>
        <v/>
      </c>
      <c r="BD678" s="195" t="str">
        <f t="shared" si="760"/>
        <v/>
      </c>
      <c r="BF678" s="283"/>
      <c r="BG678" s="286" t="str">
        <f t="shared" si="761"/>
        <v/>
      </c>
      <c r="BY678" s="211" t="str">
        <f t="shared" si="762"/>
        <v/>
      </c>
      <c r="BZ678" s="150" t="str">
        <f t="shared" si="763"/>
        <v/>
      </c>
      <c r="CB678" s="54" t="str">
        <f t="shared" si="797"/>
        <v/>
      </c>
      <c r="CD678" s="54" t="str">
        <f t="shared" si="764"/>
        <v/>
      </c>
      <c r="CF678" s="54" t="str">
        <f t="shared" si="765"/>
        <v/>
      </c>
      <c r="CH678" s="150" t="str">
        <f t="shared" si="766"/>
        <v/>
      </c>
      <c r="CI678" s="290"/>
      <c r="CJ678" s="150" t="str">
        <f t="shared" si="767"/>
        <v/>
      </c>
      <c r="CK678" s="290"/>
      <c r="CL678" s="54" t="str">
        <f t="shared" si="786"/>
        <v/>
      </c>
      <c r="CM678" s="290"/>
      <c r="CN678" s="150" t="str">
        <f t="shared" si="768"/>
        <v/>
      </c>
      <c r="CO678" s="290"/>
      <c r="CP678" s="150" t="str">
        <f t="shared" si="769"/>
        <v/>
      </c>
      <c r="CQ678" s="290"/>
      <c r="CR678" s="150" t="str">
        <f t="shared" si="770"/>
        <v/>
      </c>
      <c r="CS678" s="290"/>
      <c r="CT678" s="150" t="str">
        <f t="shared" si="771"/>
        <v/>
      </c>
      <c r="CU678" s="150"/>
      <c r="CV678" s="150" t="str">
        <f t="shared" si="772"/>
        <v/>
      </c>
      <c r="CW678" s="94"/>
      <c r="CX678" s="151" t="str">
        <f t="shared" si="813"/>
        <v/>
      </c>
      <c r="CY678" s="151" t="str">
        <f t="shared" si="814"/>
        <v/>
      </c>
      <c r="CZ678" s="152"/>
      <c r="DA678" s="373" t="str">
        <f t="shared" si="787"/>
        <v/>
      </c>
      <c r="DC678" s="153">
        <f t="shared" si="773"/>
        <v>0</v>
      </c>
      <c r="DD678" s="153">
        <f t="shared" si="774"/>
        <v>0</v>
      </c>
      <c r="DE678" s="153">
        <f t="shared" si="775"/>
        <v>0</v>
      </c>
      <c r="DF678" s="158">
        <f t="shared" si="776"/>
        <v>-4.7000000000000002E-3</v>
      </c>
      <c r="DG678" s="159">
        <f t="shared" si="788"/>
        <v>-1.1703000000000001</v>
      </c>
      <c r="DH678" s="158">
        <f t="shared" si="777"/>
        <v>3.1999999999999997E-3</v>
      </c>
      <c r="DI678" s="159">
        <f t="shared" si="789"/>
        <v>0.79679999999999995</v>
      </c>
      <c r="DJ678" s="158">
        <f t="shared" si="778"/>
        <v>-2.7000000000000001E-3</v>
      </c>
      <c r="DK678" s="159">
        <f t="shared" si="790"/>
        <v>-0.67230000000000001</v>
      </c>
      <c r="DL678" s="158">
        <f t="shared" si="779"/>
        <v>1.1999999999999999E-3</v>
      </c>
      <c r="DM678" s="159">
        <f t="shared" si="791"/>
        <v>0.29879999999999995</v>
      </c>
      <c r="DN678" s="158">
        <f t="shared" si="780"/>
        <v>1.46E-2</v>
      </c>
      <c r="DO678" s="159">
        <f t="shared" si="792"/>
        <v>3.6354000000000002</v>
      </c>
      <c r="DP678" s="158">
        <f t="shared" si="781"/>
        <v>-1.2999999999999999E-2</v>
      </c>
      <c r="DQ678" s="159">
        <f t="shared" si="793"/>
        <v>-3.2369999999999997</v>
      </c>
      <c r="DR678" s="158">
        <f t="shared" si="782"/>
        <v>-6.7000000000000002E-3</v>
      </c>
      <c r="DS678" s="159">
        <f t="shared" si="794"/>
        <v>-1.6683000000000001</v>
      </c>
      <c r="DT678" s="158">
        <f t="shared" si="783"/>
        <v>-1.2999999999999999E-2</v>
      </c>
      <c r="DU678" s="159">
        <f t="shared" si="795"/>
        <v>-3.2369999999999997</v>
      </c>
      <c r="DV678" s="158">
        <f t="shared" si="784"/>
        <v>-6.7000000000000002E-3</v>
      </c>
      <c r="DW678" s="160">
        <f t="shared" si="796"/>
        <v>-1.6683000000000001</v>
      </c>
    </row>
    <row r="679" spans="1:127" ht="24.95" customHeight="1" x14ac:dyDescent="0.2">
      <c r="A679" s="272">
        <v>670</v>
      </c>
      <c r="B679" s="336"/>
      <c r="C679" s="332"/>
      <c r="D679" s="333"/>
      <c r="E679" s="334"/>
      <c r="F679" s="335"/>
      <c r="G679" s="334"/>
      <c r="H679" s="371"/>
      <c r="I679" s="334"/>
      <c r="J679" s="334"/>
      <c r="K679" s="334"/>
      <c r="L679" s="334"/>
      <c r="M679" s="334"/>
      <c r="N679" s="334"/>
      <c r="O679" s="337"/>
      <c r="P679" s="337"/>
      <c r="Q679" s="338" t="str">
        <f t="shared" si="747"/>
        <v xml:space="preserve"> </v>
      </c>
      <c r="R679" s="339" t="str">
        <f t="shared" si="748"/>
        <v/>
      </c>
      <c r="S679" s="340" t="str">
        <f t="shared" si="801"/>
        <v/>
      </c>
      <c r="T679" s="341" t="str">
        <f t="shared" si="749"/>
        <v/>
      </c>
      <c r="U679" s="341" t="str">
        <f t="shared" si="750"/>
        <v/>
      </c>
      <c r="V679" s="341" t="str">
        <f t="shared" si="751"/>
        <v/>
      </c>
      <c r="W679" s="341" t="str">
        <f t="shared" si="752"/>
        <v/>
      </c>
      <c r="X679" s="340" t="str">
        <f t="shared" si="802"/>
        <v/>
      </c>
      <c r="Y679" s="342" t="str">
        <f t="shared" si="803"/>
        <v/>
      </c>
      <c r="Z679" s="343" t="str">
        <f t="shared" si="804"/>
        <v/>
      </c>
      <c r="AA679" s="344" t="str">
        <f t="shared" si="805"/>
        <v/>
      </c>
      <c r="AB679" s="345" t="str">
        <f t="shared" si="753"/>
        <v/>
      </c>
      <c r="AC679" s="346" t="str">
        <f t="shared" si="754"/>
        <v/>
      </c>
      <c r="AD679" s="346" t="str">
        <f t="shared" si="755"/>
        <v/>
      </c>
      <c r="AE679" s="344" t="str">
        <f t="shared" si="806"/>
        <v/>
      </c>
      <c r="AF679" s="346" t="str">
        <f t="shared" si="756"/>
        <v/>
      </c>
      <c r="AG679" s="344" t="str">
        <f t="shared" si="807"/>
        <v/>
      </c>
      <c r="AH679" s="344" t="str">
        <f t="shared" si="808"/>
        <v/>
      </c>
      <c r="AI679" s="344" t="str">
        <f t="shared" si="809"/>
        <v/>
      </c>
      <c r="AJ679" s="346" t="str">
        <f t="shared" si="810"/>
        <v/>
      </c>
      <c r="AK679" s="346" t="str">
        <f t="shared" si="811"/>
        <v/>
      </c>
      <c r="AL679" s="347" t="str">
        <f t="shared" si="812"/>
        <v/>
      </c>
      <c r="AM679" s="141"/>
      <c r="AN679" s="141"/>
      <c r="AO679" s="142"/>
      <c r="AP679" s="58">
        <f t="shared" si="757"/>
        <v>0</v>
      </c>
      <c r="AQ679" s="94">
        <f>SUM(AP$10:AP679)</f>
        <v>0</v>
      </c>
      <c r="AR679" s="143">
        <f t="shared" si="746"/>
        <v>0.1</v>
      </c>
      <c r="AS679" s="144" t="str">
        <f t="shared" si="758"/>
        <v/>
      </c>
      <c r="AT679" s="144" t="str">
        <f t="shared" si="785"/>
        <v/>
      </c>
      <c r="AU679" s="145"/>
      <c r="AV679" s="58">
        <f t="shared" ref="AV679:AV742" si="815">IF(D679="",0,1)</f>
        <v>0</v>
      </c>
      <c r="AW679" s="318">
        <f>SUM(AV$10:AV679)</f>
        <v>0</v>
      </c>
      <c r="AX679" s="319">
        <f t="shared" ref="AX679:AX742" si="816">IF(AV679&gt;0,AW679,AW679+0.1)</f>
        <v>0.1</v>
      </c>
      <c r="AY679" s="144" t="str">
        <f t="shared" si="799"/>
        <v/>
      </c>
      <c r="AZ679" s="144" t="str">
        <f t="shared" si="800"/>
        <v/>
      </c>
      <c r="BA679" s="144"/>
      <c r="BB679" s="146" t="str">
        <f t="shared" si="759"/>
        <v/>
      </c>
      <c r="BC679" s="66" t="str">
        <f t="shared" si="798"/>
        <v/>
      </c>
      <c r="BD679" s="195" t="str">
        <f t="shared" si="760"/>
        <v/>
      </c>
      <c r="BF679" s="283"/>
      <c r="BG679" s="286" t="str">
        <f t="shared" si="761"/>
        <v/>
      </c>
      <c r="BY679" s="211" t="str">
        <f t="shared" si="762"/>
        <v/>
      </c>
      <c r="BZ679" s="150" t="str">
        <f t="shared" si="763"/>
        <v/>
      </c>
      <c r="CB679" s="54" t="str">
        <f t="shared" si="797"/>
        <v/>
      </c>
      <c r="CD679" s="54" t="str">
        <f t="shared" si="764"/>
        <v/>
      </c>
      <c r="CF679" s="54" t="str">
        <f t="shared" si="765"/>
        <v/>
      </c>
      <c r="CH679" s="150" t="str">
        <f t="shared" si="766"/>
        <v/>
      </c>
      <c r="CI679" s="290"/>
      <c r="CJ679" s="150" t="str">
        <f t="shared" si="767"/>
        <v/>
      </c>
      <c r="CK679" s="290"/>
      <c r="CL679" s="54" t="str">
        <f t="shared" si="786"/>
        <v/>
      </c>
      <c r="CM679" s="290"/>
      <c r="CN679" s="150" t="str">
        <f t="shared" si="768"/>
        <v/>
      </c>
      <c r="CO679" s="290"/>
      <c r="CP679" s="150" t="str">
        <f t="shared" si="769"/>
        <v/>
      </c>
      <c r="CQ679" s="290"/>
      <c r="CR679" s="150" t="str">
        <f t="shared" si="770"/>
        <v/>
      </c>
      <c r="CS679" s="290"/>
      <c r="CT679" s="150" t="str">
        <f t="shared" si="771"/>
        <v/>
      </c>
      <c r="CU679" s="150"/>
      <c r="CV679" s="150" t="str">
        <f t="shared" si="772"/>
        <v/>
      </c>
      <c r="CW679" s="94"/>
      <c r="CX679" s="151" t="str">
        <f t="shared" si="813"/>
        <v/>
      </c>
      <c r="CY679" s="151" t="str">
        <f t="shared" si="814"/>
        <v/>
      </c>
      <c r="CZ679" s="152"/>
      <c r="DA679" s="373" t="str">
        <f t="shared" si="787"/>
        <v/>
      </c>
      <c r="DC679" s="153">
        <f t="shared" si="773"/>
        <v>0</v>
      </c>
      <c r="DD679" s="153">
        <f t="shared" si="774"/>
        <v>0</v>
      </c>
      <c r="DE679" s="153">
        <f t="shared" si="775"/>
        <v>0</v>
      </c>
      <c r="DF679" s="158">
        <f t="shared" si="776"/>
        <v>-4.7000000000000002E-3</v>
      </c>
      <c r="DG679" s="159">
        <f t="shared" si="788"/>
        <v>-1.1703000000000001</v>
      </c>
      <c r="DH679" s="158">
        <f t="shared" si="777"/>
        <v>3.1999999999999997E-3</v>
      </c>
      <c r="DI679" s="159">
        <f t="shared" si="789"/>
        <v>0.79679999999999995</v>
      </c>
      <c r="DJ679" s="158">
        <f t="shared" si="778"/>
        <v>-2.7000000000000001E-3</v>
      </c>
      <c r="DK679" s="159">
        <f t="shared" si="790"/>
        <v>-0.67230000000000001</v>
      </c>
      <c r="DL679" s="158">
        <f t="shared" si="779"/>
        <v>1.1999999999999999E-3</v>
      </c>
      <c r="DM679" s="159">
        <f t="shared" si="791"/>
        <v>0.29879999999999995</v>
      </c>
      <c r="DN679" s="158">
        <f t="shared" si="780"/>
        <v>1.46E-2</v>
      </c>
      <c r="DO679" s="159">
        <f t="shared" si="792"/>
        <v>3.6354000000000002</v>
      </c>
      <c r="DP679" s="158">
        <f t="shared" si="781"/>
        <v>-1.2999999999999999E-2</v>
      </c>
      <c r="DQ679" s="159">
        <f t="shared" si="793"/>
        <v>-3.2369999999999997</v>
      </c>
      <c r="DR679" s="158">
        <f t="shared" si="782"/>
        <v>-6.7000000000000002E-3</v>
      </c>
      <c r="DS679" s="159">
        <f t="shared" si="794"/>
        <v>-1.6683000000000001</v>
      </c>
      <c r="DT679" s="158">
        <f t="shared" si="783"/>
        <v>-1.2999999999999999E-2</v>
      </c>
      <c r="DU679" s="159">
        <f t="shared" si="795"/>
        <v>-3.2369999999999997</v>
      </c>
      <c r="DV679" s="158">
        <f t="shared" si="784"/>
        <v>-6.7000000000000002E-3</v>
      </c>
      <c r="DW679" s="160">
        <f t="shared" si="796"/>
        <v>-1.6683000000000001</v>
      </c>
    </row>
    <row r="680" spans="1:127" ht="24.95" customHeight="1" x14ac:dyDescent="0.2">
      <c r="A680" s="272">
        <v>671</v>
      </c>
      <c r="B680" s="336"/>
      <c r="C680" s="332"/>
      <c r="D680" s="333"/>
      <c r="E680" s="334"/>
      <c r="F680" s="335"/>
      <c r="G680" s="334"/>
      <c r="H680" s="371"/>
      <c r="I680" s="334"/>
      <c r="J680" s="334"/>
      <c r="K680" s="334"/>
      <c r="L680" s="334"/>
      <c r="M680" s="334"/>
      <c r="N680" s="334"/>
      <c r="O680" s="337"/>
      <c r="P680" s="337"/>
      <c r="Q680" s="338" t="str">
        <f t="shared" si="747"/>
        <v xml:space="preserve"> </v>
      </c>
      <c r="R680" s="339" t="str">
        <f t="shared" si="748"/>
        <v/>
      </c>
      <c r="S680" s="340" t="str">
        <f t="shared" si="801"/>
        <v/>
      </c>
      <c r="T680" s="341" t="str">
        <f t="shared" si="749"/>
        <v/>
      </c>
      <c r="U680" s="341" t="str">
        <f t="shared" si="750"/>
        <v/>
      </c>
      <c r="V680" s="341" t="str">
        <f t="shared" si="751"/>
        <v/>
      </c>
      <c r="W680" s="341" t="str">
        <f t="shared" si="752"/>
        <v/>
      </c>
      <c r="X680" s="340" t="str">
        <f t="shared" si="802"/>
        <v/>
      </c>
      <c r="Y680" s="342" t="str">
        <f t="shared" si="803"/>
        <v/>
      </c>
      <c r="Z680" s="343" t="str">
        <f t="shared" si="804"/>
        <v/>
      </c>
      <c r="AA680" s="344" t="str">
        <f t="shared" si="805"/>
        <v/>
      </c>
      <c r="AB680" s="345" t="str">
        <f t="shared" si="753"/>
        <v/>
      </c>
      <c r="AC680" s="346" t="str">
        <f t="shared" si="754"/>
        <v/>
      </c>
      <c r="AD680" s="346" t="str">
        <f t="shared" si="755"/>
        <v/>
      </c>
      <c r="AE680" s="344" t="str">
        <f t="shared" si="806"/>
        <v/>
      </c>
      <c r="AF680" s="346" t="str">
        <f t="shared" si="756"/>
        <v/>
      </c>
      <c r="AG680" s="344" t="str">
        <f t="shared" si="807"/>
        <v/>
      </c>
      <c r="AH680" s="344" t="str">
        <f t="shared" si="808"/>
        <v/>
      </c>
      <c r="AI680" s="344" t="str">
        <f t="shared" si="809"/>
        <v/>
      </c>
      <c r="AJ680" s="346" t="str">
        <f t="shared" si="810"/>
        <v/>
      </c>
      <c r="AK680" s="346" t="str">
        <f t="shared" si="811"/>
        <v/>
      </c>
      <c r="AL680" s="347" t="str">
        <f t="shared" si="812"/>
        <v/>
      </c>
      <c r="AM680" s="141"/>
      <c r="AN680" s="141"/>
      <c r="AO680" s="142"/>
      <c r="AP680" s="58">
        <f t="shared" si="757"/>
        <v>0</v>
      </c>
      <c r="AQ680" s="94">
        <f>SUM(AP$10:AP680)</f>
        <v>0</v>
      </c>
      <c r="AR680" s="143">
        <f t="shared" si="746"/>
        <v>0.1</v>
      </c>
      <c r="AS680" s="144" t="str">
        <f t="shared" si="758"/>
        <v/>
      </c>
      <c r="AT680" s="144" t="str">
        <f t="shared" si="785"/>
        <v/>
      </c>
      <c r="AU680" s="145"/>
      <c r="AV680" s="58">
        <f t="shared" si="815"/>
        <v>0</v>
      </c>
      <c r="AW680" s="318">
        <f>SUM(AV$10:AV680)</f>
        <v>0</v>
      </c>
      <c r="AX680" s="319">
        <f t="shared" si="816"/>
        <v>0.1</v>
      </c>
      <c r="AY680" s="144" t="str">
        <f t="shared" si="799"/>
        <v/>
      </c>
      <c r="AZ680" s="144" t="str">
        <f t="shared" si="800"/>
        <v/>
      </c>
      <c r="BA680" s="144"/>
      <c r="BB680" s="146" t="str">
        <f t="shared" si="759"/>
        <v/>
      </c>
      <c r="BC680" s="66" t="str">
        <f t="shared" si="798"/>
        <v/>
      </c>
      <c r="BD680" s="195" t="str">
        <f t="shared" si="760"/>
        <v/>
      </c>
      <c r="BF680" s="283"/>
      <c r="BG680" s="286" t="str">
        <f t="shared" si="761"/>
        <v/>
      </c>
      <c r="BY680" s="211" t="str">
        <f t="shared" si="762"/>
        <v/>
      </c>
      <c r="BZ680" s="150" t="str">
        <f t="shared" si="763"/>
        <v/>
      </c>
      <c r="CB680" s="54" t="str">
        <f t="shared" si="797"/>
        <v/>
      </c>
      <c r="CD680" s="54" t="str">
        <f t="shared" si="764"/>
        <v/>
      </c>
      <c r="CF680" s="54" t="str">
        <f t="shared" si="765"/>
        <v/>
      </c>
      <c r="CH680" s="150" t="str">
        <f t="shared" si="766"/>
        <v/>
      </c>
      <c r="CI680" s="290"/>
      <c r="CJ680" s="150" t="str">
        <f t="shared" si="767"/>
        <v/>
      </c>
      <c r="CK680" s="290"/>
      <c r="CL680" s="54" t="str">
        <f t="shared" si="786"/>
        <v/>
      </c>
      <c r="CM680" s="290"/>
      <c r="CN680" s="150" t="str">
        <f t="shared" si="768"/>
        <v/>
      </c>
      <c r="CO680" s="290"/>
      <c r="CP680" s="150" t="str">
        <f t="shared" si="769"/>
        <v/>
      </c>
      <c r="CQ680" s="290"/>
      <c r="CR680" s="150" t="str">
        <f t="shared" si="770"/>
        <v/>
      </c>
      <c r="CS680" s="290"/>
      <c r="CT680" s="150" t="str">
        <f t="shared" si="771"/>
        <v/>
      </c>
      <c r="CU680" s="150"/>
      <c r="CV680" s="150" t="str">
        <f t="shared" si="772"/>
        <v/>
      </c>
      <c r="CW680" s="94"/>
      <c r="CX680" s="151" t="str">
        <f t="shared" si="813"/>
        <v/>
      </c>
      <c r="CY680" s="151" t="str">
        <f t="shared" si="814"/>
        <v/>
      </c>
      <c r="CZ680" s="152"/>
      <c r="DA680" s="373" t="str">
        <f t="shared" si="787"/>
        <v/>
      </c>
      <c r="DC680" s="153">
        <f t="shared" si="773"/>
        <v>0</v>
      </c>
      <c r="DD680" s="153">
        <f t="shared" si="774"/>
        <v>0</v>
      </c>
      <c r="DE680" s="153">
        <f t="shared" si="775"/>
        <v>0</v>
      </c>
      <c r="DF680" s="158">
        <f t="shared" si="776"/>
        <v>-4.7000000000000002E-3</v>
      </c>
      <c r="DG680" s="159">
        <f t="shared" si="788"/>
        <v>-1.1703000000000001</v>
      </c>
      <c r="DH680" s="158">
        <f t="shared" si="777"/>
        <v>3.1999999999999997E-3</v>
      </c>
      <c r="DI680" s="159">
        <f t="shared" si="789"/>
        <v>0.79679999999999995</v>
      </c>
      <c r="DJ680" s="158">
        <f t="shared" si="778"/>
        <v>-2.7000000000000001E-3</v>
      </c>
      <c r="DK680" s="159">
        <f t="shared" si="790"/>
        <v>-0.67230000000000001</v>
      </c>
      <c r="DL680" s="158">
        <f t="shared" si="779"/>
        <v>1.1999999999999999E-3</v>
      </c>
      <c r="DM680" s="159">
        <f t="shared" si="791"/>
        <v>0.29879999999999995</v>
      </c>
      <c r="DN680" s="158">
        <f t="shared" si="780"/>
        <v>1.46E-2</v>
      </c>
      <c r="DO680" s="159">
        <f t="shared" si="792"/>
        <v>3.6354000000000002</v>
      </c>
      <c r="DP680" s="158">
        <f t="shared" si="781"/>
        <v>-1.2999999999999999E-2</v>
      </c>
      <c r="DQ680" s="159">
        <f t="shared" si="793"/>
        <v>-3.2369999999999997</v>
      </c>
      <c r="DR680" s="158">
        <f t="shared" si="782"/>
        <v>-6.7000000000000002E-3</v>
      </c>
      <c r="DS680" s="159">
        <f t="shared" si="794"/>
        <v>-1.6683000000000001</v>
      </c>
      <c r="DT680" s="158">
        <f t="shared" si="783"/>
        <v>-1.2999999999999999E-2</v>
      </c>
      <c r="DU680" s="159">
        <f t="shared" si="795"/>
        <v>-3.2369999999999997</v>
      </c>
      <c r="DV680" s="158">
        <f t="shared" si="784"/>
        <v>-6.7000000000000002E-3</v>
      </c>
      <c r="DW680" s="160">
        <f t="shared" si="796"/>
        <v>-1.6683000000000001</v>
      </c>
    </row>
    <row r="681" spans="1:127" ht="24.95" customHeight="1" x14ac:dyDescent="0.2">
      <c r="A681" s="272">
        <v>672</v>
      </c>
      <c r="B681" s="336"/>
      <c r="C681" s="332"/>
      <c r="D681" s="333"/>
      <c r="E681" s="334"/>
      <c r="F681" s="335"/>
      <c r="G681" s="334"/>
      <c r="H681" s="371"/>
      <c r="I681" s="334"/>
      <c r="J681" s="334"/>
      <c r="K681" s="334"/>
      <c r="L681" s="334"/>
      <c r="M681" s="334"/>
      <c r="N681" s="334"/>
      <c r="O681" s="337"/>
      <c r="P681" s="337"/>
      <c r="Q681" s="338" t="str">
        <f t="shared" si="747"/>
        <v xml:space="preserve"> </v>
      </c>
      <c r="R681" s="339" t="str">
        <f t="shared" si="748"/>
        <v/>
      </c>
      <c r="S681" s="340" t="str">
        <f t="shared" si="801"/>
        <v/>
      </c>
      <c r="T681" s="341" t="str">
        <f t="shared" si="749"/>
        <v/>
      </c>
      <c r="U681" s="341" t="str">
        <f t="shared" si="750"/>
        <v/>
      </c>
      <c r="V681" s="341" t="str">
        <f t="shared" si="751"/>
        <v/>
      </c>
      <c r="W681" s="341" t="str">
        <f t="shared" si="752"/>
        <v/>
      </c>
      <c r="X681" s="340" t="str">
        <f t="shared" si="802"/>
        <v/>
      </c>
      <c r="Y681" s="342" t="str">
        <f t="shared" si="803"/>
        <v/>
      </c>
      <c r="Z681" s="343" t="str">
        <f t="shared" si="804"/>
        <v/>
      </c>
      <c r="AA681" s="344" t="str">
        <f t="shared" si="805"/>
        <v/>
      </c>
      <c r="AB681" s="345" t="str">
        <f t="shared" si="753"/>
        <v/>
      </c>
      <c r="AC681" s="346" t="str">
        <f t="shared" si="754"/>
        <v/>
      </c>
      <c r="AD681" s="346" t="str">
        <f t="shared" si="755"/>
        <v/>
      </c>
      <c r="AE681" s="344" t="str">
        <f t="shared" si="806"/>
        <v/>
      </c>
      <c r="AF681" s="346" t="str">
        <f t="shared" si="756"/>
        <v/>
      </c>
      <c r="AG681" s="344" t="str">
        <f t="shared" si="807"/>
        <v/>
      </c>
      <c r="AH681" s="344" t="str">
        <f t="shared" si="808"/>
        <v/>
      </c>
      <c r="AI681" s="344" t="str">
        <f t="shared" si="809"/>
        <v/>
      </c>
      <c r="AJ681" s="346" t="str">
        <f t="shared" si="810"/>
        <v/>
      </c>
      <c r="AK681" s="346" t="str">
        <f t="shared" si="811"/>
        <v/>
      </c>
      <c r="AL681" s="347" t="str">
        <f t="shared" si="812"/>
        <v/>
      </c>
      <c r="AM681" s="141"/>
      <c r="AN681" s="141"/>
      <c r="AO681" s="142"/>
      <c r="AP681" s="58">
        <f t="shared" si="757"/>
        <v>0</v>
      </c>
      <c r="AQ681" s="94">
        <f>SUM(AP$10:AP681)</f>
        <v>0</v>
      </c>
      <c r="AR681" s="143">
        <f t="shared" si="746"/>
        <v>0.1</v>
      </c>
      <c r="AS681" s="144" t="str">
        <f t="shared" si="758"/>
        <v/>
      </c>
      <c r="AT681" s="144" t="str">
        <f t="shared" si="785"/>
        <v/>
      </c>
      <c r="AU681" s="145"/>
      <c r="AV681" s="58">
        <f t="shared" si="815"/>
        <v>0</v>
      </c>
      <c r="AW681" s="318">
        <f>SUM(AV$10:AV681)</f>
        <v>0</v>
      </c>
      <c r="AX681" s="319">
        <f t="shared" si="816"/>
        <v>0.1</v>
      </c>
      <c r="AY681" s="144" t="str">
        <f t="shared" si="799"/>
        <v/>
      </c>
      <c r="AZ681" s="144" t="str">
        <f t="shared" si="800"/>
        <v/>
      </c>
      <c r="BA681" s="144"/>
      <c r="BB681" s="146" t="str">
        <f t="shared" si="759"/>
        <v/>
      </c>
      <c r="BC681" s="66" t="str">
        <f t="shared" si="798"/>
        <v/>
      </c>
      <c r="BD681" s="195" t="str">
        <f t="shared" si="760"/>
        <v/>
      </c>
      <c r="BF681" s="283"/>
      <c r="BG681" s="286" t="str">
        <f t="shared" si="761"/>
        <v/>
      </c>
      <c r="BY681" s="211" t="str">
        <f t="shared" si="762"/>
        <v/>
      </c>
      <c r="BZ681" s="150" t="str">
        <f t="shared" si="763"/>
        <v/>
      </c>
      <c r="CB681" s="54" t="str">
        <f t="shared" si="797"/>
        <v/>
      </c>
      <c r="CD681" s="54" t="str">
        <f t="shared" si="764"/>
        <v/>
      </c>
      <c r="CF681" s="54" t="str">
        <f t="shared" si="765"/>
        <v/>
      </c>
      <c r="CH681" s="150" t="str">
        <f t="shared" si="766"/>
        <v/>
      </c>
      <c r="CI681" s="290"/>
      <c r="CJ681" s="150" t="str">
        <f t="shared" si="767"/>
        <v/>
      </c>
      <c r="CK681" s="290"/>
      <c r="CL681" s="54" t="str">
        <f t="shared" si="786"/>
        <v/>
      </c>
      <c r="CM681" s="290"/>
      <c r="CN681" s="150" t="str">
        <f t="shared" si="768"/>
        <v/>
      </c>
      <c r="CO681" s="290"/>
      <c r="CP681" s="150" t="str">
        <f t="shared" si="769"/>
        <v/>
      </c>
      <c r="CQ681" s="290"/>
      <c r="CR681" s="150" t="str">
        <f t="shared" si="770"/>
        <v/>
      </c>
      <c r="CS681" s="290"/>
      <c r="CT681" s="150" t="str">
        <f t="shared" si="771"/>
        <v/>
      </c>
      <c r="CU681" s="150"/>
      <c r="CV681" s="150" t="str">
        <f t="shared" si="772"/>
        <v/>
      </c>
      <c r="CW681" s="94"/>
      <c r="CX681" s="151" t="str">
        <f t="shared" si="813"/>
        <v/>
      </c>
      <c r="CY681" s="151" t="str">
        <f t="shared" si="814"/>
        <v/>
      </c>
      <c r="CZ681" s="152"/>
      <c r="DA681" s="373" t="str">
        <f t="shared" si="787"/>
        <v/>
      </c>
      <c r="DC681" s="153">
        <f t="shared" si="773"/>
        <v>0</v>
      </c>
      <c r="DD681" s="153">
        <f t="shared" si="774"/>
        <v>0</v>
      </c>
      <c r="DE681" s="153">
        <f t="shared" si="775"/>
        <v>0</v>
      </c>
      <c r="DF681" s="158">
        <f t="shared" si="776"/>
        <v>-4.7000000000000002E-3</v>
      </c>
      <c r="DG681" s="159">
        <f t="shared" si="788"/>
        <v>-1.1703000000000001</v>
      </c>
      <c r="DH681" s="158">
        <f t="shared" si="777"/>
        <v>3.1999999999999997E-3</v>
      </c>
      <c r="DI681" s="159">
        <f t="shared" si="789"/>
        <v>0.79679999999999995</v>
      </c>
      <c r="DJ681" s="158">
        <f t="shared" si="778"/>
        <v>-2.7000000000000001E-3</v>
      </c>
      <c r="DK681" s="159">
        <f t="shared" si="790"/>
        <v>-0.67230000000000001</v>
      </c>
      <c r="DL681" s="158">
        <f t="shared" si="779"/>
        <v>1.1999999999999999E-3</v>
      </c>
      <c r="DM681" s="159">
        <f t="shared" si="791"/>
        <v>0.29879999999999995</v>
      </c>
      <c r="DN681" s="158">
        <f t="shared" si="780"/>
        <v>1.46E-2</v>
      </c>
      <c r="DO681" s="159">
        <f t="shared" si="792"/>
        <v>3.6354000000000002</v>
      </c>
      <c r="DP681" s="158">
        <f t="shared" si="781"/>
        <v>-1.2999999999999999E-2</v>
      </c>
      <c r="DQ681" s="159">
        <f t="shared" si="793"/>
        <v>-3.2369999999999997</v>
      </c>
      <c r="DR681" s="158">
        <f t="shared" si="782"/>
        <v>-6.7000000000000002E-3</v>
      </c>
      <c r="DS681" s="159">
        <f t="shared" si="794"/>
        <v>-1.6683000000000001</v>
      </c>
      <c r="DT681" s="158">
        <f t="shared" si="783"/>
        <v>-1.2999999999999999E-2</v>
      </c>
      <c r="DU681" s="159">
        <f t="shared" si="795"/>
        <v>-3.2369999999999997</v>
      </c>
      <c r="DV681" s="158">
        <f t="shared" si="784"/>
        <v>-6.7000000000000002E-3</v>
      </c>
      <c r="DW681" s="160">
        <f t="shared" si="796"/>
        <v>-1.6683000000000001</v>
      </c>
    </row>
    <row r="682" spans="1:127" ht="24.95" customHeight="1" x14ac:dyDescent="0.2">
      <c r="A682" s="272">
        <v>673</v>
      </c>
      <c r="B682" s="336"/>
      <c r="C682" s="332"/>
      <c r="D682" s="333"/>
      <c r="E682" s="334"/>
      <c r="F682" s="335"/>
      <c r="G682" s="334"/>
      <c r="H682" s="371"/>
      <c r="I682" s="334"/>
      <c r="J682" s="334"/>
      <c r="K682" s="334"/>
      <c r="L682" s="334"/>
      <c r="M682" s="334"/>
      <c r="N682" s="334"/>
      <c r="O682" s="337"/>
      <c r="P682" s="337"/>
      <c r="Q682" s="338" t="str">
        <f t="shared" si="747"/>
        <v xml:space="preserve"> </v>
      </c>
      <c r="R682" s="339" t="str">
        <f t="shared" si="748"/>
        <v/>
      </c>
      <c r="S682" s="340" t="str">
        <f t="shared" si="801"/>
        <v/>
      </c>
      <c r="T682" s="341" t="str">
        <f t="shared" si="749"/>
        <v/>
      </c>
      <c r="U682" s="341" t="str">
        <f t="shared" si="750"/>
        <v/>
      </c>
      <c r="V682" s="341" t="str">
        <f t="shared" si="751"/>
        <v/>
      </c>
      <c r="W682" s="341" t="str">
        <f t="shared" si="752"/>
        <v/>
      </c>
      <c r="X682" s="340" t="str">
        <f t="shared" si="802"/>
        <v/>
      </c>
      <c r="Y682" s="342" t="str">
        <f t="shared" si="803"/>
        <v/>
      </c>
      <c r="Z682" s="343" t="str">
        <f t="shared" si="804"/>
        <v/>
      </c>
      <c r="AA682" s="344" t="str">
        <f t="shared" si="805"/>
        <v/>
      </c>
      <c r="AB682" s="345" t="str">
        <f t="shared" si="753"/>
        <v/>
      </c>
      <c r="AC682" s="346" t="str">
        <f t="shared" si="754"/>
        <v/>
      </c>
      <c r="AD682" s="346" t="str">
        <f t="shared" si="755"/>
        <v/>
      </c>
      <c r="AE682" s="344" t="str">
        <f t="shared" si="806"/>
        <v/>
      </c>
      <c r="AF682" s="346" t="str">
        <f t="shared" si="756"/>
        <v/>
      </c>
      <c r="AG682" s="344" t="str">
        <f t="shared" si="807"/>
        <v/>
      </c>
      <c r="AH682" s="344" t="str">
        <f t="shared" si="808"/>
        <v/>
      </c>
      <c r="AI682" s="344" t="str">
        <f t="shared" si="809"/>
        <v/>
      </c>
      <c r="AJ682" s="346" t="str">
        <f t="shared" si="810"/>
        <v/>
      </c>
      <c r="AK682" s="346" t="str">
        <f t="shared" si="811"/>
        <v/>
      </c>
      <c r="AL682" s="347" t="str">
        <f t="shared" si="812"/>
        <v/>
      </c>
      <c r="AM682" s="141"/>
      <c r="AN682" s="141"/>
      <c r="AO682" s="142"/>
      <c r="AP682" s="58">
        <f t="shared" si="757"/>
        <v>0</v>
      </c>
      <c r="AQ682" s="94">
        <f>SUM(AP$10:AP682)</f>
        <v>0</v>
      </c>
      <c r="AR682" s="143">
        <f t="shared" si="746"/>
        <v>0.1</v>
      </c>
      <c r="AS682" s="144" t="str">
        <f t="shared" si="758"/>
        <v/>
      </c>
      <c r="AT682" s="144" t="str">
        <f t="shared" si="785"/>
        <v/>
      </c>
      <c r="AU682" s="145"/>
      <c r="AV682" s="58">
        <f t="shared" si="815"/>
        <v>0</v>
      </c>
      <c r="AW682" s="318">
        <f>SUM(AV$10:AV682)</f>
        <v>0</v>
      </c>
      <c r="AX682" s="319">
        <f t="shared" si="816"/>
        <v>0.1</v>
      </c>
      <c r="AY682" s="144" t="str">
        <f t="shared" si="799"/>
        <v/>
      </c>
      <c r="AZ682" s="144" t="str">
        <f t="shared" si="800"/>
        <v/>
      </c>
      <c r="BA682" s="144"/>
      <c r="BB682" s="146" t="str">
        <f t="shared" si="759"/>
        <v/>
      </c>
      <c r="BC682" s="66" t="str">
        <f t="shared" si="798"/>
        <v/>
      </c>
      <c r="BD682" s="195" t="str">
        <f t="shared" si="760"/>
        <v/>
      </c>
      <c r="BF682" s="283"/>
      <c r="BG682" s="286" t="str">
        <f t="shared" si="761"/>
        <v/>
      </c>
      <c r="BY682" s="211" t="str">
        <f t="shared" si="762"/>
        <v/>
      </c>
      <c r="BZ682" s="150" t="str">
        <f t="shared" si="763"/>
        <v/>
      </c>
      <c r="CB682" s="54" t="str">
        <f t="shared" si="797"/>
        <v/>
      </c>
      <c r="CD682" s="54" t="str">
        <f t="shared" si="764"/>
        <v/>
      </c>
      <c r="CF682" s="54" t="str">
        <f t="shared" si="765"/>
        <v/>
      </c>
      <c r="CH682" s="150" t="str">
        <f t="shared" si="766"/>
        <v/>
      </c>
      <c r="CI682" s="290"/>
      <c r="CJ682" s="150" t="str">
        <f t="shared" si="767"/>
        <v/>
      </c>
      <c r="CK682" s="290"/>
      <c r="CL682" s="54" t="str">
        <f t="shared" si="786"/>
        <v/>
      </c>
      <c r="CM682" s="290"/>
      <c r="CN682" s="150" t="str">
        <f t="shared" si="768"/>
        <v/>
      </c>
      <c r="CO682" s="290"/>
      <c r="CP682" s="150" t="str">
        <f t="shared" si="769"/>
        <v/>
      </c>
      <c r="CQ682" s="290"/>
      <c r="CR682" s="150" t="str">
        <f t="shared" si="770"/>
        <v/>
      </c>
      <c r="CS682" s="290"/>
      <c r="CT682" s="150" t="str">
        <f t="shared" si="771"/>
        <v/>
      </c>
      <c r="CU682" s="150"/>
      <c r="CV682" s="150" t="str">
        <f t="shared" si="772"/>
        <v/>
      </c>
      <c r="CW682" s="94"/>
      <c r="CX682" s="151" t="str">
        <f t="shared" si="813"/>
        <v/>
      </c>
      <c r="CY682" s="151" t="str">
        <f t="shared" si="814"/>
        <v/>
      </c>
      <c r="CZ682" s="152"/>
      <c r="DA682" s="373" t="str">
        <f t="shared" si="787"/>
        <v/>
      </c>
      <c r="DC682" s="153">
        <f t="shared" si="773"/>
        <v>0</v>
      </c>
      <c r="DD682" s="153">
        <f t="shared" si="774"/>
        <v>0</v>
      </c>
      <c r="DE682" s="153">
        <f t="shared" si="775"/>
        <v>0</v>
      </c>
      <c r="DF682" s="158">
        <f t="shared" si="776"/>
        <v>-4.7000000000000002E-3</v>
      </c>
      <c r="DG682" s="159">
        <f t="shared" si="788"/>
        <v>-1.1703000000000001</v>
      </c>
      <c r="DH682" s="158">
        <f t="shared" si="777"/>
        <v>3.1999999999999997E-3</v>
      </c>
      <c r="DI682" s="159">
        <f t="shared" si="789"/>
        <v>0.79679999999999995</v>
      </c>
      <c r="DJ682" s="158">
        <f t="shared" si="778"/>
        <v>-2.7000000000000001E-3</v>
      </c>
      <c r="DK682" s="159">
        <f t="shared" si="790"/>
        <v>-0.67230000000000001</v>
      </c>
      <c r="DL682" s="158">
        <f t="shared" si="779"/>
        <v>1.1999999999999999E-3</v>
      </c>
      <c r="DM682" s="159">
        <f t="shared" si="791"/>
        <v>0.29879999999999995</v>
      </c>
      <c r="DN682" s="158">
        <f t="shared" si="780"/>
        <v>1.46E-2</v>
      </c>
      <c r="DO682" s="159">
        <f t="shared" si="792"/>
        <v>3.6354000000000002</v>
      </c>
      <c r="DP682" s="158">
        <f t="shared" si="781"/>
        <v>-1.2999999999999999E-2</v>
      </c>
      <c r="DQ682" s="159">
        <f t="shared" si="793"/>
        <v>-3.2369999999999997</v>
      </c>
      <c r="DR682" s="158">
        <f t="shared" si="782"/>
        <v>-6.7000000000000002E-3</v>
      </c>
      <c r="DS682" s="159">
        <f t="shared" si="794"/>
        <v>-1.6683000000000001</v>
      </c>
      <c r="DT682" s="158">
        <f t="shared" si="783"/>
        <v>-1.2999999999999999E-2</v>
      </c>
      <c r="DU682" s="159">
        <f t="shared" si="795"/>
        <v>-3.2369999999999997</v>
      </c>
      <c r="DV682" s="158">
        <f t="shared" si="784"/>
        <v>-6.7000000000000002E-3</v>
      </c>
      <c r="DW682" s="160">
        <f t="shared" si="796"/>
        <v>-1.6683000000000001</v>
      </c>
    </row>
    <row r="683" spans="1:127" ht="24.95" customHeight="1" x14ac:dyDescent="0.2">
      <c r="A683" s="272">
        <v>674</v>
      </c>
      <c r="B683" s="336"/>
      <c r="C683" s="332"/>
      <c r="D683" s="333"/>
      <c r="E683" s="334"/>
      <c r="F683" s="335"/>
      <c r="G683" s="334"/>
      <c r="H683" s="371"/>
      <c r="I683" s="334"/>
      <c r="J683" s="334"/>
      <c r="K683" s="334"/>
      <c r="L683" s="334"/>
      <c r="M683" s="334"/>
      <c r="N683" s="334"/>
      <c r="O683" s="337"/>
      <c r="P683" s="337"/>
      <c r="Q683" s="338" t="str">
        <f t="shared" si="747"/>
        <v xml:space="preserve"> </v>
      </c>
      <c r="R683" s="339" t="str">
        <f t="shared" si="748"/>
        <v/>
      </c>
      <c r="S683" s="340" t="str">
        <f t="shared" si="801"/>
        <v/>
      </c>
      <c r="T683" s="341" t="str">
        <f t="shared" si="749"/>
        <v/>
      </c>
      <c r="U683" s="341" t="str">
        <f t="shared" si="750"/>
        <v/>
      </c>
      <c r="V683" s="341" t="str">
        <f t="shared" si="751"/>
        <v/>
      </c>
      <c r="W683" s="341" t="str">
        <f t="shared" si="752"/>
        <v/>
      </c>
      <c r="X683" s="340" t="str">
        <f t="shared" si="802"/>
        <v/>
      </c>
      <c r="Y683" s="342" t="str">
        <f t="shared" si="803"/>
        <v/>
      </c>
      <c r="Z683" s="343" t="str">
        <f t="shared" si="804"/>
        <v/>
      </c>
      <c r="AA683" s="344" t="str">
        <f t="shared" si="805"/>
        <v/>
      </c>
      <c r="AB683" s="345" t="str">
        <f t="shared" si="753"/>
        <v/>
      </c>
      <c r="AC683" s="346" t="str">
        <f t="shared" si="754"/>
        <v/>
      </c>
      <c r="AD683" s="346" t="str">
        <f t="shared" si="755"/>
        <v/>
      </c>
      <c r="AE683" s="344" t="str">
        <f t="shared" si="806"/>
        <v/>
      </c>
      <c r="AF683" s="346" t="str">
        <f t="shared" si="756"/>
        <v/>
      </c>
      <c r="AG683" s="344" t="str">
        <f t="shared" si="807"/>
        <v/>
      </c>
      <c r="AH683" s="344" t="str">
        <f t="shared" si="808"/>
        <v/>
      </c>
      <c r="AI683" s="344" t="str">
        <f t="shared" si="809"/>
        <v/>
      </c>
      <c r="AJ683" s="346" t="str">
        <f t="shared" si="810"/>
        <v/>
      </c>
      <c r="AK683" s="346" t="str">
        <f t="shared" si="811"/>
        <v/>
      </c>
      <c r="AL683" s="347" t="str">
        <f t="shared" si="812"/>
        <v/>
      </c>
      <c r="AM683" s="141"/>
      <c r="AN683" s="141"/>
      <c r="AO683" s="142"/>
      <c r="AP683" s="58">
        <f t="shared" si="757"/>
        <v>0</v>
      </c>
      <c r="AQ683" s="94">
        <f>SUM(AP$10:AP683)</f>
        <v>0</v>
      </c>
      <c r="AR683" s="143">
        <f t="shared" si="746"/>
        <v>0.1</v>
      </c>
      <c r="AS683" s="144" t="str">
        <f t="shared" si="758"/>
        <v/>
      </c>
      <c r="AT683" s="144" t="str">
        <f t="shared" si="785"/>
        <v/>
      </c>
      <c r="AU683" s="145"/>
      <c r="AV683" s="58">
        <f t="shared" si="815"/>
        <v>0</v>
      </c>
      <c r="AW683" s="318">
        <f>SUM(AV$10:AV683)</f>
        <v>0</v>
      </c>
      <c r="AX683" s="319">
        <f t="shared" si="816"/>
        <v>0.1</v>
      </c>
      <c r="AY683" s="144" t="str">
        <f t="shared" si="799"/>
        <v/>
      </c>
      <c r="AZ683" s="144" t="str">
        <f t="shared" si="800"/>
        <v/>
      </c>
      <c r="BA683" s="144"/>
      <c r="BB683" s="146" t="str">
        <f t="shared" si="759"/>
        <v/>
      </c>
      <c r="BC683" s="66" t="str">
        <f t="shared" si="798"/>
        <v/>
      </c>
      <c r="BD683" s="195" t="str">
        <f t="shared" si="760"/>
        <v/>
      </c>
      <c r="BF683" s="283"/>
      <c r="BG683" s="286" t="str">
        <f t="shared" si="761"/>
        <v/>
      </c>
      <c r="BY683" s="211" t="str">
        <f t="shared" si="762"/>
        <v/>
      </c>
      <c r="BZ683" s="150" t="str">
        <f t="shared" si="763"/>
        <v/>
      </c>
      <c r="CB683" s="54" t="str">
        <f t="shared" si="797"/>
        <v/>
      </c>
      <c r="CD683" s="54" t="str">
        <f t="shared" si="764"/>
        <v/>
      </c>
      <c r="CF683" s="54" t="str">
        <f t="shared" si="765"/>
        <v/>
      </c>
      <c r="CH683" s="150" t="str">
        <f t="shared" si="766"/>
        <v/>
      </c>
      <c r="CI683" s="290"/>
      <c r="CJ683" s="150" t="str">
        <f t="shared" si="767"/>
        <v/>
      </c>
      <c r="CK683" s="290"/>
      <c r="CL683" s="54" t="str">
        <f t="shared" si="786"/>
        <v/>
      </c>
      <c r="CM683" s="290"/>
      <c r="CN683" s="150" t="str">
        <f t="shared" si="768"/>
        <v/>
      </c>
      <c r="CO683" s="290"/>
      <c r="CP683" s="150" t="str">
        <f t="shared" si="769"/>
        <v/>
      </c>
      <c r="CQ683" s="290"/>
      <c r="CR683" s="150" t="str">
        <f t="shared" si="770"/>
        <v/>
      </c>
      <c r="CS683" s="290"/>
      <c r="CT683" s="150" t="str">
        <f t="shared" si="771"/>
        <v/>
      </c>
      <c r="CU683" s="150"/>
      <c r="CV683" s="150" t="str">
        <f t="shared" si="772"/>
        <v/>
      </c>
      <c r="CW683" s="94"/>
      <c r="CX683" s="151" t="str">
        <f t="shared" si="813"/>
        <v/>
      </c>
      <c r="CY683" s="151" t="str">
        <f t="shared" si="814"/>
        <v/>
      </c>
      <c r="CZ683" s="152"/>
      <c r="DA683" s="373" t="str">
        <f t="shared" si="787"/>
        <v/>
      </c>
      <c r="DC683" s="153">
        <f t="shared" si="773"/>
        <v>0</v>
      </c>
      <c r="DD683" s="153">
        <f t="shared" si="774"/>
        <v>0</v>
      </c>
      <c r="DE683" s="153">
        <f t="shared" si="775"/>
        <v>0</v>
      </c>
      <c r="DF683" s="158">
        <f t="shared" si="776"/>
        <v>-4.7000000000000002E-3</v>
      </c>
      <c r="DG683" s="159">
        <f t="shared" si="788"/>
        <v>-1.1703000000000001</v>
      </c>
      <c r="DH683" s="158">
        <f t="shared" si="777"/>
        <v>3.1999999999999997E-3</v>
      </c>
      <c r="DI683" s="159">
        <f t="shared" si="789"/>
        <v>0.79679999999999995</v>
      </c>
      <c r="DJ683" s="158">
        <f t="shared" si="778"/>
        <v>-2.7000000000000001E-3</v>
      </c>
      <c r="DK683" s="159">
        <f t="shared" si="790"/>
        <v>-0.67230000000000001</v>
      </c>
      <c r="DL683" s="158">
        <f t="shared" si="779"/>
        <v>1.1999999999999999E-3</v>
      </c>
      <c r="DM683" s="159">
        <f t="shared" si="791"/>
        <v>0.29879999999999995</v>
      </c>
      <c r="DN683" s="158">
        <f t="shared" si="780"/>
        <v>1.46E-2</v>
      </c>
      <c r="DO683" s="159">
        <f t="shared" si="792"/>
        <v>3.6354000000000002</v>
      </c>
      <c r="DP683" s="158">
        <f t="shared" si="781"/>
        <v>-1.2999999999999999E-2</v>
      </c>
      <c r="DQ683" s="159">
        <f t="shared" si="793"/>
        <v>-3.2369999999999997</v>
      </c>
      <c r="DR683" s="158">
        <f t="shared" si="782"/>
        <v>-6.7000000000000002E-3</v>
      </c>
      <c r="DS683" s="159">
        <f t="shared" si="794"/>
        <v>-1.6683000000000001</v>
      </c>
      <c r="DT683" s="158">
        <f t="shared" si="783"/>
        <v>-1.2999999999999999E-2</v>
      </c>
      <c r="DU683" s="159">
        <f t="shared" si="795"/>
        <v>-3.2369999999999997</v>
      </c>
      <c r="DV683" s="158">
        <f t="shared" si="784"/>
        <v>-6.7000000000000002E-3</v>
      </c>
      <c r="DW683" s="160">
        <f t="shared" si="796"/>
        <v>-1.6683000000000001</v>
      </c>
    </row>
    <row r="684" spans="1:127" ht="24.95" customHeight="1" x14ac:dyDescent="0.2">
      <c r="A684" s="272">
        <v>675</v>
      </c>
      <c r="B684" s="336"/>
      <c r="C684" s="332"/>
      <c r="D684" s="333"/>
      <c r="E684" s="334"/>
      <c r="F684" s="335"/>
      <c r="G684" s="334"/>
      <c r="H684" s="371"/>
      <c r="I684" s="334"/>
      <c r="J684" s="334"/>
      <c r="K684" s="334"/>
      <c r="L684" s="334"/>
      <c r="M684" s="334"/>
      <c r="N684" s="334"/>
      <c r="O684" s="337"/>
      <c r="P684" s="337"/>
      <c r="Q684" s="338" t="str">
        <f t="shared" si="747"/>
        <v xml:space="preserve"> </v>
      </c>
      <c r="R684" s="339" t="str">
        <f t="shared" si="748"/>
        <v/>
      </c>
      <c r="S684" s="340" t="str">
        <f t="shared" si="801"/>
        <v/>
      </c>
      <c r="T684" s="341" t="str">
        <f t="shared" si="749"/>
        <v/>
      </c>
      <c r="U684" s="341" t="str">
        <f t="shared" si="750"/>
        <v/>
      </c>
      <c r="V684" s="341" t="str">
        <f t="shared" si="751"/>
        <v/>
      </c>
      <c r="W684" s="341" t="str">
        <f t="shared" si="752"/>
        <v/>
      </c>
      <c r="X684" s="340" t="str">
        <f t="shared" si="802"/>
        <v/>
      </c>
      <c r="Y684" s="342" t="str">
        <f t="shared" si="803"/>
        <v/>
      </c>
      <c r="Z684" s="343" t="str">
        <f t="shared" si="804"/>
        <v/>
      </c>
      <c r="AA684" s="344" t="str">
        <f t="shared" si="805"/>
        <v/>
      </c>
      <c r="AB684" s="345" t="str">
        <f t="shared" si="753"/>
        <v/>
      </c>
      <c r="AC684" s="346" t="str">
        <f t="shared" si="754"/>
        <v/>
      </c>
      <c r="AD684" s="346" t="str">
        <f t="shared" si="755"/>
        <v/>
      </c>
      <c r="AE684" s="344" t="str">
        <f t="shared" si="806"/>
        <v/>
      </c>
      <c r="AF684" s="346" t="str">
        <f t="shared" si="756"/>
        <v/>
      </c>
      <c r="AG684" s="344" t="str">
        <f t="shared" si="807"/>
        <v/>
      </c>
      <c r="AH684" s="344" t="str">
        <f t="shared" si="808"/>
        <v/>
      </c>
      <c r="AI684" s="344" t="str">
        <f t="shared" si="809"/>
        <v/>
      </c>
      <c r="AJ684" s="346" t="str">
        <f t="shared" si="810"/>
        <v/>
      </c>
      <c r="AK684" s="346" t="str">
        <f t="shared" si="811"/>
        <v/>
      </c>
      <c r="AL684" s="347" t="str">
        <f t="shared" si="812"/>
        <v/>
      </c>
      <c r="AM684" s="141"/>
      <c r="AN684" s="141"/>
      <c r="AO684" s="142"/>
      <c r="AP684" s="58">
        <f t="shared" si="757"/>
        <v>0</v>
      </c>
      <c r="AQ684" s="94">
        <f>SUM(AP$10:AP684)</f>
        <v>0</v>
      </c>
      <c r="AR684" s="143">
        <f t="shared" si="746"/>
        <v>0.1</v>
      </c>
      <c r="AS684" s="144" t="str">
        <f t="shared" si="758"/>
        <v/>
      </c>
      <c r="AT684" s="144" t="str">
        <f t="shared" si="785"/>
        <v/>
      </c>
      <c r="AU684" s="145"/>
      <c r="AV684" s="58">
        <f t="shared" si="815"/>
        <v>0</v>
      </c>
      <c r="AW684" s="318">
        <f>SUM(AV$10:AV684)</f>
        <v>0</v>
      </c>
      <c r="AX684" s="319">
        <f t="shared" si="816"/>
        <v>0.1</v>
      </c>
      <c r="AY684" s="144" t="str">
        <f t="shared" si="799"/>
        <v/>
      </c>
      <c r="AZ684" s="144" t="str">
        <f t="shared" si="800"/>
        <v/>
      </c>
      <c r="BA684" s="144"/>
      <c r="BB684" s="146" t="str">
        <f t="shared" si="759"/>
        <v/>
      </c>
      <c r="BC684" s="66" t="str">
        <f t="shared" si="798"/>
        <v/>
      </c>
      <c r="BD684" s="195" t="str">
        <f t="shared" si="760"/>
        <v/>
      </c>
      <c r="BF684" s="283"/>
      <c r="BG684" s="286" t="str">
        <f t="shared" si="761"/>
        <v/>
      </c>
      <c r="BY684" s="211" t="str">
        <f t="shared" si="762"/>
        <v/>
      </c>
      <c r="BZ684" s="150" t="str">
        <f t="shared" si="763"/>
        <v/>
      </c>
      <c r="CB684" s="54" t="str">
        <f t="shared" si="797"/>
        <v/>
      </c>
      <c r="CD684" s="54" t="str">
        <f t="shared" si="764"/>
        <v/>
      </c>
      <c r="CF684" s="54" t="str">
        <f t="shared" si="765"/>
        <v/>
      </c>
      <c r="CH684" s="150" t="str">
        <f t="shared" si="766"/>
        <v/>
      </c>
      <c r="CI684" s="290"/>
      <c r="CJ684" s="150" t="str">
        <f t="shared" si="767"/>
        <v/>
      </c>
      <c r="CK684" s="290"/>
      <c r="CL684" s="54" t="str">
        <f t="shared" si="786"/>
        <v/>
      </c>
      <c r="CM684" s="290"/>
      <c r="CN684" s="150" t="str">
        <f t="shared" si="768"/>
        <v/>
      </c>
      <c r="CO684" s="290"/>
      <c r="CP684" s="150" t="str">
        <f t="shared" si="769"/>
        <v/>
      </c>
      <c r="CQ684" s="290"/>
      <c r="CR684" s="150" t="str">
        <f t="shared" si="770"/>
        <v/>
      </c>
      <c r="CS684" s="290"/>
      <c r="CT684" s="150" t="str">
        <f t="shared" si="771"/>
        <v/>
      </c>
      <c r="CU684" s="150"/>
      <c r="CV684" s="150" t="str">
        <f t="shared" si="772"/>
        <v/>
      </c>
      <c r="CW684" s="94"/>
      <c r="CX684" s="151" t="str">
        <f t="shared" si="813"/>
        <v/>
      </c>
      <c r="CY684" s="151" t="str">
        <f t="shared" si="814"/>
        <v/>
      </c>
      <c r="CZ684" s="152"/>
      <c r="DA684" s="373" t="str">
        <f t="shared" si="787"/>
        <v/>
      </c>
      <c r="DC684" s="153">
        <f t="shared" si="773"/>
        <v>0</v>
      </c>
      <c r="DD684" s="153">
        <f t="shared" si="774"/>
        <v>0</v>
      </c>
      <c r="DE684" s="153">
        <f t="shared" si="775"/>
        <v>0</v>
      </c>
      <c r="DF684" s="158">
        <f t="shared" si="776"/>
        <v>-4.7000000000000002E-3</v>
      </c>
      <c r="DG684" s="159">
        <f t="shared" si="788"/>
        <v>-1.1703000000000001</v>
      </c>
      <c r="DH684" s="158">
        <f t="shared" si="777"/>
        <v>3.1999999999999997E-3</v>
      </c>
      <c r="DI684" s="159">
        <f t="shared" si="789"/>
        <v>0.79679999999999995</v>
      </c>
      <c r="DJ684" s="158">
        <f t="shared" si="778"/>
        <v>-2.7000000000000001E-3</v>
      </c>
      <c r="DK684" s="159">
        <f t="shared" si="790"/>
        <v>-0.67230000000000001</v>
      </c>
      <c r="DL684" s="158">
        <f t="shared" si="779"/>
        <v>1.1999999999999999E-3</v>
      </c>
      <c r="DM684" s="159">
        <f t="shared" si="791"/>
        <v>0.29879999999999995</v>
      </c>
      <c r="DN684" s="158">
        <f t="shared" si="780"/>
        <v>1.46E-2</v>
      </c>
      <c r="DO684" s="159">
        <f t="shared" si="792"/>
        <v>3.6354000000000002</v>
      </c>
      <c r="DP684" s="158">
        <f t="shared" si="781"/>
        <v>-1.2999999999999999E-2</v>
      </c>
      <c r="DQ684" s="159">
        <f t="shared" si="793"/>
        <v>-3.2369999999999997</v>
      </c>
      <c r="DR684" s="158">
        <f t="shared" si="782"/>
        <v>-6.7000000000000002E-3</v>
      </c>
      <c r="DS684" s="159">
        <f t="shared" si="794"/>
        <v>-1.6683000000000001</v>
      </c>
      <c r="DT684" s="158">
        <f t="shared" si="783"/>
        <v>-1.2999999999999999E-2</v>
      </c>
      <c r="DU684" s="159">
        <f t="shared" si="795"/>
        <v>-3.2369999999999997</v>
      </c>
      <c r="DV684" s="158">
        <f t="shared" si="784"/>
        <v>-6.7000000000000002E-3</v>
      </c>
      <c r="DW684" s="160">
        <f t="shared" si="796"/>
        <v>-1.6683000000000001</v>
      </c>
    </row>
    <row r="685" spans="1:127" ht="24.95" customHeight="1" x14ac:dyDescent="0.2">
      <c r="A685" s="272">
        <v>676</v>
      </c>
      <c r="B685" s="336"/>
      <c r="C685" s="332"/>
      <c r="D685" s="333"/>
      <c r="E685" s="334"/>
      <c r="F685" s="335"/>
      <c r="G685" s="334"/>
      <c r="H685" s="371"/>
      <c r="I685" s="334"/>
      <c r="J685" s="334"/>
      <c r="K685" s="334"/>
      <c r="L685" s="334"/>
      <c r="M685" s="334"/>
      <c r="N685" s="334"/>
      <c r="O685" s="337"/>
      <c r="P685" s="337"/>
      <c r="Q685" s="338" t="str">
        <f t="shared" si="747"/>
        <v xml:space="preserve"> </v>
      </c>
      <c r="R685" s="339" t="str">
        <f t="shared" si="748"/>
        <v/>
      </c>
      <c r="S685" s="340" t="str">
        <f t="shared" si="801"/>
        <v/>
      </c>
      <c r="T685" s="341" t="str">
        <f t="shared" si="749"/>
        <v/>
      </c>
      <c r="U685" s="341" t="str">
        <f t="shared" si="750"/>
        <v/>
      </c>
      <c r="V685" s="341" t="str">
        <f t="shared" si="751"/>
        <v/>
      </c>
      <c r="W685" s="341" t="str">
        <f t="shared" si="752"/>
        <v/>
      </c>
      <c r="X685" s="340" t="str">
        <f t="shared" si="802"/>
        <v/>
      </c>
      <c r="Y685" s="342" t="str">
        <f t="shared" si="803"/>
        <v/>
      </c>
      <c r="Z685" s="343" t="str">
        <f t="shared" si="804"/>
        <v/>
      </c>
      <c r="AA685" s="344" t="str">
        <f t="shared" si="805"/>
        <v/>
      </c>
      <c r="AB685" s="345" t="str">
        <f t="shared" si="753"/>
        <v/>
      </c>
      <c r="AC685" s="346" t="str">
        <f t="shared" si="754"/>
        <v/>
      </c>
      <c r="AD685" s="346" t="str">
        <f t="shared" si="755"/>
        <v/>
      </c>
      <c r="AE685" s="344" t="str">
        <f t="shared" si="806"/>
        <v/>
      </c>
      <c r="AF685" s="346" t="str">
        <f t="shared" si="756"/>
        <v/>
      </c>
      <c r="AG685" s="344" t="str">
        <f t="shared" si="807"/>
        <v/>
      </c>
      <c r="AH685" s="344" t="str">
        <f t="shared" si="808"/>
        <v/>
      </c>
      <c r="AI685" s="344" t="str">
        <f t="shared" si="809"/>
        <v/>
      </c>
      <c r="AJ685" s="346" t="str">
        <f t="shared" si="810"/>
        <v/>
      </c>
      <c r="AK685" s="346" t="str">
        <f t="shared" si="811"/>
        <v/>
      </c>
      <c r="AL685" s="347" t="str">
        <f t="shared" si="812"/>
        <v/>
      </c>
      <c r="AM685" s="141"/>
      <c r="AN685" s="141"/>
      <c r="AO685" s="142"/>
      <c r="AP685" s="58">
        <f t="shared" si="757"/>
        <v>0</v>
      </c>
      <c r="AQ685" s="94">
        <f>SUM(AP$10:AP685)</f>
        <v>0</v>
      </c>
      <c r="AR685" s="143">
        <f t="shared" si="746"/>
        <v>0.1</v>
      </c>
      <c r="AS685" s="144" t="str">
        <f t="shared" si="758"/>
        <v/>
      </c>
      <c r="AT685" s="144" t="str">
        <f t="shared" si="785"/>
        <v/>
      </c>
      <c r="AU685" s="145"/>
      <c r="AV685" s="58">
        <f t="shared" si="815"/>
        <v>0</v>
      </c>
      <c r="AW685" s="318">
        <f>SUM(AV$10:AV685)</f>
        <v>0</v>
      </c>
      <c r="AX685" s="319">
        <f t="shared" si="816"/>
        <v>0.1</v>
      </c>
      <c r="AY685" s="144" t="str">
        <f t="shared" si="799"/>
        <v/>
      </c>
      <c r="AZ685" s="144" t="str">
        <f t="shared" si="800"/>
        <v/>
      </c>
      <c r="BA685" s="144"/>
      <c r="BB685" s="146" t="str">
        <f t="shared" si="759"/>
        <v/>
      </c>
      <c r="BC685" s="66" t="str">
        <f t="shared" si="798"/>
        <v/>
      </c>
      <c r="BD685" s="195" t="str">
        <f t="shared" si="760"/>
        <v/>
      </c>
      <c r="BF685" s="283"/>
      <c r="BG685" s="286" t="str">
        <f t="shared" si="761"/>
        <v/>
      </c>
      <c r="BY685" s="211" t="str">
        <f t="shared" si="762"/>
        <v/>
      </c>
      <c r="BZ685" s="150" t="str">
        <f t="shared" si="763"/>
        <v/>
      </c>
      <c r="CB685" s="54" t="str">
        <f t="shared" si="797"/>
        <v/>
      </c>
      <c r="CD685" s="54" t="str">
        <f t="shared" si="764"/>
        <v/>
      </c>
      <c r="CF685" s="54" t="str">
        <f t="shared" si="765"/>
        <v/>
      </c>
      <c r="CH685" s="150" t="str">
        <f t="shared" si="766"/>
        <v/>
      </c>
      <c r="CI685" s="290"/>
      <c r="CJ685" s="150" t="str">
        <f t="shared" si="767"/>
        <v/>
      </c>
      <c r="CK685" s="290"/>
      <c r="CL685" s="54" t="str">
        <f t="shared" si="786"/>
        <v/>
      </c>
      <c r="CM685" s="290"/>
      <c r="CN685" s="150" t="str">
        <f t="shared" si="768"/>
        <v/>
      </c>
      <c r="CO685" s="290"/>
      <c r="CP685" s="150" t="str">
        <f t="shared" si="769"/>
        <v/>
      </c>
      <c r="CQ685" s="290"/>
      <c r="CR685" s="150" t="str">
        <f t="shared" si="770"/>
        <v/>
      </c>
      <c r="CS685" s="290"/>
      <c r="CT685" s="150" t="str">
        <f t="shared" si="771"/>
        <v/>
      </c>
      <c r="CU685" s="150"/>
      <c r="CV685" s="150" t="str">
        <f t="shared" si="772"/>
        <v/>
      </c>
      <c r="CW685" s="94"/>
      <c r="CX685" s="151" t="str">
        <f t="shared" si="813"/>
        <v/>
      </c>
      <c r="CY685" s="151" t="str">
        <f t="shared" si="814"/>
        <v/>
      </c>
      <c r="CZ685" s="152"/>
      <c r="DA685" s="373" t="str">
        <f t="shared" si="787"/>
        <v/>
      </c>
      <c r="DC685" s="153">
        <f t="shared" si="773"/>
        <v>0</v>
      </c>
      <c r="DD685" s="153">
        <f t="shared" si="774"/>
        <v>0</v>
      </c>
      <c r="DE685" s="153">
        <f t="shared" si="775"/>
        <v>0</v>
      </c>
      <c r="DF685" s="158">
        <f t="shared" si="776"/>
        <v>-4.7000000000000002E-3</v>
      </c>
      <c r="DG685" s="159">
        <f t="shared" si="788"/>
        <v>-1.1703000000000001</v>
      </c>
      <c r="DH685" s="158">
        <f t="shared" si="777"/>
        <v>3.1999999999999997E-3</v>
      </c>
      <c r="DI685" s="159">
        <f t="shared" si="789"/>
        <v>0.79679999999999995</v>
      </c>
      <c r="DJ685" s="158">
        <f t="shared" si="778"/>
        <v>-2.7000000000000001E-3</v>
      </c>
      <c r="DK685" s="159">
        <f t="shared" si="790"/>
        <v>-0.67230000000000001</v>
      </c>
      <c r="DL685" s="158">
        <f t="shared" si="779"/>
        <v>1.1999999999999999E-3</v>
      </c>
      <c r="DM685" s="159">
        <f t="shared" si="791"/>
        <v>0.29879999999999995</v>
      </c>
      <c r="DN685" s="158">
        <f t="shared" si="780"/>
        <v>1.46E-2</v>
      </c>
      <c r="DO685" s="159">
        <f t="shared" si="792"/>
        <v>3.6354000000000002</v>
      </c>
      <c r="DP685" s="158">
        <f t="shared" si="781"/>
        <v>-1.2999999999999999E-2</v>
      </c>
      <c r="DQ685" s="159">
        <f t="shared" si="793"/>
        <v>-3.2369999999999997</v>
      </c>
      <c r="DR685" s="158">
        <f t="shared" si="782"/>
        <v>-6.7000000000000002E-3</v>
      </c>
      <c r="DS685" s="159">
        <f t="shared" si="794"/>
        <v>-1.6683000000000001</v>
      </c>
      <c r="DT685" s="158">
        <f t="shared" si="783"/>
        <v>-1.2999999999999999E-2</v>
      </c>
      <c r="DU685" s="159">
        <f t="shared" si="795"/>
        <v>-3.2369999999999997</v>
      </c>
      <c r="DV685" s="158">
        <f t="shared" si="784"/>
        <v>-6.7000000000000002E-3</v>
      </c>
      <c r="DW685" s="160">
        <f t="shared" si="796"/>
        <v>-1.6683000000000001</v>
      </c>
    </row>
    <row r="686" spans="1:127" ht="24.95" customHeight="1" x14ac:dyDescent="0.2">
      <c r="A686" s="272">
        <v>677</v>
      </c>
      <c r="B686" s="336"/>
      <c r="C686" s="332"/>
      <c r="D686" s="333"/>
      <c r="E686" s="334"/>
      <c r="F686" s="335"/>
      <c r="G686" s="334"/>
      <c r="H686" s="371"/>
      <c r="I686" s="334"/>
      <c r="J686" s="334"/>
      <c r="K686" s="334"/>
      <c r="L686" s="334"/>
      <c r="M686" s="334"/>
      <c r="N686" s="334"/>
      <c r="O686" s="337"/>
      <c r="P686" s="337"/>
      <c r="Q686" s="338" t="str">
        <f t="shared" si="747"/>
        <v xml:space="preserve"> </v>
      </c>
      <c r="R686" s="339" t="str">
        <f t="shared" si="748"/>
        <v/>
      </c>
      <c r="S686" s="340" t="str">
        <f t="shared" si="801"/>
        <v/>
      </c>
      <c r="T686" s="341" t="str">
        <f t="shared" si="749"/>
        <v/>
      </c>
      <c r="U686" s="341" t="str">
        <f t="shared" si="750"/>
        <v/>
      </c>
      <c r="V686" s="341" t="str">
        <f t="shared" si="751"/>
        <v/>
      </c>
      <c r="W686" s="341" t="str">
        <f t="shared" si="752"/>
        <v/>
      </c>
      <c r="X686" s="340" t="str">
        <f t="shared" si="802"/>
        <v/>
      </c>
      <c r="Y686" s="342" t="str">
        <f t="shared" si="803"/>
        <v/>
      </c>
      <c r="Z686" s="343" t="str">
        <f t="shared" si="804"/>
        <v/>
      </c>
      <c r="AA686" s="344" t="str">
        <f t="shared" si="805"/>
        <v/>
      </c>
      <c r="AB686" s="345" t="str">
        <f t="shared" si="753"/>
        <v/>
      </c>
      <c r="AC686" s="346" t="str">
        <f t="shared" si="754"/>
        <v/>
      </c>
      <c r="AD686" s="346" t="str">
        <f t="shared" si="755"/>
        <v/>
      </c>
      <c r="AE686" s="344" t="str">
        <f t="shared" si="806"/>
        <v/>
      </c>
      <c r="AF686" s="346" t="str">
        <f t="shared" si="756"/>
        <v/>
      </c>
      <c r="AG686" s="344" t="str">
        <f t="shared" si="807"/>
        <v/>
      </c>
      <c r="AH686" s="344" t="str">
        <f t="shared" si="808"/>
        <v/>
      </c>
      <c r="AI686" s="344" t="str">
        <f t="shared" si="809"/>
        <v/>
      </c>
      <c r="AJ686" s="346" t="str">
        <f t="shared" si="810"/>
        <v/>
      </c>
      <c r="AK686" s="346" t="str">
        <f t="shared" si="811"/>
        <v/>
      </c>
      <c r="AL686" s="347" t="str">
        <f t="shared" si="812"/>
        <v/>
      </c>
      <c r="AM686" s="141"/>
      <c r="AN686" s="141"/>
      <c r="AO686" s="142"/>
      <c r="AP686" s="58">
        <f t="shared" si="757"/>
        <v>0</v>
      </c>
      <c r="AQ686" s="94">
        <f>SUM(AP$10:AP686)</f>
        <v>0</v>
      </c>
      <c r="AR686" s="143">
        <f t="shared" si="746"/>
        <v>0.1</v>
      </c>
      <c r="AS686" s="144" t="str">
        <f t="shared" si="758"/>
        <v/>
      </c>
      <c r="AT686" s="144" t="str">
        <f t="shared" si="785"/>
        <v/>
      </c>
      <c r="AU686" s="145"/>
      <c r="AV686" s="58">
        <f t="shared" si="815"/>
        <v>0</v>
      </c>
      <c r="AW686" s="318">
        <f>SUM(AV$10:AV686)</f>
        <v>0</v>
      </c>
      <c r="AX686" s="319">
        <f t="shared" si="816"/>
        <v>0.1</v>
      </c>
      <c r="AY686" s="144" t="str">
        <f t="shared" si="799"/>
        <v/>
      </c>
      <c r="AZ686" s="144" t="str">
        <f t="shared" si="800"/>
        <v/>
      </c>
      <c r="BA686" s="144"/>
      <c r="BB686" s="146" t="str">
        <f t="shared" si="759"/>
        <v/>
      </c>
      <c r="BC686" s="66" t="str">
        <f t="shared" si="798"/>
        <v/>
      </c>
      <c r="BD686" s="195" t="str">
        <f t="shared" si="760"/>
        <v/>
      </c>
      <c r="BF686" s="283"/>
      <c r="BG686" s="286" t="str">
        <f t="shared" si="761"/>
        <v/>
      </c>
      <c r="BY686" s="211" t="str">
        <f t="shared" si="762"/>
        <v/>
      </c>
      <c r="BZ686" s="150" t="str">
        <f t="shared" si="763"/>
        <v/>
      </c>
      <c r="CB686" s="54" t="str">
        <f t="shared" si="797"/>
        <v/>
      </c>
      <c r="CD686" s="54" t="str">
        <f t="shared" si="764"/>
        <v/>
      </c>
      <c r="CF686" s="54" t="str">
        <f t="shared" si="765"/>
        <v/>
      </c>
      <c r="CH686" s="150" t="str">
        <f t="shared" si="766"/>
        <v/>
      </c>
      <c r="CI686" s="290"/>
      <c r="CJ686" s="150" t="str">
        <f t="shared" si="767"/>
        <v/>
      </c>
      <c r="CK686" s="290"/>
      <c r="CL686" s="54" t="str">
        <f t="shared" si="786"/>
        <v/>
      </c>
      <c r="CM686" s="290"/>
      <c r="CN686" s="150" t="str">
        <f t="shared" si="768"/>
        <v/>
      </c>
      <c r="CO686" s="290"/>
      <c r="CP686" s="150" t="str">
        <f t="shared" si="769"/>
        <v/>
      </c>
      <c r="CQ686" s="290"/>
      <c r="CR686" s="150" t="str">
        <f t="shared" si="770"/>
        <v/>
      </c>
      <c r="CS686" s="290"/>
      <c r="CT686" s="150" t="str">
        <f t="shared" si="771"/>
        <v/>
      </c>
      <c r="CU686" s="150"/>
      <c r="CV686" s="150" t="str">
        <f t="shared" si="772"/>
        <v/>
      </c>
      <c r="CW686" s="94"/>
      <c r="CX686" s="151" t="str">
        <f t="shared" si="813"/>
        <v/>
      </c>
      <c r="CY686" s="151" t="str">
        <f t="shared" si="814"/>
        <v/>
      </c>
      <c r="CZ686" s="152"/>
      <c r="DA686" s="373" t="str">
        <f t="shared" si="787"/>
        <v/>
      </c>
      <c r="DC686" s="153">
        <f t="shared" si="773"/>
        <v>0</v>
      </c>
      <c r="DD686" s="153">
        <f t="shared" si="774"/>
        <v>0</v>
      </c>
      <c r="DE686" s="153">
        <f t="shared" si="775"/>
        <v>0</v>
      </c>
      <c r="DF686" s="158">
        <f t="shared" si="776"/>
        <v>-4.7000000000000002E-3</v>
      </c>
      <c r="DG686" s="159">
        <f t="shared" si="788"/>
        <v>-1.1703000000000001</v>
      </c>
      <c r="DH686" s="158">
        <f t="shared" si="777"/>
        <v>3.1999999999999997E-3</v>
      </c>
      <c r="DI686" s="159">
        <f t="shared" si="789"/>
        <v>0.79679999999999995</v>
      </c>
      <c r="DJ686" s="158">
        <f t="shared" si="778"/>
        <v>-2.7000000000000001E-3</v>
      </c>
      <c r="DK686" s="159">
        <f t="shared" si="790"/>
        <v>-0.67230000000000001</v>
      </c>
      <c r="DL686" s="158">
        <f t="shared" si="779"/>
        <v>1.1999999999999999E-3</v>
      </c>
      <c r="DM686" s="159">
        <f t="shared" si="791"/>
        <v>0.29879999999999995</v>
      </c>
      <c r="DN686" s="158">
        <f t="shared" si="780"/>
        <v>1.46E-2</v>
      </c>
      <c r="DO686" s="159">
        <f t="shared" si="792"/>
        <v>3.6354000000000002</v>
      </c>
      <c r="DP686" s="158">
        <f t="shared" si="781"/>
        <v>-1.2999999999999999E-2</v>
      </c>
      <c r="DQ686" s="159">
        <f t="shared" si="793"/>
        <v>-3.2369999999999997</v>
      </c>
      <c r="DR686" s="158">
        <f t="shared" si="782"/>
        <v>-6.7000000000000002E-3</v>
      </c>
      <c r="DS686" s="159">
        <f t="shared" si="794"/>
        <v>-1.6683000000000001</v>
      </c>
      <c r="DT686" s="158">
        <f t="shared" si="783"/>
        <v>-1.2999999999999999E-2</v>
      </c>
      <c r="DU686" s="159">
        <f t="shared" si="795"/>
        <v>-3.2369999999999997</v>
      </c>
      <c r="DV686" s="158">
        <f t="shared" si="784"/>
        <v>-6.7000000000000002E-3</v>
      </c>
      <c r="DW686" s="160">
        <f t="shared" si="796"/>
        <v>-1.6683000000000001</v>
      </c>
    </row>
    <row r="687" spans="1:127" ht="24.95" customHeight="1" x14ac:dyDescent="0.2">
      <c r="A687" s="272">
        <v>678</v>
      </c>
      <c r="B687" s="336"/>
      <c r="C687" s="332"/>
      <c r="D687" s="333"/>
      <c r="E687" s="334"/>
      <c r="F687" s="335"/>
      <c r="G687" s="334"/>
      <c r="H687" s="371"/>
      <c r="I687" s="334"/>
      <c r="J687" s="334"/>
      <c r="K687" s="334"/>
      <c r="L687" s="334"/>
      <c r="M687" s="334"/>
      <c r="N687" s="334"/>
      <c r="O687" s="337"/>
      <c r="P687" s="337"/>
      <c r="Q687" s="338" t="str">
        <f t="shared" si="747"/>
        <v xml:space="preserve"> </v>
      </c>
      <c r="R687" s="339" t="str">
        <f t="shared" si="748"/>
        <v/>
      </c>
      <c r="S687" s="340" t="str">
        <f t="shared" si="801"/>
        <v/>
      </c>
      <c r="T687" s="341" t="str">
        <f t="shared" si="749"/>
        <v/>
      </c>
      <c r="U687" s="341" t="str">
        <f t="shared" si="750"/>
        <v/>
      </c>
      <c r="V687" s="341" t="str">
        <f t="shared" si="751"/>
        <v/>
      </c>
      <c r="W687" s="341" t="str">
        <f t="shared" si="752"/>
        <v/>
      </c>
      <c r="X687" s="340" t="str">
        <f t="shared" si="802"/>
        <v/>
      </c>
      <c r="Y687" s="342" t="str">
        <f t="shared" si="803"/>
        <v/>
      </c>
      <c r="Z687" s="343" t="str">
        <f t="shared" si="804"/>
        <v/>
      </c>
      <c r="AA687" s="344" t="str">
        <f t="shared" si="805"/>
        <v/>
      </c>
      <c r="AB687" s="345" t="str">
        <f t="shared" si="753"/>
        <v/>
      </c>
      <c r="AC687" s="346" t="str">
        <f t="shared" si="754"/>
        <v/>
      </c>
      <c r="AD687" s="346" t="str">
        <f t="shared" si="755"/>
        <v/>
      </c>
      <c r="AE687" s="344" t="str">
        <f t="shared" si="806"/>
        <v/>
      </c>
      <c r="AF687" s="346" t="str">
        <f t="shared" si="756"/>
        <v/>
      </c>
      <c r="AG687" s="344" t="str">
        <f t="shared" si="807"/>
        <v/>
      </c>
      <c r="AH687" s="344" t="str">
        <f t="shared" si="808"/>
        <v/>
      </c>
      <c r="AI687" s="344" t="str">
        <f t="shared" si="809"/>
        <v/>
      </c>
      <c r="AJ687" s="346" t="str">
        <f t="shared" si="810"/>
        <v/>
      </c>
      <c r="AK687" s="346" t="str">
        <f t="shared" si="811"/>
        <v/>
      </c>
      <c r="AL687" s="347" t="str">
        <f t="shared" si="812"/>
        <v/>
      </c>
      <c r="AM687" s="141"/>
      <c r="AN687" s="141"/>
      <c r="AO687" s="142"/>
      <c r="AP687" s="58">
        <f t="shared" si="757"/>
        <v>0</v>
      </c>
      <c r="AQ687" s="94">
        <f>SUM(AP$10:AP687)</f>
        <v>0</v>
      </c>
      <c r="AR687" s="143">
        <f t="shared" si="746"/>
        <v>0.1</v>
      </c>
      <c r="AS687" s="144" t="str">
        <f t="shared" si="758"/>
        <v/>
      </c>
      <c r="AT687" s="144" t="str">
        <f t="shared" si="785"/>
        <v/>
      </c>
      <c r="AU687" s="145"/>
      <c r="AV687" s="58">
        <f t="shared" si="815"/>
        <v>0</v>
      </c>
      <c r="AW687" s="318">
        <f>SUM(AV$10:AV687)</f>
        <v>0</v>
      </c>
      <c r="AX687" s="319">
        <f t="shared" si="816"/>
        <v>0.1</v>
      </c>
      <c r="AY687" s="144" t="str">
        <f t="shared" si="799"/>
        <v/>
      </c>
      <c r="AZ687" s="144" t="str">
        <f t="shared" si="800"/>
        <v/>
      </c>
      <c r="BA687" s="144"/>
      <c r="BB687" s="146" t="str">
        <f t="shared" si="759"/>
        <v/>
      </c>
      <c r="BC687" s="66" t="str">
        <f t="shared" si="798"/>
        <v/>
      </c>
      <c r="BD687" s="195" t="str">
        <f t="shared" si="760"/>
        <v/>
      </c>
      <c r="BF687" s="283"/>
      <c r="BG687" s="286" t="str">
        <f t="shared" si="761"/>
        <v/>
      </c>
      <c r="BY687" s="211" t="str">
        <f t="shared" si="762"/>
        <v/>
      </c>
      <c r="BZ687" s="150" t="str">
        <f t="shared" si="763"/>
        <v/>
      </c>
      <c r="CB687" s="54" t="str">
        <f t="shared" si="797"/>
        <v/>
      </c>
      <c r="CD687" s="54" t="str">
        <f t="shared" si="764"/>
        <v/>
      </c>
      <c r="CF687" s="54" t="str">
        <f t="shared" si="765"/>
        <v/>
      </c>
      <c r="CH687" s="150" t="str">
        <f t="shared" si="766"/>
        <v/>
      </c>
      <c r="CI687" s="290"/>
      <c r="CJ687" s="150" t="str">
        <f t="shared" si="767"/>
        <v/>
      </c>
      <c r="CK687" s="290"/>
      <c r="CL687" s="54" t="str">
        <f t="shared" si="786"/>
        <v/>
      </c>
      <c r="CM687" s="290"/>
      <c r="CN687" s="150" t="str">
        <f t="shared" si="768"/>
        <v/>
      </c>
      <c r="CO687" s="290"/>
      <c r="CP687" s="150" t="str">
        <f t="shared" si="769"/>
        <v/>
      </c>
      <c r="CQ687" s="290"/>
      <c r="CR687" s="150" t="str">
        <f t="shared" si="770"/>
        <v/>
      </c>
      <c r="CS687" s="290"/>
      <c r="CT687" s="150" t="str">
        <f t="shared" si="771"/>
        <v/>
      </c>
      <c r="CU687" s="150"/>
      <c r="CV687" s="150" t="str">
        <f t="shared" si="772"/>
        <v/>
      </c>
      <c r="CW687" s="94"/>
      <c r="CX687" s="151" t="str">
        <f t="shared" si="813"/>
        <v/>
      </c>
      <c r="CY687" s="151" t="str">
        <f t="shared" si="814"/>
        <v/>
      </c>
      <c r="CZ687" s="152"/>
      <c r="DA687" s="373" t="str">
        <f t="shared" si="787"/>
        <v/>
      </c>
      <c r="DC687" s="153">
        <f t="shared" si="773"/>
        <v>0</v>
      </c>
      <c r="DD687" s="153">
        <f t="shared" si="774"/>
        <v>0</v>
      </c>
      <c r="DE687" s="153">
        <f t="shared" si="775"/>
        <v>0</v>
      </c>
      <c r="DF687" s="158">
        <f t="shared" si="776"/>
        <v>-4.7000000000000002E-3</v>
      </c>
      <c r="DG687" s="159">
        <f t="shared" si="788"/>
        <v>-1.1703000000000001</v>
      </c>
      <c r="DH687" s="158">
        <f t="shared" si="777"/>
        <v>3.1999999999999997E-3</v>
      </c>
      <c r="DI687" s="159">
        <f t="shared" si="789"/>
        <v>0.79679999999999995</v>
      </c>
      <c r="DJ687" s="158">
        <f t="shared" si="778"/>
        <v>-2.7000000000000001E-3</v>
      </c>
      <c r="DK687" s="159">
        <f t="shared" si="790"/>
        <v>-0.67230000000000001</v>
      </c>
      <c r="DL687" s="158">
        <f t="shared" si="779"/>
        <v>1.1999999999999999E-3</v>
      </c>
      <c r="DM687" s="159">
        <f t="shared" si="791"/>
        <v>0.29879999999999995</v>
      </c>
      <c r="DN687" s="158">
        <f t="shared" si="780"/>
        <v>1.46E-2</v>
      </c>
      <c r="DO687" s="159">
        <f t="shared" si="792"/>
        <v>3.6354000000000002</v>
      </c>
      <c r="DP687" s="158">
        <f t="shared" si="781"/>
        <v>-1.2999999999999999E-2</v>
      </c>
      <c r="DQ687" s="159">
        <f t="shared" si="793"/>
        <v>-3.2369999999999997</v>
      </c>
      <c r="DR687" s="158">
        <f t="shared" si="782"/>
        <v>-6.7000000000000002E-3</v>
      </c>
      <c r="DS687" s="159">
        <f t="shared" si="794"/>
        <v>-1.6683000000000001</v>
      </c>
      <c r="DT687" s="158">
        <f t="shared" si="783"/>
        <v>-1.2999999999999999E-2</v>
      </c>
      <c r="DU687" s="159">
        <f t="shared" si="795"/>
        <v>-3.2369999999999997</v>
      </c>
      <c r="DV687" s="158">
        <f t="shared" si="784"/>
        <v>-6.7000000000000002E-3</v>
      </c>
      <c r="DW687" s="160">
        <f t="shared" si="796"/>
        <v>-1.6683000000000001</v>
      </c>
    </row>
    <row r="688" spans="1:127" ht="24.95" customHeight="1" x14ac:dyDescent="0.2">
      <c r="A688" s="272">
        <v>679</v>
      </c>
      <c r="B688" s="336"/>
      <c r="C688" s="332"/>
      <c r="D688" s="333"/>
      <c r="E688" s="334"/>
      <c r="F688" s="335"/>
      <c r="G688" s="334"/>
      <c r="H688" s="371"/>
      <c r="I688" s="334"/>
      <c r="J688" s="334"/>
      <c r="K688" s="334"/>
      <c r="L688" s="334"/>
      <c r="M688" s="334"/>
      <c r="N688" s="334"/>
      <c r="O688" s="337"/>
      <c r="P688" s="337"/>
      <c r="Q688" s="338" t="str">
        <f t="shared" si="747"/>
        <v xml:space="preserve"> </v>
      </c>
      <c r="R688" s="339" t="str">
        <f t="shared" si="748"/>
        <v/>
      </c>
      <c r="S688" s="340" t="str">
        <f t="shared" si="801"/>
        <v/>
      </c>
      <c r="T688" s="341" t="str">
        <f t="shared" si="749"/>
        <v/>
      </c>
      <c r="U688" s="341" t="str">
        <f t="shared" si="750"/>
        <v/>
      </c>
      <c r="V688" s="341" t="str">
        <f t="shared" si="751"/>
        <v/>
      </c>
      <c r="W688" s="341" t="str">
        <f t="shared" si="752"/>
        <v/>
      </c>
      <c r="X688" s="340" t="str">
        <f t="shared" si="802"/>
        <v/>
      </c>
      <c r="Y688" s="342" t="str">
        <f t="shared" si="803"/>
        <v/>
      </c>
      <c r="Z688" s="343" t="str">
        <f t="shared" si="804"/>
        <v/>
      </c>
      <c r="AA688" s="344" t="str">
        <f t="shared" si="805"/>
        <v/>
      </c>
      <c r="AB688" s="345" t="str">
        <f t="shared" si="753"/>
        <v/>
      </c>
      <c r="AC688" s="346" t="str">
        <f t="shared" si="754"/>
        <v/>
      </c>
      <c r="AD688" s="346" t="str">
        <f t="shared" si="755"/>
        <v/>
      </c>
      <c r="AE688" s="344" t="str">
        <f t="shared" si="806"/>
        <v/>
      </c>
      <c r="AF688" s="346" t="str">
        <f t="shared" si="756"/>
        <v/>
      </c>
      <c r="AG688" s="344" t="str">
        <f t="shared" si="807"/>
        <v/>
      </c>
      <c r="AH688" s="344" t="str">
        <f t="shared" si="808"/>
        <v/>
      </c>
      <c r="AI688" s="344" t="str">
        <f t="shared" si="809"/>
        <v/>
      </c>
      <c r="AJ688" s="346" t="str">
        <f t="shared" si="810"/>
        <v/>
      </c>
      <c r="AK688" s="346" t="str">
        <f t="shared" si="811"/>
        <v/>
      </c>
      <c r="AL688" s="347" t="str">
        <f t="shared" si="812"/>
        <v/>
      </c>
      <c r="AM688" s="141"/>
      <c r="AN688" s="141"/>
      <c r="AO688" s="142"/>
      <c r="AP688" s="58">
        <f t="shared" si="757"/>
        <v>0</v>
      </c>
      <c r="AQ688" s="94">
        <f>SUM(AP$10:AP688)</f>
        <v>0</v>
      </c>
      <c r="AR688" s="143">
        <f t="shared" si="746"/>
        <v>0.1</v>
      </c>
      <c r="AS688" s="144" t="str">
        <f t="shared" si="758"/>
        <v/>
      </c>
      <c r="AT688" s="144" t="str">
        <f t="shared" si="785"/>
        <v/>
      </c>
      <c r="AU688" s="145"/>
      <c r="AV688" s="58">
        <f t="shared" si="815"/>
        <v>0</v>
      </c>
      <c r="AW688" s="318">
        <f>SUM(AV$10:AV688)</f>
        <v>0</v>
      </c>
      <c r="AX688" s="319">
        <f t="shared" si="816"/>
        <v>0.1</v>
      </c>
      <c r="AY688" s="144" t="str">
        <f t="shared" si="799"/>
        <v/>
      </c>
      <c r="AZ688" s="144" t="str">
        <f t="shared" si="800"/>
        <v/>
      </c>
      <c r="BA688" s="144"/>
      <c r="BB688" s="146" t="str">
        <f t="shared" si="759"/>
        <v/>
      </c>
      <c r="BC688" s="66" t="str">
        <f t="shared" si="798"/>
        <v/>
      </c>
      <c r="BD688" s="195" t="str">
        <f t="shared" si="760"/>
        <v/>
      </c>
      <c r="BF688" s="283"/>
      <c r="BG688" s="286" t="str">
        <f t="shared" si="761"/>
        <v/>
      </c>
      <c r="BY688" s="211" t="str">
        <f t="shared" si="762"/>
        <v/>
      </c>
      <c r="BZ688" s="150" t="str">
        <f t="shared" si="763"/>
        <v/>
      </c>
      <c r="CB688" s="54" t="str">
        <f t="shared" si="797"/>
        <v/>
      </c>
      <c r="CD688" s="54" t="str">
        <f t="shared" si="764"/>
        <v/>
      </c>
      <c r="CF688" s="54" t="str">
        <f t="shared" si="765"/>
        <v/>
      </c>
      <c r="CH688" s="150" t="str">
        <f t="shared" si="766"/>
        <v/>
      </c>
      <c r="CI688" s="290"/>
      <c r="CJ688" s="150" t="str">
        <f t="shared" si="767"/>
        <v/>
      </c>
      <c r="CK688" s="290"/>
      <c r="CL688" s="54" t="str">
        <f t="shared" si="786"/>
        <v/>
      </c>
      <c r="CM688" s="290"/>
      <c r="CN688" s="150" t="str">
        <f t="shared" si="768"/>
        <v/>
      </c>
      <c r="CO688" s="290"/>
      <c r="CP688" s="150" t="str">
        <f t="shared" si="769"/>
        <v/>
      </c>
      <c r="CQ688" s="290"/>
      <c r="CR688" s="150" t="str">
        <f t="shared" si="770"/>
        <v/>
      </c>
      <c r="CS688" s="290"/>
      <c r="CT688" s="150" t="str">
        <f t="shared" si="771"/>
        <v/>
      </c>
      <c r="CU688" s="150"/>
      <c r="CV688" s="150" t="str">
        <f t="shared" si="772"/>
        <v/>
      </c>
      <c r="CW688" s="94"/>
      <c r="CX688" s="151" t="str">
        <f t="shared" si="813"/>
        <v/>
      </c>
      <c r="CY688" s="151" t="str">
        <f t="shared" si="814"/>
        <v/>
      </c>
      <c r="CZ688" s="152"/>
      <c r="DA688" s="373" t="str">
        <f t="shared" si="787"/>
        <v/>
      </c>
      <c r="DC688" s="153">
        <f t="shared" si="773"/>
        <v>0</v>
      </c>
      <c r="DD688" s="153">
        <f t="shared" si="774"/>
        <v>0</v>
      </c>
      <c r="DE688" s="153">
        <f t="shared" si="775"/>
        <v>0</v>
      </c>
      <c r="DF688" s="158">
        <f t="shared" si="776"/>
        <v>-4.7000000000000002E-3</v>
      </c>
      <c r="DG688" s="159">
        <f t="shared" si="788"/>
        <v>-1.1703000000000001</v>
      </c>
      <c r="DH688" s="158">
        <f t="shared" si="777"/>
        <v>3.1999999999999997E-3</v>
      </c>
      <c r="DI688" s="159">
        <f t="shared" si="789"/>
        <v>0.79679999999999995</v>
      </c>
      <c r="DJ688" s="158">
        <f t="shared" si="778"/>
        <v>-2.7000000000000001E-3</v>
      </c>
      <c r="DK688" s="159">
        <f t="shared" si="790"/>
        <v>-0.67230000000000001</v>
      </c>
      <c r="DL688" s="158">
        <f t="shared" si="779"/>
        <v>1.1999999999999999E-3</v>
      </c>
      <c r="DM688" s="159">
        <f t="shared" si="791"/>
        <v>0.29879999999999995</v>
      </c>
      <c r="DN688" s="158">
        <f t="shared" si="780"/>
        <v>1.46E-2</v>
      </c>
      <c r="DO688" s="159">
        <f t="shared" si="792"/>
        <v>3.6354000000000002</v>
      </c>
      <c r="DP688" s="158">
        <f t="shared" si="781"/>
        <v>-1.2999999999999999E-2</v>
      </c>
      <c r="DQ688" s="159">
        <f t="shared" si="793"/>
        <v>-3.2369999999999997</v>
      </c>
      <c r="DR688" s="158">
        <f t="shared" si="782"/>
        <v>-6.7000000000000002E-3</v>
      </c>
      <c r="DS688" s="159">
        <f t="shared" si="794"/>
        <v>-1.6683000000000001</v>
      </c>
      <c r="DT688" s="158">
        <f t="shared" si="783"/>
        <v>-1.2999999999999999E-2</v>
      </c>
      <c r="DU688" s="159">
        <f t="shared" si="795"/>
        <v>-3.2369999999999997</v>
      </c>
      <c r="DV688" s="158">
        <f t="shared" si="784"/>
        <v>-6.7000000000000002E-3</v>
      </c>
      <c r="DW688" s="160">
        <f t="shared" si="796"/>
        <v>-1.6683000000000001</v>
      </c>
    </row>
    <row r="689" spans="1:127" ht="24.95" customHeight="1" x14ac:dyDescent="0.2">
      <c r="A689" s="272">
        <v>680</v>
      </c>
      <c r="B689" s="336"/>
      <c r="C689" s="332"/>
      <c r="D689" s="333"/>
      <c r="E689" s="334"/>
      <c r="F689" s="335"/>
      <c r="G689" s="334"/>
      <c r="H689" s="371"/>
      <c r="I689" s="334"/>
      <c r="J689" s="334"/>
      <c r="K689" s="334"/>
      <c r="L689" s="334"/>
      <c r="M689" s="334"/>
      <c r="N689" s="334"/>
      <c r="O689" s="337"/>
      <c r="P689" s="337"/>
      <c r="Q689" s="338" t="str">
        <f t="shared" si="747"/>
        <v xml:space="preserve"> </v>
      </c>
      <c r="R689" s="339" t="str">
        <f t="shared" si="748"/>
        <v/>
      </c>
      <c r="S689" s="340" t="str">
        <f t="shared" si="801"/>
        <v/>
      </c>
      <c r="T689" s="341" t="str">
        <f t="shared" si="749"/>
        <v/>
      </c>
      <c r="U689" s="341" t="str">
        <f t="shared" si="750"/>
        <v/>
      </c>
      <c r="V689" s="341" t="str">
        <f t="shared" si="751"/>
        <v/>
      </c>
      <c r="W689" s="341" t="str">
        <f t="shared" si="752"/>
        <v/>
      </c>
      <c r="X689" s="340" t="str">
        <f t="shared" si="802"/>
        <v/>
      </c>
      <c r="Y689" s="342" t="str">
        <f t="shared" si="803"/>
        <v/>
      </c>
      <c r="Z689" s="343" t="str">
        <f t="shared" si="804"/>
        <v/>
      </c>
      <c r="AA689" s="344" t="str">
        <f t="shared" si="805"/>
        <v/>
      </c>
      <c r="AB689" s="345" t="str">
        <f t="shared" si="753"/>
        <v/>
      </c>
      <c r="AC689" s="346" t="str">
        <f t="shared" si="754"/>
        <v/>
      </c>
      <c r="AD689" s="346" t="str">
        <f t="shared" si="755"/>
        <v/>
      </c>
      <c r="AE689" s="344" t="str">
        <f t="shared" si="806"/>
        <v/>
      </c>
      <c r="AF689" s="346" t="str">
        <f t="shared" si="756"/>
        <v/>
      </c>
      <c r="AG689" s="344" t="str">
        <f t="shared" si="807"/>
        <v/>
      </c>
      <c r="AH689" s="344" t="str">
        <f t="shared" si="808"/>
        <v/>
      </c>
      <c r="AI689" s="344" t="str">
        <f t="shared" si="809"/>
        <v/>
      </c>
      <c r="AJ689" s="346" t="str">
        <f t="shared" si="810"/>
        <v/>
      </c>
      <c r="AK689" s="346" t="str">
        <f t="shared" si="811"/>
        <v/>
      </c>
      <c r="AL689" s="347" t="str">
        <f t="shared" si="812"/>
        <v/>
      </c>
      <c r="AM689" s="141"/>
      <c r="AN689" s="141"/>
      <c r="AO689" s="142"/>
      <c r="AP689" s="58">
        <f t="shared" si="757"/>
        <v>0</v>
      </c>
      <c r="AQ689" s="94">
        <f>SUM(AP$10:AP689)</f>
        <v>0</v>
      </c>
      <c r="AR689" s="143">
        <f t="shared" si="746"/>
        <v>0.1</v>
      </c>
      <c r="AS689" s="144" t="str">
        <f t="shared" si="758"/>
        <v/>
      </c>
      <c r="AT689" s="144" t="str">
        <f t="shared" si="785"/>
        <v/>
      </c>
      <c r="AU689" s="145"/>
      <c r="AV689" s="58">
        <f t="shared" si="815"/>
        <v>0</v>
      </c>
      <c r="AW689" s="318">
        <f>SUM(AV$10:AV689)</f>
        <v>0</v>
      </c>
      <c r="AX689" s="319">
        <f t="shared" si="816"/>
        <v>0.1</v>
      </c>
      <c r="AY689" s="144" t="str">
        <f t="shared" si="799"/>
        <v/>
      </c>
      <c r="AZ689" s="144" t="str">
        <f t="shared" si="800"/>
        <v/>
      </c>
      <c r="BA689" s="144"/>
      <c r="BB689" s="146" t="str">
        <f t="shared" si="759"/>
        <v/>
      </c>
      <c r="BC689" s="66" t="str">
        <f t="shared" si="798"/>
        <v/>
      </c>
      <c r="BD689" s="195" t="str">
        <f t="shared" si="760"/>
        <v/>
      </c>
      <c r="BF689" s="283"/>
      <c r="BG689" s="286" t="str">
        <f t="shared" si="761"/>
        <v/>
      </c>
      <c r="BY689" s="211" t="str">
        <f t="shared" si="762"/>
        <v/>
      </c>
      <c r="BZ689" s="150" t="str">
        <f t="shared" si="763"/>
        <v/>
      </c>
      <c r="CB689" s="54" t="str">
        <f t="shared" si="797"/>
        <v/>
      </c>
      <c r="CD689" s="54" t="str">
        <f t="shared" si="764"/>
        <v/>
      </c>
      <c r="CF689" s="54" t="str">
        <f t="shared" si="765"/>
        <v/>
      </c>
      <c r="CH689" s="150" t="str">
        <f t="shared" si="766"/>
        <v/>
      </c>
      <c r="CI689" s="290"/>
      <c r="CJ689" s="150" t="str">
        <f t="shared" si="767"/>
        <v/>
      </c>
      <c r="CK689" s="290"/>
      <c r="CL689" s="54" t="str">
        <f t="shared" si="786"/>
        <v/>
      </c>
      <c r="CM689" s="290"/>
      <c r="CN689" s="150" t="str">
        <f t="shared" si="768"/>
        <v/>
      </c>
      <c r="CO689" s="290"/>
      <c r="CP689" s="150" t="str">
        <f t="shared" si="769"/>
        <v/>
      </c>
      <c r="CQ689" s="290"/>
      <c r="CR689" s="150" t="str">
        <f t="shared" si="770"/>
        <v/>
      </c>
      <c r="CS689" s="290"/>
      <c r="CT689" s="150" t="str">
        <f t="shared" si="771"/>
        <v/>
      </c>
      <c r="CU689" s="150"/>
      <c r="CV689" s="150" t="str">
        <f t="shared" si="772"/>
        <v/>
      </c>
      <c r="CW689" s="94"/>
      <c r="CX689" s="151" t="str">
        <f t="shared" si="813"/>
        <v/>
      </c>
      <c r="CY689" s="151" t="str">
        <f t="shared" si="814"/>
        <v/>
      </c>
      <c r="CZ689" s="152"/>
      <c r="DA689" s="373" t="str">
        <f t="shared" si="787"/>
        <v/>
      </c>
      <c r="DC689" s="153">
        <f t="shared" si="773"/>
        <v>0</v>
      </c>
      <c r="DD689" s="153">
        <f t="shared" si="774"/>
        <v>0</v>
      </c>
      <c r="DE689" s="153">
        <f t="shared" si="775"/>
        <v>0</v>
      </c>
      <c r="DF689" s="158">
        <f t="shared" si="776"/>
        <v>-4.7000000000000002E-3</v>
      </c>
      <c r="DG689" s="159">
        <f t="shared" si="788"/>
        <v>-1.1703000000000001</v>
      </c>
      <c r="DH689" s="158">
        <f t="shared" si="777"/>
        <v>3.1999999999999997E-3</v>
      </c>
      <c r="DI689" s="159">
        <f t="shared" si="789"/>
        <v>0.79679999999999995</v>
      </c>
      <c r="DJ689" s="158">
        <f t="shared" si="778"/>
        <v>-2.7000000000000001E-3</v>
      </c>
      <c r="DK689" s="159">
        <f t="shared" si="790"/>
        <v>-0.67230000000000001</v>
      </c>
      <c r="DL689" s="158">
        <f t="shared" si="779"/>
        <v>1.1999999999999999E-3</v>
      </c>
      <c r="DM689" s="159">
        <f t="shared" si="791"/>
        <v>0.29879999999999995</v>
      </c>
      <c r="DN689" s="158">
        <f t="shared" si="780"/>
        <v>1.46E-2</v>
      </c>
      <c r="DO689" s="159">
        <f t="shared" si="792"/>
        <v>3.6354000000000002</v>
      </c>
      <c r="DP689" s="158">
        <f t="shared" si="781"/>
        <v>-1.2999999999999999E-2</v>
      </c>
      <c r="DQ689" s="159">
        <f t="shared" si="793"/>
        <v>-3.2369999999999997</v>
      </c>
      <c r="DR689" s="158">
        <f t="shared" si="782"/>
        <v>-6.7000000000000002E-3</v>
      </c>
      <c r="DS689" s="159">
        <f t="shared" si="794"/>
        <v>-1.6683000000000001</v>
      </c>
      <c r="DT689" s="158">
        <f t="shared" si="783"/>
        <v>-1.2999999999999999E-2</v>
      </c>
      <c r="DU689" s="159">
        <f t="shared" si="795"/>
        <v>-3.2369999999999997</v>
      </c>
      <c r="DV689" s="158">
        <f t="shared" si="784"/>
        <v>-6.7000000000000002E-3</v>
      </c>
      <c r="DW689" s="160">
        <f t="shared" si="796"/>
        <v>-1.6683000000000001</v>
      </c>
    </row>
    <row r="690" spans="1:127" ht="24.95" customHeight="1" x14ac:dyDescent="0.2">
      <c r="A690" s="272">
        <v>681</v>
      </c>
      <c r="B690" s="336"/>
      <c r="C690" s="332"/>
      <c r="D690" s="333"/>
      <c r="E690" s="334"/>
      <c r="F690" s="335"/>
      <c r="G690" s="334"/>
      <c r="H690" s="371"/>
      <c r="I690" s="334"/>
      <c r="J690" s="334"/>
      <c r="K690" s="334"/>
      <c r="L690" s="334"/>
      <c r="M690" s="334"/>
      <c r="N690" s="334"/>
      <c r="O690" s="337"/>
      <c r="P690" s="337"/>
      <c r="Q690" s="338" t="str">
        <f t="shared" si="747"/>
        <v xml:space="preserve"> </v>
      </c>
      <c r="R690" s="339" t="str">
        <f t="shared" si="748"/>
        <v/>
      </c>
      <c r="S690" s="340" t="str">
        <f t="shared" si="801"/>
        <v/>
      </c>
      <c r="T690" s="341" t="str">
        <f t="shared" si="749"/>
        <v/>
      </c>
      <c r="U690" s="341" t="str">
        <f t="shared" si="750"/>
        <v/>
      </c>
      <c r="V690" s="341" t="str">
        <f t="shared" si="751"/>
        <v/>
      </c>
      <c r="W690" s="341" t="str">
        <f t="shared" si="752"/>
        <v/>
      </c>
      <c r="X690" s="340" t="str">
        <f t="shared" si="802"/>
        <v/>
      </c>
      <c r="Y690" s="342" t="str">
        <f t="shared" si="803"/>
        <v/>
      </c>
      <c r="Z690" s="343" t="str">
        <f t="shared" si="804"/>
        <v/>
      </c>
      <c r="AA690" s="344" t="str">
        <f t="shared" si="805"/>
        <v/>
      </c>
      <c r="AB690" s="345" t="str">
        <f t="shared" si="753"/>
        <v/>
      </c>
      <c r="AC690" s="346" t="str">
        <f t="shared" si="754"/>
        <v/>
      </c>
      <c r="AD690" s="346" t="str">
        <f t="shared" si="755"/>
        <v/>
      </c>
      <c r="AE690" s="344" t="str">
        <f t="shared" si="806"/>
        <v/>
      </c>
      <c r="AF690" s="346" t="str">
        <f t="shared" si="756"/>
        <v/>
      </c>
      <c r="AG690" s="344" t="str">
        <f t="shared" si="807"/>
        <v/>
      </c>
      <c r="AH690" s="344" t="str">
        <f t="shared" si="808"/>
        <v/>
      </c>
      <c r="AI690" s="344" t="str">
        <f t="shared" si="809"/>
        <v/>
      </c>
      <c r="AJ690" s="346" t="str">
        <f t="shared" si="810"/>
        <v/>
      </c>
      <c r="AK690" s="346" t="str">
        <f t="shared" si="811"/>
        <v/>
      </c>
      <c r="AL690" s="347" t="str">
        <f t="shared" si="812"/>
        <v/>
      </c>
      <c r="AM690" s="141"/>
      <c r="AN690" s="141"/>
      <c r="AO690" s="142"/>
      <c r="AP690" s="58">
        <f t="shared" si="757"/>
        <v>0</v>
      </c>
      <c r="AQ690" s="94">
        <f>SUM(AP$10:AP690)</f>
        <v>0</v>
      </c>
      <c r="AR690" s="143">
        <f t="shared" si="746"/>
        <v>0.1</v>
      </c>
      <c r="AS690" s="144" t="str">
        <f t="shared" si="758"/>
        <v/>
      </c>
      <c r="AT690" s="144" t="str">
        <f t="shared" si="785"/>
        <v/>
      </c>
      <c r="AU690" s="145"/>
      <c r="AV690" s="58">
        <f t="shared" si="815"/>
        <v>0</v>
      </c>
      <c r="AW690" s="318">
        <f>SUM(AV$10:AV690)</f>
        <v>0</v>
      </c>
      <c r="AX690" s="319">
        <f t="shared" si="816"/>
        <v>0.1</v>
      </c>
      <c r="AY690" s="144" t="str">
        <f t="shared" si="799"/>
        <v/>
      </c>
      <c r="AZ690" s="144" t="str">
        <f t="shared" si="800"/>
        <v/>
      </c>
      <c r="BA690" s="144"/>
      <c r="BB690" s="146" t="str">
        <f t="shared" si="759"/>
        <v/>
      </c>
      <c r="BC690" s="66" t="str">
        <f t="shared" si="798"/>
        <v/>
      </c>
      <c r="BD690" s="195" t="str">
        <f t="shared" si="760"/>
        <v/>
      </c>
      <c r="BF690" s="283"/>
      <c r="BG690" s="286" t="str">
        <f t="shared" si="761"/>
        <v/>
      </c>
      <c r="BY690" s="211" t="str">
        <f t="shared" si="762"/>
        <v/>
      </c>
      <c r="BZ690" s="150" t="str">
        <f t="shared" si="763"/>
        <v/>
      </c>
      <c r="CB690" s="54" t="str">
        <f t="shared" si="797"/>
        <v/>
      </c>
      <c r="CD690" s="54" t="str">
        <f t="shared" si="764"/>
        <v/>
      </c>
      <c r="CF690" s="54" t="str">
        <f t="shared" si="765"/>
        <v/>
      </c>
      <c r="CH690" s="150" t="str">
        <f t="shared" si="766"/>
        <v/>
      </c>
      <c r="CI690" s="290"/>
      <c r="CJ690" s="150" t="str">
        <f t="shared" si="767"/>
        <v/>
      </c>
      <c r="CK690" s="290"/>
      <c r="CL690" s="54" t="str">
        <f t="shared" si="786"/>
        <v/>
      </c>
      <c r="CM690" s="290"/>
      <c r="CN690" s="150" t="str">
        <f t="shared" si="768"/>
        <v/>
      </c>
      <c r="CO690" s="290"/>
      <c r="CP690" s="150" t="str">
        <f t="shared" si="769"/>
        <v/>
      </c>
      <c r="CQ690" s="290"/>
      <c r="CR690" s="150" t="str">
        <f t="shared" si="770"/>
        <v/>
      </c>
      <c r="CS690" s="290"/>
      <c r="CT690" s="150" t="str">
        <f t="shared" si="771"/>
        <v/>
      </c>
      <c r="CU690" s="150"/>
      <c r="CV690" s="150" t="str">
        <f t="shared" si="772"/>
        <v/>
      </c>
      <c r="CW690" s="94"/>
      <c r="CX690" s="151" t="str">
        <f t="shared" si="813"/>
        <v/>
      </c>
      <c r="CY690" s="151" t="str">
        <f t="shared" si="814"/>
        <v/>
      </c>
      <c r="CZ690" s="152"/>
      <c r="DA690" s="373" t="str">
        <f t="shared" si="787"/>
        <v/>
      </c>
      <c r="DC690" s="153">
        <f t="shared" si="773"/>
        <v>0</v>
      </c>
      <c r="DD690" s="153">
        <f t="shared" si="774"/>
        <v>0</v>
      </c>
      <c r="DE690" s="153">
        <f t="shared" si="775"/>
        <v>0</v>
      </c>
      <c r="DF690" s="158">
        <f t="shared" si="776"/>
        <v>-4.7000000000000002E-3</v>
      </c>
      <c r="DG690" s="159">
        <f t="shared" si="788"/>
        <v>-1.1703000000000001</v>
      </c>
      <c r="DH690" s="158">
        <f t="shared" si="777"/>
        <v>3.1999999999999997E-3</v>
      </c>
      <c r="DI690" s="159">
        <f t="shared" si="789"/>
        <v>0.79679999999999995</v>
      </c>
      <c r="DJ690" s="158">
        <f t="shared" si="778"/>
        <v>-2.7000000000000001E-3</v>
      </c>
      <c r="DK690" s="159">
        <f t="shared" si="790"/>
        <v>-0.67230000000000001</v>
      </c>
      <c r="DL690" s="158">
        <f t="shared" si="779"/>
        <v>1.1999999999999999E-3</v>
      </c>
      <c r="DM690" s="159">
        <f t="shared" si="791"/>
        <v>0.29879999999999995</v>
      </c>
      <c r="DN690" s="158">
        <f t="shared" si="780"/>
        <v>1.46E-2</v>
      </c>
      <c r="DO690" s="159">
        <f t="shared" si="792"/>
        <v>3.6354000000000002</v>
      </c>
      <c r="DP690" s="158">
        <f t="shared" si="781"/>
        <v>-1.2999999999999999E-2</v>
      </c>
      <c r="DQ690" s="159">
        <f t="shared" si="793"/>
        <v>-3.2369999999999997</v>
      </c>
      <c r="DR690" s="158">
        <f t="shared" si="782"/>
        <v>-6.7000000000000002E-3</v>
      </c>
      <c r="DS690" s="159">
        <f t="shared" si="794"/>
        <v>-1.6683000000000001</v>
      </c>
      <c r="DT690" s="158">
        <f t="shared" si="783"/>
        <v>-1.2999999999999999E-2</v>
      </c>
      <c r="DU690" s="159">
        <f t="shared" si="795"/>
        <v>-3.2369999999999997</v>
      </c>
      <c r="DV690" s="158">
        <f t="shared" si="784"/>
        <v>-6.7000000000000002E-3</v>
      </c>
      <c r="DW690" s="160">
        <f t="shared" si="796"/>
        <v>-1.6683000000000001</v>
      </c>
    </row>
    <row r="691" spans="1:127" ht="24.95" customHeight="1" x14ac:dyDescent="0.2">
      <c r="A691" s="272">
        <v>682</v>
      </c>
      <c r="B691" s="336"/>
      <c r="C691" s="332"/>
      <c r="D691" s="333"/>
      <c r="E691" s="334"/>
      <c r="F691" s="335"/>
      <c r="G691" s="334"/>
      <c r="H691" s="371"/>
      <c r="I691" s="334"/>
      <c r="J691" s="334"/>
      <c r="K691" s="334"/>
      <c r="L691" s="334"/>
      <c r="M691" s="334"/>
      <c r="N691" s="334"/>
      <c r="O691" s="337"/>
      <c r="P691" s="337"/>
      <c r="Q691" s="338" t="str">
        <f t="shared" si="747"/>
        <v xml:space="preserve"> </v>
      </c>
      <c r="R691" s="339" t="str">
        <f t="shared" si="748"/>
        <v/>
      </c>
      <c r="S691" s="340" t="str">
        <f t="shared" si="801"/>
        <v/>
      </c>
      <c r="T691" s="341" t="str">
        <f t="shared" si="749"/>
        <v/>
      </c>
      <c r="U691" s="341" t="str">
        <f t="shared" si="750"/>
        <v/>
      </c>
      <c r="V691" s="341" t="str">
        <f t="shared" si="751"/>
        <v/>
      </c>
      <c r="W691" s="341" t="str">
        <f t="shared" si="752"/>
        <v/>
      </c>
      <c r="X691" s="340" t="str">
        <f t="shared" si="802"/>
        <v/>
      </c>
      <c r="Y691" s="342" t="str">
        <f t="shared" si="803"/>
        <v/>
      </c>
      <c r="Z691" s="343" t="str">
        <f t="shared" si="804"/>
        <v/>
      </c>
      <c r="AA691" s="344" t="str">
        <f t="shared" si="805"/>
        <v/>
      </c>
      <c r="AB691" s="345" t="str">
        <f t="shared" si="753"/>
        <v/>
      </c>
      <c r="AC691" s="346" t="str">
        <f t="shared" si="754"/>
        <v/>
      </c>
      <c r="AD691" s="346" t="str">
        <f t="shared" si="755"/>
        <v/>
      </c>
      <c r="AE691" s="344" t="str">
        <f t="shared" si="806"/>
        <v/>
      </c>
      <c r="AF691" s="346" t="str">
        <f t="shared" si="756"/>
        <v/>
      </c>
      <c r="AG691" s="344" t="str">
        <f t="shared" si="807"/>
        <v/>
      </c>
      <c r="AH691" s="344" t="str">
        <f t="shared" si="808"/>
        <v/>
      </c>
      <c r="AI691" s="344" t="str">
        <f t="shared" si="809"/>
        <v/>
      </c>
      <c r="AJ691" s="346" t="str">
        <f t="shared" si="810"/>
        <v/>
      </c>
      <c r="AK691" s="346" t="str">
        <f t="shared" si="811"/>
        <v/>
      </c>
      <c r="AL691" s="347" t="str">
        <f t="shared" si="812"/>
        <v/>
      </c>
      <c r="AM691" s="141"/>
      <c r="AN691" s="141"/>
      <c r="AO691" s="142"/>
      <c r="AP691" s="58">
        <f t="shared" si="757"/>
        <v>0</v>
      </c>
      <c r="AQ691" s="94">
        <f>SUM(AP$10:AP691)</f>
        <v>0</v>
      </c>
      <c r="AR691" s="143">
        <f t="shared" ref="AR691:AR754" si="817">IF(AP691&gt;0,AQ691,AQ691+0.1)</f>
        <v>0.1</v>
      </c>
      <c r="AS691" s="144" t="str">
        <f t="shared" si="758"/>
        <v/>
      </c>
      <c r="AT691" s="144" t="str">
        <f t="shared" si="785"/>
        <v/>
      </c>
      <c r="AU691" s="145"/>
      <c r="AV691" s="58">
        <f t="shared" si="815"/>
        <v>0</v>
      </c>
      <c r="AW691" s="318">
        <f>SUM(AV$10:AV691)</f>
        <v>0</v>
      </c>
      <c r="AX691" s="319">
        <f t="shared" si="816"/>
        <v>0.1</v>
      </c>
      <c r="AY691" s="144" t="str">
        <f t="shared" si="799"/>
        <v/>
      </c>
      <c r="AZ691" s="144" t="str">
        <f t="shared" si="800"/>
        <v/>
      </c>
      <c r="BA691" s="144"/>
      <c r="BB691" s="146" t="str">
        <f t="shared" si="759"/>
        <v/>
      </c>
      <c r="BC691" s="66" t="str">
        <f t="shared" si="798"/>
        <v/>
      </c>
      <c r="BD691" s="195" t="str">
        <f t="shared" si="760"/>
        <v/>
      </c>
      <c r="BF691" s="283"/>
      <c r="BG691" s="286" t="str">
        <f t="shared" si="761"/>
        <v/>
      </c>
      <c r="BY691" s="211" t="str">
        <f t="shared" si="762"/>
        <v/>
      </c>
      <c r="BZ691" s="150" t="str">
        <f t="shared" si="763"/>
        <v/>
      </c>
      <c r="CB691" s="54" t="str">
        <f t="shared" si="797"/>
        <v/>
      </c>
      <c r="CD691" s="54" t="str">
        <f t="shared" si="764"/>
        <v/>
      </c>
      <c r="CF691" s="54" t="str">
        <f t="shared" si="765"/>
        <v/>
      </c>
      <c r="CH691" s="150" t="str">
        <f t="shared" si="766"/>
        <v/>
      </c>
      <c r="CI691" s="290"/>
      <c r="CJ691" s="150" t="str">
        <f t="shared" si="767"/>
        <v/>
      </c>
      <c r="CK691" s="290"/>
      <c r="CL691" s="54" t="str">
        <f t="shared" si="786"/>
        <v/>
      </c>
      <c r="CM691" s="290"/>
      <c r="CN691" s="150" t="str">
        <f t="shared" si="768"/>
        <v/>
      </c>
      <c r="CO691" s="290"/>
      <c r="CP691" s="150" t="str">
        <f t="shared" si="769"/>
        <v/>
      </c>
      <c r="CQ691" s="290"/>
      <c r="CR691" s="150" t="str">
        <f t="shared" si="770"/>
        <v/>
      </c>
      <c r="CS691" s="290"/>
      <c r="CT691" s="150" t="str">
        <f t="shared" si="771"/>
        <v/>
      </c>
      <c r="CU691" s="150"/>
      <c r="CV691" s="150" t="str">
        <f t="shared" si="772"/>
        <v/>
      </c>
      <c r="CW691" s="94"/>
      <c r="CX691" s="151" t="str">
        <f t="shared" si="813"/>
        <v/>
      </c>
      <c r="CY691" s="151" t="str">
        <f t="shared" si="814"/>
        <v/>
      </c>
      <c r="CZ691" s="152"/>
      <c r="DA691" s="373" t="str">
        <f t="shared" si="787"/>
        <v/>
      </c>
      <c r="DC691" s="153">
        <f t="shared" si="773"/>
        <v>0</v>
      </c>
      <c r="DD691" s="153">
        <f t="shared" si="774"/>
        <v>0</v>
      </c>
      <c r="DE691" s="153">
        <f t="shared" si="775"/>
        <v>0</v>
      </c>
      <c r="DF691" s="158">
        <f t="shared" si="776"/>
        <v>-4.7000000000000002E-3</v>
      </c>
      <c r="DG691" s="159">
        <f t="shared" si="788"/>
        <v>-1.1703000000000001</v>
      </c>
      <c r="DH691" s="158">
        <f t="shared" si="777"/>
        <v>3.1999999999999997E-3</v>
      </c>
      <c r="DI691" s="159">
        <f t="shared" si="789"/>
        <v>0.79679999999999995</v>
      </c>
      <c r="DJ691" s="158">
        <f t="shared" si="778"/>
        <v>-2.7000000000000001E-3</v>
      </c>
      <c r="DK691" s="159">
        <f t="shared" si="790"/>
        <v>-0.67230000000000001</v>
      </c>
      <c r="DL691" s="158">
        <f t="shared" si="779"/>
        <v>1.1999999999999999E-3</v>
      </c>
      <c r="DM691" s="159">
        <f t="shared" si="791"/>
        <v>0.29879999999999995</v>
      </c>
      <c r="DN691" s="158">
        <f t="shared" si="780"/>
        <v>1.46E-2</v>
      </c>
      <c r="DO691" s="159">
        <f t="shared" si="792"/>
        <v>3.6354000000000002</v>
      </c>
      <c r="DP691" s="158">
        <f t="shared" si="781"/>
        <v>-1.2999999999999999E-2</v>
      </c>
      <c r="DQ691" s="159">
        <f t="shared" si="793"/>
        <v>-3.2369999999999997</v>
      </c>
      <c r="DR691" s="158">
        <f t="shared" si="782"/>
        <v>-6.7000000000000002E-3</v>
      </c>
      <c r="DS691" s="159">
        <f t="shared" si="794"/>
        <v>-1.6683000000000001</v>
      </c>
      <c r="DT691" s="158">
        <f t="shared" si="783"/>
        <v>-1.2999999999999999E-2</v>
      </c>
      <c r="DU691" s="159">
        <f t="shared" si="795"/>
        <v>-3.2369999999999997</v>
      </c>
      <c r="DV691" s="158">
        <f t="shared" si="784"/>
        <v>-6.7000000000000002E-3</v>
      </c>
      <c r="DW691" s="160">
        <f t="shared" si="796"/>
        <v>-1.6683000000000001</v>
      </c>
    </row>
    <row r="692" spans="1:127" ht="24.95" customHeight="1" x14ac:dyDescent="0.2">
      <c r="A692" s="272">
        <v>683</v>
      </c>
      <c r="B692" s="336"/>
      <c r="C692" s="332"/>
      <c r="D692" s="333"/>
      <c r="E692" s="334"/>
      <c r="F692" s="335"/>
      <c r="G692" s="334"/>
      <c r="H692" s="371"/>
      <c r="I692" s="334"/>
      <c r="J692" s="334"/>
      <c r="K692" s="334"/>
      <c r="L692" s="334"/>
      <c r="M692" s="334"/>
      <c r="N692" s="334"/>
      <c r="O692" s="337"/>
      <c r="P692" s="337"/>
      <c r="Q692" s="338" t="str">
        <f t="shared" si="747"/>
        <v xml:space="preserve"> </v>
      </c>
      <c r="R692" s="339" t="str">
        <f t="shared" si="748"/>
        <v/>
      </c>
      <c r="S692" s="340" t="str">
        <f t="shared" si="801"/>
        <v/>
      </c>
      <c r="T692" s="341" t="str">
        <f t="shared" si="749"/>
        <v/>
      </c>
      <c r="U692" s="341" t="str">
        <f t="shared" si="750"/>
        <v/>
      </c>
      <c r="V692" s="341" t="str">
        <f t="shared" si="751"/>
        <v/>
      </c>
      <c r="W692" s="341" t="str">
        <f t="shared" si="752"/>
        <v/>
      </c>
      <c r="X692" s="340" t="str">
        <f t="shared" si="802"/>
        <v/>
      </c>
      <c r="Y692" s="342" t="str">
        <f t="shared" si="803"/>
        <v/>
      </c>
      <c r="Z692" s="343" t="str">
        <f t="shared" si="804"/>
        <v/>
      </c>
      <c r="AA692" s="344" t="str">
        <f t="shared" si="805"/>
        <v/>
      </c>
      <c r="AB692" s="345" t="str">
        <f t="shared" si="753"/>
        <v/>
      </c>
      <c r="AC692" s="346" t="str">
        <f t="shared" si="754"/>
        <v/>
      </c>
      <c r="AD692" s="346" t="str">
        <f t="shared" si="755"/>
        <v/>
      </c>
      <c r="AE692" s="344" t="str">
        <f t="shared" si="806"/>
        <v/>
      </c>
      <c r="AF692" s="346" t="str">
        <f t="shared" si="756"/>
        <v/>
      </c>
      <c r="AG692" s="344" t="str">
        <f t="shared" si="807"/>
        <v/>
      </c>
      <c r="AH692" s="344" t="str">
        <f t="shared" si="808"/>
        <v/>
      </c>
      <c r="AI692" s="344" t="str">
        <f t="shared" si="809"/>
        <v/>
      </c>
      <c r="AJ692" s="346" t="str">
        <f t="shared" si="810"/>
        <v/>
      </c>
      <c r="AK692" s="346" t="str">
        <f t="shared" si="811"/>
        <v/>
      </c>
      <c r="AL692" s="347" t="str">
        <f t="shared" si="812"/>
        <v/>
      </c>
      <c r="AM692" s="141"/>
      <c r="AN692" s="141"/>
      <c r="AO692" s="142"/>
      <c r="AP692" s="58">
        <f t="shared" si="757"/>
        <v>0</v>
      </c>
      <c r="AQ692" s="94">
        <f>SUM(AP$10:AP692)</f>
        <v>0</v>
      </c>
      <c r="AR692" s="143">
        <f t="shared" si="817"/>
        <v>0.1</v>
      </c>
      <c r="AS692" s="144" t="str">
        <f t="shared" si="758"/>
        <v/>
      </c>
      <c r="AT692" s="144" t="str">
        <f t="shared" si="785"/>
        <v/>
      </c>
      <c r="AU692" s="145"/>
      <c r="AV692" s="58">
        <f t="shared" si="815"/>
        <v>0</v>
      </c>
      <c r="AW692" s="318">
        <f>SUM(AV$10:AV692)</f>
        <v>0</v>
      </c>
      <c r="AX692" s="319">
        <f t="shared" si="816"/>
        <v>0.1</v>
      </c>
      <c r="AY692" s="144" t="str">
        <f t="shared" si="799"/>
        <v/>
      </c>
      <c r="AZ692" s="144" t="str">
        <f t="shared" si="800"/>
        <v/>
      </c>
      <c r="BA692" s="144"/>
      <c r="BB692" s="146" t="str">
        <f t="shared" si="759"/>
        <v/>
      </c>
      <c r="BC692" s="66" t="str">
        <f t="shared" si="798"/>
        <v/>
      </c>
      <c r="BD692" s="195" t="str">
        <f t="shared" si="760"/>
        <v/>
      </c>
      <c r="BF692" s="283"/>
      <c r="BG692" s="286" t="str">
        <f t="shared" si="761"/>
        <v/>
      </c>
      <c r="BY692" s="211" t="str">
        <f t="shared" si="762"/>
        <v/>
      </c>
      <c r="BZ692" s="150" t="str">
        <f t="shared" si="763"/>
        <v/>
      </c>
      <c r="CB692" s="54" t="str">
        <f t="shared" si="797"/>
        <v/>
      </c>
      <c r="CD692" s="54" t="str">
        <f t="shared" si="764"/>
        <v/>
      </c>
      <c r="CF692" s="54" t="str">
        <f t="shared" si="765"/>
        <v/>
      </c>
      <c r="CH692" s="150" t="str">
        <f t="shared" si="766"/>
        <v/>
      </c>
      <c r="CI692" s="290"/>
      <c r="CJ692" s="150" t="str">
        <f t="shared" si="767"/>
        <v/>
      </c>
      <c r="CK692" s="290"/>
      <c r="CL692" s="54" t="str">
        <f t="shared" si="786"/>
        <v/>
      </c>
      <c r="CM692" s="290"/>
      <c r="CN692" s="150" t="str">
        <f t="shared" si="768"/>
        <v/>
      </c>
      <c r="CO692" s="290"/>
      <c r="CP692" s="150" t="str">
        <f t="shared" si="769"/>
        <v/>
      </c>
      <c r="CQ692" s="290"/>
      <c r="CR692" s="150" t="str">
        <f t="shared" si="770"/>
        <v/>
      </c>
      <c r="CS692" s="290"/>
      <c r="CT692" s="150" t="str">
        <f t="shared" si="771"/>
        <v/>
      </c>
      <c r="CU692" s="150"/>
      <c r="CV692" s="150" t="str">
        <f t="shared" si="772"/>
        <v/>
      </c>
      <c r="CW692" s="94"/>
      <c r="CX692" s="151" t="str">
        <f t="shared" si="813"/>
        <v/>
      </c>
      <c r="CY692" s="151" t="str">
        <f t="shared" si="814"/>
        <v/>
      </c>
      <c r="CZ692" s="152"/>
      <c r="DA692" s="373" t="str">
        <f t="shared" si="787"/>
        <v/>
      </c>
      <c r="DC692" s="153">
        <f t="shared" si="773"/>
        <v>0</v>
      </c>
      <c r="DD692" s="153">
        <f t="shared" si="774"/>
        <v>0</v>
      </c>
      <c r="DE692" s="153">
        <f t="shared" si="775"/>
        <v>0</v>
      </c>
      <c r="DF692" s="158">
        <f t="shared" si="776"/>
        <v>-4.7000000000000002E-3</v>
      </c>
      <c r="DG692" s="159">
        <f t="shared" si="788"/>
        <v>-1.1703000000000001</v>
      </c>
      <c r="DH692" s="158">
        <f t="shared" si="777"/>
        <v>3.1999999999999997E-3</v>
      </c>
      <c r="DI692" s="159">
        <f t="shared" si="789"/>
        <v>0.79679999999999995</v>
      </c>
      <c r="DJ692" s="158">
        <f t="shared" si="778"/>
        <v>-2.7000000000000001E-3</v>
      </c>
      <c r="DK692" s="159">
        <f t="shared" si="790"/>
        <v>-0.67230000000000001</v>
      </c>
      <c r="DL692" s="158">
        <f t="shared" si="779"/>
        <v>1.1999999999999999E-3</v>
      </c>
      <c r="DM692" s="159">
        <f t="shared" si="791"/>
        <v>0.29879999999999995</v>
      </c>
      <c r="DN692" s="158">
        <f t="shared" si="780"/>
        <v>1.46E-2</v>
      </c>
      <c r="DO692" s="159">
        <f t="shared" si="792"/>
        <v>3.6354000000000002</v>
      </c>
      <c r="DP692" s="158">
        <f t="shared" si="781"/>
        <v>-1.2999999999999999E-2</v>
      </c>
      <c r="DQ692" s="159">
        <f t="shared" si="793"/>
        <v>-3.2369999999999997</v>
      </c>
      <c r="DR692" s="158">
        <f t="shared" si="782"/>
        <v>-6.7000000000000002E-3</v>
      </c>
      <c r="DS692" s="159">
        <f t="shared" si="794"/>
        <v>-1.6683000000000001</v>
      </c>
      <c r="DT692" s="158">
        <f t="shared" si="783"/>
        <v>-1.2999999999999999E-2</v>
      </c>
      <c r="DU692" s="159">
        <f t="shared" si="795"/>
        <v>-3.2369999999999997</v>
      </c>
      <c r="DV692" s="158">
        <f t="shared" si="784"/>
        <v>-6.7000000000000002E-3</v>
      </c>
      <c r="DW692" s="160">
        <f t="shared" si="796"/>
        <v>-1.6683000000000001</v>
      </c>
    </row>
    <row r="693" spans="1:127" ht="24.95" customHeight="1" x14ac:dyDescent="0.2">
      <c r="A693" s="272">
        <v>684</v>
      </c>
      <c r="B693" s="336"/>
      <c r="C693" s="332"/>
      <c r="D693" s="333"/>
      <c r="E693" s="334"/>
      <c r="F693" s="335"/>
      <c r="G693" s="334"/>
      <c r="H693" s="371"/>
      <c r="I693" s="334"/>
      <c r="J693" s="334"/>
      <c r="K693" s="334"/>
      <c r="L693" s="334"/>
      <c r="M693" s="334"/>
      <c r="N693" s="334"/>
      <c r="O693" s="337"/>
      <c r="P693" s="337"/>
      <c r="Q693" s="338" t="str">
        <f t="shared" si="747"/>
        <v xml:space="preserve"> </v>
      </c>
      <c r="R693" s="339" t="str">
        <f t="shared" si="748"/>
        <v/>
      </c>
      <c r="S693" s="340" t="str">
        <f t="shared" si="801"/>
        <v/>
      </c>
      <c r="T693" s="341" t="str">
        <f t="shared" si="749"/>
        <v/>
      </c>
      <c r="U693" s="341" t="str">
        <f t="shared" si="750"/>
        <v/>
      </c>
      <c r="V693" s="341" t="str">
        <f t="shared" si="751"/>
        <v/>
      </c>
      <c r="W693" s="341" t="str">
        <f t="shared" si="752"/>
        <v/>
      </c>
      <c r="X693" s="340" t="str">
        <f t="shared" si="802"/>
        <v/>
      </c>
      <c r="Y693" s="342" t="str">
        <f t="shared" si="803"/>
        <v/>
      </c>
      <c r="Z693" s="343" t="str">
        <f t="shared" si="804"/>
        <v/>
      </c>
      <c r="AA693" s="344" t="str">
        <f t="shared" si="805"/>
        <v/>
      </c>
      <c r="AB693" s="345" t="str">
        <f t="shared" si="753"/>
        <v/>
      </c>
      <c r="AC693" s="346" t="str">
        <f t="shared" si="754"/>
        <v/>
      </c>
      <c r="AD693" s="346" t="str">
        <f t="shared" si="755"/>
        <v/>
      </c>
      <c r="AE693" s="344" t="str">
        <f t="shared" si="806"/>
        <v/>
      </c>
      <c r="AF693" s="346" t="str">
        <f t="shared" si="756"/>
        <v/>
      </c>
      <c r="AG693" s="344" t="str">
        <f t="shared" si="807"/>
        <v/>
      </c>
      <c r="AH693" s="344" t="str">
        <f t="shared" si="808"/>
        <v/>
      </c>
      <c r="AI693" s="344" t="str">
        <f t="shared" si="809"/>
        <v/>
      </c>
      <c r="AJ693" s="346" t="str">
        <f t="shared" si="810"/>
        <v/>
      </c>
      <c r="AK693" s="346" t="str">
        <f t="shared" si="811"/>
        <v/>
      </c>
      <c r="AL693" s="347" t="str">
        <f t="shared" si="812"/>
        <v/>
      </c>
      <c r="AM693" s="141"/>
      <c r="AN693" s="141"/>
      <c r="AO693" s="142"/>
      <c r="AP693" s="58">
        <f t="shared" si="757"/>
        <v>0</v>
      </c>
      <c r="AQ693" s="94">
        <f>SUM(AP$10:AP693)</f>
        <v>0</v>
      </c>
      <c r="AR693" s="143">
        <f t="shared" si="817"/>
        <v>0.1</v>
      </c>
      <c r="AS693" s="144" t="str">
        <f t="shared" si="758"/>
        <v/>
      </c>
      <c r="AT693" s="144" t="str">
        <f t="shared" si="785"/>
        <v/>
      </c>
      <c r="AU693" s="145"/>
      <c r="AV693" s="58">
        <f t="shared" si="815"/>
        <v>0</v>
      </c>
      <c r="AW693" s="318">
        <f>SUM(AV$10:AV693)</f>
        <v>0</v>
      </c>
      <c r="AX693" s="319">
        <f t="shared" si="816"/>
        <v>0.1</v>
      </c>
      <c r="AY693" s="144" t="str">
        <f t="shared" si="799"/>
        <v/>
      </c>
      <c r="AZ693" s="144" t="str">
        <f t="shared" si="800"/>
        <v/>
      </c>
      <c r="BA693" s="144"/>
      <c r="BB693" s="146" t="str">
        <f t="shared" si="759"/>
        <v/>
      </c>
      <c r="BC693" s="66" t="str">
        <f t="shared" si="798"/>
        <v/>
      </c>
      <c r="BD693" s="195" t="str">
        <f t="shared" si="760"/>
        <v/>
      </c>
      <c r="BF693" s="283"/>
      <c r="BG693" s="286" t="str">
        <f t="shared" si="761"/>
        <v/>
      </c>
      <c r="BY693" s="211" t="str">
        <f t="shared" si="762"/>
        <v/>
      </c>
      <c r="BZ693" s="150" t="str">
        <f t="shared" si="763"/>
        <v/>
      </c>
      <c r="CB693" s="54" t="str">
        <f t="shared" si="797"/>
        <v/>
      </c>
      <c r="CD693" s="54" t="str">
        <f t="shared" si="764"/>
        <v/>
      </c>
      <c r="CF693" s="54" t="str">
        <f t="shared" si="765"/>
        <v/>
      </c>
      <c r="CH693" s="150" t="str">
        <f t="shared" si="766"/>
        <v/>
      </c>
      <c r="CI693" s="290"/>
      <c r="CJ693" s="150" t="str">
        <f t="shared" si="767"/>
        <v/>
      </c>
      <c r="CK693" s="290"/>
      <c r="CL693" s="54" t="str">
        <f t="shared" si="786"/>
        <v/>
      </c>
      <c r="CM693" s="290"/>
      <c r="CN693" s="150" t="str">
        <f t="shared" si="768"/>
        <v/>
      </c>
      <c r="CO693" s="290"/>
      <c r="CP693" s="150" t="str">
        <f t="shared" si="769"/>
        <v/>
      </c>
      <c r="CQ693" s="290"/>
      <c r="CR693" s="150" t="str">
        <f t="shared" si="770"/>
        <v/>
      </c>
      <c r="CS693" s="290"/>
      <c r="CT693" s="150" t="str">
        <f t="shared" si="771"/>
        <v/>
      </c>
      <c r="CU693" s="150"/>
      <c r="CV693" s="150" t="str">
        <f t="shared" si="772"/>
        <v/>
      </c>
      <c r="CW693" s="94"/>
      <c r="CX693" s="151" t="str">
        <f t="shared" si="813"/>
        <v/>
      </c>
      <c r="CY693" s="151" t="str">
        <f t="shared" si="814"/>
        <v/>
      </c>
      <c r="CZ693" s="152"/>
      <c r="DA693" s="373" t="str">
        <f t="shared" si="787"/>
        <v/>
      </c>
      <c r="DC693" s="153">
        <f t="shared" si="773"/>
        <v>0</v>
      </c>
      <c r="DD693" s="153">
        <f t="shared" si="774"/>
        <v>0</v>
      </c>
      <c r="DE693" s="153">
        <f t="shared" si="775"/>
        <v>0</v>
      </c>
      <c r="DF693" s="158">
        <f t="shared" si="776"/>
        <v>-4.7000000000000002E-3</v>
      </c>
      <c r="DG693" s="159">
        <f t="shared" si="788"/>
        <v>-1.1703000000000001</v>
      </c>
      <c r="DH693" s="158">
        <f t="shared" si="777"/>
        <v>3.1999999999999997E-3</v>
      </c>
      <c r="DI693" s="159">
        <f t="shared" si="789"/>
        <v>0.79679999999999995</v>
      </c>
      <c r="DJ693" s="158">
        <f t="shared" si="778"/>
        <v>-2.7000000000000001E-3</v>
      </c>
      <c r="DK693" s="159">
        <f t="shared" si="790"/>
        <v>-0.67230000000000001</v>
      </c>
      <c r="DL693" s="158">
        <f t="shared" si="779"/>
        <v>1.1999999999999999E-3</v>
      </c>
      <c r="DM693" s="159">
        <f t="shared" si="791"/>
        <v>0.29879999999999995</v>
      </c>
      <c r="DN693" s="158">
        <f t="shared" si="780"/>
        <v>1.46E-2</v>
      </c>
      <c r="DO693" s="159">
        <f t="shared" si="792"/>
        <v>3.6354000000000002</v>
      </c>
      <c r="DP693" s="158">
        <f t="shared" si="781"/>
        <v>-1.2999999999999999E-2</v>
      </c>
      <c r="DQ693" s="159">
        <f t="shared" si="793"/>
        <v>-3.2369999999999997</v>
      </c>
      <c r="DR693" s="158">
        <f t="shared" si="782"/>
        <v>-6.7000000000000002E-3</v>
      </c>
      <c r="DS693" s="159">
        <f t="shared" si="794"/>
        <v>-1.6683000000000001</v>
      </c>
      <c r="DT693" s="158">
        <f t="shared" si="783"/>
        <v>-1.2999999999999999E-2</v>
      </c>
      <c r="DU693" s="159">
        <f t="shared" si="795"/>
        <v>-3.2369999999999997</v>
      </c>
      <c r="DV693" s="158">
        <f t="shared" si="784"/>
        <v>-6.7000000000000002E-3</v>
      </c>
      <c r="DW693" s="160">
        <f t="shared" si="796"/>
        <v>-1.6683000000000001</v>
      </c>
    </row>
    <row r="694" spans="1:127" ht="24.95" customHeight="1" x14ac:dyDescent="0.2">
      <c r="A694" s="272">
        <v>685</v>
      </c>
      <c r="B694" s="336"/>
      <c r="C694" s="332"/>
      <c r="D694" s="333"/>
      <c r="E694" s="334"/>
      <c r="F694" s="335"/>
      <c r="G694" s="334"/>
      <c r="H694" s="371"/>
      <c r="I694" s="334"/>
      <c r="J694" s="334"/>
      <c r="K694" s="334"/>
      <c r="L694" s="334"/>
      <c r="M694" s="334"/>
      <c r="N694" s="334"/>
      <c r="O694" s="337"/>
      <c r="P694" s="337"/>
      <c r="Q694" s="338" t="str">
        <f t="shared" si="747"/>
        <v xml:space="preserve"> </v>
      </c>
      <c r="R694" s="339" t="str">
        <f t="shared" si="748"/>
        <v/>
      </c>
      <c r="S694" s="340" t="str">
        <f t="shared" si="801"/>
        <v/>
      </c>
      <c r="T694" s="341" t="str">
        <f t="shared" si="749"/>
        <v/>
      </c>
      <c r="U694" s="341" t="str">
        <f t="shared" si="750"/>
        <v/>
      </c>
      <c r="V694" s="341" t="str">
        <f t="shared" si="751"/>
        <v/>
      </c>
      <c r="W694" s="341" t="str">
        <f t="shared" si="752"/>
        <v/>
      </c>
      <c r="X694" s="340" t="str">
        <f t="shared" si="802"/>
        <v/>
      </c>
      <c r="Y694" s="342" t="str">
        <f t="shared" si="803"/>
        <v/>
      </c>
      <c r="Z694" s="343" t="str">
        <f t="shared" si="804"/>
        <v/>
      </c>
      <c r="AA694" s="344" t="str">
        <f t="shared" si="805"/>
        <v/>
      </c>
      <c r="AB694" s="345" t="str">
        <f t="shared" si="753"/>
        <v/>
      </c>
      <c r="AC694" s="346" t="str">
        <f t="shared" si="754"/>
        <v/>
      </c>
      <c r="AD694" s="346" t="str">
        <f t="shared" si="755"/>
        <v/>
      </c>
      <c r="AE694" s="344" t="str">
        <f t="shared" si="806"/>
        <v/>
      </c>
      <c r="AF694" s="346" t="str">
        <f t="shared" si="756"/>
        <v/>
      </c>
      <c r="AG694" s="344" t="str">
        <f t="shared" si="807"/>
        <v/>
      </c>
      <c r="AH694" s="344" t="str">
        <f t="shared" si="808"/>
        <v/>
      </c>
      <c r="AI694" s="344" t="str">
        <f t="shared" si="809"/>
        <v/>
      </c>
      <c r="AJ694" s="346" t="str">
        <f t="shared" si="810"/>
        <v/>
      </c>
      <c r="AK694" s="346" t="str">
        <f t="shared" si="811"/>
        <v/>
      </c>
      <c r="AL694" s="347" t="str">
        <f t="shared" si="812"/>
        <v/>
      </c>
      <c r="AM694" s="141"/>
      <c r="AN694" s="141"/>
      <c r="AO694" s="142"/>
      <c r="AP694" s="58">
        <f t="shared" si="757"/>
        <v>0</v>
      </c>
      <c r="AQ694" s="94">
        <f>SUM(AP$10:AP694)</f>
        <v>0</v>
      </c>
      <c r="AR694" s="143">
        <f t="shared" si="817"/>
        <v>0.1</v>
      </c>
      <c r="AS694" s="144" t="str">
        <f t="shared" si="758"/>
        <v/>
      </c>
      <c r="AT694" s="144" t="str">
        <f t="shared" si="785"/>
        <v/>
      </c>
      <c r="AU694" s="145"/>
      <c r="AV694" s="58">
        <f t="shared" si="815"/>
        <v>0</v>
      </c>
      <c r="AW694" s="318">
        <f>SUM(AV$10:AV694)</f>
        <v>0</v>
      </c>
      <c r="AX694" s="319">
        <f t="shared" si="816"/>
        <v>0.1</v>
      </c>
      <c r="AY694" s="144" t="str">
        <f t="shared" si="799"/>
        <v/>
      </c>
      <c r="AZ694" s="144" t="str">
        <f t="shared" si="800"/>
        <v/>
      </c>
      <c r="BA694" s="144"/>
      <c r="BB694" s="146" t="str">
        <f t="shared" si="759"/>
        <v/>
      </c>
      <c r="BC694" s="66" t="str">
        <f t="shared" si="798"/>
        <v/>
      </c>
      <c r="BD694" s="195" t="str">
        <f t="shared" si="760"/>
        <v/>
      </c>
      <c r="BF694" s="283"/>
      <c r="BG694" s="286" t="str">
        <f t="shared" si="761"/>
        <v/>
      </c>
      <c r="BY694" s="211" t="str">
        <f t="shared" si="762"/>
        <v/>
      </c>
      <c r="BZ694" s="150" t="str">
        <f t="shared" si="763"/>
        <v/>
      </c>
      <c r="CB694" s="54" t="str">
        <f t="shared" si="797"/>
        <v/>
      </c>
      <c r="CD694" s="54" t="str">
        <f t="shared" si="764"/>
        <v/>
      </c>
      <c r="CF694" s="54" t="str">
        <f t="shared" si="765"/>
        <v/>
      </c>
      <c r="CH694" s="150" t="str">
        <f t="shared" si="766"/>
        <v/>
      </c>
      <c r="CI694" s="290"/>
      <c r="CJ694" s="150" t="str">
        <f t="shared" si="767"/>
        <v/>
      </c>
      <c r="CK694" s="290"/>
      <c r="CL694" s="54" t="str">
        <f t="shared" si="786"/>
        <v/>
      </c>
      <c r="CM694" s="290"/>
      <c r="CN694" s="150" t="str">
        <f t="shared" si="768"/>
        <v/>
      </c>
      <c r="CO694" s="290"/>
      <c r="CP694" s="150" t="str">
        <f t="shared" si="769"/>
        <v/>
      </c>
      <c r="CQ694" s="290"/>
      <c r="CR694" s="150" t="str">
        <f t="shared" si="770"/>
        <v/>
      </c>
      <c r="CS694" s="290"/>
      <c r="CT694" s="150" t="str">
        <f t="shared" si="771"/>
        <v/>
      </c>
      <c r="CU694" s="150"/>
      <c r="CV694" s="150" t="str">
        <f t="shared" si="772"/>
        <v/>
      </c>
      <c r="CW694" s="94"/>
      <c r="CX694" s="151" t="str">
        <f t="shared" si="813"/>
        <v/>
      </c>
      <c r="CY694" s="151" t="str">
        <f t="shared" si="814"/>
        <v/>
      </c>
      <c r="CZ694" s="152"/>
      <c r="DA694" s="373" t="str">
        <f t="shared" si="787"/>
        <v/>
      </c>
      <c r="DC694" s="153">
        <f t="shared" si="773"/>
        <v>0</v>
      </c>
      <c r="DD694" s="153">
        <f t="shared" si="774"/>
        <v>0</v>
      </c>
      <c r="DE694" s="153">
        <f t="shared" si="775"/>
        <v>0</v>
      </c>
      <c r="DF694" s="158">
        <f t="shared" si="776"/>
        <v>-4.7000000000000002E-3</v>
      </c>
      <c r="DG694" s="159">
        <f t="shared" si="788"/>
        <v>-1.1703000000000001</v>
      </c>
      <c r="DH694" s="158">
        <f t="shared" si="777"/>
        <v>3.1999999999999997E-3</v>
      </c>
      <c r="DI694" s="159">
        <f t="shared" si="789"/>
        <v>0.79679999999999995</v>
      </c>
      <c r="DJ694" s="158">
        <f t="shared" si="778"/>
        <v>-2.7000000000000001E-3</v>
      </c>
      <c r="DK694" s="159">
        <f t="shared" si="790"/>
        <v>-0.67230000000000001</v>
      </c>
      <c r="DL694" s="158">
        <f t="shared" si="779"/>
        <v>1.1999999999999999E-3</v>
      </c>
      <c r="DM694" s="159">
        <f t="shared" si="791"/>
        <v>0.29879999999999995</v>
      </c>
      <c r="DN694" s="158">
        <f t="shared" si="780"/>
        <v>1.46E-2</v>
      </c>
      <c r="DO694" s="159">
        <f t="shared" si="792"/>
        <v>3.6354000000000002</v>
      </c>
      <c r="DP694" s="158">
        <f t="shared" si="781"/>
        <v>-1.2999999999999999E-2</v>
      </c>
      <c r="DQ694" s="159">
        <f t="shared" si="793"/>
        <v>-3.2369999999999997</v>
      </c>
      <c r="DR694" s="158">
        <f t="shared" si="782"/>
        <v>-6.7000000000000002E-3</v>
      </c>
      <c r="DS694" s="159">
        <f t="shared" si="794"/>
        <v>-1.6683000000000001</v>
      </c>
      <c r="DT694" s="158">
        <f t="shared" si="783"/>
        <v>-1.2999999999999999E-2</v>
      </c>
      <c r="DU694" s="159">
        <f t="shared" si="795"/>
        <v>-3.2369999999999997</v>
      </c>
      <c r="DV694" s="158">
        <f t="shared" si="784"/>
        <v>-6.7000000000000002E-3</v>
      </c>
      <c r="DW694" s="160">
        <f t="shared" si="796"/>
        <v>-1.6683000000000001</v>
      </c>
    </row>
    <row r="695" spans="1:127" ht="24.95" customHeight="1" x14ac:dyDescent="0.2">
      <c r="A695" s="272">
        <v>686</v>
      </c>
      <c r="B695" s="336"/>
      <c r="C695" s="332"/>
      <c r="D695" s="333"/>
      <c r="E695" s="334"/>
      <c r="F695" s="335"/>
      <c r="G695" s="334"/>
      <c r="H695" s="371"/>
      <c r="I695" s="334"/>
      <c r="J695" s="334"/>
      <c r="K695" s="334"/>
      <c r="L695" s="334"/>
      <c r="M695" s="334"/>
      <c r="N695" s="334"/>
      <c r="O695" s="337"/>
      <c r="P695" s="337"/>
      <c r="Q695" s="338" t="str">
        <f t="shared" si="747"/>
        <v xml:space="preserve"> </v>
      </c>
      <c r="R695" s="339" t="str">
        <f t="shared" si="748"/>
        <v/>
      </c>
      <c r="S695" s="340" t="str">
        <f t="shared" si="801"/>
        <v/>
      </c>
      <c r="T695" s="341" t="str">
        <f t="shared" si="749"/>
        <v/>
      </c>
      <c r="U695" s="341" t="str">
        <f t="shared" si="750"/>
        <v/>
      </c>
      <c r="V695" s="341" t="str">
        <f t="shared" si="751"/>
        <v/>
      </c>
      <c r="W695" s="341" t="str">
        <f t="shared" si="752"/>
        <v/>
      </c>
      <c r="X695" s="340" t="str">
        <f t="shared" si="802"/>
        <v/>
      </c>
      <c r="Y695" s="342" t="str">
        <f t="shared" si="803"/>
        <v/>
      </c>
      <c r="Z695" s="343" t="str">
        <f t="shared" si="804"/>
        <v/>
      </c>
      <c r="AA695" s="344" t="str">
        <f t="shared" si="805"/>
        <v/>
      </c>
      <c r="AB695" s="345" t="str">
        <f t="shared" si="753"/>
        <v/>
      </c>
      <c r="AC695" s="346" t="str">
        <f t="shared" si="754"/>
        <v/>
      </c>
      <c r="AD695" s="346" t="str">
        <f t="shared" si="755"/>
        <v/>
      </c>
      <c r="AE695" s="344" t="str">
        <f t="shared" si="806"/>
        <v/>
      </c>
      <c r="AF695" s="346" t="str">
        <f t="shared" si="756"/>
        <v/>
      </c>
      <c r="AG695" s="344" t="str">
        <f t="shared" si="807"/>
        <v/>
      </c>
      <c r="AH695" s="344" t="str">
        <f t="shared" si="808"/>
        <v/>
      </c>
      <c r="AI695" s="344" t="str">
        <f t="shared" si="809"/>
        <v/>
      </c>
      <c r="AJ695" s="346" t="str">
        <f t="shared" si="810"/>
        <v/>
      </c>
      <c r="AK695" s="346" t="str">
        <f t="shared" si="811"/>
        <v/>
      </c>
      <c r="AL695" s="347" t="str">
        <f t="shared" si="812"/>
        <v/>
      </c>
      <c r="AM695" s="141"/>
      <c r="AN695" s="141"/>
      <c r="AO695" s="142"/>
      <c r="AP695" s="58">
        <f t="shared" si="757"/>
        <v>0</v>
      </c>
      <c r="AQ695" s="94">
        <f>SUM(AP$10:AP695)</f>
        <v>0</v>
      </c>
      <c r="AR695" s="143">
        <f t="shared" si="817"/>
        <v>0.1</v>
      </c>
      <c r="AS695" s="144" t="str">
        <f t="shared" si="758"/>
        <v/>
      </c>
      <c r="AT695" s="144" t="str">
        <f t="shared" si="785"/>
        <v/>
      </c>
      <c r="AU695" s="145"/>
      <c r="AV695" s="58">
        <f t="shared" si="815"/>
        <v>0</v>
      </c>
      <c r="AW695" s="318">
        <f>SUM(AV$10:AV695)</f>
        <v>0</v>
      </c>
      <c r="AX695" s="319">
        <f t="shared" si="816"/>
        <v>0.1</v>
      </c>
      <c r="AY695" s="144" t="str">
        <f t="shared" si="799"/>
        <v/>
      </c>
      <c r="AZ695" s="144" t="str">
        <f t="shared" si="800"/>
        <v/>
      </c>
      <c r="BA695" s="144"/>
      <c r="BB695" s="146" t="str">
        <f t="shared" si="759"/>
        <v/>
      </c>
      <c r="BC695" s="66" t="str">
        <f t="shared" si="798"/>
        <v/>
      </c>
      <c r="BD695" s="195" t="str">
        <f t="shared" si="760"/>
        <v/>
      </c>
      <c r="BF695" s="283"/>
      <c r="BG695" s="286" t="str">
        <f t="shared" si="761"/>
        <v/>
      </c>
      <c r="BY695" s="211" t="str">
        <f t="shared" si="762"/>
        <v/>
      </c>
      <c r="BZ695" s="150" t="str">
        <f t="shared" si="763"/>
        <v/>
      </c>
      <c r="CB695" s="54" t="str">
        <f t="shared" si="797"/>
        <v/>
      </c>
      <c r="CD695" s="54" t="str">
        <f t="shared" si="764"/>
        <v/>
      </c>
      <c r="CF695" s="54" t="str">
        <f t="shared" si="765"/>
        <v/>
      </c>
      <c r="CH695" s="150" t="str">
        <f t="shared" si="766"/>
        <v/>
      </c>
      <c r="CI695" s="290"/>
      <c r="CJ695" s="150" t="str">
        <f t="shared" si="767"/>
        <v/>
      </c>
      <c r="CK695" s="290"/>
      <c r="CL695" s="54" t="str">
        <f t="shared" si="786"/>
        <v/>
      </c>
      <c r="CM695" s="290"/>
      <c r="CN695" s="150" t="str">
        <f t="shared" si="768"/>
        <v/>
      </c>
      <c r="CO695" s="290"/>
      <c r="CP695" s="150" t="str">
        <f t="shared" si="769"/>
        <v/>
      </c>
      <c r="CQ695" s="290"/>
      <c r="CR695" s="150" t="str">
        <f t="shared" si="770"/>
        <v/>
      </c>
      <c r="CS695" s="290"/>
      <c r="CT695" s="150" t="str">
        <f t="shared" si="771"/>
        <v/>
      </c>
      <c r="CU695" s="150"/>
      <c r="CV695" s="150" t="str">
        <f t="shared" si="772"/>
        <v/>
      </c>
      <c r="CW695" s="94"/>
      <c r="CX695" s="151" t="str">
        <f t="shared" si="813"/>
        <v/>
      </c>
      <c r="CY695" s="151" t="str">
        <f t="shared" si="814"/>
        <v/>
      </c>
      <c r="CZ695" s="152"/>
      <c r="DA695" s="373" t="str">
        <f t="shared" si="787"/>
        <v/>
      </c>
      <c r="DC695" s="153">
        <f t="shared" si="773"/>
        <v>0</v>
      </c>
      <c r="DD695" s="153">
        <f t="shared" si="774"/>
        <v>0</v>
      </c>
      <c r="DE695" s="153">
        <f t="shared" si="775"/>
        <v>0</v>
      </c>
      <c r="DF695" s="158">
        <f t="shared" si="776"/>
        <v>-4.7000000000000002E-3</v>
      </c>
      <c r="DG695" s="159">
        <f t="shared" si="788"/>
        <v>-1.1703000000000001</v>
      </c>
      <c r="DH695" s="158">
        <f t="shared" si="777"/>
        <v>3.1999999999999997E-3</v>
      </c>
      <c r="DI695" s="159">
        <f t="shared" si="789"/>
        <v>0.79679999999999995</v>
      </c>
      <c r="DJ695" s="158">
        <f t="shared" si="778"/>
        <v>-2.7000000000000001E-3</v>
      </c>
      <c r="DK695" s="159">
        <f t="shared" si="790"/>
        <v>-0.67230000000000001</v>
      </c>
      <c r="DL695" s="158">
        <f t="shared" si="779"/>
        <v>1.1999999999999999E-3</v>
      </c>
      <c r="DM695" s="159">
        <f t="shared" si="791"/>
        <v>0.29879999999999995</v>
      </c>
      <c r="DN695" s="158">
        <f t="shared" si="780"/>
        <v>1.46E-2</v>
      </c>
      <c r="DO695" s="159">
        <f t="shared" si="792"/>
        <v>3.6354000000000002</v>
      </c>
      <c r="DP695" s="158">
        <f t="shared" si="781"/>
        <v>-1.2999999999999999E-2</v>
      </c>
      <c r="DQ695" s="159">
        <f t="shared" si="793"/>
        <v>-3.2369999999999997</v>
      </c>
      <c r="DR695" s="158">
        <f t="shared" si="782"/>
        <v>-6.7000000000000002E-3</v>
      </c>
      <c r="DS695" s="159">
        <f t="shared" si="794"/>
        <v>-1.6683000000000001</v>
      </c>
      <c r="DT695" s="158">
        <f t="shared" si="783"/>
        <v>-1.2999999999999999E-2</v>
      </c>
      <c r="DU695" s="159">
        <f t="shared" si="795"/>
        <v>-3.2369999999999997</v>
      </c>
      <c r="DV695" s="158">
        <f t="shared" si="784"/>
        <v>-6.7000000000000002E-3</v>
      </c>
      <c r="DW695" s="160">
        <f t="shared" si="796"/>
        <v>-1.6683000000000001</v>
      </c>
    </row>
    <row r="696" spans="1:127" ht="24.95" customHeight="1" x14ac:dyDescent="0.2">
      <c r="A696" s="272">
        <v>687</v>
      </c>
      <c r="B696" s="336"/>
      <c r="C696" s="332"/>
      <c r="D696" s="333"/>
      <c r="E696" s="334"/>
      <c r="F696" s="335"/>
      <c r="G696" s="334"/>
      <c r="H696" s="371"/>
      <c r="I696" s="334"/>
      <c r="J696" s="334"/>
      <c r="K696" s="334"/>
      <c r="L696" s="334"/>
      <c r="M696" s="334"/>
      <c r="N696" s="334"/>
      <c r="O696" s="337"/>
      <c r="P696" s="337"/>
      <c r="Q696" s="338" t="str">
        <f t="shared" si="747"/>
        <v xml:space="preserve"> </v>
      </c>
      <c r="R696" s="339" t="str">
        <f t="shared" si="748"/>
        <v/>
      </c>
      <c r="S696" s="340" t="str">
        <f t="shared" si="801"/>
        <v/>
      </c>
      <c r="T696" s="341" t="str">
        <f t="shared" si="749"/>
        <v/>
      </c>
      <c r="U696" s="341" t="str">
        <f t="shared" si="750"/>
        <v/>
      </c>
      <c r="V696" s="341" t="str">
        <f t="shared" si="751"/>
        <v/>
      </c>
      <c r="W696" s="341" t="str">
        <f t="shared" si="752"/>
        <v/>
      </c>
      <c r="X696" s="340" t="str">
        <f t="shared" si="802"/>
        <v/>
      </c>
      <c r="Y696" s="342" t="str">
        <f t="shared" si="803"/>
        <v/>
      </c>
      <c r="Z696" s="343" t="str">
        <f t="shared" si="804"/>
        <v/>
      </c>
      <c r="AA696" s="344" t="str">
        <f t="shared" si="805"/>
        <v/>
      </c>
      <c r="AB696" s="345" t="str">
        <f t="shared" si="753"/>
        <v/>
      </c>
      <c r="AC696" s="346" t="str">
        <f t="shared" si="754"/>
        <v/>
      </c>
      <c r="AD696" s="346" t="str">
        <f t="shared" si="755"/>
        <v/>
      </c>
      <c r="AE696" s="344" t="str">
        <f t="shared" si="806"/>
        <v/>
      </c>
      <c r="AF696" s="346" t="str">
        <f t="shared" si="756"/>
        <v/>
      </c>
      <c r="AG696" s="344" t="str">
        <f t="shared" si="807"/>
        <v/>
      </c>
      <c r="AH696" s="344" t="str">
        <f t="shared" si="808"/>
        <v/>
      </c>
      <c r="AI696" s="344" t="str">
        <f t="shared" si="809"/>
        <v/>
      </c>
      <c r="AJ696" s="346" t="str">
        <f t="shared" si="810"/>
        <v/>
      </c>
      <c r="AK696" s="346" t="str">
        <f t="shared" si="811"/>
        <v/>
      </c>
      <c r="AL696" s="347" t="str">
        <f t="shared" si="812"/>
        <v/>
      </c>
      <c r="AM696" s="141"/>
      <c r="AN696" s="141"/>
      <c r="AO696" s="142"/>
      <c r="AP696" s="58">
        <f t="shared" si="757"/>
        <v>0</v>
      </c>
      <c r="AQ696" s="94">
        <f>SUM(AP$10:AP696)</f>
        <v>0</v>
      </c>
      <c r="AR696" s="143">
        <f t="shared" si="817"/>
        <v>0.1</v>
      </c>
      <c r="AS696" s="144" t="str">
        <f t="shared" si="758"/>
        <v/>
      </c>
      <c r="AT696" s="144" t="str">
        <f t="shared" si="785"/>
        <v/>
      </c>
      <c r="AU696" s="145"/>
      <c r="AV696" s="58">
        <f t="shared" si="815"/>
        <v>0</v>
      </c>
      <c r="AW696" s="318">
        <f>SUM(AV$10:AV696)</f>
        <v>0</v>
      </c>
      <c r="AX696" s="319">
        <f t="shared" si="816"/>
        <v>0.1</v>
      </c>
      <c r="AY696" s="144" t="str">
        <f t="shared" si="799"/>
        <v/>
      </c>
      <c r="AZ696" s="144" t="str">
        <f t="shared" si="800"/>
        <v/>
      </c>
      <c r="BA696" s="144"/>
      <c r="BB696" s="146" t="str">
        <f t="shared" si="759"/>
        <v/>
      </c>
      <c r="BC696" s="66" t="str">
        <f t="shared" si="798"/>
        <v/>
      </c>
      <c r="BD696" s="195" t="str">
        <f t="shared" si="760"/>
        <v/>
      </c>
      <c r="BF696" s="283"/>
      <c r="BG696" s="286" t="str">
        <f t="shared" si="761"/>
        <v/>
      </c>
      <c r="BY696" s="211" t="str">
        <f t="shared" si="762"/>
        <v/>
      </c>
      <c r="BZ696" s="150" t="str">
        <f t="shared" si="763"/>
        <v/>
      </c>
      <c r="CB696" s="54" t="str">
        <f t="shared" si="797"/>
        <v/>
      </c>
      <c r="CD696" s="54" t="str">
        <f t="shared" si="764"/>
        <v/>
      </c>
      <c r="CF696" s="54" t="str">
        <f t="shared" si="765"/>
        <v/>
      </c>
      <c r="CH696" s="150" t="str">
        <f t="shared" si="766"/>
        <v/>
      </c>
      <c r="CI696" s="290"/>
      <c r="CJ696" s="150" t="str">
        <f t="shared" si="767"/>
        <v/>
      </c>
      <c r="CK696" s="290"/>
      <c r="CL696" s="54" t="str">
        <f t="shared" si="786"/>
        <v/>
      </c>
      <c r="CM696" s="290"/>
      <c r="CN696" s="150" t="str">
        <f t="shared" si="768"/>
        <v/>
      </c>
      <c r="CO696" s="290"/>
      <c r="CP696" s="150" t="str">
        <f t="shared" si="769"/>
        <v/>
      </c>
      <c r="CQ696" s="290"/>
      <c r="CR696" s="150" t="str">
        <f t="shared" si="770"/>
        <v/>
      </c>
      <c r="CS696" s="290"/>
      <c r="CT696" s="150" t="str">
        <f t="shared" si="771"/>
        <v/>
      </c>
      <c r="CU696" s="150"/>
      <c r="CV696" s="150" t="str">
        <f t="shared" si="772"/>
        <v/>
      </c>
      <c r="CW696" s="94"/>
      <c r="CX696" s="151" t="str">
        <f t="shared" si="813"/>
        <v/>
      </c>
      <c r="CY696" s="151" t="str">
        <f t="shared" si="814"/>
        <v/>
      </c>
      <c r="CZ696" s="152"/>
      <c r="DA696" s="373" t="str">
        <f t="shared" si="787"/>
        <v/>
      </c>
      <c r="DC696" s="153">
        <f t="shared" si="773"/>
        <v>0</v>
      </c>
      <c r="DD696" s="153">
        <f t="shared" si="774"/>
        <v>0</v>
      </c>
      <c r="DE696" s="153">
        <f t="shared" si="775"/>
        <v>0</v>
      </c>
      <c r="DF696" s="158">
        <f t="shared" si="776"/>
        <v>-4.7000000000000002E-3</v>
      </c>
      <c r="DG696" s="159">
        <f t="shared" si="788"/>
        <v>-1.1703000000000001</v>
      </c>
      <c r="DH696" s="158">
        <f t="shared" si="777"/>
        <v>3.1999999999999997E-3</v>
      </c>
      <c r="DI696" s="159">
        <f t="shared" si="789"/>
        <v>0.79679999999999995</v>
      </c>
      <c r="DJ696" s="158">
        <f t="shared" si="778"/>
        <v>-2.7000000000000001E-3</v>
      </c>
      <c r="DK696" s="159">
        <f t="shared" si="790"/>
        <v>-0.67230000000000001</v>
      </c>
      <c r="DL696" s="158">
        <f t="shared" si="779"/>
        <v>1.1999999999999999E-3</v>
      </c>
      <c r="DM696" s="159">
        <f t="shared" si="791"/>
        <v>0.29879999999999995</v>
      </c>
      <c r="DN696" s="158">
        <f t="shared" si="780"/>
        <v>1.46E-2</v>
      </c>
      <c r="DO696" s="159">
        <f t="shared" si="792"/>
        <v>3.6354000000000002</v>
      </c>
      <c r="DP696" s="158">
        <f t="shared" si="781"/>
        <v>-1.2999999999999999E-2</v>
      </c>
      <c r="DQ696" s="159">
        <f t="shared" si="793"/>
        <v>-3.2369999999999997</v>
      </c>
      <c r="DR696" s="158">
        <f t="shared" si="782"/>
        <v>-6.7000000000000002E-3</v>
      </c>
      <c r="DS696" s="159">
        <f t="shared" si="794"/>
        <v>-1.6683000000000001</v>
      </c>
      <c r="DT696" s="158">
        <f t="shared" si="783"/>
        <v>-1.2999999999999999E-2</v>
      </c>
      <c r="DU696" s="159">
        <f t="shared" si="795"/>
        <v>-3.2369999999999997</v>
      </c>
      <c r="DV696" s="158">
        <f t="shared" si="784"/>
        <v>-6.7000000000000002E-3</v>
      </c>
      <c r="DW696" s="160">
        <f t="shared" si="796"/>
        <v>-1.6683000000000001</v>
      </c>
    </row>
    <row r="697" spans="1:127" ht="24.95" customHeight="1" x14ac:dyDescent="0.2">
      <c r="A697" s="272">
        <v>688</v>
      </c>
      <c r="B697" s="336"/>
      <c r="C697" s="332"/>
      <c r="D697" s="333"/>
      <c r="E697" s="334"/>
      <c r="F697" s="335"/>
      <c r="G697" s="334"/>
      <c r="H697" s="371"/>
      <c r="I697" s="334"/>
      <c r="J697" s="334"/>
      <c r="K697" s="334"/>
      <c r="L697" s="334"/>
      <c r="M697" s="334"/>
      <c r="N697" s="334"/>
      <c r="O697" s="337"/>
      <c r="P697" s="337"/>
      <c r="Q697" s="338" t="str">
        <f t="shared" si="747"/>
        <v xml:space="preserve"> </v>
      </c>
      <c r="R697" s="339" t="str">
        <f t="shared" si="748"/>
        <v/>
      </c>
      <c r="S697" s="340" t="str">
        <f t="shared" si="801"/>
        <v/>
      </c>
      <c r="T697" s="341" t="str">
        <f t="shared" si="749"/>
        <v/>
      </c>
      <c r="U697" s="341" t="str">
        <f t="shared" si="750"/>
        <v/>
      </c>
      <c r="V697" s="341" t="str">
        <f t="shared" si="751"/>
        <v/>
      </c>
      <c r="W697" s="341" t="str">
        <f t="shared" si="752"/>
        <v/>
      </c>
      <c r="X697" s="340" t="str">
        <f t="shared" si="802"/>
        <v/>
      </c>
      <c r="Y697" s="342" t="str">
        <f t="shared" si="803"/>
        <v/>
      </c>
      <c r="Z697" s="343" t="str">
        <f t="shared" si="804"/>
        <v/>
      </c>
      <c r="AA697" s="344" t="str">
        <f t="shared" si="805"/>
        <v/>
      </c>
      <c r="AB697" s="345" t="str">
        <f t="shared" si="753"/>
        <v/>
      </c>
      <c r="AC697" s="346" t="str">
        <f t="shared" si="754"/>
        <v/>
      </c>
      <c r="AD697" s="346" t="str">
        <f t="shared" si="755"/>
        <v/>
      </c>
      <c r="AE697" s="344" t="str">
        <f t="shared" si="806"/>
        <v/>
      </c>
      <c r="AF697" s="346" t="str">
        <f t="shared" si="756"/>
        <v/>
      </c>
      <c r="AG697" s="344" t="str">
        <f t="shared" si="807"/>
        <v/>
      </c>
      <c r="AH697" s="344" t="str">
        <f t="shared" si="808"/>
        <v/>
      </c>
      <c r="AI697" s="344" t="str">
        <f t="shared" si="809"/>
        <v/>
      </c>
      <c r="AJ697" s="346" t="str">
        <f t="shared" si="810"/>
        <v/>
      </c>
      <c r="AK697" s="346" t="str">
        <f t="shared" si="811"/>
        <v/>
      </c>
      <c r="AL697" s="347" t="str">
        <f t="shared" si="812"/>
        <v/>
      </c>
      <c r="AM697" s="141"/>
      <c r="AN697" s="141"/>
      <c r="AO697" s="142"/>
      <c r="AP697" s="58">
        <f t="shared" si="757"/>
        <v>0</v>
      </c>
      <c r="AQ697" s="94">
        <f>SUM(AP$10:AP697)</f>
        <v>0</v>
      </c>
      <c r="AR697" s="143">
        <f t="shared" si="817"/>
        <v>0.1</v>
      </c>
      <c r="AS697" s="144" t="str">
        <f t="shared" si="758"/>
        <v/>
      </c>
      <c r="AT697" s="144" t="str">
        <f t="shared" si="785"/>
        <v/>
      </c>
      <c r="AU697" s="145"/>
      <c r="AV697" s="58">
        <f t="shared" si="815"/>
        <v>0</v>
      </c>
      <c r="AW697" s="318">
        <f>SUM(AV$10:AV697)</f>
        <v>0</v>
      </c>
      <c r="AX697" s="319">
        <f t="shared" si="816"/>
        <v>0.1</v>
      </c>
      <c r="AY697" s="144" t="str">
        <f t="shared" si="799"/>
        <v/>
      </c>
      <c r="AZ697" s="144" t="str">
        <f t="shared" si="800"/>
        <v/>
      </c>
      <c r="BA697" s="144"/>
      <c r="BB697" s="146" t="str">
        <f t="shared" si="759"/>
        <v/>
      </c>
      <c r="BC697" s="66" t="str">
        <f t="shared" si="798"/>
        <v/>
      </c>
      <c r="BD697" s="195" t="str">
        <f t="shared" si="760"/>
        <v/>
      </c>
      <c r="BF697" s="283"/>
      <c r="BG697" s="286" t="str">
        <f t="shared" si="761"/>
        <v/>
      </c>
      <c r="BY697" s="211" t="str">
        <f t="shared" si="762"/>
        <v/>
      </c>
      <c r="BZ697" s="150" t="str">
        <f t="shared" si="763"/>
        <v/>
      </c>
      <c r="CB697" s="54" t="str">
        <f t="shared" si="797"/>
        <v/>
      </c>
      <c r="CD697" s="54" t="str">
        <f t="shared" si="764"/>
        <v/>
      </c>
      <c r="CF697" s="54" t="str">
        <f t="shared" si="765"/>
        <v/>
      </c>
      <c r="CH697" s="150" t="str">
        <f t="shared" si="766"/>
        <v/>
      </c>
      <c r="CI697" s="290"/>
      <c r="CJ697" s="150" t="str">
        <f t="shared" si="767"/>
        <v/>
      </c>
      <c r="CK697" s="290"/>
      <c r="CL697" s="54" t="str">
        <f t="shared" si="786"/>
        <v/>
      </c>
      <c r="CM697" s="290"/>
      <c r="CN697" s="150" t="str">
        <f t="shared" si="768"/>
        <v/>
      </c>
      <c r="CO697" s="290"/>
      <c r="CP697" s="150" t="str">
        <f t="shared" si="769"/>
        <v/>
      </c>
      <c r="CQ697" s="290"/>
      <c r="CR697" s="150" t="str">
        <f t="shared" si="770"/>
        <v/>
      </c>
      <c r="CS697" s="290"/>
      <c r="CT697" s="150" t="str">
        <f t="shared" si="771"/>
        <v/>
      </c>
      <c r="CU697" s="150"/>
      <c r="CV697" s="150" t="str">
        <f t="shared" si="772"/>
        <v/>
      </c>
      <c r="CW697" s="94"/>
      <c r="CX697" s="151" t="str">
        <f t="shared" si="813"/>
        <v/>
      </c>
      <c r="CY697" s="151" t="str">
        <f t="shared" si="814"/>
        <v/>
      </c>
      <c r="CZ697" s="152"/>
      <c r="DA697" s="373" t="str">
        <f t="shared" si="787"/>
        <v/>
      </c>
      <c r="DC697" s="153">
        <f t="shared" si="773"/>
        <v>0</v>
      </c>
      <c r="DD697" s="153">
        <f t="shared" si="774"/>
        <v>0</v>
      </c>
      <c r="DE697" s="153">
        <f t="shared" si="775"/>
        <v>0</v>
      </c>
      <c r="DF697" s="158">
        <f t="shared" si="776"/>
        <v>-4.7000000000000002E-3</v>
      </c>
      <c r="DG697" s="159">
        <f t="shared" si="788"/>
        <v>-1.1703000000000001</v>
      </c>
      <c r="DH697" s="158">
        <f t="shared" si="777"/>
        <v>3.1999999999999997E-3</v>
      </c>
      <c r="DI697" s="159">
        <f t="shared" si="789"/>
        <v>0.79679999999999995</v>
      </c>
      <c r="DJ697" s="158">
        <f t="shared" si="778"/>
        <v>-2.7000000000000001E-3</v>
      </c>
      <c r="DK697" s="159">
        <f t="shared" si="790"/>
        <v>-0.67230000000000001</v>
      </c>
      <c r="DL697" s="158">
        <f t="shared" si="779"/>
        <v>1.1999999999999999E-3</v>
      </c>
      <c r="DM697" s="159">
        <f t="shared" si="791"/>
        <v>0.29879999999999995</v>
      </c>
      <c r="DN697" s="158">
        <f t="shared" si="780"/>
        <v>1.46E-2</v>
      </c>
      <c r="DO697" s="159">
        <f t="shared" si="792"/>
        <v>3.6354000000000002</v>
      </c>
      <c r="DP697" s="158">
        <f t="shared" si="781"/>
        <v>-1.2999999999999999E-2</v>
      </c>
      <c r="DQ697" s="159">
        <f t="shared" si="793"/>
        <v>-3.2369999999999997</v>
      </c>
      <c r="DR697" s="158">
        <f t="shared" si="782"/>
        <v>-6.7000000000000002E-3</v>
      </c>
      <c r="DS697" s="159">
        <f t="shared" si="794"/>
        <v>-1.6683000000000001</v>
      </c>
      <c r="DT697" s="158">
        <f t="shared" si="783"/>
        <v>-1.2999999999999999E-2</v>
      </c>
      <c r="DU697" s="159">
        <f t="shared" si="795"/>
        <v>-3.2369999999999997</v>
      </c>
      <c r="DV697" s="158">
        <f t="shared" si="784"/>
        <v>-6.7000000000000002E-3</v>
      </c>
      <c r="DW697" s="160">
        <f t="shared" si="796"/>
        <v>-1.6683000000000001</v>
      </c>
    </row>
    <row r="698" spans="1:127" ht="24.95" customHeight="1" x14ac:dyDescent="0.2">
      <c r="A698" s="272">
        <v>689</v>
      </c>
      <c r="B698" s="336"/>
      <c r="C698" s="332"/>
      <c r="D698" s="333"/>
      <c r="E698" s="334"/>
      <c r="F698" s="335"/>
      <c r="G698" s="334"/>
      <c r="H698" s="371"/>
      <c r="I698" s="334"/>
      <c r="J698" s="334"/>
      <c r="K698" s="334"/>
      <c r="L698" s="334"/>
      <c r="M698" s="334"/>
      <c r="N698" s="334"/>
      <c r="O698" s="337"/>
      <c r="P698" s="337"/>
      <c r="Q698" s="338" t="str">
        <f t="shared" si="747"/>
        <v xml:space="preserve"> </v>
      </c>
      <c r="R698" s="339" t="str">
        <f t="shared" si="748"/>
        <v/>
      </c>
      <c r="S698" s="340" t="str">
        <f t="shared" si="801"/>
        <v/>
      </c>
      <c r="T698" s="341" t="str">
        <f t="shared" si="749"/>
        <v/>
      </c>
      <c r="U698" s="341" t="str">
        <f t="shared" si="750"/>
        <v/>
      </c>
      <c r="V698" s="341" t="str">
        <f t="shared" si="751"/>
        <v/>
      </c>
      <c r="W698" s="341" t="str">
        <f t="shared" si="752"/>
        <v/>
      </c>
      <c r="X698" s="340" t="str">
        <f t="shared" si="802"/>
        <v/>
      </c>
      <c r="Y698" s="342" t="str">
        <f t="shared" si="803"/>
        <v/>
      </c>
      <c r="Z698" s="343" t="str">
        <f t="shared" si="804"/>
        <v/>
      </c>
      <c r="AA698" s="344" t="str">
        <f t="shared" si="805"/>
        <v/>
      </c>
      <c r="AB698" s="345" t="str">
        <f t="shared" si="753"/>
        <v/>
      </c>
      <c r="AC698" s="346" t="str">
        <f t="shared" si="754"/>
        <v/>
      </c>
      <c r="AD698" s="346" t="str">
        <f t="shared" si="755"/>
        <v/>
      </c>
      <c r="AE698" s="344" t="str">
        <f t="shared" si="806"/>
        <v/>
      </c>
      <c r="AF698" s="346" t="str">
        <f t="shared" si="756"/>
        <v/>
      </c>
      <c r="AG698" s="344" t="str">
        <f t="shared" si="807"/>
        <v/>
      </c>
      <c r="AH698" s="344" t="str">
        <f t="shared" si="808"/>
        <v/>
      </c>
      <c r="AI698" s="344" t="str">
        <f t="shared" si="809"/>
        <v/>
      </c>
      <c r="AJ698" s="346" t="str">
        <f t="shared" si="810"/>
        <v/>
      </c>
      <c r="AK698" s="346" t="str">
        <f t="shared" si="811"/>
        <v/>
      </c>
      <c r="AL698" s="347" t="str">
        <f t="shared" si="812"/>
        <v/>
      </c>
      <c r="AM698" s="141"/>
      <c r="AN698" s="141"/>
      <c r="AO698" s="142"/>
      <c r="AP698" s="58">
        <f t="shared" si="757"/>
        <v>0</v>
      </c>
      <c r="AQ698" s="94">
        <f>SUM(AP$10:AP698)</f>
        <v>0</v>
      </c>
      <c r="AR698" s="143">
        <f t="shared" si="817"/>
        <v>0.1</v>
      </c>
      <c r="AS698" s="144" t="str">
        <f t="shared" si="758"/>
        <v/>
      </c>
      <c r="AT698" s="144" t="str">
        <f t="shared" si="785"/>
        <v/>
      </c>
      <c r="AU698" s="145"/>
      <c r="AV698" s="58">
        <f t="shared" si="815"/>
        <v>0</v>
      </c>
      <c r="AW698" s="318">
        <f>SUM(AV$10:AV698)</f>
        <v>0</v>
      </c>
      <c r="AX698" s="319">
        <f t="shared" si="816"/>
        <v>0.1</v>
      </c>
      <c r="AY698" s="144" t="str">
        <f t="shared" si="799"/>
        <v/>
      </c>
      <c r="AZ698" s="144" t="str">
        <f t="shared" si="800"/>
        <v/>
      </c>
      <c r="BA698" s="144"/>
      <c r="BB698" s="146" t="str">
        <f t="shared" si="759"/>
        <v/>
      </c>
      <c r="BC698" s="66" t="str">
        <f t="shared" si="798"/>
        <v/>
      </c>
      <c r="BD698" s="195" t="str">
        <f t="shared" si="760"/>
        <v/>
      </c>
      <c r="BF698" s="283"/>
      <c r="BG698" s="286" t="str">
        <f t="shared" si="761"/>
        <v/>
      </c>
      <c r="BY698" s="211" t="str">
        <f t="shared" si="762"/>
        <v/>
      </c>
      <c r="BZ698" s="150" t="str">
        <f t="shared" si="763"/>
        <v/>
      </c>
      <c r="CB698" s="54" t="str">
        <f t="shared" si="797"/>
        <v/>
      </c>
      <c r="CD698" s="54" t="str">
        <f t="shared" si="764"/>
        <v/>
      </c>
      <c r="CF698" s="54" t="str">
        <f t="shared" si="765"/>
        <v/>
      </c>
      <c r="CH698" s="150" t="str">
        <f t="shared" si="766"/>
        <v/>
      </c>
      <c r="CI698" s="290"/>
      <c r="CJ698" s="150" t="str">
        <f t="shared" si="767"/>
        <v/>
      </c>
      <c r="CK698" s="290"/>
      <c r="CL698" s="54" t="str">
        <f t="shared" si="786"/>
        <v/>
      </c>
      <c r="CM698" s="290"/>
      <c r="CN698" s="150" t="str">
        <f t="shared" si="768"/>
        <v/>
      </c>
      <c r="CO698" s="290"/>
      <c r="CP698" s="150" t="str">
        <f t="shared" si="769"/>
        <v/>
      </c>
      <c r="CQ698" s="290"/>
      <c r="CR698" s="150" t="str">
        <f t="shared" si="770"/>
        <v/>
      </c>
      <c r="CS698" s="290"/>
      <c r="CT698" s="150" t="str">
        <f t="shared" si="771"/>
        <v/>
      </c>
      <c r="CU698" s="150"/>
      <c r="CV698" s="150" t="str">
        <f t="shared" si="772"/>
        <v/>
      </c>
      <c r="CW698" s="94"/>
      <c r="CX698" s="151" t="str">
        <f t="shared" si="813"/>
        <v/>
      </c>
      <c r="CY698" s="151" t="str">
        <f t="shared" si="814"/>
        <v/>
      </c>
      <c r="CZ698" s="152"/>
      <c r="DA698" s="373" t="str">
        <f t="shared" si="787"/>
        <v/>
      </c>
      <c r="DC698" s="153">
        <f t="shared" si="773"/>
        <v>0</v>
      </c>
      <c r="DD698" s="153">
        <f t="shared" si="774"/>
        <v>0</v>
      </c>
      <c r="DE698" s="153">
        <f t="shared" si="775"/>
        <v>0</v>
      </c>
      <c r="DF698" s="158">
        <f t="shared" si="776"/>
        <v>-4.7000000000000002E-3</v>
      </c>
      <c r="DG698" s="159">
        <f t="shared" si="788"/>
        <v>-1.1703000000000001</v>
      </c>
      <c r="DH698" s="158">
        <f t="shared" si="777"/>
        <v>3.1999999999999997E-3</v>
      </c>
      <c r="DI698" s="159">
        <f t="shared" si="789"/>
        <v>0.79679999999999995</v>
      </c>
      <c r="DJ698" s="158">
        <f t="shared" si="778"/>
        <v>-2.7000000000000001E-3</v>
      </c>
      <c r="DK698" s="159">
        <f t="shared" si="790"/>
        <v>-0.67230000000000001</v>
      </c>
      <c r="DL698" s="158">
        <f t="shared" si="779"/>
        <v>1.1999999999999999E-3</v>
      </c>
      <c r="DM698" s="159">
        <f t="shared" si="791"/>
        <v>0.29879999999999995</v>
      </c>
      <c r="DN698" s="158">
        <f t="shared" si="780"/>
        <v>1.46E-2</v>
      </c>
      <c r="DO698" s="159">
        <f t="shared" si="792"/>
        <v>3.6354000000000002</v>
      </c>
      <c r="DP698" s="158">
        <f t="shared" si="781"/>
        <v>-1.2999999999999999E-2</v>
      </c>
      <c r="DQ698" s="159">
        <f t="shared" si="793"/>
        <v>-3.2369999999999997</v>
      </c>
      <c r="DR698" s="158">
        <f t="shared" si="782"/>
        <v>-6.7000000000000002E-3</v>
      </c>
      <c r="DS698" s="159">
        <f t="shared" si="794"/>
        <v>-1.6683000000000001</v>
      </c>
      <c r="DT698" s="158">
        <f t="shared" si="783"/>
        <v>-1.2999999999999999E-2</v>
      </c>
      <c r="DU698" s="159">
        <f t="shared" si="795"/>
        <v>-3.2369999999999997</v>
      </c>
      <c r="DV698" s="158">
        <f t="shared" si="784"/>
        <v>-6.7000000000000002E-3</v>
      </c>
      <c r="DW698" s="160">
        <f t="shared" si="796"/>
        <v>-1.6683000000000001</v>
      </c>
    </row>
    <row r="699" spans="1:127" ht="24.95" customHeight="1" x14ac:dyDescent="0.2">
      <c r="A699" s="272">
        <v>690</v>
      </c>
      <c r="B699" s="336"/>
      <c r="C699" s="332"/>
      <c r="D699" s="333"/>
      <c r="E699" s="334"/>
      <c r="F699" s="335"/>
      <c r="G699" s="334"/>
      <c r="H699" s="371"/>
      <c r="I699" s="334"/>
      <c r="J699" s="334"/>
      <c r="K699" s="334"/>
      <c r="L699" s="334"/>
      <c r="M699" s="334"/>
      <c r="N699" s="334"/>
      <c r="O699" s="337"/>
      <c r="P699" s="337"/>
      <c r="Q699" s="338" t="str">
        <f t="shared" si="747"/>
        <v xml:space="preserve"> </v>
      </c>
      <c r="R699" s="339" t="str">
        <f t="shared" si="748"/>
        <v/>
      </c>
      <c r="S699" s="340" t="str">
        <f t="shared" si="801"/>
        <v/>
      </c>
      <c r="T699" s="341" t="str">
        <f t="shared" si="749"/>
        <v/>
      </c>
      <c r="U699" s="341" t="str">
        <f t="shared" si="750"/>
        <v/>
      </c>
      <c r="V699" s="341" t="str">
        <f t="shared" si="751"/>
        <v/>
      </c>
      <c r="W699" s="341" t="str">
        <f t="shared" si="752"/>
        <v/>
      </c>
      <c r="X699" s="340" t="str">
        <f t="shared" si="802"/>
        <v/>
      </c>
      <c r="Y699" s="342" t="str">
        <f t="shared" si="803"/>
        <v/>
      </c>
      <c r="Z699" s="343" t="str">
        <f t="shared" si="804"/>
        <v/>
      </c>
      <c r="AA699" s="344" t="str">
        <f t="shared" si="805"/>
        <v/>
      </c>
      <c r="AB699" s="345" t="str">
        <f t="shared" si="753"/>
        <v/>
      </c>
      <c r="AC699" s="346" t="str">
        <f t="shared" si="754"/>
        <v/>
      </c>
      <c r="AD699" s="346" t="str">
        <f t="shared" si="755"/>
        <v/>
      </c>
      <c r="AE699" s="344" t="str">
        <f t="shared" si="806"/>
        <v/>
      </c>
      <c r="AF699" s="346" t="str">
        <f t="shared" si="756"/>
        <v/>
      </c>
      <c r="AG699" s="344" t="str">
        <f t="shared" si="807"/>
        <v/>
      </c>
      <c r="AH699" s="344" t="str">
        <f t="shared" si="808"/>
        <v/>
      </c>
      <c r="AI699" s="344" t="str">
        <f t="shared" si="809"/>
        <v/>
      </c>
      <c r="AJ699" s="346" t="str">
        <f t="shared" si="810"/>
        <v/>
      </c>
      <c r="AK699" s="346" t="str">
        <f t="shared" si="811"/>
        <v/>
      </c>
      <c r="AL699" s="347" t="str">
        <f t="shared" si="812"/>
        <v/>
      </c>
      <c r="AM699" s="141"/>
      <c r="AN699" s="141"/>
      <c r="AO699" s="142"/>
      <c r="AP699" s="58">
        <f t="shared" si="757"/>
        <v>0</v>
      </c>
      <c r="AQ699" s="94">
        <f>SUM(AP$10:AP699)</f>
        <v>0</v>
      </c>
      <c r="AR699" s="143">
        <f t="shared" si="817"/>
        <v>0.1</v>
      </c>
      <c r="AS699" s="144" t="str">
        <f t="shared" si="758"/>
        <v/>
      </c>
      <c r="AT699" s="144" t="str">
        <f t="shared" si="785"/>
        <v/>
      </c>
      <c r="AU699" s="145"/>
      <c r="AV699" s="58">
        <f t="shared" si="815"/>
        <v>0</v>
      </c>
      <c r="AW699" s="318">
        <f>SUM(AV$10:AV699)</f>
        <v>0</v>
      </c>
      <c r="AX699" s="319">
        <f t="shared" si="816"/>
        <v>0.1</v>
      </c>
      <c r="AY699" s="144" t="str">
        <f t="shared" si="799"/>
        <v/>
      </c>
      <c r="AZ699" s="144" t="str">
        <f t="shared" si="800"/>
        <v/>
      </c>
      <c r="BA699" s="144"/>
      <c r="BB699" s="146" t="str">
        <f t="shared" si="759"/>
        <v/>
      </c>
      <c r="BC699" s="66" t="str">
        <f t="shared" si="798"/>
        <v/>
      </c>
      <c r="BD699" s="195" t="str">
        <f t="shared" si="760"/>
        <v/>
      </c>
      <c r="BF699" s="283"/>
      <c r="BG699" s="286" t="str">
        <f t="shared" si="761"/>
        <v/>
      </c>
      <c r="BY699" s="211" t="str">
        <f t="shared" si="762"/>
        <v/>
      </c>
      <c r="BZ699" s="150" t="str">
        <f t="shared" si="763"/>
        <v/>
      </c>
      <c r="CB699" s="54" t="str">
        <f t="shared" si="797"/>
        <v/>
      </c>
      <c r="CD699" s="54" t="str">
        <f t="shared" si="764"/>
        <v/>
      </c>
      <c r="CF699" s="54" t="str">
        <f t="shared" si="765"/>
        <v/>
      </c>
      <c r="CH699" s="150" t="str">
        <f t="shared" si="766"/>
        <v/>
      </c>
      <c r="CI699" s="290"/>
      <c r="CJ699" s="150" t="str">
        <f t="shared" si="767"/>
        <v/>
      </c>
      <c r="CK699" s="290"/>
      <c r="CL699" s="54" t="str">
        <f t="shared" si="786"/>
        <v/>
      </c>
      <c r="CM699" s="290"/>
      <c r="CN699" s="150" t="str">
        <f t="shared" si="768"/>
        <v/>
      </c>
      <c r="CO699" s="290"/>
      <c r="CP699" s="150" t="str">
        <f t="shared" si="769"/>
        <v/>
      </c>
      <c r="CQ699" s="290"/>
      <c r="CR699" s="150" t="str">
        <f t="shared" si="770"/>
        <v/>
      </c>
      <c r="CS699" s="290"/>
      <c r="CT699" s="150" t="str">
        <f t="shared" si="771"/>
        <v/>
      </c>
      <c r="CU699" s="150"/>
      <c r="CV699" s="150" t="str">
        <f t="shared" si="772"/>
        <v/>
      </c>
      <c r="CW699" s="94"/>
      <c r="CX699" s="151" t="str">
        <f t="shared" si="813"/>
        <v/>
      </c>
      <c r="CY699" s="151" t="str">
        <f t="shared" si="814"/>
        <v/>
      </c>
      <c r="CZ699" s="152"/>
      <c r="DA699" s="373" t="str">
        <f t="shared" si="787"/>
        <v/>
      </c>
      <c r="DC699" s="153">
        <f t="shared" si="773"/>
        <v>0</v>
      </c>
      <c r="DD699" s="153">
        <f t="shared" si="774"/>
        <v>0</v>
      </c>
      <c r="DE699" s="153">
        <f t="shared" si="775"/>
        <v>0</v>
      </c>
      <c r="DF699" s="158">
        <f t="shared" si="776"/>
        <v>-4.7000000000000002E-3</v>
      </c>
      <c r="DG699" s="159">
        <f t="shared" si="788"/>
        <v>-1.1703000000000001</v>
      </c>
      <c r="DH699" s="158">
        <f t="shared" si="777"/>
        <v>3.1999999999999997E-3</v>
      </c>
      <c r="DI699" s="159">
        <f t="shared" si="789"/>
        <v>0.79679999999999995</v>
      </c>
      <c r="DJ699" s="158">
        <f t="shared" si="778"/>
        <v>-2.7000000000000001E-3</v>
      </c>
      <c r="DK699" s="159">
        <f t="shared" si="790"/>
        <v>-0.67230000000000001</v>
      </c>
      <c r="DL699" s="158">
        <f t="shared" si="779"/>
        <v>1.1999999999999999E-3</v>
      </c>
      <c r="DM699" s="159">
        <f t="shared" si="791"/>
        <v>0.29879999999999995</v>
      </c>
      <c r="DN699" s="158">
        <f t="shared" si="780"/>
        <v>1.46E-2</v>
      </c>
      <c r="DO699" s="159">
        <f t="shared" si="792"/>
        <v>3.6354000000000002</v>
      </c>
      <c r="DP699" s="158">
        <f t="shared" si="781"/>
        <v>-1.2999999999999999E-2</v>
      </c>
      <c r="DQ699" s="159">
        <f t="shared" si="793"/>
        <v>-3.2369999999999997</v>
      </c>
      <c r="DR699" s="158">
        <f t="shared" si="782"/>
        <v>-6.7000000000000002E-3</v>
      </c>
      <c r="DS699" s="159">
        <f t="shared" si="794"/>
        <v>-1.6683000000000001</v>
      </c>
      <c r="DT699" s="158">
        <f t="shared" si="783"/>
        <v>-1.2999999999999999E-2</v>
      </c>
      <c r="DU699" s="159">
        <f t="shared" si="795"/>
        <v>-3.2369999999999997</v>
      </c>
      <c r="DV699" s="158">
        <f t="shared" si="784"/>
        <v>-6.7000000000000002E-3</v>
      </c>
      <c r="DW699" s="160">
        <f t="shared" si="796"/>
        <v>-1.6683000000000001</v>
      </c>
    </row>
    <row r="700" spans="1:127" ht="24.95" customHeight="1" x14ac:dyDescent="0.2">
      <c r="A700" s="272">
        <v>691</v>
      </c>
      <c r="B700" s="336"/>
      <c r="C700" s="332"/>
      <c r="D700" s="333"/>
      <c r="E700" s="334"/>
      <c r="F700" s="335"/>
      <c r="G700" s="334"/>
      <c r="H700" s="371"/>
      <c r="I700" s="334"/>
      <c r="J700" s="334"/>
      <c r="K700" s="334"/>
      <c r="L700" s="334"/>
      <c r="M700" s="334"/>
      <c r="N700" s="334"/>
      <c r="O700" s="337"/>
      <c r="P700" s="337"/>
      <c r="Q700" s="338" t="str">
        <f t="shared" si="747"/>
        <v xml:space="preserve"> </v>
      </c>
      <c r="R700" s="339" t="str">
        <f t="shared" si="748"/>
        <v/>
      </c>
      <c r="S700" s="340" t="str">
        <f t="shared" si="801"/>
        <v/>
      </c>
      <c r="T700" s="341" t="str">
        <f t="shared" si="749"/>
        <v/>
      </c>
      <c r="U700" s="341" t="str">
        <f t="shared" si="750"/>
        <v/>
      </c>
      <c r="V700" s="341" t="str">
        <f t="shared" si="751"/>
        <v/>
      </c>
      <c r="W700" s="341" t="str">
        <f t="shared" si="752"/>
        <v/>
      </c>
      <c r="X700" s="340" t="str">
        <f t="shared" si="802"/>
        <v/>
      </c>
      <c r="Y700" s="342" t="str">
        <f t="shared" si="803"/>
        <v/>
      </c>
      <c r="Z700" s="343" t="str">
        <f t="shared" si="804"/>
        <v/>
      </c>
      <c r="AA700" s="344" t="str">
        <f t="shared" si="805"/>
        <v/>
      </c>
      <c r="AB700" s="345" t="str">
        <f t="shared" si="753"/>
        <v/>
      </c>
      <c r="AC700" s="346" t="str">
        <f t="shared" si="754"/>
        <v/>
      </c>
      <c r="AD700" s="346" t="str">
        <f t="shared" si="755"/>
        <v/>
      </c>
      <c r="AE700" s="344" t="str">
        <f t="shared" si="806"/>
        <v/>
      </c>
      <c r="AF700" s="346" t="str">
        <f t="shared" si="756"/>
        <v/>
      </c>
      <c r="AG700" s="344" t="str">
        <f t="shared" si="807"/>
        <v/>
      </c>
      <c r="AH700" s="344" t="str">
        <f t="shared" si="808"/>
        <v/>
      </c>
      <c r="AI700" s="344" t="str">
        <f t="shared" si="809"/>
        <v/>
      </c>
      <c r="AJ700" s="346" t="str">
        <f t="shared" si="810"/>
        <v/>
      </c>
      <c r="AK700" s="346" t="str">
        <f t="shared" si="811"/>
        <v/>
      </c>
      <c r="AL700" s="347" t="str">
        <f t="shared" si="812"/>
        <v/>
      </c>
      <c r="AM700" s="141"/>
      <c r="AN700" s="141"/>
      <c r="AO700" s="142"/>
      <c r="AP700" s="58">
        <f t="shared" si="757"/>
        <v>0</v>
      </c>
      <c r="AQ700" s="94">
        <f>SUM(AP$10:AP700)</f>
        <v>0</v>
      </c>
      <c r="AR700" s="143">
        <f t="shared" si="817"/>
        <v>0.1</v>
      </c>
      <c r="AS700" s="144" t="str">
        <f t="shared" si="758"/>
        <v/>
      </c>
      <c r="AT700" s="144" t="str">
        <f t="shared" si="785"/>
        <v/>
      </c>
      <c r="AU700" s="145"/>
      <c r="AV700" s="58">
        <f t="shared" si="815"/>
        <v>0</v>
      </c>
      <c r="AW700" s="318">
        <f>SUM(AV$10:AV700)</f>
        <v>0</v>
      </c>
      <c r="AX700" s="319">
        <f t="shared" si="816"/>
        <v>0.1</v>
      </c>
      <c r="AY700" s="144" t="str">
        <f t="shared" si="799"/>
        <v/>
      </c>
      <c r="AZ700" s="144" t="str">
        <f t="shared" si="800"/>
        <v/>
      </c>
      <c r="BA700" s="144"/>
      <c r="BB700" s="146" t="str">
        <f t="shared" si="759"/>
        <v/>
      </c>
      <c r="BC700" s="66" t="str">
        <f t="shared" si="798"/>
        <v/>
      </c>
      <c r="BD700" s="195" t="str">
        <f t="shared" si="760"/>
        <v/>
      </c>
      <c r="BF700" s="283"/>
      <c r="BG700" s="286" t="str">
        <f t="shared" si="761"/>
        <v/>
      </c>
      <c r="BY700" s="211" t="str">
        <f t="shared" si="762"/>
        <v/>
      </c>
      <c r="BZ700" s="150" t="str">
        <f t="shared" si="763"/>
        <v/>
      </c>
      <c r="CB700" s="54" t="str">
        <f t="shared" si="797"/>
        <v/>
      </c>
      <c r="CD700" s="54" t="str">
        <f t="shared" si="764"/>
        <v/>
      </c>
      <c r="CF700" s="54" t="str">
        <f t="shared" si="765"/>
        <v/>
      </c>
      <c r="CH700" s="150" t="str">
        <f t="shared" si="766"/>
        <v/>
      </c>
      <c r="CI700" s="290"/>
      <c r="CJ700" s="150" t="str">
        <f t="shared" si="767"/>
        <v/>
      </c>
      <c r="CK700" s="290"/>
      <c r="CL700" s="54" t="str">
        <f t="shared" si="786"/>
        <v/>
      </c>
      <c r="CM700" s="290"/>
      <c r="CN700" s="150" t="str">
        <f t="shared" si="768"/>
        <v/>
      </c>
      <c r="CO700" s="290"/>
      <c r="CP700" s="150" t="str">
        <f t="shared" si="769"/>
        <v/>
      </c>
      <c r="CQ700" s="290"/>
      <c r="CR700" s="150" t="str">
        <f t="shared" si="770"/>
        <v/>
      </c>
      <c r="CS700" s="290"/>
      <c r="CT700" s="150" t="str">
        <f t="shared" si="771"/>
        <v/>
      </c>
      <c r="CU700" s="150"/>
      <c r="CV700" s="150" t="str">
        <f t="shared" si="772"/>
        <v/>
      </c>
      <c r="CW700" s="94"/>
      <c r="CX700" s="151" t="str">
        <f t="shared" si="813"/>
        <v/>
      </c>
      <c r="CY700" s="151" t="str">
        <f t="shared" si="814"/>
        <v/>
      </c>
      <c r="CZ700" s="152"/>
      <c r="DA700" s="373" t="str">
        <f t="shared" si="787"/>
        <v/>
      </c>
      <c r="DC700" s="153">
        <f t="shared" si="773"/>
        <v>0</v>
      </c>
      <c r="DD700" s="153">
        <f t="shared" si="774"/>
        <v>0</v>
      </c>
      <c r="DE700" s="153">
        <f t="shared" si="775"/>
        <v>0</v>
      </c>
      <c r="DF700" s="158">
        <f t="shared" si="776"/>
        <v>-4.7000000000000002E-3</v>
      </c>
      <c r="DG700" s="159">
        <f t="shared" si="788"/>
        <v>-1.1703000000000001</v>
      </c>
      <c r="DH700" s="158">
        <f t="shared" si="777"/>
        <v>3.1999999999999997E-3</v>
      </c>
      <c r="DI700" s="159">
        <f t="shared" si="789"/>
        <v>0.79679999999999995</v>
      </c>
      <c r="DJ700" s="158">
        <f t="shared" si="778"/>
        <v>-2.7000000000000001E-3</v>
      </c>
      <c r="DK700" s="159">
        <f t="shared" si="790"/>
        <v>-0.67230000000000001</v>
      </c>
      <c r="DL700" s="158">
        <f t="shared" si="779"/>
        <v>1.1999999999999999E-3</v>
      </c>
      <c r="DM700" s="159">
        <f t="shared" si="791"/>
        <v>0.29879999999999995</v>
      </c>
      <c r="DN700" s="158">
        <f t="shared" si="780"/>
        <v>1.46E-2</v>
      </c>
      <c r="DO700" s="159">
        <f t="shared" si="792"/>
        <v>3.6354000000000002</v>
      </c>
      <c r="DP700" s="158">
        <f t="shared" si="781"/>
        <v>-1.2999999999999999E-2</v>
      </c>
      <c r="DQ700" s="159">
        <f t="shared" si="793"/>
        <v>-3.2369999999999997</v>
      </c>
      <c r="DR700" s="158">
        <f t="shared" si="782"/>
        <v>-6.7000000000000002E-3</v>
      </c>
      <c r="DS700" s="159">
        <f t="shared" si="794"/>
        <v>-1.6683000000000001</v>
      </c>
      <c r="DT700" s="158">
        <f t="shared" si="783"/>
        <v>-1.2999999999999999E-2</v>
      </c>
      <c r="DU700" s="159">
        <f t="shared" si="795"/>
        <v>-3.2369999999999997</v>
      </c>
      <c r="DV700" s="158">
        <f t="shared" si="784"/>
        <v>-6.7000000000000002E-3</v>
      </c>
      <c r="DW700" s="160">
        <f t="shared" si="796"/>
        <v>-1.6683000000000001</v>
      </c>
    </row>
    <row r="701" spans="1:127" ht="24.95" customHeight="1" x14ac:dyDescent="0.2">
      <c r="A701" s="272">
        <v>692</v>
      </c>
      <c r="B701" s="336"/>
      <c r="C701" s="332"/>
      <c r="D701" s="333"/>
      <c r="E701" s="334"/>
      <c r="F701" s="335"/>
      <c r="G701" s="334"/>
      <c r="H701" s="371"/>
      <c r="I701" s="334"/>
      <c r="J701" s="334"/>
      <c r="K701" s="334"/>
      <c r="L701" s="334"/>
      <c r="M701" s="334"/>
      <c r="N701" s="334"/>
      <c r="O701" s="337"/>
      <c r="P701" s="337"/>
      <c r="Q701" s="338" t="str">
        <f t="shared" si="747"/>
        <v xml:space="preserve"> </v>
      </c>
      <c r="R701" s="339" t="str">
        <f t="shared" si="748"/>
        <v/>
      </c>
      <c r="S701" s="340" t="str">
        <f t="shared" si="801"/>
        <v/>
      </c>
      <c r="T701" s="341" t="str">
        <f t="shared" si="749"/>
        <v/>
      </c>
      <c r="U701" s="341" t="str">
        <f t="shared" si="750"/>
        <v/>
      </c>
      <c r="V701" s="341" t="str">
        <f t="shared" si="751"/>
        <v/>
      </c>
      <c r="W701" s="341" t="str">
        <f t="shared" si="752"/>
        <v/>
      </c>
      <c r="X701" s="340" t="str">
        <f t="shared" si="802"/>
        <v/>
      </c>
      <c r="Y701" s="342" t="str">
        <f t="shared" si="803"/>
        <v/>
      </c>
      <c r="Z701" s="343" t="str">
        <f t="shared" si="804"/>
        <v/>
      </c>
      <c r="AA701" s="344" t="str">
        <f t="shared" si="805"/>
        <v/>
      </c>
      <c r="AB701" s="345" t="str">
        <f t="shared" si="753"/>
        <v/>
      </c>
      <c r="AC701" s="346" t="str">
        <f t="shared" si="754"/>
        <v/>
      </c>
      <c r="AD701" s="346" t="str">
        <f t="shared" si="755"/>
        <v/>
      </c>
      <c r="AE701" s="344" t="str">
        <f t="shared" si="806"/>
        <v/>
      </c>
      <c r="AF701" s="346" t="str">
        <f t="shared" si="756"/>
        <v/>
      </c>
      <c r="AG701" s="344" t="str">
        <f t="shared" si="807"/>
        <v/>
      </c>
      <c r="AH701" s="344" t="str">
        <f t="shared" si="808"/>
        <v/>
      </c>
      <c r="AI701" s="344" t="str">
        <f t="shared" si="809"/>
        <v/>
      </c>
      <c r="AJ701" s="346" t="str">
        <f t="shared" si="810"/>
        <v/>
      </c>
      <c r="AK701" s="346" t="str">
        <f t="shared" si="811"/>
        <v/>
      </c>
      <c r="AL701" s="347" t="str">
        <f t="shared" si="812"/>
        <v/>
      </c>
      <c r="AM701" s="141"/>
      <c r="AN701" s="141"/>
      <c r="AO701" s="142"/>
      <c r="AP701" s="58">
        <f t="shared" si="757"/>
        <v>0</v>
      </c>
      <c r="AQ701" s="94">
        <f>SUM(AP$10:AP701)</f>
        <v>0</v>
      </c>
      <c r="AR701" s="143">
        <f t="shared" si="817"/>
        <v>0.1</v>
      </c>
      <c r="AS701" s="144" t="str">
        <f t="shared" si="758"/>
        <v/>
      </c>
      <c r="AT701" s="144" t="str">
        <f t="shared" si="785"/>
        <v/>
      </c>
      <c r="AU701" s="145"/>
      <c r="AV701" s="58">
        <f t="shared" si="815"/>
        <v>0</v>
      </c>
      <c r="AW701" s="318">
        <f>SUM(AV$10:AV701)</f>
        <v>0</v>
      </c>
      <c r="AX701" s="319">
        <f t="shared" si="816"/>
        <v>0.1</v>
      </c>
      <c r="AY701" s="144" t="str">
        <f t="shared" si="799"/>
        <v/>
      </c>
      <c r="AZ701" s="144" t="str">
        <f t="shared" si="800"/>
        <v/>
      </c>
      <c r="BA701" s="144"/>
      <c r="BB701" s="146" t="str">
        <f t="shared" si="759"/>
        <v/>
      </c>
      <c r="BC701" s="66" t="str">
        <f t="shared" si="798"/>
        <v/>
      </c>
      <c r="BD701" s="195" t="str">
        <f t="shared" si="760"/>
        <v/>
      </c>
      <c r="BF701" s="283"/>
      <c r="BG701" s="286" t="str">
        <f t="shared" si="761"/>
        <v/>
      </c>
      <c r="BY701" s="211" t="str">
        <f t="shared" si="762"/>
        <v/>
      </c>
      <c r="BZ701" s="150" t="str">
        <f t="shared" si="763"/>
        <v/>
      </c>
      <c r="CB701" s="54" t="str">
        <f t="shared" si="797"/>
        <v/>
      </c>
      <c r="CD701" s="54" t="str">
        <f t="shared" si="764"/>
        <v/>
      </c>
      <c r="CF701" s="54" t="str">
        <f t="shared" si="765"/>
        <v/>
      </c>
      <c r="CH701" s="150" t="str">
        <f t="shared" si="766"/>
        <v/>
      </c>
      <c r="CI701" s="290"/>
      <c r="CJ701" s="150" t="str">
        <f t="shared" si="767"/>
        <v/>
      </c>
      <c r="CK701" s="290"/>
      <c r="CL701" s="54" t="str">
        <f t="shared" si="786"/>
        <v/>
      </c>
      <c r="CM701" s="290"/>
      <c r="CN701" s="150" t="str">
        <f t="shared" si="768"/>
        <v/>
      </c>
      <c r="CO701" s="290"/>
      <c r="CP701" s="150" t="str">
        <f t="shared" si="769"/>
        <v/>
      </c>
      <c r="CQ701" s="290"/>
      <c r="CR701" s="150" t="str">
        <f t="shared" si="770"/>
        <v/>
      </c>
      <c r="CS701" s="290"/>
      <c r="CT701" s="150" t="str">
        <f t="shared" si="771"/>
        <v/>
      </c>
      <c r="CU701" s="150"/>
      <c r="CV701" s="150" t="str">
        <f t="shared" si="772"/>
        <v/>
      </c>
      <c r="CW701" s="94"/>
      <c r="CX701" s="151" t="str">
        <f t="shared" si="813"/>
        <v/>
      </c>
      <c r="CY701" s="151" t="str">
        <f t="shared" si="814"/>
        <v/>
      </c>
      <c r="CZ701" s="152"/>
      <c r="DA701" s="373" t="str">
        <f t="shared" si="787"/>
        <v/>
      </c>
      <c r="DC701" s="153">
        <f t="shared" si="773"/>
        <v>0</v>
      </c>
      <c r="DD701" s="153">
        <f t="shared" si="774"/>
        <v>0</v>
      </c>
      <c r="DE701" s="153">
        <f t="shared" si="775"/>
        <v>0</v>
      </c>
      <c r="DF701" s="158">
        <f t="shared" si="776"/>
        <v>-4.7000000000000002E-3</v>
      </c>
      <c r="DG701" s="159">
        <f t="shared" si="788"/>
        <v>-1.1703000000000001</v>
      </c>
      <c r="DH701" s="158">
        <f t="shared" si="777"/>
        <v>3.1999999999999997E-3</v>
      </c>
      <c r="DI701" s="159">
        <f t="shared" si="789"/>
        <v>0.79679999999999995</v>
      </c>
      <c r="DJ701" s="158">
        <f t="shared" si="778"/>
        <v>-2.7000000000000001E-3</v>
      </c>
      <c r="DK701" s="159">
        <f t="shared" si="790"/>
        <v>-0.67230000000000001</v>
      </c>
      <c r="DL701" s="158">
        <f t="shared" si="779"/>
        <v>1.1999999999999999E-3</v>
      </c>
      <c r="DM701" s="159">
        <f t="shared" si="791"/>
        <v>0.29879999999999995</v>
      </c>
      <c r="DN701" s="158">
        <f t="shared" si="780"/>
        <v>1.46E-2</v>
      </c>
      <c r="DO701" s="159">
        <f t="shared" si="792"/>
        <v>3.6354000000000002</v>
      </c>
      <c r="DP701" s="158">
        <f t="shared" si="781"/>
        <v>-1.2999999999999999E-2</v>
      </c>
      <c r="DQ701" s="159">
        <f t="shared" si="793"/>
        <v>-3.2369999999999997</v>
      </c>
      <c r="DR701" s="158">
        <f t="shared" si="782"/>
        <v>-6.7000000000000002E-3</v>
      </c>
      <c r="DS701" s="159">
        <f t="shared" si="794"/>
        <v>-1.6683000000000001</v>
      </c>
      <c r="DT701" s="158">
        <f t="shared" si="783"/>
        <v>-1.2999999999999999E-2</v>
      </c>
      <c r="DU701" s="159">
        <f t="shared" si="795"/>
        <v>-3.2369999999999997</v>
      </c>
      <c r="DV701" s="158">
        <f t="shared" si="784"/>
        <v>-6.7000000000000002E-3</v>
      </c>
      <c r="DW701" s="160">
        <f t="shared" si="796"/>
        <v>-1.6683000000000001</v>
      </c>
    </row>
    <row r="702" spans="1:127" ht="24.95" customHeight="1" x14ac:dyDescent="0.2">
      <c r="A702" s="272">
        <v>693</v>
      </c>
      <c r="B702" s="336"/>
      <c r="C702" s="332"/>
      <c r="D702" s="333"/>
      <c r="E702" s="334"/>
      <c r="F702" s="335"/>
      <c r="G702" s="334"/>
      <c r="H702" s="371"/>
      <c r="I702" s="334"/>
      <c r="J702" s="334"/>
      <c r="K702" s="334"/>
      <c r="L702" s="334"/>
      <c r="M702" s="334"/>
      <c r="N702" s="334"/>
      <c r="O702" s="337"/>
      <c r="P702" s="337"/>
      <c r="Q702" s="338" t="str">
        <f t="shared" si="747"/>
        <v xml:space="preserve"> </v>
      </c>
      <c r="R702" s="339" t="str">
        <f t="shared" si="748"/>
        <v/>
      </c>
      <c r="S702" s="340" t="str">
        <f t="shared" si="801"/>
        <v/>
      </c>
      <c r="T702" s="341" t="str">
        <f t="shared" si="749"/>
        <v/>
      </c>
      <c r="U702" s="341" t="str">
        <f t="shared" si="750"/>
        <v/>
      </c>
      <c r="V702" s="341" t="str">
        <f t="shared" si="751"/>
        <v/>
      </c>
      <c r="W702" s="341" t="str">
        <f t="shared" si="752"/>
        <v/>
      </c>
      <c r="X702" s="340" t="str">
        <f t="shared" si="802"/>
        <v/>
      </c>
      <c r="Y702" s="342" t="str">
        <f t="shared" si="803"/>
        <v/>
      </c>
      <c r="Z702" s="343" t="str">
        <f t="shared" si="804"/>
        <v/>
      </c>
      <c r="AA702" s="344" t="str">
        <f t="shared" si="805"/>
        <v/>
      </c>
      <c r="AB702" s="345" t="str">
        <f t="shared" si="753"/>
        <v/>
      </c>
      <c r="AC702" s="346" t="str">
        <f t="shared" si="754"/>
        <v/>
      </c>
      <c r="AD702" s="346" t="str">
        <f t="shared" si="755"/>
        <v/>
      </c>
      <c r="AE702" s="344" t="str">
        <f t="shared" si="806"/>
        <v/>
      </c>
      <c r="AF702" s="346" t="str">
        <f t="shared" si="756"/>
        <v/>
      </c>
      <c r="AG702" s="344" t="str">
        <f t="shared" si="807"/>
        <v/>
      </c>
      <c r="AH702" s="344" t="str">
        <f t="shared" si="808"/>
        <v/>
      </c>
      <c r="AI702" s="344" t="str">
        <f t="shared" si="809"/>
        <v/>
      </c>
      <c r="AJ702" s="346" t="str">
        <f t="shared" si="810"/>
        <v/>
      </c>
      <c r="AK702" s="346" t="str">
        <f t="shared" si="811"/>
        <v/>
      </c>
      <c r="AL702" s="347" t="str">
        <f t="shared" si="812"/>
        <v/>
      </c>
      <c r="AM702" s="141"/>
      <c r="AN702" s="141"/>
      <c r="AO702" s="142"/>
      <c r="AP702" s="58">
        <f t="shared" si="757"/>
        <v>0</v>
      </c>
      <c r="AQ702" s="94">
        <f>SUM(AP$10:AP702)</f>
        <v>0</v>
      </c>
      <c r="AR702" s="143">
        <f t="shared" si="817"/>
        <v>0.1</v>
      </c>
      <c r="AS702" s="144" t="str">
        <f t="shared" si="758"/>
        <v/>
      </c>
      <c r="AT702" s="144" t="str">
        <f t="shared" si="785"/>
        <v/>
      </c>
      <c r="AU702" s="145"/>
      <c r="AV702" s="58">
        <f t="shared" si="815"/>
        <v>0</v>
      </c>
      <c r="AW702" s="318">
        <f>SUM(AV$10:AV702)</f>
        <v>0</v>
      </c>
      <c r="AX702" s="319">
        <f t="shared" si="816"/>
        <v>0.1</v>
      </c>
      <c r="AY702" s="144" t="str">
        <f t="shared" si="799"/>
        <v/>
      </c>
      <c r="AZ702" s="144" t="str">
        <f t="shared" si="800"/>
        <v/>
      </c>
      <c r="BA702" s="144"/>
      <c r="BB702" s="146" t="str">
        <f t="shared" si="759"/>
        <v/>
      </c>
      <c r="BC702" s="66" t="str">
        <f t="shared" si="798"/>
        <v/>
      </c>
      <c r="BD702" s="195" t="str">
        <f t="shared" si="760"/>
        <v/>
      </c>
      <c r="BF702" s="283"/>
      <c r="BG702" s="286" t="str">
        <f t="shared" si="761"/>
        <v/>
      </c>
      <c r="BY702" s="211" t="str">
        <f t="shared" si="762"/>
        <v/>
      </c>
      <c r="BZ702" s="150" t="str">
        <f t="shared" si="763"/>
        <v/>
      </c>
      <c r="CB702" s="54" t="str">
        <f t="shared" si="797"/>
        <v/>
      </c>
      <c r="CD702" s="54" t="str">
        <f t="shared" si="764"/>
        <v/>
      </c>
      <c r="CF702" s="54" t="str">
        <f t="shared" si="765"/>
        <v/>
      </c>
      <c r="CH702" s="150" t="str">
        <f t="shared" si="766"/>
        <v/>
      </c>
      <c r="CI702" s="290"/>
      <c r="CJ702" s="150" t="str">
        <f t="shared" si="767"/>
        <v/>
      </c>
      <c r="CK702" s="290"/>
      <c r="CL702" s="54" t="str">
        <f t="shared" si="786"/>
        <v/>
      </c>
      <c r="CM702" s="290"/>
      <c r="CN702" s="150" t="str">
        <f t="shared" si="768"/>
        <v/>
      </c>
      <c r="CO702" s="290"/>
      <c r="CP702" s="150" t="str">
        <f t="shared" si="769"/>
        <v/>
      </c>
      <c r="CQ702" s="290"/>
      <c r="CR702" s="150" t="str">
        <f t="shared" si="770"/>
        <v/>
      </c>
      <c r="CS702" s="290"/>
      <c r="CT702" s="150" t="str">
        <f t="shared" si="771"/>
        <v/>
      </c>
      <c r="CU702" s="150"/>
      <c r="CV702" s="150" t="str">
        <f t="shared" si="772"/>
        <v/>
      </c>
      <c r="CW702" s="94"/>
      <c r="CX702" s="151" t="str">
        <f t="shared" si="813"/>
        <v/>
      </c>
      <c r="CY702" s="151" t="str">
        <f t="shared" si="814"/>
        <v/>
      </c>
      <c r="CZ702" s="152"/>
      <c r="DA702" s="373" t="str">
        <f t="shared" si="787"/>
        <v/>
      </c>
      <c r="DC702" s="153">
        <f t="shared" si="773"/>
        <v>0</v>
      </c>
      <c r="DD702" s="153">
        <f t="shared" si="774"/>
        <v>0</v>
      </c>
      <c r="DE702" s="153">
        <f t="shared" si="775"/>
        <v>0</v>
      </c>
      <c r="DF702" s="158">
        <f t="shared" si="776"/>
        <v>-4.7000000000000002E-3</v>
      </c>
      <c r="DG702" s="159">
        <f t="shared" si="788"/>
        <v>-1.1703000000000001</v>
      </c>
      <c r="DH702" s="158">
        <f t="shared" si="777"/>
        <v>3.1999999999999997E-3</v>
      </c>
      <c r="DI702" s="159">
        <f t="shared" si="789"/>
        <v>0.79679999999999995</v>
      </c>
      <c r="DJ702" s="158">
        <f t="shared" si="778"/>
        <v>-2.7000000000000001E-3</v>
      </c>
      <c r="DK702" s="159">
        <f t="shared" si="790"/>
        <v>-0.67230000000000001</v>
      </c>
      <c r="DL702" s="158">
        <f t="shared" si="779"/>
        <v>1.1999999999999999E-3</v>
      </c>
      <c r="DM702" s="159">
        <f t="shared" si="791"/>
        <v>0.29879999999999995</v>
      </c>
      <c r="DN702" s="158">
        <f t="shared" si="780"/>
        <v>1.46E-2</v>
      </c>
      <c r="DO702" s="159">
        <f t="shared" si="792"/>
        <v>3.6354000000000002</v>
      </c>
      <c r="DP702" s="158">
        <f t="shared" si="781"/>
        <v>-1.2999999999999999E-2</v>
      </c>
      <c r="DQ702" s="159">
        <f t="shared" si="793"/>
        <v>-3.2369999999999997</v>
      </c>
      <c r="DR702" s="158">
        <f t="shared" si="782"/>
        <v>-6.7000000000000002E-3</v>
      </c>
      <c r="DS702" s="159">
        <f t="shared" si="794"/>
        <v>-1.6683000000000001</v>
      </c>
      <c r="DT702" s="158">
        <f t="shared" si="783"/>
        <v>-1.2999999999999999E-2</v>
      </c>
      <c r="DU702" s="159">
        <f t="shared" si="795"/>
        <v>-3.2369999999999997</v>
      </c>
      <c r="DV702" s="158">
        <f t="shared" si="784"/>
        <v>-6.7000000000000002E-3</v>
      </c>
      <c r="DW702" s="160">
        <f t="shared" si="796"/>
        <v>-1.6683000000000001</v>
      </c>
    </row>
    <row r="703" spans="1:127" ht="24.95" customHeight="1" x14ac:dyDescent="0.2">
      <c r="A703" s="272">
        <v>694</v>
      </c>
      <c r="B703" s="336"/>
      <c r="C703" s="332"/>
      <c r="D703" s="333"/>
      <c r="E703" s="334"/>
      <c r="F703" s="335"/>
      <c r="G703" s="334"/>
      <c r="H703" s="371"/>
      <c r="I703" s="334"/>
      <c r="J703" s="334"/>
      <c r="K703" s="334"/>
      <c r="L703" s="334"/>
      <c r="M703" s="334"/>
      <c r="N703" s="334"/>
      <c r="O703" s="337"/>
      <c r="P703" s="337"/>
      <c r="Q703" s="338" t="str">
        <f t="shared" si="747"/>
        <v xml:space="preserve"> </v>
      </c>
      <c r="R703" s="339" t="str">
        <f t="shared" si="748"/>
        <v/>
      </c>
      <c r="S703" s="340" t="str">
        <f t="shared" si="801"/>
        <v/>
      </c>
      <c r="T703" s="341" t="str">
        <f t="shared" si="749"/>
        <v/>
      </c>
      <c r="U703" s="341" t="str">
        <f t="shared" si="750"/>
        <v/>
      </c>
      <c r="V703" s="341" t="str">
        <f t="shared" si="751"/>
        <v/>
      </c>
      <c r="W703" s="341" t="str">
        <f t="shared" si="752"/>
        <v/>
      </c>
      <c r="X703" s="340" t="str">
        <f t="shared" si="802"/>
        <v/>
      </c>
      <c r="Y703" s="342" t="str">
        <f t="shared" si="803"/>
        <v/>
      </c>
      <c r="Z703" s="343" t="str">
        <f t="shared" si="804"/>
        <v/>
      </c>
      <c r="AA703" s="344" t="str">
        <f t="shared" si="805"/>
        <v/>
      </c>
      <c r="AB703" s="345" t="str">
        <f t="shared" si="753"/>
        <v/>
      </c>
      <c r="AC703" s="346" t="str">
        <f t="shared" si="754"/>
        <v/>
      </c>
      <c r="AD703" s="346" t="str">
        <f t="shared" si="755"/>
        <v/>
      </c>
      <c r="AE703" s="344" t="str">
        <f t="shared" si="806"/>
        <v/>
      </c>
      <c r="AF703" s="346" t="str">
        <f t="shared" si="756"/>
        <v/>
      </c>
      <c r="AG703" s="344" t="str">
        <f t="shared" si="807"/>
        <v/>
      </c>
      <c r="AH703" s="344" t="str">
        <f t="shared" si="808"/>
        <v/>
      </c>
      <c r="AI703" s="344" t="str">
        <f t="shared" si="809"/>
        <v/>
      </c>
      <c r="AJ703" s="346" t="str">
        <f t="shared" si="810"/>
        <v/>
      </c>
      <c r="AK703" s="346" t="str">
        <f t="shared" si="811"/>
        <v/>
      </c>
      <c r="AL703" s="347" t="str">
        <f t="shared" si="812"/>
        <v/>
      </c>
      <c r="AM703" s="141"/>
      <c r="AN703" s="141"/>
      <c r="AO703" s="142"/>
      <c r="AP703" s="58">
        <f t="shared" si="757"/>
        <v>0</v>
      </c>
      <c r="AQ703" s="94">
        <f>SUM(AP$10:AP703)</f>
        <v>0</v>
      </c>
      <c r="AR703" s="143">
        <f t="shared" si="817"/>
        <v>0.1</v>
      </c>
      <c r="AS703" s="144" t="str">
        <f t="shared" si="758"/>
        <v/>
      </c>
      <c r="AT703" s="144" t="str">
        <f t="shared" si="785"/>
        <v/>
      </c>
      <c r="AU703" s="145"/>
      <c r="AV703" s="58">
        <f t="shared" si="815"/>
        <v>0</v>
      </c>
      <c r="AW703" s="318">
        <f>SUM(AV$10:AV703)</f>
        <v>0</v>
      </c>
      <c r="AX703" s="319">
        <f t="shared" si="816"/>
        <v>0.1</v>
      </c>
      <c r="AY703" s="144" t="str">
        <f t="shared" si="799"/>
        <v/>
      </c>
      <c r="AZ703" s="144" t="str">
        <f t="shared" si="800"/>
        <v/>
      </c>
      <c r="BA703" s="144"/>
      <c r="BB703" s="146" t="str">
        <f t="shared" si="759"/>
        <v/>
      </c>
      <c r="BC703" s="66" t="str">
        <f t="shared" si="798"/>
        <v/>
      </c>
      <c r="BD703" s="195" t="str">
        <f t="shared" si="760"/>
        <v/>
      </c>
      <c r="BF703" s="283"/>
      <c r="BG703" s="286" t="str">
        <f t="shared" si="761"/>
        <v/>
      </c>
      <c r="BY703" s="211" t="str">
        <f t="shared" si="762"/>
        <v/>
      </c>
      <c r="BZ703" s="150" t="str">
        <f t="shared" si="763"/>
        <v/>
      </c>
      <c r="CB703" s="54" t="str">
        <f t="shared" si="797"/>
        <v/>
      </c>
      <c r="CD703" s="54" t="str">
        <f t="shared" si="764"/>
        <v/>
      </c>
      <c r="CF703" s="54" t="str">
        <f t="shared" si="765"/>
        <v/>
      </c>
      <c r="CH703" s="150" t="str">
        <f t="shared" si="766"/>
        <v/>
      </c>
      <c r="CI703" s="290"/>
      <c r="CJ703" s="150" t="str">
        <f t="shared" si="767"/>
        <v/>
      </c>
      <c r="CK703" s="290"/>
      <c r="CL703" s="54" t="str">
        <f t="shared" si="786"/>
        <v/>
      </c>
      <c r="CM703" s="290"/>
      <c r="CN703" s="150" t="str">
        <f t="shared" si="768"/>
        <v/>
      </c>
      <c r="CO703" s="290"/>
      <c r="CP703" s="150" t="str">
        <f t="shared" si="769"/>
        <v/>
      </c>
      <c r="CQ703" s="290"/>
      <c r="CR703" s="150" t="str">
        <f t="shared" si="770"/>
        <v/>
      </c>
      <c r="CS703" s="290"/>
      <c r="CT703" s="150" t="str">
        <f t="shared" si="771"/>
        <v/>
      </c>
      <c r="CU703" s="150"/>
      <c r="CV703" s="150" t="str">
        <f t="shared" si="772"/>
        <v/>
      </c>
      <c r="CW703" s="94"/>
      <c r="CX703" s="151" t="str">
        <f t="shared" si="813"/>
        <v/>
      </c>
      <c r="CY703" s="151" t="str">
        <f t="shared" si="814"/>
        <v/>
      </c>
      <c r="CZ703" s="152"/>
      <c r="DA703" s="373" t="str">
        <f t="shared" si="787"/>
        <v/>
      </c>
      <c r="DC703" s="153">
        <f t="shared" si="773"/>
        <v>0</v>
      </c>
      <c r="DD703" s="153">
        <f t="shared" si="774"/>
        <v>0</v>
      </c>
      <c r="DE703" s="153">
        <f t="shared" si="775"/>
        <v>0</v>
      </c>
      <c r="DF703" s="158">
        <f t="shared" si="776"/>
        <v>-4.7000000000000002E-3</v>
      </c>
      <c r="DG703" s="159">
        <f t="shared" si="788"/>
        <v>-1.1703000000000001</v>
      </c>
      <c r="DH703" s="158">
        <f t="shared" si="777"/>
        <v>3.1999999999999997E-3</v>
      </c>
      <c r="DI703" s="159">
        <f t="shared" si="789"/>
        <v>0.79679999999999995</v>
      </c>
      <c r="DJ703" s="158">
        <f t="shared" si="778"/>
        <v>-2.7000000000000001E-3</v>
      </c>
      <c r="DK703" s="159">
        <f t="shared" si="790"/>
        <v>-0.67230000000000001</v>
      </c>
      <c r="DL703" s="158">
        <f t="shared" si="779"/>
        <v>1.1999999999999999E-3</v>
      </c>
      <c r="DM703" s="159">
        <f t="shared" si="791"/>
        <v>0.29879999999999995</v>
      </c>
      <c r="DN703" s="158">
        <f t="shared" si="780"/>
        <v>1.46E-2</v>
      </c>
      <c r="DO703" s="159">
        <f t="shared" si="792"/>
        <v>3.6354000000000002</v>
      </c>
      <c r="DP703" s="158">
        <f t="shared" si="781"/>
        <v>-1.2999999999999999E-2</v>
      </c>
      <c r="DQ703" s="159">
        <f t="shared" si="793"/>
        <v>-3.2369999999999997</v>
      </c>
      <c r="DR703" s="158">
        <f t="shared" si="782"/>
        <v>-6.7000000000000002E-3</v>
      </c>
      <c r="DS703" s="159">
        <f t="shared" si="794"/>
        <v>-1.6683000000000001</v>
      </c>
      <c r="DT703" s="158">
        <f t="shared" si="783"/>
        <v>-1.2999999999999999E-2</v>
      </c>
      <c r="DU703" s="159">
        <f t="shared" si="795"/>
        <v>-3.2369999999999997</v>
      </c>
      <c r="DV703" s="158">
        <f t="shared" si="784"/>
        <v>-6.7000000000000002E-3</v>
      </c>
      <c r="DW703" s="160">
        <f t="shared" si="796"/>
        <v>-1.6683000000000001</v>
      </c>
    </row>
    <row r="704" spans="1:127" ht="24.95" customHeight="1" x14ac:dyDescent="0.2">
      <c r="A704" s="272">
        <v>695</v>
      </c>
      <c r="B704" s="336"/>
      <c r="C704" s="332"/>
      <c r="D704" s="333"/>
      <c r="E704" s="334"/>
      <c r="F704" s="335"/>
      <c r="G704" s="334"/>
      <c r="H704" s="371"/>
      <c r="I704" s="334"/>
      <c r="J704" s="334"/>
      <c r="K704" s="334"/>
      <c r="L704" s="334"/>
      <c r="M704" s="334"/>
      <c r="N704" s="334"/>
      <c r="O704" s="337"/>
      <c r="P704" s="337"/>
      <c r="Q704" s="338" t="str">
        <f t="shared" si="747"/>
        <v xml:space="preserve"> </v>
      </c>
      <c r="R704" s="339" t="str">
        <f t="shared" si="748"/>
        <v/>
      </c>
      <c r="S704" s="340" t="str">
        <f t="shared" si="801"/>
        <v/>
      </c>
      <c r="T704" s="341" t="str">
        <f t="shared" si="749"/>
        <v/>
      </c>
      <c r="U704" s="341" t="str">
        <f t="shared" si="750"/>
        <v/>
      </c>
      <c r="V704" s="341" t="str">
        <f t="shared" si="751"/>
        <v/>
      </c>
      <c r="W704" s="341" t="str">
        <f t="shared" si="752"/>
        <v/>
      </c>
      <c r="X704" s="340" t="str">
        <f t="shared" si="802"/>
        <v/>
      </c>
      <c r="Y704" s="342" t="str">
        <f t="shared" si="803"/>
        <v/>
      </c>
      <c r="Z704" s="343" t="str">
        <f t="shared" si="804"/>
        <v/>
      </c>
      <c r="AA704" s="344" t="str">
        <f t="shared" si="805"/>
        <v/>
      </c>
      <c r="AB704" s="345" t="str">
        <f t="shared" si="753"/>
        <v/>
      </c>
      <c r="AC704" s="346" t="str">
        <f t="shared" si="754"/>
        <v/>
      </c>
      <c r="AD704" s="346" t="str">
        <f t="shared" si="755"/>
        <v/>
      </c>
      <c r="AE704" s="344" t="str">
        <f t="shared" si="806"/>
        <v/>
      </c>
      <c r="AF704" s="346" t="str">
        <f t="shared" si="756"/>
        <v/>
      </c>
      <c r="AG704" s="344" t="str">
        <f t="shared" si="807"/>
        <v/>
      </c>
      <c r="AH704" s="344" t="str">
        <f t="shared" si="808"/>
        <v/>
      </c>
      <c r="AI704" s="344" t="str">
        <f t="shared" si="809"/>
        <v/>
      </c>
      <c r="AJ704" s="346" t="str">
        <f t="shared" si="810"/>
        <v/>
      </c>
      <c r="AK704" s="346" t="str">
        <f t="shared" si="811"/>
        <v/>
      </c>
      <c r="AL704" s="347" t="str">
        <f t="shared" si="812"/>
        <v/>
      </c>
      <c r="AM704" s="141"/>
      <c r="AN704" s="141"/>
      <c r="AO704" s="142"/>
      <c r="AP704" s="58">
        <f t="shared" si="757"/>
        <v>0</v>
      </c>
      <c r="AQ704" s="94">
        <f>SUM(AP$10:AP704)</f>
        <v>0</v>
      </c>
      <c r="AR704" s="143">
        <f t="shared" si="817"/>
        <v>0.1</v>
      </c>
      <c r="AS704" s="144" t="str">
        <f t="shared" si="758"/>
        <v/>
      </c>
      <c r="AT704" s="144" t="str">
        <f t="shared" si="785"/>
        <v/>
      </c>
      <c r="AU704" s="145"/>
      <c r="AV704" s="58">
        <f t="shared" si="815"/>
        <v>0</v>
      </c>
      <c r="AW704" s="318">
        <f>SUM(AV$10:AV704)</f>
        <v>0</v>
      </c>
      <c r="AX704" s="319">
        <f t="shared" si="816"/>
        <v>0.1</v>
      </c>
      <c r="AY704" s="144" t="str">
        <f t="shared" si="799"/>
        <v/>
      </c>
      <c r="AZ704" s="144" t="str">
        <f t="shared" si="800"/>
        <v/>
      </c>
      <c r="BA704" s="144"/>
      <c r="BB704" s="146" t="str">
        <f t="shared" si="759"/>
        <v/>
      </c>
      <c r="BC704" s="66" t="str">
        <f t="shared" si="798"/>
        <v/>
      </c>
      <c r="BD704" s="195" t="str">
        <f t="shared" si="760"/>
        <v/>
      </c>
      <c r="BF704" s="283"/>
      <c r="BG704" s="286" t="str">
        <f t="shared" si="761"/>
        <v/>
      </c>
      <c r="BY704" s="211" t="str">
        <f t="shared" si="762"/>
        <v/>
      </c>
      <c r="BZ704" s="150" t="str">
        <f t="shared" si="763"/>
        <v/>
      </c>
      <c r="CB704" s="54" t="str">
        <f t="shared" si="797"/>
        <v/>
      </c>
      <c r="CD704" s="54" t="str">
        <f t="shared" si="764"/>
        <v/>
      </c>
      <c r="CF704" s="54" t="str">
        <f t="shared" si="765"/>
        <v/>
      </c>
      <c r="CH704" s="150" t="str">
        <f t="shared" si="766"/>
        <v/>
      </c>
      <c r="CI704" s="290"/>
      <c r="CJ704" s="150" t="str">
        <f t="shared" si="767"/>
        <v/>
      </c>
      <c r="CK704" s="290"/>
      <c r="CL704" s="54" t="str">
        <f t="shared" si="786"/>
        <v/>
      </c>
      <c r="CM704" s="290"/>
      <c r="CN704" s="150" t="str">
        <f t="shared" si="768"/>
        <v/>
      </c>
      <c r="CO704" s="290"/>
      <c r="CP704" s="150" t="str">
        <f t="shared" si="769"/>
        <v/>
      </c>
      <c r="CQ704" s="290"/>
      <c r="CR704" s="150" t="str">
        <f t="shared" si="770"/>
        <v/>
      </c>
      <c r="CS704" s="290"/>
      <c r="CT704" s="150" t="str">
        <f t="shared" si="771"/>
        <v/>
      </c>
      <c r="CU704" s="150"/>
      <c r="CV704" s="150" t="str">
        <f t="shared" si="772"/>
        <v/>
      </c>
      <c r="CW704" s="94"/>
      <c r="CX704" s="151" t="str">
        <f t="shared" si="813"/>
        <v/>
      </c>
      <c r="CY704" s="151" t="str">
        <f t="shared" si="814"/>
        <v/>
      </c>
      <c r="CZ704" s="152"/>
      <c r="DA704" s="373" t="str">
        <f t="shared" si="787"/>
        <v/>
      </c>
      <c r="DC704" s="153">
        <f t="shared" si="773"/>
        <v>0</v>
      </c>
      <c r="DD704" s="153">
        <f t="shared" si="774"/>
        <v>0</v>
      </c>
      <c r="DE704" s="153">
        <f t="shared" si="775"/>
        <v>0</v>
      </c>
      <c r="DF704" s="158">
        <f t="shared" si="776"/>
        <v>-4.7000000000000002E-3</v>
      </c>
      <c r="DG704" s="159">
        <f t="shared" si="788"/>
        <v>-1.1703000000000001</v>
      </c>
      <c r="DH704" s="158">
        <f t="shared" si="777"/>
        <v>3.1999999999999997E-3</v>
      </c>
      <c r="DI704" s="159">
        <f t="shared" si="789"/>
        <v>0.79679999999999995</v>
      </c>
      <c r="DJ704" s="158">
        <f t="shared" si="778"/>
        <v>-2.7000000000000001E-3</v>
      </c>
      <c r="DK704" s="159">
        <f t="shared" si="790"/>
        <v>-0.67230000000000001</v>
      </c>
      <c r="DL704" s="158">
        <f t="shared" si="779"/>
        <v>1.1999999999999999E-3</v>
      </c>
      <c r="DM704" s="159">
        <f t="shared" si="791"/>
        <v>0.29879999999999995</v>
      </c>
      <c r="DN704" s="158">
        <f t="shared" si="780"/>
        <v>1.46E-2</v>
      </c>
      <c r="DO704" s="159">
        <f t="shared" si="792"/>
        <v>3.6354000000000002</v>
      </c>
      <c r="DP704" s="158">
        <f t="shared" si="781"/>
        <v>-1.2999999999999999E-2</v>
      </c>
      <c r="DQ704" s="159">
        <f t="shared" si="793"/>
        <v>-3.2369999999999997</v>
      </c>
      <c r="DR704" s="158">
        <f t="shared" si="782"/>
        <v>-6.7000000000000002E-3</v>
      </c>
      <c r="DS704" s="159">
        <f t="shared" si="794"/>
        <v>-1.6683000000000001</v>
      </c>
      <c r="DT704" s="158">
        <f t="shared" si="783"/>
        <v>-1.2999999999999999E-2</v>
      </c>
      <c r="DU704" s="159">
        <f t="shared" si="795"/>
        <v>-3.2369999999999997</v>
      </c>
      <c r="DV704" s="158">
        <f t="shared" si="784"/>
        <v>-6.7000000000000002E-3</v>
      </c>
      <c r="DW704" s="160">
        <f t="shared" si="796"/>
        <v>-1.6683000000000001</v>
      </c>
    </row>
    <row r="705" spans="1:127" ht="24.95" customHeight="1" x14ac:dyDescent="0.2">
      <c r="A705" s="272">
        <v>696</v>
      </c>
      <c r="B705" s="336"/>
      <c r="C705" s="332"/>
      <c r="D705" s="333"/>
      <c r="E705" s="334"/>
      <c r="F705" s="335"/>
      <c r="G705" s="334"/>
      <c r="H705" s="371"/>
      <c r="I705" s="334"/>
      <c r="J705" s="334"/>
      <c r="K705" s="334"/>
      <c r="L705" s="334"/>
      <c r="M705" s="334"/>
      <c r="N705" s="334"/>
      <c r="O705" s="337"/>
      <c r="P705" s="337"/>
      <c r="Q705" s="338" t="str">
        <f t="shared" si="747"/>
        <v xml:space="preserve"> </v>
      </c>
      <c r="R705" s="339" t="str">
        <f t="shared" si="748"/>
        <v/>
      </c>
      <c r="S705" s="340" t="str">
        <f t="shared" si="801"/>
        <v/>
      </c>
      <c r="T705" s="341" t="str">
        <f t="shared" si="749"/>
        <v/>
      </c>
      <c r="U705" s="341" t="str">
        <f t="shared" si="750"/>
        <v/>
      </c>
      <c r="V705" s="341" t="str">
        <f t="shared" si="751"/>
        <v/>
      </c>
      <c r="W705" s="341" t="str">
        <f t="shared" si="752"/>
        <v/>
      </c>
      <c r="X705" s="340" t="str">
        <f t="shared" si="802"/>
        <v/>
      </c>
      <c r="Y705" s="342" t="str">
        <f t="shared" si="803"/>
        <v/>
      </c>
      <c r="Z705" s="343" t="str">
        <f t="shared" si="804"/>
        <v/>
      </c>
      <c r="AA705" s="344" t="str">
        <f t="shared" si="805"/>
        <v/>
      </c>
      <c r="AB705" s="345" t="str">
        <f t="shared" si="753"/>
        <v/>
      </c>
      <c r="AC705" s="346" t="str">
        <f t="shared" si="754"/>
        <v/>
      </c>
      <c r="AD705" s="346" t="str">
        <f t="shared" si="755"/>
        <v/>
      </c>
      <c r="AE705" s="344" t="str">
        <f t="shared" si="806"/>
        <v/>
      </c>
      <c r="AF705" s="346" t="str">
        <f t="shared" si="756"/>
        <v/>
      </c>
      <c r="AG705" s="344" t="str">
        <f t="shared" si="807"/>
        <v/>
      </c>
      <c r="AH705" s="344" t="str">
        <f t="shared" si="808"/>
        <v/>
      </c>
      <c r="AI705" s="344" t="str">
        <f t="shared" si="809"/>
        <v/>
      </c>
      <c r="AJ705" s="346" t="str">
        <f t="shared" si="810"/>
        <v/>
      </c>
      <c r="AK705" s="346" t="str">
        <f t="shared" si="811"/>
        <v/>
      </c>
      <c r="AL705" s="347" t="str">
        <f t="shared" si="812"/>
        <v/>
      </c>
      <c r="AM705" s="141"/>
      <c r="AN705" s="141"/>
      <c r="AO705" s="142"/>
      <c r="AP705" s="58">
        <f t="shared" si="757"/>
        <v>0</v>
      </c>
      <c r="AQ705" s="94">
        <f>SUM(AP$10:AP705)</f>
        <v>0</v>
      </c>
      <c r="AR705" s="143">
        <f t="shared" si="817"/>
        <v>0.1</v>
      </c>
      <c r="AS705" s="144" t="str">
        <f t="shared" si="758"/>
        <v/>
      </c>
      <c r="AT705" s="144" t="str">
        <f t="shared" si="785"/>
        <v/>
      </c>
      <c r="AU705" s="145"/>
      <c r="AV705" s="58">
        <f t="shared" si="815"/>
        <v>0</v>
      </c>
      <c r="AW705" s="318">
        <f>SUM(AV$10:AV705)</f>
        <v>0</v>
      </c>
      <c r="AX705" s="319">
        <f t="shared" si="816"/>
        <v>0.1</v>
      </c>
      <c r="AY705" s="144" t="str">
        <f t="shared" si="799"/>
        <v/>
      </c>
      <c r="AZ705" s="144" t="str">
        <f t="shared" si="800"/>
        <v/>
      </c>
      <c r="BA705" s="144"/>
      <c r="BB705" s="146" t="str">
        <f t="shared" si="759"/>
        <v/>
      </c>
      <c r="BC705" s="66" t="str">
        <f t="shared" si="798"/>
        <v/>
      </c>
      <c r="BD705" s="195" t="str">
        <f t="shared" si="760"/>
        <v/>
      </c>
      <c r="BF705" s="283"/>
      <c r="BG705" s="286" t="str">
        <f t="shared" si="761"/>
        <v/>
      </c>
      <c r="BY705" s="211" t="str">
        <f t="shared" si="762"/>
        <v/>
      </c>
      <c r="BZ705" s="150" t="str">
        <f t="shared" si="763"/>
        <v/>
      </c>
      <c r="CB705" s="54" t="str">
        <f t="shared" si="797"/>
        <v/>
      </c>
      <c r="CD705" s="54" t="str">
        <f t="shared" si="764"/>
        <v/>
      </c>
      <c r="CF705" s="54" t="str">
        <f t="shared" si="765"/>
        <v/>
      </c>
      <c r="CH705" s="150" t="str">
        <f t="shared" si="766"/>
        <v/>
      </c>
      <c r="CI705" s="290"/>
      <c r="CJ705" s="150" t="str">
        <f t="shared" si="767"/>
        <v/>
      </c>
      <c r="CK705" s="290"/>
      <c r="CL705" s="54" t="str">
        <f t="shared" si="786"/>
        <v/>
      </c>
      <c r="CM705" s="290"/>
      <c r="CN705" s="150" t="str">
        <f t="shared" si="768"/>
        <v/>
      </c>
      <c r="CO705" s="290"/>
      <c r="CP705" s="150" t="str">
        <f t="shared" si="769"/>
        <v/>
      </c>
      <c r="CQ705" s="290"/>
      <c r="CR705" s="150" t="str">
        <f t="shared" si="770"/>
        <v/>
      </c>
      <c r="CS705" s="290"/>
      <c r="CT705" s="150" t="str">
        <f t="shared" si="771"/>
        <v/>
      </c>
      <c r="CU705" s="150"/>
      <c r="CV705" s="150" t="str">
        <f t="shared" si="772"/>
        <v/>
      </c>
      <c r="CW705" s="94"/>
      <c r="CX705" s="151" t="str">
        <f t="shared" si="813"/>
        <v/>
      </c>
      <c r="CY705" s="151" t="str">
        <f t="shared" si="814"/>
        <v/>
      </c>
      <c r="CZ705" s="152"/>
      <c r="DA705" s="373" t="str">
        <f t="shared" si="787"/>
        <v/>
      </c>
      <c r="DC705" s="153">
        <f t="shared" si="773"/>
        <v>0</v>
      </c>
      <c r="DD705" s="153">
        <f t="shared" si="774"/>
        <v>0</v>
      </c>
      <c r="DE705" s="153">
        <f t="shared" si="775"/>
        <v>0</v>
      </c>
      <c r="DF705" s="158">
        <f t="shared" si="776"/>
        <v>-4.7000000000000002E-3</v>
      </c>
      <c r="DG705" s="159">
        <f t="shared" si="788"/>
        <v>-1.1703000000000001</v>
      </c>
      <c r="DH705" s="158">
        <f t="shared" si="777"/>
        <v>3.1999999999999997E-3</v>
      </c>
      <c r="DI705" s="159">
        <f t="shared" si="789"/>
        <v>0.79679999999999995</v>
      </c>
      <c r="DJ705" s="158">
        <f t="shared" si="778"/>
        <v>-2.7000000000000001E-3</v>
      </c>
      <c r="DK705" s="159">
        <f t="shared" si="790"/>
        <v>-0.67230000000000001</v>
      </c>
      <c r="DL705" s="158">
        <f t="shared" si="779"/>
        <v>1.1999999999999999E-3</v>
      </c>
      <c r="DM705" s="159">
        <f t="shared" si="791"/>
        <v>0.29879999999999995</v>
      </c>
      <c r="DN705" s="158">
        <f t="shared" si="780"/>
        <v>1.46E-2</v>
      </c>
      <c r="DO705" s="159">
        <f t="shared" si="792"/>
        <v>3.6354000000000002</v>
      </c>
      <c r="DP705" s="158">
        <f t="shared" si="781"/>
        <v>-1.2999999999999999E-2</v>
      </c>
      <c r="DQ705" s="159">
        <f t="shared" si="793"/>
        <v>-3.2369999999999997</v>
      </c>
      <c r="DR705" s="158">
        <f t="shared" si="782"/>
        <v>-6.7000000000000002E-3</v>
      </c>
      <c r="DS705" s="159">
        <f t="shared" si="794"/>
        <v>-1.6683000000000001</v>
      </c>
      <c r="DT705" s="158">
        <f t="shared" si="783"/>
        <v>-1.2999999999999999E-2</v>
      </c>
      <c r="DU705" s="159">
        <f t="shared" si="795"/>
        <v>-3.2369999999999997</v>
      </c>
      <c r="DV705" s="158">
        <f t="shared" si="784"/>
        <v>-6.7000000000000002E-3</v>
      </c>
      <c r="DW705" s="160">
        <f t="shared" si="796"/>
        <v>-1.6683000000000001</v>
      </c>
    </row>
    <row r="706" spans="1:127" ht="24.95" customHeight="1" x14ac:dyDescent="0.2">
      <c r="A706" s="272">
        <v>697</v>
      </c>
      <c r="B706" s="336"/>
      <c r="C706" s="332"/>
      <c r="D706" s="333"/>
      <c r="E706" s="334"/>
      <c r="F706" s="335"/>
      <c r="G706" s="334"/>
      <c r="H706" s="371"/>
      <c r="I706" s="334"/>
      <c r="J706" s="334"/>
      <c r="K706" s="334"/>
      <c r="L706" s="334"/>
      <c r="M706" s="334"/>
      <c r="N706" s="334"/>
      <c r="O706" s="337"/>
      <c r="P706" s="337"/>
      <c r="Q706" s="338" t="str">
        <f t="shared" si="747"/>
        <v xml:space="preserve"> </v>
      </c>
      <c r="R706" s="339" t="str">
        <f t="shared" si="748"/>
        <v/>
      </c>
      <c r="S706" s="340" t="str">
        <f t="shared" si="801"/>
        <v/>
      </c>
      <c r="T706" s="341" t="str">
        <f t="shared" si="749"/>
        <v/>
      </c>
      <c r="U706" s="341" t="str">
        <f t="shared" si="750"/>
        <v/>
      </c>
      <c r="V706" s="341" t="str">
        <f t="shared" si="751"/>
        <v/>
      </c>
      <c r="W706" s="341" t="str">
        <f t="shared" si="752"/>
        <v/>
      </c>
      <c r="X706" s="340" t="str">
        <f t="shared" si="802"/>
        <v/>
      </c>
      <c r="Y706" s="342" t="str">
        <f t="shared" si="803"/>
        <v/>
      </c>
      <c r="Z706" s="343" t="str">
        <f t="shared" si="804"/>
        <v/>
      </c>
      <c r="AA706" s="344" t="str">
        <f t="shared" si="805"/>
        <v/>
      </c>
      <c r="AB706" s="345" t="str">
        <f t="shared" si="753"/>
        <v/>
      </c>
      <c r="AC706" s="346" t="str">
        <f t="shared" si="754"/>
        <v/>
      </c>
      <c r="AD706" s="346" t="str">
        <f t="shared" si="755"/>
        <v/>
      </c>
      <c r="AE706" s="344" t="str">
        <f t="shared" si="806"/>
        <v/>
      </c>
      <c r="AF706" s="346" t="str">
        <f t="shared" si="756"/>
        <v/>
      </c>
      <c r="AG706" s="344" t="str">
        <f t="shared" si="807"/>
        <v/>
      </c>
      <c r="AH706" s="344" t="str">
        <f t="shared" si="808"/>
        <v/>
      </c>
      <c r="AI706" s="344" t="str">
        <f t="shared" si="809"/>
        <v/>
      </c>
      <c r="AJ706" s="346" t="str">
        <f t="shared" si="810"/>
        <v/>
      </c>
      <c r="AK706" s="346" t="str">
        <f t="shared" si="811"/>
        <v/>
      </c>
      <c r="AL706" s="347" t="str">
        <f t="shared" si="812"/>
        <v/>
      </c>
      <c r="AM706" s="141"/>
      <c r="AN706" s="141"/>
      <c r="AO706" s="142"/>
      <c r="AP706" s="58">
        <f t="shared" si="757"/>
        <v>0</v>
      </c>
      <c r="AQ706" s="94">
        <f>SUM(AP$10:AP706)</f>
        <v>0</v>
      </c>
      <c r="AR706" s="143">
        <f t="shared" si="817"/>
        <v>0.1</v>
      </c>
      <c r="AS706" s="144" t="str">
        <f t="shared" si="758"/>
        <v/>
      </c>
      <c r="AT706" s="144" t="str">
        <f t="shared" si="785"/>
        <v/>
      </c>
      <c r="AU706" s="145"/>
      <c r="AV706" s="58">
        <f t="shared" si="815"/>
        <v>0</v>
      </c>
      <c r="AW706" s="318">
        <f>SUM(AV$10:AV706)</f>
        <v>0</v>
      </c>
      <c r="AX706" s="319">
        <f t="shared" si="816"/>
        <v>0.1</v>
      </c>
      <c r="AY706" s="144" t="str">
        <f t="shared" si="799"/>
        <v/>
      </c>
      <c r="AZ706" s="144" t="str">
        <f t="shared" si="800"/>
        <v/>
      </c>
      <c r="BA706" s="144"/>
      <c r="BB706" s="146" t="str">
        <f t="shared" si="759"/>
        <v/>
      </c>
      <c r="BC706" s="66" t="str">
        <f t="shared" si="798"/>
        <v/>
      </c>
      <c r="BD706" s="195" t="str">
        <f t="shared" si="760"/>
        <v/>
      </c>
      <c r="BF706" s="283"/>
      <c r="BG706" s="286" t="str">
        <f t="shared" si="761"/>
        <v/>
      </c>
      <c r="BY706" s="211" t="str">
        <f t="shared" si="762"/>
        <v/>
      </c>
      <c r="BZ706" s="150" t="str">
        <f t="shared" si="763"/>
        <v/>
      </c>
      <c r="CB706" s="54" t="str">
        <f t="shared" si="797"/>
        <v/>
      </c>
      <c r="CD706" s="54" t="str">
        <f t="shared" si="764"/>
        <v/>
      </c>
      <c r="CF706" s="54" t="str">
        <f t="shared" si="765"/>
        <v/>
      </c>
      <c r="CH706" s="150" t="str">
        <f t="shared" si="766"/>
        <v/>
      </c>
      <c r="CI706" s="290"/>
      <c r="CJ706" s="150" t="str">
        <f t="shared" si="767"/>
        <v/>
      </c>
      <c r="CK706" s="290"/>
      <c r="CL706" s="54" t="str">
        <f t="shared" si="786"/>
        <v/>
      </c>
      <c r="CM706" s="290"/>
      <c r="CN706" s="150" t="str">
        <f t="shared" si="768"/>
        <v/>
      </c>
      <c r="CO706" s="290"/>
      <c r="CP706" s="150" t="str">
        <f t="shared" si="769"/>
        <v/>
      </c>
      <c r="CQ706" s="290"/>
      <c r="CR706" s="150" t="str">
        <f t="shared" si="770"/>
        <v/>
      </c>
      <c r="CS706" s="290"/>
      <c r="CT706" s="150" t="str">
        <f t="shared" si="771"/>
        <v/>
      </c>
      <c r="CU706" s="150"/>
      <c r="CV706" s="150" t="str">
        <f t="shared" si="772"/>
        <v/>
      </c>
      <c r="CW706" s="94"/>
      <c r="CX706" s="151" t="str">
        <f t="shared" si="813"/>
        <v/>
      </c>
      <c r="CY706" s="151" t="str">
        <f t="shared" si="814"/>
        <v/>
      </c>
      <c r="CZ706" s="152"/>
      <c r="DA706" s="373" t="str">
        <f t="shared" si="787"/>
        <v/>
      </c>
      <c r="DC706" s="153">
        <f t="shared" si="773"/>
        <v>0</v>
      </c>
      <c r="DD706" s="153">
        <f t="shared" si="774"/>
        <v>0</v>
      </c>
      <c r="DE706" s="153">
        <f t="shared" si="775"/>
        <v>0</v>
      </c>
      <c r="DF706" s="158">
        <f t="shared" si="776"/>
        <v>-4.7000000000000002E-3</v>
      </c>
      <c r="DG706" s="159">
        <f t="shared" si="788"/>
        <v>-1.1703000000000001</v>
      </c>
      <c r="DH706" s="158">
        <f t="shared" si="777"/>
        <v>3.1999999999999997E-3</v>
      </c>
      <c r="DI706" s="159">
        <f t="shared" si="789"/>
        <v>0.79679999999999995</v>
      </c>
      <c r="DJ706" s="158">
        <f t="shared" si="778"/>
        <v>-2.7000000000000001E-3</v>
      </c>
      <c r="DK706" s="159">
        <f t="shared" si="790"/>
        <v>-0.67230000000000001</v>
      </c>
      <c r="DL706" s="158">
        <f t="shared" si="779"/>
        <v>1.1999999999999999E-3</v>
      </c>
      <c r="DM706" s="159">
        <f t="shared" si="791"/>
        <v>0.29879999999999995</v>
      </c>
      <c r="DN706" s="158">
        <f t="shared" si="780"/>
        <v>1.46E-2</v>
      </c>
      <c r="DO706" s="159">
        <f t="shared" si="792"/>
        <v>3.6354000000000002</v>
      </c>
      <c r="DP706" s="158">
        <f t="shared" si="781"/>
        <v>-1.2999999999999999E-2</v>
      </c>
      <c r="DQ706" s="159">
        <f t="shared" si="793"/>
        <v>-3.2369999999999997</v>
      </c>
      <c r="DR706" s="158">
        <f t="shared" si="782"/>
        <v>-6.7000000000000002E-3</v>
      </c>
      <c r="DS706" s="159">
        <f t="shared" si="794"/>
        <v>-1.6683000000000001</v>
      </c>
      <c r="DT706" s="158">
        <f t="shared" si="783"/>
        <v>-1.2999999999999999E-2</v>
      </c>
      <c r="DU706" s="159">
        <f t="shared" si="795"/>
        <v>-3.2369999999999997</v>
      </c>
      <c r="DV706" s="158">
        <f t="shared" si="784"/>
        <v>-6.7000000000000002E-3</v>
      </c>
      <c r="DW706" s="160">
        <f t="shared" si="796"/>
        <v>-1.6683000000000001</v>
      </c>
    </row>
    <row r="707" spans="1:127" ht="24.95" customHeight="1" x14ac:dyDescent="0.2">
      <c r="A707" s="272">
        <v>698</v>
      </c>
      <c r="B707" s="336"/>
      <c r="C707" s="332"/>
      <c r="D707" s="333"/>
      <c r="E707" s="334"/>
      <c r="F707" s="335"/>
      <c r="G707" s="334"/>
      <c r="H707" s="371"/>
      <c r="I707" s="334"/>
      <c r="J707" s="334"/>
      <c r="K707" s="334"/>
      <c r="L707" s="334"/>
      <c r="M707" s="334"/>
      <c r="N707" s="334"/>
      <c r="O707" s="337"/>
      <c r="P707" s="337"/>
      <c r="Q707" s="338" t="str">
        <f t="shared" si="747"/>
        <v xml:space="preserve"> </v>
      </c>
      <c r="R707" s="339" t="str">
        <f t="shared" si="748"/>
        <v/>
      </c>
      <c r="S707" s="340" t="str">
        <f t="shared" si="801"/>
        <v/>
      </c>
      <c r="T707" s="341" t="str">
        <f t="shared" si="749"/>
        <v/>
      </c>
      <c r="U707" s="341" t="str">
        <f t="shared" si="750"/>
        <v/>
      </c>
      <c r="V707" s="341" t="str">
        <f t="shared" si="751"/>
        <v/>
      </c>
      <c r="W707" s="341" t="str">
        <f t="shared" si="752"/>
        <v/>
      </c>
      <c r="X707" s="340" t="str">
        <f t="shared" si="802"/>
        <v/>
      </c>
      <c r="Y707" s="342" t="str">
        <f t="shared" si="803"/>
        <v/>
      </c>
      <c r="Z707" s="343" t="str">
        <f t="shared" si="804"/>
        <v/>
      </c>
      <c r="AA707" s="344" t="str">
        <f t="shared" si="805"/>
        <v/>
      </c>
      <c r="AB707" s="345" t="str">
        <f t="shared" si="753"/>
        <v/>
      </c>
      <c r="AC707" s="346" t="str">
        <f t="shared" si="754"/>
        <v/>
      </c>
      <c r="AD707" s="346" t="str">
        <f t="shared" si="755"/>
        <v/>
      </c>
      <c r="AE707" s="344" t="str">
        <f t="shared" si="806"/>
        <v/>
      </c>
      <c r="AF707" s="346" t="str">
        <f t="shared" si="756"/>
        <v/>
      </c>
      <c r="AG707" s="344" t="str">
        <f t="shared" si="807"/>
        <v/>
      </c>
      <c r="AH707" s="344" t="str">
        <f t="shared" si="808"/>
        <v/>
      </c>
      <c r="AI707" s="344" t="str">
        <f t="shared" si="809"/>
        <v/>
      </c>
      <c r="AJ707" s="346" t="str">
        <f t="shared" si="810"/>
        <v/>
      </c>
      <c r="AK707" s="346" t="str">
        <f t="shared" si="811"/>
        <v/>
      </c>
      <c r="AL707" s="347" t="str">
        <f t="shared" si="812"/>
        <v/>
      </c>
      <c r="AM707" s="141"/>
      <c r="AN707" s="141"/>
      <c r="AO707" s="142"/>
      <c r="AP707" s="58">
        <f t="shared" si="757"/>
        <v>0</v>
      </c>
      <c r="AQ707" s="94">
        <f>SUM(AP$10:AP707)</f>
        <v>0</v>
      </c>
      <c r="AR707" s="143">
        <f t="shared" si="817"/>
        <v>0.1</v>
      </c>
      <c r="AS707" s="144" t="str">
        <f t="shared" si="758"/>
        <v/>
      </c>
      <c r="AT707" s="144" t="str">
        <f t="shared" si="785"/>
        <v/>
      </c>
      <c r="AU707" s="145"/>
      <c r="AV707" s="58">
        <f t="shared" si="815"/>
        <v>0</v>
      </c>
      <c r="AW707" s="318">
        <f>SUM(AV$10:AV707)</f>
        <v>0</v>
      </c>
      <c r="AX707" s="319">
        <f t="shared" si="816"/>
        <v>0.1</v>
      </c>
      <c r="AY707" s="144" t="str">
        <f t="shared" si="799"/>
        <v/>
      </c>
      <c r="AZ707" s="144" t="str">
        <f t="shared" si="800"/>
        <v/>
      </c>
      <c r="BA707" s="144"/>
      <c r="BB707" s="146" t="str">
        <f t="shared" si="759"/>
        <v/>
      </c>
      <c r="BC707" s="66" t="str">
        <f t="shared" si="798"/>
        <v/>
      </c>
      <c r="BD707" s="195" t="str">
        <f t="shared" si="760"/>
        <v/>
      </c>
      <c r="BF707" s="283"/>
      <c r="BG707" s="286" t="str">
        <f t="shared" si="761"/>
        <v/>
      </c>
      <c r="BY707" s="211" t="str">
        <f t="shared" si="762"/>
        <v/>
      </c>
      <c r="BZ707" s="150" t="str">
        <f t="shared" si="763"/>
        <v/>
      </c>
      <c r="CB707" s="54" t="str">
        <f t="shared" si="797"/>
        <v/>
      </c>
      <c r="CD707" s="54" t="str">
        <f t="shared" si="764"/>
        <v/>
      </c>
      <c r="CF707" s="54" t="str">
        <f t="shared" si="765"/>
        <v/>
      </c>
      <c r="CH707" s="150" t="str">
        <f t="shared" si="766"/>
        <v/>
      </c>
      <c r="CI707" s="290"/>
      <c r="CJ707" s="150" t="str">
        <f t="shared" si="767"/>
        <v/>
      </c>
      <c r="CK707" s="290"/>
      <c r="CL707" s="54" t="str">
        <f t="shared" si="786"/>
        <v/>
      </c>
      <c r="CM707" s="290"/>
      <c r="CN707" s="150" t="str">
        <f t="shared" si="768"/>
        <v/>
      </c>
      <c r="CO707" s="290"/>
      <c r="CP707" s="150" t="str">
        <f t="shared" si="769"/>
        <v/>
      </c>
      <c r="CQ707" s="290"/>
      <c r="CR707" s="150" t="str">
        <f t="shared" si="770"/>
        <v/>
      </c>
      <c r="CS707" s="290"/>
      <c r="CT707" s="150" t="str">
        <f t="shared" si="771"/>
        <v/>
      </c>
      <c r="CU707" s="150"/>
      <c r="CV707" s="150" t="str">
        <f t="shared" si="772"/>
        <v/>
      </c>
      <c r="CW707" s="94"/>
      <c r="CX707" s="151" t="str">
        <f t="shared" si="813"/>
        <v/>
      </c>
      <c r="CY707" s="151" t="str">
        <f t="shared" si="814"/>
        <v/>
      </c>
      <c r="CZ707" s="152"/>
      <c r="DA707" s="373" t="str">
        <f t="shared" si="787"/>
        <v/>
      </c>
      <c r="DC707" s="153">
        <f t="shared" si="773"/>
        <v>0</v>
      </c>
      <c r="DD707" s="153">
        <f t="shared" si="774"/>
        <v>0</v>
      </c>
      <c r="DE707" s="153">
        <f t="shared" si="775"/>
        <v>0</v>
      </c>
      <c r="DF707" s="158">
        <f t="shared" si="776"/>
        <v>-4.7000000000000002E-3</v>
      </c>
      <c r="DG707" s="159">
        <f t="shared" si="788"/>
        <v>-1.1703000000000001</v>
      </c>
      <c r="DH707" s="158">
        <f t="shared" si="777"/>
        <v>3.1999999999999997E-3</v>
      </c>
      <c r="DI707" s="159">
        <f t="shared" si="789"/>
        <v>0.79679999999999995</v>
      </c>
      <c r="DJ707" s="158">
        <f t="shared" si="778"/>
        <v>-2.7000000000000001E-3</v>
      </c>
      <c r="DK707" s="159">
        <f t="shared" si="790"/>
        <v>-0.67230000000000001</v>
      </c>
      <c r="DL707" s="158">
        <f t="shared" si="779"/>
        <v>1.1999999999999999E-3</v>
      </c>
      <c r="DM707" s="159">
        <f t="shared" si="791"/>
        <v>0.29879999999999995</v>
      </c>
      <c r="DN707" s="158">
        <f t="shared" si="780"/>
        <v>1.46E-2</v>
      </c>
      <c r="DO707" s="159">
        <f t="shared" si="792"/>
        <v>3.6354000000000002</v>
      </c>
      <c r="DP707" s="158">
        <f t="shared" si="781"/>
        <v>-1.2999999999999999E-2</v>
      </c>
      <c r="DQ707" s="159">
        <f t="shared" si="793"/>
        <v>-3.2369999999999997</v>
      </c>
      <c r="DR707" s="158">
        <f t="shared" si="782"/>
        <v>-6.7000000000000002E-3</v>
      </c>
      <c r="DS707" s="159">
        <f t="shared" si="794"/>
        <v>-1.6683000000000001</v>
      </c>
      <c r="DT707" s="158">
        <f t="shared" si="783"/>
        <v>-1.2999999999999999E-2</v>
      </c>
      <c r="DU707" s="159">
        <f t="shared" si="795"/>
        <v>-3.2369999999999997</v>
      </c>
      <c r="DV707" s="158">
        <f t="shared" si="784"/>
        <v>-6.7000000000000002E-3</v>
      </c>
      <c r="DW707" s="160">
        <f t="shared" si="796"/>
        <v>-1.6683000000000001</v>
      </c>
    </row>
    <row r="708" spans="1:127" ht="24.95" customHeight="1" x14ac:dyDescent="0.2">
      <c r="A708" s="272">
        <v>699</v>
      </c>
      <c r="B708" s="336"/>
      <c r="C708" s="332"/>
      <c r="D708" s="333"/>
      <c r="E708" s="334"/>
      <c r="F708" s="335"/>
      <c r="G708" s="334"/>
      <c r="H708" s="371"/>
      <c r="I708" s="334"/>
      <c r="J708" s="334"/>
      <c r="K708" s="334"/>
      <c r="L708" s="334"/>
      <c r="M708" s="334"/>
      <c r="N708" s="334"/>
      <c r="O708" s="337"/>
      <c r="P708" s="337"/>
      <c r="Q708" s="338" t="str">
        <f t="shared" si="747"/>
        <v xml:space="preserve"> </v>
      </c>
      <c r="R708" s="339" t="str">
        <f t="shared" si="748"/>
        <v/>
      </c>
      <c r="S708" s="340" t="str">
        <f t="shared" si="801"/>
        <v/>
      </c>
      <c r="T708" s="341" t="str">
        <f t="shared" si="749"/>
        <v/>
      </c>
      <c r="U708" s="341" t="str">
        <f t="shared" si="750"/>
        <v/>
      </c>
      <c r="V708" s="341" t="str">
        <f t="shared" si="751"/>
        <v/>
      </c>
      <c r="W708" s="341" t="str">
        <f t="shared" si="752"/>
        <v/>
      </c>
      <c r="X708" s="340" t="str">
        <f t="shared" si="802"/>
        <v/>
      </c>
      <c r="Y708" s="342" t="str">
        <f t="shared" si="803"/>
        <v/>
      </c>
      <c r="Z708" s="343" t="str">
        <f t="shared" si="804"/>
        <v/>
      </c>
      <c r="AA708" s="344" t="str">
        <f t="shared" si="805"/>
        <v/>
      </c>
      <c r="AB708" s="345" t="str">
        <f t="shared" si="753"/>
        <v/>
      </c>
      <c r="AC708" s="346" t="str">
        <f t="shared" si="754"/>
        <v/>
      </c>
      <c r="AD708" s="346" t="str">
        <f t="shared" si="755"/>
        <v/>
      </c>
      <c r="AE708" s="344" t="str">
        <f t="shared" si="806"/>
        <v/>
      </c>
      <c r="AF708" s="346" t="str">
        <f t="shared" si="756"/>
        <v/>
      </c>
      <c r="AG708" s="344" t="str">
        <f t="shared" si="807"/>
        <v/>
      </c>
      <c r="AH708" s="344" t="str">
        <f t="shared" si="808"/>
        <v/>
      </c>
      <c r="AI708" s="344" t="str">
        <f t="shared" si="809"/>
        <v/>
      </c>
      <c r="AJ708" s="346" t="str">
        <f t="shared" si="810"/>
        <v/>
      </c>
      <c r="AK708" s="346" t="str">
        <f t="shared" si="811"/>
        <v/>
      </c>
      <c r="AL708" s="347" t="str">
        <f t="shared" si="812"/>
        <v/>
      </c>
      <c r="AM708" s="141"/>
      <c r="AN708" s="141"/>
      <c r="AO708" s="142"/>
      <c r="AP708" s="58">
        <f t="shared" si="757"/>
        <v>0</v>
      </c>
      <c r="AQ708" s="94">
        <f>SUM(AP$10:AP708)</f>
        <v>0</v>
      </c>
      <c r="AR708" s="143">
        <f t="shared" si="817"/>
        <v>0.1</v>
      </c>
      <c r="AS708" s="144" t="str">
        <f t="shared" si="758"/>
        <v/>
      </c>
      <c r="AT708" s="144" t="str">
        <f t="shared" si="785"/>
        <v/>
      </c>
      <c r="AU708" s="145"/>
      <c r="AV708" s="58">
        <f t="shared" si="815"/>
        <v>0</v>
      </c>
      <c r="AW708" s="318">
        <f>SUM(AV$10:AV708)</f>
        <v>0</v>
      </c>
      <c r="AX708" s="319">
        <f t="shared" si="816"/>
        <v>0.1</v>
      </c>
      <c r="AY708" s="144" t="str">
        <f t="shared" si="799"/>
        <v/>
      </c>
      <c r="AZ708" s="144" t="str">
        <f t="shared" si="800"/>
        <v/>
      </c>
      <c r="BA708" s="144"/>
      <c r="BB708" s="146" t="str">
        <f t="shared" si="759"/>
        <v/>
      </c>
      <c r="BC708" s="66" t="str">
        <f t="shared" si="798"/>
        <v/>
      </c>
      <c r="BD708" s="195" t="str">
        <f t="shared" si="760"/>
        <v/>
      </c>
      <c r="BF708" s="283"/>
      <c r="BG708" s="286" t="str">
        <f t="shared" si="761"/>
        <v/>
      </c>
      <c r="BY708" s="211" t="str">
        <f t="shared" si="762"/>
        <v/>
      </c>
      <c r="BZ708" s="150" t="str">
        <f t="shared" si="763"/>
        <v/>
      </c>
      <c r="CB708" s="54" t="str">
        <f t="shared" si="797"/>
        <v/>
      </c>
      <c r="CD708" s="54" t="str">
        <f t="shared" si="764"/>
        <v/>
      </c>
      <c r="CF708" s="54" t="str">
        <f t="shared" si="765"/>
        <v/>
      </c>
      <c r="CH708" s="150" t="str">
        <f t="shared" si="766"/>
        <v/>
      </c>
      <c r="CI708" s="290"/>
      <c r="CJ708" s="150" t="str">
        <f t="shared" si="767"/>
        <v/>
      </c>
      <c r="CK708" s="290"/>
      <c r="CL708" s="54" t="str">
        <f t="shared" si="786"/>
        <v/>
      </c>
      <c r="CM708" s="290"/>
      <c r="CN708" s="150" t="str">
        <f t="shared" si="768"/>
        <v/>
      </c>
      <c r="CO708" s="290"/>
      <c r="CP708" s="150" t="str">
        <f t="shared" si="769"/>
        <v/>
      </c>
      <c r="CQ708" s="290"/>
      <c r="CR708" s="150" t="str">
        <f t="shared" si="770"/>
        <v/>
      </c>
      <c r="CS708" s="290"/>
      <c r="CT708" s="150" t="str">
        <f t="shared" si="771"/>
        <v/>
      </c>
      <c r="CU708" s="150"/>
      <c r="CV708" s="150" t="str">
        <f t="shared" si="772"/>
        <v/>
      </c>
      <c r="CW708" s="94"/>
      <c r="CX708" s="151" t="str">
        <f t="shared" si="813"/>
        <v/>
      </c>
      <c r="CY708" s="151" t="str">
        <f t="shared" si="814"/>
        <v/>
      </c>
      <c r="CZ708" s="152"/>
      <c r="DA708" s="373" t="str">
        <f t="shared" si="787"/>
        <v/>
      </c>
      <c r="DC708" s="153">
        <f t="shared" si="773"/>
        <v>0</v>
      </c>
      <c r="DD708" s="153">
        <f t="shared" si="774"/>
        <v>0</v>
      </c>
      <c r="DE708" s="153">
        <f t="shared" si="775"/>
        <v>0</v>
      </c>
      <c r="DF708" s="158">
        <f t="shared" si="776"/>
        <v>-4.7000000000000002E-3</v>
      </c>
      <c r="DG708" s="159">
        <f t="shared" si="788"/>
        <v>-1.1703000000000001</v>
      </c>
      <c r="DH708" s="158">
        <f t="shared" si="777"/>
        <v>3.1999999999999997E-3</v>
      </c>
      <c r="DI708" s="159">
        <f t="shared" si="789"/>
        <v>0.79679999999999995</v>
      </c>
      <c r="DJ708" s="158">
        <f t="shared" si="778"/>
        <v>-2.7000000000000001E-3</v>
      </c>
      <c r="DK708" s="159">
        <f t="shared" si="790"/>
        <v>-0.67230000000000001</v>
      </c>
      <c r="DL708" s="158">
        <f t="shared" si="779"/>
        <v>1.1999999999999999E-3</v>
      </c>
      <c r="DM708" s="159">
        <f t="shared" si="791"/>
        <v>0.29879999999999995</v>
      </c>
      <c r="DN708" s="158">
        <f t="shared" si="780"/>
        <v>1.46E-2</v>
      </c>
      <c r="DO708" s="159">
        <f t="shared" si="792"/>
        <v>3.6354000000000002</v>
      </c>
      <c r="DP708" s="158">
        <f t="shared" si="781"/>
        <v>-1.2999999999999999E-2</v>
      </c>
      <c r="DQ708" s="159">
        <f t="shared" si="793"/>
        <v>-3.2369999999999997</v>
      </c>
      <c r="DR708" s="158">
        <f t="shared" si="782"/>
        <v>-6.7000000000000002E-3</v>
      </c>
      <c r="DS708" s="159">
        <f t="shared" si="794"/>
        <v>-1.6683000000000001</v>
      </c>
      <c r="DT708" s="158">
        <f t="shared" si="783"/>
        <v>-1.2999999999999999E-2</v>
      </c>
      <c r="DU708" s="159">
        <f t="shared" si="795"/>
        <v>-3.2369999999999997</v>
      </c>
      <c r="DV708" s="158">
        <f t="shared" si="784"/>
        <v>-6.7000000000000002E-3</v>
      </c>
      <c r="DW708" s="160">
        <f t="shared" si="796"/>
        <v>-1.6683000000000001</v>
      </c>
    </row>
    <row r="709" spans="1:127" ht="24.95" customHeight="1" x14ac:dyDescent="0.2">
      <c r="A709" s="272">
        <v>700</v>
      </c>
      <c r="B709" s="336"/>
      <c r="C709" s="332"/>
      <c r="D709" s="333"/>
      <c r="E709" s="334"/>
      <c r="F709" s="335"/>
      <c r="G709" s="334"/>
      <c r="H709" s="371"/>
      <c r="I709" s="334"/>
      <c r="J709" s="334"/>
      <c r="K709" s="334"/>
      <c r="L709" s="334"/>
      <c r="M709" s="334"/>
      <c r="N709" s="334"/>
      <c r="O709" s="337"/>
      <c r="P709" s="337"/>
      <c r="Q709" s="338" t="str">
        <f t="shared" si="747"/>
        <v xml:space="preserve"> </v>
      </c>
      <c r="R709" s="339" t="str">
        <f t="shared" si="748"/>
        <v/>
      </c>
      <c r="S709" s="340" t="str">
        <f t="shared" si="801"/>
        <v/>
      </c>
      <c r="T709" s="341" t="str">
        <f t="shared" si="749"/>
        <v/>
      </c>
      <c r="U709" s="341" t="str">
        <f t="shared" si="750"/>
        <v/>
      </c>
      <c r="V709" s="341" t="str">
        <f t="shared" si="751"/>
        <v/>
      </c>
      <c r="W709" s="341" t="str">
        <f t="shared" si="752"/>
        <v/>
      </c>
      <c r="X709" s="340" t="str">
        <f t="shared" si="802"/>
        <v/>
      </c>
      <c r="Y709" s="342" t="str">
        <f t="shared" si="803"/>
        <v/>
      </c>
      <c r="Z709" s="343" t="str">
        <f t="shared" si="804"/>
        <v/>
      </c>
      <c r="AA709" s="344" t="str">
        <f t="shared" si="805"/>
        <v/>
      </c>
      <c r="AB709" s="345" t="str">
        <f t="shared" si="753"/>
        <v/>
      </c>
      <c r="AC709" s="346" t="str">
        <f t="shared" si="754"/>
        <v/>
      </c>
      <c r="AD709" s="346" t="str">
        <f t="shared" si="755"/>
        <v/>
      </c>
      <c r="AE709" s="344" t="str">
        <f t="shared" si="806"/>
        <v/>
      </c>
      <c r="AF709" s="346" t="str">
        <f t="shared" si="756"/>
        <v/>
      </c>
      <c r="AG709" s="344" t="str">
        <f t="shared" si="807"/>
        <v/>
      </c>
      <c r="AH709" s="344" t="str">
        <f t="shared" si="808"/>
        <v/>
      </c>
      <c r="AI709" s="344" t="str">
        <f t="shared" si="809"/>
        <v/>
      </c>
      <c r="AJ709" s="346" t="str">
        <f t="shared" si="810"/>
        <v/>
      </c>
      <c r="AK709" s="346" t="str">
        <f t="shared" si="811"/>
        <v/>
      </c>
      <c r="AL709" s="347" t="str">
        <f t="shared" si="812"/>
        <v/>
      </c>
      <c r="AM709" s="141"/>
      <c r="AN709" s="141"/>
      <c r="AO709" s="142"/>
      <c r="AP709" s="58">
        <f t="shared" si="757"/>
        <v>0</v>
      </c>
      <c r="AQ709" s="94">
        <f>SUM(AP$10:AP709)</f>
        <v>0</v>
      </c>
      <c r="AR709" s="143">
        <f t="shared" si="817"/>
        <v>0.1</v>
      </c>
      <c r="AS709" s="144" t="str">
        <f t="shared" si="758"/>
        <v/>
      </c>
      <c r="AT709" s="144" t="str">
        <f t="shared" si="785"/>
        <v/>
      </c>
      <c r="AU709" s="145"/>
      <c r="AV709" s="58">
        <f t="shared" si="815"/>
        <v>0</v>
      </c>
      <c r="AW709" s="318">
        <f>SUM(AV$10:AV709)</f>
        <v>0</v>
      </c>
      <c r="AX709" s="319">
        <f t="shared" si="816"/>
        <v>0.1</v>
      </c>
      <c r="AY709" s="144" t="str">
        <f t="shared" si="799"/>
        <v/>
      </c>
      <c r="AZ709" s="144" t="str">
        <f t="shared" si="800"/>
        <v/>
      </c>
      <c r="BA709" s="144"/>
      <c r="BB709" s="146" t="str">
        <f t="shared" si="759"/>
        <v/>
      </c>
      <c r="BC709" s="66" t="str">
        <f t="shared" si="798"/>
        <v/>
      </c>
      <c r="BD709" s="195" t="str">
        <f t="shared" si="760"/>
        <v/>
      </c>
      <c r="BF709" s="283"/>
      <c r="BG709" s="286" t="str">
        <f t="shared" si="761"/>
        <v/>
      </c>
      <c r="BY709" s="211" t="str">
        <f t="shared" si="762"/>
        <v/>
      </c>
      <c r="BZ709" s="150" t="str">
        <f t="shared" si="763"/>
        <v/>
      </c>
      <c r="CB709" s="54" t="str">
        <f t="shared" si="797"/>
        <v/>
      </c>
      <c r="CD709" s="54" t="str">
        <f t="shared" si="764"/>
        <v/>
      </c>
      <c r="CF709" s="54" t="str">
        <f t="shared" si="765"/>
        <v/>
      </c>
      <c r="CH709" s="150" t="str">
        <f t="shared" si="766"/>
        <v/>
      </c>
      <c r="CI709" s="290"/>
      <c r="CJ709" s="150" t="str">
        <f t="shared" si="767"/>
        <v/>
      </c>
      <c r="CK709" s="290"/>
      <c r="CL709" s="54" t="str">
        <f t="shared" si="786"/>
        <v/>
      </c>
      <c r="CM709" s="290"/>
      <c r="CN709" s="150" t="str">
        <f t="shared" si="768"/>
        <v/>
      </c>
      <c r="CO709" s="290"/>
      <c r="CP709" s="150" t="str">
        <f t="shared" si="769"/>
        <v/>
      </c>
      <c r="CQ709" s="290"/>
      <c r="CR709" s="150" t="str">
        <f t="shared" si="770"/>
        <v/>
      </c>
      <c r="CS709" s="290"/>
      <c r="CT709" s="150" t="str">
        <f t="shared" si="771"/>
        <v/>
      </c>
      <c r="CU709" s="150"/>
      <c r="CV709" s="150" t="str">
        <f t="shared" si="772"/>
        <v/>
      </c>
      <c r="CW709" s="94"/>
      <c r="CX709" s="151" t="str">
        <f t="shared" si="813"/>
        <v/>
      </c>
      <c r="CY709" s="151" t="str">
        <f t="shared" si="814"/>
        <v/>
      </c>
      <c r="CZ709" s="152"/>
      <c r="DA709" s="373" t="str">
        <f t="shared" si="787"/>
        <v/>
      </c>
      <c r="DC709" s="153">
        <f t="shared" si="773"/>
        <v>0</v>
      </c>
      <c r="DD709" s="153">
        <f t="shared" si="774"/>
        <v>0</v>
      </c>
      <c r="DE709" s="153">
        <f t="shared" si="775"/>
        <v>0</v>
      </c>
      <c r="DF709" s="158">
        <f t="shared" si="776"/>
        <v>-4.7000000000000002E-3</v>
      </c>
      <c r="DG709" s="159">
        <f t="shared" si="788"/>
        <v>-1.1703000000000001</v>
      </c>
      <c r="DH709" s="158">
        <f t="shared" si="777"/>
        <v>3.1999999999999997E-3</v>
      </c>
      <c r="DI709" s="159">
        <f t="shared" si="789"/>
        <v>0.79679999999999995</v>
      </c>
      <c r="DJ709" s="158">
        <f t="shared" si="778"/>
        <v>-2.7000000000000001E-3</v>
      </c>
      <c r="DK709" s="159">
        <f t="shared" si="790"/>
        <v>-0.67230000000000001</v>
      </c>
      <c r="DL709" s="158">
        <f t="shared" si="779"/>
        <v>1.1999999999999999E-3</v>
      </c>
      <c r="DM709" s="159">
        <f t="shared" si="791"/>
        <v>0.29879999999999995</v>
      </c>
      <c r="DN709" s="158">
        <f t="shared" si="780"/>
        <v>1.46E-2</v>
      </c>
      <c r="DO709" s="159">
        <f t="shared" si="792"/>
        <v>3.6354000000000002</v>
      </c>
      <c r="DP709" s="158">
        <f t="shared" si="781"/>
        <v>-1.2999999999999999E-2</v>
      </c>
      <c r="DQ709" s="159">
        <f t="shared" si="793"/>
        <v>-3.2369999999999997</v>
      </c>
      <c r="DR709" s="158">
        <f t="shared" si="782"/>
        <v>-6.7000000000000002E-3</v>
      </c>
      <c r="DS709" s="159">
        <f t="shared" si="794"/>
        <v>-1.6683000000000001</v>
      </c>
      <c r="DT709" s="158">
        <f t="shared" si="783"/>
        <v>-1.2999999999999999E-2</v>
      </c>
      <c r="DU709" s="159">
        <f t="shared" si="795"/>
        <v>-3.2369999999999997</v>
      </c>
      <c r="DV709" s="158">
        <f t="shared" si="784"/>
        <v>-6.7000000000000002E-3</v>
      </c>
      <c r="DW709" s="160">
        <f t="shared" si="796"/>
        <v>-1.6683000000000001</v>
      </c>
    </row>
    <row r="710" spans="1:127" ht="24.95" customHeight="1" x14ac:dyDescent="0.2">
      <c r="A710" s="272">
        <v>701</v>
      </c>
      <c r="B710" s="336"/>
      <c r="C710" s="332"/>
      <c r="D710" s="333"/>
      <c r="E710" s="334"/>
      <c r="F710" s="335"/>
      <c r="G710" s="334"/>
      <c r="H710" s="371"/>
      <c r="I710" s="334"/>
      <c r="J710" s="334"/>
      <c r="K710" s="334"/>
      <c r="L710" s="334"/>
      <c r="M710" s="334"/>
      <c r="N710" s="334"/>
      <c r="O710" s="337"/>
      <c r="P710" s="337"/>
      <c r="Q710" s="338" t="str">
        <f t="shared" si="747"/>
        <v xml:space="preserve"> </v>
      </c>
      <c r="R710" s="339" t="str">
        <f t="shared" si="748"/>
        <v/>
      </c>
      <c r="S710" s="340" t="str">
        <f t="shared" si="801"/>
        <v/>
      </c>
      <c r="T710" s="341" t="str">
        <f t="shared" si="749"/>
        <v/>
      </c>
      <c r="U710" s="341" t="str">
        <f t="shared" si="750"/>
        <v/>
      </c>
      <c r="V710" s="341" t="str">
        <f t="shared" si="751"/>
        <v/>
      </c>
      <c r="W710" s="341" t="str">
        <f t="shared" si="752"/>
        <v/>
      </c>
      <c r="X710" s="340" t="str">
        <f t="shared" si="802"/>
        <v/>
      </c>
      <c r="Y710" s="342" t="str">
        <f t="shared" si="803"/>
        <v/>
      </c>
      <c r="Z710" s="343" t="str">
        <f t="shared" si="804"/>
        <v/>
      </c>
      <c r="AA710" s="344" t="str">
        <f t="shared" si="805"/>
        <v/>
      </c>
      <c r="AB710" s="345" t="str">
        <f t="shared" si="753"/>
        <v/>
      </c>
      <c r="AC710" s="346" t="str">
        <f t="shared" si="754"/>
        <v/>
      </c>
      <c r="AD710" s="346" t="str">
        <f t="shared" si="755"/>
        <v/>
      </c>
      <c r="AE710" s="344" t="str">
        <f t="shared" si="806"/>
        <v/>
      </c>
      <c r="AF710" s="346" t="str">
        <f t="shared" si="756"/>
        <v/>
      </c>
      <c r="AG710" s="344" t="str">
        <f t="shared" si="807"/>
        <v/>
      </c>
      <c r="AH710" s="344" t="str">
        <f t="shared" si="808"/>
        <v/>
      </c>
      <c r="AI710" s="344" t="str">
        <f t="shared" si="809"/>
        <v/>
      </c>
      <c r="AJ710" s="346" t="str">
        <f t="shared" si="810"/>
        <v/>
      </c>
      <c r="AK710" s="346" t="str">
        <f t="shared" si="811"/>
        <v/>
      </c>
      <c r="AL710" s="347" t="str">
        <f t="shared" si="812"/>
        <v/>
      </c>
      <c r="AM710" s="141"/>
      <c r="AN710" s="141"/>
      <c r="AO710" s="142"/>
      <c r="AP710" s="58">
        <f t="shared" si="757"/>
        <v>0</v>
      </c>
      <c r="AQ710" s="94">
        <f>SUM(AP$10:AP710)</f>
        <v>0</v>
      </c>
      <c r="AR710" s="143">
        <f t="shared" si="817"/>
        <v>0.1</v>
      </c>
      <c r="AS710" s="144" t="str">
        <f t="shared" si="758"/>
        <v/>
      </c>
      <c r="AT710" s="144" t="str">
        <f t="shared" si="785"/>
        <v/>
      </c>
      <c r="AU710" s="145"/>
      <c r="AV710" s="58">
        <f t="shared" si="815"/>
        <v>0</v>
      </c>
      <c r="AW710" s="318">
        <f>SUM(AV$10:AV710)</f>
        <v>0</v>
      </c>
      <c r="AX710" s="319">
        <f t="shared" si="816"/>
        <v>0.1</v>
      </c>
      <c r="AY710" s="144" t="str">
        <f t="shared" si="799"/>
        <v/>
      </c>
      <c r="AZ710" s="144" t="str">
        <f t="shared" si="800"/>
        <v/>
      </c>
      <c r="BA710" s="144"/>
      <c r="BB710" s="146" t="str">
        <f t="shared" si="759"/>
        <v/>
      </c>
      <c r="BC710" s="66" t="str">
        <f t="shared" si="798"/>
        <v/>
      </c>
      <c r="BD710" s="195" t="str">
        <f t="shared" si="760"/>
        <v/>
      </c>
      <c r="BF710" s="283"/>
      <c r="BG710" s="286" t="str">
        <f t="shared" si="761"/>
        <v/>
      </c>
      <c r="BY710" s="211" t="str">
        <f t="shared" si="762"/>
        <v/>
      </c>
      <c r="BZ710" s="150" t="str">
        <f t="shared" si="763"/>
        <v/>
      </c>
      <c r="CB710" s="54" t="str">
        <f t="shared" si="797"/>
        <v/>
      </c>
      <c r="CD710" s="54" t="str">
        <f t="shared" si="764"/>
        <v/>
      </c>
      <c r="CF710" s="54" t="str">
        <f t="shared" si="765"/>
        <v/>
      </c>
      <c r="CH710" s="150" t="str">
        <f t="shared" si="766"/>
        <v/>
      </c>
      <c r="CI710" s="290"/>
      <c r="CJ710" s="150" t="str">
        <f t="shared" si="767"/>
        <v/>
      </c>
      <c r="CK710" s="290"/>
      <c r="CL710" s="54" t="str">
        <f t="shared" si="786"/>
        <v/>
      </c>
      <c r="CM710" s="290"/>
      <c r="CN710" s="150" t="str">
        <f t="shared" si="768"/>
        <v/>
      </c>
      <c r="CO710" s="290"/>
      <c r="CP710" s="150" t="str">
        <f t="shared" si="769"/>
        <v/>
      </c>
      <c r="CQ710" s="290"/>
      <c r="CR710" s="150" t="str">
        <f t="shared" si="770"/>
        <v/>
      </c>
      <c r="CS710" s="290"/>
      <c r="CT710" s="150" t="str">
        <f t="shared" si="771"/>
        <v/>
      </c>
      <c r="CU710" s="150"/>
      <c r="CV710" s="150" t="str">
        <f t="shared" si="772"/>
        <v/>
      </c>
      <c r="CW710" s="94"/>
      <c r="CX710" s="151" t="str">
        <f t="shared" si="813"/>
        <v/>
      </c>
      <c r="CY710" s="151" t="str">
        <f t="shared" si="814"/>
        <v/>
      </c>
      <c r="CZ710" s="152"/>
      <c r="DA710" s="373" t="str">
        <f t="shared" si="787"/>
        <v/>
      </c>
      <c r="DC710" s="153">
        <f t="shared" si="773"/>
        <v>0</v>
      </c>
      <c r="DD710" s="153">
        <f t="shared" si="774"/>
        <v>0</v>
      </c>
      <c r="DE710" s="153">
        <f t="shared" si="775"/>
        <v>0</v>
      </c>
      <c r="DF710" s="158">
        <f t="shared" si="776"/>
        <v>-4.7000000000000002E-3</v>
      </c>
      <c r="DG710" s="159">
        <f t="shared" si="788"/>
        <v>-1.1703000000000001</v>
      </c>
      <c r="DH710" s="158">
        <f t="shared" si="777"/>
        <v>3.1999999999999997E-3</v>
      </c>
      <c r="DI710" s="159">
        <f t="shared" si="789"/>
        <v>0.79679999999999995</v>
      </c>
      <c r="DJ710" s="158">
        <f t="shared" si="778"/>
        <v>-2.7000000000000001E-3</v>
      </c>
      <c r="DK710" s="159">
        <f t="shared" si="790"/>
        <v>-0.67230000000000001</v>
      </c>
      <c r="DL710" s="158">
        <f t="shared" si="779"/>
        <v>1.1999999999999999E-3</v>
      </c>
      <c r="DM710" s="159">
        <f t="shared" si="791"/>
        <v>0.29879999999999995</v>
      </c>
      <c r="DN710" s="158">
        <f t="shared" si="780"/>
        <v>1.46E-2</v>
      </c>
      <c r="DO710" s="159">
        <f t="shared" si="792"/>
        <v>3.6354000000000002</v>
      </c>
      <c r="DP710" s="158">
        <f t="shared" si="781"/>
        <v>-1.2999999999999999E-2</v>
      </c>
      <c r="DQ710" s="159">
        <f t="shared" si="793"/>
        <v>-3.2369999999999997</v>
      </c>
      <c r="DR710" s="158">
        <f t="shared" si="782"/>
        <v>-6.7000000000000002E-3</v>
      </c>
      <c r="DS710" s="159">
        <f t="shared" si="794"/>
        <v>-1.6683000000000001</v>
      </c>
      <c r="DT710" s="158">
        <f t="shared" si="783"/>
        <v>-1.2999999999999999E-2</v>
      </c>
      <c r="DU710" s="159">
        <f t="shared" si="795"/>
        <v>-3.2369999999999997</v>
      </c>
      <c r="DV710" s="158">
        <f t="shared" si="784"/>
        <v>-6.7000000000000002E-3</v>
      </c>
      <c r="DW710" s="160">
        <f t="shared" si="796"/>
        <v>-1.6683000000000001</v>
      </c>
    </row>
    <row r="711" spans="1:127" ht="24.95" customHeight="1" x14ac:dyDescent="0.2">
      <c r="A711" s="272">
        <v>702</v>
      </c>
      <c r="B711" s="336"/>
      <c r="C711" s="332"/>
      <c r="D711" s="333"/>
      <c r="E711" s="334"/>
      <c r="F711" s="335"/>
      <c r="G711" s="334"/>
      <c r="H711" s="371"/>
      <c r="I711" s="334"/>
      <c r="J711" s="334"/>
      <c r="K711" s="334"/>
      <c r="L711" s="334"/>
      <c r="M711" s="334"/>
      <c r="N711" s="334"/>
      <c r="O711" s="337"/>
      <c r="P711" s="337"/>
      <c r="Q711" s="338" t="str">
        <f t="shared" si="747"/>
        <v xml:space="preserve"> </v>
      </c>
      <c r="R711" s="339" t="str">
        <f t="shared" si="748"/>
        <v/>
      </c>
      <c r="S711" s="340" t="str">
        <f t="shared" si="801"/>
        <v/>
      </c>
      <c r="T711" s="341" t="str">
        <f t="shared" si="749"/>
        <v/>
      </c>
      <c r="U711" s="341" t="str">
        <f t="shared" si="750"/>
        <v/>
      </c>
      <c r="V711" s="341" t="str">
        <f t="shared" si="751"/>
        <v/>
      </c>
      <c r="W711" s="341" t="str">
        <f t="shared" si="752"/>
        <v/>
      </c>
      <c r="X711" s="340" t="str">
        <f t="shared" si="802"/>
        <v/>
      </c>
      <c r="Y711" s="342" t="str">
        <f t="shared" si="803"/>
        <v/>
      </c>
      <c r="Z711" s="343" t="str">
        <f t="shared" si="804"/>
        <v/>
      </c>
      <c r="AA711" s="344" t="str">
        <f t="shared" si="805"/>
        <v/>
      </c>
      <c r="AB711" s="345" t="str">
        <f t="shared" si="753"/>
        <v/>
      </c>
      <c r="AC711" s="346" t="str">
        <f t="shared" si="754"/>
        <v/>
      </c>
      <c r="AD711" s="346" t="str">
        <f t="shared" si="755"/>
        <v/>
      </c>
      <c r="AE711" s="344" t="str">
        <f t="shared" si="806"/>
        <v/>
      </c>
      <c r="AF711" s="346" t="str">
        <f t="shared" si="756"/>
        <v/>
      </c>
      <c r="AG711" s="344" t="str">
        <f t="shared" si="807"/>
        <v/>
      </c>
      <c r="AH711" s="344" t="str">
        <f t="shared" si="808"/>
        <v/>
      </c>
      <c r="AI711" s="344" t="str">
        <f t="shared" si="809"/>
        <v/>
      </c>
      <c r="AJ711" s="346" t="str">
        <f t="shared" si="810"/>
        <v/>
      </c>
      <c r="AK711" s="346" t="str">
        <f t="shared" si="811"/>
        <v/>
      </c>
      <c r="AL711" s="347" t="str">
        <f t="shared" si="812"/>
        <v/>
      </c>
      <c r="AM711" s="141"/>
      <c r="AN711" s="141"/>
      <c r="AO711" s="142"/>
      <c r="AP711" s="58">
        <f t="shared" si="757"/>
        <v>0</v>
      </c>
      <c r="AQ711" s="94">
        <f>SUM(AP$10:AP711)</f>
        <v>0</v>
      </c>
      <c r="AR711" s="143">
        <f t="shared" si="817"/>
        <v>0.1</v>
      </c>
      <c r="AS711" s="144" t="str">
        <f t="shared" si="758"/>
        <v/>
      </c>
      <c r="AT711" s="144" t="str">
        <f t="shared" si="785"/>
        <v/>
      </c>
      <c r="AU711" s="145"/>
      <c r="AV711" s="58">
        <f t="shared" si="815"/>
        <v>0</v>
      </c>
      <c r="AW711" s="318">
        <f>SUM(AV$10:AV711)</f>
        <v>0</v>
      </c>
      <c r="AX711" s="319">
        <f t="shared" si="816"/>
        <v>0.1</v>
      </c>
      <c r="AY711" s="144" t="str">
        <f t="shared" si="799"/>
        <v/>
      </c>
      <c r="AZ711" s="144" t="str">
        <f t="shared" si="800"/>
        <v/>
      </c>
      <c r="BA711" s="144"/>
      <c r="BB711" s="146" t="str">
        <f t="shared" si="759"/>
        <v/>
      </c>
      <c r="BC711" s="66" t="str">
        <f t="shared" si="798"/>
        <v/>
      </c>
      <c r="BD711" s="195" t="str">
        <f t="shared" si="760"/>
        <v/>
      </c>
      <c r="BF711" s="283"/>
      <c r="BG711" s="286" t="str">
        <f t="shared" si="761"/>
        <v/>
      </c>
      <c r="BY711" s="211" t="str">
        <f t="shared" si="762"/>
        <v/>
      </c>
      <c r="BZ711" s="150" t="str">
        <f t="shared" si="763"/>
        <v/>
      </c>
      <c r="CB711" s="54" t="str">
        <f t="shared" si="797"/>
        <v/>
      </c>
      <c r="CD711" s="54" t="str">
        <f t="shared" si="764"/>
        <v/>
      </c>
      <c r="CF711" s="54" t="str">
        <f t="shared" si="765"/>
        <v/>
      </c>
      <c r="CH711" s="150" t="str">
        <f t="shared" si="766"/>
        <v/>
      </c>
      <c r="CI711" s="290"/>
      <c r="CJ711" s="150" t="str">
        <f t="shared" si="767"/>
        <v/>
      </c>
      <c r="CK711" s="290"/>
      <c r="CL711" s="54" t="str">
        <f t="shared" si="786"/>
        <v/>
      </c>
      <c r="CM711" s="290"/>
      <c r="CN711" s="150" t="str">
        <f t="shared" si="768"/>
        <v/>
      </c>
      <c r="CO711" s="290"/>
      <c r="CP711" s="150" t="str">
        <f t="shared" si="769"/>
        <v/>
      </c>
      <c r="CQ711" s="290"/>
      <c r="CR711" s="150" t="str">
        <f t="shared" si="770"/>
        <v/>
      </c>
      <c r="CS711" s="290"/>
      <c r="CT711" s="150" t="str">
        <f t="shared" si="771"/>
        <v/>
      </c>
      <c r="CU711" s="150"/>
      <c r="CV711" s="150" t="str">
        <f t="shared" si="772"/>
        <v/>
      </c>
      <c r="CW711" s="94"/>
      <c r="CX711" s="151" t="str">
        <f t="shared" si="813"/>
        <v/>
      </c>
      <c r="CY711" s="151" t="str">
        <f t="shared" si="814"/>
        <v/>
      </c>
      <c r="CZ711" s="152"/>
      <c r="DA711" s="373" t="str">
        <f t="shared" si="787"/>
        <v/>
      </c>
      <c r="DC711" s="153">
        <f t="shared" si="773"/>
        <v>0</v>
      </c>
      <c r="DD711" s="153">
        <f t="shared" si="774"/>
        <v>0</v>
      </c>
      <c r="DE711" s="153">
        <f t="shared" si="775"/>
        <v>0</v>
      </c>
      <c r="DF711" s="158">
        <f t="shared" si="776"/>
        <v>-4.7000000000000002E-3</v>
      </c>
      <c r="DG711" s="159">
        <f t="shared" si="788"/>
        <v>-1.1703000000000001</v>
      </c>
      <c r="DH711" s="158">
        <f t="shared" si="777"/>
        <v>3.1999999999999997E-3</v>
      </c>
      <c r="DI711" s="159">
        <f t="shared" si="789"/>
        <v>0.79679999999999995</v>
      </c>
      <c r="DJ711" s="158">
        <f t="shared" si="778"/>
        <v>-2.7000000000000001E-3</v>
      </c>
      <c r="DK711" s="159">
        <f t="shared" si="790"/>
        <v>-0.67230000000000001</v>
      </c>
      <c r="DL711" s="158">
        <f t="shared" si="779"/>
        <v>1.1999999999999999E-3</v>
      </c>
      <c r="DM711" s="159">
        <f t="shared" si="791"/>
        <v>0.29879999999999995</v>
      </c>
      <c r="DN711" s="158">
        <f t="shared" si="780"/>
        <v>1.46E-2</v>
      </c>
      <c r="DO711" s="159">
        <f t="shared" si="792"/>
        <v>3.6354000000000002</v>
      </c>
      <c r="DP711" s="158">
        <f t="shared" si="781"/>
        <v>-1.2999999999999999E-2</v>
      </c>
      <c r="DQ711" s="159">
        <f t="shared" si="793"/>
        <v>-3.2369999999999997</v>
      </c>
      <c r="DR711" s="158">
        <f t="shared" si="782"/>
        <v>-6.7000000000000002E-3</v>
      </c>
      <c r="DS711" s="159">
        <f t="shared" si="794"/>
        <v>-1.6683000000000001</v>
      </c>
      <c r="DT711" s="158">
        <f t="shared" si="783"/>
        <v>-1.2999999999999999E-2</v>
      </c>
      <c r="DU711" s="159">
        <f t="shared" si="795"/>
        <v>-3.2369999999999997</v>
      </c>
      <c r="DV711" s="158">
        <f t="shared" si="784"/>
        <v>-6.7000000000000002E-3</v>
      </c>
      <c r="DW711" s="160">
        <f t="shared" si="796"/>
        <v>-1.6683000000000001</v>
      </c>
    </row>
    <row r="712" spans="1:127" ht="24.95" customHeight="1" x14ac:dyDescent="0.2">
      <c r="A712" s="272">
        <v>703</v>
      </c>
      <c r="B712" s="336"/>
      <c r="C712" s="332"/>
      <c r="D712" s="333"/>
      <c r="E712" s="334"/>
      <c r="F712" s="335"/>
      <c r="G712" s="334"/>
      <c r="H712" s="371"/>
      <c r="I712" s="334"/>
      <c r="J712" s="334"/>
      <c r="K712" s="334"/>
      <c r="L712" s="334"/>
      <c r="M712" s="334"/>
      <c r="N712" s="334"/>
      <c r="O712" s="337"/>
      <c r="P712" s="337"/>
      <c r="Q712" s="338" t="str">
        <f t="shared" si="747"/>
        <v xml:space="preserve"> </v>
      </c>
      <c r="R712" s="339" t="str">
        <f t="shared" si="748"/>
        <v/>
      </c>
      <c r="S712" s="340" t="str">
        <f t="shared" si="801"/>
        <v/>
      </c>
      <c r="T712" s="341" t="str">
        <f t="shared" si="749"/>
        <v/>
      </c>
      <c r="U712" s="341" t="str">
        <f t="shared" si="750"/>
        <v/>
      </c>
      <c r="V712" s="341" t="str">
        <f t="shared" si="751"/>
        <v/>
      </c>
      <c r="W712" s="341" t="str">
        <f t="shared" si="752"/>
        <v/>
      </c>
      <c r="X712" s="340" t="str">
        <f t="shared" si="802"/>
        <v/>
      </c>
      <c r="Y712" s="342" t="str">
        <f t="shared" si="803"/>
        <v/>
      </c>
      <c r="Z712" s="343" t="str">
        <f t="shared" si="804"/>
        <v/>
      </c>
      <c r="AA712" s="344" t="str">
        <f t="shared" si="805"/>
        <v/>
      </c>
      <c r="AB712" s="345" t="str">
        <f t="shared" si="753"/>
        <v/>
      </c>
      <c r="AC712" s="346" t="str">
        <f t="shared" si="754"/>
        <v/>
      </c>
      <c r="AD712" s="346" t="str">
        <f t="shared" si="755"/>
        <v/>
      </c>
      <c r="AE712" s="344" t="str">
        <f t="shared" si="806"/>
        <v/>
      </c>
      <c r="AF712" s="346" t="str">
        <f t="shared" si="756"/>
        <v/>
      </c>
      <c r="AG712" s="344" t="str">
        <f t="shared" si="807"/>
        <v/>
      </c>
      <c r="AH712" s="344" t="str">
        <f t="shared" si="808"/>
        <v/>
      </c>
      <c r="AI712" s="344" t="str">
        <f t="shared" si="809"/>
        <v/>
      </c>
      <c r="AJ712" s="346" t="str">
        <f t="shared" si="810"/>
        <v/>
      </c>
      <c r="AK712" s="346" t="str">
        <f t="shared" si="811"/>
        <v/>
      </c>
      <c r="AL712" s="347" t="str">
        <f t="shared" si="812"/>
        <v/>
      </c>
      <c r="AM712" s="141"/>
      <c r="AN712" s="141"/>
      <c r="AO712" s="142"/>
      <c r="AP712" s="58">
        <f t="shared" si="757"/>
        <v>0</v>
      </c>
      <c r="AQ712" s="94">
        <f>SUM(AP$10:AP712)</f>
        <v>0</v>
      </c>
      <c r="AR712" s="143">
        <f t="shared" si="817"/>
        <v>0.1</v>
      </c>
      <c r="AS712" s="144" t="str">
        <f t="shared" si="758"/>
        <v/>
      </c>
      <c r="AT712" s="144" t="str">
        <f t="shared" si="785"/>
        <v/>
      </c>
      <c r="AU712" s="145"/>
      <c r="AV712" s="58">
        <f t="shared" si="815"/>
        <v>0</v>
      </c>
      <c r="AW712" s="318">
        <f>SUM(AV$10:AV712)</f>
        <v>0</v>
      </c>
      <c r="AX712" s="319">
        <f t="shared" si="816"/>
        <v>0.1</v>
      </c>
      <c r="AY712" s="144" t="str">
        <f t="shared" si="799"/>
        <v/>
      </c>
      <c r="AZ712" s="144" t="str">
        <f t="shared" si="800"/>
        <v/>
      </c>
      <c r="BA712" s="144"/>
      <c r="BB712" s="146" t="str">
        <f t="shared" si="759"/>
        <v/>
      </c>
      <c r="BC712" s="66" t="str">
        <f t="shared" si="798"/>
        <v/>
      </c>
      <c r="BD712" s="195" t="str">
        <f t="shared" si="760"/>
        <v/>
      </c>
      <c r="BF712" s="283"/>
      <c r="BG712" s="286" t="str">
        <f t="shared" si="761"/>
        <v/>
      </c>
      <c r="BY712" s="211" t="str">
        <f t="shared" si="762"/>
        <v/>
      </c>
      <c r="BZ712" s="150" t="str">
        <f t="shared" si="763"/>
        <v/>
      </c>
      <c r="CB712" s="54" t="str">
        <f t="shared" si="797"/>
        <v/>
      </c>
      <c r="CD712" s="54" t="str">
        <f t="shared" si="764"/>
        <v/>
      </c>
      <c r="CF712" s="54" t="str">
        <f t="shared" si="765"/>
        <v/>
      </c>
      <c r="CH712" s="150" t="str">
        <f t="shared" si="766"/>
        <v/>
      </c>
      <c r="CI712" s="290"/>
      <c r="CJ712" s="150" t="str">
        <f t="shared" si="767"/>
        <v/>
      </c>
      <c r="CK712" s="290"/>
      <c r="CL712" s="54" t="str">
        <f t="shared" si="786"/>
        <v/>
      </c>
      <c r="CM712" s="290"/>
      <c r="CN712" s="150" t="str">
        <f t="shared" si="768"/>
        <v/>
      </c>
      <c r="CO712" s="290"/>
      <c r="CP712" s="150" t="str">
        <f t="shared" si="769"/>
        <v/>
      </c>
      <c r="CQ712" s="290"/>
      <c r="CR712" s="150" t="str">
        <f t="shared" si="770"/>
        <v/>
      </c>
      <c r="CS712" s="290"/>
      <c r="CT712" s="150" t="str">
        <f t="shared" si="771"/>
        <v/>
      </c>
      <c r="CU712" s="150"/>
      <c r="CV712" s="150" t="str">
        <f t="shared" si="772"/>
        <v/>
      </c>
      <c r="CW712" s="94"/>
      <c r="CX712" s="151" t="str">
        <f t="shared" si="813"/>
        <v/>
      </c>
      <c r="CY712" s="151" t="str">
        <f t="shared" si="814"/>
        <v/>
      </c>
      <c r="CZ712" s="152"/>
      <c r="DA712" s="373" t="str">
        <f t="shared" si="787"/>
        <v/>
      </c>
      <c r="DC712" s="153">
        <f t="shared" si="773"/>
        <v>0</v>
      </c>
      <c r="DD712" s="153">
        <f t="shared" si="774"/>
        <v>0</v>
      </c>
      <c r="DE712" s="153">
        <f t="shared" si="775"/>
        <v>0</v>
      </c>
      <c r="DF712" s="158">
        <f t="shared" si="776"/>
        <v>-4.7000000000000002E-3</v>
      </c>
      <c r="DG712" s="159">
        <f t="shared" si="788"/>
        <v>-1.1703000000000001</v>
      </c>
      <c r="DH712" s="158">
        <f t="shared" si="777"/>
        <v>3.1999999999999997E-3</v>
      </c>
      <c r="DI712" s="159">
        <f t="shared" si="789"/>
        <v>0.79679999999999995</v>
      </c>
      <c r="DJ712" s="158">
        <f t="shared" si="778"/>
        <v>-2.7000000000000001E-3</v>
      </c>
      <c r="DK712" s="159">
        <f t="shared" si="790"/>
        <v>-0.67230000000000001</v>
      </c>
      <c r="DL712" s="158">
        <f t="shared" si="779"/>
        <v>1.1999999999999999E-3</v>
      </c>
      <c r="DM712" s="159">
        <f t="shared" si="791"/>
        <v>0.29879999999999995</v>
      </c>
      <c r="DN712" s="158">
        <f t="shared" si="780"/>
        <v>1.46E-2</v>
      </c>
      <c r="DO712" s="159">
        <f t="shared" si="792"/>
        <v>3.6354000000000002</v>
      </c>
      <c r="DP712" s="158">
        <f t="shared" si="781"/>
        <v>-1.2999999999999999E-2</v>
      </c>
      <c r="DQ712" s="159">
        <f t="shared" si="793"/>
        <v>-3.2369999999999997</v>
      </c>
      <c r="DR712" s="158">
        <f t="shared" si="782"/>
        <v>-6.7000000000000002E-3</v>
      </c>
      <c r="DS712" s="159">
        <f t="shared" si="794"/>
        <v>-1.6683000000000001</v>
      </c>
      <c r="DT712" s="158">
        <f t="shared" si="783"/>
        <v>-1.2999999999999999E-2</v>
      </c>
      <c r="DU712" s="159">
        <f t="shared" si="795"/>
        <v>-3.2369999999999997</v>
      </c>
      <c r="DV712" s="158">
        <f t="shared" si="784"/>
        <v>-6.7000000000000002E-3</v>
      </c>
      <c r="DW712" s="160">
        <f t="shared" si="796"/>
        <v>-1.6683000000000001</v>
      </c>
    </row>
    <row r="713" spans="1:127" ht="24.95" customHeight="1" x14ac:dyDescent="0.2">
      <c r="A713" s="272">
        <v>704</v>
      </c>
      <c r="B713" s="336"/>
      <c r="C713" s="332"/>
      <c r="D713" s="333"/>
      <c r="E713" s="334"/>
      <c r="F713" s="335"/>
      <c r="G713" s="334"/>
      <c r="H713" s="371"/>
      <c r="I713" s="334"/>
      <c r="J713" s="334"/>
      <c r="K713" s="334"/>
      <c r="L713" s="334"/>
      <c r="M713" s="334"/>
      <c r="N713" s="334"/>
      <c r="O713" s="337"/>
      <c r="P713" s="337"/>
      <c r="Q713" s="338" t="str">
        <f t="shared" si="747"/>
        <v xml:space="preserve"> </v>
      </c>
      <c r="R713" s="339" t="str">
        <f t="shared" si="748"/>
        <v/>
      </c>
      <c r="S713" s="340" t="str">
        <f t="shared" si="801"/>
        <v/>
      </c>
      <c r="T713" s="341" t="str">
        <f t="shared" si="749"/>
        <v/>
      </c>
      <c r="U713" s="341" t="str">
        <f t="shared" si="750"/>
        <v/>
      </c>
      <c r="V713" s="341" t="str">
        <f t="shared" si="751"/>
        <v/>
      </c>
      <c r="W713" s="341" t="str">
        <f t="shared" si="752"/>
        <v/>
      </c>
      <c r="X713" s="340" t="str">
        <f t="shared" si="802"/>
        <v/>
      </c>
      <c r="Y713" s="342" t="str">
        <f t="shared" si="803"/>
        <v/>
      </c>
      <c r="Z713" s="343" t="str">
        <f t="shared" si="804"/>
        <v/>
      </c>
      <c r="AA713" s="344" t="str">
        <f t="shared" si="805"/>
        <v/>
      </c>
      <c r="AB713" s="345" t="str">
        <f t="shared" si="753"/>
        <v/>
      </c>
      <c r="AC713" s="346" t="str">
        <f t="shared" si="754"/>
        <v/>
      </c>
      <c r="AD713" s="346" t="str">
        <f t="shared" si="755"/>
        <v/>
      </c>
      <c r="AE713" s="344" t="str">
        <f t="shared" si="806"/>
        <v/>
      </c>
      <c r="AF713" s="346" t="str">
        <f t="shared" si="756"/>
        <v/>
      </c>
      <c r="AG713" s="344" t="str">
        <f t="shared" si="807"/>
        <v/>
      </c>
      <c r="AH713" s="344" t="str">
        <f t="shared" si="808"/>
        <v/>
      </c>
      <c r="AI713" s="344" t="str">
        <f t="shared" si="809"/>
        <v/>
      </c>
      <c r="AJ713" s="346" t="str">
        <f t="shared" si="810"/>
        <v/>
      </c>
      <c r="AK713" s="346" t="str">
        <f t="shared" si="811"/>
        <v/>
      </c>
      <c r="AL713" s="347" t="str">
        <f t="shared" si="812"/>
        <v/>
      </c>
      <c r="AM713" s="141"/>
      <c r="AN713" s="141"/>
      <c r="AO713" s="142"/>
      <c r="AP713" s="58">
        <f t="shared" si="757"/>
        <v>0</v>
      </c>
      <c r="AQ713" s="94">
        <f>SUM(AP$10:AP713)</f>
        <v>0</v>
      </c>
      <c r="AR713" s="143">
        <f t="shared" si="817"/>
        <v>0.1</v>
      </c>
      <c r="AS713" s="144" t="str">
        <f t="shared" si="758"/>
        <v/>
      </c>
      <c r="AT713" s="144" t="str">
        <f t="shared" si="785"/>
        <v/>
      </c>
      <c r="AU713" s="145"/>
      <c r="AV713" s="58">
        <f t="shared" si="815"/>
        <v>0</v>
      </c>
      <c r="AW713" s="318">
        <f>SUM(AV$10:AV713)</f>
        <v>0</v>
      </c>
      <c r="AX713" s="319">
        <f t="shared" si="816"/>
        <v>0.1</v>
      </c>
      <c r="AY713" s="144" t="str">
        <f t="shared" si="799"/>
        <v/>
      </c>
      <c r="AZ713" s="144" t="str">
        <f t="shared" si="800"/>
        <v/>
      </c>
      <c r="BA713" s="144"/>
      <c r="BB713" s="146" t="str">
        <f t="shared" si="759"/>
        <v/>
      </c>
      <c r="BC713" s="66" t="str">
        <f t="shared" si="798"/>
        <v/>
      </c>
      <c r="BD713" s="195" t="str">
        <f t="shared" si="760"/>
        <v/>
      </c>
      <c r="BF713" s="283"/>
      <c r="BG713" s="286" t="str">
        <f t="shared" si="761"/>
        <v/>
      </c>
      <c r="BY713" s="211" t="str">
        <f t="shared" si="762"/>
        <v/>
      </c>
      <c r="BZ713" s="150" t="str">
        <f t="shared" si="763"/>
        <v/>
      </c>
      <c r="CB713" s="54" t="str">
        <f t="shared" si="797"/>
        <v/>
      </c>
      <c r="CD713" s="54" t="str">
        <f t="shared" si="764"/>
        <v/>
      </c>
      <c r="CF713" s="54" t="str">
        <f t="shared" si="765"/>
        <v/>
      </c>
      <c r="CH713" s="150" t="str">
        <f t="shared" si="766"/>
        <v/>
      </c>
      <c r="CI713" s="290"/>
      <c r="CJ713" s="150" t="str">
        <f t="shared" si="767"/>
        <v/>
      </c>
      <c r="CK713" s="290"/>
      <c r="CL713" s="54" t="str">
        <f t="shared" si="786"/>
        <v/>
      </c>
      <c r="CM713" s="290"/>
      <c r="CN713" s="150" t="str">
        <f t="shared" si="768"/>
        <v/>
      </c>
      <c r="CO713" s="290"/>
      <c r="CP713" s="150" t="str">
        <f t="shared" si="769"/>
        <v/>
      </c>
      <c r="CQ713" s="290"/>
      <c r="CR713" s="150" t="str">
        <f t="shared" si="770"/>
        <v/>
      </c>
      <c r="CS713" s="290"/>
      <c r="CT713" s="150" t="str">
        <f t="shared" si="771"/>
        <v/>
      </c>
      <c r="CU713" s="150"/>
      <c r="CV713" s="150" t="str">
        <f t="shared" si="772"/>
        <v/>
      </c>
      <c r="CW713" s="94"/>
      <c r="CX713" s="151" t="str">
        <f t="shared" si="813"/>
        <v/>
      </c>
      <c r="CY713" s="151" t="str">
        <f t="shared" si="814"/>
        <v/>
      </c>
      <c r="CZ713" s="152"/>
      <c r="DA713" s="373" t="str">
        <f t="shared" si="787"/>
        <v/>
      </c>
      <c r="DC713" s="153">
        <f t="shared" si="773"/>
        <v>0</v>
      </c>
      <c r="DD713" s="153">
        <f t="shared" si="774"/>
        <v>0</v>
      </c>
      <c r="DE713" s="153">
        <f t="shared" si="775"/>
        <v>0</v>
      </c>
      <c r="DF713" s="158">
        <f t="shared" si="776"/>
        <v>-4.7000000000000002E-3</v>
      </c>
      <c r="DG713" s="159">
        <f t="shared" si="788"/>
        <v>-1.1703000000000001</v>
      </c>
      <c r="DH713" s="158">
        <f t="shared" si="777"/>
        <v>3.1999999999999997E-3</v>
      </c>
      <c r="DI713" s="159">
        <f t="shared" si="789"/>
        <v>0.79679999999999995</v>
      </c>
      <c r="DJ713" s="158">
        <f t="shared" si="778"/>
        <v>-2.7000000000000001E-3</v>
      </c>
      <c r="DK713" s="159">
        <f t="shared" si="790"/>
        <v>-0.67230000000000001</v>
      </c>
      <c r="DL713" s="158">
        <f t="shared" si="779"/>
        <v>1.1999999999999999E-3</v>
      </c>
      <c r="DM713" s="159">
        <f t="shared" si="791"/>
        <v>0.29879999999999995</v>
      </c>
      <c r="DN713" s="158">
        <f t="shared" si="780"/>
        <v>1.46E-2</v>
      </c>
      <c r="DO713" s="159">
        <f t="shared" si="792"/>
        <v>3.6354000000000002</v>
      </c>
      <c r="DP713" s="158">
        <f t="shared" si="781"/>
        <v>-1.2999999999999999E-2</v>
      </c>
      <c r="DQ713" s="159">
        <f t="shared" si="793"/>
        <v>-3.2369999999999997</v>
      </c>
      <c r="DR713" s="158">
        <f t="shared" si="782"/>
        <v>-6.7000000000000002E-3</v>
      </c>
      <c r="DS713" s="159">
        <f t="shared" si="794"/>
        <v>-1.6683000000000001</v>
      </c>
      <c r="DT713" s="158">
        <f t="shared" si="783"/>
        <v>-1.2999999999999999E-2</v>
      </c>
      <c r="DU713" s="159">
        <f t="shared" si="795"/>
        <v>-3.2369999999999997</v>
      </c>
      <c r="DV713" s="158">
        <f t="shared" si="784"/>
        <v>-6.7000000000000002E-3</v>
      </c>
      <c r="DW713" s="160">
        <f t="shared" si="796"/>
        <v>-1.6683000000000001</v>
      </c>
    </row>
    <row r="714" spans="1:127" ht="24.95" customHeight="1" x14ac:dyDescent="0.2">
      <c r="A714" s="272">
        <v>705</v>
      </c>
      <c r="B714" s="336"/>
      <c r="C714" s="332"/>
      <c r="D714" s="333"/>
      <c r="E714" s="334"/>
      <c r="F714" s="335"/>
      <c r="G714" s="334"/>
      <c r="H714" s="371"/>
      <c r="I714" s="334"/>
      <c r="J714" s="334"/>
      <c r="K714" s="334"/>
      <c r="L714" s="334"/>
      <c r="M714" s="334"/>
      <c r="N714" s="334"/>
      <c r="O714" s="337"/>
      <c r="P714" s="337"/>
      <c r="Q714" s="338" t="str">
        <f t="shared" ref="Q714:Q777" si="818">IF(P714=""," ",IF($N$3="in WC",IF(F714="","",IF(F714=6,DF714,IF(F714=8,DH714,IF(F714=10,DJ714,IF(F714=12,DL714,IF(F714=14,DN714,IF(F714="12x18",DP714,IF(F714="12x24",DR714,IF(F714="12x36",DT714,IF(F714="12x48",DV714)))))))))),IF(F714=6,DG714,IF(F714=8,DI714,IF(F714=10,DK714,IF(F714=12,DM714,IF(F714=14,DO714,IF(F714="12x18",DQ714,IF(F714="12x24",DS714,IF(F714="12x36",DU714,IF(F714="12x48",DW714)))))))))))</f>
        <v xml:space="preserve"> </v>
      </c>
      <c r="R714" s="339" t="str">
        <f t="shared" ref="R714:R777" si="819">IF(F714="","",LOOKUP(F714,$BI$14:$BI$22,$BP$14:$BP$22))</f>
        <v/>
      </c>
      <c r="S714" s="340" t="str">
        <f t="shared" si="801"/>
        <v/>
      </c>
      <c r="T714" s="341" t="str">
        <f t="shared" ref="T714:T777" si="820">IF(F714="","",IF($N$2="CFM",LOOKUP(F714,$BI$14:$BJ$22),IF($N$2="LPS", LOOKUP(F714,$BI$173:$BJ$181),IF($N$2="CMH",LOOKUP(F714,$BI$187:$BJ$195)," "))))</f>
        <v/>
      </c>
      <c r="U714" s="341" t="str">
        <f t="shared" ref="U714:U777" si="821">IF(F714="","",IF($N$2="CFM",LOOKUP(F714,$BI$14:$BI$22,$BL$14:$BL$22),IF($N$2="LPS", LOOKUP(F714,$BI$173:$BI$181,$BL$173:$BL$181),IF($N$2="CMH",LOOKUP(F714,$BI$187:$BI$195,$BL$187:$BL$195)," "))))</f>
        <v/>
      </c>
      <c r="V714" s="341" t="str">
        <f t="shared" ref="V714:V777" si="822">IF(F714="","",IF($N$2="CFM",LOOKUP(F714,$BI$14:$BI$22,$BM$14:$BM$22),IF($N$2="LPS", LOOKUP(F714,$BI$173:$BI$181,$BM$173:$BM$181),IF($N$2="CMH",LOOKUP(F714,$BI$187:$BI$195,$BM$187:$BM$195)," "))))</f>
        <v/>
      </c>
      <c r="W714" s="341" t="str">
        <f t="shared" ref="W714:W777" si="823">IF(F714="","",IF($N$2="CFM",LOOKUP(F714,$BI$14:$BI$22,$BN$14:$BN$22),IF($N$2="LPS", LOOKUP(F714,$BI$173:$BI$181,$BN$173:$BN$181),IF($N$2="CMH",LOOKUP(F714,$BI$187:$BI$195,$BN$187:$BN$195)," "))))</f>
        <v/>
      </c>
      <c r="X714" s="340" t="str">
        <f t="shared" si="802"/>
        <v/>
      </c>
      <c r="Y714" s="342" t="str">
        <f t="shared" si="803"/>
        <v/>
      </c>
      <c r="Z714" s="343" t="str">
        <f t="shared" si="804"/>
        <v/>
      </c>
      <c r="AA714" s="344" t="str">
        <f t="shared" si="805"/>
        <v/>
      </c>
      <c r="AB714" s="345" t="str">
        <f t="shared" ref="AB714:AB777" si="824">IF(F714="","",LOOKUP(F714,$BI$14:$BI$22,$BQ$14:$BQ$22))</f>
        <v/>
      </c>
      <c r="AC714" s="346" t="str">
        <f t="shared" ref="AC714:AC777" si="825">IF(G714="","",LOOKUP(G714,$BI$31:$BJ$37))</f>
        <v/>
      </c>
      <c r="AD714" s="346" t="str">
        <f t="shared" ref="AD714:AD777" si="826">IF(H714="","",LOOKUP(H714,$BI$41:$BJ$47))</f>
        <v/>
      </c>
      <c r="AE714" s="344" t="str">
        <f t="shared" si="806"/>
        <v/>
      </c>
      <c r="AF714" s="346" t="str">
        <f t="shared" ref="AF714:AF777" si="827">IF(F714="","",LOOKUP(F714,$BI$14:$BI$22,$BO$14:$BO$22))</f>
        <v/>
      </c>
      <c r="AG714" s="344" t="str">
        <f t="shared" si="807"/>
        <v/>
      </c>
      <c r="AH714" s="344" t="str">
        <f t="shared" si="808"/>
        <v/>
      </c>
      <c r="AI714" s="344" t="str">
        <f t="shared" si="809"/>
        <v/>
      </c>
      <c r="AJ714" s="346" t="str">
        <f t="shared" si="810"/>
        <v/>
      </c>
      <c r="AK714" s="346" t="str">
        <f t="shared" si="811"/>
        <v/>
      </c>
      <c r="AL714" s="347" t="str">
        <f t="shared" si="812"/>
        <v/>
      </c>
      <c r="AM714" s="141"/>
      <c r="AN714" s="141"/>
      <c r="AO714" s="142"/>
      <c r="AP714" s="58">
        <f t="shared" ref="AP714:AP777" si="828">IF(S714="NO",1,0)</f>
        <v>0</v>
      </c>
      <c r="AQ714" s="94">
        <f>SUM(AP$10:AP714)</f>
        <v>0</v>
      </c>
      <c r="AR714" s="143">
        <f t="shared" si="817"/>
        <v>0.1</v>
      </c>
      <c r="AS714" s="144" t="str">
        <f t="shared" ref="AS714:AS777" si="829">IF(S714="NO",C714,"")</f>
        <v/>
      </c>
      <c r="AT714" s="144" t="str">
        <f t="shared" si="785"/>
        <v/>
      </c>
      <c r="AU714" s="145"/>
      <c r="AV714" s="58">
        <f t="shared" si="815"/>
        <v>0</v>
      </c>
      <c r="AW714" s="318">
        <f>SUM(AV$10:AV714)</f>
        <v>0</v>
      </c>
      <c r="AX714" s="319">
        <f t="shared" si="816"/>
        <v>0.1</v>
      </c>
      <c r="AY714" s="144" t="str">
        <f t="shared" si="799"/>
        <v/>
      </c>
      <c r="AZ714" s="144" t="str">
        <f t="shared" si="800"/>
        <v/>
      </c>
      <c r="BA714" s="144"/>
      <c r="BB714" s="146" t="str">
        <f t="shared" ref="BB714:BB777" si="830">CONCATENATE(Y714,Z714,AB714,AC714,AD714,AE714,AF714,AG714,AH714,AI714,AJ714,AK714,AL714)</f>
        <v/>
      </c>
      <c r="BC714" s="66" t="str">
        <f t="shared" si="798"/>
        <v/>
      </c>
      <c r="BD714" s="195" t="str">
        <f t="shared" ref="BD714:BD777" si="831">IF(N714="","",N714)</f>
        <v/>
      </c>
      <c r="BF714" s="283"/>
      <c r="BG714" s="286" t="str">
        <f t="shared" ref="BG714:BG777" si="832">IF(D714="","",Q714-$T$3)</f>
        <v/>
      </c>
      <c r="BY714" s="211" t="str">
        <f t="shared" ref="BY714:BY777" si="833">IF(G714="","",IF(LEFT(G714,3)="304","_304SS",IF(LEFT(G714,3)="316","_316SS",G714)))</f>
        <v/>
      </c>
      <c r="BZ714" s="150" t="str">
        <f t="shared" ref="BZ714:BZ777" si="834">IF(E714="AVT3000","AV3000X",IF(E714="AVC5000","AVC5000X",IF(E714="H-AVT3000","H_AV3000",IF(E714="H-AVC5000","H_AVC5000",""))))</f>
        <v/>
      </c>
      <c r="CB714" s="54" t="str">
        <f t="shared" si="797"/>
        <v/>
      </c>
      <c r="CD714" s="54" t="str">
        <f t="shared" ref="CD714:CD777" si="835">IF(D714="supply","supply",IF(D714="FH Exhaust","FHExhaust", IF(D714="GE","GE",IF(D714="Other Exhaust","OtherExhaust",IF(D714="Return","Return",IF(D714="Cage Rack","CageRack",IF(D714="Bio Safety Cab","BioSafetyCab",IF(D714="Canopy Ex","CanopyEx",IF(D714="Snorkel","Snorkel",IF(D714="Acid resistant","AcidRes",""))))))))))</f>
        <v/>
      </c>
      <c r="CF714" s="54" t="str">
        <f t="shared" ref="CF714:CF777" si="836">IF(D714="supply","supplyV",IF(D714="FH Exhaust","FHExhaustV",IF(D714="GE","GEV",IF(D714="Other Exhaust","OtherExhaustV",IF(D714="Return","ReturnV",IF(D714="Cage Rack","CageRackV",IF(D714="Bio Safety Cab","BioSafetyCabV",IF(D714="Canopy Ex","CanopyExV",IF(D714="Snorkel","SnorkelV",IF(D714="Acid resistant","AcidResV",""))))))))))</f>
        <v/>
      </c>
      <c r="CH714" s="150" t="str">
        <f t="shared" ref="CH714:CH777" si="837">IF(F714=6,"AL",IF(F714=8,"AL",(IF(F714=10,"AL",IF(F714=12,"AL",IF(F714=14,"AL",IF(F714="12x18","NOAL",IF(F714="12x24","NOAL",IF(F714="12x36","NOAL",IF(F714="12x48","NOAL",""))))))))))</f>
        <v/>
      </c>
      <c r="CI714" s="290"/>
      <c r="CJ714" s="150" t="str">
        <f t="shared" ref="CJ714:CJ777" si="838">IF(AND(D714="acid resistant",E714="AVC5000"),"AVC5000MC",IF(AND(D714="acid resistant",E714="AVT3000"),"AV3000MC",IF(E714="AVT3000","AV3000M",IF(E714="AVC5000","AVC5000M",IF(E714="H-AVT3000","H_AV3000M",IF(E714="H-AVC5000","H_AVC5000M",""))))))</f>
        <v/>
      </c>
      <c r="CK714" s="290"/>
      <c r="CL714" s="54" t="str">
        <f t="shared" si="786"/>
        <v/>
      </c>
      <c r="CM714" s="290"/>
      <c r="CN714" s="150" t="str">
        <f t="shared" ref="CN714:CN777" si="839">IF(G714="PFAcoated","NOSOPFA",IF(F714=6,"NOSO",IF(F714=8,"SO",(IF(F714=10,"SO",IF(F714=12,"SO",IF(F714=14,"SO",IF(F714="12x18","SO",IF(F714="12x24","SO",IF(F714="12x36","SO",IF(F714="12x48","SO","")))))))))))</f>
        <v/>
      </c>
      <c r="CO714" s="290"/>
      <c r="CP714" s="150" t="str">
        <f t="shared" ref="CP714:CP777" si="840">IF(G714="","",IF(G714="PFACoated", "NOFL","FL"))</f>
        <v/>
      </c>
      <c r="CQ714" s="290"/>
      <c r="CR714" s="150" t="str">
        <f t="shared" ref="CR714:CR777" si="841">IF(S714="YES","CTL",IF(S714="NO","NOCTL",""))</f>
        <v/>
      </c>
      <c r="CS714" s="290"/>
      <c r="CT714" s="150" t="str">
        <f t="shared" ref="CT714:CT777" si="842">IF(E714="H-AVT3000","H_AVT3A",IF(E714="AVT3000","AVT3A",IF(E714="H-AVC5000","AVCA",IF(E714="AVC5000","AVCA",""))))</f>
        <v/>
      </c>
      <c r="CU714" s="150"/>
      <c r="CV714" s="150" t="str">
        <f t="shared" ref="CV714:CV777" si="843">IF(E714="","",IF(E714="H-AVT3000","H_AVT3B",IF(E714="AVT3000","AVT3B",IF(E714="H-AVC5000","AVCB",IF(E714="AVC5000","AVCB")))))</f>
        <v/>
      </c>
      <c r="CW714" s="94"/>
      <c r="CX714" s="151" t="str">
        <f t="shared" si="813"/>
        <v/>
      </c>
      <c r="CY714" s="151" t="str">
        <f t="shared" si="814"/>
        <v/>
      </c>
      <c r="CZ714" s="152"/>
      <c r="DA714" s="373" t="str">
        <f t="shared" si="787"/>
        <v/>
      </c>
      <c r="DC714" s="153">
        <f t="shared" ref="DC714:DC777" si="844">P714</f>
        <v>0</v>
      </c>
      <c r="DD714" s="153">
        <f t="shared" ref="DD714:DD777" si="845">P714*$DD$6</f>
        <v>0</v>
      </c>
      <c r="DE714" s="153">
        <f t="shared" ref="DE714:DE777" si="846">P714*$DE$6</f>
        <v>0</v>
      </c>
      <c r="DF714" s="158">
        <f t="shared" ref="DF714:DF777" si="847">IF($N$2="CFM",(0.0026*(($DC714)/25)^2+0.0035*($DC714)/25-0.0047),IF($N$2="LPS",(0.0026*(($DD714)/25)^2+0.0035*($DD714)/25-0.0047),IF($N$2="CMH",(0.0026*(($DE714)/25)^2+0.0035*($DE714)/25-0.0047),"")))</f>
        <v>-4.7000000000000002E-3</v>
      </c>
      <c r="DG714" s="159">
        <f t="shared" si="788"/>
        <v>-1.1703000000000001</v>
      </c>
      <c r="DH714" s="158">
        <f t="shared" ref="DH714:DH777" si="848">IF($N$2="CFM",(0.0017*(($DC714-50)/50)^2+0.0041*($DC714-50)/50+0.0056),IF($N$2="LPS",(0.0017*(($DD714-50)/50)^2+0.0041*($DD714-50)/50+0.0056),IF($N$2="CMH",(0.0017*(($DE714-50)/50)^2+0.0041*($DE714-50)/50+0.0056),"")))</f>
        <v>3.1999999999999997E-3</v>
      </c>
      <c r="DI714" s="159">
        <f t="shared" si="789"/>
        <v>0.79679999999999995</v>
      </c>
      <c r="DJ714" s="158">
        <f t="shared" ref="DJ714:DJ777" si="849">IF($N$2="CFM",(0.0026*(($DC714)/100)^2+0.0012*($DC714)/100-0.0027),IF($N$2="LPS",(0.0026*(($DD714)/100)^2+0.0012*($DD714)/100-0.0027),IF($N$2="CMH",(0.0026*(($DE714)/100)^2+0.0012*($DE714)/100-0.0027),"")))</f>
        <v>-2.7000000000000001E-3</v>
      </c>
      <c r="DK714" s="159">
        <f t="shared" si="790"/>
        <v>-0.67230000000000001</v>
      </c>
      <c r="DL714" s="158">
        <f t="shared" ref="DL714:DL777" si="850">IF($N$2="CFM",(0.0056*(($DC714)/200)^2-0.0008*($DC714)/200+0.0012),IF($N$2="LPS",(0.0056*(($DD714)/200)^2-0.0008*($DD714)/200+0.0012),IF($N$2="CMH",(0.0056*(($DE714)/200)^2-0.0008*($DE714)/200+0.0012),"")))</f>
        <v>1.1999999999999999E-3</v>
      </c>
      <c r="DM714" s="159">
        <f t="shared" si="791"/>
        <v>0.29879999999999995</v>
      </c>
      <c r="DN714" s="158">
        <f t="shared" ref="DN714:DN777" si="851">IF($N$2="CFM",(0.0062*(($DC714)/300)^2-0.0094*($DC714)/300+0.0146),IF($N$2="LPS",(0.0062*(($DD714)/300)^2-0.0094*($DD714)/300+0.0146),IF($N$2="CMH",(0.0062*(($DE714)/300)^2-0.0094*($DE714)/300+0.0146),"")))</f>
        <v>1.46E-2</v>
      </c>
      <c r="DO714" s="159">
        <f t="shared" si="792"/>
        <v>3.6354000000000002</v>
      </c>
      <c r="DP714" s="158">
        <f t="shared" ref="DP714:DP777" si="852">IF($N$2="CFM",(0.0058*((DC714)/400)^2+0.0106*(DC714)/400-0.013),IF($N$2="LPS",(0.0058*((DD714)/400)^2+0.0106*(DD714)/400-0.013),IF($N$2="CMH",(0.0058*((DE714)/400)^2+0.0106*(DE714)/400-0.013),"")))</f>
        <v>-1.2999999999999999E-2</v>
      </c>
      <c r="DQ714" s="159">
        <f t="shared" si="793"/>
        <v>-3.2369999999999997</v>
      </c>
      <c r="DR714" s="158">
        <f t="shared" ref="DR714:DR777" si="853">IF($N$2="CFM",(0.0063*(($DC714)/500)^2+0.0066*($DC714)/500-0.0067),IF($N$2="LPS",(0.0063*(($DD714)/500)^2+0.0066*($DD714)/500-0.0067),IF($N$2="CMH",(0.0063*(($DE714)/500)^2+0.0066*($DE714)/500-0.0067),"")))</f>
        <v>-6.7000000000000002E-3</v>
      </c>
      <c r="DS714" s="159">
        <f t="shared" si="794"/>
        <v>-1.6683000000000001</v>
      </c>
      <c r="DT714" s="158">
        <f t="shared" ref="DT714:DT777" si="854">IF($N$2="CFM",(0.0058*(($DC714)/800)^2+0.0106*($DC714)/800-0.013),IF($N$2="LPS",(0.0058*(($DD714)/800)^2+0.0106*($DD714)/800-0.013),IF($N$2="CMH",(0.0058*(($DE714)/800)^2+0.0106*($DE714)/800-0.013),"")))</f>
        <v>-1.2999999999999999E-2</v>
      </c>
      <c r="DU714" s="159">
        <f t="shared" si="795"/>
        <v>-3.2369999999999997</v>
      </c>
      <c r="DV714" s="158">
        <f t="shared" ref="DV714:DV777" si="855">IF($N$2="CFM",(0.0063*(($DC714)/1000)^2+0.0066*($DC714)/1000-0.0067),IF($N$2="LPS",(0.0063*(($DD714)/1000)^2+0.0066*($DD714)/1000-0.0067),IF($N$2="CMH",(0.0063*(($DE714)/1000)^2+0.0066*($DE714)/1000-0.0067),"")))</f>
        <v>-6.7000000000000002E-3</v>
      </c>
      <c r="DW714" s="160">
        <f t="shared" si="796"/>
        <v>-1.6683000000000001</v>
      </c>
    </row>
    <row r="715" spans="1:127" ht="24.95" customHeight="1" x14ac:dyDescent="0.2">
      <c r="A715" s="272">
        <v>706</v>
      </c>
      <c r="B715" s="336"/>
      <c r="C715" s="332"/>
      <c r="D715" s="333"/>
      <c r="E715" s="334"/>
      <c r="F715" s="335"/>
      <c r="G715" s="334"/>
      <c r="H715" s="371"/>
      <c r="I715" s="334"/>
      <c r="J715" s="334"/>
      <c r="K715" s="334"/>
      <c r="L715" s="334"/>
      <c r="M715" s="334"/>
      <c r="N715" s="334"/>
      <c r="O715" s="337"/>
      <c r="P715" s="337"/>
      <c r="Q715" s="338" t="str">
        <f t="shared" si="818"/>
        <v xml:space="preserve"> </v>
      </c>
      <c r="R715" s="339" t="str">
        <f t="shared" si="819"/>
        <v/>
      </c>
      <c r="S715" s="340" t="str">
        <f t="shared" si="801"/>
        <v/>
      </c>
      <c r="T715" s="341" t="str">
        <f t="shared" si="820"/>
        <v/>
      </c>
      <c r="U715" s="341" t="str">
        <f t="shared" si="821"/>
        <v/>
      </c>
      <c r="V715" s="341" t="str">
        <f t="shared" si="822"/>
        <v/>
      </c>
      <c r="W715" s="341" t="str">
        <f t="shared" si="823"/>
        <v/>
      </c>
      <c r="X715" s="340" t="str">
        <f t="shared" si="802"/>
        <v/>
      </c>
      <c r="Y715" s="342" t="str">
        <f t="shared" si="803"/>
        <v/>
      </c>
      <c r="Z715" s="343" t="str">
        <f t="shared" si="804"/>
        <v/>
      </c>
      <c r="AA715" s="344" t="str">
        <f t="shared" si="805"/>
        <v/>
      </c>
      <c r="AB715" s="345" t="str">
        <f t="shared" si="824"/>
        <v/>
      </c>
      <c r="AC715" s="346" t="str">
        <f t="shared" si="825"/>
        <v/>
      </c>
      <c r="AD715" s="346" t="str">
        <f t="shared" si="826"/>
        <v/>
      </c>
      <c r="AE715" s="344" t="str">
        <f t="shared" si="806"/>
        <v/>
      </c>
      <c r="AF715" s="346" t="str">
        <f t="shared" si="827"/>
        <v/>
      </c>
      <c r="AG715" s="344" t="str">
        <f t="shared" si="807"/>
        <v/>
      </c>
      <c r="AH715" s="344" t="str">
        <f t="shared" si="808"/>
        <v/>
      </c>
      <c r="AI715" s="344" t="str">
        <f t="shared" si="809"/>
        <v/>
      </c>
      <c r="AJ715" s="346" t="str">
        <f t="shared" si="810"/>
        <v/>
      </c>
      <c r="AK715" s="346" t="str">
        <f t="shared" si="811"/>
        <v/>
      </c>
      <c r="AL715" s="347" t="str">
        <f t="shared" si="812"/>
        <v/>
      </c>
      <c r="AM715" s="141"/>
      <c r="AN715" s="141"/>
      <c r="AO715" s="142"/>
      <c r="AP715" s="58">
        <f t="shared" si="828"/>
        <v>0</v>
      </c>
      <c r="AQ715" s="94">
        <f>SUM(AP$10:AP715)</f>
        <v>0</v>
      </c>
      <c r="AR715" s="143">
        <f t="shared" si="817"/>
        <v>0.1</v>
      </c>
      <c r="AS715" s="144" t="str">
        <f t="shared" si="829"/>
        <v/>
      </c>
      <c r="AT715" s="144" t="str">
        <f t="shared" ref="AT715:AT778" si="856">IF(S715="no",IF(B715="","",B715),"")</f>
        <v/>
      </c>
      <c r="AU715" s="145"/>
      <c r="AV715" s="58">
        <f t="shared" si="815"/>
        <v>0</v>
      </c>
      <c r="AW715" s="318">
        <f>SUM(AV$10:AV715)</f>
        <v>0</v>
      </c>
      <c r="AX715" s="319">
        <f t="shared" si="816"/>
        <v>0.1</v>
      </c>
      <c r="AY715" s="144" t="str">
        <f t="shared" si="799"/>
        <v/>
      </c>
      <c r="AZ715" s="144" t="str">
        <f t="shared" si="800"/>
        <v/>
      </c>
      <c r="BA715" s="144"/>
      <c r="BB715" s="146" t="str">
        <f t="shared" si="830"/>
        <v/>
      </c>
      <c r="BC715" s="66" t="str">
        <f t="shared" si="798"/>
        <v/>
      </c>
      <c r="BD715" s="195" t="str">
        <f t="shared" si="831"/>
        <v/>
      </c>
      <c r="BF715" s="283"/>
      <c r="BG715" s="286" t="str">
        <f t="shared" si="832"/>
        <v/>
      </c>
      <c r="BY715" s="211" t="str">
        <f t="shared" si="833"/>
        <v/>
      </c>
      <c r="BZ715" s="150" t="str">
        <f t="shared" si="834"/>
        <v/>
      </c>
      <c r="CB715" s="54" t="str">
        <f t="shared" si="797"/>
        <v/>
      </c>
      <c r="CD715" s="54" t="str">
        <f t="shared" si="835"/>
        <v/>
      </c>
      <c r="CF715" s="54" t="str">
        <f t="shared" si="836"/>
        <v/>
      </c>
      <c r="CH715" s="150" t="str">
        <f t="shared" si="837"/>
        <v/>
      </c>
      <c r="CI715" s="290"/>
      <c r="CJ715" s="150" t="str">
        <f t="shared" si="838"/>
        <v/>
      </c>
      <c r="CK715" s="290"/>
      <c r="CL715" s="54" t="str">
        <f t="shared" ref="CL715:CL778" si="857">IF(CD715="CageRack","AVC5000CRM",CJ715)</f>
        <v/>
      </c>
      <c r="CM715" s="290"/>
      <c r="CN715" s="150" t="str">
        <f t="shared" si="839"/>
        <v/>
      </c>
      <c r="CO715" s="290"/>
      <c r="CP715" s="150" t="str">
        <f t="shared" si="840"/>
        <v/>
      </c>
      <c r="CQ715" s="290"/>
      <c r="CR715" s="150" t="str">
        <f t="shared" si="841"/>
        <v/>
      </c>
      <c r="CS715" s="290"/>
      <c r="CT715" s="150" t="str">
        <f t="shared" si="842"/>
        <v/>
      </c>
      <c r="CU715" s="150"/>
      <c r="CV715" s="150" t="str">
        <f t="shared" si="843"/>
        <v/>
      </c>
      <c r="CW715" s="94"/>
      <c r="CX715" s="151" t="str">
        <f t="shared" si="813"/>
        <v/>
      </c>
      <c r="CY715" s="151" t="str">
        <f t="shared" si="814"/>
        <v/>
      </c>
      <c r="CZ715" s="152"/>
      <c r="DA715" s="373" t="str">
        <f t="shared" ref="DA715:DA778" si="858">IF(H715="","",VLOOKUP(H715,$BI$41:$BJ$47,2))</f>
        <v/>
      </c>
      <c r="DC715" s="153">
        <f t="shared" si="844"/>
        <v>0</v>
      </c>
      <c r="DD715" s="153">
        <f t="shared" si="845"/>
        <v>0</v>
      </c>
      <c r="DE715" s="153">
        <f t="shared" si="846"/>
        <v>0</v>
      </c>
      <c r="DF715" s="158">
        <f t="shared" si="847"/>
        <v>-4.7000000000000002E-3</v>
      </c>
      <c r="DG715" s="159">
        <f t="shared" ref="DG715:DG778" si="859">DF715*249</f>
        <v>-1.1703000000000001</v>
      </c>
      <c r="DH715" s="158">
        <f t="shared" si="848"/>
        <v>3.1999999999999997E-3</v>
      </c>
      <c r="DI715" s="159">
        <f t="shared" ref="DI715:DI778" si="860">DH715*249</f>
        <v>0.79679999999999995</v>
      </c>
      <c r="DJ715" s="158">
        <f t="shared" si="849"/>
        <v>-2.7000000000000001E-3</v>
      </c>
      <c r="DK715" s="159">
        <f t="shared" ref="DK715:DK778" si="861">DJ715*249</f>
        <v>-0.67230000000000001</v>
      </c>
      <c r="DL715" s="158">
        <f t="shared" si="850"/>
        <v>1.1999999999999999E-3</v>
      </c>
      <c r="DM715" s="159">
        <f t="shared" ref="DM715:DM778" si="862">DL715*249</f>
        <v>0.29879999999999995</v>
      </c>
      <c r="DN715" s="158">
        <f t="shared" si="851"/>
        <v>1.46E-2</v>
      </c>
      <c r="DO715" s="159">
        <f t="shared" ref="DO715:DO778" si="863">DN715*249</f>
        <v>3.6354000000000002</v>
      </c>
      <c r="DP715" s="158">
        <f t="shared" si="852"/>
        <v>-1.2999999999999999E-2</v>
      </c>
      <c r="DQ715" s="159">
        <f t="shared" ref="DQ715:DQ778" si="864">DP715*249</f>
        <v>-3.2369999999999997</v>
      </c>
      <c r="DR715" s="158">
        <f t="shared" si="853"/>
        <v>-6.7000000000000002E-3</v>
      </c>
      <c r="DS715" s="159">
        <f t="shared" ref="DS715:DS778" si="865">DR715*249</f>
        <v>-1.6683000000000001</v>
      </c>
      <c r="DT715" s="158">
        <f t="shared" si="854"/>
        <v>-1.2999999999999999E-2</v>
      </c>
      <c r="DU715" s="159">
        <f t="shared" ref="DU715:DU778" si="866">DT715*249</f>
        <v>-3.2369999999999997</v>
      </c>
      <c r="DV715" s="158">
        <f t="shared" si="855"/>
        <v>-6.7000000000000002E-3</v>
      </c>
      <c r="DW715" s="160">
        <f t="shared" ref="DW715:DW778" si="867">DV715*249</f>
        <v>-1.6683000000000001</v>
      </c>
    </row>
    <row r="716" spans="1:127" ht="24.95" customHeight="1" x14ac:dyDescent="0.2">
      <c r="A716" s="272">
        <v>707</v>
      </c>
      <c r="B716" s="336"/>
      <c r="C716" s="332"/>
      <c r="D716" s="333"/>
      <c r="E716" s="334"/>
      <c r="F716" s="335"/>
      <c r="G716" s="334"/>
      <c r="H716" s="371"/>
      <c r="I716" s="334"/>
      <c r="J716" s="334"/>
      <c r="K716" s="334"/>
      <c r="L716" s="334"/>
      <c r="M716" s="334"/>
      <c r="N716" s="334"/>
      <c r="O716" s="337"/>
      <c r="P716" s="337"/>
      <c r="Q716" s="338" t="str">
        <f t="shared" si="818"/>
        <v xml:space="preserve"> </v>
      </c>
      <c r="R716" s="339" t="str">
        <f t="shared" si="819"/>
        <v/>
      </c>
      <c r="S716" s="340" t="str">
        <f t="shared" si="801"/>
        <v/>
      </c>
      <c r="T716" s="341" t="str">
        <f t="shared" si="820"/>
        <v/>
      </c>
      <c r="U716" s="341" t="str">
        <f t="shared" si="821"/>
        <v/>
      </c>
      <c r="V716" s="341" t="str">
        <f t="shared" si="822"/>
        <v/>
      </c>
      <c r="W716" s="341" t="str">
        <f t="shared" si="823"/>
        <v/>
      </c>
      <c r="X716" s="340" t="str">
        <f t="shared" si="802"/>
        <v/>
      </c>
      <c r="Y716" s="342" t="str">
        <f t="shared" si="803"/>
        <v/>
      </c>
      <c r="Z716" s="343" t="str">
        <f t="shared" si="804"/>
        <v/>
      </c>
      <c r="AA716" s="344" t="str">
        <f t="shared" si="805"/>
        <v/>
      </c>
      <c r="AB716" s="345" t="str">
        <f t="shared" si="824"/>
        <v/>
      </c>
      <c r="AC716" s="346" t="str">
        <f t="shared" si="825"/>
        <v/>
      </c>
      <c r="AD716" s="346" t="str">
        <f t="shared" si="826"/>
        <v/>
      </c>
      <c r="AE716" s="344" t="str">
        <f t="shared" si="806"/>
        <v/>
      </c>
      <c r="AF716" s="346" t="str">
        <f t="shared" si="827"/>
        <v/>
      </c>
      <c r="AG716" s="344" t="str">
        <f t="shared" si="807"/>
        <v/>
      </c>
      <c r="AH716" s="344" t="str">
        <f t="shared" si="808"/>
        <v/>
      </c>
      <c r="AI716" s="344" t="str">
        <f t="shared" si="809"/>
        <v/>
      </c>
      <c r="AJ716" s="346" t="str">
        <f t="shared" si="810"/>
        <v/>
      </c>
      <c r="AK716" s="346" t="str">
        <f t="shared" si="811"/>
        <v/>
      </c>
      <c r="AL716" s="347" t="str">
        <f t="shared" si="812"/>
        <v/>
      </c>
      <c r="AM716" s="141"/>
      <c r="AN716" s="141"/>
      <c r="AO716" s="142"/>
      <c r="AP716" s="58">
        <f t="shared" si="828"/>
        <v>0</v>
      </c>
      <c r="AQ716" s="94">
        <f>SUM(AP$10:AP716)</f>
        <v>0</v>
      </c>
      <c r="AR716" s="143">
        <f t="shared" si="817"/>
        <v>0.1</v>
      </c>
      <c r="AS716" s="144" t="str">
        <f t="shared" si="829"/>
        <v/>
      </c>
      <c r="AT716" s="144" t="str">
        <f t="shared" si="856"/>
        <v/>
      </c>
      <c r="AU716" s="145"/>
      <c r="AV716" s="58">
        <f t="shared" si="815"/>
        <v>0</v>
      </c>
      <c r="AW716" s="318">
        <f>SUM(AV$10:AV716)</f>
        <v>0</v>
      </c>
      <c r="AX716" s="319">
        <f t="shared" si="816"/>
        <v>0.1</v>
      </c>
      <c r="AY716" s="144" t="str">
        <f t="shared" si="799"/>
        <v/>
      </c>
      <c r="AZ716" s="144" t="str">
        <f t="shared" si="800"/>
        <v/>
      </c>
      <c r="BA716" s="144"/>
      <c r="BB716" s="146" t="str">
        <f t="shared" si="830"/>
        <v/>
      </c>
      <c r="BC716" s="66" t="str">
        <f t="shared" si="798"/>
        <v/>
      </c>
      <c r="BD716" s="195" t="str">
        <f t="shared" si="831"/>
        <v/>
      </c>
      <c r="BF716" s="283"/>
      <c r="BG716" s="286" t="str">
        <f t="shared" si="832"/>
        <v/>
      </c>
      <c r="BY716" s="211" t="str">
        <f t="shared" si="833"/>
        <v/>
      </c>
      <c r="BZ716" s="150" t="str">
        <f t="shared" si="834"/>
        <v/>
      </c>
      <c r="CB716" s="54" t="str">
        <f t="shared" si="797"/>
        <v/>
      </c>
      <c r="CD716" s="54" t="str">
        <f t="shared" si="835"/>
        <v/>
      </c>
      <c r="CF716" s="54" t="str">
        <f t="shared" si="836"/>
        <v/>
      </c>
      <c r="CH716" s="150" t="str">
        <f t="shared" si="837"/>
        <v/>
      </c>
      <c r="CI716" s="290"/>
      <c r="CJ716" s="150" t="str">
        <f t="shared" si="838"/>
        <v/>
      </c>
      <c r="CK716" s="290"/>
      <c r="CL716" s="54" t="str">
        <f t="shared" si="857"/>
        <v/>
      </c>
      <c r="CM716" s="290"/>
      <c r="CN716" s="150" t="str">
        <f t="shared" si="839"/>
        <v/>
      </c>
      <c r="CO716" s="290"/>
      <c r="CP716" s="150" t="str">
        <f t="shared" si="840"/>
        <v/>
      </c>
      <c r="CQ716" s="290"/>
      <c r="CR716" s="150" t="str">
        <f t="shared" si="841"/>
        <v/>
      </c>
      <c r="CS716" s="290"/>
      <c r="CT716" s="150" t="str">
        <f t="shared" si="842"/>
        <v/>
      </c>
      <c r="CU716" s="150"/>
      <c r="CV716" s="150" t="str">
        <f t="shared" si="843"/>
        <v/>
      </c>
      <c r="CW716" s="94"/>
      <c r="CX716" s="151" t="str">
        <f t="shared" si="813"/>
        <v/>
      </c>
      <c r="CY716" s="151" t="str">
        <f t="shared" si="814"/>
        <v/>
      </c>
      <c r="CZ716" s="152"/>
      <c r="DA716" s="373" t="str">
        <f t="shared" si="858"/>
        <v/>
      </c>
      <c r="DC716" s="153">
        <f t="shared" si="844"/>
        <v>0</v>
      </c>
      <c r="DD716" s="153">
        <f t="shared" si="845"/>
        <v>0</v>
      </c>
      <c r="DE716" s="153">
        <f t="shared" si="846"/>
        <v>0</v>
      </c>
      <c r="DF716" s="158">
        <f t="shared" si="847"/>
        <v>-4.7000000000000002E-3</v>
      </c>
      <c r="DG716" s="159">
        <f t="shared" si="859"/>
        <v>-1.1703000000000001</v>
      </c>
      <c r="DH716" s="158">
        <f t="shared" si="848"/>
        <v>3.1999999999999997E-3</v>
      </c>
      <c r="DI716" s="159">
        <f t="shared" si="860"/>
        <v>0.79679999999999995</v>
      </c>
      <c r="DJ716" s="158">
        <f t="shared" si="849"/>
        <v>-2.7000000000000001E-3</v>
      </c>
      <c r="DK716" s="159">
        <f t="shared" si="861"/>
        <v>-0.67230000000000001</v>
      </c>
      <c r="DL716" s="158">
        <f t="shared" si="850"/>
        <v>1.1999999999999999E-3</v>
      </c>
      <c r="DM716" s="159">
        <f t="shared" si="862"/>
        <v>0.29879999999999995</v>
      </c>
      <c r="DN716" s="158">
        <f t="shared" si="851"/>
        <v>1.46E-2</v>
      </c>
      <c r="DO716" s="159">
        <f t="shared" si="863"/>
        <v>3.6354000000000002</v>
      </c>
      <c r="DP716" s="158">
        <f t="shared" si="852"/>
        <v>-1.2999999999999999E-2</v>
      </c>
      <c r="DQ716" s="159">
        <f t="shared" si="864"/>
        <v>-3.2369999999999997</v>
      </c>
      <c r="DR716" s="158">
        <f t="shared" si="853"/>
        <v>-6.7000000000000002E-3</v>
      </c>
      <c r="DS716" s="159">
        <f t="shared" si="865"/>
        <v>-1.6683000000000001</v>
      </c>
      <c r="DT716" s="158">
        <f t="shared" si="854"/>
        <v>-1.2999999999999999E-2</v>
      </c>
      <c r="DU716" s="159">
        <f t="shared" si="866"/>
        <v>-3.2369999999999997</v>
      </c>
      <c r="DV716" s="158">
        <f t="shared" si="855"/>
        <v>-6.7000000000000002E-3</v>
      </c>
      <c r="DW716" s="160">
        <f t="shared" si="867"/>
        <v>-1.6683000000000001</v>
      </c>
    </row>
    <row r="717" spans="1:127" ht="24.95" customHeight="1" x14ac:dyDescent="0.2">
      <c r="A717" s="272">
        <v>708</v>
      </c>
      <c r="B717" s="336"/>
      <c r="C717" s="332"/>
      <c r="D717" s="333"/>
      <c r="E717" s="334"/>
      <c r="F717" s="335"/>
      <c r="G717" s="334"/>
      <c r="H717" s="371"/>
      <c r="I717" s="334"/>
      <c r="J717" s="334"/>
      <c r="K717" s="334"/>
      <c r="L717" s="334"/>
      <c r="M717" s="334"/>
      <c r="N717" s="334"/>
      <c r="O717" s="337"/>
      <c r="P717" s="337"/>
      <c r="Q717" s="338" t="str">
        <f t="shared" si="818"/>
        <v xml:space="preserve"> </v>
      </c>
      <c r="R717" s="339" t="str">
        <f t="shared" si="819"/>
        <v/>
      </c>
      <c r="S717" s="340" t="str">
        <f t="shared" si="801"/>
        <v/>
      </c>
      <c r="T717" s="341" t="str">
        <f t="shared" si="820"/>
        <v/>
      </c>
      <c r="U717" s="341" t="str">
        <f t="shared" si="821"/>
        <v/>
      </c>
      <c r="V717" s="341" t="str">
        <f t="shared" si="822"/>
        <v/>
      </c>
      <c r="W717" s="341" t="str">
        <f t="shared" si="823"/>
        <v/>
      </c>
      <c r="X717" s="340" t="str">
        <f t="shared" si="802"/>
        <v/>
      </c>
      <c r="Y717" s="342" t="str">
        <f t="shared" si="803"/>
        <v/>
      </c>
      <c r="Z717" s="343" t="str">
        <f t="shared" si="804"/>
        <v/>
      </c>
      <c r="AA717" s="344" t="str">
        <f t="shared" si="805"/>
        <v/>
      </c>
      <c r="AB717" s="345" t="str">
        <f t="shared" si="824"/>
        <v/>
      </c>
      <c r="AC717" s="346" t="str">
        <f t="shared" si="825"/>
        <v/>
      </c>
      <c r="AD717" s="346" t="str">
        <f t="shared" si="826"/>
        <v/>
      </c>
      <c r="AE717" s="344" t="str">
        <f t="shared" si="806"/>
        <v/>
      </c>
      <c r="AF717" s="346" t="str">
        <f t="shared" si="827"/>
        <v/>
      </c>
      <c r="AG717" s="344" t="str">
        <f t="shared" si="807"/>
        <v/>
      </c>
      <c r="AH717" s="344" t="str">
        <f t="shared" si="808"/>
        <v/>
      </c>
      <c r="AI717" s="344" t="str">
        <f t="shared" si="809"/>
        <v/>
      </c>
      <c r="AJ717" s="346" t="str">
        <f t="shared" si="810"/>
        <v/>
      </c>
      <c r="AK717" s="346" t="str">
        <f t="shared" si="811"/>
        <v/>
      </c>
      <c r="AL717" s="347" t="str">
        <f t="shared" si="812"/>
        <v/>
      </c>
      <c r="AM717" s="141"/>
      <c r="AN717" s="141"/>
      <c r="AO717" s="142"/>
      <c r="AP717" s="58">
        <f t="shared" si="828"/>
        <v>0</v>
      </c>
      <c r="AQ717" s="94">
        <f>SUM(AP$10:AP717)</f>
        <v>0</v>
      </c>
      <c r="AR717" s="143">
        <f t="shared" si="817"/>
        <v>0.1</v>
      </c>
      <c r="AS717" s="144" t="str">
        <f t="shared" si="829"/>
        <v/>
      </c>
      <c r="AT717" s="144" t="str">
        <f t="shared" si="856"/>
        <v/>
      </c>
      <c r="AU717" s="145"/>
      <c r="AV717" s="58">
        <f t="shared" si="815"/>
        <v>0</v>
      </c>
      <c r="AW717" s="318">
        <f>SUM(AV$10:AV717)</f>
        <v>0</v>
      </c>
      <c r="AX717" s="319">
        <f t="shared" si="816"/>
        <v>0.1</v>
      </c>
      <c r="AY717" s="144" t="str">
        <f t="shared" si="799"/>
        <v/>
      </c>
      <c r="AZ717" s="144" t="str">
        <f t="shared" si="800"/>
        <v/>
      </c>
      <c r="BA717" s="144"/>
      <c r="BB717" s="146" t="str">
        <f t="shared" si="830"/>
        <v/>
      </c>
      <c r="BC717" s="66" t="str">
        <f t="shared" si="798"/>
        <v/>
      </c>
      <c r="BD717" s="195" t="str">
        <f t="shared" si="831"/>
        <v/>
      </c>
      <c r="BF717" s="283"/>
      <c r="BG717" s="286" t="str">
        <f t="shared" si="832"/>
        <v/>
      </c>
      <c r="BY717" s="211" t="str">
        <f t="shared" si="833"/>
        <v/>
      </c>
      <c r="BZ717" s="150" t="str">
        <f t="shared" si="834"/>
        <v/>
      </c>
      <c r="CB717" s="54" t="str">
        <f t="shared" si="797"/>
        <v/>
      </c>
      <c r="CD717" s="54" t="str">
        <f t="shared" si="835"/>
        <v/>
      </c>
      <c r="CF717" s="54" t="str">
        <f t="shared" si="836"/>
        <v/>
      </c>
      <c r="CH717" s="150" t="str">
        <f t="shared" si="837"/>
        <v/>
      </c>
      <c r="CI717" s="290"/>
      <c r="CJ717" s="150" t="str">
        <f t="shared" si="838"/>
        <v/>
      </c>
      <c r="CK717" s="290"/>
      <c r="CL717" s="54" t="str">
        <f t="shared" si="857"/>
        <v/>
      </c>
      <c r="CM717" s="290"/>
      <c r="CN717" s="150" t="str">
        <f t="shared" si="839"/>
        <v/>
      </c>
      <c r="CO717" s="290"/>
      <c r="CP717" s="150" t="str">
        <f t="shared" si="840"/>
        <v/>
      </c>
      <c r="CQ717" s="290"/>
      <c r="CR717" s="150" t="str">
        <f t="shared" si="841"/>
        <v/>
      </c>
      <c r="CS717" s="290"/>
      <c r="CT717" s="150" t="str">
        <f t="shared" si="842"/>
        <v/>
      </c>
      <c r="CU717" s="150"/>
      <c r="CV717" s="150" t="str">
        <f t="shared" si="843"/>
        <v/>
      </c>
      <c r="CW717" s="94"/>
      <c r="CX717" s="151" t="str">
        <f t="shared" si="813"/>
        <v/>
      </c>
      <c r="CY717" s="151" t="str">
        <f t="shared" si="814"/>
        <v/>
      </c>
      <c r="CZ717" s="152"/>
      <c r="DA717" s="373" t="str">
        <f t="shared" si="858"/>
        <v/>
      </c>
      <c r="DC717" s="153">
        <f t="shared" si="844"/>
        <v>0</v>
      </c>
      <c r="DD717" s="153">
        <f t="shared" si="845"/>
        <v>0</v>
      </c>
      <c r="DE717" s="153">
        <f t="shared" si="846"/>
        <v>0</v>
      </c>
      <c r="DF717" s="158">
        <f t="shared" si="847"/>
        <v>-4.7000000000000002E-3</v>
      </c>
      <c r="DG717" s="159">
        <f t="shared" si="859"/>
        <v>-1.1703000000000001</v>
      </c>
      <c r="DH717" s="158">
        <f t="shared" si="848"/>
        <v>3.1999999999999997E-3</v>
      </c>
      <c r="DI717" s="159">
        <f t="shared" si="860"/>
        <v>0.79679999999999995</v>
      </c>
      <c r="DJ717" s="158">
        <f t="shared" si="849"/>
        <v>-2.7000000000000001E-3</v>
      </c>
      <c r="DK717" s="159">
        <f t="shared" si="861"/>
        <v>-0.67230000000000001</v>
      </c>
      <c r="DL717" s="158">
        <f t="shared" si="850"/>
        <v>1.1999999999999999E-3</v>
      </c>
      <c r="DM717" s="159">
        <f t="shared" si="862"/>
        <v>0.29879999999999995</v>
      </c>
      <c r="DN717" s="158">
        <f t="shared" si="851"/>
        <v>1.46E-2</v>
      </c>
      <c r="DO717" s="159">
        <f t="shared" si="863"/>
        <v>3.6354000000000002</v>
      </c>
      <c r="DP717" s="158">
        <f t="shared" si="852"/>
        <v>-1.2999999999999999E-2</v>
      </c>
      <c r="DQ717" s="159">
        <f t="shared" si="864"/>
        <v>-3.2369999999999997</v>
      </c>
      <c r="DR717" s="158">
        <f t="shared" si="853"/>
        <v>-6.7000000000000002E-3</v>
      </c>
      <c r="DS717" s="159">
        <f t="shared" si="865"/>
        <v>-1.6683000000000001</v>
      </c>
      <c r="DT717" s="158">
        <f t="shared" si="854"/>
        <v>-1.2999999999999999E-2</v>
      </c>
      <c r="DU717" s="159">
        <f t="shared" si="866"/>
        <v>-3.2369999999999997</v>
      </c>
      <c r="DV717" s="158">
        <f t="shared" si="855"/>
        <v>-6.7000000000000002E-3</v>
      </c>
      <c r="DW717" s="160">
        <f t="shared" si="867"/>
        <v>-1.6683000000000001</v>
      </c>
    </row>
    <row r="718" spans="1:127" ht="24.95" customHeight="1" x14ac:dyDescent="0.2">
      <c r="A718" s="272">
        <v>709</v>
      </c>
      <c r="B718" s="336"/>
      <c r="C718" s="332"/>
      <c r="D718" s="333"/>
      <c r="E718" s="334"/>
      <c r="F718" s="335"/>
      <c r="G718" s="334"/>
      <c r="H718" s="371"/>
      <c r="I718" s="334"/>
      <c r="J718" s="334"/>
      <c r="K718" s="334"/>
      <c r="L718" s="334"/>
      <c r="M718" s="334"/>
      <c r="N718" s="334"/>
      <c r="O718" s="337"/>
      <c r="P718" s="337"/>
      <c r="Q718" s="338" t="str">
        <f t="shared" si="818"/>
        <v xml:space="preserve"> </v>
      </c>
      <c r="R718" s="339" t="str">
        <f t="shared" si="819"/>
        <v/>
      </c>
      <c r="S718" s="340" t="str">
        <f t="shared" si="801"/>
        <v/>
      </c>
      <c r="T718" s="341" t="str">
        <f t="shared" si="820"/>
        <v/>
      </c>
      <c r="U718" s="341" t="str">
        <f t="shared" si="821"/>
        <v/>
      </c>
      <c r="V718" s="341" t="str">
        <f t="shared" si="822"/>
        <v/>
      </c>
      <c r="W718" s="341" t="str">
        <f t="shared" si="823"/>
        <v/>
      </c>
      <c r="X718" s="340" t="str">
        <f t="shared" si="802"/>
        <v/>
      </c>
      <c r="Y718" s="342" t="str">
        <f t="shared" si="803"/>
        <v/>
      </c>
      <c r="Z718" s="343" t="str">
        <f t="shared" si="804"/>
        <v/>
      </c>
      <c r="AA718" s="344" t="str">
        <f t="shared" si="805"/>
        <v/>
      </c>
      <c r="AB718" s="345" t="str">
        <f t="shared" si="824"/>
        <v/>
      </c>
      <c r="AC718" s="346" t="str">
        <f t="shared" si="825"/>
        <v/>
      </c>
      <c r="AD718" s="346" t="str">
        <f t="shared" si="826"/>
        <v/>
      </c>
      <c r="AE718" s="344" t="str">
        <f t="shared" si="806"/>
        <v/>
      </c>
      <c r="AF718" s="346" t="str">
        <f t="shared" si="827"/>
        <v/>
      </c>
      <c r="AG718" s="344" t="str">
        <f t="shared" si="807"/>
        <v/>
      </c>
      <c r="AH718" s="344" t="str">
        <f t="shared" si="808"/>
        <v/>
      </c>
      <c r="AI718" s="344" t="str">
        <f t="shared" si="809"/>
        <v/>
      </c>
      <c r="AJ718" s="346" t="str">
        <f t="shared" si="810"/>
        <v/>
      </c>
      <c r="AK718" s="346" t="str">
        <f t="shared" si="811"/>
        <v/>
      </c>
      <c r="AL718" s="347" t="str">
        <f t="shared" si="812"/>
        <v/>
      </c>
      <c r="AM718" s="141"/>
      <c r="AN718" s="141"/>
      <c r="AO718" s="142"/>
      <c r="AP718" s="58">
        <f t="shared" si="828"/>
        <v>0</v>
      </c>
      <c r="AQ718" s="94">
        <f>SUM(AP$10:AP718)</f>
        <v>0</v>
      </c>
      <c r="AR718" s="143">
        <f t="shared" si="817"/>
        <v>0.1</v>
      </c>
      <c r="AS718" s="144" t="str">
        <f t="shared" si="829"/>
        <v/>
      </c>
      <c r="AT718" s="144" t="str">
        <f t="shared" si="856"/>
        <v/>
      </c>
      <c r="AU718" s="145"/>
      <c r="AV718" s="58">
        <f t="shared" si="815"/>
        <v>0</v>
      </c>
      <c r="AW718" s="318">
        <f>SUM(AV$10:AV718)</f>
        <v>0</v>
      </c>
      <c r="AX718" s="319">
        <f t="shared" si="816"/>
        <v>0.1</v>
      </c>
      <c r="AY718" s="144" t="str">
        <f t="shared" si="799"/>
        <v/>
      </c>
      <c r="AZ718" s="144" t="str">
        <f t="shared" si="800"/>
        <v/>
      </c>
      <c r="BA718" s="144"/>
      <c r="BB718" s="146" t="str">
        <f t="shared" si="830"/>
        <v/>
      </c>
      <c r="BC718" s="66" t="str">
        <f t="shared" si="798"/>
        <v/>
      </c>
      <c r="BD718" s="195" t="str">
        <f t="shared" si="831"/>
        <v/>
      </c>
      <c r="BF718" s="283"/>
      <c r="BG718" s="286" t="str">
        <f t="shared" si="832"/>
        <v/>
      </c>
      <c r="BY718" s="211" t="str">
        <f t="shared" si="833"/>
        <v/>
      </c>
      <c r="BZ718" s="150" t="str">
        <f t="shared" si="834"/>
        <v/>
      </c>
      <c r="CB718" s="54" t="str">
        <f t="shared" ref="CB718:CB781" si="868">IF(CD718="CageRack","AVC5000CR",BZ718)</f>
        <v/>
      </c>
      <c r="CD718" s="54" t="str">
        <f t="shared" si="835"/>
        <v/>
      </c>
      <c r="CF718" s="54" t="str">
        <f t="shared" si="836"/>
        <v/>
      </c>
      <c r="CH718" s="150" t="str">
        <f t="shared" si="837"/>
        <v/>
      </c>
      <c r="CI718" s="290"/>
      <c r="CJ718" s="150" t="str">
        <f t="shared" si="838"/>
        <v/>
      </c>
      <c r="CK718" s="290"/>
      <c r="CL718" s="54" t="str">
        <f t="shared" si="857"/>
        <v/>
      </c>
      <c r="CM718" s="290"/>
      <c r="CN718" s="150" t="str">
        <f t="shared" si="839"/>
        <v/>
      </c>
      <c r="CO718" s="290"/>
      <c r="CP718" s="150" t="str">
        <f t="shared" si="840"/>
        <v/>
      </c>
      <c r="CQ718" s="290"/>
      <c r="CR718" s="150" t="str">
        <f t="shared" si="841"/>
        <v/>
      </c>
      <c r="CS718" s="290"/>
      <c r="CT718" s="150" t="str">
        <f t="shared" si="842"/>
        <v/>
      </c>
      <c r="CU718" s="150"/>
      <c r="CV718" s="150" t="str">
        <f t="shared" si="843"/>
        <v/>
      </c>
      <c r="CW718" s="94"/>
      <c r="CX718" s="151" t="str">
        <f t="shared" si="813"/>
        <v/>
      </c>
      <c r="CY718" s="151" t="str">
        <f t="shared" si="814"/>
        <v/>
      </c>
      <c r="CZ718" s="152"/>
      <c r="DA718" s="373" t="str">
        <f t="shared" si="858"/>
        <v/>
      </c>
      <c r="DC718" s="153">
        <f t="shared" si="844"/>
        <v>0</v>
      </c>
      <c r="DD718" s="153">
        <f t="shared" si="845"/>
        <v>0</v>
      </c>
      <c r="DE718" s="153">
        <f t="shared" si="846"/>
        <v>0</v>
      </c>
      <c r="DF718" s="158">
        <f t="shared" si="847"/>
        <v>-4.7000000000000002E-3</v>
      </c>
      <c r="DG718" s="159">
        <f t="shared" si="859"/>
        <v>-1.1703000000000001</v>
      </c>
      <c r="DH718" s="158">
        <f t="shared" si="848"/>
        <v>3.1999999999999997E-3</v>
      </c>
      <c r="DI718" s="159">
        <f t="shared" si="860"/>
        <v>0.79679999999999995</v>
      </c>
      <c r="DJ718" s="158">
        <f t="shared" si="849"/>
        <v>-2.7000000000000001E-3</v>
      </c>
      <c r="DK718" s="159">
        <f t="shared" si="861"/>
        <v>-0.67230000000000001</v>
      </c>
      <c r="DL718" s="158">
        <f t="shared" si="850"/>
        <v>1.1999999999999999E-3</v>
      </c>
      <c r="DM718" s="159">
        <f t="shared" si="862"/>
        <v>0.29879999999999995</v>
      </c>
      <c r="DN718" s="158">
        <f t="shared" si="851"/>
        <v>1.46E-2</v>
      </c>
      <c r="DO718" s="159">
        <f t="shared" si="863"/>
        <v>3.6354000000000002</v>
      </c>
      <c r="DP718" s="158">
        <f t="shared" si="852"/>
        <v>-1.2999999999999999E-2</v>
      </c>
      <c r="DQ718" s="159">
        <f t="shared" si="864"/>
        <v>-3.2369999999999997</v>
      </c>
      <c r="DR718" s="158">
        <f t="shared" si="853"/>
        <v>-6.7000000000000002E-3</v>
      </c>
      <c r="DS718" s="159">
        <f t="shared" si="865"/>
        <v>-1.6683000000000001</v>
      </c>
      <c r="DT718" s="158">
        <f t="shared" si="854"/>
        <v>-1.2999999999999999E-2</v>
      </c>
      <c r="DU718" s="159">
        <f t="shared" si="866"/>
        <v>-3.2369999999999997</v>
      </c>
      <c r="DV718" s="158">
        <f t="shared" si="855"/>
        <v>-6.7000000000000002E-3</v>
      </c>
      <c r="DW718" s="160">
        <f t="shared" si="867"/>
        <v>-1.6683000000000001</v>
      </c>
    </row>
    <row r="719" spans="1:127" ht="24.95" customHeight="1" x14ac:dyDescent="0.2">
      <c r="A719" s="272">
        <v>710</v>
      </c>
      <c r="B719" s="336"/>
      <c r="C719" s="332"/>
      <c r="D719" s="333"/>
      <c r="E719" s="334"/>
      <c r="F719" s="335"/>
      <c r="G719" s="334"/>
      <c r="H719" s="371"/>
      <c r="I719" s="334"/>
      <c r="J719" s="334"/>
      <c r="K719" s="334"/>
      <c r="L719" s="334"/>
      <c r="M719" s="334"/>
      <c r="N719" s="334"/>
      <c r="O719" s="337"/>
      <c r="P719" s="337"/>
      <c r="Q719" s="338" t="str">
        <f t="shared" si="818"/>
        <v xml:space="preserve"> </v>
      </c>
      <c r="R719" s="339" t="str">
        <f t="shared" si="819"/>
        <v/>
      </c>
      <c r="S719" s="340" t="str">
        <f t="shared" si="801"/>
        <v/>
      </c>
      <c r="T719" s="341" t="str">
        <f t="shared" si="820"/>
        <v/>
      </c>
      <c r="U719" s="341" t="str">
        <f t="shared" si="821"/>
        <v/>
      </c>
      <c r="V719" s="341" t="str">
        <f t="shared" si="822"/>
        <v/>
      </c>
      <c r="W719" s="341" t="str">
        <f t="shared" si="823"/>
        <v/>
      </c>
      <c r="X719" s="340" t="str">
        <f t="shared" si="802"/>
        <v/>
      </c>
      <c r="Y719" s="342" t="str">
        <f t="shared" si="803"/>
        <v/>
      </c>
      <c r="Z719" s="343" t="str">
        <f t="shared" si="804"/>
        <v/>
      </c>
      <c r="AA719" s="344" t="str">
        <f t="shared" si="805"/>
        <v/>
      </c>
      <c r="AB719" s="345" t="str">
        <f t="shared" si="824"/>
        <v/>
      </c>
      <c r="AC719" s="346" t="str">
        <f t="shared" si="825"/>
        <v/>
      </c>
      <c r="AD719" s="346" t="str">
        <f t="shared" si="826"/>
        <v/>
      </c>
      <c r="AE719" s="344" t="str">
        <f t="shared" si="806"/>
        <v/>
      </c>
      <c r="AF719" s="346" t="str">
        <f t="shared" si="827"/>
        <v/>
      </c>
      <c r="AG719" s="344" t="str">
        <f t="shared" si="807"/>
        <v/>
      </c>
      <c r="AH719" s="344" t="str">
        <f t="shared" si="808"/>
        <v/>
      </c>
      <c r="AI719" s="344" t="str">
        <f t="shared" si="809"/>
        <v/>
      </c>
      <c r="AJ719" s="346" t="str">
        <f t="shared" si="810"/>
        <v/>
      </c>
      <c r="AK719" s="346" t="str">
        <f t="shared" si="811"/>
        <v/>
      </c>
      <c r="AL719" s="347" t="str">
        <f t="shared" si="812"/>
        <v/>
      </c>
      <c r="AM719" s="141"/>
      <c r="AN719" s="141"/>
      <c r="AO719" s="142"/>
      <c r="AP719" s="58">
        <f t="shared" si="828"/>
        <v>0</v>
      </c>
      <c r="AQ719" s="94">
        <f>SUM(AP$10:AP719)</f>
        <v>0</v>
      </c>
      <c r="AR719" s="143">
        <f t="shared" si="817"/>
        <v>0.1</v>
      </c>
      <c r="AS719" s="144" t="str">
        <f t="shared" si="829"/>
        <v/>
      </c>
      <c r="AT719" s="144" t="str">
        <f t="shared" si="856"/>
        <v/>
      </c>
      <c r="AU719" s="145"/>
      <c r="AV719" s="58">
        <f t="shared" si="815"/>
        <v>0</v>
      </c>
      <c r="AW719" s="318">
        <f>SUM(AV$10:AV719)</f>
        <v>0</v>
      </c>
      <c r="AX719" s="319">
        <f t="shared" si="816"/>
        <v>0.1</v>
      </c>
      <c r="AY719" s="144" t="str">
        <f t="shared" si="799"/>
        <v/>
      </c>
      <c r="AZ719" s="144" t="str">
        <f t="shared" si="800"/>
        <v/>
      </c>
      <c r="BA719" s="144"/>
      <c r="BB719" s="146" t="str">
        <f t="shared" si="830"/>
        <v/>
      </c>
      <c r="BC719" s="66" t="str">
        <f t="shared" si="798"/>
        <v/>
      </c>
      <c r="BD719" s="195" t="str">
        <f t="shared" si="831"/>
        <v/>
      </c>
      <c r="BF719" s="283"/>
      <c r="BG719" s="286" t="str">
        <f t="shared" si="832"/>
        <v/>
      </c>
      <c r="BY719" s="211" t="str">
        <f t="shared" si="833"/>
        <v/>
      </c>
      <c r="BZ719" s="150" t="str">
        <f t="shared" si="834"/>
        <v/>
      </c>
      <c r="CB719" s="54" t="str">
        <f t="shared" si="868"/>
        <v/>
      </c>
      <c r="CD719" s="54" t="str">
        <f t="shared" si="835"/>
        <v/>
      </c>
      <c r="CF719" s="54" t="str">
        <f t="shared" si="836"/>
        <v/>
      </c>
      <c r="CH719" s="150" t="str">
        <f t="shared" si="837"/>
        <v/>
      </c>
      <c r="CI719" s="290"/>
      <c r="CJ719" s="150" t="str">
        <f t="shared" si="838"/>
        <v/>
      </c>
      <c r="CK719" s="290"/>
      <c r="CL719" s="54" t="str">
        <f t="shared" si="857"/>
        <v/>
      </c>
      <c r="CM719" s="290"/>
      <c r="CN719" s="150" t="str">
        <f t="shared" si="839"/>
        <v/>
      </c>
      <c r="CO719" s="290"/>
      <c r="CP719" s="150" t="str">
        <f t="shared" si="840"/>
        <v/>
      </c>
      <c r="CQ719" s="290"/>
      <c r="CR719" s="150" t="str">
        <f t="shared" si="841"/>
        <v/>
      </c>
      <c r="CS719" s="290"/>
      <c r="CT719" s="150" t="str">
        <f t="shared" si="842"/>
        <v/>
      </c>
      <c r="CU719" s="150"/>
      <c r="CV719" s="150" t="str">
        <f t="shared" si="843"/>
        <v/>
      </c>
      <c r="CW719" s="94"/>
      <c r="CX719" s="151" t="str">
        <f t="shared" si="813"/>
        <v/>
      </c>
      <c r="CY719" s="151" t="str">
        <f t="shared" si="814"/>
        <v/>
      </c>
      <c r="CZ719" s="152"/>
      <c r="DA719" s="373" t="str">
        <f t="shared" si="858"/>
        <v/>
      </c>
      <c r="DC719" s="153">
        <f t="shared" si="844"/>
        <v>0</v>
      </c>
      <c r="DD719" s="153">
        <f t="shared" si="845"/>
        <v>0</v>
      </c>
      <c r="DE719" s="153">
        <f t="shared" si="846"/>
        <v>0</v>
      </c>
      <c r="DF719" s="158">
        <f t="shared" si="847"/>
        <v>-4.7000000000000002E-3</v>
      </c>
      <c r="DG719" s="159">
        <f t="shared" si="859"/>
        <v>-1.1703000000000001</v>
      </c>
      <c r="DH719" s="158">
        <f t="shared" si="848"/>
        <v>3.1999999999999997E-3</v>
      </c>
      <c r="DI719" s="159">
        <f t="shared" si="860"/>
        <v>0.79679999999999995</v>
      </c>
      <c r="DJ719" s="158">
        <f t="shared" si="849"/>
        <v>-2.7000000000000001E-3</v>
      </c>
      <c r="DK719" s="159">
        <f t="shared" si="861"/>
        <v>-0.67230000000000001</v>
      </c>
      <c r="DL719" s="158">
        <f t="shared" si="850"/>
        <v>1.1999999999999999E-3</v>
      </c>
      <c r="DM719" s="159">
        <f t="shared" si="862"/>
        <v>0.29879999999999995</v>
      </c>
      <c r="DN719" s="158">
        <f t="shared" si="851"/>
        <v>1.46E-2</v>
      </c>
      <c r="DO719" s="159">
        <f t="shared" si="863"/>
        <v>3.6354000000000002</v>
      </c>
      <c r="DP719" s="158">
        <f t="shared" si="852"/>
        <v>-1.2999999999999999E-2</v>
      </c>
      <c r="DQ719" s="159">
        <f t="shared" si="864"/>
        <v>-3.2369999999999997</v>
      </c>
      <c r="DR719" s="158">
        <f t="shared" si="853"/>
        <v>-6.7000000000000002E-3</v>
      </c>
      <c r="DS719" s="159">
        <f t="shared" si="865"/>
        <v>-1.6683000000000001</v>
      </c>
      <c r="DT719" s="158">
        <f t="shared" si="854"/>
        <v>-1.2999999999999999E-2</v>
      </c>
      <c r="DU719" s="159">
        <f t="shared" si="866"/>
        <v>-3.2369999999999997</v>
      </c>
      <c r="DV719" s="158">
        <f t="shared" si="855"/>
        <v>-6.7000000000000002E-3</v>
      </c>
      <c r="DW719" s="160">
        <f t="shared" si="867"/>
        <v>-1.6683000000000001</v>
      </c>
    </row>
    <row r="720" spans="1:127" ht="24.95" customHeight="1" x14ac:dyDescent="0.2">
      <c r="A720" s="272">
        <v>711</v>
      </c>
      <c r="B720" s="336"/>
      <c r="C720" s="332"/>
      <c r="D720" s="333"/>
      <c r="E720" s="334"/>
      <c r="F720" s="335"/>
      <c r="G720" s="334"/>
      <c r="H720" s="371"/>
      <c r="I720" s="334"/>
      <c r="J720" s="334"/>
      <c r="K720" s="334"/>
      <c r="L720" s="334"/>
      <c r="M720" s="334"/>
      <c r="N720" s="334"/>
      <c r="O720" s="337"/>
      <c r="P720" s="337"/>
      <c r="Q720" s="338" t="str">
        <f t="shared" si="818"/>
        <v xml:space="preserve"> </v>
      </c>
      <c r="R720" s="339" t="str">
        <f t="shared" si="819"/>
        <v/>
      </c>
      <c r="S720" s="340" t="str">
        <f t="shared" si="801"/>
        <v/>
      </c>
      <c r="T720" s="341" t="str">
        <f t="shared" si="820"/>
        <v/>
      </c>
      <c r="U720" s="341" t="str">
        <f t="shared" si="821"/>
        <v/>
      </c>
      <c r="V720" s="341" t="str">
        <f t="shared" si="822"/>
        <v/>
      </c>
      <c r="W720" s="341" t="str">
        <f t="shared" si="823"/>
        <v/>
      </c>
      <c r="X720" s="340" t="str">
        <f t="shared" si="802"/>
        <v/>
      </c>
      <c r="Y720" s="342" t="str">
        <f t="shared" si="803"/>
        <v/>
      </c>
      <c r="Z720" s="343" t="str">
        <f t="shared" si="804"/>
        <v/>
      </c>
      <c r="AA720" s="344" t="str">
        <f t="shared" si="805"/>
        <v/>
      </c>
      <c r="AB720" s="345" t="str">
        <f t="shared" si="824"/>
        <v/>
      </c>
      <c r="AC720" s="346" t="str">
        <f t="shared" si="825"/>
        <v/>
      </c>
      <c r="AD720" s="346" t="str">
        <f t="shared" si="826"/>
        <v/>
      </c>
      <c r="AE720" s="344" t="str">
        <f t="shared" si="806"/>
        <v/>
      </c>
      <c r="AF720" s="346" t="str">
        <f t="shared" si="827"/>
        <v/>
      </c>
      <c r="AG720" s="344" t="str">
        <f t="shared" si="807"/>
        <v/>
      </c>
      <c r="AH720" s="344" t="str">
        <f t="shared" si="808"/>
        <v/>
      </c>
      <c r="AI720" s="344" t="str">
        <f t="shared" si="809"/>
        <v/>
      </c>
      <c r="AJ720" s="346" t="str">
        <f t="shared" si="810"/>
        <v/>
      </c>
      <c r="AK720" s="346" t="str">
        <f t="shared" si="811"/>
        <v/>
      </c>
      <c r="AL720" s="347" t="str">
        <f t="shared" si="812"/>
        <v/>
      </c>
      <c r="AM720" s="141"/>
      <c r="AN720" s="141"/>
      <c r="AO720" s="142"/>
      <c r="AP720" s="58">
        <f t="shared" si="828"/>
        <v>0</v>
      </c>
      <c r="AQ720" s="94">
        <f>SUM(AP$10:AP720)</f>
        <v>0</v>
      </c>
      <c r="AR720" s="143">
        <f t="shared" si="817"/>
        <v>0.1</v>
      </c>
      <c r="AS720" s="144" t="str">
        <f t="shared" si="829"/>
        <v/>
      </c>
      <c r="AT720" s="144" t="str">
        <f t="shared" si="856"/>
        <v/>
      </c>
      <c r="AU720" s="145"/>
      <c r="AV720" s="58">
        <f t="shared" si="815"/>
        <v>0</v>
      </c>
      <c r="AW720" s="318">
        <f>SUM(AV$10:AV720)</f>
        <v>0</v>
      </c>
      <c r="AX720" s="319">
        <f t="shared" si="816"/>
        <v>0.1</v>
      </c>
      <c r="AY720" s="144" t="str">
        <f t="shared" si="799"/>
        <v/>
      </c>
      <c r="AZ720" s="144" t="str">
        <f t="shared" si="800"/>
        <v/>
      </c>
      <c r="BA720" s="144"/>
      <c r="BB720" s="146" t="str">
        <f t="shared" si="830"/>
        <v/>
      </c>
      <c r="BC720" s="66" t="str">
        <f t="shared" ref="BC720:BC783" si="869">BB720</f>
        <v/>
      </c>
      <c r="BD720" s="195" t="str">
        <f t="shared" si="831"/>
        <v/>
      </c>
      <c r="BF720" s="283"/>
      <c r="BG720" s="286" t="str">
        <f t="shared" si="832"/>
        <v/>
      </c>
      <c r="BY720" s="211" t="str">
        <f t="shared" si="833"/>
        <v/>
      </c>
      <c r="BZ720" s="150" t="str">
        <f t="shared" si="834"/>
        <v/>
      </c>
      <c r="CB720" s="54" t="str">
        <f t="shared" si="868"/>
        <v/>
      </c>
      <c r="CD720" s="54" t="str">
        <f t="shared" si="835"/>
        <v/>
      </c>
      <c r="CF720" s="54" t="str">
        <f t="shared" si="836"/>
        <v/>
      </c>
      <c r="CH720" s="150" t="str">
        <f t="shared" si="837"/>
        <v/>
      </c>
      <c r="CI720" s="290"/>
      <c r="CJ720" s="150" t="str">
        <f t="shared" si="838"/>
        <v/>
      </c>
      <c r="CK720" s="290"/>
      <c r="CL720" s="54" t="str">
        <f t="shared" si="857"/>
        <v/>
      </c>
      <c r="CM720" s="290"/>
      <c r="CN720" s="150" t="str">
        <f t="shared" si="839"/>
        <v/>
      </c>
      <c r="CO720" s="290"/>
      <c r="CP720" s="150" t="str">
        <f t="shared" si="840"/>
        <v/>
      </c>
      <c r="CQ720" s="290"/>
      <c r="CR720" s="150" t="str">
        <f t="shared" si="841"/>
        <v/>
      </c>
      <c r="CS720" s="290"/>
      <c r="CT720" s="150" t="str">
        <f t="shared" si="842"/>
        <v/>
      </c>
      <c r="CU720" s="150"/>
      <c r="CV720" s="150" t="str">
        <f t="shared" si="843"/>
        <v/>
      </c>
      <c r="CW720" s="94"/>
      <c r="CX720" s="151" t="str">
        <f t="shared" si="813"/>
        <v/>
      </c>
      <c r="CY720" s="151" t="str">
        <f t="shared" si="814"/>
        <v/>
      </c>
      <c r="CZ720" s="152"/>
      <c r="DA720" s="373" t="str">
        <f t="shared" si="858"/>
        <v/>
      </c>
      <c r="DC720" s="153">
        <f t="shared" si="844"/>
        <v>0</v>
      </c>
      <c r="DD720" s="153">
        <f t="shared" si="845"/>
        <v>0</v>
      </c>
      <c r="DE720" s="153">
        <f t="shared" si="846"/>
        <v>0</v>
      </c>
      <c r="DF720" s="158">
        <f t="shared" si="847"/>
        <v>-4.7000000000000002E-3</v>
      </c>
      <c r="DG720" s="159">
        <f t="shared" si="859"/>
        <v>-1.1703000000000001</v>
      </c>
      <c r="DH720" s="158">
        <f t="shared" si="848"/>
        <v>3.1999999999999997E-3</v>
      </c>
      <c r="DI720" s="159">
        <f t="shared" si="860"/>
        <v>0.79679999999999995</v>
      </c>
      <c r="DJ720" s="158">
        <f t="shared" si="849"/>
        <v>-2.7000000000000001E-3</v>
      </c>
      <c r="DK720" s="159">
        <f t="shared" si="861"/>
        <v>-0.67230000000000001</v>
      </c>
      <c r="DL720" s="158">
        <f t="shared" si="850"/>
        <v>1.1999999999999999E-3</v>
      </c>
      <c r="DM720" s="159">
        <f t="shared" si="862"/>
        <v>0.29879999999999995</v>
      </c>
      <c r="DN720" s="158">
        <f t="shared" si="851"/>
        <v>1.46E-2</v>
      </c>
      <c r="DO720" s="159">
        <f t="shared" si="863"/>
        <v>3.6354000000000002</v>
      </c>
      <c r="DP720" s="158">
        <f t="shared" si="852"/>
        <v>-1.2999999999999999E-2</v>
      </c>
      <c r="DQ720" s="159">
        <f t="shared" si="864"/>
        <v>-3.2369999999999997</v>
      </c>
      <c r="DR720" s="158">
        <f t="shared" si="853"/>
        <v>-6.7000000000000002E-3</v>
      </c>
      <c r="DS720" s="159">
        <f t="shared" si="865"/>
        <v>-1.6683000000000001</v>
      </c>
      <c r="DT720" s="158">
        <f t="shared" si="854"/>
        <v>-1.2999999999999999E-2</v>
      </c>
      <c r="DU720" s="159">
        <f t="shared" si="866"/>
        <v>-3.2369999999999997</v>
      </c>
      <c r="DV720" s="158">
        <f t="shared" si="855"/>
        <v>-6.7000000000000002E-3</v>
      </c>
      <c r="DW720" s="160">
        <f t="shared" si="867"/>
        <v>-1.6683000000000001</v>
      </c>
    </row>
    <row r="721" spans="1:127" ht="24.95" customHeight="1" x14ac:dyDescent="0.2">
      <c r="A721" s="272">
        <v>712</v>
      </c>
      <c r="B721" s="336"/>
      <c r="C721" s="332"/>
      <c r="D721" s="333"/>
      <c r="E721" s="334"/>
      <c r="F721" s="335"/>
      <c r="G721" s="334"/>
      <c r="H721" s="371"/>
      <c r="I721" s="334"/>
      <c r="J721" s="334"/>
      <c r="K721" s="334"/>
      <c r="L721" s="334"/>
      <c r="M721" s="334"/>
      <c r="N721" s="334"/>
      <c r="O721" s="337"/>
      <c r="P721" s="337"/>
      <c r="Q721" s="338" t="str">
        <f t="shared" si="818"/>
        <v xml:space="preserve"> </v>
      </c>
      <c r="R721" s="339" t="str">
        <f t="shared" si="819"/>
        <v/>
      </c>
      <c r="S721" s="340" t="str">
        <f t="shared" si="801"/>
        <v/>
      </c>
      <c r="T721" s="341" t="str">
        <f t="shared" si="820"/>
        <v/>
      </c>
      <c r="U721" s="341" t="str">
        <f t="shared" si="821"/>
        <v/>
      </c>
      <c r="V721" s="341" t="str">
        <f t="shared" si="822"/>
        <v/>
      </c>
      <c r="W721" s="341" t="str">
        <f t="shared" si="823"/>
        <v/>
      </c>
      <c r="X721" s="340" t="str">
        <f t="shared" si="802"/>
        <v/>
      </c>
      <c r="Y721" s="342" t="str">
        <f t="shared" si="803"/>
        <v/>
      </c>
      <c r="Z721" s="343" t="str">
        <f t="shared" si="804"/>
        <v/>
      </c>
      <c r="AA721" s="344" t="str">
        <f t="shared" si="805"/>
        <v/>
      </c>
      <c r="AB721" s="345" t="str">
        <f t="shared" si="824"/>
        <v/>
      </c>
      <c r="AC721" s="346" t="str">
        <f t="shared" si="825"/>
        <v/>
      </c>
      <c r="AD721" s="346" t="str">
        <f t="shared" si="826"/>
        <v/>
      </c>
      <c r="AE721" s="344" t="str">
        <f t="shared" si="806"/>
        <v/>
      </c>
      <c r="AF721" s="346" t="str">
        <f t="shared" si="827"/>
        <v/>
      </c>
      <c r="AG721" s="344" t="str">
        <f t="shared" si="807"/>
        <v/>
      </c>
      <c r="AH721" s="344" t="str">
        <f t="shared" si="808"/>
        <v/>
      </c>
      <c r="AI721" s="344" t="str">
        <f t="shared" si="809"/>
        <v/>
      </c>
      <c r="AJ721" s="346" t="str">
        <f t="shared" si="810"/>
        <v/>
      </c>
      <c r="AK721" s="346" t="str">
        <f t="shared" si="811"/>
        <v/>
      </c>
      <c r="AL721" s="347" t="str">
        <f t="shared" si="812"/>
        <v/>
      </c>
      <c r="AM721" s="141"/>
      <c r="AN721" s="141"/>
      <c r="AO721" s="142"/>
      <c r="AP721" s="58">
        <f t="shared" si="828"/>
        <v>0</v>
      </c>
      <c r="AQ721" s="94">
        <f>SUM(AP$10:AP721)</f>
        <v>0</v>
      </c>
      <c r="AR721" s="143">
        <f t="shared" si="817"/>
        <v>0.1</v>
      </c>
      <c r="AS721" s="144" t="str">
        <f t="shared" si="829"/>
        <v/>
      </c>
      <c r="AT721" s="144" t="str">
        <f t="shared" si="856"/>
        <v/>
      </c>
      <c r="AU721" s="145"/>
      <c r="AV721" s="58">
        <f t="shared" si="815"/>
        <v>0</v>
      </c>
      <c r="AW721" s="318">
        <f>SUM(AV$10:AV721)</f>
        <v>0</v>
      </c>
      <c r="AX721" s="319">
        <f t="shared" si="816"/>
        <v>0.1</v>
      </c>
      <c r="AY721" s="144" t="str">
        <f t="shared" ref="AY721:AY784" si="870">IF(AV721=0,"",IF(C721="","",C721))</f>
        <v/>
      </c>
      <c r="AZ721" s="144" t="str">
        <f t="shared" ref="AZ721:AZ784" si="871">IF(AV721=0,"",IF(B721="","",B721))</f>
        <v/>
      </c>
      <c r="BA721" s="144"/>
      <c r="BB721" s="146" t="str">
        <f t="shared" si="830"/>
        <v/>
      </c>
      <c r="BC721" s="66" t="str">
        <f t="shared" si="869"/>
        <v/>
      </c>
      <c r="BD721" s="195" t="str">
        <f t="shared" si="831"/>
        <v/>
      </c>
      <c r="BF721" s="283"/>
      <c r="BG721" s="286" t="str">
        <f t="shared" si="832"/>
        <v/>
      </c>
      <c r="BY721" s="211" t="str">
        <f t="shared" si="833"/>
        <v/>
      </c>
      <c r="BZ721" s="150" t="str">
        <f t="shared" si="834"/>
        <v/>
      </c>
      <c r="CB721" s="54" t="str">
        <f t="shared" si="868"/>
        <v/>
      </c>
      <c r="CD721" s="54" t="str">
        <f t="shared" si="835"/>
        <v/>
      </c>
      <c r="CF721" s="54" t="str">
        <f t="shared" si="836"/>
        <v/>
      </c>
      <c r="CH721" s="150" t="str">
        <f t="shared" si="837"/>
        <v/>
      </c>
      <c r="CI721" s="290"/>
      <c r="CJ721" s="150" t="str">
        <f t="shared" si="838"/>
        <v/>
      </c>
      <c r="CK721" s="290"/>
      <c r="CL721" s="54" t="str">
        <f t="shared" si="857"/>
        <v/>
      </c>
      <c r="CM721" s="290"/>
      <c r="CN721" s="150" t="str">
        <f t="shared" si="839"/>
        <v/>
      </c>
      <c r="CO721" s="290"/>
      <c r="CP721" s="150" t="str">
        <f t="shared" si="840"/>
        <v/>
      </c>
      <c r="CQ721" s="290"/>
      <c r="CR721" s="150" t="str">
        <f t="shared" si="841"/>
        <v/>
      </c>
      <c r="CS721" s="290"/>
      <c r="CT721" s="150" t="str">
        <f t="shared" si="842"/>
        <v/>
      </c>
      <c r="CU721" s="150"/>
      <c r="CV721" s="150" t="str">
        <f t="shared" si="843"/>
        <v/>
      </c>
      <c r="CW721" s="94"/>
      <c r="CX721" s="151" t="str">
        <f t="shared" si="813"/>
        <v/>
      </c>
      <c r="CY721" s="151" t="str">
        <f t="shared" si="814"/>
        <v/>
      </c>
      <c r="CZ721" s="152"/>
      <c r="DA721" s="373" t="str">
        <f t="shared" si="858"/>
        <v/>
      </c>
      <c r="DC721" s="153">
        <f t="shared" si="844"/>
        <v>0</v>
      </c>
      <c r="DD721" s="153">
        <f t="shared" si="845"/>
        <v>0</v>
      </c>
      <c r="DE721" s="153">
        <f t="shared" si="846"/>
        <v>0</v>
      </c>
      <c r="DF721" s="158">
        <f t="shared" si="847"/>
        <v>-4.7000000000000002E-3</v>
      </c>
      <c r="DG721" s="159">
        <f t="shared" si="859"/>
        <v>-1.1703000000000001</v>
      </c>
      <c r="DH721" s="158">
        <f t="shared" si="848"/>
        <v>3.1999999999999997E-3</v>
      </c>
      <c r="DI721" s="159">
        <f t="shared" si="860"/>
        <v>0.79679999999999995</v>
      </c>
      <c r="DJ721" s="158">
        <f t="shared" si="849"/>
        <v>-2.7000000000000001E-3</v>
      </c>
      <c r="DK721" s="159">
        <f t="shared" si="861"/>
        <v>-0.67230000000000001</v>
      </c>
      <c r="DL721" s="158">
        <f t="shared" si="850"/>
        <v>1.1999999999999999E-3</v>
      </c>
      <c r="DM721" s="159">
        <f t="shared" si="862"/>
        <v>0.29879999999999995</v>
      </c>
      <c r="DN721" s="158">
        <f t="shared" si="851"/>
        <v>1.46E-2</v>
      </c>
      <c r="DO721" s="159">
        <f t="shared" si="863"/>
        <v>3.6354000000000002</v>
      </c>
      <c r="DP721" s="158">
        <f t="shared" si="852"/>
        <v>-1.2999999999999999E-2</v>
      </c>
      <c r="DQ721" s="159">
        <f t="shared" si="864"/>
        <v>-3.2369999999999997</v>
      </c>
      <c r="DR721" s="158">
        <f t="shared" si="853"/>
        <v>-6.7000000000000002E-3</v>
      </c>
      <c r="DS721" s="159">
        <f t="shared" si="865"/>
        <v>-1.6683000000000001</v>
      </c>
      <c r="DT721" s="158">
        <f t="shared" si="854"/>
        <v>-1.2999999999999999E-2</v>
      </c>
      <c r="DU721" s="159">
        <f t="shared" si="866"/>
        <v>-3.2369999999999997</v>
      </c>
      <c r="DV721" s="158">
        <f t="shared" si="855"/>
        <v>-6.7000000000000002E-3</v>
      </c>
      <c r="DW721" s="160">
        <f t="shared" si="867"/>
        <v>-1.6683000000000001</v>
      </c>
    </row>
    <row r="722" spans="1:127" ht="24.95" customHeight="1" x14ac:dyDescent="0.2">
      <c r="A722" s="272">
        <v>713</v>
      </c>
      <c r="B722" s="336"/>
      <c r="C722" s="332"/>
      <c r="D722" s="333"/>
      <c r="E722" s="334"/>
      <c r="F722" s="335"/>
      <c r="G722" s="334"/>
      <c r="H722" s="371"/>
      <c r="I722" s="334"/>
      <c r="J722" s="334"/>
      <c r="K722" s="334"/>
      <c r="L722" s="334"/>
      <c r="M722" s="334"/>
      <c r="N722" s="334"/>
      <c r="O722" s="337"/>
      <c r="P722" s="337"/>
      <c r="Q722" s="338" t="str">
        <f t="shared" si="818"/>
        <v xml:space="preserve"> </v>
      </c>
      <c r="R722" s="339" t="str">
        <f t="shared" si="819"/>
        <v/>
      </c>
      <c r="S722" s="340" t="str">
        <f t="shared" si="801"/>
        <v/>
      </c>
      <c r="T722" s="341" t="str">
        <f t="shared" si="820"/>
        <v/>
      </c>
      <c r="U722" s="341" t="str">
        <f t="shared" si="821"/>
        <v/>
      </c>
      <c r="V722" s="341" t="str">
        <f t="shared" si="822"/>
        <v/>
      </c>
      <c r="W722" s="341" t="str">
        <f t="shared" si="823"/>
        <v/>
      </c>
      <c r="X722" s="340" t="str">
        <f t="shared" si="802"/>
        <v/>
      </c>
      <c r="Y722" s="342" t="str">
        <f t="shared" si="803"/>
        <v/>
      </c>
      <c r="Z722" s="343" t="str">
        <f t="shared" si="804"/>
        <v/>
      </c>
      <c r="AA722" s="344" t="str">
        <f t="shared" si="805"/>
        <v/>
      </c>
      <c r="AB722" s="345" t="str">
        <f t="shared" si="824"/>
        <v/>
      </c>
      <c r="AC722" s="346" t="str">
        <f t="shared" si="825"/>
        <v/>
      </c>
      <c r="AD722" s="346" t="str">
        <f t="shared" si="826"/>
        <v/>
      </c>
      <c r="AE722" s="344" t="str">
        <f t="shared" si="806"/>
        <v/>
      </c>
      <c r="AF722" s="346" t="str">
        <f t="shared" si="827"/>
        <v/>
      </c>
      <c r="AG722" s="344" t="str">
        <f t="shared" si="807"/>
        <v/>
      </c>
      <c r="AH722" s="344" t="str">
        <f t="shared" si="808"/>
        <v/>
      </c>
      <c r="AI722" s="344" t="str">
        <f t="shared" si="809"/>
        <v/>
      </c>
      <c r="AJ722" s="346" t="str">
        <f t="shared" si="810"/>
        <v/>
      </c>
      <c r="AK722" s="346" t="str">
        <f t="shared" si="811"/>
        <v/>
      </c>
      <c r="AL722" s="347" t="str">
        <f t="shared" si="812"/>
        <v/>
      </c>
      <c r="AM722" s="141"/>
      <c r="AN722" s="141"/>
      <c r="AO722" s="142"/>
      <c r="AP722" s="58">
        <f t="shared" si="828"/>
        <v>0</v>
      </c>
      <c r="AQ722" s="94">
        <f>SUM(AP$10:AP722)</f>
        <v>0</v>
      </c>
      <c r="AR722" s="143">
        <f t="shared" si="817"/>
        <v>0.1</v>
      </c>
      <c r="AS722" s="144" t="str">
        <f t="shared" si="829"/>
        <v/>
      </c>
      <c r="AT722" s="144" t="str">
        <f t="shared" si="856"/>
        <v/>
      </c>
      <c r="AU722" s="145"/>
      <c r="AV722" s="58">
        <f t="shared" si="815"/>
        <v>0</v>
      </c>
      <c r="AW722" s="318">
        <f>SUM(AV$10:AV722)</f>
        <v>0</v>
      </c>
      <c r="AX722" s="319">
        <f t="shared" si="816"/>
        <v>0.1</v>
      </c>
      <c r="AY722" s="144" t="str">
        <f t="shared" si="870"/>
        <v/>
      </c>
      <c r="AZ722" s="144" t="str">
        <f t="shared" si="871"/>
        <v/>
      </c>
      <c r="BA722" s="144"/>
      <c r="BB722" s="146" t="str">
        <f t="shared" si="830"/>
        <v/>
      </c>
      <c r="BC722" s="66" t="str">
        <f t="shared" si="869"/>
        <v/>
      </c>
      <c r="BD722" s="195" t="str">
        <f t="shared" si="831"/>
        <v/>
      </c>
      <c r="BF722" s="283"/>
      <c r="BG722" s="286" t="str">
        <f t="shared" si="832"/>
        <v/>
      </c>
      <c r="BY722" s="211" t="str">
        <f t="shared" si="833"/>
        <v/>
      </c>
      <c r="BZ722" s="150" t="str">
        <f t="shared" si="834"/>
        <v/>
      </c>
      <c r="CB722" s="54" t="str">
        <f t="shared" si="868"/>
        <v/>
      </c>
      <c r="CD722" s="54" t="str">
        <f t="shared" si="835"/>
        <v/>
      </c>
      <c r="CF722" s="54" t="str">
        <f t="shared" si="836"/>
        <v/>
      </c>
      <c r="CH722" s="150" t="str">
        <f t="shared" si="837"/>
        <v/>
      </c>
      <c r="CI722" s="290"/>
      <c r="CJ722" s="150" t="str">
        <f t="shared" si="838"/>
        <v/>
      </c>
      <c r="CK722" s="290"/>
      <c r="CL722" s="54" t="str">
        <f t="shared" si="857"/>
        <v/>
      </c>
      <c r="CM722" s="290"/>
      <c r="CN722" s="150" t="str">
        <f t="shared" si="839"/>
        <v/>
      </c>
      <c r="CO722" s="290"/>
      <c r="CP722" s="150" t="str">
        <f t="shared" si="840"/>
        <v/>
      </c>
      <c r="CQ722" s="290"/>
      <c r="CR722" s="150" t="str">
        <f t="shared" si="841"/>
        <v/>
      </c>
      <c r="CS722" s="290"/>
      <c r="CT722" s="150" t="str">
        <f t="shared" si="842"/>
        <v/>
      </c>
      <c r="CU722" s="150"/>
      <c r="CV722" s="150" t="str">
        <f t="shared" si="843"/>
        <v/>
      </c>
      <c r="CW722" s="94"/>
      <c r="CX722" s="151" t="str">
        <f t="shared" si="813"/>
        <v/>
      </c>
      <c r="CY722" s="151" t="str">
        <f t="shared" si="814"/>
        <v/>
      </c>
      <c r="CZ722" s="152"/>
      <c r="DA722" s="373" t="str">
        <f t="shared" si="858"/>
        <v/>
      </c>
      <c r="DC722" s="153">
        <f t="shared" si="844"/>
        <v>0</v>
      </c>
      <c r="DD722" s="153">
        <f t="shared" si="845"/>
        <v>0</v>
      </c>
      <c r="DE722" s="153">
        <f t="shared" si="846"/>
        <v>0</v>
      </c>
      <c r="DF722" s="158">
        <f t="shared" si="847"/>
        <v>-4.7000000000000002E-3</v>
      </c>
      <c r="DG722" s="159">
        <f t="shared" si="859"/>
        <v>-1.1703000000000001</v>
      </c>
      <c r="DH722" s="158">
        <f t="shared" si="848"/>
        <v>3.1999999999999997E-3</v>
      </c>
      <c r="DI722" s="159">
        <f t="shared" si="860"/>
        <v>0.79679999999999995</v>
      </c>
      <c r="DJ722" s="158">
        <f t="shared" si="849"/>
        <v>-2.7000000000000001E-3</v>
      </c>
      <c r="DK722" s="159">
        <f t="shared" si="861"/>
        <v>-0.67230000000000001</v>
      </c>
      <c r="DL722" s="158">
        <f t="shared" si="850"/>
        <v>1.1999999999999999E-3</v>
      </c>
      <c r="DM722" s="159">
        <f t="shared" si="862"/>
        <v>0.29879999999999995</v>
      </c>
      <c r="DN722" s="158">
        <f t="shared" si="851"/>
        <v>1.46E-2</v>
      </c>
      <c r="DO722" s="159">
        <f t="shared" si="863"/>
        <v>3.6354000000000002</v>
      </c>
      <c r="DP722" s="158">
        <f t="shared" si="852"/>
        <v>-1.2999999999999999E-2</v>
      </c>
      <c r="DQ722" s="159">
        <f t="shared" si="864"/>
        <v>-3.2369999999999997</v>
      </c>
      <c r="DR722" s="158">
        <f t="shared" si="853"/>
        <v>-6.7000000000000002E-3</v>
      </c>
      <c r="DS722" s="159">
        <f t="shared" si="865"/>
        <v>-1.6683000000000001</v>
      </c>
      <c r="DT722" s="158">
        <f t="shared" si="854"/>
        <v>-1.2999999999999999E-2</v>
      </c>
      <c r="DU722" s="159">
        <f t="shared" si="866"/>
        <v>-3.2369999999999997</v>
      </c>
      <c r="DV722" s="158">
        <f t="shared" si="855"/>
        <v>-6.7000000000000002E-3</v>
      </c>
      <c r="DW722" s="160">
        <f t="shared" si="867"/>
        <v>-1.6683000000000001</v>
      </c>
    </row>
    <row r="723" spans="1:127" ht="24.95" customHeight="1" x14ac:dyDescent="0.2">
      <c r="A723" s="272">
        <v>714</v>
      </c>
      <c r="B723" s="336"/>
      <c r="C723" s="332"/>
      <c r="D723" s="333"/>
      <c r="E723" s="334"/>
      <c r="F723" s="335"/>
      <c r="G723" s="334"/>
      <c r="H723" s="371"/>
      <c r="I723" s="334"/>
      <c r="J723" s="334"/>
      <c r="K723" s="334"/>
      <c r="L723" s="334"/>
      <c r="M723" s="334"/>
      <c r="N723" s="334"/>
      <c r="O723" s="337"/>
      <c r="P723" s="337"/>
      <c r="Q723" s="338" t="str">
        <f t="shared" si="818"/>
        <v xml:space="preserve"> </v>
      </c>
      <c r="R723" s="339" t="str">
        <f t="shared" si="819"/>
        <v/>
      </c>
      <c r="S723" s="340" t="str">
        <f t="shared" si="801"/>
        <v/>
      </c>
      <c r="T723" s="341" t="str">
        <f t="shared" si="820"/>
        <v/>
      </c>
      <c r="U723" s="341" t="str">
        <f t="shared" si="821"/>
        <v/>
      </c>
      <c r="V723" s="341" t="str">
        <f t="shared" si="822"/>
        <v/>
      </c>
      <c r="W723" s="341" t="str">
        <f t="shared" si="823"/>
        <v/>
      </c>
      <c r="X723" s="340" t="str">
        <f t="shared" si="802"/>
        <v/>
      </c>
      <c r="Y723" s="342" t="str">
        <f t="shared" si="803"/>
        <v/>
      </c>
      <c r="Z723" s="343" t="str">
        <f t="shared" si="804"/>
        <v/>
      </c>
      <c r="AA723" s="344" t="str">
        <f t="shared" si="805"/>
        <v/>
      </c>
      <c r="AB723" s="345" t="str">
        <f t="shared" si="824"/>
        <v/>
      </c>
      <c r="AC723" s="346" t="str">
        <f t="shared" si="825"/>
        <v/>
      </c>
      <c r="AD723" s="346" t="str">
        <f t="shared" si="826"/>
        <v/>
      </c>
      <c r="AE723" s="344" t="str">
        <f t="shared" si="806"/>
        <v/>
      </c>
      <c r="AF723" s="346" t="str">
        <f t="shared" si="827"/>
        <v/>
      </c>
      <c r="AG723" s="344" t="str">
        <f t="shared" si="807"/>
        <v/>
      </c>
      <c r="AH723" s="344" t="str">
        <f t="shared" si="808"/>
        <v/>
      </c>
      <c r="AI723" s="344" t="str">
        <f t="shared" si="809"/>
        <v/>
      </c>
      <c r="AJ723" s="346" t="str">
        <f t="shared" si="810"/>
        <v/>
      </c>
      <c r="AK723" s="346" t="str">
        <f t="shared" si="811"/>
        <v/>
      </c>
      <c r="AL723" s="347" t="str">
        <f t="shared" si="812"/>
        <v/>
      </c>
      <c r="AM723" s="141"/>
      <c r="AN723" s="141"/>
      <c r="AO723" s="142"/>
      <c r="AP723" s="58">
        <f t="shared" si="828"/>
        <v>0</v>
      </c>
      <c r="AQ723" s="94">
        <f>SUM(AP$10:AP723)</f>
        <v>0</v>
      </c>
      <c r="AR723" s="143">
        <f t="shared" si="817"/>
        <v>0.1</v>
      </c>
      <c r="AS723" s="144" t="str">
        <f t="shared" si="829"/>
        <v/>
      </c>
      <c r="AT723" s="144" t="str">
        <f t="shared" si="856"/>
        <v/>
      </c>
      <c r="AU723" s="145"/>
      <c r="AV723" s="58">
        <f t="shared" si="815"/>
        <v>0</v>
      </c>
      <c r="AW723" s="318">
        <f>SUM(AV$10:AV723)</f>
        <v>0</v>
      </c>
      <c r="AX723" s="319">
        <f t="shared" si="816"/>
        <v>0.1</v>
      </c>
      <c r="AY723" s="144" t="str">
        <f t="shared" si="870"/>
        <v/>
      </c>
      <c r="AZ723" s="144" t="str">
        <f t="shared" si="871"/>
        <v/>
      </c>
      <c r="BA723" s="144"/>
      <c r="BB723" s="146" t="str">
        <f t="shared" si="830"/>
        <v/>
      </c>
      <c r="BC723" s="66" t="str">
        <f t="shared" si="869"/>
        <v/>
      </c>
      <c r="BD723" s="195" t="str">
        <f t="shared" si="831"/>
        <v/>
      </c>
      <c r="BF723" s="283"/>
      <c r="BG723" s="286" t="str">
        <f t="shared" si="832"/>
        <v/>
      </c>
      <c r="BY723" s="211" t="str">
        <f t="shared" si="833"/>
        <v/>
      </c>
      <c r="BZ723" s="150" t="str">
        <f t="shared" si="834"/>
        <v/>
      </c>
      <c r="CB723" s="54" t="str">
        <f t="shared" si="868"/>
        <v/>
      </c>
      <c r="CD723" s="54" t="str">
        <f t="shared" si="835"/>
        <v/>
      </c>
      <c r="CF723" s="54" t="str">
        <f t="shared" si="836"/>
        <v/>
      </c>
      <c r="CH723" s="150" t="str">
        <f t="shared" si="837"/>
        <v/>
      </c>
      <c r="CI723" s="290"/>
      <c r="CJ723" s="150" t="str">
        <f t="shared" si="838"/>
        <v/>
      </c>
      <c r="CK723" s="290"/>
      <c r="CL723" s="54" t="str">
        <f t="shared" si="857"/>
        <v/>
      </c>
      <c r="CM723" s="290"/>
      <c r="CN723" s="150" t="str">
        <f t="shared" si="839"/>
        <v/>
      </c>
      <c r="CO723" s="290"/>
      <c r="CP723" s="150" t="str">
        <f t="shared" si="840"/>
        <v/>
      </c>
      <c r="CQ723" s="290"/>
      <c r="CR723" s="150" t="str">
        <f t="shared" si="841"/>
        <v/>
      </c>
      <c r="CS723" s="290"/>
      <c r="CT723" s="150" t="str">
        <f t="shared" si="842"/>
        <v/>
      </c>
      <c r="CU723" s="150"/>
      <c r="CV723" s="150" t="str">
        <f t="shared" si="843"/>
        <v/>
      </c>
      <c r="CW723" s="94"/>
      <c r="CX723" s="151" t="str">
        <f t="shared" si="813"/>
        <v/>
      </c>
      <c r="CY723" s="151" t="str">
        <f t="shared" si="814"/>
        <v/>
      </c>
      <c r="CZ723" s="152"/>
      <c r="DA723" s="373" t="str">
        <f t="shared" si="858"/>
        <v/>
      </c>
      <c r="DC723" s="153">
        <f t="shared" si="844"/>
        <v>0</v>
      </c>
      <c r="DD723" s="153">
        <f t="shared" si="845"/>
        <v>0</v>
      </c>
      <c r="DE723" s="153">
        <f t="shared" si="846"/>
        <v>0</v>
      </c>
      <c r="DF723" s="158">
        <f t="shared" si="847"/>
        <v>-4.7000000000000002E-3</v>
      </c>
      <c r="DG723" s="159">
        <f t="shared" si="859"/>
        <v>-1.1703000000000001</v>
      </c>
      <c r="DH723" s="158">
        <f t="shared" si="848"/>
        <v>3.1999999999999997E-3</v>
      </c>
      <c r="DI723" s="159">
        <f t="shared" si="860"/>
        <v>0.79679999999999995</v>
      </c>
      <c r="DJ723" s="158">
        <f t="shared" si="849"/>
        <v>-2.7000000000000001E-3</v>
      </c>
      <c r="DK723" s="159">
        <f t="shared" si="861"/>
        <v>-0.67230000000000001</v>
      </c>
      <c r="DL723" s="158">
        <f t="shared" si="850"/>
        <v>1.1999999999999999E-3</v>
      </c>
      <c r="DM723" s="159">
        <f t="shared" si="862"/>
        <v>0.29879999999999995</v>
      </c>
      <c r="DN723" s="158">
        <f t="shared" si="851"/>
        <v>1.46E-2</v>
      </c>
      <c r="DO723" s="159">
        <f t="shared" si="863"/>
        <v>3.6354000000000002</v>
      </c>
      <c r="DP723" s="158">
        <f t="shared" si="852"/>
        <v>-1.2999999999999999E-2</v>
      </c>
      <c r="DQ723" s="159">
        <f t="shared" si="864"/>
        <v>-3.2369999999999997</v>
      </c>
      <c r="DR723" s="158">
        <f t="shared" si="853"/>
        <v>-6.7000000000000002E-3</v>
      </c>
      <c r="DS723" s="159">
        <f t="shared" si="865"/>
        <v>-1.6683000000000001</v>
      </c>
      <c r="DT723" s="158">
        <f t="shared" si="854"/>
        <v>-1.2999999999999999E-2</v>
      </c>
      <c r="DU723" s="159">
        <f t="shared" si="866"/>
        <v>-3.2369999999999997</v>
      </c>
      <c r="DV723" s="158">
        <f t="shared" si="855"/>
        <v>-6.7000000000000002E-3</v>
      </c>
      <c r="DW723" s="160">
        <f t="shared" si="867"/>
        <v>-1.6683000000000001</v>
      </c>
    </row>
    <row r="724" spans="1:127" ht="24.95" customHeight="1" x14ac:dyDescent="0.2">
      <c r="A724" s="272">
        <v>715</v>
      </c>
      <c r="B724" s="336"/>
      <c r="C724" s="332"/>
      <c r="D724" s="333"/>
      <c r="E724" s="334"/>
      <c r="F724" s="335"/>
      <c r="G724" s="334"/>
      <c r="H724" s="371"/>
      <c r="I724" s="334"/>
      <c r="J724" s="334"/>
      <c r="K724" s="334"/>
      <c r="L724" s="334"/>
      <c r="M724" s="334"/>
      <c r="N724" s="334"/>
      <c r="O724" s="337"/>
      <c r="P724" s="337"/>
      <c r="Q724" s="338" t="str">
        <f t="shared" si="818"/>
        <v xml:space="preserve"> </v>
      </c>
      <c r="R724" s="339" t="str">
        <f t="shared" si="819"/>
        <v/>
      </c>
      <c r="S724" s="340" t="str">
        <f t="shared" si="801"/>
        <v/>
      </c>
      <c r="T724" s="341" t="str">
        <f t="shared" si="820"/>
        <v/>
      </c>
      <c r="U724" s="341" t="str">
        <f t="shared" si="821"/>
        <v/>
      </c>
      <c r="V724" s="341" t="str">
        <f t="shared" si="822"/>
        <v/>
      </c>
      <c r="W724" s="341" t="str">
        <f t="shared" si="823"/>
        <v/>
      </c>
      <c r="X724" s="340" t="str">
        <f t="shared" si="802"/>
        <v/>
      </c>
      <c r="Y724" s="342" t="str">
        <f t="shared" si="803"/>
        <v/>
      </c>
      <c r="Z724" s="343" t="str">
        <f t="shared" si="804"/>
        <v/>
      </c>
      <c r="AA724" s="344" t="str">
        <f t="shared" si="805"/>
        <v/>
      </c>
      <c r="AB724" s="345" t="str">
        <f t="shared" si="824"/>
        <v/>
      </c>
      <c r="AC724" s="346" t="str">
        <f t="shared" si="825"/>
        <v/>
      </c>
      <c r="AD724" s="346" t="str">
        <f t="shared" si="826"/>
        <v/>
      </c>
      <c r="AE724" s="344" t="str">
        <f t="shared" si="806"/>
        <v/>
      </c>
      <c r="AF724" s="346" t="str">
        <f t="shared" si="827"/>
        <v/>
      </c>
      <c r="AG724" s="344" t="str">
        <f t="shared" si="807"/>
        <v/>
      </c>
      <c r="AH724" s="344" t="str">
        <f t="shared" si="808"/>
        <v/>
      </c>
      <c r="AI724" s="344" t="str">
        <f t="shared" si="809"/>
        <v/>
      </c>
      <c r="AJ724" s="346" t="str">
        <f t="shared" si="810"/>
        <v/>
      </c>
      <c r="AK724" s="346" t="str">
        <f t="shared" si="811"/>
        <v/>
      </c>
      <c r="AL724" s="347" t="str">
        <f t="shared" si="812"/>
        <v/>
      </c>
      <c r="AM724" s="141"/>
      <c r="AN724" s="141"/>
      <c r="AO724" s="142"/>
      <c r="AP724" s="58">
        <f t="shared" si="828"/>
        <v>0</v>
      </c>
      <c r="AQ724" s="94">
        <f>SUM(AP$10:AP724)</f>
        <v>0</v>
      </c>
      <c r="AR724" s="143">
        <f t="shared" si="817"/>
        <v>0.1</v>
      </c>
      <c r="AS724" s="144" t="str">
        <f t="shared" si="829"/>
        <v/>
      </c>
      <c r="AT724" s="144" t="str">
        <f t="shared" si="856"/>
        <v/>
      </c>
      <c r="AU724" s="145"/>
      <c r="AV724" s="58">
        <f t="shared" si="815"/>
        <v>0</v>
      </c>
      <c r="AW724" s="318">
        <f>SUM(AV$10:AV724)</f>
        <v>0</v>
      </c>
      <c r="AX724" s="319">
        <f t="shared" si="816"/>
        <v>0.1</v>
      </c>
      <c r="AY724" s="144" t="str">
        <f t="shared" si="870"/>
        <v/>
      </c>
      <c r="AZ724" s="144" t="str">
        <f t="shared" si="871"/>
        <v/>
      </c>
      <c r="BA724" s="144"/>
      <c r="BB724" s="146" t="str">
        <f t="shared" si="830"/>
        <v/>
      </c>
      <c r="BC724" s="66" t="str">
        <f t="shared" si="869"/>
        <v/>
      </c>
      <c r="BD724" s="195" t="str">
        <f t="shared" si="831"/>
        <v/>
      </c>
      <c r="BF724" s="283"/>
      <c r="BG724" s="286" t="str">
        <f t="shared" si="832"/>
        <v/>
      </c>
      <c r="BY724" s="211" t="str">
        <f t="shared" si="833"/>
        <v/>
      </c>
      <c r="BZ724" s="150" t="str">
        <f t="shared" si="834"/>
        <v/>
      </c>
      <c r="CB724" s="54" t="str">
        <f t="shared" si="868"/>
        <v/>
      </c>
      <c r="CD724" s="54" t="str">
        <f t="shared" si="835"/>
        <v/>
      </c>
      <c r="CF724" s="54" t="str">
        <f t="shared" si="836"/>
        <v/>
      </c>
      <c r="CH724" s="150" t="str">
        <f t="shared" si="837"/>
        <v/>
      </c>
      <c r="CI724" s="290"/>
      <c r="CJ724" s="150" t="str">
        <f t="shared" si="838"/>
        <v/>
      </c>
      <c r="CK724" s="290"/>
      <c r="CL724" s="54" t="str">
        <f t="shared" si="857"/>
        <v/>
      </c>
      <c r="CM724" s="290"/>
      <c r="CN724" s="150" t="str">
        <f t="shared" si="839"/>
        <v/>
      </c>
      <c r="CO724" s="290"/>
      <c r="CP724" s="150" t="str">
        <f t="shared" si="840"/>
        <v/>
      </c>
      <c r="CQ724" s="290"/>
      <c r="CR724" s="150" t="str">
        <f t="shared" si="841"/>
        <v/>
      </c>
      <c r="CS724" s="290"/>
      <c r="CT724" s="150" t="str">
        <f t="shared" si="842"/>
        <v/>
      </c>
      <c r="CU724" s="150"/>
      <c r="CV724" s="150" t="str">
        <f t="shared" si="843"/>
        <v/>
      </c>
      <c r="CW724" s="94"/>
      <c r="CX724" s="151" t="str">
        <f t="shared" si="813"/>
        <v/>
      </c>
      <c r="CY724" s="151" t="str">
        <f t="shared" si="814"/>
        <v/>
      </c>
      <c r="CZ724" s="152"/>
      <c r="DA724" s="373" t="str">
        <f t="shared" si="858"/>
        <v/>
      </c>
      <c r="DC724" s="153">
        <f t="shared" si="844"/>
        <v>0</v>
      </c>
      <c r="DD724" s="153">
        <f t="shared" si="845"/>
        <v>0</v>
      </c>
      <c r="DE724" s="153">
        <f t="shared" si="846"/>
        <v>0</v>
      </c>
      <c r="DF724" s="158">
        <f t="shared" si="847"/>
        <v>-4.7000000000000002E-3</v>
      </c>
      <c r="DG724" s="159">
        <f t="shared" si="859"/>
        <v>-1.1703000000000001</v>
      </c>
      <c r="DH724" s="158">
        <f t="shared" si="848"/>
        <v>3.1999999999999997E-3</v>
      </c>
      <c r="DI724" s="159">
        <f t="shared" si="860"/>
        <v>0.79679999999999995</v>
      </c>
      <c r="DJ724" s="158">
        <f t="shared" si="849"/>
        <v>-2.7000000000000001E-3</v>
      </c>
      <c r="DK724" s="159">
        <f t="shared" si="861"/>
        <v>-0.67230000000000001</v>
      </c>
      <c r="DL724" s="158">
        <f t="shared" si="850"/>
        <v>1.1999999999999999E-3</v>
      </c>
      <c r="DM724" s="159">
        <f t="shared" si="862"/>
        <v>0.29879999999999995</v>
      </c>
      <c r="DN724" s="158">
        <f t="shared" si="851"/>
        <v>1.46E-2</v>
      </c>
      <c r="DO724" s="159">
        <f t="shared" si="863"/>
        <v>3.6354000000000002</v>
      </c>
      <c r="DP724" s="158">
        <f t="shared" si="852"/>
        <v>-1.2999999999999999E-2</v>
      </c>
      <c r="DQ724" s="159">
        <f t="shared" si="864"/>
        <v>-3.2369999999999997</v>
      </c>
      <c r="DR724" s="158">
        <f t="shared" si="853"/>
        <v>-6.7000000000000002E-3</v>
      </c>
      <c r="DS724" s="159">
        <f t="shared" si="865"/>
        <v>-1.6683000000000001</v>
      </c>
      <c r="DT724" s="158">
        <f t="shared" si="854"/>
        <v>-1.2999999999999999E-2</v>
      </c>
      <c r="DU724" s="159">
        <f t="shared" si="866"/>
        <v>-3.2369999999999997</v>
      </c>
      <c r="DV724" s="158">
        <f t="shared" si="855"/>
        <v>-6.7000000000000002E-3</v>
      </c>
      <c r="DW724" s="160">
        <f t="shared" si="867"/>
        <v>-1.6683000000000001</v>
      </c>
    </row>
    <row r="725" spans="1:127" ht="24.95" customHeight="1" x14ac:dyDescent="0.2">
      <c r="A725" s="272">
        <v>716</v>
      </c>
      <c r="B725" s="336"/>
      <c r="C725" s="332"/>
      <c r="D725" s="333"/>
      <c r="E725" s="334"/>
      <c r="F725" s="335"/>
      <c r="G725" s="334"/>
      <c r="H725" s="371"/>
      <c r="I725" s="334"/>
      <c r="J725" s="334"/>
      <c r="K725" s="334"/>
      <c r="L725" s="334"/>
      <c r="M725" s="334"/>
      <c r="N725" s="334"/>
      <c r="O725" s="337"/>
      <c r="P725" s="337"/>
      <c r="Q725" s="338" t="str">
        <f t="shared" si="818"/>
        <v xml:space="preserve"> </v>
      </c>
      <c r="R725" s="339" t="str">
        <f t="shared" si="819"/>
        <v/>
      </c>
      <c r="S725" s="340" t="str">
        <f t="shared" ref="S725:S788" si="872">IF(RIGHT(E725,7)="AVT3000","No",IF(RIGHT(E725,7)="AVC5000","Yes",""))</f>
        <v/>
      </c>
      <c r="T725" s="341" t="str">
        <f t="shared" si="820"/>
        <v/>
      </c>
      <c r="U725" s="341" t="str">
        <f t="shared" si="821"/>
        <v/>
      </c>
      <c r="V725" s="341" t="str">
        <f t="shared" si="822"/>
        <v/>
      </c>
      <c r="W725" s="341" t="str">
        <f t="shared" si="823"/>
        <v/>
      </c>
      <c r="X725" s="340" t="str">
        <f t="shared" ref="X725:X788" si="873">IF(RIGHT(E725,7)="AVT3000","No",IF(RIGHT(E725,7)="AVC5000","Yes",""))</f>
        <v/>
      </c>
      <c r="Y725" s="342" t="str">
        <f t="shared" ref="Y725:Y788" si="874">IF(LEFT(E725,1)="H","H-","")</f>
        <v/>
      </c>
      <c r="Z725" s="343" t="str">
        <f t="shared" ref="Z725:Z788" si="875">IF(RIGHT(E725,7)="AVT3000","AVT3",IF(RIGHT(E725,7)="AVC5000","AVC5",""))</f>
        <v/>
      </c>
      <c r="AA725" s="344" t="str">
        <f t="shared" ref="AA725:AA788" si="876">IF(RIGHT(E725,6)="AV3000","AV3",IF(RIGHT(E725,7)="AVC5000","AVC5",""))</f>
        <v/>
      </c>
      <c r="AB725" s="345" t="str">
        <f t="shared" si="824"/>
        <v/>
      </c>
      <c r="AC725" s="346" t="str">
        <f t="shared" si="825"/>
        <v/>
      </c>
      <c r="AD725" s="346" t="str">
        <f t="shared" si="826"/>
        <v/>
      </c>
      <c r="AE725" s="344" t="str">
        <f t="shared" ref="AE725:AE788" si="877">IF(AF725="","","-")</f>
        <v/>
      </c>
      <c r="AF725" s="346" t="str">
        <f t="shared" si="827"/>
        <v/>
      </c>
      <c r="AG725" s="344" t="str">
        <f t="shared" ref="AG725:AG788" si="878">IF(G725="","","-")</f>
        <v/>
      </c>
      <c r="AH725" s="344" t="str">
        <f t="shared" ref="AH725:AH788" si="879">IF(I725="AccuNet","A","")</f>
        <v/>
      </c>
      <c r="AI725" s="344" t="str">
        <f t="shared" ref="AI725:AI788" si="880">IF(J725="BACnet","B","")</f>
        <v/>
      </c>
      <c r="AJ725" s="346" t="str">
        <f t="shared" ref="AJ725:AJ788" si="881">IF(K725="Flanged","F","")</f>
        <v/>
      </c>
      <c r="AK725" s="346" t="str">
        <f t="shared" ref="AK725:AK788" si="882">IF(L725="Insulation","I","")</f>
        <v/>
      </c>
      <c r="AL725" s="347" t="str">
        <f t="shared" ref="AL725:AL788" si="883">IF(M725="Tight Shutoff","S","")</f>
        <v/>
      </c>
      <c r="AM725" s="141"/>
      <c r="AN725" s="141"/>
      <c r="AO725" s="142"/>
      <c r="AP725" s="58">
        <f t="shared" si="828"/>
        <v>0</v>
      </c>
      <c r="AQ725" s="94">
        <f>SUM(AP$10:AP725)</f>
        <v>0</v>
      </c>
      <c r="AR725" s="143">
        <f t="shared" si="817"/>
        <v>0.1</v>
      </c>
      <c r="AS725" s="144" t="str">
        <f t="shared" si="829"/>
        <v/>
      </c>
      <c r="AT725" s="144" t="str">
        <f t="shared" si="856"/>
        <v/>
      </c>
      <c r="AU725" s="145"/>
      <c r="AV725" s="58">
        <f t="shared" si="815"/>
        <v>0</v>
      </c>
      <c r="AW725" s="318">
        <f>SUM(AV$10:AV725)</f>
        <v>0</v>
      </c>
      <c r="AX725" s="319">
        <f t="shared" si="816"/>
        <v>0.1</v>
      </c>
      <c r="AY725" s="144" t="str">
        <f t="shared" si="870"/>
        <v/>
      </c>
      <c r="AZ725" s="144" t="str">
        <f t="shared" si="871"/>
        <v/>
      </c>
      <c r="BA725" s="144"/>
      <c r="BB725" s="146" t="str">
        <f t="shared" si="830"/>
        <v/>
      </c>
      <c r="BC725" s="66" t="str">
        <f t="shared" si="869"/>
        <v/>
      </c>
      <c r="BD725" s="195" t="str">
        <f t="shared" si="831"/>
        <v/>
      </c>
      <c r="BF725" s="283"/>
      <c r="BG725" s="286" t="str">
        <f t="shared" si="832"/>
        <v/>
      </c>
      <c r="BY725" s="211" t="str">
        <f t="shared" si="833"/>
        <v/>
      </c>
      <c r="BZ725" s="150" t="str">
        <f t="shared" si="834"/>
        <v/>
      </c>
      <c r="CB725" s="54" t="str">
        <f t="shared" si="868"/>
        <v/>
      </c>
      <c r="CD725" s="54" t="str">
        <f t="shared" si="835"/>
        <v/>
      </c>
      <c r="CF725" s="54" t="str">
        <f t="shared" si="836"/>
        <v/>
      </c>
      <c r="CH725" s="150" t="str">
        <f t="shared" si="837"/>
        <v/>
      </c>
      <c r="CI725" s="290"/>
      <c r="CJ725" s="150" t="str">
        <f t="shared" si="838"/>
        <v/>
      </c>
      <c r="CK725" s="290"/>
      <c r="CL725" s="54" t="str">
        <f t="shared" si="857"/>
        <v/>
      </c>
      <c r="CM725" s="290"/>
      <c r="CN725" s="150" t="str">
        <f t="shared" si="839"/>
        <v/>
      </c>
      <c r="CO725" s="290"/>
      <c r="CP725" s="150" t="str">
        <f t="shared" si="840"/>
        <v/>
      </c>
      <c r="CQ725" s="290"/>
      <c r="CR725" s="150" t="str">
        <f t="shared" si="841"/>
        <v/>
      </c>
      <c r="CS725" s="290"/>
      <c r="CT725" s="150" t="str">
        <f t="shared" si="842"/>
        <v/>
      </c>
      <c r="CU725" s="150"/>
      <c r="CV725" s="150" t="str">
        <f t="shared" si="843"/>
        <v/>
      </c>
      <c r="CW725" s="94"/>
      <c r="CX725" s="151" t="str">
        <f t="shared" si="813"/>
        <v/>
      </c>
      <c r="CY725" s="151" t="str">
        <f t="shared" si="814"/>
        <v/>
      </c>
      <c r="CZ725" s="152"/>
      <c r="DA725" s="373" t="str">
        <f t="shared" si="858"/>
        <v/>
      </c>
      <c r="DC725" s="153">
        <f t="shared" si="844"/>
        <v>0</v>
      </c>
      <c r="DD725" s="153">
        <f t="shared" si="845"/>
        <v>0</v>
      </c>
      <c r="DE725" s="153">
        <f t="shared" si="846"/>
        <v>0</v>
      </c>
      <c r="DF725" s="158">
        <f t="shared" si="847"/>
        <v>-4.7000000000000002E-3</v>
      </c>
      <c r="DG725" s="159">
        <f t="shared" si="859"/>
        <v>-1.1703000000000001</v>
      </c>
      <c r="DH725" s="158">
        <f t="shared" si="848"/>
        <v>3.1999999999999997E-3</v>
      </c>
      <c r="DI725" s="159">
        <f t="shared" si="860"/>
        <v>0.79679999999999995</v>
      </c>
      <c r="DJ725" s="158">
        <f t="shared" si="849"/>
        <v>-2.7000000000000001E-3</v>
      </c>
      <c r="DK725" s="159">
        <f t="shared" si="861"/>
        <v>-0.67230000000000001</v>
      </c>
      <c r="DL725" s="158">
        <f t="shared" si="850"/>
        <v>1.1999999999999999E-3</v>
      </c>
      <c r="DM725" s="159">
        <f t="shared" si="862"/>
        <v>0.29879999999999995</v>
      </c>
      <c r="DN725" s="158">
        <f t="shared" si="851"/>
        <v>1.46E-2</v>
      </c>
      <c r="DO725" s="159">
        <f t="shared" si="863"/>
        <v>3.6354000000000002</v>
      </c>
      <c r="DP725" s="158">
        <f t="shared" si="852"/>
        <v>-1.2999999999999999E-2</v>
      </c>
      <c r="DQ725" s="159">
        <f t="shared" si="864"/>
        <v>-3.2369999999999997</v>
      </c>
      <c r="DR725" s="158">
        <f t="shared" si="853"/>
        <v>-6.7000000000000002E-3</v>
      </c>
      <c r="DS725" s="159">
        <f t="shared" si="865"/>
        <v>-1.6683000000000001</v>
      </c>
      <c r="DT725" s="158">
        <f t="shared" si="854"/>
        <v>-1.2999999999999999E-2</v>
      </c>
      <c r="DU725" s="159">
        <f t="shared" si="866"/>
        <v>-3.2369999999999997</v>
      </c>
      <c r="DV725" s="158">
        <f t="shared" si="855"/>
        <v>-6.7000000000000002E-3</v>
      </c>
      <c r="DW725" s="160">
        <f t="shared" si="867"/>
        <v>-1.6683000000000001</v>
      </c>
    </row>
    <row r="726" spans="1:127" ht="24.95" customHeight="1" x14ac:dyDescent="0.2">
      <c r="A726" s="272">
        <v>717</v>
      </c>
      <c r="B726" s="336"/>
      <c r="C726" s="332"/>
      <c r="D726" s="333"/>
      <c r="E726" s="334"/>
      <c r="F726" s="335"/>
      <c r="G726" s="334"/>
      <c r="H726" s="371"/>
      <c r="I726" s="334"/>
      <c r="J726" s="334"/>
      <c r="K726" s="334"/>
      <c r="L726" s="334"/>
      <c r="M726" s="334"/>
      <c r="N726" s="334"/>
      <c r="O726" s="337"/>
      <c r="P726" s="337"/>
      <c r="Q726" s="338" t="str">
        <f t="shared" si="818"/>
        <v xml:space="preserve"> </v>
      </c>
      <c r="R726" s="339" t="str">
        <f t="shared" si="819"/>
        <v/>
      </c>
      <c r="S726" s="340" t="str">
        <f t="shared" si="872"/>
        <v/>
      </c>
      <c r="T726" s="341" t="str">
        <f t="shared" si="820"/>
        <v/>
      </c>
      <c r="U726" s="341" t="str">
        <f t="shared" si="821"/>
        <v/>
      </c>
      <c r="V726" s="341" t="str">
        <f t="shared" si="822"/>
        <v/>
      </c>
      <c r="W726" s="341" t="str">
        <f t="shared" si="823"/>
        <v/>
      </c>
      <c r="X726" s="340" t="str">
        <f t="shared" si="873"/>
        <v/>
      </c>
      <c r="Y726" s="342" t="str">
        <f t="shared" si="874"/>
        <v/>
      </c>
      <c r="Z726" s="343" t="str">
        <f t="shared" si="875"/>
        <v/>
      </c>
      <c r="AA726" s="344" t="str">
        <f t="shared" si="876"/>
        <v/>
      </c>
      <c r="AB726" s="345" t="str">
        <f t="shared" si="824"/>
        <v/>
      </c>
      <c r="AC726" s="346" t="str">
        <f t="shared" si="825"/>
        <v/>
      </c>
      <c r="AD726" s="346" t="str">
        <f t="shared" si="826"/>
        <v/>
      </c>
      <c r="AE726" s="344" t="str">
        <f t="shared" si="877"/>
        <v/>
      </c>
      <c r="AF726" s="346" t="str">
        <f t="shared" si="827"/>
        <v/>
      </c>
      <c r="AG726" s="344" t="str">
        <f t="shared" si="878"/>
        <v/>
      </c>
      <c r="AH726" s="344" t="str">
        <f t="shared" si="879"/>
        <v/>
      </c>
      <c r="AI726" s="344" t="str">
        <f t="shared" si="880"/>
        <v/>
      </c>
      <c r="AJ726" s="346" t="str">
        <f t="shared" si="881"/>
        <v/>
      </c>
      <c r="AK726" s="346" t="str">
        <f t="shared" si="882"/>
        <v/>
      </c>
      <c r="AL726" s="347" t="str">
        <f t="shared" si="883"/>
        <v/>
      </c>
      <c r="AM726" s="141"/>
      <c r="AN726" s="141"/>
      <c r="AO726" s="142"/>
      <c r="AP726" s="58">
        <f t="shared" si="828"/>
        <v>0</v>
      </c>
      <c r="AQ726" s="94">
        <f>SUM(AP$10:AP726)</f>
        <v>0</v>
      </c>
      <c r="AR726" s="143">
        <f t="shared" si="817"/>
        <v>0.1</v>
      </c>
      <c r="AS726" s="144" t="str">
        <f t="shared" si="829"/>
        <v/>
      </c>
      <c r="AT726" s="144" t="str">
        <f t="shared" si="856"/>
        <v/>
      </c>
      <c r="AU726" s="145"/>
      <c r="AV726" s="58">
        <f t="shared" si="815"/>
        <v>0</v>
      </c>
      <c r="AW726" s="318">
        <f>SUM(AV$10:AV726)</f>
        <v>0</v>
      </c>
      <c r="AX726" s="319">
        <f t="shared" si="816"/>
        <v>0.1</v>
      </c>
      <c r="AY726" s="144" t="str">
        <f t="shared" si="870"/>
        <v/>
      </c>
      <c r="AZ726" s="144" t="str">
        <f t="shared" si="871"/>
        <v/>
      </c>
      <c r="BA726" s="144"/>
      <c r="BB726" s="146" t="str">
        <f t="shared" si="830"/>
        <v/>
      </c>
      <c r="BC726" s="66" t="str">
        <f t="shared" si="869"/>
        <v/>
      </c>
      <c r="BD726" s="195" t="str">
        <f t="shared" si="831"/>
        <v/>
      </c>
      <c r="BF726" s="283"/>
      <c r="BG726" s="286" t="str">
        <f t="shared" si="832"/>
        <v/>
      </c>
      <c r="BY726" s="211" t="str">
        <f t="shared" si="833"/>
        <v/>
      </c>
      <c r="BZ726" s="150" t="str">
        <f t="shared" si="834"/>
        <v/>
      </c>
      <c r="CB726" s="54" t="str">
        <f t="shared" si="868"/>
        <v/>
      </c>
      <c r="CD726" s="54" t="str">
        <f t="shared" si="835"/>
        <v/>
      </c>
      <c r="CF726" s="54" t="str">
        <f t="shared" si="836"/>
        <v/>
      </c>
      <c r="CH726" s="150" t="str">
        <f t="shared" si="837"/>
        <v/>
      </c>
      <c r="CI726" s="290"/>
      <c r="CJ726" s="150" t="str">
        <f t="shared" si="838"/>
        <v/>
      </c>
      <c r="CK726" s="290"/>
      <c r="CL726" s="54" t="str">
        <f t="shared" si="857"/>
        <v/>
      </c>
      <c r="CM726" s="290"/>
      <c r="CN726" s="150" t="str">
        <f t="shared" si="839"/>
        <v/>
      </c>
      <c r="CO726" s="290"/>
      <c r="CP726" s="150" t="str">
        <f t="shared" si="840"/>
        <v/>
      </c>
      <c r="CQ726" s="290"/>
      <c r="CR726" s="150" t="str">
        <f t="shared" si="841"/>
        <v/>
      </c>
      <c r="CS726" s="290"/>
      <c r="CT726" s="150" t="str">
        <f t="shared" si="842"/>
        <v/>
      </c>
      <c r="CU726" s="150"/>
      <c r="CV726" s="150" t="str">
        <f t="shared" si="843"/>
        <v/>
      </c>
      <c r="CW726" s="94"/>
      <c r="CX726" s="151" t="str">
        <f t="shared" si="813"/>
        <v/>
      </c>
      <c r="CY726" s="151" t="str">
        <f t="shared" si="814"/>
        <v/>
      </c>
      <c r="CZ726" s="152"/>
      <c r="DA726" s="373" t="str">
        <f t="shared" si="858"/>
        <v/>
      </c>
      <c r="DC726" s="153">
        <f t="shared" si="844"/>
        <v>0</v>
      </c>
      <c r="DD726" s="153">
        <f t="shared" si="845"/>
        <v>0</v>
      </c>
      <c r="DE726" s="153">
        <f t="shared" si="846"/>
        <v>0</v>
      </c>
      <c r="DF726" s="158">
        <f t="shared" si="847"/>
        <v>-4.7000000000000002E-3</v>
      </c>
      <c r="DG726" s="159">
        <f t="shared" si="859"/>
        <v>-1.1703000000000001</v>
      </c>
      <c r="DH726" s="158">
        <f t="shared" si="848"/>
        <v>3.1999999999999997E-3</v>
      </c>
      <c r="DI726" s="159">
        <f t="shared" si="860"/>
        <v>0.79679999999999995</v>
      </c>
      <c r="DJ726" s="158">
        <f t="shared" si="849"/>
        <v>-2.7000000000000001E-3</v>
      </c>
      <c r="DK726" s="159">
        <f t="shared" si="861"/>
        <v>-0.67230000000000001</v>
      </c>
      <c r="DL726" s="158">
        <f t="shared" si="850"/>
        <v>1.1999999999999999E-3</v>
      </c>
      <c r="DM726" s="159">
        <f t="shared" si="862"/>
        <v>0.29879999999999995</v>
      </c>
      <c r="DN726" s="158">
        <f t="shared" si="851"/>
        <v>1.46E-2</v>
      </c>
      <c r="DO726" s="159">
        <f t="shared" si="863"/>
        <v>3.6354000000000002</v>
      </c>
      <c r="DP726" s="158">
        <f t="shared" si="852"/>
        <v>-1.2999999999999999E-2</v>
      </c>
      <c r="DQ726" s="159">
        <f t="shared" si="864"/>
        <v>-3.2369999999999997</v>
      </c>
      <c r="DR726" s="158">
        <f t="shared" si="853"/>
        <v>-6.7000000000000002E-3</v>
      </c>
      <c r="DS726" s="159">
        <f t="shared" si="865"/>
        <v>-1.6683000000000001</v>
      </c>
      <c r="DT726" s="158">
        <f t="shared" si="854"/>
        <v>-1.2999999999999999E-2</v>
      </c>
      <c r="DU726" s="159">
        <f t="shared" si="866"/>
        <v>-3.2369999999999997</v>
      </c>
      <c r="DV726" s="158">
        <f t="shared" si="855"/>
        <v>-6.7000000000000002E-3</v>
      </c>
      <c r="DW726" s="160">
        <f t="shared" si="867"/>
        <v>-1.6683000000000001</v>
      </c>
    </row>
    <row r="727" spans="1:127" ht="24.95" customHeight="1" x14ac:dyDescent="0.2">
      <c r="A727" s="272">
        <v>718</v>
      </c>
      <c r="B727" s="336"/>
      <c r="C727" s="332"/>
      <c r="D727" s="333"/>
      <c r="E727" s="334"/>
      <c r="F727" s="335"/>
      <c r="G727" s="334"/>
      <c r="H727" s="371"/>
      <c r="I727" s="334"/>
      <c r="J727" s="334"/>
      <c r="K727" s="334"/>
      <c r="L727" s="334"/>
      <c r="M727" s="334"/>
      <c r="N727" s="334"/>
      <c r="O727" s="337"/>
      <c r="P727" s="337"/>
      <c r="Q727" s="338" t="str">
        <f t="shared" si="818"/>
        <v xml:space="preserve"> </v>
      </c>
      <c r="R727" s="339" t="str">
        <f t="shared" si="819"/>
        <v/>
      </c>
      <c r="S727" s="340" t="str">
        <f t="shared" si="872"/>
        <v/>
      </c>
      <c r="T727" s="341" t="str">
        <f t="shared" si="820"/>
        <v/>
      </c>
      <c r="U727" s="341" t="str">
        <f t="shared" si="821"/>
        <v/>
      </c>
      <c r="V727" s="341" t="str">
        <f t="shared" si="822"/>
        <v/>
      </c>
      <c r="W727" s="341" t="str">
        <f t="shared" si="823"/>
        <v/>
      </c>
      <c r="X727" s="340" t="str">
        <f t="shared" si="873"/>
        <v/>
      </c>
      <c r="Y727" s="342" t="str">
        <f t="shared" si="874"/>
        <v/>
      </c>
      <c r="Z727" s="343" t="str">
        <f t="shared" si="875"/>
        <v/>
      </c>
      <c r="AA727" s="344" t="str">
        <f t="shared" si="876"/>
        <v/>
      </c>
      <c r="AB727" s="345" t="str">
        <f t="shared" si="824"/>
        <v/>
      </c>
      <c r="AC727" s="346" t="str">
        <f t="shared" si="825"/>
        <v/>
      </c>
      <c r="AD727" s="346" t="str">
        <f t="shared" si="826"/>
        <v/>
      </c>
      <c r="AE727" s="344" t="str">
        <f t="shared" si="877"/>
        <v/>
      </c>
      <c r="AF727" s="346" t="str">
        <f t="shared" si="827"/>
        <v/>
      </c>
      <c r="AG727" s="344" t="str">
        <f t="shared" si="878"/>
        <v/>
      </c>
      <c r="AH727" s="344" t="str">
        <f t="shared" si="879"/>
        <v/>
      </c>
      <c r="AI727" s="344" t="str">
        <f t="shared" si="880"/>
        <v/>
      </c>
      <c r="AJ727" s="346" t="str">
        <f t="shared" si="881"/>
        <v/>
      </c>
      <c r="AK727" s="346" t="str">
        <f t="shared" si="882"/>
        <v/>
      </c>
      <c r="AL727" s="347" t="str">
        <f t="shared" si="883"/>
        <v/>
      </c>
      <c r="AM727" s="141"/>
      <c r="AN727" s="141"/>
      <c r="AO727" s="142"/>
      <c r="AP727" s="58">
        <f t="shared" si="828"/>
        <v>0</v>
      </c>
      <c r="AQ727" s="94">
        <f>SUM(AP$10:AP727)</f>
        <v>0</v>
      </c>
      <c r="AR727" s="143">
        <f t="shared" si="817"/>
        <v>0.1</v>
      </c>
      <c r="AS727" s="144" t="str">
        <f t="shared" si="829"/>
        <v/>
      </c>
      <c r="AT727" s="144" t="str">
        <f t="shared" si="856"/>
        <v/>
      </c>
      <c r="AU727" s="145"/>
      <c r="AV727" s="58">
        <f t="shared" si="815"/>
        <v>0</v>
      </c>
      <c r="AW727" s="318">
        <f>SUM(AV$10:AV727)</f>
        <v>0</v>
      </c>
      <c r="AX727" s="319">
        <f t="shared" si="816"/>
        <v>0.1</v>
      </c>
      <c r="AY727" s="144" t="str">
        <f t="shared" si="870"/>
        <v/>
      </c>
      <c r="AZ727" s="144" t="str">
        <f t="shared" si="871"/>
        <v/>
      </c>
      <c r="BA727" s="144"/>
      <c r="BB727" s="146" t="str">
        <f t="shared" si="830"/>
        <v/>
      </c>
      <c r="BC727" s="66" t="str">
        <f t="shared" si="869"/>
        <v/>
      </c>
      <c r="BD727" s="195" t="str">
        <f t="shared" si="831"/>
        <v/>
      </c>
      <c r="BF727" s="283"/>
      <c r="BG727" s="286" t="str">
        <f t="shared" si="832"/>
        <v/>
      </c>
      <c r="BY727" s="211" t="str">
        <f t="shared" si="833"/>
        <v/>
      </c>
      <c r="BZ727" s="150" t="str">
        <f t="shared" si="834"/>
        <v/>
      </c>
      <c r="CB727" s="54" t="str">
        <f t="shared" si="868"/>
        <v/>
      </c>
      <c r="CD727" s="54" t="str">
        <f t="shared" si="835"/>
        <v/>
      </c>
      <c r="CF727" s="54" t="str">
        <f t="shared" si="836"/>
        <v/>
      </c>
      <c r="CH727" s="150" t="str">
        <f t="shared" si="837"/>
        <v/>
      </c>
      <c r="CI727" s="290"/>
      <c r="CJ727" s="150" t="str">
        <f t="shared" si="838"/>
        <v/>
      </c>
      <c r="CK727" s="290"/>
      <c r="CL727" s="54" t="str">
        <f t="shared" si="857"/>
        <v/>
      </c>
      <c r="CM727" s="290"/>
      <c r="CN727" s="150" t="str">
        <f t="shared" si="839"/>
        <v/>
      </c>
      <c r="CO727" s="290"/>
      <c r="CP727" s="150" t="str">
        <f t="shared" si="840"/>
        <v/>
      </c>
      <c r="CQ727" s="290"/>
      <c r="CR727" s="150" t="str">
        <f t="shared" si="841"/>
        <v/>
      </c>
      <c r="CS727" s="290"/>
      <c r="CT727" s="150" t="str">
        <f t="shared" si="842"/>
        <v/>
      </c>
      <c r="CU727" s="150"/>
      <c r="CV727" s="150" t="str">
        <f t="shared" si="843"/>
        <v/>
      </c>
      <c r="CW727" s="94"/>
      <c r="CX727" s="151" t="str">
        <f t="shared" ref="CX727:CX790" si="884">IF(S727="YES",0,IF(S727="NO",1,""))</f>
        <v/>
      </c>
      <c r="CY727" s="151" t="str">
        <f t="shared" ref="CY727:CY790" si="885">IF(S727="YES",1,IF(S727="NO",0,""))</f>
        <v/>
      </c>
      <c r="CZ727" s="152"/>
      <c r="DA727" s="373" t="str">
        <f t="shared" si="858"/>
        <v/>
      </c>
      <c r="DC727" s="153">
        <f t="shared" si="844"/>
        <v>0</v>
      </c>
      <c r="DD727" s="153">
        <f t="shared" si="845"/>
        <v>0</v>
      </c>
      <c r="DE727" s="153">
        <f t="shared" si="846"/>
        <v>0</v>
      </c>
      <c r="DF727" s="158">
        <f t="shared" si="847"/>
        <v>-4.7000000000000002E-3</v>
      </c>
      <c r="DG727" s="159">
        <f t="shared" si="859"/>
        <v>-1.1703000000000001</v>
      </c>
      <c r="DH727" s="158">
        <f t="shared" si="848"/>
        <v>3.1999999999999997E-3</v>
      </c>
      <c r="DI727" s="159">
        <f t="shared" si="860"/>
        <v>0.79679999999999995</v>
      </c>
      <c r="DJ727" s="158">
        <f t="shared" si="849"/>
        <v>-2.7000000000000001E-3</v>
      </c>
      <c r="DK727" s="159">
        <f t="shared" si="861"/>
        <v>-0.67230000000000001</v>
      </c>
      <c r="DL727" s="158">
        <f t="shared" si="850"/>
        <v>1.1999999999999999E-3</v>
      </c>
      <c r="DM727" s="159">
        <f t="shared" si="862"/>
        <v>0.29879999999999995</v>
      </c>
      <c r="DN727" s="158">
        <f t="shared" si="851"/>
        <v>1.46E-2</v>
      </c>
      <c r="DO727" s="159">
        <f t="shared" si="863"/>
        <v>3.6354000000000002</v>
      </c>
      <c r="DP727" s="158">
        <f t="shared" si="852"/>
        <v>-1.2999999999999999E-2</v>
      </c>
      <c r="DQ727" s="159">
        <f t="shared" si="864"/>
        <v>-3.2369999999999997</v>
      </c>
      <c r="DR727" s="158">
        <f t="shared" si="853"/>
        <v>-6.7000000000000002E-3</v>
      </c>
      <c r="DS727" s="159">
        <f t="shared" si="865"/>
        <v>-1.6683000000000001</v>
      </c>
      <c r="DT727" s="158">
        <f t="shared" si="854"/>
        <v>-1.2999999999999999E-2</v>
      </c>
      <c r="DU727" s="159">
        <f t="shared" si="866"/>
        <v>-3.2369999999999997</v>
      </c>
      <c r="DV727" s="158">
        <f t="shared" si="855"/>
        <v>-6.7000000000000002E-3</v>
      </c>
      <c r="DW727" s="160">
        <f t="shared" si="867"/>
        <v>-1.6683000000000001</v>
      </c>
    </row>
    <row r="728" spans="1:127" ht="24.95" customHeight="1" x14ac:dyDescent="0.2">
      <c r="A728" s="272">
        <v>719</v>
      </c>
      <c r="B728" s="336"/>
      <c r="C728" s="332"/>
      <c r="D728" s="333"/>
      <c r="E728" s="334"/>
      <c r="F728" s="335"/>
      <c r="G728" s="334"/>
      <c r="H728" s="371"/>
      <c r="I728" s="334"/>
      <c r="J728" s="334"/>
      <c r="K728" s="334"/>
      <c r="L728" s="334"/>
      <c r="M728" s="334"/>
      <c r="N728" s="334"/>
      <c r="O728" s="337"/>
      <c r="P728" s="337"/>
      <c r="Q728" s="338" t="str">
        <f t="shared" si="818"/>
        <v xml:space="preserve"> </v>
      </c>
      <c r="R728" s="339" t="str">
        <f t="shared" si="819"/>
        <v/>
      </c>
      <c r="S728" s="340" t="str">
        <f t="shared" si="872"/>
        <v/>
      </c>
      <c r="T728" s="341" t="str">
        <f t="shared" si="820"/>
        <v/>
      </c>
      <c r="U728" s="341" t="str">
        <f t="shared" si="821"/>
        <v/>
      </c>
      <c r="V728" s="341" t="str">
        <f t="shared" si="822"/>
        <v/>
      </c>
      <c r="W728" s="341" t="str">
        <f t="shared" si="823"/>
        <v/>
      </c>
      <c r="X728" s="340" t="str">
        <f t="shared" si="873"/>
        <v/>
      </c>
      <c r="Y728" s="342" t="str">
        <f t="shared" si="874"/>
        <v/>
      </c>
      <c r="Z728" s="343" t="str">
        <f t="shared" si="875"/>
        <v/>
      </c>
      <c r="AA728" s="344" t="str">
        <f t="shared" si="876"/>
        <v/>
      </c>
      <c r="AB728" s="345" t="str">
        <f t="shared" si="824"/>
        <v/>
      </c>
      <c r="AC728" s="346" t="str">
        <f t="shared" si="825"/>
        <v/>
      </c>
      <c r="AD728" s="346" t="str">
        <f t="shared" si="826"/>
        <v/>
      </c>
      <c r="AE728" s="344" t="str">
        <f t="shared" si="877"/>
        <v/>
      </c>
      <c r="AF728" s="346" t="str">
        <f t="shared" si="827"/>
        <v/>
      </c>
      <c r="AG728" s="344" t="str">
        <f t="shared" si="878"/>
        <v/>
      </c>
      <c r="AH728" s="344" t="str">
        <f t="shared" si="879"/>
        <v/>
      </c>
      <c r="AI728" s="344" t="str">
        <f t="shared" si="880"/>
        <v/>
      </c>
      <c r="AJ728" s="346" t="str">
        <f t="shared" si="881"/>
        <v/>
      </c>
      <c r="AK728" s="346" t="str">
        <f t="shared" si="882"/>
        <v/>
      </c>
      <c r="AL728" s="347" t="str">
        <f t="shared" si="883"/>
        <v/>
      </c>
      <c r="AM728" s="141"/>
      <c r="AN728" s="141"/>
      <c r="AO728" s="142"/>
      <c r="AP728" s="58">
        <f t="shared" si="828"/>
        <v>0</v>
      </c>
      <c r="AQ728" s="94">
        <f>SUM(AP$10:AP728)</f>
        <v>0</v>
      </c>
      <c r="AR728" s="143">
        <f t="shared" si="817"/>
        <v>0.1</v>
      </c>
      <c r="AS728" s="144" t="str">
        <f t="shared" si="829"/>
        <v/>
      </c>
      <c r="AT728" s="144" t="str">
        <f t="shared" si="856"/>
        <v/>
      </c>
      <c r="AU728" s="145"/>
      <c r="AV728" s="58">
        <f t="shared" si="815"/>
        <v>0</v>
      </c>
      <c r="AW728" s="318">
        <f>SUM(AV$10:AV728)</f>
        <v>0</v>
      </c>
      <c r="AX728" s="319">
        <f t="shared" si="816"/>
        <v>0.1</v>
      </c>
      <c r="AY728" s="144" t="str">
        <f t="shared" si="870"/>
        <v/>
      </c>
      <c r="AZ728" s="144" t="str">
        <f t="shared" si="871"/>
        <v/>
      </c>
      <c r="BA728" s="144"/>
      <c r="BB728" s="146" t="str">
        <f t="shared" si="830"/>
        <v/>
      </c>
      <c r="BC728" s="66" t="str">
        <f t="shared" si="869"/>
        <v/>
      </c>
      <c r="BD728" s="195" t="str">
        <f t="shared" si="831"/>
        <v/>
      </c>
      <c r="BF728" s="283"/>
      <c r="BG728" s="286" t="str">
        <f t="shared" si="832"/>
        <v/>
      </c>
      <c r="BY728" s="211" t="str">
        <f t="shared" si="833"/>
        <v/>
      </c>
      <c r="BZ728" s="150" t="str">
        <f t="shared" si="834"/>
        <v/>
      </c>
      <c r="CB728" s="54" t="str">
        <f t="shared" si="868"/>
        <v/>
      </c>
      <c r="CD728" s="54" t="str">
        <f t="shared" si="835"/>
        <v/>
      </c>
      <c r="CF728" s="54" t="str">
        <f t="shared" si="836"/>
        <v/>
      </c>
      <c r="CH728" s="150" t="str">
        <f t="shared" si="837"/>
        <v/>
      </c>
      <c r="CI728" s="290"/>
      <c r="CJ728" s="150" t="str">
        <f t="shared" si="838"/>
        <v/>
      </c>
      <c r="CK728" s="290"/>
      <c r="CL728" s="54" t="str">
        <f t="shared" si="857"/>
        <v/>
      </c>
      <c r="CM728" s="290"/>
      <c r="CN728" s="150" t="str">
        <f t="shared" si="839"/>
        <v/>
      </c>
      <c r="CO728" s="290"/>
      <c r="CP728" s="150" t="str">
        <f t="shared" si="840"/>
        <v/>
      </c>
      <c r="CQ728" s="290"/>
      <c r="CR728" s="150" t="str">
        <f t="shared" si="841"/>
        <v/>
      </c>
      <c r="CS728" s="290"/>
      <c r="CT728" s="150" t="str">
        <f t="shared" si="842"/>
        <v/>
      </c>
      <c r="CU728" s="150"/>
      <c r="CV728" s="150" t="str">
        <f t="shared" si="843"/>
        <v/>
      </c>
      <c r="CW728" s="94"/>
      <c r="CX728" s="151" t="str">
        <f t="shared" si="884"/>
        <v/>
      </c>
      <c r="CY728" s="151" t="str">
        <f t="shared" si="885"/>
        <v/>
      </c>
      <c r="CZ728" s="152"/>
      <c r="DA728" s="373" t="str">
        <f t="shared" si="858"/>
        <v/>
      </c>
      <c r="DC728" s="153">
        <f t="shared" si="844"/>
        <v>0</v>
      </c>
      <c r="DD728" s="153">
        <f t="shared" si="845"/>
        <v>0</v>
      </c>
      <c r="DE728" s="153">
        <f t="shared" si="846"/>
        <v>0</v>
      </c>
      <c r="DF728" s="158">
        <f t="shared" si="847"/>
        <v>-4.7000000000000002E-3</v>
      </c>
      <c r="DG728" s="159">
        <f t="shared" si="859"/>
        <v>-1.1703000000000001</v>
      </c>
      <c r="DH728" s="158">
        <f t="shared" si="848"/>
        <v>3.1999999999999997E-3</v>
      </c>
      <c r="DI728" s="159">
        <f t="shared" si="860"/>
        <v>0.79679999999999995</v>
      </c>
      <c r="DJ728" s="158">
        <f t="shared" si="849"/>
        <v>-2.7000000000000001E-3</v>
      </c>
      <c r="DK728" s="159">
        <f t="shared" si="861"/>
        <v>-0.67230000000000001</v>
      </c>
      <c r="DL728" s="158">
        <f t="shared" si="850"/>
        <v>1.1999999999999999E-3</v>
      </c>
      <c r="DM728" s="159">
        <f t="shared" si="862"/>
        <v>0.29879999999999995</v>
      </c>
      <c r="DN728" s="158">
        <f t="shared" si="851"/>
        <v>1.46E-2</v>
      </c>
      <c r="DO728" s="159">
        <f t="shared" si="863"/>
        <v>3.6354000000000002</v>
      </c>
      <c r="DP728" s="158">
        <f t="shared" si="852"/>
        <v>-1.2999999999999999E-2</v>
      </c>
      <c r="DQ728" s="159">
        <f t="shared" si="864"/>
        <v>-3.2369999999999997</v>
      </c>
      <c r="DR728" s="158">
        <f t="shared" si="853"/>
        <v>-6.7000000000000002E-3</v>
      </c>
      <c r="DS728" s="159">
        <f t="shared" si="865"/>
        <v>-1.6683000000000001</v>
      </c>
      <c r="DT728" s="158">
        <f t="shared" si="854"/>
        <v>-1.2999999999999999E-2</v>
      </c>
      <c r="DU728" s="159">
        <f t="shared" si="866"/>
        <v>-3.2369999999999997</v>
      </c>
      <c r="DV728" s="158">
        <f t="shared" si="855"/>
        <v>-6.7000000000000002E-3</v>
      </c>
      <c r="DW728" s="160">
        <f t="shared" si="867"/>
        <v>-1.6683000000000001</v>
      </c>
    </row>
    <row r="729" spans="1:127" ht="24.95" customHeight="1" x14ac:dyDescent="0.2">
      <c r="A729" s="272">
        <v>720</v>
      </c>
      <c r="B729" s="336"/>
      <c r="C729" s="332"/>
      <c r="D729" s="333"/>
      <c r="E729" s="334"/>
      <c r="F729" s="335"/>
      <c r="G729" s="334"/>
      <c r="H729" s="371"/>
      <c r="I729" s="334"/>
      <c r="J729" s="334"/>
      <c r="K729" s="334"/>
      <c r="L729" s="334"/>
      <c r="M729" s="334"/>
      <c r="N729" s="334"/>
      <c r="O729" s="337"/>
      <c r="P729" s="337"/>
      <c r="Q729" s="338" t="str">
        <f t="shared" si="818"/>
        <v xml:space="preserve"> </v>
      </c>
      <c r="R729" s="339" t="str">
        <f t="shared" si="819"/>
        <v/>
      </c>
      <c r="S729" s="340" t="str">
        <f t="shared" si="872"/>
        <v/>
      </c>
      <c r="T729" s="341" t="str">
        <f t="shared" si="820"/>
        <v/>
      </c>
      <c r="U729" s="341" t="str">
        <f t="shared" si="821"/>
        <v/>
      </c>
      <c r="V729" s="341" t="str">
        <f t="shared" si="822"/>
        <v/>
      </c>
      <c r="W729" s="341" t="str">
        <f t="shared" si="823"/>
        <v/>
      </c>
      <c r="X729" s="340" t="str">
        <f t="shared" si="873"/>
        <v/>
      </c>
      <c r="Y729" s="342" t="str">
        <f t="shared" si="874"/>
        <v/>
      </c>
      <c r="Z729" s="343" t="str">
        <f t="shared" si="875"/>
        <v/>
      </c>
      <c r="AA729" s="344" t="str">
        <f t="shared" si="876"/>
        <v/>
      </c>
      <c r="AB729" s="345" t="str">
        <f t="shared" si="824"/>
        <v/>
      </c>
      <c r="AC729" s="346" t="str">
        <f t="shared" si="825"/>
        <v/>
      </c>
      <c r="AD729" s="346" t="str">
        <f t="shared" si="826"/>
        <v/>
      </c>
      <c r="AE729" s="344" t="str">
        <f t="shared" si="877"/>
        <v/>
      </c>
      <c r="AF729" s="346" t="str">
        <f t="shared" si="827"/>
        <v/>
      </c>
      <c r="AG729" s="344" t="str">
        <f t="shared" si="878"/>
        <v/>
      </c>
      <c r="AH729" s="344" t="str">
        <f t="shared" si="879"/>
        <v/>
      </c>
      <c r="AI729" s="344" t="str">
        <f t="shared" si="880"/>
        <v/>
      </c>
      <c r="AJ729" s="346" t="str">
        <f t="shared" si="881"/>
        <v/>
      </c>
      <c r="AK729" s="346" t="str">
        <f t="shared" si="882"/>
        <v/>
      </c>
      <c r="AL729" s="347" t="str">
        <f t="shared" si="883"/>
        <v/>
      </c>
      <c r="AM729" s="141"/>
      <c r="AN729" s="141"/>
      <c r="AO729" s="142"/>
      <c r="AP729" s="58">
        <f t="shared" si="828"/>
        <v>0</v>
      </c>
      <c r="AQ729" s="94">
        <f>SUM(AP$10:AP729)</f>
        <v>0</v>
      </c>
      <c r="AR729" s="143">
        <f t="shared" si="817"/>
        <v>0.1</v>
      </c>
      <c r="AS729" s="144" t="str">
        <f t="shared" si="829"/>
        <v/>
      </c>
      <c r="AT729" s="144" t="str">
        <f t="shared" si="856"/>
        <v/>
      </c>
      <c r="AU729" s="145"/>
      <c r="AV729" s="58">
        <f t="shared" si="815"/>
        <v>0</v>
      </c>
      <c r="AW729" s="318">
        <f>SUM(AV$10:AV729)</f>
        <v>0</v>
      </c>
      <c r="AX729" s="319">
        <f t="shared" si="816"/>
        <v>0.1</v>
      </c>
      <c r="AY729" s="144" t="str">
        <f t="shared" si="870"/>
        <v/>
      </c>
      <c r="AZ729" s="144" t="str">
        <f t="shared" si="871"/>
        <v/>
      </c>
      <c r="BA729" s="144"/>
      <c r="BB729" s="146" t="str">
        <f t="shared" si="830"/>
        <v/>
      </c>
      <c r="BC729" s="66" t="str">
        <f t="shared" si="869"/>
        <v/>
      </c>
      <c r="BD729" s="195" t="str">
        <f t="shared" si="831"/>
        <v/>
      </c>
      <c r="BF729" s="283"/>
      <c r="BG729" s="286" t="str">
        <f t="shared" si="832"/>
        <v/>
      </c>
      <c r="BY729" s="211" t="str">
        <f t="shared" si="833"/>
        <v/>
      </c>
      <c r="BZ729" s="150" t="str">
        <f t="shared" si="834"/>
        <v/>
      </c>
      <c r="CB729" s="54" t="str">
        <f t="shared" si="868"/>
        <v/>
      </c>
      <c r="CD729" s="54" t="str">
        <f t="shared" si="835"/>
        <v/>
      </c>
      <c r="CF729" s="54" t="str">
        <f t="shared" si="836"/>
        <v/>
      </c>
      <c r="CH729" s="150" t="str">
        <f t="shared" si="837"/>
        <v/>
      </c>
      <c r="CI729" s="290"/>
      <c r="CJ729" s="150" t="str">
        <f t="shared" si="838"/>
        <v/>
      </c>
      <c r="CK729" s="290"/>
      <c r="CL729" s="54" t="str">
        <f t="shared" si="857"/>
        <v/>
      </c>
      <c r="CM729" s="290"/>
      <c r="CN729" s="150" t="str">
        <f t="shared" si="839"/>
        <v/>
      </c>
      <c r="CO729" s="290"/>
      <c r="CP729" s="150" t="str">
        <f t="shared" si="840"/>
        <v/>
      </c>
      <c r="CQ729" s="290"/>
      <c r="CR729" s="150" t="str">
        <f t="shared" si="841"/>
        <v/>
      </c>
      <c r="CS729" s="290"/>
      <c r="CT729" s="150" t="str">
        <f t="shared" si="842"/>
        <v/>
      </c>
      <c r="CU729" s="150"/>
      <c r="CV729" s="150" t="str">
        <f t="shared" si="843"/>
        <v/>
      </c>
      <c r="CW729" s="94"/>
      <c r="CX729" s="151" t="str">
        <f t="shared" si="884"/>
        <v/>
      </c>
      <c r="CY729" s="151" t="str">
        <f t="shared" si="885"/>
        <v/>
      </c>
      <c r="CZ729" s="152"/>
      <c r="DA729" s="373" t="str">
        <f t="shared" si="858"/>
        <v/>
      </c>
      <c r="DC729" s="153">
        <f t="shared" si="844"/>
        <v>0</v>
      </c>
      <c r="DD729" s="153">
        <f t="shared" si="845"/>
        <v>0</v>
      </c>
      <c r="DE729" s="153">
        <f t="shared" si="846"/>
        <v>0</v>
      </c>
      <c r="DF729" s="158">
        <f t="shared" si="847"/>
        <v>-4.7000000000000002E-3</v>
      </c>
      <c r="DG729" s="159">
        <f t="shared" si="859"/>
        <v>-1.1703000000000001</v>
      </c>
      <c r="DH729" s="158">
        <f t="shared" si="848"/>
        <v>3.1999999999999997E-3</v>
      </c>
      <c r="DI729" s="159">
        <f t="shared" si="860"/>
        <v>0.79679999999999995</v>
      </c>
      <c r="DJ729" s="158">
        <f t="shared" si="849"/>
        <v>-2.7000000000000001E-3</v>
      </c>
      <c r="DK729" s="159">
        <f t="shared" si="861"/>
        <v>-0.67230000000000001</v>
      </c>
      <c r="DL729" s="158">
        <f t="shared" si="850"/>
        <v>1.1999999999999999E-3</v>
      </c>
      <c r="DM729" s="159">
        <f t="shared" si="862"/>
        <v>0.29879999999999995</v>
      </c>
      <c r="DN729" s="158">
        <f t="shared" si="851"/>
        <v>1.46E-2</v>
      </c>
      <c r="DO729" s="159">
        <f t="shared" si="863"/>
        <v>3.6354000000000002</v>
      </c>
      <c r="DP729" s="158">
        <f t="shared" si="852"/>
        <v>-1.2999999999999999E-2</v>
      </c>
      <c r="DQ729" s="159">
        <f t="shared" si="864"/>
        <v>-3.2369999999999997</v>
      </c>
      <c r="DR729" s="158">
        <f t="shared" si="853"/>
        <v>-6.7000000000000002E-3</v>
      </c>
      <c r="DS729" s="159">
        <f t="shared" si="865"/>
        <v>-1.6683000000000001</v>
      </c>
      <c r="DT729" s="158">
        <f t="shared" si="854"/>
        <v>-1.2999999999999999E-2</v>
      </c>
      <c r="DU729" s="159">
        <f t="shared" si="866"/>
        <v>-3.2369999999999997</v>
      </c>
      <c r="DV729" s="158">
        <f t="shared" si="855"/>
        <v>-6.7000000000000002E-3</v>
      </c>
      <c r="DW729" s="160">
        <f t="shared" si="867"/>
        <v>-1.6683000000000001</v>
      </c>
    </row>
    <row r="730" spans="1:127" ht="24.95" customHeight="1" x14ac:dyDescent="0.2">
      <c r="A730" s="272">
        <v>721</v>
      </c>
      <c r="B730" s="336"/>
      <c r="C730" s="332"/>
      <c r="D730" s="333"/>
      <c r="E730" s="334"/>
      <c r="F730" s="335"/>
      <c r="G730" s="334"/>
      <c r="H730" s="371"/>
      <c r="I730" s="334"/>
      <c r="J730" s="334"/>
      <c r="K730" s="334"/>
      <c r="L730" s="334"/>
      <c r="M730" s="334"/>
      <c r="N730" s="334"/>
      <c r="O730" s="337"/>
      <c r="P730" s="337"/>
      <c r="Q730" s="338" t="str">
        <f t="shared" si="818"/>
        <v xml:space="preserve"> </v>
      </c>
      <c r="R730" s="339" t="str">
        <f t="shared" si="819"/>
        <v/>
      </c>
      <c r="S730" s="340" t="str">
        <f t="shared" si="872"/>
        <v/>
      </c>
      <c r="T730" s="341" t="str">
        <f t="shared" si="820"/>
        <v/>
      </c>
      <c r="U730" s="341" t="str">
        <f t="shared" si="821"/>
        <v/>
      </c>
      <c r="V730" s="341" t="str">
        <f t="shared" si="822"/>
        <v/>
      </c>
      <c r="W730" s="341" t="str">
        <f t="shared" si="823"/>
        <v/>
      </c>
      <c r="X730" s="340" t="str">
        <f t="shared" si="873"/>
        <v/>
      </c>
      <c r="Y730" s="342" t="str">
        <f t="shared" si="874"/>
        <v/>
      </c>
      <c r="Z730" s="343" t="str">
        <f t="shared" si="875"/>
        <v/>
      </c>
      <c r="AA730" s="344" t="str">
        <f t="shared" si="876"/>
        <v/>
      </c>
      <c r="AB730" s="345" t="str">
        <f t="shared" si="824"/>
        <v/>
      </c>
      <c r="AC730" s="346" t="str">
        <f t="shared" si="825"/>
        <v/>
      </c>
      <c r="AD730" s="346" t="str">
        <f t="shared" si="826"/>
        <v/>
      </c>
      <c r="AE730" s="344" t="str">
        <f t="shared" si="877"/>
        <v/>
      </c>
      <c r="AF730" s="346" t="str">
        <f t="shared" si="827"/>
        <v/>
      </c>
      <c r="AG730" s="344" t="str">
        <f t="shared" si="878"/>
        <v/>
      </c>
      <c r="AH730" s="344" t="str">
        <f t="shared" si="879"/>
        <v/>
      </c>
      <c r="AI730" s="344" t="str">
        <f t="shared" si="880"/>
        <v/>
      </c>
      <c r="AJ730" s="346" t="str">
        <f t="shared" si="881"/>
        <v/>
      </c>
      <c r="AK730" s="346" t="str">
        <f t="shared" si="882"/>
        <v/>
      </c>
      <c r="AL730" s="347" t="str">
        <f t="shared" si="883"/>
        <v/>
      </c>
      <c r="AM730" s="141"/>
      <c r="AN730" s="141"/>
      <c r="AO730" s="142"/>
      <c r="AP730" s="58">
        <f t="shared" si="828"/>
        <v>0</v>
      </c>
      <c r="AQ730" s="94">
        <f>SUM(AP$10:AP730)</f>
        <v>0</v>
      </c>
      <c r="AR730" s="143">
        <f t="shared" si="817"/>
        <v>0.1</v>
      </c>
      <c r="AS730" s="144" t="str">
        <f t="shared" si="829"/>
        <v/>
      </c>
      <c r="AT730" s="144" t="str">
        <f t="shared" si="856"/>
        <v/>
      </c>
      <c r="AU730" s="145"/>
      <c r="AV730" s="58">
        <f t="shared" si="815"/>
        <v>0</v>
      </c>
      <c r="AW730" s="318">
        <f>SUM(AV$10:AV730)</f>
        <v>0</v>
      </c>
      <c r="AX730" s="319">
        <f t="shared" si="816"/>
        <v>0.1</v>
      </c>
      <c r="AY730" s="144" t="str">
        <f t="shared" si="870"/>
        <v/>
      </c>
      <c r="AZ730" s="144" t="str">
        <f t="shared" si="871"/>
        <v/>
      </c>
      <c r="BA730" s="144"/>
      <c r="BB730" s="146" t="str">
        <f t="shared" si="830"/>
        <v/>
      </c>
      <c r="BC730" s="66" t="str">
        <f t="shared" si="869"/>
        <v/>
      </c>
      <c r="BD730" s="195" t="str">
        <f t="shared" si="831"/>
        <v/>
      </c>
      <c r="BF730" s="283"/>
      <c r="BG730" s="286" t="str">
        <f t="shared" si="832"/>
        <v/>
      </c>
      <c r="BY730" s="211" t="str">
        <f t="shared" si="833"/>
        <v/>
      </c>
      <c r="BZ730" s="150" t="str">
        <f t="shared" si="834"/>
        <v/>
      </c>
      <c r="CB730" s="54" t="str">
        <f t="shared" si="868"/>
        <v/>
      </c>
      <c r="CD730" s="54" t="str">
        <f t="shared" si="835"/>
        <v/>
      </c>
      <c r="CF730" s="54" t="str">
        <f t="shared" si="836"/>
        <v/>
      </c>
      <c r="CH730" s="150" t="str">
        <f t="shared" si="837"/>
        <v/>
      </c>
      <c r="CI730" s="290"/>
      <c r="CJ730" s="150" t="str">
        <f t="shared" si="838"/>
        <v/>
      </c>
      <c r="CK730" s="290"/>
      <c r="CL730" s="54" t="str">
        <f t="shared" si="857"/>
        <v/>
      </c>
      <c r="CM730" s="290"/>
      <c r="CN730" s="150" t="str">
        <f t="shared" si="839"/>
        <v/>
      </c>
      <c r="CO730" s="290"/>
      <c r="CP730" s="150" t="str">
        <f t="shared" si="840"/>
        <v/>
      </c>
      <c r="CQ730" s="290"/>
      <c r="CR730" s="150" t="str">
        <f t="shared" si="841"/>
        <v/>
      </c>
      <c r="CS730" s="290"/>
      <c r="CT730" s="150" t="str">
        <f t="shared" si="842"/>
        <v/>
      </c>
      <c r="CU730" s="150"/>
      <c r="CV730" s="150" t="str">
        <f t="shared" si="843"/>
        <v/>
      </c>
      <c r="CW730" s="94"/>
      <c r="CX730" s="151" t="str">
        <f t="shared" si="884"/>
        <v/>
      </c>
      <c r="CY730" s="151" t="str">
        <f t="shared" si="885"/>
        <v/>
      </c>
      <c r="CZ730" s="152"/>
      <c r="DA730" s="373" t="str">
        <f t="shared" si="858"/>
        <v/>
      </c>
      <c r="DC730" s="153">
        <f t="shared" si="844"/>
        <v>0</v>
      </c>
      <c r="DD730" s="153">
        <f t="shared" si="845"/>
        <v>0</v>
      </c>
      <c r="DE730" s="153">
        <f t="shared" si="846"/>
        <v>0</v>
      </c>
      <c r="DF730" s="158">
        <f t="shared" si="847"/>
        <v>-4.7000000000000002E-3</v>
      </c>
      <c r="DG730" s="159">
        <f t="shared" si="859"/>
        <v>-1.1703000000000001</v>
      </c>
      <c r="DH730" s="158">
        <f t="shared" si="848"/>
        <v>3.1999999999999997E-3</v>
      </c>
      <c r="DI730" s="159">
        <f t="shared" si="860"/>
        <v>0.79679999999999995</v>
      </c>
      <c r="DJ730" s="158">
        <f t="shared" si="849"/>
        <v>-2.7000000000000001E-3</v>
      </c>
      <c r="DK730" s="159">
        <f t="shared" si="861"/>
        <v>-0.67230000000000001</v>
      </c>
      <c r="DL730" s="158">
        <f t="shared" si="850"/>
        <v>1.1999999999999999E-3</v>
      </c>
      <c r="DM730" s="159">
        <f t="shared" si="862"/>
        <v>0.29879999999999995</v>
      </c>
      <c r="DN730" s="158">
        <f t="shared" si="851"/>
        <v>1.46E-2</v>
      </c>
      <c r="DO730" s="159">
        <f t="shared" si="863"/>
        <v>3.6354000000000002</v>
      </c>
      <c r="DP730" s="158">
        <f t="shared" si="852"/>
        <v>-1.2999999999999999E-2</v>
      </c>
      <c r="DQ730" s="159">
        <f t="shared" si="864"/>
        <v>-3.2369999999999997</v>
      </c>
      <c r="DR730" s="158">
        <f t="shared" si="853"/>
        <v>-6.7000000000000002E-3</v>
      </c>
      <c r="DS730" s="159">
        <f t="shared" si="865"/>
        <v>-1.6683000000000001</v>
      </c>
      <c r="DT730" s="158">
        <f t="shared" si="854"/>
        <v>-1.2999999999999999E-2</v>
      </c>
      <c r="DU730" s="159">
        <f t="shared" si="866"/>
        <v>-3.2369999999999997</v>
      </c>
      <c r="DV730" s="158">
        <f t="shared" si="855"/>
        <v>-6.7000000000000002E-3</v>
      </c>
      <c r="DW730" s="160">
        <f t="shared" si="867"/>
        <v>-1.6683000000000001</v>
      </c>
    </row>
    <row r="731" spans="1:127" ht="24.95" customHeight="1" x14ac:dyDescent="0.2">
      <c r="A731" s="272">
        <v>722</v>
      </c>
      <c r="B731" s="336"/>
      <c r="C731" s="332"/>
      <c r="D731" s="333"/>
      <c r="E731" s="334"/>
      <c r="F731" s="335"/>
      <c r="G731" s="334"/>
      <c r="H731" s="371"/>
      <c r="I731" s="334"/>
      <c r="J731" s="334"/>
      <c r="K731" s="334"/>
      <c r="L731" s="334"/>
      <c r="M731" s="334"/>
      <c r="N731" s="334"/>
      <c r="O731" s="337"/>
      <c r="P731" s="337"/>
      <c r="Q731" s="338" t="str">
        <f t="shared" si="818"/>
        <v xml:space="preserve"> </v>
      </c>
      <c r="R731" s="339" t="str">
        <f t="shared" si="819"/>
        <v/>
      </c>
      <c r="S731" s="340" t="str">
        <f t="shared" si="872"/>
        <v/>
      </c>
      <c r="T731" s="341" t="str">
        <f t="shared" si="820"/>
        <v/>
      </c>
      <c r="U731" s="341" t="str">
        <f t="shared" si="821"/>
        <v/>
      </c>
      <c r="V731" s="341" t="str">
        <f t="shared" si="822"/>
        <v/>
      </c>
      <c r="W731" s="341" t="str">
        <f t="shared" si="823"/>
        <v/>
      </c>
      <c r="X731" s="340" t="str">
        <f t="shared" si="873"/>
        <v/>
      </c>
      <c r="Y731" s="342" t="str">
        <f t="shared" si="874"/>
        <v/>
      </c>
      <c r="Z731" s="343" t="str">
        <f t="shared" si="875"/>
        <v/>
      </c>
      <c r="AA731" s="344" t="str">
        <f t="shared" si="876"/>
        <v/>
      </c>
      <c r="AB731" s="345" t="str">
        <f t="shared" si="824"/>
        <v/>
      </c>
      <c r="AC731" s="346" t="str">
        <f t="shared" si="825"/>
        <v/>
      </c>
      <c r="AD731" s="346" t="str">
        <f t="shared" si="826"/>
        <v/>
      </c>
      <c r="AE731" s="344" t="str">
        <f t="shared" si="877"/>
        <v/>
      </c>
      <c r="AF731" s="346" t="str">
        <f t="shared" si="827"/>
        <v/>
      </c>
      <c r="AG731" s="344" t="str">
        <f t="shared" si="878"/>
        <v/>
      </c>
      <c r="AH731" s="344" t="str">
        <f t="shared" si="879"/>
        <v/>
      </c>
      <c r="AI731" s="344" t="str">
        <f t="shared" si="880"/>
        <v/>
      </c>
      <c r="AJ731" s="346" t="str">
        <f t="shared" si="881"/>
        <v/>
      </c>
      <c r="AK731" s="346" t="str">
        <f t="shared" si="882"/>
        <v/>
      </c>
      <c r="AL731" s="347" t="str">
        <f t="shared" si="883"/>
        <v/>
      </c>
      <c r="AM731" s="141"/>
      <c r="AN731" s="141"/>
      <c r="AO731" s="142"/>
      <c r="AP731" s="58">
        <f t="shared" si="828"/>
        <v>0</v>
      </c>
      <c r="AQ731" s="94">
        <f>SUM(AP$10:AP731)</f>
        <v>0</v>
      </c>
      <c r="AR731" s="143">
        <f t="shared" si="817"/>
        <v>0.1</v>
      </c>
      <c r="AS731" s="144" t="str">
        <f t="shared" si="829"/>
        <v/>
      </c>
      <c r="AT731" s="144" t="str">
        <f t="shared" si="856"/>
        <v/>
      </c>
      <c r="AU731" s="145"/>
      <c r="AV731" s="58">
        <f t="shared" si="815"/>
        <v>0</v>
      </c>
      <c r="AW731" s="318">
        <f>SUM(AV$10:AV731)</f>
        <v>0</v>
      </c>
      <c r="AX731" s="319">
        <f t="shared" si="816"/>
        <v>0.1</v>
      </c>
      <c r="AY731" s="144" t="str">
        <f t="shared" si="870"/>
        <v/>
      </c>
      <c r="AZ731" s="144" t="str">
        <f t="shared" si="871"/>
        <v/>
      </c>
      <c r="BA731" s="144"/>
      <c r="BB731" s="146" t="str">
        <f t="shared" si="830"/>
        <v/>
      </c>
      <c r="BC731" s="66" t="str">
        <f t="shared" si="869"/>
        <v/>
      </c>
      <c r="BD731" s="195" t="str">
        <f t="shared" si="831"/>
        <v/>
      </c>
      <c r="BF731" s="283"/>
      <c r="BG731" s="286" t="str">
        <f t="shared" si="832"/>
        <v/>
      </c>
      <c r="BY731" s="211" t="str">
        <f t="shared" si="833"/>
        <v/>
      </c>
      <c r="BZ731" s="150" t="str">
        <f t="shared" si="834"/>
        <v/>
      </c>
      <c r="CB731" s="54" t="str">
        <f t="shared" si="868"/>
        <v/>
      </c>
      <c r="CD731" s="54" t="str">
        <f t="shared" si="835"/>
        <v/>
      </c>
      <c r="CF731" s="54" t="str">
        <f t="shared" si="836"/>
        <v/>
      </c>
      <c r="CH731" s="150" t="str">
        <f t="shared" si="837"/>
        <v/>
      </c>
      <c r="CI731" s="290"/>
      <c r="CJ731" s="150" t="str">
        <f t="shared" si="838"/>
        <v/>
      </c>
      <c r="CK731" s="290"/>
      <c r="CL731" s="54" t="str">
        <f t="shared" si="857"/>
        <v/>
      </c>
      <c r="CM731" s="290"/>
      <c r="CN731" s="150" t="str">
        <f t="shared" si="839"/>
        <v/>
      </c>
      <c r="CO731" s="290"/>
      <c r="CP731" s="150" t="str">
        <f t="shared" si="840"/>
        <v/>
      </c>
      <c r="CQ731" s="290"/>
      <c r="CR731" s="150" t="str">
        <f t="shared" si="841"/>
        <v/>
      </c>
      <c r="CS731" s="290"/>
      <c r="CT731" s="150" t="str">
        <f t="shared" si="842"/>
        <v/>
      </c>
      <c r="CU731" s="150"/>
      <c r="CV731" s="150" t="str">
        <f t="shared" si="843"/>
        <v/>
      </c>
      <c r="CW731" s="94"/>
      <c r="CX731" s="151" t="str">
        <f t="shared" si="884"/>
        <v/>
      </c>
      <c r="CY731" s="151" t="str">
        <f t="shared" si="885"/>
        <v/>
      </c>
      <c r="CZ731" s="152"/>
      <c r="DA731" s="373" t="str">
        <f t="shared" si="858"/>
        <v/>
      </c>
      <c r="DC731" s="153">
        <f t="shared" si="844"/>
        <v>0</v>
      </c>
      <c r="DD731" s="153">
        <f t="shared" si="845"/>
        <v>0</v>
      </c>
      <c r="DE731" s="153">
        <f t="shared" si="846"/>
        <v>0</v>
      </c>
      <c r="DF731" s="158">
        <f t="shared" si="847"/>
        <v>-4.7000000000000002E-3</v>
      </c>
      <c r="DG731" s="159">
        <f t="shared" si="859"/>
        <v>-1.1703000000000001</v>
      </c>
      <c r="DH731" s="158">
        <f t="shared" si="848"/>
        <v>3.1999999999999997E-3</v>
      </c>
      <c r="DI731" s="159">
        <f t="shared" si="860"/>
        <v>0.79679999999999995</v>
      </c>
      <c r="DJ731" s="158">
        <f t="shared" si="849"/>
        <v>-2.7000000000000001E-3</v>
      </c>
      <c r="DK731" s="159">
        <f t="shared" si="861"/>
        <v>-0.67230000000000001</v>
      </c>
      <c r="DL731" s="158">
        <f t="shared" si="850"/>
        <v>1.1999999999999999E-3</v>
      </c>
      <c r="DM731" s="159">
        <f t="shared" si="862"/>
        <v>0.29879999999999995</v>
      </c>
      <c r="DN731" s="158">
        <f t="shared" si="851"/>
        <v>1.46E-2</v>
      </c>
      <c r="DO731" s="159">
        <f t="shared" si="863"/>
        <v>3.6354000000000002</v>
      </c>
      <c r="DP731" s="158">
        <f t="shared" si="852"/>
        <v>-1.2999999999999999E-2</v>
      </c>
      <c r="DQ731" s="159">
        <f t="shared" si="864"/>
        <v>-3.2369999999999997</v>
      </c>
      <c r="DR731" s="158">
        <f t="shared" si="853"/>
        <v>-6.7000000000000002E-3</v>
      </c>
      <c r="DS731" s="159">
        <f t="shared" si="865"/>
        <v>-1.6683000000000001</v>
      </c>
      <c r="DT731" s="158">
        <f t="shared" si="854"/>
        <v>-1.2999999999999999E-2</v>
      </c>
      <c r="DU731" s="159">
        <f t="shared" si="866"/>
        <v>-3.2369999999999997</v>
      </c>
      <c r="DV731" s="158">
        <f t="shared" si="855"/>
        <v>-6.7000000000000002E-3</v>
      </c>
      <c r="DW731" s="160">
        <f t="shared" si="867"/>
        <v>-1.6683000000000001</v>
      </c>
    </row>
    <row r="732" spans="1:127" ht="24.95" customHeight="1" x14ac:dyDescent="0.2">
      <c r="A732" s="272">
        <v>723</v>
      </c>
      <c r="B732" s="336"/>
      <c r="C732" s="332"/>
      <c r="D732" s="333"/>
      <c r="E732" s="334"/>
      <c r="F732" s="335"/>
      <c r="G732" s="334"/>
      <c r="H732" s="371"/>
      <c r="I732" s="334"/>
      <c r="J732" s="334"/>
      <c r="K732" s="334"/>
      <c r="L732" s="334"/>
      <c r="M732" s="334"/>
      <c r="N732" s="334"/>
      <c r="O732" s="337"/>
      <c r="P732" s="337"/>
      <c r="Q732" s="338" t="str">
        <f t="shared" si="818"/>
        <v xml:space="preserve"> </v>
      </c>
      <c r="R732" s="339" t="str">
        <f t="shared" si="819"/>
        <v/>
      </c>
      <c r="S732" s="340" t="str">
        <f t="shared" si="872"/>
        <v/>
      </c>
      <c r="T732" s="341" t="str">
        <f t="shared" si="820"/>
        <v/>
      </c>
      <c r="U732" s="341" t="str">
        <f t="shared" si="821"/>
        <v/>
      </c>
      <c r="V732" s="341" t="str">
        <f t="shared" si="822"/>
        <v/>
      </c>
      <c r="W732" s="341" t="str">
        <f t="shared" si="823"/>
        <v/>
      </c>
      <c r="X732" s="340" t="str">
        <f t="shared" si="873"/>
        <v/>
      </c>
      <c r="Y732" s="342" t="str">
        <f t="shared" si="874"/>
        <v/>
      </c>
      <c r="Z732" s="343" t="str">
        <f t="shared" si="875"/>
        <v/>
      </c>
      <c r="AA732" s="344" t="str">
        <f t="shared" si="876"/>
        <v/>
      </c>
      <c r="AB732" s="345" t="str">
        <f t="shared" si="824"/>
        <v/>
      </c>
      <c r="AC732" s="346" t="str">
        <f t="shared" si="825"/>
        <v/>
      </c>
      <c r="AD732" s="346" t="str">
        <f t="shared" si="826"/>
        <v/>
      </c>
      <c r="AE732" s="344" t="str">
        <f t="shared" si="877"/>
        <v/>
      </c>
      <c r="AF732" s="346" t="str">
        <f t="shared" si="827"/>
        <v/>
      </c>
      <c r="AG732" s="344" t="str">
        <f t="shared" si="878"/>
        <v/>
      </c>
      <c r="AH732" s="344" t="str">
        <f t="shared" si="879"/>
        <v/>
      </c>
      <c r="AI732" s="344" t="str">
        <f t="shared" si="880"/>
        <v/>
      </c>
      <c r="AJ732" s="346" t="str">
        <f t="shared" si="881"/>
        <v/>
      </c>
      <c r="AK732" s="346" t="str">
        <f t="shared" si="882"/>
        <v/>
      </c>
      <c r="AL732" s="347" t="str">
        <f t="shared" si="883"/>
        <v/>
      </c>
      <c r="AM732" s="141"/>
      <c r="AN732" s="141"/>
      <c r="AO732" s="142"/>
      <c r="AP732" s="58">
        <f t="shared" si="828"/>
        <v>0</v>
      </c>
      <c r="AQ732" s="94">
        <f>SUM(AP$10:AP732)</f>
        <v>0</v>
      </c>
      <c r="AR732" s="143">
        <f t="shared" si="817"/>
        <v>0.1</v>
      </c>
      <c r="AS732" s="144" t="str">
        <f t="shared" si="829"/>
        <v/>
      </c>
      <c r="AT732" s="144" t="str">
        <f t="shared" si="856"/>
        <v/>
      </c>
      <c r="AU732" s="145"/>
      <c r="AV732" s="58">
        <f t="shared" si="815"/>
        <v>0</v>
      </c>
      <c r="AW732" s="318">
        <f>SUM(AV$10:AV732)</f>
        <v>0</v>
      </c>
      <c r="AX732" s="319">
        <f t="shared" si="816"/>
        <v>0.1</v>
      </c>
      <c r="AY732" s="144" t="str">
        <f t="shared" si="870"/>
        <v/>
      </c>
      <c r="AZ732" s="144" t="str">
        <f t="shared" si="871"/>
        <v/>
      </c>
      <c r="BA732" s="144"/>
      <c r="BB732" s="146" t="str">
        <f t="shared" si="830"/>
        <v/>
      </c>
      <c r="BC732" s="66" t="str">
        <f t="shared" si="869"/>
        <v/>
      </c>
      <c r="BD732" s="195" t="str">
        <f t="shared" si="831"/>
        <v/>
      </c>
      <c r="BF732" s="283"/>
      <c r="BG732" s="286" t="str">
        <f t="shared" si="832"/>
        <v/>
      </c>
      <c r="BY732" s="211" t="str">
        <f t="shared" si="833"/>
        <v/>
      </c>
      <c r="BZ732" s="150" t="str">
        <f t="shared" si="834"/>
        <v/>
      </c>
      <c r="CB732" s="54" t="str">
        <f t="shared" si="868"/>
        <v/>
      </c>
      <c r="CD732" s="54" t="str">
        <f t="shared" si="835"/>
        <v/>
      </c>
      <c r="CF732" s="54" t="str">
        <f t="shared" si="836"/>
        <v/>
      </c>
      <c r="CH732" s="150" t="str">
        <f t="shared" si="837"/>
        <v/>
      </c>
      <c r="CI732" s="290"/>
      <c r="CJ732" s="150" t="str">
        <f t="shared" si="838"/>
        <v/>
      </c>
      <c r="CK732" s="290"/>
      <c r="CL732" s="54" t="str">
        <f t="shared" si="857"/>
        <v/>
      </c>
      <c r="CM732" s="290"/>
      <c r="CN732" s="150" t="str">
        <f t="shared" si="839"/>
        <v/>
      </c>
      <c r="CO732" s="290"/>
      <c r="CP732" s="150" t="str">
        <f t="shared" si="840"/>
        <v/>
      </c>
      <c r="CQ732" s="290"/>
      <c r="CR732" s="150" t="str">
        <f t="shared" si="841"/>
        <v/>
      </c>
      <c r="CS732" s="290"/>
      <c r="CT732" s="150" t="str">
        <f t="shared" si="842"/>
        <v/>
      </c>
      <c r="CU732" s="150"/>
      <c r="CV732" s="150" t="str">
        <f t="shared" si="843"/>
        <v/>
      </c>
      <c r="CW732" s="94"/>
      <c r="CX732" s="151" t="str">
        <f t="shared" si="884"/>
        <v/>
      </c>
      <c r="CY732" s="151" t="str">
        <f t="shared" si="885"/>
        <v/>
      </c>
      <c r="CZ732" s="152"/>
      <c r="DA732" s="373" t="str">
        <f t="shared" si="858"/>
        <v/>
      </c>
      <c r="DC732" s="153">
        <f t="shared" si="844"/>
        <v>0</v>
      </c>
      <c r="DD732" s="153">
        <f t="shared" si="845"/>
        <v>0</v>
      </c>
      <c r="DE732" s="153">
        <f t="shared" si="846"/>
        <v>0</v>
      </c>
      <c r="DF732" s="158">
        <f t="shared" si="847"/>
        <v>-4.7000000000000002E-3</v>
      </c>
      <c r="DG732" s="159">
        <f t="shared" si="859"/>
        <v>-1.1703000000000001</v>
      </c>
      <c r="DH732" s="158">
        <f t="shared" si="848"/>
        <v>3.1999999999999997E-3</v>
      </c>
      <c r="DI732" s="159">
        <f t="shared" si="860"/>
        <v>0.79679999999999995</v>
      </c>
      <c r="DJ732" s="158">
        <f t="shared" si="849"/>
        <v>-2.7000000000000001E-3</v>
      </c>
      <c r="DK732" s="159">
        <f t="shared" si="861"/>
        <v>-0.67230000000000001</v>
      </c>
      <c r="DL732" s="158">
        <f t="shared" si="850"/>
        <v>1.1999999999999999E-3</v>
      </c>
      <c r="DM732" s="159">
        <f t="shared" si="862"/>
        <v>0.29879999999999995</v>
      </c>
      <c r="DN732" s="158">
        <f t="shared" si="851"/>
        <v>1.46E-2</v>
      </c>
      <c r="DO732" s="159">
        <f t="shared" si="863"/>
        <v>3.6354000000000002</v>
      </c>
      <c r="DP732" s="158">
        <f t="shared" si="852"/>
        <v>-1.2999999999999999E-2</v>
      </c>
      <c r="DQ732" s="159">
        <f t="shared" si="864"/>
        <v>-3.2369999999999997</v>
      </c>
      <c r="DR732" s="158">
        <f t="shared" si="853"/>
        <v>-6.7000000000000002E-3</v>
      </c>
      <c r="DS732" s="159">
        <f t="shared" si="865"/>
        <v>-1.6683000000000001</v>
      </c>
      <c r="DT732" s="158">
        <f t="shared" si="854"/>
        <v>-1.2999999999999999E-2</v>
      </c>
      <c r="DU732" s="159">
        <f t="shared" si="866"/>
        <v>-3.2369999999999997</v>
      </c>
      <c r="DV732" s="158">
        <f t="shared" si="855"/>
        <v>-6.7000000000000002E-3</v>
      </c>
      <c r="DW732" s="160">
        <f t="shared" si="867"/>
        <v>-1.6683000000000001</v>
      </c>
    </row>
    <row r="733" spans="1:127" ht="24.95" customHeight="1" x14ac:dyDescent="0.2">
      <c r="A733" s="272">
        <v>724</v>
      </c>
      <c r="B733" s="336"/>
      <c r="C733" s="332"/>
      <c r="D733" s="333"/>
      <c r="E733" s="334"/>
      <c r="F733" s="335"/>
      <c r="G733" s="334"/>
      <c r="H733" s="371"/>
      <c r="I733" s="334"/>
      <c r="J733" s="334"/>
      <c r="K733" s="334"/>
      <c r="L733" s="334"/>
      <c r="M733" s="334"/>
      <c r="N733" s="334"/>
      <c r="O733" s="337"/>
      <c r="P733" s="337"/>
      <c r="Q733" s="338" t="str">
        <f t="shared" si="818"/>
        <v xml:space="preserve"> </v>
      </c>
      <c r="R733" s="339" t="str">
        <f t="shared" si="819"/>
        <v/>
      </c>
      <c r="S733" s="340" t="str">
        <f t="shared" si="872"/>
        <v/>
      </c>
      <c r="T733" s="341" t="str">
        <f t="shared" si="820"/>
        <v/>
      </c>
      <c r="U733" s="341" t="str">
        <f t="shared" si="821"/>
        <v/>
      </c>
      <c r="V733" s="341" t="str">
        <f t="shared" si="822"/>
        <v/>
      </c>
      <c r="W733" s="341" t="str">
        <f t="shared" si="823"/>
        <v/>
      </c>
      <c r="X733" s="340" t="str">
        <f t="shared" si="873"/>
        <v/>
      </c>
      <c r="Y733" s="342" t="str">
        <f t="shared" si="874"/>
        <v/>
      </c>
      <c r="Z733" s="343" t="str">
        <f t="shared" si="875"/>
        <v/>
      </c>
      <c r="AA733" s="344" t="str">
        <f t="shared" si="876"/>
        <v/>
      </c>
      <c r="AB733" s="345" t="str">
        <f t="shared" si="824"/>
        <v/>
      </c>
      <c r="AC733" s="346" t="str">
        <f t="shared" si="825"/>
        <v/>
      </c>
      <c r="AD733" s="346" t="str">
        <f t="shared" si="826"/>
        <v/>
      </c>
      <c r="AE733" s="344" t="str">
        <f t="shared" si="877"/>
        <v/>
      </c>
      <c r="AF733" s="346" t="str">
        <f t="shared" si="827"/>
        <v/>
      </c>
      <c r="AG733" s="344" t="str">
        <f t="shared" si="878"/>
        <v/>
      </c>
      <c r="AH733" s="344" t="str">
        <f t="shared" si="879"/>
        <v/>
      </c>
      <c r="AI733" s="344" t="str">
        <f t="shared" si="880"/>
        <v/>
      </c>
      <c r="AJ733" s="346" t="str">
        <f t="shared" si="881"/>
        <v/>
      </c>
      <c r="AK733" s="346" t="str">
        <f t="shared" si="882"/>
        <v/>
      </c>
      <c r="AL733" s="347" t="str">
        <f t="shared" si="883"/>
        <v/>
      </c>
      <c r="AM733" s="141"/>
      <c r="AN733" s="141"/>
      <c r="AO733" s="142"/>
      <c r="AP733" s="58">
        <f t="shared" si="828"/>
        <v>0</v>
      </c>
      <c r="AQ733" s="94">
        <f>SUM(AP$10:AP733)</f>
        <v>0</v>
      </c>
      <c r="AR733" s="143">
        <f t="shared" si="817"/>
        <v>0.1</v>
      </c>
      <c r="AS733" s="144" t="str">
        <f t="shared" si="829"/>
        <v/>
      </c>
      <c r="AT733" s="144" t="str">
        <f t="shared" si="856"/>
        <v/>
      </c>
      <c r="AU733" s="145"/>
      <c r="AV733" s="58">
        <f t="shared" si="815"/>
        <v>0</v>
      </c>
      <c r="AW733" s="318">
        <f>SUM(AV$10:AV733)</f>
        <v>0</v>
      </c>
      <c r="AX733" s="319">
        <f t="shared" si="816"/>
        <v>0.1</v>
      </c>
      <c r="AY733" s="144" t="str">
        <f t="shared" si="870"/>
        <v/>
      </c>
      <c r="AZ733" s="144" t="str">
        <f t="shared" si="871"/>
        <v/>
      </c>
      <c r="BA733" s="144"/>
      <c r="BB733" s="146" t="str">
        <f t="shared" si="830"/>
        <v/>
      </c>
      <c r="BC733" s="66" t="str">
        <f t="shared" si="869"/>
        <v/>
      </c>
      <c r="BD733" s="195" t="str">
        <f t="shared" si="831"/>
        <v/>
      </c>
      <c r="BF733" s="283"/>
      <c r="BG733" s="286" t="str">
        <f t="shared" si="832"/>
        <v/>
      </c>
      <c r="BY733" s="211" t="str">
        <f t="shared" si="833"/>
        <v/>
      </c>
      <c r="BZ733" s="150" t="str">
        <f t="shared" si="834"/>
        <v/>
      </c>
      <c r="CB733" s="54" t="str">
        <f t="shared" si="868"/>
        <v/>
      </c>
      <c r="CD733" s="54" t="str">
        <f t="shared" si="835"/>
        <v/>
      </c>
      <c r="CF733" s="54" t="str">
        <f t="shared" si="836"/>
        <v/>
      </c>
      <c r="CH733" s="150" t="str">
        <f t="shared" si="837"/>
        <v/>
      </c>
      <c r="CI733" s="290"/>
      <c r="CJ733" s="150" t="str">
        <f t="shared" si="838"/>
        <v/>
      </c>
      <c r="CK733" s="290"/>
      <c r="CL733" s="54" t="str">
        <f t="shared" si="857"/>
        <v/>
      </c>
      <c r="CM733" s="290"/>
      <c r="CN733" s="150" t="str">
        <f t="shared" si="839"/>
        <v/>
      </c>
      <c r="CO733" s="290"/>
      <c r="CP733" s="150" t="str">
        <f t="shared" si="840"/>
        <v/>
      </c>
      <c r="CQ733" s="290"/>
      <c r="CR733" s="150" t="str">
        <f t="shared" si="841"/>
        <v/>
      </c>
      <c r="CS733" s="290"/>
      <c r="CT733" s="150" t="str">
        <f t="shared" si="842"/>
        <v/>
      </c>
      <c r="CU733" s="150"/>
      <c r="CV733" s="150" t="str">
        <f t="shared" si="843"/>
        <v/>
      </c>
      <c r="CW733" s="94"/>
      <c r="CX733" s="151" t="str">
        <f t="shared" si="884"/>
        <v/>
      </c>
      <c r="CY733" s="151" t="str">
        <f t="shared" si="885"/>
        <v/>
      </c>
      <c r="CZ733" s="152"/>
      <c r="DA733" s="373" t="str">
        <f t="shared" si="858"/>
        <v/>
      </c>
      <c r="DC733" s="153">
        <f t="shared" si="844"/>
        <v>0</v>
      </c>
      <c r="DD733" s="153">
        <f t="shared" si="845"/>
        <v>0</v>
      </c>
      <c r="DE733" s="153">
        <f t="shared" si="846"/>
        <v>0</v>
      </c>
      <c r="DF733" s="158">
        <f t="shared" si="847"/>
        <v>-4.7000000000000002E-3</v>
      </c>
      <c r="DG733" s="159">
        <f t="shared" si="859"/>
        <v>-1.1703000000000001</v>
      </c>
      <c r="DH733" s="158">
        <f t="shared" si="848"/>
        <v>3.1999999999999997E-3</v>
      </c>
      <c r="DI733" s="159">
        <f t="shared" si="860"/>
        <v>0.79679999999999995</v>
      </c>
      <c r="DJ733" s="158">
        <f t="shared" si="849"/>
        <v>-2.7000000000000001E-3</v>
      </c>
      <c r="DK733" s="159">
        <f t="shared" si="861"/>
        <v>-0.67230000000000001</v>
      </c>
      <c r="DL733" s="158">
        <f t="shared" si="850"/>
        <v>1.1999999999999999E-3</v>
      </c>
      <c r="DM733" s="159">
        <f t="shared" si="862"/>
        <v>0.29879999999999995</v>
      </c>
      <c r="DN733" s="158">
        <f t="shared" si="851"/>
        <v>1.46E-2</v>
      </c>
      <c r="DO733" s="159">
        <f t="shared" si="863"/>
        <v>3.6354000000000002</v>
      </c>
      <c r="DP733" s="158">
        <f t="shared" si="852"/>
        <v>-1.2999999999999999E-2</v>
      </c>
      <c r="DQ733" s="159">
        <f t="shared" si="864"/>
        <v>-3.2369999999999997</v>
      </c>
      <c r="DR733" s="158">
        <f t="shared" si="853"/>
        <v>-6.7000000000000002E-3</v>
      </c>
      <c r="DS733" s="159">
        <f t="shared" si="865"/>
        <v>-1.6683000000000001</v>
      </c>
      <c r="DT733" s="158">
        <f t="shared" si="854"/>
        <v>-1.2999999999999999E-2</v>
      </c>
      <c r="DU733" s="159">
        <f t="shared" si="866"/>
        <v>-3.2369999999999997</v>
      </c>
      <c r="DV733" s="158">
        <f t="shared" si="855"/>
        <v>-6.7000000000000002E-3</v>
      </c>
      <c r="DW733" s="160">
        <f t="shared" si="867"/>
        <v>-1.6683000000000001</v>
      </c>
    </row>
    <row r="734" spans="1:127" ht="24.95" customHeight="1" x14ac:dyDescent="0.2">
      <c r="A734" s="272">
        <v>725</v>
      </c>
      <c r="B734" s="336"/>
      <c r="C734" s="332"/>
      <c r="D734" s="333"/>
      <c r="E734" s="334"/>
      <c r="F734" s="335"/>
      <c r="G734" s="334"/>
      <c r="H734" s="371"/>
      <c r="I734" s="334"/>
      <c r="J734" s="334"/>
      <c r="K734" s="334"/>
      <c r="L734" s="334"/>
      <c r="M734" s="334"/>
      <c r="N734" s="334"/>
      <c r="O734" s="337"/>
      <c r="P734" s="337"/>
      <c r="Q734" s="338" t="str">
        <f t="shared" si="818"/>
        <v xml:space="preserve"> </v>
      </c>
      <c r="R734" s="339" t="str">
        <f t="shared" si="819"/>
        <v/>
      </c>
      <c r="S734" s="340" t="str">
        <f t="shared" si="872"/>
        <v/>
      </c>
      <c r="T734" s="341" t="str">
        <f t="shared" si="820"/>
        <v/>
      </c>
      <c r="U734" s="341" t="str">
        <f t="shared" si="821"/>
        <v/>
      </c>
      <c r="V734" s="341" t="str">
        <f t="shared" si="822"/>
        <v/>
      </c>
      <c r="W734" s="341" t="str">
        <f t="shared" si="823"/>
        <v/>
      </c>
      <c r="X734" s="340" t="str">
        <f t="shared" si="873"/>
        <v/>
      </c>
      <c r="Y734" s="342" t="str">
        <f t="shared" si="874"/>
        <v/>
      </c>
      <c r="Z734" s="343" t="str">
        <f t="shared" si="875"/>
        <v/>
      </c>
      <c r="AA734" s="344" t="str">
        <f t="shared" si="876"/>
        <v/>
      </c>
      <c r="AB734" s="345" t="str">
        <f t="shared" si="824"/>
        <v/>
      </c>
      <c r="AC734" s="346" t="str">
        <f t="shared" si="825"/>
        <v/>
      </c>
      <c r="AD734" s="346" t="str">
        <f t="shared" si="826"/>
        <v/>
      </c>
      <c r="AE734" s="344" t="str">
        <f t="shared" si="877"/>
        <v/>
      </c>
      <c r="AF734" s="346" t="str">
        <f t="shared" si="827"/>
        <v/>
      </c>
      <c r="AG734" s="344" t="str">
        <f t="shared" si="878"/>
        <v/>
      </c>
      <c r="AH734" s="344" t="str">
        <f t="shared" si="879"/>
        <v/>
      </c>
      <c r="AI734" s="344" t="str">
        <f t="shared" si="880"/>
        <v/>
      </c>
      <c r="AJ734" s="346" t="str">
        <f t="shared" si="881"/>
        <v/>
      </c>
      <c r="AK734" s="346" t="str">
        <f t="shared" si="882"/>
        <v/>
      </c>
      <c r="AL734" s="347" t="str">
        <f t="shared" si="883"/>
        <v/>
      </c>
      <c r="AM734" s="141"/>
      <c r="AN734" s="141"/>
      <c r="AO734" s="142"/>
      <c r="AP734" s="58">
        <f t="shared" si="828"/>
        <v>0</v>
      </c>
      <c r="AQ734" s="94">
        <f>SUM(AP$10:AP734)</f>
        <v>0</v>
      </c>
      <c r="AR734" s="143">
        <f t="shared" si="817"/>
        <v>0.1</v>
      </c>
      <c r="AS734" s="144" t="str">
        <f t="shared" si="829"/>
        <v/>
      </c>
      <c r="AT734" s="144" t="str">
        <f t="shared" si="856"/>
        <v/>
      </c>
      <c r="AU734" s="145"/>
      <c r="AV734" s="58">
        <f t="shared" si="815"/>
        <v>0</v>
      </c>
      <c r="AW734" s="318">
        <f>SUM(AV$10:AV734)</f>
        <v>0</v>
      </c>
      <c r="AX734" s="319">
        <f t="shared" si="816"/>
        <v>0.1</v>
      </c>
      <c r="AY734" s="144" t="str">
        <f t="shared" si="870"/>
        <v/>
      </c>
      <c r="AZ734" s="144" t="str">
        <f t="shared" si="871"/>
        <v/>
      </c>
      <c r="BA734" s="144"/>
      <c r="BB734" s="146" t="str">
        <f t="shared" si="830"/>
        <v/>
      </c>
      <c r="BC734" s="66" t="str">
        <f t="shared" si="869"/>
        <v/>
      </c>
      <c r="BD734" s="195" t="str">
        <f t="shared" si="831"/>
        <v/>
      </c>
      <c r="BF734" s="283"/>
      <c r="BG734" s="286" t="str">
        <f t="shared" si="832"/>
        <v/>
      </c>
      <c r="BY734" s="211" t="str">
        <f t="shared" si="833"/>
        <v/>
      </c>
      <c r="BZ734" s="150" t="str">
        <f t="shared" si="834"/>
        <v/>
      </c>
      <c r="CB734" s="54" t="str">
        <f t="shared" si="868"/>
        <v/>
      </c>
      <c r="CD734" s="54" t="str">
        <f t="shared" si="835"/>
        <v/>
      </c>
      <c r="CF734" s="54" t="str">
        <f t="shared" si="836"/>
        <v/>
      </c>
      <c r="CH734" s="150" t="str">
        <f t="shared" si="837"/>
        <v/>
      </c>
      <c r="CI734" s="290"/>
      <c r="CJ734" s="150" t="str">
        <f t="shared" si="838"/>
        <v/>
      </c>
      <c r="CK734" s="290"/>
      <c r="CL734" s="54" t="str">
        <f t="shared" si="857"/>
        <v/>
      </c>
      <c r="CM734" s="290"/>
      <c r="CN734" s="150" t="str">
        <f t="shared" si="839"/>
        <v/>
      </c>
      <c r="CO734" s="290"/>
      <c r="CP734" s="150" t="str">
        <f t="shared" si="840"/>
        <v/>
      </c>
      <c r="CQ734" s="290"/>
      <c r="CR734" s="150" t="str">
        <f t="shared" si="841"/>
        <v/>
      </c>
      <c r="CS734" s="290"/>
      <c r="CT734" s="150" t="str">
        <f t="shared" si="842"/>
        <v/>
      </c>
      <c r="CU734" s="150"/>
      <c r="CV734" s="150" t="str">
        <f t="shared" si="843"/>
        <v/>
      </c>
      <c r="CW734" s="94"/>
      <c r="CX734" s="151" t="str">
        <f t="shared" si="884"/>
        <v/>
      </c>
      <c r="CY734" s="151" t="str">
        <f t="shared" si="885"/>
        <v/>
      </c>
      <c r="CZ734" s="152"/>
      <c r="DA734" s="373" t="str">
        <f t="shared" si="858"/>
        <v/>
      </c>
      <c r="DC734" s="153">
        <f t="shared" si="844"/>
        <v>0</v>
      </c>
      <c r="DD734" s="153">
        <f t="shared" si="845"/>
        <v>0</v>
      </c>
      <c r="DE734" s="153">
        <f t="shared" si="846"/>
        <v>0</v>
      </c>
      <c r="DF734" s="158">
        <f t="shared" si="847"/>
        <v>-4.7000000000000002E-3</v>
      </c>
      <c r="DG734" s="159">
        <f t="shared" si="859"/>
        <v>-1.1703000000000001</v>
      </c>
      <c r="DH734" s="158">
        <f t="shared" si="848"/>
        <v>3.1999999999999997E-3</v>
      </c>
      <c r="DI734" s="159">
        <f t="shared" si="860"/>
        <v>0.79679999999999995</v>
      </c>
      <c r="DJ734" s="158">
        <f t="shared" si="849"/>
        <v>-2.7000000000000001E-3</v>
      </c>
      <c r="DK734" s="159">
        <f t="shared" si="861"/>
        <v>-0.67230000000000001</v>
      </c>
      <c r="DL734" s="158">
        <f t="shared" si="850"/>
        <v>1.1999999999999999E-3</v>
      </c>
      <c r="DM734" s="159">
        <f t="shared" si="862"/>
        <v>0.29879999999999995</v>
      </c>
      <c r="DN734" s="158">
        <f t="shared" si="851"/>
        <v>1.46E-2</v>
      </c>
      <c r="DO734" s="159">
        <f t="shared" si="863"/>
        <v>3.6354000000000002</v>
      </c>
      <c r="DP734" s="158">
        <f t="shared" si="852"/>
        <v>-1.2999999999999999E-2</v>
      </c>
      <c r="DQ734" s="159">
        <f t="shared" si="864"/>
        <v>-3.2369999999999997</v>
      </c>
      <c r="DR734" s="158">
        <f t="shared" si="853"/>
        <v>-6.7000000000000002E-3</v>
      </c>
      <c r="DS734" s="159">
        <f t="shared" si="865"/>
        <v>-1.6683000000000001</v>
      </c>
      <c r="DT734" s="158">
        <f t="shared" si="854"/>
        <v>-1.2999999999999999E-2</v>
      </c>
      <c r="DU734" s="159">
        <f t="shared" si="866"/>
        <v>-3.2369999999999997</v>
      </c>
      <c r="DV734" s="158">
        <f t="shared" si="855"/>
        <v>-6.7000000000000002E-3</v>
      </c>
      <c r="DW734" s="160">
        <f t="shared" si="867"/>
        <v>-1.6683000000000001</v>
      </c>
    </row>
    <row r="735" spans="1:127" ht="24.95" customHeight="1" x14ac:dyDescent="0.2">
      <c r="A735" s="272">
        <v>726</v>
      </c>
      <c r="B735" s="336"/>
      <c r="C735" s="332"/>
      <c r="D735" s="333"/>
      <c r="E735" s="334"/>
      <c r="F735" s="335"/>
      <c r="G735" s="334"/>
      <c r="H735" s="371"/>
      <c r="I735" s="334"/>
      <c r="J735" s="334"/>
      <c r="K735" s="334"/>
      <c r="L735" s="334"/>
      <c r="M735" s="334"/>
      <c r="N735" s="334"/>
      <c r="O735" s="337"/>
      <c r="P735" s="337"/>
      <c r="Q735" s="338" t="str">
        <f t="shared" si="818"/>
        <v xml:space="preserve"> </v>
      </c>
      <c r="R735" s="339" t="str">
        <f t="shared" si="819"/>
        <v/>
      </c>
      <c r="S735" s="340" t="str">
        <f t="shared" si="872"/>
        <v/>
      </c>
      <c r="T735" s="341" t="str">
        <f t="shared" si="820"/>
        <v/>
      </c>
      <c r="U735" s="341" t="str">
        <f t="shared" si="821"/>
        <v/>
      </c>
      <c r="V735" s="341" t="str">
        <f t="shared" si="822"/>
        <v/>
      </c>
      <c r="W735" s="341" t="str">
        <f t="shared" si="823"/>
        <v/>
      </c>
      <c r="X735" s="340" t="str">
        <f t="shared" si="873"/>
        <v/>
      </c>
      <c r="Y735" s="342" t="str">
        <f t="shared" si="874"/>
        <v/>
      </c>
      <c r="Z735" s="343" t="str">
        <f t="shared" si="875"/>
        <v/>
      </c>
      <c r="AA735" s="344" t="str">
        <f t="shared" si="876"/>
        <v/>
      </c>
      <c r="AB735" s="345" t="str">
        <f t="shared" si="824"/>
        <v/>
      </c>
      <c r="AC735" s="346" t="str">
        <f t="shared" si="825"/>
        <v/>
      </c>
      <c r="AD735" s="346" t="str">
        <f t="shared" si="826"/>
        <v/>
      </c>
      <c r="AE735" s="344" t="str">
        <f t="shared" si="877"/>
        <v/>
      </c>
      <c r="AF735" s="346" t="str">
        <f t="shared" si="827"/>
        <v/>
      </c>
      <c r="AG735" s="344" t="str">
        <f t="shared" si="878"/>
        <v/>
      </c>
      <c r="AH735" s="344" t="str">
        <f t="shared" si="879"/>
        <v/>
      </c>
      <c r="AI735" s="344" t="str">
        <f t="shared" si="880"/>
        <v/>
      </c>
      <c r="AJ735" s="346" t="str">
        <f t="shared" si="881"/>
        <v/>
      </c>
      <c r="AK735" s="346" t="str">
        <f t="shared" si="882"/>
        <v/>
      </c>
      <c r="AL735" s="347" t="str">
        <f t="shared" si="883"/>
        <v/>
      </c>
      <c r="AM735" s="141"/>
      <c r="AN735" s="141"/>
      <c r="AO735" s="142"/>
      <c r="AP735" s="58">
        <f t="shared" si="828"/>
        <v>0</v>
      </c>
      <c r="AQ735" s="94">
        <f>SUM(AP$10:AP735)</f>
        <v>0</v>
      </c>
      <c r="AR735" s="143">
        <f t="shared" si="817"/>
        <v>0.1</v>
      </c>
      <c r="AS735" s="144" t="str">
        <f t="shared" si="829"/>
        <v/>
      </c>
      <c r="AT735" s="144" t="str">
        <f t="shared" si="856"/>
        <v/>
      </c>
      <c r="AU735" s="145"/>
      <c r="AV735" s="58">
        <f t="shared" si="815"/>
        <v>0</v>
      </c>
      <c r="AW735" s="318">
        <f>SUM(AV$10:AV735)</f>
        <v>0</v>
      </c>
      <c r="AX735" s="319">
        <f t="shared" si="816"/>
        <v>0.1</v>
      </c>
      <c r="AY735" s="144" t="str">
        <f t="shared" si="870"/>
        <v/>
      </c>
      <c r="AZ735" s="144" t="str">
        <f t="shared" si="871"/>
        <v/>
      </c>
      <c r="BA735" s="144"/>
      <c r="BB735" s="146" t="str">
        <f t="shared" si="830"/>
        <v/>
      </c>
      <c r="BC735" s="66" t="str">
        <f t="shared" si="869"/>
        <v/>
      </c>
      <c r="BD735" s="195" t="str">
        <f t="shared" si="831"/>
        <v/>
      </c>
      <c r="BF735" s="283"/>
      <c r="BG735" s="286" t="str">
        <f t="shared" si="832"/>
        <v/>
      </c>
      <c r="BY735" s="211" t="str">
        <f t="shared" si="833"/>
        <v/>
      </c>
      <c r="BZ735" s="150" t="str">
        <f t="shared" si="834"/>
        <v/>
      </c>
      <c r="CB735" s="54" t="str">
        <f t="shared" si="868"/>
        <v/>
      </c>
      <c r="CD735" s="54" t="str">
        <f t="shared" si="835"/>
        <v/>
      </c>
      <c r="CF735" s="54" t="str">
        <f t="shared" si="836"/>
        <v/>
      </c>
      <c r="CH735" s="150" t="str">
        <f t="shared" si="837"/>
        <v/>
      </c>
      <c r="CI735" s="290"/>
      <c r="CJ735" s="150" t="str">
        <f t="shared" si="838"/>
        <v/>
      </c>
      <c r="CK735" s="290"/>
      <c r="CL735" s="54" t="str">
        <f t="shared" si="857"/>
        <v/>
      </c>
      <c r="CM735" s="290"/>
      <c r="CN735" s="150" t="str">
        <f t="shared" si="839"/>
        <v/>
      </c>
      <c r="CO735" s="290"/>
      <c r="CP735" s="150" t="str">
        <f t="shared" si="840"/>
        <v/>
      </c>
      <c r="CQ735" s="290"/>
      <c r="CR735" s="150" t="str">
        <f t="shared" si="841"/>
        <v/>
      </c>
      <c r="CS735" s="290"/>
      <c r="CT735" s="150" t="str">
        <f t="shared" si="842"/>
        <v/>
      </c>
      <c r="CU735" s="150"/>
      <c r="CV735" s="150" t="str">
        <f t="shared" si="843"/>
        <v/>
      </c>
      <c r="CW735" s="94"/>
      <c r="CX735" s="151" t="str">
        <f t="shared" si="884"/>
        <v/>
      </c>
      <c r="CY735" s="151" t="str">
        <f t="shared" si="885"/>
        <v/>
      </c>
      <c r="CZ735" s="152"/>
      <c r="DA735" s="373" t="str">
        <f t="shared" si="858"/>
        <v/>
      </c>
      <c r="DC735" s="153">
        <f t="shared" si="844"/>
        <v>0</v>
      </c>
      <c r="DD735" s="153">
        <f t="shared" si="845"/>
        <v>0</v>
      </c>
      <c r="DE735" s="153">
        <f t="shared" si="846"/>
        <v>0</v>
      </c>
      <c r="DF735" s="158">
        <f t="shared" si="847"/>
        <v>-4.7000000000000002E-3</v>
      </c>
      <c r="DG735" s="159">
        <f t="shared" si="859"/>
        <v>-1.1703000000000001</v>
      </c>
      <c r="DH735" s="158">
        <f t="shared" si="848"/>
        <v>3.1999999999999997E-3</v>
      </c>
      <c r="DI735" s="159">
        <f t="shared" si="860"/>
        <v>0.79679999999999995</v>
      </c>
      <c r="DJ735" s="158">
        <f t="shared" si="849"/>
        <v>-2.7000000000000001E-3</v>
      </c>
      <c r="DK735" s="159">
        <f t="shared" si="861"/>
        <v>-0.67230000000000001</v>
      </c>
      <c r="DL735" s="158">
        <f t="shared" si="850"/>
        <v>1.1999999999999999E-3</v>
      </c>
      <c r="DM735" s="159">
        <f t="shared" si="862"/>
        <v>0.29879999999999995</v>
      </c>
      <c r="DN735" s="158">
        <f t="shared" si="851"/>
        <v>1.46E-2</v>
      </c>
      <c r="DO735" s="159">
        <f t="shared" si="863"/>
        <v>3.6354000000000002</v>
      </c>
      <c r="DP735" s="158">
        <f t="shared" si="852"/>
        <v>-1.2999999999999999E-2</v>
      </c>
      <c r="DQ735" s="159">
        <f t="shared" si="864"/>
        <v>-3.2369999999999997</v>
      </c>
      <c r="DR735" s="158">
        <f t="shared" si="853"/>
        <v>-6.7000000000000002E-3</v>
      </c>
      <c r="DS735" s="159">
        <f t="shared" si="865"/>
        <v>-1.6683000000000001</v>
      </c>
      <c r="DT735" s="158">
        <f t="shared" si="854"/>
        <v>-1.2999999999999999E-2</v>
      </c>
      <c r="DU735" s="159">
        <f t="shared" si="866"/>
        <v>-3.2369999999999997</v>
      </c>
      <c r="DV735" s="158">
        <f t="shared" si="855"/>
        <v>-6.7000000000000002E-3</v>
      </c>
      <c r="DW735" s="160">
        <f t="shared" si="867"/>
        <v>-1.6683000000000001</v>
      </c>
    </row>
    <row r="736" spans="1:127" ht="24.95" customHeight="1" x14ac:dyDescent="0.2">
      <c r="A736" s="272">
        <v>727</v>
      </c>
      <c r="B736" s="336"/>
      <c r="C736" s="332"/>
      <c r="D736" s="333"/>
      <c r="E736" s="334"/>
      <c r="F736" s="335"/>
      <c r="G736" s="334"/>
      <c r="H736" s="371"/>
      <c r="I736" s="334"/>
      <c r="J736" s="334"/>
      <c r="K736" s="334"/>
      <c r="L736" s="334"/>
      <c r="M736" s="334"/>
      <c r="N736" s="334"/>
      <c r="O736" s="337"/>
      <c r="P736" s="337"/>
      <c r="Q736" s="338" t="str">
        <f t="shared" si="818"/>
        <v xml:space="preserve"> </v>
      </c>
      <c r="R736" s="339" t="str">
        <f t="shared" si="819"/>
        <v/>
      </c>
      <c r="S736" s="340" t="str">
        <f t="shared" si="872"/>
        <v/>
      </c>
      <c r="T736" s="341" t="str">
        <f t="shared" si="820"/>
        <v/>
      </c>
      <c r="U736" s="341" t="str">
        <f t="shared" si="821"/>
        <v/>
      </c>
      <c r="V736" s="341" t="str">
        <f t="shared" si="822"/>
        <v/>
      </c>
      <c r="W736" s="341" t="str">
        <f t="shared" si="823"/>
        <v/>
      </c>
      <c r="X736" s="340" t="str">
        <f t="shared" si="873"/>
        <v/>
      </c>
      <c r="Y736" s="342" t="str">
        <f t="shared" si="874"/>
        <v/>
      </c>
      <c r="Z736" s="343" t="str">
        <f t="shared" si="875"/>
        <v/>
      </c>
      <c r="AA736" s="344" t="str">
        <f t="shared" si="876"/>
        <v/>
      </c>
      <c r="AB736" s="345" t="str">
        <f t="shared" si="824"/>
        <v/>
      </c>
      <c r="AC736" s="346" t="str">
        <f t="shared" si="825"/>
        <v/>
      </c>
      <c r="AD736" s="346" t="str">
        <f t="shared" si="826"/>
        <v/>
      </c>
      <c r="AE736" s="344" t="str">
        <f t="shared" si="877"/>
        <v/>
      </c>
      <c r="AF736" s="346" t="str">
        <f t="shared" si="827"/>
        <v/>
      </c>
      <c r="AG736" s="344" t="str">
        <f t="shared" si="878"/>
        <v/>
      </c>
      <c r="AH736" s="344" t="str">
        <f t="shared" si="879"/>
        <v/>
      </c>
      <c r="AI736" s="344" t="str">
        <f t="shared" si="880"/>
        <v/>
      </c>
      <c r="AJ736" s="346" t="str">
        <f t="shared" si="881"/>
        <v/>
      </c>
      <c r="AK736" s="346" t="str">
        <f t="shared" si="882"/>
        <v/>
      </c>
      <c r="AL736" s="347" t="str">
        <f t="shared" si="883"/>
        <v/>
      </c>
      <c r="AM736" s="141"/>
      <c r="AN736" s="141"/>
      <c r="AO736" s="142"/>
      <c r="AP736" s="58">
        <f t="shared" si="828"/>
        <v>0</v>
      </c>
      <c r="AQ736" s="94">
        <f>SUM(AP$10:AP736)</f>
        <v>0</v>
      </c>
      <c r="AR736" s="143">
        <f t="shared" si="817"/>
        <v>0.1</v>
      </c>
      <c r="AS736" s="144" t="str">
        <f t="shared" si="829"/>
        <v/>
      </c>
      <c r="AT736" s="144" t="str">
        <f t="shared" si="856"/>
        <v/>
      </c>
      <c r="AU736" s="145"/>
      <c r="AV736" s="58">
        <f t="shared" si="815"/>
        <v>0</v>
      </c>
      <c r="AW736" s="318">
        <f>SUM(AV$10:AV736)</f>
        <v>0</v>
      </c>
      <c r="AX736" s="319">
        <f t="shared" si="816"/>
        <v>0.1</v>
      </c>
      <c r="AY736" s="144" t="str">
        <f t="shared" si="870"/>
        <v/>
      </c>
      <c r="AZ736" s="144" t="str">
        <f t="shared" si="871"/>
        <v/>
      </c>
      <c r="BA736" s="144"/>
      <c r="BB736" s="146" t="str">
        <f t="shared" si="830"/>
        <v/>
      </c>
      <c r="BC736" s="66" t="str">
        <f t="shared" si="869"/>
        <v/>
      </c>
      <c r="BD736" s="195" t="str">
        <f t="shared" si="831"/>
        <v/>
      </c>
      <c r="BF736" s="283"/>
      <c r="BG736" s="286" t="str">
        <f t="shared" si="832"/>
        <v/>
      </c>
      <c r="BY736" s="211" t="str">
        <f t="shared" si="833"/>
        <v/>
      </c>
      <c r="BZ736" s="150" t="str">
        <f t="shared" si="834"/>
        <v/>
      </c>
      <c r="CB736" s="54" t="str">
        <f t="shared" si="868"/>
        <v/>
      </c>
      <c r="CD736" s="54" t="str">
        <f t="shared" si="835"/>
        <v/>
      </c>
      <c r="CF736" s="54" t="str">
        <f t="shared" si="836"/>
        <v/>
      </c>
      <c r="CH736" s="150" t="str">
        <f t="shared" si="837"/>
        <v/>
      </c>
      <c r="CI736" s="290"/>
      <c r="CJ736" s="150" t="str">
        <f t="shared" si="838"/>
        <v/>
      </c>
      <c r="CK736" s="290"/>
      <c r="CL736" s="54" t="str">
        <f t="shared" si="857"/>
        <v/>
      </c>
      <c r="CM736" s="290"/>
      <c r="CN736" s="150" t="str">
        <f t="shared" si="839"/>
        <v/>
      </c>
      <c r="CO736" s="290"/>
      <c r="CP736" s="150" t="str">
        <f t="shared" si="840"/>
        <v/>
      </c>
      <c r="CQ736" s="290"/>
      <c r="CR736" s="150" t="str">
        <f t="shared" si="841"/>
        <v/>
      </c>
      <c r="CS736" s="290"/>
      <c r="CT736" s="150" t="str">
        <f t="shared" si="842"/>
        <v/>
      </c>
      <c r="CU736" s="150"/>
      <c r="CV736" s="150" t="str">
        <f t="shared" si="843"/>
        <v/>
      </c>
      <c r="CW736" s="94"/>
      <c r="CX736" s="151" t="str">
        <f t="shared" si="884"/>
        <v/>
      </c>
      <c r="CY736" s="151" t="str">
        <f t="shared" si="885"/>
        <v/>
      </c>
      <c r="CZ736" s="152"/>
      <c r="DA736" s="373" t="str">
        <f t="shared" si="858"/>
        <v/>
      </c>
      <c r="DC736" s="153">
        <f t="shared" si="844"/>
        <v>0</v>
      </c>
      <c r="DD736" s="153">
        <f t="shared" si="845"/>
        <v>0</v>
      </c>
      <c r="DE736" s="153">
        <f t="shared" si="846"/>
        <v>0</v>
      </c>
      <c r="DF736" s="158">
        <f t="shared" si="847"/>
        <v>-4.7000000000000002E-3</v>
      </c>
      <c r="DG736" s="159">
        <f t="shared" si="859"/>
        <v>-1.1703000000000001</v>
      </c>
      <c r="DH736" s="158">
        <f t="shared" si="848"/>
        <v>3.1999999999999997E-3</v>
      </c>
      <c r="DI736" s="159">
        <f t="shared" si="860"/>
        <v>0.79679999999999995</v>
      </c>
      <c r="DJ736" s="158">
        <f t="shared" si="849"/>
        <v>-2.7000000000000001E-3</v>
      </c>
      <c r="DK736" s="159">
        <f t="shared" si="861"/>
        <v>-0.67230000000000001</v>
      </c>
      <c r="DL736" s="158">
        <f t="shared" si="850"/>
        <v>1.1999999999999999E-3</v>
      </c>
      <c r="DM736" s="159">
        <f t="shared" si="862"/>
        <v>0.29879999999999995</v>
      </c>
      <c r="DN736" s="158">
        <f t="shared" si="851"/>
        <v>1.46E-2</v>
      </c>
      <c r="DO736" s="159">
        <f t="shared" si="863"/>
        <v>3.6354000000000002</v>
      </c>
      <c r="DP736" s="158">
        <f t="shared" si="852"/>
        <v>-1.2999999999999999E-2</v>
      </c>
      <c r="DQ736" s="159">
        <f t="shared" si="864"/>
        <v>-3.2369999999999997</v>
      </c>
      <c r="DR736" s="158">
        <f t="shared" si="853"/>
        <v>-6.7000000000000002E-3</v>
      </c>
      <c r="DS736" s="159">
        <f t="shared" si="865"/>
        <v>-1.6683000000000001</v>
      </c>
      <c r="DT736" s="158">
        <f t="shared" si="854"/>
        <v>-1.2999999999999999E-2</v>
      </c>
      <c r="DU736" s="159">
        <f t="shared" si="866"/>
        <v>-3.2369999999999997</v>
      </c>
      <c r="DV736" s="158">
        <f t="shared" si="855"/>
        <v>-6.7000000000000002E-3</v>
      </c>
      <c r="DW736" s="160">
        <f t="shared" si="867"/>
        <v>-1.6683000000000001</v>
      </c>
    </row>
    <row r="737" spans="1:127" ht="24.95" customHeight="1" x14ac:dyDescent="0.2">
      <c r="A737" s="272">
        <v>728</v>
      </c>
      <c r="B737" s="336"/>
      <c r="C737" s="332"/>
      <c r="D737" s="333"/>
      <c r="E737" s="334"/>
      <c r="F737" s="335"/>
      <c r="G737" s="334"/>
      <c r="H737" s="371"/>
      <c r="I737" s="334"/>
      <c r="J737" s="334"/>
      <c r="K737" s="334"/>
      <c r="L737" s="334"/>
      <c r="M737" s="334"/>
      <c r="N737" s="334"/>
      <c r="O737" s="337"/>
      <c r="P737" s="337"/>
      <c r="Q737" s="338" t="str">
        <f t="shared" si="818"/>
        <v xml:space="preserve"> </v>
      </c>
      <c r="R737" s="339" t="str">
        <f t="shared" si="819"/>
        <v/>
      </c>
      <c r="S737" s="340" t="str">
        <f t="shared" si="872"/>
        <v/>
      </c>
      <c r="T737" s="341" t="str">
        <f t="shared" si="820"/>
        <v/>
      </c>
      <c r="U737" s="341" t="str">
        <f t="shared" si="821"/>
        <v/>
      </c>
      <c r="V737" s="341" t="str">
        <f t="shared" si="822"/>
        <v/>
      </c>
      <c r="W737" s="341" t="str">
        <f t="shared" si="823"/>
        <v/>
      </c>
      <c r="X737" s="340" t="str">
        <f t="shared" si="873"/>
        <v/>
      </c>
      <c r="Y737" s="342" t="str">
        <f t="shared" si="874"/>
        <v/>
      </c>
      <c r="Z737" s="343" t="str">
        <f t="shared" si="875"/>
        <v/>
      </c>
      <c r="AA737" s="344" t="str">
        <f t="shared" si="876"/>
        <v/>
      </c>
      <c r="AB737" s="345" t="str">
        <f t="shared" si="824"/>
        <v/>
      </c>
      <c r="AC737" s="346" t="str">
        <f t="shared" si="825"/>
        <v/>
      </c>
      <c r="AD737" s="346" t="str">
        <f t="shared" si="826"/>
        <v/>
      </c>
      <c r="AE737" s="344" t="str">
        <f t="shared" si="877"/>
        <v/>
      </c>
      <c r="AF737" s="346" t="str">
        <f t="shared" si="827"/>
        <v/>
      </c>
      <c r="AG737" s="344" t="str">
        <f t="shared" si="878"/>
        <v/>
      </c>
      <c r="AH737" s="344" t="str">
        <f t="shared" si="879"/>
        <v/>
      </c>
      <c r="AI737" s="344" t="str">
        <f t="shared" si="880"/>
        <v/>
      </c>
      <c r="AJ737" s="346" t="str">
        <f t="shared" si="881"/>
        <v/>
      </c>
      <c r="AK737" s="346" t="str">
        <f t="shared" si="882"/>
        <v/>
      </c>
      <c r="AL737" s="347" t="str">
        <f t="shared" si="883"/>
        <v/>
      </c>
      <c r="AM737" s="141"/>
      <c r="AN737" s="141"/>
      <c r="AO737" s="142"/>
      <c r="AP737" s="58">
        <f t="shared" si="828"/>
        <v>0</v>
      </c>
      <c r="AQ737" s="94">
        <f>SUM(AP$10:AP737)</f>
        <v>0</v>
      </c>
      <c r="AR737" s="143">
        <f t="shared" si="817"/>
        <v>0.1</v>
      </c>
      <c r="AS737" s="144" t="str">
        <f t="shared" si="829"/>
        <v/>
      </c>
      <c r="AT737" s="144" t="str">
        <f t="shared" si="856"/>
        <v/>
      </c>
      <c r="AU737" s="145"/>
      <c r="AV737" s="58">
        <f t="shared" si="815"/>
        <v>0</v>
      </c>
      <c r="AW737" s="318">
        <f>SUM(AV$10:AV737)</f>
        <v>0</v>
      </c>
      <c r="AX737" s="319">
        <f t="shared" si="816"/>
        <v>0.1</v>
      </c>
      <c r="AY737" s="144" t="str">
        <f t="shared" si="870"/>
        <v/>
      </c>
      <c r="AZ737" s="144" t="str">
        <f t="shared" si="871"/>
        <v/>
      </c>
      <c r="BA737" s="144"/>
      <c r="BB737" s="146" t="str">
        <f t="shared" si="830"/>
        <v/>
      </c>
      <c r="BC737" s="66" t="str">
        <f t="shared" si="869"/>
        <v/>
      </c>
      <c r="BD737" s="195" t="str">
        <f t="shared" si="831"/>
        <v/>
      </c>
      <c r="BF737" s="283"/>
      <c r="BG737" s="286" t="str">
        <f t="shared" si="832"/>
        <v/>
      </c>
      <c r="BY737" s="211" t="str">
        <f t="shared" si="833"/>
        <v/>
      </c>
      <c r="BZ737" s="150" t="str">
        <f t="shared" si="834"/>
        <v/>
      </c>
      <c r="CB737" s="54" t="str">
        <f t="shared" si="868"/>
        <v/>
      </c>
      <c r="CD737" s="54" t="str">
        <f t="shared" si="835"/>
        <v/>
      </c>
      <c r="CF737" s="54" t="str">
        <f t="shared" si="836"/>
        <v/>
      </c>
      <c r="CH737" s="150" t="str">
        <f t="shared" si="837"/>
        <v/>
      </c>
      <c r="CI737" s="290"/>
      <c r="CJ737" s="150" t="str">
        <f t="shared" si="838"/>
        <v/>
      </c>
      <c r="CK737" s="290"/>
      <c r="CL737" s="54" t="str">
        <f t="shared" si="857"/>
        <v/>
      </c>
      <c r="CM737" s="290"/>
      <c r="CN737" s="150" t="str">
        <f t="shared" si="839"/>
        <v/>
      </c>
      <c r="CO737" s="290"/>
      <c r="CP737" s="150" t="str">
        <f t="shared" si="840"/>
        <v/>
      </c>
      <c r="CQ737" s="290"/>
      <c r="CR737" s="150" t="str">
        <f t="shared" si="841"/>
        <v/>
      </c>
      <c r="CS737" s="290"/>
      <c r="CT737" s="150" t="str">
        <f t="shared" si="842"/>
        <v/>
      </c>
      <c r="CU737" s="150"/>
      <c r="CV737" s="150" t="str">
        <f t="shared" si="843"/>
        <v/>
      </c>
      <c r="CW737" s="94"/>
      <c r="CX737" s="151" t="str">
        <f t="shared" si="884"/>
        <v/>
      </c>
      <c r="CY737" s="151" t="str">
        <f t="shared" si="885"/>
        <v/>
      </c>
      <c r="CZ737" s="152"/>
      <c r="DA737" s="373" t="str">
        <f t="shared" si="858"/>
        <v/>
      </c>
      <c r="DC737" s="153">
        <f t="shared" si="844"/>
        <v>0</v>
      </c>
      <c r="DD737" s="153">
        <f t="shared" si="845"/>
        <v>0</v>
      </c>
      <c r="DE737" s="153">
        <f t="shared" si="846"/>
        <v>0</v>
      </c>
      <c r="DF737" s="158">
        <f t="shared" si="847"/>
        <v>-4.7000000000000002E-3</v>
      </c>
      <c r="DG737" s="159">
        <f t="shared" si="859"/>
        <v>-1.1703000000000001</v>
      </c>
      <c r="DH737" s="158">
        <f t="shared" si="848"/>
        <v>3.1999999999999997E-3</v>
      </c>
      <c r="DI737" s="159">
        <f t="shared" si="860"/>
        <v>0.79679999999999995</v>
      </c>
      <c r="DJ737" s="158">
        <f t="shared" si="849"/>
        <v>-2.7000000000000001E-3</v>
      </c>
      <c r="DK737" s="159">
        <f t="shared" si="861"/>
        <v>-0.67230000000000001</v>
      </c>
      <c r="DL737" s="158">
        <f t="shared" si="850"/>
        <v>1.1999999999999999E-3</v>
      </c>
      <c r="DM737" s="159">
        <f t="shared" si="862"/>
        <v>0.29879999999999995</v>
      </c>
      <c r="DN737" s="158">
        <f t="shared" si="851"/>
        <v>1.46E-2</v>
      </c>
      <c r="DO737" s="159">
        <f t="shared" si="863"/>
        <v>3.6354000000000002</v>
      </c>
      <c r="DP737" s="158">
        <f t="shared" si="852"/>
        <v>-1.2999999999999999E-2</v>
      </c>
      <c r="DQ737" s="159">
        <f t="shared" si="864"/>
        <v>-3.2369999999999997</v>
      </c>
      <c r="DR737" s="158">
        <f t="shared" si="853"/>
        <v>-6.7000000000000002E-3</v>
      </c>
      <c r="DS737" s="159">
        <f t="shared" si="865"/>
        <v>-1.6683000000000001</v>
      </c>
      <c r="DT737" s="158">
        <f t="shared" si="854"/>
        <v>-1.2999999999999999E-2</v>
      </c>
      <c r="DU737" s="159">
        <f t="shared" si="866"/>
        <v>-3.2369999999999997</v>
      </c>
      <c r="DV737" s="158">
        <f t="shared" si="855"/>
        <v>-6.7000000000000002E-3</v>
      </c>
      <c r="DW737" s="160">
        <f t="shared" si="867"/>
        <v>-1.6683000000000001</v>
      </c>
    </row>
    <row r="738" spans="1:127" ht="24.95" customHeight="1" x14ac:dyDescent="0.2">
      <c r="A738" s="272">
        <v>729</v>
      </c>
      <c r="B738" s="336"/>
      <c r="C738" s="332"/>
      <c r="D738" s="333"/>
      <c r="E738" s="334"/>
      <c r="F738" s="335"/>
      <c r="G738" s="334"/>
      <c r="H738" s="371"/>
      <c r="I738" s="334"/>
      <c r="J738" s="334"/>
      <c r="K738" s="334"/>
      <c r="L738" s="334"/>
      <c r="M738" s="334"/>
      <c r="N738" s="334"/>
      <c r="O738" s="337"/>
      <c r="P738" s="337"/>
      <c r="Q738" s="338" t="str">
        <f t="shared" si="818"/>
        <v xml:space="preserve"> </v>
      </c>
      <c r="R738" s="339" t="str">
        <f t="shared" si="819"/>
        <v/>
      </c>
      <c r="S738" s="340" t="str">
        <f t="shared" si="872"/>
        <v/>
      </c>
      <c r="T738" s="341" t="str">
        <f t="shared" si="820"/>
        <v/>
      </c>
      <c r="U738" s="341" t="str">
        <f t="shared" si="821"/>
        <v/>
      </c>
      <c r="V738" s="341" t="str">
        <f t="shared" si="822"/>
        <v/>
      </c>
      <c r="W738" s="341" t="str">
        <f t="shared" si="823"/>
        <v/>
      </c>
      <c r="X738" s="340" t="str">
        <f t="shared" si="873"/>
        <v/>
      </c>
      <c r="Y738" s="342" t="str">
        <f t="shared" si="874"/>
        <v/>
      </c>
      <c r="Z738" s="343" t="str">
        <f t="shared" si="875"/>
        <v/>
      </c>
      <c r="AA738" s="344" t="str">
        <f t="shared" si="876"/>
        <v/>
      </c>
      <c r="AB738" s="345" t="str">
        <f t="shared" si="824"/>
        <v/>
      </c>
      <c r="AC738" s="346" t="str">
        <f t="shared" si="825"/>
        <v/>
      </c>
      <c r="AD738" s="346" t="str">
        <f t="shared" si="826"/>
        <v/>
      </c>
      <c r="AE738" s="344" t="str">
        <f t="shared" si="877"/>
        <v/>
      </c>
      <c r="AF738" s="346" t="str">
        <f t="shared" si="827"/>
        <v/>
      </c>
      <c r="AG738" s="344" t="str">
        <f t="shared" si="878"/>
        <v/>
      </c>
      <c r="AH738" s="344" t="str">
        <f t="shared" si="879"/>
        <v/>
      </c>
      <c r="AI738" s="344" t="str">
        <f t="shared" si="880"/>
        <v/>
      </c>
      <c r="AJ738" s="346" t="str">
        <f t="shared" si="881"/>
        <v/>
      </c>
      <c r="AK738" s="346" t="str">
        <f t="shared" si="882"/>
        <v/>
      </c>
      <c r="AL738" s="347" t="str">
        <f t="shared" si="883"/>
        <v/>
      </c>
      <c r="AM738" s="141"/>
      <c r="AN738" s="141"/>
      <c r="AO738" s="142"/>
      <c r="AP738" s="58">
        <f t="shared" si="828"/>
        <v>0</v>
      </c>
      <c r="AQ738" s="94">
        <f>SUM(AP$10:AP738)</f>
        <v>0</v>
      </c>
      <c r="AR738" s="143">
        <f t="shared" si="817"/>
        <v>0.1</v>
      </c>
      <c r="AS738" s="144" t="str">
        <f t="shared" si="829"/>
        <v/>
      </c>
      <c r="AT738" s="144" t="str">
        <f t="shared" si="856"/>
        <v/>
      </c>
      <c r="AU738" s="145"/>
      <c r="AV738" s="58">
        <f t="shared" si="815"/>
        <v>0</v>
      </c>
      <c r="AW738" s="318">
        <f>SUM(AV$10:AV738)</f>
        <v>0</v>
      </c>
      <c r="AX738" s="319">
        <f t="shared" si="816"/>
        <v>0.1</v>
      </c>
      <c r="AY738" s="144" t="str">
        <f t="shared" si="870"/>
        <v/>
      </c>
      <c r="AZ738" s="144" t="str">
        <f t="shared" si="871"/>
        <v/>
      </c>
      <c r="BA738" s="144"/>
      <c r="BB738" s="146" t="str">
        <f t="shared" si="830"/>
        <v/>
      </c>
      <c r="BC738" s="66" t="str">
        <f t="shared" si="869"/>
        <v/>
      </c>
      <c r="BD738" s="195" t="str">
        <f t="shared" si="831"/>
        <v/>
      </c>
      <c r="BF738" s="283"/>
      <c r="BG738" s="286" t="str">
        <f t="shared" si="832"/>
        <v/>
      </c>
      <c r="BY738" s="211" t="str">
        <f t="shared" si="833"/>
        <v/>
      </c>
      <c r="BZ738" s="150" t="str">
        <f t="shared" si="834"/>
        <v/>
      </c>
      <c r="CB738" s="54" t="str">
        <f t="shared" si="868"/>
        <v/>
      </c>
      <c r="CD738" s="54" t="str">
        <f t="shared" si="835"/>
        <v/>
      </c>
      <c r="CF738" s="54" t="str">
        <f t="shared" si="836"/>
        <v/>
      </c>
      <c r="CH738" s="150" t="str">
        <f t="shared" si="837"/>
        <v/>
      </c>
      <c r="CI738" s="290"/>
      <c r="CJ738" s="150" t="str">
        <f t="shared" si="838"/>
        <v/>
      </c>
      <c r="CK738" s="290"/>
      <c r="CL738" s="54" t="str">
        <f t="shared" si="857"/>
        <v/>
      </c>
      <c r="CM738" s="290"/>
      <c r="CN738" s="150" t="str">
        <f t="shared" si="839"/>
        <v/>
      </c>
      <c r="CO738" s="290"/>
      <c r="CP738" s="150" t="str">
        <f t="shared" si="840"/>
        <v/>
      </c>
      <c r="CQ738" s="290"/>
      <c r="CR738" s="150" t="str">
        <f t="shared" si="841"/>
        <v/>
      </c>
      <c r="CS738" s="290"/>
      <c r="CT738" s="150" t="str">
        <f t="shared" si="842"/>
        <v/>
      </c>
      <c r="CU738" s="150"/>
      <c r="CV738" s="150" t="str">
        <f t="shared" si="843"/>
        <v/>
      </c>
      <c r="CW738" s="94"/>
      <c r="CX738" s="151" t="str">
        <f t="shared" si="884"/>
        <v/>
      </c>
      <c r="CY738" s="151" t="str">
        <f t="shared" si="885"/>
        <v/>
      </c>
      <c r="CZ738" s="152"/>
      <c r="DA738" s="373" t="str">
        <f t="shared" si="858"/>
        <v/>
      </c>
      <c r="DC738" s="153">
        <f t="shared" si="844"/>
        <v>0</v>
      </c>
      <c r="DD738" s="153">
        <f t="shared" si="845"/>
        <v>0</v>
      </c>
      <c r="DE738" s="153">
        <f t="shared" si="846"/>
        <v>0</v>
      </c>
      <c r="DF738" s="158">
        <f t="shared" si="847"/>
        <v>-4.7000000000000002E-3</v>
      </c>
      <c r="DG738" s="159">
        <f t="shared" si="859"/>
        <v>-1.1703000000000001</v>
      </c>
      <c r="DH738" s="158">
        <f t="shared" si="848"/>
        <v>3.1999999999999997E-3</v>
      </c>
      <c r="DI738" s="159">
        <f t="shared" si="860"/>
        <v>0.79679999999999995</v>
      </c>
      <c r="DJ738" s="158">
        <f t="shared" si="849"/>
        <v>-2.7000000000000001E-3</v>
      </c>
      <c r="DK738" s="159">
        <f t="shared" si="861"/>
        <v>-0.67230000000000001</v>
      </c>
      <c r="DL738" s="158">
        <f t="shared" si="850"/>
        <v>1.1999999999999999E-3</v>
      </c>
      <c r="DM738" s="159">
        <f t="shared" si="862"/>
        <v>0.29879999999999995</v>
      </c>
      <c r="DN738" s="158">
        <f t="shared" si="851"/>
        <v>1.46E-2</v>
      </c>
      <c r="DO738" s="159">
        <f t="shared" si="863"/>
        <v>3.6354000000000002</v>
      </c>
      <c r="DP738" s="158">
        <f t="shared" si="852"/>
        <v>-1.2999999999999999E-2</v>
      </c>
      <c r="DQ738" s="159">
        <f t="shared" si="864"/>
        <v>-3.2369999999999997</v>
      </c>
      <c r="DR738" s="158">
        <f t="shared" si="853"/>
        <v>-6.7000000000000002E-3</v>
      </c>
      <c r="DS738" s="159">
        <f t="shared" si="865"/>
        <v>-1.6683000000000001</v>
      </c>
      <c r="DT738" s="158">
        <f t="shared" si="854"/>
        <v>-1.2999999999999999E-2</v>
      </c>
      <c r="DU738" s="159">
        <f t="shared" si="866"/>
        <v>-3.2369999999999997</v>
      </c>
      <c r="DV738" s="158">
        <f t="shared" si="855"/>
        <v>-6.7000000000000002E-3</v>
      </c>
      <c r="DW738" s="160">
        <f t="shared" si="867"/>
        <v>-1.6683000000000001</v>
      </c>
    </row>
    <row r="739" spans="1:127" ht="24.95" customHeight="1" x14ac:dyDescent="0.2">
      <c r="A739" s="272">
        <v>730</v>
      </c>
      <c r="B739" s="336"/>
      <c r="C739" s="332"/>
      <c r="D739" s="333"/>
      <c r="E739" s="334"/>
      <c r="F739" s="335"/>
      <c r="G739" s="334"/>
      <c r="H739" s="371"/>
      <c r="I739" s="334"/>
      <c r="J739" s="334"/>
      <c r="K739" s="334"/>
      <c r="L739" s="334"/>
      <c r="M739" s="334"/>
      <c r="N739" s="334"/>
      <c r="O739" s="337"/>
      <c r="P739" s="337"/>
      <c r="Q739" s="338" t="str">
        <f t="shared" si="818"/>
        <v xml:space="preserve"> </v>
      </c>
      <c r="R739" s="339" t="str">
        <f t="shared" si="819"/>
        <v/>
      </c>
      <c r="S739" s="340" t="str">
        <f t="shared" si="872"/>
        <v/>
      </c>
      <c r="T739" s="341" t="str">
        <f t="shared" si="820"/>
        <v/>
      </c>
      <c r="U739" s="341" t="str">
        <f t="shared" si="821"/>
        <v/>
      </c>
      <c r="V739" s="341" t="str">
        <f t="shared" si="822"/>
        <v/>
      </c>
      <c r="W739" s="341" t="str">
        <f t="shared" si="823"/>
        <v/>
      </c>
      <c r="X739" s="340" t="str">
        <f t="shared" si="873"/>
        <v/>
      </c>
      <c r="Y739" s="342" t="str">
        <f t="shared" si="874"/>
        <v/>
      </c>
      <c r="Z739" s="343" t="str">
        <f t="shared" si="875"/>
        <v/>
      </c>
      <c r="AA739" s="344" t="str">
        <f t="shared" si="876"/>
        <v/>
      </c>
      <c r="AB739" s="345" t="str">
        <f t="shared" si="824"/>
        <v/>
      </c>
      <c r="AC739" s="346" t="str">
        <f t="shared" si="825"/>
        <v/>
      </c>
      <c r="AD739" s="346" t="str">
        <f t="shared" si="826"/>
        <v/>
      </c>
      <c r="AE739" s="344" t="str">
        <f t="shared" si="877"/>
        <v/>
      </c>
      <c r="AF739" s="346" t="str">
        <f t="shared" si="827"/>
        <v/>
      </c>
      <c r="AG739" s="344" t="str">
        <f t="shared" si="878"/>
        <v/>
      </c>
      <c r="AH739" s="344" t="str">
        <f t="shared" si="879"/>
        <v/>
      </c>
      <c r="AI739" s="344" t="str">
        <f t="shared" si="880"/>
        <v/>
      </c>
      <c r="AJ739" s="346" t="str">
        <f t="shared" si="881"/>
        <v/>
      </c>
      <c r="AK739" s="346" t="str">
        <f t="shared" si="882"/>
        <v/>
      </c>
      <c r="AL739" s="347" t="str">
        <f t="shared" si="883"/>
        <v/>
      </c>
      <c r="AM739" s="141"/>
      <c r="AN739" s="141"/>
      <c r="AO739" s="142"/>
      <c r="AP739" s="58">
        <f t="shared" si="828"/>
        <v>0</v>
      </c>
      <c r="AQ739" s="94">
        <f>SUM(AP$10:AP739)</f>
        <v>0</v>
      </c>
      <c r="AR739" s="143">
        <f t="shared" si="817"/>
        <v>0.1</v>
      </c>
      <c r="AS739" s="144" t="str">
        <f t="shared" si="829"/>
        <v/>
      </c>
      <c r="AT739" s="144" t="str">
        <f t="shared" si="856"/>
        <v/>
      </c>
      <c r="AU739" s="145"/>
      <c r="AV739" s="58">
        <f t="shared" si="815"/>
        <v>0</v>
      </c>
      <c r="AW739" s="318">
        <f>SUM(AV$10:AV739)</f>
        <v>0</v>
      </c>
      <c r="AX739" s="319">
        <f t="shared" si="816"/>
        <v>0.1</v>
      </c>
      <c r="AY739" s="144" t="str">
        <f t="shared" si="870"/>
        <v/>
      </c>
      <c r="AZ739" s="144" t="str">
        <f t="shared" si="871"/>
        <v/>
      </c>
      <c r="BA739" s="144"/>
      <c r="BB739" s="146" t="str">
        <f t="shared" si="830"/>
        <v/>
      </c>
      <c r="BC739" s="66" t="str">
        <f t="shared" si="869"/>
        <v/>
      </c>
      <c r="BD739" s="195" t="str">
        <f t="shared" si="831"/>
        <v/>
      </c>
      <c r="BF739" s="283"/>
      <c r="BG739" s="286" t="str">
        <f t="shared" si="832"/>
        <v/>
      </c>
      <c r="BY739" s="211" t="str">
        <f t="shared" si="833"/>
        <v/>
      </c>
      <c r="BZ739" s="150" t="str">
        <f t="shared" si="834"/>
        <v/>
      </c>
      <c r="CB739" s="54" t="str">
        <f t="shared" si="868"/>
        <v/>
      </c>
      <c r="CD739" s="54" t="str">
        <f t="shared" si="835"/>
        <v/>
      </c>
      <c r="CF739" s="54" t="str">
        <f t="shared" si="836"/>
        <v/>
      </c>
      <c r="CH739" s="150" t="str">
        <f t="shared" si="837"/>
        <v/>
      </c>
      <c r="CI739" s="290"/>
      <c r="CJ739" s="150" t="str">
        <f t="shared" si="838"/>
        <v/>
      </c>
      <c r="CK739" s="290"/>
      <c r="CL739" s="54" t="str">
        <f t="shared" si="857"/>
        <v/>
      </c>
      <c r="CM739" s="290"/>
      <c r="CN739" s="150" t="str">
        <f t="shared" si="839"/>
        <v/>
      </c>
      <c r="CO739" s="290"/>
      <c r="CP739" s="150" t="str">
        <f t="shared" si="840"/>
        <v/>
      </c>
      <c r="CQ739" s="290"/>
      <c r="CR739" s="150" t="str">
        <f t="shared" si="841"/>
        <v/>
      </c>
      <c r="CS739" s="290"/>
      <c r="CT739" s="150" t="str">
        <f t="shared" si="842"/>
        <v/>
      </c>
      <c r="CU739" s="150"/>
      <c r="CV739" s="150" t="str">
        <f t="shared" si="843"/>
        <v/>
      </c>
      <c r="CW739" s="94"/>
      <c r="CX739" s="151" t="str">
        <f t="shared" si="884"/>
        <v/>
      </c>
      <c r="CY739" s="151" t="str">
        <f t="shared" si="885"/>
        <v/>
      </c>
      <c r="CZ739" s="152"/>
      <c r="DA739" s="373" t="str">
        <f t="shared" si="858"/>
        <v/>
      </c>
      <c r="DC739" s="153">
        <f t="shared" si="844"/>
        <v>0</v>
      </c>
      <c r="DD739" s="153">
        <f t="shared" si="845"/>
        <v>0</v>
      </c>
      <c r="DE739" s="153">
        <f t="shared" si="846"/>
        <v>0</v>
      </c>
      <c r="DF739" s="158">
        <f t="shared" si="847"/>
        <v>-4.7000000000000002E-3</v>
      </c>
      <c r="DG739" s="159">
        <f t="shared" si="859"/>
        <v>-1.1703000000000001</v>
      </c>
      <c r="DH739" s="158">
        <f t="shared" si="848"/>
        <v>3.1999999999999997E-3</v>
      </c>
      <c r="DI739" s="159">
        <f t="shared" si="860"/>
        <v>0.79679999999999995</v>
      </c>
      <c r="DJ739" s="158">
        <f t="shared" si="849"/>
        <v>-2.7000000000000001E-3</v>
      </c>
      <c r="DK739" s="159">
        <f t="shared" si="861"/>
        <v>-0.67230000000000001</v>
      </c>
      <c r="DL739" s="158">
        <f t="shared" si="850"/>
        <v>1.1999999999999999E-3</v>
      </c>
      <c r="DM739" s="159">
        <f t="shared" si="862"/>
        <v>0.29879999999999995</v>
      </c>
      <c r="DN739" s="158">
        <f t="shared" si="851"/>
        <v>1.46E-2</v>
      </c>
      <c r="DO739" s="159">
        <f t="shared" si="863"/>
        <v>3.6354000000000002</v>
      </c>
      <c r="DP739" s="158">
        <f t="shared" si="852"/>
        <v>-1.2999999999999999E-2</v>
      </c>
      <c r="DQ739" s="159">
        <f t="shared" si="864"/>
        <v>-3.2369999999999997</v>
      </c>
      <c r="DR739" s="158">
        <f t="shared" si="853"/>
        <v>-6.7000000000000002E-3</v>
      </c>
      <c r="DS739" s="159">
        <f t="shared" si="865"/>
        <v>-1.6683000000000001</v>
      </c>
      <c r="DT739" s="158">
        <f t="shared" si="854"/>
        <v>-1.2999999999999999E-2</v>
      </c>
      <c r="DU739" s="159">
        <f t="shared" si="866"/>
        <v>-3.2369999999999997</v>
      </c>
      <c r="DV739" s="158">
        <f t="shared" si="855"/>
        <v>-6.7000000000000002E-3</v>
      </c>
      <c r="DW739" s="160">
        <f t="shared" si="867"/>
        <v>-1.6683000000000001</v>
      </c>
    </row>
    <row r="740" spans="1:127" ht="24.95" customHeight="1" x14ac:dyDescent="0.2">
      <c r="A740" s="272">
        <v>731</v>
      </c>
      <c r="B740" s="336"/>
      <c r="C740" s="332"/>
      <c r="D740" s="333"/>
      <c r="E740" s="334"/>
      <c r="F740" s="335"/>
      <c r="G740" s="334"/>
      <c r="H740" s="371"/>
      <c r="I740" s="334"/>
      <c r="J740" s="334"/>
      <c r="K740" s="334"/>
      <c r="L740" s="334"/>
      <c r="M740" s="334"/>
      <c r="N740" s="334"/>
      <c r="O740" s="337"/>
      <c r="P740" s="337"/>
      <c r="Q740" s="338" t="str">
        <f t="shared" si="818"/>
        <v xml:space="preserve"> </v>
      </c>
      <c r="R740" s="339" t="str">
        <f t="shared" si="819"/>
        <v/>
      </c>
      <c r="S740" s="340" t="str">
        <f t="shared" si="872"/>
        <v/>
      </c>
      <c r="T740" s="341" t="str">
        <f t="shared" si="820"/>
        <v/>
      </c>
      <c r="U740" s="341" t="str">
        <f t="shared" si="821"/>
        <v/>
      </c>
      <c r="V740" s="341" t="str">
        <f t="shared" si="822"/>
        <v/>
      </c>
      <c r="W740" s="341" t="str">
        <f t="shared" si="823"/>
        <v/>
      </c>
      <c r="X740" s="340" t="str">
        <f t="shared" si="873"/>
        <v/>
      </c>
      <c r="Y740" s="342" t="str">
        <f t="shared" si="874"/>
        <v/>
      </c>
      <c r="Z740" s="343" t="str">
        <f t="shared" si="875"/>
        <v/>
      </c>
      <c r="AA740" s="344" t="str">
        <f t="shared" si="876"/>
        <v/>
      </c>
      <c r="AB740" s="345" t="str">
        <f t="shared" si="824"/>
        <v/>
      </c>
      <c r="AC740" s="346" t="str">
        <f t="shared" si="825"/>
        <v/>
      </c>
      <c r="AD740" s="346" t="str">
        <f t="shared" si="826"/>
        <v/>
      </c>
      <c r="AE740" s="344" t="str">
        <f t="shared" si="877"/>
        <v/>
      </c>
      <c r="AF740" s="346" t="str">
        <f t="shared" si="827"/>
        <v/>
      </c>
      <c r="AG740" s="344" t="str">
        <f t="shared" si="878"/>
        <v/>
      </c>
      <c r="AH740" s="344" t="str">
        <f t="shared" si="879"/>
        <v/>
      </c>
      <c r="AI740" s="344" t="str">
        <f t="shared" si="880"/>
        <v/>
      </c>
      <c r="AJ740" s="346" t="str">
        <f t="shared" si="881"/>
        <v/>
      </c>
      <c r="AK740" s="346" t="str">
        <f t="shared" si="882"/>
        <v/>
      </c>
      <c r="AL740" s="347" t="str">
        <f t="shared" si="883"/>
        <v/>
      </c>
      <c r="AM740" s="141"/>
      <c r="AN740" s="141"/>
      <c r="AO740" s="142"/>
      <c r="AP740" s="58">
        <f t="shared" si="828"/>
        <v>0</v>
      </c>
      <c r="AQ740" s="94">
        <f>SUM(AP$10:AP740)</f>
        <v>0</v>
      </c>
      <c r="AR740" s="143">
        <f t="shared" si="817"/>
        <v>0.1</v>
      </c>
      <c r="AS740" s="144" t="str">
        <f t="shared" si="829"/>
        <v/>
      </c>
      <c r="AT740" s="144" t="str">
        <f t="shared" si="856"/>
        <v/>
      </c>
      <c r="AU740" s="145"/>
      <c r="AV740" s="58">
        <f t="shared" si="815"/>
        <v>0</v>
      </c>
      <c r="AW740" s="318">
        <f>SUM(AV$10:AV740)</f>
        <v>0</v>
      </c>
      <c r="AX740" s="319">
        <f t="shared" si="816"/>
        <v>0.1</v>
      </c>
      <c r="AY740" s="144" t="str">
        <f t="shared" si="870"/>
        <v/>
      </c>
      <c r="AZ740" s="144" t="str">
        <f t="shared" si="871"/>
        <v/>
      </c>
      <c r="BA740" s="144"/>
      <c r="BB740" s="146" t="str">
        <f t="shared" si="830"/>
        <v/>
      </c>
      <c r="BC740" s="66" t="str">
        <f t="shared" si="869"/>
        <v/>
      </c>
      <c r="BD740" s="195" t="str">
        <f t="shared" si="831"/>
        <v/>
      </c>
      <c r="BF740" s="283"/>
      <c r="BG740" s="286" t="str">
        <f t="shared" si="832"/>
        <v/>
      </c>
      <c r="BY740" s="211" t="str">
        <f t="shared" si="833"/>
        <v/>
      </c>
      <c r="BZ740" s="150" t="str">
        <f t="shared" si="834"/>
        <v/>
      </c>
      <c r="CB740" s="54" t="str">
        <f t="shared" si="868"/>
        <v/>
      </c>
      <c r="CD740" s="54" t="str">
        <f t="shared" si="835"/>
        <v/>
      </c>
      <c r="CF740" s="54" t="str">
        <f t="shared" si="836"/>
        <v/>
      </c>
      <c r="CH740" s="150" t="str">
        <f t="shared" si="837"/>
        <v/>
      </c>
      <c r="CI740" s="290"/>
      <c r="CJ740" s="150" t="str">
        <f t="shared" si="838"/>
        <v/>
      </c>
      <c r="CK740" s="290"/>
      <c r="CL740" s="54" t="str">
        <f t="shared" si="857"/>
        <v/>
      </c>
      <c r="CM740" s="290"/>
      <c r="CN740" s="150" t="str">
        <f t="shared" si="839"/>
        <v/>
      </c>
      <c r="CO740" s="290"/>
      <c r="CP740" s="150" t="str">
        <f t="shared" si="840"/>
        <v/>
      </c>
      <c r="CQ740" s="290"/>
      <c r="CR740" s="150" t="str">
        <f t="shared" si="841"/>
        <v/>
      </c>
      <c r="CS740" s="290"/>
      <c r="CT740" s="150" t="str">
        <f t="shared" si="842"/>
        <v/>
      </c>
      <c r="CU740" s="150"/>
      <c r="CV740" s="150" t="str">
        <f t="shared" si="843"/>
        <v/>
      </c>
      <c r="CW740" s="94"/>
      <c r="CX740" s="151" t="str">
        <f t="shared" si="884"/>
        <v/>
      </c>
      <c r="CY740" s="151" t="str">
        <f t="shared" si="885"/>
        <v/>
      </c>
      <c r="CZ740" s="152"/>
      <c r="DA740" s="373" t="str">
        <f t="shared" si="858"/>
        <v/>
      </c>
      <c r="DC740" s="153">
        <f t="shared" si="844"/>
        <v>0</v>
      </c>
      <c r="DD740" s="153">
        <f t="shared" si="845"/>
        <v>0</v>
      </c>
      <c r="DE740" s="153">
        <f t="shared" si="846"/>
        <v>0</v>
      </c>
      <c r="DF740" s="158">
        <f t="shared" si="847"/>
        <v>-4.7000000000000002E-3</v>
      </c>
      <c r="DG740" s="159">
        <f t="shared" si="859"/>
        <v>-1.1703000000000001</v>
      </c>
      <c r="DH740" s="158">
        <f t="shared" si="848"/>
        <v>3.1999999999999997E-3</v>
      </c>
      <c r="DI740" s="159">
        <f t="shared" si="860"/>
        <v>0.79679999999999995</v>
      </c>
      <c r="DJ740" s="158">
        <f t="shared" si="849"/>
        <v>-2.7000000000000001E-3</v>
      </c>
      <c r="DK740" s="159">
        <f t="shared" si="861"/>
        <v>-0.67230000000000001</v>
      </c>
      <c r="DL740" s="158">
        <f t="shared" si="850"/>
        <v>1.1999999999999999E-3</v>
      </c>
      <c r="DM740" s="159">
        <f t="shared" si="862"/>
        <v>0.29879999999999995</v>
      </c>
      <c r="DN740" s="158">
        <f t="shared" si="851"/>
        <v>1.46E-2</v>
      </c>
      <c r="DO740" s="159">
        <f t="shared" si="863"/>
        <v>3.6354000000000002</v>
      </c>
      <c r="DP740" s="158">
        <f t="shared" si="852"/>
        <v>-1.2999999999999999E-2</v>
      </c>
      <c r="DQ740" s="159">
        <f t="shared" si="864"/>
        <v>-3.2369999999999997</v>
      </c>
      <c r="DR740" s="158">
        <f t="shared" si="853"/>
        <v>-6.7000000000000002E-3</v>
      </c>
      <c r="DS740" s="159">
        <f t="shared" si="865"/>
        <v>-1.6683000000000001</v>
      </c>
      <c r="DT740" s="158">
        <f t="shared" si="854"/>
        <v>-1.2999999999999999E-2</v>
      </c>
      <c r="DU740" s="159">
        <f t="shared" si="866"/>
        <v>-3.2369999999999997</v>
      </c>
      <c r="DV740" s="158">
        <f t="shared" si="855"/>
        <v>-6.7000000000000002E-3</v>
      </c>
      <c r="DW740" s="160">
        <f t="shared" si="867"/>
        <v>-1.6683000000000001</v>
      </c>
    </row>
    <row r="741" spans="1:127" ht="24.95" customHeight="1" x14ac:dyDescent="0.2">
      <c r="A741" s="272">
        <v>732</v>
      </c>
      <c r="B741" s="336"/>
      <c r="C741" s="332"/>
      <c r="D741" s="333"/>
      <c r="E741" s="334"/>
      <c r="F741" s="335"/>
      <c r="G741" s="334"/>
      <c r="H741" s="371"/>
      <c r="I741" s="334"/>
      <c r="J741" s="334"/>
      <c r="K741" s="334"/>
      <c r="L741" s="334"/>
      <c r="M741" s="334"/>
      <c r="N741" s="334"/>
      <c r="O741" s="337"/>
      <c r="P741" s="337"/>
      <c r="Q741" s="338" t="str">
        <f t="shared" si="818"/>
        <v xml:space="preserve"> </v>
      </c>
      <c r="R741" s="339" t="str">
        <f t="shared" si="819"/>
        <v/>
      </c>
      <c r="S741" s="340" t="str">
        <f t="shared" si="872"/>
        <v/>
      </c>
      <c r="T741" s="341" t="str">
        <f t="shared" si="820"/>
        <v/>
      </c>
      <c r="U741" s="341" t="str">
        <f t="shared" si="821"/>
        <v/>
      </c>
      <c r="V741" s="341" t="str">
        <f t="shared" si="822"/>
        <v/>
      </c>
      <c r="W741" s="341" t="str">
        <f t="shared" si="823"/>
        <v/>
      </c>
      <c r="X741" s="340" t="str">
        <f t="shared" si="873"/>
        <v/>
      </c>
      <c r="Y741" s="342" t="str">
        <f t="shared" si="874"/>
        <v/>
      </c>
      <c r="Z741" s="343" t="str">
        <f t="shared" si="875"/>
        <v/>
      </c>
      <c r="AA741" s="344" t="str">
        <f t="shared" si="876"/>
        <v/>
      </c>
      <c r="AB741" s="345" t="str">
        <f t="shared" si="824"/>
        <v/>
      </c>
      <c r="AC741" s="346" t="str">
        <f t="shared" si="825"/>
        <v/>
      </c>
      <c r="AD741" s="346" t="str">
        <f t="shared" si="826"/>
        <v/>
      </c>
      <c r="AE741" s="344" t="str">
        <f t="shared" si="877"/>
        <v/>
      </c>
      <c r="AF741" s="346" t="str">
        <f t="shared" si="827"/>
        <v/>
      </c>
      <c r="AG741" s="344" t="str">
        <f t="shared" si="878"/>
        <v/>
      </c>
      <c r="AH741" s="344" t="str">
        <f t="shared" si="879"/>
        <v/>
      </c>
      <c r="AI741" s="344" t="str">
        <f t="shared" si="880"/>
        <v/>
      </c>
      <c r="AJ741" s="346" t="str">
        <f t="shared" si="881"/>
        <v/>
      </c>
      <c r="AK741" s="346" t="str">
        <f t="shared" si="882"/>
        <v/>
      </c>
      <c r="AL741" s="347" t="str">
        <f t="shared" si="883"/>
        <v/>
      </c>
      <c r="AM741" s="141"/>
      <c r="AN741" s="141"/>
      <c r="AO741" s="142"/>
      <c r="AP741" s="58">
        <f t="shared" si="828"/>
        <v>0</v>
      </c>
      <c r="AQ741" s="94">
        <f>SUM(AP$10:AP741)</f>
        <v>0</v>
      </c>
      <c r="AR741" s="143">
        <f t="shared" si="817"/>
        <v>0.1</v>
      </c>
      <c r="AS741" s="144" t="str">
        <f t="shared" si="829"/>
        <v/>
      </c>
      <c r="AT741" s="144" t="str">
        <f t="shared" si="856"/>
        <v/>
      </c>
      <c r="AU741" s="145"/>
      <c r="AV741" s="58">
        <f t="shared" si="815"/>
        <v>0</v>
      </c>
      <c r="AW741" s="318">
        <f>SUM(AV$10:AV741)</f>
        <v>0</v>
      </c>
      <c r="AX741" s="319">
        <f t="shared" si="816"/>
        <v>0.1</v>
      </c>
      <c r="AY741" s="144" t="str">
        <f t="shared" si="870"/>
        <v/>
      </c>
      <c r="AZ741" s="144" t="str">
        <f t="shared" si="871"/>
        <v/>
      </c>
      <c r="BA741" s="144"/>
      <c r="BB741" s="146" t="str">
        <f t="shared" si="830"/>
        <v/>
      </c>
      <c r="BC741" s="66" t="str">
        <f t="shared" si="869"/>
        <v/>
      </c>
      <c r="BD741" s="195" t="str">
        <f t="shared" si="831"/>
        <v/>
      </c>
      <c r="BF741" s="283"/>
      <c r="BG741" s="286" t="str">
        <f t="shared" si="832"/>
        <v/>
      </c>
      <c r="BY741" s="211" t="str">
        <f t="shared" si="833"/>
        <v/>
      </c>
      <c r="BZ741" s="150" t="str">
        <f t="shared" si="834"/>
        <v/>
      </c>
      <c r="CB741" s="54" t="str">
        <f t="shared" si="868"/>
        <v/>
      </c>
      <c r="CD741" s="54" t="str">
        <f t="shared" si="835"/>
        <v/>
      </c>
      <c r="CF741" s="54" t="str">
        <f t="shared" si="836"/>
        <v/>
      </c>
      <c r="CH741" s="150" t="str">
        <f t="shared" si="837"/>
        <v/>
      </c>
      <c r="CI741" s="290"/>
      <c r="CJ741" s="150" t="str">
        <f t="shared" si="838"/>
        <v/>
      </c>
      <c r="CK741" s="290"/>
      <c r="CL741" s="54" t="str">
        <f t="shared" si="857"/>
        <v/>
      </c>
      <c r="CM741" s="290"/>
      <c r="CN741" s="150" t="str">
        <f t="shared" si="839"/>
        <v/>
      </c>
      <c r="CO741" s="290"/>
      <c r="CP741" s="150" t="str">
        <f t="shared" si="840"/>
        <v/>
      </c>
      <c r="CQ741" s="290"/>
      <c r="CR741" s="150" t="str">
        <f t="shared" si="841"/>
        <v/>
      </c>
      <c r="CS741" s="290"/>
      <c r="CT741" s="150" t="str">
        <f t="shared" si="842"/>
        <v/>
      </c>
      <c r="CU741" s="150"/>
      <c r="CV741" s="150" t="str">
        <f t="shared" si="843"/>
        <v/>
      </c>
      <c r="CW741" s="94"/>
      <c r="CX741" s="151" t="str">
        <f t="shared" si="884"/>
        <v/>
      </c>
      <c r="CY741" s="151" t="str">
        <f t="shared" si="885"/>
        <v/>
      </c>
      <c r="CZ741" s="152"/>
      <c r="DA741" s="373" t="str">
        <f t="shared" si="858"/>
        <v/>
      </c>
      <c r="DC741" s="153">
        <f t="shared" si="844"/>
        <v>0</v>
      </c>
      <c r="DD741" s="153">
        <f t="shared" si="845"/>
        <v>0</v>
      </c>
      <c r="DE741" s="153">
        <f t="shared" si="846"/>
        <v>0</v>
      </c>
      <c r="DF741" s="158">
        <f t="shared" si="847"/>
        <v>-4.7000000000000002E-3</v>
      </c>
      <c r="DG741" s="159">
        <f t="shared" si="859"/>
        <v>-1.1703000000000001</v>
      </c>
      <c r="DH741" s="158">
        <f t="shared" si="848"/>
        <v>3.1999999999999997E-3</v>
      </c>
      <c r="DI741" s="159">
        <f t="shared" si="860"/>
        <v>0.79679999999999995</v>
      </c>
      <c r="DJ741" s="158">
        <f t="shared" si="849"/>
        <v>-2.7000000000000001E-3</v>
      </c>
      <c r="DK741" s="159">
        <f t="shared" si="861"/>
        <v>-0.67230000000000001</v>
      </c>
      <c r="DL741" s="158">
        <f t="shared" si="850"/>
        <v>1.1999999999999999E-3</v>
      </c>
      <c r="DM741" s="159">
        <f t="shared" si="862"/>
        <v>0.29879999999999995</v>
      </c>
      <c r="DN741" s="158">
        <f t="shared" si="851"/>
        <v>1.46E-2</v>
      </c>
      <c r="DO741" s="159">
        <f t="shared" si="863"/>
        <v>3.6354000000000002</v>
      </c>
      <c r="DP741" s="158">
        <f t="shared" si="852"/>
        <v>-1.2999999999999999E-2</v>
      </c>
      <c r="DQ741" s="159">
        <f t="shared" si="864"/>
        <v>-3.2369999999999997</v>
      </c>
      <c r="DR741" s="158">
        <f t="shared" si="853"/>
        <v>-6.7000000000000002E-3</v>
      </c>
      <c r="DS741" s="159">
        <f t="shared" si="865"/>
        <v>-1.6683000000000001</v>
      </c>
      <c r="DT741" s="158">
        <f t="shared" si="854"/>
        <v>-1.2999999999999999E-2</v>
      </c>
      <c r="DU741" s="159">
        <f t="shared" si="866"/>
        <v>-3.2369999999999997</v>
      </c>
      <c r="DV741" s="158">
        <f t="shared" si="855"/>
        <v>-6.7000000000000002E-3</v>
      </c>
      <c r="DW741" s="160">
        <f t="shared" si="867"/>
        <v>-1.6683000000000001</v>
      </c>
    </row>
    <row r="742" spans="1:127" ht="24.95" customHeight="1" x14ac:dyDescent="0.2">
      <c r="A742" s="272">
        <v>733</v>
      </c>
      <c r="B742" s="336"/>
      <c r="C742" s="332"/>
      <c r="D742" s="333"/>
      <c r="E742" s="334"/>
      <c r="F742" s="335"/>
      <c r="G742" s="334"/>
      <c r="H742" s="371"/>
      <c r="I742" s="334"/>
      <c r="J742" s="334"/>
      <c r="K742" s="334"/>
      <c r="L742" s="334"/>
      <c r="M742" s="334"/>
      <c r="N742" s="334"/>
      <c r="O742" s="337"/>
      <c r="P742" s="337"/>
      <c r="Q742" s="338" t="str">
        <f t="shared" si="818"/>
        <v xml:space="preserve"> </v>
      </c>
      <c r="R742" s="339" t="str">
        <f t="shared" si="819"/>
        <v/>
      </c>
      <c r="S742" s="340" t="str">
        <f t="shared" si="872"/>
        <v/>
      </c>
      <c r="T742" s="341" t="str">
        <f t="shared" si="820"/>
        <v/>
      </c>
      <c r="U742" s="341" t="str">
        <f t="shared" si="821"/>
        <v/>
      </c>
      <c r="V742" s="341" t="str">
        <f t="shared" si="822"/>
        <v/>
      </c>
      <c r="W742" s="341" t="str">
        <f t="shared" si="823"/>
        <v/>
      </c>
      <c r="X742" s="340" t="str">
        <f t="shared" si="873"/>
        <v/>
      </c>
      <c r="Y742" s="342" t="str">
        <f t="shared" si="874"/>
        <v/>
      </c>
      <c r="Z742" s="343" t="str">
        <f t="shared" si="875"/>
        <v/>
      </c>
      <c r="AA742" s="344" t="str">
        <f t="shared" si="876"/>
        <v/>
      </c>
      <c r="AB742" s="345" t="str">
        <f t="shared" si="824"/>
        <v/>
      </c>
      <c r="AC742" s="346" t="str">
        <f t="shared" si="825"/>
        <v/>
      </c>
      <c r="AD742" s="346" t="str">
        <f t="shared" si="826"/>
        <v/>
      </c>
      <c r="AE742" s="344" t="str">
        <f t="shared" si="877"/>
        <v/>
      </c>
      <c r="AF742" s="346" t="str">
        <f t="shared" si="827"/>
        <v/>
      </c>
      <c r="AG742" s="344" t="str">
        <f t="shared" si="878"/>
        <v/>
      </c>
      <c r="AH742" s="344" t="str">
        <f t="shared" si="879"/>
        <v/>
      </c>
      <c r="AI742" s="344" t="str">
        <f t="shared" si="880"/>
        <v/>
      </c>
      <c r="AJ742" s="346" t="str">
        <f t="shared" si="881"/>
        <v/>
      </c>
      <c r="AK742" s="346" t="str">
        <f t="shared" si="882"/>
        <v/>
      </c>
      <c r="AL742" s="347" t="str">
        <f t="shared" si="883"/>
        <v/>
      </c>
      <c r="AM742" s="141"/>
      <c r="AN742" s="141"/>
      <c r="AO742" s="142"/>
      <c r="AP742" s="58">
        <f t="shared" si="828"/>
        <v>0</v>
      </c>
      <c r="AQ742" s="94">
        <f>SUM(AP$10:AP742)</f>
        <v>0</v>
      </c>
      <c r="AR742" s="143">
        <f t="shared" si="817"/>
        <v>0.1</v>
      </c>
      <c r="AS742" s="144" t="str">
        <f t="shared" si="829"/>
        <v/>
      </c>
      <c r="AT742" s="144" t="str">
        <f t="shared" si="856"/>
        <v/>
      </c>
      <c r="AU742" s="145"/>
      <c r="AV742" s="58">
        <f t="shared" si="815"/>
        <v>0</v>
      </c>
      <c r="AW742" s="318">
        <f>SUM(AV$10:AV742)</f>
        <v>0</v>
      </c>
      <c r="AX742" s="319">
        <f t="shared" si="816"/>
        <v>0.1</v>
      </c>
      <c r="AY742" s="144" t="str">
        <f t="shared" si="870"/>
        <v/>
      </c>
      <c r="AZ742" s="144" t="str">
        <f t="shared" si="871"/>
        <v/>
      </c>
      <c r="BA742" s="144"/>
      <c r="BB742" s="146" t="str">
        <f t="shared" si="830"/>
        <v/>
      </c>
      <c r="BC742" s="66" t="str">
        <f t="shared" si="869"/>
        <v/>
      </c>
      <c r="BD742" s="195" t="str">
        <f t="shared" si="831"/>
        <v/>
      </c>
      <c r="BF742" s="283"/>
      <c r="BG742" s="286" t="str">
        <f t="shared" si="832"/>
        <v/>
      </c>
      <c r="BY742" s="211" t="str">
        <f t="shared" si="833"/>
        <v/>
      </c>
      <c r="BZ742" s="150" t="str">
        <f t="shared" si="834"/>
        <v/>
      </c>
      <c r="CB742" s="54" t="str">
        <f t="shared" si="868"/>
        <v/>
      </c>
      <c r="CD742" s="54" t="str">
        <f t="shared" si="835"/>
        <v/>
      </c>
      <c r="CF742" s="54" t="str">
        <f t="shared" si="836"/>
        <v/>
      </c>
      <c r="CH742" s="150" t="str">
        <f t="shared" si="837"/>
        <v/>
      </c>
      <c r="CI742" s="290"/>
      <c r="CJ742" s="150" t="str">
        <f t="shared" si="838"/>
        <v/>
      </c>
      <c r="CK742" s="290"/>
      <c r="CL742" s="54" t="str">
        <f t="shared" si="857"/>
        <v/>
      </c>
      <c r="CM742" s="290"/>
      <c r="CN742" s="150" t="str">
        <f t="shared" si="839"/>
        <v/>
      </c>
      <c r="CO742" s="290"/>
      <c r="CP742" s="150" t="str">
        <f t="shared" si="840"/>
        <v/>
      </c>
      <c r="CQ742" s="290"/>
      <c r="CR742" s="150" t="str">
        <f t="shared" si="841"/>
        <v/>
      </c>
      <c r="CS742" s="290"/>
      <c r="CT742" s="150" t="str">
        <f t="shared" si="842"/>
        <v/>
      </c>
      <c r="CU742" s="150"/>
      <c r="CV742" s="150" t="str">
        <f t="shared" si="843"/>
        <v/>
      </c>
      <c r="CW742" s="94"/>
      <c r="CX742" s="151" t="str">
        <f t="shared" si="884"/>
        <v/>
      </c>
      <c r="CY742" s="151" t="str">
        <f t="shared" si="885"/>
        <v/>
      </c>
      <c r="CZ742" s="152"/>
      <c r="DA742" s="373" t="str">
        <f t="shared" si="858"/>
        <v/>
      </c>
      <c r="DC742" s="153">
        <f t="shared" si="844"/>
        <v>0</v>
      </c>
      <c r="DD742" s="153">
        <f t="shared" si="845"/>
        <v>0</v>
      </c>
      <c r="DE742" s="153">
        <f t="shared" si="846"/>
        <v>0</v>
      </c>
      <c r="DF742" s="158">
        <f t="shared" si="847"/>
        <v>-4.7000000000000002E-3</v>
      </c>
      <c r="DG742" s="159">
        <f t="shared" si="859"/>
        <v>-1.1703000000000001</v>
      </c>
      <c r="DH742" s="158">
        <f t="shared" si="848"/>
        <v>3.1999999999999997E-3</v>
      </c>
      <c r="DI742" s="159">
        <f t="shared" si="860"/>
        <v>0.79679999999999995</v>
      </c>
      <c r="DJ742" s="158">
        <f t="shared" si="849"/>
        <v>-2.7000000000000001E-3</v>
      </c>
      <c r="DK742" s="159">
        <f t="shared" si="861"/>
        <v>-0.67230000000000001</v>
      </c>
      <c r="DL742" s="158">
        <f t="shared" si="850"/>
        <v>1.1999999999999999E-3</v>
      </c>
      <c r="DM742" s="159">
        <f t="shared" si="862"/>
        <v>0.29879999999999995</v>
      </c>
      <c r="DN742" s="158">
        <f t="shared" si="851"/>
        <v>1.46E-2</v>
      </c>
      <c r="DO742" s="159">
        <f t="shared" si="863"/>
        <v>3.6354000000000002</v>
      </c>
      <c r="DP742" s="158">
        <f t="shared" si="852"/>
        <v>-1.2999999999999999E-2</v>
      </c>
      <c r="DQ742" s="159">
        <f t="shared" si="864"/>
        <v>-3.2369999999999997</v>
      </c>
      <c r="DR742" s="158">
        <f t="shared" si="853"/>
        <v>-6.7000000000000002E-3</v>
      </c>
      <c r="DS742" s="159">
        <f t="shared" si="865"/>
        <v>-1.6683000000000001</v>
      </c>
      <c r="DT742" s="158">
        <f t="shared" si="854"/>
        <v>-1.2999999999999999E-2</v>
      </c>
      <c r="DU742" s="159">
        <f t="shared" si="866"/>
        <v>-3.2369999999999997</v>
      </c>
      <c r="DV742" s="158">
        <f t="shared" si="855"/>
        <v>-6.7000000000000002E-3</v>
      </c>
      <c r="DW742" s="160">
        <f t="shared" si="867"/>
        <v>-1.6683000000000001</v>
      </c>
    </row>
    <row r="743" spans="1:127" ht="24.95" customHeight="1" x14ac:dyDescent="0.2">
      <c r="A743" s="272">
        <v>734</v>
      </c>
      <c r="B743" s="336"/>
      <c r="C743" s="332"/>
      <c r="D743" s="333"/>
      <c r="E743" s="334"/>
      <c r="F743" s="335"/>
      <c r="G743" s="334"/>
      <c r="H743" s="371"/>
      <c r="I743" s="334"/>
      <c r="J743" s="334"/>
      <c r="K743" s="334"/>
      <c r="L743" s="334"/>
      <c r="M743" s="334"/>
      <c r="N743" s="334"/>
      <c r="O743" s="337"/>
      <c r="P743" s="337"/>
      <c r="Q743" s="338" t="str">
        <f t="shared" si="818"/>
        <v xml:space="preserve"> </v>
      </c>
      <c r="R743" s="339" t="str">
        <f t="shared" si="819"/>
        <v/>
      </c>
      <c r="S743" s="340" t="str">
        <f t="shared" si="872"/>
        <v/>
      </c>
      <c r="T743" s="341" t="str">
        <f t="shared" si="820"/>
        <v/>
      </c>
      <c r="U743" s="341" t="str">
        <f t="shared" si="821"/>
        <v/>
      </c>
      <c r="V743" s="341" t="str">
        <f t="shared" si="822"/>
        <v/>
      </c>
      <c r="W743" s="341" t="str">
        <f t="shared" si="823"/>
        <v/>
      </c>
      <c r="X743" s="340" t="str">
        <f t="shared" si="873"/>
        <v/>
      </c>
      <c r="Y743" s="342" t="str">
        <f t="shared" si="874"/>
        <v/>
      </c>
      <c r="Z743" s="343" t="str">
        <f t="shared" si="875"/>
        <v/>
      </c>
      <c r="AA743" s="344" t="str">
        <f t="shared" si="876"/>
        <v/>
      </c>
      <c r="AB743" s="345" t="str">
        <f t="shared" si="824"/>
        <v/>
      </c>
      <c r="AC743" s="346" t="str">
        <f t="shared" si="825"/>
        <v/>
      </c>
      <c r="AD743" s="346" t="str">
        <f t="shared" si="826"/>
        <v/>
      </c>
      <c r="AE743" s="344" t="str">
        <f t="shared" si="877"/>
        <v/>
      </c>
      <c r="AF743" s="346" t="str">
        <f t="shared" si="827"/>
        <v/>
      </c>
      <c r="AG743" s="344" t="str">
        <f t="shared" si="878"/>
        <v/>
      </c>
      <c r="AH743" s="344" t="str">
        <f t="shared" si="879"/>
        <v/>
      </c>
      <c r="AI743" s="344" t="str">
        <f t="shared" si="880"/>
        <v/>
      </c>
      <c r="AJ743" s="346" t="str">
        <f t="shared" si="881"/>
        <v/>
      </c>
      <c r="AK743" s="346" t="str">
        <f t="shared" si="882"/>
        <v/>
      </c>
      <c r="AL743" s="347" t="str">
        <f t="shared" si="883"/>
        <v/>
      </c>
      <c r="AM743" s="141"/>
      <c r="AN743" s="141"/>
      <c r="AO743" s="142"/>
      <c r="AP743" s="58">
        <f t="shared" si="828"/>
        <v>0</v>
      </c>
      <c r="AQ743" s="94">
        <f>SUM(AP$10:AP743)</f>
        <v>0</v>
      </c>
      <c r="AR743" s="143">
        <f t="shared" si="817"/>
        <v>0.1</v>
      </c>
      <c r="AS743" s="144" t="str">
        <f t="shared" si="829"/>
        <v/>
      </c>
      <c r="AT743" s="144" t="str">
        <f t="shared" si="856"/>
        <v/>
      </c>
      <c r="AU743" s="145"/>
      <c r="AV743" s="58">
        <f t="shared" ref="AV743:AV806" si="886">IF(D743="",0,1)</f>
        <v>0</v>
      </c>
      <c r="AW743" s="318">
        <f>SUM(AV$10:AV743)</f>
        <v>0</v>
      </c>
      <c r="AX743" s="319">
        <f t="shared" ref="AX743:AX806" si="887">IF(AV743&gt;0,AW743,AW743+0.1)</f>
        <v>0.1</v>
      </c>
      <c r="AY743" s="144" t="str">
        <f t="shared" si="870"/>
        <v/>
      </c>
      <c r="AZ743" s="144" t="str">
        <f t="shared" si="871"/>
        <v/>
      </c>
      <c r="BA743" s="144"/>
      <c r="BB743" s="146" t="str">
        <f t="shared" si="830"/>
        <v/>
      </c>
      <c r="BC743" s="66" t="str">
        <f t="shared" si="869"/>
        <v/>
      </c>
      <c r="BD743" s="195" t="str">
        <f t="shared" si="831"/>
        <v/>
      </c>
      <c r="BF743" s="283"/>
      <c r="BG743" s="286" t="str">
        <f t="shared" si="832"/>
        <v/>
      </c>
      <c r="BY743" s="211" t="str">
        <f t="shared" si="833"/>
        <v/>
      </c>
      <c r="BZ743" s="150" t="str">
        <f t="shared" si="834"/>
        <v/>
      </c>
      <c r="CB743" s="54" t="str">
        <f t="shared" si="868"/>
        <v/>
      </c>
      <c r="CD743" s="54" t="str">
        <f t="shared" si="835"/>
        <v/>
      </c>
      <c r="CF743" s="54" t="str">
        <f t="shared" si="836"/>
        <v/>
      </c>
      <c r="CH743" s="150" t="str">
        <f t="shared" si="837"/>
        <v/>
      </c>
      <c r="CI743" s="290"/>
      <c r="CJ743" s="150" t="str">
        <f t="shared" si="838"/>
        <v/>
      </c>
      <c r="CK743" s="290"/>
      <c r="CL743" s="54" t="str">
        <f t="shared" si="857"/>
        <v/>
      </c>
      <c r="CM743" s="290"/>
      <c r="CN743" s="150" t="str">
        <f t="shared" si="839"/>
        <v/>
      </c>
      <c r="CO743" s="290"/>
      <c r="CP743" s="150" t="str">
        <f t="shared" si="840"/>
        <v/>
      </c>
      <c r="CQ743" s="290"/>
      <c r="CR743" s="150" t="str">
        <f t="shared" si="841"/>
        <v/>
      </c>
      <c r="CS743" s="290"/>
      <c r="CT743" s="150" t="str">
        <f t="shared" si="842"/>
        <v/>
      </c>
      <c r="CU743" s="150"/>
      <c r="CV743" s="150" t="str">
        <f t="shared" si="843"/>
        <v/>
      </c>
      <c r="CW743" s="94"/>
      <c r="CX743" s="151" t="str">
        <f t="shared" si="884"/>
        <v/>
      </c>
      <c r="CY743" s="151" t="str">
        <f t="shared" si="885"/>
        <v/>
      </c>
      <c r="CZ743" s="152"/>
      <c r="DA743" s="373" t="str">
        <f t="shared" si="858"/>
        <v/>
      </c>
      <c r="DC743" s="153">
        <f t="shared" si="844"/>
        <v>0</v>
      </c>
      <c r="DD743" s="153">
        <f t="shared" si="845"/>
        <v>0</v>
      </c>
      <c r="DE743" s="153">
        <f t="shared" si="846"/>
        <v>0</v>
      </c>
      <c r="DF743" s="158">
        <f t="shared" si="847"/>
        <v>-4.7000000000000002E-3</v>
      </c>
      <c r="DG743" s="159">
        <f t="shared" si="859"/>
        <v>-1.1703000000000001</v>
      </c>
      <c r="DH743" s="158">
        <f t="shared" si="848"/>
        <v>3.1999999999999997E-3</v>
      </c>
      <c r="DI743" s="159">
        <f t="shared" si="860"/>
        <v>0.79679999999999995</v>
      </c>
      <c r="DJ743" s="158">
        <f t="shared" si="849"/>
        <v>-2.7000000000000001E-3</v>
      </c>
      <c r="DK743" s="159">
        <f t="shared" si="861"/>
        <v>-0.67230000000000001</v>
      </c>
      <c r="DL743" s="158">
        <f t="shared" si="850"/>
        <v>1.1999999999999999E-3</v>
      </c>
      <c r="DM743" s="159">
        <f t="shared" si="862"/>
        <v>0.29879999999999995</v>
      </c>
      <c r="DN743" s="158">
        <f t="shared" si="851"/>
        <v>1.46E-2</v>
      </c>
      <c r="DO743" s="159">
        <f t="shared" si="863"/>
        <v>3.6354000000000002</v>
      </c>
      <c r="DP743" s="158">
        <f t="shared" si="852"/>
        <v>-1.2999999999999999E-2</v>
      </c>
      <c r="DQ743" s="159">
        <f t="shared" si="864"/>
        <v>-3.2369999999999997</v>
      </c>
      <c r="DR743" s="158">
        <f t="shared" si="853"/>
        <v>-6.7000000000000002E-3</v>
      </c>
      <c r="DS743" s="159">
        <f t="shared" si="865"/>
        <v>-1.6683000000000001</v>
      </c>
      <c r="DT743" s="158">
        <f t="shared" si="854"/>
        <v>-1.2999999999999999E-2</v>
      </c>
      <c r="DU743" s="159">
        <f t="shared" si="866"/>
        <v>-3.2369999999999997</v>
      </c>
      <c r="DV743" s="158">
        <f t="shared" si="855"/>
        <v>-6.7000000000000002E-3</v>
      </c>
      <c r="DW743" s="160">
        <f t="shared" si="867"/>
        <v>-1.6683000000000001</v>
      </c>
    </row>
    <row r="744" spans="1:127" ht="24.95" customHeight="1" x14ac:dyDescent="0.2">
      <c r="A744" s="272">
        <v>735</v>
      </c>
      <c r="B744" s="336"/>
      <c r="C744" s="332"/>
      <c r="D744" s="333"/>
      <c r="E744" s="334"/>
      <c r="F744" s="335"/>
      <c r="G744" s="334"/>
      <c r="H744" s="371"/>
      <c r="I744" s="334"/>
      <c r="J744" s="334"/>
      <c r="K744" s="334"/>
      <c r="L744" s="334"/>
      <c r="M744" s="334"/>
      <c r="N744" s="334"/>
      <c r="O744" s="337"/>
      <c r="P744" s="337"/>
      <c r="Q744" s="338" t="str">
        <f t="shared" si="818"/>
        <v xml:space="preserve"> </v>
      </c>
      <c r="R744" s="339" t="str">
        <f t="shared" si="819"/>
        <v/>
      </c>
      <c r="S744" s="340" t="str">
        <f t="shared" si="872"/>
        <v/>
      </c>
      <c r="T744" s="341" t="str">
        <f t="shared" si="820"/>
        <v/>
      </c>
      <c r="U744" s="341" t="str">
        <f t="shared" si="821"/>
        <v/>
      </c>
      <c r="V744" s="341" t="str">
        <f t="shared" si="822"/>
        <v/>
      </c>
      <c r="W744" s="341" t="str">
        <f t="shared" si="823"/>
        <v/>
      </c>
      <c r="X744" s="340" t="str">
        <f t="shared" si="873"/>
        <v/>
      </c>
      <c r="Y744" s="342" t="str">
        <f t="shared" si="874"/>
        <v/>
      </c>
      <c r="Z744" s="343" t="str">
        <f t="shared" si="875"/>
        <v/>
      </c>
      <c r="AA744" s="344" t="str">
        <f t="shared" si="876"/>
        <v/>
      </c>
      <c r="AB744" s="345" t="str">
        <f t="shared" si="824"/>
        <v/>
      </c>
      <c r="AC744" s="346" t="str">
        <f t="shared" si="825"/>
        <v/>
      </c>
      <c r="AD744" s="346" t="str">
        <f t="shared" si="826"/>
        <v/>
      </c>
      <c r="AE744" s="344" t="str">
        <f t="shared" si="877"/>
        <v/>
      </c>
      <c r="AF744" s="346" t="str">
        <f t="shared" si="827"/>
        <v/>
      </c>
      <c r="AG744" s="344" t="str">
        <f t="shared" si="878"/>
        <v/>
      </c>
      <c r="AH744" s="344" t="str">
        <f t="shared" si="879"/>
        <v/>
      </c>
      <c r="AI744" s="344" t="str">
        <f t="shared" si="880"/>
        <v/>
      </c>
      <c r="AJ744" s="346" t="str">
        <f t="shared" si="881"/>
        <v/>
      </c>
      <c r="AK744" s="346" t="str">
        <f t="shared" si="882"/>
        <v/>
      </c>
      <c r="AL744" s="347" t="str">
        <f t="shared" si="883"/>
        <v/>
      </c>
      <c r="AM744" s="141"/>
      <c r="AN744" s="141"/>
      <c r="AO744" s="142"/>
      <c r="AP744" s="58">
        <f t="shared" si="828"/>
        <v>0</v>
      </c>
      <c r="AQ744" s="94">
        <f>SUM(AP$10:AP744)</f>
        <v>0</v>
      </c>
      <c r="AR744" s="143">
        <f t="shared" si="817"/>
        <v>0.1</v>
      </c>
      <c r="AS744" s="144" t="str">
        <f t="shared" si="829"/>
        <v/>
      </c>
      <c r="AT744" s="144" t="str">
        <f t="shared" si="856"/>
        <v/>
      </c>
      <c r="AU744" s="145"/>
      <c r="AV744" s="58">
        <f t="shared" si="886"/>
        <v>0</v>
      </c>
      <c r="AW744" s="318">
        <f>SUM(AV$10:AV744)</f>
        <v>0</v>
      </c>
      <c r="AX744" s="319">
        <f t="shared" si="887"/>
        <v>0.1</v>
      </c>
      <c r="AY744" s="144" t="str">
        <f t="shared" si="870"/>
        <v/>
      </c>
      <c r="AZ744" s="144" t="str">
        <f t="shared" si="871"/>
        <v/>
      </c>
      <c r="BA744" s="144"/>
      <c r="BB744" s="146" t="str">
        <f t="shared" si="830"/>
        <v/>
      </c>
      <c r="BC744" s="66" t="str">
        <f t="shared" si="869"/>
        <v/>
      </c>
      <c r="BD744" s="195" t="str">
        <f t="shared" si="831"/>
        <v/>
      </c>
      <c r="BF744" s="283"/>
      <c r="BG744" s="286" t="str">
        <f t="shared" si="832"/>
        <v/>
      </c>
      <c r="BY744" s="211" t="str">
        <f t="shared" si="833"/>
        <v/>
      </c>
      <c r="BZ744" s="150" t="str">
        <f t="shared" si="834"/>
        <v/>
      </c>
      <c r="CB744" s="54" t="str">
        <f t="shared" si="868"/>
        <v/>
      </c>
      <c r="CD744" s="54" t="str">
        <f t="shared" si="835"/>
        <v/>
      </c>
      <c r="CF744" s="54" t="str">
        <f t="shared" si="836"/>
        <v/>
      </c>
      <c r="CH744" s="150" t="str">
        <f t="shared" si="837"/>
        <v/>
      </c>
      <c r="CI744" s="290"/>
      <c r="CJ744" s="150" t="str">
        <f t="shared" si="838"/>
        <v/>
      </c>
      <c r="CK744" s="290"/>
      <c r="CL744" s="54" t="str">
        <f t="shared" si="857"/>
        <v/>
      </c>
      <c r="CM744" s="290"/>
      <c r="CN744" s="150" t="str">
        <f t="shared" si="839"/>
        <v/>
      </c>
      <c r="CO744" s="290"/>
      <c r="CP744" s="150" t="str">
        <f t="shared" si="840"/>
        <v/>
      </c>
      <c r="CQ744" s="290"/>
      <c r="CR744" s="150" t="str">
        <f t="shared" si="841"/>
        <v/>
      </c>
      <c r="CS744" s="290"/>
      <c r="CT744" s="150" t="str">
        <f t="shared" si="842"/>
        <v/>
      </c>
      <c r="CU744" s="150"/>
      <c r="CV744" s="150" t="str">
        <f t="shared" si="843"/>
        <v/>
      </c>
      <c r="CW744" s="94"/>
      <c r="CX744" s="151" t="str">
        <f t="shared" si="884"/>
        <v/>
      </c>
      <c r="CY744" s="151" t="str">
        <f t="shared" si="885"/>
        <v/>
      </c>
      <c r="CZ744" s="152"/>
      <c r="DA744" s="373" t="str">
        <f t="shared" si="858"/>
        <v/>
      </c>
      <c r="DC744" s="153">
        <f t="shared" si="844"/>
        <v>0</v>
      </c>
      <c r="DD744" s="153">
        <f t="shared" si="845"/>
        <v>0</v>
      </c>
      <c r="DE744" s="153">
        <f t="shared" si="846"/>
        <v>0</v>
      </c>
      <c r="DF744" s="158">
        <f t="shared" si="847"/>
        <v>-4.7000000000000002E-3</v>
      </c>
      <c r="DG744" s="159">
        <f t="shared" si="859"/>
        <v>-1.1703000000000001</v>
      </c>
      <c r="DH744" s="158">
        <f t="shared" si="848"/>
        <v>3.1999999999999997E-3</v>
      </c>
      <c r="DI744" s="159">
        <f t="shared" si="860"/>
        <v>0.79679999999999995</v>
      </c>
      <c r="DJ744" s="158">
        <f t="shared" si="849"/>
        <v>-2.7000000000000001E-3</v>
      </c>
      <c r="DK744" s="159">
        <f t="shared" si="861"/>
        <v>-0.67230000000000001</v>
      </c>
      <c r="DL744" s="158">
        <f t="shared" si="850"/>
        <v>1.1999999999999999E-3</v>
      </c>
      <c r="DM744" s="159">
        <f t="shared" si="862"/>
        <v>0.29879999999999995</v>
      </c>
      <c r="DN744" s="158">
        <f t="shared" si="851"/>
        <v>1.46E-2</v>
      </c>
      <c r="DO744" s="159">
        <f t="shared" si="863"/>
        <v>3.6354000000000002</v>
      </c>
      <c r="DP744" s="158">
        <f t="shared" si="852"/>
        <v>-1.2999999999999999E-2</v>
      </c>
      <c r="DQ744" s="159">
        <f t="shared" si="864"/>
        <v>-3.2369999999999997</v>
      </c>
      <c r="DR744" s="158">
        <f t="shared" si="853"/>
        <v>-6.7000000000000002E-3</v>
      </c>
      <c r="DS744" s="159">
        <f t="shared" si="865"/>
        <v>-1.6683000000000001</v>
      </c>
      <c r="DT744" s="158">
        <f t="shared" si="854"/>
        <v>-1.2999999999999999E-2</v>
      </c>
      <c r="DU744" s="159">
        <f t="shared" si="866"/>
        <v>-3.2369999999999997</v>
      </c>
      <c r="DV744" s="158">
        <f t="shared" si="855"/>
        <v>-6.7000000000000002E-3</v>
      </c>
      <c r="DW744" s="160">
        <f t="shared" si="867"/>
        <v>-1.6683000000000001</v>
      </c>
    </row>
    <row r="745" spans="1:127" ht="24.95" customHeight="1" x14ac:dyDescent="0.2">
      <c r="A745" s="272">
        <v>736</v>
      </c>
      <c r="B745" s="336"/>
      <c r="C745" s="332"/>
      <c r="D745" s="333"/>
      <c r="E745" s="334"/>
      <c r="F745" s="335"/>
      <c r="G745" s="334"/>
      <c r="H745" s="371"/>
      <c r="I745" s="334"/>
      <c r="J745" s="334"/>
      <c r="K745" s="334"/>
      <c r="L745" s="334"/>
      <c r="M745" s="334"/>
      <c r="N745" s="334"/>
      <c r="O745" s="337"/>
      <c r="P745" s="337"/>
      <c r="Q745" s="338" t="str">
        <f t="shared" si="818"/>
        <v xml:space="preserve"> </v>
      </c>
      <c r="R745" s="339" t="str">
        <f t="shared" si="819"/>
        <v/>
      </c>
      <c r="S745" s="340" t="str">
        <f t="shared" si="872"/>
        <v/>
      </c>
      <c r="T745" s="341" t="str">
        <f t="shared" si="820"/>
        <v/>
      </c>
      <c r="U745" s="341" t="str">
        <f t="shared" si="821"/>
        <v/>
      </c>
      <c r="V745" s="341" t="str">
        <f t="shared" si="822"/>
        <v/>
      </c>
      <c r="W745" s="341" t="str">
        <f t="shared" si="823"/>
        <v/>
      </c>
      <c r="X745" s="340" t="str">
        <f t="shared" si="873"/>
        <v/>
      </c>
      <c r="Y745" s="342" t="str">
        <f t="shared" si="874"/>
        <v/>
      </c>
      <c r="Z745" s="343" t="str">
        <f t="shared" si="875"/>
        <v/>
      </c>
      <c r="AA745" s="344" t="str">
        <f t="shared" si="876"/>
        <v/>
      </c>
      <c r="AB745" s="345" t="str">
        <f t="shared" si="824"/>
        <v/>
      </c>
      <c r="AC745" s="346" t="str">
        <f t="shared" si="825"/>
        <v/>
      </c>
      <c r="AD745" s="346" t="str">
        <f t="shared" si="826"/>
        <v/>
      </c>
      <c r="AE745" s="344" t="str">
        <f t="shared" si="877"/>
        <v/>
      </c>
      <c r="AF745" s="346" t="str">
        <f t="shared" si="827"/>
        <v/>
      </c>
      <c r="AG745" s="344" t="str">
        <f t="shared" si="878"/>
        <v/>
      </c>
      <c r="AH745" s="344" t="str">
        <f t="shared" si="879"/>
        <v/>
      </c>
      <c r="AI745" s="344" t="str">
        <f t="shared" si="880"/>
        <v/>
      </c>
      <c r="AJ745" s="346" t="str">
        <f t="shared" si="881"/>
        <v/>
      </c>
      <c r="AK745" s="346" t="str">
        <f t="shared" si="882"/>
        <v/>
      </c>
      <c r="AL745" s="347" t="str">
        <f t="shared" si="883"/>
        <v/>
      </c>
      <c r="AM745" s="141"/>
      <c r="AN745" s="141"/>
      <c r="AO745" s="142"/>
      <c r="AP745" s="58">
        <f t="shared" si="828"/>
        <v>0</v>
      </c>
      <c r="AQ745" s="94">
        <f>SUM(AP$10:AP745)</f>
        <v>0</v>
      </c>
      <c r="AR745" s="143">
        <f t="shared" si="817"/>
        <v>0.1</v>
      </c>
      <c r="AS745" s="144" t="str">
        <f t="shared" si="829"/>
        <v/>
      </c>
      <c r="AT745" s="144" t="str">
        <f t="shared" si="856"/>
        <v/>
      </c>
      <c r="AU745" s="145"/>
      <c r="AV745" s="58">
        <f t="shared" si="886"/>
        <v>0</v>
      </c>
      <c r="AW745" s="318">
        <f>SUM(AV$10:AV745)</f>
        <v>0</v>
      </c>
      <c r="AX745" s="319">
        <f t="shared" si="887"/>
        <v>0.1</v>
      </c>
      <c r="AY745" s="144" t="str">
        <f t="shared" si="870"/>
        <v/>
      </c>
      <c r="AZ745" s="144" t="str">
        <f t="shared" si="871"/>
        <v/>
      </c>
      <c r="BA745" s="144"/>
      <c r="BB745" s="146" t="str">
        <f t="shared" si="830"/>
        <v/>
      </c>
      <c r="BC745" s="66" t="str">
        <f t="shared" si="869"/>
        <v/>
      </c>
      <c r="BD745" s="195" t="str">
        <f t="shared" si="831"/>
        <v/>
      </c>
      <c r="BF745" s="283"/>
      <c r="BG745" s="286" t="str">
        <f t="shared" si="832"/>
        <v/>
      </c>
      <c r="BY745" s="211" t="str">
        <f t="shared" si="833"/>
        <v/>
      </c>
      <c r="BZ745" s="150" t="str">
        <f t="shared" si="834"/>
        <v/>
      </c>
      <c r="CB745" s="54" t="str">
        <f t="shared" si="868"/>
        <v/>
      </c>
      <c r="CD745" s="54" t="str">
        <f t="shared" si="835"/>
        <v/>
      </c>
      <c r="CF745" s="54" t="str">
        <f t="shared" si="836"/>
        <v/>
      </c>
      <c r="CH745" s="150" t="str">
        <f t="shared" si="837"/>
        <v/>
      </c>
      <c r="CI745" s="290"/>
      <c r="CJ745" s="150" t="str">
        <f t="shared" si="838"/>
        <v/>
      </c>
      <c r="CK745" s="290"/>
      <c r="CL745" s="54" t="str">
        <f t="shared" si="857"/>
        <v/>
      </c>
      <c r="CM745" s="290"/>
      <c r="CN745" s="150" t="str">
        <f t="shared" si="839"/>
        <v/>
      </c>
      <c r="CO745" s="290"/>
      <c r="CP745" s="150" t="str">
        <f t="shared" si="840"/>
        <v/>
      </c>
      <c r="CQ745" s="290"/>
      <c r="CR745" s="150" t="str">
        <f t="shared" si="841"/>
        <v/>
      </c>
      <c r="CS745" s="290"/>
      <c r="CT745" s="150" t="str">
        <f t="shared" si="842"/>
        <v/>
      </c>
      <c r="CU745" s="150"/>
      <c r="CV745" s="150" t="str">
        <f t="shared" si="843"/>
        <v/>
      </c>
      <c r="CW745" s="94"/>
      <c r="CX745" s="151" t="str">
        <f t="shared" si="884"/>
        <v/>
      </c>
      <c r="CY745" s="151" t="str">
        <f t="shared" si="885"/>
        <v/>
      </c>
      <c r="CZ745" s="152"/>
      <c r="DA745" s="373" t="str">
        <f t="shared" si="858"/>
        <v/>
      </c>
      <c r="DC745" s="153">
        <f t="shared" si="844"/>
        <v>0</v>
      </c>
      <c r="DD745" s="153">
        <f t="shared" si="845"/>
        <v>0</v>
      </c>
      <c r="DE745" s="153">
        <f t="shared" si="846"/>
        <v>0</v>
      </c>
      <c r="DF745" s="158">
        <f t="shared" si="847"/>
        <v>-4.7000000000000002E-3</v>
      </c>
      <c r="DG745" s="159">
        <f t="shared" si="859"/>
        <v>-1.1703000000000001</v>
      </c>
      <c r="DH745" s="158">
        <f t="shared" si="848"/>
        <v>3.1999999999999997E-3</v>
      </c>
      <c r="DI745" s="159">
        <f t="shared" si="860"/>
        <v>0.79679999999999995</v>
      </c>
      <c r="DJ745" s="158">
        <f t="shared" si="849"/>
        <v>-2.7000000000000001E-3</v>
      </c>
      <c r="DK745" s="159">
        <f t="shared" si="861"/>
        <v>-0.67230000000000001</v>
      </c>
      <c r="DL745" s="158">
        <f t="shared" si="850"/>
        <v>1.1999999999999999E-3</v>
      </c>
      <c r="DM745" s="159">
        <f t="shared" si="862"/>
        <v>0.29879999999999995</v>
      </c>
      <c r="DN745" s="158">
        <f t="shared" si="851"/>
        <v>1.46E-2</v>
      </c>
      <c r="DO745" s="159">
        <f t="shared" si="863"/>
        <v>3.6354000000000002</v>
      </c>
      <c r="DP745" s="158">
        <f t="shared" si="852"/>
        <v>-1.2999999999999999E-2</v>
      </c>
      <c r="DQ745" s="159">
        <f t="shared" si="864"/>
        <v>-3.2369999999999997</v>
      </c>
      <c r="DR745" s="158">
        <f t="shared" si="853"/>
        <v>-6.7000000000000002E-3</v>
      </c>
      <c r="DS745" s="159">
        <f t="shared" si="865"/>
        <v>-1.6683000000000001</v>
      </c>
      <c r="DT745" s="158">
        <f t="shared" si="854"/>
        <v>-1.2999999999999999E-2</v>
      </c>
      <c r="DU745" s="159">
        <f t="shared" si="866"/>
        <v>-3.2369999999999997</v>
      </c>
      <c r="DV745" s="158">
        <f t="shared" si="855"/>
        <v>-6.7000000000000002E-3</v>
      </c>
      <c r="DW745" s="160">
        <f t="shared" si="867"/>
        <v>-1.6683000000000001</v>
      </c>
    </row>
    <row r="746" spans="1:127" ht="24.95" customHeight="1" x14ac:dyDescent="0.2">
      <c r="A746" s="272">
        <v>737</v>
      </c>
      <c r="B746" s="336"/>
      <c r="C746" s="332"/>
      <c r="D746" s="333"/>
      <c r="E746" s="334"/>
      <c r="F746" s="335"/>
      <c r="G746" s="334"/>
      <c r="H746" s="371"/>
      <c r="I746" s="334"/>
      <c r="J746" s="334"/>
      <c r="K746" s="334"/>
      <c r="L746" s="334"/>
      <c r="M746" s="334"/>
      <c r="N746" s="334"/>
      <c r="O746" s="337"/>
      <c r="P746" s="337"/>
      <c r="Q746" s="338" t="str">
        <f t="shared" si="818"/>
        <v xml:space="preserve"> </v>
      </c>
      <c r="R746" s="339" t="str">
        <f t="shared" si="819"/>
        <v/>
      </c>
      <c r="S746" s="340" t="str">
        <f t="shared" si="872"/>
        <v/>
      </c>
      <c r="T746" s="341" t="str">
        <f t="shared" si="820"/>
        <v/>
      </c>
      <c r="U746" s="341" t="str">
        <f t="shared" si="821"/>
        <v/>
      </c>
      <c r="V746" s="341" t="str">
        <f t="shared" si="822"/>
        <v/>
      </c>
      <c r="W746" s="341" t="str">
        <f t="shared" si="823"/>
        <v/>
      </c>
      <c r="X746" s="340" t="str">
        <f t="shared" si="873"/>
        <v/>
      </c>
      <c r="Y746" s="342" t="str">
        <f t="shared" si="874"/>
        <v/>
      </c>
      <c r="Z746" s="343" t="str">
        <f t="shared" si="875"/>
        <v/>
      </c>
      <c r="AA746" s="344" t="str">
        <f t="shared" si="876"/>
        <v/>
      </c>
      <c r="AB746" s="345" t="str">
        <f t="shared" si="824"/>
        <v/>
      </c>
      <c r="AC746" s="346" t="str">
        <f t="shared" si="825"/>
        <v/>
      </c>
      <c r="AD746" s="346" t="str">
        <f t="shared" si="826"/>
        <v/>
      </c>
      <c r="AE746" s="344" t="str">
        <f t="shared" si="877"/>
        <v/>
      </c>
      <c r="AF746" s="346" t="str">
        <f t="shared" si="827"/>
        <v/>
      </c>
      <c r="AG746" s="344" t="str">
        <f t="shared" si="878"/>
        <v/>
      </c>
      <c r="AH746" s="344" t="str">
        <f t="shared" si="879"/>
        <v/>
      </c>
      <c r="AI746" s="344" t="str">
        <f t="shared" si="880"/>
        <v/>
      </c>
      <c r="AJ746" s="346" t="str">
        <f t="shared" si="881"/>
        <v/>
      </c>
      <c r="AK746" s="346" t="str">
        <f t="shared" si="882"/>
        <v/>
      </c>
      <c r="AL746" s="347" t="str">
        <f t="shared" si="883"/>
        <v/>
      </c>
      <c r="AM746" s="141"/>
      <c r="AN746" s="141"/>
      <c r="AO746" s="142"/>
      <c r="AP746" s="58">
        <f t="shared" si="828"/>
        <v>0</v>
      </c>
      <c r="AQ746" s="94">
        <f>SUM(AP$10:AP746)</f>
        <v>0</v>
      </c>
      <c r="AR746" s="143">
        <f t="shared" si="817"/>
        <v>0.1</v>
      </c>
      <c r="AS746" s="144" t="str">
        <f t="shared" si="829"/>
        <v/>
      </c>
      <c r="AT746" s="144" t="str">
        <f t="shared" si="856"/>
        <v/>
      </c>
      <c r="AU746" s="145"/>
      <c r="AV746" s="58">
        <f t="shared" si="886"/>
        <v>0</v>
      </c>
      <c r="AW746" s="318">
        <f>SUM(AV$10:AV746)</f>
        <v>0</v>
      </c>
      <c r="AX746" s="319">
        <f t="shared" si="887"/>
        <v>0.1</v>
      </c>
      <c r="AY746" s="144" t="str">
        <f t="shared" si="870"/>
        <v/>
      </c>
      <c r="AZ746" s="144" t="str">
        <f t="shared" si="871"/>
        <v/>
      </c>
      <c r="BA746" s="144"/>
      <c r="BB746" s="146" t="str">
        <f t="shared" si="830"/>
        <v/>
      </c>
      <c r="BC746" s="66" t="str">
        <f t="shared" si="869"/>
        <v/>
      </c>
      <c r="BD746" s="195" t="str">
        <f t="shared" si="831"/>
        <v/>
      </c>
      <c r="BF746" s="283"/>
      <c r="BG746" s="286" t="str">
        <f t="shared" si="832"/>
        <v/>
      </c>
      <c r="BY746" s="211" t="str">
        <f t="shared" si="833"/>
        <v/>
      </c>
      <c r="BZ746" s="150" t="str">
        <f t="shared" si="834"/>
        <v/>
      </c>
      <c r="CB746" s="54" t="str">
        <f t="shared" si="868"/>
        <v/>
      </c>
      <c r="CD746" s="54" t="str">
        <f t="shared" si="835"/>
        <v/>
      </c>
      <c r="CF746" s="54" t="str">
        <f t="shared" si="836"/>
        <v/>
      </c>
      <c r="CH746" s="150" t="str">
        <f t="shared" si="837"/>
        <v/>
      </c>
      <c r="CI746" s="290"/>
      <c r="CJ746" s="150" t="str">
        <f t="shared" si="838"/>
        <v/>
      </c>
      <c r="CK746" s="290"/>
      <c r="CL746" s="54" t="str">
        <f t="shared" si="857"/>
        <v/>
      </c>
      <c r="CM746" s="290"/>
      <c r="CN746" s="150" t="str">
        <f t="shared" si="839"/>
        <v/>
      </c>
      <c r="CO746" s="290"/>
      <c r="CP746" s="150" t="str">
        <f t="shared" si="840"/>
        <v/>
      </c>
      <c r="CQ746" s="290"/>
      <c r="CR746" s="150" t="str">
        <f t="shared" si="841"/>
        <v/>
      </c>
      <c r="CS746" s="290"/>
      <c r="CT746" s="150" t="str">
        <f t="shared" si="842"/>
        <v/>
      </c>
      <c r="CU746" s="150"/>
      <c r="CV746" s="150" t="str">
        <f t="shared" si="843"/>
        <v/>
      </c>
      <c r="CW746" s="94"/>
      <c r="CX746" s="151" t="str">
        <f t="shared" si="884"/>
        <v/>
      </c>
      <c r="CY746" s="151" t="str">
        <f t="shared" si="885"/>
        <v/>
      </c>
      <c r="CZ746" s="152"/>
      <c r="DA746" s="373" t="str">
        <f t="shared" si="858"/>
        <v/>
      </c>
      <c r="DC746" s="153">
        <f t="shared" si="844"/>
        <v>0</v>
      </c>
      <c r="DD746" s="153">
        <f t="shared" si="845"/>
        <v>0</v>
      </c>
      <c r="DE746" s="153">
        <f t="shared" si="846"/>
        <v>0</v>
      </c>
      <c r="DF746" s="158">
        <f t="shared" si="847"/>
        <v>-4.7000000000000002E-3</v>
      </c>
      <c r="DG746" s="159">
        <f t="shared" si="859"/>
        <v>-1.1703000000000001</v>
      </c>
      <c r="DH746" s="158">
        <f t="shared" si="848"/>
        <v>3.1999999999999997E-3</v>
      </c>
      <c r="DI746" s="159">
        <f t="shared" si="860"/>
        <v>0.79679999999999995</v>
      </c>
      <c r="DJ746" s="158">
        <f t="shared" si="849"/>
        <v>-2.7000000000000001E-3</v>
      </c>
      <c r="DK746" s="159">
        <f t="shared" si="861"/>
        <v>-0.67230000000000001</v>
      </c>
      <c r="DL746" s="158">
        <f t="shared" si="850"/>
        <v>1.1999999999999999E-3</v>
      </c>
      <c r="DM746" s="159">
        <f t="shared" si="862"/>
        <v>0.29879999999999995</v>
      </c>
      <c r="DN746" s="158">
        <f t="shared" si="851"/>
        <v>1.46E-2</v>
      </c>
      <c r="DO746" s="159">
        <f t="shared" si="863"/>
        <v>3.6354000000000002</v>
      </c>
      <c r="DP746" s="158">
        <f t="shared" si="852"/>
        <v>-1.2999999999999999E-2</v>
      </c>
      <c r="DQ746" s="159">
        <f t="shared" si="864"/>
        <v>-3.2369999999999997</v>
      </c>
      <c r="DR746" s="158">
        <f t="shared" si="853"/>
        <v>-6.7000000000000002E-3</v>
      </c>
      <c r="DS746" s="159">
        <f t="shared" si="865"/>
        <v>-1.6683000000000001</v>
      </c>
      <c r="DT746" s="158">
        <f t="shared" si="854"/>
        <v>-1.2999999999999999E-2</v>
      </c>
      <c r="DU746" s="159">
        <f t="shared" si="866"/>
        <v>-3.2369999999999997</v>
      </c>
      <c r="DV746" s="158">
        <f t="shared" si="855"/>
        <v>-6.7000000000000002E-3</v>
      </c>
      <c r="DW746" s="160">
        <f t="shared" si="867"/>
        <v>-1.6683000000000001</v>
      </c>
    </row>
    <row r="747" spans="1:127" ht="24.95" customHeight="1" x14ac:dyDescent="0.2">
      <c r="A747" s="272">
        <v>738</v>
      </c>
      <c r="B747" s="336"/>
      <c r="C747" s="332"/>
      <c r="D747" s="333"/>
      <c r="E747" s="334"/>
      <c r="F747" s="335"/>
      <c r="G747" s="334"/>
      <c r="H747" s="371"/>
      <c r="I747" s="334"/>
      <c r="J747" s="334"/>
      <c r="K747" s="334"/>
      <c r="L747" s="334"/>
      <c r="M747" s="334"/>
      <c r="N747" s="334"/>
      <c r="O747" s="337"/>
      <c r="P747" s="337"/>
      <c r="Q747" s="338" t="str">
        <f t="shared" si="818"/>
        <v xml:space="preserve"> </v>
      </c>
      <c r="R747" s="339" t="str">
        <f t="shared" si="819"/>
        <v/>
      </c>
      <c r="S747" s="340" t="str">
        <f t="shared" si="872"/>
        <v/>
      </c>
      <c r="T747" s="341" t="str">
        <f t="shared" si="820"/>
        <v/>
      </c>
      <c r="U747" s="341" t="str">
        <f t="shared" si="821"/>
        <v/>
      </c>
      <c r="V747" s="341" t="str">
        <f t="shared" si="822"/>
        <v/>
      </c>
      <c r="W747" s="341" t="str">
        <f t="shared" si="823"/>
        <v/>
      </c>
      <c r="X747" s="340" t="str">
        <f t="shared" si="873"/>
        <v/>
      </c>
      <c r="Y747" s="342" t="str">
        <f t="shared" si="874"/>
        <v/>
      </c>
      <c r="Z747" s="343" t="str">
        <f t="shared" si="875"/>
        <v/>
      </c>
      <c r="AA747" s="344" t="str">
        <f t="shared" si="876"/>
        <v/>
      </c>
      <c r="AB747" s="345" t="str">
        <f t="shared" si="824"/>
        <v/>
      </c>
      <c r="AC747" s="346" t="str">
        <f t="shared" si="825"/>
        <v/>
      </c>
      <c r="AD747" s="346" t="str">
        <f t="shared" si="826"/>
        <v/>
      </c>
      <c r="AE747" s="344" t="str">
        <f t="shared" si="877"/>
        <v/>
      </c>
      <c r="AF747" s="346" t="str">
        <f t="shared" si="827"/>
        <v/>
      </c>
      <c r="AG747" s="344" t="str">
        <f t="shared" si="878"/>
        <v/>
      </c>
      <c r="AH747" s="344" t="str">
        <f t="shared" si="879"/>
        <v/>
      </c>
      <c r="AI747" s="344" t="str">
        <f t="shared" si="880"/>
        <v/>
      </c>
      <c r="AJ747" s="346" t="str">
        <f t="shared" si="881"/>
        <v/>
      </c>
      <c r="AK747" s="346" t="str">
        <f t="shared" si="882"/>
        <v/>
      </c>
      <c r="AL747" s="347" t="str">
        <f t="shared" si="883"/>
        <v/>
      </c>
      <c r="AM747" s="141"/>
      <c r="AN747" s="141"/>
      <c r="AO747" s="142"/>
      <c r="AP747" s="58">
        <f t="shared" si="828"/>
        <v>0</v>
      </c>
      <c r="AQ747" s="94">
        <f>SUM(AP$10:AP747)</f>
        <v>0</v>
      </c>
      <c r="AR747" s="143">
        <f t="shared" si="817"/>
        <v>0.1</v>
      </c>
      <c r="AS747" s="144" t="str">
        <f t="shared" si="829"/>
        <v/>
      </c>
      <c r="AT747" s="144" t="str">
        <f t="shared" si="856"/>
        <v/>
      </c>
      <c r="AU747" s="145"/>
      <c r="AV747" s="58">
        <f t="shared" si="886"/>
        <v>0</v>
      </c>
      <c r="AW747" s="318">
        <f>SUM(AV$10:AV747)</f>
        <v>0</v>
      </c>
      <c r="AX747" s="319">
        <f t="shared" si="887"/>
        <v>0.1</v>
      </c>
      <c r="AY747" s="144" t="str">
        <f t="shared" si="870"/>
        <v/>
      </c>
      <c r="AZ747" s="144" t="str">
        <f t="shared" si="871"/>
        <v/>
      </c>
      <c r="BA747" s="144"/>
      <c r="BB747" s="146" t="str">
        <f t="shared" si="830"/>
        <v/>
      </c>
      <c r="BC747" s="66" t="str">
        <f t="shared" si="869"/>
        <v/>
      </c>
      <c r="BD747" s="195" t="str">
        <f t="shared" si="831"/>
        <v/>
      </c>
      <c r="BF747" s="283"/>
      <c r="BG747" s="286" t="str">
        <f t="shared" si="832"/>
        <v/>
      </c>
      <c r="BY747" s="211" t="str">
        <f t="shared" si="833"/>
        <v/>
      </c>
      <c r="BZ747" s="150" t="str">
        <f t="shared" si="834"/>
        <v/>
      </c>
      <c r="CB747" s="54" t="str">
        <f t="shared" si="868"/>
        <v/>
      </c>
      <c r="CD747" s="54" t="str">
        <f t="shared" si="835"/>
        <v/>
      </c>
      <c r="CF747" s="54" t="str">
        <f t="shared" si="836"/>
        <v/>
      </c>
      <c r="CH747" s="150" t="str">
        <f t="shared" si="837"/>
        <v/>
      </c>
      <c r="CI747" s="290"/>
      <c r="CJ747" s="150" t="str">
        <f t="shared" si="838"/>
        <v/>
      </c>
      <c r="CK747" s="290"/>
      <c r="CL747" s="54" t="str">
        <f t="shared" si="857"/>
        <v/>
      </c>
      <c r="CM747" s="290"/>
      <c r="CN747" s="150" t="str">
        <f t="shared" si="839"/>
        <v/>
      </c>
      <c r="CO747" s="290"/>
      <c r="CP747" s="150" t="str">
        <f t="shared" si="840"/>
        <v/>
      </c>
      <c r="CQ747" s="290"/>
      <c r="CR747" s="150" t="str">
        <f t="shared" si="841"/>
        <v/>
      </c>
      <c r="CS747" s="290"/>
      <c r="CT747" s="150" t="str">
        <f t="shared" si="842"/>
        <v/>
      </c>
      <c r="CU747" s="150"/>
      <c r="CV747" s="150" t="str">
        <f t="shared" si="843"/>
        <v/>
      </c>
      <c r="CW747" s="94"/>
      <c r="CX747" s="151" t="str">
        <f t="shared" si="884"/>
        <v/>
      </c>
      <c r="CY747" s="151" t="str">
        <f t="shared" si="885"/>
        <v/>
      </c>
      <c r="CZ747" s="152"/>
      <c r="DA747" s="373" t="str">
        <f t="shared" si="858"/>
        <v/>
      </c>
      <c r="DC747" s="153">
        <f t="shared" si="844"/>
        <v>0</v>
      </c>
      <c r="DD747" s="153">
        <f t="shared" si="845"/>
        <v>0</v>
      </c>
      <c r="DE747" s="153">
        <f t="shared" si="846"/>
        <v>0</v>
      </c>
      <c r="DF747" s="158">
        <f t="shared" si="847"/>
        <v>-4.7000000000000002E-3</v>
      </c>
      <c r="DG747" s="159">
        <f t="shared" si="859"/>
        <v>-1.1703000000000001</v>
      </c>
      <c r="DH747" s="158">
        <f t="shared" si="848"/>
        <v>3.1999999999999997E-3</v>
      </c>
      <c r="DI747" s="159">
        <f t="shared" si="860"/>
        <v>0.79679999999999995</v>
      </c>
      <c r="DJ747" s="158">
        <f t="shared" si="849"/>
        <v>-2.7000000000000001E-3</v>
      </c>
      <c r="DK747" s="159">
        <f t="shared" si="861"/>
        <v>-0.67230000000000001</v>
      </c>
      <c r="DL747" s="158">
        <f t="shared" si="850"/>
        <v>1.1999999999999999E-3</v>
      </c>
      <c r="DM747" s="159">
        <f t="shared" si="862"/>
        <v>0.29879999999999995</v>
      </c>
      <c r="DN747" s="158">
        <f t="shared" si="851"/>
        <v>1.46E-2</v>
      </c>
      <c r="DO747" s="159">
        <f t="shared" si="863"/>
        <v>3.6354000000000002</v>
      </c>
      <c r="DP747" s="158">
        <f t="shared" si="852"/>
        <v>-1.2999999999999999E-2</v>
      </c>
      <c r="DQ747" s="159">
        <f t="shared" si="864"/>
        <v>-3.2369999999999997</v>
      </c>
      <c r="DR747" s="158">
        <f t="shared" si="853"/>
        <v>-6.7000000000000002E-3</v>
      </c>
      <c r="DS747" s="159">
        <f t="shared" si="865"/>
        <v>-1.6683000000000001</v>
      </c>
      <c r="DT747" s="158">
        <f t="shared" si="854"/>
        <v>-1.2999999999999999E-2</v>
      </c>
      <c r="DU747" s="159">
        <f t="shared" si="866"/>
        <v>-3.2369999999999997</v>
      </c>
      <c r="DV747" s="158">
        <f t="shared" si="855"/>
        <v>-6.7000000000000002E-3</v>
      </c>
      <c r="DW747" s="160">
        <f t="shared" si="867"/>
        <v>-1.6683000000000001</v>
      </c>
    </row>
    <row r="748" spans="1:127" ht="24.95" customHeight="1" x14ac:dyDescent="0.2">
      <c r="A748" s="272">
        <v>739</v>
      </c>
      <c r="B748" s="336"/>
      <c r="C748" s="332"/>
      <c r="D748" s="333"/>
      <c r="E748" s="334"/>
      <c r="F748" s="335"/>
      <c r="G748" s="334"/>
      <c r="H748" s="371"/>
      <c r="I748" s="334"/>
      <c r="J748" s="334"/>
      <c r="K748" s="334"/>
      <c r="L748" s="334"/>
      <c r="M748" s="334"/>
      <c r="N748" s="334"/>
      <c r="O748" s="337"/>
      <c r="P748" s="337"/>
      <c r="Q748" s="338" t="str">
        <f t="shared" si="818"/>
        <v xml:space="preserve"> </v>
      </c>
      <c r="R748" s="339" t="str">
        <f t="shared" si="819"/>
        <v/>
      </c>
      <c r="S748" s="340" t="str">
        <f t="shared" si="872"/>
        <v/>
      </c>
      <c r="T748" s="341" t="str">
        <f t="shared" si="820"/>
        <v/>
      </c>
      <c r="U748" s="341" t="str">
        <f t="shared" si="821"/>
        <v/>
      </c>
      <c r="V748" s="341" t="str">
        <f t="shared" si="822"/>
        <v/>
      </c>
      <c r="W748" s="341" t="str">
        <f t="shared" si="823"/>
        <v/>
      </c>
      <c r="X748" s="340" t="str">
        <f t="shared" si="873"/>
        <v/>
      </c>
      <c r="Y748" s="342" t="str">
        <f t="shared" si="874"/>
        <v/>
      </c>
      <c r="Z748" s="343" t="str">
        <f t="shared" si="875"/>
        <v/>
      </c>
      <c r="AA748" s="344" t="str">
        <f t="shared" si="876"/>
        <v/>
      </c>
      <c r="AB748" s="345" t="str">
        <f t="shared" si="824"/>
        <v/>
      </c>
      <c r="AC748" s="346" t="str">
        <f t="shared" si="825"/>
        <v/>
      </c>
      <c r="AD748" s="346" t="str">
        <f t="shared" si="826"/>
        <v/>
      </c>
      <c r="AE748" s="344" t="str">
        <f t="shared" si="877"/>
        <v/>
      </c>
      <c r="AF748" s="346" t="str">
        <f t="shared" si="827"/>
        <v/>
      </c>
      <c r="AG748" s="344" t="str">
        <f t="shared" si="878"/>
        <v/>
      </c>
      <c r="AH748" s="344" t="str">
        <f t="shared" si="879"/>
        <v/>
      </c>
      <c r="AI748" s="344" t="str">
        <f t="shared" si="880"/>
        <v/>
      </c>
      <c r="AJ748" s="346" t="str">
        <f t="shared" si="881"/>
        <v/>
      </c>
      <c r="AK748" s="346" t="str">
        <f t="shared" si="882"/>
        <v/>
      </c>
      <c r="AL748" s="347" t="str">
        <f t="shared" si="883"/>
        <v/>
      </c>
      <c r="AM748" s="141"/>
      <c r="AN748" s="141"/>
      <c r="AO748" s="142"/>
      <c r="AP748" s="58">
        <f t="shared" si="828"/>
        <v>0</v>
      </c>
      <c r="AQ748" s="94">
        <f>SUM(AP$10:AP748)</f>
        <v>0</v>
      </c>
      <c r="AR748" s="143">
        <f t="shared" si="817"/>
        <v>0.1</v>
      </c>
      <c r="AS748" s="144" t="str">
        <f t="shared" si="829"/>
        <v/>
      </c>
      <c r="AT748" s="144" t="str">
        <f t="shared" si="856"/>
        <v/>
      </c>
      <c r="AU748" s="145"/>
      <c r="AV748" s="58">
        <f t="shared" si="886"/>
        <v>0</v>
      </c>
      <c r="AW748" s="318">
        <f>SUM(AV$10:AV748)</f>
        <v>0</v>
      </c>
      <c r="AX748" s="319">
        <f t="shared" si="887"/>
        <v>0.1</v>
      </c>
      <c r="AY748" s="144" t="str">
        <f t="shared" si="870"/>
        <v/>
      </c>
      <c r="AZ748" s="144" t="str">
        <f t="shared" si="871"/>
        <v/>
      </c>
      <c r="BA748" s="144"/>
      <c r="BB748" s="146" t="str">
        <f t="shared" si="830"/>
        <v/>
      </c>
      <c r="BC748" s="66" t="str">
        <f t="shared" si="869"/>
        <v/>
      </c>
      <c r="BD748" s="195" t="str">
        <f t="shared" si="831"/>
        <v/>
      </c>
      <c r="BF748" s="283"/>
      <c r="BG748" s="286" t="str">
        <f t="shared" si="832"/>
        <v/>
      </c>
      <c r="BY748" s="211" t="str">
        <f t="shared" si="833"/>
        <v/>
      </c>
      <c r="BZ748" s="150" t="str">
        <f t="shared" si="834"/>
        <v/>
      </c>
      <c r="CB748" s="54" t="str">
        <f t="shared" si="868"/>
        <v/>
      </c>
      <c r="CD748" s="54" t="str">
        <f t="shared" si="835"/>
        <v/>
      </c>
      <c r="CF748" s="54" t="str">
        <f t="shared" si="836"/>
        <v/>
      </c>
      <c r="CH748" s="150" t="str">
        <f t="shared" si="837"/>
        <v/>
      </c>
      <c r="CI748" s="290"/>
      <c r="CJ748" s="150" t="str">
        <f t="shared" si="838"/>
        <v/>
      </c>
      <c r="CK748" s="290"/>
      <c r="CL748" s="54" t="str">
        <f t="shared" si="857"/>
        <v/>
      </c>
      <c r="CM748" s="290"/>
      <c r="CN748" s="150" t="str">
        <f t="shared" si="839"/>
        <v/>
      </c>
      <c r="CO748" s="290"/>
      <c r="CP748" s="150" t="str">
        <f t="shared" si="840"/>
        <v/>
      </c>
      <c r="CQ748" s="290"/>
      <c r="CR748" s="150" t="str">
        <f t="shared" si="841"/>
        <v/>
      </c>
      <c r="CS748" s="290"/>
      <c r="CT748" s="150" t="str">
        <f t="shared" si="842"/>
        <v/>
      </c>
      <c r="CU748" s="150"/>
      <c r="CV748" s="150" t="str">
        <f t="shared" si="843"/>
        <v/>
      </c>
      <c r="CW748" s="94"/>
      <c r="CX748" s="151" t="str">
        <f t="shared" si="884"/>
        <v/>
      </c>
      <c r="CY748" s="151" t="str">
        <f t="shared" si="885"/>
        <v/>
      </c>
      <c r="CZ748" s="152"/>
      <c r="DA748" s="373" t="str">
        <f t="shared" si="858"/>
        <v/>
      </c>
      <c r="DC748" s="153">
        <f t="shared" si="844"/>
        <v>0</v>
      </c>
      <c r="DD748" s="153">
        <f t="shared" si="845"/>
        <v>0</v>
      </c>
      <c r="DE748" s="153">
        <f t="shared" si="846"/>
        <v>0</v>
      </c>
      <c r="DF748" s="158">
        <f t="shared" si="847"/>
        <v>-4.7000000000000002E-3</v>
      </c>
      <c r="DG748" s="159">
        <f t="shared" si="859"/>
        <v>-1.1703000000000001</v>
      </c>
      <c r="DH748" s="158">
        <f t="shared" si="848"/>
        <v>3.1999999999999997E-3</v>
      </c>
      <c r="DI748" s="159">
        <f t="shared" si="860"/>
        <v>0.79679999999999995</v>
      </c>
      <c r="DJ748" s="158">
        <f t="shared" si="849"/>
        <v>-2.7000000000000001E-3</v>
      </c>
      <c r="DK748" s="159">
        <f t="shared" si="861"/>
        <v>-0.67230000000000001</v>
      </c>
      <c r="DL748" s="158">
        <f t="shared" si="850"/>
        <v>1.1999999999999999E-3</v>
      </c>
      <c r="DM748" s="159">
        <f t="shared" si="862"/>
        <v>0.29879999999999995</v>
      </c>
      <c r="DN748" s="158">
        <f t="shared" si="851"/>
        <v>1.46E-2</v>
      </c>
      <c r="DO748" s="159">
        <f t="shared" si="863"/>
        <v>3.6354000000000002</v>
      </c>
      <c r="DP748" s="158">
        <f t="shared" si="852"/>
        <v>-1.2999999999999999E-2</v>
      </c>
      <c r="DQ748" s="159">
        <f t="shared" si="864"/>
        <v>-3.2369999999999997</v>
      </c>
      <c r="DR748" s="158">
        <f t="shared" si="853"/>
        <v>-6.7000000000000002E-3</v>
      </c>
      <c r="DS748" s="159">
        <f t="shared" si="865"/>
        <v>-1.6683000000000001</v>
      </c>
      <c r="DT748" s="158">
        <f t="shared" si="854"/>
        <v>-1.2999999999999999E-2</v>
      </c>
      <c r="DU748" s="159">
        <f t="shared" si="866"/>
        <v>-3.2369999999999997</v>
      </c>
      <c r="DV748" s="158">
        <f t="shared" si="855"/>
        <v>-6.7000000000000002E-3</v>
      </c>
      <c r="DW748" s="160">
        <f t="shared" si="867"/>
        <v>-1.6683000000000001</v>
      </c>
    </row>
    <row r="749" spans="1:127" ht="24.95" customHeight="1" x14ac:dyDescent="0.2">
      <c r="A749" s="272">
        <v>740</v>
      </c>
      <c r="B749" s="336"/>
      <c r="C749" s="332"/>
      <c r="D749" s="333"/>
      <c r="E749" s="334"/>
      <c r="F749" s="335"/>
      <c r="G749" s="334"/>
      <c r="H749" s="371"/>
      <c r="I749" s="334"/>
      <c r="J749" s="334"/>
      <c r="K749" s="334"/>
      <c r="L749" s="334"/>
      <c r="M749" s="334"/>
      <c r="N749" s="334"/>
      <c r="O749" s="337"/>
      <c r="P749" s="337"/>
      <c r="Q749" s="338" t="str">
        <f t="shared" si="818"/>
        <v xml:space="preserve"> </v>
      </c>
      <c r="R749" s="339" t="str">
        <f t="shared" si="819"/>
        <v/>
      </c>
      <c r="S749" s="340" t="str">
        <f t="shared" si="872"/>
        <v/>
      </c>
      <c r="T749" s="341" t="str">
        <f t="shared" si="820"/>
        <v/>
      </c>
      <c r="U749" s="341" t="str">
        <f t="shared" si="821"/>
        <v/>
      </c>
      <c r="V749" s="341" t="str">
        <f t="shared" si="822"/>
        <v/>
      </c>
      <c r="W749" s="341" t="str">
        <f t="shared" si="823"/>
        <v/>
      </c>
      <c r="X749" s="340" t="str">
        <f t="shared" si="873"/>
        <v/>
      </c>
      <c r="Y749" s="342" t="str">
        <f t="shared" si="874"/>
        <v/>
      </c>
      <c r="Z749" s="343" t="str">
        <f t="shared" si="875"/>
        <v/>
      </c>
      <c r="AA749" s="344" t="str">
        <f t="shared" si="876"/>
        <v/>
      </c>
      <c r="AB749" s="345" t="str">
        <f t="shared" si="824"/>
        <v/>
      </c>
      <c r="AC749" s="346" t="str">
        <f t="shared" si="825"/>
        <v/>
      </c>
      <c r="AD749" s="346" t="str">
        <f t="shared" si="826"/>
        <v/>
      </c>
      <c r="AE749" s="344" t="str">
        <f t="shared" si="877"/>
        <v/>
      </c>
      <c r="AF749" s="346" t="str">
        <f t="shared" si="827"/>
        <v/>
      </c>
      <c r="AG749" s="344" t="str">
        <f t="shared" si="878"/>
        <v/>
      </c>
      <c r="AH749" s="344" t="str">
        <f t="shared" si="879"/>
        <v/>
      </c>
      <c r="AI749" s="344" t="str">
        <f t="shared" si="880"/>
        <v/>
      </c>
      <c r="AJ749" s="346" t="str">
        <f t="shared" si="881"/>
        <v/>
      </c>
      <c r="AK749" s="346" t="str">
        <f t="shared" si="882"/>
        <v/>
      </c>
      <c r="AL749" s="347" t="str">
        <f t="shared" si="883"/>
        <v/>
      </c>
      <c r="AM749" s="141"/>
      <c r="AN749" s="141"/>
      <c r="AO749" s="142"/>
      <c r="AP749" s="58">
        <f t="shared" si="828"/>
        <v>0</v>
      </c>
      <c r="AQ749" s="94">
        <f>SUM(AP$10:AP749)</f>
        <v>0</v>
      </c>
      <c r="AR749" s="143">
        <f t="shared" si="817"/>
        <v>0.1</v>
      </c>
      <c r="AS749" s="144" t="str">
        <f t="shared" si="829"/>
        <v/>
      </c>
      <c r="AT749" s="144" t="str">
        <f t="shared" si="856"/>
        <v/>
      </c>
      <c r="AU749" s="145"/>
      <c r="AV749" s="58">
        <f t="shared" si="886"/>
        <v>0</v>
      </c>
      <c r="AW749" s="318">
        <f>SUM(AV$10:AV749)</f>
        <v>0</v>
      </c>
      <c r="AX749" s="319">
        <f t="shared" si="887"/>
        <v>0.1</v>
      </c>
      <c r="AY749" s="144" t="str">
        <f t="shared" si="870"/>
        <v/>
      </c>
      <c r="AZ749" s="144" t="str">
        <f t="shared" si="871"/>
        <v/>
      </c>
      <c r="BA749" s="144"/>
      <c r="BB749" s="146" t="str">
        <f t="shared" si="830"/>
        <v/>
      </c>
      <c r="BC749" s="66" t="str">
        <f t="shared" si="869"/>
        <v/>
      </c>
      <c r="BD749" s="195" t="str">
        <f t="shared" si="831"/>
        <v/>
      </c>
      <c r="BF749" s="283"/>
      <c r="BG749" s="286" t="str">
        <f t="shared" si="832"/>
        <v/>
      </c>
      <c r="BY749" s="211" t="str">
        <f t="shared" si="833"/>
        <v/>
      </c>
      <c r="BZ749" s="150" t="str">
        <f t="shared" si="834"/>
        <v/>
      </c>
      <c r="CB749" s="54" t="str">
        <f t="shared" si="868"/>
        <v/>
      </c>
      <c r="CD749" s="54" t="str">
        <f t="shared" si="835"/>
        <v/>
      </c>
      <c r="CF749" s="54" t="str">
        <f t="shared" si="836"/>
        <v/>
      </c>
      <c r="CH749" s="150" t="str">
        <f t="shared" si="837"/>
        <v/>
      </c>
      <c r="CI749" s="290"/>
      <c r="CJ749" s="150" t="str">
        <f t="shared" si="838"/>
        <v/>
      </c>
      <c r="CK749" s="290"/>
      <c r="CL749" s="54" t="str">
        <f t="shared" si="857"/>
        <v/>
      </c>
      <c r="CM749" s="290"/>
      <c r="CN749" s="150" t="str">
        <f t="shared" si="839"/>
        <v/>
      </c>
      <c r="CO749" s="290"/>
      <c r="CP749" s="150" t="str">
        <f t="shared" si="840"/>
        <v/>
      </c>
      <c r="CQ749" s="290"/>
      <c r="CR749" s="150" t="str">
        <f t="shared" si="841"/>
        <v/>
      </c>
      <c r="CS749" s="290"/>
      <c r="CT749" s="150" t="str">
        <f t="shared" si="842"/>
        <v/>
      </c>
      <c r="CU749" s="150"/>
      <c r="CV749" s="150" t="str">
        <f t="shared" si="843"/>
        <v/>
      </c>
      <c r="CW749" s="94"/>
      <c r="CX749" s="151" t="str">
        <f t="shared" si="884"/>
        <v/>
      </c>
      <c r="CY749" s="151" t="str">
        <f t="shared" si="885"/>
        <v/>
      </c>
      <c r="CZ749" s="152"/>
      <c r="DA749" s="373" t="str">
        <f t="shared" si="858"/>
        <v/>
      </c>
      <c r="DC749" s="153">
        <f t="shared" si="844"/>
        <v>0</v>
      </c>
      <c r="DD749" s="153">
        <f t="shared" si="845"/>
        <v>0</v>
      </c>
      <c r="DE749" s="153">
        <f t="shared" si="846"/>
        <v>0</v>
      </c>
      <c r="DF749" s="158">
        <f t="shared" si="847"/>
        <v>-4.7000000000000002E-3</v>
      </c>
      <c r="DG749" s="159">
        <f t="shared" si="859"/>
        <v>-1.1703000000000001</v>
      </c>
      <c r="DH749" s="158">
        <f t="shared" si="848"/>
        <v>3.1999999999999997E-3</v>
      </c>
      <c r="DI749" s="159">
        <f t="shared" si="860"/>
        <v>0.79679999999999995</v>
      </c>
      <c r="DJ749" s="158">
        <f t="shared" si="849"/>
        <v>-2.7000000000000001E-3</v>
      </c>
      <c r="DK749" s="159">
        <f t="shared" si="861"/>
        <v>-0.67230000000000001</v>
      </c>
      <c r="DL749" s="158">
        <f t="shared" si="850"/>
        <v>1.1999999999999999E-3</v>
      </c>
      <c r="DM749" s="159">
        <f t="shared" si="862"/>
        <v>0.29879999999999995</v>
      </c>
      <c r="DN749" s="158">
        <f t="shared" si="851"/>
        <v>1.46E-2</v>
      </c>
      <c r="DO749" s="159">
        <f t="shared" si="863"/>
        <v>3.6354000000000002</v>
      </c>
      <c r="DP749" s="158">
        <f t="shared" si="852"/>
        <v>-1.2999999999999999E-2</v>
      </c>
      <c r="DQ749" s="159">
        <f t="shared" si="864"/>
        <v>-3.2369999999999997</v>
      </c>
      <c r="DR749" s="158">
        <f t="shared" si="853"/>
        <v>-6.7000000000000002E-3</v>
      </c>
      <c r="DS749" s="159">
        <f t="shared" si="865"/>
        <v>-1.6683000000000001</v>
      </c>
      <c r="DT749" s="158">
        <f t="shared" si="854"/>
        <v>-1.2999999999999999E-2</v>
      </c>
      <c r="DU749" s="159">
        <f t="shared" si="866"/>
        <v>-3.2369999999999997</v>
      </c>
      <c r="DV749" s="158">
        <f t="shared" si="855"/>
        <v>-6.7000000000000002E-3</v>
      </c>
      <c r="DW749" s="160">
        <f t="shared" si="867"/>
        <v>-1.6683000000000001</v>
      </c>
    </row>
    <row r="750" spans="1:127" ht="24.95" customHeight="1" x14ac:dyDescent="0.2">
      <c r="A750" s="272">
        <v>741</v>
      </c>
      <c r="B750" s="336"/>
      <c r="C750" s="332"/>
      <c r="D750" s="333"/>
      <c r="E750" s="334"/>
      <c r="F750" s="335"/>
      <c r="G750" s="334"/>
      <c r="H750" s="371"/>
      <c r="I750" s="334"/>
      <c r="J750" s="334"/>
      <c r="K750" s="334"/>
      <c r="L750" s="334"/>
      <c r="M750" s="334"/>
      <c r="N750" s="334"/>
      <c r="O750" s="337"/>
      <c r="P750" s="337"/>
      <c r="Q750" s="338" t="str">
        <f t="shared" si="818"/>
        <v xml:space="preserve"> </v>
      </c>
      <c r="R750" s="339" t="str">
        <f t="shared" si="819"/>
        <v/>
      </c>
      <c r="S750" s="340" t="str">
        <f t="shared" si="872"/>
        <v/>
      </c>
      <c r="T750" s="341" t="str">
        <f t="shared" si="820"/>
        <v/>
      </c>
      <c r="U750" s="341" t="str">
        <f t="shared" si="821"/>
        <v/>
      </c>
      <c r="V750" s="341" t="str">
        <f t="shared" si="822"/>
        <v/>
      </c>
      <c r="W750" s="341" t="str">
        <f t="shared" si="823"/>
        <v/>
      </c>
      <c r="X750" s="340" t="str">
        <f t="shared" si="873"/>
        <v/>
      </c>
      <c r="Y750" s="342" t="str">
        <f t="shared" si="874"/>
        <v/>
      </c>
      <c r="Z750" s="343" t="str">
        <f t="shared" si="875"/>
        <v/>
      </c>
      <c r="AA750" s="344" t="str">
        <f t="shared" si="876"/>
        <v/>
      </c>
      <c r="AB750" s="345" t="str">
        <f t="shared" si="824"/>
        <v/>
      </c>
      <c r="AC750" s="346" t="str">
        <f t="shared" si="825"/>
        <v/>
      </c>
      <c r="AD750" s="346" t="str">
        <f t="shared" si="826"/>
        <v/>
      </c>
      <c r="AE750" s="344" t="str">
        <f t="shared" si="877"/>
        <v/>
      </c>
      <c r="AF750" s="346" t="str">
        <f t="shared" si="827"/>
        <v/>
      </c>
      <c r="AG750" s="344" t="str">
        <f t="shared" si="878"/>
        <v/>
      </c>
      <c r="AH750" s="344" t="str">
        <f t="shared" si="879"/>
        <v/>
      </c>
      <c r="AI750" s="344" t="str">
        <f t="shared" si="880"/>
        <v/>
      </c>
      <c r="AJ750" s="346" t="str">
        <f t="shared" si="881"/>
        <v/>
      </c>
      <c r="AK750" s="346" t="str">
        <f t="shared" si="882"/>
        <v/>
      </c>
      <c r="AL750" s="347" t="str">
        <f t="shared" si="883"/>
        <v/>
      </c>
      <c r="AM750" s="141"/>
      <c r="AN750" s="141"/>
      <c r="AO750" s="142"/>
      <c r="AP750" s="58">
        <f t="shared" si="828"/>
        <v>0</v>
      </c>
      <c r="AQ750" s="94">
        <f>SUM(AP$10:AP750)</f>
        <v>0</v>
      </c>
      <c r="AR750" s="143">
        <f t="shared" si="817"/>
        <v>0.1</v>
      </c>
      <c r="AS750" s="144" t="str">
        <f t="shared" si="829"/>
        <v/>
      </c>
      <c r="AT750" s="144" t="str">
        <f t="shared" si="856"/>
        <v/>
      </c>
      <c r="AU750" s="145"/>
      <c r="AV750" s="58">
        <f t="shared" si="886"/>
        <v>0</v>
      </c>
      <c r="AW750" s="318">
        <f>SUM(AV$10:AV750)</f>
        <v>0</v>
      </c>
      <c r="AX750" s="319">
        <f t="shared" si="887"/>
        <v>0.1</v>
      </c>
      <c r="AY750" s="144" t="str">
        <f t="shared" si="870"/>
        <v/>
      </c>
      <c r="AZ750" s="144" t="str">
        <f t="shared" si="871"/>
        <v/>
      </c>
      <c r="BA750" s="144"/>
      <c r="BB750" s="146" t="str">
        <f t="shared" si="830"/>
        <v/>
      </c>
      <c r="BC750" s="66" t="str">
        <f t="shared" si="869"/>
        <v/>
      </c>
      <c r="BD750" s="195" t="str">
        <f t="shared" si="831"/>
        <v/>
      </c>
      <c r="BF750" s="283"/>
      <c r="BG750" s="286" t="str">
        <f t="shared" si="832"/>
        <v/>
      </c>
      <c r="BY750" s="211" t="str">
        <f t="shared" si="833"/>
        <v/>
      </c>
      <c r="BZ750" s="150" t="str">
        <f t="shared" si="834"/>
        <v/>
      </c>
      <c r="CB750" s="54" t="str">
        <f t="shared" si="868"/>
        <v/>
      </c>
      <c r="CD750" s="54" t="str">
        <f t="shared" si="835"/>
        <v/>
      </c>
      <c r="CF750" s="54" t="str">
        <f t="shared" si="836"/>
        <v/>
      </c>
      <c r="CH750" s="150" t="str">
        <f t="shared" si="837"/>
        <v/>
      </c>
      <c r="CI750" s="290"/>
      <c r="CJ750" s="150" t="str">
        <f t="shared" si="838"/>
        <v/>
      </c>
      <c r="CK750" s="290"/>
      <c r="CL750" s="54" t="str">
        <f t="shared" si="857"/>
        <v/>
      </c>
      <c r="CM750" s="290"/>
      <c r="CN750" s="150" t="str">
        <f t="shared" si="839"/>
        <v/>
      </c>
      <c r="CO750" s="290"/>
      <c r="CP750" s="150" t="str">
        <f t="shared" si="840"/>
        <v/>
      </c>
      <c r="CQ750" s="290"/>
      <c r="CR750" s="150" t="str">
        <f t="shared" si="841"/>
        <v/>
      </c>
      <c r="CS750" s="290"/>
      <c r="CT750" s="150" t="str">
        <f t="shared" si="842"/>
        <v/>
      </c>
      <c r="CU750" s="150"/>
      <c r="CV750" s="150" t="str">
        <f t="shared" si="843"/>
        <v/>
      </c>
      <c r="CW750" s="94"/>
      <c r="CX750" s="151" t="str">
        <f t="shared" si="884"/>
        <v/>
      </c>
      <c r="CY750" s="151" t="str">
        <f t="shared" si="885"/>
        <v/>
      </c>
      <c r="CZ750" s="152"/>
      <c r="DA750" s="373" t="str">
        <f t="shared" si="858"/>
        <v/>
      </c>
      <c r="DC750" s="153">
        <f t="shared" si="844"/>
        <v>0</v>
      </c>
      <c r="DD750" s="153">
        <f t="shared" si="845"/>
        <v>0</v>
      </c>
      <c r="DE750" s="153">
        <f t="shared" si="846"/>
        <v>0</v>
      </c>
      <c r="DF750" s="158">
        <f t="shared" si="847"/>
        <v>-4.7000000000000002E-3</v>
      </c>
      <c r="DG750" s="159">
        <f t="shared" si="859"/>
        <v>-1.1703000000000001</v>
      </c>
      <c r="DH750" s="158">
        <f t="shared" si="848"/>
        <v>3.1999999999999997E-3</v>
      </c>
      <c r="DI750" s="159">
        <f t="shared" si="860"/>
        <v>0.79679999999999995</v>
      </c>
      <c r="DJ750" s="158">
        <f t="shared" si="849"/>
        <v>-2.7000000000000001E-3</v>
      </c>
      <c r="DK750" s="159">
        <f t="shared" si="861"/>
        <v>-0.67230000000000001</v>
      </c>
      <c r="DL750" s="158">
        <f t="shared" si="850"/>
        <v>1.1999999999999999E-3</v>
      </c>
      <c r="DM750" s="159">
        <f t="shared" si="862"/>
        <v>0.29879999999999995</v>
      </c>
      <c r="DN750" s="158">
        <f t="shared" si="851"/>
        <v>1.46E-2</v>
      </c>
      <c r="DO750" s="159">
        <f t="shared" si="863"/>
        <v>3.6354000000000002</v>
      </c>
      <c r="DP750" s="158">
        <f t="shared" si="852"/>
        <v>-1.2999999999999999E-2</v>
      </c>
      <c r="DQ750" s="159">
        <f t="shared" si="864"/>
        <v>-3.2369999999999997</v>
      </c>
      <c r="DR750" s="158">
        <f t="shared" si="853"/>
        <v>-6.7000000000000002E-3</v>
      </c>
      <c r="DS750" s="159">
        <f t="shared" si="865"/>
        <v>-1.6683000000000001</v>
      </c>
      <c r="DT750" s="158">
        <f t="shared" si="854"/>
        <v>-1.2999999999999999E-2</v>
      </c>
      <c r="DU750" s="159">
        <f t="shared" si="866"/>
        <v>-3.2369999999999997</v>
      </c>
      <c r="DV750" s="158">
        <f t="shared" si="855"/>
        <v>-6.7000000000000002E-3</v>
      </c>
      <c r="DW750" s="160">
        <f t="shared" si="867"/>
        <v>-1.6683000000000001</v>
      </c>
    </row>
    <row r="751" spans="1:127" ht="24.95" customHeight="1" x14ac:dyDescent="0.2">
      <c r="A751" s="272">
        <v>742</v>
      </c>
      <c r="B751" s="336"/>
      <c r="C751" s="332"/>
      <c r="D751" s="333"/>
      <c r="E751" s="334"/>
      <c r="F751" s="335"/>
      <c r="G751" s="334"/>
      <c r="H751" s="371"/>
      <c r="I751" s="334"/>
      <c r="J751" s="334"/>
      <c r="K751" s="334"/>
      <c r="L751" s="334"/>
      <c r="M751" s="334"/>
      <c r="N751" s="334"/>
      <c r="O751" s="337"/>
      <c r="P751" s="337"/>
      <c r="Q751" s="338" t="str">
        <f t="shared" si="818"/>
        <v xml:space="preserve"> </v>
      </c>
      <c r="R751" s="339" t="str">
        <f t="shared" si="819"/>
        <v/>
      </c>
      <c r="S751" s="340" t="str">
        <f t="shared" si="872"/>
        <v/>
      </c>
      <c r="T751" s="341" t="str">
        <f t="shared" si="820"/>
        <v/>
      </c>
      <c r="U751" s="341" t="str">
        <f t="shared" si="821"/>
        <v/>
      </c>
      <c r="V751" s="341" t="str">
        <f t="shared" si="822"/>
        <v/>
      </c>
      <c r="W751" s="341" t="str">
        <f t="shared" si="823"/>
        <v/>
      </c>
      <c r="X751" s="340" t="str">
        <f t="shared" si="873"/>
        <v/>
      </c>
      <c r="Y751" s="342" t="str">
        <f t="shared" si="874"/>
        <v/>
      </c>
      <c r="Z751" s="343" t="str">
        <f t="shared" si="875"/>
        <v/>
      </c>
      <c r="AA751" s="344" t="str">
        <f t="shared" si="876"/>
        <v/>
      </c>
      <c r="AB751" s="345" t="str">
        <f t="shared" si="824"/>
        <v/>
      </c>
      <c r="AC751" s="346" t="str">
        <f t="shared" si="825"/>
        <v/>
      </c>
      <c r="AD751" s="346" t="str">
        <f t="shared" si="826"/>
        <v/>
      </c>
      <c r="AE751" s="344" t="str">
        <f t="shared" si="877"/>
        <v/>
      </c>
      <c r="AF751" s="346" t="str">
        <f t="shared" si="827"/>
        <v/>
      </c>
      <c r="AG751" s="344" t="str">
        <f t="shared" si="878"/>
        <v/>
      </c>
      <c r="AH751" s="344" t="str">
        <f t="shared" si="879"/>
        <v/>
      </c>
      <c r="AI751" s="344" t="str">
        <f t="shared" si="880"/>
        <v/>
      </c>
      <c r="AJ751" s="346" t="str">
        <f t="shared" si="881"/>
        <v/>
      </c>
      <c r="AK751" s="346" t="str">
        <f t="shared" si="882"/>
        <v/>
      </c>
      <c r="AL751" s="347" t="str">
        <f t="shared" si="883"/>
        <v/>
      </c>
      <c r="AM751" s="141"/>
      <c r="AN751" s="141"/>
      <c r="AO751" s="142"/>
      <c r="AP751" s="58">
        <f t="shared" si="828"/>
        <v>0</v>
      </c>
      <c r="AQ751" s="94">
        <f>SUM(AP$10:AP751)</f>
        <v>0</v>
      </c>
      <c r="AR751" s="143">
        <f t="shared" si="817"/>
        <v>0.1</v>
      </c>
      <c r="AS751" s="144" t="str">
        <f t="shared" si="829"/>
        <v/>
      </c>
      <c r="AT751" s="144" t="str">
        <f t="shared" si="856"/>
        <v/>
      </c>
      <c r="AU751" s="145"/>
      <c r="AV751" s="58">
        <f t="shared" si="886"/>
        <v>0</v>
      </c>
      <c r="AW751" s="318">
        <f>SUM(AV$10:AV751)</f>
        <v>0</v>
      </c>
      <c r="AX751" s="319">
        <f t="shared" si="887"/>
        <v>0.1</v>
      </c>
      <c r="AY751" s="144" t="str">
        <f t="shared" si="870"/>
        <v/>
      </c>
      <c r="AZ751" s="144" t="str">
        <f t="shared" si="871"/>
        <v/>
      </c>
      <c r="BA751" s="144"/>
      <c r="BB751" s="146" t="str">
        <f t="shared" si="830"/>
        <v/>
      </c>
      <c r="BC751" s="66" t="str">
        <f t="shared" si="869"/>
        <v/>
      </c>
      <c r="BD751" s="195" t="str">
        <f t="shared" si="831"/>
        <v/>
      </c>
      <c r="BF751" s="283"/>
      <c r="BG751" s="286" t="str">
        <f t="shared" si="832"/>
        <v/>
      </c>
      <c r="BY751" s="211" t="str">
        <f t="shared" si="833"/>
        <v/>
      </c>
      <c r="BZ751" s="150" t="str">
        <f t="shared" si="834"/>
        <v/>
      </c>
      <c r="CB751" s="54" t="str">
        <f t="shared" si="868"/>
        <v/>
      </c>
      <c r="CD751" s="54" t="str">
        <f t="shared" si="835"/>
        <v/>
      </c>
      <c r="CF751" s="54" t="str">
        <f t="shared" si="836"/>
        <v/>
      </c>
      <c r="CH751" s="150" t="str">
        <f t="shared" si="837"/>
        <v/>
      </c>
      <c r="CI751" s="290"/>
      <c r="CJ751" s="150" t="str">
        <f t="shared" si="838"/>
        <v/>
      </c>
      <c r="CK751" s="290"/>
      <c r="CL751" s="54" t="str">
        <f t="shared" si="857"/>
        <v/>
      </c>
      <c r="CM751" s="290"/>
      <c r="CN751" s="150" t="str">
        <f t="shared" si="839"/>
        <v/>
      </c>
      <c r="CO751" s="290"/>
      <c r="CP751" s="150" t="str">
        <f t="shared" si="840"/>
        <v/>
      </c>
      <c r="CQ751" s="290"/>
      <c r="CR751" s="150" t="str">
        <f t="shared" si="841"/>
        <v/>
      </c>
      <c r="CS751" s="290"/>
      <c r="CT751" s="150" t="str">
        <f t="shared" si="842"/>
        <v/>
      </c>
      <c r="CU751" s="150"/>
      <c r="CV751" s="150" t="str">
        <f t="shared" si="843"/>
        <v/>
      </c>
      <c r="CW751" s="94"/>
      <c r="CX751" s="151" t="str">
        <f t="shared" si="884"/>
        <v/>
      </c>
      <c r="CY751" s="151" t="str">
        <f t="shared" si="885"/>
        <v/>
      </c>
      <c r="CZ751" s="152"/>
      <c r="DA751" s="373" t="str">
        <f t="shared" si="858"/>
        <v/>
      </c>
      <c r="DC751" s="153">
        <f t="shared" si="844"/>
        <v>0</v>
      </c>
      <c r="DD751" s="153">
        <f t="shared" si="845"/>
        <v>0</v>
      </c>
      <c r="DE751" s="153">
        <f t="shared" si="846"/>
        <v>0</v>
      </c>
      <c r="DF751" s="158">
        <f t="shared" si="847"/>
        <v>-4.7000000000000002E-3</v>
      </c>
      <c r="DG751" s="159">
        <f t="shared" si="859"/>
        <v>-1.1703000000000001</v>
      </c>
      <c r="DH751" s="158">
        <f t="shared" si="848"/>
        <v>3.1999999999999997E-3</v>
      </c>
      <c r="DI751" s="159">
        <f t="shared" si="860"/>
        <v>0.79679999999999995</v>
      </c>
      <c r="DJ751" s="158">
        <f t="shared" si="849"/>
        <v>-2.7000000000000001E-3</v>
      </c>
      <c r="DK751" s="159">
        <f t="shared" si="861"/>
        <v>-0.67230000000000001</v>
      </c>
      <c r="DL751" s="158">
        <f t="shared" si="850"/>
        <v>1.1999999999999999E-3</v>
      </c>
      <c r="DM751" s="159">
        <f t="shared" si="862"/>
        <v>0.29879999999999995</v>
      </c>
      <c r="DN751" s="158">
        <f t="shared" si="851"/>
        <v>1.46E-2</v>
      </c>
      <c r="DO751" s="159">
        <f t="shared" si="863"/>
        <v>3.6354000000000002</v>
      </c>
      <c r="DP751" s="158">
        <f t="shared" si="852"/>
        <v>-1.2999999999999999E-2</v>
      </c>
      <c r="DQ751" s="159">
        <f t="shared" si="864"/>
        <v>-3.2369999999999997</v>
      </c>
      <c r="DR751" s="158">
        <f t="shared" si="853"/>
        <v>-6.7000000000000002E-3</v>
      </c>
      <c r="DS751" s="159">
        <f t="shared" si="865"/>
        <v>-1.6683000000000001</v>
      </c>
      <c r="DT751" s="158">
        <f t="shared" si="854"/>
        <v>-1.2999999999999999E-2</v>
      </c>
      <c r="DU751" s="159">
        <f t="shared" si="866"/>
        <v>-3.2369999999999997</v>
      </c>
      <c r="DV751" s="158">
        <f t="shared" si="855"/>
        <v>-6.7000000000000002E-3</v>
      </c>
      <c r="DW751" s="160">
        <f t="shared" si="867"/>
        <v>-1.6683000000000001</v>
      </c>
    </row>
    <row r="752" spans="1:127" ht="24.95" customHeight="1" x14ac:dyDescent="0.2">
      <c r="A752" s="272">
        <v>743</v>
      </c>
      <c r="B752" s="336"/>
      <c r="C752" s="332"/>
      <c r="D752" s="333"/>
      <c r="E752" s="334"/>
      <c r="F752" s="335"/>
      <c r="G752" s="334"/>
      <c r="H752" s="371"/>
      <c r="I752" s="334"/>
      <c r="J752" s="334"/>
      <c r="K752" s="334"/>
      <c r="L752" s="334"/>
      <c r="M752" s="334"/>
      <c r="N752" s="334"/>
      <c r="O752" s="337"/>
      <c r="P752" s="337"/>
      <c r="Q752" s="338" t="str">
        <f t="shared" si="818"/>
        <v xml:space="preserve"> </v>
      </c>
      <c r="R752" s="339" t="str">
        <f t="shared" si="819"/>
        <v/>
      </c>
      <c r="S752" s="340" t="str">
        <f t="shared" si="872"/>
        <v/>
      </c>
      <c r="T752" s="341" t="str">
        <f t="shared" si="820"/>
        <v/>
      </c>
      <c r="U752" s="341" t="str">
        <f t="shared" si="821"/>
        <v/>
      </c>
      <c r="V752" s="341" t="str">
        <f t="shared" si="822"/>
        <v/>
      </c>
      <c r="W752" s="341" t="str">
        <f t="shared" si="823"/>
        <v/>
      </c>
      <c r="X752" s="340" t="str">
        <f t="shared" si="873"/>
        <v/>
      </c>
      <c r="Y752" s="342" t="str">
        <f t="shared" si="874"/>
        <v/>
      </c>
      <c r="Z752" s="343" t="str">
        <f t="shared" si="875"/>
        <v/>
      </c>
      <c r="AA752" s="344" t="str">
        <f t="shared" si="876"/>
        <v/>
      </c>
      <c r="AB752" s="345" t="str">
        <f t="shared" si="824"/>
        <v/>
      </c>
      <c r="AC752" s="346" t="str">
        <f t="shared" si="825"/>
        <v/>
      </c>
      <c r="AD752" s="346" t="str">
        <f t="shared" si="826"/>
        <v/>
      </c>
      <c r="AE752" s="344" t="str">
        <f t="shared" si="877"/>
        <v/>
      </c>
      <c r="AF752" s="346" t="str">
        <f t="shared" si="827"/>
        <v/>
      </c>
      <c r="AG752" s="344" t="str">
        <f t="shared" si="878"/>
        <v/>
      </c>
      <c r="AH752" s="344" t="str">
        <f t="shared" si="879"/>
        <v/>
      </c>
      <c r="AI752" s="344" t="str">
        <f t="shared" si="880"/>
        <v/>
      </c>
      <c r="AJ752" s="346" t="str">
        <f t="shared" si="881"/>
        <v/>
      </c>
      <c r="AK752" s="346" t="str">
        <f t="shared" si="882"/>
        <v/>
      </c>
      <c r="AL752" s="347" t="str">
        <f t="shared" si="883"/>
        <v/>
      </c>
      <c r="AM752" s="141"/>
      <c r="AN752" s="141"/>
      <c r="AO752" s="142"/>
      <c r="AP752" s="58">
        <f t="shared" si="828"/>
        <v>0</v>
      </c>
      <c r="AQ752" s="94">
        <f>SUM(AP$10:AP752)</f>
        <v>0</v>
      </c>
      <c r="AR752" s="143">
        <f t="shared" si="817"/>
        <v>0.1</v>
      </c>
      <c r="AS752" s="144" t="str">
        <f t="shared" si="829"/>
        <v/>
      </c>
      <c r="AT752" s="144" t="str">
        <f t="shared" si="856"/>
        <v/>
      </c>
      <c r="AU752" s="145"/>
      <c r="AV752" s="58">
        <f t="shared" si="886"/>
        <v>0</v>
      </c>
      <c r="AW752" s="318">
        <f>SUM(AV$10:AV752)</f>
        <v>0</v>
      </c>
      <c r="AX752" s="319">
        <f t="shared" si="887"/>
        <v>0.1</v>
      </c>
      <c r="AY752" s="144" t="str">
        <f t="shared" si="870"/>
        <v/>
      </c>
      <c r="AZ752" s="144" t="str">
        <f t="shared" si="871"/>
        <v/>
      </c>
      <c r="BA752" s="144"/>
      <c r="BB752" s="146" t="str">
        <f t="shared" si="830"/>
        <v/>
      </c>
      <c r="BC752" s="66" t="str">
        <f t="shared" si="869"/>
        <v/>
      </c>
      <c r="BD752" s="195" t="str">
        <f t="shared" si="831"/>
        <v/>
      </c>
      <c r="BF752" s="283"/>
      <c r="BG752" s="286" t="str">
        <f t="shared" si="832"/>
        <v/>
      </c>
      <c r="BY752" s="211" t="str">
        <f t="shared" si="833"/>
        <v/>
      </c>
      <c r="BZ752" s="150" t="str">
        <f t="shared" si="834"/>
        <v/>
      </c>
      <c r="CB752" s="54" t="str">
        <f t="shared" si="868"/>
        <v/>
      </c>
      <c r="CD752" s="54" t="str">
        <f t="shared" si="835"/>
        <v/>
      </c>
      <c r="CF752" s="54" t="str">
        <f t="shared" si="836"/>
        <v/>
      </c>
      <c r="CH752" s="150" t="str">
        <f t="shared" si="837"/>
        <v/>
      </c>
      <c r="CI752" s="290"/>
      <c r="CJ752" s="150" t="str">
        <f t="shared" si="838"/>
        <v/>
      </c>
      <c r="CK752" s="290"/>
      <c r="CL752" s="54" t="str">
        <f t="shared" si="857"/>
        <v/>
      </c>
      <c r="CM752" s="290"/>
      <c r="CN752" s="150" t="str">
        <f t="shared" si="839"/>
        <v/>
      </c>
      <c r="CO752" s="290"/>
      <c r="CP752" s="150" t="str">
        <f t="shared" si="840"/>
        <v/>
      </c>
      <c r="CQ752" s="290"/>
      <c r="CR752" s="150" t="str">
        <f t="shared" si="841"/>
        <v/>
      </c>
      <c r="CS752" s="290"/>
      <c r="CT752" s="150" t="str">
        <f t="shared" si="842"/>
        <v/>
      </c>
      <c r="CU752" s="150"/>
      <c r="CV752" s="150" t="str">
        <f t="shared" si="843"/>
        <v/>
      </c>
      <c r="CW752" s="94"/>
      <c r="CX752" s="151" t="str">
        <f t="shared" si="884"/>
        <v/>
      </c>
      <c r="CY752" s="151" t="str">
        <f t="shared" si="885"/>
        <v/>
      </c>
      <c r="CZ752" s="152"/>
      <c r="DA752" s="373" t="str">
        <f t="shared" si="858"/>
        <v/>
      </c>
      <c r="DC752" s="153">
        <f t="shared" si="844"/>
        <v>0</v>
      </c>
      <c r="DD752" s="153">
        <f t="shared" si="845"/>
        <v>0</v>
      </c>
      <c r="DE752" s="153">
        <f t="shared" si="846"/>
        <v>0</v>
      </c>
      <c r="DF752" s="158">
        <f t="shared" si="847"/>
        <v>-4.7000000000000002E-3</v>
      </c>
      <c r="DG752" s="159">
        <f t="shared" si="859"/>
        <v>-1.1703000000000001</v>
      </c>
      <c r="DH752" s="158">
        <f t="shared" si="848"/>
        <v>3.1999999999999997E-3</v>
      </c>
      <c r="DI752" s="159">
        <f t="shared" si="860"/>
        <v>0.79679999999999995</v>
      </c>
      <c r="DJ752" s="158">
        <f t="shared" si="849"/>
        <v>-2.7000000000000001E-3</v>
      </c>
      <c r="DK752" s="159">
        <f t="shared" si="861"/>
        <v>-0.67230000000000001</v>
      </c>
      <c r="DL752" s="158">
        <f t="shared" si="850"/>
        <v>1.1999999999999999E-3</v>
      </c>
      <c r="DM752" s="159">
        <f t="shared" si="862"/>
        <v>0.29879999999999995</v>
      </c>
      <c r="DN752" s="158">
        <f t="shared" si="851"/>
        <v>1.46E-2</v>
      </c>
      <c r="DO752" s="159">
        <f t="shared" si="863"/>
        <v>3.6354000000000002</v>
      </c>
      <c r="DP752" s="158">
        <f t="shared" si="852"/>
        <v>-1.2999999999999999E-2</v>
      </c>
      <c r="DQ752" s="159">
        <f t="shared" si="864"/>
        <v>-3.2369999999999997</v>
      </c>
      <c r="DR752" s="158">
        <f t="shared" si="853"/>
        <v>-6.7000000000000002E-3</v>
      </c>
      <c r="DS752" s="159">
        <f t="shared" si="865"/>
        <v>-1.6683000000000001</v>
      </c>
      <c r="DT752" s="158">
        <f t="shared" si="854"/>
        <v>-1.2999999999999999E-2</v>
      </c>
      <c r="DU752" s="159">
        <f t="shared" si="866"/>
        <v>-3.2369999999999997</v>
      </c>
      <c r="DV752" s="158">
        <f t="shared" si="855"/>
        <v>-6.7000000000000002E-3</v>
      </c>
      <c r="DW752" s="160">
        <f t="shared" si="867"/>
        <v>-1.6683000000000001</v>
      </c>
    </row>
    <row r="753" spans="1:127" ht="24.95" customHeight="1" x14ac:dyDescent="0.2">
      <c r="A753" s="272">
        <v>744</v>
      </c>
      <c r="B753" s="336"/>
      <c r="C753" s="332"/>
      <c r="D753" s="333"/>
      <c r="E753" s="334"/>
      <c r="F753" s="335"/>
      <c r="G753" s="334"/>
      <c r="H753" s="371"/>
      <c r="I753" s="334"/>
      <c r="J753" s="334"/>
      <c r="K753" s="334"/>
      <c r="L753" s="334"/>
      <c r="M753" s="334"/>
      <c r="N753" s="334"/>
      <c r="O753" s="337"/>
      <c r="P753" s="337"/>
      <c r="Q753" s="338" t="str">
        <f t="shared" si="818"/>
        <v xml:space="preserve"> </v>
      </c>
      <c r="R753" s="339" t="str">
        <f t="shared" si="819"/>
        <v/>
      </c>
      <c r="S753" s="340" t="str">
        <f t="shared" si="872"/>
        <v/>
      </c>
      <c r="T753" s="341" t="str">
        <f t="shared" si="820"/>
        <v/>
      </c>
      <c r="U753" s="341" t="str">
        <f t="shared" si="821"/>
        <v/>
      </c>
      <c r="V753" s="341" t="str">
        <f t="shared" si="822"/>
        <v/>
      </c>
      <c r="W753" s="341" t="str">
        <f t="shared" si="823"/>
        <v/>
      </c>
      <c r="X753" s="340" t="str">
        <f t="shared" si="873"/>
        <v/>
      </c>
      <c r="Y753" s="342" t="str">
        <f t="shared" si="874"/>
        <v/>
      </c>
      <c r="Z753" s="343" t="str">
        <f t="shared" si="875"/>
        <v/>
      </c>
      <c r="AA753" s="344" t="str">
        <f t="shared" si="876"/>
        <v/>
      </c>
      <c r="AB753" s="345" t="str">
        <f t="shared" si="824"/>
        <v/>
      </c>
      <c r="AC753" s="346" t="str">
        <f t="shared" si="825"/>
        <v/>
      </c>
      <c r="AD753" s="346" t="str">
        <f t="shared" si="826"/>
        <v/>
      </c>
      <c r="AE753" s="344" t="str">
        <f t="shared" si="877"/>
        <v/>
      </c>
      <c r="AF753" s="346" t="str">
        <f t="shared" si="827"/>
        <v/>
      </c>
      <c r="AG753" s="344" t="str">
        <f t="shared" si="878"/>
        <v/>
      </c>
      <c r="AH753" s="344" t="str">
        <f t="shared" si="879"/>
        <v/>
      </c>
      <c r="AI753" s="344" t="str">
        <f t="shared" si="880"/>
        <v/>
      </c>
      <c r="AJ753" s="346" t="str">
        <f t="shared" si="881"/>
        <v/>
      </c>
      <c r="AK753" s="346" t="str">
        <f t="shared" si="882"/>
        <v/>
      </c>
      <c r="AL753" s="347" t="str">
        <f t="shared" si="883"/>
        <v/>
      </c>
      <c r="AM753" s="141"/>
      <c r="AN753" s="141"/>
      <c r="AO753" s="142"/>
      <c r="AP753" s="58">
        <f t="shared" si="828"/>
        <v>0</v>
      </c>
      <c r="AQ753" s="94">
        <f>SUM(AP$10:AP753)</f>
        <v>0</v>
      </c>
      <c r="AR753" s="143">
        <f t="shared" si="817"/>
        <v>0.1</v>
      </c>
      <c r="AS753" s="144" t="str">
        <f t="shared" si="829"/>
        <v/>
      </c>
      <c r="AT753" s="144" t="str">
        <f t="shared" si="856"/>
        <v/>
      </c>
      <c r="AU753" s="145"/>
      <c r="AV753" s="58">
        <f t="shared" si="886"/>
        <v>0</v>
      </c>
      <c r="AW753" s="318">
        <f>SUM(AV$10:AV753)</f>
        <v>0</v>
      </c>
      <c r="AX753" s="319">
        <f t="shared" si="887"/>
        <v>0.1</v>
      </c>
      <c r="AY753" s="144" t="str">
        <f t="shared" si="870"/>
        <v/>
      </c>
      <c r="AZ753" s="144" t="str">
        <f t="shared" si="871"/>
        <v/>
      </c>
      <c r="BA753" s="144"/>
      <c r="BB753" s="146" t="str">
        <f t="shared" si="830"/>
        <v/>
      </c>
      <c r="BC753" s="66" t="str">
        <f t="shared" si="869"/>
        <v/>
      </c>
      <c r="BD753" s="195" t="str">
        <f t="shared" si="831"/>
        <v/>
      </c>
      <c r="BF753" s="283"/>
      <c r="BG753" s="286" t="str">
        <f t="shared" si="832"/>
        <v/>
      </c>
      <c r="BY753" s="211" t="str">
        <f t="shared" si="833"/>
        <v/>
      </c>
      <c r="BZ753" s="150" t="str">
        <f t="shared" si="834"/>
        <v/>
      </c>
      <c r="CB753" s="54" t="str">
        <f t="shared" si="868"/>
        <v/>
      </c>
      <c r="CD753" s="54" t="str">
        <f t="shared" si="835"/>
        <v/>
      </c>
      <c r="CF753" s="54" t="str">
        <f t="shared" si="836"/>
        <v/>
      </c>
      <c r="CH753" s="150" t="str">
        <f t="shared" si="837"/>
        <v/>
      </c>
      <c r="CI753" s="290"/>
      <c r="CJ753" s="150" t="str">
        <f t="shared" si="838"/>
        <v/>
      </c>
      <c r="CK753" s="290"/>
      <c r="CL753" s="54" t="str">
        <f t="shared" si="857"/>
        <v/>
      </c>
      <c r="CM753" s="290"/>
      <c r="CN753" s="150" t="str">
        <f t="shared" si="839"/>
        <v/>
      </c>
      <c r="CO753" s="290"/>
      <c r="CP753" s="150" t="str">
        <f t="shared" si="840"/>
        <v/>
      </c>
      <c r="CQ753" s="290"/>
      <c r="CR753" s="150" t="str">
        <f t="shared" si="841"/>
        <v/>
      </c>
      <c r="CS753" s="290"/>
      <c r="CT753" s="150" t="str">
        <f t="shared" si="842"/>
        <v/>
      </c>
      <c r="CU753" s="150"/>
      <c r="CV753" s="150" t="str">
        <f t="shared" si="843"/>
        <v/>
      </c>
      <c r="CW753" s="94"/>
      <c r="CX753" s="151" t="str">
        <f t="shared" si="884"/>
        <v/>
      </c>
      <c r="CY753" s="151" t="str">
        <f t="shared" si="885"/>
        <v/>
      </c>
      <c r="CZ753" s="152"/>
      <c r="DA753" s="373" t="str">
        <f t="shared" si="858"/>
        <v/>
      </c>
      <c r="DC753" s="153">
        <f t="shared" si="844"/>
        <v>0</v>
      </c>
      <c r="DD753" s="153">
        <f t="shared" si="845"/>
        <v>0</v>
      </c>
      <c r="DE753" s="153">
        <f t="shared" si="846"/>
        <v>0</v>
      </c>
      <c r="DF753" s="158">
        <f t="shared" si="847"/>
        <v>-4.7000000000000002E-3</v>
      </c>
      <c r="DG753" s="159">
        <f t="shared" si="859"/>
        <v>-1.1703000000000001</v>
      </c>
      <c r="DH753" s="158">
        <f t="shared" si="848"/>
        <v>3.1999999999999997E-3</v>
      </c>
      <c r="DI753" s="159">
        <f t="shared" si="860"/>
        <v>0.79679999999999995</v>
      </c>
      <c r="DJ753" s="158">
        <f t="shared" si="849"/>
        <v>-2.7000000000000001E-3</v>
      </c>
      <c r="DK753" s="159">
        <f t="shared" si="861"/>
        <v>-0.67230000000000001</v>
      </c>
      <c r="DL753" s="158">
        <f t="shared" si="850"/>
        <v>1.1999999999999999E-3</v>
      </c>
      <c r="DM753" s="159">
        <f t="shared" si="862"/>
        <v>0.29879999999999995</v>
      </c>
      <c r="DN753" s="158">
        <f t="shared" si="851"/>
        <v>1.46E-2</v>
      </c>
      <c r="DO753" s="159">
        <f t="shared" si="863"/>
        <v>3.6354000000000002</v>
      </c>
      <c r="DP753" s="158">
        <f t="shared" si="852"/>
        <v>-1.2999999999999999E-2</v>
      </c>
      <c r="DQ753" s="159">
        <f t="shared" si="864"/>
        <v>-3.2369999999999997</v>
      </c>
      <c r="DR753" s="158">
        <f t="shared" si="853"/>
        <v>-6.7000000000000002E-3</v>
      </c>
      <c r="DS753" s="159">
        <f t="shared" si="865"/>
        <v>-1.6683000000000001</v>
      </c>
      <c r="DT753" s="158">
        <f t="shared" si="854"/>
        <v>-1.2999999999999999E-2</v>
      </c>
      <c r="DU753" s="159">
        <f t="shared" si="866"/>
        <v>-3.2369999999999997</v>
      </c>
      <c r="DV753" s="158">
        <f t="shared" si="855"/>
        <v>-6.7000000000000002E-3</v>
      </c>
      <c r="DW753" s="160">
        <f t="shared" si="867"/>
        <v>-1.6683000000000001</v>
      </c>
    </row>
    <row r="754" spans="1:127" ht="24.95" customHeight="1" x14ac:dyDescent="0.2">
      <c r="A754" s="272">
        <v>745</v>
      </c>
      <c r="B754" s="336"/>
      <c r="C754" s="332"/>
      <c r="D754" s="333"/>
      <c r="E754" s="334"/>
      <c r="F754" s="335"/>
      <c r="G754" s="334"/>
      <c r="H754" s="371"/>
      <c r="I754" s="334"/>
      <c r="J754" s="334"/>
      <c r="K754" s="334"/>
      <c r="L754" s="334"/>
      <c r="M754" s="334"/>
      <c r="N754" s="334"/>
      <c r="O754" s="337"/>
      <c r="P754" s="337"/>
      <c r="Q754" s="338" t="str">
        <f t="shared" si="818"/>
        <v xml:space="preserve"> </v>
      </c>
      <c r="R754" s="339" t="str">
        <f t="shared" si="819"/>
        <v/>
      </c>
      <c r="S754" s="340" t="str">
        <f t="shared" si="872"/>
        <v/>
      </c>
      <c r="T754" s="341" t="str">
        <f t="shared" si="820"/>
        <v/>
      </c>
      <c r="U754" s="341" t="str">
        <f t="shared" si="821"/>
        <v/>
      </c>
      <c r="V754" s="341" t="str">
        <f t="shared" si="822"/>
        <v/>
      </c>
      <c r="W754" s="341" t="str">
        <f t="shared" si="823"/>
        <v/>
      </c>
      <c r="X754" s="340" t="str">
        <f t="shared" si="873"/>
        <v/>
      </c>
      <c r="Y754" s="342" t="str">
        <f t="shared" si="874"/>
        <v/>
      </c>
      <c r="Z754" s="343" t="str">
        <f t="shared" si="875"/>
        <v/>
      </c>
      <c r="AA754" s="344" t="str">
        <f t="shared" si="876"/>
        <v/>
      </c>
      <c r="AB754" s="345" t="str">
        <f t="shared" si="824"/>
        <v/>
      </c>
      <c r="AC754" s="346" t="str">
        <f t="shared" si="825"/>
        <v/>
      </c>
      <c r="AD754" s="346" t="str">
        <f t="shared" si="826"/>
        <v/>
      </c>
      <c r="AE754" s="344" t="str">
        <f t="shared" si="877"/>
        <v/>
      </c>
      <c r="AF754" s="346" t="str">
        <f t="shared" si="827"/>
        <v/>
      </c>
      <c r="AG754" s="344" t="str">
        <f t="shared" si="878"/>
        <v/>
      </c>
      <c r="AH754" s="344" t="str">
        <f t="shared" si="879"/>
        <v/>
      </c>
      <c r="AI754" s="344" t="str">
        <f t="shared" si="880"/>
        <v/>
      </c>
      <c r="AJ754" s="346" t="str">
        <f t="shared" si="881"/>
        <v/>
      </c>
      <c r="AK754" s="346" t="str">
        <f t="shared" si="882"/>
        <v/>
      </c>
      <c r="AL754" s="347" t="str">
        <f t="shared" si="883"/>
        <v/>
      </c>
      <c r="AM754" s="141"/>
      <c r="AN754" s="141"/>
      <c r="AO754" s="142"/>
      <c r="AP754" s="58">
        <f t="shared" si="828"/>
        <v>0</v>
      </c>
      <c r="AQ754" s="94">
        <f>SUM(AP$10:AP754)</f>
        <v>0</v>
      </c>
      <c r="AR754" s="143">
        <f t="shared" si="817"/>
        <v>0.1</v>
      </c>
      <c r="AS754" s="144" t="str">
        <f t="shared" si="829"/>
        <v/>
      </c>
      <c r="AT754" s="144" t="str">
        <f t="shared" si="856"/>
        <v/>
      </c>
      <c r="AU754" s="145"/>
      <c r="AV754" s="58">
        <f t="shared" si="886"/>
        <v>0</v>
      </c>
      <c r="AW754" s="318">
        <f>SUM(AV$10:AV754)</f>
        <v>0</v>
      </c>
      <c r="AX754" s="319">
        <f t="shared" si="887"/>
        <v>0.1</v>
      </c>
      <c r="AY754" s="144" t="str">
        <f t="shared" si="870"/>
        <v/>
      </c>
      <c r="AZ754" s="144" t="str">
        <f t="shared" si="871"/>
        <v/>
      </c>
      <c r="BA754" s="144"/>
      <c r="BB754" s="146" t="str">
        <f t="shared" si="830"/>
        <v/>
      </c>
      <c r="BC754" s="66" t="str">
        <f t="shared" si="869"/>
        <v/>
      </c>
      <c r="BD754" s="195" t="str">
        <f t="shared" si="831"/>
        <v/>
      </c>
      <c r="BF754" s="283"/>
      <c r="BG754" s="286" t="str">
        <f t="shared" si="832"/>
        <v/>
      </c>
      <c r="BY754" s="211" t="str">
        <f t="shared" si="833"/>
        <v/>
      </c>
      <c r="BZ754" s="150" t="str">
        <f t="shared" si="834"/>
        <v/>
      </c>
      <c r="CB754" s="54" t="str">
        <f t="shared" si="868"/>
        <v/>
      </c>
      <c r="CD754" s="54" t="str">
        <f t="shared" si="835"/>
        <v/>
      </c>
      <c r="CF754" s="54" t="str">
        <f t="shared" si="836"/>
        <v/>
      </c>
      <c r="CH754" s="150" t="str">
        <f t="shared" si="837"/>
        <v/>
      </c>
      <c r="CI754" s="290"/>
      <c r="CJ754" s="150" t="str">
        <f t="shared" si="838"/>
        <v/>
      </c>
      <c r="CK754" s="290"/>
      <c r="CL754" s="54" t="str">
        <f t="shared" si="857"/>
        <v/>
      </c>
      <c r="CM754" s="290"/>
      <c r="CN754" s="150" t="str">
        <f t="shared" si="839"/>
        <v/>
      </c>
      <c r="CO754" s="290"/>
      <c r="CP754" s="150" t="str">
        <f t="shared" si="840"/>
        <v/>
      </c>
      <c r="CQ754" s="290"/>
      <c r="CR754" s="150" t="str">
        <f t="shared" si="841"/>
        <v/>
      </c>
      <c r="CS754" s="290"/>
      <c r="CT754" s="150" t="str">
        <f t="shared" si="842"/>
        <v/>
      </c>
      <c r="CU754" s="150"/>
      <c r="CV754" s="150" t="str">
        <f t="shared" si="843"/>
        <v/>
      </c>
      <c r="CW754" s="94"/>
      <c r="CX754" s="151" t="str">
        <f t="shared" si="884"/>
        <v/>
      </c>
      <c r="CY754" s="151" t="str">
        <f t="shared" si="885"/>
        <v/>
      </c>
      <c r="CZ754" s="152"/>
      <c r="DA754" s="373" t="str">
        <f t="shared" si="858"/>
        <v/>
      </c>
      <c r="DC754" s="153">
        <f t="shared" si="844"/>
        <v>0</v>
      </c>
      <c r="DD754" s="153">
        <f t="shared" si="845"/>
        <v>0</v>
      </c>
      <c r="DE754" s="153">
        <f t="shared" si="846"/>
        <v>0</v>
      </c>
      <c r="DF754" s="158">
        <f t="shared" si="847"/>
        <v>-4.7000000000000002E-3</v>
      </c>
      <c r="DG754" s="159">
        <f t="shared" si="859"/>
        <v>-1.1703000000000001</v>
      </c>
      <c r="DH754" s="158">
        <f t="shared" si="848"/>
        <v>3.1999999999999997E-3</v>
      </c>
      <c r="DI754" s="159">
        <f t="shared" si="860"/>
        <v>0.79679999999999995</v>
      </c>
      <c r="DJ754" s="158">
        <f t="shared" si="849"/>
        <v>-2.7000000000000001E-3</v>
      </c>
      <c r="DK754" s="159">
        <f t="shared" si="861"/>
        <v>-0.67230000000000001</v>
      </c>
      <c r="DL754" s="158">
        <f t="shared" si="850"/>
        <v>1.1999999999999999E-3</v>
      </c>
      <c r="DM754" s="159">
        <f t="shared" si="862"/>
        <v>0.29879999999999995</v>
      </c>
      <c r="DN754" s="158">
        <f t="shared" si="851"/>
        <v>1.46E-2</v>
      </c>
      <c r="DO754" s="159">
        <f t="shared" si="863"/>
        <v>3.6354000000000002</v>
      </c>
      <c r="DP754" s="158">
        <f t="shared" si="852"/>
        <v>-1.2999999999999999E-2</v>
      </c>
      <c r="DQ754" s="159">
        <f t="shared" si="864"/>
        <v>-3.2369999999999997</v>
      </c>
      <c r="DR754" s="158">
        <f t="shared" si="853"/>
        <v>-6.7000000000000002E-3</v>
      </c>
      <c r="DS754" s="159">
        <f t="shared" si="865"/>
        <v>-1.6683000000000001</v>
      </c>
      <c r="DT754" s="158">
        <f t="shared" si="854"/>
        <v>-1.2999999999999999E-2</v>
      </c>
      <c r="DU754" s="159">
        <f t="shared" si="866"/>
        <v>-3.2369999999999997</v>
      </c>
      <c r="DV754" s="158">
        <f t="shared" si="855"/>
        <v>-6.7000000000000002E-3</v>
      </c>
      <c r="DW754" s="160">
        <f t="shared" si="867"/>
        <v>-1.6683000000000001</v>
      </c>
    </row>
    <row r="755" spans="1:127" ht="24.95" customHeight="1" x14ac:dyDescent="0.2">
      <c r="A755" s="272">
        <v>746</v>
      </c>
      <c r="B755" s="336"/>
      <c r="C755" s="332"/>
      <c r="D755" s="333"/>
      <c r="E755" s="334"/>
      <c r="F755" s="335"/>
      <c r="G755" s="334"/>
      <c r="H755" s="371"/>
      <c r="I755" s="334"/>
      <c r="J755" s="334"/>
      <c r="K755" s="334"/>
      <c r="L755" s="334"/>
      <c r="M755" s="334"/>
      <c r="N755" s="334"/>
      <c r="O755" s="337"/>
      <c r="P755" s="337"/>
      <c r="Q755" s="338" t="str">
        <f t="shared" si="818"/>
        <v xml:space="preserve"> </v>
      </c>
      <c r="R755" s="339" t="str">
        <f t="shared" si="819"/>
        <v/>
      </c>
      <c r="S755" s="340" t="str">
        <f t="shared" si="872"/>
        <v/>
      </c>
      <c r="T755" s="341" t="str">
        <f t="shared" si="820"/>
        <v/>
      </c>
      <c r="U755" s="341" t="str">
        <f t="shared" si="821"/>
        <v/>
      </c>
      <c r="V755" s="341" t="str">
        <f t="shared" si="822"/>
        <v/>
      </c>
      <c r="W755" s="341" t="str">
        <f t="shared" si="823"/>
        <v/>
      </c>
      <c r="X755" s="340" t="str">
        <f t="shared" si="873"/>
        <v/>
      </c>
      <c r="Y755" s="342" t="str">
        <f t="shared" si="874"/>
        <v/>
      </c>
      <c r="Z755" s="343" t="str">
        <f t="shared" si="875"/>
        <v/>
      </c>
      <c r="AA755" s="344" t="str">
        <f t="shared" si="876"/>
        <v/>
      </c>
      <c r="AB755" s="345" t="str">
        <f t="shared" si="824"/>
        <v/>
      </c>
      <c r="AC755" s="346" t="str">
        <f t="shared" si="825"/>
        <v/>
      </c>
      <c r="AD755" s="346" t="str">
        <f t="shared" si="826"/>
        <v/>
      </c>
      <c r="AE755" s="344" t="str">
        <f t="shared" si="877"/>
        <v/>
      </c>
      <c r="AF755" s="346" t="str">
        <f t="shared" si="827"/>
        <v/>
      </c>
      <c r="AG755" s="344" t="str">
        <f t="shared" si="878"/>
        <v/>
      </c>
      <c r="AH755" s="344" t="str">
        <f t="shared" si="879"/>
        <v/>
      </c>
      <c r="AI755" s="344" t="str">
        <f t="shared" si="880"/>
        <v/>
      </c>
      <c r="AJ755" s="346" t="str">
        <f t="shared" si="881"/>
        <v/>
      </c>
      <c r="AK755" s="346" t="str">
        <f t="shared" si="882"/>
        <v/>
      </c>
      <c r="AL755" s="347" t="str">
        <f t="shared" si="883"/>
        <v/>
      </c>
      <c r="AM755" s="141"/>
      <c r="AN755" s="141"/>
      <c r="AO755" s="142"/>
      <c r="AP755" s="58">
        <f t="shared" si="828"/>
        <v>0</v>
      </c>
      <c r="AQ755" s="94">
        <f>SUM(AP$10:AP755)</f>
        <v>0</v>
      </c>
      <c r="AR755" s="143">
        <f t="shared" ref="AR755:AR818" si="888">IF(AP755&gt;0,AQ755,AQ755+0.1)</f>
        <v>0.1</v>
      </c>
      <c r="AS755" s="144" t="str">
        <f t="shared" si="829"/>
        <v/>
      </c>
      <c r="AT755" s="144" t="str">
        <f t="shared" si="856"/>
        <v/>
      </c>
      <c r="AU755" s="145"/>
      <c r="AV755" s="58">
        <f t="shared" si="886"/>
        <v>0</v>
      </c>
      <c r="AW755" s="318">
        <f>SUM(AV$10:AV755)</f>
        <v>0</v>
      </c>
      <c r="AX755" s="319">
        <f t="shared" si="887"/>
        <v>0.1</v>
      </c>
      <c r="AY755" s="144" t="str">
        <f t="shared" si="870"/>
        <v/>
      </c>
      <c r="AZ755" s="144" t="str">
        <f t="shared" si="871"/>
        <v/>
      </c>
      <c r="BA755" s="144"/>
      <c r="BB755" s="146" t="str">
        <f t="shared" si="830"/>
        <v/>
      </c>
      <c r="BC755" s="66" t="str">
        <f t="shared" si="869"/>
        <v/>
      </c>
      <c r="BD755" s="195" t="str">
        <f t="shared" si="831"/>
        <v/>
      </c>
      <c r="BF755" s="283"/>
      <c r="BG755" s="286" t="str">
        <f t="shared" si="832"/>
        <v/>
      </c>
      <c r="BY755" s="211" t="str">
        <f t="shared" si="833"/>
        <v/>
      </c>
      <c r="BZ755" s="150" t="str">
        <f t="shared" si="834"/>
        <v/>
      </c>
      <c r="CB755" s="54" t="str">
        <f t="shared" si="868"/>
        <v/>
      </c>
      <c r="CD755" s="54" t="str">
        <f t="shared" si="835"/>
        <v/>
      </c>
      <c r="CF755" s="54" t="str">
        <f t="shared" si="836"/>
        <v/>
      </c>
      <c r="CH755" s="150" t="str">
        <f t="shared" si="837"/>
        <v/>
      </c>
      <c r="CI755" s="290"/>
      <c r="CJ755" s="150" t="str">
        <f t="shared" si="838"/>
        <v/>
      </c>
      <c r="CK755" s="290"/>
      <c r="CL755" s="54" t="str">
        <f t="shared" si="857"/>
        <v/>
      </c>
      <c r="CM755" s="290"/>
      <c r="CN755" s="150" t="str">
        <f t="shared" si="839"/>
        <v/>
      </c>
      <c r="CO755" s="290"/>
      <c r="CP755" s="150" t="str">
        <f t="shared" si="840"/>
        <v/>
      </c>
      <c r="CQ755" s="290"/>
      <c r="CR755" s="150" t="str">
        <f t="shared" si="841"/>
        <v/>
      </c>
      <c r="CS755" s="290"/>
      <c r="CT755" s="150" t="str">
        <f t="shared" si="842"/>
        <v/>
      </c>
      <c r="CU755" s="150"/>
      <c r="CV755" s="150" t="str">
        <f t="shared" si="843"/>
        <v/>
      </c>
      <c r="CW755" s="94"/>
      <c r="CX755" s="151" t="str">
        <f t="shared" si="884"/>
        <v/>
      </c>
      <c r="CY755" s="151" t="str">
        <f t="shared" si="885"/>
        <v/>
      </c>
      <c r="CZ755" s="152"/>
      <c r="DA755" s="373" t="str">
        <f t="shared" si="858"/>
        <v/>
      </c>
      <c r="DC755" s="153">
        <f t="shared" si="844"/>
        <v>0</v>
      </c>
      <c r="DD755" s="153">
        <f t="shared" si="845"/>
        <v>0</v>
      </c>
      <c r="DE755" s="153">
        <f t="shared" si="846"/>
        <v>0</v>
      </c>
      <c r="DF755" s="158">
        <f t="shared" si="847"/>
        <v>-4.7000000000000002E-3</v>
      </c>
      <c r="DG755" s="159">
        <f t="shared" si="859"/>
        <v>-1.1703000000000001</v>
      </c>
      <c r="DH755" s="158">
        <f t="shared" si="848"/>
        <v>3.1999999999999997E-3</v>
      </c>
      <c r="DI755" s="159">
        <f t="shared" si="860"/>
        <v>0.79679999999999995</v>
      </c>
      <c r="DJ755" s="158">
        <f t="shared" si="849"/>
        <v>-2.7000000000000001E-3</v>
      </c>
      <c r="DK755" s="159">
        <f t="shared" si="861"/>
        <v>-0.67230000000000001</v>
      </c>
      <c r="DL755" s="158">
        <f t="shared" si="850"/>
        <v>1.1999999999999999E-3</v>
      </c>
      <c r="DM755" s="159">
        <f t="shared" si="862"/>
        <v>0.29879999999999995</v>
      </c>
      <c r="DN755" s="158">
        <f t="shared" si="851"/>
        <v>1.46E-2</v>
      </c>
      <c r="DO755" s="159">
        <f t="shared" si="863"/>
        <v>3.6354000000000002</v>
      </c>
      <c r="DP755" s="158">
        <f t="shared" si="852"/>
        <v>-1.2999999999999999E-2</v>
      </c>
      <c r="DQ755" s="159">
        <f t="shared" si="864"/>
        <v>-3.2369999999999997</v>
      </c>
      <c r="DR755" s="158">
        <f t="shared" si="853"/>
        <v>-6.7000000000000002E-3</v>
      </c>
      <c r="DS755" s="159">
        <f t="shared" si="865"/>
        <v>-1.6683000000000001</v>
      </c>
      <c r="DT755" s="158">
        <f t="shared" si="854"/>
        <v>-1.2999999999999999E-2</v>
      </c>
      <c r="DU755" s="159">
        <f t="shared" si="866"/>
        <v>-3.2369999999999997</v>
      </c>
      <c r="DV755" s="158">
        <f t="shared" si="855"/>
        <v>-6.7000000000000002E-3</v>
      </c>
      <c r="DW755" s="160">
        <f t="shared" si="867"/>
        <v>-1.6683000000000001</v>
      </c>
    </row>
    <row r="756" spans="1:127" ht="24.95" customHeight="1" x14ac:dyDescent="0.2">
      <c r="A756" s="272">
        <v>747</v>
      </c>
      <c r="B756" s="336"/>
      <c r="C756" s="332"/>
      <c r="D756" s="333"/>
      <c r="E756" s="334"/>
      <c r="F756" s="335"/>
      <c r="G756" s="334"/>
      <c r="H756" s="371"/>
      <c r="I756" s="334"/>
      <c r="J756" s="334"/>
      <c r="K756" s="334"/>
      <c r="L756" s="334"/>
      <c r="M756" s="334"/>
      <c r="N756" s="334"/>
      <c r="O756" s="337"/>
      <c r="P756" s="337"/>
      <c r="Q756" s="338" t="str">
        <f t="shared" si="818"/>
        <v xml:space="preserve"> </v>
      </c>
      <c r="R756" s="339" t="str">
        <f t="shared" si="819"/>
        <v/>
      </c>
      <c r="S756" s="340" t="str">
        <f t="shared" si="872"/>
        <v/>
      </c>
      <c r="T756" s="341" t="str">
        <f t="shared" si="820"/>
        <v/>
      </c>
      <c r="U756" s="341" t="str">
        <f t="shared" si="821"/>
        <v/>
      </c>
      <c r="V756" s="341" t="str">
        <f t="shared" si="822"/>
        <v/>
      </c>
      <c r="W756" s="341" t="str">
        <f t="shared" si="823"/>
        <v/>
      </c>
      <c r="X756" s="340" t="str">
        <f t="shared" si="873"/>
        <v/>
      </c>
      <c r="Y756" s="342" t="str">
        <f t="shared" si="874"/>
        <v/>
      </c>
      <c r="Z756" s="343" t="str">
        <f t="shared" si="875"/>
        <v/>
      </c>
      <c r="AA756" s="344" t="str">
        <f t="shared" si="876"/>
        <v/>
      </c>
      <c r="AB756" s="345" t="str">
        <f t="shared" si="824"/>
        <v/>
      </c>
      <c r="AC756" s="346" t="str">
        <f t="shared" si="825"/>
        <v/>
      </c>
      <c r="AD756" s="346" t="str">
        <f t="shared" si="826"/>
        <v/>
      </c>
      <c r="AE756" s="344" t="str">
        <f t="shared" si="877"/>
        <v/>
      </c>
      <c r="AF756" s="346" t="str">
        <f t="shared" si="827"/>
        <v/>
      </c>
      <c r="AG756" s="344" t="str">
        <f t="shared" si="878"/>
        <v/>
      </c>
      <c r="AH756" s="344" t="str">
        <f t="shared" si="879"/>
        <v/>
      </c>
      <c r="AI756" s="344" t="str">
        <f t="shared" si="880"/>
        <v/>
      </c>
      <c r="AJ756" s="346" t="str">
        <f t="shared" si="881"/>
        <v/>
      </c>
      <c r="AK756" s="346" t="str">
        <f t="shared" si="882"/>
        <v/>
      </c>
      <c r="AL756" s="347" t="str">
        <f t="shared" si="883"/>
        <v/>
      </c>
      <c r="AM756" s="141"/>
      <c r="AN756" s="141"/>
      <c r="AO756" s="142"/>
      <c r="AP756" s="58">
        <f t="shared" si="828"/>
        <v>0</v>
      </c>
      <c r="AQ756" s="94">
        <f>SUM(AP$10:AP756)</f>
        <v>0</v>
      </c>
      <c r="AR756" s="143">
        <f t="shared" si="888"/>
        <v>0.1</v>
      </c>
      <c r="AS756" s="144" t="str">
        <f t="shared" si="829"/>
        <v/>
      </c>
      <c r="AT756" s="144" t="str">
        <f t="shared" si="856"/>
        <v/>
      </c>
      <c r="AU756" s="145"/>
      <c r="AV756" s="58">
        <f t="shared" si="886"/>
        <v>0</v>
      </c>
      <c r="AW756" s="318">
        <f>SUM(AV$10:AV756)</f>
        <v>0</v>
      </c>
      <c r="AX756" s="319">
        <f t="shared" si="887"/>
        <v>0.1</v>
      </c>
      <c r="AY756" s="144" t="str">
        <f t="shared" si="870"/>
        <v/>
      </c>
      <c r="AZ756" s="144" t="str">
        <f t="shared" si="871"/>
        <v/>
      </c>
      <c r="BA756" s="144"/>
      <c r="BB756" s="146" t="str">
        <f t="shared" si="830"/>
        <v/>
      </c>
      <c r="BC756" s="66" t="str">
        <f t="shared" si="869"/>
        <v/>
      </c>
      <c r="BD756" s="195" t="str">
        <f t="shared" si="831"/>
        <v/>
      </c>
      <c r="BF756" s="283"/>
      <c r="BG756" s="286" t="str">
        <f t="shared" si="832"/>
        <v/>
      </c>
      <c r="BY756" s="211" t="str">
        <f t="shared" si="833"/>
        <v/>
      </c>
      <c r="BZ756" s="150" t="str">
        <f t="shared" si="834"/>
        <v/>
      </c>
      <c r="CB756" s="54" t="str">
        <f t="shared" si="868"/>
        <v/>
      </c>
      <c r="CD756" s="54" t="str">
        <f t="shared" si="835"/>
        <v/>
      </c>
      <c r="CF756" s="54" t="str">
        <f t="shared" si="836"/>
        <v/>
      </c>
      <c r="CH756" s="150" t="str">
        <f t="shared" si="837"/>
        <v/>
      </c>
      <c r="CI756" s="290"/>
      <c r="CJ756" s="150" t="str">
        <f t="shared" si="838"/>
        <v/>
      </c>
      <c r="CK756" s="290"/>
      <c r="CL756" s="54" t="str">
        <f t="shared" si="857"/>
        <v/>
      </c>
      <c r="CM756" s="290"/>
      <c r="CN756" s="150" t="str">
        <f t="shared" si="839"/>
        <v/>
      </c>
      <c r="CO756" s="290"/>
      <c r="CP756" s="150" t="str">
        <f t="shared" si="840"/>
        <v/>
      </c>
      <c r="CQ756" s="290"/>
      <c r="CR756" s="150" t="str">
        <f t="shared" si="841"/>
        <v/>
      </c>
      <c r="CS756" s="290"/>
      <c r="CT756" s="150" t="str">
        <f t="shared" si="842"/>
        <v/>
      </c>
      <c r="CU756" s="150"/>
      <c r="CV756" s="150" t="str">
        <f t="shared" si="843"/>
        <v/>
      </c>
      <c r="CW756" s="94"/>
      <c r="CX756" s="151" t="str">
        <f t="shared" si="884"/>
        <v/>
      </c>
      <c r="CY756" s="151" t="str">
        <f t="shared" si="885"/>
        <v/>
      </c>
      <c r="CZ756" s="152"/>
      <c r="DA756" s="373" t="str">
        <f t="shared" si="858"/>
        <v/>
      </c>
      <c r="DC756" s="153">
        <f t="shared" si="844"/>
        <v>0</v>
      </c>
      <c r="DD756" s="153">
        <f t="shared" si="845"/>
        <v>0</v>
      </c>
      <c r="DE756" s="153">
        <f t="shared" si="846"/>
        <v>0</v>
      </c>
      <c r="DF756" s="158">
        <f t="shared" si="847"/>
        <v>-4.7000000000000002E-3</v>
      </c>
      <c r="DG756" s="159">
        <f t="shared" si="859"/>
        <v>-1.1703000000000001</v>
      </c>
      <c r="DH756" s="158">
        <f t="shared" si="848"/>
        <v>3.1999999999999997E-3</v>
      </c>
      <c r="DI756" s="159">
        <f t="shared" si="860"/>
        <v>0.79679999999999995</v>
      </c>
      <c r="DJ756" s="158">
        <f t="shared" si="849"/>
        <v>-2.7000000000000001E-3</v>
      </c>
      <c r="DK756" s="159">
        <f t="shared" si="861"/>
        <v>-0.67230000000000001</v>
      </c>
      <c r="DL756" s="158">
        <f t="shared" si="850"/>
        <v>1.1999999999999999E-3</v>
      </c>
      <c r="DM756" s="159">
        <f t="shared" si="862"/>
        <v>0.29879999999999995</v>
      </c>
      <c r="DN756" s="158">
        <f t="shared" si="851"/>
        <v>1.46E-2</v>
      </c>
      <c r="DO756" s="159">
        <f t="shared" si="863"/>
        <v>3.6354000000000002</v>
      </c>
      <c r="DP756" s="158">
        <f t="shared" si="852"/>
        <v>-1.2999999999999999E-2</v>
      </c>
      <c r="DQ756" s="159">
        <f t="shared" si="864"/>
        <v>-3.2369999999999997</v>
      </c>
      <c r="DR756" s="158">
        <f t="shared" si="853"/>
        <v>-6.7000000000000002E-3</v>
      </c>
      <c r="DS756" s="159">
        <f t="shared" si="865"/>
        <v>-1.6683000000000001</v>
      </c>
      <c r="DT756" s="158">
        <f t="shared" si="854"/>
        <v>-1.2999999999999999E-2</v>
      </c>
      <c r="DU756" s="159">
        <f t="shared" si="866"/>
        <v>-3.2369999999999997</v>
      </c>
      <c r="DV756" s="158">
        <f t="shared" si="855"/>
        <v>-6.7000000000000002E-3</v>
      </c>
      <c r="DW756" s="160">
        <f t="shared" si="867"/>
        <v>-1.6683000000000001</v>
      </c>
    </row>
    <row r="757" spans="1:127" ht="24.95" customHeight="1" x14ac:dyDescent="0.2">
      <c r="A757" s="272">
        <v>748</v>
      </c>
      <c r="B757" s="336"/>
      <c r="C757" s="332"/>
      <c r="D757" s="333"/>
      <c r="E757" s="334"/>
      <c r="F757" s="335"/>
      <c r="G757" s="334"/>
      <c r="H757" s="371"/>
      <c r="I757" s="334"/>
      <c r="J757" s="334"/>
      <c r="K757" s="334"/>
      <c r="L757" s="334"/>
      <c r="M757" s="334"/>
      <c r="N757" s="334"/>
      <c r="O757" s="337"/>
      <c r="P757" s="337"/>
      <c r="Q757" s="338" t="str">
        <f t="shared" si="818"/>
        <v xml:space="preserve"> </v>
      </c>
      <c r="R757" s="339" t="str">
        <f t="shared" si="819"/>
        <v/>
      </c>
      <c r="S757" s="340" t="str">
        <f t="shared" si="872"/>
        <v/>
      </c>
      <c r="T757" s="341" t="str">
        <f t="shared" si="820"/>
        <v/>
      </c>
      <c r="U757" s="341" t="str">
        <f t="shared" si="821"/>
        <v/>
      </c>
      <c r="V757" s="341" t="str">
        <f t="shared" si="822"/>
        <v/>
      </c>
      <c r="W757" s="341" t="str">
        <f t="shared" si="823"/>
        <v/>
      </c>
      <c r="X757" s="340" t="str">
        <f t="shared" si="873"/>
        <v/>
      </c>
      <c r="Y757" s="342" t="str">
        <f t="shared" si="874"/>
        <v/>
      </c>
      <c r="Z757" s="343" t="str">
        <f t="shared" si="875"/>
        <v/>
      </c>
      <c r="AA757" s="344" t="str">
        <f t="shared" si="876"/>
        <v/>
      </c>
      <c r="AB757" s="345" t="str">
        <f t="shared" si="824"/>
        <v/>
      </c>
      <c r="AC757" s="346" t="str">
        <f t="shared" si="825"/>
        <v/>
      </c>
      <c r="AD757" s="346" t="str">
        <f t="shared" si="826"/>
        <v/>
      </c>
      <c r="AE757" s="344" t="str">
        <f t="shared" si="877"/>
        <v/>
      </c>
      <c r="AF757" s="346" t="str">
        <f t="shared" si="827"/>
        <v/>
      </c>
      <c r="AG757" s="344" t="str">
        <f t="shared" si="878"/>
        <v/>
      </c>
      <c r="AH757" s="344" t="str">
        <f t="shared" si="879"/>
        <v/>
      </c>
      <c r="AI757" s="344" t="str">
        <f t="shared" si="880"/>
        <v/>
      </c>
      <c r="AJ757" s="346" t="str">
        <f t="shared" si="881"/>
        <v/>
      </c>
      <c r="AK757" s="346" t="str">
        <f t="shared" si="882"/>
        <v/>
      </c>
      <c r="AL757" s="347" t="str">
        <f t="shared" si="883"/>
        <v/>
      </c>
      <c r="AM757" s="141"/>
      <c r="AN757" s="141"/>
      <c r="AO757" s="142"/>
      <c r="AP757" s="58">
        <f t="shared" si="828"/>
        <v>0</v>
      </c>
      <c r="AQ757" s="94">
        <f>SUM(AP$10:AP757)</f>
        <v>0</v>
      </c>
      <c r="AR757" s="143">
        <f t="shared" si="888"/>
        <v>0.1</v>
      </c>
      <c r="AS757" s="144" t="str">
        <f t="shared" si="829"/>
        <v/>
      </c>
      <c r="AT757" s="144" t="str">
        <f t="shared" si="856"/>
        <v/>
      </c>
      <c r="AU757" s="145"/>
      <c r="AV757" s="58">
        <f t="shared" si="886"/>
        <v>0</v>
      </c>
      <c r="AW757" s="318">
        <f>SUM(AV$10:AV757)</f>
        <v>0</v>
      </c>
      <c r="AX757" s="319">
        <f t="shared" si="887"/>
        <v>0.1</v>
      </c>
      <c r="AY757" s="144" t="str">
        <f t="shared" si="870"/>
        <v/>
      </c>
      <c r="AZ757" s="144" t="str">
        <f t="shared" si="871"/>
        <v/>
      </c>
      <c r="BA757" s="144"/>
      <c r="BB757" s="146" t="str">
        <f t="shared" si="830"/>
        <v/>
      </c>
      <c r="BC757" s="66" t="str">
        <f t="shared" si="869"/>
        <v/>
      </c>
      <c r="BD757" s="195" t="str">
        <f t="shared" si="831"/>
        <v/>
      </c>
      <c r="BF757" s="283"/>
      <c r="BG757" s="286" t="str">
        <f t="shared" si="832"/>
        <v/>
      </c>
      <c r="BY757" s="211" t="str">
        <f t="shared" si="833"/>
        <v/>
      </c>
      <c r="BZ757" s="150" t="str">
        <f t="shared" si="834"/>
        <v/>
      </c>
      <c r="CB757" s="54" t="str">
        <f t="shared" si="868"/>
        <v/>
      </c>
      <c r="CD757" s="54" t="str">
        <f t="shared" si="835"/>
        <v/>
      </c>
      <c r="CF757" s="54" t="str">
        <f t="shared" si="836"/>
        <v/>
      </c>
      <c r="CH757" s="150" t="str">
        <f t="shared" si="837"/>
        <v/>
      </c>
      <c r="CI757" s="290"/>
      <c r="CJ757" s="150" t="str">
        <f t="shared" si="838"/>
        <v/>
      </c>
      <c r="CK757" s="290"/>
      <c r="CL757" s="54" t="str">
        <f t="shared" si="857"/>
        <v/>
      </c>
      <c r="CM757" s="290"/>
      <c r="CN757" s="150" t="str">
        <f t="shared" si="839"/>
        <v/>
      </c>
      <c r="CO757" s="290"/>
      <c r="CP757" s="150" t="str">
        <f t="shared" si="840"/>
        <v/>
      </c>
      <c r="CQ757" s="290"/>
      <c r="CR757" s="150" t="str">
        <f t="shared" si="841"/>
        <v/>
      </c>
      <c r="CS757" s="290"/>
      <c r="CT757" s="150" t="str">
        <f t="shared" si="842"/>
        <v/>
      </c>
      <c r="CU757" s="150"/>
      <c r="CV757" s="150" t="str">
        <f t="shared" si="843"/>
        <v/>
      </c>
      <c r="CW757" s="94"/>
      <c r="CX757" s="151" t="str">
        <f t="shared" si="884"/>
        <v/>
      </c>
      <c r="CY757" s="151" t="str">
        <f t="shared" si="885"/>
        <v/>
      </c>
      <c r="CZ757" s="152"/>
      <c r="DA757" s="373" t="str">
        <f t="shared" si="858"/>
        <v/>
      </c>
      <c r="DC757" s="153">
        <f t="shared" si="844"/>
        <v>0</v>
      </c>
      <c r="DD757" s="153">
        <f t="shared" si="845"/>
        <v>0</v>
      </c>
      <c r="DE757" s="153">
        <f t="shared" si="846"/>
        <v>0</v>
      </c>
      <c r="DF757" s="158">
        <f t="shared" si="847"/>
        <v>-4.7000000000000002E-3</v>
      </c>
      <c r="DG757" s="159">
        <f t="shared" si="859"/>
        <v>-1.1703000000000001</v>
      </c>
      <c r="DH757" s="158">
        <f t="shared" si="848"/>
        <v>3.1999999999999997E-3</v>
      </c>
      <c r="DI757" s="159">
        <f t="shared" si="860"/>
        <v>0.79679999999999995</v>
      </c>
      <c r="DJ757" s="158">
        <f t="shared" si="849"/>
        <v>-2.7000000000000001E-3</v>
      </c>
      <c r="DK757" s="159">
        <f t="shared" si="861"/>
        <v>-0.67230000000000001</v>
      </c>
      <c r="DL757" s="158">
        <f t="shared" si="850"/>
        <v>1.1999999999999999E-3</v>
      </c>
      <c r="DM757" s="159">
        <f t="shared" si="862"/>
        <v>0.29879999999999995</v>
      </c>
      <c r="DN757" s="158">
        <f t="shared" si="851"/>
        <v>1.46E-2</v>
      </c>
      <c r="DO757" s="159">
        <f t="shared" si="863"/>
        <v>3.6354000000000002</v>
      </c>
      <c r="DP757" s="158">
        <f t="shared" si="852"/>
        <v>-1.2999999999999999E-2</v>
      </c>
      <c r="DQ757" s="159">
        <f t="shared" si="864"/>
        <v>-3.2369999999999997</v>
      </c>
      <c r="DR757" s="158">
        <f t="shared" si="853"/>
        <v>-6.7000000000000002E-3</v>
      </c>
      <c r="DS757" s="159">
        <f t="shared" si="865"/>
        <v>-1.6683000000000001</v>
      </c>
      <c r="DT757" s="158">
        <f t="shared" si="854"/>
        <v>-1.2999999999999999E-2</v>
      </c>
      <c r="DU757" s="159">
        <f t="shared" si="866"/>
        <v>-3.2369999999999997</v>
      </c>
      <c r="DV757" s="158">
        <f t="shared" si="855"/>
        <v>-6.7000000000000002E-3</v>
      </c>
      <c r="DW757" s="160">
        <f t="shared" si="867"/>
        <v>-1.6683000000000001</v>
      </c>
    </row>
    <row r="758" spans="1:127" ht="24.95" customHeight="1" x14ac:dyDescent="0.2">
      <c r="A758" s="272">
        <v>749</v>
      </c>
      <c r="B758" s="336"/>
      <c r="C758" s="332"/>
      <c r="D758" s="333"/>
      <c r="E758" s="334"/>
      <c r="F758" s="335"/>
      <c r="G758" s="334"/>
      <c r="H758" s="371"/>
      <c r="I758" s="334"/>
      <c r="J758" s="334"/>
      <c r="K758" s="334"/>
      <c r="L758" s="334"/>
      <c r="M758" s="334"/>
      <c r="N758" s="334"/>
      <c r="O758" s="337"/>
      <c r="P758" s="337"/>
      <c r="Q758" s="338" t="str">
        <f t="shared" si="818"/>
        <v xml:space="preserve"> </v>
      </c>
      <c r="R758" s="339" t="str">
        <f t="shared" si="819"/>
        <v/>
      </c>
      <c r="S758" s="340" t="str">
        <f t="shared" si="872"/>
        <v/>
      </c>
      <c r="T758" s="341" t="str">
        <f t="shared" si="820"/>
        <v/>
      </c>
      <c r="U758" s="341" t="str">
        <f t="shared" si="821"/>
        <v/>
      </c>
      <c r="V758" s="341" t="str">
        <f t="shared" si="822"/>
        <v/>
      </c>
      <c r="W758" s="341" t="str">
        <f t="shared" si="823"/>
        <v/>
      </c>
      <c r="X758" s="340" t="str">
        <f t="shared" si="873"/>
        <v/>
      </c>
      <c r="Y758" s="342" t="str">
        <f t="shared" si="874"/>
        <v/>
      </c>
      <c r="Z758" s="343" t="str">
        <f t="shared" si="875"/>
        <v/>
      </c>
      <c r="AA758" s="344" t="str">
        <f t="shared" si="876"/>
        <v/>
      </c>
      <c r="AB758" s="345" t="str">
        <f t="shared" si="824"/>
        <v/>
      </c>
      <c r="AC758" s="346" t="str">
        <f t="shared" si="825"/>
        <v/>
      </c>
      <c r="AD758" s="346" t="str">
        <f t="shared" si="826"/>
        <v/>
      </c>
      <c r="AE758" s="344" t="str">
        <f t="shared" si="877"/>
        <v/>
      </c>
      <c r="AF758" s="346" t="str">
        <f t="shared" si="827"/>
        <v/>
      </c>
      <c r="AG758" s="344" t="str">
        <f t="shared" si="878"/>
        <v/>
      </c>
      <c r="AH758" s="344" t="str">
        <f t="shared" si="879"/>
        <v/>
      </c>
      <c r="AI758" s="344" t="str">
        <f t="shared" si="880"/>
        <v/>
      </c>
      <c r="AJ758" s="346" t="str">
        <f t="shared" si="881"/>
        <v/>
      </c>
      <c r="AK758" s="346" t="str">
        <f t="shared" si="882"/>
        <v/>
      </c>
      <c r="AL758" s="347" t="str">
        <f t="shared" si="883"/>
        <v/>
      </c>
      <c r="AM758" s="141"/>
      <c r="AN758" s="141"/>
      <c r="AO758" s="142"/>
      <c r="AP758" s="58">
        <f t="shared" si="828"/>
        <v>0</v>
      </c>
      <c r="AQ758" s="94">
        <f>SUM(AP$10:AP758)</f>
        <v>0</v>
      </c>
      <c r="AR758" s="143">
        <f t="shared" si="888"/>
        <v>0.1</v>
      </c>
      <c r="AS758" s="144" t="str">
        <f t="shared" si="829"/>
        <v/>
      </c>
      <c r="AT758" s="144" t="str">
        <f t="shared" si="856"/>
        <v/>
      </c>
      <c r="AU758" s="145"/>
      <c r="AV758" s="58">
        <f t="shared" si="886"/>
        <v>0</v>
      </c>
      <c r="AW758" s="318">
        <f>SUM(AV$10:AV758)</f>
        <v>0</v>
      </c>
      <c r="AX758" s="319">
        <f t="shared" si="887"/>
        <v>0.1</v>
      </c>
      <c r="AY758" s="144" t="str">
        <f t="shared" si="870"/>
        <v/>
      </c>
      <c r="AZ758" s="144" t="str">
        <f t="shared" si="871"/>
        <v/>
      </c>
      <c r="BA758" s="144"/>
      <c r="BB758" s="146" t="str">
        <f t="shared" si="830"/>
        <v/>
      </c>
      <c r="BC758" s="66" t="str">
        <f t="shared" si="869"/>
        <v/>
      </c>
      <c r="BD758" s="195" t="str">
        <f t="shared" si="831"/>
        <v/>
      </c>
      <c r="BF758" s="283"/>
      <c r="BG758" s="286" t="str">
        <f t="shared" si="832"/>
        <v/>
      </c>
      <c r="BY758" s="211" t="str">
        <f t="shared" si="833"/>
        <v/>
      </c>
      <c r="BZ758" s="150" t="str">
        <f t="shared" si="834"/>
        <v/>
      </c>
      <c r="CB758" s="54" t="str">
        <f t="shared" si="868"/>
        <v/>
      </c>
      <c r="CD758" s="54" t="str">
        <f t="shared" si="835"/>
        <v/>
      </c>
      <c r="CF758" s="54" t="str">
        <f t="shared" si="836"/>
        <v/>
      </c>
      <c r="CH758" s="150" t="str">
        <f t="shared" si="837"/>
        <v/>
      </c>
      <c r="CI758" s="290"/>
      <c r="CJ758" s="150" t="str">
        <f t="shared" si="838"/>
        <v/>
      </c>
      <c r="CK758" s="290"/>
      <c r="CL758" s="54" t="str">
        <f t="shared" si="857"/>
        <v/>
      </c>
      <c r="CM758" s="290"/>
      <c r="CN758" s="150" t="str">
        <f t="shared" si="839"/>
        <v/>
      </c>
      <c r="CO758" s="290"/>
      <c r="CP758" s="150" t="str">
        <f t="shared" si="840"/>
        <v/>
      </c>
      <c r="CQ758" s="290"/>
      <c r="CR758" s="150" t="str">
        <f t="shared" si="841"/>
        <v/>
      </c>
      <c r="CS758" s="290"/>
      <c r="CT758" s="150" t="str">
        <f t="shared" si="842"/>
        <v/>
      </c>
      <c r="CU758" s="150"/>
      <c r="CV758" s="150" t="str">
        <f t="shared" si="843"/>
        <v/>
      </c>
      <c r="CW758" s="94"/>
      <c r="CX758" s="151" t="str">
        <f t="shared" si="884"/>
        <v/>
      </c>
      <c r="CY758" s="151" t="str">
        <f t="shared" si="885"/>
        <v/>
      </c>
      <c r="CZ758" s="152"/>
      <c r="DA758" s="373" t="str">
        <f t="shared" si="858"/>
        <v/>
      </c>
      <c r="DC758" s="153">
        <f t="shared" si="844"/>
        <v>0</v>
      </c>
      <c r="DD758" s="153">
        <f t="shared" si="845"/>
        <v>0</v>
      </c>
      <c r="DE758" s="153">
        <f t="shared" si="846"/>
        <v>0</v>
      </c>
      <c r="DF758" s="158">
        <f t="shared" si="847"/>
        <v>-4.7000000000000002E-3</v>
      </c>
      <c r="DG758" s="159">
        <f t="shared" si="859"/>
        <v>-1.1703000000000001</v>
      </c>
      <c r="DH758" s="158">
        <f t="shared" si="848"/>
        <v>3.1999999999999997E-3</v>
      </c>
      <c r="DI758" s="159">
        <f t="shared" si="860"/>
        <v>0.79679999999999995</v>
      </c>
      <c r="DJ758" s="158">
        <f t="shared" si="849"/>
        <v>-2.7000000000000001E-3</v>
      </c>
      <c r="DK758" s="159">
        <f t="shared" si="861"/>
        <v>-0.67230000000000001</v>
      </c>
      <c r="DL758" s="158">
        <f t="shared" si="850"/>
        <v>1.1999999999999999E-3</v>
      </c>
      <c r="DM758" s="159">
        <f t="shared" si="862"/>
        <v>0.29879999999999995</v>
      </c>
      <c r="DN758" s="158">
        <f t="shared" si="851"/>
        <v>1.46E-2</v>
      </c>
      <c r="DO758" s="159">
        <f t="shared" si="863"/>
        <v>3.6354000000000002</v>
      </c>
      <c r="DP758" s="158">
        <f t="shared" si="852"/>
        <v>-1.2999999999999999E-2</v>
      </c>
      <c r="DQ758" s="159">
        <f t="shared" si="864"/>
        <v>-3.2369999999999997</v>
      </c>
      <c r="DR758" s="158">
        <f t="shared" si="853"/>
        <v>-6.7000000000000002E-3</v>
      </c>
      <c r="DS758" s="159">
        <f t="shared" si="865"/>
        <v>-1.6683000000000001</v>
      </c>
      <c r="DT758" s="158">
        <f t="shared" si="854"/>
        <v>-1.2999999999999999E-2</v>
      </c>
      <c r="DU758" s="159">
        <f t="shared" si="866"/>
        <v>-3.2369999999999997</v>
      </c>
      <c r="DV758" s="158">
        <f t="shared" si="855"/>
        <v>-6.7000000000000002E-3</v>
      </c>
      <c r="DW758" s="160">
        <f t="shared" si="867"/>
        <v>-1.6683000000000001</v>
      </c>
    </row>
    <row r="759" spans="1:127" ht="24.95" customHeight="1" x14ac:dyDescent="0.2">
      <c r="A759" s="272">
        <v>750</v>
      </c>
      <c r="B759" s="336"/>
      <c r="C759" s="332"/>
      <c r="D759" s="333"/>
      <c r="E759" s="334"/>
      <c r="F759" s="335"/>
      <c r="G759" s="334"/>
      <c r="H759" s="371"/>
      <c r="I759" s="334"/>
      <c r="J759" s="334"/>
      <c r="K759" s="334"/>
      <c r="L759" s="334"/>
      <c r="M759" s="334"/>
      <c r="N759" s="334"/>
      <c r="O759" s="337"/>
      <c r="P759" s="337"/>
      <c r="Q759" s="338" t="str">
        <f t="shared" si="818"/>
        <v xml:space="preserve"> </v>
      </c>
      <c r="R759" s="339" t="str">
        <f t="shared" si="819"/>
        <v/>
      </c>
      <c r="S759" s="340" t="str">
        <f t="shared" si="872"/>
        <v/>
      </c>
      <c r="T759" s="341" t="str">
        <f t="shared" si="820"/>
        <v/>
      </c>
      <c r="U759" s="341" t="str">
        <f t="shared" si="821"/>
        <v/>
      </c>
      <c r="V759" s="341" t="str">
        <f t="shared" si="822"/>
        <v/>
      </c>
      <c r="W759" s="341" t="str">
        <f t="shared" si="823"/>
        <v/>
      </c>
      <c r="X759" s="340" t="str">
        <f t="shared" si="873"/>
        <v/>
      </c>
      <c r="Y759" s="342" t="str">
        <f t="shared" si="874"/>
        <v/>
      </c>
      <c r="Z759" s="343" t="str">
        <f t="shared" si="875"/>
        <v/>
      </c>
      <c r="AA759" s="344" t="str">
        <f t="shared" si="876"/>
        <v/>
      </c>
      <c r="AB759" s="345" t="str">
        <f t="shared" si="824"/>
        <v/>
      </c>
      <c r="AC759" s="346" t="str">
        <f t="shared" si="825"/>
        <v/>
      </c>
      <c r="AD759" s="346" t="str">
        <f t="shared" si="826"/>
        <v/>
      </c>
      <c r="AE759" s="344" t="str">
        <f t="shared" si="877"/>
        <v/>
      </c>
      <c r="AF759" s="346" t="str">
        <f t="shared" si="827"/>
        <v/>
      </c>
      <c r="AG759" s="344" t="str">
        <f t="shared" si="878"/>
        <v/>
      </c>
      <c r="AH759" s="344" t="str">
        <f t="shared" si="879"/>
        <v/>
      </c>
      <c r="AI759" s="344" t="str">
        <f t="shared" si="880"/>
        <v/>
      </c>
      <c r="AJ759" s="346" t="str">
        <f t="shared" si="881"/>
        <v/>
      </c>
      <c r="AK759" s="346" t="str">
        <f t="shared" si="882"/>
        <v/>
      </c>
      <c r="AL759" s="347" t="str">
        <f t="shared" si="883"/>
        <v/>
      </c>
      <c r="AM759" s="141"/>
      <c r="AN759" s="141"/>
      <c r="AO759" s="142"/>
      <c r="AP759" s="58">
        <f t="shared" si="828"/>
        <v>0</v>
      </c>
      <c r="AQ759" s="94">
        <f>SUM(AP$10:AP759)</f>
        <v>0</v>
      </c>
      <c r="AR759" s="143">
        <f t="shared" si="888"/>
        <v>0.1</v>
      </c>
      <c r="AS759" s="144" t="str">
        <f t="shared" si="829"/>
        <v/>
      </c>
      <c r="AT759" s="144" t="str">
        <f t="shared" si="856"/>
        <v/>
      </c>
      <c r="AU759" s="145"/>
      <c r="AV759" s="58">
        <f t="shared" si="886"/>
        <v>0</v>
      </c>
      <c r="AW759" s="318">
        <f>SUM(AV$10:AV759)</f>
        <v>0</v>
      </c>
      <c r="AX759" s="319">
        <f t="shared" si="887"/>
        <v>0.1</v>
      </c>
      <c r="AY759" s="144" t="str">
        <f t="shared" si="870"/>
        <v/>
      </c>
      <c r="AZ759" s="144" t="str">
        <f t="shared" si="871"/>
        <v/>
      </c>
      <c r="BA759" s="144"/>
      <c r="BB759" s="146" t="str">
        <f t="shared" si="830"/>
        <v/>
      </c>
      <c r="BC759" s="66" t="str">
        <f t="shared" si="869"/>
        <v/>
      </c>
      <c r="BD759" s="195" t="str">
        <f t="shared" si="831"/>
        <v/>
      </c>
      <c r="BF759" s="283"/>
      <c r="BG759" s="286" t="str">
        <f t="shared" si="832"/>
        <v/>
      </c>
      <c r="BY759" s="211" t="str">
        <f t="shared" si="833"/>
        <v/>
      </c>
      <c r="BZ759" s="150" t="str">
        <f t="shared" si="834"/>
        <v/>
      </c>
      <c r="CB759" s="54" t="str">
        <f t="shared" si="868"/>
        <v/>
      </c>
      <c r="CD759" s="54" t="str">
        <f t="shared" si="835"/>
        <v/>
      </c>
      <c r="CF759" s="54" t="str">
        <f t="shared" si="836"/>
        <v/>
      </c>
      <c r="CH759" s="150" t="str">
        <f t="shared" si="837"/>
        <v/>
      </c>
      <c r="CI759" s="290"/>
      <c r="CJ759" s="150" t="str">
        <f t="shared" si="838"/>
        <v/>
      </c>
      <c r="CK759" s="290"/>
      <c r="CL759" s="54" t="str">
        <f t="shared" si="857"/>
        <v/>
      </c>
      <c r="CM759" s="290"/>
      <c r="CN759" s="150" t="str">
        <f t="shared" si="839"/>
        <v/>
      </c>
      <c r="CO759" s="290"/>
      <c r="CP759" s="150" t="str">
        <f t="shared" si="840"/>
        <v/>
      </c>
      <c r="CQ759" s="290"/>
      <c r="CR759" s="150" t="str">
        <f t="shared" si="841"/>
        <v/>
      </c>
      <c r="CS759" s="290"/>
      <c r="CT759" s="150" t="str">
        <f t="shared" si="842"/>
        <v/>
      </c>
      <c r="CU759" s="150"/>
      <c r="CV759" s="150" t="str">
        <f t="shared" si="843"/>
        <v/>
      </c>
      <c r="CW759" s="94"/>
      <c r="CX759" s="151" t="str">
        <f t="shared" si="884"/>
        <v/>
      </c>
      <c r="CY759" s="151" t="str">
        <f t="shared" si="885"/>
        <v/>
      </c>
      <c r="CZ759" s="152"/>
      <c r="DA759" s="373" t="str">
        <f t="shared" si="858"/>
        <v/>
      </c>
      <c r="DC759" s="153">
        <f t="shared" si="844"/>
        <v>0</v>
      </c>
      <c r="DD759" s="153">
        <f t="shared" si="845"/>
        <v>0</v>
      </c>
      <c r="DE759" s="153">
        <f t="shared" si="846"/>
        <v>0</v>
      </c>
      <c r="DF759" s="158">
        <f t="shared" si="847"/>
        <v>-4.7000000000000002E-3</v>
      </c>
      <c r="DG759" s="159">
        <f t="shared" si="859"/>
        <v>-1.1703000000000001</v>
      </c>
      <c r="DH759" s="158">
        <f t="shared" si="848"/>
        <v>3.1999999999999997E-3</v>
      </c>
      <c r="DI759" s="159">
        <f t="shared" si="860"/>
        <v>0.79679999999999995</v>
      </c>
      <c r="DJ759" s="158">
        <f t="shared" si="849"/>
        <v>-2.7000000000000001E-3</v>
      </c>
      <c r="DK759" s="159">
        <f t="shared" si="861"/>
        <v>-0.67230000000000001</v>
      </c>
      <c r="DL759" s="158">
        <f t="shared" si="850"/>
        <v>1.1999999999999999E-3</v>
      </c>
      <c r="DM759" s="159">
        <f t="shared" si="862"/>
        <v>0.29879999999999995</v>
      </c>
      <c r="DN759" s="158">
        <f t="shared" si="851"/>
        <v>1.46E-2</v>
      </c>
      <c r="DO759" s="159">
        <f t="shared" si="863"/>
        <v>3.6354000000000002</v>
      </c>
      <c r="DP759" s="158">
        <f t="shared" si="852"/>
        <v>-1.2999999999999999E-2</v>
      </c>
      <c r="DQ759" s="159">
        <f t="shared" si="864"/>
        <v>-3.2369999999999997</v>
      </c>
      <c r="DR759" s="158">
        <f t="shared" si="853"/>
        <v>-6.7000000000000002E-3</v>
      </c>
      <c r="DS759" s="159">
        <f t="shared" si="865"/>
        <v>-1.6683000000000001</v>
      </c>
      <c r="DT759" s="158">
        <f t="shared" si="854"/>
        <v>-1.2999999999999999E-2</v>
      </c>
      <c r="DU759" s="159">
        <f t="shared" si="866"/>
        <v>-3.2369999999999997</v>
      </c>
      <c r="DV759" s="158">
        <f t="shared" si="855"/>
        <v>-6.7000000000000002E-3</v>
      </c>
      <c r="DW759" s="160">
        <f t="shared" si="867"/>
        <v>-1.6683000000000001</v>
      </c>
    </row>
    <row r="760" spans="1:127" ht="24.95" customHeight="1" x14ac:dyDescent="0.2">
      <c r="A760" s="272">
        <v>751</v>
      </c>
      <c r="B760" s="336"/>
      <c r="C760" s="332"/>
      <c r="D760" s="333"/>
      <c r="E760" s="334"/>
      <c r="F760" s="335"/>
      <c r="G760" s="334"/>
      <c r="H760" s="371"/>
      <c r="I760" s="334"/>
      <c r="J760" s="334"/>
      <c r="K760" s="334"/>
      <c r="L760" s="334"/>
      <c r="M760" s="334"/>
      <c r="N760" s="334"/>
      <c r="O760" s="337"/>
      <c r="P760" s="337"/>
      <c r="Q760" s="338" t="str">
        <f t="shared" si="818"/>
        <v xml:space="preserve"> </v>
      </c>
      <c r="R760" s="339" t="str">
        <f t="shared" si="819"/>
        <v/>
      </c>
      <c r="S760" s="340" t="str">
        <f t="shared" si="872"/>
        <v/>
      </c>
      <c r="T760" s="341" t="str">
        <f t="shared" si="820"/>
        <v/>
      </c>
      <c r="U760" s="341" t="str">
        <f t="shared" si="821"/>
        <v/>
      </c>
      <c r="V760" s="341" t="str">
        <f t="shared" si="822"/>
        <v/>
      </c>
      <c r="W760" s="341" t="str">
        <f t="shared" si="823"/>
        <v/>
      </c>
      <c r="X760" s="340" t="str">
        <f t="shared" si="873"/>
        <v/>
      </c>
      <c r="Y760" s="342" t="str">
        <f t="shared" si="874"/>
        <v/>
      </c>
      <c r="Z760" s="343" t="str">
        <f t="shared" si="875"/>
        <v/>
      </c>
      <c r="AA760" s="344" t="str">
        <f t="shared" si="876"/>
        <v/>
      </c>
      <c r="AB760" s="345" t="str">
        <f t="shared" si="824"/>
        <v/>
      </c>
      <c r="AC760" s="346" t="str">
        <f t="shared" si="825"/>
        <v/>
      </c>
      <c r="AD760" s="346" t="str">
        <f t="shared" si="826"/>
        <v/>
      </c>
      <c r="AE760" s="344" t="str">
        <f t="shared" si="877"/>
        <v/>
      </c>
      <c r="AF760" s="346" t="str">
        <f t="shared" si="827"/>
        <v/>
      </c>
      <c r="AG760" s="344" t="str">
        <f t="shared" si="878"/>
        <v/>
      </c>
      <c r="AH760" s="344" t="str">
        <f t="shared" si="879"/>
        <v/>
      </c>
      <c r="AI760" s="344" t="str">
        <f t="shared" si="880"/>
        <v/>
      </c>
      <c r="AJ760" s="346" t="str">
        <f t="shared" si="881"/>
        <v/>
      </c>
      <c r="AK760" s="346" t="str">
        <f t="shared" si="882"/>
        <v/>
      </c>
      <c r="AL760" s="347" t="str">
        <f t="shared" si="883"/>
        <v/>
      </c>
      <c r="AM760" s="141"/>
      <c r="AN760" s="141"/>
      <c r="AO760" s="142"/>
      <c r="AP760" s="58">
        <f t="shared" si="828"/>
        <v>0</v>
      </c>
      <c r="AQ760" s="94">
        <f>SUM(AP$10:AP760)</f>
        <v>0</v>
      </c>
      <c r="AR760" s="143">
        <f t="shared" si="888"/>
        <v>0.1</v>
      </c>
      <c r="AS760" s="144" t="str">
        <f t="shared" si="829"/>
        <v/>
      </c>
      <c r="AT760" s="144" t="str">
        <f t="shared" si="856"/>
        <v/>
      </c>
      <c r="AU760" s="145"/>
      <c r="AV760" s="58">
        <f t="shared" si="886"/>
        <v>0</v>
      </c>
      <c r="AW760" s="318">
        <f>SUM(AV$10:AV760)</f>
        <v>0</v>
      </c>
      <c r="AX760" s="319">
        <f t="shared" si="887"/>
        <v>0.1</v>
      </c>
      <c r="AY760" s="144" t="str">
        <f t="shared" si="870"/>
        <v/>
      </c>
      <c r="AZ760" s="144" t="str">
        <f t="shared" si="871"/>
        <v/>
      </c>
      <c r="BA760" s="144"/>
      <c r="BB760" s="146" t="str">
        <f t="shared" si="830"/>
        <v/>
      </c>
      <c r="BC760" s="66" t="str">
        <f t="shared" si="869"/>
        <v/>
      </c>
      <c r="BD760" s="195" t="str">
        <f t="shared" si="831"/>
        <v/>
      </c>
      <c r="BF760" s="283"/>
      <c r="BG760" s="286" t="str">
        <f t="shared" si="832"/>
        <v/>
      </c>
      <c r="BY760" s="211" t="str">
        <f t="shared" si="833"/>
        <v/>
      </c>
      <c r="BZ760" s="150" t="str">
        <f t="shared" si="834"/>
        <v/>
      </c>
      <c r="CB760" s="54" t="str">
        <f t="shared" si="868"/>
        <v/>
      </c>
      <c r="CD760" s="54" t="str">
        <f t="shared" si="835"/>
        <v/>
      </c>
      <c r="CF760" s="54" t="str">
        <f t="shared" si="836"/>
        <v/>
      </c>
      <c r="CH760" s="150" t="str">
        <f t="shared" si="837"/>
        <v/>
      </c>
      <c r="CI760" s="290"/>
      <c r="CJ760" s="150" t="str">
        <f t="shared" si="838"/>
        <v/>
      </c>
      <c r="CK760" s="290"/>
      <c r="CL760" s="54" t="str">
        <f t="shared" si="857"/>
        <v/>
      </c>
      <c r="CM760" s="290"/>
      <c r="CN760" s="150" t="str">
        <f t="shared" si="839"/>
        <v/>
      </c>
      <c r="CO760" s="290"/>
      <c r="CP760" s="150" t="str">
        <f t="shared" si="840"/>
        <v/>
      </c>
      <c r="CQ760" s="290"/>
      <c r="CR760" s="150" t="str">
        <f t="shared" si="841"/>
        <v/>
      </c>
      <c r="CS760" s="290"/>
      <c r="CT760" s="150" t="str">
        <f t="shared" si="842"/>
        <v/>
      </c>
      <c r="CU760" s="150"/>
      <c r="CV760" s="150" t="str">
        <f t="shared" si="843"/>
        <v/>
      </c>
      <c r="CW760" s="94"/>
      <c r="CX760" s="151" t="str">
        <f t="shared" si="884"/>
        <v/>
      </c>
      <c r="CY760" s="151" t="str">
        <f t="shared" si="885"/>
        <v/>
      </c>
      <c r="CZ760" s="152"/>
      <c r="DA760" s="373" t="str">
        <f t="shared" si="858"/>
        <v/>
      </c>
      <c r="DC760" s="153">
        <f t="shared" si="844"/>
        <v>0</v>
      </c>
      <c r="DD760" s="153">
        <f t="shared" si="845"/>
        <v>0</v>
      </c>
      <c r="DE760" s="153">
        <f t="shared" si="846"/>
        <v>0</v>
      </c>
      <c r="DF760" s="158">
        <f t="shared" si="847"/>
        <v>-4.7000000000000002E-3</v>
      </c>
      <c r="DG760" s="159">
        <f t="shared" si="859"/>
        <v>-1.1703000000000001</v>
      </c>
      <c r="DH760" s="158">
        <f t="shared" si="848"/>
        <v>3.1999999999999997E-3</v>
      </c>
      <c r="DI760" s="159">
        <f t="shared" si="860"/>
        <v>0.79679999999999995</v>
      </c>
      <c r="DJ760" s="158">
        <f t="shared" si="849"/>
        <v>-2.7000000000000001E-3</v>
      </c>
      <c r="DK760" s="159">
        <f t="shared" si="861"/>
        <v>-0.67230000000000001</v>
      </c>
      <c r="DL760" s="158">
        <f t="shared" si="850"/>
        <v>1.1999999999999999E-3</v>
      </c>
      <c r="DM760" s="159">
        <f t="shared" si="862"/>
        <v>0.29879999999999995</v>
      </c>
      <c r="DN760" s="158">
        <f t="shared" si="851"/>
        <v>1.46E-2</v>
      </c>
      <c r="DO760" s="159">
        <f t="shared" si="863"/>
        <v>3.6354000000000002</v>
      </c>
      <c r="DP760" s="158">
        <f t="shared" si="852"/>
        <v>-1.2999999999999999E-2</v>
      </c>
      <c r="DQ760" s="159">
        <f t="shared" si="864"/>
        <v>-3.2369999999999997</v>
      </c>
      <c r="DR760" s="158">
        <f t="shared" si="853"/>
        <v>-6.7000000000000002E-3</v>
      </c>
      <c r="DS760" s="159">
        <f t="shared" si="865"/>
        <v>-1.6683000000000001</v>
      </c>
      <c r="DT760" s="158">
        <f t="shared" si="854"/>
        <v>-1.2999999999999999E-2</v>
      </c>
      <c r="DU760" s="159">
        <f t="shared" si="866"/>
        <v>-3.2369999999999997</v>
      </c>
      <c r="DV760" s="158">
        <f t="shared" si="855"/>
        <v>-6.7000000000000002E-3</v>
      </c>
      <c r="DW760" s="160">
        <f t="shared" si="867"/>
        <v>-1.6683000000000001</v>
      </c>
    </row>
    <row r="761" spans="1:127" ht="24.95" customHeight="1" x14ac:dyDescent="0.2">
      <c r="A761" s="272">
        <v>752</v>
      </c>
      <c r="B761" s="336"/>
      <c r="C761" s="332"/>
      <c r="D761" s="333"/>
      <c r="E761" s="334"/>
      <c r="F761" s="335"/>
      <c r="G761" s="334"/>
      <c r="H761" s="371"/>
      <c r="I761" s="334"/>
      <c r="J761" s="334"/>
      <c r="K761" s="334"/>
      <c r="L761" s="334"/>
      <c r="M761" s="334"/>
      <c r="N761" s="334"/>
      <c r="O761" s="337"/>
      <c r="P761" s="337"/>
      <c r="Q761" s="338" t="str">
        <f t="shared" si="818"/>
        <v xml:space="preserve"> </v>
      </c>
      <c r="R761" s="339" t="str">
        <f t="shared" si="819"/>
        <v/>
      </c>
      <c r="S761" s="340" t="str">
        <f t="shared" si="872"/>
        <v/>
      </c>
      <c r="T761" s="341" t="str">
        <f t="shared" si="820"/>
        <v/>
      </c>
      <c r="U761" s="341" t="str">
        <f t="shared" si="821"/>
        <v/>
      </c>
      <c r="V761" s="341" t="str">
        <f t="shared" si="822"/>
        <v/>
      </c>
      <c r="W761" s="341" t="str">
        <f t="shared" si="823"/>
        <v/>
      </c>
      <c r="X761" s="340" t="str">
        <f t="shared" si="873"/>
        <v/>
      </c>
      <c r="Y761" s="342" t="str">
        <f t="shared" si="874"/>
        <v/>
      </c>
      <c r="Z761" s="343" t="str">
        <f t="shared" si="875"/>
        <v/>
      </c>
      <c r="AA761" s="344" t="str">
        <f t="shared" si="876"/>
        <v/>
      </c>
      <c r="AB761" s="345" t="str">
        <f t="shared" si="824"/>
        <v/>
      </c>
      <c r="AC761" s="346" t="str">
        <f t="shared" si="825"/>
        <v/>
      </c>
      <c r="AD761" s="346" t="str">
        <f t="shared" si="826"/>
        <v/>
      </c>
      <c r="AE761" s="344" t="str">
        <f t="shared" si="877"/>
        <v/>
      </c>
      <c r="AF761" s="346" t="str">
        <f t="shared" si="827"/>
        <v/>
      </c>
      <c r="AG761" s="344" t="str">
        <f t="shared" si="878"/>
        <v/>
      </c>
      <c r="AH761" s="344" t="str">
        <f t="shared" si="879"/>
        <v/>
      </c>
      <c r="AI761" s="344" t="str">
        <f t="shared" si="880"/>
        <v/>
      </c>
      <c r="AJ761" s="346" t="str">
        <f t="shared" si="881"/>
        <v/>
      </c>
      <c r="AK761" s="346" t="str">
        <f t="shared" si="882"/>
        <v/>
      </c>
      <c r="AL761" s="347" t="str">
        <f t="shared" si="883"/>
        <v/>
      </c>
      <c r="AM761" s="141"/>
      <c r="AN761" s="141"/>
      <c r="AO761" s="142"/>
      <c r="AP761" s="58">
        <f t="shared" si="828"/>
        <v>0</v>
      </c>
      <c r="AQ761" s="94">
        <f>SUM(AP$10:AP761)</f>
        <v>0</v>
      </c>
      <c r="AR761" s="143">
        <f t="shared" si="888"/>
        <v>0.1</v>
      </c>
      <c r="AS761" s="144" t="str">
        <f t="shared" si="829"/>
        <v/>
      </c>
      <c r="AT761" s="144" t="str">
        <f t="shared" si="856"/>
        <v/>
      </c>
      <c r="AU761" s="145"/>
      <c r="AV761" s="58">
        <f t="shared" si="886"/>
        <v>0</v>
      </c>
      <c r="AW761" s="318">
        <f>SUM(AV$10:AV761)</f>
        <v>0</v>
      </c>
      <c r="AX761" s="319">
        <f t="shared" si="887"/>
        <v>0.1</v>
      </c>
      <c r="AY761" s="144" t="str">
        <f t="shared" si="870"/>
        <v/>
      </c>
      <c r="AZ761" s="144" t="str">
        <f t="shared" si="871"/>
        <v/>
      </c>
      <c r="BA761" s="144"/>
      <c r="BB761" s="146" t="str">
        <f t="shared" si="830"/>
        <v/>
      </c>
      <c r="BC761" s="66" t="str">
        <f t="shared" si="869"/>
        <v/>
      </c>
      <c r="BD761" s="195" t="str">
        <f t="shared" si="831"/>
        <v/>
      </c>
      <c r="BF761" s="283"/>
      <c r="BG761" s="286" t="str">
        <f t="shared" si="832"/>
        <v/>
      </c>
      <c r="BY761" s="211" t="str">
        <f t="shared" si="833"/>
        <v/>
      </c>
      <c r="BZ761" s="150" t="str">
        <f t="shared" si="834"/>
        <v/>
      </c>
      <c r="CB761" s="54" t="str">
        <f t="shared" si="868"/>
        <v/>
      </c>
      <c r="CD761" s="54" t="str">
        <f t="shared" si="835"/>
        <v/>
      </c>
      <c r="CF761" s="54" t="str">
        <f t="shared" si="836"/>
        <v/>
      </c>
      <c r="CH761" s="150" t="str">
        <f t="shared" si="837"/>
        <v/>
      </c>
      <c r="CI761" s="290"/>
      <c r="CJ761" s="150" t="str">
        <f t="shared" si="838"/>
        <v/>
      </c>
      <c r="CK761" s="290"/>
      <c r="CL761" s="54" t="str">
        <f t="shared" si="857"/>
        <v/>
      </c>
      <c r="CM761" s="290"/>
      <c r="CN761" s="150" t="str">
        <f t="shared" si="839"/>
        <v/>
      </c>
      <c r="CO761" s="290"/>
      <c r="CP761" s="150" t="str">
        <f t="shared" si="840"/>
        <v/>
      </c>
      <c r="CQ761" s="290"/>
      <c r="CR761" s="150" t="str">
        <f t="shared" si="841"/>
        <v/>
      </c>
      <c r="CS761" s="290"/>
      <c r="CT761" s="150" t="str">
        <f t="shared" si="842"/>
        <v/>
      </c>
      <c r="CU761" s="150"/>
      <c r="CV761" s="150" t="str">
        <f t="shared" si="843"/>
        <v/>
      </c>
      <c r="CW761" s="94"/>
      <c r="CX761" s="151" t="str">
        <f t="shared" si="884"/>
        <v/>
      </c>
      <c r="CY761" s="151" t="str">
        <f t="shared" si="885"/>
        <v/>
      </c>
      <c r="CZ761" s="152"/>
      <c r="DA761" s="373" t="str">
        <f t="shared" si="858"/>
        <v/>
      </c>
      <c r="DC761" s="153">
        <f t="shared" si="844"/>
        <v>0</v>
      </c>
      <c r="DD761" s="153">
        <f t="shared" si="845"/>
        <v>0</v>
      </c>
      <c r="DE761" s="153">
        <f t="shared" si="846"/>
        <v>0</v>
      </c>
      <c r="DF761" s="158">
        <f t="shared" si="847"/>
        <v>-4.7000000000000002E-3</v>
      </c>
      <c r="DG761" s="159">
        <f t="shared" si="859"/>
        <v>-1.1703000000000001</v>
      </c>
      <c r="DH761" s="158">
        <f t="shared" si="848"/>
        <v>3.1999999999999997E-3</v>
      </c>
      <c r="DI761" s="159">
        <f t="shared" si="860"/>
        <v>0.79679999999999995</v>
      </c>
      <c r="DJ761" s="158">
        <f t="shared" si="849"/>
        <v>-2.7000000000000001E-3</v>
      </c>
      <c r="DK761" s="159">
        <f t="shared" si="861"/>
        <v>-0.67230000000000001</v>
      </c>
      <c r="DL761" s="158">
        <f t="shared" si="850"/>
        <v>1.1999999999999999E-3</v>
      </c>
      <c r="DM761" s="159">
        <f t="shared" si="862"/>
        <v>0.29879999999999995</v>
      </c>
      <c r="DN761" s="158">
        <f t="shared" si="851"/>
        <v>1.46E-2</v>
      </c>
      <c r="DO761" s="159">
        <f t="shared" si="863"/>
        <v>3.6354000000000002</v>
      </c>
      <c r="DP761" s="158">
        <f t="shared" si="852"/>
        <v>-1.2999999999999999E-2</v>
      </c>
      <c r="DQ761" s="159">
        <f t="shared" si="864"/>
        <v>-3.2369999999999997</v>
      </c>
      <c r="DR761" s="158">
        <f t="shared" si="853"/>
        <v>-6.7000000000000002E-3</v>
      </c>
      <c r="DS761" s="159">
        <f t="shared" si="865"/>
        <v>-1.6683000000000001</v>
      </c>
      <c r="DT761" s="158">
        <f t="shared" si="854"/>
        <v>-1.2999999999999999E-2</v>
      </c>
      <c r="DU761" s="159">
        <f t="shared" si="866"/>
        <v>-3.2369999999999997</v>
      </c>
      <c r="DV761" s="158">
        <f t="shared" si="855"/>
        <v>-6.7000000000000002E-3</v>
      </c>
      <c r="DW761" s="160">
        <f t="shared" si="867"/>
        <v>-1.6683000000000001</v>
      </c>
    </row>
    <row r="762" spans="1:127" ht="24.95" customHeight="1" x14ac:dyDescent="0.2">
      <c r="A762" s="272">
        <v>753</v>
      </c>
      <c r="B762" s="336"/>
      <c r="C762" s="332"/>
      <c r="D762" s="333"/>
      <c r="E762" s="334"/>
      <c r="F762" s="335"/>
      <c r="G762" s="334"/>
      <c r="H762" s="371"/>
      <c r="I762" s="334"/>
      <c r="J762" s="334"/>
      <c r="K762" s="334"/>
      <c r="L762" s="334"/>
      <c r="M762" s="334"/>
      <c r="N762" s="334"/>
      <c r="O762" s="337"/>
      <c r="P762" s="337"/>
      <c r="Q762" s="338" t="str">
        <f t="shared" si="818"/>
        <v xml:space="preserve"> </v>
      </c>
      <c r="R762" s="339" t="str">
        <f t="shared" si="819"/>
        <v/>
      </c>
      <c r="S762" s="340" t="str">
        <f t="shared" si="872"/>
        <v/>
      </c>
      <c r="T762" s="341" t="str">
        <f t="shared" si="820"/>
        <v/>
      </c>
      <c r="U762" s="341" t="str">
        <f t="shared" si="821"/>
        <v/>
      </c>
      <c r="V762" s="341" t="str">
        <f t="shared" si="822"/>
        <v/>
      </c>
      <c r="W762" s="341" t="str">
        <f t="shared" si="823"/>
        <v/>
      </c>
      <c r="X762" s="340" t="str">
        <f t="shared" si="873"/>
        <v/>
      </c>
      <c r="Y762" s="342" t="str">
        <f t="shared" si="874"/>
        <v/>
      </c>
      <c r="Z762" s="343" t="str">
        <f t="shared" si="875"/>
        <v/>
      </c>
      <c r="AA762" s="344" t="str">
        <f t="shared" si="876"/>
        <v/>
      </c>
      <c r="AB762" s="345" t="str">
        <f t="shared" si="824"/>
        <v/>
      </c>
      <c r="AC762" s="346" t="str">
        <f t="shared" si="825"/>
        <v/>
      </c>
      <c r="AD762" s="346" t="str">
        <f t="shared" si="826"/>
        <v/>
      </c>
      <c r="AE762" s="344" t="str">
        <f t="shared" si="877"/>
        <v/>
      </c>
      <c r="AF762" s="346" t="str">
        <f t="shared" si="827"/>
        <v/>
      </c>
      <c r="AG762" s="344" t="str">
        <f t="shared" si="878"/>
        <v/>
      </c>
      <c r="AH762" s="344" t="str">
        <f t="shared" si="879"/>
        <v/>
      </c>
      <c r="AI762" s="344" t="str">
        <f t="shared" si="880"/>
        <v/>
      </c>
      <c r="AJ762" s="346" t="str">
        <f t="shared" si="881"/>
        <v/>
      </c>
      <c r="AK762" s="346" t="str">
        <f t="shared" si="882"/>
        <v/>
      </c>
      <c r="AL762" s="347" t="str">
        <f t="shared" si="883"/>
        <v/>
      </c>
      <c r="AM762" s="141"/>
      <c r="AN762" s="141"/>
      <c r="AO762" s="142"/>
      <c r="AP762" s="58">
        <f t="shared" si="828"/>
        <v>0</v>
      </c>
      <c r="AQ762" s="94">
        <f>SUM(AP$10:AP762)</f>
        <v>0</v>
      </c>
      <c r="AR762" s="143">
        <f t="shared" si="888"/>
        <v>0.1</v>
      </c>
      <c r="AS762" s="144" t="str">
        <f t="shared" si="829"/>
        <v/>
      </c>
      <c r="AT762" s="144" t="str">
        <f t="shared" si="856"/>
        <v/>
      </c>
      <c r="AU762" s="145"/>
      <c r="AV762" s="58">
        <f t="shared" si="886"/>
        <v>0</v>
      </c>
      <c r="AW762" s="318">
        <f>SUM(AV$10:AV762)</f>
        <v>0</v>
      </c>
      <c r="AX762" s="319">
        <f t="shared" si="887"/>
        <v>0.1</v>
      </c>
      <c r="AY762" s="144" t="str">
        <f t="shared" si="870"/>
        <v/>
      </c>
      <c r="AZ762" s="144" t="str">
        <f t="shared" si="871"/>
        <v/>
      </c>
      <c r="BA762" s="144"/>
      <c r="BB762" s="146" t="str">
        <f t="shared" si="830"/>
        <v/>
      </c>
      <c r="BC762" s="66" t="str">
        <f t="shared" si="869"/>
        <v/>
      </c>
      <c r="BD762" s="195" t="str">
        <f t="shared" si="831"/>
        <v/>
      </c>
      <c r="BF762" s="283"/>
      <c r="BG762" s="286" t="str">
        <f t="shared" si="832"/>
        <v/>
      </c>
      <c r="BY762" s="211" t="str">
        <f t="shared" si="833"/>
        <v/>
      </c>
      <c r="BZ762" s="150" t="str">
        <f t="shared" si="834"/>
        <v/>
      </c>
      <c r="CB762" s="54" t="str">
        <f t="shared" si="868"/>
        <v/>
      </c>
      <c r="CD762" s="54" t="str">
        <f t="shared" si="835"/>
        <v/>
      </c>
      <c r="CF762" s="54" t="str">
        <f t="shared" si="836"/>
        <v/>
      </c>
      <c r="CH762" s="150" t="str">
        <f t="shared" si="837"/>
        <v/>
      </c>
      <c r="CI762" s="290"/>
      <c r="CJ762" s="150" t="str">
        <f t="shared" si="838"/>
        <v/>
      </c>
      <c r="CK762" s="290"/>
      <c r="CL762" s="54" t="str">
        <f t="shared" si="857"/>
        <v/>
      </c>
      <c r="CM762" s="290"/>
      <c r="CN762" s="150" t="str">
        <f t="shared" si="839"/>
        <v/>
      </c>
      <c r="CO762" s="290"/>
      <c r="CP762" s="150" t="str">
        <f t="shared" si="840"/>
        <v/>
      </c>
      <c r="CQ762" s="290"/>
      <c r="CR762" s="150" t="str">
        <f t="shared" si="841"/>
        <v/>
      </c>
      <c r="CS762" s="290"/>
      <c r="CT762" s="150" t="str">
        <f t="shared" si="842"/>
        <v/>
      </c>
      <c r="CU762" s="150"/>
      <c r="CV762" s="150" t="str">
        <f t="shared" si="843"/>
        <v/>
      </c>
      <c r="CW762" s="94"/>
      <c r="CX762" s="151" t="str">
        <f t="shared" si="884"/>
        <v/>
      </c>
      <c r="CY762" s="151" t="str">
        <f t="shared" si="885"/>
        <v/>
      </c>
      <c r="CZ762" s="152"/>
      <c r="DA762" s="373" t="str">
        <f t="shared" si="858"/>
        <v/>
      </c>
      <c r="DC762" s="153">
        <f t="shared" si="844"/>
        <v>0</v>
      </c>
      <c r="DD762" s="153">
        <f t="shared" si="845"/>
        <v>0</v>
      </c>
      <c r="DE762" s="153">
        <f t="shared" si="846"/>
        <v>0</v>
      </c>
      <c r="DF762" s="158">
        <f t="shared" si="847"/>
        <v>-4.7000000000000002E-3</v>
      </c>
      <c r="DG762" s="159">
        <f t="shared" si="859"/>
        <v>-1.1703000000000001</v>
      </c>
      <c r="DH762" s="158">
        <f t="shared" si="848"/>
        <v>3.1999999999999997E-3</v>
      </c>
      <c r="DI762" s="159">
        <f t="shared" si="860"/>
        <v>0.79679999999999995</v>
      </c>
      <c r="DJ762" s="158">
        <f t="shared" si="849"/>
        <v>-2.7000000000000001E-3</v>
      </c>
      <c r="DK762" s="159">
        <f t="shared" si="861"/>
        <v>-0.67230000000000001</v>
      </c>
      <c r="DL762" s="158">
        <f t="shared" si="850"/>
        <v>1.1999999999999999E-3</v>
      </c>
      <c r="DM762" s="159">
        <f t="shared" si="862"/>
        <v>0.29879999999999995</v>
      </c>
      <c r="DN762" s="158">
        <f t="shared" si="851"/>
        <v>1.46E-2</v>
      </c>
      <c r="DO762" s="159">
        <f t="shared" si="863"/>
        <v>3.6354000000000002</v>
      </c>
      <c r="DP762" s="158">
        <f t="shared" si="852"/>
        <v>-1.2999999999999999E-2</v>
      </c>
      <c r="DQ762" s="159">
        <f t="shared" si="864"/>
        <v>-3.2369999999999997</v>
      </c>
      <c r="DR762" s="158">
        <f t="shared" si="853"/>
        <v>-6.7000000000000002E-3</v>
      </c>
      <c r="DS762" s="159">
        <f t="shared" si="865"/>
        <v>-1.6683000000000001</v>
      </c>
      <c r="DT762" s="158">
        <f t="shared" si="854"/>
        <v>-1.2999999999999999E-2</v>
      </c>
      <c r="DU762" s="159">
        <f t="shared" si="866"/>
        <v>-3.2369999999999997</v>
      </c>
      <c r="DV762" s="158">
        <f t="shared" si="855"/>
        <v>-6.7000000000000002E-3</v>
      </c>
      <c r="DW762" s="160">
        <f t="shared" si="867"/>
        <v>-1.6683000000000001</v>
      </c>
    </row>
    <row r="763" spans="1:127" ht="24.95" customHeight="1" x14ac:dyDescent="0.2">
      <c r="A763" s="272">
        <v>754</v>
      </c>
      <c r="B763" s="336"/>
      <c r="C763" s="332"/>
      <c r="D763" s="333"/>
      <c r="E763" s="334"/>
      <c r="F763" s="335"/>
      <c r="G763" s="334"/>
      <c r="H763" s="371"/>
      <c r="I763" s="334"/>
      <c r="J763" s="334"/>
      <c r="K763" s="334"/>
      <c r="L763" s="334"/>
      <c r="M763" s="334"/>
      <c r="N763" s="334"/>
      <c r="O763" s="337"/>
      <c r="P763" s="337"/>
      <c r="Q763" s="338" t="str">
        <f t="shared" si="818"/>
        <v xml:space="preserve"> </v>
      </c>
      <c r="R763" s="339" t="str">
        <f t="shared" si="819"/>
        <v/>
      </c>
      <c r="S763" s="340" t="str">
        <f t="shared" si="872"/>
        <v/>
      </c>
      <c r="T763" s="341" t="str">
        <f t="shared" si="820"/>
        <v/>
      </c>
      <c r="U763" s="341" t="str">
        <f t="shared" si="821"/>
        <v/>
      </c>
      <c r="V763" s="341" t="str">
        <f t="shared" si="822"/>
        <v/>
      </c>
      <c r="W763" s="341" t="str">
        <f t="shared" si="823"/>
        <v/>
      </c>
      <c r="X763" s="340" t="str">
        <f t="shared" si="873"/>
        <v/>
      </c>
      <c r="Y763" s="342" t="str">
        <f t="shared" si="874"/>
        <v/>
      </c>
      <c r="Z763" s="343" t="str">
        <f t="shared" si="875"/>
        <v/>
      </c>
      <c r="AA763" s="344" t="str">
        <f t="shared" si="876"/>
        <v/>
      </c>
      <c r="AB763" s="345" t="str">
        <f t="shared" si="824"/>
        <v/>
      </c>
      <c r="AC763" s="346" t="str">
        <f t="shared" si="825"/>
        <v/>
      </c>
      <c r="AD763" s="346" t="str">
        <f t="shared" si="826"/>
        <v/>
      </c>
      <c r="AE763" s="344" t="str">
        <f t="shared" si="877"/>
        <v/>
      </c>
      <c r="AF763" s="346" t="str">
        <f t="shared" si="827"/>
        <v/>
      </c>
      <c r="AG763" s="344" t="str">
        <f t="shared" si="878"/>
        <v/>
      </c>
      <c r="AH763" s="344" t="str">
        <f t="shared" si="879"/>
        <v/>
      </c>
      <c r="AI763" s="344" t="str">
        <f t="shared" si="880"/>
        <v/>
      </c>
      <c r="AJ763" s="346" t="str">
        <f t="shared" si="881"/>
        <v/>
      </c>
      <c r="AK763" s="346" t="str">
        <f t="shared" si="882"/>
        <v/>
      </c>
      <c r="AL763" s="347" t="str">
        <f t="shared" si="883"/>
        <v/>
      </c>
      <c r="AM763" s="141"/>
      <c r="AN763" s="141"/>
      <c r="AO763" s="142"/>
      <c r="AP763" s="58">
        <f t="shared" si="828"/>
        <v>0</v>
      </c>
      <c r="AQ763" s="94">
        <f>SUM(AP$10:AP763)</f>
        <v>0</v>
      </c>
      <c r="AR763" s="143">
        <f t="shared" si="888"/>
        <v>0.1</v>
      </c>
      <c r="AS763" s="144" t="str">
        <f t="shared" si="829"/>
        <v/>
      </c>
      <c r="AT763" s="144" t="str">
        <f t="shared" si="856"/>
        <v/>
      </c>
      <c r="AU763" s="145"/>
      <c r="AV763" s="58">
        <f t="shared" si="886"/>
        <v>0</v>
      </c>
      <c r="AW763" s="318">
        <f>SUM(AV$10:AV763)</f>
        <v>0</v>
      </c>
      <c r="AX763" s="319">
        <f t="shared" si="887"/>
        <v>0.1</v>
      </c>
      <c r="AY763" s="144" t="str">
        <f t="shared" si="870"/>
        <v/>
      </c>
      <c r="AZ763" s="144" t="str">
        <f t="shared" si="871"/>
        <v/>
      </c>
      <c r="BA763" s="144"/>
      <c r="BB763" s="146" t="str">
        <f t="shared" si="830"/>
        <v/>
      </c>
      <c r="BC763" s="66" t="str">
        <f t="shared" si="869"/>
        <v/>
      </c>
      <c r="BD763" s="195" t="str">
        <f t="shared" si="831"/>
        <v/>
      </c>
      <c r="BF763" s="283"/>
      <c r="BG763" s="286" t="str">
        <f t="shared" si="832"/>
        <v/>
      </c>
      <c r="BY763" s="211" t="str">
        <f t="shared" si="833"/>
        <v/>
      </c>
      <c r="BZ763" s="150" t="str">
        <f t="shared" si="834"/>
        <v/>
      </c>
      <c r="CB763" s="54" t="str">
        <f t="shared" si="868"/>
        <v/>
      </c>
      <c r="CD763" s="54" t="str">
        <f t="shared" si="835"/>
        <v/>
      </c>
      <c r="CF763" s="54" t="str">
        <f t="shared" si="836"/>
        <v/>
      </c>
      <c r="CH763" s="150" t="str">
        <f t="shared" si="837"/>
        <v/>
      </c>
      <c r="CI763" s="290"/>
      <c r="CJ763" s="150" t="str">
        <f t="shared" si="838"/>
        <v/>
      </c>
      <c r="CK763" s="290"/>
      <c r="CL763" s="54" t="str">
        <f t="shared" si="857"/>
        <v/>
      </c>
      <c r="CM763" s="290"/>
      <c r="CN763" s="150" t="str">
        <f t="shared" si="839"/>
        <v/>
      </c>
      <c r="CO763" s="290"/>
      <c r="CP763" s="150" t="str">
        <f t="shared" si="840"/>
        <v/>
      </c>
      <c r="CQ763" s="290"/>
      <c r="CR763" s="150" t="str">
        <f t="shared" si="841"/>
        <v/>
      </c>
      <c r="CS763" s="290"/>
      <c r="CT763" s="150" t="str">
        <f t="shared" si="842"/>
        <v/>
      </c>
      <c r="CU763" s="150"/>
      <c r="CV763" s="150" t="str">
        <f t="shared" si="843"/>
        <v/>
      </c>
      <c r="CW763" s="94"/>
      <c r="CX763" s="151" t="str">
        <f t="shared" si="884"/>
        <v/>
      </c>
      <c r="CY763" s="151" t="str">
        <f t="shared" si="885"/>
        <v/>
      </c>
      <c r="CZ763" s="152"/>
      <c r="DA763" s="373" t="str">
        <f t="shared" si="858"/>
        <v/>
      </c>
      <c r="DC763" s="153">
        <f t="shared" si="844"/>
        <v>0</v>
      </c>
      <c r="DD763" s="153">
        <f t="shared" si="845"/>
        <v>0</v>
      </c>
      <c r="DE763" s="153">
        <f t="shared" si="846"/>
        <v>0</v>
      </c>
      <c r="DF763" s="158">
        <f t="shared" si="847"/>
        <v>-4.7000000000000002E-3</v>
      </c>
      <c r="DG763" s="159">
        <f t="shared" si="859"/>
        <v>-1.1703000000000001</v>
      </c>
      <c r="DH763" s="158">
        <f t="shared" si="848"/>
        <v>3.1999999999999997E-3</v>
      </c>
      <c r="DI763" s="159">
        <f t="shared" si="860"/>
        <v>0.79679999999999995</v>
      </c>
      <c r="DJ763" s="158">
        <f t="shared" si="849"/>
        <v>-2.7000000000000001E-3</v>
      </c>
      <c r="DK763" s="159">
        <f t="shared" si="861"/>
        <v>-0.67230000000000001</v>
      </c>
      <c r="DL763" s="158">
        <f t="shared" si="850"/>
        <v>1.1999999999999999E-3</v>
      </c>
      <c r="DM763" s="159">
        <f t="shared" si="862"/>
        <v>0.29879999999999995</v>
      </c>
      <c r="DN763" s="158">
        <f t="shared" si="851"/>
        <v>1.46E-2</v>
      </c>
      <c r="DO763" s="159">
        <f t="shared" si="863"/>
        <v>3.6354000000000002</v>
      </c>
      <c r="DP763" s="158">
        <f t="shared" si="852"/>
        <v>-1.2999999999999999E-2</v>
      </c>
      <c r="DQ763" s="159">
        <f t="shared" si="864"/>
        <v>-3.2369999999999997</v>
      </c>
      <c r="DR763" s="158">
        <f t="shared" si="853"/>
        <v>-6.7000000000000002E-3</v>
      </c>
      <c r="DS763" s="159">
        <f t="shared" si="865"/>
        <v>-1.6683000000000001</v>
      </c>
      <c r="DT763" s="158">
        <f t="shared" si="854"/>
        <v>-1.2999999999999999E-2</v>
      </c>
      <c r="DU763" s="159">
        <f t="shared" si="866"/>
        <v>-3.2369999999999997</v>
      </c>
      <c r="DV763" s="158">
        <f t="shared" si="855"/>
        <v>-6.7000000000000002E-3</v>
      </c>
      <c r="DW763" s="160">
        <f t="shared" si="867"/>
        <v>-1.6683000000000001</v>
      </c>
    </row>
    <row r="764" spans="1:127" ht="24.95" customHeight="1" x14ac:dyDescent="0.2">
      <c r="A764" s="272">
        <v>755</v>
      </c>
      <c r="B764" s="336"/>
      <c r="C764" s="332"/>
      <c r="D764" s="333"/>
      <c r="E764" s="334"/>
      <c r="F764" s="335"/>
      <c r="G764" s="334"/>
      <c r="H764" s="371"/>
      <c r="I764" s="334"/>
      <c r="J764" s="334"/>
      <c r="K764" s="334"/>
      <c r="L764" s="334"/>
      <c r="M764" s="334"/>
      <c r="N764" s="334"/>
      <c r="O764" s="337"/>
      <c r="P764" s="337"/>
      <c r="Q764" s="338" t="str">
        <f t="shared" si="818"/>
        <v xml:space="preserve"> </v>
      </c>
      <c r="R764" s="339" t="str">
        <f t="shared" si="819"/>
        <v/>
      </c>
      <c r="S764" s="340" t="str">
        <f t="shared" si="872"/>
        <v/>
      </c>
      <c r="T764" s="341" t="str">
        <f t="shared" si="820"/>
        <v/>
      </c>
      <c r="U764" s="341" t="str">
        <f t="shared" si="821"/>
        <v/>
      </c>
      <c r="V764" s="341" t="str">
        <f t="shared" si="822"/>
        <v/>
      </c>
      <c r="W764" s="341" t="str">
        <f t="shared" si="823"/>
        <v/>
      </c>
      <c r="X764" s="340" t="str">
        <f t="shared" si="873"/>
        <v/>
      </c>
      <c r="Y764" s="342" t="str">
        <f t="shared" si="874"/>
        <v/>
      </c>
      <c r="Z764" s="343" t="str">
        <f t="shared" si="875"/>
        <v/>
      </c>
      <c r="AA764" s="344" t="str">
        <f t="shared" si="876"/>
        <v/>
      </c>
      <c r="AB764" s="345" t="str">
        <f t="shared" si="824"/>
        <v/>
      </c>
      <c r="AC764" s="346" t="str">
        <f t="shared" si="825"/>
        <v/>
      </c>
      <c r="AD764" s="346" t="str">
        <f t="shared" si="826"/>
        <v/>
      </c>
      <c r="AE764" s="344" t="str">
        <f t="shared" si="877"/>
        <v/>
      </c>
      <c r="AF764" s="346" t="str">
        <f t="shared" si="827"/>
        <v/>
      </c>
      <c r="AG764" s="344" t="str">
        <f t="shared" si="878"/>
        <v/>
      </c>
      <c r="AH764" s="344" t="str">
        <f t="shared" si="879"/>
        <v/>
      </c>
      <c r="AI764" s="344" t="str">
        <f t="shared" si="880"/>
        <v/>
      </c>
      <c r="AJ764" s="346" t="str">
        <f t="shared" si="881"/>
        <v/>
      </c>
      <c r="AK764" s="346" t="str">
        <f t="shared" si="882"/>
        <v/>
      </c>
      <c r="AL764" s="347" t="str">
        <f t="shared" si="883"/>
        <v/>
      </c>
      <c r="AM764" s="141"/>
      <c r="AN764" s="141"/>
      <c r="AO764" s="142"/>
      <c r="AP764" s="58">
        <f t="shared" si="828"/>
        <v>0</v>
      </c>
      <c r="AQ764" s="94">
        <f>SUM(AP$10:AP764)</f>
        <v>0</v>
      </c>
      <c r="AR764" s="143">
        <f t="shared" si="888"/>
        <v>0.1</v>
      </c>
      <c r="AS764" s="144" t="str">
        <f t="shared" si="829"/>
        <v/>
      </c>
      <c r="AT764" s="144" t="str">
        <f t="shared" si="856"/>
        <v/>
      </c>
      <c r="AU764" s="145"/>
      <c r="AV764" s="58">
        <f t="shared" si="886"/>
        <v>0</v>
      </c>
      <c r="AW764" s="318">
        <f>SUM(AV$10:AV764)</f>
        <v>0</v>
      </c>
      <c r="AX764" s="319">
        <f t="shared" si="887"/>
        <v>0.1</v>
      </c>
      <c r="AY764" s="144" t="str">
        <f t="shared" si="870"/>
        <v/>
      </c>
      <c r="AZ764" s="144" t="str">
        <f t="shared" si="871"/>
        <v/>
      </c>
      <c r="BA764" s="144"/>
      <c r="BB764" s="146" t="str">
        <f t="shared" si="830"/>
        <v/>
      </c>
      <c r="BC764" s="66" t="str">
        <f t="shared" si="869"/>
        <v/>
      </c>
      <c r="BD764" s="195" t="str">
        <f t="shared" si="831"/>
        <v/>
      </c>
      <c r="BF764" s="283"/>
      <c r="BG764" s="286" t="str">
        <f t="shared" si="832"/>
        <v/>
      </c>
      <c r="BY764" s="211" t="str">
        <f t="shared" si="833"/>
        <v/>
      </c>
      <c r="BZ764" s="150" t="str">
        <f t="shared" si="834"/>
        <v/>
      </c>
      <c r="CB764" s="54" t="str">
        <f t="shared" si="868"/>
        <v/>
      </c>
      <c r="CD764" s="54" t="str">
        <f t="shared" si="835"/>
        <v/>
      </c>
      <c r="CF764" s="54" t="str">
        <f t="shared" si="836"/>
        <v/>
      </c>
      <c r="CH764" s="150" t="str">
        <f t="shared" si="837"/>
        <v/>
      </c>
      <c r="CI764" s="290"/>
      <c r="CJ764" s="150" t="str">
        <f t="shared" si="838"/>
        <v/>
      </c>
      <c r="CK764" s="290"/>
      <c r="CL764" s="54" t="str">
        <f t="shared" si="857"/>
        <v/>
      </c>
      <c r="CM764" s="290"/>
      <c r="CN764" s="150" t="str">
        <f t="shared" si="839"/>
        <v/>
      </c>
      <c r="CO764" s="290"/>
      <c r="CP764" s="150" t="str">
        <f t="shared" si="840"/>
        <v/>
      </c>
      <c r="CQ764" s="290"/>
      <c r="CR764" s="150" t="str">
        <f t="shared" si="841"/>
        <v/>
      </c>
      <c r="CS764" s="290"/>
      <c r="CT764" s="150" t="str">
        <f t="shared" si="842"/>
        <v/>
      </c>
      <c r="CU764" s="150"/>
      <c r="CV764" s="150" t="str">
        <f t="shared" si="843"/>
        <v/>
      </c>
      <c r="CW764" s="94"/>
      <c r="CX764" s="151" t="str">
        <f t="shared" si="884"/>
        <v/>
      </c>
      <c r="CY764" s="151" t="str">
        <f t="shared" si="885"/>
        <v/>
      </c>
      <c r="CZ764" s="152"/>
      <c r="DA764" s="373" t="str">
        <f t="shared" si="858"/>
        <v/>
      </c>
      <c r="DC764" s="153">
        <f t="shared" si="844"/>
        <v>0</v>
      </c>
      <c r="DD764" s="153">
        <f t="shared" si="845"/>
        <v>0</v>
      </c>
      <c r="DE764" s="153">
        <f t="shared" si="846"/>
        <v>0</v>
      </c>
      <c r="DF764" s="158">
        <f t="shared" si="847"/>
        <v>-4.7000000000000002E-3</v>
      </c>
      <c r="DG764" s="159">
        <f t="shared" si="859"/>
        <v>-1.1703000000000001</v>
      </c>
      <c r="DH764" s="158">
        <f t="shared" si="848"/>
        <v>3.1999999999999997E-3</v>
      </c>
      <c r="DI764" s="159">
        <f t="shared" si="860"/>
        <v>0.79679999999999995</v>
      </c>
      <c r="DJ764" s="158">
        <f t="shared" si="849"/>
        <v>-2.7000000000000001E-3</v>
      </c>
      <c r="DK764" s="159">
        <f t="shared" si="861"/>
        <v>-0.67230000000000001</v>
      </c>
      <c r="DL764" s="158">
        <f t="shared" si="850"/>
        <v>1.1999999999999999E-3</v>
      </c>
      <c r="DM764" s="159">
        <f t="shared" si="862"/>
        <v>0.29879999999999995</v>
      </c>
      <c r="DN764" s="158">
        <f t="shared" si="851"/>
        <v>1.46E-2</v>
      </c>
      <c r="DO764" s="159">
        <f t="shared" si="863"/>
        <v>3.6354000000000002</v>
      </c>
      <c r="DP764" s="158">
        <f t="shared" si="852"/>
        <v>-1.2999999999999999E-2</v>
      </c>
      <c r="DQ764" s="159">
        <f t="shared" si="864"/>
        <v>-3.2369999999999997</v>
      </c>
      <c r="DR764" s="158">
        <f t="shared" si="853"/>
        <v>-6.7000000000000002E-3</v>
      </c>
      <c r="DS764" s="159">
        <f t="shared" si="865"/>
        <v>-1.6683000000000001</v>
      </c>
      <c r="DT764" s="158">
        <f t="shared" si="854"/>
        <v>-1.2999999999999999E-2</v>
      </c>
      <c r="DU764" s="159">
        <f t="shared" si="866"/>
        <v>-3.2369999999999997</v>
      </c>
      <c r="DV764" s="158">
        <f t="shared" si="855"/>
        <v>-6.7000000000000002E-3</v>
      </c>
      <c r="DW764" s="160">
        <f t="shared" si="867"/>
        <v>-1.6683000000000001</v>
      </c>
    </row>
    <row r="765" spans="1:127" ht="24.95" customHeight="1" x14ac:dyDescent="0.2">
      <c r="A765" s="272">
        <v>756</v>
      </c>
      <c r="B765" s="336"/>
      <c r="C765" s="332"/>
      <c r="D765" s="333"/>
      <c r="E765" s="334"/>
      <c r="F765" s="335"/>
      <c r="G765" s="334"/>
      <c r="H765" s="371"/>
      <c r="I765" s="334"/>
      <c r="J765" s="334"/>
      <c r="K765" s="334"/>
      <c r="L765" s="334"/>
      <c r="M765" s="334"/>
      <c r="N765" s="334"/>
      <c r="O765" s="337"/>
      <c r="P765" s="337"/>
      <c r="Q765" s="338" t="str">
        <f t="shared" si="818"/>
        <v xml:space="preserve"> </v>
      </c>
      <c r="R765" s="339" t="str">
        <f t="shared" si="819"/>
        <v/>
      </c>
      <c r="S765" s="340" t="str">
        <f t="shared" si="872"/>
        <v/>
      </c>
      <c r="T765" s="341" t="str">
        <f t="shared" si="820"/>
        <v/>
      </c>
      <c r="U765" s="341" t="str">
        <f t="shared" si="821"/>
        <v/>
      </c>
      <c r="V765" s="341" t="str">
        <f t="shared" si="822"/>
        <v/>
      </c>
      <c r="W765" s="341" t="str">
        <f t="shared" si="823"/>
        <v/>
      </c>
      <c r="X765" s="340" t="str">
        <f t="shared" si="873"/>
        <v/>
      </c>
      <c r="Y765" s="342" t="str">
        <f t="shared" si="874"/>
        <v/>
      </c>
      <c r="Z765" s="343" t="str">
        <f t="shared" si="875"/>
        <v/>
      </c>
      <c r="AA765" s="344" t="str">
        <f t="shared" si="876"/>
        <v/>
      </c>
      <c r="AB765" s="345" t="str">
        <f t="shared" si="824"/>
        <v/>
      </c>
      <c r="AC765" s="346" t="str">
        <f t="shared" si="825"/>
        <v/>
      </c>
      <c r="AD765" s="346" t="str">
        <f t="shared" si="826"/>
        <v/>
      </c>
      <c r="AE765" s="344" t="str">
        <f t="shared" si="877"/>
        <v/>
      </c>
      <c r="AF765" s="346" t="str">
        <f t="shared" si="827"/>
        <v/>
      </c>
      <c r="AG765" s="344" t="str">
        <f t="shared" si="878"/>
        <v/>
      </c>
      <c r="AH765" s="344" t="str">
        <f t="shared" si="879"/>
        <v/>
      </c>
      <c r="AI765" s="344" t="str">
        <f t="shared" si="880"/>
        <v/>
      </c>
      <c r="AJ765" s="346" t="str">
        <f t="shared" si="881"/>
        <v/>
      </c>
      <c r="AK765" s="346" t="str">
        <f t="shared" si="882"/>
        <v/>
      </c>
      <c r="AL765" s="347" t="str">
        <f t="shared" si="883"/>
        <v/>
      </c>
      <c r="AM765" s="141"/>
      <c r="AN765" s="141"/>
      <c r="AO765" s="142"/>
      <c r="AP765" s="58">
        <f t="shared" si="828"/>
        <v>0</v>
      </c>
      <c r="AQ765" s="94">
        <f>SUM(AP$10:AP765)</f>
        <v>0</v>
      </c>
      <c r="AR765" s="143">
        <f t="shared" si="888"/>
        <v>0.1</v>
      </c>
      <c r="AS765" s="144" t="str">
        <f t="shared" si="829"/>
        <v/>
      </c>
      <c r="AT765" s="144" t="str">
        <f t="shared" si="856"/>
        <v/>
      </c>
      <c r="AU765" s="145"/>
      <c r="AV765" s="58">
        <f t="shared" si="886"/>
        <v>0</v>
      </c>
      <c r="AW765" s="318">
        <f>SUM(AV$10:AV765)</f>
        <v>0</v>
      </c>
      <c r="AX765" s="319">
        <f t="shared" si="887"/>
        <v>0.1</v>
      </c>
      <c r="AY765" s="144" t="str">
        <f t="shared" si="870"/>
        <v/>
      </c>
      <c r="AZ765" s="144" t="str">
        <f t="shared" si="871"/>
        <v/>
      </c>
      <c r="BA765" s="144"/>
      <c r="BB765" s="146" t="str">
        <f t="shared" si="830"/>
        <v/>
      </c>
      <c r="BC765" s="66" t="str">
        <f t="shared" si="869"/>
        <v/>
      </c>
      <c r="BD765" s="195" t="str">
        <f t="shared" si="831"/>
        <v/>
      </c>
      <c r="BF765" s="283"/>
      <c r="BG765" s="286" t="str">
        <f t="shared" si="832"/>
        <v/>
      </c>
      <c r="BY765" s="211" t="str">
        <f t="shared" si="833"/>
        <v/>
      </c>
      <c r="BZ765" s="150" t="str">
        <f t="shared" si="834"/>
        <v/>
      </c>
      <c r="CB765" s="54" t="str">
        <f t="shared" si="868"/>
        <v/>
      </c>
      <c r="CD765" s="54" t="str">
        <f t="shared" si="835"/>
        <v/>
      </c>
      <c r="CF765" s="54" t="str">
        <f t="shared" si="836"/>
        <v/>
      </c>
      <c r="CH765" s="150" t="str">
        <f t="shared" si="837"/>
        <v/>
      </c>
      <c r="CI765" s="290"/>
      <c r="CJ765" s="150" t="str">
        <f t="shared" si="838"/>
        <v/>
      </c>
      <c r="CK765" s="290"/>
      <c r="CL765" s="54" t="str">
        <f t="shared" si="857"/>
        <v/>
      </c>
      <c r="CM765" s="290"/>
      <c r="CN765" s="150" t="str">
        <f t="shared" si="839"/>
        <v/>
      </c>
      <c r="CO765" s="290"/>
      <c r="CP765" s="150" t="str">
        <f t="shared" si="840"/>
        <v/>
      </c>
      <c r="CQ765" s="290"/>
      <c r="CR765" s="150" t="str">
        <f t="shared" si="841"/>
        <v/>
      </c>
      <c r="CS765" s="290"/>
      <c r="CT765" s="150" t="str">
        <f t="shared" si="842"/>
        <v/>
      </c>
      <c r="CU765" s="150"/>
      <c r="CV765" s="150" t="str">
        <f t="shared" si="843"/>
        <v/>
      </c>
      <c r="CW765" s="94"/>
      <c r="CX765" s="151" t="str">
        <f t="shared" si="884"/>
        <v/>
      </c>
      <c r="CY765" s="151" t="str">
        <f t="shared" si="885"/>
        <v/>
      </c>
      <c r="CZ765" s="152"/>
      <c r="DA765" s="373" t="str">
        <f t="shared" si="858"/>
        <v/>
      </c>
      <c r="DC765" s="153">
        <f t="shared" si="844"/>
        <v>0</v>
      </c>
      <c r="DD765" s="153">
        <f t="shared" si="845"/>
        <v>0</v>
      </c>
      <c r="DE765" s="153">
        <f t="shared" si="846"/>
        <v>0</v>
      </c>
      <c r="DF765" s="158">
        <f t="shared" si="847"/>
        <v>-4.7000000000000002E-3</v>
      </c>
      <c r="DG765" s="159">
        <f t="shared" si="859"/>
        <v>-1.1703000000000001</v>
      </c>
      <c r="DH765" s="158">
        <f t="shared" si="848"/>
        <v>3.1999999999999997E-3</v>
      </c>
      <c r="DI765" s="159">
        <f t="shared" si="860"/>
        <v>0.79679999999999995</v>
      </c>
      <c r="DJ765" s="158">
        <f t="shared" si="849"/>
        <v>-2.7000000000000001E-3</v>
      </c>
      <c r="DK765" s="159">
        <f t="shared" si="861"/>
        <v>-0.67230000000000001</v>
      </c>
      <c r="DL765" s="158">
        <f t="shared" si="850"/>
        <v>1.1999999999999999E-3</v>
      </c>
      <c r="DM765" s="159">
        <f t="shared" si="862"/>
        <v>0.29879999999999995</v>
      </c>
      <c r="DN765" s="158">
        <f t="shared" si="851"/>
        <v>1.46E-2</v>
      </c>
      <c r="DO765" s="159">
        <f t="shared" si="863"/>
        <v>3.6354000000000002</v>
      </c>
      <c r="DP765" s="158">
        <f t="shared" si="852"/>
        <v>-1.2999999999999999E-2</v>
      </c>
      <c r="DQ765" s="159">
        <f t="shared" si="864"/>
        <v>-3.2369999999999997</v>
      </c>
      <c r="DR765" s="158">
        <f t="shared" si="853"/>
        <v>-6.7000000000000002E-3</v>
      </c>
      <c r="DS765" s="159">
        <f t="shared" si="865"/>
        <v>-1.6683000000000001</v>
      </c>
      <c r="DT765" s="158">
        <f t="shared" si="854"/>
        <v>-1.2999999999999999E-2</v>
      </c>
      <c r="DU765" s="159">
        <f t="shared" si="866"/>
        <v>-3.2369999999999997</v>
      </c>
      <c r="DV765" s="158">
        <f t="shared" si="855"/>
        <v>-6.7000000000000002E-3</v>
      </c>
      <c r="DW765" s="160">
        <f t="shared" si="867"/>
        <v>-1.6683000000000001</v>
      </c>
    </row>
    <row r="766" spans="1:127" ht="24.95" customHeight="1" x14ac:dyDescent="0.2">
      <c r="A766" s="272">
        <v>757</v>
      </c>
      <c r="B766" s="336"/>
      <c r="C766" s="332"/>
      <c r="D766" s="333"/>
      <c r="E766" s="334"/>
      <c r="F766" s="335"/>
      <c r="G766" s="334"/>
      <c r="H766" s="371"/>
      <c r="I766" s="334"/>
      <c r="J766" s="334"/>
      <c r="K766" s="334"/>
      <c r="L766" s="334"/>
      <c r="M766" s="334"/>
      <c r="N766" s="334"/>
      <c r="O766" s="337"/>
      <c r="P766" s="337"/>
      <c r="Q766" s="338" t="str">
        <f t="shared" si="818"/>
        <v xml:space="preserve"> </v>
      </c>
      <c r="R766" s="339" t="str">
        <f t="shared" si="819"/>
        <v/>
      </c>
      <c r="S766" s="340" t="str">
        <f t="shared" si="872"/>
        <v/>
      </c>
      <c r="T766" s="341" t="str">
        <f t="shared" si="820"/>
        <v/>
      </c>
      <c r="U766" s="341" t="str">
        <f t="shared" si="821"/>
        <v/>
      </c>
      <c r="V766" s="341" t="str">
        <f t="shared" si="822"/>
        <v/>
      </c>
      <c r="W766" s="341" t="str">
        <f t="shared" si="823"/>
        <v/>
      </c>
      <c r="X766" s="340" t="str">
        <f t="shared" si="873"/>
        <v/>
      </c>
      <c r="Y766" s="342" t="str">
        <f t="shared" si="874"/>
        <v/>
      </c>
      <c r="Z766" s="343" t="str">
        <f t="shared" si="875"/>
        <v/>
      </c>
      <c r="AA766" s="344" t="str">
        <f t="shared" si="876"/>
        <v/>
      </c>
      <c r="AB766" s="345" t="str">
        <f t="shared" si="824"/>
        <v/>
      </c>
      <c r="AC766" s="346" t="str">
        <f t="shared" si="825"/>
        <v/>
      </c>
      <c r="AD766" s="346" t="str">
        <f t="shared" si="826"/>
        <v/>
      </c>
      <c r="AE766" s="344" t="str">
        <f t="shared" si="877"/>
        <v/>
      </c>
      <c r="AF766" s="346" t="str">
        <f t="shared" si="827"/>
        <v/>
      </c>
      <c r="AG766" s="344" t="str">
        <f t="shared" si="878"/>
        <v/>
      </c>
      <c r="AH766" s="344" t="str">
        <f t="shared" si="879"/>
        <v/>
      </c>
      <c r="AI766" s="344" t="str">
        <f t="shared" si="880"/>
        <v/>
      </c>
      <c r="AJ766" s="346" t="str">
        <f t="shared" si="881"/>
        <v/>
      </c>
      <c r="AK766" s="346" t="str">
        <f t="shared" si="882"/>
        <v/>
      </c>
      <c r="AL766" s="347" t="str">
        <f t="shared" si="883"/>
        <v/>
      </c>
      <c r="AM766" s="141"/>
      <c r="AN766" s="141"/>
      <c r="AO766" s="142"/>
      <c r="AP766" s="58">
        <f t="shared" si="828"/>
        <v>0</v>
      </c>
      <c r="AQ766" s="94">
        <f>SUM(AP$10:AP766)</f>
        <v>0</v>
      </c>
      <c r="AR766" s="143">
        <f t="shared" si="888"/>
        <v>0.1</v>
      </c>
      <c r="AS766" s="144" t="str">
        <f t="shared" si="829"/>
        <v/>
      </c>
      <c r="AT766" s="144" t="str">
        <f t="shared" si="856"/>
        <v/>
      </c>
      <c r="AU766" s="145"/>
      <c r="AV766" s="58">
        <f t="shared" si="886"/>
        <v>0</v>
      </c>
      <c r="AW766" s="318">
        <f>SUM(AV$10:AV766)</f>
        <v>0</v>
      </c>
      <c r="AX766" s="319">
        <f t="shared" si="887"/>
        <v>0.1</v>
      </c>
      <c r="AY766" s="144" t="str">
        <f t="shared" si="870"/>
        <v/>
      </c>
      <c r="AZ766" s="144" t="str">
        <f t="shared" si="871"/>
        <v/>
      </c>
      <c r="BA766" s="144"/>
      <c r="BB766" s="146" t="str">
        <f t="shared" si="830"/>
        <v/>
      </c>
      <c r="BC766" s="66" t="str">
        <f t="shared" si="869"/>
        <v/>
      </c>
      <c r="BD766" s="195" t="str">
        <f t="shared" si="831"/>
        <v/>
      </c>
      <c r="BF766" s="283"/>
      <c r="BG766" s="286" t="str">
        <f t="shared" si="832"/>
        <v/>
      </c>
      <c r="BY766" s="211" t="str">
        <f t="shared" si="833"/>
        <v/>
      </c>
      <c r="BZ766" s="150" t="str">
        <f t="shared" si="834"/>
        <v/>
      </c>
      <c r="CB766" s="54" t="str">
        <f t="shared" si="868"/>
        <v/>
      </c>
      <c r="CD766" s="54" t="str">
        <f t="shared" si="835"/>
        <v/>
      </c>
      <c r="CF766" s="54" t="str">
        <f t="shared" si="836"/>
        <v/>
      </c>
      <c r="CH766" s="150" t="str">
        <f t="shared" si="837"/>
        <v/>
      </c>
      <c r="CI766" s="290"/>
      <c r="CJ766" s="150" t="str">
        <f t="shared" si="838"/>
        <v/>
      </c>
      <c r="CK766" s="290"/>
      <c r="CL766" s="54" t="str">
        <f t="shared" si="857"/>
        <v/>
      </c>
      <c r="CM766" s="290"/>
      <c r="CN766" s="150" t="str">
        <f t="shared" si="839"/>
        <v/>
      </c>
      <c r="CO766" s="290"/>
      <c r="CP766" s="150" t="str">
        <f t="shared" si="840"/>
        <v/>
      </c>
      <c r="CQ766" s="290"/>
      <c r="CR766" s="150" t="str">
        <f t="shared" si="841"/>
        <v/>
      </c>
      <c r="CS766" s="290"/>
      <c r="CT766" s="150" t="str">
        <f t="shared" si="842"/>
        <v/>
      </c>
      <c r="CU766" s="150"/>
      <c r="CV766" s="150" t="str">
        <f t="shared" si="843"/>
        <v/>
      </c>
      <c r="CW766" s="94"/>
      <c r="CX766" s="151" t="str">
        <f t="shared" si="884"/>
        <v/>
      </c>
      <c r="CY766" s="151" t="str">
        <f t="shared" si="885"/>
        <v/>
      </c>
      <c r="CZ766" s="152"/>
      <c r="DA766" s="373" t="str">
        <f t="shared" si="858"/>
        <v/>
      </c>
      <c r="DC766" s="153">
        <f t="shared" si="844"/>
        <v>0</v>
      </c>
      <c r="DD766" s="153">
        <f t="shared" si="845"/>
        <v>0</v>
      </c>
      <c r="DE766" s="153">
        <f t="shared" si="846"/>
        <v>0</v>
      </c>
      <c r="DF766" s="158">
        <f t="shared" si="847"/>
        <v>-4.7000000000000002E-3</v>
      </c>
      <c r="DG766" s="159">
        <f t="shared" si="859"/>
        <v>-1.1703000000000001</v>
      </c>
      <c r="DH766" s="158">
        <f t="shared" si="848"/>
        <v>3.1999999999999997E-3</v>
      </c>
      <c r="DI766" s="159">
        <f t="shared" si="860"/>
        <v>0.79679999999999995</v>
      </c>
      <c r="DJ766" s="158">
        <f t="shared" si="849"/>
        <v>-2.7000000000000001E-3</v>
      </c>
      <c r="DK766" s="159">
        <f t="shared" si="861"/>
        <v>-0.67230000000000001</v>
      </c>
      <c r="DL766" s="158">
        <f t="shared" si="850"/>
        <v>1.1999999999999999E-3</v>
      </c>
      <c r="DM766" s="159">
        <f t="shared" si="862"/>
        <v>0.29879999999999995</v>
      </c>
      <c r="DN766" s="158">
        <f t="shared" si="851"/>
        <v>1.46E-2</v>
      </c>
      <c r="DO766" s="159">
        <f t="shared" si="863"/>
        <v>3.6354000000000002</v>
      </c>
      <c r="DP766" s="158">
        <f t="shared" si="852"/>
        <v>-1.2999999999999999E-2</v>
      </c>
      <c r="DQ766" s="159">
        <f t="shared" si="864"/>
        <v>-3.2369999999999997</v>
      </c>
      <c r="DR766" s="158">
        <f t="shared" si="853"/>
        <v>-6.7000000000000002E-3</v>
      </c>
      <c r="DS766" s="159">
        <f t="shared" si="865"/>
        <v>-1.6683000000000001</v>
      </c>
      <c r="DT766" s="158">
        <f t="shared" si="854"/>
        <v>-1.2999999999999999E-2</v>
      </c>
      <c r="DU766" s="159">
        <f t="shared" si="866"/>
        <v>-3.2369999999999997</v>
      </c>
      <c r="DV766" s="158">
        <f t="shared" si="855"/>
        <v>-6.7000000000000002E-3</v>
      </c>
      <c r="DW766" s="160">
        <f t="shared" si="867"/>
        <v>-1.6683000000000001</v>
      </c>
    </row>
    <row r="767" spans="1:127" ht="24.95" customHeight="1" x14ac:dyDescent="0.2">
      <c r="A767" s="272">
        <v>758</v>
      </c>
      <c r="B767" s="336"/>
      <c r="C767" s="332"/>
      <c r="D767" s="333"/>
      <c r="E767" s="334"/>
      <c r="F767" s="335"/>
      <c r="G767" s="334"/>
      <c r="H767" s="371"/>
      <c r="I767" s="334"/>
      <c r="J767" s="334"/>
      <c r="K767" s="334"/>
      <c r="L767" s="334"/>
      <c r="M767" s="334"/>
      <c r="N767" s="334"/>
      <c r="O767" s="337"/>
      <c r="P767" s="337"/>
      <c r="Q767" s="338" t="str">
        <f t="shared" si="818"/>
        <v xml:space="preserve"> </v>
      </c>
      <c r="R767" s="339" t="str">
        <f t="shared" si="819"/>
        <v/>
      </c>
      <c r="S767" s="340" t="str">
        <f t="shared" si="872"/>
        <v/>
      </c>
      <c r="T767" s="341" t="str">
        <f t="shared" si="820"/>
        <v/>
      </c>
      <c r="U767" s="341" t="str">
        <f t="shared" si="821"/>
        <v/>
      </c>
      <c r="V767" s="341" t="str">
        <f t="shared" si="822"/>
        <v/>
      </c>
      <c r="W767" s="341" t="str">
        <f t="shared" si="823"/>
        <v/>
      </c>
      <c r="X767" s="340" t="str">
        <f t="shared" si="873"/>
        <v/>
      </c>
      <c r="Y767" s="342" t="str">
        <f t="shared" si="874"/>
        <v/>
      </c>
      <c r="Z767" s="343" t="str">
        <f t="shared" si="875"/>
        <v/>
      </c>
      <c r="AA767" s="344" t="str">
        <f t="shared" si="876"/>
        <v/>
      </c>
      <c r="AB767" s="345" t="str">
        <f t="shared" si="824"/>
        <v/>
      </c>
      <c r="AC767" s="346" t="str">
        <f t="shared" si="825"/>
        <v/>
      </c>
      <c r="AD767" s="346" t="str">
        <f t="shared" si="826"/>
        <v/>
      </c>
      <c r="AE767" s="344" t="str">
        <f t="shared" si="877"/>
        <v/>
      </c>
      <c r="AF767" s="346" t="str">
        <f t="shared" si="827"/>
        <v/>
      </c>
      <c r="AG767" s="344" t="str">
        <f t="shared" si="878"/>
        <v/>
      </c>
      <c r="AH767" s="344" t="str">
        <f t="shared" si="879"/>
        <v/>
      </c>
      <c r="AI767" s="344" t="str">
        <f t="shared" si="880"/>
        <v/>
      </c>
      <c r="AJ767" s="346" t="str">
        <f t="shared" si="881"/>
        <v/>
      </c>
      <c r="AK767" s="346" t="str">
        <f t="shared" si="882"/>
        <v/>
      </c>
      <c r="AL767" s="347" t="str">
        <f t="shared" si="883"/>
        <v/>
      </c>
      <c r="AM767" s="141"/>
      <c r="AN767" s="141"/>
      <c r="AO767" s="142"/>
      <c r="AP767" s="58">
        <f t="shared" si="828"/>
        <v>0</v>
      </c>
      <c r="AQ767" s="94">
        <f>SUM(AP$10:AP767)</f>
        <v>0</v>
      </c>
      <c r="AR767" s="143">
        <f t="shared" si="888"/>
        <v>0.1</v>
      </c>
      <c r="AS767" s="144" t="str">
        <f t="shared" si="829"/>
        <v/>
      </c>
      <c r="AT767" s="144" t="str">
        <f t="shared" si="856"/>
        <v/>
      </c>
      <c r="AU767" s="145"/>
      <c r="AV767" s="58">
        <f t="shared" si="886"/>
        <v>0</v>
      </c>
      <c r="AW767" s="318">
        <f>SUM(AV$10:AV767)</f>
        <v>0</v>
      </c>
      <c r="AX767" s="319">
        <f t="shared" si="887"/>
        <v>0.1</v>
      </c>
      <c r="AY767" s="144" t="str">
        <f t="shared" si="870"/>
        <v/>
      </c>
      <c r="AZ767" s="144" t="str">
        <f t="shared" si="871"/>
        <v/>
      </c>
      <c r="BA767" s="144"/>
      <c r="BB767" s="146" t="str">
        <f t="shared" si="830"/>
        <v/>
      </c>
      <c r="BC767" s="66" t="str">
        <f t="shared" si="869"/>
        <v/>
      </c>
      <c r="BD767" s="195" t="str">
        <f t="shared" si="831"/>
        <v/>
      </c>
      <c r="BF767" s="283"/>
      <c r="BG767" s="286" t="str">
        <f t="shared" si="832"/>
        <v/>
      </c>
      <c r="BY767" s="211" t="str">
        <f t="shared" si="833"/>
        <v/>
      </c>
      <c r="BZ767" s="150" t="str">
        <f t="shared" si="834"/>
        <v/>
      </c>
      <c r="CB767" s="54" t="str">
        <f t="shared" si="868"/>
        <v/>
      </c>
      <c r="CD767" s="54" t="str">
        <f t="shared" si="835"/>
        <v/>
      </c>
      <c r="CF767" s="54" t="str">
        <f t="shared" si="836"/>
        <v/>
      </c>
      <c r="CH767" s="150" t="str">
        <f t="shared" si="837"/>
        <v/>
      </c>
      <c r="CI767" s="290"/>
      <c r="CJ767" s="150" t="str">
        <f t="shared" si="838"/>
        <v/>
      </c>
      <c r="CK767" s="290"/>
      <c r="CL767" s="54" t="str">
        <f t="shared" si="857"/>
        <v/>
      </c>
      <c r="CM767" s="290"/>
      <c r="CN767" s="150" t="str">
        <f t="shared" si="839"/>
        <v/>
      </c>
      <c r="CO767" s="290"/>
      <c r="CP767" s="150" t="str">
        <f t="shared" si="840"/>
        <v/>
      </c>
      <c r="CQ767" s="290"/>
      <c r="CR767" s="150" t="str">
        <f t="shared" si="841"/>
        <v/>
      </c>
      <c r="CS767" s="290"/>
      <c r="CT767" s="150" t="str">
        <f t="shared" si="842"/>
        <v/>
      </c>
      <c r="CU767" s="150"/>
      <c r="CV767" s="150" t="str">
        <f t="shared" si="843"/>
        <v/>
      </c>
      <c r="CW767" s="94"/>
      <c r="CX767" s="151" t="str">
        <f t="shared" si="884"/>
        <v/>
      </c>
      <c r="CY767" s="151" t="str">
        <f t="shared" si="885"/>
        <v/>
      </c>
      <c r="CZ767" s="152"/>
      <c r="DA767" s="373" t="str">
        <f t="shared" si="858"/>
        <v/>
      </c>
      <c r="DC767" s="153">
        <f t="shared" si="844"/>
        <v>0</v>
      </c>
      <c r="DD767" s="153">
        <f t="shared" si="845"/>
        <v>0</v>
      </c>
      <c r="DE767" s="153">
        <f t="shared" si="846"/>
        <v>0</v>
      </c>
      <c r="DF767" s="158">
        <f t="shared" si="847"/>
        <v>-4.7000000000000002E-3</v>
      </c>
      <c r="DG767" s="159">
        <f t="shared" si="859"/>
        <v>-1.1703000000000001</v>
      </c>
      <c r="DH767" s="158">
        <f t="shared" si="848"/>
        <v>3.1999999999999997E-3</v>
      </c>
      <c r="DI767" s="159">
        <f t="shared" si="860"/>
        <v>0.79679999999999995</v>
      </c>
      <c r="DJ767" s="158">
        <f t="shared" si="849"/>
        <v>-2.7000000000000001E-3</v>
      </c>
      <c r="DK767" s="159">
        <f t="shared" si="861"/>
        <v>-0.67230000000000001</v>
      </c>
      <c r="DL767" s="158">
        <f t="shared" si="850"/>
        <v>1.1999999999999999E-3</v>
      </c>
      <c r="DM767" s="159">
        <f t="shared" si="862"/>
        <v>0.29879999999999995</v>
      </c>
      <c r="DN767" s="158">
        <f t="shared" si="851"/>
        <v>1.46E-2</v>
      </c>
      <c r="DO767" s="159">
        <f t="shared" si="863"/>
        <v>3.6354000000000002</v>
      </c>
      <c r="DP767" s="158">
        <f t="shared" si="852"/>
        <v>-1.2999999999999999E-2</v>
      </c>
      <c r="DQ767" s="159">
        <f t="shared" si="864"/>
        <v>-3.2369999999999997</v>
      </c>
      <c r="DR767" s="158">
        <f t="shared" si="853"/>
        <v>-6.7000000000000002E-3</v>
      </c>
      <c r="DS767" s="159">
        <f t="shared" si="865"/>
        <v>-1.6683000000000001</v>
      </c>
      <c r="DT767" s="158">
        <f t="shared" si="854"/>
        <v>-1.2999999999999999E-2</v>
      </c>
      <c r="DU767" s="159">
        <f t="shared" si="866"/>
        <v>-3.2369999999999997</v>
      </c>
      <c r="DV767" s="158">
        <f t="shared" si="855"/>
        <v>-6.7000000000000002E-3</v>
      </c>
      <c r="DW767" s="160">
        <f t="shared" si="867"/>
        <v>-1.6683000000000001</v>
      </c>
    </row>
    <row r="768" spans="1:127" ht="24.95" customHeight="1" x14ac:dyDescent="0.2">
      <c r="A768" s="272">
        <v>759</v>
      </c>
      <c r="B768" s="336"/>
      <c r="C768" s="332"/>
      <c r="D768" s="333"/>
      <c r="E768" s="334"/>
      <c r="F768" s="335"/>
      <c r="G768" s="334"/>
      <c r="H768" s="371"/>
      <c r="I768" s="334"/>
      <c r="J768" s="334"/>
      <c r="K768" s="334"/>
      <c r="L768" s="334"/>
      <c r="M768" s="334"/>
      <c r="N768" s="334"/>
      <c r="O768" s="337"/>
      <c r="P768" s="337"/>
      <c r="Q768" s="338" t="str">
        <f t="shared" si="818"/>
        <v xml:space="preserve"> </v>
      </c>
      <c r="R768" s="339" t="str">
        <f t="shared" si="819"/>
        <v/>
      </c>
      <c r="S768" s="340" t="str">
        <f t="shared" si="872"/>
        <v/>
      </c>
      <c r="T768" s="341" t="str">
        <f t="shared" si="820"/>
        <v/>
      </c>
      <c r="U768" s="341" t="str">
        <f t="shared" si="821"/>
        <v/>
      </c>
      <c r="V768" s="341" t="str">
        <f t="shared" si="822"/>
        <v/>
      </c>
      <c r="W768" s="341" t="str">
        <f t="shared" si="823"/>
        <v/>
      </c>
      <c r="X768" s="340" t="str">
        <f t="shared" si="873"/>
        <v/>
      </c>
      <c r="Y768" s="342" t="str">
        <f t="shared" si="874"/>
        <v/>
      </c>
      <c r="Z768" s="343" t="str">
        <f t="shared" si="875"/>
        <v/>
      </c>
      <c r="AA768" s="344" t="str">
        <f t="shared" si="876"/>
        <v/>
      </c>
      <c r="AB768" s="345" t="str">
        <f t="shared" si="824"/>
        <v/>
      </c>
      <c r="AC768" s="346" t="str">
        <f t="shared" si="825"/>
        <v/>
      </c>
      <c r="AD768" s="346" t="str">
        <f t="shared" si="826"/>
        <v/>
      </c>
      <c r="AE768" s="344" t="str">
        <f t="shared" si="877"/>
        <v/>
      </c>
      <c r="AF768" s="346" t="str">
        <f t="shared" si="827"/>
        <v/>
      </c>
      <c r="AG768" s="344" t="str">
        <f t="shared" si="878"/>
        <v/>
      </c>
      <c r="AH768" s="344" t="str">
        <f t="shared" si="879"/>
        <v/>
      </c>
      <c r="AI768" s="344" t="str">
        <f t="shared" si="880"/>
        <v/>
      </c>
      <c r="AJ768" s="346" t="str">
        <f t="shared" si="881"/>
        <v/>
      </c>
      <c r="AK768" s="346" t="str">
        <f t="shared" si="882"/>
        <v/>
      </c>
      <c r="AL768" s="347" t="str">
        <f t="shared" si="883"/>
        <v/>
      </c>
      <c r="AM768" s="141"/>
      <c r="AN768" s="141"/>
      <c r="AO768" s="142"/>
      <c r="AP768" s="58">
        <f t="shared" si="828"/>
        <v>0</v>
      </c>
      <c r="AQ768" s="94">
        <f>SUM(AP$10:AP768)</f>
        <v>0</v>
      </c>
      <c r="AR768" s="143">
        <f t="shared" si="888"/>
        <v>0.1</v>
      </c>
      <c r="AS768" s="144" t="str">
        <f t="shared" si="829"/>
        <v/>
      </c>
      <c r="AT768" s="144" t="str">
        <f t="shared" si="856"/>
        <v/>
      </c>
      <c r="AU768" s="145"/>
      <c r="AV768" s="58">
        <f t="shared" si="886"/>
        <v>0</v>
      </c>
      <c r="AW768" s="318">
        <f>SUM(AV$10:AV768)</f>
        <v>0</v>
      </c>
      <c r="AX768" s="319">
        <f t="shared" si="887"/>
        <v>0.1</v>
      </c>
      <c r="AY768" s="144" t="str">
        <f t="shared" si="870"/>
        <v/>
      </c>
      <c r="AZ768" s="144" t="str">
        <f t="shared" si="871"/>
        <v/>
      </c>
      <c r="BA768" s="144"/>
      <c r="BB768" s="146" t="str">
        <f t="shared" si="830"/>
        <v/>
      </c>
      <c r="BC768" s="66" t="str">
        <f t="shared" si="869"/>
        <v/>
      </c>
      <c r="BD768" s="195" t="str">
        <f t="shared" si="831"/>
        <v/>
      </c>
      <c r="BF768" s="283"/>
      <c r="BG768" s="286" t="str">
        <f t="shared" si="832"/>
        <v/>
      </c>
      <c r="BY768" s="211" t="str">
        <f t="shared" si="833"/>
        <v/>
      </c>
      <c r="BZ768" s="150" t="str">
        <f t="shared" si="834"/>
        <v/>
      </c>
      <c r="CB768" s="54" t="str">
        <f t="shared" si="868"/>
        <v/>
      </c>
      <c r="CD768" s="54" t="str">
        <f t="shared" si="835"/>
        <v/>
      </c>
      <c r="CF768" s="54" t="str">
        <f t="shared" si="836"/>
        <v/>
      </c>
      <c r="CH768" s="150" t="str">
        <f t="shared" si="837"/>
        <v/>
      </c>
      <c r="CI768" s="290"/>
      <c r="CJ768" s="150" t="str">
        <f t="shared" si="838"/>
        <v/>
      </c>
      <c r="CK768" s="290"/>
      <c r="CL768" s="54" t="str">
        <f t="shared" si="857"/>
        <v/>
      </c>
      <c r="CM768" s="290"/>
      <c r="CN768" s="150" t="str">
        <f t="shared" si="839"/>
        <v/>
      </c>
      <c r="CO768" s="290"/>
      <c r="CP768" s="150" t="str">
        <f t="shared" si="840"/>
        <v/>
      </c>
      <c r="CQ768" s="290"/>
      <c r="CR768" s="150" t="str">
        <f t="shared" si="841"/>
        <v/>
      </c>
      <c r="CS768" s="290"/>
      <c r="CT768" s="150" t="str">
        <f t="shared" si="842"/>
        <v/>
      </c>
      <c r="CU768" s="150"/>
      <c r="CV768" s="150" t="str">
        <f t="shared" si="843"/>
        <v/>
      </c>
      <c r="CW768" s="94"/>
      <c r="CX768" s="151" t="str">
        <f t="shared" si="884"/>
        <v/>
      </c>
      <c r="CY768" s="151" t="str">
        <f t="shared" si="885"/>
        <v/>
      </c>
      <c r="CZ768" s="152"/>
      <c r="DA768" s="373" t="str">
        <f t="shared" si="858"/>
        <v/>
      </c>
      <c r="DC768" s="153">
        <f t="shared" si="844"/>
        <v>0</v>
      </c>
      <c r="DD768" s="153">
        <f t="shared" si="845"/>
        <v>0</v>
      </c>
      <c r="DE768" s="153">
        <f t="shared" si="846"/>
        <v>0</v>
      </c>
      <c r="DF768" s="158">
        <f t="shared" si="847"/>
        <v>-4.7000000000000002E-3</v>
      </c>
      <c r="DG768" s="159">
        <f t="shared" si="859"/>
        <v>-1.1703000000000001</v>
      </c>
      <c r="DH768" s="158">
        <f t="shared" si="848"/>
        <v>3.1999999999999997E-3</v>
      </c>
      <c r="DI768" s="159">
        <f t="shared" si="860"/>
        <v>0.79679999999999995</v>
      </c>
      <c r="DJ768" s="158">
        <f t="shared" si="849"/>
        <v>-2.7000000000000001E-3</v>
      </c>
      <c r="DK768" s="159">
        <f t="shared" si="861"/>
        <v>-0.67230000000000001</v>
      </c>
      <c r="DL768" s="158">
        <f t="shared" si="850"/>
        <v>1.1999999999999999E-3</v>
      </c>
      <c r="DM768" s="159">
        <f t="shared" si="862"/>
        <v>0.29879999999999995</v>
      </c>
      <c r="DN768" s="158">
        <f t="shared" si="851"/>
        <v>1.46E-2</v>
      </c>
      <c r="DO768" s="159">
        <f t="shared" si="863"/>
        <v>3.6354000000000002</v>
      </c>
      <c r="DP768" s="158">
        <f t="shared" si="852"/>
        <v>-1.2999999999999999E-2</v>
      </c>
      <c r="DQ768" s="159">
        <f t="shared" si="864"/>
        <v>-3.2369999999999997</v>
      </c>
      <c r="DR768" s="158">
        <f t="shared" si="853"/>
        <v>-6.7000000000000002E-3</v>
      </c>
      <c r="DS768" s="159">
        <f t="shared" si="865"/>
        <v>-1.6683000000000001</v>
      </c>
      <c r="DT768" s="158">
        <f t="shared" si="854"/>
        <v>-1.2999999999999999E-2</v>
      </c>
      <c r="DU768" s="159">
        <f t="shared" si="866"/>
        <v>-3.2369999999999997</v>
      </c>
      <c r="DV768" s="158">
        <f t="shared" si="855"/>
        <v>-6.7000000000000002E-3</v>
      </c>
      <c r="DW768" s="160">
        <f t="shared" si="867"/>
        <v>-1.6683000000000001</v>
      </c>
    </row>
    <row r="769" spans="1:127" ht="24.95" customHeight="1" x14ac:dyDescent="0.2">
      <c r="A769" s="272">
        <v>760</v>
      </c>
      <c r="B769" s="336"/>
      <c r="C769" s="332"/>
      <c r="D769" s="333"/>
      <c r="E769" s="334"/>
      <c r="F769" s="335"/>
      <c r="G769" s="334"/>
      <c r="H769" s="371"/>
      <c r="I769" s="334"/>
      <c r="J769" s="334"/>
      <c r="K769" s="334"/>
      <c r="L769" s="334"/>
      <c r="M769" s="334"/>
      <c r="N769" s="334"/>
      <c r="O769" s="337"/>
      <c r="P769" s="337"/>
      <c r="Q769" s="338" t="str">
        <f t="shared" si="818"/>
        <v xml:space="preserve"> </v>
      </c>
      <c r="R769" s="339" t="str">
        <f t="shared" si="819"/>
        <v/>
      </c>
      <c r="S769" s="340" t="str">
        <f t="shared" si="872"/>
        <v/>
      </c>
      <c r="T769" s="341" t="str">
        <f t="shared" si="820"/>
        <v/>
      </c>
      <c r="U769" s="341" t="str">
        <f t="shared" si="821"/>
        <v/>
      </c>
      <c r="V769" s="341" t="str">
        <f t="shared" si="822"/>
        <v/>
      </c>
      <c r="W769" s="341" t="str">
        <f t="shared" si="823"/>
        <v/>
      </c>
      <c r="X769" s="340" t="str">
        <f t="shared" si="873"/>
        <v/>
      </c>
      <c r="Y769" s="342" t="str">
        <f t="shared" si="874"/>
        <v/>
      </c>
      <c r="Z769" s="343" t="str">
        <f t="shared" si="875"/>
        <v/>
      </c>
      <c r="AA769" s="344" t="str">
        <f t="shared" si="876"/>
        <v/>
      </c>
      <c r="AB769" s="345" t="str">
        <f t="shared" si="824"/>
        <v/>
      </c>
      <c r="AC769" s="346" t="str">
        <f t="shared" si="825"/>
        <v/>
      </c>
      <c r="AD769" s="346" t="str">
        <f t="shared" si="826"/>
        <v/>
      </c>
      <c r="AE769" s="344" t="str">
        <f t="shared" si="877"/>
        <v/>
      </c>
      <c r="AF769" s="346" t="str">
        <f t="shared" si="827"/>
        <v/>
      </c>
      <c r="AG769" s="344" t="str">
        <f t="shared" si="878"/>
        <v/>
      </c>
      <c r="AH769" s="344" t="str">
        <f t="shared" si="879"/>
        <v/>
      </c>
      <c r="AI769" s="344" t="str">
        <f t="shared" si="880"/>
        <v/>
      </c>
      <c r="AJ769" s="346" t="str">
        <f t="shared" si="881"/>
        <v/>
      </c>
      <c r="AK769" s="346" t="str">
        <f t="shared" si="882"/>
        <v/>
      </c>
      <c r="AL769" s="347" t="str">
        <f t="shared" si="883"/>
        <v/>
      </c>
      <c r="AM769" s="141"/>
      <c r="AN769" s="141"/>
      <c r="AO769" s="142"/>
      <c r="AP769" s="58">
        <f t="shared" si="828"/>
        <v>0</v>
      </c>
      <c r="AQ769" s="94">
        <f>SUM(AP$10:AP769)</f>
        <v>0</v>
      </c>
      <c r="AR769" s="143">
        <f t="shared" si="888"/>
        <v>0.1</v>
      </c>
      <c r="AS769" s="144" t="str">
        <f t="shared" si="829"/>
        <v/>
      </c>
      <c r="AT769" s="144" t="str">
        <f t="shared" si="856"/>
        <v/>
      </c>
      <c r="AU769" s="145"/>
      <c r="AV769" s="58">
        <f t="shared" si="886"/>
        <v>0</v>
      </c>
      <c r="AW769" s="318">
        <f>SUM(AV$10:AV769)</f>
        <v>0</v>
      </c>
      <c r="AX769" s="319">
        <f t="shared" si="887"/>
        <v>0.1</v>
      </c>
      <c r="AY769" s="144" t="str">
        <f t="shared" si="870"/>
        <v/>
      </c>
      <c r="AZ769" s="144" t="str">
        <f t="shared" si="871"/>
        <v/>
      </c>
      <c r="BA769" s="144"/>
      <c r="BB769" s="146" t="str">
        <f t="shared" si="830"/>
        <v/>
      </c>
      <c r="BC769" s="66" t="str">
        <f t="shared" si="869"/>
        <v/>
      </c>
      <c r="BD769" s="195" t="str">
        <f t="shared" si="831"/>
        <v/>
      </c>
      <c r="BF769" s="283"/>
      <c r="BG769" s="286" t="str">
        <f t="shared" si="832"/>
        <v/>
      </c>
      <c r="BY769" s="211" t="str">
        <f t="shared" si="833"/>
        <v/>
      </c>
      <c r="BZ769" s="150" t="str">
        <f t="shared" si="834"/>
        <v/>
      </c>
      <c r="CB769" s="54" t="str">
        <f t="shared" si="868"/>
        <v/>
      </c>
      <c r="CD769" s="54" t="str">
        <f t="shared" si="835"/>
        <v/>
      </c>
      <c r="CF769" s="54" t="str">
        <f t="shared" si="836"/>
        <v/>
      </c>
      <c r="CH769" s="150" t="str">
        <f t="shared" si="837"/>
        <v/>
      </c>
      <c r="CI769" s="290"/>
      <c r="CJ769" s="150" t="str">
        <f t="shared" si="838"/>
        <v/>
      </c>
      <c r="CK769" s="290"/>
      <c r="CL769" s="54" t="str">
        <f t="shared" si="857"/>
        <v/>
      </c>
      <c r="CM769" s="290"/>
      <c r="CN769" s="150" t="str">
        <f t="shared" si="839"/>
        <v/>
      </c>
      <c r="CO769" s="290"/>
      <c r="CP769" s="150" t="str">
        <f t="shared" si="840"/>
        <v/>
      </c>
      <c r="CQ769" s="290"/>
      <c r="CR769" s="150" t="str">
        <f t="shared" si="841"/>
        <v/>
      </c>
      <c r="CS769" s="290"/>
      <c r="CT769" s="150" t="str">
        <f t="shared" si="842"/>
        <v/>
      </c>
      <c r="CU769" s="150"/>
      <c r="CV769" s="150" t="str">
        <f t="shared" si="843"/>
        <v/>
      </c>
      <c r="CW769" s="94"/>
      <c r="CX769" s="151" t="str">
        <f t="shared" si="884"/>
        <v/>
      </c>
      <c r="CY769" s="151" t="str">
        <f t="shared" si="885"/>
        <v/>
      </c>
      <c r="CZ769" s="152"/>
      <c r="DA769" s="373" t="str">
        <f t="shared" si="858"/>
        <v/>
      </c>
      <c r="DC769" s="153">
        <f t="shared" si="844"/>
        <v>0</v>
      </c>
      <c r="DD769" s="153">
        <f t="shared" si="845"/>
        <v>0</v>
      </c>
      <c r="DE769" s="153">
        <f t="shared" si="846"/>
        <v>0</v>
      </c>
      <c r="DF769" s="158">
        <f t="shared" si="847"/>
        <v>-4.7000000000000002E-3</v>
      </c>
      <c r="DG769" s="159">
        <f t="shared" si="859"/>
        <v>-1.1703000000000001</v>
      </c>
      <c r="DH769" s="158">
        <f t="shared" si="848"/>
        <v>3.1999999999999997E-3</v>
      </c>
      <c r="DI769" s="159">
        <f t="shared" si="860"/>
        <v>0.79679999999999995</v>
      </c>
      <c r="DJ769" s="158">
        <f t="shared" si="849"/>
        <v>-2.7000000000000001E-3</v>
      </c>
      <c r="DK769" s="159">
        <f t="shared" si="861"/>
        <v>-0.67230000000000001</v>
      </c>
      <c r="DL769" s="158">
        <f t="shared" si="850"/>
        <v>1.1999999999999999E-3</v>
      </c>
      <c r="DM769" s="159">
        <f t="shared" si="862"/>
        <v>0.29879999999999995</v>
      </c>
      <c r="DN769" s="158">
        <f t="shared" si="851"/>
        <v>1.46E-2</v>
      </c>
      <c r="DO769" s="159">
        <f t="shared" si="863"/>
        <v>3.6354000000000002</v>
      </c>
      <c r="DP769" s="158">
        <f t="shared" si="852"/>
        <v>-1.2999999999999999E-2</v>
      </c>
      <c r="DQ769" s="159">
        <f t="shared" si="864"/>
        <v>-3.2369999999999997</v>
      </c>
      <c r="DR769" s="158">
        <f t="shared" si="853"/>
        <v>-6.7000000000000002E-3</v>
      </c>
      <c r="DS769" s="159">
        <f t="shared" si="865"/>
        <v>-1.6683000000000001</v>
      </c>
      <c r="DT769" s="158">
        <f t="shared" si="854"/>
        <v>-1.2999999999999999E-2</v>
      </c>
      <c r="DU769" s="159">
        <f t="shared" si="866"/>
        <v>-3.2369999999999997</v>
      </c>
      <c r="DV769" s="158">
        <f t="shared" si="855"/>
        <v>-6.7000000000000002E-3</v>
      </c>
      <c r="DW769" s="160">
        <f t="shared" si="867"/>
        <v>-1.6683000000000001</v>
      </c>
    </row>
    <row r="770" spans="1:127" ht="24.95" customHeight="1" x14ac:dyDescent="0.2">
      <c r="A770" s="272">
        <v>761</v>
      </c>
      <c r="B770" s="336"/>
      <c r="C770" s="332"/>
      <c r="D770" s="333"/>
      <c r="E770" s="334"/>
      <c r="F770" s="335"/>
      <c r="G770" s="334"/>
      <c r="H770" s="371"/>
      <c r="I770" s="334"/>
      <c r="J770" s="334"/>
      <c r="K770" s="334"/>
      <c r="L770" s="334"/>
      <c r="M770" s="334"/>
      <c r="N770" s="334"/>
      <c r="O770" s="337"/>
      <c r="P770" s="337"/>
      <c r="Q770" s="338" t="str">
        <f t="shared" si="818"/>
        <v xml:space="preserve"> </v>
      </c>
      <c r="R770" s="339" t="str">
        <f t="shared" si="819"/>
        <v/>
      </c>
      <c r="S770" s="340" t="str">
        <f t="shared" si="872"/>
        <v/>
      </c>
      <c r="T770" s="341" t="str">
        <f t="shared" si="820"/>
        <v/>
      </c>
      <c r="U770" s="341" t="str">
        <f t="shared" si="821"/>
        <v/>
      </c>
      <c r="V770" s="341" t="str">
        <f t="shared" si="822"/>
        <v/>
      </c>
      <c r="W770" s="341" t="str">
        <f t="shared" si="823"/>
        <v/>
      </c>
      <c r="X770" s="340" t="str">
        <f t="shared" si="873"/>
        <v/>
      </c>
      <c r="Y770" s="342" t="str">
        <f t="shared" si="874"/>
        <v/>
      </c>
      <c r="Z770" s="343" t="str">
        <f t="shared" si="875"/>
        <v/>
      </c>
      <c r="AA770" s="344" t="str">
        <f t="shared" si="876"/>
        <v/>
      </c>
      <c r="AB770" s="345" t="str">
        <f t="shared" si="824"/>
        <v/>
      </c>
      <c r="AC770" s="346" t="str">
        <f t="shared" si="825"/>
        <v/>
      </c>
      <c r="AD770" s="346" t="str">
        <f t="shared" si="826"/>
        <v/>
      </c>
      <c r="AE770" s="344" t="str">
        <f t="shared" si="877"/>
        <v/>
      </c>
      <c r="AF770" s="346" t="str">
        <f t="shared" si="827"/>
        <v/>
      </c>
      <c r="AG770" s="344" t="str">
        <f t="shared" si="878"/>
        <v/>
      </c>
      <c r="AH770" s="344" t="str">
        <f t="shared" si="879"/>
        <v/>
      </c>
      <c r="AI770" s="344" t="str">
        <f t="shared" si="880"/>
        <v/>
      </c>
      <c r="AJ770" s="346" t="str">
        <f t="shared" si="881"/>
        <v/>
      </c>
      <c r="AK770" s="346" t="str">
        <f t="shared" si="882"/>
        <v/>
      </c>
      <c r="AL770" s="347" t="str">
        <f t="shared" si="883"/>
        <v/>
      </c>
      <c r="AM770" s="141"/>
      <c r="AN770" s="141"/>
      <c r="AO770" s="142"/>
      <c r="AP770" s="58">
        <f t="shared" si="828"/>
        <v>0</v>
      </c>
      <c r="AQ770" s="94">
        <f>SUM(AP$10:AP770)</f>
        <v>0</v>
      </c>
      <c r="AR770" s="143">
        <f t="shared" si="888"/>
        <v>0.1</v>
      </c>
      <c r="AS770" s="144" t="str">
        <f t="shared" si="829"/>
        <v/>
      </c>
      <c r="AT770" s="144" t="str">
        <f t="shared" si="856"/>
        <v/>
      </c>
      <c r="AU770" s="145"/>
      <c r="AV770" s="58">
        <f t="shared" si="886"/>
        <v>0</v>
      </c>
      <c r="AW770" s="318">
        <f>SUM(AV$10:AV770)</f>
        <v>0</v>
      </c>
      <c r="AX770" s="319">
        <f t="shared" si="887"/>
        <v>0.1</v>
      </c>
      <c r="AY770" s="144" t="str">
        <f t="shared" si="870"/>
        <v/>
      </c>
      <c r="AZ770" s="144" t="str">
        <f t="shared" si="871"/>
        <v/>
      </c>
      <c r="BA770" s="144"/>
      <c r="BB770" s="146" t="str">
        <f t="shared" si="830"/>
        <v/>
      </c>
      <c r="BC770" s="66" t="str">
        <f t="shared" si="869"/>
        <v/>
      </c>
      <c r="BD770" s="195" t="str">
        <f t="shared" si="831"/>
        <v/>
      </c>
      <c r="BF770" s="283"/>
      <c r="BG770" s="286" t="str">
        <f t="shared" si="832"/>
        <v/>
      </c>
      <c r="BY770" s="211" t="str">
        <f t="shared" si="833"/>
        <v/>
      </c>
      <c r="BZ770" s="150" t="str">
        <f t="shared" si="834"/>
        <v/>
      </c>
      <c r="CB770" s="54" t="str">
        <f t="shared" si="868"/>
        <v/>
      </c>
      <c r="CD770" s="54" t="str">
        <f t="shared" si="835"/>
        <v/>
      </c>
      <c r="CF770" s="54" t="str">
        <f t="shared" si="836"/>
        <v/>
      </c>
      <c r="CH770" s="150" t="str">
        <f t="shared" si="837"/>
        <v/>
      </c>
      <c r="CI770" s="290"/>
      <c r="CJ770" s="150" t="str">
        <f t="shared" si="838"/>
        <v/>
      </c>
      <c r="CK770" s="290"/>
      <c r="CL770" s="54" t="str">
        <f t="shared" si="857"/>
        <v/>
      </c>
      <c r="CM770" s="290"/>
      <c r="CN770" s="150" t="str">
        <f t="shared" si="839"/>
        <v/>
      </c>
      <c r="CO770" s="290"/>
      <c r="CP770" s="150" t="str">
        <f t="shared" si="840"/>
        <v/>
      </c>
      <c r="CQ770" s="290"/>
      <c r="CR770" s="150" t="str">
        <f t="shared" si="841"/>
        <v/>
      </c>
      <c r="CS770" s="290"/>
      <c r="CT770" s="150" t="str">
        <f t="shared" si="842"/>
        <v/>
      </c>
      <c r="CU770" s="150"/>
      <c r="CV770" s="150" t="str">
        <f t="shared" si="843"/>
        <v/>
      </c>
      <c r="CW770" s="94"/>
      <c r="CX770" s="151" t="str">
        <f t="shared" si="884"/>
        <v/>
      </c>
      <c r="CY770" s="151" t="str">
        <f t="shared" si="885"/>
        <v/>
      </c>
      <c r="CZ770" s="152"/>
      <c r="DA770" s="373" t="str">
        <f t="shared" si="858"/>
        <v/>
      </c>
      <c r="DC770" s="153">
        <f t="shared" si="844"/>
        <v>0</v>
      </c>
      <c r="DD770" s="153">
        <f t="shared" si="845"/>
        <v>0</v>
      </c>
      <c r="DE770" s="153">
        <f t="shared" si="846"/>
        <v>0</v>
      </c>
      <c r="DF770" s="158">
        <f t="shared" si="847"/>
        <v>-4.7000000000000002E-3</v>
      </c>
      <c r="DG770" s="159">
        <f t="shared" si="859"/>
        <v>-1.1703000000000001</v>
      </c>
      <c r="DH770" s="158">
        <f t="shared" si="848"/>
        <v>3.1999999999999997E-3</v>
      </c>
      <c r="DI770" s="159">
        <f t="shared" si="860"/>
        <v>0.79679999999999995</v>
      </c>
      <c r="DJ770" s="158">
        <f t="shared" si="849"/>
        <v>-2.7000000000000001E-3</v>
      </c>
      <c r="DK770" s="159">
        <f t="shared" si="861"/>
        <v>-0.67230000000000001</v>
      </c>
      <c r="DL770" s="158">
        <f t="shared" si="850"/>
        <v>1.1999999999999999E-3</v>
      </c>
      <c r="DM770" s="159">
        <f t="shared" si="862"/>
        <v>0.29879999999999995</v>
      </c>
      <c r="DN770" s="158">
        <f t="shared" si="851"/>
        <v>1.46E-2</v>
      </c>
      <c r="DO770" s="159">
        <f t="shared" si="863"/>
        <v>3.6354000000000002</v>
      </c>
      <c r="DP770" s="158">
        <f t="shared" si="852"/>
        <v>-1.2999999999999999E-2</v>
      </c>
      <c r="DQ770" s="159">
        <f t="shared" si="864"/>
        <v>-3.2369999999999997</v>
      </c>
      <c r="DR770" s="158">
        <f t="shared" si="853"/>
        <v>-6.7000000000000002E-3</v>
      </c>
      <c r="DS770" s="159">
        <f t="shared" si="865"/>
        <v>-1.6683000000000001</v>
      </c>
      <c r="DT770" s="158">
        <f t="shared" si="854"/>
        <v>-1.2999999999999999E-2</v>
      </c>
      <c r="DU770" s="159">
        <f t="shared" si="866"/>
        <v>-3.2369999999999997</v>
      </c>
      <c r="DV770" s="158">
        <f t="shared" si="855"/>
        <v>-6.7000000000000002E-3</v>
      </c>
      <c r="DW770" s="160">
        <f t="shared" si="867"/>
        <v>-1.6683000000000001</v>
      </c>
    </row>
    <row r="771" spans="1:127" ht="24.95" customHeight="1" x14ac:dyDescent="0.2">
      <c r="A771" s="272">
        <v>762</v>
      </c>
      <c r="B771" s="336"/>
      <c r="C771" s="332"/>
      <c r="D771" s="333"/>
      <c r="E771" s="334"/>
      <c r="F771" s="335"/>
      <c r="G771" s="334"/>
      <c r="H771" s="371"/>
      <c r="I771" s="334"/>
      <c r="J771" s="334"/>
      <c r="K771" s="334"/>
      <c r="L771" s="334"/>
      <c r="M771" s="334"/>
      <c r="N771" s="334"/>
      <c r="O771" s="337"/>
      <c r="P771" s="337"/>
      <c r="Q771" s="338" t="str">
        <f t="shared" si="818"/>
        <v xml:space="preserve"> </v>
      </c>
      <c r="R771" s="339" t="str">
        <f t="shared" si="819"/>
        <v/>
      </c>
      <c r="S771" s="340" t="str">
        <f t="shared" si="872"/>
        <v/>
      </c>
      <c r="T771" s="341" t="str">
        <f t="shared" si="820"/>
        <v/>
      </c>
      <c r="U771" s="341" t="str">
        <f t="shared" si="821"/>
        <v/>
      </c>
      <c r="V771" s="341" t="str">
        <f t="shared" si="822"/>
        <v/>
      </c>
      <c r="W771" s="341" t="str">
        <f t="shared" si="823"/>
        <v/>
      </c>
      <c r="X771" s="340" t="str">
        <f t="shared" si="873"/>
        <v/>
      </c>
      <c r="Y771" s="342" t="str">
        <f t="shared" si="874"/>
        <v/>
      </c>
      <c r="Z771" s="343" t="str">
        <f t="shared" si="875"/>
        <v/>
      </c>
      <c r="AA771" s="344" t="str">
        <f t="shared" si="876"/>
        <v/>
      </c>
      <c r="AB771" s="345" t="str">
        <f t="shared" si="824"/>
        <v/>
      </c>
      <c r="AC771" s="346" t="str">
        <f t="shared" si="825"/>
        <v/>
      </c>
      <c r="AD771" s="346" t="str">
        <f t="shared" si="826"/>
        <v/>
      </c>
      <c r="AE771" s="344" t="str">
        <f t="shared" si="877"/>
        <v/>
      </c>
      <c r="AF771" s="346" t="str">
        <f t="shared" si="827"/>
        <v/>
      </c>
      <c r="AG771" s="344" t="str">
        <f t="shared" si="878"/>
        <v/>
      </c>
      <c r="AH771" s="344" t="str">
        <f t="shared" si="879"/>
        <v/>
      </c>
      <c r="AI771" s="344" t="str">
        <f t="shared" si="880"/>
        <v/>
      </c>
      <c r="AJ771" s="346" t="str">
        <f t="shared" si="881"/>
        <v/>
      </c>
      <c r="AK771" s="346" t="str">
        <f t="shared" si="882"/>
        <v/>
      </c>
      <c r="AL771" s="347" t="str">
        <f t="shared" si="883"/>
        <v/>
      </c>
      <c r="AM771" s="141"/>
      <c r="AN771" s="141"/>
      <c r="AO771" s="142"/>
      <c r="AP771" s="58">
        <f t="shared" si="828"/>
        <v>0</v>
      </c>
      <c r="AQ771" s="94">
        <f>SUM(AP$10:AP771)</f>
        <v>0</v>
      </c>
      <c r="AR771" s="143">
        <f t="shared" si="888"/>
        <v>0.1</v>
      </c>
      <c r="AS771" s="144" t="str">
        <f t="shared" si="829"/>
        <v/>
      </c>
      <c r="AT771" s="144" t="str">
        <f t="shared" si="856"/>
        <v/>
      </c>
      <c r="AU771" s="145"/>
      <c r="AV771" s="58">
        <f t="shared" si="886"/>
        <v>0</v>
      </c>
      <c r="AW771" s="318">
        <f>SUM(AV$10:AV771)</f>
        <v>0</v>
      </c>
      <c r="AX771" s="319">
        <f t="shared" si="887"/>
        <v>0.1</v>
      </c>
      <c r="AY771" s="144" t="str">
        <f t="shared" si="870"/>
        <v/>
      </c>
      <c r="AZ771" s="144" t="str">
        <f t="shared" si="871"/>
        <v/>
      </c>
      <c r="BA771" s="144"/>
      <c r="BB771" s="146" t="str">
        <f t="shared" si="830"/>
        <v/>
      </c>
      <c r="BC771" s="66" t="str">
        <f t="shared" si="869"/>
        <v/>
      </c>
      <c r="BD771" s="195" t="str">
        <f t="shared" si="831"/>
        <v/>
      </c>
      <c r="BF771" s="283"/>
      <c r="BG771" s="286" t="str">
        <f t="shared" si="832"/>
        <v/>
      </c>
      <c r="BY771" s="211" t="str">
        <f t="shared" si="833"/>
        <v/>
      </c>
      <c r="BZ771" s="150" t="str">
        <f t="shared" si="834"/>
        <v/>
      </c>
      <c r="CB771" s="54" t="str">
        <f t="shared" si="868"/>
        <v/>
      </c>
      <c r="CD771" s="54" t="str">
        <f t="shared" si="835"/>
        <v/>
      </c>
      <c r="CF771" s="54" t="str">
        <f t="shared" si="836"/>
        <v/>
      </c>
      <c r="CH771" s="150" t="str">
        <f t="shared" si="837"/>
        <v/>
      </c>
      <c r="CI771" s="290"/>
      <c r="CJ771" s="150" t="str">
        <f t="shared" si="838"/>
        <v/>
      </c>
      <c r="CK771" s="290"/>
      <c r="CL771" s="54" t="str">
        <f t="shared" si="857"/>
        <v/>
      </c>
      <c r="CM771" s="290"/>
      <c r="CN771" s="150" t="str">
        <f t="shared" si="839"/>
        <v/>
      </c>
      <c r="CO771" s="290"/>
      <c r="CP771" s="150" t="str">
        <f t="shared" si="840"/>
        <v/>
      </c>
      <c r="CQ771" s="290"/>
      <c r="CR771" s="150" t="str">
        <f t="shared" si="841"/>
        <v/>
      </c>
      <c r="CS771" s="290"/>
      <c r="CT771" s="150" t="str">
        <f t="shared" si="842"/>
        <v/>
      </c>
      <c r="CU771" s="150"/>
      <c r="CV771" s="150" t="str">
        <f t="shared" si="843"/>
        <v/>
      </c>
      <c r="CW771" s="94"/>
      <c r="CX771" s="151" t="str">
        <f t="shared" si="884"/>
        <v/>
      </c>
      <c r="CY771" s="151" t="str">
        <f t="shared" si="885"/>
        <v/>
      </c>
      <c r="CZ771" s="152"/>
      <c r="DA771" s="373" t="str">
        <f t="shared" si="858"/>
        <v/>
      </c>
      <c r="DC771" s="153">
        <f t="shared" si="844"/>
        <v>0</v>
      </c>
      <c r="DD771" s="153">
        <f t="shared" si="845"/>
        <v>0</v>
      </c>
      <c r="DE771" s="153">
        <f t="shared" si="846"/>
        <v>0</v>
      </c>
      <c r="DF771" s="158">
        <f t="shared" si="847"/>
        <v>-4.7000000000000002E-3</v>
      </c>
      <c r="DG771" s="159">
        <f t="shared" si="859"/>
        <v>-1.1703000000000001</v>
      </c>
      <c r="DH771" s="158">
        <f t="shared" si="848"/>
        <v>3.1999999999999997E-3</v>
      </c>
      <c r="DI771" s="159">
        <f t="shared" si="860"/>
        <v>0.79679999999999995</v>
      </c>
      <c r="DJ771" s="158">
        <f t="shared" si="849"/>
        <v>-2.7000000000000001E-3</v>
      </c>
      <c r="DK771" s="159">
        <f t="shared" si="861"/>
        <v>-0.67230000000000001</v>
      </c>
      <c r="DL771" s="158">
        <f t="shared" si="850"/>
        <v>1.1999999999999999E-3</v>
      </c>
      <c r="DM771" s="159">
        <f t="shared" si="862"/>
        <v>0.29879999999999995</v>
      </c>
      <c r="DN771" s="158">
        <f t="shared" si="851"/>
        <v>1.46E-2</v>
      </c>
      <c r="DO771" s="159">
        <f t="shared" si="863"/>
        <v>3.6354000000000002</v>
      </c>
      <c r="DP771" s="158">
        <f t="shared" si="852"/>
        <v>-1.2999999999999999E-2</v>
      </c>
      <c r="DQ771" s="159">
        <f t="shared" si="864"/>
        <v>-3.2369999999999997</v>
      </c>
      <c r="DR771" s="158">
        <f t="shared" si="853"/>
        <v>-6.7000000000000002E-3</v>
      </c>
      <c r="DS771" s="159">
        <f t="shared" si="865"/>
        <v>-1.6683000000000001</v>
      </c>
      <c r="DT771" s="158">
        <f t="shared" si="854"/>
        <v>-1.2999999999999999E-2</v>
      </c>
      <c r="DU771" s="159">
        <f t="shared" si="866"/>
        <v>-3.2369999999999997</v>
      </c>
      <c r="DV771" s="158">
        <f t="shared" si="855"/>
        <v>-6.7000000000000002E-3</v>
      </c>
      <c r="DW771" s="160">
        <f t="shared" si="867"/>
        <v>-1.6683000000000001</v>
      </c>
    </row>
    <row r="772" spans="1:127" ht="24.95" customHeight="1" x14ac:dyDescent="0.2">
      <c r="A772" s="272">
        <v>763</v>
      </c>
      <c r="B772" s="336"/>
      <c r="C772" s="332"/>
      <c r="D772" s="333"/>
      <c r="E772" s="334"/>
      <c r="F772" s="335"/>
      <c r="G772" s="334"/>
      <c r="H772" s="371"/>
      <c r="I772" s="334"/>
      <c r="J772" s="334"/>
      <c r="K772" s="334"/>
      <c r="L772" s="334"/>
      <c r="M772" s="334"/>
      <c r="N772" s="334"/>
      <c r="O772" s="337"/>
      <c r="P772" s="337"/>
      <c r="Q772" s="338" t="str">
        <f t="shared" si="818"/>
        <v xml:space="preserve"> </v>
      </c>
      <c r="R772" s="339" t="str">
        <f t="shared" si="819"/>
        <v/>
      </c>
      <c r="S772" s="340" t="str">
        <f t="shared" si="872"/>
        <v/>
      </c>
      <c r="T772" s="341" t="str">
        <f t="shared" si="820"/>
        <v/>
      </c>
      <c r="U772" s="341" t="str">
        <f t="shared" si="821"/>
        <v/>
      </c>
      <c r="V772" s="341" t="str">
        <f t="shared" si="822"/>
        <v/>
      </c>
      <c r="W772" s="341" t="str">
        <f t="shared" si="823"/>
        <v/>
      </c>
      <c r="X772" s="340" t="str">
        <f t="shared" si="873"/>
        <v/>
      </c>
      <c r="Y772" s="342" t="str">
        <f t="shared" si="874"/>
        <v/>
      </c>
      <c r="Z772" s="343" t="str">
        <f t="shared" si="875"/>
        <v/>
      </c>
      <c r="AA772" s="344" t="str">
        <f t="shared" si="876"/>
        <v/>
      </c>
      <c r="AB772" s="345" t="str">
        <f t="shared" si="824"/>
        <v/>
      </c>
      <c r="AC772" s="346" t="str">
        <f t="shared" si="825"/>
        <v/>
      </c>
      <c r="AD772" s="346" t="str">
        <f t="shared" si="826"/>
        <v/>
      </c>
      <c r="AE772" s="344" t="str">
        <f t="shared" si="877"/>
        <v/>
      </c>
      <c r="AF772" s="346" t="str">
        <f t="shared" si="827"/>
        <v/>
      </c>
      <c r="AG772" s="344" t="str">
        <f t="shared" si="878"/>
        <v/>
      </c>
      <c r="AH772" s="344" t="str">
        <f t="shared" si="879"/>
        <v/>
      </c>
      <c r="AI772" s="344" t="str">
        <f t="shared" si="880"/>
        <v/>
      </c>
      <c r="AJ772" s="346" t="str">
        <f t="shared" si="881"/>
        <v/>
      </c>
      <c r="AK772" s="346" t="str">
        <f t="shared" si="882"/>
        <v/>
      </c>
      <c r="AL772" s="347" t="str">
        <f t="shared" si="883"/>
        <v/>
      </c>
      <c r="AM772" s="141"/>
      <c r="AN772" s="141"/>
      <c r="AO772" s="142"/>
      <c r="AP772" s="58">
        <f t="shared" si="828"/>
        <v>0</v>
      </c>
      <c r="AQ772" s="94">
        <f>SUM(AP$10:AP772)</f>
        <v>0</v>
      </c>
      <c r="AR772" s="143">
        <f t="shared" si="888"/>
        <v>0.1</v>
      </c>
      <c r="AS772" s="144" t="str">
        <f t="shared" si="829"/>
        <v/>
      </c>
      <c r="AT772" s="144" t="str">
        <f t="shared" si="856"/>
        <v/>
      </c>
      <c r="AU772" s="145"/>
      <c r="AV772" s="58">
        <f t="shared" si="886"/>
        <v>0</v>
      </c>
      <c r="AW772" s="318">
        <f>SUM(AV$10:AV772)</f>
        <v>0</v>
      </c>
      <c r="AX772" s="319">
        <f t="shared" si="887"/>
        <v>0.1</v>
      </c>
      <c r="AY772" s="144" t="str">
        <f t="shared" si="870"/>
        <v/>
      </c>
      <c r="AZ772" s="144" t="str">
        <f t="shared" si="871"/>
        <v/>
      </c>
      <c r="BA772" s="144"/>
      <c r="BB772" s="146" t="str">
        <f t="shared" si="830"/>
        <v/>
      </c>
      <c r="BC772" s="66" t="str">
        <f t="shared" si="869"/>
        <v/>
      </c>
      <c r="BD772" s="195" t="str">
        <f t="shared" si="831"/>
        <v/>
      </c>
      <c r="BF772" s="283"/>
      <c r="BG772" s="286" t="str">
        <f t="shared" si="832"/>
        <v/>
      </c>
      <c r="BY772" s="211" t="str">
        <f t="shared" si="833"/>
        <v/>
      </c>
      <c r="BZ772" s="150" t="str">
        <f t="shared" si="834"/>
        <v/>
      </c>
      <c r="CB772" s="54" t="str">
        <f t="shared" si="868"/>
        <v/>
      </c>
      <c r="CD772" s="54" t="str">
        <f t="shared" si="835"/>
        <v/>
      </c>
      <c r="CF772" s="54" t="str">
        <f t="shared" si="836"/>
        <v/>
      </c>
      <c r="CH772" s="150" t="str">
        <f t="shared" si="837"/>
        <v/>
      </c>
      <c r="CI772" s="290"/>
      <c r="CJ772" s="150" t="str">
        <f t="shared" si="838"/>
        <v/>
      </c>
      <c r="CK772" s="290"/>
      <c r="CL772" s="54" t="str">
        <f t="shared" si="857"/>
        <v/>
      </c>
      <c r="CM772" s="290"/>
      <c r="CN772" s="150" t="str">
        <f t="shared" si="839"/>
        <v/>
      </c>
      <c r="CO772" s="290"/>
      <c r="CP772" s="150" t="str">
        <f t="shared" si="840"/>
        <v/>
      </c>
      <c r="CQ772" s="290"/>
      <c r="CR772" s="150" t="str">
        <f t="shared" si="841"/>
        <v/>
      </c>
      <c r="CS772" s="290"/>
      <c r="CT772" s="150" t="str">
        <f t="shared" si="842"/>
        <v/>
      </c>
      <c r="CU772" s="150"/>
      <c r="CV772" s="150" t="str">
        <f t="shared" si="843"/>
        <v/>
      </c>
      <c r="CW772" s="94"/>
      <c r="CX772" s="151" t="str">
        <f t="shared" si="884"/>
        <v/>
      </c>
      <c r="CY772" s="151" t="str">
        <f t="shared" si="885"/>
        <v/>
      </c>
      <c r="CZ772" s="152"/>
      <c r="DA772" s="373" t="str">
        <f t="shared" si="858"/>
        <v/>
      </c>
      <c r="DC772" s="153">
        <f t="shared" si="844"/>
        <v>0</v>
      </c>
      <c r="DD772" s="153">
        <f t="shared" si="845"/>
        <v>0</v>
      </c>
      <c r="DE772" s="153">
        <f t="shared" si="846"/>
        <v>0</v>
      </c>
      <c r="DF772" s="158">
        <f t="shared" si="847"/>
        <v>-4.7000000000000002E-3</v>
      </c>
      <c r="DG772" s="159">
        <f t="shared" si="859"/>
        <v>-1.1703000000000001</v>
      </c>
      <c r="DH772" s="158">
        <f t="shared" si="848"/>
        <v>3.1999999999999997E-3</v>
      </c>
      <c r="DI772" s="159">
        <f t="shared" si="860"/>
        <v>0.79679999999999995</v>
      </c>
      <c r="DJ772" s="158">
        <f t="shared" si="849"/>
        <v>-2.7000000000000001E-3</v>
      </c>
      <c r="DK772" s="159">
        <f t="shared" si="861"/>
        <v>-0.67230000000000001</v>
      </c>
      <c r="DL772" s="158">
        <f t="shared" si="850"/>
        <v>1.1999999999999999E-3</v>
      </c>
      <c r="DM772" s="159">
        <f t="shared" si="862"/>
        <v>0.29879999999999995</v>
      </c>
      <c r="DN772" s="158">
        <f t="shared" si="851"/>
        <v>1.46E-2</v>
      </c>
      <c r="DO772" s="159">
        <f t="shared" si="863"/>
        <v>3.6354000000000002</v>
      </c>
      <c r="DP772" s="158">
        <f t="shared" si="852"/>
        <v>-1.2999999999999999E-2</v>
      </c>
      <c r="DQ772" s="159">
        <f t="shared" si="864"/>
        <v>-3.2369999999999997</v>
      </c>
      <c r="DR772" s="158">
        <f t="shared" si="853"/>
        <v>-6.7000000000000002E-3</v>
      </c>
      <c r="DS772" s="159">
        <f t="shared" si="865"/>
        <v>-1.6683000000000001</v>
      </c>
      <c r="DT772" s="158">
        <f t="shared" si="854"/>
        <v>-1.2999999999999999E-2</v>
      </c>
      <c r="DU772" s="159">
        <f t="shared" si="866"/>
        <v>-3.2369999999999997</v>
      </c>
      <c r="DV772" s="158">
        <f t="shared" si="855"/>
        <v>-6.7000000000000002E-3</v>
      </c>
      <c r="DW772" s="160">
        <f t="shared" si="867"/>
        <v>-1.6683000000000001</v>
      </c>
    </row>
    <row r="773" spans="1:127" ht="24.95" customHeight="1" x14ac:dyDescent="0.2">
      <c r="A773" s="272">
        <v>764</v>
      </c>
      <c r="B773" s="336"/>
      <c r="C773" s="332"/>
      <c r="D773" s="333"/>
      <c r="E773" s="334"/>
      <c r="F773" s="335"/>
      <c r="G773" s="334"/>
      <c r="H773" s="371"/>
      <c r="I773" s="334"/>
      <c r="J773" s="334"/>
      <c r="K773" s="334"/>
      <c r="L773" s="334"/>
      <c r="M773" s="334"/>
      <c r="N773" s="334"/>
      <c r="O773" s="337"/>
      <c r="P773" s="337"/>
      <c r="Q773" s="338" t="str">
        <f t="shared" si="818"/>
        <v xml:space="preserve"> </v>
      </c>
      <c r="R773" s="339" t="str">
        <f t="shared" si="819"/>
        <v/>
      </c>
      <c r="S773" s="340" t="str">
        <f t="shared" si="872"/>
        <v/>
      </c>
      <c r="T773" s="341" t="str">
        <f t="shared" si="820"/>
        <v/>
      </c>
      <c r="U773" s="341" t="str">
        <f t="shared" si="821"/>
        <v/>
      </c>
      <c r="V773" s="341" t="str">
        <f t="shared" si="822"/>
        <v/>
      </c>
      <c r="W773" s="341" t="str">
        <f t="shared" si="823"/>
        <v/>
      </c>
      <c r="X773" s="340" t="str">
        <f t="shared" si="873"/>
        <v/>
      </c>
      <c r="Y773" s="342" t="str">
        <f t="shared" si="874"/>
        <v/>
      </c>
      <c r="Z773" s="343" t="str">
        <f t="shared" si="875"/>
        <v/>
      </c>
      <c r="AA773" s="344" t="str">
        <f t="shared" si="876"/>
        <v/>
      </c>
      <c r="AB773" s="345" t="str">
        <f t="shared" si="824"/>
        <v/>
      </c>
      <c r="AC773" s="346" t="str">
        <f t="shared" si="825"/>
        <v/>
      </c>
      <c r="AD773" s="346" t="str">
        <f t="shared" si="826"/>
        <v/>
      </c>
      <c r="AE773" s="344" t="str">
        <f t="shared" si="877"/>
        <v/>
      </c>
      <c r="AF773" s="346" t="str">
        <f t="shared" si="827"/>
        <v/>
      </c>
      <c r="AG773" s="344" t="str">
        <f t="shared" si="878"/>
        <v/>
      </c>
      <c r="AH773" s="344" t="str">
        <f t="shared" si="879"/>
        <v/>
      </c>
      <c r="AI773" s="344" t="str">
        <f t="shared" si="880"/>
        <v/>
      </c>
      <c r="AJ773" s="346" t="str">
        <f t="shared" si="881"/>
        <v/>
      </c>
      <c r="AK773" s="346" t="str">
        <f t="shared" si="882"/>
        <v/>
      </c>
      <c r="AL773" s="347" t="str">
        <f t="shared" si="883"/>
        <v/>
      </c>
      <c r="AM773" s="141"/>
      <c r="AN773" s="141"/>
      <c r="AO773" s="142"/>
      <c r="AP773" s="58">
        <f t="shared" si="828"/>
        <v>0</v>
      </c>
      <c r="AQ773" s="94">
        <f>SUM(AP$10:AP773)</f>
        <v>0</v>
      </c>
      <c r="AR773" s="143">
        <f t="shared" si="888"/>
        <v>0.1</v>
      </c>
      <c r="AS773" s="144" t="str">
        <f t="shared" si="829"/>
        <v/>
      </c>
      <c r="AT773" s="144" t="str">
        <f t="shared" si="856"/>
        <v/>
      </c>
      <c r="AU773" s="145"/>
      <c r="AV773" s="58">
        <f t="shared" si="886"/>
        <v>0</v>
      </c>
      <c r="AW773" s="318">
        <f>SUM(AV$10:AV773)</f>
        <v>0</v>
      </c>
      <c r="AX773" s="319">
        <f t="shared" si="887"/>
        <v>0.1</v>
      </c>
      <c r="AY773" s="144" t="str">
        <f t="shared" si="870"/>
        <v/>
      </c>
      <c r="AZ773" s="144" t="str">
        <f t="shared" si="871"/>
        <v/>
      </c>
      <c r="BA773" s="144"/>
      <c r="BB773" s="146" t="str">
        <f t="shared" si="830"/>
        <v/>
      </c>
      <c r="BC773" s="66" t="str">
        <f t="shared" si="869"/>
        <v/>
      </c>
      <c r="BD773" s="195" t="str">
        <f t="shared" si="831"/>
        <v/>
      </c>
      <c r="BF773" s="283"/>
      <c r="BG773" s="286" t="str">
        <f t="shared" si="832"/>
        <v/>
      </c>
      <c r="BY773" s="211" t="str">
        <f t="shared" si="833"/>
        <v/>
      </c>
      <c r="BZ773" s="150" t="str">
        <f t="shared" si="834"/>
        <v/>
      </c>
      <c r="CB773" s="54" t="str">
        <f t="shared" si="868"/>
        <v/>
      </c>
      <c r="CD773" s="54" t="str">
        <f t="shared" si="835"/>
        <v/>
      </c>
      <c r="CF773" s="54" t="str">
        <f t="shared" si="836"/>
        <v/>
      </c>
      <c r="CH773" s="150" t="str">
        <f t="shared" si="837"/>
        <v/>
      </c>
      <c r="CI773" s="290"/>
      <c r="CJ773" s="150" t="str">
        <f t="shared" si="838"/>
        <v/>
      </c>
      <c r="CK773" s="290"/>
      <c r="CL773" s="54" t="str">
        <f t="shared" si="857"/>
        <v/>
      </c>
      <c r="CM773" s="290"/>
      <c r="CN773" s="150" t="str">
        <f t="shared" si="839"/>
        <v/>
      </c>
      <c r="CO773" s="290"/>
      <c r="CP773" s="150" t="str">
        <f t="shared" si="840"/>
        <v/>
      </c>
      <c r="CQ773" s="290"/>
      <c r="CR773" s="150" t="str">
        <f t="shared" si="841"/>
        <v/>
      </c>
      <c r="CS773" s="290"/>
      <c r="CT773" s="150" t="str">
        <f t="shared" si="842"/>
        <v/>
      </c>
      <c r="CU773" s="150"/>
      <c r="CV773" s="150" t="str">
        <f t="shared" si="843"/>
        <v/>
      </c>
      <c r="CW773" s="94"/>
      <c r="CX773" s="151" t="str">
        <f t="shared" si="884"/>
        <v/>
      </c>
      <c r="CY773" s="151" t="str">
        <f t="shared" si="885"/>
        <v/>
      </c>
      <c r="CZ773" s="152"/>
      <c r="DA773" s="373" t="str">
        <f t="shared" si="858"/>
        <v/>
      </c>
      <c r="DC773" s="153">
        <f t="shared" si="844"/>
        <v>0</v>
      </c>
      <c r="DD773" s="153">
        <f t="shared" si="845"/>
        <v>0</v>
      </c>
      <c r="DE773" s="153">
        <f t="shared" si="846"/>
        <v>0</v>
      </c>
      <c r="DF773" s="158">
        <f t="shared" si="847"/>
        <v>-4.7000000000000002E-3</v>
      </c>
      <c r="DG773" s="159">
        <f t="shared" si="859"/>
        <v>-1.1703000000000001</v>
      </c>
      <c r="DH773" s="158">
        <f t="shared" si="848"/>
        <v>3.1999999999999997E-3</v>
      </c>
      <c r="DI773" s="159">
        <f t="shared" si="860"/>
        <v>0.79679999999999995</v>
      </c>
      <c r="DJ773" s="158">
        <f t="shared" si="849"/>
        <v>-2.7000000000000001E-3</v>
      </c>
      <c r="DK773" s="159">
        <f t="shared" si="861"/>
        <v>-0.67230000000000001</v>
      </c>
      <c r="DL773" s="158">
        <f t="shared" si="850"/>
        <v>1.1999999999999999E-3</v>
      </c>
      <c r="DM773" s="159">
        <f t="shared" si="862"/>
        <v>0.29879999999999995</v>
      </c>
      <c r="DN773" s="158">
        <f t="shared" si="851"/>
        <v>1.46E-2</v>
      </c>
      <c r="DO773" s="159">
        <f t="shared" si="863"/>
        <v>3.6354000000000002</v>
      </c>
      <c r="DP773" s="158">
        <f t="shared" si="852"/>
        <v>-1.2999999999999999E-2</v>
      </c>
      <c r="DQ773" s="159">
        <f t="shared" si="864"/>
        <v>-3.2369999999999997</v>
      </c>
      <c r="DR773" s="158">
        <f t="shared" si="853"/>
        <v>-6.7000000000000002E-3</v>
      </c>
      <c r="DS773" s="159">
        <f t="shared" si="865"/>
        <v>-1.6683000000000001</v>
      </c>
      <c r="DT773" s="158">
        <f t="shared" si="854"/>
        <v>-1.2999999999999999E-2</v>
      </c>
      <c r="DU773" s="159">
        <f t="shared" si="866"/>
        <v>-3.2369999999999997</v>
      </c>
      <c r="DV773" s="158">
        <f t="shared" si="855"/>
        <v>-6.7000000000000002E-3</v>
      </c>
      <c r="DW773" s="160">
        <f t="shared" si="867"/>
        <v>-1.6683000000000001</v>
      </c>
    </row>
    <row r="774" spans="1:127" ht="24.95" customHeight="1" x14ac:dyDescent="0.2">
      <c r="A774" s="272">
        <v>765</v>
      </c>
      <c r="B774" s="336"/>
      <c r="C774" s="332"/>
      <c r="D774" s="333"/>
      <c r="E774" s="334"/>
      <c r="F774" s="335"/>
      <c r="G774" s="334"/>
      <c r="H774" s="371"/>
      <c r="I774" s="334"/>
      <c r="J774" s="334"/>
      <c r="K774" s="334"/>
      <c r="L774" s="334"/>
      <c r="M774" s="334"/>
      <c r="N774" s="334"/>
      <c r="O774" s="337"/>
      <c r="P774" s="337"/>
      <c r="Q774" s="338" t="str">
        <f t="shared" si="818"/>
        <v xml:space="preserve"> </v>
      </c>
      <c r="R774" s="339" t="str">
        <f t="shared" si="819"/>
        <v/>
      </c>
      <c r="S774" s="340" t="str">
        <f t="shared" si="872"/>
        <v/>
      </c>
      <c r="T774" s="341" t="str">
        <f t="shared" si="820"/>
        <v/>
      </c>
      <c r="U774" s="341" t="str">
        <f t="shared" si="821"/>
        <v/>
      </c>
      <c r="V774" s="341" t="str">
        <f t="shared" si="822"/>
        <v/>
      </c>
      <c r="W774" s="341" t="str">
        <f t="shared" si="823"/>
        <v/>
      </c>
      <c r="X774" s="340" t="str">
        <f t="shared" si="873"/>
        <v/>
      </c>
      <c r="Y774" s="342" t="str">
        <f t="shared" si="874"/>
        <v/>
      </c>
      <c r="Z774" s="343" t="str">
        <f t="shared" si="875"/>
        <v/>
      </c>
      <c r="AA774" s="344" t="str">
        <f t="shared" si="876"/>
        <v/>
      </c>
      <c r="AB774" s="345" t="str">
        <f t="shared" si="824"/>
        <v/>
      </c>
      <c r="AC774" s="346" t="str">
        <f t="shared" si="825"/>
        <v/>
      </c>
      <c r="AD774" s="346" t="str">
        <f t="shared" si="826"/>
        <v/>
      </c>
      <c r="AE774" s="344" t="str">
        <f t="shared" si="877"/>
        <v/>
      </c>
      <c r="AF774" s="346" t="str">
        <f t="shared" si="827"/>
        <v/>
      </c>
      <c r="AG774" s="344" t="str">
        <f t="shared" si="878"/>
        <v/>
      </c>
      <c r="AH774" s="344" t="str">
        <f t="shared" si="879"/>
        <v/>
      </c>
      <c r="AI774" s="344" t="str">
        <f t="shared" si="880"/>
        <v/>
      </c>
      <c r="AJ774" s="346" t="str">
        <f t="shared" si="881"/>
        <v/>
      </c>
      <c r="AK774" s="346" t="str">
        <f t="shared" si="882"/>
        <v/>
      </c>
      <c r="AL774" s="347" t="str">
        <f t="shared" si="883"/>
        <v/>
      </c>
      <c r="AM774" s="141"/>
      <c r="AN774" s="141"/>
      <c r="AO774" s="142"/>
      <c r="AP774" s="58">
        <f t="shared" si="828"/>
        <v>0</v>
      </c>
      <c r="AQ774" s="94">
        <f>SUM(AP$10:AP774)</f>
        <v>0</v>
      </c>
      <c r="AR774" s="143">
        <f t="shared" si="888"/>
        <v>0.1</v>
      </c>
      <c r="AS774" s="144" t="str">
        <f t="shared" si="829"/>
        <v/>
      </c>
      <c r="AT774" s="144" t="str">
        <f t="shared" si="856"/>
        <v/>
      </c>
      <c r="AU774" s="145"/>
      <c r="AV774" s="58">
        <f t="shared" si="886"/>
        <v>0</v>
      </c>
      <c r="AW774" s="318">
        <f>SUM(AV$10:AV774)</f>
        <v>0</v>
      </c>
      <c r="AX774" s="319">
        <f t="shared" si="887"/>
        <v>0.1</v>
      </c>
      <c r="AY774" s="144" t="str">
        <f t="shared" si="870"/>
        <v/>
      </c>
      <c r="AZ774" s="144" t="str">
        <f t="shared" si="871"/>
        <v/>
      </c>
      <c r="BA774" s="144"/>
      <c r="BB774" s="146" t="str">
        <f t="shared" si="830"/>
        <v/>
      </c>
      <c r="BC774" s="66" t="str">
        <f t="shared" si="869"/>
        <v/>
      </c>
      <c r="BD774" s="195" t="str">
        <f t="shared" si="831"/>
        <v/>
      </c>
      <c r="BF774" s="283"/>
      <c r="BG774" s="286" t="str">
        <f t="shared" si="832"/>
        <v/>
      </c>
      <c r="BY774" s="211" t="str">
        <f t="shared" si="833"/>
        <v/>
      </c>
      <c r="BZ774" s="150" t="str">
        <f t="shared" si="834"/>
        <v/>
      </c>
      <c r="CB774" s="54" t="str">
        <f t="shared" si="868"/>
        <v/>
      </c>
      <c r="CD774" s="54" t="str">
        <f t="shared" si="835"/>
        <v/>
      </c>
      <c r="CF774" s="54" t="str">
        <f t="shared" si="836"/>
        <v/>
      </c>
      <c r="CH774" s="150" t="str">
        <f t="shared" si="837"/>
        <v/>
      </c>
      <c r="CI774" s="290"/>
      <c r="CJ774" s="150" t="str">
        <f t="shared" si="838"/>
        <v/>
      </c>
      <c r="CK774" s="290"/>
      <c r="CL774" s="54" t="str">
        <f t="shared" si="857"/>
        <v/>
      </c>
      <c r="CM774" s="290"/>
      <c r="CN774" s="150" t="str">
        <f t="shared" si="839"/>
        <v/>
      </c>
      <c r="CO774" s="290"/>
      <c r="CP774" s="150" t="str">
        <f t="shared" si="840"/>
        <v/>
      </c>
      <c r="CQ774" s="290"/>
      <c r="CR774" s="150" t="str">
        <f t="shared" si="841"/>
        <v/>
      </c>
      <c r="CS774" s="290"/>
      <c r="CT774" s="150" t="str">
        <f t="shared" si="842"/>
        <v/>
      </c>
      <c r="CU774" s="150"/>
      <c r="CV774" s="150" t="str">
        <f t="shared" si="843"/>
        <v/>
      </c>
      <c r="CW774" s="94"/>
      <c r="CX774" s="151" t="str">
        <f t="shared" si="884"/>
        <v/>
      </c>
      <c r="CY774" s="151" t="str">
        <f t="shared" si="885"/>
        <v/>
      </c>
      <c r="CZ774" s="152"/>
      <c r="DA774" s="373" t="str">
        <f t="shared" si="858"/>
        <v/>
      </c>
      <c r="DC774" s="153">
        <f t="shared" si="844"/>
        <v>0</v>
      </c>
      <c r="DD774" s="153">
        <f t="shared" si="845"/>
        <v>0</v>
      </c>
      <c r="DE774" s="153">
        <f t="shared" si="846"/>
        <v>0</v>
      </c>
      <c r="DF774" s="158">
        <f t="shared" si="847"/>
        <v>-4.7000000000000002E-3</v>
      </c>
      <c r="DG774" s="159">
        <f t="shared" si="859"/>
        <v>-1.1703000000000001</v>
      </c>
      <c r="DH774" s="158">
        <f t="shared" si="848"/>
        <v>3.1999999999999997E-3</v>
      </c>
      <c r="DI774" s="159">
        <f t="shared" si="860"/>
        <v>0.79679999999999995</v>
      </c>
      <c r="DJ774" s="158">
        <f t="shared" si="849"/>
        <v>-2.7000000000000001E-3</v>
      </c>
      <c r="DK774" s="159">
        <f t="shared" si="861"/>
        <v>-0.67230000000000001</v>
      </c>
      <c r="DL774" s="158">
        <f t="shared" si="850"/>
        <v>1.1999999999999999E-3</v>
      </c>
      <c r="DM774" s="159">
        <f t="shared" si="862"/>
        <v>0.29879999999999995</v>
      </c>
      <c r="DN774" s="158">
        <f t="shared" si="851"/>
        <v>1.46E-2</v>
      </c>
      <c r="DO774" s="159">
        <f t="shared" si="863"/>
        <v>3.6354000000000002</v>
      </c>
      <c r="DP774" s="158">
        <f t="shared" si="852"/>
        <v>-1.2999999999999999E-2</v>
      </c>
      <c r="DQ774" s="159">
        <f t="shared" si="864"/>
        <v>-3.2369999999999997</v>
      </c>
      <c r="DR774" s="158">
        <f t="shared" si="853"/>
        <v>-6.7000000000000002E-3</v>
      </c>
      <c r="DS774" s="159">
        <f t="shared" si="865"/>
        <v>-1.6683000000000001</v>
      </c>
      <c r="DT774" s="158">
        <f t="shared" si="854"/>
        <v>-1.2999999999999999E-2</v>
      </c>
      <c r="DU774" s="159">
        <f t="shared" si="866"/>
        <v>-3.2369999999999997</v>
      </c>
      <c r="DV774" s="158">
        <f t="shared" si="855"/>
        <v>-6.7000000000000002E-3</v>
      </c>
      <c r="DW774" s="160">
        <f t="shared" si="867"/>
        <v>-1.6683000000000001</v>
      </c>
    </row>
    <row r="775" spans="1:127" ht="24.95" customHeight="1" x14ac:dyDescent="0.2">
      <c r="A775" s="272">
        <v>766</v>
      </c>
      <c r="B775" s="336"/>
      <c r="C775" s="332"/>
      <c r="D775" s="333"/>
      <c r="E775" s="334"/>
      <c r="F775" s="335"/>
      <c r="G775" s="334"/>
      <c r="H775" s="371"/>
      <c r="I775" s="334"/>
      <c r="J775" s="334"/>
      <c r="K775" s="334"/>
      <c r="L775" s="334"/>
      <c r="M775" s="334"/>
      <c r="N775" s="334"/>
      <c r="O775" s="337"/>
      <c r="P775" s="337"/>
      <c r="Q775" s="338" t="str">
        <f t="shared" si="818"/>
        <v xml:space="preserve"> </v>
      </c>
      <c r="R775" s="339" t="str">
        <f t="shared" si="819"/>
        <v/>
      </c>
      <c r="S775" s="340" t="str">
        <f t="shared" si="872"/>
        <v/>
      </c>
      <c r="T775" s="341" t="str">
        <f t="shared" si="820"/>
        <v/>
      </c>
      <c r="U775" s="341" t="str">
        <f t="shared" si="821"/>
        <v/>
      </c>
      <c r="V775" s="341" t="str">
        <f t="shared" si="822"/>
        <v/>
      </c>
      <c r="W775" s="341" t="str">
        <f t="shared" si="823"/>
        <v/>
      </c>
      <c r="X775" s="340" t="str">
        <f t="shared" si="873"/>
        <v/>
      </c>
      <c r="Y775" s="342" t="str">
        <f t="shared" si="874"/>
        <v/>
      </c>
      <c r="Z775" s="343" t="str">
        <f t="shared" si="875"/>
        <v/>
      </c>
      <c r="AA775" s="344" t="str">
        <f t="shared" si="876"/>
        <v/>
      </c>
      <c r="AB775" s="345" t="str">
        <f t="shared" si="824"/>
        <v/>
      </c>
      <c r="AC775" s="346" t="str">
        <f t="shared" si="825"/>
        <v/>
      </c>
      <c r="AD775" s="346" t="str">
        <f t="shared" si="826"/>
        <v/>
      </c>
      <c r="AE775" s="344" t="str">
        <f t="shared" si="877"/>
        <v/>
      </c>
      <c r="AF775" s="346" t="str">
        <f t="shared" si="827"/>
        <v/>
      </c>
      <c r="AG775" s="344" t="str">
        <f t="shared" si="878"/>
        <v/>
      </c>
      <c r="AH775" s="344" t="str">
        <f t="shared" si="879"/>
        <v/>
      </c>
      <c r="AI775" s="344" t="str">
        <f t="shared" si="880"/>
        <v/>
      </c>
      <c r="AJ775" s="346" t="str">
        <f t="shared" si="881"/>
        <v/>
      </c>
      <c r="AK775" s="346" t="str">
        <f t="shared" si="882"/>
        <v/>
      </c>
      <c r="AL775" s="347" t="str">
        <f t="shared" si="883"/>
        <v/>
      </c>
      <c r="AM775" s="141"/>
      <c r="AN775" s="141"/>
      <c r="AO775" s="142"/>
      <c r="AP775" s="58">
        <f t="shared" si="828"/>
        <v>0</v>
      </c>
      <c r="AQ775" s="94">
        <f>SUM(AP$10:AP775)</f>
        <v>0</v>
      </c>
      <c r="AR775" s="143">
        <f t="shared" si="888"/>
        <v>0.1</v>
      </c>
      <c r="AS775" s="144" t="str">
        <f t="shared" si="829"/>
        <v/>
      </c>
      <c r="AT775" s="144" t="str">
        <f t="shared" si="856"/>
        <v/>
      </c>
      <c r="AU775" s="145"/>
      <c r="AV775" s="58">
        <f t="shared" si="886"/>
        <v>0</v>
      </c>
      <c r="AW775" s="318">
        <f>SUM(AV$10:AV775)</f>
        <v>0</v>
      </c>
      <c r="AX775" s="319">
        <f t="shared" si="887"/>
        <v>0.1</v>
      </c>
      <c r="AY775" s="144" t="str">
        <f t="shared" si="870"/>
        <v/>
      </c>
      <c r="AZ775" s="144" t="str">
        <f t="shared" si="871"/>
        <v/>
      </c>
      <c r="BA775" s="144"/>
      <c r="BB775" s="146" t="str">
        <f t="shared" si="830"/>
        <v/>
      </c>
      <c r="BC775" s="66" t="str">
        <f t="shared" si="869"/>
        <v/>
      </c>
      <c r="BD775" s="195" t="str">
        <f t="shared" si="831"/>
        <v/>
      </c>
      <c r="BF775" s="283"/>
      <c r="BG775" s="286" t="str">
        <f t="shared" si="832"/>
        <v/>
      </c>
      <c r="BY775" s="211" t="str">
        <f t="shared" si="833"/>
        <v/>
      </c>
      <c r="BZ775" s="150" t="str">
        <f t="shared" si="834"/>
        <v/>
      </c>
      <c r="CB775" s="54" t="str">
        <f t="shared" si="868"/>
        <v/>
      </c>
      <c r="CD775" s="54" t="str">
        <f t="shared" si="835"/>
        <v/>
      </c>
      <c r="CF775" s="54" t="str">
        <f t="shared" si="836"/>
        <v/>
      </c>
      <c r="CH775" s="150" t="str">
        <f t="shared" si="837"/>
        <v/>
      </c>
      <c r="CI775" s="290"/>
      <c r="CJ775" s="150" t="str">
        <f t="shared" si="838"/>
        <v/>
      </c>
      <c r="CK775" s="290"/>
      <c r="CL775" s="54" t="str">
        <f t="shared" si="857"/>
        <v/>
      </c>
      <c r="CM775" s="290"/>
      <c r="CN775" s="150" t="str">
        <f t="shared" si="839"/>
        <v/>
      </c>
      <c r="CO775" s="290"/>
      <c r="CP775" s="150" t="str">
        <f t="shared" si="840"/>
        <v/>
      </c>
      <c r="CQ775" s="290"/>
      <c r="CR775" s="150" t="str">
        <f t="shared" si="841"/>
        <v/>
      </c>
      <c r="CS775" s="290"/>
      <c r="CT775" s="150" t="str">
        <f t="shared" si="842"/>
        <v/>
      </c>
      <c r="CU775" s="150"/>
      <c r="CV775" s="150" t="str">
        <f t="shared" si="843"/>
        <v/>
      </c>
      <c r="CW775" s="94"/>
      <c r="CX775" s="151" t="str">
        <f t="shared" si="884"/>
        <v/>
      </c>
      <c r="CY775" s="151" t="str">
        <f t="shared" si="885"/>
        <v/>
      </c>
      <c r="CZ775" s="152"/>
      <c r="DA775" s="373" t="str">
        <f t="shared" si="858"/>
        <v/>
      </c>
      <c r="DC775" s="153">
        <f t="shared" si="844"/>
        <v>0</v>
      </c>
      <c r="DD775" s="153">
        <f t="shared" si="845"/>
        <v>0</v>
      </c>
      <c r="DE775" s="153">
        <f t="shared" si="846"/>
        <v>0</v>
      </c>
      <c r="DF775" s="158">
        <f t="shared" si="847"/>
        <v>-4.7000000000000002E-3</v>
      </c>
      <c r="DG775" s="159">
        <f t="shared" si="859"/>
        <v>-1.1703000000000001</v>
      </c>
      <c r="DH775" s="158">
        <f t="shared" si="848"/>
        <v>3.1999999999999997E-3</v>
      </c>
      <c r="DI775" s="159">
        <f t="shared" si="860"/>
        <v>0.79679999999999995</v>
      </c>
      <c r="DJ775" s="158">
        <f t="shared" si="849"/>
        <v>-2.7000000000000001E-3</v>
      </c>
      <c r="DK775" s="159">
        <f t="shared" si="861"/>
        <v>-0.67230000000000001</v>
      </c>
      <c r="DL775" s="158">
        <f t="shared" si="850"/>
        <v>1.1999999999999999E-3</v>
      </c>
      <c r="DM775" s="159">
        <f t="shared" si="862"/>
        <v>0.29879999999999995</v>
      </c>
      <c r="DN775" s="158">
        <f t="shared" si="851"/>
        <v>1.46E-2</v>
      </c>
      <c r="DO775" s="159">
        <f t="shared" si="863"/>
        <v>3.6354000000000002</v>
      </c>
      <c r="DP775" s="158">
        <f t="shared" si="852"/>
        <v>-1.2999999999999999E-2</v>
      </c>
      <c r="DQ775" s="159">
        <f t="shared" si="864"/>
        <v>-3.2369999999999997</v>
      </c>
      <c r="DR775" s="158">
        <f t="shared" si="853"/>
        <v>-6.7000000000000002E-3</v>
      </c>
      <c r="DS775" s="159">
        <f t="shared" si="865"/>
        <v>-1.6683000000000001</v>
      </c>
      <c r="DT775" s="158">
        <f t="shared" si="854"/>
        <v>-1.2999999999999999E-2</v>
      </c>
      <c r="DU775" s="159">
        <f t="shared" si="866"/>
        <v>-3.2369999999999997</v>
      </c>
      <c r="DV775" s="158">
        <f t="shared" si="855"/>
        <v>-6.7000000000000002E-3</v>
      </c>
      <c r="DW775" s="160">
        <f t="shared" si="867"/>
        <v>-1.6683000000000001</v>
      </c>
    </row>
    <row r="776" spans="1:127" ht="24.95" customHeight="1" x14ac:dyDescent="0.2">
      <c r="A776" s="272">
        <v>767</v>
      </c>
      <c r="B776" s="336"/>
      <c r="C776" s="332"/>
      <c r="D776" s="333"/>
      <c r="E776" s="334"/>
      <c r="F776" s="335"/>
      <c r="G776" s="334"/>
      <c r="H776" s="371"/>
      <c r="I776" s="334"/>
      <c r="J776" s="334"/>
      <c r="K776" s="334"/>
      <c r="L776" s="334"/>
      <c r="M776" s="334"/>
      <c r="N776" s="334"/>
      <c r="O776" s="337"/>
      <c r="P776" s="337"/>
      <c r="Q776" s="338" t="str">
        <f t="shared" si="818"/>
        <v xml:space="preserve"> </v>
      </c>
      <c r="R776" s="339" t="str">
        <f t="shared" si="819"/>
        <v/>
      </c>
      <c r="S776" s="340" t="str">
        <f t="shared" si="872"/>
        <v/>
      </c>
      <c r="T776" s="341" t="str">
        <f t="shared" si="820"/>
        <v/>
      </c>
      <c r="U776" s="341" t="str">
        <f t="shared" si="821"/>
        <v/>
      </c>
      <c r="V776" s="341" t="str">
        <f t="shared" si="822"/>
        <v/>
      </c>
      <c r="W776" s="341" t="str">
        <f t="shared" si="823"/>
        <v/>
      </c>
      <c r="X776" s="340" t="str">
        <f t="shared" si="873"/>
        <v/>
      </c>
      <c r="Y776" s="342" t="str">
        <f t="shared" si="874"/>
        <v/>
      </c>
      <c r="Z776" s="343" t="str">
        <f t="shared" si="875"/>
        <v/>
      </c>
      <c r="AA776" s="344" t="str">
        <f t="shared" si="876"/>
        <v/>
      </c>
      <c r="AB776" s="345" t="str">
        <f t="shared" si="824"/>
        <v/>
      </c>
      <c r="AC776" s="346" t="str">
        <f t="shared" si="825"/>
        <v/>
      </c>
      <c r="AD776" s="346" t="str">
        <f t="shared" si="826"/>
        <v/>
      </c>
      <c r="AE776" s="344" t="str">
        <f t="shared" si="877"/>
        <v/>
      </c>
      <c r="AF776" s="346" t="str">
        <f t="shared" si="827"/>
        <v/>
      </c>
      <c r="AG776" s="344" t="str">
        <f t="shared" si="878"/>
        <v/>
      </c>
      <c r="AH776" s="344" t="str">
        <f t="shared" si="879"/>
        <v/>
      </c>
      <c r="AI776" s="344" t="str">
        <f t="shared" si="880"/>
        <v/>
      </c>
      <c r="AJ776" s="346" t="str">
        <f t="shared" si="881"/>
        <v/>
      </c>
      <c r="AK776" s="346" t="str">
        <f t="shared" si="882"/>
        <v/>
      </c>
      <c r="AL776" s="347" t="str">
        <f t="shared" si="883"/>
        <v/>
      </c>
      <c r="AM776" s="141"/>
      <c r="AN776" s="141"/>
      <c r="AO776" s="142"/>
      <c r="AP776" s="58">
        <f t="shared" si="828"/>
        <v>0</v>
      </c>
      <c r="AQ776" s="94">
        <f>SUM(AP$10:AP776)</f>
        <v>0</v>
      </c>
      <c r="AR776" s="143">
        <f t="shared" si="888"/>
        <v>0.1</v>
      </c>
      <c r="AS776" s="144" t="str">
        <f t="shared" si="829"/>
        <v/>
      </c>
      <c r="AT776" s="144" t="str">
        <f t="shared" si="856"/>
        <v/>
      </c>
      <c r="AU776" s="145"/>
      <c r="AV776" s="58">
        <f t="shared" si="886"/>
        <v>0</v>
      </c>
      <c r="AW776" s="318">
        <f>SUM(AV$10:AV776)</f>
        <v>0</v>
      </c>
      <c r="AX776" s="319">
        <f t="shared" si="887"/>
        <v>0.1</v>
      </c>
      <c r="AY776" s="144" t="str">
        <f t="shared" si="870"/>
        <v/>
      </c>
      <c r="AZ776" s="144" t="str">
        <f t="shared" si="871"/>
        <v/>
      </c>
      <c r="BA776" s="144"/>
      <c r="BB776" s="146" t="str">
        <f t="shared" si="830"/>
        <v/>
      </c>
      <c r="BC776" s="66" t="str">
        <f t="shared" si="869"/>
        <v/>
      </c>
      <c r="BD776" s="195" t="str">
        <f t="shared" si="831"/>
        <v/>
      </c>
      <c r="BF776" s="283"/>
      <c r="BG776" s="286" t="str">
        <f t="shared" si="832"/>
        <v/>
      </c>
      <c r="BY776" s="211" t="str">
        <f t="shared" si="833"/>
        <v/>
      </c>
      <c r="BZ776" s="150" t="str">
        <f t="shared" si="834"/>
        <v/>
      </c>
      <c r="CB776" s="54" t="str">
        <f t="shared" si="868"/>
        <v/>
      </c>
      <c r="CD776" s="54" t="str">
        <f t="shared" si="835"/>
        <v/>
      </c>
      <c r="CF776" s="54" t="str">
        <f t="shared" si="836"/>
        <v/>
      </c>
      <c r="CH776" s="150" t="str">
        <f t="shared" si="837"/>
        <v/>
      </c>
      <c r="CI776" s="290"/>
      <c r="CJ776" s="150" t="str">
        <f t="shared" si="838"/>
        <v/>
      </c>
      <c r="CK776" s="290"/>
      <c r="CL776" s="54" t="str">
        <f t="shared" si="857"/>
        <v/>
      </c>
      <c r="CM776" s="290"/>
      <c r="CN776" s="150" t="str">
        <f t="shared" si="839"/>
        <v/>
      </c>
      <c r="CO776" s="290"/>
      <c r="CP776" s="150" t="str">
        <f t="shared" si="840"/>
        <v/>
      </c>
      <c r="CQ776" s="290"/>
      <c r="CR776" s="150" t="str">
        <f t="shared" si="841"/>
        <v/>
      </c>
      <c r="CS776" s="290"/>
      <c r="CT776" s="150" t="str">
        <f t="shared" si="842"/>
        <v/>
      </c>
      <c r="CU776" s="150"/>
      <c r="CV776" s="150" t="str">
        <f t="shared" si="843"/>
        <v/>
      </c>
      <c r="CW776" s="94"/>
      <c r="CX776" s="151" t="str">
        <f t="shared" si="884"/>
        <v/>
      </c>
      <c r="CY776" s="151" t="str">
        <f t="shared" si="885"/>
        <v/>
      </c>
      <c r="CZ776" s="152"/>
      <c r="DA776" s="373" t="str">
        <f t="shared" si="858"/>
        <v/>
      </c>
      <c r="DC776" s="153">
        <f t="shared" si="844"/>
        <v>0</v>
      </c>
      <c r="DD776" s="153">
        <f t="shared" si="845"/>
        <v>0</v>
      </c>
      <c r="DE776" s="153">
        <f t="shared" si="846"/>
        <v>0</v>
      </c>
      <c r="DF776" s="158">
        <f t="shared" si="847"/>
        <v>-4.7000000000000002E-3</v>
      </c>
      <c r="DG776" s="159">
        <f t="shared" si="859"/>
        <v>-1.1703000000000001</v>
      </c>
      <c r="DH776" s="158">
        <f t="shared" si="848"/>
        <v>3.1999999999999997E-3</v>
      </c>
      <c r="DI776" s="159">
        <f t="shared" si="860"/>
        <v>0.79679999999999995</v>
      </c>
      <c r="DJ776" s="158">
        <f t="shared" si="849"/>
        <v>-2.7000000000000001E-3</v>
      </c>
      <c r="DK776" s="159">
        <f t="shared" si="861"/>
        <v>-0.67230000000000001</v>
      </c>
      <c r="DL776" s="158">
        <f t="shared" si="850"/>
        <v>1.1999999999999999E-3</v>
      </c>
      <c r="DM776" s="159">
        <f t="shared" si="862"/>
        <v>0.29879999999999995</v>
      </c>
      <c r="DN776" s="158">
        <f t="shared" si="851"/>
        <v>1.46E-2</v>
      </c>
      <c r="DO776" s="159">
        <f t="shared" si="863"/>
        <v>3.6354000000000002</v>
      </c>
      <c r="DP776" s="158">
        <f t="shared" si="852"/>
        <v>-1.2999999999999999E-2</v>
      </c>
      <c r="DQ776" s="159">
        <f t="shared" si="864"/>
        <v>-3.2369999999999997</v>
      </c>
      <c r="DR776" s="158">
        <f t="shared" si="853"/>
        <v>-6.7000000000000002E-3</v>
      </c>
      <c r="DS776" s="159">
        <f t="shared" si="865"/>
        <v>-1.6683000000000001</v>
      </c>
      <c r="DT776" s="158">
        <f t="shared" si="854"/>
        <v>-1.2999999999999999E-2</v>
      </c>
      <c r="DU776" s="159">
        <f t="shared" si="866"/>
        <v>-3.2369999999999997</v>
      </c>
      <c r="DV776" s="158">
        <f t="shared" si="855"/>
        <v>-6.7000000000000002E-3</v>
      </c>
      <c r="DW776" s="160">
        <f t="shared" si="867"/>
        <v>-1.6683000000000001</v>
      </c>
    </row>
    <row r="777" spans="1:127" ht="24.95" customHeight="1" x14ac:dyDescent="0.2">
      <c r="A777" s="272">
        <v>768</v>
      </c>
      <c r="B777" s="336"/>
      <c r="C777" s="332"/>
      <c r="D777" s="333"/>
      <c r="E777" s="334"/>
      <c r="F777" s="335"/>
      <c r="G777" s="334"/>
      <c r="H777" s="371"/>
      <c r="I777" s="334"/>
      <c r="J777" s="334"/>
      <c r="K777" s="334"/>
      <c r="L777" s="334"/>
      <c r="M777" s="334"/>
      <c r="N777" s="334"/>
      <c r="O777" s="337"/>
      <c r="P777" s="337"/>
      <c r="Q777" s="338" t="str">
        <f t="shared" si="818"/>
        <v xml:space="preserve"> </v>
      </c>
      <c r="R777" s="339" t="str">
        <f t="shared" si="819"/>
        <v/>
      </c>
      <c r="S777" s="340" t="str">
        <f t="shared" si="872"/>
        <v/>
      </c>
      <c r="T777" s="341" t="str">
        <f t="shared" si="820"/>
        <v/>
      </c>
      <c r="U777" s="341" t="str">
        <f t="shared" si="821"/>
        <v/>
      </c>
      <c r="V777" s="341" t="str">
        <f t="shared" si="822"/>
        <v/>
      </c>
      <c r="W777" s="341" t="str">
        <f t="shared" si="823"/>
        <v/>
      </c>
      <c r="X777" s="340" t="str">
        <f t="shared" si="873"/>
        <v/>
      </c>
      <c r="Y777" s="342" t="str">
        <f t="shared" si="874"/>
        <v/>
      </c>
      <c r="Z777" s="343" t="str">
        <f t="shared" si="875"/>
        <v/>
      </c>
      <c r="AA777" s="344" t="str">
        <f t="shared" si="876"/>
        <v/>
      </c>
      <c r="AB777" s="345" t="str">
        <f t="shared" si="824"/>
        <v/>
      </c>
      <c r="AC777" s="346" t="str">
        <f t="shared" si="825"/>
        <v/>
      </c>
      <c r="AD777" s="346" t="str">
        <f t="shared" si="826"/>
        <v/>
      </c>
      <c r="AE777" s="344" t="str">
        <f t="shared" si="877"/>
        <v/>
      </c>
      <c r="AF777" s="346" t="str">
        <f t="shared" si="827"/>
        <v/>
      </c>
      <c r="AG777" s="344" t="str">
        <f t="shared" si="878"/>
        <v/>
      </c>
      <c r="AH777" s="344" t="str">
        <f t="shared" si="879"/>
        <v/>
      </c>
      <c r="AI777" s="344" t="str">
        <f t="shared" si="880"/>
        <v/>
      </c>
      <c r="AJ777" s="346" t="str">
        <f t="shared" si="881"/>
        <v/>
      </c>
      <c r="AK777" s="346" t="str">
        <f t="shared" si="882"/>
        <v/>
      </c>
      <c r="AL777" s="347" t="str">
        <f t="shared" si="883"/>
        <v/>
      </c>
      <c r="AM777" s="141"/>
      <c r="AN777" s="141"/>
      <c r="AO777" s="142"/>
      <c r="AP777" s="58">
        <f t="shared" si="828"/>
        <v>0</v>
      </c>
      <c r="AQ777" s="94">
        <f>SUM(AP$10:AP777)</f>
        <v>0</v>
      </c>
      <c r="AR777" s="143">
        <f t="shared" si="888"/>
        <v>0.1</v>
      </c>
      <c r="AS777" s="144" t="str">
        <f t="shared" si="829"/>
        <v/>
      </c>
      <c r="AT777" s="144" t="str">
        <f t="shared" si="856"/>
        <v/>
      </c>
      <c r="AU777" s="145"/>
      <c r="AV777" s="58">
        <f t="shared" si="886"/>
        <v>0</v>
      </c>
      <c r="AW777" s="318">
        <f>SUM(AV$10:AV777)</f>
        <v>0</v>
      </c>
      <c r="AX777" s="319">
        <f t="shared" si="887"/>
        <v>0.1</v>
      </c>
      <c r="AY777" s="144" t="str">
        <f t="shared" si="870"/>
        <v/>
      </c>
      <c r="AZ777" s="144" t="str">
        <f t="shared" si="871"/>
        <v/>
      </c>
      <c r="BA777" s="144"/>
      <c r="BB777" s="146" t="str">
        <f t="shared" si="830"/>
        <v/>
      </c>
      <c r="BC777" s="66" t="str">
        <f t="shared" si="869"/>
        <v/>
      </c>
      <c r="BD777" s="195" t="str">
        <f t="shared" si="831"/>
        <v/>
      </c>
      <c r="BF777" s="283"/>
      <c r="BG777" s="286" t="str">
        <f t="shared" si="832"/>
        <v/>
      </c>
      <c r="BY777" s="211" t="str">
        <f t="shared" si="833"/>
        <v/>
      </c>
      <c r="BZ777" s="150" t="str">
        <f t="shared" si="834"/>
        <v/>
      </c>
      <c r="CB777" s="54" t="str">
        <f t="shared" si="868"/>
        <v/>
      </c>
      <c r="CD777" s="54" t="str">
        <f t="shared" si="835"/>
        <v/>
      </c>
      <c r="CF777" s="54" t="str">
        <f t="shared" si="836"/>
        <v/>
      </c>
      <c r="CH777" s="150" t="str">
        <f t="shared" si="837"/>
        <v/>
      </c>
      <c r="CI777" s="290"/>
      <c r="CJ777" s="150" t="str">
        <f t="shared" si="838"/>
        <v/>
      </c>
      <c r="CK777" s="290"/>
      <c r="CL777" s="54" t="str">
        <f t="shared" si="857"/>
        <v/>
      </c>
      <c r="CM777" s="290"/>
      <c r="CN777" s="150" t="str">
        <f t="shared" si="839"/>
        <v/>
      </c>
      <c r="CO777" s="290"/>
      <c r="CP777" s="150" t="str">
        <f t="shared" si="840"/>
        <v/>
      </c>
      <c r="CQ777" s="290"/>
      <c r="CR777" s="150" t="str">
        <f t="shared" si="841"/>
        <v/>
      </c>
      <c r="CS777" s="290"/>
      <c r="CT777" s="150" t="str">
        <f t="shared" si="842"/>
        <v/>
      </c>
      <c r="CU777" s="150"/>
      <c r="CV777" s="150" t="str">
        <f t="shared" si="843"/>
        <v/>
      </c>
      <c r="CW777" s="94"/>
      <c r="CX777" s="151" t="str">
        <f t="shared" si="884"/>
        <v/>
      </c>
      <c r="CY777" s="151" t="str">
        <f t="shared" si="885"/>
        <v/>
      </c>
      <c r="CZ777" s="152"/>
      <c r="DA777" s="373" t="str">
        <f t="shared" si="858"/>
        <v/>
      </c>
      <c r="DC777" s="153">
        <f t="shared" si="844"/>
        <v>0</v>
      </c>
      <c r="DD777" s="153">
        <f t="shared" si="845"/>
        <v>0</v>
      </c>
      <c r="DE777" s="153">
        <f t="shared" si="846"/>
        <v>0</v>
      </c>
      <c r="DF777" s="158">
        <f t="shared" si="847"/>
        <v>-4.7000000000000002E-3</v>
      </c>
      <c r="DG777" s="159">
        <f t="shared" si="859"/>
        <v>-1.1703000000000001</v>
      </c>
      <c r="DH777" s="158">
        <f t="shared" si="848"/>
        <v>3.1999999999999997E-3</v>
      </c>
      <c r="DI777" s="159">
        <f t="shared" si="860"/>
        <v>0.79679999999999995</v>
      </c>
      <c r="DJ777" s="158">
        <f t="shared" si="849"/>
        <v>-2.7000000000000001E-3</v>
      </c>
      <c r="DK777" s="159">
        <f t="shared" si="861"/>
        <v>-0.67230000000000001</v>
      </c>
      <c r="DL777" s="158">
        <f t="shared" si="850"/>
        <v>1.1999999999999999E-3</v>
      </c>
      <c r="DM777" s="159">
        <f t="shared" si="862"/>
        <v>0.29879999999999995</v>
      </c>
      <c r="DN777" s="158">
        <f t="shared" si="851"/>
        <v>1.46E-2</v>
      </c>
      <c r="DO777" s="159">
        <f t="shared" si="863"/>
        <v>3.6354000000000002</v>
      </c>
      <c r="DP777" s="158">
        <f t="shared" si="852"/>
        <v>-1.2999999999999999E-2</v>
      </c>
      <c r="DQ777" s="159">
        <f t="shared" si="864"/>
        <v>-3.2369999999999997</v>
      </c>
      <c r="DR777" s="158">
        <f t="shared" si="853"/>
        <v>-6.7000000000000002E-3</v>
      </c>
      <c r="DS777" s="159">
        <f t="shared" si="865"/>
        <v>-1.6683000000000001</v>
      </c>
      <c r="DT777" s="158">
        <f t="shared" si="854"/>
        <v>-1.2999999999999999E-2</v>
      </c>
      <c r="DU777" s="159">
        <f t="shared" si="866"/>
        <v>-3.2369999999999997</v>
      </c>
      <c r="DV777" s="158">
        <f t="shared" si="855"/>
        <v>-6.7000000000000002E-3</v>
      </c>
      <c r="DW777" s="160">
        <f t="shared" si="867"/>
        <v>-1.6683000000000001</v>
      </c>
    </row>
    <row r="778" spans="1:127" ht="24.95" customHeight="1" x14ac:dyDescent="0.2">
      <c r="A778" s="272">
        <v>769</v>
      </c>
      <c r="B778" s="336"/>
      <c r="C778" s="332"/>
      <c r="D778" s="333"/>
      <c r="E778" s="334"/>
      <c r="F778" s="335"/>
      <c r="G778" s="334"/>
      <c r="H778" s="371"/>
      <c r="I778" s="334"/>
      <c r="J778" s="334"/>
      <c r="K778" s="334"/>
      <c r="L778" s="334"/>
      <c r="M778" s="334"/>
      <c r="N778" s="334"/>
      <c r="O778" s="337"/>
      <c r="P778" s="337"/>
      <c r="Q778" s="338" t="str">
        <f t="shared" ref="Q778:Q841" si="889">IF(P778=""," ",IF($N$3="in WC",IF(F778="","",IF(F778=6,DF778,IF(F778=8,DH778,IF(F778=10,DJ778,IF(F778=12,DL778,IF(F778=14,DN778,IF(F778="12x18",DP778,IF(F778="12x24",DR778,IF(F778="12x36",DT778,IF(F778="12x48",DV778)))))))))),IF(F778=6,DG778,IF(F778=8,DI778,IF(F778=10,DK778,IF(F778=12,DM778,IF(F778=14,DO778,IF(F778="12x18",DQ778,IF(F778="12x24",DS778,IF(F778="12x36",DU778,IF(F778="12x48",DW778)))))))))))</f>
        <v xml:space="preserve"> </v>
      </c>
      <c r="R778" s="339" t="str">
        <f t="shared" ref="R778:R841" si="890">IF(F778="","",LOOKUP(F778,$BI$14:$BI$22,$BP$14:$BP$22))</f>
        <v/>
      </c>
      <c r="S778" s="340" t="str">
        <f t="shared" si="872"/>
        <v/>
      </c>
      <c r="T778" s="341" t="str">
        <f t="shared" ref="T778:T841" si="891">IF(F778="","",IF($N$2="CFM",LOOKUP(F778,$BI$14:$BJ$22),IF($N$2="LPS", LOOKUP(F778,$BI$173:$BJ$181),IF($N$2="CMH",LOOKUP(F778,$BI$187:$BJ$195)," "))))</f>
        <v/>
      </c>
      <c r="U778" s="341" t="str">
        <f t="shared" ref="U778:U841" si="892">IF(F778="","",IF($N$2="CFM",LOOKUP(F778,$BI$14:$BI$22,$BL$14:$BL$22),IF($N$2="LPS", LOOKUP(F778,$BI$173:$BI$181,$BL$173:$BL$181),IF($N$2="CMH",LOOKUP(F778,$BI$187:$BI$195,$BL$187:$BL$195)," "))))</f>
        <v/>
      </c>
      <c r="V778" s="341" t="str">
        <f t="shared" ref="V778:V841" si="893">IF(F778="","",IF($N$2="CFM",LOOKUP(F778,$BI$14:$BI$22,$BM$14:$BM$22),IF($N$2="LPS", LOOKUP(F778,$BI$173:$BI$181,$BM$173:$BM$181),IF($N$2="CMH",LOOKUP(F778,$BI$187:$BI$195,$BM$187:$BM$195)," "))))</f>
        <v/>
      </c>
      <c r="W778" s="341" t="str">
        <f t="shared" ref="W778:W841" si="894">IF(F778="","",IF($N$2="CFM",LOOKUP(F778,$BI$14:$BI$22,$BN$14:$BN$22),IF($N$2="LPS", LOOKUP(F778,$BI$173:$BI$181,$BN$173:$BN$181),IF($N$2="CMH",LOOKUP(F778,$BI$187:$BI$195,$BN$187:$BN$195)," "))))</f>
        <v/>
      </c>
      <c r="X778" s="340" t="str">
        <f t="shared" si="873"/>
        <v/>
      </c>
      <c r="Y778" s="342" t="str">
        <f t="shared" si="874"/>
        <v/>
      </c>
      <c r="Z778" s="343" t="str">
        <f t="shared" si="875"/>
        <v/>
      </c>
      <c r="AA778" s="344" t="str">
        <f t="shared" si="876"/>
        <v/>
      </c>
      <c r="AB778" s="345" t="str">
        <f t="shared" ref="AB778:AB841" si="895">IF(F778="","",LOOKUP(F778,$BI$14:$BI$22,$BQ$14:$BQ$22))</f>
        <v/>
      </c>
      <c r="AC778" s="346" t="str">
        <f t="shared" ref="AC778:AC841" si="896">IF(G778="","",LOOKUP(G778,$BI$31:$BJ$37))</f>
        <v/>
      </c>
      <c r="AD778" s="346" t="str">
        <f t="shared" ref="AD778:AD841" si="897">IF(H778="","",LOOKUP(H778,$BI$41:$BJ$47))</f>
        <v/>
      </c>
      <c r="AE778" s="344" t="str">
        <f t="shared" si="877"/>
        <v/>
      </c>
      <c r="AF778" s="346" t="str">
        <f t="shared" ref="AF778:AF841" si="898">IF(F778="","",LOOKUP(F778,$BI$14:$BI$22,$BO$14:$BO$22))</f>
        <v/>
      </c>
      <c r="AG778" s="344" t="str">
        <f t="shared" si="878"/>
        <v/>
      </c>
      <c r="AH778" s="344" t="str">
        <f t="shared" si="879"/>
        <v/>
      </c>
      <c r="AI778" s="344" t="str">
        <f t="shared" si="880"/>
        <v/>
      </c>
      <c r="AJ778" s="346" t="str">
        <f t="shared" si="881"/>
        <v/>
      </c>
      <c r="AK778" s="346" t="str">
        <f t="shared" si="882"/>
        <v/>
      </c>
      <c r="AL778" s="347" t="str">
        <f t="shared" si="883"/>
        <v/>
      </c>
      <c r="AM778" s="141"/>
      <c r="AN778" s="141"/>
      <c r="AO778" s="142"/>
      <c r="AP778" s="58">
        <f t="shared" ref="AP778:AP841" si="899">IF(S778="NO",1,0)</f>
        <v>0</v>
      </c>
      <c r="AQ778" s="94">
        <f>SUM(AP$10:AP778)</f>
        <v>0</v>
      </c>
      <c r="AR778" s="143">
        <f t="shared" si="888"/>
        <v>0.1</v>
      </c>
      <c r="AS778" s="144" t="str">
        <f t="shared" ref="AS778:AS841" si="900">IF(S778="NO",C778,"")</f>
        <v/>
      </c>
      <c r="AT778" s="144" t="str">
        <f t="shared" si="856"/>
        <v/>
      </c>
      <c r="AU778" s="145"/>
      <c r="AV778" s="58">
        <f t="shared" si="886"/>
        <v>0</v>
      </c>
      <c r="AW778" s="318">
        <f>SUM(AV$10:AV778)</f>
        <v>0</v>
      </c>
      <c r="AX778" s="319">
        <f t="shared" si="887"/>
        <v>0.1</v>
      </c>
      <c r="AY778" s="144" t="str">
        <f t="shared" si="870"/>
        <v/>
      </c>
      <c r="AZ778" s="144" t="str">
        <f t="shared" si="871"/>
        <v/>
      </c>
      <c r="BA778" s="144"/>
      <c r="BB778" s="146" t="str">
        <f t="shared" ref="BB778:BB841" si="901">CONCATENATE(Y778,Z778,AB778,AC778,AD778,AE778,AF778,AG778,AH778,AI778,AJ778,AK778,AL778)</f>
        <v/>
      </c>
      <c r="BC778" s="66" t="str">
        <f t="shared" si="869"/>
        <v/>
      </c>
      <c r="BD778" s="195" t="str">
        <f t="shared" ref="BD778:BD841" si="902">IF(N778="","",N778)</f>
        <v/>
      </c>
      <c r="BF778" s="283"/>
      <c r="BG778" s="286" t="str">
        <f t="shared" ref="BG778:BG841" si="903">IF(D778="","",Q778-$T$3)</f>
        <v/>
      </c>
      <c r="BY778" s="211" t="str">
        <f t="shared" ref="BY778:BY841" si="904">IF(G778="","",IF(LEFT(G778,3)="304","_304SS",IF(LEFT(G778,3)="316","_316SS",G778)))</f>
        <v/>
      </c>
      <c r="BZ778" s="150" t="str">
        <f t="shared" ref="BZ778:BZ841" si="905">IF(E778="AVT3000","AV3000X",IF(E778="AVC5000","AVC5000X",IF(E778="H-AVT3000","H_AV3000",IF(E778="H-AVC5000","H_AVC5000",""))))</f>
        <v/>
      </c>
      <c r="CB778" s="54" t="str">
        <f t="shared" si="868"/>
        <v/>
      </c>
      <c r="CD778" s="54" t="str">
        <f t="shared" ref="CD778:CD841" si="906">IF(D778="supply","supply",IF(D778="FH Exhaust","FHExhaust", IF(D778="GE","GE",IF(D778="Other Exhaust","OtherExhaust",IF(D778="Return","Return",IF(D778="Cage Rack","CageRack",IF(D778="Bio Safety Cab","BioSafetyCab",IF(D778="Canopy Ex","CanopyEx",IF(D778="Snorkel","Snorkel",IF(D778="Acid resistant","AcidRes",""))))))))))</f>
        <v/>
      </c>
      <c r="CF778" s="54" t="str">
        <f t="shared" ref="CF778:CF841" si="907">IF(D778="supply","supplyV",IF(D778="FH Exhaust","FHExhaustV",IF(D778="GE","GEV",IF(D778="Other Exhaust","OtherExhaustV",IF(D778="Return","ReturnV",IF(D778="Cage Rack","CageRackV",IF(D778="Bio Safety Cab","BioSafetyCabV",IF(D778="Canopy Ex","CanopyExV",IF(D778="Snorkel","SnorkelV",IF(D778="Acid resistant","AcidResV",""))))))))))</f>
        <v/>
      </c>
      <c r="CH778" s="150" t="str">
        <f t="shared" ref="CH778:CH841" si="908">IF(F778=6,"AL",IF(F778=8,"AL",(IF(F778=10,"AL",IF(F778=12,"AL",IF(F778=14,"AL",IF(F778="12x18","NOAL",IF(F778="12x24","NOAL",IF(F778="12x36","NOAL",IF(F778="12x48","NOAL",""))))))))))</f>
        <v/>
      </c>
      <c r="CI778" s="290"/>
      <c r="CJ778" s="150" t="str">
        <f t="shared" ref="CJ778:CJ841" si="909">IF(AND(D778="acid resistant",E778="AVC5000"),"AVC5000MC",IF(AND(D778="acid resistant",E778="AVT3000"),"AV3000MC",IF(E778="AVT3000","AV3000M",IF(E778="AVC5000","AVC5000M",IF(E778="H-AVT3000","H_AV3000M",IF(E778="H-AVC5000","H_AVC5000M",""))))))</f>
        <v/>
      </c>
      <c r="CK778" s="290"/>
      <c r="CL778" s="54" t="str">
        <f t="shared" si="857"/>
        <v/>
      </c>
      <c r="CM778" s="290"/>
      <c r="CN778" s="150" t="str">
        <f t="shared" ref="CN778:CN841" si="910">IF(G778="PFAcoated","NOSOPFA",IF(F778=6,"NOSO",IF(F778=8,"SO",(IF(F778=10,"SO",IF(F778=12,"SO",IF(F778=14,"SO",IF(F778="12x18","SO",IF(F778="12x24","SO",IF(F778="12x36","SO",IF(F778="12x48","SO","")))))))))))</f>
        <v/>
      </c>
      <c r="CO778" s="290"/>
      <c r="CP778" s="150" t="str">
        <f t="shared" ref="CP778:CP841" si="911">IF(G778="","",IF(G778="PFACoated", "NOFL","FL"))</f>
        <v/>
      </c>
      <c r="CQ778" s="290"/>
      <c r="CR778" s="150" t="str">
        <f t="shared" ref="CR778:CR841" si="912">IF(S778="YES","CTL",IF(S778="NO","NOCTL",""))</f>
        <v/>
      </c>
      <c r="CS778" s="290"/>
      <c r="CT778" s="150" t="str">
        <f t="shared" ref="CT778:CT841" si="913">IF(E778="H-AVT3000","H_AVT3A",IF(E778="AVT3000","AVT3A",IF(E778="H-AVC5000","AVCA",IF(E778="AVC5000","AVCA",""))))</f>
        <v/>
      </c>
      <c r="CU778" s="150"/>
      <c r="CV778" s="150" t="str">
        <f t="shared" ref="CV778:CV841" si="914">IF(E778="","",IF(E778="H-AVT3000","H_AVT3B",IF(E778="AVT3000","AVT3B",IF(E778="H-AVC5000","AVCB",IF(E778="AVC5000","AVCB")))))</f>
        <v/>
      </c>
      <c r="CW778" s="94"/>
      <c r="CX778" s="151" t="str">
        <f t="shared" si="884"/>
        <v/>
      </c>
      <c r="CY778" s="151" t="str">
        <f t="shared" si="885"/>
        <v/>
      </c>
      <c r="CZ778" s="152"/>
      <c r="DA778" s="373" t="str">
        <f t="shared" si="858"/>
        <v/>
      </c>
      <c r="DC778" s="153">
        <f t="shared" ref="DC778:DC841" si="915">P778</f>
        <v>0</v>
      </c>
      <c r="DD778" s="153">
        <f t="shared" ref="DD778:DD841" si="916">P778*$DD$6</f>
        <v>0</v>
      </c>
      <c r="DE778" s="153">
        <f t="shared" ref="DE778:DE841" si="917">P778*$DE$6</f>
        <v>0</v>
      </c>
      <c r="DF778" s="158">
        <f t="shared" ref="DF778:DF841" si="918">IF($N$2="CFM",(0.0026*(($DC778)/25)^2+0.0035*($DC778)/25-0.0047),IF($N$2="LPS",(0.0026*(($DD778)/25)^2+0.0035*($DD778)/25-0.0047),IF($N$2="CMH",(0.0026*(($DE778)/25)^2+0.0035*($DE778)/25-0.0047),"")))</f>
        <v>-4.7000000000000002E-3</v>
      </c>
      <c r="DG778" s="159">
        <f t="shared" si="859"/>
        <v>-1.1703000000000001</v>
      </c>
      <c r="DH778" s="158">
        <f t="shared" ref="DH778:DH841" si="919">IF($N$2="CFM",(0.0017*(($DC778-50)/50)^2+0.0041*($DC778-50)/50+0.0056),IF($N$2="LPS",(0.0017*(($DD778-50)/50)^2+0.0041*($DD778-50)/50+0.0056),IF($N$2="CMH",(0.0017*(($DE778-50)/50)^2+0.0041*($DE778-50)/50+0.0056),"")))</f>
        <v>3.1999999999999997E-3</v>
      </c>
      <c r="DI778" s="159">
        <f t="shared" si="860"/>
        <v>0.79679999999999995</v>
      </c>
      <c r="DJ778" s="158">
        <f t="shared" ref="DJ778:DJ841" si="920">IF($N$2="CFM",(0.0026*(($DC778)/100)^2+0.0012*($DC778)/100-0.0027),IF($N$2="LPS",(0.0026*(($DD778)/100)^2+0.0012*($DD778)/100-0.0027),IF($N$2="CMH",(0.0026*(($DE778)/100)^2+0.0012*($DE778)/100-0.0027),"")))</f>
        <v>-2.7000000000000001E-3</v>
      </c>
      <c r="DK778" s="159">
        <f t="shared" si="861"/>
        <v>-0.67230000000000001</v>
      </c>
      <c r="DL778" s="158">
        <f t="shared" ref="DL778:DL841" si="921">IF($N$2="CFM",(0.0056*(($DC778)/200)^2-0.0008*($DC778)/200+0.0012),IF($N$2="LPS",(0.0056*(($DD778)/200)^2-0.0008*($DD778)/200+0.0012),IF($N$2="CMH",(0.0056*(($DE778)/200)^2-0.0008*($DE778)/200+0.0012),"")))</f>
        <v>1.1999999999999999E-3</v>
      </c>
      <c r="DM778" s="159">
        <f t="shared" si="862"/>
        <v>0.29879999999999995</v>
      </c>
      <c r="DN778" s="158">
        <f t="shared" ref="DN778:DN841" si="922">IF($N$2="CFM",(0.0062*(($DC778)/300)^2-0.0094*($DC778)/300+0.0146),IF($N$2="LPS",(0.0062*(($DD778)/300)^2-0.0094*($DD778)/300+0.0146),IF($N$2="CMH",(0.0062*(($DE778)/300)^2-0.0094*($DE778)/300+0.0146),"")))</f>
        <v>1.46E-2</v>
      </c>
      <c r="DO778" s="159">
        <f t="shared" si="863"/>
        <v>3.6354000000000002</v>
      </c>
      <c r="DP778" s="158">
        <f t="shared" ref="DP778:DP841" si="923">IF($N$2="CFM",(0.0058*((DC778)/400)^2+0.0106*(DC778)/400-0.013),IF($N$2="LPS",(0.0058*((DD778)/400)^2+0.0106*(DD778)/400-0.013),IF($N$2="CMH",(0.0058*((DE778)/400)^2+0.0106*(DE778)/400-0.013),"")))</f>
        <v>-1.2999999999999999E-2</v>
      </c>
      <c r="DQ778" s="159">
        <f t="shared" si="864"/>
        <v>-3.2369999999999997</v>
      </c>
      <c r="DR778" s="158">
        <f t="shared" ref="DR778:DR841" si="924">IF($N$2="CFM",(0.0063*(($DC778)/500)^2+0.0066*($DC778)/500-0.0067),IF($N$2="LPS",(0.0063*(($DD778)/500)^2+0.0066*($DD778)/500-0.0067),IF($N$2="CMH",(0.0063*(($DE778)/500)^2+0.0066*($DE778)/500-0.0067),"")))</f>
        <v>-6.7000000000000002E-3</v>
      </c>
      <c r="DS778" s="159">
        <f t="shared" si="865"/>
        <v>-1.6683000000000001</v>
      </c>
      <c r="DT778" s="158">
        <f t="shared" ref="DT778:DT841" si="925">IF($N$2="CFM",(0.0058*(($DC778)/800)^2+0.0106*($DC778)/800-0.013),IF($N$2="LPS",(0.0058*(($DD778)/800)^2+0.0106*($DD778)/800-0.013),IF($N$2="CMH",(0.0058*(($DE778)/800)^2+0.0106*($DE778)/800-0.013),"")))</f>
        <v>-1.2999999999999999E-2</v>
      </c>
      <c r="DU778" s="159">
        <f t="shared" si="866"/>
        <v>-3.2369999999999997</v>
      </c>
      <c r="DV778" s="158">
        <f t="shared" ref="DV778:DV841" si="926">IF($N$2="CFM",(0.0063*(($DC778)/1000)^2+0.0066*($DC778)/1000-0.0067),IF($N$2="LPS",(0.0063*(($DD778)/1000)^2+0.0066*($DD778)/1000-0.0067),IF($N$2="CMH",(0.0063*(($DE778)/1000)^2+0.0066*($DE778)/1000-0.0067),"")))</f>
        <v>-6.7000000000000002E-3</v>
      </c>
      <c r="DW778" s="160">
        <f t="shared" si="867"/>
        <v>-1.6683000000000001</v>
      </c>
    </row>
    <row r="779" spans="1:127" ht="24.95" customHeight="1" x14ac:dyDescent="0.2">
      <c r="A779" s="272">
        <v>770</v>
      </c>
      <c r="B779" s="336"/>
      <c r="C779" s="332"/>
      <c r="D779" s="333"/>
      <c r="E779" s="334"/>
      <c r="F779" s="335"/>
      <c r="G779" s="334"/>
      <c r="H779" s="371"/>
      <c r="I779" s="334"/>
      <c r="J779" s="334"/>
      <c r="K779" s="334"/>
      <c r="L779" s="334"/>
      <c r="M779" s="334"/>
      <c r="N779" s="334"/>
      <c r="O779" s="337"/>
      <c r="P779" s="337"/>
      <c r="Q779" s="338" t="str">
        <f t="shared" si="889"/>
        <v xml:space="preserve"> </v>
      </c>
      <c r="R779" s="339" t="str">
        <f t="shared" si="890"/>
        <v/>
      </c>
      <c r="S779" s="340" t="str">
        <f t="shared" si="872"/>
        <v/>
      </c>
      <c r="T779" s="341" t="str">
        <f t="shared" si="891"/>
        <v/>
      </c>
      <c r="U779" s="341" t="str">
        <f t="shared" si="892"/>
        <v/>
      </c>
      <c r="V779" s="341" t="str">
        <f t="shared" si="893"/>
        <v/>
      </c>
      <c r="W779" s="341" t="str">
        <f t="shared" si="894"/>
        <v/>
      </c>
      <c r="X779" s="340" t="str">
        <f t="shared" si="873"/>
        <v/>
      </c>
      <c r="Y779" s="342" t="str">
        <f t="shared" si="874"/>
        <v/>
      </c>
      <c r="Z779" s="343" t="str">
        <f t="shared" si="875"/>
        <v/>
      </c>
      <c r="AA779" s="344" t="str">
        <f t="shared" si="876"/>
        <v/>
      </c>
      <c r="AB779" s="345" t="str">
        <f t="shared" si="895"/>
        <v/>
      </c>
      <c r="AC779" s="346" t="str">
        <f t="shared" si="896"/>
        <v/>
      </c>
      <c r="AD779" s="346" t="str">
        <f t="shared" si="897"/>
        <v/>
      </c>
      <c r="AE779" s="344" t="str">
        <f t="shared" si="877"/>
        <v/>
      </c>
      <c r="AF779" s="346" t="str">
        <f t="shared" si="898"/>
        <v/>
      </c>
      <c r="AG779" s="344" t="str">
        <f t="shared" si="878"/>
        <v/>
      </c>
      <c r="AH779" s="344" t="str">
        <f t="shared" si="879"/>
        <v/>
      </c>
      <c r="AI779" s="344" t="str">
        <f t="shared" si="880"/>
        <v/>
      </c>
      <c r="AJ779" s="346" t="str">
        <f t="shared" si="881"/>
        <v/>
      </c>
      <c r="AK779" s="346" t="str">
        <f t="shared" si="882"/>
        <v/>
      </c>
      <c r="AL779" s="347" t="str">
        <f t="shared" si="883"/>
        <v/>
      </c>
      <c r="AM779" s="141"/>
      <c r="AN779" s="141"/>
      <c r="AO779" s="142"/>
      <c r="AP779" s="58">
        <f t="shared" si="899"/>
        <v>0</v>
      </c>
      <c r="AQ779" s="94">
        <f>SUM(AP$10:AP779)</f>
        <v>0</v>
      </c>
      <c r="AR779" s="143">
        <f t="shared" si="888"/>
        <v>0.1</v>
      </c>
      <c r="AS779" s="144" t="str">
        <f t="shared" si="900"/>
        <v/>
      </c>
      <c r="AT779" s="144" t="str">
        <f t="shared" ref="AT779:AT842" si="927">IF(S779="no",IF(B779="","",B779),"")</f>
        <v/>
      </c>
      <c r="AU779" s="145"/>
      <c r="AV779" s="58">
        <f t="shared" si="886"/>
        <v>0</v>
      </c>
      <c r="AW779" s="318">
        <f>SUM(AV$10:AV779)</f>
        <v>0</v>
      </c>
      <c r="AX779" s="319">
        <f t="shared" si="887"/>
        <v>0.1</v>
      </c>
      <c r="AY779" s="144" t="str">
        <f t="shared" si="870"/>
        <v/>
      </c>
      <c r="AZ779" s="144" t="str">
        <f t="shared" si="871"/>
        <v/>
      </c>
      <c r="BA779" s="144"/>
      <c r="BB779" s="146" t="str">
        <f t="shared" si="901"/>
        <v/>
      </c>
      <c r="BC779" s="66" t="str">
        <f t="shared" si="869"/>
        <v/>
      </c>
      <c r="BD779" s="195" t="str">
        <f t="shared" si="902"/>
        <v/>
      </c>
      <c r="BF779" s="283"/>
      <c r="BG779" s="286" t="str">
        <f t="shared" si="903"/>
        <v/>
      </c>
      <c r="BY779" s="211" t="str">
        <f t="shared" si="904"/>
        <v/>
      </c>
      <c r="BZ779" s="150" t="str">
        <f t="shared" si="905"/>
        <v/>
      </c>
      <c r="CB779" s="54" t="str">
        <f t="shared" si="868"/>
        <v/>
      </c>
      <c r="CD779" s="54" t="str">
        <f t="shared" si="906"/>
        <v/>
      </c>
      <c r="CF779" s="54" t="str">
        <f t="shared" si="907"/>
        <v/>
      </c>
      <c r="CH779" s="150" t="str">
        <f t="shared" si="908"/>
        <v/>
      </c>
      <c r="CI779" s="290"/>
      <c r="CJ779" s="150" t="str">
        <f t="shared" si="909"/>
        <v/>
      </c>
      <c r="CK779" s="290"/>
      <c r="CL779" s="54" t="str">
        <f t="shared" ref="CL779:CL842" si="928">IF(CD779="CageRack","AVC5000CRM",CJ779)</f>
        <v/>
      </c>
      <c r="CM779" s="290"/>
      <c r="CN779" s="150" t="str">
        <f t="shared" si="910"/>
        <v/>
      </c>
      <c r="CO779" s="290"/>
      <c r="CP779" s="150" t="str">
        <f t="shared" si="911"/>
        <v/>
      </c>
      <c r="CQ779" s="290"/>
      <c r="CR779" s="150" t="str">
        <f t="shared" si="912"/>
        <v/>
      </c>
      <c r="CS779" s="290"/>
      <c r="CT779" s="150" t="str">
        <f t="shared" si="913"/>
        <v/>
      </c>
      <c r="CU779" s="150"/>
      <c r="CV779" s="150" t="str">
        <f t="shared" si="914"/>
        <v/>
      </c>
      <c r="CW779" s="94"/>
      <c r="CX779" s="151" t="str">
        <f t="shared" si="884"/>
        <v/>
      </c>
      <c r="CY779" s="151" t="str">
        <f t="shared" si="885"/>
        <v/>
      </c>
      <c r="CZ779" s="152"/>
      <c r="DA779" s="373" t="str">
        <f t="shared" ref="DA779:DA842" si="929">IF(H779="","",VLOOKUP(H779,$BI$41:$BJ$47,2))</f>
        <v/>
      </c>
      <c r="DC779" s="153">
        <f t="shared" si="915"/>
        <v>0</v>
      </c>
      <c r="DD779" s="153">
        <f t="shared" si="916"/>
        <v>0</v>
      </c>
      <c r="DE779" s="153">
        <f t="shared" si="917"/>
        <v>0</v>
      </c>
      <c r="DF779" s="158">
        <f t="shared" si="918"/>
        <v>-4.7000000000000002E-3</v>
      </c>
      <c r="DG779" s="159">
        <f t="shared" ref="DG779:DG842" si="930">DF779*249</f>
        <v>-1.1703000000000001</v>
      </c>
      <c r="DH779" s="158">
        <f t="shared" si="919"/>
        <v>3.1999999999999997E-3</v>
      </c>
      <c r="DI779" s="159">
        <f t="shared" ref="DI779:DI842" si="931">DH779*249</f>
        <v>0.79679999999999995</v>
      </c>
      <c r="DJ779" s="158">
        <f t="shared" si="920"/>
        <v>-2.7000000000000001E-3</v>
      </c>
      <c r="DK779" s="159">
        <f t="shared" ref="DK779:DK842" si="932">DJ779*249</f>
        <v>-0.67230000000000001</v>
      </c>
      <c r="DL779" s="158">
        <f t="shared" si="921"/>
        <v>1.1999999999999999E-3</v>
      </c>
      <c r="DM779" s="159">
        <f t="shared" ref="DM779:DM842" si="933">DL779*249</f>
        <v>0.29879999999999995</v>
      </c>
      <c r="DN779" s="158">
        <f t="shared" si="922"/>
        <v>1.46E-2</v>
      </c>
      <c r="DO779" s="159">
        <f t="shared" ref="DO779:DO842" si="934">DN779*249</f>
        <v>3.6354000000000002</v>
      </c>
      <c r="DP779" s="158">
        <f t="shared" si="923"/>
        <v>-1.2999999999999999E-2</v>
      </c>
      <c r="DQ779" s="159">
        <f t="shared" ref="DQ779:DQ842" si="935">DP779*249</f>
        <v>-3.2369999999999997</v>
      </c>
      <c r="DR779" s="158">
        <f t="shared" si="924"/>
        <v>-6.7000000000000002E-3</v>
      </c>
      <c r="DS779" s="159">
        <f t="shared" ref="DS779:DS842" si="936">DR779*249</f>
        <v>-1.6683000000000001</v>
      </c>
      <c r="DT779" s="158">
        <f t="shared" si="925"/>
        <v>-1.2999999999999999E-2</v>
      </c>
      <c r="DU779" s="159">
        <f t="shared" ref="DU779:DU842" si="937">DT779*249</f>
        <v>-3.2369999999999997</v>
      </c>
      <c r="DV779" s="158">
        <f t="shared" si="926"/>
        <v>-6.7000000000000002E-3</v>
      </c>
      <c r="DW779" s="160">
        <f t="shared" ref="DW779:DW842" si="938">DV779*249</f>
        <v>-1.6683000000000001</v>
      </c>
    </row>
    <row r="780" spans="1:127" ht="24.95" customHeight="1" x14ac:dyDescent="0.2">
      <c r="A780" s="272">
        <v>771</v>
      </c>
      <c r="B780" s="336"/>
      <c r="C780" s="332"/>
      <c r="D780" s="333"/>
      <c r="E780" s="334"/>
      <c r="F780" s="335"/>
      <c r="G780" s="334"/>
      <c r="H780" s="371"/>
      <c r="I780" s="334"/>
      <c r="J780" s="334"/>
      <c r="K780" s="334"/>
      <c r="L780" s="334"/>
      <c r="M780" s="334"/>
      <c r="N780" s="334"/>
      <c r="O780" s="337"/>
      <c r="P780" s="337"/>
      <c r="Q780" s="338" t="str">
        <f t="shared" si="889"/>
        <v xml:space="preserve"> </v>
      </c>
      <c r="R780" s="339" t="str">
        <f t="shared" si="890"/>
        <v/>
      </c>
      <c r="S780" s="340" t="str">
        <f t="shared" si="872"/>
        <v/>
      </c>
      <c r="T780" s="341" t="str">
        <f t="shared" si="891"/>
        <v/>
      </c>
      <c r="U780" s="341" t="str">
        <f t="shared" si="892"/>
        <v/>
      </c>
      <c r="V780" s="341" t="str">
        <f t="shared" si="893"/>
        <v/>
      </c>
      <c r="W780" s="341" t="str">
        <f t="shared" si="894"/>
        <v/>
      </c>
      <c r="X780" s="340" t="str">
        <f t="shared" si="873"/>
        <v/>
      </c>
      <c r="Y780" s="342" t="str">
        <f t="shared" si="874"/>
        <v/>
      </c>
      <c r="Z780" s="343" t="str">
        <f t="shared" si="875"/>
        <v/>
      </c>
      <c r="AA780" s="344" t="str">
        <f t="shared" si="876"/>
        <v/>
      </c>
      <c r="AB780" s="345" t="str">
        <f t="shared" si="895"/>
        <v/>
      </c>
      <c r="AC780" s="346" t="str">
        <f t="shared" si="896"/>
        <v/>
      </c>
      <c r="AD780" s="346" t="str">
        <f t="shared" si="897"/>
        <v/>
      </c>
      <c r="AE780" s="344" t="str">
        <f t="shared" si="877"/>
        <v/>
      </c>
      <c r="AF780" s="346" t="str">
        <f t="shared" si="898"/>
        <v/>
      </c>
      <c r="AG780" s="344" t="str">
        <f t="shared" si="878"/>
        <v/>
      </c>
      <c r="AH780" s="344" t="str">
        <f t="shared" si="879"/>
        <v/>
      </c>
      <c r="AI780" s="344" t="str">
        <f t="shared" si="880"/>
        <v/>
      </c>
      <c r="AJ780" s="346" t="str">
        <f t="shared" si="881"/>
        <v/>
      </c>
      <c r="AK780" s="346" t="str">
        <f t="shared" si="882"/>
        <v/>
      </c>
      <c r="AL780" s="347" t="str">
        <f t="shared" si="883"/>
        <v/>
      </c>
      <c r="AM780" s="141"/>
      <c r="AN780" s="141"/>
      <c r="AO780" s="142"/>
      <c r="AP780" s="58">
        <f t="shared" si="899"/>
        <v>0</v>
      </c>
      <c r="AQ780" s="94">
        <f>SUM(AP$10:AP780)</f>
        <v>0</v>
      </c>
      <c r="AR780" s="143">
        <f t="shared" si="888"/>
        <v>0.1</v>
      </c>
      <c r="AS780" s="144" t="str">
        <f t="shared" si="900"/>
        <v/>
      </c>
      <c r="AT780" s="144" t="str">
        <f t="shared" si="927"/>
        <v/>
      </c>
      <c r="AU780" s="145"/>
      <c r="AV780" s="58">
        <f t="shared" si="886"/>
        <v>0</v>
      </c>
      <c r="AW780" s="318">
        <f>SUM(AV$10:AV780)</f>
        <v>0</v>
      </c>
      <c r="AX780" s="319">
        <f t="shared" si="887"/>
        <v>0.1</v>
      </c>
      <c r="AY780" s="144" t="str">
        <f t="shared" si="870"/>
        <v/>
      </c>
      <c r="AZ780" s="144" t="str">
        <f t="shared" si="871"/>
        <v/>
      </c>
      <c r="BA780" s="144"/>
      <c r="BB780" s="146" t="str">
        <f t="shared" si="901"/>
        <v/>
      </c>
      <c r="BC780" s="66" t="str">
        <f t="shared" si="869"/>
        <v/>
      </c>
      <c r="BD780" s="195" t="str">
        <f t="shared" si="902"/>
        <v/>
      </c>
      <c r="BF780" s="283"/>
      <c r="BG780" s="286" t="str">
        <f t="shared" si="903"/>
        <v/>
      </c>
      <c r="BY780" s="211" t="str">
        <f t="shared" si="904"/>
        <v/>
      </c>
      <c r="BZ780" s="150" t="str">
        <f t="shared" si="905"/>
        <v/>
      </c>
      <c r="CB780" s="54" t="str">
        <f t="shared" si="868"/>
        <v/>
      </c>
      <c r="CD780" s="54" t="str">
        <f t="shared" si="906"/>
        <v/>
      </c>
      <c r="CF780" s="54" t="str">
        <f t="shared" si="907"/>
        <v/>
      </c>
      <c r="CH780" s="150" t="str">
        <f t="shared" si="908"/>
        <v/>
      </c>
      <c r="CI780" s="290"/>
      <c r="CJ780" s="150" t="str">
        <f t="shared" si="909"/>
        <v/>
      </c>
      <c r="CK780" s="290"/>
      <c r="CL780" s="54" t="str">
        <f t="shared" si="928"/>
        <v/>
      </c>
      <c r="CM780" s="290"/>
      <c r="CN780" s="150" t="str">
        <f t="shared" si="910"/>
        <v/>
      </c>
      <c r="CO780" s="290"/>
      <c r="CP780" s="150" t="str">
        <f t="shared" si="911"/>
        <v/>
      </c>
      <c r="CQ780" s="290"/>
      <c r="CR780" s="150" t="str">
        <f t="shared" si="912"/>
        <v/>
      </c>
      <c r="CS780" s="290"/>
      <c r="CT780" s="150" t="str">
        <f t="shared" si="913"/>
        <v/>
      </c>
      <c r="CU780" s="150"/>
      <c r="CV780" s="150" t="str">
        <f t="shared" si="914"/>
        <v/>
      </c>
      <c r="CW780" s="94"/>
      <c r="CX780" s="151" t="str">
        <f t="shared" si="884"/>
        <v/>
      </c>
      <c r="CY780" s="151" t="str">
        <f t="shared" si="885"/>
        <v/>
      </c>
      <c r="CZ780" s="152"/>
      <c r="DA780" s="373" t="str">
        <f t="shared" si="929"/>
        <v/>
      </c>
      <c r="DC780" s="153">
        <f t="shared" si="915"/>
        <v>0</v>
      </c>
      <c r="DD780" s="153">
        <f t="shared" si="916"/>
        <v>0</v>
      </c>
      <c r="DE780" s="153">
        <f t="shared" si="917"/>
        <v>0</v>
      </c>
      <c r="DF780" s="158">
        <f t="shared" si="918"/>
        <v>-4.7000000000000002E-3</v>
      </c>
      <c r="DG780" s="159">
        <f t="shared" si="930"/>
        <v>-1.1703000000000001</v>
      </c>
      <c r="DH780" s="158">
        <f t="shared" si="919"/>
        <v>3.1999999999999997E-3</v>
      </c>
      <c r="DI780" s="159">
        <f t="shared" si="931"/>
        <v>0.79679999999999995</v>
      </c>
      <c r="DJ780" s="158">
        <f t="shared" si="920"/>
        <v>-2.7000000000000001E-3</v>
      </c>
      <c r="DK780" s="159">
        <f t="shared" si="932"/>
        <v>-0.67230000000000001</v>
      </c>
      <c r="DL780" s="158">
        <f t="shared" si="921"/>
        <v>1.1999999999999999E-3</v>
      </c>
      <c r="DM780" s="159">
        <f t="shared" si="933"/>
        <v>0.29879999999999995</v>
      </c>
      <c r="DN780" s="158">
        <f t="shared" si="922"/>
        <v>1.46E-2</v>
      </c>
      <c r="DO780" s="159">
        <f t="shared" si="934"/>
        <v>3.6354000000000002</v>
      </c>
      <c r="DP780" s="158">
        <f t="shared" si="923"/>
        <v>-1.2999999999999999E-2</v>
      </c>
      <c r="DQ780" s="159">
        <f t="shared" si="935"/>
        <v>-3.2369999999999997</v>
      </c>
      <c r="DR780" s="158">
        <f t="shared" si="924"/>
        <v>-6.7000000000000002E-3</v>
      </c>
      <c r="DS780" s="159">
        <f t="shared" si="936"/>
        <v>-1.6683000000000001</v>
      </c>
      <c r="DT780" s="158">
        <f t="shared" si="925"/>
        <v>-1.2999999999999999E-2</v>
      </c>
      <c r="DU780" s="159">
        <f t="shared" si="937"/>
        <v>-3.2369999999999997</v>
      </c>
      <c r="DV780" s="158">
        <f t="shared" si="926"/>
        <v>-6.7000000000000002E-3</v>
      </c>
      <c r="DW780" s="160">
        <f t="shared" si="938"/>
        <v>-1.6683000000000001</v>
      </c>
    </row>
    <row r="781" spans="1:127" ht="24.95" customHeight="1" x14ac:dyDescent="0.2">
      <c r="A781" s="272">
        <v>772</v>
      </c>
      <c r="B781" s="336"/>
      <c r="C781" s="332"/>
      <c r="D781" s="333"/>
      <c r="E781" s="334"/>
      <c r="F781" s="335"/>
      <c r="G781" s="334"/>
      <c r="H781" s="371"/>
      <c r="I781" s="334"/>
      <c r="J781" s="334"/>
      <c r="K781" s="334"/>
      <c r="L781" s="334"/>
      <c r="M781" s="334"/>
      <c r="N781" s="334"/>
      <c r="O781" s="337"/>
      <c r="P781" s="337"/>
      <c r="Q781" s="338" t="str">
        <f t="shared" si="889"/>
        <v xml:space="preserve"> </v>
      </c>
      <c r="R781" s="339" t="str">
        <f t="shared" si="890"/>
        <v/>
      </c>
      <c r="S781" s="340" t="str">
        <f t="shared" si="872"/>
        <v/>
      </c>
      <c r="T781" s="341" t="str">
        <f t="shared" si="891"/>
        <v/>
      </c>
      <c r="U781" s="341" t="str">
        <f t="shared" si="892"/>
        <v/>
      </c>
      <c r="V781" s="341" t="str">
        <f t="shared" si="893"/>
        <v/>
      </c>
      <c r="W781" s="341" t="str">
        <f t="shared" si="894"/>
        <v/>
      </c>
      <c r="X781" s="340" t="str">
        <f t="shared" si="873"/>
        <v/>
      </c>
      <c r="Y781" s="342" t="str">
        <f t="shared" si="874"/>
        <v/>
      </c>
      <c r="Z781" s="343" t="str">
        <f t="shared" si="875"/>
        <v/>
      </c>
      <c r="AA781" s="344" t="str">
        <f t="shared" si="876"/>
        <v/>
      </c>
      <c r="AB781" s="345" t="str">
        <f t="shared" si="895"/>
        <v/>
      </c>
      <c r="AC781" s="346" t="str">
        <f t="shared" si="896"/>
        <v/>
      </c>
      <c r="AD781" s="346" t="str">
        <f t="shared" si="897"/>
        <v/>
      </c>
      <c r="AE781" s="344" t="str">
        <f t="shared" si="877"/>
        <v/>
      </c>
      <c r="AF781" s="346" t="str">
        <f t="shared" si="898"/>
        <v/>
      </c>
      <c r="AG781" s="344" t="str">
        <f t="shared" si="878"/>
        <v/>
      </c>
      <c r="AH781" s="344" t="str">
        <f t="shared" si="879"/>
        <v/>
      </c>
      <c r="AI781" s="344" t="str">
        <f t="shared" si="880"/>
        <v/>
      </c>
      <c r="AJ781" s="346" t="str">
        <f t="shared" si="881"/>
        <v/>
      </c>
      <c r="AK781" s="346" t="str">
        <f t="shared" si="882"/>
        <v/>
      </c>
      <c r="AL781" s="347" t="str">
        <f t="shared" si="883"/>
        <v/>
      </c>
      <c r="AM781" s="141"/>
      <c r="AN781" s="141"/>
      <c r="AO781" s="142"/>
      <c r="AP781" s="58">
        <f t="shared" si="899"/>
        <v>0</v>
      </c>
      <c r="AQ781" s="94">
        <f>SUM(AP$10:AP781)</f>
        <v>0</v>
      </c>
      <c r="AR781" s="143">
        <f t="shared" si="888"/>
        <v>0.1</v>
      </c>
      <c r="AS781" s="144" t="str">
        <f t="shared" si="900"/>
        <v/>
      </c>
      <c r="AT781" s="144" t="str">
        <f t="shared" si="927"/>
        <v/>
      </c>
      <c r="AU781" s="145"/>
      <c r="AV781" s="58">
        <f t="shared" si="886"/>
        <v>0</v>
      </c>
      <c r="AW781" s="318">
        <f>SUM(AV$10:AV781)</f>
        <v>0</v>
      </c>
      <c r="AX781" s="319">
        <f t="shared" si="887"/>
        <v>0.1</v>
      </c>
      <c r="AY781" s="144" t="str">
        <f t="shared" si="870"/>
        <v/>
      </c>
      <c r="AZ781" s="144" t="str">
        <f t="shared" si="871"/>
        <v/>
      </c>
      <c r="BA781" s="144"/>
      <c r="BB781" s="146" t="str">
        <f t="shared" si="901"/>
        <v/>
      </c>
      <c r="BC781" s="66" t="str">
        <f t="shared" si="869"/>
        <v/>
      </c>
      <c r="BD781" s="195" t="str">
        <f t="shared" si="902"/>
        <v/>
      </c>
      <c r="BF781" s="283"/>
      <c r="BG781" s="286" t="str">
        <f t="shared" si="903"/>
        <v/>
      </c>
      <c r="BY781" s="211" t="str">
        <f t="shared" si="904"/>
        <v/>
      </c>
      <c r="BZ781" s="150" t="str">
        <f t="shared" si="905"/>
        <v/>
      </c>
      <c r="CB781" s="54" t="str">
        <f t="shared" si="868"/>
        <v/>
      </c>
      <c r="CD781" s="54" t="str">
        <f t="shared" si="906"/>
        <v/>
      </c>
      <c r="CF781" s="54" t="str">
        <f t="shared" si="907"/>
        <v/>
      </c>
      <c r="CH781" s="150" t="str">
        <f t="shared" si="908"/>
        <v/>
      </c>
      <c r="CI781" s="290"/>
      <c r="CJ781" s="150" t="str">
        <f t="shared" si="909"/>
        <v/>
      </c>
      <c r="CK781" s="290"/>
      <c r="CL781" s="54" t="str">
        <f t="shared" si="928"/>
        <v/>
      </c>
      <c r="CM781" s="290"/>
      <c r="CN781" s="150" t="str">
        <f t="shared" si="910"/>
        <v/>
      </c>
      <c r="CO781" s="290"/>
      <c r="CP781" s="150" t="str">
        <f t="shared" si="911"/>
        <v/>
      </c>
      <c r="CQ781" s="290"/>
      <c r="CR781" s="150" t="str">
        <f t="shared" si="912"/>
        <v/>
      </c>
      <c r="CS781" s="290"/>
      <c r="CT781" s="150" t="str">
        <f t="shared" si="913"/>
        <v/>
      </c>
      <c r="CU781" s="150"/>
      <c r="CV781" s="150" t="str">
        <f t="shared" si="914"/>
        <v/>
      </c>
      <c r="CW781" s="94"/>
      <c r="CX781" s="151" t="str">
        <f t="shared" si="884"/>
        <v/>
      </c>
      <c r="CY781" s="151" t="str">
        <f t="shared" si="885"/>
        <v/>
      </c>
      <c r="CZ781" s="152"/>
      <c r="DA781" s="373" t="str">
        <f t="shared" si="929"/>
        <v/>
      </c>
      <c r="DC781" s="153">
        <f t="shared" si="915"/>
        <v>0</v>
      </c>
      <c r="DD781" s="153">
        <f t="shared" si="916"/>
        <v>0</v>
      </c>
      <c r="DE781" s="153">
        <f t="shared" si="917"/>
        <v>0</v>
      </c>
      <c r="DF781" s="158">
        <f t="shared" si="918"/>
        <v>-4.7000000000000002E-3</v>
      </c>
      <c r="DG781" s="159">
        <f t="shared" si="930"/>
        <v>-1.1703000000000001</v>
      </c>
      <c r="DH781" s="158">
        <f t="shared" si="919"/>
        <v>3.1999999999999997E-3</v>
      </c>
      <c r="DI781" s="159">
        <f t="shared" si="931"/>
        <v>0.79679999999999995</v>
      </c>
      <c r="DJ781" s="158">
        <f t="shared" si="920"/>
        <v>-2.7000000000000001E-3</v>
      </c>
      <c r="DK781" s="159">
        <f t="shared" si="932"/>
        <v>-0.67230000000000001</v>
      </c>
      <c r="DL781" s="158">
        <f t="shared" si="921"/>
        <v>1.1999999999999999E-3</v>
      </c>
      <c r="DM781" s="159">
        <f t="shared" si="933"/>
        <v>0.29879999999999995</v>
      </c>
      <c r="DN781" s="158">
        <f t="shared" si="922"/>
        <v>1.46E-2</v>
      </c>
      <c r="DO781" s="159">
        <f t="shared" si="934"/>
        <v>3.6354000000000002</v>
      </c>
      <c r="DP781" s="158">
        <f t="shared" si="923"/>
        <v>-1.2999999999999999E-2</v>
      </c>
      <c r="DQ781" s="159">
        <f t="shared" si="935"/>
        <v>-3.2369999999999997</v>
      </c>
      <c r="DR781" s="158">
        <f t="shared" si="924"/>
        <v>-6.7000000000000002E-3</v>
      </c>
      <c r="DS781" s="159">
        <f t="shared" si="936"/>
        <v>-1.6683000000000001</v>
      </c>
      <c r="DT781" s="158">
        <f t="shared" si="925"/>
        <v>-1.2999999999999999E-2</v>
      </c>
      <c r="DU781" s="159">
        <f t="shared" si="937"/>
        <v>-3.2369999999999997</v>
      </c>
      <c r="DV781" s="158">
        <f t="shared" si="926"/>
        <v>-6.7000000000000002E-3</v>
      </c>
      <c r="DW781" s="160">
        <f t="shared" si="938"/>
        <v>-1.6683000000000001</v>
      </c>
    </row>
    <row r="782" spans="1:127" ht="24.95" customHeight="1" x14ac:dyDescent="0.2">
      <c r="A782" s="272">
        <v>773</v>
      </c>
      <c r="B782" s="336"/>
      <c r="C782" s="332"/>
      <c r="D782" s="333"/>
      <c r="E782" s="334"/>
      <c r="F782" s="335"/>
      <c r="G782" s="334"/>
      <c r="H782" s="371"/>
      <c r="I782" s="334"/>
      <c r="J782" s="334"/>
      <c r="K782" s="334"/>
      <c r="L782" s="334"/>
      <c r="M782" s="334"/>
      <c r="N782" s="334"/>
      <c r="O782" s="337"/>
      <c r="P782" s="337"/>
      <c r="Q782" s="338" t="str">
        <f t="shared" si="889"/>
        <v xml:space="preserve"> </v>
      </c>
      <c r="R782" s="339" t="str">
        <f t="shared" si="890"/>
        <v/>
      </c>
      <c r="S782" s="340" t="str">
        <f t="shared" si="872"/>
        <v/>
      </c>
      <c r="T782" s="341" t="str">
        <f t="shared" si="891"/>
        <v/>
      </c>
      <c r="U782" s="341" t="str">
        <f t="shared" si="892"/>
        <v/>
      </c>
      <c r="V782" s="341" t="str">
        <f t="shared" si="893"/>
        <v/>
      </c>
      <c r="W782" s="341" t="str">
        <f t="shared" si="894"/>
        <v/>
      </c>
      <c r="X782" s="340" t="str">
        <f t="shared" si="873"/>
        <v/>
      </c>
      <c r="Y782" s="342" t="str">
        <f t="shared" si="874"/>
        <v/>
      </c>
      <c r="Z782" s="343" t="str">
        <f t="shared" si="875"/>
        <v/>
      </c>
      <c r="AA782" s="344" t="str">
        <f t="shared" si="876"/>
        <v/>
      </c>
      <c r="AB782" s="345" t="str">
        <f t="shared" si="895"/>
        <v/>
      </c>
      <c r="AC782" s="346" t="str">
        <f t="shared" si="896"/>
        <v/>
      </c>
      <c r="AD782" s="346" t="str">
        <f t="shared" si="897"/>
        <v/>
      </c>
      <c r="AE782" s="344" t="str">
        <f t="shared" si="877"/>
        <v/>
      </c>
      <c r="AF782" s="346" t="str">
        <f t="shared" si="898"/>
        <v/>
      </c>
      <c r="AG782" s="344" t="str">
        <f t="shared" si="878"/>
        <v/>
      </c>
      <c r="AH782" s="344" t="str">
        <f t="shared" si="879"/>
        <v/>
      </c>
      <c r="AI782" s="344" t="str">
        <f t="shared" si="880"/>
        <v/>
      </c>
      <c r="AJ782" s="346" t="str">
        <f t="shared" si="881"/>
        <v/>
      </c>
      <c r="AK782" s="346" t="str">
        <f t="shared" si="882"/>
        <v/>
      </c>
      <c r="AL782" s="347" t="str">
        <f t="shared" si="883"/>
        <v/>
      </c>
      <c r="AM782" s="141"/>
      <c r="AN782" s="141"/>
      <c r="AO782" s="142"/>
      <c r="AP782" s="58">
        <f t="shared" si="899"/>
        <v>0</v>
      </c>
      <c r="AQ782" s="94">
        <f>SUM(AP$10:AP782)</f>
        <v>0</v>
      </c>
      <c r="AR782" s="143">
        <f t="shared" si="888"/>
        <v>0.1</v>
      </c>
      <c r="AS782" s="144" t="str">
        <f t="shared" si="900"/>
        <v/>
      </c>
      <c r="AT782" s="144" t="str">
        <f t="shared" si="927"/>
        <v/>
      </c>
      <c r="AU782" s="145"/>
      <c r="AV782" s="58">
        <f t="shared" si="886"/>
        <v>0</v>
      </c>
      <c r="AW782" s="318">
        <f>SUM(AV$10:AV782)</f>
        <v>0</v>
      </c>
      <c r="AX782" s="319">
        <f t="shared" si="887"/>
        <v>0.1</v>
      </c>
      <c r="AY782" s="144" t="str">
        <f t="shared" si="870"/>
        <v/>
      </c>
      <c r="AZ782" s="144" t="str">
        <f t="shared" si="871"/>
        <v/>
      </c>
      <c r="BA782" s="144"/>
      <c r="BB782" s="146" t="str">
        <f t="shared" si="901"/>
        <v/>
      </c>
      <c r="BC782" s="66" t="str">
        <f t="shared" si="869"/>
        <v/>
      </c>
      <c r="BD782" s="195" t="str">
        <f t="shared" si="902"/>
        <v/>
      </c>
      <c r="BF782" s="283"/>
      <c r="BG782" s="286" t="str">
        <f t="shared" si="903"/>
        <v/>
      </c>
      <c r="BY782" s="211" t="str">
        <f t="shared" si="904"/>
        <v/>
      </c>
      <c r="BZ782" s="150" t="str">
        <f t="shared" si="905"/>
        <v/>
      </c>
      <c r="CB782" s="54" t="str">
        <f t="shared" ref="CB782:CB845" si="939">IF(CD782="CageRack","AVC5000CR",BZ782)</f>
        <v/>
      </c>
      <c r="CD782" s="54" t="str">
        <f t="shared" si="906"/>
        <v/>
      </c>
      <c r="CF782" s="54" t="str">
        <f t="shared" si="907"/>
        <v/>
      </c>
      <c r="CH782" s="150" t="str">
        <f t="shared" si="908"/>
        <v/>
      </c>
      <c r="CI782" s="290"/>
      <c r="CJ782" s="150" t="str">
        <f t="shared" si="909"/>
        <v/>
      </c>
      <c r="CK782" s="290"/>
      <c r="CL782" s="54" t="str">
        <f t="shared" si="928"/>
        <v/>
      </c>
      <c r="CM782" s="290"/>
      <c r="CN782" s="150" t="str">
        <f t="shared" si="910"/>
        <v/>
      </c>
      <c r="CO782" s="290"/>
      <c r="CP782" s="150" t="str">
        <f t="shared" si="911"/>
        <v/>
      </c>
      <c r="CQ782" s="290"/>
      <c r="CR782" s="150" t="str">
        <f t="shared" si="912"/>
        <v/>
      </c>
      <c r="CS782" s="290"/>
      <c r="CT782" s="150" t="str">
        <f t="shared" si="913"/>
        <v/>
      </c>
      <c r="CU782" s="150"/>
      <c r="CV782" s="150" t="str">
        <f t="shared" si="914"/>
        <v/>
      </c>
      <c r="CW782" s="94"/>
      <c r="CX782" s="151" t="str">
        <f t="shared" si="884"/>
        <v/>
      </c>
      <c r="CY782" s="151" t="str">
        <f t="shared" si="885"/>
        <v/>
      </c>
      <c r="CZ782" s="152"/>
      <c r="DA782" s="373" t="str">
        <f t="shared" si="929"/>
        <v/>
      </c>
      <c r="DC782" s="153">
        <f t="shared" si="915"/>
        <v>0</v>
      </c>
      <c r="DD782" s="153">
        <f t="shared" si="916"/>
        <v>0</v>
      </c>
      <c r="DE782" s="153">
        <f t="shared" si="917"/>
        <v>0</v>
      </c>
      <c r="DF782" s="158">
        <f t="shared" si="918"/>
        <v>-4.7000000000000002E-3</v>
      </c>
      <c r="DG782" s="159">
        <f t="shared" si="930"/>
        <v>-1.1703000000000001</v>
      </c>
      <c r="DH782" s="158">
        <f t="shared" si="919"/>
        <v>3.1999999999999997E-3</v>
      </c>
      <c r="DI782" s="159">
        <f t="shared" si="931"/>
        <v>0.79679999999999995</v>
      </c>
      <c r="DJ782" s="158">
        <f t="shared" si="920"/>
        <v>-2.7000000000000001E-3</v>
      </c>
      <c r="DK782" s="159">
        <f t="shared" si="932"/>
        <v>-0.67230000000000001</v>
      </c>
      <c r="DL782" s="158">
        <f t="shared" si="921"/>
        <v>1.1999999999999999E-3</v>
      </c>
      <c r="DM782" s="159">
        <f t="shared" si="933"/>
        <v>0.29879999999999995</v>
      </c>
      <c r="DN782" s="158">
        <f t="shared" si="922"/>
        <v>1.46E-2</v>
      </c>
      <c r="DO782" s="159">
        <f t="shared" si="934"/>
        <v>3.6354000000000002</v>
      </c>
      <c r="DP782" s="158">
        <f t="shared" si="923"/>
        <v>-1.2999999999999999E-2</v>
      </c>
      <c r="DQ782" s="159">
        <f t="shared" si="935"/>
        <v>-3.2369999999999997</v>
      </c>
      <c r="DR782" s="158">
        <f t="shared" si="924"/>
        <v>-6.7000000000000002E-3</v>
      </c>
      <c r="DS782" s="159">
        <f t="shared" si="936"/>
        <v>-1.6683000000000001</v>
      </c>
      <c r="DT782" s="158">
        <f t="shared" si="925"/>
        <v>-1.2999999999999999E-2</v>
      </c>
      <c r="DU782" s="159">
        <f t="shared" si="937"/>
        <v>-3.2369999999999997</v>
      </c>
      <c r="DV782" s="158">
        <f t="shared" si="926"/>
        <v>-6.7000000000000002E-3</v>
      </c>
      <c r="DW782" s="160">
        <f t="shared" si="938"/>
        <v>-1.6683000000000001</v>
      </c>
    </row>
    <row r="783" spans="1:127" ht="24.95" customHeight="1" x14ac:dyDescent="0.2">
      <c r="A783" s="272">
        <v>774</v>
      </c>
      <c r="B783" s="336"/>
      <c r="C783" s="332"/>
      <c r="D783" s="333"/>
      <c r="E783" s="334"/>
      <c r="F783" s="335"/>
      <c r="G783" s="334"/>
      <c r="H783" s="371"/>
      <c r="I783" s="334"/>
      <c r="J783" s="334"/>
      <c r="K783" s="334"/>
      <c r="L783" s="334"/>
      <c r="M783" s="334"/>
      <c r="N783" s="334"/>
      <c r="O783" s="337"/>
      <c r="P783" s="337"/>
      <c r="Q783" s="338" t="str">
        <f t="shared" si="889"/>
        <v xml:space="preserve"> </v>
      </c>
      <c r="R783" s="339" t="str">
        <f t="shared" si="890"/>
        <v/>
      </c>
      <c r="S783" s="340" t="str">
        <f t="shared" si="872"/>
        <v/>
      </c>
      <c r="T783" s="341" t="str">
        <f t="shared" si="891"/>
        <v/>
      </c>
      <c r="U783" s="341" t="str">
        <f t="shared" si="892"/>
        <v/>
      </c>
      <c r="V783" s="341" t="str">
        <f t="shared" si="893"/>
        <v/>
      </c>
      <c r="W783" s="341" t="str">
        <f t="shared" si="894"/>
        <v/>
      </c>
      <c r="X783" s="340" t="str">
        <f t="shared" si="873"/>
        <v/>
      </c>
      <c r="Y783" s="342" t="str">
        <f t="shared" si="874"/>
        <v/>
      </c>
      <c r="Z783" s="343" t="str">
        <f t="shared" si="875"/>
        <v/>
      </c>
      <c r="AA783" s="344" t="str">
        <f t="shared" si="876"/>
        <v/>
      </c>
      <c r="AB783" s="345" t="str">
        <f t="shared" si="895"/>
        <v/>
      </c>
      <c r="AC783" s="346" t="str">
        <f t="shared" si="896"/>
        <v/>
      </c>
      <c r="AD783" s="346" t="str">
        <f t="shared" si="897"/>
        <v/>
      </c>
      <c r="AE783" s="344" t="str">
        <f t="shared" si="877"/>
        <v/>
      </c>
      <c r="AF783" s="346" t="str">
        <f t="shared" si="898"/>
        <v/>
      </c>
      <c r="AG783" s="344" t="str">
        <f t="shared" si="878"/>
        <v/>
      </c>
      <c r="AH783" s="344" t="str">
        <f t="shared" si="879"/>
        <v/>
      </c>
      <c r="AI783" s="344" t="str">
        <f t="shared" si="880"/>
        <v/>
      </c>
      <c r="AJ783" s="346" t="str">
        <f t="shared" si="881"/>
        <v/>
      </c>
      <c r="AK783" s="346" t="str">
        <f t="shared" si="882"/>
        <v/>
      </c>
      <c r="AL783" s="347" t="str">
        <f t="shared" si="883"/>
        <v/>
      </c>
      <c r="AM783" s="141"/>
      <c r="AN783" s="141"/>
      <c r="AO783" s="142"/>
      <c r="AP783" s="58">
        <f t="shared" si="899"/>
        <v>0</v>
      </c>
      <c r="AQ783" s="94">
        <f>SUM(AP$10:AP783)</f>
        <v>0</v>
      </c>
      <c r="AR783" s="143">
        <f t="shared" si="888"/>
        <v>0.1</v>
      </c>
      <c r="AS783" s="144" t="str">
        <f t="shared" si="900"/>
        <v/>
      </c>
      <c r="AT783" s="144" t="str">
        <f t="shared" si="927"/>
        <v/>
      </c>
      <c r="AU783" s="145"/>
      <c r="AV783" s="58">
        <f t="shared" si="886"/>
        <v>0</v>
      </c>
      <c r="AW783" s="318">
        <f>SUM(AV$10:AV783)</f>
        <v>0</v>
      </c>
      <c r="AX783" s="319">
        <f t="shared" si="887"/>
        <v>0.1</v>
      </c>
      <c r="AY783" s="144" t="str">
        <f t="shared" si="870"/>
        <v/>
      </c>
      <c r="AZ783" s="144" t="str">
        <f t="shared" si="871"/>
        <v/>
      </c>
      <c r="BA783" s="144"/>
      <c r="BB783" s="146" t="str">
        <f t="shared" si="901"/>
        <v/>
      </c>
      <c r="BC783" s="66" t="str">
        <f t="shared" si="869"/>
        <v/>
      </c>
      <c r="BD783" s="195" t="str">
        <f t="shared" si="902"/>
        <v/>
      </c>
      <c r="BF783" s="283"/>
      <c r="BG783" s="286" t="str">
        <f t="shared" si="903"/>
        <v/>
      </c>
      <c r="BY783" s="211" t="str">
        <f t="shared" si="904"/>
        <v/>
      </c>
      <c r="BZ783" s="150" t="str">
        <f t="shared" si="905"/>
        <v/>
      </c>
      <c r="CB783" s="54" t="str">
        <f t="shared" si="939"/>
        <v/>
      </c>
      <c r="CD783" s="54" t="str">
        <f t="shared" si="906"/>
        <v/>
      </c>
      <c r="CF783" s="54" t="str">
        <f t="shared" si="907"/>
        <v/>
      </c>
      <c r="CH783" s="150" t="str">
        <f t="shared" si="908"/>
        <v/>
      </c>
      <c r="CI783" s="290"/>
      <c r="CJ783" s="150" t="str">
        <f t="shared" si="909"/>
        <v/>
      </c>
      <c r="CK783" s="290"/>
      <c r="CL783" s="54" t="str">
        <f t="shared" si="928"/>
        <v/>
      </c>
      <c r="CM783" s="290"/>
      <c r="CN783" s="150" t="str">
        <f t="shared" si="910"/>
        <v/>
      </c>
      <c r="CO783" s="290"/>
      <c r="CP783" s="150" t="str">
        <f t="shared" si="911"/>
        <v/>
      </c>
      <c r="CQ783" s="290"/>
      <c r="CR783" s="150" t="str">
        <f t="shared" si="912"/>
        <v/>
      </c>
      <c r="CS783" s="290"/>
      <c r="CT783" s="150" t="str">
        <f t="shared" si="913"/>
        <v/>
      </c>
      <c r="CU783" s="150"/>
      <c r="CV783" s="150" t="str">
        <f t="shared" si="914"/>
        <v/>
      </c>
      <c r="CW783" s="94"/>
      <c r="CX783" s="151" t="str">
        <f t="shared" si="884"/>
        <v/>
      </c>
      <c r="CY783" s="151" t="str">
        <f t="shared" si="885"/>
        <v/>
      </c>
      <c r="CZ783" s="152"/>
      <c r="DA783" s="373" t="str">
        <f t="shared" si="929"/>
        <v/>
      </c>
      <c r="DC783" s="153">
        <f t="shared" si="915"/>
        <v>0</v>
      </c>
      <c r="DD783" s="153">
        <f t="shared" si="916"/>
        <v>0</v>
      </c>
      <c r="DE783" s="153">
        <f t="shared" si="917"/>
        <v>0</v>
      </c>
      <c r="DF783" s="158">
        <f t="shared" si="918"/>
        <v>-4.7000000000000002E-3</v>
      </c>
      <c r="DG783" s="159">
        <f t="shared" si="930"/>
        <v>-1.1703000000000001</v>
      </c>
      <c r="DH783" s="158">
        <f t="shared" si="919"/>
        <v>3.1999999999999997E-3</v>
      </c>
      <c r="DI783" s="159">
        <f t="shared" si="931"/>
        <v>0.79679999999999995</v>
      </c>
      <c r="DJ783" s="158">
        <f t="shared" si="920"/>
        <v>-2.7000000000000001E-3</v>
      </c>
      <c r="DK783" s="159">
        <f t="shared" si="932"/>
        <v>-0.67230000000000001</v>
      </c>
      <c r="DL783" s="158">
        <f t="shared" si="921"/>
        <v>1.1999999999999999E-3</v>
      </c>
      <c r="DM783" s="159">
        <f t="shared" si="933"/>
        <v>0.29879999999999995</v>
      </c>
      <c r="DN783" s="158">
        <f t="shared" si="922"/>
        <v>1.46E-2</v>
      </c>
      <c r="DO783" s="159">
        <f t="shared" si="934"/>
        <v>3.6354000000000002</v>
      </c>
      <c r="DP783" s="158">
        <f t="shared" si="923"/>
        <v>-1.2999999999999999E-2</v>
      </c>
      <c r="DQ783" s="159">
        <f t="shared" si="935"/>
        <v>-3.2369999999999997</v>
      </c>
      <c r="DR783" s="158">
        <f t="shared" si="924"/>
        <v>-6.7000000000000002E-3</v>
      </c>
      <c r="DS783" s="159">
        <f t="shared" si="936"/>
        <v>-1.6683000000000001</v>
      </c>
      <c r="DT783" s="158">
        <f t="shared" si="925"/>
        <v>-1.2999999999999999E-2</v>
      </c>
      <c r="DU783" s="159">
        <f t="shared" si="937"/>
        <v>-3.2369999999999997</v>
      </c>
      <c r="DV783" s="158">
        <f t="shared" si="926"/>
        <v>-6.7000000000000002E-3</v>
      </c>
      <c r="DW783" s="160">
        <f t="shared" si="938"/>
        <v>-1.6683000000000001</v>
      </c>
    </row>
    <row r="784" spans="1:127" ht="24.95" customHeight="1" x14ac:dyDescent="0.2">
      <c r="A784" s="272">
        <v>775</v>
      </c>
      <c r="B784" s="336"/>
      <c r="C784" s="332"/>
      <c r="D784" s="333"/>
      <c r="E784" s="334"/>
      <c r="F784" s="335"/>
      <c r="G784" s="334"/>
      <c r="H784" s="371"/>
      <c r="I784" s="334"/>
      <c r="J784" s="334"/>
      <c r="K784" s="334"/>
      <c r="L784" s="334"/>
      <c r="M784" s="334"/>
      <c r="N784" s="334"/>
      <c r="O784" s="337"/>
      <c r="P784" s="337"/>
      <c r="Q784" s="338" t="str">
        <f t="shared" si="889"/>
        <v xml:space="preserve"> </v>
      </c>
      <c r="R784" s="339" t="str">
        <f t="shared" si="890"/>
        <v/>
      </c>
      <c r="S784" s="340" t="str">
        <f t="shared" si="872"/>
        <v/>
      </c>
      <c r="T784" s="341" t="str">
        <f t="shared" si="891"/>
        <v/>
      </c>
      <c r="U784" s="341" t="str">
        <f t="shared" si="892"/>
        <v/>
      </c>
      <c r="V784" s="341" t="str">
        <f t="shared" si="893"/>
        <v/>
      </c>
      <c r="W784" s="341" t="str">
        <f t="shared" si="894"/>
        <v/>
      </c>
      <c r="X784" s="340" t="str">
        <f t="shared" si="873"/>
        <v/>
      </c>
      <c r="Y784" s="342" t="str">
        <f t="shared" si="874"/>
        <v/>
      </c>
      <c r="Z784" s="343" t="str">
        <f t="shared" si="875"/>
        <v/>
      </c>
      <c r="AA784" s="344" t="str">
        <f t="shared" si="876"/>
        <v/>
      </c>
      <c r="AB784" s="345" t="str">
        <f t="shared" si="895"/>
        <v/>
      </c>
      <c r="AC784" s="346" t="str">
        <f t="shared" si="896"/>
        <v/>
      </c>
      <c r="AD784" s="346" t="str">
        <f t="shared" si="897"/>
        <v/>
      </c>
      <c r="AE784" s="344" t="str">
        <f t="shared" si="877"/>
        <v/>
      </c>
      <c r="AF784" s="346" t="str">
        <f t="shared" si="898"/>
        <v/>
      </c>
      <c r="AG784" s="344" t="str">
        <f t="shared" si="878"/>
        <v/>
      </c>
      <c r="AH784" s="344" t="str">
        <f t="shared" si="879"/>
        <v/>
      </c>
      <c r="AI784" s="344" t="str">
        <f t="shared" si="880"/>
        <v/>
      </c>
      <c r="AJ784" s="346" t="str">
        <f t="shared" si="881"/>
        <v/>
      </c>
      <c r="AK784" s="346" t="str">
        <f t="shared" si="882"/>
        <v/>
      </c>
      <c r="AL784" s="347" t="str">
        <f t="shared" si="883"/>
        <v/>
      </c>
      <c r="AM784" s="141"/>
      <c r="AN784" s="141"/>
      <c r="AO784" s="142"/>
      <c r="AP784" s="58">
        <f t="shared" si="899"/>
        <v>0</v>
      </c>
      <c r="AQ784" s="94">
        <f>SUM(AP$10:AP784)</f>
        <v>0</v>
      </c>
      <c r="AR784" s="143">
        <f t="shared" si="888"/>
        <v>0.1</v>
      </c>
      <c r="AS784" s="144" t="str">
        <f t="shared" si="900"/>
        <v/>
      </c>
      <c r="AT784" s="144" t="str">
        <f t="shared" si="927"/>
        <v/>
      </c>
      <c r="AU784" s="145"/>
      <c r="AV784" s="58">
        <f t="shared" si="886"/>
        <v>0</v>
      </c>
      <c r="AW784" s="318">
        <f>SUM(AV$10:AV784)</f>
        <v>0</v>
      </c>
      <c r="AX784" s="319">
        <f t="shared" si="887"/>
        <v>0.1</v>
      </c>
      <c r="AY784" s="144" t="str">
        <f t="shared" si="870"/>
        <v/>
      </c>
      <c r="AZ784" s="144" t="str">
        <f t="shared" si="871"/>
        <v/>
      </c>
      <c r="BA784" s="144"/>
      <c r="BB784" s="146" t="str">
        <f t="shared" si="901"/>
        <v/>
      </c>
      <c r="BC784" s="66" t="str">
        <f t="shared" ref="BC784:BC847" si="940">BB784</f>
        <v/>
      </c>
      <c r="BD784" s="195" t="str">
        <f t="shared" si="902"/>
        <v/>
      </c>
      <c r="BF784" s="283"/>
      <c r="BG784" s="286" t="str">
        <f t="shared" si="903"/>
        <v/>
      </c>
      <c r="BY784" s="211" t="str">
        <f t="shared" si="904"/>
        <v/>
      </c>
      <c r="BZ784" s="150" t="str">
        <f t="shared" si="905"/>
        <v/>
      </c>
      <c r="CB784" s="54" t="str">
        <f t="shared" si="939"/>
        <v/>
      </c>
      <c r="CD784" s="54" t="str">
        <f t="shared" si="906"/>
        <v/>
      </c>
      <c r="CF784" s="54" t="str">
        <f t="shared" si="907"/>
        <v/>
      </c>
      <c r="CH784" s="150" t="str">
        <f t="shared" si="908"/>
        <v/>
      </c>
      <c r="CI784" s="290"/>
      <c r="CJ784" s="150" t="str">
        <f t="shared" si="909"/>
        <v/>
      </c>
      <c r="CK784" s="290"/>
      <c r="CL784" s="54" t="str">
        <f t="shared" si="928"/>
        <v/>
      </c>
      <c r="CM784" s="290"/>
      <c r="CN784" s="150" t="str">
        <f t="shared" si="910"/>
        <v/>
      </c>
      <c r="CO784" s="290"/>
      <c r="CP784" s="150" t="str">
        <f t="shared" si="911"/>
        <v/>
      </c>
      <c r="CQ784" s="290"/>
      <c r="CR784" s="150" t="str">
        <f t="shared" si="912"/>
        <v/>
      </c>
      <c r="CS784" s="290"/>
      <c r="CT784" s="150" t="str">
        <f t="shared" si="913"/>
        <v/>
      </c>
      <c r="CU784" s="150"/>
      <c r="CV784" s="150" t="str">
        <f t="shared" si="914"/>
        <v/>
      </c>
      <c r="CW784" s="94"/>
      <c r="CX784" s="151" t="str">
        <f t="shared" si="884"/>
        <v/>
      </c>
      <c r="CY784" s="151" t="str">
        <f t="shared" si="885"/>
        <v/>
      </c>
      <c r="CZ784" s="152"/>
      <c r="DA784" s="373" t="str">
        <f t="shared" si="929"/>
        <v/>
      </c>
      <c r="DC784" s="153">
        <f t="shared" si="915"/>
        <v>0</v>
      </c>
      <c r="DD784" s="153">
        <f t="shared" si="916"/>
        <v>0</v>
      </c>
      <c r="DE784" s="153">
        <f t="shared" si="917"/>
        <v>0</v>
      </c>
      <c r="DF784" s="158">
        <f t="shared" si="918"/>
        <v>-4.7000000000000002E-3</v>
      </c>
      <c r="DG784" s="159">
        <f t="shared" si="930"/>
        <v>-1.1703000000000001</v>
      </c>
      <c r="DH784" s="158">
        <f t="shared" si="919"/>
        <v>3.1999999999999997E-3</v>
      </c>
      <c r="DI784" s="159">
        <f t="shared" si="931"/>
        <v>0.79679999999999995</v>
      </c>
      <c r="DJ784" s="158">
        <f t="shared" si="920"/>
        <v>-2.7000000000000001E-3</v>
      </c>
      <c r="DK784" s="159">
        <f t="shared" si="932"/>
        <v>-0.67230000000000001</v>
      </c>
      <c r="DL784" s="158">
        <f t="shared" si="921"/>
        <v>1.1999999999999999E-3</v>
      </c>
      <c r="DM784" s="159">
        <f t="shared" si="933"/>
        <v>0.29879999999999995</v>
      </c>
      <c r="DN784" s="158">
        <f t="shared" si="922"/>
        <v>1.46E-2</v>
      </c>
      <c r="DO784" s="159">
        <f t="shared" si="934"/>
        <v>3.6354000000000002</v>
      </c>
      <c r="DP784" s="158">
        <f t="shared" si="923"/>
        <v>-1.2999999999999999E-2</v>
      </c>
      <c r="DQ784" s="159">
        <f t="shared" si="935"/>
        <v>-3.2369999999999997</v>
      </c>
      <c r="DR784" s="158">
        <f t="shared" si="924"/>
        <v>-6.7000000000000002E-3</v>
      </c>
      <c r="DS784" s="159">
        <f t="shared" si="936"/>
        <v>-1.6683000000000001</v>
      </c>
      <c r="DT784" s="158">
        <f t="shared" si="925"/>
        <v>-1.2999999999999999E-2</v>
      </c>
      <c r="DU784" s="159">
        <f t="shared" si="937"/>
        <v>-3.2369999999999997</v>
      </c>
      <c r="DV784" s="158">
        <f t="shared" si="926"/>
        <v>-6.7000000000000002E-3</v>
      </c>
      <c r="DW784" s="160">
        <f t="shared" si="938"/>
        <v>-1.6683000000000001</v>
      </c>
    </row>
    <row r="785" spans="1:127" ht="24.95" customHeight="1" x14ac:dyDescent="0.2">
      <c r="A785" s="272">
        <v>776</v>
      </c>
      <c r="B785" s="336"/>
      <c r="C785" s="332"/>
      <c r="D785" s="333"/>
      <c r="E785" s="334"/>
      <c r="F785" s="335"/>
      <c r="G785" s="334"/>
      <c r="H785" s="371"/>
      <c r="I785" s="334"/>
      <c r="J785" s="334"/>
      <c r="K785" s="334"/>
      <c r="L785" s="334"/>
      <c r="M785" s="334"/>
      <c r="N785" s="334"/>
      <c r="O785" s="337"/>
      <c r="P785" s="337"/>
      <c r="Q785" s="338" t="str">
        <f t="shared" si="889"/>
        <v xml:space="preserve"> </v>
      </c>
      <c r="R785" s="339" t="str">
        <f t="shared" si="890"/>
        <v/>
      </c>
      <c r="S785" s="340" t="str">
        <f t="shared" si="872"/>
        <v/>
      </c>
      <c r="T785" s="341" t="str">
        <f t="shared" si="891"/>
        <v/>
      </c>
      <c r="U785" s="341" t="str">
        <f t="shared" si="892"/>
        <v/>
      </c>
      <c r="V785" s="341" t="str">
        <f t="shared" si="893"/>
        <v/>
      </c>
      <c r="W785" s="341" t="str">
        <f t="shared" si="894"/>
        <v/>
      </c>
      <c r="X785" s="340" t="str">
        <f t="shared" si="873"/>
        <v/>
      </c>
      <c r="Y785" s="342" t="str">
        <f t="shared" si="874"/>
        <v/>
      </c>
      <c r="Z785" s="343" t="str">
        <f t="shared" si="875"/>
        <v/>
      </c>
      <c r="AA785" s="344" t="str">
        <f t="shared" si="876"/>
        <v/>
      </c>
      <c r="AB785" s="345" t="str">
        <f t="shared" si="895"/>
        <v/>
      </c>
      <c r="AC785" s="346" t="str">
        <f t="shared" si="896"/>
        <v/>
      </c>
      <c r="AD785" s="346" t="str">
        <f t="shared" si="897"/>
        <v/>
      </c>
      <c r="AE785" s="344" t="str">
        <f t="shared" si="877"/>
        <v/>
      </c>
      <c r="AF785" s="346" t="str">
        <f t="shared" si="898"/>
        <v/>
      </c>
      <c r="AG785" s="344" t="str">
        <f t="shared" si="878"/>
        <v/>
      </c>
      <c r="AH785" s="344" t="str">
        <f t="shared" si="879"/>
        <v/>
      </c>
      <c r="AI785" s="344" t="str">
        <f t="shared" si="880"/>
        <v/>
      </c>
      <c r="AJ785" s="346" t="str">
        <f t="shared" si="881"/>
        <v/>
      </c>
      <c r="AK785" s="346" t="str">
        <f t="shared" si="882"/>
        <v/>
      </c>
      <c r="AL785" s="347" t="str">
        <f t="shared" si="883"/>
        <v/>
      </c>
      <c r="AM785" s="141"/>
      <c r="AN785" s="141"/>
      <c r="AO785" s="142"/>
      <c r="AP785" s="58">
        <f t="shared" si="899"/>
        <v>0</v>
      </c>
      <c r="AQ785" s="94">
        <f>SUM(AP$10:AP785)</f>
        <v>0</v>
      </c>
      <c r="AR785" s="143">
        <f t="shared" si="888"/>
        <v>0.1</v>
      </c>
      <c r="AS785" s="144" t="str">
        <f t="shared" si="900"/>
        <v/>
      </c>
      <c r="AT785" s="144" t="str">
        <f t="shared" si="927"/>
        <v/>
      </c>
      <c r="AU785" s="145"/>
      <c r="AV785" s="58">
        <f t="shared" si="886"/>
        <v>0</v>
      </c>
      <c r="AW785" s="318">
        <f>SUM(AV$10:AV785)</f>
        <v>0</v>
      </c>
      <c r="AX785" s="319">
        <f t="shared" si="887"/>
        <v>0.1</v>
      </c>
      <c r="AY785" s="144" t="str">
        <f t="shared" ref="AY785:AY848" si="941">IF(AV785=0,"",IF(C785="","",C785))</f>
        <v/>
      </c>
      <c r="AZ785" s="144" t="str">
        <f t="shared" ref="AZ785:AZ848" si="942">IF(AV785=0,"",IF(B785="","",B785))</f>
        <v/>
      </c>
      <c r="BA785" s="144"/>
      <c r="BB785" s="146" t="str">
        <f t="shared" si="901"/>
        <v/>
      </c>
      <c r="BC785" s="66" t="str">
        <f t="shared" si="940"/>
        <v/>
      </c>
      <c r="BD785" s="195" t="str">
        <f t="shared" si="902"/>
        <v/>
      </c>
      <c r="BF785" s="283"/>
      <c r="BG785" s="286" t="str">
        <f t="shared" si="903"/>
        <v/>
      </c>
      <c r="BY785" s="211" t="str">
        <f t="shared" si="904"/>
        <v/>
      </c>
      <c r="BZ785" s="150" t="str">
        <f t="shared" si="905"/>
        <v/>
      </c>
      <c r="CB785" s="54" t="str">
        <f t="shared" si="939"/>
        <v/>
      </c>
      <c r="CD785" s="54" t="str">
        <f t="shared" si="906"/>
        <v/>
      </c>
      <c r="CF785" s="54" t="str">
        <f t="shared" si="907"/>
        <v/>
      </c>
      <c r="CH785" s="150" t="str">
        <f t="shared" si="908"/>
        <v/>
      </c>
      <c r="CI785" s="290"/>
      <c r="CJ785" s="150" t="str">
        <f t="shared" si="909"/>
        <v/>
      </c>
      <c r="CK785" s="290"/>
      <c r="CL785" s="54" t="str">
        <f t="shared" si="928"/>
        <v/>
      </c>
      <c r="CM785" s="290"/>
      <c r="CN785" s="150" t="str">
        <f t="shared" si="910"/>
        <v/>
      </c>
      <c r="CO785" s="290"/>
      <c r="CP785" s="150" t="str">
        <f t="shared" si="911"/>
        <v/>
      </c>
      <c r="CQ785" s="290"/>
      <c r="CR785" s="150" t="str">
        <f t="shared" si="912"/>
        <v/>
      </c>
      <c r="CS785" s="290"/>
      <c r="CT785" s="150" t="str">
        <f t="shared" si="913"/>
        <v/>
      </c>
      <c r="CU785" s="150"/>
      <c r="CV785" s="150" t="str">
        <f t="shared" si="914"/>
        <v/>
      </c>
      <c r="CW785" s="94"/>
      <c r="CX785" s="151" t="str">
        <f t="shared" si="884"/>
        <v/>
      </c>
      <c r="CY785" s="151" t="str">
        <f t="shared" si="885"/>
        <v/>
      </c>
      <c r="CZ785" s="152"/>
      <c r="DA785" s="373" t="str">
        <f t="shared" si="929"/>
        <v/>
      </c>
      <c r="DC785" s="153">
        <f t="shared" si="915"/>
        <v>0</v>
      </c>
      <c r="DD785" s="153">
        <f t="shared" si="916"/>
        <v>0</v>
      </c>
      <c r="DE785" s="153">
        <f t="shared" si="917"/>
        <v>0</v>
      </c>
      <c r="DF785" s="158">
        <f t="shared" si="918"/>
        <v>-4.7000000000000002E-3</v>
      </c>
      <c r="DG785" s="159">
        <f t="shared" si="930"/>
        <v>-1.1703000000000001</v>
      </c>
      <c r="DH785" s="158">
        <f t="shared" si="919"/>
        <v>3.1999999999999997E-3</v>
      </c>
      <c r="DI785" s="159">
        <f t="shared" si="931"/>
        <v>0.79679999999999995</v>
      </c>
      <c r="DJ785" s="158">
        <f t="shared" si="920"/>
        <v>-2.7000000000000001E-3</v>
      </c>
      <c r="DK785" s="159">
        <f t="shared" si="932"/>
        <v>-0.67230000000000001</v>
      </c>
      <c r="DL785" s="158">
        <f t="shared" si="921"/>
        <v>1.1999999999999999E-3</v>
      </c>
      <c r="DM785" s="159">
        <f t="shared" si="933"/>
        <v>0.29879999999999995</v>
      </c>
      <c r="DN785" s="158">
        <f t="shared" si="922"/>
        <v>1.46E-2</v>
      </c>
      <c r="DO785" s="159">
        <f t="shared" si="934"/>
        <v>3.6354000000000002</v>
      </c>
      <c r="DP785" s="158">
        <f t="shared" si="923"/>
        <v>-1.2999999999999999E-2</v>
      </c>
      <c r="DQ785" s="159">
        <f t="shared" si="935"/>
        <v>-3.2369999999999997</v>
      </c>
      <c r="DR785" s="158">
        <f t="shared" si="924"/>
        <v>-6.7000000000000002E-3</v>
      </c>
      <c r="DS785" s="159">
        <f t="shared" si="936"/>
        <v>-1.6683000000000001</v>
      </c>
      <c r="DT785" s="158">
        <f t="shared" si="925"/>
        <v>-1.2999999999999999E-2</v>
      </c>
      <c r="DU785" s="159">
        <f t="shared" si="937"/>
        <v>-3.2369999999999997</v>
      </c>
      <c r="DV785" s="158">
        <f t="shared" si="926"/>
        <v>-6.7000000000000002E-3</v>
      </c>
      <c r="DW785" s="160">
        <f t="shared" si="938"/>
        <v>-1.6683000000000001</v>
      </c>
    </row>
    <row r="786" spans="1:127" ht="24.95" customHeight="1" x14ac:dyDescent="0.2">
      <c r="A786" s="272">
        <v>777</v>
      </c>
      <c r="B786" s="336"/>
      <c r="C786" s="332"/>
      <c r="D786" s="333"/>
      <c r="E786" s="334"/>
      <c r="F786" s="335"/>
      <c r="G786" s="334"/>
      <c r="H786" s="371"/>
      <c r="I786" s="334"/>
      <c r="J786" s="334"/>
      <c r="K786" s="334"/>
      <c r="L786" s="334"/>
      <c r="M786" s="334"/>
      <c r="N786" s="334"/>
      <c r="O786" s="337"/>
      <c r="P786" s="337"/>
      <c r="Q786" s="338" t="str">
        <f t="shared" si="889"/>
        <v xml:space="preserve"> </v>
      </c>
      <c r="R786" s="339" t="str">
        <f t="shared" si="890"/>
        <v/>
      </c>
      <c r="S786" s="340" t="str">
        <f t="shared" si="872"/>
        <v/>
      </c>
      <c r="T786" s="341" t="str">
        <f t="shared" si="891"/>
        <v/>
      </c>
      <c r="U786" s="341" t="str">
        <f t="shared" si="892"/>
        <v/>
      </c>
      <c r="V786" s="341" t="str">
        <f t="shared" si="893"/>
        <v/>
      </c>
      <c r="W786" s="341" t="str">
        <f t="shared" si="894"/>
        <v/>
      </c>
      <c r="X786" s="340" t="str">
        <f t="shared" si="873"/>
        <v/>
      </c>
      <c r="Y786" s="342" t="str">
        <f t="shared" si="874"/>
        <v/>
      </c>
      <c r="Z786" s="343" t="str">
        <f t="shared" si="875"/>
        <v/>
      </c>
      <c r="AA786" s="344" t="str">
        <f t="shared" si="876"/>
        <v/>
      </c>
      <c r="AB786" s="345" t="str">
        <f t="shared" si="895"/>
        <v/>
      </c>
      <c r="AC786" s="346" t="str">
        <f t="shared" si="896"/>
        <v/>
      </c>
      <c r="AD786" s="346" t="str">
        <f t="shared" si="897"/>
        <v/>
      </c>
      <c r="AE786" s="344" t="str">
        <f t="shared" si="877"/>
        <v/>
      </c>
      <c r="AF786" s="346" t="str">
        <f t="shared" si="898"/>
        <v/>
      </c>
      <c r="AG786" s="344" t="str">
        <f t="shared" si="878"/>
        <v/>
      </c>
      <c r="AH786" s="344" t="str">
        <f t="shared" si="879"/>
        <v/>
      </c>
      <c r="AI786" s="344" t="str">
        <f t="shared" si="880"/>
        <v/>
      </c>
      <c r="AJ786" s="346" t="str">
        <f t="shared" si="881"/>
        <v/>
      </c>
      <c r="AK786" s="346" t="str">
        <f t="shared" si="882"/>
        <v/>
      </c>
      <c r="AL786" s="347" t="str">
        <f t="shared" si="883"/>
        <v/>
      </c>
      <c r="AM786" s="141"/>
      <c r="AN786" s="141"/>
      <c r="AO786" s="142"/>
      <c r="AP786" s="58">
        <f t="shared" si="899"/>
        <v>0</v>
      </c>
      <c r="AQ786" s="94">
        <f>SUM(AP$10:AP786)</f>
        <v>0</v>
      </c>
      <c r="AR786" s="143">
        <f t="shared" si="888"/>
        <v>0.1</v>
      </c>
      <c r="AS786" s="144" t="str">
        <f t="shared" si="900"/>
        <v/>
      </c>
      <c r="AT786" s="144" t="str">
        <f t="shared" si="927"/>
        <v/>
      </c>
      <c r="AU786" s="145"/>
      <c r="AV786" s="58">
        <f t="shared" si="886"/>
        <v>0</v>
      </c>
      <c r="AW786" s="318">
        <f>SUM(AV$10:AV786)</f>
        <v>0</v>
      </c>
      <c r="AX786" s="319">
        <f t="shared" si="887"/>
        <v>0.1</v>
      </c>
      <c r="AY786" s="144" t="str">
        <f t="shared" si="941"/>
        <v/>
      </c>
      <c r="AZ786" s="144" t="str">
        <f t="shared" si="942"/>
        <v/>
      </c>
      <c r="BA786" s="144"/>
      <c r="BB786" s="146" t="str">
        <f t="shared" si="901"/>
        <v/>
      </c>
      <c r="BC786" s="66" t="str">
        <f t="shared" si="940"/>
        <v/>
      </c>
      <c r="BD786" s="195" t="str">
        <f t="shared" si="902"/>
        <v/>
      </c>
      <c r="BF786" s="283"/>
      <c r="BG786" s="286" t="str">
        <f t="shared" si="903"/>
        <v/>
      </c>
      <c r="BY786" s="211" t="str">
        <f t="shared" si="904"/>
        <v/>
      </c>
      <c r="BZ786" s="150" t="str">
        <f t="shared" si="905"/>
        <v/>
      </c>
      <c r="CB786" s="54" t="str">
        <f t="shared" si="939"/>
        <v/>
      </c>
      <c r="CD786" s="54" t="str">
        <f t="shared" si="906"/>
        <v/>
      </c>
      <c r="CF786" s="54" t="str">
        <f t="shared" si="907"/>
        <v/>
      </c>
      <c r="CH786" s="150" t="str">
        <f t="shared" si="908"/>
        <v/>
      </c>
      <c r="CI786" s="290"/>
      <c r="CJ786" s="150" t="str">
        <f t="shared" si="909"/>
        <v/>
      </c>
      <c r="CK786" s="290"/>
      <c r="CL786" s="54" t="str">
        <f t="shared" si="928"/>
        <v/>
      </c>
      <c r="CM786" s="290"/>
      <c r="CN786" s="150" t="str">
        <f t="shared" si="910"/>
        <v/>
      </c>
      <c r="CO786" s="290"/>
      <c r="CP786" s="150" t="str">
        <f t="shared" si="911"/>
        <v/>
      </c>
      <c r="CQ786" s="290"/>
      <c r="CR786" s="150" t="str">
        <f t="shared" si="912"/>
        <v/>
      </c>
      <c r="CS786" s="290"/>
      <c r="CT786" s="150" t="str">
        <f t="shared" si="913"/>
        <v/>
      </c>
      <c r="CU786" s="150"/>
      <c r="CV786" s="150" t="str">
        <f t="shared" si="914"/>
        <v/>
      </c>
      <c r="CW786" s="94"/>
      <c r="CX786" s="151" t="str">
        <f t="shared" si="884"/>
        <v/>
      </c>
      <c r="CY786" s="151" t="str">
        <f t="shared" si="885"/>
        <v/>
      </c>
      <c r="CZ786" s="152"/>
      <c r="DA786" s="373" t="str">
        <f t="shared" si="929"/>
        <v/>
      </c>
      <c r="DC786" s="153">
        <f t="shared" si="915"/>
        <v>0</v>
      </c>
      <c r="DD786" s="153">
        <f t="shared" si="916"/>
        <v>0</v>
      </c>
      <c r="DE786" s="153">
        <f t="shared" si="917"/>
        <v>0</v>
      </c>
      <c r="DF786" s="158">
        <f t="shared" si="918"/>
        <v>-4.7000000000000002E-3</v>
      </c>
      <c r="DG786" s="159">
        <f t="shared" si="930"/>
        <v>-1.1703000000000001</v>
      </c>
      <c r="DH786" s="158">
        <f t="shared" si="919"/>
        <v>3.1999999999999997E-3</v>
      </c>
      <c r="DI786" s="159">
        <f t="shared" si="931"/>
        <v>0.79679999999999995</v>
      </c>
      <c r="DJ786" s="158">
        <f t="shared" si="920"/>
        <v>-2.7000000000000001E-3</v>
      </c>
      <c r="DK786" s="159">
        <f t="shared" si="932"/>
        <v>-0.67230000000000001</v>
      </c>
      <c r="DL786" s="158">
        <f t="shared" si="921"/>
        <v>1.1999999999999999E-3</v>
      </c>
      <c r="DM786" s="159">
        <f t="shared" si="933"/>
        <v>0.29879999999999995</v>
      </c>
      <c r="DN786" s="158">
        <f t="shared" si="922"/>
        <v>1.46E-2</v>
      </c>
      <c r="DO786" s="159">
        <f t="shared" si="934"/>
        <v>3.6354000000000002</v>
      </c>
      <c r="DP786" s="158">
        <f t="shared" si="923"/>
        <v>-1.2999999999999999E-2</v>
      </c>
      <c r="DQ786" s="159">
        <f t="shared" si="935"/>
        <v>-3.2369999999999997</v>
      </c>
      <c r="DR786" s="158">
        <f t="shared" si="924"/>
        <v>-6.7000000000000002E-3</v>
      </c>
      <c r="DS786" s="159">
        <f t="shared" si="936"/>
        <v>-1.6683000000000001</v>
      </c>
      <c r="DT786" s="158">
        <f t="shared" si="925"/>
        <v>-1.2999999999999999E-2</v>
      </c>
      <c r="DU786" s="159">
        <f t="shared" si="937"/>
        <v>-3.2369999999999997</v>
      </c>
      <c r="DV786" s="158">
        <f t="shared" si="926"/>
        <v>-6.7000000000000002E-3</v>
      </c>
      <c r="DW786" s="160">
        <f t="shared" si="938"/>
        <v>-1.6683000000000001</v>
      </c>
    </row>
    <row r="787" spans="1:127" ht="24.95" customHeight="1" x14ac:dyDescent="0.2">
      <c r="A787" s="272">
        <v>778</v>
      </c>
      <c r="B787" s="336"/>
      <c r="C787" s="332"/>
      <c r="D787" s="333"/>
      <c r="E787" s="334"/>
      <c r="F787" s="335"/>
      <c r="G787" s="334"/>
      <c r="H787" s="371"/>
      <c r="I787" s="334"/>
      <c r="J787" s="334"/>
      <c r="K787" s="334"/>
      <c r="L787" s="334"/>
      <c r="M787" s="334"/>
      <c r="N787" s="334"/>
      <c r="O787" s="337"/>
      <c r="P787" s="337"/>
      <c r="Q787" s="338" t="str">
        <f t="shared" si="889"/>
        <v xml:space="preserve"> </v>
      </c>
      <c r="R787" s="339" t="str">
        <f t="shared" si="890"/>
        <v/>
      </c>
      <c r="S787" s="340" t="str">
        <f t="shared" si="872"/>
        <v/>
      </c>
      <c r="T787" s="341" t="str">
        <f t="shared" si="891"/>
        <v/>
      </c>
      <c r="U787" s="341" t="str">
        <f t="shared" si="892"/>
        <v/>
      </c>
      <c r="V787" s="341" t="str">
        <f t="shared" si="893"/>
        <v/>
      </c>
      <c r="W787" s="341" t="str">
        <f t="shared" si="894"/>
        <v/>
      </c>
      <c r="X787" s="340" t="str">
        <f t="shared" si="873"/>
        <v/>
      </c>
      <c r="Y787" s="342" t="str">
        <f t="shared" si="874"/>
        <v/>
      </c>
      <c r="Z787" s="343" t="str">
        <f t="shared" si="875"/>
        <v/>
      </c>
      <c r="AA787" s="344" t="str">
        <f t="shared" si="876"/>
        <v/>
      </c>
      <c r="AB787" s="345" t="str">
        <f t="shared" si="895"/>
        <v/>
      </c>
      <c r="AC787" s="346" t="str">
        <f t="shared" si="896"/>
        <v/>
      </c>
      <c r="AD787" s="346" t="str">
        <f t="shared" si="897"/>
        <v/>
      </c>
      <c r="AE787" s="344" t="str">
        <f t="shared" si="877"/>
        <v/>
      </c>
      <c r="AF787" s="346" t="str">
        <f t="shared" si="898"/>
        <v/>
      </c>
      <c r="AG787" s="344" t="str">
        <f t="shared" si="878"/>
        <v/>
      </c>
      <c r="AH787" s="344" t="str">
        <f t="shared" si="879"/>
        <v/>
      </c>
      <c r="AI787" s="344" t="str">
        <f t="shared" si="880"/>
        <v/>
      </c>
      <c r="AJ787" s="346" t="str">
        <f t="shared" si="881"/>
        <v/>
      </c>
      <c r="AK787" s="346" t="str">
        <f t="shared" si="882"/>
        <v/>
      </c>
      <c r="AL787" s="347" t="str">
        <f t="shared" si="883"/>
        <v/>
      </c>
      <c r="AM787" s="141"/>
      <c r="AN787" s="141"/>
      <c r="AO787" s="142"/>
      <c r="AP787" s="58">
        <f t="shared" si="899"/>
        <v>0</v>
      </c>
      <c r="AQ787" s="94">
        <f>SUM(AP$10:AP787)</f>
        <v>0</v>
      </c>
      <c r="AR787" s="143">
        <f t="shared" si="888"/>
        <v>0.1</v>
      </c>
      <c r="AS787" s="144" t="str">
        <f t="shared" si="900"/>
        <v/>
      </c>
      <c r="AT787" s="144" t="str">
        <f t="shared" si="927"/>
        <v/>
      </c>
      <c r="AU787" s="145"/>
      <c r="AV787" s="58">
        <f t="shared" si="886"/>
        <v>0</v>
      </c>
      <c r="AW787" s="318">
        <f>SUM(AV$10:AV787)</f>
        <v>0</v>
      </c>
      <c r="AX787" s="319">
        <f t="shared" si="887"/>
        <v>0.1</v>
      </c>
      <c r="AY787" s="144" t="str">
        <f t="shared" si="941"/>
        <v/>
      </c>
      <c r="AZ787" s="144" t="str">
        <f t="shared" si="942"/>
        <v/>
      </c>
      <c r="BA787" s="144"/>
      <c r="BB787" s="146" t="str">
        <f t="shared" si="901"/>
        <v/>
      </c>
      <c r="BC787" s="66" t="str">
        <f t="shared" si="940"/>
        <v/>
      </c>
      <c r="BD787" s="195" t="str">
        <f t="shared" si="902"/>
        <v/>
      </c>
      <c r="BF787" s="283"/>
      <c r="BG787" s="286" t="str">
        <f t="shared" si="903"/>
        <v/>
      </c>
      <c r="BY787" s="211" t="str">
        <f t="shared" si="904"/>
        <v/>
      </c>
      <c r="BZ787" s="150" t="str">
        <f t="shared" si="905"/>
        <v/>
      </c>
      <c r="CB787" s="54" t="str">
        <f t="shared" si="939"/>
        <v/>
      </c>
      <c r="CD787" s="54" t="str">
        <f t="shared" si="906"/>
        <v/>
      </c>
      <c r="CF787" s="54" t="str">
        <f t="shared" si="907"/>
        <v/>
      </c>
      <c r="CH787" s="150" t="str">
        <f t="shared" si="908"/>
        <v/>
      </c>
      <c r="CI787" s="290"/>
      <c r="CJ787" s="150" t="str">
        <f t="shared" si="909"/>
        <v/>
      </c>
      <c r="CK787" s="290"/>
      <c r="CL787" s="54" t="str">
        <f t="shared" si="928"/>
        <v/>
      </c>
      <c r="CM787" s="290"/>
      <c r="CN787" s="150" t="str">
        <f t="shared" si="910"/>
        <v/>
      </c>
      <c r="CO787" s="290"/>
      <c r="CP787" s="150" t="str">
        <f t="shared" si="911"/>
        <v/>
      </c>
      <c r="CQ787" s="290"/>
      <c r="CR787" s="150" t="str">
        <f t="shared" si="912"/>
        <v/>
      </c>
      <c r="CS787" s="290"/>
      <c r="CT787" s="150" t="str">
        <f t="shared" si="913"/>
        <v/>
      </c>
      <c r="CU787" s="150"/>
      <c r="CV787" s="150" t="str">
        <f t="shared" si="914"/>
        <v/>
      </c>
      <c r="CW787" s="94"/>
      <c r="CX787" s="151" t="str">
        <f t="shared" si="884"/>
        <v/>
      </c>
      <c r="CY787" s="151" t="str">
        <f t="shared" si="885"/>
        <v/>
      </c>
      <c r="CZ787" s="152"/>
      <c r="DA787" s="373" t="str">
        <f t="shared" si="929"/>
        <v/>
      </c>
      <c r="DC787" s="153">
        <f t="shared" si="915"/>
        <v>0</v>
      </c>
      <c r="DD787" s="153">
        <f t="shared" si="916"/>
        <v>0</v>
      </c>
      <c r="DE787" s="153">
        <f t="shared" si="917"/>
        <v>0</v>
      </c>
      <c r="DF787" s="158">
        <f t="shared" si="918"/>
        <v>-4.7000000000000002E-3</v>
      </c>
      <c r="DG787" s="159">
        <f t="shared" si="930"/>
        <v>-1.1703000000000001</v>
      </c>
      <c r="DH787" s="158">
        <f t="shared" si="919"/>
        <v>3.1999999999999997E-3</v>
      </c>
      <c r="DI787" s="159">
        <f t="shared" si="931"/>
        <v>0.79679999999999995</v>
      </c>
      <c r="DJ787" s="158">
        <f t="shared" si="920"/>
        <v>-2.7000000000000001E-3</v>
      </c>
      <c r="DK787" s="159">
        <f t="shared" si="932"/>
        <v>-0.67230000000000001</v>
      </c>
      <c r="DL787" s="158">
        <f t="shared" si="921"/>
        <v>1.1999999999999999E-3</v>
      </c>
      <c r="DM787" s="159">
        <f t="shared" si="933"/>
        <v>0.29879999999999995</v>
      </c>
      <c r="DN787" s="158">
        <f t="shared" si="922"/>
        <v>1.46E-2</v>
      </c>
      <c r="DO787" s="159">
        <f t="shared" si="934"/>
        <v>3.6354000000000002</v>
      </c>
      <c r="DP787" s="158">
        <f t="shared" si="923"/>
        <v>-1.2999999999999999E-2</v>
      </c>
      <c r="DQ787" s="159">
        <f t="shared" si="935"/>
        <v>-3.2369999999999997</v>
      </c>
      <c r="DR787" s="158">
        <f t="shared" si="924"/>
        <v>-6.7000000000000002E-3</v>
      </c>
      <c r="DS787" s="159">
        <f t="shared" si="936"/>
        <v>-1.6683000000000001</v>
      </c>
      <c r="DT787" s="158">
        <f t="shared" si="925"/>
        <v>-1.2999999999999999E-2</v>
      </c>
      <c r="DU787" s="159">
        <f t="shared" si="937"/>
        <v>-3.2369999999999997</v>
      </c>
      <c r="DV787" s="158">
        <f t="shared" si="926"/>
        <v>-6.7000000000000002E-3</v>
      </c>
      <c r="DW787" s="160">
        <f t="shared" si="938"/>
        <v>-1.6683000000000001</v>
      </c>
    </row>
    <row r="788" spans="1:127" ht="24.95" customHeight="1" x14ac:dyDescent="0.2">
      <c r="A788" s="272">
        <v>779</v>
      </c>
      <c r="B788" s="336"/>
      <c r="C788" s="332"/>
      <c r="D788" s="333"/>
      <c r="E788" s="334"/>
      <c r="F788" s="335"/>
      <c r="G788" s="334"/>
      <c r="H788" s="371"/>
      <c r="I788" s="334"/>
      <c r="J788" s="334"/>
      <c r="K788" s="334"/>
      <c r="L788" s="334"/>
      <c r="M788" s="334"/>
      <c r="N788" s="334"/>
      <c r="O788" s="337"/>
      <c r="P788" s="337"/>
      <c r="Q788" s="338" t="str">
        <f t="shared" si="889"/>
        <v xml:space="preserve"> </v>
      </c>
      <c r="R788" s="339" t="str">
        <f t="shared" si="890"/>
        <v/>
      </c>
      <c r="S788" s="340" t="str">
        <f t="shared" si="872"/>
        <v/>
      </c>
      <c r="T788" s="341" t="str">
        <f t="shared" si="891"/>
        <v/>
      </c>
      <c r="U788" s="341" t="str">
        <f t="shared" si="892"/>
        <v/>
      </c>
      <c r="V788" s="341" t="str">
        <f t="shared" si="893"/>
        <v/>
      </c>
      <c r="W788" s="341" t="str">
        <f t="shared" si="894"/>
        <v/>
      </c>
      <c r="X788" s="340" t="str">
        <f t="shared" si="873"/>
        <v/>
      </c>
      <c r="Y788" s="342" t="str">
        <f t="shared" si="874"/>
        <v/>
      </c>
      <c r="Z788" s="343" t="str">
        <f t="shared" si="875"/>
        <v/>
      </c>
      <c r="AA788" s="344" t="str">
        <f t="shared" si="876"/>
        <v/>
      </c>
      <c r="AB788" s="345" t="str">
        <f t="shared" si="895"/>
        <v/>
      </c>
      <c r="AC788" s="346" t="str">
        <f t="shared" si="896"/>
        <v/>
      </c>
      <c r="AD788" s="346" t="str">
        <f t="shared" si="897"/>
        <v/>
      </c>
      <c r="AE788" s="344" t="str">
        <f t="shared" si="877"/>
        <v/>
      </c>
      <c r="AF788" s="346" t="str">
        <f t="shared" si="898"/>
        <v/>
      </c>
      <c r="AG788" s="344" t="str">
        <f t="shared" si="878"/>
        <v/>
      </c>
      <c r="AH788" s="344" t="str">
        <f t="shared" si="879"/>
        <v/>
      </c>
      <c r="AI788" s="344" t="str">
        <f t="shared" si="880"/>
        <v/>
      </c>
      <c r="AJ788" s="346" t="str">
        <f t="shared" si="881"/>
        <v/>
      </c>
      <c r="AK788" s="346" t="str">
        <f t="shared" si="882"/>
        <v/>
      </c>
      <c r="AL788" s="347" t="str">
        <f t="shared" si="883"/>
        <v/>
      </c>
      <c r="AM788" s="141"/>
      <c r="AN788" s="141"/>
      <c r="AO788" s="142"/>
      <c r="AP788" s="58">
        <f t="shared" si="899"/>
        <v>0</v>
      </c>
      <c r="AQ788" s="94">
        <f>SUM(AP$10:AP788)</f>
        <v>0</v>
      </c>
      <c r="AR788" s="143">
        <f t="shared" si="888"/>
        <v>0.1</v>
      </c>
      <c r="AS788" s="144" t="str">
        <f t="shared" si="900"/>
        <v/>
      </c>
      <c r="AT788" s="144" t="str">
        <f t="shared" si="927"/>
        <v/>
      </c>
      <c r="AU788" s="145"/>
      <c r="AV788" s="58">
        <f t="shared" si="886"/>
        <v>0</v>
      </c>
      <c r="AW788" s="318">
        <f>SUM(AV$10:AV788)</f>
        <v>0</v>
      </c>
      <c r="AX788" s="319">
        <f t="shared" si="887"/>
        <v>0.1</v>
      </c>
      <c r="AY788" s="144" t="str">
        <f t="shared" si="941"/>
        <v/>
      </c>
      <c r="AZ788" s="144" t="str">
        <f t="shared" si="942"/>
        <v/>
      </c>
      <c r="BA788" s="144"/>
      <c r="BB788" s="146" t="str">
        <f t="shared" si="901"/>
        <v/>
      </c>
      <c r="BC788" s="66" t="str">
        <f t="shared" si="940"/>
        <v/>
      </c>
      <c r="BD788" s="195" t="str">
        <f t="shared" si="902"/>
        <v/>
      </c>
      <c r="BF788" s="283"/>
      <c r="BG788" s="286" t="str">
        <f t="shared" si="903"/>
        <v/>
      </c>
      <c r="BY788" s="211" t="str">
        <f t="shared" si="904"/>
        <v/>
      </c>
      <c r="BZ788" s="150" t="str">
        <f t="shared" si="905"/>
        <v/>
      </c>
      <c r="CB788" s="54" t="str">
        <f t="shared" si="939"/>
        <v/>
      </c>
      <c r="CD788" s="54" t="str">
        <f t="shared" si="906"/>
        <v/>
      </c>
      <c r="CF788" s="54" t="str">
        <f t="shared" si="907"/>
        <v/>
      </c>
      <c r="CH788" s="150" t="str">
        <f t="shared" si="908"/>
        <v/>
      </c>
      <c r="CI788" s="290"/>
      <c r="CJ788" s="150" t="str">
        <f t="shared" si="909"/>
        <v/>
      </c>
      <c r="CK788" s="290"/>
      <c r="CL788" s="54" t="str">
        <f t="shared" si="928"/>
        <v/>
      </c>
      <c r="CM788" s="290"/>
      <c r="CN788" s="150" t="str">
        <f t="shared" si="910"/>
        <v/>
      </c>
      <c r="CO788" s="290"/>
      <c r="CP788" s="150" t="str">
        <f t="shared" si="911"/>
        <v/>
      </c>
      <c r="CQ788" s="290"/>
      <c r="CR788" s="150" t="str">
        <f t="shared" si="912"/>
        <v/>
      </c>
      <c r="CS788" s="290"/>
      <c r="CT788" s="150" t="str">
        <f t="shared" si="913"/>
        <v/>
      </c>
      <c r="CU788" s="150"/>
      <c r="CV788" s="150" t="str">
        <f t="shared" si="914"/>
        <v/>
      </c>
      <c r="CW788" s="94"/>
      <c r="CX788" s="151" t="str">
        <f t="shared" si="884"/>
        <v/>
      </c>
      <c r="CY788" s="151" t="str">
        <f t="shared" si="885"/>
        <v/>
      </c>
      <c r="CZ788" s="152"/>
      <c r="DA788" s="373" t="str">
        <f t="shared" si="929"/>
        <v/>
      </c>
      <c r="DC788" s="153">
        <f t="shared" si="915"/>
        <v>0</v>
      </c>
      <c r="DD788" s="153">
        <f t="shared" si="916"/>
        <v>0</v>
      </c>
      <c r="DE788" s="153">
        <f t="shared" si="917"/>
        <v>0</v>
      </c>
      <c r="DF788" s="158">
        <f t="shared" si="918"/>
        <v>-4.7000000000000002E-3</v>
      </c>
      <c r="DG788" s="159">
        <f t="shared" si="930"/>
        <v>-1.1703000000000001</v>
      </c>
      <c r="DH788" s="158">
        <f t="shared" si="919"/>
        <v>3.1999999999999997E-3</v>
      </c>
      <c r="DI788" s="159">
        <f t="shared" si="931"/>
        <v>0.79679999999999995</v>
      </c>
      <c r="DJ788" s="158">
        <f t="shared" si="920"/>
        <v>-2.7000000000000001E-3</v>
      </c>
      <c r="DK788" s="159">
        <f t="shared" si="932"/>
        <v>-0.67230000000000001</v>
      </c>
      <c r="DL788" s="158">
        <f t="shared" si="921"/>
        <v>1.1999999999999999E-3</v>
      </c>
      <c r="DM788" s="159">
        <f t="shared" si="933"/>
        <v>0.29879999999999995</v>
      </c>
      <c r="DN788" s="158">
        <f t="shared" si="922"/>
        <v>1.46E-2</v>
      </c>
      <c r="DO788" s="159">
        <f t="shared" si="934"/>
        <v>3.6354000000000002</v>
      </c>
      <c r="DP788" s="158">
        <f t="shared" si="923"/>
        <v>-1.2999999999999999E-2</v>
      </c>
      <c r="DQ788" s="159">
        <f t="shared" si="935"/>
        <v>-3.2369999999999997</v>
      </c>
      <c r="DR788" s="158">
        <f t="shared" si="924"/>
        <v>-6.7000000000000002E-3</v>
      </c>
      <c r="DS788" s="159">
        <f t="shared" si="936"/>
        <v>-1.6683000000000001</v>
      </c>
      <c r="DT788" s="158">
        <f t="shared" si="925"/>
        <v>-1.2999999999999999E-2</v>
      </c>
      <c r="DU788" s="159">
        <f t="shared" si="937"/>
        <v>-3.2369999999999997</v>
      </c>
      <c r="DV788" s="158">
        <f t="shared" si="926"/>
        <v>-6.7000000000000002E-3</v>
      </c>
      <c r="DW788" s="160">
        <f t="shared" si="938"/>
        <v>-1.6683000000000001</v>
      </c>
    </row>
    <row r="789" spans="1:127" ht="24.95" customHeight="1" x14ac:dyDescent="0.2">
      <c r="A789" s="272">
        <v>780</v>
      </c>
      <c r="B789" s="336"/>
      <c r="C789" s="332"/>
      <c r="D789" s="333"/>
      <c r="E789" s="334"/>
      <c r="F789" s="335"/>
      <c r="G789" s="334"/>
      <c r="H789" s="371"/>
      <c r="I789" s="334"/>
      <c r="J789" s="334"/>
      <c r="K789" s="334"/>
      <c r="L789" s="334"/>
      <c r="M789" s="334"/>
      <c r="N789" s="334"/>
      <c r="O789" s="337"/>
      <c r="P789" s="337"/>
      <c r="Q789" s="338" t="str">
        <f t="shared" si="889"/>
        <v xml:space="preserve"> </v>
      </c>
      <c r="R789" s="339" t="str">
        <f t="shared" si="890"/>
        <v/>
      </c>
      <c r="S789" s="340" t="str">
        <f t="shared" ref="S789:S852" si="943">IF(RIGHT(E789,7)="AVT3000","No",IF(RIGHT(E789,7)="AVC5000","Yes",""))</f>
        <v/>
      </c>
      <c r="T789" s="341" t="str">
        <f t="shared" si="891"/>
        <v/>
      </c>
      <c r="U789" s="341" t="str">
        <f t="shared" si="892"/>
        <v/>
      </c>
      <c r="V789" s="341" t="str">
        <f t="shared" si="893"/>
        <v/>
      </c>
      <c r="W789" s="341" t="str">
        <f t="shared" si="894"/>
        <v/>
      </c>
      <c r="X789" s="340" t="str">
        <f t="shared" ref="X789:X852" si="944">IF(RIGHT(E789,7)="AVT3000","No",IF(RIGHT(E789,7)="AVC5000","Yes",""))</f>
        <v/>
      </c>
      <c r="Y789" s="342" t="str">
        <f t="shared" ref="Y789:Y852" si="945">IF(LEFT(E789,1)="H","H-","")</f>
        <v/>
      </c>
      <c r="Z789" s="343" t="str">
        <f t="shared" ref="Z789:Z852" si="946">IF(RIGHT(E789,7)="AVT3000","AVT3",IF(RIGHT(E789,7)="AVC5000","AVC5",""))</f>
        <v/>
      </c>
      <c r="AA789" s="344" t="str">
        <f t="shared" ref="AA789:AA852" si="947">IF(RIGHT(E789,6)="AV3000","AV3",IF(RIGHT(E789,7)="AVC5000","AVC5",""))</f>
        <v/>
      </c>
      <c r="AB789" s="345" t="str">
        <f t="shared" si="895"/>
        <v/>
      </c>
      <c r="AC789" s="346" t="str">
        <f t="shared" si="896"/>
        <v/>
      </c>
      <c r="AD789" s="346" t="str">
        <f t="shared" si="897"/>
        <v/>
      </c>
      <c r="AE789" s="344" t="str">
        <f t="shared" ref="AE789:AE852" si="948">IF(AF789="","","-")</f>
        <v/>
      </c>
      <c r="AF789" s="346" t="str">
        <f t="shared" si="898"/>
        <v/>
      </c>
      <c r="AG789" s="344" t="str">
        <f t="shared" ref="AG789:AG852" si="949">IF(G789="","","-")</f>
        <v/>
      </c>
      <c r="AH789" s="344" t="str">
        <f t="shared" ref="AH789:AH852" si="950">IF(I789="AccuNet","A","")</f>
        <v/>
      </c>
      <c r="AI789" s="344" t="str">
        <f t="shared" ref="AI789:AI852" si="951">IF(J789="BACnet","B","")</f>
        <v/>
      </c>
      <c r="AJ789" s="346" t="str">
        <f t="shared" ref="AJ789:AJ852" si="952">IF(K789="Flanged","F","")</f>
        <v/>
      </c>
      <c r="AK789" s="346" t="str">
        <f t="shared" ref="AK789:AK852" si="953">IF(L789="Insulation","I","")</f>
        <v/>
      </c>
      <c r="AL789" s="347" t="str">
        <f t="shared" ref="AL789:AL852" si="954">IF(M789="Tight Shutoff","S","")</f>
        <v/>
      </c>
      <c r="AM789" s="141"/>
      <c r="AN789" s="141"/>
      <c r="AO789" s="142"/>
      <c r="AP789" s="58">
        <f t="shared" si="899"/>
        <v>0</v>
      </c>
      <c r="AQ789" s="94">
        <f>SUM(AP$10:AP789)</f>
        <v>0</v>
      </c>
      <c r="AR789" s="143">
        <f t="shared" si="888"/>
        <v>0.1</v>
      </c>
      <c r="AS789" s="144" t="str">
        <f t="shared" si="900"/>
        <v/>
      </c>
      <c r="AT789" s="144" t="str">
        <f t="shared" si="927"/>
        <v/>
      </c>
      <c r="AU789" s="145"/>
      <c r="AV789" s="58">
        <f t="shared" si="886"/>
        <v>0</v>
      </c>
      <c r="AW789" s="318">
        <f>SUM(AV$10:AV789)</f>
        <v>0</v>
      </c>
      <c r="AX789" s="319">
        <f t="shared" si="887"/>
        <v>0.1</v>
      </c>
      <c r="AY789" s="144" t="str">
        <f t="shared" si="941"/>
        <v/>
      </c>
      <c r="AZ789" s="144" t="str">
        <f t="shared" si="942"/>
        <v/>
      </c>
      <c r="BA789" s="144"/>
      <c r="BB789" s="146" t="str">
        <f t="shared" si="901"/>
        <v/>
      </c>
      <c r="BC789" s="66" t="str">
        <f t="shared" si="940"/>
        <v/>
      </c>
      <c r="BD789" s="195" t="str">
        <f t="shared" si="902"/>
        <v/>
      </c>
      <c r="BF789" s="283"/>
      <c r="BG789" s="286" t="str">
        <f t="shared" si="903"/>
        <v/>
      </c>
      <c r="BY789" s="211" t="str">
        <f t="shared" si="904"/>
        <v/>
      </c>
      <c r="BZ789" s="150" t="str">
        <f t="shared" si="905"/>
        <v/>
      </c>
      <c r="CB789" s="54" t="str">
        <f t="shared" si="939"/>
        <v/>
      </c>
      <c r="CD789" s="54" t="str">
        <f t="shared" si="906"/>
        <v/>
      </c>
      <c r="CF789" s="54" t="str">
        <f t="shared" si="907"/>
        <v/>
      </c>
      <c r="CH789" s="150" t="str">
        <f t="shared" si="908"/>
        <v/>
      </c>
      <c r="CI789" s="290"/>
      <c r="CJ789" s="150" t="str">
        <f t="shared" si="909"/>
        <v/>
      </c>
      <c r="CK789" s="290"/>
      <c r="CL789" s="54" t="str">
        <f t="shared" si="928"/>
        <v/>
      </c>
      <c r="CM789" s="290"/>
      <c r="CN789" s="150" t="str">
        <f t="shared" si="910"/>
        <v/>
      </c>
      <c r="CO789" s="290"/>
      <c r="CP789" s="150" t="str">
        <f t="shared" si="911"/>
        <v/>
      </c>
      <c r="CQ789" s="290"/>
      <c r="CR789" s="150" t="str">
        <f t="shared" si="912"/>
        <v/>
      </c>
      <c r="CS789" s="290"/>
      <c r="CT789" s="150" t="str">
        <f t="shared" si="913"/>
        <v/>
      </c>
      <c r="CU789" s="150"/>
      <c r="CV789" s="150" t="str">
        <f t="shared" si="914"/>
        <v/>
      </c>
      <c r="CW789" s="94"/>
      <c r="CX789" s="151" t="str">
        <f t="shared" si="884"/>
        <v/>
      </c>
      <c r="CY789" s="151" t="str">
        <f t="shared" si="885"/>
        <v/>
      </c>
      <c r="CZ789" s="152"/>
      <c r="DA789" s="373" t="str">
        <f t="shared" si="929"/>
        <v/>
      </c>
      <c r="DC789" s="153">
        <f t="shared" si="915"/>
        <v>0</v>
      </c>
      <c r="DD789" s="153">
        <f t="shared" si="916"/>
        <v>0</v>
      </c>
      <c r="DE789" s="153">
        <f t="shared" si="917"/>
        <v>0</v>
      </c>
      <c r="DF789" s="158">
        <f t="shared" si="918"/>
        <v>-4.7000000000000002E-3</v>
      </c>
      <c r="DG789" s="159">
        <f t="shared" si="930"/>
        <v>-1.1703000000000001</v>
      </c>
      <c r="DH789" s="158">
        <f t="shared" si="919"/>
        <v>3.1999999999999997E-3</v>
      </c>
      <c r="DI789" s="159">
        <f t="shared" si="931"/>
        <v>0.79679999999999995</v>
      </c>
      <c r="DJ789" s="158">
        <f t="shared" si="920"/>
        <v>-2.7000000000000001E-3</v>
      </c>
      <c r="DK789" s="159">
        <f t="shared" si="932"/>
        <v>-0.67230000000000001</v>
      </c>
      <c r="DL789" s="158">
        <f t="shared" si="921"/>
        <v>1.1999999999999999E-3</v>
      </c>
      <c r="DM789" s="159">
        <f t="shared" si="933"/>
        <v>0.29879999999999995</v>
      </c>
      <c r="DN789" s="158">
        <f t="shared" si="922"/>
        <v>1.46E-2</v>
      </c>
      <c r="DO789" s="159">
        <f t="shared" si="934"/>
        <v>3.6354000000000002</v>
      </c>
      <c r="DP789" s="158">
        <f t="shared" si="923"/>
        <v>-1.2999999999999999E-2</v>
      </c>
      <c r="DQ789" s="159">
        <f t="shared" si="935"/>
        <v>-3.2369999999999997</v>
      </c>
      <c r="DR789" s="158">
        <f t="shared" si="924"/>
        <v>-6.7000000000000002E-3</v>
      </c>
      <c r="DS789" s="159">
        <f t="shared" si="936"/>
        <v>-1.6683000000000001</v>
      </c>
      <c r="DT789" s="158">
        <f t="shared" si="925"/>
        <v>-1.2999999999999999E-2</v>
      </c>
      <c r="DU789" s="159">
        <f t="shared" si="937"/>
        <v>-3.2369999999999997</v>
      </c>
      <c r="DV789" s="158">
        <f t="shared" si="926"/>
        <v>-6.7000000000000002E-3</v>
      </c>
      <c r="DW789" s="160">
        <f t="shared" si="938"/>
        <v>-1.6683000000000001</v>
      </c>
    </row>
    <row r="790" spans="1:127" ht="24.95" customHeight="1" x14ac:dyDescent="0.2">
      <c r="A790" s="272">
        <v>781</v>
      </c>
      <c r="B790" s="336"/>
      <c r="C790" s="332"/>
      <c r="D790" s="333"/>
      <c r="E790" s="334"/>
      <c r="F790" s="335"/>
      <c r="G790" s="334"/>
      <c r="H790" s="371"/>
      <c r="I790" s="334"/>
      <c r="J790" s="334"/>
      <c r="K790" s="334"/>
      <c r="L790" s="334"/>
      <c r="M790" s="334"/>
      <c r="N790" s="334"/>
      <c r="O790" s="337"/>
      <c r="P790" s="337"/>
      <c r="Q790" s="338" t="str">
        <f t="shared" si="889"/>
        <v xml:space="preserve"> </v>
      </c>
      <c r="R790" s="339" t="str">
        <f t="shared" si="890"/>
        <v/>
      </c>
      <c r="S790" s="340" t="str">
        <f t="shared" si="943"/>
        <v/>
      </c>
      <c r="T790" s="341" t="str">
        <f t="shared" si="891"/>
        <v/>
      </c>
      <c r="U790" s="341" t="str">
        <f t="shared" si="892"/>
        <v/>
      </c>
      <c r="V790" s="341" t="str">
        <f t="shared" si="893"/>
        <v/>
      </c>
      <c r="W790" s="341" t="str">
        <f t="shared" si="894"/>
        <v/>
      </c>
      <c r="X790" s="340" t="str">
        <f t="shared" si="944"/>
        <v/>
      </c>
      <c r="Y790" s="342" t="str">
        <f t="shared" si="945"/>
        <v/>
      </c>
      <c r="Z790" s="343" t="str">
        <f t="shared" si="946"/>
        <v/>
      </c>
      <c r="AA790" s="344" t="str">
        <f t="shared" si="947"/>
        <v/>
      </c>
      <c r="AB790" s="345" t="str">
        <f t="shared" si="895"/>
        <v/>
      </c>
      <c r="AC790" s="346" t="str">
        <f t="shared" si="896"/>
        <v/>
      </c>
      <c r="AD790" s="346" t="str">
        <f t="shared" si="897"/>
        <v/>
      </c>
      <c r="AE790" s="344" t="str">
        <f t="shared" si="948"/>
        <v/>
      </c>
      <c r="AF790" s="346" t="str">
        <f t="shared" si="898"/>
        <v/>
      </c>
      <c r="AG790" s="344" t="str">
        <f t="shared" si="949"/>
        <v/>
      </c>
      <c r="AH790" s="344" t="str">
        <f t="shared" si="950"/>
        <v/>
      </c>
      <c r="AI790" s="344" t="str">
        <f t="shared" si="951"/>
        <v/>
      </c>
      <c r="AJ790" s="346" t="str">
        <f t="shared" si="952"/>
        <v/>
      </c>
      <c r="AK790" s="346" t="str">
        <f t="shared" si="953"/>
        <v/>
      </c>
      <c r="AL790" s="347" t="str">
        <f t="shared" si="954"/>
        <v/>
      </c>
      <c r="AM790" s="141"/>
      <c r="AN790" s="141"/>
      <c r="AO790" s="142"/>
      <c r="AP790" s="58">
        <f t="shared" si="899"/>
        <v>0</v>
      </c>
      <c r="AQ790" s="94">
        <f>SUM(AP$10:AP790)</f>
        <v>0</v>
      </c>
      <c r="AR790" s="143">
        <f t="shared" si="888"/>
        <v>0.1</v>
      </c>
      <c r="AS790" s="144" t="str">
        <f t="shared" si="900"/>
        <v/>
      </c>
      <c r="AT790" s="144" t="str">
        <f t="shared" si="927"/>
        <v/>
      </c>
      <c r="AU790" s="145"/>
      <c r="AV790" s="58">
        <f t="shared" si="886"/>
        <v>0</v>
      </c>
      <c r="AW790" s="318">
        <f>SUM(AV$10:AV790)</f>
        <v>0</v>
      </c>
      <c r="AX790" s="319">
        <f t="shared" si="887"/>
        <v>0.1</v>
      </c>
      <c r="AY790" s="144" t="str">
        <f t="shared" si="941"/>
        <v/>
      </c>
      <c r="AZ790" s="144" t="str">
        <f t="shared" si="942"/>
        <v/>
      </c>
      <c r="BA790" s="144"/>
      <c r="BB790" s="146" t="str">
        <f t="shared" si="901"/>
        <v/>
      </c>
      <c r="BC790" s="66" t="str">
        <f t="shared" si="940"/>
        <v/>
      </c>
      <c r="BD790" s="195" t="str">
        <f t="shared" si="902"/>
        <v/>
      </c>
      <c r="BF790" s="283"/>
      <c r="BG790" s="286" t="str">
        <f t="shared" si="903"/>
        <v/>
      </c>
      <c r="BY790" s="211" t="str">
        <f t="shared" si="904"/>
        <v/>
      </c>
      <c r="BZ790" s="150" t="str">
        <f t="shared" si="905"/>
        <v/>
      </c>
      <c r="CB790" s="54" t="str">
        <f t="shared" si="939"/>
        <v/>
      </c>
      <c r="CD790" s="54" t="str">
        <f t="shared" si="906"/>
        <v/>
      </c>
      <c r="CF790" s="54" t="str">
        <f t="shared" si="907"/>
        <v/>
      </c>
      <c r="CH790" s="150" t="str">
        <f t="shared" si="908"/>
        <v/>
      </c>
      <c r="CI790" s="290"/>
      <c r="CJ790" s="150" t="str">
        <f t="shared" si="909"/>
        <v/>
      </c>
      <c r="CK790" s="290"/>
      <c r="CL790" s="54" t="str">
        <f t="shared" si="928"/>
        <v/>
      </c>
      <c r="CM790" s="290"/>
      <c r="CN790" s="150" t="str">
        <f t="shared" si="910"/>
        <v/>
      </c>
      <c r="CO790" s="290"/>
      <c r="CP790" s="150" t="str">
        <f t="shared" si="911"/>
        <v/>
      </c>
      <c r="CQ790" s="290"/>
      <c r="CR790" s="150" t="str">
        <f t="shared" si="912"/>
        <v/>
      </c>
      <c r="CS790" s="290"/>
      <c r="CT790" s="150" t="str">
        <f t="shared" si="913"/>
        <v/>
      </c>
      <c r="CU790" s="150"/>
      <c r="CV790" s="150" t="str">
        <f t="shared" si="914"/>
        <v/>
      </c>
      <c r="CW790" s="94"/>
      <c r="CX790" s="151" t="str">
        <f t="shared" si="884"/>
        <v/>
      </c>
      <c r="CY790" s="151" t="str">
        <f t="shared" si="885"/>
        <v/>
      </c>
      <c r="CZ790" s="152"/>
      <c r="DA790" s="373" t="str">
        <f t="shared" si="929"/>
        <v/>
      </c>
      <c r="DC790" s="153">
        <f t="shared" si="915"/>
        <v>0</v>
      </c>
      <c r="DD790" s="153">
        <f t="shared" si="916"/>
        <v>0</v>
      </c>
      <c r="DE790" s="153">
        <f t="shared" si="917"/>
        <v>0</v>
      </c>
      <c r="DF790" s="158">
        <f t="shared" si="918"/>
        <v>-4.7000000000000002E-3</v>
      </c>
      <c r="DG790" s="159">
        <f t="shared" si="930"/>
        <v>-1.1703000000000001</v>
      </c>
      <c r="DH790" s="158">
        <f t="shared" si="919"/>
        <v>3.1999999999999997E-3</v>
      </c>
      <c r="DI790" s="159">
        <f t="shared" si="931"/>
        <v>0.79679999999999995</v>
      </c>
      <c r="DJ790" s="158">
        <f t="shared" si="920"/>
        <v>-2.7000000000000001E-3</v>
      </c>
      <c r="DK790" s="159">
        <f t="shared" si="932"/>
        <v>-0.67230000000000001</v>
      </c>
      <c r="DL790" s="158">
        <f t="shared" si="921"/>
        <v>1.1999999999999999E-3</v>
      </c>
      <c r="DM790" s="159">
        <f t="shared" si="933"/>
        <v>0.29879999999999995</v>
      </c>
      <c r="DN790" s="158">
        <f t="shared" si="922"/>
        <v>1.46E-2</v>
      </c>
      <c r="DO790" s="159">
        <f t="shared" si="934"/>
        <v>3.6354000000000002</v>
      </c>
      <c r="DP790" s="158">
        <f t="shared" si="923"/>
        <v>-1.2999999999999999E-2</v>
      </c>
      <c r="DQ790" s="159">
        <f t="shared" si="935"/>
        <v>-3.2369999999999997</v>
      </c>
      <c r="DR790" s="158">
        <f t="shared" si="924"/>
        <v>-6.7000000000000002E-3</v>
      </c>
      <c r="DS790" s="159">
        <f t="shared" si="936"/>
        <v>-1.6683000000000001</v>
      </c>
      <c r="DT790" s="158">
        <f t="shared" si="925"/>
        <v>-1.2999999999999999E-2</v>
      </c>
      <c r="DU790" s="159">
        <f t="shared" si="937"/>
        <v>-3.2369999999999997</v>
      </c>
      <c r="DV790" s="158">
        <f t="shared" si="926"/>
        <v>-6.7000000000000002E-3</v>
      </c>
      <c r="DW790" s="160">
        <f t="shared" si="938"/>
        <v>-1.6683000000000001</v>
      </c>
    </row>
    <row r="791" spans="1:127" ht="24.95" customHeight="1" x14ac:dyDescent="0.2">
      <c r="A791" s="272">
        <v>782</v>
      </c>
      <c r="B791" s="336"/>
      <c r="C791" s="332"/>
      <c r="D791" s="333"/>
      <c r="E791" s="334"/>
      <c r="F791" s="335"/>
      <c r="G791" s="334"/>
      <c r="H791" s="371"/>
      <c r="I791" s="334"/>
      <c r="J791" s="334"/>
      <c r="K791" s="334"/>
      <c r="L791" s="334"/>
      <c r="M791" s="334"/>
      <c r="N791" s="334"/>
      <c r="O791" s="337"/>
      <c r="P791" s="337"/>
      <c r="Q791" s="338" t="str">
        <f t="shared" si="889"/>
        <v xml:space="preserve"> </v>
      </c>
      <c r="R791" s="339" t="str">
        <f t="shared" si="890"/>
        <v/>
      </c>
      <c r="S791" s="340" t="str">
        <f t="shared" si="943"/>
        <v/>
      </c>
      <c r="T791" s="341" t="str">
        <f t="shared" si="891"/>
        <v/>
      </c>
      <c r="U791" s="341" t="str">
        <f t="shared" si="892"/>
        <v/>
      </c>
      <c r="V791" s="341" t="str">
        <f t="shared" si="893"/>
        <v/>
      </c>
      <c r="W791" s="341" t="str">
        <f t="shared" si="894"/>
        <v/>
      </c>
      <c r="X791" s="340" t="str">
        <f t="shared" si="944"/>
        <v/>
      </c>
      <c r="Y791" s="342" t="str">
        <f t="shared" si="945"/>
        <v/>
      </c>
      <c r="Z791" s="343" t="str">
        <f t="shared" si="946"/>
        <v/>
      </c>
      <c r="AA791" s="344" t="str">
        <f t="shared" si="947"/>
        <v/>
      </c>
      <c r="AB791" s="345" t="str">
        <f t="shared" si="895"/>
        <v/>
      </c>
      <c r="AC791" s="346" t="str">
        <f t="shared" si="896"/>
        <v/>
      </c>
      <c r="AD791" s="346" t="str">
        <f t="shared" si="897"/>
        <v/>
      </c>
      <c r="AE791" s="344" t="str">
        <f t="shared" si="948"/>
        <v/>
      </c>
      <c r="AF791" s="346" t="str">
        <f t="shared" si="898"/>
        <v/>
      </c>
      <c r="AG791" s="344" t="str">
        <f t="shared" si="949"/>
        <v/>
      </c>
      <c r="AH791" s="344" t="str">
        <f t="shared" si="950"/>
        <v/>
      </c>
      <c r="AI791" s="344" t="str">
        <f t="shared" si="951"/>
        <v/>
      </c>
      <c r="AJ791" s="346" t="str">
        <f t="shared" si="952"/>
        <v/>
      </c>
      <c r="AK791" s="346" t="str">
        <f t="shared" si="953"/>
        <v/>
      </c>
      <c r="AL791" s="347" t="str">
        <f t="shared" si="954"/>
        <v/>
      </c>
      <c r="AM791" s="141"/>
      <c r="AN791" s="141"/>
      <c r="AO791" s="142"/>
      <c r="AP791" s="58">
        <f t="shared" si="899"/>
        <v>0</v>
      </c>
      <c r="AQ791" s="94">
        <f>SUM(AP$10:AP791)</f>
        <v>0</v>
      </c>
      <c r="AR791" s="143">
        <f t="shared" si="888"/>
        <v>0.1</v>
      </c>
      <c r="AS791" s="144" t="str">
        <f t="shared" si="900"/>
        <v/>
      </c>
      <c r="AT791" s="144" t="str">
        <f t="shared" si="927"/>
        <v/>
      </c>
      <c r="AU791" s="145"/>
      <c r="AV791" s="58">
        <f t="shared" si="886"/>
        <v>0</v>
      </c>
      <c r="AW791" s="318">
        <f>SUM(AV$10:AV791)</f>
        <v>0</v>
      </c>
      <c r="AX791" s="319">
        <f t="shared" si="887"/>
        <v>0.1</v>
      </c>
      <c r="AY791" s="144" t="str">
        <f t="shared" si="941"/>
        <v/>
      </c>
      <c r="AZ791" s="144" t="str">
        <f t="shared" si="942"/>
        <v/>
      </c>
      <c r="BA791" s="144"/>
      <c r="BB791" s="146" t="str">
        <f t="shared" si="901"/>
        <v/>
      </c>
      <c r="BC791" s="66" t="str">
        <f t="shared" si="940"/>
        <v/>
      </c>
      <c r="BD791" s="195" t="str">
        <f t="shared" si="902"/>
        <v/>
      </c>
      <c r="BF791" s="283"/>
      <c r="BG791" s="286" t="str">
        <f t="shared" si="903"/>
        <v/>
      </c>
      <c r="BY791" s="211" t="str">
        <f t="shared" si="904"/>
        <v/>
      </c>
      <c r="BZ791" s="150" t="str">
        <f t="shared" si="905"/>
        <v/>
      </c>
      <c r="CB791" s="54" t="str">
        <f t="shared" si="939"/>
        <v/>
      </c>
      <c r="CD791" s="54" t="str">
        <f t="shared" si="906"/>
        <v/>
      </c>
      <c r="CF791" s="54" t="str">
        <f t="shared" si="907"/>
        <v/>
      </c>
      <c r="CH791" s="150" t="str">
        <f t="shared" si="908"/>
        <v/>
      </c>
      <c r="CI791" s="290"/>
      <c r="CJ791" s="150" t="str">
        <f t="shared" si="909"/>
        <v/>
      </c>
      <c r="CK791" s="290"/>
      <c r="CL791" s="54" t="str">
        <f t="shared" si="928"/>
        <v/>
      </c>
      <c r="CM791" s="290"/>
      <c r="CN791" s="150" t="str">
        <f t="shared" si="910"/>
        <v/>
      </c>
      <c r="CO791" s="290"/>
      <c r="CP791" s="150" t="str">
        <f t="shared" si="911"/>
        <v/>
      </c>
      <c r="CQ791" s="290"/>
      <c r="CR791" s="150" t="str">
        <f t="shared" si="912"/>
        <v/>
      </c>
      <c r="CS791" s="290"/>
      <c r="CT791" s="150" t="str">
        <f t="shared" si="913"/>
        <v/>
      </c>
      <c r="CU791" s="150"/>
      <c r="CV791" s="150" t="str">
        <f t="shared" si="914"/>
        <v/>
      </c>
      <c r="CW791" s="94"/>
      <c r="CX791" s="151" t="str">
        <f t="shared" ref="CX791:CX854" si="955">IF(S791="YES",0,IF(S791="NO",1,""))</f>
        <v/>
      </c>
      <c r="CY791" s="151" t="str">
        <f t="shared" ref="CY791:CY854" si="956">IF(S791="YES",1,IF(S791="NO",0,""))</f>
        <v/>
      </c>
      <c r="CZ791" s="152"/>
      <c r="DA791" s="373" t="str">
        <f t="shared" si="929"/>
        <v/>
      </c>
      <c r="DC791" s="153">
        <f t="shared" si="915"/>
        <v>0</v>
      </c>
      <c r="DD791" s="153">
        <f t="shared" si="916"/>
        <v>0</v>
      </c>
      <c r="DE791" s="153">
        <f t="shared" si="917"/>
        <v>0</v>
      </c>
      <c r="DF791" s="158">
        <f t="shared" si="918"/>
        <v>-4.7000000000000002E-3</v>
      </c>
      <c r="DG791" s="159">
        <f t="shared" si="930"/>
        <v>-1.1703000000000001</v>
      </c>
      <c r="DH791" s="158">
        <f t="shared" si="919"/>
        <v>3.1999999999999997E-3</v>
      </c>
      <c r="DI791" s="159">
        <f t="shared" si="931"/>
        <v>0.79679999999999995</v>
      </c>
      <c r="DJ791" s="158">
        <f t="shared" si="920"/>
        <v>-2.7000000000000001E-3</v>
      </c>
      <c r="DK791" s="159">
        <f t="shared" si="932"/>
        <v>-0.67230000000000001</v>
      </c>
      <c r="DL791" s="158">
        <f t="shared" si="921"/>
        <v>1.1999999999999999E-3</v>
      </c>
      <c r="DM791" s="159">
        <f t="shared" si="933"/>
        <v>0.29879999999999995</v>
      </c>
      <c r="DN791" s="158">
        <f t="shared" si="922"/>
        <v>1.46E-2</v>
      </c>
      <c r="DO791" s="159">
        <f t="shared" si="934"/>
        <v>3.6354000000000002</v>
      </c>
      <c r="DP791" s="158">
        <f t="shared" si="923"/>
        <v>-1.2999999999999999E-2</v>
      </c>
      <c r="DQ791" s="159">
        <f t="shared" si="935"/>
        <v>-3.2369999999999997</v>
      </c>
      <c r="DR791" s="158">
        <f t="shared" si="924"/>
        <v>-6.7000000000000002E-3</v>
      </c>
      <c r="DS791" s="159">
        <f t="shared" si="936"/>
        <v>-1.6683000000000001</v>
      </c>
      <c r="DT791" s="158">
        <f t="shared" si="925"/>
        <v>-1.2999999999999999E-2</v>
      </c>
      <c r="DU791" s="159">
        <f t="shared" si="937"/>
        <v>-3.2369999999999997</v>
      </c>
      <c r="DV791" s="158">
        <f t="shared" si="926"/>
        <v>-6.7000000000000002E-3</v>
      </c>
      <c r="DW791" s="160">
        <f t="shared" si="938"/>
        <v>-1.6683000000000001</v>
      </c>
    </row>
    <row r="792" spans="1:127" ht="24.95" customHeight="1" x14ac:dyDescent="0.2">
      <c r="A792" s="272">
        <v>783</v>
      </c>
      <c r="B792" s="336"/>
      <c r="C792" s="332"/>
      <c r="D792" s="333"/>
      <c r="E792" s="334"/>
      <c r="F792" s="335"/>
      <c r="G792" s="334"/>
      <c r="H792" s="371"/>
      <c r="I792" s="334"/>
      <c r="J792" s="334"/>
      <c r="K792" s="334"/>
      <c r="L792" s="334"/>
      <c r="M792" s="334"/>
      <c r="N792" s="334"/>
      <c r="O792" s="337"/>
      <c r="P792" s="337"/>
      <c r="Q792" s="338" t="str">
        <f t="shared" si="889"/>
        <v xml:space="preserve"> </v>
      </c>
      <c r="R792" s="339" t="str">
        <f t="shared" si="890"/>
        <v/>
      </c>
      <c r="S792" s="340" t="str">
        <f t="shared" si="943"/>
        <v/>
      </c>
      <c r="T792" s="341" t="str">
        <f t="shared" si="891"/>
        <v/>
      </c>
      <c r="U792" s="341" t="str">
        <f t="shared" si="892"/>
        <v/>
      </c>
      <c r="V792" s="341" t="str">
        <f t="shared" si="893"/>
        <v/>
      </c>
      <c r="W792" s="341" t="str">
        <f t="shared" si="894"/>
        <v/>
      </c>
      <c r="X792" s="340" t="str">
        <f t="shared" si="944"/>
        <v/>
      </c>
      <c r="Y792" s="342" t="str">
        <f t="shared" si="945"/>
        <v/>
      </c>
      <c r="Z792" s="343" t="str">
        <f t="shared" si="946"/>
        <v/>
      </c>
      <c r="AA792" s="344" t="str">
        <f t="shared" si="947"/>
        <v/>
      </c>
      <c r="AB792" s="345" t="str">
        <f t="shared" si="895"/>
        <v/>
      </c>
      <c r="AC792" s="346" t="str">
        <f t="shared" si="896"/>
        <v/>
      </c>
      <c r="AD792" s="346" t="str">
        <f t="shared" si="897"/>
        <v/>
      </c>
      <c r="AE792" s="344" t="str">
        <f t="shared" si="948"/>
        <v/>
      </c>
      <c r="AF792" s="346" t="str">
        <f t="shared" si="898"/>
        <v/>
      </c>
      <c r="AG792" s="344" t="str">
        <f t="shared" si="949"/>
        <v/>
      </c>
      <c r="AH792" s="344" t="str">
        <f t="shared" si="950"/>
        <v/>
      </c>
      <c r="AI792" s="344" t="str">
        <f t="shared" si="951"/>
        <v/>
      </c>
      <c r="AJ792" s="346" t="str">
        <f t="shared" si="952"/>
        <v/>
      </c>
      <c r="AK792" s="346" t="str">
        <f t="shared" si="953"/>
        <v/>
      </c>
      <c r="AL792" s="347" t="str">
        <f t="shared" si="954"/>
        <v/>
      </c>
      <c r="AM792" s="141"/>
      <c r="AN792" s="141"/>
      <c r="AO792" s="142"/>
      <c r="AP792" s="58">
        <f t="shared" si="899"/>
        <v>0</v>
      </c>
      <c r="AQ792" s="94">
        <f>SUM(AP$10:AP792)</f>
        <v>0</v>
      </c>
      <c r="AR792" s="143">
        <f t="shared" si="888"/>
        <v>0.1</v>
      </c>
      <c r="AS792" s="144" t="str">
        <f t="shared" si="900"/>
        <v/>
      </c>
      <c r="AT792" s="144" t="str">
        <f t="shared" si="927"/>
        <v/>
      </c>
      <c r="AU792" s="145"/>
      <c r="AV792" s="58">
        <f t="shared" si="886"/>
        <v>0</v>
      </c>
      <c r="AW792" s="318">
        <f>SUM(AV$10:AV792)</f>
        <v>0</v>
      </c>
      <c r="AX792" s="319">
        <f t="shared" si="887"/>
        <v>0.1</v>
      </c>
      <c r="AY792" s="144" t="str">
        <f t="shared" si="941"/>
        <v/>
      </c>
      <c r="AZ792" s="144" t="str">
        <f t="shared" si="942"/>
        <v/>
      </c>
      <c r="BA792" s="144"/>
      <c r="BB792" s="146" t="str">
        <f t="shared" si="901"/>
        <v/>
      </c>
      <c r="BC792" s="66" t="str">
        <f t="shared" si="940"/>
        <v/>
      </c>
      <c r="BD792" s="195" t="str">
        <f t="shared" si="902"/>
        <v/>
      </c>
      <c r="BF792" s="283"/>
      <c r="BG792" s="286" t="str">
        <f t="shared" si="903"/>
        <v/>
      </c>
      <c r="BY792" s="211" t="str">
        <f t="shared" si="904"/>
        <v/>
      </c>
      <c r="BZ792" s="150" t="str">
        <f t="shared" si="905"/>
        <v/>
      </c>
      <c r="CB792" s="54" t="str">
        <f t="shared" si="939"/>
        <v/>
      </c>
      <c r="CD792" s="54" t="str">
        <f t="shared" si="906"/>
        <v/>
      </c>
      <c r="CF792" s="54" t="str">
        <f t="shared" si="907"/>
        <v/>
      </c>
      <c r="CH792" s="150" t="str">
        <f t="shared" si="908"/>
        <v/>
      </c>
      <c r="CI792" s="290"/>
      <c r="CJ792" s="150" t="str">
        <f t="shared" si="909"/>
        <v/>
      </c>
      <c r="CK792" s="290"/>
      <c r="CL792" s="54" t="str">
        <f t="shared" si="928"/>
        <v/>
      </c>
      <c r="CM792" s="290"/>
      <c r="CN792" s="150" t="str">
        <f t="shared" si="910"/>
        <v/>
      </c>
      <c r="CO792" s="290"/>
      <c r="CP792" s="150" t="str">
        <f t="shared" si="911"/>
        <v/>
      </c>
      <c r="CQ792" s="290"/>
      <c r="CR792" s="150" t="str">
        <f t="shared" si="912"/>
        <v/>
      </c>
      <c r="CS792" s="290"/>
      <c r="CT792" s="150" t="str">
        <f t="shared" si="913"/>
        <v/>
      </c>
      <c r="CU792" s="150"/>
      <c r="CV792" s="150" t="str">
        <f t="shared" si="914"/>
        <v/>
      </c>
      <c r="CW792" s="94"/>
      <c r="CX792" s="151" t="str">
        <f t="shared" si="955"/>
        <v/>
      </c>
      <c r="CY792" s="151" t="str">
        <f t="shared" si="956"/>
        <v/>
      </c>
      <c r="CZ792" s="152"/>
      <c r="DA792" s="373" t="str">
        <f t="shared" si="929"/>
        <v/>
      </c>
      <c r="DC792" s="153">
        <f t="shared" si="915"/>
        <v>0</v>
      </c>
      <c r="DD792" s="153">
        <f t="shared" si="916"/>
        <v>0</v>
      </c>
      <c r="DE792" s="153">
        <f t="shared" si="917"/>
        <v>0</v>
      </c>
      <c r="DF792" s="158">
        <f t="shared" si="918"/>
        <v>-4.7000000000000002E-3</v>
      </c>
      <c r="DG792" s="159">
        <f t="shared" si="930"/>
        <v>-1.1703000000000001</v>
      </c>
      <c r="DH792" s="158">
        <f t="shared" si="919"/>
        <v>3.1999999999999997E-3</v>
      </c>
      <c r="DI792" s="159">
        <f t="shared" si="931"/>
        <v>0.79679999999999995</v>
      </c>
      <c r="DJ792" s="158">
        <f t="shared" si="920"/>
        <v>-2.7000000000000001E-3</v>
      </c>
      <c r="DK792" s="159">
        <f t="shared" si="932"/>
        <v>-0.67230000000000001</v>
      </c>
      <c r="DL792" s="158">
        <f t="shared" si="921"/>
        <v>1.1999999999999999E-3</v>
      </c>
      <c r="DM792" s="159">
        <f t="shared" si="933"/>
        <v>0.29879999999999995</v>
      </c>
      <c r="DN792" s="158">
        <f t="shared" si="922"/>
        <v>1.46E-2</v>
      </c>
      <c r="DO792" s="159">
        <f t="shared" si="934"/>
        <v>3.6354000000000002</v>
      </c>
      <c r="DP792" s="158">
        <f t="shared" si="923"/>
        <v>-1.2999999999999999E-2</v>
      </c>
      <c r="DQ792" s="159">
        <f t="shared" si="935"/>
        <v>-3.2369999999999997</v>
      </c>
      <c r="DR792" s="158">
        <f t="shared" si="924"/>
        <v>-6.7000000000000002E-3</v>
      </c>
      <c r="DS792" s="159">
        <f t="shared" si="936"/>
        <v>-1.6683000000000001</v>
      </c>
      <c r="DT792" s="158">
        <f t="shared" si="925"/>
        <v>-1.2999999999999999E-2</v>
      </c>
      <c r="DU792" s="159">
        <f t="shared" si="937"/>
        <v>-3.2369999999999997</v>
      </c>
      <c r="DV792" s="158">
        <f t="shared" si="926"/>
        <v>-6.7000000000000002E-3</v>
      </c>
      <c r="DW792" s="160">
        <f t="shared" si="938"/>
        <v>-1.6683000000000001</v>
      </c>
    </row>
    <row r="793" spans="1:127" ht="24.95" customHeight="1" x14ac:dyDescent="0.2">
      <c r="A793" s="272">
        <v>784</v>
      </c>
      <c r="B793" s="336"/>
      <c r="C793" s="332"/>
      <c r="D793" s="333"/>
      <c r="E793" s="334"/>
      <c r="F793" s="335"/>
      <c r="G793" s="334"/>
      <c r="H793" s="371"/>
      <c r="I793" s="334"/>
      <c r="J793" s="334"/>
      <c r="K793" s="334"/>
      <c r="L793" s="334"/>
      <c r="M793" s="334"/>
      <c r="N793" s="334"/>
      <c r="O793" s="337"/>
      <c r="P793" s="337"/>
      <c r="Q793" s="338" t="str">
        <f t="shared" si="889"/>
        <v xml:space="preserve"> </v>
      </c>
      <c r="R793" s="339" t="str">
        <f t="shared" si="890"/>
        <v/>
      </c>
      <c r="S793" s="340" t="str">
        <f t="shared" si="943"/>
        <v/>
      </c>
      <c r="T793" s="341" t="str">
        <f t="shared" si="891"/>
        <v/>
      </c>
      <c r="U793" s="341" t="str">
        <f t="shared" si="892"/>
        <v/>
      </c>
      <c r="V793" s="341" t="str">
        <f t="shared" si="893"/>
        <v/>
      </c>
      <c r="W793" s="341" t="str">
        <f t="shared" si="894"/>
        <v/>
      </c>
      <c r="X793" s="340" t="str">
        <f t="shared" si="944"/>
        <v/>
      </c>
      <c r="Y793" s="342" t="str">
        <f t="shared" si="945"/>
        <v/>
      </c>
      <c r="Z793" s="343" t="str">
        <f t="shared" si="946"/>
        <v/>
      </c>
      <c r="AA793" s="344" t="str">
        <f t="shared" si="947"/>
        <v/>
      </c>
      <c r="AB793" s="345" t="str">
        <f t="shared" si="895"/>
        <v/>
      </c>
      <c r="AC793" s="346" t="str">
        <f t="shared" si="896"/>
        <v/>
      </c>
      <c r="AD793" s="346" t="str">
        <f t="shared" si="897"/>
        <v/>
      </c>
      <c r="AE793" s="344" t="str">
        <f t="shared" si="948"/>
        <v/>
      </c>
      <c r="AF793" s="346" t="str">
        <f t="shared" si="898"/>
        <v/>
      </c>
      <c r="AG793" s="344" t="str">
        <f t="shared" si="949"/>
        <v/>
      </c>
      <c r="AH793" s="344" t="str">
        <f t="shared" si="950"/>
        <v/>
      </c>
      <c r="AI793" s="344" t="str">
        <f t="shared" si="951"/>
        <v/>
      </c>
      <c r="AJ793" s="346" t="str">
        <f t="shared" si="952"/>
        <v/>
      </c>
      <c r="AK793" s="346" t="str">
        <f t="shared" si="953"/>
        <v/>
      </c>
      <c r="AL793" s="347" t="str">
        <f t="shared" si="954"/>
        <v/>
      </c>
      <c r="AM793" s="141"/>
      <c r="AN793" s="141"/>
      <c r="AO793" s="142"/>
      <c r="AP793" s="58">
        <f t="shared" si="899"/>
        <v>0</v>
      </c>
      <c r="AQ793" s="94">
        <f>SUM(AP$10:AP793)</f>
        <v>0</v>
      </c>
      <c r="AR793" s="143">
        <f t="shared" si="888"/>
        <v>0.1</v>
      </c>
      <c r="AS793" s="144" t="str">
        <f t="shared" si="900"/>
        <v/>
      </c>
      <c r="AT793" s="144" t="str">
        <f t="shared" si="927"/>
        <v/>
      </c>
      <c r="AU793" s="145"/>
      <c r="AV793" s="58">
        <f t="shared" si="886"/>
        <v>0</v>
      </c>
      <c r="AW793" s="318">
        <f>SUM(AV$10:AV793)</f>
        <v>0</v>
      </c>
      <c r="AX793" s="319">
        <f t="shared" si="887"/>
        <v>0.1</v>
      </c>
      <c r="AY793" s="144" t="str">
        <f t="shared" si="941"/>
        <v/>
      </c>
      <c r="AZ793" s="144" t="str">
        <f t="shared" si="942"/>
        <v/>
      </c>
      <c r="BA793" s="144"/>
      <c r="BB793" s="146" t="str">
        <f t="shared" si="901"/>
        <v/>
      </c>
      <c r="BC793" s="66" t="str">
        <f t="shared" si="940"/>
        <v/>
      </c>
      <c r="BD793" s="195" t="str">
        <f t="shared" si="902"/>
        <v/>
      </c>
      <c r="BF793" s="283"/>
      <c r="BG793" s="286" t="str">
        <f t="shared" si="903"/>
        <v/>
      </c>
      <c r="BY793" s="211" t="str">
        <f t="shared" si="904"/>
        <v/>
      </c>
      <c r="BZ793" s="150" t="str">
        <f t="shared" si="905"/>
        <v/>
      </c>
      <c r="CB793" s="54" t="str">
        <f t="shared" si="939"/>
        <v/>
      </c>
      <c r="CD793" s="54" t="str">
        <f t="shared" si="906"/>
        <v/>
      </c>
      <c r="CF793" s="54" t="str">
        <f t="shared" si="907"/>
        <v/>
      </c>
      <c r="CH793" s="150" t="str">
        <f t="shared" si="908"/>
        <v/>
      </c>
      <c r="CI793" s="290"/>
      <c r="CJ793" s="150" t="str">
        <f t="shared" si="909"/>
        <v/>
      </c>
      <c r="CK793" s="290"/>
      <c r="CL793" s="54" t="str">
        <f t="shared" si="928"/>
        <v/>
      </c>
      <c r="CM793" s="290"/>
      <c r="CN793" s="150" t="str">
        <f t="shared" si="910"/>
        <v/>
      </c>
      <c r="CO793" s="290"/>
      <c r="CP793" s="150" t="str">
        <f t="shared" si="911"/>
        <v/>
      </c>
      <c r="CQ793" s="290"/>
      <c r="CR793" s="150" t="str">
        <f t="shared" si="912"/>
        <v/>
      </c>
      <c r="CS793" s="290"/>
      <c r="CT793" s="150" t="str">
        <f t="shared" si="913"/>
        <v/>
      </c>
      <c r="CU793" s="150"/>
      <c r="CV793" s="150" t="str">
        <f t="shared" si="914"/>
        <v/>
      </c>
      <c r="CW793" s="94"/>
      <c r="CX793" s="151" t="str">
        <f t="shared" si="955"/>
        <v/>
      </c>
      <c r="CY793" s="151" t="str">
        <f t="shared" si="956"/>
        <v/>
      </c>
      <c r="CZ793" s="152"/>
      <c r="DA793" s="373" t="str">
        <f t="shared" si="929"/>
        <v/>
      </c>
      <c r="DC793" s="153">
        <f t="shared" si="915"/>
        <v>0</v>
      </c>
      <c r="DD793" s="153">
        <f t="shared" si="916"/>
        <v>0</v>
      </c>
      <c r="DE793" s="153">
        <f t="shared" si="917"/>
        <v>0</v>
      </c>
      <c r="DF793" s="158">
        <f t="shared" si="918"/>
        <v>-4.7000000000000002E-3</v>
      </c>
      <c r="DG793" s="159">
        <f t="shared" si="930"/>
        <v>-1.1703000000000001</v>
      </c>
      <c r="DH793" s="158">
        <f t="shared" si="919"/>
        <v>3.1999999999999997E-3</v>
      </c>
      <c r="DI793" s="159">
        <f t="shared" si="931"/>
        <v>0.79679999999999995</v>
      </c>
      <c r="DJ793" s="158">
        <f t="shared" si="920"/>
        <v>-2.7000000000000001E-3</v>
      </c>
      <c r="DK793" s="159">
        <f t="shared" si="932"/>
        <v>-0.67230000000000001</v>
      </c>
      <c r="DL793" s="158">
        <f t="shared" si="921"/>
        <v>1.1999999999999999E-3</v>
      </c>
      <c r="DM793" s="159">
        <f t="shared" si="933"/>
        <v>0.29879999999999995</v>
      </c>
      <c r="DN793" s="158">
        <f t="shared" si="922"/>
        <v>1.46E-2</v>
      </c>
      <c r="DO793" s="159">
        <f t="shared" si="934"/>
        <v>3.6354000000000002</v>
      </c>
      <c r="DP793" s="158">
        <f t="shared" si="923"/>
        <v>-1.2999999999999999E-2</v>
      </c>
      <c r="DQ793" s="159">
        <f t="shared" si="935"/>
        <v>-3.2369999999999997</v>
      </c>
      <c r="DR793" s="158">
        <f t="shared" si="924"/>
        <v>-6.7000000000000002E-3</v>
      </c>
      <c r="DS793" s="159">
        <f t="shared" si="936"/>
        <v>-1.6683000000000001</v>
      </c>
      <c r="DT793" s="158">
        <f t="shared" si="925"/>
        <v>-1.2999999999999999E-2</v>
      </c>
      <c r="DU793" s="159">
        <f t="shared" si="937"/>
        <v>-3.2369999999999997</v>
      </c>
      <c r="DV793" s="158">
        <f t="shared" si="926"/>
        <v>-6.7000000000000002E-3</v>
      </c>
      <c r="DW793" s="160">
        <f t="shared" si="938"/>
        <v>-1.6683000000000001</v>
      </c>
    </row>
    <row r="794" spans="1:127" ht="24.95" customHeight="1" x14ac:dyDescent="0.2">
      <c r="A794" s="272">
        <v>785</v>
      </c>
      <c r="B794" s="336"/>
      <c r="C794" s="332"/>
      <c r="D794" s="333"/>
      <c r="E794" s="334"/>
      <c r="F794" s="335"/>
      <c r="G794" s="334"/>
      <c r="H794" s="371"/>
      <c r="I794" s="334"/>
      <c r="J794" s="334"/>
      <c r="K794" s="334"/>
      <c r="L794" s="334"/>
      <c r="M794" s="334"/>
      <c r="N794" s="334"/>
      <c r="O794" s="337"/>
      <c r="P794" s="337"/>
      <c r="Q794" s="338" t="str">
        <f t="shared" si="889"/>
        <v xml:space="preserve"> </v>
      </c>
      <c r="R794" s="339" t="str">
        <f t="shared" si="890"/>
        <v/>
      </c>
      <c r="S794" s="340" t="str">
        <f t="shared" si="943"/>
        <v/>
      </c>
      <c r="T794" s="341" t="str">
        <f t="shared" si="891"/>
        <v/>
      </c>
      <c r="U794" s="341" t="str">
        <f t="shared" si="892"/>
        <v/>
      </c>
      <c r="V794" s="341" t="str">
        <f t="shared" si="893"/>
        <v/>
      </c>
      <c r="W794" s="341" t="str">
        <f t="shared" si="894"/>
        <v/>
      </c>
      <c r="X794" s="340" t="str">
        <f t="shared" si="944"/>
        <v/>
      </c>
      <c r="Y794" s="342" t="str">
        <f t="shared" si="945"/>
        <v/>
      </c>
      <c r="Z794" s="343" t="str">
        <f t="shared" si="946"/>
        <v/>
      </c>
      <c r="AA794" s="344" t="str">
        <f t="shared" si="947"/>
        <v/>
      </c>
      <c r="AB794" s="345" t="str">
        <f t="shared" si="895"/>
        <v/>
      </c>
      <c r="AC794" s="346" t="str">
        <f t="shared" si="896"/>
        <v/>
      </c>
      <c r="AD794" s="346" t="str">
        <f t="shared" si="897"/>
        <v/>
      </c>
      <c r="AE794" s="344" t="str">
        <f t="shared" si="948"/>
        <v/>
      </c>
      <c r="AF794" s="346" t="str">
        <f t="shared" si="898"/>
        <v/>
      </c>
      <c r="AG794" s="344" t="str">
        <f t="shared" si="949"/>
        <v/>
      </c>
      <c r="AH794" s="344" t="str">
        <f t="shared" si="950"/>
        <v/>
      </c>
      <c r="AI794" s="344" t="str">
        <f t="shared" si="951"/>
        <v/>
      </c>
      <c r="AJ794" s="346" t="str">
        <f t="shared" si="952"/>
        <v/>
      </c>
      <c r="AK794" s="346" t="str">
        <f t="shared" si="953"/>
        <v/>
      </c>
      <c r="AL794" s="347" t="str">
        <f t="shared" si="954"/>
        <v/>
      </c>
      <c r="AM794" s="141"/>
      <c r="AN794" s="141"/>
      <c r="AO794" s="142"/>
      <c r="AP794" s="58">
        <f t="shared" si="899"/>
        <v>0</v>
      </c>
      <c r="AQ794" s="94">
        <f>SUM(AP$10:AP794)</f>
        <v>0</v>
      </c>
      <c r="AR794" s="143">
        <f t="shared" si="888"/>
        <v>0.1</v>
      </c>
      <c r="AS794" s="144" t="str">
        <f t="shared" si="900"/>
        <v/>
      </c>
      <c r="AT794" s="144" t="str">
        <f t="shared" si="927"/>
        <v/>
      </c>
      <c r="AU794" s="145"/>
      <c r="AV794" s="58">
        <f t="shared" si="886"/>
        <v>0</v>
      </c>
      <c r="AW794" s="318">
        <f>SUM(AV$10:AV794)</f>
        <v>0</v>
      </c>
      <c r="AX794" s="319">
        <f t="shared" si="887"/>
        <v>0.1</v>
      </c>
      <c r="AY794" s="144" t="str">
        <f t="shared" si="941"/>
        <v/>
      </c>
      <c r="AZ794" s="144" t="str">
        <f t="shared" si="942"/>
        <v/>
      </c>
      <c r="BA794" s="144"/>
      <c r="BB794" s="146" t="str">
        <f t="shared" si="901"/>
        <v/>
      </c>
      <c r="BC794" s="66" t="str">
        <f t="shared" si="940"/>
        <v/>
      </c>
      <c r="BD794" s="195" t="str">
        <f t="shared" si="902"/>
        <v/>
      </c>
      <c r="BF794" s="283"/>
      <c r="BG794" s="286" t="str">
        <f t="shared" si="903"/>
        <v/>
      </c>
      <c r="BY794" s="211" t="str">
        <f t="shared" si="904"/>
        <v/>
      </c>
      <c r="BZ794" s="150" t="str">
        <f t="shared" si="905"/>
        <v/>
      </c>
      <c r="CB794" s="54" t="str">
        <f t="shared" si="939"/>
        <v/>
      </c>
      <c r="CD794" s="54" t="str">
        <f t="shared" si="906"/>
        <v/>
      </c>
      <c r="CF794" s="54" t="str">
        <f t="shared" si="907"/>
        <v/>
      </c>
      <c r="CH794" s="150" t="str">
        <f t="shared" si="908"/>
        <v/>
      </c>
      <c r="CI794" s="290"/>
      <c r="CJ794" s="150" t="str">
        <f t="shared" si="909"/>
        <v/>
      </c>
      <c r="CK794" s="290"/>
      <c r="CL794" s="54" t="str">
        <f t="shared" si="928"/>
        <v/>
      </c>
      <c r="CM794" s="290"/>
      <c r="CN794" s="150" t="str">
        <f t="shared" si="910"/>
        <v/>
      </c>
      <c r="CO794" s="290"/>
      <c r="CP794" s="150" t="str">
        <f t="shared" si="911"/>
        <v/>
      </c>
      <c r="CQ794" s="290"/>
      <c r="CR794" s="150" t="str">
        <f t="shared" si="912"/>
        <v/>
      </c>
      <c r="CS794" s="290"/>
      <c r="CT794" s="150" t="str">
        <f t="shared" si="913"/>
        <v/>
      </c>
      <c r="CU794" s="150"/>
      <c r="CV794" s="150" t="str">
        <f t="shared" si="914"/>
        <v/>
      </c>
      <c r="CW794" s="94"/>
      <c r="CX794" s="151" t="str">
        <f t="shared" si="955"/>
        <v/>
      </c>
      <c r="CY794" s="151" t="str">
        <f t="shared" si="956"/>
        <v/>
      </c>
      <c r="CZ794" s="152"/>
      <c r="DA794" s="373" t="str">
        <f t="shared" si="929"/>
        <v/>
      </c>
      <c r="DC794" s="153">
        <f t="shared" si="915"/>
        <v>0</v>
      </c>
      <c r="DD794" s="153">
        <f t="shared" si="916"/>
        <v>0</v>
      </c>
      <c r="DE794" s="153">
        <f t="shared" si="917"/>
        <v>0</v>
      </c>
      <c r="DF794" s="158">
        <f t="shared" si="918"/>
        <v>-4.7000000000000002E-3</v>
      </c>
      <c r="DG794" s="159">
        <f t="shared" si="930"/>
        <v>-1.1703000000000001</v>
      </c>
      <c r="DH794" s="158">
        <f t="shared" si="919"/>
        <v>3.1999999999999997E-3</v>
      </c>
      <c r="DI794" s="159">
        <f t="shared" si="931"/>
        <v>0.79679999999999995</v>
      </c>
      <c r="DJ794" s="158">
        <f t="shared" si="920"/>
        <v>-2.7000000000000001E-3</v>
      </c>
      <c r="DK794" s="159">
        <f t="shared" si="932"/>
        <v>-0.67230000000000001</v>
      </c>
      <c r="DL794" s="158">
        <f t="shared" si="921"/>
        <v>1.1999999999999999E-3</v>
      </c>
      <c r="DM794" s="159">
        <f t="shared" si="933"/>
        <v>0.29879999999999995</v>
      </c>
      <c r="DN794" s="158">
        <f t="shared" si="922"/>
        <v>1.46E-2</v>
      </c>
      <c r="DO794" s="159">
        <f t="shared" si="934"/>
        <v>3.6354000000000002</v>
      </c>
      <c r="DP794" s="158">
        <f t="shared" si="923"/>
        <v>-1.2999999999999999E-2</v>
      </c>
      <c r="DQ794" s="159">
        <f t="shared" si="935"/>
        <v>-3.2369999999999997</v>
      </c>
      <c r="DR794" s="158">
        <f t="shared" si="924"/>
        <v>-6.7000000000000002E-3</v>
      </c>
      <c r="DS794" s="159">
        <f t="shared" si="936"/>
        <v>-1.6683000000000001</v>
      </c>
      <c r="DT794" s="158">
        <f t="shared" si="925"/>
        <v>-1.2999999999999999E-2</v>
      </c>
      <c r="DU794" s="159">
        <f t="shared" si="937"/>
        <v>-3.2369999999999997</v>
      </c>
      <c r="DV794" s="158">
        <f t="shared" si="926"/>
        <v>-6.7000000000000002E-3</v>
      </c>
      <c r="DW794" s="160">
        <f t="shared" si="938"/>
        <v>-1.6683000000000001</v>
      </c>
    </row>
    <row r="795" spans="1:127" ht="24.95" customHeight="1" x14ac:dyDescent="0.2">
      <c r="A795" s="272">
        <v>786</v>
      </c>
      <c r="B795" s="336"/>
      <c r="C795" s="332"/>
      <c r="D795" s="333"/>
      <c r="E795" s="334"/>
      <c r="F795" s="335"/>
      <c r="G795" s="334"/>
      <c r="H795" s="371"/>
      <c r="I795" s="334"/>
      <c r="J795" s="334"/>
      <c r="K795" s="334"/>
      <c r="L795" s="334"/>
      <c r="M795" s="334"/>
      <c r="N795" s="334"/>
      <c r="O795" s="337"/>
      <c r="P795" s="337"/>
      <c r="Q795" s="338" t="str">
        <f t="shared" si="889"/>
        <v xml:space="preserve"> </v>
      </c>
      <c r="R795" s="339" t="str">
        <f t="shared" si="890"/>
        <v/>
      </c>
      <c r="S795" s="340" t="str">
        <f t="shared" si="943"/>
        <v/>
      </c>
      <c r="T795" s="341" t="str">
        <f t="shared" si="891"/>
        <v/>
      </c>
      <c r="U795" s="341" t="str">
        <f t="shared" si="892"/>
        <v/>
      </c>
      <c r="V795" s="341" t="str">
        <f t="shared" si="893"/>
        <v/>
      </c>
      <c r="W795" s="341" t="str">
        <f t="shared" si="894"/>
        <v/>
      </c>
      <c r="X795" s="340" t="str">
        <f t="shared" si="944"/>
        <v/>
      </c>
      <c r="Y795" s="342" t="str">
        <f t="shared" si="945"/>
        <v/>
      </c>
      <c r="Z795" s="343" t="str">
        <f t="shared" si="946"/>
        <v/>
      </c>
      <c r="AA795" s="344" t="str">
        <f t="shared" si="947"/>
        <v/>
      </c>
      <c r="AB795" s="345" t="str">
        <f t="shared" si="895"/>
        <v/>
      </c>
      <c r="AC795" s="346" t="str">
        <f t="shared" si="896"/>
        <v/>
      </c>
      <c r="AD795" s="346" t="str">
        <f t="shared" si="897"/>
        <v/>
      </c>
      <c r="AE795" s="344" t="str">
        <f t="shared" si="948"/>
        <v/>
      </c>
      <c r="AF795" s="346" t="str">
        <f t="shared" si="898"/>
        <v/>
      </c>
      <c r="AG795" s="344" t="str">
        <f t="shared" si="949"/>
        <v/>
      </c>
      <c r="AH795" s="344" t="str">
        <f t="shared" si="950"/>
        <v/>
      </c>
      <c r="AI795" s="344" t="str">
        <f t="shared" si="951"/>
        <v/>
      </c>
      <c r="AJ795" s="346" t="str">
        <f t="shared" si="952"/>
        <v/>
      </c>
      <c r="AK795" s="346" t="str">
        <f t="shared" si="953"/>
        <v/>
      </c>
      <c r="AL795" s="347" t="str">
        <f t="shared" si="954"/>
        <v/>
      </c>
      <c r="AM795" s="141"/>
      <c r="AN795" s="141"/>
      <c r="AO795" s="142"/>
      <c r="AP795" s="58">
        <f t="shared" si="899"/>
        <v>0</v>
      </c>
      <c r="AQ795" s="94">
        <f>SUM(AP$10:AP795)</f>
        <v>0</v>
      </c>
      <c r="AR795" s="143">
        <f t="shared" si="888"/>
        <v>0.1</v>
      </c>
      <c r="AS795" s="144" t="str">
        <f t="shared" si="900"/>
        <v/>
      </c>
      <c r="AT795" s="144" t="str">
        <f t="shared" si="927"/>
        <v/>
      </c>
      <c r="AU795" s="145"/>
      <c r="AV795" s="58">
        <f t="shared" si="886"/>
        <v>0</v>
      </c>
      <c r="AW795" s="318">
        <f>SUM(AV$10:AV795)</f>
        <v>0</v>
      </c>
      <c r="AX795" s="319">
        <f t="shared" si="887"/>
        <v>0.1</v>
      </c>
      <c r="AY795" s="144" t="str">
        <f t="shared" si="941"/>
        <v/>
      </c>
      <c r="AZ795" s="144" t="str">
        <f t="shared" si="942"/>
        <v/>
      </c>
      <c r="BA795" s="144"/>
      <c r="BB795" s="146" t="str">
        <f t="shared" si="901"/>
        <v/>
      </c>
      <c r="BC795" s="66" t="str">
        <f t="shared" si="940"/>
        <v/>
      </c>
      <c r="BD795" s="195" t="str">
        <f t="shared" si="902"/>
        <v/>
      </c>
      <c r="BF795" s="283"/>
      <c r="BG795" s="286" t="str">
        <f t="shared" si="903"/>
        <v/>
      </c>
      <c r="BY795" s="211" t="str">
        <f t="shared" si="904"/>
        <v/>
      </c>
      <c r="BZ795" s="150" t="str">
        <f t="shared" si="905"/>
        <v/>
      </c>
      <c r="CB795" s="54" t="str">
        <f t="shared" si="939"/>
        <v/>
      </c>
      <c r="CD795" s="54" t="str">
        <f t="shared" si="906"/>
        <v/>
      </c>
      <c r="CF795" s="54" t="str">
        <f t="shared" si="907"/>
        <v/>
      </c>
      <c r="CH795" s="150" t="str">
        <f t="shared" si="908"/>
        <v/>
      </c>
      <c r="CI795" s="290"/>
      <c r="CJ795" s="150" t="str">
        <f t="shared" si="909"/>
        <v/>
      </c>
      <c r="CK795" s="290"/>
      <c r="CL795" s="54" t="str">
        <f t="shared" si="928"/>
        <v/>
      </c>
      <c r="CM795" s="290"/>
      <c r="CN795" s="150" t="str">
        <f t="shared" si="910"/>
        <v/>
      </c>
      <c r="CO795" s="290"/>
      <c r="CP795" s="150" t="str">
        <f t="shared" si="911"/>
        <v/>
      </c>
      <c r="CQ795" s="290"/>
      <c r="CR795" s="150" t="str">
        <f t="shared" si="912"/>
        <v/>
      </c>
      <c r="CS795" s="290"/>
      <c r="CT795" s="150" t="str">
        <f t="shared" si="913"/>
        <v/>
      </c>
      <c r="CU795" s="150"/>
      <c r="CV795" s="150" t="str">
        <f t="shared" si="914"/>
        <v/>
      </c>
      <c r="CW795" s="94"/>
      <c r="CX795" s="151" t="str">
        <f t="shared" si="955"/>
        <v/>
      </c>
      <c r="CY795" s="151" t="str">
        <f t="shared" si="956"/>
        <v/>
      </c>
      <c r="CZ795" s="152"/>
      <c r="DA795" s="373" t="str">
        <f t="shared" si="929"/>
        <v/>
      </c>
      <c r="DC795" s="153">
        <f t="shared" si="915"/>
        <v>0</v>
      </c>
      <c r="DD795" s="153">
        <f t="shared" si="916"/>
        <v>0</v>
      </c>
      <c r="DE795" s="153">
        <f t="shared" si="917"/>
        <v>0</v>
      </c>
      <c r="DF795" s="158">
        <f t="shared" si="918"/>
        <v>-4.7000000000000002E-3</v>
      </c>
      <c r="DG795" s="159">
        <f t="shared" si="930"/>
        <v>-1.1703000000000001</v>
      </c>
      <c r="DH795" s="158">
        <f t="shared" si="919"/>
        <v>3.1999999999999997E-3</v>
      </c>
      <c r="DI795" s="159">
        <f t="shared" si="931"/>
        <v>0.79679999999999995</v>
      </c>
      <c r="DJ795" s="158">
        <f t="shared" si="920"/>
        <v>-2.7000000000000001E-3</v>
      </c>
      <c r="DK795" s="159">
        <f t="shared" si="932"/>
        <v>-0.67230000000000001</v>
      </c>
      <c r="DL795" s="158">
        <f t="shared" si="921"/>
        <v>1.1999999999999999E-3</v>
      </c>
      <c r="DM795" s="159">
        <f t="shared" si="933"/>
        <v>0.29879999999999995</v>
      </c>
      <c r="DN795" s="158">
        <f t="shared" si="922"/>
        <v>1.46E-2</v>
      </c>
      <c r="DO795" s="159">
        <f t="shared" si="934"/>
        <v>3.6354000000000002</v>
      </c>
      <c r="DP795" s="158">
        <f t="shared" si="923"/>
        <v>-1.2999999999999999E-2</v>
      </c>
      <c r="DQ795" s="159">
        <f t="shared" si="935"/>
        <v>-3.2369999999999997</v>
      </c>
      <c r="DR795" s="158">
        <f t="shared" si="924"/>
        <v>-6.7000000000000002E-3</v>
      </c>
      <c r="DS795" s="159">
        <f t="shared" si="936"/>
        <v>-1.6683000000000001</v>
      </c>
      <c r="DT795" s="158">
        <f t="shared" si="925"/>
        <v>-1.2999999999999999E-2</v>
      </c>
      <c r="DU795" s="159">
        <f t="shared" si="937"/>
        <v>-3.2369999999999997</v>
      </c>
      <c r="DV795" s="158">
        <f t="shared" si="926"/>
        <v>-6.7000000000000002E-3</v>
      </c>
      <c r="DW795" s="160">
        <f t="shared" si="938"/>
        <v>-1.6683000000000001</v>
      </c>
    </row>
    <row r="796" spans="1:127" ht="24.95" customHeight="1" x14ac:dyDescent="0.2">
      <c r="A796" s="272">
        <v>787</v>
      </c>
      <c r="B796" s="336"/>
      <c r="C796" s="332"/>
      <c r="D796" s="333"/>
      <c r="E796" s="334"/>
      <c r="F796" s="335"/>
      <c r="G796" s="334"/>
      <c r="H796" s="371"/>
      <c r="I796" s="334"/>
      <c r="J796" s="334"/>
      <c r="K796" s="334"/>
      <c r="L796" s="334"/>
      <c r="M796" s="334"/>
      <c r="N796" s="334"/>
      <c r="O796" s="337"/>
      <c r="P796" s="337"/>
      <c r="Q796" s="338" t="str">
        <f t="shared" si="889"/>
        <v xml:space="preserve"> </v>
      </c>
      <c r="R796" s="339" t="str">
        <f t="shared" si="890"/>
        <v/>
      </c>
      <c r="S796" s="340" t="str">
        <f t="shared" si="943"/>
        <v/>
      </c>
      <c r="T796" s="341" t="str">
        <f t="shared" si="891"/>
        <v/>
      </c>
      <c r="U796" s="341" t="str">
        <f t="shared" si="892"/>
        <v/>
      </c>
      <c r="V796" s="341" t="str">
        <f t="shared" si="893"/>
        <v/>
      </c>
      <c r="W796" s="341" t="str">
        <f t="shared" si="894"/>
        <v/>
      </c>
      <c r="X796" s="340" t="str">
        <f t="shared" si="944"/>
        <v/>
      </c>
      <c r="Y796" s="342" t="str">
        <f t="shared" si="945"/>
        <v/>
      </c>
      <c r="Z796" s="343" t="str">
        <f t="shared" si="946"/>
        <v/>
      </c>
      <c r="AA796" s="344" t="str">
        <f t="shared" si="947"/>
        <v/>
      </c>
      <c r="AB796" s="345" t="str">
        <f t="shared" si="895"/>
        <v/>
      </c>
      <c r="AC796" s="346" t="str">
        <f t="shared" si="896"/>
        <v/>
      </c>
      <c r="AD796" s="346" t="str">
        <f t="shared" si="897"/>
        <v/>
      </c>
      <c r="AE796" s="344" t="str">
        <f t="shared" si="948"/>
        <v/>
      </c>
      <c r="AF796" s="346" t="str">
        <f t="shared" si="898"/>
        <v/>
      </c>
      <c r="AG796" s="344" t="str">
        <f t="shared" si="949"/>
        <v/>
      </c>
      <c r="AH796" s="344" t="str">
        <f t="shared" si="950"/>
        <v/>
      </c>
      <c r="AI796" s="344" t="str">
        <f t="shared" si="951"/>
        <v/>
      </c>
      <c r="AJ796" s="346" t="str">
        <f t="shared" si="952"/>
        <v/>
      </c>
      <c r="AK796" s="346" t="str">
        <f t="shared" si="953"/>
        <v/>
      </c>
      <c r="AL796" s="347" t="str">
        <f t="shared" si="954"/>
        <v/>
      </c>
      <c r="AM796" s="141"/>
      <c r="AN796" s="141"/>
      <c r="AO796" s="142"/>
      <c r="AP796" s="58">
        <f t="shared" si="899"/>
        <v>0</v>
      </c>
      <c r="AQ796" s="94">
        <f>SUM(AP$10:AP796)</f>
        <v>0</v>
      </c>
      <c r="AR796" s="143">
        <f t="shared" si="888"/>
        <v>0.1</v>
      </c>
      <c r="AS796" s="144" t="str">
        <f t="shared" si="900"/>
        <v/>
      </c>
      <c r="AT796" s="144" t="str">
        <f t="shared" si="927"/>
        <v/>
      </c>
      <c r="AU796" s="145"/>
      <c r="AV796" s="58">
        <f t="shared" si="886"/>
        <v>0</v>
      </c>
      <c r="AW796" s="318">
        <f>SUM(AV$10:AV796)</f>
        <v>0</v>
      </c>
      <c r="AX796" s="319">
        <f t="shared" si="887"/>
        <v>0.1</v>
      </c>
      <c r="AY796" s="144" t="str">
        <f t="shared" si="941"/>
        <v/>
      </c>
      <c r="AZ796" s="144" t="str">
        <f t="shared" si="942"/>
        <v/>
      </c>
      <c r="BA796" s="144"/>
      <c r="BB796" s="146" t="str">
        <f t="shared" si="901"/>
        <v/>
      </c>
      <c r="BC796" s="66" t="str">
        <f t="shared" si="940"/>
        <v/>
      </c>
      <c r="BD796" s="195" t="str">
        <f t="shared" si="902"/>
        <v/>
      </c>
      <c r="BF796" s="283"/>
      <c r="BG796" s="286" t="str">
        <f t="shared" si="903"/>
        <v/>
      </c>
      <c r="BY796" s="211" t="str">
        <f t="shared" si="904"/>
        <v/>
      </c>
      <c r="BZ796" s="150" t="str">
        <f t="shared" si="905"/>
        <v/>
      </c>
      <c r="CB796" s="54" t="str">
        <f t="shared" si="939"/>
        <v/>
      </c>
      <c r="CD796" s="54" t="str">
        <f t="shared" si="906"/>
        <v/>
      </c>
      <c r="CF796" s="54" t="str">
        <f t="shared" si="907"/>
        <v/>
      </c>
      <c r="CH796" s="150" t="str">
        <f t="shared" si="908"/>
        <v/>
      </c>
      <c r="CI796" s="290"/>
      <c r="CJ796" s="150" t="str">
        <f t="shared" si="909"/>
        <v/>
      </c>
      <c r="CK796" s="290"/>
      <c r="CL796" s="54" t="str">
        <f t="shared" si="928"/>
        <v/>
      </c>
      <c r="CM796" s="290"/>
      <c r="CN796" s="150" t="str">
        <f t="shared" si="910"/>
        <v/>
      </c>
      <c r="CO796" s="290"/>
      <c r="CP796" s="150" t="str">
        <f t="shared" si="911"/>
        <v/>
      </c>
      <c r="CQ796" s="290"/>
      <c r="CR796" s="150" t="str">
        <f t="shared" si="912"/>
        <v/>
      </c>
      <c r="CS796" s="290"/>
      <c r="CT796" s="150" t="str">
        <f t="shared" si="913"/>
        <v/>
      </c>
      <c r="CU796" s="150"/>
      <c r="CV796" s="150" t="str">
        <f t="shared" si="914"/>
        <v/>
      </c>
      <c r="CW796" s="94"/>
      <c r="CX796" s="151" t="str">
        <f t="shared" si="955"/>
        <v/>
      </c>
      <c r="CY796" s="151" t="str">
        <f t="shared" si="956"/>
        <v/>
      </c>
      <c r="CZ796" s="152"/>
      <c r="DA796" s="373" t="str">
        <f t="shared" si="929"/>
        <v/>
      </c>
      <c r="DC796" s="153">
        <f t="shared" si="915"/>
        <v>0</v>
      </c>
      <c r="DD796" s="153">
        <f t="shared" si="916"/>
        <v>0</v>
      </c>
      <c r="DE796" s="153">
        <f t="shared" si="917"/>
        <v>0</v>
      </c>
      <c r="DF796" s="158">
        <f t="shared" si="918"/>
        <v>-4.7000000000000002E-3</v>
      </c>
      <c r="DG796" s="159">
        <f t="shared" si="930"/>
        <v>-1.1703000000000001</v>
      </c>
      <c r="DH796" s="158">
        <f t="shared" si="919"/>
        <v>3.1999999999999997E-3</v>
      </c>
      <c r="DI796" s="159">
        <f t="shared" si="931"/>
        <v>0.79679999999999995</v>
      </c>
      <c r="DJ796" s="158">
        <f t="shared" si="920"/>
        <v>-2.7000000000000001E-3</v>
      </c>
      <c r="DK796" s="159">
        <f t="shared" si="932"/>
        <v>-0.67230000000000001</v>
      </c>
      <c r="DL796" s="158">
        <f t="shared" si="921"/>
        <v>1.1999999999999999E-3</v>
      </c>
      <c r="DM796" s="159">
        <f t="shared" si="933"/>
        <v>0.29879999999999995</v>
      </c>
      <c r="DN796" s="158">
        <f t="shared" si="922"/>
        <v>1.46E-2</v>
      </c>
      <c r="DO796" s="159">
        <f t="shared" si="934"/>
        <v>3.6354000000000002</v>
      </c>
      <c r="DP796" s="158">
        <f t="shared" si="923"/>
        <v>-1.2999999999999999E-2</v>
      </c>
      <c r="DQ796" s="159">
        <f t="shared" si="935"/>
        <v>-3.2369999999999997</v>
      </c>
      <c r="DR796" s="158">
        <f t="shared" si="924"/>
        <v>-6.7000000000000002E-3</v>
      </c>
      <c r="DS796" s="159">
        <f t="shared" si="936"/>
        <v>-1.6683000000000001</v>
      </c>
      <c r="DT796" s="158">
        <f t="shared" si="925"/>
        <v>-1.2999999999999999E-2</v>
      </c>
      <c r="DU796" s="159">
        <f t="shared" si="937"/>
        <v>-3.2369999999999997</v>
      </c>
      <c r="DV796" s="158">
        <f t="shared" si="926"/>
        <v>-6.7000000000000002E-3</v>
      </c>
      <c r="DW796" s="160">
        <f t="shared" si="938"/>
        <v>-1.6683000000000001</v>
      </c>
    </row>
    <row r="797" spans="1:127" ht="24.95" customHeight="1" x14ac:dyDescent="0.2">
      <c r="A797" s="272">
        <v>788</v>
      </c>
      <c r="B797" s="336"/>
      <c r="C797" s="332"/>
      <c r="D797" s="333"/>
      <c r="E797" s="334"/>
      <c r="F797" s="335"/>
      <c r="G797" s="334"/>
      <c r="H797" s="371"/>
      <c r="I797" s="334"/>
      <c r="J797" s="334"/>
      <c r="K797" s="334"/>
      <c r="L797" s="334"/>
      <c r="M797" s="334"/>
      <c r="N797" s="334"/>
      <c r="O797" s="337"/>
      <c r="P797" s="337"/>
      <c r="Q797" s="338" t="str">
        <f t="shared" si="889"/>
        <v xml:space="preserve"> </v>
      </c>
      <c r="R797" s="339" t="str">
        <f t="shared" si="890"/>
        <v/>
      </c>
      <c r="S797" s="340" t="str">
        <f t="shared" si="943"/>
        <v/>
      </c>
      <c r="T797" s="341" t="str">
        <f t="shared" si="891"/>
        <v/>
      </c>
      <c r="U797" s="341" t="str">
        <f t="shared" si="892"/>
        <v/>
      </c>
      <c r="V797" s="341" t="str">
        <f t="shared" si="893"/>
        <v/>
      </c>
      <c r="W797" s="341" t="str">
        <f t="shared" si="894"/>
        <v/>
      </c>
      <c r="X797" s="340" t="str">
        <f t="shared" si="944"/>
        <v/>
      </c>
      <c r="Y797" s="342" t="str">
        <f t="shared" si="945"/>
        <v/>
      </c>
      <c r="Z797" s="343" t="str">
        <f t="shared" si="946"/>
        <v/>
      </c>
      <c r="AA797" s="344" t="str">
        <f t="shared" si="947"/>
        <v/>
      </c>
      <c r="AB797" s="345" t="str">
        <f t="shared" si="895"/>
        <v/>
      </c>
      <c r="AC797" s="346" t="str">
        <f t="shared" si="896"/>
        <v/>
      </c>
      <c r="AD797" s="346" t="str">
        <f t="shared" si="897"/>
        <v/>
      </c>
      <c r="AE797" s="344" t="str">
        <f t="shared" si="948"/>
        <v/>
      </c>
      <c r="AF797" s="346" t="str">
        <f t="shared" si="898"/>
        <v/>
      </c>
      <c r="AG797" s="344" t="str">
        <f t="shared" si="949"/>
        <v/>
      </c>
      <c r="AH797" s="344" t="str">
        <f t="shared" si="950"/>
        <v/>
      </c>
      <c r="AI797" s="344" t="str">
        <f t="shared" si="951"/>
        <v/>
      </c>
      <c r="AJ797" s="346" t="str">
        <f t="shared" si="952"/>
        <v/>
      </c>
      <c r="AK797" s="346" t="str">
        <f t="shared" si="953"/>
        <v/>
      </c>
      <c r="AL797" s="347" t="str">
        <f t="shared" si="954"/>
        <v/>
      </c>
      <c r="AM797" s="141"/>
      <c r="AN797" s="141"/>
      <c r="AO797" s="142"/>
      <c r="AP797" s="58">
        <f t="shared" si="899"/>
        <v>0</v>
      </c>
      <c r="AQ797" s="94">
        <f>SUM(AP$10:AP797)</f>
        <v>0</v>
      </c>
      <c r="AR797" s="143">
        <f t="shared" si="888"/>
        <v>0.1</v>
      </c>
      <c r="AS797" s="144" t="str">
        <f t="shared" si="900"/>
        <v/>
      </c>
      <c r="AT797" s="144" t="str">
        <f t="shared" si="927"/>
        <v/>
      </c>
      <c r="AU797" s="145"/>
      <c r="AV797" s="58">
        <f t="shared" si="886"/>
        <v>0</v>
      </c>
      <c r="AW797" s="318">
        <f>SUM(AV$10:AV797)</f>
        <v>0</v>
      </c>
      <c r="AX797" s="319">
        <f t="shared" si="887"/>
        <v>0.1</v>
      </c>
      <c r="AY797" s="144" t="str">
        <f t="shared" si="941"/>
        <v/>
      </c>
      <c r="AZ797" s="144" t="str">
        <f t="shared" si="942"/>
        <v/>
      </c>
      <c r="BA797" s="144"/>
      <c r="BB797" s="146" t="str">
        <f t="shared" si="901"/>
        <v/>
      </c>
      <c r="BC797" s="66" t="str">
        <f t="shared" si="940"/>
        <v/>
      </c>
      <c r="BD797" s="195" t="str">
        <f t="shared" si="902"/>
        <v/>
      </c>
      <c r="BF797" s="283"/>
      <c r="BG797" s="286" t="str">
        <f t="shared" si="903"/>
        <v/>
      </c>
      <c r="BY797" s="211" t="str">
        <f t="shared" si="904"/>
        <v/>
      </c>
      <c r="BZ797" s="150" t="str">
        <f t="shared" si="905"/>
        <v/>
      </c>
      <c r="CB797" s="54" t="str">
        <f t="shared" si="939"/>
        <v/>
      </c>
      <c r="CD797" s="54" t="str">
        <f t="shared" si="906"/>
        <v/>
      </c>
      <c r="CF797" s="54" t="str">
        <f t="shared" si="907"/>
        <v/>
      </c>
      <c r="CH797" s="150" t="str">
        <f t="shared" si="908"/>
        <v/>
      </c>
      <c r="CI797" s="290"/>
      <c r="CJ797" s="150" t="str">
        <f t="shared" si="909"/>
        <v/>
      </c>
      <c r="CK797" s="290"/>
      <c r="CL797" s="54" t="str">
        <f t="shared" si="928"/>
        <v/>
      </c>
      <c r="CM797" s="290"/>
      <c r="CN797" s="150" t="str">
        <f t="shared" si="910"/>
        <v/>
      </c>
      <c r="CO797" s="290"/>
      <c r="CP797" s="150" t="str">
        <f t="shared" si="911"/>
        <v/>
      </c>
      <c r="CQ797" s="290"/>
      <c r="CR797" s="150" t="str">
        <f t="shared" si="912"/>
        <v/>
      </c>
      <c r="CS797" s="290"/>
      <c r="CT797" s="150" t="str">
        <f t="shared" si="913"/>
        <v/>
      </c>
      <c r="CU797" s="150"/>
      <c r="CV797" s="150" t="str">
        <f t="shared" si="914"/>
        <v/>
      </c>
      <c r="CW797" s="94"/>
      <c r="CX797" s="151" t="str">
        <f t="shared" si="955"/>
        <v/>
      </c>
      <c r="CY797" s="151" t="str">
        <f t="shared" si="956"/>
        <v/>
      </c>
      <c r="CZ797" s="152"/>
      <c r="DA797" s="373" t="str">
        <f t="shared" si="929"/>
        <v/>
      </c>
      <c r="DC797" s="153">
        <f t="shared" si="915"/>
        <v>0</v>
      </c>
      <c r="DD797" s="153">
        <f t="shared" si="916"/>
        <v>0</v>
      </c>
      <c r="DE797" s="153">
        <f t="shared" si="917"/>
        <v>0</v>
      </c>
      <c r="DF797" s="158">
        <f t="shared" si="918"/>
        <v>-4.7000000000000002E-3</v>
      </c>
      <c r="DG797" s="159">
        <f t="shared" si="930"/>
        <v>-1.1703000000000001</v>
      </c>
      <c r="DH797" s="158">
        <f t="shared" si="919"/>
        <v>3.1999999999999997E-3</v>
      </c>
      <c r="DI797" s="159">
        <f t="shared" si="931"/>
        <v>0.79679999999999995</v>
      </c>
      <c r="DJ797" s="158">
        <f t="shared" si="920"/>
        <v>-2.7000000000000001E-3</v>
      </c>
      <c r="DK797" s="159">
        <f t="shared" si="932"/>
        <v>-0.67230000000000001</v>
      </c>
      <c r="DL797" s="158">
        <f t="shared" si="921"/>
        <v>1.1999999999999999E-3</v>
      </c>
      <c r="DM797" s="159">
        <f t="shared" si="933"/>
        <v>0.29879999999999995</v>
      </c>
      <c r="DN797" s="158">
        <f t="shared" si="922"/>
        <v>1.46E-2</v>
      </c>
      <c r="DO797" s="159">
        <f t="shared" si="934"/>
        <v>3.6354000000000002</v>
      </c>
      <c r="DP797" s="158">
        <f t="shared" si="923"/>
        <v>-1.2999999999999999E-2</v>
      </c>
      <c r="DQ797" s="159">
        <f t="shared" si="935"/>
        <v>-3.2369999999999997</v>
      </c>
      <c r="DR797" s="158">
        <f t="shared" si="924"/>
        <v>-6.7000000000000002E-3</v>
      </c>
      <c r="DS797" s="159">
        <f t="shared" si="936"/>
        <v>-1.6683000000000001</v>
      </c>
      <c r="DT797" s="158">
        <f t="shared" si="925"/>
        <v>-1.2999999999999999E-2</v>
      </c>
      <c r="DU797" s="159">
        <f t="shared" si="937"/>
        <v>-3.2369999999999997</v>
      </c>
      <c r="DV797" s="158">
        <f t="shared" si="926"/>
        <v>-6.7000000000000002E-3</v>
      </c>
      <c r="DW797" s="160">
        <f t="shared" si="938"/>
        <v>-1.6683000000000001</v>
      </c>
    </row>
    <row r="798" spans="1:127" ht="24.95" customHeight="1" x14ac:dyDescent="0.2">
      <c r="A798" s="272">
        <v>789</v>
      </c>
      <c r="B798" s="336"/>
      <c r="C798" s="332"/>
      <c r="D798" s="333"/>
      <c r="E798" s="334"/>
      <c r="F798" s="335"/>
      <c r="G798" s="334"/>
      <c r="H798" s="371"/>
      <c r="I798" s="334"/>
      <c r="J798" s="334"/>
      <c r="K798" s="334"/>
      <c r="L798" s="334"/>
      <c r="M798" s="334"/>
      <c r="N798" s="334"/>
      <c r="O798" s="337"/>
      <c r="P798" s="337"/>
      <c r="Q798" s="338" t="str">
        <f t="shared" si="889"/>
        <v xml:space="preserve"> </v>
      </c>
      <c r="R798" s="339" t="str">
        <f t="shared" si="890"/>
        <v/>
      </c>
      <c r="S798" s="340" t="str">
        <f t="shared" si="943"/>
        <v/>
      </c>
      <c r="T798" s="341" t="str">
        <f t="shared" si="891"/>
        <v/>
      </c>
      <c r="U798" s="341" t="str">
        <f t="shared" si="892"/>
        <v/>
      </c>
      <c r="V798" s="341" t="str">
        <f t="shared" si="893"/>
        <v/>
      </c>
      <c r="W798" s="341" t="str">
        <f t="shared" si="894"/>
        <v/>
      </c>
      <c r="X798" s="340" t="str">
        <f t="shared" si="944"/>
        <v/>
      </c>
      <c r="Y798" s="342" t="str">
        <f t="shared" si="945"/>
        <v/>
      </c>
      <c r="Z798" s="343" t="str">
        <f t="shared" si="946"/>
        <v/>
      </c>
      <c r="AA798" s="344" t="str">
        <f t="shared" si="947"/>
        <v/>
      </c>
      <c r="AB798" s="345" t="str">
        <f t="shared" si="895"/>
        <v/>
      </c>
      <c r="AC798" s="346" t="str">
        <f t="shared" si="896"/>
        <v/>
      </c>
      <c r="AD798" s="346" t="str">
        <f t="shared" si="897"/>
        <v/>
      </c>
      <c r="AE798" s="344" t="str">
        <f t="shared" si="948"/>
        <v/>
      </c>
      <c r="AF798" s="346" t="str">
        <f t="shared" si="898"/>
        <v/>
      </c>
      <c r="AG798" s="344" t="str">
        <f t="shared" si="949"/>
        <v/>
      </c>
      <c r="AH798" s="344" t="str">
        <f t="shared" si="950"/>
        <v/>
      </c>
      <c r="AI798" s="344" t="str">
        <f t="shared" si="951"/>
        <v/>
      </c>
      <c r="AJ798" s="346" t="str">
        <f t="shared" si="952"/>
        <v/>
      </c>
      <c r="AK798" s="346" t="str">
        <f t="shared" si="953"/>
        <v/>
      </c>
      <c r="AL798" s="347" t="str">
        <f t="shared" si="954"/>
        <v/>
      </c>
      <c r="AM798" s="141"/>
      <c r="AN798" s="141"/>
      <c r="AO798" s="142"/>
      <c r="AP798" s="58">
        <f t="shared" si="899"/>
        <v>0</v>
      </c>
      <c r="AQ798" s="94">
        <f>SUM(AP$10:AP798)</f>
        <v>0</v>
      </c>
      <c r="AR798" s="143">
        <f t="shared" si="888"/>
        <v>0.1</v>
      </c>
      <c r="AS798" s="144" t="str">
        <f t="shared" si="900"/>
        <v/>
      </c>
      <c r="AT798" s="144" t="str">
        <f t="shared" si="927"/>
        <v/>
      </c>
      <c r="AU798" s="145"/>
      <c r="AV798" s="58">
        <f t="shared" si="886"/>
        <v>0</v>
      </c>
      <c r="AW798" s="318">
        <f>SUM(AV$10:AV798)</f>
        <v>0</v>
      </c>
      <c r="AX798" s="319">
        <f t="shared" si="887"/>
        <v>0.1</v>
      </c>
      <c r="AY798" s="144" t="str">
        <f t="shared" si="941"/>
        <v/>
      </c>
      <c r="AZ798" s="144" t="str">
        <f t="shared" si="942"/>
        <v/>
      </c>
      <c r="BA798" s="144"/>
      <c r="BB798" s="146" t="str">
        <f t="shared" si="901"/>
        <v/>
      </c>
      <c r="BC798" s="66" t="str">
        <f t="shared" si="940"/>
        <v/>
      </c>
      <c r="BD798" s="195" t="str">
        <f t="shared" si="902"/>
        <v/>
      </c>
      <c r="BF798" s="283"/>
      <c r="BG798" s="286" t="str">
        <f t="shared" si="903"/>
        <v/>
      </c>
      <c r="BY798" s="211" t="str">
        <f t="shared" si="904"/>
        <v/>
      </c>
      <c r="BZ798" s="150" t="str">
        <f t="shared" si="905"/>
        <v/>
      </c>
      <c r="CB798" s="54" t="str">
        <f t="shared" si="939"/>
        <v/>
      </c>
      <c r="CD798" s="54" t="str">
        <f t="shared" si="906"/>
        <v/>
      </c>
      <c r="CF798" s="54" t="str">
        <f t="shared" si="907"/>
        <v/>
      </c>
      <c r="CH798" s="150" t="str">
        <f t="shared" si="908"/>
        <v/>
      </c>
      <c r="CI798" s="290"/>
      <c r="CJ798" s="150" t="str">
        <f t="shared" si="909"/>
        <v/>
      </c>
      <c r="CK798" s="290"/>
      <c r="CL798" s="54" t="str">
        <f t="shared" si="928"/>
        <v/>
      </c>
      <c r="CM798" s="290"/>
      <c r="CN798" s="150" t="str">
        <f t="shared" si="910"/>
        <v/>
      </c>
      <c r="CO798" s="290"/>
      <c r="CP798" s="150" t="str">
        <f t="shared" si="911"/>
        <v/>
      </c>
      <c r="CQ798" s="290"/>
      <c r="CR798" s="150" t="str">
        <f t="shared" si="912"/>
        <v/>
      </c>
      <c r="CS798" s="290"/>
      <c r="CT798" s="150" t="str">
        <f t="shared" si="913"/>
        <v/>
      </c>
      <c r="CU798" s="150"/>
      <c r="CV798" s="150" t="str">
        <f t="shared" si="914"/>
        <v/>
      </c>
      <c r="CW798" s="94"/>
      <c r="CX798" s="151" t="str">
        <f t="shared" si="955"/>
        <v/>
      </c>
      <c r="CY798" s="151" t="str">
        <f t="shared" si="956"/>
        <v/>
      </c>
      <c r="CZ798" s="152"/>
      <c r="DA798" s="373" t="str">
        <f t="shared" si="929"/>
        <v/>
      </c>
      <c r="DC798" s="153">
        <f t="shared" si="915"/>
        <v>0</v>
      </c>
      <c r="DD798" s="153">
        <f t="shared" si="916"/>
        <v>0</v>
      </c>
      <c r="DE798" s="153">
        <f t="shared" si="917"/>
        <v>0</v>
      </c>
      <c r="DF798" s="158">
        <f t="shared" si="918"/>
        <v>-4.7000000000000002E-3</v>
      </c>
      <c r="DG798" s="159">
        <f t="shared" si="930"/>
        <v>-1.1703000000000001</v>
      </c>
      <c r="DH798" s="158">
        <f t="shared" si="919"/>
        <v>3.1999999999999997E-3</v>
      </c>
      <c r="DI798" s="159">
        <f t="shared" si="931"/>
        <v>0.79679999999999995</v>
      </c>
      <c r="DJ798" s="158">
        <f t="shared" si="920"/>
        <v>-2.7000000000000001E-3</v>
      </c>
      <c r="DK798" s="159">
        <f t="shared" si="932"/>
        <v>-0.67230000000000001</v>
      </c>
      <c r="DL798" s="158">
        <f t="shared" si="921"/>
        <v>1.1999999999999999E-3</v>
      </c>
      <c r="DM798" s="159">
        <f t="shared" si="933"/>
        <v>0.29879999999999995</v>
      </c>
      <c r="DN798" s="158">
        <f t="shared" si="922"/>
        <v>1.46E-2</v>
      </c>
      <c r="DO798" s="159">
        <f t="shared" si="934"/>
        <v>3.6354000000000002</v>
      </c>
      <c r="DP798" s="158">
        <f t="shared" si="923"/>
        <v>-1.2999999999999999E-2</v>
      </c>
      <c r="DQ798" s="159">
        <f t="shared" si="935"/>
        <v>-3.2369999999999997</v>
      </c>
      <c r="DR798" s="158">
        <f t="shared" si="924"/>
        <v>-6.7000000000000002E-3</v>
      </c>
      <c r="DS798" s="159">
        <f t="shared" si="936"/>
        <v>-1.6683000000000001</v>
      </c>
      <c r="DT798" s="158">
        <f t="shared" si="925"/>
        <v>-1.2999999999999999E-2</v>
      </c>
      <c r="DU798" s="159">
        <f t="shared" si="937"/>
        <v>-3.2369999999999997</v>
      </c>
      <c r="DV798" s="158">
        <f t="shared" si="926"/>
        <v>-6.7000000000000002E-3</v>
      </c>
      <c r="DW798" s="160">
        <f t="shared" si="938"/>
        <v>-1.6683000000000001</v>
      </c>
    </row>
    <row r="799" spans="1:127" ht="24.95" customHeight="1" x14ac:dyDescent="0.2">
      <c r="A799" s="272">
        <v>790</v>
      </c>
      <c r="B799" s="336"/>
      <c r="C799" s="332"/>
      <c r="D799" s="333"/>
      <c r="E799" s="334"/>
      <c r="F799" s="335"/>
      <c r="G799" s="334"/>
      <c r="H799" s="371"/>
      <c r="I799" s="334"/>
      <c r="J799" s="334"/>
      <c r="K799" s="334"/>
      <c r="L799" s="334"/>
      <c r="M799" s="334"/>
      <c r="N799" s="334"/>
      <c r="O799" s="337"/>
      <c r="P799" s="337"/>
      <c r="Q799" s="338" t="str">
        <f t="shared" si="889"/>
        <v xml:space="preserve"> </v>
      </c>
      <c r="R799" s="339" t="str">
        <f t="shared" si="890"/>
        <v/>
      </c>
      <c r="S799" s="340" t="str">
        <f t="shared" si="943"/>
        <v/>
      </c>
      <c r="T799" s="341" t="str">
        <f t="shared" si="891"/>
        <v/>
      </c>
      <c r="U799" s="341" t="str">
        <f t="shared" si="892"/>
        <v/>
      </c>
      <c r="V799" s="341" t="str">
        <f t="shared" si="893"/>
        <v/>
      </c>
      <c r="W799" s="341" t="str">
        <f t="shared" si="894"/>
        <v/>
      </c>
      <c r="X799" s="340" t="str">
        <f t="shared" si="944"/>
        <v/>
      </c>
      <c r="Y799" s="342" t="str">
        <f t="shared" si="945"/>
        <v/>
      </c>
      <c r="Z799" s="343" t="str">
        <f t="shared" si="946"/>
        <v/>
      </c>
      <c r="AA799" s="344" t="str">
        <f t="shared" si="947"/>
        <v/>
      </c>
      <c r="AB799" s="345" t="str">
        <f t="shared" si="895"/>
        <v/>
      </c>
      <c r="AC799" s="346" t="str">
        <f t="shared" si="896"/>
        <v/>
      </c>
      <c r="AD799" s="346" t="str">
        <f t="shared" si="897"/>
        <v/>
      </c>
      <c r="AE799" s="344" t="str">
        <f t="shared" si="948"/>
        <v/>
      </c>
      <c r="AF799" s="346" t="str">
        <f t="shared" si="898"/>
        <v/>
      </c>
      <c r="AG799" s="344" t="str">
        <f t="shared" si="949"/>
        <v/>
      </c>
      <c r="AH799" s="344" t="str">
        <f t="shared" si="950"/>
        <v/>
      </c>
      <c r="AI799" s="344" t="str">
        <f t="shared" si="951"/>
        <v/>
      </c>
      <c r="AJ799" s="346" t="str">
        <f t="shared" si="952"/>
        <v/>
      </c>
      <c r="AK799" s="346" t="str">
        <f t="shared" si="953"/>
        <v/>
      </c>
      <c r="AL799" s="347" t="str">
        <f t="shared" si="954"/>
        <v/>
      </c>
      <c r="AM799" s="141"/>
      <c r="AN799" s="141"/>
      <c r="AO799" s="142"/>
      <c r="AP799" s="58">
        <f t="shared" si="899"/>
        <v>0</v>
      </c>
      <c r="AQ799" s="94">
        <f>SUM(AP$10:AP799)</f>
        <v>0</v>
      </c>
      <c r="AR799" s="143">
        <f t="shared" si="888"/>
        <v>0.1</v>
      </c>
      <c r="AS799" s="144" t="str">
        <f t="shared" si="900"/>
        <v/>
      </c>
      <c r="AT799" s="144" t="str">
        <f t="shared" si="927"/>
        <v/>
      </c>
      <c r="AU799" s="145"/>
      <c r="AV799" s="58">
        <f t="shared" si="886"/>
        <v>0</v>
      </c>
      <c r="AW799" s="318">
        <f>SUM(AV$10:AV799)</f>
        <v>0</v>
      </c>
      <c r="AX799" s="319">
        <f t="shared" si="887"/>
        <v>0.1</v>
      </c>
      <c r="AY799" s="144" t="str">
        <f t="shared" si="941"/>
        <v/>
      </c>
      <c r="AZ799" s="144" t="str">
        <f t="shared" si="942"/>
        <v/>
      </c>
      <c r="BA799" s="144"/>
      <c r="BB799" s="146" t="str">
        <f t="shared" si="901"/>
        <v/>
      </c>
      <c r="BC799" s="66" t="str">
        <f t="shared" si="940"/>
        <v/>
      </c>
      <c r="BD799" s="195" t="str">
        <f t="shared" si="902"/>
        <v/>
      </c>
      <c r="BF799" s="283"/>
      <c r="BG799" s="286" t="str">
        <f t="shared" si="903"/>
        <v/>
      </c>
      <c r="BY799" s="211" t="str">
        <f t="shared" si="904"/>
        <v/>
      </c>
      <c r="BZ799" s="150" t="str">
        <f t="shared" si="905"/>
        <v/>
      </c>
      <c r="CB799" s="54" t="str">
        <f t="shared" si="939"/>
        <v/>
      </c>
      <c r="CD799" s="54" t="str">
        <f t="shared" si="906"/>
        <v/>
      </c>
      <c r="CF799" s="54" t="str">
        <f t="shared" si="907"/>
        <v/>
      </c>
      <c r="CH799" s="150" t="str">
        <f t="shared" si="908"/>
        <v/>
      </c>
      <c r="CI799" s="290"/>
      <c r="CJ799" s="150" t="str">
        <f t="shared" si="909"/>
        <v/>
      </c>
      <c r="CK799" s="290"/>
      <c r="CL799" s="54" t="str">
        <f t="shared" si="928"/>
        <v/>
      </c>
      <c r="CM799" s="290"/>
      <c r="CN799" s="150" t="str">
        <f t="shared" si="910"/>
        <v/>
      </c>
      <c r="CO799" s="290"/>
      <c r="CP799" s="150" t="str">
        <f t="shared" si="911"/>
        <v/>
      </c>
      <c r="CQ799" s="290"/>
      <c r="CR799" s="150" t="str">
        <f t="shared" si="912"/>
        <v/>
      </c>
      <c r="CS799" s="290"/>
      <c r="CT799" s="150" t="str">
        <f t="shared" si="913"/>
        <v/>
      </c>
      <c r="CU799" s="150"/>
      <c r="CV799" s="150" t="str">
        <f t="shared" si="914"/>
        <v/>
      </c>
      <c r="CW799" s="94"/>
      <c r="CX799" s="151" t="str">
        <f t="shared" si="955"/>
        <v/>
      </c>
      <c r="CY799" s="151" t="str">
        <f t="shared" si="956"/>
        <v/>
      </c>
      <c r="CZ799" s="152"/>
      <c r="DA799" s="373" t="str">
        <f t="shared" si="929"/>
        <v/>
      </c>
      <c r="DC799" s="153">
        <f t="shared" si="915"/>
        <v>0</v>
      </c>
      <c r="DD799" s="153">
        <f t="shared" si="916"/>
        <v>0</v>
      </c>
      <c r="DE799" s="153">
        <f t="shared" si="917"/>
        <v>0</v>
      </c>
      <c r="DF799" s="158">
        <f t="shared" si="918"/>
        <v>-4.7000000000000002E-3</v>
      </c>
      <c r="DG799" s="159">
        <f t="shared" si="930"/>
        <v>-1.1703000000000001</v>
      </c>
      <c r="DH799" s="158">
        <f t="shared" si="919"/>
        <v>3.1999999999999997E-3</v>
      </c>
      <c r="DI799" s="159">
        <f t="shared" si="931"/>
        <v>0.79679999999999995</v>
      </c>
      <c r="DJ799" s="158">
        <f t="shared" si="920"/>
        <v>-2.7000000000000001E-3</v>
      </c>
      <c r="DK799" s="159">
        <f t="shared" si="932"/>
        <v>-0.67230000000000001</v>
      </c>
      <c r="DL799" s="158">
        <f t="shared" si="921"/>
        <v>1.1999999999999999E-3</v>
      </c>
      <c r="DM799" s="159">
        <f t="shared" si="933"/>
        <v>0.29879999999999995</v>
      </c>
      <c r="DN799" s="158">
        <f t="shared" si="922"/>
        <v>1.46E-2</v>
      </c>
      <c r="DO799" s="159">
        <f t="shared" si="934"/>
        <v>3.6354000000000002</v>
      </c>
      <c r="DP799" s="158">
        <f t="shared" si="923"/>
        <v>-1.2999999999999999E-2</v>
      </c>
      <c r="DQ799" s="159">
        <f t="shared" si="935"/>
        <v>-3.2369999999999997</v>
      </c>
      <c r="DR799" s="158">
        <f t="shared" si="924"/>
        <v>-6.7000000000000002E-3</v>
      </c>
      <c r="DS799" s="159">
        <f t="shared" si="936"/>
        <v>-1.6683000000000001</v>
      </c>
      <c r="DT799" s="158">
        <f t="shared" si="925"/>
        <v>-1.2999999999999999E-2</v>
      </c>
      <c r="DU799" s="159">
        <f t="shared" si="937"/>
        <v>-3.2369999999999997</v>
      </c>
      <c r="DV799" s="158">
        <f t="shared" si="926"/>
        <v>-6.7000000000000002E-3</v>
      </c>
      <c r="DW799" s="160">
        <f t="shared" si="938"/>
        <v>-1.6683000000000001</v>
      </c>
    </row>
    <row r="800" spans="1:127" ht="24.95" customHeight="1" x14ac:dyDescent="0.2">
      <c r="A800" s="272">
        <v>791</v>
      </c>
      <c r="B800" s="336"/>
      <c r="C800" s="332"/>
      <c r="D800" s="333"/>
      <c r="E800" s="334"/>
      <c r="F800" s="335"/>
      <c r="G800" s="334"/>
      <c r="H800" s="371"/>
      <c r="I800" s="334"/>
      <c r="J800" s="334"/>
      <c r="K800" s="334"/>
      <c r="L800" s="334"/>
      <c r="M800" s="334"/>
      <c r="N800" s="334"/>
      <c r="O800" s="337"/>
      <c r="P800" s="337"/>
      <c r="Q800" s="338" t="str">
        <f t="shared" si="889"/>
        <v xml:space="preserve"> </v>
      </c>
      <c r="R800" s="339" t="str">
        <f t="shared" si="890"/>
        <v/>
      </c>
      <c r="S800" s="340" t="str">
        <f t="shared" si="943"/>
        <v/>
      </c>
      <c r="T800" s="341" t="str">
        <f t="shared" si="891"/>
        <v/>
      </c>
      <c r="U800" s="341" t="str">
        <f t="shared" si="892"/>
        <v/>
      </c>
      <c r="V800" s="341" t="str">
        <f t="shared" si="893"/>
        <v/>
      </c>
      <c r="W800" s="341" t="str">
        <f t="shared" si="894"/>
        <v/>
      </c>
      <c r="X800" s="340" t="str">
        <f t="shared" si="944"/>
        <v/>
      </c>
      <c r="Y800" s="342" t="str">
        <f t="shared" si="945"/>
        <v/>
      </c>
      <c r="Z800" s="343" t="str">
        <f t="shared" si="946"/>
        <v/>
      </c>
      <c r="AA800" s="344" t="str">
        <f t="shared" si="947"/>
        <v/>
      </c>
      <c r="AB800" s="345" t="str">
        <f t="shared" si="895"/>
        <v/>
      </c>
      <c r="AC800" s="346" t="str">
        <f t="shared" si="896"/>
        <v/>
      </c>
      <c r="AD800" s="346" t="str">
        <f t="shared" si="897"/>
        <v/>
      </c>
      <c r="AE800" s="344" t="str">
        <f t="shared" si="948"/>
        <v/>
      </c>
      <c r="AF800" s="346" t="str">
        <f t="shared" si="898"/>
        <v/>
      </c>
      <c r="AG800" s="344" t="str">
        <f t="shared" si="949"/>
        <v/>
      </c>
      <c r="AH800" s="344" t="str">
        <f t="shared" si="950"/>
        <v/>
      </c>
      <c r="AI800" s="344" t="str">
        <f t="shared" si="951"/>
        <v/>
      </c>
      <c r="AJ800" s="346" t="str">
        <f t="shared" si="952"/>
        <v/>
      </c>
      <c r="AK800" s="346" t="str">
        <f t="shared" si="953"/>
        <v/>
      </c>
      <c r="AL800" s="347" t="str">
        <f t="shared" si="954"/>
        <v/>
      </c>
      <c r="AM800" s="141"/>
      <c r="AN800" s="141"/>
      <c r="AO800" s="142"/>
      <c r="AP800" s="58">
        <f t="shared" si="899"/>
        <v>0</v>
      </c>
      <c r="AQ800" s="94">
        <f>SUM(AP$10:AP800)</f>
        <v>0</v>
      </c>
      <c r="AR800" s="143">
        <f t="shared" si="888"/>
        <v>0.1</v>
      </c>
      <c r="AS800" s="144" t="str">
        <f t="shared" si="900"/>
        <v/>
      </c>
      <c r="AT800" s="144" t="str">
        <f t="shared" si="927"/>
        <v/>
      </c>
      <c r="AU800" s="145"/>
      <c r="AV800" s="58">
        <f t="shared" si="886"/>
        <v>0</v>
      </c>
      <c r="AW800" s="318">
        <f>SUM(AV$10:AV800)</f>
        <v>0</v>
      </c>
      <c r="AX800" s="319">
        <f t="shared" si="887"/>
        <v>0.1</v>
      </c>
      <c r="AY800" s="144" t="str">
        <f t="shared" si="941"/>
        <v/>
      </c>
      <c r="AZ800" s="144" t="str">
        <f t="shared" si="942"/>
        <v/>
      </c>
      <c r="BA800" s="144"/>
      <c r="BB800" s="146" t="str">
        <f t="shared" si="901"/>
        <v/>
      </c>
      <c r="BC800" s="66" t="str">
        <f t="shared" si="940"/>
        <v/>
      </c>
      <c r="BD800" s="195" t="str">
        <f t="shared" si="902"/>
        <v/>
      </c>
      <c r="BF800" s="283"/>
      <c r="BG800" s="286" t="str">
        <f t="shared" si="903"/>
        <v/>
      </c>
      <c r="BY800" s="211" t="str">
        <f t="shared" si="904"/>
        <v/>
      </c>
      <c r="BZ800" s="150" t="str">
        <f t="shared" si="905"/>
        <v/>
      </c>
      <c r="CB800" s="54" t="str">
        <f t="shared" si="939"/>
        <v/>
      </c>
      <c r="CD800" s="54" t="str">
        <f t="shared" si="906"/>
        <v/>
      </c>
      <c r="CF800" s="54" t="str">
        <f t="shared" si="907"/>
        <v/>
      </c>
      <c r="CH800" s="150" t="str">
        <f t="shared" si="908"/>
        <v/>
      </c>
      <c r="CI800" s="290"/>
      <c r="CJ800" s="150" t="str">
        <f t="shared" si="909"/>
        <v/>
      </c>
      <c r="CK800" s="290"/>
      <c r="CL800" s="54" t="str">
        <f t="shared" si="928"/>
        <v/>
      </c>
      <c r="CM800" s="290"/>
      <c r="CN800" s="150" t="str">
        <f t="shared" si="910"/>
        <v/>
      </c>
      <c r="CO800" s="290"/>
      <c r="CP800" s="150" t="str">
        <f t="shared" si="911"/>
        <v/>
      </c>
      <c r="CQ800" s="290"/>
      <c r="CR800" s="150" t="str">
        <f t="shared" si="912"/>
        <v/>
      </c>
      <c r="CS800" s="290"/>
      <c r="CT800" s="150" t="str">
        <f t="shared" si="913"/>
        <v/>
      </c>
      <c r="CU800" s="150"/>
      <c r="CV800" s="150" t="str">
        <f t="shared" si="914"/>
        <v/>
      </c>
      <c r="CW800" s="94"/>
      <c r="CX800" s="151" t="str">
        <f t="shared" si="955"/>
        <v/>
      </c>
      <c r="CY800" s="151" t="str">
        <f t="shared" si="956"/>
        <v/>
      </c>
      <c r="CZ800" s="152"/>
      <c r="DA800" s="373" t="str">
        <f t="shared" si="929"/>
        <v/>
      </c>
      <c r="DC800" s="153">
        <f t="shared" si="915"/>
        <v>0</v>
      </c>
      <c r="DD800" s="153">
        <f t="shared" si="916"/>
        <v>0</v>
      </c>
      <c r="DE800" s="153">
        <f t="shared" si="917"/>
        <v>0</v>
      </c>
      <c r="DF800" s="158">
        <f t="shared" si="918"/>
        <v>-4.7000000000000002E-3</v>
      </c>
      <c r="DG800" s="159">
        <f t="shared" si="930"/>
        <v>-1.1703000000000001</v>
      </c>
      <c r="DH800" s="158">
        <f t="shared" si="919"/>
        <v>3.1999999999999997E-3</v>
      </c>
      <c r="DI800" s="159">
        <f t="shared" si="931"/>
        <v>0.79679999999999995</v>
      </c>
      <c r="DJ800" s="158">
        <f t="shared" si="920"/>
        <v>-2.7000000000000001E-3</v>
      </c>
      <c r="DK800" s="159">
        <f t="shared" si="932"/>
        <v>-0.67230000000000001</v>
      </c>
      <c r="DL800" s="158">
        <f t="shared" si="921"/>
        <v>1.1999999999999999E-3</v>
      </c>
      <c r="DM800" s="159">
        <f t="shared" si="933"/>
        <v>0.29879999999999995</v>
      </c>
      <c r="DN800" s="158">
        <f t="shared" si="922"/>
        <v>1.46E-2</v>
      </c>
      <c r="DO800" s="159">
        <f t="shared" si="934"/>
        <v>3.6354000000000002</v>
      </c>
      <c r="DP800" s="158">
        <f t="shared" si="923"/>
        <v>-1.2999999999999999E-2</v>
      </c>
      <c r="DQ800" s="159">
        <f t="shared" si="935"/>
        <v>-3.2369999999999997</v>
      </c>
      <c r="DR800" s="158">
        <f t="shared" si="924"/>
        <v>-6.7000000000000002E-3</v>
      </c>
      <c r="DS800" s="159">
        <f t="shared" si="936"/>
        <v>-1.6683000000000001</v>
      </c>
      <c r="DT800" s="158">
        <f t="shared" si="925"/>
        <v>-1.2999999999999999E-2</v>
      </c>
      <c r="DU800" s="159">
        <f t="shared" si="937"/>
        <v>-3.2369999999999997</v>
      </c>
      <c r="DV800" s="158">
        <f t="shared" si="926"/>
        <v>-6.7000000000000002E-3</v>
      </c>
      <c r="DW800" s="160">
        <f t="shared" si="938"/>
        <v>-1.6683000000000001</v>
      </c>
    </row>
    <row r="801" spans="1:127" ht="24.95" customHeight="1" x14ac:dyDescent="0.2">
      <c r="A801" s="272">
        <v>792</v>
      </c>
      <c r="B801" s="336"/>
      <c r="C801" s="332"/>
      <c r="D801" s="333"/>
      <c r="E801" s="334"/>
      <c r="F801" s="335"/>
      <c r="G801" s="334"/>
      <c r="H801" s="371"/>
      <c r="I801" s="334"/>
      <c r="J801" s="334"/>
      <c r="K801" s="334"/>
      <c r="L801" s="334"/>
      <c r="M801" s="334"/>
      <c r="N801" s="334"/>
      <c r="O801" s="337"/>
      <c r="P801" s="337"/>
      <c r="Q801" s="338" t="str">
        <f t="shared" si="889"/>
        <v xml:space="preserve"> </v>
      </c>
      <c r="R801" s="339" t="str">
        <f t="shared" si="890"/>
        <v/>
      </c>
      <c r="S801" s="340" t="str">
        <f t="shared" si="943"/>
        <v/>
      </c>
      <c r="T801" s="341" t="str">
        <f t="shared" si="891"/>
        <v/>
      </c>
      <c r="U801" s="341" t="str">
        <f t="shared" si="892"/>
        <v/>
      </c>
      <c r="V801" s="341" t="str">
        <f t="shared" si="893"/>
        <v/>
      </c>
      <c r="W801" s="341" t="str">
        <f t="shared" si="894"/>
        <v/>
      </c>
      <c r="X801" s="340" t="str">
        <f t="shared" si="944"/>
        <v/>
      </c>
      <c r="Y801" s="342" t="str">
        <f t="shared" si="945"/>
        <v/>
      </c>
      <c r="Z801" s="343" t="str">
        <f t="shared" si="946"/>
        <v/>
      </c>
      <c r="AA801" s="344" t="str">
        <f t="shared" si="947"/>
        <v/>
      </c>
      <c r="AB801" s="345" t="str">
        <f t="shared" si="895"/>
        <v/>
      </c>
      <c r="AC801" s="346" t="str">
        <f t="shared" si="896"/>
        <v/>
      </c>
      <c r="AD801" s="346" t="str">
        <f t="shared" si="897"/>
        <v/>
      </c>
      <c r="AE801" s="344" t="str">
        <f t="shared" si="948"/>
        <v/>
      </c>
      <c r="AF801" s="346" t="str">
        <f t="shared" si="898"/>
        <v/>
      </c>
      <c r="AG801" s="344" t="str">
        <f t="shared" si="949"/>
        <v/>
      </c>
      <c r="AH801" s="344" t="str">
        <f t="shared" si="950"/>
        <v/>
      </c>
      <c r="AI801" s="344" t="str">
        <f t="shared" si="951"/>
        <v/>
      </c>
      <c r="AJ801" s="346" t="str">
        <f t="shared" si="952"/>
        <v/>
      </c>
      <c r="AK801" s="346" t="str">
        <f t="shared" si="953"/>
        <v/>
      </c>
      <c r="AL801" s="347" t="str">
        <f t="shared" si="954"/>
        <v/>
      </c>
      <c r="AM801" s="141"/>
      <c r="AN801" s="141"/>
      <c r="AO801" s="142"/>
      <c r="AP801" s="58">
        <f t="shared" si="899"/>
        <v>0</v>
      </c>
      <c r="AQ801" s="94">
        <f>SUM(AP$10:AP801)</f>
        <v>0</v>
      </c>
      <c r="AR801" s="143">
        <f t="shared" si="888"/>
        <v>0.1</v>
      </c>
      <c r="AS801" s="144" t="str">
        <f t="shared" si="900"/>
        <v/>
      </c>
      <c r="AT801" s="144" t="str">
        <f t="shared" si="927"/>
        <v/>
      </c>
      <c r="AU801" s="145"/>
      <c r="AV801" s="58">
        <f t="shared" si="886"/>
        <v>0</v>
      </c>
      <c r="AW801" s="318">
        <f>SUM(AV$10:AV801)</f>
        <v>0</v>
      </c>
      <c r="AX801" s="319">
        <f t="shared" si="887"/>
        <v>0.1</v>
      </c>
      <c r="AY801" s="144" t="str">
        <f t="shared" si="941"/>
        <v/>
      </c>
      <c r="AZ801" s="144" t="str">
        <f t="shared" si="942"/>
        <v/>
      </c>
      <c r="BA801" s="144"/>
      <c r="BB801" s="146" t="str">
        <f t="shared" si="901"/>
        <v/>
      </c>
      <c r="BC801" s="66" t="str">
        <f t="shared" si="940"/>
        <v/>
      </c>
      <c r="BD801" s="195" t="str">
        <f t="shared" si="902"/>
        <v/>
      </c>
      <c r="BF801" s="283"/>
      <c r="BG801" s="286" t="str">
        <f t="shared" si="903"/>
        <v/>
      </c>
      <c r="BY801" s="211" t="str">
        <f t="shared" si="904"/>
        <v/>
      </c>
      <c r="BZ801" s="150" t="str">
        <f t="shared" si="905"/>
        <v/>
      </c>
      <c r="CB801" s="54" t="str">
        <f t="shared" si="939"/>
        <v/>
      </c>
      <c r="CD801" s="54" t="str">
        <f t="shared" si="906"/>
        <v/>
      </c>
      <c r="CF801" s="54" t="str">
        <f t="shared" si="907"/>
        <v/>
      </c>
      <c r="CH801" s="150" t="str">
        <f t="shared" si="908"/>
        <v/>
      </c>
      <c r="CI801" s="290"/>
      <c r="CJ801" s="150" t="str">
        <f t="shared" si="909"/>
        <v/>
      </c>
      <c r="CK801" s="290"/>
      <c r="CL801" s="54" t="str">
        <f t="shared" si="928"/>
        <v/>
      </c>
      <c r="CM801" s="290"/>
      <c r="CN801" s="150" t="str">
        <f t="shared" si="910"/>
        <v/>
      </c>
      <c r="CO801" s="290"/>
      <c r="CP801" s="150" t="str">
        <f t="shared" si="911"/>
        <v/>
      </c>
      <c r="CQ801" s="290"/>
      <c r="CR801" s="150" t="str">
        <f t="shared" si="912"/>
        <v/>
      </c>
      <c r="CS801" s="290"/>
      <c r="CT801" s="150" t="str">
        <f t="shared" si="913"/>
        <v/>
      </c>
      <c r="CU801" s="150"/>
      <c r="CV801" s="150" t="str">
        <f t="shared" si="914"/>
        <v/>
      </c>
      <c r="CW801" s="94"/>
      <c r="CX801" s="151" t="str">
        <f t="shared" si="955"/>
        <v/>
      </c>
      <c r="CY801" s="151" t="str">
        <f t="shared" si="956"/>
        <v/>
      </c>
      <c r="CZ801" s="152"/>
      <c r="DA801" s="373" t="str">
        <f t="shared" si="929"/>
        <v/>
      </c>
      <c r="DC801" s="153">
        <f t="shared" si="915"/>
        <v>0</v>
      </c>
      <c r="DD801" s="153">
        <f t="shared" si="916"/>
        <v>0</v>
      </c>
      <c r="DE801" s="153">
        <f t="shared" si="917"/>
        <v>0</v>
      </c>
      <c r="DF801" s="158">
        <f t="shared" si="918"/>
        <v>-4.7000000000000002E-3</v>
      </c>
      <c r="DG801" s="159">
        <f t="shared" si="930"/>
        <v>-1.1703000000000001</v>
      </c>
      <c r="DH801" s="158">
        <f t="shared" si="919"/>
        <v>3.1999999999999997E-3</v>
      </c>
      <c r="DI801" s="159">
        <f t="shared" si="931"/>
        <v>0.79679999999999995</v>
      </c>
      <c r="DJ801" s="158">
        <f t="shared" si="920"/>
        <v>-2.7000000000000001E-3</v>
      </c>
      <c r="DK801" s="159">
        <f t="shared" si="932"/>
        <v>-0.67230000000000001</v>
      </c>
      <c r="DL801" s="158">
        <f t="shared" si="921"/>
        <v>1.1999999999999999E-3</v>
      </c>
      <c r="DM801" s="159">
        <f t="shared" si="933"/>
        <v>0.29879999999999995</v>
      </c>
      <c r="DN801" s="158">
        <f t="shared" si="922"/>
        <v>1.46E-2</v>
      </c>
      <c r="DO801" s="159">
        <f t="shared" si="934"/>
        <v>3.6354000000000002</v>
      </c>
      <c r="DP801" s="158">
        <f t="shared" si="923"/>
        <v>-1.2999999999999999E-2</v>
      </c>
      <c r="DQ801" s="159">
        <f t="shared" si="935"/>
        <v>-3.2369999999999997</v>
      </c>
      <c r="DR801" s="158">
        <f t="shared" si="924"/>
        <v>-6.7000000000000002E-3</v>
      </c>
      <c r="DS801" s="159">
        <f t="shared" si="936"/>
        <v>-1.6683000000000001</v>
      </c>
      <c r="DT801" s="158">
        <f t="shared" si="925"/>
        <v>-1.2999999999999999E-2</v>
      </c>
      <c r="DU801" s="159">
        <f t="shared" si="937"/>
        <v>-3.2369999999999997</v>
      </c>
      <c r="DV801" s="158">
        <f t="shared" si="926"/>
        <v>-6.7000000000000002E-3</v>
      </c>
      <c r="DW801" s="160">
        <f t="shared" si="938"/>
        <v>-1.6683000000000001</v>
      </c>
    </row>
    <row r="802" spans="1:127" ht="24.95" customHeight="1" x14ac:dyDescent="0.2">
      <c r="A802" s="272">
        <v>793</v>
      </c>
      <c r="B802" s="336"/>
      <c r="C802" s="332"/>
      <c r="D802" s="333"/>
      <c r="E802" s="334"/>
      <c r="F802" s="335"/>
      <c r="G802" s="334"/>
      <c r="H802" s="371"/>
      <c r="I802" s="334"/>
      <c r="J802" s="334"/>
      <c r="K802" s="334"/>
      <c r="L802" s="334"/>
      <c r="M802" s="334"/>
      <c r="N802" s="334"/>
      <c r="O802" s="337"/>
      <c r="P802" s="337"/>
      <c r="Q802" s="338" t="str">
        <f t="shared" si="889"/>
        <v xml:space="preserve"> </v>
      </c>
      <c r="R802" s="339" t="str">
        <f t="shared" si="890"/>
        <v/>
      </c>
      <c r="S802" s="340" t="str">
        <f t="shared" si="943"/>
        <v/>
      </c>
      <c r="T802" s="341" t="str">
        <f t="shared" si="891"/>
        <v/>
      </c>
      <c r="U802" s="341" t="str">
        <f t="shared" si="892"/>
        <v/>
      </c>
      <c r="V802" s="341" t="str">
        <f t="shared" si="893"/>
        <v/>
      </c>
      <c r="W802" s="341" t="str">
        <f t="shared" si="894"/>
        <v/>
      </c>
      <c r="X802" s="340" t="str">
        <f t="shared" si="944"/>
        <v/>
      </c>
      <c r="Y802" s="342" t="str">
        <f t="shared" si="945"/>
        <v/>
      </c>
      <c r="Z802" s="343" t="str">
        <f t="shared" si="946"/>
        <v/>
      </c>
      <c r="AA802" s="344" t="str">
        <f t="shared" si="947"/>
        <v/>
      </c>
      <c r="AB802" s="345" t="str">
        <f t="shared" si="895"/>
        <v/>
      </c>
      <c r="AC802" s="346" t="str">
        <f t="shared" si="896"/>
        <v/>
      </c>
      <c r="AD802" s="346" t="str">
        <f t="shared" si="897"/>
        <v/>
      </c>
      <c r="AE802" s="344" t="str">
        <f t="shared" si="948"/>
        <v/>
      </c>
      <c r="AF802" s="346" t="str">
        <f t="shared" si="898"/>
        <v/>
      </c>
      <c r="AG802" s="344" t="str">
        <f t="shared" si="949"/>
        <v/>
      </c>
      <c r="AH802" s="344" t="str">
        <f t="shared" si="950"/>
        <v/>
      </c>
      <c r="AI802" s="344" t="str">
        <f t="shared" si="951"/>
        <v/>
      </c>
      <c r="AJ802" s="346" t="str">
        <f t="shared" si="952"/>
        <v/>
      </c>
      <c r="AK802" s="346" t="str">
        <f t="shared" si="953"/>
        <v/>
      </c>
      <c r="AL802" s="347" t="str">
        <f t="shared" si="954"/>
        <v/>
      </c>
      <c r="AM802" s="141"/>
      <c r="AN802" s="141"/>
      <c r="AO802" s="142"/>
      <c r="AP802" s="58">
        <f t="shared" si="899"/>
        <v>0</v>
      </c>
      <c r="AQ802" s="94">
        <f>SUM(AP$10:AP802)</f>
        <v>0</v>
      </c>
      <c r="AR802" s="143">
        <f t="shared" si="888"/>
        <v>0.1</v>
      </c>
      <c r="AS802" s="144" t="str">
        <f t="shared" si="900"/>
        <v/>
      </c>
      <c r="AT802" s="144" t="str">
        <f t="shared" si="927"/>
        <v/>
      </c>
      <c r="AU802" s="145"/>
      <c r="AV802" s="58">
        <f t="shared" si="886"/>
        <v>0</v>
      </c>
      <c r="AW802" s="318">
        <f>SUM(AV$10:AV802)</f>
        <v>0</v>
      </c>
      <c r="AX802" s="319">
        <f t="shared" si="887"/>
        <v>0.1</v>
      </c>
      <c r="AY802" s="144" t="str">
        <f t="shared" si="941"/>
        <v/>
      </c>
      <c r="AZ802" s="144" t="str">
        <f t="shared" si="942"/>
        <v/>
      </c>
      <c r="BA802" s="144"/>
      <c r="BB802" s="146" t="str">
        <f t="shared" si="901"/>
        <v/>
      </c>
      <c r="BC802" s="66" t="str">
        <f t="shared" si="940"/>
        <v/>
      </c>
      <c r="BD802" s="195" t="str">
        <f t="shared" si="902"/>
        <v/>
      </c>
      <c r="BF802" s="283"/>
      <c r="BG802" s="286" t="str">
        <f t="shared" si="903"/>
        <v/>
      </c>
      <c r="BY802" s="211" t="str">
        <f t="shared" si="904"/>
        <v/>
      </c>
      <c r="BZ802" s="150" t="str">
        <f t="shared" si="905"/>
        <v/>
      </c>
      <c r="CB802" s="54" t="str">
        <f t="shared" si="939"/>
        <v/>
      </c>
      <c r="CD802" s="54" t="str">
        <f t="shared" si="906"/>
        <v/>
      </c>
      <c r="CF802" s="54" t="str">
        <f t="shared" si="907"/>
        <v/>
      </c>
      <c r="CH802" s="150" t="str">
        <f t="shared" si="908"/>
        <v/>
      </c>
      <c r="CI802" s="290"/>
      <c r="CJ802" s="150" t="str">
        <f t="shared" si="909"/>
        <v/>
      </c>
      <c r="CK802" s="290"/>
      <c r="CL802" s="54" t="str">
        <f t="shared" si="928"/>
        <v/>
      </c>
      <c r="CM802" s="290"/>
      <c r="CN802" s="150" t="str">
        <f t="shared" si="910"/>
        <v/>
      </c>
      <c r="CO802" s="290"/>
      <c r="CP802" s="150" t="str">
        <f t="shared" si="911"/>
        <v/>
      </c>
      <c r="CQ802" s="290"/>
      <c r="CR802" s="150" t="str">
        <f t="shared" si="912"/>
        <v/>
      </c>
      <c r="CS802" s="290"/>
      <c r="CT802" s="150" t="str">
        <f t="shared" si="913"/>
        <v/>
      </c>
      <c r="CU802" s="150"/>
      <c r="CV802" s="150" t="str">
        <f t="shared" si="914"/>
        <v/>
      </c>
      <c r="CW802" s="94"/>
      <c r="CX802" s="151" t="str">
        <f t="shared" si="955"/>
        <v/>
      </c>
      <c r="CY802" s="151" t="str">
        <f t="shared" si="956"/>
        <v/>
      </c>
      <c r="CZ802" s="152"/>
      <c r="DA802" s="373" t="str">
        <f t="shared" si="929"/>
        <v/>
      </c>
      <c r="DC802" s="153">
        <f t="shared" si="915"/>
        <v>0</v>
      </c>
      <c r="DD802" s="153">
        <f t="shared" si="916"/>
        <v>0</v>
      </c>
      <c r="DE802" s="153">
        <f t="shared" si="917"/>
        <v>0</v>
      </c>
      <c r="DF802" s="158">
        <f t="shared" si="918"/>
        <v>-4.7000000000000002E-3</v>
      </c>
      <c r="DG802" s="159">
        <f t="shared" si="930"/>
        <v>-1.1703000000000001</v>
      </c>
      <c r="DH802" s="158">
        <f t="shared" si="919"/>
        <v>3.1999999999999997E-3</v>
      </c>
      <c r="DI802" s="159">
        <f t="shared" si="931"/>
        <v>0.79679999999999995</v>
      </c>
      <c r="DJ802" s="158">
        <f t="shared" si="920"/>
        <v>-2.7000000000000001E-3</v>
      </c>
      <c r="DK802" s="159">
        <f t="shared" si="932"/>
        <v>-0.67230000000000001</v>
      </c>
      <c r="DL802" s="158">
        <f t="shared" si="921"/>
        <v>1.1999999999999999E-3</v>
      </c>
      <c r="DM802" s="159">
        <f t="shared" si="933"/>
        <v>0.29879999999999995</v>
      </c>
      <c r="DN802" s="158">
        <f t="shared" si="922"/>
        <v>1.46E-2</v>
      </c>
      <c r="DO802" s="159">
        <f t="shared" si="934"/>
        <v>3.6354000000000002</v>
      </c>
      <c r="DP802" s="158">
        <f t="shared" si="923"/>
        <v>-1.2999999999999999E-2</v>
      </c>
      <c r="DQ802" s="159">
        <f t="shared" si="935"/>
        <v>-3.2369999999999997</v>
      </c>
      <c r="DR802" s="158">
        <f t="shared" si="924"/>
        <v>-6.7000000000000002E-3</v>
      </c>
      <c r="DS802" s="159">
        <f t="shared" si="936"/>
        <v>-1.6683000000000001</v>
      </c>
      <c r="DT802" s="158">
        <f t="shared" si="925"/>
        <v>-1.2999999999999999E-2</v>
      </c>
      <c r="DU802" s="159">
        <f t="shared" si="937"/>
        <v>-3.2369999999999997</v>
      </c>
      <c r="DV802" s="158">
        <f t="shared" si="926"/>
        <v>-6.7000000000000002E-3</v>
      </c>
      <c r="DW802" s="160">
        <f t="shared" si="938"/>
        <v>-1.6683000000000001</v>
      </c>
    </row>
    <row r="803" spans="1:127" ht="24.95" customHeight="1" x14ac:dyDescent="0.2">
      <c r="A803" s="272">
        <v>794</v>
      </c>
      <c r="B803" s="336"/>
      <c r="C803" s="332"/>
      <c r="D803" s="333"/>
      <c r="E803" s="334"/>
      <c r="F803" s="335"/>
      <c r="G803" s="334"/>
      <c r="H803" s="371"/>
      <c r="I803" s="334"/>
      <c r="J803" s="334"/>
      <c r="K803" s="334"/>
      <c r="L803" s="334"/>
      <c r="M803" s="334"/>
      <c r="N803" s="334"/>
      <c r="O803" s="337"/>
      <c r="P803" s="337"/>
      <c r="Q803" s="338" t="str">
        <f t="shared" si="889"/>
        <v xml:space="preserve"> </v>
      </c>
      <c r="R803" s="339" t="str">
        <f t="shared" si="890"/>
        <v/>
      </c>
      <c r="S803" s="340" t="str">
        <f t="shared" si="943"/>
        <v/>
      </c>
      <c r="T803" s="341" t="str">
        <f t="shared" si="891"/>
        <v/>
      </c>
      <c r="U803" s="341" t="str">
        <f t="shared" si="892"/>
        <v/>
      </c>
      <c r="V803" s="341" t="str">
        <f t="shared" si="893"/>
        <v/>
      </c>
      <c r="W803" s="341" t="str">
        <f t="shared" si="894"/>
        <v/>
      </c>
      <c r="X803" s="340" t="str">
        <f t="shared" si="944"/>
        <v/>
      </c>
      <c r="Y803" s="342" t="str">
        <f t="shared" si="945"/>
        <v/>
      </c>
      <c r="Z803" s="343" t="str">
        <f t="shared" si="946"/>
        <v/>
      </c>
      <c r="AA803" s="344" t="str">
        <f t="shared" si="947"/>
        <v/>
      </c>
      <c r="AB803" s="345" t="str">
        <f t="shared" si="895"/>
        <v/>
      </c>
      <c r="AC803" s="346" t="str">
        <f t="shared" si="896"/>
        <v/>
      </c>
      <c r="AD803" s="346" t="str">
        <f t="shared" si="897"/>
        <v/>
      </c>
      <c r="AE803" s="344" t="str">
        <f t="shared" si="948"/>
        <v/>
      </c>
      <c r="AF803" s="346" t="str">
        <f t="shared" si="898"/>
        <v/>
      </c>
      <c r="AG803" s="344" t="str">
        <f t="shared" si="949"/>
        <v/>
      </c>
      <c r="AH803" s="344" t="str">
        <f t="shared" si="950"/>
        <v/>
      </c>
      <c r="AI803" s="344" t="str">
        <f t="shared" si="951"/>
        <v/>
      </c>
      <c r="AJ803" s="346" t="str">
        <f t="shared" si="952"/>
        <v/>
      </c>
      <c r="AK803" s="346" t="str">
        <f t="shared" si="953"/>
        <v/>
      </c>
      <c r="AL803" s="347" t="str">
        <f t="shared" si="954"/>
        <v/>
      </c>
      <c r="AM803" s="141"/>
      <c r="AN803" s="141"/>
      <c r="AO803" s="142"/>
      <c r="AP803" s="58">
        <f t="shared" si="899"/>
        <v>0</v>
      </c>
      <c r="AQ803" s="94">
        <f>SUM(AP$10:AP803)</f>
        <v>0</v>
      </c>
      <c r="AR803" s="143">
        <f t="shared" si="888"/>
        <v>0.1</v>
      </c>
      <c r="AS803" s="144" t="str">
        <f t="shared" si="900"/>
        <v/>
      </c>
      <c r="AT803" s="144" t="str">
        <f t="shared" si="927"/>
        <v/>
      </c>
      <c r="AU803" s="145"/>
      <c r="AV803" s="58">
        <f t="shared" si="886"/>
        <v>0</v>
      </c>
      <c r="AW803" s="318">
        <f>SUM(AV$10:AV803)</f>
        <v>0</v>
      </c>
      <c r="AX803" s="319">
        <f t="shared" si="887"/>
        <v>0.1</v>
      </c>
      <c r="AY803" s="144" t="str">
        <f t="shared" si="941"/>
        <v/>
      </c>
      <c r="AZ803" s="144" t="str">
        <f t="shared" si="942"/>
        <v/>
      </c>
      <c r="BA803" s="144"/>
      <c r="BB803" s="146" t="str">
        <f t="shared" si="901"/>
        <v/>
      </c>
      <c r="BC803" s="66" t="str">
        <f t="shared" si="940"/>
        <v/>
      </c>
      <c r="BD803" s="195" t="str">
        <f t="shared" si="902"/>
        <v/>
      </c>
      <c r="BF803" s="283"/>
      <c r="BG803" s="286" t="str">
        <f t="shared" si="903"/>
        <v/>
      </c>
      <c r="BY803" s="211" t="str">
        <f t="shared" si="904"/>
        <v/>
      </c>
      <c r="BZ803" s="150" t="str">
        <f t="shared" si="905"/>
        <v/>
      </c>
      <c r="CB803" s="54" t="str">
        <f t="shared" si="939"/>
        <v/>
      </c>
      <c r="CD803" s="54" t="str">
        <f t="shared" si="906"/>
        <v/>
      </c>
      <c r="CF803" s="54" t="str">
        <f t="shared" si="907"/>
        <v/>
      </c>
      <c r="CH803" s="150" t="str">
        <f t="shared" si="908"/>
        <v/>
      </c>
      <c r="CI803" s="290"/>
      <c r="CJ803" s="150" t="str">
        <f t="shared" si="909"/>
        <v/>
      </c>
      <c r="CK803" s="290"/>
      <c r="CL803" s="54" t="str">
        <f t="shared" si="928"/>
        <v/>
      </c>
      <c r="CM803" s="290"/>
      <c r="CN803" s="150" t="str">
        <f t="shared" si="910"/>
        <v/>
      </c>
      <c r="CO803" s="290"/>
      <c r="CP803" s="150" t="str">
        <f t="shared" si="911"/>
        <v/>
      </c>
      <c r="CQ803" s="290"/>
      <c r="CR803" s="150" t="str">
        <f t="shared" si="912"/>
        <v/>
      </c>
      <c r="CS803" s="290"/>
      <c r="CT803" s="150" t="str">
        <f t="shared" si="913"/>
        <v/>
      </c>
      <c r="CU803" s="150"/>
      <c r="CV803" s="150" t="str">
        <f t="shared" si="914"/>
        <v/>
      </c>
      <c r="CW803" s="94"/>
      <c r="CX803" s="151" t="str">
        <f t="shared" si="955"/>
        <v/>
      </c>
      <c r="CY803" s="151" t="str">
        <f t="shared" si="956"/>
        <v/>
      </c>
      <c r="CZ803" s="152"/>
      <c r="DA803" s="373" t="str">
        <f t="shared" si="929"/>
        <v/>
      </c>
      <c r="DC803" s="153">
        <f t="shared" si="915"/>
        <v>0</v>
      </c>
      <c r="DD803" s="153">
        <f t="shared" si="916"/>
        <v>0</v>
      </c>
      <c r="DE803" s="153">
        <f t="shared" si="917"/>
        <v>0</v>
      </c>
      <c r="DF803" s="158">
        <f t="shared" si="918"/>
        <v>-4.7000000000000002E-3</v>
      </c>
      <c r="DG803" s="159">
        <f t="shared" si="930"/>
        <v>-1.1703000000000001</v>
      </c>
      <c r="DH803" s="158">
        <f t="shared" si="919"/>
        <v>3.1999999999999997E-3</v>
      </c>
      <c r="DI803" s="159">
        <f t="shared" si="931"/>
        <v>0.79679999999999995</v>
      </c>
      <c r="DJ803" s="158">
        <f t="shared" si="920"/>
        <v>-2.7000000000000001E-3</v>
      </c>
      <c r="DK803" s="159">
        <f t="shared" si="932"/>
        <v>-0.67230000000000001</v>
      </c>
      <c r="DL803" s="158">
        <f t="shared" si="921"/>
        <v>1.1999999999999999E-3</v>
      </c>
      <c r="DM803" s="159">
        <f t="shared" si="933"/>
        <v>0.29879999999999995</v>
      </c>
      <c r="DN803" s="158">
        <f t="shared" si="922"/>
        <v>1.46E-2</v>
      </c>
      <c r="DO803" s="159">
        <f t="shared" si="934"/>
        <v>3.6354000000000002</v>
      </c>
      <c r="DP803" s="158">
        <f t="shared" si="923"/>
        <v>-1.2999999999999999E-2</v>
      </c>
      <c r="DQ803" s="159">
        <f t="shared" si="935"/>
        <v>-3.2369999999999997</v>
      </c>
      <c r="DR803" s="158">
        <f t="shared" si="924"/>
        <v>-6.7000000000000002E-3</v>
      </c>
      <c r="DS803" s="159">
        <f t="shared" si="936"/>
        <v>-1.6683000000000001</v>
      </c>
      <c r="DT803" s="158">
        <f t="shared" si="925"/>
        <v>-1.2999999999999999E-2</v>
      </c>
      <c r="DU803" s="159">
        <f t="shared" si="937"/>
        <v>-3.2369999999999997</v>
      </c>
      <c r="DV803" s="158">
        <f t="shared" si="926"/>
        <v>-6.7000000000000002E-3</v>
      </c>
      <c r="DW803" s="160">
        <f t="shared" si="938"/>
        <v>-1.6683000000000001</v>
      </c>
    </row>
    <row r="804" spans="1:127" ht="24.95" customHeight="1" x14ac:dyDescent="0.2">
      <c r="A804" s="272">
        <v>795</v>
      </c>
      <c r="B804" s="336"/>
      <c r="C804" s="332"/>
      <c r="D804" s="333"/>
      <c r="E804" s="334"/>
      <c r="F804" s="335"/>
      <c r="G804" s="334"/>
      <c r="H804" s="371"/>
      <c r="I804" s="334"/>
      <c r="J804" s="334"/>
      <c r="K804" s="334"/>
      <c r="L804" s="334"/>
      <c r="M804" s="334"/>
      <c r="N804" s="334"/>
      <c r="O804" s="337"/>
      <c r="P804" s="337"/>
      <c r="Q804" s="338" t="str">
        <f t="shared" si="889"/>
        <v xml:space="preserve"> </v>
      </c>
      <c r="R804" s="339" t="str">
        <f t="shared" si="890"/>
        <v/>
      </c>
      <c r="S804" s="340" t="str">
        <f t="shared" si="943"/>
        <v/>
      </c>
      <c r="T804" s="341" t="str">
        <f t="shared" si="891"/>
        <v/>
      </c>
      <c r="U804" s="341" t="str">
        <f t="shared" si="892"/>
        <v/>
      </c>
      <c r="V804" s="341" t="str">
        <f t="shared" si="893"/>
        <v/>
      </c>
      <c r="W804" s="341" t="str">
        <f t="shared" si="894"/>
        <v/>
      </c>
      <c r="X804" s="340" t="str">
        <f t="shared" si="944"/>
        <v/>
      </c>
      <c r="Y804" s="342" t="str">
        <f t="shared" si="945"/>
        <v/>
      </c>
      <c r="Z804" s="343" t="str">
        <f t="shared" si="946"/>
        <v/>
      </c>
      <c r="AA804" s="344" t="str">
        <f t="shared" si="947"/>
        <v/>
      </c>
      <c r="AB804" s="345" t="str">
        <f t="shared" si="895"/>
        <v/>
      </c>
      <c r="AC804" s="346" t="str">
        <f t="shared" si="896"/>
        <v/>
      </c>
      <c r="AD804" s="346" t="str">
        <f t="shared" si="897"/>
        <v/>
      </c>
      <c r="AE804" s="344" t="str">
        <f t="shared" si="948"/>
        <v/>
      </c>
      <c r="AF804" s="346" t="str">
        <f t="shared" si="898"/>
        <v/>
      </c>
      <c r="AG804" s="344" t="str">
        <f t="shared" si="949"/>
        <v/>
      </c>
      <c r="AH804" s="344" t="str">
        <f t="shared" si="950"/>
        <v/>
      </c>
      <c r="AI804" s="344" t="str">
        <f t="shared" si="951"/>
        <v/>
      </c>
      <c r="AJ804" s="346" t="str">
        <f t="shared" si="952"/>
        <v/>
      </c>
      <c r="AK804" s="346" t="str">
        <f t="shared" si="953"/>
        <v/>
      </c>
      <c r="AL804" s="347" t="str">
        <f t="shared" si="954"/>
        <v/>
      </c>
      <c r="AM804" s="141"/>
      <c r="AN804" s="141"/>
      <c r="AO804" s="142"/>
      <c r="AP804" s="58">
        <f t="shared" si="899"/>
        <v>0</v>
      </c>
      <c r="AQ804" s="94">
        <f>SUM(AP$10:AP804)</f>
        <v>0</v>
      </c>
      <c r="AR804" s="143">
        <f t="shared" si="888"/>
        <v>0.1</v>
      </c>
      <c r="AS804" s="144" t="str">
        <f t="shared" si="900"/>
        <v/>
      </c>
      <c r="AT804" s="144" t="str">
        <f t="shared" si="927"/>
        <v/>
      </c>
      <c r="AU804" s="145"/>
      <c r="AV804" s="58">
        <f t="shared" si="886"/>
        <v>0</v>
      </c>
      <c r="AW804" s="318">
        <f>SUM(AV$10:AV804)</f>
        <v>0</v>
      </c>
      <c r="AX804" s="319">
        <f t="shared" si="887"/>
        <v>0.1</v>
      </c>
      <c r="AY804" s="144" t="str">
        <f t="shared" si="941"/>
        <v/>
      </c>
      <c r="AZ804" s="144" t="str">
        <f t="shared" si="942"/>
        <v/>
      </c>
      <c r="BA804" s="144"/>
      <c r="BB804" s="146" t="str">
        <f t="shared" si="901"/>
        <v/>
      </c>
      <c r="BC804" s="66" t="str">
        <f t="shared" si="940"/>
        <v/>
      </c>
      <c r="BD804" s="195" t="str">
        <f t="shared" si="902"/>
        <v/>
      </c>
      <c r="BF804" s="283"/>
      <c r="BG804" s="286" t="str">
        <f t="shared" si="903"/>
        <v/>
      </c>
      <c r="BY804" s="211" t="str">
        <f t="shared" si="904"/>
        <v/>
      </c>
      <c r="BZ804" s="150" t="str">
        <f t="shared" si="905"/>
        <v/>
      </c>
      <c r="CB804" s="54" t="str">
        <f t="shared" si="939"/>
        <v/>
      </c>
      <c r="CD804" s="54" t="str">
        <f t="shared" si="906"/>
        <v/>
      </c>
      <c r="CF804" s="54" t="str">
        <f t="shared" si="907"/>
        <v/>
      </c>
      <c r="CH804" s="150" t="str">
        <f t="shared" si="908"/>
        <v/>
      </c>
      <c r="CI804" s="290"/>
      <c r="CJ804" s="150" t="str">
        <f t="shared" si="909"/>
        <v/>
      </c>
      <c r="CK804" s="290"/>
      <c r="CL804" s="54" t="str">
        <f t="shared" si="928"/>
        <v/>
      </c>
      <c r="CM804" s="290"/>
      <c r="CN804" s="150" t="str">
        <f t="shared" si="910"/>
        <v/>
      </c>
      <c r="CO804" s="290"/>
      <c r="CP804" s="150" t="str">
        <f t="shared" si="911"/>
        <v/>
      </c>
      <c r="CQ804" s="290"/>
      <c r="CR804" s="150" t="str">
        <f t="shared" si="912"/>
        <v/>
      </c>
      <c r="CS804" s="290"/>
      <c r="CT804" s="150" t="str">
        <f t="shared" si="913"/>
        <v/>
      </c>
      <c r="CU804" s="150"/>
      <c r="CV804" s="150" t="str">
        <f t="shared" si="914"/>
        <v/>
      </c>
      <c r="CW804" s="94"/>
      <c r="CX804" s="151" t="str">
        <f t="shared" si="955"/>
        <v/>
      </c>
      <c r="CY804" s="151" t="str">
        <f t="shared" si="956"/>
        <v/>
      </c>
      <c r="CZ804" s="152"/>
      <c r="DA804" s="373" t="str">
        <f t="shared" si="929"/>
        <v/>
      </c>
      <c r="DC804" s="153">
        <f t="shared" si="915"/>
        <v>0</v>
      </c>
      <c r="DD804" s="153">
        <f t="shared" si="916"/>
        <v>0</v>
      </c>
      <c r="DE804" s="153">
        <f t="shared" si="917"/>
        <v>0</v>
      </c>
      <c r="DF804" s="158">
        <f t="shared" si="918"/>
        <v>-4.7000000000000002E-3</v>
      </c>
      <c r="DG804" s="159">
        <f t="shared" si="930"/>
        <v>-1.1703000000000001</v>
      </c>
      <c r="DH804" s="158">
        <f t="shared" si="919"/>
        <v>3.1999999999999997E-3</v>
      </c>
      <c r="DI804" s="159">
        <f t="shared" si="931"/>
        <v>0.79679999999999995</v>
      </c>
      <c r="DJ804" s="158">
        <f t="shared" si="920"/>
        <v>-2.7000000000000001E-3</v>
      </c>
      <c r="DK804" s="159">
        <f t="shared" si="932"/>
        <v>-0.67230000000000001</v>
      </c>
      <c r="DL804" s="158">
        <f t="shared" si="921"/>
        <v>1.1999999999999999E-3</v>
      </c>
      <c r="DM804" s="159">
        <f t="shared" si="933"/>
        <v>0.29879999999999995</v>
      </c>
      <c r="DN804" s="158">
        <f t="shared" si="922"/>
        <v>1.46E-2</v>
      </c>
      <c r="DO804" s="159">
        <f t="shared" si="934"/>
        <v>3.6354000000000002</v>
      </c>
      <c r="DP804" s="158">
        <f t="shared" si="923"/>
        <v>-1.2999999999999999E-2</v>
      </c>
      <c r="DQ804" s="159">
        <f t="shared" si="935"/>
        <v>-3.2369999999999997</v>
      </c>
      <c r="DR804" s="158">
        <f t="shared" si="924"/>
        <v>-6.7000000000000002E-3</v>
      </c>
      <c r="DS804" s="159">
        <f t="shared" si="936"/>
        <v>-1.6683000000000001</v>
      </c>
      <c r="DT804" s="158">
        <f t="shared" si="925"/>
        <v>-1.2999999999999999E-2</v>
      </c>
      <c r="DU804" s="159">
        <f t="shared" si="937"/>
        <v>-3.2369999999999997</v>
      </c>
      <c r="DV804" s="158">
        <f t="shared" si="926"/>
        <v>-6.7000000000000002E-3</v>
      </c>
      <c r="DW804" s="160">
        <f t="shared" si="938"/>
        <v>-1.6683000000000001</v>
      </c>
    </row>
    <row r="805" spans="1:127" ht="24.95" customHeight="1" x14ac:dyDescent="0.2">
      <c r="A805" s="272">
        <v>796</v>
      </c>
      <c r="B805" s="336"/>
      <c r="C805" s="332"/>
      <c r="D805" s="333"/>
      <c r="E805" s="334"/>
      <c r="F805" s="335"/>
      <c r="G805" s="334"/>
      <c r="H805" s="371"/>
      <c r="I805" s="334"/>
      <c r="J805" s="334"/>
      <c r="K805" s="334"/>
      <c r="L805" s="334"/>
      <c r="M805" s="334"/>
      <c r="N805" s="334"/>
      <c r="O805" s="337"/>
      <c r="P805" s="337"/>
      <c r="Q805" s="338" t="str">
        <f t="shared" si="889"/>
        <v xml:space="preserve"> </v>
      </c>
      <c r="R805" s="339" t="str">
        <f t="shared" si="890"/>
        <v/>
      </c>
      <c r="S805" s="340" t="str">
        <f t="shared" si="943"/>
        <v/>
      </c>
      <c r="T805" s="341" t="str">
        <f t="shared" si="891"/>
        <v/>
      </c>
      <c r="U805" s="341" t="str">
        <f t="shared" si="892"/>
        <v/>
      </c>
      <c r="V805" s="341" t="str">
        <f t="shared" si="893"/>
        <v/>
      </c>
      <c r="W805" s="341" t="str">
        <f t="shared" si="894"/>
        <v/>
      </c>
      <c r="X805" s="340" t="str">
        <f t="shared" si="944"/>
        <v/>
      </c>
      <c r="Y805" s="342" t="str">
        <f t="shared" si="945"/>
        <v/>
      </c>
      <c r="Z805" s="343" t="str">
        <f t="shared" si="946"/>
        <v/>
      </c>
      <c r="AA805" s="344" t="str">
        <f t="shared" si="947"/>
        <v/>
      </c>
      <c r="AB805" s="345" t="str">
        <f t="shared" si="895"/>
        <v/>
      </c>
      <c r="AC805" s="346" t="str">
        <f t="shared" si="896"/>
        <v/>
      </c>
      <c r="AD805" s="346" t="str">
        <f t="shared" si="897"/>
        <v/>
      </c>
      <c r="AE805" s="344" t="str">
        <f t="shared" si="948"/>
        <v/>
      </c>
      <c r="AF805" s="346" t="str">
        <f t="shared" si="898"/>
        <v/>
      </c>
      <c r="AG805" s="344" t="str">
        <f t="shared" si="949"/>
        <v/>
      </c>
      <c r="AH805" s="344" t="str">
        <f t="shared" si="950"/>
        <v/>
      </c>
      <c r="AI805" s="344" t="str">
        <f t="shared" si="951"/>
        <v/>
      </c>
      <c r="AJ805" s="346" t="str">
        <f t="shared" si="952"/>
        <v/>
      </c>
      <c r="AK805" s="346" t="str">
        <f t="shared" si="953"/>
        <v/>
      </c>
      <c r="AL805" s="347" t="str">
        <f t="shared" si="954"/>
        <v/>
      </c>
      <c r="AM805" s="141"/>
      <c r="AN805" s="141"/>
      <c r="AO805" s="142"/>
      <c r="AP805" s="58">
        <f t="shared" si="899"/>
        <v>0</v>
      </c>
      <c r="AQ805" s="94">
        <f>SUM(AP$10:AP805)</f>
        <v>0</v>
      </c>
      <c r="AR805" s="143">
        <f t="shared" si="888"/>
        <v>0.1</v>
      </c>
      <c r="AS805" s="144" t="str">
        <f t="shared" si="900"/>
        <v/>
      </c>
      <c r="AT805" s="144" t="str">
        <f t="shared" si="927"/>
        <v/>
      </c>
      <c r="AU805" s="145"/>
      <c r="AV805" s="58">
        <f t="shared" si="886"/>
        <v>0</v>
      </c>
      <c r="AW805" s="318">
        <f>SUM(AV$10:AV805)</f>
        <v>0</v>
      </c>
      <c r="AX805" s="319">
        <f t="shared" si="887"/>
        <v>0.1</v>
      </c>
      <c r="AY805" s="144" t="str">
        <f t="shared" si="941"/>
        <v/>
      </c>
      <c r="AZ805" s="144" t="str">
        <f t="shared" si="942"/>
        <v/>
      </c>
      <c r="BA805" s="144"/>
      <c r="BB805" s="146" t="str">
        <f t="shared" si="901"/>
        <v/>
      </c>
      <c r="BC805" s="66" t="str">
        <f t="shared" si="940"/>
        <v/>
      </c>
      <c r="BD805" s="195" t="str">
        <f t="shared" si="902"/>
        <v/>
      </c>
      <c r="BF805" s="283"/>
      <c r="BG805" s="286" t="str">
        <f t="shared" si="903"/>
        <v/>
      </c>
      <c r="BY805" s="211" t="str">
        <f t="shared" si="904"/>
        <v/>
      </c>
      <c r="BZ805" s="150" t="str">
        <f t="shared" si="905"/>
        <v/>
      </c>
      <c r="CB805" s="54" t="str">
        <f t="shared" si="939"/>
        <v/>
      </c>
      <c r="CD805" s="54" t="str">
        <f t="shared" si="906"/>
        <v/>
      </c>
      <c r="CF805" s="54" t="str">
        <f t="shared" si="907"/>
        <v/>
      </c>
      <c r="CH805" s="150" t="str">
        <f t="shared" si="908"/>
        <v/>
      </c>
      <c r="CI805" s="290"/>
      <c r="CJ805" s="150" t="str">
        <f t="shared" si="909"/>
        <v/>
      </c>
      <c r="CK805" s="290"/>
      <c r="CL805" s="54" t="str">
        <f t="shared" si="928"/>
        <v/>
      </c>
      <c r="CM805" s="290"/>
      <c r="CN805" s="150" t="str">
        <f t="shared" si="910"/>
        <v/>
      </c>
      <c r="CO805" s="290"/>
      <c r="CP805" s="150" t="str">
        <f t="shared" si="911"/>
        <v/>
      </c>
      <c r="CQ805" s="290"/>
      <c r="CR805" s="150" t="str">
        <f t="shared" si="912"/>
        <v/>
      </c>
      <c r="CS805" s="290"/>
      <c r="CT805" s="150" t="str">
        <f t="shared" si="913"/>
        <v/>
      </c>
      <c r="CU805" s="150"/>
      <c r="CV805" s="150" t="str">
        <f t="shared" si="914"/>
        <v/>
      </c>
      <c r="CW805" s="94"/>
      <c r="CX805" s="151" t="str">
        <f t="shared" si="955"/>
        <v/>
      </c>
      <c r="CY805" s="151" t="str">
        <f t="shared" si="956"/>
        <v/>
      </c>
      <c r="CZ805" s="152"/>
      <c r="DA805" s="373" t="str">
        <f t="shared" si="929"/>
        <v/>
      </c>
      <c r="DC805" s="153">
        <f t="shared" si="915"/>
        <v>0</v>
      </c>
      <c r="DD805" s="153">
        <f t="shared" si="916"/>
        <v>0</v>
      </c>
      <c r="DE805" s="153">
        <f t="shared" si="917"/>
        <v>0</v>
      </c>
      <c r="DF805" s="158">
        <f t="shared" si="918"/>
        <v>-4.7000000000000002E-3</v>
      </c>
      <c r="DG805" s="159">
        <f t="shared" si="930"/>
        <v>-1.1703000000000001</v>
      </c>
      <c r="DH805" s="158">
        <f t="shared" si="919"/>
        <v>3.1999999999999997E-3</v>
      </c>
      <c r="DI805" s="159">
        <f t="shared" si="931"/>
        <v>0.79679999999999995</v>
      </c>
      <c r="DJ805" s="158">
        <f t="shared" si="920"/>
        <v>-2.7000000000000001E-3</v>
      </c>
      <c r="DK805" s="159">
        <f t="shared" si="932"/>
        <v>-0.67230000000000001</v>
      </c>
      <c r="DL805" s="158">
        <f t="shared" si="921"/>
        <v>1.1999999999999999E-3</v>
      </c>
      <c r="DM805" s="159">
        <f t="shared" si="933"/>
        <v>0.29879999999999995</v>
      </c>
      <c r="DN805" s="158">
        <f t="shared" si="922"/>
        <v>1.46E-2</v>
      </c>
      <c r="DO805" s="159">
        <f t="shared" si="934"/>
        <v>3.6354000000000002</v>
      </c>
      <c r="DP805" s="158">
        <f t="shared" si="923"/>
        <v>-1.2999999999999999E-2</v>
      </c>
      <c r="DQ805" s="159">
        <f t="shared" si="935"/>
        <v>-3.2369999999999997</v>
      </c>
      <c r="DR805" s="158">
        <f t="shared" si="924"/>
        <v>-6.7000000000000002E-3</v>
      </c>
      <c r="DS805" s="159">
        <f t="shared" si="936"/>
        <v>-1.6683000000000001</v>
      </c>
      <c r="DT805" s="158">
        <f t="shared" si="925"/>
        <v>-1.2999999999999999E-2</v>
      </c>
      <c r="DU805" s="159">
        <f t="shared" si="937"/>
        <v>-3.2369999999999997</v>
      </c>
      <c r="DV805" s="158">
        <f t="shared" si="926"/>
        <v>-6.7000000000000002E-3</v>
      </c>
      <c r="DW805" s="160">
        <f t="shared" si="938"/>
        <v>-1.6683000000000001</v>
      </c>
    </row>
    <row r="806" spans="1:127" ht="24.95" customHeight="1" x14ac:dyDescent="0.2">
      <c r="A806" s="272">
        <v>797</v>
      </c>
      <c r="B806" s="336"/>
      <c r="C806" s="332"/>
      <c r="D806" s="333"/>
      <c r="E806" s="334"/>
      <c r="F806" s="335"/>
      <c r="G806" s="334"/>
      <c r="H806" s="371"/>
      <c r="I806" s="334"/>
      <c r="J806" s="334"/>
      <c r="K806" s="334"/>
      <c r="L806" s="334"/>
      <c r="M806" s="334"/>
      <c r="N806" s="334"/>
      <c r="O806" s="337"/>
      <c r="P806" s="337"/>
      <c r="Q806" s="338" t="str">
        <f t="shared" si="889"/>
        <v xml:space="preserve"> </v>
      </c>
      <c r="R806" s="339" t="str">
        <f t="shared" si="890"/>
        <v/>
      </c>
      <c r="S806" s="340" t="str">
        <f t="shared" si="943"/>
        <v/>
      </c>
      <c r="T806" s="341" t="str">
        <f t="shared" si="891"/>
        <v/>
      </c>
      <c r="U806" s="341" t="str">
        <f t="shared" si="892"/>
        <v/>
      </c>
      <c r="V806" s="341" t="str">
        <f t="shared" si="893"/>
        <v/>
      </c>
      <c r="W806" s="341" t="str">
        <f t="shared" si="894"/>
        <v/>
      </c>
      <c r="X806" s="340" t="str">
        <f t="shared" si="944"/>
        <v/>
      </c>
      <c r="Y806" s="342" t="str">
        <f t="shared" si="945"/>
        <v/>
      </c>
      <c r="Z806" s="343" t="str">
        <f t="shared" si="946"/>
        <v/>
      </c>
      <c r="AA806" s="344" t="str">
        <f t="shared" si="947"/>
        <v/>
      </c>
      <c r="AB806" s="345" t="str">
        <f t="shared" si="895"/>
        <v/>
      </c>
      <c r="AC806" s="346" t="str">
        <f t="shared" si="896"/>
        <v/>
      </c>
      <c r="AD806" s="346" t="str">
        <f t="shared" si="897"/>
        <v/>
      </c>
      <c r="AE806" s="344" t="str">
        <f t="shared" si="948"/>
        <v/>
      </c>
      <c r="AF806" s="346" t="str">
        <f t="shared" si="898"/>
        <v/>
      </c>
      <c r="AG806" s="344" t="str">
        <f t="shared" si="949"/>
        <v/>
      </c>
      <c r="AH806" s="344" t="str">
        <f t="shared" si="950"/>
        <v/>
      </c>
      <c r="AI806" s="344" t="str">
        <f t="shared" si="951"/>
        <v/>
      </c>
      <c r="AJ806" s="346" t="str">
        <f t="shared" si="952"/>
        <v/>
      </c>
      <c r="AK806" s="346" t="str">
        <f t="shared" si="953"/>
        <v/>
      </c>
      <c r="AL806" s="347" t="str">
        <f t="shared" si="954"/>
        <v/>
      </c>
      <c r="AM806" s="141"/>
      <c r="AN806" s="141"/>
      <c r="AO806" s="142"/>
      <c r="AP806" s="58">
        <f t="shared" si="899"/>
        <v>0</v>
      </c>
      <c r="AQ806" s="94">
        <f>SUM(AP$10:AP806)</f>
        <v>0</v>
      </c>
      <c r="AR806" s="143">
        <f t="shared" si="888"/>
        <v>0.1</v>
      </c>
      <c r="AS806" s="144" t="str">
        <f t="shared" si="900"/>
        <v/>
      </c>
      <c r="AT806" s="144" t="str">
        <f t="shared" si="927"/>
        <v/>
      </c>
      <c r="AU806" s="145"/>
      <c r="AV806" s="58">
        <f t="shared" si="886"/>
        <v>0</v>
      </c>
      <c r="AW806" s="318">
        <f>SUM(AV$10:AV806)</f>
        <v>0</v>
      </c>
      <c r="AX806" s="319">
        <f t="shared" si="887"/>
        <v>0.1</v>
      </c>
      <c r="AY806" s="144" t="str">
        <f t="shared" si="941"/>
        <v/>
      </c>
      <c r="AZ806" s="144" t="str">
        <f t="shared" si="942"/>
        <v/>
      </c>
      <c r="BA806" s="144"/>
      <c r="BB806" s="146" t="str">
        <f t="shared" si="901"/>
        <v/>
      </c>
      <c r="BC806" s="66" t="str">
        <f t="shared" si="940"/>
        <v/>
      </c>
      <c r="BD806" s="195" t="str">
        <f t="shared" si="902"/>
        <v/>
      </c>
      <c r="BF806" s="283"/>
      <c r="BG806" s="286" t="str">
        <f t="shared" si="903"/>
        <v/>
      </c>
      <c r="BY806" s="211" t="str">
        <f t="shared" si="904"/>
        <v/>
      </c>
      <c r="BZ806" s="150" t="str">
        <f t="shared" si="905"/>
        <v/>
      </c>
      <c r="CB806" s="54" t="str">
        <f t="shared" si="939"/>
        <v/>
      </c>
      <c r="CD806" s="54" t="str">
        <f t="shared" si="906"/>
        <v/>
      </c>
      <c r="CF806" s="54" t="str">
        <f t="shared" si="907"/>
        <v/>
      </c>
      <c r="CH806" s="150" t="str">
        <f t="shared" si="908"/>
        <v/>
      </c>
      <c r="CI806" s="290"/>
      <c r="CJ806" s="150" t="str">
        <f t="shared" si="909"/>
        <v/>
      </c>
      <c r="CK806" s="290"/>
      <c r="CL806" s="54" t="str">
        <f t="shared" si="928"/>
        <v/>
      </c>
      <c r="CM806" s="290"/>
      <c r="CN806" s="150" t="str">
        <f t="shared" si="910"/>
        <v/>
      </c>
      <c r="CO806" s="290"/>
      <c r="CP806" s="150" t="str">
        <f t="shared" si="911"/>
        <v/>
      </c>
      <c r="CQ806" s="290"/>
      <c r="CR806" s="150" t="str">
        <f t="shared" si="912"/>
        <v/>
      </c>
      <c r="CS806" s="290"/>
      <c r="CT806" s="150" t="str">
        <f t="shared" si="913"/>
        <v/>
      </c>
      <c r="CU806" s="150"/>
      <c r="CV806" s="150" t="str">
        <f t="shared" si="914"/>
        <v/>
      </c>
      <c r="CW806" s="94"/>
      <c r="CX806" s="151" t="str">
        <f t="shared" si="955"/>
        <v/>
      </c>
      <c r="CY806" s="151" t="str">
        <f t="shared" si="956"/>
        <v/>
      </c>
      <c r="CZ806" s="152"/>
      <c r="DA806" s="373" t="str">
        <f t="shared" si="929"/>
        <v/>
      </c>
      <c r="DC806" s="153">
        <f t="shared" si="915"/>
        <v>0</v>
      </c>
      <c r="DD806" s="153">
        <f t="shared" si="916"/>
        <v>0</v>
      </c>
      <c r="DE806" s="153">
        <f t="shared" si="917"/>
        <v>0</v>
      </c>
      <c r="DF806" s="158">
        <f t="shared" si="918"/>
        <v>-4.7000000000000002E-3</v>
      </c>
      <c r="DG806" s="159">
        <f t="shared" si="930"/>
        <v>-1.1703000000000001</v>
      </c>
      <c r="DH806" s="158">
        <f t="shared" si="919"/>
        <v>3.1999999999999997E-3</v>
      </c>
      <c r="DI806" s="159">
        <f t="shared" si="931"/>
        <v>0.79679999999999995</v>
      </c>
      <c r="DJ806" s="158">
        <f t="shared" si="920"/>
        <v>-2.7000000000000001E-3</v>
      </c>
      <c r="DK806" s="159">
        <f t="shared" si="932"/>
        <v>-0.67230000000000001</v>
      </c>
      <c r="DL806" s="158">
        <f t="shared" si="921"/>
        <v>1.1999999999999999E-3</v>
      </c>
      <c r="DM806" s="159">
        <f t="shared" si="933"/>
        <v>0.29879999999999995</v>
      </c>
      <c r="DN806" s="158">
        <f t="shared" si="922"/>
        <v>1.46E-2</v>
      </c>
      <c r="DO806" s="159">
        <f t="shared" si="934"/>
        <v>3.6354000000000002</v>
      </c>
      <c r="DP806" s="158">
        <f t="shared" si="923"/>
        <v>-1.2999999999999999E-2</v>
      </c>
      <c r="DQ806" s="159">
        <f t="shared" si="935"/>
        <v>-3.2369999999999997</v>
      </c>
      <c r="DR806" s="158">
        <f t="shared" si="924"/>
        <v>-6.7000000000000002E-3</v>
      </c>
      <c r="DS806" s="159">
        <f t="shared" si="936"/>
        <v>-1.6683000000000001</v>
      </c>
      <c r="DT806" s="158">
        <f t="shared" si="925"/>
        <v>-1.2999999999999999E-2</v>
      </c>
      <c r="DU806" s="159">
        <f t="shared" si="937"/>
        <v>-3.2369999999999997</v>
      </c>
      <c r="DV806" s="158">
        <f t="shared" si="926"/>
        <v>-6.7000000000000002E-3</v>
      </c>
      <c r="DW806" s="160">
        <f t="shared" si="938"/>
        <v>-1.6683000000000001</v>
      </c>
    </row>
    <row r="807" spans="1:127" ht="24.95" customHeight="1" x14ac:dyDescent="0.2">
      <c r="A807" s="272">
        <v>798</v>
      </c>
      <c r="B807" s="336"/>
      <c r="C807" s="332"/>
      <c r="D807" s="333"/>
      <c r="E807" s="334"/>
      <c r="F807" s="335"/>
      <c r="G807" s="334"/>
      <c r="H807" s="371"/>
      <c r="I807" s="334"/>
      <c r="J807" s="334"/>
      <c r="K807" s="334"/>
      <c r="L807" s="334"/>
      <c r="M807" s="334"/>
      <c r="N807" s="334"/>
      <c r="O807" s="337"/>
      <c r="P807" s="337"/>
      <c r="Q807" s="338" t="str">
        <f t="shared" si="889"/>
        <v xml:space="preserve"> </v>
      </c>
      <c r="R807" s="339" t="str">
        <f t="shared" si="890"/>
        <v/>
      </c>
      <c r="S807" s="340" t="str">
        <f t="shared" si="943"/>
        <v/>
      </c>
      <c r="T807" s="341" t="str">
        <f t="shared" si="891"/>
        <v/>
      </c>
      <c r="U807" s="341" t="str">
        <f t="shared" si="892"/>
        <v/>
      </c>
      <c r="V807" s="341" t="str">
        <f t="shared" si="893"/>
        <v/>
      </c>
      <c r="W807" s="341" t="str">
        <f t="shared" si="894"/>
        <v/>
      </c>
      <c r="X807" s="340" t="str">
        <f t="shared" si="944"/>
        <v/>
      </c>
      <c r="Y807" s="342" t="str">
        <f t="shared" si="945"/>
        <v/>
      </c>
      <c r="Z807" s="343" t="str">
        <f t="shared" si="946"/>
        <v/>
      </c>
      <c r="AA807" s="344" t="str">
        <f t="shared" si="947"/>
        <v/>
      </c>
      <c r="AB807" s="345" t="str">
        <f t="shared" si="895"/>
        <v/>
      </c>
      <c r="AC807" s="346" t="str">
        <f t="shared" si="896"/>
        <v/>
      </c>
      <c r="AD807" s="346" t="str">
        <f t="shared" si="897"/>
        <v/>
      </c>
      <c r="AE807" s="344" t="str">
        <f t="shared" si="948"/>
        <v/>
      </c>
      <c r="AF807" s="346" t="str">
        <f t="shared" si="898"/>
        <v/>
      </c>
      <c r="AG807" s="344" t="str">
        <f t="shared" si="949"/>
        <v/>
      </c>
      <c r="AH807" s="344" t="str">
        <f t="shared" si="950"/>
        <v/>
      </c>
      <c r="AI807" s="344" t="str">
        <f t="shared" si="951"/>
        <v/>
      </c>
      <c r="AJ807" s="346" t="str">
        <f t="shared" si="952"/>
        <v/>
      </c>
      <c r="AK807" s="346" t="str">
        <f t="shared" si="953"/>
        <v/>
      </c>
      <c r="AL807" s="347" t="str">
        <f t="shared" si="954"/>
        <v/>
      </c>
      <c r="AM807" s="141"/>
      <c r="AN807" s="141"/>
      <c r="AO807" s="142"/>
      <c r="AP807" s="58">
        <f t="shared" si="899"/>
        <v>0</v>
      </c>
      <c r="AQ807" s="94">
        <f>SUM(AP$10:AP807)</f>
        <v>0</v>
      </c>
      <c r="AR807" s="143">
        <f t="shared" si="888"/>
        <v>0.1</v>
      </c>
      <c r="AS807" s="144" t="str">
        <f t="shared" si="900"/>
        <v/>
      </c>
      <c r="AT807" s="144" t="str">
        <f t="shared" si="927"/>
        <v/>
      </c>
      <c r="AU807" s="145"/>
      <c r="AV807" s="58">
        <f t="shared" ref="AV807:AV870" si="957">IF(D807="",0,1)</f>
        <v>0</v>
      </c>
      <c r="AW807" s="318">
        <f>SUM(AV$10:AV807)</f>
        <v>0</v>
      </c>
      <c r="AX807" s="319">
        <f t="shared" ref="AX807:AX870" si="958">IF(AV807&gt;0,AW807,AW807+0.1)</f>
        <v>0.1</v>
      </c>
      <c r="AY807" s="144" t="str">
        <f t="shared" si="941"/>
        <v/>
      </c>
      <c r="AZ807" s="144" t="str">
        <f t="shared" si="942"/>
        <v/>
      </c>
      <c r="BA807" s="144"/>
      <c r="BB807" s="146" t="str">
        <f t="shared" si="901"/>
        <v/>
      </c>
      <c r="BC807" s="66" t="str">
        <f t="shared" si="940"/>
        <v/>
      </c>
      <c r="BD807" s="195" t="str">
        <f t="shared" si="902"/>
        <v/>
      </c>
      <c r="BF807" s="283"/>
      <c r="BG807" s="286" t="str">
        <f t="shared" si="903"/>
        <v/>
      </c>
      <c r="BY807" s="211" t="str">
        <f t="shared" si="904"/>
        <v/>
      </c>
      <c r="BZ807" s="150" t="str">
        <f t="shared" si="905"/>
        <v/>
      </c>
      <c r="CB807" s="54" t="str">
        <f t="shared" si="939"/>
        <v/>
      </c>
      <c r="CD807" s="54" t="str">
        <f t="shared" si="906"/>
        <v/>
      </c>
      <c r="CF807" s="54" t="str">
        <f t="shared" si="907"/>
        <v/>
      </c>
      <c r="CH807" s="150" t="str">
        <f t="shared" si="908"/>
        <v/>
      </c>
      <c r="CI807" s="290"/>
      <c r="CJ807" s="150" t="str">
        <f t="shared" si="909"/>
        <v/>
      </c>
      <c r="CK807" s="290"/>
      <c r="CL807" s="54" t="str">
        <f t="shared" si="928"/>
        <v/>
      </c>
      <c r="CM807" s="290"/>
      <c r="CN807" s="150" t="str">
        <f t="shared" si="910"/>
        <v/>
      </c>
      <c r="CO807" s="290"/>
      <c r="CP807" s="150" t="str">
        <f t="shared" si="911"/>
        <v/>
      </c>
      <c r="CQ807" s="290"/>
      <c r="CR807" s="150" t="str">
        <f t="shared" si="912"/>
        <v/>
      </c>
      <c r="CS807" s="290"/>
      <c r="CT807" s="150" t="str">
        <f t="shared" si="913"/>
        <v/>
      </c>
      <c r="CU807" s="150"/>
      <c r="CV807" s="150" t="str">
        <f t="shared" si="914"/>
        <v/>
      </c>
      <c r="CW807" s="94"/>
      <c r="CX807" s="151" t="str">
        <f t="shared" si="955"/>
        <v/>
      </c>
      <c r="CY807" s="151" t="str">
        <f t="shared" si="956"/>
        <v/>
      </c>
      <c r="CZ807" s="152"/>
      <c r="DA807" s="373" t="str">
        <f t="shared" si="929"/>
        <v/>
      </c>
      <c r="DC807" s="153">
        <f t="shared" si="915"/>
        <v>0</v>
      </c>
      <c r="DD807" s="153">
        <f t="shared" si="916"/>
        <v>0</v>
      </c>
      <c r="DE807" s="153">
        <f t="shared" si="917"/>
        <v>0</v>
      </c>
      <c r="DF807" s="158">
        <f t="shared" si="918"/>
        <v>-4.7000000000000002E-3</v>
      </c>
      <c r="DG807" s="159">
        <f t="shared" si="930"/>
        <v>-1.1703000000000001</v>
      </c>
      <c r="DH807" s="158">
        <f t="shared" si="919"/>
        <v>3.1999999999999997E-3</v>
      </c>
      <c r="DI807" s="159">
        <f t="shared" si="931"/>
        <v>0.79679999999999995</v>
      </c>
      <c r="DJ807" s="158">
        <f t="shared" si="920"/>
        <v>-2.7000000000000001E-3</v>
      </c>
      <c r="DK807" s="159">
        <f t="shared" si="932"/>
        <v>-0.67230000000000001</v>
      </c>
      <c r="DL807" s="158">
        <f t="shared" si="921"/>
        <v>1.1999999999999999E-3</v>
      </c>
      <c r="DM807" s="159">
        <f t="shared" si="933"/>
        <v>0.29879999999999995</v>
      </c>
      <c r="DN807" s="158">
        <f t="shared" si="922"/>
        <v>1.46E-2</v>
      </c>
      <c r="DO807" s="159">
        <f t="shared" si="934"/>
        <v>3.6354000000000002</v>
      </c>
      <c r="DP807" s="158">
        <f t="shared" si="923"/>
        <v>-1.2999999999999999E-2</v>
      </c>
      <c r="DQ807" s="159">
        <f t="shared" si="935"/>
        <v>-3.2369999999999997</v>
      </c>
      <c r="DR807" s="158">
        <f t="shared" si="924"/>
        <v>-6.7000000000000002E-3</v>
      </c>
      <c r="DS807" s="159">
        <f t="shared" si="936"/>
        <v>-1.6683000000000001</v>
      </c>
      <c r="DT807" s="158">
        <f t="shared" si="925"/>
        <v>-1.2999999999999999E-2</v>
      </c>
      <c r="DU807" s="159">
        <f t="shared" si="937"/>
        <v>-3.2369999999999997</v>
      </c>
      <c r="DV807" s="158">
        <f t="shared" si="926"/>
        <v>-6.7000000000000002E-3</v>
      </c>
      <c r="DW807" s="160">
        <f t="shared" si="938"/>
        <v>-1.6683000000000001</v>
      </c>
    </row>
    <row r="808" spans="1:127" ht="24.95" customHeight="1" x14ac:dyDescent="0.2">
      <c r="A808" s="272">
        <v>799</v>
      </c>
      <c r="B808" s="336"/>
      <c r="C808" s="332"/>
      <c r="D808" s="333"/>
      <c r="E808" s="334"/>
      <c r="F808" s="335"/>
      <c r="G808" s="334"/>
      <c r="H808" s="371"/>
      <c r="I808" s="334"/>
      <c r="J808" s="334"/>
      <c r="K808" s="334"/>
      <c r="L808" s="334"/>
      <c r="M808" s="334"/>
      <c r="N808" s="334"/>
      <c r="O808" s="337"/>
      <c r="P808" s="337"/>
      <c r="Q808" s="338" t="str">
        <f t="shared" si="889"/>
        <v xml:space="preserve"> </v>
      </c>
      <c r="R808" s="339" t="str">
        <f t="shared" si="890"/>
        <v/>
      </c>
      <c r="S808" s="340" t="str">
        <f t="shared" si="943"/>
        <v/>
      </c>
      <c r="T808" s="341" t="str">
        <f t="shared" si="891"/>
        <v/>
      </c>
      <c r="U808" s="341" t="str">
        <f t="shared" si="892"/>
        <v/>
      </c>
      <c r="V808" s="341" t="str">
        <f t="shared" si="893"/>
        <v/>
      </c>
      <c r="W808" s="341" t="str">
        <f t="shared" si="894"/>
        <v/>
      </c>
      <c r="X808" s="340" t="str">
        <f t="shared" si="944"/>
        <v/>
      </c>
      <c r="Y808" s="342" t="str">
        <f t="shared" si="945"/>
        <v/>
      </c>
      <c r="Z808" s="343" t="str">
        <f t="shared" si="946"/>
        <v/>
      </c>
      <c r="AA808" s="344" t="str">
        <f t="shared" si="947"/>
        <v/>
      </c>
      <c r="AB808" s="345" t="str">
        <f t="shared" si="895"/>
        <v/>
      </c>
      <c r="AC808" s="346" t="str">
        <f t="shared" si="896"/>
        <v/>
      </c>
      <c r="AD808" s="346" t="str">
        <f t="shared" si="897"/>
        <v/>
      </c>
      <c r="AE808" s="344" t="str">
        <f t="shared" si="948"/>
        <v/>
      </c>
      <c r="AF808" s="346" t="str">
        <f t="shared" si="898"/>
        <v/>
      </c>
      <c r="AG808" s="344" t="str">
        <f t="shared" si="949"/>
        <v/>
      </c>
      <c r="AH808" s="344" t="str">
        <f t="shared" si="950"/>
        <v/>
      </c>
      <c r="AI808" s="344" t="str">
        <f t="shared" si="951"/>
        <v/>
      </c>
      <c r="AJ808" s="346" t="str">
        <f t="shared" si="952"/>
        <v/>
      </c>
      <c r="AK808" s="346" t="str">
        <f t="shared" si="953"/>
        <v/>
      </c>
      <c r="AL808" s="347" t="str">
        <f t="shared" si="954"/>
        <v/>
      </c>
      <c r="AM808" s="141"/>
      <c r="AN808" s="141"/>
      <c r="AO808" s="142"/>
      <c r="AP808" s="58">
        <f t="shared" si="899"/>
        <v>0</v>
      </c>
      <c r="AQ808" s="94">
        <f>SUM(AP$10:AP808)</f>
        <v>0</v>
      </c>
      <c r="AR808" s="143">
        <f t="shared" si="888"/>
        <v>0.1</v>
      </c>
      <c r="AS808" s="144" t="str">
        <f t="shared" si="900"/>
        <v/>
      </c>
      <c r="AT808" s="144" t="str">
        <f t="shared" si="927"/>
        <v/>
      </c>
      <c r="AU808" s="145"/>
      <c r="AV808" s="58">
        <f t="shared" si="957"/>
        <v>0</v>
      </c>
      <c r="AW808" s="318">
        <f>SUM(AV$10:AV808)</f>
        <v>0</v>
      </c>
      <c r="AX808" s="319">
        <f t="shared" si="958"/>
        <v>0.1</v>
      </c>
      <c r="AY808" s="144" t="str">
        <f t="shared" si="941"/>
        <v/>
      </c>
      <c r="AZ808" s="144" t="str">
        <f t="shared" si="942"/>
        <v/>
      </c>
      <c r="BA808" s="144"/>
      <c r="BB808" s="146" t="str">
        <f t="shared" si="901"/>
        <v/>
      </c>
      <c r="BC808" s="66" t="str">
        <f t="shared" si="940"/>
        <v/>
      </c>
      <c r="BD808" s="195" t="str">
        <f t="shared" si="902"/>
        <v/>
      </c>
      <c r="BF808" s="283"/>
      <c r="BG808" s="286" t="str">
        <f t="shared" si="903"/>
        <v/>
      </c>
      <c r="BY808" s="211" t="str">
        <f t="shared" si="904"/>
        <v/>
      </c>
      <c r="BZ808" s="150" t="str">
        <f t="shared" si="905"/>
        <v/>
      </c>
      <c r="CB808" s="54" t="str">
        <f t="shared" si="939"/>
        <v/>
      </c>
      <c r="CD808" s="54" t="str">
        <f t="shared" si="906"/>
        <v/>
      </c>
      <c r="CF808" s="54" t="str">
        <f t="shared" si="907"/>
        <v/>
      </c>
      <c r="CH808" s="150" t="str">
        <f t="shared" si="908"/>
        <v/>
      </c>
      <c r="CI808" s="290"/>
      <c r="CJ808" s="150" t="str">
        <f t="shared" si="909"/>
        <v/>
      </c>
      <c r="CK808" s="290"/>
      <c r="CL808" s="54" t="str">
        <f t="shared" si="928"/>
        <v/>
      </c>
      <c r="CM808" s="290"/>
      <c r="CN808" s="150" t="str">
        <f t="shared" si="910"/>
        <v/>
      </c>
      <c r="CO808" s="290"/>
      <c r="CP808" s="150" t="str">
        <f t="shared" si="911"/>
        <v/>
      </c>
      <c r="CQ808" s="290"/>
      <c r="CR808" s="150" t="str">
        <f t="shared" si="912"/>
        <v/>
      </c>
      <c r="CS808" s="290"/>
      <c r="CT808" s="150" t="str">
        <f t="shared" si="913"/>
        <v/>
      </c>
      <c r="CU808" s="150"/>
      <c r="CV808" s="150" t="str">
        <f t="shared" si="914"/>
        <v/>
      </c>
      <c r="CW808" s="94"/>
      <c r="CX808" s="151" t="str">
        <f t="shared" si="955"/>
        <v/>
      </c>
      <c r="CY808" s="151" t="str">
        <f t="shared" si="956"/>
        <v/>
      </c>
      <c r="CZ808" s="152"/>
      <c r="DA808" s="373" t="str">
        <f t="shared" si="929"/>
        <v/>
      </c>
      <c r="DC808" s="153">
        <f t="shared" si="915"/>
        <v>0</v>
      </c>
      <c r="DD808" s="153">
        <f t="shared" si="916"/>
        <v>0</v>
      </c>
      <c r="DE808" s="153">
        <f t="shared" si="917"/>
        <v>0</v>
      </c>
      <c r="DF808" s="158">
        <f t="shared" si="918"/>
        <v>-4.7000000000000002E-3</v>
      </c>
      <c r="DG808" s="159">
        <f t="shared" si="930"/>
        <v>-1.1703000000000001</v>
      </c>
      <c r="DH808" s="158">
        <f t="shared" si="919"/>
        <v>3.1999999999999997E-3</v>
      </c>
      <c r="DI808" s="159">
        <f t="shared" si="931"/>
        <v>0.79679999999999995</v>
      </c>
      <c r="DJ808" s="158">
        <f t="shared" si="920"/>
        <v>-2.7000000000000001E-3</v>
      </c>
      <c r="DK808" s="159">
        <f t="shared" si="932"/>
        <v>-0.67230000000000001</v>
      </c>
      <c r="DL808" s="158">
        <f t="shared" si="921"/>
        <v>1.1999999999999999E-3</v>
      </c>
      <c r="DM808" s="159">
        <f t="shared" si="933"/>
        <v>0.29879999999999995</v>
      </c>
      <c r="DN808" s="158">
        <f t="shared" si="922"/>
        <v>1.46E-2</v>
      </c>
      <c r="DO808" s="159">
        <f t="shared" si="934"/>
        <v>3.6354000000000002</v>
      </c>
      <c r="DP808" s="158">
        <f t="shared" si="923"/>
        <v>-1.2999999999999999E-2</v>
      </c>
      <c r="DQ808" s="159">
        <f t="shared" si="935"/>
        <v>-3.2369999999999997</v>
      </c>
      <c r="DR808" s="158">
        <f t="shared" si="924"/>
        <v>-6.7000000000000002E-3</v>
      </c>
      <c r="DS808" s="159">
        <f t="shared" si="936"/>
        <v>-1.6683000000000001</v>
      </c>
      <c r="DT808" s="158">
        <f t="shared" si="925"/>
        <v>-1.2999999999999999E-2</v>
      </c>
      <c r="DU808" s="159">
        <f t="shared" si="937"/>
        <v>-3.2369999999999997</v>
      </c>
      <c r="DV808" s="158">
        <f t="shared" si="926"/>
        <v>-6.7000000000000002E-3</v>
      </c>
      <c r="DW808" s="160">
        <f t="shared" si="938"/>
        <v>-1.6683000000000001</v>
      </c>
    </row>
    <row r="809" spans="1:127" ht="24.95" customHeight="1" x14ac:dyDescent="0.2">
      <c r="A809" s="272">
        <v>800</v>
      </c>
      <c r="B809" s="336"/>
      <c r="C809" s="332"/>
      <c r="D809" s="333"/>
      <c r="E809" s="334"/>
      <c r="F809" s="335"/>
      <c r="G809" s="334"/>
      <c r="H809" s="371"/>
      <c r="I809" s="334"/>
      <c r="J809" s="334"/>
      <c r="K809" s="334"/>
      <c r="L809" s="334"/>
      <c r="M809" s="334"/>
      <c r="N809" s="334"/>
      <c r="O809" s="337"/>
      <c r="P809" s="337"/>
      <c r="Q809" s="338" t="str">
        <f t="shared" si="889"/>
        <v xml:space="preserve"> </v>
      </c>
      <c r="R809" s="339" t="str">
        <f t="shared" si="890"/>
        <v/>
      </c>
      <c r="S809" s="340" t="str">
        <f t="shared" si="943"/>
        <v/>
      </c>
      <c r="T809" s="341" t="str">
        <f t="shared" si="891"/>
        <v/>
      </c>
      <c r="U809" s="341" t="str">
        <f t="shared" si="892"/>
        <v/>
      </c>
      <c r="V809" s="341" t="str">
        <f t="shared" si="893"/>
        <v/>
      </c>
      <c r="W809" s="341" t="str">
        <f t="shared" si="894"/>
        <v/>
      </c>
      <c r="X809" s="340" t="str">
        <f t="shared" si="944"/>
        <v/>
      </c>
      <c r="Y809" s="342" t="str">
        <f t="shared" si="945"/>
        <v/>
      </c>
      <c r="Z809" s="343" t="str">
        <f t="shared" si="946"/>
        <v/>
      </c>
      <c r="AA809" s="344" t="str">
        <f t="shared" si="947"/>
        <v/>
      </c>
      <c r="AB809" s="345" t="str">
        <f t="shared" si="895"/>
        <v/>
      </c>
      <c r="AC809" s="346" t="str">
        <f t="shared" si="896"/>
        <v/>
      </c>
      <c r="AD809" s="346" t="str">
        <f t="shared" si="897"/>
        <v/>
      </c>
      <c r="AE809" s="344" t="str">
        <f t="shared" si="948"/>
        <v/>
      </c>
      <c r="AF809" s="346" t="str">
        <f t="shared" si="898"/>
        <v/>
      </c>
      <c r="AG809" s="344" t="str">
        <f t="shared" si="949"/>
        <v/>
      </c>
      <c r="AH809" s="344" t="str">
        <f t="shared" si="950"/>
        <v/>
      </c>
      <c r="AI809" s="344" t="str">
        <f t="shared" si="951"/>
        <v/>
      </c>
      <c r="AJ809" s="346" t="str">
        <f t="shared" si="952"/>
        <v/>
      </c>
      <c r="AK809" s="346" t="str">
        <f t="shared" si="953"/>
        <v/>
      </c>
      <c r="AL809" s="347" t="str">
        <f t="shared" si="954"/>
        <v/>
      </c>
      <c r="AM809" s="141"/>
      <c r="AN809" s="141"/>
      <c r="AO809" s="142"/>
      <c r="AP809" s="58">
        <f t="shared" si="899"/>
        <v>0</v>
      </c>
      <c r="AQ809" s="94">
        <f>SUM(AP$10:AP809)</f>
        <v>0</v>
      </c>
      <c r="AR809" s="143">
        <f t="shared" si="888"/>
        <v>0.1</v>
      </c>
      <c r="AS809" s="144" t="str">
        <f t="shared" si="900"/>
        <v/>
      </c>
      <c r="AT809" s="144" t="str">
        <f t="shared" si="927"/>
        <v/>
      </c>
      <c r="AU809" s="145"/>
      <c r="AV809" s="58">
        <f t="shared" si="957"/>
        <v>0</v>
      </c>
      <c r="AW809" s="318">
        <f>SUM(AV$10:AV809)</f>
        <v>0</v>
      </c>
      <c r="AX809" s="319">
        <f t="shared" si="958"/>
        <v>0.1</v>
      </c>
      <c r="AY809" s="144" t="str">
        <f t="shared" si="941"/>
        <v/>
      </c>
      <c r="AZ809" s="144" t="str">
        <f t="shared" si="942"/>
        <v/>
      </c>
      <c r="BA809" s="144"/>
      <c r="BB809" s="146" t="str">
        <f t="shared" si="901"/>
        <v/>
      </c>
      <c r="BC809" s="66" t="str">
        <f t="shared" si="940"/>
        <v/>
      </c>
      <c r="BD809" s="195" t="str">
        <f t="shared" si="902"/>
        <v/>
      </c>
      <c r="BF809" s="283"/>
      <c r="BG809" s="286" t="str">
        <f t="shared" si="903"/>
        <v/>
      </c>
      <c r="BY809" s="211" t="str">
        <f t="shared" si="904"/>
        <v/>
      </c>
      <c r="BZ809" s="150" t="str">
        <f t="shared" si="905"/>
        <v/>
      </c>
      <c r="CB809" s="54" t="str">
        <f t="shared" si="939"/>
        <v/>
      </c>
      <c r="CD809" s="54" t="str">
        <f t="shared" si="906"/>
        <v/>
      </c>
      <c r="CF809" s="54" t="str">
        <f t="shared" si="907"/>
        <v/>
      </c>
      <c r="CH809" s="150" t="str">
        <f t="shared" si="908"/>
        <v/>
      </c>
      <c r="CI809" s="290"/>
      <c r="CJ809" s="150" t="str">
        <f t="shared" si="909"/>
        <v/>
      </c>
      <c r="CK809" s="290"/>
      <c r="CL809" s="54" t="str">
        <f t="shared" si="928"/>
        <v/>
      </c>
      <c r="CM809" s="290"/>
      <c r="CN809" s="150" t="str">
        <f t="shared" si="910"/>
        <v/>
      </c>
      <c r="CO809" s="290"/>
      <c r="CP809" s="150" t="str">
        <f t="shared" si="911"/>
        <v/>
      </c>
      <c r="CQ809" s="290"/>
      <c r="CR809" s="150" t="str">
        <f t="shared" si="912"/>
        <v/>
      </c>
      <c r="CS809" s="290"/>
      <c r="CT809" s="150" t="str">
        <f t="shared" si="913"/>
        <v/>
      </c>
      <c r="CU809" s="150"/>
      <c r="CV809" s="150" t="str">
        <f t="shared" si="914"/>
        <v/>
      </c>
      <c r="CW809" s="94"/>
      <c r="CX809" s="151" t="str">
        <f t="shared" si="955"/>
        <v/>
      </c>
      <c r="CY809" s="151" t="str">
        <f t="shared" si="956"/>
        <v/>
      </c>
      <c r="CZ809" s="152"/>
      <c r="DA809" s="373" t="str">
        <f t="shared" si="929"/>
        <v/>
      </c>
      <c r="DC809" s="153">
        <f t="shared" si="915"/>
        <v>0</v>
      </c>
      <c r="DD809" s="153">
        <f t="shared" si="916"/>
        <v>0</v>
      </c>
      <c r="DE809" s="153">
        <f t="shared" si="917"/>
        <v>0</v>
      </c>
      <c r="DF809" s="158">
        <f t="shared" si="918"/>
        <v>-4.7000000000000002E-3</v>
      </c>
      <c r="DG809" s="159">
        <f t="shared" si="930"/>
        <v>-1.1703000000000001</v>
      </c>
      <c r="DH809" s="158">
        <f t="shared" si="919"/>
        <v>3.1999999999999997E-3</v>
      </c>
      <c r="DI809" s="159">
        <f t="shared" si="931"/>
        <v>0.79679999999999995</v>
      </c>
      <c r="DJ809" s="158">
        <f t="shared" si="920"/>
        <v>-2.7000000000000001E-3</v>
      </c>
      <c r="DK809" s="159">
        <f t="shared" si="932"/>
        <v>-0.67230000000000001</v>
      </c>
      <c r="DL809" s="158">
        <f t="shared" si="921"/>
        <v>1.1999999999999999E-3</v>
      </c>
      <c r="DM809" s="159">
        <f t="shared" si="933"/>
        <v>0.29879999999999995</v>
      </c>
      <c r="DN809" s="158">
        <f t="shared" si="922"/>
        <v>1.46E-2</v>
      </c>
      <c r="DO809" s="159">
        <f t="shared" si="934"/>
        <v>3.6354000000000002</v>
      </c>
      <c r="DP809" s="158">
        <f t="shared" si="923"/>
        <v>-1.2999999999999999E-2</v>
      </c>
      <c r="DQ809" s="159">
        <f t="shared" si="935"/>
        <v>-3.2369999999999997</v>
      </c>
      <c r="DR809" s="158">
        <f t="shared" si="924"/>
        <v>-6.7000000000000002E-3</v>
      </c>
      <c r="DS809" s="159">
        <f t="shared" si="936"/>
        <v>-1.6683000000000001</v>
      </c>
      <c r="DT809" s="158">
        <f t="shared" si="925"/>
        <v>-1.2999999999999999E-2</v>
      </c>
      <c r="DU809" s="159">
        <f t="shared" si="937"/>
        <v>-3.2369999999999997</v>
      </c>
      <c r="DV809" s="158">
        <f t="shared" si="926"/>
        <v>-6.7000000000000002E-3</v>
      </c>
      <c r="DW809" s="160">
        <f t="shared" si="938"/>
        <v>-1.6683000000000001</v>
      </c>
    </row>
    <row r="810" spans="1:127" ht="24.95" customHeight="1" x14ac:dyDescent="0.2">
      <c r="A810" s="272">
        <v>801</v>
      </c>
      <c r="B810" s="336"/>
      <c r="C810" s="332"/>
      <c r="D810" s="333"/>
      <c r="E810" s="334"/>
      <c r="F810" s="335"/>
      <c r="G810" s="334"/>
      <c r="H810" s="371"/>
      <c r="I810" s="334"/>
      <c r="J810" s="334"/>
      <c r="K810" s="334"/>
      <c r="L810" s="334"/>
      <c r="M810" s="334"/>
      <c r="N810" s="334"/>
      <c r="O810" s="337"/>
      <c r="P810" s="337"/>
      <c r="Q810" s="338" t="str">
        <f t="shared" si="889"/>
        <v xml:space="preserve"> </v>
      </c>
      <c r="R810" s="339" t="str">
        <f t="shared" si="890"/>
        <v/>
      </c>
      <c r="S810" s="340" t="str">
        <f t="shared" si="943"/>
        <v/>
      </c>
      <c r="T810" s="341" t="str">
        <f t="shared" si="891"/>
        <v/>
      </c>
      <c r="U810" s="341" t="str">
        <f t="shared" si="892"/>
        <v/>
      </c>
      <c r="V810" s="341" t="str">
        <f t="shared" si="893"/>
        <v/>
      </c>
      <c r="W810" s="341" t="str">
        <f t="shared" si="894"/>
        <v/>
      </c>
      <c r="X810" s="340" t="str">
        <f t="shared" si="944"/>
        <v/>
      </c>
      <c r="Y810" s="342" t="str">
        <f t="shared" si="945"/>
        <v/>
      </c>
      <c r="Z810" s="343" t="str">
        <f t="shared" si="946"/>
        <v/>
      </c>
      <c r="AA810" s="344" t="str">
        <f t="shared" si="947"/>
        <v/>
      </c>
      <c r="AB810" s="345" t="str">
        <f t="shared" si="895"/>
        <v/>
      </c>
      <c r="AC810" s="346" t="str">
        <f t="shared" si="896"/>
        <v/>
      </c>
      <c r="AD810" s="346" t="str">
        <f t="shared" si="897"/>
        <v/>
      </c>
      <c r="AE810" s="344" t="str">
        <f t="shared" si="948"/>
        <v/>
      </c>
      <c r="AF810" s="346" t="str">
        <f t="shared" si="898"/>
        <v/>
      </c>
      <c r="AG810" s="344" t="str">
        <f t="shared" si="949"/>
        <v/>
      </c>
      <c r="AH810" s="344" t="str">
        <f t="shared" si="950"/>
        <v/>
      </c>
      <c r="AI810" s="344" t="str">
        <f t="shared" si="951"/>
        <v/>
      </c>
      <c r="AJ810" s="346" t="str">
        <f t="shared" si="952"/>
        <v/>
      </c>
      <c r="AK810" s="346" t="str">
        <f t="shared" si="953"/>
        <v/>
      </c>
      <c r="AL810" s="347" t="str">
        <f t="shared" si="954"/>
        <v/>
      </c>
      <c r="AM810" s="141"/>
      <c r="AN810" s="141"/>
      <c r="AO810" s="142"/>
      <c r="AP810" s="58">
        <f t="shared" si="899"/>
        <v>0</v>
      </c>
      <c r="AQ810" s="94">
        <f>SUM(AP$10:AP810)</f>
        <v>0</v>
      </c>
      <c r="AR810" s="143">
        <f t="shared" si="888"/>
        <v>0.1</v>
      </c>
      <c r="AS810" s="144" t="str">
        <f t="shared" si="900"/>
        <v/>
      </c>
      <c r="AT810" s="144" t="str">
        <f t="shared" si="927"/>
        <v/>
      </c>
      <c r="AU810" s="145"/>
      <c r="AV810" s="58">
        <f t="shared" si="957"/>
        <v>0</v>
      </c>
      <c r="AW810" s="318">
        <f>SUM(AV$10:AV810)</f>
        <v>0</v>
      </c>
      <c r="AX810" s="319">
        <f t="shared" si="958"/>
        <v>0.1</v>
      </c>
      <c r="AY810" s="144" t="str">
        <f t="shared" si="941"/>
        <v/>
      </c>
      <c r="AZ810" s="144" t="str">
        <f t="shared" si="942"/>
        <v/>
      </c>
      <c r="BA810" s="144"/>
      <c r="BB810" s="146" t="str">
        <f t="shared" si="901"/>
        <v/>
      </c>
      <c r="BC810" s="66" t="str">
        <f t="shared" si="940"/>
        <v/>
      </c>
      <c r="BD810" s="195" t="str">
        <f t="shared" si="902"/>
        <v/>
      </c>
      <c r="BF810" s="283"/>
      <c r="BG810" s="286" t="str">
        <f t="shared" si="903"/>
        <v/>
      </c>
      <c r="BY810" s="211" t="str">
        <f t="shared" si="904"/>
        <v/>
      </c>
      <c r="BZ810" s="150" t="str">
        <f t="shared" si="905"/>
        <v/>
      </c>
      <c r="CB810" s="54" t="str">
        <f t="shared" si="939"/>
        <v/>
      </c>
      <c r="CD810" s="54" t="str">
        <f t="shared" si="906"/>
        <v/>
      </c>
      <c r="CF810" s="54" t="str">
        <f t="shared" si="907"/>
        <v/>
      </c>
      <c r="CH810" s="150" t="str">
        <f t="shared" si="908"/>
        <v/>
      </c>
      <c r="CI810" s="290"/>
      <c r="CJ810" s="150" t="str">
        <f t="shared" si="909"/>
        <v/>
      </c>
      <c r="CK810" s="290"/>
      <c r="CL810" s="54" t="str">
        <f t="shared" si="928"/>
        <v/>
      </c>
      <c r="CM810" s="290"/>
      <c r="CN810" s="150" t="str">
        <f t="shared" si="910"/>
        <v/>
      </c>
      <c r="CO810" s="290"/>
      <c r="CP810" s="150" t="str">
        <f t="shared" si="911"/>
        <v/>
      </c>
      <c r="CQ810" s="290"/>
      <c r="CR810" s="150" t="str">
        <f t="shared" si="912"/>
        <v/>
      </c>
      <c r="CS810" s="290"/>
      <c r="CT810" s="150" t="str">
        <f t="shared" si="913"/>
        <v/>
      </c>
      <c r="CU810" s="150"/>
      <c r="CV810" s="150" t="str">
        <f t="shared" si="914"/>
        <v/>
      </c>
      <c r="CW810" s="94"/>
      <c r="CX810" s="151" t="str">
        <f t="shared" si="955"/>
        <v/>
      </c>
      <c r="CY810" s="151" t="str">
        <f t="shared" si="956"/>
        <v/>
      </c>
      <c r="CZ810" s="152"/>
      <c r="DA810" s="373" t="str">
        <f t="shared" si="929"/>
        <v/>
      </c>
      <c r="DC810" s="153">
        <f t="shared" si="915"/>
        <v>0</v>
      </c>
      <c r="DD810" s="153">
        <f t="shared" si="916"/>
        <v>0</v>
      </c>
      <c r="DE810" s="153">
        <f t="shared" si="917"/>
        <v>0</v>
      </c>
      <c r="DF810" s="158">
        <f t="shared" si="918"/>
        <v>-4.7000000000000002E-3</v>
      </c>
      <c r="DG810" s="159">
        <f t="shared" si="930"/>
        <v>-1.1703000000000001</v>
      </c>
      <c r="DH810" s="158">
        <f t="shared" si="919"/>
        <v>3.1999999999999997E-3</v>
      </c>
      <c r="DI810" s="159">
        <f t="shared" si="931"/>
        <v>0.79679999999999995</v>
      </c>
      <c r="DJ810" s="158">
        <f t="shared" si="920"/>
        <v>-2.7000000000000001E-3</v>
      </c>
      <c r="DK810" s="159">
        <f t="shared" si="932"/>
        <v>-0.67230000000000001</v>
      </c>
      <c r="DL810" s="158">
        <f t="shared" si="921"/>
        <v>1.1999999999999999E-3</v>
      </c>
      <c r="DM810" s="159">
        <f t="shared" si="933"/>
        <v>0.29879999999999995</v>
      </c>
      <c r="DN810" s="158">
        <f t="shared" si="922"/>
        <v>1.46E-2</v>
      </c>
      <c r="DO810" s="159">
        <f t="shared" si="934"/>
        <v>3.6354000000000002</v>
      </c>
      <c r="DP810" s="158">
        <f t="shared" si="923"/>
        <v>-1.2999999999999999E-2</v>
      </c>
      <c r="DQ810" s="159">
        <f t="shared" si="935"/>
        <v>-3.2369999999999997</v>
      </c>
      <c r="DR810" s="158">
        <f t="shared" si="924"/>
        <v>-6.7000000000000002E-3</v>
      </c>
      <c r="DS810" s="159">
        <f t="shared" si="936"/>
        <v>-1.6683000000000001</v>
      </c>
      <c r="DT810" s="158">
        <f t="shared" si="925"/>
        <v>-1.2999999999999999E-2</v>
      </c>
      <c r="DU810" s="159">
        <f t="shared" si="937"/>
        <v>-3.2369999999999997</v>
      </c>
      <c r="DV810" s="158">
        <f t="shared" si="926"/>
        <v>-6.7000000000000002E-3</v>
      </c>
      <c r="DW810" s="160">
        <f t="shared" si="938"/>
        <v>-1.6683000000000001</v>
      </c>
    </row>
    <row r="811" spans="1:127" ht="24.95" customHeight="1" x14ac:dyDescent="0.2">
      <c r="A811" s="272">
        <v>802</v>
      </c>
      <c r="B811" s="336"/>
      <c r="C811" s="332"/>
      <c r="D811" s="333"/>
      <c r="E811" s="334"/>
      <c r="F811" s="335"/>
      <c r="G811" s="334"/>
      <c r="H811" s="371"/>
      <c r="I811" s="334"/>
      <c r="J811" s="334"/>
      <c r="K811" s="334"/>
      <c r="L811" s="334"/>
      <c r="M811" s="334"/>
      <c r="N811" s="334"/>
      <c r="O811" s="337"/>
      <c r="P811" s="337"/>
      <c r="Q811" s="338" t="str">
        <f t="shared" si="889"/>
        <v xml:space="preserve"> </v>
      </c>
      <c r="R811" s="339" t="str">
        <f t="shared" si="890"/>
        <v/>
      </c>
      <c r="S811" s="340" t="str">
        <f t="shared" si="943"/>
        <v/>
      </c>
      <c r="T811" s="341" t="str">
        <f t="shared" si="891"/>
        <v/>
      </c>
      <c r="U811" s="341" t="str">
        <f t="shared" si="892"/>
        <v/>
      </c>
      <c r="V811" s="341" t="str">
        <f t="shared" si="893"/>
        <v/>
      </c>
      <c r="W811" s="341" t="str">
        <f t="shared" si="894"/>
        <v/>
      </c>
      <c r="X811" s="340" t="str">
        <f t="shared" si="944"/>
        <v/>
      </c>
      <c r="Y811" s="342" t="str">
        <f t="shared" si="945"/>
        <v/>
      </c>
      <c r="Z811" s="343" t="str">
        <f t="shared" si="946"/>
        <v/>
      </c>
      <c r="AA811" s="344" t="str">
        <f t="shared" si="947"/>
        <v/>
      </c>
      <c r="AB811" s="345" t="str">
        <f t="shared" si="895"/>
        <v/>
      </c>
      <c r="AC811" s="346" t="str">
        <f t="shared" si="896"/>
        <v/>
      </c>
      <c r="AD811" s="346" t="str">
        <f t="shared" si="897"/>
        <v/>
      </c>
      <c r="AE811" s="344" t="str">
        <f t="shared" si="948"/>
        <v/>
      </c>
      <c r="AF811" s="346" t="str">
        <f t="shared" si="898"/>
        <v/>
      </c>
      <c r="AG811" s="344" t="str">
        <f t="shared" si="949"/>
        <v/>
      </c>
      <c r="AH811" s="344" t="str">
        <f t="shared" si="950"/>
        <v/>
      </c>
      <c r="AI811" s="344" t="str">
        <f t="shared" si="951"/>
        <v/>
      </c>
      <c r="AJ811" s="346" t="str">
        <f t="shared" si="952"/>
        <v/>
      </c>
      <c r="AK811" s="346" t="str">
        <f t="shared" si="953"/>
        <v/>
      </c>
      <c r="AL811" s="347" t="str">
        <f t="shared" si="954"/>
        <v/>
      </c>
      <c r="AM811" s="141"/>
      <c r="AN811" s="141"/>
      <c r="AO811" s="142"/>
      <c r="AP811" s="58">
        <f t="shared" si="899"/>
        <v>0</v>
      </c>
      <c r="AQ811" s="94">
        <f>SUM(AP$10:AP811)</f>
        <v>0</v>
      </c>
      <c r="AR811" s="143">
        <f t="shared" si="888"/>
        <v>0.1</v>
      </c>
      <c r="AS811" s="144" t="str">
        <f t="shared" si="900"/>
        <v/>
      </c>
      <c r="AT811" s="144" t="str">
        <f t="shared" si="927"/>
        <v/>
      </c>
      <c r="AU811" s="145"/>
      <c r="AV811" s="58">
        <f t="shared" si="957"/>
        <v>0</v>
      </c>
      <c r="AW811" s="318">
        <f>SUM(AV$10:AV811)</f>
        <v>0</v>
      </c>
      <c r="AX811" s="319">
        <f t="shared" si="958"/>
        <v>0.1</v>
      </c>
      <c r="AY811" s="144" t="str">
        <f t="shared" si="941"/>
        <v/>
      </c>
      <c r="AZ811" s="144" t="str">
        <f t="shared" si="942"/>
        <v/>
      </c>
      <c r="BA811" s="144"/>
      <c r="BB811" s="146" t="str">
        <f t="shared" si="901"/>
        <v/>
      </c>
      <c r="BC811" s="66" t="str">
        <f t="shared" si="940"/>
        <v/>
      </c>
      <c r="BD811" s="195" t="str">
        <f t="shared" si="902"/>
        <v/>
      </c>
      <c r="BF811" s="283"/>
      <c r="BG811" s="286" t="str">
        <f t="shared" si="903"/>
        <v/>
      </c>
      <c r="BY811" s="211" t="str">
        <f t="shared" si="904"/>
        <v/>
      </c>
      <c r="BZ811" s="150" t="str">
        <f t="shared" si="905"/>
        <v/>
      </c>
      <c r="CB811" s="54" t="str">
        <f t="shared" si="939"/>
        <v/>
      </c>
      <c r="CD811" s="54" t="str">
        <f t="shared" si="906"/>
        <v/>
      </c>
      <c r="CF811" s="54" t="str">
        <f t="shared" si="907"/>
        <v/>
      </c>
      <c r="CH811" s="150" t="str">
        <f t="shared" si="908"/>
        <v/>
      </c>
      <c r="CI811" s="290"/>
      <c r="CJ811" s="150" t="str">
        <f t="shared" si="909"/>
        <v/>
      </c>
      <c r="CK811" s="290"/>
      <c r="CL811" s="54" t="str">
        <f t="shared" si="928"/>
        <v/>
      </c>
      <c r="CM811" s="290"/>
      <c r="CN811" s="150" t="str">
        <f t="shared" si="910"/>
        <v/>
      </c>
      <c r="CO811" s="290"/>
      <c r="CP811" s="150" t="str">
        <f t="shared" si="911"/>
        <v/>
      </c>
      <c r="CQ811" s="290"/>
      <c r="CR811" s="150" t="str">
        <f t="shared" si="912"/>
        <v/>
      </c>
      <c r="CS811" s="290"/>
      <c r="CT811" s="150" t="str">
        <f t="shared" si="913"/>
        <v/>
      </c>
      <c r="CU811" s="150"/>
      <c r="CV811" s="150" t="str">
        <f t="shared" si="914"/>
        <v/>
      </c>
      <c r="CW811" s="94"/>
      <c r="CX811" s="151" t="str">
        <f t="shared" si="955"/>
        <v/>
      </c>
      <c r="CY811" s="151" t="str">
        <f t="shared" si="956"/>
        <v/>
      </c>
      <c r="CZ811" s="152"/>
      <c r="DA811" s="373" t="str">
        <f t="shared" si="929"/>
        <v/>
      </c>
      <c r="DC811" s="153">
        <f t="shared" si="915"/>
        <v>0</v>
      </c>
      <c r="DD811" s="153">
        <f t="shared" si="916"/>
        <v>0</v>
      </c>
      <c r="DE811" s="153">
        <f t="shared" si="917"/>
        <v>0</v>
      </c>
      <c r="DF811" s="158">
        <f t="shared" si="918"/>
        <v>-4.7000000000000002E-3</v>
      </c>
      <c r="DG811" s="159">
        <f t="shared" si="930"/>
        <v>-1.1703000000000001</v>
      </c>
      <c r="DH811" s="158">
        <f t="shared" si="919"/>
        <v>3.1999999999999997E-3</v>
      </c>
      <c r="DI811" s="159">
        <f t="shared" si="931"/>
        <v>0.79679999999999995</v>
      </c>
      <c r="DJ811" s="158">
        <f t="shared" si="920"/>
        <v>-2.7000000000000001E-3</v>
      </c>
      <c r="DK811" s="159">
        <f t="shared" si="932"/>
        <v>-0.67230000000000001</v>
      </c>
      <c r="DL811" s="158">
        <f t="shared" si="921"/>
        <v>1.1999999999999999E-3</v>
      </c>
      <c r="DM811" s="159">
        <f t="shared" si="933"/>
        <v>0.29879999999999995</v>
      </c>
      <c r="DN811" s="158">
        <f t="shared" si="922"/>
        <v>1.46E-2</v>
      </c>
      <c r="DO811" s="159">
        <f t="shared" si="934"/>
        <v>3.6354000000000002</v>
      </c>
      <c r="DP811" s="158">
        <f t="shared" si="923"/>
        <v>-1.2999999999999999E-2</v>
      </c>
      <c r="DQ811" s="159">
        <f t="shared" si="935"/>
        <v>-3.2369999999999997</v>
      </c>
      <c r="DR811" s="158">
        <f t="shared" si="924"/>
        <v>-6.7000000000000002E-3</v>
      </c>
      <c r="DS811" s="159">
        <f t="shared" si="936"/>
        <v>-1.6683000000000001</v>
      </c>
      <c r="DT811" s="158">
        <f t="shared" si="925"/>
        <v>-1.2999999999999999E-2</v>
      </c>
      <c r="DU811" s="159">
        <f t="shared" si="937"/>
        <v>-3.2369999999999997</v>
      </c>
      <c r="DV811" s="158">
        <f t="shared" si="926"/>
        <v>-6.7000000000000002E-3</v>
      </c>
      <c r="DW811" s="160">
        <f t="shared" si="938"/>
        <v>-1.6683000000000001</v>
      </c>
    </row>
    <row r="812" spans="1:127" ht="24.95" customHeight="1" x14ac:dyDescent="0.2">
      <c r="A812" s="272">
        <v>803</v>
      </c>
      <c r="B812" s="336"/>
      <c r="C812" s="332"/>
      <c r="D812" s="333"/>
      <c r="E812" s="334"/>
      <c r="F812" s="335"/>
      <c r="G812" s="334"/>
      <c r="H812" s="371"/>
      <c r="I812" s="334"/>
      <c r="J812" s="334"/>
      <c r="K812" s="334"/>
      <c r="L812" s="334"/>
      <c r="M812" s="334"/>
      <c r="N812" s="334"/>
      <c r="O812" s="337"/>
      <c r="P812" s="337"/>
      <c r="Q812" s="338" t="str">
        <f t="shared" si="889"/>
        <v xml:space="preserve"> </v>
      </c>
      <c r="R812" s="339" t="str">
        <f t="shared" si="890"/>
        <v/>
      </c>
      <c r="S812" s="340" t="str">
        <f t="shared" si="943"/>
        <v/>
      </c>
      <c r="T812" s="341" t="str">
        <f t="shared" si="891"/>
        <v/>
      </c>
      <c r="U812" s="341" t="str">
        <f t="shared" si="892"/>
        <v/>
      </c>
      <c r="V812" s="341" t="str">
        <f t="shared" si="893"/>
        <v/>
      </c>
      <c r="W812" s="341" t="str">
        <f t="shared" si="894"/>
        <v/>
      </c>
      <c r="X812" s="340" t="str">
        <f t="shared" si="944"/>
        <v/>
      </c>
      <c r="Y812" s="342" t="str">
        <f t="shared" si="945"/>
        <v/>
      </c>
      <c r="Z812" s="343" t="str">
        <f t="shared" si="946"/>
        <v/>
      </c>
      <c r="AA812" s="344" t="str">
        <f t="shared" si="947"/>
        <v/>
      </c>
      <c r="AB812" s="345" t="str">
        <f t="shared" si="895"/>
        <v/>
      </c>
      <c r="AC812" s="346" t="str">
        <f t="shared" si="896"/>
        <v/>
      </c>
      <c r="AD812" s="346" t="str">
        <f t="shared" si="897"/>
        <v/>
      </c>
      <c r="AE812" s="344" t="str">
        <f t="shared" si="948"/>
        <v/>
      </c>
      <c r="AF812" s="346" t="str">
        <f t="shared" si="898"/>
        <v/>
      </c>
      <c r="AG812" s="344" t="str">
        <f t="shared" si="949"/>
        <v/>
      </c>
      <c r="AH812" s="344" t="str">
        <f t="shared" si="950"/>
        <v/>
      </c>
      <c r="AI812" s="344" t="str">
        <f t="shared" si="951"/>
        <v/>
      </c>
      <c r="AJ812" s="346" t="str">
        <f t="shared" si="952"/>
        <v/>
      </c>
      <c r="AK812" s="346" t="str">
        <f t="shared" si="953"/>
        <v/>
      </c>
      <c r="AL812" s="347" t="str">
        <f t="shared" si="954"/>
        <v/>
      </c>
      <c r="AM812" s="141"/>
      <c r="AN812" s="141"/>
      <c r="AO812" s="142"/>
      <c r="AP812" s="58">
        <f t="shared" si="899"/>
        <v>0</v>
      </c>
      <c r="AQ812" s="94">
        <f>SUM(AP$10:AP812)</f>
        <v>0</v>
      </c>
      <c r="AR812" s="143">
        <f t="shared" si="888"/>
        <v>0.1</v>
      </c>
      <c r="AS812" s="144" t="str">
        <f t="shared" si="900"/>
        <v/>
      </c>
      <c r="AT812" s="144" t="str">
        <f t="shared" si="927"/>
        <v/>
      </c>
      <c r="AU812" s="145"/>
      <c r="AV812" s="58">
        <f t="shared" si="957"/>
        <v>0</v>
      </c>
      <c r="AW812" s="318">
        <f>SUM(AV$10:AV812)</f>
        <v>0</v>
      </c>
      <c r="AX812" s="319">
        <f t="shared" si="958"/>
        <v>0.1</v>
      </c>
      <c r="AY812" s="144" t="str">
        <f t="shared" si="941"/>
        <v/>
      </c>
      <c r="AZ812" s="144" t="str">
        <f t="shared" si="942"/>
        <v/>
      </c>
      <c r="BA812" s="144"/>
      <c r="BB812" s="146" t="str">
        <f t="shared" si="901"/>
        <v/>
      </c>
      <c r="BC812" s="66" t="str">
        <f t="shared" si="940"/>
        <v/>
      </c>
      <c r="BD812" s="195" t="str">
        <f t="shared" si="902"/>
        <v/>
      </c>
      <c r="BF812" s="283"/>
      <c r="BG812" s="286" t="str">
        <f t="shared" si="903"/>
        <v/>
      </c>
      <c r="BY812" s="211" t="str">
        <f t="shared" si="904"/>
        <v/>
      </c>
      <c r="BZ812" s="150" t="str">
        <f t="shared" si="905"/>
        <v/>
      </c>
      <c r="CB812" s="54" t="str">
        <f t="shared" si="939"/>
        <v/>
      </c>
      <c r="CD812" s="54" t="str">
        <f t="shared" si="906"/>
        <v/>
      </c>
      <c r="CF812" s="54" t="str">
        <f t="shared" si="907"/>
        <v/>
      </c>
      <c r="CH812" s="150" t="str">
        <f t="shared" si="908"/>
        <v/>
      </c>
      <c r="CI812" s="290"/>
      <c r="CJ812" s="150" t="str">
        <f t="shared" si="909"/>
        <v/>
      </c>
      <c r="CK812" s="290"/>
      <c r="CL812" s="54" t="str">
        <f t="shared" si="928"/>
        <v/>
      </c>
      <c r="CM812" s="290"/>
      <c r="CN812" s="150" t="str">
        <f t="shared" si="910"/>
        <v/>
      </c>
      <c r="CO812" s="290"/>
      <c r="CP812" s="150" t="str">
        <f t="shared" si="911"/>
        <v/>
      </c>
      <c r="CQ812" s="290"/>
      <c r="CR812" s="150" t="str">
        <f t="shared" si="912"/>
        <v/>
      </c>
      <c r="CS812" s="290"/>
      <c r="CT812" s="150" t="str">
        <f t="shared" si="913"/>
        <v/>
      </c>
      <c r="CU812" s="150"/>
      <c r="CV812" s="150" t="str">
        <f t="shared" si="914"/>
        <v/>
      </c>
      <c r="CW812" s="94"/>
      <c r="CX812" s="151" t="str">
        <f t="shared" si="955"/>
        <v/>
      </c>
      <c r="CY812" s="151" t="str">
        <f t="shared" si="956"/>
        <v/>
      </c>
      <c r="CZ812" s="152"/>
      <c r="DA812" s="373" t="str">
        <f t="shared" si="929"/>
        <v/>
      </c>
      <c r="DC812" s="153">
        <f t="shared" si="915"/>
        <v>0</v>
      </c>
      <c r="DD812" s="153">
        <f t="shared" si="916"/>
        <v>0</v>
      </c>
      <c r="DE812" s="153">
        <f t="shared" si="917"/>
        <v>0</v>
      </c>
      <c r="DF812" s="158">
        <f t="shared" si="918"/>
        <v>-4.7000000000000002E-3</v>
      </c>
      <c r="DG812" s="159">
        <f t="shared" si="930"/>
        <v>-1.1703000000000001</v>
      </c>
      <c r="DH812" s="158">
        <f t="shared" si="919"/>
        <v>3.1999999999999997E-3</v>
      </c>
      <c r="DI812" s="159">
        <f t="shared" si="931"/>
        <v>0.79679999999999995</v>
      </c>
      <c r="DJ812" s="158">
        <f t="shared" si="920"/>
        <v>-2.7000000000000001E-3</v>
      </c>
      <c r="DK812" s="159">
        <f t="shared" si="932"/>
        <v>-0.67230000000000001</v>
      </c>
      <c r="DL812" s="158">
        <f t="shared" si="921"/>
        <v>1.1999999999999999E-3</v>
      </c>
      <c r="DM812" s="159">
        <f t="shared" si="933"/>
        <v>0.29879999999999995</v>
      </c>
      <c r="DN812" s="158">
        <f t="shared" si="922"/>
        <v>1.46E-2</v>
      </c>
      <c r="DO812" s="159">
        <f t="shared" si="934"/>
        <v>3.6354000000000002</v>
      </c>
      <c r="DP812" s="158">
        <f t="shared" si="923"/>
        <v>-1.2999999999999999E-2</v>
      </c>
      <c r="DQ812" s="159">
        <f t="shared" si="935"/>
        <v>-3.2369999999999997</v>
      </c>
      <c r="DR812" s="158">
        <f t="shared" si="924"/>
        <v>-6.7000000000000002E-3</v>
      </c>
      <c r="DS812" s="159">
        <f t="shared" si="936"/>
        <v>-1.6683000000000001</v>
      </c>
      <c r="DT812" s="158">
        <f t="shared" si="925"/>
        <v>-1.2999999999999999E-2</v>
      </c>
      <c r="DU812" s="159">
        <f t="shared" si="937"/>
        <v>-3.2369999999999997</v>
      </c>
      <c r="DV812" s="158">
        <f t="shared" si="926"/>
        <v>-6.7000000000000002E-3</v>
      </c>
      <c r="DW812" s="160">
        <f t="shared" si="938"/>
        <v>-1.6683000000000001</v>
      </c>
    </row>
    <row r="813" spans="1:127" ht="24.95" customHeight="1" x14ac:dyDescent="0.2">
      <c r="A813" s="272">
        <v>804</v>
      </c>
      <c r="B813" s="336"/>
      <c r="C813" s="332"/>
      <c r="D813" s="333"/>
      <c r="E813" s="334"/>
      <c r="F813" s="335"/>
      <c r="G813" s="334"/>
      <c r="H813" s="371"/>
      <c r="I813" s="334"/>
      <c r="J813" s="334"/>
      <c r="K813" s="334"/>
      <c r="L813" s="334"/>
      <c r="M813" s="334"/>
      <c r="N813" s="334"/>
      <c r="O813" s="337"/>
      <c r="P813" s="337"/>
      <c r="Q813" s="338" t="str">
        <f t="shared" si="889"/>
        <v xml:space="preserve"> </v>
      </c>
      <c r="R813" s="339" t="str">
        <f t="shared" si="890"/>
        <v/>
      </c>
      <c r="S813" s="340" t="str">
        <f t="shared" si="943"/>
        <v/>
      </c>
      <c r="T813" s="341" t="str">
        <f t="shared" si="891"/>
        <v/>
      </c>
      <c r="U813" s="341" t="str">
        <f t="shared" si="892"/>
        <v/>
      </c>
      <c r="V813" s="341" t="str">
        <f t="shared" si="893"/>
        <v/>
      </c>
      <c r="W813" s="341" t="str">
        <f t="shared" si="894"/>
        <v/>
      </c>
      <c r="X813" s="340" t="str">
        <f t="shared" si="944"/>
        <v/>
      </c>
      <c r="Y813" s="342" t="str">
        <f t="shared" si="945"/>
        <v/>
      </c>
      <c r="Z813" s="343" t="str">
        <f t="shared" si="946"/>
        <v/>
      </c>
      <c r="AA813" s="344" t="str">
        <f t="shared" si="947"/>
        <v/>
      </c>
      <c r="AB813" s="345" t="str">
        <f t="shared" si="895"/>
        <v/>
      </c>
      <c r="AC813" s="346" t="str">
        <f t="shared" si="896"/>
        <v/>
      </c>
      <c r="AD813" s="346" t="str">
        <f t="shared" si="897"/>
        <v/>
      </c>
      <c r="AE813" s="344" t="str">
        <f t="shared" si="948"/>
        <v/>
      </c>
      <c r="AF813" s="346" t="str">
        <f t="shared" si="898"/>
        <v/>
      </c>
      <c r="AG813" s="344" t="str">
        <f t="shared" si="949"/>
        <v/>
      </c>
      <c r="AH813" s="344" t="str">
        <f t="shared" si="950"/>
        <v/>
      </c>
      <c r="AI813" s="344" t="str">
        <f t="shared" si="951"/>
        <v/>
      </c>
      <c r="AJ813" s="346" t="str">
        <f t="shared" si="952"/>
        <v/>
      </c>
      <c r="AK813" s="346" t="str">
        <f t="shared" si="953"/>
        <v/>
      </c>
      <c r="AL813" s="347" t="str">
        <f t="shared" si="954"/>
        <v/>
      </c>
      <c r="AM813" s="141"/>
      <c r="AN813" s="141"/>
      <c r="AO813" s="142"/>
      <c r="AP813" s="58">
        <f t="shared" si="899"/>
        <v>0</v>
      </c>
      <c r="AQ813" s="94">
        <f>SUM(AP$10:AP813)</f>
        <v>0</v>
      </c>
      <c r="AR813" s="143">
        <f t="shared" si="888"/>
        <v>0.1</v>
      </c>
      <c r="AS813" s="144" t="str">
        <f t="shared" si="900"/>
        <v/>
      </c>
      <c r="AT813" s="144" t="str">
        <f t="shared" si="927"/>
        <v/>
      </c>
      <c r="AU813" s="145"/>
      <c r="AV813" s="58">
        <f t="shared" si="957"/>
        <v>0</v>
      </c>
      <c r="AW813" s="318">
        <f>SUM(AV$10:AV813)</f>
        <v>0</v>
      </c>
      <c r="AX813" s="319">
        <f t="shared" si="958"/>
        <v>0.1</v>
      </c>
      <c r="AY813" s="144" t="str">
        <f t="shared" si="941"/>
        <v/>
      </c>
      <c r="AZ813" s="144" t="str">
        <f t="shared" si="942"/>
        <v/>
      </c>
      <c r="BA813" s="144"/>
      <c r="BB813" s="146" t="str">
        <f t="shared" si="901"/>
        <v/>
      </c>
      <c r="BC813" s="66" t="str">
        <f t="shared" si="940"/>
        <v/>
      </c>
      <c r="BD813" s="195" t="str">
        <f t="shared" si="902"/>
        <v/>
      </c>
      <c r="BF813" s="283"/>
      <c r="BG813" s="286" t="str">
        <f t="shared" si="903"/>
        <v/>
      </c>
      <c r="BY813" s="211" t="str">
        <f t="shared" si="904"/>
        <v/>
      </c>
      <c r="BZ813" s="150" t="str">
        <f t="shared" si="905"/>
        <v/>
      </c>
      <c r="CB813" s="54" t="str">
        <f t="shared" si="939"/>
        <v/>
      </c>
      <c r="CD813" s="54" t="str">
        <f t="shared" si="906"/>
        <v/>
      </c>
      <c r="CF813" s="54" t="str">
        <f t="shared" si="907"/>
        <v/>
      </c>
      <c r="CH813" s="150" t="str">
        <f t="shared" si="908"/>
        <v/>
      </c>
      <c r="CI813" s="290"/>
      <c r="CJ813" s="150" t="str">
        <f t="shared" si="909"/>
        <v/>
      </c>
      <c r="CK813" s="290"/>
      <c r="CL813" s="54" t="str">
        <f t="shared" si="928"/>
        <v/>
      </c>
      <c r="CM813" s="290"/>
      <c r="CN813" s="150" t="str">
        <f t="shared" si="910"/>
        <v/>
      </c>
      <c r="CO813" s="290"/>
      <c r="CP813" s="150" t="str">
        <f t="shared" si="911"/>
        <v/>
      </c>
      <c r="CQ813" s="290"/>
      <c r="CR813" s="150" t="str">
        <f t="shared" si="912"/>
        <v/>
      </c>
      <c r="CS813" s="290"/>
      <c r="CT813" s="150" t="str">
        <f t="shared" si="913"/>
        <v/>
      </c>
      <c r="CU813" s="150"/>
      <c r="CV813" s="150" t="str">
        <f t="shared" si="914"/>
        <v/>
      </c>
      <c r="CW813" s="94"/>
      <c r="CX813" s="151" t="str">
        <f t="shared" si="955"/>
        <v/>
      </c>
      <c r="CY813" s="151" t="str">
        <f t="shared" si="956"/>
        <v/>
      </c>
      <c r="CZ813" s="152"/>
      <c r="DA813" s="373" t="str">
        <f t="shared" si="929"/>
        <v/>
      </c>
      <c r="DC813" s="153">
        <f t="shared" si="915"/>
        <v>0</v>
      </c>
      <c r="DD813" s="153">
        <f t="shared" si="916"/>
        <v>0</v>
      </c>
      <c r="DE813" s="153">
        <f t="shared" si="917"/>
        <v>0</v>
      </c>
      <c r="DF813" s="158">
        <f t="shared" si="918"/>
        <v>-4.7000000000000002E-3</v>
      </c>
      <c r="DG813" s="159">
        <f t="shared" si="930"/>
        <v>-1.1703000000000001</v>
      </c>
      <c r="DH813" s="158">
        <f t="shared" si="919"/>
        <v>3.1999999999999997E-3</v>
      </c>
      <c r="DI813" s="159">
        <f t="shared" si="931"/>
        <v>0.79679999999999995</v>
      </c>
      <c r="DJ813" s="158">
        <f t="shared" si="920"/>
        <v>-2.7000000000000001E-3</v>
      </c>
      <c r="DK813" s="159">
        <f t="shared" si="932"/>
        <v>-0.67230000000000001</v>
      </c>
      <c r="DL813" s="158">
        <f t="shared" si="921"/>
        <v>1.1999999999999999E-3</v>
      </c>
      <c r="DM813" s="159">
        <f t="shared" si="933"/>
        <v>0.29879999999999995</v>
      </c>
      <c r="DN813" s="158">
        <f t="shared" si="922"/>
        <v>1.46E-2</v>
      </c>
      <c r="DO813" s="159">
        <f t="shared" si="934"/>
        <v>3.6354000000000002</v>
      </c>
      <c r="DP813" s="158">
        <f t="shared" si="923"/>
        <v>-1.2999999999999999E-2</v>
      </c>
      <c r="DQ813" s="159">
        <f t="shared" si="935"/>
        <v>-3.2369999999999997</v>
      </c>
      <c r="DR813" s="158">
        <f t="shared" si="924"/>
        <v>-6.7000000000000002E-3</v>
      </c>
      <c r="DS813" s="159">
        <f t="shared" si="936"/>
        <v>-1.6683000000000001</v>
      </c>
      <c r="DT813" s="158">
        <f t="shared" si="925"/>
        <v>-1.2999999999999999E-2</v>
      </c>
      <c r="DU813" s="159">
        <f t="shared" si="937"/>
        <v>-3.2369999999999997</v>
      </c>
      <c r="DV813" s="158">
        <f t="shared" si="926"/>
        <v>-6.7000000000000002E-3</v>
      </c>
      <c r="DW813" s="160">
        <f t="shared" si="938"/>
        <v>-1.6683000000000001</v>
      </c>
    </row>
    <row r="814" spans="1:127" ht="24.95" customHeight="1" x14ac:dyDescent="0.2">
      <c r="A814" s="272">
        <v>805</v>
      </c>
      <c r="B814" s="336"/>
      <c r="C814" s="332"/>
      <c r="D814" s="333"/>
      <c r="E814" s="334"/>
      <c r="F814" s="335"/>
      <c r="G814" s="334"/>
      <c r="H814" s="371"/>
      <c r="I814" s="334"/>
      <c r="J814" s="334"/>
      <c r="K814" s="334"/>
      <c r="L814" s="334"/>
      <c r="M814" s="334"/>
      <c r="N814" s="334"/>
      <c r="O814" s="337"/>
      <c r="P814" s="337"/>
      <c r="Q814" s="338" t="str">
        <f t="shared" si="889"/>
        <v xml:space="preserve"> </v>
      </c>
      <c r="R814" s="339" t="str">
        <f t="shared" si="890"/>
        <v/>
      </c>
      <c r="S814" s="340" t="str">
        <f t="shared" si="943"/>
        <v/>
      </c>
      <c r="T814" s="341" t="str">
        <f t="shared" si="891"/>
        <v/>
      </c>
      <c r="U814" s="341" t="str">
        <f t="shared" si="892"/>
        <v/>
      </c>
      <c r="V814" s="341" t="str">
        <f t="shared" si="893"/>
        <v/>
      </c>
      <c r="W814" s="341" t="str">
        <f t="shared" si="894"/>
        <v/>
      </c>
      <c r="X814" s="340" t="str">
        <f t="shared" si="944"/>
        <v/>
      </c>
      <c r="Y814" s="342" t="str">
        <f t="shared" si="945"/>
        <v/>
      </c>
      <c r="Z814" s="343" t="str">
        <f t="shared" si="946"/>
        <v/>
      </c>
      <c r="AA814" s="344" t="str">
        <f t="shared" si="947"/>
        <v/>
      </c>
      <c r="AB814" s="345" t="str">
        <f t="shared" si="895"/>
        <v/>
      </c>
      <c r="AC814" s="346" t="str">
        <f t="shared" si="896"/>
        <v/>
      </c>
      <c r="AD814" s="346" t="str">
        <f t="shared" si="897"/>
        <v/>
      </c>
      <c r="AE814" s="344" t="str">
        <f t="shared" si="948"/>
        <v/>
      </c>
      <c r="AF814" s="346" t="str">
        <f t="shared" si="898"/>
        <v/>
      </c>
      <c r="AG814" s="344" t="str">
        <f t="shared" si="949"/>
        <v/>
      </c>
      <c r="AH814" s="344" t="str">
        <f t="shared" si="950"/>
        <v/>
      </c>
      <c r="AI814" s="344" t="str">
        <f t="shared" si="951"/>
        <v/>
      </c>
      <c r="AJ814" s="346" t="str">
        <f t="shared" si="952"/>
        <v/>
      </c>
      <c r="AK814" s="346" t="str">
        <f t="shared" si="953"/>
        <v/>
      </c>
      <c r="AL814" s="347" t="str">
        <f t="shared" si="954"/>
        <v/>
      </c>
      <c r="AM814" s="141"/>
      <c r="AN814" s="141"/>
      <c r="AO814" s="142"/>
      <c r="AP814" s="58">
        <f t="shared" si="899"/>
        <v>0</v>
      </c>
      <c r="AQ814" s="94">
        <f>SUM(AP$10:AP814)</f>
        <v>0</v>
      </c>
      <c r="AR814" s="143">
        <f t="shared" si="888"/>
        <v>0.1</v>
      </c>
      <c r="AS814" s="144" t="str">
        <f t="shared" si="900"/>
        <v/>
      </c>
      <c r="AT814" s="144" t="str">
        <f t="shared" si="927"/>
        <v/>
      </c>
      <c r="AU814" s="145"/>
      <c r="AV814" s="58">
        <f t="shared" si="957"/>
        <v>0</v>
      </c>
      <c r="AW814" s="318">
        <f>SUM(AV$10:AV814)</f>
        <v>0</v>
      </c>
      <c r="AX814" s="319">
        <f t="shared" si="958"/>
        <v>0.1</v>
      </c>
      <c r="AY814" s="144" t="str">
        <f t="shared" si="941"/>
        <v/>
      </c>
      <c r="AZ814" s="144" t="str">
        <f t="shared" si="942"/>
        <v/>
      </c>
      <c r="BA814" s="144"/>
      <c r="BB814" s="146" t="str">
        <f t="shared" si="901"/>
        <v/>
      </c>
      <c r="BC814" s="66" t="str">
        <f t="shared" si="940"/>
        <v/>
      </c>
      <c r="BD814" s="195" t="str">
        <f t="shared" si="902"/>
        <v/>
      </c>
      <c r="BF814" s="283"/>
      <c r="BG814" s="286" t="str">
        <f t="shared" si="903"/>
        <v/>
      </c>
      <c r="BY814" s="211" t="str">
        <f t="shared" si="904"/>
        <v/>
      </c>
      <c r="BZ814" s="150" t="str">
        <f t="shared" si="905"/>
        <v/>
      </c>
      <c r="CB814" s="54" t="str">
        <f t="shared" si="939"/>
        <v/>
      </c>
      <c r="CD814" s="54" t="str">
        <f t="shared" si="906"/>
        <v/>
      </c>
      <c r="CF814" s="54" t="str">
        <f t="shared" si="907"/>
        <v/>
      </c>
      <c r="CH814" s="150" t="str">
        <f t="shared" si="908"/>
        <v/>
      </c>
      <c r="CI814" s="290"/>
      <c r="CJ814" s="150" t="str">
        <f t="shared" si="909"/>
        <v/>
      </c>
      <c r="CK814" s="290"/>
      <c r="CL814" s="54" t="str">
        <f t="shared" si="928"/>
        <v/>
      </c>
      <c r="CM814" s="290"/>
      <c r="CN814" s="150" t="str">
        <f t="shared" si="910"/>
        <v/>
      </c>
      <c r="CO814" s="290"/>
      <c r="CP814" s="150" t="str">
        <f t="shared" si="911"/>
        <v/>
      </c>
      <c r="CQ814" s="290"/>
      <c r="CR814" s="150" t="str">
        <f t="shared" si="912"/>
        <v/>
      </c>
      <c r="CS814" s="290"/>
      <c r="CT814" s="150" t="str">
        <f t="shared" si="913"/>
        <v/>
      </c>
      <c r="CU814" s="150"/>
      <c r="CV814" s="150" t="str">
        <f t="shared" si="914"/>
        <v/>
      </c>
      <c r="CW814" s="94"/>
      <c r="CX814" s="151" t="str">
        <f t="shared" si="955"/>
        <v/>
      </c>
      <c r="CY814" s="151" t="str">
        <f t="shared" si="956"/>
        <v/>
      </c>
      <c r="CZ814" s="152"/>
      <c r="DA814" s="373" t="str">
        <f t="shared" si="929"/>
        <v/>
      </c>
      <c r="DC814" s="153">
        <f t="shared" si="915"/>
        <v>0</v>
      </c>
      <c r="DD814" s="153">
        <f t="shared" si="916"/>
        <v>0</v>
      </c>
      <c r="DE814" s="153">
        <f t="shared" si="917"/>
        <v>0</v>
      </c>
      <c r="DF814" s="158">
        <f t="shared" si="918"/>
        <v>-4.7000000000000002E-3</v>
      </c>
      <c r="DG814" s="159">
        <f t="shared" si="930"/>
        <v>-1.1703000000000001</v>
      </c>
      <c r="DH814" s="158">
        <f t="shared" si="919"/>
        <v>3.1999999999999997E-3</v>
      </c>
      <c r="DI814" s="159">
        <f t="shared" si="931"/>
        <v>0.79679999999999995</v>
      </c>
      <c r="DJ814" s="158">
        <f t="shared" si="920"/>
        <v>-2.7000000000000001E-3</v>
      </c>
      <c r="DK814" s="159">
        <f t="shared" si="932"/>
        <v>-0.67230000000000001</v>
      </c>
      <c r="DL814" s="158">
        <f t="shared" si="921"/>
        <v>1.1999999999999999E-3</v>
      </c>
      <c r="DM814" s="159">
        <f t="shared" si="933"/>
        <v>0.29879999999999995</v>
      </c>
      <c r="DN814" s="158">
        <f t="shared" si="922"/>
        <v>1.46E-2</v>
      </c>
      <c r="DO814" s="159">
        <f t="shared" si="934"/>
        <v>3.6354000000000002</v>
      </c>
      <c r="DP814" s="158">
        <f t="shared" si="923"/>
        <v>-1.2999999999999999E-2</v>
      </c>
      <c r="DQ814" s="159">
        <f t="shared" si="935"/>
        <v>-3.2369999999999997</v>
      </c>
      <c r="DR814" s="158">
        <f t="shared" si="924"/>
        <v>-6.7000000000000002E-3</v>
      </c>
      <c r="DS814" s="159">
        <f t="shared" si="936"/>
        <v>-1.6683000000000001</v>
      </c>
      <c r="DT814" s="158">
        <f t="shared" si="925"/>
        <v>-1.2999999999999999E-2</v>
      </c>
      <c r="DU814" s="159">
        <f t="shared" si="937"/>
        <v>-3.2369999999999997</v>
      </c>
      <c r="DV814" s="158">
        <f t="shared" si="926"/>
        <v>-6.7000000000000002E-3</v>
      </c>
      <c r="DW814" s="160">
        <f t="shared" si="938"/>
        <v>-1.6683000000000001</v>
      </c>
    </row>
    <row r="815" spans="1:127" ht="24.95" customHeight="1" x14ac:dyDescent="0.2">
      <c r="A815" s="272">
        <v>806</v>
      </c>
      <c r="B815" s="336"/>
      <c r="C815" s="332"/>
      <c r="D815" s="333"/>
      <c r="E815" s="334"/>
      <c r="F815" s="335"/>
      <c r="G815" s="334"/>
      <c r="H815" s="371"/>
      <c r="I815" s="334"/>
      <c r="J815" s="334"/>
      <c r="K815" s="334"/>
      <c r="L815" s="334"/>
      <c r="M815" s="334"/>
      <c r="N815" s="334"/>
      <c r="O815" s="337"/>
      <c r="P815" s="337"/>
      <c r="Q815" s="338" t="str">
        <f t="shared" si="889"/>
        <v xml:space="preserve"> </v>
      </c>
      <c r="R815" s="339" t="str">
        <f t="shared" si="890"/>
        <v/>
      </c>
      <c r="S815" s="340" t="str">
        <f t="shared" si="943"/>
        <v/>
      </c>
      <c r="T815" s="341" t="str">
        <f t="shared" si="891"/>
        <v/>
      </c>
      <c r="U815" s="341" t="str">
        <f t="shared" si="892"/>
        <v/>
      </c>
      <c r="V815" s="341" t="str">
        <f t="shared" si="893"/>
        <v/>
      </c>
      <c r="W815" s="341" t="str">
        <f t="shared" si="894"/>
        <v/>
      </c>
      <c r="X815" s="340" t="str">
        <f t="shared" si="944"/>
        <v/>
      </c>
      <c r="Y815" s="342" t="str">
        <f t="shared" si="945"/>
        <v/>
      </c>
      <c r="Z815" s="343" t="str">
        <f t="shared" si="946"/>
        <v/>
      </c>
      <c r="AA815" s="344" t="str">
        <f t="shared" si="947"/>
        <v/>
      </c>
      <c r="AB815" s="345" t="str">
        <f t="shared" si="895"/>
        <v/>
      </c>
      <c r="AC815" s="346" t="str">
        <f t="shared" si="896"/>
        <v/>
      </c>
      <c r="AD815" s="346" t="str">
        <f t="shared" si="897"/>
        <v/>
      </c>
      <c r="AE815" s="344" t="str">
        <f t="shared" si="948"/>
        <v/>
      </c>
      <c r="AF815" s="346" t="str">
        <f t="shared" si="898"/>
        <v/>
      </c>
      <c r="AG815" s="344" t="str">
        <f t="shared" si="949"/>
        <v/>
      </c>
      <c r="AH815" s="344" t="str">
        <f t="shared" si="950"/>
        <v/>
      </c>
      <c r="AI815" s="344" t="str">
        <f t="shared" si="951"/>
        <v/>
      </c>
      <c r="AJ815" s="346" t="str">
        <f t="shared" si="952"/>
        <v/>
      </c>
      <c r="AK815" s="346" t="str">
        <f t="shared" si="953"/>
        <v/>
      </c>
      <c r="AL815" s="347" t="str">
        <f t="shared" si="954"/>
        <v/>
      </c>
      <c r="AM815" s="141"/>
      <c r="AN815" s="141"/>
      <c r="AO815" s="142"/>
      <c r="AP815" s="58">
        <f t="shared" si="899"/>
        <v>0</v>
      </c>
      <c r="AQ815" s="94">
        <f>SUM(AP$10:AP815)</f>
        <v>0</v>
      </c>
      <c r="AR815" s="143">
        <f t="shared" si="888"/>
        <v>0.1</v>
      </c>
      <c r="AS815" s="144" t="str">
        <f t="shared" si="900"/>
        <v/>
      </c>
      <c r="AT815" s="144" t="str">
        <f t="shared" si="927"/>
        <v/>
      </c>
      <c r="AU815" s="145"/>
      <c r="AV815" s="58">
        <f t="shared" si="957"/>
        <v>0</v>
      </c>
      <c r="AW815" s="318">
        <f>SUM(AV$10:AV815)</f>
        <v>0</v>
      </c>
      <c r="AX815" s="319">
        <f t="shared" si="958"/>
        <v>0.1</v>
      </c>
      <c r="AY815" s="144" t="str">
        <f t="shared" si="941"/>
        <v/>
      </c>
      <c r="AZ815" s="144" t="str">
        <f t="shared" si="942"/>
        <v/>
      </c>
      <c r="BA815" s="144"/>
      <c r="BB815" s="146" t="str">
        <f t="shared" si="901"/>
        <v/>
      </c>
      <c r="BC815" s="66" t="str">
        <f t="shared" si="940"/>
        <v/>
      </c>
      <c r="BD815" s="195" t="str">
        <f t="shared" si="902"/>
        <v/>
      </c>
      <c r="BF815" s="283"/>
      <c r="BG815" s="286" t="str">
        <f t="shared" si="903"/>
        <v/>
      </c>
      <c r="BY815" s="211" t="str">
        <f t="shared" si="904"/>
        <v/>
      </c>
      <c r="BZ815" s="150" t="str">
        <f t="shared" si="905"/>
        <v/>
      </c>
      <c r="CB815" s="54" t="str">
        <f t="shared" si="939"/>
        <v/>
      </c>
      <c r="CD815" s="54" t="str">
        <f t="shared" si="906"/>
        <v/>
      </c>
      <c r="CF815" s="54" t="str">
        <f t="shared" si="907"/>
        <v/>
      </c>
      <c r="CH815" s="150" t="str">
        <f t="shared" si="908"/>
        <v/>
      </c>
      <c r="CI815" s="290"/>
      <c r="CJ815" s="150" t="str">
        <f t="shared" si="909"/>
        <v/>
      </c>
      <c r="CK815" s="290"/>
      <c r="CL815" s="54" t="str">
        <f t="shared" si="928"/>
        <v/>
      </c>
      <c r="CM815" s="290"/>
      <c r="CN815" s="150" t="str">
        <f t="shared" si="910"/>
        <v/>
      </c>
      <c r="CO815" s="290"/>
      <c r="CP815" s="150" t="str">
        <f t="shared" si="911"/>
        <v/>
      </c>
      <c r="CQ815" s="290"/>
      <c r="CR815" s="150" t="str">
        <f t="shared" si="912"/>
        <v/>
      </c>
      <c r="CS815" s="290"/>
      <c r="CT815" s="150" t="str">
        <f t="shared" si="913"/>
        <v/>
      </c>
      <c r="CU815" s="150"/>
      <c r="CV815" s="150" t="str">
        <f t="shared" si="914"/>
        <v/>
      </c>
      <c r="CW815" s="94"/>
      <c r="CX815" s="151" t="str">
        <f t="shared" si="955"/>
        <v/>
      </c>
      <c r="CY815" s="151" t="str">
        <f t="shared" si="956"/>
        <v/>
      </c>
      <c r="CZ815" s="152"/>
      <c r="DA815" s="373" t="str">
        <f t="shared" si="929"/>
        <v/>
      </c>
      <c r="DC815" s="153">
        <f t="shared" si="915"/>
        <v>0</v>
      </c>
      <c r="DD815" s="153">
        <f t="shared" si="916"/>
        <v>0</v>
      </c>
      <c r="DE815" s="153">
        <f t="shared" si="917"/>
        <v>0</v>
      </c>
      <c r="DF815" s="158">
        <f t="shared" si="918"/>
        <v>-4.7000000000000002E-3</v>
      </c>
      <c r="DG815" s="159">
        <f t="shared" si="930"/>
        <v>-1.1703000000000001</v>
      </c>
      <c r="DH815" s="158">
        <f t="shared" si="919"/>
        <v>3.1999999999999997E-3</v>
      </c>
      <c r="DI815" s="159">
        <f t="shared" si="931"/>
        <v>0.79679999999999995</v>
      </c>
      <c r="DJ815" s="158">
        <f t="shared" si="920"/>
        <v>-2.7000000000000001E-3</v>
      </c>
      <c r="DK815" s="159">
        <f t="shared" si="932"/>
        <v>-0.67230000000000001</v>
      </c>
      <c r="DL815" s="158">
        <f t="shared" si="921"/>
        <v>1.1999999999999999E-3</v>
      </c>
      <c r="DM815" s="159">
        <f t="shared" si="933"/>
        <v>0.29879999999999995</v>
      </c>
      <c r="DN815" s="158">
        <f t="shared" si="922"/>
        <v>1.46E-2</v>
      </c>
      <c r="DO815" s="159">
        <f t="shared" si="934"/>
        <v>3.6354000000000002</v>
      </c>
      <c r="DP815" s="158">
        <f t="shared" si="923"/>
        <v>-1.2999999999999999E-2</v>
      </c>
      <c r="DQ815" s="159">
        <f t="shared" si="935"/>
        <v>-3.2369999999999997</v>
      </c>
      <c r="DR815" s="158">
        <f t="shared" si="924"/>
        <v>-6.7000000000000002E-3</v>
      </c>
      <c r="DS815" s="159">
        <f t="shared" si="936"/>
        <v>-1.6683000000000001</v>
      </c>
      <c r="DT815" s="158">
        <f t="shared" si="925"/>
        <v>-1.2999999999999999E-2</v>
      </c>
      <c r="DU815" s="159">
        <f t="shared" si="937"/>
        <v>-3.2369999999999997</v>
      </c>
      <c r="DV815" s="158">
        <f t="shared" si="926"/>
        <v>-6.7000000000000002E-3</v>
      </c>
      <c r="DW815" s="160">
        <f t="shared" si="938"/>
        <v>-1.6683000000000001</v>
      </c>
    </row>
    <row r="816" spans="1:127" ht="24.95" customHeight="1" x14ac:dyDescent="0.2">
      <c r="A816" s="272">
        <v>807</v>
      </c>
      <c r="B816" s="336"/>
      <c r="C816" s="332"/>
      <c r="D816" s="333"/>
      <c r="E816" s="334"/>
      <c r="F816" s="335"/>
      <c r="G816" s="334"/>
      <c r="H816" s="371"/>
      <c r="I816" s="334"/>
      <c r="J816" s="334"/>
      <c r="K816" s="334"/>
      <c r="L816" s="334"/>
      <c r="M816" s="334"/>
      <c r="N816" s="334"/>
      <c r="O816" s="337"/>
      <c r="P816" s="337"/>
      <c r="Q816" s="338" t="str">
        <f t="shared" si="889"/>
        <v xml:space="preserve"> </v>
      </c>
      <c r="R816" s="339" t="str">
        <f t="shared" si="890"/>
        <v/>
      </c>
      <c r="S816" s="340" t="str">
        <f t="shared" si="943"/>
        <v/>
      </c>
      <c r="T816" s="341" t="str">
        <f t="shared" si="891"/>
        <v/>
      </c>
      <c r="U816" s="341" t="str">
        <f t="shared" si="892"/>
        <v/>
      </c>
      <c r="V816" s="341" t="str">
        <f t="shared" si="893"/>
        <v/>
      </c>
      <c r="W816" s="341" t="str">
        <f t="shared" si="894"/>
        <v/>
      </c>
      <c r="X816" s="340" t="str">
        <f t="shared" si="944"/>
        <v/>
      </c>
      <c r="Y816" s="342" t="str">
        <f t="shared" si="945"/>
        <v/>
      </c>
      <c r="Z816" s="343" t="str">
        <f t="shared" si="946"/>
        <v/>
      </c>
      <c r="AA816" s="344" t="str">
        <f t="shared" si="947"/>
        <v/>
      </c>
      <c r="AB816" s="345" t="str">
        <f t="shared" si="895"/>
        <v/>
      </c>
      <c r="AC816" s="346" t="str">
        <f t="shared" si="896"/>
        <v/>
      </c>
      <c r="AD816" s="346" t="str">
        <f t="shared" si="897"/>
        <v/>
      </c>
      <c r="AE816" s="344" t="str">
        <f t="shared" si="948"/>
        <v/>
      </c>
      <c r="AF816" s="346" t="str">
        <f t="shared" si="898"/>
        <v/>
      </c>
      <c r="AG816" s="344" t="str">
        <f t="shared" si="949"/>
        <v/>
      </c>
      <c r="AH816" s="344" t="str">
        <f t="shared" si="950"/>
        <v/>
      </c>
      <c r="AI816" s="344" t="str">
        <f t="shared" si="951"/>
        <v/>
      </c>
      <c r="AJ816" s="346" t="str">
        <f t="shared" si="952"/>
        <v/>
      </c>
      <c r="AK816" s="346" t="str">
        <f t="shared" si="953"/>
        <v/>
      </c>
      <c r="AL816" s="347" t="str">
        <f t="shared" si="954"/>
        <v/>
      </c>
      <c r="AM816" s="141"/>
      <c r="AN816" s="141"/>
      <c r="AO816" s="142"/>
      <c r="AP816" s="58">
        <f t="shared" si="899"/>
        <v>0</v>
      </c>
      <c r="AQ816" s="94">
        <f>SUM(AP$10:AP816)</f>
        <v>0</v>
      </c>
      <c r="AR816" s="143">
        <f t="shared" si="888"/>
        <v>0.1</v>
      </c>
      <c r="AS816" s="144" t="str">
        <f t="shared" si="900"/>
        <v/>
      </c>
      <c r="AT816" s="144" t="str">
        <f t="shared" si="927"/>
        <v/>
      </c>
      <c r="AU816" s="145"/>
      <c r="AV816" s="58">
        <f t="shared" si="957"/>
        <v>0</v>
      </c>
      <c r="AW816" s="318">
        <f>SUM(AV$10:AV816)</f>
        <v>0</v>
      </c>
      <c r="AX816" s="319">
        <f t="shared" si="958"/>
        <v>0.1</v>
      </c>
      <c r="AY816" s="144" t="str">
        <f t="shared" si="941"/>
        <v/>
      </c>
      <c r="AZ816" s="144" t="str">
        <f t="shared" si="942"/>
        <v/>
      </c>
      <c r="BA816" s="144"/>
      <c r="BB816" s="146" t="str">
        <f t="shared" si="901"/>
        <v/>
      </c>
      <c r="BC816" s="66" t="str">
        <f t="shared" si="940"/>
        <v/>
      </c>
      <c r="BD816" s="195" t="str">
        <f t="shared" si="902"/>
        <v/>
      </c>
      <c r="BF816" s="283"/>
      <c r="BG816" s="286" t="str">
        <f t="shared" si="903"/>
        <v/>
      </c>
      <c r="BY816" s="211" t="str">
        <f t="shared" si="904"/>
        <v/>
      </c>
      <c r="BZ816" s="150" t="str">
        <f t="shared" si="905"/>
        <v/>
      </c>
      <c r="CB816" s="54" t="str">
        <f t="shared" si="939"/>
        <v/>
      </c>
      <c r="CD816" s="54" t="str">
        <f t="shared" si="906"/>
        <v/>
      </c>
      <c r="CF816" s="54" t="str">
        <f t="shared" si="907"/>
        <v/>
      </c>
      <c r="CH816" s="150" t="str">
        <f t="shared" si="908"/>
        <v/>
      </c>
      <c r="CI816" s="290"/>
      <c r="CJ816" s="150" t="str">
        <f t="shared" si="909"/>
        <v/>
      </c>
      <c r="CK816" s="290"/>
      <c r="CL816" s="54" t="str">
        <f t="shared" si="928"/>
        <v/>
      </c>
      <c r="CM816" s="290"/>
      <c r="CN816" s="150" t="str">
        <f t="shared" si="910"/>
        <v/>
      </c>
      <c r="CO816" s="290"/>
      <c r="CP816" s="150" t="str">
        <f t="shared" si="911"/>
        <v/>
      </c>
      <c r="CQ816" s="290"/>
      <c r="CR816" s="150" t="str">
        <f t="shared" si="912"/>
        <v/>
      </c>
      <c r="CS816" s="290"/>
      <c r="CT816" s="150" t="str">
        <f t="shared" si="913"/>
        <v/>
      </c>
      <c r="CU816" s="150"/>
      <c r="CV816" s="150" t="str">
        <f t="shared" si="914"/>
        <v/>
      </c>
      <c r="CW816" s="94"/>
      <c r="CX816" s="151" t="str">
        <f t="shared" si="955"/>
        <v/>
      </c>
      <c r="CY816" s="151" t="str">
        <f t="shared" si="956"/>
        <v/>
      </c>
      <c r="CZ816" s="152"/>
      <c r="DA816" s="373" t="str">
        <f t="shared" si="929"/>
        <v/>
      </c>
      <c r="DC816" s="153">
        <f t="shared" si="915"/>
        <v>0</v>
      </c>
      <c r="DD816" s="153">
        <f t="shared" si="916"/>
        <v>0</v>
      </c>
      <c r="DE816" s="153">
        <f t="shared" si="917"/>
        <v>0</v>
      </c>
      <c r="DF816" s="158">
        <f t="shared" si="918"/>
        <v>-4.7000000000000002E-3</v>
      </c>
      <c r="DG816" s="159">
        <f t="shared" si="930"/>
        <v>-1.1703000000000001</v>
      </c>
      <c r="DH816" s="158">
        <f t="shared" si="919"/>
        <v>3.1999999999999997E-3</v>
      </c>
      <c r="DI816" s="159">
        <f t="shared" si="931"/>
        <v>0.79679999999999995</v>
      </c>
      <c r="DJ816" s="158">
        <f t="shared" si="920"/>
        <v>-2.7000000000000001E-3</v>
      </c>
      <c r="DK816" s="159">
        <f t="shared" si="932"/>
        <v>-0.67230000000000001</v>
      </c>
      <c r="DL816" s="158">
        <f t="shared" si="921"/>
        <v>1.1999999999999999E-3</v>
      </c>
      <c r="DM816" s="159">
        <f t="shared" si="933"/>
        <v>0.29879999999999995</v>
      </c>
      <c r="DN816" s="158">
        <f t="shared" si="922"/>
        <v>1.46E-2</v>
      </c>
      <c r="DO816" s="159">
        <f t="shared" si="934"/>
        <v>3.6354000000000002</v>
      </c>
      <c r="DP816" s="158">
        <f t="shared" si="923"/>
        <v>-1.2999999999999999E-2</v>
      </c>
      <c r="DQ816" s="159">
        <f t="shared" si="935"/>
        <v>-3.2369999999999997</v>
      </c>
      <c r="DR816" s="158">
        <f t="shared" si="924"/>
        <v>-6.7000000000000002E-3</v>
      </c>
      <c r="DS816" s="159">
        <f t="shared" si="936"/>
        <v>-1.6683000000000001</v>
      </c>
      <c r="DT816" s="158">
        <f t="shared" si="925"/>
        <v>-1.2999999999999999E-2</v>
      </c>
      <c r="DU816" s="159">
        <f t="shared" si="937"/>
        <v>-3.2369999999999997</v>
      </c>
      <c r="DV816" s="158">
        <f t="shared" si="926"/>
        <v>-6.7000000000000002E-3</v>
      </c>
      <c r="DW816" s="160">
        <f t="shared" si="938"/>
        <v>-1.6683000000000001</v>
      </c>
    </row>
    <row r="817" spans="1:127" ht="24.95" customHeight="1" x14ac:dyDescent="0.2">
      <c r="A817" s="272">
        <v>808</v>
      </c>
      <c r="B817" s="336"/>
      <c r="C817" s="332"/>
      <c r="D817" s="333"/>
      <c r="E817" s="334"/>
      <c r="F817" s="335"/>
      <c r="G817" s="334"/>
      <c r="H817" s="371"/>
      <c r="I817" s="334"/>
      <c r="J817" s="334"/>
      <c r="K817" s="334"/>
      <c r="L817" s="334"/>
      <c r="M817" s="334"/>
      <c r="N817" s="334"/>
      <c r="O817" s="337"/>
      <c r="P817" s="337"/>
      <c r="Q817" s="338" t="str">
        <f t="shared" si="889"/>
        <v xml:space="preserve"> </v>
      </c>
      <c r="R817" s="339" t="str">
        <f t="shared" si="890"/>
        <v/>
      </c>
      <c r="S817" s="340" t="str">
        <f t="shared" si="943"/>
        <v/>
      </c>
      <c r="T817" s="341" t="str">
        <f t="shared" si="891"/>
        <v/>
      </c>
      <c r="U817" s="341" t="str">
        <f t="shared" si="892"/>
        <v/>
      </c>
      <c r="V817" s="341" t="str">
        <f t="shared" si="893"/>
        <v/>
      </c>
      <c r="W817" s="341" t="str">
        <f t="shared" si="894"/>
        <v/>
      </c>
      <c r="X817" s="340" t="str">
        <f t="shared" si="944"/>
        <v/>
      </c>
      <c r="Y817" s="342" t="str">
        <f t="shared" si="945"/>
        <v/>
      </c>
      <c r="Z817" s="343" t="str">
        <f t="shared" si="946"/>
        <v/>
      </c>
      <c r="AA817" s="344" t="str">
        <f t="shared" si="947"/>
        <v/>
      </c>
      <c r="AB817" s="345" t="str">
        <f t="shared" si="895"/>
        <v/>
      </c>
      <c r="AC817" s="346" t="str">
        <f t="shared" si="896"/>
        <v/>
      </c>
      <c r="AD817" s="346" t="str">
        <f t="shared" si="897"/>
        <v/>
      </c>
      <c r="AE817" s="344" t="str">
        <f t="shared" si="948"/>
        <v/>
      </c>
      <c r="AF817" s="346" t="str">
        <f t="shared" si="898"/>
        <v/>
      </c>
      <c r="AG817" s="344" t="str">
        <f t="shared" si="949"/>
        <v/>
      </c>
      <c r="AH817" s="344" t="str">
        <f t="shared" si="950"/>
        <v/>
      </c>
      <c r="AI817" s="344" t="str">
        <f t="shared" si="951"/>
        <v/>
      </c>
      <c r="AJ817" s="346" t="str">
        <f t="shared" si="952"/>
        <v/>
      </c>
      <c r="AK817" s="346" t="str">
        <f t="shared" si="953"/>
        <v/>
      </c>
      <c r="AL817" s="347" t="str">
        <f t="shared" si="954"/>
        <v/>
      </c>
      <c r="AM817" s="141"/>
      <c r="AN817" s="141"/>
      <c r="AO817" s="142"/>
      <c r="AP817" s="58">
        <f t="shared" si="899"/>
        <v>0</v>
      </c>
      <c r="AQ817" s="94">
        <f>SUM(AP$10:AP817)</f>
        <v>0</v>
      </c>
      <c r="AR817" s="143">
        <f t="shared" si="888"/>
        <v>0.1</v>
      </c>
      <c r="AS817" s="144" t="str">
        <f t="shared" si="900"/>
        <v/>
      </c>
      <c r="AT817" s="144" t="str">
        <f t="shared" si="927"/>
        <v/>
      </c>
      <c r="AU817" s="145"/>
      <c r="AV817" s="58">
        <f t="shared" si="957"/>
        <v>0</v>
      </c>
      <c r="AW817" s="318">
        <f>SUM(AV$10:AV817)</f>
        <v>0</v>
      </c>
      <c r="AX817" s="319">
        <f t="shared" si="958"/>
        <v>0.1</v>
      </c>
      <c r="AY817" s="144" t="str">
        <f t="shared" si="941"/>
        <v/>
      </c>
      <c r="AZ817" s="144" t="str">
        <f t="shared" si="942"/>
        <v/>
      </c>
      <c r="BA817" s="144"/>
      <c r="BB817" s="146" t="str">
        <f t="shared" si="901"/>
        <v/>
      </c>
      <c r="BC817" s="66" t="str">
        <f t="shared" si="940"/>
        <v/>
      </c>
      <c r="BD817" s="195" t="str">
        <f t="shared" si="902"/>
        <v/>
      </c>
      <c r="BF817" s="283"/>
      <c r="BG817" s="286" t="str">
        <f t="shared" si="903"/>
        <v/>
      </c>
      <c r="BY817" s="211" t="str">
        <f t="shared" si="904"/>
        <v/>
      </c>
      <c r="BZ817" s="150" t="str">
        <f t="shared" si="905"/>
        <v/>
      </c>
      <c r="CB817" s="54" t="str">
        <f t="shared" si="939"/>
        <v/>
      </c>
      <c r="CD817" s="54" t="str">
        <f t="shared" si="906"/>
        <v/>
      </c>
      <c r="CF817" s="54" t="str">
        <f t="shared" si="907"/>
        <v/>
      </c>
      <c r="CH817" s="150" t="str">
        <f t="shared" si="908"/>
        <v/>
      </c>
      <c r="CI817" s="290"/>
      <c r="CJ817" s="150" t="str">
        <f t="shared" si="909"/>
        <v/>
      </c>
      <c r="CK817" s="290"/>
      <c r="CL817" s="54" t="str">
        <f t="shared" si="928"/>
        <v/>
      </c>
      <c r="CM817" s="290"/>
      <c r="CN817" s="150" t="str">
        <f t="shared" si="910"/>
        <v/>
      </c>
      <c r="CO817" s="290"/>
      <c r="CP817" s="150" t="str">
        <f t="shared" si="911"/>
        <v/>
      </c>
      <c r="CQ817" s="290"/>
      <c r="CR817" s="150" t="str">
        <f t="shared" si="912"/>
        <v/>
      </c>
      <c r="CS817" s="290"/>
      <c r="CT817" s="150" t="str">
        <f t="shared" si="913"/>
        <v/>
      </c>
      <c r="CU817" s="150"/>
      <c r="CV817" s="150" t="str">
        <f t="shared" si="914"/>
        <v/>
      </c>
      <c r="CW817" s="94"/>
      <c r="CX817" s="151" t="str">
        <f t="shared" si="955"/>
        <v/>
      </c>
      <c r="CY817" s="151" t="str">
        <f t="shared" si="956"/>
        <v/>
      </c>
      <c r="CZ817" s="152"/>
      <c r="DA817" s="373" t="str">
        <f t="shared" si="929"/>
        <v/>
      </c>
      <c r="DC817" s="153">
        <f t="shared" si="915"/>
        <v>0</v>
      </c>
      <c r="DD817" s="153">
        <f t="shared" si="916"/>
        <v>0</v>
      </c>
      <c r="DE817" s="153">
        <f t="shared" si="917"/>
        <v>0</v>
      </c>
      <c r="DF817" s="158">
        <f t="shared" si="918"/>
        <v>-4.7000000000000002E-3</v>
      </c>
      <c r="DG817" s="159">
        <f t="shared" si="930"/>
        <v>-1.1703000000000001</v>
      </c>
      <c r="DH817" s="158">
        <f t="shared" si="919"/>
        <v>3.1999999999999997E-3</v>
      </c>
      <c r="DI817" s="159">
        <f t="shared" si="931"/>
        <v>0.79679999999999995</v>
      </c>
      <c r="DJ817" s="158">
        <f t="shared" si="920"/>
        <v>-2.7000000000000001E-3</v>
      </c>
      <c r="DK817" s="159">
        <f t="shared" si="932"/>
        <v>-0.67230000000000001</v>
      </c>
      <c r="DL817" s="158">
        <f t="shared" si="921"/>
        <v>1.1999999999999999E-3</v>
      </c>
      <c r="DM817" s="159">
        <f t="shared" si="933"/>
        <v>0.29879999999999995</v>
      </c>
      <c r="DN817" s="158">
        <f t="shared" si="922"/>
        <v>1.46E-2</v>
      </c>
      <c r="DO817" s="159">
        <f t="shared" si="934"/>
        <v>3.6354000000000002</v>
      </c>
      <c r="DP817" s="158">
        <f t="shared" si="923"/>
        <v>-1.2999999999999999E-2</v>
      </c>
      <c r="DQ817" s="159">
        <f t="shared" si="935"/>
        <v>-3.2369999999999997</v>
      </c>
      <c r="DR817" s="158">
        <f t="shared" si="924"/>
        <v>-6.7000000000000002E-3</v>
      </c>
      <c r="DS817" s="159">
        <f t="shared" si="936"/>
        <v>-1.6683000000000001</v>
      </c>
      <c r="DT817" s="158">
        <f t="shared" si="925"/>
        <v>-1.2999999999999999E-2</v>
      </c>
      <c r="DU817" s="159">
        <f t="shared" si="937"/>
        <v>-3.2369999999999997</v>
      </c>
      <c r="DV817" s="158">
        <f t="shared" si="926"/>
        <v>-6.7000000000000002E-3</v>
      </c>
      <c r="DW817" s="160">
        <f t="shared" si="938"/>
        <v>-1.6683000000000001</v>
      </c>
    </row>
    <row r="818" spans="1:127" ht="24.95" customHeight="1" x14ac:dyDescent="0.2">
      <c r="A818" s="272">
        <v>809</v>
      </c>
      <c r="B818" s="336"/>
      <c r="C818" s="332"/>
      <c r="D818" s="333"/>
      <c r="E818" s="334"/>
      <c r="F818" s="335"/>
      <c r="G818" s="334"/>
      <c r="H818" s="371"/>
      <c r="I818" s="334"/>
      <c r="J818" s="334"/>
      <c r="K818" s="334"/>
      <c r="L818" s="334"/>
      <c r="M818" s="334"/>
      <c r="N818" s="334"/>
      <c r="O818" s="337"/>
      <c r="P818" s="337"/>
      <c r="Q818" s="338" t="str">
        <f t="shared" si="889"/>
        <v xml:space="preserve"> </v>
      </c>
      <c r="R818" s="339" t="str">
        <f t="shared" si="890"/>
        <v/>
      </c>
      <c r="S818" s="340" t="str">
        <f t="shared" si="943"/>
        <v/>
      </c>
      <c r="T818" s="341" t="str">
        <f t="shared" si="891"/>
        <v/>
      </c>
      <c r="U818" s="341" t="str">
        <f t="shared" si="892"/>
        <v/>
      </c>
      <c r="V818" s="341" t="str">
        <f t="shared" si="893"/>
        <v/>
      </c>
      <c r="W818" s="341" t="str">
        <f t="shared" si="894"/>
        <v/>
      </c>
      <c r="X818" s="340" t="str">
        <f t="shared" si="944"/>
        <v/>
      </c>
      <c r="Y818" s="342" t="str">
        <f t="shared" si="945"/>
        <v/>
      </c>
      <c r="Z818" s="343" t="str">
        <f t="shared" si="946"/>
        <v/>
      </c>
      <c r="AA818" s="344" t="str">
        <f t="shared" si="947"/>
        <v/>
      </c>
      <c r="AB818" s="345" t="str">
        <f t="shared" si="895"/>
        <v/>
      </c>
      <c r="AC818" s="346" t="str">
        <f t="shared" si="896"/>
        <v/>
      </c>
      <c r="AD818" s="346" t="str">
        <f t="shared" si="897"/>
        <v/>
      </c>
      <c r="AE818" s="344" t="str">
        <f t="shared" si="948"/>
        <v/>
      </c>
      <c r="AF818" s="346" t="str">
        <f t="shared" si="898"/>
        <v/>
      </c>
      <c r="AG818" s="344" t="str">
        <f t="shared" si="949"/>
        <v/>
      </c>
      <c r="AH818" s="344" t="str">
        <f t="shared" si="950"/>
        <v/>
      </c>
      <c r="AI818" s="344" t="str">
        <f t="shared" si="951"/>
        <v/>
      </c>
      <c r="AJ818" s="346" t="str">
        <f t="shared" si="952"/>
        <v/>
      </c>
      <c r="AK818" s="346" t="str">
        <f t="shared" si="953"/>
        <v/>
      </c>
      <c r="AL818" s="347" t="str">
        <f t="shared" si="954"/>
        <v/>
      </c>
      <c r="AM818" s="141"/>
      <c r="AN818" s="141"/>
      <c r="AO818" s="142"/>
      <c r="AP818" s="58">
        <f t="shared" si="899"/>
        <v>0</v>
      </c>
      <c r="AQ818" s="94">
        <f>SUM(AP$10:AP818)</f>
        <v>0</v>
      </c>
      <c r="AR818" s="143">
        <f t="shared" si="888"/>
        <v>0.1</v>
      </c>
      <c r="AS818" s="144" t="str">
        <f t="shared" si="900"/>
        <v/>
      </c>
      <c r="AT818" s="144" t="str">
        <f t="shared" si="927"/>
        <v/>
      </c>
      <c r="AU818" s="145"/>
      <c r="AV818" s="58">
        <f t="shared" si="957"/>
        <v>0</v>
      </c>
      <c r="AW818" s="318">
        <f>SUM(AV$10:AV818)</f>
        <v>0</v>
      </c>
      <c r="AX818" s="319">
        <f t="shared" si="958"/>
        <v>0.1</v>
      </c>
      <c r="AY818" s="144" t="str">
        <f t="shared" si="941"/>
        <v/>
      </c>
      <c r="AZ818" s="144" t="str">
        <f t="shared" si="942"/>
        <v/>
      </c>
      <c r="BA818" s="144"/>
      <c r="BB818" s="146" t="str">
        <f t="shared" si="901"/>
        <v/>
      </c>
      <c r="BC818" s="66" t="str">
        <f t="shared" si="940"/>
        <v/>
      </c>
      <c r="BD818" s="195" t="str">
        <f t="shared" si="902"/>
        <v/>
      </c>
      <c r="BF818" s="283"/>
      <c r="BG818" s="286" t="str">
        <f t="shared" si="903"/>
        <v/>
      </c>
      <c r="BY818" s="211" t="str">
        <f t="shared" si="904"/>
        <v/>
      </c>
      <c r="BZ818" s="150" t="str">
        <f t="shared" si="905"/>
        <v/>
      </c>
      <c r="CB818" s="54" t="str">
        <f t="shared" si="939"/>
        <v/>
      </c>
      <c r="CD818" s="54" t="str">
        <f t="shared" si="906"/>
        <v/>
      </c>
      <c r="CF818" s="54" t="str">
        <f t="shared" si="907"/>
        <v/>
      </c>
      <c r="CH818" s="150" t="str">
        <f t="shared" si="908"/>
        <v/>
      </c>
      <c r="CI818" s="290"/>
      <c r="CJ818" s="150" t="str">
        <f t="shared" si="909"/>
        <v/>
      </c>
      <c r="CK818" s="290"/>
      <c r="CL818" s="54" t="str">
        <f t="shared" si="928"/>
        <v/>
      </c>
      <c r="CM818" s="290"/>
      <c r="CN818" s="150" t="str">
        <f t="shared" si="910"/>
        <v/>
      </c>
      <c r="CO818" s="290"/>
      <c r="CP818" s="150" t="str">
        <f t="shared" si="911"/>
        <v/>
      </c>
      <c r="CQ818" s="290"/>
      <c r="CR818" s="150" t="str">
        <f t="shared" si="912"/>
        <v/>
      </c>
      <c r="CS818" s="290"/>
      <c r="CT818" s="150" t="str">
        <f t="shared" si="913"/>
        <v/>
      </c>
      <c r="CU818" s="150"/>
      <c r="CV818" s="150" t="str">
        <f t="shared" si="914"/>
        <v/>
      </c>
      <c r="CW818" s="94"/>
      <c r="CX818" s="151" t="str">
        <f t="shared" si="955"/>
        <v/>
      </c>
      <c r="CY818" s="151" t="str">
        <f t="shared" si="956"/>
        <v/>
      </c>
      <c r="CZ818" s="152"/>
      <c r="DA818" s="373" t="str">
        <f t="shared" si="929"/>
        <v/>
      </c>
      <c r="DC818" s="153">
        <f t="shared" si="915"/>
        <v>0</v>
      </c>
      <c r="DD818" s="153">
        <f t="shared" si="916"/>
        <v>0</v>
      </c>
      <c r="DE818" s="153">
        <f t="shared" si="917"/>
        <v>0</v>
      </c>
      <c r="DF818" s="158">
        <f t="shared" si="918"/>
        <v>-4.7000000000000002E-3</v>
      </c>
      <c r="DG818" s="159">
        <f t="shared" si="930"/>
        <v>-1.1703000000000001</v>
      </c>
      <c r="DH818" s="158">
        <f t="shared" si="919"/>
        <v>3.1999999999999997E-3</v>
      </c>
      <c r="DI818" s="159">
        <f t="shared" si="931"/>
        <v>0.79679999999999995</v>
      </c>
      <c r="DJ818" s="158">
        <f t="shared" si="920"/>
        <v>-2.7000000000000001E-3</v>
      </c>
      <c r="DK818" s="159">
        <f t="shared" si="932"/>
        <v>-0.67230000000000001</v>
      </c>
      <c r="DL818" s="158">
        <f t="shared" si="921"/>
        <v>1.1999999999999999E-3</v>
      </c>
      <c r="DM818" s="159">
        <f t="shared" si="933"/>
        <v>0.29879999999999995</v>
      </c>
      <c r="DN818" s="158">
        <f t="shared" si="922"/>
        <v>1.46E-2</v>
      </c>
      <c r="DO818" s="159">
        <f t="shared" si="934"/>
        <v>3.6354000000000002</v>
      </c>
      <c r="DP818" s="158">
        <f t="shared" si="923"/>
        <v>-1.2999999999999999E-2</v>
      </c>
      <c r="DQ818" s="159">
        <f t="shared" si="935"/>
        <v>-3.2369999999999997</v>
      </c>
      <c r="DR818" s="158">
        <f t="shared" si="924"/>
        <v>-6.7000000000000002E-3</v>
      </c>
      <c r="DS818" s="159">
        <f t="shared" si="936"/>
        <v>-1.6683000000000001</v>
      </c>
      <c r="DT818" s="158">
        <f t="shared" si="925"/>
        <v>-1.2999999999999999E-2</v>
      </c>
      <c r="DU818" s="159">
        <f t="shared" si="937"/>
        <v>-3.2369999999999997</v>
      </c>
      <c r="DV818" s="158">
        <f t="shared" si="926"/>
        <v>-6.7000000000000002E-3</v>
      </c>
      <c r="DW818" s="160">
        <f t="shared" si="938"/>
        <v>-1.6683000000000001</v>
      </c>
    </row>
    <row r="819" spans="1:127" ht="24.95" customHeight="1" x14ac:dyDescent="0.2">
      <c r="A819" s="272">
        <v>810</v>
      </c>
      <c r="B819" s="336"/>
      <c r="C819" s="332"/>
      <c r="D819" s="333"/>
      <c r="E819" s="334"/>
      <c r="F819" s="335"/>
      <c r="G819" s="334"/>
      <c r="H819" s="371"/>
      <c r="I819" s="334"/>
      <c r="J819" s="334"/>
      <c r="K819" s="334"/>
      <c r="L819" s="334"/>
      <c r="M819" s="334"/>
      <c r="N819" s="334"/>
      <c r="O819" s="337"/>
      <c r="P819" s="337"/>
      <c r="Q819" s="338" t="str">
        <f t="shared" si="889"/>
        <v xml:space="preserve"> </v>
      </c>
      <c r="R819" s="339" t="str">
        <f t="shared" si="890"/>
        <v/>
      </c>
      <c r="S819" s="340" t="str">
        <f t="shared" si="943"/>
        <v/>
      </c>
      <c r="T819" s="341" t="str">
        <f t="shared" si="891"/>
        <v/>
      </c>
      <c r="U819" s="341" t="str">
        <f t="shared" si="892"/>
        <v/>
      </c>
      <c r="V819" s="341" t="str">
        <f t="shared" si="893"/>
        <v/>
      </c>
      <c r="W819" s="341" t="str">
        <f t="shared" si="894"/>
        <v/>
      </c>
      <c r="X819" s="340" t="str">
        <f t="shared" si="944"/>
        <v/>
      </c>
      <c r="Y819" s="342" t="str">
        <f t="shared" si="945"/>
        <v/>
      </c>
      <c r="Z819" s="343" t="str">
        <f t="shared" si="946"/>
        <v/>
      </c>
      <c r="AA819" s="344" t="str">
        <f t="shared" si="947"/>
        <v/>
      </c>
      <c r="AB819" s="345" t="str">
        <f t="shared" si="895"/>
        <v/>
      </c>
      <c r="AC819" s="346" t="str">
        <f t="shared" si="896"/>
        <v/>
      </c>
      <c r="AD819" s="346" t="str">
        <f t="shared" si="897"/>
        <v/>
      </c>
      <c r="AE819" s="344" t="str">
        <f t="shared" si="948"/>
        <v/>
      </c>
      <c r="AF819" s="346" t="str">
        <f t="shared" si="898"/>
        <v/>
      </c>
      <c r="AG819" s="344" t="str">
        <f t="shared" si="949"/>
        <v/>
      </c>
      <c r="AH819" s="344" t="str">
        <f t="shared" si="950"/>
        <v/>
      </c>
      <c r="AI819" s="344" t="str">
        <f t="shared" si="951"/>
        <v/>
      </c>
      <c r="AJ819" s="346" t="str">
        <f t="shared" si="952"/>
        <v/>
      </c>
      <c r="AK819" s="346" t="str">
        <f t="shared" si="953"/>
        <v/>
      </c>
      <c r="AL819" s="347" t="str">
        <f t="shared" si="954"/>
        <v/>
      </c>
      <c r="AM819" s="141"/>
      <c r="AN819" s="141"/>
      <c r="AO819" s="142"/>
      <c r="AP819" s="58">
        <f t="shared" si="899"/>
        <v>0</v>
      </c>
      <c r="AQ819" s="94">
        <f>SUM(AP$10:AP819)</f>
        <v>0</v>
      </c>
      <c r="AR819" s="143">
        <f t="shared" ref="AR819:AR882" si="959">IF(AP819&gt;0,AQ819,AQ819+0.1)</f>
        <v>0.1</v>
      </c>
      <c r="AS819" s="144" t="str">
        <f t="shared" si="900"/>
        <v/>
      </c>
      <c r="AT819" s="144" t="str">
        <f t="shared" si="927"/>
        <v/>
      </c>
      <c r="AU819" s="145"/>
      <c r="AV819" s="58">
        <f t="shared" si="957"/>
        <v>0</v>
      </c>
      <c r="AW819" s="318">
        <f>SUM(AV$10:AV819)</f>
        <v>0</v>
      </c>
      <c r="AX819" s="319">
        <f t="shared" si="958"/>
        <v>0.1</v>
      </c>
      <c r="AY819" s="144" t="str">
        <f t="shared" si="941"/>
        <v/>
      </c>
      <c r="AZ819" s="144" t="str">
        <f t="shared" si="942"/>
        <v/>
      </c>
      <c r="BA819" s="144"/>
      <c r="BB819" s="146" t="str">
        <f t="shared" si="901"/>
        <v/>
      </c>
      <c r="BC819" s="66" t="str">
        <f t="shared" si="940"/>
        <v/>
      </c>
      <c r="BD819" s="195" t="str">
        <f t="shared" si="902"/>
        <v/>
      </c>
      <c r="BF819" s="283"/>
      <c r="BG819" s="286" t="str">
        <f t="shared" si="903"/>
        <v/>
      </c>
      <c r="BY819" s="211" t="str">
        <f t="shared" si="904"/>
        <v/>
      </c>
      <c r="BZ819" s="150" t="str">
        <f t="shared" si="905"/>
        <v/>
      </c>
      <c r="CB819" s="54" t="str">
        <f t="shared" si="939"/>
        <v/>
      </c>
      <c r="CD819" s="54" t="str">
        <f t="shared" si="906"/>
        <v/>
      </c>
      <c r="CF819" s="54" t="str">
        <f t="shared" si="907"/>
        <v/>
      </c>
      <c r="CH819" s="150" t="str">
        <f t="shared" si="908"/>
        <v/>
      </c>
      <c r="CI819" s="290"/>
      <c r="CJ819" s="150" t="str">
        <f t="shared" si="909"/>
        <v/>
      </c>
      <c r="CK819" s="290"/>
      <c r="CL819" s="54" t="str">
        <f t="shared" si="928"/>
        <v/>
      </c>
      <c r="CM819" s="290"/>
      <c r="CN819" s="150" t="str">
        <f t="shared" si="910"/>
        <v/>
      </c>
      <c r="CO819" s="290"/>
      <c r="CP819" s="150" t="str">
        <f t="shared" si="911"/>
        <v/>
      </c>
      <c r="CQ819" s="290"/>
      <c r="CR819" s="150" t="str">
        <f t="shared" si="912"/>
        <v/>
      </c>
      <c r="CS819" s="290"/>
      <c r="CT819" s="150" t="str">
        <f t="shared" si="913"/>
        <v/>
      </c>
      <c r="CU819" s="150"/>
      <c r="CV819" s="150" t="str">
        <f t="shared" si="914"/>
        <v/>
      </c>
      <c r="CW819" s="94"/>
      <c r="CX819" s="151" t="str">
        <f t="shared" si="955"/>
        <v/>
      </c>
      <c r="CY819" s="151" t="str">
        <f t="shared" si="956"/>
        <v/>
      </c>
      <c r="CZ819" s="152"/>
      <c r="DA819" s="373" t="str">
        <f t="shared" si="929"/>
        <v/>
      </c>
      <c r="DC819" s="153">
        <f t="shared" si="915"/>
        <v>0</v>
      </c>
      <c r="DD819" s="153">
        <f t="shared" si="916"/>
        <v>0</v>
      </c>
      <c r="DE819" s="153">
        <f t="shared" si="917"/>
        <v>0</v>
      </c>
      <c r="DF819" s="158">
        <f t="shared" si="918"/>
        <v>-4.7000000000000002E-3</v>
      </c>
      <c r="DG819" s="159">
        <f t="shared" si="930"/>
        <v>-1.1703000000000001</v>
      </c>
      <c r="DH819" s="158">
        <f t="shared" si="919"/>
        <v>3.1999999999999997E-3</v>
      </c>
      <c r="DI819" s="159">
        <f t="shared" si="931"/>
        <v>0.79679999999999995</v>
      </c>
      <c r="DJ819" s="158">
        <f t="shared" si="920"/>
        <v>-2.7000000000000001E-3</v>
      </c>
      <c r="DK819" s="159">
        <f t="shared" si="932"/>
        <v>-0.67230000000000001</v>
      </c>
      <c r="DL819" s="158">
        <f t="shared" si="921"/>
        <v>1.1999999999999999E-3</v>
      </c>
      <c r="DM819" s="159">
        <f t="shared" si="933"/>
        <v>0.29879999999999995</v>
      </c>
      <c r="DN819" s="158">
        <f t="shared" si="922"/>
        <v>1.46E-2</v>
      </c>
      <c r="DO819" s="159">
        <f t="shared" si="934"/>
        <v>3.6354000000000002</v>
      </c>
      <c r="DP819" s="158">
        <f t="shared" si="923"/>
        <v>-1.2999999999999999E-2</v>
      </c>
      <c r="DQ819" s="159">
        <f t="shared" si="935"/>
        <v>-3.2369999999999997</v>
      </c>
      <c r="DR819" s="158">
        <f t="shared" si="924"/>
        <v>-6.7000000000000002E-3</v>
      </c>
      <c r="DS819" s="159">
        <f t="shared" si="936"/>
        <v>-1.6683000000000001</v>
      </c>
      <c r="DT819" s="158">
        <f t="shared" si="925"/>
        <v>-1.2999999999999999E-2</v>
      </c>
      <c r="DU819" s="159">
        <f t="shared" si="937"/>
        <v>-3.2369999999999997</v>
      </c>
      <c r="DV819" s="158">
        <f t="shared" si="926"/>
        <v>-6.7000000000000002E-3</v>
      </c>
      <c r="DW819" s="160">
        <f t="shared" si="938"/>
        <v>-1.6683000000000001</v>
      </c>
    </row>
    <row r="820" spans="1:127" ht="24.95" customHeight="1" x14ac:dyDescent="0.2">
      <c r="A820" s="272">
        <v>811</v>
      </c>
      <c r="B820" s="336"/>
      <c r="C820" s="332"/>
      <c r="D820" s="333"/>
      <c r="E820" s="334"/>
      <c r="F820" s="335"/>
      <c r="G820" s="334"/>
      <c r="H820" s="371"/>
      <c r="I820" s="334"/>
      <c r="J820" s="334"/>
      <c r="K820" s="334"/>
      <c r="L820" s="334"/>
      <c r="M820" s="334"/>
      <c r="N820" s="334"/>
      <c r="O820" s="337"/>
      <c r="P820" s="337"/>
      <c r="Q820" s="338" t="str">
        <f t="shared" si="889"/>
        <v xml:space="preserve"> </v>
      </c>
      <c r="R820" s="339" t="str">
        <f t="shared" si="890"/>
        <v/>
      </c>
      <c r="S820" s="340" t="str">
        <f t="shared" si="943"/>
        <v/>
      </c>
      <c r="T820" s="341" t="str">
        <f t="shared" si="891"/>
        <v/>
      </c>
      <c r="U820" s="341" t="str">
        <f t="shared" si="892"/>
        <v/>
      </c>
      <c r="V820" s="341" t="str">
        <f t="shared" si="893"/>
        <v/>
      </c>
      <c r="W820" s="341" t="str">
        <f t="shared" si="894"/>
        <v/>
      </c>
      <c r="X820" s="340" t="str">
        <f t="shared" si="944"/>
        <v/>
      </c>
      <c r="Y820" s="342" t="str">
        <f t="shared" si="945"/>
        <v/>
      </c>
      <c r="Z820" s="343" t="str">
        <f t="shared" si="946"/>
        <v/>
      </c>
      <c r="AA820" s="344" t="str">
        <f t="shared" si="947"/>
        <v/>
      </c>
      <c r="AB820" s="345" t="str">
        <f t="shared" si="895"/>
        <v/>
      </c>
      <c r="AC820" s="346" t="str">
        <f t="shared" si="896"/>
        <v/>
      </c>
      <c r="AD820" s="346" t="str">
        <f t="shared" si="897"/>
        <v/>
      </c>
      <c r="AE820" s="344" t="str">
        <f t="shared" si="948"/>
        <v/>
      </c>
      <c r="AF820" s="346" t="str">
        <f t="shared" si="898"/>
        <v/>
      </c>
      <c r="AG820" s="344" t="str">
        <f t="shared" si="949"/>
        <v/>
      </c>
      <c r="AH820" s="344" t="str">
        <f t="shared" si="950"/>
        <v/>
      </c>
      <c r="AI820" s="344" t="str">
        <f t="shared" si="951"/>
        <v/>
      </c>
      <c r="AJ820" s="346" t="str">
        <f t="shared" si="952"/>
        <v/>
      </c>
      <c r="AK820" s="346" t="str">
        <f t="shared" si="953"/>
        <v/>
      </c>
      <c r="AL820" s="347" t="str">
        <f t="shared" si="954"/>
        <v/>
      </c>
      <c r="AM820" s="141"/>
      <c r="AN820" s="141"/>
      <c r="AO820" s="142"/>
      <c r="AP820" s="58">
        <f t="shared" si="899"/>
        <v>0</v>
      </c>
      <c r="AQ820" s="94">
        <f>SUM(AP$10:AP820)</f>
        <v>0</v>
      </c>
      <c r="AR820" s="143">
        <f t="shared" si="959"/>
        <v>0.1</v>
      </c>
      <c r="AS820" s="144" t="str">
        <f t="shared" si="900"/>
        <v/>
      </c>
      <c r="AT820" s="144" t="str">
        <f t="shared" si="927"/>
        <v/>
      </c>
      <c r="AU820" s="145"/>
      <c r="AV820" s="58">
        <f t="shared" si="957"/>
        <v>0</v>
      </c>
      <c r="AW820" s="318">
        <f>SUM(AV$10:AV820)</f>
        <v>0</v>
      </c>
      <c r="AX820" s="319">
        <f t="shared" si="958"/>
        <v>0.1</v>
      </c>
      <c r="AY820" s="144" t="str">
        <f t="shared" si="941"/>
        <v/>
      </c>
      <c r="AZ820" s="144" t="str">
        <f t="shared" si="942"/>
        <v/>
      </c>
      <c r="BA820" s="144"/>
      <c r="BB820" s="146" t="str">
        <f t="shared" si="901"/>
        <v/>
      </c>
      <c r="BC820" s="66" t="str">
        <f t="shared" si="940"/>
        <v/>
      </c>
      <c r="BD820" s="195" t="str">
        <f t="shared" si="902"/>
        <v/>
      </c>
      <c r="BF820" s="283"/>
      <c r="BG820" s="286" t="str">
        <f t="shared" si="903"/>
        <v/>
      </c>
      <c r="BY820" s="211" t="str">
        <f t="shared" si="904"/>
        <v/>
      </c>
      <c r="BZ820" s="150" t="str">
        <f t="shared" si="905"/>
        <v/>
      </c>
      <c r="CB820" s="54" t="str">
        <f t="shared" si="939"/>
        <v/>
      </c>
      <c r="CD820" s="54" t="str">
        <f t="shared" si="906"/>
        <v/>
      </c>
      <c r="CF820" s="54" t="str">
        <f t="shared" si="907"/>
        <v/>
      </c>
      <c r="CH820" s="150" t="str">
        <f t="shared" si="908"/>
        <v/>
      </c>
      <c r="CI820" s="290"/>
      <c r="CJ820" s="150" t="str">
        <f t="shared" si="909"/>
        <v/>
      </c>
      <c r="CK820" s="290"/>
      <c r="CL820" s="54" t="str">
        <f t="shared" si="928"/>
        <v/>
      </c>
      <c r="CM820" s="290"/>
      <c r="CN820" s="150" t="str">
        <f t="shared" si="910"/>
        <v/>
      </c>
      <c r="CO820" s="290"/>
      <c r="CP820" s="150" t="str">
        <f t="shared" si="911"/>
        <v/>
      </c>
      <c r="CQ820" s="290"/>
      <c r="CR820" s="150" t="str">
        <f t="shared" si="912"/>
        <v/>
      </c>
      <c r="CS820" s="290"/>
      <c r="CT820" s="150" t="str">
        <f t="shared" si="913"/>
        <v/>
      </c>
      <c r="CU820" s="150"/>
      <c r="CV820" s="150" t="str">
        <f t="shared" si="914"/>
        <v/>
      </c>
      <c r="CW820" s="94"/>
      <c r="CX820" s="151" t="str">
        <f t="shared" si="955"/>
        <v/>
      </c>
      <c r="CY820" s="151" t="str">
        <f t="shared" si="956"/>
        <v/>
      </c>
      <c r="CZ820" s="152"/>
      <c r="DA820" s="373" t="str">
        <f t="shared" si="929"/>
        <v/>
      </c>
      <c r="DC820" s="153">
        <f t="shared" si="915"/>
        <v>0</v>
      </c>
      <c r="DD820" s="153">
        <f t="shared" si="916"/>
        <v>0</v>
      </c>
      <c r="DE820" s="153">
        <f t="shared" si="917"/>
        <v>0</v>
      </c>
      <c r="DF820" s="158">
        <f t="shared" si="918"/>
        <v>-4.7000000000000002E-3</v>
      </c>
      <c r="DG820" s="159">
        <f t="shared" si="930"/>
        <v>-1.1703000000000001</v>
      </c>
      <c r="DH820" s="158">
        <f t="shared" si="919"/>
        <v>3.1999999999999997E-3</v>
      </c>
      <c r="DI820" s="159">
        <f t="shared" si="931"/>
        <v>0.79679999999999995</v>
      </c>
      <c r="DJ820" s="158">
        <f t="shared" si="920"/>
        <v>-2.7000000000000001E-3</v>
      </c>
      <c r="DK820" s="159">
        <f t="shared" si="932"/>
        <v>-0.67230000000000001</v>
      </c>
      <c r="DL820" s="158">
        <f t="shared" si="921"/>
        <v>1.1999999999999999E-3</v>
      </c>
      <c r="DM820" s="159">
        <f t="shared" si="933"/>
        <v>0.29879999999999995</v>
      </c>
      <c r="DN820" s="158">
        <f t="shared" si="922"/>
        <v>1.46E-2</v>
      </c>
      <c r="DO820" s="159">
        <f t="shared" si="934"/>
        <v>3.6354000000000002</v>
      </c>
      <c r="DP820" s="158">
        <f t="shared" si="923"/>
        <v>-1.2999999999999999E-2</v>
      </c>
      <c r="DQ820" s="159">
        <f t="shared" si="935"/>
        <v>-3.2369999999999997</v>
      </c>
      <c r="DR820" s="158">
        <f t="shared" si="924"/>
        <v>-6.7000000000000002E-3</v>
      </c>
      <c r="DS820" s="159">
        <f t="shared" si="936"/>
        <v>-1.6683000000000001</v>
      </c>
      <c r="DT820" s="158">
        <f t="shared" si="925"/>
        <v>-1.2999999999999999E-2</v>
      </c>
      <c r="DU820" s="159">
        <f t="shared" si="937"/>
        <v>-3.2369999999999997</v>
      </c>
      <c r="DV820" s="158">
        <f t="shared" si="926"/>
        <v>-6.7000000000000002E-3</v>
      </c>
      <c r="DW820" s="160">
        <f t="shared" si="938"/>
        <v>-1.6683000000000001</v>
      </c>
    </row>
    <row r="821" spans="1:127" ht="24.95" customHeight="1" x14ac:dyDescent="0.2">
      <c r="A821" s="272">
        <v>812</v>
      </c>
      <c r="B821" s="336"/>
      <c r="C821" s="332"/>
      <c r="D821" s="333"/>
      <c r="E821" s="334"/>
      <c r="F821" s="335"/>
      <c r="G821" s="334"/>
      <c r="H821" s="371"/>
      <c r="I821" s="334"/>
      <c r="J821" s="334"/>
      <c r="K821" s="334"/>
      <c r="L821" s="334"/>
      <c r="M821" s="334"/>
      <c r="N821" s="334"/>
      <c r="O821" s="337"/>
      <c r="P821" s="337"/>
      <c r="Q821" s="338" t="str">
        <f t="shared" si="889"/>
        <v xml:space="preserve"> </v>
      </c>
      <c r="R821" s="339" t="str">
        <f t="shared" si="890"/>
        <v/>
      </c>
      <c r="S821" s="340" t="str">
        <f t="shared" si="943"/>
        <v/>
      </c>
      <c r="T821" s="341" t="str">
        <f t="shared" si="891"/>
        <v/>
      </c>
      <c r="U821" s="341" t="str">
        <f t="shared" si="892"/>
        <v/>
      </c>
      <c r="V821" s="341" t="str">
        <f t="shared" si="893"/>
        <v/>
      </c>
      <c r="W821" s="341" t="str">
        <f t="shared" si="894"/>
        <v/>
      </c>
      <c r="X821" s="340" t="str">
        <f t="shared" si="944"/>
        <v/>
      </c>
      <c r="Y821" s="342" t="str">
        <f t="shared" si="945"/>
        <v/>
      </c>
      <c r="Z821" s="343" t="str">
        <f t="shared" si="946"/>
        <v/>
      </c>
      <c r="AA821" s="344" t="str">
        <f t="shared" si="947"/>
        <v/>
      </c>
      <c r="AB821" s="345" t="str">
        <f t="shared" si="895"/>
        <v/>
      </c>
      <c r="AC821" s="346" t="str">
        <f t="shared" si="896"/>
        <v/>
      </c>
      <c r="AD821" s="346" t="str">
        <f t="shared" si="897"/>
        <v/>
      </c>
      <c r="AE821" s="344" t="str">
        <f t="shared" si="948"/>
        <v/>
      </c>
      <c r="AF821" s="346" t="str">
        <f t="shared" si="898"/>
        <v/>
      </c>
      <c r="AG821" s="344" t="str">
        <f t="shared" si="949"/>
        <v/>
      </c>
      <c r="AH821" s="344" t="str">
        <f t="shared" si="950"/>
        <v/>
      </c>
      <c r="AI821" s="344" t="str">
        <f t="shared" si="951"/>
        <v/>
      </c>
      <c r="AJ821" s="346" t="str">
        <f t="shared" si="952"/>
        <v/>
      </c>
      <c r="AK821" s="346" t="str">
        <f t="shared" si="953"/>
        <v/>
      </c>
      <c r="AL821" s="347" t="str">
        <f t="shared" si="954"/>
        <v/>
      </c>
      <c r="AM821" s="141"/>
      <c r="AN821" s="141"/>
      <c r="AO821" s="142"/>
      <c r="AP821" s="58">
        <f t="shared" si="899"/>
        <v>0</v>
      </c>
      <c r="AQ821" s="94">
        <f>SUM(AP$10:AP821)</f>
        <v>0</v>
      </c>
      <c r="AR821" s="143">
        <f t="shared" si="959"/>
        <v>0.1</v>
      </c>
      <c r="AS821" s="144" t="str">
        <f t="shared" si="900"/>
        <v/>
      </c>
      <c r="AT821" s="144" t="str">
        <f t="shared" si="927"/>
        <v/>
      </c>
      <c r="AU821" s="145"/>
      <c r="AV821" s="58">
        <f t="shared" si="957"/>
        <v>0</v>
      </c>
      <c r="AW821" s="318">
        <f>SUM(AV$10:AV821)</f>
        <v>0</v>
      </c>
      <c r="AX821" s="319">
        <f t="shared" si="958"/>
        <v>0.1</v>
      </c>
      <c r="AY821" s="144" t="str">
        <f t="shared" si="941"/>
        <v/>
      </c>
      <c r="AZ821" s="144" t="str">
        <f t="shared" si="942"/>
        <v/>
      </c>
      <c r="BA821" s="144"/>
      <c r="BB821" s="146" t="str">
        <f t="shared" si="901"/>
        <v/>
      </c>
      <c r="BC821" s="66" t="str">
        <f t="shared" si="940"/>
        <v/>
      </c>
      <c r="BD821" s="195" t="str">
        <f t="shared" si="902"/>
        <v/>
      </c>
      <c r="BF821" s="283"/>
      <c r="BG821" s="286" t="str">
        <f t="shared" si="903"/>
        <v/>
      </c>
      <c r="BY821" s="211" t="str">
        <f t="shared" si="904"/>
        <v/>
      </c>
      <c r="BZ821" s="150" t="str">
        <f t="shared" si="905"/>
        <v/>
      </c>
      <c r="CB821" s="54" t="str">
        <f t="shared" si="939"/>
        <v/>
      </c>
      <c r="CD821" s="54" t="str">
        <f t="shared" si="906"/>
        <v/>
      </c>
      <c r="CF821" s="54" t="str">
        <f t="shared" si="907"/>
        <v/>
      </c>
      <c r="CH821" s="150" t="str">
        <f t="shared" si="908"/>
        <v/>
      </c>
      <c r="CI821" s="290"/>
      <c r="CJ821" s="150" t="str">
        <f t="shared" si="909"/>
        <v/>
      </c>
      <c r="CK821" s="290"/>
      <c r="CL821" s="54" t="str">
        <f t="shared" si="928"/>
        <v/>
      </c>
      <c r="CM821" s="290"/>
      <c r="CN821" s="150" t="str">
        <f t="shared" si="910"/>
        <v/>
      </c>
      <c r="CO821" s="290"/>
      <c r="CP821" s="150" t="str">
        <f t="shared" si="911"/>
        <v/>
      </c>
      <c r="CQ821" s="290"/>
      <c r="CR821" s="150" t="str">
        <f t="shared" si="912"/>
        <v/>
      </c>
      <c r="CS821" s="290"/>
      <c r="CT821" s="150" t="str">
        <f t="shared" si="913"/>
        <v/>
      </c>
      <c r="CU821" s="150"/>
      <c r="CV821" s="150" t="str">
        <f t="shared" si="914"/>
        <v/>
      </c>
      <c r="CW821" s="94"/>
      <c r="CX821" s="151" t="str">
        <f t="shared" si="955"/>
        <v/>
      </c>
      <c r="CY821" s="151" t="str">
        <f t="shared" si="956"/>
        <v/>
      </c>
      <c r="CZ821" s="152"/>
      <c r="DA821" s="373" t="str">
        <f t="shared" si="929"/>
        <v/>
      </c>
      <c r="DC821" s="153">
        <f t="shared" si="915"/>
        <v>0</v>
      </c>
      <c r="DD821" s="153">
        <f t="shared" si="916"/>
        <v>0</v>
      </c>
      <c r="DE821" s="153">
        <f t="shared" si="917"/>
        <v>0</v>
      </c>
      <c r="DF821" s="158">
        <f t="shared" si="918"/>
        <v>-4.7000000000000002E-3</v>
      </c>
      <c r="DG821" s="159">
        <f t="shared" si="930"/>
        <v>-1.1703000000000001</v>
      </c>
      <c r="DH821" s="158">
        <f t="shared" si="919"/>
        <v>3.1999999999999997E-3</v>
      </c>
      <c r="DI821" s="159">
        <f t="shared" si="931"/>
        <v>0.79679999999999995</v>
      </c>
      <c r="DJ821" s="158">
        <f t="shared" si="920"/>
        <v>-2.7000000000000001E-3</v>
      </c>
      <c r="DK821" s="159">
        <f t="shared" si="932"/>
        <v>-0.67230000000000001</v>
      </c>
      <c r="DL821" s="158">
        <f t="shared" si="921"/>
        <v>1.1999999999999999E-3</v>
      </c>
      <c r="DM821" s="159">
        <f t="shared" si="933"/>
        <v>0.29879999999999995</v>
      </c>
      <c r="DN821" s="158">
        <f t="shared" si="922"/>
        <v>1.46E-2</v>
      </c>
      <c r="DO821" s="159">
        <f t="shared" si="934"/>
        <v>3.6354000000000002</v>
      </c>
      <c r="DP821" s="158">
        <f t="shared" si="923"/>
        <v>-1.2999999999999999E-2</v>
      </c>
      <c r="DQ821" s="159">
        <f t="shared" si="935"/>
        <v>-3.2369999999999997</v>
      </c>
      <c r="DR821" s="158">
        <f t="shared" si="924"/>
        <v>-6.7000000000000002E-3</v>
      </c>
      <c r="DS821" s="159">
        <f t="shared" si="936"/>
        <v>-1.6683000000000001</v>
      </c>
      <c r="DT821" s="158">
        <f t="shared" si="925"/>
        <v>-1.2999999999999999E-2</v>
      </c>
      <c r="DU821" s="159">
        <f t="shared" si="937"/>
        <v>-3.2369999999999997</v>
      </c>
      <c r="DV821" s="158">
        <f t="shared" si="926"/>
        <v>-6.7000000000000002E-3</v>
      </c>
      <c r="DW821" s="160">
        <f t="shared" si="938"/>
        <v>-1.6683000000000001</v>
      </c>
    </row>
    <row r="822" spans="1:127" ht="24.95" customHeight="1" x14ac:dyDescent="0.2">
      <c r="A822" s="272">
        <v>813</v>
      </c>
      <c r="B822" s="336"/>
      <c r="C822" s="332"/>
      <c r="D822" s="333"/>
      <c r="E822" s="334"/>
      <c r="F822" s="335"/>
      <c r="G822" s="334"/>
      <c r="H822" s="371"/>
      <c r="I822" s="334"/>
      <c r="J822" s="334"/>
      <c r="K822" s="334"/>
      <c r="L822" s="334"/>
      <c r="M822" s="334"/>
      <c r="N822" s="334"/>
      <c r="O822" s="337"/>
      <c r="P822" s="337"/>
      <c r="Q822" s="338" t="str">
        <f t="shared" si="889"/>
        <v xml:space="preserve"> </v>
      </c>
      <c r="R822" s="339" t="str">
        <f t="shared" si="890"/>
        <v/>
      </c>
      <c r="S822" s="340" t="str">
        <f t="shared" si="943"/>
        <v/>
      </c>
      <c r="T822" s="341" t="str">
        <f t="shared" si="891"/>
        <v/>
      </c>
      <c r="U822" s="341" t="str">
        <f t="shared" si="892"/>
        <v/>
      </c>
      <c r="V822" s="341" t="str">
        <f t="shared" si="893"/>
        <v/>
      </c>
      <c r="W822" s="341" t="str">
        <f t="shared" si="894"/>
        <v/>
      </c>
      <c r="X822" s="340" t="str">
        <f t="shared" si="944"/>
        <v/>
      </c>
      <c r="Y822" s="342" t="str">
        <f t="shared" si="945"/>
        <v/>
      </c>
      <c r="Z822" s="343" t="str">
        <f t="shared" si="946"/>
        <v/>
      </c>
      <c r="AA822" s="344" t="str">
        <f t="shared" si="947"/>
        <v/>
      </c>
      <c r="AB822" s="345" t="str">
        <f t="shared" si="895"/>
        <v/>
      </c>
      <c r="AC822" s="346" t="str">
        <f t="shared" si="896"/>
        <v/>
      </c>
      <c r="AD822" s="346" t="str">
        <f t="shared" si="897"/>
        <v/>
      </c>
      <c r="AE822" s="344" t="str">
        <f t="shared" si="948"/>
        <v/>
      </c>
      <c r="AF822" s="346" t="str">
        <f t="shared" si="898"/>
        <v/>
      </c>
      <c r="AG822" s="344" t="str">
        <f t="shared" si="949"/>
        <v/>
      </c>
      <c r="AH822" s="344" t="str">
        <f t="shared" si="950"/>
        <v/>
      </c>
      <c r="AI822" s="344" t="str">
        <f t="shared" si="951"/>
        <v/>
      </c>
      <c r="AJ822" s="346" t="str">
        <f t="shared" si="952"/>
        <v/>
      </c>
      <c r="AK822" s="346" t="str">
        <f t="shared" si="953"/>
        <v/>
      </c>
      <c r="AL822" s="347" t="str">
        <f t="shared" si="954"/>
        <v/>
      </c>
      <c r="AM822" s="141"/>
      <c r="AN822" s="141"/>
      <c r="AO822" s="142"/>
      <c r="AP822" s="58">
        <f t="shared" si="899"/>
        <v>0</v>
      </c>
      <c r="AQ822" s="94">
        <f>SUM(AP$10:AP822)</f>
        <v>0</v>
      </c>
      <c r="AR822" s="143">
        <f t="shared" si="959"/>
        <v>0.1</v>
      </c>
      <c r="AS822" s="144" t="str">
        <f t="shared" si="900"/>
        <v/>
      </c>
      <c r="AT822" s="144" t="str">
        <f t="shared" si="927"/>
        <v/>
      </c>
      <c r="AU822" s="145"/>
      <c r="AV822" s="58">
        <f t="shared" si="957"/>
        <v>0</v>
      </c>
      <c r="AW822" s="318">
        <f>SUM(AV$10:AV822)</f>
        <v>0</v>
      </c>
      <c r="AX822" s="319">
        <f t="shared" si="958"/>
        <v>0.1</v>
      </c>
      <c r="AY822" s="144" t="str">
        <f t="shared" si="941"/>
        <v/>
      </c>
      <c r="AZ822" s="144" t="str">
        <f t="shared" si="942"/>
        <v/>
      </c>
      <c r="BA822" s="144"/>
      <c r="BB822" s="146" t="str">
        <f t="shared" si="901"/>
        <v/>
      </c>
      <c r="BC822" s="66" t="str">
        <f t="shared" si="940"/>
        <v/>
      </c>
      <c r="BD822" s="195" t="str">
        <f t="shared" si="902"/>
        <v/>
      </c>
      <c r="BF822" s="283"/>
      <c r="BG822" s="286" t="str">
        <f t="shared" si="903"/>
        <v/>
      </c>
      <c r="BY822" s="211" t="str">
        <f t="shared" si="904"/>
        <v/>
      </c>
      <c r="BZ822" s="150" t="str">
        <f t="shared" si="905"/>
        <v/>
      </c>
      <c r="CB822" s="54" t="str">
        <f t="shared" si="939"/>
        <v/>
      </c>
      <c r="CD822" s="54" t="str">
        <f t="shared" si="906"/>
        <v/>
      </c>
      <c r="CF822" s="54" t="str">
        <f t="shared" si="907"/>
        <v/>
      </c>
      <c r="CH822" s="150" t="str">
        <f t="shared" si="908"/>
        <v/>
      </c>
      <c r="CI822" s="290"/>
      <c r="CJ822" s="150" t="str">
        <f t="shared" si="909"/>
        <v/>
      </c>
      <c r="CK822" s="290"/>
      <c r="CL822" s="54" t="str">
        <f t="shared" si="928"/>
        <v/>
      </c>
      <c r="CM822" s="290"/>
      <c r="CN822" s="150" t="str">
        <f t="shared" si="910"/>
        <v/>
      </c>
      <c r="CO822" s="290"/>
      <c r="CP822" s="150" t="str">
        <f t="shared" si="911"/>
        <v/>
      </c>
      <c r="CQ822" s="290"/>
      <c r="CR822" s="150" t="str">
        <f t="shared" si="912"/>
        <v/>
      </c>
      <c r="CS822" s="290"/>
      <c r="CT822" s="150" t="str">
        <f t="shared" si="913"/>
        <v/>
      </c>
      <c r="CU822" s="150"/>
      <c r="CV822" s="150" t="str">
        <f t="shared" si="914"/>
        <v/>
      </c>
      <c r="CW822" s="94"/>
      <c r="CX822" s="151" t="str">
        <f t="shared" si="955"/>
        <v/>
      </c>
      <c r="CY822" s="151" t="str">
        <f t="shared" si="956"/>
        <v/>
      </c>
      <c r="CZ822" s="152"/>
      <c r="DA822" s="373" t="str">
        <f t="shared" si="929"/>
        <v/>
      </c>
      <c r="DC822" s="153">
        <f t="shared" si="915"/>
        <v>0</v>
      </c>
      <c r="DD822" s="153">
        <f t="shared" si="916"/>
        <v>0</v>
      </c>
      <c r="DE822" s="153">
        <f t="shared" si="917"/>
        <v>0</v>
      </c>
      <c r="DF822" s="158">
        <f t="shared" si="918"/>
        <v>-4.7000000000000002E-3</v>
      </c>
      <c r="DG822" s="159">
        <f t="shared" si="930"/>
        <v>-1.1703000000000001</v>
      </c>
      <c r="DH822" s="158">
        <f t="shared" si="919"/>
        <v>3.1999999999999997E-3</v>
      </c>
      <c r="DI822" s="159">
        <f t="shared" si="931"/>
        <v>0.79679999999999995</v>
      </c>
      <c r="DJ822" s="158">
        <f t="shared" si="920"/>
        <v>-2.7000000000000001E-3</v>
      </c>
      <c r="DK822" s="159">
        <f t="shared" si="932"/>
        <v>-0.67230000000000001</v>
      </c>
      <c r="DL822" s="158">
        <f t="shared" si="921"/>
        <v>1.1999999999999999E-3</v>
      </c>
      <c r="DM822" s="159">
        <f t="shared" si="933"/>
        <v>0.29879999999999995</v>
      </c>
      <c r="DN822" s="158">
        <f t="shared" si="922"/>
        <v>1.46E-2</v>
      </c>
      <c r="DO822" s="159">
        <f t="shared" si="934"/>
        <v>3.6354000000000002</v>
      </c>
      <c r="DP822" s="158">
        <f t="shared" si="923"/>
        <v>-1.2999999999999999E-2</v>
      </c>
      <c r="DQ822" s="159">
        <f t="shared" si="935"/>
        <v>-3.2369999999999997</v>
      </c>
      <c r="DR822" s="158">
        <f t="shared" si="924"/>
        <v>-6.7000000000000002E-3</v>
      </c>
      <c r="DS822" s="159">
        <f t="shared" si="936"/>
        <v>-1.6683000000000001</v>
      </c>
      <c r="DT822" s="158">
        <f t="shared" si="925"/>
        <v>-1.2999999999999999E-2</v>
      </c>
      <c r="DU822" s="159">
        <f t="shared" si="937"/>
        <v>-3.2369999999999997</v>
      </c>
      <c r="DV822" s="158">
        <f t="shared" si="926"/>
        <v>-6.7000000000000002E-3</v>
      </c>
      <c r="DW822" s="160">
        <f t="shared" si="938"/>
        <v>-1.6683000000000001</v>
      </c>
    </row>
    <row r="823" spans="1:127" ht="24.95" customHeight="1" x14ac:dyDescent="0.2">
      <c r="A823" s="272">
        <v>814</v>
      </c>
      <c r="B823" s="336"/>
      <c r="C823" s="332"/>
      <c r="D823" s="333"/>
      <c r="E823" s="334"/>
      <c r="F823" s="335"/>
      <c r="G823" s="334"/>
      <c r="H823" s="371"/>
      <c r="I823" s="334"/>
      <c r="J823" s="334"/>
      <c r="K823" s="334"/>
      <c r="L823" s="334"/>
      <c r="M823" s="334"/>
      <c r="N823" s="334"/>
      <c r="O823" s="337"/>
      <c r="P823" s="337"/>
      <c r="Q823" s="338" t="str">
        <f t="shared" si="889"/>
        <v xml:space="preserve"> </v>
      </c>
      <c r="R823" s="339" t="str">
        <f t="shared" si="890"/>
        <v/>
      </c>
      <c r="S823" s="340" t="str">
        <f t="shared" si="943"/>
        <v/>
      </c>
      <c r="T823" s="341" t="str">
        <f t="shared" si="891"/>
        <v/>
      </c>
      <c r="U823" s="341" t="str">
        <f t="shared" si="892"/>
        <v/>
      </c>
      <c r="V823" s="341" t="str">
        <f t="shared" si="893"/>
        <v/>
      </c>
      <c r="W823" s="341" t="str">
        <f t="shared" si="894"/>
        <v/>
      </c>
      <c r="X823" s="340" t="str">
        <f t="shared" si="944"/>
        <v/>
      </c>
      <c r="Y823" s="342" t="str">
        <f t="shared" si="945"/>
        <v/>
      </c>
      <c r="Z823" s="343" t="str">
        <f t="shared" si="946"/>
        <v/>
      </c>
      <c r="AA823" s="344" t="str">
        <f t="shared" si="947"/>
        <v/>
      </c>
      <c r="AB823" s="345" t="str">
        <f t="shared" si="895"/>
        <v/>
      </c>
      <c r="AC823" s="346" t="str">
        <f t="shared" si="896"/>
        <v/>
      </c>
      <c r="AD823" s="346" t="str">
        <f t="shared" si="897"/>
        <v/>
      </c>
      <c r="AE823" s="344" t="str">
        <f t="shared" si="948"/>
        <v/>
      </c>
      <c r="AF823" s="346" t="str">
        <f t="shared" si="898"/>
        <v/>
      </c>
      <c r="AG823" s="344" t="str">
        <f t="shared" si="949"/>
        <v/>
      </c>
      <c r="AH823" s="344" t="str">
        <f t="shared" si="950"/>
        <v/>
      </c>
      <c r="AI823" s="344" t="str">
        <f t="shared" si="951"/>
        <v/>
      </c>
      <c r="AJ823" s="346" t="str">
        <f t="shared" si="952"/>
        <v/>
      </c>
      <c r="AK823" s="346" t="str">
        <f t="shared" si="953"/>
        <v/>
      </c>
      <c r="AL823" s="347" t="str">
        <f t="shared" si="954"/>
        <v/>
      </c>
      <c r="AM823" s="141"/>
      <c r="AN823" s="141"/>
      <c r="AO823" s="142"/>
      <c r="AP823" s="58">
        <f t="shared" si="899"/>
        <v>0</v>
      </c>
      <c r="AQ823" s="94">
        <f>SUM(AP$10:AP823)</f>
        <v>0</v>
      </c>
      <c r="AR823" s="143">
        <f t="shared" si="959"/>
        <v>0.1</v>
      </c>
      <c r="AS823" s="144" t="str">
        <f t="shared" si="900"/>
        <v/>
      </c>
      <c r="AT823" s="144" t="str">
        <f t="shared" si="927"/>
        <v/>
      </c>
      <c r="AU823" s="145"/>
      <c r="AV823" s="58">
        <f t="shared" si="957"/>
        <v>0</v>
      </c>
      <c r="AW823" s="318">
        <f>SUM(AV$10:AV823)</f>
        <v>0</v>
      </c>
      <c r="AX823" s="319">
        <f t="shared" si="958"/>
        <v>0.1</v>
      </c>
      <c r="AY823" s="144" t="str">
        <f t="shared" si="941"/>
        <v/>
      </c>
      <c r="AZ823" s="144" t="str">
        <f t="shared" si="942"/>
        <v/>
      </c>
      <c r="BA823" s="144"/>
      <c r="BB823" s="146" t="str">
        <f t="shared" si="901"/>
        <v/>
      </c>
      <c r="BC823" s="66" t="str">
        <f t="shared" si="940"/>
        <v/>
      </c>
      <c r="BD823" s="195" t="str">
        <f t="shared" si="902"/>
        <v/>
      </c>
      <c r="BF823" s="283"/>
      <c r="BG823" s="286" t="str">
        <f t="shared" si="903"/>
        <v/>
      </c>
      <c r="BY823" s="211" t="str">
        <f t="shared" si="904"/>
        <v/>
      </c>
      <c r="BZ823" s="150" t="str">
        <f t="shared" si="905"/>
        <v/>
      </c>
      <c r="CB823" s="54" t="str">
        <f t="shared" si="939"/>
        <v/>
      </c>
      <c r="CD823" s="54" t="str">
        <f t="shared" si="906"/>
        <v/>
      </c>
      <c r="CF823" s="54" t="str">
        <f t="shared" si="907"/>
        <v/>
      </c>
      <c r="CH823" s="150" t="str">
        <f t="shared" si="908"/>
        <v/>
      </c>
      <c r="CI823" s="290"/>
      <c r="CJ823" s="150" t="str">
        <f t="shared" si="909"/>
        <v/>
      </c>
      <c r="CK823" s="290"/>
      <c r="CL823" s="54" t="str">
        <f t="shared" si="928"/>
        <v/>
      </c>
      <c r="CM823" s="290"/>
      <c r="CN823" s="150" t="str">
        <f t="shared" si="910"/>
        <v/>
      </c>
      <c r="CO823" s="290"/>
      <c r="CP823" s="150" t="str">
        <f t="shared" si="911"/>
        <v/>
      </c>
      <c r="CQ823" s="290"/>
      <c r="CR823" s="150" t="str">
        <f t="shared" si="912"/>
        <v/>
      </c>
      <c r="CS823" s="290"/>
      <c r="CT823" s="150" t="str">
        <f t="shared" si="913"/>
        <v/>
      </c>
      <c r="CU823" s="150"/>
      <c r="CV823" s="150" t="str">
        <f t="shared" si="914"/>
        <v/>
      </c>
      <c r="CW823" s="94"/>
      <c r="CX823" s="151" t="str">
        <f t="shared" si="955"/>
        <v/>
      </c>
      <c r="CY823" s="151" t="str">
        <f t="shared" si="956"/>
        <v/>
      </c>
      <c r="CZ823" s="152"/>
      <c r="DA823" s="373" t="str">
        <f t="shared" si="929"/>
        <v/>
      </c>
      <c r="DC823" s="153">
        <f t="shared" si="915"/>
        <v>0</v>
      </c>
      <c r="DD823" s="153">
        <f t="shared" si="916"/>
        <v>0</v>
      </c>
      <c r="DE823" s="153">
        <f t="shared" si="917"/>
        <v>0</v>
      </c>
      <c r="DF823" s="158">
        <f t="shared" si="918"/>
        <v>-4.7000000000000002E-3</v>
      </c>
      <c r="DG823" s="159">
        <f t="shared" si="930"/>
        <v>-1.1703000000000001</v>
      </c>
      <c r="DH823" s="158">
        <f t="shared" si="919"/>
        <v>3.1999999999999997E-3</v>
      </c>
      <c r="DI823" s="159">
        <f t="shared" si="931"/>
        <v>0.79679999999999995</v>
      </c>
      <c r="DJ823" s="158">
        <f t="shared" si="920"/>
        <v>-2.7000000000000001E-3</v>
      </c>
      <c r="DK823" s="159">
        <f t="shared" si="932"/>
        <v>-0.67230000000000001</v>
      </c>
      <c r="DL823" s="158">
        <f t="shared" si="921"/>
        <v>1.1999999999999999E-3</v>
      </c>
      <c r="DM823" s="159">
        <f t="shared" si="933"/>
        <v>0.29879999999999995</v>
      </c>
      <c r="DN823" s="158">
        <f t="shared" si="922"/>
        <v>1.46E-2</v>
      </c>
      <c r="DO823" s="159">
        <f t="shared" si="934"/>
        <v>3.6354000000000002</v>
      </c>
      <c r="DP823" s="158">
        <f t="shared" si="923"/>
        <v>-1.2999999999999999E-2</v>
      </c>
      <c r="DQ823" s="159">
        <f t="shared" si="935"/>
        <v>-3.2369999999999997</v>
      </c>
      <c r="DR823" s="158">
        <f t="shared" si="924"/>
        <v>-6.7000000000000002E-3</v>
      </c>
      <c r="DS823" s="159">
        <f t="shared" si="936"/>
        <v>-1.6683000000000001</v>
      </c>
      <c r="DT823" s="158">
        <f t="shared" si="925"/>
        <v>-1.2999999999999999E-2</v>
      </c>
      <c r="DU823" s="159">
        <f t="shared" si="937"/>
        <v>-3.2369999999999997</v>
      </c>
      <c r="DV823" s="158">
        <f t="shared" si="926"/>
        <v>-6.7000000000000002E-3</v>
      </c>
      <c r="DW823" s="160">
        <f t="shared" si="938"/>
        <v>-1.6683000000000001</v>
      </c>
    </row>
    <row r="824" spans="1:127" ht="24.95" customHeight="1" x14ac:dyDescent="0.2">
      <c r="A824" s="272">
        <v>815</v>
      </c>
      <c r="B824" s="336"/>
      <c r="C824" s="332"/>
      <c r="D824" s="333"/>
      <c r="E824" s="334"/>
      <c r="F824" s="335"/>
      <c r="G824" s="334"/>
      <c r="H824" s="371"/>
      <c r="I824" s="334"/>
      <c r="J824" s="334"/>
      <c r="K824" s="334"/>
      <c r="L824" s="334"/>
      <c r="M824" s="334"/>
      <c r="N824" s="334"/>
      <c r="O824" s="337"/>
      <c r="P824" s="337"/>
      <c r="Q824" s="338" t="str">
        <f t="shared" si="889"/>
        <v xml:space="preserve"> </v>
      </c>
      <c r="R824" s="339" t="str">
        <f t="shared" si="890"/>
        <v/>
      </c>
      <c r="S824" s="340" t="str">
        <f t="shared" si="943"/>
        <v/>
      </c>
      <c r="T824" s="341" t="str">
        <f t="shared" si="891"/>
        <v/>
      </c>
      <c r="U824" s="341" t="str">
        <f t="shared" si="892"/>
        <v/>
      </c>
      <c r="V824" s="341" t="str">
        <f t="shared" si="893"/>
        <v/>
      </c>
      <c r="W824" s="341" t="str">
        <f t="shared" si="894"/>
        <v/>
      </c>
      <c r="X824" s="340" t="str">
        <f t="shared" si="944"/>
        <v/>
      </c>
      <c r="Y824" s="342" t="str">
        <f t="shared" si="945"/>
        <v/>
      </c>
      <c r="Z824" s="343" t="str">
        <f t="shared" si="946"/>
        <v/>
      </c>
      <c r="AA824" s="344" t="str">
        <f t="shared" si="947"/>
        <v/>
      </c>
      <c r="AB824" s="345" t="str">
        <f t="shared" si="895"/>
        <v/>
      </c>
      <c r="AC824" s="346" t="str">
        <f t="shared" si="896"/>
        <v/>
      </c>
      <c r="AD824" s="346" t="str">
        <f t="shared" si="897"/>
        <v/>
      </c>
      <c r="AE824" s="344" t="str">
        <f t="shared" si="948"/>
        <v/>
      </c>
      <c r="AF824" s="346" t="str">
        <f t="shared" si="898"/>
        <v/>
      </c>
      <c r="AG824" s="344" t="str">
        <f t="shared" si="949"/>
        <v/>
      </c>
      <c r="AH824" s="344" t="str">
        <f t="shared" si="950"/>
        <v/>
      </c>
      <c r="AI824" s="344" t="str">
        <f t="shared" si="951"/>
        <v/>
      </c>
      <c r="AJ824" s="346" t="str">
        <f t="shared" si="952"/>
        <v/>
      </c>
      <c r="AK824" s="346" t="str">
        <f t="shared" si="953"/>
        <v/>
      </c>
      <c r="AL824" s="347" t="str">
        <f t="shared" si="954"/>
        <v/>
      </c>
      <c r="AM824" s="141"/>
      <c r="AN824" s="141"/>
      <c r="AO824" s="142"/>
      <c r="AP824" s="58">
        <f t="shared" si="899"/>
        <v>0</v>
      </c>
      <c r="AQ824" s="94">
        <f>SUM(AP$10:AP824)</f>
        <v>0</v>
      </c>
      <c r="AR824" s="143">
        <f t="shared" si="959"/>
        <v>0.1</v>
      </c>
      <c r="AS824" s="144" t="str">
        <f t="shared" si="900"/>
        <v/>
      </c>
      <c r="AT824" s="144" t="str">
        <f t="shared" si="927"/>
        <v/>
      </c>
      <c r="AU824" s="145"/>
      <c r="AV824" s="58">
        <f t="shared" si="957"/>
        <v>0</v>
      </c>
      <c r="AW824" s="318">
        <f>SUM(AV$10:AV824)</f>
        <v>0</v>
      </c>
      <c r="AX824" s="319">
        <f t="shared" si="958"/>
        <v>0.1</v>
      </c>
      <c r="AY824" s="144" t="str">
        <f t="shared" si="941"/>
        <v/>
      </c>
      <c r="AZ824" s="144" t="str">
        <f t="shared" si="942"/>
        <v/>
      </c>
      <c r="BA824" s="144"/>
      <c r="BB824" s="146" t="str">
        <f t="shared" si="901"/>
        <v/>
      </c>
      <c r="BC824" s="66" t="str">
        <f t="shared" si="940"/>
        <v/>
      </c>
      <c r="BD824" s="195" t="str">
        <f t="shared" si="902"/>
        <v/>
      </c>
      <c r="BF824" s="283"/>
      <c r="BG824" s="286" t="str">
        <f t="shared" si="903"/>
        <v/>
      </c>
      <c r="BY824" s="211" t="str">
        <f t="shared" si="904"/>
        <v/>
      </c>
      <c r="BZ824" s="150" t="str">
        <f t="shared" si="905"/>
        <v/>
      </c>
      <c r="CB824" s="54" t="str">
        <f t="shared" si="939"/>
        <v/>
      </c>
      <c r="CD824" s="54" t="str">
        <f t="shared" si="906"/>
        <v/>
      </c>
      <c r="CF824" s="54" t="str">
        <f t="shared" si="907"/>
        <v/>
      </c>
      <c r="CH824" s="150" t="str">
        <f t="shared" si="908"/>
        <v/>
      </c>
      <c r="CI824" s="290"/>
      <c r="CJ824" s="150" t="str">
        <f t="shared" si="909"/>
        <v/>
      </c>
      <c r="CK824" s="290"/>
      <c r="CL824" s="54" t="str">
        <f t="shared" si="928"/>
        <v/>
      </c>
      <c r="CM824" s="290"/>
      <c r="CN824" s="150" t="str">
        <f t="shared" si="910"/>
        <v/>
      </c>
      <c r="CO824" s="290"/>
      <c r="CP824" s="150" t="str">
        <f t="shared" si="911"/>
        <v/>
      </c>
      <c r="CQ824" s="290"/>
      <c r="CR824" s="150" t="str">
        <f t="shared" si="912"/>
        <v/>
      </c>
      <c r="CS824" s="290"/>
      <c r="CT824" s="150" t="str">
        <f t="shared" si="913"/>
        <v/>
      </c>
      <c r="CU824" s="150"/>
      <c r="CV824" s="150" t="str">
        <f t="shared" si="914"/>
        <v/>
      </c>
      <c r="CW824" s="94"/>
      <c r="CX824" s="151" t="str">
        <f t="shared" si="955"/>
        <v/>
      </c>
      <c r="CY824" s="151" t="str">
        <f t="shared" si="956"/>
        <v/>
      </c>
      <c r="CZ824" s="152"/>
      <c r="DA824" s="373" t="str">
        <f t="shared" si="929"/>
        <v/>
      </c>
      <c r="DC824" s="153">
        <f t="shared" si="915"/>
        <v>0</v>
      </c>
      <c r="DD824" s="153">
        <f t="shared" si="916"/>
        <v>0</v>
      </c>
      <c r="DE824" s="153">
        <f t="shared" si="917"/>
        <v>0</v>
      </c>
      <c r="DF824" s="158">
        <f t="shared" si="918"/>
        <v>-4.7000000000000002E-3</v>
      </c>
      <c r="DG824" s="159">
        <f t="shared" si="930"/>
        <v>-1.1703000000000001</v>
      </c>
      <c r="DH824" s="158">
        <f t="shared" si="919"/>
        <v>3.1999999999999997E-3</v>
      </c>
      <c r="DI824" s="159">
        <f t="shared" si="931"/>
        <v>0.79679999999999995</v>
      </c>
      <c r="DJ824" s="158">
        <f t="shared" si="920"/>
        <v>-2.7000000000000001E-3</v>
      </c>
      <c r="DK824" s="159">
        <f t="shared" si="932"/>
        <v>-0.67230000000000001</v>
      </c>
      <c r="DL824" s="158">
        <f t="shared" si="921"/>
        <v>1.1999999999999999E-3</v>
      </c>
      <c r="DM824" s="159">
        <f t="shared" si="933"/>
        <v>0.29879999999999995</v>
      </c>
      <c r="DN824" s="158">
        <f t="shared" si="922"/>
        <v>1.46E-2</v>
      </c>
      <c r="DO824" s="159">
        <f t="shared" si="934"/>
        <v>3.6354000000000002</v>
      </c>
      <c r="DP824" s="158">
        <f t="shared" si="923"/>
        <v>-1.2999999999999999E-2</v>
      </c>
      <c r="DQ824" s="159">
        <f t="shared" si="935"/>
        <v>-3.2369999999999997</v>
      </c>
      <c r="DR824" s="158">
        <f t="shared" si="924"/>
        <v>-6.7000000000000002E-3</v>
      </c>
      <c r="DS824" s="159">
        <f t="shared" si="936"/>
        <v>-1.6683000000000001</v>
      </c>
      <c r="DT824" s="158">
        <f t="shared" si="925"/>
        <v>-1.2999999999999999E-2</v>
      </c>
      <c r="DU824" s="159">
        <f t="shared" si="937"/>
        <v>-3.2369999999999997</v>
      </c>
      <c r="DV824" s="158">
        <f t="shared" si="926"/>
        <v>-6.7000000000000002E-3</v>
      </c>
      <c r="DW824" s="160">
        <f t="shared" si="938"/>
        <v>-1.6683000000000001</v>
      </c>
    </row>
    <row r="825" spans="1:127" ht="24.95" customHeight="1" x14ac:dyDescent="0.2">
      <c r="A825" s="272">
        <v>816</v>
      </c>
      <c r="B825" s="336"/>
      <c r="C825" s="332"/>
      <c r="D825" s="333"/>
      <c r="E825" s="334"/>
      <c r="F825" s="335"/>
      <c r="G825" s="334"/>
      <c r="H825" s="371"/>
      <c r="I825" s="334"/>
      <c r="J825" s="334"/>
      <c r="K825" s="334"/>
      <c r="L825" s="334"/>
      <c r="M825" s="334"/>
      <c r="N825" s="334"/>
      <c r="O825" s="337"/>
      <c r="P825" s="337"/>
      <c r="Q825" s="338" t="str">
        <f t="shared" si="889"/>
        <v xml:space="preserve"> </v>
      </c>
      <c r="R825" s="339" t="str">
        <f t="shared" si="890"/>
        <v/>
      </c>
      <c r="S825" s="340" t="str">
        <f t="shared" si="943"/>
        <v/>
      </c>
      <c r="T825" s="341" t="str">
        <f t="shared" si="891"/>
        <v/>
      </c>
      <c r="U825" s="341" t="str">
        <f t="shared" si="892"/>
        <v/>
      </c>
      <c r="V825" s="341" t="str">
        <f t="shared" si="893"/>
        <v/>
      </c>
      <c r="W825" s="341" t="str">
        <f t="shared" si="894"/>
        <v/>
      </c>
      <c r="X825" s="340" t="str">
        <f t="shared" si="944"/>
        <v/>
      </c>
      <c r="Y825" s="342" t="str">
        <f t="shared" si="945"/>
        <v/>
      </c>
      <c r="Z825" s="343" t="str">
        <f t="shared" si="946"/>
        <v/>
      </c>
      <c r="AA825" s="344" t="str">
        <f t="shared" si="947"/>
        <v/>
      </c>
      <c r="AB825" s="345" t="str">
        <f t="shared" si="895"/>
        <v/>
      </c>
      <c r="AC825" s="346" t="str">
        <f t="shared" si="896"/>
        <v/>
      </c>
      <c r="AD825" s="346" t="str">
        <f t="shared" si="897"/>
        <v/>
      </c>
      <c r="AE825" s="344" t="str">
        <f t="shared" si="948"/>
        <v/>
      </c>
      <c r="AF825" s="346" t="str">
        <f t="shared" si="898"/>
        <v/>
      </c>
      <c r="AG825" s="344" t="str">
        <f t="shared" si="949"/>
        <v/>
      </c>
      <c r="AH825" s="344" t="str">
        <f t="shared" si="950"/>
        <v/>
      </c>
      <c r="AI825" s="344" t="str">
        <f t="shared" si="951"/>
        <v/>
      </c>
      <c r="AJ825" s="346" t="str">
        <f t="shared" si="952"/>
        <v/>
      </c>
      <c r="AK825" s="346" t="str">
        <f t="shared" si="953"/>
        <v/>
      </c>
      <c r="AL825" s="347" t="str">
        <f t="shared" si="954"/>
        <v/>
      </c>
      <c r="AM825" s="141"/>
      <c r="AN825" s="141"/>
      <c r="AO825" s="142"/>
      <c r="AP825" s="58">
        <f t="shared" si="899"/>
        <v>0</v>
      </c>
      <c r="AQ825" s="94">
        <f>SUM(AP$10:AP825)</f>
        <v>0</v>
      </c>
      <c r="AR825" s="143">
        <f t="shared" si="959"/>
        <v>0.1</v>
      </c>
      <c r="AS825" s="144" t="str">
        <f t="shared" si="900"/>
        <v/>
      </c>
      <c r="AT825" s="144" t="str">
        <f t="shared" si="927"/>
        <v/>
      </c>
      <c r="AU825" s="145"/>
      <c r="AV825" s="58">
        <f t="shared" si="957"/>
        <v>0</v>
      </c>
      <c r="AW825" s="318">
        <f>SUM(AV$10:AV825)</f>
        <v>0</v>
      </c>
      <c r="AX825" s="319">
        <f t="shared" si="958"/>
        <v>0.1</v>
      </c>
      <c r="AY825" s="144" t="str">
        <f t="shared" si="941"/>
        <v/>
      </c>
      <c r="AZ825" s="144" t="str">
        <f t="shared" si="942"/>
        <v/>
      </c>
      <c r="BA825" s="144"/>
      <c r="BB825" s="146" t="str">
        <f t="shared" si="901"/>
        <v/>
      </c>
      <c r="BC825" s="66" t="str">
        <f t="shared" si="940"/>
        <v/>
      </c>
      <c r="BD825" s="195" t="str">
        <f t="shared" si="902"/>
        <v/>
      </c>
      <c r="BF825" s="283"/>
      <c r="BG825" s="286" t="str">
        <f t="shared" si="903"/>
        <v/>
      </c>
      <c r="BY825" s="211" t="str">
        <f t="shared" si="904"/>
        <v/>
      </c>
      <c r="BZ825" s="150" t="str">
        <f t="shared" si="905"/>
        <v/>
      </c>
      <c r="CB825" s="54" t="str">
        <f t="shared" si="939"/>
        <v/>
      </c>
      <c r="CD825" s="54" t="str">
        <f t="shared" si="906"/>
        <v/>
      </c>
      <c r="CF825" s="54" t="str">
        <f t="shared" si="907"/>
        <v/>
      </c>
      <c r="CH825" s="150" t="str">
        <f t="shared" si="908"/>
        <v/>
      </c>
      <c r="CI825" s="290"/>
      <c r="CJ825" s="150" t="str">
        <f t="shared" si="909"/>
        <v/>
      </c>
      <c r="CK825" s="290"/>
      <c r="CL825" s="54" t="str">
        <f t="shared" si="928"/>
        <v/>
      </c>
      <c r="CM825" s="290"/>
      <c r="CN825" s="150" t="str">
        <f t="shared" si="910"/>
        <v/>
      </c>
      <c r="CO825" s="290"/>
      <c r="CP825" s="150" t="str">
        <f t="shared" si="911"/>
        <v/>
      </c>
      <c r="CQ825" s="290"/>
      <c r="CR825" s="150" t="str">
        <f t="shared" si="912"/>
        <v/>
      </c>
      <c r="CS825" s="290"/>
      <c r="CT825" s="150" t="str">
        <f t="shared" si="913"/>
        <v/>
      </c>
      <c r="CU825" s="150"/>
      <c r="CV825" s="150" t="str">
        <f t="shared" si="914"/>
        <v/>
      </c>
      <c r="CW825" s="94"/>
      <c r="CX825" s="151" t="str">
        <f t="shared" si="955"/>
        <v/>
      </c>
      <c r="CY825" s="151" t="str">
        <f t="shared" si="956"/>
        <v/>
      </c>
      <c r="CZ825" s="152"/>
      <c r="DA825" s="373" t="str">
        <f t="shared" si="929"/>
        <v/>
      </c>
      <c r="DC825" s="153">
        <f t="shared" si="915"/>
        <v>0</v>
      </c>
      <c r="DD825" s="153">
        <f t="shared" si="916"/>
        <v>0</v>
      </c>
      <c r="DE825" s="153">
        <f t="shared" si="917"/>
        <v>0</v>
      </c>
      <c r="DF825" s="158">
        <f t="shared" si="918"/>
        <v>-4.7000000000000002E-3</v>
      </c>
      <c r="DG825" s="159">
        <f t="shared" si="930"/>
        <v>-1.1703000000000001</v>
      </c>
      <c r="DH825" s="158">
        <f t="shared" si="919"/>
        <v>3.1999999999999997E-3</v>
      </c>
      <c r="DI825" s="159">
        <f t="shared" si="931"/>
        <v>0.79679999999999995</v>
      </c>
      <c r="DJ825" s="158">
        <f t="shared" si="920"/>
        <v>-2.7000000000000001E-3</v>
      </c>
      <c r="DK825" s="159">
        <f t="shared" si="932"/>
        <v>-0.67230000000000001</v>
      </c>
      <c r="DL825" s="158">
        <f t="shared" si="921"/>
        <v>1.1999999999999999E-3</v>
      </c>
      <c r="DM825" s="159">
        <f t="shared" si="933"/>
        <v>0.29879999999999995</v>
      </c>
      <c r="DN825" s="158">
        <f t="shared" si="922"/>
        <v>1.46E-2</v>
      </c>
      <c r="DO825" s="159">
        <f t="shared" si="934"/>
        <v>3.6354000000000002</v>
      </c>
      <c r="DP825" s="158">
        <f t="shared" si="923"/>
        <v>-1.2999999999999999E-2</v>
      </c>
      <c r="DQ825" s="159">
        <f t="shared" si="935"/>
        <v>-3.2369999999999997</v>
      </c>
      <c r="DR825" s="158">
        <f t="shared" si="924"/>
        <v>-6.7000000000000002E-3</v>
      </c>
      <c r="DS825" s="159">
        <f t="shared" si="936"/>
        <v>-1.6683000000000001</v>
      </c>
      <c r="DT825" s="158">
        <f t="shared" si="925"/>
        <v>-1.2999999999999999E-2</v>
      </c>
      <c r="DU825" s="159">
        <f t="shared" si="937"/>
        <v>-3.2369999999999997</v>
      </c>
      <c r="DV825" s="158">
        <f t="shared" si="926"/>
        <v>-6.7000000000000002E-3</v>
      </c>
      <c r="DW825" s="160">
        <f t="shared" si="938"/>
        <v>-1.6683000000000001</v>
      </c>
    </row>
    <row r="826" spans="1:127" ht="24.95" customHeight="1" x14ac:dyDescent="0.2">
      <c r="A826" s="272">
        <v>817</v>
      </c>
      <c r="B826" s="336"/>
      <c r="C826" s="332"/>
      <c r="D826" s="333"/>
      <c r="E826" s="334"/>
      <c r="F826" s="335"/>
      <c r="G826" s="334"/>
      <c r="H826" s="371"/>
      <c r="I826" s="334"/>
      <c r="J826" s="334"/>
      <c r="K826" s="334"/>
      <c r="L826" s="334"/>
      <c r="M826" s="334"/>
      <c r="N826" s="334"/>
      <c r="O826" s="337"/>
      <c r="P826" s="337"/>
      <c r="Q826" s="338" t="str">
        <f t="shared" si="889"/>
        <v xml:space="preserve"> </v>
      </c>
      <c r="R826" s="339" t="str">
        <f t="shared" si="890"/>
        <v/>
      </c>
      <c r="S826" s="340" t="str">
        <f t="shared" si="943"/>
        <v/>
      </c>
      <c r="T826" s="341" t="str">
        <f t="shared" si="891"/>
        <v/>
      </c>
      <c r="U826" s="341" t="str">
        <f t="shared" si="892"/>
        <v/>
      </c>
      <c r="V826" s="341" t="str">
        <f t="shared" si="893"/>
        <v/>
      </c>
      <c r="W826" s="341" t="str">
        <f t="shared" si="894"/>
        <v/>
      </c>
      <c r="X826" s="340" t="str">
        <f t="shared" si="944"/>
        <v/>
      </c>
      <c r="Y826" s="342" t="str">
        <f t="shared" si="945"/>
        <v/>
      </c>
      <c r="Z826" s="343" t="str">
        <f t="shared" si="946"/>
        <v/>
      </c>
      <c r="AA826" s="344" t="str">
        <f t="shared" si="947"/>
        <v/>
      </c>
      <c r="AB826" s="345" t="str">
        <f t="shared" si="895"/>
        <v/>
      </c>
      <c r="AC826" s="346" t="str">
        <f t="shared" si="896"/>
        <v/>
      </c>
      <c r="AD826" s="346" t="str">
        <f t="shared" si="897"/>
        <v/>
      </c>
      <c r="AE826" s="344" t="str">
        <f t="shared" si="948"/>
        <v/>
      </c>
      <c r="AF826" s="346" t="str">
        <f t="shared" si="898"/>
        <v/>
      </c>
      <c r="AG826" s="344" t="str">
        <f t="shared" si="949"/>
        <v/>
      </c>
      <c r="AH826" s="344" t="str">
        <f t="shared" si="950"/>
        <v/>
      </c>
      <c r="AI826" s="344" t="str">
        <f t="shared" si="951"/>
        <v/>
      </c>
      <c r="AJ826" s="346" t="str">
        <f t="shared" si="952"/>
        <v/>
      </c>
      <c r="AK826" s="346" t="str">
        <f t="shared" si="953"/>
        <v/>
      </c>
      <c r="AL826" s="347" t="str">
        <f t="shared" si="954"/>
        <v/>
      </c>
      <c r="AM826" s="141"/>
      <c r="AN826" s="141"/>
      <c r="AO826" s="142"/>
      <c r="AP826" s="58">
        <f t="shared" si="899"/>
        <v>0</v>
      </c>
      <c r="AQ826" s="94">
        <f>SUM(AP$10:AP826)</f>
        <v>0</v>
      </c>
      <c r="AR826" s="143">
        <f t="shared" si="959"/>
        <v>0.1</v>
      </c>
      <c r="AS826" s="144" t="str">
        <f t="shared" si="900"/>
        <v/>
      </c>
      <c r="AT826" s="144" t="str">
        <f t="shared" si="927"/>
        <v/>
      </c>
      <c r="AU826" s="145"/>
      <c r="AV826" s="58">
        <f t="shared" si="957"/>
        <v>0</v>
      </c>
      <c r="AW826" s="318">
        <f>SUM(AV$10:AV826)</f>
        <v>0</v>
      </c>
      <c r="AX826" s="319">
        <f t="shared" si="958"/>
        <v>0.1</v>
      </c>
      <c r="AY826" s="144" t="str">
        <f t="shared" si="941"/>
        <v/>
      </c>
      <c r="AZ826" s="144" t="str">
        <f t="shared" si="942"/>
        <v/>
      </c>
      <c r="BA826" s="144"/>
      <c r="BB826" s="146" t="str">
        <f t="shared" si="901"/>
        <v/>
      </c>
      <c r="BC826" s="66" t="str">
        <f t="shared" si="940"/>
        <v/>
      </c>
      <c r="BD826" s="195" t="str">
        <f t="shared" si="902"/>
        <v/>
      </c>
      <c r="BF826" s="283"/>
      <c r="BG826" s="286" t="str">
        <f t="shared" si="903"/>
        <v/>
      </c>
      <c r="BY826" s="211" t="str">
        <f t="shared" si="904"/>
        <v/>
      </c>
      <c r="BZ826" s="150" t="str">
        <f t="shared" si="905"/>
        <v/>
      </c>
      <c r="CB826" s="54" t="str">
        <f t="shared" si="939"/>
        <v/>
      </c>
      <c r="CD826" s="54" t="str">
        <f t="shared" si="906"/>
        <v/>
      </c>
      <c r="CF826" s="54" t="str">
        <f t="shared" si="907"/>
        <v/>
      </c>
      <c r="CH826" s="150" t="str">
        <f t="shared" si="908"/>
        <v/>
      </c>
      <c r="CI826" s="290"/>
      <c r="CJ826" s="150" t="str">
        <f t="shared" si="909"/>
        <v/>
      </c>
      <c r="CK826" s="290"/>
      <c r="CL826" s="54" t="str">
        <f t="shared" si="928"/>
        <v/>
      </c>
      <c r="CM826" s="290"/>
      <c r="CN826" s="150" t="str">
        <f t="shared" si="910"/>
        <v/>
      </c>
      <c r="CO826" s="290"/>
      <c r="CP826" s="150" t="str">
        <f t="shared" si="911"/>
        <v/>
      </c>
      <c r="CQ826" s="290"/>
      <c r="CR826" s="150" t="str">
        <f t="shared" si="912"/>
        <v/>
      </c>
      <c r="CS826" s="290"/>
      <c r="CT826" s="150" t="str">
        <f t="shared" si="913"/>
        <v/>
      </c>
      <c r="CU826" s="150"/>
      <c r="CV826" s="150" t="str">
        <f t="shared" si="914"/>
        <v/>
      </c>
      <c r="CW826" s="94"/>
      <c r="CX826" s="151" t="str">
        <f t="shared" si="955"/>
        <v/>
      </c>
      <c r="CY826" s="151" t="str">
        <f t="shared" si="956"/>
        <v/>
      </c>
      <c r="CZ826" s="152"/>
      <c r="DA826" s="373" t="str">
        <f t="shared" si="929"/>
        <v/>
      </c>
      <c r="DC826" s="153">
        <f t="shared" si="915"/>
        <v>0</v>
      </c>
      <c r="DD826" s="153">
        <f t="shared" si="916"/>
        <v>0</v>
      </c>
      <c r="DE826" s="153">
        <f t="shared" si="917"/>
        <v>0</v>
      </c>
      <c r="DF826" s="158">
        <f t="shared" si="918"/>
        <v>-4.7000000000000002E-3</v>
      </c>
      <c r="DG826" s="159">
        <f t="shared" si="930"/>
        <v>-1.1703000000000001</v>
      </c>
      <c r="DH826" s="158">
        <f t="shared" si="919"/>
        <v>3.1999999999999997E-3</v>
      </c>
      <c r="DI826" s="159">
        <f t="shared" si="931"/>
        <v>0.79679999999999995</v>
      </c>
      <c r="DJ826" s="158">
        <f t="shared" si="920"/>
        <v>-2.7000000000000001E-3</v>
      </c>
      <c r="DK826" s="159">
        <f t="shared" si="932"/>
        <v>-0.67230000000000001</v>
      </c>
      <c r="DL826" s="158">
        <f t="shared" si="921"/>
        <v>1.1999999999999999E-3</v>
      </c>
      <c r="DM826" s="159">
        <f t="shared" si="933"/>
        <v>0.29879999999999995</v>
      </c>
      <c r="DN826" s="158">
        <f t="shared" si="922"/>
        <v>1.46E-2</v>
      </c>
      <c r="DO826" s="159">
        <f t="shared" si="934"/>
        <v>3.6354000000000002</v>
      </c>
      <c r="DP826" s="158">
        <f t="shared" si="923"/>
        <v>-1.2999999999999999E-2</v>
      </c>
      <c r="DQ826" s="159">
        <f t="shared" si="935"/>
        <v>-3.2369999999999997</v>
      </c>
      <c r="DR826" s="158">
        <f t="shared" si="924"/>
        <v>-6.7000000000000002E-3</v>
      </c>
      <c r="DS826" s="159">
        <f t="shared" si="936"/>
        <v>-1.6683000000000001</v>
      </c>
      <c r="DT826" s="158">
        <f t="shared" si="925"/>
        <v>-1.2999999999999999E-2</v>
      </c>
      <c r="DU826" s="159">
        <f t="shared" si="937"/>
        <v>-3.2369999999999997</v>
      </c>
      <c r="DV826" s="158">
        <f t="shared" si="926"/>
        <v>-6.7000000000000002E-3</v>
      </c>
      <c r="DW826" s="160">
        <f t="shared" si="938"/>
        <v>-1.6683000000000001</v>
      </c>
    </row>
    <row r="827" spans="1:127" ht="24.95" customHeight="1" x14ac:dyDescent="0.2">
      <c r="A827" s="272">
        <v>818</v>
      </c>
      <c r="B827" s="336"/>
      <c r="C827" s="332"/>
      <c r="D827" s="333"/>
      <c r="E827" s="334"/>
      <c r="F827" s="335"/>
      <c r="G827" s="334"/>
      <c r="H827" s="371"/>
      <c r="I827" s="334"/>
      <c r="J827" s="334"/>
      <c r="K827" s="334"/>
      <c r="L827" s="334"/>
      <c r="M827" s="334"/>
      <c r="N827" s="334"/>
      <c r="O827" s="337"/>
      <c r="P827" s="337"/>
      <c r="Q827" s="338" t="str">
        <f t="shared" si="889"/>
        <v xml:space="preserve"> </v>
      </c>
      <c r="R827" s="339" t="str">
        <f t="shared" si="890"/>
        <v/>
      </c>
      <c r="S827" s="340" t="str">
        <f t="shared" si="943"/>
        <v/>
      </c>
      <c r="T827" s="341" t="str">
        <f t="shared" si="891"/>
        <v/>
      </c>
      <c r="U827" s="341" t="str">
        <f t="shared" si="892"/>
        <v/>
      </c>
      <c r="V827" s="341" t="str">
        <f t="shared" si="893"/>
        <v/>
      </c>
      <c r="W827" s="341" t="str">
        <f t="shared" si="894"/>
        <v/>
      </c>
      <c r="X827" s="340" t="str">
        <f t="shared" si="944"/>
        <v/>
      </c>
      <c r="Y827" s="342" t="str">
        <f t="shared" si="945"/>
        <v/>
      </c>
      <c r="Z827" s="343" t="str">
        <f t="shared" si="946"/>
        <v/>
      </c>
      <c r="AA827" s="344" t="str">
        <f t="shared" si="947"/>
        <v/>
      </c>
      <c r="AB827" s="345" t="str">
        <f t="shared" si="895"/>
        <v/>
      </c>
      <c r="AC827" s="346" t="str">
        <f t="shared" si="896"/>
        <v/>
      </c>
      <c r="AD827" s="346" t="str">
        <f t="shared" si="897"/>
        <v/>
      </c>
      <c r="AE827" s="344" t="str">
        <f t="shared" si="948"/>
        <v/>
      </c>
      <c r="AF827" s="346" t="str">
        <f t="shared" si="898"/>
        <v/>
      </c>
      <c r="AG827" s="344" t="str">
        <f t="shared" si="949"/>
        <v/>
      </c>
      <c r="AH827" s="344" t="str">
        <f t="shared" si="950"/>
        <v/>
      </c>
      <c r="AI827" s="344" t="str">
        <f t="shared" si="951"/>
        <v/>
      </c>
      <c r="AJ827" s="346" t="str">
        <f t="shared" si="952"/>
        <v/>
      </c>
      <c r="AK827" s="346" t="str">
        <f t="shared" si="953"/>
        <v/>
      </c>
      <c r="AL827" s="347" t="str">
        <f t="shared" si="954"/>
        <v/>
      </c>
      <c r="AM827" s="141"/>
      <c r="AN827" s="141"/>
      <c r="AO827" s="142"/>
      <c r="AP827" s="58">
        <f t="shared" si="899"/>
        <v>0</v>
      </c>
      <c r="AQ827" s="94">
        <f>SUM(AP$10:AP827)</f>
        <v>0</v>
      </c>
      <c r="AR827" s="143">
        <f t="shared" si="959"/>
        <v>0.1</v>
      </c>
      <c r="AS827" s="144" t="str">
        <f t="shared" si="900"/>
        <v/>
      </c>
      <c r="AT827" s="144" t="str">
        <f t="shared" si="927"/>
        <v/>
      </c>
      <c r="AU827" s="145"/>
      <c r="AV827" s="58">
        <f t="shared" si="957"/>
        <v>0</v>
      </c>
      <c r="AW827" s="318">
        <f>SUM(AV$10:AV827)</f>
        <v>0</v>
      </c>
      <c r="AX827" s="319">
        <f t="shared" si="958"/>
        <v>0.1</v>
      </c>
      <c r="AY827" s="144" t="str">
        <f t="shared" si="941"/>
        <v/>
      </c>
      <c r="AZ827" s="144" t="str">
        <f t="shared" si="942"/>
        <v/>
      </c>
      <c r="BA827" s="144"/>
      <c r="BB827" s="146" t="str">
        <f t="shared" si="901"/>
        <v/>
      </c>
      <c r="BC827" s="66" t="str">
        <f t="shared" si="940"/>
        <v/>
      </c>
      <c r="BD827" s="195" t="str">
        <f t="shared" si="902"/>
        <v/>
      </c>
      <c r="BF827" s="283"/>
      <c r="BG827" s="286" t="str">
        <f t="shared" si="903"/>
        <v/>
      </c>
      <c r="BY827" s="211" t="str">
        <f t="shared" si="904"/>
        <v/>
      </c>
      <c r="BZ827" s="150" t="str">
        <f t="shared" si="905"/>
        <v/>
      </c>
      <c r="CB827" s="54" t="str">
        <f t="shared" si="939"/>
        <v/>
      </c>
      <c r="CD827" s="54" t="str">
        <f t="shared" si="906"/>
        <v/>
      </c>
      <c r="CF827" s="54" t="str">
        <f t="shared" si="907"/>
        <v/>
      </c>
      <c r="CH827" s="150" t="str">
        <f t="shared" si="908"/>
        <v/>
      </c>
      <c r="CI827" s="290"/>
      <c r="CJ827" s="150" t="str">
        <f t="shared" si="909"/>
        <v/>
      </c>
      <c r="CK827" s="290"/>
      <c r="CL827" s="54" t="str">
        <f t="shared" si="928"/>
        <v/>
      </c>
      <c r="CM827" s="290"/>
      <c r="CN827" s="150" t="str">
        <f t="shared" si="910"/>
        <v/>
      </c>
      <c r="CO827" s="290"/>
      <c r="CP827" s="150" t="str">
        <f t="shared" si="911"/>
        <v/>
      </c>
      <c r="CQ827" s="290"/>
      <c r="CR827" s="150" t="str">
        <f t="shared" si="912"/>
        <v/>
      </c>
      <c r="CS827" s="290"/>
      <c r="CT827" s="150" t="str">
        <f t="shared" si="913"/>
        <v/>
      </c>
      <c r="CU827" s="150"/>
      <c r="CV827" s="150" t="str">
        <f t="shared" si="914"/>
        <v/>
      </c>
      <c r="CW827" s="94"/>
      <c r="CX827" s="151" t="str">
        <f t="shared" si="955"/>
        <v/>
      </c>
      <c r="CY827" s="151" t="str">
        <f t="shared" si="956"/>
        <v/>
      </c>
      <c r="CZ827" s="152"/>
      <c r="DA827" s="373" t="str">
        <f t="shared" si="929"/>
        <v/>
      </c>
      <c r="DC827" s="153">
        <f t="shared" si="915"/>
        <v>0</v>
      </c>
      <c r="DD827" s="153">
        <f t="shared" si="916"/>
        <v>0</v>
      </c>
      <c r="DE827" s="153">
        <f t="shared" si="917"/>
        <v>0</v>
      </c>
      <c r="DF827" s="158">
        <f t="shared" si="918"/>
        <v>-4.7000000000000002E-3</v>
      </c>
      <c r="DG827" s="159">
        <f t="shared" si="930"/>
        <v>-1.1703000000000001</v>
      </c>
      <c r="DH827" s="158">
        <f t="shared" si="919"/>
        <v>3.1999999999999997E-3</v>
      </c>
      <c r="DI827" s="159">
        <f t="shared" si="931"/>
        <v>0.79679999999999995</v>
      </c>
      <c r="DJ827" s="158">
        <f t="shared" si="920"/>
        <v>-2.7000000000000001E-3</v>
      </c>
      <c r="DK827" s="159">
        <f t="shared" si="932"/>
        <v>-0.67230000000000001</v>
      </c>
      <c r="DL827" s="158">
        <f t="shared" si="921"/>
        <v>1.1999999999999999E-3</v>
      </c>
      <c r="DM827" s="159">
        <f t="shared" si="933"/>
        <v>0.29879999999999995</v>
      </c>
      <c r="DN827" s="158">
        <f t="shared" si="922"/>
        <v>1.46E-2</v>
      </c>
      <c r="DO827" s="159">
        <f t="shared" si="934"/>
        <v>3.6354000000000002</v>
      </c>
      <c r="DP827" s="158">
        <f t="shared" si="923"/>
        <v>-1.2999999999999999E-2</v>
      </c>
      <c r="DQ827" s="159">
        <f t="shared" si="935"/>
        <v>-3.2369999999999997</v>
      </c>
      <c r="DR827" s="158">
        <f t="shared" si="924"/>
        <v>-6.7000000000000002E-3</v>
      </c>
      <c r="DS827" s="159">
        <f t="shared" si="936"/>
        <v>-1.6683000000000001</v>
      </c>
      <c r="DT827" s="158">
        <f t="shared" si="925"/>
        <v>-1.2999999999999999E-2</v>
      </c>
      <c r="DU827" s="159">
        <f t="shared" si="937"/>
        <v>-3.2369999999999997</v>
      </c>
      <c r="DV827" s="158">
        <f t="shared" si="926"/>
        <v>-6.7000000000000002E-3</v>
      </c>
      <c r="DW827" s="160">
        <f t="shared" si="938"/>
        <v>-1.6683000000000001</v>
      </c>
    </row>
    <row r="828" spans="1:127" ht="24.95" customHeight="1" x14ac:dyDescent="0.2">
      <c r="A828" s="272">
        <v>819</v>
      </c>
      <c r="B828" s="336"/>
      <c r="C828" s="332"/>
      <c r="D828" s="333"/>
      <c r="E828" s="334"/>
      <c r="F828" s="335"/>
      <c r="G828" s="334"/>
      <c r="H828" s="371"/>
      <c r="I828" s="334"/>
      <c r="J828" s="334"/>
      <c r="K828" s="334"/>
      <c r="L828" s="334"/>
      <c r="M828" s="334"/>
      <c r="N828" s="334"/>
      <c r="O828" s="337"/>
      <c r="P828" s="337"/>
      <c r="Q828" s="338" t="str">
        <f t="shared" si="889"/>
        <v xml:space="preserve"> </v>
      </c>
      <c r="R828" s="339" t="str">
        <f t="shared" si="890"/>
        <v/>
      </c>
      <c r="S828" s="340" t="str">
        <f t="shared" si="943"/>
        <v/>
      </c>
      <c r="T828" s="341" t="str">
        <f t="shared" si="891"/>
        <v/>
      </c>
      <c r="U828" s="341" t="str">
        <f t="shared" si="892"/>
        <v/>
      </c>
      <c r="V828" s="341" t="str">
        <f t="shared" si="893"/>
        <v/>
      </c>
      <c r="W828" s="341" t="str">
        <f t="shared" si="894"/>
        <v/>
      </c>
      <c r="X828" s="340" t="str">
        <f t="shared" si="944"/>
        <v/>
      </c>
      <c r="Y828" s="342" t="str">
        <f t="shared" si="945"/>
        <v/>
      </c>
      <c r="Z828" s="343" t="str">
        <f t="shared" si="946"/>
        <v/>
      </c>
      <c r="AA828" s="344" t="str">
        <f t="shared" si="947"/>
        <v/>
      </c>
      <c r="AB828" s="345" t="str">
        <f t="shared" si="895"/>
        <v/>
      </c>
      <c r="AC828" s="346" t="str">
        <f t="shared" si="896"/>
        <v/>
      </c>
      <c r="AD828" s="346" t="str">
        <f t="shared" si="897"/>
        <v/>
      </c>
      <c r="AE828" s="344" t="str">
        <f t="shared" si="948"/>
        <v/>
      </c>
      <c r="AF828" s="346" t="str">
        <f t="shared" si="898"/>
        <v/>
      </c>
      <c r="AG828" s="344" t="str">
        <f t="shared" si="949"/>
        <v/>
      </c>
      <c r="AH828" s="344" t="str">
        <f t="shared" si="950"/>
        <v/>
      </c>
      <c r="AI828" s="344" t="str">
        <f t="shared" si="951"/>
        <v/>
      </c>
      <c r="AJ828" s="346" t="str">
        <f t="shared" si="952"/>
        <v/>
      </c>
      <c r="AK828" s="346" t="str">
        <f t="shared" si="953"/>
        <v/>
      </c>
      <c r="AL828" s="347" t="str">
        <f t="shared" si="954"/>
        <v/>
      </c>
      <c r="AM828" s="141"/>
      <c r="AN828" s="141"/>
      <c r="AO828" s="142"/>
      <c r="AP828" s="58">
        <f t="shared" si="899"/>
        <v>0</v>
      </c>
      <c r="AQ828" s="94">
        <f>SUM(AP$10:AP828)</f>
        <v>0</v>
      </c>
      <c r="AR828" s="143">
        <f t="shared" si="959"/>
        <v>0.1</v>
      </c>
      <c r="AS828" s="144" t="str">
        <f t="shared" si="900"/>
        <v/>
      </c>
      <c r="AT828" s="144" t="str">
        <f t="shared" si="927"/>
        <v/>
      </c>
      <c r="AU828" s="145"/>
      <c r="AV828" s="58">
        <f t="shared" si="957"/>
        <v>0</v>
      </c>
      <c r="AW828" s="318">
        <f>SUM(AV$10:AV828)</f>
        <v>0</v>
      </c>
      <c r="AX828" s="319">
        <f t="shared" si="958"/>
        <v>0.1</v>
      </c>
      <c r="AY828" s="144" t="str">
        <f t="shared" si="941"/>
        <v/>
      </c>
      <c r="AZ828" s="144" t="str">
        <f t="shared" si="942"/>
        <v/>
      </c>
      <c r="BA828" s="144"/>
      <c r="BB828" s="146" t="str">
        <f t="shared" si="901"/>
        <v/>
      </c>
      <c r="BC828" s="66" t="str">
        <f t="shared" si="940"/>
        <v/>
      </c>
      <c r="BD828" s="195" t="str">
        <f t="shared" si="902"/>
        <v/>
      </c>
      <c r="BF828" s="283"/>
      <c r="BG828" s="286" t="str">
        <f t="shared" si="903"/>
        <v/>
      </c>
      <c r="BY828" s="211" t="str">
        <f t="shared" si="904"/>
        <v/>
      </c>
      <c r="BZ828" s="150" t="str">
        <f t="shared" si="905"/>
        <v/>
      </c>
      <c r="CB828" s="54" t="str">
        <f t="shared" si="939"/>
        <v/>
      </c>
      <c r="CD828" s="54" t="str">
        <f t="shared" si="906"/>
        <v/>
      </c>
      <c r="CF828" s="54" t="str">
        <f t="shared" si="907"/>
        <v/>
      </c>
      <c r="CH828" s="150" t="str">
        <f t="shared" si="908"/>
        <v/>
      </c>
      <c r="CI828" s="290"/>
      <c r="CJ828" s="150" t="str">
        <f t="shared" si="909"/>
        <v/>
      </c>
      <c r="CK828" s="290"/>
      <c r="CL828" s="54" t="str">
        <f t="shared" si="928"/>
        <v/>
      </c>
      <c r="CM828" s="290"/>
      <c r="CN828" s="150" t="str">
        <f t="shared" si="910"/>
        <v/>
      </c>
      <c r="CO828" s="290"/>
      <c r="CP828" s="150" t="str">
        <f t="shared" si="911"/>
        <v/>
      </c>
      <c r="CQ828" s="290"/>
      <c r="CR828" s="150" t="str">
        <f t="shared" si="912"/>
        <v/>
      </c>
      <c r="CS828" s="290"/>
      <c r="CT828" s="150" t="str">
        <f t="shared" si="913"/>
        <v/>
      </c>
      <c r="CU828" s="150"/>
      <c r="CV828" s="150" t="str">
        <f t="shared" si="914"/>
        <v/>
      </c>
      <c r="CW828" s="94"/>
      <c r="CX828" s="151" t="str">
        <f t="shared" si="955"/>
        <v/>
      </c>
      <c r="CY828" s="151" t="str">
        <f t="shared" si="956"/>
        <v/>
      </c>
      <c r="CZ828" s="152"/>
      <c r="DA828" s="373" t="str">
        <f t="shared" si="929"/>
        <v/>
      </c>
      <c r="DC828" s="153">
        <f t="shared" si="915"/>
        <v>0</v>
      </c>
      <c r="DD828" s="153">
        <f t="shared" si="916"/>
        <v>0</v>
      </c>
      <c r="DE828" s="153">
        <f t="shared" si="917"/>
        <v>0</v>
      </c>
      <c r="DF828" s="158">
        <f t="shared" si="918"/>
        <v>-4.7000000000000002E-3</v>
      </c>
      <c r="DG828" s="159">
        <f t="shared" si="930"/>
        <v>-1.1703000000000001</v>
      </c>
      <c r="DH828" s="158">
        <f t="shared" si="919"/>
        <v>3.1999999999999997E-3</v>
      </c>
      <c r="DI828" s="159">
        <f t="shared" si="931"/>
        <v>0.79679999999999995</v>
      </c>
      <c r="DJ828" s="158">
        <f t="shared" si="920"/>
        <v>-2.7000000000000001E-3</v>
      </c>
      <c r="DK828" s="159">
        <f t="shared" si="932"/>
        <v>-0.67230000000000001</v>
      </c>
      <c r="DL828" s="158">
        <f t="shared" si="921"/>
        <v>1.1999999999999999E-3</v>
      </c>
      <c r="DM828" s="159">
        <f t="shared" si="933"/>
        <v>0.29879999999999995</v>
      </c>
      <c r="DN828" s="158">
        <f t="shared" si="922"/>
        <v>1.46E-2</v>
      </c>
      <c r="DO828" s="159">
        <f t="shared" si="934"/>
        <v>3.6354000000000002</v>
      </c>
      <c r="DP828" s="158">
        <f t="shared" si="923"/>
        <v>-1.2999999999999999E-2</v>
      </c>
      <c r="DQ828" s="159">
        <f t="shared" si="935"/>
        <v>-3.2369999999999997</v>
      </c>
      <c r="DR828" s="158">
        <f t="shared" si="924"/>
        <v>-6.7000000000000002E-3</v>
      </c>
      <c r="DS828" s="159">
        <f t="shared" si="936"/>
        <v>-1.6683000000000001</v>
      </c>
      <c r="DT828" s="158">
        <f t="shared" si="925"/>
        <v>-1.2999999999999999E-2</v>
      </c>
      <c r="DU828" s="159">
        <f t="shared" si="937"/>
        <v>-3.2369999999999997</v>
      </c>
      <c r="DV828" s="158">
        <f t="shared" si="926"/>
        <v>-6.7000000000000002E-3</v>
      </c>
      <c r="DW828" s="160">
        <f t="shared" si="938"/>
        <v>-1.6683000000000001</v>
      </c>
    </row>
    <row r="829" spans="1:127" ht="24.95" customHeight="1" x14ac:dyDescent="0.2">
      <c r="A829" s="272">
        <v>820</v>
      </c>
      <c r="B829" s="336"/>
      <c r="C829" s="332"/>
      <c r="D829" s="333"/>
      <c r="E829" s="334"/>
      <c r="F829" s="335"/>
      <c r="G829" s="334"/>
      <c r="H829" s="371"/>
      <c r="I829" s="334"/>
      <c r="J829" s="334"/>
      <c r="K829" s="334"/>
      <c r="L829" s="334"/>
      <c r="M829" s="334"/>
      <c r="N829" s="334"/>
      <c r="O829" s="337"/>
      <c r="P829" s="337"/>
      <c r="Q829" s="338" t="str">
        <f t="shared" si="889"/>
        <v xml:space="preserve"> </v>
      </c>
      <c r="R829" s="339" t="str">
        <f t="shared" si="890"/>
        <v/>
      </c>
      <c r="S829" s="340" t="str">
        <f t="shared" si="943"/>
        <v/>
      </c>
      <c r="T829" s="341" t="str">
        <f t="shared" si="891"/>
        <v/>
      </c>
      <c r="U829" s="341" t="str">
        <f t="shared" si="892"/>
        <v/>
      </c>
      <c r="V829" s="341" t="str">
        <f t="shared" si="893"/>
        <v/>
      </c>
      <c r="W829" s="341" t="str">
        <f t="shared" si="894"/>
        <v/>
      </c>
      <c r="X829" s="340" t="str">
        <f t="shared" si="944"/>
        <v/>
      </c>
      <c r="Y829" s="342" t="str">
        <f t="shared" si="945"/>
        <v/>
      </c>
      <c r="Z829" s="343" t="str">
        <f t="shared" si="946"/>
        <v/>
      </c>
      <c r="AA829" s="344" t="str">
        <f t="shared" si="947"/>
        <v/>
      </c>
      <c r="AB829" s="345" t="str">
        <f t="shared" si="895"/>
        <v/>
      </c>
      <c r="AC829" s="346" t="str">
        <f t="shared" si="896"/>
        <v/>
      </c>
      <c r="AD829" s="346" t="str">
        <f t="shared" si="897"/>
        <v/>
      </c>
      <c r="AE829" s="344" t="str">
        <f t="shared" si="948"/>
        <v/>
      </c>
      <c r="AF829" s="346" t="str">
        <f t="shared" si="898"/>
        <v/>
      </c>
      <c r="AG829" s="344" t="str">
        <f t="shared" si="949"/>
        <v/>
      </c>
      <c r="AH829" s="344" t="str">
        <f t="shared" si="950"/>
        <v/>
      </c>
      <c r="AI829" s="344" t="str">
        <f t="shared" si="951"/>
        <v/>
      </c>
      <c r="AJ829" s="346" t="str">
        <f t="shared" si="952"/>
        <v/>
      </c>
      <c r="AK829" s="346" t="str">
        <f t="shared" si="953"/>
        <v/>
      </c>
      <c r="AL829" s="347" t="str">
        <f t="shared" si="954"/>
        <v/>
      </c>
      <c r="AM829" s="141"/>
      <c r="AN829" s="141"/>
      <c r="AO829" s="142"/>
      <c r="AP829" s="58">
        <f t="shared" si="899"/>
        <v>0</v>
      </c>
      <c r="AQ829" s="94">
        <f>SUM(AP$10:AP829)</f>
        <v>0</v>
      </c>
      <c r="AR829" s="143">
        <f t="shared" si="959"/>
        <v>0.1</v>
      </c>
      <c r="AS829" s="144" t="str">
        <f t="shared" si="900"/>
        <v/>
      </c>
      <c r="AT829" s="144" t="str">
        <f t="shared" si="927"/>
        <v/>
      </c>
      <c r="AU829" s="145"/>
      <c r="AV829" s="58">
        <f t="shared" si="957"/>
        <v>0</v>
      </c>
      <c r="AW829" s="318">
        <f>SUM(AV$10:AV829)</f>
        <v>0</v>
      </c>
      <c r="AX829" s="319">
        <f t="shared" si="958"/>
        <v>0.1</v>
      </c>
      <c r="AY829" s="144" t="str">
        <f t="shared" si="941"/>
        <v/>
      </c>
      <c r="AZ829" s="144" t="str">
        <f t="shared" si="942"/>
        <v/>
      </c>
      <c r="BA829" s="144"/>
      <c r="BB829" s="146" t="str">
        <f t="shared" si="901"/>
        <v/>
      </c>
      <c r="BC829" s="66" t="str">
        <f t="shared" si="940"/>
        <v/>
      </c>
      <c r="BD829" s="195" t="str">
        <f t="shared" si="902"/>
        <v/>
      </c>
      <c r="BF829" s="283"/>
      <c r="BG829" s="286" t="str">
        <f t="shared" si="903"/>
        <v/>
      </c>
      <c r="BY829" s="211" t="str">
        <f t="shared" si="904"/>
        <v/>
      </c>
      <c r="BZ829" s="150" t="str">
        <f t="shared" si="905"/>
        <v/>
      </c>
      <c r="CB829" s="54" t="str">
        <f t="shared" si="939"/>
        <v/>
      </c>
      <c r="CD829" s="54" t="str">
        <f t="shared" si="906"/>
        <v/>
      </c>
      <c r="CF829" s="54" t="str">
        <f t="shared" si="907"/>
        <v/>
      </c>
      <c r="CH829" s="150" t="str">
        <f t="shared" si="908"/>
        <v/>
      </c>
      <c r="CI829" s="290"/>
      <c r="CJ829" s="150" t="str">
        <f t="shared" si="909"/>
        <v/>
      </c>
      <c r="CK829" s="290"/>
      <c r="CL829" s="54" t="str">
        <f t="shared" si="928"/>
        <v/>
      </c>
      <c r="CM829" s="290"/>
      <c r="CN829" s="150" t="str">
        <f t="shared" si="910"/>
        <v/>
      </c>
      <c r="CO829" s="290"/>
      <c r="CP829" s="150" t="str">
        <f t="shared" si="911"/>
        <v/>
      </c>
      <c r="CQ829" s="290"/>
      <c r="CR829" s="150" t="str">
        <f t="shared" si="912"/>
        <v/>
      </c>
      <c r="CS829" s="290"/>
      <c r="CT829" s="150" t="str">
        <f t="shared" si="913"/>
        <v/>
      </c>
      <c r="CU829" s="150"/>
      <c r="CV829" s="150" t="str">
        <f t="shared" si="914"/>
        <v/>
      </c>
      <c r="CW829" s="94"/>
      <c r="CX829" s="151" t="str">
        <f t="shared" si="955"/>
        <v/>
      </c>
      <c r="CY829" s="151" t="str">
        <f t="shared" si="956"/>
        <v/>
      </c>
      <c r="CZ829" s="152"/>
      <c r="DA829" s="373" t="str">
        <f t="shared" si="929"/>
        <v/>
      </c>
      <c r="DC829" s="153">
        <f t="shared" si="915"/>
        <v>0</v>
      </c>
      <c r="DD829" s="153">
        <f t="shared" si="916"/>
        <v>0</v>
      </c>
      <c r="DE829" s="153">
        <f t="shared" si="917"/>
        <v>0</v>
      </c>
      <c r="DF829" s="158">
        <f t="shared" si="918"/>
        <v>-4.7000000000000002E-3</v>
      </c>
      <c r="DG829" s="159">
        <f t="shared" si="930"/>
        <v>-1.1703000000000001</v>
      </c>
      <c r="DH829" s="158">
        <f t="shared" si="919"/>
        <v>3.1999999999999997E-3</v>
      </c>
      <c r="DI829" s="159">
        <f t="shared" si="931"/>
        <v>0.79679999999999995</v>
      </c>
      <c r="DJ829" s="158">
        <f t="shared" si="920"/>
        <v>-2.7000000000000001E-3</v>
      </c>
      <c r="DK829" s="159">
        <f t="shared" si="932"/>
        <v>-0.67230000000000001</v>
      </c>
      <c r="DL829" s="158">
        <f t="shared" si="921"/>
        <v>1.1999999999999999E-3</v>
      </c>
      <c r="DM829" s="159">
        <f t="shared" si="933"/>
        <v>0.29879999999999995</v>
      </c>
      <c r="DN829" s="158">
        <f t="shared" si="922"/>
        <v>1.46E-2</v>
      </c>
      <c r="DO829" s="159">
        <f t="shared" si="934"/>
        <v>3.6354000000000002</v>
      </c>
      <c r="DP829" s="158">
        <f t="shared" si="923"/>
        <v>-1.2999999999999999E-2</v>
      </c>
      <c r="DQ829" s="159">
        <f t="shared" si="935"/>
        <v>-3.2369999999999997</v>
      </c>
      <c r="DR829" s="158">
        <f t="shared" si="924"/>
        <v>-6.7000000000000002E-3</v>
      </c>
      <c r="DS829" s="159">
        <f t="shared" si="936"/>
        <v>-1.6683000000000001</v>
      </c>
      <c r="DT829" s="158">
        <f t="shared" si="925"/>
        <v>-1.2999999999999999E-2</v>
      </c>
      <c r="DU829" s="159">
        <f t="shared" si="937"/>
        <v>-3.2369999999999997</v>
      </c>
      <c r="DV829" s="158">
        <f t="shared" si="926"/>
        <v>-6.7000000000000002E-3</v>
      </c>
      <c r="DW829" s="160">
        <f t="shared" si="938"/>
        <v>-1.6683000000000001</v>
      </c>
    </row>
    <row r="830" spans="1:127" ht="24.95" customHeight="1" x14ac:dyDescent="0.2">
      <c r="A830" s="272">
        <v>821</v>
      </c>
      <c r="B830" s="336"/>
      <c r="C830" s="332"/>
      <c r="D830" s="333"/>
      <c r="E830" s="334"/>
      <c r="F830" s="335"/>
      <c r="G830" s="334"/>
      <c r="H830" s="371"/>
      <c r="I830" s="334"/>
      <c r="J830" s="334"/>
      <c r="K830" s="334"/>
      <c r="L830" s="334"/>
      <c r="M830" s="334"/>
      <c r="N830" s="334"/>
      <c r="O830" s="337"/>
      <c r="P830" s="337"/>
      <c r="Q830" s="338" t="str">
        <f t="shared" si="889"/>
        <v xml:space="preserve"> </v>
      </c>
      <c r="R830" s="339" t="str">
        <f t="shared" si="890"/>
        <v/>
      </c>
      <c r="S830" s="340" t="str">
        <f t="shared" si="943"/>
        <v/>
      </c>
      <c r="T830" s="341" t="str">
        <f t="shared" si="891"/>
        <v/>
      </c>
      <c r="U830" s="341" t="str">
        <f t="shared" si="892"/>
        <v/>
      </c>
      <c r="V830" s="341" t="str">
        <f t="shared" si="893"/>
        <v/>
      </c>
      <c r="W830" s="341" t="str">
        <f t="shared" si="894"/>
        <v/>
      </c>
      <c r="X830" s="340" t="str">
        <f t="shared" si="944"/>
        <v/>
      </c>
      <c r="Y830" s="342" t="str">
        <f t="shared" si="945"/>
        <v/>
      </c>
      <c r="Z830" s="343" t="str">
        <f t="shared" si="946"/>
        <v/>
      </c>
      <c r="AA830" s="344" t="str">
        <f t="shared" si="947"/>
        <v/>
      </c>
      <c r="AB830" s="345" t="str">
        <f t="shared" si="895"/>
        <v/>
      </c>
      <c r="AC830" s="346" t="str">
        <f t="shared" si="896"/>
        <v/>
      </c>
      <c r="AD830" s="346" t="str">
        <f t="shared" si="897"/>
        <v/>
      </c>
      <c r="AE830" s="344" t="str">
        <f t="shared" si="948"/>
        <v/>
      </c>
      <c r="AF830" s="346" t="str">
        <f t="shared" si="898"/>
        <v/>
      </c>
      <c r="AG830" s="344" t="str">
        <f t="shared" si="949"/>
        <v/>
      </c>
      <c r="AH830" s="344" t="str">
        <f t="shared" si="950"/>
        <v/>
      </c>
      <c r="AI830" s="344" t="str">
        <f t="shared" si="951"/>
        <v/>
      </c>
      <c r="AJ830" s="346" t="str">
        <f t="shared" si="952"/>
        <v/>
      </c>
      <c r="AK830" s="346" t="str">
        <f t="shared" si="953"/>
        <v/>
      </c>
      <c r="AL830" s="347" t="str">
        <f t="shared" si="954"/>
        <v/>
      </c>
      <c r="AM830" s="141"/>
      <c r="AN830" s="141"/>
      <c r="AO830" s="142"/>
      <c r="AP830" s="58">
        <f t="shared" si="899"/>
        <v>0</v>
      </c>
      <c r="AQ830" s="94">
        <f>SUM(AP$10:AP830)</f>
        <v>0</v>
      </c>
      <c r="AR830" s="143">
        <f t="shared" si="959"/>
        <v>0.1</v>
      </c>
      <c r="AS830" s="144" t="str">
        <f t="shared" si="900"/>
        <v/>
      </c>
      <c r="AT830" s="144" t="str">
        <f t="shared" si="927"/>
        <v/>
      </c>
      <c r="AU830" s="145"/>
      <c r="AV830" s="58">
        <f t="shared" si="957"/>
        <v>0</v>
      </c>
      <c r="AW830" s="318">
        <f>SUM(AV$10:AV830)</f>
        <v>0</v>
      </c>
      <c r="AX830" s="319">
        <f t="shared" si="958"/>
        <v>0.1</v>
      </c>
      <c r="AY830" s="144" t="str">
        <f t="shared" si="941"/>
        <v/>
      </c>
      <c r="AZ830" s="144" t="str">
        <f t="shared" si="942"/>
        <v/>
      </c>
      <c r="BA830" s="144"/>
      <c r="BB830" s="146" t="str">
        <f t="shared" si="901"/>
        <v/>
      </c>
      <c r="BC830" s="66" t="str">
        <f t="shared" si="940"/>
        <v/>
      </c>
      <c r="BD830" s="195" t="str">
        <f t="shared" si="902"/>
        <v/>
      </c>
      <c r="BF830" s="283"/>
      <c r="BG830" s="286" t="str">
        <f t="shared" si="903"/>
        <v/>
      </c>
      <c r="BY830" s="211" t="str">
        <f t="shared" si="904"/>
        <v/>
      </c>
      <c r="BZ830" s="150" t="str">
        <f t="shared" si="905"/>
        <v/>
      </c>
      <c r="CB830" s="54" t="str">
        <f t="shared" si="939"/>
        <v/>
      </c>
      <c r="CD830" s="54" t="str">
        <f t="shared" si="906"/>
        <v/>
      </c>
      <c r="CF830" s="54" t="str">
        <f t="shared" si="907"/>
        <v/>
      </c>
      <c r="CH830" s="150" t="str">
        <f t="shared" si="908"/>
        <v/>
      </c>
      <c r="CI830" s="290"/>
      <c r="CJ830" s="150" t="str">
        <f t="shared" si="909"/>
        <v/>
      </c>
      <c r="CK830" s="290"/>
      <c r="CL830" s="54" t="str">
        <f t="shared" si="928"/>
        <v/>
      </c>
      <c r="CM830" s="290"/>
      <c r="CN830" s="150" t="str">
        <f t="shared" si="910"/>
        <v/>
      </c>
      <c r="CO830" s="290"/>
      <c r="CP830" s="150" t="str">
        <f t="shared" si="911"/>
        <v/>
      </c>
      <c r="CQ830" s="290"/>
      <c r="CR830" s="150" t="str">
        <f t="shared" si="912"/>
        <v/>
      </c>
      <c r="CS830" s="290"/>
      <c r="CT830" s="150" t="str">
        <f t="shared" si="913"/>
        <v/>
      </c>
      <c r="CU830" s="150"/>
      <c r="CV830" s="150" t="str">
        <f t="shared" si="914"/>
        <v/>
      </c>
      <c r="CW830" s="94"/>
      <c r="CX830" s="151" t="str">
        <f t="shared" si="955"/>
        <v/>
      </c>
      <c r="CY830" s="151" t="str">
        <f t="shared" si="956"/>
        <v/>
      </c>
      <c r="CZ830" s="152"/>
      <c r="DA830" s="373" t="str">
        <f t="shared" si="929"/>
        <v/>
      </c>
      <c r="DC830" s="153">
        <f t="shared" si="915"/>
        <v>0</v>
      </c>
      <c r="DD830" s="153">
        <f t="shared" si="916"/>
        <v>0</v>
      </c>
      <c r="DE830" s="153">
        <f t="shared" si="917"/>
        <v>0</v>
      </c>
      <c r="DF830" s="158">
        <f t="shared" si="918"/>
        <v>-4.7000000000000002E-3</v>
      </c>
      <c r="DG830" s="159">
        <f t="shared" si="930"/>
        <v>-1.1703000000000001</v>
      </c>
      <c r="DH830" s="158">
        <f t="shared" si="919"/>
        <v>3.1999999999999997E-3</v>
      </c>
      <c r="DI830" s="159">
        <f t="shared" si="931"/>
        <v>0.79679999999999995</v>
      </c>
      <c r="DJ830" s="158">
        <f t="shared" si="920"/>
        <v>-2.7000000000000001E-3</v>
      </c>
      <c r="DK830" s="159">
        <f t="shared" si="932"/>
        <v>-0.67230000000000001</v>
      </c>
      <c r="DL830" s="158">
        <f t="shared" si="921"/>
        <v>1.1999999999999999E-3</v>
      </c>
      <c r="DM830" s="159">
        <f t="shared" si="933"/>
        <v>0.29879999999999995</v>
      </c>
      <c r="DN830" s="158">
        <f t="shared" si="922"/>
        <v>1.46E-2</v>
      </c>
      <c r="DO830" s="159">
        <f t="shared" si="934"/>
        <v>3.6354000000000002</v>
      </c>
      <c r="DP830" s="158">
        <f t="shared" si="923"/>
        <v>-1.2999999999999999E-2</v>
      </c>
      <c r="DQ830" s="159">
        <f t="shared" si="935"/>
        <v>-3.2369999999999997</v>
      </c>
      <c r="DR830" s="158">
        <f t="shared" si="924"/>
        <v>-6.7000000000000002E-3</v>
      </c>
      <c r="DS830" s="159">
        <f t="shared" si="936"/>
        <v>-1.6683000000000001</v>
      </c>
      <c r="DT830" s="158">
        <f t="shared" si="925"/>
        <v>-1.2999999999999999E-2</v>
      </c>
      <c r="DU830" s="159">
        <f t="shared" si="937"/>
        <v>-3.2369999999999997</v>
      </c>
      <c r="DV830" s="158">
        <f t="shared" si="926"/>
        <v>-6.7000000000000002E-3</v>
      </c>
      <c r="DW830" s="160">
        <f t="shared" si="938"/>
        <v>-1.6683000000000001</v>
      </c>
    </row>
    <row r="831" spans="1:127" ht="24.95" customHeight="1" x14ac:dyDescent="0.2">
      <c r="A831" s="272">
        <v>822</v>
      </c>
      <c r="B831" s="336"/>
      <c r="C831" s="332"/>
      <c r="D831" s="333"/>
      <c r="E831" s="334"/>
      <c r="F831" s="335"/>
      <c r="G831" s="334"/>
      <c r="H831" s="371"/>
      <c r="I831" s="334"/>
      <c r="J831" s="334"/>
      <c r="K831" s="334"/>
      <c r="L831" s="334"/>
      <c r="M831" s="334"/>
      <c r="N831" s="334"/>
      <c r="O831" s="337"/>
      <c r="P831" s="337"/>
      <c r="Q831" s="338" t="str">
        <f t="shared" si="889"/>
        <v xml:space="preserve"> </v>
      </c>
      <c r="R831" s="339" t="str">
        <f t="shared" si="890"/>
        <v/>
      </c>
      <c r="S831" s="340" t="str">
        <f t="shared" si="943"/>
        <v/>
      </c>
      <c r="T831" s="341" t="str">
        <f t="shared" si="891"/>
        <v/>
      </c>
      <c r="U831" s="341" t="str">
        <f t="shared" si="892"/>
        <v/>
      </c>
      <c r="V831" s="341" t="str">
        <f t="shared" si="893"/>
        <v/>
      </c>
      <c r="W831" s="341" t="str">
        <f t="shared" si="894"/>
        <v/>
      </c>
      <c r="X831" s="340" t="str">
        <f t="shared" si="944"/>
        <v/>
      </c>
      <c r="Y831" s="342" t="str">
        <f t="shared" si="945"/>
        <v/>
      </c>
      <c r="Z831" s="343" t="str">
        <f t="shared" si="946"/>
        <v/>
      </c>
      <c r="AA831" s="344" t="str">
        <f t="shared" si="947"/>
        <v/>
      </c>
      <c r="AB831" s="345" t="str">
        <f t="shared" si="895"/>
        <v/>
      </c>
      <c r="AC831" s="346" t="str">
        <f t="shared" si="896"/>
        <v/>
      </c>
      <c r="AD831" s="346" t="str">
        <f t="shared" si="897"/>
        <v/>
      </c>
      <c r="AE831" s="344" t="str">
        <f t="shared" si="948"/>
        <v/>
      </c>
      <c r="AF831" s="346" t="str">
        <f t="shared" si="898"/>
        <v/>
      </c>
      <c r="AG831" s="344" t="str">
        <f t="shared" si="949"/>
        <v/>
      </c>
      <c r="AH831" s="344" t="str">
        <f t="shared" si="950"/>
        <v/>
      </c>
      <c r="AI831" s="344" t="str">
        <f t="shared" si="951"/>
        <v/>
      </c>
      <c r="AJ831" s="346" t="str">
        <f t="shared" si="952"/>
        <v/>
      </c>
      <c r="AK831" s="346" t="str">
        <f t="shared" si="953"/>
        <v/>
      </c>
      <c r="AL831" s="347" t="str">
        <f t="shared" si="954"/>
        <v/>
      </c>
      <c r="AM831" s="141"/>
      <c r="AN831" s="141"/>
      <c r="AO831" s="142"/>
      <c r="AP831" s="58">
        <f t="shared" si="899"/>
        <v>0</v>
      </c>
      <c r="AQ831" s="94">
        <f>SUM(AP$10:AP831)</f>
        <v>0</v>
      </c>
      <c r="AR831" s="143">
        <f t="shared" si="959"/>
        <v>0.1</v>
      </c>
      <c r="AS831" s="144" t="str">
        <f t="shared" si="900"/>
        <v/>
      </c>
      <c r="AT831" s="144" t="str">
        <f t="shared" si="927"/>
        <v/>
      </c>
      <c r="AU831" s="145"/>
      <c r="AV831" s="58">
        <f t="shared" si="957"/>
        <v>0</v>
      </c>
      <c r="AW831" s="318">
        <f>SUM(AV$10:AV831)</f>
        <v>0</v>
      </c>
      <c r="AX831" s="319">
        <f t="shared" si="958"/>
        <v>0.1</v>
      </c>
      <c r="AY831" s="144" t="str">
        <f t="shared" si="941"/>
        <v/>
      </c>
      <c r="AZ831" s="144" t="str">
        <f t="shared" si="942"/>
        <v/>
      </c>
      <c r="BA831" s="144"/>
      <c r="BB831" s="146" t="str">
        <f t="shared" si="901"/>
        <v/>
      </c>
      <c r="BC831" s="66" t="str">
        <f t="shared" si="940"/>
        <v/>
      </c>
      <c r="BD831" s="195" t="str">
        <f t="shared" si="902"/>
        <v/>
      </c>
      <c r="BF831" s="283"/>
      <c r="BG831" s="286" t="str">
        <f t="shared" si="903"/>
        <v/>
      </c>
      <c r="BY831" s="211" t="str">
        <f t="shared" si="904"/>
        <v/>
      </c>
      <c r="BZ831" s="150" t="str">
        <f t="shared" si="905"/>
        <v/>
      </c>
      <c r="CB831" s="54" t="str">
        <f t="shared" si="939"/>
        <v/>
      </c>
      <c r="CD831" s="54" t="str">
        <f t="shared" si="906"/>
        <v/>
      </c>
      <c r="CF831" s="54" t="str">
        <f t="shared" si="907"/>
        <v/>
      </c>
      <c r="CH831" s="150" t="str">
        <f t="shared" si="908"/>
        <v/>
      </c>
      <c r="CI831" s="290"/>
      <c r="CJ831" s="150" t="str">
        <f t="shared" si="909"/>
        <v/>
      </c>
      <c r="CK831" s="290"/>
      <c r="CL831" s="54" t="str">
        <f t="shared" si="928"/>
        <v/>
      </c>
      <c r="CM831" s="290"/>
      <c r="CN831" s="150" t="str">
        <f t="shared" si="910"/>
        <v/>
      </c>
      <c r="CO831" s="290"/>
      <c r="CP831" s="150" t="str">
        <f t="shared" si="911"/>
        <v/>
      </c>
      <c r="CQ831" s="290"/>
      <c r="CR831" s="150" t="str">
        <f t="shared" si="912"/>
        <v/>
      </c>
      <c r="CS831" s="290"/>
      <c r="CT831" s="150" t="str">
        <f t="shared" si="913"/>
        <v/>
      </c>
      <c r="CU831" s="150"/>
      <c r="CV831" s="150" t="str">
        <f t="shared" si="914"/>
        <v/>
      </c>
      <c r="CW831" s="94"/>
      <c r="CX831" s="151" t="str">
        <f t="shared" si="955"/>
        <v/>
      </c>
      <c r="CY831" s="151" t="str">
        <f t="shared" si="956"/>
        <v/>
      </c>
      <c r="CZ831" s="152"/>
      <c r="DA831" s="373" t="str">
        <f t="shared" si="929"/>
        <v/>
      </c>
      <c r="DC831" s="153">
        <f t="shared" si="915"/>
        <v>0</v>
      </c>
      <c r="DD831" s="153">
        <f t="shared" si="916"/>
        <v>0</v>
      </c>
      <c r="DE831" s="153">
        <f t="shared" si="917"/>
        <v>0</v>
      </c>
      <c r="DF831" s="158">
        <f t="shared" si="918"/>
        <v>-4.7000000000000002E-3</v>
      </c>
      <c r="DG831" s="159">
        <f t="shared" si="930"/>
        <v>-1.1703000000000001</v>
      </c>
      <c r="DH831" s="158">
        <f t="shared" si="919"/>
        <v>3.1999999999999997E-3</v>
      </c>
      <c r="DI831" s="159">
        <f t="shared" si="931"/>
        <v>0.79679999999999995</v>
      </c>
      <c r="DJ831" s="158">
        <f t="shared" si="920"/>
        <v>-2.7000000000000001E-3</v>
      </c>
      <c r="DK831" s="159">
        <f t="shared" si="932"/>
        <v>-0.67230000000000001</v>
      </c>
      <c r="DL831" s="158">
        <f t="shared" si="921"/>
        <v>1.1999999999999999E-3</v>
      </c>
      <c r="DM831" s="159">
        <f t="shared" si="933"/>
        <v>0.29879999999999995</v>
      </c>
      <c r="DN831" s="158">
        <f t="shared" si="922"/>
        <v>1.46E-2</v>
      </c>
      <c r="DO831" s="159">
        <f t="shared" si="934"/>
        <v>3.6354000000000002</v>
      </c>
      <c r="DP831" s="158">
        <f t="shared" si="923"/>
        <v>-1.2999999999999999E-2</v>
      </c>
      <c r="DQ831" s="159">
        <f t="shared" si="935"/>
        <v>-3.2369999999999997</v>
      </c>
      <c r="DR831" s="158">
        <f t="shared" si="924"/>
        <v>-6.7000000000000002E-3</v>
      </c>
      <c r="DS831" s="159">
        <f t="shared" si="936"/>
        <v>-1.6683000000000001</v>
      </c>
      <c r="DT831" s="158">
        <f t="shared" si="925"/>
        <v>-1.2999999999999999E-2</v>
      </c>
      <c r="DU831" s="159">
        <f t="shared" si="937"/>
        <v>-3.2369999999999997</v>
      </c>
      <c r="DV831" s="158">
        <f t="shared" si="926"/>
        <v>-6.7000000000000002E-3</v>
      </c>
      <c r="DW831" s="160">
        <f t="shared" si="938"/>
        <v>-1.6683000000000001</v>
      </c>
    </row>
    <row r="832" spans="1:127" ht="24.95" customHeight="1" x14ac:dyDescent="0.2">
      <c r="A832" s="272">
        <v>823</v>
      </c>
      <c r="B832" s="336"/>
      <c r="C832" s="332"/>
      <c r="D832" s="333"/>
      <c r="E832" s="334"/>
      <c r="F832" s="335"/>
      <c r="G832" s="334"/>
      <c r="H832" s="371"/>
      <c r="I832" s="334"/>
      <c r="J832" s="334"/>
      <c r="K832" s="334"/>
      <c r="L832" s="334"/>
      <c r="M832" s="334"/>
      <c r="N832" s="334"/>
      <c r="O832" s="337"/>
      <c r="P832" s="337"/>
      <c r="Q832" s="338" t="str">
        <f t="shared" si="889"/>
        <v xml:space="preserve"> </v>
      </c>
      <c r="R832" s="339" t="str">
        <f t="shared" si="890"/>
        <v/>
      </c>
      <c r="S832" s="340" t="str">
        <f t="shared" si="943"/>
        <v/>
      </c>
      <c r="T832" s="341" t="str">
        <f t="shared" si="891"/>
        <v/>
      </c>
      <c r="U832" s="341" t="str">
        <f t="shared" si="892"/>
        <v/>
      </c>
      <c r="V832" s="341" t="str">
        <f t="shared" si="893"/>
        <v/>
      </c>
      <c r="W832" s="341" t="str">
        <f t="shared" si="894"/>
        <v/>
      </c>
      <c r="X832" s="340" t="str">
        <f t="shared" si="944"/>
        <v/>
      </c>
      <c r="Y832" s="342" t="str">
        <f t="shared" si="945"/>
        <v/>
      </c>
      <c r="Z832" s="343" t="str">
        <f t="shared" si="946"/>
        <v/>
      </c>
      <c r="AA832" s="344" t="str">
        <f t="shared" si="947"/>
        <v/>
      </c>
      <c r="AB832" s="345" t="str">
        <f t="shared" si="895"/>
        <v/>
      </c>
      <c r="AC832" s="346" t="str">
        <f t="shared" si="896"/>
        <v/>
      </c>
      <c r="AD832" s="346" t="str">
        <f t="shared" si="897"/>
        <v/>
      </c>
      <c r="AE832" s="344" t="str">
        <f t="shared" si="948"/>
        <v/>
      </c>
      <c r="AF832" s="346" t="str">
        <f t="shared" si="898"/>
        <v/>
      </c>
      <c r="AG832" s="344" t="str">
        <f t="shared" si="949"/>
        <v/>
      </c>
      <c r="AH832" s="344" t="str">
        <f t="shared" si="950"/>
        <v/>
      </c>
      <c r="AI832" s="344" t="str">
        <f t="shared" si="951"/>
        <v/>
      </c>
      <c r="AJ832" s="346" t="str">
        <f t="shared" si="952"/>
        <v/>
      </c>
      <c r="AK832" s="346" t="str">
        <f t="shared" si="953"/>
        <v/>
      </c>
      <c r="AL832" s="347" t="str">
        <f t="shared" si="954"/>
        <v/>
      </c>
      <c r="AM832" s="141"/>
      <c r="AN832" s="141"/>
      <c r="AO832" s="142"/>
      <c r="AP832" s="58">
        <f t="shared" si="899"/>
        <v>0</v>
      </c>
      <c r="AQ832" s="94">
        <f>SUM(AP$10:AP832)</f>
        <v>0</v>
      </c>
      <c r="AR832" s="143">
        <f t="shared" si="959"/>
        <v>0.1</v>
      </c>
      <c r="AS832" s="144" t="str">
        <f t="shared" si="900"/>
        <v/>
      </c>
      <c r="AT832" s="144" t="str">
        <f t="shared" si="927"/>
        <v/>
      </c>
      <c r="AU832" s="145"/>
      <c r="AV832" s="58">
        <f t="shared" si="957"/>
        <v>0</v>
      </c>
      <c r="AW832" s="318">
        <f>SUM(AV$10:AV832)</f>
        <v>0</v>
      </c>
      <c r="AX832" s="319">
        <f t="shared" si="958"/>
        <v>0.1</v>
      </c>
      <c r="AY832" s="144" t="str">
        <f t="shared" si="941"/>
        <v/>
      </c>
      <c r="AZ832" s="144" t="str">
        <f t="shared" si="942"/>
        <v/>
      </c>
      <c r="BA832" s="144"/>
      <c r="BB832" s="146" t="str">
        <f t="shared" si="901"/>
        <v/>
      </c>
      <c r="BC832" s="66" t="str">
        <f t="shared" si="940"/>
        <v/>
      </c>
      <c r="BD832" s="195" t="str">
        <f t="shared" si="902"/>
        <v/>
      </c>
      <c r="BF832" s="283"/>
      <c r="BG832" s="286" t="str">
        <f t="shared" si="903"/>
        <v/>
      </c>
      <c r="BY832" s="211" t="str">
        <f t="shared" si="904"/>
        <v/>
      </c>
      <c r="BZ832" s="150" t="str">
        <f t="shared" si="905"/>
        <v/>
      </c>
      <c r="CB832" s="54" t="str">
        <f t="shared" si="939"/>
        <v/>
      </c>
      <c r="CD832" s="54" t="str">
        <f t="shared" si="906"/>
        <v/>
      </c>
      <c r="CF832" s="54" t="str">
        <f t="shared" si="907"/>
        <v/>
      </c>
      <c r="CH832" s="150" t="str">
        <f t="shared" si="908"/>
        <v/>
      </c>
      <c r="CI832" s="290"/>
      <c r="CJ832" s="150" t="str">
        <f t="shared" si="909"/>
        <v/>
      </c>
      <c r="CK832" s="290"/>
      <c r="CL832" s="54" t="str">
        <f t="shared" si="928"/>
        <v/>
      </c>
      <c r="CM832" s="290"/>
      <c r="CN832" s="150" t="str">
        <f t="shared" si="910"/>
        <v/>
      </c>
      <c r="CO832" s="290"/>
      <c r="CP832" s="150" t="str">
        <f t="shared" si="911"/>
        <v/>
      </c>
      <c r="CQ832" s="290"/>
      <c r="CR832" s="150" t="str">
        <f t="shared" si="912"/>
        <v/>
      </c>
      <c r="CS832" s="290"/>
      <c r="CT832" s="150" t="str">
        <f t="shared" si="913"/>
        <v/>
      </c>
      <c r="CU832" s="150"/>
      <c r="CV832" s="150" t="str">
        <f t="shared" si="914"/>
        <v/>
      </c>
      <c r="CW832" s="94"/>
      <c r="CX832" s="151" t="str">
        <f t="shared" si="955"/>
        <v/>
      </c>
      <c r="CY832" s="151" t="str">
        <f t="shared" si="956"/>
        <v/>
      </c>
      <c r="CZ832" s="152"/>
      <c r="DA832" s="373" t="str">
        <f t="shared" si="929"/>
        <v/>
      </c>
      <c r="DC832" s="153">
        <f t="shared" si="915"/>
        <v>0</v>
      </c>
      <c r="DD832" s="153">
        <f t="shared" si="916"/>
        <v>0</v>
      </c>
      <c r="DE832" s="153">
        <f t="shared" si="917"/>
        <v>0</v>
      </c>
      <c r="DF832" s="158">
        <f t="shared" si="918"/>
        <v>-4.7000000000000002E-3</v>
      </c>
      <c r="DG832" s="159">
        <f t="shared" si="930"/>
        <v>-1.1703000000000001</v>
      </c>
      <c r="DH832" s="158">
        <f t="shared" si="919"/>
        <v>3.1999999999999997E-3</v>
      </c>
      <c r="DI832" s="159">
        <f t="shared" si="931"/>
        <v>0.79679999999999995</v>
      </c>
      <c r="DJ832" s="158">
        <f t="shared" si="920"/>
        <v>-2.7000000000000001E-3</v>
      </c>
      <c r="DK832" s="159">
        <f t="shared" si="932"/>
        <v>-0.67230000000000001</v>
      </c>
      <c r="DL832" s="158">
        <f t="shared" si="921"/>
        <v>1.1999999999999999E-3</v>
      </c>
      <c r="DM832" s="159">
        <f t="shared" si="933"/>
        <v>0.29879999999999995</v>
      </c>
      <c r="DN832" s="158">
        <f t="shared" si="922"/>
        <v>1.46E-2</v>
      </c>
      <c r="DO832" s="159">
        <f t="shared" si="934"/>
        <v>3.6354000000000002</v>
      </c>
      <c r="DP832" s="158">
        <f t="shared" si="923"/>
        <v>-1.2999999999999999E-2</v>
      </c>
      <c r="DQ832" s="159">
        <f t="shared" si="935"/>
        <v>-3.2369999999999997</v>
      </c>
      <c r="DR832" s="158">
        <f t="shared" si="924"/>
        <v>-6.7000000000000002E-3</v>
      </c>
      <c r="DS832" s="159">
        <f t="shared" si="936"/>
        <v>-1.6683000000000001</v>
      </c>
      <c r="DT832" s="158">
        <f t="shared" si="925"/>
        <v>-1.2999999999999999E-2</v>
      </c>
      <c r="DU832" s="159">
        <f t="shared" si="937"/>
        <v>-3.2369999999999997</v>
      </c>
      <c r="DV832" s="158">
        <f t="shared" si="926"/>
        <v>-6.7000000000000002E-3</v>
      </c>
      <c r="DW832" s="160">
        <f t="shared" si="938"/>
        <v>-1.6683000000000001</v>
      </c>
    </row>
    <row r="833" spans="1:127" ht="24.95" customHeight="1" x14ac:dyDescent="0.2">
      <c r="A833" s="272">
        <v>824</v>
      </c>
      <c r="B833" s="336"/>
      <c r="C833" s="332"/>
      <c r="D833" s="333"/>
      <c r="E833" s="334"/>
      <c r="F833" s="335"/>
      <c r="G833" s="334"/>
      <c r="H833" s="371"/>
      <c r="I833" s="334"/>
      <c r="J833" s="334"/>
      <c r="K833" s="334"/>
      <c r="L833" s="334"/>
      <c r="M833" s="334"/>
      <c r="N833" s="334"/>
      <c r="O833" s="337"/>
      <c r="P833" s="337"/>
      <c r="Q833" s="338" t="str">
        <f t="shared" si="889"/>
        <v xml:space="preserve"> </v>
      </c>
      <c r="R833" s="339" t="str">
        <f t="shared" si="890"/>
        <v/>
      </c>
      <c r="S833" s="340" t="str">
        <f t="shared" si="943"/>
        <v/>
      </c>
      <c r="T833" s="341" t="str">
        <f t="shared" si="891"/>
        <v/>
      </c>
      <c r="U833" s="341" t="str">
        <f t="shared" si="892"/>
        <v/>
      </c>
      <c r="V833" s="341" t="str">
        <f t="shared" si="893"/>
        <v/>
      </c>
      <c r="W833" s="341" t="str">
        <f t="shared" si="894"/>
        <v/>
      </c>
      <c r="X833" s="340" t="str">
        <f t="shared" si="944"/>
        <v/>
      </c>
      <c r="Y833" s="342" t="str">
        <f t="shared" si="945"/>
        <v/>
      </c>
      <c r="Z833" s="343" t="str">
        <f t="shared" si="946"/>
        <v/>
      </c>
      <c r="AA833" s="344" t="str">
        <f t="shared" si="947"/>
        <v/>
      </c>
      <c r="AB833" s="345" t="str">
        <f t="shared" si="895"/>
        <v/>
      </c>
      <c r="AC833" s="346" t="str">
        <f t="shared" si="896"/>
        <v/>
      </c>
      <c r="AD833" s="346" t="str">
        <f t="shared" si="897"/>
        <v/>
      </c>
      <c r="AE833" s="344" t="str">
        <f t="shared" si="948"/>
        <v/>
      </c>
      <c r="AF833" s="346" t="str">
        <f t="shared" si="898"/>
        <v/>
      </c>
      <c r="AG833" s="344" t="str">
        <f t="shared" si="949"/>
        <v/>
      </c>
      <c r="AH833" s="344" t="str">
        <f t="shared" si="950"/>
        <v/>
      </c>
      <c r="AI833" s="344" t="str">
        <f t="shared" si="951"/>
        <v/>
      </c>
      <c r="AJ833" s="346" t="str">
        <f t="shared" si="952"/>
        <v/>
      </c>
      <c r="AK833" s="346" t="str">
        <f t="shared" si="953"/>
        <v/>
      </c>
      <c r="AL833" s="347" t="str">
        <f t="shared" si="954"/>
        <v/>
      </c>
      <c r="AM833" s="141"/>
      <c r="AN833" s="141"/>
      <c r="AO833" s="142"/>
      <c r="AP833" s="58">
        <f t="shared" si="899"/>
        <v>0</v>
      </c>
      <c r="AQ833" s="94">
        <f>SUM(AP$10:AP833)</f>
        <v>0</v>
      </c>
      <c r="AR833" s="143">
        <f t="shared" si="959"/>
        <v>0.1</v>
      </c>
      <c r="AS833" s="144" t="str">
        <f t="shared" si="900"/>
        <v/>
      </c>
      <c r="AT833" s="144" t="str">
        <f t="shared" si="927"/>
        <v/>
      </c>
      <c r="AU833" s="145"/>
      <c r="AV833" s="58">
        <f t="shared" si="957"/>
        <v>0</v>
      </c>
      <c r="AW833" s="318">
        <f>SUM(AV$10:AV833)</f>
        <v>0</v>
      </c>
      <c r="AX833" s="319">
        <f t="shared" si="958"/>
        <v>0.1</v>
      </c>
      <c r="AY833" s="144" t="str">
        <f t="shared" si="941"/>
        <v/>
      </c>
      <c r="AZ833" s="144" t="str">
        <f t="shared" si="942"/>
        <v/>
      </c>
      <c r="BA833" s="144"/>
      <c r="BB833" s="146" t="str">
        <f t="shared" si="901"/>
        <v/>
      </c>
      <c r="BC833" s="66" t="str">
        <f t="shared" si="940"/>
        <v/>
      </c>
      <c r="BD833" s="195" t="str">
        <f t="shared" si="902"/>
        <v/>
      </c>
      <c r="BF833" s="283"/>
      <c r="BG833" s="286" t="str">
        <f t="shared" si="903"/>
        <v/>
      </c>
      <c r="BY833" s="211" t="str">
        <f t="shared" si="904"/>
        <v/>
      </c>
      <c r="BZ833" s="150" t="str">
        <f t="shared" si="905"/>
        <v/>
      </c>
      <c r="CB833" s="54" t="str">
        <f t="shared" si="939"/>
        <v/>
      </c>
      <c r="CD833" s="54" t="str">
        <f t="shared" si="906"/>
        <v/>
      </c>
      <c r="CF833" s="54" t="str">
        <f t="shared" si="907"/>
        <v/>
      </c>
      <c r="CH833" s="150" t="str">
        <f t="shared" si="908"/>
        <v/>
      </c>
      <c r="CI833" s="290"/>
      <c r="CJ833" s="150" t="str">
        <f t="shared" si="909"/>
        <v/>
      </c>
      <c r="CK833" s="290"/>
      <c r="CL833" s="54" t="str">
        <f t="shared" si="928"/>
        <v/>
      </c>
      <c r="CM833" s="290"/>
      <c r="CN833" s="150" t="str">
        <f t="shared" si="910"/>
        <v/>
      </c>
      <c r="CO833" s="290"/>
      <c r="CP833" s="150" t="str">
        <f t="shared" si="911"/>
        <v/>
      </c>
      <c r="CQ833" s="290"/>
      <c r="CR833" s="150" t="str">
        <f t="shared" si="912"/>
        <v/>
      </c>
      <c r="CS833" s="290"/>
      <c r="CT833" s="150" t="str">
        <f t="shared" si="913"/>
        <v/>
      </c>
      <c r="CU833" s="150"/>
      <c r="CV833" s="150" t="str">
        <f t="shared" si="914"/>
        <v/>
      </c>
      <c r="CW833" s="94"/>
      <c r="CX833" s="151" t="str">
        <f t="shared" si="955"/>
        <v/>
      </c>
      <c r="CY833" s="151" t="str">
        <f t="shared" si="956"/>
        <v/>
      </c>
      <c r="CZ833" s="152"/>
      <c r="DA833" s="373" t="str">
        <f t="shared" si="929"/>
        <v/>
      </c>
      <c r="DC833" s="153">
        <f t="shared" si="915"/>
        <v>0</v>
      </c>
      <c r="DD833" s="153">
        <f t="shared" si="916"/>
        <v>0</v>
      </c>
      <c r="DE833" s="153">
        <f t="shared" si="917"/>
        <v>0</v>
      </c>
      <c r="DF833" s="158">
        <f t="shared" si="918"/>
        <v>-4.7000000000000002E-3</v>
      </c>
      <c r="DG833" s="159">
        <f t="shared" si="930"/>
        <v>-1.1703000000000001</v>
      </c>
      <c r="DH833" s="158">
        <f t="shared" si="919"/>
        <v>3.1999999999999997E-3</v>
      </c>
      <c r="DI833" s="159">
        <f t="shared" si="931"/>
        <v>0.79679999999999995</v>
      </c>
      <c r="DJ833" s="158">
        <f t="shared" si="920"/>
        <v>-2.7000000000000001E-3</v>
      </c>
      <c r="DK833" s="159">
        <f t="shared" si="932"/>
        <v>-0.67230000000000001</v>
      </c>
      <c r="DL833" s="158">
        <f t="shared" si="921"/>
        <v>1.1999999999999999E-3</v>
      </c>
      <c r="DM833" s="159">
        <f t="shared" si="933"/>
        <v>0.29879999999999995</v>
      </c>
      <c r="DN833" s="158">
        <f t="shared" si="922"/>
        <v>1.46E-2</v>
      </c>
      <c r="DO833" s="159">
        <f t="shared" si="934"/>
        <v>3.6354000000000002</v>
      </c>
      <c r="DP833" s="158">
        <f t="shared" si="923"/>
        <v>-1.2999999999999999E-2</v>
      </c>
      <c r="DQ833" s="159">
        <f t="shared" si="935"/>
        <v>-3.2369999999999997</v>
      </c>
      <c r="DR833" s="158">
        <f t="shared" si="924"/>
        <v>-6.7000000000000002E-3</v>
      </c>
      <c r="DS833" s="159">
        <f t="shared" si="936"/>
        <v>-1.6683000000000001</v>
      </c>
      <c r="DT833" s="158">
        <f t="shared" si="925"/>
        <v>-1.2999999999999999E-2</v>
      </c>
      <c r="DU833" s="159">
        <f t="shared" si="937"/>
        <v>-3.2369999999999997</v>
      </c>
      <c r="DV833" s="158">
        <f t="shared" si="926"/>
        <v>-6.7000000000000002E-3</v>
      </c>
      <c r="DW833" s="160">
        <f t="shared" si="938"/>
        <v>-1.6683000000000001</v>
      </c>
    </row>
    <row r="834" spans="1:127" ht="24.95" customHeight="1" x14ac:dyDescent="0.2">
      <c r="A834" s="272">
        <v>825</v>
      </c>
      <c r="B834" s="336"/>
      <c r="C834" s="332"/>
      <c r="D834" s="333"/>
      <c r="E834" s="334"/>
      <c r="F834" s="335"/>
      <c r="G834" s="334"/>
      <c r="H834" s="371"/>
      <c r="I834" s="334"/>
      <c r="J834" s="334"/>
      <c r="K834" s="334"/>
      <c r="L834" s="334"/>
      <c r="M834" s="334"/>
      <c r="N834" s="334"/>
      <c r="O834" s="337"/>
      <c r="P834" s="337"/>
      <c r="Q834" s="338" t="str">
        <f t="shared" si="889"/>
        <v xml:space="preserve"> </v>
      </c>
      <c r="R834" s="339" t="str">
        <f t="shared" si="890"/>
        <v/>
      </c>
      <c r="S834" s="340" t="str">
        <f t="shared" si="943"/>
        <v/>
      </c>
      <c r="T834" s="341" t="str">
        <f t="shared" si="891"/>
        <v/>
      </c>
      <c r="U834" s="341" t="str">
        <f t="shared" si="892"/>
        <v/>
      </c>
      <c r="V834" s="341" t="str">
        <f t="shared" si="893"/>
        <v/>
      </c>
      <c r="W834" s="341" t="str">
        <f t="shared" si="894"/>
        <v/>
      </c>
      <c r="X834" s="340" t="str">
        <f t="shared" si="944"/>
        <v/>
      </c>
      <c r="Y834" s="342" t="str">
        <f t="shared" si="945"/>
        <v/>
      </c>
      <c r="Z834" s="343" t="str">
        <f t="shared" si="946"/>
        <v/>
      </c>
      <c r="AA834" s="344" t="str">
        <f t="shared" si="947"/>
        <v/>
      </c>
      <c r="AB834" s="345" t="str">
        <f t="shared" si="895"/>
        <v/>
      </c>
      <c r="AC834" s="346" t="str">
        <f t="shared" si="896"/>
        <v/>
      </c>
      <c r="AD834" s="346" t="str">
        <f t="shared" si="897"/>
        <v/>
      </c>
      <c r="AE834" s="344" t="str">
        <f t="shared" si="948"/>
        <v/>
      </c>
      <c r="AF834" s="346" t="str">
        <f t="shared" si="898"/>
        <v/>
      </c>
      <c r="AG834" s="344" t="str">
        <f t="shared" si="949"/>
        <v/>
      </c>
      <c r="AH834" s="344" t="str">
        <f t="shared" si="950"/>
        <v/>
      </c>
      <c r="AI834" s="344" t="str">
        <f t="shared" si="951"/>
        <v/>
      </c>
      <c r="AJ834" s="346" t="str">
        <f t="shared" si="952"/>
        <v/>
      </c>
      <c r="AK834" s="346" t="str">
        <f t="shared" si="953"/>
        <v/>
      </c>
      <c r="AL834" s="347" t="str">
        <f t="shared" si="954"/>
        <v/>
      </c>
      <c r="AM834" s="141"/>
      <c r="AN834" s="141"/>
      <c r="AO834" s="142"/>
      <c r="AP834" s="58">
        <f t="shared" si="899"/>
        <v>0</v>
      </c>
      <c r="AQ834" s="94">
        <f>SUM(AP$10:AP834)</f>
        <v>0</v>
      </c>
      <c r="AR834" s="143">
        <f t="shared" si="959"/>
        <v>0.1</v>
      </c>
      <c r="AS834" s="144" t="str">
        <f t="shared" si="900"/>
        <v/>
      </c>
      <c r="AT834" s="144" t="str">
        <f t="shared" si="927"/>
        <v/>
      </c>
      <c r="AU834" s="145"/>
      <c r="AV834" s="58">
        <f t="shared" si="957"/>
        <v>0</v>
      </c>
      <c r="AW834" s="318">
        <f>SUM(AV$10:AV834)</f>
        <v>0</v>
      </c>
      <c r="AX834" s="319">
        <f t="shared" si="958"/>
        <v>0.1</v>
      </c>
      <c r="AY834" s="144" t="str">
        <f t="shared" si="941"/>
        <v/>
      </c>
      <c r="AZ834" s="144" t="str">
        <f t="shared" si="942"/>
        <v/>
      </c>
      <c r="BA834" s="144"/>
      <c r="BB834" s="146" t="str">
        <f t="shared" si="901"/>
        <v/>
      </c>
      <c r="BC834" s="66" t="str">
        <f t="shared" si="940"/>
        <v/>
      </c>
      <c r="BD834" s="195" t="str">
        <f t="shared" si="902"/>
        <v/>
      </c>
      <c r="BF834" s="283"/>
      <c r="BG834" s="286" t="str">
        <f t="shared" si="903"/>
        <v/>
      </c>
      <c r="BY834" s="211" t="str">
        <f t="shared" si="904"/>
        <v/>
      </c>
      <c r="BZ834" s="150" t="str">
        <f t="shared" si="905"/>
        <v/>
      </c>
      <c r="CB834" s="54" t="str">
        <f t="shared" si="939"/>
        <v/>
      </c>
      <c r="CD834" s="54" t="str">
        <f t="shared" si="906"/>
        <v/>
      </c>
      <c r="CF834" s="54" t="str">
        <f t="shared" si="907"/>
        <v/>
      </c>
      <c r="CH834" s="150" t="str">
        <f t="shared" si="908"/>
        <v/>
      </c>
      <c r="CI834" s="290"/>
      <c r="CJ834" s="150" t="str">
        <f t="shared" si="909"/>
        <v/>
      </c>
      <c r="CK834" s="290"/>
      <c r="CL834" s="54" t="str">
        <f t="shared" si="928"/>
        <v/>
      </c>
      <c r="CM834" s="290"/>
      <c r="CN834" s="150" t="str">
        <f t="shared" si="910"/>
        <v/>
      </c>
      <c r="CO834" s="290"/>
      <c r="CP834" s="150" t="str">
        <f t="shared" si="911"/>
        <v/>
      </c>
      <c r="CQ834" s="290"/>
      <c r="CR834" s="150" t="str">
        <f t="shared" si="912"/>
        <v/>
      </c>
      <c r="CS834" s="290"/>
      <c r="CT834" s="150" t="str">
        <f t="shared" si="913"/>
        <v/>
      </c>
      <c r="CU834" s="150"/>
      <c r="CV834" s="150" t="str">
        <f t="shared" si="914"/>
        <v/>
      </c>
      <c r="CW834" s="94"/>
      <c r="CX834" s="151" t="str">
        <f t="shared" si="955"/>
        <v/>
      </c>
      <c r="CY834" s="151" t="str">
        <f t="shared" si="956"/>
        <v/>
      </c>
      <c r="CZ834" s="152"/>
      <c r="DA834" s="373" t="str">
        <f t="shared" si="929"/>
        <v/>
      </c>
      <c r="DC834" s="153">
        <f t="shared" si="915"/>
        <v>0</v>
      </c>
      <c r="DD834" s="153">
        <f t="shared" si="916"/>
        <v>0</v>
      </c>
      <c r="DE834" s="153">
        <f t="shared" si="917"/>
        <v>0</v>
      </c>
      <c r="DF834" s="158">
        <f t="shared" si="918"/>
        <v>-4.7000000000000002E-3</v>
      </c>
      <c r="DG834" s="159">
        <f t="shared" si="930"/>
        <v>-1.1703000000000001</v>
      </c>
      <c r="DH834" s="158">
        <f t="shared" si="919"/>
        <v>3.1999999999999997E-3</v>
      </c>
      <c r="DI834" s="159">
        <f t="shared" si="931"/>
        <v>0.79679999999999995</v>
      </c>
      <c r="DJ834" s="158">
        <f t="shared" si="920"/>
        <v>-2.7000000000000001E-3</v>
      </c>
      <c r="DK834" s="159">
        <f t="shared" si="932"/>
        <v>-0.67230000000000001</v>
      </c>
      <c r="DL834" s="158">
        <f t="shared" si="921"/>
        <v>1.1999999999999999E-3</v>
      </c>
      <c r="DM834" s="159">
        <f t="shared" si="933"/>
        <v>0.29879999999999995</v>
      </c>
      <c r="DN834" s="158">
        <f t="shared" si="922"/>
        <v>1.46E-2</v>
      </c>
      <c r="DO834" s="159">
        <f t="shared" si="934"/>
        <v>3.6354000000000002</v>
      </c>
      <c r="DP834" s="158">
        <f t="shared" si="923"/>
        <v>-1.2999999999999999E-2</v>
      </c>
      <c r="DQ834" s="159">
        <f t="shared" si="935"/>
        <v>-3.2369999999999997</v>
      </c>
      <c r="DR834" s="158">
        <f t="shared" si="924"/>
        <v>-6.7000000000000002E-3</v>
      </c>
      <c r="DS834" s="159">
        <f t="shared" si="936"/>
        <v>-1.6683000000000001</v>
      </c>
      <c r="DT834" s="158">
        <f t="shared" si="925"/>
        <v>-1.2999999999999999E-2</v>
      </c>
      <c r="DU834" s="159">
        <f t="shared" si="937"/>
        <v>-3.2369999999999997</v>
      </c>
      <c r="DV834" s="158">
        <f t="shared" si="926"/>
        <v>-6.7000000000000002E-3</v>
      </c>
      <c r="DW834" s="160">
        <f t="shared" si="938"/>
        <v>-1.6683000000000001</v>
      </c>
    </row>
    <row r="835" spans="1:127" ht="24.95" customHeight="1" x14ac:dyDescent="0.2">
      <c r="A835" s="272">
        <v>826</v>
      </c>
      <c r="B835" s="336"/>
      <c r="C835" s="332"/>
      <c r="D835" s="333"/>
      <c r="E835" s="334"/>
      <c r="F835" s="335"/>
      <c r="G835" s="334"/>
      <c r="H835" s="371"/>
      <c r="I835" s="334"/>
      <c r="J835" s="334"/>
      <c r="K835" s="334"/>
      <c r="L835" s="334"/>
      <c r="M835" s="334"/>
      <c r="N835" s="334"/>
      <c r="O835" s="337"/>
      <c r="P835" s="337"/>
      <c r="Q835" s="338" t="str">
        <f t="shared" si="889"/>
        <v xml:space="preserve"> </v>
      </c>
      <c r="R835" s="339" t="str">
        <f t="shared" si="890"/>
        <v/>
      </c>
      <c r="S835" s="340" t="str">
        <f t="shared" si="943"/>
        <v/>
      </c>
      <c r="T835" s="341" t="str">
        <f t="shared" si="891"/>
        <v/>
      </c>
      <c r="U835" s="341" t="str">
        <f t="shared" si="892"/>
        <v/>
      </c>
      <c r="V835" s="341" t="str">
        <f t="shared" si="893"/>
        <v/>
      </c>
      <c r="W835" s="341" t="str">
        <f t="shared" si="894"/>
        <v/>
      </c>
      <c r="X835" s="340" t="str">
        <f t="shared" si="944"/>
        <v/>
      </c>
      <c r="Y835" s="342" t="str">
        <f t="shared" si="945"/>
        <v/>
      </c>
      <c r="Z835" s="343" t="str">
        <f t="shared" si="946"/>
        <v/>
      </c>
      <c r="AA835" s="344" t="str">
        <f t="shared" si="947"/>
        <v/>
      </c>
      <c r="AB835" s="345" t="str">
        <f t="shared" si="895"/>
        <v/>
      </c>
      <c r="AC835" s="346" t="str">
        <f t="shared" si="896"/>
        <v/>
      </c>
      <c r="AD835" s="346" t="str">
        <f t="shared" si="897"/>
        <v/>
      </c>
      <c r="AE835" s="344" t="str">
        <f t="shared" si="948"/>
        <v/>
      </c>
      <c r="AF835" s="346" t="str">
        <f t="shared" si="898"/>
        <v/>
      </c>
      <c r="AG835" s="344" t="str">
        <f t="shared" si="949"/>
        <v/>
      </c>
      <c r="AH835" s="344" t="str">
        <f t="shared" si="950"/>
        <v/>
      </c>
      <c r="AI835" s="344" t="str">
        <f t="shared" si="951"/>
        <v/>
      </c>
      <c r="AJ835" s="346" t="str">
        <f t="shared" si="952"/>
        <v/>
      </c>
      <c r="AK835" s="346" t="str">
        <f t="shared" si="953"/>
        <v/>
      </c>
      <c r="AL835" s="347" t="str">
        <f t="shared" si="954"/>
        <v/>
      </c>
      <c r="AM835" s="141"/>
      <c r="AN835" s="141"/>
      <c r="AO835" s="142"/>
      <c r="AP835" s="58">
        <f t="shared" si="899"/>
        <v>0</v>
      </c>
      <c r="AQ835" s="94">
        <f>SUM(AP$10:AP835)</f>
        <v>0</v>
      </c>
      <c r="AR835" s="143">
        <f t="shared" si="959"/>
        <v>0.1</v>
      </c>
      <c r="AS835" s="144" t="str">
        <f t="shared" si="900"/>
        <v/>
      </c>
      <c r="AT835" s="144" t="str">
        <f t="shared" si="927"/>
        <v/>
      </c>
      <c r="AU835" s="145"/>
      <c r="AV835" s="58">
        <f t="shared" si="957"/>
        <v>0</v>
      </c>
      <c r="AW835" s="318">
        <f>SUM(AV$10:AV835)</f>
        <v>0</v>
      </c>
      <c r="AX835" s="319">
        <f t="shared" si="958"/>
        <v>0.1</v>
      </c>
      <c r="AY835" s="144" t="str">
        <f t="shared" si="941"/>
        <v/>
      </c>
      <c r="AZ835" s="144" t="str">
        <f t="shared" si="942"/>
        <v/>
      </c>
      <c r="BA835" s="144"/>
      <c r="BB835" s="146" t="str">
        <f t="shared" si="901"/>
        <v/>
      </c>
      <c r="BC835" s="66" t="str">
        <f t="shared" si="940"/>
        <v/>
      </c>
      <c r="BD835" s="195" t="str">
        <f t="shared" si="902"/>
        <v/>
      </c>
      <c r="BF835" s="283"/>
      <c r="BG835" s="286" t="str">
        <f t="shared" si="903"/>
        <v/>
      </c>
      <c r="BY835" s="211" t="str">
        <f t="shared" si="904"/>
        <v/>
      </c>
      <c r="BZ835" s="150" t="str">
        <f t="shared" si="905"/>
        <v/>
      </c>
      <c r="CB835" s="54" t="str">
        <f t="shared" si="939"/>
        <v/>
      </c>
      <c r="CD835" s="54" t="str">
        <f t="shared" si="906"/>
        <v/>
      </c>
      <c r="CF835" s="54" t="str">
        <f t="shared" si="907"/>
        <v/>
      </c>
      <c r="CH835" s="150" t="str">
        <f t="shared" si="908"/>
        <v/>
      </c>
      <c r="CI835" s="290"/>
      <c r="CJ835" s="150" t="str">
        <f t="shared" si="909"/>
        <v/>
      </c>
      <c r="CK835" s="290"/>
      <c r="CL835" s="54" t="str">
        <f t="shared" si="928"/>
        <v/>
      </c>
      <c r="CM835" s="290"/>
      <c r="CN835" s="150" t="str">
        <f t="shared" si="910"/>
        <v/>
      </c>
      <c r="CO835" s="290"/>
      <c r="CP835" s="150" t="str">
        <f t="shared" si="911"/>
        <v/>
      </c>
      <c r="CQ835" s="290"/>
      <c r="CR835" s="150" t="str">
        <f t="shared" si="912"/>
        <v/>
      </c>
      <c r="CS835" s="290"/>
      <c r="CT835" s="150" t="str">
        <f t="shared" si="913"/>
        <v/>
      </c>
      <c r="CU835" s="150"/>
      <c r="CV835" s="150" t="str">
        <f t="shared" si="914"/>
        <v/>
      </c>
      <c r="CW835" s="94"/>
      <c r="CX835" s="151" t="str">
        <f t="shared" si="955"/>
        <v/>
      </c>
      <c r="CY835" s="151" t="str">
        <f t="shared" si="956"/>
        <v/>
      </c>
      <c r="CZ835" s="152"/>
      <c r="DA835" s="373" t="str">
        <f t="shared" si="929"/>
        <v/>
      </c>
      <c r="DC835" s="153">
        <f t="shared" si="915"/>
        <v>0</v>
      </c>
      <c r="DD835" s="153">
        <f t="shared" si="916"/>
        <v>0</v>
      </c>
      <c r="DE835" s="153">
        <f t="shared" si="917"/>
        <v>0</v>
      </c>
      <c r="DF835" s="158">
        <f t="shared" si="918"/>
        <v>-4.7000000000000002E-3</v>
      </c>
      <c r="DG835" s="159">
        <f t="shared" si="930"/>
        <v>-1.1703000000000001</v>
      </c>
      <c r="DH835" s="158">
        <f t="shared" si="919"/>
        <v>3.1999999999999997E-3</v>
      </c>
      <c r="DI835" s="159">
        <f t="shared" si="931"/>
        <v>0.79679999999999995</v>
      </c>
      <c r="DJ835" s="158">
        <f t="shared" si="920"/>
        <v>-2.7000000000000001E-3</v>
      </c>
      <c r="DK835" s="159">
        <f t="shared" si="932"/>
        <v>-0.67230000000000001</v>
      </c>
      <c r="DL835" s="158">
        <f t="shared" si="921"/>
        <v>1.1999999999999999E-3</v>
      </c>
      <c r="DM835" s="159">
        <f t="shared" si="933"/>
        <v>0.29879999999999995</v>
      </c>
      <c r="DN835" s="158">
        <f t="shared" si="922"/>
        <v>1.46E-2</v>
      </c>
      <c r="DO835" s="159">
        <f t="shared" si="934"/>
        <v>3.6354000000000002</v>
      </c>
      <c r="DP835" s="158">
        <f t="shared" si="923"/>
        <v>-1.2999999999999999E-2</v>
      </c>
      <c r="DQ835" s="159">
        <f t="shared" si="935"/>
        <v>-3.2369999999999997</v>
      </c>
      <c r="DR835" s="158">
        <f t="shared" si="924"/>
        <v>-6.7000000000000002E-3</v>
      </c>
      <c r="DS835" s="159">
        <f t="shared" si="936"/>
        <v>-1.6683000000000001</v>
      </c>
      <c r="DT835" s="158">
        <f t="shared" si="925"/>
        <v>-1.2999999999999999E-2</v>
      </c>
      <c r="DU835" s="159">
        <f t="shared" si="937"/>
        <v>-3.2369999999999997</v>
      </c>
      <c r="DV835" s="158">
        <f t="shared" si="926"/>
        <v>-6.7000000000000002E-3</v>
      </c>
      <c r="DW835" s="160">
        <f t="shared" si="938"/>
        <v>-1.6683000000000001</v>
      </c>
    </row>
    <row r="836" spans="1:127" ht="24.95" customHeight="1" x14ac:dyDescent="0.2">
      <c r="A836" s="272">
        <v>827</v>
      </c>
      <c r="B836" s="336"/>
      <c r="C836" s="332"/>
      <c r="D836" s="333"/>
      <c r="E836" s="334"/>
      <c r="F836" s="335"/>
      <c r="G836" s="334"/>
      <c r="H836" s="371"/>
      <c r="I836" s="334"/>
      <c r="J836" s="334"/>
      <c r="K836" s="334"/>
      <c r="L836" s="334"/>
      <c r="M836" s="334"/>
      <c r="N836" s="334"/>
      <c r="O836" s="337"/>
      <c r="P836" s="337"/>
      <c r="Q836" s="338" t="str">
        <f t="shared" si="889"/>
        <v xml:space="preserve"> </v>
      </c>
      <c r="R836" s="339" t="str">
        <f t="shared" si="890"/>
        <v/>
      </c>
      <c r="S836" s="340" t="str">
        <f t="shared" si="943"/>
        <v/>
      </c>
      <c r="T836" s="341" t="str">
        <f t="shared" si="891"/>
        <v/>
      </c>
      <c r="U836" s="341" t="str">
        <f t="shared" si="892"/>
        <v/>
      </c>
      <c r="V836" s="341" t="str">
        <f t="shared" si="893"/>
        <v/>
      </c>
      <c r="W836" s="341" t="str">
        <f t="shared" si="894"/>
        <v/>
      </c>
      <c r="X836" s="340" t="str">
        <f t="shared" si="944"/>
        <v/>
      </c>
      <c r="Y836" s="342" t="str">
        <f t="shared" si="945"/>
        <v/>
      </c>
      <c r="Z836" s="343" t="str">
        <f t="shared" si="946"/>
        <v/>
      </c>
      <c r="AA836" s="344" t="str">
        <f t="shared" si="947"/>
        <v/>
      </c>
      <c r="AB836" s="345" t="str">
        <f t="shared" si="895"/>
        <v/>
      </c>
      <c r="AC836" s="346" t="str">
        <f t="shared" si="896"/>
        <v/>
      </c>
      <c r="AD836" s="346" t="str">
        <f t="shared" si="897"/>
        <v/>
      </c>
      <c r="AE836" s="344" t="str">
        <f t="shared" si="948"/>
        <v/>
      </c>
      <c r="AF836" s="346" t="str">
        <f t="shared" si="898"/>
        <v/>
      </c>
      <c r="AG836" s="344" t="str">
        <f t="shared" si="949"/>
        <v/>
      </c>
      <c r="AH836" s="344" t="str">
        <f t="shared" si="950"/>
        <v/>
      </c>
      <c r="AI836" s="344" t="str">
        <f t="shared" si="951"/>
        <v/>
      </c>
      <c r="AJ836" s="346" t="str">
        <f t="shared" si="952"/>
        <v/>
      </c>
      <c r="AK836" s="346" t="str">
        <f t="shared" si="953"/>
        <v/>
      </c>
      <c r="AL836" s="347" t="str">
        <f t="shared" si="954"/>
        <v/>
      </c>
      <c r="AM836" s="141"/>
      <c r="AN836" s="141"/>
      <c r="AO836" s="142"/>
      <c r="AP836" s="58">
        <f t="shared" si="899"/>
        <v>0</v>
      </c>
      <c r="AQ836" s="94">
        <f>SUM(AP$10:AP836)</f>
        <v>0</v>
      </c>
      <c r="AR836" s="143">
        <f t="shared" si="959"/>
        <v>0.1</v>
      </c>
      <c r="AS836" s="144" t="str">
        <f t="shared" si="900"/>
        <v/>
      </c>
      <c r="AT836" s="144" t="str">
        <f t="shared" si="927"/>
        <v/>
      </c>
      <c r="AU836" s="145"/>
      <c r="AV836" s="58">
        <f t="shared" si="957"/>
        <v>0</v>
      </c>
      <c r="AW836" s="318">
        <f>SUM(AV$10:AV836)</f>
        <v>0</v>
      </c>
      <c r="AX836" s="319">
        <f t="shared" si="958"/>
        <v>0.1</v>
      </c>
      <c r="AY836" s="144" t="str">
        <f t="shared" si="941"/>
        <v/>
      </c>
      <c r="AZ836" s="144" t="str">
        <f t="shared" si="942"/>
        <v/>
      </c>
      <c r="BA836" s="144"/>
      <c r="BB836" s="146" t="str">
        <f t="shared" si="901"/>
        <v/>
      </c>
      <c r="BC836" s="66" t="str">
        <f t="shared" si="940"/>
        <v/>
      </c>
      <c r="BD836" s="195" t="str">
        <f t="shared" si="902"/>
        <v/>
      </c>
      <c r="BF836" s="283"/>
      <c r="BG836" s="286" t="str">
        <f t="shared" si="903"/>
        <v/>
      </c>
      <c r="BY836" s="211" t="str">
        <f t="shared" si="904"/>
        <v/>
      </c>
      <c r="BZ836" s="150" t="str">
        <f t="shared" si="905"/>
        <v/>
      </c>
      <c r="CB836" s="54" t="str">
        <f t="shared" si="939"/>
        <v/>
      </c>
      <c r="CD836" s="54" t="str">
        <f t="shared" si="906"/>
        <v/>
      </c>
      <c r="CF836" s="54" t="str">
        <f t="shared" si="907"/>
        <v/>
      </c>
      <c r="CH836" s="150" t="str">
        <f t="shared" si="908"/>
        <v/>
      </c>
      <c r="CI836" s="290"/>
      <c r="CJ836" s="150" t="str">
        <f t="shared" si="909"/>
        <v/>
      </c>
      <c r="CK836" s="290"/>
      <c r="CL836" s="54" t="str">
        <f t="shared" si="928"/>
        <v/>
      </c>
      <c r="CM836" s="290"/>
      <c r="CN836" s="150" t="str">
        <f t="shared" si="910"/>
        <v/>
      </c>
      <c r="CO836" s="290"/>
      <c r="CP836" s="150" t="str">
        <f t="shared" si="911"/>
        <v/>
      </c>
      <c r="CQ836" s="290"/>
      <c r="CR836" s="150" t="str">
        <f t="shared" si="912"/>
        <v/>
      </c>
      <c r="CS836" s="290"/>
      <c r="CT836" s="150" t="str">
        <f t="shared" si="913"/>
        <v/>
      </c>
      <c r="CU836" s="150"/>
      <c r="CV836" s="150" t="str">
        <f t="shared" si="914"/>
        <v/>
      </c>
      <c r="CW836" s="94"/>
      <c r="CX836" s="151" t="str">
        <f t="shared" si="955"/>
        <v/>
      </c>
      <c r="CY836" s="151" t="str">
        <f t="shared" si="956"/>
        <v/>
      </c>
      <c r="CZ836" s="152"/>
      <c r="DA836" s="373" t="str">
        <f t="shared" si="929"/>
        <v/>
      </c>
      <c r="DC836" s="153">
        <f t="shared" si="915"/>
        <v>0</v>
      </c>
      <c r="DD836" s="153">
        <f t="shared" si="916"/>
        <v>0</v>
      </c>
      <c r="DE836" s="153">
        <f t="shared" si="917"/>
        <v>0</v>
      </c>
      <c r="DF836" s="158">
        <f t="shared" si="918"/>
        <v>-4.7000000000000002E-3</v>
      </c>
      <c r="DG836" s="159">
        <f t="shared" si="930"/>
        <v>-1.1703000000000001</v>
      </c>
      <c r="DH836" s="158">
        <f t="shared" si="919"/>
        <v>3.1999999999999997E-3</v>
      </c>
      <c r="DI836" s="159">
        <f t="shared" si="931"/>
        <v>0.79679999999999995</v>
      </c>
      <c r="DJ836" s="158">
        <f t="shared" si="920"/>
        <v>-2.7000000000000001E-3</v>
      </c>
      <c r="DK836" s="159">
        <f t="shared" si="932"/>
        <v>-0.67230000000000001</v>
      </c>
      <c r="DL836" s="158">
        <f t="shared" si="921"/>
        <v>1.1999999999999999E-3</v>
      </c>
      <c r="DM836" s="159">
        <f t="shared" si="933"/>
        <v>0.29879999999999995</v>
      </c>
      <c r="DN836" s="158">
        <f t="shared" si="922"/>
        <v>1.46E-2</v>
      </c>
      <c r="DO836" s="159">
        <f t="shared" si="934"/>
        <v>3.6354000000000002</v>
      </c>
      <c r="DP836" s="158">
        <f t="shared" si="923"/>
        <v>-1.2999999999999999E-2</v>
      </c>
      <c r="DQ836" s="159">
        <f t="shared" si="935"/>
        <v>-3.2369999999999997</v>
      </c>
      <c r="DR836" s="158">
        <f t="shared" si="924"/>
        <v>-6.7000000000000002E-3</v>
      </c>
      <c r="DS836" s="159">
        <f t="shared" si="936"/>
        <v>-1.6683000000000001</v>
      </c>
      <c r="DT836" s="158">
        <f t="shared" si="925"/>
        <v>-1.2999999999999999E-2</v>
      </c>
      <c r="DU836" s="159">
        <f t="shared" si="937"/>
        <v>-3.2369999999999997</v>
      </c>
      <c r="DV836" s="158">
        <f t="shared" si="926"/>
        <v>-6.7000000000000002E-3</v>
      </c>
      <c r="DW836" s="160">
        <f t="shared" si="938"/>
        <v>-1.6683000000000001</v>
      </c>
    </row>
    <row r="837" spans="1:127" ht="24.95" customHeight="1" x14ac:dyDescent="0.2">
      <c r="A837" s="272">
        <v>828</v>
      </c>
      <c r="B837" s="336"/>
      <c r="C837" s="332"/>
      <c r="D837" s="333"/>
      <c r="E837" s="334"/>
      <c r="F837" s="335"/>
      <c r="G837" s="334"/>
      <c r="H837" s="371"/>
      <c r="I837" s="334"/>
      <c r="J837" s="334"/>
      <c r="K837" s="334"/>
      <c r="L837" s="334"/>
      <c r="M837" s="334"/>
      <c r="N837" s="334"/>
      <c r="O837" s="337"/>
      <c r="P837" s="337"/>
      <c r="Q837" s="338" t="str">
        <f t="shared" si="889"/>
        <v xml:space="preserve"> </v>
      </c>
      <c r="R837" s="339" t="str">
        <f t="shared" si="890"/>
        <v/>
      </c>
      <c r="S837" s="340" t="str">
        <f t="shared" si="943"/>
        <v/>
      </c>
      <c r="T837" s="341" t="str">
        <f t="shared" si="891"/>
        <v/>
      </c>
      <c r="U837" s="341" t="str">
        <f t="shared" si="892"/>
        <v/>
      </c>
      <c r="V837" s="341" t="str">
        <f t="shared" si="893"/>
        <v/>
      </c>
      <c r="W837" s="341" t="str">
        <f t="shared" si="894"/>
        <v/>
      </c>
      <c r="X837" s="340" t="str">
        <f t="shared" si="944"/>
        <v/>
      </c>
      <c r="Y837" s="342" t="str">
        <f t="shared" si="945"/>
        <v/>
      </c>
      <c r="Z837" s="343" t="str">
        <f t="shared" si="946"/>
        <v/>
      </c>
      <c r="AA837" s="344" t="str">
        <f t="shared" si="947"/>
        <v/>
      </c>
      <c r="AB837" s="345" t="str">
        <f t="shared" si="895"/>
        <v/>
      </c>
      <c r="AC837" s="346" t="str">
        <f t="shared" si="896"/>
        <v/>
      </c>
      <c r="AD837" s="346" t="str">
        <f t="shared" si="897"/>
        <v/>
      </c>
      <c r="AE837" s="344" t="str">
        <f t="shared" si="948"/>
        <v/>
      </c>
      <c r="AF837" s="346" t="str">
        <f t="shared" si="898"/>
        <v/>
      </c>
      <c r="AG837" s="344" t="str">
        <f t="shared" si="949"/>
        <v/>
      </c>
      <c r="AH837" s="344" t="str">
        <f t="shared" si="950"/>
        <v/>
      </c>
      <c r="AI837" s="344" t="str">
        <f t="shared" si="951"/>
        <v/>
      </c>
      <c r="AJ837" s="346" t="str">
        <f t="shared" si="952"/>
        <v/>
      </c>
      <c r="AK837" s="346" t="str">
        <f t="shared" si="953"/>
        <v/>
      </c>
      <c r="AL837" s="347" t="str">
        <f t="shared" si="954"/>
        <v/>
      </c>
      <c r="AM837" s="141"/>
      <c r="AN837" s="141"/>
      <c r="AO837" s="142"/>
      <c r="AP837" s="58">
        <f t="shared" si="899"/>
        <v>0</v>
      </c>
      <c r="AQ837" s="94">
        <f>SUM(AP$10:AP837)</f>
        <v>0</v>
      </c>
      <c r="AR837" s="143">
        <f t="shared" si="959"/>
        <v>0.1</v>
      </c>
      <c r="AS837" s="144" t="str">
        <f t="shared" si="900"/>
        <v/>
      </c>
      <c r="AT837" s="144" t="str">
        <f t="shared" si="927"/>
        <v/>
      </c>
      <c r="AU837" s="145"/>
      <c r="AV837" s="58">
        <f t="shared" si="957"/>
        <v>0</v>
      </c>
      <c r="AW837" s="318">
        <f>SUM(AV$10:AV837)</f>
        <v>0</v>
      </c>
      <c r="AX837" s="319">
        <f t="shared" si="958"/>
        <v>0.1</v>
      </c>
      <c r="AY837" s="144" t="str">
        <f t="shared" si="941"/>
        <v/>
      </c>
      <c r="AZ837" s="144" t="str">
        <f t="shared" si="942"/>
        <v/>
      </c>
      <c r="BA837" s="144"/>
      <c r="BB837" s="146" t="str">
        <f t="shared" si="901"/>
        <v/>
      </c>
      <c r="BC837" s="66" t="str">
        <f t="shared" si="940"/>
        <v/>
      </c>
      <c r="BD837" s="195" t="str">
        <f t="shared" si="902"/>
        <v/>
      </c>
      <c r="BF837" s="283"/>
      <c r="BG837" s="286" t="str">
        <f t="shared" si="903"/>
        <v/>
      </c>
      <c r="BY837" s="211" t="str">
        <f t="shared" si="904"/>
        <v/>
      </c>
      <c r="BZ837" s="150" t="str">
        <f t="shared" si="905"/>
        <v/>
      </c>
      <c r="CB837" s="54" t="str">
        <f t="shared" si="939"/>
        <v/>
      </c>
      <c r="CD837" s="54" t="str">
        <f t="shared" si="906"/>
        <v/>
      </c>
      <c r="CF837" s="54" t="str">
        <f t="shared" si="907"/>
        <v/>
      </c>
      <c r="CH837" s="150" t="str">
        <f t="shared" si="908"/>
        <v/>
      </c>
      <c r="CI837" s="290"/>
      <c r="CJ837" s="150" t="str">
        <f t="shared" si="909"/>
        <v/>
      </c>
      <c r="CK837" s="290"/>
      <c r="CL837" s="54" t="str">
        <f t="shared" si="928"/>
        <v/>
      </c>
      <c r="CM837" s="290"/>
      <c r="CN837" s="150" t="str">
        <f t="shared" si="910"/>
        <v/>
      </c>
      <c r="CO837" s="290"/>
      <c r="CP837" s="150" t="str">
        <f t="shared" si="911"/>
        <v/>
      </c>
      <c r="CQ837" s="290"/>
      <c r="CR837" s="150" t="str">
        <f t="shared" si="912"/>
        <v/>
      </c>
      <c r="CS837" s="290"/>
      <c r="CT837" s="150" t="str">
        <f t="shared" si="913"/>
        <v/>
      </c>
      <c r="CU837" s="150"/>
      <c r="CV837" s="150" t="str">
        <f t="shared" si="914"/>
        <v/>
      </c>
      <c r="CW837" s="94"/>
      <c r="CX837" s="151" t="str">
        <f t="shared" si="955"/>
        <v/>
      </c>
      <c r="CY837" s="151" t="str">
        <f t="shared" si="956"/>
        <v/>
      </c>
      <c r="CZ837" s="152"/>
      <c r="DA837" s="373" t="str">
        <f t="shared" si="929"/>
        <v/>
      </c>
      <c r="DC837" s="153">
        <f t="shared" si="915"/>
        <v>0</v>
      </c>
      <c r="DD837" s="153">
        <f t="shared" si="916"/>
        <v>0</v>
      </c>
      <c r="DE837" s="153">
        <f t="shared" si="917"/>
        <v>0</v>
      </c>
      <c r="DF837" s="158">
        <f t="shared" si="918"/>
        <v>-4.7000000000000002E-3</v>
      </c>
      <c r="DG837" s="159">
        <f t="shared" si="930"/>
        <v>-1.1703000000000001</v>
      </c>
      <c r="DH837" s="158">
        <f t="shared" si="919"/>
        <v>3.1999999999999997E-3</v>
      </c>
      <c r="DI837" s="159">
        <f t="shared" si="931"/>
        <v>0.79679999999999995</v>
      </c>
      <c r="DJ837" s="158">
        <f t="shared" si="920"/>
        <v>-2.7000000000000001E-3</v>
      </c>
      <c r="DK837" s="159">
        <f t="shared" si="932"/>
        <v>-0.67230000000000001</v>
      </c>
      <c r="DL837" s="158">
        <f t="shared" si="921"/>
        <v>1.1999999999999999E-3</v>
      </c>
      <c r="DM837" s="159">
        <f t="shared" si="933"/>
        <v>0.29879999999999995</v>
      </c>
      <c r="DN837" s="158">
        <f t="shared" si="922"/>
        <v>1.46E-2</v>
      </c>
      <c r="DO837" s="159">
        <f t="shared" si="934"/>
        <v>3.6354000000000002</v>
      </c>
      <c r="DP837" s="158">
        <f t="shared" si="923"/>
        <v>-1.2999999999999999E-2</v>
      </c>
      <c r="DQ837" s="159">
        <f t="shared" si="935"/>
        <v>-3.2369999999999997</v>
      </c>
      <c r="DR837" s="158">
        <f t="shared" si="924"/>
        <v>-6.7000000000000002E-3</v>
      </c>
      <c r="DS837" s="159">
        <f t="shared" si="936"/>
        <v>-1.6683000000000001</v>
      </c>
      <c r="DT837" s="158">
        <f t="shared" si="925"/>
        <v>-1.2999999999999999E-2</v>
      </c>
      <c r="DU837" s="159">
        <f t="shared" si="937"/>
        <v>-3.2369999999999997</v>
      </c>
      <c r="DV837" s="158">
        <f t="shared" si="926"/>
        <v>-6.7000000000000002E-3</v>
      </c>
      <c r="DW837" s="160">
        <f t="shared" si="938"/>
        <v>-1.6683000000000001</v>
      </c>
    </row>
    <row r="838" spans="1:127" ht="24.95" customHeight="1" x14ac:dyDescent="0.2">
      <c r="A838" s="272">
        <v>829</v>
      </c>
      <c r="B838" s="336"/>
      <c r="C838" s="332"/>
      <c r="D838" s="333"/>
      <c r="E838" s="334"/>
      <c r="F838" s="335"/>
      <c r="G838" s="334"/>
      <c r="H838" s="371"/>
      <c r="I838" s="334"/>
      <c r="J838" s="334"/>
      <c r="K838" s="334"/>
      <c r="L838" s="334"/>
      <c r="M838" s="334"/>
      <c r="N838" s="334"/>
      <c r="O838" s="337"/>
      <c r="P838" s="337"/>
      <c r="Q838" s="338" t="str">
        <f t="shared" si="889"/>
        <v xml:space="preserve"> </v>
      </c>
      <c r="R838" s="339" t="str">
        <f t="shared" si="890"/>
        <v/>
      </c>
      <c r="S838" s="340" t="str">
        <f t="shared" si="943"/>
        <v/>
      </c>
      <c r="T838" s="341" t="str">
        <f t="shared" si="891"/>
        <v/>
      </c>
      <c r="U838" s="341" t="str">
        <f t="shared" si="892"/>
        <v/>
      </c>
      <c r="V838" s="341" t="str">
        <f t="shared" si="893"/>
        <v/>
      </c>
      <c r="W838" s="341" t="str">
        <f t="shared" si="894"/>
        <v/>
      </c>
      <c r="X838" s="340" t="str">
        <f t="shared" si="944"/>
        <v/>
      </c>
      <c r="Y838" s="342" t="str">
        <f t="shared" si="945"/>
        <v/>
      </c>
      <c r="Z838" s="343" t="str">
        <f t="shared" si="946"/>
        <v/>
      </c>
      <c r="AA838" s="344" t="str">
        <f t="shared" si="947"/>
        <v/>
      </c>
      <c r="AB838" s="345" t="str">
        <f t="shared" si="895"/>
        <v/>
      </c>
      <c r="AC838" s="346" t="str">
        <f t="shared" si="896"/>
        <v/>
      </c>
      <c r="AD838" s="346" t="str">
        <f t="shared" si="897"/>
        <v/>
      </c>
      <c r="AE838" s="344" t="str">
        <f t="shared" si="948"/>
        <v/>
      </c>
      <c r="AF838" s="346" t="str">
        <f t="shared" si="898"/>
        <v/>
      </c>
      <c r="AG838" s="344" t="str">
        <f t="shared" si="949"/>
        <v/>
      </c>
      <c r="AH838" s="344" t="str">
        <f t="shared" si="950"/>
        <v/>
      </c>
      <c r="AI838" s="344" t="str">
        <f t="shared" si="951"/>
        <v/>
      </c>
      <c r="AJ838" s="346" t="str">
        <f t="shared" si="952"/>
        <v/>
      </c>
      <c r="AK838" s="346" t="str">
        <f t="shared" si="953"/>
        <v/>
      </c>
      <c r="AL838" s="347" t="str">
        <f t="shared" si="954"/>
        <v/>
      </c>
      <c r="AM838" s="141"/>
      <c r="AN838" s="141"/>
      <c r="AO838" s="142"/>
      <c r="AP838" s="58">
        <f t="shared" si="899"/>
        <v>0</v>
      </c>
      <c r="AQ838" s="94">
        <f>SUM(AP$10:AP838)</f>
        <v>0</v>
      </c>
      <c r="AR838" s="143">
        <f t="shared" si="959"/>
        <v>0.1</v>
      </c>
      <c r="AS838" s="144" t="str">
        <f t="shared" si="900"/>
        <v/>
      </c>
      <c r="AT838" s="144" t="str">
        <f t="shared" si="927"/>
        <v/>
      </c>
      <c r="AU838" s="145"/>
      <c r="AV838" s="58">
        <f t="shared" si="957"/>
        <v>0</v>
      </c>
      <c r="AW838" s="318">
        <f>SUM(AV$10:AV838)</f>
        <v>0</v>
      </c>
      <c r="AX838" s="319">
        <f t="shared" si="958"/>
        <v>0.1</v>
      </c>
      <c r="AY838" s="144" t="str">
        <f t="shared" si="941"/>
        <v/>
      </c>
      <c r="AZ838" s="144" t="str">
        <f t="shared" si="942"/>
        <v/>
      </c>
      <c r="BA838" s="144"/>
      <c r="BB838" s="146" t="str">
        <f t="shared" si="901"/>
        <v/>
      </c>
      <c r="BC838" s="66" t="str">
        <f t="shared" si="940"/>
        <v/>
      </c>
      <c r="BD838" s="195" t="str">
        <f t="shared" si="902"/>
        <v/>
      </c>
      <c r="BF838" s="283"/>
      <c r="BG838" s="286" t="str">
        <f t="shared" si="903"/>
        <v/>
      </c>
      <c r="BY838" s="211" t="str">
        <f t="shared" si="904"/>
        <v/>
      </c>
      <c r="BZ838" s="150" t="str">
        <f t="shared" si="905"/>
        <v/>
      </c>
      <c r="CB838" s="54" t="str">
        <f t="shared" si="939"/>
        <v/>
      </c>
      <c r="CD838" s="54" t="str">
        <f t="shared" si="906"/>
        <v/>
      </c>
      <c r="CF838" s="54" t="str">
        <f t="shared" si="907"/>
        <v/>
      </c>
      <c r="CH838" s="150" t="str">
        <f t="shared" si="908"/>
        <v/>
      </c>
      <c r="CI838" s="290"/>
      <c r="CJ838" s="150" t="str">
        <f t="shared" si="909"/>
        <v/>
      </c>
      <c r="CK838" s="290"/>
      <c r="CL838" s="54" t="str">
        <f t="shared" si="928"/>
        <v/>
      </c>
      <c r="CM838" s="290"/>
      <c r="CN838" s="150" t="str">
        <f t="shared" si="910"/>
        <v/>
      </c>
      <c r="CO838" s="290"/>
      <c r="CP838" s="150" t="str">
        <f t="shared" si="911"/>
        <v/>
      </c>
      <c r="CQ838" s="290"/>
      <c r="CR838" s="150" t="str">
        <f t="shared" si="912"/>
        <v/>
      </c>
      <c r="CS838" s="290"/>
      <c r="CT838" s="150" t="str">
        <f t="shared" si="913"/>
        <v/>
      </c>
      <c r="CU838" s="150"/>
      <c r="CV838" s="150" t="str">
        <f t="shared" si="914"/>
        <v/>
      </c>
      <c r="CW838" s="94"/>
      <c r="CX838" s="151" t="str">
        <f t="shared" si="955"/>
        <v/>
      </c>
      <c r="CY838" s="151" t="str">
        <f t="shared" si="956"/>
        <v/>
      </c>
      <c r="CZ838" s="152"/>
      <c r="DA838" s="373" t="str">
        <f t="shared" si="929"/>
        <v/>
      </c>
      <c r="DC838" s="153">
        <f t="shared" si="915"/>
        <v>0</v>
      </c>
      <c r="DD838" s="153">
        <f t="shared" si="916"/>
        <v>0</v>
      </c>
      <c r="DE838" s="153">
        <f t="shared" si="917"/>
        <v>0</v>
      </c>
      <c r="DF838" s="158">
        <f t="shared" si="918"/>
        <v>-4.7000000000000002E-3</v>
      </c>
      <c r="DG838" s="159">
        <f t="shared" si="930"/>
        <v>-1.1703000000000001</v>
      </c>
      <c r="DH838" s="158">
        <f t="shared" si="919"/>
        <v>3.1999999999999997E-3</v>
      </c>
      <c r="DI838" s="159">
        <f t="shared" si="931"/>
        <v>0.79679999999999995</v>
      </c>
      <c r="DJ838" s="158">
        <f t="shared" si="920"/>
        <v>-2.7000000000000001E-3</v>
      </c>
      <c r="DK838" s="159">
        <f t="shared" si="932"/>
        <v>-0.67230000000000001</v>
      </c>
      <c r="DL838" s="158">
        <f t="shared" si="921"/>
        <v>1.1999999999999999E-3</v>
      </c>
      <c r="DM838" s="159">
        <f t="shared" si="933"/>
        <v>0.29879999999999995</v>
      </c>
      <c r="DN838" s="158">
        <f t="shared" si="922"/>
        <v>1.46E-2</v>
      </c>
      <c r="DO838" s="159">
        <f t="shared" si="934"/>
        <v>3.6354000000000002</v>
      </c>
      <c r="DP838" s="158">
        <f t="shared" si="923"/>
        <v>-1.2999999999999999E-2</v>
      </c>
      <c r="DQ838" s="159">
        <f t="shared" si="935"/>
        <v>-3.2369999999999997</v>
      </c>
      <c r="DR838" s="158">
        <f t="shared" si="924"/>
        <v>-6.7000000000000002E-3</v>
      </c>
      <c r="DS838" s="159">
        <f t="shared" si="936"/>
        <v>-1.6683000000000001</v>
      </c>
      <c r="DT838" s="158">
        <f t="shared" si="925"/>
        <v>-1.2999999999999999E-2</v>
      </c>
      <c r="DU838" s="159">
        <f t="shared" si="937"/>
        <v>-3.2369999999999997</v>
      </c>
      <c r="DV838" s="158">
        <f t="shared" si="926"/>
        <v>-6.7000000000000002E-3</v>
      </c>
      <c r="DW838" s="160">
        <f t="shared" si="938"/>
        <v>-1.6683000000000001</v>
      </c>
    </row>
    <row r="839" spans="1:127" ht="24.95" customHeight="1" x14ac:dyDescent="0.2">
      <c r="A839" s="272">
        <v>830</v>
      </c>
      <c r="B839" s="336"/>
      <c r="C839" s="332"/>
      <c r="D839" s="333"/>
      <c r="E839" s="334"/>
      <c r="F839" s="335"/>
      <c r="G839" s="334"/>
      <c r="H839" s="371"/>
      <c r="I839" s="334"/>
      <c r="J839" s="334"/>
      <c r="K839" s="334"/>
      <c r="L839" s="334"/>
      <c r="M839" s="334"/>
      <c r="N839" s="334"/>
      <c r="O839" s="337"/>
      <c r="P839" s="337"/>
      <c r="Q839" s="338" t="str">
        <f t="shared" si="889"/>
        <v xml:space="preserve"> </v>
      </c>
      <c r="R839" s="339" t="str">
        <f t="shared" si="890"/>
        <v/>
      </c>
      <c r="S839" s="340" t="str">
        <f t="shared" si="943"/>
        <v/>
      </c>
      <c r="T839" s="341" t="str">
        <f t="shared" si="891"/>
        <v/>
      </c>
      <c r="U839" s="341" t="str">
        <f t="shared" si="892"/>
        <v/>
      </c>
      <c r="V839" s="341" t="str">
        <f t="shared" si="893"/>
        <v/>
      </c>
      <c r="W839" s="341" t="str">
        <f t="shared" si="894"/>
        <v/>
      </c>
      <c r="X839" s="340" t="str">
        <f t="shared" si="944"/>
        <v/>
      </c>
      <c r="Y839" s="342" t="str">
        <f t="shared" si="945"/>
        <v/>
      </c>
      <c r="Z839" s="343" t="str">
        <f t="shared" si="946"/>
        <v/>
      </c>
      <c r="AA839" s="344" t="str">
        <f t="shared" si="947"/>
        <v/>
      </c>
      <c r="AB839" s="345" t="str">
        <f t="shared" si="895"/>
        <v/>
      </c>
      <c r="AC839" s="346" t="str">
        <f t="shared" si="896"/>
        <v/>
      </c>
      <c r="AD839" s="346" t="str">
        <f t="shared" si="897"/>
        <v/>
      </c>
      <c r="AE839" s="344" t="str">
        <f t="shared" si="948"/>
        <v/>
      </c>
      <c r="AF839" s="346" t="str">
        <f t="shared" si="898"/>
        <v/>
      </c>
      <c r="AG839" s="344" t="str">
        <f t="shared" si="949"/>
        <v/>
      </c>
      <c r="AH839" s="344" t="str">
        <f t="shared" si="950"/>
        <v/>
      </c>
      <c r="AI839" s="344" t="str">
        <f t="shared" si="951"/>
        <v/>
      </c>
      <c r="AJ839" s="346" t="str">
        <f t="shared" si="952"/>
        <v/>
      </c>
      <c r="AK839" s="346" t="str">
        <f t="shared" si="953"/>
        <v/>
      </c>
      <c r="AL839" s="347" t="str">
        <f t="shared" si="954"/>
        <v/>
      </c>
      <c r="AM839" s="141"/>
      <c r="AN839" s="141"/>
      <c r="AO839" s="142"/>
      <c r="AP839" s="58">
        <f t="shared" si="899"/>
        <v>0</v>
      </c>
      <c r="AQ839" s="94">
        <f>SUM(AP$10:AP839)</f>
        <v>0</v>
      </c>
      <c r="AR839" s="143">
        <f t="shared" si="959"/>
        <v>0.1</v>
      </c>
      <c r="AS839" s="144" t="str">
        <f t="shared" si="900"/>
        <v/>
      </c>
      <c r="AT839" s="144" t="str">
        <f t="shared" si="927"/>
        <v/>
      </c>
      <c r="AU839" s="145"/>
      <c r="AV839" s="58">
        <f t="shared" si="957"/>
        <v>0</v>
      </c>
      <c r="AW839" s="318">
        <f>SUM(AV$10:AV839)</f>
        <v>0</v>
      </c>
      <c r="AX839" s="319">
        <f t="shared" si="958"/>
        <v>0.1</v>
      </c>
      <c r="AY839" s="144" t="str">
        <f t="shared" si="941"/>
        <v/>
      </c>
      <c r="AZ839" s="144" t="str">
        <f t="shared" si="942"/>
        <v/>
      </c>
      <c r="BA839" s="144"/>
      <c r="BB839" s="146" t="str">
        <f t="shared" si="901"/>
        <v/>
      </c>
      <c r="BC839" s="66" t="str">
        <f t="shared" si="940"/>
        <v/>
      </c>
      <c r="BD839" s="195" t="str">
        <f t="shared" si="902"/>
        <v/>
      </c>
      <c r="BF839" s="283"/>
      <c r="BG839" s="286" t="str">
        <f t="shared" si="903"/>
        <v/>
      </c>
      <c r="BY839" s="211" t="str">
        <f t="shared" si="904"/>
        <v/>
      </c>
      <c r="BZ839" s="150" t="str">
        <f t="shared" si="905"/>
        <v/>
      </c>
      <c r="CB839" s="54" t="str">
        <f t="shared" si="939"/>
        <v/>
      </c>
      <c r="CD839" s="54" t="str">
        <f t="shared" si="906"/>
        <v/>
      </c>
      <c r="CF839" s="54" t="str">
        <f t="shared" si="907"/>
        <v/>
      </c>
      <c r="CH839" s="150" t="str">
        <f t="shared" si="908"/>
        <v/>
      </c>
      <c r="CI839" s="290"/>
      <c r="CJ839" s="150" t="str">
        <f t="shared" si="909"/>
        <v/>
      </c>
      <c r="CK839" s="290"/>
      <c r="CL839" s="54" t="str">
        <f t="shared" si="928"/>
        <v/>
      </c>
      <c r="CM839" s="290"/>
      <c r="CN839" s="150" t="str">
        <f t="shared" si="910"/>
        <v/>
      </c>
      <c r="CO839" s="290"/>
      <c r="CP839" s="150" t="str">
        <f t="shared" si="911"/>
        <v/>
      </c>
      <c r="CQ839" s="290"/>
      <c r="CR839" s="150" t="str">
        <f t="shared" si="912"/>
        <v/>
      </c>
      <c r="CS839" s="290"/>
      <c r="CT839" s="150" t="str">
        <f t="shared" si="913"/>
        <v/>
      </c>
      <c r="CU839" s="150"/>
      <c r="CV839" s="150" t="str">
        <f t="shared" si="914"/>
        <v/>
      </c>
      <c r="CW839" s="94"/>
      <c r="CX839" s="151" t="str">
        <f t="shared" si="955"/>
        <v/>
      </c>
      <c r="CY839" s="151" t="str">
        <f t="shared" si="956"/>
        <v/>
      </c>
      <c r="CZ839" s="152"/>
      <c r="DA839" s="373" t="str">
        <f t="shared" si="929"/>
        <v/>
      </c>
      <c r="DC839" s="153">
        <f t="shared" si="915"/>
        <v>0</v>
      </c>
      <c r="DD839" s="153">
        <f t="shared" si="916"/>
        <v>0</v>
      </c>
      <c r="DE839" s="153">
        <f t="shared" si="917"/>
        <v>0</v>
      </c>
      <c r="DF839" s="158">
        <f t="shared" si="918"/>
        <v>-4.7000000000000002E-3</v>
      </c>
      <c r="DG839" s="159">
        <f t="shared" si="930"/>
        <v>-1.1703000000000001</v>
      </c>
      <c r="DH839" s="158">
        <f t="shared" si="919"/>
        <v>3.1999999999999997E-3</v>
      </c>
      <c r="DI839" s="159">
        <f t="shared" si="931"/>
        <v>0.79679999999999995</v>
      </c>
      <c r="DJ839" s="158">
        <f t="shared" si="920"/>
        <v>-2.7000000000000001E-3</v>
      </c>
      <c r="DK839" s="159">
        <f t="shared" si="932"/>
        <v>-0.67230000000000001</v>
      </c>
      <c r="DL839" s="158">
        <f t="shared" si="921"/>
        <v>1.1999999999999999E-3</v>
      </c>
      <c r="DM839" s="159">
        <f t="shared" si="933"/>
        <v>0.29879999999999995</v>
      </c>
      <c r="DN839" s="158">
        <f t="shared" si="922"/>
        <v>1.46E-2</v>
      </c>
      <c r="DO839" s="159">
        <f t="shared" si="934"/>
        <v>3.6354000000000002</v>
      </c>
      <c r="DP839" s="158">
        <f t="shared" si="923"/>
        <v>-1.2999999999999999E-2</v>
      </c>
      <c r="DQ839" s="159">
        <f t="shared" si="935"/>
        <v>-3.2369999999999997</v>
      </c>
      <c r="DR839" s="158">
        <f t="shared" si="924"/>
        <v>-6.7000000000000002E-3</v>
      </c>
      <c r="DS839" s="159">
        <f t="shared" si="936"/>
        <v>-1.6683000000000001</v>
      </c>
      <c r="DT839" s="158">
        <f t="shared" si="925"/>
        <v>-1.2999999999999999E-2</v>
      </c>
      <c r="DU839" s="159">
        <f t="shared" si="937"/>
        <v>-3.2369999999999997</v>
      </c>
      <c r="DV839" s="158">
        <f t="shared" si="926"/>
        <v>-6.7000000000000002E-3</v>
      </c>
      <c r="DW839" s="160">
        <f t="shared" si="938"/>
        <v>-1.6683000000000001</v>
      </c>
    </row>
    <row r="840" spans="1:127" ht="24.95" customHeight="1" x14ac:dyDescent="0.2">
      <c r="A840" s="272">
        <v>831</v>
      </c>
      <c r="B840" s="336"/>
      <c r="C840" s="332"/>
      <c r="D840" s="333"/>
      <c r="E840" s="334"/>
      <c r="F840" s="335"/>
      <c r="G840" s="334"/>
      <c r="H840" s="371"/>
      <c r="I840" s="334"/>
      <c r="J840" s="334"/>
      <c r="K840" s="334"/>
      <c r="L840" s="334"/>
      <c r="M840" s="334"/>
      <c r="N840" s="334"/>
      <c r="O840" s="337"/>
      <c r="P840" s="337"/>
      <c r="Q840" s="338" t="str">
        <f t="shared" si="889"/>
        <v xml:space="preserve"> </v>
      </c>
      <c r="R840" s="339" t="str">
        <f t="shared" si="890"/>
        <v/>
      </c>
      <c r="S840" s="340" t="str">
        <f t="shared" si="943"/>
        <v/>
      </c>
      <c r="T840" s="341" t="str">
        <f t="shared" si="891"/>
        <v/>
      </c>
      <c r="U840" s="341" t="str">
        <f t="shared" si="892"/>
        <v/>
      </c>
      <c r="V840" s="341" t="str">
        <f t="shared" si="893"/>
        <v/>
      </c>
      <c r="W840" s="341" t="str">
        <f t="shared" si="894"/>
        <v/>
      </c>
      <c r="X840" s="340" t="str">
        <f t="shared" si="944"/>
        <v/>
      </c>
      <c r="Y840" s="342" t="str">
        <f t="shared" si="945"/>
        <v/>
      </c>
      <c r="Z840" s="343" t="str">
        <f t="shared" si="946"/>
        <v/>
      </c>
      <c r="AA840" s="344" t="str">
        <f t="shared" si="947"/>
        <v/>
      </c>
      <c r="AB840" s="345" t="str">
        <f t="shared" si="895"/>
        <v/>
      </c>
      <c r="AC840" s="346" t="str">
        <f t="shared" si="896"/>
        <v/>
      </c>
      <c r="AD840" s="346" t="str">
        <f t="shared" si="897"/>
        <v/>
      </c>
      <c r="AE840" s="344" t="str">
        <f t="shared" si="948"/>
        <v/>
      </c>
      <c r="AF840" s="346" t="str">
        <f t="shared" si="898"/>
        <v/>
      </c>
      <c r="AG840" s="344" t="str">
        <f t="shared" si="949"/>
        <v/>
      </c>
      <c r="AH840" s="344" t="str">
        <f t="shared" si="950"/>
        <v/>
      </c>
      <c r="AI840" s="344" t="str">
        <f t="shared" si="951"/>
        <v/>
      </c>
      <c r="AJ840" s="346" t="str">
        <f t="shared" si="952"/>
        <v/>
      </c>
      <c r="AK840" s="346" t="str">
        <f t="shared" si="953"/>
        <v/>
      </c>
      <c r="AL840" s="347" t="str">
        <f t="shared" si="954"/>
        <v/>
      </c>
      <c r="AM840" s="141"/>
      <c r="AN840" s="141"/>
      <c r="AO840" s="142"/>
      <c r="AP840" s="58">
        <f t="shared" si="899"/>
        <v>0</v>
      </c>
      <c r="AQ840" s="94">
        <f>SUM(AP$10:AP840)</f>
        <v>0</v>
      </c>
      <c r="AR840" s="143">
        <f t="shared" si="959"/>
        <v>0.1</v>
      </c>
      <c r="AS840" s="144" t="str">
        <f t="shared" si="900"/>
        <v/>
      </c>
      <c r="AT840" s="144" t="str">
        <f t="shared" si="927"/>
        <v/>
      </c>
      <c r="AU840" s="145"/>
      <c r="AV840" s="58">
        <f t="shared" si="957"/>
        <v>0</v>
      </c>
      <c r="AW840" s="318">
        <f>SUM(AV$10:AV840)</f>
        <v>0</v>
      </c>
      <c r="AX840" s="319">
        <f t="shared" si="958"/>
        <v>0.1</v>
      </c>
      <c r="AY840" s="144" t="str">
        <f t="shared" si="941"/>
        <v/>
      </c>
      <c r="AZ840" s="144" t="str">
        <f t="shared" si="942"/>
        <v/>
      </c>
      <c r="BA840" s="144"/>
      <c r="BB840" s="146" t="str">
        <f t="shared" si="901"/>
        <v/>
      </c>
      <c r="BC840" s="66" t="str">
        <f t="shared" si="940"/>
        <v/>
      </c>
      <c r="BD840" s="195" t="str">
        <f t="shared" si="902"/>
        <v/>
      </c>
      <c r="BF840" s="283"/>
      <c r="BG840" s="286" t="str">
        <f t="shared" si="903"/>
        <v/>
      </c>
      <c r="BY840" s="211" t="str">
        <f t="shared" si="904"/>
        <v/>
      </c>
      <c r="BZ840" s="150" t="str">
        <f t="shared" si="905"/>
        <v/>
      </c>
      <c r="CB840" s="54" t="str">
        <f t="shared" si="939"/>
        <v/>
      </c>
      <c r="CD840" s="54" t="str">
        <f t="shared" si="906"/>
        <v/>
      </c>
      <c r="CF840" s="54" t="str">
        <f t="shared" si="907"/>
        <v/>
      </c>
      <c r="CH840" s="150" t="str">
        <f t="shared" si="908"/>
        <v/>
      </c>
      <c r="CI840" s="290"/>
      <c r="CJ840" s="150" t="str">
        <f t="shared" si="909"/>
        <v/>
      </c>
      <c r="CK840" s="290"/>
      <c r="CL840" s="54" t="str">
        <f t="shared" si="928"/>
        <v/>
      </c>
      <c r="CM840" s="290"/>
      <c r="CN840" s="150" t="str">
        <f t="shared" si="910"/>
        <v/>
      </c>
      <c r="CO840" s="290"/>
      <c r="CP840" s="150" t="str">
        <f t="shared" si="911"/>
        <v/>
      </c>
      <c r="CQ840" s="290"/>
      <c r="CR840" s="150" t="str">
        <f t="shared" si="912"/>
        <v/>
      </c>
      <c r="CS840" s="290"/>
      <c r="CT840" s="150" t="str">
        <f t="shared" si="913"/>
        <v/>
      </c>
      <c r="CU840" s="150"/>
      <c r="CV840" s="150" t="str">
        <f t="shared" si="914"/>
        <v/>
      </c>
      <c r="CW840" s="94"/>
      <c r="CX840" s="151" t="str">
        <f t="shared" si="955"/>
        <v/>
      </c>
      <c r="CY840" s="151" t="str">
        <f t="shared" si="956"/>
        <v/>
      </c>
      <c r="CZ840" s="152"/>
      <c r="DA840" s="373" t="str">
        <f t="shared" si="929"/>
        <v/>
      </c>
      <c r="DC840" s="153">
        <f t="shared" si="915"/>
        <v>0</v>
      </c>
      <c r="DD840" s="153">
        <f t="shared" si="916"/>
        <v>0</v>
      </c>
      <c r="DE840" s="153">
        <f t="shared" si="917"/>
        <v>0</v>
      </c>
      <c r="DF840" s="158">
        <f t="shared" si="918"/>
        <v>-4.7000000000000002E-3</v>
      </c>
      <c r="DG840" s="159">
        <f t="shared" si="930"/>
        <v>-1.1703000000000001</v>
      </c>
      <c r="DH840" s="158">
        <f t="shared" si="919"/>
        <v>3.1999999999999997E-3</v>
      </c>
      <c r="DI840" s="159">
        <f t="shared" si="931"/>
        <v>0.79679999999999995</v>
      </c>
      <c r="DJ840" s="158">
        <f t="shared" si="920"/>
        <v>-2.7000000000000001E-3</v>
      </c>
      <c r="DK840" s="159">
        <f t="shared" si="932"/>
        <v>-0.67230000000000001</v>
      </c>
      <c r="DL840" s="158">
        <f t="shared" si="921"/>
        <v>1.1999999999999999E-3</v>
      </c>
      <c r="DM840" s="159">
        <f t="shared" si="933"/>
        <v>0.29879999999999995</v>
      </c>
      <c r="DN840" s="158">
        <f t="shared" si="922"/>
        <v>1.46E-2</v>
      </c>
      <c r="DO840" s="159">
        <f t="shared" si="934"/>
        <v>3.6354000000000002</v>
      </c>
      <c r="DP840" s="158">
        <f t="shared" si="923"/>
        <v>-1.2999999999999999E-2</v>
      </c>
      <c r="DQ840" s="159">
        <f t="shared" si="935"/>
        <v>-3.2369999999999997</v>
      </c>
      <c r="DR840" s="158">
        <f t="shared" si="924"/>
        <v>-6.7000000000000002E-3</v>
      </c>
      <c r="DS840" s="159">
        <f t="shared" si="936"/>
        <v>-1.6683000000000001</v>
      </c>
      <c r="DT840" s="158">
        <f t="shared" si="925"/>
        <v>-1.2999999999999999E-2</v>
      </c>
      <c r="DU840" s="159">
        <f t="shared" si="937"/>
        <v>-3.2369999999999997</v>
      </c>
      <c r="DV840" s="158">
        <f t="shared" si="926"/>
        <v>-6.7000000000000002E-3</v>
      </c>
      <c r="DW840" s="160">
        <f t="shared" si="938"/>
        <v>-1.6683000000000001</v>
      </c>
    </row>
    <row r="841" spans="1:127" ht="24.95" customHeight="1" x14ac:dyDescent="0.2">
      <c r="A841" s="272">
        <v>832</v>
      </c>
      <c r="B841" s="336"/>
      <c r="C841" s="332"/>
      <c r="D841" s="333"/>
      <c r="E841" s="334"/>
      <c r="F841" s="335"/>
      <c r="G841" s="334"/>
      <c r="H841" s="371"/>
      <c r="I841" s="334"/>
      <c r="J841" s="334"/>
      <c r="K841" s="334"/>
      <c r="L841" s="334"/>
      <c r="M841" s="334"/>
      <c r="N841" s="334"/>
      <c r="O841" s="337"/>
      <c r="P841" s="337"/>
      <c r="Q841" s="338" t="str">
        <f t="shared" si="889"/>
        <v xml:space="preserve"> </v>
      </c>
      <c r="R841" s="339" t="str">
        <f t="shared" si="890"/>
        <v/>
      </c>
      <c r="S841" s="340" t="str">
        <f t="shared" si="943"/>
        <v/>
      </c>
      <c r="T841" s="341" t="str">
        <f t="shared" si="891"/>
        <v/>
      </c>
      <c r="U841" s="341" t="str">
        <f t="shared" si="892"/>
        <v/>
      </c>
      <c r="V841" s="341" t="str">
        <f t="shared" si="893"/>
        <v/>
      </c>
      <c r="W841" s="341" t="str">
        <f t="shared" si="894"/>
        <v/>
      </c>
      <c r="X841" s="340" t="str">
        <f t="shared" si="944"/>
        <v/>
      </c>
      <c r="Y841" s="342" t="str">
        <f t="shared" si="945"/>
        <v/>
      </c>
      <c r="Z841" s="343" t="str">
        <f t="shared" si="946"/>
        <v/>
      </c>
      <c r="AA841" s="344" t="str">
        <f t="shared" si="947"/>
        <v/>
      </c>
      <c r="AB841" s="345" t="str">
        <f t="shared" si="895"/>
        <v/>
      </c>
      <c r="AC841" s="346" t="str">
        <f t="shared" si="896"/>
        <v/>
      </c>
      <c r="AD841" s="346" t="str">
        <f t="shared" si="897"/>
        <v/>
      </c>
      <c r="AE841" s="344" t="str">
        <f t="shared" si="948"/>
        <v/>
      </c>
      <c r="AF841" s="346" t="str">
        <f t="shared" si="898"/>
        <v/>
      </c>
      <c r="AG841" s="344" t="str">
        <f t="shared" si="949"/>
        <v/>
      </c>
      <c r="AH841" s="344" t="str">
        <f t="shared" si="950"/>
        <v/>
      </c>
      <c r="AI841" s="344" t="str">
        <f t="shared" si="951"/>
        <v/>
      </c>
      <c r="AJ841" s="346" t="str">
        <f t="shared" si="952"/>
        <v/>
      </c>
      <c r="AK841" s="346" t="str">
        <f t="shared" si="953"/>
        <v/>
      </c>
      <c r="AL841" s="347" t="str">
        <f t="shared" si="954"/>
        <v/>
      </c>
      <c r="AM841" s="141"/>
      <c r="AN841" s="141"/>
      <c r="AO841" s="142"/>
      <c r="AP841" s="58">
        <f t="shared" si="899"/>
        <v>0</v>
      </c>
      <c r="AQ841" s="94">
        <f>SUM(AP$10:AP841)</f>
        <v>0</v>
      </c>
      <c r="AR841" s="143">
        <f t="shared" si="959"/>
        <v>0.1</v>
      </c>
      <c r="AS841" s="144" t="str">
        <f t="shared" si="900"/>
        <v/>
      </c>
      <c r="AT841" s="144" t="str">
        <f t="shared" si="927"/>
        <v/>
      </c>
      <c r="AU841" s="145"/>
      <c r="AV841" s="58">
        <f t="shared" si="957"/>
        <v>0</v>
      </c>
      <c r="AW841" s="318">
        <f>SUM(AV$10:AV841)</f>
        <v>0</v>
      </c>
      <c r="AX841" s="319">
        <f t="shared" si="958"/>
        <v>0.1</v>
      </c>
      <c r="AY841" s="144" t="str">
        <f t="shared" si="941"/>
        <v/>
      </c>
      <c r="AZ841" s="144" t="str">
        <f t="shared" si="942"/>
        <v/>
      </c>
      <c r="BA841" s="144"/>
      <c r="BB841" s="146" t="str">
        <f t="shared" si="901"/>
        <v/>
      </c>
      <c r="BC841" s="66" t="str">
        <f t="shared" si="940"/>
        <v/>
      </c>
      <c r="BD841" s="195" t="str">
        <f t="shared" si="902"/>
        <v/>
      </c>
      <c r="BF841" s="283"/>
      <c r="BG841" s="286" t="str">
        <f t="shared" si="903"/>
        <v/>
      </c>
      <c r="BY841" s="211" t="str">
        <f t="shared" si="904"/>
        <v/>
      </c>
      <c r="BZ841" s="150" t="str">
        <f t="shared" si="905"/>
        <v/>
      </c>
      <c r="CB841" s="54" t="str">
        <f t="shared" si="939"/>
        <v/>
      </c>
      <c r="CD841" s="54" t="str">
        <f t="shared" si="906"/>
        <v/>
      </c>
      <c r="CF841" s="54" t="str">
        <f t="shared" si="907"/>
        <v/>
      </c>
      <c r="CH841" s="150" t="str">
        <f t="shared" si="908"/>
        <v/>
      </c>
      <c r="CI841" s="290"/>
      <c r="CJ841" s="150" t="str">
        <f t="shared" si="909"/>
        <v/>
      </c>
      <c r="CK841" s="290"/>
      <c r="CL841" s="54" t="str">
        <f t="shared" si="928"/>
        <v/>
      </c>
      <c r="CM841" s="290"/>
      <c r="CN841" s="150" t="str">
        <f t="shared" si="910"/>
        <v/>
      </c>
      <c r="CO841" s="290"/>
      <c r="CP841" s="150" t="str">
        <f t="shared" si="911"/>
        <v/>
      </c>
      <c r="CQ841" s="290"/>
      <c r="CR841" s="150" t="str">
        <f t="shared" si="912"/>
        <v/>
      </c>
      <c r="CS841" s="290"/>
      <c r="CT841" s="150" t="str">
        <f t="shared" si="913"/>
        <v/>
      </c>
      <c r="CU841" s="150"/>
      <c r="CV841" s="150" t="str">
        <f t="shared" si="914"/>
        <v/>
      </c>
      <c r="CW841" s="94"/>
      <c r="CX841" s="151" t="str">
        <f t="shared" si="955"/>
        <v/>
      </c>
      <c r="CY841" s="151" t="str">
        <f t="shared" si="956"/>
        <v/>
      </c>
      <c r="CZ841" s="152"/>
      <c r="DA841" s="373" t="str">
        <f t="shared" si="929"/>
        <v/>
      </c>
      <c r="DC841" s="153">
        <f t="shared" si="915"/>
        <v>0</v>
      </c>
      <c r="DD841" s="153">
        <f t="shared" si="916"/>
        <v>0</v>
      </c>
      <c r="DE841" s="153">
        <f t="shared" si="917"/>
        <v>0</v>
      </c>
      <c r="DF841" s="158">
        <f t="shared" si="918"/>
        <v>-4.7000000000000002E-3</v>
      </c>
      <c r="DG841" s="159">
        <f t="shared" si="930"/>
        <v>-1.1703000000000001</v>
      </c>
      <c r="DH841" s="158">
        <f t="shared" si="919"/>
        <v>3.1999999999999997E-3</v>
      </c>
      <c r="DI841" s="159">
        <f t="shared" si="931"/>
        <v>0.79679999999999995</v>
      </c>
      <c r="DJ841" s="158">
        <f t="shared" si="920"/>
        <v>-2.7000000000000001E-3</v>
      </c>
      <c r="DK841" s="159">
        <f t="shared" si="932"/>
        <v>-0.67230000000000001</v>
      </c>
      <c r="DL841" s="158">
        <f t="shared" si="921"/>
        <v>1.1999999999999999E-3</v>
      </c>
      <c r="DM841" s="159">
        <f t="shared" si="933"/>
        <v>0.29879999999999995</v>
      </c>
      <c r="DN841" s="158">
        <f t="shared" si="922"/>
        <v>1.46E-2</v>
      </c>
      <c r="DO841" s="159">
        <f t="shared" si="934"/>
        <v>3.6354000000000002</v>
      </c>
      <c r="DP841" s="158">
        <f t="shared" si="923"/>
        <v>-1.2999999999999999E-2</v>
      </c>
      <c r="DQ841" s="159">
        <f t="shared" si="935"/>
        <v>-3.2369999999999997</v>
      </c>
      <c r="DR841" s="158">
        <f t="shared" si="924"/>
        <v>-6.7000000000000002E-3</v>
      </c>
      <c r="DS841" s="159">
        <f t="shared" si="936"/>
        <v>-1.6683000000000001</v>
      </c>
      <c r="DT841" s="158">
        <f t="shared" si="925"/>
        <v>-1.2999999999999999E-2</v>
      </c>
      <c r="DU841" s="159">
        <f t="shared" si="937"/>
        <v>-3.2369999999999997</v>
      </c>
      <c r="DV841" s="158">
        <f t="shared" si="926"/>
        <v>-6.7000000000000002E-3</v>
      </c>
      <c r="DW841" s="160">
        <f t="shared" si="938"/>
        <v>-1.6683000000000001</v>
      </c>
    </row>
    <row r="842" spans="1:127" ht="24.95" customHeight="1" x14ac:dyDescent="0.2">
      <c r="A842" s="272">
        <v>833</v>
      </c>
      <c r="B842" s="336"/>
      <c r="C842" s="332"/>
      <c r="D842" s="333"/>
      <c r="E842" s="334"/>
      <c r="F842" s="335"/>
      <c r="G842" s="334"/>
      <c r="H842" s="371"/>
      <c r="I842" s="334"/>
      <c r="J842" s="334"/>
      <c r="K842" s="334"/>
      <c r="L842" s="334"/>
      <c r="M842" s="334"/>
      <c r="N842" s="334"/>
      <c r="O842" s="337"/>
      <c r="P842" s="337"/>
      <c r="Q842" s="338" t="str">
        <f t="shared" ref="Q842:Q905" si="960">IF(P842=""," ",IF($N$3="in WC",IF(F842="","",IF(F842=6,DF842,IF(F842=8,DH842,IF(F842=10,DJ842,IF(F842=12,DL842,IF(F842=14,DN842,IF(F842="12x18",DP842,IF(F842="12x24",DR842,IF(F842="12x36",DT842,IF(F842="12x48",DV842)))))))))),IF(F842=6,DG842,IF(F842=8,DI842,IF(F842=10,DK842,IF(F842=12,DM842,IF(F842=14,DO842,IF(F842="12x18",DQ842,IF(F842="12x24",DS842,IF(F842="12x36",DU842,IF(F842="12x48",DW842)))))))))))</f>
        <v xml:space="preserve"> </v>
      </c>
      <c r="R842" s="339" t="str">
        <f t="shared" ref="R842:R905" si="961">IF(F842="","",LOOKUP(F842,$BI$14:$BI$22,$BP$14:$BP$22))</f>
        <v/>
      </c>
      <c r="S842" s="340" t="str">
        <f t="shared" si="943"/>
        <v/>
      </c>
      <c r="T842" s="341" t="str">
        <f t="shared" ref="T842:T905" si="962">IF(F842="","",IF($N$2="CFM",LOOKUP(F842,$BI$14:$BJ$22),IF($N$2="LPS", LOOKUP(F842,$BI$173:$BJ$181),IF($N$2="CMH",LOOKUP(F842,$BI$187:$BJ$195)," "))))</f>
        <v/>
      </c>
      <c r="U842" s="341" t="str">
        <f t="shared" ref="U842:U905" si="963">IF(F842="","",IF($N$2="CFM",LOOKUP(F842,$BI$14:$BI$22,$BL$14:$BL$22),IF($N$2="LPS", LOOKUP(F842,$BI$173:$BI$181,$BL$173:$BL$181),IF($N$2="CMH",LOOKUP(F842,$BI$187:$BI$195,$BL$187:$BL$195)," "))))</f>
        <v/>
      </c>
      <c r="V842" s="341" t="str">
        <f t="shared" ref="V842:V905" si="964">IF(F842="","",IF($N$2="CFM",LOOKUP(F842,$BI$14:$BI$22,$BM$14:$BM$22),IF($N$2="LPS", LOOKUP(F842,$BI$173:$BI$181,$BM$173:$BM$181),IF($N$2="CMH",LOOKUP(F842,$BI$187:$BI$195,$BM$187:$BM$195)," "))))</f>
        <v/>
      </c>
      <c r="W842" s="341" t="str">
        <f t="shared" ref="W842:W905" si="965">IF(F842="","",IF($N$2="CFM",LOOKUP(F842,$BI$14:$BI$22,$BN$14:$BN$22),IF($N$2="LPS", LOOKUP(F842,$BI$173:$BI$181,$BN$173:$BN$181),IF($N$2="CMH",LOOKUP(F842,$BI$187:$BI$195,$BN$187:$BN$195)," "))))</f>
        <v/>
      </c>
      <c r="X842" s="340" t="str">
        <f t="shared" si="944"/>
        <v/>
      </c>
      <c r="Y842" s="342" t="str">
        <f t="shared" si="945"/>
        <v/>
      </c>
      <c r="Z842" s="343" t="str">
        <f t="shared" si="946"/>
        <v/>
      </c>
      <c r="AA842" s="344" t="str">
        <f t="shared" si="947"/>
        <v/>
      </c>
      <c r="AB842" s="345" t="str">
        <f t="shared" ref="AB842:AB905" si="966">IF(F842="","",LOOKUP(F842,$BI$14:$BI$22,$BQ$14:$BQ$22))</f>
        <v/>
      </c>
      <c r="AC842" s="346" t="str">
        <f t="shared" ref="AC842:AC905" si="967">IF(G842="","",LOOKUP(G842,$BI$31:$BJ$37))</f>
        <v/>
      </c>
      <c r="AD842" s="346" t="str">
        <f t="shared" ref="AD842:AD905" si="968">IF(H842="","",LOOKUP(H842,$BI$41:$BJ$47))</f>
        <v/>
      </c>
      <c r="AE842" s="344" t="str">
        <f t="shared" si="948"/>
        <v/>
      </c>
      <c r="AF842" s="346" t="str">
        <f t="shared" ref="AF842:AF905" si="969">IF(F842="","",LOOKUP(F842,$BI$14:$BI$22,$BO$14:$BO$22))</f>
        <v/>
      </c>
      <c r="AG842" s="344" t="str">
        <f t="shared" si="949"/>
        <v/>
      </c>
      <c r="AH842" s="344" t="str">
        <f t="shared" si="950"/>
        <v/>
      </c>
      <c r="AI842" s="344" t="str">
        <f t="shared" si="951"/>
        <v/>
      </c>
      <c r="AJ842" s="346" t="str">
        <f t="shared" si="952"/>
        <v/>
      </c>
      <c r="AK842" s="346" t="str">
        <f t="shared" si="953"/>
        <v/>
      </c>
      <c r="AL842" s="347" t="str">
        <f t="shared" si="954"/>
        <v/>
      </c>
      <c r="AM842" s="141"/>
      <c r="AN842" s="141"/>
      <c r="AO842" s="142"/>
      <c r="AP842" s="58">
        <f t="shared" ref="AP842:AP905" si="970">IF(S842="NO",1,0)</f>
        <v>0</v>
      </c>
      <c r="AQ842" s="94">
        <f>SUM(AP$10:AP842)</f>
        <v>0</v>
      </c>
      <c r="AR842" s="143">
        <f t="shared" si="959"/>
        <v>0.1</v>
      </c>
      <c r="AS842" s="144" t="str">
        <f t="shared" ref="AS842:AS905" si="971">IF(S842="NO",C842,"")</f>
        <v/>
      </c>
      <c r="AT842" s="144" t="str">
        <f t="shared" si="927"/>
        <v/>
      </c>
      <c r="AU842" s="145"/>
      <c r="AV842" s="58">
        <f t="shared" si="957"/>
        <v>0</v>
      </c>
      <c r="AW842" s="318">
        <f>SUM(AV$10:AV842)</f>
        <v>0</v>
      </c>
      <c r="AX842" s="319">
        <f t="shared" si="958"/>
        <v>0.1</v>
      </c>
      <c r="AY842" s="144" t="str">
        <f t="shared" si="941"/>
        <v/>
      </c>
      <c r="AZ842" s="144" t="str">
        <f t="shared" si="942"/>
        <v/>
      </c>
      <c r="BA842" s="144"/>
      <c r="BB842" s="146" t="str">
        <f t="shared" ref="BB842:BB905" si="972">CONCATENATE(Y842,Z842,AB842,AC842,AD842,AE842,AF842,AG842,AH842,AI842,AJ842,AK842,AL842)</f>
        <v/>
      </c>
      <c r="BC842" s="66" t="str">
        <f t="shared" si="940"/>
        <v/>
      </c>
      <c r="BD842" s="195" t="str">
        <f t="shared" ref="BD842:BD905" si="973">IF(N842="","",N842)</f>
        <v/>
      </c>
      <c r="BF842" s="283"/>
      <c r="BG842" s="286" t="str">
        <f t="shared" ref="BG842:BG905" si="974">IF(D842="","",Q842-$T$3)</f>
        <v/>
      </c>
      <c r="BY842" s="211" t="str">
        <f t="shared" ref="BY842:BY905" si="975">IF(G842="","",IF(LEFT(G842,3)="304","_304SS",IF(LEFT(G842,3)="316","_316SS",G842)))</f>
        <v/>
      </c>
      <c r="BZ842" s="150" t="str">
        <f t="shared" ref="BZ842:BZ905" si="976">IF(E842="AVT3000","AV3000X",IF(E842="AVC5000","AVC5000X",IF(E842="H-AVT3000","H_AV3000",IF(E842="H-AVC5000","H_AVC5000",""))))</f>
        <v/>
      </c>
      <c r="CB842" s="54" t="str">
        <f t="shared" si="939"/>
        <v/>
      </c>
      <c r="CD842" s="54" t="str">
        <f t="shared" ref="CD842:CD905" si="977">IF(D842="supply","supply",IF(D842="FH Exhaust","FHExhaust", IF(D842="GE","GE",IF(D842="Other Exhaust","OtherExhaust",IF(D842="Return","Return",IF(D842="Cage Rack","CageRack",IF(D842="Bio Safety Cab","BioSafetyCab",IF(D842="Canopy Ex","CanopyEx",IF(D842="Snorkel","Snorkel",IF(D842="Acid resistant","AcidRes",""))))))))))</f>
        <v/>
      </c>
      <c r="CF842" s="54" t="str">
        <f t="shared" ref="CF842:CF905" si="978">IF(D842="supply","supplyV",IF(D842="FH Exhaust","FHExhaustV",IF(D842="GE","GEV",IF(D842="Other Exhaust","OtherExhaustV",IF(D842="Return","ReturnV",IF(D842="Cage Rack","CageRackV",IF(D842="Bio Safety Cab","BioSafetyCabV",IF(D842="Canopy Ex","CanopyExV",IF(D842="Snorkel","SnorkelV",IF(D842="Acid resistant","AcidResV",""))))))))))</f>
        <v/>
      </c>
      <c r="CH842" s="150" t="str">
        <f t="shared" ref="CH842:CH905" si="979">IF(F842=6,"AL",IF(F842=8,"AL",(IF(F842=10,"AL",IF(F842=12,"AL",IF(F842=14,"AL",IF(F842="12x18","NOAL",IF(F842="12x24","NOAL",IF(F842="12x36","NOAL",IF(F842="12x48","NOAL",""))))))))))</f>
        <v/>
      </c>
      <c r="CI842" s="290"/>
      <c r="CJ842" s="150" t="str">
        <f t="shared" ref="CJ842:CJ905" si="980">IF(AND(D842="acid resistant",E842="AVC5000"),"AVC5000MC",IF(AND(D842="acid resistant",E842="AVT3000"),"AV3000MC",IF(E842="AVT3000","AV3000M",IF(E842="AVC5000","AVC5000M",IF(E842="H-AVT3000","H_AV3000M",IF(E842="H-AVC5000","H_AVC5000M",""))))))</f>
        <v/>
      </c>
      <c r="CK842" s="290"/>
      <c r="CL842" s="54" t="str">
        <f t="shared" si="928"/>
        <v/>
      </c>
      <c r="CM842" s="290"/>
      <c r="CN842" s="150" t="str">
        <f t="shared" ref="CN842:CN905" si="981">IF(G842="PFAcoated","NOSOPFA",IF(F842=6,"NOSO",IF(F842=8,"SO",(IF(F842=10,"SO",IF(F842=12,"SO",IF(F842=14,"SO",IF(F842="12x18","SO",IF(F842="12x24","SO",IF(F842="12x36","SO",IF(F842="12x48","SO","")))))))))))</f>
        <v/>
      </c>
      <c r="CO842" s="290"/>
      <c r="CP842" s="150" t="str">
        <f t="shared" ref="CP842:CP905" si="982">IF(G842="","",IF(G842="PFACoated", "NOFL","FL"))</f>
        <v/>
      </c>
      <c r="CQ842" s="290"/>
      <c r="CR842" s="150" t="str">
        <f t="shared" ref="CR842:CR905" si="983">IF(S842="YES","CTL",IF(S842="NO","NOCTL",""))</f>
        <v/>
      </c>
      <c r="CS842" s="290"/>
      <c r="CT842" s="150" t="str">
        <f t="shared" ref="CT842:CT905" si="984">IF(E842="H-AVT3000","H_AVT3A",IF(E842="AVT3000","AVT3A",IF(E842="H-AVC5000","AVCA",IF(E842="AVC5000","AVCA",""))))</f>
        <v/>
      </c>
      <c r="CU842" s="150"/>
      <c r="CV842" s="150" t="str">
        <f t="shared" ref="CV842:CV905" si="985">IF(E842="","",IF(E842="H-AVT3000","H_AVT3B",IF(E842="AVT3000","AVT3B",IF(E842="H-AVC5000","AVCB",IF(E842="AVC5000","AVCB")))))</f>
        <v/>
      </c>
      <c r="CW842" s="94"/>
      <c r="CX842" s="151" t="str">
        <f t="shared" si="955"/>
        <v/>
      </c>
      <c r="CY842" s="151" t="str">
        <f t="shared" si="956"/>
        <v/>
      </c>
      <c r="CZ842" s="152"/>
      <c r="DA842" s="373" t="str">
        <f t="shared" si="929"/>
        <v/>
      </c>
      <c r="DC842" s="153">
        <f t="shared" ref="DC842:DC905" si="986">P842</f>
        <v>0</v>
      </c>
      <c r="DD842" s="153">
        <f t="shared" ref="DD842:DD905" si="987">P842*$DD$6</f>
        <v>0</v>
      </c>
      <c r="DE842" s="153">
        <f t="shared" ref="DE842:DE905" si="988">P842*$DE$6</f>
        <v>0</v>
      </c>
      <c r="DF842" s="158">
        <f t="shared" ref="DF842:DF905" si="989">IF($N$2="CFM",(0.0026*(($DC842)/25)^2+0.0035*($DC842)/25-0.0047),IF($N$2="LPS",(0.0026*(($DD842)/25)^2+0.0035*($DD842)/25-0.0047),IF($N$2="CMH",(0.0026*(($DE842)/25)^2+0.0035*($DE842)/25-0.0047),"")))</f>
        <v>-4.7000000000000002E-3</v>
      </c>
      <c r="DG842" s="159">
        <f t="shared" si="930"/>
        <v>-1.1703000000000001</v>
      </c>
      <c r="DH842" s="158">
        <f t="shared" ref="DH842:DH905" si="990">IF($N$2="CFM",(0.0017*(($DC842-50)/50)^2+0.0041*($DC842-50)/50+0.0056),IF($N$2="LPS",(0.0017*(($DD842-50)/50)^2+0.0041*($DD842-50)/50+0.0056),IF($N$2="CMH",(0.0017*(($DE842-50)/50)^2+0.0041*($DE842-50)/50+0.0056),"")))</f>
        <v>3.1999999999999997E-3</v>
      </c>
      <c r="DI842" s="159">
        <f t="shared" si="931"/>
        <v>0.79679999999999995</v>
      </c>
      <c r="DJ842" s="158">
        <f t="shared" ref="DJ842:DJ905" si="991">IF($N$2="CFM",(0.0026*(($DC842)/100)^2+0.0012*($DC842)/100-0.0027),IF($N$2="LPS",(0.0026*(($DD842)/100)^2+0.0012*($DD842)/100-0.0027),IF($N$2="CMH",(0.0026*(($DE842)/100)^2+0.0012*($DE842)/100-0.0027),"")))</f>
        <v>-2.7000000000000001E-3</v>
      </c>
      <c r="DK842" s="159">
        <f t="shared" si="932"/>
        <v>-0.67230000000000001</v>
      </c>
      <c r="DL842" s="158">
        <f t="shared" ref="DL842:DL905" si="992">IF($N$2="CFM",(0.0056*(($DC842)/200)^2-0.0008*($DC842)/200+0.0012),IF($N$2="LPS",(0.0056*(($DD842)/200)^2-0.0008*($DD842)/200+0.0012),IF($N$2="CMH",(0.0056*(($DE842)/200)^2-0.0008*($DE842)/200+0.0012),"")))</f>
        <v>1.1999999999999999E-3</v>
      </c>
      <c r="DM842" s="159">
        <f t="shared" si="933"/>
        <v>0.29879999999999995</v>
      </c>
      <c r="DN842" s="158">
        <f t="shared" ref="DN842:DN905" si="993">IF($N$2="CFM",(0.0062*(($DC842)/300)^2-0.0094*($DC842)/300+0.0146),IF($N$2="LPS",(0.0062*(($DD842)/300)^2-0.0094*($DD842)/300+0.0146),IF($N$2="CMH",(0.0062*(($DE842)/300)^2-0.0094*($DE842)/300+0.0146),"")))</f>
        <v>1.46E-2</v>
      </c>
      <c r="DO842" s="159">
        <f t="shared" si="934"/>
        <v>3.6354000000000002</v>
      </c>
      <c r="DP842" s="158">
        <f t="shared" ref="DP842:DP905" si="994">IF($N$2="CFM",(0.0058*((DC842)/400)^2+0.0106*(DC842)/400-0.013),IF($N$2="LPS",(0.0058*((DD842)/400)^2+0.0106*(DD842)/400-0.013),IF($N$2="CMH",(0.0058*((DE842)/400)^2+0.0106*(DE842)/400-0.013),"")))</f>
        <v>-1.2999999999999999E-2</v>
      </c>
      <c r="DQ842" s="159">
        <f t="shared" si="935"/>
        <v>-3.2369999999999997</v>
      </c>
      <c r="DR842" s="158">
        <f t="shared" ref="DR842:DR905" si="995">IF($N$2="CFM",(0.0063*(($DC842)/500)^2+0.0066*($DC842)/500-0.0067),IF($N$2="LPS",(0.0063*(($DD842)/500)^2+0.0066*($DD842)/500-0.0067),IF($N$2="CMH",(0.0063*(($DE842)/500)^2+0.0066*($DE842)/500-0.0067),"")))</f>
        <v>-6.7000000000000002E-3</v>
      </c>
      <c r="DS842" s="159">
        <f t="shared" si="936"/>
        <v>-1.6683000000000001</v>
      </c>
      <c r="DT842" s="158">
        <f t="shared" ref="DT842:DT905" si="996">IF($N$2="CFM",(0.0058*(($DC842)/800)^2+0.0106*($DC842)/800-0.013),IF($N$2="LPS",(0.0058*(($DD842)/800)^2+0.0106*($DD842)/800-0.013),IF($N$2="CMH",(0.0058*(($DE842)/800)^2+0.0106*($DE842)/800-0.013),"")))</f>
        <v>-1.2999999999999999E-2</v>
      </c>
      <c r="DU842" s="159">
        <f t="shared" si="937"/>
        <v>-3.2369999999999997</v>
      </c>
      <c r="DV842" s="158">
        <f t="shared" ref="DV842:DV905" si="997">IF($N$2="CFM",(0.0063*(($DC842)/1000)^2+0.0066*($DC842)/1000-0.0067),IF($N$2="LPS",(0.0063*(($DD842)/1000)^2+0.0066*($DD842)/1000-0.0067),IF($N$2="CMH",(0.0063*(($DE842)/1000)^2+0.0066*($DE842)/1000-0.0067),"")))</f>
        <v>-6.7000000000000002E-3</v>
      </c>
      <c r="DW842" s="160">
        <f t="shared" si="938"/>
        <v>-1.6683000000000001</v>
      </c>
    </row>
    <row r="843" spans="1:127" ht="24.95" customHeight="1" x14ac:dyDescent="0.2">
      <c r="A843" s="272">
        <v>834</v>
      </c>
      <c r="B843" s="336"/>
      <c r="C843" s="332"/>
      <c r="D843" s="333"/>
      <c r="E843" s="334"/>
      <c r="F843" s="335"/>
      <c r="G843" s="334"/>
      <c r="H843" s="371"/>
      <c r="I843" s="334"/>
      <c r="J843" s="334"/>
      <c r="K843" s="334"/>
      <c r="L843" s="334"/>
      <c r="M843" s="334"/>
      <c r="N843" s="334"/>
      <c r="O843" s="337"/>
      <c r="P843" s="337"/>
      <c r="Q843" s="338" t="str">
        <f t="shared" si="960"/>
        <v xml:space="preserve"> </v>
      </c>
      <c r="R843" s="339" t="str">
        <f t="shared" si="961"/>
        <v/>
      </c>
      <c r="S843" s="340" t="str">
        <f t="shared" si="943"/>
        <v/>
      </c>
      <c r="T843" s="341" t="str">
        <f t="shared" si="962"/>
        <v/>
      </c>
      <c r="U843" s="341" t="str">
        <f t="shared" si="963"/>
        <v/>
      </c>
      <c r="V843" s="341" t="str">
        <f t="shared" si="964"/>
        <v/>
      </c>
      <c r="W843" s="341" t="str">
        <f t="shared" si="965"/>
        <v/>
      </c>
      <c r="X843" s="340" t="str">
        <f t="shared" si="944"/>
        <v/>
      </c>
      <c r="Y843" s="342" t="str">
        <f t="shared" si="945"/>
        <v/>
      </c>
      <c r="Z843" s="343" t="str">
        <f t="shared" si="946"/>
        <v/>
      </c>
      <c r="AA843" s="344" t="str">
        <f t="shared" si="947"/>
        <v/>
      </c>
      <c r="AB843" s="345" t="str">
        <f t="shared" si="966"/>
        <v/>
      </c>
      <c r="AC843" s="346" t="str">
        <f t="shared" si="967"/>
        <v/>
      </c>
      <c r="AD843" s="346" t="str">
        <f t="shared" si="968"/>
        <v/>
      </c>
      <c r="AE843" s="344" t="str">
        <f t="shared" si="948"/>
        <v/>
      </c>
      <c r="AF843" s="346" t="str">
        <f t="shared" si="969"/>
        <v/>
      </c>
      <c r="AG843" s="344" t="str">
        <f t="shared" si="949"/>
        <v/>
      </c>
      <c r="AH843" s="344" t="str">
        <f t="shared" si="950"/>
        <v/>
      </c>
      <c r="AI843" s="344" t="str">
        <f t="shared" si="951"/>
        <v/>
      </c>
      <c r="AJ843" s="346" t="str">
        <f t="shared" si="952"/>
        <v/>
      </c>
      <c r="AK843" s="346" t="str">
        <f t="shared" si="953"/>
        <v/>
      </c>
      <c r="AL843" s="347" t="str">
        <f t="shared" si="954"/>
        <v/>
      </c>
      <c r="AM843" s="141"/>
      <c r="AN843" s="141"/>
      <c r="AO843" s="142"/>
      <c r="AP843" s="58">
        <f t="shared" si="970"/>
        <v>0</v>
      </c>
      <c r="AQ843" s="94">
        <f>SUM(AP$10:AP843)</f>
        <v>0</v>
      </c>
      <c r="AR843" s="143">
        <f t="shared" si="959"/>
        <v>0.1</v>
      </c>
      <c r="AS843" s="144" t="str">
        <f t="shared" si="971"/>
        <v/>
      </c>
      <c r="AT843" s="144" t="str">
        <f t="shared" ref="AT843:AT906" si="998">IF(S843="no",IF(B843="","",B843),"")</f>
        <v/>
      </c>
      <c r="AU843" s="145"/>
      <c r="AV843" s="58">
        <f t="shared" si="957"/>
        <v>0</v>
      </c>
      <c r="AW843" s="318">
        <f>SUM(AV$10:AV843)</f>
        <v>0</v>
      </c>
      <c r="AX843" s="319">
        <f t="shared" si="958"/>
        <v>0.1</v>
      </c>
      <c r="AY843" s="144" t="str">
        <f t="shared" si="941"/>
        <v/>
      </c>
      <c r="AZ843" s="144" t="str">
        <f t="shared" si="942"/>
        <v/>
      </c>
      <c r="BA843" s="144"/>
      <c r="BB843" s="146" t="str">
        <f t="shared" si="972"/>
        <v/>
      </c>
      <c r="BC843" s="66" t="str">
        <f t="shared" si="940"/>
        <v/>
      </c>
      <c r="BD843" s="195" t="str">
        <f t="shared" si="973"/>
        <v/>
      </c>
      <c r="BF843" s="283"/>
      <c r="BG843" s="286" t="str">
        <f t="shared" si="974"/>
        <v/>
      </c>
      <c r="BY843" s="211" t="str">
        <f t="shared" si="975"/>
        <v/>
      </c>
      <c r="BZ843" s="150" t="str">
        <f t="shared" si="976"/>
        <v/>
      </c>
      <c r="CB843" s="54" t="str">
        <f t="shared" si="939"/>
        <v/>
      </c>
      <c r="CD843" s="54" t="str">
        <f t="shared" si="977"/>
        <v/>
      </c>
      <c r="CF843" s="54" t="str">
        <f t="shared" si="978"/>
        <v/>
      </c>
      <c r="CH843" s="150" t="str">
        <f t="shared" si="979"/>
        <v/>
      </c>
      <c r="CI843" s="290"/>
      <c r="CJ843" s="150" t="str">
        <f t="shared" si="980"/>
        <v/>
      </c>
      <c r="CK843" s="290"/>
      <c r="CL843" s="54" t="str">
        <f t="shared" ref="CL843:CL906" si="999">IF(CD843="CageRack","AVC5000CRM",CJ843)</f>
        <v/>
      </c>
      <c r="CM843" s="290"/>
      <c r="CN843" s="150" t="str">
        <f t="shared" si="981"/>
        <v/>
      </c>
      <c r="CO843" s="290"/>
      <c r="CP843" s="150" t="str">
        <f t="shared" si="982"/>
        <v/>
      </c>
      <c r="CQ843" s="290"/>
      <c r="CR843" s="150" t="str">
        <f t="shared" si="983"/>
        <v/>
      </c>
      <c r="CS843" s="290"/>
      <c r="CT843" s="150" t="str">
        <f t="shared" si="984"/>
        <v/>
      </c>
      <c r="CU843" s="150"/>
      <c r="CV843" s="150" t="str">
        <f t="shared" si="985"/>
        <v/>
      </c>
      <c r="CW843" s="94"/>
      <c r="CX843" s="151" t="str">
        <f t="shared" si="955"/>
        <v/>
      </c>
      <c r="CY843" s="151" t="str">
        <f t="shared" si="956"/>
        <v/>
      </c>
      <c r="CZ843" s="152"/>
      <c r="DA843" s="373" t="str">
        <f t="shared" ref="DA843:DA906" si="1000">IF(H843="","",VLOOKUP(H843,$BI$41:$BJ$47,2))</f>
        <v/>
      </c>
      <c r="DC843" s="153">
        <f t="shared" si="986"/>
        <v>0</v>
      </c>
      <c r="DD843" s="153">
        <f t="shared" si="987"/>
        <v>0</v>
      </c>
      <c r="DE843" s="153">
        <f t="shared" si="988"/>
        <v>0</v>
      </c>
      <c r="DF843" s="158">
        <f t="shared" si="989"/>
        <v>-4.7000000000000002E-3</v>
      </c>
      <c r="DG843" s="159">
        <f t="shared" ref="DG843:DG906" si="1001">DF843*249</f>
        <v>-1.1703000000000001</v>
      </c>
      <c r="DH843" s="158">
        <f t="shared" si="990"/>
        <v>3.1999999999999997E-3</v>
      </c>
      <c r="DI843" s="159">
        <f t="shared" ref="DI843:DI906" si="1002">DH843*249</f>
        <v>0.79679999999999995</v>
      </c>
      <c r="DJ843" s="158">
        <f t="shared" si="991"/>
        <v>-2.7000000000000001E-3</v>
      </c>
      <c r="DK843" s="159">
        <f t="shared" ref="DK843:DK906" si="1003">DJ843*249</f>
        <v>-0.67230000000000001</v>
      </c>
      <c r="DL843" s="158">
        <f t="shared" si="992"/>
        <v>1.1999999999999999E-3</v>
      </c>
      <c r="DM843" s="159">
        <f t="shared" ref="DM843:DM906" si="1004">DL843*249</f>
        <v>0.29879999999999995</v>
      </c>
      <c r="DN843" s="158">
        <f t="shared" si="993"/>
        <v>1.46E-2</v>
      </c>
      <c r="DO843" s="159">
        <f t="shared" ref="DO843:DO906" si="1005">DN843*249</f>
        <v>3.6354000000000002</v>
      </c>
      <c r="DP843" s="158">
        <f t="shared" si="994"/>
        <v>-1.2999999999999999E-2</v>
      </c>
      <c r="DQ843" s="159">
        <f t="shared" ref="DQ843:DQ906" si="1006">DP843*249</f>
        <v>-3.2369999999999997</v>
      </c>
      <c r="DR843" s="158">
        <f t="shared" si="995"/>
        <v>-6.7000000000000002E-3</v>
      </c>
      <c r="DS843" s="159">
        <f t="shared" ref="DS843:DS906" si="1007">DR843*249</f>
        <v>-1.6683000000000001</v>
      </c>
      <c r="DT843" s="158">
        <f t="shared" si="996"/>
        <v>-1.2999999999999999E-2</v>
      </c>
      <c r="DU843" s="159">
        <f t="shared" ref="DU843:DU906" si="1008">DT843*249</f>
        <v>-3.2369999999999997</v>
      </c>
      <c r="DV843" s="158">
        <f t="shared" si="997"/>
        <v>-6.7000000000000002E-3</v>
      </c>
      <c r="DW843" s="160">
        <f t="shared" ref="DW843:DW906" si="1009">DV843*249</f>
        <v>-1.6683000000000001</v>
      </c>
    </row>
    <row r="844" spans="1:127" ht="24.95" customHeight="1" x14ac:dyDescent="0.2">
      <c r="A844" s="272">
        <v>835</v>
      </c>
      <c r="B844" s="336"/>
      <c r="C844" s="332"/>
      <c r="D844" s="333"/>
      <c r="E844" s="334"/>
      <c r="F844" s="335"/>
      <c r="G844" s="334"/>
      <c r="H844" s="371"/>
      <c r="I844" s="334"/>
      <c r="J844" s="334"/>
      <c r="K844" s="334"/>
      <c r="L844" s="334"/>
      <c r="M844" s="334"/>
      <c r="N844" s="334"/>
      <c r="O844" s="337"/>
      <c r="P844" s="337"/>
      <c r="Q844" s="338" t="str">
        <f t="shared" si="960"/>
        <v xml:space="preserve"> </v>
      </c>
      <c r="R844" s="339" t="str">
        <f t="shared" si="961"/>
        <v/>
      </c>
      <c r="S844" s="340" t="str">
        <f t="shared" si="943"/>
        <v/>
      </c>
      <c r="T844" s="341" t="str">
        <f t="shared" si="962"/>
        <v/>
      </c>
      <c r="U844" s="341" t="str">
        <f t="shared" si="963"/>
        <v/>
      </c>
      <c r="V844" s="341" t="str">
        <f t="shared" si="964"/>
        <v/>
      </c>
      <c r="W844" s="341" t="str">
        <f t="shared" si="965"/>
        <v/>
      </c>
      <c r="X844" s="340" t="str">
        <f t="shared" si="944"/>
        <v/>
      </c>
      <c r="Y844" s="342" t="str">
        <f t="shared" si="945"/>
        <v/>
      </c>
      <c r="Z844" s="343" t="str">
        <f t="shared" si="946"/>
        <v/>
      </c>
      <c r="AA844" s="344" t="str">
        <f t="shared" si="947"/>
        <v/>
      </c>
      <c r="AB844" s="345" t="str">
        <f t="shared" si="966"/>
        <v/>
      </c>
      <c r="AC844" s="346" t="str">
        <f t="shared" si="967"/>
        <v/>
      </c>
      <c r="AD844" s="346" t="str">
        <f t="shared" si="968"/>
        <v/>
      </c>
      <c r="AE844" s="344" t="str">
        <f t="shared" si="948"/>
        <v/>
      </c>
      <c r="AF844" s="346" t="str">
        <f t="shared" si="969"/>
        <v/>
      </c>
      <c r="AG844" s="344" t="str">
        <f t="shared" si="949"/>
        <v/>
      </c>
      <c r="AH844" s="344" t="str">
        <f t="shared" si="950"/>
        <v/>
      </c>
      <c r="AI844" s="344" t="str">
        <f t="shared" si="951"/>
        <v/>
      </c>
      <c r="AJ844" s="346" t="str">
        <f t="shared" si="952"/>
        <v/>
      </c>
      <c r="AK844" s="346" t="str">
        <f t="shared" si="953"/>
        <v/>
      </c>
      <c r="AL844" s="347" t="str">
        <f t="shared" si="954"/>
        <v/>
      </c>
      <c r="AM844" s="141"/>
      <c r="AN844" s="141"/>
      <c r="AO844" s="142"/>
      <c r="AP844" s="58">
        <f t="shared" si="970"/>
        <v>0</v>
      </c>
      <c r="AQ844" s="94">
        <f>SUM(AP$10:AP844)</f>
        <v>0</v>
      </c>
      <c r="AR844" s="143">
        <f t="shared" si="959"/>
        <v>0.1</v>
      </c>
      <c r="AS844" s="144" t="str">
        <f t="shared" si="971"/>
        <v/>
      </c>
      <c r="AT844" s="144" t="str">
        <f t="shared" si="998"/>
        <v/>
      </c>
      <c r="AU844" s="145"/>
      <c r="AV844" s="58">
        <f t="shared" si="957"/>
        <v>0</v>
      </c>
      <c r="AW844" s="318">
        <f>SUM(AV$10:AV844)</f>
        <v>0</v>
      </c>
      <c r="AX844" s="319">
        <f t="shared" si="958"/>
        <v>0.1</v>
      </c>
      <c r="AY844" s="144" t="str">
        <f t="shared" si="941"/>
        <v/>
      </c>
      <c r="AZ844" s="144" t="str">
        <f t="shared" si="942"/>
        <v/>
      </c>
      <c r="BA844" s="144"/>
      <c r="BB844" s="146" t="str">
        <f t="shared" si="972"/>
        <v/>
      </c>
      <c r="BC844" s="66" t="str">
        <f t="shared" si="940"/>
        <v/>
      </c>
      <c r="BD844" s="195" t="str">
        <f t="shared" si="973"/>
        <v/>
      </c>
      <c r="BF844" s="283"/>
      <c r="BG844" s="286" t="str">
        <f t="shared" si="974"/>
        <v/>
      </c>
      <c r="BY844" s="211" t="str">
        <f t="shared" si="975"/>
        <v/>
      </c>
      <c r="BZ844" s="150" t="str">
        <f t="shared" si="976"/>
        <v/>
      </c>
      <c r="CB844" s="54" t="str">
        <f t="shared" si="939"/>
        <v/>
      </c>
      <c r="CD844" s="54" t="str">
        <f t="shared" si="977"/>
        <v/>
      </c>
      <c r="CF844" s="54" t="str">
        <f t="shared" si="978"/>
        <v/>
      </c>
      <c r="CH844" s="150" t="str">
        <f t="shared" si="979"/>
        <v/>
      </c>
      <c r="CI844" s="290"/>
      <c r="CJ844" s="150" t="str">
        <f t="shared" si="980"/>
        <v/>
      </c>
      <c r="CK844" s="290"/>
      <c r="CL844" s="54" t="str">
        <f t="shared" si="999"/>
        <v/>
      </c>
      <c r="CM844" s="290"/>
      <c r="CN844" s="150" t="str">
        <f t="shared" si="981"/>
        <v/>
      </c>
      <c r="CO844" s="290"/>
      <c r="CP844" s="150" t="str">
        <f t="shared" si="982"/>
        <v/>
      </c>
      <c r="CQ844" s="290"/>
      <c r="CR844" s="150" t="str">
        <f t="shared" si="983"/>
        <v/>
      </c>
      <c r="CS844" s="290"/>
      <c r="CT844" s="150" t="str">
        <f t="shared" si="984"/>
        <v/>
      </c>
      <c r="CU844" s="150"/>
      <c r="CV844" s="150" t="str">
        <f t="shared" si="985"/>
        <v/>
      </c>
      <c r="CW844" s="94"/>
      <c r="CX844" s="151" t="str">
        <f t="shared" si="955"/>
        <v/>
      </c>
      <c r="CY844" s="151" t="str">
        <f t="shared" si="956"/>
        <v/>
      </c>
      <c r="CZ844" s="152"/>
      <c r="DA844" s="373" t="str">
        <f t="shared" si="1000"/>
        <v/>
      </c>
      <c r="DC844" s="153">
        <f t="shared" si="986"/>
        <v>0</v>
      </c>
      <c r="DD844" s="153">
        <f t="shared" si="987"/>
        <v>0</v>
      </c>
      <c r="DE844" s="153">
        <f t="shared" si="988"/>
        <v>0</v>
      </c>
      <c r="DF844" s="158">
        <f t="shared" si="989"/>
        <v>-4.7000000000000002E-3</v>
      </c>
      <c r="DG844" s="159">
        <f t="shared" si="1001"/>
        <v>-1.1703000000000001</v>
      </c>
      <c r="DH844" s="158">
        <f t="shared" si="990"/>
        <v>3.1999999999999997E-3</v>
      </c>
      <c r="DI844" s="159">
        <f t="shared" si="1002"/>
        <v>0.79679999999999995</v>
      </c>
      <c r="DJ844" s="158">
        <f t="shared" si="991"/>
        <v>-2.7000000000000001E-3</v>
      </c>
      <c r="DK844" s="159">
        <f t="shared" si="1003"/>
        <v>-0.67230000000000001</v>
      </c>
      <c r="DL844" s="158">
        <f t="shared" si="992"/>
        <v>1.1999999999999999E-3</v>
      </c>
      <c r="DM844" s="159">
        <f t="shared" si="1004"/>
        <v>0.29879999999999995</v>
      </c>
      <c r="DN844" s="158">
        <f t="shared" si="993"/>
        <v>1.46E-2</v>
      </c>
      <c r="DO844" s="159">
        <f t="shared" si="1005"/>
        <v>3.6354000000000002</v>
      </c>
      <c r="DP844" s="158">
        <f t="shared" si="994"/>
        <v>-1.2999999999999999E-2</v>
      </c>
      <c r="DQ844" s="159">
        <f t="shared" si="1006"/>
        <v>-3.2369999999999997</v>
      </c>
      <c r="DR844" s="158">
        <f t="shared" si="995"/>
        <v>-6.7000000000000002E-3</v>
      </c>
      <c r="DS844" s="159">
        <f t="shared" si="1007"/>
        <v>-1.6683000000000001</v>
      </c>
      <c r="DT844" s="158">
        <f t="shared" si="996"/>
        <v>-1.2999999999999999E-2</v>
      </c>
      <c r="DU844" s="159">
        <f t="shared" si="1008"/>
        <v>-3.2369999999999997</v>
      </c>
      <c r="DV844" s="158">
        <f t="shared" si="997"/>
        <v>-6.7000000000000002E-3</v>
      </c>
      <c r="DW844" s="160">
        <f t="shared" si="1009"/>
        <v>-1.6683000000000001</v>
      </c>
    </row>
    <row r="845" spans="1:127" ht="24.95" customHeight="1" x14ac:dyDescent="0.2">
      <c r="A845" s="272">
        <v>836</v>
      </c>
      <c r="B845" s="336"/>
      <c r="C845" s="332"/>
      <c r="D845" s="333"/>
      <c r="E845" s="334"/>
      <c r="F845" s="335"/>
      <c r="G845" s="334"/>
      <c r="H845" s="371"/>
      <c r="I845" s="334"/>
      <c r="J845" s="334"/>
      <c r="K845" s="334"/>
      <c r="L845" s="334"/>
      <c r="M845" s="334"/>
      <c r="N845" s="334"/>
      <c r="O845" s="337"/>
      <c r="P845" s="337"/>
      <c r="Q845" s="338" t="str">
        <f t="shared" si="960"/>
        <v xml:space="preserve"> </v>
      </c>
      <c r="R845" s="339" t="str">
        <f t="shared" si="961"/>
        <v/>
      </c>
      <c r="S845" s="340" t="str">
        <f t="shared" si="943"/>
        <v/>
      </c>
      <c r="T845" s="341" t="str">
        <f t="shared" si="962"/>
        <v/>
      </c>
      <c r="U845" s="341" t="str">
        <f t="shared" si="963"/>
        <v/>
      </c>
      <c r="V845" s="341" t="str">
        <f t="shared" si="964"/>
        <v/>
      </c>
      <c r="W845" s="341" t="str">
        <f t="shared" si="965"/>
        <v/>
      </c>
      <c r="X845" s="340" t="str">
        <f t="shared" si="944"/>
        <v/>
      </c>
      <c r="Y845" s="342" t="str">
        <f t="shared" si="945"/>
        <v/>
      </c>
      <c r="Z845" s="343" t="str">
        <f t="shared" si="946"/>
        <v/>
      </c>
      <c r="AA845" s="344" t="str">
        <f t="shared" si="947"/>
        <v/>
      </c>
      <c r="AB845" s="345" t="str">
        <f t="shared" si="966"/>
        <v/>
      </c>
      <c r="AC845" s="346" t="str">
        <f t="shared" si="967"/>
        <v/>
      </c>
      <c r="AD845" s="346" t="str">
        <f t="shared" si="968"/>
        <v/>
      </c>
      <c r="AE845" s="344" t="str">
        <f t="shared" si="948"/>
        <v/>
      </c>
      <c r="AF845" s="346" t="str">
        <f t="shared" si="969"/>
        <v/>
      </c>
      <c r="AG845" s="344" t="str">
        <f t="shared" si="949"/>
        <v/>
      </c>
      <c r="AH845" s="344" t="str">
        <f t="shared" si="950"/>
        <v/>
      </c>
      <c r="AI845" s="344" t="str">
        <f t="shared" si="951"/>
        <v/>
      </c>
      <c r="AJ845" s="346" t="str">
        <f t="shared" si="952"/>
        <v/>
      </c>
      <c r="AK845" s="346" t="str">
        <f t="shared" si="953"/>
        <v/>
      </c>
      <c r="AL845" s="347" t="str">
        <f t="shared" si="954"/>
        <v/>
      </c>
      <c r="AM845" s="141"/>
      <c r="AN845" s="141"/>
      <c r="AO845" s="142"/>
      <c r="AP845" s="58">
        <f t="shared" si="970"/>
        <v>0</v>
      </c>
      <c r="AQ845" s="94">
        <f>SUM(AP$10:AP845)</f>
        <v>0</v>
      </c>
      <c r="AR845" s="143">
        <f t="shared" si="959"/>
        <v>0.1</v>
      </c>
      <c r="AS845" s="144" t="str">
        <f t="shared" si="971"/>
        <v/>
      </c>
      <c r="AT845" s="144" t="str">
        <f t="shared" si="998"/>
        <v/>
      </c>
      <c r="AU845" s="145"/>
      <c r="AV845" s="58">
        <f t="shared" si="957"/>
        <v>0</v>
      </c>
      <c r="AW845" s="318">
        <f>SUM(AV$10:AV845)</f>
        <v>0</v>
      </c>
      <c r="AX845" s="319">
        <f t="shared" si="958"/>
        <v>0.1</v>
      </c>
      <c r="AY845" s="144" t="str">
        <f t="shared" si="941"/>
        <v/>
      </c>
      <c r="AZ845" s="144" t="str">
        <f t="shared" si="942"/>
        <v/>
      </c>
      <c r="BA845" s="144"/>
      <c r="BB845" s="146" t="str">
        <f t="shared" si="972"/>
        <v/>
      </c>
      <c r="BC845" s="66" t="str">
        <f t="shared" si="940"/>
        <v/>
      </c>
      <c r="BD845" s="195" t="str">
        <f t="shared" si="973"/>
        <v/>
      </c>
      <c r="BF845" s="283"/>
      <c r="BG845" s="286" t="str">
        <f t="shared" si="974"/>
        <v/>
      </c>
      <c r="BY845" s="211" t="str">
        <f t="shared" si="975"/>
        <v/>
      </c>
      <c r="BZ845" s="150" t="str">
        <f t="shared" si="976"/>
        <v/>
      </c>
      <c r="CB845" s="54" t="str">
        <f t="shared" si="939"/>
        <v/>
      </c>
      <c r="CD845" s="54" t="str">
        <f t="shared" si="977"/>
        <v/>
      </c>
      <c r="CF845" s="54" t="str">
        <f t="shared" si="978"/>
        <v/>
      </c>
      <c r="CH845" s="150" t="str">
        <f t="shared" si="979"/>
        <v/>
      </c>
      <c r="CI845" s="290"/>
      <c r="CJ845" s="150" t="str">
        <f t="shared" si="980"/>
        <v/>
      </c>
      <c r="CK845" s="290"/>
      <c r="CL845" s="54" t="str">
        <f t="shared" si="999"/>
        <v/>
      </c>
      <c r="CM845" s="290"/>
      <c r="CN845" s="150" t="str">
        <f t="shared" si="981"/>
        <v/>
      </c>
      <c r="CO845" s="290"/>
      <c r="CP845" s="150" t="str">
        <f t="shared" si="982"/>
        <v/>
      </c>
      <c r="CQ845" s="290"/>
      <c r="CR845" s="150" t="str">
        <f t="shared" si="983"/>
        <v/>
      </c>
      <c r="CS845" s="290"/>
      <c r="CT845" s="150" t="str">
        <f t="shared" si="984"/>
        <v/>
      </c>
      <c r="CU845" s="150"/>
      <c r="CV845" s="150" t="str">
        <f t="shared" si="985"/>
        <v/>
      </c>
      <c r="CW845" s="94"/>
      <c r="CX845" s="151" t="str">
        <f t="shared" si="955"/>
        <v/>
      </c>
      <c r="CY845" s="151" t="str">
        <f t="shared" si="956"/>
        <v/>
      </c>
      <c r="CZ845" s="152"/>
      <c r="DA845" s="373" t="str">
        <f t="shared" si="1000"/>
        <v/>
      </c>
      <c r="DC845" s="153">
        <f t="shared" si="986"/>
        <v>0</v>
      </c>
      <c r="DD845" s="153">
        <f t="shared" si="987"/>
        <v>0</v>
      </c>
      <c r="DE845" s="153">
        <f t="shared" si="988"/>
        <v>0</v>
      </c>
      <c r="DF845" s="158">
        <f t="shared" si="989"/>
        <v>-4.7000000000000002E-3</v>
      </c>
      <c r="DG845" s="159">
        <f t="shared" si="1001"/>
        <v>-1.1703000000000001</v>
      </c>
      <c r="DH845" s="158">
        <f t="shared" si="990"/>
        <v>3.1999999999999997E-3</v>
      </c>
      <c r="DI845" s="159">
        <f t="shared" si="1002"/>
        <v>0.79679999999999995</v>
      </c>
      <c r="DJ845" s="158">
        <f t="shared" si="991"/>
        <v>-2.7000000000000001E-3</v>
      </c>
      <c r="DK845" s="159">
        <f t="shared" si="1003"/>
        <v>-0.67230000000000001</v>
      </c>
      <c r="DL845" s="158">
        <f t="shared" si="992"/>
        <v>1.1999999999999999E-3</v>
      </c>
      <c r="DM845" s="159">
        <f t="shared" si="1004"/>
        <v>0.29879999999999995</v>
      </c>
      <c r="DN845" s="158">
        <f t="shared" si="993"/>
        <v>1.46E-2</v>
      </c>
      <c r="DO845" s="159">
        <f t="shared" si="1005"/>
        <v>3.6354000000000002</v>
      </c>
      <c r="DP845" s="158">
        <f t="shared" si="994"/>
        <v>-1.2999999999999999E-2</v>
      </c>
      <c r="DQ845" s="159">
        <f t="shared" si="1006"/>
        <v>-3.2369999999999997</v>
      </c>
      <c r="DR845" s="158">
        <f t="shared" si="995"/>
        <v>-6.7000000000000002E-3</v>
      </c>
      <c r="DS845" s="159">
        <f t="shared" si="1007"/>
        <v>-1.6683000000000001</v>
      </c>
      <c r="DT845" s="158">
        <f t="shared" si="996"/>
        <v>-1.2999999999999999E-2</v>
      </c>
      <c r="DU845" s="159">
        <f t="shared" si="1008"/>
        <v>-3.2369999999999997</v>
      </c>
      <c r="DV845" s="158">
        <f t="shared" si="997"/>
        <v>-6.7000000000000002E-3</v>
      </c>
      <c r="DW845" s="160">
        <f t="shared" si="1009"/>
        <v>-1.6683000000000001</v>
      </c>
    </row>
    <row r="846" spans="1:127" ht="24.95" customHeight="1" x14ac:dyDescent="0.2">
      <c r="A846" s="272">
        <v>837</v>
      </c>
      <c r="B846" s="336"/>
      <c r="C846" s="332"/>
      <c r="D846" s="333"/>
      <c r="E846" s="334"/>
      <c r="F846" s="335"/>
      <c r="G846" s="334"/>
      <c r="H846" s="371"/>
      <c r="I846" s="334"/>
      <c r="J846" s="334"/>
      <c r="K846" s="334"/>
      <c r="L846" s="334"/>
      <c r="M846" s="334"/>
      <c r="N846" s="334"/>
      <c r="O846" s="337"/>
      <c r="P846" s="337"/>
      <c r="Q846" s="338" t="str">
        <f t="shared" si="960"/>
        <v xml:space="preserve"> </v>
      </c>
      <c r="R846" s="339" t="str">
        <f t="shared" si="961"/>
        <v/>
      </c>
      <c r="S846" s="340" t="str">
        <f t="shared" si="943"/>
        <v/>
      </c>
      <c r="T846" s="341" t="str">
        <f t="shared" si="962"/>
        <v/>
      </c>
      <c r="U846" s="341" t="str">
        <f t="shared" si="963"/>
        <v/>
      </c>
      <c r="V846" s="341" t="str">
        <f t="shared" si="964"/>
        <v/>
      </c>
      <c r="W846" s="341" t="str">
        <f t="shared" si="965"/>
        <v/>
      </c>
      <c r="X846" s="340" t="str">
        <f t="shared" si="944"/>
        <v/>
      </c>
      <c r="Y846" s="342" t="str">
        <f t="shared" si="945"/>
        <v/>
      </c>
      <c r="Z846" s="343" t="str">
        <f t="shared" si="946"/>
        <v/>
      </c>
      <c r="AA846" s="344" t="str">
        <f t="shared" si="947"/>
        <v/>
      </c>
      <c r="AB846" s="345" t="str">
        <f t="shared" si="966"/>
        <v/>
      </c>
      <c r="AC846" s="346" t="str">
        <f t="shared" si="967"/>
        <v/>
      </c>
      <c r="AD846" s="346" t="str">
        <f t="shared" si="968"/>
        <v/>
      </c>
      <c r="AE846" s="344" t="str">
        <f t="shared" si="948"/>
        <v/>
      </c>
      <c r="AF846" s="346" t="str">
        <f t="shared" si="969"/>
        <v/>
      </c>
      <c r="AG846" s="344" t="str">
        <f t="shared" si="949"/>
        <v/>
      </c>
      <c r="AH846" s="344" t="str">
        <f t="shared" si="950"/>
        <v/>
      </c>
      <c r="AI846" s="344" t="str">
        <f t="shared" si="951"/>
        <v/>
      </c>
      <c r="AJ846" s="346" t="str">
        <f t="shared" si="952"/>
        <v/>
      </c>
      <c r="AK846" s="346" t="str">
        <f t="shared" si="953"/>
        <v/>
      </c>
      <c r="AL846" s="347" t="str">
        <f t="shared" si="954"/>
        <v/>
      </c>
      <c r="AM846" s="141"/>
      <c r="AN846" s="141"/>
      <c r="AO846" s="142"/>
      <c r="AP846" s="58">
        <f t="shared" si="970"/>
        <v>0</v>
      </c>
      <c r="AQ846" s="94">
        <f>SUM(AP$10:AP846)</f>
        <v>0</v>
      </c>
      <c r="AR846" s="143">
        <f t="shared" si="959"/>
        <v>0.1</v>
      </c>
      <c r="AS846" s="144" t="str">
        <f t="shared" si="971"/>
        <v/>
      </c>
      <c r="AT846" s="144" t="str">
        <f t="shared" si="998"/>
        <v/>
      </c>
      <c r="AU846" s="145"/>
      <c r="AV846" s="58">
        <f t="shared" si="957"/>
        <v>0</v>
      </c>
      <c r="AW846" s="318">
        <f>SUM(AV$10:AV846)</f>
        <v>0</v>
      </c>
      <c r="AX846" s="319">
        <f t="shared" si="958"/>
        <v>0.1</v>
      </c>
      <c r="AY846" s="144" t="str">
        <f t="shared" si="941"/>
        <v/>
      </c>
      <c r="AZ846" s="144" t="str">
        <f t="shared" si="942"/>
        <v/>
      </c>
      <c r="BA846" s="144"/>
      <c r="BB846" s="146" t="str">
        <f t="shared" si="972"/>
        <v/>
      </c>
      <c r="BC846" s="66" t="str">
        <f t="shared" si="940"/>
        <v/>
      </c>
      <c r="BD846" s="195" t="str">
        <f t="shared" si="973"/>
        <v/>
      </c>
      <c r="BF846" s="283"/>
      <c r="BG846" s="286" t="str">
        <f t="shared" si="974"/>
        <v/>
      </c>
      <c r="BY846" s="211" t="str">
        <f t="shared" si="975"/>
        <v/>
      </c>
      <c r="BZ846" s="150" t="str">
        <f t="shared" si="976"/>
        <v/>
      </c>
      <c r="CB846" s="54" t="str">
        <f t="shared" ref="CB846:CB909" si="1010">IF(CD846="CageRack","AVC5000CR",BZ846)</f>
        <v/>
      </c>
      <c r="CD846" s="54" t="str">
        <f t="shared" si="977"/>
        <v/>
      </c>
      <c r="CF846" s="54" t="str">
        <f t="shared" si="978"/>
        <v/>
      </c>
      <c r="CH846" s="150" t="str">
        <f t="shared" si="979"/>
        <v/>
      </c>
      <c r="CI846" s="290"/>
      <c r="CJ846" s="150" t="str">
        <f t="shared" si="980"/>
        <v/>
      </c>
      <c r="CK846" s="290"/>
      <c r="CL846" s="54" t="str">
        <f t="shared" si="999"/>
        <v/>
      </c>
      <c r="CM846" s="290"/>
      <c r="CN846" s="150" t="str">
        <f t="shared" si="981"/>
        <v/>
      </c>
      <c r="CO846" s="290"/>
      <c r="CP846" s="150" t="str">
        <f t="shared" si="982"/>
        <v/>
      </c>
      <c r="CQ846" s="290"/>
      <c r="CR846" s="150" t="str">
        <f t="shared" si="983"/>
        <v/>
      </c>
      <c r="CS846" s="290"/>
      <c r="CT846" s="150" t="str">
        <f t="shared" si="984"/>
        <v/>
      </c>
      <c r="CU846" s="150"/>
      <c r="CV846" s="150" t="str">
        <f t="shared" si="985"/>
        <v/>
      </c>
      <c r="CW846" s="94"/>
      <c r="CX846" s="151" t="str">
        <f t="shared" si="955"/>
        <v/>
      </c>
      <c r="CY846" s="151" t="str">
        <f t="shared" si="956"/>
        <v/>
      </c>
      <c r="CZ846" s="152"/>
      <c r="DA846" s="373" t="str">
        <f t="shared" si="1000"/>
        <v/>
      </c>
      <c r="DC846" s="153">
        <f t="shared" si="986"/>
        <v>0</v>
      </c>
      <c r="DD846" s="153">
        <f t="shared" si="987"/>
        <v>0</v>
      </c>
      <c r="DE846" s="153">
        <f t="shared" si="988"/>
        <v>0</v>
      </c>
      <c r="DF846" s="158">
        <f t="shared" si="989"/>
        <v>-4.7000000000000002E-3</v>
      </c>
      <c r="DG846" s="159">
        <f t="shared" si="1001"/>
        <v>-1.1703000000000001</v>
      </c>
      <c r="DH846" s="158">
        <f t="shared" si="990"/>
        <v>3.1999999999999997E-3</v>
      </c>
      <c r="DI846" s="159">
        <f t="shared" si="1002"/>
        <v>0.79679999999999995</v>
      </c>
      <c r="DJ846" s="158">
        <f t="shared" si="991"/>
        <v>-2.7000000000000001E-3</v>
      </c>
      <c r="DK846" s="159">
        <f t="shared" si="1003"/>
        <v>-0.67230000000000001</v>
      </c>
      <c r="DL846" s="158">
        <f t="shared" si="992"/>
        <v>1.1999999999999999E-3</v>
      </c>
      <c r="DM846" s="159">
        <f t="shared" si="1004"/>
        <v>0.29879999999999995</v>
      </c>
      <c r="DN846" s="158">
        <f t="shared" si="993"/>
        <v>1.46E-2</v>
      </c>
      <c r="DO846" s="159">
        <f t="shared" si="1005"/>
        <v>3.6354000000000002</v>
      </c>
      <c r="DP846" s="158">
        <f t="shared" si="994"/>
        <v>-1.2999999999999999E-2</v>
      </c>
      <c r="DQ846" s="159">
        <f t="shared" si="1006"/>
        <v>-3.2369999999999997</v>
      </c>
      <c r="DR846" s="158">
        <f t="shared" si="995"/>
        <v>-6.7000000000000002E-3</v>
      </c>
      <c r="DS846" s="159">
        <f t="shared" si="1007"/>
        <v>-1.6683000000000001</v>
      </c>
      <c r="DT846" s="158">
        <f t="shared" si="996"/>
        <v>-1.2999999999999999E-2</v>
      </c>
      <c r="DU846" s="159">
        <f t="shared" si="1008"/>
        <v>-3.2369999999999997</v>
      </c>
      <c r="DV846" s="158">
        <f t="shared" si="997"/>
        <v>-6.7000000000000002E-3</v>
      </c>
      <c r="DW846" s="160">
        <f t="shared" si="1009"/>
        <v>-1.6683000000000001</v>
      </c>
    </row>
    <row r="847" spans="1:127" ht="24.95" customHeight="1" x14ac:dyDescent="0.2">
      <c r="A847" s="272">
        <v>838</v>
      </c>
      <c r="B847" s="336"/>
      <c r="C847" s="332"/>
      <c r="D847" s="333"/>
      <c r="E847" s="334"/>
      <c r="F847" s="335"/>
      <c r="G847" s="334"/>
      <c r="H847" s="371"/>
      <c r="I847" s="334"/>
      <c r="J847" s="334"/>
      <c r="K847" s="334"/>
      <c r="L847" s="334"/>
      <c r="M847" s="334"/>
      <c r="N847" s="334"/>
      <c r="O847" s="337"/>
      <c r="P847" s="337"/>
      <c r="Q847" s="338" t="str">
        <f t="shared" si="960"/>
        <v xml:space="preserve"> </v>
      </c>
      <c r="R847" s="339" t="str">
        <f t="shared" si="961"/>
        <v/>
      </c>
      <c r="S847" s="340" t="str">
        <f t="shared" si="943"/>
        <v/>
      </c>
      <c r="T847" s="341" t="str">
        <f t="shared" si="962"/>
        <v/>
      </c>
      <c r="U847" s="341" t="str">
        <f t="shared" si="963"/>
        <v/>
      </c>
      <c r="V847" s="341" t="str">
        <f t="shared" si="964"/>
        <v/>
      </c>
      <c r="W847" s="341" t="str">
        <f t="shared" si="965"/>
        <v/>
      </c>
      <c r="X847" s="340" t="str">
        <f t="shared" si="944"/>
        <v/>
      </c>
      <c r="Y847" s="342" t="str">
        <f t="shared" si="945"/>
        <v/>
      </c>
      <c r="Z847" s="343" t="str">
        <f t="shared" si="946"/>
        <v/>
      </c>
      <c r="AA847" s="344" t="str">
        <f t="shared" si="947"/>
        <v/>
      </c>
      <c r="AB847" s="345" t="str">
        <f t="shared" si="966"/>
        <v/>
      </c>
      <c r="AC847" s="346" t="str">
        <f t="shared" si="967"/>
        <v/>
      </c>
      <c r="AD847" s="346" t="str">
        <f t="shared" si="968"/>
        <v/>
      </c>
      <c r="AE847" s="344" t="str">
        <f t="shared" si="948"/>
        <v/>
      </c>
      <c r="AF847" s="346" t="str">
        <f t="shared" si="969"/>
        <v/>
      </c>
      <c r="AG847" s="344" t="str">
        <f t="shared" si="949"/>
        <v/>
      </c>
      <c r="AH847" s="344" t="str">
        <f t="shared" si="950"/>
        <v/>
      </c>
      <c r="AI847" s="344" t="str">
        <f t="shared" si="951"/>
        <v/>
      </c>
      <c r="AJ847" s="346" t="str">
        <f t="shared" si="952"/>
        <v/>
      </c>
      <c r="AK847" s="346" t="str">
        <f t="shared" si="953"/>
        <v/>
      </c>
      <c r="AL847" s="347" t="str">
        <f t="shared" si="954"/>
        <v/>
      </c>
      <c r="AM847" s="141"/>
      <c r="AN847" s="141"/>
      <c r="AO847" s="142"/>
      <c r="AP847" s="58">
        <f t="shared" si="970"/>
        <v>0</v>
      </c>
      <c r="AQ847" s="94">
        <f>SUM(AP$10:AP847)</f>
        <v>0</v>
      </c>
      <c r="AR847" s="143">
        <f t="shared" si="959"/>
        <v>0.1</v>
      </c>
      <c r="AS847" s="144" t="str">
        <f t="shared" si="971"/>
        <v/>
      </c>
      <c r="AT847" s="144" t="str">
        <f t="shared" si="998"/>
        <v/>
      </c>
      <c r="AU847" s="145"/>
      <c r="AV847" s="58">
        <f t="shared" si="957"/>
        <v>0</v>
      </c>
      <c r="AW847" s="318">
        <f>SUM(AV$10:AV847)</f>
        <v>0</v>
      </c>
      <c r="AX847" s="319">
        <f t="shared" si="958"/>
        <v>0.1</v>
      </c>
      <c r="AY847" s="144" t="str">
        <f t="shared" si="941"/>
        <v/>
      </c>
      <c r="AZ847" s="144" t="str">
        <f t="shared" si="942"/>
        <v/>
      </c>
      <c r="BA847" s="144"/>
      <c r="BB847" s="146" t="str">
        <f t="shared" si="972"/>
        <v/>
      </c>
      <c r="BC847" s="66" t="str">
        <f t="shared" si="940"/>
        <v/>
      </c>
      <c r="BD847" s="195" t="str">
        <f t="shared" si="973"/>
        <v/>
      </c>
      <c r="BF847" s="283"/>
      <c r="BG847" s="286" t="str">
        <f t="shared" si="974"/>
        <v/>
      </c>
      <c r="BY847" s="211" t="str">
        <f t="shared" si="975"/>
        <v/>
      </c>
      <c r="BZ847" s="150" t="str">
        <f t="shared" si="976"/>
        <v/>
      </c>
      <c r="CB847" s="54" t="str">
        <f t="shared" si="1010"/>
        <v/>
      </c>
      <c r="CD847" s="54" t="str">
        <f t="shared" si="977"/>
        <v/>
      </c>
      <c r="CF847" s="54" t="str">
        <f t="shared" si="978"/>
        <v/>
      </c>
      <c r="CH847" s="150" t="str">
        <f t="shared" si="979"/>
        <v/>
      </c>
      <c r="CI847" s="290"/>
      <c r="CJ847" s="150" t="str">
        <f t="shared" si="980"/>
        <v/>
      </c>
      <c r="CK847" s="290"/>
      <c r="CL847" s="54" t="str">
        <f t="shared" si="999"/>
        <v/>
      </c>
      <c r="CM847" s="290"/>
      <c r="CN847" s="150" t="str">
        <f t="shared" si="981"/>
        <v/>
      </c>
      <c r="CO847" s="290"/>
      <c r="CP847" s="150" t="str">
        <f t="shared" si="982"/>
        <v/>
      </c>
      <c r="CQ847" s="290"/>
      <c r="CR847" s="150" t="str">
        <f t="shared" si="983"/>
        <v/>
      </c>
      <c r="CS847" s="290"/>
      <c r="CT847" s="150" t="str">
        <f t="shared" si="984"/>
        <v/>
      </c>
      <c r="CU847" s="150"/>
      <c r="CV847" s="150" t="str">
        <f t="shared" si="985"/>
        <v/>
      </c>
      <c r="CW847" s="94"/>
      <c r="CX847" s="151" t="str">
        <f t="shared" si="955"/>
        <v/>
      </c>
      <c r="CY847" s="151" t="str">
        <f t="shared" si="956"/>
        <v/>
      </c>
      <c r="CZ847" s="152"/>
      <c r="DA847" s="373" t="str">
        <f t="shared" si="1000"/>
        <v/>
      </c>
      <c r="DC847" s="153">
        <f t="shared" si="986"/>
        <v>0</v>
      </c>
      <c r="DD847" s="153">
        <f t="shared" si="987"/>
        <v>0</v>
      </c>
      <c r="DE847" s="153">
        <f t="shared" si="988"/>
        <v>0</v>
      </c>
      <c r="DF847" s="158">
        <f t="shared" si="989"/>
        <v>-4.7000000000000002E-3</v>
      </c>
      <c r="DG847" s="159">
        <f t="shared" si="1001"/>
        <v>-1.1703000000000001</v>
      </c>
      <c r="DH847" s="158">
        <f t="shared" si="990"/>
        <v>3.1999999999999997E-3</v>
      </c>
      <c r="DI847" s="159">
        <f t="shared" si="1002"/>
        <v>0.79679999999999995</v>
      </c>
      <c r="DJ847" s="158">
        <f t="shared" si="991"/>
        <v>-2.7000000000000001E-3</v>
      </c>
      <c r="DK847" s="159">
        <f t="shared" si="1003"/>
        <v>-0.67230000000000001</v>
      </c>
      <c r="DL847" s="158">
        <f t="shared" si="992"/>
        <v>1.1999999999999999E-3</v>
      </c>
      <c r="DM847" s="159">
        <f t="shared" si="1004"/>
        <v>0.29879999999999995</v>
      </c>
      <c r="DN847" s="158">
        <f t="shared" si="993"/>
        <v>1.46E-2</v>
      </c>
      <c r="DO847" s="159">
        <f t="shared" si="1005"/>
        <v>3.6354000000000002</v>
      </c>
      <c r="DP847" s="158">
        <f t="shared" si="994"/>
        <v>-1.2999999999999999E-2</v>
      </c>
      <c r="DQ847" s="159">
        <f t="shared" si="1006"/>
        <v>-3.2369999999999997</v>
      </c>
      <c r="DR847" s="158">
        <f t="shared" si="995"/>
        <v>-6.7000000000000002E-3</v>
      </c>
      <c r="DS847" s="159">
        <f t="shared" si="1007"/>
        <v>-1.6683000000000001</v>
      </c>
      <c r="DT847" s="158">
        <f t="shared" si="996"/>
        <v>-1.2999999999999999E-2</v>
      </c>
      <c r="DU847" s="159">
        <f t="shared" si="1008"/>
        <v>-3.2369999999999997</v>
      </c>
      <c r="DV847" s="158">
        <f t="shared" si="997"/>
        <v>-6.7000000000000002E-3</v>
      </c>
      <c r="DW847" s="160">
        <f t="shared" si="1009"/>
        <v>-1.6683000000000001</v>
      </c>
    </row>
    <row r="848" spans="1:127" ht="24.95" customHeight="1" x14ac:dyDescent="0.2">
      <c r="A848" s="272">
        <v>839</v>
      </c>
      <c r="B848" s="336"/>
      <c r="C848" s="332"/>
      <c r="D848" s="333"/>
      <c r="E848" s="334"/>
      <c r="F848" s="335"/>
      <c r="G848" s="334"/>
      <c r="H848" s="371"/>
      <c r="I848" s="334"/>
      <c r="J848" s="334"/>
      <c r="K848" s="334"/>
      <c r="L848" s="334"/>
      <c r="M848" s="334"/>
      <c r="N848" s="334"/>
      <c r="O848" s="337"/>
      <c r="P848" s="337"/>
      <c r="Q848" s="338" t="str">
        <f t="shared" si="960"/>
        <v xml:space="preserve"> </v>
      </c>
      <c r="R848" s="339" t="str">
        <f t="shared" si="961"/>
        <v/>
      </c>
      <c r="S848" s="340" t="str">
        <f t="shared" si="943"/>
        <v/>
      </c>
      <c r="T848" s="341" t="str">
        <f t="shared" si="962"/>
        <v/>
      </c>
      <c r="U848" s="341" t="str">
        <f t="shared" si="963"/>
        <v/>
      </c>
      <c r="V848" s="341" t="str">
        <f t="shared" si="964"/>
        <v/>
      </c>
      <c r="W848" s="341" t="str">
        <f t="shared" si="965"/>
        <v/>
      </c>
      <c r="X848" s="340" t="str">
        <f t="shared" si="944"/>
        <v/>
      </c>
      <c r="Y848" s="342" t="str">
        <f t="shared" si="945"/>
        <v/>
      </c>
      <c r="Z848" s="343" t="str">
        <f t="shared" si="946"/>
        <v/>
      </c>
      <c r="AA848" s="344" t="str">
        <f t="shared" si="947"/>
        <v/>
      </c>
      <c r="AB848" s="345" t="str">
        <f t="shared" si="966"/>
        <v/>
      </c>
      <c r="AC848" s="346" t="str">
        <f t="shared" si="967"/>
        <v/>
      </c>
      <c r="AD848" s="346" t="str">
        <f t="shared" si="968"/>
        <v/>
      </c>
      <c r="AE848" s="344" t="str">
        <f t="shared" si="948"/>
        <v/>
      </c>
      <c r="AF848" s="346" t="str">
        <f t="shared" si="969"/>
        <v/>
      </c>
      <c r="AG848" s="344" t="str">
        <f t="shared" si="949"/>
        <v/>
      </c>
      <c r="AH848" s="344" t="str">
        <f t="shared" si="950"/>
        <v/>
      </c>
      <c r="AI848" s="344" t="str">
        <f t="shared" si="951"/>
        <v/>
      </c>
      <c r="AJ848" s="346" t="str">
        <f t="shared" si="952"/>
        <v/>
      </c>
      <c r="AK848" s="346" t="str">
        <f t="shared" si="953"/>
        <v/>
      </c>
      <c r="AL848" s="347" t="str">
        <f t="shared" si="954"/>
        <v/>
      </c>
      <c r="AM848" s="141"/>
      <c r="AN848" s="141"/>
      <c r="AO848" s="142"/>
      <c r="AP848" s="58">
        <f t="shared" si="970"/>
        <v>0</v>
      </c>
      <c r="AQ848" s="94">
        <f>SUM(AP$10:AP848)</f>
        <v>0</v>
      </c>
      <c r="AR848" s="143">
        <f t="shared" si="959"/>
        <v>0.1</v>
      </c>
      <c r="AS848" s="144" t="str">
        <f t="shared" si="971"/>
        <v/>
      </c>
      <c r="AT848" s="144" t="str">
        <f t="shared" si="998"/>
        <v/>
      </c>
      <c r="AU848" s="145"/>
      <c r="AV848" s="58">
        <f t="shared" si="957"/>
        <v>0</v>
      </c>
      <c r="AW848" s="318">
        <f>SUM(AV$10:AV848)</f>
        <v>0</v>
      </c>
      <c r="AX848" s="319">
        <f t="shared" si="958"/>
        <v>0.1</v>
      </c>
      <c r="AY848" s="144" t="str">
        <f t="shared" si="941"/>
        <v/>
      </c>
      <c r="AZ848" s="144" t="str">
        <f t="shared" si="942"/>
        <v/>
      </c>
      <c r="BA848" s="144"/>
      <c r="BB848" s="146" t="str">
        <f t="shared" si="972"/>
        <v/>
      </c>
      <c r="BC848" s="66" t="str">
        <f t="shared" ref="BC848:BC911" si="1011">BB848</f>
        <v/>
      </c>
      <c r="BD848" s="195" t="str">
        <f t="shared" si="973"/>
        <v/>
      </c>
      <c r="BF848" s="283"/>
      <c r="BG848" s="286" t="str">
        <f t="shared" si="974"/>
        <v/>
      </c>
      <c r="BY848" s="211" t="str">
        <f t="shared" si="975"/>
        <v/>
      </c>
      <c r="BZ848" s="150" t="str">
        <f t="shared" si="976"/>
        <v/>
      </c>
      <c r="CB848" s="54" t="str">
        <f t="shared" si="1010"/>
        <v/>
      </c>
      <c r="CD848" s="54" t="str">
        <f t="shared" si="977"/>
        <v/>
      </c>
      <c r="CF848" s="54" t="str">
        <f t="shared" si="978"/>
        <v/>
      </c>
      <c r="CH848" s="150" t="str">
        <f t="shared" si="979"/>
        <v/>
      </c>
      <c r="CI848" s="290"/>
      <c r="CJ848" s="150" t="str">
        <f t="shared" si="980"/>
        <v/>
      </c>
      <c r="CK848" s="290"/>
      <c r="CL848" s="54" t="str">
        <f t="shared" si="999"/>
        <v/>
      </c>
      <c r="CM848" s="290"/>
      <c r="CN848" s="150" t="str">
        <f t="shared" si="981"/>
        <v/>
      </c>
      <c r="CO848" s="290"/>
      <c r="CP848" s="150" t="str">
        <f t="shared" si="982"/>
        <v/>
      </c>
      <c r="CQ848" s="290"/>
      <c r="CR848" s="150" t="str">
        <f t="shared" si="983"/>
        <v/>
      </c>
      <c r="CS848" s="290"/>
      <c r="CT848" s="150" t="str">
        <f t="shared" si="984"/>
        <v/>
      </c>
      <c r="CU848" s="150"/>
      <c r="CV848" s="150" t="str">
        <f t="shared" si="985"/>
        <v/>
      </c>
      <c r="CW848" s="94"/>
      <c r="CX848" s="151" t="str">
        <f t="shared" si="955"/>
        <v/>
      </c>
      <c r="CY848" s="151" t="str">
        <f t="shared" si="956"/>
        <v/>
      </c>
      <c r="CZ848" s="152"/>
      <c r="DA848" s="373" t="str">
        <f t="shared" si="1000"/>
        <v/>
      </c>
      <c r="DC848" s="153">
        <f t="shared" si="986"/>
        <v>0</v>
      </c>
      <c r="DD848" s="153">
        <f t="shared" si="987"/>
        <v>0</v>
      </c>
      <c r="DE848" s="153">
        <f t="shared" si="988"/>
        <v>0</v>
      </c>
      <c r="DF848" s="158">
        <f t="shared" si="989"/>
        <v>-4.7000000000000002E-3</v>
      </c>
      <c r="DG848" s="159">
        <f t="shared" si="1001"/>
        <v>-1.1703000000000001</v>
      </c>
      <c r="DH848" s="158">
        <f t="shared" si="990"/>
        <v>3.1999999999999997E-3</v>
      </c>
      <c r="DI848" s="159">
        <f t="shared" si="1002"/>
        <v>0.79679999999999995</v>
      </c>
      <c r="DJ848" s="158">
        <f t="shared" si="991"/>
        <v>-2.7000000000000001E-3</v>
      </c>
      <c r="DK848" s="159">
        <f t="shared" si="1003"/>
        <v>-0.67230000000000001</v>
      </c>
      <c r="DL848" s="158">
        <f t="shared" si="992"/>
        <v>1.1999999999999999E-3</v>
      </c>
      <c r="DM848" s="159">
        <f t="shared" si="1004"/>
        <v>0.29879999999999995</v>
      </c>
      <c r="DN848" s="158">
        <f t="shared" si="993"/>
        <v>1.46E-2</v>
      </c>
      <c r="DO848" s="159">
        <f t="shared" si="1005"/>
        <v>3.6354000000000002</v>
      </c>
      <c r="DP848" s="158">
        <f t="shared" si="994"/>
        <v>-1.2999999999999999E-2</v>
      </c>
      <c r="DQ848" s="159">
        <f t="shared" si="1006"/>
        <v>-3.2369999999999997</v>
      </c>
      <c r="DR848" s="158">
        <f t="shared" si="995"/>
        <v>-6.7000000000000002E-3</v>
      </c>
      <c r="DS848" s="159">
        <f t="shared" si="1007"/>
        <v>-1.6683000000000001</v>
      </c>
      <c r="DT848" s="158">
        <f t="shared" si="996"/>
        <v>-1.2999999999999999E-2</v>
      </c>
      <c r="DU848" s="159">
        <f t="shared" si="1008"/>
        <v>-3.2369999999999997</v>
      </c>
      <c r="DV848" s="158">
        <f t="shared" si="997"/>
        <v>-6.7000000000000002E-3</v>
      </c>
      <c r="DW848" s="160">
        <f t="shared" si="1009"/>
        <v>-1.6683000000000001</v>
      </c>
    </row>
    <row r="849" spans="1:127" ht="24.95" customHeight="1" x14ac:dyDescent="0.2">
      <c r="A849" s="272">
        <v>840</v>
      </c>
      <c r="B849" s="336"/>
      <c r="C849" s="332"/>
      <c r="D849" s="333"/>
      <c r="E849" s="334"/>
      <c r="F849" s="335"/>
      <c r="G849" s="334"/>
      <c r="H849" s="371"/>
      <c r="I849" s="334"/>
      <c r="J849" s="334"/>
      <c r="K849" s="334"/>
      <c r="L849" s="334"/>
      <c r="M849" s="334"/>
      <c r="N849" s="334"/>
      <c r="O849" s="337"/>
      <c r="P849" s="337"/>
      <c r="Q849" s="338" t="str">
        <f t="shared" si="960"/>
        <v xml:space="preserve"> </v>
      </c>
      <c r="R849" s="339" t="str">
        <f t="shared" si="961"/>
        <v/>
      </c>
      <c r="S849" s="340" t="str">
        <f t="shared" si="943"/>
        <v/>
      </c>
      <c r="T849" s="341" t="str">
        <f t="shared" si="962"/>
        <v/>
      </c>
      <c r="U849" s="341" t="str">
        <f t="shared" si="963"/>
        <v/>
      </c>
      <c r="V849" s="341" t="str">
        <f t="shared" si="964"/>
        <v/>
      </c>
      <c r="W849" s="341" t="str">
        <f t="shared" si="965"/>
        <v/>
      </c>
      <c r="X849" s="340" t="str">
        <f t="shared" si="944"/>
        <v/>
      </c>
      <c r="Y849" s="342" t="str">
        <f t="shared" si="945"/>
        <v/>
      </c>
      <c r="Z849" s="343" t="str">
        <f t="shared" si="946"/>
        <v/>
      </c>
      <c r="AA849" s="344" t="str">
        <f t="shared" si="947"/>
        <v/>
      </c>
      <c r="AB849" s="345" t="str">
        <f t="shared" si="966"/>
        <v/>
      </c>
      <c r="AC849" s="346" t="str">
        <f t="shared" si="967"/>
        <v/>
      </c>
      <c r="AD849" s="346" t="str">
        <f t="shared" si="968"/>
        <v/>
      </c>
      <c r="AE849" s="344" t="str">
        <f t="shared" si="948"/>
        <v/>
      </c>
      <c r="AF849" s="346" t="str">
        <f t="shared" si="969"/>
        <v/>
      </c>
      <c r="AG849" s="344" t="str">
        <f t="shared" si="949"/>
        <v/>
      </c>
      <c r="AH849" s="344" t="str">
        <f t="shared" si="950"/>
        <v/>
      </c>
      <c r="AI849" s="344" t="str">
        <f t="shared" si="951"/>
        <v/>
      </c>
      <c r="AJ849" s="346" t="str">
        <f t="shared" si="952"/>
        <v/>
      </c>
      <c r="AK849" s="346" t="str">
        <f t="shared" si="953"/>
        <v/>
      </c>
      <c r="AL849" s="347" t="str">
        <f t="shared" si="954"/>
        <v/>
      </c>
      <c r="AM849" s="141"/>
      <c r="AN849" s="141"/>
      <c r="AO849" s="142"/>
      <c r="AP849" s="58">
        <f t="shared" si="970"/>
        <v>0</v>
      </c>
      <c r="AQ849" s="94">
        <f>SUM(AP$10:AP849)</f>
        <v>0</v>
      </c>
      <c r="AR849" s="143">
        <f t="shared" si="959"/>
        <v>0.1</v>
      </c>
      <c r="AS849" s="144" t="str">
        <f t="shared" si="971"/>
        <v/>
      </c>
      <c r="AT849" s="144" t="str">
        <f t="shared" si="998"/>
        <v/>
      </c>
      <c r="AU849" s="145"/>
      <c r="AV849" s="58">
        <f t="shared" si="957"/>
        <v>0</v>
      </c>
      <c r="AW849" s="318">
        <f>SUM(AV$10:AV849)</f>
        <v>0</v>
      </c>
      <c r="AX849" s="319">
        <f t="shared" si="958"/>
        <v>0.1</v>
      </c>
      <c r="AY849" s="144" t="str">
        <f t="shared" ref="AY849:AY912" si="1012">IF(AV849=0,"",IF(C849="","",C849))</f>
        <v/>
      </c>
      <c r="AZ849" s="144" t="str">
        <f t="shared" ref="AZ849:AZ912" si="1013">IF(AV849=0,"",IF(B849="","",B849))</f>
        <v/>
      </c>
      <c r="BA849" s="144"/>
      <c r="BB849" s="146" t="str">
        <f t="shared" si="972"/>
        <v/>
      </c>
      <c r="BC849" s="66" t="str">
        <f t="shared" si="1011"/>
        <v/>
      </c>
      <c r="BD849" s="195" t="str">
        <f t="shared" si="973"/>
        <v/>
      </c>
      <c r="BF849" s="283"/>
      <c r="BG849" s="286" t="str">
        <f t="shared" si="974"/>
        <v/>
      </c>
      <c r="BY849" s="211" t="str">
        <f t="shared" si="975"/>
        <v/>
      </c>
      <c r="BZ849" s="150" t="str">
        <f t="shared" si="976"/>
        <v/>
      </c>
      <c r="CB849" s="54" t="str">
        <f t="shared" si="1010"/>
        <v/>
      </c>
      <c r="CD849" s="54" t="str">
        <f t="shared" si="977"/>
        <v/>
      </c>
      <c r="CF849" s="54" t="str">
        <f t="shared" si="978"/>
        <v/>
      </c>
      <c r="CH849" s="150" t="str">
        <f t="shared" si="979"/>
        <v/>
      </c>
      <c r="CI849" s="290"/>
      <c r="CJ849" s="150" t="str">
        <f t="shared" si="980"/>
        <v/>
      </c>
      <c r="CK849" s="290"/>
      <c r="CL849" s="54" t="str">
        <f t="shared" si="999"/>
        <v/>
      </c>
      <c r="CM849" s="290"/>
      <c r="CN849" s="150" t="str">
        <f t="shared" si="981"/>
        <v/>
      </c>
      <c r="CO849" s="290"/>
      <c r="CP849" s="150" t="str">
        <f t="shared" si="982"/>
        <v/>
      </c>
      <c r="CQ849" s="290"/>
      <c r="CR849" s="150" t="str">
        <f t="shared" si="983"/>
        <v/>
      </c>
      <c r="CS849" s="290"/>
      <c r="CT849" s="150" t="str">
        <f t="shared" si="984"/>
        <v/>
      </c>
      <c r="CU849" s="150"/>
      <c r="CV849" s="150" t="str">
        <f t="shared" si="985"/>
        <v/>
      </c>
      <c r="CW849" s="94"/>
      <c r="CX849" s="151" t="str">
        <f t="shared" si="955"/>
        <v/>
      </c>
      <c r="CY849" s="151" t="str">
        <f t="shared" si="956"/>
        <v/>
      </c>
      <c r="CZ849" s="152"/>
      <c r="DA849" s="373" t="str">
        <f t="shared" si="1000"/>
        <v/>
      </c>
      <c r="DC849" s="153">
        <f t="shared" si="986"/>
        <v>0</v>
      </c>
      <c r="DD849" s="153">
        <f t="shared" si="987"/>
        <v>0</v>
      </c>
      <c r="DE849" s="153">
        <f t="shared" si="988"/>
        <v>0</v>
      </c>
      <c r="DF849" s="158">
        <f t="shared" si="989"/>
        <v>-4.7000000000000002E-3</v>
      </c>
      <c r="DG849" s="159">
        <f t="shared" si="1001"/>
        <v>-1.1703000000000001</v>
      </c>
      <c r="DH849" s="158">
        <f t="shared" si="990"/>
        <v>3.1999999999999997E-3</v>
      </c>
      <c r="DI849" s="159">
        <f t="shared" si="1002"/>
        <v>0.79679999999999995</v>
      </c>
      <c r="DJ849" s="158">
        <f t="shared" si="991"/>
        <v>-2.7000000000000001E-3</v>
      </c>
      <c r="DK849" s="159">
        <f t="shared" si="1003"/>
        <v>-0.67230000000000001</v>
      </c>
      <c r="DL849" s="158">
        <f t="shared" si="992"/>
        <v>1.1999999999999999E-3</v>
      </c>
      <c r="DM849" s="159">
        <f t="shared" si="1004"/>
        <v>0.29879999999999995</v>
      </c>
      <c r="DN849" s="158">
        <f t="shared" si="993"/>
        <v>1.46E-2</v>
      </c>
      <c r="DO849" s="159">
        <f t="shared" si="1005"/>
        <v>3.6354000000000002</v>
      </c>
      <c r="DP849" s="158">
        <f t="shared" si="994"/>
        <v>-1.2999999999999999E-2</v>
      </c>
      <c r="DQ849" s="159">
        <f t="shared" si="1006"/>
        <v>-3.2369999999999997</v>
      </c>
      <c r="DR849" s="158">
        <f t="shared" si="995"/>
        <v>-6.7000000000000002E-3</v>
      </c>
      <c r="DS849" s="159">
        <f t="shared" si="1007"/>
        <v>-1.6683000000000001</v>
      </c>
      <c r="DT849" s="158">
        <f t="shared" si="996"/>
        <v>-1.2999999999999999E-2</v>
      </c>
      <c r="DU849" s="159">
        <f t="shared" si="1008"/>
        <v>-3.2369999999999997</v>
      </c>
      <c r="DV849" s="158">
        <f t="shared" si="997"/>
        <v>-6.7000000000000002E-3</v>
      </c>
      <c r="DW849" s="160">
        <f t="shared" si="1009"/>
        <v>-1.6683000000000001</v>
      </c>
    </row>
    <row r="850" spans="1:127" ht="24.95" customHeight="1" x14ac:dyDescent="0.2">
      <c r="A850" s="272">
        <v>841</v>
      </c>
      <c r="B850" s="336"/>
      <c r="C850" s="332"/>
      <c r="D850" s="333"/>
      <c r="E850" s="334"/>
      <c r="F850" s="335"/>
      <c r="G850" s="334"/>
      <c r="H850" s="371"/>
      <c r="I850" s="334"/>
      <c r="J850" s="334"/>
      <c r="K850" s="334"/>
      <c r="L850" s="334"/>
      <c r="M850" s="334"/>
      <c r="N850" s="334"/>
      <c r="O850" s="337"/>
      <c r="P850" s="337"/>
      <c r="Q850" s="338" t="str">
        <f t="shared" si="960"/>
        <v xml:space="preserve"> </v>
      </c>
      <c r="R850" s="339" t="str">
        <f t="shared" si="961"/>
        <v/>
      </c>
      <c r="S850" s="340" t="str">
        <f t="shared" si="943"/>
        <v/>
      </c>
      <c r="T850" s="341" t="str">
        <f t="shared" si="962"/>
        <v/>
      </c>
      <c r="U850" s="341" t="str">
        <f t="shared" si="963"/>
        <v/>
      </c>
      <c r="V850" s="341" t="str">
        <f t="shared" si="964"/>
        <v/>
      </c>
      <c r="W850" s="341" t="str">
        <f t="shared" si="965"/>
        <v/>
      </c>
      <c r="X850" s="340" t="str">
        <f t="shared" si="944"/>
        <v/>
      </c>
      <c r="Y850" s="342" t="str">
        <f t="shared" si="945"/>
        <v/>
      </c>
      <c r="Z850" s="343" t="str">
        <f t="shared" si="946"/>
        <v/>
      </c>
      <c r="AA850" s="344" t="str">
        <f t="shared" si="947"/>
        <v/>
      </c>
      <c r="AB850" s="345" t="str">
        <f t="shared" si="966"/>
        <v/>
      </c>
      <c r="AC850" s="346" t="str">
        <f t="shared" si="967"/>
        <v/>
      </c>
      <c r="AD850" s="346" t="str">
        <f t="shared" si="968"/>
        <v/>
      </c>
      <c r="AE850" s="344" t="str">
        <f t="shared" si="948"/>
        <v/>
      </c>
      <c r="AF850" s="346" t="str">
        <f t="shared" si="969"/>
        <v/>
      </c>
      <c r="AG850" s="344" t="str">
        <f t="shared" si="949"/>
        <v/>
      </c>
      <c r="AH850" s="344" t="str">
        <f t="shared" si="950"/>
        <v/>
      </c>
      <c r="AI850" s="344" t="str">
        <f t="shared" si="951"/>
        <v/>
      </c>
      <c r="AJ850" s="346" t="str">
        <f t="shared" si="952"/>
        <v/>
      </c>
      <c r="AK850" s="346" t="str">
        <f t="shared" si="953"/>
        <v/>
      </c>
      <c r="AL850" s="347" t="str">
        <f t="shared" si="954"/>
        <v/>
      </c>
      <c r="AM850" s="141"/>
      <c r="AN850" s="141"/>
      <c r="AO850" s="142"/>
      <c r="AP850" s="58">
        <f t="shared" si="970"/>
        <v>0</v>
      </c>
      <c r="AQ850" s="94">
        <f>SUM(AP$10:AP850)</f>
        <v>0</v>
      </c>
      <c r="AR850" s="143">
        <f t="shared" si="959"/>
        <v>0.1</v>
      </c>
      <c r="AS850" s="144" t="str">
        <f t="shared" si="971"/>
        <v/>
      </c>
      <c r="AT850" s="144" t="str">
        <f t="shared" si="998"/>
        <v/>
      </c>
      <c r="AU850" s="145"/>
      <c r="AV850" s="58">
        <f t="shared" si="957"/>
        <v>0</v>
      </c>
      <c r="AW850" s="318">
        <f>SUM(AV$10:AV850)</f>
        <v>0</v>
      </c>
      <c r="AX850" s="319">
        <f t="shared" si="958"/>
        <v>0.1</v>
      </c>
      <c r="AY850" s="144" t="str">
        <f t="shared" si="1012"/>
        <v/>
      </c>
      <c r="AZ850" s="144" t="str">
        <f t="shared" si="1013"/>
        <v/>
      </c>
      <c r="BA850" s="144"/>
      <c r="BB850" s="146" t="str">
        <f t="shared" si="972"/>
        <v/>
      </c>
      <c r="BC850" s="66" t="str">
        <f t="shared" si="1011"/>
        <v/>
      </c>
      <c r="BD850" s="195" t="str">
        <f t="shared" si="973"/>
        <v/>
      </c>
      <c r="BF850" s="283"/>
      <c r="BG850" s="286" t="str">
        <f t="shared" si="974"/>
        <v/>
      </c>
      <c r="BY850" s="211" t="str">
        <f t="shared" si="975"/>
        <v/>
      </c>
      <c r="BZ850" s="150" t="str">
        <f t="shared" si="976"/>
        <v/>
      </c>
      <c r="CB850" s="54" t="str">
        <f t="shared" si="1010"/>
        <v/>
      </c>
      <c r="CD850" s="54" t="str">
        <f t="shared" si="977"/>
        <v/>
      </c>
      <c r="CF850" s="54" t="str">
        <f t="shared" si="978"/>
        <v/>
      </c>
      <c r="CH850" s="150" t="str">
        <f t="shared" si="979"/>
        <v/>
      </c>
      <c r="CI850" s="290"/>
      <c r="CJ850" s="150" t="str">
        <f t="shared" si="980"/>
        <v/>
      </c>
      <c r="CK850" s="290"/>
      <c r="CL850" s="54" t="str">
        <f t="shared" si="999"/>
        <v/>
      </c>
      <c r="CM850" s="290"/>
      <c r="CN850" s="150" t="str">
        <f t="shared" si="981"/>
        <v/>
      </c>
      <c r="CO850" s="290"/>
      <c r="CP850" s="150" t="str">
        <f t="shared" si="982"/>
        <v/>
      </c>
      <c r="CQ850" s="290"/>
      <c r="CR850" s="150" t="str">
        <f t="shared" si="983"/>
        <v/>
      </c>
      <c r="CS850" s="290"/>
      <c r="CT850" s="150" t="str">
        <f t="shared" si="984"/>
        <v/>
      </c>
      <c r="CU850" s="150"/>
      <c r="CV850" s="150" t="str">
        <f t="shared" si="985"/>
        <v/>
      </c>
      <c r="CW850" s="94"/>
      <c r="CX850" s="151" t="str">
        <f t="shared" si="955"/>
        <v/>
      </c>
      <c r="CY850" s="151" t="str">
        <f t="shared" si="956"/>
        <v/>
      </c>
      <c r="CZ850" s="152"/>
      <c r="DA850" s="373" t="str">
        <f t="shared" si="1000"/>
        <v/>
      </c>
      <c r="DC850" s="153">
        <f t="shared" si="986"/>
        <v>0</v>
      </c>
      <c r="DD850" s="153">
        <f t="shared" si="987"/>
        <v>0</v>
      </c>
      <c r="DE850" s="153">
        <f t="shared" si="988"/>
        <v>0</v>
      </c>
      <c r="DF850" s="158">
        <f t="shared" si="989"/>
        <v>-4.7000000000000002E-3</v>
      </c>
      <c r="DG850" s="159">
        <f t="shared" si="1001"/>
        <v>-1.1703000000000001</v>
      </c>
      <c r="DH850" s="158">
        <f t="shared" si="990"/>
        <v>3.1999999999999997E-3</v>
      </c>
      <c r="DI850" s="159">
        <f t="shared" si="1002"/>
        <v>0.79679999999999995</v>
      </c>
      <c r="DJ850" s="158">
        <f t="shared" si="991"/>
        <v>-2.7000000000000001E-3</v>
      </c>
      <c r="DK850" s="159">
        <f t="shared" si="1003"/>
        <v>-0.67230000000000001</v>
      </c>
      <c r="DL850" s="158">
        <f t="shared" si="992"/>
        <v>1.1999999999999999E-3</v>
      </c>
      <c r="DM850" s="159">
        <f t="shared" si="1004"/>
        <v>0.29879999999999995</v>
      </c>
      <c r="DN850" s="158">
        <f t="shared" si="993"/>
        <v>1.46E-2</v>
      </c>
      <c r="DO850" s="159">
        <f t="shared" si="1005"/>
        <v>3.6354000000000002</v>
      </c>
      <c r="DP850" s="158">
        <f t="shared" si="994"/>
        <v>-1.2999999999999999E-2</v>
      </c>
      <c r="DQ850" s="159">
        <f t="shared" si="1006"/>
        <v>-3.2369999999999997</v>
      </c>
      <c r="DR850" s="158">
        <f t="shared" si="995"/>
        <v>-6.7000000000000002E-3</v>
      </c>
      <c r="DS850" s="159">
        <f t="shared" si="1007"/>
        <v>-1.6683000000000001</v>
      </c>
      <c r="DT850" s="158">
        <f t="shared" si="996"/>
        <v>-1.2999999999999999E-2</v>
      </c>
      <c r="DU850" s="159">
        <f t="shared" si="1008"/>
        <v>-3.2369999999999997</v>
      </c>
      <c r="DV850" s="158">
        <f t="shared" si="997"/>
        <v>-6.7000000000000002E-3</v>
      </c>
      <c r="DW850" s="160">
        <f t="shared" si="1009"/>
        <v>-1.6683000000000001</v>
      </c>
    </row>
    <row r="851" spans="1:127" ht="24.95" customHeight="1" x14ac:dyDescent="0.2">
      <c r="A851" s="272">
        <v>842</v>
      </c>
      <c r="B851" s="336"/>
      <c r="C851" s="332"/>
      <c r="D851" s="333"/>
      <c r="E851" s="334"/>
      <c r="F851" s="335"/>
      <c r="G851" s="334"/>
      <c r="H851" s="371"/>
      <c r="I851" s="334"/>
      <c r="J851" s="334"/>
      <c r="K851" s="334"/>
      <c r="L851" s="334"/>
      <c r="M851" s="334"/>
      <c r="N851" s="334"/>
      <c r="O851" s="337"/>
      <c r="P851" s="337"/>
      <c r="Q851" s="338" t="str">
        <f t="shared" si="960"/>
        <v xml:space="preserve"> </v>
      </c>
      <c r="R851" s="339" t="str">
        <f t="shared" si="961"/>
        <v/>
      </c>
      <c r="S851" s="340" t="str">
        <f t="shared" si="943"/>
        <v/>
      </c>
      <c r="T851" s="341" t="str">
        <f t="shared" si="962"/>
        <v/>
      </c>
      <c r="U851" s="341" t="str">
        <f t="shared" si="963"/>
        <v/>
      </c>
      <c r="V851" s="341" t="str">
        <f t="shared" si="964"/>
        <v/>
      </c>
      <c r="W851" s="341" t="str">
        <f t="shared" si="965"/>
        <v/>
      </c>
      <c r="X851" s="340" t="str">
        <f t="shared" si="944"/>
        <v/>
      </c>
      <c r="Y851" s="342" t="str">
        <f t="shared" si="945"/>
        <v/>
      </c>
      <c r="Z851" s="343" t="str">
        <f t="shared" si="946"/>
        <v/>
      </c>
      <c r="AA851" s="344" t="str">
        <f t="shared" si="947"/>
        <v/>
      </c>
      <c r="AB851" s="345" t="str">
        <f t="shared" si="966"/>
        <v/>
      </c>
      <c r="AC851" s="346" t="str">
        <f t="shared" si="967"/>
        <v/>
      </c>
      <c r="AD851" s="346" t="str">
        <f t="shared" si="968"/>
        <v/>
      </c>
      <c r="AE851" s="344" t="str">
        <f t="shared" si="948"/>
        <v/>
      </c>
      <c r="AF851" s="346" t="str">
        <f t="shared" si="969"/>
        <v/>
      </c>
      <c r="AG851" s="344" t="str">
        <f t="shared" si="949"/>
        <v/>
      </c>
      <c r="AH851" s="344" t="str">
        <f t="shared" si="950"/>
        <v/>
      </c>
      <c r="AI851" s="344" t="str">
        <f t="shared" si="951"/>
        <v/>
      </c>
      <c r="AJ851" s="346" t="str">
        <f t="shared" si="952"/>
        <v/>
      </c>
      <c r="AK851" s="346" t="str">
        <f t="shared" si="953"/>
        <v/>
      </c>
      <c r="AL851" s="347" t="str">
        <f t="shared" si="954"/>
        <v/>
      </c>
      <c r="AM851" s="141"/>
      <c r="AN851" s="141"/>
      <c r="AO851" s="142"/>
      <c r="AP851" s="58">
        <f t="shared" si="970"/>
        <v>0</v>
      </c>
      <c r="AQ851" s="94">
        <f>SUM(AP$10:AP851)</f>
        <v>0</v>
      </c>
      <c r="AR851" s="143">
        <f t="shared" si="959"/>
        <v>0.1</v>
      </c>
      <c r="AS851" s="144" t="str">
        <f t="shared" si="971"/>
        <v/>
      </c>
      <c r="AT851" s="144" t="str">
        <f t="shared" si="998"/>
        <v/>
      </c>
      <c r="AU851" s="145"/>
      <c r="AV851" s="58">
        <f t="shared" si="957"/>
        <v>0</v>
      </c>
      <c r="AW851" s="318">
        <f>SUM(AV$10:AV851)</f>
        <v>0</v>
      </c>
      <c r="AX851" s="319">
        <f t="shared" si="958"/>
        <v>0.1</v>
      </c>
      <c r="AY851" s="144" t="str">
        <f t="shared" si="1012"/>
        <v/>
      </c>
      <c r="AZ851" s="144" t="str">
        <f t="shared" si="1013"/>
        <v/>
      </c>
      <c r="BA851" s="144"/>
      <c r="BB851" s="146" t="str">
        <f t="shared" si="972"/>
        <v/>
      </c>
      <c r="BC851" s="66" t="str">
        <f t="shared" si="1011"/>
        <v/>
      </c>
      <c r="BD851" s="195" t="str">
        <f t="shared" si="973"/>
        <v/>
      </c>
      <c r="BF851" s="283"/>
      <c r="BG851" s="286" t="str">
        <f t="shared" si="974"/>
        <v/>
      </c>
      <c r="BY851" s="211" t="str">
        <f t="shared" si="975"/>
        <v/>
      </c>
      <c r="BZ851" s="150" t="str">
        <f t="shared" si="976"/>
        <v/>
      </c>
      <c r="CB851" s="54" t="str">
        <f t="shared" si="1010"/>
        <v/>
      </c>
      <c r="CD851" s="54" t="str">
        <f t="shared" si="977"/>
        <v/>
      </c>
      <c r="CF851" s="54" t="str">
        <f t="shared" si="978"/>
        <v/>
      </c>
      <c r="CH851" s="150" t="str">
        <f t="shared" si="979"/>
        <v/>
      </c>
      <c r="CI851" s="290"/>
      <c r="CJ851" s="150" t="str">
        <f t="shared" si="980"/>
        <v/>
      </c>
      <c r="CK851" s="290"/>
      <c r="CL851" s="54" t="str">
        <f t="shared" si="999"/>
        <v/>
      </c>
      <c r="CM851" s="290"/>
      <c r="CN851" s="150" t="str">
        <f t="shared" si="981"/>
        <v/>
      </c>
      <c r="CO851" s="290"/>
      <c r="CP851" s="150" t="str">
        <f t="shared" si="982"/>
        <v/>
      </c>
      <c r="CQ851" s="290"/>
      <c r="CR851" s="150" t="str">
        <f t="shared" si="983"/>
        <v/>
      </c>
      <c r="CS851" s="290"/>
      <c r="CT851" s="150" t="str">
        <f t="shared" si="984"/>
        <v/>
      </c>
      <c r="CU851" s="150"/>
      <c r="CV851" s="150" t="str">
        <f t="shared" si="985"/>
        <v/>
      </c>
      <c r="CW851" s="94"/>
      <c r="CX851" s="151" t="str">
        <f t="shared" si="955"/>
        <v/>
      </c>
      <c r="CY851" s="151" t="str">
        <f t="shared" si="956"/>
        <v/>
      </c>
      <c r="CZ851" s="152"/>
      <c r="DA851" s="373" t="str">
        <f t="shared" si="1000"/>
        <v/>
      </c>
      <c r="DC851" s="153">
        <f t="shared" si="986"/>
        <v>0</v>
      </c>
      <c r="DD851" s="153">
        <f t="shared" si="987"/>
        <v>0</v>
      </c>
      <c r="DE851" s="153">
        <f t="shared" si="988"/>
        <v>0</v>
      </c>
      <c r="DF851" s="158">
        <f t="shared" si="989"/>
        <v>-4.7000000000000002E-3</v>
      </c>
      <c r="DG851" s="159">
        <f t="shared" si="1001"/>
        <v>-1.1703000000000001</v>
      </c>
      <c r="DH851" s="158">
        <f t="shared" si="990"/>
        <v>3.1999999999999997E-3</v>
      </c>
      <c r="DI851" s="159">
        <f t="shared" si="1002"/>
        <v>0.79679999999999995</v>
      </c>
      <c r="DJ851" s="158">
        <f t="shared" si="991"/>
        <v>-2.7000000000000001E-3</v>
      </c>
      <c r="DK851" s="159">
        <f t="shared" si="1003"/>
        <v>-0.67230000000000001</v>
      </c>
      <c r="DL851" s="158">
        <f t="shared" si="992"/>
        <v>1.1999999999999999E-3</v>
      </c>
      <c r="DM851" s="159">
        <f t="shared" si="1004"/>
        <v>0.29879999999999995</v>
      </c>
      <c r="DN851" s="158">
        <f t="shared" si="993"/>
        <v>1.46E-2</v>
      </c>
      <c r="DO851" s="159">
        <f t="shared" si="1005"/>
        <v>3.6354000000000002</v>
      </c>
      <c r="DP851" s="158">
        <f t="shared" si="994"/>
        <v>-1.2999999999999999E-2</v>
      </c>
      <c r="DQ851" s="159">
        <f t="shared" si="1006"/>
        <v>-3.2369999999999997</v>
      </c>
      <c r="DR851" s="158">
        <f t="shared" si="995"/>
        <v>-6.7000000000000002E-3</v>
      </c>
      <c r="DS851" s="159">
        <f t="shared" si="1007"/>
        <v>-1.6683000000000001</v>
      </c>
      <c r="DT851" s="158">
        <f t="shared" si="996"/>
        <v>-1.2999999999999999E-2</v>
      </c>
      <c r="DU851" s="159">
        <f t="shared" si="1008"/>
        <v>-3.2369999999999997</v>
      </c>
      <c r="DV851" s="158">
        <f t="shared" si="997"/>
        <v>-6.7000000000000002E-3</v>
      </c>
      <c r="DW851" s="160">
        <f t="shared" si="1009"/>
        <v>-1.6683000000000001</v>
      </c>
    </row>
    <row r="852" spans="1:127" ht="24.95" customHeight="1" x14ac:dyDescent="0.2">
      <c r="A852" s="272">
        <v>843</v>
      </c>
      <c r="B852" s="336"/>
      <c r="C852" s="332"/>
      <c r="D852" s="333"/>
      <c r="E852" s="334"/>
      <c r="F852" s="335"/>
      <c r="G852" s="334"/>
      <c r="H852" s="371"/>
      <c r="I852" s="334"/>
      <c r="J852" s="334"/>
      <c r="K852" s="334"/>
      <c r="L852" s="334"/>
      <c r="M852" s="334"/>
      <c r="N852" s="334"/>
      <c r="O852" s="337"/>
      <c r="P852" s="337"/>
      <c r="Q852" s="338" t="str">
        <f t="shared" si="960"/>
        <v xml:space="preserve"> </v>
      </c>
      <c r="R852" s="339" t="str">
        <f t="shared" si="961"/>
        <v/>
      </c>
      <c r="S852" s="340" t="str">
        <f t="shared" si="943"/>
        <v/>
      </c>
      <c r="T852" s="341" t="str">
        <f t="shared" si="962"/>
        <v/>
      </c>
      <c r="U852" s="341" t="str">
        <f t="shared" si="963"/>
        <v/>
      </c>
      <c r="V852" s="341" t="str">
        <f t="shared" si="964"/>
        <v/>
      </c>
      <c r="W852" s="341" t="str">
        <f t="shared" si="965"/>
        <v/>
      </c>
      <c r="X852" s="340" t="str">
        <f t="shared" si="944"/>
        <v/>
      </c>
      <c r="Y852" s="342" t="str">
        <f t="shared" si="945"/>
        <v/>
      </c>
      <c r="Z852" s="343" t="str">
        <f t="shared" si="946"/>
        <v/>
      </c>
      <c r="AA852" s="344" t="str">
        <f t="shared" si="947"/>
        <v/>
      </c>
      <c r="AB852" s="345" t="str">
        <f t="shared" si="966"/>
        <v/>
      </c>
      <c r="AC852" s="346" t="str">
        <f t="shared" si="967"/>
        <v/>
      </c>
      <c r="AD852" s="346" t="str">
        <f t="shared" si="968"/>
        <v/>
      </c>
      <c r="AE852" s="344" t="str">
        <f t="shared" si="948"/>
        <v/>
      </c>
      <c r="AF852" s="346" t="str">
        <f t="shared" si="969"/>
        <v/>
      </c>
      <c r="AG852" s="344" t="str">
        <f t="shared" si="949"/>
        <v/>
      </c>
      <c r="AH852" s="344" t="str">
        <f t="shared" si="950"/>
        <v/>
      </c>
      <c r="AI852" s="344" t="str">
        <f t="shared" si="951"/>
        <v/>
      </c>
      <c r="AJ852" s="346" t="str">
        <f t="shared" si="952"/>
        <v/>
      </c>
      <c r="AK852" s="346" t="str">
        <f t="shared" si="953"/>
        <v/>
      </c>
      <c r="AL852" s="347" t="str">
        <f t="shared" si="954"/>
        <v/>
      </c>
      <c r="AM852" s="141"/>
      <c r="AN852" s="141"/>
      <c r="AO852" s="142"/>
      <c r="AP852" s="58">
        <f t="shared" si="970"/>
        <v>0</v>
      </c>
      <c r="AQ852" s="94">
        <f>SUM(AP$10:AP852)</f>
        <v>0</v>
      </c>
      <c r="AR852" s="143">
        <f t="shared" si="959"/>
        <v>0.1</v>
      </c>
      <c r="AS852" s="144" t="str">
        <f t="shared" si="971"/>
        <v/>
      </c>
      <c r="AT852" s="144" t="str">
        <f t="shared" si="998"/>
        <v/>
      </c>
      <c r="AU852" s="145"/>
      <c r="AV852" s="58">
        <f t="shared" si="957"/>
        <v>0</v>
      </c>
      <c r="AW852" s="318">
        <f>SUM(AV$10:AV852)</f>
        <v>0</v>
      </c>
      <c r="AX852" s="319">
        <f t="shared" si="958"/>
        <v>0.1</v>
      </c>
      <c r="AY852" s="144" t="str">
        <f t="shared" si="1012"/>
        <v/>
      </c>
      <c r="AZ852" s="144" t="str">
        <f t="shared" si="1013"/>
        <v/>
      </c>
      <c r="BA852" s="144"/>
      <c r="BB852" s="146" t="str">
        <f t="shared" si="972"/>
        <v/>
      </c>
      <c r="BC852" s="66" t="str">
        <f t="shared" si="1011"/>
        <v/>
      </c>
      <c r="BD852" s="195" t="str">
        <f t="shared" si="973"/>
        <v/>
      </c>
      <c r="BF852" s="283"/>
      <c r="BG852" s="286" t="str">
        <f t="shared" si="974"/>
        <v/>
      </c>
      <c r="BY852" s="211" t="str">
        <f t="shared" si="975"/>
        <v/>
      </c>
      <c r="BZ852" s="150" t="str">
        <f t="shared" si="976"/>
        <v/>
      </c>
      <c r="CB852" s="54" t="str">
        <f t="shared" si="1010"/>
        <v/>
      </c>
      <c r="CD852" s="54" t="str">
        <f t="shared" si="977"/>
        <v/>
      </c>
      <c r="CF852" s="54" t="str">
        <f t="shared" si="978"/>
        <v/>
      </c>
      <c r="CH852" s="150" t="str">
        <f t="shared" si="979"/>
        <v/>
      </c>
      <c r="CI852" s="290"/>
      <c r="CJ852" s="150" t="str">
        <f t="shared" si="980"/>
        <v/>
      </c>
      <c r="CK852" s="290"/>
      <c r="CL852" s="54" t="str">
        <f t="shared" si="999"/>
        <v/>
      </c>
      <c r="CM852" s="290"/>
      <c r="CN852" s="150" t="str">
        <f t="shared" si="981"/>
        <v/>
      </c>
      <c r="CO852" s="290"/>
      <c r="CP852" s="150" t="str">
        <f t="shared" si="982"/>
        <v/>
      </c>
      <c r="CQ852" s="290"/>
      <c r="CR852" s="150" t="str">
        <f t="shared" si="983"/>
        <v/>
      </c>
      <c r="CS852" s="290"/>
      <c r="CT852" s="150" t="str">
        <f t="shared" si="984"/>
        <v/>
      </c>
      <c r="CU852" s="150"/>
      <c r="CV852" s="150" t="str">
        <f t="shared" si="985"/>
        <v/>
      </c>
      <c r="CW852" s="94"/>
      <c r="CX852" s="151" t="str">
        <f t="shared" si="955"/>
        <v/>
      </c>
      <c r="CY852" s="151" t="str">
        <f t="shared" si="956"/>
        <v/>
      </c>
      <c r="CZ852" s="152"/>
      <c r="DA852" s="373" t="str">
        <f t="shared" si="1000"/>
        <v/>
      </c>
      <c r="DC852" s="153">
        <f t="shared" si="986"/>
        <v>0</v>
      </c>
      <c r="DD852" s="153">
        <f t="shared" si="987"/>
        <v>0</v>
      </c>
      <c r="DE852" s="153">
        <f t="shared" si="988"/>
        <v>0</v>
      </c>
      <c r="DF852" s="158">
        <f t="shared" si="989"/>
        <v>-4.7000000000000002E-3</v>
      </c>
      <c r="DG852" s="159">
        <f t="shared" si="1001"/>
        <v>-1.1703000000000001</v>
      </c>
      <c r="DH852" s="158">
        <f t="shared" si="990"/>
        <v>3.1999999999999997E-3</v>
      </c>
      <c r="DI852" s="159">
        <f t="shared" si="1002"/>
        <v>0.79679999999999995</v>
      </c>
      <c r="DJ852" s="158">
        <f t="shared" si="991"/>
        <v>-2.7000000000000001E-3</v>
      </c>
      <c r="DK852" s="159">
        <f t="shared" si="1003"/>
        <v>-0.67230000000000001</v>
      </c>
      <c r="DL852" s="158">
        <f t="shared" si="992"/>
        <v>1.1999999999999999E-3</v>
      </c>
      <c r="DM852" s="159">
        <f t="shared" si="1004"/>
        <v>0.29879999999999995</v>
      </c>
      <c r="DN852" s="158">
        <f t="shared" si="993"/>
        <v>1.46E-2</v>
      </c>
      <c r="DO852" s="159">
        <f t="shared" si="1005"/>
        <v>3.6354000000000002</v>
      </c>
      <c r="DP852" s="158">
        <f t="shared" si="994"/>
        <v>-1.2999999999999999E-2</v>
      </c>
      <c r="DQ852" s="159">
        <f t="shared" si="1006"/>
        <v>-3.2369999999999997</v>
      </c>
      <c r="DR852" s="158">
        <f t="shared" si="995"/>
        <v>-6.7000000000000002E-3</v>
      </c>
      <c r="DS852" s="159">
        <f t="shared" si="1007"/>
        <v>-1.6683000000000001</v>
      </c>
      <c r="DT852" s="158">
        <f t="shared" si="996"/>
        <v>-1.2999999999999999E-2</v>
      </c>
      <c r="DU852" s="159">
        <f t="shared" si="1008"/>
        <v>-3.2369999999999997</v>
      </c>
      <c r="DV852" s="158">
        <f t="shared" si="997"/>
        <v>-6.7000000000000002E-3</v>
      </c>
      <c r="DW852" s="160">
        <f t="shared" si="1009"/>
        <v>-1.6683000000000001</v>
      </c>
    </row>
    <row r="853" spans="1:127" ht="24.95" customHeight="1" x14ac:dyDescent="0.2">
      <c r="A853" s="272">
        <v>844</v>
      </c>
      <c r="B853" s="336"/>
      <c r="C853" s="332"/>
      <c r="D853" s="333"/>
      <c r="E853" s="334"/>
      <c r="F853" s="335"/>
      <c r="G853" s="334"/>
      <c r="H853" s="371"/>
      <c r="I853" s="334"/>
      <c r="J853" s="334"/>
      <c r="K853" s="334"/>
      <c r="L853" s="334"/>
      <c r="M853" s="334"/>
      <c r="N853" s="334"/>
      <c r="O853" s="337"/>
      <c r="P853" s="337"/>
      <c r="Q853" s="338" t="str">
        <f t="shared" si="960"/>
        <v xml:space="preserve"> </v>
      </c>
      <c r="R853" s="339" t="str">
        <f t="shared" si="961"/>
        <v/>
      </c>
      <c r="S853" s="340" t="str">
        <f t="shared" ref="S853:S916" si="1014">IF(RIGHT(E853,7)="AVT3000","No",IF(RIGHT(E853,7)="AVC5000","Yes",""))</f>
        <v/>
      </c>
      <c r="T853" s="341" t="str">
        <f t="shared" si="962"/>
        <v/>
      </c>
      <c r="U853" s="341" t="str">
        <f t="shared" si="963"/>
        <v/>
      </c>
      <c r="V853" s="341" t="str">
        <f t="shared" si="964"/>
        <v/>
      </c>
      <c r="W853" s="341" t="str">
        <f t="shared" si="965"/>
        <v/>
      </c>
      <c r="X853" s="340" t="str">
        <f t="shared" ref="X853:X916" si="1015">IF(RIGHT(E853,7)="AVT3000","No",IF(RIGHT(E853,7)="AVC5000","Yes",""))</f>
        <v/>
      </c>
      <c r="Y853" s="342" t="str">
        <f t="shared" ref="Y853:Y916" si="1016">IF(LEFT(E853,1)="H","H-","")</f>
        <v/>
      </c>
      <c r="Z853" s="343" t="str">
        <f t="shared" ref="Z853:Z916" si="1017">IF(RIGHT(E853,7)="AVT3000","AVT3",IF(RIGHT(E853,7)="AVC5000","AVC5",""))</f>
        <v/>
      </c>
      <c r="AA853" s="344" t="str">
        <f t="shared" ref="AA853:AA916" si="1018">IF(RIGHT(E853,6)="AV3000","AV3",IF(RIGHT(E853,7)="AVC5000","AVC5",""))</f>
        <v/>
      </c>
      <c r="AB853" s="345" t="str">
        <f t="shared" si="966"/>
        <v/>
      </c>
      <c r="AC853" s="346" t="str">
        <f t="shared" si="967"/>
        <v/>
      </c>
      <c r="AD853" s="346" t="str">
        <f t="shared" si="968"/>
        <v/>
      </c>
      <c r="AE853" s="344" t="str">
        <f t="shared" ref="AE853:AE916" si="1019">IF(AF853="","","-")</f>
        <v/>
      </c>
      <c r="AF853" s="346" t="str">
        <f t="shared" si="969"/>
        <v/>
      </c>
      <c r="AG853" s="344" t="str">
        <f t="shared" ref="AG853:AG916" si="1020">IF(G853="","","-")</f>
        <v/>
      </c>
      <c r="AH853" s="344" t="str">
        <f t="shared" ref="AH853:AH916" si="1021">IF(I853="AccuNet","A","")</f>
        <v/>
      </c>
      <c r="AI853" s="344" t="str">
        <f t="shared" ref="AI853:AI916" si="1022">IF(J853="BACnet","B","")</f>
        <v/>
      </c>
      <c r="AJ853" s="346" t="str">
        <f t="shared" ref="AJ853:AJ916" si="1023">IF(K853="Flanged","F","")</f>
        <v/>
      </c>
      <c r="AK853" s="346" t="str">
        <f t="shared" ref="AK853:AK916" si="1024">IF(L853="Insulation","I","")</f>
        <v/>
      </c>
      <c r="AL853" s="347" t="str">
        <f t="shared" ref="AL853:AL916" si="1025">IF(M853="Tight Shutoff","S","")</f>
        <v/>
      </c>
      <c r="AM853" s="141"/>
      <c r="AN853" s="141"/>
      <c r="AO853" s="142"/>
      <c r="AP853" s="58">
        <f t="shared" si="970"/>
        <v>0</v>
      </c>
      <c r="AQ853" s="94">
        <f>SUM(AP$10:AP853)</f>
        <v>0</v>
      </c>
      <c r="AR853" s="143">
        <f t="shared" si="959"/>
        <v>0.1</v>
      </c>
      <c r="AS853" s="144" t="str">
        <f t="shared" si="971"/>
        <v/>
      </c>
      <c r="AT853" s="144" t="str">
        <f t="shared" si="998"/>
        <v/>
      </c>
      <c r="AU853" s="145"/>
      <c r="AV853" s="58">
        <f t="shared" si="957"/>
        <v>0</v>
      </c>
      <c r="AW853" s="318">
        <f>SUM(AV$10:AV853)</f>
        <v>0</v>
      </c>
      <c r="AX853" s="319">
        <f t="shared" si="958"/>
        <v>0.1</v>
      </c>
      <c r="AY853" s="144" t="str">
        <f t="shared" si="1012"/>
        <v/>
      </c>
      <c r="AZ853" s="144" t="str">
        <f t="shared" si="1013"/>
        <v/>
      </c>
      <c r="BA853" s="144"/>
      <c r="BB853" s="146" t="str">
        <f t="shared" si="972"/>
        <v/>
      </c>
      <c r="BC853" s="66" t="str">
        <f t="shared" si="1011"/>
        <v/>
      </c>
      <c r="BD853" s="195" t="str">
        <f t="shared" si="973"/>
        <v/>
      </c>
      <c r="BF853" s="283"/>
      <c r="BG853" s="286" t="str">
        <f t="shared" si="974"/>
        <v/>
      </c>
      <c r="BY853" s="211" t="str">
        <f t="shared" si="975"/>
        <v/>
      </c>
      <c r="BZ853" s="150" t="str">
        <f t="shared" si="976"/>
        <v/>
      </c>
      <c r="CB853" s="54" t="str">
        <f t="shared" si="1010"/>
        <v/>
      </c>
      <c r="CD853" s="54" t="str">
        <f t="shared" si="977"/>
        <v/>
      </c>
      <c r="CF853" s="54" t="str">
        <f t="shared" si="978"/>
        <v/>
      </c>
      <c r="CH853" s="150" t="str">
        <f t="shared" si="979"/>
        <v/>
      </c>
      <c r="CI853" s="290"/>
      <c r="CJ853" s="150" t="str">
        <f t="shared" si="980"/>
        <v/>
      </c>
      <c r="CK853" s="290"/>
      <c r="CL853" s="54" t="str">
        <f t="shared" si="999"/>
        <v/>
      </c>
      <c r="CM853" s="290"/>
      <c r="CN853" s="150" t="str">
        <f t="shared" si="981"/>
        <v/>
      </c>
      <c r="CO853" s="290"/>
      <c r="CP853" s="150" t="str">
        <f t="shared" si="982"/>
        <v/>
      </c>
      <c r="CQ853" s="290"/>
      <c r="CR853" s="150" t="str">
        <f t="shared" si="983"/>
        <v/>
      </c>
      <c r="CS853" s="290"/>
      <c r="CT853" s="150" t="str">
        <f t="shared" si="984"/>
        <v/>
      </c>
      <c r="CU853" s="150"/>
      <c r="CV853" s="150" t="str">
        <f t="shared" si="985"/>
        <v/>
      </c>
      <c r="CW853" s="94"/>
      <c r="CX853" s="151" t="str">
        <f t="shared" si="955"/>
        <v/>
      </c>
      <c r="CY853" s="151" t="str">
        <f t="shared" si="956"/>
        <v/>
      </c>
      <c r="CZ853" s="152"/>
      <c r="DA853" s="373" t="str">
        <f t="shared" si="1000"/>
        <v/>
      </c>
      <c r="DC853" s="153">
        <f t="shared" si="986"/>
        <v>0</v>
      </c>
      <c r="DD853" s="153">
        <f t="shared" si="987"/>
        <v>0</v>
      </c>
      <c r="DE853" s="153">
        <f t="shared" si="988"/>
        <v>0</v>
      </c>
      <c r="DF853" s="158">
        <f t="shared" si="989"/>
        <v>-4.7000000000000002E-3</v>
      </c>
      <c r="DG853" s="159">
        <f t="shared" si="1001"/>
        <v>-1.1703000000000001</v>
      </c>
      <c r="DH853" s="158">
        <f t="shared" si="990"/>
        <v>3.1999999999999997E-3</v>
      </c>
      <c r="DI853" s="159">
        <f t="shared" si="1002"/>
        <v>0.79679999999999995</v>
      </c>
      <c r="DJ853" s="158">
        <f t="shared" si="991"/>
        <v>-2.7000000000000001E-3</v>
      </c>
      <c r="DK853" s="159">
        <f t="shared" si="1003"/>
        <v>-0.67230000000000001</v>
      </c>
      <c r="DL853" s="158">
        <f t="shared" si="992"/>
        <v>1.1999999999999999E-3</v>
      </c>
      <c r="DM853" s="159">
        <f t="shared" si="1004"/>
        <v>0.29879999999999995</v>
      </c>
      <c r="DN853" s="158">
        <f t="shared" si="993"/>
        <v>1.46E-2</v>
      </c>
      <c r="DO853" s="159">
        <f t="shared" si="1005"/>
        <v>3.6354000000000002</v>
      </c>
      <c r="DP853" s="158">
        <f t="shared" si="994"/>
        <v>-1.2999999999999999E-2</v>
      </c>
      <c r="DQ853" s="159">
        <f t="shared" si="1006"/>
        <v>-3.2369999999999997</v>
      </c>
      <c r="DR853" s="158">
        <f t="shared" si="995"/>
        <v>-6.7000000000000002E-3</v>
      </c>
      <c r="DS853" s="159">
        <f t="shared" si="1007"/>
        <v>-1.6683000000000001</v>
      </c>
      <c r="DT853" s="158">
        <f t="shared" si="996"/>
        <v>-1.2999999999999999E-2</v>
      </c>
      <c r="DU853" s="159">
        <f t="shared" si="1008"/>
        <v>-3.2369999999999997</v>
      </c>
      <c r="DV853" s="158">
        <f t="shared" si="997"/>
        <v>-6.7000000000000002E-3</v>
      </c>
      <c r="DW853" s="160">
        <f t="shared" si="1009"/>
        <v>-1.6683000000000001</v>
      </c>
    </row>
    <row r="854" spans="1:127" ht="24.95" customHeight="1" x14ac:dyDescent="0.2">
      <c r="A854" s="272">
        <v>845</v>
      </c>
      <c r="B854" s="336"/>
      <c r="C854" s="332"/>
      <c r="D854" s="333"/>
      <c r="E854" s="334"/>
      <c r="F854" s="335"/>
      <c r="G854" s="334"/>
      <c r="H854" s="371"/>
      <c r="I854" s="334"/>
      <c r="J854" s="334"/>
      <c r="K854" s="334"/>
      <c r="L854" s="334"/>
      <c r="M854" s="334"/>
      <c r="N854" s="334"/>
      <c r="O854" s="337"/>
      <c r="P854" s="337"/>
      <c r="Q854" s="338" t="str">
        <f t="shared" si="960"/>
        <v xml:space="preserve"> </v>
      </c>
      <c r="R854" s="339" t="str">
        <f t="shared" si="961"/>
        <v/>
      </c>
      <c r="S854" s="340" t="str">
        <f t="shared" si="1014"/>
        <v/>
      </c>
      <c r="T854" s="341" t="str">
        <f t="shared" si="962"/>
        <v/>
      </c>
      <c r="U854" s="341" t="str">
        <f t="shared" si="963"/>
        <v/>
      </c>
      <c r="V854" s="341" t="str">
        <f t="shared" si="964"/>
        <v/>
      </c>
      <c r="W854" s="341" t="str">
        <f t="shared" si="965"/>
        <v/>
      </c>
      <c r="X854" s="340" t="str">
        <f t="shared" si="1015"/>
        <v/>
      </c>
      <c r="Y854" s="342" t="str">
        <f t="shared" si="1016"/>
        <v/>
      </c>
      <c r="Z854" s="343" t="str">
        <f t="shared" si="1017"/>
        <v/>
      </c>
      <c r="AA854" s="344" t="str">
        <f t="shared" si="1018"/>
        <v/>
      </c>
      <c r="AB854" s="345" t="str">
        <f t="shared" si="966"/>
        <v/>
      </c>
      <c r="AC854" s="346" t="str">
        <f t="shared" si="967"/>
        <v/>
      </c>
      <c r="AD854" s="346" t="str">
        <f t="shared" si="968"/>
        <v/>
      </c>
      <c r="AE854" s="344" t="str">
        <f t="shared" si="1019"/>
        <v/>
      </c>
      <c r="AF854" s="346" t="str">
        <f t="shared" si="969"/>
        <v/>
      </c>
      <c r="AG854" s="344" t="str">
        <f t="shared" si="1020"/>
        <v/>
      </c>
      <c r="AH854" s="344" t="str">
        <f t="shared" si="1021"/>
        <v/>
      </c>
      <c r="AI854" s="344" t="str">
        <f t="shared" si="1022"/>
        <v/>
      </c>
      <c r="AJ854" s="346" t="str">
        <f t="shared" si="1023"/>
        <v/>
      </c>
      <c r="AK854" s="346" t="str">
        <f t="shared" si="1024"/>
        <v/>
      </c>
      <c r="AL854" s="347" t="str">
        <f t="shared" si="1025"/>
        <v/>
      </c>
      <c r="AM854" s="141"/>
      <c r="AN854" s="141"/>
      <c r="AO854" s="142"/>
      <c r="AP854" s="58">
        <f t="shared" si="970"/>
        <v>0</v>
      </c>
      <c r="AQ854" s="94">
        <f>SUM(AP$10:AP854)</f>
        <v>0</v>
      </c>
      <c r="AR854" s="143">
        <f t="shared" si="959"/>
        <v>0.1</v>
      </c>
      <c r="AS854" s="144" t="str">
        <f t="shared" si="971"/>
        <v/>
      </c>
      <c r="AT854" s="144" t="str">
        <f t="shared" si="998"/>
        <v/>
      </c>
      <c r="AU854" s="145"/>
      <c r="AV854" s="58">
        <f t="shared" si="957"/>
        <v>0</v>
      </c>
      <c r="AW854" s="318">
        <f>SUM(AV$10:AV854)</f>
        <v>0</v>
      </c>
      <c r="AX854" s="319">
        <f t="shared" si="958"/>
        <v>0.1</v>
      </c>
      <c r="AY854" s="144" t="str">
        <f t="shared" si="1012"/>
        <v/>
      </c>
      <c r="AZ854" s="144" t="str">
        <f t="shared" si="1013"/>
        <v/>
      </c>
      <c r="BA854" s="144"/>
      <c r="BB854" s="146" t="str">
        <f t="shared" si="972"/>
        <v/>
      </c>
      <c r="BC854" s="66" t="str">
        <f t="shared" si="1011"/>
        <v/>
      </c>
      <c r="BD854" s="195" t="str">
        <f t="shared" si="973"/>
        <v/>
      </c>
      <c r="BF854" s="283"/>
      <c r="BG854" s="286" t="str">
        <f t="shared" si="974"/>
        <v/>
      </c>
      <c r="BY854" s="211" t="str">
        <f t="shared" si="975"/>
        <v/>
      </c>
      <c r="BZ854" s="150" t="str">
        <f t="shared" si="976"/>
        <v/>
      </c>
      <c r="CB854" s="54" t="str">
        <f t="shared" si="1010"/>
        <v/>
      </c>
      <c r="CD854" s="54" t="str">
        <f t="shared" si="977"/>
        <v/>
      </c>
      <c r="CF854" s="54" t="str">
        <f t="shared" si="978"/>
        <v/>
      </c>
      <c r="CH854" s="150" t="str">
        <f t="shared" si="979"/>
        <v/>
      </c>
      <c r="CI854" s="290"/>
      <c r="CJ854" s="150" t="str">
        <f t="shared" si="980"/>
        <v/>
      </c>
      <c r="CK854" s="290"/>
      <c r="CL854" s="54" t="str">
        <f t="shared" si="999"/>
        <v/>
      </c>
      <c r="CM854" s="290"/>
      <c r="CN854" s="150" t="str">
        <f t="shared" si="981"/>
        <v/>
      </c>
      <c r="CO854" s="290"/>
      <c r="CP854" s="150" t="str">
        <f t="shared" si="982"/>
        <v/>
      </c>
      <c r="CQ854" s="290"/>
      <c r="CR854" s="150" t="str">
        <f t="shared" si="983"/>
        <v/>
      </c>
      <c r="CS854" s="290"/>
      <c r="CT854" s="150" t="str">
        <f t="shared" si="984"/>
        <v/>
      </c>
      <c r="CU854" s="150"/>
      <c r="CV854" s="150" t="str">
        <f t="shared" si="985"/>
        <v/>
      </c>
      <c r="CW854" s="94"/>
      <c r="CX854" s="151" t="str">
        <f t="shared" si="955"/>
        <v/>
      </c>
      <c r="CY854" s="151" t="str">
        <f t="shared" si="956"/>
        <v/>
      </c>
      <c r="CZ854" s="152"/>
      <c r="DA854" s="373" t="str">
        <f t="shared" si="1000"/>
        <v/>
      </c>
      <c r="DC854" s="153">
        <f t="shared" si="986"/>
        <v>0</v>
      </c>
      <c r="DD854" s="153">
        <f t="shared" si="987"/>
        <v>0</v>
      </c>
      <c r="DE854" s="153">
        <f t="shared" si="988"/>
        <v>0</v>
      </c>
      <c r="DF854" s="158">
        <f t="shared" si="989"/>
        <v>-4.7000000000000002E-3</v>
      </c>
      <c r="DG854" s="159">
        <f t="shared" si="1001"/>
        <v>-1.1703000000000001</v>
      </c>
      <c r="DH854" s="158">
        <f t="shared" si="990"/>
        <v>3.1999999999999997E-3</v>
      </c>
      <c r="DI854" s="159">
        <f t="shared" si="1002"/>
        <v>0.79679999999999995</v>
      </c>
      <c r="DJ854" s="158">
        <f t="shared" si="991"/>
        <v>-2.7000000000000001E-3</v>
      </c>
      <c r="DK854" s="159">
        <f t="shared" si="1003"/>
        <v>-0.67230000000000001</v>
      </c>
      <c r="DL854" s="158">
        <f t="shared" si="992"/>
        <v>1.1999999999999999E-3</v>
      </c>
      <c r="DM854" s="159">
        <f t="shared" si="1004"/>
        <v>0.29879999999999995</v>
      </c>
      <c r="DN854" s="158">
        <f t="shared" si="993"/>
        <v>1.46E-2</v>
      </c>
      <c r="DO854" s="159">
        <f t="shared" si="1005"/>
        <v>3.6354000000000002</v>
      </c>
      <c r="DP854" s="158">
        <f t="shared" si="994"/>
        <v>-1.2999999999999999E-2</v>
      </c>
      <c r="DQ854" s="159">
        <f t="shared" si="1006"/>
        <v>-3.2369999999999997</v>
      </c>
      <c r="DR854" s="158">
        <f t="shared" si="995"/>
        <v>-6.7000000000000002E-3</v>
      </c>
      <c r="DS854" s="159">
        <f t="shared" si="1007"/>
        <v>-1.6683000000000001</v>
      </c>
      <c r="DT854" s="158">
        <f t="shared" si="996"/>
        <v>-1.2999999999999999E-2</v>
      </c>
      <c r="DU854" s="159">
        <f t="shared" si="1008"/>
        <v>-3.2369999999999997</v>
      </c>
      <c r="DV854" s="158">
        <f t="shared" si="997"/>
        <v>-6.7000000000000002E-3</v>
      </c>
      <c r="DW854" s="160">
        <f t="shared" si="1009"/>
        <v>-1.6683000000000001</v>
      </c>
    </row>
    <row r="855" spans="1:127" ht="24.95" customHeight="1" x14ac:dyDescent="0.2">
      <c r="A855" s="272">
        <v>846</v>
      </c>
      <c r="B855" s="336"/>
      <c r="C855" s="332"/>
      <c r="D855" s="333"/>
      <c r="E855" s="334"/>
      <c r="F855" s="335"/>
      <c r="G855" s="334"/>
      <c r="H855" s="371"/>
      <c r="I855" s="334"/>
      <c r="J855" s="334"/>
      <c r="K855" s="334"/>
      <c r="L855" s="334"/>
      <c r="M855" s="334"/>
      <c r="N855" s="334"/>
      <c r="O855" s="337"/>
      <c r="P855" s="337"/>
      <c r="Q855" s="338" t="str">
        <f t="shared" si="960"/>
        <v xml:space="preserve"> </v>
      </c>
      <c r="R855" s="339" t="str">
        <f t="shared" si="961"/>
        <v/>
      </c>
      <c r="S855" s="340" t="str">
        <f t="shared" si="1014"/>
        <v/>
      </c>
      <c r="T855" s="341" t="str">
        <f t="shared" si="962"/>
        <v/>
      </c>
      <c r="U855" s="341" t="str">
        <f t="shared" si="963"/>
        <v/>
      </c>
      <c r="V855" s="341" t="str">
        <f t="shared" si="964"/>
        <v/>
      </c>
      <c r="W855" s="341" t="str">
        <f t="shared" si="965"/>
        <v/>
      </c>
      <c r="X855" s="340" t="str">
        <f t="shared" si="1015"/>
        <v/>
      </c>
      <c r="Y855" s="342" t="str">
        <f t="shared" si="1016"/>
        <v/>
      </c>
      <c r="Z855" s="343" t="str">
        <f t="shared" si="1017"/>
        <v/>
      </c>
      <c r="AA855" s="344" t="str">
        <f t="shared" si="1018"/>
        <v/>
      </c>
      <c r="AB855" s="345" t="str">
        <f t="shared" si="966"/>
        <v/>
      </c>
      <c r="AC855" s="346" t="str">
        <f t="shared" si="967"/>
        <v/>
      </c>
      <c r="AD855" s="346" t="str">
        <f t="shared" si="968"/>
        <v/>
      </c>
      <c r="AE855" s="344" t="str">
        <f t="shared" si="1019"/>
        <v/>
      </c>
      <c r="AF855" s="346" t="str">
        <f t="shared" si="969"/>
        <v/>
      </c>
      <c r="AG855" s="344" t="str">
        <f t="shared" si="1020"/>
        <v/>
      </c>
      <c r="AH855" s="344" t="str">
        <f t="shared" si="1021"/>
        <v/>
      </c>
      <c r="AI855" s="344" t="str">
        <f t="shared" si="1022"/>
        <v/>
      </c>
      <c r="AJ855" s="346" t="str">
        <f t="shared" si="1023"/>
        <v/>
      </c>
      <c r="AK855" s="346" t="str">
        <f t="shared" si="1024"/>
        <v/>
      </c>
      <c r="AL855" s="347" t="str">
        <f t="shared" si="1025"/>
        <v/>
      </c>
      <c r="AM855" s="141"/>
      <c r="AN855" s="141"/>
      <c r="AO855" s="142"/>
      <c r="AP855" s="58">
        <f t="shared" si="970"/>
        <v>0</v>
      </c>
      <c r="AQ855" s="94">
        <f>SUM(AP$10:AP855)</f>
        <v>0</v>
      </c>
      <c r="AR855" s="143">
        <f t="shared" si="959"/>
        <v>0.1</v>
      </c>
      <c r="AS855" s="144" t="str">
        <f t="shared" si="971"/>
        <v/>
      </c>
      <c r="AT855" s="144" t="str">
        <f t="shared" si="998"/>
        <v/>
      </c>
      <c r="AU855" s="145"/>
      <c r="AV855" s="58">
        <f t="shared" si="957"/>
        <v>0</v>
      </c>
      <c r="AW855" s="318">
        <f>SUM(AV$10:AV855)</f>
        <v>0</v>
      </c>
      <c r="AX855" s="319">
        <f t="shared" si="958"/>
        <v>0.1</v>
      </c>
      <c r="AY855" s="144" t="str">
        <f t="shared" si="1012"/>
        <v/>
      </c>
      <c r="AZ855" s="144" t="str">
        <f t="shared" si="1013"/>
        <v/>
      </c>
      <c r="BA855" s="144"/>
      <c r="BB855" s="146" t="str">
        <f t="shared" si="972"/>
        <v/>
      </c>
      <c r="BC855" s="66" t="str">
        <f t="shared" si="1011"/>
        <v/>
      </c>
      <c r="BD855" s="195" t="str">
        <f t="shared" si="973"/>
        <v/>
      </c>
      <c r="BF855" s="283"/>
      <c r="BG855" s="286" t="str">
        <f t="shared" si="974"/>
        <v/>
      </c>
      <c r="BY855" s="211" t="str">
        <f t="shared" si="975"/>
        <v/>
      </c>
      <c r="BZ855" s="150" t="str">
        <f t="shared" si="976"/>
        <v/>
      </c>
      <c r="CB855" s="54" t="str">
        <f t="shared" si="1010"/>
        <v/>
      </c>
      <c r="CD855" s="54" t="str">
        <f t="shared" si="977"/>
        <v/>
      </c>
      <c r="CF855" s="54" t="str">
        <f t="shared" si="978"/>
        <v/>
      </c>
      <c r="CH855" s="150" t="str">
        <f t="shared" si="979"/>
        <v/>
      </c>
      <c r="CI855" s="290"/>
      <c r="CJ855" s="150" t="str">
        <f t="shared" si="980"/>
        <v/>
      </c>
      <c r="CK855" s="290"/>
      <c r="CL855" s="54" t="str">
        <f t="shared" si="999"/>
        <v/>
      </c>
      <c r="CM855" s="290"/>
      <c r="CN855" s="150" t="str">
        <f t="shared" si="981"/>
        <v/>
      </c>
      <c r="CO855" s="290"/>
      <c r="CP855" s="150" t="str">
        <f t="shared" si="982"/>
        <v/>
      </c>
      <c r="CQ855" s="290"/>
      <c r="CR855" s="150" t="str">
        <f t="shared" si="983"/>
        <v/>
      </c>
      <c r="CS855" s="290"/>
      <c r="CT855" s="150" t="str">
        <f t="shared" si="984"/>
        <v/>
      </c>
      <c r="CU855" s="150"/>
      <c r="CV855" s="150" t="str">
        <f t="shared" si="985"/>
        <v/>
      </c>
      <c r="CW855" s="94"/>
      <c r="CX855" s="151" t="str">
        <f t="shared" ref="CX855:CX918" si="1026">IF(S855="YES",0,IF(S855="NO",1,""))</f>
        <v/>
      </c>
      <c r="CY855" s="151" t="str">
        <f t="shared" ref="CY855:CY918" si="1027">IF(S855="YES",1,IF(S855="NO",0,""))</f>
        <v/>
      </c>
      <c r="CZ855" s="152"/>
      <c r="DA855" s="373" t="str">
        <f t="shared" si="1000"/>
        <v/>
      </c>
      <c r="DC855" s="153">
        <f t="shared" si="986"/>
        <v>0</v>
      </c>
      <c r="DD855" s="153">
        <f t="shared" si="987"/>
        <v>0</v>
      </c>
      <c r="DE855" s="153">
        <f t="shared" si="988"/>
        <v>0</v>
      </c>
      <c r="DF855" s="158">
        <f t="shared" si="989"/>
        <v>-4.7000000000000002E-3</v>
      </c>
      <c r="DG855" s="159">
        <f t="shared" si="1001"/>
        <v>-1.1703000000000001</v>
      </c>
      <c r="DH855" s="158">
        <f t="shared" si="990"/>
        <v>3.1999999999999997E-3</v>
      </c>
      <c r="DI855" s="159">
        <f t="shared" si="1002"/>
        <v>0.79679999999999995</v>
      </c>
      <c r="DJ855" s="158">
        <f t="shared" si="991"/>
        <v>-2.7000000000000001E-3</v>
      </c>
      <c r="DK855" s="159">
        <f t="shared" si="1003"/>
        <v>-0.67230000000000001</v>
      </c>
      <c r="DL855" s="158">
        <f t="shared" si="992"/>
        <v>1.1999999999999999E-3</v>
      </c>
      <c r="DM855" s="159">
        <f t="shared" si="1004"/>
        <v>0.29879999999999995</v>
      </c>
      <c r="DN855" s="158">
        <f t="shared" si="993"/>
        <v>1.46E-2</v>
      </c>
      <c r="DO855" s="159">
        <f t="shared" si="1005"/>
        <v>3.6354000000000002</v>
      </c>
      <c r="DP855" s="158">
        <f t="shared" si="994"/>
        <v>-1.2999999999999999E-2</v>
      </c>
      <c r="DQ855" s="159">
        <f t="shared" si="1006"/>
        <v>-3.2369999999999997</v>
      </c>
      <c r="DR855" s="158">
        <f t="shared" si="995"/>
        <v>-6.7000000000000002E-3</v>
      </c>
      <c r="DS855" s="159">
        <f t="shared" si="1007"/>
        <v>-1.6683000000000001</v>
      </c>
      <c r="DT855" s="158">
        <f t="shared" si="996"/>
        <v>-1.2999999999999999E-2</v>
      </c>
      <c r="DU855" s="159">
        <f t="shared" si="1008"/>
        <v>-3.2369999999999997</v>
      </c>
      <c r="DV855" s="158">
        <f t="shared" si="997"/>
        <v>-6.7000000000000002E-3</v>
      </c>
      <c r="DW855" s="160">
        <f t="shared" si="1009"/>
        <v>-1.6683000000000001</v>
      </c>
    </row>
    <row r="856" spans="1:127" ht="24.95" customHeight="1" x14ac:dyDescent="0.2">
      <c r="A856" s="272">
        <v>847</v>
      </c>
      <c r="B856" s="336"/>
      <c r="C856" s="332"/>
      <c r="D856" s="333"/>
      <c r="E856" s="334"/>
      <c r="F856" s="335"/>
      <c r="G856" s="334"/>
      <c r="H856" s="371"/>
      <c r="I856" s="334"/>
      <c r="J856" s="334"/>
      <c r="K856" s="334"/>
      <c r="L856" s="334"/>
      <c r="M856" s="334"/>
      <c r="N856" s="334"/>
      <c r="O856" s="337"/>
      <c r="P856" s="337"/>
      <c r="Q856" s="338" t="str">
        <f t="shared" si="960"/>
        <v xml:space="preserve"> </v>
      </c>
      <c r="R856" s="339" t="str">
        <f t="shared" si="961"/>
        <v/>
      </c>
      <c r="S856" s="340" t="str">
        <f t="shared" si="1014"/>
        <v/>
      </c>
      <c r="T856" s="341" t="str">
        <f t="shared" si="962"/>
        <v/>
      </c>
      <c r="U856" s="341" t="str">
        <f t="shared" si="963"/>
        <v/>
      </c>
      <c r="V856" s="341" t="str">
        <f t="shared" si="964"/>
        <v/>
      </c>
      <c r="W856" s="341" t="str">
        <f t="shared" si="965"/>
        <v/>
      </c>
      <c r="X856" s="340" t="str">
        <f t="shared" si="1015"/>
        <v/>
      </c>
      <c r="Y856" s="342" t="str">
        <f t="shared" si="1016"/>
        <v/>
      </c>
      <c r="Z856" s="343" t="str">
        <f t="shared" si="1017"/>
        <v/>
      </c>
      <c r="AA856" s="344" t="str">
        <f t="shared" si="1018"/>
        <v/>
      </c>
      <c r="AB856" s="345" t="str">
        <f t="shared" si="966"/>
        <v/>
      </c>
      <c r="AC856" s="346" t="str">
        <f t="shared" si="967"/>
        <v/>
      </c>
      <c r="AD856" s="346" t="str">
        <f t="shared" si="968"/>
        <v/>
      </c>
      <c r="AE856" s="344" t="str">
        <f t="shared" si="1019"/>
        <v/>
      </c>
      <c r="AF856" s="346" t="str">
        <f t="shared" si="969"/>
        <v/>
      </c>
      <c r="AG856" s="344" t="str">
        <f t="shared" si="1020"/>
        <v/>
      </c>
      <c r="AH856" s="344" t="str">
        <f t="shared" si="1021"/>
        <v/>
      </c>
      <c r="AI856" s="344" t="str">
        <f t="shared" si="1022"/>
        <v/>
      </c>
      <c r="AJ856" s="346" t="str">
        <f t="shared" si="1023"/>
        <v/>
      </c>
      <c r="AK856" s="346" t="str">
        <f t="shared" si="1024"/>
        <v/>
      </c>
      <c r="AL856" s="347" t="str">
        <f t="shared" si="1025"/>
        <v/>
      </c>
      <c r="AM856" s="141"/>
      <c r="AN856" s="141"/>
      <c r="AO856" s="142"/>
      <c r="AP856" s="58">
        <f t="shared" si="970"/>
        <v>0</v>
      </c>
      <c r="AQ856" s="94">
        <f>SUM(AP$10:AP856)</f>
        <v>0</v>
      </c>
      <c r="AR856" s="143">
        <f t="shared" si="959"/>
        <v>0.1</v>
      </c>
      <c r="AS856" s="144" t="str">
        <f t="shared" si="971"/>
        <v/>
      </c>
      <c r="AT856" s="144" t="str">
        <f t="shared" si="998"/>
        <v/>
      </c>
      <c r="AU856" s="145"/>
      <c r="AV856" s="58">
        <f t="shared" si="957"/>
        <v>0</v>
      </c>
      <c r="AW856" s="318">
        <f>SUM(AV$10:AV856)</f>
        <v>0</v>
      </c>
      <c r="AX856" s="319">
        <f t="shared" si="958"/>
        <v>0.1</v>
      </c>
      <c r="AY856" s="144" t="str">
        <f t="shared" si="1012"/>
        <v/>
      </c>
      <c r="AZ856" s="144" t="str">
        <f t="shared" si="1013"/>
        <v/>
      </c>
      <c r="BA856" s="144"/>
      <c r="BB856" s="146" t="str">
        <f t="shared" si="972"/>
        <v/>
      </c>
      <c r="BC856" s="66" t="str">
        <f t="shared" si="1011"/>
        <v/>
      </c>
      <c r="BD856" s="195" t="str">
        <f t="shared" si="973"/>
        <v/>
      </c>
      <c r="BF856" s="283"/>
      <c r="BG856" s="286" t="str">
        <f t="shared" si="974"/>
        <v/>
      </c>
      <c r="BY856" s="211" t="str">
        <f t="shared" si="975"/>
        <v/>
      </c>
      <c r="BZ856" s="150" t="str">
        <f t="shared" si="976"/>
        <v/>
      </c>
      <c r="CB856" s="54" t="str">
        <f t="shared" si="1010"/>
        <v/>
      </c>
      <c r="CD856" s="54" t="str">
        <f t="shared" si="977"/>
        <v/>
      </c>
      <c r="CF856" s="54" t="str">
        <f t="shared" si="978"/>
        <v/>
      </c>
      <c r="CH856" s="150" t="str">
        <f t="shared" si="979"/>
        <v/>
      </c>
      <c r="CI856" s="290"/>
      <c r="CJ856" s="150" t="str">
        <f t="shared" si="980"/>
        <v/>
      </c>
      <c r="CK856" s="290"/>
      <c r="CL856" s="54" t="str">
        <f t="shared" si="999"/>
        <v/>
      </c>
      <c r="CM856" s="290"/>
      <c r="CN856" s="150" t="str">
        <f t="shared" si="981"/>
        <v/>
      </c>
      <c r="CO856" s="290"/>
      <c r="CP856" s="150" t="str">
        <f t="shared" si="982"/>
        <v/>
      </c>
      <c r="CQ856" s="290"/>
      <c r="CR856" s="150" t="str">
        <f t="shared" si="983"/>
        <v/>
      </c>
      <c r="CS856" s="290"/>
      <c r="CT856" s="150" t="str">
        <f t="shared" si="984"/>
        <v/>
      </c>
      <c r="CU856" s="150"/>
      <c r="CV856" s="150" t="str">
        <f t="shared" si="985"/>
        <v/>
      </c>
      <c r="CW856" s="94"/>
      <c r="CX856" s="151" t="str">
        <f t="shared" si="1026"/>
        <v/>
      </c>
      <c r="CY856" s="151" t="str">
        <f t="shared" si="1027"/>
        <v/>
      </c>
      <c r="CZ856" s="152"/>
      <c r="DA856" s="373" t="str">
        <f t="shared" si="1000"/>
        <v/>
      </c>
      <c r="DC856" s="153">
        <f t="shared" si="986"/>
        <v>0</v>
      </c>
      <c r="DD856" s="153">
        <f t="shared" si="987"/>
        <v>0</v>
      </c>
      <c r="DE856" s="153">
        <f t="shared" si="988"/>
        <v>0</v>
      </c>
      <c r="DF856" s="158">
        <f t="shared" si="989"/>
        <v>-4.7000000000000002E-3</v>
      </c>
      <c r="DG856" s="159">
        <f t="shared" si="1001"/>
        <v>-1.1703000000000001</v>
      </c>
      <c r="DH856" s="158">
        <f t="shared" si="990"/>
        <v>3.1999999999999997E-3</v>
      </c>
      <c r="DI856" s="159">
        <f t="shared" si="1002"/>
        <v>0.79679999999999995</v>
      </c>
      <c r="DJ856" s="158">
        <f t="shared" si="991"/>
        <v>-2.7000000000000001E-3</v>
      </c>
      <c r="DK856" s="159">
        <f t="shared" si="1003"/>
        <v>-0.67230000000000001</v>
      </c>
      <c r="DL856" s="158">
        <f t="shared" si="992"/>
        <v>1.1999999999999999E-3</v>
      </c>
      <c r="DM856" s="159">
        <f t="shared" si="1004"/>
        <v>0.29879999999999995</v>
      </c>
      <c r="DN856" s="158">
        <f t="shared" si="993"/>
        <v>1.46E-2</v>
      </c>
      <c r="DO856" s="159">
        <f t="shared" si="1005"/>
        <v>3.6354000000000002</v>
      </c>
      <c r="DP856" s="158">
        <f t="shared" si="994"/>
        <v>-1.2999999999999999E-2</v>
      </c>
      <c r="DQ856" s="159">
        <f t="shared" si="1006"/>
        <v>-3.2369999999999997</v>
      </c>
      <c r="DR856" s="158">
        <f t="shared" si="995"/>
        <v>-6.7000000000000002E-3</v>
      </c>
      <c r="DS856" s="159">
        <f t="shared" si="1007"/>
        <v>-1.6683000000000001</v>
      </c>
      <c r="DT856" s="158">
        <f t="shared" si="996"/>
        <v>-1.2999999999999999E-2</v>
      </c>
      <c r="DU856" s="159">
        <f t="shared" si="1008"/>
        <v>-3.2369999999999997</v>
      </c>
      <c r="DV856" s="158">
        <f t="shared" si="997"/>
        <v>-6.7000000000000002E-3</v>
      </c>
      <c r="DW856" s="160">
        <f t="shared" si="1009"/>
        <v>-1.6683000000000001</v>
      </c>
    </row>
    <row r="857" spans="1:127" ht="24.95" customHeight="1" x14ac:dyDescent="0.2">
      <c r="A857" s="272">
        <v>848</v>
      </c>
      <c r="B857" s="336"/>
      <c r="C857" s="332"/>
      <c r="D857" s="333"/>
      <c r="E857" s="334"/>
      <c r="F857" s="335"/>
      <c r="G857" s="334"/>
      <c r="H857" s="371"/>
      <c r="I857" s="334"/>
      <c r="J857" s="334"/>
      <c r="K857" s="334"/>
      <c r="L857" s="334"/>
      <c r="M857" s="334"/>
      <c r="N857" s="334"/>
      <c r="O857" s="337"/>
      <c r="P857" s="337"/>
      <c r="Q857" s="338" t="str">
        <f t="shared" si="960"/>
        <v xml:space="preserve"> </v>
      </c>
      <c r="R857" s="339" t="str">
        <f t="shared" si="961"/>
        <v/>
      </c>
      <c r="S857" s="340" t="str">
        <f t="shared" si="1014"/>
        <v/>
      </c>
      <c r="T857" s="341" t="str">
        <f t="shared" si="962"/>
        <v/>
      </c>
      <c r="U857" s="341" t="str">
        <f t="shared" si="963"/>
        <v/>
      </c>
      <c r="V857" s="341" t="str">
        <f t="shared" si="964"/>
        <v/>
      </c>
      <c r="W857" s="341" t="str">
        <f t="shared" si="965"/>
        <v/>
      </c>
      <c r="X857" s="340" t="str">
        <f t="shared" si="1015"/>
        <v/>
      </c>
      <c r="Y857" s="342" t="str">
        <f t="shared" si="1016"/>
        <v/>
      </c>
      <c r="Z857" s="343" t="str">
        <f t="shared" si="1017"/>
        <v/>
      </c>
      <c r="AA857" s="344" t="str">
        <f t="shared" si="1018"/>
        <v/>
      </c>
      <c r="AB857" s="345" t="str">
        <f t="shared" si="966"/>
        <v/>
      </c>
      <c r="AC857" s="346" t="str">
        <f t="shared" si="967"/>
        <v/>
      </c>
      <c r="AD857" s="346" t="str">
        <f t="shared" si="968"/>
        <v/>
      </c>
      <c r="AE857" s="344" t="str">
        <f t="shared" si="1019"/>
        <v/>
      </c>
      <c r="AF857" s="346" t="str">
        <f t="shared" si="969"/>
        <v/>
      </c>
      <c r="AG857" s="344" t="str">
        <f t="shared" si="1020"/>
        <v/>
      </c>
      <c r="AH857" s="344" t="str">
        <f t="shared" si="1021"/>
        <v/>
      </c>
      <c r="AI857" s="344" t="str">
        <f t="shared" si="1022"/>
        <v/>
      </c>
      <c r="AJ857" s="346" t="str">
        <f t="shared" si="1023"/>
        <v/>
      </c>
      <c r="AK857" s="346" t="str">
        <f t="shared" si="1024"/>
        <v/>
      </c>
      <c r="AL857" s="347" t="str">
        <f t="shared" si="1025"/>
        <v/>
      </c>
      <c r="AM857" s="141"/>
      <c r="AN857" s="141"/>
      <c r="AO857" s="142"/>
      <c r="AP857" s="58">
        <f t="shared" si="970"/>
        <v>0</v>
      </c>
      <c r="AQ857" s="94">
        <f>SUM(AP$10:AP857)</f>
        <v>0</v>
      </c>
      <c r="AR857" s="143">
        <f t="shared" si="959"/>
        <v>0.1</v>
      </c>
      <c r="AS857" s="144" t="str">
        <f t="shared" si="971"/>
        <v/>
      </c>
      <c r="AT857" s="144" t="str">
        <f t="shared" si="998"/>
        <v/>
      </c>
      <c r="AU857" s="145"/>
      <c r="AV857" s="58">
        <f t="shared" si="957"/>
        <v>0</v>
      </c>
      <c r="AW857" s="318">
        <f>SUM(AV$10:AV857)</f>
        <v>0</v>
      </c>
      <c r="AX857" s="319">
        <f t="shared" si="958"/>
        <v>0.1</v>
      </c>
      <c r="AY857" s="144" t="str">
        <f t="shared" si="1012"/>
        <v/>
      </c>
      <c r="AZ857" s="144" t="str">
        <f t="shared" si="1013"/>
        <v/>
      </c>
      <c r="BA857" s="144"/>
      <c r="BB857" s="146" t="str">
        <f t="shared" si="972"/>
        <v/>
      </c>
      <c r="BC857" s="66" t="str">
        <f t="shared" si="1011"/>
        <v/>
      </c>
      <c r="BD857" s="195" t="str">
        <f t="shared" si="973"/>
        <v/>
      </c>
      <c r="BF857" s="283"/>
      <c r="BG857" s="286" t="str">
        <f t="shared" si="974"/>
        <v/>
      </c>
      <c r="BY857" s="211" t="str">
        <f t="shared" si="975"/>
        <v/>
      </c>
      <c r="BZ857" s="150" t="str">
        <f t="shared" si="976"/>
        <v/>
      </c>
      <c r="CB857" s="54" t="str">
        <f t="shared" si="1010"/>
        <v/>
      </c>
      <c r="CD857" s="54" t="str">
        <f t="shared" si="977"/>
        <v/>
      </c>
      <c r="CF857" s="54" t="str">
        <f t="shared" si="978"/>
        <v/>
      </c>
      <c r="CH857" s="150" t="str">
        <f t="shared" si="979"/>
        <v/>
      </c>
      <c r="CI857" s="290"/>
      <c r="CJ857" s="150" t="str">
        <f t="shared" si="980"/>
        <v/>
      </c>
      <c r="CK857" s="290"/>
      <c r="CL857" s="54" t="str">
        <f t="shared" si="999"/>
        <v/>
      </c>
      <c r="CM857" s="290"/>
      <c r="CN857" s="150" t="str">
        <f t="shared" si="981"/>
        <v/>
      </c>
      <c r="CO857" s="290"/>
      <c r="CP857" s="150" t="str">
        <f t="shared" si="982"/>
        <v/>
      </c>
      <c r="CQ857" s="290"/>
      <c r="CR857" s="150" t="str">
        <f t="shared" si="983"/>
        <v/>
      </c>
      <c r="CS857" s="290"/>
      <c r="CT857" s="150" t="str">
        <f t="shared" si="984"/>
        <v/>
      </c>
      <c r="CU857" s="150"/>
      <c r="CV857" s="150" t="str">
        <f t="shared" si="985"/>
        <v/>
      </c>
      <c r="CW857" s="94"/>
      <c r="CX857" s="151" t="str">
        <f t="shared" si="1026"/>
        <v/>
      </c>
      <c r="CY857" s="151" t="str">
        <f t="shared" si="1027"/>
        <v/>
      </c>
      <c r="CZ857" s="152"/>
      <c r="DA857" s="373" t="str">
        <f t="shared" si="1000"/>
        <v/>
      </c>
      <c r="DC857" s="153">
        <f t="shared" si="986"/>
        <v>0</v>
      </c>
      <c r="DD857" s="153">
        <f t="shared" si="987"/>
        <v>0</v>
      </c>
      <c r="DE857" s="153">
        <f t="shared" si="988"/>
        <v>0</v>
      </c>
      <c r="DF857" s="158">
        <f t="shared" si="989"/>
        <v>-4.7000000000000002E-3</v>
      </c>
      <c r="DG857" s="159">
        <f t="shared" si="1001"/>
        <v>-1.1703000000000001</v>
      </c>
      <c r="DH857" s="158">
        <f t="shared" si="990"/>
        <v>3.1999999999999997E-3</v>
      </c>
      <c r="DI857" s="159">
        <f t="shared" si="1002"/>
        <v>0.79679999999999995</v>
      </c>
      <c r="DJ857" s="158">
        <f t="shared" si="991"/>
        <v>-2.7000000000000001E-3</v>
      </c>
      <c r="DK857" s="159">
        <f t="shared" si="1003"/>
        <v>-0.67230000000000001</v>
      </c>
      <c r="DL857" s="158">
        <f t="shared" si="992"/>
        <v>1.1999999999999999E-3</v>
      </c>
      <c r="DM857" s="159">
        <f t="shared" si="1004"/>
        <v>0.29879999999999995</v>
      </c>
      <c r="DN857" s="158">
        <f t="shared" si="993"/>
        <v>1.46E-2</v>
      </c>
      <c r="DO857" s="159">
        <f t="shared" si="1005"/>
        <v>3.6354000000000002</v>
      </c>
      <c r="DP857" s="158">
        <f t="shared" si="994"/>
        <v>-1.2999999999999999E-2</v>
      </c>
      <c r="DQ857" s="159">
        <f t="shared" si="1006"/>
        <v>-3.2369999999999997</v>
      </c>
      <c r="DR857" s="158">
        <f t="shared" si="995"/>
        <v>-6.7000000000000002E-3</v>
      </c>
      <c r="DS857" s="159">
        <f t="shared" si="1007"/>
        <v>-1.6683000000000001</v>
      </c>
      <c r="DT857" s="158">
        <f t="shared" si="996"/>
        <v>-1.2999999999999999E-2</v>
      </c>
      <c r="DU857" s="159">
        <f t="shared" si="1008"/>
        <v>-3.2369999999999997</v>
      </c>
      <c r="DV857" s="158">
        <f t="shared" si="997"/>
        <v>-6.7000000000000002E-3</v>
      </c>
      <c r="DW857" s="160">
        <f t="shared" si="1009"/>
        <v>-1.6683000000000001</v>
      </c>
    </row>
    <row r="858" spans="1:127" ht="24.95" customHeight="1" x14ac:dyDescent="0.2">
      <c r="A858" s="272">
        <v>849</v>
      </c>
      <c r="B858" s="336"/>
      <c r="C858" s="332"/>
      <c r="D858" s="333"/>
      <c r="E858" s="334"/>
      <c r="F858" s="335"/>
      <c r="G858" s="334"/>
      <c r="H858" s="371"/>
      <c r="I858" s="334"/>
      <c r="J858" s="334"/>
      <c r="K858" s="334"/>
      <c r="L858" s="334"/>
      <c r="M858" s="334"/>
      <c r="N858" s="334"/>
      <c r="O858" s="337"/>
      <c r="P858" s="337"/>
      <c r="Q858" s="338" t="str">
        <f t="shared" si="960"/>
        <v xml:space="preserve"> </v>
      </c>
      <c r="R858" s="339" t="str">
        <f t="shared" si="961"/>
        <v/>
      </c>
      <c r="S858" s="340" t="str">
        <f t="shared" si="1014"/>
        <v/>
      </c>
      <c r="T858" s="341" t="str">
        <f t="shared" si="962"/>
        <v/>
      </c>
      <c r="U858" s="341" t="str">
        <f t="shared" si="963"/>
        <v/>
      </c>
      <c r="V858" s="341" t="str">
        <f t="shared" si="964"/>
        <v/>
      </c>
      <c r="W858" s="341" t="str">
        <f t="shared" si="965"/>
        <v/>
      </c>
      <c r="X858" s="340" t="str">
        <f t="shared" si="1015"/>
        <v/>
      </c>
      <c r="Y858" s="342" t="str">
        <f t="shared" si="1016"/>
        <v/>
      </c>
      <c r="Z858" s="343" t="str">
        <f t="shared" si="1017"/>
        <v/>
      </c>
      <c r="AA858" s="344" t="str">
        <f t="shared" si="1018"/>
        <v/>
      </c>
      <c r="AB858" s="345" t="str">
        <f t="shared" si="966"/>
        <v/>
      </c>
      <c r="AC858" s="346" t="str">
        <f t="shared" si="967"/>
        <v/>
      </c>
      <c r="AD858" s="346" t="str">
        <f t="shared" si="968"/>
        <v/>
      </c>
      <c r="AE858" s="344" t="str">
        <f t="shared" si="1019"/>
        <v/>
      </c>
      <c r="AF858" s="346" t="str">
        <f t="shared" si="969"/>
        <v/>
      </c>
      <c r="AG858" s="344" t="str">
        <f t="shared" si="1020"/>
        <v/>
      </c>
      <c r="AH858" s="344" t="str">
        <f t="shared" si="1021"/>
        <v/>
      </c>
      <c r="AI858" s="344" t="str">
        <f t="shared" si="1022"/>
        <v/>
      </c>
      <c r="AJ858" s="346" t="str">
        <f t="shared" si="1023"/>
        <v/>
      </c>
      <c r="AK858" s="346" t="str">
        <f t="shared" si="1024"/>
        <v/>
      </c>
      <c r="AL858" s="347" t="str">
        <f t="shared" si="1025"/>
        <v/>
      </c>
      <c r="AM858" s="141"/>
      <c r="AN858" s="141"/>
      <c r="AO858" s="142"/>
      <c r="AP858" s="58">
        <f t="shared" si="970"/>
        <v>0</v>
      </c>
      <c r="AQ858" s="94">
        <f>SUM(AP$10:AP858)</f>
        <v>0</v>
      </c>
      <c r="AR858" s="143">
        <f t="shared" si="959"/>
        <v>0.1</v>
      </c>
      <c r="AS858" s="144" t="str">
        <f t="shared" si="971"/>
        <v/>
      </c>
      <c r="AT858" s="144" t="str">
        <f t="shared" si="998"/>
        <v/>
      </c>
      <c r="AU858" s="145"/>
      <c r="AV858" s="58">
        <f t="shared" si="957"/>
        <v>0</v>
      </c>
      <c r="AW858" s="318">
        <f>SUM(AV$10:AV858)</f>
        <v>0</v>
      </c>
      <c r="AX858" s="319">
        <f t="shared" si="958"/>
        <v>0.1</v>
      </c>
      <c r="AY858" s="144" t="str">
        <f t="shared" si="1012"/>
        <v/>
      </c>
      <c r="AZ858" s="144" t="str">
        <f t="shared" si="1013"/>
        <v/>
      </c>
      <c r="BA858" s="144"/>
      <c r="BB858" s="146" t="str">
        <f t="shared" si="972"/>
        <v/>
      </c>
      <c r="BC858" s="66" t="str">
        <f t="shared" si="1011"/>
        <v/>
      </c>
      <c r="BD858" s="195" t="str">
        <f t="shared" si="973"/>
        <v/>
      </c>
      <c r="BF858" s="283"/>
      <c r="BG858" s="286" t="str">
        <f t="shared" si="974"/>
        <v/>
      </c>
      <c r="BY858" s="211" t="str">
        <f t="shared" si="975"/>
        <v/>
      </c>
      <c r="BZ858" s="150" t="str">
        <f t="shared" si="976"/>
        <v/>
      </c>
      <c r="CB858" s="54" t="str">
        <f t="shared" si="1010"/>
        <v/>
      </c>
      <c r="CD858" s="54" t="str">
        <f t="shared" si="977"/>
        <v/>
      </c>
      <c r="CF858" s="54" t="str">
        <f t="shared" si="978"/>
        <v/>
      </c>
      <c r="CH858" s="150" t="str">
        <f t="shared" si="979"/>
        <v/>
      </c>
      <c r="CI858" s="290"/>
      <c r="CJ858" s="150" t="str">
        <f t="shared" si="980"/>
        <v/>
      </c>
      <c r="CK858" s="290"/>
      <c r="CL858" s="54" t="str">
        <f t="shared" si="999"/>
        <v/>
      </c>
      <c r="CM858" s="290"/>
      <c r="CN858" s="150" t="str">
        <f t="shared" si="981"/>
        <v/>
      </c>
      <c r="CO858" s="290"/>
      <c r="CP858" s="150" t="str">
        <f t="shared" si="982"/>
        <v/>
      </c>
      <c r="CQ858" s="290"/>
      <c r="CR858" s="150" t="str">
        <f t="shared" si="983"/>
        <v/>
      </c>
      <c r="CS858" s="290"/>
      <c r="CT858" s="150" t="str">
        <f t="shared" si="984"/>
        <v/>
      </c>
      <c r="CU858" s="150"/>
      <c r="CV858" s="150" t="str">
        <f t="shared" si="985"/>
        <v/>
      </c>
      <c r="CW858" s="94"/>
      <c r="CX858" s="151" t="str">
        <f t="shared" si="1026"/>
        <v/>
      </c>
      <c r="CY858" s="151" t="str">
        <f t="shared" si="1027"/>
        <v/>
      </c>
      <c r="CZ858" s="152"/>
      <c r="DA858" s="373" t="str">
        <f t="shared" si="1000"/>
        <v/>
      </c>
      <c r="DC858" s="153">
        <f t="shared" si="986"/>
        <v>0</v>
      </c>
      <c r="DD858" s="153">
        <f t="shared" si="987"/>
        <v>0</v>
      </c>
      <c r="DE858" s="153">
        <f t="shared" si="988"/>
        <v>0</v>
      </c>
      <c r="DF858" s="158">
        <f t="shared" si="989"/>
        <v>-4.7000000000000002E-3</v>
      </c>
      <c r="DG858" s="159">
        <f t="shared" si="1001"/>
        <v>-1.1703000000000001</v>
      </c>
      <c r="DH858" s="158">
        <f t="shared" si="990"/>
        <v>3.1999999999999997E-3</v>
      </c>
      <c r="DI858" s="159">
        <f t="shared" si="1002"/>
        <v>0.79679999999999995</v>
      </c>
      <c r="DJ858" s="158">
        <f t="shared" si="991"/>
        <v>-2.7000000000000001E-3</v>
      </c>
      <c r="DK858" s="159">
        <f t="shared" si="1003"/>
        <v>-0.67230000000000001</v>
      </c>
      <c r="DL858" s="158">
        <f t="shared" si="992"/>
        <v>1.1999999999999999E-3</v>
      </c>
      <c r="DM858" s="159">
        <f t="shared" si="1004"/>
        <v>0.29879999999999995</v>
      </c>
      <c r="DN858" s="158">
        <f t="shared" si="993"/>
        <v>1.46E-2</v>
      </c>
      <c r="DO858" s="159">
        <f t="shared" si="1005"/>
        <v>3.6354000000000002</v>
      </c>
      <c r="DP858" s="158">
        <f t="shared" si="994"/>
        <v>-1.2999999999999999E-2</v>
      </c>
      <c r="DQ858" s="159">
        <f t="shared" si="1006"/>
        <v>-3.2369999999999997</v>
      </c>
      <c r="DR858" s="158">
        <f t="shared" si="995"/>
        <v>-6.7000000000000002E-3</v>
      </c>
      <c r="DS858" s="159">
        <f t="shared" si="1007"/>
        <v>-1.6683000000000001</v>
      </c>
      <c r="DT858" s="158">
        <f t="shared" si="996"/>
        <v>-1.2999999999999999E-2</v>
      </c>
      <c r="DU858" s="159">
        <f t="shared" si="1008"/>
        <v>-3.2369999999999997</v>
      </c>
      <c r="DV858" s="158">
        <f t="shared" si="997"/>
        <v>-6.7000000000000002E-3</v>
      </c>
      <c r="DW858" s="160">
        <f t="shared" si="1009"/>
        <v>-1.6683000000000001</v>
      </c>
    </row>
    <row r="859" spans="1:127" ht="24.95" customHeight="1" x14ac:dyDescent="0.2">
      <c r="A859" s="272">
        <v>850</v>
      </c>
      <c r="B859" s="336"/>
      <c r="C859" s="332"/>
      <c r="D859" s="333"/>
      <c r="E859" s="334"/>
      <c r="F859" s="335"/>
      <c r="G859" s="334"/>
      <c r="H859" s="371"/>
      <c r="I859" s="334"/>
      <c r="J859" s="334"/>
      <c r="K859" s="334"/>
      <c r="L859" s="334"/>
      <c r="M859" s="334"/>
      <c r="N859" s="334"/>
      <c r="O859" s="337"/>
      <c r="P859" s="337"/>
      <c r="Q859" s="338" t="str">
        <f t="shared" si="960"/>
        <v xml:space="preserve"> </v>
      </c>
      <c r="R859" s="339" t="str">
        <f t="shared" si="961"/>
        <v/>
      </c>
      <c r="S859" s="340" t="str">
        <f t="shared" si="1014"/>
        <v/>
      </c>
      <c r="T859" s="341" t="str">
        <f t="shared" si="962"/>
        <v/>
      </c>
      <c r="U859" s="341" t="str">
        <f t="shared" si="963"/>
        <v/>
      </c>
      <c r="V859" s="341" t="str">
        <f t="shared" si="964"/>
        <v/>
      </c>
      <c r="W859" s="341" t="str">
        <f t="shared" si="965"/>
        <v/>
      </c>
      <c r="X859" s="340" t="str">
        <f t="shared" si="1015"/>
        <v/>
      </c>
      <c r="Y859" s="342" t="str">
        <f t="shared" si="1016"/>
        <v/>
      </c>
      <c r="Z859" s="343" t="str">
        <f t="shared" si="1017"/>
        <v/>
      </c>
      <c r="AA859" s="344" t="str">
        <f t="shared" si="1018"/>
        <v/>
      </c>
      <c r="AB859" s="345" t="str">
        <f t="shared" si="966"/>
        <v/>
      </c>
      <c r="AC859" s="346" t="str">
        <f t="shared" si="967"/>
        <v/>
      </c>
      <c r="AD859" s="346" t="str">
        <f t="shared" si="968"/>
        <v/>
      </c>
      <c r="AE859" s="344" t="str">
        <f t="shared" si="1019"/>
        <v/>
      </c>
      <c r="AF859" s="346" t="str">
        <f t="shared" si="969"/>
        <v/>
      </c>
      <c r="AG859" s="344" t="str">
        <f t="shared" si="1020"/>
        <v/>
      </c>
      <c r="AH859" s="344" t="str">
        <f t="shared" si="1021"/>
        <v/>
      </c>
      <c r="AI859" s="344" t="str">
        <f t="shared" si="1022"/>
        <v/>
      </c>
      <c r="AJ859" s="346" t="str">
        <f t="shared" si="1023"/>
        <v/>
      </c>
      <c r="AK859" s="346" t="str">
        <f t="shared" si="1024"/>
        <v/>
      </c>
      <c r="AL859" s="347" t="str">
        <f t="shared" si="1025"/>
        <v/>
      </c>
      <c r="AM859" s="141"/>
      <c r="AN859" s="141"/>
      <c r="AO859" s="142"/>
      <c r="AP859" s="58">
        <f t="shared" si="970"/>
        <v>0</v>
      </c>
      <c r="AQ859" s="94">
        <f>SUM(AP$10:AP859)</f>
        <v>0</v>
      </c>
      <c r="AR859" s="143">
        <f t="shared" si="959"/>
        <v>0.1</v>
      </c>
      <c r="AS859" s="144" t="str">
        <f t="shared" si="971"/>
        <v/>
      </c>
      <c r="AT859" s="144" t="str">
        <f t="shared" si="998"/>
        <v/>
      </c>
      <c r="AU859" s="145"/>
      <c r="AV859" s="58">
        <f t="shared" si="957"/>
        <v>0</v>
      </c>
      <c r="AW859" s="318">
        <f>SUM(AV$10:AV859)</f>
        <v>0</v>
      </c>
      <c r="AX859" s="319">
        <f t="shared" si="958"/>
        <v>0.1</v>
      </c>
      <c r="AY859" s="144" t="str">
        <f t="shared" si="1012"/>
        <v/>
      </c>
      <c r="AZ859" s="144" t="str">
        <f t="shared" si="1013"/>
        <v/>
      </c>
      <c r="BA859" s="144"/>
      <c r="BB859" s="146" t="str">
        <f t="shared" si="972"/>
        <v/>
      </c>
      <c r="BC859" s="66" t="str">
        <f t="shared" si="1011"/>
        <v/>
      </c>
      <c r="BD859" s="195" t="str">
        <f t="shared" si="973"/>
        <v/>
      </c>
      <c r="BF859" s="283"/>
      <c r="BG859" s="286" t="str">
        <f t="shared" si="974"/>
        <v/>
      </c>
      <c r="BY859" s="211" t="str">
        <f t="shared" si="975"/>
        <v/>
      </c>
      <c r="BZ859" s="150" t="str">
        <f t="shared" si="976"/>
        <v/>
      </c>
      <c r="CB859" s="54" t="str">
        <f t="shared" si="1010"/>
        <v/>
      </c>
      <c r="CD859" s="54" t="str">
        <f t="shared" si="977"/>
        <v/>
      </c>
      <c r="CF859" s="54" t="str">
        <f t="shared" si="978"/>
        <v/>
      </c>
      <c r="CH859" s="150" t="str">
        <f t="shared" si="979"/>
        <v/>
      </c>
      <c r="CI859" s="290"/>
      <c r="CJ859" s="150" t="str">
        <f t="shared" si="980"/>
        <v/>
      </c>
      <c r="CK859" s="290"/>
      <c r="CL859" s="54" t="str">
        <f t="shared" si="999"/>
        <v/>
      </c>
      <c r="CM859" s="290"/>
      <c r="CN859" s="150" t="str">
        <f t="shared" si="981"/>
        <v/>
      </c>
      <c r="CO859" s="290"/>
      <c r="CP859" s="150" t="str">
        <f t="shared" si="982"/>
        <v/>
      </c>
      <c r="CQ859" s="290"/>
      <c r="CR859" s="150" t="str">
        <f t="shared" si="983"/>
        <v/>
      </c>
      <c r="CS859" s="290"/>
      <c r="CT859" s="150" t="str">
        <f t="shared" si="984"/>
        <v/>
      </c>
      <c r="CU859" s="150"/>
      <c r="CV859" s="150" t="str">
        <f t="shared" si="985"/>
        <v/>
      </c>
      <c r="CW859" s="94"/>
      <c r="CX859" s="151" t="str">
        <f t="shared" si="1026"/>
        <v/>
      </c>
      <c r="CY859" s="151" t="str">
        <f t="shared" si="1027"/>
        <v/>
      </c>
      <c r="CZ859" s="152"/>
      <c r="DA859" s="373" t="str">
        <f t="shared" si="1000"/>
        <v/>
      </c>
      <c r="DC859" s="153">
        <f t="shared" si="986"/>
        <v>0</v>
      </c>
      <c r="DD859" s="153">
        <f t="shared" si="987"/>
        <v>0</v>
      </c>
      <c r="DE859" s="153">
        <f t="shared" si="988"/>
        <v>0</v>
      </c>
      <c r="DF859" s="158">
        <f t="shared" si="989"/>
        <v>-4.7000000000000002E-3</v>
      </c>
      <c r="DG859" s="159">
        <f t="shared" si="1001"/>
        <v>-1.1703000000000001</v>
      </c>
      <c r="DH859" s="158">
        <f t="shared" si="990"/>
        <v>3.1999999999999997E-3</v>
      </c>
      <c r="DI859" s="159">
        <f t="shared" si="1002"/>
        <v>0.79679999999999995</v>
      </c>
      <c r="DJ859" s="158">
        <f t="shared" si="991"/>
        <v>-2.7000000000000001E-3</v>
      </c>
      <c r="DK859" s="159">
        <f t="shared" si="1003"/>
        <v>-0.67230000000000001</v>
      </c>
      <c r="DL859" s="158">
        <f t="shared" si="992"/>
        <v>1.1999999999999999E-3</v>
      </c>
      <c r="DM859" s="159">
        <f t="shared" si="1004"/>
        <v>0.29879999999999995</v>
      </c>
      <c r="DN859" s="158">
        <f t="shared" si="993"/>
        <v>1.46E-2</v>
      </c>
      <c r="DO859" s="159">
        <f t="shared" si="1005"/>
        <v>3.6354000000000002</v>
      </c>
      <c r="DP859" s="158">
        <f t="shared" si="994"/>
        <v>-1.2999999999999999E-2</v>
      </c>
      <c r="DQ859" s="159">
        <f t="shared" si="1006"/>
        <v>-3.2369999999999997</v>
      </c>
      <c r="DR859" s="158">
        <f t="shared" si="995"/>
        <v>-6.7000000000000002E-3</v>
      </c>
      <c r="DS859" s="159">
        <f t="shared" si="1007"/>
        <v>-1.6683000000000001</v>
      </c>
      <c r="DT859" s="158">
        <f t="shared" si="996"/>
        <v>-1.2999999999999999E-2</v>
      </c>
      <c r="DU859" s="159">
        <f t="shared" si="1008"/>
        <v>-3.2369999999999997</v>
      </c>
      <c r="DV859" s="158">
        <f t="shared" si="997"/>
        <v>-6.7000000000000002E-3</v>
      </c>
      <c r="DW859" s="160">
        <f t="shared" si="1009"/>
        <v>-1.6683000000000001</v>
      </c>
    </row>
    <row r="860" spans="1:127" ht="24.95" customHeight="1" x14ac:dyDescent="0.2">
      <c r="A860" s="272">
        <v>851</v>
      </c>
      <c r="B860" s="336"/>
      <c r="C860" s="332"/>
      <c r="D860" s="333"/>
      <c r="E860" s="334"/>
      <c r="F860" s="335"/>
      <c r="G860" s="334"/>
      <c r="H860" s="371"/>
      <c r="I860" s="334"/>
      <c r="J860" s="334"/>
      <c r="K860" s="334"/>
      <c r="L860" s="334"/>
      <c r="M860" s="334"/>
      <c r="N860" s="334"/>
      <c r="O860" s="337"/>
      <c r="P860" s="337"/>
      <c r="Q860" s="338" t="str">
        <f t="shared" si="960"/>
        <v xml:space="preserve"> </v>
      </c>
      <c r="R860" s="339" t="str">
        <f t="shared" si="961"/>
        <v/>
      </c>
      <c r="S860" s="340" t="str">
        <f t="shared" si="1014"/>
        <v/>
      </c>
      <c r="T860" s="341" t="str">
        <f t="shared" si="962"/>
        <v/>
      </c>
      <c r="U860" s="341" t="str">
        <f t="shared" si="963"/>
        <v/>
      </c>
      <c r="V860" s="341" t="str">
        <f t="shared" si="964"/>
        <v/>
      </c>
      <c r="W860" s="341" t="str">
        <f t="shared" si="965"/>
        <v/>
      </c>
      <c r="X860" s="340" t="str">
        <f t="shared" si="1015"/>
        <v/>
      </c>
      <c r="Y860" s="342" t="str">
        <f t="shared" si="1016"/>
        <v/>
      </c>
      <c r="Z860" s="343" t="str">
        <f t="shared" si="1017"/>
        <v/>
      </c>
      <c r="AA860" s="344" t="str">
        <f t="shared" si="1018"/>
        <v/>
      </c>
      <c r="AB860" s="345" t="str">
        <f t="shared" si="966"/>
        <v/>
      </c>
      <c r="AC860" s="346" t="str">
        <f t="shared" si="967"/>
        <v/>
      </c>
      <c r="AD860" s="346" t="str">
        <f t="shared" si="968"/>
        <v/>
      </c>
      <c r="AE860" s="344" t="str">
        <f t="shared" si="1019"/>
        <v/>
      </c>
      <c r="AF860" s="346" t="str">
        <f t="shared" si="969"/>
        <v/>
      </c>
      <c r="AG860" s="344" t="str">
        <f t="shared" si="1020"/>
        <v/>
      </c>
      <c r="AH860" s="344" t="str">
        <f t="shared" si="1021"/>
        <v/>
      </c>
      <c r="AI860" s="344" t="str">
        <f t="shared" si="1022"/>
        <v/>
      </c>
      <c r="AJ860" s="346" t="str">
        <f t="shared" si="1023"/>
        <v/>
      </c>
      <c r="AK860" s="346" t="str">
        <f t="shared" si="1024"/>
        <v/>
      </c>
      <c r="AL860" s="347" t="str">
        <f t="shared" si="1025"/>
        <v/>
      </c>
      <c r="AM860" s="141"/>
      <c r="AN860" s="141"/>
      <c r="AO860" s="142"/>
      <c r="AP860" s="58">
        <f t="shared" si="970"/>
        <v>0</v>
      </c>
      <c r="AQ860" s="94">
        <f>SUM(AP$10:AP860)</f>
        <v>0</v>
      </c>
      <c r="AR860" s="143">
        <f t="shared" si="959"/>
        <v>0.1</v>
      </c>
      <c r="AS860" s="144" t="str">
        <f t="shared" si="971"/>
        <v/>
      </c>
      <c r="AT860" s="144" t="str">
        <f t="shared" si="998"/>
        <v/>
      </c>
      <c r="AU860" s="145"/>
      <c r="AV860" s="58">
        <f t="shared" si="957"/>
        <v>0</v>
      </c>
      <c r="AW860" s="318">
        <f>SUM(AV$10:AV860)</f>
        <v>0</v>
      </c>
      <c r="AX860" s="319">
        <f t="shared" si="958"/>
        <v>0.1</v>
      </c>
      <c r="AY860" s="144" t="str">
        <f t="shared" si="1012"/>
        <v/>
      </c>
      <c r="AZ860" s="144" t="str">
        <f t="shared" si="1013"/>
        <v/>
      </c>
      <c r="BA860" s="144"/>
      <c r="BB860" s="146" t="str">
        <f t="shared" si="972"/>
        <v/>
      </c>
      <c r="BC860" s="66" t="str">
        <f t="shared" si="1011"/>
        <v/>
      </c>
      <c r="BD860" s="195" t="str">
        <f t="shared" si="973"/>
        <v/>
      </c>
      <c r="BF860" s="283"/>
      <c r="BG860" s="286" t="str">
        <f t="shared" si="974"/>
        <v/>
      </c>
      <c r="BY860" s="211" t="str">
        <f t="shared" si="975"/>
        <v/>
      </c>
      <c r="BZ860" s="150" t="str">
        <f t="shared" si="976"/>
        <v/>
      </c>
      <c r="CB860" s="54" t="str">
        <f t="shared" si="1010"/>
        <v/>
      </c>
      <c r="CD860" s="54" t="str">
        <f t="shared" si="977"/>
        <v/>
      </c>
      <c r="CF860" s="54" t="str">
        <f t="shared" si="978"/>
        <v/>
      </c>
      <c r="CH860" s="150" t="str">
        <f t="shared" si="979"/>
        <v/>
      </c>
      <c r="CI860" s="290"/>
      <c r="CJ860" s="150" t="str">
        <f t="shared" si="980"/>
        <v/>
      </c>
      <c r="CK860" s="290"/>
      <c r="CL860" s="54" t="str">
        <f t="shared" si="999"/>
        <v/>
      </c>
      <c r="CM860" s="290"/>
      <c r="CN860" s="150" t="str">
        <f t="shared" si="981"/>
        <v/>
      </c>
      <c r="CO860" s="290"/>
      <c r="CP860" s="150" t="str">
        <f t="shared" si="982"/>
        <v/>
      </c>
      <c r="CQ860" s="290"/>
      <c r="CR860" s="150" t="str">
        <f t="shared" si="983"/>
        <v/>
      </c>
      <c r="CS860" s="290"/>
      <c r="CT860" s="150" t="str">
        <f t="shared" si="984"/>
        <v/>
      </c>
      <c r="CU860" s="150"/>
      <c r="CV860" s="150" t="str">
        <f t="shared" si="985"/>
        <v/>
      </c>
      <c r="CW860" s="94"/>
      <c r="CX860" s="151" t="str">
        <f t="shared" si="1026"/>
        <v/>
      </c>
      <c r="CY860" s="151" t="str">
        <f t="shared" si="1027"/>
        <v/>
      </c>
      <c r="CZ860" s="152"/>
      <c r="DA860" s="373" t="str">
        <f t="shared" si="1000"/>
        <v/>
      </c>
      <c r="DC860" s="153">
        <f t="shared" si="986"/>
        <v>0</v>
      </c>
      <c r="DD860" s="153">
        <f t="shared" si="987"/>
        <v>0</v>
      </c>
      <c r="DE860" s="153">
        <f t="shared" si="988"/>
        <v>0</v>
      </c>
      <c r="DF860" s="158">
        <f t="shared" si="989"/>
        <v>-4.7000000000000002E-3</v>
      </c>
      <c r="DG860" s="159">
        <f t="shared" si="1001"/>
        <v>-1.1703000000000001</v>
      </c>
      <c r="DH860" s="158">
        <f t="shared" si="990"/>
        <v>3.1999999999999997E-3</v>
      </c>
      <c r="DI860" s="159">
        <f t="shared" si="1002"/>
        <v>0.79679999999999995</v>
      </c>
      <c r="DJ860" s="158">
        <f t="shared" si="991"/>
        <v>-2.7000000000000001E-3</v>
      </c>
      <c r="DK860" s="159">
        <f t="shared" si="1003"/>
        <v>-0.67230000000000001</v>
      </c>
      <c r="DL860" s="158">
        <f t="shared" si="992"/>
        <v>1.1999999999999999E-3</v>
      </c>
      <c r="DM860" s="159">
        <f t="shared" si="1004"/>
        <v>0.29879999999999995</v>
      </c>
      <c r="DN860" s="158">
        <f t="shared" si="993"/>
        <v>1.46E-2</v>
      </c>
      <c r="DO860" s="159">
        <f t="shared" si="1005"/>
        <v>3.6354000000000002</v>
      </c>
      <c r="DP860" s="158">
        <f t="shared" si="994"/>
        <v>-1.2999999999999999E-2</v>
      </c>
      <c r="DQ860" s="159">
        <f t="shared" si="1006"/>
        <v>-3.2369999999999997</v>
      </c>
      <c r="DR860" s="158">
        <f t="shared" si="995"/>
        <v>-6.7000000000000002E-3</v>
      </c>
      <c r="DS860" s="159">
        <f t="shared" si="1007"/>
        <v>-1.6683000000000001</v>
      </c>
      <c r="DT860" s="158">
        <f t="shared" si="996"/>
        <v>-1.2999999999999999E-2</v>
      </c>
      <c r="DU860" s="159">
        <f t="shared" si="1008"/>
        <v>-3.2369999999999997</v>
      </c>
      <c r="DV860" s="158">
        <f t="shared" si="997"/>
        <v>-6.7000000000000002E-3</v>
      </c>
      <c r="DW860" s="160">
        <f t="shared" si="1009"/>
        <v>-1.6683000000000001</v>
      </c>
    </row>
    <row r="861" spans="1:127" ht="24.95" customHeight="1" x14ac:dyDescent="0.2">
      <c r="A861" s="272">
        <v>852</v>
      </c>
      <c r="B861" s="336"/>
      <c r="C861" s="332"/>
      <c r="D861" s="333"/>
      <c r="E861" s="334"/>
      <c r="F861" s="335"/>
      <c r="G861" s="334"/>
      <c r="H861" s="371"/>
      <c r="I861" s="334"/>
      <c r="J861" s="334"/>
      <c r="K861" s="334"/>
      <c r="L861" s="334"/>
      <c r="M861" s="334"/>
      <c r="N861" s="334"/>
      <c r="O861" s="337"/>
      <c r="P861" s="337"/>
      <c r="Q861" s="338" t="str">
        <f t="shared" si="960"/>
        <v xml:space="preserve"> </v>
      </c>
      <c r="R861" s="339" t="str">
        <f t="shared" si="961"/>
        <v/>
      </c>
      <c r="S861" s="340" t="str">
        <f t="shared" si="1014"/>
        <v/>
      </c>
      <c r="T861" s="341" t="str">
        <f t="shared" si="962"/>
        <v/>
      </c>
      <c r="U861" s="341" t="str">
        <f t="shared" si="963"/>
        <v/>
      </c>
      <c r="V861" s="341" t="str">
        <f t="shared" si="964"/>
        <v/>
      </c>
      <c r="W861" s="341" t="str">
        <f t="shared" si="965"/>
        <v/>
      </c>
      <c r="X861" s="340" t="str">
        <f t="shared" si="1015"/>
        <v/>
      </c>
      <c r="Y861" s="342" t="str">
        <f t="shared" si="1016"/>
        <v/>
      </c>
      <c r="Z861" s="343" t="str">
        <f t="shared" si="1017"/>
        <v/>
      </c>
      <c r="AA861" s="344" t="str">
        <f t="shared" si="1018"/>
        <v/>
      </c>
      <c r="AB861" s="345" t="str">
        <f t="shared" si="966"/>
        <v/>
      </c>
      <c r="AC861" s="346" t="str">
        <f t="shared" si="967"/>
        <v/>
      </c>
      <c r="AD861" s="346" t="str">
        <f t="shared" si="968"/>
        <v/>
      </c>
      <c r="AE861" s="344" t="str">
        <f t="shared" si="1019"/>
        <v/>
      </c>
      <c r="AF861" s="346" t="str">
        <f t="shared" si="969"/>
        <v/>
      </c>
      <c r="AG861" s="344" t="str">
        <f t="shared" si="1020"/>
        <v/>
      </c>
      <c r="AH861" s="344" t="str">
        <f t="shared" si="1021"/>
        <v/>
      </c>
      <c r="AI861" s="344" t="str">
        <f t="shared" si="1022"/>
        <v/>
      </c>
      <c r="AJ861" s="346" t="str">
        <f t="shared" si="1023"/>
        <v/>
      </c>
      <c r="AK861" s="346" t="str">
        <f t="shared" si="1024"/>
        <v/>
      </c>
      <c r="AL861" s="347" t="str">
        <f t="shared" si="1025"/>
        <v/>
      </c>
      <c r="AM861" s="141"/>
      <c r="AN861" s="141"/>
      <c r="AO861" s="142"/>
      <c r="AP861" s="58">
        <f t="shared" si="970"/>
        <v>0</v>
      </c>
      <c r="AQ861" s="94">
        <f>SUM(AP$10:AP861)</f>
        <v>0</v>
      </c>
      <c r="AR861" s="143">
        <f t="shared" si="959"/>
        <v>0.1</v>
      </c>
      <c r="AS861" s="144" t="str">
        <f t="shared" si="971"/>
        <v/>
      </c>
      <c r="AT861" s="144" t="str">
        <f t="shared" si="998"/>
        <v/>
      </c>
      <c r="AU861" s="145"/>
      <c r="AV861" s="58">
        <f t="shared" si="957"/>
        <v>0</v>
      </c>
      <c r="AW861" s="318">
        <f>SUM(AV$10:AV861)</f>
        <v>0</v>
      </c>
      <c r="AX861" s="319">
        <f t="shared" si="958"/>
        <v>0.1</v>
      </c>
      <c r="AY861" s="144" t="str">
        <f t="shared" si="1012"/>
        <v/>
      </c>
      <c r="AZ861" s="144" t="str">
        <f t="shared" si="1013"/>
        <v/>
      </c>
      <c r="BA861" s="144"/>
      <c r="BB861" s="146" t="str">
        <f t="shared" si="972"/>
        <v/>
      </c>
      <c r="BC861" s="66" t="str">
        <f t="shared" si="1011"/>
        <v/>
      </c>
      <c r="BD861" s="195" t="str">
        <f t="shared" si="973"/>
        <v/>
      </c>
      <c r="BF861" s="283"/>
      <c r="BG861" s="286" t="str">
        <f t="shared" si="974"/>
        <v/>
      </c>
      <c r="BY861" s="211" t="str">
        <f t="shared" si="975"/>
        <v/>
      </c>
      <c r="BZ861" s="150" t="str">
        <f t="shared" si="976"/>
        <v/>
      </c>
      <c r="CB861" s="54" t="str">
        <f t="shared" si="1010"/>
        <v/>
      </c>
      <c r="CD861" s="54" t="str">
        <f t="shared" si="977"/>
        <v/>
      </c>
      <c r="CF861" s="54" t="str">
        <f t="shared" si="978"/>
        <v/>
      </c>
      <c r="CH861" s="150" t="str">
        <f t="shared" si="979"/>
        <v/>
      </c>
      <c r="CI861" s="290"/>
      <c r="CJ861" s="150" t="str">
        <f t="shared" si="980"/>
        <v/>
      </c>
      <c r="CK861" s="290"/>
      <c r="CL861" s="54" t="str">
        <f t="shared" si="999"/>
        <v/>
      </c>
      <c r="CM861" s="290"/>
      <c r="CN861" s="150" t="str">
        <f t="shared" si="981"/>
        <v/>
      </c>
      <c r="CO861" s="290"/>
      <c r="CP861" s="150" t="str">
        <f t="shared" si="982"/>
        <v/>
      </c>
      <c r="CQ861" s="290"/>
      <c r="CR861" s="150" t="str">
        <f t="shared" si="983"/>
        <v/>
      </c>
      <c r="CS861" s="290"/>
      <c r="CT861" s="150" t="str">
        <f t="shared" si="984"/>
        <v/>
      </c>
      <c r="CU861" s="150"/>
      <c r="CV861" s="150" t="str">
        <f t="shared" si="985"/>
        <v/>
      </c>
      <c r="CW861" s="94"/>
      <c r="CX861" s="151" t="str">
        <f t="shared" si="1026"/>
        <v/>
      </c>
      <c r="CY861" s="151" t="str">
        <f t="shared" si="1027"/>
        <v/>
      </c>
      <c r="CZ861" s="152"/>
      <c r="DA861" s="373" t="str">
        <f t="shared" si="1000"/>
        <v/>
      </c>
      <c r="DC861" s="153">
        <f t="shared" si="986"/>
        <v>0</v>
      </c>
      <c r="DD861" s="153">
        <f t="shared" si="987"/>
        <v>0</v>
      </c>
      <c r="DE861" s="153">
        <f t="shared" si="988"/>
        <v>0</v>
      </c>
      <c r="DF861" s="158">
        <f t="shared" si="989"/>
        <v>-4.7000000000000002E-3</v>
      </c>
      <c r="DG861" s="159">
        <f t="shared" si="1001"/>
        <v>-1.1703000000000001</v>
      </c>
      <c r="DH861" s="158">
        <f t="shared" si="990"/>
        <v>3.1999999999999997E-3</v>
      </c>
      <c r="DI861" s="159">
        <f t="shared" si="1002"/>
        <v>0.79679999999999995</v>
      </c>
      <c r="DJ861" s="158">
        <f t="shared" si="991"/>
        <v>-2.7000000000000001E-3</v>
      </c>
      <c r="DK861" s="159">
        <f t="shared" si="1003"/>
        <v>-0.67230000000000001</v>
      </c>
      <c r="DL861" s="158">
        <f t="shared" si="992"/>
        <v>1.1999999999999999E-3</v>
      </c>
      <c r="DM861" s="159">
        <f t="shared" si="1004"/>
        <v>0.29879999999999995</v>
      </c>
      <c r="DN861" s="158">
        <f t="shared" si="993"/>
        <v>1.46E-2</v>
      </c>
      <c r="DO861" s="159">
        <f t="shared" si="1005"/>
        <v>3.6354000000000002</v>
      </c>
      <c r="DP861" s="158">
        <f t="shared" si="994"/>
        <v>-1.2999999999999999E-2</v>
      </c>
      <c r="DQ861" s="159">
        <f t="shared" si="1006"/>
        <v>-3.2369999999999997</v>
      </c>
      <c r="DR861" s="158">
        <f t="shared" si="995"/>
        <v>-6.7000000000000002E-3</v>
      </c>
      <c r="DS861" s="159">
        <f t="shared" si="1007"/>
        <v>-1.6683000000000001</v>
      </c>
      <c r="DT861" s="158">
        <f t="shared" si="996"/>
        <v>-1.2999999999999999E-2</v>
      </c>
      <c r="DU861" s="159">
        <f t="shared" si="1008"/>
        <v>-3.2369999999999997</v>
      </c>
      <c r="DV861" s="158">
        <f t="shared" si="997"/>
        <v>-6.7000000000000002E-3</v>
      </c>
      <c r="DW861" s="160">
        <f t="shared" si="1009"/>
        <v>-1.6683000000000001</v>
      </c>
    </row>
    <row r="862" spans="1:127" ht="24.95" customHeight="1" x14ac:dyDescent="0.2">
      <c r="A862" s="272">
        <v>853</v>
      </c>
      <c r="B862" s="336"/>
      <c r="C862" s="332"/>
      <c r="D862" s="333"/>
      <c r="E862" s="334"/>
      <c r="F862" s="335"/>
      <c r="G862" s="334"/>
      <c r="H862" s="371"/>
      <c r="I862" s="334"/>
      <c r="J862" s="334"/>
      <c r="K862" s="334"/>
      <c r="L862" s="334"/>
      <c r="M862" s="334"/>
      <c r="N862" s="334"/>
      <c r="O862" s="337"/>
      <c r="P862" s="337"/>
      <c r="Q862" s="338" t="str">
        <f t="shared" si="960"/>
        <v xml:space="preserve"> </v>
      </c>
      <c r="R862" s="339" t="str">
        <f t="shared" si="961"/>
        <v/>
      </c>
      <c r="S862" s="340" t="str">
        <f t="shared" si="1014"/>
        <v/>
      </c>
      <c r="T862" s="341" t="str">
        <f t="shared" si="962"/>
        <v/>
      </c>
      <c r="U862" s="341" t="str">
        <f t="shared" si="963"/>
        <v/>
      </c>
      <c r="V862" s="341" t="str">
        <f t="shared" si="964"/>
        <v/>
      </c>
      <c r="W862" s="341" t="str">
        <f t="shared" si="965"/>
        <v/>
      </c>
      <c r="X862" s="340" t="str">
        <f t="shared" si="1015"/>
        <v/>
      </c>
      <c r="Y862" s="342" t="str">
        <f t="shared" si="1016"/>
        <v/>
      </c>
      <c r="Z862" s="343" t="str">
        <f t="shared" si="1017"/>
        <v/>
      </c>
      <c r="AA862" s="344" t="str">
        <f t="shared" si="1018"/>
        <v/>
      </c>
      <c r="AB862" s="345" t="str">
        <f t="shared" si="966"/>
        <v/>
      </c>
      <c r="AC862" s="346" t="str">
        <f t="shared" si="967"/>
        <v/>
      </c>
      <c r="AD862" s="346" t="str">
        <f t="shared" si="968"/>
        <v/>
      </c>
      <c r="AE862" s="344" t="str">
        <f t="shared" si="1019"/>
        <v/>
      </c>
      <c r="AF862" s="346" t="str">
        <f t="shared" si="969"/>
        <v/>
      </c>
      <c r="AG862" s="344" t="str">
        <f t="shared" si="1020"/>
        <v/>
      </c>
      <c r="AH862" s="344" t="str">
        <f t="shared" si="1021"/>
        <v/>
      </c>
      <c r="AI862" s="344" t="str">
        <f t="shared" si="1022"/>
        <v/>
      </c>
      <c r="AJ862" s="346" t="str">
        <f t="shared" si="1023"/>
        <v/>
      </c>
      <c r="AK862" s="346" t="str">
        <f t="shared" si="1024"/>
        <v/>
      </c>
      <c r="AL862" s="347" t="str">
        <f t="shared" si="1025"/>
        <v/>
      </c>
      <c r="AM862" s="141"/>
      <c r="AN862" s="141"/>
      <c r="AO862" s="142"/>
      <c r="AP862" s="58">
        <f t="shared" si="970"/>
        <v>0</v>
      </c>
      <c r="AQ862" s="94">
        <f>SUM(AP$10:AP862)</f>
        <v>0</v>
      </c>
      <c r="AR862" s="143">
        <f t="shared" si="959"/>
        <v>0.1</v>
      </c>
      <c r="AS862" s="144" t="str">
        <f t="shared" si="971"/>
        <v/>
      </c>
      <c r="AT862" s="144" t="str">
        <f t="shared" si="998"/>
        <v/>
      </c>
      <c r="AU862" s="145"/>
      <c r="AV862" s="58">
        <f t="shared" si="957"/>
        <v>0</v>
      </c>
      <c r="AW862" s="318">
        <f>SUM(AV$10:AV862)</f>
        <v>0</v>
      </c>
      <c r="AX862" s="319">
        <f t="shared" si="958"/>
        <v>0.1</v>
      </c>
      <c r="AY862" s="144" t="str">
        <f t="shared" si="1012"/>
        <v/>
      </c>
      <c r="AZ862" s="144" t="str">
        <f t="shared" si="1013"/>
        <v/>
      </c>
      <c r="BA862" s="144"/>
      <c r="BB862" s="146" t="str">
        <f t="shared" si="972"/>
        <v/>
      </c>
      <c r="BC862" s="66" t="str">
        <f t="shared" si="1011"/>
        <v/>
      </c>
      <c r="BD862" s="195" t="str">
        <f t="shared" si="973"/>
        <v/>
      </c>
      <c r="BF862" s="283"/>
      <c r="BG862" s="286" t="str">
        <f t="shared" si="974"/>
        <v/>
      </c>
      <c r="BY862" s="211" t="str">
        <f t="shared" si="975"/>
        <v/>
      </c>
      <c r="BZ862" s="150" t="str">
        <f t="shared" si="976"/>
        <v/>
      </c>
      <c r="CB862" s="54" t="str">
        <f t="shared" si="1010"/>
        <v/>
      </c>
      <c r="CD862" s="54" t="str">
        <f t="shared" si="977"/>
        <v/>
      </c>
      <c r="CF862" s="54" t="str">
        <f t="shared" si="978"/>
        <v/>
      </c>
      <c r="CH862" s="150" t="str">
        <f t="shared" si="979"/>
        <v/>
      </c>
      <c r="CI862" s="290"/>
      <c r="CJ862" s="150" t="str">
        <f t="shared" si="980"/>
        <v/>
      </c>
      <c r="CK862" s="290"/>
      <c r="CL862" s="54" t="str">
        <f t="shared" si="999"/>
        <v/>
      </c>
      <c r="CM862" s="290"/>
      <c r="CN862" s="150" t="str">
        <f t="shared" si="981"/>
        <v/>
      </c>
      <c r="CO862" s="290"/>
      <c r="CP862" s="150" t="str">
        <f t="shared" si="982"/>
        <v/>
      </c>
      <c r="CQ862" s="290"/>
      <c r="CR862" s="150" t="str">
        <f t="shared" si="983"/>
        <v/>
      </c>
      <c r="CS862" s="290"/>
      <c r="CT862" s="150" t="str">
        <f t="shared" si="984"/>
        <v/>
      </c>
      <c r="CU862" s="150"/>
      <c r="CV862" s="150" t="str">
        <f t="shared" si="985"/>
        <v/>
      </c>
      <c r="CW862" s="94"/>
      <c r="CX862" s="151" t="str">
        <f t="shared" si="1026"/>
        <v/>
      </c>
      <c r="CY862" s="151" t="str">
        <f t="shared" si="1027"/>
        <v/>
      </c>
      <c r="CZ862" s="152"/>
      <c r="DA862" s="373" t="str">
        <f t="shared" si="1000"/>
        <v/>
      </c>
      <c r="DC862" s="153">
        <f t="shared" si="986"/>
        <v>0</v>
      </c>
      <c r="DD862" s="153">
        <f t="shared" si="987"/>
        <v>0</v>
      </c>
      <c r="DE862" s="153">
        <f t="shared" si="988"/>
        <v>0</v>
      </c>
      <c r="DF862" s="158">
        <f t="shared" si="989"/>
        <v>-4.7000000000000002E-3</v>
      </c>
      <c r="DG862" s="159">
        <f t="shared" si="1001"/>
        <v>-1.1703000000000001</v>
      </c>
      <c r="DH862" s="158">
        <f t="shared" si="990"/>
        <v>3.1999999999999997E-3</v>
      </c>
      <c r="DI862" s="159">
        <f t="shared" si="1002"/>
        <v>0.79679999999999995</v>
      </c>
      <c r="DJ862" s="158">
        <f t="shared" si="991"/>
        <v>-2.7000000000000001E-3</v>
      </c>
      <c r="DK862" s="159">
        <f t="shared" si="1003"/>
        <v>-0.67230000000000001</v>
      </c>
      <c r="DL862" s="158">
        <f t="shared" si="992"/>
        <v>1.1999999999999999E-3</v>
      </c>
      <c r="DM862" s="159">
        <f t="shared" si="1004"/>
        <v>0.29879999999999995</v>
      </c>
      <c r="DN862" s="158">
        <f t="shared" si="993"/>
        <v>1.46E-2</v>
      </c>
      <c r="DO862" s="159">
        <f t="shared" si="1005"/>
        <v>3.6354000000000002</v>
      </c>
      <c r="DP862" s="158">
        <f t="shared" si="994"/>
        <v>-1.2999999999999999E-2</v>
      </c>
      <c r="DQ862" s="159">
        <f t="shared" si="1006"/>
        <v>-3.2369999999999997</v>
      </c>
      <c r="DR862" s="158">
        <f t="shared" si="995"/>
        <v>-6.7000000000000002E-3</v>
      </c>
      <c r="DS862" s="159">
        <f t="shared" si="1007"/>
        <v>-1.6683000000000001</v>
      </c>
      <c r="DT862" s="158">
        <f t="shared" si="996"/>
        <v>-1.2999999999999999E-2</v>
      </c>
      <c r="DU862" s="159">
        <f t="shared" si="1008"/>
        <v>-3.2369999999999997</v>
      </c>
      <c r="DV862" s="158">
        <f t="shared" si="997"/>
        <v>-6.7000000000000002E-3</v>
      </c>
      <c r="DW862" s="160">
        <f t="shared" si="1009"/>
        <v>-1.6683000000000001</v>
      </c>
    </row>
    <row r="863" spans="1:127" ht="24.95" customHeight="1" x14ac:dyDescent="0.2">
      <c r="A863" s="272">
        <v>854</v>
      </c>
      <c r="B863" s="336"/>
      <c r="C863" s="332"/>
      <c r="D863" s="333"/>
      <c r="E863" s="334"/>
      <c r="F863" s="335"/>
      <c r="G863" s="334"/>
      <c r="H863" s="371"/>
      <c r="I863" s="334"/>
      <c r="J863" s="334"/>
      <c r="K863" s="334"/>
      <c r="L863" s="334"/>
      <c r="M863" s="334"/>
      <c r="N863" s="334"/>
      <c r="O863" s="337"/>
      <c r="P863" s="337"/>
      <c r="Q863" s="338" t="str">
        <f t="shared" si="960"/>
        <v xml:space="preserve"> </v>
      </c>
      <c r="R863" s="339" t="str">
        <f t="shared" si="961"/>
        <v/>
      </c>
      <c r="S863" s="340" t="str">
        <f t="shared" si="1014"/>
        <v/>
      </c>
      <c r="T863" s="341" t="str">
        <f t="shared" si="962"/>
        <v/>
      </c>
      <c r="U863" s="341" t="str">
        <f t="shared" si="963"/>
        <v/>
      </c>
      <c r="V863" s="341" t="str">
        <f t="shared" si="964"/>
        <v/>
      </c>
      <c r="W863" s="341" t="str">
        <f t="shared" si="965"/>
        <v/>
      </c>
      <c r="X863" s="340" t="str">
        <f t="shared" si="1015"/>
        <v/>
      </c>
      <c r="Y863" s="342" t="str">
        <f t="shared" si="1016"/>
        <v/>
      </c>
      <c r="Z863" s="343" t="str">
        <f t="shared" si="1017"/>
        <v/>
      </c>
      <c r="AA863" s="344" t="str">
        <f t="shared" si="1018"/>
        <v/>
      </c>
      <c r="AB863" s="345" t="str">
        <f t="shared" si="966"/>
        <v/>
      </c>
      <c r="AC863" s="346" t="str">
        <f t="shared" si="967"/>
        <v/>
      </c>
      <c r="AD863" s="346" t="str">
        <f t="shared" si="968"/>
        <v/>
      </c>
      <c r="AE863" s="344" t="str">
        <f t="shared" si="1019"/>
        <v/>
      </c>
      <c r="AF863" s="346" t="str">
        <f t="shared" si="969"/>
        <v/>
      </c>
      <c r="AG863" s="344" t="str">
        <f t="shared" si="1020"/>
        <v/>
      </c>
      <c r="AH863" s="344" t="str">
        <f t="shared" si="1021"/>
        <v/>
      </c>
      <c r="AI863" s="344" t="str">
        <f t="shared" si="1022"/>
        <v/>
      </c>
      <c r="AJ863" s="346" t="str">
        <f t="shared" si="1023"/>
        <v/>
      </c>
      <c r="AK863" s="346" t="str">
        <f t="shared" si="1024"/>
        <v/>
      </c>
      <c r="AL863" s="347" t="str">
        <f t="shared" si="1025"/>
        <v/>
      </c>
      <c r="AM863" s="141"/>
      <c r="AN863" s="141"/>
      <c r="AO863" s="142"/>
      <c r="AP863" s="58">
        <f t="shared" si="970"/>
        <v>0</v>
      </c>
      <c r="AQ863" s="94">
        <f>SUM(AP$10:AP863)</f>
        <v>0</v>
      </c>
      <c r="AR863" s="143">
        <f t="shared" si="959"/>
        <v>0.1</v>
      </c>
      <c r="AS863" s="144" t="str">
        <f t="shared" si="971"/>
        <v/>
      </c>
      <c r="AT863" s="144" t="str">
        <f t="shared" si="998"/>
        <v/>
      </c>
      <c r="AU863" s="145"/>
      <c r="AV863" s="58">
        <f t="shared" si="957"/>
        <v>0</v>
      </c>
      <c r="AW863" s="318">
        <f>SUM(AV$10:AV863)</f>
        <v>0</v>
      </c>
      <c r="AX863" s="319">
        <f t="shared" si="958"/>
        <v>0.1</v>
      </c>
      <c r="AY863" s="144" t="str">
        <f t="shared" si="1012"/>
        <v/>
      </c>
      <c r="AZ863" s="144" t="str">
        <f t="shared" si="1013"/>
        <v/>
      </c>
      <c r="BA863" s="144"/>
      <c r="BB863" s="146" t="str">
        <f t="shared" si="972"/>
        <v/>
      </c>
      <c r="BC863" s="66" t="str">
        <f t="shared" si="1011"/>
        <v/>
      </c>
      <c r="BD863" s="195" t="str">
        <f t="shared" si="973"/>
        <v/>
      </c>
      <c r="BF863" s="283"/>
      <c r="BG863" s="286" t="str">
        <f t="shared" si="974"/>
        <v/>
      </c>
      <c r="BY863" s="211" t="str">
        <f t="shared" si="975"/>
        <v/>
      </c>
      <c r="BZ863" s="150" t="str">
        <f t="shared" si="976"/>
        <v/>
      </c>
      <c r="CB863" s="54" t="str">
        <f t="shared" si="1010"/>
        <v/>
      </c>
      <c r="CD863" s="54" t="str">
        <f t="shared" si="977"/>
        <v/>
      </c>
      <c r="CF863" s="54" t="str">
        <f t="shared" si="978"/>
        <v/>
      </c>
      <c r="CH863" s="150" t="str">
        <f t="shared" si="979"/>
        <v/>
      </c>
      <c r="CI863" s="290"/>
      <c r="CJ863" s="150" t="str">
        <f t="shared" si="980"/>
        <v/>
      </c>
      <c r="CK863" s="290"/>
      <c r="CL863" s="54" t="str">
        <f t="shared" si="999"/>
        <v/>
      </c>
      <c r="CM863" s="290"/>
      <c r="CN863" s="150" t="str">
        <f t="shared" si="981"/>
        <v/>
      </c>
      <c r="CO863" s="290"/>
      <c r="CP863" s="150" t="str">
        <f t="shared" si="982"/>
        <v/>
      </c>
      <c r="CQ863" s="290"/>
      <c r="CR863" s="150" t="str">
        <f t="shared" si="983"/>
        <v/>
      </c>
      <c r="CS863" s="290"/>
      <c r="CT863" s="150" t="str">
        <f t="shared" si="984"/>
        <v/>
      </c>
      <c r="CU863" s="150"/>
      <c r="CV863" s="150" t="str">
        <f t="shared" si="985"/>
        <v/>
      </c>
      <c r="CW863" s="94"/>
      <c r="CX863" s="151" t="str">
        <f t="shared" si="1026"/>
        <v/>
      </c>
      <c r="CY863" s="151" t="str">
        <f t="shared" si="1027"/>
        <v/>
      </c>
      <c r="CZ863" s="152"/>
      <c r="DA863" s="373" t="str">
        <f t="shared" si="1000"/>
        <v/>
      </c>
      <c r="DC863" s="153">
        <f t="shared" si="986"/>
        <v>0</v>
      </c>
      <c r="DD863" s="153">
        <f t="shared" si="987"/>
        <v>0</v>
      </c>
      <c r="DE863" s="153">
        <f t="shared" si="988"/>
        <v>0</v>
      </c>
      <c r="DF863" s="158">
        <f t="shared" si="989"/>
        <v>-4.7000000000000002E-3</v>
      </c>
      <c r="DG863" s="159">
        <f t="shared" si="1001"/>
        <v>-1.1703000000000001</v>
      </c>
      <c r="DH863" s="158">
        <f t="shared" si="990"/>
        <v>3.1999999999999997E-3</v>
      </c>
      <c r="DI863" s="159">
        <f t="shared" si="1002"/>
        <v>0.79679999999999995</v>
      </c>
      <c r="DJ863" s="158">
        <f t="shared" si="991"/>
        <v>-2.7000000000000001E-3</v>
      </c>
      <c r="DK863" s="159">
        <f t="shared" si="1003"/>
        <v>-0.67230000000000001</v>
      </c>
      <c r="DL863" s="158">
        <f t="shared" si="992"/>
        <v>1.1999999999999999E-3</v>
      </c>
      <c r="DM863" s="159">
        <f t="shared" si="1004"/>
        <v>0.29879999999999995</v>
      </c>
      <c r="DN863" s="158">
        <f t="shared" si="993"/>
        <v>1.46E-2</v>
      </c>
      <c r="DO863" s="159">
        <f t="shared" si="1005"/>
        <v>3.6354000000000002</v>
      </c>
      <c r="DP863" s="158">
        <f t="shared" si="994"/>
        <v>-1.2999999999999999E-2</v>
      </c>
      <c r="DQ863" s="159">
        <f t="shared" si="1006"/>
        <v>-3.2369999999999997</v>
      </c>
      <c r="DR863" s="158">
        <f t="shared" si="995"/>
        <v>-6.7000000000000002E-3</v>
      </c>
      <c r="DS863" s="159">
        <f t="shared" si="1007"/>
        <v>-1.6683000000000001</v>
      </c>
      <c r="DT863" s="158">
        <f t="shared" si="996"/>
        <v>-1.2999999999999999E-2</v>
      </c>
      <c r="DU863" s="159">
        <f t="shared" si="1008"/>
        <v>-3.2369999999999997</v>
      </c>
      <c r="DV863" s="158">
        <f t="shared" si="997"/>
        <v>-6.7000000000000002E-3</v>
      </c>
      <c r="DW863" s="160">
        <f t="shared" si="1009"/>
        <v>-1.6683000000000001</v>
      </c>
    </row>
    <row r="864" spans="1:127" ht="24.95" customHeight="1" x14ac:dyDescent="0.2">
      <c r="A864" s="272">
        <v>855</v>
      </c>
      <c r="B864" s="336"/>
      <c r="C864" s="332"/>
      <c r="D864" s="333"/>
      <c r="E864" s="334"/>
      <c r="F864" s="335"/>
      <c r="G864" s="334"/>
      <c r="H864" s="371"/>
      <c r="I864" s="334"/>
      <c r="J864" s="334"/>
      <c r="K864" s="334"/>
      <c r="L864" s="334"/>
      <c r="M864" s="334"/>
      <c r="N864" s="334"/>
      <c r="O864" s="337"/>
      <c r="P864" s="337"/>
      <c r="Q864" s="338" t="str">
        <f t="shared" si="960"/>
        <v xml:space="preserve"> </v>
      </c>
      <c r="R864" s="339" t="str">
        <f t="shared" si="961"/>
        <v/>
      </c>
      <c r="S864" s="340" t="str">
        <f t="shared" si="1014"/>
        <v/>
      </c>
      <c r="T864" s="341" t="str">
        <f t="shared" si="962"/>
        <v/>
      </c>
      <c r="U864" s="341" t="str">
        <f t="shared" si="963"/>
        <v/>
      </c>
      <c r="V864" s="341" t="str">
        <f t="shared" si="964"/>
        <v/>
      </c>
      <c r="W864" s="341" t="str">
        <f t="shared" si="965"/>
        <v/>
      </c>
      <c r="X864" s="340" t="str">
        <f t="shared" si="1015"/>
        <v/>
      </c>
      <c r="Y864" s="342" t="str">
        <f t="shared" si="1016"/>
        <v/>
      </c>
      <c r="Z864" s="343" t="str">
        <f t="shared" si="1017"/>
        <v/>
      </c>
      <c r="AA864" s="344" t="str">
        <f t="shared" si="1018"/>
        <v/>
      </c>
      <c r="AB864" s="345" t="str">
        <f t="shared" si="966"/>
        <v/>
      </c>
      <c r="AC864" s="346" t="str">
        <f t="shared" si="967"/>
        <v/>
      </c>
      <c r="AD864" s="346" t="str">
        <f t="shared" si="968"/>
        <v/>
      </c>
      <c r="AE864" s="344" t="str">
        <f t="shared" si="1019"/>
        <v/>
      </c>
      <c r="AF864" s="346" t="str">
        <f t="shared" si="969"/>
        <v/>
      </c>
      <c r="AG864" s="344" t="str">
        <f t="shared" si="1020"/>
        <v/>
      </c>
      <c r="AH864" s="344" t="str">
        <f t="shared" si="1021"/>
        <v/>
      </c>
      <c r="AI864" s="344" t="str">
        <f t="shared" si="1022"/>
        <v/>
      </c>
      <c r="AJ864" s="346" t="str">
        <f t="shared" si="1023"/>
        <v/>
      </c>
      <c r="AK864" s="346" t="str">
        <f t="shared" si="1024"/>
        <v/>
      </c>
      <c r="AL864" s="347" t="str">
        <f t="shared" si="1025"/>
        <v/>
      </c>
      <c r="AM864" s="141"/>
      <c r="AN864" s="141"/>
      <c r="AO864" s="142"/>
      <c r="AP864" s="58">
        <f t="shared" si="970"/>
        <v>0</v>
      </c>
      <c r="AQ864" s="94">
        <f>SUM(AP$10:AP864)</f>
        <v>0</v>
      </c>
      <c r="AR864" s="143">
        <f t="shared" si="959"/>
        <v>0.1</v>
      </c>
      <c r="AS864" s="144" t="str">
        <f t="shared" si="971"/>
        <v/>
      </c>
      <c r="AT864" s="144" t="str">
        <f t="shared" si="998"/>
        <v/>
      </c>
      <c r="AU864" s="145"/>
      <c r="AV864" s="58">
        <f t="shared" si="957"/>
        <v>0</v>
      </c>
      <c r="AW864" s="318">
        <f>SUM(AV$10:AV864)</f>
        <v>0</v>
      </c>
      <c r="AX864" s="319">
        <f t="shared" si="958"/>
        <v>0.1</v>
      </c>
      <c r="AY864" s="144" t="str">
        <f t="shared" si="1012"/>
        <v/>
      </c>
      <c r="AZ864" s="144" t="str">
        <f t="shared" si="1013"/>
        <v/>
      </c>
      <c r="BA864" s="144"/>
      <c r="BB864" s="146" t="str">
        <f t="shared" si="972"/>
        <v/>
      </c>
      <c r="BC864" s="66" t="str">
        <f t="shared" si="1011"/>
        <v/>
      </c>
      <c r="BD864" s="195" t="str">
        <f t="shared" si="973"/>
        <v/>
      </c>
      <c r="BF864" s="283"/>
      <c r="BG864" s="286" t="str">
        <f t="shared" si="974"/>
        <v/>
      </c>
      <c r="BY864" s="211" t="str">
        <f t="shared" si="975"/>
        <v/>
      </c>
      <c r="BZ864" s="150" t="str">
        <f t="shared" si="976"/>
        <v/>
      </c>
      <c r="CB864" s="54" t="str">
        <f t="shared" si="1010"/>
        <v/>
      </c>
      <c r="CD864" s="54" t="str">
        <f t="shared" si="977"/>
        <v/>
      </c>
      <c r="CF864" s="54" t="str">
        <f t="shared" si="978"/>
        <v/>
      </c>
      <c r="CH864" s="150" t="str">
        <f t="shared" si="979"/>
        <v/>
      </c>
      <c r="CI864" s="290"/>
      <c r="CJ864" s="150" t="str">
        <f t="shared" si="980"/>
        <v/>
      </c>
      <c r="CK864" s="290"/>
      <c r="CL864" s="54" t="str">
        <f t="shared" si="999"/>
        <v/>
      </c>
      <c r="CM864" s="290"/>
      <c r="CN864" s="150" t="str">
        <f t="shared" si="981"/>
        <v/>
      </c>
      <c r="CO864" s="290"/>
      <c r="CP864" s="150" t="str">
        <f t="shared" si="982"/>
        <v/>
      </c>
      <c r="CQ864" s="290"/>
      <c r="CR864" s="150" t="str">
        <f t="shared" si="983"/>
        <v/>
      </c>
      <c r="CS864" s="290"/>
      <c r="CT864" s="150" t="str">
        <f t="shared" si="984"/>
        <v/>
      </c>
      <c r="CU864" s="150"/>
      <c r="CV864" s="150" t="str">
        <f t="shared" si="985"/>
        <v/>
      </c>
      <c r="CW864" s="94"/>
      <c r="CX864" s="151" t="str">
        <f t="shared" si="1026"/>
        <v/>
      </c>
      <c r="CY864" s="151" t="str">
        <f t="shared" si="1027"/>
        <v/>
      </c>
      <c r="CZ864" s="152"/>
      <c r="DA864" s="373" t="str">
        <f t="shared" si="1000"/>
        <v/>
      </c>
      <c r="DC864" s="153">
        <f t="shared" si="986"/>
        <v>0</v>
      </c>
      <c r="DD864" s="153">
        <f t="shared" si="987"/>
        <v>0</v>
      </c>
      <c r="DE864" s="153">
        <f t="shared" si="988"/>
        <v>0</v>
      </c>
      <c r="DF864" s="158">
        <f t="shared" si="989"/>
        <v>-4.7000000000000002E-3</v>
      </c>
      <c r="DG864" s="159">
        <f t="shared" si="1001"/>
        <v>-1.1703000000000001</v>
      </c>
      <c r="DH864" s="158">
        <f t="shared" si="990"/>
        <v>3.1999999999999997E-3</v>
      </c>
      <c r="DI864" s="159">
        <f t="shared" si="1002"/>
        <v>0.79679999999999995</v>
      </c>
      <c r="DJ864" s="158">
        <f t="shared" si="991"/>
        <v>-2.7000000000000001E-3</v>
      </c>
      <c r="DK864" s="159">
        <f t="shared" si="1003"/>
        <v>-0.67230000000000001</v>
      </c>
      <c r="DL864" s="158">
        <f t="shared" si="992"/>
        <v>1.1999999999999999E-3</v>
      </c>
      <c r="DM864" s="159">
        <f t="shared" si="1004"/>
        <v>0.29879999999999995</v>
      </c>
      <c r="DN864" s="158">
        <f t="shared" si="993"/>
        <v>1.46E-2</v>
      </c>
      <c r="DO864" s="159">
        <f t="shared" si="1005"/>
        <v>3.6354000000000002</v>
      </c>
      <c r="DP864" s="158">
        <f t="shared" si="994"/>
        <v>-1.2999999999999999E-2</v>
      </c>
      <c r="DQ864" s="159">
        <f t="shared" si="1006"/>
        <v>-3.2369999999999997</v>
      </c>
      <c r="DR864" s="158">
        <f t="shared" si="995"/>
        <v>-6.7000000000000002E-3</v>
      </c>
      <c r="DS864" s="159">
        <f t="shared" si="1007"/>
        <v>-1.6683000000000001</v>
      </c>
      <c r="DT864" s="158">
        <f t="shared" si="996"/>
        <v>-1.2999999999999999E-2</v>
      </c>
      <c r="DU864" s="159">
        <f t="shared" si="1008"/>
        <v>-3.2369999999999997</v>
      </c>
      <c r="DV864" s="158">
        <f t="shared" si="997"/>
        <v>-6.7000000000000002E-3</v>
      </c>
      <c r="DW864" s="160">
        <f t="shared" si="1009"/>
        <v>-1.6683000000000001</v>
      </c>
    </row>
    <row r="865" spans="1:127" ht="24.95" customHeight="1" x14ac:dyDescent="0.2">
      <c r="A865" s="272">
        <v>856</v>
      </c>
      <c r="B865" s="336"/>
      <c r="C865" s="332"/>
      <c r="D865" s="333"/>
      <c r="E865" s="334"/>
      <c r="F865" s="335"/>
      <c r="G865" s="334"/>
      <c r="H865" s="371"/>
      <c r="I865" s="334"/>
      <c r="J865" s="334"/>
      <c r="K865" s="334"/>
      <c r="L865" s="334"/>
      <c r="M865" s="334"/>
      <c r="N865" s="334"/>
      <c r="O865" s="337"/>
      <c r="P865" s="337"/>
      <c r="Q865" s="338" t="str">
        <f t="shared" si="960"/>
        <v xml:space="preserve"> </v>
      </c>
      <c r="R865" s="339" t="str">
        <f t="shared" si="961"/>
        <v/>
      </c>
      <c r="S865" s="340" t="str">
        <f t="shared" si="1014"/>
        <v/>
      </c>
      <c r="T865" s="341" t="str">
        <f t="shared" si="962"/>
        <v/>
      </c>
      <c r="U865" s="341" t="str">
        <f t="shared" si="963"/>
        <v/>
      </c>
      <c r="V865" s="341" t="str">
        <f t="shared" si="964"/>
        <v/>
      </c>
      <c r="W865" s="341" t="str">
        <f t="shared" si="965"/>
        <v/>
      </c>
      <c r="X865" s="340" t="str">
        <f t="shared" si="1015"/>
        <v/>
      </c>
      <c r="Y865" s="342" t="str">
        <f t="shared" si="1016"/>
        <v/>
      </c>
      <c r="Z865" s="343" t="str">
        <f t="shared" si="1017"/>
        <v/>
      </c>
      <c r="AA865" s="344" t="str">
        <f t="shared" si="1018"/>
        <v/>
      </c>
      <c r="AB865" s="345" t="str">
        <f t="shared" si="966"/>
        <v/>
      </c>
      <c r="AC865" s="346" t="str">
        <f t="shared" si="967"/>
        <v/>
      </c>
      <c r="AD865" s="346" t="str">
        <f t="shared" si="968"/>
        <v/>
      </c>
      <c r="AE865" s="344" t="str">
        <f t="shared" si="1019"/>
        <v/>
      </c>
      <c r="AF865" s="346" t="str">
        <f t="shared" si="969"/>
        <v/>
      </c>
      <c r="AG865" s="344" t="str">
        <f t="shared" si="1020"/>
        <v/>
      </c>
      <c r="AH865" s="344" t="str">
        <f t="shared" si="1021"/>
        <v/>
      </c>
      <c r="AI865" s="344" t="str">
        <f t="shared" si="1022"/>
        <v/>
      </c>
      <c r="AJ865" s="346" t="str">
        <f t="shared" si="1023"/>
        <v/>
      </c>
      <c r="AK865" s="346" t="str">
        <f t="shared" si="1024"/>
        <v/>
      </c>
      <c r="AL865" s="347" t="str">
        <f t="shared" si="1025"/>
        <v/>
      </c>
      <c r="AM865" s="141"/>
      <c r="AN865" s="141"/>
      <c r="AO865" s="142"/>
      <c r="AP865" s="58">
        <f t="shared" si="970"/>
        <v>0</v>
      </c>
      <c r="AQ865" s="94">
        <f>SUM(AP$10:AP865)</f>
        <v>0</v>
      </c>
      <c r="AR865" s="143">
        <f t="shared" si="959"/>
        <v>0.1</v>
      </c>
      <c r="AS865" s="144" t="str">
        <f t="shared" si="971"/>
        <v/>
      </c>
      <c r="AT865" s="144" t="str">
        <f t="shared" si="998"/>
        <v/>
      </c>
      <c r="AU865" s="145"/>
      <c r="AV865" s="58">
        <f t="shared" si="957"/>
        <v>0</v>
      </c>
      <c r="AW865" s="318">
        <f>SUM(AV$10:AV865)</f>
        <v>0</v>
      </c>
      <c r="AX865" s="319">
        <f t="shared" si="958"/>
        <v>0.1</v>
      </c>
      <c r="AY865" s="144" t="str">
        <f t="shared" si="1012"/>
        <v/>
      </c>
      <c r="AZ865" s="144" t="str">
        <f t="shared" si="1013"/>
        <v/>
      </c>
      <c r="BA865" s="144"/>
      <c r="BB865" s="146" t="str">
        <f t="shared" si="972"/>
        <v/>
      </c>
      <c r="BC865" s="66" t="str">
        <f t="shared" si="1011"/>
        <v/>
      </c>
      <c r="BD865" s="195" t="str">
        <f t="shared" si="973"/>
        <v/>
      </c>
      <c r="BF865" s="283"/>
      <c r="BG865" s="286" t="str">
        <f t="shared" si="974"/>
        <v/>
      </c>
      <c r="BY865" s="211" t="str">
        <f t="shared" si="975"/>
        <v/>
      </c>
      <c r="BZ865" s="150" t="str">
        <f t="shared" si="976"/>
        <v/>
      </c>
      <c r="CB865" s="54" t="str">
        <f t="shared" si="1010"/>
        <v/>
      </c>
      <c r="CD865" s="54" t="str">
        <f t="shared" si="977"/>
        <v/>
      </c>
      <c r="CF865" s="54" t="str">
        <f t="shared" si="978"/>
        <v/>
      </c>
      <c r="CH865" s="150" t="str">
        <f t="shared" si="979"/>
        <v/>
      </c>
      <c r="CI865" s="290"/>
      <c r="CJ865" s="150" t="str">
        <f t="shared" si="980"/>
        <v/>
      </c>
      <c r="CK865" s="290"/>
      <c r="CL865" s="54" t="str">
        <f t="shared" si="999"/>
        <v/>
      </c>
      <c r="CM865" s="290"/>
      <c r="CN865" s="150" t="str">
        <f t="shared" si="981"/>
        <v/>
      </c>
      <c r="CO865" s="290"/>
      <c r="CP865" s="150" t="str">
        <f t="shared" si="982"/>
        <v/>
      </c>
      <c r="CQ865" s="290"/>
      <c r="CR865" s="150" t="str">
        <f t="shared" si="983"/>
        <v/>
      </c>
      <c r="CS865" s="290"/>
      <c r="CT865" s="150" t="str">
        <f t="shared" si="984"/>
        <v/>
      </c>
      <c r="CU865" s="150"/>
      <c r="CV865" s="150" t="str">
        <f t="shared" si="985"/>
        <v/>
      </c>
      <c r="CW865" s="94"/>
      <c r="CX865" s="151" t="str">
        <f t="shared" si="1026"/>
        <v/>
      </c>
      <c r="CY865" s="151" t="str">
        <f t="shared" si="1027"/>
        <v/>
      </c>
      <c r="CZ865" s="152"/>
      <c r="DA865" s="373" t="str">
        <f t="shared" si="1000"/>
        <v/>
      </c>
      <c r="DC865" s="153">
        <f t="shared" si="986"/>
        <v>0</v>
      </c>
      <c r="DD865" s="153">
        <f t="shared" si="987"/>
        <v>0</v>
      </c>
      <c r="DE865" s="153">
        <f t="shared" si="988"/>
        <v>0</v>
      </c>
      <c r="DF865" s="158">
        <f t="shared" si="989"/>
        <v>-4.7000000000000002E-3</v>
      </c>
      <c r="DG865" s="159">
        <f t="shared" si="1001"/>
        <v>-1.1703000000000001</v>
      </c>
      <c r="DH865" s="158">
        <f t="shared" si="990"/>
        <v>3.1999999999999997E-3</v>
      </c>
      <c r="DI865" s="159">
        <f t="shared" si="1002"/>
        <v>0.79679999999999995</v>
      </c>
      <c r="DJ865" s="158">
        <f t="shared" si="991"/>
        <v>-2.7000000000000001E-3</v>
      </c>
      <c r="DK865" s="159">
        <f t="shared" si="1003"/>
        <v>-0.67230000000000001</v>
      </c>
      <c r="DL865" s="158">
        <f t="shared" si="992"/>
        <v>1.1999999999999999E-3</v>
      </c>
      <c r="DM865" s="159">
        <f t="shared" si="1004"/>
        <v>0.29879999999999995</v>
      </c>
      <c r="DN865" s="158">
        <f t="shared" si="993"/>
        <v>1.46E-2</v>
      </c>
      <c r="DO865" s="159">
        <f t="shared" si="1005"/>
        <v>3.6354000000000002</v>
      </c>
      <c r="DP865" s="158">
        <f t="shared" si="994"/>
        <v>-1.2999999999999999E-2</v>
      </c>
      <c r="DQ865" s="159">
        <f t="shared" si="1006"/>
        <v>-3.2369999999999997</v>
      </c>
      <c r="DR865" s="158">
        <f t="shared" si="995"/>
        <v>-6.7000000000000002E-3</v>
      </c>
      <c r="DS865" s="159">
        <f t="shared" si="1007"/>
        <v>-1.6683000000000001</v>
      </c>
      <c r="DT865" s="158">
        <f t="shared" si="996"/>
        <v>-1.2999999999999999E-2</v>
      </c>
      <c r="DU865" s="159">
        <f t="shared" si="1008"/>
        <v>-3.2369999999999997</v>
      </c>
      <c r="DV865" s="158">
        <f t="shared" si="997"/>
        <v>-6.7000000000000002E-3</v>
      </c>
      <c r="DW865" s="160">
        <f t="shared" si="1009"/>
        <v>-1.6683000000000001</v>
      </c>
    </row>
    <row r="866" spans="1:127" ht="24.95" customHeight="1" x14ac:dyDescent="0.2">
      <c r="A866" s="272">
        <v>857</v>
      </c>
      <c r="B866" s="336"/>
      <c r="C866" s="332"/>
      <c r="D866" s="333"/>
      <c r="E866" s="334"/>
      <c r="F866" s="335"/>
      <c r="G866" s="334"/>
      <c r="H866" s="371"/>
      <c r="I866" s="334"/>
      <c r="J866" s="334"/>
      <c r="K866" s="334"/>
      <c r="L866" s="334"/>
      <c r="M866" s="334"/>
      <c r="N866" s="334"/>
      <c r="O866" s="337"/>
      <c r="P866" s="337"/>
      <c r="Q866" s="338" t="str">
        <f t="shared" si="960"/>
        <v xml:space="preserve"> </v>
      </c>
      <c r="R866" s="339" t="str">
        <f t="shared" si="961"/>
        <v/>
      </c>
      <c r="S866" s="340" t="str">
        <f t="shared" si="1014"/>
        <v/>
      </c>
      <c r="T866" s="341" t="str">
        <f t="shared" si="962"/>
        <v/>
      </c>
      <c r="U866" s="341" t="str">
        <f t="shared" si="963"/>
        <v/>
      </c>
      <c r="V866" s="341" t="str">
        <f t="shared" si="964"/>
        <v/>
      </c>
      <c r="W866" s="341" t="str">
        <f t="shared" si="965"/>
        <v/>
      </c>
      <c r="X866" s="340" t="str">
        <f t="shared" si="1015"/>
        <v/>
      </c>
      <c r="Y866" s="342" t="str">
        <f t="shared" si="1016"/>
        <v/>
      </c>
      <c r="Z866" s="343" t="str">
        <f t="shared" si="1017"/>
        <v/>
      </c>
      <c r="AA866" s="344" t="str">
        <f t="shared" si="1018"/>
        <v/>
      </c>
      <c r="AB866" s="345" t="str">
        <f t="shared" si="966"/>
        <v/>
      </c>
      <c r="AC866" s="346" t="str">
        <f t="shared" si="967"/>
        <v/>
      </c>
      <c r="AD866" s="346" t="str">
        <f t="shared" si="968"/>
        <v/>
      </c>
      <c r="AE866" s="344" t="str">
        <f t="shared" si="1019"/>
        <v/>
      </c>
      <c r="AF866" s="346" t="str">
        <f t="shared" si="969"/>
        <v/>
      </c>
      <c r="AG866" s="344" t="str">
        <f t="shared" si="1020"/>
        <v/>
      </c>
      <c r="AH866" s="344" t="str">
        <f t="shared" si="1021"/>
        <v/>
      </c>
      <c r="AI866" s="344" t="str">
        <f t="shared" si="1022"/>
        <v/>
      </c>
      <c r="AJ866" s="346" t="str">
        <f t="shared" si="1023"/>
        <v/>
      </c>
      <c r="AK866" s="346" t="str">
        <f t="shared" si="1024"/>
        <v/>
      </c>
      <c r="AL866" s="347" t="str">
        <f t="shared" si="1025"/>
        <v/>
      </c>
      <c r="AM866" s="141"/>
      <c r="AN866" s="141"/>
      <c r="AO866" s="142"/>
      <c r="AP866" s="58">
        <f t="shared" si="970"/>
        <v>0</v>
      </c>
      <c r="AQ866" s="94">
        <f>SUM(AP$10:AP866)</f>
        <v>0</v>
      </c>
      <c r="AR866" s="143">
        <f t="shared" si="959"/>
        <v>0.1</v>
      </c>
      <c r="AS866" s="144" t="str">
        <f t="shared" si="971"/>
        <v/>
      </c>
      <c r="AT866" s="144" t="str">
        <f t="shared" si="998"/>
        <v/>
      </c>
      <c r="AU866" s="145"/>
      <c r="AV866" s="58">
        <f t="shared" si="957"/>
        <v>0</v>
      </c>
      <c r="AW866" s="318">
        <f>SUM(AV$10:AV866)</f>
        <v>0</v>
      </c>
      <c r="AX866" s="319">
        <f t="shared" si="958"/>
        <v>0.1</v>
      </c>
      <c r="AY866" s="144" t="str">
        <f t="shared" si="1012"/>
        <v/>
      </c>
      <c r="AZ866" s="144" t="str">
        <f t="shared" si="1013"/>
        <v/>
      </c>
      <c r="BA866" s="144"/>
      <c r="BB866" s="146" t="str">
        <f t="shared" si="972"/>
        <v/>
      </c>
      <c r="BC866" s="66" t="str">
        <f t="shared" si="1011"/>
        <v/>
      </c>
      <c r="BD866" s="195" t="str">
        <f t="shared" si="973"/>
        <v/>
      </c>
      <c r="BF866" s="283"/>
      <c r="BG866" s="286" t="str">
        <f t="shared" si="974"/>
        <v/>
      </c>
      <c r="BY866" s="211" t="str">
        <f t="shared" si="975"/>
        <v/>
      </c>
      <c r="BZ866" s="150" t="str">
        <f t="shared" si="976"/>
        <v/>
      </c>
      <c r="CB866" s="54" t="str">
        <f t="shared" si="1010"/>
        <v/>
      </c>
      <c r="CD866" s="54" t="str">
        <f t="shared" si="977"/>
        <v/>
      </c>
      <c r="CF866" s="54" t="str">
        <f t="shared" si="978"/>
        <v/>
      </c>
      <c r="CH866" s="150" t="str">
        <f t="shared" si="979"/>
        <v/>
      </c>
      <c r="CI866" s="290"/>
      <c r="CJ866" s="150" t="str">
        <f t="shared" si="980"/>
        <v/>
      </c>
      <c r="CK866" s="290"/>
      <c r="CL866" s="54" t="str">
        <f t="shared" si="999"/>
        <v/>
      </c>
      <c r="CM866" s="290"/>
      <c r="CN866" s="150" t="str">
        <f t="shared" si="981"/>
        <v/>
      </c>
      <c r="CO866" s="290"/>
      <c r="CP866" s="150" t="str">
        <f t="shared" si="982"/>
        <v/>
      </c>
      <c r="CQ866" s="290"/>
      <c r="CR866" s="150" t="str">
        <f t="shared" si="983"/>
        <v/>
      </c>
      <c r="CS866" s="290"/>
      <c r="CT866" s="150" t="str">
        <f t="shared" si="984"/>
        <v/>
      </c>
      <c r="CU866" s="150"/>
      <c r="CV866" s="150" t="str">
        <f t="shared" si="985"/>
        <v/>
      </c>
      <c r="CW866" s="94"/>
      <c r="CX866" s="151" t="str">
        <f t="shared" si="1026"/>
        <v/>
      </c>
      <c r="CY866" s="151" t="str">
        <f t="shared" si="1027"/>
        <v/>
      </c>
      <c r="CZ866" s="152"/>
      <c r="DA866" s="373" t="str">
        <f t="shared" si="1000"/>
        <v/>
      </c>
      <c r="DC866" s="153">
        <f t="shared" si="986"/>
        <v>0</v>
      </c>
      <c r="DD866" s="153">
        <f t="shared" si="987"/>
        <v>0</v>
      </c>
      <c r="DE866" s="153">
        <f t="shared" si="988"/>
        <v>0</v>
      </c>
      <c r="DF866" s="158">
        <f t="shared" si="989"/>
        <v>-4.7000000000000002E-3</v>
      </c>
      <c r="DG866" s="159">
        <f t="shared" si="1001"/>
        <v>-1.1703000000000001</v>
      </c>
      <c r="DH866" s="158">
        <f t="shared" si="990"/>
        <v>3.1999999999999997E-3</v>
      </c>
      <c r="DI866" s="159">
        <f t="shared" si="1002"/>
        <v>0.79679999999999995</v>
      </c>
      <c r="DJ866" s="158">
        <f t="shared" si="991"/>
        <v>-2.7000000000000001E-3</v>
      </c>
      <c r="DK866" s="159">
        <f t="shared" si="1003"/>
        <v>-0.67230000000000001</v>
      </c>
      <c r="DL866" s="158">
        <f t="shared" si="992"/>
        <v>1.1999999999999999E-3</v>
      </c>
      <c r="DM866" s="159">
        <f t="shared" si="1004"/>
        <v>0.29879999999999995</v>
      </c>
      <c r="DN866" s="158">
        <f t="shared" si="993"/>
        <v>1.46E-2</v>
      </c>
      <c r="DO866" s="159">
        <f t="shared" si="1005"/>
        <v>3.6354000000000002</v>
      </c>
      <c r="DP866" s="158">
        <f t="shared" si="994"/>
        <v>-1.2999999999999999E-2</v>
      </c>
      <c r="DQ866" s="159">
        <f t="shared" si="1006"/>
        <v>-3.2369999999999997</v>
      </c>
      <c r="DR866" s="158">
        <f t="shared" si="995"/>
        <v>-6.7000000000000002E-3</v>
      </c>
      <c r="DS866" s="159">
        <f t="shared" si="1007"/>
        <v>-1.6683000000000001</v>
      </c>
      <c r="DT866" s="158">
        <f t="shared" si="996"/>
        <v>-1.2999999999999999E-2</v>
      </c>
      <c r="DU866" s="159">
        <f t="shared" si="1008"/>
        <v>-3.2369999999999997</v>
      </c>
      <c r="DV866" s="158">
        <f t="shared" si="997"/>
        <v>-6.7000000000000002E-3</v>
      </c>
      <c r="DW866" s="160">
        <f t="shared" si="1009"/>
        <v>-1.6683000000000001</v>
      </c>
    </row>
    <row r="867" spans="1:127" ht="24.95" customHeight="1" x14ac:dyDescent="0.2">
      <c r="A867" s="272">
        <v>858</v>
      </c>
      <c r="B867" s="336"/>
      <c r="C867" s="332"/>
      <c r="D867" s="333"/>
      <c r="E867" s="334"/>
      <c r="F867" s="335"/>
      <c r="G867" s="334"/>
      <c r="H867" s="371"/>
      <c r="I867" s="334"/>
      <c r="J867" s="334"/>
      <c r="K867" s="334"/>
      <c r="L867" s="334"/>
      <c r="M867" s="334"/>
      <c r="N867" s="334"/>
      <c r="O867" s="337"/>
      <c r="P867" s="337"/>
      <c r="Q867" s="338" t="str">
        <f t="shared" si="960"/>
        <v xml:space="preserve"> </v>
      </c>
      <c r="R867" s="339" t="str">
        <f t="shared" si="961"/>
        <v/>
      </c>
      <c r="S867" s="340" t="str">
        <f t="shared" si="1014"/>
        <v/>
      </c>
      <c r="T867" s="341" t="str">
        <f t="shared" si="962"/>
        <v/>
      </c>
      <c r="U867" s="341" t="str">
        <f t="shared" si="963"/>
        <v/>
      </c>
      <c r="V867" s="341" t="str">
        <f t="shared" si="964"/>
        <v/>
      </c>
      <c r="W867" s="341" t="str">
        <f t="shared" si="965"/>
        <v/>
      </c>
      <c r="X867" s="340" t="str">
        <f t="shared" si="1015"/>
        <v/>
      </c>
      <c r="Y867" s="342" t="str">
        <f t="shared" si="1016"/>
        <v/>
      </c>
      <c r="Z867" s="343" t="str">
        <f t="shared" si="1017"/>
        <v/>
      </c>
      <c r="AA867" s="344" t="str">
        <f t="shared" si="1018"/>
        <v/>
      </c>
      <c r="AB867" s="345" t="str">
        <f t="shared" si="966"/>
        <v/>
      </c>
      <c r="AC867" s="346" t="str">
        <f t="shared" si="967"/>
        <v/>
      </c>
      <c r="AD867" s="346" t="str">
        <f t="shared" si="968"/>
        <v/>
      </c>
      <c r="AE867" s="344" t="str">
        <f t="shared" si="1019"/>
        <v/>
      </c>
      <c r="AF867" s="346" t="str">
        <f t="shared" si="969"/>
        <v/>
      </c>
      <c r="AG867" s="344" t="str">
        <f t="shared" si="1020"/>
        <v/>
      </c>
      <c r="AH867" s="344" t="str">
        <f t="shared" si="1021"/>
        <v/>
      </c>
      <c r="AI867" s="344" t="str">
        <f t="shared" si="1022"/>
        <v/>
      </c>
      <c r="AJ867" s="346" t="str">
        <f t="shared" si="1023"/>
        <v/>
      </c>
      <c r="AK867" s="346" t="str">
        <f t="shared" si="1024"/>
        <v/>
      </c>
      <c r="AL867" s="347" t="str">
        <f t="shared" si="1025"/>
        <v/>
      </c>
      <c r="AM867" s="141"/>
      <c r="AN867" s="141"/>
      <c r="AO867" s="142"/>
      <c r="AP867" s="58">
        <f t="shared" si="970"/>
        <v>0</v>
      </c>
      <c r="AQ867" s="94">
        <f>SUM(AP$10:AP867)</f>
        <v>0</v>
      </c>
      <c r="AR867" s="143">
        <f t="shared" si="959"/>
        <v>0.1</v>
      </c>
      <c r="AS867" s="144" t="str">
        <f t="shared" si="971"/>
        <v/>
      </c>
      <c r="AT867" s="144" t="str">
        <f t="shared" si="998"/>
        <v/>
      </c>
      <c r="AU867" s="145"/>
      <c r="AV867" s="58">
        <f t="shared" si="957"/>
        <v>0</v>
      </c>
      <c r="AW867" s="318">
        <f>SUM(AV$10:AV867)</f>
        <v>0</v>
      </c>
      <c r="AX867" s="319">
        <f t="shared" si="958"/>
        <v>0.1</v>
      </c>
      <c r="AY867" s="144" t="str">
        <f t="shared" si="1012"/>
        <v/>
      </c>
      <c r="AZ867" s="144" t="str">
        <f t="shared" si="1013"/>
        <v/>
      </c>
      <c r="BA867" s="144"/>
      <c r="BB867" s="146" t="str">
        <f t="shared" si="972"/>
        <v/>
      </c>
      <c r="BC867" s="66" t="str">
        <f t="shared" si="1011"/>
        <v/>
      </c>
      <c r="BD867" s="195" t="str">
        <f t="shared" si="973"/>
        <v/>
      </c>
      <c r="BF867" s="283"/>
      <c r="BG867" s="286" t="str">
        <f t="shared" si="974"/>
        <v/>
      </c>
      <c r="BY867" s="211" t="str">
        <f t="shared" si="975"/>
        <v/>
      </c>
      <c r="BZ867" s="150" t="str">
        <f t="shared" si="976"/>
        <v/>
      </c>
      <c r="CB867" s="54" t="str">
        <f t="shared" si="1010"/>
        <v/>
      </c>
      <c r="CD867" s="54" t="str">
        <f t="shared" si="977"/>
        <v/>
      </c>
      <c r="CF867" s="54" t="str">
        <f t="shared" si="978"/>
        <v/>
      </c>
      <c r="CH867" s="150" t="str">
        <f t="shared" si="979"/>
        <v/>
      </c>
      <c r="CI867" s="290"/>
      <c r="CJ867" s="150" t="str">
        <f t="shared" si="980"/>
        <v/>
      </c>
      <c r="CK867" s="290"/>
      <c r="CL867" s="54" t="str">
        <f t="shared" si="999"/>
        <v/>
      </c>
      <c r="CM867" s="290"/>
      <c r="CN867" s="150" t="str">
        <f t="shared" si="981"/>
        <v/>
      </c>
      <c r="CO867" s="290"/>
      <c r="CP867" s="150" t="str">
        <f t="shared" si="982"/>
        <v/>
      </c>
      <c r="CQ867" s="290"/>
      <c r="CR867" s="150" t="str">
        <f t="shared" si="983"/>
        <v/>
      </c>
      <c r="CS867" s="290"/>
      <c r="CT867" s="150" t="str">
        <f t="shared" si="984"/>
        <v/>
      </c>
      <c r="CU867" s="150"/>
      <c r="CV867" s="150" t="str">
        <f t="shared" si="985"/>
        <v/>
      </c>
      <c r="CW867" s="94"/>
      <c r="CX867" s="151" t="str">
        <f t="shared" si="1026"/>
        <v/>
      </c>
      <c r="CY867" s="151" t="str">
        <f t="shared" si="1027"/>
        <v/>
      </c>
      <c r="CZ867" s="152"/>
      <c r="DA867" s="373" t="str">
        <f t="shared" si="1000"/>
        <v/>
      </c>
      <c r="DC867" s="153">
        <f t="shared" si="986"/>
        <v>0</v>
      </c>
      <c r="DD867" s="153">
        <f t="shared" si="987"/>
        <v>0</v>
      </c>
      <c r="DE867" s="153">
        <f t="shared" si="988"/>
        <v>0</v>
      </c>
      <c r="DF867" s="158">
        <f t="shared" si="989"/>
        <v>-4.7000000000000002E-3</v>
      </c>
      <c r="DG867" s="159">
        <f t="shared" si="1001"/>
        <v>-1.1703000000000001</v>
      </c>
      <c r="DH867" s="158">
        <f t="shared" si="990"/>
        <v>3.1999999999999997E-3</v>
      </c>
      <c r="DI867" s="159">
        <f t="shared" si="1002"/>
        <v>0.79679999999999995</v>
      </c>
      <c r="DJ867" s="158">
        <f t="shared" si="991"/>
        <v>-2.7000000000000001E-3</v>
      </c>
      <c r="DK867" s="159">
        <f t="shared" si="1003"/>
        <v>-0.67230000000000001</v>
      </c>
      <c r="DL867" s="158">
        <f t="shared" si="992"/>
        <v>1.1999999999999999E-3</v>
      </c>
      <c r="DM867" s="159">
        <f t="shared" si="1004"/>
        <v>0.29879999999999995</v>
      </c>
      <c r="DN867" s="158">
        <f t="shared" si="993"/>
        <v>1.46E-2</v>
      </c>
      <c r="DO867" s="159">
        <f t="shared" si="1005"/>
        <v>3.6354000000000002</v>
      </c>
      <c r="DP867" s="158">
        <f t="shared" si="994"/>
        <v>-1.2999999999999999E-2</v>
      </c>
      <c r="DQ867" s="159">
        <f t="shared" si="1006"/>
        <v>-3.2369999999999997</v>
      </c>
      <c r="DR867" s="158">
        <f t="shared" si="995"/>
        <v>-6.7000000000000002E-3</v>
      </c>
      <c r="DS867" s="159">
        <f t="shared" si="1007"/>
        <v>-1.6683000000000001</v>
      </c>
      <c r="DT867" s="158">
        <f t="shared" si="996"/>
        <v>-1.2999999999999999E-2</v>
      </c>
      <c r="DU867" s="159">
        <f t="shared" si="1008"/>
        <v>-3.2369999999999997</v>
      </c>
      <c r="DV867" s="158">
        <f t="shared" si="997"/>
        <v>-6.7000000000000002E-3</v>
      </c>
      <c r="DW867" s="160">
        <f t="shared" si="1009"/>
        <v>-1.6683000000000001</v>
      </c>
    </row>
    <row r="868" spans="1:127" ht="24.95" customHeight="1" x14ac:dyDescent="0.2">
      <c r="A868" s="272">
        <v>859</v>
      </c>
      <c r="B868" s="336"/>
      <c r="C868" s="332"/>
      <c r="D868" s="333"/>
      <c r="E868" s="334"/>
      <c r="F868" s="335"/>
      <c r="G868" s="334"/>
      <c r="H868" s="371"/>
      <c r="I868" s="334"/>
      <c r="J868" s="334"/>
      <c r="K868" s="334"/>
      <c r="L868" s="334"/>
      <c r="M868" s="334"/>
      <c r="N868" s="334"/>
      <c r="O868" s="337"/>
      <c r="P868" s="337"/>
      <c r="Q868" s="338" t="str">
        <f t="shared" si="960"/>
        <v xml:space="preserve"> </v>
      </c>
      <c r="R868" s="339" t="str">
        <f t="shared" si="961"/>
        <v/>
      </c>
      <c r="S868" s="340" t="str">
        <f t="shared" si="1014"/>
        <v/>
      </c>
      <c r="T868" s="341" t="str">
        <f t="shared" si="962"/>
        <v/>
      </c>
      <c r="U868" s="341" t="str">
        <f t="shared" si="963"/>
        <v/>
      </c>
      <c r="V868" s="341" t="str">
        <f t="shared" si="964"/>
        <v/>
      </c>
      <c r="W868" s="341" t="str">
        <f t="shared" si="965"/>
        <v/>
      </c>
      <c r="X868" s="340" t="str">
        <f t="shared" si="1015"/>
        <v/>
      </c>
      <c r="Y868" s="342" t="str">
        <f t="shared" si="1016"/>
        <v/>
      </c>
      <c r="Z868" s="343" t="str">
        <f t="shared" si="1017"/>
        <v/>
      </c>
      <c r="AA868" s="344" t="str">
        <f t="shared" si="1018"/>
        <v/>
      </c>
      <c r="AB868" s="345" t="str">
        <f t="shared" si="966"/>
        <v/>
      </c>
      <c r="AC868" s="346" t="str">
        <f t="shared" si="967"/>
        <v/>
      </c>
      <c r="AD868" s="346" t="str">
        <f t="shared" si="968"/>
        <v/>
      </c>
      <c r="AE868" s="344" t="str">
        <f t="shared" si="1019"/>
        <v/>
      </c>
      <c r="AF868" s="346" t="str">
        <f t="shared" si="969"/>
        <v/>
      </c>
      <c r="AG868" s="344" t="str">
        <f t="shared" si="1020"/>
        <v/>
      </c>
      <c r="AH868" s="344" t="str">
        <f t="shared" si="1021"/>
        <v/>
      </c>
      <c r="AI868" s="344" t="str">
        <f t="shared" si="1022"/>
        <v/>
      </c>
      <c r="AJ868" s="346" t="str">
        <f t="shared" si="1023"/>
        <v/>
      </c>
      <c r="AK868" s="346" t="str">
        <f t="shared" si="1024"/>
        <v/>
      </c>
      <c r="AL868" s="347" t="str">
        <f t="shared" si="1025"/>
        <v/>
      </c>
      <c r="AM868" s="141"/>
      <c r="AN868" s="141"/>
      <c r="AO868" s="142"/>
      <c r="AP868" s="58">
        <f t="shared" si="970"/>
        <v>0</v>
      </c>
      <c r="AQ868" s="94">
        <f>SUM(AP$10:AP868)</f>
        <v>0</v>
      </c>
      <c r="AR868" s="143">
        <f t="shared" si="959"/>
        <v>0.1</v>
      </c>
      <c r="AS868" s="144" t="str">
        <f t="shared" si="971"/>
        <v/>
      </c>
      <c r="AT868" s="144" t="str">
        <f t="shared" si="998"/>
        <v/>
      </c>
      <c r="AU868" s="145"/>
      <c r="AV868" s="58">
        <f t="shared" si="957"/>
        <v>0</v>
      </c>
      <c r="AW868" s="318">
        <f>SUM(AV$10:AV868)</f>
        <v>0</v>
      </c>
      <c r="AX868" s="319">
        <f t="shared" si="958"/>
        <v>0.1</v>
      </c>
      <c r="AY868" s="144" t="str">
        <f t="shared" si="1012"/>
        <v/>
      </c>
      <c r="AZ868" s="144" t="str">
        <f t="shared" si="1013"/>
        <v/>
      </c>
      <c r="BA868" s="144"/>
      <c r="BB868" s="146" t="str">
        <f t="shared" si="972"/>
        <v/>
      </c>
      <c r="BC868" s="66" t="str">
        <f t="shared" si="1011"/>
        <v/>
      </c>
      <c r="BD868" s="195" t="str">
        <f t="shared" si="973"/>
        <v/>
      </c>
      <c r="BF868" s="283"/>
      <c r="BG868" s="286" t="str">
        <f t="shared" si="974"/>
        <v/>
      </c>
      <c r="BY868" s="211" t="str">
        <f t="shared" si="975"/>
        <v/>
      </c>
      <c r="BZ868" s="150" t="str">
        <f t="shared" si="976"/>
        <v/>
      </c>
      <c r="CB868" s="54" t="str">
        <f t="shared" si="1010"/>
        <v/>
      </c>
      <c r="CD868" s="54" t="str">
        <f t="shared" si="977"/>
        <v/>
      </c>
      <c r="CF868" s="54" t="str">
        <f t="shared" si="978"/>
        <v/>
      </c>
      <c r="CH868" s="150" t="str">
        <f t="shared" si="979"/>
        <v/>
      </c>
      <c r="CI868" s="290"/>
      <c r="CJ868" s="150" t="str">
        <f t="shared" si="980"/>
        <v/>
      </c>
      <c r="CK868" s="290"/>
      <c r="CL868" s="54" t="str">
        <f t="shared" si="999"/>
        <v/>
      </c>
      <c r="CM868" s="290"/>
      <c r="CN868" s="150" t="str">
        <f t="shared" si="981"/>
        <v/>
      </c>
      <c r="CO868" s="290"/>
      <c r="CP868" s="150" t="str">
        <f t="shared" si="982"/>
        <v/>
      </c>
      <c r="CQ868" s="290"/>
      <c r="CR868" s="150" t="str">
        <f t="shared" si="983"/>
        <v/>
      </c>
      <c r="CS868" s="290"/>
      <c r="CT868" s="150" t="str">
        <f t="shared" si="984"/>
        <v/>
      </c>
      <c r="CU868" s="150"/>
      <c r="CV868" s="150" t="str">
        <f t="shared" si="985"/>
        <v/>
      </c>
      <c r="CW868" s="94"/>
      <c r="CX868" s="151" t="str">
        <f t="shared" si="1026"/>
        <v/>
      </c>
      <c r="CY868" s="151" t="str">
        <f t="shared" si="1027"/>
        <v/>
      </c>
      <c r="CZ868" s="152"/>
      <c r="DA868" s="373" t="str">
        <f t="shared" si="1000"/>
        <v/>
      </c>
      <c r="DC868" s="153">
        <f t="shared" si="986"/>
        <v>0</v>
      </c>
      <c r="DD868" s="153">
        <f t="shared" si="987"/>
        <v>0</v>
      </c>
      <c r="DE868" s="153">
        <f t="shared" si="988"/>
        <v>0</v>
      </c>
      <c r="DF868" s="158">
        <f t="shared" si="989"/>
        <v>-4.7000000000000002E-3</v>
      </c>
      <c r="DG868" s="159">
        <f t="shared" si="1001"/>
        <v>-1.1703000000000001</v>
      </c>
      <c r="DH868" s="158">
        <f t="shared" si="990"/>
        <v>3.1999999999999997E-3</v>
      </c>
      <c r="DI868" s="159">
        <f t="shared" si="1002"/>
        <v>0.79679999999999995</v>
      </c>
      <c r="DJ868" s="158">
        <f t="shared" si="991"/>
        <v>-2.7000000000000001E-3</v>
      </c>
      <c r="DK868" s="159">
        <f t="shared" si="1003"/>
        <v>-0.67230000000000001</v>
      </c>
      <c r="DL868" s="158">
        <f t="shared" si="992"/>
        <v>1.1999999999999999E-3</v>
      </c>
      <c r="DM868" s="159">
        <f t="shared" si="1004"/>
        <v>0.29879999999999995</v>
      </c>
      <c r="DN868" s="158">
        <f t="shared" si="993"/>
        <v>1.46E-2</v>
      </c>
      <c r="DO868" s="159">
        <f t="shared" si="1005"/>
        <v>3.6354000000000002</v>
      </c>
      <c r="DP868" s="158">
        <f t="shared" si="994"/>
        <v>-1.2999999999999999E-2</v>
      </c>
      <c r="DQ868" s="159">
        <f t="shared" si="1006"/>
        <v>-3.2369999999999997</v>
      </c>
      <c r="DR868" s="158">
        <f t="shared" si="995"/>
        <v>-6.7000000000000002E-3</v>
      </c>
      <c r="DS868" s="159">
        <f t="shared" si="1007"/>
        <v>-1.6683000000000001</v>
      </c>
      <c r="DT868" s="158">
        <f t="shared" si="996"/>
        <v>-1.2999999999999999E-2</v>
      </c>
      <c r="DU868" s="159">
        <f t="shared" si="1008"/>
        <v>-3.2369999999999997</v>
      </c>
      <c r="DV868" s="158">
        <f t="shared" si="997"/>
        <v>-6.7000000000000002E-3</v>
      </c>
      <c r="DW868" s="160">
        <f t="shared" si="1009"/>
        <v>-1.6683000000000001</v>
      </c>
    </row>
    <row r="869" spans="1:127" ht="24.95" customHeight="1" x14ac:dyDescent="0.2">
      <c r="A869" s="272">
        <v>860</v>
      </c>
      <c r="B869" s="336"/>
      <c r="C869" s="332"/>
      <c r="D869" s="333"/>
      <c r="E869" s="334"/>
      <c r="F869" s="335"/>
      <c r="G869" s="334"/>
      <c r="H869" s="371"/>
      <c r="I869" s="334"/>
      <c r="J869" s="334"/>
      <c r="K869" s="334"/>
      <c r="L869" s="334"/>
      <c r="M869" s="334"/>
      <c r="N869" s="334"/>
      <c r="O869" s="337"/>
      <c r="P869" s="337"/>
      <c r="Q869" s="338" t="str">
        <f t="shared" si="960"/>
        <v xml:space="preserve"> </v>
      </c>
      <c r="R869" s="339" t="str">
        <f t="shared" si="961"/>
        <v/>
      </c>
      <c r="S869" s="340" t="str">
        <f t="shared" si="1014"/>
        <v/>
      </c>
      <c r="T869" s="341" t="str">
        <f t="shared" si="962"/>
        <v/>
      </c>
      <c r="U869" s="341" t="str">
        <f t="shared" si="963"/>
        <v/>
      </c>
      <c r="V869" s="341" t="str">
        <f t="shared" si="964"/>
        <v/>
      </c>
      <c r="W869" s="341" t="str">
        <f t="shared" si="965"/>
        <v/>
      </c>
      <c r="X869" s="340" t="str">
        <f t="shared" si="1015"/>
        <v/>
      </c>
      <c r="Y869" s="342" t="str">
        <f t="shared" si="1016"/>
        <v/>
      </c>
      <c r="Z869" s="343" t="str">
        <f t="shared" si="1017"/>
        <v/>
      </c>
      <c r="AA869" s="344" t="str">
        <f t="shared" si="1018"/>
        <v/>
      </c>
      <c r="AB869" s="345" t="str">
        <f t="shared" si="966"/>
        <v/>
      </c>
      <c r="AC869" s="346" t="str">
        <f t="shared" si="967"/>
        <v/>
      </c>
      <c r="AD869" s="346" t="str">
        <f t="shared" si="968"/>
        <v/>
      </c>
      <c r="AE869" s="344" t="str">
        <f t="shared" si="1019"/>
        <v/>
      </c>
      <c r="AF869" s="346" t="str">
        <f t="shared" si="969"/>
        <v/>
      </c>
      <c r="AG869" s="344" t="str">
        <f t="shared" si="1020"/>
        <v/>
      </c>
      <c r="AH869" s="344" t="str">
        <f t="shared" si="1021"/>
        <v/>
      </c>
      <c r="AI869" s="344" t="str">
        <f t="shared" si="1022"/>
        <v/>
      </c>
      <c r="AJ869" s="346" t="str">
        <f t="shared" si="1023"/>
        <v/>
      </c>
      <c r="AK869" s="346" t="str">
        <f t="shared" si="1024"/>
        <v/>
      </c>
      <c r="AL869" s="347" t="str">
        <f t="shared" si="1025"/>
        <v/>
      </c>
      <c r="AM869" s="141"/>
      <c r="AN869" s="141"/>
      <c r="AO869" s="142"/>
      <c r="AP869" s="58">
        <f t="shared" si="970"/>
        <v>0</v>
      </c>
      <c r="AQ869" s="94">
        <f>SUM(AP$10:AP869)</f>
        <v>0</v>
      </c>
      <c r="AR869" s="143">
        <f t="shared" si="959"/>
        <v>0.1</v>
      </c>
      <c r="AS869" s="144" t="str">
        <f t="shared" si="971"/>
        <v/>
      </c>
      <c r="AT869" s="144" t="str">
        <f t="shared" si="998"/>
        <v/>
      </c>
      <c r="AU869" s="145"/>
      <c r="AV869" s="58">
        <f t="shared" si="957"/>
        <v>0</v>
      </c>
      <c r="AW869" s="318">
        <f>SUM(AV$10:AV869)</f>
        <v>0</v>
      </c>
      <c r="AX869" s="319">
        <f t="shared" si="958"/>
        <v>0.1</v>
      </c>
      <c r="AY869" s="144" t="str">
        <f t="shared" si="1012"/>
        <v/>
      </c>
      <c r="AZ869" s="144" t="str">
        <f t="shared" si="1013"/>
        <v/>
      </c>
      <c r="BA869" s="144"/>
      <c r="BB869" s="146" t="str">
        <f t="shared" si="972"/>
        <v/>
      </c>
      <c r="BC869" s="66" t="str">
        <f t="shared" si="1011"/>
        <v/>
      </c>
      <c r="BD869" s="195" t="str">
        <f t="shared" si="973"/>
        <v/>
      </c>
      <c r="BF869" s="283"/>
      <c r="BG869" s="286" t="str">
        <f t="shared" si="974"/>
        <v/>
      </c>
      <c r="BY869" s="211" t="str">
        <f t="shared" si="975"/>
        <v/>
      </c>
      <c r="BZ869" s="150" t="str">
        <f t="shared" si="976"/>
        <v/>
      </c>
      <c r="CB869" s="54" t="str">
        <f t="shared" si="1010"/>
        <v/>
      </c>
      <c r="CD869" s="54" t="str">
        <f t="shared" si="977"/>
        <v/>
      </c>
      <c r="CF869" s="54" t="str">
        <f t="shared" si="978"/>
        <v/>
      </c>
      <c r="CH869" s="150" t="str">
        <f t="shared" si="979"/>
        <v/>
      </c>
      <c r="CI869" s="290"/>
      <c r="CJ869" s="150" t="str">
        <f t="shared" si="980"/>
        <v/>
      </c>
      <c r="CK869" s="290"/>
      <c r="CL869" s="54" t="str">
        <f t="shared" si="999"/>
        <v/>
      </c>
      <c r="CM869" s="290"/>
      <c r="CN869" s="150" t="str">
        <f t="shared" si="981"/>
        <v/>
      </c>
      <c r="CO869" s="290"/>
      <c r="CP869" s="150" t="str">
        <f t="shared" si="982"/>
        <v/>
      </c>
      <c r="CQ869" s="290"/>
      <c r="CR869" s="150" t="str">
        <f t="shared" si="983"/>
        <v/>
      </c>
      <c r="CS869" s="290"/>
      <c r="CT869" s="150" t="str">
        <f t="shared" si="984"/>
        <v/>
      </c>
      <c r="CU869" s="150"/>
      <c r="CV869" s="150" t="str">
        <f t="shared" si="985"/>
        <v/>
      </c>
      <c r="CW869" s="94"/>
      <c r="CX869" s="151" t="str">
        <f t="shared" si="1026"/>
        <v/>
      </c>
      <c r="CY869" s="151" t="str">
        <f t="shared" si="1027"/>
        <v/>
      </c>
      <c r="CZ869" s="152"/>
      <c r="DA869" s="373" t="str">
        <f t="shared" si="1000"/>
        <v/>
      </c>
      <c r="DC869" s="153">
        <f t="shared" si="986"/>
        <v>0</v>
      </c>
      <c r="DD869" s="153">
        <f t="shared" si="987"/>
        <v>0</v>
      </c>
      <c r="DE869" s="153">
        <f t="shared" si="988"/>
        <v>0</v>
      </c>
      <c r="DF869" s="158">
        <f t="shared" si="989"/>
        <v>-4.7000000000000002E-3</v>
      </c>
      <c r="DG869" s="159">
        <f t="shared" si="1001"/>
        <v>-1.1703000000000001</v>
      </c>
      <c r="DH869" s="158">
        <f t="shared" si="990"/>
        <v>3.1999999999999997E-3</v>
      </c>
      <c r="DI869" s="159">
        <f t="shared" si="1002"/>
        <v>0.79679999999999995</v>
      </c>
      <c r="DJ869" s="158">
        <f t="shared" si="991"/>
        <v>-2.7000000000000001E-3</v>
      </c>
      <c r="DK869" s="159">
        <f t="shared" si="1003"/>
        <v>-0.67230000000000001</v>
      </c>
      <c r="DL869" s="158">
        <f t="shared" si="992"/>
        <v>1.1999999999999999E-3</v>
      </c>
      <c r="DM869" s="159">
        <f t="shared" si="1004"/>
        <v>0.29879999999999995</v>
      </c>
      <c r="DN869" s="158">
        <f t="shared" si="993"/>
        <v>1.46E-2</v>
      </c>
      <c r="DO869" s="159">
        <f t="shared" si="1005"/>
        <v>3.6354000000000002</v>
      </c>
      <c r="DP869" s="158">
        <f t="shared" si="994"/>
        <v>-1.2999999999999999E-2</v>
      </c>
      <c r="DQ869" s="159">
        <f t="shared" si="1006"/>
        <v>-3.2369999999999997</v>
      </c>
      <c r="DR869" s="158">
        <f t="shared" si="995"/>
        <v>-6.7000000000000002E-3</v>
      </c>
      <c r="DS869" s="159">
        <f t="shared" si="1007"/>
        <v>-1.6683000000000001</v>
      </c>
      <c r="DT869" s="158">
        <f t="shared" si="996"/>
        <v>-1.2999999999999999E-2</v>
      </c>
      <c r="DU869" s="159">
        <f t="shared" si="1008"/>
        <v>-3.2369999999999997</v>
      </c>
      <c r="DV869" s="158">
        <f t="shared" si="997"/>
        <v>-6.7000000000000002E-3</v>
      </c>
      <c r="DW869" s="160">
        <f t="shared" si="1009"/>
        <v>-1.6683000000000001</v>
      </c>
    </row>
    <row r="870" spans="1:127" ht="24.95" customHeight="1" x14ac:dyDescent="0.2">
      <c r="A870" s="272">
        <v>861</v>
      </c>
      <c r="B870" s="336"/>
      <c r="C870" s="332"/>
      <c r="D870" s="333"/>
      <c r="E870" s="334"/>
      <c r="F870" s="335"/>
      <c r="G870" s="334"/>
      <c r="H870" s="371"/>
      <c r="I870" s="334"/>
      <c r="J870" s="334"/>
      <c r="K870" s="334"/>
      <c r="L870" s="334"/>
      <c r="M870" s="334"/>
      <c r="N870" s="334"/>
      <c r="O870" s="337"/>
      <c r="P870" s="337"/>
      <c r="Q870" s="338" t="str">
        <f t="shared" si="960"/>
        <v xml:space="preserve"> </v>
      </c>
      <c r="R870" s="339" t="str">
        <f t="shared" si="961"/>
        <v/>
      </c>
      <c r="S870" s="340" t="str">
        <f t="shared" si="1014"/>
        <v/>
      </c>
      <c r="T870" s="341" t="str">
        <f t="shared" si="962"/>
        <v/>
      </c>
      <c r="U870" s="341" t="str">
        <f t="shared" si="963"/>
        <v/>
      </c>
      <c r="V870" s="341" t="str">
        <f t="shared" si="964"/>
        <v/>
      </c>
      <c r="W870" s="341" t="str">
        <f t="shared" si="965"/>
        <v/>
      </c>
      <c r="X870" s="340" t="str">
        <f t="shared" si="1015"/>
        <v/>
      </c>
      <c r="Y870" s="342" t="str">
        <f t="shared" si="1016"/>
        <v/>
      </c>
      <c r="Z870" s="343" t="str">
        <f t="shared" si="1017"/>
        <v/>
      </c>
      <c r="AA870" s="344" t="str">
        <f t="shared" si="1018"/>
        <v/>
      </c>
      <c r="AB870" s="345" t="str">
        <f t="shared" si="966"/>
        <v/>
      </c>
      <c r="AC870" s="346" t="str">
        <f t="shared" si="967"/>
        <v/>
      </c>
      <c r="AD870" s="346" t="str">
        <f t="shared" si="968"/>
        <v/>
      </c>
      <c r="AE870" s="344" t="str">
        <f t="shared" si="1019"/>
        <v/>
      </c>
      <c r="AF870" s="346" t="str">
        <f t="shared" si="969"/>
        <v/>
      </c>
      <c r="AG870" s="344" t="str">
        <f t="shared" si="1020"/>
        <v/>
      </c>
      <c r="AH870" s="344" t="str">
        <f t="shared" si="1021"/>
        <v/>
      </c>
      <c r="AI870" s="344" t="str">
        <f t="shared" si="1022"/>
        <v/>
      </c>
      <c r="AJ870" s="346" t="str">
        <f t="shared" si="1023"/>
        <v/>
      </c>
      <c r="AK870" s="346" t="str">
        <f t="shared" si="1024"/>
        <v/>
      </c>
      <c r="AL870" s="347" t="str">
        <f t="shared" si="1025"/>
        <v/>
      </c>
      <c r="AM870" s="141"/>
      <c r="AN870" s="141"/>
      <c r="AO870" s="142"/>
      <c r="AP870" s="58">
        <f t="shared" si="970"/>
        <v>0</v>
      </c>
      <c r="AQ870" s="94">
        <f>SUM(AP$10:AP870)</f>
        <v>0</v>
      </c>
      <c r="AR870" s="143">
        <f t="shared" si="959"/>
        <v>0.1</v>
      </c>
      <c r="AS870" s="144" t="str">
        <f t="shared" si="971"/>
        <v/>
      </c>
      <c r="AT870" s="144" t="str">
        <f t="shared" si="998"/>
        <v/>
      </c>
      <c r="AU870" s="145"/>
      <c r="AV870" s="58">
        <f t="shared" si="957"/>
        <v>0</v>
      </c>
      <c r="AW870" s="318">
        <f>SUM(AV$10:AV870)</f>
        <v>0</v>
      </c>
      <c r="AX870" s="319">
        <f t="shared" si="958"/>
        <v>0.1</v>
      </c>
      <c r="AY870" s="144" t="str">
        <f t="shared" si="1012"/>
        <v/>
      </c>
      <c r="AZ870" s="144" t="str">
        <f t="shared" si="1013"/>
        <v/>
      </c>
      <c r="BA870" s="144"/>
      <c r="BB870" s="146" t="str">
        <f t="shared" si="972"/>
        <v/>
      </c>
      <c r="BC870" s="66" t="str">
        <f t="shared" si="1011"/>
        <v/>
      </c>
      <c r="BD870" s="195" t="str">
        <f t="shared" si="973"/>
        <v/>
      </c>
      <c r="BF870" s="283"/>
      <c r="BG870" s="286" t="str">
        <f t="shared" si="974"/>
        <v/>
      </c>
      <c r="BY870" s="211" t="str">
        <f t="shared" si="975"/>
        <v/>
      </c>
      <c r="BZ870" s="150" t="str">
        <f t="shared" si="976"/>
        <v/>
      </c>
      <c r="CB870" s="54" t="str">
        <f t="shared" si="1010"/>
        <v/>
      </c>
      <c r="CD870" s="54" t="str">
        <f t="shared" si="977"/>
        <v/>
      </c>
      <c r="CF870" s="54" t="str">
        <f t="shared" si="978"/>
        <v/>
      </c>
      <c r="CH870" s="150" t="str">
        <f t="shared" si="979"/>
        <v/>
      </c>
      <c r="CI870" s="290"/>
      <c r="CJ870" s="150" t="str">
        <f t="shared" si="980"/>
        <v/>
      </c>
      <c r="CK870" s="290"/>
      <c r="CL870" s="54" t="str">
        <f t="shared" si="999"/>
        <v/>
      </c>
      <c r="CM870" s="290"/>
      <c r="CN870" s="150" t="str">
        <f t="shared" si="981"/>
        <v/>
      </c>
      <c r="CO870" s="290"/>
      <c r="CP870" s="150" t="str">
        <f t="shared" si="982"/>
        <v/>
      </c>
      <c r="CQ870" s="290"/>
      <c r="CR870" s="150" t="str">
        <f t="shared" si="983"/>
        <v/>
      </c>
      <c r="CS870" s="290"/>
      <c r="CT870" s="150" t="str">
        <f t="shared" si="984"/>
        <v/>
      </c>
      <c r="CU870" s="150"/>
      <c r="CV870" s="150" t="str">
        <f t="shared" si="985"/>
        <v/>
      </c>
      <c r="CW870" s="94"/>
      <c r="CX870" s="151" t="str">
        <f t="shared" si="1026"/>
        <v/>
      </c>
      <c r="CY870" s="151" t="str">
        <f t="shared" si="1027"/>
        <v/>
      </c>
      <c r="CZ870" s="152"/>
      <c r="DA870" s="373" t="str">
        <f t="shared" si="1000"/>
        <v/>
      </c>
      <c r="DC870" s="153">
        <f t="shared" si="986"/>
        <v>0</v>
      </c>
      <c r="DD870" s="153">
        <f t="shared" si="987"/>
        <v>0</v>
      </c>
      <c r="DE870" s="153">
        <f t="shared" si="988"/>
        <v>0</v>
      </c>
      <c r="DF870" s="158">
        <f t="shared" si="989"/>
        <v>-4.7000000000000002E-3</v>
      </c>
      <c r="DG870" s="159">
        <f t="shared" si="1001"/>
        <v>-1.1703000000000001</v>
      </c>
      <c r="DH870" s="158">
        <f t="shared" si="990"/>
        <v>3.1999999999999997E-3</v>
      </c>
      <c r="DI870" s="159">
        <f t="shared" si="1002"/>
        <v>0.79679999999999995</v>
      </c>
      <c r="DJ870" s="158">
        <f t="shared" si="991"/>
        <v>-2.7000000000000001E-3</v>
      </c>
      <c r="DK870" s="159">
        <f t="shared" si="1003"/>
        <v>-0.67230000000000001</v>
      </c>
      <c r="DL870" s="158">
        <f t="shared" si="992"/>
        <v>1.1999999999999999E-3</v>
      </c>
      <c r="DM870" s="159">
        <f t="shared" si="1004"/>
        <v>0.29879999999999995</v>
      </c>
      <c r="DN870" s="158">
        <f t="shared" si="993"/>
        <v>1.46E-2</v>
      </c>
      <c r="DO870" s="159">
        <f t="shared" si="1005"/>
        <v>3.6354000000000002</v>
      </c>
      <c r="DP870" s="158">
        <f t="shared" si="994"/>
        <v>-1.2999999999999999E-2</v>
      </c>
      <c r="DQ870" s="159">
        <f t="shared" si="1006"/>
        <v>-3.2369999999999997</v>
      </c>
      <c r="DR870" s="158">
        <f t="shared" si="995"/>
        <v>-6.7000000000000002E-3</v>
      </c>
      <c r="DS870" s="159">
        <f t="shared" si="1007"/>
        <v>-1.6683000000000001</v>
      </c>
      <c r="DT870" s="158">
        <f t="shared" si="996"/>
        <v>-1.2999999999999999E-2</v>
      </c>
      <c r="DU870" s="159">
        <f t="shared" si="1008"/>
        <v>-3.2369999999999997</v>
      </c>
      <c r="DV870" s="158">
        <f t="shared" si="997"/>
        <v>-6.7000000000000002E-3</v>
      </c>
      <c r="DW870" s="160">
        <f t="shared" si="1009"/>
        <v>-1.6683000000000001</v>
      </c>
    </row>
    <row r="871" spans="1:127" ht="24.95" customHeight="1" x14ac:dyDescent="0.2">
      <c r="A871" s="272">
        <v>862</v>
      </c>
      <c r="B871" s="336"/>
      <c r="C871" s="332"/>
      <c r="D871" s="333"/>
      <c r="E871" s="334"/>
      <c r="F871" s="335"/>
      <c r="G871" s="334"/>
      <c r="H871" s="371"/>
      <c r="I871" s="334"/>
      <c r="J871" s="334"/>
      <c r="K871" s="334"/>
      <c r="L871" s="334"/>
      <c r="M871" s="334"/>
      <c r="N871" s="334"/>
      <c r="O871" s="337"/>
      <c r="P871" s="337"/>
      <c r="Q871" s="338" t="str">
        <f t="shared" si="960"/>
        <v xml:space="preserve"> </v>
      </c>
      <c r="R871" s="339" t="str">
        <f t="shared" si="961"/>
        <v/>
      </c>
      <c r="S871" s="340" t="str">
        <f t="shared" si="1014"/>
        <v/>
      </c>
      <c r="T871" s="341" t="str">
        <f t="shared" si="962"/>
        <v/>
      </c>
      <c r="U871" s="341" t="str">
        <f t="shared" si="963"/>
        <v/>
      </c>
      <c r="V871" s="341" t="str">
        <f t="shared" si="964"/>
        <v/>
      </c>
      <c r="W871" s="341" t="str">
        <f t="shared" si="965"/>
        <v/>
      </c>
      <c r="X871" s="340" t="str">
        <f t="shared" si="1015"/>
        <v/>
      </c>
      <c r="Y871" s="342" t="str">
        <f t="shared" si="1016"/>
        <v/>
      </c>
      <c r="Z871" s="343" t="str">
        <f t="shared" si="1017"/>
        <v/>
      </c>
      <c r="AA871" s="344" t="str">
        <f t="shared" si="1018"/>
        <v/>
      </c>
      <c r="AB871" s="345" t="str">
        <f t="shared" si="966"/>
        <v/>
      </c>
      <c r="AC871" s="346" t="str">
        <f t="shared" si="967"/>
        <v/>
      </c>
      <c r="AD871" s="346" t="str">
        <f t="shared" si="968"/>
        <v/>
      </c>
      <c r="AE871" s="344" t="str">
        <f t="shared" si="1019"/>
        <v/>
      </c>
      <c r="AF871" s="346" t="str">
        <f t="shared" si="969"/>
        <v/>
      </c>
      <c r="AG871" s="344" t="str">
        <f t="shared" si="1020"/>
        <v/>
      </c>
      <c r="AH871" s="344" t="str">
        <f t="shared" si="1021"/>
        <v/>
      </c>
      <c r="AI871" s="344" t="str">
        <f t="shared" si="1022"/>
        <v/>
      </c>
      <c r="AJ871" s="346" t="str">
        <f t="shared" si="1023"/>
        <v/>
      </c>
      <c r="AK871" s="346" t="str">
        <f t="shared" si="1024"/>
        <v/>
      </c>
      <c r="AL871" s="347" t="str">
        <f t="shared" si="1025"/>
        <v/>
      </c>
      <c r="AM871" s="141"/>
      <c r="AN871" s="141"/>
      <c r="AO871" s="142"/>
      <c r="AP871" s="58">
        <f t="shared" si="970"/>
        <v>0</v>
      </c>
      <c r="AQ871" s="94">
        <f>SUM(AP$10:AP871)</f>
        <v>0</v>
      </c>
      <c r="AR871" s="143">
        <f t="shared" si="959"/>
        <v>0.1</v>
      </c>
      <c r="AS871" s="144" t="str">
        <f t="shared" si="971"/>
        <v/>
      </c>
      <c r="AT871" s="144" t="str">
        <f t="shared" si="998"/>
        <v/>
      </c>
      <c r="AU871" s="145"/>
      <c r="AV871" s="58">
        <f t="shared" ref="AV871:AV934" si="1028">IF(D871="",0,1)</f>
        <v>0</v>
      </c>
      <c r="AW871" s="318">
        <f>SUM(AV$10:AV871)</f>
        <v>0</v>
      </c>
      <c r="AX871" s="319">
        <f t="shared" ref="AX871:AX934" si="1029">IF(AV871&gt;0,AW871,AW871+0.1)</f>
        <v>0.1</v>
      </c>
      <c r="AY871" s="144" t="str">
        <f t="shared" si="1012"/>
        <v/>
      </c>
      <c r="AZ871" s="144" t="str">
        <f t="shared" si="1013"/>
        <v/>
      </c>
      <c r="BA871" s="144"/>
      <c r="BB871" s="146" t="str">
        <f t="shared" si="972"/>
        <v/>
      </c>
      <c r="BC871" s="66" t="str">
        <f t="shared" si="1011"/>
        <v/>
      </c>
      <c r="BD871" s="195" t="str">
        <f t="shared" si="973"/>
        <v/>
      </c>
      <c r="BF871" s="283"/>
      <c r="BG871" s="286" t="str">
        <f t="shared" si="974"/>
        <v/>
      </c>
      <c r="BY871" s="211" t="str">
        <f t="shared" si="975"/>
        <v/>
      </c>
      <c r="BZ871" s="150" t="str">
        <f t="shared" si="976"/>
        <v/>
      </c>
      <c r="CB871" s="54" t="str">
        <f t="shared" si="1010"/>
        <v/>
      </c>
      <c r="CD871" s="54" t="str">
        <f t="shared" si="977"/>
        <v/>
      </c>
      <c r="CF871" s="54" t="str">
        <f t="shared" si="978"/>
        <v/>
      </c>
      <c r="CH871" s="150" t="str">
        <f t="shared" si="979"/>
        <v/>
      </c>
      <c r="CI871" s="290"/>
      <c r="CJ871" s="150" t="str">
        <f t="shared" si="980"/>
        <v/>
      </c>
      <c r="CK871" s="290"/>
      <c r="CL871" s="54" t="str">
        <f t="shared" si="999"/>
        <v/>
      </c>
      <c r="CM871" s="290"/>
      <c r="CN871" s="150" t="str">
        <f t="shared" si="981"/>
        <v/>
      </c>
      <c r="CO871" s="290"/>
      <c r="CP871" s="150" t="str">
        <f t="shared" si="982"/>
        <v/>
      </c>
      <c r="CQ871" s="290"/>
      <c r="CR871" s="150" t="str">
        <f t="shared" si="983"/>
        <v/>
      </c>
      <c r="CS871" s="290"/>
      <c r="CT871" s="150" t="str">
        <f t="shared" si="984"/>
        <v/>
      </c>
      <c r="CU871" s="150"/>
      <c r="CV871" s="150" t="str">
        <f t="shared" si="985"/>
        <v/>
      </c>
      <c r="CW871" s="94"/>
      <c r="CX871" s="151" t="str">
        <f t="shared" si="1026"/>
        <v/>
      </c>
      <c r="CY871" s="151" t="str">
        <f t="shared" si="1027"/>
        <v/>
      </c>
      <c r="CZ871" s="152"/>
      <c r="DA871" s="373" t="str">
        <f t="shared" si="1000"/>
        <v/>
      </c>
      <c r="DC871" s="153">
        <f t="shared" si="986"/>
        <v>0</v>
      </c>
      <c r="DD871" s="153">
        <f t="shared" si="987"/>
        <v>0</v>
      </c>
      <c r="DE871" s="153">
        <f t="shared" si="988"/>
        <v>0</v>
      </c>
      <c r="DF871" s="158">
        <f t="shared" si="989"/>
        <v>-4.7000000000000002E-3</v>
      </c>
      <c r="DG871" s="159">
        <f t="shared" si="1001"/>
        <v>-1.1703000000000001</v>
      </c>
      <c r="DH871" s="158">
        <f t="shared" si="990"/>
        <v>3.1999999999999997E-3</v>
      </c>
      <c r="DI871" s="159">
        <f t="shared" si="1002"/>
        <v>0.79679999999999995</v>
      </c>
      <c r="DJ871" s="158">
        <f t="shared" si="991"/>
        <v>-2.7000000000000001E-3</v>
      </c>
      <c r="DK871" s="159">
        <f t="shared" si="1003"/>
        <v>-0.67230000000000001</v>
      </c>
      <c r="DL871" s="158">
        <f t="shared" si="992"/>
        <v>1.1999999999999999E-3</v>
      </c>
      <c r="DM871" s="159">
        <f t="shared" si="1004"/>
        <v>0.29879999999999995</v>
      </c>
      <c r="DN871" s="158">
        <f t="shared" si="993"/>
        <v>1.46E-2</v>
      </c>
      <c r="DO871" s="159">
        <f t="shared" si="1005"/>
        <v>3.6354000000000002</v>
      </c>
      <c r="DP871" s="158">
        <f t="shared" si="994"/>
        <v>-1.2999999999999999E-2</v>
      </c>
      <c r="DQ871" s="159">
        <f t="shared" si="1006"/>
        <v>-3.2369999999999997</v>
      </c>
      <c r="DR871" s="158">
        <f t="shared" si="995"/>
        <v>-6.7000000000000002E-3</v>
      </c>
      <c r="DS871" s="159">
        <f t="shared" si="1007"/>
        <v>-1.6683000000000001</v>
      </c>
      <c r="DT871" s="158">
        <f t="shared" si="996"/>
        <v>-1.2999999999999999E-2</v>
      </c>
      <c r="DU871" s="159">
        <f t="shared" si="1008"/>
        <v>-3.2369999999999997</v>
      </c>
      <c r="DV871" s="158">
        <f t="shared" si="997"/>
        <v>-6.7000000000000002E-3</v>
      </c>
      <c r="DW871" s="160">
        <f t="shared" si="1009"/>
        <v>-1.6683000000000001</v>
      </c>
    </row>
    <row r="872" spans="1:127" ht="24.95" customHeight="1" x14ac:dyDescent="0.2">
      <c r="A872" s="272">
        <v>863</v>
      </c>
      <c r="B872" s="336"/>
      <c r="C872" s="332"/>
      <c r="D872" s="333"/>
      <c r="E872" s="334"/>
      <c r="F872" s="335"/>
      <c r="G872" s="334"/>
      <c r="H872" s="371"/>
      <c r="I872" s="334"/>
      <c r="J872" s="334"/>
      <c r="K872" s="334"/>
      <c r="L872" s="334"/>
      <c r="M872" s="334"/>
      <c r="N872" s="334"/>
      <c r="O872" s="337"/>
      <c r="P872" s="337"/>
      <c r="Q872" s="338" t="str">
        <f t="shared" si="960"/>
        <v xml:space="preserve"> </v>
      </c>
      <c r="R872" s="339" t="str">
        <f t="shared" si="961"/>
        <v/>
      </c>
      <c r="S872" s="340" t="str">
        <f t="shared" si="1014"/>
        <v/>
      </c>
      <c r="T872" s="341" t="str">
        <f t="shared" si="962"/>
        <v/>
      </c>
      <c r="U872" s="341" t="str">
        <f t="shared" si="963"/>
        <v/>
      </c>
      <c r="V872" s="341" t="str">
        <f t="shared" si="964"/>
        <v/>
      </c>
      <c r="W872" s="341" t="str">
        <f t="shared" si="965"/>
        <v/>
      </c>
      <c r="X872" s="340" t="str">
        <f t="shared" si="1015"/>
        <v/>
      </c>
      <c r="Y872" s="342" t="str">
        <f t="shared" si="1016"/>
        <v/>
      </c>
      <c r="Z872" s="343" t="str">
        <f t="shared" si="1017"/>
        <v/>
      </c>
      <c r="AA872" s="344" t="str">
        <f t="shared" si="1018"/>
        <v/>
      </c>
      <c r="AB872" s="345" t="str">
        <f t="shared" si="966"/>
        <v/>
      </c>
      <c r="AC872" s="346" t="str">
        <f t="shared" si="967"/>
        <v/>
      </c>
      <c r="AD872" s="346" t="str">
        <f t="shared" si="968"/>
        <v/>
      </c>
      <c r="AE872" s="344" t="str">
        <f t="shared" si="1019"/>
        <v/>
      </c>
      <c r="AF872" s="346" t="str">
        <f t="shared" si="969"/>
        <v/>
      </c>
      <c r="AG872" s="344" t="str">
        <f t="shared" si="1020"/>
        <v/>
      </c>
      <c r="AH872" s="344" t="str">
        <f t="shared" si="1021"/>
        <v/>
      </c>
      <c r="AI872" s="344" t="str">
        <f t="shared" si="1022"/>
        <v/>
      </c>
      <c r="AJ872" s="346" t="str">
        <f t="shared" si="1023"/>
        <v/>
      </c>
      <c r="AK872" s="346" t="str">
        <f t="shared" si="1024"/>
        <v/>
      </c>
      <c r="AL872" s="347" t="str">
        <f t="shared" si="1025"/>
        <v/>
      </c>
      <c r="AM872" s="141"/>
      <c r="AN872" s="141"/>
      <c r="AO872" s="142"/>
      <c r="AP872" s="58">
        <f t="shared" si="970"/>
        <v>0</v>
      </c>
      <c r="AQ872" s="94">
        <f>SUM(AP$10:AP872)</f>
        <v>0</v>
      </c>
      <c r="AR872" s="143">
        <f t="shared" si="959"/>
        <v>0.1</v>
      </c>
      <c r="AS872" s="144" t="str">
        <f t="shared" si="971"/>
        <v/>
      </c>
      <c r="AT872" s="144" t="str">
        <f t="shared" si="998"/>
        <v/>
      </c>
      <c r="AU872" s="145"/>
      <c r="AV872" s="58">
        <f t="shared" si="1028"/>
        <v>0</v>
      </c>
      <c r="AW872" s="318">
        <f>SUM(AV$10:AV872)</f>
        <v>0</v>
      </c>
      <c r="AX872" s="319">
        <f t="shared" si="1029"/>
        <v>0.1</v>
      </c>
      <c r="AY872" s="144" t="str">
        <f t="shared" si="1012"/>
        <v/>
      </c>
      <c r="AZ872" s="144" t="str">
        <f t="shared" si="1013"/>
        <v/>
      </c>
      <c r="BA872" s="144"/>
      <c r="BB872" s="146" t="str">
        <f t="shared" si="972"/>
        <v/>
      </c>
      <c r="BC872" s="66" t="str">
        <f t="shared" si="1011"/>
        <v/>
      </c>
      <c r="BD872" s="195" t="str">
        <f t="shared" si="973"/>
        <v/>
      </c>
      <c r="BF872" s="283"/>
      <c r="BG872" s="286" t="str">
        <f t="shared" si="974"/>
        <v/>
      </c>
      <c r="BY872" s="211" t="str">
        <f t="shared" si="975"/>
        <v/>
      </c>
      <c r="BZ872" s="150" t="str">
        <f t="shared" si="976"/>
        <v/>
      </c>
      <c r="CB872" s="54" t="str">
        <f t="shared" si="1010"/>
        <v/>
      </c>
      <c r="CD872" s="54" t="str">
        <f t="shared" si="977"/>
        <v/>
      </c>
      <c r="CF872" s="54" t="str">
        <f t="shared" si="978"/>
        <v/>
      </c>
      <c r="CH872" s="150" t="str">
        <f t="shared" si="979"/>
        <v/>
      </c>
      <c r="CI872" s="290"/>
      <c r="CJ872" s="150" t="str">
        <f t="shared" si="980"/>
        <v/>
      </c>
      <c r="CK872" s="290"/>
      <c r="CL872" s="54" t="str">
        <f t="shared" si="999"/>
        <v/>
      </c>
      <c r="CM872" s="290"/>
      <c r="CN872" s="150" t="str">
        <f t="shared" si="981"/>
        <v/>
      </c>
      <c r="CO872" s="290"/>
      <c r="CP872" s="150" t="str">
        <f t="shared" si="982"/>
        <v/>
      </c>
      <c r="CQ872" s="290"/>
      <c r="CR872" s="150" t="str">
        <f t="shared" si="983"/>
        <v/>
      </c>
      <c r="CS872" s="290"/>
      <c r="CT872" s="150" t="str">
        <f t="shared" si="984"/>
        <v/>
      </c>
      <c r="CU872" s="150"/>
      <c r="CV872" s="150" t="str">
        <f t="shared" si="985"/>
        <v/>
      </c>
      <c r="CW872" s="94"/>
      <c r="CX872" s="151" t="str">
        <f t="shared" si="1026"/>
        <v/>
      </c>
      <c r="CY872" s="151" t="str">
        <f t="shared" si="1027"/>
        <v/>
      </c>
      <c r="CZ872" s="152"/>
      <c r="DA872" s="373" t="str">
        <f t="shared" si="1000"/>
        <v/>
      </c>
      <c r="DC872" s="153">
        <f t="shared" si="986"/>
        <v>0</v>
      </c>
      <c r="DD872" s="153">
        <f t="shared" si="987"/>
        <v>0</v>
      </c>
      <c r="DE872" s="153">
        <f t="shared" si="988"/>
        <v>0</v>
      </c>
      <c r="DF872" s="158">
        <f t="shared" si="989"/>
        <v>-4.7000000000000002E-3</v>
      </c>
      <c r="DG872" s="159">
        <f t="shared" si="1001"/>
        <v>-1.1703000000000001</v>
      </c>
      <c r="DH872" s="158">
        <f t="shared" si="990"/>
        <v>3.1999999999999997E-3</v>
      </c>
      <c r="DI872" s="159">
        <f t="shared" si="1002"/>
        <v>0.79679999999999995</v>
      </c>
      <c r="DJ872" s="158">
        <f t="shared" si="991"/>
        <v>-2.7000000000000001E-3</v>
      </c>
      <c r="DK872" s="159">
        <f t="shared" si="1003"/>
        <v>-0.67230000000000001</v>
      </c>
      <c r="DL872" s="158">
        <f t="shared" si="992"/>
        <v>1.1999999999999999E-3</v>
      </c>
      <c r="DM872" s="159">
        <f t="shared" si="1004"/>
        <v>0.29879999999999995</v>
      </c>
      <c r="DN872" s="158">
        <f t="shared" si="993"/>
        <v>1.46E-2</v>
      </c>
      <c r="DO872" s="159">
        <f t="shared" si="1005"/>
        <v>3.6354000000000002</v>
      </c>
      <c r="DP872" s="158">
        <f t="shared" si="994"/>
        <v>-1.2999999999999999E-2</v>
      </c>
      <c r="DQ872" s="159">
        <f t="shared" si="1006"/>
        <v>-3.2369999999999997</v>
      </c>
      <c r="DR872" s="158">
        <f t="shared" si="995"/>
        <v>-6.7000000000000002E-3</v>
      </c>
      <c r="DS872" s="159">
        <f t="shared" si="1007"/>
        <v>-1.6683000000000001</v>
      </c>
      <c r="DT872" s="158">
        <f t="shared" si="996"/>
        <v>-1.2999999999999999E-2</v>
      </c>
      <c r="DU872" s="159">
        <f t="shared" si="1008"/>
        <v>-3.2369999999999997</v>
      </c>
      <c r="DV872" s="158">
        <f t="shared" si="997"/>
        <v>-6.7000000000000002E-3</v>
      </c>
      <c r="DW872" s="160">
        <f t="shared" si="1009"/>
        <v>-1.6683000000000001</v>
      </c>
    </row>
    <row r="873" spans="1:127" ht="24.95" customHeight="1" x14ac:dyDescent="0.2">
      <c r="A873" s="272">
        <v>864</v>
      </c>
      <c r="B873" s="336"/>
      <c r="C873" s="332"/>
      <c r="D873" s="333"/>
      <c r="E873" s="334"/>
      <c r="F873" s="335"/>
      <c r="G873" s="334"/>
      <c r="H873" s="371"/>
      <c r="I873" s="334"/>
      <c r="J873" s="334"/>
      <c r="K873" s="334"/>
      <c r="L873" s="334"/>
      <c r="M873" s="334"/>
      <c r="N873" s="334"/>
      <c r="O873" s="337"/>
      <c r="P873" s="337"/>
      <c r="Q873" s="338" t="str">
        <f t="shared" si="960"/>
        <v xml:space="preserve"> </v>
      </c>
      <c r="R873" s="339" t="str">
        <f t="shared" si="961"/>
        <v/>
      </c>
      <c r="S873" s="340" t="str">
        <f t="shared" si="1014"/>
        <v/>
      </c>
      <c r="T873" s="341" t="str">
        <f t="shared" si="962"/>
        <v/>
      </c>
      <c r="U873" s="341" t="str">
        <f t="shared" si="963"/>
        <v/>
      </c>
      <c r="V873" s="341" t="str">
        <f t="shared" si="964"/>
        <v/>
      </c>
      <c r="W873" s="341" t="str">
        <f t="shared" si="965"/>
        <v/>
      </c>
      <c r="X873" s="340" t="str">
        <f t="shared" si="1015"/>
        <v/>
      </c>
      <c r="Y873" s="342" t="str">
        <f t="shared" si="1016"/>
        <v/>
      </c>
      <c r="Z873" s="343" t="str">
        <f t="shared" si="1017"/>
        <v/>
      </c>
      <c r="AA873" s="344" t="str">
        <f t="shared" si="1018"/>
        <v/>
      </c>
      <c r="AB873" s="345" t="str">
        <f t="shared" si="966"/>
        <v/>
      </c>
      <c r="AC873" s="346" t="str">
        <f t="shared" si="967"/>
        <v/>
      </c>
      <c r="AD873" s="346" t="str">
        <f t="shared" si="968"/>
        <v/>
      </c>
      <c r="AE873" s="344" t="str">
        <f t="shared" si="1019"/>
        <v/>
      </c>
      <c r="AF873" s="346" t="str">
        <f t="shared" si="969"/>
        <v/>
      </c>
      <c r="AG873" s="344" t="str">
        <f t="shared" si="1020"/>
        <v/>
      </c>
      <c r="AH873" s="344" t="str">
        <f t="shared" si="1021"/>
        <v/>
      </c>
      <c r="AI873" s="344" t="str">
        <f t="shared" si="1022"/>
        <v/>
      </c>
      <c r="AJ873" s="346" t="str">
        <f t="shared" si="1023"/>
        <v/>
      </c>
      <c r="AK873" s="346" t="str">
        <f t="shared" si="1024"/>
        <v/>
      </c>
      <c r="AL873" s="347" t="str">
        <f t="shared" si="1025"/>
        <v/>
      </c>
      <c r="AM873" s="141"/>
      <c r="AN873" s="141"/>
      <c r="AO873" s="142"/>
      <c r="AP873" s="58">
        <f t="shared" si="970"/>
        <v>0</v>
      </c>
      <c r="AQ873" s="94">
        <f>SUM(AP$10:AP873)</f>
        <v>0</v>
      </c>
      <c r="AR873" s="143">
        <f t="shared" si="959"/>
        <v>0.1</v>
      </c>
      <c r="AS873" s="144" t="str">
        <f t="shared" si="971"/>
        <v/>
      </c>
      <c r="AT873" s="144" t="str">
        <f t="shared" si="998"/>
        <v/>
      </c>
      <c r="AU873" s="145"/>
      <c r="AV873" s="58">
        <f t="shared" si="1028"/>
        <v>0</v>
      </c>
      <c r="AW873" s="318">
        <f>SUM(AV$10:AV873)</f>
        <v>0</v>
      </c>
      <c r="AX873" s="319">
        <f t="shared" si="1029"/>
        <v>0.1</v>
      </c>
      <c r="AY873" s="144" t="str">
        <f t="shared" si="1012"/>
        <v/>
      </c>
      <c r="AZ873" s="144" t="str">
        <f t="shared" si="1013"/>
        <v/>
      </c>
      <c r="BA873" s="144"/>
      <c r="BB873" s="146" t="str">
        <f t="shared" si="972"/>
        <v/>
      </c>
      <c r="BC873" s="66" t="str">
        <f t="shared" si="1011"/>
        <v/>
      </c>
      <c r="BD873" s="195" t="str">
        <f t="shared" si="973"/>
        <v/>
      </c>
      <c r="BF873" s="283"/>
      <c r="BG873" s="286" t="str">
        <f t="shared" si="974"/>
        <v/>
      </c>
      <c r="BY873" s="211" t="str">
        <f t="shared" si="975"/>
        <v/>
      </c>
      <c r="BZ873" s="150" t="str">
        <f t="shared" si="976"/>
        <v/>
      </c>
      <c r="CB873" s="54" t="str">
        <f t="shared" si="1010"/>
        <v/>
      </c>
      <c r="CD873" s="54" t="str">
        <f t="shared" si="977"/>
        <v/>
      </c>
      <c r="CF873" s="54" t="str">
        <f t="shared" si="978"/>
        <v/>
      </c>
      <c r="CH873" s="150" t="str">
        <f t="shared" si="979"/>
        <v/>
      </c>
      <c r="CI873" s="290"/>
      <c r="CJ873" s="150" t="str">
        <f t="shared" si="980"/>
        <v/>
      </c>
      <c r="CK873" s="290"/>
      <c r="CL873" s="54" t="str">
        <f t="shared" si="999"/>
        <v/>
      </c>
      <c r="CM873" s="290"/>
      <c r="CN873" s="150" t="str">
        <f t="shared" si="981"/>
        <v/>
      </c>
      <c r="CO873" s="290"/>
      <c r="CP873" s="150" t="str">
        <f t="shared" si="982"/>
        <v/>
      </c>
      <c r="CQ873" s="290"/>
      <c r="CR873" s="150" t="str">
        <f t="shared" si="983"/>
        <v/>
      </c>
      <c r="CS873" s="290"/>
      <c r="CT873" s="150" t="str">
        <f t="shared" si="984"/>
        <v/>
      </c>
      <c r="CU873" s="150"/>
      <c r="CV873" s="150" t="str">
        <f t="shared" si="985"/>
        <v/>
      </c>
      <c r="CW873" s="94"/>
      <c r="CX873" s="151" t="str">
        <f t="shared" si="1026"/>
        <v/>
      </c>
      <c r="CY873" s="151" t="str">
        <f t="shared" si="1027"/>
        <v/>
      </c>
      <c r="CZ873" s="152"/>
      <c r="DA873" s="373" t="str">
        <f t="shared" si="1000"/>
        <v/>
      </c>
      <c r="DC873" s="153">
        <f t="shared" si="986"/>
        <v>0</v>
      </c>
      <c r="DD873" s="153">
        <f t="shared" si="987"/>
        <v>0</v>
      </c>
      <c r="DE873" s="153">
        <f t="shared" si="988"/>
        <v>0</v>
      </c>
      <c r="DF873" s="158">
        <f t="shared" si="989"/>
        <v>-4.7000000000000002E-3</v>
      </c>
      <c r="DG873" s="159">
        <f t="shared" si="1001"/>
        <v>-1.1703000000000001</v>
      </c>
      <c r="DH873" s="158">
        <f t="shared" si="990"/>
        <v>3.1999999999999997E-3</v>
      </c>
      <c r="DI873" s="159">
        <f t="shared" si="1002"/>
        <v>0.79679999999999995</v>
      </c>
      <c r="DJ873" s="158">
        <f t="shared" si="991"/>
        <v>-2.7000000000000001E-3</v>
      </c>
      <c r="DK873" s="159">
        <f t="shared" si="1003"/>
        <v>-0.67230000000000001</v>
      </c>
      <c r="DL873" s="158">
        <f t="shared" si="992"/>
        <v>1.1999999999999999E-3</v>
      </c>
      <c r="DM873" s="159">
        <f t="shared" si="1004"/>
        <v>0.29879999999999995</v>
      </c>
      <c r="DN873" s="158">
        <f t="shared" si="993"/>
        <v>1.46E-2</v>
      </c>
      <c r="DO873" s="159">
        <f t="shared" si="1005"/>
        <v>3.6354000000000002</v>
      </c>
      <c r="DP873" s="158">
        <f t="shared" si="994"/>
        <v>-1.2999999999999999E-2</v>
      </c>
      <c r="DQ873" s="159">
        <f t="shared" si="1006"/>
        <v>-3.2369999999999997</v>
      </c>
      <c r="DR873" s="158">
        <f t="shared" si="995"/>
        <v>-6.7000000000000002E-3</v>
      </c>
      <c r="DS873" s="159">
        <f t="shared" si="1007"/>
        <v>-1.6683000000000001</v>
      </c>
      <c r="DT873" s="158">
        <f t="shared" si="996"/>
        <v>-1.2999999999999999E-2</v>
      </c>
      <c r="DU873" s="159">
        <f t="shared" si="1008"/>
        <v>-3.2369999999999997</v>
      </c>
      <c r="DV873" s="158">
        <f t="shared" si="997"/>
        <v>-6.7000000000000002E-3</v>
      </c>
      <c r="DW873" s="160">
        <f t="shared" si="1009"/>
        <v>-1.6683000000000001</v>
      </c>
    </row>
    <row r="874" spans="1:127" ht="24.95" customHeight="1" x14ac:dyDescent="0.2">
      <c r="A874" s="272">
        <v>865</v>
      </c>
      <c r="B874" s="336"/>
      <c r="C874" s="332"/>
      <c r="D874" s="333"/>
      <c r="E874" s="334"/>
      <c r="F874" s="335"/>
      <c r="G874" s="334"/>
      <c r="H874" s="371"/>
      <c r="I874" s="334"/>
      <c r="J874" s="334"/>
      <c r="K874" s="334"/>
      <c r="L874" s="334"/>
      <c r="M874" s="334"/>
      <c r="N874" s="334"/>
      <c r="O874" s="337"/>
      <c r="P874" s="337"/>
      <c r="Q874" s="338" t="str">
        <f t="shared" si="960"/>
        <v xml:space="preserve"> </v>
      </c>
      <c r="R874" s="339" t="str">
        <f t="shared" si="961"/>
        <v/>
      </c>
      <c r="S874" s="340" t="str">
        <f t="shared" si="1014"/>
        <v/>
      </c>
      <c r="T874" s="341" t="str">
        <f t="shared" si="962"/>
        <v/>
      </c>
      <c r="U874" s="341" t="str">
        <f t="shared" si="963"/>
        <v/>
      </c>
      <c r="V874" s="341" t="str">
        <f t="shared" si="964"/>
        <v/>
      </c>
      <c r="W874" s="341" t="str">
        <f t="shared" si="965"/>
        <v/>
      </c>
      <c r="X874" s="340" t="str">
        <f t="shared" si="1015"/>
        <v/>
      </c>
      <c r="Y874" s="342" t="str">
        <f t="shared" si="1016"/>
        <v/>
      </c>
      <c r="Z874" s="343" t="str">
        <f t="shared" si="1017"/>
        <v/>
      </c>
      <c r="AA874" s="344" t="str">
        <f t="shared" si="1018"/>
        <v/>
      </c>
      <c r="AB874" s="345" t="str">
        <f t="shared" si="966"/>
        <v/>
      </c>
      <c r="AC874" s="346" t="str">
        <f t="shared" si="967"/>
        <v/>
      </c>
      <c r="AD874" s="346" t="str">
        <f t="shared" si="968"/>
        <v/>
      </c>
      <c r="AE874" s="344" t="str">
        <f t="shared" si="1019"/>
        <v/>
      </c>
      <c r="AF874" s="346" t="str">
        <f t="shared" si="969"/>
        <v/>
      </c>
      <c r="AG874" s="344" t="str">
        <f t="shared" si="1020"/>
        <v/>
      </c>
      <c r="AH874" s="344" t="str">
        <f t="shared" si="1021"/>
        <v/>
      </c>
      <c r="AI874" s="344" t="str">
        <f t="shared" si="1022"/>
        <v/>
      </c>
      <c r="AJ874" s="346" t="str">
        <f t="shared" si="1023"/>
        <v/>
      </c>
      <c r="AK874" s="346" t="str">
        <f t="shared" si="1024"/>
        <v/>
      </c>
      <c r="AL874" s="347" t="str">
        <f t="shared" si="1025"/>
        <v/>
      </c>
      <c r="AM874" s="141"/>
      <c r="AN874" s="141"/>
      <c r="AO874" s="142"/>
      <c r="AP874" s="58">
        <f t="shared" si="970"/>
        <v>0</v>
      </c>
      <c r="AQ874" s="94">
        <f>SUM(AP$10:AP874)</f>
        <v>0</v>
      </c>
      <c r="AR874" s="143">
        <f t="shared" si="959"/>
        <v>0.1</v>
      </c>
      <c r="AS874" s="144" t="str">
        <f t="shared" si="971"/>
        <v/>
      </c>
      <c r="AT874" s="144" t="str">
        <f t="shared" si="998"/>
        <v/>
      </c>
      <c r="AU874" s="145"/>
      <c r="AV874" s="58">
        <f t="shared" si="1028"/>
        <v>0</v>
      </c>
      <c r="AW874" s="318">
        <f>SUM(AV$10:AV874)</f>
        <v>0</v>
      </c>
      <c r="AX874" s="319">
        <f t="shared" si="1029"/>
        <v>0.1</v>
      </c>
      <c r="AY874" s="144" t="str">
        <f t="shared" si="1012"/>
        <v/>
      </c>
      <c r="AZ874" s="144" t="str">
        <f t="shared" si="1013"/>
        <v/>
      </c>
      <c r="BA874" s="144"/>
      <c r="BB874" s="146" t="str">
        <f t="shared" si="972"/>
        <v/>
      </c>
      <c r="BC874" s="66" t="str">
        <f t="shared" si="1011"/>
        <v/>
      </c>
      <c r="BD874" s="195" t="str">
        <f t="shared" si="973"/>
        <v/>
      </c>
      <c r="BF874" s="283"/>
      <c r="BG874" s="286" t="str">
        <f t="shared" si="974"/>
        <v/>
      </c>
      <c r="BY874" s="211" t="str">
        <f t="shared" si="975"/>
        <v/>
      </c>
      <c r="BZ874" s="150" t="str">
        <f t="shared" si="976"/>
        <v/>
      </c>
      <c r="CB874" s="54" t="str">
        <f t="shared" si="1010"/>
        <v/>
      </c>
      <c r="CD874" s="54" t="str">
        <f t="shared" si="977"/>
        <v/>
      </c>
      <c r="CF874" s="54" t="str">
        <f t="shared" si="978"/>
        <v/>
      </c>
      <c r="CH874" s="150" t="str">
        <f t="shared" si="979"/>
        <v/>
      </c>
      <c r="CI874" s="290"/>
      <c r="CJ874" s="150" t="str">
        <f t="shared" si="980"/>
        <v/>
      </c>
      <c r="CK874" s="290"/>
      <c r="CL874" s="54" t="str">
        <f t="shared" si="999"/>
        <v/>
      </c>
      <c r="CM874" s="290"/>
      <c r="CN874" s="150" t="str">
        <f t="shared" si="981"/>
        <v/>
      </c>
      <c r="CO874" s="290"/>
      <c r="CP874" s="150" t="str">
        <f t="shared" si="982"/>
        <v/>
      </c>
      <c r="CQ874" s="290"/>
      <c r="CR874" s="150" t="str">
        <f t="shared" si="983"/>
        <v/>
      </c>
      <c r="CS874" s="290"/>
      <c r="CT874" s="150" t="str">
        <f t="shared" si="984"/>
        <v/>
      </c>
      <c r="CU874" s="150"/>
      <c r="CV874" s="150" t="str">
        <f t="shared" si="985"/>
        <v/>
      </c>
      <c r="CW874" s="94"/>
      <c r="CX874" s="151" t="str">
        <f t="shared" si="1026"/>
        <v/>
      </c>
      <c r="CY874" s="151" t="str">
        <f t="shared" si="1027"/>
        <v/>
      </c>
      <c r="CZ874" s="152"/>
      <c r="DA874" s="373" t="str">
        <f t="shared" si="1000"/>
        <v/>
      </c>
      <c r="DC874" s="153">
        <f t="shared" si="986"/>
        <v>0</v>
      </c>
      <c r="DD874" s="153">
        <f t="shared" si="987"/>
        <v>0</v>
      </c>
      <c r="DE874" s="153">
        <f t="shared" si="988"/>
        <v>0</v>
      </c>
      <c r="DF874" s="158">
        <f t="shared" si="989"/>
        <v>-4.7000000000000002E-3</v>
      </c>
      <c r="DG874" s="159">
        <f t="shared" si="1001"/>
        <v>-1.1703000000000001</v>
      </c>
      <c r="DH874" s="158">
        <f t="shared" si="990"/>
        <v>3.1999999999999997E-3</v>
      </c>
      <c r="DI874" s="159">
        <f t="shared" si="1002"/>
        <v>0.79679999999999995</v>
      </c>
      <c r="DJ874" s="158">
        <f t="shared" si="991"/>
        <v>-2.7000000000000001E-3</v>
      </c>
      <c r="DK874" s="159">
        <f t="shared" si="1003"/>
        <v>-0.67230000000000001</v>
      </c>
      <c r="DL874" s="158">
        <f t="shared" si="992"/>
        <v>1.1999999999999999E-3</v>
      </c>
      <c r="DM874" s="159">
        <f t="shared" si="1004"/>
        <v>0.29879999999999995</v>
      </c>
      <c r="DN874" s="158">
        <f t="shared" si="993"/>
        <v>1.46E-2</v>
      </c>
      <c r="DO874" s="159">
        <f t="shared" si="1005"/>
        <v>3.6354000000000002</v>
      </c>
      <c r="DP874" s="158">
        <f t="shared" si="994"/>
        <v>-1.2999999999999999E-2</v>
      </c>
      <c r="DQ874" s="159">
        <f t="shared" si="1006"/>
        <v>-3.2369999999999997</v>
      </c>
      <c r="DR874" s="158">
        <f t="shared" si="995"/>
        <v>-6.7000000000000002E-3</v>
      </c>
      <c r="DS874" s="159">
        <f t="shared" si="1007"/>
        <v>-1.6683000000000001</v>
      </c>
      <c r="DT874" s="158">
        <f t="shared" si="996"/>
        <v>-1.2999999999999999E-2</v>
      </c>
      <c r="DU874" s="159">
        <f t="shared" si="1008"/>
        <v>-3.2369999999999997</v>
      </c>
      <c r="DV874" s="158">
        <f t="shared" si="997"/>
        <v>-6.7000000000000002E-3</v>
      </c>
      <c r="DW874" s="160">
        <f t="shared" si="1009"/>
        <v>-1.6683000000000001</v>
      </c>
    </row>
    <row r="875" spans="1:127" ht="24.95" customHeight="1" x14ac:dyDescent="0.2">
      <c r="A875" s="272">
        <v>866</v>
      </c>
      <c r="B875" s="336"/>
      <c r="C875" s="332"/>
      <c r="D875" s="333"/>
      <c r="E875" s="334"/>
      <c r="F875" s="335"/>
      <c r="G875" s="334"/>
      <c r="H875" s="371"/>
      <c r="I875" s="334"/>
      <c r="J875" s="334"/>
      <c r="K875" s="334"/>
      <c r="L875" s="334"/>
      <c r="M875" s="334"/>
      <c r="N875" s="334"/>
      <c r="O875" s="337"/>
      <c r="P875" s="337"/>
      <c r="Q875" s="338" t="str">
        <f t="shared" si="960"/>
        <v xml:space="preserve"> </v>
      </c>
      <c r="R875" s="339" t="str">
        <f t="shared" si="961"/>
        <v/>
      </c>
      <c r="S875" s="340" t="str">
        <f t="shared" si="1014"/>
        <v/>
      </c>
      <c r="T875" s="341" t="str">
        <f t="shared" si="962"/>
        <v/>
      </c>
      <c r="U875" s="341" t="str">
        <f t="shared" si="963"/>
        <v/>
      </c>
      <c r="V875" s="341" t="str">
        <f t="shared" si="964"/>
        <v/>
      </c>
      <c r="W875" s="341" t="str">
        <f t="shared" si="965"/>
        <v/>
      </c>
      <c r="X875" s="340" t="str">
        <f t="shared" si="1015"/>
        <v/>
      </c>
      <c r="Y875" s="342" t="str">
        <f t="shared" si="1016"/>
        <v/>
      </c>
      <c r="Z875" s="343" t="str">
        <f t="shared" si="1017"/>
        <v/>
      </c>
      <c r="AA875" s="344" t="str">
        <f t="shared" si="1018"/>
        <v/>
      </c>
      <c r="AB875" s="345" t="str">
        <f t="shared" si="966"/>
        <v/>
      </c>
      <c r="AC875" s="346" t="str">
        <f t="shared" si="967"/>
        <v/>
      </c>
      <c r="AD875" s="346" t="str">
        <f t="shared" si="968"/>
        <v/>
      </c>
      <c r="AE875" s="344" t="str">
        <f t="shared" si="1019"/>
        <v/>
      </c>
      <c r="AF875" s="346" t="str">
        <f t="shared" si="969"/>
        <v/>
      </c>
      <c r="AG875" s="344" t="str">
        <f t="shared" si="1020"/>
        <v/>
      </c>
      <c r="AH875" s="344" t="str">
        <f t="shared" si="1021"/>
        <v/>
      </c>
      <c r="AI875" s="344" t="str">
        <f t="shared" si="1022"/>
        <v/>
      </c>
      <c r="AJ875" s="346" t="str">
        <f t="shared" si="1023"/>
        <v/>
      </c>
      <c r="AK875" s="346" t="str">
        <f t="shared" si="1024"/>
        <v/>
      </c>
      <c r="AL875" s="347" t="str">
        <f t="shared" si="1025"/>
        <v/>
      </c>
      <c r="AM875" s="141"/>
      <c r="AN875" s="141"/>
      <c r="AO875" s="142"/>
      <c r="AP875" s="58">
        <f t="shared" si="970"/>
        <v>0</v>
      </c>
      <c r="AQ875" s="94">
        <f>SUM(AP$10:AP875)</f>
        <v>0</v>
      </c>
      <c r="AR875" s="143">
        <f t="shared" si="959"/>
        <v>0.1</v>
      </c>
      <c r="AS875" s="144" t="str">
        <f t="shared" si="971"/>
        <v/>
      </c>
      <c r="AT875" s="144" t="str">
        <f t="shared" si="998"/>
        <v/>
      </c>
      <c r="AU875" s="145"/>
      <c r="AV875" s="58">
        <f t="shared" si="1028"/>
        <v>0</v>
      </c>
      <c r="AW875" s="318">
        <f>SUM(AV$10:AV875)</f>
        <v>0</v>
      </c>
      <c r="AX875" s="319">
        <f t="shared" si="1029"/>
        <v>0.1</v>
      </c>
      <c r="AY875" s="144" t="str">
        <f t="shared" si="1012"/>
        <v/>
      </c>
      <c r="AZ875" s="144" t="str">
        <f t="shared" si="1013"/>
        <v/>
      </c>
      <c r="BA875" s="144"/>
      <c r="BB875" s="146" t="str">
        <f t="shared" si="972"/>
        <v/>
      </c>
      <c r="BC875" s="66" t="str">
        <f t="shared" si="1011"/>
        <v/>
      </c>
      <c r="BD875" s="195" t="str">
        <f t="shared" si="973"/>
        <v/>
      </c>
      <c r="BF875" s="283"/>
      <c r="BG875" s="286" t="str">
        <f t="shared" si="974"/>
        <v/>
      </c>
      <c r="BY875" s="211" t="str">
        <f t="shared" si="975"/>
        <v/>
      </c>
      <c r="BZ875" s="150" t="str">
        <f t="shared" si="976"/>
        <v/>
      </c>
      <c r="CB875" s="54" t="str">
        <f t="shared" si="1010"/>
        <v/>
      </c>
      <c r="CD875" s="54" t="str">
        <f t="shared" si="977"/>
        <v/>
      </c>
      <c r="CF875" s="54" t="str">
        <f t="shared" si="978"/>
        <v/>
      </c>
      <c r="CH875" s="150" t="str">
        <f t="shared" si="979"/>
        <v/>
      </c>
      <c r="CI875" s="290"/>
      <c r="CJ875" s="150" t="str">
        <f t="shared" si="980"/>
        <v/>
      </c>
      <c r="CK875" s="290"/>
      <c r="CL875" s="54" t="str">
        <f t="shared" si="999"/>
        <v/>
      </c>
      <c r="CM875" s="290"/>
      <c r="CN875" s="150" t="str">
        <f t="shared" si="981"/>
        <v/>
      </c>
      <c r="CO875" s="290"/>
      <c r="CP875" s="150" t="str">
        <f t="shared" si="982"/>
        <v/>
      </c>
      <c r="CQ875" s="290"/>
      <c r="CR875" s="150" t="str">
        <f t="shared" si="983"/>
        <v/>
      </c>
      <c r="CS875" s="290"/>
      <c r="CT875" s="150" t="str">
        <f t="shared" si="984"/>
        <v/>
      </c>
      <c r="CU875" s="150"/>
      <c r="CV875" s="150" t="str">
        <f t="shared" si="985"/>
        <v/>
      </c>
      <c r="CW875" s="94"/>
      <c r="CX875" s="151" t="str">
        <f t="shared" si="1026"/>
        <v/>
      </c>
      <c r="CY875" s="151" t="str">
        <f t="shared" si="1027"/>
        <v/>
      </c>
      <c r="CZ875" s="152"/>
      <c r="DA875" s="373" t="str">
        <f t="shared" si="1000"/>
        <v/>
      </c>
      <c r="DC875" s="153">
        <f t="shared" si="986"/>
        <v>0</v>
      </c>
      <c r="DD875" s="153">
        <f t="shared" si="987"/>
        <v>0</v>
      </c>
      <c r="DE875" s="153">
        <f t="shared" si="988"/>
        <v>0</v>
      </c>
      <c r="DF875" s="158">
        <f t="shared" si="989"/>
        <v>-4.7000000000000002E-3</v>
      </c>
      <c r="DG875" s="159">
        <f t="shared" si="1001"/>
        <v>-1.1703000000000001</v>
      </c>
      <c r="DH875" s="158">
        <f t="shared" si="990"/>
        <v>3.1999999999999997E-3</v>
      </c>
      <c r="DI875" s="159">
        <f t="shared" si="1002"/>
        <v>0.79679999999999995</v>
      </c>
      <c r="DJ875" s="158">
        <f t="shared" si="991"/>
        <v>-2.7000000000000001E-3</v>
      </c>
      <c r="DK875" s="159">
        <f t="shared" si="1003"/>
        <v>-0.67230000000000001</v>
      </c>
      <c r="DL875" s="158">
        <f t="shared" si="992"/>
        <v>1.1999999999999999E-3</v>
      </c>
      <c r="DM875" s="159">
        <f t="shared" si="1004"/>
        <v>0.29879999999999995</v>
      </c>
      <c r="DN875" s="158">
        <f t="shared" si="993"/>
        <v>1.46E-2</v>
      </c>
      <c r="DO875" s="159">
        <f t="shared" si="1005"/>
        <v>3.6354000000000002</v>
      </c>
      <c r="DP875" s="158">
        <f t="shared" si="994"/>
        <v>-1.2999999999999999E-2</v>
      </c>
      <c r="DQ875" s="159">
        <f t="shared" si="1006"/>
        <v>-3.2369999999999997</v>
      </c>
      <c r="DR875" s="158">
        <f t="shared" si="995"/>
        <v>-6.7000000000000002E-3</v>
      </c>
      <c r="DS875" s="159">
        <f t="shared" si="1007"/>
        <v>-1.6683000000000001</v>
      </c>
      <c r="DT875" s="158">
        <f t="shared" si="996"/>
        <v>-1.2999999999999999E-2</v>
      </c>
      <c r="DU875" s="159">
        <f t="shared" si="1008"/>
        <v>-3.2369999999999997</v>
      </c>
      <c r="DV875" s="158">
        <f t="shared" si="997"/>
        <v>-6.7000000000000002E-3</v>
      </c>
      <c r="DW875" s="160">
        <f t="shared" si="1009"/>
        <v>-1.6683000000000001</v>
      </c>
    </row>
    <row r="876" spans="1:127" ht="24.95" customHeight="1" x14ac:dyDescent="0.2">
      <c r="A876" s="272">
        <v>867</v>
      </c>
      <c r="B876" s="336"/>
      <c r="C876" s="332"/>
      <c r="D876" s="333"/>
      <c r="E876" s="334"/>
      <c r="F876" s="335"/>
      <c r="G876" s="334"/>
      <c r="H876" s="371"/>
      <c r="I876" s="334"/>
      <c r="J876" s="334"/>
      <c r="K876" s="334"/>
      <c r="L876" s="334"/>
      <c r="M876" s="334"/>
      <c r="N876" s="334"/>
      <c r="O876" s="337"/>
      <c r="P876" s="337"/>
      <c r="Q876" s="338" t="str">
        <f t="shared" si="960"/>
        <v xml:space="preserve"> </v>
      </c>
      <c r="R876" s="339" t="str">
        <f t="shared" si="961"/>
        <v/>
      </c>
      <c r="S876" s="340" t="str">
        <f t="shared" si="1014"/>
        <v/>
      </c>
      <c r="T876" s="341" t="str">
        <f t="shared" si="962"/>
        <v/>
      </c>
      <c r="U876" s="341" t="str">
        <f t="shared" si="963"/>
        <v/>
      </c>
      <c r="V876" s="341" t="str">
        <f t="shared" si="964"/>
        <v/>
      </c>
      <c r="W876" s="341" t="str">
        <f t="shared" si="965"/>
        <v/>
      </c>
      <c r="X876" s="340" t="str">
        <f t="shared" si="1015"/>
        <v/>
      </c>
      <c r="Y876" s="342" t="str">
        <f t="shared" si="1016"/>
        <v/>
      </c>
      <c r="Z876" s="343" t="str">
        <f t="shared" si="1017"/>
        <v/>
      </c>
      <c r="AA876" s="344" t="str">
        <f t="shared" si="1018"/>
        <v/>
      </c>
      <c r="AB876" s="345" t="str">
        <f t="shared" si="966"/>
        <v/>
      </c>
      <c r="AC876" s="346" t="str">
        <f t="shared" si="967"/>
        <v/>
      </c>
      <c r="AD876" s="346" t="str">
        <f t="shared" si="968"/>
        <v/>
      </c>
      <c r="AE876" s="344" t="str">
        <f t="shared" si="1019"/>
        <v/>
      </c>
      <c r="AF876" s="346" t="str">
        <f t="shared" si="969"/>
        <v/>
      </c>
      <c r="AG876" s="344" t="str">
        <f t="shared" si="1020"/>
        <v/>
      </c>
      <c r="AH876" s="344" t="str">
        <f t="shared" si="1021"/>
        <v/>
      </c>
      <c r="AI876" s="344" t="str">
        <f t="shared" si="1022"/>
        <v/>
      </c>
      <c r="AJ876" s="346" t="str">
        <f t="shared" si="1023"/>
        <v/>
      </c>
      <c r="AK876" s="346" t="str">
        <f t="shared" si="1024"/>
        <v/>
      </c>
      <c r="AL876" s="347" t="str">
        <f t="shared" si="1025"/>
        <v/>
      </c>
      <c r="AM876" s="141"/>
      <c r="AN876" s="141"/>
      <c r="AO876" s="142"/>
      <c r="AP876" s="58">
        <f t="shared" si="970"/>
        <v>0</v>
      </c>
      <c r="AQ876" s="94">
        <f>SUM(AP$10:AP876)</f>
        <v>0</v>
      </c>
      <c r="AR876" s="143">
        <f t="shared" si="959"/>
        <v>0.1</v>
      </c>
      <c r="AS876" s="144" t="str">
        <f t="shared" si="971"/>
        <v/>
      </c>
      <c r="AT876" s="144" t="str">
        <f t="shared" si="998"/>
        <v/>
      </c>
      <c r="AU876" s="145"/>
      <c r="AV876" s="58">
        <f t="shared" si="1028"/>
        <v>0</v>
      </c>
      <c r="AW876" s="318">
        <f>SUM(AV$10:AV876)</f>
        <v>0</v>
      </c>
      <c r="AX876" s="319">
        <f t="shared" si="1029"/>
        <v>0.1</v>
      </c>
      <c r="AY876" s="144" t="str">
        <f t="shared" si="1012"/>
        <v/>
      </c>
      <c r="AZ876" s="144" t="str">
        <f t="shared" si="1013"/>
        <v/>
      </c>
      <c r="BA876" s="144"/>
      <c r="BB876" s="146" t="str">
        <f t="shared" si="972"/>
        <v/>
      </c>
      <c r="BC876" s="66" t="str">
        <f t="shared" si="1011"/>
        <v/>
      </c>
      <c r="BD876" s="195" t="str">
        <f t="shared" si="973"/>
        <v/>
      </c>
      <c r="BF876" s="283"/>
      <c r="BG876" s="286" t="str">
        <f t="shared" si="974"/>
        <v/>
      </c>
      <c r="BY876" s="211" t="str">
        <f t="shared" si="975"/>
        <v/>
      </c>
      <c r="BZ876" s="150" t="str">
        <f t="shared" si="976"/>
        <v/>
      </c>
      <c r="CB876" s="54" t="str">
        <f t="shared" si="1010"/>
        <v/>
      </c>
      <c r="CD876" s="54" t="str">
        <f t="shared" si="977"/>
        <v/>
      </c>
      <c r="CF876" s="54" t="str">
        <f t="shared" si="978"/>
        <v/>
      </c>
      <c r="CH876" s="150" t="str">
        <f t="shared" si="979"/>
        <v/>
      </c>
      <c r="CI876" s="290"/>
      <c r="CJ876" s="150" t="str">
        <f t="shared" si="980"/>
        <v/>
      </c>
      <c r="CK876" s="290"/>
      <c r="CL876" s="54" t="str">
        <f t="shared" si="999"/>
        <v/>
      </c>
      <c r="CM876" s="290"/>
      <c r="CN876" s="150" t="str">
        <f t="shared" si="981"/>
        <v/>
      </c>
      <c r="CO876" s="290"/>
      <c r="CP876" s="150" t="str">
        <f t="shared" si="982"/>
        <v/>
      </c>
      <c r="CQ876" s="290"/>
      <c r="CR876" s="150" t="str">
        <f t="shared" si="983"/>
        <v/>
      </c>
      <c r="CS876" s="290"/>
      <c r="CT876" s="150" t="str">
        <f t="shared" si="984"/>
        <v/>
      </c>
      <c r="CU876" s="150"/>
      <c r="CV876" s="150" t="str">
        <f t="shared" si="985"/>
        <v/>
      </c>
      <c r="CW876" s="94"/>
      <c r="CX876" s="151" t="str">
        <f t="shared" si="1026"/>
        <v/>
      </c>
      <c r="CY876" s="151" t="str">
        <f t="shared" si="1027"/>
        <v/>
      </c>
      <c r="CZ876" s="152"/>
      <c r="DA876" s="373" t="str">
        <f t="shared" si="1000"/>
        <v/>
      </c>
      <c r="DC876" s="153">
        <f t="shared" si="986"/>
        <v>0</v>
      </c>
      <c r="DD876" s="153">
        <f t="shared" si="987"/>
        <v>0</v>
      </c>
      <c r="DE876" s="153">
        <f t="shared" si="988"/>
        <v>0</v>
      </c>
      <c r="DF876" s="158">
        <f t="shared" si="989"/>
        <v>-4.7000000000000002E-3</v>
      </c>
      <c r="DG876" s="159">
        <f t="shared" si="1001"/>
        <v>-1.1703000000000001</v>
      </c>
      <c r="DH876" s="158">
        <f t="shared" si="990"/>
        <v>3.1999999999999997E-3</v>
      </c>
      <c r="DI876" s="159">
        <f t="shared" si="1002"/>
        <v>0.79679999999999995</v>
      </c>
      <c r="DJ876" s="158">
        <f t="shared" si="991"/>
        <v>-2.7000000000000001E-3</v>
      </c>
      <c r="DK876" s="159">
        <f t="shared" si="1003"/>
        <v>-0.67230000000000001</v>
      </c>
      <c r="DL876" s="158">
        <f t="shared" si="992"/>
        <v>1.1999999999999999E-3</v>
      </c>
      <c r="DM876" s="159">
        <f t="shared" si="1004"/>
        <v>0.29879999999999995</v>
      </c>
      <c r="DN876" s="158">
        <f t="shared" si="993"/>
        <v>1.46E-2</v>
      </c>
      <c r="DO876" s="159">
        <f t="shared" si="1005"/>
        <v>3.6354000000000002</v>
      </c>
      <c r="DP876" s="158">
        <f t="shared" si="994"/>
        <v>-1.2999999999999999E-2</v>
      </c>
      <c r="DQ876" s="159">
        <f t="shared" si="1006"/>
        <v>-3.2369999999999997</v>
      </c>
      <c r="DR876" s="158">
        <f t="shared" si="995"/>
        <v>-6.7000000000000002E-3</v>
      </c>
      <c r="DS876" s="159">
        <f t="shared" si="1007"/>
        <v>-1.6683000000000001</v>
      </c>
      <c r="DT876" s="158">
        <f t="shared" si="996"/>
        <v>-1.2999999999999999E-2</v>
      </c>
      <c r="DU876" s="159">
        <f t="shared" si="1008"/>
        <v>-3.2369999999999997</v>
      </c>
      <c r="DV876" s="158">
        <f t="shared" si="997"/>
        <v>-6.7000000000000002E-3</v>
      </c>
      <c r="DW876" s="160">
        <f t="shared" si="1009"/>
        <v>-1.6683000000000001</v>
      </c>
    </row>
    <row r="877" spans="1:127" ht="24.95" customHeight="1" x14ac:dyDescent="0.2">
      <c r="A877" s="272">
        <v>868</v>
      </c>
      <c r="B877" s="336"/>
      <c r="C877" s="332"/>
      <c r="D877" s="333"/>
      <c r="E877" s="334"/>
      <c r="F877" s="335"/>
      <c r="G877" s="334"/>
      <c r="H877" s="371"/>
      <c r="I877" s="334"/>
      <c r="J877" s="334"/>
      <c r="K877" s="334"/>
      <c r="L877" s="334"/>
      <c r="M877" s="334"/>
      <c r="N877" s="334"/>
      <c r="O877" s="337"/>
      <c r="P877" s="337"/>
      <c r="Q877" s="338" t="str">
        <f t="shared" si="960"/>
        <v xml:space="preserve"> </v>
      </c>
      <c r="R877" s="339" t="str">
        <f t="shared" si="961"/>
        <v/>
      </c>
      <c r="S877" s="340" t="str">
        <f t="shared" si="1014"/>
        <v/>
      </c>
      <c r="T877" s="341" t="str">
        <f t="shared" si="962"/>
        <v/>
      </c>
      <c r="U877" s="341" t="str">
        <f t="shared" si="963"/>
        <v/>
      </c>
      <c r="V877" s="341" t="str">
        <f t="shared" si="964"/>
        <v/>
      </c>
      <c r="W877" s="341" t="str">
        <f t="shared" si="965"/>
        <v/>
      </c>
      <c r="X877" s="340" t="str">
        <f t="shared" si="1015"/>
        <v/>
      </c>
      <c r="Y877" s="342" t="str">
        <f t="shared" si="1016"/>
        <v/>
      </c>
      <c r="Z877" s="343" t="str">
        <f t="shared" si="1017"/>
        <v/>
      </c>
      <c r="AA877" s="344" t="str">
        <f t="shared" si="1018"/>
        <v/>
      </c>
      <c r="AB877" s="345" t="str">
        <f t="shared" si="966"/>
        <v/>
      </c>
      <c r="AC877" s="346" t="str">
        <f t="shared" si="967"/>
        <v/>
      </c>
      <c r="AD877" s="346" t="str">
        <f t="shared" si="968"/>
        <v/>
      </c>
      <c r="AE877" s="344" t="str">
        <f t="shared" si="1019"/>
        <v/>
      </c>
      <c r="AF877" s="346" t="str">
        <f t="shared" si="969"/>
        <v/>
      </c>
      <c r="AG877" s="344" t="str">
        <f t="shared" si="1020"/>
        <v/>
      </c>
      <c r="AH877" s="344" t="str">
        <f t="shared" si="1021"/>
        <v/>
      </c>
      <c r="AI877" s="344" t="str">
        <f t="shared" si="1022"/>
        <v/>
      </c>
      <c r="AJ877" s="346" t="str">
        <f t="shared" si="1023"/>
        <v/>
      </c>
      <c r="AK877" s="346" t="str">
        <f t="shared" si="1024"/>
        <v/>
      </c>
      <c r="AL877" s="347" t="str">
        <f t="shared" si="1025"/>
        <v/>
      </c>
      <c r="AM877" s="141"/>
      <c r="AN877" s="141"/>
      <c r="AO877" s="142"/>
      <c r="AP877" s="58">
        <f t="shared" si="970"/>
        <v>0</v>
      </c>
      <c r="AQ877" s="94">
        <f>SUM(AP$10:AP877)</f>
        <v>0</v>
      </c>
      <c r="AR877" s="143">
        <f t="shared" si="959"/>
        <v>0.1</v>
      </c>
      <c r="AS877" s="144" t="str">
        <f t="shared" si="971"/>
        <v/>
      </c>
      <c r="AT877" s="144" t="str">
        <f t="shared" si="998"/>
        <v/>
      </c>
      <c r="AU877" s="145"/>
      <c r="AV877" s="58">
        <f t="shared" si="1028"/>
        <v>0</v>
      </c>
      <c r="AW877" s="318">
        <f>SUM(AV$10:AV877)</f>
        <v>0</v>
      </c>
      <c r="AX877" s="319">
        <f t="shared" si="1029"/>
        <v>0.1</v>
      </c>
      <c r="AY877" s="144" t="str">
        <f t="shared" si="1012"/>
        <v/>
      </c>
      <c r="AZ877" s="144" t="str">
        <f t="shared" si="1013"/>
        <v/>
      </c>
      <c r="BA877" s="144"/>
      <c r="BB877" s="146" t="str">
        <f t="shared" si="972"/>
        <v/>
      </c>
      <c r="BC877" s="66" t="str">
        <f t="shared" si="1011"/>
        <v/>
      </c>
      <c r="BD877" s="195" t="str">
        <f t="shared" si="973"/>
        <v/>
      </c>
      <c r="BF877" s="283"/>
      <c r="BG877" s="286" t="str">
        <f t="shared" si="974"/>
        <v/>
      </c>
      <c r="BY877" s="211" t="str">
        <f t="shared" si="975"/>
        <v/>
      </c>
      <c r="BZ877" s="150" t="str">
        <f t="shared" si="976"/>
        <v/>
      </c>
      <c r="CB877" s="54" t="str">
        <f t="shared" si="1010"/>
        <v/>
      </c>
      <c r="CD877" s="54" t="str">
        <f t="shared" si="977"/>
        <v/>
      </c>
      <c r="CF877" s="54" t="str">
        <f t="shared" si="978"/>
        <v/>
      </c>
      <c r="CH877" s="150" t="str">
        <f t="shared" si="979"/>
        <v/>
      </c>
      <c r="CI877" s="290"/>
      <c r="CJ877" s="150" t="str">
        <f t="shared" si="980"/>
        <v/>
      </c>
      <c r="CK877" s="290"/>
      <c r="CL877" s="54" t="str">
        <f t="shared" si="999"/>
        <v/>
      </c>
      <c r="CM877" s="290"/>
      <c r="CN877" s="150" t="str">
        <f t="shared" si="981"/>
        <v/>
      </c>
      <c r="CO877" s="290"/>
      <c r="CP877" s="150" t="str">
        <f t="shared" si="982"/>
        <v/>
      </c>
      <c r="CQ877" s="290"/>
      <c r="CR877" s="150" t="str">
        <f t="shared" si="983"/>
        <v/>
      </c>
      <c r="CS877" s="290"/>
      <c r="CT877" s="150" t="str">
        <f t="shared" si="984"/>
        <v/>
      </c>
      <c r="CU877" s="150"/>
      <c r="CV877" s="150" t="str">
        <f t="shared" si="985"/>
        <v/>
      </c>
      <c r="CW877" s="94"/>
      <c r="CX877" s="151" t="str">
        <f t="shared" si="1026"/>
        <v/>
      </c>
      <c r="CY877" s="151" t="str">
        <f t="shared" si="1027"/>
        <v/>
      </c>
      <c r="CZ877" s="152"/>
      <c r="DA877" s="373" t="str">
        <f t="shared" si="1000"/>
        <v/>
      </c>
      <c r="DC877" s="153">
        <f t="shared" si="986"/>
        <v>0</v>
      </c>
      <c r="DD877" s="153">
        <f t="shared" si="987"/>
        <v>0</v>
      </c>
      <c r="DE877" s="153">
        <f t="shared" si="988"/>
        <v>0</v>
      </c>
      <c r="DF877" s="158">
        <f t="shared" si="989"/>
        <v>-4.7000000000000002E-3</v>
      </c>
      <c r="DG877" s="159">
        <f t="shared" si="1001"/>
        <v>-1.1703000000000001</v>
      </c>
      <c r="DH877" s="158">
        <f t="shared" si="990"/>
        <v>3.1999999999999997E-3</v>
      </c>
      <c r="DI877" s="159">
        <f t="shared" si="1002"/>
        <v>0.79679999999999995</v>
      </c>
      <c r="DJ877" s="158">
        <f t="shared" si="991"/>
        <v>-2.7000000000000001E-3</v>
      </c>
      <c r="DK877" s="159">
        <f t="shared" si="1003"/>
        <v>-0.67230000000000001</v>
      </c>
      <c r="DL877" s="158">
        <f t="shared" si="992"/>
        <v>1.1999999999999999E-3</v>
      </c>
      <c r="DM877" s="159">
        <f t="shared" si="1004"/>
        <v>0.29879999999999995</v>
      </c>
      <c r="DN877" s="158">
        <f t="shared" si="993"/>
        <v>1.46E-2</v>
      </c>
      <c r="DO877" s="159">
        <f t="shared" si="1005"/>
        <v>3.6354000000000002</v>
      </c>
      <c r="DP877" s="158">
        <f t="shared" si="994"/>
        <v>-1.2999999999999999E-2</v>
      </c>
      <c r="DQ877" s="159">
        <f t="shared" si="1006"/>
        <v>-3.2369999999999997</v>
      </c>
      <c r="DR877" s="158">
        <f t="shared" si="995"/>
        <v>-6.7000000000000002E-3</v>
      </c>
      <c r="DS877" s="159">
        <f t="shared" si="1007"/>
        <v>-1.6683000000000001</v>
      </c>
      <c r="DT877" s="158">
        <f t="shared" si="996"/>
        <v>-1.2999999999999999E-2</v>
      </c>
      <c r="DU877" s="159">
        <f t="shared" si="1008"/>
        <v>-3.2369999999999997</v>
      </c>
      <c r="DV877" s="158">
        <f t="shared" si="997"/>
        <v>-6.7000000000000002E-3</v>
      </c>
      <c r="DW877" s="160">
        <f t="shared" si="1009"/>
        <v>-1.6683000000000001</v>
      </c>
    </row>
    <row r="878" spans="1:127" ht="24.95" customHeight="1" x14ac:dyDescent="0.2">
      <c r="A878" s="272">
        <v>869</v>
      </c>
      <c r="B878" s="336"/>
      <c r="C878" s="332"/>
      <c r="D878" s="333"/>
      <c r="E878" s="334"/>
      <c r="F878" s="335"/>
      <c r="G878" s="334"/>
      <c r="H878" s="371"/>
      <c r="I878" s="334"/>
      <c r="J878" s="334"/>
      <c r="K878" s="334"/>
      <c r="L878" s="334"/>
      <c r="M878" s="334"/>
      <c r="N878" s="334"/>
      <c r="O878" s="337"/>
      <c r="P878" s="337"/>
      <c r="Q878" s="338" t="str">
        <f t="shared" si="960"/>
        <v xml:space="preserve"> </v>
      </c>
      <c r="R878" s="339" t="str">
        <f t="shared" si="961"/>
        <v/>
      </c>
      <c r="S878" s="340" t="str">
        <f t="shared" si="1014"/>
        <v/>
      </c>
      <c r="T878" s="341" t="str">
        <f t="shared" si="962"/>
        <v/>
      </c>
      <c r="U878" s="341" t="str">
        <f t="shared" si="963"/>
        <v/>
      </c>
      <c r="V878" s="341" t="str">
        <f t="shared" si="964"/>
        <v/>
      </c>
      <c r="W878" s="341" t="str">
        <f t="shared" si="965"/>
        <v/>
      </c>
      <c r="X878" s="340" t="str">
        <f t="shared" si="1015"/>
        <v/>
      </c>
      <c r="Y878" s="342" t="str">
        <f t="shared" si="1016"/>
        <v/>
      </c>
      <c r="Z878" s="343" t="str">
        <f t="shared" si="1017"/>
        <v/>
      </c>
      <c r="AA878" s="344" t="str">
        <f t="shared" si="1018"/>
        <v/>
      </c>
      <c r="AB878" s="345" t="str">
        <f t="shared" si="966"/>
        <v/>
      </c>
      <c r="AC878" s="346" t="str">
        <f t="shared" si="967"/>
        <v/>
      </c>
      <c r="AD878" s="346" t="str">
        <f t="shared" si="968"/>
        <v/>
      </c>
      <c r="AE878" s="344" t="str">
        <f t="shared" si="1019"/>
        <v/>
      </c>
      <c r="AF878" s="346" t="str">
        <f t="shared" si="969"/>
        <v/>
      </c>
      <c r="AG878" s="344" t="str">
        <f t="shared" si="1020"/>
        <v/>
      </c>
      <c r="AH878" s="344" t="str">
        <f t="shared" si="1021"/>
        <v/>
      </c>
      <c r="AI878" s="344" t="str">
        <f t="shared" si="1022"/>
        <v/>
      </c>
      <c r="AJ878" s="346" t="str">
        <f t="shared" si="1023"/>
        <v/>
      </c>
      <c r="AK878" s="346" t="str">
        <f t="shared" si="1024"/>
        <v/>
      </c>
      <c r="AL878" s="347" t="str">
        <f t="shared" si="1025"/>
        <v/>
      </c>
      <c r="AM878" s="141"/>
      <c r="AN878" s="141"/>
      <c r="AO878" s="142"/>
      <c r="AP878" s="58">
        <f t="shared" si="970"/>
        <v>0</v>
      </c>
      <c r="AQ878" s="94">
        <f>SUM(AP$10:AP878)</f>
        <v>0</v>
      </c>
      <c r="AR878" s="143">
        <f t="shared" si="959"/>
        <v>0.1</v>
      </c>
      <c r="AS878" s="144" t="str">
        <f t="shared" si="971"/>
        <v/>
      </c>
      <c r="AT878" s="144" t="str">
        <f t="shared" si="998"/>
        <v/>
      </c>
      <c r="AU878" s="145"/>
      <c r="AV878" s="58">
        <f t="shared" si="1028"/>
        <v>0</v>
      </c>
      <c r="AW878" s="318">
        <f>SUM(AV$10:AV878)</f>
        <v>0</v>
      </c>
      <c r="AX878" s="319">
        <f t="shared" si="1029"/>
        <v>0.1</v>
      </c>
      <c r="AY878" s="144" t="str">
        <f t="shared" si="1012"/>
        <v/>
      </c>
      <c r="AZ878" s="144" t="str">
        <f t="shared" si="1013"/>
        <v/>
      </c>
      <c r="BA878" s="144"/>
      <c r="BB878" s="146" t="str">
        <f t="shared" si="972"/>
        <v/>
      </c>
      <c r="BC878" s="66" t="str">
        <f t="shared" si="1011"/>
        <v/>
      </c>
      <c r="BD878" s="195" t="str">
        <f t="shared" si="973"/>
        <v/>
      </c>
      <c r="BF878" s="283"/>
      <c r="BG878" s="286" t="str">
        <f t="shared" si="974"/>
        <v/>
      </c>
      <c r="BY878" s="211" t="str">
        <f t="shared" si="975"/>
        <v/>
      </c>
      <c r="BZ878" s="150" t="str">
        <f t="shared" si="976"/>
        <v/>
      </c>
      <c r="CB878" s="54" t="str">
        <f t="shared" si="1010"/>
        <v/>
      </c>
      <c r="CD878" s="54" t="str">
        <f t="shared" si="977"/>
        <v/>
      </c>
      <c r="CF878" s="54" t="str">
        <f t="shared" si="978"/>
        <v/>
      </c>
      <c r="CH878" s="150" t="str">
        <f t="shared" si="979"/>
        <v/>
      </c>
      <c r="CI878" s="290"/>
      <c r="CJ878" s="150" t="str">
        <f t="shared" si="980"/>
        <v/>
      </c>
      <c r="CK878" s="290"/>
      <c r="CL878" s="54" t="str">
        <f t="shared" si="999"/>
        <v/>
      </c>
      <c r="CM878" s="290"/>
      <c r="CN878" s="150" t="str">
        <f t="shared" si="981"/>
        <v/>
      </c>
      <c r="CO878" s="290"/>
      <c r="CP878" s="150" t="str">
        <f t="shared" si="982"/>
        <v/>
      </c>
      <c r="CQ878" s="290"/>
      <c r="CR878" s="150" t="str">
        <f t="shared" si="983"/>
        <v/>
      </c>
      <c r="CS878" s="290"/>
      <c r="CT878" s="150" t="str">
        <f t="shared" si="984"/>
        <v/>
      </c>
      <c r="CU878" s="150"/>
      <c r="CV878" s="150" t="str">
        <f t="shared" si="985"/>
        <v/>
      </c>
      <c r="CW878" s="94"/>
      <c r="CX878" s="151" t="str">
        <f t="shared" si="1026"/>
        <v/>
      </c>
      <c r="CY878" s="151" t="str">
        <f t="shared" si="1027"/>
        <v/>
      </c>
      <c r="CZ878" s="152"/>
      <c r="DA878" s="373" t="str">
        <f t="shared" si="1000"/>
        <v/>
      </c>
      <c r="DC878" s="153">
        <f t="shared" si="986"/>
        <v>0</v>
      </c>
      <c r="DD878" s="153">
        <f t="shared" si="987"/>
        <v>0</v>
      </c>
      <c r="DE878" s="153">
        <f t="shared" si="988"/>
        <v>0</v>
      </c>
      <c r="DF878" s="158">
        <f t="shared" si="989"/>
        <v>-4.7000000000000002E-3</v>
      </c>
      <c r="DG878" s="159">
        <f t="shared" si="1001"/>
        <v>-1.1703000000000001</v>
      </c>
      <c r="DH878" s="158">
        <f t="shared" si="990"/>
        <v>3.1999999999999997E-3</v>
      </c>
      <c r="DI878" s="159">
        <f t="shared" si="1002"/>
        <v>0.79679999999999995</v>
      </c>
      <c r="DJ878" s="158">
        <f t="shared" si="991"/>
        <v>-2.7000000000000001E-3</v>
      </c>
      <c r="DK878" s="159">
        <f t="shared" si="1003"/>
        <v>-0.67230000000000001</v>
      </c>
      <c r="DL878" s="158">
        <f t="shared" si="992"/>
        <v>1.1999999999999999E-3</v>
      </c>
      <c r="DM878" s="159">
        <f t="shared" si="1004"/>
        <v>0.29879999999999995</v>
      </c>
      <c r="DN878" s="158">
        <f t="shared" si="993"/>
        <v>1.46E-2</v>
      </c>
      <c r="DO878" s="159">
        <f t="shared" si="1005"/>
        <v>3.6354000000000002</v>
      </c>
      <c r="DP878" s="158">
        <f t="shared" si="994"/>
        <v>-1.2999999999999999E-2</v>
      </c>
      <c r="DQ878" s="159">
        <f t="shared" si="1006"/>
        <v>-3.2369999999999997</v>
      </c>
      <c r="DR878" s="158">
        <f t="shared" si="995"/>
        <v>-6.7000000000000002E-3</v>
      </c>
      <c r="DS878" s="159">
        <f t="shared" si="1007"/>
        <v>-1.6683000000000001</v>
      </c>
      <c r="DT878" s="158">
        <f t="shared" si="996"/>
        <v>-1.2999999999999999E-2</v>
      </c>
      <c r="DU878" s="159">
        <f t="shared" si="1008"/>
        <v>-3.2369999999999997</v>
      </c>
      <c r="DV878" s="158">
        <f t="shared" si="997"/>
        <v>-6.7000000000000002E-3</v>
      </c>
      <c r="DW878" s="160">
        <f t="shared" si="1009"/>
        <v>-1.6683000000000001</v>
      </c>
    </row>
    <row r="879" spans="1:127" ht="24.95" customHeight="1" x14ac:dyDescent="0.2">
      <c r="A879" s="272">
        <v>870</v>
      </c>
      <c r="B879" s="336"/>
      <c r="C879" s="332"/>
      <c r="D879" s="333"/>
      <c r="E879" s="334"/>
      <c r="F879" s="335"/>
      <c r="G879" s="334"/>
      <c r="H879" s="371"/>
      <c r="I879" s="334"/>
      <c r="J879" s="334"/>
      <c r="K879" s="334"/>
      <c r="L879" s="334"/>
      <c r="M879" s="334"/>
      <c r="N879" s="334"/>
      <c r="O879" s="337"/>
      <c r="P879" s="337"/>
      <c r="Q879" s="338" t="str">
        <f t="shared" si="960"/>
        <v xml:space="preserve"> </v>
      </c>
      <c r="R879" s="339" t="str">
        <f t="shared" si="961"/>
        <v/>
      </c>
      <c r="S879" s="340" t="str">
        <f t="shared" si="1014"/>
        <v/>
      </c>
      <c r="T879" s="341" t="str">
        <f t="shared" si="962"/>
        <v/>
      </c>
      <c r="U879" s="341" t="str">
        <f t="shared" si="963"/>
        <v/>
      </c>
      <c r="V879" s="341" t="str">
        <f t="shared" si="964"/>
        <v/>
      </c>
      <c r="W879" s="341" t="str">
        <f t="shared" si="965"/>
        <v/>
      </c>
      <c r="X879" s="340" t="str">
        <f t="shared" si="1015"/>
        <v/>
      </c>
      <c r="Y879" s="342" t="str">
        <f t="shared" si="1016"/>
        <v/>
      </c>
      <c r="Z879" s="343" t="str">
        <f t="shared" si="1017"/>
        <v/>
      </c>
      <c r="AA879" s="344" t="str">
        <f t="shared" si="1018"/>
        <v/>
      </c>
      <c r="AB879" s="345" t="str">
        <f t="shared" si="966"/>
        <v/>
      </c>
      <c r="AC879" s="346" t="str">
        <f t="shared" si="967"/>
        <v/>
      </c>
      <c r="AD879" s="346" t="str">
        <f t="shared" si="968"/>
        <v/>
      </c>
      <c r="AE879" s="344" t="str">
        <f t="shared" si="1019"/>
        <v/>
      </c>
      <c r="AF879" s="346" t="str">
        <f t="shared" si="969"/>
        <v/>
      </c>
      <c r="AG879" s="344" t="str">
        <f t="shared" si="1020"/>
        <v/>
      </c>
      <c r="AH879" s="344" t="str">
        <f t="shared" si="1021"/>
        <v/>
      </c>
      <c r="AI879" s="344" t="str">
        <f t="shared" si="1022"/>
        <v/>
      </c>
      <c r="AJ879" s="346" t="str">
        <f t="shared" si="1023"/>
        <v/>
      </c>
      <c r="AK879" s="346" t="str">
        <f t="shared" si="1024"/>
        <v/>
      </c>
      <c r="AL879" s="347" t="str">
        <f t="shared" si="1025"/>
        <v/>
      </c>
      <c r="AM879" s="141"/>
      <c r="AN879" s="141"/>
      <c r="AO879" s="142"/>
      <c r="AP879" s="58">
        <f t="shared" si="970"/>
        <v>0</v>
      </c>
      <c r="AQ879" s="94">
        <f>SUM(AP$10:AP879)</f>
        <v>0</v>
      </c>
      <c r="AR879" s="143">
        <f t="shared" si="959"/>
        <v>0.1</v>
      </c>
      <c r="AS879" s="144" t="str">
        <f t="shared" si="971"/>
        <v/>
      </c>
      <c r="AT879" s="144" t="str">
        <f t="shared" si="998"/>
        <v/>
      </c>
      <c r="AU879" s="145"/>
      <c r="AV879" s="58">
        <f t="shared" si="1028"/>
        <v>0</v>
      </c>
      <c r="AW879" s="318">
        <f>SUM(AV$10:AV879)</f>
        <v>0</v>
      </c>
      <c r="AX879" s="319">
        <f t="shared" si="1029"/>
        <v>0.1</v>
      </c>
      <c r="AY879" s="144" t="str">
        <f t="shared" si="1012"/>
        <v/>
      </c>
      <c r="AZ879" s="144" t="str">
        <f t="shared" si="1013"/>
        <v/>
      </c>
      <c r="BA879" s="144"/>
      <c r="BB879" s="146" t="str">
        <f t="shared" si="972"/>
        <v/>
      </c>
      <c r="BC879" s="66" t="str">
        <f t="shared" si="1011"/>
        <v/>
      </c>
      <c r="BD879" s="195" t="str">
        <f t="shared" si="973"/>
        <v/>
      </c>
      <c r="BF879" s="283"/>
      <c r="BG879" s="286" t="str">
        <f t="shared" si="974"/>
        <v/>
      </c>
      <c r="BY879" s="211" t="str">
        <f t="shared" si="975"/>
        <v/>
      </c>
      <c r="BZ879" s="150" t="str">
        <f t="shared" si="976"/>
        <v/>
      </c>
      <c r="CB879" s="54" t="str">
        <f t="shared" si="1010"/>
        <v/>
      </c>
      <c r="CD879" s="54" t="str">
        <f t="shared" si="977"/>
        <v/>
      </c>
      <c r="CF879" s="54" t="str">
        <f t="shared" si="978"/>
        <v/>
      </c>
      <c r="CH879" s="150" t="str">
        <f t="shared" si="979"/>
        <v/>
      </c>
      <c r="CI879" s="290"/>
      <c r="CJ879" s="150" t="str">
        <f t="shared" si="980"/>
        <v/>
      </c>
      <c r="CK879" s="290"/>
      <c r="CL879" s="54" t="str">
        <f t="shared" si="999"/>
        <v/>
      </c>
      <c r="CM879" s="290"/>
      <c r="CN879" s="150" t="str">
        <f t="shared" si="981"/>
        <v/>
      </c>
      <c r="CO879" s="290"/>
      <c r="CP879" s="150" t="str">
        <f t="shared" si="982"/>
        <v/>
      </c>
      <c r="CQ879" s="290"/>
      <c r="CR879" s="150" t="str">
        <f t="shared" si="983"/>
        <v/>
      </c>
      <c r="CS879" s="290"/>
      <c r="CT879" s="150" t="str">
        <f t="shared" si="984"/>
        <v/>
      </c>
      <c r="CU879" s="150"/>
      <c r="CV879" s="150" t="str">
        <f t="shared" si="985"/>
        <v/>
      </c>
      <c r="CW879" s="94"/>
      <c r="CX879" s="151" t="str">
        <f t="shared" si="1026"/>
        <v/>
      </c>
      <c r="CY879" s="151" t="str">
        <f t="shared" si="1027"/>
        <v/>
      </c>
      <c r="CZ879" s="152"/>
      <c r="DA879" s="373" t="str">
        <f t="shared" si="1000"/>
        <v/>
      </c>
      <c r="DC879" s="153">
        <f t="shared" si="986"/>
        <v>0</v>
      </c>
      <c r="DD879" s="153">
        <f t="shared" si="987"/>
        <v>0</v>
      </c>
      <c r="DE879" s="153">
        <f t="shared" si="988"/>
        <v>0</v>
      </c>
      <c r="DF879" s="158">
        <f t="shared" si="989"/>
        <v>-4.7000000000000002E-3</v>
      </c>
      <c r="DG879" s="159">
        <f t="shared" si="1001"/>
        <v>-1.1703000000000001</v>
      </c>
      <c r="DH879" s="158">
        <f t="shared" si="990"/>
        <v>3.1999999999999997E-3</v>
      </c>
      <c r="DI879" s="159">
        <f t="shared" si="1002"/>
        <v>0.79679999999999995</v>
      </c>
      <c r="DJ879" s="158">
        <f t="shared" si="991"/>
        <v>-2.7000000000000001E-3</v>
      </c>
      <c r="DK879" s="159">
        <f t="shared" si="1003"/>
        <v>-0.67230000000000001</v>
      </c>
      <c r="DL879" s="158">
        <f t="shared" si="992"/>
        <v>1.1999999999999999E-3</v>
      </c>
      <c r="DM879" s="159">
        <f t="shared" si="1004"/>
        <v>0.29879999999999995</v>
      </c>
      <c r="DN879" s="158">
        <f t="shared" si="993"/>
        <v>1.46E-2</v>
      </c>
      <c r="DO879" s="159">
        <f t="shared" si="1005"/>
        <v>3.6354000000000002</v>
      </c>
      <c r="DP879" s="158">
        <f t="shared" si="994"/>
        <v>-1.2999999999999999E-2</v>
      </c>
      <c r="DQ879" s="159">
        <f t="shared" si="1006"/>
        <v>-3.2369999999999997</v>
      </c>
      <c r="DR879" s="158">
        <f t="shared" si="995"/>
        <v>-6.7000000000000002E-3</v>
      </c>
      <c r="DS879" s="159">
        <f t="shared" si="1007"/>
        <v>-1.6683000000000001</v>
      </c>
      <c r="DT879" s="158">
        <f t="shared" si="996"/>
        <v>-1.2999999999999999E-2</v>
      </c>
      <c r="DU879" s="159">
        <f t="shared" si="1008"/>
        <v>-3.2369999999999997</v>
      </c>
      <c r="DV879" s="158">
        <f t="shared" si="997"/>
        <v>-6.7000000000000002E-3</v>
      </c>
      <c r="DW879" s="160">
        <f t="shared" si="1009"/>
        <v>-1.6683000000000001</v>
      </c>
    </row>
    <row r="880" spans="1:127" ht="24.95" customHeight="1" x14ac:dyDescent="0.2">
      <c r="A880" s="272">
        <v>871</v>
      </c>
      <c r="B880" s="336"/>
      <c r="C880" s="332"/>
      <c r="D880" s="333"/>
      <c r="E880" s="334"/>
      <c r="F880" s="335"/>
      <c r="G880" s="334"/>
      <c r="H880" s="371"/>
      <c r="I880" s="334"/>
      <c r="J880" s="334"/>
      <c r="K880" s="334"/>
      <c r="L880" s="334"/>
      <c r="M880" s="334"/>
      <c r="N880" s="334"/>
      <c r="O880" s="337"/>
      <c r="P880" s="337"/>
      <c r="Q880" s="338" t="str">
        <f t="shared" si="960"/>
        <v xml:space="preserve"> </v>
      </c>
      <c r="R880" s="339" t="str">
        <f t="shared" si="961"/>
        <v/>
      </c>
      <c r="S880" s="340" t="str">
        <f t="shared" si="1014"/>
        <v/>
      </c>
      <c r="T880" s="341" t="str">
        <f t="shared" si="962"/>
        <v/>
      </c>
      <c r="U880" s="341" t="str">
        <f t="shared" si="963"/>
        <v/>
      </c>
      <c r="V880" s="341" t="str">
        <f t="shared" si="964"/>
        <v/>
      </c>
      <c r="W880" s="341" t="str">
        <f t="shared" si="965"/>
        <v/>
      </c>
      <c r="X880" s="340" t="str">
        <f t="shared" si="1015"/>
        <v/>
      </c>
      <c r="Y880" s="342" t="str">
        <f t="shared" si="1016"/>
        <v/>
      </c>
      <c r="Z880" s="343" t="str">
        <f t="shared" si="1017"/>
        <v/>
      </c>
      <c r="AA880" s="344" t="str">
        <f t="shared" si="1018"/>
        <v/>
      </c>
      <c r="AB880" s="345" t="str">
        <f t="shared" si="966"/>
        <v/>
      </c>
      <c r="AC880" s="346" t="str">
        <f t="shared" si="967"/>
        <v/>
      </c>
      <c r="AD880" s="346" t="str">
        <f t="shared" si="968"/>
        <v/>
      </c>
      <c r="AE880" s="344" t="str">
        <f t="shared" si="1019"/>
        <v/>
      </c>
      <c r="AF880" s="346" t="str">
        <f t="shared" si="969"/>
        <v/>
      </c>
      <c r="AG880" s="344" t="str">
        <f t="shared" si="1020"/>
        <v/>
      </c>
      <c r="AH880" s="344" t="str">
        <f t="shared" si="1021"/>
        <v/>
      </c>
      <c r="AI880" s="344" t="str">
        <f t="shared" si="1022"/>
        <v/>
      </c>
      <c r="AJ880" s="346" t="str">
        <f t="shared" si="1023"/>
        <v/>
      </c>
      <c r="AK880" s="346" t="str">
        <f t="shared" si="1024"/>
        <v/>
      </c>
      <c r="AL880" s="347" t="str">
        <f t="shared" si="1025"/>
        <v/>
      </c>
      <c r="AM880" s="141"/>
      <c r="AN880" s="141"/>
      <c r="AO880" s="142"/>
      <c r="AP880" s="58">
        <f t="shared" si="970"/>
        <v>0</v>
      </c>
      <c r="AQ880" s="94">
        <f>SUM(AP$10:AP880)</f>
        <v>0</v>
      </c>
      <c r="AR880" s="143">
        <f t="shared" si="959"/>
        <v>0.1</v>
      </c>
      <c r="AS880" s="144" t="str">
        <f t="shared" si="971"/>
        <v/>
      </c>
      <c r="AT880" s="144" t="str">
        <f t="shared" si="998"/>
        <v/>
      </c>
      <c r="AU880" s="145"/>
      <c r="AV880" s="58">
        <f t="shared" si="1028"/>
        <v>0</v>
      </c>
      <c r="AW880" s="318">
        <f>SUM(AV$10:AV880)</f>
        <v>0</v>
      </c>
      <c r="AX880" s="319">
        <f t="shared" si="1029"/>
        <v>0.1</v>
      </c>
      <c r="AY880" s="144" t="str">
        <f t="shared" si="1012"/>
        <v/>
      </c>
      <c r="AZ880" s="144" t="str">
        <f t="shared" si="1013"/>
        <v/>
      </c>
      <c r="BA880" s="144"/>
      <c r="BB880" s="146" t="str">
        <f t="shared" si="972"/>
        <v/>
      </c>
      <c r="BC880" s="66" t="str">
        <f t="shared" si="1011"/>
        <v/>
      </c>
      <c r="BD880" s="195" t="str">
        <f t="shared" si="973"/>
        <v/>
      </c>
      <c r="BF880" s="283"/>
      <c r="BG880" s="286" t="str">
        <f t="shared" si="974"/>
        <v/>
      </c>
      <c r="BY880" s="211" t="str">
        <f t="shared" si="975"/>
        <v/>
      </c>
      <c r="BZ880" s="150" t="str">
        <f t="shared" si="976"/>
        <v/>
      </c>
      <c r="CB880" s="54" t="str">
        <f t="shared" si="1010"/>
        <v/>
      </c>
      <c r="CD880" s="54" t="str">
        <f t="shared" si="977"/>
        <v/>
      </c>
      <c r="CF880" s="54" t="str">
        <f t="shared" si="978"/>
        <v/>
      </c>
      <c r="CH880" s="150" t="str">
        <f t="shared" si="979"/>
        <v/>
      </c>
      <c r="CI880" s="290"/>
      <c r="CJ880" s="150" t="str">
        <f t="shared" si="980"/>
        <v/>
      </c>
      <c r="CK880" s="290"/>
      <c r="CL880" s="54" t="str">
        <f t="shared" si="999"/>
        <v/>
      </c>
      <c r="CM880" s="290"/>
      <c r="CN880" s="150" t="str">
        <f t="shared" si="981"/>
        <v/>
      </c>
      <c r="CO880" s="290"/>
      <c r="CP880" s="150" t="str">
        <f t="shared" si="982"/>
        <v/>
      </c>
      <c r="CQ880" s="290"/>
      <c r="CR880" s="150" t="str">
        <f t="shared" si="983"/>
        <v/>
      </c>
      <c r="CS880" s="290"/>
      <c r="CT880" s="150" t="str">
        <f t="shared" si="984"/>
        <v/>
      </c>
      <c r="CU880" s="150"/>
      <c r="CV880" s="150" t="str">
        <f t="shared" si="985"/>
        <v/>
      </c>
      <c r="CW880" s="94"/>
      <c r="CX880" s="151" t="str">
        <f t="shared" si="1026"/>
        <v/>
      </c>
      <c r="CY880" s="151" t="str">
        <f t="shared" si="1027"/>
        <v/>
      </c>
      <c r="CZ880" s="152"/>
      <c r="DA880" s="373" t="str">
        <f t="shared" si="1000"/>
        <v/>
      </c>
      <c r="DC880" s="153">
        <f t="shared" si="986"/>
        <v>0</v>
      </c>
      <c r="DD880" s="153">
        <f t="shared" si="987"/>
        <v>0</v>
      </c>
      <c r="DE880" s="153">
        <f t="shared" si="988"/>
        <v>0</v>
      </c>
      <c r="DF880" s="158">
        <f t="shared" si="989"/>
        <v>-4.7000000000000002E-3</v>
      </c>
      <c r="DG880" s="159">
        <f t="shared" si="1001"/>
        <v>-1.1703000000000001</v>
      </c>
      <c r="DH880" s="158">
        <f t="shared" si="990"/>
        <v>3.1999999999999997E-3</v>
      </c>
      <c r="DI880" s="159">
        <f t="shared" si="1002"/>
        <v>0.79679999999999995</v>
      </c>
      <c r="DJ880" s="158">
        <f t="shared" si="991"/>
        <v>-2.7000000000000001E-3</v>
      </c>
      <c r="DK880" s="159">
        <f t="shared" si="1003"/>
        <v>-0.67230000000000001</v>
      </c>
      <c r="DL880" s="158">
        <f t="shared" si="992"/>
        <v>1.1999999999999999E-3</v>
      </c>
      <c r="DM880" s="159">
        <f t="shared" si="1004"/>
        <v>0.29879999999999995</v>
      </c>
      <c r="DN880" s="158">
        <f t="shared" si="993"/>
        <v>1.46E-2</v>
      </c>
      <c r="DO880" s="159">
        <f t="shared" si="1005"/>
        <v>3.6354000000000002</v>
      </c>
      <c r="DP880" s="158">
        <f t="shared" si="994"/>
        <v>-1.2999999999999999E-2</v>
      </c>
      <c r="DQ880" s="159">
        <f t="shared" si="1006"/>
        <v>-3.2369999999999997</v>
      </c>
      <c r="DR880" s="158">
        <f t="shared" si="995"/>
        <v>-6.7000000000000002E-3</v>
      </c>
      <c r="DS880" s="159">
        <f t="shared" si="1007"/>
        <v>-1.6683000000000001</v>
      </c>
      <c r="DT880" s="158">
        <f t="shared" si="996"/>
        <v>-1.2999999999999999E-2</v>
      </c>
      <c r="DU880" s="159">
        <f t="shared" si="1008"/>
        <v>-3.2369999999999997</v>
      </c>
      <c r="DV880" s="158">
        <f t="shared" si="997"/>
        <v>-6.7000000000000002E-3</v>
      </c>
      <c r="DW880" s="160">
        <f t="shared" si="1009"/>
        <v>-1.6683000000000001</v>
      </c>
    </row>
    <row r="881" spans="1:127" ht="24.95" customHeight="1" x14ac:dyDescent="0.2">
      <c r="A881" s="272">
        <v>872</v>
      </c>
      <c r="B881" s="336"/>
      <c r="C881" s="332"/>
      <c r="D881" s="333"/>
      <c r="E881" s="334"/>
      <c r="F881" s="335"/>
      <c r="G881" s="334"/>
      <c r="H881" s="371"/>
      <c r="I881" s="334"/>
      <c r="J881" s="334"/>
      <c r="K881" s="334"/>
      <c r="L881" s="334"/>
      <c r="M881" s="334"/>
      <c r="N881" s="334"/>
      <c r="O881" s="337"/>
      <c r="P881" s="337"/>
      <c r="Q881" s="338" t="str">
        <f t="shared" si="960"/>
        <v xml:space="preserve"> </v>
      </c>
      <c r="R881" s="339" t="str">
        <f t="shared" si="961"/>
        <v/>
      </c>
      <c r="S881" s="340" t="str">
        <f t="shared" si="1014"/>
        <v/>
      </c>
      <c r="T881" s="341" t="str">
        <f t="shared" si="962"/>
        <v/>
      </c>
      <c r="U881" s="341" t="str">
        <f t="shared" si="963"/>
        <v/>
      </c>
      <c r="V881" s="341" t="str">
        <f t="shared" si="964"/>
        <v/>
      </c>
      <c r="W881" s="341" t="str">
        <f t="shared" si="965"/>
        <v/>
      </c>
      <c r="X881" s="340" t="str">
        <f t="shared" si="1015"/>
        <v/>
      </c>
      <c r="Y881" s="342" t="str">
        <f t="shared" si="1016"/>
        <v/>
      </c>
      <c r="Z881" s="343" t="str">
        <f t="shared" si="1017"/>
        <v/>
      </c>
      <c r="AA881" s="344" t="str">
        <f t="shared" si="1018"/>
        <v/>
      </c>
      <c r="AB881" s="345" t="str">
        <f t="shared" si="966"/>
        <v/>
      </c>
      <c r="AC881" s="346" t="str">
        <f t="shared" si="967"/>
        <v/>
      </c>
      <c r="AD881" s="346" t="str">
        <f t="shared" si="968"/>
        <v/>
      </c>
      <c r="AE881" s="344" t="str">
        <f t="shared" si="1019"/>
        <v/>
      </c>
      <c r="AF881" s="346" t="str">
        <f t="shared" si="969"/>
        <v/>
      </c>
      <c r="AG881" s="344" t="str">
        <f t="shared" si="1020"/>
        <v/>
      </c>
      <c r="AH881" s="344" t="str">
        <f t="shared" si="1021"/>
        <v/>
      </c>
      <c r="AI881" s="344" t="str">
        <f t="shared" si="1022"/>
        <v/>
      </c>
      <c r="AJ881" s="346" t="str">
        <f t="shared" si="1023"/>
        <v/>
      </c>
      <c r="AK881" s="346" t="str">
        <f t="shared" si="1024"/>
        <v/>
      </c>
      <c r="AL881" s="347" t="str">
        <f t="shared" si="1025"/>
        <v/>
      </c>
      <c r="AM881" s="141"/>
      <c r="AN881" s="141"/>
      <c r="AO881" s="142"/>
      <c r="AP881" s="58">
        <f t="shared" si="970"/>
        <v>0</v>
      </c>
      <c r="AQ881" s="94">
        <f>SUM(AP$10:AP881)</f>
        <v>0</v>
      </c>
      <c r="AR881" s="143">
        <f t="shared" si="959"/>
        <v>0.1</v>
      </c>
      <c r="AS881" s="144" t="str">
        <f t="shared" si="971"/>
        <v/>
      </c>
      <c r="AT881" s="144" t="str">
        <f t="shared" si="998"/>
        <v/>
      </c>
      <c r="AU881" s="145"/>
      <c r="AV881" s="58">
        <f t="shared" si="1028"/>
        <v>0</v>
      </c>
      <c r="AW881" s="318">
        <f>SUM(AV$10:AV881)</f>
        <v>0</v>
      </c>
      <c r="AX881" s="319">
        <f t="shared" si="1029"/>
        <v>0.1</v>
      </c>
      <c r="AY881" s="144" t="str">
        <f t="shared" si="1012"/>
        <v/>
      </c>
      <c r="AZ881" s="144" t="str">
        <f t="shared" si="1013"/>
        <v/>
      </c>
      <c r="BA881" s="144"/>
      <c r="BB881" s="146" t="str">
        <f t="shared" si="972"/>
        <v/>
      </c>
      <c r="BC881" s="66" t="str">
        <f t="shared" si="1011"/>
        <v/>
      </c>
      <c r="BD881" s="195" t="str">
        <f t="shared" si="973"/>
        <v/>
      </c>
      <c r="BF881" s="283"/>
      <c r="BG881" s="286" t="str">
        <f t="shared" si="974"/>
        <v/>
      </c>
      <c r="BY881" s="211" t="str">
        <f t="shared" si="975"/>
        <v/>
      </c>
      <c r="BZ881" s="150" t="str">
        <f t="shared" si="976"/>
        <v/>
      </c>
      <c r="CB881" s="54" t="str">
        <f t="shared" si="1010"/>
        <v/>
      </c>
      <c r="CD881" s="54" t="str">
        <f t="shared" si="977"/>
        <v/>
      </c>
      <c r="CF881" s="54" t="str">
        <f t="shared" si="978"/>
        <v/>
      </c>
      <c r="CH881" s="150" t="str">
        <f t="shared" si="979"/>
        <v/>
      </c>
      <c r="CI881" s="290"/>
      <c r="CJ881" s="150" t="str">
        <f t="shared" si="980"/>
        <v/>
      </c>
      <c r="CK881" s="290"/>
      <c r="CL881" s="54" t="str">
        <f t="shared" si="999"/>
        <v/>
      </c>
      <c r="CM881" s="290"/>
      <c r="CN881" s="150" t="str">
        <f t="shared" si="981"/>
        <v/>
      </c>
      <c r="CO881" s="290"/>
      <c r="CP881" s="150" t="str">
        <f t="shared" si="982"/>
        <v/>
      </c>
      <c r="CQ881" s="290"/>
      <c r="CR881" s="150" t="str">
        <f t="shared" si="983"/>
        <v/>
      </c>
      <c r="CS881" s="290"/>
      <c r="CT881" s="150" t="str">
        <f t="shared" si="984"/>
        <v/>
      </c>
      <c r="CU881" s="150"/>
      <c r="CV881" s="150" t="str">
        <f t="shared" si="985"/>
        <v/>
      </c>
      <c r="CW881" s="94"/>
      <c r="CX881" s="151" t="str">
        <f t="shared" si="1026"/>
        <v/>
      </c>
      <c r="CY881" s="151" t="str">
        <f t="shared" si="1027"/>
        <v/>
      </c>
      <c r="CZ881" s="152"/>
      <c r="DA881" s="373" t="str">
        <f t="shared" si="1000"/>
        <v/>
      </c>
      <c r="DC881" s="153">
        <f t="shared" si="986"/>
        <v>0</v>
      </c>
      <c r="DD881" s="153">
        <f t="shared" si="987"/>
        <v>0</v>
      </c>
      <c r="DE881" s="153">
        <f t="shared" si="988"/>
        <v>0</v>
      </c>
      <c r="DF881" s="158">
        <f t="shared" si="989"/>
        <v>-4.7000000000000002E-3</v>
      </c>
      <c r="DG881" s="159">
        <f t="shared" si="1001"/>
        <v>-1.1703000000000001</v>
      </c>
      <c r="DH881" s="158">
        <f t="shared" si="990"/>
        <v>3.1999999999999997E-3</v>
      </c>
      <c r="DI881" s="159">
        <f t="shared" si="1002"/>
        <v>0.79679999999999995</v>
      </c>
      <c r="DJ881" s="158">
        <f t="shared" si="991"/>
        <v>-2.7000000000000001E-3</v>
      </c>
      <c r="DK881" s="159">
        <f t="shared" si="1003"/>
        <v>-0.67230000000000001</v>
      </c>
      <c r="DL881" s="158">
        <f t="shared" si="992"/>
        <v>1.1999999999999999E-3</v>
      </c>
      <c r="DM881" s="159">
        <f t="shared" si="1004"/>
        <v>0.29879999999999995</v>
      </c>
      <c r="DN881" s="158">
        <f t="shared" si="993"/>
        <v>1.46E-2</v>
      </c>
      <c r="DO881" s="159">
        <f t="shared" si="1005"/>
        <v>3.6354000000000002</v>
      </c>
      <c r="DP881" s="158">
        <f t="shared" si="994"/>
        <v>-1.2999999999999999E-2</v>
      </c>
      <c r="DQ881" s="159">
        <f t="shared" si="1006"/>
        <v>-3.2369999999999997</v>
      </c>
      <c r="DR881" s="158">
        <f t="shared" si="995"/>
        <v>-6.7000000000000002E-3</v>
      </c>
      <c r="DS881" s="159">
        <f t="shared" si="1007"/>
        <v>-1.6683000000000001</v>
      </c>
      <c r="DT881" s="158">
        <f t="shared" si="996"/>
        <v>-1.2999999999999999E-2</v>
      </c>
      <c r="DU881" s="159">
        <f t="shared" si="1008"/>
        <v>-3.2369999999999997</v>
      </c>
      <c r="DV881" s="158">
        <f t="shared" si="997"/>
        <v>-6.7000000000000002E-3</v>
      </c>
      <c r="DW881" s="160">
        <f t="shared" si="1009"/>
        <v>-1.6683000000000001</v>
      </c>
    </row>
    <row r="882" spans="1:127" ht="24.95" customHeight="1" x14ac:dyDescent="0.2">
      <c r="A882" s="272">
        <v>873</v>
      </c>
      <c r="B882" s="336"/>
      <c r="C882" s="332"/>
      <c r="D882" s="333"/>
      <c r="E882" s="334"/>
      <c r="F882" s="335"/>
      <c r="G882" s="334"/>
      <c r="H882" s="371"/>
      <c r="I882" s="334"/>
      <c r="J882" s="334"/>
      <c r="K882" s="334"/>
      <c r="L882" s="334"/>
      <c r="M882" s="334"/>
      <c r="N882" s="334"/>
      <c r="O882" s="337"/>
      <c r="P882" s="337"/>
      <c r="Q882" s="338" t="str">
        <f t="shared" si="960"/>
        <v xml:space="preserve"> </v>
      </c>
      <c r="R882" s="339" t="str">
        <f t="shared" si="961"/>
        <v/>
      </c>
      <c r="S882" s="340" t="str">
        <f t="shared" si="1014"/>
        <v/>
      </c>
      <c r="T882" s="341" t="str">
        <f t="shared" si="962"/>
        <v/>
      </c>
      <c r="U882" s="341" t="str">
        <f t="shared" si="963"/>
        <v/>
      </c>
      <c r="V882" s="341" t="str">
        <f t="shared" si="964"/>
        <v/>
      </c>
      <c r="W882" s="341" t="str">
        <f t="shared" si="965"/>
        <v/>
      </c>
      <c r="X882" s="340" t="str">
        <f t="shared" si="1015"/>
        <v/>
      </c>
      <c r="Y882" s="342" t="str">
        <f t="shared" si="1016"/>
        <v/>
      </c>
      <c r="Z882" s="343" t="str">
        <f t="shared" si="1017"/>
        <v/>
      </c>
      <c r="AA882" s="344" t="str">
        <f t="shared" si="1018"/>
        <v/>
      </c>
      <c r="AB882" s="345" t="str">
        <f t="shared" si="966"/>
        <v/>
      </c>
      <c r="AC882" s="346" t="str">
        <f t="shared" si="967"/>
        <v/>
      </c>
      <c r="AD882" s="346" t="str">
        <f t="shared" si="968"/>
        <v/>
      </c>
      <c r="AE882" s="344" t="str">
        <f t="shared" si="1019"/>
        <v/>
      </c>
      <c r="AF882" s="346" t="str">
        <f t="shared" si="969"/>
        <v/>
      </c>
      <c r="AG882" s="344" t="str">
        <f t="shared" si="1020"/>
        <v/>
      </c>
      <c r="AH882" s="344" t="str">
        <f t="shared" si="1021"/>
        <v/>
      </c>
      <c r="AI882" s="344" t="str">
        <f t="shared" si="1022"/>
        <v/>
      </c>
      <c r="AJ882" s="346" t="str">
        <f t="shared" si="1023"/>
        <v/>
      </c>
      <c r="AK882" s="346" t="str">
        <f t="shared" si="1024"/>
        <v/>
      </c>
      <c r="AL882" s="347" t="str">
        <f t="shared" si="1025"/>
        <v/>
      </c>
      <c r="AM882" s="141"/>
      <c r="AN882" s="141"/>
      <c r="AO882" s="142"/>
      <c r="AP882" s="58">
        <f t="shared" si="970"/>
        <v>0</v>
      </c>
      <c r="AQ882" s="94">
        <f>SUM(AP$10:AP882)</f>
        <v>0</v>
      </c>
      <c r="AR882" s="143">
        <f t="shared" si="959"/>
        <v>0.1</v>
      </c>
      <c r="AS882" s="144" t="str">
        <f t="shared" si="971"/>
        <v/>
      </c>
      <c r="AT882" s="144" t="str">
        <f t="shared" si="998"/>
        <v/>
      </c>
      <c r="AU882" s="145"/>
      <c r="AV882" s="58">
        <f t="shared" si="1028"/>
        <v>0</v>
      </c>
      <c r="AW882" s="318">
        <f>SUM(AV$10:AV882)</f>
        <v>0</v>
      </c>
      <c r="AX882" s="319">
        <f t="shared" si="1029"/>
        <v>0.1</v>
      </c>
      <c r="AY882" s="144" t="str">
        <f t="shared" si="1012"/>
        <v/>
      </c>
      <c r="AZ882" s="144" t="str">
        <f t="shared" si="1013"/>
        <v/>
      </c>
      <c r="BA882" s="144"/>
      <c r="BB882" s="146" t="str">
        <f t="shared" si="972"/>
        <v/>
      </c>
      <c r="BC882" s="66" t="str">
        <f t="shared" si="1011"/>
        <v/>
      </c>
      <c r="BD882" s="195" t="str">
        <f t="shared" si="973"/>
        <v/>
      </c>
      <c r="BF882" s="283"/>
      <c r="BG882" s="286" t="str">
        <f t="shared" si="974"/>
        <v/>
      </c>
      <c r="BY882" s="211" t="str">
        <f t="shared" si="975"/>
        <v/>
      </c>
      <c r="BZ882" s="150" t="str">
        <f t="shared" si="976"/>
        <v/>
      </c>
      <c r="CB882" s="54" t="str">
        <f t="shared" si="1010"/>
        <v/>
      </c>
      <c r="CD882" s="54" t="str">
        <f t="shared" si="977"/>
        <v/>
      </c>
      <c r="CF882" s="54" t="str">
        <f t="shared" si="978"/>
        <v/>
      </c>
      <c r="CH882" s="150" t="str">
        <f t="shared" si="979"/>
        <v/>
      </c>
      <c r="CI882" s="290"/>
      <c r="CJ882" s="150" t="str">
        <f t="shared" si="980"/>
        <v/>
      </c>
      <c r="CK882" s="290"/>
      <c r="CL882" s="54" t="str">
        <f t="shared" si="999"/>
        <v/>
      </c>
      <c r="CM882" s="290"/>
      <c r="CN882" s="150" t="str">
        <f t="shared" si="981"/>
        <v/>
      </c>
      <c r="CO882" s="290"/>
      <c r="CP882" s="150" t="str">
        <f t="shared" si="982"/>
        <v/>
      </c>
      <c r="CQ882" s="290"/>
      <c r="CR882" s="150" t="str">
        <f t="shared" si="983"/>
        <v/>
      </c>
      <c r="CS882" s="290"/>
      <c r="CT882" s="150" t="str">
        <f t="shared" si="984"/>
        <v/>
      </c>
      <c r="CU882" s="150"/>
      <c r="CV882" s="150" t="str">
        <f t="shared" si="985"/>
        <v/>
      </c>
      <c r="CW882" s="94"/>
      <c r="CX882" s="151" t="str">
        <f t="shared" si="1026"/>
        <v/>
      </c>
      <c r="CY882" s="151" t="str">
        <f t="shared" si="1027"/>
        <v/>
      </c>
      <c r="CZ882" s="152"/>
      <c r="DA882" s="373" t="str">
        <f t="shared" si="1000"/>
        <v/>
      </c>
      <c r="DC882" s="153">
        <f t="shared" si="986"/>
        <v>0</v>
      </c>
      <c r="DD882" s="153">
        <f t="shared" si="987"/>
        <v>0</v>
      </c>
      <c r="DE882" s="153">
        <f t="shared" si="988"/>
        <v>0</v>
      </c>
      <c r="DF882" s="158">
        <f t="shared" si="989"/>
        <v>-4.7000000000000002E-3</v>
      </c>
      <c r="DG882" s="159">
        <f t="shared" si="1001"/>
        <v>-1.1703000000000001</v>
      </c>
      <c r="DH882" s="158">
        <f t="shared" si="990"/>
        <v>3.1999999999999997E-3</v>
      </c>
      <c r="DI882" s="159">
        <f t="shared" si="1002"/>
        <v>0.79679999999999995</v>
      </c>
      <c r="DJ882" s="158">
        <f t="shared" si="991"/>
        <v>-2.7000000000000001E-3</v>
      </c>
      <c r="DK882" s="159">
        <f t="shared" si="1003"/>
        <v>-0.67230000000000001</v>
      </c>
      <c r="DL882" s="158">
        <f t="shared" si="992"/>
        <v>1.1999999999999999E-3</v>
      </c>
      <c r="DM882" s="159">
        <f t="shared" si="1004"/>
        <v>0.29879999999999995</v>
      </c>
      <c r="DN882" s="158">
        <f t="shared" si="993"/>
        <v>1.46E-2</v>
      </c>
      <c r="DO882" s="159">
        <f t="shared" si="1005"/>
        <v>3.6354000000000002</v>
      </c>
      <c r="DP882" s="158">
        <f t="shared" si="994"/>
        <v>-1.2999999999999999E-2</v>
      </c>
      <c r="DQ882" s="159">
        <f t="shared" si="1006"/>
        <v>-3.2369999999999997</v>
      </c>
      <c r="DR882" s="158">
        <f t="shared" si="995"/>
        <v>-6.7000000000000002E-3</v>
      </c>
      <c r="DS882" s="159">
        <f t="shared" si="1007"/>
        <v>-1.6683000000000001</v>
      </c>
      <c r="DT882" s="158">
        <f t="shared" si="996"/>
        <v>-1.2999999999999999E-2</v>
      </c>
      <c r="DU882" s="159">
        <f t="shared" si="1008"/>
        <v>-3.2369999999999997</v>
      </c>
      <c r="DV882" s="158">
        <f t="shared" si="997"/>
        <v>-6.7000000000000002E-3</v>
      </c>
      <c r="DW882" s="160">
        <f t="shared" si="1009"/>
        <v>-1.6683000000000001</v>
      </c>
    </row>
    <row r="883" spans="1:127" ht="24.95" customHeight="1" x14ac:dyDescent="0.2">
      <c r="A883" s="272">
        <v>874</v>
      </c>
      <c r="B883" s="336"/>
      <c r="C883" s="332"/>
      <c r="D883" s="333"/>
      <c r="E883" s="334"/>
      <c r="F883" s="335"/>
      <c r="G883" s="334"/>
      <c r="H883" s="371"/>
      <c r="I883" s="334"/>
      <c r="J883" s="334"/>
      <c r="K883" s="334"/>
      <c r="L883" s="334"/>
      <c r="M883" s="334"/>
      <c r="N883" s="334"/>
      <c r="O883" s="337"/>
      <c r="P883" s="337"/>
      <c r="Q883" s="338" t="str">
        <f t="shared" si="960"/>
        <v xml:space="preserve"> </v>
      </c>
      <c r="R883" s="339" t="str">
        <f t="shared" si="961"/>
        <v/>
      </c>
      <c r="S883" s="340" t="str">
        <f t="shared" si="1014"/>
        <v/>
      </c>
      <c r="T883" s="341" t="str">
        <f t="shared" si="962"/>
        <v/>
      </c>
      <c r="U883" s="341" t="str">
        <f t="shared" si="963"/>
        <v/>
      </c>
      <c r="V883" s="341" t="str">
        <f t="shared" si="964"/>
        <v/>
      </c>
      <c r="W883" s="341" t="str">
        <f t="shared" si="965"/>
        <v/>
      </c>
      <c r="X883" s="340" t="str">
        <f t="shared" si="1015"/>
        <v/>
      </c>
      <c r="Y883" s="342" t="str">
        <f t="shared" si="1016"/>
        <v/>
      </c>
      <c r="Z883" s="343" t="str">
        <f t="shared" si="1017"/>
        <v/>
      </c>
      <c r="AA883" s="344" t="str">
        <f t="shared" si="1018"/>
        <v/>
      </c>
      <c r="AB883" s="345" t="str">
        <f t="shared" si="966"/>
        <v/>
      </c>
      <c r="AC883" s="346" t="str">
        <f t="shared" si="967"/>
        <v/>
      </c>
      <c r="AD883" s="346" t="str">
        <f t="shared" si="968"/>
        <v/>
      </c>
      <c r="AE883" s="344" t="str">
        <f t="shared" si="1019"/>
        <v/>
      </c>
      <c r="AF883" s="346" t="str">
        <f t="shared" si="969"/>
        <v/>
      </c>
      <c r="AG883" s="344" t="str">
        <f t="shared" si="1020"/>
        <v/>
      </c>
      <c r="AH883" s="344" t="str">
        <f t="shared" si="1021"/>
        <v/>
      </c>
      <c r="AI883" s="344" t="str">
        <f t="shared" si="1022"/>
        <v/>
      </c>
      <c r="AJ883" s="346" t="str">
        <f t="shared" si="1023"/>
        <v/>
      </c>
      <c r="AK883" s="346" t="str">
        <f t="shared" si="1024"/>
        <v/>
      </c>
      <c r="AL883" s="347" t="str">
        <f t="shared" si="1025"/>
        <v/>
      </c>
      <c r="AM883" s="141"/>
      <c r="AN883" s="141"/>
      <c r="AO883" s="142"/>
      <c r="AP883" s="58">
        <f t="shared" si="970"/>
        <v>0</v>
      </c>
      <c r="AQ883" s="94">
        <f>SUM(AP$10:AP883)</f>
        <v>0</v>
      </c>
      <c r="AR883" s="143">
        <f t="shared" ref="AR883:AR946" si="1030">IF(AP883&gt;0,AQ883,AQ883+0.1)</f>
        <v>0.1</v>
      </c>
      <c r="AS883" s="144" t="str">
        <f t="shared" si="971"/>
        <v/>
      </c>
      <c r="AT883" s="144" t="str">
        <f t="shared" si="998"/>
        <v/>
      </c>
      <c r="AU883" s="145"/>
      <c r="AV883" s="58">
        <f t="shared" si="1028"/>
        <v>0</v>
      </c>
      <c r="AW883" s="318">
        <f>SUM(AV$10:AV883)</f>
        <v>0</v>
      </c>
      <c r="AX883" s="319">
        <f t="shared" si="1029"/>
        <v>0.1</v>
      </c>
      <c r="AY883" s="144" t="str">
        <f t="shared" si="1012"/>
        <v/>
      </c>
      <c r="AZ883" s="144" t="str">
        <f t="shared" si="1013"/>
        <v/>
      </c>
      <c r="BA883" s="144"/>
      <c r="BB883" s="146" t="str">
        <f t="shared" si="972"/>
        <v/>
      </c>
      <c r="BC883" s="66" t="str">
        <f t="shared" si="1011"/>
        <v/>
      </c>
      <c r="BD883" s="195" t="str">
        <f t="shared" si="973"/>
        <v/>
      </c>
      <c r="BF883" s="283"/>
      <c r="BG883" s="286" t="str">
        <f t="shared" si="974"/>
        <v/>
      </c>
      <c r="BY883" s="211" t="str">
        <f t="shared" si="975"/>
        <v/>
      </c>
      <c r="BZ883" s="150" t="str">
        <f t="shared" si="976"/>
        <v/>
      </c>
      <c r="CB883" s="54" t="str">
        <f t="shared" si="1010"/>
        <v/>
      </c>
      <c r="CD883" s="54" t="str">
        <f t="shared" si="977"/>
        <v/>
      </c>
      <c r="CF883" s="54" t="str">
        <f t="shared" si="978"/>
        <v/>
      </c>
      <c r="CH883" s="150" t="str">
        <f t="shared" si="979"/>
        <v/>
      </c>
      <c r="CI883" s="290"/>
      <c r="CJ883" s="150" t="str">
        <f t="shared" si="980"/>
        <v/>
      </c>
      <c r="CK883" s="290"/>
      <c r="CL883" s="54" t="str">
        <f t="shared" si="999"/>
        <v/>
      </c>
      <c r="CM883" s="290"/>
      <c r="CN883" s="150" t="str">
        <f t="shared" si="981"/>
        <v/>
      </c>
      <c r="CO883" s="290"/>
      <c r="CP883" s="150" t="str">
        <f t="shared" si="982"/>
        <v/>
      </c>
      <c r="CQ883" s="290"/>
      <c r="CR883" s="150" t="str">
        <f t="shared" si="983"/>
        <v/>
      </c>
      <c r="CS883" s="290"/>
      <c r="CT883" s="150" t="str">
        <f t="shared" si="984"/>
        <v/>
      </c>
      <c r="CU883" s="150"/>
      <c r="CV883" s="150" t="str">
        <f t="shared" si="985"/>
        <v/>
      </c>
      <c r="CW883" s="94"/>
      <c r="CX883" s="151" t="str">
        <f t="shared" si="1026"/>
        <v/>
      </c>
      <c r="CY883" s="151" t="str">
        <f t="shared" si="1027"/>
        <v/>
      </c>
      <c r="CZ883" s="152"/>
      <c r="DA883" s="373" t="str">
        <f t="shared" si="1000"/>
        <v/>
      </c>
      <c r="DC883" s="153">
        <f t="shared" si="986"/>
        <v>0</v>
      </c>
      <c r="DD883" s="153">
        <f t="shared" si="987"/>
        <v>0</v>
      </c>
      <c r="DE883" s="153">
        <f t="shared" si="988"/>
        <v>0</v>
      </c>
      <c r="DF883" s="158">
        <f t="shared" si="989"/>
        <v>-4.7000000000000002E-3</v>
      </c>
      <c r="DG883" s="159">
        <f t="shared" si="1001"/>
        <v>-1.1703000000000001</v>
      </c>
      <c r="DH883" s="158">
        <f t="shared" si="990"/>
        <v>3.1999999999999997E-3</v>
      </c>
      <c r="DI883" s="159">
        <f t="shared" si="1002"/>
        <v>0.79679999999999995</v>
      </c>
      <c r="DJ883" s="158">
        <f t="shared" si="991"/>
        <v>-2.7000000000000001E-3</v>
      </c>
      <c r="DK883" s="159">
        <f t="shared" si="1003"/>
        <v>-0.67230000000000001</v>
      </c>
      <c r="DL883" s="158">
        <f t="shared" si="992"/>
        <v>1.1999999999999999E-3</v>
      </c>
      <c r="DM883" s="159">
        <f t="shared" si="1004"/>
        <v>0.29879999999999995</v>
      </c>
      <c r="DN883" s="158">
        <f t="shared" si="993"/>
        <v>1.46E-2</v>
      </c>
      <c r="DO883" s="159">
        <f t="shared" si="1005"/>
        <v>3.6354000000000002</v>
      </c>
      <c r="DP883" s="158">
        <f t="shared" si="994"/>
        <v>-1.2999999999999999E-2</v>
      </c>
      <c r="DQ883" s="159">
        <f t="shared" si="1006"/>
        <v>-3.2369999999999997</v>
      </c>
      <c r="DR883" s="158">
        <f t="shared" si="995"/>
        <v>-6.7000000000000002E-3</v>
      </c>
      <c r="DS883" s="159">
        <f t="shared" si="1007"/>
        <v>-1.6683000000000001</v>
      </c>
      <c r="DT883" s="158">
        <f t="shared" si="996"/>
        <v>-1.2999999999999999E-2</v>
      </c>
      <c r="DU883" s="159">
        <f t="shared" si="1008"/>
        <v>-3.2369999999999997</v>
      </c>
      <c r="DV883" s="158">
        <f t="shared" si="997"/>
        <v>-6.7000000000000002E-3</v>
      </c>
      <c r="DW883" s="160">
        <f t="shared" si="1009"/>
        <v>-1.6683000000000001</v>
      </c>
    </row>
    <row r="884" spans="1:127" ht="24.95" customHeight="1" x14ac:dyDescent="0.2">
      <c r="A884" s="272">
        <v>875</v>
      </c>
      <c r="B884" s="336"/>
      <c r="C884" s="332"/>
      <c r="D884" s="333"/>
      <c r="E884" s="334"/>
      <c r="F884" s="335"/>
      <c r="G884" s="334"/>
      <c r="H884" s="371"/>
      <c r="I884" s="334"/>
      <c r="J884" s="334"/>
      <c r="K884" s="334"/>
      <c r="L884" s="334"/>
      <c r="M884" s="334"/>
      <c r="N884" s="334"/>
      <c r="O884" s="337"/>
      <c r="P884" s="337"/>
      <c r="Q884" s="338" t="str">
        <f t="shared" si="960"/>
        <v xml:space="preserve"> </v>
      </c>
      <c r="R884" s="339" t="str">
        <f t="shared" si="961"/>
        <v/>
      </c>
      <c r="S884" s="340" t="str">
        <f t="shared" si="1014"/>
        <v/>
      </c>
      <c r="T884" s="341" t="str">
        <f t="shared" si="962"/>
        <v/>
      </c>
      <c r="U884" s="341" t="str">
        <f t="shared" si="963"/>
        <v/>
      </c>
      <c r="V884" s="341" t="str">
        <f t="shared" si="964"/>
        <v/>
      </c>
      <c r="W884" s="341" t="str">
        <f t="shared" si="965"/>
        <v/>
      </c>
      <c r="X884" s="340" t="str">
        <f t="shared" si="1015"/>
        <v/>
      </c>
      <c r="Y884" s="342" t="str">
        <f t="shared" si="1016"/>
        <v/>
      </c>
      <c r="Z884" s="343" t="str">
        <f t="shared" si="1017"/>
        <v/>
      </c>
      <c r="AA884" s="344" t="str">
        <f t="shared" si="1018"/>
        <v/>
      </c>
      <c r="AB884" s="345" t="str">
        <f t="shared" si="966"/>
        <v/>
      </c>
      <c r="AC884" s="346" t="str">
        <f t="shared" si="967"/>
        <v/>
      </c>
      <c r="AD884" s="346" t="str">
        <f t="shared" si="968"/>
        <v/>
      </c>
      <c r="AE884" s="344" t="str">
        <f t="shared" si="1019"/>
        <v/>
      </c>
      <c r="AF884" s="346" t="str">
        <f t="shared" si="969"/>
        <v/>
      </c>
      <c r="AG884" s="344" t="str">
        <f t="shared" si="1020"/>
        <v/>
      </c>
      <c r="AH884" s="344" t="str">
        <f t="shared" si="1021"/>
        <v/>
      </c>
      <c r="AI884" s="344" t="str">
        <f t="shared" si="1022"/>
        <v/>
      </c>
      <c r="AJ884" s="346" t="str">
        <f t="shared" si="1023"/>
        <v/>
      </c>
      <c r="AK884" s="346" t="str">
        <f t="shared" si="1024"/>
        <v/>
      </c>
      <c r="AL884" s="347" t="str">
        <f t="shared" si="1025"/>
        <v/>
      </c>
      <c r="AM884" s="141"/>
      <c r="AN884" s="141"/>
      <c r="AO884" s="142"/>
      <c r="AP884" s="58">
        <f t="shared" si="970"/>
        <v>0</v>
      </c>
      <c r="AQ884" s="94">
        <f>SUM(AP$10:AP884)</f>
        <v>0</v>
      </c>
      <c r="AR884" s="143">
        <f t="shared" si="1030"/>
        <v>0.1</v>
      </c>
      <c r="AS884" s="144" t="str">
        <f t="shared" si="971"/>
        <v/>
      </c>
      <c r="AT884" s="144" t="str">
        <f t="shared" si="998"/>
        <v/>
      </c>
      <c r="AU884" s="145"/>
      <c r="AV884" s="58">
        <f t="shared" si="1028"/>
        <v>0</v>
      </c>
      <c r="AW884" s="318">
        <f>SUM(AV$10:AV884)</f>
        <v>0</v>
      </c>
      <c r="AX884" s="319">
        <f t="shared" si="1029"/>
        <v>0.1</v>
      </c>
      <c r="AY884" s="144" t="str">
        <f t="shared" si="1012"/>
        <v/>
      </c>
      <c r="AZ884" s="144" t="str">
        <f t="shared" si="1013"/>
        <v/>
      </c>
      <c r="BA884" s="144"/>
      <c r="BB884" s="146" t="str">
        <f t="shared" si="972"/>
        <v/>
      </c>
      <c r="BC884" s="66" t="str">
        <f t="shared" si="1011"/>
        <v/>
      </c>
      <c r="BD884" s="195" t="str">
        <f t="shared" si="973"/>
        <v/>
      </c>
      <c r="BF884" s="283"/>
      <c r="BG884" s="286" t="str">
        <f t="shared" si="974"/>
        <v/>
      </c>
      <c r="BY884" s="211" t="str">
        <f t="shared" si="975"/>
        <v/>
      </c>
      <c r="BZ884" s="150" t="str">
        <f t="shared" si="976"/>
        <v/>
      </c>
      <c r="CB884" s="54" t="str">
        <f t="shared" si="1010"/>
        <v/>
      </c>
      <c r="CD884" s="54" t="str">
        <f t="shared" si="977"/>
        <v/>
      </c>
      <c r="CF884" s="54" t="str">
        <f t="shared" si="978"/>
        <v/>
      </c>
      <c r="CH884" s="150" t="str">
        <f t="shared" si="979"/>
        <v/>
      </c>
      <c r="CI884" s="290"/>
      <c r="CJ884" s="150" t="str">
        <f t="shared" si="980"/>
        <v/>
      </c>
      <c r="CK884" s="290"/>
      <c r="CL884" s="54" t="str">
        <f t="shared" si="999"/>
        <v/>
      </c>
      <c r="CM884" s="290"/>
      <c r="CN884" s="150" t="str">
        <f t="shared" si="981"/>
        <v/>
      </c>
      <c r="CO884" s="290"/>
      <c r="CP884" s="150" t="str">
        <f t="shared" si="982"/>
        <v/>
      </c>
      <c r="CQ884" s="290"/>
      <c r="CR884" s="150" t="str">
        <f t="shared" si="983"/>
        <v/>
      </c>
      <c r="CS884" s="290"/>
      <c r="CT884" s="150" t="str">
        <f t="shared" si="984"/>
        <v/>
      </c>
      <c r="CU884" s="150"/>
      <c r="CV884" s="150" t="str">
        <f t="shared" si="985"/>
        <v/>
      </c>
      <c r="CW884" s="94"/>
      <c r="CX884" s="151" t="str">
        <f t="shared" si="1026"/>
        <v/>
      </c>
      <c r="CY884" s="151" t="str">
        <f t="shared" si="1027"/>
        <v/>
      </c>
      <c r="CZ884" s="152"/>
      <c r="DA884" s="373" t="str">
        <f t="shared" si="1000"/>
        <v/>
      </c>
      <c r="DC884" s="153">
        <f t="shared" si="986"/>
        <v>0</v>
      </c>
      <c r="DD884" s="153">
        <f t="shared" si="987"/>
        <v>0</v>
      </c>
      <c r="DE884" s="153">
        <f t="shared" si="988"/>
        <v>0</v>
      </c>
      <c r="DF884" s="158">
        <f t="shared" si="989"/>
        <v>-4.7000000000000002E-3</v>
      </c>
      <c r="DG884" s="159">
        <f t="shared" si="1001"/>
        <v>-1.1703000000000001</v>
      </c>
      <c r="DH884" s="158">
        <f t="shared" si="990"/>
        <v>3.1999999999999997E-3</v>
      </c>
      <c r="DI884" s="159">
        <f t="shared" si="1002"/>
        <v>0.79679999999999995</v>
      </c>
      <c r="DJ884" s="158">
        <f t="shared" si="991"/>
        <v>-2.7000000000000001E-3</v>
      </c>
      <c r="DK884" s="159">
        <f t="shared" si="1003"/>
        <v>-0.67230000000000001</v>
      </c>
      <c r="DL884" s="158">
        <f t="shared" si="992"/>
        <v>1.1999999999999999E-3</v>
      </c>
      <c r="DM884" s="159">
        <f t="shared" si="1004"/>
        <v>0.29879999999999995</v>
      </c>
      <c r="DN884" s="158">
        <f t="shared" si="993"/>
        <v>1.46E-2</v>
      </c>
      <c r="DO884" s="159">
        <f t="shared" si="1005"/>
        <v>3.6354000000000002</v>
      </c>
      <c r="DP884" s="158">
        <f t="shared" si="994"/>
        <v>-1.2999999999999999E-2</v>
      </c>
      <c r="DQ884" s="159">
        <f t="shared" si="1006"/>
        <v>-3.2369999999999997</v>
      </c>
      <c r="DR884" s="158">
        <f t="shared" si="995"/>
        <v>-6.7000000000000002E-3</v>
      </c>
      <c r="DS884" s="159">
        <f t="shared" si="1007"/>
        <v>-1.6683000000000001</v>
      </c>
      <c r="DT884" s="158">
        <f t="shared" si="996"/>
        <v>-1.2999999999999999E-2</v>
      </c>
      <c r="DU884" s="159">
        <f t="shared" si="1008"/>
        <v>-3.2369999999999997</v>
      </c>
      <c r="DV884" s="158">
        <f t="shared" si="997"/>
        <v>-6.7000000000000002E-3</v>
      </c>
      <c r="DW884" s="160">
        <f t="shared" si="1009"/>
        <v>-1.6683000000000001</v>
      </c>
    </row>
    <row r="885" spans="1:127" ht="24.95" customHeight="1" x14ac:dyDescent="0.2">
      <c r="A885" s="272">
        <v>876</v>
      </c>
      <c r="B885" s="336"/>
      <c r="C885" s="332"/>
      <c r="D885" s="333"/>
      <c r="E885" s="334"/>
      <c r="F885" s="335"/>
      <c r="G885" s="334"/>
      <c r="H885" s="371"/>
      <c r="I885" s="334"/>
      <c r="J885" s="334"/>
      <c r="K885" s="334"/>
      <c r="L885" s="334"/>
      <c r="M885" s="334"/>
      <c r="N885" s="334"/>
      <c r="O885" s="337"/>
      <c r="P885" s="337"/>
      <c r="Q885" s="338" t="str">
        <f t="shared" si="960"/>
        <v xml:space="preserve"> </v>
      </c>
      <c r="R885" s="339" t="str">
        <f t="shared" si="961"/>
        <v/>
      </c>
      <c r="S885" s="340" t="str">
        <f t="shared" si="1014"/>
        <v/>
      </c>
      <c r="T885" s="341" t="str">
        <f t="shared" si="962"/>
        <v/>
      </c>
      <c r="U885" s="341" t="str">
        <f t="shared" si="963"/>
        <v/>
      </c>
      <c r="V885" s="341" t="str">
        <f t="shared" si="964"/>
        <v/>
      </c>
      <c r="W885" s="341" t="str">
        <f t="shared" si="965"/>
        <v/>
      </c>
      <c r="X885" s="340" t="str">
        <f t="shared" si="1015"/>
        <v/>
      </c>
      <c r="Y885" s="342" t="str">
        <f t="shared" si="1016"/>
        <v/>
      </c>
      <c r="Z885" s="343" t="str">
        <f t="shared" si="1017"/>
        <v/>
      </c>
      <c r="AA885" s="344" t="str">
        <f t="shared" si="1018"/>
        <v/>
      </c>
      <c r="AB885" s="345" t="str">
        <f t="shared" si="966"/>
        <v/>
      </c>
      <c r="AC885" s="346" t="str">
        <f t="shared" si="967"/>
        <v/>
      </c>
      <c r="AD885" s="346" t="str">
        <f t="shared" si="968"/>
        <v/>
      </c>
      <c r="AE885" s="344" t="str">
        <f t="shared" si="1019"/>
        <v/>
      </c>
      <c r="AF885" s="346" t="str">
        <f t="shared" si="969"/>
        <v/>
      </c>
      <c r="AG885" s="344" t="str">
        <f t="shared" si="1020"/>
        <v/>
      </c>
      <c r="AH885" s="344" t="str">
        <f t="shared" si="1021"/>
        <v/>
      </c>
      <c r="AI885" s="344" t="str">
        <f t="shared" si="1022"/>
        <v/>
      </c>
      <c r="AJ885" s="346" t="str">
        <f t="shared" si="1023"/>
        <v/>
      </c>
      <c r="AK885" s="346" t="str">
        <f t="shared" si="1024"/>
        <v/>
      </c>
      <c r="AL885" s="347" t="str">
        <f t="shared" si="1025"/>
        <v/>
      </c>
      <c r="AM885" s="141"/>
      <c r="AN885" s="141"/>
      <c r="AO885" s="142"/>
      <c r="AP885" s="58">
        <f t="shared" si="970"/>
        <v>0</v>
      </c>
      <c r="AQ885" s="94">
        <f>SUM(AP$10:AP885)</f>
        <v>0</v>
      </c>
      <c r="AR885" s="143">
        <f t="shared" si="1030"/>
        <v>0.1</v>
      </c>
      <c r="AS885" s="144" t="str">
        <f t="shared" si="971"/>
        <v/>
      </c>
      <c r="AT885" s="144" t="str">
        <f t="shared" si="998"/>
        <v/>
      </c>
      <c r="AU885" s="145"/>
      <c r="AV885" s="58">
        <f t="shared" si="1028"/>
        <v>0</v>
      </c>
      <c r="AW885" s="318">
        <f>SUM(AV$10:AV885)</f>
        <v>0</v>
      </c>
      <c r="AX885" s="319">
        <f t="shared" si="1029"/>
        <v>0.1</v>
      </c>
      <c r="AY885" s="144" t="str">
        <f t="shared" si="1012"/>
        <v/>
      </c>
      <c r="AZ885" s="144" t="str">
        <f t="shared" si="1013"/>
        <v/>
      </c>
      <c r="BA885" s="144"/>
      <c r="BB885" s="146" t="str">
        <f t="shared" si="972"/>
        <v/>
      </c>
      <c r="BC885" s="66" t="str">
        <f t="shared" si="1011"/>
        <v/>
      </c>
      <c r="BD885" s="195" t="str">
        <f t="shared" si="973"/>
        <v/>
      </c>
      <c r="BF885" s="283"/>
      <c r="BG885" s="286" t="str">
        <f t="shared" si="974"/>
        <v/>
      </c>
      <c r="BY885" s="211" t="str">
        <f t="shared" si="975"/>
        <v/>
      </c>
      <c r="BZ885" s="150" t="str">
        <f t="shared" si="976"/>
        <v/>
      </c>
      <c r="CB885" s="54" t="str">
        <f t="shared" si="1010"/>
        <v/>
      </c>
      <c r="CD885" s="54" t="str">
        <f t="shared" si="977"/>
        <v/>
      </c>
      <c r="CF885" s="54" t="str">
        <f t="shared" si="978"/>
        <v/>
      </c>
      <c r="CH885" s="150" t="str">
        <f t="shared" si="979"/>
        <v/>
      </c>
      <c r="CI885" s="290"/>
      <c r="CJ885" s="150" t="str">
        <f t="shared" si="980"/>
        <v/>
      </c>
      <c r="CK885" s="290"/>
      <c r="CL885" s="54" t="str">
        <f t="shared" si="999"/>
        <v/>
      </c>
      <c r="CM885" s="290"/>
      <c r="CN885" s="150" t="str">
        <f t="shared" si="981"/>
        <v/>
      </c>
      <c r="CO885" s="290"/>
      <c r="CP885" s="150" t="str">
        <f t="shared" si="982"/>
        <v/>
      </c>
      <c r="CQ885" s="290"/>
      <c r="CR885" s="150" t="str">
        <f t="shared" si="983"/>
        <v/>
      </c>
      <c r="CS885" s="290"/>
      <c r="CT885" s="150" t="str">
        <f t="shared" si="984"/>
        <v/>
      </c>
      <c r="CU885" s="150"/>
      <c r="CV885" s="150" t="str">
        <f t="shared" si="985"/>
        <v/>
      </c>
      <c r="CW885" s="94"/>
      <c r="CX885" s="151" t="str">
        <f t="shared" si="1026"/>
        <v/>
      </c>
      <c r="CY885" s="151" t="str">
        <f t="shared" si="1027"/>
        <v/>
      </c>
      <c r="CZ885" s="152"/>
      <c r="DA885" s="373" t="str">
        <f t="shared" si="1000"/>
        <v/>
      </c>
      <c r="DC885" s="153">
        <f t="shared" si="986"/>
        <v>0</v>
      </c>
      <c r="DD885" s="153">
        <f t="shared" si="987"/>
        <v>0</v>
      </c>
      <c r="DE885" s="153">
        <f t="shared" si="988"/>
        <v>0</v>
      </c>
      <c r="DF885" s="158">
        <f t="shared" si="989"/>
        <v>-4.7000000000000002E-3</v>
      </c>
      <c r="DG885" s="159">
        <f t="shared" si="1001"/>
        <v>-1.1703000000000001</v>
      </c>
      <c r="DH885" s="158">
        <f t="shared" si="990"/>
        <v>3.1999999999999997E-3</v>
      </c>
      <c r="DI885" s="159">
        <f t="shared" si="1002"/>
        <v>0.79679999999999995</v>
      </c>
      <c r="DJ885" s="158">
        <f t="shared" si="991"/>
        <v>-2.7000000000000001E-3</v>
      </c>
      <c r="DK885" s="159">
        <f t="shared" si="1003"/>
        <v>-0.67230000000000001</v>
      </c>
      <c r="DL885" s="158">
        <f t="shared" si="992"/>
        <v>1.1999999999999999E-3</v>
      </c>
      <c r="DM885" s="159">
        <f t="shared" si="1004"/>
        <v>0.29879999999999995</v>
      </c>
      <c r="DN885" s="158">
        <f t="shared" si="993"/>
        <v>1.46E-2</v>
      </c>
      <c r="DO885" s="159">
        <f t="shared" si="1005"/>
        <v>3.6354000000000002</v>
      </c>
      <c r="DP885" s="158">
        <f t="shared" si="994"/>
        <v>-1.2999999999999999E-2</v>
      </c>
      <c r="DQ885" s="159">
        <f t="shared" si="1006"/>
        <v>-3.2369999999999997</v>
      </c>
      <c r="DR885" s="158">
        <f t="shared" si="995"/>
        <v>-6.7000000000000002E-3</v>
      </c>
      <c r="DS885" s="159">
        <f t="shared" si="1007"/>
        <v>-1.6683000000000001</v>
      </c>
      <c r="DT885" s="158">
        <f t="shared" si="996"/>
        <v>-1.2999999999999999E-2</v>
      </c>
      <c r="DU885" s="159">
        <f t="shared" si="1008"/>
        <v>-3.2369999999999997</v>
      </c>
      <c r="DV885" s="158">
        <f t="shared" si="997"/>
        <v>-6.7000000000000002E-3</v>
      </c>
      <c r="DW885" s="160">
        <f t="shared" si="1009"/>
        <v>-1.6683000000000001</v>
      </c>
    </row>
    <row r="886" spans="1:127" ht="24.95" customHeight="1" x14ac:dyDescent="0.2">
      <c r="A886" s="272">
        <v>877</v>
      </c>
      <c r="B886" s="336"/>
      <c r="C886" s="332"/>
      <c r="D886" s="333"/>
      <c r="E886" s="334"/>
      <c r="F886" s="335"/>
      <c r="G886" s="334"/>
      <c r="H886" s="371"/>
      <c r="I886" s="334"/>
      <c r="J886" s="334"/>
      <c r="K886" s="334"/>
      <c r="L886" s="334"/>
      <c r="M886" s="334"/>
      <c r="N886" s="334"/>
      <c r="O886" s="337"/>
      <c r="P886" s="337"/>
      <c r="Q886" s="338" t="str">
        <f t="shared" si="960"/>
        <v xml:space="preserve"> </v>
      </c>
      <c r="R886" s="339" t="str">
        <f t="shared" si="961"/>
        <v/>
      </c>
      <c r="S886" s="340" t="str">
        <f t="shared" si="1014"/>
        <v/>
      </c>
      <c r="T886" s="341" t="str">
        <f t="shared" si="962"/>
        <v/>
      </c>
      <c r="U886" s="341" t="str">
        <f t="shared" si="963"/>
        <v/>
      </c>
      <c r="V886" s="341" t="str">
        <f t="shared" si="964"/>
        <v/>
      </c>
      <c r="W886" s="341" t="str">
        <f t="shared" si="965"/>
        <v/>
      </c>
      <c r="X886" s="340" t="str">
        <f t="shared" si="1015"/>
        <v/>
      </c>
      <c r="Y886" s="342" t="str">
        <f t="shared" si="1016"/>
        <v/>
      </c>
      <c r="Z886" s="343" t="str">
        <f t="shared" si="1017"/>
        <v/>
      </c>
      <c r="AA886" s="344" t="str">
        <f t="shared" si="1018"/>
        <v/>
      </c>
      <c r="AB886" s="345" t="str">
        <f t="shared" si="966"/>
        <v/>
      </c>
      <c r="AC886" s="346" t="str">
        <f t="shared" si="967"/>
        <v/>
      </c>
      <c r="AD886" s="346" t="str">
        <f t="shared" si="968"/>
        <v/>
      </c>
      <c r="AE886" s="344" t="str">
        <f t="shared" si="1019"/>
        <v/>
      </c>
      <c r="AF886" s="346" t="str">
        <f t="shared" si="969"/>
        <v/>
      </c>
      <c r="AG886" s="344" t="str">
        <f t="shared" si="1020"/>
        <v/>
      </c>
      <c r="AH886" s="344" t="str">
        <f t="shared" si="1021"/>
        <v/>
      </c>
      <c r="AI886" s="344" t="str">
        <f t="shared" si="1022"/>
        <v/>
      </c>
      <c r="AJ886" s="346" t="str">
        <f t="shared" si="1023"/>
        <v/>
      </c>
      <c r="AK886" s="346" t="str">
        <f t="shared" si="1024"/>
        <v/>
      </c>
      <c r="AL886" s="347" t="str">
        <f t="shared" si="1025"/>
        <v/>
      </c>
      <c r="AM886" s="141"/>
      <c r="AN886" s="141"/>
      <c r="AO886" s="142"/>
      <c r="AP886" s="58">
        <f t="shared" si="970"/>
        <v>0</v>
      </c>
      <c r="AQ886" s="94">
        <f>SUM(AP$10:AP886)</f>
        <v>0</v>
      </c>
      <c r="AR886" s="143">
        <f t="shared" si="1030"/>
        <v>0.1</v>
      </c>
      <c r="AS886" s="144" t="str">
        <f t="shared" si="971"/>
        <v/>
      </c>
      <c r="AT886" s="144" t="str">
        <f t="shared" si="998"/>
        <v/>
      </c>
      <c r="AU886" s="145"/>
      <c r="AV886" s="58">
        <f t="shared" si="1028"/>
        <v>0</v>
      </c>
      <c r="AW886" s="318">
        <f>SUM(AV$10:AV886)</f>
        <v>0</v>
      </c>
      <c r="AX886" s="319">
        <f t="shared" si="1029"/>
        <v>0.1</v>
      </c>
      <c r="AY886" s="144" t="str">
        <f t="shared" si="1012"/>
        <v/>
      </c>
      <c r="AZ886" s="144" t="str">
        <f t="shared" si="1013"/>
        <v/>
      </c>
      <c r="BA886" s="144"/>
      <c r="BB886" s="146" t="str">
        <f t="shared" si="972"/>
        <v/>
      </c>
      <c r="BC886" s="66" t="str">
        <f t="shared" si="1011"/>
        <v/>
      </c>
      <c r="BD886" s="195" t="str">
        <f t="shared" si="973"/>
        <v/>
      </c>
      <c r="BF886" s="283"/>
      <c r="BG886" s="286" t="str">
        <f t="shared" si="974"/>
        <v/>
      </c>
      <c r="BY886" s="211" t="str">
        <f t="shared" si="975"/>
        <v/>
      </c>
      <c r="BZ886" s="150" t="str">
        <f t="shared" si="976"/>
        <v/>
      </c>
      <c r="CB886" s="54" t="str">
        <f t="shared" si="1010"/>
        <v/>
      </c>
      <c r="CD886" s="54" t="str">
        <f t="shared" si="977"/>
        <v/>
      </c>
      <c r="CF886" s="54" t="str">
        <f t="shared" si="978"/>
        <v/>
      </c>
      <c r="CH886" s="150" t="str">
        <f t="shared" si="979"/>
        <v/>
      </c>
      <c r="CI886" s="290"/>
      <c r="CJ886" s="150" t="str">
        <f t="shared" si="980"/>
        <v/>
      </c>
      <c r="CK886" s="290"/>
      <c r="CL886" s="54" t="str">
        <f t="shared" si="999"/>
        <v/>
      </c>
      <c r="CM886" s="290"/>
      <c r="CN886" s="150" t="str">
        <f t="shared" si="981"/>
        <v/>
      </c>
      <c r="CO886" s="290"/>
      <c r="CP886" s="150" t="str">
        <f t="shared" si="982"/>
        <v/>
      </c>
      <c r="CQ886" s="290"/>
      <c r="CR886" s="150" t="str">
        <f t="shared" si="983"/>
        <v/>
      </c>
      <c r="CS886" s="290"/>
      <c r="CT886" s="150" t="str">
        <f t="shared" si="984"/>
        <v/>
      </c>
      <c r="CU886" s="150"/>
      <c r="CV886" s="150" t="str">
        <f t="shared" si="985"/>
        <v/>
      </c>
      <c r="CW886" s="94"/>
      <c r="CX886" s="151" t="str">
        <f t="shared" si="1026"/>
        <v/>
      </c>
      <c r="CY886" s="151" t="str">
        <f t="shared" si="1027"/>
        <v/>
      </c>
      <c r="CZ886" s="152"/>
      <c r="DA886" s="373" t="str">
        <f t="shared" si="1000"/>
        <v/>
      </c>
      <c r="DC886" s="153">
        <f t="shared" si="986"/>
        <v>0</v>
      </c>
      <c r="DD886" s="153">
        <f t="shared" si="987"/>
        <v>0</v>
      </c>
      <c r="DE886" s="153">
        <f t="shared" si="988"/>
        <v>0</v>
      </c>
      <c r="DF886" s="158">
        <f t="shared" si="989"/>
        <v>-4.7000000000000002E-3</v>
      </c>
      <c r="DG886" s="159">
        <f t="shared" si="1001"/>
        <v>-1.1703000000000001</v>
      </c>
      <c r="DH886" s="158">
        <f t="shared" si="990"/>
        <v>3.1999999999999997E-3</v>
      </c>
      <c r="DI886" s="159">
        <f t="shared" si="1002"/>
        <v>0.79679999999999995</v>
      </c>
      <c r="DJ886" s="158">
        <f t="shared" si="991"/>
        <v>-2.7000000000000001E-3</v>
      </c>
      <c r="DK886" s="159">
        <f t="shared" si="1003"/>
        <v>-0.67230000000000001</v>
      </c>
      <c r="DL886" s="158">
        <f t="shared" si="992"/>
        <v>1.1999999999999999E-3</v>
      </c>
      <c r="DM886" s="159">
        <f t="shared" si="1004"/>
        <v>0.29879999999999995</v>
      </c>
      <c r="DN886" s="158">
        <f t="shared" si="993"/>
        <v>1.46E-2</v>
      </c>
      <c r="DO886" s="159">
        <f t="shared" si="1005"/>
        <v>3.6354000000000002</v>
      </c>
      <c r="DP886" s="158">
        <f t="shared" si="994"/>
        <v>-1.2999999999999999E-2</v>
      </c>
      <c r="DQ886" s="159">
        <f t="shared" si="1006"/>
        <v>-3.2369999999999997</v>
      </c>
      <c r="DR886" s="158">
        <f t="shared" si="995"/>
        <v>-6.7000000000000002E-3</v>
      </c>
      <c r="DS886" s="159">
        <f t="shared" si="1007"/>
        <v>-1.6683000000000001</v>
      </c>
      <c r="DT886" s="158">
        <f t="shared" si="996"/>
        <v>-1.2999999999999999E-2</v>
      </c>
      <c r="DU886" s="159">
        <f t="shared" si="1008"/>
        <v>-3.2369999999999997</v>
      </c>
      <c r="DV886" s="158">
        <f t="shared" si="997"/>
        <v>-6.7000000000000002E-3</v>
      </c>
      <c r="DW886" s="160">
        <f t="shared" si="1009"/>
        <v>-1.6683000000000001</v>
      </c>
    </row>
    <row r="887" spans="1:127" ht="24.95" customHeight="1" x14ac:dyDescent="0.2">
      <c r="A887" s="272">
        <v>878</v>
      </c>
      <c r="B887" s="336"/>
      <c r="C887" s="332"/>
      <c r="D887" s="333"/>
      <c r="E887" s="334"/>
      <c r="F887" s="335"/>
      <c r="G887" s="334"/>
      <c r="H887" s="371"/>
      <c r="I887" s="334"/>
      <c r="J887" s="334"/>
      <c r="K887" s="334"/>
      <c r="L887" s="334"/>
      <c r="M887" s="334"/>
      <c r="N887" s="334"/>
      <c r="O887" s="337"/>
      <c r="P887" s="337"/>
      <c r="Q887" s="338" t="str">
        <f t="shared" si="960"/>
        <v xml:space="preserve"> </v>
      </c>
      <c r="R887" s="339" t="str">
        <f t="shared" si="961"/>
        <v/>
      </c>
      <c r="S887" s="340" t="str">
        <f t="shared" si="1014"/>
        <v/>
      </c>
      <c r="T887" s="341" t="str">
        <f t="shared" si="962"/>
        <v/>
      </c>
      <c r="U887" s="341" t="str">
        <f t="shared" si="963"/>
        <v/>
      </c>
      <c r="V887" s="341" t="str">
        <f t="shared" si="964"/>
        <v/>
      </c>
      <c r="W887" s="341" t="str">
        <f t="shared" si="965"/>
        <v/>
      </c>
      <c r="X887" s="340" t="str">
        <f t="shared" si="1015"/>
        <v/>
      </c>
      <c r="Y887" s="342" t="str">
        <f t="shared" si="1016"/>
        <v/>
      </c>
      <c r="Z887" s="343" t="str">
        <f t="shared" si="1017"/>
        <v/>
      </c>
      <c r="AA887" s="344" t="str">
        <f t="shared" si="1018"/>
        <v/>
      </c>
      <c r="AB887" s="345" t="str">
        <f t="shared" si="966"/>
        <v/>
      </c>
      <c r="AC887" s="346" t="str">
        <f t="shared" si="967"/>
        <v/>
      </c>
      <c r="AD887" s="346" t="str">
        <f t="shared" si="968"/>
        <v/>
      </c>
      <c r="AE887" s="344" t="str">
        <f t="shared" si="1019"/>
        <v/>
      </c>
      <c r="AF887" s="346" t="str">
        <f t="shared" si="969"/>
        <v/>
      </c>
      <c r="AG887" s="344" t="str">
        <f t="shared" si="1020"/>
        <v/>
      </c>
      <c r="AH887" s="344" t="str">
        <f t="shared" si="1021"/>
        <v/>
      </c>
      <c r="AI887" s="344" t="str">
        <f t="shared" si="1022"/>
        <v/>
      </c>
      <c r="AJ887" s="346" t="str">
        <f t="shared" si="1023"/>
        <v/>
      </c>
      <c r="AK887" s="346" t="str">
        <f t="shared" si="1024"/>
        <v/>
      </c>
      <c r="AL887" s="347" t="str">
        <f t="shared" si="1025"/>
        <v/>
      </c>
      <c r="AM887" s="141"/>
      <c r="AN887" s="141"/>
      <c r="AO887" s="142"/>
      <c r="AP887" s="58">
        <f t="shared" si="970"/>
        <v>0</v>
      </c>
      <c r="AQ887" s="94">
        <f>SUM(AP$10:AP887)</f>
        <v>0</v>
      </c>
      <c r="AR887" s="143">
        <f t="shared" si="1030"/>
        <v>0.1</v>
      </c>
      <c r="AS887" s="144" t="str">
        <f t="shared" si="971"/>
        <v/>
      </c>
      <c r="AT887" s="144" t="str">
        <f t="shared" si="998"/>
        <v/>
      </c>
      <c r="AU887" s="145"/>
      <c r="AV887" s="58">
        <f t="shared" si="1028"/>
        <v>0</v>
      </c>
      <c r="AW887" s="318">
        <f>SUM(AV$10:AV887)</f>
        <v>0</v>
      </c>
      <c r="AX887" s="319">
        <f t="shared" si="1029"/>
        <v>0.1</v>
      </c>
      <c r="AY887" s="144" t="str">
        <f t="shared" si="1012"/>
        <v/>
      </c>
      <c r="AZ887" s="144" t="str">
        <f t="shared" si="1013"/>
        <v/>
      </c>
      <c r="BA887" s="144"/>
      <c r="BB887" s="146" t="str">
        <f t="shared" si="972"/>
        <v/>
      </c>
      <c r="BC887" s="66" t="str">
        <f t="shared" si="1011"/>
        <v/>
      </c>
      <c r="BD887" s="195" t="str">
        <f t="shared" si="973"/>
        <v/>
      </c>
      <c r="BF887" s="283"/>
      <c r="BG887" s="286" t="str">
        <f t="shared" si="974"/>
        <v/>
      </c>
      <c r="BY887" s="211" t="str">
        <f t="shared" si="975"/>
        <v/>
      </c>
      <c r="BZ887" s="150" t="str">
        <f t="shared" si="976"/>
        <v/>
      </c>
      <c r="CB887" s="54" t="str">
        <f t="shared" si="1010"/>
        <v/>
      </c>
      <c r="CD887" s="54" t="str">
        <f t="shared" si="977"/>
        <v/>
      </c>
      <c r="CF887" s="54" t="str">
        <f t="shared" si="978"/>
        <v/>
      </c>
      <c r="CH887" s="150" t="str">
        <f t="shared" si="979"/>
        <v/>
      </c>
      <c r="CI887" s="290"/>
      <c r="CJ887" s="150" t="str">
        <f t="shared" si="980"/>
        <v/>
      </c>
      <c r="CK887" s="290"/>
      <c r="CL887" s="54" t="str">
        <f t="shared" si="999"/>
        <v/>
      </c>
      <c r="CM887" s="290"/>
      <c r="CN887" s="150" t="str">
        <f t="shared" si="981"/>
        <v/>
      </c>
      <c r="CO887" s="290"/>
      <c r="CP887" s="150" t="str">
        <f t="shared" si="982"/>
        <v/>
      </c>
      <c r="CQ887" s="290"/>
      <c r="CR887" s="150" t="str">
        <f t="shared" si="983"/>
        <v/>
      </c>
      <c r="CS887" s="290"/>
      <c r="CT887" s="150" t="str">
        <f t="shared" si="984"/>
        <v/>
      </c>
      <c r="CU887" s="150"/>
      <c r="CV887" s="150" t="str">
        <f t="shared" si="985"/>
        <v/>
      </c>
      <c r="CW887" s="94"/>
      <c r="CX887" s="151" t="str">
        <f t="shared" si="1026"/>
        <v/>
      </c>
      <c r="CY887" s="151" t="str">
        <f t="shared" si="1027"/>
        <v/>
      </c>
      <c r="CZ887" s="152"/>
      <c r="DA887" s="373" t="str">
        <f t="shared" si="1000"/>
        <v/>
      </c>
      <c r="DC887" s="153">
        <f t="shared" si="986"/>
        <v>0</v>
      </c>
      <c r="DD887" s="153">
        <f t="shared" si="987"/>
        <v>0</v>
      </c>
      <c r="DE887" s="153">
        <f t="shared" si="988"/>
        <v>0</v>
      </c>
      <c r="DF887" s="158">
        <f t="shared" si="989"/>
        <v>-4.7000000000000002E-3</v>
      </c>
      <c r="DG887" s="159">
        <f t="shared" si="1001"/>
        <v>-1.1703000000000001</v>
      </c>
      <c r="DH887" s="158">
        <f t="shared" si="990"/>
        <v>3.1999999999999997E-3</v>
      </c>
      <c r="DI887" s="159">
        <f t="shared" si="1002"/>
        <v>0.79679999999999995</v>
      </c>
      <c r="DJ887" s="158">
        <f t="shared" si="991"/>
        <v>-2.7000000000000001E-3</v>
      </c>
      <c r="DK887" s="159">
        <f t="shared" si="1003"/>
        <v>-0.67230000000000001</v>
      </c>
      <c r="DL887" s="158">
        <f t="shared" si="992"/>
        <v>1.1999999999999999E-3</v>
      </c>
      <c r="DM887" s="159">
        <f t="shared" si="1004"/>
        <v>0.29879999999999995</v>
      </c>
      <c r="DN887" s="158">
        <f t="shared" si="993"/>
        <v>1.46E-2</v>
      </c>
      <c r="DO887" s="159">
        <f t="shared" si="1005"/>
        <v>3.6354000000000002</v>
      </c>
      <c r="DP887" s="158">
        <f t="shared" si="994"/>
        <v>-1.2999999999999999E-2</v>
      </c>
      <c r="DQ887" s="159">
        <f t="shared" si="1006"/>
        <v>-3.2369999999999997</v>
      </c>
      <c r="DR887" s="158">
        <f t="shared" si="995"/>
        <v>-6.7000000000000002E-3</v>
      </c>
      <c r="DS887" s="159">
        <f t="shared" si="1007"/>
        <v>-1.6683000000000001</v>
      </c>
      <c r="DT887" s="158">
        <f t="shared" si="996"/>
        <v>-1.2999999999999999E-2</v>
      </c>
      <c r="DU887" s="159">
        <f t="shared" si="1008"/>
        <v>-3.2369999999999997</v>
      </c>
      <c r="DV887" s="158">
        <f t="shared" si="997"/>
        <v>-6.7000000000000002E-3</v>
      </c>
      <c r="DW887" s="160">
        <f t="shared" si="1009"/>
        <v>-1.6683000000000001</v>
      </c>
    </row>
    <row r="888" spans="1:127" ht="24.95" customHeight="1" x14ac:dyDescent="0.2">
      <c r="A888" s="272">
        <v>879</v>
      </c>
      <c r="B888" s="336"/>
      <c r="C888" s="332"/>
      <c r="D888" s="333"/>
      <c r="E888" s="334"/>
      <c r="F888" s="335"/>
      <c r="G888" s="334"/>
      <c r="H888" s="371"/>
      <c r="I888" s="334"/>
      <c r="J888" s="334"/>
      <c r="K888" s="334"/>
      <c r="L888" s="334"/>
      <c r="M888" s="334"/>
      <c r="N888" s="334"/>
      <c r="O888" s="337"/>
      <c r="P888" s="337"/>
      <c r="Q888" s="338" t="str">
        <f t="shared" si="960"/>
        <v xml:space="preserve"> </v>
      </c>
      <c r="R888" s="339" t="str">
        <f t="shared" si="961"/>
        <v/>
      </c>
      <c r="S888" s="340" t="str">
        <f t="shared" si="1014"/>
        <v/>
      </c>
      <c r="T888" s="341" t="str">
        <f t="shared" si="962"/>
        <v/>
      </c>
      <c r="U888" s="341" t="str">
        <f t="shared" si="963"/>
        <v/>
      </c>
      <c r="V888" s="341" t="str">
        <f t="shared" si="964"/>
        <v/>
      </c>
      <c r="W888" s="341" t="str">
        <f t="shared" si="965"/>
        <v/>
      </c>
      <c r="X888" s="340" t="str">
        <f t="shared" si="1015"/>
        <v/>
      </c>
      <c r="Y888" s="342" t="str">
        <f t="shared" si="1016"/>
        <v/>
      </c>
      <c r="Z888" s="343" t="str">
        <f t="shared" si="1017"/>
        <v/>
      </c>
      <c r="AA888" s="344" t="str">
        <f t="shared" si="1018"/>
        <v/>
      </c>
      <c r="AB888" s="345" t="str">
        <f t="shared" si="966"/>
        <v/>
      </c>
      <c r="AC888" s="346" t="str">
        <f t="shared" si="967"/>
        <v/>
      </c>
      <c r="AD888" s="346" t="str">
        <f t="shared" si="968"/>
        <v/>
      </c>
      <c r="AE888" s="344" t="str">
        <f t="shared" si="1019"/>
        <v/>
      </c>
      <c r="AF888" s="346" t="str">
        <f t="shared" si="969"/>
        <v/>
      </c>
      <c r="AG888" s="344" t="str">
        <f t="shared" si="1020"/>
        <v/>
      </c>
      <c r="AH888" s="344" t="str">
        <f t="shared" si="1021"/>
        <v/>
      </c>
      <c r="AI888" s="344" t="str">
        <f t="shared" si="1022"/>
        <v/>
      </c>
      <c r="AJ888" s="346" t="str">
        <f t="shared" si="1023"/>
        <v/>
      </c>
      <c r="AK888" s="346" t="str">
        <f t="shared" si="1024"/>
        <v/>
      </c>
      <c r="AL888" s="347" t="str">
        <f t="shared" si="1025"/>
        <v/>
      </c>
      <c r="AM888" s="141"/>
      <c r="AN888" s="141"/>
      <c r="AO888" s="142"/>
      <c r="AP888" s="58">
        <f t="shared" si="970"/>
        <v>0</v>
      </c>
      <c r="AQ888" s="94">
        <f>SUM(AP$10:AP888)</f>
        <v>0</v>
      </c>
      <c r="AR888" s="143">
        <f t="shared" si="1030"/>
        <v>0.1</v>
      </c>
      <c r="AS888" s="144" t="str">
        <f t="shared" si="971"/>
        <v/>
      </c>
      <c r="AT888" s="144" t="str">
        <f t="shared" si="998"/>
        <v/>
      </c>
      <c r="AU888" s="145"/>
      <c r="AV888" s="58">
        <f t="shared" si="1028"/>
        <v>0</v>
      </c>
      <c r="AW888" s="318">
        <f>SUM(AV$10:AV888)</f>
        <v>0</v>
      </c>
      <c r="AX888" s="319">
        <f t="shared" si="1029"/>
        <v>0.1</v>
      </c>
      <c r="AY888" s="144" t="str">
        <f t="shared" si="1012"/>
        <v/>
      </c>
      <c r="AZ888" s="144" t="str">
        <f t="shared" si="1013"/>
        <v/>
      </c>
      <c r="BA888" s="144"/>
      <c r="BB888" s="146" t="str">
        <f t="shared" si="972"/>
        <v/>
      </c>
      <c r="BC888" s="66" t="str">
        <f t="shared" si="1011"/>
        <v/>
      </c>
      <c r="BD888" s="195" t="str">
        <f t="shared" si="973"/>
        <v/>
      </c>
      <c r="BF888" s="283"/>
      <c r="BG888" s="286" t="str">
        <f t="shared" si="974"/>
        <v/>
      </c>
      <c r="BY888" s="211" t="str">
        <f t="shared" si="975"/>
        <v/>
      </c>
      <c r="BZ888" s="150" t="str">
        <f t="shared" si="976"/>
        <v/>
      </c>
      <c r="CB888" s="54" t="str">
        <f t="shared" si="1010"/>
        <v/>
      </c>
      <c r="CD888" s="54" t="str">
        <f t="shared" si="977"/>
        <v/>
      </c>
      <c r="CF888" s="54" t="str">
        <f t="shared" si="978"/>
        <v/>
      </c>
      <c r="CH888" s="150" t="str">
        <f t="shared" si="979"/>
        <v/>
      </c>
      <c r="CI888" s="290"/>
      <c r="CJ888" s="150" t="str">
        <f t="shared" si="980"/>
        <v/>
      </c>
      <c r="CK888" s="290"/>
      <c r="CL888" s="54" t="str">
        <f t="shared" si="999"/>
        <v/>
      </c>
      <c r="CM888" s="290"/>
      <c r="CN888" s="150" t="str">
        <f t="shared" si="981"/>
        <v/>
      </c>
      <c r="CO888" s="290"/>
      <c r="CP888" s="150" t="str">
        <f t="shared" si="982"/>
        <v/>
      </c>
      <c r="CQ888" s="290"/>
      <c r="CR888" s="150" t="str">
        <f t="shared" si="983"/>
        <v/>
      </c>
      <c r="CS888" s="290"/>
      <c r="CT888" s="150" t="str">
        <f t="shared" si="984"/>
        <v/>
      </c>
      <c r="CU888" s="150"/>
      <c r="CV888" s="150" t="str">
        <f t="shared" si="985"/>
        <v/>
      </c>
      <c r="CW888" s="94"/>
      <c r="CX888" s="151" t="str">
        <f t="shared" si="1026"/>
        <v/>
      </c>
      <c r="CY888" s="151" t="str">
        <f t="shared" si="1027"/>
        <v/>
      </c>
      <c r="CZ888" s="152"/>
      <c r="DA888" s="373" t="str">
        <f t="shared" si="1000"/>
        <v/>
      </c>
      <c r="DC888" s="153">
        <f t="shared" si="986"/>
        <v>0</v>
      </c>
      <c r="DD888" s="153">
        <f t="shared" si="987"/>
        <v>0</v>
      </c>
      <c r="DE888" s="153">
        <f t="shared" si="988"/>
        <v>0</v>
      </c>
      <c r="DF888" s="158">
        <f t="shared" si="989"/>
        <v>-4.7000000000000002E-3</v>
      </c>
      <c r="DG888" s="159">
        <f t="shared" si="1001"/>
        <v>-1.1703000000000001</v>
      </c>
      <c r="DH888" s="158">
        <f t="shared" si="990"/>
        <v>3.1999999999999997E-3</v>
      </c>
      <c r="DI888" s="159">
        <f t="shared" si="1002"/>
        <v>0.79679999999999995</v>
      </c>
      <c r="DJ888" s="158">
        <f t="shared" si="991"/>
        <v>-2.7000000000000001E-3</v>
      </c>
      <c r="DK888" s="159">
        <f t="shared" si="1003"/>
        <v>-0.67230000000000001</v>
      </c>
      <c r="DL888" s="158">
        <f t="shared" si="992"/>
        <v>1.1999999999999999E-3</v>
      </c>
      <c r="DM888" s="159">
        <f t="shared" si="1004"/>
        <v>0.29879999999999995</v>
      </c>
      <c r="DN888" s="158">
        <f t="shared" si="993"/>
        <v>1.46E-2</v>
      </c>
      <c r="DO888" s="159">
        <f t="shared" si="1005"/>
        <v>3.6354000000000002</v>
      </c>
      <c r="DP888" s="158">
        <f t="shared" si="994"/>
        <v>-1.2999999999999999E-2</v>
      </c>
      <c r="DQ888" s="159">
        <f t="shared" si="1006"/>
        <v>-3.2369999999999997</v>
      </c>
      <c r="DR888" s="158">
        <f t="shared" si="995"/>
        <v>-6.7000000000000002E-3</v>
      </c>
      <c r="DS888" s="159">
        <f t="shared" si="1007"/>
        <v>-1.6683000000000001</v>
      </c>
      <c r="DT888" s="158">
        <f t="shared" si="996"/>
        <v>-1.2999999999999999E-2</v>
      </c>
      <c r="DU888" s="159">
        <f t="shared" si="1008"/>
        <v>-3.2369999999999997</v>
      </c>
      <c r="DV888" s="158">
        <f t="shared" si="997"/>
        <v>-6.7000000000000002E-3</v>
      </c>
      <c r="DW888" s="160">
        <f t="shared" si="1009"/>
        <v>-1.6683000000000001</v>
      </c>
    </row>
    <row r="889" spans="1:127" ht="24.95" customHeight="1" x14ac:dyDescent="0.2">
      <c r="A889" s="272">
        <v>880</v>
      </c>
      <c r="B889" s="336"/>
      <c r="C889" s="332"/>
      <c r="D889" s="333"/>
      <c r="E889" s="334"/>
      <c r="F889" s="335"/>
      <c r="G889" s="334"/>
      <c r="H889" s="371"/>
      <c r="I889" s="334"/>
      <c r="J889" s="334"/>
      <c r="K889" s="334"/>
      <c r="L889" s="334"/>
      <c r="M889" s="334"/>
      <c r="N889" s="334"/>
      <c r="O889" s="337"/>
      <c r="P889" s="337"/>
      <c r="Q889" s="338" t="str">
        <f t="shared" si="960"/>
        <v xml:space="preserve"> </v>
      </c>
      <c r="R889" s="339" t="str">
        <f t="shared" si="961"/>
        <v/>
      </c>
      <c r="S889" s="340" t="str">
        <f t="shared" si="1014"/>
        <v/>
      </c>
      <c r="T889" s="341" t="str">
        <f t="shared" si="962"/>
        <v/>
      </c>
      <c r="U889" s="341" t="str">
        <f t="shared" si="963"/>
        <v/>
      </c>
      <c r="V889" s="341" t="str">
        <f t="shared" si="964"/>
        <v/>
      </c>
      <c r="W889" s="341" t="str">
        <f t="shared" si="965"/>
        <v/>
      </c>
      <c r="X889" s="340" t="str">
        <f t="shared" si="1015"/>
        <v/>
      </c>
      <c r="Y889" s="342" t="str">
        <f t="shared" si="1016"/>
        <v/>
      </c>
      <c r="Z889" s="343" t="str">
        <f t="shared" si="1017"/>
        <v/>
      </c>
      <c r="AA889" s="344" t="str">
        <f t="shared" si="1018"/>
        <v/>
      </c>
      <c r="AB889" s="345" t="str">
        <f t="shared" si="966"/>
        <v/>
      </c>
      <c r="AC889" s="346" t="str">
        <f t="shared" si="967"/>
        <v/>
      </c>
      <c r="AD889" s="346" t="str">
        <f t="shared" si="968"/>
        <v/>
      </c>
      <c r="AE889" s="344" t="str">
        <f t="shared" si="1019"/>
        <v/>
      </c>
      <c r="AF889" s="346" t="str">
        <f t="shared" si="969"/>
        <v/>
      </c>
      <c r="AG889" s="344" t="str">
        <f t="shared" si="1020"/>
        <v/>
      </c>
      <c r="AH889" s="344" t="str">
        <f t="shared" si="1021"/>
        <v/>
      </c>
      <c r="AI889" s="344" t="str">
        <f t="shared" si="1022"/>
        <v/>
      </c>
      <c r="AJ889" s="346" t="str">
        <f t="shared" si="1023"/>
        <v/>
      </c>
      <c r="AK889" s="346" t="str">
        <f t="shared" si="1024"/>
        <v/>
      </c>
      <c r="AL889" s="347" t="str">
        <f t="shared" si="1025"/>
        <v/>
      </c>
      <c r="AM889" s="141"/>
      <c r="AN889" s="141"/>
      <c r="AO889" s="142"/>
      <c r="AP889" s="58">
        <f t="shared" si="970"/>
        <v>0</v>
      </c>
      <c r="AQ889" s="94">
        <f>SUM(AP$10:AP889)</f>
        <v>0</v>
      </c>
      <c r="AR889" s="143">
        <f t="shared" si="1030"/>
        <v>0.1</v>
      </c>
      <c r="AS889" s="144" t="str">
        <f t="shared" si="971"/>
        <v/>
      </c>
      <c r="AT889" s="144" t="str">
        <f t="shared" si="998"/>
        <v/>
      </c>
      <c r="AU889" s="145"/>
      <c r="AV889" s="58">
        <f t="shared" si="1028"/>
        <v>0</v>
      </c>
      <c r="AW889" s="318">
        <f>SUM(AV$10:AV889)</f>
        <v>0</v>
      </c>
      <c r="AX889" s="319">
        <f t="shared" si="1029"/>
        <v>0.1</v>
      </c>
      <c r="AY889" s="144" t="str">
        <f t="shared" si="1012"/>
        <v/>
      </c>
      <c r="AZ889" s="144" t="str">
        <f t="shared" si="1013"/>
        <v/>
      </c>
      <c r="BA889" s="144"/>
      <c r="BB889" s="146" t="str">
        <f t="shared" si="972"/>
        <v/>
      </c>
      <c r="BC889" s="66" t="str">
        <f t="shared" si="1011"/>
        <v/>
      </c>
      <c r="BD889" s="195" t="str">
        <f t="shared" si="973"/>
        <v/>
      </c>
      <c r="BF889" s="283"/>
      <c r="BG889" s="286" t="str">
        <f t="shared" si="974"/>
        <v/>
      </c>
      <c r="BY889" s="211" t="str">
        <f t="shared" si="975"/>
        <v/>
      </c>
      <c r="BZ889" s="150" t="str">
        <f t="shared" si="976"/>
        <v/>
      </c>
      <c r="CB889" s="54" t="str">
        <f t="shared" si="1010"/>
        <v/>
      </c>
      <c r="CD889" s="54" t="str">
        <f t="shared" si="977"/>
        <v/>
      </c>
      <c r="CF889" s="54" t="str">
        <f t="shared" si="978"/>
        <v/>
      </c>
      <c r="CH889" s="150" t="str">
        <f t="shared" si="979"/>
        <v/>
      </c>
      <c r="CI889" s="290"/>
      <c r="CJ889" s="150" t="str">
        <f t="shared" si="980"/>
        <v/>
      </c>
      <c r="CK889" s="290"/>
      <c r="CL889" s="54" t="str">
        <f t="shared" si="999"/>
        <v/>
      </c>
      <c r="CM889" s="290"/>
      <c r="CN889" s="150" t="str">
        <f t="shared" si="981"/>
        <v/>
      </c>
      <c r="CO889" s="290"/>
      <c r="CP889" s="150" t="str">
        <f t="shared" si="982"/>
        <v/>
      </c>
      <c r="CQ889" s="290"/>
      <c r="CR889" s="150" t="str">
        <f t="shared" si="983"/>
        <v/>
      </c>
      <c r="CS889" s="290"/>
      <c r="CT889" s="150" t="str">
        <f t="shared" si="984"/>
        <v/>
      </c>
      <c r="CU889" s="150"/>
      <c r="CV889" s="150" t="str">
        <f t="shared" si="985"/>
        <v/>
      </c>
      <c r="CW889" s="94"/>
      <c r="CX889" s="151" t="str">
        <f t="shared" si="1026"/>
        <v/>
      </c>
      <c r="CY889" s="151" t="str">
        <f t="shared" si="1027"/>
        <v/>
      </c>
      <c r="CZ889" s="152"/>
      <c r="DA889" s="373" t="str">
        <f t="shared" si="1000"/>
        <v/>
      </c>
      <c r="DC889" s="153">
        <f t="shared" si="986"/>
        <v>0</v>
      </c>
      <c r="DD889" s="153">
        <f t="shared" si="987"/>
        <v>0</v>
      </c>
      <c r="DE889" s="153">
        <f t="shared" si="988"/>
        <v>0</v>
      </c>
      <c r="DF889" s="158">
        <f t="shared" si="989"/>
        <v>-4.7000000000000002E-3</v>
      </c>
      <c r="DG889" s="159">
        <f t="shared" si="1001"/>
        <v>-1.1703000000000001</v>
      </c>
      <c r="DH889" s="158">
        <f t="shared" si="990"/>
        <v>3.1999999999999997E-3</v>
      </c>
      <c r="DI889" s="159">
        <f t="shared" si="1002"/>
        <v>0.79679999999999995</v>
      </c>
      <c r="DJ889" s="158">
        <f t="shared" si="991"/>
        <v>-2.7000000000000001E-3</v>
      </c>
      <c r="DK889" s="159">
        <f t="shared" si="1003"/>
        <v>-0.67230000000000001</v>
      </c>
      <c r="DL889" s="158">
        <f t="shared" si="992"/>
        <v>1.1999999999999999E-3</v>
      </c>
      <c r="DM889" s="159">
        <f t="shared" si="1004"/>
        <v>0.29879999999999995</v>
      </c>
      <c r="DN889" s="158">
        <f t="shared" si="993"/>
        <v>1.46E-2</v>
      </c>
      <c r="DO889" s="159">
        <f t="shared" si="1005"/>
        <v>3.6354000000000002</v>
      </c>
      <c r="DP889" s="158">
        <f t="shared" si="994"/>
        <v>-1.2999999999999999E-2</v>
      </c>
      <c r="DQ889" s="159">
        <f t="shared" si="1006"/>
        <v>-3.2369999999999997</v>
      </c>
      <c r="DR889" s="158">
        <f t="shared" si="995"/>
        <v>-6.7000000000000002E-3</v>
      </c>
      <c r="DS889" s="159">
        <f t="shared" si="1007"/>
        <v>-1.6683000000000001</v>
      </c>
      <c r="DT889" s="158">
        <f t="shared" si="996"/>
        <v>-1.2999999999999999E-2</v>
      </c>
      <c r="DU889" s="159">
        <f t="shared" si="1008"/>
        <v>-3.2369999999999997</v>
      </c>
      <c r="DV889" s="158">
        <f t="shared" si="997"/>
        <v>-6.7000000000000002E-3</v>
      </c>
      <c r="DW889" s="160">
        <f t="shared" si="1009"/>
        <v>-1.6683000000000001</v>
      </c>
    </row>
    <row r="890" spans="1:127" ht="24.95" customHeight="1" x14ac:dyDescent="0.2">
      <c r="A890" s="272">
        <v>881</v>
      </c>
      <c r="B890" s="336"/>
      <c r="C890" s="332"/>
      <c r="D890" s="333"/>
      <c r="E890" s="334"/>
      <c r="F890" s="335"/>
      <c r="G890" s="334"/>
      <c r="H890" s="371"/>
      <c r="I890" s="334"/>
      <c r="J890" s="334"/>
      <c r="K890" s="334"/>
      <c r="L890" s="334"/>
      <c r="M890" s="334"/>
      <c r="N890" s="334"/>
      <c r="O890" s="337"/>
      <c r="P890" s="337"/>
      <c r="Q890" s="338" t="str">
        <f t="shared" si="960"/>
        <v xml:space="preserve"> </v>
      </c>
      <c r="R890" s="339" t="str">
        <f t="shared" si="961"/>
        <v/>
      </c>
      <c r="S890" s="340" t="str">
        <f t="shared" si="1014"/>
        <v/>
      </c>
      <c r="T890" s="341" t="str">
        <f t="shared" si="962"/>
        <v/>
      </c>
      <c r="U890" s="341" t="str">
        <f t="shared" si="963"/>
        <v/>
      </c>
      <c r="V890" s="341" t="str">
        <f t="shared" si="964"/>
        <v/>
      </c>
      <c r="W890" s="341" t="str">
        <f t="shared" si="965"/>
        <v/>
      </c>
      <c r="X890" s="340" t="str">
        <f t="shared" si="1015"/>
        <v/>
      </c>
      <c r="Y890" s="342" t="str">
        <f t="shared" si="1016"/>
        <v/>
      </c>
      <c r="Z890" s="343" t="str">
        <f t="shared" si="1017"/>
        <v/>
      </c>
      <c r="AA890" s="344" t="str">
        <f t="shared" si="1018"/>
        <v/>
      </c>
      <c r="AB890" s="345" t="str">
        <f t="shared" si="966"/>
        <v/>
      </c>
      <c r="AC890" s="346" t="str">
        <f t="shared" si="967"/>
        <v/>
      </c>
      <c r="AD890" s="346" t="str">
        <f t="shared" si="968"/>
        <v/>
      </c>
      <c r="AE890" s="344" t="str">
        <f t="shared" si="1019"/>
        <v/>
      </c>
      <c r="AF890" s="346" t="str">
        <f t="shared" si="969"/>
        <v/>
      </c>
      <c r="AG890" s="344" t="str">
        <f t="shared" si="1020"/>
        <v/>
      </c>
      <c r="AH890" s="344" t="str">
        <f t="shared" si="1021"/>
        <v/>
      </c>
      <c r="AI890" s="344" t="str">
        <f t="shared" si="1022"/>
        <v/>
      </c>
      <c r="AJ890" s="346" t="str">
        <f t="shared" si="1023"/>
        <v/>
      </c>
      <c r="AK890" s="346" t="str">
        <f t="shared" si="1024"/>
        <v/>
      </c>
      <c r="AL890" s="347" t="str">
        <f t="shared" si="1025"/>
        <v/>
      </c>
      <c r="AM890" s="141"/>
      <c r="AN890" s="141"/>
      <c r="AO890" s="142"/>
      <c r="AP890" s="58">
        <f t="shared" si="970"/>
        <v>0</v>
      </c>
      <c r="AQ890" s="94">
        <f>SUM(AP$10:AP890)</f>
        <v>0</v>
      </c>
      <c r="AR890" s="143">
        <f t="shared" si="1030"/>
        <v>0.1</v>
      </c>
      <c r="AS890" s="144" t="str">
        <f t="shared" si="971"/>
        <v/>
      </c>
      <c r="AT890" s="144" t="str">
        <f t="shared" si="998"/>
        <v/>
      </c>
      <c r="AU890" s="145"/>
      <c r="AV890" s="58">
        <f t="shared" si="1028"/>
        <v>0</v>
      </c>
      <c r="AW890" s="318">
        <f>SUM(AV$10:AV890)</f>
        <v>0</v>
      </c>
      <c r="AX890" s="319">
        <f t="shared" si="1029"/>
        <v>0.1</v>
      </c>
      <c r="AY890" s="144" t="str">
        <f t="shared" si="1012"/>
        <v/>
      </c>
      <c r="AZ890" s="144" t="str">
        <f t="shared" si="1013"/>
        <v/>
      </c>
      <c r="BA890" s="144"/>
      <c r="BB890" s="146" t="str">
        <f t="shared" si="972"/>
        <v/>
      </c>
      <c r="BC890" s="66" t="str">
        <f t="shared" si="1011"/>
        <v/>
      </c>
      <c r="BD890" s="195" t="str">
        <f t="shared" si="973"/>
        <v/>
      </c>
      <c r="BF890" s="283"/>
      <c r="BG890" s="286" t="str">
        <f t="shared" si="974"/>
        <v/>
      </c>
      <c r="BY890" s="211" t="str">
        <f t="shared" si="975"/>
        <v/>
      </c>
      <c r="BZ890" s="150" t="str">
        <f t="shared" si="976"/>
        <v/>
      </c>
      <c r="CB890" s="54" t="str">
        <f t="shared" si="1010"/>
        <v/>
      </c>
      <c r="CD890" s="54" t="str">
        <f t="shared" si="977"/>
        <v/>
      </c>
      <c r="CF890" s="54" t="str">
        <f t="shared" si="978"/>
        <v/>
      </c>
      <c r="CH890" s="150" t="str">
        <f t="shared" si="979"/>
        <v/>
      </c>
      <c r="CI890" s="290"/>
      <c r="CJ890" s="150" t="str">
        <f t="shared" si="980"/>
        <v/>
      </c>
      <c r="CK890" s="290"/>
      <c r="CL890" s="54" t="str">
        <f t="shared" si="999"/>
        <v/>
      </c>
      <c r="CM890" s="290"/>
      <c r="CN890" s="150" t="str">
        <f t="shared" si="981"/>
        <v/>
      </c>
      <c r="CO890" s="290"/>
      <c r="CP890" s="150" t="str">
        <f t="shared" si="982"/>
        <v/>
      </c>
      <c r="CQ890" s="290"/>
      <c r="CR890" s="150" t="str">
        <f t="shared" si="983"/>
        <v/>
      </c>
      <c r="CS890" s="290"/>
      <c r="CT890" s="150" t="str">
        <f t="shared" si="984"/>
        <v/>
      </c>
      <c r="CU890" s="150"/>
      <c r="CV890" s="150" t="str">
        <f t="shared" si="985"/>
        <v/>
      </c>
      <c r="CW890" s="94"/>
      <c r="CX890" s="151" t="str">
        <f t="shared" si="1026"/>
        <v/>
      </c>
      <c r="CY890" s="151" t="str">
        <f t="shared" si="1027"/>
        <v/>
      </c>
      <c r="CZ890" s="152"/>
      <c r="DA890" s="373" t="str">
        <f t="shared" si="1000"/>
        <v/>
      </c>
      <c r="DC890" s="153">
        <f t="shared" si="986"/>
        <v>0</v>
      </c>
      <c r="DD890" s="153">
        <f t="shared" si="987"/>
        <v>0</v>
      </c>
      <c r="DE890" s="153">
        <f t="shared" si="988"/>
        <v>0</v>
      </c>
      <c r="DF890" s="158">
        <f t="shared" si="989"/>
        <v>-4.7000000000000002E-3</v>
      </c>
      <c r="DG890" s="159">
        <f t="shared" si="1001"/>
        <v>-1.1703000000000001</v>
      </c>
      <c r="DH890" s="158">
        <f t="shared" si="990"/>
        <v>3.1999999999999997E-3</v>
      </c>
      <c r="DI890" s="159">
        <f t="shared" si="1002"/>
        <v>0.79679999999999995</v>
      </c>
      <c r="DJ890" s="158">
        <f t="shared" si="991"/>
        <v>-2.7000000000000001E-3</v>
      </c>
      <c r="DK890" s="159">
        <f t="shared" si="1003"/>
        <v>-0.67230000000000001</v>
      </c>
      <c r="DL890" s="158">
        <f t="shared" si="992"/>
        <v>1.1999999999999999E-3</v>
      </c>
      <c r="DM890" s="159">
        <f t="shared" si="1004"/>
        <v>0.29879999999999995</v>
      </c>
      <c r="DN890" s="158">
        <f t="shared" si="993"/>
        <v>1.46E-2</v>
      </c>
      <c r="DO890" s="159">
        <f t="shared" si="1005"/>
        <v>3.6354000000000002</v>
      </c>
      <c r="DP890" s="158">
        <f t="shared" si="994"/>
        <v>-1.2999999999999999E-2</v>
      </c>
      <c r="DQ890" s="159">
        <f t="shared" si="1006"/>
        <v>-3.2369999999999997</v>
      </c>
      <c r="DR890" s="158">
        <f t="shared" si="995"/>
        <v>-6.7000000000000002E-3</v>
      </c>
      <c r="DS890" s="159">
        <f t="shared" si="1007"/>
        <v>-1.6683000000000001</v>
      </c>
      <c r="DT890" s="158">
        <f t="shared" si="996"/>
        <v>-1.2999999999999999E-2</v>
      </c>
      <c r="DU890" s="159">
        <f t="shared" si="1008"/>
        <v>-3.2369999999999997</v>
      </c>
      <c r="DV890" s="158">
        <f t="shared" si="997"/>
        <v>-6.7000000000000002E-3</v>
      </c>
      <c r="DW890" s="160">
        <f t="shared" si="1009"/>
        <v>-1.6683000000000001</v>
      </c>
    </row>
    <row r="891" spans="1:127" ht="24.95" customHeight="1" x14ac:dyDescent="0.2">
      <c r="A891" s="272">
        <v>882</v>
      </c>
      <c r="B891" s="336"/>
      <c r="C891" s="332"/>
      <c r="D891" s="333"/>
      <c r="E891" s="334"/>
      <c r="F891" s="335"/>
      <c r="G891" s="334"/>
      <c r="H891" s="371"/>
      <c r="I891" s="334"/>
      <c r="J891" s="334"/>
      <c r="K891" s="334"/>
      <c r="L891" s="334"/>
      <c r="M891" s="334"/>
      <c r="N891" s="334"/>
      <c r="O891" s="337"/>
      <c r="P891" s="337"/>
      <c r="Q891" s="338" t="str">
        <f t="shared" si="960"/>
        <v xml:space="preserve"> </v>
      </c>
      <c r="R891" s="339" t="str">
        <f t="shared" si="961"/>
        <v/>
      </c>
      <c r="S891" s="340" t="str">
        <f t="shared" si="1014"/>
        <v/>
      </c>
      <c r="T891" s="341" t="str">
        <f t="shared" si="962"/>
        <v/>
      </c>
      <c r="U891" s="341" t="str">
        <f t="shared" si="963"/>
        <v/>
      </c>
      <c r="V891" s="341" t="str">
        <f t="shared" si="964"/>
        <v/>
      </c>
      <c r="W891" s="341" t="str">
        <f t="shared" si="965"/>
        <v/>
      </c>
      <c r="X891" s="340" t="str">
        <f t="shared" si="1015"/>
        <v/>
      </c>
      <c r="Y891" s="342" t="str">
        <f t="shared" si="1016"/>
        <v/>
      </c>
      <c r="Z891" s="343" t="str">
        <f t="shared" si="1017"/>
        <v/>
      </c>
      <c r="AA891" s="344" t="str">
        <f t="shared" si="1018"/>
        <v/>
      </c>
      <c r="AB891" s="345" t="str">
        <f t="shared" si="966"/>
        <v/>
      </c>
      <c r="AC891" s="346" t="str">
        <f t="shared" si="967"/>
        <v/>
      </c>
      <c r="AD891" s="346" t="str">
        <f t="shared" si="968"/>
        <v/>
      </c>
      <c r="AE891" s="344" t="str">
        <f t="shared" si="1019"/>
        <v/>
      </c>
      <c r="AF891" s="346" t="str">
        <f t="shared" si="969"/>
        <v/>
      </c>
      <c r="AG891" s="344" t="str">
        <f t="shared" si="1020"/>
        <v/>
      </c>
      <c r="AH891" s="344" t="str">
        <f t="shared" si="1021"/>
        <v/>
      </c>
      <c r="AI891" s="344" t="str">
        <f t="shared" si="1022"/>
        <v/>
      </c>
      <c r="AJ891" s="346" t="str">
        <f t="shared" si="1023"/>
        <v/>
      </c>
      <c r="AK891" s="346" t="str">
        <f t="shared" si="1024"/>
        <v/>
      </c>
      <c r="AL891" s="347" t="str">
        <f t="shared" si="1025"/>
        <v/>
      </c>
      <c r="AM891" s="141"/>
      <c r="AN891" s="141"/>
      <c r="AO891" s="142"/>
      <c r="AP891" s="58">
        <f t="shared" si="970"/>
        <v>0</v>
      </c>
      <c r="AQ891" s="94">
        <f>SUM(AP$10:AP891)</f>
        <v>0</v>
      </c>
      <c r="AR891" s="143">
        <f t="shared" si="1030"/>
        <v>0.1</v>
      </c>
      <c r="AS891" s="144" t="str">
        <f t="shared" si="971"/>
        <v/>
      </c>
      <c r="AT891" s="144" t="str">
        <f t="shared" si="998"/>
        <v/>
      </c>
      <c r="AU891" s="145"/>
      <c r="AV891" s="58">
        <f t="shared" si="1028"/>
        <v>0</v>
      </c>
      <c r="AW891" s="318">
        <f>SUM(AV$10:AV891)</f>
        <v>0</v>
      </c>
      <c r="AX891" s="319">
        <f t="shared" si="1029"/>
        <v>0.1</v>
      </c>
      <c r="AY891" s="144" t="str">
        <f t="shared" si="1012"/>
        <v/>
      </c>
      <c r="AZ891" s="144" t="str">
        <f t="shared" si="1013"/>
        <v/>
      </c>
      <c r="BA891" s="144"/>
      <c r="BB891" s="146" t="str">
        <f t="shared" si="972"/>
        <v/>
      </c>
      <c r="BC891" s="66" t="str">
        <f t="shared" si="1011"/>
        <v/>
      </c>
      <c r="BD891" s="195" t="str">
        <f t="shared" si="973"/>
        <v/>
      </c>
      <c r="BF891" s="283"/>
      <c r="BG891" s="286" t="str">
        <f t="shared" si="974"/>
        <v/>
      </c>
      <c r="BY891" s="211" t="str">
        <f t="shared" si="975"/>
        <v/>
      </c>
      <c r="BZ891" s="150" t="str">
        <f t="shared" si="976"/>
        <v/>
      </c>
      <c r="CB891" s="54" t="str">
        <f t="shared" si="1010"/>
        <v/>
      </c>
      <c r="CD891" s="54" t="str">
        <f t="shared" si="977"/>
        <v/>
      </c>
      <c r="CF891" s="54" t="str">
        <f t="shared" si="978"/>
        <v/>
      </c>
      <c r="CH891" s="150" t="str">
        <f t="shared" si="979"/>
        <v/>
      </c>
      <c r="CI891" s="290"/>
      <c r="CJ891" s="150" t="str">
        <f t="shared" si="980"/>
        <v/>
      </c>
      <c r="CK891" s="290"/>
      <c r="CL891" s="54" t="str">
        <f t="shared" si="999"/>
        <v/>
      </c>
      <c r="CM891" s="290"/>
      <c r="CN891" s="150" t="str">
        <f t="shared" si="981"/>
        <v/>
      </c>
      <c r="CO891" s="290"/>
      <c r="CP891" s="150" t="str">
        <f t="shared" si="982"/>
        <v/>
      </c>
      <c r="CQ891" s="290"/>
      <c r="CR891" s="150" t="str">
        <f t="shared" si="983"/>
        <v/>
      </c>
      <c r="CS891" s="290"/>
      <c r="CT891" s="150" t="str">
        <f t="shared" si="984"/>
        <v/>
      </c>
      <c r="CU891" s="150"/>
      <c r="CV891" s="150" t="str">
        <f t="shared" si="985"/>
        <v/>
      </c>
      <c r="CW891" s="94"/>
      <c r="CX891" s="151" t="str">
        <f t="shared" si="1026"/>
        <v/>
      </c>
      <c r="CY891" s="151" t="str">
        <f t="shared" si="1027"/>
        <v/>
      </c>
      <c r="CZ891" s="152"/>
      <c r="DA891" s="373" t="str">
        <f t="shared" si="1000"/>
        <v/>
      </c>
      <c r="DC891" s="153">
        <f t="shared" si="986"/>
        <v>0</v>
      </c>
      <c r="DD891" s="153">
        <f t="shared" si="987"/>
        <v>0</v>
      </c>
      <c r="DE891" s="153">
        <f t="shared" si="988"/>
        <v>0</v>
      </c>
      <c r="DF891" s="158">
        <f t="shared" si="989"/>
        <v>-4.7000000000000002E-3</v>
      </c>
      <c r="DG891" s="159">
        <f t="shared" si="1001"/>
        <v>-1.1703000000000001</v>
      </c>
      <c r="DH891" s="158">
        <f t="shared" si="990"/>
        <v>3.1999999999999997E-3</v>
      </c>
      <c r="DI891" s="159">
        <f t="shared" si="1002"/>
        <v>0.79679999999999995</v>
      </c>
      <c r="DJ891" s="158">
        <f t="shared" si="991"/>
        <v>-2.7000000000000001E-3</v>
      </c>
      <c r="DK891" s="159">
        <f t="shared" si="1003"/>
        <v>-0.67230000000000001</v>
      </c>
      <c r="DL891" s="158">
        <f t="shared" si="992"/>
        <v>1.1999999999999999E-3</v>
      </c>
      <c r="DM891" s="159">
        <f t="shared" si="1004"/>
        <v>0.29879999999999995</v>
      </c>
      <c r="DN891" s="158">
        <f t="shared" si="993"/>
        <v>1.46E-2</v>
      </c>
      <c r="DO891" s="159">
        <f t="shared" si="1005"/>
        <v>3.6354000000000002</v>
      </c>
      <c r="DP891" s="158">
        <f t="shared" si="994"/>
        <v>-1.2999999999999999E-2</v>
      </c>
      <c r="DQ891" s="159">
        <f t="shared" si="1006"/>
        <v>-3.2369999999999997</v>
      </c>
      <c r="DR891" s="158">
        <f t="shared" si="995"/>
        <v>-6.7000000000000002E-3</v>
      </c>
      <c r="DS891" s="159">
        <f t="shared" si="1007"/>
        <v>-1.6683000000000001</v>
      </c>
      <c r="DT891" s="158">
        <f t="shared" si="996"/>
        <v>-1.2999999999999999E-2</v>
      </c>
      <c r="DU891" s="159">
        <f t="shared" si="1008"/>
        <v>-3.2369999999999997</v>
      </c>
      <c r="DV891" s="158">
        <f t="shared" si="997"/>
        <v>-6.7000000000000002E-3</v>
      </c>
      <c r="DW891" s="160">
        <f t="shared" si="1009"/>
        <v>-1.6683000000000001</v>
      </c>
    </row>
    <row r="892" spans="1:127" ht="24.95" customHeight="1" x14ac:dyDescent="0.2">
      <c r="A892" s="272">
        <v>883</v>
      </c>
      <c r="B892" s="336"/>
      <c r="C892" s="332"/>
      <c r="D892" s="333"/>
      <c r="E892" s="334"/>
      <c r="F892" s="335"/>
      <c r="G892" s="334"/>
      <c r="H892" s="371"/>
      <c r="I892" s="334"/>
      <c r="J892" s="334"/>
      <c r="K892" s="334"/>
      <c r="L892" s="334"/>
      <c r="M892" s="334"/>
      <c r="N892" s="334"/>
      <c r="O892" s="337"/>
      <c r="P892" s="337"/>
      <c r="Q892" s="338" t="str">
        <f t="shared" si="960"/>
        <v xml:space="preserve"> </v>
      </c>
      <c r="R892" s="339" t="str">
        <f t="shared" si="961"/>
        <v/>
      </c>
      <c r="S892" s="340" t="str">
        <f t="shared" si="1014"/>
        <v/>
      </c>
      <c r="T892" s="341" t="str">
        <f t="shared" si="962"/>
        <v/>
      </c>
      <c r="U892" s="341" t="str">
        <f t="shared" si="963"/>
        <v/>
      </c>
      <c r="V892" s="341" t="str">
        <f t="shared" si="964"/>
        <v/>
      </c>
      <c r="W892" s="341" t="str">
        <f t="shared" si="965"/>
        <v/>
      </c>
      <c r="X892" s="340" t="str">
        <f t="shared" si="1015"/>
        <v/>
      </c>
      <c r="Y892" s="342" t="str">
        <f t="shared" si="1016"/>
        <v/>
      </c>
      <c r="Z892" s="343" t="str">
        <f t="shared" si="1017"/>
        <v/>
      </c>
      <c r="AA892" s="344" t="str">
        <f t="shared" si="1018"/>
        <v/>
      </c>
      <c r="AB892" s="345" t="str">
        <f t="shared" si="966"/>
        <v/>
      </c>
      <c r="AC892" s="346" t="str">
        <f t="shared" si="967"/>
        <v/>
      </c>
      <c r="AD892" s="346" t="str">
        <f t="shared" si="968"/>
        <v/>
      </c>
      <c r="AE892" s="344" t="str">
        <f t="shared" si="1019"/>
        <v/>
      </c>
      <c r="AF892" s="346" t="str">
        <f t="shared" si="969"/>
        <v/>
      </c>
      <c r="AG892" s="344" t="str">
        <f t="shared" si="1020"/>
        <v/>
      </c>
      <c r="AH892" s="344" t="str">
        <f t="shared" si="1021"/>
        <v/>
      </c>
      <c r="AI892" s="344" t="str">
        <f t="shared" si="1022"/>
        <v/>
      </c>
      <c r="AJ892" s="346" t="str">
        <f t="shared" si="1023"/>
        <v/>
      </c>
      <c r="AK892" s="346" t="str">
        <f t="shared" si="1024"/>
        <v/>
      </c>
      <c r="AL892" s="347" t="str">
        <f t="shared" si="1025"/>
        <v/>
      </c>
      <c r="AM892" s="141"/>
      <c r="AN892" s="141"/>
      <c r="AO892" s="142"/>
      <c r="AP892" s="58">
        <f t="shared" si="970"/>
        <v>0</v>
      </c>
      <c r="AQ892" s="94">
        <f>SUM(AP$10:AP892)</f>
        <v>0</v>
      </c>
      <c r="AR892" s="143">
        <f t="shared" si="1030"/>
        <v>0.1</v>
      </c>
      <c r="AS892" s="144" t="str">
        <f t="shared" si="971"/>
        <v/>
      </c>
      <c r="AT892" s="144" t="str">
        <f t="shared" si="998"/>
        <v/>
      </c>
      <c r="AU892" s="145"/>
      <c r="AV892" s="58">
        <f t="shared" si="1028"/>
        <v>0</v>
      </c>
      <c r="AW892" s="318">
        <f>SUM(AV$10:AV892)</f>
        <v>0</v>
      </c>
      <c r="AX892" s="319">
        <f t="shared" si="1029"/>
        <v>0.1</v>
      </c>
      <c r="AY892" s="144" t="str">
        <f t="shared" si="1012"/>
        <v/>
      </c>
      <c r="AZ892" s="144" t="str">
        <f t="shared" si="1013"/>
        <v/>
      </c>
      <c r="BA892" s="144"/>
      <c r="BB892" s="146" t="str">
        <f t="shared" si="972"/>
        <v/>
      </c>
      <c r="BC892" s="66" t="str">
        <f t="shared" si="1011"/>
        <v/>
      </c>
      <c r="BD892" s="195" t="str">
        <f t="shared" si="973"/>
        <v/>
      </c>
      <c r="BF892" s="283"/>
      <c r="BG892" s="286" t="str">
        <f t="shared" si="974"/>
        <v/>
      </c>
      <c r="BY892" s="211" t="str">
        <f t="shared" si="975"/>
        <v/>
      </c>
      <c r="BZ892" s="150" t="str">
        <f t="shared" si="976"/>
        <v/>
      </c>
      <c r="CB892" s="54" t="str">
        <f t="shared" si="1010"/>
        <v/>
      </c>
      <c r="CD892" s="54" t="str">
        <f t="shared" si="977"/>
        <v/>
      </c>
      <c r="CF892" s="54" t="str">
        <f t="shared" si="978"/>
        <v/>
      </c>
      <c r="CH892" s="150" t="str">
        <f t="shared" si="979"/>
        <v/>
      </c>
      <c r="CI892" s="290"/>
      <c r="CJ892" s="150" t="str">
        <f t="shared" si="980"/>
        <v/>
      </c>
      <c r="CK892" s="290"/>
      <c r="CL892" s="54" t="str">
        <f t="shared" si="999"/>
        <v/>
      </c>
      <c r="CM892" s="290"/>
      <c r="CN892" s="150" t="str">
        <f t="shared" si="981"/>
        <v/>
      </c>
      <c r="CO892" s="290"/>
      <c r="CP892" s="150" t="str">
        <f t="shared" si="982"/>
        <v/>
      </c>
      <c r="CQ892" s="290"/>
      <c r="CR892" s="150" t="str">
        <f t="shared" si="983"/>
        <v/>
      </c>
      <c r="CS892" s="290"/>
      <c r="CT892" s="150" t="str">
        <f t="shared" si="984"/>
        <v/>
      </c>
      <c r="CU892" s="150"/>
      <c r="CV892" s="150" t="str">
        <f t="shared" si="985"/>
        <v/>
      </c>
      <c r="CW892" s="94"/>
      <c r="CX892" s="151" t="str">
        <f t="shared" si="1026"/>
        <v/>
      </c>
      <c r="CY892" s="151" t="str">
        <f t="shared" si="1027"/>
        <v/>
      </c>
      <c r="CZ892" s="152"/>
      <c r="DA892" s="373" t="str">
        <f t="shared" si="1000"/>
        <v/>
      </c>
      <c r="DC892" s="153">
        <f t="shared" si="986"/>
        <v>0</v>
      </c>
      <c r="DD892" s="153">
        <f t="shared" si="987"/>
        <v>0</v>
      </c>
      <c r="DE892" s="153">
        <f t="shared" si="988"/>
        <v>0</v>
      </c>
      <c r="DF892" s="158">
        <f t="shared" si="989"/>
        <v>-4.7000000000000002E-3</v>
      </c>
      <c r="DG892" s="159">
        <f t="shared" si="1001"/>
        <v>-1.1703000000000001</v>
      </c>
      <c r="DH892" s="158">
        <f t="shared" si="990"/>
        <v>3.1999999999999997E-3</v>
      </c>
      <c r="DI892" s="159">
        <f t="shared" si="1002"/>
        <v>0.79679999999999995</v>
      </c>
      <c r="DJ892" s="158">
        <f t="shared" si="991"/>
        <v>-2.7000000000000001E-3</v>
      </c>
      <c r="DK892" s="159">
        <f t="shared" si="1003"/>
        <v>-0.67230000000000001</v>
      </c>
      <c r="DL892" s="158">
        <f t="shared" si="992"/>
        <v>1.1999999999999999E-3</v>
      </c>
      <c r="DM892" s="159">
        <f t="shared" si="1004"/>
        <v>0.29879999999999995</v>
      </c>
      <c r="DN892" s="158">
        <f t="shared" si="993"/>
        <v>1.46E-2</v>
      </c>
      <c r="DO892" s="159">
        <f t="shared" si="1005"/>
        <v>3.6354000000000002</v>
      </c>
      <c r="DP892" s="158">
        <f t="shared" si="994"/>
        <v>-1.2999999999999999E-2</v>
      </c>
      <c r="DQ892" s="159">
        <f t="shared" si="1006"/>
        <v>-3.2369999999999997</v>
      </c>
      <c r="DR892" s="158">
        <f t="shared" si="995"/>
        <v>-6.7000000000000002E-3</v>
      </c>
      <c r="DS892" s="159">
        <f t="shared" si="1007"/>
        <v>-1.6683000000000001</v>
      </c>
      <c r="DT892" s="158">
        <f t="shared" si="996"/>
        <v>-1.2999999999999999E-2</v>
      </c>
      <c r="DU892" s="159">
        <f t="shared" si="1008"/>
        <v>-3.2369999999999997</v>
      </c>
      <c r="DV892" s="158">
        <f t="shared" si="997"/>
        <v>-6.7000000000000002E-3</v>
      </c>
      <c r="DW892" s="160">
        <f t="shared" si="1009"/>
        <v>-1.6683000000000001</v>
      </c>
    </row>
    <row r="893" spans="1:127" ht="24.95" customHeight="1" x14ac:dyDescent="0.2">
      <c r="A893" s="272">
        <v>884</v>
      </c>
      <c r="B893" s="336"/>
      <c r="C893" s="332"/>
      <c r="D893" s="333"/>
      <c r="E893" s="334"/>
      <c r="F893" s="335"/>
      <c r="G893" s="334"/>
      <c r="H893" s="371"/>
      <c r="I893" s="334"/>
      <c r="J893" s="334"/>
      <c r="K893" s="334"/>
      <c r="L893" s="334"/>
      <c r="M893" s="334"/>
      <c r="N893" s="334"/>
      <c r="O893" s="337"/>
      <c r="P893" s="337"/>
      <c r="Q893" s="338" t="str">
        <f t="shared" si="960"/>
        <v xml:space="preserve"> </v>
      </c>
      <c r="R893" s="339" t="str">
        <f t="shared" si="961"/>
        <v/>
      </c>
      <c r="S893" s="340" t="str">
        <f t="shared" si="1014"/>
        <v/>
      </c>
      <c r="T893" s="341" t="str">
        <f t="shared" si="962"/>
        <v/>
      </c>
      <c r="U893" s="341" t="str">
        <f t="shared" si="963"/>
        <v/>
      </c>
      <c r="V893" s="341" t="str">
        <f t="shared" si="964"/>
        <v/>
      </c>
      <c r="W893" s="341" t="str">
        <f t="shared" si="965"/>
        <v/>
      </c>
      <c r="X893" s="340" t="str">
        <f t="shared" si="1015"/>
        <v/>
      </c>
      <c r="Y893" s="342" t="str">
        <f t="shared" si="1016"/>
        <v/>
      </c>
      <c r="Z893" s="343" t="str">
        <f t="shared" si="1017"/>
        <v/>
      </c>
      <c r="AA893" s="344" t="str">
        <f t="shared" si="1018"/>
        <v/>
      </c>
      <c r="AB893" s="345" t="str">
        <f t="shared" si="966"/>
        <v/>
      </c>
      <c r="AC893" s="346" t="str">
        <f t="shared" si="967"/>
        <v/>
      </c>
      <c r="AD893" s="346" t="str">
        <f t="shared" si="968"/>
        <v/>
      </c>
      <c r="AE893" s="344" t="str">
        <f t="shared" si="1019"/>
        <v/>
      </c>
      <c r="AF893" s="346" t="str">
        <f t="shared" si="969"/>
        <v/>
      </c>
      <c r="AG893" s="344" t="str">
        <f t="shared" si="1020"/>
        <v/>
      </c>
      <c r="AH893" s="344" t="str">
        <f t="shared" si="1021"/>
        <v/>
      </c>
      <c r="AI893" s="344" t="str">
        <f t="shared" si="1022"/>
        <v/>
      </c>
      <c r="AJ893" s="346" t="str">
        <f t="shared" si="1023"/>
        <v/>
      </c>
      <c r="AK893" s="346" t="str">
        <f t="shared" si="1024"/>
        <v/>
      </c>
      <c r="AL893" s="347" t="str">
        <f t="shared" si="1025"/>
        <v/>
      </c>
      <c r="AM893" s="141"/>
      <c r="AN893" s="141"/>
      <c r="AO893" s="142"/>
      <c r="AP893" s="58">
        <f t="shared" si="970"/>
        <v>0</v>
      </c>
      <c r="AQ893" s="94">
        <f>SUM(AP$10:AP893)</f>
        <v>0</v>
      </c>
      <c r="AR893" s="143">
        <f t="shared" si="1030"/>
        <v>0.1</v>
      </c>
      <c r="AS893" s="144" t="str">
        <f t="shared" si="971"/>
        <v/>
      </c>
      <c r="AT893" s="144" t="str">
        <f t="shared" si="998"/>
        <v/>
      </c>
      <c r="AU893" s="145"/>
      <c r="AV893" s="58">
        <f t="shared" si="1028"/>
        <v>0</v>
      </c>
      <c r="AW893" s="318">
        <f>SUM(AV$10:AV893)</f>
        <v>0</v>
      </c>
      <c r="AX893" s="319">
        <f t="shared" si="1029"/>
        <v>0.1</v>
      </c>
      <c r="AY893" s="144" t="str">
        <f t="shared" si="1012"/>
        <v/>
      </c>
      <c r="AZ893" s="144" t="str">
        <f t="shared" si="1013"/>
        <v/>
      </c>
      <c r="BA893" s="144"/>
      <c r="BB893" s="146" t="str">
        <f t="shared" si="972"/>
        <v/>
      </c>
      <c r="BC893" s="66" t="str">
        <f t="shared" si="1011"/>
        <v/>
      </c>
      <c r="BD893" s="195" t="str">
        <f t="shared" si="973"/>
        <v/>
      </c>
      <c r="BF893" s="283"/>
      <c r="BG893" s="286" t="str">
        <f t="shared" si="974"/>
        <v/>
      </c>
      <c r="BY893" s="211" t="str">
        <f t="shared" si="975"/>
        <v/>
      </c>
      <c r="BZ893" s="150" t="str">
        <f t="shared" si="976"/>
        <v/>
      </c>
      <c r="CB893" s="54" t="str">
        <f t="shared" si="1010"/>
        <v/>
      </c>
      <c r="CD893" s="54" t="str">
        <f t="shared" si="977"/>
        <v/>
      </c>
      <c r="CF893" s="54" t="str">
        <f t="shared" si="978"/>
        <v/>
      </c>
      <c r="CH893" s="150" t="str">
        <f t="shared" si="979"/>
        <v/>
      </c>
      <c r="CI893" s="290"/>
      <c r="CJ893" s="150" t="str">
        <f t="shared" si="980"/>
        <v/>
      </c>
      <c r="CK893" s="290"/>
      <c r="CL893" s="54" t="str">
        <f t="shared" si="999"/>
        <v/>
      </c>
      <c r="CM893" s="290"/>
      <c r="CN893" s="150" t="str">
        <f t="shared" si="981"/>
        <v/>
      </c>
      <c r="CO893" s="290"/>
      <c r="CP893" s="150" t="str">
        <f t="shared" si="982"/>
        <v/>
      </c>
      <c r="CQ893" s="290"/>
      <c r="CR893" s="150" t="str">
        <f t="shared" si="983"/>
        <v/>
      </c>
      <c r="CS893" s="290"/>
      <c r="CT893" s="150" t="str">
        <f t="shared" si="984"/>
        <v/>
      </c>
      <c r="CU893" s="150"/>
      <c r="CV893" s="150" t="str">
        <f t="shared" si="985"/>
        <v/>
      </c>
      <c r="CW893" s="94"/>
      <c r="CX893" s="151" t="str">
        <f t="shared" si="1026"/>
        <v/>
      </c>
      <c r="CY893" s="151" t="str">
        <f t="shared" si="1027"/>
        <v/>
      </c>
      <c r="CZ893" s="152"/>
      <c r="DA893" s="373" t="str">
        <f t="shared" si="1000"/>
        <v/>
      </c>
      <c r="DC893" s="153">
        <f t="shared" si="986"/>
        <v>0</v>
      </c>
      <c r="DD893" s="153">
        <f t="shared" si="987"/>
        <v>0</v>
      </c>
      <c r="DE893" s="153">
        <f t="shared" si="988"/>
        <v>0</v>
      </c>
      <c r="DF893" s="158">
        <f t="shared" si="989"/>
        <v>-4.7000000000000002E-3</v>
      </c>
      <c r="DG893" s="159">
        <f t="shared" si="1001"/>
        <v>-1.1703000000000001</v>
      </c>
      <c r="DH893" s="158">
        <f t="shared" si="990"/>
        <v>3.1999999999999997E-3</v>
      </c>
      <c r="DI893" s="159">
        <f t="shared" si="1002"/>
        <v>0.79679999999999995</v>
      </c>
      <c r="DJ893" s="158">
        <f t="shared" si="991"/>
        <v>-2.7000000000000001E-3</v>
      </c>
      <c r="DK893" s="159">
        <f t="shared" si="1003"/>
        <v>-0.67230000000000001</v>
      </c>
      <c r="DL893" s="158">
        <f t="shared" si="992"/>
        <v>1.1999999999999999E-3</v>
      </c>
      <c r="DM893" s="159">
        <f t="shared" si="1004"/>
        <v>0.29879999999999995</v>
      </c>
      <c r="DN893" s="158">
        <f t="shared" si="993"/>
        <v>1.46E-2</v>
      </c>
      <c r="DO893" s="159">
        <f t="shared" si="1005"/>
        <v>3.6354000000000002</v>
      </c>
      <c r="DP893" s="158">
        <f t="shared" si="994"/>
        <v>-1.2999999999999999E-2</v>
      </c>
      <c r="DQ893" s="159">
        <f t="shared" si="1006"/>
        <v>-3.2369999999999997</v>
      </c>
      <c r="DR893" s="158">
        <f t="shared" si="995"/>
        <v>-6.7000000000000002E-3</v>
      </c>
      <c r="DS893" s="159">
        <f t="shared" si="1007"/>
        <v>-1.6683000000000001</v>
      </c>
      <c r="DT893" s="158">
        <f t="shared" si="996"/>
        <v>-1.2999999999999999E-2</v>
      </c>
      <c r="DU893" s="159">
        <f t="shared" si="1008"/>
        <v>-3.2369999999999997</v>
      </c>
      <c r="DV893" s="158">
        <f t="shared" si="997"/>
        <v>-6.7000000000000002E-3</v>
      </c>
      <c r="DW893" s="160">
        <f t="shared" si="1009"/>
        <v>-1.6683000000000001</v>
      </c>
    </row>
    <row r="894" spans="1:127" ht="24.95" customHeight="1" x14ac:dyDescent="0.2">
      <c r="A894" s="272">
        <v>885</v>
      </c>
      <c r="B894" s="336"/>
      <c r="C894" s="332"/>
      <c r="D894" s="333"/>
      <c r="E894" s="334"/>
      <c r="F894" s="335"/>
      <c r="G894" s="334"/>
      <c r="H894" s="371"/>
      <c r="I894" s="334"/>
      <c r="J894" s="334"/>
      <c r="K894" s="334"/>
      <c r="L894" s="334"/>
      <c r="M894" s="334"/>
      <c r="N894" s="334"/>
      <c r="O894" s="337"/>
      <c r="P894" s="337"/>
      <c r="Q894" s="338" t="str">
        <f t="shared" si="960"/>
        <v xml:space="preserve"> </v>
      </c>
      <c r="R894" s="339" t="str">
        <f t="shared" si="961"/>
        <v/>
      </c>
      <c r="S894" s="340" t="str">
        <f t="shared" si="1014"/>
        <v/>
      </c>
      <c r="T894" s="341" t="str">
        <f t="shared" si="962"/>
        <v/>
      </c>
      <c r="U894" s="341" t="str">
        <f t="shared" si="963"/>
        <v/>
      </c>
      <c r="V894" s="341" t="str">
        <f t="shared" si="964"/>
        <v/>
      </c>
      <c r="W894" s="341" t="str">
        <f t="shared" si="965"/>
        <v/>
      </c>
      <c r="X894" s="340" t="str">
        <f t="shared" si="1015"/>
        <v/>
      </c>
      <c r="Y894" s="342" t="str">
        <f t="shared" si="1016"/>
        <v/>
      </c>
      <c r="Z894" s="343" t="str">
        <f t="shared" si="1017"/>
        <v/>
      </c>
      <c r="AA894" s="344" t="str">
        <f t="shared" si="1018"/>
        <v/>
      </c>
      <c r="AB894" s="345" t="str">
        <f t="shared" si="966"/>
        <v/>
      </c>
      <c r="AC894" s="346" t="str">
        <f t="shared" si="967"/>
        <v/>
      </c>
      <c r="AD894" s="346" t="str">
        <f t="shared" si="968"/>
        <v/>
      </c>
      <c r="AE894" s="344" t="str">
        <f t="shared" si="1019"/>
        <v/>
      </c>
      <c r="AF894" s="346" t="str">
        <f t="shared" si="969"/>
        <v/>
      </c>
      <c r="AG894" s="344" t="str">
        <f t="shared" si="1020"/>
        <v/>
      </c>
      <c r="AH894" s="344" t="str">
        <f t="shared" si="1021"/>
        <v/>
      </c>
      <c r="AI894" s="344" t="str">
        <f t="shared" si="1022"/>
        <v/>
      </c>
      <c r="AJ894" s="346" t="str">
        <f t="shared" si="1023"/>
        <v/>
      </c>
      <c r="AK894" s="346" t="str">
        <f t="shared" si="1024"/>
        <v/>
      </c>
      <c r="AL894" s="347" t="str">
        <f t="shared" si="1025"/>
        <v/>
      </c>
      <c r="AM894" s="141"/>
      <c r="AN894" s="141"/>
      <c r="AO894" s="142"/>
      <c r="AP894" s="58">
        <f t="shared" si="970"/>
        <v>0</v>
      </c>
      <c r="AQ894" s="94">
        <f>SUM(AP$10:AP894)</f>
        <v>0</v>
      </c>
      <c r="AR894" s="143">
        <f t="shared" si="1030"/>
        <v>0.1</v>
      </c>
      <c r="AS894" s="144" t="str">
        <f t="shared" si="971"/>
        <v/>
      </c>
      <c r="AT894" s="144" t="str">
        <f t="shared" si="998"/>
        <v/>
      </c>
      <c r="AU894" s="145"/>
      <c r="AV894" s="58">
        <f t="shared" si="1028"/>
        <v>0</v>
      </c>
      <c r="AW894" s="318">
        <f>SUM(AV$10:AV894)</f>
        <v>0</v>
      </c>
      <c r="AX894" s="319">
        <f t="shared" si="1029"/>
        <v>0.1</v>
      </c>
      <c r="AY894" s="144" t="str">
        <f t="shared" si="1012"/>
        <v/>
      </c>
      <c r="AZ894" s="144" t="str">
        <f t="shared" si="1013"/>
        <v/>
      </c>
      <c r="BA894" s="144"/>
      <c r="BB894" s="146" t="str">
        <f t="shared" si="972"/>
        <v/>
      </c>
      <c r="BC894" s="66" t="str">
        <f t="shared" si="1011"/>
        <v/>
      </c>
      <c r="BD894" s="195" t="str">
        <f t="shared" si="973"/>
        <v/>
      </c>
      <c r="BF894" s="283"/>
      <c r="BG894" s="286" t="str">
        <f t="shared" si="974"/>
        <v/>
      </c>
      <c r="BY894" s="211" t="str">
        <f t="shared" si="975"/>
        <v/>
      </c>
      <c r="BZ894" s="150" t="str">
        <f t="shared" si="976"/>
        <v/>
      </c>
      <c r="CB894" s="54" t="str">
        <f t="shared" si="1010"/>
        <v/>
      </c>
      <c r="CD894" s="54" t="str">
        <f t="shared" si="977"/>
        <v/>
      </c>
      <c r="CF894" s="54" t="str">
        <f t="shared" si="978"/>
        <v/>
      </c>
      <c r="CH894" s="150" t="str">
        <f t="shared" si="979"/>
        <v/>
      </c>
      <c r="CI894" s="290"/>
      <c r="CJ894" s="150" t="str">
        <f t="shared" si="980"/>
        <v/>
      </c>
      <c r="CK894" s="290"/>
      <c r="CL894" s="54" t="str">
        <f t="shared" si="999"/>
        <v/>
      </c>
      <c r="CM894" s="290"/>
      <c r="CN894" s="150" t="str">
        <f t="shared" si="981"/>
        <v/>
      </c>
      <c r="CO894" s="290"/>
      <c r="CP894" s="150" t="str">
        <f t="shared" si="982"/>
        <v/>
      </c>
      <c r="CQ894" s="290"/>
      <c r="CR894" s="150" t="str">
        <f t="shared" si="983"/>
        <v/>
      </c>
      <c r="CS894" s="290"/>
      <c r="CT894" s="150" t="str">
        <f t="shared" si="984"/>
        <v/>
      </c>
      <c r="CU894" s="150"/>
      <c r="CV894" s="150" t="str">
        <f t="shared" si="985"/>
        <v/>
      </c>
      <c r="CW894" s="94"/>
      <c r="CX894" s="151" t="str">
        <f t="shared" si="1026"/>
        <v/>
      </c>
      <c r="CY894" s="151" t="str">
        <f t="shared" si="1027"/>
        <v/>
      </c>
      <c r="CZ894" s="152"/>
      <c r="DA894" s="373" t="str">
        <f t="shared" si="1000"/>
        <v/>
      </c>
      <c r="DC894" s="153">
        <f t="shared" si="986"/>
        <v>0</v>
      </c>
      <c r="DD894" s="153">
        <f t="shared" si="987"/>
        <v>0</v>
      </c>
      <c r="DE894" s="153">
        <f t="shared" si="988"/>
        <v>0</v>
      </c>
      <c r="DF894" s="158">
        <f t="shared" si="989"/>
        <v>-4.7000000000000002E-3</v>
      </c>
      <c r="DG894" s="159">
        <f t="shared" si="1001"/>
        <v>-1.1703000000000001</v>
      </c>
      <c r="DH894" s="158">
        <f t="shared" si="990"/>
        <v>3.1999999999999997E-3</v>
      </c>
      <c r="DI894" s="159">
        <f t="shared" si="1002"/>
        <v>0.79679999999999995</v>
      </c>
      <c r="DJ894" s="158">
        <f t="shared" si="991"/>
        <v>-2.7000000000000001E-3</v>
      </c>
      <c r="DK894" s="159">
        <f t="shared" si="1003"/>
        <v>-0.67230000000000001</v>
      </c>
      <c r="DL894" s="158">
        <f t="shared" si="992"/>
        <v>1.1999999999999999E-3</v>
      </c>
      <c r="DM894" s="159">
        <f t="shared" si="1004"/>
        <v>0.29879999999999995</v>
      </c>
      <c r="DN894" s="158">
        <f t="shared" si="993"/>
        <v>1.46E-2</v>
      </c>
      <c r="DO894" s="159">
        <f t="shared" si="1005"/>
        <v>3.6354000000000002</v>
      </c>
      <c r="DP894" s="158">
        <f t="shared" si="994"/>
        <v>-1.2999999999999999E-2</v>
      </c>
      <c r="DQ894" s="159">
        <f t="shared" si="1006"/>
        <v>-3.2369999999999997</v>
      </c>
      <c r="DR894" s="158">
        <f t="shared" si="995"/>
        <v>-6.7000000000000002E-3</v>
      </c>
      <c r="DS894" s="159">
        <f t="shared" si="1007"/>
        <v>-1.6683000000000001</v>
      </c>
      <c r="DT894" s="158">
        <f t="shared" si="996"/>
        <v>-1.2999999999999999E-2</v>
      </c>
      <c r="DU894" s="159">
        <f t="shared" si="1008"/>
        <v>-3.2369999999999997</v>
      </c>
      <c r="DV894" s="158">
        <f t="shared" si="997"/>
        <v>-6.7000000000000002E-3</v>
      </c>
      <c r="DW894" s="160">
        <f t="shared" si="1009"/>
        <v>-1.6683000000000001</v>
      </c>
    </row>
    <row r="895" spans="1:127" ht="24.95" customHeight="1" x14ac:dyDescent="0.2">
      <c r="A895" s="272">
        <v>886</v>
      </c>
      <c r="B895" s="336"/>
      <c r="C895" s="332"/>
      <c r="D895" s="333"/>
      <c r="E895" s="334"/>
      <c r="F895" s="335"/>
      <c r="G895" s="334"/>
      <c r="H895" s="371"/>
      <c r="I895" s="334"/>
      <c r="J895" s="334"/>
      <c r="K895" s="334"/>
      <c r="L895" s="334"/>
      <c r="M895" s="334"/>
      <c r="N895" s="334"/>
      <c r="O895" s="337"/>
      <c r="P895" s="337"/>
      <c r="Q895" s="338" t="str">
        <f t="shared" si="960"/>
        <v xml:space="preserve"> </v>
      </c>
      <c r="R895" s="339" t="str">
        <f t="shared" si="961"/>
        <v/>
      </c>
      <c r="S895" s="340" t="str">
        <f t="shared" si="1014"/>
        <v/>
      </c>
      <c r="T895" s="341" t="str">
        <f t="shared" si="962"/>
        <v/>
      </c>
      <c r="U895" s="341" t="str">
        <f t="shared" si="963"/>
        <v/>
      </c>
      <c r="V895" s="341" t="str">
        <f t="shared" si="964"/>
        <v/>
      </c>
      <c r="W895" s="341" t="str">
        <f t="shared" si="965"/>
        <v/>
      </c>
      <c r="X895" s="340" t="str">
        <f t="shared" si="1015"/>
        <v/>
      </c>
      <c r="Y895" s="342" t="str">
        <f t="shared" si="1016"/>
        <v/>
      </c>
      <c r="Z895" s="343" t="str">
        <f t="shared" si="1017"/>
        <v/>
      </c>
      <c r="AA895" s="344" t="str">
        <f t="shared" si="1018"/>
        <v/>
      </c>
      <c r="AB895" s="345" t="str">
        <f t="shared" si="966"/>
        <v/>
      </c>
      <c r="AC895" s="346" t="str">
        <f t="shared" si="967"/>
        <v/>
      </c>
      <c r="AD895" s="346" t="str">
        <f t="shared" si="968"/>
        <v/>
      </c>
      <c r="AE895" s="344" t="str">
        <f t="shared" si="1019"/>
        <v/>
      </c>
      <c r="AF895" s="346" t="str">
        <f t="shared" si="969"/>
        <v/>
      </c>
      <c r="AG895" s="344" t="str">
        <f t="shared" si="1020"/>
        <v/>
      </c>
      <c r="AH895" s="344" t="str">
        <f t="shared" si="1021"/>
        <v/>
      </c>
      <c r="AI895" s="344" t="str">
        <f t="shared" si="1022"/>
        <v/>
      </c>
      <c r="AJ895" s="346" t="str">
        <f t="shared" si="1023"/>
        <v/>
      </c>
      <c r="AK895" s="346" t="str">
        <f t="shared" si="1024"/>
        <v/>
      </c>
      <c r="AL895" s="347" t="str">
        <f t="shared" si="1025"/>
        <v/>
      </c>
      <c r="AM895" s="141"/>
      <c r="AN895" s="141"/>
      <c r="AO895" s="142"/>
      <c r="AP895" s="58">
        <f t="shared" si="970"/>
        <v>0</v>
      </c>
      <c r="AQ895" s="94">
        <f>SUM(AP$10:AP895)</f>
        <v>0</v>
      </c>
      <c r="AR895" s="143">
        <f t="shared" si="1030"/>
        <v>0.1</v>
      </c>
      <c r="AS895" s="144" t="str">
        <f t="shared" si="971"/>
        <v/>
      </c>
      <c r="AT895" s="144" t="str">
        <f t="shared" si="998"/>
        <v/>
      </c>
      <c r="AU895" s="145"/>
      <c r="AV895" s="58">
        <f t="shared" si="1028"/>
        <v>0</v>
      </c>
      <c r="AW895" s="318">
        <f>SUM(AV$10:AV895)</f>
        <v>0</v>
      </c>
      <c r="AX895" s="319">
        <f t="shared" si="1029"/>
        <v>0.1</v>
      </c>
      <c r="AY895" s="144" t="str">
        <f t="shared" si="1012"/>
        <v/>
      </c>
      <c r="AZ895" s="144" t="str">
        <f t="shared" si="1013"/>
        <v/>
      </c>
      <c r="BA895" s="144"/>
      <c r="BB895" s="146" t="str">
        <f t="shared" si="972"/>
        <v/>
      </c>
      <c r="BC895" s="66" t="str">
        <f t="shared" si="1011"/>
        <v/>
      </c>
      <c r="BD895" s="195" t="str">
        <f t="shared" si="973"/>
        <v/>
      </c>
      <c r="BF895" s="283"/>
      <c r="BG895" s="286" t="str">
        <f t="shared" si="974"/>
        <v/>
      </c>
      <c r="BY895" s="211" t="str">
        <f t="shared" si="975"/>
        <v/>
      </c>
      <c r="BZ895" s="150" t="str">
        <f t="shared" si="976"/>
        <v/>
      </c>
      <c r="CB895" s="54" t="str">
        <f t="shared" si="1010"/>
        <v/>
      </c>
      <c r="CD895" s="54" t="str">
        <f t="shared" si="977"/>
        <v/>
      </c>
      <c r="CF895" s="54" t="str">
        <f t="shared" si="978"/>
        <v/>
      </c>
      <c r="CH895" s="150" t="str">
        <f t="shared" si="979"/>
        <v/>
      </c>
      <c r="CI895" s="290"/>
      <c r="CJ895" s="150" t="str">
        <f t="shared" si="980"/>
        <v/>
      </c>
      <c r="CK895" s="290"/>
      <c r="CL895" s="54" t="str">
        <f t="shared" si="999"/>
        <v/>
      </c>
      <c r="CM895" s="290"/>
      <c r="CN895" s="150" t="str">
        <f t="shared" si="981"/>
        <v/>
      </c>
      <c r="CO895" s="290"/>
      <c r="CP895" s="150" t="str">
        <f t="shared" si="982"/>
        <v/>
      </c>
      <c r="CQ895" s="290"/>
      <c r="CR895" s="150" t="str">
        <f t="shared" si="983"/>
        <v/>
      </c>
      <c r="CS895" s="290"/>
      <c r="CT895" s="150" t="str">
        <f t="shared" si="984"/>
        <v/>
      </c>
      <c r="CU895" s="150"/>
      <c r="CV895" s="150" t="str">
        <f t="shared" si="985"/>
        <v/>
      </c>
      <c r="CW895" s="94"/>
      <c r="CX895" s="151" t="str">
        <f t="shared" si="1026"/>
        <v/>
      </c>
      <c r="CY895" s="151" t="str">
        <f t="shared" si="1027"/>
        <v/>
      </c>
      <c r="CZ895" s="152"/>
      <c r="DA895" s="373" t="str">
        <f t="shared" si="1000"/>
        <v/>
      </c>
      <c r="DC895" s="153">
        <f t="shared" si="986"/>
        <v>0</v>
      </c>
      <c r="DD895" s="153">
        <f t="shared" si="987"/>
        <v>0</v>
      </c>
      <c r="DE895" s="153">
        <f t="shared" si="988"/>
        <v>0</v>
      </c>
      <c r="DF895" s="158">
        <f t="shared" si="989"/>
        <v>-4.7000000000000002E-3</v>
      </c>
      <c r="DG895" s="159">
        <f t="shared" si="1001"/>
        <v>-1.1703000000000001</v>
      </c>
      <c r="DH895" s="158">
        <f t="shared" si="990"/>
        <v>3.1999999999999997E-3</v>
      </c>
      <c r="DI895" s="159">
        <f t="shared" si="1002"/>
        <v>0.79679999999999995</v>
      </c>
      <c r="DJ895" s="158">
        <f t="shared" si="991"/>
        <v>-2.7000000000000001E-3</v>
      </c>
      <c r="DK895" s="159">
        <f t="shared" si="1003"/>
        <v>-0.67230000000000001</v>
      </c>
      <c r="DL895" s="158">
        <f t="shared" si="992"/>
        <v>1.1999999999999999E-3</v>
      </c>
      <c r="DM895" s="159">
        <f t="shared" si="1004"/>
        <v>0.29879999999999995</v>
      </c>
      <c r="DN895" s="158">
        <f t="shared" si="993"/>
        <v>1.46E-2</v>
      </c>
      <c r="DO895" s="159">
        <f t="shared" si="1005"/>
        <v>3.6354000000000002</v>
      </c>
      <c r="DP895" s="158">
        <f t="shared" si="994"/>
        <v>-1.2999999999999999E-2</v>
      </c>
      <c r="DQ895" s="159">
        <f t="shared" si="1006"/>
        <v>-3.2369999999999997</v>
      </c>
      <c r="DR895" s="158">
        <f t="shared" si="995"/>
        <v>-6.7000000000000002E-3</v>
      </c>
      <c r="DS895" s="159">
        <f t="shared" si="1007"/>
        <v>-1.6683000000000001</v>
      </c>
      <c r="DT895" s="158">
        <f t="shared" si="996"/>
        <v>-1.2999999999999999E-2</v>
      </c>
      <c r="DU895" s="159">
        <f t="shared" si="1008"/>
        <v>-3.2369999999999997</v>
      </c>
      <c r="DV895" s="158">
        <f t="shared" si="997"/>
        <v>-6.7000000000000002E-3</v>
      </c>
      <c r="DW895" s="160">
        <f t="shared" si="1009"/>
        <v>-1.6683000000000001</v>
      </c>
    </row>
    <row r="896" spans="1:127" ht="24.95" customHeight="1" x14ac:dyDescent="0.2">
      <c r="A896" s="272">
        <v>887</v>
      </c>
      <c r="B896" s="336"/>
      <c r="C896" s="332"/>
      <c r="D896" s="333"/>
      <c r="E896" s="334"/>
      <c r="F896" s="335"/>
      <c r="G896" s="334"/>
      <c r="H896" s="371"/>
      <c r="I896" s="334"/>
      <c r="J896" s="334"/>
      <c r="K896" s="334"/>
      <c r="L896" s="334"/>
      <c r="M896" s="334"/>
      <c r="N896" s="334"/>
      <c r="O896" s="337"/>
      <c r="P896" s="337"/>
      <c r="Q896" s="338" t="str">
        <f t="shared" si="960"/>
        <v xml:space="preserve"> </v>
      </c>
      <c r="R896" s="339" t="str">
        <f t="shared" si="961"/>
        <v/>
      </c>
      <c r="S896" s="340" t="str">
        <f t="shared" si="1014"/>
        <v/>
      </c>
      <c r="T896" s="341" t="str">
        <f t="shared" si="962"/>
        <v/>
      </c>
      <c r="U896" s="341" t="str">
        <f t="shared" si="963"/>
        <v/>
      </c>
      <c r="V896" s="341" t="str">
        <f t="shared" si="964"/>
        <v/>
      </c>
      <c r="W896" s="341" t="str">
        <f t="shared" si="965"/>
        <v/>
      </c>
      <c r="X896" s="340" t="str">
        <f t="shared" si="1015"/>
        <v/>
      </c>
      <c r="Y896" s="342" t="str">
        <f t="shared" si="1016"/>
        <v/>
      </c>
      <c r="Z896" s="343" t="str">
        <f t="shared" si="1017"/>
        <v/>
      </c>
      <c r="AA896" s="344" t="str">
        <f t="shared" si="1018"/>
        <v/>
      </c>
      <c r="AB896" s="345" t="str">
        <f t="shared" si="966"/>
        <v/>
      </c>
      <c r="AC896" s="346" t="str">
        <f t="shared" si="967"/>
        <v/>
      </c>
      <c r="AD896" s="346" t="str">
        <f t="shared" si="968"/>
        <v/>
      </c>
      <c r="AE896" s="344" t="str">
        <f t="shared" si="1019"/>
        <v/>
      </c>
      <c r="AF896" s="346" t="str">
        <f t="shared" si="969"/>
        <v/>
      </c>
      <c r="AG896" s="344" t="str">
        <f t="shared" si="1020"/>
        <v/>
      </c>
      <c r="AH896" s="344" t="str">
        <f t="shared" si="1021"/>
        <v/>
      </c>
      <c r="AI896" s="344" t="str">
        <f t="shared" si="1022"/>
        <v/>
      </c>
      <c r="AJ896" s="346" t="str">
        <f t="shared" si="1023"/>
        <v/>
      </c>
      <c r="AK896" s="346" t="str">
        <f t="shared" si="1024"/>
        <v/>
      </c>
      <c r="AL896" s="347" t="str">
        <f t="shared" si="1025"/>
        <v/>
      </c>
      <c r="AM896" s="141"/>
      <c r="AN896" s="141"/>
      <c r="AO896" s="142"/>
      <c r="AP896" s="58">
        <f t="shared" si="970"/>
        <v>0</v>
      </c>
      <c r="AQ896" s="94">
        <f>SUM(AP$10:AP896)</f>
        <v>0</v>
      </c>
      <c r="AR896" s="143">
        <f t="shared" si="1030"/>
        <v>0.1</v>
      </c>
      <c r="AS896" s="144" t="str">
        <f t="shared" si="971"/>
        <v/>
      </c>
      <c r="AT896" s="144" t="str">
        <f t="shared" si="998"/>
        <v/>
      </c>
      <c r="AU896" s="145"/>
      <c r="AV896" s="58">
        <f t="shared" si="1028"/>
        <v>0</v>
      </c>
      <c r="AW896" s="318">
        <f>SUM(AV$10:AV896)</f>
        <v>0</v>
      </c>
      <c r="AX896" s="319">
        <f t="shared" si="1029"/>
        <v>0.1</v>
      </c>
      <c r="AY896" s="144" t="str">
        <f t="shared" si="1012"/>
        <v/>
      </c>
      <c r="AZ896" s="144" t="str">
        <f t="shared" si="1013"/>
        <v/>
      </c>
      <c r="BA896" s="144"/>
      <c r="BB896" s="146" t="str">
        <f t="shared" si="972"/>
        <v/>
      </c>
      <c r="BC896" s="66" t="str">
        <f t="shared" si="1011"/>
        <v/>
      </c>
      <c r="BD896" s="195" t="str">
        <f t="shared" si="973"/>
        <v/>
      </c>
      <c r="BF896" s="283"/>
      <c r="BG896" s="286" t="str">
        <f t="shared" si="974"/>
        <v/>
      </c>
      <c r="BY896" s="211" t="str">
        <f t="shared" si="975"/>
        <v/>
      </c>
      <c r="BZ896" s="150" t="str">
        <f t="shared" si="976"/>
        <v/>
      </c>
      <c r="CB896" s="54" t="str">
        <f t="shared" si="1010"/>
        <v/>
      </c>
      <c r="CD896" s="54" t="str">
        <f t="shared" si="977"/>
        <v/>
      </c>
      <c r="CF896" s="54" t="str">
        <f t="shared" si="978"/>
        <v/>
      </c>
      <c r="CH896" s="150" t="str">
        <f t="shared" si="979"/>
        <v/>
      </c>
      <c r="CI896" s="290"/>
      <c r="CJ896" s="150" t="str">
        <f t="shared" si="980"/>
        <v/>
      </c>
      <c r="CK896" s="290"/>
      <c r="CL896" s="54" t="str">
        <f t="shared" si="999"/>
        <v/>
      </c>
      <c r="CM896" s="290"/>
      <c r="CN896" s="150" t="str">
        <f t="shared" si="981"/>
        <v/>
      </c>
      <c r="CO896" s="290"/>
      <c r="CP896" s="150" t="str">
        <f t="shared" si="982"/>
        <v/>
      </c>
      <c r="CQ896" s="290"/>
      <c r="CR896" s="150" t="str">
        <f t="shared" si="983"/>
        <v/>
      </c>
      <c r="CS896" s="290"/>
      <c r="CT896" s="150" t="str">
        <f t="shared" si="984"/>
        <v/>
      </c>
      <c r="CU896" s="150"/>
      <c r="CV896" s="150" t="str">
        <f t="shared" si="985"/>
        <v/>
      </c>
      <c r="CW896" s="94"/>
      <c r="CX896" s="151" t="str">
        <f t="shared" si="1026"/>
        <v/>
      </c>
      <c r="CY896" s="151" t="str">
        <f t="shared" si="1027"/>
        <v/>
      </c>
      <c r="CZ896" s="152"/>
      <c r="DA896" s="373" t="str">
        <f t="shared" si="1000"/>
        <v/>
      </c>
      <c r="DC896" s="153">
        <f t="shared" si="986"/>
        <v>0</v>
      </c>
      <c r="DD896" s="153">
        <f t="shared" si="987"/>
        <v>0</v>
      </c>
      <c r="DE896" s="153">
        <f t="shared" si="988"/>
        <v>0</v>
      </c>
      <c r="DF896" s="158">
        <f t="shared" si="989"/>
        <v>-4.7000000000000002E-3</v>
      </c>
      <c r="DG896" s="159">
        <f t="shared" si="1001"/>
        <v>-1.1703000000000001</v>
      </c>
      <c r="DH896" s="158">
        <f t="shared" si="990"/>
        <v>3.1999999999999997E-3</v>
      </c>
      <c r="DI896" s="159">
        <f t="shared" si="1002"/>
        <v>0.79679999999999995</v>
      </c>
      <c r="DJ896" s="158">
        <f t="shared" si="991"/>
        <v>-2.7000000000000001E-3</v>
      </c>
      <c r="DK896" s="159">
        <f t="shared" si="1003"/>
        <v>-0.67230000000000001</v>
      </c>
      <c r="DL896" s="158">
        <f t="shared" si="992"/>
        <v>1.1999999999999999E-3</v>
      </c>
      <c r="DM896" s="159">
        <f t="shared" si="1004"/>
        <v>0.29879999999999995</v>
      </c>
      <c r="DN896" s="158">
        <f t="shared" si="993"/>
        <v>1.46E-2</v>
      </c>
      <c r="DO896" s="159">
        <f t="shared" si="1005"/>
        <v>3.6354000000000002</v>
      </c>
      <c r="DP896" s="158">
        <f t="shared" si="994"/>
        <v>-1.2999999999999999E-2</v>
      </c>
      <c r="DQ896" s="159">
        <f t="shared" si="1006"/>
        <v>-3.2369999999999997</v>
      </c>
      <c r="DR896" s="158">
        <f t="shared" si="995"/>
        <v>-6.7000000000000002E-3</v>
      </c>
      <c r="DS896" s="159">
        <f t="shared" si="1007"/>
        <v>-1.6683000000000001</v>
      </c>
      <c r="DT896" s="158">
        <f t="shared" si="996"/>
        <v>-1.2999999999999999E-2</v>
      </c>
      <c r="DU896" s="159">
        <f t="shared" si="1008"/>
        <v>-3.2369999999999997</v>
      </c>
      <c r="DV896" s="158">
        <f t="shared" si="997"/>
        <v>-6.7000000000000002E-3</v>
      </c>
      <c r="DW896" s="160">
        <f t="shared" si="1009"/>
        <v>-1.6683000000000001</v>
      </c>
    </row>
    <row r="897" spans="1:127" ht="24.95" customHeight="1" x14ac:dyDescent="0.2">
      <c r="A897" s="272">
        <v>888</v>
      </c>
      <c r="B897" s="336"/>
      <c r="C897" s="332"/>
      <c r="D897" s="333"/>
      <c r="E897" s="334"/>
      <c r="F897" s="335"/>
      <c r="G897" s="334"/>
      <c r="H897" s="371"/>
      <c r="I897" s="334"/>
      <c r="J897" s="334"/>
      <c r="K897" s="334"/>
      <c r="L897" s="334"/>
      <c r="M897" s="334"/>
      <c r="N897" s="334"/>
      <c r="O897" s="337"/>
      <c r="P897" s="337"/>
      <c r="Q897" s="338" t="str">
        <f t="shared" si="960"/>
        <v xml:space="preserve"> </v>
      </c>
      <c r="R897" s="339" t="str">
        <f t="shared" si="961"/>
        <v/>
      </c>
      <c r="S897" s="340" t="str">
        <f t="shared" si="1014"/>
        <v/>
      </c>
      <c r="T897" s="341" t="str">
        <f t="shared" si="962"/>
        <v/>
      </c>
      <c r="U897" s="341" t="str">
        <f t="shared" si="963"/>
        <v/>
      </c>
      <c r="V897" s="341" t="str">
        <f t="shared" si="964"/>
        <v/>
      </c>
      <c r="W897" s="341" t="str">
        <f t="shared" si="965"/>
        <v/>
      </c>
      <c r="X897" s="340" t="str">
        <f t="shared" si="1015"/>
        <v/>
      </c>
      <c r="Y897" s="342" t="str">
        <f t="shared" si="1016"/>
        <v/>
      </c>
      <c r="Z897" s="343" t="str">
        <f t="shared" si="1017"/>
        <v/>
      </c>
      <c r="AA897" s="344" t="str">
        <f t="shared" si="1018"/>
        <v/>
      </c>
      <c r="AB897" s="345" t="str">
        <f t="shared" si="966"/>
        <v/>
      </c>
      <c r="AC897" s="346" t="str">
        <f t="shared" si="967"/>
        <v/>
      </c>
      <c r="AD897" s="346" t="str">
        <f t="shared" si="968"/>
        <v/>
      </c>
      <c r="AE897" s="344" t="str">
        <f t="shared" si="1019"/>
        <v/>
      </c>
      <c r="AF897" s="346" t="str">
        <f t="shared" si="969"/>
        <v/>
      </c>
      <c r="AG897" s="344" t="str">
        <f t="shared" si="1020"/>
        <v/>
      </c>
      <c r="AH897" s="344" t="str">
        <f t="shared" si="1021"/>
        <v/>
      </c>
      <c r="AI897" s="344" t="str">
        <f t="shared" si="1022"/>
        <v/>
      </c>
      <c r="AJ897" s="346" t="str">
        <f t="shared" si="1023"/>
        <v/>
      </c>
      <c r="AK897" s="346" t="str">
        <f t="shared" si="1024"/>
        <v/>
      </c>
      <c r="AL897" s="347" t="str">
        <f t="shared" si="1025"/>
        <v/>
      </c>
      <c r="AM897" s="141"/>
      <c r="AN897" s="141"/>
      <c r="AO897" s="142"/>
      <c r="AP897" s="58">
        <f t="shared" si="970"/>
        <v>0</v>
      </c>
      <c r="AQ897" s="94">
        <f>SUM(AP$10:AP897)</f>
        <v>0</v>
      </c>
      <c r="AR897" s="143">
        <f t="shared" si="1030"/>
        <v>0.1</v>
      </c>
      <c r="AS897" s="144" t="str">
        <f t="shared" si="971"/>
        <v/>
      </c>
      <c r="AT897" s="144" t="str">
        <f t="shared" si="998"/>
        <v/>
      </c>
      <c r="AU897" s="145"/>
      <c r="AV897" s="58">
        <f t="shared" si="1028"/>
        <v>0</v>
      </c>
      <c r="AW897" s="318">
        <f>SUM(AV$10:AV897)</f>
        <v>0</v>
      </c>
      <c r="AX897" s="319">
        <f t="shared" si="1029"/>
        <v>0.1</v>
      </c>
      <c r="AY897" s="144" t="str">
        <f t="shared" si="1012"/>
        <v/>
      </c>
      <c r="AZ897" s="144" t="str">
        <f t="shared" si="1013"/>
        <v/>
      </c>
      <c r="BA897" s="144"/>
      <c r="BB897" s="146" t="str">
        <f t="shared" si="972"/>
        <v/>
      </c>
      <c r="BC897" s="66" t="str">
        <f t="shared" si="1011"/>
        <v/>
      </c>
      <c r="BD897" s="195" t="str">
        <f t="shared" si="973"/>
        <v/>
      </c>
      <c r="BF897" s="283"/>
      <c r="BG897" s="286" t="str">
        <f t="shared" si="974"/>
        <v/>
      </c>
      <c r="BY897" s="211" t="str">
        <f t="shared" si="975"/>
        <v/>
      </c>
      <c r="BZ897" s="150" t="str">
        <f t="shared" si="976"/>
        <v/>
      </c>
      <c r="CB897" s="54" t="str">
        <f t="shared" si="1010"/>
        <v/>
      </c>
      <c r="CD897" s="54" t="str">
        <f t="shared" si="977"/>
        <v/>
      </c>
      <c r="CF897" s="54" t="str">
        <f t="shared" si="978"/>
        <v/>
      </c>
      <c r="CH897" s="150" t="str">
        <f t="shared" si="979"/>
        <v/>
      </c>
      <c r="CI897" s="290"/>
      <c r="CJ897" s="150" t="str">
        <f t="shared" si="980"/>
        <v/>
      </c>
      <c r="CK897" s="290"/>
      <c r="CL897" s="54" t="str">
        <f t="shared" si="999"/>
        <v/>
      </c>
      <c r="CM897" s="290"/>
      <c r="CN897" s="150" t="str">
        <f t="shared" si="981"/>
        <v/>
      </c>
      <c r="CO897" s="290"/>
      <c r="CP897" s="150" t="str">
        <f t="shared" si="982"/>
        <v/>
      </c>
      <c r="CQ897" s="290"/>
      <c r="CR897" s="150" t="str">
        <f t="shared" si="983"/>
        <v/>
      </c>
      <c r="CS897" s="290"/>
      <c r="CT897" s="150" t="str">
        <f t="shared" si="984"/>
        <v/>
      </c>
      <c r="CU897" s="150"/>
      <c r="CV897" s="150" t="str">
        <f t="shared" si="985"/>
        <v/>
      </c>
      <c r="CW897" s="94"/>
      <c r="CX897" s="151" t="str">
        <f t="shared" si="1026"/>
        <v/>
      </c>
      <c r="CY897" s="151" t="str">
        <f t="shared" si="1027"/>
        <v/>
      </c>
      <c r="CZ897" s="152"/>
      <c r="DA897" s="373" t="str">
        <f t="shared" si="1000"/>
        <v/>
      </c>
      <c r="DC897" s="153">
        <f t="shared" si="986"/>
        <v>0</v>
      </c>
      <c r="DD897" s="153">
        <f t="shared" si="987"/>
        <v>0</v>
      </c>
      <c r="DE897" s="153">
        <f t="shared" si="988"/>
        <v>0</v>
      </c>
      <c r="DF897" s="158">
        <f t="shared" si="989"/>
        <v>-4.7000000000000002E-3</v>
      </c>
      <c r="DG897" s="159">
        <f t="shared" si="1001"/>
        <v>-1.1703000000000001</v>
      </c>
      <c r="DH897" s="158">
        <f t="shared" si="990"/>
        <v>3.1999999999999997E-3</v>
      </c>
      <c r="DI897" s="159">
        <f t="shared" si="1002"/>
        <v>0.79679999999999995</v>
      </c>
      <c r="DJ897" s="158">
        <f t="shared" si="991"/>
        <v>-2.7000000000000001E-3</v>
      </c>
      <c r="DK897" s="159">
        <f t="shared" si="1003"/>
        <v>-0.67230000000000001</v>
      </c>
      <c r="DL897" s="158">
        <f t="shared" si="992"/>
        <v>1.1999999999999999E-3</v>
      </c>
      <c r="DM897" s="159">
        <f t="shared" si="1004"/>
        <v>0.29879999999999995</v>
      </c>
      <c r="DN897" s="158">
        <f t="shared" si="993"/>
        <v>1.46E-2</v>
      </c>
      <c r="DO897" s="159">
        <f t="shared" si="1005"/>
        <v>3.6354000000000002</v>
      </c>
      <c r="DP897" s="158">
        <f t="shared" si="994"/>
        <v>-1.2999999999999999E-2</v>
      </c>
      <c r="DQ897" s="159">
        <f t="shared" si="1006"/>
        <v>-3.2369999999999997</v>
      </c>
      <c r="DR897" s="158">
        <f t="shared" si="995"/>
        <v>-6.7000000000000002E-3</v>
      </c>
      <c r="DS897" s="159">
        <f t="shared" si="1007"/>
        <v>-1.6683000000000001</v>
      </c>
      <c r="DT897" s="158">
        <f t="shared" si="996"/>
        <v>-1.2999999999999999E-2</v>
      </c>
      <c r="DU897" s="159">
        <f t="shared" si="1008"/>
        <v>-3.2369999999999997</v>
      </c>
      <c r="DV897" s="158">
        <f t="shared" si="997"/>
        <v>-6.7000000000000002E-3</v>
      </c>
      <c r="DW897" s="160">
        <f t="shared" si="1009"/>
        <v>-1.6683000000000001</v>
      </c>
    </row>
    <row r="898" spans="1:127" ht="24.95" customHeight="1" x14ac:dyDescent="0.2">
      <c r="A898" s="272">
        <v>889</v>
      </c>
      <c r="B898" s="336"/>
      <c r="C898" s="332"/>
      <c r="D898" s="333"/>
      <c r="E898" s="334"/>
      <c r="F898" s="335"/>
      <c r="G898" s="334"/>
      <c r="H898" s="371"/>
      <c r="I898" s="334"/>
      <c r="J898" s="334"/>
      <c r="K898" s="334"/>
      <c r="L898" s="334"/>
      <c r="M898" s="334"/>
      <c r="N898" s="334"/>
      <c r="O898" s="337"/>
      <c r="P898" s="337"/>
      <c r="Q898" s="338" t="str">
        <f t="shared" si="960"/>
        <v xml:space="preserve"> </v>
      </c>
      <c r="R898" s="339" t="str">
        <f t="shared" si="961"/>
        <v/>
      </c>
      <c r="S898" s="340" t="str">
        <f t="shared" si="1014"/>
        <v/>
      </c>
      <c r="T898" s="341" t="str">
        <f t="shared" si="962"/>
        <v/>
      </c>
      <c r="U898" s="341" t="str">
        <f t="shared" si="963"/>
        <v/>
      </c>
      <c r="V898" s="341" t="str">
        <f t="shared" si="964"/>
        <v/>
      </c>
      <c r="W898" s="341" t="str">
        <f t="shared" si="965"/>
        <v/>
      </c>
      <c r="X898" s="340" t="str">
        <f t="shared" si="1015"/>
        <v/>
      </c>
      <c r="Y898" s="342" t="str">
        <f t="shared" si="1016"/>
        <v/>
      </c>
      <c r="Z898" s="343" t="str">
        <f t="shared" si="1017"/>
        <v/>
      </c>
      <c r="AA898" s="344" t="str">
        <f t="shared" si="1018"/>
        <v/>
      </c>
      <c r="AB898" s="345" t="str">
        <f t="shared" si="966"/>
        <v/>
      </c>
      <c r="AC898" s="346" t="str">
        <f t="shared" si="967"/>
        <v/>
      </c>
      <c r="AD898" s="346" t="str">
        <f t="shared" si="968"/>
        <v/>
      </c>
      <c r="AE898" s="344" t="str">
        <f t="shared" si="1019"/>
        <v/>
      </c>
      <c r="AF898" s="346" t="str">
        <f t="shared" si="969"/>
        <v/>
      </c>
      <c r="AG898" s="344" t="str">
        <f t="shared" si="1020"/>
        <v/>
      </c>
      <c r="AH898" s="344" t="str">
        <f t="shared" si="1021"/>
        <v/>
      </c>
      <c r="AI898" s="344" t="str">
        <f t="shared" si="1022"/>
        <v/>
      </c>
      <c r="AJ898" s="346" t="str">
        <f t="shared" si="1023"/>
        <v/>
      </c>
      <c r="AK898" s="346" t="str">
        <f t="shared" si="1024"/>
        <v/>
      </c>
      <c r="AL898" s="347" t="str">
        <f t="shared" si="1025"/>
        <v/>
      </c>
      <c r="AM898" s="141"/>
      <c r="AN898" s="141"/>
      <c r="AO898" s="142"/>
      <c r="AP898" s="58">
        <f t="shared" si="970"/>
        <v>0</v>
      </c>
      <c r="AQ898" s="94">
        <f>SUM(AP$10:AP898)</f>
        <v>0</v>
      </c>
      <c r="AR898" s="143">
        <f t="shared" si="1030"/>
        <v>0.1</v>
      </c>
      <c r="AS898" s="144" t="str">
        <f t="shared" si="971"/>
        <v/>
      </c>
      <c r="AT898" s="144" t="str">
        <f t="shared" si="998"/>
        <v/>
      </c>
      <c r="AU898" s="145"/>
      <c r="AV898" s="58">
        <f t="shared" si="1028"/>
        <v>0</v>
      </c>
      <c r="AW898" s="318">
        <f>SUM(AV$10:AV898)</f>
        <v>0</v>
      </c>
      <c r="AX898" s="319">
        <f t="shared" si="1029"/>
        <v>0.1</v>
      </c>
      <c r="AY898" s="144" t="str">
        <f t="shared" si="1012"/>
        <v/>
      </c>
      <c r="AZ898" s="144" t="str">
        <f t="shared" si="1013"/>
        <v/>
      </c>
      <c r="BA898" s="144"/>
      <c r="BB898" s="146" t="str">
        <f t="shared" si="972"/>
        <v/>
      </c>
      <c r="BC898" s="66" t="str">
        <f t="shared" si="1011"/>
        <v/>
      </c>
      <c r="BD898" s="195" t="str">
        <f t="shared" si="973"/>
        <v/>
      </c>
      <c r="BF898" s="283"/>
      <c r="BG898" s="286" t="str">
        <f t="shared" si="974"/>
        <v/>
      </c>
      <c r="BY898" s="211" t="str">
        <f t="shared" si="975"/>
        <v/>
      </c>
      <c r="BZ898" s="150" t="str">
        <f t="shared" si="976"/>
        <v/>
      </c>
      <c r="CB898" s="54" t="str">
        <f t="shared" si="1010"/>
        <v/>
      </c>
      <c r="CD898" s="54" t="str">
        <f t="shared" si="977"/>
        <v/>
      </c>
      <c r="CF898" s="54" t="str">
        <f t="shared" si="978"/>
        <v/>
      </c>
      <c r="CH898" s="150" t="str">
        <f t="shared" si="979"/>
        <v/>
      </c>
      <c r="CI898" s="290"/>
      <c r="CJ898" s="150" t="str">
        <f t="shared" si="980"/>
        <v/>
      </c>
      <c r="CK898" s="290"/>
      <c r="CL898" s="54" t="str">
        <f t="shared" si="999"/>
        <v/>
      </c>
      <c r="CM898" s="290"/>
      <c r="CN898" s="150" t="str">
        <f t="shared" si="981"/>
        <v/>
      </c>
      <c r="CO898" s="290"/>
      <c r="CP898" s="150" t="str">
        <f t="shared" si="982"/>
        <v/>
      </c>
      <c r="CQ898" s="290"/>
      <c r="CR898" s="150" t="str">
        <f t="shared" si="983"/>
        <v/>
      </c>
      <c r="CS898" s="290"/>
      <c r="CT898" s="150" t="str">
        <f t="shared" si="984"/>
        <v/>
      </c>
      <c r="CU898" s="150"/>
      <c r="CV898" s="150" t="str">
        <f t="shared" si="985"/>
        <v/>
      </c>
      <c r="CW898" s="94"/>
      <c r="CX898" s="151" t="str">
        <f t="shared" si="1026"/>
        <v/>
      </c>
      <c r="CY898" s="151" t="str">
        <f t="shared" si="1027"/>
        <v/>
      </c>
      <c r="CZ898" s="152"/>
      <c r="DA898" s="373" t="str">
        <f t="shared" si="1000"/>
        <v/>
      </c>
      <c r="DC898" s="153">
        <f t="shared" si="986"/>
        <v>0</v>
      </c>
      <c r="DD898" s="153">
        <f t="shared" si="987"/>
        <v>0</v>
      </c>
      <c r="DE898" s="153">
        <f t="shared" si="988"/>
        <v>0</v>
      </c>
      <c r="DF898" s="158">
        <f t="shared" si="989"/>
        <v>-4.7000000000000002E-3</v>
      </c>
      <c r="DG898" s="159">
        <f t="shared" si="1001"/>
        <v>-1.1703000000000001</v>
      </c>
      <c r="DH898" s="158">
        <f t="shared" si="990"/>
        <v>3.1999999999999997E-3</v>
      </c>
      <c r="DI898" s="159">
        <f t="shared" si="1002"/>
        <v>0.79679999999999995</v>
      </c>
      <c r="DJ898" s="158">
        <f t="shared" si="991"/>
        <v>-2.7000000000000001E-3</v>
      </c>
      <c r="DK898" s="159">
        <f t="shared" si="1003"/>
        <v>-0.67230000000000001</v>
      </c>
      <c r="DL898" s="158">
        <f t="shared" si="992"/>
        <v>1.1999999999999999E-3</v>
      </c>
      <c r="DM898" s="159">
        <f t="shared" si="1004"/>
        <v>0.29879999999999995</v>
      </c>
      <c r="DN898" s="158">
        <f t="shared" si="993"/>
        <v>1.46E-2</v>
      </c>
      <c r="DO898" s="159">
        <f t="shared" si="1005"/>
        <v>3.6354000000000002</v>
      </c>
      <c r="DP898" s="158">
        <f t="shared" si="994"/>
        <v>-1.2999999999999999E-2</v>
      </c>
      <c r="DQ898" s="159">
        <f t="shared" si="1006"/>
        <v>-3.2369999999999997</v>
      </c>
      <c r="DR898" s="158">
        <f t="shared" si="995"/>
        <v>-6.7000000000000002E-3</v>
      </c>
      <c r="DS898" s="159">
        <f t="shared" si="1007"/>
        <v>-1.6683000000000001</v>
      </c>
      <c r="DT898" s="158">
        <f t="shared" si="996"/>
        <v>-1.2999999999999999E-2</v>
      </c>
      <c r="DU898" s="159">
        <f t="shared" si="1008"/>
        <v>-3.2369999999999997</v>
      </c>
      <c r="DV898" s="158">
        <f t="shared" si="997"/>
        <v>-6.7000000000000002E-3</v>
      </c>
      <c r="DW898" s="160">
        <f t="shared" si="1009"/>
        <v>-1.6683000000000001</v>
      </c>
    </row>
    <row r="899" spans="1:127" ht="24.95" customHeight="1" x14ac:dyDescent="0.2">
      <c r="A899" s="272">
        <v>890</v>
      </c>
      <c r="B899" s="336"/>
      <c r="C899" s="332"/>
      <c r="D899" s="333"/>
      <c r="E899" s="334"/>
      <c r="F899" s="335"/>
      <c r="G899" s="334"/>
      <c r="H899" s="371"/>
      <c r="I899" s="334"/>
      <c r="J899" s="334"/>
      <c r="K899" s="334"/>
      <c r="L899" s="334"/>
      <c r="M899" s="334"/>
      <c r="N899" s="334"/>
      <c r="O899" s="337"/>
      <c r="P899" s="337"/>
      <c r="Q899" s="338" t="str">
        <f t="shared" si="960"/>
        <v xml:space="preserve"> </v>
      </c>
      <c r="R899" s="339" t="str">
        <f t="shared" si="961"/>
        <v/>
      </c>
      <c r="S899" s="340" t="str">
        <f t="shared" si="1014"/>
        <v/>
      </c>
      <c r="T899" s="341" t="str">
        <f t="shared" si="962"/>
        <v/>
      </c>
      <c r="U899" s="341" t="str">
        <f t="shared" si="963"/>
        <v/>
      </c>
      <c r="V899" s="341" t="str">
        <f t="shared" si="964"/>
        <v/>
      </c>
      <c r="W899" s="341" t="str">
        <f t="shared" si="965"/>
        <v/>
      </c>
      <c r="X899" s="340" t="str">
        <f t="shared" si="1015"/>
        <v/>
      </c>
      <c r="Y899" s="342" t="str">
        <f t="shared" si="1016"/>
        <v/>
      </c>
      <c r="Z899" s="343" t="str">
        <f t="shared" si="1017"/>
        <v/>
      </c>
      <c r="AA899" s="344" t="str">
        <f t="shared" si="1018"/>
        <v/>
      </c>
      <c r="AB899" s="345" t="str">
        <f t="shared" si="966"/>
        <v/>
      </c>
      <c r="AC899" s="346" t="str">
        <f t="shared" si="967"/>
        <v/>
      </c>
      <c r="AD899" s="346" t="str">
        <f t="shared" si="968"/>
        <v/>
      </c>
      <c r="AE899" s="344" t="str">
        <f t="shared" si="1019"/>
        <v/>
      </c>
      <c r="AF899" s="346" t="str">
        <f t="shared" si="969"/>
        <v/>
      </c>
      <c r="AG899" s="344" t="str">
        <f t="shared" si="1020"/>
        <v/>
      </c>
      <c r="AH899" s="344" t="str">
        <f t="shared" si="1021"/>
        <v/>
      </c>
      <c r="AI899" s="344" t="str">
        <f t="shared" si="1022"/>
        <v/>
      </c>
      <c r="AJ899" s="346" t="str">
        <f t="shared" si="1023"/>
        <v/>
      </c>
      <c r="AK899" s="346" t="str">
        <f t="shared" si="1024"/>
        <v/>
      </c>
      <c r="AL899" s="347" t="str">
        <f t="shared" si="1025"/>
        <v/>
      </c>
      <c r="AM899" s="141"/>
      <c r="AN899" s="141"/>
      <c r="AO899" s="142"/>
      <c r="AP899" s="58">
        <f t="shared" si="970"/>
        <v>0</v>
      </c>
      <c r="AQ899" s="94">
        <f>SUM(AP$10:AP899)</f>
        <v>0</v>
      </c>
      <c r="AR899" s="143">
        <f t="shared" si="1030"/>
        <v>0.1</v>
      </c>
      <c r="AS899" s="144" t="str">
        <f t="shared" si="971"/>
        <v/>
      </c>
      <c r="AT899" s="144" t="str">
        <f t="shared" si="998"/>
        <v/>
      </c>
      <c r="AU899" s="145"/>
      <c r="AV899" s="58">
        <f t="shared" si="1028"/>
        <v>0</v>
      </c>
      <c r="AW899" s="318">
        <f>SUM(AV$10:AV899)</f>
        <v>0</v>
      </c>
      <c r="AX899" s="319">
        <f t="shared" si="1029"/>
        <v>0.1</v>
      </c>
      <c r="AY899" s="144" t="str">
        <f t="shared" si="1012"/>
        <v/>
      </c>
      <c r="AZ899" s="144" t="str">
        <f t="shared" si="1013"/>
        <v/>
      </c>
      <c r="BA899" s="144"/>
      <c r="BB899" s="146" t="str">
        <f t="shared" si="972"/>
        <v/>
      </c>
      <c r="BC899" s="66" t="str">
        <f t="shared" si="1011"/>
        <v/>
      </c>
      <c r="BD899" s="195" t="str">
        <f t="shared" si="973"/>
        <v/>
      </c>
      <c r="BF899" s="283"/>
      <c r="BG899" s="286" t="str">
        <f t="shared" si="974"/>
        <v/>
      </c>
      <c r="BY899" s="211" t="str">
        <f t="shared" si="975"/>
        <v/>
      </c>
      <c r="BZ899" s="150" t="str">
        <f t="shared" si="976"/>
        <v/>
      </c>
      <c r="CB899" s="54" t="str">
        <f t="shared" si="1010"/>
        <v/>
      </c>
      <c r="CD899" s="54" t="str">
        <f t="shared" si="977"/>
        <v/>
      </c>
      <c r="CF899" s="54" t="str">
        <f t="shared" si="978"/>
        <v/>
      </c>
      <c r="CH899" s="150" t="str">
        <f t="shared" si="979"/>
        <v/>
      </c>
      <c r="CI899" s="290"/>
      <c r="CJ899" s="150" t="str">
        <f t="shared" si="980"/>
        <v/>
      </c>
      <c r="CK899" s="290"/>
      <c r="CL899" s="54" t="str">
        <f t="shared" si="999"/>
        <v/>
      </c>
      <c r="CM899" s="290"/>
      <c r="CN899" s="150" t="str">
        <f t="shared" si="981"/>
        <v/>
      </c>
      <c r="CO899" s="290"/>
      <c r="CP899" s="150" t="str">
        <f t="shared" si="982"/>
        <v/>
      </c>
      <c r="CQ899" s="290"/>
      <c r="CR899" s="150" t="str">
        <f t="shared" si="983"/>
        <v/>
      </c>
      <c r="CS899" s="290"/>
      <c r="CT899" s="150" t="str">
        <f t="shared" si="984"/>
        <v/>
      </c>
      <c r="CU899" s="150"/>
      <c r="CV899" s="150" t="str">
        <f t="shared" si="985"/>
        <v/>
      </c>
      <c r="CW899" s="94"/>
      <c r="CX899" s="151" t="str">
        <f t="shared" si="1026"/>
        <v/>
      </c>
      <c r="CY899" s="151" t="str">
        <f t="shared" si="1027"/>
        <v/>
      </c>
      <c r="CZ899" s="152"/>
      <c r="DA899" s="373" t="str">
        <f t="shared" si="1000"/>
        <v/>
      </c>
      <c r="DC899" s="153">
        <f t="shared" si="986"/>
        <v>0</v>
      </c>
      <c r="DD899" s="153">
        <f t="shared" si="987"/>
        <v>0</v>
      </c>
      <c r="DE899" s="153">
        <f t="shared" si="988"/>
        <v>0</v>
      </c>
      <c r="DF899" s="158">
        <f t="shared" si="989"/>
        <v>-4.7000000000000002E-3</v>
      </c>
      <c r="DG899" s="159">
        <f t="shared" si="1001"/>
        <v>-1.1703000000000001</v>
      </c>
      <c r="DH899" s="158">
        <f t="shared" si="990"/>
        <v>3.1999999999999997E-3</v>
      </c>
      <c r="DI899" s="159">
        <f t="shared" si="1002"/>
        <v>0.79679999999999995</v>
      </c>
      <c r="DJ899" s="158">
        <f t="shared" si="991"/>
        <v>-2.7000000000000001E-3</v>
      </c>
      <c r="DK899" s="159">
        <f t="shared" si="1003"/>
        <v>-0.67230000000000001</v>
      </c>
      <c r="DL899" s="158">
        <f t="shared" si="992"/>
        <v>1.1999999999999999E-3</v>
      </c>
      <c r="DM899" s="159">
        <f t="shared" si="1004"/>
        <v>0.29879999999999995</v>
      </c>
      <c r="DN899" s="158">
        <f t="shared" si="993"/>
        <v>1.46E-2</v>
      </c>
      <c r="DO899" s="159">
        <f t="shared" si="1005"/>
        <v>3.6354000000000002</v>
      </c>
      <c r="DP899" s="158">
        <f t="shared" si="994"/>
        <v>-1.2999999999999999E-2</v>
      </c>
      <c r="DQ899" s="159">
        <f t="shared" si="1006"/>
        <v>-3.2369999999999997</v>
      </c>
      <c r="DR899" s="158">
        <f t="shared" si="995"/>
        <v>-6.7000000000000002E-3</v>
      </c>
      <c r="DS899" s="159">
        <f t="shared" si="1007"/>
        <v>-1.6683000000000001</v>
      </c>
      <c r="DT899" s="158">
        <f t="shared" si="996"/>
        <v>-1.2999999999999999E-2</v>
      </c>
      <c r="DU899" s="159">
        <f t="shared" si="1008"/>
        <v>-3.2369999999999997</v>
      </c>
      <c r="DV899" s="158">
        <f t="shared" si="997"/>
        <v>-6.7000000000000002E-3</v>
      </c>
      <c r="DW899" s="160">
        <f t="shared" si="1009"/>
        <v>-1.6683000000000001</v>
      </c>
    </row>
    <row r="900" spans="1:127" ht="24.95" customHeight="1" x14ac:dyDescent="0.2">
      <c r="A900" s="272">
        <v>891</v>
      </c>
      <c r="B900" s="336"/>
      <c r="C900" s="332"/>
      <c r="D900" s="333"/>
      <c r="E900" s="334"/>
      <c r="F900" s="335"/>
      <c r="G900" s="334"/>
      <c r="H900" s="371"/>
      <c r="I900" s="334"/>
      <c r="J900" s="334"/>
      <c r="K900" s="334"/>
      <c r="L900" s="334"/>
      <c r="M900" s="334"/>
      <c r="N900" s="334"/>
      <c r="O900" s="337"/>
      <c r="P900" s="337"/>
      <c r="Q900" s="338" t="str">
        <f t="shared" si="960"/>
        <v xml:space="preserve"> </v>
      </c>
      <c r="R900" s="339" t="str">
        <f t="shared" si="961"/>
        <v/>
      </c>
      <c r="S900" s="340" t="str">
        <f t="shared" si="1014"/>
        <v/>
      </c>
      <c r="T900" s="341" t="str">
        <f t="shared" si="962"/>
        <v/>
      </c>
      <c r="U900" s="341" t="str">
        <f t="shared" si="963"/>
        <v/>
      </c>
      <c r="V900" s="341" t="str">
        <f t="shared" si="964"/>
        <v/>
      </c>
      <c r="W900" s="341" t="str">
        <f t="shared" si="965"/>
        <v/>
      </c>
      <c r="X900" s="340" t="str">
        <f t="shared" si="1015"/>
        <v/>
      </c>
      <c r="Y900" s="342" t="str">
        <f t="shared" si="1016"/>
        <v/>
      </c>
      <c r="Z900" s="343" t="str">
        <f t="shared" si="1017"/>
        <v/>
      </c>
      <c r="AA900" s="344" t="str">
        <f t="shared" si="1018"/>
        <v/>
      </c>
      <c r="AB900" s="345" t="str">
        <f t="shared" si="966"/>
        <v/>
      </c>
      <c r="AC900" s="346" t="str">
        <f t="shared" si="967"/>
        <v/>
      </c>
      <c r="AD900" s="346" t="str">
        <f t="shared" si="968"/>
        <v/>
      </c>
      <c r="AE900" s="344" t="str">
        <f t="shared" si="1019"/>
        <v/>
      </c>
      <c r="AF900" s="346" t="str">
        <f t="shared" si="969"/>
        <v/>
      </c>
      <c r="AG900" s="344" t="str">
        <f t="shared" si="1020"/>
        <v/>
      </c>
      <c r="AH900" s="344" t="str">
        <f t="shared" si="1021"/>
        <v/>
      </c>
      <c r="AI900" s="344" t="str">
        <f t="shared" si="1022"/>
        <v/>
      </c>
      <c r="AJ900" s="346" t="str">
        <f t="shared" si="1023"/>
        <v/>
      </c>
      <c r="AK900" s="346" t="str">
        <f t="shared" si="1024"/>
        <v/>
      </c>
      <c r="AL900" s="347" t="str">
        <f t="shared" si="1025"/>
        <v/>
      </c>
      <c r="AM900" s="141"/>
      <c r="AN900" s="141"/>
      <c r="AO900" s="142"/>
      <c r="AP900" s="58">
        <f t="shared" si="970"/>
        <v>0</v>
      </c>
      <c r="AQ900" s="94">
        <f>SUM(AP$10:AP900)</f>
        <v>0</v>
      </c>
      <c r="AR900" s="143">
        <f t="shared" si="1030"/>
        <v>0.1</v>
      </c>
      <c r="AS900" s="144" t="str">
        <f t="shared" si="971"/>
        <v/>
      </c>
      <c r="AT900" s="144" t="str">
        <f t="shared" si="998"/>
        <v/>
      </c>
      <c r="AU900" s="145"/>
      <c r="AV900" s="58">
        <f t="shared" si="1028"/>
        <v>0</v>
      </c>
      <c r="AW900" s="318">
        <f>SUM(AV$10:AV900)</f>
        <v>0</v>
      </c>
      <c r="AX900" s="319">
        <f t="shared" si="1029"/>
        <v>0.1</v>
      </c>
      <c r="AY900" s="144" t="str">
        <f t="shared" si="1012"/>
        <v/>
      </c>
      <c r="AZ900" s="144" t="str">
        <f t="shared" si="1013"/>
        <v/>
      </c>
      <c r="BA900" s="144"/>
      <c r="BB900" s="146" t="str">
        <f t="shared" si="972"/>
        <v/>
      </c>
      <c r="BC900" s="66" t="str">
        <f t="shared" si="1011"/>
        <v/>
      </c>
      <c r="BD900" s="195" t="str">
        <f t="shared" si="973"/>
        <v/>
      </c>
      <c r="BF900" s="283"/>
      <c r="BG900" s="286" t="str">
        <f t="shared" si="974"/>
        <v/>
      </c>
      <c r="BY900" s="211" t="str">
        <f t="shared" si="975"/>
        <v/>
      </c>
      <c r="BZ900" s="150" t="str">
        <f t="shared" si="976"/>
        <v/>
      </c>
      <c r="CB900" s="54" t="str">
        <f t="shared" si="1010"/>
        <v/>
      </c>
      <c r="CD900" s="54" t="str">
        <f t="shared" si="977"/>
        <v/>
      </c>
      <c r="CF900" s="54" t="str">
        <f t="shared" si="978"/>
        <v/>
      </c>
      <c r="CH900" s="150" t="str">
        <f t="shared" si="979"/>
        <v/>
      </c>
      <c r="CI900" s="290"/>
      <c r="CJ900" s="150" t="str">
        <f t="shared" si="980"/>
        <v/>
      </c>
      <c r="CK900" s="290"/>
      <c r="CL900" s="54" t="str">
        <f t="shared" si="999"/>
        <v/>
      </c>
      <c r="CM900" s="290"/>
      <c r="CN900" s="150" t="str">
        <f t="shared" si="981"/>
        <v/>
      </c>
      <c r="CO900" s="290"/>
      <c r="CP900" s="150" t="str">
        <f t="shared" si="982"/>
        <v/>
      </c>
      <c r="CQ900" s="290"/>
      <c r="CR900" s="150" t="str">
        <f t="shared" si="983"/>
        <v/>
      </c>
      <c r="CS900" s="290"/>
      <c r="CT900" s="150" t="str">
        <f t="shared" si="984"/>
        <v/>
      </c>
      <c r="CU900" s="150"/>
      <c r="CV900" s="150" t="str">
        <f t="shared" si="985"/>
        <v/>
      </c>
      <c r="CW900" s="94"/>
      <c r="CX900" s="151" t="str">
        <f t="shared" si="1026"/>
        <v/>
      </c>
      <c r="CY900" s="151" t="str">
        <f t="shared" si="1027"/>
        <v/>
      </c>
      <c r="CZ900" s="152"/>
      <c r="DA900" s="373" t="str">
        <f t="shared" si="1000"/>
        <v/>
      </c>
      <c r="DC900" s="153">
        <f t="shared" si="986"/>
        <v>0</v>
      </c>
      <c r="DD900" s="153">
        <f t="shared" si="987"/>
        <v>0</v>
      </c>
      <c r="DE900" s="153">
        <f t="shared" si="988"/>
        <v>0</v>
      </c>
      <c r="DF900" s="158">
        <f t="shared" si="989"/>
        <v>-4.7000000000000002E-3</v>
      </c>
      <c r="DG900" s="159">
        <f t="shared" si="1001"/>
        <v>-1.1703000000000001</v>
      </c>
      <c r="DH900" s="158">
        <f t="shared" si="990"/>
        <v>3.1999999999999997E-3</v>
      </c>
      <c r="DI900" s="159">
        <f t="shared" si="1002"/>
        <v>0.79679999999999995</v>
      </c>
      <c r="DJ900" s="158">
        <f t="shared" si="991"/>
        <v>-2.7000000000000001E-3</v>
      </c>
      <c r="DK900" s="159">
        <f t="shared" si="1003"/>
        <v>-0.67230000000000001</v>
      </c>
      <c r="DL900" s="158">
        <f t="shared" si="992"/>
        <v>1.1999999999999999E-3</v>
      </c>
      <c r="DM900" s="159">
        <f t="shared" si="1004"/>
        <v>0.29879999999999995</v>
      </c>
      <c r="DN900" s="158">
        <f t="shared" si="993"/>
        <v>1.46E-2</v>
      </c>
      <c r="DO900" s="159">
        <f t="shared" si="1005"/>
        <v>3.6354000000000002</v>
      </c>
      <c r="DP900" s="158">
        <f t="shared" si="994"/>
        <v>-1.2999999999999999E-2</v>
      </c>
      <c r="DQ900" s="159">
        <f t="shared" si="1006"/>
        <v>-3.2369999999999997</v>
      </c>
      <c r="DR900" s="158">
        <f t="shared" si="995"/>
        <v>-6.7000000000000002E-3</v>
      </c>
      <c r="DS900" s="159">
        <f t="shared" si="1007"/>
        <v>-1.6683000000000001</v>
      </c>
      <c r="DT900" s="158">
        <f t="shared" si="996"/>
        <v>-1.2999999999999999E-2</v>
      </c>
      <c r="DU900" s="159">
        <f t="shared" si="1008"/>
        <v>-3.2369999999999997</v>
      </c>
      <c r="DV900" s="158">
        <f t="shared" si="997"/>
        <v>-6.7000000000000002E-3</v>
      </c>
      <c r="DW900" s="160">
        <f t="shared" si="1009"/>
        <v>-1.6683000000000001</v>
      </c>
    </row>
    <row r="901" spans="1:127" ht="24.95" customHeight="1" x14ac:dyDescent="0.2">
      <c r="A901" s="272">
        <v>892</v>
      </c>
      <c r="B901" s="336"/>
      <c r="C901" s="332"/>
      <c r="D901" s="333"/>
      <c r="E901" s="334"/>
      <c r="F901" s="335"/>
      <c r="G901" s="334"/>
      <c r="H901" s="371"/>
      <c r="I901" s="334"/>
      <c r="J901" s="334"/>
      <c r="K901" s="334"/>
      <c r="L901" s="334"/>
      <c r="M901" s="334"/>
      <c r="N901" s="334"/>
      <c r="O901" s="337"/>
      <c r="P901" s="337"/>
      <c r="Q901" s="338" t="str">
        <f t="shared" si="960"/>
        <v xml:space="preserve"> </v>
      </c>
      <c r="R901" s="339" t="str">
        <f t="shared" si="961"/>
        <v/>
      </c>
      <c r="S901" s="340" t="str">
        <f t="shared" si="1014"/>
        <v/>
      </c>
      <c r="T901" s="341" t="str">
        <f t="shared" si="962"/>
        <v/>
      </c>
      <c r="U901" s="341" t="str">
        <f t="shared" si="963"/>
        <v/>
      </c>
      <c r="V901" s="341" t="str">
        <f t="shared" si="964"/>
        <v/>
      </c>
      <c r="W901" s="341" t="str">
        <f t="shared" si="965"/>
        <v/>
      </c>
      <c r="X901" s="340" t="str">
        <f t="shared" si="1015"/>
        <v/>
      </c>
      <c r="Y901" s="342" t="str">
        <f t="shared" si="1016"/>
        <v/>
      </c>
      <c r="Z901" s="343" t="str">
        <f t="shared" si="1017"/>
        <v/>
      </c>
      <c r="AA901" s="344" t="str">
        <f t="shared" si="1018"/>
        <v/>
      </c>
      <c r="AB901" s="345" t="str">
        <f t="shared" si="966"/>
        <v/>
      </c>
      <c r="AC901" s="346" t="str">
        <f t="shared" si="967"/>
        <v/>
      </c>
      <c r="AD901" s="346" t="str">
        <f t="shared" si="968"/>
        <v/>
      </c>
      <c r="AE901" s="344" t="str">
        <f t="shared" si="1019"/>
        <v/>
      </c>
      <c r="AF901" s="346" t="str">
        <f t="shared" si="969"/>
        <v/>
      </c>
      <c r="AG901" s="344" t="str">
        <f t="shared" si="1020"/>
        <v/>
      </c>
      <c r="AH901" s="344" t="str">
        <f t="shared" si="1021"/>
        <v/>
      </c>
      <c r="AI901" s="344" t="str">
        <f t="shared" si="1022"/>
        <v/>
      </c>
      <c r="AJ901" s="346" t="str">
        <f t="shared" si="1023"/>
        <v/>
      </c>
      <c r="AK901" s="346" t="str">
        <f t="shared" si="1024"/>
        <v/>
      </c>
      <c r="AL901" s="347" t="str">
        <f t="shared" si="1025"/>
        <v/>
      </c>
      <c r="AM901" s="141"/>
      <c r="AN901" s="141"/>
      <c r="AO901" s="142"/>
      <c r="AP901" s="58">
        <f t="shared" si="970"/>
        <v>0</v>
      </c>
      <c r="AQ901" s="94">
        <f>SUM(AP$10:AP901)</f>
        <v>0</v>
      </c>
      <c r="AR901" s="143">
        <f t="shared" si="1030"/>
        <v>0.1</v>
      </c>
      <c r="AS901" s="144" t="str">
        <f t="shared" si="971"/>
        <v/>
      </c>
      <c r="AT901" s="144" t="str">
        <f t="shared" si="998"/>
        <v/>
      </c>
      <c r="AU901" s="145"/>
      <c r="AV901" s="58">
        <f t="shared" si="1028"/>
        <v>0</v>
      </c>
      <c r="AW901" s="318">
        <f>SUM(AV$10:AV901)</f>
        <v>0</v>
      </c>
      <c r="AX901" s="319">
        <f t="shared" si="1029"/>
        <v>0.1</v>
      </c>
      <c r="AY901" s="144" t="str">
        <f t="shared" si="1012"/>
        <v/>
      </c>
      <c r="AZ901" s="144" t="str">
        <f t="shared" si="1013"/>
        <v/>
      </c>
      <c r="BA901" s="144"/>
      <c r="BB901" s="146" t="str">
        <f t="shared" si="972"/>
        <v/>
      </c>
      <c r="BC901" s="66" t="str">
        <f t="shared" si="1011"/>
        <v/>
      </c>
      <c r="BD901" s="195" t="str">
        <f t="shared" si="973"/>
        <v/>
      </c>
      <c r="BF901" s="283"/>
      <c r="BG901" s="286" t="str">
        <f t="shared" si="974"/>
        <v/>
      </c>
      <c r="BY901" s="211" t="str">
        <f t="shared" si="975"/>
        <v/>
      </c>
      <c r="BZ901" s="150" t="str">
        <f t="shared" si="976"/>
        <v/>
      </c>
      <c r="CB901" s="54" t="str">
        <f t="shared" si="1010"/>
        <v/>
      </c>
      <c r="CD901" s="54" t="str">
        <f t="shared" si="977"/>
        <v/>
      </c>
      <c r="CF901" s="54" t="str">
        <f t="shared" si="978"/>
        <v/>
      </c>
      <c r="CH901" s="150" t="str">
        <f t="shared" si="979"/>
        <v/>
      </c>
      <c r="CI901" s="290"/>
      <c r="CJ901" s="150" t="str">
        <f t="shared" si="980"/>
        <v/>
      </c>
      <c r="CK901" s="290"/>
      <c r="CL901" s="54" t="str">
        <f t="shared" si="999"/>
        <v/>
      </c>
      <c r="CM901" s="290"/>
      <c r="CN901" s="150" t="str">
        <f t="shared" si="981"/>
        <v/>
      </c>
      <c r="CO901" s="290"/>
      <c r="CP901" s="150" t="str">
        <f t="shared" si="982"/>
        <v/>
      </c>
      <c r="CQ901" s="290"/>
      <c r="CR901" s="150" t="str">
        <f t="shared" si="983"/>
        <v/>
      </c>
      <c r="CS901" s="290"/>
      <c r="CT901" s="150" t="str">
        <f t="shared" si="984"/>
        <v/>
      </c>
      <c r="CU901" s="150"/>
      <c r="CV901" s="150" t="str">
        <f t="shared" si="985"/>
        <v/>
      </c>
      <c r="CW901" s="94"/>
      <c r="CX901" s="151" t="str">
        <f t="shared" si="1026"/>
        <v/>
      </c>
      <c r="CY901" s="151" t="str">
        <f t="shared" si="1027"/>
        <v/>
      </c>
      <c r="CZ901" s="152"/>
      <c r="DA901" s="373" t="str">
        <f t="shared" si="1000"/>
        <v/>
      </c>
      <c r="DC901" s="153">
        <f t="shared" si="986"/>
        <v>0</v>
      </c>
      <c r="DD901" s="153">
        <f t="shared" si="987"/>
        <v>0</v>
      </c>
      <c r="DE901" s="153">
        <f t="shared" si="988"/>
        <v>0</v>
      </c>
      <c r="DF901" s="158">
        <f t="shared" si="989"/>
        <v>-4.7000000000000002E-3</v>
      </c>
      <c r="DG901" s="159">
        <f t="shared" si="1001"/>
        <v>-1.1703000000000001</v>
      </c>
      <c r="DH901" s="158">
        <f t="shared" si="990"/>
        <v>3.1999999999999997E-3</v>
      </c>
      <c r="DI901" s="159">
        <f t="shared" si="1002"/>
        <v>0.79679999999999995</v>
      </c>
      <c r="DJ901" s="158">
        <f t="shared" si="991"/>
        <v>-2.7000000000000001E-3</v>
      </c>
      <c r="DK901" s="159">
        <f t="shared" si="1003"/>
        <v>-0.67230000000000001</v>
      </c>
      <c r="DL901" s="158">
        <f t="shared" si="992"/>
        <v>1.1999999999999999E-3</v>
      </c>
      <c r="DM901" s="159">
        <f t="shared" si="1004"/>
        <v>0.29879999999999995</v>
      </c>
      <c r="DN901" s="158">
        <f t="shared" si="993"/>
        <v>1.46E-2</v>
      </c>
      <c r="DO901" s="159">
        <f t="shared" si="1005"/>
        <v>3.6354000000000002</v>
      </c>
      <c r="DP901" s="158">
        <f t="shared" si="994"/>
        <v>-1.2999999999999999E-2</v>
      </c>
      <c r="DQ901" s="159">
        <f t="shared" si="1006"/>
        <v>-3.2369999999999997</v>
      </c>
      <c r="DR901" s="158">
        <f t="shared" si="995"/>
        <v>-6.7000000000000002E-3</v>
      </c>
      <c r="DS901" s="159">
        <f t="shared" si="1007"/>
        <v>-1.6683000000000001</v>
      </c>
      <c r="DT901" s="158">
        <f t="shared" si="996"/>
        <v>-1.2999999999999999E-2</v>
      </c>
      <c r="DU901" s="159">
        <f t="shared" si="1008"/>
        <v>-3.2369999999999997</v>
      </c>
      <c r="DV901" s="158">
        <f t="shared" si="997"/>
        <v>-6.7000000000000002E-3</v>
      </c>
      <c r="DW901" s="160">
        <f t="shared" si="1009"/>
        <v>-1.6683000000000001</v>
      </c>
    </row>
    <row r="902" spans="1:127" ht="24.95" customHeight="1" x14ac:dyDescent="0.2">
      <c r="A902" s="272">
        <v>893</v>
      </c>
      <c r="B902" s="336"/>
      <c r="C902" s="332"/>
      <c r="D902" s="333"/>
      <c r="E902" s="334"/>
      <c r="F902" s="335"/>
      <c r="G902" s="334"/>
      <c r="H902" s="371"/>
      <c r="I902" s="334"/>
      <c r="J902" s="334"/>
      <c r="K902" s="334"/>
      <c r="L902" s="334"/>
      <c r="M902" s="334"/>
      <c r="N902" s="334"/>
      <c r="O902" s="337"/>
      <c r="P902" s="337"/>
      <c r="Q902" s="338" t="str">
        <f t="shared" si="960"/>
        <v xml:space="preserve"> </v>
      </c>
      <c r="R902" s="339" t="str">
        <f t="shared" si="961"/>
        <v/>
      </c>
      <c r="S902" s="340" t="str">
        <f t="shared" si="1014"/>
        <v/>
      </c>
      <c r="T902" s="341" t="str">
        <f t="shared" si="962"/>
        <v/>
      </c>
      <c r="U902" s="341" t="str">
        <f t="shared" si="963"/>
        <v/>
      </c>
      <c r="V902" s="341" t="str">
        <f t="shared" si="964"/>
        <v/>
      </c>
      <c r="W902" s="341" t="str">
        <f t="shared" si="965"/>
        <v/>
      </c>
      <c r="X902" s="340" t="str">
        <f t="shared" si="1015"/>
        <v/>
      </c>
      <c r="Y902" s="342" t="str">
        <f t="shared" si="1016"/>
        <v/>
      </c>
      <c r="Z902" s="343" t="str">
        <f t="shared" si="1017"/>
        <v/>
      </c>
      <c r="AA902" s="344" t="str">
        <f t="shared" si="1018"/>
        <v/>
      </c>
      <c r="AB902" s="345" t="str">
        <f t="shared" si="966"/>
        <v/>
      </c>
      <c r="AC902" s="346" t="str">
        <f t="shared" si="967"/>
        <v/>
      </c>
      <c r="AD902" s="346" t="str">
        <f t="shared" si="968"/>
        <v/>
      </c>
      <c r="AE902" s="344" t="str">
        <f t="shared" si="1019"/>
        <v/>
      </c>
      <c r="AF902" s="346" t="str">
        <f t="shared" si="969"/>
        <v/>
      </c>
      <c r="AG902" s="344" t="str">
        <f t="shared" si="1020"/>
        <v/>
      </c>
      <c r="AH902" s="344" t="str">
        <f t="shared" si="1021"/>
        <v/>
      </c>
      <c r="AI902" s="344" t="str">
        <f t="shared" si="1022"/>
        <v/>
      </c>
      <c r="AJ902" s="346" t="str">
        <f t="shared" si="1023"/>
        <v/>
      </c>
      <c r="AK902" s="346" t="str">
        <f t="shared" si="1024"/>
        <v/>
      </c>
      <c r="AL902" s="347" t="str">
        <f t="shared" si="1025"/>
        <v/>
      </c>
      <c r="AM902" s="141"/>
      <c r="AN902" s="141"/>
      <c r="AO902" s="142"/>
      <c r="AP902" s="58">
        <f t="shared" si="970"/>
        <v>0</v>
      </c>
      <c r="AQ902" s="94">
        <f>SUM(AP$10:AP902)</f>
        <v>0</v>
      </c>
      <c r="AR902" s="143">
        <f t="shared" si="1030"/>
        <v>0.1</v>
      </c>
      <c r="AS902" s="144" t="str">
        <f t="shared" si="971"/>
        <v/>
      </c>
      <c r="AT902" s="144" t="str">
        <f t="shared" si="998"/>
        <v/>
      </c>
      <c r="AU902" s="145"/>
      <c r="AV902" s="58">
        <f t="shared" si="1028"/>
        <v>0</v>
      </c>
      <c r="AW902" s="318">
        <f>SUM(AV$10:AV902)</f>
        <v>0</v>
      </c>
      <c r="AX902" s="319">
        <f t="shared" si="1029"/>
        <v>0.1</v>
      </c>
      <c r="AY902" s="144" t="str">
        <f t="shared" si="1012"/>
        <v/>
      </c>
      <c r="AZ902" s="144" t="str">
        <f t="shared" si="1013"/>
        <v/>
      </c>
      <c r="BA902" s="144"/>
      <c r="BB902" s="146" t="str">
        <f t="shared" si="972"/>
        <v/>
      </c>
      <c r="BC902" s="66" t="str">
        <f t="shared" si="1011"/>
        <v/>
      </c>
      <c r="BD902" s="195" t="str">
        <f t="shared" si="973"/>
        <v/>
      </c>
      <c r="BF902" s="283"/>
      <c r="BG902" s="286" t="str">
        <f t="shared" si="974"/>
        <v/>
      </c>
      <c r="BY902" s="211" t="str">
        <f t="shared" si="975"/>
        <v/>
      </c>
      <c r="BZ902" s="150" t="str">
        <f t="shared" si="976"/>
        <v/>
      </c>
      <c r="CB902" s="54" t="str">
        <f t="shared" si="1010"/>
        <v/>
      </c>
      <c r="CD902" s="54" t="str">
        <f t="shared" si="977"/>
        <v/>
      </c>
      <c r="CF902" s="54" t="str">
        <f t="shared" si="978"/>
        <v/>
      </c>
      <c r="CH902" s="150" t="str">
        <f t="shared" si="979"/>
        <v/>
      </c>
      <c r="CI902" s="290"/>
      <c r="CJ902" s="150" t="str">
        <f t="shared" si="980"/>
        <v/>
      </c>
      <c r="CK902" s="290"/>
      <c r="CL902" s="54" t="str">
        <f t="shared" si="999"/>
        <v/>
      </c>
      <c r="CM902" s="290"/>
      <c r="CN902" s="150" t="str">
        <f t="shared" si="981"/>
        <v/>
      </c>
      <c r="CO902" s="290"/>
      <c r="CP902" s="150" t="str">
        <f t="shared" si="982"/>
        <v/>
      </c>
      <c r="CQ902" s="290"/>
      <c r="CR902" s="150" t="str">
        <f t="shared" si="983"/>
        <v/>
      </c>
      <c r="CS902" s="290"/>
      <c r="CT902" s="150" t="str">
        <f t="shared" si="984"/>
        <v/>
      </c>
      <c r="CU902" s="150"/>
      <c r="CV902" s="150" t="str">
        <f t="shared" si="985"/>
        <v/>
      </c>
      <c r="CW902" s="94"/>
      <c r="CX902" s="151" t="str">
        <f t="shared" si="1026"/>
        <v/>
      </c>
      <c r="CY902" s="151" t="str">
        <f t="shared" si="1027"/>
        <v/>
      </c>
      <c r="CZ902" s="152"/>
      <c r="DA902" s="373" t="str">
        <f t="shared" si="1000"/>
        <v/>
      </c>
      <c r="DC902" s="153">
        <f t="shared" si="986"/>
        <v>0</v>
      </c>
      <c r="DD902" s="153">
        <f t="shared" si="987"/>
        <v>0</v>
      </c>
      <c r="DE902" s="153">
        <f t="shared" si="988"/>
        <v>0</v>
      </c>
      <c r="DF902" s="158">
        <f t="shared" si="989"/>
        <v>-4.7000000000000002E-3</v>
      </c>
      <c r="DG902" s="159">
        <f t="shared" si="1001"/>
        <v>-1.1703000000000001</v>
      </c>
      <c r="DH902" s="158">
        <f t="shared" si="990"/>
        <v>3.1999999999999997E-3</v>
      </c>
      <c r="DI902" s="159">
        <f t="shared" si="1002"/>
        <v>0.79679999999999995</v>
      </c>
      <c r="DJ902" s="158">
        <f t="shared" si="991"/>
        <v>-2.7000000000000001E-3</v>
      </c>
      <c r="DK902" s="159">
        <f t="shared" si="1003"/>
        <v>-0.67230000000000001</v>
      </c>
      <c r="DL902" s="158">
        <f t="shared" si="992"/>
        <v>1.1999999999999999E-3</v>
      </c>
      <c r="DM902" s="159">
        <f t="shared" si="1004"/>
        <v>0.29879999999999995</v>
      </c>
      <c r="DN902" s="158">
        <f t="shared" si="993"/>
        <v>1.46E-2</v>
      </c>
      <c r="DO902" s="159">
        <f t="shared" si="1005"/>
        <v>3.6354000000000002</v>
      </c>
      <c r="DP902" s="158">
        <f t="shared" si="994"/>
        <v>-1.2999999999999999E-2</v>
      </c>
      <c r="DQ902" s="159">
        <f t="shared" si="1006"/>
        <v>-3.2369999999999997</v>
      </c>
      <c r="DR902" s="158">
        <f t="shared" si="995"/>
        <v>-6.7000000000000002E-3</v>
      </c>
      <c r="DS902" s="159">
        <f t="shared" si="1007"/>
        <v>-1.6683000000000001</v>
      </c>
      <c r="DT902" s="158">
        <f t="shared" si="996"/>
        <v>-1.2999999999999999E-2</v>
      </c>
      <c r="DU902" s="159">
        <f t="shared" si="1008"/>
        <v>-3.2369999999999997</v>
      </c>
      <c r="DV902" s="158">
        <f t="shared" si="997"/>
        <v>-6.7000000000000002E-3</v>
      </c>
      <c r="DW902" s="160">
        <f t="shared" si="1009"/>
        <v>-1.6683000000000001</v>
      </c>
    </row>
    <row r="903" spans="1:127" ht="24.95" customHeight="1" x14ac:dyDescent="0.2">
      <c r="A903" s="272">
        <v>894</v>
      </c>
      <c r="B903" s="336"/>
      <c r="C903" s="332"/>
      <c r="D903" s="333"/>
      <c r="E903" s="334"/>
      <c r="F903" s="335"/>
      <c r="G903" s="334"/>
      <c r="H903" s="371"/>
      <c r="I903" s="334"/>
      <c r="J903" s="334"/>
      <c r="K903" s="334"/>
      <c r="L903" s="334"/>
      <c r="M903" s="334"/>
      <c r="N903" s="334"/>
      <c r="O903" s="337"/>
      <c r="P903" s="337"/>
      <c r="Q903" s="338" t="str">
        <f t="shared" si="960"/>
        <v xml:space="preserve"> </v>
      </c>
      <c r="R903" s="339" t="str">
        <f t="shared" si="961"/>
        <v/>
      </c>
      <c r="S903" s="340" t="str">
        <f t="shared" si="1014"/>
        <v/>
      </c>
      <c r="T903" s="341" t="str">
        <f t="shared" si="962"/>
        <v/>
      </c>
      <c r="U903" s="341" t="str">
        <f t="shared" si="963"/>
        <v/>
      </c>
      <c r="V903" s="341" t="str">
        <f t="shared" si="964"/>
        <v/>
      </c>
      <c r="W903" s="341" t="str">
        <f t="shared" si="965"/>
        <v/>
      </c>
      <c r="X903" s="340" t="str">
        <f t="shared" si="1015"/>
        <v/>
      </c>
      <c r="Y903" s="342" t="str">
        <f t="shared" si="1016"/>
        <v/>
      </c>
      <c r="Z903" s="343" t="str">
        <f t="shared" si="1017"/>
        <v/>
      </c>
      <c r="AA903" s="344" t="str">
        <f t="shared" si="1018"/>
        <v/>
      </c>
      <c r="AB903" s="345" t="str">
        <f t="shared" si="966"/>
        <v/>
      </c>
      <c r="AC903" s="346" t="str">
        <f t="shared" si="967"/>
        <v/>
      </c>
      <c r="AD903" s="346" t="str">
        <f t="shared" si="968"/>
        <v/>
      </c>
      <c r="AE903" s="344" t="str">
        <f t="shared" si="1019"/>
        <v/>
      </c>
      <c r="AF903" s="346" t="str">
        <f t="shared" si="969"/>
        <v/>
      </c>
      <c r="AG903" s="344" t="str">
        <f t="shared" si="1020"/>
        <v/>
      </c>
      <c r="AH903" s="344" t="str">
        <f t="shared" si="1021"/>
        <v/>
      </c>
      <c r="AI903" s="344" t="str">
        <f t="shared" si="1022"/>
        <v/>
      </c>
      <c r="AJ903" s="346" t="str">
        <f t="shared" si="1023"/>
        <v/>
      </c>
      <c r="AK903" s="346" t="str">
        <f t="shared" si="1024"/>
        <v/>
      </c>
      <c r="AL903" s="347" t="str">
        <f t="shared" si="1025"/>
        <v/>
      </c>
      <c r="AM903" s="141"/>
      <c r="AN903" s="141"/>
      <c r="AO903" s="142"/>
      <c r="AP903" s="58">
        <f t="shared" si="970"/>
        <v>0</v>
      </c>
      <c r="AQ903" s="94">
        <f>SUM(AP$10:AP903)</f>
        <v>0</v>
      </c>
      <c r="AR903" s="143">
        <f t="shared" si="1030"/>
        <v>0.1</v>
      </c>
      <c r="AS903" s="144" t="str">
        <f t="shared" si="971"/>
        <v/>
      </c>
      <c r="AT903" s="144" t="str">
        <f t="shared" si="998"/>
        <v/>
      </c>
      <c r="AU903" s="145"/>
      <c r="AV903" s="58">
        <f t="shared" si="1028"/>
        <v>0</v>
      </c>
      <c r="AW903" s="318">
        <f>SUM(AV$10:AV903)</f>
        <v>0</v>
      </c>
      <c r="AX903" s="319">
        <f t="shared" si="1029"/>
        <v>0.1</v>
      </c>
      <c r="AY903" s="144" t="str">
        <f t="shared" si="1012"/>
        <v/>
      </c>
      <c r="AZ903" s="144" t="str">
        <f t="shared" si="1013"/>
        <v/>
      </c>
      <c r="BA903" s="144"/>
      <c r="BB903" s="146" t="str">
        <f t="shared" si="972"/>
        <v/>
      </c>
      <c r="BC903" s="66" t="str">
        <f t="shared" si="1011"/>
        <v/>
      </c>
      <c r="BD903" s="195" t="str">
        <f t="shared" si="973"/>
        <v/>
      </c>
      <c r="BF903" s="283"/>
      <c r="BG903" s="286" t="str">
        <f t="shared" si="974"/>
        <v/>
      </c>
      <c r="BY903" s="211" t="str">
        <f t="shared" si="975"/>
        <v/>
      </c>
      <c r="BZ903" s="150" t="str">
        <f t="shared" si="976"/>
        <v/>
      </c>
      <c r="CB903" s="54" t="str">
        <f t="shared" si="1010"/>
        <v/>
      </c>
      <c r="CD903" s="54" t="str">
        <f t="shared" si="977"/>
        <v/>
      </c>
      <c r="CF903" s="54" t="str">
        <f t="shared" si="978"/>
        <v/>
      </c>
      <c r="CH903" s="150" t="str">
        <f t="shared" si="979"/>
        <v/>
      </c>
      <c r="CI903" s="290"/>
      <c r="CJ903" s="150" t="str">
        <f t="shared" si="980"/>
        <v/>
      </c>
      <c r="CK903" s="290"/>
      <c r="CL903" s="54" t="str">
        <f t="shared" si="999"/>
        <v/>
      </c>
      <c r="CM903" s="290"/>
      <c r="CN903" s="150" t="str">
        <f t="shared" si="981"/>
        <v/>
      </c>
      <c r="CO903" s="290"/>
      <c r="CP903" s="150" t="str">
        <f t="shared" si="982"/>
        <v/>
      </c>
      <c r="CQ903" s="290"/>
      <c r="CR903" s="150" t="str">
        <f t="shared" si="983"/>
        <v/>
      </c>
      <c r="CS903" s="290"/>
      <c r="CT903" s="150" t="str">
        <f t="shared" si="984"/>
        <v/>
      </c>
      <c r="CU903" s="150"/>
      <c r="CV903" s="150" t="str">
        <f t="shared" si="985"/>
        <v/>
      </c>
      <c r="CW903" s="94"/>
      <c r="CX903" s="151" t="str">
        <f t="shared" si="1026"/>
        <v/>
      </c>
      <c r="CY903" s="151" t="str">
        <f t="shared" si="1027"/>
        <v/>
      </c>
      <c r="CZ903" s="152"/>
      <c r="DA903" s="373" t="str">
        <f t="shared" si="1000"/>
        <v/>
      </c>
      <c r="DC903" s="153">
        <f t="shared" si="986"/>
        <v>0</v>
      </c>
      <c r="DD903" s="153">
        <f t="shared" si="987"/>
        <v>0</v>
      </c>
      <c r="DE903" s="153">
        <f t="shared" si="988"/>
        <v>0</v>
      </c>
      <c r="DF903" s="158">
        <f t="shared" si="989"/>
        <v>-4.7000000000000002E-3</v>
      </c>
      <c r="DG903" s="159">
        <f t="shared" si="1001"/>
        <v>-1.1703000000000001</v>
      </c>
      <c r="DH903" s="158">
        <f t="shared" si="990"/>
        <v>3.1999999999999997E-3</v>
      </c>
      <c r="DI903" s="159">
        <f t="shared" si="1002"/>
        <v>0.79679999999999995</v>
      </c>
      <c r="DJ903" s="158">
        <f t="shared" si="991"/>
        <v>-2.7000000000000001E-3</v>
      </c>
      <c r="DK903" s="159">
        <f t="shared" si="1003"/>
        <v>-0.67230000000000001</v>
      </c>
      <c r="DL903" s="158">
        <f t="shared" si="992"/>
        <v>1.1999999999999999E-3</v>
      </c>
      <c r="DM903" s="159">
        <f t="shared" si="1004"/>
        <v>0.29879999999999995</v>
      </c>
      <c r="DN903" s="158">
        <f t="shared" si="993"/>
        <v>1.46E-2</v>
      </c>
      <c r="DO903" s="159">
        <f t="shared" si="1005"/>
        <v>3.6354000000000002</v>
      </c>
      <c r="DP903" s="158">
        <f t="shared" si="994"/>
        <v>-1.2999999999999999E-2</v>
      </c>
      <c r="DQ903" s="159">
        <f t="shared" si="1006"/>
        <v>-3.2369999999999997</v>
      </c>
      <c r="DR903" s="158">
        <f t="shared" si="995"/>
        <v>-6.7000000000000002E-3</v>
      </c>
      <c r="DS903" s="159">
        <f t="shared" si="1007"/>
        <v>-1.6683000000000001</v>
      </c>
      <c r="DT903" s="158">
        <f t="shared" si="996"/>
        <v>-1.2999999999999999E-2</v>
      </c>
      <c r="DU903" s="159">
        <f t="shared" si="1008"/>
        <v>-3.2369999999999997</v>
      </c>
      <c r="DV903" s="158">
        <f t="shared" si="997"/>
        <v>-6.7000000000000002E-3</v>
      </c>
      <c r="DW903" s="160">
        <f t="shared" si="1009"/>
        <v>-1.6683000000000001</v>
      </c>
    </row>
    <row r="904" spans="1:127" ht="24.95" customHeight="1" x14ac:dyDescent="0.2">
      <c r="A904" s="272">
        <v>895</v>
      </c>
      <c r="B904" s="336"/>
      <c r="C904" s="332"/>
      <c r="D904" s="333"/>
      <c r="E904" s="334"/>
      <c r="F904" s="335"/>
      <c r="G904" s="334"/>
      <c r="H904" s="371"/>
      <c r="I904" s="334"/>
      <c r="J904" s="334"/>
      <c r="K904" s="334"/>
      <c r="L904" s="334"/>
      <c r="M904" s="334"/>
      <c r="N904" s="334"/>
      <c r="O904" s="337"/>
      <c r="P904" s="337"/>
      <c r="Q904" s="338" t="str">
        <f t="shared" si="960"/>
        <v xml:space="preserve"> </v>
      </c>
      <c r="R904" s="339" t="str">
        <f t="shared" si="961"/>
        <v/>
      </c>
      <c r="S904" s="340" t="str">
        <f t="shared" si="1014"/>
        <v/>
      </c>
      <c r="T904" s="341" t="str">
        <f t="shared" si="962"/>
        <v/>
      </c>
      <c r="U904" s="341" t="str">
        <f t="shared" si="963"/>
        <v/>
      </c>
      <c r="V904" s="341" t="str">
        <f t="shared" si="964"/>
        <v/>
      </c>
      <c r="W904" s="341" t="str">
        <f t="shared" si="965"/>
        <v/>
      </c>
      <c r="X904" s="340" t="str">
        <f t="shared" si="1015"/>
        <v/>
      </c>
      <c r="Y904" s="342" t="str">
        <f t="shared" si="1016"/>
        <v/>
      </c>
      <c r="Z904" s="343" t="str">
        <f t="shared" si="1017"/>
        <v/>
      </c>
      <c r="AA904" s="344" t="str">
        <f t="shared" si="1018"/>
        <v/>
      </c>
      <c r="AB904" s="345" t="str">
        <f t="shared" si="966"/>
        <v/>
      </c>
      <c r="AC904" s="346" t="str">
        <f t="shared" si="967"/>
        <v/>
      </c>
      <c r="AD904" s="346" t="str">
        <f t="shared" si="968"/>
        <v/>
      </c>
      <c r="AE904" s="344" t="str">
        <f t="shared" si="1019"/>
        <v/>
      </c>
      <c r="AF904" s="346" t="str">
        <f t="shared" si="969"/>
        <v/>
      </c>
      <c r="AG904" s="344" t="str">
        <f t="shared" si="1020"/>
        <v/>
      </c>
      <c r="AH904" s="344" t="str">
        <f t="shared" si="1021"/>
        <v/>
      </c>
      <c r="AI904" s="344" t="str">
        <f t="shared" si="1022"/>
        <v/>
      </c>
      <c r="AJ904" s="346" t="str">
        <f t="shared" si="1023"/>
        <v/>
      </c>
      <c r="AK904" s="346" t="str">
        <f t="shared" si="1024"/>
        <v/>
      </c>
      <c r="AL904" s="347" t="str">
        <f t="shared" si="1025"/>
        <v/>
      </c>
      <c r="AM904" s="141"/>
      <c r="AN904" s="141"/>
      <c r="AO904" s="142"/>
      <c r="AP904" s="58">
        <f t="shared" si="970"/>
        <v>0</v>
      </c>
      <c r="AQ904" s="94">
        <f>SUM(AP$10:AP904)</f>
        <v>0</v>
      </c>
      <c r="AR904" s="143">
        <f t="shared" si="1030"/>
        <v>0.1</v>
      </c>
      <c r="AS904" s="144" t="str">
        <f t="shared" si="971"/>
        <v/>
      </c>
      <c r="AT904" s="144" t="str">
        <f t="shared" si="998"/>
        <v/>
      </c>
      <c r="AU904" s="145"/>
      <c r="AV904" s="58">
        <f t="shared" si="1028"/>
        <v>0</v>
      </c>
      <c r="AW904" s="318">
        <f>SUM(AV$10:AV904)</f>
        <v>0</v>
      </c>
      <c r="AX904" s="319">
        <f t="shared" si="1029"/>
        <v>0.1</v>
      </c>
      <c r="AY904" s="144" t="str">
        <f t="shared" si="1012"/>
        <v/>
      </c>
      <c r="AZ904" s="144" t="str">
        <f t="shared" si="1013"/>
        <v/>
      </c>
      <c r="BA904" s="144"/>
      <c r="BB904" s="146" t="str">
        <f t="shared" si="972"/>
        <v/>
      </c>
      <c r="BC904" s="66" t="str">
        <f t="shared" si="1011"/>
        <v/>
      </c>
      <c r="BD904" s="195" t="str">
        <f t="shared" si="973"/>
        <v/>
      </c>
      <c r="BF904" s="283"/>
      <c r="BG904" s="286" t="str">
        <f t="shared" si="974"/>
        <v/>
      </c>
      <c r="BY904" s="211" t="str">
        <f t="shared" si="975"/>
        <v/>
      </c>
      <c r="BZ904" s="150" t="str">
        <f t="shared" si="976"/>
        <v/>
      </c>
      <c r="CB904" s="54" t="str">
        <f t="shared" si="1010"/>
        <v/>
      </c>
      <c r="CD904" s="54" t="str">
        <f t="shared" si="977"/>
        <v/>
      </c>
      <c r="CF904" s="54" t="str">
        <f t="shared" si="978"/>
        <v/>
      </c>
      <c r="CH904" s="150" t="str">
        <f t="shared" si="979"/>
        <v/>
      </c>
      <c r="CI904" s="290"/>
      <c r="CJ904" s="150" t="str">
        <f t="shared" si="980"/>
        <v/>
      </c>
      <c r="CK904" s="290"/>
      <c r="CL904" s="54" t="str">
        <f t="shared" si="999"/>
        <v/>
      </c>
      <c r="CM904" s="290"/>
      <c r="CN904" s="150" t="str">
        <f t="shared" si="981"/>
        <v/>
      </c>
      <c r="CO904" s="290"/>
      <c r="CP904" s="150" t="str">
        <f t="shared" si="982"/>
        <v/>
      </c>
      <c r="CQ904" s="290"/>
      <c r="CR904" s="150" t="str">
        <f t="shared" si="983"/>
        <v/>
      </c>
      <c r="CS904" s="290"/>
      <c r="CT904" s="150" t="str">
        <f t="shared" si="984"/>
        <v/>
      </c>
      <c r="CU904" s="150"/>
      <c r="CV904" s="150" t="str">
        <f t="shared" si="985"/>
        <v/>
      </c>
      <c r="CW904" s="94"/>
      <c r="CX904" s="151" t="str">
        <f t="shared" si="1026"/>
        <v/>
      </c>
      <c r="CY904" s="151" t="str">
        <f t="shared" si="1027"/>
        <v/>
      </c>
      <c r="CZ904" s="152"/>
      <c r="DA904" s="373" t="str">
        <f t="shared" si="1000"/>
        <v/>
      </c>
      <c r="DC904" s="153">
        <f t="shared" si="986"/>
        <v>0</v>
      </c>
      <c r="DD904" s="153">
        <f t="shared" si="987"/>
        <v>0</v>
      </c>
      <c r="DE904" s="153">
        <f t="shared" si="988"/>
        <v>0</v>
      </c>
      <c r="DF904" s="158">
        <f t="shared" si="989"/>
        <v>-4.7000000000000002E-3</v>
      </c>
      <c r="DG904" s="159">
        <f t="shared" si="1001"/>
        <v>-1.1703000000000001</v>
      </c>
      <c r="DH904" s="158">
        <f t="shared" si="990"/>
        <v>3.1999999999999997E-3</v>
      </c>
      <c r="DI904" s="159">
        <f t="shared" si="1002"/>
        <v>0.79679999999999995</v>
      </c>
      <c r="DJ904" s="158">
        <f t="shared" si="991"/>
        <v>-2.7000000000000001E-3</v>
      </c>
      <c r="DK904" s="159">
        <f t="shared" si="1003"/>
        <v>-0.67230000000000001</v>
      </c>
      <c r="DL904" s="158">
        <f t="shared" si="992"/>
        <v>1.1999999999999999E-3</v>
      </c>
      <c r="DM904" s="159">
        <f t="shared" si="1004"/>
        <v>0.29879999999999995</v>
      </c>
      <c r="DN904" s="158">
        <f t="shared" si="993"/>
        <v>1.46E-2</v>
      </c>
      <c r="DO904" s="159">
        <f t="shared" si="1005"/>
        <v>3.6354000000000002</v>
      </c>
      <c r="DP904" s="158">
        <f t="shared" si="994"/>
        <v>-1.2999999999999999E-2</v>
      </c>
      <c r="DQ904" s="159">
        <f t="shared" si="1006"/>
        <v>-3.2369999999999997</v>
      </c>
      <c r="DR904" s="158">
        <f t="shared" si="995"/>
        <v>-6.7000000000000002E-3</v>
      </c>
      <c r="DS904" s="159">
        <f t="shared" si="1007"/>
        <v>-1.6683000000000001</v>
      </c>
      <c r="DT904" s="158">
        <f t="shared" si="996"/>
        <v>-1.2999999999999999E-2</v>
      </c>
      <c r="DU904" s="159">
        <f t="shared" si="1008"/>
        <v>-3.2369999999999997</v>
      </c>
      <c r="DV904" s="158">
        <f t="shared" si="997"/>
        <v>-6.7000000000000002E-3</v>
      </c>
      <c r="DW904" s="160">
        <f t="shared" si="1009"/>
        <v>-1.6683000000000001</v>
      </c>
    </row>
    <row r="905" spans="1:127" ht="24.95" customHeight="1" x14ac:dyDescent="0.2">
      <c r="A905" s="272">
        <v>896</v>
      </c>
      <c r="B905" s="336"/>
      <c r="C905" s="332"/>
      <c r="D905" s="333"/>
      <c r="E905" s="334"/>
      <c r="F905" s="335"/>
      <c r="G905" s="334"/>
      <c r="H905" s="371"/>
      <c r="I905" s="334"/>
      <c r="J905" s="334"/>
      <c r="K905" s="334"/>
      <c r="L905" s="334"/>
      <c r="M905" s="334"/>
      <c r="N905" s="334"/>
      <c r="O905" s="337"/>
      <c r="P905" s="337"/>
      <c r="Q905" s="338" t="str">
        <f t="shared" si="960"/>
        <v xml:space="preserve"> </v>
      </c>
      <c r="R905" s="339" t="str">
        <f t="shared" si="961"/>
        <v/>
      </c>
      <c r="S905" s="340" t="str">
        <f t="shared" si="1014"/>
        <v/>
      </c>
      <c r="T905" s="341" t="str">
        <f t="shared" si="962"/>
        <v/>
      </c>
      <c r="U905" s="341" t="str">
        <f t="shared" si="963"/>
        <v/>
      </c>
      <c r="V905" s="341" t="str">
        <f t="shared" si="964"/>
        <v/>
      </c>
      <c r="W905" s="341" t="str">
        <f t="shared" si="965"/>
        <v/>
      </c>
      <c r="X905" s="340" t="str">
        <f t="shared" si="1015"/>
        <v/>
      </c>
      <c r="Y905" s="342" t="str">
        <f t="shared" si="1016"/>
        <v/>
      </c>
      <c r="Z905" s="343" t="str">
        <f t="shared" si="1017"/>
        <v/>
      </c>
      <c r="AA905" s="344" t="str">
        <f t="shared" si="1018"/>
        <v/>
      </c>
      <c r="AB905" s="345" t="str">
        <f t="shared" si="966"/>
        <v/>
      </c>
      <c r="AC905" s="346" t="str">
        <f t="shared" si="967"/>
        <v/>
      </c>
      <c r="AD905" s="346" t="str">
        <f t="shared" si="968"/>
        <v/>
      </c>
      <c r="AE905" s="344" t="str">
        <f t="shared" si="1019"/>
        <v/>
      </c>
      <c r="AF905" s="346" t="str">
        <f t="shared" si="969"/>
        <v/>
      </c>
      <c r="AG905" s="344" t="str">
        <f t="shared" si="1020"/>
        <v/>
      </c>
      <c r="AH905" s="344" t="str">
        <f t="shared" si="1021"/>
        <v/>
      </c>
      <c r="AI905" s="344" t="str">
        <f t="shared" si="1022"/>
        <v/>
      </c>
      <c r="AJ905" s="346" t="str">
        <f t="shared" si="1023"/>
        <v/>
      </c>
      <c r="AK905" s="346" t="str">
        <f t="shared" si="1024"/>
        <v/>
      </c>
      <c r="AL905" s="347" t="str">
        <f t="shared" si="1025"/>
        <v/>
      </c>
      <c r="AM905" s="141"/>
      <c r="AN905" s="141"/>
      <c r="AO905" s="142"/>
      <c r="AP905" s="58">
        <f t="shared" si="970"/>
        <v>0</v>
      </c>
      <c r="AQ905" s="94">
        <f>SUM(AP$10:AP905)</f>
        <v>0</v>
      </c>
      <c r="AR905" s="143">
        <f t="shared" si="1030"/>
        <v>0.1</v>
      </c>
      <c r="AS905" s="144" t="str">
        <f t="shared" si="971"/>
        <v/>
      </c>
      <c r="AT905" s="144" t="str">
        <f t="shared" si="998"/>
        <v/>
      </c>
      <c r="AU905" s="145"/>
      <c r="AV905" s="58">
        <f t="shared" si="1028"/>
        <v>0</v>
      </c>
      <c r="AW905" s="318">
        <f>SUM(AV$10:AV905)</f>
        <v>0</v>
      </c>
      <c r="AX905" s="319">
        <f t="shared" si="1029"/>
        <v>0.1</v>
      </c>
      <c r="AY905" s="144" t="str">
        <f t="shared" si="1012"/>
        <v/>
      </c>
      <c r="AZ905" s="144" t="str">
        <f t="shared" si="1013"/>
        <v/>
      </c>
      <c r="BA905" s="144"/>
      <c r="BB905" s="146" t="str">
        <f t="shared" si="972"/>
        <v/>
      </c>
      <c r="BC905" s="66" t="str">
        <f t="shared" si="1011"/>
        <v/>
      </c>
      <c r="BD905" s="195" t="str">
        <f t="shared" si="973"/>
        <v/>
      </c>
      <c r="BF905" s="283"/>
      <c r="BG905" s="286" t="str">
        <f t="shared" si="974"/>
        <v/>
      </c>
      <c r="BY905" s="211" t="str">
        <f t="shared" si="975"/>
        <v/>
      </c>
      <c r="BZ905" s="150" t="str">
        <f t="shared" si="976"/>
        <v/>
      </c>
      <c r="CB905" s="54" t="str">
        <f t="shared" si="1010"/>
        <v/>
      </c>
      <c r="CD905" s="54" t="str">
        <f t="shared" si="977"/>
        <v/>
      </c>
      <c r="CF905" s="54" t="str">
        <f t="shared" si="978"/>
        <v/>
      </c>
      <c r="CH905" s="150" t="str">
        <f t="shared" si="979"/>
        <v/>
      </c>
      <c r="CI905" s="290"/>
      <c r="CJ905" s="150" t="str">
        <f t="shared" si="980"/>
        <v/>
      </c>
      <c r="CK905" s="290"/>
      <c r="CL905" s="54" t="str">
        <f t="shared" si="999"/>
        <v/>
      </c>
      <c r="CM905" s="290"/>
      <c r="CN905" s="150" t="str">
        <f t="shared" si="981"/>
        <v/>
      </c>
      <c r="CO905" s="290"/>
      <c r="CP905" s="150" t="str">
        <f t="shared" si="982"/>
        <v/>
      </c>
      <c r="CQ905" s="290"/>
      <c r="CR905" s="150" t="str">
        <f t="shared" si="983"/>
        <v/>
      </c>
      <c r="CS905" s="290"/>
      <c r="CT905" s="150" t="str">
        <f t="shared" si="984"/>
        <v/>
      </c>
      <c r="CU905" s="150"/>
      <c r="CV905" s="150" t="str">
        <f t="shared" si="985"/>
        <v/>
      </c>
      <c r="CW905" s="94"/>
      <c r="CX905" s="151" t="str">
        <f t="shared" si="1026"/>
        <v/>
      </c>
      <c r="CY905" s="151" t="str">
        <f t="shared" si="1027"/>
        <v/>
      </c>
      <c r="CZ905" s="152"/>
      <c r="DA905" s="373" t="str">
        <f t="shared" si="1000"/>
        <v/>
      </c>
      <c r="DC905" s="153">
        <f t="shared" si="986"/>
        <v>0</v>
      </c>
      <c r="DD905" s="153">
        <f t="shared" si="987"/>
        <v>0</v>
      </c>
      <c r="DE905" s="153">
        <f t="shared" si="988"/>
        <v>0</v>
      </c>
      <c r="DF905" s="158">
        <f t="shared" si="989"/>
        <v>-4.7000000000000002E-3</v>
      </c>
      <c r="DG905" s="159">
        <f t="shared" si="1001"/>
        <v>-1.1703000000000001</v>
      </c>
      <c r="DH905" s="158">
        <f t="shared" si="990"/>
        <v>3.1999999999999997E-3</v>
      </c>
      <c r="DI905" s="159">
        <f t="shared" si="1002"/>
        <v>0.79679999999999995</v>
      </c>
      <c r="DJ905" s="158">
        <f t="shared" si="991"/>
        <v>-2.7000000000000001E-3</v>
      </c>
      <c r="DK905" s="159">
        <f t="shared" si="1003"/>
        <v>-0.67230000000000001</v>
      </c>
      <c r="DL905" s="158">
        <f t="shared" si="992"/>
        <v>1.1999999999999999E-3</v>
      </c>
      <c r="DM905" s="159">
        <f t="shared" si="1004"/>
        <v>0.29879999999999995</v>
      </c>
      <c r="DN905" s="158">
        <f t="shared" si="993"/>
        <v>1.46E-2</v>
      </c>
      <c r="DO905" s="159">
        <f t="shared" si="1005"/>
        <v>3.6354000000000002</v>
      </c>
      <c r="DP905" s="158">
        <f t="shared" si="994"/>
        <v>-1.2999999999999999E-2</v>
      </c>
      <c r="DQ905" s="159">
        <f t="shared" si="1006"/>
        <v>-3.2369999999999997</v>
      </c>
      <c r="DR905" s="158">
        <f t="shared" si="995"/>
        <v>-6.7000000000000002E-3</v>
      </c>
      <c r="DS905" s="159">
        <f t="shared" si="1007"/>
        <v>-1.6683000000000001</v>
      </c>
      <c r="DT905" s="158">
        <f t="shared" si="996"/>
        <v>-1.2999999999999999E-2</v>
      </c>
      <c r="DU905" s="159">
        <f t="shared" si="1008"/>
        <v>-3.2369999999999997</v>
      </c>
      <c r="DV905" s="158">
        <f t="shared" si="997"/>
        <v>-6.7000000000000002E-3</v>
      </c>
      <c r="DW905" s="160">
        <f t="shared" si="1009"/>
        <v>-1.6683000000000001</v>
      </c>
    </row>
    <row r="906" spans="1:127" ht="24.95" customHeight="1" x14ac:dyDescent="0.2">
      <c r="A906" s="272">
        <v>897</v>
      </c>
      <c r="B906" s="336"/>
      <c r="C906" s="332"/>
      <c r="D906" s="333"/>
      <c r="E906" s="334"/>
      <c r="F906" s="335"/>
      <c r="G906" s="334"/>
      <c r="H906" s="371"/>
      <c r="I906" s="334"/>
      <c r="J906" s="334"/>
      <c r="K906" s="334"/>
      <c r="L906" s="334"/>
      <c r="M906" s="334"/>
      <c r="N906" s="334"/>
      <c r="O906" s="337"/>
      <c r="P906" s="337"/>
      <c r="Q906" s="338" t="str">
        <f t="shared" ref="Q906:Q969" si="1031">IF(P906=""," ",IF($N$3="in WC",IF(F906="","",IF(F906=6,DF906,IF(F906=8,DH906,IF(F906=10,DJ906,IF(F906=12,DL906,IF(F906=14,DN906,IF(F906="12x18",DP906,IF(F906="12x24",DR906,IF(F906="12x36",DT906,IF(F906="12x48",DV906)))))))))),IF(F906=6,DG906,IF(F906=8,DI906,IF(F906=10,DK906,IF(F906=12,DM906,IF(F906=14,DO906,IF(F906="12x18",DQ906,IF(F906="12x24",DS906,IF(F906="12x36",DU906,IF(F906="12x48",DW906)))))))))))</f>
        <v xml:space="preserve"> </v>
      </c>
      <c r="R906" s="339" t="str">
        <f t="shared" ref="R906:R969" si="1032">IF(F906="","",LOOKUP(F906,$BI$14:$BI$22,$BP$14:$BP$22))</f>
        <v/>
      </c>
      <c r="S906" s="340" t="str">
        <f t="shared" si="1014"/>
        <v/>
      </c>
      <c r="T906" s="341" t="str">
        <f t="shared" ref="T906:T969" si="1033">IF(F906="","",IF($N$2="CFM",LOOKUP(F906,$BI$14:$BJ$22),IF($N$2="LPS", LOOKUP(F906,$BI$173:$BJ$181),IF($N$2="CMH",LOOKUP(F906,$BI$187:$BJ$195)," "))))</f>
        <v/>
      </c>
      <c r="U906" s="341" t="str">
        <f t="shared" ref="U906:U969" si="1034">IF(F906="","",IF($N$2="CFM",LOOKUP(F906,$BI$14:$BI$22,$BL$14:$BL$22),IF($N$2="LPS", LOOKUP(F906,$BI$173:$BI$181,$BL$173:$BL$181),IF($N$2="CMH",LOOKUP(F906,$BI$187:$BI$195,$BL$187:$BL$195)," "))))</f>
        <v/>
      </c>
      <c r="V906" s="341" t="str">
        <f t="shared" ref="V906:V969" si="1035">IF(F906="","",IF($N$2="CFM",LOOKUP(F906,$BI$14:$BI$22,$BM$14:$BM$22),IF($N$2="LPS", LOOKUP(F906,$BI$173:$BI$181,$BM$173:$BM$181),IF($N$2="CMH",LOOKUP(F906,$BI$187:$BI$195,$BM$187:$BM$195)," "))))</f>
        <v/>
      </c>
      <c r="W906" s="341" t="str">
        <f t="shared" ref="W906:W969" si="1036">IF(F906="","",IF($N$2="CFM",LOOKUP(F906,$BI$14:$BI$22,$BN$14:$BN$22),IF($N$2="LPS", LOOKUP(F906,$BI$173:$BI$181,$BN$173:$BN$181),IF($N$2="CMH",LOOKUP(F906,$BI$187:$BI$195,$BN$187:$BN$195)," "))))</f>
        <v/>
      </c>
      <c r="X906" s="340" t="str">
        <f t="shared" si="1015"/>
        <v/>
      </c>
      <c r="Y906" s="342" t="str">
        <f t="shared" si="1016"/>
        <v/>
      </c>
      <c r="Z906" s="343" t="str">
        <f t="shared" si="1017"/>
        <v/>
      </c>
      <c r="AA906" s="344" t="str">
        <f t="shared" si="1018"/>
        <v/>
      </c>
      <c r="AB906" s="345" t="str">
        <f t="shared" ref="AB906:AB969" si="1037">IF(F906="","",LOOKUP(F906,$BI$14:$BI$22,$BQ$14:$BQ$22))</f>
        <v/>
      </c>
      <c r="AC906" s="346" t="str">
        <f t="shared" ref="AC906:AC969" si="1038">IF(G906="","",LOOKUP(G906,$BI$31:$BJ$37))</f>
        <v/>
      </c>
      <c r="AD906" s="346" t="str">
        <f t="shared" ref="AD906:AD969" si="1039">IF(H906="","",LOOKUP(H906,$BI$41:$BJ$47))</f>
        <v/>
      </c>
      <c r="AE906" s="344" t="str">
        <f t="shared" si="1019"/>
        <v/>
      </c>
      <c r="AF906" s="346" t="str">
        <f t="shared" ref="AF906:AF969" si="1040">IF(F906="","",LOOKUP(F906,$BI$14:$BI$22,$BO$14:$BO$22))</f>
        <v/>
      </c>
      <c r="AG906" s="344" t="str">
        <f t="shared" si="1020"/>
        <v/>
      </c>
      <c r="AH906" s="344" t="str">
        <f t="shared" si="1021"/>
        <v/>
      </c>
      <c r="AI906" s="344" t="str">
        <f t="shared" si="1022"/>
        <v/>
      </c>
      <c r="AJ906" s="346" t="str">
        <f t="shared" si="1023"/>
        <v/>
      </c>
      <c r="AK906" s="346" t="str">
        <f t="shared" si="1024"/>
        <v/>
      </c>
      <c r="AL906" s="347" t="str">
        <f t="shared" si="1025"/>
        <v/>
      </c>
      <c r="AM906" s="141"/>
      <c r="AN906" s="141"/>
      <c r="AO906" s="142"/>
      <c r="AP906" s="58">
        <f t="shared" ref="AP906:AP969" si="1041">IF(S906="NO",1,0)</f>
        <v>0</v>
      </c>
      <c r="AQ906" s="94">
        <f>SUM(AP$10:AP906)</f>
        <v>0</v>
      </c>
      <c r="AR906" s="143">
        <f t="shared" si="1030"/>
        <v>0.1</v>
      </c>
      <c r="AS906" s="144" t="str">
        <f t="shared" ref="AS906:AS969" si="1042">IF(S906="NO",C906,"")</f>
        <v/>
      </c>
      <c r="AT906" s="144" t="str">
        <f t="shared" si="998"/>
        <v/>
      </c>
      <c r="AU906" s="145"/>
      <c r="AV906" s="58">
        <f t="shared" si="1028"/>
        <v>0</v>
      </c>
      <c r="AW906" s="318">
        <f>SUM(AV$10:AV906)</f>
        <v>0</v>
      </c>
      <c r="AX906" s="319">
        <f t="shared" si="1029"/>
        <v>0.1</v>
      </c>
      <c r="AY906" s="144" t="str">
        <f t="shared" si="1012"/>
        <v/>
      </c>
      <c r="AZ906" s="144" t="str">
        <f t="shared" si="1013"/>
        <v/>
      </c>
      <c r="BA906" s="144"/>
      <c r="BB906" s="146" t="str">
        <f t="shared" ref="BB906:BB969" si="1043">CONCATENATE(Y906,Z906,AB906,AC906,AD906,AE906,AF906,AG906,AH906,AI906,AJ906,AK906,AL906)</f>
        <v/>
      </c>
      <c r="BC906" s="66" t="str">
        <f t="shared" si="1011"/>
        <v/>
      </c>
      <c r="BD906" s="195" t="str">
        <f t="shared" ref="BD906:BD969" si="1044">IF(N906="","",N906)</f>
        <v/>
      </c>
      <c r="BF906" s="283"/>
      <c r="BG906" s="286" t="str">
        <f t="shared" ref="BG906:BG969" si="1045">IF(D906="","",Q906-$T$3)</f>
        <v/>
      </c>
      <c r="BY906" s="211" t="str">
        <f t="shared" ref="BY906:BY969" si="1046">IF(G906="","",IF(LEFT(G906,3)="304","_304SS",IF(LEFT(G906,3)="316","_316SS",G906)))</f>
        <v/>
      </c>
      <c r="BZ906" s="150" t="str">
        <f t="shared" ref="BZ906:BZ969" si="1047">IF(E906="AVT3000","AV3000X",IF(E906="AVC5000","AVC5000X",IF(E906="H-AVT3000","H_AV3000",IF(E906="H-AVC5000","H_AVC5000",""))))</f>
        <v/>
      </c>
      <c r="CB906" s="54" t="str">
        <f t="shared" si="1010"/>
        <v/>
      </c>
      <c r="CD906" s="54" t="str">
        <f t="shared" ref="CD906:CD969" si="1048">IF(D906="supply","supply",IF(D906="FH Exhaust","FHExhaust", IF(D906="GE","GE",IF(D906="Other Exhaust","OtherExhaust",IF(D906="Return","Return",IF(D906="Cage Rack","CageRack",IF(D906="Bio Safety Cab","BioSafetyCab",IF(D906="Canopy Ex","CanopyEx",IF(D906="Snorkel","Snorkel",IF(D906="Acid resistant","AcidRes",""))))))))))</f>
        <v/>
      </c>
      <c r="CF906" s="54" t="str">
        <f t="shared" ref="CF906:CF969" si="1049">IF(D906="supply","supplyV",IF(D906="FH Exhaust","FHExhaustV",IF(D906="GE","GEV",IF(D906="Other Exhaust","OtherExhaustV",IF(D906="Return","ReturnV",IF(D906="Cage Rack","CageRackV",IF(D906="Bio Safety Cab","BioSafetyCabV",IF(D906="Canopy Ex","CanopyExV",IF(D906="Snorkel","SnorkelV",IF(D906="Acid resistant","AcidResV",""))))))))))</f>
        <v/>
      </c>
      <c r="CH906" s="150" t="str">
        <f t="shared" ref="CH906:CH969" si="1050">IF(F906=6,"AL",IF(F906=8,"AL",(IF(F906=10,"AL",IF(F906=12,"AL",IF(F906=14,"AL",IF(F906="12x18","NOAL",IF(F906="12x24","NOAL",IF(F906="12x36","NOAL",IF(F906="12x48","NOAL",""))))))))))</f>
        <v/>
      </c>
      <c r="CI906" s="290"/>
      <c r="CJ906" s="150" t="str">
        <f t="shared" ref="CJ906:CJ969" si="1051">IF(AND(D906="acid resistant",E906="AVC5000"),"AVC5000MC",IF(AND(D906="acid resistant",E906="AVT3000"),"AV3000MC",IF(E906="AVT3000","AV3000M",IF(E906="AVC5000","AVC5000M",IF(E906="H-AVT3000","H_AV3000M",IF(E906="H-AVC5000","H_AVC5000M",""))))))</f>
        <v/>
      </c>
      <c r="CK906" s="290"/>
      <c r="CL906" s="54" t="str">
        <f t="shared" si="999"/>
        <v/>
      </c>
      <c r="CM906" s="290"/>
      <c r="CN906" s="150" t="str">
        <f t="shared" ref="CN906:CN969" si="1052">IF(G906="PFAcoated","NOSOPFA",IF(F906=6,"NOSO",IF(F906=8,"SO",(IF(F906=10,"SO",IF(F906=12,"SO",IF(F906=14,"SO",IF(F906="12x18","SO",IF(F906="12x24","SO",IF(F906="12x36","SO",IF(F906="12x48","SO","")))))))))))</f>
        <v/>
      </c>
      <c r="CO906" s="290"/>
      <c r="CP906" s="150" t="str">
        <f t="shared" ref="CP906:CP969" si="1053">IF(G906="","",IF(G906="PFACoated", "NOFL","FL"))</f>
        <v/>
      </c>
      <c r="CQ906" s="290"/>
      <c r="CR906" s="150" t="str">
        <f t="shared" ref="CR906:CR969" si="1054">IF(S906="YES","CTL",IF(S906="NO","NOCTL",""))</f>
        <v/>
      </c>
      <c r="CS906" s="290"/>
      <c r="CT906" s="150" t="str">
        <f t="shared" ref="CT906:CT969" si="1055">IF(E906="H-AVT3000","H_AVT3A",IF(E906="AVT3000","AVT3A",IF(E906="H-AVC5000","AVCA",IF(E906="AVC5000","AVCA",""))))</f>
        <v/>
      </c>
      <c r="CU906" s="150"/>
      <c r="CV906" s="150" t="str">
        <f t="shared" ref="CV906:CV969" si="1056">IF(E906="","",IF(E906="H-AVT3000","H_AVT3B",IF(E906="AVT3000","AVT3B",IF(E906="H-AVC5000","AVCB",IF(E906="AVC5000","AVCB")))))</f>
        <v/>
      </c>
      <c r="CW906" s="94"/>
      <c r="CX906" s="151" t="str">
        <f t="shared" si="1026"/>
        <v/>
      </c>
      <c r="CY906" s="151" t="str">
        <f t="shared" si="1027"/>
        <v/>
      </c>
      <c r="CZ906" s="152"/>
      <c r="DA906" s="373" t="str">
        <f t="shared" si="1000"/>
        <v/>
      </c>
      <c r="DC906" s="153">
        <f t="shared" ref="DC906:DC969" si="1057">P906</f>
        <v>0</v>
      </c>
      <c r="DD906" s="153">
        <f t="shared" ref="DD906:DD969" si="1058">P906*$DD$6</f>
        <v>0</v>
      </c>
      <c r="DE906" s="153">
        <f t="shared" ref="DE906:DE969" si="1059">P906*$DE$6</f>
        <v>0</v>
      </c>
      <c r="DF906" s="158">
        <f t="shared" ref="DF906:DF969" si="1060">IF($N$2="CFM",(0.0026*(($DC906)/25)^2+0.0035*($DC906)/25-0.0047),IF($N$2="LPS",(0.0026*(($DD906)/25)^2+0.0035*($DD906)/25-0.0047),IF($N$2="CMH",(0.0026*(($DE906)/25)^2+0.0035*($DE906)/25-0.0047),"")))</f>
        <v>-4.7000000000000002E-3</v>
      </c>
      <c r="DG906" s="159">
        <f t="shared" si="1001"/>
        <v>-1.1703000000000001</v>
      </c>
      <c r="DH906" s="158">
        <f t="shared" ref="DH906:DH969" si="1061">IF($N$2="CFM",(0.0017*(($DC906-50)/50)^2+0.0041*($DC906-50)/50+0.0056),IF($N$2="LPS",(0.0017*(($DD906-50)/50)^2+0.0041*($DD906-50)/50+0.0056),IF($N$2="CMH",(0.0017*(($DE906-50)/50)^2+0.0041*($DE906-50)/50+0.0056),"")))</f>
        <v>3.1999999999999997E-3</v>
      </c>
      <c r="DI906" s="159">
        <f t="shared" si="1002"/>
        <v>0.79679999999999995</v>
      </c>
      <c r="DJ906" s="158">
        <f t="shared" ref="DJ906:DJ969" si="1062">IF($N$2="CFM",(0.0026*(($DC906)/100)^2+0.0012*($DC906)/100-0.0027),IF($N$2="LPS",(0.0026*(($DD906)/100)^2+0.0012*($DD906)/100-0.0027),IF($N$2="CMH",(0.0026*(($DE906)/100)^2+0.0012*($DE906)/100-0.0027),"")))</f>
        <v>-2.7000000000000001E-3</v>
      </c>
      <c r="DK906" s="159">
        <f t="shared" si="1003"/>
        <v>-0.67230000000000001</v>
      </c>
      <c r="DL906" s="158">
        <f t="shared" ref="DL906:DL969" si="1063">IF($N$2="CFM",(0.0056*(($DC906)/200)^2-0.0008*($DC906)/200+0.0012),IF($N$2="LPS",(0.0056*(($DD906)/200)^2-0.0008*($DD906)/200+0.0012),IF($N$2="CMH",(0.0056*(($DE906)/200)^2-0.0008*($DE906)/200+0.0012),"")))</f>
        <v>1.1999999999999999E-3</v>
      </c>
      <c r="DM906" s="159">
        <f t="shared" si="1004"/>
        <v>0.29879999999999995</v>
      </c>
      <c r="DN906" s="158">
        <f t="shared" ref="DN906:DN969" si="1064">IF($N$2="CFM",(0.0062*(($DC906)/300)^2-0.0094*($DC906)/300+0.0146),IF($N$2="LPS",(0.0062*(($DD906)/300)^2-0.0094*($DD906)/300+0.0146),IF($N$2="CMH",(0.0062*(($DE906)/300)^2-0.0094*($DE906)/300+0.0146),"")))</f>
        <v>1.46E-2</v>
      </c>
      <c r="DO906" s="159">
        <f t="shared" si="1005"/>
        <v>3.6354000000000002</v>
      </c>
      <c r="DP906" s="158">
        <f t="shared" ref="DP906:DP969" si="1065">IF($N$2="CFM",(0.0058*((DC906)/400)^2+0.0106*(DC906)/400-0.013),IF($N$2="LPS",(0.0058*((DD906)/400)^2+0.0106*(DD906)/400-0.013),IF($N$2="CMH",(0.0058*((DE906)/400)^2+0.0106*(DE906)/400-0.013),"")))</f>
        <v>-1.2999999999999999E-2</v>
      </c>
      <c r="DQ906" s="159">
        <f t="shared" si="1006"/>
        <v>-3.2369999999999997</v>
      </c>
      <c r="DR906" s="158">
        <f t="shared" ref="DR906:DR969" si="1066">IF($N$2="CFM",(0.0063*(($DC906)/500)^2+0.0066*($DC906)/500-0.0067),IF($N$2="LPS",(0.0063*(($DD906)/500)^2+0.0066*($DD906)/500-0.0067),IF($N$2="CMH",(0.0063*(($DE906)/500)^2+0.0066*($DE906)/500-0.0067),"")))</f>
        <v>-6.7000000000000002E-3</v>
      </c>
      <c r="DS906" s="159">
        <f t="shared" si="1007"/>
        <v>-1.6683000000000001</v>
      </c>
      <c r="DT906" s="158">
        <f t="shared" ref="DT906:DT969" si="1067">IF($N$2="CFM",(0.0058*(($DC906)/800)^2+0.0106*($DC906)/800-0.013),IF($N$2="LPS",(0.0058*(($DD906)/800)^2+0.0106*($DD906)/800-0.013),IF($N$2="CMH",(0.0058*(($DE906)/800)^2+0.0106*($DE906)/800-0.013),"")))</f>
        <v>-1.2999999999999999E-2</v>
      </c>
      <c r="DU906" s="159">
        <f t="shared" si="1008"/>
        <v>-3.2369999999999997</v>
      </c>
      <c r="DV906" s="158">
        <f t="shared" ref="DV906:DV969" si="1068">IF($N$2="CFM",(0.0063*(($DC906)/1000)^2+0.0066*($DC906)/1000-0.0067),IF($N$2="LPS",(0.0063*(($DD906)/1000)^2+0.0066*($DD906)/1000-0.0067),IF($N$2="CMH",(0.0063*(($DE906)/1000)^2+0.0066*($DE906)/1000-0.0067),"")))</f>
        <v>-6.7000000000000002E-3</v>
      </c>
      <c r="DW906" s="160">
        <f t="shared" si="1009"/>
        <v>-1.6683000000000001</v>
      </c>
    </row>
    <row r="907" spans="1:127" ht="24.95" customHeight="1" x14ac:dyDescent="0.2">
      <c r="A907" s="272">
        <v>898</v>
      </c>
      <c r="B907" s="336"/>
      <c r="C907" s="332"/>
      <c r="D907" s="333"/>
      <c r="E907" s="334"/>
      <c r="F907" s="335"/>
      <c r="G907" s="334"/>
      <c r="H907" s="371"/>
      <c r="I907" s="334"/>
      <c r="J907" s="334"/>
      <c r="K907" s="334"/>
      <c r="L907" s="334"/>
      <c r="M907" s="334"/>
      <c r="N907" s="334"/>
      <c r="O907" s="337"/>
      <c r="P907" s="337"/>
      <c r="Q907" s="338" t="str">
        <f t="shared" si="1031"/>
        <v xml:space="preserve"> </v>
      </c>
      <c r="R907" s="339" t="str">
        <f t="shared" si="1032"/>
        <v/>
      </c>
      <c r="S907" s="340" t="str">
        <f t="shared" si="1014"/>
        <v/>
      </c>
      <c r="T907" s="341" t="str">
        <f t="shared" si="1033"/>
        <v/>
      </c>
      <c r="U907" s="341" t="str">
        <f t="shared" si="1034"/>
        <v/>
      </c>
      <c r="V907" s="341" t="str">
        <f t="shared" si="1035"/>
        <v/>
      </c>
      <c r="W907" s="341" t="str">
        <f t="shared" si="1036"/>
        <v/>
      </c>
      <c r="X907" s="340" t="str">
        <f t="shared" si="1015"/>
        <v/>
      </c>
      <c r="Y907" s="342" t="str">
        <f t="shared" si="1016"/>
        <v/>
      </c>
      <c r="Z907" s="343" t="str">
        <f t="shared" si="1017"/>
        <v/>
      </c>
      <c r="AA907" s="344" t="str">
        <f t="shared" si="1018"/>
        <v/>
      </c>
      <c r="AB907" s="345" t="str">
        <f t="shared" si="1037"/>
        <v/>
      </c>
      <c r="AC907" s="346" t="str">
        <f t="shared" si="1038"/>
        <v/>
      </c>
      <c r="AD907" s="346" t="str">
        <f t="shared" si="1039"/>
        <v/>
      </c>
      <c r="AE907" s="344" t="str">
        <f t="shared" si="1019"/>
        <v/>
      </c>
      <c r="AF907" s="346" t="str">
        <f t="shared" si="1040"/>
        <v/>
      </c>
      <c r="AG907" s="344" t="str">
        <f t="shared" si="1020"/>
        <v/>
      </c>
      <c r="AH907" s="344" t="str">
        <f t="shared" si="1021"/>
        <v/>
      </c>
      <c r="AI907" s="344" t="str">
        <f t="shared" si="1022"/>
        <v/>
      </c>
      <c r="AJ907" s="346" t="str">
        <f t="shared" si="1023"/>
        <v/>
      </c>
      <c r="AK907" s="346" t="str">
        <f t="shared" si="1024"/>
        <v/>
      </c>
      <c r="AL907" s="347" t="str">
        <f t="shared" si="1025"/>
        <v/>
      </c>
      <c r="AM907" s="141"/>
      <c r="AN907" s="141"/>
      <c r="AO907" s="142"/>
      <c r="AP907" s="58">
        <f t="shared" si="1041"/>
        <v>0</v>
      </c>
      <c r="AQ907" s="94">
        <f>SUM(AP$10:AP907)</f>
        <v>0</v>
      </c>
      <c r="AR907" s="143">
        <f t="shared" si="1030"/>
        <v>0.1</v>
      </c>
      <c r="AS907" s="144" t="str">
        <f t="shared" si="1042"/>
        <v/>
      </c>
      <c r="AT907" s="144" t="str">
        <f t="shared" ref="AT907:AT970" si="1069">IF(S907="no",IF(B907="","",B907),"")</f>
        <v/>
      </c>
      <c r="AU907" s="145"/>
      <c r="AV907" s="58">
        <f t="shared" si="1028"/>
        <v>0</v>
      </c>
      <c r="AW907" s="318">
        <f>SUM(AV$10:AV907)</f>
        <v>0</v>
      </c>
      <c r="AX907" s="319">
        <f t="shared" si="1029"/>
        <v>0.1</v>
      </c>
      <c r="AY907" s="144" t="str">
        <f t="shared" si="1012"/>
        <v/>
      </c>
      <c r="AZ907" s="144" t="str">
        <f t="shared" si="1013"/>
        <v/>
      </c>
      <c r="BA907" s="144"/>
      <c r="BB907" s="146" t="str">
        <f t="shared" si="1043"/>
        <v/>
      </c>
      <c r="BC907" s="66" t="str">
        <f t="shared" si="1011"/>
        <v/>
      </c>
      <c r="BD907" s="195" t="str">
        <f t="shared" si="1044"/>
        <v/>
      </c>
      <c r="BF907" s="283"/>
      <c r="BG907" s="286" t="str">
        <f t="shared" si="1045"/>
        <v/>
      </c>
      <c r="BY907" s="211" t="str">
        <f t="shared" si="1046"/>
        <v/>
      </c>
      <c r="BZ907" s="150" t="str">
        <f t="shared" si="1047"/>
        <v/>
      </c>
      <c r="CB907" s="54" t="str">
        <f t="shared" si="1010"/>
        <v/>
      </c>
      <c r="CD907" s="54" t="str">
        <f t="shared" si="1048"/>
        <v/>
      </c>
      <c r="CF907" s="54" t="str">
        <f t="shared" si="1049"/>
        <v/>
      </c>
      <c r="CH907" s="150" t="str">
        <f t="shared" si="1050"/>
        <v/>
      </c>
      <c r="CI907" s="290"/>
      <c r="CJ907" s="150" t="str">
        <f t="shared" si="1051"/>
        <v/>
      </c>
      <c r="CK907" s="290"/>
      <c r="CL907" s="54" t="str">
        <f t="shared" ref="CL907:CL970" si="1070">IF(CD907="CageRack","AVC5000CRM",CJ907)</f>
        <v/>
      </c>
      <c r="CM907" s="290"/>
      <c r="CN907" s="150" t="str">
        <f t="shared" si="1052"/>
        <v/>
      </c>
      <c r="CO907" s="290"/>
      <c r="CP907" s="150" t="str">
        <f t="shared" si="1053"/>
        <v/>
      </c>
      <c r="CQ907" s="290"/>
      <c r="CR907" s="150" t="str">
        <f t="shared" si="1054"/>
        <v/>
      </c>
      <c r="CS907" s="290"/>
      <c r="CT907" s="150" t="str">
        <f t="shared" si="1055"/>
        <v/>
      </c>
      <c r="CU907" s="150"/>
      <c r="CV907" s="150" t="str">
        <f t="shared" si="1056"/>
        <v/>
      </c>
      <c r="CW907" s="94"/>
      <c r="CX907" s="151" t="str">
        <f t="shared" si="1026"/>
        <v/>
      </c>
      <c r="CY907" s="151" t="str">
        <f t="shared" si="1027"/>
        <v/>
      </c>
      <c r="CZ907" s="152"/>
      <c r="DA907" s="373" t="str">
        <f t="shared" ref="DA907:DA970" si="1071">IF(H907="","",VLOOKUP(H907,$BI$41:$BJ$47,2))</f>
        <v/>
      </c>
      <c r="DC907" s="153">
        <f t="shared" si="1057"/>
        <v>0</v>
      </c>
      <c r="DD907" s="153">
        <f t="shared" si="1058"/>
        <v>0</v>
      </c>
      <c r="DE907" s="153">
        <f t="shared" si="1059"/>
        <v>0</v>
      </c>
      <c r="DF907" s="158">
        <f t="shared" si="1060"/>
        <v>-4.7000000000000002E-3</v>
      </c>
      <c r="DG907" s="159">
        <f t="shared" ref="DG907:DG970" si="1072">DF907*249</f>
        <v>-1.1703000000000001</v>
      </c>
      <c r="DH907" s="158">
        <f t="shared" si="1061"/>
        <v>3.1999999999999997E-3</v>
      </c>
      <c r="DI907" s="159">
        <f t="shared" ref="DI907:DI970" si="1073">DH907*249</f>
        <v>0.79679999999999995</v>
      </c>
      <c r="DJ907" s="158">
        <f t="shared" si="1062"/>
        <v>-2.7000000000000001E-3</v>
      </c>
      <c r="DK907" s="159">
        <f t="shared" ref="DK907:DK970" si="1074">DJ907*249</f>
        <v>-0.67230000000000001</v>
      </c>
      <c r="DL907" s="158">
        <f t="shared" si="1063"/>
        <v>1.1999999999999999E-3</v>
      </c>
      <c r="DM907" s="159">
        <f t="shared" ref="DM907:DM970" si="1075">DL907*249</f>
        <v>0.29879999999999995</v>
      </c>
      <c r="DN907" s="158">
        <f t="shared" si="1064"/>
        <v>1.46E-2</v>
      </c>
      <c r="DO907" s="159">
        <f t="shared" ref="DO907:DO970" si="1076">DN907*249</f>
        <v>3.6354000000000002</v>
      </c>
      <c r="DP907" s="158">
        <f t="shared" si="1065"/>
        <v>-1.2999999999999999E-2</v>
      </c>
      <c r="DQ907" s="159">
        <f t="shared" ref="DQ907:DQ970" si="1077">DP907*249</f>
        <v>-3.2369999999999997</v>
      </c>
      <c r="DR907" s="158">
        <f t="shared" si="1066"/>
        <v>-6.7000000000000002E-3</v>
      </c>
      <c r="DS907" s="159">
        <f t="shared" ref="DS907:DS970" si="1078">DR907*249</f>
        <v>-1.6683000000000001</v>
      </c>
      <c r="DT907" s="158">
        <f t="shared" si="1067"/>
        <v>-1.2999999999999999E-2</v>
      </c>
      <c r="DU907" s="159">
        <f t="shared" ref="DU907:DU970" si="1079">DT907*249</f>
        <v>-3.2369999999999997</v>
      </c>
      <c r="DV907" s="158">
        <f t="shared" si="1068"/>
        <v>-6.7000000000000002E-3</v>
      </c>
      <c r="DW907" s="160">
        <f t="shared" ref="DW907:DW970" si="1080">DV907*249</f>
        <v>-1.6683000000000001</v>
      </c>
    </row>
    <row r="908" spans="1:127" ht="24.95" customHeight="1" x14ac:dyDescent="0.2">
      <c r="A908" s="272">
        <v>899</v>
      </c>
      <c r="B908" s="336"/>
      <c r="C908" s="332"/>
      <c r="D908" s="333"/>
      <c r="E908" s="334"/>
      <c r="F908" s="335"/>
      <c r="G908" s="334"/>
      <c r="H908" s="371"/>
      <c r="I908" s="334"/>
      <c r="J908" s="334"/>
      <c r="K908" s="334"/>
      <c r="L908" s="334"/>
      <c r="M908" s="334"/>
      <c r="N908" s="334"/>
      <c r="O908" s="337"/>
      <c r="P908" s="337"/>
      <c r="Q908" s="338" t="str">
        <f t="shared" si="1031"/>
        <v xml:space="preserve"> </v>
      </c>
      <c r="R908" s="339" t="str">
        <f t="shared" si="1032"/>
        <v/>
      </c>
      <c r="S908" s="340" t="str">
        <f t="shared" si="1014"/>
        <v/>
      </c>
      <c r="T908" s="341" t="str">
        <f t="shared" si="1033"/>
        <v/>
      </c>
      <c r="U908" s="341" t="str">
        <f t="shared" si="1034"/>
        <v/>
      </c>
      <c r="V908" s="341" t="str">
        <f t="shared" si="1035"/>
        <v/>
      </c>
      <c r="W908" s="341" t="str">
        <f t="shared" si="1036"/>
        <v/>
      </c>
      <c r="X908" s="340" t="str">
        <f t="shared" si="1015"/>
        <v/>
      </c>
      <c r="Y908" s="342" t="str">
        <f t="shared" si="1016"/>
        <v/>
      </c>
      <c r="Z908" s="343" t="str">
        <f t="shared" si="1017"/>
        <v/>
      </c>
      <c r="AA908" s="344" t="str">
        <f t="shared" si="1018"/>
        <v/>
      </c>
      <c r="AB908" s="345" t="str">
        <f t="shared" si="1037"/>
        <v/>
      </c>
      <c r="AC908" s="346" t="str">
        <f t="shared" si="1038"/>
        <v/>
      </c>
      <c r="AD908" s="346" t="str">
        <f t="shared" si="1039"/>
        <v/>
      </c>
      <c r="AE908" s="344" t="str">
        <f t="shared" si="1019"/>
        <v/>
      </c>
      <c r="AF908" s="346" t="str">
        <f t="shared" si="1040"/>
        <v/>
      </c>
      <c r="AG908" s="344" t="str">
        <f t="shared" si="1020"/>
        <v/>
      </c>
      <c r="AH908" s="344" t="str">
        <f t="shared" si="1021"/>
        <v/>
      </c>
      <c r="AI908" s="344" t="str">
        <f t="shared" si="1022"/>
        <v/>
      </c>
      <c r="AJ908" s="346" t="str">
        <f t="shared" si="1023"/>
        <v/>
      </c>
      <c r="AK908" s="346" t="str">
        <f t="shared" si="1024"/>
        <v/>
      </c>
      <c r="AL908" s="347" t="str">
        <f t="shared" si="1025"/>
        <v/>
      </c>
      <c r="AM908" s="141"/>
      <c r="AN908" s="141"/>
      <c r="AO908" s="142"/>
      <c r="AP908" s="58">
        <f t="shared" si="1041"/>
        <v>0</v>
      </c>
      <c r="AQ908" s="94">
        <f>SUM(AP$10:AP908)</f>
        <v>0</v>
      </c>
      <c r="AR908" s="143">
        <f t="shared" si="1030"/>
        <v>0.1</v>
      </c>
      <c r="AS908" s="144" t="str">
        <f t="shared" si="1042"/>
        <v/>
      </c>
      <c r="AT908" s="144" t="str">
        <f t="shared" si="1069"/>
        <v/>
      </c>
      <c r="AU908" s="145"/>
      <c r="AV908" s="58">
        <f t="shared" si="1028"/>
        <v>0</v>
      </c>
      <c r="AW908" s="318">
        <f>SUM(AV$10:AV908)</f>
        <v>0</v>
      </c>
      <c r="AX908" s="319">
        <f t="shared" si="1029"/>
        <v>0.1</v>
      </c>
      <c r="AY908" s="144" t="str">
        <f t="shared" si="1012"/>
        <v/>
      </c>
      <c r="AZ908" s="144" t="str">
        <f t="shared" si="1013"/>
        <v/>
      </c>
      <c r="BA908" s="144"/>
      <c r="BB908" s="146" t="str">
        <f t="shared" si="1043"/>
        <v/>
      </c>
      <c r="BC908" s="66" t="str">
        <f t="shared" si="1011"/>
        <v/>
      </c>
      <c r="BD908" s="195" t="str">
        <f t="shared" si="1044"/>
        <v/>
      </c>
      <c r="BF908" s="283"/>
      <c r="BG908" s="286" t="str">
        <f t="shared" si="1045"/>
        <v/>
      </c>
      <c r="BY908" s="211" t="str">
        <f t="shared" si="1046"/>
        <v/>
      </c>
      <c r="BZ908" s="150" t="str">
        <f t="shared" si="1047"/>
        <v/>
      </c>
      <c r="CB908" s="54" t="str">
        <f t="shared" si="1010"/>
        <v/>
      </c>
      <c r="CD908" s="54" t="str">
        <f t="shared" si="1048"/>
        <v/>
      </c>
      <c r="CF908" s="54" t="str">
        <f t="shared" si="1049"/>
        <v/>
      </c>
      <c r="CH908" s="150" t="str">
        <f t="shared" si="1050"/>
        <v/>
      </c>
      <c r="CI908" s="290"/>
      <c r="CJ908" s="150" t="str">
        <f t="shared" si="1051"/>
        <v/>
      </c>
      <c r="CK908" s="290"/>
      <c r="CL908" s="54" t="str">
        <f t="shared" si="1070"/>
        <v/>
      </c>
      <c r="CM908" s="290"/>
      <c r="CN908" s="150" t="str">
        <f t="shared" si="1052"/>
        <v/>
      </c>
      <c r="CO908" s="290"/>
      <c r="CP908" s="150" t="str">
        <f t="shared" si="1053"/>
        <v/>
      </c>
      <c r="CQ908" s="290"/>
      <c r="CR908" s="150" t="str">
        <f t="shared" si="1054"/>
        <v/>
      </c>
      <c r="CS908" s="290"/>
      <c r="CT908" s="150" t="str">
        <f t="shared" si="1055"/>
        <v/>
      </c>
      <c r="CU908" s="150"/>
      <c r="CV908" s="150" t="str">
        <f t="shared" si="1056"/>
        <v/>
      </c>
      <c r="CW908" s="94"/>
      <c r="CX908" s="151" t="str">
        <f t="shared" si="1026"/>
        <v/>
      </c>
      <c r="CY908" s="151" t="str">
        <f t="shared" si="1027"/>
        <v/>
      </c>
      <c r="CZ908" s="152"/>
      <c r="DA908" s="373" t="str">
        <f t="shared" si="1071"/>
        <v/>
      </c>
      <c r="DC908" s="153">
        <f t="shared" si="1057"/>
        <v>0</v>
      </c>
      <c r="DD908" s="153">
        <f t="shared" si="1058"/>
        <v>0</v>
      </c>
      <c r="DE908" s="153">
        <f t="shared" si="1059"/>
        <v>0</v>
      </c>
      <c r="DF908" s="158">
        <f t="shared" si="1060"/>
        <v>-4.7000000000000002E-3</v>
      </c>
      <c r="DG908" s="159">
        <f t="shared" si="1072"/>
        <v>-1.1703000000000001</v>
      </c>
      <c r="DH908" s="158">
        <f t="shared" si="1061"/>
        <v>3.1999999999999997E-3</v>
      </c>
      <c r="DI908" s="159">
        <f t="shared" si="1073"/>
        <v>0.79679999999999995</v>
      </c>
      <c r="DJ908" s="158">
        <f t="shared" si="1062"/>
        <v>-2.7000000000000001E-3</v>
      </c>
      <c r="DK908" s="159">
        <f t="shared" si="1074"/>
        <v>-0.67230000000000001</v>
      </c>
      <c r="DL908" s="158">
        <f t="shared" si="1063"/>
        <v>1.1999999999999999E-3</v>
      </c>
      <c r="DM908" s="159">
        <f t="shared" si="1075"/>
        <v>0.29879999999999995</v>
      </c>
      <c r="DN908" s="158">
        <f t="shared" si="1064"/>
        <v>1.46E-2</v>
      </c>
      <c r="DO908" s="159">
        <f t="shared" si="1076"/>
        <v>3.6354000000000002</v>
      </c>
      <c r="DP908" s="158">
        <f t="shared" si="1065"/>
        <v>-1.2999999999999999E-2</v>
      </c>
      <c r="DQ908" s="159">
        <f t="shared" si="1077"/>
        <v>-3.2369999999999997</v>
      </c>
      <c r="DR908" s="158">
        <f t="shared" si="1066"/>
        <v>-6.7000000000000002E-3</v>
      </c>
      <c r="DS908" s="159">
        <f t="shared" si="1078"/>
        <v>-1.6683000000000001</v>
      </c>
      <c r="DT908" s="158">
        <f t="shared" si="1067"/>
        <v>-1.2999999999999999E-2</v>
      </c>
      <c r="DU908" s="159">
        <f t="shared" si="1079"/>
        <v>-3.2369999999999997</v>
      </c>
      <c r="DV908" s="158">
        <f t="shared" si="1068"/>
        <v>-6.7000000000000002E-3</v>
      </c>
      <c r="DW908" s="160">
        <f t="shared" si="1080"/>
        <v>-1.6683000000000001</v>
      </c>
    </row>
    <row r="909" spans="1:127" ht="24.95" customHeight="1" x14ac:dyDescent="0.2">
      <c r="A909" s="272">
        <v>900</v>
      </c>
      <c r="B909" s="336"/>
      <c r="C909" s="332"/>
      <c r="D909" s="333"/>
      <c r="E909" s="334"/>
      <c r="F909" s="335"/>
      <c r="G909" s="334"/>
      <c r="H909" s="371"/>
      <c r="I909" s="334"/>
      <c r="J909" s="334"/>
      <c r="K909" s="334"/>
      <c r="L909" s="334"/>
      <c r="M909" s="334"/>
      <c r="N909" s="334"/>
      <c r="O909" s="337"/>
      <c r="P909" s="337"/>
      <c r="Q909" s="338" t="str">
        <f t="shared" si="1031"/>
        <v xml:space="preserve"> </v>
      </c>
      <c r="R909" s="339" t="str">
        <f t="shared" si="1032"/>
        <v/>
      </c>
      <c r="S909" s="340" t="str">
        <f t="shared" si="1014"/>
        <v/>
      </c>
      <c r="T909" s="341" t="str">
        <f t="shared" si="1033"/>
        <v/>
      </c>
      <c r="U909" s="341" t="str">
        <f t="shared" si="1034"/>
        <v/>
      </c>
      <c r="V909" s="341" t="str">
        <f t="shared" si="1035"/>
        <v/>
      </c>
      <c r="W909" s="341" t="str">
        <f t="shared" si="1036"/>
        <v/>
      </c>
      <c r="X909" s="340" t="str">
        <f t="shared" si="1015"/>
        <v/>
      </c>
      <c r="Y909" s="342" t="str">
        <f t="shared" si="1016"/>
        <v/>
      </c>
      <c r="Z909" s="343" t="str">
        <f t="shared" si="1017"/>
        <v/>
      </c>
      <c r="AA909" s="344" t="str">
        <f t="shared" si="1018"/>
        <v/>
      </c>
      <c r="AB909" s="345" t="str">
        <f t="shared" si="1037"/>
        <v/>
      </c>
      <c r="AC909" s="346" t="str">
        <f t="shared" si="1038"/>
        <v/>
      </c>
      <c r="AD909" s="346" t="str">
        <f t="shared" si="1039"/>
        <v/>
      </c>
      <c r="AE909" s="344" t="str">
        <f t="shared" si="1019"/>
        <v/>
      </c>
      <c r="AF909" s="346" t="str">
        <f t="shared" si="1040"/>
        <v/>
      </c>
      <c r="AG909" s="344" t="str">
        <f t="shared" si="1020"/>
        <v/>
      </c>
      <c r="AH909" s="344" t="str">
        <f t="shared" si="1021"/>
        <v/>
      </c>
      <c r="AI909" s="344" t="str">
        <f t="shared" si="1022"/>
        <v/>
      </c>
      <c r="AJ909" s="346" t="str">
        <f t="shared" si="1023"/>
        <v/>
      </c>
      <c r="AK909" s="346" t="str">
        <f t="shared" si="1024"/>
        <v/>
      </c>
      <c r="AL909" s="347" t="str">
        <f t="shared" si="1025"/>
        <v/>
      </c>
      <c r="AM909" s="141"/>
      <c r="AN909" s="141"/>
      <c r="AO909" s="142"/>
      <c r="AP909" s="58">
        <f t="shared" si="1041"/>
        <v>0</v>
      </c>
      <c r="AQ909" s="94">
        <f>SUM(AP$10:AP909)</f>
        <v>0</v>
      </c>
      <c r="AR909" s="143">
        <f t="shared" si="1030"/>
        <v>0.1</v>
      </c>
      <c r="AS909" s="144" t="str">
        <f t="shared" si="1042"/>
        <v/>
      </c>
      <c r="AT909" s="144" t="str">
        <f t="shared" si="1069"/>
        <v/>
      </c>
      <c r="AU909" s="145"/>
      <c r="AV909" s="58">
        <f t="shared" si="1028"/>
        <v>0</v>
      </c>
      <c r="AW909" s="318">
        <f>SUM(AV$10:AV909)</f>
        <v>0</v>
      </c>
      <c r="AX909" s="319">
        <f t="shared" si="1029"/>
        <v>0.1</v>
      </c>
      <c r="AY909" s="144" t="str">
        <f t="shared" si="1012"/>
        <v/>
      </c>
      <c r="AZ909" s="144" t="str">
        <f t="shared" si="1013"/>
        <v/>
      </c>
      <c r="BA909" s="144"/>
      <c r="BB909" s="146" t="str">
        <f t="shared" si="1043"/>
        <v/>
      </c>
      <c r="BC909" s="66" t="str">
        <f t="shared" si="1011"/>
        <v/>
      </c>
      <c r="BD909" s="195" t="str">
        <f t="shared" si="1044"/>
        <v/>
      </c>
      <c r="BF909" s="283"/>
      <c r="BG909" s="286" t="str">
        <f t="shared" si="1045"/>
        <v/>
      </c>
      <c r="BY909" s="211" t="str">
        <f t="shared" si="1046"/>
        <v/>
      </c>
      <c r="BZ909" s="150" t="str">
        <f t="shared" si="1047"/>
        <v/>
      </c>
      <c r="CB909" s="54" t="str">
        <f t="shared" si="1010"/>
        <v/>
      </c>
      <c r="CD909" s="54" t="str">
        <f t="shared" si="1048"/>
        <v/>
      </c>
      <c r="CF909" s="54" t="str">
        <f t="shared" si="1049"/>
        <v/>
      </c>
      <c r="CH909" s="150" t="str">
        <f t="shared" si="1050"/>
        <v/>
      </c>
      <c r="CI909" s="290"/>
      <c r="CJ909" s="150" t="str">
        <f t="shared" si="1051"/>
        <v/>
      </c>
      <c r="CK909" s="290"/>
      <c r="CL909" s="54" t="str">
        <f t="shared" si="1070"/>
        <v/>
      </c>
      <c r="CM909" s="290"/>
      <c r="CN909" s="150" t="str">
        <f t="shared" si="1052"/>
        <v/>
      </c>
      <c r="CO909" s="290"/>
      <c r="CP909" s="150" t="str">
        <f t="shared" si="1053"/>
        <v/>
      </c>
      <c r="CQ909" s="290"/>
      <c r="CR909" s="150" t="str">
        <f t="shared" si="1054"/>
        <v/>
      </c>
      <c r="CS909" s="290"/>
      <c r="CT909" s="150" t="str">
        <f t="shared" si="1055"/>
        <v/>
      </c>
      <c r="CU909" s="150"/>
      <c r="CV909" s="150" t="str">
        <f t="shared" si="1056"/>
        <v/>
      </c>
      <c r="CW909" s="94"/>
      <c r="CX909" s="151" t="str">
        <f t="shared" si="1026"/>
        <v/>
      </c>
      <c r="CY909" s="151" t="str">
        <f t="shared" si="1027"/>
        <v/>
      </c>
      <c r="CZ909" s="152"/>
      <c r="DA909" s="373" t="str">
        <f t="shared" si="1071"/>
        <v/>
      </c>
      <c r="DC909" s="153">
        <f t="shared" si="1057"/>
        <v>0</v>
      </c>
      <c r="DD909" s="153">
        <f t="shared" si="1058"/>
        <v>0</v>
      </c>
      <c r="DE909" s="153">
        <f t="shared" si="1059"/>
        <v>0</v>
      </c>
      <c r="DF909" s="158">
        <f t="shared" si="1060"/>
        <v>-4.7000000000000002E-3</v>
      </c>
      <c r="DG909" s="159">
        <f t="shared" si="1072"/>
        <v>-1.1703000000000001</v>
      </c>
      <c r="DH909" s="158">
        <f t="shared" si="1061"/>
        <v>3.1999999999999997E-3</v>
      </c>
      <c r="DI909" s="159">
        <f t="shared" si="1073"/>
        <v>0.79679999999999995</v>
      </c>
      <c r="DJ909" s="158">
        <f t="shared" si="1062"/>
        <v>-2.7000000000000001E-3</v>
      </c>
      <c r="DK909" s="159">
        <f t="shared" si="1074"/>
        <v>-0.67230000000000001</v>
      </c>
      <c r="DL909" s="158">
        <f t="shared" si="1063"/>
        <v>1.1999999999999999E-3</v>
      </c>
      <c r="DM909" s="159">
        <f t="shared" si="1075"/>
        <v>0.29879999999999995</v>
      </c>
      <c r="DN909" s="158">
        <f t="shared" si="1064"/>
        <v>1.46E-2</v>
      </c>
      <c r="DO909" s="159">
        <f t="shared" si="1076"/>
        <v>3.6354000000000002</v>
      </c>
      <c r="DP909" s="158">
        <f t="shared" si="1065"/>
        <v>-1.2999999999999999E-2</v>
      </c>
      <c r="DQ909" s="159">
        <f t="shared" si="1077"/>
        <v>-3.2369999999999997</v>
      </c>
      <c r="DR909" s="158">
        <f t="shared" si="1066"/>
        <v>-6.7000000000000002E-3</v>
      </c>
      <c r="DS909" s="159">
        <f t="shared" si="1078"/>
        <v>-1.6683000000000001</v>
      </c>
      <c r="DT909" s="158">
        <f t="shared" si="1067"/>
        <v>-1.2999999999999999E-2</v>
      </c>
      <c r="DU909" s="159">
        <f t="shared" si="1079"/>
        <v>-3.2369999999999997</v>
      </c>
      <c r="DV909" s="158">
        <f t="shared" si="1068"/>
        <v>-6.7000000000000002E-3</v>
      </c>
      <c r="DW909" s="160">
        <f t="shared" si="1080"/>
        <v>-1.6683000000000001</v>
      </c>
    </row>
    <row r="910" spans="1:127" ht="24.95" customHeight="1" x14ac:dyDescent="0.2">
      <c r="A910" s="272">
        <v>901</v>
      </c>
      <c r="B910" s="336"/>
      <c r="C910" s="332"/>
      <c r="D910" s="333"/>
      <c r="E910" s="334"/>
      <c r="F910" s="335"/>
      <c r="G910" s="334"/>
      <c r="H910" s="371"/>
      <c r="I910" s="334"/>
      <c r="J910" s="334"/>
      <c r="K910" s="334"/>
      <c r="L910" s="334"/>
      <c r="M910" s="334"/>
      <c r="N910" s="334"/>
      <c r="O910" s="337"/>
      <c r="P910" s="337"/>
      <c r="Q910" s="338" t="str">
        <f t="shared" si="1031"/>
        <v xml:space="preserve"> </v>
      </c>
      <c r="R910" s="339" t="str">
        <f t="shared" si="1032"/>
        <v/>
      </c>
      <c r="S910" s="340" t="str">
        <f t="shared" si="1014"/>
        <v/>
      </c>
      <c r="T910" s="341" t="str">
        <f t="shared" si="1033"/>
        <v/>
      </c>
      <c r="U910" s="341" t="str">
        <f t="shared" si="1034"/>
        <v/>
      </c>
      <c r="V910" s="341" t="str">
        <f t="shared" si="1035"/>
        <v/>
      </c>
      <c r="W910" s="341" t="str">
        <f t="shared" si="1036"/>
        <v/>
      </c>
      <c r="X910" s="340" t="str">
        <f t="shared" si="1015"/>
        <v/>
      </c>
      <c r="Y910" s="342" t="str">
        <f t="shared" si="1016"/>
        <v/>
      </c>
      <c r="Z910" s="343" t="str">
        <f t="shared" si="1017"/>
        <v/>
      </c>
      <c r="AA910" s="344" t="str">
        <f t="shared" si="1018"/>
        <v/>
      </c>
      <c r="AB910" s="345" t="str">
        <f t="shared" si="1037"/>
        <v/>
      </c>
      <c r="AC910" s="346" t="str">
        <f t="shared" si="1038"/>
        <v/>
      </c>
      <c r="AD910" s="346" t="str">
        <f t="shared" si="1039"/>
        <v/>
      </c>
      <c r="AE910" s="344" t="str">
        <f t="shared" si="1019"/>
        <v/>
      </c>
      <c r="AF910" s="346" t="str">
        <f t="shared" si="1040"/>
        <v/>
      </c>
      <c r="AG910" s="344" t="str">
        <f t="shared" si="1020"/>
        <v/>
      </c>
      <c r="AH910" s="344" t="str">
        <f t="shared" si="1021"/>
        <v/>
      </c>
      <c r="AI910" s="344" t="str">
        <f t="shared" si="1022"/>
        <v/>
      </c>
      <c r="AJ910" s="346" t="str">
        <f t="shared" si="1023"/>
        <v/>
      </c>
      <c r="AK910" s="346" t="str">
        <f t="shared" si="1024"/>
        <v/>
      </c>
      <c r="AL910" s="347" t="str">
        <f t="shared" si="1025"/>
        <v/>
      </c>
      <c r="AM910" s="141"/>
      <c r="AN910" s="141"/>
      <c r="AO910" s="142"/>
      <c r="AP910" s="58">
        <f t="shared" si="1041"/>
        <v>0</v>
      </c>
      <c r="AQ910" s="94">
        <f>SUM(AP$10:AP910)</f>
        <v>0</v>
      </c>
      <c r="AR910" s="143">
        <f t="shared" si="1030"/>
        <v>0.1</v>
      </c>
      <c r="AS910" s="144" t="str">
        <f t="shared" si="1042"/>
        <v/>
      </c>
      <c r="AT910" s="144" t="str">
        <f t="shared" si="1069"/>
        <v/>
      </c>
      <c r="AU910" s="145"/>
      <c r="AV910" s="58">
        <f t="shared" si="1028"/>
        <v>0</v>
      </c>
      <c r="AW910" s="318">
        <f>SUM(AV$10:AV910)</f>
        <v>0</v>
      </c>
      <c r="AX910" s="319">
        <f t="shared" si="1029"/>
        <v>0.1</v>
      </c>
      <c r="AY910" s="144" t="str">
        <f t="shared" si="1012"/>
        <v/>
      </c>
      <c r="AZ910" s="144" t="str">
        <f t="shared" si="1013"/>
        <v/>
      </c>
      <c r="BA910" s="144"/>
      <c r="BB910" s="146" t="str">
        <f t="shared" si="1043"/>
        <v/>
      </c>
      <c r="BC910" s="66" t="str">
        <f t="shared" si="1011"/>
        <v/>
      </c>
      <c r="BD910" s="195" t="str">
        <f t="shared" si="1044"/>
        <v/>
      </c>
      <c r="BF910" s="283"/>
      <c r="BG910" s="286" t="str">
        <f t="shared" si="1045"/>
        <v/>
      </c>
      <c r="BY910" s="211" t="str">
        <f t="shared" si="1046"/>
        <v/>
      </c>
      <c r="BZ910" s="150" t="str">
        <f t="shared" si="1047"/>
        <v/>
      </c>
      <c r="CB910" s="54" t="str">
        <f t="shared" ref="CB910:CB973" si="1081">IF(CD910="CageRack","AVC5000CR",BZ910)</f>
        <v/>
      </c>
      <c r="CD910" s="54" t="str">
        <f t="shared" si="1048"/>
        <v/>
      </c>
      <c r="CF910" s="54" t="str">
        <f t="shared" si="1049"/>
        <v/>
      </c>
      <c r="CH910" s="150" t="str">
        <f t="shared" si="1050"/>
        <v/>
      </c>
      <c r="CI910" s="290"/>
      <c r="CJ910" s="150" t="str">
        <f t="shared" si="1051"/>
        <v/>
      </c>
      <c r="CK910" s="290"/>
      <c r="CL910" s="54" t="str">
        <f t="shared" si="1070"/>
        <v/>
      </c>
      <c r="CM910" s="290"/>
      <c r="CN910" s="150" t="str">
        <f t="shared" si="1052"/>
        <v/>
      </c>
      <c r="CO910" s="290"/>
      <c r="CP910" s="150" t="str">
        <f t="shared" si="1053"/>
        <v/>
      </c>
      <c r="CQ910" s="290"/>
      <c r="CR910" s="150" t="str">
        <f t="shared" si="1054"/>
        <v/>
      </c>
      <c r="CS910" s="290"/>
      <c r="CT910" s="150" t="str">
        <f t="shared" si="1055"/>
        <v/>
      </c>
      <c r="CU910" s="150"/>
      <c r="CV910" s="150" t="str">
        <f t="shared" si="1056"/>
        <v/>
      </c>
      <c r="CW910" s="94"/>
      <c r="CX910" s="151" t="str">
        <f t="shared" si="1026"/>
        <v/>
      </c>
      <c r="CY910" s="151" t="str">
        <f t="shared" si="1027"/>
        <v/>
      </c>
      <c r="CZ910" s="152"/>
      <c r="DA910" s="373" t="str">
        <f t="shared" si="1071"/>
        <v/>
      </c>
      <c r="DC910" s="153">
        <f t="shared" si="1057"/>
        <v>0</v>
      </c>
      <c r="DD910" s="153">
        <f t="shared" si="1058"/>
        <v>0</v>
      </c>
      <c r="DE910" s="153">
        <f t="shared" si="1059"/>
        <v>0</v>
      </c>
      <c r="DF910" s="158">
        <f t="shared" si="1060"/>
        <v>-4.7000000000000002E-3</v>
      </c>
      <c r="DG910" s="159">
        <f t="shared" si="1072"/>
        <v>-1.1703000000000001</v>
      </c>
      <c r="DH910" s="158">
        <f t="shared" si="1061"/>
        <v>3.1999999999999997E-3</v>
      </c>
      <c r="DI910" s="159">
        <f t="shared" si="1073"/>
        <v>0.79679999999999995</v>
      </c>
      <c r="DJ910" s="158">
        <f t="shared" si="1062"/>
        <v>-2.7000000000000001E-3</v>
      </c>
      <c r="DK910" s="159">
        <f t="shared" si="1074"/>
        <v>-0.67230000000000001</v>
      </c>
      <c r="DL910" s="158">
        <f t="shared" si="1063"/>
        <v>1.1999999999999999E-3</v>
      </c>
      <c r="DM910" s="159">
        <f t="shared" si="1075"/>
        <v>0.29879999999999995</v>
      </c>
      <c r="DN910" s="158">
        <f t="shared" si="1064"/>
        <v>1.46E-2</v>
      </c>
      <c r="DO910" s="159">
        <f t="shared" si="1076"/>
        <v>3.6354000000000002</v>
      </c>
      <c r="DP910" s="158">
        <f t="shared" si="1065"/>
        <v>-1.2999999999999999E-2</v>
      </c>
      <c r="DQ910" s="159">
        <f t="shared" si="1077"/>
        <v>-3.2369999999999997</v>
      </c>
      <c r="DR910" s="158">
        <f t="shared" si="1066"/>
        <v>-6.7000000000000002E-3</v>
      </c>
      <c r="DS910" s="159">
        <f t="shared" si="1078"/>
        <v>-1.6683000000000001</v>
      </c>
      <c r="DT910" s="158">
        <f t="shared" si="1067"/>
        <v>-1.2999999999999999E-2</v>
      </c>
      <c r="DU910" s="159">
        <f t="shared" si="1079"/>
        <v>-3.2369999999999997</v>
      </c>
      <c r="DV910" s="158">
        <f t="shared" si="1068"/>
        <v>-6.7000000000000002E-3</v>
      </c>
      <c r="DW910" s="160">
        <f t="shared" si="1080"/>
        <v>-1.6683000000000001</v>
      </c>
    </row>
    <row r="911" spans="1:127" ht="24.95" customHeight="1" x14ac:dyDescent="0.2">
      <c r="A911" s="272">
        <v>902</v>
      </c>
      <c r="B911" s="336"/>
      <c r="C911" s="332"/>
      <c r="D911" s="333"/>
      <c r="E911" s="334"/>
      <c r="F911" s="335"/>
      <c r="G911" s="334"/>
      <c r="H911" s="371"/>
      <c r="I911" s="334"/>
      <c r="J911" s="334"/>
      <c r="K911" s="334"/>
      <c r="L911" s="334"/>
      <c r="M911" s="334"/>
      <c r="N911" s="334"/>
      <c r="O911" s="337"/>
      <c r="P911" s="337"/>
      <c r="Q911" s="338" t="str">
        <f t="shared" si="1031"/>
        <v xml:space="preserve"> </v>
      </c>
      <c r="R911" s="339" t="str">
        <f t="shared" si="1032"/>
        <v/>
      </c>
      <c r="S911" s="340" t="str">
        <f t="shared" si="1014"/>
        <v/>
      </c>
      <c r="T911" s="341" t="str">
        <f t="shared" si="1033"/>
        <v/>
      </c>
      <c r="U911" s="341" t="str">
        <f t="shared" si="1034"/>
        <v/>
      </c>
      <c r="V911" s="341" t="str">
        <f t="shared" si="1035"/>
        <v/>
      </c>
      <c r="W911" s="341" t="str">
        <f t="shared" si="1036"/>
        <v/>
      </c>
      <c r="X911" s="340" t="str">
        <f t="shared" si="1015"/>
        <v/>
      </c>
      <c r="Y911" s="342" t="str">
        <f t="shared" si="1016"/>
        <v/>
      </c>
      <c r="Z911" s="343" t="str">
        <f t="shared" si="1017"/>
        <v/>
      </c>
      <c r="AA911" s="344" t="str">
        <f t="shared" si="1018"/>
        <v/>
      </c>
      <c r="AB911" s="345" t="str">
        <f t="shared" si="1037"/>
        <v/>
      </c>
      <c r="AC911" s="346" t="str">
        <f t="shared" si="1038"/>
        <v/>
      </c>
      <c r="AD911" s="346" t="str">
        <f t="shared" si="1039"/>
        <v/>
      </c>
      <c r="AE911" s="344" t="str">
        <f t="shared" si="1019"/>
        <v/>
      </c>
      <c r="AF911" s="346" t="str">
        <f t="shared" si="1040"/>
        <v/>
      </c>
      <c r="AG911" s="344" t="str">
        <f t="shared" si="1020"/>
        <v/>
      </c>
      <c r="AH911" s="344" t="str">
        <f t="shared" si="1021"/>
        <v/>
      </c>
      <c r="AI911" s="344" t="str">
        <f t="shared" si="1022"/>
        <v/>
      </c>
      <c r="AJ911" s="346" t="str">
        <f t="shared" si="1023"/>
        <v/>
      </c>
      <c r="AK911" s="346" t="str">
        <f t="shared" si="1024"/>
        <v/>
      </c>
      <c r="AL911" s="347" t="str">
        <f t="shared" si="1025"/>
        <v/>
      </c>
      <c r="AM911" s="141"/>
      <c r="AN911" s="141"/>
      <c r="AO911" s="142"/>
      <c r="AP911" s="58">
        <f t="shared" si="1041"/>
        <v>0</v>
      </c>
      <c r="AQ911" s="94">
        <f>SUM(AP$10:AP911)</f>
        <v>0</v>
      </c>
      <c r="AR911" s="143">
        <f t="shared" si="1030"/>
        <v>0.1</v>
      </c>
      <c r="AS911" s="144" t="str">
        <f t="shared" si="1042"/>
        <v/>
      </c>
      <c r="AT911" s="144" t="str">
        <f t="shared" si="1069"/>
        <v/>
      </c>
      <c r="AU911" s="145"/>
      <c r="AV911" s="58">
        <f t="shared" si="1028"/>
        <v>0</v>
      </c>
      <c r="AW911" s="318">
        <f>SUM(AV$10:AV911)</f>
        <v>0</v>
      </c>
      <c r="AX911" s="319">
        <f t="shared" si="1029"/>
        <v>0.1</v>
      </c>
      <c r="AY911" s="144" t="str">
        <f t="shared" si="1012"/>
        <v/>
      </c>
      <c r="AZ911" s="144" t="str">
        <f t="shared" si="1013"/>
        <v/>
      </c>
      <c r="BA911" s="144"/>
      <c r="BB911" s="146" t="str">
        <f t="shared" si="1043"/>
        <v/>
      </c>
      <c r="BC911" s="66" t="str">
        <f t="shared" si="1011"/>
        <v/>
      </c>
      <c r="BD911" s="195" t="str">
        <f t="shared" si="1044"/>
        <v/>
      </c>
      <c r="BF911" s="283"/>
      <c r="BG911" s="286" t="str">
        <f t="shared" si="1045"/>
        <v/>
      </c>
      <c r="BY911" s="211" t="str">
        <f t="shared" si="1046"/>
        <v/>
      </c>
      <c r="BZ911" s="150" t="str">
        <f t="shared" si="1047"/>
        <v/>
      </c>
      <c r="CB911" s="54" t="str">
        <f t="shared" si="1081"/>
        <v/>
      </c>
      <c r="CD911" s="54" t="str">
        <f t="shared" si="1048"/>
        <v/>
      </c>
      <c r="CF911" s="54" t="str">
        <f t="shared" si="1049"/>
        <v/>
      </c>
      <c r="CH911" s="150" t="str">
        <f t="shared" si="1050"/>
        <v/>
      </c>
      <c r="CI911" s="290"/>
      <c r="CJ911" s="150" t="str">
        <f t="shared" si="1051"/>
        <v/>
      </c>
      <c r="CK911" s="290"/>
      <c r="CL911" s="54" t="str">
        <f t="shared" si="1070"/>
        <v/>
      </c>
      <c r="CM911" s="290"/>
      <c r="CN911" s="150" t="str">
        <f t="shared" si="1052"/>
        <v/>
      </c>
      <c r="CO911" s="290"/>
      <c r="CP911" s="150" t="str">
        <f t="shared" si="1053"/>
        <v/>
      </c>
      <c r="CQ911" s="290"/>
      <c r="CR911" s="150" t="str">
        <f t="shared" si="1054"/>
        <v/>
      </c>
      <c r="CS911" s="290"/>
      <c r="CT911" s="150" t="str">
        <f t="shared" si="1055"/>
        <v/>
      </c>
      <c r="CU911" s="150"/>
      <c r="CV911" s="150" t="str">
        <f t="shared" si="1056"/>
        <v/>
      </c>
      <c r="CW911" s="94"/>
      <c r="CX911" s="151" t="str">
        <f t="shared" si="1026"/>
        <v/>
      </c>
      <c r="CY911" s="151" t="str">
        <f t="shared" si="1027"/>
        <v/>
      </c>
      <c r="CZ911" s="152"/>
      <c r="DA911" s="373" t="str">
        <f t="shared" si="1071"/>
        <v/>
      </c>
      <c r="DC911" s="153">
        <f t="shared" si="1057"/>
        <v>0</v>
      </c>
      <c r="DD911" s="153">
        <f t="shared" si="1058"/>
        <v>0</v>
      </c>
      <c r="DE911" s="153">
        <f t="shared" si="1059"/>
        <v>0</v>
      </c>
      <c r="DF911" s="158">
        <f t="shared" si="1060"/>
        <v>-4.7000000000000002E-3</v>
      </c>
      <c r="DG911" s="159">
        <f t="shared" si="1072"/>
        <v>-1.1703000000000001</v>
      </c>
      <c r="DH911" s="158">
        <f t="shared" si="1061"/>
        <v>3.1999999999999997E-3</v>
      </c>
      <c r="DI911" s="159">
        <f t="shared" si="1073"/>
        <v>0.79679999999999995</v>
      </c>
      <c r="DJ911" s="158">
        <f t="shared" si="1062"/>
        <v>-2.7000000000000001E-3</v>
      </c>
      <c r="DK911" s="159">
        <f t="shared" si="1074"/>
        <v>-0.67230000000000001</v>
      </c>
      <c r="DL911" s="158">
        <f t="shared" si="1063"/>
        <v>1.1999999999999999E-3</v>
      </c>
      <c r="DM911" s="159">
        <f t="shared" si="1075"/>
        <v>0.29879999999999995</v>
      </c>
      <c r="DN911" s="158">
        <f t="shared" si="1064"/>
        <v>1.46E-2</v>
      </c>
      <c r="DO911" s="159">
        <f t="shared" si="1076"/>
        <v>3.6354000000000002</v>
      </c>
      <c r="DP911" s="158">
        <f t="shared" si="1065"/>
        <v>-1.2999999999999999E-2</v>
      </c>
      <c r="DQ911" s="159">
        <f t="shared" si="1077"/>
        <v>-3.2369999999999997</v>
      </c>
      <c r="DR911" s="158">
        <f t="shared" si="1066"/>
        <v>-6.7000000000000002E-3</v>
      </c>
      <c r="DS911" s="159">
        <f t="shared" si="1078"/>
        <v>-1.6683000000000001</v>
      </c>
      <c r="DT911" s="158">
        <f t="shared" si="1067"/>
        <v>-1.2999999999999999E-2</v>
      </c>
      <c r="DU911" s="159">
        <f t="shared" si="1079"/>
        <v>-3.2369999999999997</v>
      </c>
      <c r="DV911" s="158">
        <f t="shared" si="1068"/>
        <v>-6.7000000000000002E-3</v>
      </c>
      <c r="DW911" s="160">
        <f t="shared" si="1080"/>
        <v>-1.6683000000000001</v>
      </c>
    </row>
    <row r="912" spans="1:127" ht="24.95" customHeight="1" x14ac:dyDescent="0.2">
      <c r="A912" s="272">
        <v>903</v>
      </c>
      <c r="B912" s="336"/>
      <c r="C912" s="332"/>
      <c r="D912" s="333"/>
      <c r="E912" s="334"/>
      <c r="F912" s="335"/>
      <c r="G912" s="334"/>
      <c r="H912" s="371"/>
      <c r="I912" s="334"/>
      <c r="J912" s="334"/>
      <c r="K912" s="334"/>
      <c r="L912" s="334"/>
      <c r="M912" s="334"/>
      <c r="N912" s="334"/>
      <c r="O912" s="337"/>
      <c r="P912" s="337"/>
      <c r="Q912" s="338" t="str">
        <f t="shared" si="1031"/>
        <v xml:space="preserve"> </v>
      </c>
      <c r="R912" s="339" t="str">
        <f t="shared" si="1032"/>
        <v/>
      </c>
      <c r="S912" s="340" t="str">
        <f t="shared" si="1014"/>
        <v/>
      </c>
      <c r="T912" s="341" t="str">
        <f t="shared" si="1033"/>
        <v/>
      </c>
      <c r="U912" s="341" t="str">
        <f t="shared" si="1034"/>
        <v/>
      </c>
      <c r="V912" s="341" t="str">
        <f t="shared" si="1035"/>
        <v/>
      </c>
      <c r="W912" s="341" t="str">
        <f t="shared" si="1036"/>
        <v/>
      </c>
      <c r="X912" s="340" t="str">
        <f t="shared" si="1015"/>
        <v/>
      </c>
      <c r="Y912" s="342" t="str">
        <f t="shared" si="1016"/>
        <v/>
      </c>
      <c r="Z912" s="343" t="str">
        <f t="shared" si="1017"/>
        <v/>
      </c>
      <c r="AA912" s="344" t="str">
        <f t="shared" si="1018"/>
        <v/>
      </c>
      <c r="AB912" s="345" t="str">
        <f t="shared" si="1037"/>
        <v/>
      </c>
      <c r="AC912" s="346" t="str">
        <f t="shared" si="1038"/>
        <v/>
      </c>
      <c r="AD912" s="346" t="str">
        <f t="shared" si="1039"/>
        <v/>
      </c>
      <c r="AE912" s="344" t="str">
        <f t="shared" si="1019"/>
        <v/>
      </c>
      <c r="AF912" s="346" t="str">
        <f t="shared" si="1040"/>
        <v/>
      </c>
      <c r="AG912" s="344" t="str">
        <f t="shared" si="1020"/>
        <v/>
      </c>
      <c r="AH912" s="344" t="str">
        <f t="shared" si="1021"/>
        <v/>
      </c>
      <c r="AI912" s="344" t="str">
        <f t="shared" si="1022"/>
        <v/>
      </c>
      <c r="AJ912" s="346" t="str">
        <f t="shared" si="1023"/>
        <v/>
      </c>
      <c r="AK912" s="346" t="str">
        <f t="shared" si="1024"/>
        <v/>
      </c>
      <c r="AL912" s="347" t="str">
        <f t="shared" si="1025"/>
        <v/>
      </c>
      <c r="AM912" s="141"/>
      <c r="AN912" s="141"/>
      <c r="AO912" s="142"/>
      <c r="AP912" s="58">
        <f t="shared" si="1041"/>
        <v>0</v>
      </c>
      <c r="AQ912" s="94">
        <f>SUM(AP$10:AP912)</f>
        <v>0</v>
      </c>
      <c r="AR912" s="143">
        <f t="shared" si="1030"/>
        <v>0.1</v>
      </c>
      <c r="AS912" s="144" t="str">
        <f t="shared" si="1042"/>
        <v/>
      </c>
      <c r="AT912" s="144" t="str">
        <f t="shared" si="1069"/>
        <v/>
      </c>
      <c r="AU912" s="145"/>
      <c r="AV912" s="58">
        <f t="shared" si="1028"/>
        <v>0</v>
      </c>
      <c r="AW912" s="318">
        <f>SUM(AV$10:AV912)</f>
        <v>0</v>
      </c>
      <c r="AX912" s="319">
        <f t="shared" si="1029"/>
        <v>0.1</v>
      </c>
      <c r="AY912" s="144" t="str">
        <f t="shared" si="1012"/>
        <v/>
      </c>
      <c r="AZ912" s="144" t="str">
        <f t="shared" si="1013"/>
        <v/>
      </c>
      <c r="BA912" s="144"/>
      <c r="BB912" s="146" t="str">
        <f t="shared" si="1043"/>
        <v/>
      </c>
      <c r="BC912" s="66" t="str">
        <f t="shared" ref="BC912:BC975" si="1082">BB912</f>
        <v/>
      </c>
      <c r="BD912" s="195" t="str">
        <f t="shared" si="1044"/>
        <v/>
      </c>
      <c r="BF912" s="283"/>
      <c r="BG912" s="286" t="str">
        <f t="shared" si="1045"/>
        <v/>
      </c>
      <c r="BY912" s="211" t="str">
        <f t="shared" si="1046"/>
        <v/>
      </c>
      <c r="BZ912" s="150" t="str">
        <f t="shared" si="1047"/>
        <v/>
      </c>
      <c r="CB912" s="54" t="str">
        <f t="shared" si="1081"/>
        <v/>
      </c>
      <c r="CD912" s="54" t="str">
        <f t="shared" si="1048"/>
        <v/>
      </c>
      <c r="CF912" s="54" t="str">
        <f t="shared" si="1049"/>
        <v/>
      </c>
      <c r="CH912" s="150" t="str">
        <f t="shared" si="1050"/>
        <v/>
      </c>
      <c r="CI912" s="290"/>
      <c r="CJ912" s="150" t="str">
        <f t="shared" si="1051"/>
        <v/>
      </c>
      <c r="CK912" s="290"/>
      <c r="CL912" s="54" t="str">
        <f t="shared" si="1070"/>
        <v/>
      </c>
      <c r="CM912" s="290"/>
      <c r="CN912" s="150" t="str">
        <f t="shared" si="1052"/>
        <v/>
      </c>
      <c r="CO912" s="290"/>
      <c r="CP912" s="150" t="str">
        <f t="shared" si="1053"/>
        <v/>
      </c>
      <c r="CQ912" s="290"/>
      <c r="CR912" s="150" t="str">
        <f t="shared" si="1054"/>
        <v/>
      </c>
      <c r="CS912" s="290"/>
      <c r="CT912" s="150" t="str">
        <f t="shared" si="1055"/>
        <v/>
      </c>
      <c r="CU912" s="150"/>
      <c r="CV912" s="150" t="str">
        <f t="shared" si="1056"/>
        <v/>
      </c>
      <c r="CW912" s="94"/>
      <c r="CX912" s="151" t="str">
        <f t="shared" si="1026"/>
        <v/>
      </c>
      <c r="CY912" s="151" t="str">
        <f t="shared" si="1027"/>
        <v/>
      </c>
      <c r="CZ912" s="152"/>
      <c r="DA912" s="373" t="str">
        <f t="shared" si="1071"/>
        <v/>
      </c>
      <c r="DC912" s="153">
        <f t="shared" si="1057"/>
        <v>0</v>
      </c>
      <c r="DD912" s="153">
        <f t="shared" si="1058"/>
        <v>0</v>
      </c>
      <c r="DE912" s="153">
        <f t="shared" si="1059"/>
        <v>0</v>
      </c>
      <c r="DF912" s="158">
        <f t="shared" si="1060"/>
        <v>-4.7000000000000002E-3</v>
      </c>
      <c r="DG912" s="159">
        <f t="shared" si="1072"/>
        <v>-1.1703000000000001</v>
      </c>
      <c r="DH912" s="158">
        <f t="shared" si="1061"/>
        <v>3.1999999999999997E-3</v>
      </c>
      <c r="DI912" s="159">
        <f t="shared" si="1073"/>
        <v>0.79679999999999995</v>
      </c>
      <c r="DJ912" s="158">
        <f t="shared" si="1062"/>
        <v>-2.7000000000000001E-3</v>
      </c>
      <c r="DK912" s="159">
        <f t="shared" si="1074"/>
        <v>-0.67230000000000001</v>
      </c>
      <c r="DL912" s="158">
        <f t="shared" si="1063"/>
        <v>1.1999999999999999E-3</v>
      </c>
      <c r="DM912" s="159">
        <f t="shared" si="1075"/>
        <v>0.29879999999999995</v>
      </c>
      <c r="DN912" s="158">
        <f t="shared" si="1064"/>
        <v>1.46E-2</v>
      </c>
      <c r="DO912" s="159">
        <f t="shared" si="1076"/>
        <v>3.6354000000000002</v>
      </c>
      <c r="DP912" s="158">
        <f t="shared" si="1065"/>
        <v>-1.2999999999999999E-2</v>
      </c>
      <c r="DQ912" s="159">
        <f t="shared" si="1077"/>
        <v>-3.2369999999999997</v>
      </c>
      <c r="DR912" s="158">
        <f t="shared" si="1066"/>
        <v>-6.7000000000000002E-3</v>
      </c>
      <c r="DS912" s="159">
        <f t="shared" si="1078"/>
        <v>-1.6683000000000001</v>
      </c>
      <c r="DT912" s="158">
        <f t="shared" si="1067"/>
        <v>-1.2999999999999999E-2</v>
      </c>
      <c r="DU912" s="159">
        <f t="shared" si="1079"/>
        <v>-3.2369999999999997</v>
      </c>
      <c r="DV912" s="158">
        <f t="shared" si="1068"/>
        <v>-6.7000000000000002E-3</v>
      </c>
      <c r="DW912" s="160">
        <f t="shared" si="1080"/>
        <v>-1.6683000000000001</v>
      </c>
    </row>
    <row r="913" spans="1:127" ht="24.95" customHeight="1" x14ac:dyDescent="0.2">
      <c r="A913" s="272">
        <v>904</v>
      </c>
      <c r="B913" s="336"/>
      <c r="C913" s="332"/>
      <c r="D913" s="333"/>
      <c r="E913" s="334"/>
      <c r="F913" s="335"/>
      <c r="G913" s="334"/>
      <c r="H913" s="371"/>
      <c r="I913" s="334"/>
      <c r="J913" s="334"/>
      <c r="K913" s="334"/>
      <c r="L913" s="334"/>
      <c r="M913" s="334"/>
      <c r="N913" s="334"/>
      <c r="O913" s="337"/>
      <c r="P913" s="337"/>
      <c r="Q913" s="338" t="str">
        <f t="shared" si="1031"/>
        <v xml:space="preserve"> </v>
      </c>
      <c r="R913" s="339" t="str">
        <f t="shared" si="1032"/>
        <v/>
      </c>
      <c r="S913" s="340" t="str">
        <f t="shared" si="1014"/>
        <v/>
      </c>
      <c r="T913" s="341" t="str">
        <f t="shared" si="1033"/>
        <v/>
      </c>
      <c r="U913" s="341" t="str">
        <f t="shared" si="1034"/>
        <v/>
      </c>
      <c r="V913" s="341" t="str">
        <f t="shared" si="1035"/>
        <v/>
      </c>
      <c r="W913" s="341" t="str">
        <f t="shared" si="1036"/>
        <v/>
      </c>
      <c r="X913" s="340" t="str">
        <f t="shared" si="1015"/>
        <v/>
      </c>
      <c r="Y913" s="342" t="str">
        <f t="shared" si="1016"/>
        <v/>
      </c>
      <c r="Z913" s="343" t="str">
        <f t="shared" si="1017"/>
        <v/>
      </c>
      <c r="AA913" s="344" t="str">
        <f t="shared" si="1018"/>
        <v/>
      </c>
      <c r="AB913" s="345" t="str">
        <f t="shared" si="1037"/>
        <v/>
      </c>
      <c r="AC913" s="346" t="str">
        <f t="shared" si="1038"/>
        <v/>
      </c>
      <c r="AD913" s="346" t="str">
        <f t="shared" si="1039"/>
        <v/>
      </c>
      <c r="AE913" s="344" t="str">
        <f t="shared" si="1019"/>
        <v/>
      </c>
      <c r="AF913" s="346" t="str">
        <f t="shared" si="1040"/>
        <v/>
      </c>
      <c r="AG913" s="344" t="str">
        <f t="shared" si="1020"/>
        <v/>
      </c>
      <c r="AH913" s="344" t="str">
        <f t="shared" si="1021"/>
        <v/>
      </c>
      <c r="AI913" s="344" t="str">
        <f t="shared" si="1022"/>
        <v/>
      </c>
      <c r="AJ913" s="346" t="str">
        <f t="shared" si="1023"/>
        <v/>
      </c>
      <c r="AK913" s="346" t="str">
        <f t="shared" si="1024"/>
        <v/>
      </c>
      <c r="AL913" s="347" t="str">
        <f t="shared" si="1025"/>
        <v/>
      </c>
      <c r="AM913" s="141"/>
      <c r="AN913" s="141"/>
      <c r="AO913" s="142"/>
      <c r="AP913" s="58">
        <f t="shared" si="1041"/>
        <v>0</v>
      </c>
      <c r="AQ913" s="94">
        <f>SUM(AP$10:AP913)</f>
        <v>0</v>
      </c>
      <c r="AR913" s="143">
        <f t="shared" si="1030"/>
        <v>0.1</v>
      </c>
      <c r="AS913" s="144" t="str">
        <f t="shared" si="1042"/>
        <v/>
      </c>
      <c r="AT913" s="144" t="str">
        <f t="shared" si="1069"/>
        <v/>
      </c>
      <c r="AU913" s="145"/>
      <c r="AV913" s="58">
        <f t="shared" si="1028"/>
        <v>0</v>
      </c>
      <c r="AW913" s="318">
        <f>SUM(AV$10:AV913)</f>
        <v>0</v>
      </c>
      <c r="AX913" s="319">
        <f t="shared" si="1029"/>
        <v>0.1</v>
      </c>
      <c r="AY913" s="144" t="str">
        <f t="shared" ref="AY913:AY976" si="1083">IF(AV913=0,"",IF(C913="","",C913))</f>
        <v/>
      </c>
      <c r="AZ913" s="144" t="str">
        <f t="shared" ref="AZ913:AZ976" si="1084">IF(AV913=0,"",IF(B913="","",B913))</f>
        <v/>
      </c>
      <c r="BA913" s="144"/>
      <c r="BB913" s="146" t="str">
        <f t="shared" si="1043"/>
        <v/>
      </c>
      <c r="BC913" s="66" t="str">
        <f t="shared" si="1082"/>
        <v/>
      </c>
      <c r="BD913" s="195" t="str">
        <f t="shared" si="1044"/>
        <v/>
      </c>
      <c r="BF913" s="283"/>
      <c r="BG913" s="286" t="str">
        <f t="shared" si="1045"/>
        <v/>
      </c>
      <c r="BY913" s="211" t="str">
        <f t="shared" si="1046"/>
        <v/>
      </c>
      <c r="BZ913" s="150" t="str">
        <f t="shared" si="1047"/>
        <v/>
      </c>
      <c r="CB913" s="54" t="str">
        <f t="shared" si="1081"/>
        <v/>
      </c>
      <c r="CD913" s="54" t="str">
        <f t="shared" si="1048"/>
        <v/>
      </c>
      <c r="CF913" s="54" t="str">
        <f t="shared" si="1049"/>
        <v/>
      </c>
      <c r="CH913" s="150" t="str">
        <f t="shared" si="1050"/>
        <v/>
      </c>
      <c r="CI913" s="290"/>
      <c r="CJ913" s="150" t="str">
        <f t="shared" si="1051"/>
        <v/>
      </c>
      <c r="CK913" s="290"/>
      <c r="CL913" s="54" t="str">
        <f t="shared" si="1070"/>
        <v/>
      </c>
      <c r="CM913" s="290"/>
      <c r="CN913" s="150" t="str">
        <f t="shared" si="1052"/>
        <v/>
      </c>
      <c r="CO913" s="290"/>
      <c r="CP913" s="150" t="str">
        <f t="shared" si="1053"/>
        <v/>
      </c>
      <c r="CQ913" s="290"/>
      <c r="CR913" s="150" t="str">
        <f t="shared" si="1054"/>
        <v/>
      </c>
      <c r="CS913" s="290"/>
      <c r="CT913" s="150" t="str">
        <f t="shared" si="1055"/>
        <v/>
      </c>
      <c r="CU913" s="150"/>
      <c r="CV913" s="150" t="str">
        <f t="shared" si="1056"/>
        <v/>
      </c>
      <c r="CW913" s="94"/>
      <c r="CX913" s="151" t="str">
        <f t="shared" si="1026"/>
        <v/>
      </c>
      <c r="CY913" s="151" t="str">
        <f t="shared" si="1027"/>
        <v/>
      </c>
      <c r="CZ913" s="152"/>
      <c r="DA913" s="373" t="str">
        <f t="shared" si="1071"/>
        <v/>
      </c>
      <c r="DC913" s="153">
        <f t="shared" si="1057"/>
        <v>0</v>
      </c>
      <c r="DD913" s="153">
        <f t="shared" si="1058"/>
        <v>0</v>
      </c>
      <c r="DE913" s="153">
        <f t="shared" si="1059"/>
        <v>0</v>
      </c>
      <c r="DF913" s="158">
        <f t="shared" si="1060"/>
        <v>-4.7000000000000002E-3</v>
      </c>
      <c r="DG913" s="159">
        <f t="shared" si="1072"/>
        <v>-1.1703000000000001</v>
      </c>
      <c r="DH913" s="158">
        <f t="shared" si="1061"/>
        <v>3.1999999999999997E-3</v>
      </c>
      <c r="DI913" s="159">
        <f t="shared" si="1073"/>
        <v>0.79679999999999995</v>
      </c>
      <c r="DJ913" s="158">
        <f t="shared" si="1062"/>
        <v>-2.7000000000000001E-3</v>
      </c>
      <c r="DK913" s="159">
        <f t="shared" si="1074"/>
        <v>-0.67230000000000001</v>
      </c>
      <c r="DL913" s="158">
        <f t="shared" si="1063"/>
        <v>1.1999999999999999E-3</v>
      </c>
      <c r="DM913" s="159">
        <f t="shared" si="1075"/>
        <v>0.29879999999999995</v>
      </c>
      <c r="DN913" s="158">
        <f t="shared" si="1064"/>
        <v>1.46E-2</v>
      </c>
      <c r="DO913" s="159">
        <f t="shared" si="1076"/>
        <v>3.6354000000000002</v>
      </c>
      <c r="DP913" s="158">
        <f t="shared" si="1065"/>
        <v>-1.2999999999999999E-2</v>
      </c>
      <c r="DQ913" s="159">
        <f t="shared" si="1077"/>
        <v>-3.2369999999999997</v>
      </c>
      <c r="DR913" s="158">
        <f t="shared" si="1066"/>
        <v>-6.7000000000000002E-3</v>
      </c>
      <c r="DS913" s="159">
        <f t="shared" si="1078"/>
        <v>-1.6683000000000001</v>
      </c>
      <c r="DT913" s="158">
        <f t="shared" si="1067"/>
        <v>-1.2999999999999999E-2</v>
      </c>
      <c r="DU913" s="159">
        <f t="shared" si="1079"/>
        <v>-3.2369999999999997</v>
      </c>
      <c r="DV913" s="158">
        <f t="shared" si="1068"/>
        <v>-6.7000000000000002E-3</v>
      </c>
      <c r="DW913" s="160">
        <f t="shared" si="1080"/>
        <v>-1.6683000000000001</v>
      </c>
    </row>
    <row r="914" spans="1:127" ht="24.95" customHeight="1" x14ac:dyDescent="0.2">
      <c r="A914" s="272">
        <v>905</v>
      </c>
      <c r="B914" s="336"/>
      <c r="C914" s="332"/>
      <c r="D914" s="333"/>
      <c r="E914" s="334"/>
      <c r="F914" s="335"/>
      <c r="G914" s="334"/>
      <c r="H914" s="371"/>
      <c r="I914" s="334"/>
      <c r="J914" s="334"/>
      <c r="K914" s="334"/>
      <c r="L914" s="334"/>
      <c r="M914" s="334"/>
      <c r="N914" s="334"/>
      <c r="O914" s="337"/>
      <c r="P914" s="337"/>
      <c r="Q914" s="338" t="str">
        <f t="shared" si="1031"/>
        <v xml:space="preserve"> </v>
      </c>
      <c r="R914" s="339" t="str">
        <f t="shared" si="1032"/>
        <v/>
      </c>
      <c r="S914" s="340" t="str">
        <f t="shared" si="1014"/>
        <v/>
      </c>
      <c r="T914" s="341" t="str">
        <f t="shared" si="1033"/>
        <v/>
      </c>
      <c r="U914" s="341" t="str">
        <f t="shared" si="1034"/>
        <v/>
      </c>
      <c r="V914" s="341" t="str">
        <f t="shared" si="1035"/>
        <v/>
      </c>
      <c r="W914" s="341" t="str">
        <f t="shared" si="1036"/>
        <v/>
      </c>
      <c r="X914" s="340" t="str">
        <f t="shared" si="1015"/>
        <v/>
      </c>
      <c r="Y914" s="342" t="str">
        <f t="shared" si="1016"/>
        <v/>
      </c>
      <c r="Z914" s="343" t="str">
        <f t="shared" si="1017"/>
        <v/>
      </c>
      <c r="AA914" s="344" t="str">
        <f t="shared" si="1018"/>
        <v/>
      </c>
      <c r="AB914" s="345" t="str">
        <f t="shared" si="1037"/>
        <v/>
      </c>
      <c r="AC914" s="346" t="str">
        <f t="shared" si="1038"/>
        <v/>
      </c>
      <c r="AD914" s="346" t="str">
        <f t="shared" si="1039"/>
        <v/>
      </c>
      <c r="AE914" s="344" t="str">
        <f t="shared" si="1019"/>
        <v/>
      </c>
      <c r="AF914" s="346" t="str">
        <f t="shared" si="1040"/>
        <v/>
      </c>
      <c r="AG914" s="344" t="str">
        <f t="shared" si="1020"/>
        <v/>
      </c>
      <c r="AH914" s="344" t="str">
        <f t="shared" si="1021"/>
        <v/>
      </c>
      <c r="AI914" s="344" t="str">
        <f t="shared" si="1022"/>
        <v/>
      </c>
      <c r="AJ914" s="346" t="str">
        <f t="shared" si="1023"/>
        <v/>
      </c>
      <c r="AK914" s="346" t="str">
        <f t="shared" si="1024"/>
        <v/>
      </c>
      <c r="AL914" s="347" t="str">
        <f t="shared" si="1025"/>
        <v/>
      </c>
      <c r="AM914" s="141"/>
      <c r="AN914" s="141"/>
      <c r="AO914" s="142"/>
      <c r="AP914" s="58">
        <f t="shared" si="1041"/>
        <v>0</v>
      </c>
      <c r="AQ914" s="94">
        <f>SUM(AP$10:AP914)</f>
        <v>0</v>
      </c>
      <c r="AR914" s="143">
        <f t="shared" si="1030"/>
        <v>0.1</v>
      </c>
      <c r="AS914" s="144" t="str">
        <f t="shared" si="1042"/>
        <v/>
      </c>
      <c r="AT914" s="144" t="str">
        <f t="shared" si="1069"/>
        <v/>
      </c>
      <c r="AU914" s="145"/>
      <c r="AV914" s="58">
        <f t="shared" si="1028"/>
        <v>0</v>
      </c>
      <c r="AW914" s="318">
        <f>SUM(AV$10:AV914)</f>
        <v>0</v>
      </c>
      <c r="AX914" s="319">
        <f t="shared" si="1029"/>
        <v>0.1</v>
      </c>
      <c r="AY914" s="144" t="str">
        <f t="shared" si="1083"/>
        <v/>
      </c>
      <c r="AZ914" s="144" t="str">
        <f t="shared" si="1084"/>
        <v/>
      </c>
      <c r="BA914" s="144"/>
      <c r="BB914" s="146" t="str">
        <f t="shared" si="1043"/>
        <v/>
      </c>
      <c r="BC914" s="66" t="str">
        <f t="shared" si="1082"/>
        <v/>
      </c>
      <c r="BD914" s="195" t="str">
        <f t="shared" si="1044"/>
        <v/>
      </c>
      <c r="BF914" s="283"/>
      <c r="BG914" s="286" t="str">
        <f t="shared" si="1045"/>
        <v/>
      </c>
      <c r="BY914" s="211" t="str">
        <f t="shared" si="1046"/>
        <v/>
      </c>
      <c r="BZ914" s="150" t="str">
        <f t="shared" si="1047"/>
        <v/>
      </c>
      <c r="CB914" s="54" t="str">
        <f t="shared" si="1081"/>
        <v/>
      </c>
      <c r="CD914" s="54" t="str">
        <f t="shared" si="1048"/>
        <v/>
      </c>
      <c r="CF914" s="54" t="str">
        <f t="shared" si="1049"/>
        <v/>
      </c>
      <c r="CH914" s="150" t="str">
        <f t="shared" si="1050"/>
        <v/>
      </c>
      <c r="CI914" s="290"/>
      <c r="CJ914" s="150" t="str">
        <f t="shared" si="1051"/>
        <v/>
      </c>
      <c r="CK914" s="290"/>
      <c r="CL914" s="54" t="str">
        <f t="shared" si="1070"/>
        <v/>
      </c>
      <c r="CM914" s="290"/>
      <c r="CN914" s="150" t="str">
        <f t="shared" si="1052"/>
        <v/>
      </c>
      <c r="CO914" s="290"/>
      <c r="CP914" s="150" t="str">
        <f t="shared" si="1053"/>
        <v/>
      </c>
      <c r="CQ914" s="290"/>
      <c r="CR914" s="150" t="str">
        <f t="shared" si="1054"/>
        <v/>
      </c>
      <c r="CS914" s="290"/>
      <c r="CT914" s="150" t="str">
        <f t="shared" si="1055"/>
        <v/>
      </c>
      <c r="CU914" s="150"/>
      <c r="CV914" s="150" t="str">
        <f t="shared" si="1056"/>
        <v/>
      </c>
      <c r="CW914" s="94"/>
      <c r="CX914" s="151" t="str">
        <f t="shared" si="1026"/>
        <v/>
      </c>
      <c r="CY914" s="151" t="str">
        <f t="shared" si="1027"/>
        <v/>
      </c>
      <c r="CZ914" s="152"/>
      <c r="DA914" s="373" t="str">
        <f t="shared" si="1071"/>
        <v/>
      </c>
      <c r="DC914" s="153">
        <f t="shared" si="1057"/>
        <v>0</v>
      </c>
      <c r="DD914" s="153">
        <f t="shared" si="1058"/>
        <v>0</v>
      </c>
      <c r="DE914" s="153">
        <f t="shared" si="1059"/>
        <v>0</v>
      </c>
      <c r="DF914" s="158">
        <f t="shared" si="1060"/>
        <v>-4.7000000000000002E-3</v>
      </c>
      <c r="DG914" s="159">
        <f t="shared" si="1072"/>
        <v>-1.1703000000000001</v>
      </c>
      <c r="DH914" s="158">
        <f t="shared" si="1061"/>
        <v>3.1999999999999997E-3</v>
      </c>
      <c r="DI914" s="159">
        <f t="shared" si="1073"/>
        <v>0.79679999999999995</v>
      </c>
      <c r="DJ914" s="158">
        <f t="shared" si="1062"/>
        <v>-2.7000000000000001E-3</v>
      </c>
      <c r="DK914" s="159">
        <f t="shared" si="1074"/>
        <v>-0.67230000000000001</v>
      </c>
      <c r="DL914" s="158">
        <f t="shared" si="1063"/>
        <v>1.1999999999999999E-3</v>
      </c>
      <c r="DM914" s="159">
        <f t="shared" si="1075"/>
        <v>0.29879999999999995</v>
      </c>
      <c r="DN914" s="158">
        <f t="shared" si="1064"/>
        <v>1.46E-2</v>
      </c>
      <c r="DO914" s="159">
        <f t="shared" si="1076"/>
        <v>3.6354000000000002</v>
      </c>
      <c r="DP914" s="158">
        <f t="shared" si="1065"/>
        <v>-1.2999999999999999E-2</v>
      </c>
      <c r="DQ914" s="159">
        <f t="shared" si="1077"/>
        <v>-3.2369999999999997</v>
      </c>
      <c r="DR914" s="158">
        <f t="shared" si="1066"/>
        <v>-6.7000000000000002E-3</v>
      </c>
      <c r="DS914" s="159">
        <f t="shared" si="1078"/>
        <v>-1.6683000000000001</v>
      </c>
      <c r="DT914" s="158">
        <f t="shared" si="1067"/>
        <v>-1.2999999999999999E-2</v>
      </c>
      <c r="DU914" s="159">
        <f t="shared" si="1079"/>
        <v>-3.2369999999999997</v>
      </c>
      <c r="DV914" s="158">
        <f t="shared" si="1068"/>
        <v>-6.7000000000000002E-3</v>
      </c>
      <c r="DW914" s="160">
        <f t="shared" si="1080"/>
        <v>-1.6683000000000001</v>
      </c>
    </row>
    <row r="915" spans="1:127" ht="24.95" customHeight="1" x14ac:dyDescent="0.2">
      <c r="A915" s="272">
        <v>906</v>
      </c>
      <c r="B915" s="336"/>
      <c r="C915" s="332"/>
      <c r="D915" s="333"/>
      <c r="E915" s="334"/>
      <c r="F915" s="335"/>
      <c r="G915" s="334"/>
      <c r="H915" s="371"/>
      <c r="I915" s="334"/>
      <c r="J915" s="334"/>
      <c r="K915" s="334"/>
      <c r="L915" s="334"/>
      <c r="M915" s="334"/>
      <c r="N915" s="334"/>
      <c r="O915" s="337"/>
      <c r="P915" s="337"/>
      <c r="Q915" s="338" t="str">
        <f t="shared" si="1031"/>
        <v xml:space="preserve"> </v>
      </c>
      <c r="R915" s="339" t="str">
        <f t="shared" si="1032"/>
        <v/>
      </c>
      <c r="S915" s="340" t="str">
        <f t="shared" si="1014"/>
        <v/>
      </c>
      <c r="T915" s="341" t="str">
        <f t="shared" si="1033"/>
        <v/>
      </c>
      <c r="U915" s="341" t="str">
        <f t="shared" si="1034"/>
        <v/>
      </c>
      <c r="V915" s="341" t="str">
        <f t="shared" si="1035"/>
        <v/>
      </c>
      <c r="W915" s="341" t="str">
        <f t="shared" si="1036"/>
        <v/>
      </c>
      <c r="X915" s="340" t="str">
        <f t="shared" si="1015"/>
        <v/>
      </c>
      <c r="Y915" s="342" t="str">
        <f t="shared" si="1016"/>
        <v/>
      </c>
      <c r="Z915" s="343" t="str">
        <f t="shared" si="1017"/>
        <v/>
      </c>
      <c r="AA915" s="344" t="str">
        <f t="shared" si="1018"/>
        <v/>
      </c>
      <c r="AB915" s="345" t="str">
        <f t="shared" si="1037"/>
        <v/>
      </c>
      <c r="AC915" s="346" t="str">
        <f t="shared" si="1038"/>
        <v/>
      </c>
      <c r="AD915" s="346" t="str">
        <f t="shared" si="1039"/>
        <v/>
      </c>
      <c r="AE915" s="344" t="str">
        <f t="shared" si="1019"/>
        <v/>
      </c>
      <c r="AF915" s="346" t="str">
        <f t="shared" si="1040"/>
        <v/>
      </c>
      <c r="AG915" s="344" t="str">
        <f t="shared" si="1020"/>
        <v/>
      </c>
      <c r="AH915" s="344" t="str">
        <f t="shared" si="1021"/>
        <v/>
      </c>
      <c r="AI915" s="344" t="str">
        <f t="shared" si="1022"/>
        <v/>
      </c>
      <c r="AJ915" s="346" t="str">
        <f t="shared" si="1023"/>
        <v/>
      </c>
      <c r="AK915" s="346" t="str">
        <f t="shared" si="1024"/>
        <v/>
      </c>
      <c r="AL915" s="347" t="str">
        <f t="shared" si="1025"/>
        <v/>
      </c>
      <c r="AM915" s="141"/>
      <c r="AN915" s="141"/>
      <c r="AO915" s="142"/>
      <c r="AP915" s="58">
        <f t="shared" si="1041"/>
        <v>0</v>
      </c>
      <c r="AQ915" s="94">
        <f>SUM(AP$10:AP915)</f>
        <v>0</v>
      </c>
      <c r="AR915" s="143">
        <f t="shared" si="1030"/>
        <v>0.1</v>
      </c>
      <c r="AS915" s="144" t="str">
        <f t="shared" si="1042"/>
        <v/>
      </c>
      <c r="AT915" s="144" t="str">
        <f t="shared" si="1069"/>
        <v/>
      </c>
      <c r="AU915" s="145"/>
      <c r="AV915" s="58">
        <f t="shared" si="1028"/>
        <v>0</v>
      </c>
      <c r="AW915" s="318">
        <f>SUM(AV$10:AV915)</f>
        <v>0</v>
      </c>
      <c r="AX915" s="319">
        <f t="shared" si="1029"/>
        <v>0.1</v>
      </c>
      <c r="AY915" s="144" t="str">
        <f t="shared" si="1083"/>
        <v/>
      </c>
      <c r="AZ915" s="144" t="str">
        <f t="shared" si="1084"/>
        <v/>
      </c>
      <c r="BA915" s="144"/>
      <c r="BB915" s="146" t="str">
        <f t="shared" si="1043"/>
        <v/>
      </c>
      <c r="BC915" s="66" t="str">
        <f t="shared" si="1082"/>
        <v/>
      </c>
      <c r="BD915" s="195" t="str">
        <f t="shared" si="1044"/>
        <v/>
      </c>
      <c r="BF915" s="283"/>
      <c r="BG915" s="286" t="str">
        <f t="shared" si="1045"/>
        <v/>
      </c>
      <c r="BY915" s="211" t="str">
        <f t="shared" si="1046"/>
        <v/>
      </c>
      <c r="BZ915" s="150" t="str">
        <f t="shared" si="1047"/>
        <v/>
      </c>
      <c r="CB915" s="54" t="str">
        <f t="shared" si="1081"/>
        <v/>
      </c>
      <c r="CD915" s="54" t="str">
        <f t="shared" si="1048"/>
        <v/>
      </c>
      <c r="CF915" s="54" t="str">
        <f t="shared" si="1049"/>
        <v/>
      </c>
      <c r="CH915" s="150" t="str">
        <f t="shared" si="1050"/>
        <v/>
      </c>
      <c r="CI915" s="290"/>
      <c r="CJ915" s="150" t="str">
        <f t="shared" si="1051"/>
        <v/>
      </c>
      <c r="CK915" s="290"/>
      <c r="CL915" s="54" t="str">
        <f t="shared" si="1070"/>
        <v/>
      </c>
      <c r="CM915" s="290"/>
      <c r="CN915" s="150" t="str">
        <f t="shared" si="1052"/>
        <v/>
      </c>
      <c r="CO915" s="290"/>
      <c r="CP915" s="150" t="str">
        <f t="shared" si="1053"/>
        <v/>
      </c>
      <c r="CQ915" s="290"/>
      <c r="CR915" s="150" t="str">
        <f t="shared" si="1054"/>
        <v/>
      </c>
      <c r="CS915" s="290"/>
      <c r="CT915" s="150" t="str">
        <f t="shared" si="1055"/>
        <v/>
      </c>
      <c r="CU915" s="150"/>
      <c r="CV915" s="150" t="str">
        <f t="shared" si="1056"/>
        <v/>
      </c>
      <c r="CW915" s="94"/>
      <c r="CX915" s="151" t="str">
        <f t="shared" si="1026"/>
        <v/>
      </c>
      <c r="CY915" s="151" t="str">
        <f t="shared" si="1027"/>
        <v/>
      </c>
      <c r="CZ915" s="152"/>
      <c r="DA915" s="373" t="str">
        <f t="shared" si="1071"/>
        <v/>
      </c>
      <c r="DC915" s="153">
        <f t="shared" si="1057"/>
        <v>0</v>
      </c>
      <c r="DD915" s="153">
        <f t="shared" si="1058"/>
        <v>0</v>
      </c>
      <c r="DE915" s="153">
        <f t="shared" si="1059"/>
        <v>0</v>
      </c>
      <c r="DF915" s="158">
        <f t="shared" si="1060"/>
        <v>-4.7000000000000002E-3</v>
      </c>
      <c r="DG915" s="159">
        <f t="shared" si="1072"/>
        <v>-1.1703000000000001</v>
      </c>
      <c r="DH915" s="158">
        <f t="shared" si="1061"/>
        <v>3.1999999999999997E-3</v>
      </c>
      <c r="DI915" s="159">
        <f t="shared" si="1073"/>
        <v>0.79679999999999995</v>
      </c>
      <c r="DJ915" s="158">
        <f t="shared" si="1062"/>
        <v>-2.7000000000000001E-3</v>
      </c>
      <c r="DK915" s="159">
        <f t="shared" si="1074"/>
        <v>-0.67230000000000001</v>
      </c>
      <c r="DL915" s="158">
        <f t="shared" si="1063"/>
        <v>1.1999999999999999E-3</v>
      </c>
      <c r="DM915" s="159">
        <f t="shared" si="1075"/>
        <v>0.29879999999999995</v>
      </c>
      <c r="DN915" s="158">
        <f t="shared" si="1064"/>
        <v>1.46E-2</v>
      </c>
      <c r="DO915" s="159">
        <f t="shared" si="1076"/>
        <v>3.6354000000000002</v>
      </c>
      <c r="DP915" s="158">
        <f t="shared" si="1065"/>
        <v>-1.2999999999999999E-2</v>
      </c>
      <c r="DQ915" s="159">
        <f t="shared" si="1077"/>
        <v>-3.2369999999999997</v>
      </c>
      <c r="DR915" s="158">
        <f t="shared" si="1066"/>
        <v>-6.7000000000000002E-3</v>
      </c>
      <c r="DS915" s="159">
        <f t="shared" si="1078"/>
        <v>-1.6683000000000001</v>
      </c>
      <c r="DT915" s="158">
        <f t="shared" si="1067"/>
        <v>-1.2999999999999999E-2</v>
      </c>
      <c r="DU915" s="159">
        <f t="shared" si="1079"/>
        <v>-3.2369999999999997</v>
      </c>
      <c r="DV915" s="158">
        <f t="shared" si="1068"/>
        <v>-6.7000000000000002E-3</v>
      </c>
      <c r="DW915" s="160">
        <f t="shared" si="1080"/>
        <v>-1.6683000000000001</v>
      </c>
    </row>
    <row r="916" spans="1:127" ht="24.95" customHeight="1" x14ac:dyDescent="0.2">
      <c r="A916" s="272">
        <v>907</v>
      </c>
      <c r="B916" s="336"/>
      <c r="C916" s="332"/>
      <c r="D916" s="333"/>
      <c r="E916" s="334"/>
      <c r="F916" s="335"/>
      <c r="G916" s="334"/>
      <c r="H916" s="371"/>
      <c r="I916" s="334"/>
      <c r="J916" s="334"/>
      <c r="K916" s="334"/>
      <c r="L916" s="334"/>
      <c r="M916" s="334"/>
      <c r="N916" s="334"/>
      <c r="O916" s="337"/>
      <c r="P916" s="337"/>
      <c r="Q916" s="338" t="str">
        <f t="shared" si="1031"/>
        <v xml:space="preserve"> </v>
      </c>
      <c r="R916" s="339" t="str">
        <f t="shared" si="1032"/>
        <v/>
      </c>
      <c r="S916" s="340" t="str">
        <f t="shared" si="1014"/>
        <v/>
      </c>
      <c r="T916" s="341" t="str">
        <f t="shared" si="1033"/>
        <v/>
      </c>
      <c r="U916" s="341" t="str">
        <f t="shared" si="1034"/>
        <v/>
      </c>
      <c r="V916" s="341" t="str">
        <f t="shared" si="1035"/>
        <v/>
      </c>
      <c r="W916" s="341" t="str">
        <f t="shared" si="1036"/>
        <v/>
      </c>
      <c r="X916" s="340" t="str">
        <f t="shared" si="1015"/>
        <v/>
      </c>
      <c r="Y916" s="342" t="str">
        <f t="shared" si="1016"/>
        <v/>
      </c>
      <c r="Z916" s="343" t="str">
        <f t="shared" si="1017"/>
        <v/>
      </c>
      <c r="AA916" s="344" t="str">
        <f t="shared" si="1018"/>
        <v/>
      </c>
      <c r="AB916" s="345" t="str">
        <f t="shared" si="1037"/>
        <v/>
      </c>
      <c r="AC916" s="346" t="str">
        <f t="shared" si="1038"/>
        <v/>
      </c>
      <c r="AD916" s="346" t="str">
        <f t="shared" si="1039"/>
        <v/>
      </c>
      <c r="AE916" s="344" t="str">
        <f t="shared" si="1019"/>
        <v/>
      </c>
      <c r="AF916" s="346" t="str">
        <f t="shared" si="1040"/>
        <v/>
      </c>
      <c r="AG916" s="344" t="str">
        <f t="shared" si="1020"/>
        <v/>
      </c>
      <c r="AH916" s="344" t="str">
        <f t="shared" si="1021"/>
        <v/>
      </c>
      <c r="AI916" s="344" t="str">
        <f t="shared" si="1022"/>
        <v/>
      </c>
      <c r="AJ916" s="346" t="str">
        <f t="shared" si="1023"/>
        <v/>
      </c>
      <c r="AK916" s="346" t="str">
        <f t="shared" si="1024"/>
        <v/>
      </c>
      <c r="AL916" s="347" t="str">
        <f t="shared" si="1025"/>
        <v/>
      </c>
      <c r="AM916" s="141"/>
      <c r="AN916" s="141"/>
      <c r="AO916" s="142"/>
      <c r="AP916" s="58">
        <f t="shared" si="1041"/>
        <v>0</v>
      </c>
      <c r="AQ916" s="94">
        <f>SUM(AP$10:AP916)</f>
        <v>0</v>
      </c>
      <c r="AR916" s="143">
        <f t="shared" si="1030"/>
        <v>0.1</v>
      </c>
      <c r="AS916" s="144" t="str">
        <f t="shared" si="1042"/>
        <v/>
      </c>
      <c r="AT916" s="144" t="str">
        <f t="shared" si="1069"/>
        <v/>
      </c>
      <c r="AU916" s="145"/>
      <c r="AV916" s="58">
        <f t="shared" si="1028"/>
        <v>0</v>
      </c>
      <c r="AW916" s="318">
        <f>SUM(AV$10:AV916)</f>
        <v>0</v>
      </c>
      <c r="AX916" s="319">
        <f t="shared" si="1029"/>
        <v>0.1</v>
      </c>
      <c r="AY916" s="144" t="str">
        <f t="shared" si="1083"/>
        <v/>
      </c>
      <c r="AZ916" s="144" t="str">
        <f t="shared" si="1084"/>
        <v/>
      </c>
      <c r="BA916" s="144"/>
      <c r="BB916" s="146" t="str">
        <f t="shared" si="1043"/>
        <v/>
      </c>
      <c r="BC916" s="66" t="str">
        <f t="shared" si="1082"/>
        <v/>
      </c>
      <c r="BD916" s="195" t="str">
        <f t="shared" si="1044"/>
        <v/>
      </c>
      <c r="BF916" s="283"/>
      <c r="BG916" s="286" t="str">
        <f t="shared" si="1045"/>
        <v/>
      </c>
      <c r="BY916" s="211" t="str">
        <f t="shared" si="1046"/>
        <v/>
      </c>
      <c r="BZ916" s="150" t="str">
        <f t="shared" si="1047"/>
        <v/>
      </c>
      <c r="CB916" s="54" t="str">
        <f t="shared" si="1081"/>
        <v/>
      </c>
      <c r="CD916" s="54" t="str">
        <f t="shared" si="1048"/>
        <v/>
      </c>
      <c r="CF916" s="54" t="str">
        <f t="shared" si="1049"/>
        <v/>
      </c>
      <c r="CH916" s="150" t="str">
        <f t="shared" si="1050"/>
        <v/>
      </c>
      <c r="CI916" s="290"/>
      <c r="CJ916" s="150" t="str">
        <f t="shared" si="1051"/>
        <v/>
      </c>
      <c r="CK916" s="290"/>
      <c r="CL916" s="54" t="str">
        <f t="shared" si="1070"/>
        <v/>
      </c>
      <c r="CM916" s="290"/>
      <c r="CN916" s="150" t="str">
        <f t="shared" si="1052"/>
        <v/>
      </c>
      <c r="CO916" s="290"/>
      <c r="CP916" s="150" t="str">
        <f t="shared" si="1053"/>
        <v/>
      </c>
      <c r="CQ916" s="290"/>
      <c r="CR916" s="150" t="str">
        <f t="shared" si="1054"/>
        <v/>
      </c>
      <c r="CS916" s="290"/>
      <c r="CT916" s="150" t="str">
        <f t="shared" si="1055"/>
        <v/>
      </c>
      <c r="CU916" s="150"/>
      <c r="CV916" s="150" t="str">
        <f t="shared" si="1056"/>
        <v/>
      </c>
      <c r="CW916" s="94"/>
      <c r="CX916" s="151" t="str">
        <f t="shared" si="1026"/>
        <v/>
      </c>
      <c r="CY916" s="151" t="str">
        <f t="shared" si="1027"/>
        <v/>
      </c>
      <c r="CZ916" s="152"/>
      <c r="DA916" s="373" t="str">
        <f t="shared" si="1071"/>
        <v/>
      </c>
      <c r="DC916" s="153">
        <f t="shared" si="1057"/>
        <v>0</v>
      </c>
      <c r="DD916" s="153">
        <f t="shared" si="1058"/>
        <v>0</v>
      </c>
      <c r="DE916" s="153">
        <f t="shared" si="1059"/>
        <v>0</v>
      </c>
      <c r="DF916" s="158">
        <f t="shared" si="1060"/>
        <v>-4.7000000000000002E-3</v>
      </c>
      <c r="DG916" s="159">
        <f t="shared" si="1072"/>
        <v>-1.1703000000000001</v>
      </c>
      <c r="DH916" s="158">
        <f t="shared" si="1061"/>
        <v>3.1999999999999997E-3</v>
      </c>
      <c r="DI916" s="159">
        <f t="shared" si="1073"/>
        <v>0.79679999999999995</v>
      </c>
      <c r="DJ916" s="158">
        <f t="shared" si="1062"/>
        <v>-2.7000000000000001E-3</v>
      </c>
      <c r="DK916" s="159">
        <f t="shared" si="1074"/>
        <v>-0.67230000000000001</v>
      </c>
      <c r="DL916" s="158">
        <f t="shared" si="1063"/>
        <v>1.1999999999999999E-3</v>
      </c>
      <c r="DM916" s="159">
        <f t="shared" si="1075"/>
        <v>0.29879999999999995</v>
      </c>
      <c r="DN916" s="158">
        <f t="shared" si="1064"/>
        <v>1.46E-2</v>
      </c>
      <c r="DO916" s="159">
        <f t="shared" si="1076"/>
        <v>3.6354000000000002</v>
      </c>
      <c r="DP916" s="158">
        <f t="shared" si="1065"/>
        <v>-1.2999999999999999E-2</v>
      </c>
      <c r="DQ916" s="159">
        <f t="shared" si="1077"/>
        <v>-3.2369999999999997</v>
      </c>
      <c r="DR916" s="158">
        <f t="shared" si="1066"/>
        <v>-6.7000000000000002E-3</v>
      </c>
      <c r="DS916" s="159">
        <f t="shared" si="1078"/>
        <v>-1.6683000000000001</v>
      </c>
      <c r="DT916" s="158">
        <f t="shared" si="1067"/>
        <v>-1.2999999999999999E-2</v>
      </c>
      <c r="DU916" s="159">
        <f t="shared" si="1079"/>
        <v>-3.2369999999999997</v>
      </c>
      <c r="DV916" s="158">
        <f t="shared" si="1068"/>
        <v>-6.7000000000000002E-3</v>
      </c>
      <c r="DW916" s="160">
        <f t="shared" si="1080"/>
        <v>-1.6683000000000001</v>
      </c>
    </row>
    <row r="917" spans="1:127" ht="24.95" customHeight="1" x14ac:dyDescent="0.2">
      <c r="A917" s="272">
        <v>908</v>
      </c>
      <c r="B917" s="336"/>
      <c r="C917" s="332"/>
      <c r="D917" s="333"/>
      <c r="E917" s="334"/>
      <c r="F917" s="335"/>
      <c r="G917" s="334"/>
      <c r="H917" s="371"/>
      <c r="I917" s="334"/>
      <c r="J917" s="334"/>
      <c r="K917" s="334"/>
      <c r="L917" s="334"/>
      <c r="M917" s="334"/>
      <c r="N917" s="334"/>
      <c r="O917" s="337"/>
      <c r="P917" s="337"/>
      <c r="Q917" s="338" t="str">
        <f t="shared" si="1031"/>
        <v xml:space="preserve"> </v>
      </c>
      <c r="R917" s="339" t="str">
        <f t="shared" si="1032"/>
        <v/>
      </c>
      <c r="S917" s="340" t="str">
        <f t="shared" ref="S917:S980" si="1085">IF(RIGHT(E917,7)="AVT3000","No",IF(RIGHT(E917,7)="AVC5000","Yes",""))</f>
        <v/>
      </c>
      <c r="T917" s="341" t="str">
        <f t="shared" si="1033"/>
        <v/>
      </c>
      <c r="U917" s="341" t="str">
        <f t="shared" si="1034"/>
        <v/>
      </c>
      <c r="V917" s="341" t="str">
        <f t="shared" si="1035"/>
        <v/>
      </c>
      <c r="W917" s="341" t="str">
        <f t="shared" si="1036"/>
        <v/>
      </c>
      <c r="X917" s="340" t="str">
        <f t="shared" ref="X917:X980" si="1086">IF(RIGHT(E917,7)="AVT3000","No",IF(RIGHT(E917,7)="AVC5000","Yes",""))</f>
        <v/>
      </c>
      <c r="Y917" s="342" t="str">
        <f t="shared" ref="Y917:Y980" si="1087">IF(LEFT(E917,1)="H","H-","")</f>
        <v/>
      </c>
      <c r="Z917" s="343" t="str">
        <f t="shared" ref="Z917:Z980" si="1088">IF(RIGHT(E917,7)="AVT3000","AVT3",IF(RIGHT(E917,7)="AVC5000","AVC5",""))</f>
        <v/>
      </c>
      <c r="AA917" s="344" t="str">
        <f t="shared" ref="AA917:AA980" si="1089">IF(RIGHT(E917,6)="AV3000","AV3",IF(RIGHT(E917,7)="AVC5000","AVC5",""))</f>
        <v/>
      </c>
      <c r="AB917" s="345" t="str">
        <f t="shared" si="1037"/>
        <v/>
      </c>
      <c r="AC917" s="346" t="str">
        <f t="shared" si="1038"/>
        <v/>
      </c>
      <c r="AD917" s="346" t="str">
        <f t="shared" si="1039"/>
        <v/>
      </c>
      <c r="AE917" s="344" t="str">
        <f t="shared" ref="AE917:AE980" si="1090">IF(AF917="","","-")</f>
        <v/>
      </c>
      <c r="AF917" s="346" t="str">
        <f t="shared" si="1040"/>
        <v/>
      </c>
      <c r="AG917" s="344" t="str">
        <f t="shared" ref="AG917:AG980" si="1091">IF(G917="","","-")</f>
        <v/>
      </c>
      <c r="AH917" s="344" t="str">
        <f t="shared" ref="AH917:AH980" si="1092">IF(I917="AccuNet","A","")</f>
        <v/>
      </c>
      <c r="AI917" s="344" t="str">
        <f t="shared" ref="AI917:AI980" si="1093">IF(J917="BACnet","B","")</f>
        <v/>
      </c>
      <c r="AJ917" s="346" t="str">
        <f t="shared" ref="AJ917:AJ980" si="1094">IF(K917="Flanged","F","")</f>
        <v/>
      </c>
      <c r="AK917" s="346" t="str">
        <f t="shared" ref="AK917:AK980" si="1095">IF(L917="Insulation","I","")</f>
        <v/>
      </c>
      <c r="AL917" s="347" t="str">
        <f t="shared" ref="AL917:AL980" si="1096">IF(M917="Tight Shutoff","S","")</f>
        <v/>
      </c>
      <c r="AM917" s="141"/>
      <c r="AN917" s="141"/>
      <c r="AO917" s="142"/>
      <c r="AP917" s="58">
        <f t="shared" si="1041"/>
        <v>0</v>
      </c>
      <c r="AQ917" s="94">
        <f>SUM(AP$10:AP917)</f>
        <v>0</v>
      </c>
      <c r="AR917" s="143">
        <f t="shared" si="1030"/>
        <v>0.1</v>
      </c>
      <c r="AS917" s="144" t="str">
        <f t="shared" si="1042"/>
        <v/>
      </c>
      <c r="AT917" s="144" t="str">
        <f t="shared" si="1069"/>
        <v/>
      </c>
      <c r="AU917" s="145"/>
      <c r="AV917" s="58">
        <f t="shared" si="1028"/>
        <v>0</v>
      </c>
      <c r="AW917" s="318">
        <f>SUM(AV$10:AV917)</f>
        <v>0</v>
      </c>
      <c r="AX917" s="319">
        <f t="shared" si="1029"/>
        <v>0.1</v>
      </c>
      <c r="AY917" s="144" t="str">
        <f t="shared" si="1083"/>
        <v/>
      </c>
      <c r="AZ917" s="144" t="str">
        <f t="shared" si="1084"/>
        <v/>
      </c>
      <c r="BA917" s="144"/>
      <c r="BB917" s="146" t="str">
        <f t="shared" si="1043"/>
        <v/>
      </c>
      <c r="BC917" s="66" t="str">
        <f t="shared" si="1082"/>
        <v/>
      </c>
      <c r="BD917" s="195" t="str">
        <f t="shared" si="1044"/>
        <v/>
      </c>
      <c r="BF917" s="283"/>
      <c r="BG917" s="286" t="str">
        <f t="shared" si="1045"/>
        <v/>
      </c>
      <c r="BY917" s="211" t="str">
        <f t="shared" si="1046"/>
        <v/>
      </c>
      <c r="BZ917" s="150" t="str">
        <f t="shared" si="1047"/>
        <v/>
      </c>
      <c r="CB917" s="54" t="str">
        <f t="shared" si="1081"/>
        <v/>
      </c>
      <c r="CD917" s="54" t="str">
        <f t="shared" si="1048"/>
        <v/>
      </c>
      <c r="CF917" s="54" t="str">
        <f t="shared" si="1049"/>
        <v/>
      </c>
      <c r="CH917" s="150" t="str">
        <f t="shared" si="1050"/>
        <v/>
      </c>
      <c r="CI917" s="290"/>
      <c r="CJ917" s="150" t="str">
        <f t="shared" si="1051"/>
        <v/>
      </c>
      <c r="CK917" s="290"/>
      <c r="CL917" s="54" t="str">
        <f t="shared" si="1070"/>
        <v/>
      </c>
      <c r="CM917" s="290"/>
      <c r="CN917" s="150" t="str">
        <f t="shared" si="1052"/>
        <v/>
      </c>
      <c r="CO917" s="290"/>
      <c r="CP917" s="150" t="str">
        <f t="shared" si="1053"/>
        <v/>
      </c>
      <c r="CQ917" s="290"/>
      <c r="CR917" s="150" t="str">
        <f t="shared" si="1054"/>
        <v/>
      </c>
      <c r="CS917" s="290"/>
      <c r="CT917" s="150" t="str">
        <f t="shared" si="1055"/>
        <v/>
      </c>
      <c r="CU917" s="150"/>
      <c r="CV917" s="150" t="str">
        <f t="shared" si="1056"/>
        <v/>
      </c>
      <c r="CW917" s="94"/>
      <c r="CX917" s="151" t="str">
        <f t="shared" si="1026"/>
        <v/>
      </c>
      <c r="CY917" s="151" t="str">
        <f t="shared" si="1027"/>
        <v/>
      </c>
      <c r="CZ917" s="152"/>
      <c r="DA917" s="373" t="str">
        <f t="shared" si="1071"/>
        <v/>
      </c>
      <c r="DC917" s="153">
        <f t="shared" si="1057"/>
        <v>0</v>
      </c>
      <c r="DD917" s="153">
        <f t="shared" si="1058"/>
        <v>0</v>
      </c>
      <c r="DE917" s="153">
        <f t="shared" si="1059"/>
        <v>0</v>
      </c>
      <c r="DF917" s="158">
        <f t="shared" si="1060"/>
        <v>-4.7000000000000002E-3</v>
      </c>
      <c r="DG917" s="159">
        <f t="shared" si="1072"/>
        <v>-1.1703000000000001</v>
      </c>
      <c r="DH917" s="158">
        <f t="shared" si="1061"/>
        <v>3.1999999999999997E-3</v>
      </c>
      <c r="DI917" s="159">
        <f t="shared" si="1073"/>
        <v>0.79679999999999995</v>
      </c>
      <c r="DJ917" s="158">
        <f t="shared" si="1062"/>
        <v>-2.7000000000000001E-3</v>
      </c>
      <c r="DK917" s="159">
        <f t="shared" si="1074"/>
        <v>-0.67230000000000001</v>
      </c>
      <c r="DL917" s="158">
        <f t="shared" si="1063"/>
        <v>1.1999999999999999E-3</v>
      </c>
      <c r="DM917" s="159">
        <f t="shared" si="1075"/>
        <v>0.29879999999999995</v>
      </c>
      <c r="DN917" s="158">
        <f t="shared" si="1064"/>
        <v>1.46E-2</v>
      </c>
      <c r="DO917" s="159">
        <f t="shared" si="1076"/>
        <v>3.6354000000000002</v>
      </c>
      <c r="DP917" s="158">
        <f t="shared" si="1065"/>
        <v>-1.2999999999999999E-2</v>
      </c>
      <c r="DQ917" s="159">
        <f t="shared" si="1077"/>
        <v>-3.2369999999999997</v>
      </c>
      <c r="DR917" s="158">
        <f t="shared" si="1066"/>
        <v>-6.7000000000000002E-3</v>
      </c>
      <c r="DS917" s="159">
        <f t="shared" si="1078"/>
        <v>-1.6683000000000001</v>
      </c>
      <c r="DT917" s="158">
        <f t="shared" si="1067"/>
        <v>-1.2999999999999999E-2</v>
      </c>
      <c r="DU917" s="159">
        <f t="shared" si="1079"/>
        <v>-3.2369999999999997</v>
      </c>
      <c r="DV917" s="158">
        <f t="shared" si="1068"/>
        <v>-6.7000000000000002E-3</v>
      </c>
      <c r="DW917" s="160">
        <f t="shared" si="1080"/>
        <v>-1.6683000000000001</v>
      </c>
    </row>
    <row r="918" spans="1:127" ht="24.95" customHeight="1" x14ac:dyDescent="0.2">
      <c r="A918" s="272">
        <v>909</v>
      </c>
      <c r="B918" s="336"/>
      <c r="C918" s="332"/>
      <c r="D918" s="333"/>
      <c r="E918" s="334"/>
      <c r="F918" s="335"/>
      <c r="G918" s="334"/>
      <c r="H918" s="371"/>
      <c r="I918" s="334"/>
      <c r="J918" s="334"/>
      <c r="K918" s="334"/>
      <c r="L918" s="334"/>
      <c r="M918" s="334"/>
      <c r="N918" s="334"/>
      <c r="O918" s="337"/>
      <c r="P918" s="337"/>
      <c r="Q918" s="338" t="str">
        <f t="shared" si="1031"/>
        <v xml:space="preserve"> </v>
      </c>
      <c r="R918" s="339" t="str">
        <f t="shared" si="1032"/>
        <v/>
      </c>
      <c r="S918" s="340" t="str">
        <f t="shared" si="1085"/>
        <v/>
      </c>
      <c r="T918" s="341" t="str">
        <f t="shared" si="1033"/>
        <v/>
      </c>
      <c r="U918" s="341" t="str">
        <f t="shared" si="1034"/>
        <v/>
      </c>
      <c r="V918" s="341" t="str">
        <f t="shared" si="1035"/>
        <v/>
      </c>
      <c r="W918" s="341" t="str">
        <f t="shared" si="1036"/>
        <v/>
      </c>
      <c r="X918" s="340" t="str">
        <f t="shared" si="1086"/>
        <v/>
      </c>
      <c r="Y918" s="342" t="str">
        <f t="shared" si="1087"/>
        <v/>
      </c>
      <c r="Z918" s="343" t="str">
        <f t="shared" si="1088"/>
        <v/>
      </c>
      <c r="AA918" s="344" t="str">
        <f t="shared" si="1089"/>
        <v/>
      </c>
      <c r="AB918" s="345" t="str">
        <f t="shared" si="1037"/>
        <v/>
      </c>
      <c r="AC918" s="346" t="str">
        <f t="shared" si="1038"/>
        <v/>
      </c>
      <c r="AD918" s="346" t="str">
        <f t="shared" si="1039"/>
        <v/>
      </c>
      <c r="AE918" s="344" t="str">
        <f t="shared" si="1090"/>
        <v/>
      </c>
      <c r="AF918" s="346" t="str">
        <f t="shared" si="1040"/>
        <v/>
      </c>
      <c r="AG918" s="344" t="str">
        <f t="shared" si="1091"/>
        <v/>
      </c>
      <c r="AH918" s="344" t="str">
        <f t="shared" si="1092"/>
        <v/>
      </c>
      <c r="AI918" s="344" t="str">
        <f t="shared" si="1093"/>
        <v/>
      </c>
      <c r="AJ918" s="346" t="str">
        <f t="shared" si="1094"/>
        <v/>
      </c>
      <c r="AK918" s="346" t="str">
        <f t="shared" si="1095"/>
        <v/>
      </c>
      <c r="AL918" s="347" t="str">
        <f t="shared" si="1096"/>
        <v/>
      </c>
      <c r="AM918" s="141"/>
      <c r="AN918" s="141"/>
      <c r="AO918" s="142"/>
      <c r="AP918" s="58">
        <f t="shared" si="1041"/>
        <v>0</v>
      </c>
      <c r="AQ918" s="94">
        <f>SUM(AP$10:AP918)</f>
        <v>0</v>
      </c>
      <c r="AR918" s="143">
        <f t="shared" si="1030"/>
        <v>0.1</v>
      </c>
      <c r="AS918" s="144" t="str">
        <f t="shared" si="1042"/>
        <v/>
      </c>
      <c r="AT918" s="144" t="str">
        <f t="shared" si="1069"/>
        <v/>
      </c>
      <c r="AU918" s="145"/>
      <c r="AV918" s="58">
        <f t="shared" si="1028"/>
        <v>0</v>
      </c>
      <c r="AW918" s="318">
        <f>SUM(AV$10:AV918)</f>
        <v>0</v>
      </c>
      <c r="AX918" s="319">
        <f t="shared" si="1029"/>
        <v>0.1</v>
      </c>
      <c r="AY918" s="144" t="str">
        <f t="shared" si="1083"/>
        <v/>
      </c>
      <c r="AZ918" s="144" t="str">
        <f t="shared" si="1084"/>
        <v/>
      </c>
      <c r="BA918" s="144"/>
      <c r="BB918" s="146" t="str">
        <f t="shared" si="1043"/>
        <v/>
      </c>
      <c r="BC918" s="66" t="str">
        <f t="shared" si="1082"/>
        <v/>
      </c>
      <c r="BD918" s="195" t="str">
        <f t="shared" si="1044"/>
        <v/>
      </c>
      <c r="BF918" s="283"/>
      <c r="BG918" s="286" t="str">
        <f t="shared" si="1045"/>
        <v/>
      </c>
      <c r="BY918" s="211" t="str">
        <f t="shared" si="1046"/>
        <v/>
      </c>
      <c r="BZ918" s="150" t="str">
        <f t="shared" si="1047"/>
        <v/>
      </c>
      <c r="CB918" s="54" t="str">
        <f t="shared" si="1081"/>
        <v/>
      </c>
      <c r="CD918" s="54" t="str">
        <f t="shared" si="1048"/>
        <v/>
      </c>
      <c r="CF918" s="54" t="str">
        <f t="shared" si="1049"/>
        <v/>
      </c>
      <c r="CH918" s="150" t="str">
        <f t="shared" si="1050"/>
        <v/>
      </c>
      <c r="CI918" s="290"/>
      <c r="CJ918" s="150" t="str">
        <f t="shared" si="1051"/>
        <v/>
      </c>
      <c r="CK918" s="290"/>
      <c r="CL918" s="54" t="str">
        <f t="shared" si="1070"/>
        <v/>
      </c>
      <c r="CM918" s="290"/>
      <c r="CN918" s="150" t="str">
        <f t="shared" si="1052"/>
        <v/>
      </c>
      <c r="CO918" s="290"/>
      <c r="CP918" s="150" t="str">
        <f t="shared" si="1053"/>
        <v/>
      </c>
      <c r="CQ918" s="290"/>
      <c r="CR918" s="150" t="str">
        <f t="shared" si="1054"/>
        <v/>
      </c>
      <c r="CS918" s="290"/>
      <c r="CT918" s="150" t="str">
        <f t="shared" si="1055"/>
        <v/>
      </c>
      <c r="CU918" s="150"/>
      <c r="CV918" s="150" t="str">
        <f t="shared" si="1056"/>
        <v/>
      </c>
      <c r="CW918" s="94"/>
      <c r="CX918" s="151" t="str">
        <f t="shared" si="1026"/>
        <v/>
      </c>
      <c r="CY918" s="151" t="str">
        <f t="shared" si="1027"/>
        <v/>
      </c>
      <c r="CZ918" s="152"/>
      <c r="DA918" s="373" t="str">
        <f t="shared" si="1071"/>
        <v/>
      </c>
      <c r="DC918" s="153">
        <f t="shared" si="1057"/>
        <v>0</v>
      </c>
      <c r="DD918" s="153">
        <f t="shared" si="1058"/>
        <v>0</v>
      </c>
      <c r="DE918" s="153">
        <f t="shared" si="1059"/>
        <v>0</v>
      </c>
      <c r="DF918" s="158">
        <f t="shared" si="1060"/>
        <v>-4.7000000000000002E-3</v>
      </c>
      <c r="DG918" s="159">
        <f t="shared" si="1072"/>
        <v>-1.1703000000000001</v>
      </c>
      <c r="DH918" s="158">
        <f t="shared" si="1061"/>
        <v>3.1999999999999997E-3</v>
      </c>
      <c r="DI918" s="159">
        <f t="shared" si="1073"/>
        <v>0.79679999999999995</v>
      </c>
      <c r="DJ918" s="158">
        <f t="shared" si="1062"/>
        <v>-2.7000000000000001E-3</v>
      </c>
      <c r="DK918" s="159">
        <f t="shared" si="1074"/>
        <v>-0.67230000000000001</v>
      </c>
      <c r="DL918" s="158">
        <f t="shared" si="1063"/>
        <v>1.1999999999999999E-3</v>
      </c>
      <c r="DM918" s="159">
        <f t="shared" si="1075"/>
        <v>0.29879999999999995</v>
      </c>
      <c r="DN918" s="158">
        <f t="shared" si="1064"/>
        <v>1.46E-2</v>
      </c>
      <c r="DO918" s="159">
        <f t="shared" si="1076"/>
        <v>3.6354000000000002</v>
      </c>
      <c r="DP918" s="158">
        <f t="shared" si="1065"/>
        <v>-1.2999999999999999E-2</v>
      </c>
      <c r="DQ918" s="159">
        <f t="shared" si="1077"/>
        <v>-3.2369999999999997</v>
      </c>
      <c r="DR918" s="158">
        <f t="shared" si="1066"/>
        <v>-6.7000000000000002E-3</v>
      </c>
      <c r="DS918" s="159">
        <f t="shared" si="1078"/>
        <v>-1.6683000000000001</v>
      </c>
      <c r="DT918" s="158">
        <f t="shared" si="1067"/>
        <v>-1.2999999999999999E-2</v>
      </c>
      <c r="DU918" s="159">
        <f t="shared" si="1079"/>
        <v>-3.2369999999999997</v>
      </c>
      <c r="DV918" s="158">
        <f t="shared" si="1068"/>
        <v>-6.7000000000000002E-3</v>
      </c>
      <c r="DW918" s="160">
        <f t="shared" si="1080"/>
        <v>-1.6683000000000001</v>
      </c>
    </row>
    <row r="919" spans="1:127" ht="24.95" customHeight="1" x14ac:dyDescent="0.2">
      <c r="A919" s="272">
        <v>910</v>
      </c>
      <c r="B919" s="336"/>
      <c r="C919" s="332"/>
      <c r="D919" s="333"/>
      <c r="E919" s="334"/>
      <c r="F919" s="335"/>
      <c r="G919" s="334"/>
      <c r="H919" s="371"/>
      <c r="I919" s="334"/>
      <c r="J919" s="334"/>
      <c r="K919" s="334"/>
      <c r="L919" s="334"/>
      <c r="M919" s="334"/>
      <c r="N919" s="334"/>
      <c r="O919" s="337"/>
      <c r="P919" s="337"/>
      <c r="Q919" s="338" t="str">
        <f t="shared" si="1031"/>
        <v xml:space="preserve"> </v>
      </c>
      <c r="R919" s="339" t="str">
        <f t="shared" si="1032"/>
        <v/>
      </c>
      <c r="S919" s="340" t="str">
        <f t="shared" si="1085"/>
        <v/>
      </c>
      <c r="T919" s="341" t="str">
        <f t="shared" si="1033"/>
        <v/>
      </c>
      <c r="U919" s="341" t="str">
        <f t="shared" si="1034"/>
        <v/>
      </c>
      <c r="V919" s="341" t="str">
        <f t="shared" si="1035"/>
        <v/>
      </c>
      <c r="W919" s="341" t="str">
        <f t="shared" si="1036"/>
        <v/>
      </c>
      <c r="X919" s="340" t="str">
        <f t="shared" si="1086"/>
        <v/>
      </c>
      <c r="Y919" s="342" t="str">
        <f t="shared" si="1087"/>
        <v/>
      </c>
      <c r="Z919" s="343" t="str">
        <f t="shared" si="1088"/>
        <v/>
      </c>
      <c r="AA919" s="344" t="str">
        <f t="shared" si="1089"/>
        <v/>
      </c>
      <c r="AB919" s="345" t="str">
        <f t="shared" si="1037"/>
        <v/>
      </c>
      <c r="AC919" s="346" t="str">
        <f t="shared" si="1038"/>
        <v/>
      </c>
      <c r="AD919" s="346" t="str">
        <f t="shared" si="1039"/>
        <v/>
      </c>
      <c r="AE919" s="344" t="str">
        <f t="shared" si="1090"/>
        <v/>
      </c>
      <c r="AF919" s="346" t="str">
        <f t="shared" si="1040"/>
        <v/>
      </c>
      <c r="AG919" s="344" t="str">
        <f t="shared" si="1091"/>
        <v/>
      </c>
      <c r="AH919" s="344" t="str">
        <f t="shared" si="1092"/>
        <v/>
      </c>
      <c r="AI919" s="344" t="str">
        <f t="shared" si="1093"/>
        <v/>
      </c>
      <c r="AJ919" s="346" t="str">
        <f t="shared" si="1094"/>
        <v/>
      </c>
      <c r="AK919" s="346" t="str">
        <f t="shared" si="1095"/>
        <v/>
      </c>
      <c r="AL919" s="347" t="str">
        <f t="shared" si="1096"/>
        <v/>
      </c>
      <c r="AM919" s="141"/>
      <c r="AN919" s="141"/>
      <c r="AO919" s="142"/>
      <c r="AP919" s="58">
        <f t="shared" si="1041"/>
        <v>0</v>
      </c>
      <c r="AQ919" s="94">
        <f>SUM(AP$10:AP919)</f>
        <v>0</v>
      </c>
      <c r="AR919" s="143">
        <f t="shared" si="1030"/>
        <v>0.1</v>
      </c>
      <c r="AS919" s="144" t="str">
        <f t="shared" si="1042"/>
        <v/>
      </c>
      <c r="AT919" s="144" t="str">
        <f t="shared" si="1069"/>
        <v/>
      </c>
      <c r="AU919" s="145"/>
      <c r="AV919" s="58">
        <f t="shared" si="1028"/>
        <v>0</v>
      </c>
      <c r="AW919" s="318">
        <f>SUM(AV$10:AV919)</f>
        <v>0</v>
      </c>
      <c r="AX919" s="319">
        <f t="shared" si="1029"/>
        <v>0.1</v>
      </c>
      <c r="AY919" s="144" t="str">
        <f t="shared" si="1083"/>
        <v/>
      </c>
      <c r="AZ919" s="144" t="str">
        <f t="shared" si="1084"/>
        <v/>
      </c>
      <c r="BA919" s="144"/>
      <c r="BB919" s="146" t="str">
        <f t="shared" si="1043"/>
        <v/>
      </c>
      <c r="BC919" s="66" t="str">
        <f t="shared" si="1082"/>
        <v/>
      </c>
      <c r="BD919" s="195" t="str">
        <f t="shared" si="1044"/>
        <v/>
      </c>
      <c r="BF919" s="283"/>
      <c r="BG919" s="286" t="str">
        <f t="shared" si="1045"/>
        <v/>
      </c>
      <c r="BY919" s="211" t="str">
        <f t="shared" si="1046"/>
        <v/>
      </c>
      <c r="BZ919" s="150" t="str">
        <f t="shared" si="1047"/>
        <v/>
      </c>
      <c r="CB919" s="54" t="str">
        <f t="shared" si="1081"/>
        <v/>
      </c>
      <c r="CD919" s="54" t="str">
        <f t="shared" si="1048"/>
        <v/>
      </c>
      <c r="CF919" s="54" t="str">
        <f t="shared" si="1049"/>
        <v/>
      </c>
      <c r="CH919" s="150" t="str">
        <f t="shared" si="1050"/>
        <v/>
      </c>
      <c r="CI919" s="290"/>
      <c r="CJ919" s="150" t="str">
        <f t="shared" si="1051"/>
        <v/>
      </c>
      <c r="CK919" s="290"/>
      <c r="CL919" s="54" t="str">
        <f t="shared" si="1070"/>
        <v/>
      </c>
      <c r="CM919" s="290"/>
      <c r="CN919" s="150" t="str">
        <f t="shared" si="1052"/>
        <v/>
      </c>
      <c r="CO919" s="290"/>
      <c r="CP919" s="150" t="str">
        <f t="shared" si="1053"/>
        <v/>
      </c>
      <c r="CQ919" s="290"/>
      <c r="CR919" s="150" t="str">
        <f t="shared" si="1054"/>
        <v/>
      </c>
      <c r="CS919" s="290"/>
      <c r="CT919" s="150" t="str">
        <f t="shared" si="1055"/>
        <v/>
      </c>
      <c r="CU919" s="150"/>
      <c r="CV919" s="150" t="str">
        <f t="shared" si="1056"/>
        <v/>
      </c>
      <c r="CW919" s="94"/>
      <c r="CX919" s="151" t="str">
        <f t="shared" ref="CX919:CX982" si="1097">IF(S919="YES",0,IF(S919="NO",1,""))</f>
        <v/>
      </c>
      <c r="CY919" s="151" t="str">
        <f t="shared" ref="CY919:CY982" si="1098">IF(S919="YES",1,IF(S919="NO",0,""))</f>
        <v/>
      </c>
      <c r="CZ919" s="152"/>
      <c r="DA919" s="373" t="str">
        <f t="shared" si="1071"/>
        <v/>
      </c>
      <c r="DC919" s="153">
        <f t="shared" si="1057"/>
        <v>0</v>
      </c>
      <c r="DD919" s="153">
        <f t="shared" si="1058"/>
        <v>0</v>
      </c>
      <c r="DE919" s="153">
        <f t="shared" si="1059"/>
        <v>0</v>
      </c>
      <c r="DF919" s="158">
        <f t="shared" si="1060"/>
        <v>-4.7000000000000002E-3</v>
      </c>
      <c r="DG919" s="159">
        <f t="shared" si="1072"/>
        <v>-1.1703000000000001</v>
      </c>
      <c r="DH919" s="158">
        <f t="shared" si="1061"/>
        <v>3.1999999999999997E-3</v>
      </c>
      <c r="DI919" s="159">
        <f t="shared" si="1073"/>
        <v>0.79679999999999995</v>
      </c>
      <c r="DJ919" s="158">
        <f t="shared" si="1062"/>
        <v>-2.7000000000000001E-3</v>
      </c>
      <c r="DK919" s="159">
        <f t="shared" si="1074"/>
        <v>-0.67230000000000001</v>
      </c>
      <c r="DL919" s="158">
        <f t="shared" si="1063"/>
        <v>1.1999999999999999E-3</v>
      </c>
      <c r="DM919" s="159">
        <f t="shared" si="1075"/>
        <v>0.29879999999999995</v>
      </c>
      <c r="DN919" s="158">
        <f t="shared" si="1064"/>
        <v>1.46E-2</v>
      </c>
      <c r="DO919" s="159">
        <f t="shared" si="1076"/>
        <v>3.6354000000000002</v>
      </c>
      <c r="DP919" s="158">
        <f t="shared" si="1065"/>
        <v>-1.2999999999999999E-2</v>
      </c>
      <c r="DQ919" s="159">
        <f t="shared" si="1077"/>
        <v>-3.2369999999999997</v>
      </c>
      <c r="DR919" s="158">
        <f t="shared" si="1066"/>
        <v>-6.7000000000000002E-3</v>
      </c>
      <c r="DS919" s="159">
        <f t="shared" si="1078"/>
        <v>-1.6683000000000001</v>
      </c>
      <c r="DT919" s="158">
        <f t="shared" si="1067"/>
        <v>-1.2999999999999999E-2</v>
      </c>
      <c r="DU919" s="159">
        <f t="shared" si="1079"/>
        <v>-3.2369999999999997</v>
      </c>
      <c r="DV919" s="158">
        <f t="shared" si="1068"/>
        <v>-6.7000000000000002E-3</v>
      </c>
      <c r="DW919" s="160">
        <f t="shared" si="1080"/>
        <v>-1.6683000000000001</v>
      </c>
    </row>
    <row r="920" spans="1:127" ht="24.95" customHeight="1" x14ac:dyDescent="0.2">
      <c r="A920" s="272">
        <v>911</v>
      </c>
      <c r="B920" s="336"/>
      <c r="C920" s="332"/>
      <c r="D920" s="333"/>
      <c r="E920" s="334"/>
      <c r="F920" s="335"/>
      <c r="G920" s="334"/>
      <c r="H920" s="371"/>
      <c r="I920" s="334"/>
      <c r="J920" s="334"/>
      <c r="K920" s="334"/>
      <c r="L920" s="334"/>
      <c r="M920" s="334"/>
      <c r="N920" s="334"/>
      <c r="O920" s="337"/>
      <c r="P920" s="337"/>
      <c r="Q920" s="338" t="str">
        <f t="shared" si="1031"/>
        <v xml:space="preserve"> </v>
      </c>
      <c r="R920" s="339" t="str">
        <f t="shared" si="1032"/>
        <v/>
      </c>
      <c r="S920" s="340" t="str">
        <f t="shared" si="1085"/>
        <v/>
      </c>
      <c r="T920" s="341" t="str">
        <f t="shared" si="1033"/>
        <v/>
      </c>
      <c r="U920" s="341" t="str">
        <f t="shared" si="1034"/>
        <v/>
      </c>
      <c r="V920" s="341" t="str">
        <f t="shared" si="1035"/>
        <v/>
      </c>
      <c r="W920" s="341" t="str">
        <f t="shared" si="1036"/>
        <v/>
      </c>
      <c r="X920" s="340" t="str">
        <f t="shared" si="1086"/>
        <v/>
      </c>
      <c r="Y920" s="342" t="str">
        <f t="shared" si="1087"/>
        <v/>
      </c>
      <c r="Z920" s="343" t="str">
        <f t="shared" si="1088"/>
        <v/>
      </c>
      <c r="AA920" s="344" t="str">
        <f t="shared" si="1089"/>
        <v/>
      </c>
      <c r="AB920" s="345" t="str">
        <f t="shared" si="1037"/>
        <v/>
      </c>
      <c r="AC920" s="346" t="str">
        <f t="shared" si="1038"/>
        <v/>
      </c>
      <c r="AD920" s="346" t="str">
        <f t="shared" si="1039"/>
        <v/>
      </c>
      <c r="AE920" s="344" t="str">
        <f t="shared" si="1090"/>
        <v/>
      </c>
      <c r="AF920" s="346" t="str">
        <f t="shared" si="1040"/>
        <v/>
      </c>
      <c r="AG920" s="344" t="str">
        <f t="shared" si="1091"/>
        <v/>
      </c>
      <c r="AH920" s="344" t="str">
        <f t="shared" si="1092"/>
        <v/>
      </c>
      <c r="AI920" s="344" t="str">
        <f t="shared" si="1093"/>
        <v/>
      </c>
      <c r="AJ920" s="346" t="str">
        <f t="shared" si="1094"/>
        <v/>
      </c>
      <c r="AK920" s="346" t="str">
        <f t="shared" si="1095"/>
        <v/>
      </c>
      <c r="AL920" s="347" t="str">
        <f t="shared" si="1096"/>
        <v/>
      </c>
      <c r="AM920" s="141"/>
      <c r="AN920" s="141"/>
      <c r="AO920" s="142"/>
      <c r="AP920" s="58">
        <f t="shared" si="1041"/>
        <v>0</v>
      </c>
      <c r="AQ920" s="94">
        <f>SUM(AP$10:AP920)</f>
        <v>0</v>
      </c>
      <c r="AR920" s="143">
        <f t="shared" si="1030"/>
        <v>0.1</v>
      </c>
      <c r="AS920" s="144" t="str">
        <f t="shared" si="1042"/>
        <v/>
      </c>
      <c r="AT920" s="144" t="str">
        <f t="shared" si="1069"/>
        <v/>
      </c>
      <c r="AU920" s="145"/>
      <c r="AV920" s="58">
        <f t="shared" si="1028"/>
        <v>0</v>
      </c>
      <c r="AW920" s="318">
        <f>SUM(AV$10:AV920)</f>
        <v>0</v>
      </c>
      <c r="AX920" s="319">
        <f t="shared" si="1029"/>
        <v>0.1</v>
      </c>
      <c r="AY920" s="144" t="str">
        <f t="shared" si="1083"/>
        <v/>
      </c>
      <c r="AZ920" s="144" t="str">
        <f t="shared" si="1084"/>
        <v/>
      </c>
      <c r="BA920" s="144"/>
      <c r="BB920" s="146" t="str">
        <f t="shared" si="1043"/>
        <v/>
      </c>
      <c r="BC920" s="66" t="str">
        <f t="shared" si="1082"/>
        <v/>
      </c>
      <c r="BD920" s="195" t="str">
        <f t="shared" si="1044"/>
        <v/>
      </c>
      <c r="BF920" s="283"/>
      <c r="BG920" s="286" t="str">
        <f t="shared" si="1045"/>
        <v/>
      </c>
      <c r="BY920" s="211" t="str">
        <f t="shared" si="1046"/>
        <v/>
      </c>
      <c r="BZ920" s="150" t="str">
        <f t="shared" si="1047"/>
        <v/>
      </c>
      <c r="CB920" s="54" t="str">
        <f t="shared" si="1081"/>
        <v/>
      </c>
      <c r="CD920" s="54" t="str">
        <f t="shared" si="1048"/>
        <v/>
      </c>
      <c r="CF920" s="54" t="str">
        <f t="shared" si="1049"/>
        <v/>
      </c>
      <c r="CH920" s="150" t="str">
        <f t="shared" si="1050"/>
        <v/>
      </c>
      <c r="CI920" s="290"/>
      <c r="CJ920" s="150" t="str">
        <f t="shared" si="1051"/>
        <v/>
      </c>
      <c r="CK920" s="290"/>
      <c r="CL920" s="54" t="str">
        <f t="shared" si="1070"/>
        <v/>
      </c>
      <c r="CM920" s="290"/>
      <c r="CN920" s="150" t="str">
        <f t="shared" si="1052"/>
        <v/>
      </c>
      <c r="CO920" s="290"/>
      <c r="CP920" s="150" t="str">
        <f t="shared" si="1053"/>
        <v/>
      </c>
      <c r="CQ920" s="290"/>
      <c r="CR920" s="150" t="str">
        <f t="shared" si="1054"/>
        <v/>
      </c>
      <c r="CS920" s="290"/>
      <c r="CT920" s="150" t="str">
        <f t="shared" si="1055"/>
        <v/>
      </c>
      <c r="CU920" s="150"/>
      <c r="CV920" s="150" t="str">
        <f t="shared" si="1056"/>
        <v/>
      </c>
      <c r="CW920" s="94"/>
      <c r="CX920" s="151" t="str">
        <f t="shared" si="1097"/>
        <v/>
      </c>
      <c r="CY920" s="151" t="str">
        <f t="shared" si="1098"/>
        <v/>
      </c>
      <c r="CZ920" s="152"/>
      <c r="DA920" s="373" t="str">
        <f t="shared" si="1071"/>
        <v/>
      </c>
      <c r="DC920" s="153">
        <f t="shared" si="1057"/>
        <v>0</v>
      </c>
      <c r="DD920" s="153">
        <f t="shared" si="1058"/>
        <v>0</v>
      </c>
      <c r="DE920" s="153">
        <f t="shared" si="1059"/>
        <v>0</v>
      </c>
      <c r="DF920" s="158">
        <f t="shared" si="1060"/>
        <v>-4.7000000000000002E-3</v>
      </c>
      <c r="DG920" s="159">
        <f t="shared" si="1072"/>
        <v>-1.1703000000000001</v>
      </c>
      <c r="DH920" s="158">
        <f t="shared" si="1061"/>
        <v>3.1999999999999997E-3</v>
      </c>
      <c r="DI920" s="159">
        <f t="shared" si="1073"/>
        <v>0.79679999999999995</v>
      </c>
      <c r="DJ920" s="158">
        <f t="shared" si="1062"/>
        <v>-2.7000000000000001E-3</v>
      </c>
      <c r="DK920" s="159">
        <f t="shared" si="1074"/>
        <v>-0.67230000000000001</v>
      </c>
      <c r="DL920" s="158">
        <f t="shared" si="1063"/>
        <v>1.1999999999999999E-3</v>
      </c>
      <c r="DM920" s="159">
        <f t="shared" si="1075"/>
        <v>0.29879999999999995</v>
      </c>
      <c r="DN920" s="158">
        <f t="shared" si="1064"/>
        <v>1.46E-2</v>
      </c>
      <c r="DO920" s="159">
        <f t="shared" si="1076"/>
        <v>3.6354000000000002</v>
      </c>
      <c r="DP920" s="158">
        <f t="shared" si="1065"/>
        <v>-1.2999999999999999E-2</v>
      </c>
      <c r="DQ920" s="159">
        <f t="shared" si="1077"/>
        <v>-3.2369999999999997</v>
      </c>
      <c r="DR920" s="158">
        <f t="shared" si="1066"/>
        <v>-6.7000000000000002E-3</v>
      </c>
      <c r="DS920" s="159">
        <f t="shared" si="1078"/>
        <v>-1.6683000000000001</v>
      </c>
      <c r="DT920" s="158">
        <f t="shared" si="1067"/>
        <v>-1.2999999999999999E-2</v>
      </c>
      <c r="DU920" s="159">
        <f t="shared" si="1079"/>
        <v>-3.2369999999999997</v>
      </c>
      <c r="DV920" s="158">
        <f t="shared" si="1068"/>
        <v>-6.7000000000000002E-3</v>
      </c>
      <c r="DW920" s="160">
        <f t="shared" si="1080"/>
        <v>-1.6683000000000001</v>
      </c>
    </row>
    <row r="921" spans="1:127" ht="24.95" customHeight="1" x14ac:dyDescent="0.2">
      <c r="A921" s="272">
        <v>912</v>
      </c>
      <c r="B921" s="336"/>
      <c r="C921" s="332"/>
      <c r="D921" s="333"/>
      <c r="E921" s="334"/>
      <c r="F921" s="335"/>
      <c r="G921" s="334"/>
      <c r="H921" s="371"/>
      <c r="I921" s="334"/>
      <c r="J921" s="334"/>
      <c r="K921" s="334"/>
      <c r="L921" s="334"/>
      <c r="M921" s="334"/>
      <c r="N921" s="334"/>
      <c r="O921" s="337"/>
      <c r="P921" s="337"/>
      <c r="Q921" s="338" t="str">
        <f t="shared" si="1031"/>
        <v xml:space="preserve"> </v>
      </c>
      <c r="R921" s="339" t="str">
        <f t="shared" si="1032"/>
        <v/>
      </c>
      <c r="S921" s="340" t="str">
        <f t="shared" si="1085"/>
        <v/>
      </c>
      <c r="T921" s="341" t="str">
        <f t="shared" si="1033"/>
        <v/>
      </c>
      <c r="U921" s="341" t="str">
        <f t="shared" si="1034"/>
        <v/>
      </c>
      <c r="V921" s="341" t="str">
        <f t="shared" si="1035"/>
        <v/>
      </c>
      <c r="W921" s="341" t="str">
        <f t="shared" si="1036"/>
        <v/>
      </c>
      <c r="X921" s="340" t="str">
        <f t="shared" si="1086"/>
        <v/>
      </c>
      <c r="Y921" s="342" t="str">
        <f t="shared" si="1087"/>
        <v/>
      </c>
      <c r="Z921" s="343" t="str">
        <f t="shared" si="1088"/>
        <v/>
      </c>
      <c r="AA921" s="344" t="str">
        <f t="shared" si="1089"/>
        <v/>
      </c>
      <c r="AB921" s="345" t="str">
        <f t="shared" si="1037"/>
        <v/>
      </c>
      <c r="AC921" s="346" t="str">
        <f t="shared" si="1038"/>
        <v/>
      </c>
      <c r="AD921" s="346" t="str">
        <f t="shared" si="1039"/>
        <v/>
      </c>
      <c r="AE921" s="344" t="str">
        <f t="shared" si="1090"/>
        <v/>
      </c>
      <c r="AF921" s="346" t="str">
        <f t="shared" si="1040"/>
        <v/>
      </c>
      <c r="AG921" s="344" t="str">
        <f t="shared" si="1091"/>
        <v/>
      </c>
      <c r="AH921" s="344" t="str">
        <f t="shared" si="1092"/>
        <v/>
      </c>
      <c r="AI921" s="344" t="str">
        <f t="shared" si="1093"/>
        <v/>
      </c>
      <c r="AJ921" s="346" t="str">
        <f t="shared" si="1094"/>
        <v/>
      </c>
      <c r="AK921" s="346" t="str">
        <f t="shared" si="1095"/>
        <v/>
      </c>
      <c r="AL921" s="347" t="str">
        <f t="shared" si="1096"/>
        <v/>
      </c>
      <c r="AM921" s="141"/>
      <c r="AN921" s="141"/>
      <c r="AO921" s="142"/>
      <c r="AP921" s="58">
        <f t="shared" si="1041"/>
        <v>0</v>
      </c>
      <c r="AQ921" s="94">
        <f>SUM(AP$10:AP921)</f>
        <v>0</v>
      </c>
      <c r="AR921" s="143">
        <f t="shared" si="1030"/>
        <v>0.1</v>
      </c>
      <c r="AS921" s="144" t="str">
        <f t="shared" si="1042"/>
        <v/>
      </c>
      <c r="AT921" s="144" t="str">
        <f t="shared" si="1069"/>
        <v/>
      </c>
      <c r="AU921" s="145"/>
      <c r="AV921" s="58">
        <f t="shared" si="1028"/>
        <v>0</v>
      </c>
      <c r="AW921" s="318">
        <f>SUM(AV$10:AV921)</f>
        <v>0</v>
      </c>
      <c r="AX921" s="319">
        <f t="shared" si="1029"/>
        <v>0.1</v>
      </c>
      <c r="AY921" s="144" t="str">
        <f t="shared" si="1083"/>
        <v/>
      </c>
      <c r="AZ921" s="144" t="str">
        <f t="shared" si="1084"/>
        <v/>
      </c>
      <c r="BA921" s="144"/>
      <c r="BB921" s="146" t="str">
        <f t="shared" si="1043"/>
        <v/>
      </c>
      <c r="BC921" s="66" t="str">
        <f t="shared" si="1082"/>
        <v/>
      </c>
      <c r="BD921" s="195" t="str">
        <f t="shared" si="1044"/>
        <v/>
      </c>
      <c r="BF921" s="283"/>
      <c r="BG921" s="286" t="str">
        <f t="shared" si="1045"/>
        <v/>
      </c>
      <c r="BY921" s="211" t="str">
        <f t="shared" si="1046"/>
        <v/>
      </c>
      <c r="BZ921" s="150" t="str">
        <f t="shared" si="1047"/>
        <v/>
      </c>
      <c r="CB921" s="54" t="str">
        <f t="shared" si="1081"/>
        <v/>
      </c>
      <c r="CD921" s="54" t="str">
        <f t="shared" si="1048"/>
        <v/>
      </c>
      <c r="CF921" s="54" t="str">
        <f t="shared" si="1049"/>
        <v/>
      </c>
      <c r="CH921" s="150" t="str">
        <f t="shared" si="1050"/>
        <v/>
      </c>
      <c r="CI921" s="290"/>
      <c r="CJ921" s="150" t="str">
        <f t="shared" si="1051"/>
        <v/>
      </c>
      <c r="CK921" s="290"/>
      <c r="CL921" s="54" t="str">
        <f t="shared" si="1070"/>
        <v/>
      </c>
      <c r="CM921" s="290"/>
      <c r="CN921" s="150" t="str">
        <f t="shared" si="1052"/>
        <v/>
      </c>
      <c r="CO921" s="290"/>
      <c r="CP921" s="150" t="str">
        <f t="shared" si="1053"/>
        <v/>
      </c>
      <c r="CQ921" s="290"/>
      <c r="CR921" s="150" t="str">
        <f t="shared" si="1054"/>
        <v/>
      </c>
      <c r="CS921" s="290"/>
      <c r="CT921" s="150" t="str">
        <f t="shared" si="1055"/>
        <v/>
      </c>
      <c r="CU921" s="150"/>
      <c r="CV921" s="150" t="str">
        <f t="shared" si="1056"/>
        <v/>
      </c>
      <c r="CW921" s="94"/>
      <c r="CX921" s="151" t="str">
        <f t="shared" si="1097"/>
        <v/>
      </c>
      <c r="CY921" s="151" t="str">
        <f t="shared" si="1098"/>
        <v/>
      </c>
      <c r="CZ921" s="152"/>
      <c r="DA921" s="373" t="str">
        <f t="shared" si="1071"/>
        <v/>
      </c>
      <c r="DC921" s="153">
        <f t="shared" si="1057"/>
        <v>0</v>
      </c>
      <c r="DD921" s="153">
        <f t="shared" si="1058"/>
        <v>0</v>
      </c>
      <c r="DE921" s="153">
        <f t="shared" si="1059"/>
        <v>0</v>
      </c>
      <c r="DF921" s="158">
        <f t="shared" si="1060"/>
        <v>-4.7000000000000002E-3</v>
      </c>
      <c r="DG921" s="159">
        <f t="shared" si="1072"/>
        <v>-1.1703000000000001</v>
      </c>
      <c r="DH921" s="158">
        <f t="shared" si="1061"/>
        <v>3.1999999999999997E-3</v>
      </c>
      <c r="DI921" s="159">
        <f t="shared" si="1073"/>
        <v>0.79679999999999995</v>
      </c>
      <c r="DJ921" s="158">
        <f t="shared" si="1062"/>
        <v>-2.7000000000000001E-3</v>
      </c>
      <c r="DK921" s="159">
        <f t="shared" si="1074"/>
        <v>-0.67230000000000001</v>
      </c>
      <c r="DL921" s="158">
        <f t="shared" si="1063"/>
        <v>1.1999999999999999E-3</v>
      </c>
      <c r="DM921" s="159">
        <f t="shared" si="1075"/>
        <v>0.29879999999999995</v>
      </c>
      <c r="DN921" s="158">
        <f t="shared" si="1064"/>
        <v>1.46E-2</v>
      </c>
      <c r="DO921" s="159">
        <f t="shared" si="1076"/>
        <v>3.6354000000000002</v>
      </c>
      <c r="DP921" s="158">
        <f t="shared" si="1065"/>
        <v>-1.2999999999999999E-2</v>
      </c>
      <c r="DQ921" s="159">
        <f t="shared" si="1077"/>
        <v>-3.2369999999999997</v>
      </c>
      <c r="DR921" s="158">
        <f t="shared" si="1066"/>
        <v>-6.7000000000000002E-3</v>
      </c>
      <c r="DS921" s="159">
        <f t="shared" si="1078"/>
        <v>-1.6683000000000001</v>
      </c>
      <c r="DT921" s="158">
        <f t="shared" si="1067"/>
        <v>-1.2999999999999999E-2</v>
      </c>
      <c r="DU921" s="159">
        <f t="shared" si="1079"/>
        <v>-3.2369999999999997</v>
      </c>
      <c r="DV921" s="158">
        <f t="shared" si="1068"/>
        <v>-6.7000000000000002E-3</v>
      </c>
      <c r="DW921" s="160">
        <f t="shared" si="1080"/>
        <v>-1.6683000000000001</v>
      </c>
    </row>
    <row r="922" spans="1:127" ht="24.95" customHeight="1" x14ac:dyDescent="0.2">
      <c r="A922" s="272">
        <v>913</v>
      </c>
      <c r="B922" s="336"/>
      <c r="C922" s="332"/>
      <c r="D922" s="333"/>
      <c r="E922" s="334"/>
      <c r="F922" s="335"/>
      <c r="G922" s="334"/>
      <c r="H922" s="371"/>
      <c r="I922" s="334"/>
      <c r="J922" s="334"/>
      <c r="K922" s="334"/>
      <c r="L922" s="334"/>
      <c r="M922" s="334"/>
      <c r="N922" s="334"/>
      <c r="O922" s="337"/>
      <c r="P922" s="337"/>
      <c r="Q922" s="338" t="str">
        <f t="shared" si="1031"/>
        <v xml:space="preserve"> </v>
      </c>
      <c r="R922" s="339" t="str">
        <f t="shared" si="1032"/>
        <v/>
      </c>
      <c r="S922" s="340" t="str">
        <f t="shared" si="1085"/>
        <v/>
      </c>
      <c r="T922" s="341" t="str">
        <f t="shared" si="1033"/>
        <v/>
      </c>
      <c r="U922" s="341" t="str">
        <f t="shared" si="1034"/>
        <v/>
      </c>
      <c r="V922" s="341" t="str">
        <f t="shared" si="1035"/>
        <v/>
      </c>
      <c r="W922" s="341" t="str">
        <f t="shared" si="1036"/>
        <v/>
      </c>
      <c r="X922" s="340" t="str">
        <f t="shared" si="1086"/>
        <v/>
      </c>
      <c r="Y922" s="342" t="str">
        <f t="shared" si="1087"/>
        <v/>
      </c>
      <c r="Z922" s="343" t="str">
        <f t="shared" si="1088"/>
        <v/>
      </c>
      <c r="AA922" s="344" t="str">
        <f t="shared" si="1089"/>
        <v/>
      </c>
      <c r="AB922" s="345" t="str">
        <f t="shared" si="1037"/>
        <v/>
      </c>
      <c r="AC922" s="346" t="str">
        <f t="shared" si="1038"/>
        <v/>
      </c>
      <c r="AD922" s="346" t="str">
        <f t="shared" si="1039"/>
        <v/>
      </c>
      <c r="AE922" s="344" t="str">
        <f t="shared" si="1090"/>
        <v/>
      </c>
      <c r="AF922" s="346" t="str">
        <f t="shared" si="1040"/>
        <v/>
      </c>
      <c r="AG922" s="344" t="str">
        <f t="shared" si="1091"/>
        <v/>
      </c>
      <c r="AH922" s="344" t="str">
        <f t="shared" si="1092"/>
        <v/>
      </c>
      <c r="AI922" s="344" t="str">
        <f t="shared" si="1093"/>
        <v/>
      </c>
      <c r="AJ922" s="346" t="str">
        <f t="shared" si="1094"/>
        <v/>
      </c>
      <c r="AK922" s="346" t="str">
        <f t="shared" si="1095"/>
        <v/>
      </c>
      <c r="AL922" s="347" t="str">
        <f t="shared" si="1096"/>
        <v/>
      </c>
      <c r="AM922" s="141"/>
      <c r="AN922" s="141"/>
      <c r="AO922" s="142"/>
      <c r="AP922" s="58">
        <f t="shared" si="1041"/>
        <v>0</v>
      </c>
      <c r="AQ922" s="94">
        <f>SUM(AP$10:AP922)</f>
        <v>0</v>
      </c>
      <c r="AR922" s="143">
        <f t="shared" si="1030"/>
        <v>0.1</v>
      </c>
      <c r="AS922" s="144" t="str">
        <f t="shared" si="1042"/>
        <v/>
      </c>
      <c r="AT922" s="144" t="str">
        <f t="shared" si="1069"/>
        <v/>
      </c>
      <c r="AU922" s="145"/>
      <c r="AV922" s="58">
        <f t="shared" si="1028"/>
        <v>0</v>
      </c>
      <c r="AW922" s="318">
        <f>SUM(AV$10:AV922)</f>
        <v>0</v>
      </c>
      <c r="AX922" s="319">
        <f t="shared" si="1029"/>
        <v>0.1</v>
      </c>
      <c r="AY922" s="144" t="str">
        <f t="shared" si="1083"/>
        <v/>
      </c>
      <c r="AZ922" s="144" t="str">
        <f t="shared" si="1084"/>
        <v/>
      </c>
      <c r="BA922" s="144"/>
      <c r="BB922" s="146" t="str">
        <f t="shared" si="1043"/>
        <v/>
      </c>
      <c r="BC922" s="66" t="str">
        <f t="shared" si="1082"/>
        <v/>
      </c>
      <c r="BD922" s="195" t="str">
        <f t="shared" si="1044"/>
        <v/>
      </c>
      <c r="BF922" s="283"/>
      <c r="BG922" s="286" t="str">
        <f t="shared" si="1045"/>
        <v/>
      </c>
      <c r="BY922" s="211" t="str">
        <f t="shared" si="1046"/>
        <v/>
      </c>
      <c r="BZ922" s="150" t="str">
        <f t="shared" si="1047"/>
        <v/>
      </c>
      <c r="CB922" s="54" t="str">
        <f t="shared" si="1081"/>
        <v/>
      </c>
      <c r="CD922" s="54" t="str">
        <f t="shared" si="1048"/>
        <v/>
      </c>
      <c r="CF922" s="54" t="str">
        <f t="shared" si="1049"/>
        <v/>
      </c>
      <c r="CH922" s="150" t="str">
        <f t="shared" si="1050"/>
        <v/>
      </c>
      <c r="CI922" s="290"/>
      <c r="CJ922" s="150" t="str">
        <f t="shared" si="1051"/>
        <v/>
      </c>
      <c r="CK922" s="290"/>
      <c r="CL922" s="54" t="str">
        <f t="shared" si="1070"/>
        <v/>
      </c>
      <c r="CM922" s="290"/>
      <c r="CN922" s="150" t="str">
        <f t="shared" si="1052"/>
        <v/>
      </c>
      <c r="CO922" s="290"/>
      <c r="CP922" s="150" t="str">
        <f t="shared" si="1053"/>
        <v/>
      </c>
      <c r="CQ922" s="290"/>
      <c r="CR922" s="150" t="str">
        <f t="shared" si="1054"/>
        <v/>
      </c>
      <c r="CS922" s="290"/>
      <c r="CT922" s="150" t="str">
        <f t="shared" si="1055"/>
        <v/>
      </c>
      <c r="CU922" s="150"/>
      <c r="CV922" s="150" t="str">
        <f t="shared" si="1056"/>
        <v/>
      </c>
      <c r="CW922" s="94"/>
      <c r="CX922" s="151" t="str">
        <f t="shared" si="1097"/>
        <v/>
      </c>
      <c r="CY922" s="151" t="str">
        <f t="shared" si="1098"/>
        <v/>
      </c>
      <c r="CZ922" s="152"/>
      <c r="DA922" s="373" t="str">
        <f t="shared" si="1071"/>
        <v/>
      </c>
      <c r="DC922" s="153">
        <f t="shared" si="1057"/>
        <v>0</v>
      </c>
      <c r="DD922" s="153">
        <f t="shared" si="1058"/>
        <v>0</v>
      </c>
      <c r="DE922" s="153">
        <f t="shared" si="1059"/>
        <v>0</v>
      </c>
      <c r="DF922" s="158">
        <f t="shared" si="1060"/>
        <v>-4.7000000000000002E-3</v>
      </c>
      <c r="DG922" s="159">
        <f t="shared" si="1072"/>
        <v>-1.1703000000000001</v>
      </c>
      <c r="DH922" s="158">
        <f t="shared" si="1061"/>
        <v>3.1999999999999997E-3</v>
      </c>
      <c r="DI922" s="159">
        <f t="shared" si="1073"/>
        <v>0.79679999999999995</v>
      </c>
      <c r="DJ922" s="158">
        <f t="shared" si="1062"/>
        <v>-2.7000000000000001E-3</v>
      </c>
      <c r="DK922" s="159">
        <f t="shared" si="1074"/>
        <v>-0.67230000000000001</v>
      </c>
      <c r="DL922" s="158">
        <f t="shared" si="1063"/>
        <v>1.1999999999999999E-3</v>
      </c>
      <c r="DM922" s="159">
        <f t="shared" si="1075"/>
        <v>0.29879999999999995</v>
      </c>
      <c r="DN922" s="158">
        <f t="shared" si="1064"/>
        <v>1.46E-2</v>
      </c>
      <c r="DO922" s="159">
        <f t="shared" si="1076"/>
        <v>3.6354000000000002</v>
      </c>
      <c r="DP922" s="158">
        <f t="shared" si="1065"/>
        <v>-1.2999999999999999E-2</v>
      </c>
      <c r="DQ922" s="159">
        <f t="shared" si="1077"/>
        <v>-3.2369999999999997</v>
      </c>
      <c r="DR922" s="158">
        <f t="shared" si="1066"/>
        <v>-6.7000000000000002E-3</v>
      </c>
      <c r="DS922" s="159">
        <f t="shared" si="1078"/>
        <v>-1.6683000000000001</v>
      </c>
      <c r="DT922" s="158">
        <f t="shared" si="1067"/>
        <v>-1.2999999999999999E-2</v>
      </c>
      <c r="DU922" s="159">
        <f t="shared" si="1079"/>
        <v>-3.2369999999999997</v>
      </c>
      <c r="DV922" s="158">
        <f t="shared" si="1068"/>
        <v>-6.7000000000000002E-3</v>
      </c>
      <c r="DW922" s="160">
        <f t="shared" si="1080"/>
        <v>-1.6683000000000001</v>
      </c>
    </row>
    <row r="923" spans="1:127" ht="24.95" customHeight="1" x14ac:dyDescent="0.2">
      <c r="A923" s="272">
        <v>914</v>
      </c>
      <c r="B923" s="336"/>
      <c r="C923" s="332"/>
      <c r="D923" s="333"/>
      <c r="E923" s="334"/>
      <c r="F923" s="335"/>
      <c r="G923" s="334"/>
      <c r="H923" s="371"/>
      <c r="I923" s="334"/>
      <c r="J923" s="334"/>
      <c r="K923" s="334"/>
      <c r="L923" s="334"/>
      <c r="M923" s="334"/>
      <c r="N923" s="334"/>
      <c r="O923" s="337"/>
      <c r="P923" s="337"/>
      <c r="Q923" s="338" t="str">
        <f t="shared" si="1031"/>
        <v xml:space="preserve"> </v>
      </c>
      <c r="R923" s="339" t="str">
        <f t="shared" si="1032"/>
        <v/>
      </c>
      <c r="S923" s="340" t="str">
        <f t="shared" si="1085"/>
        <v/>
      </c>
      <c r="T923" s="341" t="str">
        <f t="shared" si="1033"/>
        <v/>
      </c>
      <c r="U923" s="341" t="str">
        <f t="shared" si="1034"/>
        <v/>
      </c>
      <c r="V923" s="341" t="str">
        <f t="shared" si="1035"/>
        <v/>
      </c>
      <c r="W923" s="341" t="str">
        <f t="shared" si="1036"/>
        <v/>
      </c>
      <c r="X923" s="340" t="str">
        <f t="shared" si="1086"/>
        <v/>
      </c>
      <c r="Y923" s="342" t="str">
        <f t="shared" si="1087"/>
        <v/>
      </c>
      <c r="Z923" s="343" t="str">
        <f t="shared" si="1088"/>
        <v/>
      </c>
      <c r="AA923" s="344" t="str">
        <f t="shared" si="1089"/>
        <v/>
      </c>
      <c r="AB923" s="345" t="str">
        <f t="shared" si="1037"/>
        <v/>
      </c>
      <c r="AC923" s="346" t="str">
        <f t="shared" si="1038"/>
        <v/>
      </c>
      <c r="AD923" s="346" t="str">
        <f t="shared" si="1039"/>
        <v/>
      </c>
      <c r="AE923" s="344" t="str">
        <f t="shared" si="1090"/>
        <v/>
      </c>
      <c r="AF923" s="346" t="str">
        <f t="shared" si="1040"/>
        <v/>
      </c>
      <c r="AG923" s="344" t="str">
        <f t="shared" si="1091"/>
        <v/>
      </c>
      <c r="AH923" s="344" t="str">
        <f t="shared" si="1092"/>
        <v/>
      </c>
      <c r="AI923" s="344" t="str">
        <f t="shared" si="1093"/>
        <v/>
      </c>
      <c r="AJ923" s="346" t="str">
        <f t="shared" si="1094"/>
        <v/>
      </c>
      <c r="AK923" s="346" t="str">
        <f t="shared" si="1095"/>
        <v/>
      </c>
      <c r="AL923" s="347" t="str">
        <f t="shared" si="1096"/>
        <v/>
      </c>
      <c r="AM923" s="141"/>
      <c r="AN923" s="141"/>
      <c r="AO923" s="142"/>
      <c r="AP923" s="58">
        <f t="shared" si="1041"/>
        <v>0</v>
      </c>
      <c r="AQ923" s="94">
        <f>SUM(AP$10:AP923)</f>
        <v>0</v>
      </c>
      <c r="AR923" s="143">
        <f t="shared" si="1030"/>
        <v>0.1</v>
      </c>
      <c r="AS923" s="144" t="str">
        <f t="shared" si="1042"/>
        <v/>
      </c>
      <c r="AT923" s="144" t="str">
        <f t="shared" si="1069"/>
        <v/>
      </c>
      <c r="AU923" s="145"/>
      <c r="AV923" s="58">
        <f t="shared" si="1028"/>
        <v>0</v>
      </c>
      <c r="AW923" s="318">
        <f>SUM(AV$10:AV923)</f>
        <v>0</v>
      </c>
      <c r="AX923" s="319">
        <f t="shared" si="1029"/>
        <v>0.1</v>
      </c>
      <c r="AY923" s="144" t="str">
        <f t="shared" si="1083"/>
        <v/>
      </c>
      <c r="AZ923" s="144" t="str">
        <f t="shared" si="1084"/>
        <v/>
      </c>
      <c r="BA923" s="144"/>
      <c r="BB923" s="146" t="str">
        <f t="shared" si="1043"/>
        <v/>
      </c>
      <c r="BC923" s="66" t="str">
        <f t="shared" si="1082"/>
        <v/>
      </c>
      <c r="BD923" s="195" t="str">
        <f t="shared" si="1044"/>
        <v/>
      </c>
      <c r="BF923" s="283"/>
      <c r="BG923" s="286" t="str">
        <f t="shared" si="1045"/>
        <v/>
      </c>
      <c r="BY923" s="211" t="str">
        <f t="shared" si="1046"/>
        <v/>
      </c>
      <c r="BZ923" s="150" t="str">
        <f t="shared" si="1047"/>
        <v/>
      </c>
      <c r="CB923" s="54" t="str">
        <f t="shared" si="1081"/>
        <v/>
      </c>
      <c r="CD923" s="54" t="str">
        <f t="shared" si="1048"/>
        <v/>
      </c>
      <c r="CF923" s="54" t="str">
        <f t="shared" si="1049"/>
        <v/>
      </c>
      <c r="CH923" s="150" t="str">
        <f t="shared" si="1050"/>
        <v/>
      </c>
      <c r="CI923" s="290"/>
      <c r="CJ923" s="150" t="str">
        <f t="shared" si="1051"/>
        <v/>
      </c>
      <c r="CK923" s="290"/>
      <c r="CL923" s="54" t="str">
        <f t="shared" si="1070"/>
        <v/>
      </c>
      <c r="CM923" s="290"/>
      <c r="CN923" s="150" t="str">
        <f t="shared" si="1052"/>
        <v/>
      </c>
      <c r="CO923" s="290"/>
      <c r="CP923" s="150" t="str">
        <f t="shared" si="1053"/>
        <v/>
      </c>
      <c r="CQ923" s="290"/>
      <c r="CR923" s="150" t="str">
        <f t="shared" si="1054"/>
        <v/>
      </c>
      <c r="CS923" s="290"/>
      <c r="CT923" s="150" t="str">
        <f t="shared" si="1055"/>
        <v/>
      </c>
      <c r="CU923" s="150"/>
      <c r="CV923" s="150" t="str">
        <f t="shared" si="1056"/>
        <v/>
      </c>
      <c r="CW923" s="94"/>
      <c r="CX923" s="151" t="str">
        <f t="shared" si="1097"/>
        <v/>
      </c>
      <c r="CY923" s="151" t="str">
        <f t="shared" si="1098"/>
        <v/>
      </c>
      <c r="CZ923" s="152"/>
      <c r="DA923" s="373" t="str">
        <f t="shared" si="1071"/>
        <v/>
      </c>
      <c r="DC923" s="153">
        <f t="shared" si="1057"/>
        <v>0</v>
      </c>
      <c r="DD923" s="153">
        <f t="shared" si="1058"/>
        <v>0</v>
      </c>
      <c r="DE923" s="153">
        <f t="shared" si="1059"/>
        <v>0</v>
      </c>
      <c r="DF923" s="158">
        <f t="shared" si="1060"/>
        <v>-4.7000000000000002E-3</v>
      </c>
      <c r="DG923" s="159">
        <f t="shared" si="1072"/>
        <v>-1.1703000000000001</v>
      </c>
      <c r="DH923" s="158">
        <f t="shared" si="1061"/>
        <v>3.1999999999999997E-3</v>
      </c>
      <c r="DI923" s="159">
        <f t="shared" si="1073"/>
        <v>0.79679999999999995</v>
      </c>
      <c r="DJ923" s="158">
        <f t="shared" si="1062"/>
        <v>-2.7000000000000001E-3</v>
      </c>
      <c r="DK923" s="159">
        <f t="shared" si="1074"/>
        <v>-0.67230000000000001</v>
      </c>
      <c r="DL923" s="158">
        <f t="shared" si="1063"/>
        <v>1.1999999999999999E-3</v>
      </c>
      <c r="DM923" s="159">
        <f t="shared" si="1075"/>
        <v>0.29879999999999995</v>
      </c>
      <c r="DN923" s="158">
        <f t="shared" si="1064"/>
        <v>1.46E-2</v>
      </c>
      <c r="DO923" s="159">
        <f t="shared" si="1076"/>
        <v>3.6354000000000002</v>
      </c>
      <c r="DP923" s="158">
        <f t="shared" si="1065"/>
        <v>-1.2999999999999999E-2</v>
      </c>
      <c r="DQ923" s="159">
        <f t="shared" si="1077"/>
        <v>-3.2369999999999997</v>
      </c>
      <c r="DR923" s="158">
        <f t="shared" si="1066"/>
        <v>-6.7000000000000002E-3</v>
      </c>
      <c r="DS923" s="159">
        <f t="shared" si="1078"/>
        <v>-1.6683000000000001</v>
      </c>
      <c r="DT923" s="158">
        <f t="shared" si="1067"/>
        <v>-1.2999999999999999E-2</v>
      </c>
      <c r="DU923" s="159">
        <f t="shared" si="1079"/>
        <v>-3.2369999999999997</v>
      </c>
      <c r="DV923" s="158">
        <f t="shared" si="1068"/>
        <v>-6.7000000000000002E-3</v>
      </c>
      <c r="DW923" s="160">
        <f t="shared" si="1080"/>
        <v>-1.6683000000000001</v>
      </c>
    </row>
    <row r="924" spans="1:127" ht="24.95" customHeight="1" x14ac:dyDescent="0.2">
      <c r="A924" s="272">
        <v>915</v>
      </c>
      <c r="B924" s="336"/>
      <c r="C924" s="332"/>
      <c r="D924" s="333"/>
      <c r="E924" s="334"/>
      <c r="F924" s="335"/>
      <c r="G924" s="334"/>
      <c r="H924" s="371"/>
      <c r="I924" s="334"/>
      <c r="J924" s="334"/>
      <c r="K924" s="334"/>
      <c r="L924" s="334"/>
      <c r="M924" s="334"/>
      <c r="N924" s="334"/>
      <c r="O924" s="337"/>
      <c r="P924" s="337"/>
      <c r="Q924" s="338" t="str">
        <f t="shared" si="1031"/>
        <v xml:space="preserve"> </v>
      </c>
      <c r="R924" s="339" t="str">
        <f t="shared" si="1032"/>
        <v/>
      </c>
      <c r="S924" s="340" t="str">
        <f t="shared" si="1085"/>
        <v/>
      </c>
      <c r="T924" s="341" t="str">
        <f t="shared" si="1033"/>
        <v/>
      </c>
      <c r="U924" s="341" t="str">
        <f t="shared" si="1034"/>
        <v/>
      </c>
      <c r="V924" s="341" t="str">
        <f t="shared" si="1035"/>
        <v/>
      </c>
      <c r="W924" s="341" t="str">
        <f t="shared" si="1036"/>
        <v/>
      </c>
      <c r="X924" s="340" t="str">
        <f t="shared" si="1086"/>
        <v/>
      </c>
      <c r="Y924" s="342" t="str">
        <f t="shared" si="1087"/>
        <v/>
      </c>
      <c r="Z924" s="343" t="str">
        <f t="shared" si="1088"/>
        <v/>
      </c>
      <c r="AA924" s="344" t="str">
        <f t="shared" si="1089"/>
        <v/>
      </c>
      <c r="AB924" s="345" t="str">
        <f t="shared" si="1037"/>
        <v/>
      </c>
      <c r="AC924" s="346" t="str">
        <f t="shared" si="1038"/>
        <v/>
      </c>
      <c r="AD924" s="346" t="str">
        <f t="shared" si="1039"/>
        <v/>
      </c>
      <c r="AE924" s="344" t="str">
        <f t="shared" si="1090"/>
        <v/>
      </c>
      <c r="AF924" s="346" t="str">
        <f t="shared" si="1040"/>
        <v/>
      </c>
      <c r="AG924" s="344" t="str">
        <f t="shared" si="1091"/>
        <v/>
      </c>
      <c r="AH924" s="344" t="str">
        <f t="shared" si="1092"/>
        <v/>
      </c>
      <c r="AI924" s="344" t="str">
        <f t="shared" si="1093"/>
        <v/>
      </c>
      <c r="AJ924" s="346" t="str">
        <f t="shared" si="1094"/>
        <v/>
      </c>
      <c r="AK924" s="346" t="str">
        <f t="shared" si="1095"/>
        <v/>
      </c>
      <c r="AL924" s="347" t="str">
        <f t="shared" si="1096"/>
        <v/>
      </c>
      <c r="AM924" s="141"/>
      <c r="AN924" s="141"/>
      <c r="AO924" s="142"/>
      <c r="AP924" s="58">
        <f t="shared" si="1041"/>
        <v>0</v>
      </c>
      <c r="AQ924" s="94">
        <f>SUM(AP$10:AP924)</f>
        <v>0</v>
      </c>
      <c r="AR924" s="143">
        <f t="shared" si="1030"/>
        <v>0.1</v>
      </c>
      <c r="AS924" s="144" t="str">
        <f t="shared" si="1042"/>
        <v/>
      </c>
      <c r="AT924" s="144" t="str">
        <f t="shared" si="1069"/>
        <v/>
      </c>
      <c r="AU924" s="145"/>
      <c r="AV924" s="58">
        <f t="shared" si="1028"/>
        <v>0</v>
      </c>
      <c r="AW924" s="318">
        <f>SUM(AV$10:AV924)</f>
        <v>0</v>
      </c>
      <c r="AX924" s="319">
        <f t="shared" si="1029"/>
        <v>0.1</v>
      </c>
      <c r="AY924" s="144" t="str">
        <f t="shared" si="1083"/>
        <v/>
      </c>
      <c r="AZ924" s="144" t="str">
        <f t="shared" si="1084"/>
        <v/>
      </c>
      <c r="BA924" s="144"/>
      <c r="BB924" s="146" t="str">
        <f t="shared" si="1043"/>
        <v/>
      </c>
      <c r="BC924" s="66" t="str">
        <f t="shared" si="1082"/>
        <v/>
      </c>
      <c r="BD924" s="195" t="str">
        <f t="shared" si="1044"/>
        <v/>
      </c>
      <c r="BF924" s="283"/>
      <c r="BG924" s="286" t="str">
        <f t="shared" si="1045"/>
        <v/>
      </c>
      <c r="BY924" s="211" t="str">
        <f t="shared" si="1046"/>
        <v/>
      </c>
      <c r="BZ924" s="150" t="str">
        <f t="shared" si="1047"/>
        <v/>
      </c>
      <c r="CB924" s="54" t="str">
        <f t="shared" si="1081"/>
        <v/>
      </c>
      <c r="CD924" s="54" t="str">
        <f t="shared" si="1048"/>
        <v/>
      </c>
      <c r="CF924" s="54" t="str">
        <f t="shared" si="1049"/>
        <v/>
      </c>
      <c r="CH924" s="150" t="str">
        <f t="shared" si="1050"/>
        <v/>
      </c>
      <c r="CI924" s="290"/>
      <c r="CJ924" s="150" t="str">
        <f t="shared" si="1051"/>
        <v/>
      </c>
      <c r="CK924" s="290"/>
      <c r="CL924" s="54" t="str">
        <f t="shared" si="1070"/>
        <v/>
      </c>
      <c r="CM924" s="290"/>
      <c r="CN924" s="150" t="str">
        <f t="shared" si="1052"/>
        <v/>
      </c>
      <c r="CO924" s="290"/>
      <c r="CP924" s="150" t="str">
        <f t="shared" si="1053"/>
        <v/>
      </c>
      <c r="CQ924" s="290"/>
      <c r="CR924" s="150" t="str">
        <f t="shared" si="1054"/>
        <v/>
      </c>
      <c r="CS924" s="290"/>
      <c r="CT924" s="150" t="str">
        <f t="shared" si="1055"/>
        <v/>
      </c>
      <c r="CU924" s="150"/>
      <c r="CV924" s="150" t="str">
        <f t="shared" si="1056"/>
        <v/>
      </c>
      <c r="CW924" s="94"/>
      <c r="CX924" s="151" t="str">
        <f t="shared" si="1097"/>
        <v/>
      </c>
      <c r="CY924" s="151" t="str">
        <f t="shared" si="1098"/>
        <v/>
      </c>
      <c r="CZ924" s="152"/>
      <c r="DA924" s="373" t="str">
        <f t="shared" si="1071"/>
        <v/>
      </c>
      <c r="DC924" s="153">
        <f t="shared" si="1057"/>
        <v>0</v>
      </c>
      <c r="DD924" s="153">
        <f t="shared" si="1058"/>
        <v>0</v>
      </c>
      <c r="DE924" s="153">
        <f t="shared" si="1059"/>
        <v>0</v>
      </c>
      <c r="DF924" s="158">
        <f t="shared" si="1060"/>
        <v>-4.7000000000000002E-3</v>
      </c>
      <c r="DG924" s="159">
        <f t="shared" si="1072"/>
        <v>-1.1703000000000001</v>
      </c>
      <c r="DH924" s="158">
        <f t="shared" si="1061"/>
        <v>3.1999999999999997E-3</v>
      </c>
      <c r="DI924" s="159">
        <f t="shared" si="1073"/>
        <v>0.79679999999999995</v>
      </c>
      <c r="DJ924" s="158">
        <f t="shared" si="1062"/>
        <v>-2.7000000000000001E-3</v>
      </c>
      <c r="DK924" s="159">
        <f t="shared" si="1074"/>
        <v>-0.67230000000000001</v>
      </c>
      <c r="DL924" s="158">
        <f t="shared" si="1063"/>
        <v>1.1999999999999999E-3</v>
      </c>
      <c r="DM924" s="159">
        <f t="shared" si="1075"/>
        <v>0.29879999999999995</v>
      </c>
      <c r="DN924" s="158">
        <f t="shared" si="1064"/>
        <v>1.46E-2</v>
      </c>
      <c r="DO924" s="159">
        <f t="shared" si="1076"/>
        <v>3.6354000000000002</v>
      </c>
      <c r="DP924" s="158">
        <f t="shared" si="1065"/>
        <v>-1.2999999999999999E-2</v>
      </c>
      <c r="DQ924" s="159">
        <f t="shared" si="1077"/>
        <v>-3.2369999999999997</v>
      </c>
      <c r="DR924" s="158">
        <f t="shared" si="1066"/>
        <v>-6.7000000000000002E-3</v>
      </c>
      <c r="DS924" s="159">
        <f t="shared" si="1078"/>
        <v>-1.6683000000000001</v>
      </c>
      <c r="DT924" s="158">
        <f t="shared" si="1067"/>
        <v>-1.2999999999999999E-2</v>
      </c>
      <c r="DU924" s="159">
        <f t="shared" si="1079"/>
        <v>-3.2369999999999997</v>
      </c>
      <c r="DV924" s="158">
        <f t="shared" si="1068"/>
        <v>-6.7000000000000002E-3</v>
      </c>
      <c r="DW924" s="160">
        <f t="shared" si="1080"/>
        <v>-1.6683000000000001</v>
      </c>
    </row>
    <row r="925" spans="1:127" ht="24.95" customHeight="1" x14ac:dyDescent="0.2">
      <c r="A925" s="272">
        <v>916</v>
      </c>
      <c r="B925" s="336"/>
      <c r="C925" s="332"/>
      <c r="D925" s="333"/>
      <c r="E925" s="334"/>
      <c r="F925" s="335"/>
      <c r="G925" s="334"/>
      <c r="H925" s="371"/>
      <c r="I925" s="334"/>
      <c r="J925" s="334"/>
      <c r="K925" s="334"/>
      <c r="L925" s="334"/>
      <c r="M925" s="334"/>
      <c r="N925" s="334"/>
      <c r="O925" s="337"/>
      <c r="P925" s="337"/>
      <c r="Q925" s="338" t="str">
        <f t="shared" si="1031"/>
        <v xml:space="preserve"> </v>
      </c>
      <c r="R925" s="339" t="str">
        <f t="shared" si="1032"/>
        <v/>
      </c>
      <c r="S925" s="340" t="str">
        <f t="shared" si="1085"/>
        <v/>
      </c>
      <c r="T925" s="341" t="str">
        <f t="shared" si="1033"/>
        <v/>
      </c>
      <c r="U925" s="341" t="str">
        <f t="shared" si="1034"/>
        <v/>
      </c>
      <c r="V925" s="341" t="str">
        <f t="shared" si="1035"/>
        <v/>
      </c>
      <c r="W925" s="341" t="str">
        <f t="shared" si="1036"/>
        <v/>
      </c>
      <c r="X925" s="340" t="str">
        <f t="shared" si="1086"/>
        <v/>
      </c>
      <c r="Y925" s="342" t="str">
        <f t="shared" si="1087"/>
        <v/>
      </c>
      <c r="Z925" s="343" t="str">
        <f t="shared" si="1088"/>
        <v/>
      </c>
      <c r="AA925" s="344" t="str">
        <f t="shared" si="1089"/>
        <v/>
      </c>
      <c r="AB925" s="345" t="str">
        <f t="shared" si="1037"/>
        <v/>
      </c>
      <c r="AC925" s="346" t="str">
        <f t="shared" si="1038"/>
        <v/>
      </c>
      <c r="AD925" s="346" t="str">
        <f t="shared" si="1039"/>
        <v/>
      </c>
      <c r="AE925" s="344" t="str">
        <f t="shared" si="1090"/>
        <v/>
      </c>
      <c r="AF925" s="346" t="str">
        <f t="shared" si="1040"/>
        <v/>
      </c>
      <c r="AG925" s="344" t="str">
        <f t="shared" si="1091"/>
        <v/>
      </c>
      <c r="AH925" s="344" t="str">
        <f t="shared" si="1092"/>
        <v/>
      </c>
      <c r="AI925" s="344" t="str">
        <f t="shared" si="1093"/>
        <v/>
      </c>
      <c r="AJ925" s="346" t="str">
        <f t="shared" si="1094"/>
        <v/>
      </c>
      <c r="AK925" s="346" t="str">
        <f t="shared" si="1095"/>
        <v/>
      </c>
      <c r="AL925" s="347" t="str">
        <f t="shared" si="1096"/>
        <v/>
      </c>
      <c r="AM925" s="141"/>
      <c r="AN925" s="141"/>
      <c r="AO925" s="142"/>
      <c r="AP925" s="58">
        <f t="shared" si="1041"/>
        <v>0</v>
      </c>
      <c r="AQ925" s="94">
        <f>SUM(AP$10:AP925)</f>
        <v>0</v>
      </c>
      <c r="AR925" s="143">
        <f t="shared" si="1030"/>
        <v>0.1</v>
      </c>
      <c r="AS925" s="144" t="str">
        <f t="shared" si="1042"/>
        <v/>
      </c>
      <c r="AT925" s="144" t="str">
        <f t="shared" si="1069"/>
        <v/>
      </c>
      <c r="AU925" s="145"/>
      <c r="AV925" s="58">
        <f t="shared" si="1028"/>
        <v>0</v>
      </c>
      <c r="AW925" s="318">
        <f>SUM(AV$10:AV925)</f>
        <v>0</v>
      </c>
      <c r="AX925" s="319">
        <f t="shared" si="1029"/>
        <v>0.1</v>
      </c>
      <c r="AY925" s="144" t="str">
        <f t="shared" si="1083"/>
        <v/>
      </c>
      <c r="AZ925" s="144" t="str">
        <f t="shared" si="1084"/>
        <v/>
      </c>
      <c r="BA925" s="144"/>
      <c r="BB925" s="146" t="str">
        <f t="shared" si="1043"/>
        <v/>
      </c>
      <c r="BC925" s="66" t="str">
        <f t="shared" si="1082"/>
        <v/>
      </c>
      <c r="BD925" s="195" t="str">
        <f t="shared" si="1044"/>
        <v/>
      </c>
      <c r="BF925" s="283"/>
      <c r="BG925" s="286" t="str">
        <f t="shared" si="1045"/>
        <v/>
      </c>
      <c r="BY925" s="211" t="str">
        <f t="shared" si="1046"/>
        <v/>
      </c>
      <c r="BZ925" s="150" t="str">
        <f t="shared" si="1047"/>
        <v/>
      </c>
      <c r="CB925" s="54" t="str">
        <f t="shared" si="1081"/>
        <v/>
      </c>
      <c r="CD925" s="54" t="str">
        <f t="shared" si="1048"/>
        <v/>
      </c>
      <c r="CF925" s="54" t="str">
        <f t="shared" si="1049"/>
        <v/>
      </c>
      <c r="CH925" s="150" t="str">
        <f t="shared" si="1050"/>
        <v/>
      </c>
      <c r="CI925" s="290"/>
      <c r="CJ925" s="150" t="str">
        <f t="shared" si="1051"/>
        <v/>
      </c>
      <c r="CK925" s="290"/>
      <c r="CL925" s="54" t="str">
        <f t="shared" si="1070"/>
        <v/>
      </c>
      <c r="CM925" s="290"/>
      <c r="CN925" s="150" t="str">
        <f t="shared" si="1052"/>
        <v/>
      </c>
      <c r="CO925" s="290"/>
      <c r="CP925" s="150" t="str">
        <f t="shared" si="1053"/>
        <v/>
      </c>
      <c r="CQ925" s="290"/>
      <c r="CR925" s="150" t="str">
        <f t="shared" si="1054"/>
        <v/>
      </c>
      <c r="CS925" s="290"/>
      <c r="CT925" s="150" t="str">
        <f t="shared" si="1055"/>
        <v/>
      </c>
      <c r="CU925" s="150"/>
      <c r="CV925" s="150" t="str">
        <f t="shared" si="1056"/>
        <v/>
      </c>
      <c r="CW925" s="94"/>
      <c r="CX925" s="151" t="str">
        <f t="shared" si="1097"/>
        <v/>
      </c>
      <c r="CY925" s="151" t="str">
        <f t="shared" si="1098"/>
        <v/>
      </c>
      <c r="CZ925" s="152"/>
      <c r="DA925" s="373" t="str">
        <f t="shared" si="1071"/>
        <v/>
      </c>
      <c r="DC925" s="153">
        <f t="shared" si="1057"/>
        <v>0</v>
      </c>
      <c r="DD925" s="153">
        <f t="shared" si="1058"/>
        <v>0</v>
      </c>
      <c r="DE925" s="153">
        <f t="shared" si="1059"/>
        <v>0</v>
      </c>
      <c r="DF925" s="158">
        <f t="shared" si="1060"/>
        <v>-4.7000000000000002E-3</v>
      </c>
      <c r="DG925" s="159">
        <f t="shared" si="1072"/>
        <v>-1.1703000000000001</v>
      </c>
      <c r="DH925" s="158">
        <f t="shared" si="1061"/>
        <v>3.1999999999999997E-3</v>
      </c>
      <c r="DI925" s="159">
        <f t="shared" si="1073"/>
        <v>0.79679999999999995</v>
      </c>
      <c r="DJ925" s="158">
        <f t="shared" si="1062"/>
        <v>-2.7000000000000001E-3</v>
      </c>
      <c r="DK925" s="159">
        <f t="shared" si="1074"/>
        <v>-0.67230000000000001</v>
      </c>
      <c r="DL925" s="158">
        <f t="shared" si="1063"/>
        <v>1.1999999999999999E-3</v>
      </c>
      <c r="DM925" s="159">
        <f t="shared" si="1075"/>
        <v>0.29879999999999995</v>
      </c>
      <c r="DN925" s="158">
        <f t="shared" si="1064"/>
        <v>1.46E-2</v>
      </c>
      <c r="DO925" s="159">
        <f t="shared" si="1076"/>
        <v>3.6354000000000002</v>
      </c>
      <c r="DP925" s="158">
        <f t="shared" si="1065"/>
        <v>-1.2999999999999999E-2</v>
      </c>
      <c r="DQ925" s="159">
        <f t="shared" si="1077"/>
        <v>-3.2369999999999997</v>
      </c>
      <c r="DR925" s="158">
        <f t="shared" si="1066"/>
        <v>-6.7000000000000002E-3</v>
      </c>
      <c r="DS925" s="159">
        <f t="shared" si="1078"/>
        <v>-1.6683000000000001</v>
      </c>
      <c r="DT925" s="158">
        <f t="shared" si="1067"/>
        <v>-1.2999999999999999E-2</v>
      </c>
      <c r="DU925" s="159">
        <f t="shared" si="1079"/>
        <v>-3.2369999999999997</v>
      </c>
      <c r="DV925" s="158">
        <f t="shared" si="1068"/>
        <v>-6.7000000000000002E-3</v>
      </c>
      <c r="DW925" s="160">
        <f t="shared" si="1080"/>
        <v>-1.6683000000000001</v>
      </c>
    </row>
    <row r="926" spans="1:127" ht="24.95" customHeight="1" x14ac:dyDescent="0.2">
      <c r="A926" s="272">
        <v>917</v>
      </c>
      <c r="B926" s="336"/>
      <c r="C926" s="332"/>
      <c r="D926" s="333"/>
      <c r="E926" s="334"/>
      <c r="F926" s="335"/>
      <c r="G926" s="334"/>
      <c r="H926" s="371"/>
      <c r="I926" s="334"/>
      <c r="J926" s="334"/>
      <c r="K926" s="334"/>
      <c r="L926" s="334"/>
      <c r="M926" s="334"/>
      <c r="N926" s="334"/>
      <c r="O926" s="337"/>
      <c r="P926" s="337"/>
      <c r="Q926" s="338" t="str">
        <f t="shared" si="1031"/>
        <v xml:space="preserve"> </v>
      </c>
      <c r="R926" s="339" t="str">
        <f t="shared" si="1032"/>
        <v/>
      </c>
      <c r="S926" s="340" t="str">
        <f t="shared" si="1085"/>
        <v/>
      </c>
      <c r="T926" s="341" t="str">
        <f t="shared" si="1033"/>
        <v/>
      </c>
      <c r="U926" s="341" t="str">
        <f t="shared" si="1034"/>
        <v/>
      </c>
      <c r="V926" s="341" t="str">
        <f t="shared" si="1035"/>
        <v/>
      </c>
      <c r="W926" s="341" t="str">
        <f t="shared" si="1036"/>
        <v/>
      </c>
      <c r="X926" s="340" t="str">
        <f t="shared" si="1086"/>
        <v/>
      </c>
      <c r="Y926" s="342" t="str">
        <f t="shared" si="1087"/>
        <v/>
      </c>
      <c r="Z926" s="343" t="str">
        <f t="shared" si="1088"/>
        <v/>
      </c>
      <c r="AA926" s="344" t="str">
        <f t="shared" si="1089"/>
        <v/>
      </c>
      <c r="AB926" s="345" t="str">
        <f t="shared" si="1037"/>
        <v/>
      </c>
      <c r="AC926" s="346" t="str">
        <f t="shared" si="1038"/>
        <v/>
      </c>
      <c r="AD926" s="346" t="str">
        <f t="shared" si="1039"/>
        <v/>
      </c>
      <c r="AE926" s="344" t="str">
        <f t="shared" si="1090"/>
        <v/>
      </c>
      <c r="AF926" s="346" t="str">
        <f t="shared" si="1040"/>
        <v/>
      </c>
      <c r="AG926" s="344" t="str">
        <f t="shared" si="1091"/>
        <v/>
      </c>
      <c r="AH926" s="344" t="str">
        <f t="shared" si="1092"/>
        <v/>
      </c>
      <c r="AI926" s="344" t="str">
        <f t="shared" si="1093"/>
        <v/>
      </c>
      <c r="AJ926" s="346" t="str">
        <f t="shared" si="1094"/>
        <v/>
      </c>
      <c r="AK926" s="346" t="str">
        <f t="shared" si="1095"/>
        <v/>
      </c>
      <c r="AL926" s="347" t="str">
        <f t="shared" si="1096"/>
        <v/>
      </c>
      <c r="AM926" s="141"/>
      <c r="AN926" s="141"/>
      <c r="AO926" s="142"/>
      <c r="AP926" s="58">
        <f t="shared" si="1041"/>
        <v>0</v>
      </c>
      <c r="AQ926" s="94">
        <f>SUM(AP$10:AP926)</f>
        <v>0</v>
      </c>
      <c r="AR926" s="143">
        <f t="shared" si="1030"/>
        <v>0.1</v>
      </c>
      <c r="AS926" s="144" t="str">
        <f t="shared" si="1042"/>
        <v/>
      </c>
      <c r="AT926" s="144" t="str">
        <f t="shared" si="1069"/>
        <v/>
      </c>
      <c r="AU926" s="145"/>
      <c r="AV926" s="58">
        <f t="shared" si="1028"/>
        <v>0</v>
      </c>
      <c r="AW926" s="318">
        <f>SUM(AV$10:AV926)</f>
        <v>0</v>
      </c>
      <c r="AX926" s="319">
        <f t="shared" si="1029"/>
        <v>0.1</v>
      </c>
      <c r="AY926" s="144" t="str">
        <f t="shared" si="1083"/>
        <v/>
      </c>
      <c r="AZ926" s="144" t="str">
        <f t="shared" si="1084"/>
        <v/>
      </c>
      <c r="BA926" s="144"/>
      <c r="BB926" s="146" t="str">
        <f t="shared" si="1043"/>
        <v/>
      </c>
      <c r="BC926" s="66" t="str">
        <f t="shared" si="1082"/>
        <v/>
      </c>
      <c r="BD926" s="195" t="str">
        <f t="shared" si="1044"/>
        <v/>
      </c>
      <c r="BF926" s="283"/>
      <c r="BG926" s="286" t="str">
        <f t="shared" si="1045"/>
        <v/>
      </c>
      <c r="BY926" s="211" t="str">
        <f t="shared" si="1046"/>
        <v/>
      </c>
      <c r="BZ926" s="150" t="str">
        <f t="shared" si="1047"/>
        <v/>
      </c>
      <c r="CB926" s="54" t="str">
        <f t="shared" si="1081"/>
        <v/>
      </c>
      <c r="CD926" s="54" t="str">
        <f t="shared" si="1048"/>
        <v/>
      </c>
      <c r="CF926" s="54" t="str">
        <f t="shared" si="1049"/>
        <v/>
      </c>
      <c r="CH926" s="150" t="str">
        <f t="shared" si="1050"/>
        <v/>
      </c>
      <c r="CI926" s="290"/>
      <c r="CJ926" s="150" t="str">
        <f t="shared" si="1051"/>
        <v/>
      </c>
      <c r="CK926" s="290"/>
      <c r="CL926" s="54" t="str">
        <f t="shared" si="1070"/>
        <v/>
      </c>
      <c r="CM926" s="290"/>
      <c r="CN926" s="150" t="str">
        <f t="shared" si="1052"/>
        <v/>
      </c>
      <c r="CO926" s="290"/>
      <c r="CP926" s="150" t="str">
        <f t="shared" si="1053"/>
        <v/>
      </c>
      <c r="CQ926" s="290"/>
      <c r="CR926" s="150" t="str">
        <f t="shared" si="1054"/>
        <v/>
      </c>
      <c r="CS926" s="290"/>
      <c r="CT926" s="150" t="str">
        <f t="shared" si="1055"/>
        <v/>
      </c>
      <c r="CU926" s="150"/>
      <c r="CV926" s="150" t="str">
        <f t="shared" si="1056"/>
        <v/>
      </c>
      <c r="CW926" s="94"/>
      <c r="CX926" s="151" t="str">
        <f t="shared" si="1097"/>
        <v/>
      </c>
      <c r="CY926" s="151" t="str">
        <f t="shared" si="1098"/>
        <v/>
      </c>
      <c r="CZ926" s="152"/>
      <c r="DA926" s="373" t="str">
        <f t="shared" si="1071"/>
        <v/>
      </c>
      <c r="DC926" s="153">
        <f t="shared" si="1057"/>
        <v>0</v>
      </c>
      <c r="DD926" s="153">
        <f t="shared" si="1058"/>
        <v>0</v>
      </c>
      <c r="DE926" s="153">
        <f t="shared" si="1059"/>
        <v>0</v>
      </c>
      <c r="DF926" s="158">
        <f t="shared" si="1060"/>
        <v>-4.7000000000000002E-3</v>
      </c>
      <c r="DG926" s="159">
        <f t="shared" si="1072"/>
        <v>-1.1703000000000001</v>
      </c>
      <c r="DH926" s="158">
        <f t="shared" si="1061"/>
        <v>3.1999999999999997E-3</v>
      </c>
      <c r="DI926" s="159">
        <f t="shared" si="1073"/>
        <v>0.79679999999999995</v>
      </c>
      <c r="DJ926" s="158">
        <f t="shared" si="1062"/>
        <v>-2.7000000000000001E-3</v>
      </c>
      <c r="DK926" s="159">
        <f t="shared" si="1074"/>
        <v>-0.67230000000000001</v>
      </c>
      <c r="DL926" s="158">
        <f t="shared" si="1063"/>
        <v>1.1999999999999999E-3</v>
      </c>
      <c r="DM926" s="159">
        <f t="shared" si="1075"/>
        <v>0.29879999999999995</v>
      </c>
      <c r="DN926" s="158">
        <f t="shared" si="1064"/>
        <v>1.46E-2</v>
      </c>
      <c r="DO926" s="159">
        <f t="shared" si="1076"/>
        <v>3.6354000000000002</v>
      </c>
      <c r="DP926" s="158">
        <f t="shared" si="1065"/>
        <v>-1.2999999999999999E-2</v>
      </c>
      <c r="DQ926" s="159">
        <f t="shared" si="1077"/>
        <v>-3.2369999999999997</v>
      </c>
      <c r="DR926" s="158">
        <f t="shared" si="1066"/>
        <v>-6.7000000000000002E-3</v>
      </c>
      <c r="DS926" s="159">
        <f t="shared" si="1078"/>
        <v>-1.6683000000000001</v>
      </c>
      <c r="DT926" s="158">
        <f t="shared" si="1067"/>
        <v>-1.2999999999999999E-2</v>
      </c>
      <c r="DU926" s="159">
        <f t="shared" si="1079"/>
        <v>-3.2369999999999997</v>
      </c>
      <c r="DV926" s="158">
        <f t="shared" si="1068"/>
        <v>-6.7000000000000002E-3</v>
      </c>
      <c r="DW926" s="160">
        <f t="shared" si="1080"/>
        <v>-1.6683000000000001</v>
      </c>
    </row>
    <row r="927" spans="1:127" ht="24.95" customHeight="1" x14ac:dyDescent="0.2">
      <c r="A927" s="272">
        <v>918</v>
      </c>
      <c r="B927" s="336"/>
      <c r="C927" s="332"/>
      <c r="D927" s="333"/>
      <c r="E927" s="334"/>
      <c r="F927" s="335"/>
      <c r="G927" s="334"/>
      <c r="H927" s="371"/>
      <c r="I927" s="334"/>
      <c r="J927" s="334"/>
      <c r="K927" s="334"/>
      <c r="L927" s="334"/>
      <c r="M927" s="334"/>
      <c r="N927" s="334"/>
      <c r="O927" s="337"/>
      <c r="P927" s="337"/>
      <c r="Q927" s="338" t="str">
        <f t="shared" si="1031"/>
        <v xml:space="preserve"> </v>
      </c>
      <c r="R927" s="339" t="str">
        <f t="shared" si="1032"/>
        <v/>
      </c>
      <c r="S927" s="340" t="str">
        <f t="shared" si="1085"/>
        <v/>
      </c>
      <c r="T927" s="341" t="str">
        <f t="shared" si="1033"/>
        <v/>
      </c>
      <c r="U927" s="341" t="str">
        <f t="shared" si="1034"/>
        <v/>
      </c>
      <c r="V927" s="341" t="str">
        <f t="shared" si="1035"/>
        <v/>
      </c>
      <c r="W927" s="341" t="str">
        <f t="shared" si="1036"/>
        <v/>
      </c>
      <c r="X927" s="340" t="str">
        <f t="shared" si="1086"/>
        <v/>
      </c>
      <c r="Y927" s="342" t="str">
        <f t="shared" si="1087"/>
        <v/>
      </c>
      <c r="Z927" s="343" t="str">
        <f t="shared" si="1088"/>
        <v/>
      </c>
      <c r="AA927" s="344" t="str">
        <f t="shared" si="1089"/>
        <v/>
      </c>
      <c r="AB927" s="345" t="str">
        <f t="shared" si="1037"/>
        <v/>
      </c>
      <c r="AC927" s="346" t="str">
        <f t="shared" si="1038"/>
        <v/>
      </c>
      <c r="AD927" s="346" t="str">
        <f t="shared" si="1039"/>
        <v/>
      </c>
      <c r="AE927" s="344" t="str">
        <f t="shared" si="1090"/>
        <v/>
      </c>
      <c r="AF927" s="346" t="str">
        <f t="shared" si="1040"/>
        <v/>
      </c>
      <c r="AG927" s="344" t="str">
        <f t="shared" si="1091"/>
        <v/>
      </c>
      <c r="AH927" s="344" t="str">
        <f t="shared" si="1092"/>
        <v/>
      </c>
      <c r="AI927" s="344" t="str">
        <f t="shared" si="1093"/>
        <v/>
      </c>
      <c r="AJ927" s="346" t="str">
        <f t="shared" si="1094"/>
        <v/>
      </c>
      <c r="AK927" s="346" t="str">
        <f t="shared" si="1095"/>
        <v/>
      </c>
      <c r="AL927" s="347" t="str">
        <f t="shared" si="1096"/>
        <v/>
      </c>
      <c r="AM927" s="141"/>
      <c r="AN927" s="141"/>
      <c r="AO927" s="142"/>
      <c r="AP927" s="58">
        <f t="shared" si="1041"/>
        <v>0</v>
      </c>
      <c r="AQ927" s="94">
        <f>SUM(AP$10:AP927)</f>
        <v>0</v>
      </c>
      <c r="AR927" s="143">
        <f t="shared" si="1030"/>
        <v>0.1</v>
      </c>
      <c r="AS927" s="144" t="str">
        <f t="shared" si="1042"/>
        <v/>
      </c>
      <c r="AT927" s="144" t="str">
        <f t="shared" si="1069"/>
        <v/>
      </c>
      <c r="AU927" s="145"/>
      <c r="AV927" s="58">
        <f t="shared" si="1028"/>
        <v>0</v>
      </c>
      <c r="AW927" s="318">
        <f>SUM(AV$10:AV927)</f>
        <v>0</v>
      </c>
      <c r="AX927" s="319">
        <f t="shared" si="1029"/>
        <v>0.1</v>
      </c>
      <c r="AY927" s="144" t="str">
        <f t="shared" si="1083"/>
        <v/>
      </c>
      <c r="AZ927" s="144" t="str">
        <f t="shared" si="1084"/>
        <v/>
      </c>
      <c r="BA927" s="144"/>
      <c r="BB927" s="146" t="str">
        <f t="shared" si="1043"/>
        <v/>
      </c>
      <c r="BC927" s="66" t="str">
        <f t="shared" si="1082"/>
        <v/>
      </c>
      <c r="BD927" s="195" t="str">
        <f t="shared" si="1044"/>
        <v/>
      </c>
      <c r="BF927" s="283"/>
      <c r="BG927" s="286" t="str">
        <f t="shared" si="1045"/>
        <v/>
      </c>
      <c r="BY927" s="211" t="str">
        <f t="shared" si="1046"/>
        <v/>
      </c>
      <c r="BZ927" s="150" t="str">
        <f t="shared" si="1047"/>
        <v/>
      </c>
      <c r="CB927" s="54" t="str">
        <f t="shared" si="1081"/>
        <v/>
      </c>
      <c r="CD927" s="54" t="str">
        <f t="shared" si="1048"/>
        <v/>
      </c>
      <c r="CF927" s="54" t="str">
        <f t="shared" si="1049"/>
        <v/>
      </c>
      <c r="CH927" s="150" t="str">
        <f t="shared" si="1050"/>
        <v/>
      </c>
      <c r="CI927" s="290"/>
      <c r="CJ927" s="150" t="str">
        <f t="shared" si="1051"/>
        <v/>
      </c>
      <c r="CK927" s="290"/>
      <c r="CL927" s="54" t="str">
        <f t="shared" si="1070"/>
        <v/>
      </c>
      <c r="CM927" s="290"/>
      <c r="CN927" s="150" t="str">
        <f t="shared" si="1052"/>
        <v/>
      </c>
      <c r="CO927" s="290"/>
      <c r="CP927" s="150" t="str">
        <f t="shared" si="1053"/>
        <v/>
      </c>
      <c r="CQ927" s="290"/>
      <c r="CR927" s="150" t="str">
        <f t="shared" si="1054"/>
        <v/>
      </c>
      <c r="CS927" s="290"/>
      <c r="CT927" s="150" t="str">
        <f t="shared" si="1055"/>
        <v/>
      </c>
      <c r="CU927" s="150"/>
      <c r="CV927" s="150" t="str">
        <f t="shared" si="1056"/>
        <v/>
      </c>
      <c r="CW927" s="94"/>
      <c r="CX927" s="151" t="str">
        <f t="shared" si="1097"/>
        <v/>
      </c>
      <c r="CY927" s="151" t="str">
        <f t="shared" si="1098"/>
        <v/>
      </c>
      <c r="CZ927" s="152"/>
      <c r="DA927" s="373" t="str">
        <f t="shared" si="1071"/>
        <v/>
      </c>
      <c r="DC927" s="153">
        <f t="shared" si="1057"/>
        <v>0</v>
      </c>
      <c r="DD927" s="153">
        <f t="shared" si="1058"/>
        <v>0</v>
      </c>
      <c r="DE927" s="153">
        <f t="shared" si="1059"/>
        <v>0</v>
      </c>
      <c r="DF927" s="158">
        <f t="shared" si="1060"/>
        <v>-4.7000000000000002E-3</v>
      </c>
      <c r="DG927" s="159">
        <f t="shared" si="1072"/>
        <v>-1.1703000000000001</v>
      </c>
      <c r="DH927" s="158">
        <f t="shared" si="1061"/>
        <v>3.1999999999999997E-3</v>
      </c>
      <c r="DI927" s="159">
        <f t="shared" si="1073"/>
        <v>0.79679999999999995</v>
      </c>
      <c r="DJ927" s="158">
        <f t="shared" si="1062"/>
        <v>-2.7000000000000001E-3</v>
      </c>
      <c r="DK927" s="159">
        <f t="shared" si="1074"/>
        <v>-0.67230000000000001</v>
      </c>
      <c r="DL927" s="158">
        <f t="shared" si="1063"/>
        <v>1.1999999999999999E-3</v>
      </c>
      <c r="DM927" s="159">
        <f t="shared" si="1075"/>
        <v>0.29879999999999995</v>
      </c>
      <c r="DN927" s="158">
        <f t="shared" si="1064"/>
        <v>1.46E-2</v>
      </c>
      <c r="DO927" s="159">
        <f t="shared" si="1076"/>
        <v>3.6354000000000002</v>
      </c>
      <c r="DP927" s="158">
        <f t="shared" si="1065"/>
        <v>-1.2999999999999999E-2</v>
      </c>
      <c r="DQ927" s="159">
        <f t="shared" si="1077"/>
        <v>-3.2369999999999997</v>
      </c>
      <c r="DR927" s="158">
        <f t="shared" si="1066"/>
        <v>-6.7000000000000002E-3</v>
      </c>
      <c r="DS927" s="159">
        <f t="shared" si="1078"/>
        <v>-1.6683000000000001</v>
      </c>
      <c r="DT927" s="158">
        <f t="shared" si="1067"/>
        <v>-1.2999999999999999E-2</v>
      </c>
      <c r="DU927" s="159">
        <f t="shared" si="1079"/>
        <v>-3.2369999999999997</v>
      </c>
      <c r="DV927" s="158">
        <f t="shared" si="1068"/>
        <v>-6.7000000000000002E-3</v>
      </c>
      <c r="DW927" s="160">
        <f t="shared" si="1080"/>
        <v>-1.6683000000000001</v>
      </c>
    </row>
    <row r="928" spans="1:127" ht="24.95" customHeight="1" x14ac:dyDescent="0.2">
      <c r="A928" s="272">
        <v>919</v>
      </c>
      <c r="B928" s="336"/>
      <c r="C928" s="332"/>
      <c r="D928" s="333"/>
      <c r="E928" s="334"/>
      <c r="F928" s="335"/>
      <c r="G928" s="334"/>
      <c r="H928" s="371"/>
      <c r="I928" s="334"/>
      <c r="J928" s="334"/>
      <c r="K928" s="334"/>
      <c r="L928" s="334"/>
      <c r="M928" s="334"/>
      <c r="N928" s="334"/>
      <c r="O928" s="337"/>
      <c r="P928" s="337"/>
      <c r="Q928" s="338" t="str">
        <f t="shared" si="1031"/>
        <v xml:space="preserve"> </v>
      </c>
      <c r="R928" s="339" t="str">
        <f t="shared" si="1032"/>
        <v/>
      </c>
      <c r="S928" s="340" t="str">
        <f t="shared" si="1085"/>
        <v/>
      </c>
      <c r="T928" s="341" t="str">
        <f t="shared" si="1033"/>
        <v/>
      </c>
      <c r="U928" s="341" t="str">
        <f t="shared" si="1034"/>
        <v/>
      </c>
      <c r="V928" s="341" t="str">
        <f t="shared" si="1035"/>
        <v/>
      </c>
      <c r="W928" s="341" t="str">
        <f t="shared" si="1036"/>
        <v/>
      </c>
      <c r="X928" s="340" t="str">
        <f t="shared" si="1086"/>
        <v/>
      </c>
      <c r="Y928" s="342" t="str">
        <f t="shared" si="1087"/>
        <v/>
      </c>
      <c r="Z928" s="343" t="str">
        <f t="shared" si="1088"/>
        <v/>
      </c>
      <c r="AA928" s="344" t="str">
        <f t="shared" si="1089"/>
        <v/>
      </c>
      <c r="AB928" s="345" t="str">
        <f t="shared" si="1037"/>
        <v/>
      </c>
      <c r="AC928" s="346" t="str">
        <f t="shared" si="1038"/>
        <v/>
      </c>
      <c r="AD928" s="346" t="str">
        <f t="shared" si="1039"/>
        <v/>
      </c>
      <c r="AE928" s="344" t="str">
        <f t="shared" si="1090"/>
        <v/>
      </c>
      <c r="AF928" s="346" t="str">
        <f t="shared" si="1040"/>
        <v/>
      </c>
      <c r="AG928" s="344" t="str">
        <f t="shared" si="1091"/>
        <v/>
      </c>
      <c r="AH928" s="344" t="str">
        <f t="shared" si="1092"/>
        <v/>
      </c>
      <c r="AI928" s="344" t="str">
        <f t="shared" si="1093"/>
        <v/>
      </c>
      <c r="AJ928" s="346" t="str">
        <f t="shared" si="1094"/>
        <v/>
      </c>
      <c r="AK928" s="346" t="str">
        <f t="shared" si="1095"/>
        <v/>
      </c>
      <c r="AL928" s="347" t="str">
        <f t="shared" si="1096"/>
        <v/>
      </c>
      <c r="AM928" s="141"/>
      <c r="AN928" s="141"/>
      <c r="AO928" s="142"/>
      <c r="AP928" s="58">
        <f t="shared" si="1041"/>
        <v>0</v>
      </c>
      <c r="AQ928" s="94">
        <f>SUM(AP$10:AP928)</f>
        <v>0</v>
      </c>
      <c r="AR928" s="143">
        <f t="shared" si="1030"/>
        <v>0.1</v>
      </c>
      <c r="AS928" s="144" t="str">
        <f t="shared" si="1042"/>
        <v/>
      </c>
      <c r="AT928" s="144" t="str">
        <f t="shared" si="1069"/>
        <v/>
      </c>
      <c r="AU928" s="145"/>
      <c r="AV928" s="58">
        <f t="shared" si="1028"/>
        <v>0</v>
      </c>
      <c r="AW928" s="318">
        <f>SUM(AV$10:AV928)</f>
        <v>0</v>
      </c>
      <c r="AX928" s="319">
        <f t="shared" si="1029"/>
        <v>0.1</v>
      </c>
      <c r="AY928" s="144" t="str">
        <f t="shared" si="1083"/>
        <v/>
      </c>
      <c r="AZ928" s="144" t="str">
        <f t="shared" si="1084"/>
        <v/>
      </c>
      <c r="BA928" s="144"/>
      <c r="BB928" s="146" t="str">
        <f t="shared" si="1043"/>
        <v/>
      </c>
      <c r="BC928" s="66" t="str">
        <f t="shared" si="1082"/>
        <v/>
      </c>
      <c r="BD928" s="195" t="str">
        <f t="shared" si="1044"/>
        <v/>
      </c>
      <c r="BF928" s="283"/>
      <c r="BG928" s="286" t="str">
        <f t="shared" si="1045"/>
        <v/>
      </c>
      <c r="BY928" s="211" t="str">
        <f t="shared" si="1046"/>
        <v/>
      </c>
      <c r="BZ928" s="150" t="str">
        <f t="shared" si="1047"/>
        <v/>
      </c>
      <c r="CB928" s="54" t="str">
        <f t="shared" si="1081"/>
        <v/>
      </c>
      <c r="CD928" s="54" t="str">
        <f t="shared" si="1048"/>
        <v/>
      </c>
      <c r="CF928" s="54" t="str">
        <f t="shared" si="1049"/>
        <v/>
      </c>
      <c r="CH928" s="150" t="str">
        <f t="shared" si="1050"/>
        <v/>
      </c>
      <c r="CI928" s="290"/>
      <c r="CJ928" s="150" t="str">
        <f t="shared" si="1051"/>
        <v/>
      </c>
      <c r="CK928" s="290"/>
      <c r="CL928" s="54" t="str">
        <f t="shared" si="1070"/>
        <v/>
      </c>
      <c r="CM928" s="290"/>
      <c r="CN928" s="150" t="str">
        <f t="shared" si="1052"/>
        <v/>
      </c>
      <c r="CO928" s="290"/>
      <c r="CP928" s="150" t="str">
        <f t="shared" si="1053"/>
        <v/>
      </c>
      <c r="CQ928" s="290"/>
      <c r="CR928" s="150" t="str">
        <f t="shared" si="1054"/>
        <v/>
      </c>
      <c r="CS928" s="290"/>
      <c r="CT928" s="150" t="str">
        <f t="shared" si="1055"/>
        <v/>
      </c>
      <c r="CU928" s="150"/>
      <c r="CV928" s="150" t="str">
        <f t="shared" si="1056"/>
        <v/>
      </c>
      <c r="CW928" s="94"/>
      <c r="CX928" s="151" t="str">
        <f t="shared" si="1097"/>
        <v/>
      </c>
      <c r="CY928" s="151" t="str">
        <f t="shared" si="1098"/>
        <v/>
      </c>
      <c r="CZ928" s="152"/>
      <c r="DA928" s="373" t="str">
        <f t="shared" si="1071"/>
        <v/>
      </c>
      <c r="DC928" s="153">
        <f t="shared" si="1057"/>
        <v>0</v>
      </c>
      <c r="DD928" s="153">
        <f t="shared" si="1058"/>
        <v>0</v>
      </c>
      <c r="DE928" s="153">
        <f t="shared" si="1059"/>
        <v>0</v>
      </c>
      <c r="DF928" s="158">
        <f t="shared" si="1060"/>
        <v>-4.7000000000000002E-3</v>
      </c>
      <c r="DG928" s="159">
        <f t="shared" si="1072"/>
        <v>-1.1703000000000001</v>
      </c>
      <c r="DH928" s="158">
        <f t="shared" si="1061"/>
        <v>3.1999999999999997E-3</v>
      </c>
      <c r="DI928" s="159">
        <f t="shared" si="1073"/>
        <v>0.79679999999999995</v>
      </c>
      <c r="DJ928" s="158">
        <f t="shared" si="1062"/>
        <v>-2.7000000000000001E-3</v>
      </c>
      <c r="DK928" s="159">
        <f t="shared" si="1074"/>
        <v>-0.67230000000000001</v>
      </c>
      <c r="DL928" s="158">
        <f t="shared" si="1063"/>
        <v>1.1999999999999999E-3</v>
      </c>
      <c r="DM928" s="159">
        <f t="shared" si="1075"/>
        <v>0.29879999999999995</v>
      </c>
      <c r="DN928" s="158">
        <f t="shared" si="1064"/>
        <v>1.46E-2</v>
      </c>
      <c r="DO928" s="159">
        <f t="shared" si="1076"/>
        <v>3.6354000000000002</v>
      </c>
      <c r="DP928" s="158">
        <f t="shared" si="1065"/>
        <v>-1.2999999999999999E-2</v>
      </c>
      <c r="DQ928" s="159">
        <f t="shared" si="1077"/>
        <v>-3.2369999999999997</v>
      </c>
      <c r="DR928" s="158">
        <f t="shared" si="1066"/>
        <v>-6.7000000000000002E-3</v>
      </c>
      <c r="DS928" s="159">
        <f t="shared" si="1078"/>
        <v>-1.6683000000000001</v>
      </c>
      <c r="DT928" s="158">
        <f t="shared" si="1067"/>
        <v>-1.2999999999999999E-2</v>
      </c>
      <c r="DU928" s="159">
        <f t="shared" si="1079"/>
        <v>-3.2369999999999997</v>
      </c>
      <c r="DV928" s="158">
        <f t="shared" si="1068"/>
        <v>-6.7000000000000002E-3</v>
      </c>
      <c r="DW928" s="160">
        <f t="shared" si="1080"/>
        <v>-1.6683000000000001</v>
      </c>
    </row>
    <row r="929" spans="1:127" ht="24.95" customHeight="1" x14ac:dyDescent="0.2">
      <c r="A929" s="272">
        <v>920</v>
      </c>
      <c r="B929" s="336"/>
      <c r="C929" s="332"/>
      <c r="D929" s="333"/>
      <c r="E929" s="334"/>
      <c r="F929" s="335"/>
      <c r="G929" s="334"/>
      <c r="H929" s="371"/>
      <c r="I929" s="334"/>
      <c r="J929" s="334"/>
      <c r="K929" s="334"/>
      <c r="L929" s="334"/>
      <c r="M929" s="334"/>
      <c r="N929" s="334"/>
      <c r="O929" s="337"/>
      <c r="P929" s="337"/>
      <c r="Q929" s="338" t="str">
        <f t="shared" si="1031"/>
        <v xml:space="preserve"> </v>
      </c>
      <c r="R929" s="339" t="str">
        <f t="shared" si="1032"/>
        <v/>
      </c>
      <c r="S929" s="340" t="str">
        <f t="shared" si="1085"/>
        <v/>
      </c>
      <c r="T929" s="341" t="str">
        <f t="shared" si="1033"/>
        <v/>
      </c>
      <c r="U929" s="341" t="str">
        <f t="shared" si="1034"/>
        <v/>
      </c>
      <c r="V929" s="341" t="str">
        <f t="shared" si="1035"/>
        <v/>
      </c>
      <c r="W929" s="341" t="str">
        <f t="shared" si="1036"/>
        <v/>
      </c>
      <c r="X929" s="340" t="str">
        <f t="shared" si="1086"/>
        <v/>
      </c>
      <c r="Y929" s="342" t="str">
        <f t="shared" si="1087"/>
        <v/>
      </c>
      <c r="Z929" s="343" t="str">
        <f t="shared" si="1088"/>
        <v/>
      </c>
      <c r="AA929" s="344" t="str">
        <f t="shared" si="1089"/>
        <v/>
      </c>
      <c r="AB929" s="345" t="str">
        <f t="shared" si="1037"/>
        <v/>
      </c>
      <c r="AC929" s="346" t="str">
        <f t="shared" si="1038"/>
        <v/>
      </c>
      <c r="AD929" s="346" t="str">
        <f t="shared" si="1039"/>
        <v/>
      </c>
      <c r="AE929" s="344" t="str">
        <f t="shared" si="1090"/>
        <v/>
      </c>
      <c r="AF929" s="346" t="str">
        <f t="shared" si="1040"/>
        <v/>
      </c>
      <c r="AG929" s="344" t="str">
        <f t="shared" si="1091"/>
        <v/>
      </c>
      <c r="AH929" s="344" t="str">
        <f t="shared" si="1092"/>
        <v/>
      </c>
      <c r="AI929" s="344" t="str">
        <f t="shared" si="1093"/>
        <v/>
      </c>
      <c r="AJ929" s="346" t="str">
        <f t="shared" si="1094"/>
        <v/>
      </c>
      <c r="AK929" s="346" t="str">
        <f t="shared" si="1095"/>
        <v/>
      </c>
      <c r="AL929" s="347" t="str">
        <f t="shared" si="1096"/>
        <v/>
      </c>
      <c r="AM929" s="141"/>
      <c r="AN929" s="141"/>
      <c r="AO929" s="142"/>
      <c r="AP929" s="58">
        <f t="shared" si="1041"/>
        <v>0</v>
      </c>
      <c r="AQ929" s="94">
        <f>SUM(AP$10:AP929)</f>
        <v>0</v>
      </c>
      <c r="AR929" s="143">
        <f t="shared" si="1030"/>
        <v>0.1</v>
      </c>
      <c r="AS929" s="144" t="str">
        <f t="shared" si="1042"/>
        <v/>
      </c>
      <c r="AT929" s="144" t="str">
        <f t="shared" si="1069"/>
        <v/>
      </c>
      <c r="AU929" s="145"/>
      <c r="AV929" s="58">
        <f t="shared" si="1028"/>
        <v>0</v>
      </c>
      <c r="AW929" s="318">
        <f>SUM(AV$10:AV929)</f>
        <v>0</v>
      </c>
      <c r="AX929" s="319">
        <f t="shared" si="1029"/>
        <v>0.1</v>
      </c>
      <c r="AY929" s="144" t="str">
        <f t="shared" si="1083"/>
        <v/>
      </c>
      <c r="AZ929" s="144" t="str">
        <f t="shared" si="1084"/>
        <v/>
      </c>
      <c r="BA929" s="144"/>
      <c r="BB929" s="146" t="str">
        <f t="shared" si="1043"/>
        <v/>
      </c>
      <c r="BC929" s="66" t="str">
        <f t="shared" si="1082"/>
        <v/>
      </c>
      <c r="BD929" s="195" t="str">
        <f t="shared" si="1044"/>
        <v/>
      </c>
      <c r="BF929" s="283"/>
      <c r="BG929" s="286" t="str">
        <f t="shared" si="1045"/>
        <v/>
      </c>
      <c r="BY929" s="211" t="str">
        <f t="shared" si="1046"/>
        <v/>
      </c>
      <c r="BZ929" s="150" t="str">
        <f t="shared" si="1047"/>
        <v/>
      </c>
      <c r="CB929" s="54" t="str">
        <f t="shared" si="1081"/>
        <v/>
      </c>
      <c r="CD929" s="54" t="str">
        <f t="shared" si="1048"/>
        <v/>
      </c>
      <c r="CF929" s="54" t="str">
        <f t="shared" si="1049"/>
        <v/>
      </c>
      <c r="CH929" s="150" t="str">
        <f t="shared" si="1050"/>
        <v/>
      </c>
      <c r="CI929" s="290"/>
      <c r="CJ929" s="150" t="str">
        <f t="shared" si="1051"/>
        <v/>
      </c>
      <c r="CK929" s="290"/>
      <c r="CL929" s="54" t="str">
        <f t="shared" si="1070"/>
        <v/>
      </c>
      <c r="CM929" s="290"/>
      <c r="CN929" s="150" t="str">
        <f t="shared" si="1052"/>
        <v/>
      </c>
      <c r="CO929" s="290"/>
      <c r="CP929" s="150" t="str">
        <f t="shared" si="1053"/>
        <v/>
      </c>
      <c r="CQ929" s="290"/>
      <c r="CR929" s="150" t="str">
        <f t="shared" si="1054"/>
        <v/>
      </c>
      <c r="CS929" s="290"/>
      <c r="CT929" s="150" t="str">
        <f t="shared" si="1055"/>
        <v/>
      </c>
      <c r="CU929" s="150"/>
      <c r="CV929" s="150" t="str">
        <f t="shared" si="1056"/>
        <v/>
      </c>
      <c r="CW929" s="94"/>
      <c r="CX929" s="151" t="str">
        <f t="shared" si="1097"/>
        <v/>
      </c>
      <c r="CY929" s="151" t="str">
        <f t="shared" si="1098"/>
        <v/>
      </c>
      <c r="CZ929" s="152"/>
      <c r="DA929" s="373" t="str">
        <f t="shared" si="1071"/>
        <v/>
      </c>
      <c r="DC929" s="153">
        <f t="shared" si="1057"/>
        <v>0</v>
      </c>
      <c r="DD929" s="153">
        <f t="shared" si="1058"/>
        <v>0</v>
      </c>
      <c r="DE929" s="153">
        <f t="shared" si="1059"/>
        <v>0</v>
      </c>
      <c r="DF929" s="158">
        <f t="shared" si="1060"/>
        <v>-4.7000000000000002E-3</v>
      </c>
      <c r="DG929" s="159">
        <f t="shared" si="1072"/>
        <v>-1.1703000000000001</v>
      </c>
      <c r="DH929" s="158">
        <f t="shared" si="1061"/>
        <v>3.1999999999999997E-3</v>
      </c>
      <c r="DI929" s="159">
        <f t="shared" si="1073"/>
        <v>0.79679999999999995</v>
      </c>
      <c r="DJ929" s="158">
        <f t="shared" si="1062"/>
        <v>-2.7000000000000001E-3</v>
      </c>
      <c r="DK929" s="159">
        <f t="shared" si="1074"/>
        <v>-0.67230000000000001</v>
      </c>
      <c r="DL929" s="158">
        <f t="shared" si="1063"/>
        <v>1.1999999999999999E-3</v>
      </c>
      <c r="DM929" s="159">
        <f t="shared" si="1075"/>
        <v>0.29879999999999995</v>
      </c>
      <c r="DN929" s="158">
        <f t="shared" si="1064"/>
        <v>1.46E-2</v>
      </c>
      <c r="DO929" s="159">
        <f t="shared" si="1076"/>
        <v>3.6354000000000002</v>
      </c>
      <c r="DP929" s="158">
        <f t="shared" si="1065"/>
        <v>-1.2999999999999999E-2</v>
      </c>
      <c r="DQ929" s="159">
        <f t="shared" si="1077"/>
        <v>-3.2369999999999997</v>
      </c>
      <c r="DR929" s="158">
        <f t="shared" si="1066"/>
        <v>-6.7000000000000002E-3</v>
      </c>
      <c r="DS929" s="159">
        <f t="shared" si="1078"/>
        <v>-1.6683000000000001</v>
      </c>
      <c r="DT929" s="158">
        <f t="shared" si="1067"/>
        <v>-1.2999999999999999E-2</v>
      </c>
      <c r="DU929" s="159">
        <f t="shared" si="1079"/>
        <v>-3.2369999999999997</v>
      </c>
      <c r="DV929" s="158">
        <f t="shared" si="1068"/>
        <v>-6.7000000000000002E-3</v>
      </c>
      <c r="DW929" s="160">
        <f t="shared" si="1080"/>
        <v>-1.6683000000000001</v>
      </c>
    </row>
    <row r="930" spans="1:127" ht="24.95" customHeight="1" x14ac:dyDescent="0.2">
      <c r="A930" s="272">
        <v>921</v>
      </c>
      <c r="B930" s="336"/>
      <c r="C930" s="332"/>
      <c r="D930" s="333"/>
      <c r="E930" s="334"/>
      <c r="F930" s="335"/>
      <c r="G930" s="334"/>
      <c r="H930" s="371"/>
      <c r="I930" s="334"/>
      <c r="J930" s="334"/>
      <c r="K930" s="334"/>
      <c r="L930" s="334"/>
      <c r="M930" s="334"/>
      <c r="N930" s="334"/>
      <c r="O930" s="337"/>
      <c r="P930" s="337"/>
      <c r="Q930" s="338" t="str">
        <f t="shared" si="1031"/>
        <v xml:space="preserve"> </v>
      </c>
      <c r="R930" s="339" t="str">
        <f t="shared" si="1032"/>
        <v/>
      </c>
      <c r="S930" s="340" t="str">
        <f t="shared" si="1085"/>
        <v/>
      </c>
      <c r="T930" s="341" t="str">
        <f t="shared" si="1033"/>
        <v/>
      </c>
      <c r="U930" s="341" t="str">
        <f t="shared" si="1034"/>
        <v/>
      </c>
      <c r="V930" s="341" t="str">
        <f t="shared" si="1035"/>
        <v/>
      </c>
      <c r="W930" s="341" t="str">
        <f t="shared" si="1036"/>
        <v/>
      </c>
      <c r="X930" s="340" t="str">
        <f t="shared" si="1086"/>
        <v/>
      </c>
      <c r="Y930" s="342" t="str">
        <f t="shared" si="1087"/>
        <v/>
      </c>
      <c r="Z930" s="343" t="str">
        <f t="shared" si="1088"/>
        <v/>
      </c>
      <c r="AA930" s="344" t="str">
        <f t="shared" si="1089"/>
        <v/>
      </c>
      <c r="AB930" s="345" t="str">
        <f t="shared" si="1037"/>
        <v/>
      </c>
      <c r="AC930" s="346" t="str">
        <f t="shared" si="1038"/>
        <v/>
      </c>
      <c r="AD930" s="346" t="str">
        <f t="shared" si="1039"/>
        <v/>
      </c>
      <c r="AE930" s="344" t="str">
        <f t="shared" si="1090"/>
        <v/>
      </c>
      <c r="AF930" s="346" t="str">
        <f t="shared" si="1040"/>
        <v/>
      </c>
      <c r="AG930" s="344" t="str">
        <f t="shared" si="1091"/>
        <v/>
      </c>
      <c r="AH930" s="344" t="str">
        <f t="shared" si="1092"/>
        <v/>
      </c>
      <c r="AI930" s="344" t="str">
        <f t="shared" si="1093"/>
        <v/>
      </c>
      <c r="AJ930" s="346" t="str">
        <f t="shared" si="1094"/>
        <v/>
      </c>
      <c r="AK930" s="346" t="str">
        <f t="shared" si="1095"/>
        <v/>
      </c>
      <c r="AL930" s="347" t="str">
        <f t="shared" si="1096"/>
        <v/>
      </c>
      <c r="AM930" s="141"/>
      <c r="AN930" s="141"/>
      <c r="AO930" s="142"/>
      <c r="AP930" s="58">
        <f t="shared" si="1041"/>
        <v>0</v>
      </c>
      <c r="AQ930" s="94">
        <f>SUM(AP$10:AP930)</f>
        <v>0</v>
      </c>
      <c r="AR930" s="143">
        <f t="shared" si="1030"/>
        <v>0.1</v>
      </c>
      <c r="AS930" s="144" t="str">
        <f t="shared" si="1042"/>
        <v/>
      </c>
      <c r="AT930" s="144" t="str">
        <f t="shared" si="1069"/>
        <v/>
      </c>
      <c r="AU930" s="145"/>
      <c r="AV930" s="58">
        <f t="shared" si="1028"/>
        <v>0</v>
      </c>
      <c r="AW930" s="318">
        <f>SUM(AV$10:AV930)</f>
        <v>0</v>
      </c>
      <c r="AX930" s="319">
        <f t="shared" si="1029"/>
        <v>0.1</v>
      </c>
      <c r="AY930" s="144" t="str">
        <f t="shared" si="1083"/>
        <v/>
      </c>
      <c r="AZ930" s="144" t="str">
        <f t="shared" si="1084"/>
        <v/>
      </c>
      <c r="BA930" s="144"/>
      <c r="BB930" s="146" t="str">
        <f t="shared" si="1043"/>
        <v/>
      </c>
      <c r="BC930" s="66" t="str">
        <f t="shared" si="1082"/>
        <v/>
      </c>
      <c r="BD930" s="195" t="str">
        <f t="shared" si="1044"/>
        <v/>
      </c>
      <c r="BF930" s="283"/>
      <c r="BG930" s="286" t="str">
        <f t="shared" si="1045"/>
        <v/>
      </c>
      <c r="BY930" s="211" t="str">
        <f t="shared" si="1046"/>
        <v/>
      </c>
      <c r="BZ930" s="150" t="str">
        <f t="shared" si="1047"/>
        <v/>
      </c>
      <c r="CB930" s="54" t="str">
        <f t="shared" si="1081"/>
        <v/>
      </c>
      <c r="CD930" s="54" t="str">
        <f t="shared" si="1048"/>
        <v/>
      </c>
      <c r="CF930" s="54" t="str">
        <f t="shared" si="1049"/>
        <v/>
      </c>
      <c r="CH930" s="150" t="str">
        <f t="shared" si="1050"/>
        <v/>
      </c>
      <c r="CI930" s="290"/>
      <c r="CJ930" s="150" t="str">
        <f t="shared" si="1051"/>
        <v/>
      </c>
      <c r="CK930" s="290"/>
      <c r="CL930" s="54" t="str">
        <f t="shared" si="1070"/>
        <v/>
      </c>
      <c r="CM930" s="290"/>
      <c r="CN930" s="150" t="str">
        <f t="shared" si="1052"/>
        <v/>
      </c>
      <c r="CO930" s="290"/>
      <c r="CP930" s="150" t="str">
        <f t="shared" si="1053"/>
        <v/>
      </c>
      <c r="CQ930" s="290"/>
      <c r="CR930" s="150" t="str">
        <f t="shared" si="1054"/>
        <v/>
      </c>
      <c r="CS930" s="290"/>
      <c r="CT930" s="150" t="str">
        <f t="shared" si="1055"/>
        <v/>
      </c>
      <c r="CU930" s="150"/>
      <c r="CV930" s="150" t="str">
        <f t="shared" si="1056"/>
        <v/>
      </c>
      <c r="CW930" s="94"/>
      <c r="CX930" s="151" t="str">
        <f t="shared" si="1097"/>
        <v/>
      </c>
      <c r="CY930" s="151" t="str">
        <f t="shared" si="1098"/>
        <v/>
      </c>
      <c r="CZ930" s="152"/>
      <c r="DA930" s="373" t="str">
        <f t="shared" si="1071"/>
        <v/>
      </c>
      <c r="DC930" s="153">
        <f t="shared" si="1057"/>
        <v>0</v>
      </c>
      <c r="DD930" s="153">
        <f t="shared" si="1058"/>
        <v>0</v>
      </c>
      <c r="DE930" s="153">
        <f t="shared" si="1059"/>
        <v>0</v>
      </c>
      <c r="DF930" s="158">
        <f t="shared" si="1060"/>
        <v>-4.7000000000000002E-3</v>
      </c>
      <c r="DG930" s="159">
        <f t="shared" si="1072"/>
        <v>-1.1703000000000001</v>
      </c>
      <c r="DH930" s="158">
        <f t="shared" si="1061"/>
        <v>3.1999999999999997E-3</v>
      </c>
      <c r="DI930" s="159">
        <f t="shared" si="1073"/>
        <v>0.79679999999999995</v>
      </c>
      <c r="DJ930" s="158">
        <f t="shared" si="1062"/>
        <v>-2.7000000000000001E-3</v>
      </c>
      <c r="DK930" s="159">
        <f t="shared" si="1074"/>
        <v>-0.67230000000000001</v>
      </c>
      <c r="DL930" s="158">
        <f t="shared" si="1063"/>
        <v>1.1999999999999999E-3</v>
      </c>
      <c r="DM930" s="159">
        <f t="shared" si="1075"/>
        <v>0.29879999999999995</v>
      </c>
      <c r="DN930" s="158">
        <f t="shared" si="1064"/>
        <v>1.46E-2</v>
      </c>
      <c r="DO930" s="159">
        <f t="shared" si="1076"/>
        <v>3.6354000000000002</v>
      </c>
      <c r="DP930" s="158">
        <f t="shared" si="1065"/>
        <v>-1.2999999999999999E-2</v>
      </c>
      <c r="DQ930" s="159">
        <f t="shared" si="1077"/>
        <v>-3.2369999999999997</v>
      </c>
      <c r="DR930" s="158">
        <f t="shared" si="1066"/>
        <v>-6.7000000000000002E-3</v>
      </c>
      <c r="DS930" s="159">
        <f t="shared" si="1078"/>
        <v>-1.6683000000000001</v>
      </c>
      <c r="DT930" s="158">
        <f t="shared" si="1067"/>
        <v>-1.2999999999999999E-2</v>
      </c>
      <c r="DU930" s="159">
        <f t="shared" si="1079"/>
        <v>-3.2369999999999997</v>
      </c>
      <c r="DV930" s="158">
        <f t="shared" si="1068"/>
        <v>-6.7000000000000002E-3</v>
      </c>
      <c r="DW930" s="160">
        <f t="shared" si="1080"/>
        <v>-1.6683000000000001</v>
      </c>
    </row>
    <row r="931" spans="1:127" ht="24.95" customHeight="1" x14ac:dyDescent="0.2">
      <c r="A931" s="272">
        <v>922</v>
      </c>
      <c r="B931" s="336"/>
      <c r="C931" s="332"/>
      <c r="D931" s="333"/>
      <c r="E931" s="334"/>
      <c r="F931" s="335"/>
      <c r="G931" s="334"/>
      <c r="H931" s="371"/>
      <c r="I931" s="334"/>
      <c r="J931" s="334"/>
      <c r="K931" s="334"/>
      <c r="L931" s="334"/>
      <c r="M931" s="334"/>
      <c r="N931" s="334"/>
      <c r="O931" s="337"/>
      <c r="P931" s="337"/>
      <c r="Q931" s="338" t="str">
        <f t="shared" si="1031"/>
        <v xml:space="preserve"> </v>
      </c>
      <c r="R931" s="339" t="str">
        <f t="shared" si="1032"/>
        <v/>
      </c>
      <c r="S931" s="340" t="str">
        <f t="shared" si="1085"/>
        <v/>
      </c>
      <c r="T931" s="341" t="str">
        <f t="shared" si="1033"/>
        <v/>
      </c>
      <c r="U931" s="341" t="str">
        <f t="shared" si="1034"/>
        <v/>
      </c>
      <c r="V931" s="341" t="str">
        <f t="shared" si="1035"/>
        <v/>
      </c>
      <c r="W931" s="341" t="str">
        <f t="shared" si="1036"/>
        <v/>
      </c>
      <c r="X931" s="340" t="str">
        <f t="shared" si="1086"/>
        <v/>
      </c>
      <c r="Y931" s="342" t="str">
        <f t="shared" si="1087"/>
        <v/>
      </c>
      <c r="Z931" s="343" t="str">
        <f t="shared" si="1088"/>
        <v/>
      </c>
      <c r="AA931" s="344" t="str">
        <f t="shared" si="1089"/>
        <v/>
      </c>
      <c r="AB931" s="345" t="str">
        <f t="shared" si="1037"/>
        <v/>
      </c>
      <c r="AC931" s="346" t="str">
        <f t="shared" si="1038"/>
        <v/>
      </c>
      <c r="AD931" s="346" t="str">
        <f t="shared" si="1039"/>
        <v/>
      </c>
      <c r="AE931" s="344" t="str">
        <f t="shared" si="1090"/>
        <v/>
      </c>
      <c r="AF931" s="346" t="str">
        <f t="shared" si="1040"/>
        <v/>
      </c>
      <c r="AG931" s="344" t="str">
        <f t="shared" si="1091"/>
        <v/>
      </c>
      <c r="AH931" s="344" t="str">
        <f t="shared" si="1092"/>
        <v/>
      </c>
      <c r="AI931" s="344" t="str">
        <f t="shared" si="1093"/>
        <v/>
      </c>
      <c r="AJ931" s="346" t="str">
        <f t="shared" si="1094"/>
        <v/>
      </c>
      <c r="AK931" s="346" t="str">
        <f t="shared" si="1095"/>
        <v/>
      </c>
      <c r="AL931" s="347" t="str">
        <f t="shared" si="1096"/>
        <v/>
      </c>
      <c r="AM931" s="141"/>
      <c r="AN931" s="141"/>
      <c r="AO931" s="142"/>
      <c r="AP931" s="58">
        <f t="shared" si="1041"/>
        <v>0</v>
      </c>
      <c r="AQ931" s="94">
        <f>SUM(AP$10:AP931)</f>
        <v>0</v>
      </c>
      <c r="AR931" s="143">
        <f t="shared" si="1030"/>
        <v>0.1</v>
      </c>
      <c r="AS931" s="144" t="str">
        <f t="shared" si="1042"/>
        <v/>
      </c>
      <c r="AT931" s="144" t="str">
        <f t="shared" si="1069"/>
        <v/>
      </c>
      <c r="AU931" s="145"/>
      <c r="AV931" s="58">
        <f t="shared" si="1028"/>
        <v>0</v>
      </c>
      <c r="AW931" s="318">
        <f>SUM(AV$10:AV931)</f>
        <v>0</v>
      </c>
      <c r="AX931" s="319">
        <f t="shared" si="1029"/>
        <v>0.1</v>
      </c>
      <c r="AY931" s="144" t="str">
        <f t="shared" si="1083"/>
        <v/>
      </c>
      <c r="AZ931" s="144" t="str">
        <f t="shared" si="1084"/>
        <v/>
      </c>
      <c r="BA931" s="144"/>
      <c r="BB931" s="146" t="str">
        <f t="shared" si="1043"/>
        <v/>
      </c>
      <c r="BC931" s="66" t="str">
        <f t="shared" si="1082"/>
        <v/>
      </c>
      <c r="BD931" s="195" t="str">
        <f t="shared" si="1044"/>
        <v/>
      </c>
      <c r="BF931" s="283"/>
      <c r="BG931" s="286" t="str">
        <f t="shared" si="1045"/>
        <v/>
      </c>
      <c r="BY931" s="211" t="str">
        <f t="shared" si="1046"/>
        <v/>
      </c>
      <c r="BZ931" s="150" t="str">
        <f t="shared" si="1047"/>
        <v/>
      </c>
      <c r="CB931" s="54" t="str">
        <f t="shared" si="1081"/>
        <v/>
      </c>
      <c r="CD931" s="54" t="str">
        <f t="shared" si="1048"/>
        <v/>
      </c>
      <c r="CF931" s="54" t="str">
        <f t="shared" si="1049"/>
        <v/>
      </c>
      <c r="CH931" s="150" t="str">
        <f t="shared" si="1050"/>
        <v/>
      </c>
      <c r="CI931" s="290"/>
      <c r="CJ931" s="150" t="str">
        <f t="shared" si="1051"/>
        <v/>
      </c>
      <c r="CK931" s="290"/>
      <c r="CL931" s="54" t="str">
        <f t="shared" si="1070"/>
        <v/>
      </c>
      <c r="CM931" s="290"/>
      <c r="CN931" s="150" t="str">
        <f t="shared" si="1052"/>
        <v/>
      </c>
      <c r="CO931" s="290"/>
      <c r="CP931" s="150" t="str">
        <f t="shared" si="1053"/>
        <v/>
      </c>
      <c r="CQ931" s="290"/>
      <c r="CR931" s="150" t="str">
        <f t="shared" si="1054"/>
        <v/>
      </c>
      <c r="CS931" s="290"/>
      <c r="CT931" s="150" t="str">
        <f t="shared" si="1055"/>
        <v/>
      </c>
      <c r="CU931" s="150"/>
      <c r="CV931" s="150" t="str">
        <f t="shared" si="1056"/>
        <v/>
      </c>
      <c r="CW931" s="94"/>
      <c r="CX931" s="151" t="str">
        <f t="shared" si="1097"/>
        <v/>
      </c>
      <c r="CY931" s="151" t="str">
        <f t="shared" si="1098"/>
        <v/>
      </c>
      <c r="CZ931" s="152"/>
      <c r="DA931" s="373" t="str">
        <f t="shared" si="1071"/>
        <v/>
      </c>
      <c r="DC931" s="153">
        <f t="shared" si="1057"/>
        <v>0</v>
      </c>
      <c r="DD931" s="153">
        <f t="shared" si="1058"/>
        <v>0</v>
      </c>
      <c r="DE931" s="153">
        <f t="shared" si="1059"/>
        <v>0</v>
      </c>
      <c r="DF931" s="158">
        <f t="shared" si="1060"/>
        <v>-4.7000000000000002E-3</v>
      </c>
      <c r="DG931" s="159">
        <f t="shared" si="1072"/>
        <v>-1.1703000000000001</v>
      </c>
      <c r="DH931" s="158">
        <f t="shared" si="1061"/>
        <v>3.1999999999999997E-3</v>
      </c>
      <c r="DI931" s="159">
        <f t="shared" si="1073"/>
        <v>0.79679999999999995</v>
      </c>
      <c r="DJ931" s="158">
        <f t="shared" si="1062"/>
        <v>-2.7000000000000001E-3</v>
      </c>
      <c r="DK931" s="159">
        <f t="shared" si="1074"/>
        <v>-0.67230000000000001</v>
      </c>
      <c r="DL931" s="158">
        <f t="shared" si="1063"/>
        <v>1.1999999999999999E-3</v>
      </c>
      <c r="DM931" s="159">
        <f t="shared" si="1075"/>
        <v>0.29879999999999995</v>
      </c>
      <c r="DN931" s="158">
        <f t="shared" si="1064"/>
        <v>1.46E-2</v>
      </c>
      <c r="DO931" s="159">
        <f t="shared" si="1076"/>
        <v>3.6354000000000002</v>
      </c>
      <c r="DP931" s="158">
        <f t="shared" si="1065"/>
        <v>-1.2999999999999999E-2</v>
      </c>
      <c r="DQ931" s="159">
        <f t="shared" si="1077"/>
        <v>-3.2369999999999997</v>
      </c>
      <c r="DR931" s="158">
        <f t="shared" si="1066"/>
        <v>-6.7000000000000002E-3</v>
      </c>
      <c r="DS931" s="159">
        <f t="shared" si="1078"/>
        <v>-1.6683000000000001</v>
      </c>
      <c r="DT931" s="158">
        <f t="shared" si="1067"/>
        <v>-1.2999999999999999E-2</v>
      </c>
      <c r="DU931" s="159">
        <f t="shared" si="1079"/>
        <v>-3.2369999999999997</v>
      </c>
      <c r="DV931" s="158">
        <f t="shared" si="1068"/>
        <v>-6.7000000000000002E-3</v>
      </c>
      <c r="DW931" s="160">
        <f t="shared" si="1080"/>
        <v>-1.6683000000000001</v>
      </c>
    </row>
    <row r="932" spans="1:127" ht="24.95" customHeight="1" x14ac:dyDescent="0.2">
      <c r="A932" s="272">
        <v>923</v>
      </c>
      <c r="B932" s="336"/>
      <c r="C932" s="332"/>
      <c r="D932" s="333"/>
      <c r="E932" s="334"/>
      <c r="F932" s="335"/>
      <c r="G932" s="334"/>
      <c r="H932" s="371"/>
      <c r="I932" s="334"/>
      <c r="J932" s="334"/>
      <c r="K932" s="334"/>
      <c r="L932" s="334"/>
      <c r="M932" s="334"/>
      <c r="N932" s="334"/>
      <c r="O932" s="337"/>
      <c r="P932" s="337"/>
      <c r="Q932" s="338" t="str">
        <f t="shared" si="1031"/>
        <v xml:space="preserve"> </v>
      </c>
      <c r="R932" s="339" t="str">
        <f t="shared" si="1032"/>
        <v/>
      </c>
      <c r="S932" s="340" t="str">
        <f t="shared" si="1085"/>
        <v/>
      </c>
      <c r="T932" s="341" t="str">
        <f t="shared" si="1033"/>
        <v/>
      </c>
      <c r="U932" s="341" t="str">
        <f t="shared" si="1034"/>
        <v/>
      </c>
      <c r="V932" s="341" t="str">
        <f t="shared" si="1035"/>
        <v/>
      </c>
      <c r="W932" s="341" t="str">
        <f t="shared" si="1036"/>
        <v/>
      </c>
      <c r="X932" s="340" t="str">
        <f t="shared" si="1086"/>
        <v/>
      </c>
      <c r="Y932" s="342" t="str">
        <f t="shared" si="1087"/>
        <v/>
      </c>
      <c r="Z932" s="343" t="str">
        <f t="shared" si="1088"/>
        <v/>
      </c>
      <c r="AA932" s="344" t="str">
        <f t="shared" si="1089"/>
        <v/>
      </c>
      <c r="AB932" s="345" t="str">
        <f t="shared" si="1037"/>
        <v/>
      </c>
      <c r="AC932" s="346" t="str">
        <f t="shared" si="1038"/>
        <v/>
      </c>
      <c r="AD932" s="346" t="str">
        <f t="shared" si="1039"/>
        <v/>
      </c>
      <c r="AE932" s="344" t="str">
        <f t="shared" si="1090"/>
        <v/>
      </c>
      <c r="AF932" s="346" t="str">
        <f t="shared" si="1040"/>
        <v/>
      </c>
      <c r="AG932" s="344" t="str">
        <f t="shared" si="1091"/>
        <v/>
      </c>
      <c r="AH932" s="344" t="str">
        <f t="shared" si="1092"/>
        <v/>
      </c>
      <c r="AI932" s="344" t="str">
        <f t="shared" si="1093"/>
        <v/>
      </c>
      <c r="AJ932" s="346" t="str">
        <f t="shared" si="1094"/>
        <v/>
      </c>
      <c r="AK932" s="346" t="str">
        <f t="shared" si="1095"/>
        <v/>
      </c>
      <c r="AL932" s="347" t="str">
        <f t="shared" si="1096"/>
        <v/>
      </c>
      <c r="AM932" s="141"/>
      <c r="AN932" s="141"/>
      <c r="AO932" s="142"/>
      <c r="AP932" s="58">
        <f t="shared" si="1041"/>
        <v>0</v>
      </c>
      <c r="AQ932" s="94">
        <f>SUM(AP$10:AP932)</f>
        <v>0</v>
      </c>
      <c r="AR932" s="143">
        <f t="shared" si="1030"/>
        <v>0.1</v>
      </c>
      <c r="AS932" s="144" t="str">
        <f t="shared" si="1042"/>
        <v/>
      </c>
      <c r="AT932" s="144" t="str">
        <f t="shared" si="1069"/>
        <v/>
      </c>
      <c r="AU932" s="145"/>
      <c r="AV932" s="58">
        <f t="shared" si="1028"/>
        <v>0</v>
      </c>
      <c r="AW932" s="318">
        <f>SUM(AV$10:AV932)</f>
        <v>0</v>
      </c>
      <c r="AX932" s="319">
        <f t="shared" si="1029"/>
        <v>0.1</v>
      </c>
      <c r="AY932" s="144" t="str">
        <f t="shared" si="1083"/>
        <v/>
      </c>
      <c r="AZ932" s="144" t="str">
        <f t="shared" si="1084"/>
        <v/>
      </c>
      <c r="BA932" s="144"/>
      <c r="BB932" s="146" t="str">
        <f t="shared" si="1043"/>
        <v/>
      </c>
      <c r="BC932" s="66" t="str">
        <f t="shared" si="1082"/>
        <v/>
      </c>
      <c r="BD932" s="195" t="str">
        <f t="shared" si="1044"/>
        <v/>
      </c>
      <c r="BF932" s="283"/>
      <c r="BG932" s="286" t="str">
        <f t="shared" si="1045"/>
        <v/>
      </c>
      <c r="BY932" s="211" t="str">
        <f t="shared" si="1046"/>
        <v/>
      </c>
      <c r="BZ932" s="150" t="str">
        <f t="shared" si="1047"/>
        <v/>
      </c>
      <c r="CB932" s="54" t="str">
        <f t="shared" si="1081"/>
        <v/>
      </c>
      <c r="CD932" s="54" t="str">
        <f t="shared" si="1048"/>
        <v/>
      </c>
      <c r="CF932" s="54" t="str">
        <f t="shared" si="1049"/>
        <v/>
      </c>
      <c r="CH932" s="150" t="str">
        <f t="shared" si="1050"/>
        <v/>
      </c>
      <c r="CI932" s="290"/>
      <c r="CJ932" s="150" t="str">
        <f t="shared" si="1051"/>
        <v/>
      </c>
      <c r="CK932" s="290"/>
      <c r="CL932" s="54" t="str">
        <f t="shared" si="1070"/>
        <v/>
      </c>
      <c r="CM932" s="290"/>
      <c r="CN932" s="150" t="str">
        <f t="shared" si="1052"/>
        <v/>
      </c>
      <c r="CO932" s="290"/>
      <c r="CP932" s="150" t="str">
        <f t="shared" si="1053"/>
        <v/>
      </c>
      <c r="CQ932" s="290"/>
      <c r="CR932" s="150" t="str">
        <f t="shared" si="1054"/>
        <v/>
      </c>
      <c r="CS932" s="290"/>
      <c r="CT932" s="150" t="str">
        <f t="shared" si="1055"/>
        <v/>
      </c>
      <c r="CU932" s="150"/>
      <c r="CV932" s="150" t="str">
        <f t="shared" si="1056"/>
        <v/>
      </c>
      <c r="CW932" s="94"/>
      <c r="CX932" s="151" t="str">
        <f t="shared" si="1097"/>
        <v/>
      </c>
      <c r="CY932" s="151" t="str">
        <f t="shared" si="1098"/>
        <v/>
      </c>
      <c r="CZ932" s="152"/>
      <c r="DA932" s="373" t="str">
        <f t="shared" si="1071"/>
        <v/>
      </c>
      <c r="DC932" s="153">
        <f t="shared" si="1057"/>
        <v>0</v>
      </c>
      <c r="DD932" s="153">
        <f t="shared" si="1058"/>
        <v>0</v>
      </c>
      <c r="DE932" s="153">
        <f t="shared" si="1059"/>
        <v>0</v>
      </c>
      <c r="DF932" s="158">
        <f t="shared" si="1060"/>
        <v>-4.7000000000000002E-3</v>
      </c>
      <c r="DG932" s="159">
        <f t="shared" si="1072"/>
        <v>-1.1703000000000001</v>
      </c>
      <c r="DH932" s="158">
        <f t="shared" si="1061"/>
        <v>3.1999999999999997E-3</v>
      </c>
      <c r="DI932" s="159">
        <f t="shared" si="1073"/>
        <v>0.79679999999999995</v>
      </c>
      <c r="DJ932" s="158">
        <f t="shared" si="1062"/>
        <v>-2.7000000000000001E-3</v>
      </c>
      <c r="DK932" s="159">
        <f t="shared" si="1074"/>
        <v>-0.67230000000000001</v>
      </c>
      <c r="DL932" s="158">
        <f t="shared" si="1063"/>
        <v>1.1999999999999999E-3</v>
      </c>
      <c r="DM932" s="159">
        <f t="shared" si="1075"/>
        <v>0.29879999999999995</v>
      </c>
      <c r="DN932" s="158">
        <f t="shared" si="1064"/>
        <v>1.46E-2</v>
      </c>
      <c r="DO932" s="159">
        <f t="shared" si="1076"/>
        <v>3.6354000000000002</v>
      </c>
      <c r="DP932" s="158">
        <f t="shared" si="1065"/>
        <v>-1.2999999999999999E-2</v>
      </c>
      <c r="DQ932" s="159">
        <f t="shared" si="1077"/>
        <v>-3.2369999999999997</v>
      </c>
      <c r="DR932" s="158">
        <f t="shared" si="1066"/>
        <v>-6.7000000000000002E-3</v>
      </c>
      <c r="DS932" s="159">
        <f t="shared" si="1078"/>
        <v>-1.6683000000000001</v>
      </c>
      <c r="DT932" s="158">
        <f t="shared" si="1067"/>
        <v>-1.2999999999999999E-2</v>
      </c>
      <c r="DU932" s="159">
        <f t="shared" si="1079"/>
        <v>-3.2369999999999997</v>
      </c>
      <c r="DV932" s="158">
        <f t="shared" si="1068"/>
        <v>-6.7000000000000002E-3</v>
      </c>
      <c r="DW932" s="160">
        <f t="shared" si="1080"/>
        <v>-1.6683000000000001</v>
      </c>
    </row>
    <row r="933" spans="1:127" ht="24.95" customHeight="1" x14ac:dyDescent="0.2">
      <c r="A933" s="272">
        <v>924</v>
      </c>
      <c r="B933" s="336"/>
      <c r="C933" s="332"/>
      <c r="D933" s="333"/>
      <c r="E933" s="334"/>
      <c r="F933" s="335"/>
      <c r="G933" s="334"/>
      <c r="H933" s="371"/>
      <c r="I933" s="334"/>
      <c r="J933" s="334"/>
      <c r="K933" s="334"/>
      <c r="L933" s="334"/>
      <c r="M933" s="334"/>
      <c r="N933" s="334"/>
      <c r="O933" s="337"/>
      <c r="P933" s="337"/>
      <c r="Q933" s="338" t="str">
        <f t="shared" si="1031"/>
        <v xml:space="preserve"> </v>
      </c>
      <c r="R933" s="339" t="str">
        <f t="shared" si="1032"/>
        <v/>
      </c>
      <c r="S933" s="340" t="str">
        <f t="shared" si="1085"/>
        <v/>
      </c>
      <c r="T933" s="341" t="str">
        <f t="shared" si="1033"/>
        <v/>
      </c>
      <c r="U933" s="341" t="str">
        <f t="shared" si="1034"/>
        <v/>
      </c>
      <c r="V933" s="341" t="str">
        <f t="shared" si="1035"/>
        <v/>
      </c>
      <c r="W933" s="341" t="str">
        <f t="shared" si="1036"/>
        <v/>
      </c>
      <c r="X933" s="340" t="str">
        <f t="shared" si="1086"/>
        <v/>
      </c>
      <c r="Y933" s="342" t="str">
        <f t="shared" si="1087"/>
        <v/>
      </c>
      <c r="Z933" s="343" t="str">
        <f t="shared" si="1088"/>
        <v/>
      </c>
      <c r="AA933" s="344" t="str">
        <f t="shared" si="1089"/>
        <v/>
      </c>
      <c r="AB933" s="345" t="str">
        <f t="shared" si="1037"/>
        <v/>
      </c>
      <c r="AC933" s="346" t="str">
        <f t="shared" si="1038"/>
        <v/>
      </c>
      <c r="AD933" s="346" t="str">
        <f t="shared" si="1039"/>
        <v/>
      </c>
      <c r="AE933" s="344" t="str">
        <f t="shared" si="1090"/>
        <v/>
      </c>
      <c r="AF933" s="346" t="str">
        <f t="shared" si="1040"/>
        <v/>
      </c>
      <c r="AG933" s="344" t="str">
        <f t="shared" si="1091"/>
        <v/>
      </c>
      <c r="AH933" s="344" t="str">
        <f t="shared" si="1092"/>
        <v/>
      </c>
      <c r="AI933" s="344" t="str">
        <f t="shared" si="1093"/>
        <v/>
      </c>
      <c r="AJ933" s="346" t="str">
        <f t="shared" si="1094"/>
        <v/>
      </c>
      <c r="AK933" s="346" t="str">
        <f t="shared" si="1095"/>
        <v/>
      </c>
      <c r="AL933" s="347" t="str">
        <f t="shared" si="1096"/>
        <v/>
      </c>
      <c r="AM933" s="141"/>
      <c r="AN933" s="141"/>
      <c r="AO933" s="142"/>
      <c r="AP933" s="58">
        <f t="shared" si="1041"/>
        <v>0</v>
      </c>
      <c r="AQ933" s="94">
        <f>SUM(AP$10:AP933)</f>
        <v>0</v>
      </c>
      <c r="AR933" s="143">
        <f t="shared" si="1030"/>
        <v>0.1</v>
      </c>
      <c r="AS933" s="144" t="str">
        <f t="shared" si="1042"/>
        <v/>
      </c>
      <c r="AT933" s="144" t="str">
        <f t="shared" si="1069"/>
        <v/>
      </c>
      <c r="AU933" s="145"/>
      <c r="AV933" s="58">
        <f t="shared" si="1028"/>
        <v>0</v>
      </c>
      <c r="AW933" s="318">
        <f>SUM(AV$10:AV933)</f>
        <v>0</v>
      </c>
      <c r="AX933" s="319">
        <f t="shared" si="1029"/>
        <v>0.1</v>
      </c>
      <c r="AY933" s="144" t="str">
        <f t="shared" si="1083"/>
        <v/>
      </c>
      <c r="AZ933" s="144" t="str">
        <f t="shared" si="1084"/>
        <v/>
      </c>
      <c r="BA933" s="144"/>
      <c r="BB933" s="146" t="str">
        <f t="shared" si="1043"/>
        <v/>
      </c>
      <c r="BC933" s="66" t="str">
        <f t="shared" si="1082"/>
        <v/>
      </c>
      <c r="BD933" s="195" t="str">
        <f t="shared" si="1044"/>
        <v/>
      </c>
      <c r="BF933" s="283"/>
      <c r="BG933" s="286" t="str">
        <f t="shared" si="1045"/>
        <v/>
      </c>
      <c r="BY933" s="211" t="str">
        <f t="shared" si="1046"/>
        <v/>
      </c>
      <c r="BZ933" s="150" t="str">
        <f t="shared" si="1047"/>
        <v/>
      </c>
      <c r="CB933" s="54" t="str">
        <f t="shared" si="1081"/>
        <v/>
      </c>
      <c r="CD933" s="54" t="str">
        <f t="shared" si="1048"/>
        <v/>
      </c>
      <c r="CF933" s="54" t="str">
        <f t="shared" si="1049"/>
        <v/>
      </c>
      <c r="CH933" s="150" t="str">
        <f t="shared" si="1050"/>
        <v/>
      </c>
      <c r="CI933" s="290"/>
      <c r="CJ933" s="150" t="str">
        <f t="shared" si="1051"/>
        <v/>
      </c>
      <c r="CK933" s="290"/>
      <c r="CL933" s="54" t="str">
        <f t="shared" si="1070"/>
        <v/>
      </c>
      <c r="CM933" s="290"/>
      <c r="CN933" s="150" t="str">
        <f t="shared" si="1052"/>
        <v/>
      </c>
      <c r="CO933" s="290"/>
      <c r="CP933" s="150" t="str">
        <f t="shared" si="1053"/>
        <v/>
      </c>
      <c r="CQ933" s="290"/>
      <c r="CR933" s="150" t="str">
        <f t="shared" si="1054"/>
        <v/>
      </c>
      <c r="CS933" s="290"/>
      <c r="CT933" s="150" t="str">
        <f t="shared" si="1055"/>
        <v/>
      </c>
      <c r="CU933" s="150"/>
      <c r="CV933" s="150" t="str">
        <f t="shared" si="1056"/>
        <v/>
      </c>
      <c r="CW933" s="94"/>
      <c r="CX933" s="151" t="str">
        <f t="shared" si="1097"/>
        <v/>
      </c>
      <c r="CY933" s="151" t="str">
        <f t="shared" si="1098"/>
        <v/>
      </c>
      <c r="CZ933" s="152"/>
      <c r="DA933" s="373" t="str">
        <f t="shared" si="1071"/>
        <v/>
      </c>
      <c r="DC933" s="153">
        <f t="shared" si="1057"/>
        <v>0</v>
      </c>
      <c r="DD933" s="153">
        <f t="shared" si="1058"/>
        <v>0</v>
      </c>
      <c r="DE933" s="153">
        <f t="shared" si="1059"/>
        <v>0</v>
      </c>
      <c r="DF933" s="158">
        <f t="shared" si="1060"/>
        <v>-4.7000000000000002E-3</v>
      </c>
      <c r="DG933" s="159">
        <f t="shared" si="1072"/>
        <v>-1.1703000000000001</v>
      </c>
      <c r="DH933" s="158">
        <f t="shared" si="1061"/>
        <v>3.1999999999999997E-3</v>
      </c>
      <c r="DI933" s="159">
        <f t="shared" si="1073"/>
        <v>0.79679999999999995</v>
      </c>
      <c r="DJ933" s="158">
        <f t="shared" si="1062"/>
        <v>-2.7000000000000001E-3</v>
      </c>
      <c r="DK933" s="159">
        <f t="shared" si="1074"/>
        <v>-0.67230000000000001</v>
      </c>
      <c r="DL933" s="158">
        <f t="shared" si="1063"/>
        <v>1.1999999999999999E-3</v>
      </c>
      <c r="DM933" s="159">
        <f t="shared" si="1075"/>
        <v>0.29879999999999995</v>
      </c>
      <c r="DN933" s="158">
        <f t="shared" si="1064"/>
        <v>1.46E-2</v>
      </c>
      <c r="DO933" s="159">
        <f t="shared" si="1076"/>
        <v>3.6354000000000002</v>
      </c>
      <c r="DP933" s="158">
        <f t="shared" si="1065"/>
        <v>-1.2999999999999999E-2</v>
      </c>
      <c r="DQ933" s="159">
        <f t="shared" si="1077"/>
        <v>-3.2369999999999997</v>
      </c>
      <c r="DR933" s="158">
        <f t="shared" si="1066"/>
        <v>-6.7000000000000002E-3</v>
      </c>
      <c r="DS933" s="159">
        <f t="shared" si="1078"/>
        <v>-1.6683000000000001</v>
      </c>
      <c r="DT933" s="158">
        <f t="shared" si="1067"/>
        <v>-1.2999999999999999E-2</v>
      </c>
      <c r="DU933" s="159">
        <f t="shared" si="1079"/>
        <v>-3.2369999999999997</v>
      </c>
      <c r="DV933" s="158">
        <f t="shared" si="1068"/>
        <v>-6.7000000000000002E-3</v>
      </c>
      <c r="DW933" s="160">
        <f t="shared" si="1080"/>
        <v>-1.6683000000000001</v>
      </c>
    </row>
    <row r="934" spans="1:127" ht="24.95" customHeight="1" x14ac:dyDescent="0.2">
      <c r="A934" s="272">
        <v>925</v>
      </c>
      <c r="B934" s="336"/>
      <c r="C934" s="332"/>
      <c r="D934" s="333"/>
      <c r="E934" s="334"/>
      <c r="F934" s="335"/>
      <c r="G934" s="334"/>
      <c r="H934" s="371"/>
      <c r="I934" s="334"/>
      <c r="J934" s="334"/>
      <c r="K934" s="334"/>
      <c r="L934" s="334"/>
      <c r="M934" s="334"/>
      <c r="N934" s="334"/>
      <c r="O934" s="337"/>
      <c r="P934" s="337"/>
      <c r="Q934" s="338" t="str">
        <f t="shared" si="1031"/>
        <v xml:space="preserve"> </v>
      </c>
      <c r="R934" s="339" t="str">
        <f t="shared" si="1032"/>
        <v/>
      </c>
      <c r="S934" s="340" t="str">
        <f t="shared" si="1085"/>
        <v/>
      </c>
      <c r="T934" s="341" t="str">
        <f t="shared" si="1033"/>
        <v/>
      </c>
      <c r="U934" s="341" t="str">
        <f t="shared" si="1034"/>
        <v/>
      </c>
      <c r="V934" s="341" t="str">
        <f t="shared" si="1035"/>
        <v/>
      </c>
      <c r="W934" s="341" t="str">
        <f t="shared" si="1036"/>
        <v/>
      </c>
      <c r="X934" s="340" t="str">
        <f t="shared" si="1086"/>
        <v/>
      </c>
      <c r="Y934" s="342" t="str">
        <f t="shared" si="1087"/>
        <v/>
      </c>
      <c r="Z934" s="343" t="str">
        <f t="shared" si="1088"/>
        <v/>
      </c>
      <c r="AA934" s="344" t="str">
        <f t="shared" si="1089"/>
        <v/>
      </c>
      <c r="AB934" s="345" t="str">
        <f t="shared" si="1037"/>
        <v/>
      </c>
      <c r="AC934" s="346" t="str">
        <f t="shared" si="1038"/>
        <v/>
      </c>
      <c r="AD934" s="346" t="str">
        <f t="shared" si="1039"/>
        <v/>
      </c>
      <c r="AE934" s="344" t="str">
        <f t="shared" si="1090"/>
        <v/>
      </c>
      <c r="AF934" s="346" t="str">
        <f t="shared" si="1040"/>
        <v/>
      </c>
      <c r="AG934" s="344" t="str">
        <f t="shared" si="1091"/>
        <v/>
      </c>
      <c r="AH934" s="344" t="str">
        <f t="shared" si="1092"/>
        <v/>
      </c>
      <c r="AI934" s="344" t="str">
        <f t="shared" si="1093"/>
        <v/>
      </c>
      <c r="AJ934" s="346" t="str">
        <f t="shared" si="1094"/>
        <v/>
      </c>
      <c r="AK934" s="346" t="str">
        <f t="shared" si="1095"/>
        <v/>
      </c>
      <c r="AL934" s="347" t="str">
        <f t="shared" si="1096"/>
        <v/>
      </c>
      <c r="AM934" s="141"/>
      <c r="AN934" s="141"/>
      <c r="AO934" s="142"/>
      <c r="AP934" s="58">
        <f t="shared" si="1041"/>
        <v>0</v>
      </c>
      <c r="AQ934" s="94">
        <f>SUM(AP$10:AP934)</f>
        <v>0</v>
      </c>
      <c r="AR934" s="143">
        <f t="shared" si="1030"/>
        <v>0.1</v>
      </c>
      <c r="AS934" s="144" t="str">
        <f t="shared" si="1042"/>
        <v/>
      </c>
      <c r="AT934" s="144" t="str">
        <f t="shared" si="1069"/>
        <v/>
      </c>
      <c r="AU934" s="145"/>
      <c r="AV934" s="58">
        <f t="shared" si="1028"/>
        <v>0</v>
      </c>
      <c r="AW934" s="318">
        <f>SUM(AV$10:AV934)</f>
        <v>0</v>
      </c>
      <c r="AX934" s="319">
        <f t="shared" si="1029"/>
        <v>0.1</v>
      </c>
      <c r="AY934" s="144" t="str">
        <f t="shared" si="1083"/>
        <v/>
      </c>
      <c r="AZ934" s="144" t="str">
        <f t="shared" si="1084"/>
        <v/>
      </c>
      <c r="BA934" s="144"/>
      <c r="BB934" s="146" t="str">
        <f t="shared" si="1043"/>
        <v/>
      </c>
      <c r="BC934" s="66" t="str">
        <f t="shared" si="1082"/>
        <v/>
      </c>
      <c r="BD934" s="195" t="str">
        <f t="shared" si="1044"/>
        <v/>
      </c>
      <c r="BF934" s="283"/>
      <c r="BG934" s="286" t="str">
        <f t="shared" si="1045"/>
        <v/>
      </c>
      <c r="BY934" s="211" t="str">
        <f t="shared" si="1046"/>
        <v/>
      </c>
      <c r="BZ934" s="150" t="str">
        <f t="shared" si="1047"/>
        <v/>
      </c>
      <c r="CB934" s="54" t="str">
        <f t="shared" si="1081"/>
        <v/>
      </c>
      <c r="CD934" s="54" t="str">
        <f t="shared" si="1048"/>
        <v/>
      </c>
      <c r="CF934" s="54" t="str">
        <f t="shared" si="1049"/>
        <v/>
      </c>
      <c r="CH934" s="150" t="str">
        <f t="shared" si="1050"/>
        <v/>
      </c>
      <c r="CI934" s="290"/>
      <c r="CJ934" s="150" t="str">
        <f t="shared" si="1051"/>
        <v/>
      </c>
      <c r="CK934" s="290"/>
      <c r="CL934" s="54" t="str">
        <f t="shared" si="1070"/>
        <v/>
      </c>
      <c r="CM934" s="290"/>
      <c r="CN934" s="150" t="str">
        <f t="shared" si="1052"/>
        <v/>
      </c>
      <c r="CO934" s="290"/>
      <c r="CP934" s="150" t="str">
        <f t="shared" si="1053"/>
        <v/>
      </c>
      <c r="CQ934" s="290"/>
      <c r="CR934" s="150" t="str">
        <f t="shared" si="1054"/>
        <v/>
      </c>
      <c r="CS934" s="290"/>
      <c r="CT934" s="150" t="str">
        <f t="shared" si="1055"/>
        <v/>
      </c>
      <c r="CU934" s="150"/>
      <c r="CV934" s="150" t="str">
        <f t="shared" si="1056"/>
        <v/>
      </c>
      <c r="CW934" s="94"/>
      <c r="CX934" s="151" t="str">
        <f t="shared" si="1097"/>
        <v/>
      </c>
      <c r="CY934" s="151" t="str">
        <f t="shared" si="1098"/>
        <v/>
      </c>
      <c r="CZ934" s="152"/>
      <c r="DA934" s="373" t="str">
        <f t="shared" si="1071"/>
        <v/>
      </c>
      <c r="DC934" s="153">
        <f t="shared" si="1057"/>
        <v>0</v>
      </c>
      <c r="DD934" s="153">
        <f t="shared" si="1058"/>
        <v>0</v>
      </c>
      <c r="DE934" s="153">
        <f t="shared" si="1059"/>
        <v>0</v>
      </c>
      <c r="DF934" s="158">
        <f t="shared" si="1060"/>
        <v>-4.7000000000000002E-3</v>
      </c>
      <c r="DG934" s="159">
        <f t="shared" si="1072"/>
        <v>-1.1703000000000001</v>
      </c>
      <c r="DH934" s="158">
        <f t="shared" si="1061"/>
        <v>3.1999999999999997E-3</v>
      </c>
      <c r="DI934" s="159">
        <f t="shared" si="1073"/>
        <v>0.79679999999999995</v>
      </c>
      <c r="DJ934" s="158">
        <f t="shared" si="1062"/>
        <v>-2.7000000000000001E-3</v>
      </c>
      <c r="DK934" s="159">
        <f t="shared" si="1074"/>
        <v>-0.67230000000000001</v>
      </c>
      <c r="DL934" s="158">
        <f t="shared" si="1063"/>
        <v>1.1999999999999999E-3</v>
      </c>
      <c r="DM934" s="159">
        <f t="shared" si="1075"/>
        <v>0.29879999999999995</v>
      </c>
      <c r="DN934" s="158">
        <f t="shared" si="1064"/>
        <v>1.46E-2</v>
      </c>
      <c r="DO934" s="159">
        <f t="shared" si="1076"/>
        <v>3.6354000000000002</v>
      </c>
      <c r="DP934" s="158">
        <f t="shared" si="1065"/>
        <v>-1.2999999999999999E-2</v>
      </c>
      <c r="DQ934" s="159">
        <f t="shared" si="1077"/>
        <v>-3.2369999999999997</v>
      </c>
      <c r="DR934" s="158">
        <f t="shared" si="1066"/>
        <v>-6.7000000000000002E-3</v>
      </c>
      <c r="DS934" s="159">
        <f t="shared" si="1078"/>
        <v>-1.6683000000000001</v>
      </c>
      <c r="DT934" s="158">
        <f t="shared" si="1067"/>
        <v>-1.2999999999999999E-2</v>
      </c>
      <c r="DU934" s="159">
        <f t="shared" si="1079"/>
        <v>-3.2369999999999997</v>
      </c>
      <c r="DV934" s="158">
        <f t="shared" si="1068"/>
        <v>-6.7000000000000002E-3</v>
      </c>
      <c r="DW934" s="160">
        <f t="shared" si="1080"/>
        <v>-1.6683000000000001</v>
      </c>
    </row>
    <row r="935" spans="1:127" ht="24.95" customHeight="1" x14ac:dyDescent="0.2">
      <c r="A935" s="272">
        <v>926</v>
      </c>
      <c r="B935" s="336"/>
      <c r="C935" s="332"/>
      <c r="D935" s="333"/>
      <c r="E935" s="334"/>
      <c r="F935" s="335"/>
      <c r="G935" s="334"/>
      <c r="H935" s="371"/>
      <c r="I935" s="334"/>
      <c r="J935" s="334"/>
      <c r="K935" s="334"/>
      <c r="L935" s="334"/>
      <c r="M935" s="334"/>
      <c r="N935" s="334"/>
      <c r="O935" s="337"/>
      <c r="P935" s="337"/>
      <c r="Q935" s="338" t="str">
        <f t="shared" si="1031"/>
        <v xml:space="preserve"> </v>
      </c>
      <c r="R935" s="339" t="str">
        <f t="shared" si="1032"/>
        <v/>
      </c>
      <c r="S935" s="340" t="str">
        <f t="shared" si="1085"/>
        <v/>
      </c>
      <c r="T935" s="341" t="str">
        <f t="shared" si="1033"/>
        <v/>
      </c>
      <c r="U935" s="341" t="str">
        <f t="shared" si="1034"/>
        <v/>
      </c>
      <c r="V935" s="341" t="str">
        <f t="shared" si="1035"/>
        <v/>
      </c>
      <c r="W935" s="341" t="str">
        <f t="shared" si="1036"/>
        <v/>
      </c>
      <c r="X935" s="340" t="str">
        <f t="shared" si="1086"/>
        <v/>
      </c>
      <c r="Y935" s="342" t="str">
        <f t="shared" si="1087"/>
        <v/>
      </c>
      <c r="Z935" s="343" t="str">
        <f t="shared" si="1088"/>
        <v/>
      </c>
      <c r="AA935" s="344" t="str">
        <f t="shared" si="1089"/>
        <v/>
      </c>
      <c r="AB935" s="345" t="str">
        <f t="shared" si="1037"/>
        <v/>
      </c>
      <c r="AC935" s="346" t="str">
        <f t="shared" si="1038"/>
        <v/>
      </c>
      <c r="AD935" s="346" t="str">
        <f t="shared" si="1039"/>
        <v/>
      </c>
      <c r="AE935" s="344" t="str">
        <f t="shared" si="1090"/>
        <v/>
      </c>
      <c r="AF935" s="346" t="str">
        <f t="shared" si="1040"/>
        <v/>
      </c>
      <c r="AG935" s="344" t="str">
        <f t="shared" si="1091"/>
        <v/>
      </c>
      <c r="AH935" s="344" t="str">
        <f t="shared" si="1092"/>
        <v/>
      </c>
      <c r="AI935" s="344" t="str">
        <f t="shared" si="1093"/>
        <v/>
      </c>
      <c r="AJ935" s="346" t="str">
        <f t="shared" si="1094"/>
        <v/>
      </c>
      <c r="AK935" s="346" t="str">
        <f t="shared" si="1095"/>
        <v/>
      </c>
      <c r="AL935" s="347" t="str">
        <f t="shared" si="1096"/>
        <v/>
      </c>
      <c r="AM935" s="141"/>
      <c r="AN935" s="141"/>
      <c r="AO935" s="142"/>
      <c r="AP935" s="58">
        <f t="shared" si="1041"/>
        <v>0</v>
      </c>
      <c r="AQ935" s="94">
        <f>SUM(AP$10:AP935)</f>
        <v>0</v>
      </c>
      <c r="AR935" s="143">
        <f t="shared" si="1030"/>
        <v>0.1</v>
      </c>
      <c r="AS935" s="144" t="str">
        <f t="shared" si="1042"/>
        <v/>
      </c>
      <c r="AT935" s="144" t="str">
        <f t="shared" si="1069"/>
        <v/>
      </c>
      <c r="AU935" s="145"/>
      <c r="AV935" s="58">
        <f t="shared" ref="AV935:AV998" si="1099">IF(D935="",0,1)</f>
        <v>0</v>
      </c>
      <c r="AW935" s="318">
        <f>SUM(AV$10:AV935)</f>
        <v>0</v>
      </c>
      <c r="AX935" s="319">
        <f t="shared" ref="AX935:AX998" si="1100">IF(AV935&gt;0,AW935,AW935+0.1)</f>
        <v>0.1</v>
      </c>
      <c r="AY935" s="144" t="str">
        <f t="shared" si="1083"/>
        <v/>
      </c>
      <c r="AZ935" s="144" t="str">
        <f t="shared" si="1084"/>
        <v/>
      </c>
      <c r="BA935" s="144"/>
      <c r="BB935" s="146" t="str">
        <f t="shared" si="1043"/>
        <v/>
      </c>
      <c r="BC935" s="66" t="str">
        <f t="shared" si="1082"/>
        <v/>
      </c>
      <c r="BD935" s="195" t="str">
        <f t="shared" si="1044"/>
        <v/>
      </c>
      <c r="BF935" s="283"/>
      <c r="BG935" s="286" t="str">
        <f t="shared" si="1045"/>
        <v/>
      </c>
      <c r="BY935" s="211" t="str">
        <f t="shared" si="1046"/>
        <v/>
      </c>
      <c r="BZ935" s="150" t="str">
        <f t="shared" si="1047"/>
        <v/>
      </c>
      <c r="CB935" s="54" t="str">
        <f t="shared" si="1081"/>
        <v/>
      </c>
      <c r="CD935" s="54" t="str">
        <f t="shared" si="1048"/>
        <v/>
      </c>
      <c r="CF935" s="54" t="str">
        <f t="shared" si="1049"/>
        <v/>
      </c>
      <c r="CH935" s="150" t="str">
        <f t="shared" si="1050"/>
        <v/>
      </c>
      <c r="CI935" s="290"/>
      <c r="CJ935" s="150" t="str">
        <f t="shared" si="1051"/>
        <v/>
      </c>
      <c r="CK935" s="290"/>
      <c r="CL935" s="54" t="str">
        <f t="shared" si="1070"/>
        <v/>
      </c>
      <c r="CM935" s="290"/>
      <c r="CN935" s="150" t="str">
        <f t="shared" si="1052"/>
        <v/>
      </c>
      <c r="CO935" s="290"/>
      <c r="CP935" s="150" t="str">
        <f t="shared" si="1053"/>
        <v/>
      </c>
      <c r="CQ935" s="290"/>
      <c r="CR935" s="150" t="str">
        <f t="shared" si="1054"/>
        <v/>
      </c>
      <c r="CS935" s="290"/>
      <c r="CT935" s="150" t="str">
        <f t="shared" si="1055"/>
        <v/>
      </c>
      <c r="CU935" s="150"/>
      <c r="CV935" s="150" t="str">
        <f t="shared" si="1056"/>
        <v/>
      </c>
      <c r="CW935" s="94"/>
      <c r="CX935" s="151" t="str">
        <f t="shared" si="1097"/>
        <v/>
      </c>
      <c r="CY935" s="151" t="str">
        <f t="shared" si="1098"/>
        <v/>
      </c>
      <c r="CZ935" s="152"/>
      <c r="DA935" s="373" t="str">
        <f t="shared" si="1071"/>
        <v/>
      </c>
      <c r="DC935" s="153">
        <f t="shared" si="1057"/>
        <v>0</v>
      </c>
      <c r="DD935" s="153">
        <f t="shared" si="1058"/>
        <v>0</v>
      </c>
      <c r="DE935" s="153">
        <f t="shared" si="1059"/>
        <v>0</v>
      </c>
      <c r="DF935" s="158">
        <f t="shared" si="1060"/>
        <v>-4.7000000000000002E-3</v>
      </c>
      <c r="DG935" s="159">
        <f t="shared" si="1072"/>
        <v>-1.1703000000000001</v>
      </c>
      <c r="DH935" s="158">
        <f t="shared" si="1061"/>
        <v>3.1999999999999997E-3</v>
      </c>
      <c r="DI935" s="159">
        <f t="shared" si="1073"/>
        <v>0.79679999999999995</v>
      </c>
      <c r="DJ935" s="158">
        <f t="shared" si="1062"/>
        <v>-2.7000000000000001E-3</v>
      </c>
      <c r="DK935" s="159">
        <f t="shared" si="1074"/>
        <v>-0.67230000000000001</v>
      </c>
      <c r="DL935" s="158">
        <f t="shared" si="1063"/>
        <v>1.1999999999999999E-3</v>
      </c>
      <c r="DM935" s="159">
        <f t="shared" si="1075"/>
        <v>0.29879999999999995</v>
      </c>
      <c r="DN935" s="158">
        <f t="shared" si="1064"/>
        <v>1.46E-2</v>
      </c>
      <c r="DO935" s="159">
        <f t="shared" si="1076"/>
        <v>3.6354000000000002</v>
      </c>
      <c r="DP935" s="158">
        <f t="shared" si="1065"/>
        <v>-1.2999999999999999E-2</v>
      </c>
      <c r="DQ935" s="159">
        <f t="shared" si="1077"/>
        <v>-3.2369999999999997</v>
      </c>
      <c r="DR935" s="158">
        <f t="shared" si="1066"/>
        <v>-6.7000000000000002E-3</v>
      </c>
      <c r="DS935" s="159">
        <f t="shared" si="1078"/>
        <v>-1.6683000000000001</v>
      </c>
      <c r="DT935" s="158">
        <f t="shared" si="1067"/>
        <v>-1.2999999999999999E-2</v>
      </c>
      <c r="DU935" s="159">
        <f t="shared" si="1079"/>
        <v>-3.2369999999999997</v>
      </c>
      <c r="DV935" s="158">
        <f t="shared" si="1068"/>
        <v>-6.7000000000000002E-3</v>
      </c>
      <c r="DW935" s="160">
        <f t="shared" si="1080"/>
        <v>-1.6683000000000001</v>
      </c>
    </row>
    <row r="936" spans="1:127" ht="24.95" customHeight="1" x14ac:dyDescent="0.2">
      <c r="A936" s="272">
        <v>927</v>
      </c>
      <c r="B936" s="336"/>
      <c r="C936" s="332"/>
      <c r="D936" s="333"/>
      <c r="E936" s="334"/>
      <c r="F936" s="335"/>
      <c r="G936" s="334"/>
      <c r="H936" s="371"/>
      <c r="I936" s="334"/>
      <c r="J936" s="334"/>
      <c r="K936" s="334"/>
      <c r="L936" s="334"/>
      <c r="M936" s="334"/>
      <c r="N936" s="334"/>
      <c r="O936" s="337"/>
      <c r="P936" s="337"/>
      <c r="Q936" s="338" t="str">
        <f t="shared" si="1031"/>
        <v xml:space="preserve"> </v>
      </c>
      <c r="R936" s="339" t="str">
        <f t="shared" si="1032"/>
        <v/>
      </c>
      <c r="S936" s="340" t="str">
        <f t="shared" si="1085"/>
        <v/>
      </c>
      <c r="T936" s="341" t="str">
        <f t="shared" si="1033"/>
        <v/>
      </c>
      <c r="U936" s="341" t="str">
        <f t="shared" si="1034"/>
        <v/>
      </c>
      <c r="V936" s="341" t="str">
        <f t="shared" si="1035"/>
        <v/>
      </c>
      <c r="W936" s="341" t="str">
        <f t="shared" si="1036"/>
        <v/>
      </c>
      <c r="X936" s="340" t="str">
        <f t="shared" si="1086"/>
        <v/>
      </c>
      <c r="Y936" s="342" t="str">
        <f t="shared" si="1087"/>
        <v/>
      </c>
      <c r="Z936" s="343" t="str">
        <f t="shared" si="1088"/>
        <v/>
      </c>
      <c r="AA936" s="344" t="str">
        <f t="shared" si="1089"/>
        <v/>
      </c>
      <c r="AB936" s="345" t="str">
        <f t="shared" si="1037"/>
        <v/>
      </c>
      <c r="AC936" s="346" t="str">
        <f t="shared" si="1038"/>
        <v/>
      </c>
      <c r="AD936" s="346" t="str">
        <f t="shared" si="1039"/>
        <v/>
      </c>
      <c r="AE936" s="344" t="str">
        <f t="shared" si="1090"/>
        <v/>
      </c>
      <c r="AF936" s="346" t="str">
        <f t="shared" si="1040"/>
        <v/>
      </c>
      <c r="AG936" s="344" t="str">
        <f t="shared" si="1091"/>
        <v/>
      </c>
      <c r="AH936" s="344" t="str">
        <f t="shared" si="1092"/>
        <v/>
      </c>
      <c r="AI936" s="344" t="str">
        <f t="shared" si="1093"/>
        <v/>
      </c>
      <c r="AJ936" s="346" t="str">
        <f t="shared" si="1094"/>
        <v/>
      </c>
      <c r="AK936" s="346" t="str">
        <f t="shared" si="1095"/>
        <v/>
      </c>
      <c r="AL936" s="347" t="str">
        <f t="shared" si="1096"/>
        <v/>
      </c>
      <c r="AM936" s="141"/>
      <c r="AN936" s="141"/>
      <c r="AO936" s="142"/>
      <c r="AP936" s="58">
        <f t="shared" si="1041"/>
        <v>0</v>
      </c>
      <c r="AQ936" s="94">
        <f>SUM(AP$10:AP936)</f>
        <v>0</v>
      </c>
      <c r="AR936" s="143">
        <f t="shared" si="1030"/>
        <v>0.1</v>
      </c>
      <c r="AS936" s="144" t="str">
        <f t="shared" si="1042"/>
        <v/>
      </c>
      <c r="AT936" s="144" t="str">
        <f t="shared" si="1069"/>
        <v/>
      </c>
      <c r="AU936" s="145"/>
      <c r="AV936" s="58">
        <f t="shared" si="1099"/>
        <v>0</v>
      </c>
      <c r="AW936" s="318">
        <f>SUM(AV$10:AV936)</f>
        <v>0</v>
      </c>
      <c r="AX936" s="319">
        <f t="shared" si="1100"/>
        <v>0.1</v>
      </c>
      <c r="AY936" s="144" t="str">
        <f t="shared" si="1083"/>
        <v/>
      </c>
      <c r="AZ936" s="144" t="str">
        <f t="shared" si="1084"/>
        <v/>
      </c>
      <c r="BA936" s="144"/>
      <c r="BB936" s="146" t="str">
        <f t="shared" si="1043"/>
        <v/>
      </c>
      <c r="BC936" s="66" t="str">
        <f t="shared" si="1082"/>
        <v/>
      </c>
      <c r="BD936" s="195" t="str">
        <f t="shared" si="1044"/>
        <v/>
      </c>
      <c r="BF936" s="283"/>
      <c r="BG936" s="286" t="str">
        <f t="shared" si="1045"/>
        <v/>
      </c>
      <c r="BY936" s="211" t="str">
        <f t="shared" si="1046"/>
        <v/>
      </c>
      <c r="BZ936" s="150" t="str">
        <f t="shared" si="1047"/>
        <v/>
      </c>
      <c r="CB936" s="54" t="str">
        <f t="shared" si="1081"/>
        <v/>
      </c>
      <c r="CD936" s="54" t="str">
        <f t="shared" si="1048"/>
        <v/>
      </c>
      <c r="CF936" s="54" t="str">
        <f t="shared" si="1049"/>
        <v/>
      </c>
      <c r="CH936" s="150" t="str">
        <f t="shared" si="1050"/>
        <v/>
      </c>
      <c r="CI936" s="290"/>
      <c r="CJ936" s="150" t="str">
        <f t="shared" si="1051"/>
        <v/>
      </c>
      <c r="CK936" s="290"/>
      <c r="CL936" s="54" t="str">
        <f t="shared" si="1070"/>
        <v/>
      </c>
      <c r="CM936" s="290"/>
      <c r="CN936" s="150" t="str">
        <f t="shared" si="1052"/>
        <v/>
      </c>
      <c r="CO936" s="290"/>
      <c r="CP936" s="150" t="str">
        <f t="shared" si="1053"/>
        <v/>
      </c>
      <c r="CQ936" s="290"/>
      <c r="CR936" s="150" t="str">
        <f t="shared" si="1054"/>
        <v/>
      </c>
      <c r="CS936" s="290"/>
      <c r="CT936" s="150" t="str">
        <f t="shared" si="1055"/>
        <v/>
      </c>
      <c r="CU936" s="150"/>
      <c r="CV936" s="150" t="str">
        <f t="shared" si="1056"/>
        <v/>
      </c>
      <c r="CW936" s="94"/>
      <c r="CX936" s="151" t="str">
        <f t="shared" si="1097"/>
        <v/>
      </c>
      <c r="CY936" s="151" t="str">
        <f t="shared" si="1098"/>
        <v/>
      </c>
      <c r="CZ936" s="152"/>
      <c r="DA936" s="373" t="str">
        <f t="shared" si="1071"/>
        <v/>
      </c>
      <c r="DC936" s="153">
        <f t="shared" si="1057"/>
        <v>0</v>
      </c>
      <c r="DD936" s="153">
        <f t="shared" si="1058"/>
        <v>0</v>
      </c>
      <c r="DE936" s="153">
        <f t="shared" si="1059"/>
        <v>0</v>
      </c>
      <c r="DF936" s="158">
        <f t="shared" si="1060"/>
        <v>-4.7000000000000002E-3</v>
      </c>
      <c r="DG936" s="159">
        <f t="shared" si="1072"/>
        <v>-1.1703000000000001</v>
      </c>
      <c r="DH936" s="158">
        <f t="shared" si="1061"/>
        <v>3.1999999999999997E-3</v>
      </c>
      <c r="DI936" s="159">
        <f t="shared" si="1073"/>
        <v>0.79679999999999995</v>
      </c>
      <c r="DJ936" s="158">
        <f t="shared" si="1062"/>
        <v>-2.7000000000000001E-3</v>
      </c>
      <c r="DK936" s="159">
        <f t="shared" si="1074"/>
        <v>-0.67230000000000001</v>
      </c>
      <c r="DL936" s="158">
        <f t="shared" si="1063"/>
        <v>1.1999999999999999E-3</v>
      </c>
      <c r="DM936" s="159">
        <f t="shared" si="1075"/>
        <v>0.29879999999999995</v>
      </c>
      <c r="DN936" s="158">
        <f t="shared" si="1064"/>
        <v>1.46E-2</v>
      </c>
      <c r="DO936" s="159">
        <f t="shared" si="1076"/>
        <v>3.6354000000000002</v>
      </c>
      <c r="DP936" s="158">
        <f t="shared" si="1065"/>
        <v>-1.2999999999999999E-2</v>
      </c>
      <c r="DQ936" s="159">
        <f t="shared" si="1077"/>
        <v>-3.2369999999999997</v>
      </c>
      <c r="DR936" s="158">
        <f t="shared" si="1066"/>
        <v>-6.7000000000000002E-3</v>
      </c>
      <c r="DS936" s="159">
        <f t="shared" si="1078"/>
        <v>-1.6683000000000001</v>
      </c>
      <c r="DT936" s="158">
        <f t="shared" si="1067"/>
        <v>-1.2999999999999999E-2</v>
      </c>
      <c r="DU936" s="159">
        <f t="shared" si="1079"/>
        <v>-3.2369999999999997</v>
      </c>
      <c r="DV936" s="158">
        <f t="shared" si="1068"/>
        <v>-6.7000000000000002E-3</v>
      </c>
      <c r="DW936" s="160">
        <f t="shared" si="1080"/>
        <v>-1.6683000000000001</v>
      </c>
    </row>
    <row r="937" spans="1:127" ht="24.95" customHeight="1" x14ac:dyDescent="0.2">
      <c r="A937" s="272">
        <v>928</v>
      </c>
      <c r="B937" s="336"/>
      <c r="C937" s="332"/>
      <c r="D937" s="333"/>
      <c r="E937" s="334"/>
      <c r="F937" s="335"/>
      <c r="G937" s="334"/>
      <c r="H937" s="371"/>
      <c r="I937" s="334"/>
      <c r="J937" s="334"/>
      <c r="K937" s="334"/>
      <c r="L937" s="334"/>
      <c r="M937" s="334"/>
      <c r="N937" s="334"/>
      <c r="O937" s="337"/>
      <c r="P937" s="337"/>
      <c r="Q937" s="338" t="str">
        <f t="shared" si="1031"/>
        <v xml:space="preserve"> </v>
      </c>
      <c r="R937" s="339" t="str">
        <f t="shared" si="1032"/>
        <v/>
      </c>
      <c r="S937" s="340" t="str">
        <f t="shared" si="1085"/>
        <v/>
      </c>
      <c r="T937" s="341" t="str">
        <f t="shared" si="1033"/>
        <v/>
      </c>
      <c r="U937" s="341" t="str">
        <f t="shared" si="1034"/>
        <v/>
      </c>
      <c r="V937" s="341" t="str">
        <f t="shared" si="1035"/>
        <v/>
      </c>
      <c r="W937" s="341" t="str">
        <f t="shared" si="1036"/>
        <v/>
      </c>
      <c r="X937" s="340" t="str">
        <f t="shared" si="1086"/>
        <v/>
      </c>
      <c r="Y937" s="342" t="str">
        <f t="shared" si="1087"/>
        <v/>
      </c>
      <c r="Z937" s="343" t="str">
        <f t="shared" si="1088"/>
        <v/>
      </c>
      <c r="AA937" s="344" t="str">
        <f t="shared" si="1089"/>
        <v/>
      </c>
      <c r="AB937" s="345" t="str">
        <f t="shared" si="1037"/>
        <v/>
      </c>
      <c r="AC937" s="346" t="str">
        <f t="shared" si="1038"/>
        <v/>
      </c>
      <c r="AD937" s="346" t="str">
        <f t="shared" si="1039"/>
        <v/>
      </c>
      <c r="AE937" s="344" t="str">
        <f t="shared" si="1090"/>
        <v/>
      </c>
      <c r="AF937" s="346" t="str">
        <f t="shared" si="1040"/>
        <v/>
      </c>
      <c r="AG937" s="344" t="str">
        <f t="shared" si="1091"/>
        <v/>
      </c>
      <c r="AH937" s="344" t="str">
        <f t="shared" si="1092"/>
        <v/>
      </c>
      <c r="AI937" s="344" t="str">
        <f t="shared" si="1093"/>
        <v/>
      </c>
      <c r="AJ937" s="346" t="str">
        <f t="shared" si="1094"/>
        <v/>
      </c>
      <c r="AK937" s="346" t="str">
        <f t="shared" si="1095"/>
        <v/>
      </c>
      <c r="AL937" s="347" t="str">
        <f t="shared" si="1096"/>
        <v/>
      </c>
      <c r="AM937" s="141"/>
      <c r="AN937" s="141"/>
      <c r="AO937" s="142"/>
      <c r="AP937" s="58">
        <f t="shared" si="1041"/>
        <v>0</v>
      </c>
      <c r="AQ937" s="94">
        <f>SUM(AP$10:AP937)</f>
        <v>0</v>
      </c>
      <c r="AR937" s="143">
        <f t="shared" si="1030"/>
        <v>0.1</v>
      </c>
      <c r="AS937" s="144" t="str">
        <f t="shared" si="1042"/>
        <v/>
      </c>
      <c r="AT937" s="144" t="str">
        <f t="shared" si="1069"/>
        <v/>
      </c>
      <c r="AU937" s="145"/>
      <c r="AV937" s="58">
        <f t="shared" si="1099"/>
        <v>0</v>
      </c>
      <c r="AW937" s="318">
        <f>SUM(AV$10:AV937)</f>
        <v>0</v>
      </c>
      <c r="AX937" s="319">
        <f t="shared" si="1100"/>
        <v>0.1</v>
      </c>
      <c r="AY937" s="144" t="str">
        <f t="shared" si="1083"/>
        <v/>
      </c>
      <c r="AZ937" s="144" t="str">
        <f t="shared" si="1084"/>
        <v/>
      </c>
      <c r="BA937" s="144"/>
      <c r="BB937" s="146" t="str">
        <f t="shared" si="1043"/>
        <v/>
      </c>
      <c r="BC937" s="66" t="str">
        <f t="shared" si="1082"/>
        <v/>
      </c>
      <c r="BD937" s="195" t="str">
        <f t="shared" si="1044"/>
        <v/>
      </c>
      <c r="BF937" s="283"/>
      <c r="BG937" s="286" t="str">
        <f t="shared" si="1045"/>
        <v/>
      </c>
      <c r="BY937" s="211" t="str">
        <f t="shared" si="1046"/>
        <v/>
      </c>
      <c r="BZ937" s="150" t="str">
        <f t="shared" si="1047"/>
        <v/>
      </c>
      <c r="CB937" s="54" t="str">
        <f t="shared" si="1081"/>
        <v/>
      </c>
      <c r="CD937" s="54" t="str">
        <f t="shared" si="1048"/>
        <v/>
      </c>
      <c r="CF937" s="54" t="str">
        <f t="shared" si="1049"/>
        <v/>
      </c>
      <c r="CH937" s="150" t="str">
        <f t="shared" si="1050"/>
        <v/>
      </c>
      <c r="CI937" s="290"/>
      <c r="CJ937" s="150" t="str">
        <f t="shared" si="1051"/>
        <v/>
      </c>
      <c r="CK937" s="290"/>
      <c r="CL937" s="54" t="str">
        <f t="shared" si="1070"/>
        <v/>
      </c>
      <c r="CM937" s="290"/>
      <c r="CN937" s="150" t="str">
        <f t="shared" si="1052"/>
        <v/>
      </c>
      <c r="CO937" s="290"/>
      <c r="CP937" s="150" t="str">
        <f t="shared" si="1053"/>
        <v/>
      </c>
      <c r="CQ937" s="290"/>
      <c r="CR937" s="150" t="str">
        <f t="shared" si="1054"/>
        <v/>
      </c>
      <c r="CS937" s="290"/>
      <c r="CT937" s="150" t="str">
        <f t="shared" si="1055"/>
        <v/>
      </c>
      <c r="CU937" s="150"/>
      <c r="CV937" s="150" t="str">
        <f t="shared" si="1056"/>
        <v/>
      </c>
      <c r="CW937" s="94"/>
      <c r="CX937" s="151" t="str">
        <f t="shared" si="1097"/>
        <v/>
      </c>
      <c r="CY937" s="151" t="str">
        <f t="shared" si="1098"/>
        <v/>
      </c>
      <c r="CZ937" s="152"/>
      <c r="DA937" s="373" t="str">
        <f t="shared" si="1071"/>
        <v/>
      </c>
      <c r="DC937" s="153">
        <f t="shared" si="1057"/>
        <v>0</v>
      </c>
      <c r="DD937" s="153">
        <f t="shared" si="1058"/>
        <v>0</v>
      </c>
      <c r="DE937" s="153">
        <f t="shared" si="1059"/>
        <v>0</v>
      </c>
      <c r="DF937" s="158">
        <f t="shared" si="1060"/>
        <v>-4.7000000000000002E-3</v>
      </c>
      <c r="DG937" s="159">
        <f t="shared" si="1072"/>
        <v>-1.1703000000000001</v>
      </c>
      <c r="DH937" s="158">
        <f t="shared" si="1061"/>
        <v>3.1999999999999997E-3</v>
      </c>
      <c r="DI937" s="159">
        <f t="shared" si="1073"/>
        <v>0.79679999999999995</v>
      </c>
      <c r="DJ937" s="158">
        <f t="shared" si="1062"/>
        <v>-2.7000000000000001E-3</v>
      </c>
      <c r="DK937" s="159">
        <f t="shared" si="1074"/>
        <v>-0.67230000000000001</v>
      </c>
      <c r="DL937" s="158">
        <f t="shared" si="1063"/>
        <v>1.1999999999999999E-3</v>
      </c>
      <c r="DM937" s="159">
        <f t="shared" si="1075"/>
        <v>0.29879999999999995</v>
      </c>
      <c r="DN937" s="158">
        <f t="shared" si="1064"/>
        <v>1.46E-2</v>
      </c>
      <c r="DO937" s="159">
        <f t="shared" si="1076"/>
        <v>3.6354000000000002</v>
      </c>
      <c r="DP937" s="158">
        <f t="shared" si="1065"/>
        <v>-1.2999999999999999E-2</v>
      </c>
      <c r="DQ937" s="159">
        <f t="shared" si="1077"/>
        <v>-3.2369999999999997</v>
      </c>
      <c r="DR937" s="158">
        <f t="shared" si="1066"/>
        <v>-6.7000000000000002E-3</v>
      </c>
      <c r="DS937" s="159">
        <f t="shared" si="1078"/>
        <v>-1.6683000000000001</v>
      </c>
      <c r="DT937" s="158">
        <f t="shared" si="1067"/>
        <v>-1.2999999999999999E-2</v>
      </c>
      <c r="DU937" s="159">
        <f t="shared" si="1079"/>
        <v>-3.2369999999999997</v>
      </c>
      <c r="DV937" s="158">
        <f t="shared" si="1068"/>
        <v>-6.7000000000000002E-3</v>
      </c>
      <c r="DW937" s="160">
        <f t="shared" si="1080"/>
        <v>-1.6683000000000001</v>
      </c>
    </row>
    <row r="938" spans="1:127" ht="24.95" customHeight="1" x14ac:dyDescent="0.2">
      <c r="A938" s="272">
        <v>929</v>
      </c>
      <c r="B938" s="336"/>
      <c r="C938" s="332"/>
      <c r="D938" s="333"/>
      <c r="E938" s="334"/>
      <c r="F938" s="335"/>
      <c r="G938" s="334"/>
      <c r="H938" s="371"/>
      <c r="I938" s="334"/>
      <c r="J938" s="334"/>
      <c r="K938" s="334"/>
      <c r="L938" s="334"/>
      <c r="M938" s="334"/>
      <c r="N938" s="334"/>
      <c r="O938" s="337"/>
      <c r="P938" s="337"/>
      <c r="Q938" s="338" t="str">
        <f t="shared" si="1031"/>
        <v xml:space="preserve"> </v>
      </c>
      <c r="R938" s="339" t="str">
        <f t="shared" si="1032"/>
        <v/>
      </c>
      <c r="S938" s="340" t="str">
        <f t="shared" si="1085"/>
        <v/>
      </c>
      <c r="T938" s="341" t="str">
        <f t="shared" si="1033"/>
        <v/>
      </c>
      <c r="U938" s="341" t="str">
        <f t="shared" si="1034"/>
        <v/>
      </c>
      <c r="V938" s="341" t="str">
        <f t="shared" si="1035"/>
        <v/>
      </c>
      <c r="W938" s="341" t="str">
        <f t="shared" si="1036"/>
        <v/>
      </c>
      <c r="X938" s="340" t="str">
        <f t="shared" si="1086"/>
        <v/>
      </c>
      <c r="Y938" s="342" t="str">
        <f t="shared" si="1087"/>
        <v/>
      </c>
      <c r="Z938" s="343" t="str">
        <f t="shared" si="1088"/>
        <v/>
      </c>
      <c r="AA938" s="344" t="str">
        <f t="shared" si="1089"/>
        <v/>
      </c>
      <c r="AB938" s="345" t="str">
        <f t="shared" si="1037"/>
        <v/>
      </c>
      <c r="AC938" s="346" t="str">
        <f t="shared" si="1038"/>
        <v/>
      </c>
      <c r="AD938" s="346" t="str">
        <f t="shared" si="1039"/>
        <v/>
      </c>
      <c r="AE938" s="344" t="str">
        <f t="shared" si="1090"/>
        <v/>
      </c>
      <c r="AF938" s="346" t="str">
        <f t="shared" si="1040"/>
        <v/>
      </c>
      <c r="AG938" s="344" t="str">
        <f t="shared" si="1091"/>
        <v/>
      </c>
      <c r="AH938" s="344" t="str">
        <f t="shared" si="1092"/>
        <v/>
      </c>
      <c r="AI938" s="344" t="str">
        <f t="shared" si="1093"/>
        <v/>
      </c>
      <c r="AJ938" s="346" t="str">
        <f t="shared" si="1094"/>
        <v/>
      </c>
      <c r="AK938" s="346" t="str">
        <f t="shared" si="1095"/>
        <v/>
      </c>
      <c r="AL938" s="347" t="str">
        <f t="shared" si="1096"/>
        <v/>
      </c>
      <c r="AM938" s="141"/>
      <c r="AN938" s="141"/>
      <c r="AO938" s="142"/>
      <c r="AP938" s="58">
        <f t="shared" si="1041"/>
        <v>0</v>
      </c>
      <c r="AQ938" s="94">
        <f>SUM(AP$10:AP938)</f>
        <v>0</v>
      </c>
      <c r="AR938" s="143">
        <f t="shared" si="1030"/>
        <v>0.1</v>
      </c>
      <c r="AS938" s="144" t="str">
        <f t="shared" si="1042"/>
        <v/>
      </c>
      <c r="AT938" s="144" t="str">
        <f t="shared" si="1069"/>
        <v/>
      </c>
      <c r="AU938" s="145"/>
      <c r="AV938" s="58">
        <f t="shared" si="1099"/>
        <v>0</v>
      </c>
      <c r="AW938" s="318">
        <f>SUM(AV$10:AV938)</f>
        <v>0</v>
      </c>
      <c r="AX938" s="319">
        <f t="shared" si="1100"/>
        <v>0.1</v>
      </c>
      <c r="AY938" s="144" t="str">
        <f t="shared" si="1083"/>
        <v/>
      </c>
      <c r="AZ938" s="144" t="str">
        <f t="shared" si="1084"/>
        <v/>
      </c>
      <c r="BA938" s="144"/>
      <c r="BB938" s="146" t="str">
        <f t="shared" si="1043"/>
        <v/>
      </c>
      <c r="BC938" s="66" t="str">
        <f t="shared" si="1082"/>
        <v/>
      </c>
      <c r="BD938" s="195" t="str">
        <f t="shared" si="1044"/>
        <v/>
      </c>
      <c r="BF938" s="283"/>
      <c r="BG938" s="286" t="str">
        <f t="shared" si="1045"/>
        <v/>
      </c>
      <c r="BY938" s="211" t="str">
        <f t="shared" si="1046"/>
        <v/>
      </c>
      <c r="BZ938" s="150" t="str">
        <f t="shared" si="1047"/>
        <v/>
      </c>
      <c r="CB938" s="54" t="str">
        <f t="shared" si="1081"/>
        <v/>
      </c>
      <c r="CD938" s="54" t="str">
        <f t="shared" si="1048"/>
        <v/>
      </c>
      <c r="CF938" s="54" t="str">
        <f t="shared" si="1049"/>
        <v/>
      </c>
      <c r="CH938" s="150" t="str">
        <f t="shared" si="1050"/>
        <v/>
      </c>
      <c r="CI938" s="290"/>
      <c r="CJ938" s="150" t="str">
        <f t="shared" si="1051"/>
        <v/>
      </c>
      <c r="CK938" s="290"/>
      <c r="CL938" s="54" t="str">
        <f t="shared" si="1070"/>
        <v/>
      </c>
      <c r="CM938" s="290"/>
      <c r="CN938" s="150" t="str">
        <f t="shared" si="1052"/>
        <v/>
      </c>
      <c r="CO938" s="290"/>
      <c r="CP938" s="150" t="str">
        <f t="shared" si="1053"/>
        <v/>
      </c>
      <c r="CQ938" s="290"/>
      <c r="CR938" s="150" t="str">
        <f t="shared" si="1054"/>
        <v/>
      </c>
      <c r="CS938" s="290"/>
      <c r="CT938" s="150" t="str">
        <f t="shared" si="1055"/>
        <v/>
      </c>
      <c r="CU938" s="150"/>
      <c r="CV938" s="150" t="str">
        <f t="shared" si="1056"/>
        <v/>
      </c>
      <c r="CW938" s="94"/>
      <c r="CX938" s="151" t="str">
        <f t="shared" si="1097"/>
        <v/>
      </c>
      <c r="CY938" s="151" t="str">
        <f t="shared" si="1098"/>
        <v/>
      </c>
      <c r="CZ938" s="152"/>
      <c r="DA938" s="373" t="str">
        <f t="shared" si="1071"/>
        <v/>
      </c>
      <c r="DC938" s="153">
        <f t="shared" si="1057"/>
        <v>0</v>
      </c>
      <c r="DD938" s="153">
        <f t="shared" si="1058"/>
        <v>0</v>
      </c>
      <c r="DE938" s="153">
        <f t="shared" si="1059"/>
        <v>0</v>
      </c>
      <c r="DF938" s="158">
        <f t="shared" si="1060"/>
        <v>-4.7000000000000002E-3</v>
      </c>
      <c r="DG938" s="159">
        <f t="shared" si="1072"/>
        <v>-1.1703000000000001</v>
      </c>
      <c r="DH938" s="158">
        <f t="shared" si="1061"/>
        <v>3.1999999999999997E-3</v>
      </c>
      <c r="DI938" s="159">
        <f t="shared" si="1073"/>
        <v>0.79679999999999995</v>
      </c>
      <c r="DJ938" s="158">
        <f t="shared" si="1062"/>
        <v>-2.7000000000000001E-3</v>
      </c>
      <c r="DK938" s="159">
        <f t="shared" si="1074"/>
        <v>-0.67230000000000001</v>
      </c>
      <c r="DL938" s="158">
        <f t="shared" si="1063"/>
        <v>1.1999999999999999E-3</v>
      </c>
      <c r="DM938" s="159">
        <f t="shared" si="1075"/>
        <v>0.29879999999999995</v>
      </c>
      <c r="DN938" s="158">
        <f t="shared" si="1064"/>
        <v>1.46E-2</v>
      </c>
      <c r="DO938" s="159">
        <f t="shared" si="1076"/>
        <v>3.6354000000000002</v>
      </c>
      <c r="DP938" s="158">
        <f t="shared" si="1065"/>
        <v>-1.2999999999999999E-2</v>
      </c>
      <c r="DQ938" s="159">
        <f t="shared" si="1077"/>
        <v>-3.2369999999999997</v>
      </c>
      <c r="DR938" s="158">
        <f t="shared" si="1066"/>
        <v>-6.7000000000000002E-3</v>
      </c>
      <c r="DS938" s="159">
        <f t="shared" si="1078"/>
        <v>-1.6683000000000001</v>
      </c>
      <c r="DT938" s="158">
        <f t="shared" si="1067"/>
        <v>-1.2999999999999999E-2</v>
      </c>
      <c r="DU938" s="159">
        <f t="shared" si="1079"/>
        <v>-3.2369999999999997</v>
      </c>
      <c r="DV938" s="158">
        <f t="shared" si="1068"/>
        <v>-6.7000000000000002E-3</v>
      </c>
      <c r="DW938" s="160">
        <f t="shared" si="1080"/>
        <v>-1.6683000000000001</v>
      </c>
    </row>
    <row r="939" spans="1:127" ht="24.95" customHeight="1" x14ac:dyDescent="0.2">
      <c r="A939" s="272">
        <v>930</v>
      </c>
      <c r="B939" s="336"/>
      <c r="C939" s="332"/>
      <c r="D939" s="333"/>
      <c r="E939" s="334"/>
      <c r="F939" s="335"/>
      <c r="G939" s="334"/>
      <c r="H939" s="371"/>
      <c r="I939" s="334"/>
      <c r="J939" s="334"/>
      <c r="K939" s="334"/>
      <c r="L939" s="334"/>
      <c r="M939" s="334"/>
      <c r="N939" s="334"/>
      <c r="O939" s="337"/>
      <c r="P939" s="337"/>
      <c r="Q939" s="338" t="str">
        <f t="shared" si="1031"/>
        <v xml:space="preserve"> </v>
      </c>
      <c r="R939" s="339" t="str">
        <f t="shared" si="1032"/>
        <v/>
      </c>
      <c r="S939" s="340" t="str">
        <f t="shared" si="1085"/>
        <v/>
      </c>
      <c r="T939" s="341" t="str">
        <f t="shared" si="1033"/>
        <v/>
      </c>
      <c r="U939" s="341" t="str">
        <f t="shared" si="1034"/>
        <v/>
      </c>
      <c r="V939" s="341" t="str">
        <f t="shared" si="1035"/>
        <v/>
      </c>
      <c r="W939" s="341" t="str">
        <f t="shared" si="1036"/>
        <v/>
      </c>
      <c r="X939" s="340" t="str">
        <f t="shared" si="1086"/>
        <v/>
      </c>
      <c r="Y939" s="342" t="str">
        <f t="shared" si="1087"/>
        <v/>
      </c>
      <c r="Z939" s="343" t="str">
        <f t="shared" si="1088"/>
        <v/>
      </c>
      <c r="AA939" s="344" t="str">
        <f t="shared" si="1089"/>
        <v/>
      </c>
      <c r="AB939" s="345" t="str">
        <f t="shared" si="1037"/>
        <v/>
      </c>
      <c r="AC939" s="346" t="str">
        <f t="shared" si="1038"/>
        <v/>
      </c>
      <c r="AD939" s="346" t="str">
        <f t="shared" si="1039"/>
        <v/>
      </c>
      <c r="AE939" s="344" t="str">
        <f t="shared" si="1090"/>
        <v/>
      </c>
      <c r="AF939" s="346" t="str">
        <f t="shared" si="1040"/>
        <v/>
      </c>
      <c r="AG939" s="344" t="str">
        <f t="shared" si="1091"/>
        <v/>
      </c>
      <c r="AH939" s="344" t="str">
        <f t="shared" si="1092"/>
        <v/>
      </c>
      <c r="AI939" s="344" t="str">
        <f t="shared" si="1093"/>
        <v/>
      </c>
      <c r="AJ939" s="346" t="str">
        <f t="shared" si="1094"/>
        <v/>
      </c>
      <c r="AK939" s="346" t="str">
        <f t="shared" si="1095"/>
        <v/>
      </c>
      <c r="AL939" s="347" t="str">
        <f t="shared" si="1096"/>
        <v/>
      </c>
      <c r="AM939" s="141"/>
      <c r="AN939" s="141"/>
      <c r="AO939" s="142"/>
      <c r="AP939" s="58">
        <f t="shared" si="1041"/>
        <v>0</v>
      </c>
      <c r="AQ939" s="94">
        <f>SUM(AP$10:AP939)</f>
        <v>0</v>
      </c>
      <c r="AR939" s="143">
        <f t="shared" si="1030"/>
        <v>0.1</v>
      </c>
      <c r="AS939" s="144" t="str">
        <f t="shared" si="1042"/>
        <v/>
      </c>
      <c r="AT939" s="144" t="str">
        <f t="shared" si="1069"/>
        <v/>
      </c>
      <c r="AU939" s="145"/>
      <c r="AV939" s="58">
        <f t="shared" si="1099"/>
        <v>0</v>
      </c>
      <c r="AW939" s="318">
        <f>SUM(AV$10:AV939)</f>
        <v>0</v>
      </c>
      <c r="AX939" s="319">
        <f t="shared" si="1100"/>
        <v>0.1</v>
      </c>
      <c r="AY939" s="144" t="str">
        <f t="shared" si="1083"/>
        <v/>
      </c>
      <c r="AZ939" s="144" t="str">
        <f t="shared" si="1084"/>
        <v/>
      </c>
      <c r="BA939" s="144"/>
      <c r="BB939" s="146" t="str">
        <f t="shared" si="1043"/>
        <v/>
      </c>
      <c r="BC939" s="66" t="str">
        <f t="shared" si="1082"/>
        <v/>
      </c>
      <c r="BD939" s="195" t="str">
        <f t="shared" si="1044"/>
        <v/>
      </c>
      <c r="BF939" s="283"/>
      <c r="BG939" s="286" t="str">
        <f t="shared" si="1045"/>
        <v/>
      </c>
      <c r="BY939" s="211" t="str">
        <f t="shared" si="1046"/>
        <v/>
      </c>
      <c r="BZ939" s="150" t="str">
        <f t="shared" si="1047"/>
        <v/>
      </c>
      <c r="CB939" s="54" t="str">
        <f t="shared" si="1081"/>
        <v/>
      </c>
      <c r="CD939" s="54" t="str">
        <f t="shared" si="1048"/>
        <v/>
      </c>
      <c r="CF939" s="54" t="str">
        <f t="shared" si="1049"/>
        <v/>
      </c>
      <c r="CH939" s="150" t="str">
        <f t="shared" si="1050"/>
        <v/>
      </c>
      <c r="CI939" s="290"/>
      <c r="CJ939" s="150" t="str">
        <f t="shared" si="1051"/>
        <v/>
      </c>
      <c r="CK939" s="290"/>
      <c r="CL939" s="54" t="str">
        <f t="shared" si="1070"/>
        <v/>
      </c>
      <c r="CM939" s="290"/>
      <c r="CN939" s="150" t="str">
        <f t="shared" si="1052"/>
        <v/>
      </c>
      <c r="CO939" s="290"/>
      <c r="CP939" s="150" t="str">
        <f t="shared" si="1053"/>
        <v/>
      </c>
      <c r="CQ939" s="290"/>
      <c r="CR939" s="150" t="str">
        <f t="shared" si="1054"/>
        <v/>
      </c>
      <c r="CS939" s="290"/>
      <c r="CT939" s="150" t="str">
        <f t="shared" si="1055"/>
        <v/>
      </c>
      <c r="CU939" s="150"/>
      <c r="CV939" s="150" t="str">
        <f t="shared" si="1056"/>
        <v/>
      </c>
      <c r="CW939" s="94"/>
      <c r="CX939" s="151" t="str">
        <f t="shared" si="1097"/>
        <v/>
      </c>
      <c r="CY939" s="151" t="str">
        <f t="shared" si="1098"/>
        <v/>
      </c>
      <c r="CZ939" s="152"/>
      <c r="DA939" s="373" t="str">
        <f t="shared" si="1071"/>
        <v/>
      </c>
      <c r="DC939" s="153">
        <f t="shared" si="1057"/>
        <v>0</v>
      </c>
      <c r="DD939" s="153">
        <f t="shared" si="1058"/>
        <v>0</v>
      </c>
      <c r="DE939" s="153">
        <f t="shared" si="1059"/>
        <v>0</v>
      </c>
      <c r="DF939" s="158">
        <f t="shared" si="1060"/>
        <v>-4.7000000000000002E-3</v>
      </c>
      <c r="DG939" s="159">
        <f t="shared" si="1072"/>
        <v>-1.1703000000000001</v>
      </c>
      <c r="DH939" s="158">
        <f t="shared" si="1061"/>
        <v>3.1999999999999997E-3</v>
      </c>
      <c r="DI939" s="159">
        <f t="shared" si="1073"/>
        <v>0.79679999999999995</v>
      </c>
      <c r="DJ939" s="158">
        <f t="shared" si="1062"/>
        <v>-2.7000000000000001E-3</v>
      </c>
      <c r="DK939" s="159">
        <f t="shared" si="1074"/>
        <v>-0.67230000000000001</v>
      </c>
      <c r="DL939" s="158">
        <f t="shared" si="1063"/>
        <v>1.1999999999999999E-3</v>
      </c>
      <c r="DM939" s="159">
        <f t="shared" si="1075"/>
        <v>0.29879999999999995</v>
      </c>
      <c r="DN939" s="158">
        <f t="shared" si="1064"/>
        <v>1.46E-2</v>
      </c>
      <c r="DO939" s="159">
        <f t="shared" si="1076"/>
        <v>3.6354000000000002</v>
      </c>
      <c r="DP939" s="158">
        <f t="shared" si="1065"/>
        <v>-1.2999999999999999E-2</v>
      </c>
      <c r="DQ939" s="159">
        <f t="shared" si="1077"/>
        <v>-3.2369999999999997</v>
      </c>
      <c r="DR939" s="158">
        <f t="shared" si="1066"/>
        <v>-6.7000000000000002E-3</v>
      </c>
      <c r="DS939" s="159">
        <f t="shared" si="1078"/>
        <v>-1.6683000000000001</v>
      </c>
      <c r="DT939" s="158">
        <f t="shared" si="1067"/>
        <v>-1.2999999999999999E-2</v>
      </c>
      <c r="DU939" s="159">
        <f t="shared" si="1079"/>
        <v>-3.2369999999999997</v>
      </c>
      <c r="DV939" s="158">
        <f t="shared" si="1068"/>
        <v>-6.7000000000000002E-3</v>
      </c>
      <c r="DW939" s="160">
        <f t="shared" si="1080"/>
        <v>-1.6683000000000001</v>
      </c>
    </row>
    <row r="940" spans="1:127" ht="24.95" customHeight="1" x14ac:dyDescent="0.2">
      <c r="A940" s="272">
        <v>931</v>
      </c>
      <c r="B940" s="336"/>
      <c r="C940" s="332"/>
      <c r="D940" s="333"/>
      <c r="E940" s="334"/>
      <c r="F940" s="335"/>
      <c r="G940" s="334"/>
      <c r="H940" s="371"/>
      <c r="I940" s="334"/>
      <c r="J940" s="334"/>
      <c r="K940" s="334"/>
      <c r="L940" s="334"/>
      <c r="M940" s="334"/>
      <c r="N940" s="334"/>
      <c r="O940" s="337"/>
      <c r="P940" s="337"/>
      <c r="Q940" s="338" t="str">
        <f t="shared" si="1031"/>
        <v xml:space="preserve"> </v>
      </c>
      <c r="R940" s="339" t="str">
        <f t="shared" si="1032"/>
        <v/>
      </c>
      <c r="S940" s="340" t="str">
        <f t="shared" si="1085"/>
        <v/>
      </c>
      <c r="T940" s="341" t="str">
        <f t="shared" si="1033"/>
        <v/>
      </c>
      <c r="U940" s="341" t="str">
        <f t="shared" si="1034"/>
        <v/>
      </c>
      <c r="V940" s="341" t="str">
        <f t="shared" si="1035"/>
        <v/>
      </c>
      <c r="W940" s="341" t="str">
        <f t="shared" si="1036"/>
        <v/>
      </c>
      <c r="X940" s="340" t="str">
        <f t="shared" si="1086"/>
        <v/>
      </c>
      <c r="Y940" s="342" t="str">
        <f t="shared" si="1087"/>
        <v/>
      </c>
      <c r="Z940" s="343" t="str">
        <f t="shared" si="1088"/>
        <v/>
      </c>
      <c r="AA940" s="344" t="str">
        <f t="shared" si="1089"/>
        <v/>
      </c>
      <c r="AB940" s="345" t="str">
        <f t="shared" si="1037"/>
        <v/>
      </c>
      <c r="AC940" s="346" t="str">
        <f t="shared" si="1038"/>
        <v/>
      </c>
      <c r="AD940" s="346" t="str">
        <f t="shared" si="1039"/>
        <v/>
      </c>
      <c r="AE940" s="344" t="str">
        <f t="shared" si="1090"/>
        <v/>
      </c>
      <c r="AF940" s="346" t="str">
        <f t="shared" si="1040"/>
        <v/>
      </c>
      <c r="AG940" s="344" t="str">
        <f t="shared" si="1091"/>
        <v/>
      </c>
      <c r="AH940" s="344" t="str">
        <f t="shared" si="1092"/>
        <v/>
      </c>
      <c r="AI940" s="344" t="str">
        <f t="shared" si="1093"/>
        <v/>
      </c>
      <c r="AJ940" s="346" t="str">
        <f t="shared" si="1094"/>
        <v/>
      </c>
      <c r="AK940" s="346" t="str">
        <f t="shared" si="1095"/>
        <v/>
      </c>
      <c r="AL940" s="347" t="str">
        <f t="shared" si="1096"/>
        <v/>
      </c>
      <c r="AM940" s="141"/>
      <c r="AN940" s="141"/>
      <c r="AO940" s="142"/>
      <c r="AP940" s="58">
        <f t="shared" si="1041"/>
        <v>0</v>
      </c>
      <c r="AQ940" s="94">
        <f>SUM(AP$10:AP940)</f>
        <v>0</v>
      </c>
      <c r="AR940" s="143">
        <f t="shared" si="1030"/>
        <v>0.1</v>
      </c>
      <c r="AS940" s="144" t="str">
        <f t="shared" si="1042"/>
        <v/>
      </c>
      <c r="AT940" s="144" t="str">
        <f t="shared" si="1069"/>
        <v/>
      </c>
      <c r="AU940" s="145"/>
      <c r="AV940" s="58">
        <f t="shared" si="1099"/>
        <v>0</v>
      </c>
      <c r="AW940" s="318">
        <f>SUM(AV$10:AV940)</f>
        <v>0</v>
      </c>
      <c r="AX940" s="319">
        <f t="shared" si="1100"/>
        <v>0.1</v>
      </c>
      <c r="AY940" s="144" t="str">
        <f t="shared" si="1083"/>
        <v/>
      </c>
      <c r="AZ940" s="144" t="str">
        <f t="shared" si="1084"/>
        <v/>
      </c>
      <c r="BA940" s="144"/>
      <c r="BB940" s="146" t="str">
        <f t="shared" si="1043"/>
        <v/>
      </c>
      <c r="BC940" s="66" t="str">
        <f t="shared" si="1082"/>
        <v/>
      </c>
      <c r="BD940" s="195" t="str">
        <f t="shared" si="1044"/>
        <v/>
      </c>
      <c r="BF940" s="283"/>
      <c r="BG940" s="286" t="str">
        <f t="shared" si="1045"/>
        <v/>
      </c>
      <c r="BY940" s="211" t="str">
        <f t="shared" si="1046"/>
        <v/>
      </c>
      <c r="BZ940" s="150" t="str">
        <f t="shared" si="1047"/>
        <v/>
      </c>
      <c r="CB940" s="54" t="str">
        <f t="shared" si="1081"/>
        <v/>
      </c>
      <c r="CD940" s="54" t="str">
        <f t="shared" si="1048"/>
        <v/>
      </c>
      <c r="CF940" s="54" t="str">
        <f t="shared" si="1049"/>
        <v/>
      </c>
      <c r="CH940" s="150" t="str">
        <f t="shared" si="1050"/>
        <v/>
      </c>
      <c r="CI940" s="290"/>
      <c r="CJ940" s="150" t="str">
        <f t="shared" si="1051"/>
        <v/>
      </c>
      <c r="CK940" s="290"/>
      <c r="CL940" s="54" t="str">
        <f t="shared" si="1070"/>
        <v/>
      </c>
      <c r="CM940" s="290"/>
      <c r="CN940" s="150" t="str">
        <f t="shared" si="1052"/>
        <v/>
      </c>
      <c r="CO940" s="290"/>
      <c r="CP940" s="150" t="str">
        <f t="shared" si="1053"/>
        <v/>
      </c>
      <c r="CQ940" s="290"/>
      <c r="CR940" s="150" t="str">
        <f t="shared" si="1054"/>
        <v/>
      </c>
      <c r="CS940" s="290"/>
      <c r="CT940" s="150" t="str">
        <f t="shared" si="1055"/>
        <v/>
      </c>
      <c r="CU940" s="150"/>
      <c r="CV940" s="150" t="str">
        <f t="shared" si="1056"/>
        <v/>
      </c>
      <c r="CW940" s="94"/>
      <c r="CX940" s="151" t="str">
        <f t="shared" si="1097"/>
        <v/>
      </c>
      <c r="CY940" s="151" t="str">
        <f t="shared" si="1098"/>
        <v/>
      </c>
      <c r="CZ940" s="152"/>
      <c r="DA940" s="373" t="str">
        <f t="shared" si="1071"/>
        <v/>
      </c>
      <c r="DC940" s="153">
        <f t="shared" si="1057"/>
        <v>0</v>
      </c>
      <c r="DD940" s="153">
        <f t="shared" si="1058"/>
        <v>0</v>
      </c>
      <c r="DE940" s="153">
        <f t="shared" si="1059"/>
        <v>0</v>
      </c>
      <c r="DF940" s="158">
        <f t="shared" si="1060"/>
        <v>-4.7000000000000002E-3</v>
      </c>
      <c r="DG940" s="159">
        <f t="shared" si="1072"/>
        <v>-1.1703000000000001</v>
      </c>
      <c r="DH940" s="158">
        <f t="shared" si="1061"/>
        <v>3.1999999999999997E-3</v>
      </c>
      <c r="DI940" s="159">
        <f t="shared" si="1073"/>
        <v>0.79679999999999995</v>
      </c>
      <c r="DJ940" s="158">
        <f t="shared" si="1062"/>
        <v>-2.7000000000000001E-3</v>
      </c>
      <c r="DK940" s="159">
        <f t="shared" si="1074"/>
        <v>-0.67230000000000001</v>
      </c>
      <c r="DL940" s="158">
        <f t="shared" si="1063"/>
        <v>1.1999999999999999E-3</v>
      </c>
      <c r="DM940" s="159">
        <f t="shared" si="1075"/>
        <v>0.29879999999999995</v>
      </c>
      <c r="DN940" s="158">
        <f t="shared" si="1064"/>
        <v>1.46E-2</v>
      </c>
      <c r="DO940" s="159">
        <f t="shared" si="1076"/>
        <v>3.6354000000000002</v>
      </c>
      <c r="DP940" s="158">
        <f t="shared" si="1065"/>
        <v>-1.2999999999999999E-2</v>
      </c>
      <c r="DQ940" s="159">
        <f t="shared" si="1077"/>
        <v>-3.2369999999999997</v>
      </c>
      <c r="DR940" s="158">
        <f t="shared" si="1066"/>
        <v>-6.7000000000000002E-3</v>
      </c>
      <c r="DS940" s="159">
        <f t="shared" si="1078"/>
        <v>-1.6683000000000001</v>
      </c>
      <c r="DT940" s="158">
        <f t="shared" si="1067"/>
        <v>-1.2999999999999999E-2</v>
      </c>
      <c r="DU940" s="159">
        <f t="shared" si="1079"/>
        <v>-3.2369999999999997</v>
      </c>
      <c r="DV940" s="158">
        <f t="shared" si="1068"/>
        <v>-6.7000000000000002E-3</v>
      </c>
      <c r="DW940" s="160">
        <f t="shared" si="1080"/>
        <v>-1.6683000000000001</v>
      </c>
    </row>
    <row r="941" spans="1:127" ht="24.95" customHeight="1" x14ac:dyDescent="0.2">
      <c r="A941" s="272">
        <v>932</v>
      </c>
      <c r="B941" s="336"/>
      <c r="C941" s="332"/>
      <c r="D941" s="333"/>
      <c r="E941" s="334"/>
      <c r="F941" s="335"/>
      <c r="G941" s="334"/>
      <c r="H941" s="371"/>
      <c r="I941" s="334"/>
      <c r="J941" s="334"/>
      <c r="K941" s="334"/>
      <c r="L941" s="334"/>
      <c r="M941" s="334"/>
      <c r="N941" s="334"/>
      <c r="O941" s="337"/>
      <c r="P941" s="337"/>
      <c r="Q941" s="338" t="str">
        <f t="shared" si="1031"/>
        <v xml:space="preserve"> </v>
      </c>
      <c r="R941" s="339" t="str">
        <f t="shared" si="1032"/>
        <v/>
      </c>
      <c r="S941" s="340" t="str">
        <f t="shared" si="1085"/>
        <v/>
      </c>
      <c r="T941" s="341" t="str">
        <f t="shared" si="1033"/>
        <v/>
      </c>
      <c r="U941" s="341" t="str">
        <f t="shared" si="1034"/>
        <v/>
      </c>
      <c r="V941" s="341" t="str">
        <f t="shared" si="1035"/>
        <v/>
      </c>
      <c r="W941" s="341" t="str">
        <f t="shared" si="1036"/>
        <v/>
      </c>
      <c r="X941" s="340" t="str">
        <f t="shared" si="1086"/>
        <v/>
      </c>
      <c r="Y941" s="342" t="str">
        <f t="shared" si="1087"/>
        <v/>
      </c>
      <c r="Z941" s="343" t="str">
        <f t="shared" si="1088"/>
        <v/>
      </c>
      <c r="AA941" s="344" t="str">
        <f t="shared" si="1089"/>
        <v/>
      </c>
      <c r="AB941" s="345" t="str">
        <f t="shared" si="1037"/>
        <v/>
      </c>
      <c r="AC941" s="346" t="str">
        <f t="shared" si="1038"/>
        <v/>
      </c>
      <c r="AD941" s="346" t="str">
        <f t="shared" si="1039"/>
        <v/>
      </c>
      <c r="AE941" s="344" t="str">
        <f t="shared" si="1090"/>
        <v/>
      </c>
      <c r="AF941" s="346" t="str">
        <f t="shared" si="1040"/>
        <v/>
      </c>
      <c r="AG941" s="344" t="str">
        <f t="shared" si="1091"/>
        <v/>
      </c>
      <c r="AH941" s="344" t="str">
        <f t="shared" si="1092"/>
        <v/>
      </c>
      <c r="AI941" s="344" t="str">
        <f t="shared" si="1093"/>
        <v/>
      </c>
      <c r="AJ941" s="346" t="str">
        <f t="shared" si="1094"/>
        <v/>
      </c>
      <c r="AK941" s="346" t="str">
        <f t="shared" si="1095"/>
        <v/>
      </c>
      <c r="AL941" s="347" t="str">
        <f t="shared" si="1096"/>
        <v/>
      </c>
      <c r="AM941" s="141"/>
      <c r="AN941" s="141"/>
      <c r="AO941" s="142"/>
      <c r="AP941" s="58">
        <f t="shared" si="1041"/>
        <v>0</v>
      </c>
      <c r="AQ941" s="94">
        <f>SUM(AP$10:AP941)</f>
        <v>0</v>
      </c>
      <c r="AR941" s="143">
        <f t="shared" si="1030"/>
        <v>0.1</v>
      </c>
      <c r="AS941" s="144" t="str">
        <f t="shared" si="1042"/>
        <v/>
      </c>
      <c r="AT941" s="144" t="str">
        <f t="shared" si="1069"/>
        <v/>
      </c>
      <c r="AU941" s="145"/>
      <c r="AV941" s="58">
        <f t="shared" si="1099"/>
        <v>0</v>
      </c>
      <c r="AW941" s="318">
        <f>SUM(AV$10:AV941)</f>
        <v>0</v>
      </c>
      <c r="AX941" s="319">
        <f t="shared" si="1100"/>
        <v>0.1</v>
      </c>
      <c r="AY941" s="144" t="str">
        <f t="shared" si="1083"/>
        <v/>
      </c>
      <c r="AZ941" s="144" t="str">
        <f t="shared" si="1084"/>
        <v/>
      </c>
      <c r="BA941" s="144"/>
      <c r="BB941" s="146" t="str">
        <f t="shared" si="1043"/>
        <v/>
      </c>
      <c r="BC941" s="66" t="str">
        <f t="shared" si="1082"/>
        <v/>
      </c>
      <c r="BD941" s="195" t="str">
        <f t="shared" si="1044"/>
        <v/>
      </c>
      <c r="BF941" s="283"/>
      <c r="BG941" s="286" t="str">
        <f t="shared" si="1045"/>
        <v/>
      </c>
      <c r="BY941" s="211" t="str">
        <f t="shared" si="1046"/>
        <v/>
      </c>
      <c r="BZ941" s="150" t="str">
        <f t="shared" si="1047"/>
        <v/>
      </c>
      <c r="CB941" s="54" t="str">
        <f t="shared" si="1081"/>
        <v/>
      </c>
      <c r="CD941" s="54" t="str">
        <f t="shared" si="1048"/>
        <v/>
      </c>
      <c r="CF941" s="54" t="str">
        <f t="shared" si="1049"/>
        <v/>
      </c>
      <c r="CH941" s="150" t="str">
        <f t="shared" si="1050"/>
        <v/>
      </c>
      <c r="CI941" s="290"/>
      <c r="CJ941" s="150" t="str">
        <f t="shared" si="1051"/>
        <v/>
      </c>
      <c r="CK941" s="290"/>
      <c r="CL941" s="54" t="str">
        <f t="shared" si="1070"/>
        <v/>
      </c>
      <c r="CM941" s="290"/>
      <c r="CN941" s="150" t="str">
        <f t="shared" si="1052"/>
        <v/>
      </c>
      <c r="CO941" s="290"/>
      <c r="CP941" s="150" t="str">
        <f t="shared" si="1053"/>
        <v/>
      </c>
      <c r="CQ941" s="290"/>
      <c r="CR941" s="150" t="str">
        <f t="shared" si="1054"/>
        <v/>
      </c>
      <c r="CS941" s="290"/>
      <c r="CT941" s="150" t="str">
        <f t="shared" si="1055"/>
        <v/>
      </c>
      <c r="CU941" s="150"/>
      <c r="CV941" s="150" t="str">
        <f t="shared" si="1056"/>
        <v/>
      </c>
      <c r="CW941" s="94"/>
      <c r="CX941" s="151" t="str">
        <f t="shared" si="1097"/>
        <v/>
      </c>
      <c r="CY941" s="151" t="str">
        <f t="shared" si="1098"/>
        <v/>
      </c>
      <c r="CZ941" s="152"/>
      <c r="DA941" s="373" t="str">
        <f t="shared" si="1071"/>
        <v/>
      </c>
      <c r="DC941" s="153">
        <f t="shared" si="1057"/>
        <v>0</v>
      </c>
      <c r="DD941" s="153">
        <f t="shared" si="1058"/>
        <v>0</v>
      </c>
      <c r="DE941" s="153">
        <f t="shared" si="1059"/>
        <v>0</v>
      </c>
      <c r="DF941" s="158">
        <f t="shared" si="1060"/>
        <v>-4.7000000000000002E-3</v>
      </c>
      <c r="DG941" s="159">
        <f t="shared" si="1072"/>
        <v>-1.1703000000000001</v>
      </c>
      <c r="DH941" s="158">
        <f t="shared" si="1061"/>
        <v>3.1999999999999997E-3</v>
      </c>
      <c r="DI941" s="159">
        <f t="shared" si="1073"/>
        <v>0.79679999999999995</v>
      </c>
      <c r="DJ941" s="158">
        <f t="shared" si="1062"/>
        <v>-2.7000000000000001E-3</v>
      </c>
      <c r="DK941" s="159">
        <f t="shared" si="1074"/>
        <v>-0.67230000000000001</v>
      </c>
      <c r="DL941" s="158">
        <f t="shared" si="1063"/>
        <v>1.1999999999999999E-3</v>
      </c>
      <c r="DM941" s="159">
        <f t="shared" si="1075"/>
        <v>0.29879999999999995</v>
      </c>
      <c r="DN941" s="158">
        <f t="shared" si="1064"/>
        <v>1.46E-2</v>
      </c>
      <c r="DO941" s="159">
        <f t="shared" si="1076"/>
        <v>3.6354000000000002</v>
      </c>
      <c r="DP941" s="158">
        <f t="shared" si="1065"/>
        <v>-1.2999999999999999E-2</v>
      </c>
      <c r="DQ941" s="159">
        <f t="shared" si="1077"/>
        <v>-3.2369999999999997</v>
      </c>
      <c r="DR941" s="158">
        <f t="shared" si="1066"/>
        <v>-6.7000000000000002E-3</v>
      </c>
      <c r="DS941" s="159">
        <f t="shared" si="1078"/>
        <v>-1.6683000000000001</v>
      </c>
      <c r="DT941" s="158">
        <f t="shared" si="1067"/>
        <v>-1.2999999999999999E-2</v>
      </c>
      <c r="DU941" s="159">
        <f t="shared" si="1079"/>
        <v>-3.2369999999999997</v>
      </c>
      <c r="DV941" s="158">
        <f t="shared" si="1068"/>
        <v>-6.7000000000000002E-3</v>
      </c>
      <c r="DW941" s="160">
        <f t="shared" si="1080"/>
        <v>-1.6683000000000001</v>
      </c>
    </row>
    <row r="942" spans="1:127" ht="24.95" customHeight="1" x14ac:dyDescent="0.2">
      <c r="A942" s="272">
        <v>933</v>
      </c>
      <c r="B942" s="336"/>
      <c r="C942" s="332"/>
      <c r="D942" s="333"/>
      <c r="E942" s="334"/>
      <c r="F942" s="335"/>
      <c r="G942" s="334"/>
      <c r="H942" s="371"/>
      <c r="I942" s="334"/>
      <c r="J942" s="334"/>
      <c r="K942" s="334"/>
      <c r="L942" s="334"/>
      <c r="M942" s="334"/>
      <c r="N942" s="334"/>
      <c r="O942" s="337"/>
      <c r="P942" s="337"/>
      <c r="Q942" s="338" t="str">
        <f t="shared" si="1031"/>
        <v xml:space="preserve"> </v>
      </c>
      <c r="R942" s="339" t="str">
        <f t="shared" si="1032"/>
        <v/>
      </c>
      <c r="S942" s="340" t="str">
        <f t="shared" si="1085"/>
        <v/>
      </c>
      <c r="T942" s="341" t="str">
        <f t="shared" si="1033"/>
        <v/>
      </c>
      <c r="U942" s="341" t="str">
        <f t="shared" si="1034"/>
        <v/>
      </c>
      <c r="V942" s="341" t="str">
        <f t="shared" si="1035"/>
        <v/>
      </c>
      <c r="W942" s="341" t="str">
        <f t="shared" si="1036"/>
        <v/>
      </c>
      <c r="X942" s="340" t="str">
        <f t="shared" si="1086"/>
        <v/>
      </c>
      <c r="Y942" s="342" t="str">
        <f t="shared" si="1087"/>
        <v/>
      </c>
      <c r="Z942" s="343" t="str">
        <f t="shared" si="1088"/>
        <v/>
      </c>
      <c r="AA942" s="344" t="str">
        <f t="shared" si="1089"/>
        <v/>
      </c>
      <c r="AB942" s="345" t="str">
        <f t="shared" si="1037"/>
        <v/>
      </c>
      <c r="AC942" s="346" t="str">
        <f t="shared" si="1038"/>
        <v/>
      </c>
      <c r="AD942" s="346" t="str">
        <f t="shared" si="1039"/>
        <v/>
      </c>
      <c r="AE942" s="344" t="str">
        <f t="shared" si="1090"/>
        <v/>
      </c>
      <c r="AF942" s="346" t="str">
        <f t="shared" si="1040"/>
        <v/>
      </c>
      <c r="AG942" s="344" t="str">
        <f t="shared" si="1091"/>
        <v/>
      </c>
      <c r="AH942" s="344" t="str">
        <f t="shared" si="1092"/>
        <v/>
      </c>
      <c r="AI942" s="344" t="str">
        <f t="shared" si="1093"/>
        <v/>
      </c>
      <c r="AJ942" s="346" t="str">
        <f t="shared" si="1094"/>
        <v/>
      </c>
      <c r="AK942" s="346" t="str">
        <f t="shared" si="1095"/>
        <v/>
      </c>
      <c r="AL942" s="347" t="str">
        <f t="shared" si="1096"/>
        <v/>
      </c>
      <c r="AM942" s="141"/>
      <c r="AN942" s="141"/>
      <c r="AO942" s="142"/>
      <c r="AP942" s="58">
        <f t="shared" si="1041"/>
        <v>0</v>
      </c>
      <c r="AQ942" s="94">
        <f>SUM(AP$10:AP942)</f>
        <v>0</v>
      </c>
      <c r="AR942" s="143">
        <f t="shared" si="1030"/>
        <v>0.1</v>
      </c>
      <c r="AS942" s="144" t="str">
        <f t="shared" si="1042"/>
        <v/>
      </c>
      <c r="AT942" s="144" t="str">
        <f t="shared" si="1069"/>
        <v/>
      </c>
      <c r="AU942" s="145"/>
      <c r="AV942" s="58">
        <f t="shared" si="1099"/>
        <v>0</v>
      </c>
      <c r="AW942" s="318">
        <f>SUM(AV$10:AV942)</f>
        <v>0</v>
      </c>
      <c r="AX942" s="319">
        <f t="shared" si="1100"/>
        <v>0.1</v>
      </c>
      <c r="AY942" s="144" t="str">
        <f t="shared" si="1083"/>
        <v/>
      </c>
      <c r="AZ942" s="144" t="str">
        <f t="shared" si="1084"/>
        <v/>
      </c>
      <c r="BA942" s="144"/>
      <c r="BB942" s="146" t="str">
        <f t="shared" si="1043"/>
        <v/>
      </c>
      <c r="BC942" s="66" t="str">
        <f t="shared" si="1082"/>
        <v/>
      </c>
      <c r="BD942" s="195" t="str">
        <f t="shared" si="1044"/>
        <v/>
      </c>
      <c r="BF942" s="283"/>
      <c r="BG942" s="286" t="str">
        <f t="shared" si="1045"/>
        <v/>
      </c>
      <c r="BY942" s="211" t="str">
        <f t="shared" si="1046"/>
        <v/>
      </c>
      <c r="BZ942" s="150" t="str">
        <f t="shared" si="1047"/>
        <v/>
      </c>
      <c r="CB942" s="54" t="str">
        <f t="shared" si="1081"/>
        <v/>
      </c>
      <c r="CD942" s="54" t="str">
        <f t="shared" si="1048"/>
        <v/>
      </c>
      <c r="CF942" s="54" t="str">
        <f t="shared" si="1049"/>
        <v/>
      </c>
      <c r="CH942" s="150" t="str">
        <f t="shared" si="1050"/>
        <v/>
      </c>
      <c r="CI942" s="290"/>
      <c r="CJ942" s="150" t="str">
        <f t="shared" si="1051"/>
        <v/>
      </c>
      <c r="CK942" s="290"/>
      <c r="CL942" s="54" t="str">
        <f t="shared" si="1070"/>
        <v/>
      </c>
      <c r="CM942" s="290"/>
      <c r="CN942" s="150" t="str">
        <f t="shared" si="1052"/>
        <v/>
      </c>
      <c r="CO942" s="290"/>
      <c r="CP942" s="150" t="str">
        <f t="shared" si="1053"/>
        <v/>
      </c>
      <c r="CQ942" s="290"/>
      <c r="CR942" s="150" t="str">
        <f t="shared" si="1054"/>
        <v/>
      </c>
      <c r="CS942" s="290"/>
      <c r="CT942" s="150" t="str">
        <f t="shared" si="1055"/>
        <v/>
      </c>
      <c r="CU942" s="150"/>
      <c r="CV942" s="150" t="str">
        <f t="shared" si="1056"/>
        <v/>
      </c>
      <c r="CW942" s="94"/>
      <c r="CX942" s="151" t="str">
        <f t="shared" si="1097"/>
        <v/>
      </c>
      <c r="CY942" s="151" t="str">
        <f t="shared" si="1098"/>
        <v/>
      </c>
      <c r="CZ942" s="152"/>
      <c r="DA942" s="373" t="str">
        <f t="shared" si="1071"/>
        <v/>
      </c>
      <c r="DC942" s="153">
        <f t="shared" si="1057"/>
        <v>0</v>
      </c>
      <c r="DD942" s="153">
        <f t="shared" si="1058"/>
        <v>0</v>
      </c>
      <c r="DE942" s="153">
        <f t="shared" si="1059"/>
        <v>0</v>
      </c>
      <c r="DF942" s="158">
        <f t="shared" si="1060"/>
        <v>-4.7000000000000002E-3</v>
      </c>
      <c r="DG942" s="159">
        <f t="shared" si="1072"/>
        <v>-1.1703000000000001</v>
      </c>
      <c r="DH942" s="158">
        <f t="shared" si="1061"/>
        <v>3.1999999999999997E-3</v>
      </c>
      <c r="DI942" s="159">
        <f t="shared" si="1073"/>
        <v>0.79679999999999995</v>
      </c>
      <c r="DJ942" s="158">
        <f t="shared" si="1062"/>
        <v>-2.7000000000000001E-3</v>
      </c>
      <c r="DK942" s="159">
        <f t="shared" si="1074"/>
        <v>-0.67230000000000001</v>
      </c>
      <c r="DL942" s="158">
        <f t="shared" si="1063"/>
        <v>1.1999999999999999E-3</v>
      </c>
      <c r="DM942" s="159">
        <f t="shared" si="1075"/>
        <v>0.29879999999999995</v>
      </c>
      <c r="DN942" s="158">
        <f t="shared" si="1064"/>
        <v>1.46E-2</v>
      </c>
      <c r="DO942" s="159">
        <f t="shared" si="1076"/>
        <v>3.6354000000000002</v>
      </c>
      <c r="DP942" s="158">
        <f t="shared" si="1065"/>
        <v>-1.2999999999999999E-2</v>
      </c>
      <c r="DQ942" s="159">
        <f t="shared" si="1077"/>
        <v>-3.2369999999999997</v>
      </c>
      <c r="DR942" s="158">
        <f t="shared" si="1066"/>
        <v>-6.7000000000000002E-3</v>
      </c>
      <c r="DS942" s="159">
        <f t="shared" si="1078"/>
        <v>-1.6683000000000001</v>
      </c>
      <c r="DT942" s="158">
        <f t="shared" si="1067"/>
        <v>-1.2999999999999999E-2</v>
      </c>
      <c r="DU942" s="159">
        <f t="shared" si="1079"/>
        <v>-3.2369999999999997</v>
      </c>
      <c r="DV942" s="158">
        <f t="shared" si="1068"/>
        <v>-6.7000000000000002E-3</v>
      </c>
      <c r="DW942" s="160">
        <f t="shared" si="1080"/>
        <v>-1.6683000000000001</v>
      </c>
    </row>
    <row r="943" spans="1:127" ht="24.95" customHeight="1" x14ac:dyDescent="0.2">
      <c r="A943" s="272">
        <v>934</v>
      </c>
      <c r="B943" s="336"/>
      <c r="C943" s="332"/>
      <c r="D943" s="333"/>
      <c r="E943" s="334"/>
      <c r="F943" s="335"/>
      <c r="G943" s="334"/>
      <c r="H943" s="371"/>
      <c r="I943" s="334"/>
      <c r="J943" s="334"/>
      <c r="K943" s="334"/>
      <c r="L943" s="334"/>
      <c r="M943" s="334"/>
      <c r="N943" s="334"/>
      <c r="O943" s="337"/>
      <c r="P943" s="337"/>
      <c r="Q943" s="338" t="str">
        <f t="shared" si="1031"/>
        <v xml:space="preserve"> </v>
      </c>
      <c r="R943" s="339" t="str">
        <f t="shared" si="1032"/>
        <v/>
      </c>
      <c r="S943" s="340" t="str">
        <f t="shared" si="1085"/>
        <v/>
      </c>
      <c r="T943" s="341" t="str">
        <f t="shared" si="1033"/>
        <v/>
      </c>
      <c r="U943" s="341" t="str">
        <f t="shared" si="1034"/>
        <v/>
      </c>
      <c r="V943" s="341" t="str">
        <f t="shared" si="1035"/>
        <v/>
      </c>
      <c r="W943" s="341" t="str">
        <f t="shared" si="1036"/>
        <v/>
      </c>
      <c r="X943" s="340" t="str">
        <f t="shared" si="1086"/>
        <v/>
      </c>
      <c r="Y943" s="342" t="str">
        <f t="shared" si="1087"/>
        <v/>
      </c>
      <c r="Z943" s="343" t="str">
        <f t="shared" si="1088"/>
        <v/>
      </c>
      <c r="AA943" s="344" t="str">
        <f t="shared" si="1089"/>
        <v/>
      </c>
      <c r="AB943" s="345" t="str">
        <f t="shared" si="1037"/>
        <v/>
      </c>
      <c r="AC943" s="346" t="str">
        <f t="shared" si="1038"/>
        <v/>
      </c>
      <c r="AD943" s="346" t="str">
        <f t="shared" si="1039"/>
        <v/>
      </c>
      <c r="AE943" s="344" t="str">
        <f t="shared" si="1090"/>
        <v/>
      </c>
      <c r="AF943" s="346" t="str">
        <f t="shared" si="1040"/>
        <v/>
      </c>
      <c r="AG943" s="344" t="str">
        <f t="shared" si="1091"/>
        <v/>
      </c>
      <c r="AH943" s="344" t="str">
        <f t="shared" si="1092"/>
        <v/>
      </c>
      <c r="AI943" s="344" t="str">
        <f t="shared" si="1093"/>
        <v/>
      </c>
      <c r="AJ943" s="346" t="str">
        <f t="shared" si="1094"/>
        <v/>
      </c>
      <c r="AK943" s="346" t="str">
        <f t="shared" si="1095"/>
        <v/>
      </c>
      <c r="AL943" s="347" t="str">
        <f t="shared" si="1096"/>
        <v/>
      </c>
      <c r="AM943" s="141"/>
      <c r="AN943" s="141"/>
      <c r="AO943" s="142"/>
      <c r="AP943" s="58">
        <f t="shared" si="1041"/>
        <v>0</v>
      </c>
      <c r="AQ943" s="94">
        <f>SUM(AP$10:AP943)</f>
        <v>0</v>
      </c>
      <c r="AR943" s="143">
        <f t="shared" si="1030"/>
        <v>0.1</v>
      </c>
      <c r="AS943" s="144" t="str">
        <f t="shared" si="1042"/>
        <v/>
      </c>
      <c r="AT943" s="144" t="str">
        <f t="shared" si="1069"/>
        <v/>
      </c>
      <c r="AU943" s="145"/>
      <c r="AV943" s="58">
        <f t="shared" si="1099"/>
        <v>0</v>
      </c>
      <c r="AW943" s="318">
        <f>SUM(AV$10:AV943)</f>
        <v>0</v>
      </c>
      <c r="AX943" s="319">
        <f t="shared" si="1100"/>
        <v>0.1</v>
      </c>
      <c r="AY943" s="144" t="str">
        <f t="shared" si="1083"/>
        <v/>
      </c>
      <c r="AZ943" s="144" t="str">
        <f t="shared" si="1084"/>
        <v/>
      </c>
      <c r="BA943" s="144"/>
      <c r="BB943" s="146" t="str">
        <f t="shared" si="1043"/>
        <v/>
      </c>
      <c r="BC943" s="66" t="str">
        <f t="shared" si="1082"/>
        <v/>
      </c>
      <c r="BD943" s="195" t="str">
        <f t="shared" si="1044"/>
        <v/>
      </c>
      <c r="BF943" s="283"/>
      <c r="BG943" s="286" t="str">
        <f t="shared" si="1045"/>
        <v/>
      </c>
      <c r="BY943" s="211" t="str">
        <f t="shared" si="1046"/>
        <v/>
      </c>
      <c r="BZ943" s="150" t="str">
        <f t="shared" si="1047"/>
        <v/>
      </c>
      <c r="CB943" s="54" t="str">
        <f t="shared" si="1081"/>
        <v/>
      </c>
      <c r="CD943" s="54" t="str">
        <f t="shared" si="1048"/>
        <v/>
      </c>
      <c r="CF943" s="54" t="str">
        <f t="shared" si="1049"/>
        <v/>
      </c>
      <c r="CH943" s="150" t="str">
        <f t="shared" si="1050"/>
        <v/>
      </c>
      <c r="CI943" s="290"/>
      <c r="CJ943" s="150" t="str">
        <f t="shared" si="1051"/>
        <v/>
      </c>
      <c r="CK943" s="290"/>
      <c r="CL943" s="54" t="str">
        <f t="shared" si="1070"/>
        <v/>
      </c>
      <c r="CM943" s="290"/>
      <c r="CN943" s="150" t="str">
        <f t="shared" si="1052"/>
        <v/>
      </c>
      <c r="CO943" s="290"/>
      <c r="CP943" s="150" t="str">
        <f t="shared" si="1053"/>
        <v/>
      </c>
      <c r="CQ943" s="290"/>
      <c r="CR943" s="150" t="str">
        <f t="shared" si="1054"/>
        <v/>
      </c>
      <c r="CS943" s="290"/>
      <c r="CT943" s="150" t="str">
        <f t="shared" si="1055"/>
        <v/>
      </c>
      <c r="CU943" s="150"/>
      <c r="CV943" s="150" t="str">
        <f t="shared" si="1056"/>
        <v/>
      </c>
      <c r="CW943" s="94"/>
      <c r="CX943" s="151" t="str">
        <f t="shared" si="1097"/>
        <v/>
      </c>
      <c r="CY943" s="151" t="str">
        <f t="shared" si="1098"/>
        <v/>
      </c>
      <c r="CZ943" s="152"/>
      <c r="DA943" s="373" t="str">
        <f t="shared" si="1071"/>
        <v/>
      </c>
      <c r="DC943" s="153">
        <f t="shared" si="1057"/>
        <v>0</v>
      </c>
      <c r="DD943" s="153">
        <f t="shared" si="1058"/>
        <v>0</v>
      </c>
      <c r="DE943" s="153">
        <f t="shared" si="1059"/>
        <v>0</v>
      </c>
      <c r="DF943" s="158">
        <f t="shared" si="1060"/>
        <v>-4.7000000000000002E-3</v>
      </c>
      <c r="DG943" s="159">
        <f t="shared" si="1072"/>
        <v>-1.1703000000000001</v>
      </c>
      <c r="DH943" s="158">
        <f t="shared" si="1061"/>
        <v>3.1999999999999997E-3</v>
      </c>
      <c r="DI943" s="159">
        <f t="shared" si="1073"/>
        <v>0.79679999999999995</v>
      </c>
      <c r="DJ943" s="158">
        <f t="shared" si="1062"/>
        <v>-2.7000000000000001E-3</v>
      </c>
      <c r="DK943" s="159">
        <f t="shared" si="1074"/>
        <v>-0.67230000000000001</v>
      </c>
      <c r="DL943" s="158">
        <f t="shared" si="1063"/>
        <v>1.1999999999999999E-3</v>
      </c>
      <c r="DM943" s="159">
        <f t="shared" si="1075"/>
        <v>0.29879999999999995</v>
      </c>
      <c r="DN943" s="158">
        <f t="shared" si="1064"/>
        <v>1.46E-2</v>
      </c>
      <c r="DO943" s="159">
        <f t="shared" si="1076"/>
        <v>3.6354000000000002</v>
      </c>
      <c r="DP943" s="158">
        <f t="shared" si="1065"/>
        <v>-1.2999999999999999E-2</v>
      </c>
      <c r="DQ943" s="159">
        <f t="shared" si="1077"/>
        <v>-3.2369999999999997</v>
      </c>
      <c r="DR943" s="158">
        <f t="shared" si="1066"/>
        <v>-6.7000000000000002E-3</v>
      </c>
      <c r="DS943" s="159">
        <f t="shared" si="1078"/>
        <v>-1.6683000000000001</v>
      </c>
      <c r="DT943" s="158">
        <f t="shared" si="1067"/>
        <v>-1.2999999999999999E-2</v>
      </c>
      <c r="DU943" s="159">
        <f t="shared" si="1079"/>
        <v>-3.2369999999999997</v>
      </c>
      <c r="DV943" s="158">
        <f t="shared" si="1068"/>
        <v>-6.7000000000000002E-3</v>
      </c>
      <c r="DW943" s="160">
        <f t="shared" si="1080"/>
        <v>-1.6683000000000001</v>
      </c>
    </row>
    <row r="944" spans="1:127" ht="24.95" customHeight="1" x14ac:dyDescent="0.2">
      <c r="A944" s="272">
        <v>935</v>
      </c>
      <c r="B944" s="336"/>
      <c r="C944" s="332"/>
      <c r="D944" s="333"/>
      <c r="E944" s="334"/>
      <c r="F944" s="335"/>
      <c r="G944" s="334"/>
      <c r="H944" s="371"/>
      <c r="I944" s="334"/>
      <c r="J944" s="334"/>
      <c r="K944" s="334"/>
      <c r="L944" s="334"/>
      <c r="M944" s="334"/>
      <c r="N944" s="334"/>
      <c r="O944" s="337"/>
      <c r="P944" s="337"/>
      <c r="Q944" s="338" t="str">
        <f t="shared" si="1031"/>
        <v xml:space="preserve"> </v>
      </c>
      <c r="R944" s="339" t="str">
        <f t="shared" si="1032"/>
        <v/>
      </c>
      <c r="S944" s="340" t="str">
        <f t="shared" si="1085"/>
        <v/>
      </c>
      <c r="T944" s="341" t="str">
        <f t="shared" si="1033"/>
        <v/>
      </c>
      <c r="U944" s="341" t="str">
        <f t="shared" si="1034"/>
        <v/>
      </c>
      <c r="V944" s="341" t="str">
        <f t="shared" si="1035"/>
        <v/>
      </c>
      <c r="W944" s="341" t="str">
        <f t="shared" si="1036"/>
        <v/>
      </c>
      <c r="X944" s="340" t="str">
        <f t="shared" si="1086"/>
        <v/>
      </c>
      <c r="Y944" s="342" t="str">
        <f t="shared" si="1087"/>
        <v/>
      </c>
      <c r="Z944" s="343" t="str">
        <f t="shared" si="1088"/>
        <v/>
      </c>
      <c r="AA944" s="344" t="str">
        <f t="shared" si="1089"/>
        <v/>
      </c>
      <c r="AB944" s="345" t="str">
        <f t="shared" si="1037"/>
        <v/>
      </c>
      <c r="AC944" s="346" t="str">
        <f t="shared" si="1038"/>
        <v/>
      </c>
      <c r="AD944" s="346" t="str">
        <f t="shared" si="1039"/>
        <v/>
      </c>
      <c r="AE944" s="344" t="str">
        <f t="shared" si="1090"/>
        <v/>
      </c>
      <c r="AF944" s="346" t="str">
        <f t="shared" si="1040"/>
        <v/>
      </c>
      <c r="AG944" s="344" t="str">
        <f t="shared" si="1091"/>
        <v/>
      </c>
      <c r="AH944" s="344" t="str">
        <f t="shared" si="1092"/>
        <v/>
      </c>
      <c r="AI944" s="344" t="str">
        <f t="shared" si="1093"/>
        <v/>
      </c>
      <c r="AJ944" s="346" t="str">
        <f t="shared" si="1094"/>
        <v/>
      </c>
      <c r="AK944" s="346" t="str">
        <f t="shared" si="1095"/>
        <v/>
      </c>
      <c r="AL944" s="347" t="str">
        <f t="shared" si="1096"/>
        <v/>
      </c>
      <c r="AM944" s="141"/>
      <c r="AN944" s="141"/>
      <c r="AO944" s="142"/>
      <c r="AP944" s="58">
        <f t="shared" si="1041"/>
        <v>0</v>
      </c>
      <c r="AQ944" s="94">
        <f>SUM(AP$10:AP944)</f>
        <v>0</v>
      </c>
      <c r="AR944" s="143">
        <f t="shared" si="1030"/>
        <v>0.1</v>
      </c>
      <c r="AS944" s="144" t="str">
        <f t="shared" si="1042"/>
        <v/>
      </c>
      <c r="AT944" s="144" t="str">
        <f t="shared" si="1069"/>
        <v/>
      </c>
      <c r="AU944" s="145"/>
      <c r="AV944" s="58">
        <f t="shared" si="1099"/>
        <v>0</v>
      </c>
      <c r="AW944" s="318">
        <f>SUM(AV$10:AV944)</f>
        <v>0</v>
      </c>
      <c r="AX944" s="319">
        <f t="shared" si="1100"/>
        <v>0.1</v>
      </c>
      <c r="AY944" s="144" t="str">
        <f t="shared" si="1083"/>
        <v/>
      </c>
      <c r="AZ944" s="144" t="str">
        <f t="shared" si="1084"/>
        <v/>
      </c>
      <c r="BA944" s="144"/>
      <c r="BB944" s="146" t="str">
        <f t="shared" si="1043"/>
        <v/>
      </c>
      <c r="BC944" s="66" t="str">
        <f t="shared" si="1082"/>
        <v/>
      </c>
      <c r="BD944" s="195" t="str">
        <f t="shared" si="1044"/>
        <v/>
      </c>
      <c r="BF944" s="283"/>
      <c r="BG944" s="286" t="str">
        <f t="shared" si="1045"/>
        <v/>
      </c>
      <c r="BY944" s="211" t="str">
        <f t="shared" si="1046"/>
        <v/>
      </c>
      <c r="BZ944" s="150" t="str">
        <f t="shared" si="1047"/>
        <v/>
      </c>
      <c r="CB944" s="54" t="str">
        <f t="shared" si="1081"/>
        <v/>
      </c>
      <c r="CD944" s="54" t="str">
        <f t="shared" si="1048"/>
        <v/>
      </c>
      <c r="CF944" s="54" t="str">
        <f t="shared" si="1049"/>
        <v/>
      </c>
      <c r="CH944" s="150" t="str">
        <f t="shared" si="1050"/>
        <v/>
      </c>
      <c r="CI944" s="290"/>
      <c r="CJ944" s="150" t="str">
        <f t="shared" si="1051"/>
        <v/>
      </c>
      <c r="CK944" s="290"/>
      <c r="CL944" s="54" t="str">
        <f t="shared" si="1070"/>
        <v/>
      </c>
      <c r="CM944" s="290"/>
      <c r="CN944" s="150" t="str">
        <f t="shared" si="1052"/>
        <v/>
      </c>
      <c r="CO944" s="290"/>
      <c r="CP944" s="150" t="str">
        <f t="shared" si="1053"/>
        <v/>
      </c>
      <c r="CQ944" s="290"/>
      <c r="CR944" s="150" t="str">
        <f t="shared" si="1054"/>
        <v/>
      </c>
      <c r="CS944" s="290"/>
      <c r="CT944" s="150" t="str">
        <f t="shared" si="1055"/>
        <v/>
      </c>
      <c r="CU944" s="150"/>
      <c r="CV944" s="150" t="str">
        <f t="shared" si="1056"/>
        <v/>
      </c>
      <c r="CW944" s="94"/>
      <c r="CX944" s="151" t="str">
        <f t="shared" si="1097"/>
        <v/>
      </c>
      <c r="CY944" s="151" t="str">
        <f t="shared" si="1098"/>
        <v/>
      </c>
      <c r="CZ944" s="152"/>
      <c r="DA944" s="373" t="str">
        <f t="shared" si="1071"/>
        <v/>
      </c>
      <c r="DC944" s="153">
        <f t="shared" si="1057"/>
        <v>0</v>
      </c>
      <c r="DD944" s="153">
        <f t="shared" si="1058"/>
        <v>0</v>
      </c>
      <c r="DE944" s="153">
        <f t="shared" si="1059"/>
        <v>0</v>
      </c>
      <c r="DF944" s="158">
        <f t="shared" si="1060"/>
        <v>-4.7000000000000002E-3</v>
      </c>
      <c r="DG944" s="159">
        <f t="shared" si="1072"/>
        <v>-1.1703000000000001</v>
      </c>
      <c r="DH944" s="158">
        <f t="shared" si="1061"/>
        <v>3.1999999999999997E-3</v>
      </c>
      <c r="DI944" s="159">
        <f t="shared" si="1073"/>
        <v>0.79679999999999995</v>
      </c>
      <c r="DJ944" s="158">
        <f t="shared" si="1062"/>
        <v>-2.7000000000000001E-3</v>
      </c>
      <c r="DK944" s="159">
        <f t="shared" si="1074"/>
        <v>-0.67230000000000001</v>
      </c>
      <c r="DL944" s="158">
        <f t="shared" si="1063"/>
        <v>1.1999999999999999E-3</v>
      </c>
      <c r="DM944" s="159">
        <f t="shared" si="1075"/>
        <v>0.29879999999999995</v>
      </c>
      <c r="DN944" s="158">
        <f t="shared" si="1064"/>
        <v>1.46E-2</v>
      </c>
      <c r="DO944" s="159">
        <f t="shared" si="1076"/>
        <v>3.6354000000000002</v>
      </c>
      <c r="DP944" s="158">
        <f t="shared" si="1065"/>
        <v>-1.2999999999999999E-2</v>
      </c>
      <c r="DQ944" s="159">
        <f t="shared" si="1077"/>
        <v>-3.2369999999999997</v>
      </c>
      <c r="DR944" s="158">
        <f t="shared" si="1066"/>
        <v>-6.7000000000000002E-3</v>
      </c>
      <c r="DS944" s="159">
        <f t="shared" si="1078"/>
        <v>-1.6683000000000001</v>
      </c>
      <c r="DT944" s="158">
        <f t="shared" si="1067"/>
        <v>-1.2999999999999999E-2</v>
      </c>
      <c r="DU944" s="159">
        <f t="shared" si="1079"/>
        <v>-3.2369999999999997</v>
      </c>
      <c r="DV944" s="158">
        <f t="shared" si="1068"/>
        <v>-6.7000000000000002E-3</v>
      </c>
      <c r="DW944" s="160">
        <f t="shared" si="1080"/>
        <v>-1.6683000000000001</v>
      </c>
    </row>
    <row r="945" spans="1:127" ht="24.95" customHeight="1" x14ac:dyDescent="0.2">
      <c r="A945" s="272">
        <v>936</v>
      </c>
      <c r="B945" s="336"/>
      <c r="C945" s="332"/>
      <c r="D945" s="333"/>
      <c r="E945" s="334"/>
      <c r="F945" s="335"/>
      <c r="G945" s="334"/>
      <c r="H945" s="371"/>
      <c r="I945" s="334"/>
      <c r="J945" s="334"/>
      <c r="K945" s="334"/>
      <c r="L945" s="334"/>
      <c r="M945" s="334"/>
      <c r="N945" s="334"/>
      <c r="O945" s="337"/>
      <c r="P945" s="337"/>
      <c r="Q945" s="338" t="str">
        <f t="shared" si="1031"/>
        <v xml:space="preserve"> </v>
      </c>
      <c r="R945" s="339" t="str">
        <f t="shared" si="1032"/>
        <v/>
      </c>
      <c r="S945" s="340" t="str">
        <f t="shared" si="1085"/>
        <v/>
      </c>
      <c r="T945" s="341" t="str">
        <f t="shared" si="1033"/>
        <v/>
      </c>
      <c r="U945" s="341" t="str">
        <f t="shared" si="1034"/>
        <v/>
      </c>
      <c r="V945" s="341" t="str">
        <f t="shared" si="1035"/>
        <v/>
      </c>
      <c r="W945" s="341" t="str">
        <f t="shared" si="1036"/>
        <v/>
      </c>
      <c r="X945" s="340" t="str">
        <f t="shared" si="1086"/>
        <v/>
      </c>
      <c r="Y945" s="342" t="str">
        <f t="shared" si="1087"/>
        <v/>
      </c>
      <c r="Z945" s="343" t="str">
        <f t="shared" si="1088"/>
        <v/>
      </c>
      <c r="AA945" s="344" t="str">
        <f t="shared" si="1089"/>
        <v/>
      </c>
      <c r="AB945" s="345" t="str">
        <f t="shared" si="1037"/>
        <v/>
      </c>
      <c r="AC945" s="346" t="str">
        <f t="shared" si="1038"/>
        <v/>
      </c>
      <c r="AD945" s="346" t="str">
        <f t="shared" si="1039"/>
        <v/>
      </c>
      <c r="AE945" s="344" t="str">
        <f t="shared" si="1090"/>
        <v/>
      </c>
      <c r="AF945" s="346" t="str">
        <f t="shared" si="1040"/>
        <v/>
      </c>
      <c r="AG945" s="344" t="str">
        <f t="shared" si="1091"/>
        <v/>
      </c>
      <c r="AH945" s="344" t="str">
        <f t="shared" si="1092"/>
        <v/>
      </c>
      <c r="AI945" s="344" t="str">
        <f t="shared" si="1093"/>
        <v/>
      </c>
      <c r="AJ945" s="346" t="str">
        <f t="shared" si="1094"/>
        <v/>
      </c>
      <c r="AK945" s="346" t="str">
        <f t="shared" si="1095"/>
        <v/>
      </c>
      <c r="AL945" s="347" t="str">
        <f t="shared" si="1096"/>
        <v/>
      </c>
      <c r="AM945" s="141"/>
      <c r="AN945" s="141"/>
      <c r="AO945" s="142"/>
      <c r="AP945" s="58">
        <f t="shared" si="1041"/>
        <v>0</v>
      </c>
      <c r="AQ945" s="94">
        <f>SUM(AP$10:AP945)</f>
        <v>0</v>
      </c>
      <c r="AR945" s="143">
        <f t="shared" si="1030"/>
        <v>0.1</v>
      </c>
      <c r="AS945" s="144" t="str">
        <f t="shared" si="1042"/>
        <v/>
      </c>
      <c r="AT945" s="144" t="str">
        <f t="shared" si="1069"/>
        <v/>
      </c>
      <c r="AU945" s="145"/>
      <c r="AV945" s="58">
        <f t="shared" si="1099"/>
        <v>0</v>
      </c>
      <c r="AW945" s="318">
        <f>SUM(AV$10:AV945)</f>
        <v>0</v>
      </c>
      <c r="AX945" s="319">
        <f t="shared" si="1100"/>
        <v>0.1</v>
      </c>
      <c r="AY945" s="144" t="str">
        <f t="shared" si="1083"/>
        <v/>
      </c>
      <c r="AZ945" s="144" t="str">
        <f t="shared" si="1084"/>
        <v/>
      </c>
      <c r="BA945" s="144"/>
      <c r="BB945" s="146" t="str">
        <f t="shared" si="1043"/>
        <v/>
      </c>
      <c r="BC945" s="66" t="str">
        <f t="shared" si="1082"/>
        <v/>
      </c>
      <c r="BD945" s="195" t="str">
        <f t="shared" si="1044"/>
        <v/>
      </c>
      <c r="BF945" s="283"/>
      <c r="BG945" s="286" t="str">
        <f t="shared" si="1045"/>
        <v/>
      </c>
      <c r="BY945" s="211" t="str">
        <f t="shared" si="1046"/>
        <v/>
      </c>
      <c r="BZ945" s="150" t="str">
        <f t="shared" si="1047"/>
        <v/>
      </c>
      <c r="CB945" s="54" t="str">
        <f t="shared" si="1081"/>
        <v/>
      </c>
      <c r="CD945" s="54" t="str">
        <f t="shared" si="1048"/>
        <v/>
      </c>
      <c r="CF945" s="54" t="str">
        <f t="shared" si="1049"/>
        <v/>
      </c>
      <c r="CH945" s="150" t="str">
        <f t="shared" si="1050"/>
        <v/>
      </c>
      <c r="CI945" s="290"/>
      <c r="CJ945" s="150" t="str">
        <f t="shared" si="1051"/>
        <v/>
      </c>
      <c r="CK945" s="290"/>
      <c r="CL945" s="54" t="str">
        <f t="shared" si="1070"/>
        <v/>
      </c>
      <c r="CM945" s="290"/>
      <c r="CN945" s="150" t="str">
        <f t="shared" si="1052"/>
        <v/>
      </c>
      <c r="CO945" s="290"/>
      <c r="CP945" s="150" t="str">
        <f t="shared" si="1053"/>
        <v/>
      </c>
      <c r="CQ945" s="290"/>
      <c r="CR945" s="150" t="str">
        <f t="shared" si="1054"/>
        <v/>
      </c>
      <c r="CS945" s="290"/>
      <c r="CT945" s="150" t="str">
        <f t="shared" si="1055"/>
        <v/>
      </c>
      <c r="CU945" s="150"/>
      <c r="CV945" s="150" t="str">
        <f t="shared" si="1056"/>
        <v/>
      </c>
      <c r="CW945" s="94"/>
      <c r="CX945" s="151" t="str">
        <f t="shared" si="1097"/>
        <v/>
      </c>
      <c r="CY945" s="151" t="str">
        <f t="shared" si="1098"/>
        <v/>
      </c>
      <c r="CZ945" s="152"/>
      <c r="DA945" s="373" t="str">
        <f t="shared" si="1071"/>
        <v/>
      </c>
      <c r="DC945" s="153">
        <f t="shared" si="1057"/>
        <v>0</v>
      </c>
      <c r="DD945" s="153">
        <f t="shared" si="1058"/>
        <v>0</v>
      </c>
      <c r="DE945" s="153">
        <f t="shared" si="1059"/>
        <v>0</v>
      </c>
      <c r="DF945" s="158">
        <f t="shared" si="1060"/>
        <v>-4.7000000000000002E-3</v>
      </c>
      <c r="DG945" s="159">
        <f t="shared" si="1072"/>
        <v>-1.1703000000000001</v>
      </c>
      <c r="DH945" s="158">
        <f t="shared" si="1061"/>
        <v>3.1999999999999997E-3</v>
      </c>
      <c r="DI945" s="159">
        <f t="shared" si="1073"/>
        <v>0.79679999999999995</v>
      </c>
      <c r="DJ945" s="158">
        <f t="shared" si="1062"/>
        <v>-2.7000000000000001E-3</v>
      </c>
      <c r="DK945" s="159">
        <f t="shared" si="1074"/>
        <v>-0.67230000000000001</v>
      </c>
      <c r="DL945" s="158">
        <f t="shared" si="1063"/>
        <v>1.1999999999999999E-3</v>
      </c>
      <c r="DM945" s="159">
        <f t="shared" si="1075"/>
        <v>0.29879999999999995</v>
      </c>
      <c r="DN945" s="158">
        <f t="shared" si="1064"/>
        <v>1.46E-2</v>
      </c>
      <c r="DO945" s="159">
        <f t="shared" si="1076"/>
        <v>3.6354000000000002</v>
      </c>
      <c r="DP945" s="158">
        <f t="shared" si="1065"/>
        <v>-1.2999999999999999E-2</v>
      </c>
      <c r="DQ945" s="159">
        <f t="shared" si="1077"/>
        <v>-3.2369999999999997</v>
      </c>
      <c r="DR945" s="158">
        <f t="shared" si="1066"/>
        <v>-6.7000000000000002E-3</v>
      </c>
      <c r="DS945" s="159">
        <f t="shared" si="1078"/>
        <v>-1.6683000000000001</v>
      </c>
      <c r="DT945" s="158">
        <f t="shared" si="1067"/>
        <v>-1.2999999999999999E-2</v>
      </c>
      <c r="DU945" s="159">
        <f t="shared" si="1079"/>
        <v>-3.2369999999999997</v>
      </c>
      <c r="DV945" s="158">
        <f t="shared" si="1068"/>
        <v>-6.7000000000000002E-3</v>
      </c>
      <c r="DW945" s="160">
        <f t="shared" si="1080"/>
        <v>-1.6683000000000001</v>
      </c>
    </row>
    <row r="946" spans="1:127" ht="24.95" customHeight="1" x14ac:dyDescent="0.2">
      <c r="A946" s="272">
        <v>937</v>
      </c>
      <c r="B946" s="336"/>
      <c r="C946" s="332"/>
      <c r="D946" s="333"/>
      <c r="E946" s="334"/>
      <c r="F946" s="335"/>
      <c r="G946" s="334"/>
      <c r="H946" s="371"/>
      <c r="I946" s="334"/>
      <c r="J946" s="334"/>
      <c r="K946" s="334"/>
      <c r="L946" s="334"/>
      <c r="M946" s="334"/>
      <c r="N946" s="334"/>
      <c r="O946" s="337"/>
      <c r="P946" s="337"/>
      <c r="Q946" s="338" t="str">
        <f t="shared" si="1031"/>
        <v xml:space="preserve"> </v>
      </c>
      <c r="R946" s="339" t="str">
        <f t="shared" si="1032"/>
        <v/>
      </c>
      <c r="S946" s="340" t="str">
        <f t="shared" si="1085"/>
        <v/>
      </c>
      <c r="T946" s="341" t="str">
        <f t="shared" si="1033"/>
        <v/>
      </c>
      <c r="U946" s="341" t="str">
        <f t="shared" si="1034"/>
        <v/>
      </c>
      <c r="V946" s="341" t="str">
        <f t="shared" si="1035"/>
        <v/>
      </c>
      <c r="W946" s="341" t="str">
        <f t="shared" si="1036"/>
        <v/>
      </c>
      <c r="X946" s="340" t="str">
        <f t="shared" si="1086"/>
        <v/>
      </c>
      <c r="Y946" s="342" t="str">
        <f t="shared" si="1087"/>
        <v/>
      </c>
      <c r="Z946" s="343" t="str">
        <f t="shared" si="1088"/>
        <v/>
      </c>
      <c r="AA946" s="344" t="str">
        <f t="shared" si="1089"/>
        <v/>
      </c>
      <c r="AB946" s="345" t="str">
        <f t="shared" si="1037"/>
        <v/>
      </c>
      <c r="AC946" s="346" t="str">
        <f t="shared" si="1038"/>
        <v/>
      </c>
      <c r="AD946" s="346" t="str">
        <f t="shared" si="1039"/>
        <v/>
      </c>
      <c r="AE946" s="344" t="str">
        <f t="shared" si="1090"/>
        <v/>
      </c>
      <c r="AF946" s="346" t="str">
        <f t="shared" si="1040"/>
        <v/>
      </c>
      <c r="AG946" s="344" t="str">
        <f t="shared" si="1091"/>
        <v/>
      </c>
      <c r="AH946" s="344" t="str">
        <f t="shared" si="1092"/>
        <v/>
      </c>
      <c r="AI946" s="344" t="str">
        <f t="shared" si="1093"/>
        <v/>
      </c>
      <c r="AJ946" s="346" t="str">
        <f t="shared" si="1094"/>
        <v/>
      </c>
      <c r="AK946" s="346" t="str">
        <f t="shared" si="1095"/>
        <v/>
      </c>
      <c r="AL946" s="347" t="str">
        <f t="shared" si="1096"/>
        <v/>
      </c>
      <c r="AM946" s="141"/>
      <c r="AN946" s="141"/>
      <c r="AO946" s="142"/>
      <c r="AP946" s="58">
        <f t="shared" si="1041"/>
        <v>0</v>
      </c>
      <c r="AQ946" s="94">
        <f>SUM(AP$10:AP946)</f>
        <v>0</v>
      </c>
      <c r="AR946" s="143">
        <f t="shared" si="1030"/>
        <v>0.1</v>
      </c>
      <c r="AS946" s="144" t="str">
        <f t="shared" si="1042"/>
        <v/>
      </c>
      <c r="AT946" s="144" t="str">
        <f t="shared" si="1069"/>
        <v/>
      </c>
      <c r="AU946" s="145"/>
      <c r="AV946" s="58">
        <f t="shared" si="1099"/>
        <v>0</v>
      </c>
      <c r="AW946" s="318">
        <f>SUM(AV$10:AV946)</f>
        <v>0</v>
      </c>
      <c r="AX946" s="319">
        <f t="shared" si="1100"/>
        <v>0.1</v>
      </c>
      <c r="AY946" s="144" t="str">
        <f t="shared" si="1083"/>
        <v/>
      </c>
      <c r="AZ946" s="144" t="str">
        <f t="shared" si="1084"/>
        <v/>
      </c>
      <c r="BA946" s="144"/>
      <c r="BB946" s="146" t="str">
        <f t="shared" si="1043"/>
        <v/>
      </c>
      <c r="BC946" s="66" t="str">
        <f t="shared" si="1082"/>
        <v/>
      </c>
      <c r="BD946" s="195" t="str">
        <f t="shared" si="1044"/>
        <v/>
      </c>
      <c r="BF946" s="283"/>
      <c r="BG946" s="286" t="str">
        <f t="shared" si="1045"/>
        <v/>
      </c>
      <c r="BY946" s="211" t="str">
        <f t="shared" si="1046"/>
        <v/>
      </c>
      <c r="BZ946" s="150" t="str">
        <f t="shared" si="1047"/>
        <v/>
      </c>
      <c r="CB946" s="54" t="str">
        <f t="shared" si="1081"/>
        <v/>
      </c>
      <c r="CD946" s="54" t="str">
        <f t="shared" si="1048"/>
        <v/>
      </c>
      <c r="CF946" s="54" t="str">
        <f t="shared" si="1049"/>
        <v/>
      </c>
      <c r="CH946" s="150" t="str">
        <f t="shared" si="1050"/>
        <v/>
      </c>
      <c r="CI946" s="290"/>
      <c r="CJ946" s="150" t="str">
        <f t="shared" si="1051"/>
        <v/>
      </c>
      <c r="CK946" s="290"/>
      <c r="CL946" s="54" t="str">
        <f t="shared" si="1070"/>
        <v/>
      </c>
      <c r="CM946" s="290"/>
      <c r="CN946" s="150" t="str">
        <f t="shared" si="1052"/>
        <v/>
      </c>
      <c r="CO946" s="290"/>
      <c r="CP946" s="150" t="str">
        <f t="shared" si="1053"/>
        <v/>
      </c>
      <c r="CQ946" s="290"/>
      <c r="CR946" s="150" t="str">
        <f t="shared" si="1054"/>
        <v/>
      </c>
      <c r="CS946" s="290"/>
      <c r="CT946" s="150" t="str">
        <f t="shared" si="1055"/>
        <v/>
      </c>
      <c r="CU946" s="150"/>
      <c r="CV946" s="150" t="str">
        <f t="shared" si="1056"/>
        <v/>
      </c>
      <c r="CW946" s="94"/>
      <c r="CX946" s="151" t="str">
        <f t="shared" si="1097"/>
        <v/>
      </c>
      <c r="CY946" s="151" t="str">
        <f t="shared" si="1098"/>
        <v/>
      </c>
      <c r="CZ946" s="152"/>
      <c r="DA946" s="373" t="str">
        <f t="shared" si="1071"/>
        <v/>
      </c>
      <c r="DC946" s="153">
        <f t="shared" si="1057"/>
        <v>0</v>
      </c>
      <c r="DD946" s="153">
        <f t="shared" si="1058"/>
        <v>0</v>
      </c>
      <c r="DE946" s="153">
        <f t="shared" si="1059"/>
        <v>0</v>
      </c>
      <c r="DF946" s="158">
        <f t="shared" si="1060"/>
        <v>-4.7000000000000002E-3</v>
      </c>
      <c r="DG946" s="159">
        <f t="shared" si="1072"/>
        <v>-1.1703000000000001</v>
      </c>
      <c r="DH946" s="158">
        <f t="shared" si="1061"/>
        <v>3.1999999999999997E-3</v>
      </c>
      <c r="DI946" s="159">
        <f t="shared" si="1073"/>
        <v>0.79679999999999995</v>
      </c>
      <c r="DJ946" s="158">
        <f t="shared" si="1062"/>
        <v>-2.7000000000000001E-3</v>
      </c>
      <c r="DK946" s="159">
        <f t="shared" si="1074"/>
        <v>-0.67230000000000001</v>
      </c>
      <c r="DL946" s="158">
        <f t="shared" si="1063"/>
        <v>1.1999999999999999E-3</v>
      </c>
      <c r="DM946" s="159">
        <f t="shared" si="1075"/>
        <v>0.29879999999999995</v>
      </c>
      <c r="DN946" s="158">
        <f t="shared" si="1064"/>
        <v>1.46E-2</v>
      </c>
      <c r="DO946" s="159">
        <f t="shared" si="1076"/>
        <v>3.6354000000000002</v>
      </c>
      <c r="DP946" s="158">
        <f t="shared" si="1065"/>
        <v>-1.2999999999999999E-2</v>
      </c>
      <c r="DQ946" s="159">
        <f t="shared" si="1077"/>
        <v>-3.2369999999999997</v>
      </c>
      <c r="DR946" s="158">
        <f t="shared" si="1066"/>
        <v>-6.7000000000000002E-3</v>
      </c>
      <c r="DS946" s="159">
        <f t="shared" si="1078"/>
        <v>-1.6683000000000001</v>
      </c>
      <c r="DT946" s="158">
        <f t="shared" si="1067"/>
        <v>-1.2999999999999999E-2</v>
      </c>
      <c r="DU946" s="159">
        <f t="shared" si="1079"/>
        <v>-3.2369999999999997</v>
      </c>
      <c r="DV946" s="158">
        <f t="shared" si="1068"/>
        <v>-6.7000000000000002E-3</v>
      </c>
      <c r="DW946" s="160">
        <f t="shared" si="1080"/>
        <v>-1.6683000000000001</v>
      </c>
    </row>
    <row r="947" spans="1:127" ht="24.95" customHeight="1" x14ac:dyDescent="0.2">
      <c r="A947" s="272">
        <v>938</v>
      </c>
      <c r="B947" s="336"/>
      <c r="C947" s="332"/>
      <c r="D947" s="333"/>
      <c r="E947" s="334"/>
      <c r="F947" s="335"/>
      <c r="G947" s="334"/>
      <c r="H947" s="371"/>
      <c r="I947" s="334"/>
      <c r="J947" s="334"/>
      <c r="K947" s="334"/>
      <c r="L947" s="334"/>
      <c r="M947" s="334"/>
      <c r="N947" s="334"/>
      <c r="O947" s="337"/>
      <c r="P947" s="337"/>
      <c r="Q947" s="338" t="str">
        <f t="shared" si="1031"/>
        <v xml:space="preserve"> </v>
      </c>
      <c r="R947" s="339" t="str">
        <f t="shared" si="1032"/>
        <v/>
      </c>
      <c r="S947" s="340" t="str">
        <f t="shared" si="1085"/>
        <v/>
      </c>
      <c r="T947" s="341" t="str">
        <f t="shared" si="1033"/>
        <v/>
      </c>
      <c r="U947" s="341" t="str">
        <f t="shared" si="1034"/>
        <v/>
      </c>
      <c r="V947" s="341" t="str">
        <f t="shared" si="1035"/>
        <v/>
      </c>
      <c r="W947" s="341" t="str">
        <f t="shared" si="1036"/>
        <v/>
      </c>
      <c r="X947" s="340" t="str">
        <f t="shared" si="1086"/>
        <v/>
      </c>
      <c r="Y947" s="342" t="str">
        <f t="shared" si="1087"/>
        <v/>
      </c>
      <c r="Z947" s="343" t="str">
        <f t="shared" si="1088"/>
        <v/>
      </c>
      <c r="AA947" s="344" t="str">
        <f t="shared" si="1089"/>
        <v/>
      </c>
      <c r="AB947" s="345" t="str">
        <f t="shared" si="1037"/>
        <v/>
      </c>
      <c r="AC947" s="346" t="str">
        <f t="shared" si="1038"/>
        <v/>
      </c>
      <c r="AD947" s="346" t="str">
        <f t="shared" si="1039"/>
        <v/>
      </c>
      <c r="AE947" s="344" t="str">
        <f t="shared" si="1090"/>
        <v/>
      </c>
      <c r="AF947" s="346" t="str">
        <f t="shared" si="1040"/>
        <v/>
      </c>
      <c r="AG947" s="344" t="str">
        <f t="shared" si="1091"/>
        <v/>
      </c>
      <c r="AH947" s="344" t="str">
        <f t="shared" si="1092"/>
        <v/>
      </c>
      <c r="AI947" s="344" t="str">
        <f t="shared" si="1093"/>
        <v/>
      </c>
      <c r="AJ947" s="346" t="str">
        <f t="shared" si="1094"/>
        <v/>
      </c>
      <c r="AK947" s="346" t="str">
        <f t="shared" si="1095"/>
        <v/>
      </c>
      <c r="AL947" s="347" t="str">
        <f t="shared" si="1096"/>
        <v/>
      </c>
      <c r="AM947" s="141"/>
      <c r="AN947" s="141"/>
      <c r="AO947" s="142"/>
      <c r="AP947" s="58">
        <f t="shared" si="1041"/>
        <v>0</v>
      </c>
      <c r="AQ947" s="94">
        <f>SUM(AP$10:AP947)</f>
        <v>0</v>
      </c>
      <c r="AR947" s="143">
        <f t="shared" ref="AR947:AR991" si="1101">IF(AP947&gt;0,AQ947,AQ947+0.1)</f>
        <v>0.1</v>
      </c>
      <c r="AS947" s="144" t="str">
        <f t="shared" si="1042"/>
        <v/>
      </c>
      <c r="AT947" s="144" t="str">
        <f t="shared" si="1069"/>
        <v/>
      </c>
      <c r="AU947" s="145"/>
      <c r="AV947" s="58">
        <f t="shared" si="1099"/>
        <v>0</v>
      </c>
      <c r="AW947" s="318">
        <f>SUM(AV$10:AV947)</f>
        <v>0</v>
      </c>
      <c r="AX947" s="319">
        <f t="shared" si="1100"/>
        <v>0.1</v>
      </c>
      <c r="AY947" s="144" t="str">
        <f t="shared" si="1083"/>
        <v/>
      </c>
      <c r="AZ947" s="144" t="str">
        <f t="shared" si="1084"/>
        <v/>
      </c>
      <c r="BA947" s="144"/>
      <c r="BB947" s="146" t="str">
        <f t="shared" si="1043"/>
        <v/>
      </c>
      <c r="BC947" s="66" t="str">
        <f t="shared" si="1082"/>
        <v/>
      </c>
      <c r="BD947" s="195" t="str">
        <f t="shared" si="1044"/>
        <v/>
      </c>
      <c r="BF947" s="283"/>
      <c r="BG947" s="286" t="str">
        <f t="shared" si="1045"/>
        <v/>
      </c>
      <c r="BY947" s="211" t="str">
        <f t="shared" si="1046"/>
        <v/>
      </c>
      <c r="BZ947" s="150" t="str">
        <f t="shared" si="1047"/>
        <v/>
      </c>
      <c r="CB947" s="54" t="str">
        <f t="shared" si="1081"/>
        <v/>
      </c>
      <c r="CD947" s="54" t="str">
        <f t="shared" si="1048"/>
        <v/>
      </c>
      <c r="CF947" s="54" t="str">
        <f t="shared" si="1049"/>
        <v/>
      </c>
      <c r="CH947" s="150" t="str">
        <f t="shared" si="1050"/>
        <v/>
      </c>
      <c r="CI947" s="290"/>
      <c r="CJ947" s="150" t="str">
        <f t="shared" si="1051"/>
        <v/>
      </c>
      <c r="CK947" s="290"/>
      <c r="CL947" s="54" t="str">
        <f t="shared" si="1070"/>
        <v/>
      </c>
      <c r="CM947" s="290"/>
      <c r="CN947" s="150" t="str">
        <f t="shared" si="1052"/>
        <v/>
      </c>
      <c r="CO947" s="290"/>
      <c r="CP947" s="150" t="str">
        <f t="shared" si="1053"/>
        <v/>
      </c>
      <c r="CQ947" s="290"/>
      <c r="CR947" s="150" t="str">
        <f t="shared" si="1054"/>
        <v/>
      </c>
      <c r="CS947" s="290"/>
      <c r="CT947" s="150" t="str">
        <f t="shared" si="1055"/>
        <v/>
      </c>
      <c r="CU947" s="150"/>
      <c r="CV947" s="150" t="str">
        <f t="shared" si="1056"/>
        <v/>
      </c>
      <c r="CW947" s="94"/>
      <c r="CX947" s="151" t="str">
        <f t="shared" si="1097"/>
        <v/>
      </c>
      <c r="CY947" s="151" t="str">
        <f t="shared" si="1098"/>
        <v/>
      </c>
      <c r="CZ947" s="152"/>
      <c r="DA947" s="373" t="str">
        <f t="shared" si="1071"/>
        <v/>
      </c>
      <c r="DC947" s="153">
        <f t="shared" si="1057"/>
        <v>0</v>
      </c>
      <c r="DD947" s="153">
        <f t="shared" si="1058"/>
        <v>0</v>
      </c>
      <c r="DE947" s="153">
        <f t="shared" si="1059"/>
        <v>0</v>
      </c>
      <c r="DF947" s="158">
        <f t="shared" si="1060"/>
        <v>-4.7000000000000002E-3</v>
      </c>
      <c r="DG947" s="159">
        <f t="shared" si="1072"/>
        <v>-1.1703000000000001</v>
      </c>
      <c r="DH947" s="158">
        <f t="shared" si="1061"/>
        <v>3.1999999999999997E-3</v>
      </c>
      <c r="DI947" s="159">
        <f t="shared" si="1073"/>
        <v>0.79679999999999995</v>
      </c>
      <c r="DJ947" s="158">
        <f t="shared" si="1062"/>
        <v>-2.7000000000000001E-3</v>
      </c>
      <c r="DK947" s="159">
        <f t="shared" si="1074"/>
        <v>-0.67230000000000001</v>
      </c>
      <c r="DL947" s="158">
        <f t="shared" si="1063"/>
        <v>1.1999999999999999E-3</v>
      </c>
      <c r="DM947" s="159">
        <f t="shared" si="1075"/>
        <v>0.29879999999999995</v>
      </c>
      <c r="DN947" s="158">
        <f t="shared" si="1064"/>
        <v>1.46E-2</v>
      </c>
      <c r="DO947" s="159">
        <f t="shared" si="1076"/>
        <v>3.6354000000000002</v>
      </c>
      <c r="DP947" s="158">
        <f t="shared" si="1065"/>
        <v>-1.2999999999999999E-2</v>
      </c>
      <c r="DQ947" s="159">
        <f t="shared" si="1077"/>
        <v>-3.2369999999999997</v>
      </c>
      <c r="DR947" s="158">
        <f t="shared" si="1066"/>
        <v>-6.7000000000000002E-3</v>
      </c>
      <c r="DS947" s="159">
        <f t="shared" si="1078"/>
        <v>-1.6683000000000001</v>
      </c>
      <c r="DT947" s="158">
        <f t="shared" si="1067"/>
        <v>-1.2999999999999999E-2</v>
      </c>
      <c r="DU947" s="159">
        <f t="shared" si="1079"/>
        <v>-3.2369999999999997</v>
      </c>
      <c r="DV947" s="158">
        <f t="shared" si="1068"/>
        <v>-6.7000000000000002E-3</v>
      </c>
      <c r="DW947" s="160">
        <f t="shared" si="1080"/>
        <v>-1.6683000000000001</v>
      </c>
    </row>
    <row r="948" spans="1:127" ht="24.95" customHeight="1" x14ac:dyDescent="0.2">
      <c r="A948" s="272">
        <v>939</v>
      </c>
      <c r="B948" s="336"/>
      <c r="C948" s="332"/>
      <c r="D948" s="333"/>
      <c r="E948" s="334"/>
      <c r="F948" s="335"/>
      <c r="G948" s="334"/>
      <c r="H948" s="371"/>
      <c r="I948" s="334"/>
      <c r="J948" s="334"/>
      <c r="K948" s="334"/>
      <c r="L948" s="334"/>
      <c r="M948" s="334"/>
      <c r="N948" s="334"/>
      <c r="O948" s="337"/>
      <c r="P948" s="337"/>
      <c r="Q948" s="338" t="str">
        <f t="shared" si="1031"/>
        <v xml:space="preserve"> </v>
      </c>
      <c r="R948" s="339" t="str">
        <f t="shared" si="1032"/>
        <v/>
      </c>
      <c r="S948" s="340" t="str">
        <f t="shared" si="1085"/>
        <v/>
      </c>
      <c r="T948" s="341" t="str">
        <f t="shared" si="1033"/>
        <v/>
      </c>
      <c r="U948" s="341" t="str">
        <f t="shared" si="1034"/>
        <v/>
      </c>
      <c r="V948" s="341" t="str">
        <f t="shared" si="1035"/>
        <v/>
      </c>
      <c r="W948" s="341" t="str">
        <f t="shared" si="1036"/>
        <v/>
      </c>
      <c r="X948" s="340" t="str">
        <f t="shared" si="1086"/>
        <v/>
      </c>
      <c r="Y948" s="342" t="str">
        <f t="shared" si="1087"/>
        <v/>
      </c>
      <c r="Z948" s="343" t="str">
        <f t="shared" si="1088"/>
        <v/>
      </c>
      <c r="AA948" s="344" t="str">
        <f t="shared" si="1089"/>
        <v/>
      </c>
      <c r="AB948" s="345" t="str">
        <f t="shared" si="1037"/>
        <v/>
      </c>
      <c r="AC948" s="346" t="str">
        <f t="shared" si="1038"/>
        <v/>
      </c>
      <c r="AD948" s="346" t="str">
        <f t="shared" si="1039"/>
        <v/>
      </c>
      <c r="AE948" s="344" t="str">
        <f t="shared" si="1090"/>
        <v/>
      </c>
      <c r="AF948" s="346" t="str">
        <f t="shared" si="1040"/>
        <v/>
      </c>
      <c r="AG948" s="344" t="str">
        <f t="shared" si="1091"/>
        <v/>
      </c>
      <c r="AH948" s="344" t="str">
        <f t="shared" si="1092"/>
        <v/>
      </c>
      <c r="AI948" s="344" t="str">
        <f t="shared" si="1093"/>
        <v/>
      </c>
      <c r="AJ948" s="346" t="str">
        <f t="shared" si="1094"/>
        <v/>
      </c>
      <c r="AK948" s="346" t="str">
        <f t="shared" si="1095"/>
        <v/>
      </c>
      <c r="AL948" s="347" t="str">
        <f t="shared" si="1096"/>
        <v/>
      </c>
      <c r="AM948" s="141"/>
      <c r="AN948" s="141"/>
      <c r="AO948" s="142"/>
      <c r="AP948" s="58">
        <f t="shared" si="1041"/>
        <v>0</v>
      </c>
      <c r="AQ948" s="94">
        <f>SUM(AP$10:AP948)</f>
        <v>0</v>
      </c>
      <c r="AR948" s="143">
        <f t="shared" si="1101"/>
        <v>0.1</v>
      </c>
      <c r="AS948" s="144" t="str">
        <f t="shared" si="1042"/>
        <v/>
      </c>
      <c r="AT948" s="144" t="str">
        <f t="shared" si="1069"/>
        <v/>
      </c>
      <c r="AU948" s="145"/>
      <c r="AV948" s="58">
        <f t="shared" si="1099"/>
        <v>0</v>
      </c>
      <c r="AW948" s="318">
        <f>SUM(AV$10:AV948)</f>
        <v>0</v>
      </c>
      <c r="AX948" s="319">
        <f t="shared" si="1100"/>
        <v>0.1</v>
      </c>
      <c r="AY948" s="144" t="str">
        <f t="shared" si="1083"/>
        <v/>
      </c>
      <c r="AZ948" s="144" t="str">
        <f t="shared" si="1084"/>
        <v/>
      </c>
      <c r="BA948" s="144"/>
      <c r="BB948" s="146" t="str">
        <f t="shared" si="1043"/>
        <v/>
      </c>
      <c r="BC948" s="66" t="str">
        <f t="shared" si="1082"/>
        <v/>
      </c>
      <c r="BD948" s="195" t="str">
        <f t="shared" si="1044"/>
        <v/>
      </c>
      <c r="BF948" s="283"/>
      <c r="BG948" s="286" t="str">
        <f t="shared" si="1045"/>
        <v/>
      </c>
      <c r="BY948" s="211" t="str">
        <f t="shared" si="1046"/>
        <v/>
      </c>
      <c r="BZ948" s="150" t="str">
        <f t="shared" si="1047"/>
        <v/>
      </c>
      <c r="CB948" s="54" t="str">
        <f t="shared" si="1081"/>
        <v/>
      </c>
      <c r="CD948" s="54" t="str">
        <f t="shared" si="1048"/>
        <v/>
      </c>
      <c r="CF948" s="54" t="str">
        <f t="shared" si="1049"/>
        <v/>
      </c>
      <c r="CH948" s="150" t="str">
        <f t="shared" si="1050"/>
        <v/>
      </c>
      <c r="CI948" s="290"/>
      <c r="CJ948" s="150" t="str">
        <f t="shared" si="1051"/>
        <v/>
      </c>
      <c r="CK948" s="290"/>
      <c r="CL948" s="54" t="str">
        <f t="shared" si="1070"/>
        <v/>
      </c>
      <c r="CM948" s="290"/>
      <c r="CN948" s="150" t="str">
        <f t="shared" si="1052"/>
        <v/>
      </c>
      <c r="CO948" s="290"/>
      <c r="CP948" s="150" t="str">
        <f t="shared" si="1053"/>
        <v/>
      </c>
      <c r="CQ948" s="290"/>
      <c r="CR948" s="150" t="str">
        <f t="shared" si="1054"/>
        <v/>
      </c>
      <c r="CS948" s="290"/>
      <c r="CT948" s="150" t="str">
        <f t="shared" si="1055"/>
        <v/>
      </c>
      <c r="CU948" s="150"/>
      <c r="CV948" s="150" t="str">
        <f t="shared" si="1056"/>
        <v/>
      </c>
      <c r="CW948" s="94"/>
      <c r="CX948" s="151" t="str">
        <f t="shared" si="1097"/>
        <v/>
      </c>
      <c r="CY948" s="151" t="str">
        <f t="shared" si="1098"/>
        <v/>
      </c>
      <c r="CZ948" s="152"/>
      <c r="DA948" s="373" t="str">
        <f t="shared" si="1071"/>
        <v/>
      </c>
      <c r="DC948" s="153">
        <f t="shared" si="1057"/>
        <v>0</v>
      </c>
      <c r="DD948" s="153">
        <f t="shared" si="1058"/>
        <v>0</v>
      </c>
      <c r="DE948" s="153">
        <f t="shared" si="1059"/>
        <v>0</v>
      </c>
      <c r="DF948" s="158">
        <f t="shared" si="1060"/>
        <v>-4.7000000000000002E-3</v>
      </c>
      <c r="DG948" s="159">
        <f t="shared" si="1072"/>
        <v>-1.1703000000000001</v>
      </c>
      <c r="DH948" s="158">
        <f t="shared" si="1061"/>
        <v>3.1999999999999997E-3</v>
      </c>
      <c r="DI948" s="159">
        <f t="shared" si="1073"/>
        <v>0.79679999999999995</v>
      </c>
      <c r="DJ948" s="158">
        <f t="shared" si="1062"/>
        <v>-2.7000000000000001E-3</v>
      </c>
      <c r="DK948" s="159">
        <f t="shared" si="1074"/>
        <v>-0.67230000000000001</v>
      </c>
      <c r="DL948" s="158">
        <f t="shared" si="1063"/>
        <v>1.1999999999999999E-3</v>
      </c>
      <c r="DM948" s="159">
        <f t="shared" si="1075"/>
        <v>0.29879999999999995</v>
      </c>
      <c r="DN948" s="158">
        <f t="shared" si="1064"/>
        <v>1.46E-2</v>
      </c>
      <c r="DO948" s="159">
        <f t="shared" si="1076"/>
        <v>3.6354000000000002</v>
      </c>
      <c r="DP948" s="158">
        <f t="shared" si="1065"/>
        <v>-1.2999999999999999E-2</v>
      </c>
      <c r="DQ948" s="159">
        <f t="shared" si="1077"/>
        <v>-3.2369999999999997</v>
      </c>
      <c r="DR948" s="158">
        <f t="shared" si="1066"/>
        <v>-6.7000000000000002E-3</v>
      </c>
      <c r="DS948" s="159">
        <f t="shared" si="1078"/>
        <v>-1.6683000000000001</v>
      </c>
      <c r="DT948" s="158">
        <f t="shared" si="1067"/>
        <v>-1.2999999999999999E-2</v>
      </c>
      <c r="DU948" s="159">
        <f t="shared" si="1079"/>
        <v>-3.2369999999999997</v>
      </c>
      <c r="DV948" s="158">
        <f t="shared" si="1068"/>
        <v>-6.7000000000000002E-3</v>
      </c>
      <c r="DW948" s="160">
        <f t="shared" si="1080"/>
        <v>-1.6683000000000001</v>
      </c>
    </row>
    <row r="949" spans="1:127" ht="24.95" customHeight="1" x14ac:dyDescent="0.2">
      <c r="A949" s="272">
        <v>940</v>
      </c>
      <c r="B949" s="336"/>
      <c r="C949" s="332"/>
      <c r="D949" s="333"/>
      <c r="E949" s="334"/>
      <c r="F949" s="335"/>
      <c r="G949" s="334"/>
      <c r="H949" s="371"/>
      <c r="I949" s="334"/>
      <c r="J949" s="334"/>
      <c r="K949" s="334"/>
      <c r="L949" s="334"/>
      <c r="M949" s="334"/>
      <c r="N949" s="334"/>
      <c r="O949" s="337"/>
      <c r="P949" s="337"/>
      <c r="Q949" s="338" t="str">
        <f t="shared" si="1031"/>
        <v xml:space="preserve"> </v>
      </c>
      <c r="R949" s="339" t="str">
        <f t="shared" si="1032"/>
        <v/>
      </c>
      <c r="S949" s="340" t="str">
        <f t="shared" si="1085"/>
        <v/>
      </c>
      <c r="T949" s="341" t="str">
        <f t="shared" si="1033"/>
        <v/>
      </c>
      <c r="U949" s="341" t="str">
        <f t="shared" si="1034"/>
        <v/>
      </c>
      <c r="V949" s="341" t="str">
        <f t="shared" si="1035"/>
        <v/>
      </c>
      <c r="W949" s="341" t="str">
        <f t="shared" si="1036"/>
        <v/>
      </c>
      <c r="X949" s="340" t="str">
        <f t="shared" si="1086"/>
        <v/>
      </c>
      <c r="Y949" s="342" t="str">
        <f t="shared" si="1087"/>
        <v/>
      </c>
      <c r="Z949" s="343" t="str">
        <f t="shared" si="1088"/>
        <v/>
      </c>
      <c r="AA949" s="344" t="str">
        <f t="shared" si="1089"/>
        <v/>
      </c>
      <c r="AB949" s="345" t="str">
        <f t="shared" si="1037"/>
        <v/>
      </c>
      <c r="AC949" s="346" t="str">
        <f t="shared" si="1038"/>
        <v/>
      </c>
      <c r="AD949" s="346" t="str">
        <f t="shared" si="1039"/>
        <v/>
      </c>
      <c r="AE949" s="344" t="str">
        <f t="shared" si="1090"/>
        <v/>
      </c>
      <c r="AF949" s="346" t="str">
        <f t="shared" si="1040"/>
        <v/>
      </c>
      <c r="AG949" s="344" t="str">
        <f t="shared" si="1091"/>
        <v/>
      </c>
      <c r="AH949" s="344" t="str">
        <f t="shared" si="1092"/>
        <v/>
      </c>
      <c r="AI949" s="344" t="str">
        <f t="shared" si="1093"/>
        <v/>
      </c>
      <c r="AJ949" s="346" t="str">
        <f t="shared" si="1094"/>
        <v/>
      </c>
      <c r="AK949" s="346" t="str">
        <f t="shared" si="1095"/>
        <v/>
      </c>
      <c r="AL949" s="347" t="str">
        <f t="shared" si="1096"/>
        <v/>
      </c>
      <c r="AM949" s="141"/>
      <c r="AN949" s="141"/>
      <c r="AO949" s="142"/>
      <c r="AP949" s="58">
        <f t="shared" si="1041"/>
        <v>0</v>
      </c>
      <c r="AQ949" s="94">
        <f>SUM(AP$10:AP949)</f>
        <v>0</v>
      </c>
      <c r="AR949" s="143">
        <f t="shared" si="1101"/>
        <v>0.1</v>
      </c>
      <c r="AS949" s="144" t="str">
        <f t="shared" si="1042"/>
        <v/>
      </c>
      <c r="AT949" s="144" t="str">
        <f t="shared" si="1069"/>
        <v/>
      </c>
      <c r="AU949" s="145"/>
      <c r="AV949" s="58">
        <f t="shared" si="1099"/>
        <v>0</v>
      </c>
      <c r="AW949" s="318">
        <f>SUM(AV$10:AV949)</f>
        <v>0</v>
      </c>
      <c r="AX949" s="319">
        <f t="shared" si="1100"/>
        <v>0.1</v>
      </c>
      <c r="AY949" s="144" t="str">
        <f t="shared" si="1083"/>
        <v/>
      </c>
      <c r="AZ949" s="144" t="str">
        <f t="shared" si="1084"/>
        <v/>
      </c>
      <c r="BA949" s="144"/>
      <c r="BB949" s="146" t="str">
        <f t="shared" si="1043"/>
        <v/>
      </c>
      <c r="BC949" s="66" t="str">
        <f t="shared" si="1082"/>
        <v/>
      </c>
      <c r="BD949" s="195" t="str">
        <f t="shared" si="1044"/>
        <v/>
      </c>
      <c r="BF949" s="283"/>
      <c r="BG949" s="286" t="str">
        <f t="shared" si="1045"/>
        <v/>
      </c>
      <c r="BY949" s="211" t="str">
        <f t="shared" si="1046"/>
        <v/>
      </c>
      <c r="BZ949" s="150" t="str">
        <f t="shared" si="1047"/>
        <v/>
      </c>
      <c r="CB949" s="54" t="str">
        <f t="shared" si="1081"/>
        <v/>
      </c>
      <c r="CD949" s="54" t="str">
        <f t="shared" si="1048"/>
        <v/>
      </c>
      <c r="CF949" s="54" t="str">
        <f t="shared" si="1049"/>
        <v/>
      </c>
      <c r="CH949" s="150" t="str">
        <f t="shared" si="1050"/>
        <v/>
      </c>
      <c r="CI949" s="290"/>
      <c r="CJ949" s="150" t="str">
        <f t="shared" si="1051"/>
        <v/>
      </c>
      <c r="CK949" s="290"/>
      <c r="CL949" s="54" t="str">
        <f t="shared" si="1070"/>
        <v/>
      </c>
      <c r="CM949" s="290"/>
      <c r="CN949" s="150" t="str">
        <f t="shared" si="1052"/>
        <v/>
      </c>
      <c r="CO949" s="290"/>
      <c r="CP949" s="150" t="str">
        <f t="shared" si="1053"/>
        <v/>
      </c>
      <c r="CQ949" s="290"/>
      <c r="CR949" s="150" t="str">
        <f t="shared" si="1054"/>
        <v/>
      </c>
      <c r="CS949" s="290"/>
      <c r="CT949" s="150" t="str">
        <f t="shared" si="1055"/>
        <v/>
      </c>
      <c r="CU949" s="150"/>
      <c r="CV949" s="150" t="str">
        <f t="shared" si="1056"/>
        <v/>
      </c>
      <c r="CW949" s="94"/>
      <c r="CX949" s="151" t="str">
        <f t="shared" si="1097"/>
        <v/>
      </c>
      <c r="CY949" s="151" t="str">
        <f t="shared" si="1098"/>
        <v/>
      </c>
      <c r="CZ949" s="152"/>
      <c r="DA949" s="373" t="str">
        <f t="shared" si="1071"/>
        <v/>
      </c>
      <c r="DC949" s="153">
        <f t="shared" si="1057"/>
        <v>0</v>
      </c>
      <c r="DD949" s="153">
        <f t="shared" si="1058"/>
        <v>0</v>
      </c>
      <c r="DE949" s="153">
        <f t="shared" si="1059"/>
        <v>0</v>
      </c>
      <c r="DF949" s="158">
        <f t="shared" si="1060"/>
        <v>-4.7000000000000002E-3</v>
      </c>
      <c r="DG949" s="159">
        <f t="shared" si="1072"/>
        <v>-1.1703000000000001</v>
      </c>
      <c r="DH949" s="158">
        <f t="shared" si="1061"/>
        <v>3.1999999999999997E-3</v>
      </c>
      <c r="DI949" s="159">
        <f t="shared" si="1073"/>
        <v>0.79679999999999995</v>
      </c>
      <c r="DJ949" s="158">
        <f t="shared" si="1062"/>
        <v>-2.7000000000000001E-3</v>
      </c>
      <c r="DK949" s="159">
        <f t="shared" si="1074"/>
        <v>-0.67230000000000001</v>
      </c>
      <c r="DL949" s="158">
        <f t="shared" si="1063"/>
        <v>1.1999999999999999E-3</v>
      </c>
      <c r="DM949" s="159">
        <f t="shared" si="1075"/>
        <v>0.29879999999999995</v>
      </c>
      <c r="DN949" s="158">
        <f t="shared" si="1064"/>
        <v>1.46E-2</v>
      </c>
      <c r="DO949" s="159">
        <f t="shared" si="1076"/>
        <v>3.6354000000000002</v>
      </c>
      <c r="DP949" s="158">
        <f t="shared" si="1065"/>
        <v>-1.2999999999999999E-2</v>
      </c>
      <c r="DQ949" s="159">
        <f t="shared" si="1077"/>
        <v>-3.2369999999999997</v>
      </c>
      <c r="DR949" s="158">
        <f t="shared" si="1066"/>
        <v>-6.7000000000000002E-3</v>
      </c>
      <c r="DS949" s="159">
        <f t="shared" si="1078"/>
        <v>-1.6683000000000001</v>
      </c>
      <c r="DT949" s="158">
        <f t="shared" si="1067"/>
        <v>-1.2999999999999999E-2</v>
      </c>
      <c r="DU949" s="159">
        <f t="shared" si="1079"/>
        <v>-3.2369999999999997</v>
      </c>
      <c r="DV949" s="158">
        <f t="shared" si="1068"/>
        <v>-6.7000000000000002E-3</v>
      </c>
      <c r="DW949" s="160">
        <f t="shared" si="1080"/>
        <v>-1.6683000000000001</v>
      </c>
    </row>
    <row r="950" spans="1:127" ht="24.95" customHeight="1" x14ac:dyDescent="0.2">
      <c r="A950" s="272">
        <v>941</v>
      </c>
      <c r="B950" s="336"/>
      <c r="C950" s="332"/>
      <c r="D950" s="333"/>
      <c r="E950" s="334"/>
      <c r="F950" s="335"/>
      <c r="G950" s="334"/>
      <c r="H950" s="371"/>
      <c r="I950" s="334"/>
      <c r="J950" s="334"/>
      <c r="K950" s="334"/>
      <c r="L950" s="334"/>
      <c r="M950" s="334"/>
      <c r="N950" s="334"/>
      <c r="O950" s="337"/>
      <c r="P950" s="337"/>
      <c r="Q950" s="338" t="str">
        <f t="shared" si="1031"/>
        <v xml:space="preserve"> </v>
      </c>
      <c r="R950" s="339" t="str">
        <f t="shared" si="1032"/>
        <v/>
      </c>
      <c r="S950" s="340" t="str">
        <f t="shared" si="1085"/>
        <v/>
      </c>
      <c r="T950" s="341" t="str">
        <f t="shared" si="1033"/>
        <v/>
      </c>
      <c r="U950" s="341" t="str">
        <f t="shared" si="1034"/>
        <v/>
      </c>
      <c r="V950" s="341" t="str">
        <f t="shared" si="1035"/>
        <v/>
      </c>
      <c r="W950" s="341" t="str">
        <f t="shared" si="1036"/>
        <v/>
      </c>
      <c r="X950" s="340" t="str">
        <f t="shared" si="1086"/>
        <v/>
      </c>
      <c r="Y950" s="342" t="str">
        <f t="shared" si="1087"/>
        <v/>
      </c>
      <c r="Z950" s="343" t="str">
        <f t="shared" si="1088"/>
        <v/>
      </c>
      <c r="AA950" s="344" t="str">
        <f t="shared" si="1089"/>
        <v/>
      </c>
      <c r="AB950" s="345" t="str">
        <f t="shared" si="1037"/>
        <v/>
      </c>
      <c r="AC950" s="346" t="str">
        <f t="shared" si="1038"/>
        <v/>
      </c>
      <c r="AD950" s="346" t="str">
        <f t="shared" si="1039"/>
        <v/>
      </c>
      <c r="AE950" s="344" t="str">
        <f t="shared" si="1090"/>
        <v/>
      </c>
      <c r="AF950" s="346" t="str">
        <f t="shared" si="1040"/>
        <v/>
      </c>
      <c r="AG950" s="344" t="str">
        <f t="shared" si="1091"/>
        <v/>
      </c>
      <c r="AH950" s="344" t="str">
        <f t="shared" si="1092"/>
        <v/>
      </c>
      <c r="AI950" s="344" t="str">
        <f t="shared" si="1093"/>
        <v/>
      </c>
      <c r="AJ950" s="346" t="str">
        <f t="shared" si="1094"/>
        <v/>
      </c>
      <c r="AK950" s="346" t="str">
        <f t="shared" si="1095"/>
        <v/>
      </c>
      <c r="AL950" s="347" t="str">
        <f t="shared" si="1096"/>
        <v/>
      </c>
      <c r="AM950" s="141"/>
      <c r="AN950" s="141"/>
      <c r="AO950" s="142"/>
      <c r="AP950" s="58">
        <f t="shared" si="1041"/>
        <v>0</v>
      </c>
      <c r="AQ950" s="94">
        <f>SUM(AP$10:AP950)</f>
        <v>0</v>
      </c>
      <c r="AR950" s="143">
        <f t="shared" si="1101"/>
        <v>0.1</v>
      </c>
      <c r="AS950" s="144" t="str">
        <f t="shared" si="1042"/>
        <v/>
      </c>
      <c r="AT950" s="144" t="str">
        <f t="shared" si="1069"/>
        <v/>
      </c>
      <c r="AU950" s="145"/>
      <c r="AV950" s="58">
        <f t="shared" si="1099"/>
        <v>0</v>
      </c>
      <c r="AW950" s="318">
        <f>SUM(AV$10:AV950)</f>
        <v>0</v>
      </c>
      <c r="AX950" s="319">
        <f t="shared" si="1100"/>
        <v>0.1</v>
      </c>
      <c r="AY950" s="144" t="str">
        <f t="shared" si="1083"/>
        <v/>
      </c>
      <c r="AZ950" s="144" t="str">
        <f t="shared" si="1084"/>
        <v/>
      </c>
      <c r="BA950" s="144"/>
      <c r="BB950" s="146" t="str">
        <f t="shared" si="1043"/>
        <v/>
      </c>
      <c r="BC950" s="66" t="str">
        <f t="shared" si="1082"/>
        <v/>
      </c>
      <c r="BD950" s="195" t="str">
        <f t="shared" si="1044"/>
        <v/>
      </c>
      <c r="BF950" s="283"/>
      <c r="BG950" s="286" t="str">
        <f t="shared" si="1045"/>
        <v/>
      </c>
      <c r="BY950" s="211" t="str">
        <f t="shared" si="1046"/>
        <v/>
      </c>
      <c r="BZ950" s="150" t="str">
        <f t="shared" si="1047"/>
        <v/>
      </c>
      <c r="CB950" s="54" t="str">
        <f t="shared" si="1081"/>
        <v/>
      </c>
      <c r="CD950" s="54" t="str">
        <f t="shared" si="1048"/>
        <v/>
      </c>
      <c r="CF950" s="54" t="str">
        <f t="shared" si="1049"/>
        <v/>
      </c>
      <c r="CH950" s="150" t="str">
        <f t="shared" si="1050"/>
        <v/>
      </c>
      <c r="CI950" s="290"/>
      <c r="CJ950" s="150" t="str">
        <f t="shared" si="1051"/>
        <v/>
      </c>
      <c r="CK950" s="290"/>
      <c r="CL950" s="54" t="str">
        <f t="shared" si="1070"/>
        <v/>
      </c>
      <c r="CM950" s="290"/>
      <c r="CN950" s="150" t="str">
        <f t="shared" si="1052"/>
        <v/>
      </c>
      <c r="CO950" s="290"/>
      <c r="CP950" s="150" t="str">
        <f t="shared" si="1053"/>
        <v/>
      </c>
      <c r="CQ950" s="290"/>
      <c r="CR950" s="150" t="str">
        <f t="shared" si="1054"/>
        <v/>
      </c>
      <c r="CS950" s="290"/>
      <c r="CT950" s="150" t="str">
        <f t="shared" si="1055"/>
        <v/>
      </c>
      <c r="CU950" s="150"/>
      <c r="CV950" s="150" t="str">
        <f t="shared" si="1056"/>
        <v/>
      </c>
      <c r="CW950" s="94"/>
      <c r="CX950" s="151" t="str">
        <f t="shared" si="1097"/>
        <v/>
      </c>
      <c r="CY950" s="151" t="str">
        <f t="shared" si="1098"/>
        <v/>
      </c>
      <c r="CZ950" s="152"/>
      <c r="DA950" s="373" t="str">
        <f t="shared" si="1071"/>
        <v/>
      </c>
      <c r="DC950" s="153">
        <f t="shared" si="1057"/>
        <v>0</v>
      </c>
      <c r="DD950" s="153">
        <f t="shared" si="1058"/>
        <v>0</v>
      </c>
      <c r="DE950" s="153">
        <f t="shared" si="1059"/>
        <v>0</v>
      </c>
      <c r="DF950" s="158">
        <f t="shared" si="1060"/>
        <v>-4.7000000000000002E-3</v>
      </c>
      <c r="DG950" s="159">
        <f t="shared" si="1072"/>
        <v>-1.1703000000000001</v>
      </c>
      <c r="DH950" s="158">
        <f t="shared" si="1061"/>
        <v>3.1999999999999997E-3</v>
      </c>
      <c r="DI950" s="159">
        <f t="shared" si="1073"/>
        <v>0.79679999999999995</v>
      </c>
      <c r="DJ950" s="158">
        <f t="shared" si="1062"/>
        <v>-2.7000000000000001E-3</v>
      </c>
      <c r="DK950" s="159">
        <f t="shared" si="1074"/>
        <v>-0.67230000000000001</v>
      </c>
      <c r="DL950" s="158">
        <f t="shared" si="1063"/>
        <v>1.1999999999999999E-3</v>
      </c>
      <c r="DM950" s="159">
        <f t="shared" si="1075"/>
        <v>0.29879999999999995</v>
      </c>
      <c r="DN950" s="158">
        <f t="shared" si="1064"/>
        <v>1.46E-2</v>
      </c>
      <c r="DO950" s="159">
        <f t="shared" si="1076"/>
        <v>3.6354000000000002</v>
      </c>
      <c r="DP950" s="158">
        <f t="shared" si="1065"/>
        <v>-1.2999999999999999E-2</v>
      </c>
      <c r="DQ950" s="159">
        <f t="shared" si="1077"/>
        <v>-3.2369999999999997</v>
      </c>
      <c r="DR950" s="158">
        <f t="shared" si="1066"/>
        <v>-6.7000000000000002E-3</v>
      </c>
      <c r="DS950" s="159">
        <f t="shared" si="1078"/>
        <v>-1.6683000000000001</v>
      </c>
      <c r="DT950" s="158">
        <f t="shared" si="1067"/>
        <v>-1.2999999999999999E-2</v>
      </c>
      <c r="DU950" s="159">
        <f t="shared" si="1079"/>
        <v>-3.2369999999999997</v>
      </c>
      <c r="DV950" s="158">
        <f t="shared" si="1068"/>
        <v>-6.7000000000000002E-3</v>
      </c>
      <c r="DW950" s="160">
        <f t="shared" si="1080"/>
        <v>-1.6683000000000001</v>
      </c>
    </row>
    <row r="951" spans="1:127" ht="24.95" customHeight="1" x14ac:dyDescent="0.2">
      <c r="A951" s="272">
        <v>942</v>
      </c>
      <c r="B951" s="336"/>
      <c r="C951" s="332"/>
      <c r="D951" s="333"/>
      <c r="E951" s="334"/>
      <c r="F951" s="335"/>
      <c r="G951" s="334"/>
      <c r="H951" s="371"/>
      <c r="I951" s="334"/>
      <c r="J951" s="334"/>
      <c r="K951" s="334"/>
      <c r="L951" s="334"/>
      <c r="M951" s="334"/>
      <c r="N951" s="334"/>
      <c r="O951" s="337"/>
      <c r="P951" s="337"/>
      <c r="Q951" s="338" t="str">
        <f t="shared" si="1031"/>
        <v xml:space="preserve"> </v>
      </c>
      <c r="R951" s="339" t="str">
        <f t="shared" si="1032"/>
        <v/>
      </c>
      <c r="S951" s="340" t="str">
        <f t="shared" si="1085"/>
        <v/>
      </c>
      <c r="T951" s="341" t="str">
        <f t="shared" si="1033"/>
        <v/>
      </c>
      <c r="U951" s="341" t="str">
        <f t="shared" si="1034"/>
        <v/>
      </c>
      <c r="V951" s="341" t="str">
        <f t="shared" si="1035"/>
        <v/>
      </c>
      <c r="W951" s="341" t="str">
        <f t="shared" si="1036"/>
        <v/>
      </c>
      <c r="X951" s="340" t="str">
        <f t="shared" si="1086"/>
        <v/>
      </c>
      <c r="Y951" s="342" t="str">
        <f t="shared" si="1087"/>
        <v/>
      </c>
      <c r="Z951" s="343" t="str">
        <f t="shared" si="1088"/>
        <v/>
      </c>
      <c r="AA951" s="344" t="str">
        <f t="shared" si="1089"/>
        <v/>
      </c>
      <c r="AB951" s="345" t="str">
        <f t="shared" si="1037"/>
        <v/>
      </c>
      <c r="AC951" s="346" t="str">
        <f t="shared" si="1038"/>
        <v/>
      </c>
      <c r="AD951" s="346" t="str">
        <f t="shared" si="1039"/>
        <v/>
      </c>
      <c r="AE951" s="344" t="str">
        <f t="shared" si="1090"/>
        <v/>
      </c>
      <c r="AF951" s="346" t="str">
        <f t="shared" si="1040"/>
        <v/>
      </c>
      <c r="AG951" s="344" t="str">
        <f t="shared" si="1091"/>
        <v/>
      </c>
      <c r="AH951" s="344" t="str">
        <f t="shared" si="1092"/>
        <v/>
      </c>
      <c r="AI951" s="344" t="str">
        <f t="shared" si="1093"/>
        <v/>
      </c>
      <c r="AJ951" s="346" t="str">
        <f t="shared" si="1094"/>
        <v/>
      </c>
      <c r="AK951" s="346" t="str">
        <f t="shared" si="1095"/>
        <v/>
      </c>
      <c r="AL951" s="347" t="str">
        <f t="shared" si="1096"/>
        <v/>
      </c>
      <c r="AM951" s="141"/>
      <c r="AN951" s="141"/>
      <c r="AO951" s="142"/>
      <c r="AP951" s="58">
        <f t="shared" si="1041"/>
        <v>0</v>
      </c>
      <c r="AQ951" s="94">
        <f>SUM(AP$10:AP951)</f>
        <v>0</v>
      </c>
      <c r="AR951" s="143">
        <f t="shared" si="1101"/>
        <v>0.1</v>
      </c>
      <c r="AS951" s="144" t="str">
        <f t="shared" si="1042"/>
        <v/>
      </c>
      <c r="AT951" s="144" t="str">
        <f t="shared" si="1069"/>
        <v/>
      </c>
      <c r="AU951" s="145"/>
      <c r="AV951" s="58">
        <f t="shared" si="1099"/>
        <v>0</v>
      </c>
      <c r="AW951" s="318">
        <f>SUM(AV$10:AV951)</f>
        <v>0</v>
      </c>
      <c r="AX951" s="319">
        <f t="shared" si="1100"/>
        <v>0.1</v>
      </c>
      <c r="AY951" s="144" t="str">
        <f t="shared" si="1083"/>
        <v/>
      </c>
      <c r="AZ951" s="144" t="str">
        <f t="shared" si="1084"/>
        <v/>
      </c>
      <c r="BA951" s="144"/>
      <c r="BB951" s="146" t="str">
        <f t="shared" si="1043"/>
        <v/>
      </c>
      <c r="BC951" s="66" t="str">
        <f t="shared" si="1082"/>
        <v/>
      </c>
      <c r="BD951" s="195" t="str">
        <f t="shared" si="1044"/>
        <v/>
      </c>
      <c r="BF951" s="283"/>
      <c r="BG951" s="286" t="str">
        <f t="shared" si="1045"/>
        <v/>
      </c>
      <c r="BY951" s="211" t="str">
        <f t="shared" si="1046"/>
        <v/>
      </c>
      <c r="BZ951" s="150" t="str">
        <f t="shared" si="1047"/>
        <v/>
      </c>
      <c r="CB951" s="54" t="str">
        <f t="shared" si="1081"/>
        <v/>
      </c>
      <c r="CD951" s="54" t="str">
        <f t="shared" si="1048"/>
        <v/>
      </c>
      <c r="CF951" s="54" t="str">
        <f t="shared" si="1049"/>
        <v/>
      </c>
      <c r="CH951" s="150" t="str">
        <f t="shared" si="1050"/>
        <v/>
      </c>
      <c r="CI951" s="290"/>
      <c r="CJ951" s="150" t="str">
        <f t="shared" si="1051"/>
        <v/>
      </c>
      <c r="CK951" s="290"/>
      <c r="CL951" s="54" t="str">
        <f t="shared" si="1070"/>
        <v/>
      </c>
      <c r="CM951" s="290"/>
      <c r="CN951" s="150" t="str">
        <f t="shared" si="1052"/>
        <v/>
      </c>
      <c r="CO951" s="290"/>
      <c r="CP951" s="150" t="str">
        <f t="shared" si="1053"/>
        <v/>
      </c>
      <c r="CQ951" s="290"/>
      <c r="CR951" s="150" t="str">
        <f t="shared" si="1054"/>
        <v/>
      </c>
      <c r="CS951" s="290"/>
      <c r="CT951" s="150" t="str">
        <f t="shared" si="1055"/>
        <v/>
      </c>
      <c r="CU951" s="150"/>
      <c r="CV951" s="150" t="str">
        <f t="shared" si="1056"/>
        <v/>
      </c>
      <c r="CW951" s="94"/>
      <c r="CX951" s="151" t="str">
        <f t="shared" si="1097"/>
        <v/>
      </c>
      <c r="CY951" s="151" t="str">
        <f t="shared" si="1098"/>
        <v/>
      </c>
      <c r="CZ951" s="152"/>
      <c r="DA951" s="373" t="str">
        <f t="shared" si="1071"/>
        <v/>
      </c>
      <c r="DC951" s="153">
        <f t="shared" si="1057"/>
        <v>0</v>
      </c>
      <c r="DD951" s="153">
        <f t="shared" si="1058"/>
        <v>0</v>
      </c>
      <c r="DE951" s="153">
        <f t="shared" si="1059"/>
        <v>0</v>
      </c>
      <c r="DF951" s="158">
        <f t="shared" si="1060"/>
        <v>-4.7000000000000002E-3</v>
      </c>
      <c r="DG951" s="159">
        <f t="shared" si="1072"/>
        <v>-1.1703000000000001</v>
      </c>
      <c r="DH951" s="158">
        <f t="shared" si="1061"/>
        <v>3.1999999999999997E-3</v>
      </c>
      <c r="DI951" s="159">
        <f t="shared" si="1073"/>
        <v>0.79679999999999995</v>
      </c>
      <c r="DJ951" s="158">
        <f t="shared" si="1062"/>
        <v>-2.7000000000000001E-3</v>
      </c>
      <c r="DK951" s="159">
        <f t="shared" si="1074"/>
        <v>-0.67230000000000001</v>
      </c>
      <c r="DL951" s="158">
        <f t="shared" si="1063"/>
        <v>1.1999999999999999E-3</v>
      </c>
      <c r="DM951" s="159">
        <f t="shared" si="1075"/>
        <v>0.29879999999999995</v>
      </c>
      <c r="DN951" s="158">
        <f t="shared" si="1064"/>
        <v>1.46E-2</v>
      </c>
      <c r="DO951" s="159">
        <f t="shared" si="1076"/>
        <v>3.6354000000000002</v>
      </c>
      <c r="DP951" s="158">
        <f t="shared" si="1065"/>
        <v>-1.2999999999999999E-2</v>
      </c>
      <c r="DQ951" s="159">
        <f t="shared" si="1077"/>
        <v>-3.2369999999999997</v>
      </c>
      <c r="DR951" s="158">
        <f t="shared" si="1066"/>
        <v>-6.7000000000000002E-3</v>
      </c>
      <c r="DS951" s="159">
        <f t="shared" si="1078"/>
        <v>-1.6683000000000001</v>
      </c>
      <c r="DT951" s="158">
        <f t="shared" si="1067"/>
        <v>-1.2999999999999999E-2</v>
      </c>
      <c r="DU951" s="159">
        <f t="shared" si="1079"/>
        <v>-3.2369999999999997</v>
      </c>
      <c r="DV951" s="158">
        <f t="shared" si="1068"/>
        <v>-6.7000000000000002E-3</v>
      </c>
      <c r="DW951" s="160">
        <f t="shared" si="1080"/>
        <v>-1.6683000000000001</v>
      </c>
    </row>
    <row r="952" spans="1:127" ht="24.95" customHeight="1" x14ac:dyDescent="0.2">
      <c r="A952" s="272">
        <v>943</v>
      </c>
      <c r="B952" s="336"/>
      <c r="C952" s="332"/>
      <c r="D952" s="333"/>
      <c r="E952" s="334"/>
      <c r="F952" s="335"/>
      <c r="G952" s="334"/>
      <c r="H952" s="371"/>
      <c r="I952" s="334"/>
      <c r="J952" s="334"/>
      <c r="K952" s="334"/>
      <c r="L952" s="334"/>
      <c r="M952" s="334"/>
      <c r="N952" s="334"/>
      <c r="O952" s="337"/>
      <c r="P952" s="337"/>
      <c r="Q952" s="338" t="str">
        <f t="shared" si="1031"/>
        <v xml:space="preserve"> </v>
      </c>
      <c r="R952" s="339" t="str">
        <f t="shared" si="1032"/>
        <v/>
      </c>
      <c r="S952" s="340" t="str">
        <f t="shared" si="1085"/>
        <v/>
      </c>
      <c r="T952" s="341" t="str">
        <f t="shared" si="1033"/>
        <v/>
      </c>
      <c r="U952" s="341" t="str">
        <f t="shared" si="1034"/>
        <v/>
      </c>
      <c r="V952" s="341" t="str">
        <f t="shared" si="1035"/>
        <v/>
      </c>
      <c r="W952" s="341" t="str">
        <f t="shared" si="1036"/>
        <v/>
      </c>
      <c r="X952" s="340" t="str">
        <f t="shared" si="1086"/>
        <v/>
      </c>
      <c r="Y952" s="342" t="str">
        <f t="shared" si="1087"/>
        <v/>
      </c>
      <c r="Z952" s="343" t="str">
        <f t="shared" si="1088"/>
        <v/>
      </c>
      <c r="AA952" s="344" t="str">
        <f t="shared" si="1089"/>
        <v/>
      </c>
      <c r="AB952" s="345" t="str">
        <f t="shared" si="1037"/>
        <v/>
      </c>
      <c r="AC952" s="346" t="str">
        <f t="shared" si="1038"/>
        <v/>
      </c>
      <c r="AD952" s="346" t="str">
        <f t="shared" si="1039"/>
        <v/>
      </c>
      <c r="AE952" s="344" t="str">
        <f t="shared" si="1090"/>
        <v/>
      </c>
      <c r="AF952" s="346" t="str">
        <f t="shared" si="1040"/>
        <v/>
      </c>
      <c r="AG952" s="344" t="str">
        <f t="shared" si="1091"/>
        <v/>
      </c>
      <c r="AH952" s="344" t="str">
        <f t="shared" si="1092"/>
        <v/>
      </c>
      <c r="AI952" s="344" t="str">
        <f t="shared" si="1093"/>
        <v/>
      </c>
      <c r="AJ952" s="346" t="str">
        <f t="shared" si="1094"/>
        <v/>
      </c>
      <c r="AK952" s="346" t="str">
        <f t="shared" si="1095"/>
        <v/>
      </c>
      <c r="AL952" s="347" t="str">
        <f t="shared" si="1096"/>
        <v/>
      </c>
      <c r="AM952" s="141"/>
      <c r="AN952" s="141"/>
      <c r="AO952" s="142"/>
      <c r="AP952" s="58">
        <f t="shared" si="1041"/>
        <v>0</v>
      </c>
      <c r="AQ952" s="94">
        <f>SUM(AP$10:AP952)</f>
        <v>0</v>
      </c>
      <c r="AR952" s="143">
        <f t="shared" si="1101"/>
        <v>0.1</v>
      </c>
      <c r="AS952" s="144" t="str">
        <f t="shared" si="1042"/>
        <v/>
      </c>
      <c r="AT952" s="144" t="str">
        <f t="shared" si="1069"/>
        <v/>
      </c>
      <c r="AU952" s="145"/>
      <c r="AV952" s="58">
        <f t="shared" si="1099"/>
        <v>0</v>
      </c>
      <c r="AW952" s="318">
        <f>SUM(AV$10:AV952)</f>
        <v>0</v>
      </c>
      <c r="AX952" s="319">
        <f t="shared" si="1100"/>
        <v>0.1</v>
      </c>
      <c r="AY952" s="144" t="str">
        <f t="shared" si="1083"/>
        <v/>
      </c>
      <c r="AZ952" s="144" t="str">
        <f t="shared" si="1084"/>
        <v/>
      </c>
      <c r="BA952" s="144"/>
      <c r="BB952" s="146" t="str">
        <f t="shared" si="1043"/>
        <v/>
      </c>
      <c r="BC952" s="66" t="str">
        <f t="shared" si="1082"/>
        <v/>
      </c>
      <c r="BD952" s="195" t="str">
        <f t="shared" si="1044"/>
        <v/>
      </c>
      <c r="BF952" s="283"/>
      <c r="BG952" s="286" t="str">
        <f t="shared" si="1045"/>
        <v/>
      </c>
      <c r="BY952" s="211" t="str">
        <f t="shared" si="1046"/>
        <v/>
      </c>
      <c r="BZ952" s="150" t="str">
        <f t="shared" si="1047"/>
        <v/>
      </c>
      <c r="CB952" s="54" t="str">
        <f t="shared" si="1081"/>
        <v/>
      </c>
      <c r="CD952" s="54" t="str">
        <f t="shared" si="1048"/>
        <v/>
      </c>
      <c r="CF952" s="54" t="str">
        <f t="shared" si="1049"/>
        <v/>
      </c>
      <c r="CH952" s="150" t="str">
        <f t="shared" si="1050"/>
        <v/>
      </c>
      <c r="CI952" s="290"/>
      <c r="CJ952" s="150" t="str">
        <f t="shared" si="1051"/>
        <v/>
      </c>
      <c r="CK952" s="290"/>
      <c r="CL952" s="54" t="str">
        <f t="shared" si="1070"/>
        <v/>
      </c>
      <c r="CM952" s="290"/>
      <c r="CN952" s="150" t="str">
        <f t="shared" si="1052"/>
        <v/>
      </c>
      <c r="CO952" s="290"/>
      <c r="CP952" s="150" t="str">
        <f t="shared" si="1053"/>
        <v/>
      </c>
      <c r="CQ952" s="290"/>
      <c r="CR952" s="150" t="str">
        <f t="shared" si="1054"/>
        <v/>
      </c>
      <c r="CS952" s="290"/>
      <c r="CT952" s="150" t="str">
        <f t="shared" si="1055"/>
        <v/>
      </c>
      <c r="CU952" s="150"/>
      <c r="CV952" s="150" t="str">
        <f t="shared" si="1056"/>
        <v/>
      </c>
      <c r="CW952" s="94"/>
      <c r="CX952" s="151" t="str">
        <f t="shared" si="1097"/>
        <v/>
      </c>
      <c r="CY952" s="151" t="str">
        <f t="shared" si="1098"/>
        <v/>
      </c>
      <c r="CZ952" s="152"/>
      <c r="DA952" s="373" t="str">
        <f t="shared" si="1071"/>
        <v/>
      </c>
      <c r="DC952" s="153">
        <f t="shared" si="1057"/>
        <v>0</v>
      </c>
      <c r="DD952" s="153">
        <f t="shared" si="1058"/>
        <v>0</v>
      </c>
      <c r="DE952" s="153">
        <f t="shared" si="1059"/>
        <v>0</v>
      </c>
      <c r="DF952" s="158">
        <f t="shared" si="1060"/>
        <v>-4.7000000000000002E-3</v>
      </c>
      <c r="DG952" s="159">
        <f t="shared" si="1072"/>
        <v>-1.1703000000000001</v>
      </c>
      <c r="DH952" s="158">
        <f t="shared" si="1061"/>
        <v>3.1999999999999997E-3</v>
      </c>
      <c r="DI952" s="159">
        <f t="shared" si="1073"/>
        <v>0.79679999999999995</v>
      </c>
      <c r="DJ952" s="158">
        <f t="shared" si="1062"/>
        <v>-2.7000000000000001E-3</v>
      </c>
      <c r="DK952" s="159">
        <f t="shared" si="1074"/>
        <v>-0.67230000000000001</v>
      </c>
      <c r="DL952" s="158">
        <f t="shared" si="1063"/>
        <v>1.1999999999999999E-3</v>
      </c>
      <c r="DM952" s="159">
        <f t="shared" si="1075"/>
        <v>0.29879999999999995</v>
      </c>
      <c r="DN952" s="158">
        <f t="shared" si="1064"/>
        <v>1.46E-2</v>
      </c>
      <c r="DO952" s="159">
        <f t="shared" si="1076"/>
        <v>3.6354000000000002</v>
      </c>
      <c r="DP952" s="158">
        <f t="shared" si="1065"/>
        <v>-1.2999999999999999E-2</v>
      </c>
      <c r="DQ952" s="159">
        <f t="shared" si="1077"/>
        <v>-3.2369999999999997</v>
      </c>
      <c r="DR952" s="158">
        <f t="shared" si="1066"/>
        <v>-6.7000000000000002E-3</v>
      </c>
      <c r="DS952" s="159">
        <f t="shared" si="1078"/>
        <v>-1.6683000000000001</v>
      </c>
      <c r="DT952" s="158">
        <f t="shared" si="1067"/>
        <v>-1.2999999999999999E-2</v>
      </c>
      <c r="DU952" s="159">
        <f t="shared" si="1079"/>
        <v>-3.2369999999999997</v>
      </c>
      <c r="DV952" s="158">
        <f t="shared" si="1068"/>
        <v>-6.7000000000000002E-3</v>
      </c>
      <c r="DW952" s="160">
        <f t="shared" si="1080"/>
        <v>-1.6683000000000001</v>
      </c>
    </row>
    <row r="953" spans="1:127" ht="24.95" customHeight="1" x14ac:dyDescent="0.2">
      <c r="A953" s="272">
        <v>944</v>
      </c>
      <c r="B953" s="336"/>
      <c r="C953" s="332"/>
      <c r="D953" s="333"/>
      <c r="E953" s="334"/>
      <c r="F953" s="335"/>
      <c r="G953" s="334"/>
      <c r="H953" s="371"/>
      <c r="I953" s="334"/>
      <c r="J953" s="334"/>
      <c r="K953" s="334"/>
      <c r="L953" s="334"/>
      <c r="M953" s="334"/>
      <c r="N953" s="334"/>
      <c r="O953" s="337"/>
      <c r="P953" s="337"/>
      <c r="Q953" s="338" t="str">
        <f t="shared" si="1031"/>
        <v xml:space="preserve"> </v>
      </c>
      <c r="R953" s="339" t="str">
        <f t="shared" si="1032"/>
        <v/>
      </c>
      <c r="S953" s="340" t="str">
        <f t="shared" si="1085"/>
        <v/>
      </c>
      <c r="T953" s="341" t="str">
        <f t="shared" si="1033"/>
        <v/>
      </c>
      <c r="U953" s="341" t="str">
        <f t="shared" si="1034"/>
        <v/>
      </c>
      <c r="V953" s="341" t="str">
        <f t="shared" si="1035"/>
        <v/>
      </c>
      <c r="W953" s="341" t="str">
        <f t="shared" si="1036"/>
        <v/>
      </c>
      <c r="X953" s="340" t="str">
        <f t="shared" si="1086"/>
        <v/>
      </c>
      <c r="Y953" s="342" t="str">
        <f t="shared" si="1087"/>
        <v/>
      </c>
      <c r="Z953" s="343" t="str">
        <f t="shared" si="1088"/>
        <v/>
      </c>
      <c r="AA953" s="344" t="str">
        <f t="shared" si="1089"/>
        <v/>
      </c>
      <c r="AB953" s="345" t="str">
        <f t="shared" si="1037"/>
        <v/>
      </c>
      <c r="AC953" s="346" t="str">
        <f t="shared" si="1038"/>
        <v/>
      </c>
      <c r="AD953" s="346" t="str">
        <f t="shared" si="1039"/>
        <v/>
      </c>
      <c r="AE953" s="344" t="str">
        <f t="shared" si="1090"/>
        <v/>
      </c>
      <c r="AF953" s="346" t="str">
        <f t="shared" si="1040"/>
        <v/>
      </c>
      <c r="AG953" s="344" t="str">
        <f t="shared" si="1091"/>
        <v/>
      </c>
      <c r="AH953" s="344" t="str">
        <f t="shared" si="1092"/>
        <v/>
      </c>
      <c r="AI953" s="344" t="str">
        <f t="shared" si="1093"/>
        <v/>
      </c>
      <c r="AJ953" s="346" t="str">
        <f t="shared" si="1094"/>
        <v/>
      </c>
      <c r="AK953" s="346" t="str">
        <f t="shared" si="1095"/>
        <v/>
      </c>
      <c r="AL953" s="347" t="str">
        <f t="shared" si="1096"/>
        <v/>
      </c>
      <c r="AM953" s="141"/>
      <c r="AN953" s="141"/>
      <c r="AO953" s="142"/>
      <c r="AP953" s="58">
        <f t="shared" si="1041"/>
        <v>0</v>
      </c>
      <c r="AQ953" s="94">
        <f>SUM(AP$10:AP953)</f>
        <v>0</v>
      </c>
      <c r="AR953" s="143">
        <f t="shared" si="1101"/>
        <v>0.1</v>
      </c>
      <c r="AS953" s="144" t="str">
        <f t="shared" si="1042"/>
        <v/>
      </c>
      <c r="AT953" s="144" t="str">
        <f t="shared" si="1069"/>
        <v/>
      </c>
      <c r="AU953" s="145"/>
      <c r="AV953" s="58">
        <f t="shared" si="1099"/>
        <v>0</v>
      </c>
      <c r="AW953" s="318">
        <f>SUM(AV$10:AV953)</f>
        <v>0</v>
      </c>
      <c r="AX953" s="319">
        <f t="shared" si="1100"/>
        <v>0.1</v>
      </c>
      <c r="AY953" s="144" t="str">
        <f t="shared" si="1083"/>
        <v/>
      </c>
      <c r="AZ953" s="144" t="str">
        <f t="shared" si="1084"/>
        <v/>
      </c>
      <c r="BA953" s="144"/>
      <c r="BB953" s="146" t="str">
        <f t="shared" si="1043"/>
        <v/>
      </c>
      <c r="BC953" s="66" t="str">
        <f t="shared" si="1082"/>
        <v/>
      </c>
      <c r="BD953" s="195" t="str">
        <f t="shared" si="1044"/>
        <v/>
      </c>
      <c r="BF953" s="283"/>
      <c r="BG953" s="286" t="str">
        <f t="shared" si="1045"/>
        <v/>
      </c>
      <c r="BY953" s="211" t="str">
        <f t="shared" si="1046"/>
        <v/>
      </c>
      <c r="BZ953" s="150" t="str">
        <f t="shared" si="1047"/>
        <v/>
      </c>
      <c r="CB953" s="54" t="str">
        <f t="shared" si="1081"/>
        <v/>
      </c>
      <c r="CD953" s="54" t="str">
        <f t="shared" si="1048"/>
        <v/>
      </c>
      <c r="CF953" s="54" t="str">
        <f t="shared" si="1049"/>
        <v/>
      </c>
      <c r="CH953" s="150" t="str">
        <f t="shared" si="1050"/>
        <v/>
      </c>
      <c r="CI953" s="290"/>
      <c r="CJ953" s="150" t="str">
        <f t="shared" si="1051"/>
        <v/>
      </c>
      <c r="CK953" s="290"/>
      <c r="CL953" s="54" t="str">
        <f t="shared" si="1070"/>
        <v/>
      </c>
      <c r="CM953" s="290"/>
      <c r="CN953" s="150" t="str">
        <f t="shared" si="1052"/>
        <v/>
      </c>
      <c r="CO953" s="290"/>
      <c r="CP953" s="150" t="str">
        <f t="shared" si="1053"/>
        <v/>
      </c>
      <c r="CQ953" s="290"/>
      <c r="CR953" s="150" t="str">
        <f t="shared" si="1054"/>
        <v/>
      </c>
      <c r="CS953" s="290"/>
      <c r="CT953" s="150" t="str">
        <f t="shared" si="1055"/>
        <v/>
      </c>
      <c r="CU953" s="150"/>
      <c r="CV953" s="150" t="str">
        <f t="shared" si="1056"/>
        <v/>
      </c>
      <c r="CW953" s="94"/>
      <c r="CX953" s="151" t="str">
        <f t="shared" si="1097"/>
        <v/>
      </c>
      <c r="CY953" s="151" t="str">
        <f t="shared" si="1098"/>
        <v/>
      </c>
      <c r="CZ953" s="152"/>
      <c r="DA953" s="373" t="str">
        <f t="shared" si="1071"/>
        <v/>
      </c>
      <c r="DC953" s="153">
        <f t="shared" si="1057"/>
        <v>0</v>
      </c>
      <c r="DD953" s="153">
        <f t="shared" si="1058"/>
        <v>0</v>
      </c>
      <c r="DE953" s="153">
        <f t="shared" si="1059"/>
        <v>0</v>
      </c>
      <c r="DF953" s="158">
        <f t="shared" si="1060"/>
        <v>-4.7000000000000002E-3</v>
      </c>
      <c r="DG953" s="159">
        <f t="shared" si="1072"/>
        <v>-1.1703000000000001</v>
      </c>
      <c r="DH953" s="158">
        <f t="shared" si="1061"/>
        <v>3.1999999999999997E-3</v>
      </c>
      <c r="DI953" s="159">
        <f t="shared" si="1073"/>
        <v>0.79679999999999995</v>
      </c>
      <c r="DJ953" s="158">
        <f t="shared" si="1062"/>
        <v>-2.7000000000000001E-3</v>
      </c>
      <c r="DK953" s="159">
        <f t="shared" si="1074"/>
        <v>-0.67230000000000001</v>
      </c>
      <c r="DL953" s="158">
        <f t="shared" si="1063"/>
        <v>1.1999999999999999E-3</v>
      </c>
      <c r="DM953" s="159">
        <f t="shared" si="1075"/>
        <v>0.29879999999999995</v>
      </c>
      <c r="DN953" s="158">
        <f t="shared" si="1064"/>
        <v>1.46E-2</v>
      </c>
      <c r="DO953" s="159">
        <f t="shared" si="1076"/>
        <v>3.6354000000000002</v>
      </c>
      <c r="DP953" s="158">
        <f t="shared" si="1065"/>
        <v>-1.2999999999999999E-2</v>
      </c>
      <c r="DQ953" s="159">
        <f t="shared" si="1077"/>
        <v>-3.2369999999999997</v>
      </c>
      <c r="DR953" s="158">
        <f t="shared" si="1066"/>
        <v>-6.7000000000000002E-3</v>
      </c>
      <c r="DS953" s="159">
        <f t="shared" si="1078"/>
        <v>-1.6683000000000001</v>
      </c>
      <c r="DT953" s="158">
        <f t="shared" si="1067"/>
        <v>-1.2999999999999999E-2</v>
      </c>
      <c r="DU953" s="159">
        <f t="shared" si="1079"/>
        <v>-3.2369999999999997</v>
      </c>
      <c r="DV953" s="158">
        <f t="shared" si="1068"/>
        <v>-6.7000000000000002E-3</v>
      </c>
      <c r="DW953" s="160">
        <f t="shared" si="1080"/>
        <v>-1.6683000000000001</v>
      </c>
    </row>
    <row r="954" spans="1:127" ht="24.95" customHeight="1" x14ac:dyDescent="0.2">
      <c r="A954" s="272">
        <v>945</v>
      </c>
      <c r="B954" s="336"/>
      <c r="C954" s="332"/>
      <c r="D954" s="333"/>
      <c r="E954" s="334"/>
      <c r="F954" s="335"/>
      <c r="G954" s="334"/>
      <c r="H954" s="371"/>
      <c r="I954" s="334"/>
      <c r="J954" s="334"/>
      <c r="K954" s="334"/>
      <c r="L954" s="334"/>
      <c r="M954" s="334"/>
      <c r="N954" s="334"/>
      <c r="O954" s="337"/>
      <c r="P954" s="337"/>
      <c r="Q954" s="338" t="str">
        <f t="shared" si="1031"/>
        <v xml:space="preserve"> </v>
      </c>
      <c r="R954" s="339" t="str">
        <f t="shared" si="1032"/>
        <v/>
      </c>
      <c r="S954" s="340" t="str">
        <f t="shared" si="1085"/>
        <v/>
      </c>
      <c r="T954" s="341" t="str">
        <f t="shared" si="1033"/>
        <v/>
      </c>
      <c r="U954" s="341" t="str">
        <f t="shared" si="1034"/>
        <v/>
      </c>
      <c r="V954" s="341" t="str">
        <f t="shared" si="1035"/>
        <v/>
      </c>
      <c r="W954" s="341" t="str">
        <f t="shared" si="1036"/>
        <v/>
      </c>
      <c r="X954" s="340" t="str">
        <f t="shared" si="1086"/>
        <v/>
      </c>
      <c r="Y954" s="342" t="str">
        <f t="shared" si="1087"/>
        <v/>
      </c>
      <c r="Z954" s="343" t="str">
        <f t="shared" si="1088"/>
        <v/>
      </c>
      <c r="AA954" s="344" t="str">
        <f t="shared" si="1089"/>
        <v/>
      </c>
      <c r="AB954" s="345" t="str">
        <f t="shared" si="1037"/>
        <v/>
      </c>
      <c r="AC954" s="346" t="str">
        <f t="shared" si="1038"/>
        <v/>
      </c>
      <c r="AD954" s="346" t="str">
        <f t="shared" si="1039"/>
        <v/>
      </c>
      <c r="AE954" s="344" t="str">
        <f t="shared" si="1090"/>
        <v/>
      </c>
      <c r="AF954" s="346" t="str">
        <f t="shared" si="1040"/>
        <v/>
      </c>
      <c r="AG954" s="344" t="str">
        <f t="shared" si="1091"/>
        <v/>
      </c>
      <c r="AH954" s="344" t="str">
        <f t="shared" si="1092"/>
        <v/>
      </c>
      <c r="AI954" s="344" t="str">
        <f t="shared" si="1093"/>
        <v/>
      </c>
      <c r="AJ954" s="346" t="str">
        <f t="shared" si="1094"/>
        <v/>
      </c>
      <c r="AK954" s="346" t="str">
        <f t="shared" si="1095"/>
        <v/>
      </c>
      <c r="AL954" s="347" t="str">
        <f t="shared" si="1096"/>
        <v/>
      </c>
      <c r="AM954" s="141"/>
      <c r="AN954" s="141"/>
      <c r="AO954" s="142"/>
      <c r="AP954" s="58">
        <f t="shared" si="1041"/>
        <v>0</v>
      </c>
      <c r="AQ954" s="94">
        <f>SUM(AP$10:AP954)</f>
        <v>0</v>
      </c>
      <c r="AR954" s="143">
        <f t="shared" si="1101"/>
        <v>0.1</v>
      </c>
      <c r="AS954" s="144" t="str">
        <f t="shared" si="1042"/>
        <v/>
      </c>
      <c r="AT954" s="144" t="str">
        <f t="shared" si="1069"/>
        <v/>
      </c>
      <c r="AU954" s="145"/>
      <c r="AV954" s="58">
        <f t="shared" si="1099"/>
        <v>0</v>
      </c>
      <c r="AW954" s="318">
        <f>SUM(AV$10:AV954)</f>
        <v>0</v>
      </c>
      <c r="AX954" s="319">
        <f t="shared" si="1100"/>
        <v>0.1</v>
      </c>
      <c r="AY954" s="144" t="str">
        <f t="shared" si="1083"/>
        <v/>
      </c>
      <c r="AZ954" s="144" t="str">
        <f t="shared" si="1084"/>
        <v/>
      </c>
      <c r="BA954" s="144"/>
      <c r="BB954" s="146" t="str">
        <f t="shared" si="1043"/>
        <v/>
      </c>
      <c r="BC954" s="66" t="str">
        <f t="shared" si="1082"/>
        <v/>
      </c>
      <c r="BD954" s="195" t="str">
        <f t="shared" si="1044"/>
        <v/>
      </c>
      <c r="BF954" s="283"/>
      <c r="BG954" s="286" t="str">
        <f t="shared" si="1045"/>
        <v/>
      </c>
      <c r="BY954" s="211" t="str">
        <f t="shared" si="1046"/>
        <v/>
      </c>
      <c r="BZ954" s="150" t="str">
        <f t="shared" si="1047"/>
        <v/>
      </c>
      <c r="CB954" s="54" t="str">
        <f t="shared" si="1081"/>
        <v/>
      </c>
      <c r="CD954" s="54" t="str">
        <f t="shared" si="1048"/>
        <v/>
      </c>
      <c r="CF954" s="54" t="str">
        <f t="shared" si="1049"/>
        <v/>
      </c>
      <c r="CH954" s="150" t="str">
        <f t="shared" si="1050"/>
        <v/>
      </c>
      <c r="CI954" s="290"/>
      <c r="CJ954" s="150" t="str">
        <f t="shared" si="1051"/>
        <v/>
      </c>
      <c r="CK954" s="290"/>
      <c r="CL954" s="54" t="str">
        <f t="shared" si="1070"/>
        <v/>
      </c>
      <c r="CM954" s="290"/>
      <c r="CN954" s="150" t="str">
        <f t="shared" si="1052"/>
        <v/>
      </c>
      <c r="CO954" s="290"/>
      <c r="CP954" s="150" t="str">
        <f t="shared" si="1053"/>
        <v/>
      </c>
      <c r="CQ954" s="290"/>
      <c r="CR954" s="150" t="str">
        <f t="shared" si="1054"/>
        <v/>
      </c>
      <c r="CS954" s="290"/>
      <c r="CT954" s="150" t="str">
        <f t="shared" si="1055"/>
        <v/>
      </c>
      <c r="CU954" s="150"/>
      <c r="CV954" s="150" t="str">
        <f t="shared" si="1056"/>
        <v/>
      </c>
      <c r="CW954" s="94"/>
      <c r="CX954" s="151" t="str">
        <f t="shared" si="1097"/>
        <v/>
      </c>
      <c r="CY954" s="151" t="str">
        <f t="shared" si="1098"/>
        <v/>
      </c>
      <c r="CZ954" s="152"/>
      <c r="DA954" s="373" t="str">
        <f t="shared" si="1071"/>
        <v/>
      </c>
      <c r="DC954" s="153">
        <f t="shared" si="1057"/>
        <v>0</v>
      </c>
      <c r="DD954" s="153">
        <f t="shared" si="1058"/>
        <v>0</v>
      </c>
      <c r="DE954" s="153">
        <f t="shared" si="1059"/>
        <v>0</v>
      </c>
      <c r="DF954" s="158">
        <f t="shared" si="1060"/>
        <v>-4.7000000000000002E-3</v>
      </c>
      <c r="DG954" s="159">
        <f t="shared" si="1072"/>
        <v>-1.1703000000000001</v>
      </c>
      <c r="DH954" s="158">
        <f t="shared" si="1061"/>
        <v>3.1999999999999997E-3</v>
      </c>
      <c r="DI954" s="159">
        <f t="shared" si="1073"/>
        <v>0.79679999999999995</v>
      </c>
      <c r="DJ954" s="158">
        <f t="shared" si="1062"/>
        <v>-2.7000000000000001E-3</v>
      </c>
      <c r="DK954" s="159">
        <f t="shared" si="1074"/>
        <v>-0.67230000000000001</v>
      </c>
      <c r="DL954" s="158">
        <f t="shared" si="1063"/>
        <v>1.1999999999999999E-3</v>
      </c>
      <c r="DM954" s="159">
        <f t="shared" si="1075"/>
        <v>0.29879999999999995</v>
      </c>
      <c r="DN954" s="158">
        <f t="shared" si="1064"/>
        <v>1.46E-2</v>
      </c>
      <c r="DO954" s="159">
        <f t="shared" si="1076"/>
        <v>3.6354000000000002</v>
      </c>
      <c r="DP954" s="158">
        <f t="shared" si="1065"/>
        <v>-1.2999999999999999E-2</v>
      </c>
      <c r="DQ954" s="159">
        <f t="shared" si="1077"/>
        <v>-3.2369999999999997</v>
      </c>
      <c r="DR954" s="158">
        <f t="shared" si="1066"/>
        <v>-6.7000000000000002E-3</v>
      </c>
      <c r="DS954" s="159">
        <f t="shared" si="1078"/>
        <v>-1.6683000000000001</v>
      </c>
      <c r="DT954" s="158">
        <f t="shared" si="1067"/>
        <v>-1.2999999999999999E-2</v>
      </c>
      <c r="DU954" s="159">
        <f t="shared" si="1079"/>
        <v>-3.2369999999999997</v>
      </c>
      <c r="DV954" s="158">
        <f t="shared" si="1068"/>
        <v>-6.7000000000000002E-3</v>
      </c>
      <c r="DW954" s="160">
        <f t="shared" si="1080"/>
        <v>-1.6683000000000001</v>
      </c>
    </row>
    <row r="955" spans="1:127" ht="24.95" customHeight="1" x14ac:dyDescent="0.2">
      <c r="A955" s="272">
        <v>946</v>
      </c>
      <c r="B955" s="336"/>
      <c r="C955" s="332"/>
      <c r="D955" s="333"/>
      <c r="E955" s="334"/>
      <c r="F955" s="335"/>
      <c r="G955" s="334"/>
      <c r="H955" s="371"/>
      <c r="I955" s="334"/>
      <c r="J955" s="334"/>
      <c r="K955" s="334"/>
      <c r="L955" s="334"/>
      <c r="M955" s="334"/>
      <c r="N955" s="334"/>
      <c r="O955" s="337"/>
      <c r="P955" s="337"/>
      <c r="Q955" s="338" t="str">
        <f t="shared" si="1031"/>
        <v xml:space="preserve"> </v>
      </c>
      <c r="R955" s="339" t="str">
        <f t="shared" si="1032"/>
        <v/>
      </c>
      <c r="S955" s="340" t="str">
        <f t="shared" si="1085"/>
        <v/>
      </c>
      <c r="T955" s="341" t="str">
        <f t="shared" si="1033"/>
        <v/>
      </c>
      <c r="U955" s="341" t="str">
        <f t="shared" si="1034"/>
        <v/>
      </c>
      <c r="V955" s="341" t="str">
        <f t="shared" si="1035"/>
        <v/>
      </c>
      <c r="W955" s="341" t="str">
        <f t="shared" si="1036"/>
        <v/>
      </c>
      <c r="X955" s="340" t="str">
        <f t="shared" si="1086"/>
        <v/>
      </c>
      <c r="Y955" s="342" t="str">
        <f t="shared" si="1087"/>
        <v/>
      </c>
      <c r="Z955" s="343" t="str">
        <f t="shared" si="1088"/>
        <v/>
      </c>
      <c r="AA955" s="344" t="str">
        <f t="shared" si="1089"/>
        <v/>
      </c>
      <c r="AB955" s="345" t="str">
        <f t="shared" si="1037"/>
        <v/>
      </c>
      <c r="AC955" s="346" t="str">
        <f t="shared" si="1038"/>
        <v/>
      </c>
      <c r="AD955" s="346" t="str">
        <f t="shared" si="1039"/>
        <v/>
      </c>
      <c r="AE955" s="344" t="str">
        <f t="shared" si="1090"/>
        <v/>
      </c>
      <c r="AF955" s="346" t="str">
        <f t="shared" si="1040"/>
        <v/>
      </c>
      <c r="AG955" s="344" t="str">
        <f t="shared" si="1091"/>
        <v/>
      </c>
      <c r="AH955" s="344" t="str">
        <f t="shared" si="1092"/>
        <v/>
      </c>
      <c r="AI955" s="344" t="str">
        <f t="shared" si="1093"/>
        <v/>
      </c>
      <c r="AJ955" s="346" t="str">
        <f t="shared" si="1094"/>
        <v/>
      </c>
      <c r="AK955" s="346" t="str">
        <f t="shared" si="1095"/>
        <v/>
      </c>
      <c r="AL955" s="347" t="str">
        <f t="shared" si="1096"/>
        <v/>
      </c>
      <c r="AM955" s="141"/>
      <c r="AN955" s="141"/>
      <c r="AO955" s="142"/>
      <c r="AP955" s="58">
        <f t="shared" si="1041"/>
        <v>0</v>
      </c>
      <c r="AQ955" s="94">
        <f>SUM(AP$10:AP955)</f>
        <v>0</v>
      </c>
      <c r="AR955" s="143">
        <f t="shared" si="1101"/>
        <v>0.1</v>
      </c>
      <c r="AS955" s="144" t="str">
        <f t="shared" si="1042"/>
        <v/>
      </c>
      <c r="AT955" s="144" t="str">
        <f t="shared" si="1069"/>
        <v/>
      </c>
      <c r="AU955" s="145"/>
      <c r="AV955" s="58">
        <f t="shared" si="1099"/>
        <v>0</v>
      </c>
      <c r="AW955" s="318">
        <f>SUM(AV$10:AV955)</f>
        <v>0</v>
      </c>
      <c r="AX955" s="319">
        <f t="shared" si="1100"/>
        <v>0.1</v>
      </c>
      <c r="AY955" s="144" t="str">
        <f t="shared" si="1083"/>
        <v/>
      </c>
      <c r="AZ955" s="144" t="str">
        <f t="shared" si="1084"/>
        <v/>
      </c>
      <c r="BA955" s="144"/>
      <c r="BB955" s="146" t="str">
        <f t="shared" si="1043"/>
        <v/>
      </c>
      <c r="BC955" s="66" t="str">
        <f t="shared" si="1082"/>
        <v/>
      </c>
      <c r="BD955" s="195" t="str">
        <f t="shared" si="1044"/>
        <v/>
      </c>
      <c r="BF955" s="283"/>
      <c r="BG955" s="286" t="str">
        <f t="shared" si="1045"/>
        <v/>
      </c>
      <c r="BY955" s="211" t="str">
        <f t="shared" si="1046"/>
        <v/>
      </c>
      <c r="BZ955" s="150" t="str">
        <f t="shared" si="1047"/>
        <v/>
      </c>
      <c r="CB955" s="54" t="str">
        <f t="shared" si="1081"/>
        <v/>
      </c>
      <c r="CD955" s="54" t="str">
        <f t="shared" si="1048"/>
        <v/>
      </c>
      <c r="CF955" s="54" t="str">
        <f t="shared" si="1049"/>
        <v/>
      </c>
      <c r="CH955" s="150" t="str">
        <f t="shared" si="1050"/>
        <v/>
      </c>
      <c r="CI955" s="290"/>
      <c r="CJ955" s="150" t="str">
        <f t="shared" si="1051"/>
        <v/>
      </c>
      <c r="CK955" s="290"/>
      <c r="CL955" s="54" t="str">
        <f t="shared" si="1070"/>
        <v/>
      </c>
      <c r="CM955" s="290"/>
      <c r="CN955" s="150" t="str">
        <f t="shared" si="1052"/>
        <v/>
      </c>
      <c r="CO955" s="290"/>
      <c r="CP955" s="150" t="str">
        <f t="shared" si="1053"/>
        <v/>
      </c>
      <c r="CQ955" s="290"/>
      <c r="CR955" s="150" t="str">
        <f t="shared" si="1054"/>
        <v/>
      </c>
      <c r="CS955" s="290"/>
      <c r="CT955" s="150" t="str">
        <f t="shared" si="1055"/>
        <v/>
      </c>
      <c r="CU955" s="150"/>
      <c r="CV955" s="150" t="str">
        <f t="shared" si="1056"/>
        <v/>
      </c>
      <c r="CW955" s="94"/>
      <c r="CX955" s="151" t="str">
        <f t="shared" si="1097"/>
        <v/>
      </c>
      <c r="CY955" s="151" t="str">
        <f t="shared" si="1098"/>
        <v/>
      </c>
      <c r="CZ955" s="152"/>
      <c r="DA955" s="373" t="str">
        <f t="shared" si="1071"/>
        <v/>
      </c>
      <c r="DC955" s="153">
        <f t="shared" si="1057"/>
        <v>0</v>
      </c>
      <c r="DD955" s="153">
        <f t="shared" si="1058"/>
        <v>0</v>
      </c>
      <c r="DE955" s="153">
        <f t="shared" si="1059"/>
        <v>0</v>
      </c>
      <c r="DF955" s="158">
        <f t="shared" si="1060"/>
        <v>-4.7000000000000002E-3</v>
      </c>
      <c r="DG955" s="159">
        <f t="shared" si="1072"/>
        <v>-1.1703000000000001</v>
      </c>
      <c r="DH955" s="158">
        <f t="shared" si="1061"/>
        <v>3.1999999999999997E-3</v>
      </c>
      <c r="DI955" s="159">
        <f t="shared" si="1073"/>
        <v>0.79679999999999995</v>
      </c>
      <c r="DJ955" s="158">
        <f t="shared" si="1062"/>
        <v>-2.7000000000000001E-3</v>
      </c>
      <c r="DK955" s="159">
        <f t="shared" si="1074"/>
        <v>-0.67230000000000001</v>
      </c>
      <c r="DL955" s="158">
        <f t="shared" si="1063"/>
        <v>1.1999999999999999E-3</v>
      </c>
      <c r="DM955" s="159">
        <f t="shared" si="1075"/>
        <v>0.29879999999999995</v>
      </c>
      <c r="DN955" s="158">
        <f t="shared" si="1064"/>
        <v>1.46E-2</v>
      </c>
      <c r="DO955" s="159">
        <f t="shared" si="1076"/>
        <v>3.6354000000000002</v>
      </c>
      <c r="DP955" s="158">
        <f t="shared" si="1065"/>
        <v>-1.2999999999999999E-2</v>
      </c>
      <c r="DQ955" s="159">
        <f t="shared" si="1077"/>
        <v>-3.2369999999999997</v>
      </c>
      <c r="DR955" s="158">
        <f t="shared" si="1066"/>
        <v>-6.7000000000000002E-3</v>
      </c>
      <c r="DS955" s="159">
        <f t="shared" si="1078"/>
        <v>-1.6683000000000001</v>
      </c>
      <c r="DT955" s="158">
        <f t="shared" si="1067"/>
        <v>-1.2999999999999999E-2</v>
      </c>
      <c r="DU955" s="159">
        <f t="shared" si="1079"/>
        <v>-3.2369999999999997</v>
      </c>
      <c r="DV955" s="158">
        <f t="shared" si="1068"/>
        <v>-6.7000000000000002E-3</v>
      </c>
      <c r="DW955" s="160">
        <f t="shared" si="1080"/>
        <v>-1.6683000000000001</v>
      </c>
    </row>
    <row r="956" spans="1:127" ht="24.95" customHeight="1" x14ac:dyDescent="0.2">
      <c r="A956" s="272">
        <v>947</v>
      </c>
      <c r="B956" s="336"/>
      <c r="C956" s="332"/>
      <c r="D956" s="333"/>
      <c r="E956" s="334"/>
      <c r="F956" s="335"/>
      <c r="G956" s="334"/>
      <c r="H956" s="371"/>
      <c r="I956" s="334"/>
      <c r="J956" s="334"/>
      <c r="K956" s="334"/>
      <c r="L956" s="334"/>
      <c r="M956" s="334"/>
      <c r="N956" s="334"/>
      <c r="O956" s="337"/>
      <c r="P956" s="337"/>
      <c r="Q956" s="338" t="str">
        <f t="shared" si="1031"/>
        <v xml:space="preserve"> </v>
      </c>
      <c r="R956" s="339" t="str">
        <f t="shared" si="1032"/>
        <v/>
      </c>
      <c r="S956" s="340" t="str">
        <f t="shared" si="1085"/>
        <v/>
      </c>
      <c r="T956" s="341" t="str">
        <f t="shared" si="1033"/>
        <v/>
      </c>
      <c r="U956" s="341" t="str">
        <f t="shared" si="1034"/>
        <v/>
      </c>
      <c r="V956" s="341" t="str">
        <f t="shared" si="1035"/>
        <v/>
      </c>
      <c r="W956" s="341" t="str">
        <f t="shared" si="1036"/>
        <v/>
      </c>
      <c r="X956" s="340" t="str">
        <f t="shared" si="1086"/>
        <v/>
      </c>
      <c r="Y956" s="342" t="str">
        <f t="shared" si="1087"/>
        <v/>
      </c>
      <c r="Z956" s="343" t="str">
        <f t="shared" si="1088"/>
        <v/>
      </c>
      <c r="AA956" s="344" t="str">
        <f t="shared" si="1089"/>
        <v/>
      </c>
      <c r="AB956" s="345" t="str">
        <f t="shared" si="1037"/>
        <v/>
      </c>
      <c r="AC956" s="346" t="str">
        <f t="shared" si="1038"/>
        <v/>
      </c>
      <c r="AD956" s="346" t="str">
        <f t="shared" si="1039"/>
        <v/>
      </c>
      <c r="AE956" s="344" t="str">
        <f t="shared" si="1090"/>
        <v/>
      </c>
      <c r="AF956" s="346" t="str">
        <f t="shared" si="1040"/>
        <v/>
      </c>
      <c r="AG956" s="344" t="str">
        <f t="shared" si="1091"/>
        <v/>
      </c>
      <c r="AH956" s="344" t="str">
        <f t="shared" si="1092"/>
        <v/>
      </c>
      <c r="AI956" s="344" t="str">
        <f t="shared" si="1093"/>
        <v/>
      </c>
      <c r="AJ956" s="346" t="str">
        <f t="shared" si="1094"/>
        <v/>
      </c>
      <c r="AK956" s="346" t="str">
        <f t="shared" si="1095"/>
        <v/>
      </c>
      <c r="AL956" s="347" t="str">
        <f t="shared" si="1096"/>
        <v/>
      </c>
      <c r="AM956" s="141"/>
      <c r="AN956" s="141"/>
      <c r="AO956" s="142"/>
      <c r="AP956" s="58">
        <f t="shared" si="1041"/>
        <v>0</v>
      </c>
      <c r="AQ956" s="94">
        <f>SUM(AP$10:AP956)</f>
        <v>0</v>
      </c>
      <c r="AR956" s="143">
        <f t="shared" si="1101"/>
        <v>0.1</v>
      </c>
      <c r="AS956" s="144" t="str">
        <f t="shared" si="1042"/>
        <v/>
      </c>
      <c r="AT956" s="144" t="str">
        <f t="shared" si="1069"/>
        <v/>
      </c>
      <c r="AU956" s="145"/>
      <c r="AV956" s="58">
        <f t="shared" si="1099"/>
        <v>0</v>
      </c>
      <c r="AW956" s="318">
        <f>SUM(AV$10:AV956)</f>
        <v>0</v>
      </c>
      <c r="AX956" s="319">
        <f t="shared" si="1100"/>
        <v>0.1</v>
      </c>
      <c r="AY956" s="144" t="str">
        <f t="shared" si="1083"/>
        <v/>
      </c>
      <c r="AZ956" s="144" t="str">
        <f t="shared" si="1084"/>
        <v/>
      </c>
      <c r="BA956" s="144"/>
      <c r="BB956" s="146" t="str">
        <f t="shared" si="1043"/>
        <v/>
      </c>
      <c r="BC956" s="66" t="str">
        <f t="shared" si="1082"/>
        <v/>
      </c>
      <c r="BD956" s="195" t="str">
        <f t="shared" si="1044"/>
        <v/>
      </c>
      <c r="BF956" s="283"/>
      <c r="BG956" s="286" t="str">
        <f t="shared" si="1045"/>
        <v/>
      </c>
      <c r="BY956" s="211" t="str">
        <f t="shared" si="1046"/>
        <v/>
      </c>
      <c r="BZ956" s="150" t="str">
        <f t="shared" si="1047"/>
        <v/>
      </c>
      <c r="CB956" s="54" t="str">
        <f t="shared" si="1081"/>
        <v/>
      </c>
      <c r="CD956" s="54" t="str">
        <f t="shared" si="1048"/>
        <v/>
      </c>
      <c r="CF956" s="54" t="str">
        <f t="shared" si="1049"/>
        <v/>
      </c>
      <c r="CH956" s="150" t="str">
        <f t="shared" si="1050"/>
        <v/>
      </c>
      <c r="CI956" s="290"/>
      <c r="CJ956" s="150" t="str">
        <f t="shared" si="1051"/>
        <v/>
      </c>
      <c r="CK956" s="290"/>
      <c r="CL956" s="54" t="str">
        <f t="shared" si="1070"/>
        <v/>
      </c>
      <c r="CM956" s="290"/>
      <c r="CN956" s="150" t="str">
        <f t="shared" si="1052"/>
        <v/>
      </c>
      <c r="CO956" s="290"/>
      <c r="CP956" s="150" t="str">
        <f t="shared" si="1053"/>
        <v/>
      </c>
      <c r="CQ956" s="290"/>
      <c r="CR956" s="150" t="str">
        <f t="shared" si="1054"/>
        <v/>
      </c>
      <c r="CS956" s="290"/>
      <c r="CT956" s="150" t="str">
        <f t="shared" si="1055"/>
        <v/>
      </c>
      <c r="CU956" s="150"/>
      <c r="CV956" s="150" t="str">
        <f t="shared" si="1056"/>
        <v/>
      </c>
      <c r="CW956" s="94"/>
      <c r="CX956" s="151" t="str">
        <f t="shared" si="1097"/>
        <v/>
      </c>
      <c r="CY956" s="151" t="str">
        <f t="shared" si="1098"/>
        <v/>
      </c>
      <c r="CZ956" s="152"/>
      <c r="DA956" s="373" t="str">
        <f t="shared" si="1071"/>
        <v/>
      </c>
      <c r="DC956" s="153">
        <f t="shared" si="1057"/>
        <v>0</v>
      </c>
      <c r="DD956" s="153">
        <f t="shared" si="1058"/>
        <v>0</v>
      </c>
      <c r="DE956" s="153">
        <f t="shared" si="1059"/>
        <v>0</v>
      </c>
      <c r="DF956" s="158">
        <f t="shared" si="1060"/>
        <v>-4.7000000000000002E-3</v>
      </c>
      <c r="DG956" s="159">
        <f t="shared" si="1072"/>
        <v>-1.1703000000000001</v>
      </c>
      <c r="DH956" s="158">
        <f t="shared" si="1061"/>
        <v>3.1999999999999997E-3</v>
      </c>
      <c r="DI956" s="159">
        <f t="shared" si="1073"/>
        <v>0.79679999999999995</v>
      </c>
      <c r="DJ956" s="158">
        <f t="shared" si="1062"/>
        <v>-2.7000000000000001E-3</v>
      </c>
      <c r="DK956" s="159">
        <f t="shared" si="1074"/>
        <v>-0.67230000000000001</v>
      </c>
      <c r="DL956" s="158">
        <f t="shared" si="1063"/>
        <v>1.1999999999999999E-3</v>
      </c>
      <c r="DM956" s="159">
        <f t="shared" si="1075"/>
        <v>0.29879999999999995</v>
      </c>
      <c r="DN956" s="158">
        <f t="shared" si="1064"/>
        <v>1.46E-2</v>
      </c>
      <c r="DO956" s="159">
        <f t="shared" si="1076"/>
        <v>3.6354000000000002</v>
      </c>
      <c r="DP956" s="158">
        <f t="shared" si="1065"/>
        <v>-1.2999999999999999E-2</v>
      </c>
      <c r="DQ956" s="159">
        <f t="shared" si="1077"/>
        <v>-3.2369999999999997</v>
      </c>
      <c r="DR956" s="158">
        <f t="shared" si="1066"/>
        <v>-6.7000000000000002E-3</v>
      </c>
      <c r="DS956" s="159">
        <f t="shared" si="1078"/>
        <v>-1.6683000000000001</v>
      </c>
      <c r="DT956" s="158">
        <f t="shared" si="1067"/>
        <v>-1.2999999999999999E-2</v>
      </c>
      <c r="DU956" s="159">
        <f t="shared" si="1079"/>
        <v>-3.2369999999999997</v>
      </c>
      <c r="DV956" s="158">
        <f t="shared" si="1068"/>
        <v>-6.7000000000000002E-3</v>
      </c>
      <c r="DW956" s="160">
        <f t="shared" si="1080"/>
        <v>-1.6683000000000001</v>
      </c>
    </row>
    <row r="957" spans="1:127" ht="24.95" customHeight="1" x14ac:dyDescent="0.2">
      <c r="A957" s="272">
        <v>948</v>
      </c>
      <c r="B957" s="336"/>
      <c r="C957" s="332"/>
      <c r="D957" s="333"/>
      <c r="E957" s="334"/>
      <c r="F957" s="335"/>
      <c r="G957" s="334"/>
      <c r="H957" s="371"/>
      <c r="I957" s="334"/>
      <c r="J957" s="334"/>
      <c r="K957" s="334"/>
      <c r="L957" s="334"/>
      <c r="M957" s="334"/>
      <c r="N957" s="334"/>
      <c r="O957" s="337"/>
      <c r="P957" s="337"/>
      <c r="Q957" s="338" t="str">
        <f t="shared" si="1031"/>
        <v xml:space="preserve"> </v>
      </c>
      <c r="R957" s="339" t="str">
        <f t="shared" si="1032"/>
        <v/>
      </c>
      <c r="S957" s="340" t="str">
        <f t="shared" si="1085"/>
        <v/>
      </c>
      <c r="T957" s="341" t="str">
        <f t="shared" si="1033"/>
        <v/>
      </c>
      <c r="U957" s="341" t="str">
        <f t="shared" si="1034"/>
        <v/>
      </c>
      <c r="V957" s="341" t="str">
        <f t="shared" si="1035"/>
        <v/>
      </c>
      <c r="W957" s="341" t="str">
        <f t="shared" si="1036"/>
        <v/>
      </c>
      <c r="X957" s="340" t="str">
        <f t="shared" si="1086"/>
        <v/>
      </c>
      <c r="Y957" s="342" t="str">
        <f t="shared" si="1087"/>
        <v/>
      </c>
      <c r="Z957" s="343" t="str">
        <f t="shared" si="1088"/>
        <v/>
      </c>
      <c r="AA957" s="344" t="str">
        <f t="shared" si="1089"/>
        <v/>
      </c>
      <c r="AB957" s="345" t="str">
        <f t="shared" si="1037"/>
        <v/>
      </c>
      <c r="AC957" s="346" t="str">
        <f t="shared" si="1038"/>
        <v/>
      </c>
      <c r="AD957" s="346" t="str">
        <f t="shared" si="1039"/>
        <v/>
      </c>
      <c r="AE957" s="344" t="str">
        <f t="shared" si="1090"/>
        <v/>
      </c>
      <c r="AF957" s="346" t="str">
        <f t="shared" si="1040"/>
        <v/>
      </c>
      <c r="AG957" s="344" t="str">
        <f t="shared" si="1091"/>
        <v/>
      </c>
      <c r="AH957" s="344" t="str">
        <f t="shared" si="1092"/>
        <v/>
      </c>
      <c r="AI957" s="344" t="str">
        <f t="shared" si="1093"/>
        <v/>
      </c>
      <c r="AJ957" s="346" t="str">
        <f t="shared" si="1094"/>
        <v/>
      </c>
      <c r="AK957" s="346" t="str">
        <f t="shared" si="1095"/>
        <v/>
      </c>
      <c r="AL957" s="347" t="str">
        <f t="shared" si="1096"/>
        <v/>
      </c>
      <c r="AM957" s="141"/>
      <c r="AN957" s="141"/>
      <c r="AO957" s="142"/>
      <c r="AP957" s="58">
        <f t="shared" si="1041"/>
        <v>0</v>
      </c>
      <c r="AQ957" s="94">
        <f>SUM(AP$10:AP957)</f>
        <v>0</v>
      </c>
      <c r="AR957" s="143">
        <f t="shared" si="1101"/>
        <v>0.1</v>
      </c>
      <c r="AS957" s="144" t="str">
        <f t="shared" si="1042"/>
        <v/>
      </c>
      <c r="AT957" s="144" t="str">
        <f t="shared" si="1069"/>
        <v/>
      </c>
      <c r="AU957" s="145"/>
      <c r="AV957" s="58">
        <f t="shared" si="1099"/>
        <v>0</v>
      </c>
      <c r="AW957" s="318">
        <f>SUM(AV$10:AV957)</f>
        <v>0</v>
      </c>
      <c r="AX957" s="319">
        <f t="shared" si="1100"/>
        <v>0.1</v>
      </c>
      <c r="AY957" s="144" t="str">
        <f t="shared" si="1083"/>
        <v/>
      </c>
      <c r="AZ957" s="144" t="str">
        <f t="shared" si="1084"/>
        <v/>
      </c>
      <c r="BA957" s="144"/>
      <c r="BB957" s="146" t="str">
        <f t="shared" si="1043"/>
        <v/>
      </c>
      <c r="BC957" s="66" t="str">
        <f t="shared" si="1082"/>
        <v/>
      </c>
      <c r="BD957" s="195" t="str">
        <f t="shared" si="1044"/>
        <v/>
      </c>
      <c r="BF957" s="283"/>
      <c r="BG957" s="286" t="str">
        <f t="shared" si="1045"/>
        <v/>
      </c>
      <c r="BY957" s="211" t="str">
        <f t="shared" si="1046"/>
        <v/>
      </c>
      <c r="BZ957" s="150" t="str">
        <f t="shared" si="1047"/>
        <v/>
      </c>
      <c r="CB957" s="54" t="str">
        <f t="shared" si="1081"/>
        <v/>
      </c>
      <c r="CD957" s="54" t="str">
        <f t="shared" si="1048"/>
        <v/>
      </c>
      <c r="CF957" s="54" t="str">
        <f t="shared" si="1049"/>
        <v/>
      </c>
      <c r="CH957" s="150" t="str">
        <f t="shared" si="1050"/>
        <v/>
      </c>
      <c r="CI957" s="290"/>
      <c r="CJ957" s="150" t="str">
        <f t="shared" si="1051"/>
        <v/>
      </c>
      <c r="CK957" s="290"/>
      <c r="CL957" s="54" t="str">
        <f t="shared" si="1070"/>
        <v/>
      </c>
      <c r="CM957" s="290"/>
      <c r="CN957" s="150" t="str">
        <f t="shared" si="1052"/>
        <v/>
      </c>
      <c r="CO957" s="290"/>
      <c r="CP957" s="150" t="str">
        <f t="shared" si="1053"/>
        <v/>
      </c>
      <c r="CQ957" s="290"/>
      <c r="CR957" s="150" t="str">
        <f t="shared" si="1054"/>
        <v/>
      </c>
      <c r="CS957" s="290"/>
      <c r="CT957" s="150" t="str">
        <f t="shared" si="1055"/>
        <v/>
      </c>
      <c r="CU957" s="150"/>
      <c r="CV957" s="150" t="str">
        <f t="shared" si="1056"/>
        <v/>
      </c>
      <c r="CW957" s="94"/>
      <c r="CX957" s="151" t="str">
        <f t="shared" si="1097"/>
        <v/>
      </c>
      <c r="CY957" s="151" t="str">
        <f t="shared" si="1098"/>
        <v/>
      </c>
      <c r="CZ957" s="152"/>
      <c r="DA957" s="373" t="str">
        <f t="shared" si="1071"/>
        <v/>
      </c>
      <c r="DC957" s="153">
        <f t="shared" si="1057"/>
        <v>0</v>
      </c>
      <c r="DD957" s="153">
        <f t="shared" si="1058"/>
        <v>0</v>
      </c>
      <c r="DE957" s="153">
        <f t="shared" si="1059"/>
        <v>0</v>
      </c>
      <c r="DF957" s="158">
        <f t="shared" si="1060"/>
        <v>-4.7000000000000002E-3</v>
      </c>
      <c r="DG957" s="159">
        <f t="shared" si="1072"/>
        <v>-1.1703000000000001</v>
      </c>
      <c r="DH957" s="158">
        <f t="shared" si="1061"/>
        <v>3.1999999999999997E-3</v>
      </c>
      <c r="DI957" s="159">
        <f t="shared" si="1073"/>
        <v>0.79679999999999995</v>
      </c>
      <c r="DJ957" s="158">
        <f t="shared" si="1062"/>
        <v>-2.7000000000000001E-3</v>
      </c>
      <c r="DK957" s="159">
        <f t="shared" si="1074"/>
        <v>-0.67230000000000001</v>
      </c>
      <c r="DL957" s="158">
        <f t="shared" si="1063"/>
        <v>1.1999999999999999E-3</v>
      </c>
      <c r="DM957" s="159">
        <f t="shared" si="1075"/>
        <v>0.29879999999999995</v>
      </c>
      <c r="DN957" s="158">
        <f t="shared" si="1064"/>
        <v>1.46E-2</v>
      </c>
      <c r="DO957" s="159">
        <f t="shared" si="1076"/>
        <v>3.6354000000000002</v>
      </c>
      <c r="DP957" s="158">
        <f t="shared" si="1065"/>
        <v>-1.2999999999999999E-2</v>
      </c>
      <c r="DQ957" s="159">
        <f t="shared" si="1077"/>
        <v>-3.2369999999999997</v>
      </c>
      <c r="DR957" s="158">
        <f t="shared" si="1066"/>
        <v>-6.7000000000000002E-3</v>
      </c>
      <c r="DS957" s="159">
        <f t="shared" si="1078"/>
        <v>-1.6683000000000001</v>
      </c>
      <c r="DT957" s="158">
        <f t="shared" si="1067"/>
        <v>-1.2999999999999999E-2</v>
      </c>
      <c r="DU957" s="159">
        <f t="shared" si="1079"/>
        <v>-3.2369999999999997</v>
      </c>
      <c r="DV957" s="158">
        <f t="shared" si="1068"/>
        <v>-6.7000000000000002E-3</v>
      </c>
      <c r="DW957" s="160">
        <f t="shared" si="1080"/>
        <v>-1.6683000000000001</v>
      </c>
    </row>
    <row r="958" spans="1:127" ht="24.95" customHeight="1" x14ac:dyDescent="0.2">
      <c r="A958" s="272">
        <v>949</v>
      </c>
      <c r="B958" s="336"/>
      <c r="C958" s="332"/>
      <c r="D958" s="333"/>
      <c r="E958" s="334"/>
      <c r="F958" s="335"/>
      <c r="G958" s="334"/>
      <c r="H958" s="371"/>
      <c r="I958" s="334"/>
      <c r="J958" s="334"/>
      <c r="K958" s="334"/>
      <c r="L958" s="334"/>
      <c r="M958" s="334"/>
      <c r="N958" s="334"/>
      <c r="O958" s="337"/>
      <c r="P958" s="337"/>
      <c r="Q958" s="338" t="str">
        <f t="shared" si="1031"/>
        <v xml:space="preserve"> </v>
      </c>
      <c r="R958" s="339" t="str">
        <f t="shared" si="1032"/>
        <v/>
      </c>
      <c r="S958" s="340" t="str">
        <f t="shared" si="1085"/>
        <v/>
      </c>
      <c r="T958" s="341" t="str">
        <f t="shared" si="1033"/>
        <v/>
      </c>
      <c r="U958" s="341" t="str">
        <f t="shared" si="1034"/>
        <v/>
      </c>
      <c r="V958" s="341" t="str">
        <f t="shared" si="1035"/>
        <v/>
      </c>
      <c r="W958" s="341" t="str">
        <f t="shared" si="1036"/>
        <v/>
      </c>
      <c r="X958" s="340" t="str">
        <f t="shared" si="1086"/>
        <v/>
      </c>
      <c r="Y958" s="342" t="str">
        <f t="shared" si="1087"/>
        <v/>
      </c>
      <c r="Z958" s="343" t="str">
        <f t="shared" si="1088"/>
        <v/>
      </c>
      <c r="AA958" s="344" t="str">
        <f t="shared" si="1089"/>
        <v/>
      </c>
      <c r="AB958" s="345" t="str">
        <f t="shared" si="1037"/>
        <v/>
      </c>
      <c r="AC958" s="346" t="str">
        <f t="shared" si="1038"/>
        <v/>
      </c>
      <c r="AD958" s="346" t="str">
        <f t="shared" si="1039"/>
        <v/>
      </c>
      <c r="AE958" s="344" t="str">
        <f t="shared" si="1090"/>
        <v/>
      </c>
      <c r="AF958" s="346" t="str">
        <f t="shared" si="1040"/>
        <v/>
      </c>
      <c r="AG958" s="344" t="str">
        <f t="shared" si="1091"/>
        <v/>
      </c>
      <c r="AH958" s="344" t="str">
        <f t="shared" si="1092"/>
        <v/>
      </c>
      <c r="AI958" s="344" t="str">
        <f t="shared" si="1093"/>
        <v/>
      </c>
      <c r="AJ958" s="346" t="str">
        <f t="shared" si="1094"/>
        <v/>
      </c>
      <c r="AK958" s="346" t="str">
        <f t="shared" si="1095"/>
        <v/>
      </c>
      <c r="AL958" s="347" t="str">
        <f t="shared" si="1096"/>
        <v/>
      </c>
      <c r="AM958" s="141"/>
      <c r="AN958" s="141"/>
      <c r="AO958" s="142"/>
      <c r="AP958" s="58">
        <f t="shared" si="1041"/>
        <v>0</v>
      </c>
      <c r="AQ958" s="94">
        <f>SUM(AP$10:AP958)</f>
        <v>0</v>
      </c>
      <c r="AR958" s="143">
        <f t="shared" si="1101"/>
        <v>0.1</v>
      </c>
      <c r="AS958" s="144" t="str">
        <f t="shared" si="1042"/>
        <v/>
      </c>
      <c r="AT958" s="144" t="str">
        <f t="shared" si="1069"/>
        <v/>
      </c>
      <c r="AU958" s="145"/>
      <c r="AV958" s="58">
        <f t="shared" si="1099"/>
        <v>0</v>
      </c>
      <c r="AW958" s="318">
        <f>SUM(AV$10:AV958)</f>
        <v>0</v>
      </c>
      <c r="AX958" s="319">
        <f t="shared" si="1100"/>
        <v>0.1</v>
      </c>
      <c r="AY958" s="144" t="str">
        <f t="shared" si="1083"/>
        <v/>
      </c>
      <c r="AZ958" s="144" t="str">
        <f t="shared" si="1084"/>
        <v/>
      </c>
      <c r="BA958" s="144"/>
      <c r="BB958" s="146" t="str">
        <f t="shared" si="1043"/>
        <v/>
      </c>
      <c r="BC958" s="66" t="str">
        <f t="shared" si="1082"/>
        <v/>
      </c>
      <c r="BD958" s="195" t="str">
        <f t="shared" si="1044"/>
        <v/>
      </c>
      <c r="BF958" s="283"/>
      <c r="BG958" s="286" t="str">
        <f t="shared" si="1045"/>
        <v/>
      </c>
      <c r="BY958" s="211" t="str">
        <f t="shared" si="1046"/>
        <v/>
      </c>
      <c r="BZ958" s="150" t="str">
        <f t="shared" si="1047"/>
        <v/>
      </c>
      <c r="CB958" s="54" t="str">
        <f t="shared" si="1081"/>
        <v/>
      </c>
      <c r="CD958" s="54" t="str">
        <f t="shared" si="1048"/>
        <v/>
      </c>
      <c r="CF958" s="54" t="str">
        <f t="shared" si="1049"/>
        <v/>
      </c>
      <c r="CH958" s="150" t="str">
        <f t="shared" si="1050"/>
        <v/>
      </c>
      <c r="CI958" s="290"/>
      <c r="CJ958" s="150" t="str">
        <f t="shared" si="1051"/>
        <v/>
      </c>
      <c r="CK958" s="290"/>
      <c r="CL958" s="54" t="str">
        <f t="shared" si="1070"/>
        <v/>
      </c>
      <c r="CM958" s="290"/>
      <c r="CN958" s="150" t="str">
        <f t="shared" si="1052"/>
        <v/>
      </c>
      <c r="CO958" s="290"/>
      <c r="CP958" s="150" t="str">
        <f t="shared" si="1053"/>
        <v/>
      </c>
      <c r="CQ958" s="290"/>
      <c r="CR958" s="150" t="str">
        <f t="shared" si="1054"/>
        <v/>
      </c>
      <c r="CS958" s="290"/>
      <c r="CT958" s="150" t="str">
        <f t="shared" si="1055"/>
        <v/>
      </c>
      <c r="CU958" s="150"/>
      <c r="CV958" s="150" t="str">
        <f t="shared" si="1056"/>
        <v/>
      </c>
      <c r="CW958" s="94"/>
      <c r="CX958" s="151" t="str">
        <f t="shared" si="1097"/>
        <v/>
      </c>
      <c r="CY958" s="151" t="str">
        <f t="shared" si="1098"/>
        <v/>
      </c>
      <c r="CZ958" s="152"/>
      <c r="DA958" s="373" t="str">
        <f t="shared" si="1071"/>
        <v/>
      </c>
      <c r="DC958" s="153">
        <f t="shared" si="1057"/>
        <v>0</v>
      </c>
      <c r="DD958" s="153">
        <f t="shared" si="1058"/>
        <v>0</v>
      </c>
      <c r="DE958" s="153">
        <f t="shared" si="1059"/>
        <v>0</v>
      </c>
      <c r="DF958" s="158">
        <f t="shared" si="1060"/>
        <v>-4.7000000000000002E-3</v>
      </c>
      <c r="DG958" s="159">
        <f t="shared" si="1072"/>
        <v>-1.1703000000000001</v>
      </c>
      <c r="DH958" s="158">
        <f t="shared" si="1061"/>
        <v>3.1999999999999997E-3</v>
      </c>
      <c r="DI958" s="159">
        <f t="shared" si="1073"/>
        <v>0.79679999999999995</v>
      </c>
      <c r="DJ958" s="158">
        <f t="shared" si="1062"/>
        <v>-2.7000000000000001E-3</v>
      </c>
      <c r="DK958" s="159">
        <f t="shared" si="1074"/>
        <v>-0.67230000000000001</v>
      </c>
      <c r="DL958" s="158">
        <f t="shared" si="1063"/>
        <v>1.1999999999999999E-3</v>
      </c>
      <c r="DM958" s="159">
        <f t="shared" si="1075"/>
        <v>0.29879999999999995</v>
      </c>
      <c r="DN958" s="158">
        <f t="shared" si="1064"/>
        <v>1.46E-2</v>
      </c>
      <c r="DO958" s="159">
        <f t="shared" si="1076"/>
        <v>3.6354000000000002</v>
      </c>
      <c r="DP958" s="158">
        <f t="shared" si="1065"/>
        <v>-1.2999999999999999E-2</v>
      </c>
      <c r="DQ958" s="159">
        <f t="shared" si="1077"/>
        <v>-3.2369999999999997</v>
      </c>
      <c r="DR958" s="158">
        <f t="shared" si="1066"/>
        <v>-6.7000000000000002E-3</v>
      </c>
      <c r="DS958" s="159">
        <f t="shared" si="1078"/>
        <v>-1.6683000000000001</v>
      </c>
      <c r="DT958" s="158">
        <f t="shared" si="1067"/>
        <v>-1.2999999999999999E-2</v>
      </c>
      <c r="DU958" s="159">
        <f t="shared" si="1079"/>
        <v>-3.2369999999999997</v>
      </c>
      <c r="DV958" s="158">
        <f t="shared" si="1068"/>
        <v>-6.7000000000000002E-3</v>
      </c>
      <c r="DW958" s="160">
        <f t="shared" si="1080"/>
        <v>-1.6683000000000001</v>
      </c>
    </row>
    <row r="959" spans="1:127" ht="24.95" customHeight="1" x14ac:dyDescent="0.2">
      <c r="A959" s="272">
        <v>950</v>
      </c>
      <c r="B959" s="336"/>
      <c r="C959" s="332"/>
      <c r="D959" s="333"/>
      <c r="E959" s="334"/>
      <c r="F959" s="335"/>
      <c r="G959" s="334"/>
      <c r="H959" s="371"/>
      <c r="I959" s="334"/>
      <c r="J959" s="334"/>
      <c r="K959" s="334"/>
      <c r="L959" s="334"/>
      <c r="M959" s="334"/>
      <c r="N959" s="334"/>
      <c r="O959" s="337"/>
      <c r="P959" s="337"/>
      <c r="Q959" s="338" t="str">
        <f t="shared" si="1031"/>
        <v xml:space="preserve"> </v>
      </c>
      <c r="R959" s="339" t="str">
        <f t="shared" si="1032"/>
        <v/>
      </c>
      <c r="S959" s="340" t="str">
        <f t="shared" si="1085"/>
        <v/>
      </c>
      <c r="T959" s="341" t="str">
        <f t="shared" si="1033"/>
        <v/>
      </c>
      <c r="U959" s="341" t="str">
        <f t="shared" si="1034"/>
        <v/>
      </c>
      <c r="V959" s="341" t="str">
        <f t="shared" si="1035"/>
        <v/>
      </c>
      <c r="W959" s="341" t="str">
        <f t="shared" si="1036"/>
        <v/>
      </c>
      <c r="X959" s="340" t="str">
        <f t="shared" si="1086"/>
        <v/>
      </c>
      <c r="Y959" s="342" t="str">
        <f t="shared" si="1087"/>
        <v/>
      </c>
      <c r="Z959" s="343" t="str">
        <f t="shared" si="1088"/>
        <v/>
      </c>
      <c r="AA959" s="344" t="str">
        <f t="shared" si="1089"/>
        <v/>
      </c>
      <c r="AB959" s="345" t="str">
        <f t="shared" si="1037"/>
        <v/>
      </c>
      <c r="AC959" s="346" t="str">
        <f t="shared" si="1038"/>
        <v/>
      </c>
      <c r="AD959" s="346" t="str">
        <f t="shared" si="1039"/>
        <v/>
      </c>
      <c r="AE959" s="344" t="str">
        <f t="shared" si="1090"/>
        <v/>
      </c>
      <c r="AF959" s="346" t="str">
        <f t="shared" si="1040"/>
        <v/>
      </c>
      <c r="AG959" s="344" t="str">
        <f t="shared" si="1091"/>
        <v/>
      </c>
      <c r="AH959" s="344" t="str">
        <f t="shared" si="1092"/>
        <v/>
      </c>
      <c r="AI959" s="344" t="str">
        <f t="shared" si="1093"/>
        <v/>
      </c>
      <c r="AJ959" s="346" t="str">
        <f t="shared" si="1094"/>
        <v/>
      </c>
      <c r="AK959" s="346" t="str">
        <f t="shared" si="1095"/>
        <v/>
      </c>
      <c r="AL959" s="347" t="str">
        <f t="shared" si="1096"/>
        <v/>
      </c>
      <c r="AM959" s="141"/>
      <c r="AN959" s="141"/>
      <c r="AO959" s="142"/>
      <c r="AP959" s="58">
        <f t="shared" si="1041"/>
        <v>0</v>
      </c>
      <c r="AQ959" s="94">
        <f>SUM(AP$10:AP959)</f>
        <v>0</v>
      </c>
      <c r="AR959" s="143">
        <f t="shared" si="1101"/>
        <v>0.1</v>
      </c>
      <c r="AS959" s="144" t="str">
        <f t="shared" si="1042"/>
        <v/>
      </c>
      <c r="AT959" s="144" t="str">
        <f t="shared" si="1069"/>
        <v/>
      </c>
      <c r="AU959" s="145"/>
      <c r="AV959" s="58">
        <f t="shared" si="1099"/>
        <v>0</v>
      </c>
      <c r="AW959" s="318">
        <f>SUM(AV$10:AV959)</f>
        <v>0</v>
      </c>
      <c r="AX959" s="319">
        <f t="shared" si="1100"/>
        <v>0.1</v>
      </c>
      <c r="AY959" s="144" t="str">
        <f t="shared" si="1083"/>
        <v/>
      </c>
      <c r="AZ959" s="144" t="str">
        <f t="shared" si="1084"/>
        <v/>
      </c>
      <c r="BA959" s="144"/>
      <c r="BB959" s="146" t="str">
        <f t="shared" si="1043"/>
        <v/>
      </c>
      <c r="BC959" s="66" t="str">
        <f t="shared" si="1082"/>
        <v/>
      </c>
      <c r="BD959" s="195" t="str">
        <f t="shared" si="1044"/>
        <v/>
      </c>
      <c r="BF959" s="283"/>
      <c r="BG959" s="286" t="str">
        <f t="shared" si="1045"/>
        <v/>
      </c>
      <c r="BY959" s="211" t="str">
        <f t="shared" si="1046"/>
        <v/>
      </c>
      <c r="BZ959" s="150" t="str">
        <f t="shared" si="1047"/>
        <v/>
      </c>
      <c r="CB959" s="54" t="str">
        <f t="shared" si="1081"/>
        <v/>
      </c>
      <c r="CD959" s="54" t="str">
        <f t="shared" si="1048"/>
        <v/>
      </c>
      <c r="CF959" s="54" t="str">
        <f t="shared" si="1049"/>
        <v/>
      </c>
      <c r="CH959" s="150" t="str">
        <f t="shared" si="1050"/>
        <v/>
      </c>
      <c r="CI959" s="290"/>
      <c r="CJ959" s="150" t="str">
        <f t="shared" si="1051"/>
        <v/>
      </c>
      <c r="CK959" s="290"/>
      <c r="CL959" s="54" t="str">
        <f t="shared" si="1070"/>
        <v/>
      </c>
      <c r="CM959" s="290"/>
      <c r="CN959" s="150" t="str">
        <f t="shared" si="1052"/>
        <v/>
      </c>
      <c r="CO959" s="290"/>
      <c r="CP959" s="150" t="str">
        <f t="shared" si="1053"/>
        <v/>
      </c>
      <c r="CQ959" s="290"/>
      <c r="CR959" s="150" t="str">
        <f t="shared" si="1054"/>
        <v/>
      </c>
      <c r="CS959" s="290"/>
      <c r="CT959" s="150" t="str">
        <f t="shared" si="1055"/>
        <v/>
      </c>
      <c r="CU959" s="150"/>
      <c r="CV959" s="150" t="str">
        <f t="shared" si="1056"/>
        <v/>
      </c>
      <c r="CW959" s="94"/>
      <c r="CX959" s="151" t="str">
        <f t="shared" si="1097"/>
        <v/>
      </c>
      <c r="CY959" s="151" t="str">
        <f t="shared" si="1098"/>
        <v/>
      </c>
      <c r="CZ959" s="152"/>
      <c r="DA959" s="373" t="str">
        <f t="shared" si="1071"/>
        <v/>
      </c>
      <c r="DC959" s="153">
        <f t="shared" si="1057"/>
        <v>0</v>
      </c>
      <c r="DD959" s="153">
        <f t="shared" si="1058"/>
        <v>0</v>
      </c>
      <c r="DE959" s="153">
        <f t="shared" si="1059"/>
        <v>0</v>
      </c>
      <c r="DF959" s="158">
        <f t="shared" si="1060"/>
        <v>-4.7000000000000002E-3</v>
      </c>
      <c r="DG959" s="159">
        <f t="shared" si="1072"/>
        <v>-1.1703000000000001</v>
      </c>
      <c r="DH959" s="158">
        <f t="shared" si="1061"/>
        <v>3.1999999999999997E-3</v>
      </c>
      <c r="DI959" s="159">
        <f t="shared" si="1073"/>
        <v>0.79679999999999995</v>
      </c>
      <c r="DJ959" s="158">
        <f t="shared" si="1062"/>
        <v>-2.7000000000000001E-3</v>
      </c>
      <c r="DK959" s="159">
        <f t="shared" si="1074"/>
        <v>-0.67230000000000001</v>
      </c>
      <c r="DL959" s="158">
        <f t="shared" si="1063"/>
        <v>1.1999999999999999E-3</v>
      </c>
      <c r="DM959" s="159">
        <f t="shared" si="1075"/>
        <v>0.29879999999999995</v>
      </c>
      <c r="DN959" s="158">
        <f t="shared" si="1064"/>
        <v>1.46E-2</v>
      </c>
      <c r="DO959" s="159">
        <f t="shared" si="1076"/>
        <v>3.6354000000000002</v>
      </c>
      <c r="DP959" s="158">
        <f t="shared" si="1065"/>
        <v>-1.2999999999999999E-2</v>
      </c>
      <c r="DQ959" s="159">
        <f t="shared" si="1077"/>
        <v>-3.2369999999999997</v>
      </c>
      <c r="DR959" s="158">
        <f t="shared" si="1066"/>
        <v>-6.7000000000000002E-3</v>
      </c>
      <c r="DS959" s="159">
        <f t="shared" si="1078"/>
        <v>-1.6683000000000001</v>
      </c>
      <c r="DT959" s="158">
        <f t="shared" si="1067"/>
        <v>-1.2999999999999999E-2</v>
      </c>
      <c r="DU959" s="159">
        <f t="shared" si="1079"/>
        <v>-3.2369999999999997</v>
      </c>
      <c r="DV959" s="158">
        <f t="shared" si="1068"/>
        <v>-6.7000000000000002E-3</v>
      </c>
      <c r="DW959" s="160">
        <f t="shared" si="1080"/>
        <v>-1.6683000000000001</v>
      </c>
    </row>
    <row r="960" spans="1:127" ht="24.95" customHeight="1" x14ac:dyDescent="0.2">
      <c r="A960" s="272">
        <v>951</v>
      </c>
      <c r="B960" s="336"/>
      <c r="C960" s="332"/>
      <c r="D960" s="333"/>
      <c r="E960" s="334"/>
      <c r="F960" s="335"/>
      <c r="G960" s="334"/>
      <c r="H960" s="371"/>
      <c r="I960" s="334"/>
      <c r="J960" s="334"/>
      <c r="K960" s="334"/>
      <c r="L960" s="334"/>
      <c r="M960" s="334"/>
      <c r="N960" s="334"/>
      <c r="O960" s="337"/>
      <c r="P960" s="337"/>
      <c r="Q960" s="338" t="str">
        <f t="shared" si="1031"/>
        <v xml:space="preserve"> </v>
      </c>
      <c r="R960" s="339" t="str">
        <f t="shared" si="1032"/>
        <v/>
      </c>
      <c r="S960" s="340" t="str">
        <f t="shared" si="1085"/>
        <v/>
      </c>
      <c r="T960" s="341" t="str">
        <f t="shared" si="1033"/>
        <v/>
      </c>
      <c r="U960" s="341" t="str">
        <f t="shared" si="1034"/>
        <v/>
      </c>
      <c r="V960" s="341" t="str">
        <f t="shared" si="1035"/>
        <v/>
      </c>
      <c r="W960" s="341" t="str">
        <f t="shared" si="1036"/>
        <v/>
      </c>
      <c r="X960" s="340" t="str">
        <f t="shared" si="1086"/>
        <v/>
      </c>
      <c r="Y960" s="342" t="str">
        <f t="shared" si="1087"/>
        <v/>
      </c>
      <c r="Z960" s="343" t="str">
        <f t="shared" si="1088"/>
        <v/>
      </c>
      <c r="AA960" s="344" t="str">
        <f t="shared" si="1089"/>
        <v/>
      </c>
      <c r="AB960" s="345" t="str">
        <f t="shared" si="1037"/>
        <v/>
      </c>
      <c r="AC960" s="346" t="str">
        <f t="shared" si="1038"/>
        <v/>
      </c>
      <c r="AD960" s="346" t="str">
        <f t="shared" si="1039"/>
        <v/>
      </c>
      <c r="AE960" s="344" t="str">
        <f t="shared" si="1090"/>
        <v/>
      </c>
      <c r="AF960" s="346" t="str">
        <f t="shared" si="1040"/>
        <v/>
      </c>
      <c r="AG960" s="344" t="str">
        <f t="shared" si="1091"/>
        <v/>
      </c>
      <c r="AH960" s="344" t="str">
        <f t="shared" si="1092"/>
        <v/>
      </c>
      <c r="AI960" s="344" t="str">
        <f t="shared" si="1093"/>
        <v/>
      </c>
      <c r="AJ960" s="346" t="str">
        <f t="shared" si="1094"/>
        <v/>
      </c>
      <c r="AK960" s="346" t="str">
        <f t="shared" si="1095"/>
        <v/>
      </c>
      <c r="AL960" s="347" t="str">
        <f t="shared" si="1096"/>
        <v/>
      </c>
      <c r="AM960" s="141"/>
      <c r="AN960" s="141"/>
      <c r="AO960" s="142"/>
      <c r="AP960" s="58">
        <f t="shared" si="1041"/>
        <v>0</v>
      </c>
      <c r="AQ960" s="94">
        <f>SUM(AP$10:AP960)</f>
        <v>0</v>
      </c>
      <c r="AR960" s="143">
        <f t="shared" si="1101"/>
        <v>0.1</v>
      </c>
      <c r="AS960" s="144" t="str">
        <f t="shared" si="1042"/>
        <v/>
      </c>
      <c r="AT960" s="144" t="str">
        <f t="shared" si="1069"/>
        <v/>
      </c>
      <c r="AU960" s="145"/>
      <c r="AV960" s="58">
        <f t="shared" si="1099"/>
        <v>0</v>
      </c>
      <c r="AW960" s="318">
        <f>SUM(AV$10:AV960)</f>
        <v>0</v>
      </c>
      <c r="AX960" s="319">
        <f t="shared" si="1100"/>
        <v>0.1</v>
      </c>
      <c r="AY960" s="144" t="str">
        <f t="shared" si="1083"/>
        <v/>
      </c>
      <c r="AZ960" s="144" t="str">
        <f t="shared" si="1084"/>
        <v/>
      </c>
      <c r="BA960" s="144"/>
      <c r="BB960" s="146" t="str">
        <f t="shared" si="1043"/>
        <v/>
      </c>
      <c r="BC960" s="66" t="str">
        <f t="shared" si="1082"/>
        <v/>
      </c>
      <c r="BD960" s="195" t="str">
        <f t="shared" si="1044"/>
        <v/>
      </c>
      <c r="BF960" s="283"/>
      <c r="BG960" s="286" t="str">
        <f t="shared" si="1045"/>
        <v/>
      </c>
      <c r="BY960" s="211" t="str">
        <f t="shared" si="1046"/>
        <v/>
      </c>
      <c r="BZ960" s="150" t="str">
        <f t="shared" si="1047"/>
        <v/>
      </c>
      <c r="CB960" s="54" t="str">
        <f t="shared" si="1081"/>
        <v/>
      </c>
      <c r="CD960" s="54" t="str">
        <f t="shared" si="1048"/>
        <v/>
      </c>
      <c r="CF960" s="54" t="str">
        <f t="shared" si="1049"/>
        <v/>
      </c>
      <c r="CH960" s="150" t="str">
        <f t="shared" si="1050"/>
        <v/>
      </c>
      <c r="CI960" s="290"/>
      <c r="CJ960" s="150" t="str">
        <f t="shared" si="1051"/>
        <v/>
      </c>
      <c r="CK960" s="290"/>
      <c r="CL960" s="54" t="str">
        <f t="shared" si="1070"/>
        <v/>
      </c>
      <c r="CM960" s="290"/>
      <c r="CN960" s="150" t="str">
        <f t="shared" si="1052"/>
        <v/>
      </c>
      <c r="CO960" s="290"/>
      <c r="CP960" s="150" t="str">
        <f t="shared" si="1053"/>
        <v/>
      </c>
      <c r="CQ960" s="290"/>
      <c r="CR960" s="150" t="str">
        <f t="shared" si="1054"/>
        <v/>
      </c>
      <c r="CS960" s="290"/>
      <c r="CT960" s="150" t="str">
        <f t="shared" si="1055"/>
        <v/>
      </c>
      <c r="CU960" s="150"/>
      <c r="CV960" s="150" t="str">
        <f t="shared" si="1056"/>
        <v/>
      </c>
      <c r="CW960" s="94"/>
      <c r="CX960" s="151" t="str">
        <f t="shared" si="1097"/>
        <v/>
      </c>
      <c r="CY960" s="151" t="str">
        <f t="shared" si="1098"/>
        <v/>
      </c>
      <c r="CZ960" s="152"/>
      <c r="DA960" s="373" t="str">
        <f t="shared" si="1071"/>
        <v/>
      </c>
      <c r="DC960" s="153">
        <f t="shared" si="1057"/>
        <v>0</v>
      </c>
      <c r="DD960" s="153">
        <f t="shared" si="1058"/>
        <v>0</v>
      </c>
      <c r="DE960" s="153">
        <f t="shared" si="1059"/>
        <v>0</v>
      </c>
      <c r="DF960" s="158">
        <f t="shared" si="1060"/>
        <v>-4.7000000000000002E-3</v>
      </c>
      <c r="DG960" s="159">
        <f t="shared" si="1072"/>
        <v>-1.1703000000000001</v>
      </c>
      <c r="DH960" s="158">
        <f t="shared" si="1061"/>
        <v>3.1999999999999997E-3</v>
      </c>
      <c r="DI960" s="159">
        <f t="shared" si="1073"/>
        <v>0.79679999999999995</v>
      </c>
      <c r="DJ960" s="158">
        <f t="shared" si="1062"/>
        <v>-2.7000000000000001E-3</v>
      </c>
      <c r="DK960" s="159">
        <f t="shared" si="1074"/>
        <v>-0.67230000000000001</v>
      </c>
      <c r="DL960" s="158">
        <f t="shared" si="1063"/>
        <v>1.1999999999999999E-3</v>
      </c>
      <c r="DM960" s="159">
        <f t="shared" si="1075"/>
        <v>0.29879999999999995</v>
      </c>
      <c r="DN960" s="158">
        <f t="shared" si="1064"/>
        <v>1.46E-2</v>
      </c>
      <c r="DO960" s="159">
        <f t="shared" si="1076"/>
        <v>3.6354000000000002</v>
      </c>
      <c r="DP960" s="158">
        <f t="shared" si="1065"/>
        <v>-1.2999999999999999E-2</v>
      </c>
      <c r="DQ960" s="159">
        <f t="shared" si="1077"/>
        <v>-3.2369999999999997</v>
      </c>
      <c r="DR960" s="158">
        <f t="shared" si="1066"/>
        <v>-6.7000000000000002E-3</v>
      </c>
      <c r="DS960" s="159">
        <f t="shared" si="1078"/>
        <v>-1.6683000000000001</v>
      </c>
      <c r="DT960" s="158">
        <f t="shared" si="1067"/>
        <v>-1.2999999999999999E-2</v>
      </c>
      <c r="DU960" s="159">
        <f t="shared" si="1079"/>
        <v>-3.2369999999999997</v>
      </c>
      <c r="DV960" s="158">
        <f t="shared" si="1068"/>
        <v>-6.7000000000000002E-3</v>
      </c>
      <c r="DW960" s="160">
        <f t="shared" si="1080"/>
        <v>-1.6683000000000001</v>
      </c>
    </row>
    <row r="961" spans="1:127" ht="24.95" customHeight="1" x14ac:dyDescent="0.2">
      <c r="A961" s="272">
        <v>952</v>
      </c>
      <c r="B961" s="336"/>
      <c r="C961" s="332"/>
      <c r="D961" s="333"/>
      <c r="E961" s="334"/>
      <c r="F961" s="335"/>
      <c r="G961" s="334"/>
      <c r="H961" s="371"/>
      <c r="I961" s="334"/>
      <c r="J961" s="334"/>
      <c r="K961" s="334"/>
      <c r="L961" s="334"/>
      <c r="M961" s="334"/>
      <c r="N961" s="334"/>
      <c r="O961" s="337"/>
      <c r="P961" s="337"/>
      <c r="Q961" s="338" t="str">
        <f t="shared" si="1031"/>
        <v xml:space="preserve"> </v>
      </c>
      <c r="R961" s="339" t="str">
        <f t="shared" si="1032"/>
        <v/>
      </c>
      <c r="S961" s="340" t="str">
        <f t="shared" si="1085"/>
        <v/>
      </c>
      <c r="T961" s="341" t="str">
        <f t="shared" si="1033"/>
        <v/>
      </c>
      <c r="U961" s="341" t="str">
        <f t="shared" si="1034"/>
        <v/>
      </c>
      <c r="V961" s="341" t="str">
        <f t="shared" si="1035"/>
        <v/>
      </c>
      <c r="W961" s="341" t="str">
        <f t="shared" si="1036"/>
        <v/>
      </c>
      <c r="X961" s="340" t="str">
        <f t="shared" si="1086"/>
        <v/>
      </c>
      <c r="Y961" s="342" t="str">
        <f t="shared" si="1087"/>
        <v/>
      </c>
      <c r="Z961" s="343" t="str">
        <f t="shared" si="1088"/>
        <v/>
      </c>
      <c r="AA961" s="344" t="str">
        <f t="shared" si="1089"/>
        <v/>
      </c>
      <c r="AB961" s="345" t="str">
        <f t="shared" si="1037"/>
        <v/>
      </c>
      <c r="AC961" s="346" t="str">
        <f t="shared" si="1038"/>
        <v/>
      </c>
      <c r="AD961" s="346" t="str">
        <f t="shared" si="1039"/>
        <v/>
      </c>
      <c r="AE961" s="344" t="str">
        <f t="shared" si="1090"/>
        <v/>
      </c>
      <c r="AF961" s="346" t="str">
        <f t="shared" si="1040"/>
        <v/>
      </c>
      <c r="AG961" s="344" t="str">
        <f t="shared" si="1091"/>
        <v/>
      </c>
      <c r="AH961" s="344" t="str">
        <f t="shared" si="1092"/>
        <v/>
      </c>
      <c r="AI961" s="344" t="str">
        <f t="shared" si="1093"/>
        <v/>
      </c>
      <c r="AJ961" s="346" t="str">
        <f t="shared" si="1094"/>
        <v/>
      </c>
      <c r="AK961" s="346" t="str">
        <f t="shared" si="1095"/>
        <v/>
      </c>
      <c r="AL961" s="347" t="str">
        <f t="shared" si="1096"/>
        <v/>
      </c>
      <c r="AM961" s="141"/>
      <c r="AN961" s="141"/>
      <c r="AO961" s="142"/>
      <c r="AP961" s="58">
        <f t="shared" si="1041"/>
        <v>0</v>
      </c>
      <c r="AQ961" s="94">
        <f>SUM(AP$10:AP961)</f>
        <v>0</v>
      </c>
      <c r="AR961" s="143">
        <f t="shared" si="1101"/>
        <v>0.1</v>
      </c>
      <c r="AS961" s="144" t="str">
        <f t="shared" si="1042"/>
        <v/>
      </c>
      <c r="AT961" s="144" t="str">
        <f t="shared" si="1069"/>
        <v/>
      </c>
      <c r="AU961" s="145"/>
      <c r="AV961" s="58">
        <f t="shared" si="1099"/>
        <v>0</v>
      </c>
      <c r="AW961" s="318">
        <f>SUM(AV$10:AV961)</f>
        <v>0</v>
      </c>
      <c r="AX961" s="319">
        <f t="shared" si="1100"/>
        <v>0.1</v>
      </c>
      <c r="AY961" s="144" t="str">
        <f t="shared" si="1083"/>
        <v/>
      </c>
      <c r="AZ961" s="144" t="str">
        <f t="shared" si="1084"/>
        <v/>
      </c>
      <c r="BA961" s="144"/>
      <c r="BB961" s="146" t="str">
        <f t="shared" si="1043"/>
        <v/>
      </c>
      <c r="BC961" s="66" t="str">
        <f t="shared" si="1082"/>
        <v/>
      </c>
      <c r="BD961" s="195" t="str">
        <f t="shared" si="1044"/>
        <v/>
      </c>
      <c r="BF961" s="283"/>
      <c r="BG961" s="286" t="str">
        <f t="shared" si="1045"/>
        <v/>
      </c>
      <c r="BY961" s="211" t="str">
        <f t="shared" si="1046"/>
        <v/>
      </c>
      <c r="BZ961" s="150" t="str">
        <f t="shared" si="1047"/>
        <v/>
      </c>
      <c r="CB961" s="54" t="str">
        <f t="shared" si="1081"/>
        <v/>
      </c>
      <c r="CD961" s="54" t="str">
        <f t="shared" si="1048"/>
        <v/>
      </c>
      <c r="CF961" s="54" t="str">
        <f t="shared" si="1049"/>
        <v/>
      </c>
      <c r="CH961" s="150" t="str">
        <f t="shared" si="1050"/>
        <v/>
      </c>
      <c r="CI961" s="290"/>
      <c r="CJ961" s="150" t="str">
        <f t="shared" si="1051"/>
        <v/>
      </c>
      <c r="CK961" s="290"/>
      <c r="CL961" s="54" t="str">
        <f t="shared" si="1070"/>
        <v/>
      </c>
      <c r="CM961" s="290"/>
      <c r="CN961" s="150" t="str">
        <f t="shared" si="1052"/>
        <v/>
      </c>
      <c r="CO961" s="290"/>
      <c r="CP961" s="150" t="str">
        <f t="shared" si="1053"/>
        <v/>
      </c>
      <c r="CQ961" s="290"/>
      <c r="CR961" s="150" t="str">
        <f t="shared" si="1054"/>
        <v/>
      </c>
      <c r="CS961" s="290"/>
      <c r="CT961" s="150" t="str">
        <f t="shared" si="1055"/>
        <v/>
      </c>
      <c r="CU961" s="150"/>
      <c r="CV961" s="150" t="str">
        <f t="shared" si="1056"/>
        <v/>
      </c>
      <c r="CW961" s="94"/>
      <c r="CX961" s="151" t="str">
        <f t="shared" si="1097"/>
        <v/>
      </c>
      <c r="CY961" s="151" t="str">
        <f t="shared" si="1098"/>
        <v/>
      </c>
      <c r="CZ961" s="152"/>
      <c r="DA961" s="373" t="str">
        <f t="shared" si="1071"/>
        <v/>
      </c>
      <c r="DC961" s="153">
        <f t="shared" si="1057"/>
        <v>0</v>
      </c>
      <c r="DD961" s="153">
        <f t="shared" si="1058"/>
        <v>0</v>
      </c>
      <c r="DE961" s="153">
        <f t="shared" si="1059"/>
        <v>0</v>
      </c>
      <c r="DF961" s="158">
        <f t="shared" si="1060"/>
        <v>-4.7000000000000002E-3</v>
      </c>
      <c r="DG961" s="159">
        <f t="shared" si="1072"/>
        <v>-1.1703000000000001</v>
      </c>
      <c r="DH961" s="158">
        <f t="shared" si="1061"/>
        <v>3.1999999999999997E-3</v>
      </c>
      <c r="DI961" s="159">
        <f t="shared" si="1073"/>
        <v>0.79679999999999995</v>
      </c>
      <c r="DJ961" s="158">
        <f t="shared" si="1062"/>
        <v>-2.7000000000000001E-3</v>
      </c>
      <c r="DK961" s="159">
        <f t="shared" si="1074"/>
        <v>-0.67230000000000001</v>
      </c>
      <c r="DL961" s="158">
        <f t="shared" si="1063"/>
        <v>1.1999999999999999E-3</v>
      </c>
      <c r="DM961" s="159">
        <f t="shared" si="1075"/>
        <v>0.29879999999999995</v>
      </c>
      <c r="DN961" s="158">
        <f t="shared" si="1064"/>
        <v>1.46E-2</v>
      </c>
      <c r="DO961" s="159">
        <f t="shared" si="1076"/>
        <v>3.6354000000000002</v>
      </c>
      <c r="DP961" s="158">
        <f t="shared" si="1065"/>
        <v>-1.2999999999999999E-2</v>
      </c>
      <c r="DQ961" s="159">
        <f t="shared" si="1077"/>
        <v>-3.2369999999999997</v>
      </c>
      <c r="DR961" s="158">
        <f t="shared" si="1066"/>
        <v>-6.7000000000000002E-3</v>
      </c>
      <c r="DS961" s="159">
        <f t="shared" si="1078"/>
        <v>-1.6683000000000001</v>
      </c>
      <c r="DT961" s="158">
        <f t="shared" si="1067"/>
        <v>-1.2999999999999999E-2</v>
      </c>
      <c r="DU961" s="159">
        <f t="shared" si="1079"/>
        <v>-3.2369999999999997</v>
      </c>
      <c r="DV961" s="158">
        <f t="shared" si="1068"/>
        <v>-6.7000000000000002E-3</v>
      </c>
      <c r="DW961" s="160">
        <f t="shared" si="1080"/>
        <v>-1.6683000000000001</v>
      </c>
    </row>
    <row r="962" spans="1:127" ht="24.95" customHeight="1" x14ac:dyDescent="0.2">
      <c r="A962" s="272">
        <v>953</v>
      </c>
      <c r="B962" s="336"/>
      <c r="C962" s="332"/>
      <c r="D962" s="333"/>
      <c r="E962" s="334"/>
      <c r="F962" s="335"/>
      <c r="G962" s="334"/>
      <c r="H962" s="371"/>
      <c r="I962" s="334"/>
      <c r="J962" s="334"/>
      <c r="K962" s="334"/>
      <c r="L962" s="334"/>
      <c r="M962" s="334"/>
      <c r="N962" s="334"/>
      <c r="O962" s="337"/>
      <c r="P962" s="337"/>
      <c r="Q962" s="338" t="str">
        <f t="shared" si="1031"/>
        <v xml:space="preserve"> </v>
      </c>
      <c r="R962" s="339" t="str">
        <f t="shared" si="1032"/>
        <v/>
      </c>
      <c r="S962" s="340" t="str">
        <f t="shared" si="1085"/>
        <v/>
      </c>
      <c r="T962" s="341" t="str">
        <f t="shared" si="1033"/>
        <v/>
      </c>
      <c r="U962" s="341" t="str">
        <f t="shared" si="1034"/>
        <v/>
      </c>
      <c r="V962" s="341" t="str">
        <f t="shared" si="1035"/>
        <v/>
      </c>
      <c r="W962" s="341" t="str">
        <f t="shared" si="1036"/>
        <v/>
      </c>
      <c r="X962" s="340" t="str">
        <f t="shared" si="1086"/>
        <v/>
      </c>
      <c r="Y962" s="342" t="str">
        <f t="shared" si="1087"/>
        <v/>
      </c>
      <c r="Z962" s="343" t="str">
        <f t="shared" si="1088"/>
        <v/>
      </c>
      <c r="AA962" s="344" t="str">
        <f t="shared" si="1089"/>
        <v/>
      </c>
      <c r="AB962" s="345" t="str">
        <f t="shared" si="1037"/>
        <v/>
      </c>
      <c r="AC962" s="346" t="str">
        <f t="shared" si="1038"/>
        <v/>
      </c>
      <c r="AD962" s="346" t="str">
        <f t="shared" si="1039"/>
        <v/>
      </c>
      <c r="AE962" s="344" t="str">
        <f t="shared" si="1090"/>
        <v/>
      </c>
      <c r="AF962" s="346" t="str">
        <f t="shared" si="1040"/>
        <v/>
      </c>
      <c r="AG962" s="344" t="str">
        <f t="shared" si="1091"/>
        <v/>
      </c>
      <c r="AH962" s="344" t="str">
        <f t="shared" si="1092"/>
        <v/>
      </c>
      <c r="AI962" s="344" t="str">
        <f t="shared" si="1093"/>
        <v/>
      </c>
      <c r="AJ962" s="346" t="str">
        <f t="shared" si="1094"/>
        <v/>
      </c>
      <c r="AK962" s="346" t="str">
        <f t="shared" si="1095"/>
        <v/>
      </c>
      <c r="AL962" s="347" t="str">
        <f t="shared" si="1096"/>
        <v/>
      </c>
      <c r="AM962" s="141"/>
      <c r="AN962" s="141"/>
      <c r="AO962" s="142"/>
      <c r="AP962" s="58">
        <f t="shared" si="1041"/>
        <v>0</v>
      </c>
      <c r="AQ962" s="94">
        <f>SUM(AP$10:AP962)</f>
        <v>0</v>
      </c>
      <c r="AR962" s="143">
        <f t="shared" si="1101"/>
        <v>0.1</v>
      </c>
      <c r="AS962" s="144" t="str">
        <f t="shared" si="1042"/>
        <v/>
      </c>
      <c r="AT962" s="144" t="str">
        <f t="shared" si="1069"/>
        <v/>
      </c>
      <c r="AU962" s="145"/>
      <c r="AV962" s="58">
        <f t="shared" si="1099"/>
        <v>0</v>
      </c>
      <c r="AW962" s="318">
        <f>SUM(AV$10:AV962)</f>
        <v>0</v>
      </c>
      <c r="AX962" s="319">
        <f t="shared" si="1100"/>
        <v>0.1</v>
      </c>
      <c r="AY962" s="144" t="str">
        <f t="shared" si="1083"/>
        <v/>
      </c>
      <c r="AZ962" s="144" t="str">
        <f t="shared" si="1084"/>
        <v/>
      </c>
      <c r="BA962" s="144"/>
      <c r="BB962" s="146" t="str">
        <f t="shared" si="1043"/>
        <v/>
      </c>
      <c r="BC962" s="66" t="str">
        <f t="shared" si="1082"/>
        <v/>
      </c>
      <c r="BD962" s="195" t="str">
        <f t="shared" si="1044"/>
        <v/>
      </c>
      <c r="BF962" s="283"/>
      <c r="BG962" s="286" t="str">
        <f t="shared" si="1045"/>
        <v/>
      </c>
      <c r="BY962" s="211" t="str">
        <f t="shared" si="1046"/>
        <v/>
      </c>
      <c r="BZ962" s="150" t="str">
        <f t="shared" si="1047"/>
        <v/>
      </c>
      <c r="CB962" s="54" t="str">
        <f t="shared" si="1081"/>
        <v/>
      </c>
      <c r="CD962" s="54" t="str">
        <f t="shared" si="1048"/>
        <v/>
      </c>
      <c r="CF962" s="54" t="str">
        <f t="shared" si="1049"/>
        <v/>
      </c>
      <c r="CH962" s="150" t="str">
        <f t="shared" si="1050"/>
        <v/>
      </c>
      <c r="CI962" s="290"/>
      <c r="CJ962" s="150" t="str">
        <f t="shared" si="1051"/>
        <v/>
      </c>
      <c r="CK962" s="290"/>
      <c r="CL962" s="54" t="str">
        <f t="shared" si="1070"/>
        <v/>
      </c>
      <c r="CM962" s="290"/>
      <c r="CN962" s="150" t="str">
        <f t="shared" si="1052"/>
        <v/>
      </c>
      <c r="CO962" s="290"/>
      <c r="CP962" s="150" t="str">
        <f t="shared" si="1053"/>
        <v/>
      </c>
      <c r="CQ962" s="290"/>
      <c r="CR962" s="150" t="str">
        <f t="shared" si="1054"/>
        <v/>
      </c>
      <c r="CS962" s="290"/>
      <c r="CT962" s="150" t="str">
        <f t="shared" si="1055"/>
        <v/>
      </c>
      <c r="CU962" s="150"/>
      <c r="CV962" s="150" t="str">
        <f t="shared" si="1056"/>
        <v/>
      </c>
      <c r="CW962" s="94"/>
      <c r="CX962" s="151" t="str">
        <f t="shared" si="1097"/>
        <v/>
      </c>
      <c r="CY962" s="151" t="str">
        <f t="shared" si="1098"/>
        <v/>
      </c>
      <c r="CZ962" s="152"/>
      <c r="DA962" s="373" t="str">
        <f t="shared" si="1071"/>
        <v/>
      </c>
      <c r="DC962" s="153">
        <f t="shared" si="1057"/>
        <v>0</v>
      </c>
      <c r="DD962" s="153">
        <f t="shared" si="1058"/>
        <v>0</v>
      </c>
      <c r="DE962" s="153">
        <f t="shared" si="1059"/>
        <v>0</v>
      </c>
      <c r="DF962" s="158">
        <f t="shared" si="1060"/>
        <v>-4.7000000000000002E-3</v>
      </c>
      <c r="DG962" s="159">
        <f t="shared" si="1072"/>
        <v>-1.1703000000000001</v>
      </c>
      <c r="DH962" s="158">
        <f t="shared" si="1061"/>
        <v>3.1999999999999997E-3</v>
      </c>
      <c r="DI962" s="159">
        <f t="shared" si="1073"/>
        <v>0.79679999999999995</v>
      </c>
      <c r="DJ962" s="158">
        <f t="shared" si="1062"/>
        <v>-2.7000000000000001E-3</v>
      </c>
      <c r="DK962" s="159">
        <f t="shared" si="1074"/>
        <v>-0.67230000000000001</v>
      </c>
      <c r="DL962" s="158">
        <f t="shared" si="1063"/>
        <v>1.1999999999999999E-3</v>
      </c>
      <c r="DM962" s="159">
        <f t="shared" si="1075"/>
        <v>0.29879999999999995</v>
      </c>
      <c r="DN962" s="158">
        <f t="shared" si="1064"/>
        <v>1.46E-2</v>
      </c>
      <c r="DO962" s="159">
        <f t="shared" si="1076"/>
        <v>3.6354000000000002</v>
      </c>
      <c r="DP962" s="158">
        <f t="shared" si="1065"/>
        <v>-1.2999999999999999E-2</v>
      </c>
      <c r="DQ962" s="159">
        <f t="shared" si="1077"/>
        <v>-3.2369999999999997</v>
      </c>
      <c r="DR962" s="158">
        <f t="shared" si="1066"/>
        <v>-6.7000000000000002E-3</v>
      </c>
      <c r="DS962" s="159">
        <f t="shared" si="1078"/>
        <v>-1.6683000000000001</v>
      </c>
      <c r="DT962" s="158">
        <f t="shared" si="1067"/>
        <v>-1.2999999999999999E-2</v>
      </c>
      <c r="DU962" s="159">
        <f t="shared" si="1079"/>
        <v>-3.2369999999999997</v>
      </c>
      <c r="DV962" s="158">
        <f t="shared" si="1068"/>
        <v>-6.7000000000000002E-3</v>
      </c>
      <c r="DW962" s="160">
        <f t="shared" si="1080"/>
        <v>-1.6683000000000001</v>
      </c>
    </row>
    <row r="963" spans="1:127" ht="24.95" customHeight="1" x14ac:dyDescent="0.2">
      <c r="A963" s="272">
        <v>954</v>
      </c>
      <c r="B963" s="336"/>
      <c r="C963" s="332"/>
      <c r="D963" s="333"/>
      <c r="E963" s="334"/>
      <c r="F963" s="335"/>
      <c r="G963" s="334"/>
      <c r="H963" s="371"/>
      <c r="I963" s="334"/>
      <c r="J963" s="334"/>
      <c r="K963" s="334"/>
      <c r="L963" s="334"/>
      <c r="M963" s="334"/>
      <c r="N963" s="334"/>
      <c r="O963" s="337"/>
      <c r="P963" s="337"/>
      <c r="Q963" s="338" t="str">
        <f t="shared" si="1031"/>
        <v xml:space="preserve"> </v>
      </c>
      <c r="R963" s="339" t="str">
        <f t="shared" si="1032"/>
        <v/>
      </c>
      <c r="S963" s="340" t="str">
        <f t="shared" si="1085"/>
        <v/>
      </c>
      <c r="T963" s="341" t="str">
        <f t="shared" si="1033"/>
        <v/>
      </c>
      <c r="U963" s="341" t="str">
        <f t="shared" si="1034"/>
        <v/>
      </c>
      <c r="V963" s="341" t="str">
        <f t="shared" si="1035"/>
        <v/>
      </c>
      <c r="W963" s="341" t="str">
        <f t="shared" si="1036"/>
        <v/>
      </c>
      <c r="X963" s="340" t="str">
        <f t="shared" si="1086"/>
        <v/>
      </c>
      <c r="Y963" s="342" t="str">
        <f t="shared" si="1087"/>
        <v/>
      </c>
      <c r="Z963" s="343" t="str">
        <f t="shared" si="1088"/>
        <v/>
      </c>
      <c r="AA963" s="344" t="str">
        <f t="shared" si="1089"/>
        <v/>
      </c>
      <c r="AB963" s="345" t="str">
        <f t="shared" si="1037"/>
        <v/>
      </c>
      <c r="AC963" s="346" t="str">
        <f t="shared" si="1038"/>
        <v/>
      </c>
      <c r="AD963" s="346" t="str">
        <f t="shared" si="1039"/>
        <v/>
      </c>
      <c r="AE963" s="344" t="str">
        <f t="shared" si="1090"/>
        <v/>
      </c>
      <c r="AF963" s="346" t="str">
        <f t="shared" si="1040"/>
        <v/>
      </c>
      <c r="AG963" s="344" t="str">
        <f t="shared" si="1091"/>
        <v/>
      </c>
      <c r="AH963" s="344" t="str">
        <f t="shared" si="1092"/>
        <v/>
      </c>
      <c r="AI963" s="344" t="str">
        <f t="shared" si="1093"/>
        <v/>
      </c>
      <c r="AJ963" s="346" t="str">
        <f t="shared" si="1094"/>
        <v/>
      </c>
      <c r="AK963" s="346" t="str">
        <f t="shared" si="1095"/>
        <v/>
      </c>
      <c r="AL963" s="347" t="str">
        <f t="shared" si="1096"/>
        <v/>
      </c>
      <c r="AM963" s="141"/>
      <c r="AN963" s="141"/>
      <c r="AO963" s="142"/>
      <c r="AP963" s="58">
        <f t="shared" si="1041"/>
        <v>0</v>
      </c>
      <c r="AQ963" s="94">
        <f>SUM(AP$10:AP963)</f>
        <v>0</v>
      </c>
      <c r="AR963" s="143">
        <f t="shared" si="1101"/>
        <v>0.1</v>
      </c>
      <c r="AS963" s="144" t="str">
        <f t="shared" si="1042"/>
        <v/>
      </c>
      <c r="AT963" s="144" t="str">
        <f t="shared" si="1069"/>
        <v/>
      </c>
      <c r="AU963" s="145"/>
      <c r="AV963" s="58">
        <f t="shared" si="1099"/>
        <v>0</v>
      </c>
      <c r="AW963" s="318">
        <f>SUM(AV$10:AV963)</f>
        <v>0</v>
      </c>
      <c r="AX963" s="319">
        <f t="shared" si="1100"/>
        <v>0.1</v>
      </c>
      <c r="AY963" s="144" t="str">
        <f t="shared" si="1083"/>
        <v/>
      </c>
      <c r="AZ963" s="144" t="str">
        <f t="shared" si="1084"/>
        <v/>
      </c>
      <c r="BA963" s="144"/>
      <c r="BB963" s="146" t="str">
        <f t="shared" si="1043"/>
        <v/>
      </c>
      <c r="BC963" s="66" t="str">
        <f t="shared" si="1082"/>
        <v/>
      </c>
      <c r="BD963" s="195" t="str">
        <f t="shared" si="1044"/>
        <v/>
      </c>
      <c r="BF963" s="283"/>
      <c r="BG963" s="286" t="str">
        <f t="shared" si="1045"/>
        <v/>
      </c>
      <c r="BY963" s="211" t="str">
        <f t="shared" si="1046"/>
        <v/>
      </c>
      <c r="BZ963" s="150" t="str">
        <f t="shared" si="1047"/>
        <v/>
      </c>
      <c r="CB963" s="54" t="str">
        <f t="shared" si="1081"/>
        <v/>
      </c>
      <c r="CD963" s="54" t="str">
        <f t="shared" si="1048"/>
        <v/>
      </c>
      <c r="CF963" s="54" t="str">
        <f t="shared" si="1049"/>
        <v/>
      </c>
      <c r="CH963" s="150" t="str">
        <f t="shared" si="1050"/>
        <v/>
      </c>
      <c r="CI963" s="290"/>
      <c r="CJ963" s="150" t="str">
        <f t="shared" si="1051"/>
        <v/>
      </c>
      <c r="CK963" s="290"/>
      <c r="CL963" s="54" t="str">
        <f t="shared" si="1070"/>
        <v/>
      </c>
      <c r="CM963" s="290"/>
      <c r="CN963" s="150" t="str">
        <f t="shared" si="1052"/>
        <v/>
      </c>
      <c r="CO963" s="290"/>
      <c r="CP963" s="150" t="str">
        <f t="shared" si="1053"/>
        <v/>
      </c>
      <c r="CQ963" s="290"/>
      <c r="CR963" s="150" t="str">
        <f t="shared" si="1054"/>
        <v/>
      </c>
      <c r="CS963" s="290"/>
      <c r="CT963" s="150" t="str">
        <f t="shared" si="1055"/>
        <v/>
      </c>
      <c r="CU963" s="150"/>
      <c r="CV963" s="150" t="str">
        <f t="shared" si="1056"/>
        <v/>
      </c>
      <c r="CW963" s="94"/>
      <c r="CX963" s="151" t="str">
        <f t="shared" si="1097"/>
        <v/>
      </c>
      <c r="CY963" s="151" t="str">
        <f t="shared" si="1098"/>
        <v/>
      </c>
      <c r="CZ963" s="152"/>
      <c r="DA963" s="373" t="str">
        <f t="shared" si="1071"/>
        <v/>
      </c>
      <c r="DC963" s="153">
        <f t="shared" si="1057"/>
        <v>0</v>
      </c>
      <c r="DD963" s="153">
        <f t="shared" si="1058"/>
        <v>0</v>
      </c>
      <c r="DE963" s="153">
        <f t="shared" si="1059"/>
        <v>0</v>
      </c>
      <c r="DF963" s="158">
        <f t="shared" si="1060"/>
        <v>-4.7000000000000002E-3</v>
      </c>
      <c r="DG963" s="159">
        <f t="shared" si="1072"/>
        <v>-1.1703000000000001</v>
      </c>
      <c r="DH963" s="158">
        <f t="shared" si="1061"/>
        <v>3.1999999999999997E-3</v>
      </c>
      <c r="DI963" s="159">
        <f t="shared" si="1073"/>
        <v>0.79679999999999995</v>
      </c>
      <c r="DJ963" s="158">
        <f t="shared" si="1062"/>
        <v>-2.7000000000000001E-3</v>
      </c>
      <c r="DK963" s="159">
        <f t="shared" si="1074"/>
        <v>-0.67230000000000001</v>
      </c>
      <c r="DL963" s="158">
        <f t="shared" si="1063"/>
        <v>1.1999999999999999E-3</v>
      </c>
      <c r="DM963" s="159">
        <f t="shared" si="1075"/>
        <v>0.29879999999999995</v>
      </c>
      <c r="DN963" s="158">
        <f t="shared" si="1064"/>
        <v>1.46E-2</v>
      </c>
      <c r="DO963" s="159">
        <f t="shared" si="1076"/>
        <v>3.6354000000000002</v>
      </c>
      <c r="DP963" s="158">
        <f t="shared" si="1065"/>
        <v>-1.2999999999999999E-2</v>
      </c>
      <c r="DQ963" s="159">
        <f t="shared" si="1077"/>
        <v>-3.2369999999999997</v>
      </c>
      <c r="DR963" s="158">
        <f t="shared" si="1066"/>
        <v>-6.7000000000000002E-3</v>
      </c>
      <c r="DS963" s="159">
        <f t="shared" si="1078"/>
        <v>-1.6683000000000001</v>
      </c>
      <c r="DT963" s="158">
        <f t="shared" si="1067"/>
        <v>-1.2999999999999999E-2</v>
      </c>
      <c r="DU963" s="159">
        <f t="shared" si="1079"/>
        <v>-3.2369999999999997</v>
      </c>
      <c r="DV963" s="158">
        <f t="shared" si="1068"/>
        <v>-6.7000000000000002E-3</v>
      </c>
      <c r="DW963" s="160">
        <f t="shared" si="1080"/>
        <v>-1.6683000000000001</v>
      </c>
    </row>
    <row r="964" spans="1:127" ht="24.95" customHeight="1" x14ac:dyDescent="0.2">
      <c r="A964" s="272">
        <v>955</v>
      </c>
      <c r="B964" s="336"/>
      <c r="C964" s="332"/>
      <c r="D964" s="333"/>
      <c r="E964" s="334"/>
      <c r="F964" s="335"/>
      <c r="G964" s="334"/>
      <c r="H964" s="371"/>
      <c r="I964" s="334"/>
      <c r="J964" s="334"/>
      <c r="K964" s="334"/>
      <c r="L964" s="334"/>
      <c r="M964" s="334"/>
      <c r="N964" s="334"/>
      <c r="O964" s="337"/>
      <c r="P964" s="337"/>
      <c r="Q964" s="338" t="str">
        <f t="shared" si="1031"/>
        <v xml:space="preserve"> </v>
      </c>
      <c r="R964" s="339" t="str">
        <f t="shared" si="1032"/>
        <v/>
      </c>
      <c r="S964" s="340" t="str">
        <f t="shared" si="1085"/>
        <v/>
      </c>
      <c r="T964" s="341" t="str">
        <f t="shared" si="1033"/>
        <v/>
      </c>
      <c r="U964" s="341" t="str">
        <f t="shared" si="1034"/>
        <v/>
      </c>
      <c r="V964" s="341" t="str">
        <f t="shared" si="1035"/>
        <v/>
      </c>
      <c r="W964" s="341" t="str">
        <f t="shared" si="1036"/>
        <v/>
      </c>
      <c r="X964" s="340" t="str">
        <f t="shared" si="1086"/>
        <v/>
      </c>
      <c r="Y964" s="342" t="str">
        <f t="shared" si="1087"/>
        <v/>
      </c>
      <c r="Z964" s="343" t="str">
        <f t="shared" si="1088"/>
        <v/>
      </c>
      <c r="AA964" s="344" t="str">
        <f t="shared" si="1089"/>
        <v/>
      </c>
      <c r="AB964" s="345" t="str">
        <f t="shared" si="1037"/>
        <v/>
      </c>
      <c r="AC964" s="346" t="str">
        <f t="shared" si="1038"/>
        <v/>
      </c>
      <c r="AD964" s="346" t="str">
        <f t="shared" si="1039"/>
        <v/>
      </c>
      <c r="AE964" s="344" t="str">
        <f t="shared" si="1090"/>
        <v/>
      </c>
      <c r="AF964" s="346" t="str">
        <f t="shared" si="1040"/>
        <v/>
      </c>
      <c r="AG964" s="344" t="str">
        <f t="shared" si="1091"/>
        <v/>
      </c>
      <c r="AH964" s="344" t="str">
        <f t="shared" si="1092"/>
        <v/>
      </c>
      <c r="AI964" s="344" t="str">
        <f t="shared" si="1093"/>
        <v/>
      </c>
      <c r="AJ964" s="346" t="str">
        <f t="shared" si="1094"/>
        <v/>
      </c>
      <c r="AK964" s="346" t="str">
        <f t="shared" si="1095"/>
        <v/>
      </c>
      <c r="AL964" s="347" t="str">
        <f t="shared" si="1096"/>
        <v/>
      </c>
      <c r="AM964" s="141"/>
      <c r="AN964" s="141"/>
      <c r="AO964" s="142"/>
      <c r="AP964" s="58">
        <f t="shared" si="1041"/>
        <v>0</v>
      </c>
      <c r="AQ964" s="94">
        <f>SUM(AP$10:AP964)</f>
        <v>0</v>
      </c>
      <c r="AR964" s="143">
        <f t="shared" si="1101"/>
        <v>0.1</v>
      </c>
      <c r="AS964" s="144" t="str">
        <f t="shared" si="1042"/>
        <v/>
      </c>
      <c r="AT964" s="144" t="str">
        <f t="shared" si="1069"/>
        <v/>
      </c>
      <c r="AU964" s="145"/>
      <c r="AV964" s="58">
        <f t="shared" si="1099"/>
        <v>0</v>
      </c>
      <c r="AW964" s="318">
        <f>SUM(AV$10:AV964)</f>
        <v>0</v>
      </c>
      <c r="AX964" s="319">
        <f t="shared" si="1100"/>
        <v>0.1</v>
      </c>
      <c r="AY964" s="144" t="str">
        <f t="shared" si="1083"/>
        <v/>
      </c>
      <c r="AZ964" s="144" t="str">
        <f t="shared" si="1084"/>
        <v/>
      </c>
      <c r="BA964" s="144"/>
      <c r="BB964" s="146" t="str">
        <f t="shared" si="1043"/>
        <v/>
      </c>
      <c r="BC964" s="66" t="str">
        <f t="shared" si="1082"/>
        <v/>
      </c>
      <c r="BD964" s="195" t="str">
        <f t="shared" si="1044"/>
        <v/>
      </c>
      <c r="BF964" s="283"/>
      <c r="BG964" s="286" t="str">
        <f t="shared" si="1045"/>
        <v/>
      </c>
      <c r="BY964" s="211" t="str">
        <f t="shared" si="1046"/>
        <v/>
      </c>
      <c r="BZ964" s="150" t="str">
        <f t="shared" si="1047"/>
        <v/>
      </c>
      <c r="CB964" s="54" t="str">
        <f t="shared" si="1081"/>
        <v/>
      </c>
      <c r="CD964" s="54" t="str">
        <f t="shared" si="1048"/>
        <v/>
      </c>
      <c r="CF964" s="54" t="str">
        <f t="shared" si="1049"/>
        <v/>
      </c>
      <c r="CH964" s="150" t="str">
        <f t="shared" si="1050"/>
        <v/>
      </c>
      <c r="CI964" s="290"/>
      <c r="CJ964" s="150" t="str">
        <f t="shared" si="1051"/>
        <v/>
      </c>
      <c r="CK964" s="290"/>
      <c r="CL964" s="54" t="str">
        <f t="shared" si="1070"/>
        <v/>
      </c>
      <c r="CM964" s="290"/>
      <c r="CN964" s="150" t="str">
        <f t="shared" si="1052"/>
        <v/>
      </c>
      <c r="CO964" s="290"/>
      <c r="CP964" s="150" t="str">
        <f t="shared" si="1053"/>
        <v/>
      </c>
      <c r="CQ964" s="290"/>
      <c r="CR964" s="150" t="str">
        <f t="shared" si="1054"/>
        <v/>
      </c>
      <c r="CS964" s="290"/>
      <c r="CT964" s="150" t="str">
        <f t="shared" si="1055"/>
        <v/>
      </c>
      <c r="CU964" s="150"/>
      <c r="CV964" s="150" t="str">
        <f t="shared" si="1056"/>
        <v/>
      </c>
      <c r="CW964" s="94"/>
      <c r="CX964" s="151" t="str">
        <f t="shared" si="1097"/>
        <v/>
      </c>
      <c r="CY964" s="151" t="str">
        <f t="shared" si="1098"/>
        <v/>
      </c>
      <c r="CZ964" s="152"/>
      <c r="DA964" s="373" t="str">
        <f t="shared" si="1071"/>
        <v/>
      </c>
      <c r="DC964" s="153">
        <f t="shared" si="1057"/>
        <v>0</v>
      </c>
      <c r="DD964" s="153">
        <f t="shared" si="1058"/>
        <v>0</v>
      </c>
      <c r="DE964" s="153">
        <f t="shared" si="1059"/>
        <v>0</v>
      </c>
      <c r="DF964" s="158">
        <f t="shared" si="1060"/>
        <v>-4.7000000000000002E-3</v>
      </c>
      <c r="DG964" s="159">
        <f t="shared" si="1072"/>
        <v>-1.1703000000000001</v>
      </c>
      <c r="DH964" s="158">
        <f t="shared" si="1061"/>
        <v>3.1999999999999997E-3</v>
      </c>
      <c r="DI964" s="159">
        <f t="shared" si="1073"/>
        <v>0.79679999999999995</v>
      </c>
      <c r="DJ964" s="158">
        <f t="shared" si="1062"/>
        <v>-2.7000000000000001E-3</v>
      </c>
      <c r="DK964" s="159">
        <f t="shared" si="1074"/>
        <v>-0.67230000000000001</v>
      </c>
      <c r="DL964" s="158">
        <f t="shared" si="1063"/>
        <v>1.1999999999999999E-3</v>
      </c>
      <c r="DM964" s="159">
        <f t="shared" si="1075"/>
        <v>0.29879999999999995</v>
      </c>
      <c r="DN964" s="158">
        <f t="shared" si="1064"/>
        <v>1.46E-2</v>
      </c>
      <c r="DO964" s="159">
        <f t="shared" si="1076"/>
        <v>3.6354000000000002</v>
      </c>
      <c r="DP964" s="158">
        <f t="shared" si="1065"/>
        <v>-1.2999999999999999E-2</v>
      </c>
      <c r="DQ964" s="159">
        <f t="shared" si="1077"/>
        <v>-3.2369999999999997</v>
      </c>
      <c r="DR964" s="158">
        <f t="shared" si="1066"/>
        <v>-6.7000000000000002E-3</v>
      </c>
      <c r="DS964" s="159">
        <f t="shared" si="1078"/>
        <v>-1.6683000000000001</v>
      </c>
      <c r="DT964" s="158">
        <f t="shared" si="1067"/>
        <v>-1.2999999999999999E-2</v>
      </c>
      <c r="DU964" s="159">
        <f t="shared" si="1079"/>
        <v>-3.2369999999999997</v>
      </c>
      <c r="DV964" s="158">
        <f t="shared" si="1068"/>
        <v>-6.7000000000000002E-3</v>
      </c>
      <c r="DW964" s="160">
        <f t="shared" si="1080"/>
        <v>-1.6683000000000001</v>
      </c>
    </row>
    <row r="965" spans="1:127" ht="24.95" customHeight="1" x14ac:dyDescent="0.2">
      <c r="A965" s="272">
        <v>956</v>
      </c>
      <c r="B965" s="336"/>
      <c r="C965" s="332"/>
      <c r="D965" s="333"/>
      <c r="E965" s="334"/>
      <c r="F965" s="335"/>
      <c r="G965" s="334"/>
      <c r="H965" s="371"/>
      <c r="I965" s="334"/>
      <c r="J965" s="334"/>
      <c r="K965" s="334"/>
      <c r="L965" s="334"/>
      <c r="M965" s="334"/>
      <c r="N965" s="334"/>
      <c r="O965" s="337"/>
      <c r="P965" s="337"/>
      <c r="Q965" s="338" t="str">
        <f t="shared" si="1031"/>
        <v xml:space="preserve"> </v>
      </c>
      <c r="R965" s="339" t="str">
        <f t="shared" si="1032"/>
        <v/>
      </c>
      <c r="S965" s="340" t="str">
        <f t="shared" si="1085"/>
        <v/>
      </c>
      <c r="T965" s="341" t="str">
        <f t="shared" si="1033"/>
        <v/>
      </c>
      <c r="U965" s="341" t="str">
        <f t="shared" si="1034"/>
        <v/>
      </c>
      <c r="V965" s="341" t="str">
        <f t="shared" si="1035"/>
        <v/>
      </c>
      <c r="W965" s="341" t="str">
        <f t="shared" si="1036"/>
        <v/>
      </c>
      <c r="X965" s="340" t="str">
        <f t="shared" si="1086"/>
        <v/>
      </c>
      <c r="Y965" s="342" t="str">
        <f t="shared" si="1087"/>
        <v/>
      </c>
      <c r="Z965" s="343" t="str">
        <f t="shared" si="1088"/>
        <v/>
      </c>
      <c r="AA965" s="344" t="str">
        <f t="shared" si="1089"/>
        <v/>
      </c>
      <c r="AB965" s="345" t="str">
        <f t="shared" si="1037"/>
        <v/>
      </c>
      <c r="AC965" s="346" t="str">
        <f t="shared" si="1038"/>
        <v/>
      </c>
      <c r="AD965" s="346" t="str">
        <f t="shared" si="1039"/>
        <v/>
      </c>
      <c r="AE965" s="344" t="str">
        <f t="shared" si="1090"/>
        <v/>
      </c>
      <c r="AF965" s="346" t="str">
        <f t="shared" si="1040"/>
        <v/>
      </c>
      <c r="AG965" s="344" t="str">
        <f t="shared" si="1091"/>
        <v/>
      </c>
      <c r="AH965" s="344" t="str">
        <f t="shared" si="1092"/>
        <v/>
      </c>
      <c r="AI965" s="344" t="str">
        <f t="shared" si="1093"/>
        <v/>
      </c>
      <c r="AJ965" s="346" t="str">
        <f t="shared" si="1094"/>
        <v/>
      </c>
      <c r="AK965" s="346" t="str">
        <f t="shared" si="1095"/>
        <v/>
      </c>
      <c r="AL965" s="347" t="str">
        <f t="shared" si="1096"/>
        <v/>
      </c>
      <c r="AM965" s="141"/>
      <c r="AN965" s="141"/>
      <c r="AO965" s="142"/>
      <c r="AP965" s="58">
        <f t="shared" si="1041"/>
        <v>0</v>
      </c>
      <c r="AQ965" s="94">
        <f>SUM(AP$10:AP965)</f>
        <v>0</v>
      </c>
      <c r="AR965" s="143">
        <f t="shared" si="1101"/>
        <v>0.1</v>
      </c>
      <c r="AS965" s="144" t="str">
        <f t="shared" si="1042"/>
        <v/>
      </c>
      <c r="AT965" s="144" t="str">
        <f t="shared" si="1069"/>
        <v/>
      </c>
      <c r="AU965" s="145"/>
      <c r="AV965" s="58">
        <f t="shared" si="1099"/>
        <v>0</v>
      </c>
      <c r="AW965" s="318">
        <f>SUM(AV$10:AV965)</f>
        <v>0</v>
      </c>
      <c r="AX965" s="319">
        <f t="shared" si="1100"/>
        <v>0.1</v>
      </c>
      <c r="AY965" s="144" t="str">
        <f t="shared" si="1083"/>
        <v/>
      </c>
      <c r="AZ965" s="144" t="str">
        <f t="shared" si="1084"/>
        <v/>
      </c>
      <c r="BA965" s="144"/>
      <c r="BB965" s="146" t="str">
        <f t="shared" si="1043"/>
        <v/>
      </c>
      <c r="BC965" s="66" t="str">
        <f t="shared" si="1082"/>
        <v/>
      </c>
      <c r="BD965" s="195" t="str">
        <f t="shared" si="1044"/>
        <v/>
      </c>
      <c r="BF965" s="283"/>
      <c r="BG965" s="286" t="str">
        <f t="shared" si="1045"/>
        <v/>
      </c>
      <c r="BY965" s="211" t="str">
        <f t="shared" si="1046"/>
        <v/>
      </c>
      <c r="BZ965" s="150" t="str">
        <f t="shared" si="1047"/>
        <v/>
      </c>
      <c r="CB965" s="54" t="str">
        <f t="shared" si="1081"/>
        <v/>
      </c>
      <c r="CD965" s="54" t="str">
        <f t="shared" si="1048"/>
        <v/>
      </c>
      <c r="CF965" s="54" t="str">
        <f t="shared" si="1049"/>
        <v/>
      </c>
      <c r="CH965" s="150" t="str">
        <f t="shared" si="1050"/>
        <v/>
      </c>
      <c r="CI965" s="290"/>
      <c r="CJ965" s="150" t="str">
        <f t="shared" si="1051"/>
        <v/>
      </c>
      <c r="CK965" s="290"/>
      <c r="CL965" s="54" t="str">
        <f t="shared" si="1070"/>
        <v/>
      </c>
      <c r="CM965" s="290"/>
      <c r="CN965" s="150" t="str">
        <f t="shared" si="1052"/>
        <v/>
      </c>
      <c r="CO965" s="290"/>
      <c r="CP965" s="150" t="str">
        <f t="shared" si="1053"/>
        <v/>
      </c>
      <c r="CQ965" s="290"/>
      <c r="CR965" s="150" t="str">
        <f t="shared" si="1054"/>
        <v/>
      </c>
      <c r="CS965" s="290"/>
      <c r="CT965" s="150" t="str">
        <f t="shared" si="1055"/>
        <v/>
      </c>
      <c r="CU965" s="150"/>
      <c r="CV965" s="150" t="str">
        <f t="shared" si="1056"/>
        <v/>
      </c>
      <c r="CW965" s="94"/>
      <c r="CX965" s="151" t="str">
        <f t="shared" si="1097"/>
        <v/>
      </c>
      <c r="CY965" s="151" t="str">
        <f t="shared" si="1098"/>
        <v/>
      </c>
      <c r="CZ965" s="152"/>
      <c r="DA965" s="373" t="str">
        <f t="shared" si="1071"/>
        <v/>
      </c>
      <c r="DC965" s="153">
        <f t="shared" si="1057"/>
        <v>0</v>
      </c>
      <c r="DD965" s="153">
        <f t="shared" si="1058"/>
        <v>0</v>
      </c>
      <c r="DE965" s="153">
        <f t="shared" si="1059"/>
        <v>0</v>
      </c>
      <c r="DF965" s="158">
        <f t="shared" si="1060"/>
        <v>-4.7000000000000002E-3</v>
      </c>
      <c r="DG965" s="159">
        <f t="shared" si="1072"/>
        <v>-1.1703000000000001</v>
      </c>
      <c r="DH965" s="158">
        <f t="shared" si="1061"/>
        <v>3.1999999999999997E-3</v>
      </c>
      <c r="DI965" s="159">
        <f t="shared" si="1073"/>
        <v>0.79679999999999995</v>
      </c>
      <c r="DJ965" s="158">
        <f t="shared" si="1062"/>
        <v>-2.7000000000000001E-3</v>
      </c>
      <c r="DK965" s="159">
        <f t="shared" si="1074"/>
        <v>-0.67230000000000001</v>
      </c>
      <c r="DL965" s="158">
        <f t="shared" si="1063"/>
        <v>1.1999999999999999E-3</v>
      </c>
      <c r="DM965" s="159">
        <f t="shared" si="1075"/>
        <v>0.29879999999999995</v>
      </c>
      <c r="DN965" s="158">
        <f t="shared" si="1064"/>
        <v>1.46E-2</v>
      </c>
      <c r="DO965" s="159">
        <f t="shared" si="1076"/>
        <v>3.6354000000000002</v>
      </c>
      <c r="DP965" s="158">
        <f t="shared" si="1065"/>
        <v>-1.2999999999999999E-2</v>
      </c>
      <c r="DQ965" s="159">
        <f t="shared" si="1077"/>
        <v>-3.2369999999999997</v>
      </c>
      <c r="DR965" s="158">
        <f t="shared" si="1066"/>
        <v>-6.7000000000000002E-3</v>
      </c>
      <c r="DS965" s="159">
        <f t="shared" si="1078"/>
        <v>-1.6683000000000001</v>
      </c>
      <c r="DT965" s="158">
        <f t="shared" si="1067"/>
        <v>-1.2999999999999999E-2</v>
      </c>
      <c r="DU965" s="159">
        <f t="shared" si="1079"/>
        <v>-3.2369999999999997</v>
      </c>
      <c r="DV965" s="158">
        <f t="shared" si="1068"/>
        <v>-6.7000000000000002E-3</v>
      </c>
      <c r="DW965" s="160">
        <f t="shared" si="1080"/>
        <v>-1.6683000000000001</v>
      </c>
    </row>
    <row r="966" spans="1:127" ht="24.95" customHeight="1" x14ac:dyDescent="0.2">
      <c r="A966" s="272">
        <v>957</v>
      </c>
      <c r="B966" s="336"/>
      <c r="C966" s="332"/>
      <c r="D966" s="333"/>
      <c r="E966" s="334"/>
      <c r="F966" s="335"/>
      <c r="G966" s="334"/>
      <c r="H966" s="371"/>
      <c r="I966" s="334"/>
      <c r="J966" s="334"/>
      <c r="K966" s="334"/>
      <c r="L966" s="334"/>
      <c r="M966" s="334"/>
      <c r="N966" s="334"/>
      <c r="O966" s="337"/>
      <c r="P966" s="337"/>
      <c r="Q966" s="338" t="str">
        <f t="shared" si="1031"/>
        <v xml:space="preserve"> </v>
      </c>
      <c r="R966" s="339" t="str">
        <f t="shared" si="1032"/>
        <v/>
      </c>
      <c r="S966" s="340" t="str">
        <f t="shared" si="1085"/>
        <v/>
      </c>
      <c r="T966" s="341" t="str">
        <f t="shared" si="1033"/>
        <v/>
      </c>
      <c r="U966" s="341" t="str">
        <f t="shared" si="1034"/>
        <v/>
      </c>
      <c r="V966" s="341" t="str">
        <f t="shared" si="1035"/>
        <v/>
      </c>
      <c r="W966" s="341" t="str">
        <f t="shared" si="1036"/>
        <v/>
      </c>
      <c r="X966" s="340" t="str">
        <f t="shared" si="1086"/>
        <v/>
      </c>
      <c r="Y966" s="342" t="str">
        <f t="shared" si="1087"/>
        <v/>
      </c>
      <c r="Z966" s="343" t="str">
        <f t="shared" si="1088"/>
        <v/>
      </c>
      <c r="AA966" s="344" t="str">
        <f t="shared" si="1089"/>
        <v/>
      </c>
      <c r="AB966" s="345" t="str">
        <f t="shared" si="1037"/>
        <v/>
      </c>
      <c r="AC966" s="346" t="str">
        <f t="shared" si="1038"/>
        <v/>
      </c>
      <c r="AD966" s="346" t="str">
        <f t="shared" si="1039"/>
        <v/>
      </c>
      <c r="AE966" s="344" t="str">
        <f t="shared" si="1090"/>
        <v/>
      </c>
      <c r="AF966" s="346" t="str">
        <f t="shared" si="1040"/>
        <v/>
      </c>
      <c r="AG966" s="344" t="str">
        <f t="shared" si="1091"/>
        <v/>
      </c>
      <c r="AH966" s="344" t="str">
        <f t="shared" si="1092"/>
        <v/>
      </c>
      <c r="AI966" s="344" t="str">
        <f t="shared" si="1093"/>
        <v/>
      </c>
      <c r="AJ966" s="346" t="str">
        <f t="shared" si="1094"/>
        <v/>
      </c>
      <c r="AK966" s="346" t="str">
        <f t="shared" si="1095"/>
        <v/>
      </c>
      <c r="AL966" s="347" t="str">
        <f t="shared" si="1096"/>
        <v/>
      </c>
      <c r="AM966" s="141"/>
      <c r="AN966" s="141"/>
      <c r="AO966" s="142"/>
      <c r="AP966" s="58">
        <f t="shared" si="1041"/>
        <v>0</v>
      </c>
      <c r="AQ966" s="94">
        <f>SUM(AP$10:AP966)</f>
        <v>0</v>
      </c>
      <c r="AR966" s="143">
        <f t="shared" si="1101"/>
        <v>0.1</v>
      </c>
      <c r="AS966" s="144" t="str">
        <f t="shared" si="1042"/>
        <v/>
      </c>
      <c r="AT966" s="144" t="str">
        <f t="shared" si="1069"/>
        <v/>
      </c>
      <c r="AU966" s="145"/>
      <c r="AV966" s="58">
        <f t="shared" si="1099"/>
        <v>0</v>
      </c>
      <c r="AW966" s="318">
        <f>SUM(AV$10:AV966)</f>
        <v>0</v>
      </c>
      <c r="AX966" s="319">
        <f t="shared" si="1100"/>
        <v>0.1</v>
      </c>
      <c r="AY966" s="144" t="str">
        <f t="shared" si="1083"/>
        <v/>
      </c>
      <c r="AZ966" s="144" t="str">
        <f t="shared" si="1084"/>
        <v/>
      </c>
      <c r="BA966" s="144"/>
      <c r="BB966" s="146" t="str">
        <f t="shared" si="1043"/>
        <v/>
      </c>
      <c r="BC966" s="66" t="str">
        <f t="shared" si="1082"/>
        <v/>
      </c>
      <c r="BD966" s="195" t="str">
        <f t="shared" si="1044"/>
        <v/>
      </c>
      <c r="BF966" s="283"/>
      <c r="BG966" s="286" t="str">
        <f t="shared" si="1045"/>
        <v/>
      </c>
      <c r="BY966" s="211" t="str">
        <f t="shared" si="1046"/>
        <v/>
      </c>
      <c r="BZ966" s="150" t="str">
        <f t="shared" si="1047"/>
        <v/>
      </c>
      <c r="CB966" s="54" t="str">
        <f t="shared" si="1081"/>
        <v/>
      </c>
      <c r="CD966" s="54" t="str">
        <f t="shared" si="1048"/>
        <v/>
      </c>
      <c r="CF966" s="54" t="str">
        <f t="shared" si="1049"/>
        <v/>
      </c>
      <c r="CH966" s="150" t="str">
        <f t="shared" si="1050"/>
        <v/>
      </c>
      <c r="CI966" s="290"/>
      <c r="CJ966" s="150" t="str">
        <f t="shared" si="1051"/>
        <v/>
      </c>
      <c r="CK966" s="290"/>
      <c r="CL966" s="54" t="str">
        <f t="shared" si="1070"/>
        <v/>
      </c>
      <c r="CM966" s="290"/>
      <c r="CN966" s="150" t="str">
        <f t="shared" si="1052"/>
        <v/>
      </c>
      <c r="CO966" s="290"/>
      <c r="CP966" s="150" t="str">
        <f t="shared" si="1053"/>
        <v/>
      </c>
      <c r="CQ966" s="290"/>
      <c r="CR966" s="150" t="str">
        <f t="shared" si="1054"/>
        <v/>
      </c>
      <c r="CS966" s="290"/>
      <c r="CT966" s="150" t="str">
        <f t="shared" si="1055"/>
        <v/>
      </c>
      <c r="CU966" s="150"/>
      <c r="CV966" s="150" t="str">
        <f t="shared" si="1056"/>
        <v/>
      </c>
      <c r="CW966" s="94"/>
      <c r="CX966" s="151" t="str">
        <f t="shared" si="1097"/>
        <v/>
      </c>
      <c r="CY966" s="151" t="str">
        <f t="shared" si="1098"/>
        <v/>
      </c>
      <c r="CZ966" s="152"/>
      <c r="DA966" s="373" t="str">
        <f t="shared" si="1071"/>
        <v/>
      </c>
      <c r="DC966" s="153">
        <f t="shared" si="1057"/>
        <v>0</v>
      </c>
      <c r="DD966" s="153">
        <f t="shared" si="1058"/>
        <v>0</v>
      </c>
      <c r="DE966" s="153">
        <f t="shared" si="1059"/>
        <v>0</v>
      </c>
      <c r="DF966" s="158">
        <f t="shared" si="1060"/>
        <v>-4.7000000000000002E-3</v>
      </c>
      <c r="DG966" s="159">
        <f t="shared" si="1072"/>
        <v>-1.1703000000000001</v>
      </c>
      <c r="DH966" s="158">
        <f t="shared" si="1061"/>
        <v>3.1999999999999997E-3</v>
      </c>
      <c r="DI966" s="159">
        <f t="shared" si="1073"/>
        <v>0.79679999999999995</v>
      </c>
      <c r="DJ966" s="158">
        <f t="shared" si="1062"/>
        <v>-2.7000000000000001E-3</v>
      </c>
      <c r="DK966" s="159">
        <f t="shared" si="1074"/>
        <v>-0.67230000000000001</v>
      </c>
      <c r="DL966" s="158">
        <f t="shared" si="1063"/>
        <v>1.1999999999999999E-3</v>
      </c>
      <c r="DM966" s="159">
        <f t="shared" si="1075"/>
        <v>0.29879999999999995</v>
      </c>
      <c r="DN966" s="158">
        <f t="shared" si="1064"/>
        <v>1.46E-2</v>
      </c>
      <c r="DO966" s="159">
        <f t="shared" si="1076"/>
        <v>3.6354000000000002</v>
      </c>
      <c r="DP966" s="158">
        <f t="shared" si="1065"/>
        <v>-1.2999999999999999E-2</v>
      </c>
      <c r="DQ966" s="159">
        <f t="shared" si="1077"/>
        <v>-3.2369999999999997</v>
      </c>
      <c r="DR966" s="158">
        <f t="shared" si="1066"/>
        <v>-6.7000000000000002E-3</v>
      </c>
      <c r="DS966" s="159">
        <f t="shared" si="1078"/>
        <v>-1.6683000000000001</v>
      </c>
      <c r="DT966" s="158">
        <f t="shared" si="1067"/>
        <v>-1.2999999999999999E-2</v>
      </c>
      <c r="DU966" s="159">
        <f t="shared" si="1079"/>
        <v>-3.2369999999999997</v>
      </c>
      <c r="DV966" s="158">
        <f t="shared" si="1068"/>
        <v>-6.7000000000000002E-3</v>
      </c>
      <c r="DW966" s="160">
        <f t="shared" si="1080"/>
        <v>-1.6683000000000001</v>
      </c>
    </row>
    <row r="967" spans="1:127" ht="24.95" customHeight="1" x14ac:dyDescent="0.2">
      <c r="A967" s="272">
        <v>958</v>
      </c>
      <c r="B967" s="336"/>
      <c r="C967" s="332"/>
      <c r="D967" s="333"/>
      <c r="E967" s="334"/>
      <c r="F967" s="335"/>
      <c r="G967" s="334"/>
      <c r="H967" s="371"/>
      <c r="I967" s="334"/>
      <c r="J967" s="334"/>
      <c r="K967" s="334"/>
      <c r="L967" s="334"/>
      <c r="M967" s="334"/>
      <c r="N967" s="334"/>
      <c r="O967" s="337"/>
      <c r="P967" s="337"/>
      <c r="Q967" s="338" t="str">
        <f t="shared" si="1031"/>
        <v xml:space="preserve"> </v>
      </c>
      <c r="R967" s="339" t="str">
        <f t="shared" si="1032"/>
        <v/>
      </c>
      <c r="S967" s="340" t="str">
        <f t="shared" si="1085"/>
        <v/>
      </c>
      <c r="T967" s="341" t="str">
        <f t="shared" si="1033"/>
        <v/>
      </c>
      <c r="U967" s="341" t="str">
        <f t="shared" si="1034"/>
        <v/>
      </c>
      <c r="V967" s="341" t="str">
        <f t="shared" si="1035"/>
        <v/>
      </c>
      <c r="W967" s="341" t="str">
        <f t="shared" si="1036"/>
        <v/>
      </c>
      <c r="X967" s="340" t="str">
        <f t="shared" si="1086"/>
        <v/>
      </c>
      <c r="Y967" s="342" t="str">
        <f t="shared" si="1087"/>
        <v/>
      </c>
      <c r="Z967" s="343" t="str">
        <f t="shared" si="1088"/>
        <v/>
      </c>
      <c r="AA967" s="344" t="str">
        <f t="shared" si="1089"/>
        <v/>
      </c>
      <c r="AB967" s="345" t="str">
        <f t="shared" si="1037"/>
        <v/>
      </c>
      <c r="AC967" s="346" t="str">
        <f t="shared" si="1038"/>
        <v/>
      </c>
      <c r="AD967" s="346" t="str">
        <f t="shared" si="1039"/>
        <v/>
      </c>
      <c r="AE967" s="344" t="str">
        <f t="shared" si="1090"/>
        <v/>
      </c>
      <c r="AF967" s="346" t="str">
        <f t="shared" si="1040"/>
        <v/>
      </c>
      <c r="AG967" s="344" t="str">
        <f t="shared" si="1091"/>
        <v/>
      </c>
      <c r="AH967" s="344" t="str">
        <f t="shared" si="1092"/>
        <v/>
      </c>
      <c r="AI967" s="344" t="str">
        <f t="shared" si="1093"/>
        <v/>
      </c>
      <c r="AJ967" s="346" t="str">
        <f t="shared" si="1094"/>
        <v/>
      </c>
      <c r="AK967" s="346" t="str">
        <f t="shared" si="1095"/>
        <v/>
      </c>
      <c r="AL967" s="347" t="str">
        <f t="shared" si="1096"/>
        <v/>
      </c>
      <c r="AM967" s="141"/>
      <c r="AN967" s="141"/>
      <c r="AO967" s="142"/>
      <c r="AP967" s="58">
        <f t="shared" si="1041"/>
        <v>0</v>
      </c>
      <c r="AQ967" s="94">
        <f>SUM(AP$10:AP967)</f>
        <v>0</v>
      </c>
      <c r="AR967" s="143">
        <f t="shared" si="1101"/>
        <v>0.1</v>
      </c>
      <c r="AS967" s="144" t="str">
        <f t="shared" si="1042"/>
        <v/>
      </c>
      <c r="AT967" s="144" t="str">
        <f t="shared" si="1069"/>
        <v/>
      </c>
      <c r="AU967" s="145"/>
      <c r="AV967" s="58">
        <f t="shared" si="1099"/>
        <v>0</v>
      </c>
      <c r="AW967" s="318">
        <f>SUM(AV$10:AV967)</f>
        <v>0</v>
      </c>
      <c r="AX967" s="319">
        <f t="shared" si="1100"/>
        <v>0.1</v>
      </c>
      <c r="AY967" s="144" t="str">
        <f t="shared" si="1083"/>
        <v/>
      </c>
      <c r="AZ967" s="144" t="str">
        <f t="shared" si="1084"/>
        <v/>
      </c>
      <c r="BA967" s="144"/>
      <c r="BB967" s="146" t="str">
        <f t="shared" si="1043"/>
        <v/>
      </c>
      <c r="BC967" s="66" t="str">
        <f t="shared" si="1082"/>
        <v/>
      </c>
      <c r="BD967" s="195" t="str">
        <f t="shared" si="1044"/>
        <v/>
      </c>
      <c r="BF967" s="283"/>
      <c r="BG967" s="286" t="str">
        <f t="shared" si="1045"/>
        <v/>
      </c>
      <c r="BY967" s="211" t="str">
        <f t="shared" si="1046"/>
        <v/>
      </c>
      <c r="BZ967" s="150" t="str">
        <f t="shared" si="1047"/>
        <v/>
      </c>
      <c r="CB967" s="54" t="str">
        <f t="shared" si="1081"/>
        <v/>
      </c>
      <c r="CD967" s="54" t="str">
        <f t="shared" si="1048"/>
        <v/>
      </c>
      <c r="CF967" s="54" t="str">
        <f t="shared" si="1049"/>
        <v/>
      </c>
      <c r="CH967" s="150" t="str">
        <f t="shared" si="1050"/>
        <v/>
      </c>
      <c r="CI967" s="290"/>
      <c r="CJ967" s="150" t="str">
        <f t="shared" si="1051"/>
        <v/>
      </c>
      <c r="CK967" s="290"/>
      <c r="CL967" s="54" t="str">
        <f t="shared" si="1070"/>
        <v/>
      </c>
      <c r="CM967" s="290"/>
      <c r="CN967" s="150" t="str">
        <f t="shared" si="1052"/>
        <v/>
      </c>
      <c r="CO967" s="290"/>
      <c r="CP967" s="150" t="str">
        <f t="shared" si="1053"/>
        <v/>
      </c>
      <c r="CQ967" s="290"/>
      <c r="CR967" s="150" t="str">
        <f t="shared" si="1054"/>
        <v/>
      </c>
      <c r="CS967" s="290"/>
      <c r="CT967" s="150" t="str">
        <f t="shared" si="1055"/>
        <v/>
      </c>
      <c r="CU967" s="150"/>
      <c r="CV967" s="150" t="str">
        <f t="shared" si="1056"/>
        <v/>
      </c>
      <c r="CW967" s="94"/>
      <c r="CX967" s="151" t="str">
        <f t="shared" si="1097"/>
        <v/>
      </c>
      <c r="CY967" s="151" t="str">
        <f t="shared" si="1098"/>
        <v/>
      </c>
      <c r="CZ967" s="152"/>
      <c r="DA967" s="373" t="str">
        <f t="shared" si="1071"/>
        <v/>
      </c>
      <c r="DC967" s="153">
        <f t="shared" si="1057"/>
        <v>0</v>
      </c>
      <c r="DD967" s="153">
        <f t="shared" si="1058"/>
        <v>0</v>
      </c>
      <c r="DE967" s="153">
        <f t="shared" si="1059"/>
        <v>0</v>
      </c>
      <c r="DF967" s="158">
        <f t="shared" si="1060"/>
        <v>-4.7000000000000002E-3</v>
      </c>
      <c r="DG967" s="159">
        <f t="shared" si="1072"/>
        <v>-1.1703000000000001</v>
      </c>
      <c r="DH967" s="158">
        <f t="shared" si="1061"/>
        <v>3.1999999999999997E-3</v>
      </c>
      <c r="DI967" s="159">
        <f t="shared" si="1073"/>
        <v>0.79679999999999995</v>
      </c>
      <c r="DJ967" s="158">
        <f t="shared" si="1062"/>
        <v>-2.7000000000000001E-3</v>
      </c>
      <c r="DK967" s="159">
        <f t="shared" si="1074"/>
        <v>-0.67230000000000001</v>
      </c>
      <c r="DL967" s="158">
        <f t="shared" si="1063"/>
        <v>1.1999999999999999E-3</v>
      </c>
      <c r="DM967" s="159">
        <f t="shared" si="1075"/>
        <v>0.29879999999999995</v>
      </c>
      <c r="DN967" s="158">
        <f t="shared" si="1064"/>
        <v>1.46E-2</v>
      </c>
      <c r="DO967" s="159">
        <f t="shared" si="1076"/>
        <v>3.6354000000000002</v>
      </c>
      <c r="DP967" s="158">
        <f t="shared" si="1065"/>
        <v>-1.2999999999999999E-2</v>
      </c>
      <c r="DQ967" s="159">
        <f t="shared" si="1077"/>
        <v>-3.2369999999999997</v>
      </c>
      <c r="DR967" s="158">
        <f t="shared" si="1066"/>
        <v>-6.7000000000000002E-3</v>
      </c>
      <c r="DS967" s="159">
        <f t="shared" si="1078"/>
        <v>-1.6683000000000001</v>
      </c>
      <c r="DT967" s="158">
        <f t="shared" si="1067"/>
        <v>-1.2999999999999999E-2</v>
      </c>
      <c r="DU967" s="159">
        <f t="shared" si="1079"/>
        <v>-3.2369999999999997</v>
      </c>
      <c r="DV967" s="158">
        <f t="shared" si="1068"/>
        <v>-6.7000000000000002E-3</v>
      </c>
      <c r="DW967" s="160">
        <f t="shared" si="1080"/>
        <v>-1.6683000000000001</v>
      </c>
    </row>
    <row r="968" spans="1:127" ht="24.95" customHeight="1" x14ac:dyDescent="0.2">
      <c r="A968" s="272">
        <v>959</v>
      </c>
      <c r="B968" s="336"/>
      <c r="C968" s="332"/>
      <c r="D968" s="333"/>
      <c r="E968" s="334"/>
      <c r="F968" s="335"/>
      <c r="G968" s="334"/>
      <c r="H968" s="371"/>
      <c r="I968" s="334"/>
      <c r="J968" s="334"/>
      <c r="K968" s="334"/>
      <c r="L968" s="334"/>
      <c r="M968" s="334"/>
      <c r="N968" s="334"/>
      <c r="O968" s="337"/>
      <c r="P968" s="337"/>
      <c r="Q968" s="338" t="str">
        <f t="shared" si="1031"/>
        <v xml:space="preserve"> </v>
      </c>
      <c r="R968" s="339" t="str">
        <f t="shared" si="1032"/>
        <v/>
      </c>
      <c r="S968" s="340" t="str">
        <f t="shared" si="1085"/>
        <v/>
      </c>
      <c r="T968" s="341" t="str">
        <f t="shared" si="1033"/>
        <v/>
      </c>
      <c r="U968" s="341" t="str">
        <f t="shared" si="1034"/>
        <v/>
      </c>
      <c r="V968" s="341" t="str">
        <f t="shared" si="1035"/>
        <v/>
      </c>
      <c r="W968" s="341" t="str">
        <f t="shared" si="1036"/>
        <v/>
      </c>
      <c r="X968" s="340" t="str">
        <f t="shared" si="1086"/>
        <v/>
      </c>
      <c r="Y968" s="342" t="str">
        <f t="shared" si="1087"/>
        <v/>
      </c>
      <c r="Z968" s="343" t="str">
        <f t="shared" si="1088"/>
        <v/>
      </c>
      <c r="AA968" s="344" t="str">
        <f t="shared" si="1089"/>
        <v/>
      </c>
      <c r="AB968" s="345" t="str">
        <f t="shared" si="1037"/>
        <v/>
      </c>
      <c r="AC968" s="346" t="str">
        <f t="shared" si="1038"/>
        <v/>
      </c>
      <c r="AD968" s="346" t="str">
        <f t="shared" si="1039"/>
        <v/>
      </c>
      <c r="AE968" s="344" t="str">
        <f t="shared" si="1090"/>
        <v/>
      </c>
      <c r="AF968" s="346" t="str">
        <f t="shared" si="1040"/>
        <v/>
      </c>
      <c r="AG968" s="344" t="str">
        <f t="shared" si="1091"/>
        <v/>
      </c>
      <c r="AH968" s="344" t="str">
        <f t="shared" si="1092"/>
        <v/>
      </c>
      <c r="AI968" s="344" t="str">
        <f t="shared" si="1093"/>
        <v/>
      </c>
      <c r="AJ968" s="346" t="str">
        <f t="shared" si="1094"/>
        <v/>
      </c>
      <c r="AK968" s="346" t="str">
        <f t="shared" si="1095"/>
        <v/>
      </c>
      <c r="AL968" s="347" t="str">
        <f t="shared" si="1096"/>
        <v/>
      </c>
      <c r="AM968" s="141"/>
      <c r="AN968" s="141"/>
      <c r="AO968" s="142"/>
      <c r="AP968" s="58">
        <f t="shared" si="1041"/>
        <v>0</v>
      </c>
      <c r="AQ968" s="94">
        <f>SUM(AP$10:AP968)</f>
        <v>0</v>
      </c>
      <c r="AR968" s="143">
        <f t="shared" si="1101"/>
        <v>0.1</v>
      </c>
      <c r="AS968" s="144" t="str">
        <f t="shared" si="1042"/>
        <v/>
      </c>
      <c r="AT968" s="144" t="str">
        <f t="shared" si="1069"/>
        <v/>
      </c>
      <c r="AU968" s="145"/>
      <c r="AV968" s="58">
        <f t="shared" si="1099"/>
        <v>0</v>
      </c>
      <c r="AW968" s="318">
        <f>SUM(AV$10:AV968)</f>
        <v>0</v>
      </c>
      <c r="AX968" s="319">
        <f t="shared" si="1100"/>
        <v>0.1</v>
      </c>
      <c r="AY968" s="144" t="str">
        <f t="shared" si="1083"/>
        <v/>
      </c>
      <c r="AZ968" s="144" t="str">
        <f t="shared" si="1084"/>
        <v/>
      </c>
      <c r="BA968" s="144"/>
      <c r="BB968" s="146" t="str">
        <f t="shared" si="1043"/>
        <v/>
      </c>
      <c r="BC968" s="66" t="str">
        <f t="shared" si="1082"/>
        <v/>
      </c>
      <c r="BD968" s="195" t="str">
        <f t="shared" si="1044"/>
        <v/>
      </c>
      <c r="BF968" s="283"/>
      <c r="BG968" s="286" t="str">
        <f t="shared" si="1045"/>
        <v/>
      </c>
      <c r="BY968" s="211" t="str">
        <f t="shared" si="1046"/>
        <v/>
      </c>
      <c r="BZ968" s="150" t="str">
        <f t="shared" si="1047"/>
        <v/>
      </c>
      <c r="CB968" s="54" t="str">
        <f t="shared" si="1081"/>
        <v/>
      </c>
      <c r="CD968" s="54" t="str">
        <f t="shared" si="1048"/>
        <v/>
      </c>
      <c r="CF968" s="54" t="str">
        <f t="shared" si="1049"/>
        <v/>
      </c>
      <c r="CH968" s="150" t="str">
        <f t="shared" si="1050"/>
        <v/>
      </c>
      <c r="CI968" s="290"/>
      <c r="CJ968" s="150" t="str">
        <f t="shared" si="1051"/>
        <v/>
      </c>
      <c r="CK968" s="290"/>
      <c r="CL968" s="54" t="str">
        <f t="shared" si="1070"/>
        <v/>
      </c>
      <c r="CM968" s="290"/>
      <c r="CN968" s="150" t="str">
        <f t="shared" si="1052"/>
        <v/>
      </c>
      <c r="CO968" s="290"/>
      <c r="CP968" s="150" t="str">
        <f t="shared" si="1053"/>
        <v/>
      </c>
      <c r="CQ968" s="290"/>
      <c r="CR968" s="150" t="str">
        <f t="shared" si="1054"/>
        <v/>
      </c>
      <c r="CS968" s="290"/>
      <c r="CT968" s="150" t="str">
        <f t="shared" si="1055"/>
        <v/>
      </c>
      <c r="CU968" s="150"/>
      <c r="CV968" s="150" t="str">
        <f t="shared" si="1056"/>
        <v/>
      </c>
      <c r="CW968" s="94"/>
      <c r="CX968" s="151" t="str">
        <f t="shared" si="1097"/>
        <v/>
      </c>
      <c r="CY968" s="151" t="str">
        <f t="shared" si="1098"/>
        <v/>
      </c>
      <c r="CZ968" s="152"/>
      <c r="DA968" s="373" t="str">
        <f t="shared" si="1071"/>
        <v/>
      </c>
      <c r="DC968" s="153">
        <f t="shared" si="1057"/>
        <v>0</v>
      </c>
      <c r="DD968" s="153">
        <f t="shared" si="1058"/>
        <v>0</v>
      </c>
      <c r="DE968" s="153">
        <f t="shared" si="1059"/>
        <v>0</v>
      </c>
      <c r="DF968" s="158">
        <f t="shared" si="1060"/>
        <v>-4.7000000000000002E-3</v>
      </c>
      <c r="DG968" s="159">
        <f t="shared" si="1072"/>
        <v>-1.1703000000000001</v>
      </c>
      <c r="DH968" s="158">
        <f t="shared" si="1061"/>
        <v>3.1999999999999997E-3</v>
      </c>
      <c r="DI968" s="159">
        <f t="shared" si="1073"/>
        <v>0.79679999999999995</v>
      </c>
      <c r="DJ968" s="158">
        <f t="shared" si="1062"/>
        <v>-2.7000000000000001E-3</v>
      </c>
      <c r="DK968" s="159">
        <f t="shared" si="1074"/>
        <v>-0.67230000000000001</v>
      </c>
      <c r="DL968" s="158">
        <f t="shared" si="1063"/>
        <v>1.1999999999999999E-3</v>
      </c>
      <c r="DM968" s="159">
        <f t="shared" si="1075"/>
        <v>0.29879999999999995</v>
      </c>
      <c r="DN968" s="158">
        <f t="shared" si="1064"/>
        <v>1.46E-2</v>
      </c>
      <c r="DO968" s="159">
        <f t="shared" si="1076"/>
        <v>3.6354000000000002</v>
      </c>
      <c r="DP968" s="158">
        <f t="shared" si="1065"/>
        <v>-1.2999999999999999E-2</v>
      </c>
      <c r="DQ968" s="159">
        <f t="shared" si="1077"/>
        <v>-3.2369999999999997</v>
      </c>
      <c r="DR968" s="158">
        <f t="shared" si="1066"/>
        <v>-6.7000000000000002E-3</v>
      </c>
      <c r="DS968" s="159">
        <f t="shared" si="1078"/>
        <v>-1.6683000000000001</v>
      </c>
      <c r="DT968" s="158">
        <f t="shared" si="1067"/>
        <v>-1.2999999999999999E-2</v>
      </c>
      <c r="DU968" s="159">
        <f t="shared" si="1079"/>
        <v>-3.2369999999999997</v>
      </c>
      <c r="DV968" s="158">
        <f t="shared" si="1068"/>
        <v>-6.7000000000000002E-3</v>
      </c>
      <c r="DW968" s="160">
        <f t="shared" si="1080"/>
        <v>-1.6683000000000001</v>
      </c>
    </row>
    <row r="969" spans="1:127" ht="24.95" customHeight="1" x14ac:dyDescent="0.2">
      <c r="A969" s="272">
        <v>960</v>
      </c>
      <c r="B969" s="336"/>
      <c r="C969" s="332"/>
      <c r="D969" s="333"/>
      <c r="E969" s="334"/>
      <c r="F969" s="335"/>
      <c r="G969" s="334"/>
      <c r="H969" s="371"/>
      <c r="I969" s="334"/>
      <c r="J969" s="334"/>
      <c r="K969" s="334"/>
      <c r="L969" s="334"/>
      <c r="M969" s="334"/>
      <c r="N969" s="334"/>
      <c r="O969" s="337"/>
      <c r="P969" s="337"/>
      <c r="Q969" s="338" t="str">
        <f t="shared" si="1031"/>
        <v xml:space="preserve"> </v>
      </c>
      <c r="R969" s="339" t="str">
        <f t="shared" si="1032"/>
        <v/>
      </c>
      <c r="S969" s="340" t="str">
        <f t="shared" si="1085"/>
        <v/>
      </c>
      <c r="T969" s="341" t="str">
        <f t="shared" si="1033"/>
        <v/>
      </c>
      <c r="U969" s="341" t="str">
        <f t="shared" si="1034"/>
        <v/>
      </c>
      <c r="V969" s="341" t="str">
        <f t="shared" si="1035"/>
        <v/>
      </c>
      <c r="W969" s="341" t="str">
        <f t="shared" si="1036"/>
        <v/>
      </c>
      <c r="X969" s="340" t="str">
        <f t="shared" si="1086"/>
        <v/>
      </c>
      <c r="Y969" s="342" t="str">
        <f t="shared" si="1087"/>
        <v/>
      </c>
      <c r="Z969" s="343" t="str">
        <f t="shared" si="1088"/>
        <v/>
      </c>
      <c r="AA969" s="344" t="str">
        <f t="shared" si="1089"/>
        <v/>
      </c>
      <c r="AB969" s="345" t="str">
        <f t="shared" si="1037"/>
        <v/>
      </c>
      <c r="AC969" s="346" t="str">
        <f t="shared" si="1038"/>
        <v/>
      </c>
      <c r="AD969" s="346" t="str">
        <f t="shared" si="1039"/>
        <v/>
      </c>
      <c r="AE969" s="344" t="str">
        <f t="shared" si="1090"/>
        <v/>
      </c>
      <c r="AF969" s="346" t="str">
        <f t="shared" si="1040"/>
        <v/>
      </c>
      <c r="AG969" s="344" t="str">
        <f t="shared" si="1091"/>
        <v/>
      </c>
      <c r="AH969" s="344" t="str">
        <f t="shared" si="1092"/>
        <v/>
      </c>
      <c r="AI969" s="344" t="str">
        <f t="shared" si="1093"/>
        <v/>
      </c>
      <c r="AJ969" s="346" t="str">
        <f t="shared" si="1094"/>
        <v/>
      </c>
      <c r="AK969" s="346" t="str">
        <f t="shared" si="1095"/>
        <v/>
      </c>
      <c r="AL969" s="347" t="str">
        <f t="shared" si="1096"/>
        <v/>
      </c>
      <c r="AM969" s="141"/>
      <c r="AN969" s="141"/>
      <c r="AO969" s="142"/>
      <c r="AP969" s="58">
        <f t="shared" si="1041"/>
        <v>0</v>
      </c>
      <c r="AQ969" s="94">
        <f>SUM(AP$10:AP969)</f>
        <v>0</v>
      </c>
      <c r="AR969" s="143">
        <f t="shared" si="1101"/>
        <v>0.1</v>
      </c>
      <c r="AS969" s="144" t="str">
        <f t="shared" si="1042"/>
        <v/>
      </c>
      <c r="AT969" s="144" t="str">
        <f t="shared" si="1069"/>
        <v/>
      </c>
      <c r="AU969" s="145"/>
      <c r="AV969" s="58">
        <f t="shared" si="1099"/>
        <v>0</v>
      </c>
      <c r="AW969" s="318">
        <f>SUM(AV$10:AV969)</f>
        <v>0</v>
      </c>
      <c r="AX969" s="319">
        <f t="shared" si="1100"/>
        <v>0.1</v>
      </c>
      <c r="AY969" s="144" t="str">
        <f t="shared" si="1083"/>
        <v/>
      </c>
      <c r="AZ969" s="144" t="str">
        <f t="shared" si="1084"/>
        <v/>
      </c>
      <c r="BA969" s="144"/>
      <c r="BB969" s="146" t="str">
        <f t="shared" si="1043"/>
        <v/>
      </c>
      <c r="BC969" s="66" t="str">
        <f t="shared" si="1082"/>
        <v/>
      </c>
      <c r="BD969" s="195" t="str">
        <f t="shared" si="1044"/>
        <v/>
      </c>
      <c r="BF969" s="283"/>
      <c r="BG969" s="286" t="str">
        <f t="shared" si="1045"/>
        <v/>
      </c>
      <c r="BY969" s="211" t="str">
        <f t="shared" si="1046"/>
        <v/>
      </c>
      <c r="BZ969" s="150" t="str">
        <f t="shared" si="1047"/>
        <v/>
      </c>
      <c r="CB969" s="54" t="str">
        <f t="shared" si="1081"/>
        <v/>
      </c>
      <c r="CD969" s="54" t="str">
        <f t="shared" si="1048"/>
        <v/>
      </c>
      <c r="CF969" s="54" t="str">
        <f t="shared" si="1049"/>
        <v/>
      </c>
      <c r="CH969" s="150" t="str">
        <f t="shared" si="1050"/>
        <v/>
      </c>
      <c r="CI969" s="290"/>
      <c r="CJ969" s="150" t="str">
        <f t="shared" si="1051"/>
        <v/>
      </c>
      <c r="CK969" s="290"/>
      <c r="CL969" s="54" t="str">
        <f t="shared" si="1070"/>
        <v/>
      </c>
      <c r="CM969" s="290"/>
      <c r="CN969" s="150" t="str">
        <f t="shared" si="1052"/>
        <v/>
      </c>
      <c r="CO969" s="290"/>
      <c r="CP969" s="150" t="str">
        <f t="shared" si="1053"/>
        <v/>
      </c>
      <c r="CQ969" s="290"/>
      <c r="CR969" s="150" t="str">
        <f t="shared" si="1054"/>
        <v/>
      </c>
      <c r="CS969" s="290"/>
      <c r="CT969" s="150" t="str">
        <f t="shared" si="1055"/>
        <v/>
      </c>
      <c r="CU969" s="150"/>
      <c r="CV969" s="150" t="str">
        <f t="shared" si="1056"/>
        <v/>
      </c>
      <c r="CW969" s="94"/>
      <c r="CX969" s="151" t="str">
        <f t="shared" si="1097"/>
        <v/>
      </c>
      <c r="CY969" s="151" t="str">
        <f t="shared" si="1098"/>
        <v/>
      </c>
      <c r="CZ969" s="152"/>
      <c r="DA969" s="373" t="str">
        <f t="shared" si="1071"/>
        <v/>
      </c>
      <c r="DC969" s="153">
        <f t="shared" si="1057"/>
        <v>0</v>
      </c>
      <c r="DD969" s="153">
        <f t="shared" si="1058"/>
        <v>0</v>
      </c>
      <c r="DE969" s="153">
        <f t="shared" si="1059"/>
        <v>0</v>
      </c>
      <c r="DF969" s="158">
        <f t="shared" si="1060"/>
        <v>-4.7000000000000002E-3</v>
      </c>
      <c r="DG969" s="159">
        <f t="shared" si="1072"/>
        <v>-1.1703000000000001</v>
      </c>
      <c r="DH969" s="158">
        <f t="shared" si="1061"/>
        <v>3.1999999999999997E-3</v>
      </c>
      <c r="DI969" s="159">
        <f t="shared" si="1073"/>
        <v>0.79679999999999995</v>
      </c>
      <c r="DJ969" s="158">
        <f t="shared" si="1062"/>
        <v>-2.7000000000000001E-3</v>
      </c>
      <c r="DK969" s="159">
        <f t="shared" si="1074"/>
        <v>-0.67230000000000001</v>
      </c>
      <c r="DL969" s="158">
        <f t="shared" si="1063"/>
        <v>1.1999999999999999E-3</v>
      </c>
      <c r="DM969" s="159">
        <f t="shared" si="1075"/>
        <v>0.29879999999999995</v>
      </c>
      <c r="DN969" s="158">
        <f t="shared" si="1064"/>
        <v>1.46E-2</v>
      </c>
      <c r="DO969" s="159">
        <f t="shared" si="1076"/>
        <v>3.6354000000000002</v>
      </c>
      <c r="DP969" s="158">
        <f t="shared" si="1065"/>
        <v>-1.2999999999999999E-2</v>
      </c>
      <c r="DQ969" s="159">
        <f t="shared" si="1077"/>
        <v>-3.2369999999999997</v>
      </c>
      <c r="DR969" s="158">
        <f t="shared" si="1066"/>
        <v>-6.7000000000000002E-3</v>
      </c>
      <c r="DS969" s="159">
        <f t="shared" si="1078"/>
        <v>-1.6683000000000001</v>
      </c>
      <c r="DT969" s="158">
        <f t="shared" si="1067"/>
        <v>-1.2999999999999999E-2</v>
      </c>
      <c r="DU969" s="159">
        <f t="shared" si="1079"/>
        <v>-3.2369999999999997</v>
      </c>
      <c r="DV969" s="158">
        <f t="shared" si="1068"/>
        <v>-6.7000000000000002E-3</v>
      </c>
      <c r="DW969" s="160">
        <f t="shared" si="1080"/>
        <v>-1.6683000000000001</v>
      </c>
    </row>
    <row r="970" spans="1:127" ht="24.95" customHeight="1" x14ac:dyDescent="0.2">
      <c r="A970" s="272">
        <v>961</v>
      </c>
      <c r="B970" s="336"/>
      <c r="C970" s="332"/>
      <c r="D970" s="333"/>
      <c r="E970" s="334"/>
      <c r="F970" s="335"/>
      <c r="G970" s="334"/>
      <c r="H970" s="371"/>
      <c r="I970" s="334"/>
      <c r="J970" s="334"/>
      <c r="K970" s="334"/>
      <c r="L970" s="334"/>
      <c r="M970" s="334"/>
      <c r="N970" s="334"/>
      <c r="O970" s="337"/>
      <c r="P970" s="337"/>
      <c r="Q970" s="338" t="str">
        <f t="shared" ref="Q970:Q1033" si="1102">IF(P970=""," ",IF($N$3="in WC",IF(F970="","",IF(F970=6,DF970,IF(F970=8,DH970,IF(F970=10,DJ970,IF(F970=12,DL970,IF(F970=14,DN970,IF(F970="12x18",DP970,IF(F970="12x24",DR970,IF(F970="12x36",DT970,IF(F970="12x48",DV970)))))))))),IF(F970=6,DG970,IF(F970=8,DI970,IF(F970=10,DK970,IF(F970=12,DM970,IF(F970=14,DO970,IF(F970="12x18",DQ970,IF(F970="12x24",DS970,IF(F970="12x36",DU970,IF(F970="12x48",DW970)))))))))))</f>
        <v xml:space="preserve"> </v>
      </c>
      <c r="R970" s="339" t="str">
        <f t="shared" ref="R970:R1033" si="1103">IF(F970="","",LOOKUP(F970,$BI$14:$BI$22,$BP$14:$BP$22))</f>
        <v/>
      </c>
      <c r="S970" s="340" t="str">
        <f t="shared" si="1085"/>
        <v/>
      </c>
      <c r="T970" s="341" t="str">
        <f t="shared" ref="T970:T1033" si="1104">IF(F970="","",IF($N$2="CFM",LOOKUP(F970,$BI$14:$BJ$22),IF($N$2="LPS", LOOKUP(F970,$BI$173:$BJ$181),IF($N$2="CMH",LOOKUP(F970,$BI$187:$BJ$195)," "))))</f>
        <v/>
      </c>
      <c r="U970" s="341" t="str">
        <f t="shared" ref="U970:U1033" si="1105">IF(F970="","",IF($N$2="CFM",LOOKUP(F970,$BI$14:$BI$22,$BL$14:$BL$22),IF($N$2="LPS", LOOKUP(F970,$BI$173:$BI$181,$BL$173:$BL$181),IF($N$2="CMH",LOOKUP(F970,$BI$187:$BI$195,$BL$187:$BL$195)," "))))</f>
        <v/>
      </c>
      <c r="V970" s="341" t="str">
        <f t="shared" ref="V970:V1033" si="1106">IF(F970="","",IF($N$2="CFM",LOOKUP(F970,$BI$14:$BI$22,$BM$14:$BM$22),IF($N$2="LPS", LOOKUP(F970,$BI$173:$BI$181,$BM$173:$BM$181),IF($N$2="CMH",LOOKUP(F970,$BI$187:$BI$195,$BM$187:$BM$195)," "))))</f>
        <v/>
      </c>
      <c r="W970" s="341" t="str">
        <f t="shared" ref="W970:W1033" si="1107">IF(F970="","",IF($N$2="CFM",LOOKUP(F970,$BI$14:$BI$22,$BN$14:$BN$22),IF($N$2="LPS", LOOKUP(F970,$BI$173:$BI$181,$BN$173:$BN$181),IF($N$2="CMH",LOOKUP(F970,$BI$187:$BI$195,$BN$187:$BN$195)," "))))</f>
        <v/>
      </c>
      <c r="X970" s="340" t="str">
        <f t="shared" si="1086"/>
        <v/>
      </c>
      <c r="Y970" s="342" t="str">
        <f t="shared" si="1087"/>
        <v/>
      </c>
      <c r="Z970" s="343" t="str">
        <f t="shared" si="1088"/>
        <v/>
      </c>
      <c r="AA970" s="344" t="str">
        <f t="shared" si="1089"/>
        <v/>
      </c>
      <c r="AB970" s="345" t="str">
        <f t="shared" ref="AB970:AB1033" si="1108">IF(F970="","",LOOKUP(F970,$BI$14:$BI$22,$BQ$14:$BQ$22))</f>
        <v/>
      </c>
      <c r="AC970" s="346" t="str">
        <f t="shared" ref="AC970:AC1033" si="1109">IF(G970="","",LOOKUP(G970,$BI$31:$BJ$37))</f>
        <v/>
      </c>
      <c r="AD970" s="346" t="str">
        <f t="shared" ref="AD970:AD1033" si="1110">IF(H970="","",LOOKUP(H970,$BI$41:$BJ$47))</f>
        <v/>
      </c>
      <c r="AE970" s="344" t="str">
        <f t="shared" si="1090"/>
        <v/>
      </c>
      <c r="AF970" s="346" t="str">
        <f t="shared" ref="AF970:AF1033" si="1111">IF(F970="","",LOOKUP(F970,$BI$14:$BI$22,$BO$14:$BO$22))</f>
        <v/>
      </c>
      <c r="AG970" s="344" t="str">
        <f t="shared" si="1091"/>
        <v/>
      </c>
      <c r="AH970" s="344" t="str">
        <f t="shared" si="1092"/>
        <v/>
      </c>
      <c r="AI970" s="344" t="str">
        <f t="shared" si="1093"/>
        <v/>
      </c>
      <c r="AJ970" s="346" t="str">
        <f t="shared" si="1094"/>
        <v/>
      </c>
      <c r="AK970" s="346" t="str">
        <f t="shared" si="1095"/>
        <v/>
      </c>
      <c r="AL970" s="347" t="str">
        <f t="shared" si="1096"/>
        <v/>
      </c>
      <c r="AM970" s="141"/>
      <c r="AN970" s="141"/>
      <c r="AO970" s="142"/>
      <c r="AP970" s="58">
        <f t="shared" ref="AP970:AP1033" si="1112">IF(S970="NO",1,0)</f>
        <v>0</v>
      </c>
      <c r="AQ970" s="94">
        <f>SUM(AP$10:AP970)</f>
        <v>0</v>
      </c>
      <c r="AR970" s="143">
        <f t="shared" si="1101"/>
        <v>0.1</v>
      </c>
      <c r="AS970" s="144" t="str">
        <f t="shared" ref="AS970:AS1033" si="1113">IF(S970="NO",C970,"")</f>
        <v/>
      </c>
      <c r="AT970" s="144" t="str">
        <f t="shared" si="1069"/>
        <v/>
      </c>
      <c r="AU970" s="145"/>
      <c r="AV970" s="58">
        <f t="shared" si="1099"/>
        <v>0</v>
      </c>
      <c r="AW970" s="318">
        <f>SUM(AV$10:AV970)</f>
        <v>0</v>
      </c>
      <c r="AX970" s="319">
        <f t="shared" si="1100"/>
        <v>0.1</v>
      </c>
      <c r="AY970" s="144" t="str">
        <f t="shared" si="1083"/>
        <v/>
      </c>
      <c r="AZ970" s="144" t="str">
        <f t="shared" si="1084"/>
        <v/>
      </c>
      <c r="BA970" s="144"/>
      <c r="BB970" s="146" t="str">
        <f t="shared" ref="BB970:BB1033" si="1114">CONCATENATE(Y970,Z970,AB970,AC970,AD970,AE970,AF970,AG970,AH970,AI970,AJ970,AK970,AL970)</f>
        <v/>
      </c>
      <c r="BC970" s="66" t="str">
        <f t="shared" si="1082"/>
        <v/>
      </c>
      <c r="BD970" s="195" t="str">
        <f t="shared" ref="BD970:BD1033" si="1115">IF(N970="","",N970)</f>
        <v/>
      </c>
      <c r="BF970" s="283"/>
      <c r="BG970" s="286" t="str">
        <f t="shared" ref="BG970:BG1033" si="1116">IF(D970="","",Q970-$T$3)</f>
        <v/>
      </c>
      <c r="BY970" s="211" t="str">
        <f t="shared" ref="BY970:BY1033" si="1117">IF(G970="","",IF(LEFT(G970,3)="304","_304SS",IF(LEFT(G970,3)="316","_316SS",G970)))</f>
        <v/>
      </c>
      <c r="BZ970" s="150" t="str">
        <f t="shared" ref="BZ970:BZ1033" si="1118">IF(E970="AVT3000","AV3000X",IF(E970="AVC5000","AVC5000X",IF(E970="H-AVT3000","H_AV3000",IF(E970="H-AVC5000","H_AVC5000",""))))</f>
        <v/>
      </c>
      <c r="CB970" s="54" t="str">
        <f t="shared" si="1081"/>
        <v/>
      </c>
      <c r="CD970" s="54" t="str">
        <f t="shared" ref="CD970:CD1033" si="1119">IF(D970="supply","supply",IF(D970="FH Exhaust","FHExhaust", IF(D970="GE","GE",IF(D970="Other Exhaust","OtherExhaust",IF(D970="Return","Return",IF(D970="Cage Rack","CageRack",IF(D970="Bio Safety Cab","BioSafetyCab",IF(D970="Canopy Ex","CanopyEx",IF(D970="Snorkel","Snorkel",IF(D970="Acid resistant","AcidRes",""))))))))))</f>
        <v/>
      </c>
      <c r="CF970" s="54" t="str">
        <f t="shared" ref="CF970:CF1033" si="1120">IF(D970="supply","supplyV",IF(D970="FH Exhaust","FHExhaustV",IF(D970="GE","GEV",IF(D970="Other Exhaust","OtherExhaustV",IF(D970="Return","ReturnV",IF(D970="Cage Rack","CageRackV",IF(D970="Bio Safety Cab","BioSafetyCabV",IF(D970="Canopy Ex","CanopyExV",IF(D970="Snorkel","SnorkelV",IF(D970="Acid resistant","AcidResV",""))))))))))</f>
        <v/>
      </c>
      <c r="CH970" s="150" t="str">
        <f t="shared" ref="CH970:CH1033" si="1121">IF(F970=6,"AL",IF(F970=8,"AL",(IF(F970=10,"AL",IF(F970=12,"AL",IF(F970=14,"AL",IF(F970="12x18","NOAL",IF(F970="12x24","NOAL",IF(F970="12x36","NOAL",IF(F970="12x48","NOAL",""))))))))))</f>
        <v/>
      </c>
      <c r="CI970" s="290"/>
      <c r="CJ970" s="150" t="str">
        <f t="shared" ref="CJ970:CJ1033" si="1122">IF(AND(D970="acid resistant",E970="AVC5000"),"AVC5000MC",IF(AND(D970="acid resistant",E970="AVT3000"),"AV3000MC",IF(E970="AVT3000","AV3000M",IF(E970="AVC5000","AVC5000M",IF(E970="H-AVT3000","H_AV3000M",IF(E970="H-AVC5000","H_AVC5000M",""))))))</f>
        <v/>
      </c>
      <c r="CK970" s="290"/>
      <c r="CL970" s="54" t="str">
        <f t="shared" si="1070"/>
        <v/>
      </c>
      <c r="CM970" s="290"/>
      <c r="CN970" s="150" t="str">
        <f t="shared" ref="CN970:CN1033" si="1123">IF(G970="PFAcoated","NOSOPFA",IF(F970=6,"NOSO",IF(F970=8,"SO",(IF(F970=10,"SO",IF(F970=12,"SO",IF(F970=14,"SO",IF(F970="12x18","SO",IF(F970="12x24","SO",IF(F970="12x36","SO",IF(F970="12x48","SO","")))))))))))</f>
        <v/>
      </c>
      <c r="CO970" s="290"/>
      <c r="CP970" s="150" t="str">
        <f t="shared" ref="CP970:CP1033" si="1124">IF(G970="","",IF(G970="PFACoated", "NOFL","FL"))</f>
        <v/>
      </c>
      <c r="CQ970" s="290"/>
      <c r="CR970" s="150" t="str">
        <f t="shared" ref="CR970:CR1033" si="1125">IF(S970="YES","CTL",IF(S970="NO","NOCTL",""))</f>
        <v/>
      </c>
      <c r="CS970" s="290"/>
      <c r="CT970" s="150" t="str">
        <f t="shared" ref="CT970:CT1033" si="1126">IF(E970="H-AVT3000","H_AVT3A",IF(E970="AVT3000","AVT3A",IF(E970="H-AVC5000","AVCA",IF(E970="AVC5000","AVCA",""))))</f>
        <v/>
      </c>
      <c r="CU970" s="150"/>
      <c r="CV970" s="150" t="str">
        <f t="shared" ref="CV970:CV1033" si="1127">IF(E970="","",IF(E970="H-AVT3000","H_AVT3B",IF(E970="AVT3000","AVT3B",IF(E970="H-AVC5000","AVCB",IF(E970="AVC5000","AVCB")))))</f>
        <v/>
      </c>
      <c r="CW970" s="94"/>
      <c r="CX970" s="151" t="str">
        <f t="shared" si="1097"/>
        <v/>
      </c>
      <c r="CY970" s="151" t="str">
        <f t="shared" si="1098"/>
        <v/>
      </c>
      <c r="CZ970" s="152"/>
      <c r="DA970" s="373" t="str">
        <f t="shared" si="1071"/>
        <v/>
      </c>
      <c r="DC970" s="153">
        <f t="shared" ref="DC970:DC1033" si="1128">P970</f>
        <v>0</v>
      </c>
      <c r="DD970" s="153">
        <f t="shared" ref="DD970:DD1033" si="1129">P970*$DD$6</f>
        <v>0</v>
      </c>
      <c r="DE970" s="153">
        <f t="shared" ref="DE970:DE1033" si="1130">P970*$DE$6</f>
        <v>0</v>
      </c>
      <c r="DF970" s="158">
        <f t="shared" ref="DF970:DF1033" si="1131">IF($N$2="CFM",(0.0026*(($DC970)/25)^2+0.0035*($DC970)/25-0.0047),IF($N$2="LPS",(0.0026*(($DD970)/25)^2+0.0035*($DD970)/25-0.0047),IF($N$2="CMH",(0.0026*(($DE970)/25)^2+0.0035*($DE970)/25-0.0047),"")))</f>
        <v>-4.7000000000000002E-3</v>
      </c>
      <c r="DG970" s="159">
        <f t="shared" si="1072"/>
        <v>-1.1703000000000001</v>
      </c>
      <c r="DH970" s="158">
        <f t="shared" ref="DH970:DH1033" si="1132">IF($N$2="CFM",(0.0017*(($DC970-50)/50)^2+0.0041*($DC970-50)/50+0.0056),IF($N$2="LPS",(0.0017*(($DD970-50)/50)^2+0.0041*($DD970-50)/50+0.0056),IF($N$2="CMH",(0.0017*(($DE970-50)/50)^2+0.0041*($DE970-50)/50+0.0056),"")))</f>
        <v>3.1999999999999997E-3</v>
      </c>
      <c r="DI970" s="159">
        <f t="shared" si="1073"/>
        <v>0.79679999999999995</v>
      </c>
      <c r="DJ970" s="158">
        <f t="shared" ref="DJ970:DJ1033" si="1133">IF($N$2="CFM",(0.0026*(($DC970)/100)^2+0.0012*($DC970)/100-0.0027),IF($N$2="LPS",(0.0026*(($DD970)/100)^2+0.0012*($DD970)/100-0.0027),IF($N$2="CMH",(0.0026*(($DE970)/100)^2+0.0012*($DE970)/100-0.0027),"")))</f>
        <v>-2.7000000000000001E-3</v>
      </c>
      <c r="DK970" s="159">
        <f t="shared" si="1074"/>
        <v>-0.67230000000000001</v>
      </c>
      <c r="DL970" s="158">
        <f t="shared" ref="DL970:DL1033" si="1134">IF($N$2="CFM",(0.0056*(($DC970)/200)^2-0.0008*($DC970)/200+0.0012),IF($N$2="LPS",(0.0056*(($DD970)/200)^2-0.0008*($DD970)/200+0.0012),IF($N$2="CMH",(0.0056*(($DE970)/200)^2-0.0008*($DE970)/200+0.0012),"")))</f>
        <v>1.1999999999999999E-3</v>
      </c>
      <c r="DM970" s="159">
        <f t="shared" si="1075"/>
        <v>0.29879999999999995</v>
      </c>
      <c r="DN970" s="158">
        <f t="shared" ref="DN970:DN1033" si="1135">IF($N$2="CFM",(0.0062*(($DC970)/300)^2-0.0094*($DC970)/300+0.0146),IF($N$2="LPS",(0.0062*(($DD970)/300)^2-0.0094*($DD970)/300+0.0146),IF($N$2="CMH",(0.0062*(($DE970)/300)^2-0.0094*($DE970)/300+0.0146),"")))</f>
        <v>1.46E-2</v>
      </c>
      <c r="DO970" s="159">
        <f t="shared" si="1076"/>
        <v>3.6354000000000002</v>
      </c>
      <c r="DP970" s="158">
        <f t="shared" ref="DP970:DP1033" si="1136">IF($N$2="CFM",(0.0058*((DC970)/400)^2+0.0106*(DC970)/400-0.013),IF($N$2="LPS",(0.0058*((DD970)/400)^2+0.0106*(DD970)/400-0.013),IF($N$2="CMH",(0.0058*((DE970)/400)^2+0.0106*(DE970)/400-0.013),"")))</f>
        <v>-1.2999999999999999E-2</v>
      </c>
      <c r="DQ970" s="159">
        <f t="shared" si="1077"/>
        <v>-3.2369999999999997</v>
      </c>
      <c r="DR970" s="158">
        <f t="shared" ref="DR970:DR1033" si="1137">IF($N$2="CFM",(0.0063*(($DC970)/500)^2+0.0066*($DC970)/500-0.0067),IF($N$2="LPS",(0.0063*(($DD970)/500)^2+0.0066*($DD970)/500-0.0067),IF($N$2="CMH",(0.0063*(($DE970)/500)^2+0.0066*($DE970)/500-0.0067),"")))</f>
        <v>-6.7000000000000002E-3</v>
      </c>
      <c r="DS970" s="159">
        <f t="shared" si="1078"/>
        <v>-1.6683000000000001</v>
      </c>
      <c r="DT970" s="158">
        <f t="shared" ref="DT970:DT1033" si="1138">IF($N$2="CFM",(0.0058*(($DC970)/800)^2+0.0106*($DC970)/800-0.013),IF($N$2="LPS",(0.0058*(($DD970)/800)^2+0.0106*($DD970)/800-0.013),IF($N$2="CMH",(0.0058*(($DE970)/800)^2+0.0106*($DE970)/800-0.013),"")))</f>
        <v>-1.2999999999999999E-2</v>
      </c>
      <c r="DU970" s="159">
        <f t="shared" si="1079"/>
        <v>-3.2369999999999997</v>
      </c>
      <c r="DV970" s="158">
        <f t="shared" ref="DV970:DV1033" si="1139">IF($N$2="CFM",(0.0063*(($DC970)/1000)^2+0.0066*($DC970)/1000-0.0067),IF($N$2="LPS",(0.0063*(($DD970)/1000)^2+0.0066*($DD970)/1000-0.0067),IF($N$2="CMH",(0.0063*(($DE970)/1000)^2+0.0066*($DE970)/1000-0.0067),"")))</f>
        <v>-6.7000000000000002E-3</v>
      </c>
      <c r="DW970" s="160">
        <f t="shared" si="1080"/>
        <v>-1.6683000000000001</v>
      </c>
    </row>
    <row r="971" spans="1:127" ht="24.95" customHeight="1" x14ac:dyDescent="0.2">
      <c r="A971" s="272">
        <v>962</v>
      </c>
      <c r="B971" s="336"/>
      <c r="C971" s="332"/>
      <c r="D971" s="333"/>
      <c r="E971" s="334"/>
      <c r="F971" s="335"/>
      <c r="G971" s="334"/>
      <c r="H971" s="371"/>
      <c r="I971" s="334"/>
      <c r="J971" s="334"/>
      <c r="K971" s="334"/>
      <c r="L971" s="334"/>
      <c r="M971" s="334"/>
      <c r="N971" s="334"/>
      <c r="O971" s="337"/>
      <c r="P971" s="337"/>
      <c r="Q971" s="338" t="str">
        <f t="shared" si="1102"/>
        <v xml:space="preserve"> </v>
      </c>
      <c r="R971" s="339" t="str">
        <f t="shared" si="1103"/>
        <v/>
      </c>
      <c r="S971" s="340" t="str">
        <f t="shared" si="1085"/>
        <v/>
      </c>
      <c r="T971" s="341" t="str">
        <f t="shared" si="1104"/>
        <v/>
      </c>
      <c r="U971" s="341" t="str">
        <f t="shared" si="1105"/>
        <v/>
      </c>
      <c r="V971" s="341" t="str">
        <f t="shared" si="1106"/>
        <v/>
      </c>
      <c r="W971" s="341" t="str">
        <f t="shared" si="1107"/>
        <v/>
      </c>
      <c r="X971" s="340" t="str">
        <f t="shared" si="1086"/>
        <v/>
      </c>
      <c r="Y971" s="342" t="str">
        <f t="shared" si="1087"/>
        <v/>
      </c>
      <c r="Z971" s="343" t="str">
        <f t="shared" si="1088"/>
        <v/>
      </c>
      <c r="AA971" s="344" t="str">
        <f t="shared" si="1089"/>
        <v/>
      </c>
      <c r="AB971" s="345" t="str">
        <f t="shared" si="1108"/>
        <v/>
      </c>
      <c r="AC971" s="346" t="str">
        <f t="shared" si="1109"/>
        <v/>
      </c>
      <c r="AD971" s="346" t="str">
        <f t="shared" si="1110"/>
        <v/>
      </c>
      <c r="AE971" s="344" t="str">
        <f t="shared" si="1090"/>
        <v/>
      </c>
      <c r="AF971" s="346" t="str">
        <f t="shared" si="1111"/>
        <v/>
      </c>
      <c r="AG971" s="344" t="str">
        <f t="shared" si="1091"/>
        <v/>
      </c>
      <c r="AH971" s="344" t="str">
        <f t="shared" si="1092"/>
        <v/>
      </c>
      <c r="AI971" s="344" t="str">
        <f t="shared" si="1093"/>
        <v/>
      </c>
      <c r="AJ971" s="346" t="str">
        <f t="shared" si="1094"/>
        <v/>
      </c>
      <c r="AK971" s="346" t="str">
        <f t="shared" si="1095"/>
        <v/>
      </c>
      <c r="AL971" s="347" t="str">
        <f t="shared" si="1096"/>
        <v/>
      </c>
      <c r="AM971" s="141"/>
      <c r="AN971" s="141"/>
      <c r="AO971" s="142"/>
      <c r="AP971" s="58">
        <f t="shared" si="1112"/>
        <v>0</v>
      </c>
      <c r="AQ971" s="94">
        <f>SUM(AP$10:AP971)</f>
        <v>0</v>
      </c>
      <c r="AR971" s="143">
        <f t="shared" si="1101"/>
        <v>0.1</v>
      </c>
      <c r="AS971" s="144" t="str">
        <f t="shared" si="1113"/>
        <v/>
      </c>
      <c r="AT971" s="144" t="str">
        <f t="shared" ref="AT971:AT1034" si="1140">IF(S971="no",IF(B971="","",B971),"")</f>
        <v/>
      </c>
      <c r="AU971" s="145"/>
      <c r="AV971" s="58">
        <f t="shared" si="1099"/>
        <v>0</v>
      </c>
      <c r="AW971" s="318">
        <f>SUM(AV$10:AV971)</f>
        <v>0</v>
      </c>
      <c r="AX971" s="319">
        <f t="shared" si="1100"/>
        <v>0.1</v>
      </c>
      <c r="AY971" s="144" t="str">
        <f t="shared" si="1083"/>
        <v/>
      </c>
      <c r="AZ971" s="144" t="str">
        <f t="shared" si="1084"/>
        <v/>
      </c>
      <c r="BA971" s="144"/>
      <c r="BB971" s="146" t="str">
        <f t="shared" si="1114"/>
        <v/>
      </c>
      <c r="BC971" s="66" t="str">
        <f t="shared" si="1082"/>
        <v/>
      </c>
      <c r="BD971" s="195" t="str">
        <f t="shared" si="1115"/>
        <v/>
      </c>
      <c r="BF971" s="283"/>
      <c r="BG971" s="286" t="str">
        <f t="shared" si="1116"/>
        <v/>
      </c>
      <c r="BY971" s="211" t="str">
        <f t="shared" si="1117"/>
        <v/>
      </c>
      <c r="BZ971" s="150" t="str">
        <f t="shared" si="1118"/>
        <v/>
      </c>
      <c r="CB971" s="54" t="str">
        <f t="shared" si="1081"/>
        <v/>
      </c>
      <c r="CD971" s="54" t="str">
        <f t="shared" si="1119"/>
        <v/>
      </c>
      <c r="CF971" s="54" t="str">
        <f t="shared" si="1120"/>
        <v/>
      </c>
      <c r="CH971" s="150" t="str">
        <f t="shared" si="1121"/>
        <v/>
      </c>
      <c r="CI971" s="290"/>
      <c r="CJ971" s="150" t="str">
        <f t="shared" si="1122"/>
        <v/>
      </c>
      <c r="CK971" s="290"/>
      <c r="CL971" s="54" t="str">
        <f t="shared" ref="CL971:CL1034" si="1141">IF(CD971="CageRack","AVC5000CRM",CJ971)</f>
        <v/>
      </c>
      <c r="CM971" s="290"/>
      <c r="CN971" s="150" t="str">
        <f t="shared" si="1123"/>
        <v/>
      </c>
      <c r="CO971" s="290"/>
      <c r="CP971" s="150" t="str">
        <f t="shared" si="1124"/>
        <v/>
      </c>
      <c r="CQ971" s="290"/>
      <c r="CR971" s="150" t="str">
        <f t="shared" si="1125"/>
        <v/>
      </c>
      <c r="CS971" s="290"/>
      <c r="CT971" s="150" t="str">
        <f t="shared" si="1126"/>
        <v/>
      </c>
      <c r="CU971" s="150"/>
      <c r="CV971" s="150" t="str">
        <f t="shared" si="1127"/>
        <v/>
      </c>
      <c r="CW971" s="94"/>
      <c r="CX971" s="151" t="str">
        <f t="shared" si="1097"/>
        <v/>
      </c>
      <c r="CY971" s="151" t="str">
        <f t="shared" si="1098"/>
        <v/>
      </c>
      <c r="CZ971" s="152"/>
      <c r="DA971" s="373" t="str">
        <f t="shared" ref="DA971:DA1034" si="1142">IF(H971="","",VLOOKUP(H971,$BI$41:$BJ$47,2))</f>
        <v/>
      </c>
      <c r="DC971" s="153">
        <f t="shared" si="1128"/>
        <v>0</v>
      </c>
      <c r="DD971" s="153">
        <f t="shared" si="1129"/>
        <v>0</v>
      </c>
      <c r="DE971" s="153">
        <f t="shared" si="1130"/>
        <v>0</v>
      </c>
      <c r="DF971" s="158">
        <f t="shared" si="1131"/>
        <v>-4.7000000000000002E-3</v>
      </c>
      <c r="DG971" s="159">
        <f t="shared" ref="DG971:DG1034" si="1143">DF971*249</f>
        <v>-1.1703000000000001</v>
      </c>
      <c r="DH971" s="158">
        <f t="shared" si="1132"/>
        <v>3.1999999999999997E-3</v>
      </c>
      <c r="DI971" s="159">
        <f t="shared" ref="DI971:DI1034" si="1144">DH971*249</f>
        <v>0.79679999999999995</v>
      </c>
      <c r="DJ971" s="158">
        <f t="shared" si="1133"/>
        <v>-2.7000000000000001E-3</v>
      </c>
      <c r="DK971" s="159">
        <f t="shared" ref="DK971:DK1034" si="1145">DJ971*249</f>
        <v>-0.67230000000000001</v>
      </c>
      <c r="DL971" s="158">
        <f t="shared" si="1134"/>
        <v>1.1999999999999999E-3</v>
      </c>
      <c r="DM971" s="159">
        <f t="shared" ref="DM971:DM1034" si="1146">DL971*249</f>
        <v>0.29879999999999995</v>
      </c>
      <c r="DN971" s="158">
        <f t="shared" si="1135"/>
        <v>1.46E-2</v>
      </c>
      <c r="DO971" s="159">
        <f t="shared" ref="DO971:DO1034" si="1147">DN971*249</f>
        <v>3.6354000000000002</v>
      </c>
      <c r="DP971" s="158">
        <f t="shared" si="1136"/>
        <v>-1.2999999999999999E-2</v>
      </c>
      <c r="DQ971" s="159">
        <f t="shared" ref="DQ971:DQ1034" si="1148">DP971*249</f>
        <v>-3.2369999999999997</v>
      </c>
      <c r="DR971" s="158">
        <f t="shared" si="1137"/>
        <v>-6.7000000000000002E-3</v>
      </c>
      <c r="DS971" s="159">
        <f t="shared" ref="DS971:DS1034" si="1149">DR971*249</f>
        <v>-1.6683000000000001</v>
      </c>
      <c r="DT971" s="158">
        <f t="shared" si="1138"/>
        <v>-1.2999999999999999E-2</v>
      </c>
      <c r="DU971" s="159">
        <f t="shared" ref="DU971:DU1034" si="1150">DT971*249</f>
        <v>-3.2369999999999997</v>
      </c>
      <c r="DV971" s="158">
        <f t="shared" si="1139"/>
        <v>-6.7000000000000002E-3</v>
      </c>
      <c r="DW971" s="160">
        <f t="shared" ref="DW971:DW1034" si="1151">DV971*249</f>
        <v>-1.6683000000000001</v>
      </c>
    </row>
    <row r="972" spans="1:127" ht="24.95" customHeight="1" x14ac:dyDescent="0.2">
      <c r="A972" s="272">
        <v>963</v>
      </c>
      <c r="B972" s="336"/>
      <c r="C972" s="332"/>
      <c r="D972" s="333"/>
      <c r="E972" s="334"/>
      <c r="F972" s="335"/>
      <c r="G972" s="334"/>
      <c r="H972" s="371"/>
      <c r="I972" s="334"/>
      <c r="J972" s="334"/>
      <c r="K972" s="334"/>
      <c r="L972" s="334"/>
      <c r="M972" s="334"/>
      <c r="N972" s="334"/>
      <c r="O972" s="337"/>
      <c r="P972" s="337"/>
      <c r="Q972" s="338" t="str">
        <f t="shared" si="1102"/>
        <v xml:space="preserve"> </v>
      </c>
      <c r="R972" s="339" t="str">
        <f t="shared" si="1103"/>
        <v/>
      </c>
      <c r="S972" s="340" t="str">
        <f t="shared" si="1085"/>
        <v/>
      </c>
      <c r="T972" s="341" t="str">
        <f t="shared" si="1104"/>
        <v/>
      </c>
      <c r="U972" s="341" t="str">
        <f t="shared" si="1105"/>
        <v/>
      </c>
      <c r="V972" s="341" t="str">
        <f t="shared" si="1106"/>
        <v/>
      </c>
      <c r="W972" s="341" t="str">
        <f t="shared" si="1107"/>
        <v/>
      </c>
      <c r="X972" s="340" t="str">
        <f t="shared" si="1086"/>
        <v/>
      </c>
      <c r="Y972" s="342" t="str">
        <f t="shared" si="1087"/>
        <v/>
      </c>
      <c r="Z972" s="343" t="str">
        <f t="shared" si="1088"/>
        <v/>
      </c>
      <c r="AA972" s="344" t="str">
        <f t="shared" si="1089"/>
        <v/>
      </c>
      <c r="AB972" s="345" t="str">
        <f t="shared" si="1108"/>
        <v/>
      </c>
      <c r="AC972" s="346" t="str">
        <f t="shared" si="1109"/>
        <v/>
      </c>
      <c r="AD972" s="346" t="str">
        <f t="shared" si="1110"/>
        <v/>
      </c>
      <c r="AE972" s="344" t="str">
        <f t="shared" si="1090"/>
        <v/>
      </c>
      <c r="AF972" s="346" t="str">
        <f t="shared" si="1111"/>
        <v/>
      </c>
      <c r="AG972" s="344" t="str">
        <f t="shared" si="1091"/>
        <v/>
      </c>
      <c r="AH972" s="344" t="str">
        <f t="shared" si="1092"/>
        <v/>
      </c>
      <c r="AI972" s="344" t="str">
        <f t="shared" si="1093"/>
        <v/>
      </c>
      <c r="AJ972" s="346" t="str">
        <f t="shared" si="1094"/>
        <v/>
      </c>
      <c r="AK972" s="346" t="str">
        <f t="shared" si="1095"/>
        <v/>
      </c>
      <c r="AL972" s="347" t="str">
        <f t="shared" si="1096"/>
        <v/>
      </c>
      <c r="AM972" s="141"/>
      <c r="AN972" s="141"/>
      <c r="AO972" s="142"/>
      <c r="AP972" s="58">
        <f t="shared" si="1112"/>
        <v>0</v>
      </c>
      <c r="AQ972" s="94">
        <f>SUM(AP$10:AP972)</f>
        <v>0</v>
      </c>
      <c r="AR972" s="143">
        <f t="shared" si="1101"/>
        <v>0.1</v>
      </c>
      <c r="AS972" s="144" t="str">
        <f t="shared" si="1113"/>
        <v/>
      </c>
      <c r="AT972" s="144" t="str">
        <f t="shared" si="1140"/>
        <v/>
      </c>
      <c r="AU972" s="145"/>
      <c r="AV972" s="58">
        <f t="shared" si="1099"/>
        <v>0</v>
      </c>
      <c r="AW972" s="318">
        <f>SUM(AV$10:AV972)</f>
        <v>0</v>
      </c>
      <c r="AX972" s="319">
        <f t="shared" si="1100"/>
        <v>0.1</v>
      </c>
      <c r="AY972" s="144" t="str">
        <f t="shared" si="1083"/>
        <v/>
      </c>
      <c r="AZ972" s="144" t="str">
        <f t="shared" si="1084"/>
        <v/>
      </c>
      <c r="BA972" s="144"/>
      <c r="BB972" s="146" t="str">
        <f t="shared" si="1114"/>
        <v/>
      </c>
      <c r="BC972" s="66" t="str">
        <f t="shared" si="1082"/>
        <v/>
      </c>
      <c r="BD972" s="195" t="str">
        <f t="shared" si="1115"/>
        <v/>
      </c>
      <c r="BF972" s="283"/>
      <c r="BG972" s="286" t="str">
        <f t="shared" si="1116"/>
        <v/>
      </c>
      <c r="BY972" s="211" t="str">
        <f t="shared" si="1117"/>
        <v/>
      </c>
      <c r="BZ972" s="150" t="str">
        <f t="shared" si="1118"/>
        <v/>
      </c>
      <c r="CB972" s="54" t="str">
        <f t="shared" si="1081"/>
        <v/>
      </c>
      <c r="CD972" s="54" t="str">
        <f t="shared" si="1119"/>
        <v/>
      </c>
      <c r="CF972" s="54" t="str">
        <f t="shared" si="1120"/>
        <v/>
      </c>
      <c r="CH972" s="150" t="str">
        <f t="shared" si="1121"/>
        <v/>
      </c>
      <c r="CI972" s="290"/>
      <c r="CJ972" s="150" t="str">
        <f t="shared" si="1122"/>
        <v/>
      </c>
      <c r="CK972" s="290"/>
      <c r="CL972" s="54" t="str">
        <f t="shared" si="1141"/>
        <v/>
      </c>
      <c r="CM972" s="290"/>
      <c r="CN972" s="150" t="str">
        <f t="shared" si="1123"/>
        <v/>
      </c>
      <c r="CO972" s="290"/>
      <c r="CP972" s="150" t="str">
        <f t="shared" si="1124"/>
        <v/>
      </c>
      <c r="CQ972" s="290"/>
      <c r="CR972" s="150" t="str">
        <f t="shared" si="1125"/>
        <v/>
      </c>
      <c r="CS972" s="290"/>
      <c r="CT972" s="150" t="str">
        <f t="shared" si="1126"/>
        <v/>
      </c>
      <c r="CU972" s="150"/>
      <c r="CV972" s="150" t="str">
        <f t="shared" si="1127"/>
        <v/>
      </c>
      <c r="CW972" s="94"/>
      <c r="CX972" s="151" t="str">
        <f t="shared" si="1097"/>
        <v/>
      </c>
      <c r="CY972" s="151" t="str">
        <f t="shared" si="1098"/>
        <v/>
      </c>
      <c r="CZ972" s="152"/>
      <c r="DA972" s="373" t="str">
        <f t="shared" si="1142"/>
        <v/>
      </c>
      <c r="DC972" s="153">
        <f t="shared" si="1128"/>
        <v>0</v>
      </c>
      <c r="DD972" s="153">
        <f t="shared" si="1129"/>
        <v>0</v>
      </c>
      <c r="DE972" s="153">
        <f t="shared" si="1130"/>
        <v>0</v>
      </c>
      <c r="DF972" s="158">
        <f t="shared" si="1131"/>
        <v>-4.7000000000000002E-3</v>
      </c>
      <c r="DG972" s="159">
        <f t="shared" si="1143"/>
        <v>-1.1703000000000001</v>
      </c>
      <c r="DH972" s="158">
        <f t="shared" si="1132"/>
        <v>3.1999999999999997E-3</v>
      </c>
      <c r="DI972" s="159">
        <f t="shared" si="1144"/>
        <v>0.79679999999999995</v>
      </c>
      <c r="DJ972" s="158">
        <f t="shared" si="1133"/>
        <v>-2.7000000000000001E-3</v>
      </c>
      <c r="DK972" s="159">
        <f t="shared" si="1145"/>
        <v>-0.67230000000000001</v>
      </c>
      <c r="DL972" s="158">
        <f t="shared" si="1134"/>
        <v>1.1999999999999999E-3</v>
      </c>
      <c r="DM972" s="159">
        <f t="shared" si="1146"/>
        <v>0.29879999999999995</v>
      </c>
      <c r="DN972" s="158">
        <f t="shared" si="1135"/>
        <v>1.46E-2</v>
      </c>
      <c r="DO972" s="159">
        <f t="shared" si="1147"/>
        <v>3.6354000000000002</v>
      </c>
      <c r="DP972" s="158">
        <f t="shared" si="1136"/>
        <v>-1.2999999999999999E-2</v>
      </c>
      <c r="DQ972" s="159">
        <f t="shared" si="1148"/>
        <v>-3.2369999999999997</v>
      </c>
      <c r="DR972" s="158">
        <f t="shared" si="1137"/>
        <v>-6.7000000000000002E-3</v>
      </c>
      <c r="DS972" s="159">
        <f t="shared" si="1149"/>
        <v>-1.6683000000000001</v>
      </c>
      <c r="DT972" s="158">
        <f t="shared" si="1138"/>
        <v>-1.2999999999999999E-2</v>
      </c>
      <c r="DU972" s="159">
        <f t="shared" si="1150"/>
        <v>-3.2369999999999997</v>
      </c>
      <c r="DV972" s="158">
        <f t="shared" si="1139"/>
        <v>-6.7000000000000002E-3</v>
      </c>
      <c r="DW972" s="160">
        <f t="shared" si="1151"/>
        <v>-1.6683000000000001</v>
      </c>
    </row>
    <row r="973" spans="1:127" ht="24.95" customHeight="1" x14ac:dyDescent="0.2">
      <c r="A973" s="272">
        <v>964</v>
      </c>
      <c r="B973" s="336"/>
      <c r="C973" s="332"/>
      <c r="D973" s="333"/>
      <c r="E973" s="334"/>
      <c r="F973" s="335"/>
      <c r="G973" s="334"/>
      <c r="H973" s="371"/>
      <c r="I973" s="334"/>
      <c r="J973" s="334"/>
      <c r="K973" s="334"/>
      <c r="L973" s="334"/>
      <c r="M973" s="334"/>
      <c r="N973" s="334"/>
      <c r="O973" s="337"/>
      <c r="P973" s="337"/>
      <c r="Q973" s="338" t="str">
        <f t="shared" si="1102"/>
        <v xml:space="preserve"> </v>
      </c>
      <c r="R973" s="339" t="str">
        <f t="shared" si="1103"/>
        <v/>
      </c>
      <c r="S973" s="340" t="str">
        <f t="shared" si="1085"/>
        <v/>
      </c>
      <c r="T973" s="341" t="str">
        <f t="shared" si="1104"/>
        <v/>
      </c>
      <c r="U973" s="341" t="str">
        <f t="shared" si="1105"/>
        <v/>
      </c>
      <c r="V973" s="341" t="str">
        <f t="shared" si="1106"/>
        <v/>
      </c>
      <c r="W973" s="341" t="str">
        <f t="shared" si="1107"/>
        <v/>
      </c>
      <c r="X973" s="340" t="str">
        <f t="shared" si="1086"/>
        <v/>
      </c>
      <c r="Y973" s="342" t="str">
        <f t="shared" si="1087"/>
        <v/>
      </c>
      <c r="Z973" s="343" t="str">
        <f t="shared" si="1088"/>
        <v/>
      </c>
      <c r="AA973" s="344" t="str">
        <f t="shared" si="1089"/>
        <v/>
      </c>
      <c r="AB973" s="345" t="str">
        <f t="shared" si="1108"/>
        <v/>
      </c>
      <c r="AC973" s="346" t="str">
        <f t="shared" si="1109"/>
        <v/>
      </c>
      <c r="AD973" s="346" t="str">
        <f t="shared" si="1110"/>
        <v/>
      </c>
      <c r="AE973" s="344" t="str">
        <f t="shared" si="1090"/>
        <v/>
      </c>
      <c r="AF973" s="346" t="str">
        <f t="shared" si="1111"/>
        <v/>
      </c>
      <c r="AG973" s="344" t="str">
        <f t="shared" si="1091"/>
        <v/>
      </c>
      <c r="AH973" s="344" t="str">
        <f t="shared" si="1092"/>
        <v/>
      </c>
      <c r="AI973" s="344" t="str">
        <f t="shared" si="1093"/>
        <v/>
      </c>
      <c r="AJ973" s="346" t="str">
        <f t="shared" si="1094"/>
        <v/>
      </c>
      <c r="AK973" s="346" t="str">
        <f t="shared" si="1095"/>
        <v/>
      </c>
      <c r="AL973" s="347" t="str">
        <f t="shared" si="1096"/>
        <v/>
      </c>
      <c r="AM973" s="141"/>
      <c r="AN973" s="141"/>
      <c r="AO973" s="142"/>
      <c r="AP973" s="58">
        <f t="shared" si="1112"/>
        <v>0</v>
      </c>
      <c r="AQ973" s="94">
        <f>SUM(AP$10:AP973)</f>
        <v>0</v>
      </c>
      <c r="AR973" s="143">
        <f t="shared" si="1101"/>
        <v>0.1</v>
      </c>
      <c r="AS973" s="144" t="str">
        <f t="shared" si="1113"/>
        <v/>
      </c>
      <c r="AT973" s="144" t="str">
        <f t="shared" si="1140"/>
        <v/>
      </c>
      <c r="AU973" s="145"/>
      <c r="AV973" s="58">
        <f t="shared" si="1099"/>
        <v>0</v>
      </c>
      <c r="AW973" s="318">
        <f>SUM(AV$10:AV973)</f>
        <v>0</v>
      </c>
      <c r="AX973" s="319">
        <f t="shared" si="1100"/>
        <v>0.1</v>
      </c>
      <c r="AY973" s="144" t="str">
        <f t="shared" si="1083"/>
        <v/>
      </c>
      <c r="AZ973" s="144" t="str">
        <f t="shared" si="1084"/>
        <v/>
      </c>
      <c r="BA973" s="144"/>
      <c r="BB973" s="146" t="str">
        <f t="shared" si="1114"/>
        <v/>
      </c>
      <c r="BC973" s="66" t="str">
        <f t="shared" si="1082"/>
        <v/>
      </c>
      <c r="BD973" s="195" t="str">
        <f t="shared" si="1115"/>
        <v/>
      </c>
      <c r="BF973" s="283"/>
      <c r="BG973" s="286" t="str">
        <f t="shared" si="1116"/>
        <v/>
      </c>
      <c r="BY973" s="211" t="str">
        <f t="shared" si="1117"/>
        <v/>
      </c>
      <c r="BZ973" s="150" t="str">
        <f t="shared" si="1118"/>
        <v/>
      </c>
      <c r="CB973" s="54" t="str">
        <f t="shared" si="1081"/>
        <v/>
      </c>
      <c r="CD973" s="54" t="str">
        <f t="shared" si="1119"/>
        <v/>
      </c>
      <c r="CF973" s="54" t="str">
        <f t="shared" si="1120"/>
        <v/>
      </c>
      <c r="CH973" s="150" t="str">
        <f t="shared" si="1121"/>
        <v/>
      </c>
      <c r="CI973" s="290"/>
      <c r="CJ973" s="150" t="str">
        <f t="shared" si="1122"/>
        <v/>
      </c>
      <c r="CK973" s="290"/>
      <c r="CL973" s="54" t="str">
        <f t="shared" si="1141"/>
        <v/>
      </c>
      <c r="CM973" s="290"/>
      <c r="CN973" s="150" t="str">
        <f t="shared" si="1123"/>
        <v/>
      </c>
      <c r="CO973" s="290"/>
      <c r="CP973" s="150" t="str">
        <f t="shared" si="1124"/>
        <v/>
      </c>
      <c r="CQ973" s="290"/>
      <c r="CR973" s="150" t="str">
        <f t="shared" si="1125"/>
        <v/>
      </c>
      <c r="CS973" s="290"/>
      <c r="CT973" s="150" t="str">
        <f t="shared" si="1126"/>
        <v/>
      </c>
      <c r="CU973" s="150"/>
      <c r="CV973" s="150" t="str">
        <f t="shared" si="1127"/>
        <v/>
      </c>
      <c r="CW973" s="94"/>
      <c r="CX973" s="151" t="str">
        <f t="shared" si="1097"/>
        <v/>
      </c>
      <c r="CY973" s="151" t="str">
        <f t="shared" si="1098"/>
        <v/>
      </c>
      <c r="CZ973" s="152"/>
      <c r="DA973" s="373" t="str">
        <f t="shared" si="1142"/>
        <v/>
      </c>
      <c r="DC973" s="153">
        <f t="shared" si="1128"/>
        <v>0</v>
      </c>
      <c r="DD973" s="153">
        <f t="shared" si="1129"/>
        <v>0</v>
      </c>
      <c r="DE973" s="153">
        <f t="shared" si="1130"/>
        <v>0</v>
      </c>
      <c r="DF973" s="158">
        <f t="shared" si="1131"/>
        <v>-4.7000000000000002E-3</v>
      </c>
      <c r="DG973" s="159">
        <f t="shared" si="1143"/>
        <v>-1.1703000000000001</v>
      </c>
      <c r="DH973" s="158">
        <f t="shared" si="1132"/>
        <v>3.1999999999999997E-3</v>
      </c>
      <c r="DI973" s="159">
        <f t="shared" si="1144"/>
        <v>0.79679999999999995</v>
      </c>
      <c r="DJ973" s="158">
        <f t="shared" si="1133"/>
        <v>-2.7000000000000001E-3</v>
      </c>
      <c r="DK973" s="159">
        <f t="shared" si="1145"/>
        <v>-0.67230000000000001</v>
      </c>
      <c r="DL973" s="158">
        <f t="shared" si="1134"/>
        <v>1.1999999999999999E-3</v>
      </c>
      <c r="DM973" s="159">
        <f t="shared" si="1146"/>
        <v>0.29879999999999995</v>
      </c>
      <c r="DN973" s="158">
        <f t="shared" si="1135"/>
        <v>1.46E-2</v>
      </c>
      <c r="DO973" s="159">
        <f t="shared" si="1147"/>
        <v>3.6354000000000002</v>
      </c>
      <c r="DP973" s="158">
        <f t="shared" si="1136"/>
        <v>-1.2999999999999999E-2</v>
      </c>
      <c r="DQ973" s="159">
        <f t="shared" si="1148"/>
        <v>-3.2369999999999997</v>
      </c>
      <c r="DR973" s="158">
        <f t="shared" si="1137"/>
        <v>-6.7000000000000002E-3</v>
      </c>
      <c r="DS973" s="159">
        <f t="shared" si="1149"/>
        <v>-1.6683000000000001</v>
      </c>
      <c r="DT973" s="158">
        <f t="shared" si="1138"/>
        <v>-1.2999999999999999E-2</v>
      </c>
      <c r="DU973" s="159">
        <f t="shared" si="1150"/>
        <v>-3.2369999999999997</v>
      </c>
      <c r="DV973" s="158">
        <f t="shared" si="1139"/>
        <v>-6.7000000000000002E-3</v>
      </c>
      <c r="DW973" s="160">
        <f t="shared" si="1151"/>
        <v>-1.6683000000000001</v>
      </c>
    </row>
    <row r="974" spans="1:127" ht="24.95" customHeight="1" x14ac:dyDescent="0.2">
      <c r="A974" s="272">
        <v>965</v>
      </c>
      <c r="B974" s="336"/>
      <c r="C974" s="332"/>
      <c r="D974" s="333"/>
      <c r="E974" s="334"/>
      <c r="F974" s="335"/>
      <c r="G974" s="334"/>
      <c r="H974" s="371"/>
      <c r="I974" s="334"/>
      <c r="J974" s="334"/>
      <c r="K974" s="334"/>
      <c r="L974" s="334"/>
      <c r="M974" s="334"/>
      <c r="N974" s="334"/>
      <c r="O974" s="337"/>
      <c r="P974" s="337"/>
      <c r="Q974" s="338" t="str">
        <f t="shared" si="1102"/>
        <v xml:space="preserve"> </v>
      </c>
      <c r="R974" s="339" t="str">
        <f t="shared" si="1103"/>
        <v/>
      </c>
      <c r="S974" s="340" t="str">
        <f t="shared" si="1085"/>
        <v/>
      </c>
      <c r="T974" s="341" t="str">
        <f t="shared" si="1104"/>
        <v/>
      </c>
      <c r="U974" s="341" t="str">
        <f t="shared" si="1105"/>
        <v/>
      </c>
      <c r="V974" s="341" t="str">
        <f t="shared" si="1106"/>
        <v/>
      </c>
      <c r="W974" s="341" t="str">
        <f t="shared" si="1107"/>
        <v/>
      </c>
      <c r="X974" s="340" t="str">
        <f t="shared" si="1086"/>
        <v/>
      </c>
      <c r="Y974" s="342" t="str">
        <f t="shared" si="1087"/>
        <v/>
      </c>
      <c r="Z974" s="343" t="str">
        <f t="shared" si="1088"/>
        <v/>
      </c>
      <c r="AA974" s="344" t="str">
        <f t="shared" si="1089"/>
        <v/>
      </c>
      <c r="AB974" s="345" t="str">
        <f t="shared" si="1108"/>
        <v/>
      </c>
      <c r="AC974" s="346" t="str">
        <f t="shared" si="1109"/>
        <v/>
      </c>
      <c r="AD974" s="346" t="str">
        <f t="shared" si="1110"/>
        <v/>
      </c>
      <c r="AE974" s="344" t="str">
        <f t="shared" si="1090"/>
        <v/>
      </c>
      <c r="AF974" s="346" t="str">
        <f t="shared" si="1111"/>
        <v/>
      </c>
      <c r="AG974" s="344" t="str">
        <f t="shared" si="1091"/>
        <v/>
      </c>
      <c r="AH974" s="344" t="str">
        <f t="shared" si="1092"/>
        <v/>
      </c>
      <c r="AI974" s="344" t="str">
        <f t="shared" si="1093"/>
        <v/>
      </c>
      <c r="AJ974" s="346" t="str">
        <f t="shared" si="1094"/>
        <v/>
      </c>
      <c r="AK974" s="346" t="str">
        <f t="shared" si="1095"/>
        <v/>
      </c>
      <c r="AL974" s="347" t="str">
        <f t="shared" si="1096"/>
        <v/>
      </c>
      <c r="AM974" s="141"/>
      <c r="AN974" s="141"/>
      <c r="AO974" s="142"/>
      <c r="AP974" s="58">
        <f t="shared" si="1112"/>
        <v>0</v>
      </c>
      <c r="AQ974" s="94">
        <f>SUM(AP$10:AP974)</f>
        <v>0</v>
      </c>
      <c r="AR974" s="143">
        <f t="shared" si="1101"/>
        <v>0.1</v>
      </c>
      <c r="AS974" s="144" t="str">
        <f t="shared" si="1113"/>
        <v/>
      </c>
      <c r="AT974" s="144" t="str">
        <f t="shared" si="1140"/>
        <v/>
      </c>
      <c r="AU974" s="145"/>
      <c r="AV974" s="58">
        <f t="shared" si="1099"/>
        <v>0</v>
      </c>
      <c r="AW974" s="318">
        <f>SUM(AV$10:AV974)</f>
        <v>0</v>
      </c>
      <c r="AX974" s="319">
        <f t="shared" si="1100"/>
        <v>0.1</v>
      </c>
      <c r="AY974" s="144" t="str">
        <f t="shared" si="1083"/>
        <v/>
      </c>
      <c r="AZ974" s="144" t="str">
        <f t="shared" si="1084"/>
        <v/>
      </c>
      <c r="BA974" s="144"/>
      <c r="BB974" s="146" t="str">
        <f t="shared" si="1114"/>
        <v/>
      </c>
      <c r="BC974" s="66" t="str">
        <f t="shared" si="1082"/>
        <v/>
      </c>
      <c r="BD974" s="195" t="str">
        <f t="shared" si="1115"/>
        <v/>
      </c>
      <c r="BF974" s="283"/>
      <c r="BG974" s="286" t="str">
        <f t="shared" si="1116"/>
        <v/>
      </c>
      <c r="BY974" s="211" t="str">
        <f t="shared" si="1117"/>
        <v/>
      </c>
      <c r="BZ974" s="150" t="str">
        <f t="shared" si="1118"/>
        <v/>
      </c>
      <c r="CB974" s="54" t="str">
        <f t="shared" ref="CB974:CB1037" si="1152">IF(CD974="CageRack","AVC5000CR",BZ974)</f>
        <v/>
      </c>
      <c r="CD974" s="54" t="str">
        <f t="shared" si="1119"/>
        <v/>
      </c>
      <c r="CF974" s="54" t="str">
        <f t="shared" si="1120"/>
        <v/>
      </c>
      <c r="CH974" s="150" t="str">
        <f t="shared" si="1121"/>
        <v/>
      </c>
      <c r="CI974" s="290"/>
      <c r="CJ974" s="150" t="str">
        <f t="shared" si="1122"/>
        <v/>
      </c>
      <c r="CK974" s="290"/>
      <c r="CL974" s="54" t="str">
        <f t="shared" si="1141"/>
        <v/>
      </c>
      <c r="CM974" s="290"/>
      <c r="CN974" s="150" t="str">
        <f t="shared" si="1123"/>
        <v/>
      </c>
      <c r="CO974" s="290"/>
      <c r="CP974" s="150" t="str">
        <f t="shared" si="1124"/>
        <v/>
      </c>
      <c r="CQ974" s="290"/>
      <c r="CR974" s="150" t="str">
        <f t="shared" si="1125"/>
        <v/>
      </c>
      <c r="CS974" s="290"/>
      <c r="CT974" s="150" t="str">
        <f t="shared" si="1126"/>
        <v/>
      </c>
      <c r="CU974" s="150"/>
      <c r="CV974" s="150" t="str">
        <f t="shared" si="1127"/>
        <v/>
      </c>
      <c r="CW974" s="94"/>
      <c r="CX974" s="151" t="str">
        <f t="shared" si="1097"/>
        <v/>
      </c>
      <c r="CY974" s="151" t="str">
        <f t="shared" si="1098"/>
        <v/>
      </c>
      <c r="CZ974" s="152"/>
      <c r="DA974" s="373" t="str">
        <f t="shared" si="1142"/>
        <v/>
      </c>
      <c r="DC974" s="153">
        <f t="shared" si="1128"/>
        <v>0</v>
      </c>
      <c r="DD974" s="153">
        <f t="shared" si="1129"/>
        <v>0</v>
      </c>
      <c r="DE974" s="153">
        <f t="shared" si="1130"/>
        <v>0</v>
      </c>
      <c r="DF974" s="158">
        <f t="shared" si="1131"/>
        <v>-4.7000000000000002E-3</v>
      </c>
      <c r="DG974" s="159">
        <f t="shared" si="1143"/>
        <v>-1.1703000000000001</v>
      </c>
      <c r="DH974" s="158">
        <f t="shared" si="1132"/>
        <v>3.1999999999999997E-3</v>
      </c>
      <c r="DI974" s="159">
        <f t="shared" si="1144"/>
        <v>0.79679999999999995</v>
      </c>
      <c r="DJ974" s="158">
        <f t="shared" si="1133"/>
        <v>-2.7000000000000001E-3</v>
      </c>
      <c r="DK974" s="159">
        <f t="shared" si="1145"/>
        <v>-0.67230000000000001</v>
      </c>
      <c r="DL974" s="158">
        <f t="shared" si="1134"/>
        <v>1.1999999999999999E-3</v>
      </c>
      <c r="DM974" s="159">
        <f t="shared" si="1146"/>
        <v>0.29879999999999995</v>
      </c>
      <c r="DN974" s="158">
        <f t="shared" si="1135"/>
        <v>1.46E-2</v>
      </c>
      <c r="DO974" s="159">
        <f t="shared" si="1147"/>
        <v>3.6354000000000002</v>
      </c>
      <c r="DP974" s="158">
        <f t="shared" si="1136"/>
        <v>-1.2999999999999999E-2</v>
      </c>
      <c r="DQ974" s="159">
        <f t="shared" si="1148"/>
        <v>-3.2369999999999997</v>
      </c>
      <c r="DR974" s="158">
        <f t="shared" si="1137"/>
        <v>-6.7000000000000002E-3</v>
      </c>
      <c r="DS974" s="159">
        <f t="shared" si="1149"/>
        <v>-1.6683000000000001</v>
      </c>
      <c r="DT974" s="158">
        <f t="shared" si="1138"/>
        <v>-1.2999999999999999E-2</v>
      </c>
      <c r="DU974" s="159">
        <f t="shared" si="1150"/>
        <v>-3.2369999999999997</v>
      </c>
      <c r="DV974" s="158">
        <f t="shared" si="1139"/>
        <v>-6.7000000000000002E-3</v>
      </c>
      <c r="DW974" s="160">
        <f t="shared" si="1151"/>
        <v>-1.6683000000000001</v>
      </c>
    </row>
    <row r="975" spans="1:127" ht="24.95" customHeight="1" x14ac:dyDescent="0.2">
      <c r="A975" s="272">
        <v>966</v>
      </c>
      <c r="B975" s="336"/>
      <c r="C975" s="332"/>
      <c r="D975" s="333"/>
      <c r="E975" s="334"/>
      <c r="F975" s="335"/>
      <c r="G975" s="334"/>
      <c r="H975" s="371"/>
      <c r="I975" s="334"/>
      <c r="J975" s="334"/>
      <c r="K975" s="334"/>
      <c r="L975" s="334"/>
      <c r="M975" s="334"/>
      <c r="N975" s="334"/>
      <c r="O975" s="337"/>
      <c r="P975" s="337"/>
      <c r="Q975" s="338" t="str">
        <f t="shared" si="1102"/>
        <v xml:space="preserve"> </v>
      </c>
      <c r="R975" s="339" t="str">
        <f t="shared" si="1103"/>
        <v/>
      </c>
      <c r="S975" s="340" t="str">
        <f t="shared" si="1085"/>
        <v/>
      </c>
      <c r="T975" s="341" t="str">
        <f t="shared" si="1104"/>
        <v/>
      </c>
      <c r="U975" s="341" t="str">
        <f t="shared" si="1105"/>
        <v/>
      </c>
      <c r="V975" s="341" t="str">
        <f t="shared" si="1106"/>
        <v/>
      </c>
      <c r="W975" s="341" t="str">
        <f t="shared" si="1107"/>
        <v/>
      </c>
      <c r="X975" s="340" t="str">
        <f t="shared" si="1086"/>
        <v/>
      </c>
      <c r="Y975" s="342" t="str">
        <f t="shared" si="1087"/>
        <v/>
      </c>
      <c r="Z975" s="343" t="str">
        <f t="shared" si="1088"/>
        <v/>
      </c>
      <c r="AA975" s="344" t="str">
        <f t="shared" si="1089"/>
        <v/>
      </c>
      <c r="AB975" s="345" t="str">
        <f t="shared" si="1108"/>
        <v/>
      </c>
      <c r="AC975" s="346" t="str">
        <f t="shared" si="1109"/>
        <v/>
      </c>
      <c r="AD975" s="346" t="str">
        <f t="shared" si="1110"/>
        <v/>
      </c>
      <c r="AE975" s="344" t="str">
        <f t="shared" si="1090"/>
        <v/>
      </c>
      <c r="AF975" s="346" t="str">
        <f t="shared" si="1111"/>
        <v/>
      </c>
      <c r="AG975" s="344" t="str">
        <f t="shared" si="1091"/>
        <v/>
      </c>
      <c r="AH975" s="344" t="str">
        <f t="shared" si="1092"/>
        <v/>
      </c>
      <c r="AI975" s="344" t="str">
        <f t="shared" si="1093"/>
        <v/>
      </c>
      <c r="AJ975" s="346" t="str">
        <f t="shared" si="1094"/>
        <v/>
      </c>
      <c r="AK975" s="346" t="str">
        <f t="shared" si="1095"/>
        <v/>
      </c>
      <c r="AL975" s="347" t="str">
        <f t="shared" si="1096"/>
        <v/>
      </c>
      <c r="AM975" s="141"/>
      <c r="AN975" s="141"/>
      <c r="AO975" s="142"/>
      <c r="AP975" s="58">
        <f t="shared" si="1112"/>
        <v>0</v>
      </c>
      <c r="AQ975" s="94">
        <f>SUM(AP$10:AP975)</f>
        <v>0</v>
      </c>
      <c r="AR975" s="143">
        <f t="shared" si="1101"/>
        <v>0.1</v>
      </c>
      <c r="AS975" s="144" t="str">
        <f t="shared" si="1113"/>
        <v/>
      </c>
      <c r="AT975" s="144" t="str">
        <f t="shared" si="1140"/>
        <v/>
      </c>
      <c r="AU975" s="145"/>
      <c r="AV975" s="58">
        <f t="shared" si="1099"/>
        <v>0</v>
      </c>
      <c r="AW975" s="318">
        <f>SUM(AV$10:AV975)</f>
        <v>0</v>
      </c>
      <c r="AX975" s="319">
        <f t="shared" si="1100"/>
        <v>0.1</v>
      </c>
      <c r="AY975" s="144" t="str">
        <f t="shared" si="1083"/>
        <v/>
      </c>
      <c r="AZ975" s="144" t="str">
        <f t="shared" si="1084"/>
        <v/>
      </c>
      <c r="BA975" s="144"/>
      <c r="BB975" s="146" t="str">
        <f t="shared" si="1114"/>
        <v/>
      </c>
      <c r="BC975" s="66" t="str">
        <f t="shared" si="1082"/>
        <v/>
      </c>
      <c r="BD975" s="195" t="str">
        <f t="shared" si="1115"/>
        <v/>
      </c>
      <c r="BF975" s="283"/>
      <c r="BG975" s="286" t="str">
        <f t="shared" si="1116"/>
        <v/>
      </c>
      <c r="BY975" s="211" t="str">
        <f t="shared" si="1117"/>
        <v/>
      </c>
      <c r="BZ975" s="150" t="str">
        <f t="shared" si="1118"/>
        <v/>
      </c>
      <c r="CB975" s="54" t="str">
        <f t="shared" si="1152"/>
        <v/>
      </c>
      <c r="CD975" s="54" t="str">
        <f t="shared" si="1119"/>
        <v/>
      </c>
      <c r="CF975" s="54" t="str">
        <f t="shared" si="1120"/>
        <v/>
      </c>
      <c r="CH975" s="150" t="str">
        <f t="shared" si="1121"/>
        <v/>
      </c>
      <c r="CI975" s="290"/>
      <c r="CJ975" s="150" t="str">
        <f t="shared" si="1122"/>
        <v/>
      </c>
      <c r="CK975" s="290"/>
      <c r="CL975" s="54" t="str">
        <f t="shared" si="1141"/>
        <v/>
      </c>
      <c r="CM975" s="290"/>
      <c r="CN975" s="150" t="str">
        <f t="shared" si="1123"/>
        <v/>
      </c>
      <c r="CO975" s="290"/>
      <c r="CP975" s="150" t="str">
        <f t="shared" si="1124"/>
        <v/>
      </c>
      <c r="CQ975" s="290"/>
      <c r="CR975" s="150" t="str">
        <f t="shared" si="1125"/>
        <v/>
      </c>
      <c r="CS975" s="290"/>
      <c r="CT975" s="150" t="str">
        <f t="shared" si="1126"/>
        <v/>
      </c>
      <c r="CU975" s="150"/>
      <c r="CV975" s="150" t="str">
        <f t="shared" si="1127"/>
        <v/>
      </c>
      <c r="CW975" s="94"/>
      <c r="CX975" s="151" t="str">
        <f t="shared" si="1097"/>
        <v/>
      </c>
      <c r="CY975" s="151" t="str">
        <f t="shared" si="1098"/>
        <v/>
      </c>
      <c r="CZ975" s="152"/>
      <c r="DA975" s="373" t="str">
        <f t="shared" si="1142"/>
        <v/>
      </c>
      <c r="DC975" s="153">
        <f t="shared" si="1128"/>
        <v>0</v>
      </c>
      <c r="DD975" s="153">
        <f t="shared" si="1129"/>
        <v>0</v>
      </c>
      <c r="DE975" s="153">
        <f t="shared" si="1130"/>
        <v>0</v>
      </c>
      <c r="DF975" s="158">
        <f t="shared" si="1131"/>
        <v>-4.7000000000000002E-3</v>
      </c>
      <c r="DG975" s="159">
        <f t="shared" si="1143"/>
        <v>-1.1703000000000001</v>
      </c>
      <c r="DH975" s="158">
        <f t="shared" si="1132"/>
        <v>3.1999999999999997E-3</v>
      </c>
      <c r="DI975" s="159">
        <f t="shared" si="1144"/>
        <v>0.79679999999999995</v>
      </c>
      <c r="DJ975" s="158">
        <f t="shared" si="1133"/>
        <v>-2.7000000000000001E-3</v>
      </c>
      <c r="DK975" s="159">
        <f t="shared" si="1145"/>
        <v>-0.67230000000000001</v>
      </c>
      <c r="DL975" s="158">
        <f t="shared" si="1134"/>
        <v>1.1999999999999999E-3</v>
      </c>
      <c r="DM975" s="159">
        <f t="shared" si="1146"/>
        <v>0.29879999999999995</v>
      </c>
      <c r="DN975" s="158">
        <f t="shared" si="1135"/>
        <v>1.46E-2</v>
      </c>
      <c r="DO975" s="159">
        <f t="shared" si="1147"/>
        <v>3.6354000000000002</v>
      </c>
      <c r="DP975" s="158">
        <f t="shared" si="1136"/>
        <v>-1.2999999999999999E-2</v>
      </c>
      <c r="DQ975" s="159">
        <f t="shared" si="1148"/>
        <v>-3.2369999999999997</v>
      </c>
      <c r="DR975" s="158">
        <f t="shared" si="1137"/>
        <v>-6.7000000000000002E-3</v>
      </c>
      <c r="DS975" s="159">
        <f t="shared" si="1149"/>
        <v>-1.6683000000000001</v>
      </c>
      <c r="DT975" s="158">
        <f t="shared" si="1138"/>
        <v>-1.2999999999999999E-2</v>
      </c>
      <c r="DU975" s="159">
        <f t="shared" si="1150"/>
        <v>-3.2369999999999997</v>
      </c>
      <c r="DV975" s="158">
        <f t="shared" si="1139"/>
        <v>-6.7000000000000002E-3</v>
      </c>
      <c r="DW975" s="160">
        <f t="shared" si="1151"/>
        <v>-1.6683000000000001</v>
      </c>
    </row>
    <row r="976" spans="1:127" ht="24.95" customHeight="1" x14ac:dyDescent="0.2">
      <c r="A976" s="272">
        <v>967</v>
      </c>
      <c r="B976" s="336"/>
      <c r="C976" s="332"/>
      <c r="D976" s="333"/>
      <c r="E976" s="334"/>
      <c r="F976" s="335"/>
      <c r="G976" s="334"/>
      <c r="H976" s="371"/>
      <c r="I976" s="334"/>
      <c r="J976" s="334"/>
      <c r="K976" s="334"/>
      <c r="L976" s="334"/>
      <c r="M976" s="334"/>
      <c r="N976" s="334"/>
      <c r="O976" s="337"/>
      <c r="P976" s="337"/>
      <c r="Q976" s="338" t="str">
        <f t="shared" si="1102"/>
        <v xml:space="preserve"> </v>
      </c>
      <c r="R976" s="339" t="str">
        <f t="shared" si="1103"/>
        <v/>
      </c>
      <c r="S976" s="340" t="str">
        <f t="shared" si="1085"/>
        <v/>
      </c>
      <c r="T976" s="341" t="str">
        <f t="shared" si="1104"/>
        <v/>
      </c>
      <c r="U976" s="341" t="str">
        <f t="shared" si="1105"/>
        <v/>
      </c>
      <c r="V976" s="341" t="str">
        <f t="shared" si="1106"/>
        <v/>
      </c>
      <c r="W976" s="341" t="str">
        <f t="shared" si="1107"/>
        <v/>
      </c>
      <c r="X976" s="340" t="str">
        <f t="shared" si="1086"/>
        <v/>
      </c>
      <c r="Y976" s="342" t="str">
        <f t="shared" si="1087"/>
        <v/>
      </c>
      <c r="Z976" s="343" t="str">
        <f t="shared" si="1088"/>
        <v/>
      </c>
      <c r="AA976" s="344" t="str">
        <f t="shared" si="1089"/>
        <v/>
      </c>
      <c r="AB976" s="345" t="str">
        <f t="shared" si="1108"/>
        <v/>
      </c>
      <c r="AC976" s="346" t="str">
        <f t="shared" si="1109"/>
        <v/>
      </c>
      <c r="AD976" s="346" t="str">
        <f t="shared" si="1110"/>
        <v/>
      </c>
      <c r="AE976" s="344" t="str">
        <f t="shared" si="1090"/>
        <v/>
      </c>
      <c r="AF976" s="346" t="str">
        <f t="shared" si="1111"/>
        <v/>
      </c>
      <c r="AG976" s="344" t="str">
        <f t="shared" si="1091"/>
        <v/>
      </c>
      <c r="AH976" s="344" t="str">
        <f t="shared" si="1092"/>
        <v/>
      </c>
      <c r="AI976" s="344" t="str">
        <f t="shared" si="1093"/>
        <v/>
      </c>
      <c r="AJ976" s="346" t="str">
        <f t="shared" si="1094"/>
        <v/>
      </c>
      <c r="AK976" s="346" t="str">
        <f t="shared" si="1095"/>
        <v/>
      </c>
      <c r="AL976" s="347" t="str">
        <f t="shared" si="1096"/>
        <v/>
      </c>
      <c r="AM976" s="141"/>
      <c r="AN976" s="141"/>
      <c r="AO976" s="142"/>
      <c r="AP976" s="58">
        <f t="shared" si="1112"/>
        <v>0</v>
      </c>
      <c r="AQ976" s="94">
        <f>SUM(AP$10:AP976)</f>
        <v>0</v>
      </c>
      <c r="AR976" s="143">
        <f t="shared" si="1101"/>
        <v>0.1</v>
      </c>
      <c r="AS976" s="144" t="str">
        <f t="shared" si="1113"/>
        <v/>
      </c>
      <c r="AT976" s="144" t="str">
        <f t="shared" si="1140"/>
        <v/>
      </c>
      <c r="AU976" s="145"/>
      <c r="AV976" s="58">
        <f t="shared" si="1099"/>
        <v>0</v>
      </c>
      <c r="AW976" s="318">
        <f>SUM(AV$10:AV976)</f>
        <v>0</v>
      </c>
      <c r="AX976" s="319">
        <f t="shared" si="1100"/>
        <v>0.1</v>
      </c>
      <c r="AY976" s="144" t="str">
        <f t="shared" si="1083"/>
        <v/>
      </c>
      <c r="AZ976" s="144" t="str">
        <f t="shared" si="1084"/>
        <v/>
      </c>
      <c r="BA976" s="144"/>
      <c r="BB976" s="146" t="str">
        <f t="shared" si="1114"/>
        <v/>
      </c>
      <c r="BC976" s="66" t="str">
        <f t="shared" ref="BC976:BC1039" si="1153">BB976</f>
        <v/>
      </c>
      <c r="BD976" s="195" t="str">
        <f t="shared" si="1115"/>
        <v/>
      </c>
      <c r="BF976" s="283"/>
      <c r="BG976" s="286" t="str">
        <f t="shared" si="1116"/>
        <v/>
      </c>
      <c r="BY976" s="211" t="str">
        <f t="shared" si="1117"/>
        <v/>
      </c>
      <c r="BZ976" s="150" t="str">
        <f t="shared" si="1118"/>
        <v/>
      </c>
      <c r="CB976" s="54" t="str">
        <f t="shared" si="1152"/>
        <v/>
      </c>
      <c r="CD976" s="54" t="str">
        <f t="shared" si="1119"/>
        <v/>
      </c>
      <c r="CF976" s="54" t="str">
        <f t="shared" si="1120"/>
        <v/>
      </c>
      <c r="CH976" s="150" t="str">
        <f t="shared" si="1121"/>
        <v/>
      </c>
      <c r="CI976" s="290"/>
      <c r="CJ976" s="150" t="str">
        <f t="shared" si="1122"/>
        <v/>
      </c>
      <c r="CK976" s="290"/>
      <c r="CL976" s="54" t="str">
        <f t="shared" si="1141"/>
        <v/>
      </c>
      <c r="CM976" s="290"/>
      <c r="CN976" s="150" t="str">
        <f t="shared" si="1123"/>
        <v/>
      </c>
      <c r="CO976" s="290"/>
      <c r="CP976" s="150" t="str">
        <f t="shared" si="1124"/>
        <v/>
      </c>
      <c r="CQ976" s="290"/>
      <c r="CR976" s="150" t="str">
        <f t="shared" si="1125"/>
        <v/>
      </c>
      <c r="CS976" s="290"/>
      <c r="CT976" s="150" t="str">
        <f t="shared" si="1126"/>
        <v/>
      </c>
      <c r="CU976" s="150"/>
      <c r="CV976" s="150" t="str">
        <f t="shared" si="1127"/>
        <v/>
      </c>
      <c r="CW976" s="94"/>
      <c r="CX976" s="151" t="str">
        <f t="shared" si="1097"/>
        <v/>
      </c>
      <c r="CY976" s="151" t="str">
        <f t="shared" si="1098"/>
        <v/>
      </c>
      <c r="CZ976" s="152"/>
      <c r="DA976" s="373" t="str">
        <f t="shared" si="1142"/>
        <v/>
      </c>
      <c r="DC976" s="153">
        <f t="shared" si="1128"/>
        <v>0</v>
      </c>
      <c r="DD976" s="153">
        <f t="shared" si="1129"/>
        <v>0</v>
      </c>
      <c r="DE976" s="153">
        <f t="shared" si="1130"/>
        <v>0</v>
      </c>
      <c r="DF976" s="158">
        <f t="shared" si="1131"/>
        <v>-4.7000000000000002E-3</v>
      </c>
      <c r="DG976" s="159">
        <f t="shared" si="1143"/>
        <v>-1.1703000000000001</v>
      </c>
      <c r="DH976" s="158">
        <f t="shared" si="1132"/>
        <v>3.1999999999999997E-3</v>
      </c>
      <c r="DI976" s="159">
        <f t="shared" si="1144"/>
        <v>0.79679999999999995</v>
      </c>
      <c r="DJ976" s="158">
        <f t="shared" si="1133"/>
        <v>-2.7000000000000001E-3</v>
      </c>
      <c r="DK976" s="159">
        <f t="shared" si="1145"/>
        <v>-0.67230000000000001</v>
      </c>
      <c r="DL976" s="158">
        <f t="shared" si="1134"/>
        <v>1.1999999999999999E-3</v>
      </c>
      <c r="DM976" s="159">
        <f t="shared" si="1146"/>
        <v>0.29879999999999995</v>
      </c>
      <c r="DN976" s="158">
        <f t="shared" si="1135"/>
        <v>1.46E-2</v>
      </c>
      <c r="DO976" s="159">
        <f t="shared" si="1147"/>
        <v>3.6354000000000002</v>
      </c>
      <c r="DP976" s="158">
        <f t="shared" si="1136"/>
        <v>-1.2999999999999999E-2</v>
      </c>
      <c r="DQ976" s="159">
        <f t="shared" si="1148"/>
        <v>-3.2369999999999997</v>
      </c>
      <c r="DR976" s="158">
        <f t="shared" si="1137"/>
        <v>-6.7000000000000002E-3</v>
      </c>
      <c r="DS976" s="159">
        <f t="shared" si="1149"/>
        <v>-1.6683000000000001</v>
      </c>
      <c r="DT976" s="158">
        <f t="shared" si="1138"/>
        <v>-1.2999999999999999E-2</v>
      </c>
      <c r="DU976" s="159">
        <f t="shared" si="1150"/>
        <v>-3.2369999999999997</v>
      </c>
      <c r="DV976" s="158">
        <f t="shared" si="1139"/>
        <v>-6.7000000000000002E-3</v>
      </c>
      <c r="DW976" s="160">
        <f t="shared" si="1151"/>
        <v>-1.6683000000000001</v>
      </c>
    </row>
    <row r="977" spans="1:127" ht="24.95" customHeight="1" x14ac:dyDescent="0.2">
      <c r="A977" s="272">
        <v>968</v>
      </c>
      <c r="B977" s="336"/>
      <c r="C977" s="332"/>
      <c r="D977" s="333"/>
      <c r="E977" s="334"/>
      <c r="F977" s="335"/>
      <c r="G977" s="334"/>
      <c r="H977" s="371"/>
      <c r="I977" s="334"/>
      <c r="J977" s="334"/>
      <c r="K977" s="334"/>
      <c r="L977" s="334"/>
      <c r="M977" s="334"/>
      <c r="N977" s="334"/>
      <c r="O977" s="337"/>
      <c r="P977" s="337"/>
      <c r="Q977" s="338" t="str">
        <f t="shared" si="1102"/>
        <v xml:space="preserve"> </v>
      </c>
      <c r="R977" s="339" t="str">
        <f t="shared" si="1103"/>
        <v/>
      </c>
      <c r="S977" s="340" t="str">
        <f t="shared" si="1085"/>
        <v/>
      </c>
      <c r="T977" s="341" t="str">
        <f t="shared" si="1104"/>
        <v/>
      </c>
      <c r="U977" s="341" t="str">
        <f t="shared" si="1105"/>
        <v/>
      </c>
      <c r="V977" s="341" t="str">
        <f t="shared" si="1106"/>
        <v/>
      </c>
      <c r="W977" s="341" t="str">
        <f t="shared" si="1107"/>
        <v/>
      </c>
      <c r="X977" s="340" t="str">
        <f t="shared" si="1086"/>
        <v/>
      </c>
      <c r="Y977" s="342" t="str">
        <f t="shared" si="1087"/>
        <v/>
      </c>
      <c r="Z977" s="343" t="str">
        <f t="shared" si="1088"/>
        <v/>
      </c>
      <c r="AA977" s="344" t="str">
        <f t="shared" si="1089"/>
        <v/>
      </c>
      <c r="AB977" s="345" t="str">
        <f t="shared" si="1108"/>
        <v/>
      </c>
      <c r="AC977" s="346" t="str">
        <f t="shared" si="1109"/>
        <v/>
      </c>
      <c r="AD977" s="346" t="str">
        <f t="shared" si="1110"/>
        <v/>
      </c>
      <c r="AE977" s="344" t="str">
        <f t="shared" si="1090"/>
        <v/>
      </c>
      <c r="AF977" s="346" t="str">
        <f t="shared" si="1111"/>
        <v/>
      </c>
      <c r="AG977" s="344" t="str">
        <f t="shared" si="1091"/>
        <v/>
      </c>
      <c r="AH977" s="344" t="str">
        <f t="shared" si="1092"/>
        <v/>
      </c>
      <c r="AI977" s="344" t="str">
        <f t="shared" si="1093"/>
        <v/>
      </c>
      <c r="AJ977" s="346" t="str">
        <f t="shared" si="1094"/>
        <v/>
      </c>
      <c r="AK977" s="346" t="str">
        <f t="shared" si="1095"/>
        <v/>
      </c>
      <c r="AL977" s="347" t="str">
        <f t="shared" si="1096"/>
        <v/>
      </c>
      <c r="AM977" s="141"/>
      <c r="AN977" s="141"/>
      <c r="AO977" s="142"/>
      <c r="AP977" s="58">
        <f t="shared" si="1112"/>
        <v>0</v>
      </c>
      <c r="AQ977" s="94">
        <f>SUM(AP$10:AP977)</f>
        <v>0</v>
      </c>
      <c r="AR977" s="143">
        <f t="shared" si="1101"/>
        <v>0.1</v>
      </c>
      <c r="AS977" s="144" t="str">
        <f t="shared" si="1113"/>
        <v/>
      </c>
      <c r="AT977" s="144" t="str">
        <f t="shared" si="1140"/>
        <v/>
      </c>
      <c r="AU977" s="145"/>
      <c r="AV977" s="58">
        <f t="shared" si="1099"/>
        <v>0</v>
      </c>
      <c r="AW977" s="318">
        <f>SUM(AV$10:AV977)</f>
        <v>0</v>
      </c>
      <c r="AX977" s="319">
        <f t="shared" si="1100"/>
        <v>0.1</v>
      </c>
      <c r="AY977" s="144" t="str">
        <f t="shared" ref="AY977:AY1040" si="1154">IF(AV977=0,"",IF(C977="","",C977))</f>
        <v/>
      </c>
      <c r="AZ977" s="144" t="str">
        <f t="shared" ref="AZ977:AZ1040" si="1155">IF(AV977=0,"",IF(B977="","",B977))</f>
        <v/>
      </c>
      <c r="BA977" s="144"/>
      <c r="BB977" s="146" t="str">
        <f t="shared" si="1114"/>
        <v/>
      </c>
      <c r="BC977" s="66" t="str">
        <f t="shared" si="1153"/>
        <v/>
      </c>
      <c r="BD977" s="195" t="str">
        <f t="shared" si="1115"/>
        <v/>
      </c>
      <c r="BF977" s="283"/>
      <c r="BG977" s="286" t="str">
        <f t="shared" si="1116"/>
        <v/>
      </c>
      <c r="BY977" s="211" t="str">
        <f t="shared" si="1117"/>
        <v/>
      </c>
      <c r="BZ977" s="150" t="str">
        <f t="shared" si="1118"/>
        <v/>
      </c>
      <c r="CB977" s="54" t="str">
        <f t="shared" si="1152"/>
        <v/>
      </c>
      <c r="CD977" s="54" t="str">
        <f t="shared" si="1119"/>
        <v/>
      </c>
      <c r="CF977" s="54" t="str">
        <f t="shared" si="1120"/>
        <v/>
      </c>
      <c r="CH977" s="150" t="str">
        <f t="shared" si="1121"/>
        <v/>
      </c>
      <c r="CI977" s="290"/>
      <c r="CJ977" s="150" t="str">
        <f t="shared" si="1122"/>
        <v/>
      </c>
      <c r="CK977" s="290"/>
      <c r="CL977" s="54" t="str">
        <f t="shared" si="1141"/>
        <v/>
      </c>
      <c r="CM977" s="290"/>
      <c r="CN977" s="150" t="str">
        <f t="shared" si="1123"/>
        <v/>
      </c>
      <c r="CO977" s="290"/>
      <c r="CP977" s="150" t="str">
        <f t="shared" si="1124"/>
        <v/>
      </c>
      <c r="CQ977" s="290"/>
      <c r="CR977" s="150" t="str">
        <f t="shared" si="1125"/>
        <v/>
      </c>
      <c r="CS977" s="290"/>
      <c r="CT977" s="150" t="str">
        <f t="shared" si="1126"/>
        <v/>
      </c>
      <c r="CU977" s="150"/>
      <c r="CV977" s="150" t="str">
        <f t="shared" si="1127"/>
        <v/>
      </c>
      <c r="CW977" s="94"/>
      <c r="CX977" s="151" t="str">
        <f t="shared" si="1097"/>
        <v/>
      </c>
      <c r="CY977" s="151" t="str">
        <f t="shared" si="1098"/>
        <v/>
      </c>
      <c r="CZ977" s="152"/>
      <c r="DA977" s="373" t="str">
        <f t="shared" si="1142"/>
        <v/>
      </c>
      <c r="DC977" s="153">
        <f t="shared" si="1128"/>
        <v>0</v>
      </c>
      <c r="DD977" s="153">
        <f t="shared" si="1129"/>
        <v>0</v>
      </c>
      <c r="DE977" s="153">
        <f t="shared" si="1130"/>
        <v>0</v>
      </c>
      <c r="DF977" s="158">
        <f t="shared" si="1131"/>
        <v>-4.7000000000000002E-3</v>
      </c>
      <c r="DG977" s="159">
        <f t="shared" si="1143"/>
        <v>-1.1703000000000001</v>
      </c>
      <c r="DH977" s="158">
        <f t="shared" si="1132"/>
        <v>3.1999999999999997E-3</v>
      </c>
      <c r="DI977" s="159">
        <f t="shared" si="1144"/>
        <v>0.79679999999999995</v>
      </c>
      <c r="DJ977" s="158">
        <f t="shared" si="1133"/>
        <v>-2.7000000000000001E-3</v>
      </c>
      <c r="DK977" s="159">
        <f t="shared" si="1145"/>
        <v>-0.67230000000000001</v>
      </c>
      <c r="DL977" s="158">
        <f t="shared" si="1134"/>
        <v>1.1999999999999999E-3</v>
      </c>
      <c r="DM977" s="159">
        <f t="shared" si="1146"/>
        <v>0.29879999999999995</v>
      </c>
      <c r="DN977" s="158">
        <f t="shared" si="1135"/>
        <v>1.46E-2</v>
      </c>
      <c r="DO977" s="159">
        <f t="shared" si="1147"/>
        <v>3.6354000000000002</v>
      </c>
      <c r="DP977" s="158">
        <f t="shared" si="1136"/>
        <v>-1.2999999999999999E-2</v>
      </c>
      <c r="DQ977" s="159">
        <f t="shared" si="1148"/>
        <v>-3.2369999999999997</v>
      </c>
      <c r="DR977" s="158">
        <f t="shared" si="1137"/>
        <v>-6.7000000000000002E-3</v>
      </c>
      <c r="DS977" s="159">
        <f t="shared" si="1149"/>
        <v>-1.6683000000000001</v>
      </c>
      <c r="DT977" s="158">
        <f t="shared" si="1138"/>
        <v>-1.2999999999999999E-2</v>
      </c>
      <c r="DU977" s="159">
        <f t="shared" si="1150"/>
        <v>-3.2369999999999997</v>
      </c>
      <c r="DV977" s="158">
        <f t="shared" si="1139"/>
        <v>-6.7000000000000002E-3</v>
      </c>
      <c r="DW977" s="160">
        <f t="shared" si="1151"/>
        <v>-1.6683000000000001</v>
      </c>
    </row>
    <row r="978" spans="1:127" ht="24.95" customHeight="1" x14ac:dyDescent="0.2">
      <c r="A978" s="272">
        <v>969</v>
      </c>
      <c r="B978" s="336"/>
      <c r="C978" s="332"/>
      <c r="D978" s="333"/>
      <c r="E978" s="334"/>
      <c r="F978" s="335"/>
      <c r="G978" s="334"/>
      <c r="H978" s="371"/>
      <c r="I978" s="334"/>
      <c r="J978" s="334"/>
      <c r="K978" s="334"/>
      <c r="L978" s="334"/>
      <c r="M978" s="334"/>
      <c r="N978" s="334"/>
      <c r="O978" s="337"/>
      <c r="P978" s="337"/>
      <c r="Q978" s="338" t="str">
        <f t="shared" si="1102"/>
        <v xml:space="preserve"> </v>
      </c>
      <c r="R978" s="339" t="str">
        <f t="shared" si="1103"/>
        <v/>
      </c>
      <c r="S978" s="340" t="str">
        <f t="shared" si="1085"/>
        <v/>
      </c>
      <c r="T978" s="341" t="str">
        <f t="shared" si="1104"/>
        <v/>
      </c>
      <c r="U978" s="341" t="str">
        <f t="shared" si="1105"/>
        <v/>
      </c>
      <c r="V978" s="341" t="str">
        <f t="shared" si="1106"/>
        <v/>
      </c>
      <c r="W978" s="341" t="str">
        <f t="shared" si="1107"/>
        <v/>
      </c>
      <c r="X978" s="340" t="str">
        <f t="shared" si="1086"/>
        <v/>
      </c>
      <c r="Y978" s="342" t="str">
        <f t="shared" si="1087"/>
        <v/>
      </c>
      <c r="Z978" s="343" t="str">
        <f t="shared" si="1088"/>
        <v/>
      </c>
      <c r="AA978" s="344" t="str">
        <f t="shared" si="1089"/>
        <v/>
      </c>
      <c r="AB978" s="345" t="str">
        <f t="shared" si="1108"/>
        <v/>
      </c>
      <c r="AC978" s="346" t="str">
        <f t="shared" si="1109"/>
        <v/>
      </c>
      <c r="AD978" s="346" t="str">
        <f t="shared" si="1110"/>
        <v/>
      </c>
      <c r="AE978" s="344" t="str">
        <f t="shared" si="1090"/>
        <v/>
      </c>
      <c r="AF978" s="346" t="str">
        <f t="shared" si="1111"/>
        <v/>
      </c>
      <c r="AG978" s="344" t="str">
        <f t="shared" si="1091"/>
        <v/>
      </c>
      <c r="AH978" s="344" t="str">
        <f t="shared" si="1092"/>
        <v/>
      </c>
      <c r="AI978" s="344" t="str">
        <f t="shared" si="1093"/>
        <v/>
      </c>
      <c r="AJ978" s="346" t="str">
        <f t="shared" si="1094"/>
        <v/>
      </c>
      <c r="AK978" s="346" t="str">
        <f t="shared" si="1095"/>
        <v/>
      </c>
      <c r="AL978" s="347" t="str">
        <f t="shared" si="1096"/>
        <v/>
      </c>
      <c r="AM978" s="141"/>
      <c r="AN978" s="141"/>
      <c r="AO978" s="142"/>
      <c r="AP978" s="58">
        <f t="shared" si="1112"/>
        <v>0</v>
      </c>
      <c r="AQ978" s="94">
        <f>SUM(AP$10:AP978)</f>
        <v>0</v>
      </c>
      <c r="AR978" s="143">
        <f t="shared" si="1101"/>
        <v>0.1</v>
      </c>
      <c r="AS978" s="144" t="str">
        <f t="shared" si="1113"/>
        <v/>
      </c>
      <c r="AT978" s="144" t="str">
        <f t="shared" si="1140"/>
        <v/>
      </c>
      <c r="AU978" s="145"/>
      <c r="AV978" s="58">
        <f t="shared" si="1099"/>
        <v>0</v>
      </c>
      <c r="AW978" s="318">
        <f>SUM(AV$10:AV978)</f>
        <v>0</v>
      </c>
      <c r="AX978" s="319">
        <f t="shared" si="1100"/>
        <v>0.1</v>
      </c>
      <c r="AY978" s="144" t="str">
        <f t="shared" si="1154"/>
        <v/>
      </c>
      <c r="AZ978" s="144" t="str">
        <f t="shared" si="1155"/>
        <v/>
      </c>
      <c r="BA978" s="144"/>
      <c r="BB978" s="146" t="str">
        <f t="shared" si="1114"/>
        <v/>
      </c>
      <c r="BC978" s="66" t="str">
        <f t="shared" si="1153"/>
        <v/>
      </c>
      <c r="BD978" s="195" t="str">
        <f t="shared" si="1115"/>
        <v/>
      </c>
      <c r="BF978" s="283"/>
      <c r="BG978" s="286" t="str">
        <f t="shared" si="1116"/>
        <v/>
      </c>
      <c r="BY978" s="211" t="str">
        <f t="shared" si="1117"/>
        <v/>
      </c>
      <c r="BZ978" s="150" t="str">
        <f t="shared" si="1118"/>
        <v/>
      </c>
      <c r="CB978" s="54" t="str">
        <f t="shared" si="1152"/>
        <v/>
      </c>
      <c r="CD978" s="54" t="str">
        <f t="shared" si="1119"/>
        <v/>
      </c>
      <c r="CF978" s="54" t="str">
        <f t="shared" si="1120"/>
        <v/>
      </c>
      <c r="CH978" s="150" t="str">
        <f t="shared" si="1121"/>
        <v/>
      </c>
      <c r="CI978" s="290"/>
      <c r="CJ978" s="150" t="str">
        <f t="shared" si="1122"/>
        <v/>
      </c>
      <c r="CK978" s="290"/>
      <c r="CL978" s="54" t="str">
        <f t="shared" si="1141"/>
        <v/>
      </c>
      <c r="CM978" s="290"/>
      <c r="CN978" s="150" t="str">
        <f t="shared" si="1123"/>
        <v/>
      </c>
      <c r="CO978" s="290"/>
      <c r="CP978" s="150" t="str">
        <f t="shared" si="1124"/>
        <v/>
      </c>
      <c r="CQ978" s="290"/>
      <c r="CR978" s="150" t="str">
        <f t="shared" si="1125"/>
        <v/>
      </c>
      <c r="CS978" s="290"/>
      <c r="CT978" s="150" t="str">
        <f t="shared" si="1126"/>
        <v/>
      </c>
      <c r="CU978" s="150"/>
      <c r="CV978" s="150" t="str">
        <f t="shared" si="1127"/>
        <v/>
      </c>
      <c r="CW978" s="94"/>
      <c r="CX978" s="151" t="str">
        <f t="shared" si="1097"/>
        <v/>
      </c>
      <c r="CY978" s="151" t="str">
        <f t="shared" si="1098"/>
        <v/>
      </c>
      <c r="CZ978" s="152"/>
      <c r="DA978" s="373" t="str">
        <f t="shared" si="1142"/>
        <v/>
      </c>
      <c r="DC978" s="153">
        <f t="shared" si="1128"/>
        <v>0</v>
      </c>
      <c r="DD978" s="153">
        <f t="shared" si="1129"/>
        <v>0</v>
      </c>
      <c r="DE978" s="153">
        <f t="shared" si="1130"/>
        <v>0</v>
      </c>
      <c r="DF978" s="158">
        <f t="shared" si="1131"/>
        <v>-4.7000000000000002E-3</v>
      </c>
      <c r="DG978" s="159">
        <f t="shared" si="1143"/>
        <v>-1.1703000000000001</v>
      </c>
      <c r="DH978" s="158">
        <f t="shared" si="1132"/>
        <v>3.1999999999999997E-3</v>
      </c>
      <c r="DI978" s="159">
        <f t="shared" si="1144"/>
        <v>0.79679999999999995</v>
      </c>
      <c r="DJ978" s="158">
        <f t="shared" si="1133"/>
        <v>-2.7000000000000001E-3</v>
      </c>
      <c r="DK978" s="159">
        <f t="shared" si="1145"/>
        <v>-0.67230000000000001</v>
      </c>
      <c r="DL978" s="158">
        <f t="shared" si="1134"/>
        <v>1.1999999999999999E-3</v>
      </c>
      <c r="DM978" s="159">
        <f t="shared" si="1146"/>
        <v>0.29879999999999995</v>
      </c>
      <c r="DN978" s="158">
        <f t="shared" si="1135"/>
        <v>1.46E-2</v>
      </c>
      <c r="DO978" s="159">
        <f t="shared" si="1147"/>
        <v>3.6354000000000002</v>
      </c>
      <c r="DP978" s="158">
        <f t="shared" si="1136"/>
        <v>-1.2999999999999999E-2</v>
      </c>
      <c r="DQ978" s="159">
        <f t="shared" si="1148"/>
        <v>-3.2369999999999997</v>
      </c>
      <c r="DR978" s="158">
        <f t="shared" si="1137"/>
        <v>-6.7000000000000002E-3</v>
      </c>
      <c r="DS978" s="159">
        <f t="shared" si="1149"/>
        <v>-1.6683000000000001</v>
      </c>
      <c r="DT978" s="158">
        <f t="shared" si="1138"/>
        <v>-1.2999999999999999E-2</v>
      </c>
      <c r="DU978" s="159">
        <f t="shared" si="1150"/>
        <v>-3.2369999999999997</v>
      </c>
      <c r="DV978" s="158">
        <f t="shared" si="1139"/>
        <v>-6.7000000000000002E-3</v>
      </c>
      <c r="DW978" s="160">
        <f t="shared" si="1151"/>
        <v>-1.6683000000000001</v>
      </c>
    </row>
    <row r="979" spans="1:127" ht="24.95" customHeight="1" x14ac:dyDescent="0.2">
      <c r="A979" s="272">
        <v>970</v>
      </c>
      <c r="B979" s="336"/>
      <c r="C979" s="332"/>
      <c r="D979" s="333"/>
      <c r="E979" s="334"/>
      <c r="F979" s="335"/>
      <c r="G979" s="334"/>
      <c r="H979" s="371"/>
      <c r="I979" s="334"/>
      <c r="J979" s="334"/>
      <c r="K979" s="334"/>
      <c r="L979" s="334"/>
      <c r="M979" s="334"/>
      <c r="N979" s="334"/>
      <c r="O979" s="337"/>
      <c r="P979" s="337"/>
      <c r="Q979" s="338" t="str">
        <f t="shared" si="1102"/>
        <v xml:space="preserve"> </v>
      </c>
      <c r="R979" s="339" t="str">
        <f t="shared" si="1103"/>
        <v/>
      </c>
      <c r="S979" s="340" t="str">
        <f t="shared" si="1085"/>
        <v/>
      </c>
      <c r="T979" s="341" t="str">
        <f t="shared" si="1104"/>
        <v/>
      </c>
      <c r="U979" s="341" t="str">
        <f t="shared" si="1105"/>
        <v/>
      </c>
      <c r="V979" s="341" t="str">
        <f t="shared" si="1106"/>
        <v/>
      </c>
      <c r="W979" s="341" t="str">
        <f t="shared" si="1107"/>
        <v/>
      </c>
      <c r="X979" s="340" t="str">
        <f t="shared" si="1086"/>
        <v/>
      </c>
      <c r="Y979" s="342" t="str">
        <f t="shared" si="1087"/>
        <v/>
      </c>
      <c r="Z979" s="343" t="str">
        <f t="shared" si="1088"/>
        <v/>
      </c>
      <c r="AA979" s="344" t="str">
        <f t="shared" si="1089"/>
        <v/>
      </c>
      <c r="AB979" s="345" t="str">
        <f t="shared" si="1108"/>
        <v/>
      </c>
      <c r="AC979" s="346" t="str">
        <f t="shared" si="1109"/>
        <v/>
      </c>
      <c r="AD979" s="346" t="str">
        <f t="shared" si="1110"/>
        <v/>
      </c>
      <c r="AE979" s="344" t="str">
        <f t="shared" si="1090"/>
        <v/>
      </c>
      <c r="AF979" s="346" t="str">
        <f t="shared" si="1111"/>
        <v/>
      </c>
      <c r="AG979" s="344" t="str">
        <f t="shared" si="1091"/>
        <v/>
      </c>
      <c r="AH979" s="344" t="str">
        <f t="shared" si="1092"/>
        <v/>
      </c>
      <c r="AI979" s="344" t="str">
        <f t="shared" si="1093"/>
        <v/>
      </c>
      <c r="AJ979" s="346" t="str">
        <f t="shared" si="1094"/>
        <v/>
      </c>
      <c r="AK979" s="346" t="str">
        <f t="shared" si="1095"/>
        <v/>
      </c>
      <c r="AL979" s="347" t="str">
        <f t="shared" si="1096"/>
        <v/>
      </c>
      <c r="AM979" s="141"/>
      <c r="AN979" s="141"/>
      <c r="AO979" s="142"/>
      <c r="AP979" s="58">
        <f t="shared" si="1112"/>
        <v>0</v>
      </c>
      <c r="AQ979" s="94">
        <f>SUM(AP$10:AP979)</f>
        <v>0</v>
      </c>
      <c r="AR979" s="143">
        <f t="shared" si="1101"/>
        <v>0.1</v>
      </c>
      <c r="AS979" s="144" t="str">
        <f t="shared" si="1113"/>
        <v/>
      </c>
      <c r="AT979" s="144" t="str">
        <f t="shared" si="1140"/>
        <v/>
      </c>
      <c r="AU979" s="145"/>
      <c r="AV979" s="58">
        <f t="shared" si="1099"/>
        <v>0</v>
      </c>
      <c r="AW979" s="318">
        <f>SUM(AV$10:AV979)</f>
        <v>0</v>
      </c>
      <c r="AX979" s="319">
        <f t="shared" si="1100"/>
        <v>0.1</v>
      </c>
      <c r="AY979" s="144" t="str">
        <f t="shared" si="1154"/>
        <v/>
      </c>
      <c r="AZ979" s="144" t="str">
        <f t="shared" si="1155"/>
        <v/>
      </c>
      <c r="BA979" s="144"/>
      <c r="BB979" s="146" t="str">
        <f t="shared" si="1114"/>
        <v/>
      </c>
      <c r="BC979" s="66" t="str">
        <f t="shared" si="1153"/>
        <v/>
      </c>
      <c r="BD979" s="195" t="str">
        <f t="shared" si="1115"/>
        <v/>
      </c>
      <c r="BF979" s="283"/>
      <c r="BG979" s="286" t="str">
        <f t="shared" si="1116"/>
        <v/>
      </c>
      <c r="BY979" s="211" t="str">
        <f t="shared" si="1117"/>
        <v/>
      </c>
      <c r="BZ979" s="150" t="str">
        <f t="shared" si="1118"/>
        <v/>
      </c>
      <c r="CB979" s="54" t="str">
        <f t="shared" si="1152"/>
        <v/>
      </c>
      <c r="CD979" s="54" t="str">
        <f t="shared" si="1119"/>
        <v/>
      </c>
      <c r="CF979" s="54" t="str">
        <f t="shared" si="1120"/>
        <v/>
      </c>
      <c r="CH979" s="150" t="str">
        <f t="shared" si="1121"/>
        <v/>
      </c>
      <c r="CI979" s="290"/>
      <c r="CJ979" s="150" t="str">
        <f t="shared" si="1122"/>
        <v/>
      </c>
      <c r="CK979" s="290"/>
      <c r="CL979" s="54" t="str">
        <f t="shared" si="1141"/>
        <v/>
      </c>
      <c r="CM979" s="290"/>
      <c r="CN979" s="150" t="str">
        <f t="shared" si="1123"/>
        <v/>
      </c>
      <c r="CO979" s="290"/>
      <c r="CP979" s="150" t="str">
        <f t="shared" si="1124"/>
        <v/>
      </c>
      <c r="CQ979" s="290"/>
      <c r="CR979" s="150" t="str">
        <f t="shared" si="1125"/>
        <v/>
      </c>
      <c r="CS979" s="290"/>
      <c r="CT979" s="150" t="str">
        <f t="shared" si="1126"/>
        <v/>
      </c>
      <c r="CU979" s="150"/>
      <c r="CV979" s="150" t="str">
        <f t="shared" si="1127"/>
        <v/>
      </c>
      <c r="CW979" s="94"/>
      <c r="CX979" s="151" t="str">
        <f t="shared" si="1097"/>
        <v/>
      </c>
      <c r="CY979" s="151" t="str">
        <f t="shared" si="1098"/>
        <v/>
      </c>
      <c r="CZ979" s="152"/>
      <c r="DA979" s="373" t="str">
        <f t="shared" si="1142"/>
        <v/>
      </c>
      <c r="DC979" s="153">
        <f t="shared" si="1128"/>
        <v>0</v>
      </c>
      <c r="DD979" s="153">
        <f t="shared" si="1129"/>
        <v>0</v>
      </c>
      <c r="DE979" s="153">
        <f t="shared" si="1130"/>
        <v>0</v>
      </c>
      <c r="DF979" s="158">
        <f t="shared" si="1131"/>
        <v>-4.7000000000000002E-3</v>
      </c>
      <c r="DG979" s="159">
        <f t="shared" si="1143"/>
        <v>-1.1703000000000001</v>
      </c>
      <c r="DH979" s="158">
        <f t="shared" si="1132"/>
        <v>3.1999999999999997E-3</v>
      </c>
      <c r="DI979" s="159">
        <f t="shared" si="1144"/>
        <v>0.79679999999999995</v>
      </c>
      <c r="DJ979" s="158">
        <f t="shared" si="1133"/>
        <v>-2.7000000000000001E-3</v>
      </c>
      <c r="DK979" s="159">
        <f t="shared" si="1145"/>
        <v>-0.67230000000000001</v>
      </c>
      <c r="DL979" s="158">
        <f t="shared" si="1134"/>
        <v>1.1999999999999999E-3</v>
      </c>
      <c r="DM979" s="159">
        <f t="shared" si="1146"/>
        <v>0.29879999999999995</v>
      </c>
      <c r="DN979" s="158">
        <f t="shared" si="1135"/>
        <v>1.46E-2</v>
      </c>
      <c r="DO979" s="159">
        <f t="shared" si="1147"/>
        <v>3.6354000000000002</v>
      </c>
      <c r="DP979" s="158">
        <f t="shared" si="1136"/>
        <v>-1.2999999999999999E-2</v>
      </c>
      <c r="DQ979" s="159">
        <f t="shared" si="1148"/>
        <v>-3.2369999999999997</v>
      </c>
      <c r="DR979" s="158">
        <f t="shared" si="1137"/>
        <v>-6.7000000000000002E-3</v>
      </c>
      <c r="DS979" s="159">
        <f t="shared" si="1149"/>
        <v>-1.6683000000000001</v>
      </c>
      <c r="DT979" s="158">
        <f t="shared" si="1138"/>
        <v>-1.2999999999999999E-2</v>
      </c>
      <c r="DU979" s="159">
        <f t="shared" si="1150"/>
        <v>-3.2369999999999997</v>
      </c>
      <c r="DV979" s="158">
        <f t="shared" si="1139"/>
        <v>-6.7000000000000002E-3</v>
      </c>
      <c r="DW979" s="160">
        <f t="shared" si="1151"/>
        <v>-1.6683000000000001</v>
      </c>
    </row>
    <row r="980" spans="1:127" ht="24.95" customHeight="1" x14ac:dyDescent="0.2">
      <c r="A980" s="272">
        <v>971</v>
      </c>
      <c r="B980" s="336"/>
      <c r="C980" s="332"/>
      <c r="D980" s="333"/>
      <c r="E980" s="334"/>
      <c r="F980" s="335"/>
      <c r="G980" s="334"/>
      <c r="H980" s="371"/>
      <c r="I980" s="334"/>
      <c r="J980" s="334"/>
      <c r="K980" s="334"/>
      <c r="L980" s="334"/>
      <c r="M980" s="334"/>
      <c r="N980" s="334"/>
      <c r="O980" s="337"/>
      <c r="P980" s="337"/>
      <c r="Q980" s="338" t="str">
        <f t="shared" si="1102"/>
        <v xml:space="preserve"> </v>
      </c>
      <c r="R980" s="339" t="str">
        <f t="shared" si="1103"/>
        <v/>
      </c>
      <c r="S980" s="340" t="str">
        <f t="shared" si="1085"/>
        <v/>
      </c>
      <c r="T980" s="341" t="str">
        <f t="shared" si="1104"/>
        <v/>
      </c>
      <c r="U980" s="341" t="str">
        <f t="shared" si="1105"/>
        <v/>
      </c>
      <c r="V980" s="341" t="str">
        <f t="shared" si="1106"/>
        <v/>
      </c>
      <c r="W980" s="341" t="str">
        <f t="shared" si="1107"/>
        <v/>
      </c>
      <c r="X980" s="340" t="str">
        <f t="shared" si="1086"/>
        <v/>
      </c>
      <c r="Y980" s="342" t="str">
        <f t="shared" si="1087"/>
        <v/>
      </c>
      <c r="Z980" s="343" t="str">
        <f t="shared" si="1088"/>
        <v/>
      </c>
      <c r="AA980" s="344" t="str">
        <f t="shared" si="1089"/>
        <v/>
      </c>
      <c r="AB980" s="345" t="str">
        <f t="shared" si="1108"/>
        <v/>
      </c>
      <c r="AC980" s="346" t="str">
        <f t="shared" si="1109"/>
        <v/>
      </c>
      <c r="AD980" s="346" t="str">
        <f t="shared" si="1110"/>
        <v/>
      </c>
      <c r="AE980" s="344" t="str">
        <f t="shared" si="1090"/>
        <v/>
      </c>
      <c r="AF980" s="346" t="str">
        <f t="shared" si="1111"/>
        <v/>
      </c>
      <c r="AG980" s="344" t="str">
        <f t="shared" si="1091"/>
        <v/>
      </c>
      <c r="AH980" s="344" t="str">
        <f t="shared" si="1092"/>
        <v/>
      </c>
      <c r="AI980" s="344" t="str">
        <f t="shared" si="1093"/>
        <v/>
      </c>
      <c r="AJ980" s="346" t="str">
        <f t="shared" si="1094"/>
        <v/>
      </c>
      <c r="AK980" s="346" t="str">
        <f t="shared" si="1095"/>
        <v/>
      </c>
      <c r="AL980" s="347" t="str">
        <f t="shared" si="1096"/>
        <v/>
      </c>
      <c r="AM980" s="141"/>
      <c r="AN980" s="141"/>
      <c r="AO980" s="142"/>
      <c r="AP980" s="58">
        <f t="shared" si="1112"/>
        <v>0</v>
      </c>
      <c r="AQ980" s="94">
        <f>SUM(AP$10:AP980)</f>
        <v>0</v>
      </c>
      <c r="AR980" s="143">
        <f t="shared" si="1101"/>
        <v>0.1</v>
      </c>
      <c r="AS980" s="144" t="str">
        <f t="shared" si="1113"/>
        <v/>
      </c>
      <c r="AT980" s="144" t="str">
        <f t="shared" si="1140"/>
        <v/>
      </c>
      <c r="AU980" s="145"/>
      <c r="AV980" s="58">
        <f t="shared" si="1099"/>
        <v>0</v>
      </c>
      <c r="AW980" s="318">
        <f>SUM(AV$10:AV980)</f>
        <v>0</v>
      </c>
      <c r="AX980" s="319">
        <f t="shared" si="1100"/>
        <v>0.1</v>
      </c>
      <c r="AY980" s="144" t="str">
        <f t="shared" si="1154"/>
        <v/>
      </c>
      <c r="AZ980" s="144" t="str">
        <f t="shared" si="1155"/>
        <v/>
      </c>
      <c r="BA980" s="144"/>
      <c r="BB980" s="146" t="str">
        <f t="shared" si="1114"/>
        <v/>
      </c>
      <c r="BC980" s="66" t="str">
        <f t="shared" si="1153"/>
        <v/>
      </c>
      <c r="BD980" s="195" t="str">
        <f t="shared" si="1115"/>
        <v/>
      </c>
      <c r="BF980" s="283"/>
      <c r="BG980" s="286" t="str">
        <f t="shared" si="1116"/>
        <v/>
      </c>
      <c r="BY980" s="211" t="str">
        <f t="shared" si="1117"/>
        <v/>
      </c>
      <c r="BZ980" s="150" t="str">
        <f t="shared" si="1118"/>
        <v/>
      </c>
      <c r="CB980" s="54" t="str">
        <f t="shared" si="1152"/>
        <v/>
      </c>
      <c r="CD980" s="54" t="str">
        <f t="shared" si="1119"/>
        <v/>
      </c>
      <c r="CF980" s="54" t="str">
        <f t="shared" si="1120"/>
        <v/>
      </c>
      <c r="CH980" s="150" t="str">
        <f t="shared" si="1121"/>
        <v/>
      </c>
      <c r="CI980" s="290"/>
      <c r="CJ980" s="150" t="str">
        <f t="shared" si="1122"/>
        <v/>
      </c>
      <c r="CK980" s="290"/>
      <c r="CL980" s="54" t="str">
        <f t="shared" si="1141"/>
        <v/>
      </c>
      <c r="CM980" s="290"/>
      <c r="CN980" s="150" t="str">
        <f t="shared" si="1123"/>
        <v/>
      </c>
      <c r="CO980" s="290"/>
      <c r="CP980" s="150" t="str">
        <f t="shared" si="1124"/>
        <v/>
      </c>
      <c r="CQ980" s="290"/>
      <c r="CR980" s="150" t="str">
        <f t="shared" si="1125"/>
        <v/>
      </c>
      <c r="CS980" s="290"/>
      <c r="CT980" s="150" t="str">
        <f t="shared" si="1126"/>
        <v/>
      </c>
      <c r="CU980" s="150"/>
      <c r="CV980" s="150" t="str">
        <f t="shared" si="1127"/>
        <v/>
      </c>
      <c r="CW980" s="94"/>
      <c r="CX980" s="151" t="str">
        <f t="shared" si="1097"/>
        <v/>
      </c>
      <c r="CY980" s="151" t="str">
        <f t="shared" si="1098"/>
        <v/>
      </c>
      <c r="CZ980" s="152"/>
      <c r="DA980" s="373" t="str">
        <f t="shared" si="1142"/>
        <v/>
      </c>
      <c r="DC980" s="153">
        <f t="shared" si="1128"/>
        <v>0</v>
      </c>
      <c r="DD980" s="153">
        <f t="shared" si="1129"/>
        <v>0</v>
      </c>
      <c r="DE980" s="153">
        <f t="shared" si="1130"/>
        <v>0</v>
      </c>
      <c r="DF980" s="158">
        <f t="shared" si="1131"/>
        <v>-4.7000000000000002E-3</v>
      </c>
      <c r="DG980" s="159">
        <f t="shared" si="1143"/>
        <v>-1.1703000000000001</v>
      </c>
      <c r="DH980" s="158">
        <f t="shared" si="1132"/>
        <v>3.1999999999999997E-3</v>
      </c>
      <c r="DI980" s="159">
        <f t="shared" si="1144"/>
        <v>0.79679999999999995</v>
      </c>
      <c r="DJ980" s="158">
        <f t="shared" si="1133"/>
        <v>-2.7000000000000001E-3</v>
      </c>
      <c r="DK980" s="159">
        <f t="shared" si="1145"/>
        <v>-0.67230000000000001</v>
      </c>
      <c r="DL980" s="158">
        <f t="shared" si="1134"/>
        <v>1.1999999999999999E-3</v>
      </c>
      <c r="DM980" s="159">
        <f t="shared" si="1146"/>
        <v>0.29879999999999995</v>
      </c>
      <c r="DN980" s="158">
        <f t="shared" si="1135"/>
        <v>1.46E-2</v>
      </c>
      <c r="DO980" s="159">
        <f t="shared" si="1147"/>
        <v>3.6354000000000002</v>
      </c>
      <c r="DP980" s="158">
        <f t="shared" si="1136"/>
        <v>-1.2999999999999999E-2</v>
      </c>
      <c r="DQ980" s="159">
        <f t="shared" si="1148"/>
        <v>-3.2369999999999997</v>
      </c>
      <c r="DR980" s="158">
        <f t="shared" si="1137"/>
        <v>-6.7000000000000002E-3</v>
      </c>
      <c r="DS980" s="159">
        <f t="shared" si="1149"/>
        <v>-1.6683000000000001</v>
      </c>
      <c r="DT980" s="158">
        <f t="shared" si="1138"/>
        <v>-1.2999999999999999E-2</v>
      </c>
      <c r="DU980" s="159">
        <f t="shared" si="1150"/>
        <v>-3.2369999999999997</v>
      </c>
      <c r="DV980" s="158">
        <f t="shared" si="1139"/>
        <v>-6.7000000000000002E-3</v>
      </c>
      <c r="DW980" s="160">
        <f t="shared" si="1151"/>
        <v>-1.6683000000000001</v>
      </c>
    </row>
    <row r="981" spans="1:127" ht="24.95" customHeight="1" x14ac:dyDescent="0.2">
      <c r="A981" s="272">
        <v>972</v>
      </c>
      <c r="B981" s="336"/>
      <c r="C981" s="332"/>
      <c r="D981" s="333"/>
      <c r="E981" s="334"/>
      <c r="F981" s="335"/>
      <c r="G981" s="334"/>
      <c r="H981" s="371"/>
      <c r="I981" s="334"/>
      <c r="J981" s="334"/>
      <c r="K981" s="334"/>
      <c r="L981" s="334"/>
      <c r="M981" s="334"/>
      <c r="N981" s="334"/>
      <c r="O981" s="337"/>
      <c r="P981" s="337"/>
      <c r="Q981" s="338" t="str">
        <f t="shared" si="1102"/>
        <v xml:space="preserve"> </v>
      </c>
      <c r="R981" s="339" t="str">
        <f t="shared" si="1103"/>
        <v/>
      </c>
      <c r="S981" s="340" t="str">
        <f t="shared" ref="S981:S1044" si="1156">IF(RIGHT(E981,7)="AVT3000","No",IF(RIGHT(E981,7)="AVC5000","Yes",""))</f>
        <v/>
      </c>
      <c r="T981" s="341" t="str">
        <f t="shared" si="1104"/>
        <v/>
      </c>
      <c r="U981" s="341" t="str">
        <f t="shared" si="1105"/>
        <v/>
      </c>
      <c r="V981" s="341" t="str">
        <f t="shared" si="1106"/>
        <v/>
      </c>
      <c r="W981" s="341" t="str">
        <f t="shared" si="1107"/>
        <v/>
      </c>
      <c r="X981" s="340" t="str">
        <f t="shared" ref="X981:X1044" si="1157">IF(RIGHT(E981,7)="AVT3000","No",IF(RIGHT(E981,7)="AVC5000","Yes",""))</f>
        <v/>
      </c>
      <c r="Y981" s="342" t="str">
        <f t="shared" ref="Y981:Y1044" si="1158">IF(LEFT(E981,1)="H","H-","")</f>
        <v/>
      </c>
      <c r="Z981" s="343" t="str">
        <f t="shared" ref="Z981:Z1044" si="1159">IF(RIGHT(E981,7)="AVT3000","AVT3",IF(RIGHT(E981,7)="AVC5000","AVC5",""))</f>
        <v/>
      </c>
      <c r="AA981" s="344" t="str">
        <f t="shared" ref="AA981:AA1044" si="1160">IF(RIGHT(E981,6)="AV3000","AV3",IF(RIGHT(E981,7)="AVC5000","AVC5",""))</f>
        <v/>
      </c>
      <c r="AB981" s="345" t="str">
        <f t="shared" si="1108"/>
        <v/>
      </c>
      <c r="AC981" s="346" t="str">
        <f t="shared" si="1109"/>
        <v/>
      </c>
      <c r="AD981" s="346" t="str">
        <f t="shared" si="1110"/>
        <v/>
      </c>
      <c r="AE981" s="344" t="str">
        <f t="shared" ref="AE981:AE1044" si="1161">IF(AF981="","","-")</f>
        <v/>
      </c>
      <c r="AF981" s="346" t="str">
        <f t="shared" si="1111"/>
        <v/>
      </c>
      <c r="AG981" s="344" t="str">
        <f t="shared" ref="AG981:AG1044" si="1162">IF(G981="","","-")</f>
        <v/>
      </c>
      <c r="AH981" s="344" t="str">
        <f t="shared" ref="AH981:AH1044" si="1163">IF(I981="AccuNet","A","")</f>
        <v/>
      </c>
      <c r="AI981" s="344" t="str">
        <f t="shared" ref="AI981:AI1044" si="1164">IF(J981="BACnet","B","")</f>
        <v/>
      </c>
      <c r="AJ981" s="346" t="str">
        <f t="shared" ref="AJ981:AJ1044" si="1165">IF(K981="Flanged","F","")</f>
        <v/>
      </c>
      <c r="AK981" s="346" t="str">
        <f t="shared" ref="AK981:AK1044" si="1166">IF(L981="Insulation","I","")</f>
        <v/>
      </c>
      <c r="AL981" s="347" t="str">
        <f t="shared" ref="AL981:AL1044" si="1167">IF(M981="Tight Shutoff","S","")</f>
        <v/>
      </c>
      <c r="AM981" s="141"/>
      <c r="AN981" s="141"/>
      <c r="AO981" s="142"/>
      <c r="AP981" s="58">
        <f t="shared" si="1112"/>
        <v>0</v>
      </c>
      <c r="AQ981" s="94">
        <f>SUM(AP$10:AP981)</f>
        <v>0</v>
      </c>
      <c r="AR981" s="143">
        <f t="shared" si="1101"/>
        <v>0.1</v>
      </c>
      <c r="AS981" s="144" t="str">
        <f t="shared" si="1113"/>
        <v/>
      </c>
      <c r="AT981" s="144" t="str">
        <f t="shared" si="1140"/>
        <v/>
      </c>
      <c r="AU981" s="145"/>
      <c r="AV981" s="58">
        <f t="shared" si="1099"/>
        <v>0</v>
      </c>
      <c r="AW981" s="318">
        <f>SUM(AV$10:AV981)</f>
        <v>0</v>
      </c>
      <c r="AX981" s="319">
        <f t="shared" si="1100"/>
        <v>0.1</v>
      </c>
      <c r="AY981" s="144" t="str">
        <f t="shared" si="1154"/>
        <v/>
      </c>
      <c r="AZ981" s="144" t="str">
        <f t="shared" si="1155"/>
        <v/>
      </c>
      <c r="BA981" s="144"/>
      <c r="BB981" s="146" t="str">
        <f t="shared" si="1114"/>
        <v/>
      </c>
      <c r="BC981" s="66" t="str">
        <f t="shared" si="1153"/>
        <v/>
      </c>
      <c r="BD981" s="195" t="str">
        <f t="shared" si="1115"/>
        <v/>
      </c>
      <c r="BF981" s="283"/>
      <c r="BG981" s="286" t="str">
        <f t="shared" si="1116"/>
        <v/>
      </c>
      <c r="BY981" s="211" t="str">
        <f t="shared" si="1117"/>
        <v/>
      </c>
      <c r="BZ981" s="150" t="str">
        <f t="shared" si="1118"/>
        <v/>
      </c>
      <c r="CB981" s="54" t="str">
        <f t="shared" si="1152"/>
        <v/>
      </c>
      <c r="CD981" s="54" t="str">
        <f t="shared" si="1119"/>
        <v/>
      </c>
      <c r="CF981" s="54" t="str">
        <f t="shared" si="1120"/>
        <v/>
      </c>
      <c r="CH981" s="150" t="str">
        <f t="shared" si="1121"/>
        <v/>
      </c>
      <c r="CI981" s="290"/>
      <c r="CJ981" s="150" t="str">
        <f t="shared" si="1122"/>
        <v/>
      </c>
      <c r="CK981" s="290"/>
      <c r="CL981" s="54" t="str">
        <f t="shared" si="1141"/>
        <v/>
      </c>
      <c r="CM981" s="290"/>
      <c r="CN981" s="150" t="str">
        <f t="shared" si="1123"/>
        <v/>
      </c>
      <c r="CO981" s="290"/>
      <c r="CP981" s="150" t="str">
        <f t="shared" si="1124"/>
        <v/>
      </c>
      <c r="CQ981" s="290"/>
      <c r="CR981" s="150" t="str">
        <f t="shared" si="1125"/>
        <v/>
      </c>
      <c r="CS981" s="290"/>
      <c r="CT981" s="150" t="str">
        <f t="shared" si="1126"/>
        <v/>
      </c>
      <c r="CU981" s="150"/>
      <c r="CV981" s="150" t="str">
        <f t="shared" si="1127"/>
        <v/>
      </c>
      <c r="CW981" s="94"/>
      <c r="CX981" s="151" t="str">
        <f t="shared" si="1097"/>
        <v/>
      </c>
      <c r="CY981" s="151" t="str">
        <f t="shared" si="1098"/>
        <v/>
      </c>
      <c r="CZ981" s="152"/>
      <c r="DA981" s="373" t="str">
        <f t="shared" si="1142"/>
        <v/>
      </c>
      <c r="DC981" s="153">
        <f t="shared" si="1128"/>
        <v>0</v>
      </c>
      <c r="DD981" s="153">
        <f t="shared" si="1129"/>
        <v>0</v>
      </c>
      <c r="DE981" s="153">
        <f t="shared" si="1130"/>
        <v>0</v>
      </c>
      <c r="DF981" s="158">
        <f t="shared" si="1131"/>
        <v>-4.7000000000000002E-3</v>
      </c>
      <c r="DG981" s="159">
        <f t="shared" si="1143"/>
        <v>-1.1703000000000001</v>
      </c>
      <c r="DH981" s="158">
        <f t="shared" si="1132"/>
        <v>3.1999999999999997E-3</v>
      </c>
      <c r="DI981" s="159">
        <f t="shared" si="1144"/>
        <v>0.79679999999999995</v>
      </c>
      <c r="DJ981" s="158">
        <f t="shared" si="1133"/>
        <v>-2.7000000000000001E-3</v>
      </c>
      <c r="DK981" s="159">
        <f t="shared" si="1145"/>
        <v>-0.67230000000000001</v>
      </c>
      <c r="DL981" s="158">
        <f t="shared" si="1134"/>
        <v>1.1999999999999999E-3</v>
      </c>
      <c r="DM981" s="159">
        <f t="shared" si="1146"/>
        <v>0.29879999999999995</v>
      </c>
      <c r="DN981" s="158">
        <f t="shared" si="1135"/>
        <v>1.46E-2</v>
      </c>
      <c r="DO981" s="159">
        <f t="shared" si="1147"/>
        <v>3.6354000000000002</v>
      </c>
      <c r="DP981" s="158">
        <f t="shared" si="1136"/>
        <v>-1.2999999999999999E-2</v>
      </c>
      <c r="DQ981" s="159">
        <f t="shared" si="1148"/>
        <v>-3.2369999999999997</v>
      </c>
      <c r="DR981" s="158">
        <f t="shared" si="1137"/>
        <v>-6.7000000000000002E-3</v>
      </c>
      <c r="DS981" s="159">
        <f t="shared" si="1149"/>
        <v>-1.6683000000000001</v>
      </c>
      <c r="DT981" s="158">
        <f t="shared" si="1138"/>
        <v>-1.2999999999999999E-2</v>
      </c>
      <c r="DU981" s="159">
        <f t="shared" si="1150"/>
        <v>-3.2369999999999997</v>
      </c>
      <c r="DV981" s="158">
        <f t="shared" si="1139"/>
        <v>-6.7000000000000002E-3</v>
      </c>
      <c r="DW981" s="160">
        <f t="shared" si="1151"/>
        <v>-1.6683000000000001</v>
      </c>
    </row>
    <row r="982" spans="1:127" ht="24.95" customHeight="1" x14ac:dyDescent="0.2">
      <c r="A982" s="272">
        <v>973</v>
      </c>
      <c r="B982" s="336"/>
      <c r="C982" s="332"/>
      <c r="D982" s="333"/>
      <c r="E982" s="334"/>
      <c r="F982" s="335"/>
      <c r="G982" s="334"/>
      <c r="H982" s="371"/>
      <c r="I982" s="334"/>
      <c r="J982" s="334"/>
      <c r="K982" s="334"/>
      <c r="L982" s="334"/>
      <c r="M982" s="334"/>
      <c r="N982" s="334"/>
      <c r="O982" s="337"/>
      <c r="P982" s="337"/>
      <c r="Q982" s="338" t="str">
        <f t="shared" si="1102"/>
        <v xml:space="preserve"> </v>
      </c>
      <c r="R982" s="339" t="str">
        <f t="shared" si="1103"/>
        <v/>
      </c>
      <c r="S982" s="340" t="str">
        <f t="shared" si="1156"/>
        <v/>
      </c>
      <c r="T982" s="341" t="str">
        <f t="shared" si="1104"/>
        <v/>
      </c>
      <c r="U982" s="341" t="str">
        <f t="shared" si="1105"/>
        <v/>
      </c>
      <c r="V982" s="341" t="str">
        <f t="shared" si="1106"/>
        <v/>
      </c>
      <c r="W982" s="341" t="str">
        <f t="shared" si="1107"/>
        <v/>
      </c>
      <c r="X982" s="340" t="str">
        <f t="shared" si="1157"/>
        <v/>
      </c>
      <c r="Y982" s="342" t="str">
        <f t="shared" si="1158"/>
        <v/>
      </c>
      <c r="Z982" s="343" t="str">
        <f t="shared" si="1159"/>
        <v/>
      </c>
      <c r="AA982" s="344" t="str">
        <f t="shared" si="1160"/>
        <v/>
      </c>
      <c r="AB982" s="345" t="str">
        <f t="shared" si="1108"/>
        <v/>
      </c>
      <c r="AC982" s="346" t="str">
        <f t="shared" si="1109"/>
        <v/>
      </c>
      <c r="AD982" s="346" t="str">
        <f t="shared" si="1110"/>
        <v/>
      </c>
      <c r="AE982" s="344" t="str">
        <f t="shared" si="1161"/>
        <v/>
      </c>
      <c r="AF982" s="346" t="str">
        <f t="shared" si="1111"/>
        <v/>
      </c>
      <c r="AG982" s="344" t="str">
        <f t="shared" si="1162"/>
        <v/>
      </c>
      <c r="AH982" s="344" t="str">
        <f t="shared" si="1163"/>
        <v/>
      </c>
      <c r="AI982" s="344" t="str">
        <f t="shared" si="1164"/>
        <v/>
      </c>
      <c r="AJ982" s="346" t="str">
        <f t="shared" si="1165"/>
        <v/>
      </c>
      <c r="AK982" s="346" t="str">
        <f t="shared" si="1166"/>
        <v/>
      </c>
      <c r="AL982" s="347" t="str">
        <f t="shared" si="1167"/>
        <v/>
      </c>
      <c r="AM982" s="141"/>
      <c r="AN982" s="141"/>
      <c r="AO982" s="142"/>
      <c r="AP982" s="58">
        <f t="shared" si="1112"/>
        <v>0</v>
      </c>
      <c r="AQ982" s="94">
        <f>SUM(AP$10:AP982)</f>
        <v>0</v>
      </c>
      <c r="AR982" s="143">
        <f t="shared" si="1101"/>
        <v>0.1</v>
      </c>
      <c r="AS982" s="144" t="str">
        <f t="shared" si="1113"/>
        <v/>
      </c>
      <c r="AT982" s="144" t="str">
        <f t="shared" si="1140"/>
        <v/>
      </c>
      <c r="AU982" s="145"/>
      <c r="AV982" s="58">
        <f t="shared" si="1099"/>
        <v>0</v>
      </c>
      <c r="AW982" s="318">
        <f>SUM(AV$10:AV982)</f>
        <v>0</v>
      </c>
      <c r="AX982" s="319">
        <f t="shared" si="1100"/>
        <v>0.1</v>
      </c>
      <c r="AY982" s="144" t="str">
        <f t="shared" si="1154"/>
        <v/>
      </c>
      <c r="AZ982" s="144" t="str">
        <f t="shared" si="1155"/>
        <v/>
      </c>
      <c r="BA982" s="144"/>
      <c r="BB982" s="146" t="str">
        <f t="shared" si="1114"/>
        <v/>
      </c>
      <c r="BC982" s="66" t="str">
        <f t="shared" si="1153"/>
        <v/>
      </c>
      <c r="BD982" s="195" t="str">
        <f t="shared" si="1115"/>
        <v/>
      </c>
      <c r="BF982" s="283"/>
      <c r="BG982" s="286" t="str">
        <f t="shared" si="1116"/>
        <v/>
      </c>
      <c r="BY982" s="211" t="str">
        <f t="shared" si="1117"/>
        <v/>
      </c>
      <c r="BZ982" s="150" t="str">
        <f t="shared" si="1118"/>
        <v/>
      </c>
      <c r="CB982" s="54" t="str">
        <f t="shared" si="1152"/>
        <v/>
      </c>
      <c r="CD982" s="54" t="str">
        <f t="shared" si="1119"/>
        <v/>
      </c>
      <c r="CF982" s="54" t="str">
        <f t="shared" si="1120"/>
        <v/>
      </c>
      <c r="CH982" s="150" t="str">
        <f t="shared" si="1121"/>
        <v/>
      </c>
      <c r="CI982" s="290"/>
      <c r="CJ982" s="150" t="str">
        <f t="shared" si="1122"/>
        <v/>
      </c>
      <c r="CK982" s="290"/>
      <c r="CL982" s="54" t="str">
        <f t="shared" si="1141"/>
        <v/>
      </c>
      <c r="CM982" s="290"/>
      <c r="CN982" s="150" t="str">
        <f t="shared" si="1123"/>
        <v/>
      </c>
      <c r="CO982" s="290"/>
      <c r="CP982" s="150" t="str">
        <f t="shared" si="1124"/>
        <v/>
      </c>
      <c r="CQ982" s="290"/>
      <c r="CR982" s="150" t="str">
        <f t="shared" si="1125"/>
        <v/>
      </c>
      <c r="CS982" s="290"/>
      <c r="CT982" s="150" t="str">
        <f t="shared" si="1126"/>
        <v/>
      </c>
      <c r="CU982" s="150"/>
      <c r="CV982" s="150" t="str">
        <f t="shared" si="1127"/>
        <v/>
      </c>
      <c r="CW982" s="94"/>
      <c r="CX982" s="151" t="str">
        <f t="shared" si="1097"/>
        <v/>
      </c>
      <c r="CY982" s="151" t="str">
        <f t="shared" si="1098"/>
        <v/>
      </c>
      <c r="CZ982" s="152"/>
      <c r="DA982" s="373" t="str">
        <f t="shared" si="1142"/>
        <v/>
      </c>
      <c r="DC982" s="153">
        <f t="shared" si="1128"/>
        <v>0</v>
      </c>
      <c r="DD982" s="153">
        <f t="shared" si="1129"/>
        <v>0</v>
      </c>
      <c r="DE982" s="153">
        <f t="shared" si="1130"/>
        <v>0</v>
      </c>
      <c r="DF982" s="158">
        <f t="shared" si="1131"/>
        <v>-4.7000000000000002E-3</v>
      </c>
      <c r="DG982" s="159">
        <f t="shared" si="1143"/>
        <v>-1.1703000000000001</v>
      </c>
      <c r="DH982" s="158">
        <f t="shared" si="1132"/>
        <v>3.1999999999999997E-3</v>
      </c>
      <c r="DI982" s="159">
        <f t="shared" si="1144"/>
        <v>0.79679999999999995</v>
      </c>
      <c r="DJ982" s="158">
        <f t="shared" si="1133"/>
        <v>-2.7000000000000001E-3</v>
      </c>
      <c r="DK982" s="159">
        <f t="shared" si="1145"/>
        <v>-0.67230000000000001</v>
      </c>
      <c r="DL982" s="158">
        <f t="shared" si="1134"/>
        <v>1.1999999999999999E-3</v>
      </c>
      <c r="DM982" s="159">
        <f t="shared" si="1146"/>
        <v>0.29879999999999995</v>
      </c>
      <c r="DN982" s="158">
        <f t="shared" si="1135"/>
        <v>1.46E-2</v>
      </c>
      <c r="DO982" s="159">
        <f t="shared" si="1147"/>
        <v>3.6354000000000002</v>
      </c>
      <c r="DP982" s="158">
        <f t="shared" si="1136"/>
        <v>-1.2999999999999999E-2</v>
      </c>
      <c r="DQ982" s="159">
        <f t="shared" si="1148"/>
        <v>-3.2369999999999997</v>
      </c>
      <c r="DR982" s="158">
        <f t="shared" si="1137"/>
        <v>-6.7000000000000002E-3</v>
      </c>
      <c r="DS982" s="159">
        <f t="shared" si="1149"/>
        <v>-1.6683000000000001</v>
      </c>
      <c r="DT982" s="158">
        <f t="shared" si="1138"/>
        <v>-1.2999999999999999E-2</v>
      </c>
      <c r="DU982" s="159">
        <f t="shared" si="1150"/>
        <v>-3.2369999999999997</v>
      </c>
      <c r="DV982" s="158">
        <f t="shared" si="1139"/>
        <v>-6.7000000000000002E-3</v>
      </c>
      <c r="DW982" s="160">
        <f t="shared" si="1151"/>
        <v>-1.6683000000000001</v>
      </c>
    </row>
    <row r="983" spans="1:127" ht="24.95" customHeight="1" x14ac:dyDescent="0.2">
      <c r="A983" s="272">
        <v>974</v>
      </c>
      <c r="B983" s="336"/>
      <c r="C983" s="332"/>
      <c r="D983" s="333"/>
      <c r="E983" s="334"/>
      <c r="F983" s="335"/>
      <c r="G983" s="334"/>
      <c r="H983" s="371"/>
      <c r="I983" s="334"/>
      <c r="J983" s="334"/>
      <c r="K983" s="334"/>
      <c r="L983" s="334"/>
      <c r="M983" s="334"/>
      <c r="N983" s="334"/>
      <c r="O983" s="337"/>
      <c r="P983" s="337"/>
      <c r="Q983" s="338" t="str">
        <f t="shared" si="1102"/>
        <v xml:space="preserve"> </v>
      </c>
      <c r="R983" s="339" t="str">
        <f t="shared" si="1103"/>
        <v/>
      </c>
      <c r="S983" s="340" t="str">
        <f t="shared" si="1156"/>
        <v/>
      </c>
      <c r="T983" s="341" t="str">
        <f t="shared" si="1104"/>
        <v/>
      </c>
      <c r="U983" s="341" t="str">
        <f t="shared" si="1105"/>
        <v/>
      </c>
      <c r="V983" s="341" t="str">
        <f t="shared" si="1106"/>
        <v/>
      </c>
      <c r="W983" s="341" t="str">
        <f t="shared" si="1107"/>
        <v/>
      </c>
      <c r="X983" s="340" t="str">
        <f t="shared" si="1157"/>
        <v/>
      </c>
      <c r="Y983" s="342" t="str">
        <f t="shared" si="1158"/>
        <v/>
      </c>
      <c r="Z983" s="343" t="str">
        <f t="shared" si="1159"/>
        <v/>
      </c>
      <c r="AA983" s="344" t="str">
        <f t="shared" si="1160"/>
        <v/>
      </c>
      <c r="AB983" s="345" t="str">
        <f t="shared" si="1108"/>
        <v/>
      </c>
      <c r="AC983" s="346" t="str">
        <f t="shared" si="1109"/>
        <v/>
      </c>
      <c r="AD983" s="346" t="str">
        <f t="shared" si="1110"/>
        <v/>
      </c>
      <c r="AE983" s="344" t="str">
        <f t="shared" si="1161"/>
        <v/>
      </c>
      <c r="AF983" s="346" t="str">
        <f t="shared" si="1111"/>
        <v/>
      </c>
      <c r="AG983" s="344" t="str">
        <f t="shared" si="1162"/>
        <v/>
      </c>
      <c r="AH983" s="344" t="str">
        <f t="shared" si="1163"/>
        <v/>
      </c>
      <c r="AI983" s="344" t="str">
        <f t="shared" si="1164"/>
        <v/>
      </c>
      <c r="AJ983" s="346" t="str">
        <f t="shared" si="1165"/>
        <v/>
      </c>
      <c r="AK983" s="346" t="str">
        <f t="shared" si="1166"/>
        <v/>
      </c>
      <c r="AL983" s="347" t="str">
        <f t="shared" si="1167"/>
        <v/>
      </c>
      <c r="AM983" s="141"/>
      <c r="AN983" s="141"/>
      <c r="AO983" s="142"/>
      <c r="AP983" s="58">
        <f t="shared" si="1112"/>
        <v>0</v>
      </c>
      <c r="AQ983" s="94">
        <f>SUM(AP$10:AP983)</f>
        <v>0</v>
      </c>
      <c r="AR983" s="143">
        <f t="shared" si="1101"/>
        <v>0.1</v>
      </c>
      <c r="AS983" s="144" t="str">
        <f t="shared" si="1113"/>
        <v/>
      </c>
      <c r="AT983" s="144" t="str">
        <f t="shared" si="1140"/>
        <v/>
      </c>
      <c r="AU983" s="145"/>
      <c r="AV983" s="58">
        <f t="shared" si="1099"/>
        <v>0</v>
      </c>
      <c r="AW983" s="318">
        <f>SUM(AV$10:AV983)</f>
        <v>0</v>
      </c>
      <c r="AX983" s="319">
        <f t="shared" si="1100"/>
        <v>0.1</v>
      </c>
      <c r="AY983" s="144" t="str">
        <f t="shared" si="1154"/>
        <v/>
      </c>
      <c r="AZ983" s="144" t="str">
        <f t="shared" si="1155"/>
        <v/>
      </c>
      <c r="BA983" s="144"/>
      <c r="BB983" s="146" t="str">
        <f t="shared" si="1114"/>
        <v/>
      </c>
      <c r="BC983" s="66" t="str">
        <f t="shared" si="1153"/>
        <v/>
      </c>
      <c r="BD983" s="195" t="str">
        <f t="shared" si="1115"/>
        <v/>
      </c>
      <c r="BF983" s="283"/>
      <c r="BG983" s="286" t="str">
        <f t="shared" si="1116"/>
        <v/>
      </c>
      <c r="BY983" s="211" t="str">
        <f t="shared" si="1117"/>
        <v/>
      </c>
      <c r="BZ983" s="150" t="str">
        <f t="shared" si="1118"/>
        <v/>
      </c>
      <c r="CB983" s="54" t="str">
        <f t="shared" si="1152"/>
        <v/>
      </c>
      <c r="CD983" s="54" t="str">
        <f t="shared" si="1119"/>
        <v/>
      </c>
      <c r="CF983" s="54" t="str">
        <f t="shared" si="1120"/>
        <v/>
      </c>
      <c r="CH983" s="150" t="str">
        <f t="shared" si="1121"/>
        <v/>
      </c>
      <c r="CI983" s="290"/>
      <c r="CJ983" s="150" t="str">
        <f t="shared" si="1122"/>
        <v/>
      </c>
      <c r="CK983" s="290"/>
      <c r="CL983" s="54" t="str">
        <f t="shared" si="1141"/>
        <v/>
      </c>
      <c r="CM983" s="290"/>
      <c r="CN983" s="150" t="str">
        <f t="shared" si="1123"/>
        <v/>
      </c>
      <c r="CO983" s="290"/>
      <c r="CP983" s="150" t="str">
        <f t="shared" si="1124"/>
        <v/>
      </c>
      <c r="CQ983" s="290"/>
      <c r="CR983" s="150" t="str">
        <f t="shared" si="1125"/>
        <v/>
      </c>
      <c r="CS983" s="290"/>
      <c r="CT983" s="150" t="str">
        <f t="shared" si="1126"/>
        <v/>
      </c>
      <c r="CU983" s="150"/>
      <c r="CV983" s="150" t="str">
        <f t="shared" si="1127"/>
        <v/>
      </c>
      <c r="CW983" s="94"/>
      <c r="CX983" s="151" t="str">
        <f t="shared" ref="CX983:CX1046" si="1168">IF(S983="YES",0,IF(S983="NO",1,""))</f>
        <v/>
      </c>
      <c r="CY983" s="151" t="str">
        <f t="shared" ref="CY983:CY1046" si="1169">IF(S983="YES",1,IF(S983="NO",0,""))</f>
        <v/>
      </c>
      <c r="CZ983" s="152"/>
      <c r="DA983" s="373" t="str">
        <f t="shared" si="1142"/>
        <v/>
      </c>
      <c r="DC983" s="153">
        <f t="shared" si="1128"/>
        <v>0</v>
      </c>
      <c r="DD983" s="153">
        <f t="shared" si="1129"/>
        <v>0</v>
      </c>
      <c r="DE983" s="153">
        <f t="shared" si="1130"/>
        <v>0</v>
      </c>
      <c r="DF983" s="158">
        <f t="shared" si="1131"/>
        <v>-4.7000000000000002E-3</v>
      </c>
      <c r="DG983" s="159">
        <f t="shared" si="1143"/>
        <v>-1.1703000000000001</v>
      </c>
      <c r="DH983" s="158">
        <f t="shared" si="1132"/>
        <v>3.1999999999999997E-3</v>
      </c>
      <c r="DI983" s="159">
        <f t="shared" si="1144"/>
        <v>0.79679999999999995</v>
      </c>
      <c r="DJ983" s="158">
        <f t="shared" si="1133"/>
        <v>-2.7000000000000001E-3</v>
      </c>
      <c r="DK983" s="159">
        <f t="shared" si="1145"/>
        <v>-0.67230000000000001</v>
      </c>
      <c r="DL983" s="158">
        <f t="shared" si="1134"/>
        <v>1.1999999999999999E-3</v>
      </c>
      <c r="DM983" s="159">
        <f t="shared" si="1146"/>
        <v>0.29879999999999995</v>
      </c>
      <c r="DN983" s="158">
        <f t="shared" si="1135"/>
        <v>1.46E-2</v>
      </c>
      <c r="DO983" s="159">
        <f t="shared" si="1147"/>
        <v>3.6354000000000002</v>
      </c>
      <c r="DP983" s="158">
        <f t="shared" si="1136"/>
        <v>-1.2999999999999999E-2</v>
      </c>
      <c r="DQ983" s="159">
        <f t="shared" si="1148"/>
        <v>-3.2369999999999997</v>
      </c>
      <c r="DR983" s="158">
        <f t="shared" si="1137"/>
        <v>-6.7000000000000002E-3</v>
      </c>
      <c r="DS983" s="159">
        <f t="shared" si="1149"/>
        <v>-1.6683000000000001</v>
      </c>
      <c r="DT983" s="158">
        <f t="shared" si="1138"/>
        <v>-1.2999999999999999E-2</v>
      </c>
      <c r="DU983" s="159">
        <f t="shared" si="1150"/>
        <v>-3.2369999999999997</v>
      </c>
      <c r="DV983" s="158">
        <f t="shared" si="1139"/>
        <v>-6.7000000000000002E-3</v>
      </c>
      <c r="DW983" s="160">
        <f t="shared" si="1151"/>
        <v>-1.6683000000000001</v>
      </c>
    </row>
    <row r="984" spans="1:127" ht="24.95" customHeight="1" x14ac:dyDescent="0.2">
      <c r="A984" s="272">
        <v>975</v>
      </c>
      <c r="B984" s="336"/>
      <c r="C984" s="332"/>
      <c r="D984" s="333"/>
      <c r="E984" s="334"/>
      <c r="F984" s="335"/>
      <c r="G984" s="334"/>
      <c r="H984" s="371"/>
      <c r="I984" s="334"/>
      <c r="J984" s="334"/>
      <c r="K984" s="334"/>
      <c r="L984" s="334"/>
      <c r="M984" s="334"/>
      <c r="N984" s="334"/>
      <c r="O984" s="337"/>
      <c r="P984" s="337"/>
      <c r="Q984" s="338" t="str">
        <f t="shared" si="1102"/>
        <v xml:space="preserve"> </v>
      </c>
      <c r="R984" s="339" t="str">
        <f t="shared" si="1103"/>
        <v/>
      </c>
      <c r="S984" s="340" t="str">
        <f t="shared" si="1156"/>
        <v/>
      </c>
      <c r="T984" s="341" t="str">
        <f t="shared" si="1104"/>
        <v/>
      </c>
      <c r="U984" s="341" t="str">
        <f t="shared" si="1105"/>
        <v/>
      </c>
      <c r="V984" s="341" t="str">
        <f t="shared" si="1106"/>
        <v/>
      </c>
      <c r="W984" s="341" t="str">
        <f t="shared" si="1107"/>
        <v/>
      </c>
      <c r="X984" s="340" t="str">
        <f t="shared" si="1157"/>
        <v/>
      </c>
      <c r="Y984" s="342" t="str">
        <f t="shared" si="1158"/>
        <v/>
      </c>
      <c r="Z984" s="343" t="str">
        <f t="shared" si="1159"/>
        <v/>
      </c>
      <c r="AA984" s="344" t="str">
        <f t="shared" si="1160"/>
        <v/>
      </c>
      <c r="AB984" s="345" t="str">
        <f t="shared" si="1108"/>
        <v/>
      </c>
      <c r="AC984" s="346" t="str">
        <f t="shared" si="1109"/>
        <v/>
      </c>
      <c r="AD984" s="346" t="str">
        <f t="shared" si="1110"/>
        <v/>
      </c>
      <c r="AE984" s="344" t="str">
        <f t="shared" si="1161"/>
        <v/>
      </c>
      <c r="AF984" s="346" t="str">
        <f t="shared" si="1111"/>
        <v/>
      </c>
      <c r="AG984" s="344" t="str">
        <f t="shared" si="1162"/>
        <v/>
      </c>
      <c r="AH984" s="344" t="str">
        <f t="shared" si="1163"/>
        <v/>
      </c>
      <c r="AI984" s="344" t="str">
        <f t="shared" si="1164"/>
        <v/>
      </c>
      <c r="AJ984" s="346" t="str">
        <f t="shared" si="1165"/>
        <v/>
      </c>
      <c r="AK984" s="346" t="str">
        <f t="shared" si="1166"/>
        <v/>
      </c>
      <c r="AL984" s="347" t="str">
        <f t="shared" si="1167"/>
        <v/>
      </c>
      <c r="AM984" s="141"/>
      <c r="AN984" s="141"/>
      <c r="AO984" s="142"/>
      <c r="AP984" s="58">
        <f t="shared" si="1112"/>
        <v>0</v>
      </c>
      <c r="AQ984" s="94">
        <f>SUM(AP$10:AP984)</f>
        <v>0</v>
      </c>
      <c r="AR984" s="143">
        <f t="shared" si="1101"/>
        <v>0.1</v>
      </c>
      <c r="AS984" s="144" t="str">
        <f t="shared" si="1113"/>
        <v/>
      </c>
      <c r="AT984" s="144" t="str">
        <f t="shared" si="1140"/>
        <v/>
      </c>
      <c r="AU984" s="145"/>
      <c r="AV984" s="58">
        <f t="shared" si="1099"/>
        <v>0</v>
      </c>
      <c r="AW984" s="318">
        <f>SUM(AV$10:AV984)</f>
        <v>0</v>
      </c>
      <c r="AX984" s="319">
        <f t="shared" si="1100"/>
        <v>0.1</v>
      </c>
      <c r="AY984" s="144" t="str">
        <f t="shared" si="1154"/>
        <v/>
      </c>
      <c r="AZ984" s="144" t="str">
        <f t="shared" si="1155"/>
        <v/>
      </c>
      <c r="BA984" s="144"/>
      <c r="BB984" s="146" t="str">
        <f t="shared" si="1114"/>
        <v/>
      </c>
      <c r="BC984" s="66" t="str">
        <f t="shared" si="1153"/>
        <v/>
      </c>
      <c r="BD984" s="195" t="str">
        <f t="shared" si="1115"/>
        <v/>
      </c>
      <c r="BF984" s="283"/>
      <c r="BG984" s="286" t="str">
        <f t="shared" si="1116"/>
        <v/>
      </c>
      <c r="BY984" s="211" t="str">
        <f t="shared" si="1117"/>
        <v/>
      </c>
      <c r="BZ984" s="150" t="str">
        <f t="shared" si="1118"/>
        <v/>
      </c>
      <c r="CB984" s="54" t="str">
        <f t="shared" si="1152"/>
        <v/>
      </c>
      <c r="CD984" s="54" t="str">
        <f t="shared" si="1119"/>
        <v/>
      </c>
      <c r="CF984" s="54" t="str">
        <f t="shared" si="1120"/>
        <v/>
      </c>
      <c r="CH984" s="150" t="str">
        <f t="shared" si="1121"/>
        <v/>
      </c>
      <c r="CI984" s="290"/>
      <c r="CJ984" s="150" t="str">
        <f t="shared" si="1122"/>
        <v/>
      </c>
      <c r="CK984" s="290"/>
      <c r="CL984" s="54" t="str">
        <f t="shared" si="1141"/>
        <v/>
      </c>
      <c r="CM984" s="290"/>
      <c r="CN984" s="150" t="str">
        <f t="shared" si="1123"/>
        <v/>
      </c>
      <c r="CO984" s="290"/>
      <c r="CP984" s="150" t="str">
        <f t="shared" si="1124"/>
        <v/>
      </c>
      <c r="CQ984" s="290"/>
      <c r="CR984" s="150" t="str">
        <f t="shared" si="1125"/>
        <v/>
      </c>
      <c r="CS984" s="290"/>
      <c r="CT984" s="150" t="str">
        <f t="shared" si="1126"/>
        <v/>
      </c>
      <c r="CU984" s="150"/>
      <c r="CV984" s="150" t="str">
        <f t="shared" si="1127"/>
        <v/>
      </c>
      <c r="CW984" s="94"/>
      <c r="CX984" s="151" t="str">
        <f t="shared" si="1168"/>
        <v/>
      </c>
      <c r="CY984" s="151" t="str">
        <f t="shared" si="1169"/>
        <v/>
      </c>
      <c r="CZ984" s="152"/>
      <c r="DA984" s="373" t="str">
        <f t="shared" si="1142"/>
        <v/>
      </c>
      <c r="DC984" s="153">
        <f t="shared" si="1128"/>
        <v>0</v>
      </c>
      <c r="DD984" s="153">
        <f t="shared" si="1129"/>
        <v>0</v>
      </c>
      <c r="DE984" s="153">
        <f t="shared" si="1130"/>
        <v>0</v>
      </c>
      <c r="DF984" s="158">
        <f t="shared" si="1131"/>
        <v>-4.7000000000000002E-3</v>
      </c>
      <c r="DG984" s="159">
        <f t="shared" si="1143"/>
        <v>-1.1703000000000001</v>
      </c>
      <c r="DH984" s="158">
        <f t="shared" si="1132"/>
        <v>3.1999999999999997E-3</v>
      </c>
      <c r="DI984" s="159">
        <f t="shared" si="1144"/>
        <v>0.79679999999999995</v>
      </c>
      <c r="DJ984" s="158">
        <f t="shared" si="1133"/>
        <v>-2.7000000000000001E-3</v>
      </c>
      <c r="DK984" s="159">
        <f t="shared" si="1145"/>
        <v>-0.67230000000000001</v>
      </c>
      <c r="DL984" s="158">
        <f t="shared" si="1134"/>
        <v>1.1999999999999999E-3</v>
      </c>
      <c r="DM984" s="159">
        <f t="shared" si="1146"/>
        <v>0.29879999999999995</v>
      </c>
      <c r="DN984" s="158">
        <f t="shared" si="1135"/>
        <v>1.46E-2</v>
      </c>
      <c r="DO984" s="159">
        <f t="shared" si="1147"/>
        <v>3.6354000000000002</v>
      </c>
      <c r="DP984" s="158">
        <f t="shared" si="1136"/>
        <v>-1.2999999999999999E-2</v>
      </c>
      <c r="DQ984" s="159">
        <f t="shared" si="1148"/>
        <v>-3.2369999999999997</v>
      </c>
      <c r="DR984" s="158">
        <f t="shared" si="1137"/>
        <v>-6.7000000000000002E-3</v>
      </c>
      <c r="DS984" s="159">
        <f t="shared" si="1149"/>
        <v>-1.6683000000000001</v>
      </c>
      <c r="DT984" s="158">
        <f t="shared" si="1138"/>
        <v>-1.2999999999999999E-2</v>
      </c>
      <c r="DU984" s="159">
        <f t="shared" si="1150"/>
        <v>-3.2369999999999997</v>
      </c>
      <c r="DV984" s="158">
        <f t="shared" si="1139"/>
        <v>-6.7000000000000002E-3</v>
      </c>
      <c r="DW984" s="160">
        <f t="shared" si="1151"/>
        <v>-1.6683000000000001</v>
      </c>
    </row>
    <row r="985" spans="1:127" ht="24.95" customHeight="1" x14ac:dyDescent="0.2">
      <c r="A985" s="272">
        <v>976</v>
      </c>
      <c r="B985" s="336"/>
      <c r="C985" s="332"/>
      <c r="D985" s="333"/>
      <c r="E985" s="334"/>
      <c r="F985" s="335"/>
      <c r="G985" s="334"/>
      <c r="H985" s="371"/>
      <c r="I985" s="334"/>
      <c r="J985" s="334"/>
      <c r="K985" s="334"/>
      <c r="L985" s="334"/>
      <c r="M985" s="334"/>
      <c r="N985" s="334"/>
      <c r="O985" s="337"/>
      <c r="P985" s="337"/>
      <c r="Q985" s="338" t="str">
        <f t="shared" si="1102"/>
        <v xml:space="preserve"> </v>
      </c>
      <c r="R985" s="339" t="str">
        <f t="shared" si="1103"/>
        <v/>
      </c>
      <c r="S985" s="340" t="str">
        <f t="shared" si="1156"/>
        <v/>
      </c>
      <c r="T985" s="341" t="str">
        <f t="shared" si="1104"/>
        <v/>
      </c>
      <c r="U985" s="341" t="str">
        <f t="shared" si="1105"/>
        <v/>
      </c>
      <c r="V985" s="341" t="str">
        <f t="shared" si="1106"/>
        <v/>
      </c>
      <c r="W985" s="341" t="str">
        <f t="shared" si="1107"/>
        <v/>
      </c>
      <c r="X985" s="340" t="str">
        <f t="shared" si="1157"/>
        <v/>
      </c>
      <c r="Y985" s="342" t="str">
        <f t="shared" si="1158"/>
        <v/>
      </c>
      <c r="Z985" s="343" t="str">
        <f t="shared" si="1159"/>
        <v/>
      </c>
      <c r="AA985" s="344" t="str">
        <f t="shared" si="1160"/>
        <v/>
      </c>
      <c r="AB985" s="345" t="str">
        <f t="shared" si="1108"/>
        <v/>
      </c>
      <c r="AC985" s="346" t="str">
        <f t="shared" si="1109"/>
        <v/>
      </c>
      <c r="AD985" s="346" t="str">
        <f t="shared" si="1110"/>
        <v/>
      </c>
      <c r="AE985" s="344" t="str">
        <f t="shared" si="1161"/>
        <v/>
      </c>
      <c r="AF985" s="346" t="str">
        <f t="shared" si="1111"/>
        <v/>
      </c>
      <c r="AG985" s="344" t="str">
        <f t="shared" si="1162"/>
        <v/>
      </c>
      <c r="AH985" s="344" t="str">
        <f t="shared" si="1163"/>
        <v/>
      </c>
      <c r="AI985" s="344" t="str">
        <f t="shared" si="1164"/>
        <v/>
      </c>
      <c r="AJ985" s="346" t="str">
        <f t="shared" si="1165"/>
        <v/>
      </c>
      <c r="AK985" s="346" t="str">
        <f t="shared" si="1166"/>
        <v/>
      </c>
      <c r="AL985" s="347" t="str">
        <f t="shared" si="1167"/>
        <v/>
      </c>
      <c r="AM985" s="141"/>
      <c r="AN985" s="141"/>
      <c r="AO985" s="142"/>
      <c r="AP985" s="58">
        <f t="shared" si="1112"/>
        <v>0</v>
      </c>
      <c r="AQ985" s="94">
        <f>SUM(AP$10:AP985)</f>
        <v>0</v>
      </c>
      <c r="AR985" s="143">
        <f t="shared" si="1101"/>
        <v>0.1</v>
      </c>
      <c r="AS985" s="144" t="str">
        <f t="shared" si="1113"/>
        <v/>
      </c>
      <c r="AT985" s="144" t="str">
        <f t="shared" si="1140"/>
        <v/>
      </c>
      <c r="AU985" s="145"/>
      <c r="AV985" s="58">
        <f t="shared" si="1099"/>
        <v>0</v>
      </c>
      <c r="AW985" s="318">
        <f>SUM(AV$10:AV985)</f>
        <v>0</v>
      </c>
      <c r="AX985" s="319">
        <f t="shared" si="1100"/>
        <v>0.1</v>
      </c>
      <c r="AY985" s="144" t="str">
        <f t="shared" si="1154"/>
        <v/>
      </c>
      <c r="AZ985" s="144" t="str">
        <f t="shared" si="1155"/>
        <v/>
      </c>
      <c r="BA985" s="144"/>
      <c r="BB985" s="146" t="str">
        <f t="shared" si="1114"/>
        <v/>
      </c>
      <c r="BC985" s="66" t="str">
        <f t="shared" si="1153"/>
        <v/>
      </c>
      <c r="BD985" s="195" t="str">
        <f t="shared" si="1115"/>
        <v/>
      </c>
      <c r="BF985" s="283"/>
      <c r="BG985" s="286" t="str">
        <f t="shared" si="1116"/>
        <v/>
      </c>
      <c r="BY985" s="211" t="str">
        <f t="shared" si="1117"/>
        <v/>
      </c>
      <c r="BZ985" s="150" t="str">
        <f t="shared" si="1118"/>
        <v/>
      </c>
      <c r="CB985" s="54" t="str">
        <f t="shared" si="1152"/>
        <v/>
      </c>
      <c r="CD985" s="54" t="str">
        <f t="shared" si="1119"/>
        <v/>
      </c>
      <c r="CF985" s="54" t="str">
        <f t="shared" si="1120"/>
        <v/>
      </c>
      <c r="CH985" s="150" t="str">
        <f t="shared" si="1121"/>
        <v/>
      </c>
      <c r="CI985" s="290"/>
      <c r="CJ985" s="150" t="str">
        <f t="shared" si="1122"/>
        <v/>
      </c>
      <c r="CK985" s="290"/>
      <c r="CL985" s="54" t="str">
        <f t="shared" si="1141"/>
        <v/>
      </c>
      <c r="CM985" s="290"/>
      <c r="CN985" s="150" t="str">
        <f t="shared" si="1123"/>
        <v/>
      </c>
      <c r="CO985" s="290"/>
      <c r="CP985" s="150" t="str">
        <f t="shared" si="1124"/>
        <v/>
      </c>
      <c r="CQ985" s="290"/>
      <c r="CR985" s="150" t="str">
        <f t="shared" si="1125"/>
        <v/>
      </c>
      <c r="CS985" s="290"/>
      <c r="CT985" s="150" t="str">
        <f t="shared" si="1126"/>
        <v/>
      </c>
      <c r="CU985" s="150"/>
      <c r="CV985" s="150" t="str">
        <f t="shared" si="1127"/>
        <v/>
      </c>
      <c r="CW985" s="94"/>
      <c r="CX985" s="151" t="str">
        <f t="shared" si="1168"/>
        <v/>
      </c>
      <c r="CY985" s="151" t="str">
        <f t="shared" si="1169"/>
        <v/>
      </c>
      <c r="CZ985" s="152"/>
      <c r="DA985" s="373" t="str">
        <f t="shared" si="1142"/>
        <v/>
      </c>
      <c r="DC985" s="153">
        <f t="shared" si="1128"/>
        <v>0</v>
      </c>
      <c r="DD985" s="153">
        <f t="shared" si="1129"/>
        <v>0</v>
      </c>
      <c r="DE985" s="153">
        <f t="shared" si="1130"/>
        <v>0</v>
      </c>
      <c r="DF985" s="158">
        <f t="shared" si="1131"/>
        <v>-4.7000000000000002E-3</v>
      </c>
      <c r="DG985" s="159">
        <f t="shared" si="1143"/>
        <v>-1.1703000000000001</v>
      </c>
      <c r="DH985" s="158">
        <f t="shared" si="1132"/>
        <v>3.1999999999999997E-3</v>
      </c>
      <c r="DI985" s="159">
        <f t="shared" si="1144"/>
        <v>0.79679999999999995</v>
      </c>
      <c r="DJ985" s="158">
        <f t="shared" si="1133"/>
        <v>-2.7000000000000001E-3</v>
      </c>
      <c r="DK985" s="159">
        <f t="shared" si="1145"/>
        <v>-0.67230000000000001</v>
      </c>
      <c r="DL985" s="158">
        <f t="shared" si="1134"/>
        <v>1.1999999999999999E-3</v>
      </c>
      <c r="DM985" s="159">
        <f t="shared" si="1146"/>
        <v>0.29879999999999995</v>
      </c>
      <c r="DN985" s="158">
        <f t="shared" si="1135"/>
        <v>1.46E-2</v>
      </c>
      <c r="DO985" s="159">
        <f t="shared" si="1147"/>
        <v>3.6354000000000002</v>
      </c>
      <c r="DP985" s="158">
        <f t="shared" si="1136"/>
        <v>-1.2999999999999999E-2</v>
      </c>
      <c r="DQ985" s="159">
        <f t="shared" si="1148"/>
        <v>-3.2369999999999997</v>
      </c>
      <c r="DR985" s="158">
        <f t="shared" si="1137"/>
        <v>-6.7000000000000002E-3</v>
      </c>
      <c r="DS985" s="159">
        <f t="shared" si="1149"/>
        <v>-1.6683000000000001</v>
      </c>
      <c r="DT985" s="158">
        <f t="shared" si="1138"/>
        <v>-1.2999999999999999E-2</v>
      </c>
      <c r="DU985" s="159">
        <f t="shared" si="1150"/>
        <v>-3.2369999999999997</v>
      </c>
      <c r="DV985" s="158">
        <f t="shared" si="1139"/>
        <v>-6.7000000000000002E-3</v>
      </c>
      <c r="DW985" s="160">
        <f t="shared" si="1151"/>
        <v>-1.6683000000000001</v>
      </c>
    </row>
    <row r="986" spans="1:127" ht="24.95" customHeight="1" x14ac:dyDescent="0.2">
      <c r="A986" s="272">
        <v>977</v>
      </c>
      <c r="B986" s="336"/>
      <c r="C986" s="332"/>
      <c r="D986" s="333"/>
      <c r="E986" s="334"/>
      <c r="F986" s="335"/>
      <c r="G986" s="334"/>
      <c r="H986" s="371"/>
      <c r="I986" s="334"/>
      <c r="J986" s="334"/>
      <c r="K986" s="334"/>
      <c r="L986" s="334"/>
      <c r="M986" s="334"/>
      <c r="N986" s="334"/>
      <c r="O986" s="337"/>
      <c r="P986" s="337"/>
      <c r="Q986" s="338" t="str">
        <f t="shared" si="1102"/>
        <v xml:space="preserve"> </v>
      </c>
      <c r="R986" s="339" t="str">
        <f t="shared" si="1103"/>
        <v/>
      </c>
      <c r="S986" s="340" t="str">
        <f t="shared" si="1156"/>
        <v/>
      </c>
      <c r="T986" s="341" t="str">
        <f t="shared" si="1104"/>
        <v/>
      </c>
      <c r="U986" s="341" t="str">
        <f t="shared" si="1105"/>
        <v/>
      </c>
      <c r="V986" s="341" t="str">
        <f t="shared" si="1106"/>
        <v/>
      </c>
      <c r="W986" s="341" t="str">
        <f t="shared" si="1107"/>
        <v/>
      </c>
      <c r="X986" s="340" t="str">
        <f t="shared" si="1157"/>
        <v/>
      </c>
      <c r="Y986" s="342" t="str">
        <f t="shared" si="1158"/>
        <v/>
      </c>
      <c r="Z986" s="343" t="str">
        <f t="shared" si="1159"/>
        <v/>
      </c>
      <c r="AA986" s="344" t="str">
        <f t="shared" si="1160"/>
        <v/>
      </c>
      <c r="AB986" s="345" t="str">
        <f t="shared" si="1108"/>
        <v/>
      </c>
      <c r="AC986" s="346" t="str">
        <f t="shared" si="1109"/>
        <v/>
      </c>
      <c r="AD986" s="346" t="str">
        <f t="shared" si="1110"/>
        <v/>
      </c>
      <c r="AE986" s="344" t="str">
        <f t="shared" si="1161"/>
        <v/>
      </c>
      <c r="AF986" s="346" t="str">
        <f t="shared" si="1111"/>
        <v/>
      </c>
      <c r="AG986" s="344" t="str">
        <f t="shared" si="1162"/>
        <v/>
      </c>
      <c r="AH986" s="344" t="str">
        <f t="shared" si="1163"/>
        <v/>
      </c>
      <c r="AI986" s="344" t="str">
        <f t="shared" si="1164"/>
        <v/>
      </c>
      <c r="AJ986" s="346" t="str">
        <f t="shared" si="1165"/>
        <v/>
      </c>
      <c r="AK986" s="346" t="str">
        <f t="shared" si="1166"/>
        <v/>
      </c>
      <c r="AL986" s="347" t="str">
        <f t="shared" si="1167"/>
        <v/>
      </c>
      <c r="AM986" s="141"/>
      <c r="AN986" s="141"/>
      <c r="AO986" s="142"/>
      <c r="AP986" s="58">
        <f t="shared" si="1112"/>
        <v>0</v>
      </c>
      <c r="AQ986" s="94">
        <f>SUM(AP$10:AP986)</f>
        <v>0</v>
      </c>
      <c r="AR986" s="143">
        <f t="shared" si="1101"/>
        <v>0.1</v>
      </c>
      <c r="AS986" s="144" t="str">
        <f t="shared" si="1113"/>
        <v/>
      </c>
      <c r="AT986" s="144" t="str">
        <f t="shared" si="1140"/>
        <v/>
      </c>
      <c r="AU986" s="145"/>
      <c r="AV986" s="58">
        <f t="shared" si="1099"/>
        <v>0</v>
      </c>
      <c r="AW986" s="318">
        <f>SUM(AV$10:AV986)</f>
        <v>0</v>
      </c>
      <c r="AX986" s="319">
        <f t="shared" si="1100"/>
        <v>0.1</v>
      </c>
      <c r="AY986" s="144" t="str">
        <f t="shared" si="1154"/>
        <v/>
      </c>
      <c r="AZ986" s="144" t="str">
        <f t="shared" si="1155"/>
        <v/>
      </c>
      <c r="BA986" s="144"/>
      <c r="BB986" s="146" t="str">
        <f t="shared" si="1114"/>
        <v/>
      </c>
      <c r="BC986" s="66" t="str">
        <f t="shared" si="1153"/>
        <v/>
      </c>
      <c r="BD986" s="195" t="str">
        <f t="shared" si="1115"/>
        <v/>
      </c>
      <c r="BF986" s="283"/>
      <c r="BG986" s="286" t="str">
        <f t="shared" si="1116"/>
        <v/>
      </c>
      <c r="BY986" s="211" t="str">
        <f t="shared" si="1117"/>
        <v/>
      </c>
      <c r="BZ986" s="150" t="str">
        <f t="shared" si="1118"/>
        <v/>
      </c>
      <c r="CB986" s="54" t="str">
        <f t="shared" si="1152"/>
        <v/>
      </c>
      <c r="CD986" s="54" t="str">
        <f t="shared" si="1119"/>
        <v/>
      </c>
      <c r="CF986" s="54" t="str">
        <f t="shared" si="1120"/>
        <v/>
      </c>
      <c r="CH986" s="150" t="str">
        <f t="shared" si="1121"/>
        <v/>
      </c>
      <c r="CI986" s="290"/>
      <c r="CJ986" s="150" t="str">
        <f t="shared" si="1122"/>
        <v/>
      </c>
      <c r="CK986" s="290"/>
      <c r="CL986" s="54" t="str">
        <f t="shared" si="1141"/>
        <v/>
      </c>
      <c r="CM986" s="290"/>
      <c r="CN986" s="150" t="str">
        <f t="shared" si="1123"/>
        <v/>
      </c>
      <c r="CO986" s="290"/>
      <c r="CP986" s="150" t="str">
        <f t="shared" si="1124"/>
        <v/>
      </c>
      <c r="CQ986" s="290"/>
      <c r="CR986" s="150" t="str">
        <f t="shared" si="1125"/>
        <v/>
      </c>
      <c r="CS986" s="290"/>
      <c r="CT986" s="150" t="str">
        <f t="shared" si="1126"/>
        <v/>
      </c>
      <c r="CU986" s="150"/>
      <c r="CV986" s="150" t="str">
        <f t="shared" si="1127"/>
        <v/>
      </c>
      <c r="CW986" s="94"/>
      <c r="CX986" s="151" t="str">
        <f t="shared" si="1168"/>
        <v/>
      </c>
      <c r="CY986" s="151" t="str">
        <f t="shared" si="1169"/>
        <v/>
      </c>
      <c r="CZ986" s="152"/>
      <c r="DA986" s="373" t="str">
        <f t="shared" si="1142"/>
        <v/>
      </c>
      <c r="DC986" s="153">
        <f t="shared" si="1128"/>
        <v>0</v>
      </c>
      <c r="DD986" s="153">
        <f t="shared" si="1129"/>
        <v>0</v>
      </c>
      <c r="DE986" s="153">
        <f t="shared" si="1130"/>
        <v>0</v>
      </c>
      <c r="DF986" s="158">
        <f t="shared" si="1131"/>
        <v>-4.7000000000000002E-3</v>
      </c>
      <c r="DG986" s="159">
        <f t="shared" si="1143"/>
        <v>-1.1703000000000001</v>
      </c>
      <c r="DH986" s="158">
        <f t="shared" si="1132"/>
        <v>3.1999999999999997E-3</v>
      </c>
      <c r="DI986" s="159">
        <f t="shared" si="1144"/>
        <v>0.79679999999999995</v>
      </c>
      <c r="DJ986" s="158">
        <f t="shared" si="1133"/>
        <v>-2.7000000000000001E-3</v>
      </c>
      <c r="DK986" s="159">
        <f t="shared" si="1145"/>
        <v>-0.67230000000000001</v>
      </c>
      <c r="DL986" s="158">
        <f t="shared" si="1134"/>
        <v>1.1999999999999999E-3</v>
      </c>
      <c r="DM986" s="159">
        <f t="shared" si="1146"/>
        <v>0.29879999999999995</v>
      </c>
      <c r="DN986" s="158">
        <f t="shared" si="1135"/>
        <v>1.46E-2</v>
      </c>
      <c r="DO986" s="159">
        <f t="shared" si="1147"/>
        <v>3.6354000000000002</v>
      </c>
      <c r="DP986" s="158">
        <f t="shared" si="1136"/>
        <v>-1.2999999999999999E-2</v>
      </c>
      <c r="DQ986" s="159">
        <f t="shared" si="1148"/>
        <v>-3.2369999999999997</v>
      </c>
      <c r="DR986" s="158">
        <f t="shared" si="1137"/>
        <v>-6.7000000000000002E-3</v>
      </c>
      <c r="DS986" s="159">
        <f t="shared" si="1149"/>
        <v>-1.6683000000000001</v>
      </c>
      <c r="DT986" s="158">
        <f t="shared" si="1138"/>
        <v>-1.2999999999999999E-2</v>
      </c>
      <c r="DU986" s="159">
        <f t="shared" si="1150"/>
        <v>-3.2369999999999997</v>
      </c>
      <c r="DV986" s="158">
        <f t="shared" si="1139"/>
        <v>-6.7000000000000002E-3</v>
      </c>
      <c r="DW986" s="160">
        <f t="shared" si="1151"/>
        <v>-1.6683000000000001</v>
      </c>
    </row>
    <row r="987" spans="1:127" ht="24.95" customHeight="1" x14ac:dyDescent="0.2">
      <c r="A987" s="272">
        <v>978</v>
      </c>
      <c r="B987" s="336"/>
      <c r="C987" s="332"/>
      <c r="D987" s="333"/>
      <c r="E987" s="334"/>
      <c r="F987" s="335"/>
      <c r="G987" s="334"/>
      <c r="H987" s="371"/>
      <c r="I987" s="334"/>
      <c r="J987" s="334"/>
      <c r="K987" s="334"/>
      <c r="L987" s="334"/>
      <c r="M987" s="334"/>
      <c r="N987" s="334"/>
      <c r="O987" s="337"/>
      <c r="P987" s="337"/>
      <c r="Q987" s="338" t="str">
        <f t="shared" si="1102"/>
        <v xml:space="preserve"> </v>
      </c>
      <c r="R987" s="339" t="str">
        <f t="shared" si="1103"/>
        <v/>
      </c>
      <c r="S987" s="340" t="str">
        <f t="shared" si="1156"/>
        <v/>
      </c>
      <c r="T987" s="341" t="str">
        <f t="shared" si="1104"/>
        <v/>
      </c>
      <c r="U987" s="341" t="str">
        <f t="shared" si="1105"/>
        <v/>
      </c>
      <c r="V987" s="341" t="str">
        <f t="shared" si="1106"/>
        <v/>
      </c>
      <c r="W987" s="341" t="str">
        <f t="shared" si="1107"/>
        <v/>
      </c>
      <c r="X987" s="340" t="str">
        <f t="shared" si="1157"/>
        <v/>
      </c>
      <c r="Y987" s="342" t="str">
        <f t="shared" si="1158"/>
        <v/>
      </c>
      <c r="Z987" s="343" t="str">
        <f t="shared" si="1159"/>
        <v/>
      </c>
      <c r="AA987" s="344" t="str">
        <f t="shared" si="1160"/>
        <v/>
      </c>
      <c r="AB987" s="345" t="str">
        <f t="shared" si="1108"/>
        <v/>
      </c>
      <c r="AC987" s="346" t="str">
        <f t="shared" si="1109"/>
        <v/>
      </c>
      <c r="AD987" s="346" t="str">
        <f t="shared" si="1110"/>
        <v/>
      </c>
      <c r="AE987" s="344" t="str">
        <f t="shared" si="1161"/>
        <v/>
      </c>
      <c r="AF987" s="346" t="str">
        <f t="shared" si="1111"/>
        <v/>
      </c>
      <c r="AG987" s="344" t="str">
        <f t="shared" si="1162"/>
        <v/>
      </c>
      <c r="AH987" s="344" t="str">
        <f t="shared" si="1163"/>
        <v/>
      </c>
      <c r="AI987" s="344" t="str">
        <f t="shared" si="1164"/>
        <v/>
      </c>
      <c r="AJ987" s="346" t="str">
        <f t="shared" si="1165"/>
        <v/>
      </c>
      <c r="AK987" s="346" t="str">
        <f t="shared" si="1166"/>
        <v/>
      </c>
      <c r="AL987" s="347" t="str">
        <f t="shared" si="1167"/>
        <v/>
      </c>
      <c r="AM987" s="141"/>
      <c r="AN987" s="141"/>
      <c r="AO987" s="142"/>
      <c r="AP987" s="58">
        <f t="shared" si="1112"/>
        <v>0</v>
      </c>
      <c r="AQ987" s="94">
        <f>SUM(AP$10:AP987)</f>
        <v>0</v>
      </c>
      <c r="AR987" s="143">
        <f t="shared" si="1101"/>
        <v>0.1</v>
      </c>
      <c r="AS987" s="144" t="str">
        <f t="shared" si="1113"/>
        <v/>
      </c>
      <c r="AT987" s="144" t="str">
        <f t="shared" si="1140"/>
        <v/>
      </c>
      <c r="AU987" s="145"/>
      <c r="AV987" s="58">
        <f t="shared" si="1099"/>
        <v>0</v>
      </c>
      <c r="AW987" s="318">
        <f>SUM(AV$10:AV987)</f>
        <v>0</v>
      </c>
      <c r="AX987" s="319">
        <f t="shared" si="1100"/>
        <v>0.1</v>
      </c>
      <c r="AY987" s="144" t="str">
        <f t="shared" si="1154"/>
        <v/>
      </c>
      <c r="AZ987" s="144" t="str">
        <f t="shared" si="1155"/>
        <v/>
      </c>
      <c r="BA987" s="144"/>
      <c r="BB987" s="146" t="str">
        <f t="shared" si="1114"/>
        <v/>
      </c>
      <c r="BC987" s="66" t="str">
        <f t="shared" si="1153"/>
        <v/>
      </c>
      <c r="BD987" s="195" t="str">
        <f t="shared" si="1115"/>
        <v/>
      </c>
      <c r="BF987" s="283"/>
      <c r="BG987" s="286" t="str">
        <f t="shared" si="1116"/>
        <v/>
      </c>
      <c r="BY987" s="211" t="str">
        <f t="shared" si="1117"/>
        <v/>
      </c>
      <c r="BZ987" s="150" t="str">
        <f t="shared" si="1118"/>
        <v/>
      </c>
      <c r="CB987" s="54" t="str">
        <f t="shared" si="1152"/>
        <v/>
      </c>
      <c r="CD987" s="54" t="str">
        <f t="shared" si="1119"/>
        <v/>
      </c>
      <c r="CF987" s="54" t="str">
        <f t="shared" si="1120"/>
        <v/>
      </c>
      <c r="CH987" s="150" t="str">
        <f t="shared" si="1121"/>
        <v/>
      </c>
      <c r="CI987" s="290"/>
      <c r="CJ987" s="150" t="str">
        <f t="shared" si="1122"/>
        <v/>
      </c>
      <c r="CK987" s="290"/>
      <c r="CL987" s="54" t="str">
        <f t="shared" si="1141"/>
        <v/>
      </c>
      <c r="CM987" s="290"/>
      <c r="CN987" s="150" t="str">
        <f t="shared" si="1123"/>
        <v/>
      </c>
      <c r="CO987" s="290"/>
      <c r="CP987" s="150" t="str">
        <f t="shared" si="1124"/>
        <v/>
      </c>
      <c r="CQ987" s="290"/>
      <c r="CR987" s="150" t="str">
        <f t="shared" si="1125"/>
        <v/>
      </c>
      <c r="CS987" s="290"/>
      <c r="CT987" s="150" t="str">
        <f t="shared" si="1126"/>
        <v/>
      </c>
      <c r="CU987" s="150"/>
      <c r="CV987" s="150" t="str">
        <f t="shared" si="1127"/>
        <v/>
      </c>
      <c r="CW987" s="94"/>
      <c r="CX987" s="151" t="str">
        <f t="shared" si="1168"/>
        <v/>
      </c>
      <c r="CY987" s="151" t="str">
        <f t="shared" si="1169"/>
        <v/>
      </c>
      <c r="CZ987" s="152"/>
      <c r="DA987" s="373" t="str">
        <f t="shared" si="1142"/>
        <v/>
      </c>
      <c r="DC987" s="153">
        <f t="shared" si="1128"/>
        <v>0</v>
      </c>
      <c r="DD987" s="153">
        <f t="shared" si="1129"/>
        <v>0</v>
      </c>
      <c r="DE987" s="153">
        <f t="shared" si="1130"/>
        <v>0</v>
      </c>
      <c r="DF987" s="158">
        <f t="shared" si="1131"/>
        <v>-4.7000000000000002E-3</v>
      </c>
      <c r="DG987" s="159">
        <f t="shared" si="1143"/>
        <v>-1.1703000000000001</v>
      </c>
      <c r="DH987" s="158">
        <f t="shared" si="1132"/>
        <v>3.1999999999999997E-3</v>
      </c>
      <c r="DI987" s="159">
        <f t="shared" si="1144"/>
        <v>0.79679999999999995</v>
      </c>
      <c r="DJ987" s="158">
        <f t="shared" si="1133"/>
        <v>-2.7000000000000001E-3</v>
      </c>
      <c r="DK987" s="159">
        <f t="shared" si="1145"/>
        <v>-0.67230000000000001</v>
      </c>
      <c r="DL987" s="158">
        <f t="shared" si="1134"/>
        <v>1.1999999999999999E-3</v>
      </c>
      <c r="DM987" s="159">
        <f t="shared" si="1146"/>
        <v>0.29879999999999995</v>
      </c>
      <c r="DN987" s="158">
        <f t="shared" si="1135"/>
        <v>1.46E-2</v>
      </c>
      <c r="DO987" s="159">
        <f t="shared" si="1147"/>
        <v>3.6354000000000002</v>
      </c>
      <c r="DP987" s="158">
        <f t="shared" si="1136"/>
        <v>-1.2999999999999999E-2</v>
      </c>
      <c r="DQ987" s="159">
        <f t="shared" si="1148"/>
        <v>-3.2369999999999997</v>
      </c>
      <c r="DR987" s="158">
        <f t="shared" si="1137"/>
        <v>-6.7000000000000002E-3</v>
      </c>
      <c r="DS987" s="159">
        <f t="shared" si="1149"/>
        <v>-1.6683000000000001</v>
      </c>
      <c r="DT987" s="158">
        <f t="shared" si="1138"/>
        <v>-1.2999999999999999E-2</v>
      </c>
      <c r="DU987" s="159">
        <f t="shared" si="1150"/>
        <v>-3.2369999999999997</v>
      </c>
      <c r="DV987" s="158">
        <f t="shared" si="1139"/>
        <v>-6.7000000000000002E-3</v>
      </c>
      <c r="DW987" s="160">
        <f t="shared" si="1151"/>
        <v>-1.6683000000000001</v>
      </c>
    </row>
    <row r="988" spans="1:127" ht="24.95" customHeight="1" x14ac:dyDescent="0.2">
      <c r="A988" s="272">
        <v>979</v>
      </c>
      <c r="B988" s="336"/>
      <c r="C988" s="332"/>
      <c r="D988" s="333"/>
      <c r="E988" s="334"/>
      <c r="F988" s="335"/>
      <c r="G988" s="334"/>
      <c r="H988" s="371"/>
      <c r="I988" s="334"/>
      <c r="J988" s="334"/>
      <c r="K988" s="334"/>
      <c r="L988" s="334"/>
      <c r="M988" s="334"/>
      <c r="N988" s="334"/>
      <c r="O988" s="337"/>
      <c r="P988" s="337"/>
      <c r="Q988" s="338" t="str">
        <f t="shared" si="1102"/>
        <v xml:space="preserve"> </v>
      </c>
      <c r="R988" s="339" t="str">
        <f t="shared" si="1103"/>
        <v/>
      </c>
      <c r="S988" s="340" t="str">
        <f t="shared" si="1156"/>
        <v/>
      </c>
      <c r="T988" s="341" t="str">
        <f t="shared" si="1104"/>
        <v/>
      </c>
      <c r="U988" s="341" t="str">
        <f t="shared" si="1105"/>
        <v/>
      </c>
      <c r="V988" s="341" t="str">
        <f t="shared" si="1106"/>
        <v/>
      </c>
      <c r="W988" s="341" t="str">
        <f t="shared" si="1107"/>
        <v/>
      </c>
      <c r="X988" s="340" t="str">
        <f t="shared" si="1157"/>
        <v/>
      </c>
      <c r="Y988" s="342" t="str">
        <f t="shared" si="1158"/>
        <v/>
      </c>
      <c r="Z988" s="343" t="str">
        <f t="shared" si="1159"/>
        <v/>
      </c>
      <c r="AA988" s="344" t="str">
        <f t="shared" si="1160"/>
        <v/>
      </c>
      <c r="AB988" s="345" t="str">
        <f t="shared" si="1108"/>
        <v/>
      </c>
      <c r="AC988" s="346" t="str">
        <f t="shared" si="1109"/>
        <v/>
      </c>
      <c r="AD988" s="346" t="str">
        <f t="shared" si="1110"/>
        <v/>
      </c>
      <c r="AE988" s="344" t="str">
        <f t="shared" si="1161"/>
        <v/>
      </c>
      <c r="AF988" s="346" t="str">
        <f t="shared" si="1111"/>
        <v/>
      </c>
      <c r="AG988" s="344" t="str">
        <f t="shared" si="1162"/>
        <v/>
      </c>
      <c r="AH988" s="344" t="str">
        <f t="shared" si="1163"/>
        <v/>
      </c>
      <c r="AI988" s="344" t="str">
        <f t="shared" si="1164"/>
        <v/>
      </c>
      <c r="AJ988" s="346" t="str">
        <f t="shared" si="1165"/>
        <v/>
      </c>
      <c r="AK988" s="346" t="str">
        <f t="shared" si="1166"/>
        <v/>
      </c>
      <c r="AL988" s="347" t="str">
        <f t="shared" si="1167"/>
        <v/>
      </c>
      <c r="AM988" s="141"/>
      <c r="AN988" s="141"/>
      <c r="AO988" s="142"/>
      <c r="AP988" s="58">
        <f t="shared" si="1112"/>
        <v>0</v>
      </c>
      <c r="AQ988" s="94">
        <f>SUM(AP$10:AP988)</f>
        <v>0</v>
      </c>
      <c r="AR988" s="143">
        <f t="shared" si="1101"/>
        <v>0.1</v>
      </c>
      <c r="AS988" s="144" t="str">
        <f t="shared" si="1113"/>
        <v/>
      </c>
      <c r="AT988" s="144" t="str">
        <f t="shared" si="1140"/>
        <v/>
      </c>
      <c r="AU988" s="145"/>
      <c r="AV988" s="58">
        <f t="shared" si="1099"/>
        <v>0</v>
      </c>
      <c r="AW988" s="318">
        <f>SUM(AV$10:AV988)</f>
        <v>0</v>
      </c>
      <c r="AX988" s="319">
        <f t="shared" si="1100"/>
        <v>0.1</v>
      </c>
      <c r="AY988" s="144" t="str">
        <f t="shared" si="1154"/>
        <v/>
      </c>
      <c r="AZ988" s="144" t="str">
        <f t="shared" si="1155"/>
        <v/>
      </c>
      <c r="BA988" s="144"/>
      <c r="BB988" s="146" t="str">
        <f t="shared" si="1114"/>
        <v/>
      </c>
      <c r="BC988" s="66" t="str">
        <f t="shared" si="1153"/>
        <v/>
      </c>
      <c r="BD988" s="195" t="str">
        <f t="shared" si="1115"/>
        <v/>
      </c>
      <c r="BF988" s="283"/>
      <c r="BG988" s="286" t="str">
        <f t="shared" si="1116"/>
        <v/>
      </c>
      <c r="BY988" s="211" t="str">
        <f t="shared" si="1117"/>
        <v/>
      </c>
      <c r="BZ988" s="150" t="str">
        <f t="shared" si="1118"/>
        <v/>
      </c>
      <c r="CB988" s="54" t="str">
        <f t="shared" si="1152"/>
        <v/>
      </c>
      <c r="CD988" s="54" t="str">
        <f t="shared" si="1119"/>
        <v/>
      </c>
      <c r="CF988" s="54" t="str">
        <f t="shared" si="1120"/>
        <v/>
      </c>
      <c r="CH988" s="150" t="str">
        <f t="shared" si="1121"/>
        <v/>
      </c>
      <c r="CI988" s="290"/>
      <c r="CJ988" s="150" t="str">
        <f t="shared" si="1122"/>
        <v/>
      </c>
      <c r="CK988" s="290"/>
      <c r="CL988" s="54" t="str">
        <f t="shared" si="1141"/>
        <v/>
      </c>
      <c r="CM988" s="290"/>
      <c r="CN988" s="150" t="str">
        <f t="shared" si="1123"/>
        <v/>
      </c>
      <c r="CO988" s="290"/>
      <c r="CP988" s="150" t="str">
        <f t="shared" si="1124"/>
        <v/>
      </c>
      <c r="CQ988" s="290"/>
      <c r="CR988" s="150" t="str">
        <f t="shared" si="1125"/>
        <v/>
      </c>
      <c r="CS988" s="290"/>
      <c r="CT988" s="150" t="str">
        <f t="shared" si="1126"/>
        <v/>
      </c>
      <c r="CU988" s="150"/>
      <c r="CV988" s="150" t="str">
        <f t="shared" si="1127"/>
        <v/>
      </c>
      <c r="CW988" s="94"/>
      <c r="CX988" s="151" t="str">
        <f t="shared" si="1168"/>
        <v/>
      </c>
      <c r="CY988" s="151" t="str">
        <f t="shared" si="1169"/>
        <v/>
      </c>
      <c r="CZ988" s="152"/>
      <c r="DA988" s="373" t="str">
        <f t="shared" si="1142"/>
        <v/>
      </c>
      <c r="DC988" s="153">
        <f t="shared" si="1128"/>
        <v>0</v>
      </c>
      <c r="DD988" s="153">
        <f t="shared" si="1129"/>
        <v>0</v>
      </c>
      <c r="DE988" s="153">
        <f t="shared" si="1130"/>
        <v>0</v>
      </c>
      <c r="DF988" s="158">
        <f t="shared" si="1131"/>
        <v>-4.7000000000000002E-3</v>
      </c>
      <c r="DG988" s="159">
        <f t="shared" si="1143"/>
        <v>-1.1703000000000001</v>
      </c>
      <c r="DH988" s="158">
        <f t="shared" si="1132"/>
        <v>3.1999999999999997E-3</v>
      </c>
      <c r="DI988" s="159">
        <f t="shared" si="1144"/>
        <v>0.79679999999999995</v>
      </c>
      <c r="DJ988" s="158">
        <f t="shared" si="1133"/>
        <v>-2.7000000000000001E-3</v>
      </c>
      <c r="DK988" s="159">
        <f t="shared" si="1145"/>
        <v>-0.67230000000000001</v>
      </c>
      <c r="DL988" s="158">
        <f t="shared" si="1134"/>
        <v>1.1999999999999999E-3</v>
      </c>
      <c r="DM988" s="159">
        <f t="shared" si="1146"/>
        <v>0.29879999999999995</v>
      </c>
      <c r="DN988" s="158">
        <f t="shared" si="1135"/>
        <v>1.46E-2</v>
      </c>
      <c r="DO988" s="159">
        <f t="shared" si="1147"/>
        <v>3.6354000000000002</v>
      </c>
      <c r="DP988" s="158">
        <f t="shared" si="1136"/>
        <v>-1.2999999999999999E-2</v>
      </c>
      <c r="DQ988" s="159">
        <f t="shared" si="1148"/>
        <v>-3.2369999999999997</v>
      </c>
      <c r="DR988" s="158">
        <f t="shared" si="1137"/>
        <v>-6.7000000000000002E-3</v>
      </c>
      <c r="DS988" s="159">
        <f t="shared" si="1149"/>
        <v>-1.6683000000000001</v>
      </c>
      <c r="DT988" s="158">
        <f t="shared" si="1138"/>
        <v>-1.2999999999999999E-2</v>
      </c>
      <c r="DU988" s="159">
        <f t="shared" si="1150"/>
        <v>-3.2369999999999997</v>
      </c>
      <c r="DV988" s="158">
        <f t="shared" si="1139"/>
        <v>-6.7000000000000002E-3</v>
      </c>
      <c r="DW988" s="160">
        <f t="shared" si="1151"/>
        <v>-1.6683000000000001</v>
      </c>
    </row>
    <row r="989" spans="1:127" ht="24.95" customHeight="1" x14ac:dyDescent="0.2">
      <c r="A989" s="272">
        <v>980</v>
      </c>
      <c r="B989" s="336"/>
      <c r="C989" s="332"/>
      <c r="D989" s="333"/>
      <c r="E989" s="334"/>
      <c r="F989" s="335"/>
      <c r="G989" s="334"/>
      <c r="H989" s="371"/>
      <c r="I989" s="334"/>
      <c r="J989" s="334"/>
      <c r="K989" s="334"/>
      <c r="L989" s="334"/>
      <c r="M989" s="334"/>
      <c r="N989" s="334"/>
      <c r="O989" s="337"/>
      <c r="P989" s="337"/>
      <c r="Q989" s="338" t="str">
        <f t="shared" si="1102"/>
        <v xml:space="preserve"> </v>
      </c>
      <c r="R989" s="339" t="str">
        <f t="shared" si="1103"/>
        <v/>
      </c>
      <c r="S989" s="340" t="str">
        <f t="shared" si="1156"/>
        <v/>
      </c>
      <c r="T989" s="341" t="str">
        <f t="shared" si="1104"/>
        <v/>
      </c>
      <c r="U989" s="341" t="str">
        <f t="shared" si="1105"/>
        <v/>
      </c>
      <c r="V989" s="341" t="str">
        <f t="shared" si="1106"/>
        <v/>
      </c>
      <c r="W989" s="341" t="str">
        <f t="shared" si="1107"/>
        <v/>
      </c>
      <c r="X989" s="340" t="str">
        <f t="shared" si="1157"/>
        <v/>
      </c>
      <c r="Y989" s="342" t="str">
        <f t="shared" si="1158"/>
        <v/>
      </c>
      <c r="Z989" s="343" t="str">
        <f t="shared" si="1159"/>
        <v/>
      </c>
      <c r="AA989" s="344" t="str">
        <f t="shared" si="1160"/>
        <v/>
      </c>
      <c r="AB989" s="345" t="str">
        <f t="shared" si="1108"/>
        <v/>
      </c>
      <c r="AC989" s="346" t="str">
        <f t="shared" si="1109"/>
        <v/>
      </c>
      <c r="AD989" s="346" t="str">
        <f t="shared" si="1110"/>
        <v/>
      </c>
      <c r="AE989" s="344" t="str">
        <f t="shared" si="1161"/>
        <v/>
      </c>
      <c r="AF989" s="346" t="str">
        <f t="shared" si="1111"/>
        <v/>
      </c>
      <c r="AG989" s="344" t="str">
        <f t="shared" si="1162"/>
        <v/>
      </c>
      <c r="AH989" s="344" t="str">
        <f t="shared" si="1163"/>
        <v/>
      </c>
      <c r="AI989" s="344" t="str">
        <f t="shared" si="1164"/>
        <v/>
      </c>
      <c r="AJ989" s="346" t="str">
        <f t="shared" si="1165"/>
        <v/>
      </c>
      <c r="AK989" s="346" t="str">
        <f t="shared" si="1166"/>
        <v/>
      </c>
      <c r="AL989" s="347" t="str">
        <f t="shared" si="1167"/>
        <v/>
      </c>
      <c r="AM989" s="141"/>
      <c r="AN989" s="141"/>
      <c r="AO989" s="142"/>
      <c r="AP989" s="58">
        <f t="shared" si="1112"/>
        <v>0</v>
      </c>
      <c r="AQ989" s="94">
        <f>SUM(AP$10:AP989)</f>
        <v>0</v>
      </c>
      <c r="AR989" s="143">
        <f t="shared" si="1101"/>
        <v>0.1</v>
      </c>
      <c r="AS989" s="144" t="str">
        <f t="shared" si="1113"/>
        <v/>
      </c>
      <c r="AT989" s="144" t="str">
        <f t="shared" si="1140"/>
        <v/>
      </c>
      <c r="AU989" s="145"/>
      <c r="AV989" s="58">
        <f t="shared" si="1099"/>
        <v>0</v>
      </c>
      <c r="AW989" s="318">
        <f>SUM(AV$10:AV989)</f>
        <v>0</v>
      </c>
      <c r="AX989" s="319">
        <f t="shared" si="1100"/>
        <v>0.1</v>
      </c>
      <c r="AY989" s="144" t="str">
        <f t="shared" si="1154"/>
        <v/>
      </c>
      <c r="AZ989" s="144" t="str">
        <f t="shared" si="1155"/>
        <v/>
      </c>
      <c r="BA989" s="144"/>
      <c r="BB989" s="146" t="str">
        <f t="shared" si="1114"/>
        <v/>
      </c>
      <c r="BC989" s="66" t="str">
        <f t="shared" si="1153"/>
        <v/>
      </c>
      <c r="BD989" s="195" t="str">
        <f t="shared" si="1115"/>
        <v/>
      </c>
      <c r="BF989" s="283"/>
      <c r="BG989" s="286" t="str">
        <f t="shared" si="1116"/>
        <v/>
      </c>
      <c r="BY989" s="211" t="str">
        <f t="shared" si="1117"/>
        <v/>
      </c>
      <c r="BZ989" s="150" t="str">
        <f t="shared" si="1118"/>
        <v/>
      </c>
      <c r="CB989" s="54" t="str">
        <f t="shared" si="1152"/>
        <v/>
      </c>
      <c r="CD989" s="54" t="str">
        <f t="shared" si="1119"/>
        <v/>
      </c>
      <c r="CF989" s="54" t="str">
        <f t="shared" si="1120"/>
        <v/>
      </c>
      <c r="CH989" s="150" t="str">
        <f t="shared" si="1121"/>
        <v/>
      </c>
      <c r="CI989" s="290"/>
      <c r="CJ989" s="150" t="str">
        <f t="shared" si="1122"/>
        <v/>
      </c>
      <c r="CK989" s="290"/>
      <c r="CL989" s="54" t="str">
        <f t="shared" si="1141"/>
        <v/>
      </c>
      <c r="CM989" s="290"/>
      <c r="CN989" s="150" t="str">
        <f t="shared" si="1123"/>
        <v/>
      </c>
      <c r="CO989" s="290"/>
      <c r="CP989" s="150" t="str">
        <f t="shared" si="1124"/>
        <v/>
      </c>
      <c r="CQ989" s="290"/>
      <c r="CR989" s="150" t="str">
        <f t="shared" si="1125"/>
        <v/>
      </c>
      <c r="CS989" s="290"/>
      <c r="CT989" s="150" t="str">
        <f t="shared" si="1126"/>
        <v/>
      </c>
      <c r="CU989" s="150"/>
      <c r="CV989" s="150" t="str">
        <f t="shared" si="1127"/>
        <v/>
      </c>
      <c r="CW989" s="94"/>
      <c r="CX989" s="151" t="str">
        <f t="shared" si="1168"/>
        <v/>
      </c>
      <c r="CY989" s="151" t="str">
        <f t="shared" si="1169"/>
        <v/>
      </c>
      <c r="CZ989" s="152"/>
      <c r="DA989" s="373" t="str">
        <f t="shared" si="1142"/>
        <v/>
      </c>
      <c r="DC989" s="153">
        <f t="shared" si="1128"/>
        <v>0</v>
      </c>
      <c r="DD989" s="153">
        <f t="shared" si="1129"/>
        <v>0</v>
      </c>
      <c r="DE989" s="153">
        <f t="shared" si="1130"/>
        <v>0</v>
      </c>
      <c r="DF989" s="158">
        <f t="shared" si="1131"/>
        <v>-4.7000000000000002E-3</v>
      </c>
      <c r="DG989" s="159">
        <f t="shared" si="1143"/>
        <v>-1.1703000000000001</v>
      </c>
      <c r="DH989" s="158">
        <f t="shared" si="1132"/>
        <v>3.1999999999999997E-3</v>
      </c>
      <c r="DI989" s="159">
        <f t="shared" si="1144"/>
        <v>0.79679999999999995</v>
      </c>
      <c r="DJ989" s="158">
        <f t="shared" si="1133"/>
        <v>-2.7000000000000001E-3</v>
      </c>
      <c r="DK989" s="159">
        <f t="shared" si="1145"/>
        <v>-0.67230000000000001</v>
      </c>
      <c r="DL989" s="158">
        <f t="shared" si="1134"/>
        <v>1.1999999999999999E-3</v>
      </c>
      <c r="DM989" s="159">
        <f t="shared" si="1146"/>
        <v>0.29879999999999995</v>
      </c>
      <c r="DN989" s="158">
        <f t="shared" si="1135"/>
        <v>1.46E-2</v>
      </c>
      <c r="DO989" s="159">
        <f t="shared" si="1147"/>
        <v>3.6354000000000002</v>
      </c>
      <c r="DP989" s="158">
        <f t="shared" si="1136"/>
        <v>-1.2999999999999999E-2</v>
      </c>
      <c r="DQ989" s="159">
        <f t="shared" si="1148"/>
        <v>-3.2369999999999997</v>
      </c>
      <c r="DR989" s="158">
        <f t="shared" si="1137"/>
        <v>-6.7000000000000002E-3</v>
      </c>
      <c r="DS989" s="159">
        <f t="shared" si="1149"/>
        <v>-1.6683000000000001</v>
      </c>
      <c r="DT989" s="158">
        <f t="shared" si="1138"/>
        <v>-1.2999999999999999E-2</v>
      </c>
      <c r="DU989" s="159">
        <f t="shared" si="1150"/>
        <v>-3.2369999999999997</v>
      </c>
      <c r="DV989" s="158">
        <f t="shared" si="1139"/>
        <v>-6.7000000000000002E-3</v>
      </c>
      <c r="DW989" s="160">
        <f t="shared" si="1151"/>
        <v>-1.6683000000000001</v>
      </c>
    </row>
    <row r="990" spans="1:127" ht="24.95" customHeight="1" x14ac:dyDescent="0.2">
      <c r="A990" s="272">
        <v>981</v>
      </c>
      <c r="B990" s="336"/>
      <c r="C990" s="332"/>
      <c r="D990" s="333"/>
      <c r="E990" s="334"/>
      <c r="F990" s="335"/>
      <c r="G990" s="334"/>
      <c r="H990" s="371"/>
      <c r="I990" s="334"/>
      <c r="J990" s="334"/>
      <c r="K990" s="334"/>
      <c r="L990" s="334"/>
      <c r="M990" s="334"/>
      <c r="N990" s="334"/>
      <c r="O990" s="337"/>
      <c r="P990" s="337"/>
      <c r="Q990" s="338" t="str">
        <f t="shared" si="1102"/>
        <v xml:space="preserve"> </v>
      </c>
      <c r="R990" s="339" t="str">
        <f t="shared" si="1103"/>
        <v/>
      </c>
      <c r="S990" s="340" t="str">
        <f t="shared" si="1156"/>
        <v/>
      </c>
      <c r="T990" s="341" t="str">
        <f t="shared" si="1104"/>
        <v/>
      </c>
      <c r="U990" s="341" t="str">
        <f t="shared" si="1105"/>
        <v/>
      </c>
      <c r="V990" s="341" t="str">
        <f t="shared" si="1106"/>
        <v/>
      </c>
      <c r="W990" s="341" t="str">
        <f t="shared" si="1107"/>
        <v/>
      </c>
      <c r="X990" s="340" t="str">
        <f t="shared" si="1157"/>
        <v/>
      </c>
      <c r="Y990" s="342" t="str">
        <f t="shared" si="1158"/>
        <v/>
      </c>
      <c r="Z990" s="343" t="str">
        <f t="shared" si="1159"/>
        <v/>
      </c>
      <c r="AA990" s="344" t="str">
        <f t="shared" si="1160"/>
        <v/>
      </c>
      <c r="AB990" s="345" t="str">
        <f t="shared" si="1108"/>
        <v/>
      </c>
      <c r="AC990" s="346" t="str">
        <f t="shared" si="1109"/>
        <v/>
      </c>
      <c r="AD990" s="346" t="str">
        <f t="shared" si="1110"/>
        <v/>
      </c>
      <c r="AE990" s="344" t="str">
        <f t="shared" si="1161"/>
        <v/>
      </c>
      <c r="AF990" s="346" t="str">
        <f t="shared" si="1111"/>
        <v/>
      </c>
      <c r="AG990" s="344" t="str">
        <f t="shared" si="1162"/>
        <v/>
      </c>
      <c r="AH990" s="344" t="str">
        <f t="shared" si="1163"/>
        <v/>
      </c>
      <c r="AI990" s="344" t="str">
        <f t="shared" si="1164"/>
        <v/>
      </c>
      <c r="AJ990" s="346" t="str">
        <f t="shared" si="1165"/>
        <v/>
      </c>
      <c r="AK990" s="346" t="str">
        <f t="shared" si="1166"/>
        <v/>
      </c>
      <c r="AL990" s="347" t="str">
        <f t="shared" si="1167"/>
        <v/>
      </c>
      <c r="AM990" s="141"/>
      <c r="AN990" s="141"/>
      <c r="AO990" s="142"/>
      <c r="AP990" s="58">
        <f t="shared" si="1112"/>
        <v>0</v>
      </c>
      <c r="AQ990" s="94">
        <f>SUM(AP$10:AP990)</f>
        <v>0</v>
      </c>
      <c r="AR990" s="143">
        <f t="shared" si="1101"/>
        <v>0.1</v>
      </c>
      <c r="AS990" s="144" t="str">
        <f t="shared" si="1113"/>
        <v/>
      </c>
      <c r="AT990" s="144" t="str">
        <f t="shared" si="1140"/>
        <v/>
      </c>
      <c r="AU990" s="145"/>
      <c r="AV990" s="58">
        <f t="shared" si="1099"/>
        <v>0</v>
      </c>
      <c r="AW990" s="318">
        <f>SUM(AV$10:AV990)</f>
        <v>0</v>
      </c>
      <c r="AX990" s="319">
        <f t="shared" si="1100"/>
        <v>0.1</v>
      </c>
      <c r="AY990" s="144" t="str">
        <f t="shared" si="1154"/>
        <v/>
      </c>
      <c r="AZ990" s="144" t="str">
        <f t="shared" si="1155"/>
        <v/>
      </c>
      <c r="BA990" s="144"/>
      <c r="BB990" s="146" t="str">
        <f t="shared" si="1114"/>
        <v/>
      </c>
      <c r="BC990" s="66" t="str">
        <f t="shared" si="1153"/>
        <v/>
      </c>
      <c r="BD990" s="195" t="str">
        <f t="shared" si="1115"/>
        <v/>
      </c>
      <c r="BF990" s="283"/>
      <c r="BG990" s="286" t="str">
        <f t="shared" si="1116"/>
        <v/>
      </c>
      <c r="BY990" s="211" t="str">
        <f t="shared" si="1117"/>
        <v/>
      </c>
      <c r="BZ990" s="150" t="str">
        <f t="shared" si="1118"/>
        <v/>
      </c>
      <c r="CB990" s="54" t="str">
        <f t="shared" si="1152"/>
        <v/>
      </c>
      <c r="CD990" s="54" t="str">
        <f t="shared" si="1119"/>
        <v/>
      </c>
      <c r="CF990" s="54" t="str">
        <f t="shared" si="1120"/>
        <v/>
      </c>
      <c r="CH990" s="150" t="str">
        <f t="shared" si="1121"/>
        <v/>
      </c>
      <c r="CI990" s="290"/>
      <c r="CJ990" s="150" t="str">
        <f t="shared" si="1122"/>
        <v/>
      </c>
      <c r="CK990" s="290"/>
      <c r="CL990" s="54" t="str">
        <f t="shared" si="1141"/>
        <v/>
      </c>
      <c r="CM990" s="290"/>
      <c r="CN990" s="150" t="str">
        <f t="shared" si="1123"/>
        <v/>
      </c>
      <c r="CO990" s="290"/>
      <c r="CP990" s="150" t="str">
        <f t="shared" si="1124"/>
        <v/>
      </c>
      <c r="CQ990" s="290"/>
      <c r="CR990" s="150" t="str">
        <f t="shared" si="1125"/>
        <v/>
      </c>
      <c r="CS990" s="290"/>
      <c r="CT990" s="150" t="str">
        <f t="shared" si="1126"/>
        <v/>
      </c>
      <c r="CU990" s="150"/>
      <c r="CV990" s="150" t="str">
        <f t="shared" si="1127"/>
        <v/>
      </c>
      <c r="CW990" s="94"/>
      <c r="CX990" s="151" t="str">
        <f t="shared" si="1168"/>
        <v/>
      </c>
      <c r="CY990" s="151" t="str">
        <f t="shared" si="1169"/>
        <v/>
      </c>
      <c r="CZ990" s="152"/>
      <c r="DA990" s="373" t="str">
        <f t="shared" si="1142"/>
        <v/>
      </c>
      <c r="DC990" s="153">
        <f t="shared" si="1128"/>
        <v>0</v>
      </c>
      <c r="DD990" s="153">
        <f t="shared" si="1129"/>
        <v>0</v>
      </c>
      <c r="DE990" s="153">
        <f t="shared" si="1130"/>
        <v>0</v>
      </c>
      <c r="DF990" s="158">
        <f t="shared" si="1131"/>
        <v>-4.7000000000000002E-3</v>
      </c>
      <c r="DG990" s="159">
        <f t="shared" si="1143"/>
        <v>-1.1703000000000001</v>
      </c>
      <c r="DH990" s="158">
        <f t="shared" si="1132"/>
        <v>3.1999999999999997E-3</v>
      </c>
      <c r="DI990" s="159">
        <f t="shared" si="1144"/>
        <v>0.79679999999999995</v>
      </c>
      <c r="DJ990" s="158">
        <f t="shared" si="1133"/>
        <v>-2.7000000000000001E-3</v>
      </c>
      <c r="DK990" s="159">
        <f t="shared" si="1145"/>
        <v>-0.67230000000000001</v>
      </c>
      <c r="DL990" s="158">
        <f t="shared" si="1134"/>
        <v>1.1999999999999999E-3</v>
      </c>
      <c r="DM990" s="159">
        <f t="shared" si="1146"/>
        <v>0.29879999999999995</v>
      </c>
      <c r="DN990" s="158">
        <f t="shared" si="1135"/>
        <v>1.46E-2</v>
      </c>
      <c r="DO990" s="159">
        <f t="shared" si="1147"/>
        <v>3.6354000000000002</v>
      </c>
      <c r="DP990" s="158">
        <f t="shared" si="1136"/>
        <v>-1.2999999999999999E-2</v>
      </c>
      <c r="DQ990" s="159">
        <f t="shared" si="1148"/>
        <v>-3.2369999999999997</v>
      </c>
      <c r="DR990" s="158">
        <f t="shared" si="1137"/>
        <v>-6.7000000000000002E-3</v>
      </c>
      <c r="DS990" s="159">
        <f t="shared" si="1149"/>
        <v>-1.6683000000000001</v>
      </c>
      <c r="DT990" s="158">
        <f t="shared" si="1138"/>
        <v>-1.2999999999999999E-2</v>
      </c>
      <c r="DU990" s="159">
        <f t="shared" si="1150"/>
        <v>-3.2369999999999997</v>
      </c>
      <c r="DV990" s="158">
        <f t="shared" si="1139"/>
        <v>-6.7000000000000002E-3</v>
      </c>
      <c r="DW990" s="160">
        <f t="shared" si="1151"/>
        <v>-1.6683000000000001</v>
      </c>
    </row>
    <row r="991" spans="1:127" ht="24.95" customHeight="1" x14ac:dyDescent="0.2">
      <c r="A991" s="272">
        <v>982</v>
      </c>
      <c r="B991" s="336"/>
      <c r="C991" s="332"/>
      <c r="D991" s="333"/>
      <c r="E991" s="334"/>
      <c r="F991" s="335"/>
      <c r="G991" s="334"/>
      <c r="H991" s="371"/>
      <c r="I991" s="334"/>
      <c r="J991" s="334"/>
      <c r="K991" s="334"/>
      <c r="L991" s="334"/>
      <c r="M991" s="334"/>
      <c r="N991" s="334"/>
      <c r="O991" s="337"/>
      <c r="P991" s="337"/>
      <c r="Q991" s="338" t="str">
        <f t="shared" si="1102"/>
        <v xml:space="preserve"> </v>
      </c>
      <c r="R991" s="339" t="str">
        <f t="shared" si="1103"/>
        <v/>
      </c>
      <c r="S991" s="340" t="str">
        <f t="shared" si="1156"/>
        <v/>
      </c>
      <c r="T991" s="341" t="str">
        <f t="shared" si="1104"/>
        <v/>
      </c>
      <c r="U991" s="341" t="str">
        <f t="shared" si="1105"/>
        <v/>
      </c>
      <c r="V991" s="341" t="str">
        <f t="shared" si="1106"/>
        <v/>
      </c>
      <c r="W991" s="341" t="str">
        <f t="shared" si="1107"/>
        <v/>
      </c>
      <c r="X991" s="340" t="str">
        <f t="shared" si="1157"/>
        <v/>
      </c>
      <c r="Y991" s="342" t="str">
        <f t="shared" si="1158"/>
        <v/>
      </c>
      <c r="Z991" s="343" t="str">
        <f t="shared" si="1159"/>
        <v/>
      </c>
      <c r="AA991" s="344" t="str">
        <f t="shared" si="1160"/>
        <v/>
      </c>
      <c r="AB991" s="345" t="str">
        <f t="shared" si="1108"/>
        <v/>
      </c>
      <c r="AC991" s="346" t="str">
        <f t="shared" si="1109"/>
        <v/>
      </c>
      <c r="AD991" s="346" t="str">
        <f t="shared" si="1110"/>
        <v/>
      </c>
      <c r="AE991" s="344" t="str">
        <f t="shared" si="1161"/>
        <v/>
      </c>
      <c r="AF991" s="346" t="str">
        <f t="shared" si="1111"/>
        <v/>
      </c>
      <c r="AG991" s="344" t="str">
        <f t="shared" si="1162"/>
        <v/>
      </c>
      <c r="AH991" s="344" t="str">
        <f t="shared" si="1163"/>
        <v/>
      </c>
      <c r="AI991" s="344" t="str">
        <f t="shared" si="1164"/>
        <v/>
      </c>
      <c r="AJ991" s="346" t="str">
        <f t="shared" si="1165"/>
        <v/>
      </c>
      <c r="AK991" s="346" t="str">
        <f t="shared" si="1166"/>
        <v/>
      </c>
      <c r="AL991" s="347" t="str">
        <f t="shared" si="1167"/>
        <v/>
      </c>
      <c r="AM991" s="141"/>
      <c r="AN991" s="141"/>
      <c r="AO991" s="142"/>
      <c r="AP991" s="58">
        <f t="shared" si="1112"/>
        <v>0</v>
      </c>
      <c r="AQ991" s="94">
        <f>SUM(AP$10:AP991)</f>
        <v>0</v>
      </c>
      <c r="AR991" s="143">
        <f t="shared" si="1101"/>
        <v>0.1</v>
      </c>
      <c r="AS991" s="144" t="str">
        <f t="shared" si="1113"/>
        <v/>
      </c>
      <c r="AT991" s="144" t="str">
        <f t="shared" si="1140"/>
        <v/>
      </c>
      <c r="AU991" s="145"/>
      <c r="AV991" s="58">
        <f t="shared" si="1099"/>
        <v>0</v>
      </c>
      <c r="AW991" s="318">
        <f>SUM(AV$10:AV991)</f>
        <v>0</v>
      </c>
      <c r="AX991" s="319">
        <f t="shared" si="1100"/>
        <v>0.1</v>
      </c>
      <c r="AY991" s="144" t="str">
        <f t="shared" si="1154"/>
        <v/>
      </c>
      <c r="AZ991" s="144" t="str">
        <f t="shared" si="1155"/>
        <v/>
      </c>
      <c r="BA991" s="144"/>
      <c r="BB991" s="146" t="str">
        <f t="shared" si="1114"/>
        <v/>
      </c>
      <c r="BC991" s="66" t="str">
        <f t="shared" si="1153"/>
        <v/>
      </c>
      <c r="BD991" s="195" t="str">
        <f t="shared" si="1115"/>
        <v/>
      </c>
      <c r="BF991" s="283"/>
      <c r="BG991" s="286" t="str">
        <f t="shared" si="1116"/>
        <v/>
      </c>
      <c r="BY991" s="211" t="str">
        <f t="shared" si="1117"/>
        <v/>
      </c>
      <c r="BZ991" s="150" t="str">
        <f t="shared" si="1118"/>
        <v/>
      </c>
      <c r="CB991" s="54" t="str">
        <f t="shared" si="1152"/>
        <v/>
      </c>
      <c r="CD991" s="54" t="str">
        <f t="shared" si="1119"/>
        <v/>
      </c>
      <c r="CF991" s="54" t="str">
        <f t="shared" si="1120"/>
        <v/>
      </c>
      <c r="CH991" s="150" t="str">
        <f t="shared" si="1121"/>
        <v/>
      </c>
      <c r="CI991" s="290"/>
      <c r="CJ991" s="150" t="str">
        <f t="shared" si="1122"/>
        <v/>
      </c>
      <c r="CK991" s="290"/>
      <c r="CL991" s="54" t="str">
        <f t="shared" si="1141"/>
        <v/>
      </c>
      <c r="CM991" s="290"/>
      <c r="CN991" s="150" t="str">
        <f t="shared" si="1123"/>
        <v/>
      </c>
      <c r="CO991" s="290"/>
      <c r="CP991" s="150" t="str">
        <f t="shared" si="1124"/>
        <v/>
      </c>
      <c r="CQ991" s="290"/>
      <c r="CR991" s="150" t="str">
        <f t="shared" si="1125"/>
        <v/>
      </c>
      <c r="CS991" s="290"/>
      <c r="CT991" s="150" t="str">
        <f t="shared" si="1126"/>
        <v/>
      </c>
      <c r="CU991" s="150"/>
      <c r="CV991" s="150" t="str">
        <f t="shared" si="1127"/>
        <v/>
      </c>
      <c r="CW991" s="94"/>
      <c r="CX991" s="151" t="str">
        <f t="shared" si="1168"/>
        <v/>
      </c>
      <c r="CY991" s="151" t="str">
        <f t="shared" si="1169"/>
        <v/>
      </c>
      <c r="CZ991" s="152"/>
      <c r="DA991" s="373" t="str">
        <f t="shared" si="1142"/>
        <v/>
      </c>
      <c r="DC991" s="153">
        <f t="shared" si="1128"/>
        <v>0</v>
      </c>
      <c r="DD991" s="153">
        <f t="shared" si="1129"/>
        <v>0</v>
      </c>
      <c r="DE991" s="153">
        <f t="shared" si="1130"/>
        <v>0</v>
      </c>
      <c r="DF991" s="158">
        <f t="shared" si="1131"/>
        <v>-4.7000000000000002E-3</v>
      </c>
      <c r="DG991" s="159">
        <f t="shared" si="1143"/>
        <v>-1.1703000000000001</v>
      </c>
      <c r="DH991" s="158">
        <f t="shared" si="1132"/>
        <v>3.1999999999999997E-3</v>
      </c>
      <c r="DI991" s="159">
        <f t="shared" si="1144"/>
        <v>0.79679999999999995</v>
      </c>
      <c r="DJ991" s="158">
        <f t="shared" si="1133"/>
        <v>-2.7000000000000001E-3</v>
      </c>
      <c r="DK991" s="159">
        <f t="shared" si="1145"/>
        <v>-0.67230000000000001</v>
      </c>
      <c r="DL991" s="158">
        <f t="shared" si="1134"/>
        <v>1.1999999999999999E-3</v>
      </c>
      <c r="DM991" s="159">
        <f t="shared" si="1146"/>
        <v>0.29879999999999995</v>
      </c>
      <c r="DN991" s="158">
        <f t="shared" si="1135"/>
        <v>1.46E-2</v>
      </c>
      <c r="DO991" s="159">
        <f t="shared" si="1147"/>
        <v>3.6354000000000002</v>
      </c>
      <c r="DP991" s="158">
        <f t="shared" si="1136"/>
        <v>-1.2999999999999999E-2</v>
      </c>
      <c r="DQ991" s="159">
        <f t="shared" si="1148"/>
        <v>-3.2369999999999997</v>
      </c>
      <c r="DR991" s="158">
        <f t="shared" si="1137"/>
        <v>-6.7000000000000002E-3</v>
      </c>
      <c r="DS991" s="159">
        <f t="shared" si="1149"/>
        <v>-1.6683000000000001</v>
      </c>
      <c r="DT991" s="158">
        <f t="shared" si="1138"/>
        <v>-1.2999999999999999E-2</v>
      </c>
      <c r="DU991" s="159">
        <f t="shared" si="1150"/>
        <v>-3.2369999999999997</v>
      </c>
      <c r="DV991" s="158">
        <f t="shared" si="1139"/>
        <v>-6.7000000000000002E-3</v>
      </c>
      <c r="DW991" s="160">
        <f t="shared" si="1151"/>
        <v>-1.6683000000000001</v>
      </c>
    </row>
    <row r="992" spans="1:127" ht="24.95" customHeight="1" x14ac:dyDescent="0.2">
      <c r="A992" s="272">
        <v>983</v>
      </c>
      <c r="B992" s="336"/>
      <c r="C992" s="332"/>
      <c r="D992" s="333"/>
      <c r="E992" s="334"/>
      <c r="F992" s="335"/>
      <c r="G992" s="334"/>
      <c r="H992" s="371"/>
      <c r="I992" s="334"/>
      <c r="J992" s="334"/>
      <c r="K992" s="334"/>
      <c r="L992" s="334"/>
      <c r="M992" s="334"/>
      <c r="N992" s="334"/>
      <c r="O992" s="337"/>
      <c r="P992" s="337"/>
      <c r="Q992" s="338" t="str">
        <f t="shared" si="1102"/>
        <v xml:space="preserve"> </v>
      </c>
      <c r="R992" s="339" t="str">
        <f t="shared" si="1103"/>
        <v/>
      </c>
      <c r="S992" s="340" t="str">
        <f t="shared" si="1156"/>
        <v/>
      </c>
      <c r="T992" s="341" t="str">
        <f t="shared" si="1104"/>
        <v/>
      </c>
      <c r="U992" s="341" t="str">
        <f t="shared" si="1105"/>
        <v/>
      </c>
      <c r="V992" s="341" t="str">
        <f t="shared" si="1106"/>
        <v/>
      </c>
      <c r="W992" s="341" t="str">
        <f t="shared" si="1107"/>
        <v/>
      </c>
      <c r="X992" s="340" t="str">
        <f t="shared" si="1157"/>
        <v/>
      </c>
      <c r="Y992" s="342" t="str">
        <f t="shared" si="1158"/>
        <v/>
      </c>
      <c r="Z992" s="343" t="str">
        <f t="shared" si="1159"/>
        <v/>
      </c>
      <c r="AA992" s="344" t="str">
        <f t="shared" si="1160"/>
        <v/>
      </c>
      <c r="AB992" s="345" t="str">
        <f t="shared" si="1108"/>
        <v/>
      </c>
      <c r="AC992" s="346" t="str">
        <f t="shared" si="1109"/>
        <v/>
      </c>
      <c r="AD992" s="346" t="str">
        <f t="shared" si="1110"/>
        <v/>
      </c>
      <c r="AE992" s="344" t="str">
        <f t="shared" si="1161"/>
        <v/>
      </c>
      <c r="AF992" s="346" t="str">
        <f t="shared" si="1111"/>
        <v/>
      </c>
      <c r="AG992" s="344" t="str">
        <f t="shared" si="1162"/>
        <v/>
      </c>
      <c r="AH992" s="344" t="str">
        <f t="shared" si="1163"/>
        <v/>
      </c>
      <c r="AI992" s="344" t="str">
        <f t="shared" si="1164"/>
        <v/>
      </c>
      <c r="AJ992" s="346" t="str">
        <f t="shared" si="1165"/>
        <v/>
      </c>
      <c r="AK992" s="346" t="str">
        <f t="shared" si="1166"/>
        <v/>
      </c>
      <c r="AL992" s="347" t="str">
        <f t="shared" si="1167"/>
        <v/>
      </c>
      <c r="AM992" s="141"/>
      <c r="AN992" s="141"/>
      <c r="AO992" s="142"/>
      <c r="AP992" s="58">
        <f t="shared" si="1112"/>
        <v>0</v>
      </c>
      <c r="AQ992" s="318">
        <f>SUM(AP$10:AP992)</f>
        <v>0</v>
      </c>
      <c r="AR992" s="143">
        <f t="shared" ref="AR992:AR998" si="1170">IF(AP992&gt;0,AQ992,AQ992+0.1)</f>
        <v>0.1</v>
      </c>
      <c r="AS992" s="144" t="str">
        <f t="shared" si="1113"/>
        <v/>
      </c>
      <c r="AT992" s="144" t="str">
        <f t="shared" si="1140"/>
        <v/>
      </c>
      <c r="AU992" s="145"/>
      <c r="AV992" s="58">
        <f t="shared" si="1099"/>
        <v>0</v>
      </c>
      <c r="AW992" s="318">
        <f>SUM(AV$10:AV992)</f>
        <v>0</v>
      </c>
      <c r="AX992" s="319">
        <f t="shared" si="1100"/>
        <v>0.1</v>
      </c>
      <c r="AY992" s="144" t="str">
        <f t="shared" si="1154"/>
        <v/>
      </c>
      <c r="AZ992" s="144" t="str">
        <f t="shared" si="1155"/>
        <v/>
      </c>
      <c r="BA992" s="144"/>
      <c r="BB992" s="146" t="str">
        <f t="shared" si="1114"/>
        <v/>
      </c>
      <c r="BC992" s="66" t="str">
        <f t="shared" si="1153"/>
        <v/>
      </c>
      <c r="BD992" s="195" t="str">
        <f t="shared" si="1115"/>
        <v/>
      </c>
      <c r="BF992" s="283"/>
      <c r="BG992" s="286" t="str">
        <f t="shared" si="1116"/>
        <v/>
      </c>
      <c r="BY992" s="211" t="str">
        <f t="shared" si="1117"/>
        <v/>
      </c>
      <c r="BZ992" s="150" t="str">
        <f t="shared" si="1118"/>
        <v/>
      </c>
      <c r="CB992" s="54" t="str">
        <f t="shared" si="1152"/>
        <v/>
      </c>
      <c r="CD992" s="54" t="str">
        <f t="shared" si="1119"/>
        <v/>
      </c>
      <c r="CF992" s="54" t="str">
        <f t="shared" si="1120"/>
        <v/>
      </c>
      <c r="CH992" s="150" t="str">
        <f t="shared" si="1121"/>
        <v/>
      </c>
      <c r="CI992" s="290"/>
      <c r="CJ992" s="150" t="str">
        <f t="shared" si="1122"/>
        <v/>
      </c>
      <c r="CK992" s="290"/>
      <c r="CL992" s="54" t="str">
        <f t="shared" si="1141"/>
        <v/>
      </c>
      <c r="CM992" s="290"/>
      <c r="CN992" s="150" t="str">
        <f t="shared" si="1123"/>
        <v/>
      </c>
      <c r="CO992" s="290"/>
      <c r="CP992" s="150" t="str">
        <f t="shared" si="1124"/>
        <v/>
      </c>
      <c r="CQ992" s="290"/>
      <c r="CR992" s="150" t="str">
        <f t="shared" si="1125"/>
        <v/>
      </c>
      <c r="CS992" s="290"/>
      <c r="CT992" s="150" t="str">
        <f t="shared" si="1126"/>
        <v/>
      </c>
      <c r="CU992" s="150"/>
      <c r="CV992" s="150" t="str">
        <f t="shared" si="1127"/>
        <v/>
      </c>
      <c r="CW992" s="94"/>
      <c r="CX992" s="151" t="str">
        <f t="shared" si="1168"/>
        <v/>
      </c>
      <c r="CY992" s="151" t="str">
        <f t="shared" si="1169"/>
        <v/>
      </c>
      <c r="CZ992" s="152"/>
      <c r="DA992" s="373" t="str">
        <f t="shared" si="1142"/>
        <v/>
      </c>
      <c r="DC992" s="153">
        <f t="shared" si="1128"/>
        <v>0</v>
      </c>
      <c r="DD992" s="153">
        <f t="shared" si="1129"/>
        <v>0</v>
      </c>
      <c r="DE992" s="153">
        <f t="shared" si="1130"/>
        <v>0</v>
      </c>
      <c r="DF992" s="158">
        <f t="shared" si="1131"/>
        <v>-4.7000000000000002E-3</v>
      </c>
      <c r="DG992" s="159">
        <f t="shared" si="1143"/>
        <v>-1.1703000000000001</v>
      </c>
      <c r="DH992" s="158">
        <f t="shared" si="1132"/>
        <v>3.1999999999999997E-3</v>
      </c>
      <c r="DI992" s="159">
        <f t="shared" si="1144"/>
        <v>0.79679999999999995</v>
      </c>
      <c r="DJ992" s="158">
        <f t="shared" si="1133"/>
        <v>-2.7000000000000001E-3</v>
      </c>
      <c r="DK992" s="159">
        <f t="shared" si="1145"/>
        <v>-0.67230000000000001</v>
      </c>
      <c r="DL992" s="158">
        <f t="shared" si="1134"/>
        <v>1.1999999999999999E-3</v>
      </c>
      <c r="DM992" s="159">
        <f t="shared" si="1146"/>
        <v>0.29879999999999995</v>
      </c>
      <c r="DN992" s="158">
        <f t="shared" si="1135"/>
        <v>1.46E-2</v>
      </c>
      <c r="DO992" s="159">
        <f t="shared" si="1147"/>
        <v>3.6354000000000002</v>
      </c>
      <c r="DP992" s="158">
        <f t="shared" si="1136"/>
        <v>-1.2999999999999999E-2</v>
      </c>
      <c r="DQ992" s="159">
        <f t="shared" si="1148"/>
        <v>-3.2369999999999997</v>
      </c>
      <c r="DR992" s="158">
        <f t="shared" si="1137"/>
        <v>-6.7000000000000002E-3</v>
      </c>
      <c r="DS992" s="159">
        <f t="shared" si="1149"/>
        <v>-1.6683000000000001</v>
      </c>
      <c r="DT992" s="158">
        <f t="shared" si="1138"/>
        <v>-1.2999999999999999E-2</v>
      </c>
      <c r="DU992" s="159">
        <f t="shared" si="1150"/>
        <v>-3.2369999999999997</v>
      </c>
      <c r="DV992" s="158">
        <f t="shared" si="1139"/>
        <v>-6.7000000000000002E-3</v>
      </c>
      <c r="DW992" s="160">
        <f t="shared" si="1151"/>
        <v>-1.6683000000000001</v>
      </c>
    </row>
    <row r="993" spans="1:127" ht="24.95" customHeight="1" x14ac:dyDescent="0.2">
      <c r="A993" s="272">
        <v>984</v>
      </c>
      <c r="B993" s="336"/>
      <c r="C993" s="332"/>
      <c r="D993" s="333"/>
      <c r="E993" s="334"/>
      <c r="F993" s="335"/>
      <c r="G993" s="334"/>
      <c r="H993" s="371"/>
      <c r="I993" s="334"/>
      <c r="J993" s="334"/>
      <c r="K993" s="334"/>
      <c r="L993" s="334"/>
      <c r="M993" s="334"/>
      <c r="N993" s="334"/>
      <c r="O993" s="337"/>
      <c r="P993" s="337"/>
      <c r="Q993" s="338" t="str">
        <f t="shared" si="1102"/>
        <v xml:space="preserve"> </v>
      </c>
      <c r="R993" s="339" t="str">
        <f t="shared" si="1103"/>
        <v/>
      </c>
      <c r="S993" s="340" t="str">
        <f t="shared" si="1156"/>
        <v/>
      </c>
      <c r="T993" s="341" t="str">
        <f t="shared" si="1104"/>
        <v/>
      </c>
      <c r="U993" s="341" t="str">
        <f t="shared" si="1105"/>
        <v/>
      </c>
      <c r="V993" s="341" t="str">
        <f t="shared" si="1106"/>
        <v/>
      </c>
      <c r="W993" s="341" t="str">
        <f t="shared" si="1107"/>
        <v/>
      </c>
      <c r="X993" s="340" t="str">
        <f t="shared" si="1157"/>
        <v/>
      </c>
      <c r="Y993" s="342" t="str">
        <f t="shared" si="1158"/>
        <v/>
      </c>
      <c r="Z993" s="343" t="str">
        <f t="shared" si="1159"/>
        <v/>
      </c>
      <c r="AA993" s="344" t="str">
        <f t="shared" si="1160"/>
        <v/>
      </c>
      <c r="AB993" s="345" t="str">
        <f t="shared" si="1108"/>
        <v/>
      </c>
      <c r="AC993" s="346" t="str">
        <f t="shared" si="1109"/>
        <v/>
      </c>
      <c r="AD993" s="346" t="str">
        <f t="shared" si="1110"/>
        <v/>
      </c>
      <c r="AE993" s="344" t="str">
        <f t="shared" si="1161"/>
        <v/>
      </c>
      <c r="AF993" s="346" t="str">
        <f t="shared" si="1111"/>
        <v/>
      </c>
      <c r="AG993" s="344" t="str">
        <f t="shared" si="1162"/>
        <v/>
      </c>
      <c r="AH993" s="344" t="str">
        <f t="shared" si="1163"/>
        <v/>
      </c>
      <c r="AI993" s="344" t="str">
        <f t="shared" si="1164"/>
        <v/>
      </c>
      <c r="AJ993" s="346" t="str">
        <f t="shared" si="1165"/>
        <v/>
      </c>
      <c r="AK993" s="346" t="str">
        <f t="shared" si="1166"/>
        <v/>
      </c>
      <c r="AL993" s="347" t="str">
        <f t="shared" si="1167"/>
        <v/>
      </c>
      <c r="AM993" s="141"/>
      <c r="AN993" s="141"/>
      <c r="AO993" s="142"/>
      <c r="AP993" s="58">
        <f t="shared" si="1112"/>
        <v>0</v>
      </c>
      <c r="AQ993" s="318">
        <f>SUM(AP$10:AP993)</f>
        <v>0</v>
      </c>
      <c r="AR993" s="143">
        <f t="shared" si="1170"/>
        <v>0.1</v>
      </c>
      <c r="AS993" s="144" t="str">
        <f t="shared" si="1113"/>
        <v/>
      </c>
      <c r="AT993" s="144" t="str">
        <f t="shared" si="1140"/>
        <v/>
      </c>
      <c r="AU993" s="145"/>
      <c r="AV993" s="58">
        <f t="shared" si="1099"/>
        <v>0</v>
      </c>
      <c r="AW993" s="318">
        <f>SUM(AV$10:AV993)</f>
        <v>0</v>
      </c>
      <c r="AX993" s="319">
        <f t="shared" si="1100"/>
        <v>0.1</v>
      </c>
      <c r="AY993" s="144" t="str">
        <f t="shared" si="1154"/>
        <v/>
      </c>
      <c r="AZ993" s="144" t="str">
        <f t="shared" si="1155"/>
        <v/>
      </c>
      <c r="BA993" s="144"/>
      <c r="BB993" s="146" t="str">
        <f t="shared" si="1114"/>
        <v/>
      </c>
      <c r="BC993" s="66" t="str">
        <f t="shared" si="1153"/>
        <v/>
      </c>
      <c r="BD993" s="195" t="str">
        <f t="shared" si="1115"/>
        <v/>
      </c>
      <c r="BF993" s="283"/>
      <c r="BG993" s="286" t="str">
        <f t="shared" si="1116"/>
        <v/>
      </c>
      <c r="BY993" s="211" t="str">
        <f t="shared" si="1117"/>
        <v/>
      </c>
      <c r="BZ993" s="150" t="str">
        <f t="shared" si="1118"/>
        <v/>
      </c>
      <c r="CB993" s="54" t="str">
        <f t="shared" si="1152"/>
        <v/>
      </c>
      <c r="CD993" s="54" t="str">
        <f t="shared" si="1119"/>
        <v/>
      </c>
      <c r="CF993" s="54" t="str">
        <f t="shared" si="1120"/>
        <v/>
      </c>
      <c r="CH993" s="150" t="str">
        <f t="shared" si="1121"/>
        <v/>
      </c>
      <c r="CI993" s="290"/>
      <c r="CJ993" s="150" t="str">
        <f t="shared" si="1122"/>
        <v/>
      </c>
      <c r="CK993" s="290"/>
      <c r="CL993" s="54" t="str">
        <f t="shared" si="1141"/>
        <v/>
      </c>
      <c r="CM993" s="290"/>
      <c r="CN993" s="150" t="str">
        <f t="shared" si="1123"/>
        <v/>
      </c>
      <c r="CO993" s="290"/>
      <c r="CP993" s="150" t="str">
        <f t="shared" si="1124"/>
        <v/>
      </c>
      <c r="CQ993" s="290"/>
      <c r="CR993" s="150" t="str">
        <f t="shared" si="1125"/>
        <v/>
      </c>
      <c r="CS993" s="290"/>
      <c r="CT993" s="150" t="str">
        <f t="shared" si="1126"/>
        <v/>
      </c>
      <c r="CU993" s="150"/>
      <c r="CV993" s="150" t="str">
        <f t="shared" si="1127"/>
        <v/>
      </c>
      <c r="CW993" s="94"/>
      <c r="CX993" s="151" t="str">
        <f t="shared" si="1168"/>
        <v/>
      </c>
      <c r="CY993" s="151" t="str">
        <f t="shared" si="1169"/>
        <v/>
      </c>
      <c r="CZ993" s="152"/>
      <c r="DA993" s="373" t="str">
        <f t="shared" si="1142"/>
        <v/>
      </c>
      <c r="DC993" s="153">
        <f t="shared" si="1128"/>
        <v>0</v>
      </c>
      <c r="DD993" s="153">
        <f t="shared" si="1129"/>
        <v>0</v>
      </c>
      <c r="DE993" s="153">
        <f t="shared" si="1130"/>
        <v>0</v>
      </c>
      <c r="DF993" s="158">
        <f t="shared" si="1131"/>
        <v>-4.7000000000000002E-3</v>
      </c>
      <c r="DG993" s="159">
        <f t="shared" si="1143"/>
        <v>-1.1703000000000001</v>
      </c>
      <c r="DH993" s="158">
        <f t="shared" si="1132"/>
        <v>3.1999999999999997E-3</v>
      </c>
      <c r="DI993" s="159">
        <f t="shared" si="1144"/>
        <v>0.79679999999999995</v>
      </c>
      <c r="DJ993" s="158">
        <f t="shared" si="1133"/>
        <v>-2.7000000000000001E-3</v>
      </c>
      <c r="DK993" s="159">
        <f t="shared" si="1145"/>
        <v>-0.67230000000000001</v>
      </c>
      <c r="DL993" s="158">
        <f t="shared" si="1134"/>
        <v>1.1999999999999999E-3</v>
      </c>
      <c r="DM993" s="159">
        <f t="shared" si="1146"/>
        <v>0.29879999999999995</v>
      </c>
      <c r="DN993" s="158">
        <f t="shared" si="1135"/>
        <v>1.46E-2</v>
      </c>
      <c r="DO993" s="159">
        <f t="shared" si="1147"/>
        <v>3.6354000000000002</v>
      </c>
      <c r="DP993" s="158">
        <f t="shared" si="1136"/>
        <v>-1.2999999999999999E-2</v>
      </c>
      <c r="DQ993" s="159">
        <f t="shared" si="1148"/>
        <v>-3.2369999999999997</v>
      </c>
      <c r="DR993" s="158">
        <f t="shared" si="1137"/>
        <v>-6.7000000000000002E-3</v>
      </c>
      <c r="DS993" s="159">
        <f t="shared" si="1149"/>
        <v>-1.6683000000000001</v>
      </c>
      <c r="DT993" s="158">
        <f t="shared" si="1138"/>
        <v>-1.2999999999999999E-2</v>
      </c>
      <c r="DU993" s="159">
        <f t="shared" si="1150"/>
        <v>-3.2369999999999997</v>
      </c>
      <c r="DV993" s="158">
        <f t="shared" si="1139"/>
        <v>-6.7000000000000002E-3</v>
      </c>
      <c r="DW993" s="160">
        <f t="shared" si="1151"/>
        <v>-1.6683000000000001</v>
      </c>
    </row>
    <row r="994" spans="1:127" ht="24.95" customHeight="1" x14ac:dyDescent="0.2">
      <c r="A994" s="272">
        <v>985</v>
      </c>
      <c r="B994" s="336"/>
      <c r="C994" s="332"/>
      <c r="D994" s="333"/>
      <c r="E994" s="334"/>
      <c r="F994" s="335"/>
      <c r="G994" s="334"/>
      <c r="H994" s="371"/>
      <c r="I994" s="334"/>
      <c r="J994" s="334"/>
      <c r="K994" s="334"/>
      <c r="L994" s="334"/>
      <c r="M994" s="334"/>
      <c r="N994" s="334"/>
      <c r="O994" s="337"/>
      <c r="P994" s="337"/>
      <c r="Q994" s="338" t="str">
        <f t="shared" si="1102"/>
        <v xml:space="preserve"> </v>
      </c>
      <c r="R994" s="339" t="str">
        <f t="shared" si="1103"/>
        <v/>
      </c>
      <c r="S994" s="340" t="str">
        <f t="shared" si="1156"/>
        <v/>
      </c>
      <c r="T994" s="341" t="str">
        <f t="shared" si="1104"/>
        <v/>
      </c>
      <c r="U994" s="341" t="str">
        <f t="shared" si="1105"/>
        <v/>
      </c>
      <c r="V994" s="341" t="str">
        <f t="shared" si="1106"/>
        <v/>
      </c>
      <c r="W994" s="341" t="str">
        <f t="shared" si="1107"/>
        <v/>
      </c>
      <c r="X994" s="340" t="str">
        <f t="shared" si="1157"/>
        <v/>
      </c>
      <c r="Y994" s="342" t="str">
        <f t="shared" si="1158"/>
        <v/>
      </c>
      <c r="Z994" s="343" t="str">
        <f t="shared" si="1159"/>
        <v/>
      </c>
      <c r="AA994" s="344" t="str">
        <f t="shared" si="1160"/>
        <v/>
      </c>
      <c r="AB994" s="345" t="str">
        <f t="shared" si="1108"/>
        <v/>
      </c>
      <c r="AC994" s="346" t="str">
        <f t="shared" si="1109"/>
        <v/>
      </c>
      <c r="AD994" s="346" t="str">
        <f t="shared" si="1110"/>
        <v/>
      </c>
      <c r="AE994" s="344" t="str">
        <f t="shared" si="1161"/>
        <v/>
      </c>
      <c r="AF994" s="346" t="str">
        <f t="shared" si="1111"/>
        <v/>
      </c>
      <c r="AG994" s="344" t="str">
        <f t="shared" si="1162"/>
        <v/>
      </c>
      <c r="AH994" s="344" t="str">
        <f t="shared" si="1163"/>
        <v/>
      </c>
      <c r="AI994" s="344" t="str">
        <f t="shared" si="1164"/>
        <v/>
      </c>
      <c r="AJ994" s="346" t="str">
        <f t="shared" si="1165"/>
        <v/>
      </c>
      <c r="AK994" s="346" t="str">
        <f t="shared" si="1166"/>
        <v/>
      </c>
      <c r="AL994" s="347" t="str">
        <f t="shared" si="1167"/>
        <v/>
      </c>
      <c r="AM994" s="141"/>
      <c r="AN994" s="141"/>
      <c r="AO994" s="142"/>
      <c r="AP994" s="58">
        <f t="shared" si="1112"/>
        <v>0</v>
      </c>
      <c r="AQ994" s="318">
        <f>SUM(AP$10:AP994)</f>
        <v>0</v>
      </c>
      <c r="AR994" s="143">
        <f t="shared" si="1170"/>
        <v>0.1</v>
      </c>
      <c r="AS994" s="144" t="str">
        <f t="shared" si="1113"/>
        <v/>
      </c>
      <c r="AT994" s="144" t="str">
        <f t="shared" si="1140"/>
        <v/>
      </c>
      <c r="AU994" s="145"/>
      <c r="AV994" s="58">
        <f t="shared" si="1099"/>
        <v>0</v>
      </c>
      <c r="AW994" s="318">
        <f>SUM(AV$10:AV994)</f>
        <v>0</v>
      </c>
      <c r="AX994" s="319">
        <f t="shared" si="1100"/>
        <v>0.1</v>
      </c>
      <c r="AY994" s="144" t="str">
        <f t="shared" si="1154"/>
        <v/>
      </c>
      <c r="AZ994" s="144" t="str">
        <f t="shared" si="1155"/>
        <v/>
      </c>
      <c r="BA994" s="144"/>
      <c r="BB994" s="146" t="str">
        <f t="shared" si="1114"/>
        <v/>
      </c>
      <c r="BC994" s="66" t="str">
        <f t="shared" si="1153"/>
        <v/>
      </c>
      <c r="BD994" s="195" t="str">
        <f t="shared" si="1115"/>
        <v/>
      </c>
      <c r="BF994" s="283"/>
      <c r="BG994" s="286" t="str">
        <f t="shared" si="1116"/>
        <v/>
      </c>
      <c r="BY994" s="211" t="str">
        <f t="shared" si="1117"/>
        <v/>
      </c>
      <c r="BZ994" s="150" t="str">
        <f t="shared" si="1118"/>
        <v/>
      </c>
      <c r="CB994" s="54" t="str">
        <f t="shared" si="1152"/>
        <v/>
      </c>
      <c r="CD994" s="54" t="str">
        <f t="shared" si="1119"/>
        <v/>
      </c>
      <c r="CF994" s="54" t="str">
        <f t="shared" si="1120"/>
        <v/>
      </c>
      <c r="CH994" s="150" t="str">
        <f t="shared" si="1121"/>
        <v/>
      </c>
      <c r="CI994" s="290"/>
      <c r="CJ994" s="150" t="str">
        <f t="shared" si="1122"/>
        <v/>
      </c>
      <c r="CK994" s="290"/>
      <c r="CL994" s="54" t="str">
        <f t="shared" si="1141"/>
        <v/>
      </c>
      <c r="CM994" s="290"/>
      <c r="CN994" s="150" t="str">
        <f t="shared" si="1123"/>
        <v/>
      </c>
      <c r="CO994" s="290"/>
      <c r="CP994" s="150" t="str">
        <f t="shared" si="1124"/>
        <v/>
      </c>
      <c r="CQ994" s="290"/>
      <c r="CR994" s="150" t="str">
        <f t="shared" si="1125"/>
        <v/>
      </c>
      <c r="CS994" s="290"/>
      <c r="CT994" s="150" t="str">
        <f t="shared" si="1126"/>
        <v/>
      </c>
      <c r="CU994" s="150"/>
      <c r="CV994" s="150" t="str">
        <f t="shared" si="1127"/>
        <v/>
      </c>
      <c r="CW994" s="94"/>
      <c r="CX994" s="151" t="str">
        <f t="shared" si="1168"/>
        <v/>
      </c>
      <c r="CY994" s="151" t="str">
        <f t="shared" si="1169"/>
        <v/>
      </c>
      <c r="CZ994" s="152"/>
      <c r="DA994" s="373" t="str">
        <f t="shared" si="1142"/>
        <v/>
      </c>
      <c r="DC994" s="153">
        <f t="shared" si="1128"/>
        <v>0</v>
      </c>
      <c r="DD994" s="153">
        <f t="shared" si="1129"/>
        <v>0</v>
      </c>
      <c r="DE994" s="153">
        <f t="shared" si="1130"/>
        <v>0</v>
      </c>
      <c r="DF994" s="158">
        <f t="shared" si="1131"/>
        <v>-4.7000000000000002E-3</v>
      </c>
      <c r="DG994" s="159">
        <f t="shared" si="1143"/>
        <v>-1.1703000000000001</v>
      </c>
      <c r="DH994" s="158">
        <f t="shared" si="1132"/>
        <v>3.1999999999999997E-3</v>
      </c>
      <c r="DI994" s="159">
        <f t="shared" si="1144"/>
        <v>0.79679999999999995</v>
      </c>
      <c r="DJ994" s="158">
        <f t="shared" si="1133"/>
        <v>-2.7000000000000001E-3</v>
      </c>
      <c r="DK994" s="159">
        <f t="shared" si="1145"/>
        <v>-0.67230000000000001</v>
      </c>
      <c r="DL994" s="158">
        <f t="shared" si="1134"/>
        <v>1.1999999999999999E-3</v>
      </c>
      <c r="DM994" s="159">
        <f t="shared" si="1146"/>
        <v>0.29879999999999995</v>
      </c>
      <c r="DN994" s="158">
        <f t="shared" si="1135"/>
        <v>1.46E-2</v>
      </c>
      <c r="DO994" s="159">
        <f t="shared" si="1147"/>
        <v>3.6354000000000002</v>
      </c>
      <c r="DP994" s="158">
        <f t="shared" si="1136"/>
        <v>-1.2999999999999999E-2</v>
      </c>
      <c r="DQ994" s="159">
        <f t="shared" si="1148"/>
        <v>-3.2369999999999997</v>
      </c>
      <c r="DR994" s="158">
        <f t="shared" si="1137"/>
        <v>-6.7000000000000002E-3</v>
      </c>
      <c r="DS994" s="159">
        <f t="shared" si="1149"/>
        <v>-1.6683000000000001</v>
      </c>
      <c r="DT994" s="158">
        <f t="shared" si="1138"/>
        <v>-1.2999999999999999E-2</v>
      </c>
      <c r="DU994" s="159">
        <f t="shared" si="1150"/>
        <v>-3.2369999999999997</v>
      </c>
      <c r="DV994" s="158">
        <f t="shared" si="1139"/>
        <v>-6.7000000000000002E-3</v>
      </c>
      <c r="DW994" s="160">
        <f t="shared" si="1151"/>
        <v>-1.6683000000000001</v>
      </c>
    </row>
    <row r="995" spans="1:127" ht="24.95" customHeight="1" x14ac:dyDescent="0.2">
      <c r="A995" s="272">
        <v>986</v>
      </c>
      <c r="B995" s="336"/>
      <c r="C995" s="332"/>
      <c r="D995" s="333"/>
      <c r="E995" s="334"/>
      <c r="F995" s="335"/>
      <c r="G995" s="334"/>
      <c r="H995" s="371"/>
      <c r="I995" s="334"/>
      <c r="J995" s="334"/>
      <c r="K995" s="334"/>
      <c r="L995" s="334"/>
      <c r="M995" s="334"/>
      <c r="N995" s="334"/>
      <c r="O995" s="337"/>
      <c r="P995" s="337"/>
      <c r="Q995" s="338" t="str">
        <f t="shared" si="1102"/>
        <v xml:space="preserve"> </v>
      </c>
      <c r="R995" s="339" t="str">
        <f t="shared" si="1103"/>
        <v/>
      </c>
      <c r="S995" s="340" t="str">
        <f t="shared" si="1156"/>
        <v/>
      </c>
      <c r="T995" s="341" t="str">
        <f t="shared" si="1104"/>
        <v/>
      </c>
      <c r="U995" s="341" t="str">
        <f t="shared" si="1105"/>
        <v/>
      </c>
      <c r="V995" s="341" t="str">
        <f t="shared" si="1106"/>
        <v/>
      </c>
      <c r="W995" s="341" t="str">
        <f t="shared" si="1107"/>
        <v/>
      </c>
      <c r="X995" s="340" t="str">
        <f t="shared" si="1157"/>
        <v/>
      </c>
      <c r="Y995" s="342" t="str">
        <f t="shared" si="1158"/>
        <v/>
      </c>
      <c r="Z995" s="343" t="str">
        <f t="shared" si="1159"/>
        <v/>
      </c>
      <c r="AA995" s="344" t="str">
        <f t="shared" si="1160"/>
        <v/>
      </c>
      <c r="AB995" s="345" t="str">
        <f t="shared" si="1108"/>
        <v/>
      </c>
      <c r="AC995" s="346" t="str">
        <f t="shared" si="1109"/>
        <v/>
      </c>
      <c r="AD995" s="346" t="str">
        <f t="shared" si="1110"/>
        <v/>
      </c>
      <c r="AE995" s="344" t="str">
        <f t="shared" si="1161"/>
        <v/>
      </c>
      <c r="AF995" s="346" t="str">
        <f t="shared" si="1111"/>
        <v/>
      </c>
      <c r="AG995" s="344" t="str">
        <f t="shared" si="1162"/>
        <v/>
      </c>
      <c r="AH995" s="344" t="str">
        <f t="shared" si="1163"/>
        <v/>
      </c>
      <c r="AI995" s="344" t="str">
        <f t="shared" si="1164"/>
        <v/>
      </c>
      <c r="AJ995" s="346" t="str">
        <f t="shared" si="1165"/>
        <v/>
      </c>
      <c r="AK995" s="346" t="str">
        <f t="shared" si="1166"/>
        <v/>
      </c>
      <c r="AL995" s="347" t="str">
        <f t="shared" si="1167"/>
        <v/>
      </c>
      <c r="AM995" s="141"/>
      <c r="AN995" s="141"/>
      <c r="AO995" s="142"/>
      <c r="AP995" s="58">
        <f t="shared" si="1112"/>
        <v>0</v>
      </c>
      <c r="AQ995" s="318">
        <f>SUM(AP$10:AP995)</f>
        <v>0</v>
      </c>
      <c r="AR995" s="143">
        <f t="shared" si="1170"/>
        <v>0.1</v>
      </c>
      <c r="AS995" s="144" t="str">
        <f t="shared" si="1113"/>
        <v/>
      </c>
      <c r="AT995" s="144" t="str">
        <f t="shared" si="1140"/>
        <v/>
      </c>
      <c r="AU995" s="145"/>
      <c r="AV995" s="58">
        <f t="shared" si="1099"/>
        <v>0</v>
      </c>
      <c r="AW995" s="318">
        <f>SUM(AV$10:AV995)</f>
        <v>0</v>
      </c>
      <c r="AX995" s="319">
        <f t="shared" si="1100"/>
        <v>0.1</v>
      </c>
      <c r="AY995" s="144" t="str">
        <f t="shared" si="1154"/>
        <v/>
      </c>
      <c r="AZ995" s="144" t="str">
        <f t="shared" si="1155"/>
        <v/>
      </c>
      <c r="BA995" s="144"/>
      <c r="BB995" s="146" t="str">
        <f t="shared" si="1114"/>
        <v/>
      </c>
      <c r="BC995" s="66" t="str">
        <f t="shared" si="1153"/>
        <v/>
      </c>
      <c r="BD995" s="195" t="str">
        <f t="shared" si="1115"/>
        <v/>
      </c>
      <c r="BF995" s="283"/>
      <c r="BG995" s="286" t="str">
        <f t="shared" si="1116"/>
        <v/>
      </c>
      <c r="BY995" s="211" t="str">
        <f t="shared" si="1117"/>
        <v/>
      </c>
      <c r="BZ995" s="150" t="str">
        <f t="shared" si="1118"/>
        <v/>
      </c>
      <c r="CB995" s="54" t="str">
        <f t="shared" si="1152"/>
        <v/>
      </c>
      <c r="CD995" s="54" t="str">
        <f t="shared" si="1119"/>
        <v/>
      </c>
      <c r="CF995" s="54" t="str">
        <f t="shared" si="1120"/>
        <v/>
      </c>
      <c r="CH995" s="150" t="str">
        <f t="shared" si="1121"/>
        <v/>
      </c>
      <c r="CI995" s="290"/>
      <c r="CJ995" s="150" t="str">
        <f t="shared" si="1122"/>
        <v/>
      </c>
      <c r="CK995" s="290"/>
      <c r="CL995" s="54" t="str">
        <f t="shared" si="1141"/>
        <v/>
      </c>
      <c r="CM995" s="290"/>
      <c r="CN995" s="150" t="str">
        <f t="shared" si="1123"/>
        <v/>
      </c>
      <c r="CO995" s="290"/>
      <c r="CP995" s="150" t="str">
        <f t="shared" si="1124"/>
        <v/>
      </c>
      <c r="CQ995" s="290"/>
      <c r="CR995" s="150" t="str">
        <f t="shared" si="1125"/>
        <v/>
      </c>
      <c r="CS995" s="290"/>
      <c r="CT995" s="150" t="str">
        <f t="shared" si="1126"/>
        <v/>
      </c>
      <c r="CU995" s="150"/>
      <c r="CV995" s="150" t="str">
        <f t="shared" si="1127"/>
        <v/>
      </c>
      <c r="CW995" s="94"/>
      <c r="CX995" s="151" t="str">
        <f t="shared" si="1168"/>
        <v/>
      </c>
      <c r="CY995" s="151" t="str">
        <f t="shared" si="1169"/>
        <v/>
      </c>
      <c r="CZ995" s="152"/>
      <c r="DA995" s="373" t="str">
        <f t="shared" si="1142"/>
        <v/>
      </c>
      <c r="DC995" s="153">
        <f t="shared" si="1128"/>
        <v>0</v>
      </c>
      <c r="DD995" s="153">
        <f t="shared" si="1129"/>
        <v>0</v>
      </c>
      <c r="DE995" s="153">
        <f t="shared" si="1130"/>
        <v>0</v>
      </c>
      <c r="DF995" s="158">
        <f t="shared" si="1131"/>
        <v>-4.7000000000000002E-3</v>
      </c>
      <c r="DG995" s="159">
        <f t="shared" si="1143"/>
        <v>-1.1703000000000001</v>
      </c>
      <c r="DH995" s="158">
        <f t="shared" si="1132"/>
        <v>3.1999999999999997E-3</v>
      </c>
      <c r="DI995" s="159">
        <f t="shared" si="1144"/>
        <v>0.79679999999999995</v>
      </c>
      <c r="DJ995" s="158">
        <f t="shared" si="1133"/>
        <v>-2.7000000000000001E-3</v>
      </c>
      <c r="DK995" s="159">
        <f t="shared" si="1145"/>
        <v>-0.67230000000000001</v>
      </c>
      <c r="DL995" s="158">
        <f t="shared" si="1134"/>
        <v>1.1999999999999999E-3</v>
      </c>
      <c r="DM995" s="159">
        <f t="shared" si="1146"/>
        <v>0.29879999999999995</v>
      </c>
      <c r="DN995" s="158">
        <f t="shared" si="1135"/>
        <v>1.46E-2</v>
      </c>
      <c r="DO995" s="159">
        <f t="shared" si="1147"/>
        <v>3.6354000000000002</v>
      </c>
      <c r="DP995" s="158">
        <f t="shared" si="1136"/>
        <v>-1.2999999999999999E-2</v>
      </c>
      <c r="DQ995" s="159">
        <f t="shared" si="1148"/>
        <v>-3.2369999999999997</v>
      </c>
      <c r="DR995" s="158">
        <f t="shared" si="1137"/>
        <v>-6.7000000000000002E-3</v>
      </c>
      <c r="DS995" s="159">
        <f t="shared" si="1149"/>
        <v>-1.6683000000000001</v>
      </c>
      <c r="DT995" s="158">
        <f t="shared" si="1138"/>
        <v>-1.2999999999999999E-2</v>
      </c>
      <c r="DU995" s="159">
        <f t="shared" si="1150"/>
        <v>-3.2369999999999997</v>
      </c>
      <c r="DV995" s="158">
        <f t="shared" si="1139"/>
        <v>-6.7000000000000002E-3</v>
      </c>
      <c r="DW995" s="160">
        <f t="shared" si="1151"/>
        <v>-1.6683000000000001</v>
      </c>
    </row>
    <row r="996" spans="1:127" ht="24.95" customHeight="1" x14ac:dyDescent="0.2">
      <c r="A996" s="272">
        <v>987</v>
      </c>
      <c r="B996" s="336"/>
      <c r="C996" s="332"/>
      <c r="D996" s="333"/>
      <c r="E996" s="334"/>
      <c r="F996" s="335"/>
      <c r="G996" s="334"/>
      <c r="H996" s="371"/>
      <c r="I996" s="334"/>
      <c r="J996" s="334"/>
      <c r="K996" s="334"/>
      <c r="L996" s="334"/>
      <c r="M996" s="334"/>
      <c r="N996" s="334"/>
      <c r="O996" s="337"/>
      <c r="P996" s="337"/>
      <c r="Q996" s="338" t="str">
        <f t="shared" si="1102"/>
        <v xml:space="preserve"> </v>
      </c>
      <c r="R996" s="339" t="str">
        <f t="shared" si="1103"/>
        <v/>
      </c>
      <c r="S996" s="340" t="str">
        <f t="shared" si="1156"/>
        <v/>
      </c>
      <c r="T996" s="341" t="str">
        <f t="shared" si="1104"/>
        <v/>
      </c>
      <c r="U996" s="341" t="str">
        <f t="shared" si="1105"/>
        <v/>
      </c>
      <c r="V996" s="341" t="str">
        <f t="shared" si="1106"/>
        <v/>
      </c>
      <c r="W996" s="341" t="str">
        <f t="shared" si="1107"/>
        <v/>
      </c>
      <c r="X996" s="340" t="str">
        <f t="shared" si="1157"/>
        <v/>
      </c>
      <c r="Y996" s="342" t="str">
        <f t="shared" si="1158"/>
        <v/>
      </c>
      <c r="Z996" s="343" t="str">
        <f t="shared" si="1159"/>
        <v/>
      </c>
      <c r="AA996" s="344" t="str">
        <f t="shared" si="1160"/>
        <v/>
      </c>
      <c r="AB996" s="345" t="str">
        <f t="shared" si="1108"/>
        <v/>
      </c>
      <c r="AC996" s="346" t="str">
        <f t="shared" si="1109"/>
        <v/>
      </c>
      <c r="AD996" s="346" t="str">
        <f t="shared" si="1110"/>
        <v/>
      </c>
      <c r="AE996" s="344" t="str">
        <f t="shared" si="1161"/>
        <v/>
      </c>
      <c r="AF996" s="346" t="str">
        <f t="shared" si="1111"/>
        <v/>
      </c>
      <c r="AG996" s="344" t="str">
        <f t="shared" si="1162"/>
        <v/>
      </c>
      <c r="AH996" s="344" t="str">
        <f t="shared" si="1163"/>
        <v/>
      </c>
      <c r="AI996" s="344" t="str">
        <f t="shared" si="1164"/>
        <v/>
      </c>
      <c r="AJ996" s="346" t="str">
        <f t="shared" si="1165"/>
        <v/>
      </c>
      <c r="AK996" s="346" t="str">
        <f t="shared" si="1166"/>
        <v/>
      </c>
      <c r="AL996" s="347" t="str">
        <f t="shared" si="1167"/>
        <v/>
      </c>
      <c r="AM996" s="141"/>
      <c r="AN996" s="141"/>
      <c r="AO996" s="142"/>
      <c r="AP996" s="58">
        <f t="shared" si="1112"/>
        <v>0</v>
      </c>
      <c r="AQ996" s="318">
        <f>SUM(AP$10:AP996)</f>
        <v>0</v>
      </c>
      <c r="AR996" s="143">
        <f t="shared" si="1170"/>
        <v>0.1</v>
      </c>
      <c r="AS996" s="144" t="str">
        <f t="shared" si="1113"/>
        <v/>
      </c>
      <c r="AT996" s="144" t="str">
        <f t="shared" si="1140"/>
        <v/>
      </c>
      <c r="AU996" s="145"/>
      <c r="AV996" s="58">
        <f t="shared" si="1099"/>
        <v>0</v>
      </c>
      <c r="AW996" s="318">
        <f>SUM(AV$10:AV996)</f>
        <v>0</v>
      </c>
      <c r="AX996" s="319">
        <f t="shared" si="1100"/>
        <v>0.1</v>
      </c>
      <c r="AY996" s="144" t="str">
        <f t="shared" si="1154"/>
        <v/>
      </c>
      <c r="AZ996" s="144" t="str">
        <f t="shared" si="1155"/>
        <v/>
      </c>
      <c r="BA996" s="144"/>
      <c r="BB996" s="146" t="str">
        <f t="shared" si="1114"/>
        <v/>
      </c>
      <c r="BC996" s="66" t="str">
        <f t="shared" si="1153"/>
        <v/>
      </c>
      <c r="BD996" s="195" t="str">
        <f t="shared" si="1115"/>
        <v/>
      </c>
      <c r="BF996" s="283"/>
      <c r="BG996" s="286" t="str">
        <f t="shared" si="1116"/>
        <v/>
      </c>
      <c r="BY996" s="211" t="str">
        <f t="shared" si="1117"/>
        <v/>
      </c>
      <c r="BZ996" s="150" t="str">
        <f t="shared" si="1118"/>
        <v/>
      </c>
      <c r="CB996" s="54" t="str">
        <f t="shared" si="1152"/>
        <v/>
      </c>
      <c r="CD996" s="54" t="str">
        <f t="shared" si="1119"/>
        <v/>
      </c>
      <c r="CF996" s="54" t="str">
        <f t="shared" si="1120"/>
        <v/>
      </c>
      <c r="CH996" s="150" t="str">
        <f t="shared" si="1121"/>
        <v/>
      </c>
      <c r="CI996" s="290"/>
      <c r="CJ996" s="150" t="str">
        <f t="shared" si="1122"/>
        <v/>
      </c>
      <c r="CK996" s="290"/>
      <c r="CL996" s="54" t="str">
        <f t="shared" si="1141"/>
        <v/>
      </c>
      <c r="CM996" s="290"/>
      <c r="CN996" s="150" t="str">
        <f t="shared" si="1123"/>
        <v/>
      </c>
      <c r="CO996" s="290"/>
      <c r="CP996" s="150" t="str">
        <f t="shared" si="1124"/>
        <v/>
      </c>
      <c r="CQ996" s="290"/>
      <c r="CR996" s="150" t="str">
        <f t="shared" si="1125"/>
        <v/>
      </c>
      <c r="CS996" s="290"/>
      <c r="CT996" s="150" t="str">
        <f t="shared" si="1126"/>
        <v/>
      </c>
      <c r="CU996" s="150"/>
      <c r="CV996" s="150" t="str">
        <f t="shared" si="1127"/>
        <v/>
      </c>
      <c r="CW996" s="94"/>
      <c r="CX996" s="151" t="str">
        <f t="shared" si="1168"/>
        <v/>
      </c>
      <c r="CY996" s="151" t="str">
        <f t="shared" si="1169"/>
        <v/>
      </c>
      <c r="CZ996" s="152"/>
      <c r="DA996" s="373" t="str">
        <f t="shared" si="1142"/>
        <v/>
      </c>
      <c r="DC996" s="153">
        <f t="shared" si="1128"/>
        <v>0</v>
      </c>
      <c r="DD996" s="153">
        <f t="shared" si="1129"/>
        <v>0</v>
      </c>
      <c r="DE996" s="153">
        <f t="shared" si="1130"/>
        <v>0</v>
      </c>
      <c r="DF996" s="158">
        <f t="shared" si="1131"/>
        <v>-4.7000000000000002E-3</v>
      </c>
      <c r="DG996" s="159">
        <f t="shared" si="1143"/>
        <v>-1.1703000000000001</v>
      </c>
      <c r="DH996" s="158">
        <f t="shared" si="1132"/>
        <v>3.1999999999999997E-3</v>
      </c>
      <c r="DI996" s="159">
        <f t="shared" si="1144"/>
        <v>0.79679999999999995</v>
      </c>
      <c r="DJ996" s="158">
        <f t="shared" si="1133"/>
        <v>-2.7000000000000001E-3</v>
      </c>
      <c r="DK996" s="159">
        <f t="shared" si="1145"/>
        <v>-0.67230000000000001</v>
      </c>
      <c r="DL996" s="158">
        <f t="shared" si="1134"/>
        <v>1.1999999999999999E-3</v>
      </c>
      <c r="DM996" s="159">
        <f t="shared" si="1146"/>
        <v>0.29879999999999995</v>
      </c>
      <c r="DN996" s="158">
        <f t="shared" si="1135"/>
        <v>1.46E-2</v>
      </c>
      <c r="DO996" s="159">
        <f t="shared" si="1147"/>
        <v>3.6354000000000002</v>
      </c>
      <c r="DP996" s="158">
        <f t="shared" si="1136"/>
        <v>-1.2999999999999999E-2</v>
      </c>
      <c r="DQ996" s="159">
        <f t="shared" si="1148"/>
        <v>-3.2369999999999997</v>
      </c>
      <c r="DR996" s="158">
        <f t="shared" si="1137"/>
        <v>-6.7000000000000002E-3</v>
      </c>
      <c r="DS996" s="159">
        <f t="shared" si="1149"/>
        <v>-1.6683000000000001</v>
      </c>
      <c r="DT996" s="158">
        <f t="shared" si="1138"/>
        <v>-1.2999999999999999E-2</v>
      </c>
      <c r="DU996" s="159">
        <f t="shared" si="1150"/>
        <v>-3.2369999999999997</v>
      </c>
      <c r="DV996" s="158">
        <f t="shared" si="1139"/>
        <v>-6.7000000000000002E-3</v>
      </c>
      <c r="DW996" s="160">
        <f t="shared" si="1151"/>
        <v>-1.6683000000000001</v>
      </c>
    </row>
    <row r="997" spans="1:127" ht="24.95" customHeight="1" x14ac:dyDescent="0.2">
      <c r="A997" s="272">
        <v>988</v>
      </c>
      <c r="B997" s="336"/>
      <c r="C997" s="332"/>
      <c r="D997" s="333"/>
      <c r="E997" s="334"/>
      <c r="F997" s="335"/>
      <c r="G997" s="334"/>
      <c r="H997" s="371"/>
      <c r="I997" s="334"/>
      <c r="J997" s="334"/>
      <c r="K997" s="334"/>
      <c r="L997" s="334"/>
      <c r="M997" s="334"/>
      <c r="N997" s="334"/>
      <c r="O997" s="337"/>
      <c r="P997" s="337"/>
      <c r="Q997" s="338" t="str">
        <f t="shared" si="1102"/>
        <v xml:space="preserve"> </v>
      </c>
      <c r="R997" s="339" t="str">
        <f t="shared" si="1103"/>
        <v/>
      </c>
      <c r="S997" s="340" t="str">
        <f t="shared" si="1156"/>
        <v/>
      </c>
      <c r="T997" s="341" t="str">
        <f t="shared" si="1104"/>
        <v/>
      </c>
      <c r="U997" s="341" t="str">
        <f t="shared" si="1105"/>
        <v/>
      </c>
      <c r="V997" s="341" t="str">
        <f t="shared" si="1106"/>
        <v/>
      </c>
      <c r="W997" s="341" t="str">
        <f t="shared" si="1107"/>
        <v/>
      </c>
      <c r="X997" s="340" t="str">
        <f t="shared" si="1157"/>
        <v/>
      </c>
      <c r="Y997" s="342" t="str">
        <f t="shared" si="1158"/>
        <v/>
      </c>
      <c r="Z997" s="343" t="str">
        <f t="shared" si="1159"/>
        <v/>
      </c>
      <c r="AA997" s="344" t="str">
        <f t="shared" si="1160"/>
        <v/>
      </c>
      <c r="AB997" s="345" t="str">
        <f t="shared" si="1108"/>
        <v/>
      </c>
      <c r="AC997" s="346" t="str">
        <f t="shared" si="1109"/>
        <v/>
      </c>
      <c r="AD997" s="346" t="str">
        <f t="shared" si="1110"/>
        <v/>
      </c>
      <c r="AE997" s="344" t="str">
        <f t="shared" si="1161"/>
        <v/>
      </c>
      <c r="AF997" s="346" t="str">
        <f t="shared" si="1111"/>
        <v/>
      </c>
      <c r="AG997" s="344" t="str">
        <f t="shared" si="1162"/>
        <v/>
      </c>
      <c r="AH997" s="344" t="str">
        <f t="shared" si="1163"/>
        <v/>
      </c>
      <c r="AI997" s="344" t="str">
        <f t="shared" si="1164"/>
        <v/>
      </c>
      <c r="AJ997" s="346" t="str">
        <f t="shared" si="1165"/>
        <v/>
      </c>
      <c r="AK997" s="346" t="str">
        <f t="shared" si="1166"/>
        <v/>
      </c>
      <c r="AL997" s="347" t="str">
        <f t="shared" si="1167"/>
        <v/>
      </c>
      <c r="AM997" s="141"/>
      <c r="AN997" s="141"/>
      <c r="AO997" s="142"/>
      <c r="AP997" s="58">
        <f t="shared" si="1112"/>
        <v>0</v>
      </c>
      <c r="AQ997" s="318">
        <f>SUM(AP$10:AP997)</f>
        <v>0</v>
      </c>
      <c r="AR997" s="143">
        <f t="shared" si="1170"/>
        <v>0.1</v>
      </c>
      <c r="AS997" s="144" t="str">
        <f t="shared" si="1113"/>
        <v/>
      </c>
      <c r="AT997" s="144" t="str">
        <f t="shared" si="1140"/>
        <v/>
      </c>
      <c r="AU997" s="145"/>
      <c r="AV997" s="58">
        <f t="shared" si="1099"/>
        <v>0</v>
      </c>
      <c r="AW997" s="318">
        <f>SUM(AV$10:AV997)</f>
        <v>0</v>
      </c>
      <c r="AX997" s="319">
        <f t="shared" si="1100"/>
        <v>0.1</v>
      </c>
      <c r="AY997" s="144" t="str">
        <f t="shared" si="1154"/>
        <v/>
      </c>
      <c r="AZ997" s="144" t="str">
        <f t="shared" si="1155"/>
        <v/>
      </c>
      <c r="BA997" s="144"/>
      <c r="BB997" s="146" t="str">
        <f t="shared" si="1114"/>
        <v/>
      </c>
      <c r="BC997" s="66" t="str">
        <f t="shared" si="1153"/>
        <v/>
      </c>
      <c r="BD997" s="195" t="str">
        <f t="shared" si="1115"/>
        <v/>
      </c>
      <c r="BF997" s="283"/>
      <c r="BG997" s="286" t="str">
        <f t="shared" si="1116"/>
        <v/>
      </c>
      <c r="BY997" s="211" t="str">
        <f t="shared" si="1117"/>
        <v/>
      </c>
      <c r="BZ997" s="150" t="str">
        <f t="shared" si="1118"/>
        <v/>
      </c>
      <c r="CB997" s="54" t="str">
        <f t="shared" si="1152"/>
        <v/>
      </c>
      <c r="CD997" s="54" t="str">
        <f t="shared" si="1119"/>
        <v/>
      </c>
      <c r="CF997" s="54" t="str">
        <f t="shared" si="1120"/>
        <v/>
      </c>
      <c r="CH997" s="150" t="str">
        <f t="shared" si="1121"/>
        <v/>
      </c>
      <c r="CI997" s="290"/>
      <c r="CJ997" s="150" t="str">
        <f t="shared" si="1122"/>
        <v/>
      </c>
      <c r="CK997" s="290"/>
      <c r="CL997" s="54" t="str">
        <f t="shared" si="1141"/>
        <v/>
      </c>
      <c r="CM997" s="290"/>
      <c r="CN997" s="150" t="str">
        <f t="shared" si="1123"/>
        <v/>
      </c>
      <c r="CO997" s="290"/>
      <c r="CP997" s="150" t="str">
        <f t="shared" si="1124"/>
        <v/>
      </c>
      <c r="CQ997" s="290"/>
      <c r="CR997" s="150" t="str">
        <f t="shared" si="1125"/>
        <v/>
      </c>
      <c r="CS997" s="290"/>
      <c r="CT997" s="150" t="str">
        <f t="shared" si="1126"/>
        <v/>
      </c>
      <c r="CU997" s="150"/>
      <c r="CV997" s="150" t="str">
        <f t="shared" si="1127"/>
        <v/>
      </c>
      <c r="CW997" s="94"/>
      <c r="CX997" s="151" t="str">
        <f t="shared" si="1168"/>
        <v/>
      </c>
      <c r="CY997" s="151" t="str">
        <f t="shared" si="1169"/>
        <v/>
      </c>
      <c r="CZ997" s="152"/>
      <c r="DA997" s="373" t="str">
        <f t="shared" si="1142"/>
        <v/>
      </c>
      <c r="DC997" s="153">
        <f t="shared" si="1128"/>
        <v>0</v>
      </c>
      <c r="DD997" s="153">
        <f t="shared" si="1129"/>
        <v>0</v>
      </c>
      <c r="DE997" s="153">
        <f t="shared" si="1130"/>
        <v>0</v>
      </c>
      <c r="DF997" s="158">
        <f t="shared" si="1131"/>
        <v>-4.7000000000000002E-3</v>
      </c>
      <c r="DG997" s="159">
        <f t="shared" si="1143"/>
        <v>-1.1703000000000001</v>
      </c>
      <c r="DH997" s="158">
        <f t="shared" si="1132"/>
        <v>3.1999999999999997E-3</v>
      </c>
      <c r="DI997" s="159">
        <f t="shared" si="1144"/>
        <v>0.79679999999999995</v>
      </c>
      <c r="DJ997" s="158">
        <f t="shared" si="1133"/>
        <v>-2.7000000000000001E-3</v>
      </c>
      <c r="DK997" s="159">
        <f t="shared" si="1145"/>
        <v>-0.67230000000000001</v>
      </c>
      <c r="DL997" s="158">
        <f t="shared" si="1134"/>
        <v>1.1999999999999999E-3</v>
      </c>
      <c r="DM997" s="159">
        <f t="shared" si="1146"/>
        <v>0.29879999999999995</v>
      </c>
      <c r="DN997" s="158">
        <f t="shared" si="1135"/>
        <v>1.46E-2</v>
      </c>
      <c r="DO997" s="159">
        <f t="shared" si="1147"/>
        <v>3.6354000000000002</v>
      </c>
      <c r="DP997" s="158">
        <f t="shared" si="1136"/>
        <v>-1.2999999999999999E-2</v>
      </c>
      <c r="DQ997" s="159">
        <f t="shared" si="1148"/>
        <v>-3.2369999999999997</v>
      </c>
      <c r="DR997" s="158">
        <f t="shared" si="1137"/>
        <v>-6.7000000000000002E-3</v>
      </c>
      <c r="DS997" s="159">
        <f t="shared" si="1149"/>
        <v>-1.6683000000000001</v>
      </c>
      <c r="DT997" s="158">
        <f t="shared" si="1138"/>
        <v>-1.2999999999999999E-2</v>
      </c>
      <c r="DU997" s="159">
        <f t="shared" si="1150"/>
        <v>-3.2369999999999997</v>
      </c>
      <c r="DV997" s="158">
        <f t="shared" si="1139"/>
        <v>-6.7000000000000002E-3</v>
      </c>
      <c r="DW997" s="160">
        <f t="shared" si="1151"/>
        <v>-1.6683000000000001</v>
      </c>
    </row>
    <row r="998" spans="1:127" ht="24.95" customHeight="1" x14ac:dyDescent="0.2">
      <c r="A998" s="272">
        <v>989</v>
      </c>
      <c r="B998" s="336"/>
      <c r="C998" s="332"/>
      <c r="D998" s="333"/>
      <c r="E998" s="334"/>
      <c r="F998" s="335"/>
      <c r="G998" s="334"/>
      <c r="H998" s="371"/>
      <c r="I998" s="334"/>
      <c r="J998" s="334"/>
      <c r="K998" s="334"/>
      <c r="L998" s="334"/>
      <c r="M998" s="334"/>
      <c r="N998" s="334"/>
      <c r="O998" s="337"/>
      <c r="P998" s="337"/>
      <c r="Q998" s="338" t="str">
        <f t="shared" si="1102"/>
        <v xml:space="preserve"> </v>
      </c>
      <c r="R998" s="339" t="str">
        <f t="shared" si="1103"/>
        <v/>
      </c>
      <c r="S998" s="340" t="str">
        <f t="shared" si="1156"/>
        <v/>
      </c>
      <c r="T998" s="341" t="str">
        <f t="shared" si="1104"/>
        <v/>
      </c>
      <c r="U998" s="341" t="str">
        <f t="shared" si="1105"/>
        <v/>
      </c>
      <c r="V998" s="341" t="str">
        <f t="shared" si="1106"/>
        <v/>
      </c>
      <c r="W998" s="341" t="str">
        <f t="shared" si="1107"/>
        <v/>
      </c>
      <c r="X998" s="340" t="str">
        <f t="shared" si="1157"/>
        <v/>
      </c>
      <c r="Y998" s="342" t="str">
        <f t="shared" si="1158"/>
        <v/>
      </c>
      <c r="Z998" s="343" t="str">
        <f t="shared" si="1159"/>
        <v/>
      </c>
      <c r="AA998" s="344" t="str">
        <f t="shared" si="1160"/>
        <v/>
      </c>
      <c r="AB998" s="345" t="str">
        <f t="shared" si="1108"/>
        <v/>
      </c>
      <c r="AC998" s="346" t="str">
        <f t="shared" si="1109"/>
        <v/>
      </c>
      <c r="AD998" s="346" t="str">
        <f t="shared" si="1110"/>
        <v/>
      </c>
      <c r="AE998" s="344" t="str">
        <f t="shared" si="1161"/>
        <v/>
      </c>
      <c r="AF998" s="346" t="str">
        <f t="shared" si="1111"/>
        <v/>
      </c>
      <c r="AG998" s="344" t="str">
        <f t="shared" si="1162"/>
        <v/>
      </c>
      <c r="AH998" s="344" t="str">
        <f t="shared" si="1163"/>
        <v/>
      </c>
      <c r="AI998" s="344" t="str">
        <f t="shared" si="1164"/>
        <v/>
      </c>
      <c r="AJ998" s="346" t="str">
        <f t="shared" si="1165"/>
        <v/>
      </c>
      <c r="AK998" s="346" t="str">
        <f t="shared" si="1166"/>
        <v/>
      </c>
      <c r="AL998" s="347" t="str">
        <f t="shared" si="1167"/>
        <v/>
      </c>
      <c r="AM998" s="141"/>
      <c r="AN998" s="141"/>
      <c r="AO998" s="142"/>
      <c r="AP998" s="58">
        <f t="shared" si="1112"/>
        <v>0</v>
      </c>
      <c r="AQ998" s="318">
        <f>SUM(AP$10:AP998)</f>
        <v>0</v>
      </c>
      <c r="AR998" s="143">
        <f t="shared" si="1170"/>
        <v>0.1</v>
      </c>
      <c r="AS998" s="144" t="str">
        <f t="shared" si="1113"/>
        <v/>
      </c>
      <c r="AT998" s="144" t="str">
        <f t="shared" si="1140"/>
        <v/>
      </c>
      <c r="AU998" s="145"/>
      <c r="AV998" s="58">
        <f t="shared" si="1099"/>
        <v>0</v>
      </c>
      <c r="AW998" s="318">
        <f>SUM(AV$10:AV998)</f>
        <v>0</v>
      </c>
      <c r="AX998" s="319">
        <f t="shared" si="1100"/>
        <v>0.1</v>
      </c>
      <c r="AY998" s="144" t="str">
        <f t="shared" si="1154"/>
        <v/>
      </c>
      <c r="AZ998" s="144" t="str">
        <f t="shared" si="1155"/>
        <v/>
      </c>
      <c r="BA998" s="144"/>
      <c r="BB998" s="146" t="str">
        <f t="shared" si="1114"/>
        <v/>
      </c>
      <c r="BC998" s="66" t="str">
        <f t="shared" si="1153"/>
        <v/>
      </c>
      <c r="BD998" s="195" t="str">
        <f t="shared" si="1115"/>
        <v/>
      </c>
      <c r="BF998" s="283"/>
      <c r="BG998" s="286" t="str">
        <f t="shared" si="1116"/>
        <v/>
      </c>
      <c r="BY998" s="211" t="str">
        <f t="shared" si="1117"/>
        <v/>
      </c>
      <c r="BZ998" s="150" t="str">
        <f t="shared" si="1118"/>
        <v/>
      </c>
      <c r="CB998" s="54" t="str">
        <f t="shared" si="1152"/>
        <v/>
      </c>
      <c r="CD998" s="54" t="str">
        <f t="shared" si="1119"/>
        <v/>
      </c>
      <c r="CF998" s="54" t="str">
        <f t="shared" si="1120"/>
        <v/>
      </c>
      <c r="CH998" s="150" t="str">
        <f t="shared" si="1121"/>
        <v/>
      </c>
      <c r="CI998" s="290"/>
      <c r="CJ998" s="150" t="str">
        <f t="shared" si="1122"/>
        <v/>
      </c>
      <c r="CK998" s="290"/>
      <c r="CL998" s="54" t="str">
        <f t="shared" si="1141"/>
        <v/>
      </c>
      <c r="CM998" s="290"/>
      <c r="CN998" s="150" t="str">
        <f t="shared" si="1123"/>
        <v/>
      </c>
      <c r="CO998" s="290"/>
      <c r="CP998" s="150" t="str">
        <f t="shared" si="1124"/>
        <v/>
      </c>
      <c r="CQ998" s="290"/>
      <c r="CR998" s="150" t="str">
        <f t="shared" si="1125"/>
        <v/>
      </c>
      <c r="CS998" s="290"/>
      <c r="CT998" s="150" t="str">
        <f t="shared" si="1126"/>
        <v/>
      </c>
      <c r="CU998" s="150"/>
      <c r="CV998" s="150" t="str">
        <f t="shared" si="1127"/>
        <v/>
      </c>
      <c r="CW998" s="94"/>
      <c r="CX998" s="151" t="str">
        <f t="shared" si="1168"/>
        <v/>
      </c>
      <c r="CY998" s="151" t="str">
        <f t="shared" si="1169"/>
        <v/>
      </c>
      <c r="CZ998" s="152"/>
      <c r="DA998" s="373" t="str">
        <f t="shared" si="1142"/>
        <v/>
      </c>
      <c r="DC998" s="153">
        <f t="shared" si="1128"/>
        <v>0</v>
      </c>
      <c r="DD998" s="153">
        <f t="shared" si="1129"/>
        <v>0</v>
      </c>
      <c r="DE998" s="153">
        <f t="shared" si="1130"/>
        <v>0</v>
      </c>
      <c r="DF998" s="158">
        <f t="shared" si="1131"/>
        <v>-4.7000000000000002E-3</v>
      </c>
      <c r="DG998" s="159">
        <f t="shared" si="1143"/>
        <v>-1.1703000000000001</v>
      </c>
      <c r="DH998" s="158">
        <f t="shared" si="1132"/>
        <v>3.1999999999999997E-3</v>
      </c>
      <c r="DI998" s="159">
        <f t="shared" si="1144"/>
        <v>0.79679999999999995</v>
      </c>
      <c r="DJ998" s="158">
        <f t="shared" si="1133"/>
        <v>-2.7000000000000001E-3</v>
      </c>
      <c r="DK998" s="159">
        <f t="shared" si="1145"/>
        <v>-0.67230000000000001</v>
      </c>
      <c r="DL998" s="158">
        <f t="shared" si="1134"/>
        <v>1.1999999999999999E-3</v>
      </c>
      <c r="DM998" s="159">
        <f t="shared" si="1146"/>
        <v>0.29879999999999995</v>
      </c>
      <c r="DN998" s="158">
        <f t="shared" si="1135"/>
        <v>1.46E-2</v>
      </c>
      <c r="DO998" s="159">
        <f t="shared" si="1147"/>
        <v>3.6354000000000002</v>
      </c>
      <c r="DP998" s="158">
        <f t="shared" si="1136"/>
        <v>-1.2999999999999999E-2</v>
      </c>
      <c r="DQ998" s="159">
        <f t="shared" si="1148"/>
        <v>-3.2369999999999997</v>
      </c>
      <c r="DR998" s="158">
        <f t="shared" si="1137"/>
        <v>-6.7000000000000002E-3</v>
      </c>
      <c r="DS998" s="159">
        <f t="shared" si="1149"/>
        <v>-1.6683000000000001</v>
      </c>
      <c r="DT998" s="158">
        <f t="shared" si="1138"/>
        <v>-1.2999999999999999E-2</v>
      </c>
      <c r="DU998" s="159">
        <f t="shared" si="1150"/>
        <v>-3.2369999999999997</v>
      </c>
      <c r="DV998" s="158">
        <f t="shared" si="1139"/>
        <v>-6.7000000000000002E-3</v>
      </c>
      <c r="DW998" s="160">
        <f t="shared" si="1151"/>
        <v>-1.6683000000000001</v>
      </c>
    </row>
    <row r="999" spans="1:127" ht="24.95" customHeight="1" x14ac:dyDescent="0.2">
      <c r="A999" s="272">
        <v>990</v>
      </c>
      <c r="B999" s="336"/>
      <c r="C999" s="332"/>
      <c r="D999" s="333"/>
      <c r="E999" s="334"/>
      <c r="F999" s="335"/>
      <c r="G999" s="334"/>
      <c r="H999" s="371"/>
      <c r="I999" s="334"/>
      <c r="J999" s="334"/>
      <c r="K999" s="334"/>
      <c r="L999" s="334"/>
      <c r="M999" s="334"/>
      <c r="N999" s="334"/>
      <c r="O999" s="337"/>
      <c r="P999" s="337"/>
      <c r="Q999" s="338" t="str">
        <f t="shared" si="1102"/>
        <v xml:space="preserve"> </v>
      </c>
      <c r="R999" s="339" t="str">
        <f t="shared" si="1103"/>
        <v/>
      </c>
      <c r="S999" s="340" t="str">
        <f t="shared" si="1156"/>
        <v/>
      </c>
      <c r="T999" s="341" t="str">
        <f t="shared" si="1104"/>
        <v/>
      </c>
      <c r="U999" s="341" t="str">
        <f t="shared" si="1105"/>
        <v/>
      </c>
      <c r="V999" s="341" t="str">
        <f t="shared" si="1106"/>
        <v/>
      </c>
      <c r="W999" s="341" t="str">
        <f t="shared" si="1107"/>
        <v/>
      </c>
      <c r="X999" s="340" t="str">
        <f t="shared" si="1157"/>
        <v/>
      </c>
      <c r="Y999" s="342" t="str">
        <f t="shared" si="1158"/>
        <v/>
      </c>
      <c r="Z999" s="343" t="str">
        <f t="shared" si="1159"/>
        <v/>
      </c>
      <c r="AA999" s="344" t="str">
        <f t="shared" si="1160"/>
        <v/>
      </c>
      <c r="AB999" s="345" t="str">
        <f t="shared" si="1108"/>
        <v/>
      </c>
      <c r="AC999" s="346" t="str">
        <f t="shared" si="1109"/>
        <v/>
      </c>
      <c r="AD999" s="346" t="str">
        <f t="shared" si="1110"/>
        <v/>
      </c>
      <c r="AE999" s="344" t="str">
        <f t="shared" si="1161"/>
        <v/>
      </c>
      <c r="AF999" s="346" t="str">
        <f t="shared" si="1111"/>
        <v/>
      </c>
      <c r="AG999" s="344" t="str">
        <f t="shared" si="1162"/>
        <v/>
      </c>
      <c r="AH999" s="344" t="str">
        <f t="shared" si="1163"/>
        <v/>
      </c>
      <c r="AI999" s="344" t="str">
        <f t="shared" si="1164"/>
        <v/>
      </c>
      <c r="AJ999" s="346" t="str">
        <f t="shared" si="1165"/>
        <v/>
      </c>
      <c r="AK999" s="346" t="str">
        <f t="shared" si="1166"/>
        <v/>
      </c>
      <c r="AL999" s="347" t="str">
        <f t="shared" si="1167"/>
        <v/>
      </c>
      <c r="AM999" s="141"/>
      <c r="AN999" s="141"/>
      <c r="AO999" s="142"/>
      <c r="AP999" s="58">
        <f t="shared" si="1112"/>
        <v>0</v>
      </c>
      <c r="AQ999" s="318">
        <f>SUM(AP$10:AP999)</f>
        <v>0</v>
      </c>
      <c r="AR999" s="143">
        <f t="shared" ref="AR999:AR1062" si="1171">IF(AP999&gt;0,AQ999,AQ999+0.1)</f>
        <v>0.1</v>
      </c>
      <c r="AS999" s="144" t="str">
        <f t="shared" si="1113"/>
        <v/>
      </c>
      <c r="AT999" s="144" t="str">
        <f t="shared" si="1140"/>
        <v/>
      </c>
      <c r="AU999" s="145"/>
      <c r="AV999" s="58">
        <f t="shared" ref="AV999:AV1062" si="1172">IF(D999="",0,1)</f>
        <v>0</v>
      </c>
      <c r="AW999" s="318">
        <f>SUM(AV$10:AV999)</f>
        <v>0</v>
      </c>
      <c r="AX999" s="319">
        <f t="shared" ref="AX999:AX1062" si="1173">IF(AV999&gt;0,AW999,AW999+0.1)</f>
        <v>0.1</v>
      </c>
      <c r="AY999" s="144" t="str">
        <f t="shared" si="1154"/>
        <v/>
      </c>
      <c r="AZ999" s="144" t="str">
        <f t="shared" si="1155"/>
        <v/>
      </c>
      <c r="BA999" s="144"/>
      <c r="BB999" s="146" t="str">
        <f t="shared" si="1114"/>
        <v/>
      </c>
      <c r="BC999" s="66" t="str">
        <f t="shared" si="1153"/>
        <v/>
      </c>
      <c r="BD999" s="195" t="str">
        <f t="shared" si="1115"/>
        <v/>
      </c>
      <c r="BF999" s="283"/>
      <c r="BG999" s="286" t="str">
        <f t="shared" si="1116"/>
        <v/>
      </c>
      <c r="BY999" s="211" t="str">
        <f t="shared" si="1117"/>
        <v/>
      </c>
      <c r="BZ999" s="150" t="str">
        <f t="shared" si="1118"/>
        <v/>
      </c>
      <c r="CB999" s="54" t="str">
        <f t="shared" si="1152"/>
        <v/>
      </c>
      <c r="CD999" s="54" t="str">
        <f t="shared" si="1119"/>
        <v/>
      </c>
      <c r="CF999" s="54" t="str">
        <f t="shared" si="1120"/>
        <v/>
      </c>
      <c r="CH999" s="150" t="str">
        <f t="shared" si="1121"/>
        <v/>
      </c>
      <c r="CI999" s="290"/>
      <c r="CJ999" s="150" t="str">
        <f t="shared" si="1122"/>
        <v/>
      </c>
      <c r="CK999" s="290"/>
      <c r="CL999" s="54" t="str">
        <f t="shared" si="1141"/>
        <v/>
      </c>
      <c r="CM999" s="290"/>
      <c r="CN999" s="150" t="str">
        <f t="shared" si="1123"/>
        <v/>
      </c>
      <c r="CO999" s="290"/>
      <c r="CP999" s="150" t="str">
        <f t="shared" si="1124"/>
        <v/>
      </c>
      <c r="CQ999" s="290"/>
      <c r="CR999" s="150" t="str">
        <f t="shared" si="1125"/>
        <v/>
      </c>
      <c r="CS999" s="290"/>
      <c r="CT999" s="150" t="str">
        <f t="shared" si="1126"/>
        <v/>
      </c>
      <c r="CU999" s="150"/>
      <c r="CV999" s="150" t="str">
        <f t="shared" si="1127"/>
        <v/>
      </c>
      <c r="CW999" s="94"/>
      <c r="CX999" s="151" t="str">
        <f t="shared" si="1168"/>
        <v/>
      </c>
      <c r="CY999" s="151" t="str">
        <f t="shared" si="1169"/>
        <v/>
      </c>
      <c r="CZ999" s="152"/>
      <c r="DA999" s="373" t="str">
        <f t="shared" si="1142"/>
        <v/>
      </c>
      <c r="DC999" s="153">
        <f t="shared" si="1128"/>
        <v>0</v>
      </c>
      <c r="DD999" s="153">
        <f t="shared" si="1129"/>
        <v>0</v>
      </c>
      <c r="DE999" s="153">
        <f t="shared" si="1130"/>
        <v>0</v>
      </c>
      <c r="DF999" s="158">
        <f t="shared" si="1131"/>
        <v>-4.7000000000000002E-3</v>
      </c>
      <c r="DG999" s="159">
        <f t="shared" si="1143"/>
        <v>-1.1703000000000001</v>
      </c>
      <c r="DH999" s="158">
        <f t="shared" si="1132"/>
        <v>3.1999999999999997E-3</v>
      </c>
      <c r="DI999" s="159">
        <f t="shared" si="1144"/>
        <v>0.79679999999999995</v>
      </c>
      <c r="DJ999" s="158">
        <f t="shared" si="1133"/>
        <v>-2.7000000000000001E-3</v>
      </c>
      <c r="DK999" s="159">
        <f t="shared" si="1145"/>
        <v>-0.67230000000000001</v>
      </c>
      <c r="DL999" s="158">
        <f t="shared" si="1134"/>
        <v>1.1999999999999999E-3</v>
      </c>
      <c r="DM999" s="159">
        <f t="shared" si="1146"/>
        <v>0.29879999999999995</v>
      </c>
      <c r="DN999" s="158">
        <f t="shared" si="1135"/>
        <v>1.46E-2</v>
      </c>
      <c r="DO999" s="159">
        <f t="shared" si="1147"/>
        <v>3.6354000000000002</v>
      </c>
      <c r="DP999" s="158">
        <f t="shared" si="1136"/>
        <v>-1.2999999999999999E-2</v>
      </c>
      <c r="DQ999" s="159">
        <f t="shared" si="1148"/>
        <v>-3.2369999999999997</v>
      </c>
      <c r="DR999" s="158">
        <f t="shared" si="1137"/>
        <v>-6.7000000000000002E-3</v>
      </c>
      <c r="DS999" s="159">
        <f t="shared" si="1149"/>
        <v>-1.6683000000000001</v>
      </c>
      <c r="DT999" s="158">
        <f t="shared" si="1138"/>
        <v>-1.2999999999999999E-2</v>
      </c>
      <c r="DU999" s="159">
        <f t="shared" si="1150"/>
        <v>-3.2369999999999997</v>
      </c>
      <c r="DV999" s="158">
        <f t="shared" si="1139"/>
        <v>-6.7000000000000002E-3</v>
      </c>
      <c r="DW999" s="160">
        <f t="shared" si="1151"/>
        <v>-1.6683000000000001</v>
      </c>
    </row>
    <row r="1000" spans="1:127" ht="24.95" customHeight="1" x14ac:dyDescent="0.2">
      <c r="A1000" s="272">
        <v>991</v>
      </c>
      <c r="B1000" s="336"/>
      <c r="C1000" s="332"/>
      <c r="D1000" s="333"/>
      <c r="E1000" s="334"/>
      <c r="F1000" s="335"/>
      <c r="G1000" s="334"/>
      <c r="H1000" s="371"/>
      <c r="I1000" s="334"/>
      <c r="J1000" s="334"/>
      <c r="K1000" s="334"/>
      <c r="L1000" s="334"/>
      <c r="M1000" s="334"/>
      <c r="N1000" s="334"/>
      <c r="O1000" s="337"/>
      <c r="P1000" s="337"/>
      <c r="Q1000" s="338" t="str">
        <f t="shared" si="1102"/>
        <v xml:space="preserve"> </v>
      </c>
      <c r="R1000" s="339" t="str">
        <f t="shared" si="1103"/>
        <v/>
      </c>
      <c r="S1000" s="340" t="str">
        <f t="shared" si="1156"/>
        <v/>
      </c>
      <c r="T1000" s="341" t="str">
        <f t="shared" si="1104"/>
        <v/>
      </c>
      <c r="U1000" s="341" t="str">
        <f t="shared" si="1105"/>
        <v/>
      </c>
      <c r="V1000" s="341" t="str">
        <f t="shared" si="1106"/>
        <v/>
      </c>
      <c r="W1000" s="341" t="str">
        <f t="shared" si="1107"/>
        <v/>
      </c>
      <c r="X1000" s="340" t="str">
        <f t="shared" si="1157"/>
        <v/>
      </c>
      <c r="Y1000" s="342" t="str">
        <f t="shared" si="1158"/>
        <v/>
      </c>
      <c r="Z1000" s="343" t="str">
        <f t="shared" si="1159"/>
        <v/>
      </c>
      <c r="AA1000" s="344" t="str">
        <f t="shared" si="1160"/>
        <v/>
      </c>
      <c r="AB1000" s="345" t="str">
        <f t="shared" si="1108"/>
        <v/>
      </c>
      <c r="AC1000" s="346" t="str">
        <f t="shared" si="1109"/>
        <v/>
      </c>
      <c r="AD1000" s="346" t="str">
        <f t="shared" si="1110"/>
        <v/>
      </c>
      <c r="AE1000" s="344" t="str">
        <f t="shared" si="1161"/>
        <v/>
      </c>
      <c r="AF1000" s="346" t="str">
        <f t="shared" si="1111"/>
        <v/>
      </c>
      <c r="AG1000" s="344" t="str">
        <f t="shared" si="1162"/>
        <v/>
      </c>
      <c r="AH1000" s="344" t="str">
        <f t="shared" si="1163"/>
        <v/>
      </c>
      <c r="AI1000" s="344" t="str">
        <f t="shared" si="1164"/>
        <v/>
      </c>
      <c r="AJ1000" s="346" t="str">
        <f t="shared" si="1165"/>
        <v/>
      </c>
      <c r="AK1000" s="346" t="str">
        <f t="shared" si="1166"/>
        <v/>
      </c>
      <c r="AL1000" s="347" t="str">
        <f t="shared" si="1167"/>
        <v/>
      </c>
      <c r="AM1000" s="141"/>
      <c r="AN1000" s="141"/>
      <c r="AO1000" s="142"/>
      <c r="AP1000" s="58">
        <f t="shared" si="1112"/>
        <v>0</v>
      </c>
      <c r="AQ1000" s="318">
        <f>SUM(AP$10:AP1000)</f>
        <v>0</v>
      </c>
      <c r="AR1000" s="143">
        <f t="shared" si="1171"/>
        <v>0.1</v>
      </c>
      <c r="AS1000" s="144" t="str">
        <f t="shared" si="1113"/>
        <v/>
      </c>
      <c r="AT1000" s="144" t="str">
        <f t="shared" si="1140"/>
        <v/>
      </c>
      <c r="AU1000" s="145"/>
      <c r="AV1000" s="58">
        <f t="shared" si="1172"/>
        <v>0</v>
      </c>
      <c r="AW1000" s="318">
        <f>SUM(AV$10:AV1000)</f>
        <v>0</v>
      </c>
      <c r="AX1000" s="319">
        <f t="shared" si="1173"/>
        <v>0.1</v>
      </c>
      <c r="AY1000" s="144" t="str">
        <f t="shared" si="1154"/>
        <v/>
      </c>
      <c r="AZ1000" s="144" t="str">
        <f t="shared" si="1155"/>
        <v/>
      </c>
      <c r="BA1000" s="144"/>
      <c r="BB1000" s="146" t="str">
        <f t="shared" si="1114"/>
        <v/>
      </c>
      <c r="BC1000" s="66" t="str">
        <f t="shared" si="1153"/>
        <v/>
      </c>
      <c r="BD1000" s="195" t="str">
        <f t="shared" si="1115"/>
        <v/>
      </c>
      <c r="BF1000" s="283"/>
      <c r="BG1000" s="286" t="str">
        <f t="shared" si="1116"/>
        <v/>
      </c>
      <c r="BY1000" s="211" t="str">
        <f t="shared" si="1117"/>
        <v/>
      </c>
      <c r="BZ1000" s="150" t="str">
        <f t="shared" si="1118"/>
        <v/>
      </c>
      <c r="CB1000" s="54" t="str">
        <f t="shared" si="1152"/>
        <v/>
      </c>
      <c r="CD1000" s="54" t="str">
        <f t="shared" si="1119"/>
        <v/>
      </c>
      <c r="CF1000" s="54" t="str">
        <f t="shared" si="1120"/>
        <v/>
      </c>
      <c r="CH1000" s="150" t="str">
        <f t="shared" si="1121"/>
        <v/>
      </c>
      <c r="CI1000" s="290"/>
      <c r="CJ1000" s="150" t="str">
        <f t="shared" si="1122"/>
        <v/>
      </c>
      <c r="CK1000" s="290"/>
      <c r="CL1000" s="54" t="str">
        <f t="shared" si="1141"/>
        <v/>
      </c>
      <c r="CM1000" s="290"/>
      <c r="CN1000" s="150" t="str">
        <f t="shared" si="1123"/>
        <v/>
      </c>
      <c r="CO1000" s="290"/>
      <c r="CP1000" s="150" t="str">
        <f t="shared" si="1124"/>
        <v/>
      </c>
      <c r="CQ1000" s="290"/>
      <c r="CR1000" s="150" t="str">
        <f t="shared" si="1125"/>
        <v/>
      </c>
      <c r="CS1000" s="290"/>
      <c r="CT1000" s="150" t="str">
        <f t="shared" si="1126"/>
        <v/>
      </c>
      <c r="CU1000" s="150"/>
      <c r="CV1000" s="150" t="str">
        <f t="shared" si="1127"/>
        <v/>
      </c>
      <c r="CW1000" s="94"/>
      <c r="CX1000" s="151" t="str">
        <f t="shared" si="1168"/>
        <v/>
      </c>
      <c r="CY1000" s="151" t="str">
        <f t="shared" si="1169"/>
        <v/>
      </c>
      <c r="CZ1000" s="152"/>
      <c r="DA1000" s="373" t="str">
        <f t="shared" si="1142"/>
        <v/>
      </c>
      <c r="DC1000" s="153">
        <f t="shared" si="1128"/>
        <v>0</v>
      </c>
      <c r="DD1000" s="153">
        <f t="shared" si="1129"/>
        <v>0</v>
      </c>
      <c r="DE1000" s="153">
        <f t="shared" si="1130"/>
        <v>0</v>
      </c>
      <c r="DF1000" s="158">
        <f t="shared" si="1131"/>
        <v>-4.7000000000000002E-3</v>
      </c>
      <c r="DG1000" s="159">
        <f t="shared" si="1143"/>
        <v>-1.1703000000000001</v>
      </c>
      <c r="DH1000" s="158">
        <f t="shared" si="1132"/>
        <v>3.1999999999999997E-3</v>
      </c>
      <c r="DI1000" s="159">
        <f t="shared" si="1144"/>
        <v>0.79679999999999995</v>
      </c>
      <c r="DJ1000" s="158">
        <f t="shared" si="1133"/>
        <v>-2.7000000000000001E-3</v>
      </c>
      <c r="DK1000" s="159">
        <f t="shared" si="1145"/>
        <v>-0.67230000000000001</v>
      </c>
      <c r="DL1000" s="158">
        <f t="shared" si="1134"/>
        <v>1.1999999999999999E-3</v>
      </c>
      <c r="DM1000" s="159">
        <f t="shared" si="1146"/>
        <v>0.29879999999999995</v>
      </c>
      <c r="DN1000" s="158">
        <f t="shared" si="1135"/>
        <v>1.46E-2</v>
      </c>
      <c r="DO1000" s="159">
        <f t="shared" si="1147"/>
        <v>3.6354000000000002</v>
      </c>
      <c r="DP1000" s="158">
        <f t="shared" si="1136"/>
        <v>-1.2999999999999999E-2</v>
      </c>
      <c r="DQ1000" s="159">
        <f t="shared" si="1148"/>
        <v>-3.2369999999999997</v>
      </c>
      <c r="DR1000" s="158">
        <f t="shared" si="1137"/>
        <v>-6.7000000000000002E-3</v>
      </c>
      <c r="DS1000" s="159">
        <f t="shared" si="1149"/>
        <v>-1.6683000000000001</v>
      </c>
      <c r="DT1000" s="158">
        <f t="shared" si="1138"/>
        <v>-1.2999999999999999E-2</v>
      </c>
      <c r="DU1000" s="159">
        <f t="shared" si="1150"/>
        <v>-3.2369999999999997</v>
      </c>
      <c r="DV1000" s="158">
        <f t="shared" si="1139"/>
        <v>-6.7000000000000002E-3</v>
      </c>
      <c r="DW1000" s="160">
        <f t="shared" si="1151"/>
        <v>-1.6683000000000001</v>
      </c>
    </row>
    <row r="1001" spans="1:127" ht="24.95" customHeight="1" x14ac:dyDescent="0.2">
      <c r="A1001" s="272">
        <v>992</v>
      </c>
      <c r="B1001" s="336"/>
      <c r="C1001" s="332"/>
      <c r="D1001" s="333"/>
      <c r="E1001" s="334"/>
      <c r="F1001" s="335"/>
      <c r="G1001" s="334"/>
      <c r="H1001" s="371"/>
      <c r="I1001" s="334"/>
      <c r="J1001" s="334"/>
      <c r="K1001" s="334"/>
      <c r="L1001" s="334"/>
      <c r="M1001" s="334"/>
      <c r="N1001" s="334"/>
      <c r="O1001" s="337"/>
      <c r="P1001" s="337"/>
      <c r="Q1001" s="338" t="str">
        <f t="shared" si="1102"/>
        <v xml:space="preserve"> </v>
      </c>
      <c r="R1001" s="339" t="str">
        <f t="shared" si="1103"/>
        <v/>
      </c>
      <c r="S1001" s="340" t="str">
        <f t="shared" si="1156"/>
        <v/>
      </c>
      <c r="T1001" s="341" t="str">
        <f t="shared" si="1104"/>
        <v/>
      </c>
      <c r="U1001" s="341" t="str">
        <f t="shared" si="1105"/>
        <v/>
      </c>
      <c r="V1001" s="341" t="str">
        <f t="shared" si="1106"/>
        <v/>
      </c>
      <c r="W1001" s="341" t="str">
        <f t="shared" si="1107"/>
        <v/>
      </c>
      <c r="X1001" s="340" t="str">
        <f t="shared" si="1157"/>
        <v/>
      </c>
      <c r="Y1001" s="342" t="str">
        <f t="shared" si="1158"/>
        <v/>
      </c>
      <c r="Z1001" s="343" t="str">
        <f t="shared" si="1159"/>
        <v/>
      </c>
      <c r="AA1001" s="344" t="str">
        <f t="shared" si="1160"/>
        <v/>
      </c>
      <c r="AB1001" s="345" t="str">
        <f t="shared" si="1108"/>
        <v/>
      </c>
      <c r="AC1001" s="346" t="str">
        <f t="shared" si="1109"/>
        <v/>
      </c>
      <c r="AD1001" s="346" t="str">
        <f t="shared" si="1110"/>
        <v/>
      </c>
      <c r="AE1001" s="344" t="str">
        <f t="shared" si="1161"/>
        <v/>
      </c>
      <c r="AF1001" s="346" t="str">
        <f t="shared" si="1111"/>
        <v/>
      </c>
      <c r="AG1001" s="344" t="str">
        <f t="shared" si="1162"/>
        <v/>
      </c>
      <c r="AH1001" s="344" t="str">
        <f t="shared" si="1163"/>
        <v/>
      </c>
      <c r="AI1001" s="344" t="str">
        <f t="shared" si="1164"/>
        <v/>
      </c>
      <c r="AJ1001" s="346" t="str">
        <f t="shared" si="1165"/>
        <v/>
      </c>
      <c r="AK1001" s="346" t="str">
        <f t="shared" si="1166"/>
        <v/>
      </c>
      <c r="AL1001" s="347" t="str">
        <f t="shared" si="1167"/>
        <v/>
      </c>
      <c r="AM1001" s="141"/>
      <c r="AN1001" s="141"/>
      <c r="AO1001" s="142"/>
      <c r="AP1001" s="58">
        <f t="shared" si="1112"/>
        <v>0</v>
      </c>
      <c r="AQ1001" s="318">
        <f>SUM(AP$10:AP1001)</f>
        <v>0</v>
      </c>
      <c r="AR1001" s="143">
        <f t="shared" si="1171"/>
        <v>0.1</v>
      </c>
      <c r="AS1001" s="144" t="str">
        <f t="shared" si="1113"/>
        <v/>
      </c>
      <c r="AT1001" s="144" t="str">
        <f t="shared" si="1140"/>
        <v/>
      </c>
      <c r="AU1001" s="145"/>
      <c r="AV1001" s="58">
        <f t="shared" si="1172"/>
        <v>0</v>
      </c>
      <c r="AW1001" s="318">
        <f>SUM(AV$10:AV1001)</f>
        <v>0</v>
      </c>
      <c r="AX1001" s="319">
        <f t="shared" si="1173"/>
        <v>0.1</v>
      </c>
      <c r="AY1001" s="144" t="str">
        <f t="shared" si="1154"/>
        <v/>
      </c>
      <c r="AZ1001" s="144" t="str">
        <f t="shared" si="1155"/>
        <v/>
      </c>
      <c r="BA1001" s="144"/>
      <c r="BB1001" s="146" t="str">
        <f t="shared" si="1114"/>
        <v/>
      </c>
      <c r="BC1001" s="66" t="str">
        <f t="shared" si="1153"/>
        <v/>
      </c>
      <c r="BD1001" s="195" t="str">
        <f t="shared" si="1115"/>
        <v/>
      </c>
      <c r="BF1001" s="283"/>
      <c r="BG1001" s="286" t="str">
        <f t="shared" si="1116"/>
        <v/>
      </c>
      <c r="BY1001" s="211" t="str">
        <f t="shared" si="1117"/>
        <v/>
      </c>
      <c r="BZ1001" s="150" t="str">
        <f t="shared" si="1118"/>
        <v/>
      </c>
      <c r="CB1001" s="54" t="str">
        <f t="shared" si="1152"/>
        <v/>
      </c>
      <c r="CD1001" s="54" t="str">
        <f t="shared" si="1119"/>
        <v/>
      </c>
      <c r="CF1001" s="54" t="str">
        <f t="shared" si="1120"/>
        <v/>
      </c>
      <c r="CH1001" s="150" t="str">
        <f t="shared" si="1121"/>
        <v/>
      </c>
      <c r="CI1001" s="290"/>
      <c r="CJ1001" s="150" t="str">
        <f t="shared" si="1122"/>
        <v/>
      </c>
      <c r="CK1001" s="290"/>
      <c r="CL1001" s="54" t="str">
        <f t="shared" si="1141"/>
        <v/>
      </c>
      <c r="CM1001" s="290"/>
      <c r="CN1001" s="150" t="str">
        <f t="shared" si="1123"/>
        <v/>
      </c>
      <c r="CO1001" s="290"/>
      <c r="CP1001" s="150" t="str">
        <f t="shared" si="1124"/>
        <v/>
      </c>
      <c r="CQ1001" s="290"/>
      <c r="CR1001" s="150" t="str">
        <f t="shared" si="1125"/>
        <v/>
      </c>
      <c r="CS1001" s="290"/>
      <c r="CT1001" s="150" t="str">
        <f t="shared" si="1126"/>
        <v/>
      </c>
      <c r="CU1001" s="150"/>
      <c r="CV1001" s="150" t="str">
        <f t="shared" si="1127"/>
        <v/>
      </c>
      <c r="CW1001" s="94"/>
      <c r="CX1001" s="151" t="str">
        <f t="shared" si="1168"/>
        <v/>
      </c>
      <c r="CY1001" s="151" t="str">
        <f t="shared" si="1169"/>
        <v/>
      </c>
      <c r="CZ1001" s="152"/>
      <c r="DA1001" s="373" t="str">
        <f t="shared" si="1142"/>
        <v/>
      </c>
      <c r="DC1001" s="153">
        <f t="shared" si="1128"/>
        <v>0</v>
      </c>
      <c r="DD1001" s="153">
        <f t="shared" si="1129"/>
        <v>0</v>
      </c>
      <c r="DE1001" s="153">
        <f t="shared" si="1130"/>
        <v>0</v>
      </c>
      <c r="DF1001" s="158">
        <f t="shared" si="1131"/>
        <v>-4.7000000000000002E-3</v>
      </c>
      <c r="DG1001" s="159">
        <f t="shared" si="1143"/>
        <v>-1.1703000000000001</v>
      </c>
      <c r="DH1001" s="158">
        <f t="shared" si="1132"/>
        <v>3.1999999999999997E-3</v>
      </c>
      <c r="DI1001" s="159">
        <f t="shared" si="1144"/>
        <v>0.79679999999999995</v>
      </c>
      <c r="DJ1001" s="158">
        <f t="shared" si="1133"/>
        <v>-2.7000000000000001E-3</v>
      </c>
      <c r="DK1001" s="159">
        <f t="shared" si="1145"/>
        <v>-0.67230000000000001</v>
      </c>
      <c r="DL1001" s="158">
        <f t="shared" si="1134"/>
        <v>1.1999999999999999E-3</v>
      </c>
      <c r="DM1001" s="159">
        <f t="shared" si="1146"/>
        <v>0.29879999999999995</v>
      </c>
      <c r="DN1001" s="158">
        <f t="shared" si="1135"/>
        <v>1.46E-2</v>
      </c>
      <c r="DO1001" s="159">
        <f t="shared" si="1147"/>
        <v>3.6354000000000002</v>
      </c>
      <c r="DP1001" s="158">
        <f t="shared" si="1136"/>
        <v>-1.2999999999999999E-2</v>
      </c>
      <c r="DQ1001" s="159">
        <f t="shared" si="1148"/>
        <v>-3.2369999999999997</v>
      </c>
      <c r="DR1001" s="158">
        <f t="shared" si="1137"/>
        <v>-6.7000000000000002E-3</v>
      </c>
      <c r="DS1001" s="159">
        <f t="shared" si="1149"/>
        <v>-1.6683000000000001</v>
      </c>
      <c r="DT1001" s="158">
        <f t="shared" si="1138"/>
        <v>-1.2999999999999999E-2</v>
      </c>
      <c r="DU1001" s="159">
        <f t="shared" si="1150"/>
        <v>-3.2369999999999997</v>
      </c>
      <c r="DV1001" s="158">
        <f t="shared" si="1139"/>
        <v>-6.7000000000000002E-3</v>
      </c>
      <c r="DW1001" s="160">
        <f t="shared" si="1151"/>
        <v>-1.6683000000000001</v>
      </c>
    </row>
    <row r="1002" spans="1:127" ht="24.95" customHeight="1" x14ac:dyDescent="0.2">
      <c r="A1002" s="272">
        <v>993</v>
      </c>
      <c r="B1002" s="336"/>
      <c r="C1002" s="332"/>
      <c r="D1002" s="333"/>
      <c r="E1002" s="334"/>
      <c r="F1002" s="335"/>
      <c r="G1002" s="334"/>
      <c r="H1002" s="371"/>
      <c r="I1002" s="334"/>
      <c r="J1002" s="334"/>
      <c r="K1002" s="334"/>
      <c r="L1002" s="334"/>
      <c r="M1002" s="334"/>
      <c r="N1002" s="334"/>
      <c r="O1002" s="337"/>
      <c r="P1002" s="337"/>
      <c r="Q1002" s="338" t="str">
        <f t="shared" si="1102"/>
        <v xml:space="preserve"> </v>
      </c>
      <c r="R1002" s="339" t="str">
        <f t="shared" si="1103"/>
        <v/>
      </c>
      <c r="S1002" s="340" t="str">
        <f t="shared" si="1156"/>
        <v/>
      </c>
      <c r="T1002" s="341" t="str">
        <f t="shared" si="1104"/>
        <v/>
      </c>
      <c r="U1002" s="341" t="str">
        <f t="shared" si="1105"/>
        <v/>
      </c>
      <c r="V1002" s="341" t="str">
        <f t="shared" si="1106"/>
        <v/>
      </c>
      <c r="W1002" s="341" t="str">
        <f t="shared" si="1107"/>
        <v/>
      </c>
      <c r="X1002" s="340" t="str">
        <f t="shared" si="1157"/>
        <v/>
      </c>
      <c r="Y1002" s="342" t="str">
        <f t="shared" si="1158"/>
        <v/>
      </c>
      <c r="Z1002" s="343" t="str">
        <f t="shared" si="1159"/>
        <v/>
      </c>
      <c r="AA1002" s="344" t="str">
        <f t="shared" si="1160"/>
        <v/>
      </c>
      <c r="AB1002" s="345" t="str">
        <f t="shared" si="1108"/>
        <v/>
      </c>
      <c r="AC1002" s="346" t="str">
        <f t="shared" si="1109"/>
        <v/>
      </c>
      <c r="AD1002" s="346" t="str">
        <f t="shared" si="1110"/>
        <v/>
      </c>
      <c r="AE1002" s="344" t="str">
        <f t="shared" si="1161"/>
        <v/>
      </c>
      <c r="AF1002" s="346" t="str">
        <f t="shared" si="1111"/>
        <v/>
      </c>
      <c r="AG1002" s="344" t="str">
        <f t="shared" si="1162"/>
        <v/>
      </c>
      <c r="AH1002" s="344" t="str">
        <f t="shared" si="1163"/>
        <v/>
      </c>
      <c r="AI1002" s="344" t="str">
        <f t="shared" si="1164"/>
        <v/>
      </c>
      <c r="AJ1002" s="346" t="str">
        <f t="shared" si="1165"/>
        <v/>
      </c>
      <c r="AK1002" s="346" t="str">
        <f t="shared" si="1166"/>
        <v/>
      </c>
      <c r="AL1002" s="347" t="str">
        <f t="shared" si="1167"/>
        <v/>
      </c>
      <c r="AM1002" s="141"/>
      <c r="AN1002" s="141"/>
      <c r="AO1002" s="142"/>
      <c r="AP1002" s="58">
        <f t="shared" si="1112"/>
        <v>0</v>
      </c>
      <c r="AQ1002" s="318">
        <f>SUM(AP$10:AP1002)</f>
        <v>0</v>
      </c>
      <c r="AR1002" s="143">
        <f t="shared" si="1171"/>
        <v>0.1</v>
      </c>
      <c r="AS1002" s="144" t="str">
        <f t="shared" si="1113"/>
        <v/>
      </c>
      <c r="AT1002" s="144" t="str">
        <f t="shared" si="1140"/>
        <v/>
      </c>
      <c r="AU1002" s="145"/>
      <c r="AV1002" s="58">
        <f t="shared" si="1172"/>
        <v>0</v>
      </c>
      <c r="AW1002" s="318">
        <f>SUM(AV$10:AV1002)</f>
        <v>0</v>
      </c>
      <c r="AX1002" s="319">
        <f t="shared" si="1173"/>
        <v>0.1</v>
      </c>
      <c r="AY1002" s="144" t="str">
        <f t="shared" si="1154"/>
        <v/>
      </c>
      <c r="AZ1002" s="144" t="str">
        <f t="shared" si="1155"/>
        <v/>
      </c>
      <c r="BA1002" s="144"/>
      <c r="BB1002" s="146" t="str">
        <f t="shared" si="1114"/>
        <v/>
      </c>
      <c r="BC1002" s="66" t="str">
        <f t="shared" si="1153"/>
        <v/>
      </c>
      <c r="BD1002" s="195" t="str">
        <f t="shared" si="1115"/>
        <v/>
      </c>
      <c r="BF1002" s="283"/>
      <c r="BG1002" s="286" t="str">
        <f t="shared" si="1116"/>
        <v/>
      </c>
      <c r="BY1002" s="211" t="str">
        <f t="shared" si="1117"/>
        <v/>
      </c>
      <c r="BZ1002" s="150" t="str">
        <f t="shared" si="1118"/>
        <v/>
      </c>
      <c r="CB1002" s="54" t="str">
        <f t="shared" si="1152"/>
        <v/>
      </c>
      <c r="CD1002" s="54" t="str">
        <f t="shared" si="1119"/>
        <v/>
      </c>
      <c r="CF1002" s="54" t="str">
        <f t="shared" si="1120"/>
        <v/>
      </c>
      <c r="CH1002" s="150" t="str">
        <f t="shared" si="1121"/>
        <v/>
      </c>
      <c r="CI1002" s="290"/>
      <c r="CJ1002" s="150" t="str">
        <f t="shared" si="1122"/>
        <v/>
      </c>
      <c r="CK1002" s="290"/>
      <c r="CL1002" s="54" t="str">
        <f t="shared" si="1141"/>
        <v/>
      </c>
      <c r="CM1002" s="290"/>
      <c r="CN1002" s="150" t="str">
        <f t="shared" si="1123"/>
        <v/>
      </c>
      <c r="CO1002" s="290"/>
      <c r="CP1002" s="150" t="str">
        <f t="shared" si="1124"/>
        <v/>
      </c>
      <c r="CQ1002" s="290"/>
      <c r="CR1002" s="150" t="str">
        <f t="shared" si="1125"/>
        <v/>
      </c>
      <c r="CS1002" s="290"/>
      <c r="CT1002" s="150" t="str">
        <f t="shared" si="1126"/>
        <v/>
      </c>
      <c r="CU1002" s="150"/>
      <c r="CV1002" s="150" t="str">
        <f t="shared" si="1127"/>
        <v/>
      </c>
      <c r="CW1002" s="94"/>
      <c r="CX1002" s="151" t="str">
        <f t="shared" si="1168"/>
        <v/>
      </c>
      <c r="CY1002" s="151" t="str">
        <f t="shared" si="1169"/>
        <v/>
      </c>
      <c r="CZ1002" s="152"/>
      <c r="DA1002" s="373" t="str">
        <f t="shared" si="1142"/>
        <v/>
      </c>
      <c r="DC1002" s="153">
        <f t="shared" si="1128"/>
        <v>0</v>
      </c>
      <c r="DD1002" s="153">
        <f t="shared" si="1129"/>
        <v>0</v>
      </c>
      <c r="DE1002" s="153">
        <f t="shared" si="1130"/>
        <v>0</v>
      </c>
      <c r="DF1002" s="158">
        <f t="shared" si="1131"/>
        <v>-4.7000000000000002E-3</v>
      </c>
      <c r="DG1002" s="159">
        <f t="shared" si="1143"/>
        <v>-1.1703000000000001</v>
      </c>
      <c r="DH1002" s="158">
        <f t="shared" si="1132"/>
        <v>3.1999999999999997E-3</v>
      </c>
      <c r="DI1002" s="159">
        <f t="shared" si="1144"/>
        <v>0.79679999999999995</v>
      </c>
      <c r="DJ1002" s="158">
        <f t="shared" si="1133"/>
        <v>-2.7000000000000001E-3</v>
      </c>
      <c r="DK1002" s="159">
        <f t="shared" si="1145"/>
        <v>-0.67230000000000001</v>
      </c>
      <c r="DL1002" s="158">
        <f t="shared" si="1134"/>
        <v>1.1999999999999999E-3</v>
      </c>
      <c r="DM1002" s="159">
        <f t="shared" si="1146"/>
        <v>0.29879999999999995</v>
      </c>
      <c r="DN1002" s="158">
        <f t="shared" si="1135"/>
        <v>1.46E-2</v>
      </c>
      <c r="DO1002" s="159">
        <f t="shared" si="1147"/>
        <v>3.6354000000000002</v>
      </c>
      <c r="DP1002" s="158">
        <f t="shared" si="1136"/>
        <v>-1.2999999999999999E-2</v>
      </c>
      <c r="DQ1002" s="159">
        <f t="shared" si="1148"/>
        <v>-3.2369999999999997</v>
      </c>
      <c r="DR1002" s="158">
        <f t="shared" si="1137"/>
        <v>-6.7000000000000002E-3</v>
      </c>
      <c r="DS1002" s="159">
        <f t="shared" si="1149"/>
        <v>-1.6683000000000001</v>
      </c>
      <c r="DT1002" s="158">
        <f t="shared" si="1138"/>
        <v>-1.2999999999999999E-2</v>
      </c>
      <c r="DU1002" s="159">
        <f t="shared" si="1150"/>
        <v>-3.2369999999999997</v>
      </c>
      <c r="DV1002" s="158">
        <f t="shared" si="1139"/>
        <v>-6.7000000000000002E-3</v>
      </c>
      <c r="DW1002" s="160">
        <f t="shared" si="1151"/>
        <v>-1.6683000000000001</v>
      </c>
    </row>
    <row r="1003" spans="1:127" ht="24.95" customHeight="1" x14ac:dyDescent="0.2">
      <c r="A1003" s="272">
        <v>994</v>
      </c>
      <c r="B1003" s="336"/>
      <c r="C1003" s="332"/>
      <c r="D1003" s="333"/>
      <c r="E1003" s="334"/>
      <c r="F1003" s="335"/>
      <c r="G1003" s="334"/>
      <c r="H1003" s="371"/>
      <c r="I1003" s="334"/>
      <c r="J1003" s="334"/>
      <c r="K1003" s="334"/>
      <c r="L1003" s="334"/>
      <c r="M1003" s="334"/>
      <c r="N1003" s="334"/>
      <c r="O1003" s="337"/>
      <c r="P1003" s="337"/>
      <c r="Q1003" s="338" t="str">
        <f t="shared" si="1102"/>
        <v xml:space="preserve"> </v>
      </c>
      <c r="R1003" s="339" t="str">
        <f t="shared" si="1103"/>
        <v/>
      </c>
      <c r="S1003" s="340" t="str">
        <f t="shared" si="1156"/>
        <v/>
      </c>
      <c r="T1003" s="341" t="str">
        <f t="shared" si="1104"/>
        <v/>
      </c>
      <c r="U1003" s="341" t="str">
        <f t="shared" si="1105"/>
        <v/>
      </c>
      <c r="V1003" s="341" t="str">
        <f t="shared" si="1106"/>
        <v/>
      </c>
      <c r="W1003" s="341" t="str">
        <f t="shared" si="1107"/>
        <v/>
      </c>
      <c r="X1003" s="340" t="str">
        <f t="shared" si="1157"/>
        <v/>
      </c>
      <c r="Y1003" s="342" t="str">
        <f t="shared" si="1158"/>
        <v/>
      </c>
      <c r="Z1003" s="343" t="str">
        <f t="shared" si="1159"/>
        <v/>
      </c>
      <c r="AA1003" s="344" t="str">
        <f t="shared" si="1160"/>
        <v/>
      </c>
      <c r="AB1003" s="345" t="str">
        <f t="shared" si="1108"/>
        <v/>
      </c>
      <c r="AC1003" s="346" t="str">
        <f t="shared" si="1109"/>
        <v/>
      </c>
      <c r="AD1003" s="346" t="str">
        <f t="shared" si="1110"/>
        <v/>
      </c>
      <c r="AE1003" s="344" t="str">
        <f t="shared" si="1161"/>
        <v/>
      </c>
      <c r="AF1003" s="346" t="str">
        <f t="shared" si="1111"/>
        <v/>
      </c>
      <c r="AG1003" s="344" t="str">
        <f t="shared" si="1162"/>
        <v/>
      </c>
      <c r="AH1003" s="344" t="str">
        <f t="shared" si="1163"/>
        <v/>
      </c>
      <c r="AI1003" s="344" t="str">
        <f t="shared" si="1164"/>
        <v/>
      </c>
      <c r="AJ1003" s="346" t="str">
        <f t="shared" si="1165"/>
        <v/>
      </c>
      <c r="AK1003" s="346" t="str">
        <f t="shared" si="1166"/>
        <v/>
      </c>
      <c r="AL1003" s="347" t="str">
        <f t="shared" si="1167"/>
        <v/>
      </c>
      <c r="AM1003" s="141"/>
      <c r="AN1003" s="141"/>
      <c r="AO1003" s="142"/>
      <c r="AP1003" s="58">
        <f t="shared" si="1112"/>
        <v>0</v>
      </c>
      <c r="AQ1003" s="318">
        <f>SUM(AP$10:AP1003)</f>
        <v>0</v>
      </c>
      <c r="AR1003" s="143">
        <f t="shared" si="1171"/>
        <v>0.1</v>
      </c>
      <c r="AS1003" s="144" t="str">
        <f t="shared" si="1113"/>
        <v/>
      </c>
      <c r="AT1003" s="144" t="str">
        <f t="shared" si="1140"/>
        <v/>
      </c>
      <c r="AU1003" s="145"/>
      <c r="AV1003" s="58">
        <f t="shared" si="1172"/>
        <v>0</v>
      </c>
      <c r="AW1003" s="318">
        <f>SUM(AV$10:AV1003)</f>
        <v>0</v>
      </c>
      <c r="AX1003" s="319">
        <f t="shared" si="1173"/>
        <v>0.1</v>
      </c>
      <c r="AY1003" s="144" t="str">
        <f t="shared" si="1154"/>
        <v/>
      </c>
      <c r="AZ1003" s="144" t="str">
        <f t="shared" si="1155"/>
        <v/>
      </c>
      <c r="BA1003" s="144"/>
      <c r="BB1003" s="146" t="str">
        <f t="shared" si="1114"/>
        <v/>
      </c>
      <c r="BC1003" s="66" t="str">
        <f t="shared" si="1153"/>
        <v/>
      </c>
      <c r="BD1003" s="195" t="str">
        <f t="shared" si="1115"/>
        <v/>
      </c>
      <c r="BF1003" s="283"/>
      <c r="BG1003" s="286" t="str">
        <f t="shared" si="1116"/>
        <v/>
      </c>
      <c r="BY1003" s="211" t="str">
        <f t="shared" si="1117"/>
        <v/>
      </c>
      <c r="BZ1003" s="150" t="str">
        <f t="shared" si="1118"/>
        <v/>
      </c>
      <c r="CB1003" s="54" t="str">
        <f t="shared" si="1152"/>
        <v/>
      </c>
      <c r="CD1003" s="54" t="str">
        <f t="shared" si="1119"/>
        <v/>
      </c>
      <c r="CF1003" s="54" t="str">
        <f t="shared" si="1120"/>
        <v/>
      </c>
      <c r="CH1003" s="150" t="str">
        <f t="shared" si="1121"/>
        <v/>
      </c>
      <c r="CI1003" s="290"/>
      <c r="CJ1003" s="150" t="str">
        <f t="shared" si="1122"/>
        <v/>
      </c>
      <c r="CK1003" s="290"/>
      <c r="CL1003" s="54" t="str">
        <f t="shared" si="1141"/>
        <v/>
      </c>
      <c r="CM1003" s="290"/>
      <c r="CN1003" s="150" t="str">
        <f t="shared" si="1123"/>
        <v/>
      </c>
      <c r="CO1003" s="290"/>
      <c r="CP1003" s="150" t="str">
        <f t="shared" si="1124"/>
        <v/>
      </c>
      <c r="CQ1003" s="290"/>
      <c r="CR1003" s="150" t="str">
        <f t="shared" si="1125"/>
        <v/>
      </c>
      <c r="CS1003" s="290"/>
      <c r="CT1003" s="150" t="str">
        <f t="shared" si="1126"/>
        <v/>
      </c>
      <c r="CU1003" s="150"/>
      <c r="CV1003" s="150" t="str">
        <f t="shared" si="1127"/>
        <v/>
      </c>
      <c r="CW1003" s="94"/>
      <c r="CX1003" s="151" t="str">
        <f t="shared" si="1168"/>
        <v/>
      </c>
      <c r="CY1003" s="151" t="str">
        <f t="shared" si="1169"/>
        <v/>
      </c>
      <c r="CZ1003" s="152"/>
      <c r="DA1003" s="373" t="str">
        <f t="shared" si="1142"/>
        <v/>
      </c>
      <c r="DC1003" s="153">
        <f t="shared" si="1128"/>
        <v>0</v>
      </c>
      <c r="DD1003" s="153">
        <f t="shared" si="1129"/>
        <v>0</v>
      </c>
      <c r="DE1003" s="153">
        <f t="shared" si="1130"/>
        <v>0</v>
      </c>
      <c r="DF1003" s="158">
        <f t="shared" si="1131"/>
        <v>-4.7000000000000002E-3</v>
      </c>
      <c r="DG1003" s="159">
        <f t="shared" si="1143"/>
        <v>-1.1703000000000001</v>
      </c>
      <c r="DH1003" s="158">
        <f t="shared" si="1132"/>
        <v>3.1999999999999997E-3</v>
      </c>
      <c r="DI1003" s="159">
        <f t="shared" si="1144"/>
        <v>0.79679999999999995</v>
      </c>
      <c r="DJ1003" s="158">
        <f t="shared" si="1133"/>
        <v>-2.7000000000000001E-3</v>
      </c>
      <c r="DK1003" s="159">
        <f t="shared" si="1145"/>
        <v>-0.67230000000000001</v>
      </c>
      <c r="DL1003" s="158">
        <f t="shared" si="1134"/>
        <v>1.1999999999999999E-3</v>
      </c>
      <c r="DM1003" s="159">
        <f t="shared" si="1146"/>
        <v>0.29879999999999995</v>
      </c>
      <c r="DN1003" s="158">
        <f t="shared" si="1135"/>
        <v>1.46E-2</v>
      </c>
      <c r="DO1003" s="159">
        <f t="shared" si="1147"/>
        <v>3.6354000000000002</v>
      </c>
      <c r="DP1003" s="158">
        <f t="shared" si="1136"/>
        <v>-1.2999999999999999E-2</v>
      </c>
      <c r="DQ1003" s="159">
        <f t="shared" si="1148"/>
        <v>-3.2369999999999997</v>
      </c>
      <c r="DR1003" s="158">
        <f t="shared" si="1137"/>
        <v>-6.7000000000000002E-3</v>
      </c>
      <c r="DS1003" s="159">
        <f t="shared" si="1149"/>
        <v>-1.6683000000000001</v>
      </c>
      <c r="DT1003" s="158">
        <f t="shared" si="1138"/>
        <v>-1.2999999999999999E-2</v>
      </c>
      <c r="DU1003" s="159">
        <f t="shared" si="1150"/>
        <v>-3.2369999999999997</v>
      </c>
      <c r="DV1003" s="158">
        <f t="shared" si="1139"/>
        <v>-6.7000000000000002E-3</v>
      </c>
      <c r="DW1003" s="160">
        <f t="shared" si="1151"/>
        <v>-1.6683000000000001</v>
      </c>
    </row>
    <row r="1004" spans="1:127" ht="24.95" customHeight="1" x14ac:dyDescent="0.2">
      <c r="A1004" s="272">
        <v>995</v>
      </c>
      <c r="B1004" s="336"/>
      <c r="C1004" s="332"/>
      <c r="D1004" s="333"/>
      <c r="E1004" s="334"/>
      <c r="F1004" s="335"/>
      <c r="G1004" s="334"/>
      <c r="H1004" s="371"/>
      <c r="I1004" s="334"/>
      <c r="J1004" s="334"/>
      <c r="K1004" s="334"/>
      <c r="L1004" s="334"/>
      <c r="M1004" s="334"/>
      <c r="N1004" s="334"/>
      <c r="O1004" s="337"/>
      <c r="P1004" s="337"/>
      <c r="Q1004" s="338" t="str">
        <f t="shared" si="1102"/>
        <v xml:space="preserve"> </v>
      </c>
      <c r="R1004" s="339" t="str">
        <f t="shared" si="1103"/>
        <v/>
      </c>
      <c r="S1004" s="340" t="str">
        <f t="shared" si="1156"/>
        <v/>
      </c>
      <c r="T1004" s="341" t="str">
        <f t="shared" si="1104"/>
        <v/>
      </c>
      <c r="U1004" s="341" t="str">
        <f t="shared" si="1105"/>
        <v/>
      </c>
      <c r="V1004" s="341" t="str">
        <f t="shared" si="1106"/>
        <v/>
      </c>
      <c r="W1004" s="341" t="str">
        <f t="shared" si="1107"/>
        <v/>
      </c>
      <c r="X1004" s="340" t="str">
        <f t="shared" si="1157"/>
        <v/>
      </c>
      <c r="Y1004" s="342" t="str">
        <f t="shared" si="1158"/>
        <v/>
      </c>
      <c r="Z1004" s="343" t="str">
        <f t="shared" si="1159"/>
        <v/>
      </c>
      <c r="AA1004" s="344" t="str">
        <f t="shared" si="1160"/>
        <v/>
      </c>
      <c r="AB1004" s="345" t="str">
        <f t="shared" si="1108"/>
        <v/>
      </c>
      <c r="AC1004" s="346" t="str">
        <f t="shared" si="1109"/>
        <v/>
      </c>
      <c r="AD1004" s="346" t="str">
        <f t="shared" si="1110"/>
        <v/>
      </c>
      <c r="AE1004" s="344" t="str">
        <f t="shared" si="1161"/>
        <v/>
      </c>
      <c r="AF1004" s="346" t="str">
        <f t="shared" si="1111"/>
        <v/>
      </c>
      <c r="AG1004" s="344" t="str">
        <f t="shared" si="1162"/>
        <v/>
      </c>
      <c r="AH1004" s="344" t="str">
        <f t="shared" si="1163"/>
        <v/>
      </c>
      <c r="AI1004" s="344" t="str">
        <f t="shared" si="1164"/>
        <v/>
      </c>
      <c r="AJ1004" s="346" t="str">
        <f t="shared" si="1165"/>
        <v/>
      </c>
      <c r="AK1004" s="346" t="str">
        <f t="shared" si="1166"/>
        <v/>
      </c>
      <c r="AL1004" s="347" t="str">
        <f t="shared" si="1167"/>
        <v/>
      </c>
      <c r="AM1004" s="141"/>
      <c r="AN1004" s="141"/>
      <c r="AO1004" s="142"/>
      <c r="AP1004" s="58">
        <f t="shared" si="1112"/>
        <v>0</v>
      </c>
      <c r="AQ1004" s="318">
        <f>SUM(AP$10:AP1004)</f>
        <v>0</v>
      </c>
      <c r="AR1004" s="143">
        <f t="shared" si="1171"/>
        <v>0.1</v>
      </c>
      <c r="AS1004" s="144" t="str">
        <f t="shared" si="1113"/>
        <v/>
      </c>
      <c r="AT1004" s="144" t="str">
        <f t="shared" si="1140"/>
        <v/>
      </c>
      <c r="AU1004" s="145"/>
      <c r="AV1004" s="58">
        <f t="shared" si="1172"/>
        <v>0</v>
      </c>
      <c r="AW1004" s="318">
        <f>SUM(AV$10:AV1004)</f>
        <v>0</v>
      </c>
      <c r="AX1004" s="319">
        <f t="shared" si="1173"/>
        <v>0.1</v>
      </c>
      <c r="AY1004" s="144" t="str">
        <f t="shared" si="1154"/>
        <v/>
      </c>
      <c r="AZ1004" s="144" t="str">
        <f t="shared" si="1155"/>
        <v/>
      </c>
      <c r="BA1004" s="144"/>
      <c r="BB1004" s="146" t="str">
        <f t="shared" si="1114"/>
        <v/>
      </c>
      <c r="BC1004" s="66" t="str">
        <f t="shared" si="1153"/>
        <v/>
      </c>
      <c r="BD1004" s="195" t="str">
        <f t="shared" si="1115"/>
        <v/>
      </c>
      <c r="BF1004" s="283"/>
      <c r="BG1004" s="286" t="str">
        <f t="shared" si="1116"/>
        <v/>
      </c>
      <c r="BY1004" s="211" t="str">
        <f t="shared" si="1117"/>
        <v/>
      </c>
      <c r="BZ1004" s="150" t="str">
        <f t="shared" si="1118"/>
        <v/>
      </c>
      <c r="CB1004" s="54" t="str">
        <f t="shared" si="1152"/>
        <v/>
      </c>
      <c r="CD1004" s="54" t="str">
        <f t="shared" si="1119"/>
        <v/>
      </c>
      <c r="CF1004" s="54" t="str">
        <f t="shared" si="1120"/>
        <v/>
      </c>
      <c r="CH1004" s="150" t="str">
        <f t="shared" si="1121"/>
        <v/>
      </c>
      <c r="CI1004" s="290"/>
      <c r="CJ1004" s="150" t="str">
        <f t="shared" si="1122"/>
        <v/>
      </c>
      <c r="CK1004" s="290"/>
      <c r="CL1004" s="54" t="str">
        <f t="shared" si="1141"/>
        <v/>
      </c>
      <c r="CM1004" s="290"/>
      <c r="CN1004" s="150" t="str">
        <f t="shared" si="1123"/>
        <v/>
      </c>
      <c r="CO1004" s="290"/>
      <c r="CP1004" s="150" t="str">
        <f t="shared" si="1124"/>
        <v/>
      </c>
      <c r="CQ1004" s="290"/>
      <c r="CR1004" s="150" t="str">
        <f t="shared" si="1125"/>
        <v/>
      </c>
      <c r="CS1004" s="290"/>
      <c r="CT1004" s="150" t="str">
        <f t="shared" si="1126"/>
        <v/>
      </c>
      <c r="CU1004" s="150"/>
      <c r="CV1004" s="150" t="str">
        <f t="shared" si="1127"/>
        <v/>
      </c>
      <c r="CW1004" s="94"/>
      <c r="CX1004" s="151" t="str">
        <f t="shared" si="1168"/>
        <v/>
      </c>
      <c r="CY1004" s="151" t="str">
        <f t="shared" si="1169"/>
        <v/>
      </c>
      <c r="CZ1004" s="152"/>
      <c r="DA1004" s="373" t="str">
        <f t="shared" si="1142"/>
        <v/>
      </c>
      <c r="DC1004" s="153">
        <f t="shared" si="1128"/>
        <v>0</v>
      </c>
      <c r="DD1004" s="153">
        <f t="shared" si="1129"/>
        <v>0</v>
      </c>
      <c r="DE1004" s="153">
        <f t="shared" si="1130"/>
        <v>0</v>
      </c>
      <c r="DF1004" s="158">
        <f t="shared" si="1131"/>
        <v>-4.7000000000000002E-3</v>
      </c>
      <c r="DG1004" s="159">
        <f t="shared" si="1143"/>
        <v>-1.1703000000000001</v>
      </c>
      <c r="DH1004" s="158">
        <f t="shared" si="1132"/>
        <v>3.1999999999999997E-3</v>
      </c>
      <c r="DI1004" s="159">
        <f t="shared" si="1144"/>
        <v>0.79679999999999995</v>
      </c>
      <c r="DJ1004" s="158">
        <f t="shared" si="1133"/>
        <v>-2.7000000000000001E-3</v>
      </c>
      <c r="DK1004" s="159">
        <f t="shared" si="1145"/>
        <v>-0.67230000000000001</v>
      </c>
      <c r="DL1004" s="158">
        <f t="shared" si="1134"/>
        <v>1.1999999999999999E-3</v>
      </c>
      <c r="DM1004" s="159">
        <f t="shared" si="1146"/>
        <v>0.29879999999999995</v>
      </c>
      <c r="DN1004" s="158">
        <f t="shared" si="1135"/>
        <v>1.46E-2</v>
      </c>
      <c r="DO1004" s="159">
        <f t="shared" si="1147"/>
        <v>3.6354000000000002</v>
      </c>
      <c r="DP1004" s="158">
        <f t="shared" si="1136"/>
        <v>-1.2999999999999999E-2</v>
      </c>
      <c r="DQ1004" s="159">
        <f t="shared" si="1148"/>
        <v>-3.2369999999999997</v>
      </c>
      <c r="DR1004" s="158">
        <f t="shared" si="1137"/>
        <v>-6.7000000000000002E-3</v>
      </c>
      <c r="DS1004" s="159">
        <f t="shared" si="1149"/>
        <v>-1.6683000000000001</v>
      </c>
      <c r="DT1004" s="158">
        <f t="shared" si="1138"/>
        <v>-1.2999999999999999E-2</v>
      </c>
      <c r="DU1004" s="159">
        <f t="shared" si="1150"/>
        <v>-3.2369999999999997</v>
      </c>
      <c r="DV1004" s="158">
        <f t="shared" si="1139"/>
        <v>-6.7000000000000002E-3</v>
      </c>
      <c r="DW1004" s="160">
        <f t="shared" si="1151"/>
        <v>-1.6683000000000001</v>
      </c>
    </row>
    <row r="1005" spans="1:127" ht="24.95" customHeight="1" x14ac:dyDescent="0.2">
      <c r="A1005" s="272">
        <v>996</v>
      </c>
      <c r="B1005" s="336"/>
      <c r="C1005" s="332"/>
      <c r="D1005" s="333"/>
      <c r="E1005" s="334"/>
      <c r="F1005" s="335"/>
      <c r="G1005" s="334"/>
      <c r="H1005" s="371"/>
      <c r="I1005" s="334"/>
      <c r="J1005" s="334"/>
      <c r="K1005" s="334"/>
      <c r="L1005" s="334"/>
      <c r="M1005" s="334"/>
      <c r="N1005" s="334"/>
      <c r="O1005" s="337"/>
      <c r="P1005" s="337"/>
      <c r="Q1005" s="338" t="str">
        <f t="shared" si="1102"/>
        <v xml:space="preserve"> </v>
      </c>
      <c r="R1005" s="339" t="str">
        <f t="shared" si="1103"/>
        <v/>
      </c>
      <c r="S1005" s="340" t="str">
        <f t="shared" si="1156"/>
        <v/>
      </c>
      <c r="T1005" s="341" t="str">
        <f t="shared" si="1104"/>
        <v/>
      </c>
      <c r="U1005" s="341" t="str">
        <f t="shared" si="1105"/>
        <v/>
      </c>
      <c r="V1005" s="341" t="str">
        <f t="shared" si="1106"/>
        <v/>
      </c>
      <c r="W1005" s="341" t="str">
        <f t="shared" si="1107"/>
        <v/>
      </c>
      <c r="X1005" s="340" t="str">
        <f t="shared" si="1157"/>
        <v/>
      </c>
      <c r="Y1005" s="342" t="str">
        <f t="shared" si="1158"/>
        <v/>
      </c>
      <c r="Z1005" s="343" t="str">
        <f t="shared" si="1159"/>
        <v/>
      </c>
      <c r="AA1005" s="344" t="str">
        <f t="shared" si="1160"/>
        <v/>
      </c>
      <c r="AB1005" s="345" t="str">
        <f t="shared" si="1108"/>
        <v/>
      </c>
      <c r="AC1005" s="346" t="str">
        <f t="shared" si="1109"/>
        <v/>
      </c>
      <c r="AD1005" s="346" t="str">
        <f t="shared" si="1110"/>
        <v/>
      </c>
      <c r="AE1005" s="344" t="str">
        <f t="shared" si="1161"/>
        <v/>
      </c>
      <c r="AF1005" s="346" t="str">
        <f t="shared" si="1111"/>
        <v/>
      </c>
      <c r="AG1005" s="344" t="str">
        <f t="shared" si="1162"/>
        <v/>
      </c>
      <c r="AH1005" s="344" t="str">
        <f t="shared" si="1163"/>
        <v/>
      </c>
      <c r="AI1005" s="344" t="str">
        <f t="shared" si="1164"/>
        <v/>
      </c>
      <c r="AJ1005" s="346" t="str">
        <f t="shared" si="1165"/>
        <v/>
      </c>
      <c r="AK1005" s="346" t="str">
        <f t="shared" si="1166"/>
        <v/>
      </c>
      <c r="AL1005" s="347" t="str">
        <f t="shared" si="1167"/>
        <v/>
      </c>
      <c r="AM1005" s="141"/>
      <c r="AN1005" s="141"/>
      <c r="AO1005" s="142"/>
      <c r="AP1005" s="58">
        <f t="shared" si="1112"/>
        <v>0</v>
      </c>
      <c r="AQ1005" s="318">
        <f>SUM(AP$10:AP1005)</f>
        <v>0</v>
      </c>
      <c r="AR1005" s="143">
        <f t="shared" si="1171"/>
        <v>0.1</v>
      </c>
      <c r="AS1005" s="144" t="str">
        <f t="shared" si="1113"/>
        <v/>
      </c>
      <c r="AT1005" s="144" t="str">
        <f t="shared" si="1140"/>
        <v/>
      </c>
      <c r="AU1005" s="145"/>
      <c r="AV1005" s="58">
        <f t="shared" si="1172"/>
        <v>0</v>
      </c>
      <c r="AW1005" s="318">
        <f>SUM(AV$10:AV1005)</f>
        <v>0</v>
      </c>
      <c r="AX1005" s="319">
        <f t="shared" si="1173"/>
        <v>0.1</v>
      </c>
      <c r="AY1005" s="144" t="str">
        <f t="shared" si="1154"/>
        <v/>
      </c>
      <c r="AZ1005" s="144" t="str">
        <f t="shared" si="1155"/>
        <v/>
      </c>
      <c r="BA1005" s="144"/>
      <c r="BB1005" s="146" t="str">
        <f t="shared" si="1114"/>
        <v/>
      </c>
      <c r="BC1005" s="66" t="str">
        <f t="shared" si="1153"/>
        <v/>
      </c>
      <c r="BD1005" s="195" t="str">
        <f t="shared" si="1115"/>
        <v/>
      </c>
      <c r="BF1005" s="283"/>
      <c r="BG1005" s="286" t="str">
        <f t="shared" si="1116"/>
        <v/>
      </c>
      <c r="BY1005" s="211" t="str">
        <f t="shared" si="1117"/>
        <v/>
      </c>
      <c r="BZ1005" s="150" t="str">
        <f t="shared" si="1118"/>
        <v/>
      </c>
      <c r="CB1005" s="54" t="str">
        <f t="shared" si="1152"/>
        <v/>
      </c>
      <c r="CD1005" s="54" t="str">
        <f t="shared" si="1119"/>
        <v/>
      </c>
      <c r="CF1005" s="54" t="str">
        <f t="shared" si="1120"/>
        <v/>
      </c>
      <c r="CH1005" s="150" t="str">
        <f t="shared" si="1121"/>
        <v/>
      </c>
      <c r="CI1005" s="290"/>
      <c r="CJ1005" s="150" t="str">
        <f t="shared" si="1122"/>
        <v/>
      </c>
      <c r="CK1005" s="290"/>
      <c r="CL1005" s="54" t="str">
        <f t="shared" si="1141"/>
        <v/>
      </c>
      <c r="CM1005" s="290"/>
      <c r="CN1005" s="150" t="str">
        <f t="shared" si="1123"/>
        <v/>
      </c>
      <c r="CO1005" s="290"/>
      <c r="CP1005" s="150" t="str">
        <f t="shared" si="1124"/>
        <v/>
      </c>
      <c r="CQ1005" s="290"/>
      <c r="CR1005" s="150" t="str">
        <f t="shared" si="1125"/>
        <v/>
      </c>
      <c r="CS1005" s="290"/>
      <c r="CT1005" s="150" t="str">
        <f t="shared" si="1126"/>
        <v/>
      </c>
      <c r="CU1005" s="150"/>
      <c r="CV1005" s="150" t="str">
        <f t="shared" si="1127"/>
        <v/>
      </c>
      <c r="CW1005" s="94"/>
      <c r="CX1005" s="151" t="str">
        <f t="shared" si="1168"/>
        <v/>
      </c>
      <c r="CY1005" s="151" t="str">
        <f t="shared" si="1169"/>
        <v/>
      </c>
      <c r="CZ1005" s="152"/>
      <c r="DA1005" s="373" t="str">
        <f t="shared" si="1142"/>
        <v/>
      </c>
      <c r="DC1005" s="153">
        <f t="shared" si="1128"/>
        <v>0</v>
      </c>
      <c r="DD1005" s="153">
        <f t="shared" si="1129"/>
        <v>0</v>
      </c>
      <c r="DE1005" s="153">
        <f t="shared" si="1130"/>
        <v>0</v>
      </c>
      <c r="DF1005" s="158">
        <f t="shared" si="1131"/>
        <v>-4.7000000000000002E-3</v>
      </c>
      <c r="DG1005" s="159">
        <f t="shared" si="1143"/>
        <v>-1.1703000000000001</v>
      </c>
      <c r="DH1005" s="158">
        <f t="shared" si="1132"/>
        <v>3.1999999999999997E-3</v>
      </c>
      <c r="DI1005" s="159">
        <f t="shared" si="1144"/>
        <v>0.79679999999999995</v>
      </c>
      <c r="DJ1005" s="158">
        <f t="shared" si="1133"/>
        <v>-2.7000000000000001E-3</v>
      </c>
      <c r="DK1005" s="159">
        <f t="shared" si="1145"/>
        <v>-0.67230000000000001</v>
      </c>
      <c r="DL1005" s="158">
        <f t="shared" si="1134"/>
        <v>1.1999999999999999E-3</v>
      </c>
      <c r="DM1005" s="159">
        <f t="shared" si="1146"/>
        <v>0.29879999999999995</v>
      </c>
      <c r="DN1005" s="158">
        <f t="shared" si="1135"/>
        <v>1.46E-2</v>
      </c>
      <c r="DO1005" s="159">
        <f t="shared" si="1147"/>
        <v>3.6354000000000002</v>
      </c>
      <c r="DP1005" s="158">
        <f t="shared" si="1136"/>
        <v>-1.2999999999999999E-2</v>
      </c>
      <c r="DQ1005" s="159">
        <f t="shared" si="1148"/>
        <v>-3.2369999999999997</v>
      </c>
      <c r="DR1005" s="158">
        <f t="shared" si="1137"/>
        <v>-6.7000000000000002E-3</v>
      </c>
      <c r="DS1005" s="159">
        <f t="shared" si="1149"/>
        <v>-1.6683000000000001</v>
      </c>
      <c r="DT1005" s="158">
        <f t="shared" si="1138"/>
        <v>-1.2999999999999999E-2</v>
      </c>
      <c r="DU1005" s="159">
        <f t="shared" si="1150"/>
        <v>-3.2369999999999997</v>
      </c>
      <c r="DV1005" s="158">
        <f t="shared" si="1139"/>
        <v>-6.7000000000000002E-3</v>
      </c>
      <c r="DW1005" s="160">
        <f t="shared" si="1151"/>
        <v>-1.6683000000000001</v>
      </c>
    </row>
    <row r="1006" spans="1:127" ht="24.95" customHeight="1" x14ac:dyDescent="0.2">
      <c r="A1006" s="272">
        <v>997</v>
      </c>
      <c r="B1006" s="336"/>
      <c r="C1006" s="332"/>
      <c r="D1006" s="333"/>
      <c r="E1006" s="334"/>
      <c r="F1006" s="335"/>
      <c r="G1006" s="334"/>
      <c r="H1006" s="371"/>
      <c r="I1006" s="334"/>
      <c r="J1006" s="334"/>
      <c r="K1006" s="334"/>
      <c r="L1006" s="334"/>
      <c r="M1006" s="334"/>
      <c r="N1006" s="334"/>
      <c r="O1006" s="337"/>
      <c r="P1006" s="337"/>
      <c r="Q1006" s="338" t="str">
        <f t="shared" si="1102"/>
        <v xml:space="preserve"> </v>
      </c>
      <c r="R1006" s="339" t="str">
        <f t="shared" si="1103"/>
        <v/>
      </c>
      <c r="S1006" s="340" t="str">
        <f t="shared" si="1156"/>
        <v/>
      </c>
      <c r="T1006" s="341" t="str">
        <f t="shared" si="1104"/>
        <v/>
      </c>
      <c r="U1006" s="341" t="str">
        <f t="shared" si="1105"/>
        <v/>
      </c>
      <c r="V1006" s="341" t="str">
        <f t="shared" si="1106"/>
        <v/>
      </c>
      <c r="W1006" s="341" t="str">
        <f t="shared" si="1107"/>
        <v/>
      </c>
      <c r="X1006" s="340" t="str">
        <f t="shared" si="1157"/>
        <v/>
      </c>
      <c r="Y1006" s="342" t="str">
        <f t="shared" si="1158"/>
        <v/>
      </c>
      <c r="Z1006" s="343" t="str">
        <f t="shared" si="1159"/>
        <v/>
      </c>
      <c r="AA1006" s="344" t="str">
        <f t="shared" si="1160"/>
        <v/>
      </c>
      <c r="AB1006" s="345" t="str">
        <f t="shared" si="1108"/>
        <v/>
      </c>
      <c r="AC1006" s="346" t="str">
        <f t="shared" si="1109"/>
        <v/>
      </c>
      <c r="AD1006" s="346" t="str">
        <f t="shared" si="1110"/>
        <v/>
      </c>
      <c r="AE1006" s="344" t="str">
        <f t="shared" si="1161"/>
        <v/>
      </c>
      <c r="AF1006" s="346" t="str">
        <f t="shared" si="1111"/>
        <v/>
      </c>
      <c r="AG1006" s="344" t="str">
        <f t="shared" si="1162"/>
        <v/>
      </c>
      <c r="AH1006" s="344" t="str">
        <f t="shared" si="1163"/>
        <v/>
      </c>
      <c r="AI1006" s="344" t="str">
        <f t="shared" si="1164"/>
        <v/>
      </c>
      <c r="AJ1006" s="346" t="str">
        <f t="shared" si="1165"/>
        <v/>
      </c>
      <c r="AK1006" s="346" t="str">
        <f t="shared" si="1166"/>
        <v/>
      </c>
      <c r="AL1006" s="347" t="str">
        <f t="shared" si="1167"/>
        <v/>
      </c>
      <c r="AM1006" s="141"/>
      <c r="AN1006" s="141"/>
      <c r="AO1006" s="142"/>
      <c r="AP1006" s="58">
        <f t="shared" si="1112"/>
        <v>0</v>
      </c>
      <c r="AQ1006" s="318">
        <f>SUM(AP$10:AP1006)</f>
        <v>0</v>
      </c>
      <c r="AR1006" s="143">
        <f t="shared" si="1171"/>
        <v>0.1</v>
      </c>
      <c r="AS1006" s="144" t="str">
        <f t="shared" si="1113"/>
        <v/>
      </c>
      <c r="AT1006" s="144" t="str">
        <f t="shared" si="1140"/>
        <v/>
      </c>
      <c r="AU1006" s="145"/>
      <c r="AV1006" s="58">
        <f t="shared" si="1172"/>
        <v>0</v>
      </c>
      <c r="AW1006" s="318">
        <f>SUM(AV$10:AV1006)</f>
        <v>0</v>
      </c>
      <c r="AX1006" s="319">
        <f t="shared" si="1173"/>
        <v>0.1</v>
      </c>
      <c r="AY1006" s="144" t="str">
        <f t="shared" si="1154"/>
        <v/>
      </c>
      <c r="AZ1006" s="144" t="str">
        <f t="shared" si="1155"/>
        <v/>
      </c>
      <c r="BA1006" s="144"/>
      <c r="BB1006" s="146" t="str">
        <f t="shared" si="1114"/>
        <v/>
      </c>
      <c r="BC1006" s="66" t="str">
        <f t="shared" si="1153"/>
        <v/>
      </c>
      <c r="BD1006" s="195" t="str">
        <f t="shared" si="1115"/>
        <v/>
      </c>
      <c r="BF1006" s="283"/>
      <c r="BG1006" s="286" t="str">
        <f t="shared" si="1116"/>
        <v/>
      </c>
      <c r="BY1006" s="211" t="str">
        <f t="shared" si="1117"/>
        <v/>
      </c>
      <c r="BZ1006" s="150" t="str">
        <f t="shared" si="1118"/>
        <v/>
      </c>
      <c r="CB1006" s="54" t="str">
        <f t="shared" si="1152"/>
        <v/>
      </c>
      <c r="CD1006" s="54" t="str">
        <f t="shared" si="1119"/>
        <v/>
      </c>
      <c r="CF1006" s="54" t="str">
        <f t="shared" si="1120"/>
        <v/>
      </c>
      <c r="CH1006" s="150" t="str">
        <f t="shared" si="1121"/>
        <v/>
      </c>
      <c r="CI1006" s="290"/>
      <c r="CJ1006" s="150" t="str">
        <f t="shared" si="1122"/>
        <v/>
      </c>
      <c r="CK1006" s="290"/>
      <c r="CL1006" s="54" t="str">
        <f t="shared" si="1141"/>
        <v/>
      </c>
      <c r="CM1006" s="290"/>
      <c r="CN1006" s="150" t="str">
        <f t="shared" si="1123"/>
        <v/>
      </c>
      <c r="CO1006" s="290"/>
      <c r="CP1006" s="150" t="str">
        <f t="shared" si="1124"/>
        <v/>
      </c>
      <c r="CQ1006" s="290"/>
      <c r="CR1006" s="150" t="str">
        <f t="shared" si="1125"/>
        <v/>
      </c>
      <c r="CS1006" s="290"/>
      <c r="CT1006" s="150" t="str">
        <f t="shared" si="1126"/>
        <v/>
      </c>
      <c r="CU1006" s="150"/>
      <c r="CV1006" s="150" t="str">
        <f t="shared" si="1127"/>
        <v/>
      </c>
      <c r="CW1006" s="94"/>
      <c r="CX1006" s="151" t="str">
        <f t="shared" si="1168"/>
        <v/>
      </c>
      <c r="CY1006" s="151" t="str">
        <f t="shared" si="1169"/>
        <v/>
      </c>
      <c r="CZ1006" s="152"/>
      <c r="DA1006" s="373" t="str">
        <f t="shared" si="1142"/>
        <v/>
      </c>
      <c r="DC1006" s="153">
        <f t="shared" si="1128"/>
        <v>0</v>
      </c>
      <c r="DD1006" s="153">
        <f t="shared" si="1129"/>
        <v>0</v>
      </c>
      <c r="DE1006" s="153">
        <f t="shared" si="1130"/>
        <v>0</v>
      </c>
      <c r="DF1006" s="158">
        <f t="shared" si="1131"/>
        <v>-4.7000000000000002E-3</v>
      </c>
      <c r="DG1006" s="159">
        <f t="shared" si="1143"/>
        <v>-1.1703000000000001</v>
      </c>
      <c r="DH1006" s="158">
        <f t="shared" si="1132"/>
        <v>3.1999999999999997E-3</v>
      </c>
      <c r="DI1006" s="159">
        <f t="shared" si="1144"/>
        <v>0.79679999999999995</v>
      </c>
      <c r="DJ1006" s="158">
        <f t="shared" si="1133"/>
        <v>-2.7000000000000001E-3</v>
      </c>
      <c r="DK1006" s="159">
        <f t="shared" si="1145"/>
        <v>-0.67230000000000001</v>
      </c>
      <c r="DL1006" s="158">
        <f t="shared" si="1134"/>
        <v>1.1999999999999999E-3</v>
      </c>
      <c r="DM1006" s="159">
        <f t="shared" si="1146"/>
        <v>0.29879999999999995</v>
      </c>
      <c r="DN1006" s="158">
        <f t="shared" si="1135"/>
        <v>1.46E-2</v>
      </c>
      <c r="DO1006" s="159">
        <f t="shared" si="1147"/>
        <v>3.6354000000000002</v>
      </c>
      <c r="DP1006" s="158">
        <f t="shared" si="1136"/>
        <v>-1.2999999999999999E-2</v>
      </c>
      <c r="DQ1006" s="159">
        <f t="shared" si="1148"/>
        <v>-3.2369999999999997</v>
      </c>
      <c r="DR1006" s="158">
        <f t="shared" si="1137"/>
        <v>-6.7000000000000002E-3</v>
      </c>
      <c r="DS1006" s="159">
        <f t="shared" si="1149"/>
        <v>-1.6683000000000001</v>
      </c>
      <c r="DT1006" s="158">
        <f t="shared" si="1138"/>
        <v>-1.2999999999999999E-2</v>
      </c>
      <c r="DU1006" s="159">
        <f t="shared" si="1150"/>
        <v>-3.2369999999999997</v>
      </c>
      <c r="DV1006" s="158">
        <f t="shared" si="1139"/>
        <v>-6.7000000000000002E-3</v>
      </c>
      <c r="DW1006" s="160">
        <f t="shared" si="1151"/>
        <v>-1.6683000000000001</v>
      </c>
    </row>
    <row r="1007" spans="1:127" ht="24.95" customHeight="1" x14ac:dyDescent="0.2">
      <c r="A1007" s="272">
        <v>998</v>
      </c>
      <c r="B1007" s="336"/>
      <c r="C1007" s="332"/>
      <c r="D1007" s="333"/>
      <c r="E1007" s="334"/>
      <c r="F1007" s="335"/>
      <c r="G1007" s="334"/>
      <c r="H1007" s="371"/>
      <c r="I1007" s="334"/>
      <c r="J1007" s="334"/>
      <c r="K1007" s="334"/>
      <c r="L1007" s="334"/>
      <c r="M1007" s="334"/>
      <c r="N1007" s="334"/>
      <c r="O1007" s="337"/>
      <c r="P1007" s="337"/>
      <c r="Q1007" s="338" t="str">
        <f t="shared" si="1102"/>
        <v xml:space="preserve"> </v>
      </c>
      <c r="R1007" s="339" t="str">
        <f t="shared" si="1103"/>
        <v/>
      </c>
      <c r="S1007" s="340" t="str">
        <f t="shared" si="1156"/>
        <v/>
      </c>
      <c r="T1007" s="341" t="str">
        <f t="shared" si="1104"/>
        <v/>
      </c>
      <c r="U1007" s="341" t="str">
        <f t="shared" si="1105"/>
        <v/>
      </c>
      <c r="V1007" s="341" t="str">
        <f t="shared" si="1106"/>
        <v/>
      </c>
      <c r="W1007" s="341" t="str">
        <f t="shared" si="1107"/>
        <v/>
      </c>
      <c r="X1007" s="340" t="str">
        <f t="shared" si="1157"/>
        <v/>
      </c>
      <c r="Y1007" s="342" t="str">
        <f t="shared" si="1158"/>
        <v/>
      </c>
      <c r="Z1007" s="343" t="str">
        <f t="shared" si="1159"/>
        <v/>
      </c>
      <c r="AA1007" s="344" t="str">
        <f t="shared" si="1160"/>
        <v/>
      </c>
      <c r="AB1007" s="345" t="str">
        <f t="shared" si="1108"/>
        <v/>
      </c>
      <c r="AC1007" s="346" t="str">
        <f t="shared" si="1109"/>
        <v/>
      </c>
      <c r="AD1007" s="346" t="str">
        <f t="shared" si="1110"/>
        <v/>
      </c>
      <c r="AE1007" s="344" t="str">
        <f t="shared" si="1161"/>
        <v/>
      </c>
      <c r="AF1007" s="346" t="str">
        <f t="shared" si="1111"/>
        <v/>
      </c>
      <c r="AG1007" s="344" t="str">
        <f t="shared" si="1162"/>
        <v/>
      </c>
      <c r="AH1007" s="344" t="str">
        <f t="shared" si="1163"/>
        <v/>
      </c>
      <c r="AI1007" s="344" t="str">
        <f t="shared" si="1164"/>
        <v/>
      </c>
      <c r="AJ1007" s="346" t="str">
        <f t="shared" si="1165"/>
        <v/>
      </c>
      <c r="AK1007" s="346" t="str">
        <f t="shared" si="1166"/>
        <v/>
      </c>
      <c r="AL1007" s="347" t="str">
        <f t="shared" si="1167"/>
        <v/>
      </c>
      <c r="AM1007" s="141"/>
      <c r="AN1007" s="141"/>
      <c r="AO1007" s="142"/>
      <c r="AP1007" s="58">
        <f t="shared" si="1112"/>
        <v>0</v>
      </c>
      <c r="AQ1007" s="318">
        <f>SUM(AP$10:AP1007)</f>
        <v>0</v>
      </c>
      <c r="AR1007" s="143">
        <f t="shared" si="1171"/>
        <v>0.1</v>
      </c>
      <c r="AS1007" s="144" t="str">
        <f t="shared" si="1113"/>
        <v/>
      </c>
      <c r="AT1007" s="144" t="str">
        <f t="shared" si="1140"/>
        <v/>
      </c>
      <c r="AU1007" s="145"/>
      <c r="AV1007" s="58">
        <f t="shared" si="1172"/>
        <v>0</v>
      </c>
      <c r="AW1007" s="318">
        <f>SUM(AV$10:AV1007)</f>
        <v>0</v>
      </c>
      <c r="AX1007" s="319">
        <f t="shared" si="1173"/>
        <v>0.1</v>
      </c>
      <c r="AY1007" s="144" t="str">
        <f t="shared" si="1154"/>
        <v/>
      </c>
      <c r="AZ1007" s="144" t="str">
        <f t="shared" si="1155"/>
        <v/>
      </c>
      <c r="BA1007" s="144"/>
      <c r="BB1007" s="146" t="str">
        <f t="shared" si="1114"/>
        <v/>
      </c>
      <c r="BC1007" s="66" t="str">
        <f t="shared" si="1153"/>
        <v/>
      </c>
      <c r="BD1007" s="195" t="str">
        <f t="shared" si="1115"/>
        <v/>
      </c>
      <c r="BF1007" s="283"/>
      <c r="BG1007" s="286" t="str">
        <f t="shared" si="1116"/>
        <v/>
      </c>
      <c r="BY1007" s="211" t="str">
        <f t="shared" si="1117"/>
        <v/>
      </c>
      <c r="BZ1007" s="150" t="str">
        <f t="shared" si="1118"/>
        <v/>
      </c>
      <c r="CB1007" s="54" t="str">
        <f t="shared" si="1152"/>
        <v/>
      </c>
      <c r="CD1007" s="54" t="str">
        <f t="shared" si="1119"/>
        <v/>
      </c>
      <c r="CF1007" s="54" t="str">
        <f t="shared" si="1120"/>
        <v/>
      </c>
      <c r="CH1007" s="150" t="str">
        <f t="shared" si="1121"/>
        <v/>
      </c>
      <c r="CI1007" s="290"/>
      <c r="CJ1007" s="150" t="str">
        <f t="shared" si="1122"/>
        <v/>
      </c>
      <c r="CK1007" s="290"/>
      <c r="CL1007" s="54" t="str">
        <f t="shared" si="1141"/>
        <v/>
      </c>
      <c r="CM1007" s="290"/>
      <c r="CN1007" s="150" t="str">
        <f t="shared" si="1123"/>
        <v/>
      </c>
      <c r="CO1007" s="290"/>
      <c r="CP1007" s="150" t="str">
        <f t="shared" si="1124"/>
        <v/>
      </c>
      <c r="CQ1007" s="290"/>
      <c r="CR1007" s="150" t="str">
        <f t="shared" si="1125"/>
        <v/>
      </c>
      <c r="CS1007" s="290"/>
      <c r="CT1007" s="150" t="str">
        <f t="shared" si="1126"/>
        <v/>
      </c>
      <c r="CU1007" s="150"/>
      <c r="CV1007" s="150" t="str">
        <f t="shared" si="1127"/>
        <v/>
      </c>
      <c r="CW1007" s="94"/>
      <c r="CX1007" s="151" t="str">
        <f t="shared" si="1168"/>
        <v/>
      </c>
      <c r="CY1007" s="151" t="str">
        <f t="shared" si="1169"/>
        <v/>
      </c>
      <c r="CZ1007" s="152"/>
      <c r="DA1007" s="373" t="str">
        <f t="shared" si="1142"/>
        <v/>
      </c>
      <c r="DC1007" s="153">
        <f t="shared" si="1128"/>
        <v>0</v>
      </c>
      <c r="DD1007" s="153">
        <f t="shared" si="1129"/>
        <v>0</v>
      </c>
      <c r="DE1007" s="153">
        <f t="shared" si="1130"/>
        <v>0</v>
      </c>
      <c r="DF1007" s="158">
        <f t="shared" si="1131"/>
        <v>-4.7000000000000002E-3</v>
      </c>
      <c r="DG1007" s="159">
        <f t="shared" si="1143"/>
        <v>-1.1703000000000001</v>
      </c>
      <c r="DH1007" s="158">
        <f t="shared" si="1132"/>
        <v>3.1999999999999997E-3</v>
      </c>
      <c r="DI1007" s="159">
        <f t="shared" si="1144"/>
        <v>0.79679999999999995</v>
      </c>
      <c r="DJ1007" s="158">
        <f t="shared" si="1133"/>
        <v>-2.7000000000000001E-3</v>
      </c>
      <c r="DK1007" s="159">
        <f t="shared" si="1145"/>
        <v>-0.67230000000000001</v>
      </c>
      <c r="DL1007" s="158">
        <f t="shared" si="1134"/>
        <v>1.1999999999999999E-3</v>
      </c>
      <c r="DM1007" s="159">
        <f t="shared" si="1146"/>
        <v>0.29879999999999995</v>
      </c>
      <c r="DN1007" s="158">
        <f t="shared" si="1135"/>
        <v>1.46E-2</v>
      </c>
      <c r="DO1007" s="159">
        <f t="shared" si="1147"/>
        <v>3.6354000000000002</v>
      </c>
      <c r="DP1007" s="158">
        <f t="shared" si="1136"/>
        <v>-1.2999999999999999E-2</v>
      </c>
      <c r="DQ1007" s="159">
        <f t="shared" si="1148"/>
        <v>-3.2369999999999997</v>
      </c>
      <c r="DR1007" s="158">
        <f t="shared" si="1137"/>
        <v>-6.7000000000000002E-3</v>
      </c>
      <c r="DS1007" s="159">
        <f t="shared" si="1149"/>
        <v>-1.6683000000000001</v>
      </c>
      <c r="DT1007" s="158">
        <f t="shared" si="1138"/>
        <v>-1.2999999999999999E-2</v>
      </c>
      <c r="DU1007" s="159">
        <f t="shared" si="1150"/>
        <v>-3.2369999999999997</v>
      </c>
      <c r="DV1007" s="158">
        <f t="shared" si="1139"/>
        <v>-6.7000000000000002E-3</v>
      </c>
      <c r="DW1007" s="160">
        <f t="shared" si="1151"/>
        <v>-1.6683000000000001</v>
      </c>
    </row>
    <row r="1008" spans="1:127" ht="24.95" customHeight="1" x14ac:dyDescent="0.2">
      <c r="A1008" s="272">
        <v>999</v>
      </c>
      <c r="B1008" s="336"/>
      <c r="C1008" s="332"/>
      <c r="D1008" s="333"/>
      <c r="E1008" s="334"/>
      <c r="F1008" s="335"/>
      <c r="G1008" s="334"/>
      <c r="H1008" s="371"/>
      <c r="I1008" s="334"/>
      <c r="J1008" s="334"/>
      <c r="K1008" s="334"/>
      <c r="L1008" s="334"/>
      <c r="M1008" s="334"/>
      <c r="N1008" s="334"/>
      <c r="O1008" s="337"/>
      <c r="P1008" s="337"/>
      <c r="Q1008" s="338" t="str">
        <f t="shared" si="1102"/>
        <v xml:space="preserve"> </v>
      </c>
      <c r="R1008" s="339" t="str">
        <f t="shared" si="1103"/>
        <v/>
      </c>
      <c r="S1008" s="340" t="str">
        <f t="shared" si="1156"/>
        <v/>
      </c>
      <c r="T1008" s="341" t="str">
        <f t="shared" si="1104"/>
        <v/>
      </c>
      <c r="U1008" s="341" t="str">
        <f t="shared" si="1105"/>
        <v/>
      </c>
      <c r="V1008" s="341" t="str">
        <f t="shared" si="1106"/>
        <v/>
      </c>
      <c r="W1008" s="341" t="str">
        <f t="shared" si="1107"/>
        <v/>
      </c>
      <c r="X1008" s="340" t="str">
        <f t="shared" si="1157"/>
        <v/>
      </c>
      <c r="Y1008" s="342" t="str">
        <f t="shared" si="1158"/>
        <v/>
      </c>
      <c r="Z1008" s="343" t="str">
        <f t="shared" si="1159"/>
        <v/>
      </c>
      <c r="AA1008" s="344" t="str">
        <f t="shared" si="1160"/>
        <v/>
      </c>
      <c r="AB1008" s="345" t="str">
        <f t="shared" si="1108"/>
        <v/>
      </c>
      <c r="AC1008" s="346" t="str">
        <f t="shared" si="1109"/>
        <v/>
      </c>
      <c r="AD1008" s="346" t="str">
        <f t="shared" si="1110"/>
        <v/>
      </c>
      <c r="AE1008" s="344" t="str">
        <f t="shared" si="1161"/>
        <v/>
      </c>
      <c r="AF1008" s="346" t="str">
        <f t="shared" si="1111"/>
        <v/>
      </c>
      <c r="AG1008" s="344" t="str">
        <f t="shared" si="1162"/>
        <v/>
      </c>
      <c r="AH1008" s="344" t="str">
        <f t="shared" si="1163"/>
        <v/>
      </c>
      <c r="AI1008" s="344" t="str">
        <f t="shared" si="1164"/>
        <v/>
      </c>
      <c r="AJ1008" s="346" t="str">
        <f t="shared" si="1165"/>
        <v/>
      </c>
      <c r="AK1008" s="346" t="str">
        <f t="shared" si="1166"/>
        <v/>
      </c>
      <c r="AL1008" s="347" t="str">
        <f t="shared" si="1167"/>
        <v/>
      </c>
      <c r="AM1008" s="141"/>
      <c r="AN1008" s="141"/>
      <c r="AO1008" s="142"/>
      <c r="AP1008" s="58">
        <f t="shared" si="1112"/>
        <v>0</v>
      </c>
      <c r="AQ1008" s="318">
        <f>SUM(AP$10:AP1008)</f>
        <v>0</v>
      </c>
      <c r="AR1008" s="143">
        <f t="shared" si="1171"/>
        <v>0.1</v>
      </c>
      <c r="AS1008" s="144" t="str">
        <f t="shared" si="1113"/>
        <v/>
      </c>
      <c r="AT1008" s="144" t="str">
        <f t="shared" si="1140"/>
        <v/>
      </c>
      <c r="AU1008" s="145"/>
      <c r="AV1008" s="58">
        <f t="shared" si="1172"/>
        <v>0</v>
      </c>
      <c r="AW1008" s="318">
        <f>SUM(AV$10:AV1008)</f>
        <v>0</v>
      </c>
      <c r="AX1008" s="319">
        <f t="shared" si="1173"/>
        <v>0.1</v>
      </c>
      <c r="AY1008" s="144" t="str">
        <f t="shared" si="1154"/>
        <v/>
      </c>
      <c r="AZ1008" s="144" t="str">
        <f t="shared" si="1155"/>
        <v/>
      </c>
      <c r="BA1008" s="144"/>
      <c r="BB1008" s="146" t="str">
        <f t="shared" si="1114"/>
        <v/>
      </c>
      <c r="BC1008" s="66" t="str">
        <f t="shared" si="1153"/>
        <v/>
      </c>
      <c r="BD1008" s="195" t="str">
        <f t="shared" si="1115"/>
        <v/>
      </c>
      <c r="BF1008" s="283"/>
      <c r="BG1008" s="286" t="str">
        <f t="shared" si="1116"/>
        <v/>
      </c>
      <c r="BY1008" s="211" t="str">
        <f t="shared" si="1117"/>
        <v/>
      </c>
      <c r="BZ1008" s="150" t="str">
        <f t="shared" si="1118"/>
        <v/>
      </c>
      <c r="CB1008" s="54" t="str">
        <f t="shared" si="1152"/>
        <v/>
      </c>
      <c r="CD1008" s="54" t="str">
        <f t="shared" si="1119"/>
        <v/>
      </c>
      <c r="CF1008" s="54" t="str">
        <f t="shared" si="1120"/>
        <v/>
      </c>
      <c r="CH1008" s="150" t="str">
        <f t="shared" si="1121"/>
        <v/>
      </c>
      <c r="CI1008" s="290"/>
      <c r="CJ1008" s="150" t="str">
        <f t="shared" si="1122"/>
        <v/>
      </c>
      <c r="CK1008" s="290"/>
      <c r="CL1008" s="54" t="str">
        <f t="shared" si="1141"/>
        <v/>
      </c>
      <c r="CM1008" s="290"/>
      <c r="CN1008" s="150" t="str">
        <f t="shared" si="1123"/>
        <v/>
      </c>
      <c r="CO1008" s="290"/>
      <c r="CP1008" s="150" t="str">
        <f t="shared" si="1124"/>
        <v/>
      </c>
      <c r="CQ1008" s="290"/>
      <c r="CR1008" s="150" t="str">
        <f t="shared" si="1125"/>
        <v/>
      </c>
      <c r="CS1008" s="290"/>
      <c r="CT1008" s="150" t="str">
        <f t="shared" si="1126"/>
        <v/>
      </c>
      <c r="CU1008" s="150"/>
      <c r="CV1008" s="150" t="str">
        <f t="shared" si="1127"/>
        <v/>
      </c>
      <c r="CW1008" s="94"/>
      <c r="CX1008" s="151" t="str">
        <f t="shared" si="1168"/>
        <v/>
      </c>
      <c r="CY1008" s="151" t="str">
        <f t="shared" si="1169"/>
        <v/>
      </c>
      <c r="CZ1008" s="152"/>
      <c r="DA1008" s="373" t="str">
        <f t="shared" si="1142"/>
        <v/>
      </c>
      <c r="DC1008" s="153">
        <f t="shared" si="1128"/>
        <v>0</v>
      </c>
      <c r="DD1008" s="153">
        <f t="shared" si="1129"/>
        <v>0</v>
      </c>
      <c r="DE1008" s="153">
        <f t="shared" si="1130"/>
        <v>0</v>
      </c>
      <c r="DF1008" s="158">
        <f t="shared" si="1131"/>
        <v>-4.7000000000000002E-3</v>
      </c>
      <c r="DG1008" s="159">
        <f t="shared" si="1143"/>
        <v>-1.1703000000000001</v>
      </c>
      <c r="DH1008" s="158">
        <f t="shared" si="1132"/>
        <v>3.1999999999999997E-3</v>
      </c>
      <c r="DI1008" s="159">
        <f t="shared" si="1144"/>
        <v>0.79679999999999995</v>
      </c>
      <c r="DJ1008" s="158">
        <f t="shared" si="1133"/>
        <v>-2.7000000000000001E-3</v>
      </c>
      <c r="DK1008" s="159">
        <f t="shared" si="1145"/>
        <v>-0.67230000000000001</v>
      </c>
      <c r="DL1008" s="158">
        <f t="shared" si="1134"/>
        <v>1.1999999999999999E-3</v>
      </c>
      <c r="DM1008" s="159">
        <f t="shared" si="1146"/>
        <v>0.29879999999999995</v>
      </c>
      <c r="DN1008" s="158">
        <f t="shared" si="1135"/>
        <v>1.46E-2</v>
      </c>
      <c r="DO1008" s="159">
        <f t="shared" si="1147"/>
        <v>3.6354000000000002</v>
      </c>
      <c r="DP1008" s="158">
        <f t="shared" si="1136"/>
        <v>-1.2999999999999999E-2</v>
      </c>
      <c r="DQ1008" s="159">
        <f t="shared" si="1148"/>
        <v>-3.2369999999999997</v>
      </c>
      <c r="DR1008" s="158">
        <f t="shared" si="1137"/>
        <v>-6.7000000000000002E-3</v>
      </c>
      <c r="DS1008" s="159">
        <f t="shared" si="1149"/>
        <v>-1.6683000000000001</v>
      </c>
      <c r="DT1008" s="158">
        <f t="shared" si="1138"/>
        <v>-1.2999999999999999E-2</v>
      </c>
      <c r="DU1008" s="159">
        <f t="shared" si="1150"/>
        <v>-3.2369999999999997</v>
      </c>
      <c r="DV1008" s="158">
        <f t="shared" si="1139"/>
        <v>-6.7000000000000002E-3</v>
      </c>
      <c r="DW1008" s="160">
        <f t="shared" si="1151"/>
        <v>-1.6683000000000001</v>
      </c>
    </row>
    <row r="1009" spans="1:127" ht="24.95" customHeight="1" x14ac:dyDescent="0.2">
      <c r="A1009" s="272">
        <v>1000</v>
      </c>
      <c r="B1009" s="336"/>
      <c r="C1009" s="332"/>
      <c r="D1009" s="333"/>
      <c r="E1009" s="334"/>
      <c r="F1009" s="335"/>
      <c r="G1009" s="334"/>
      <c r="H1009" s="371"/>
      <c r="I1009" s="334"/>
      <c r="J1009" s="334"/>
      <c r="K1009" s="334"/>
      <c r="L1009" s="334"/>
      <c r="M1009" s="334"/>
      <c r="N1009" s="334"/>
      <c r="O1009" s="337"/>
      <c r="P1009" s="337"/>
      <c r="Q1009" s="338" t="str">
        <f t="shared" si="1102"/>
        <v xml:space="preserve"> </v>
      </c>
      <c r="R1009" s="339" t="str">
        <f t="shared" si="1103"/>
        <v/>
      </c>
      <c r="S1009" s="340" t="str">
        <f t="shared" si="1156"/>
        <v/>
      </c>
      <c r="T1009" s="341" t="str">
        <f t="shared" si="1104"/>
        <v/>
      </c>
      <c r="U1009" s="341" t="str">
        <f t="shared" si="1105"/>
        <v/>
      </c>
      <c r="V1009" s="341" t="str">
        <f t="shared" si="1106"/>
        <v/>
      </c>
      <c r="W1009" s="341" t="str">
        <f t="shared" si="1107"/>
        <v/>
      </c>
      <c r="X1009" s="340" t="str">
        <f t="shared" si="1157"/>
        <v/>
      </c>
      <c r="Y1009" s="342" t="str">
        <f t="shared" si="1158"/>
        <v/>
      </c>
      <c r="Z1009" s="343" t="str">
        <f t="shared" si="1159"/>
        <v/>
      </c>
      <c r="AA1009" s="344" t="str">
        <f t="shared" si="1160"/>
        <v/>
      </c>
      <c r="AB1009" s="345" t="str">
        <f t="shared" si="1108"/>
        <v/>
      </c>
      <c r="AC1009" s="346" t="str">
        <f t="shared" si="1109"/>
        <v/>
      </c>
      <c r="AD1009" s="346" t="str">
        <f t="shared" si="1110"/>
        <v/>
      </c>
      <c r="AE1009" s="344" t="str">
        <f t="shared" si="1161"/>
        <v/>
      </c>
      <c r="AF1009" s="346" t="str">
        <f t="shared" si="1111"/>
        <v/>
      </c>
      <c r="AG1009" s="344" t="str">
        <f t="shared" si="1162"/>
        <v/>
      </c>
      <c r="AH1009" s="344" t="str">
        <f t="shared" si="1163"/>
        <v/>
      </c>
      <c r="AI1009" s="344" t="str">
        <f t="shared" si="1164"/>
        <v/>
      </c>
      <c r="AJ1009" s="346" t="str">
        <f t="shared" si="1165"/>
        <v/>
      </c>
      <c r="AK1009" s="346" t="str">
        <f t="shared" si="1166"/>
        <v/>
      </c>
      <c r="AL1009" s="347" t="str">
        <f t="shared" si="1167"/>
        <v/>
      </c>
      <c r="AM1009" s="141"/>
      <c r="AN1009" s="141"/>
      <c r="AO1009" s="142"/>
      <c r="AP1009" s="58">
        <f t="shared" si="1112"/>
        <v>0</v>
      </c>
      <c r="AQ1009" s="318">
        <f>SUM(AP$10:AP1009)</f>
        <v>0</v>
      </c>
      <c r="AR1009" s="143">
        <f t="shared" si="1171"/>
        <v>0.1</v>
      </c>
      <c r="AS1009" s="144" t="str">
        <f t="shared" si="1113"/>
        <v/>
      </c>
      <c r="AT1009" s="144" t="str">
        <f t="shared" si="1140"/>
        <v/>
      </c>
      <c r="AU1009" s="145"/>
      <c r="AV1009" s="58">
        <f t="shared" si="1172"/>
        <v>0</v>
      </c>
      <c r="AW1009" s="318">
        <f>SUM(AV$10:AV1009)</f>
        <v>0</v>
      </c>
      <c r="AX1009" s="319">
        <f t="shared" si="1173"/>
        <v>0.1</v>
      </c>
      <c r="AY1009" s="144" t="str">
        <f t="shared" si="1154"/>
        <v/>
      </c>
      <c r="AZ1009" s="144" t="str">
        <f t="shared" si="1155"/>
        <v/>
      </c>
      <c r="BA1009" s="144"/>
      <c r="BB1009" s="146" t="str">
        <f t="shared" si="1114"/>
        <v/>
      </c>
      <c r="BC1009" s="66" t="str">
        <f t="shared" si="1153"/>
        <v/>
      </c>
      <c r="BD1009" s="195" t="str">
        <f t="shared" si="1115"/>
        <v/>
      </c>
      <c r="BF1009" s="283"/>
      <c r="BG1009" s="286" t="str">
        <f t="shared" si="1116"/>
        <v/>
      </c>
      <c r="BY1009" s="211" t="str">
        <f t="shared" si="1117"/>
        <v/>
      </c>
      <c r="BZ1009" s="150" t="str">
        <f t="shared" si="1118"/>
        <v/>
      </c>
      <c r="CB1009" s="54" t="str">
        <f t="shared" si="1152"/>
        <v/>
      </c>
      <c r="CD1009" s="54" t="str">
        <f t="shared" si="1119"/>
        <v/>
      </c>
      <c r="CF1009" s="54" t="str">
        <f t="shared" si="1120"/>
        <v/>
      </c>
      <c r="CH1009" s="150" t="str">
        <f t="shared" si="1121"/>
        <v/>
      </c>
      <c r="CI1009" s="290"/>
      <c r="CJ1009" s="150" t="str">
        <f t="shared" si="1122"/>
        <v/>
      </c>
      <c r="CK1009" s="290"/>
      <c r="CL1009" s="54" t="str">
        <f t="shared" si="1141"/>
        <v/>
      </c>
      <c r="CM1009" s="290"/>
      <c r="CN1009" s="150" t="str">
        <f t="shared" si="1123"/>
        <v/>
      </c>
      <c r="CO1009" s="290"/>
      <c r="CP1009" s="150" t="str">
        <f t="shared" si="1124"/>
        <v/>
      </c>
      <c r="CQ1009" s="290"/>
      <c r="CR1009" s="150" t="str">
        <f t="shared" si="1125"/>
        <v/>
      </c>
      <c r="CS1009" s="290"/>
      <c r="CT1009" s="150" t="str">
        <f t="shared" si="1126"/>
        <v/>
      </c>
      <c r="CU1009" s="150"/>
      <c r="CV1009" s="150" t="str">
        <f t="shared" si="1127"/>
        <v/>
      </c>
      <c r="CW1009" s="94"/>
      <c r="CX1009" s="151" t="str">
        <f t="shared" si="1168"/>
        <v/>
      </c>
      <c r="CY1009" s="151" t="str">
        <f t="shared" si="1169"/>
        <v/>
      </c>
      <c r="CZ1009" s="152"/>
      <c r="DA1009" s="373" t="str">
        <f t="shared" si="1142"/>
        <v/>
      </c>
      <c r="DC1009" s="153">
        <f t="shared" si="1128"/>
        <v>0</v>
      </c>
      <c r="DD1009" s="153">
        <f t="shared" si="1129"/>
        <v>0</v>
      </c>
      <c r="DE1009" s="153">
        <f t="shared" si="1130"/>
        <v>0</v>
      </c>
      <c r="DF1009" s="158">
        <f t="shared" si="1131"/>
        <v>-4.7000000000000002E-3</v>
      </c>
      <c r="DG1009" s="159">
        <f t="shared" si="1143"/>
        <v>-1.1703000000000001</v>
      </c>
      <c r="DH1009" s="158">
        <f t="shared" si="1132"/>
        <v>3.1999999999999997E-3</v>
      </c>
      <c r="DI1009" s="159">
        <f t="shared" si="1144"/>
        <v>0.79679999999999995</v>
      </c>
      <c r="DJ1009" s="158">
        <f t="shared" si="1133"/>
        <v>-2.7000000000000001E-3</v>
      </c>
      <c r="DK1009" s="159">
        <f t="shared" si="1145"/>
        <v>-0.67230000000000001</v>
      </c>
      <c r="DL1009" s="158">
        <f t="shared" si="1134"/>
        <v>1.1999999999999999E-3</v>
      </c>
      <c r="DM1009" s="159">
        <f t="shared" si="1146"/>
        <v>0.29879999999999995</v>
      </c>
      <c r="DN1009" s="158">
        <f t="shared" si="1135"/>
        <v>1.46E-2</v>
      </c>
      <c r="DO1009" s="159">
        <f t="shared" si="1147"/>
        <v>3.6354000000000002</v>
      </c>
      <c r="DP1009" s="158">
        <f t="shared" si="1136"/>
        <v>-1.2999999999999999E-2</v>
      </c>
      <c r="DQ1009" s="159">
        <f t="shared" si="1148"/>
        <v>-3.2369999999999997</v>
      </c>
      <c r="DR1009" s="158">
        <f t="shared" si="1137"/>
        <v>-6.7000000000000002E-3</v>
      </c>
      <c r="DS1009" s="159">
        <f t="shared" si="1149"/>
        <v>-1.6683000000000001</v>
      </c>
      <c r="DT1009" s="158">
        <f t="shared" si="1138"/>
        <v>-1.2999999999999999E-2</v>
      </c>
      <c r="DU1009" s="159">
        <f t="shared" si="1150"/>
        <v>-3.2369999999999997</v>
      </c>
      <c r="DV1009" s="158">
        <f t="shared" si="1139"/>
        <v>-6.7000000000000002E-3</v>
      </c>
      <c r="DW1009" s="160">
        <f t="shared" si="1151"/>
        <v>-1.6683000000000001</v>
      </c>
    </row>
    <row r="1010" spans="1:127" ht="24.95" customHeight="1" x14ac:dyDescent="0.2">
      <c r="A1010" s="272">
        <v>1001</v>
      </c>
      <c r="B1010" s="336"/>
      <c r="C1010" s="332"/>
      <c r="D1010" s="333"/>
      <c r="E1010" s="334"/>
      <c r="F1010" s="335"/>
      <c r="G1010" s="334"/>
      <c r="H1010" s="371"/>
      <c r="I1010" s="334"/>
      <c r="J1010" s="334"/>
      <c r="K1010" s="334"/>
      <c r="L1010" s="334"/>
      <c r="M1010" s="334"/>
      <c r="N1010" s="334"/>
      <c r="O1010" s="337"/>
      <c r="P1010" s="337"/>
      <c r="Q1010" s="338" t="str">
        <f t="shared" si="1102"/>
        <v xml:space="preserve"> </v>
      </c>
      <c r="R1010" s="339" t="str">
        <f t="shared" si="1103"/>
        <v/>
      </c>
      <c r="S1010" s="340" t="str">
        <f t="shared" si="1156"/>
        <v/>
      </c>
      <c r="T1010" s="341" t="str">
        <f t="shared" si="1104"/>
        <v/>
      </c>
      <c r="U1010" s="341" t="str">
        <f t="shared" si="1105"/>
        <v/>
      </c>
      <c r="V1010" s="341" t="str">
        <f t="shared" si="1106"/>
        <v/>
      </c>
      <c r="W1010" s="341" t="str">
        <f t="shared" si="1107"/>
        <v/>
      </c>
      <c r="X1010" s="340" t="str">
        <f t="shared" si="1157"/>
        <v/>
      </c>
      <c r="Y1010" s="342" t="str">
        <f t="shared" si="1158"/>
        <v/>
      </c>
      <c r="Z1010" s="343" t="str">
        <f t="shared" si="1159"/>
        <v/>
      </c>
      <c r="AA1010" s="344" t="str">
        <f t="shared" si="1160"/>
        <v/>
      </c>
      <c r="AB1010" s="345" t="str">
        <f t="shared" si="1108"/>
        <v/>
      </c>
      <c r="AC1010" s="346" t="str">
        <f t="shared" si="1109"/>
        <v/>
      </c>
      <c r="AD1010" s="346" t="str">
        <f t="shared" si="1110"/>
        <v/>
      </c>
      <c r="AE1010" s="344" t="str">
        <f t="shared" si="1161"/>
        <v/>
      </c>
      <c r="AF1010" s="346" t="str">
        <f t="shared" si="1111"/>
        <v/>
      </c>
      <c r="AG1010" s="344" t="str">
        <f t="shared" si="1162"/>
        <v/>
      </c>
      <c r="AH1010" s="344" t="str">
        <f t="shared" si="1163"/>
        <v/>
      </c>
      <c r="AI1010" s="344" t="str">
        <f t="shared" si="1164"/>
        <v/>
      </c>
      <c r="AJ1010" s="346" t="str">
        <f t="shared" si="1165"/>
        <v/>
      </c>
      <c r="AK1010" s="346" t="str">
        <f t="shared" si="1166"/>
        <v/>
      </c>
      <c r="AL1010" s="347" t="str">
        <f t="shared" si="1167"/>
        <v/>
      </c>
      <c r="AM1010" s="141"/>
      <c r="AN1010" s="141"/>
      <c r="AO1010" s="142"/>
      <c r="AP1010" s="58">
        <f t="shared" si="1112"/>
        <v>0</v>
      </c>
      <c r="AQ1010" s="318">
        <f>SUM(AP$10:AP1010)</f>
        <v>0</v>
      </c>
      <c r="AR1010" s="143">
        <f t="shared" si="1171"/>
        <v>0.1</v>
      </c>
      <c r="AS1010" s="144" t="str">
        <f t="shared" si="1113"/>
        <v/>
      </c>
      <c r="AT1010" s="144" t="str">
        <f t="shared" si="1140"/>
        <v/>
      </c>
      <c r="AU1010" s="145"/>
      <c r="AV1010" s="58">
        <f t="shared" si="1172"/>
        <v>0</v>
      </c>
      <c r="AW1010" s="318">
        <f>SUM(AV$10:AV1010)</f>
        <v>0</v>
      </c>
      <c r="AX1010" s="319">
        <f t="shared" si="1173"/>
        <v>0.1</v>
      </c>
      <c r="AY1010" s="144" t="str">
        <f t="shared" si="1154"/>
        <v/>
      </c>
      <c r="AZ1010" s="144" t="str">
        <f t="shared" si="1155"/>
        <v/>
      </c>
      <c r="BA1010" s="144"/>
      <c r="BB1010" s="146" t="str">
        <f t="shared" si="1114"/>
        <v/>
      </c>
      <c r="BC1010" s="66" t="str">
        <f t="shared" si="1153"/>
        <v/>
      </c>
      <c r="BD1010" s="195" t="str">
        <f t="shared" si="1115"/>
        <v/>
      </c>
      <c r="BF1010" s="283"/>
      <c r="BG1010" s="286" t="str">
        <f t="shared" si="1116"/>
        <v/>
      </c>
      <c r="BY1010" s="211" t="str">
        <f t="shared" si="1117"/>
        <v/>
      </c>
      <c r="BZ1010" s="150" t="str">
        <f t="shared" si="1118"/>
        <v/>
      </c>
      <c r="CB1010" s="54" t="str">
        <f t="shared" si="1152"/>
        <v/>
      </c>
      <c r="CD1010" s="54" t="str">
        <f t="shared" si="1119"/>
        <v/>
      </c>
      <c r="CF1010" s="54" t="str">
        <f t="shared" si="1120"/>
        <v/>
      </c>
      <c r="CH1010" s="150" t="str">
        <f t="shared" si="1121"/>
        <v/>
      </c>
      <c r="CI1010" s="290"/>
      <c r="CJ1010" s="150" t="str">
        <f t="shared" si="1122"/>
        <v/>
      </c>
      <c r="CK1010" s="290"/>
      <c r="CL1010" s="54" t="str">
        <f t="shared" si="1141"/>
        <v/>
      </c>
      <c r="CM1010" s="290"/>
      <c r="CN1010" s="150" t="str">
        <f t="shared" si="1123"/>
        <v/>
      </c>
      <c r="CO1010" s="290"/>
      <c r="CP1010" s="150" t="str">
        <f t="shared" si="1124"/>
        <v/>
      </c>
      <c r="CQ1010" s="290"/>
      <c r="CR1010" s="150" t="str">
        <f t="shared" si="1125"/>
        <v/>
      </c>
      <c r="CS1010" s="290"/>
      <c r="CT1010" s="150" t="str">
        <f t="shared" si="1126"/>
        <v/>
      </c>
      <c r="CU1010" s="150"/>
      <c r="CV1010" s="150" t="str">
        <f t="shared" si="1127"/>
        <v/>
      </c>
      <c r="CW1010" s="94"/>
      <c r="CX1010" s="151" t="str">
        <f t="shared" si="1168"/>
        <v/>
      </c>
      <c r="CY1010" s="151" t="str">
        <f t="shared" si="1169"/>
        <v/>
      </c>
      <c r="CZ1010" s="152"/>
      <c r="DA1010" s="373" t="str">
        <f t="shared" si="1142"/>
        <v/>
      </c>
      <c r="DC1010" s="153">
        <f t="shared" si="1128"/>
        <v>0</v>
      </c>
      <c r="DD1010" s="153">
        <f t="shared" si="1129"/>
        <v>0</v>
      </c>
      <c r="DE1010" s="153">
        <f t="shared" si="1130"/>
        <v>0</v>
      </c>
      <c r="DF1010" s="158">
        <f t="shared" si="1131"/>
        <v>-4.7000000000000002E-3</v>
      </c>
      <c r="DG1010" s="159">
        <f t="shared" si="1143"/>
        <v>-1.1703000000000001</v>
      </c>
      <c r="DH1010" s="158">
        <f t="shared" si="1132"/>
        <v>3.1999999999999997E-3</v>
      </c>
      <c r="DI1010" s="159">
        <f t="shared" si="1144"/>
        <v>0.79679999999999995</v>
      </c>
      <c r="DJ1010" s="158">
        <f t="shared" si="1133"/>
        <v>-2.7000000000000001E-3</v>
      </c>
      <c r="DK1010" s="159">
        <f t="shared" si="1145"/>
        <v>-0.67230000000000001</v>
      </c>
      <c r="DL1010" s="158">
        <f t="shared" si="1134"/>
        <v>1.1999999999999999E-3</v>
      </c>
      <c r="DM1010" s="159">
        <f t="shared" si="1146"/>
        <v>0.29879999999999995</v>
      </c>
      <c r="DN1010" s="158">
        <f t="shared" si="1135"/>
        <v>1.46E-2</v>
      </c>
      <c r="DO1010" s="159">
        <f t="shared" si="1147"/>
        <v>3.6354000000000002</v>
      </c>
      <c r="DP1010" s="158">
        <f t="shared" si="1136"/>
        <v>-1.2999999999999999E-2</v>
      </c>
      <c r="DQ1010" s="159">
        <f t="shared" si="1148"/>
        <v>-3.2369999999999997</v>
      </c>
      <c r="DR1010" s="158">
        <f t="shared" si="1137"/>
        <v>-6.7000000000000002E-3</v>
      </c>
      <c r="DS1010" s="159">
        <f t="shared" si="1149"/>
        <v>-1.6683000000000001</v>
      </c>
      <c r="DT1010" s="158">
        <f t="shared" si="1138"/>
        <v>-1.2999999999999999E-2</v>
      </c>
      <c r="DU1010" s="159">
        <f t="shared" si="1150"/>
        <v>-3.2369999999999997</v>
      </c>
      <c r="DV1010" s="158">
        <f t="shared" si="1139"/>
        <v>-6.7000000000000002E-3</v>
      </c>
      <c r="DW1010" s="160">
        <f t="shared" si="1151"/>
        <v>-1.6683000000000001</v>
      </c>
    </row>
    <row r="1011" spans="1:127" ht="24.95" customHeight="1" x14ac:dyDescent="0.2">
      <c r="A1011" s="272">
        <v>1002</v>
      </c>
      <c r="B1011" s="336"/>
      <c r="C1011" s="332"/>
      <c r="D1011" s="333"/>
      <c r="E1011" s="334"/>
      <c r="F1011" s="335"/>
      <c r="G1011" s="334"/>
      <c r="H1011" s="371"/>
      <c r="I1011" s="334"/>
      <c r="J1011" s="334"/>
      <c r="K1011" s="334"/>
      <c r="L1011" s="334"/>
      <c r="M1011" s="334"/>
      <c r="N1011" s="334"/>
      <c r="O1011" s="337"/>
      <c r="P1011" s="337"/>
      <c r="Q1011" s="338" t="str">
        <f t="shared" si="1102"/>
        <v xml:space="preserve"> </v>
      </c>
      <c r="R1011" s="339" t="str">
        <f t="shared" si="1103"/>
        <v/>
      </c>
      <c r="S1011" s="340" t="str">
        <f t="shared" si="1156"/>
        <v/>
      </c>
      <c r="T1011" s="341" t="str">
        <f t="shared" si="1104"/>
        <v/>
      </c>
      <c r="U1011" s="341" t="str">
        <f t="shared" si="1105"/>
        <v/>
      </c>
      <c r="V1011" s="341" t="str">
        <f t="shared" si="1106"/>
        <v/>
      </c>
      <c r="W1011" s="341" t="str">
        <f t="shared" si="1107"/>
        <v/>
      </c>
      <c r="X1011" s="340" t="str">
        <f t="shared" si="1157"/>
        <v/>
      </c>
      <c r="Y1011" s="342" t="str">
        <f t="shared" si="1158"/>
        <v/>
      </c>
      <c r="Z1011" s="343" t="str">
        <f t="shared" si="1159"/>
        <v/>
      </c>
      <c r="AA1011" s="344" t="str">
        <f t="shared" si="1160"/>
        <v/>
      </c>
      <c r="AB1011" s="345" t="str">
        <f t="shared" si="1108"/>
        <v/>
      </c>
      <c r="AC1011" s="346" t="str">
        <f t="shared" si="1109"/>
        <v/>
      </c>
      <c r="AD1011" s="346" t="str">
        <f t="shared" si="1110"/>
        <v/>
      </c>
      <c r="AE1011" s="344" t="str">
        <f t="shared" si="1161"/>
        <v/>
      </c>
      <c r="AF1011" s="346" t="str">
        <f t="shared" si="1111"/>
        <v/>
      </c>
      <c r="AG1011" s="344" t="str">
        <f t="shared" si="1162"/>
        <v/>
      </c>
      <c r="AH1011" s="344" t="str">
        <f t="shared" si="1163"/>
        <v/>
      </c>
      <c r="AI1011" s="344" t="str">
        <f t="shared" si="1164"/>
        <v/>
      </c>
      <c r="AJ1011" s="346" t="str">
        <f t="shared" si="1165"/>
        <v/>
      </c>
      <c r="AK1011" s="346" t="str">
        <f t="shared" si="1166"/>
        <v/>
      </c>
      <c r="AL1011" s="347" t="str">
        <f t="shared" si="1167"/>
        <v/>
      </c>
      <c r="AM1011" s="141"/>
      <c r="AN1011" s="141"/>
      <c r="AO1011" s="142"/>
      <c r="AP1011" s="58">
        <f t="shared" si="1112"/>
        <v>0</v>
      </c>
      <c r="AQ1011" s="318">
        <f>SUM(AP$10:AP1011)</f>
        <v>0</v>
      </c>
      <c r="AR1011" s="143">
        <f t="shared" si="1171"/>
        <v>0.1</v>
      </c>
      <c r="AS1011" s="144" t="str">
        <f t="shared" si="1113"/>
        <v/>
      </c>
      <c r="AT1011" s="144" t="str">
        <f t="shared" si="1140"/>
        <v/>
      </c>
      <c r="AU1011" s="145"/>
      <c r="AV1011" s="58">
        <f t="shared" si="1172"/>
        <v>0</v>
      </c>
      <c r="AW1011" s="318">
        <f>SUM(AV$10:AV1011)</f>
        <v>0</v>
      </c>
      <c r="AX1011" s="319">
        <f t="shared" si="1173"/>
        <v>0.1</v>
      </c>
      <c r="AY1011" s="144" t="str">
        <f t="shared" si="1154"/>
        <v/>
      </c>
      <c r="AZ1011" s="144" t="str">
        <f t="shared" si="1155"/>
        <v/>
      </c>
      <c r="BA1011" s="144"/>
      <c r="BB1011" s="146" t="str">
        <f t="shared" si="1114"/>
        <v/>
      </c>
      <c r="BC1011" s="66" t="str">
        <f t="shared" si="1153"/>
        <v/>
      </c>
      <c r="BD1011" s="195" t="str">
        <f t="shared" si="1115"/>
        <v/>
      </c>
      <c r="BF1011" s="283"/>
      <c r="BG1011" s="286" t="str">
        <f t="shared" si="1116"/>
        <v/>
      </c>
      <c r="BY1011" s="211" t="str">
        <f t="shared" si="1117"/>
        <v/>
      </c>
      <c r="BZ1011" s="150" t="str">
        <f t="shared" si="1118"/>
        <v/>
      </c>
      <c r="CB1011" s="54" t="str">
        <f t="shared" si="1152"/>
        <v/>
      </c>
      <c r="CD1011" s="54" t="str">
        <f t="shared" si="1119"/>
        <v/>
      </c>
      <c r="CF1011" s="54" t="str">
        <f t="shared" si="1120"/>
        <v/>
      </c>
      <c r="CH1011" s="150" t="str">
        <f t="shared" si="1121"/>
        <v/>
      </c>
      <c r="CI1011" s="290"/>
      <c r="CJ1011" s="150" t="str">
        <f t="shared" si="1122"/>
        <v/>
      </c>
      <c r="CK1011" s="290"/>
      <c r="CL1011" s="54" t="str">
        <f t="shared" si="1141"/>
        <v/>
      </c>
      <c r="CM1011" s="290"/>
      <c r="CN1011" s="150" t="str">
        <f t="shared" si="1123"/>
        <v/>
      </c>
      <c r="CO1011" s="290"/>
      <c r="CP1011" s="150" t="str">
        <f t="shared" si="1124"/>
        <v/>
      </c>
      <c r="CQ1011" s="290"/>
      <c r="CR1011" s="150" t="str">
        <f t="shared" si="1125"/>
        <v/>
      </c>
      <c r="CS1011" s="290"/>
      <c r="CT1011" s="150" t="str">
        <f t="shared" si="1126"/>
        <v/>
      </c>
      <c r="CU1011" s="150"/>
      <c r="CV1011" s="150" t="str">
        <f t="shared" si="1127"/>
        <v/>
      </c>
      <c r="CW1011" s="94"/>
      <c r="CX1011" s="151" t="str">
        <f t="shared" si="1168"/>
        <v/>
      </c>
      <c r="CY1011" s="151" t="str">
        <f t="shared" si="1169"/>
        <v/>
      </c>
      <c r="CZ1011" s="152"/>
      <c r="DA1011" s="373" t="str">
        <f t="shared" si="1142"/>
        <v/>
      </c>
      <c r="DC1011" s="153">
        <f t="shared" si="1128"/>
        <v>0</v>
      </c>
      <c r="DD1011" s="153">
        <f t="shared" si="1129"/>
        <v>0</v>
      </c>
      <c r="DE1011" s="153">
        <f t="shared" si="1130"/>
        <v>0</v>
      </c>
      <c r="DF1011" s="158">
        <f t="shared" si="1131"/>
        <v>-4.7000000000000002E-3</v>
      </c>
      <c r="DG1011" s="159">
        <f t="shared" si="1143"/>
        <v>-1.1703000000000001</v>
      </c>
      <c r="DH1011" s="158">
        <f t="shared" si="1132"/>
        <v>3.1999999999999997E-3</v>
      </c>
      <c r="DI1011" s="159">
        <f t="shared" si="1144"/>
        <v>0.79679999999999995</v>
      </c>
      <c r="DJ1011" s="158">
        <f t="shared" si="1133"/>
        <v>-2.7000000000000001E-3</v>
      </c>
      <c r="DK1011" s="159">
        <f t="shared" si="1145"/>
        <v>-0.67230000000000001</v>
      </c>
      <c r="DL1011" s="158">
        <f t="shared" si="1134"/>
        <v>1.1999999999999999E-3</v>
      </c>
      <c r="DM1011" s="159">
        <f t="shared" si="1146"/>
        <v>0.29879999999999995</v>
      </c>
      <c r="DN1011" s="158">
        <f t="shared" si="1135"/>
        <v>1.46E-2</v>
      </c>
      <c r="DO1011" s="159">
        <f t="shared" si="1147"/>
        <v>3.6354000000000002</v>
      </c>
      <c r="DP1011" s="158">
        <f t="shared" si="1136"/>
        <v>-1.2999999999999999E-2</v>
      </c>
      <c r="DQ1011" s="159">
        <f t="shared" si="1148"/>
        <v>-3.2369999999999997</v>
      </c>
      <c r="DR1011" s="158">
        <f t="shared" si="1137"/>
        <v>-6.7000000000000002E-3</v>
      </c>
      <c r="DS1011" s="159">
        <f t="shared" si="1149"/>
        <v>-1.6683000000000001</v>
      </c>
      <c r="DT1011" s="158">
        <f t="shared" si="1138"/>
        <v>-1.2999999999999999E-2</v>
      </c>
      <c r="DU1011" s="159">
        <f t="shared" si="1150"/>
        <v>-3.2369999999999997</v>
      </c>
      <c r="DV1011" s="158">
        <f t="shared" si="1139"/>
        <v>-6.7000000000000002E-3</v>
      </c>
      <c r="DW1011" s="160">
        <f t="shared" si="1151"/>
        <v>-1.6683000000000001</v>
      </c>
    </row>
    <row r="1012" spans="1:127" ht="24.95" customHeight="1" x14ac:dyDescent="0.2">
      <c r="A1012" s="272">
        <v>1003</v>
      </c>
      <c r="B1012" s="336"/>
      <c r="C1012" s="332"/>
      <c r="D1012" s="333"/>
      <c r="E1012" s="334"/>
      <c r="F1012" s="335"/>
      <c r="G1012" s="334"/>
      <c r="H1012" s="371"/>
      <c r="I1012" s="334"/>
      <c r="J1012" s="334"/>
      <c r="K1012" s="334"/>
      <c r="L1012" s="334"/>
      <c r="M1012" s="334"/>
      <c r="N1012" s="334"/>
      <c r="O1012" s="337"/>
      <c r="P1012" s="337"/>
      <c r="Q1012" s="338" t="str">
        <f t="shared" si="1102"/>
        <v xml:space="preserve"> </v>
      </c>
      <c r="R1012" s="339" t="str">
        <f t="shared" si="1103"/>
        <v/>
      </c>
      <c r="S1012" s="340" t="str">
        <f t="shared" si="1156"/>
        <v/>
      </c>
      <c r="T1012" s="341" t="str">
        <f t="shared" si="1104"/>
        <v/>
      </c>
      <c r="U1012" s="341" t="str">
        <f t="shared" si="1105"/>
        <v/>
      </c>
      <c r="V1012" s="341" t="str">
        <f t="shared" si="1106"/>
        <v/>
      </c>
      <c r="W1012" s="341" t="str">
        <f t="shared" si="1107"/>
        <v/>
      </c>
      <c r="X1012" s="340" t="str">
        <f t="shared" si="1157"/>
        <v/>
      </c>
      <c r="Y1012" s="342" t="str">
        <f t="shared" si="1158"/>
        <v/>
      </c>
      <c r="Z1012" s="343" t="str">
        <f t="shared" si="1159"/>
        <v/>
      </c>
      <c r="AA1012" s="344" t="str">
        <f t="shared" si="1160"/>
        <v/>
      </c>
      <c r="AB1012" s="345" t="str">
        <f t="shared" si="1108"/>
        <v/>
      </c>
      <c r="AC1012" s="346" t="str">
        <f t="shared" si="1109"/>
        <v/>
      </c>
      <c r="AD1012" s="346" t="str">
        <f t="shared" si="1110"/>
        <v/>
      </c>
      <c r="AE1012" s="344" t="str">
        <f t="shared" si="1161"/>
        <v/>
      </c>
      <c r="AF1012" s="346" t="str">
        <f t="shared" si="1111"/>
        <v/>
      </c>
      <c r="AG1012" s="344" t="str">
        <f t="shared" si="1162"/>
        <v/>
      </c>
      <c r="AH1012" s="344" t="str">
        <f t="shared" si="1163"/>
        <v/>
      </c>
      <c r="AI1012" s="344" t="str">
        <f t="shared" si="1164"/>
        <v/>
      </c>
      <c r="AJ1012" s="346" t="str">
        <f t="shared" si="1165"/>
        <v/>
      </c>
      <c r="AK1012" s="346" t="str">
        <f t="shared" si="1166"/>
        <v/>
      </c>
      <c r="AL1012" s="347" t="str">
        <f t="shared" si="1167"/>
        <v/>
      </c>
      <c r="AM1012" s="141"/>
      <c r="AN1012" s="141"/>
      <c r="AO1012" s="142"/>
      <c r="AP1012" s="58">
        <f t="shared" si="1112"/>
        <v>0</v>
      </c>
      <c r="AQ1012" s="318">
        <f>SUM(AP$10:AP1012)</f>
        <v>0</v>
      </c>
      <c r="AR1012" s="143">
        <f t="shared" si="1171"/>
        <v>0.1</v>
      </c>
      <c r="AS1012" s="144" t="str">
        <f t="shared" si="1113"/>
        <v/>
      </c>
      <c r="AT1012" s="144" t="str">
        <f t="shared" si="1140"/>
        <v/>
      </c>
      <c r="AU1012" s="145"/>
      <c r="AV1012" s="58">
        <f t="shared" si="1172"/>
        <v>0</v>
      </c>
      <c r="AW1012" s="318">
        <f>SUM(AV$10:AV1012)</f>
        <v>0</v>
      </c>
      <c r="AX1012" s="319">
        <f t="shared" si="1173"/>
        <v>0.1</v>
      </c>
      <c r="AY1012" s="144" t="str">
        <f t="shared" si="1154"/>
        <v/>
      </c>
      <c r="AZ1012" s="144" t="str">
        <f t="shared" si="1155"/>
        <v/>
      </c>
      <c r="BA1012" s="144"/>
      <c r="BB1012" s="146" t="str">
        <f t="shared" si="1114"/>
        <v/>
      </c>
      <c r="BC1012" s="66" t="str">
        <f t="shared" si="1153"/>
        <v/>
      </c>
      <c r="BD1012" s="195" t="str">
        <f t="shared" si="1115"/>
        <v/>
      </c>
      <c r="BF1012" s="283"/>
      <c r="BG1012" s="286" t="str">
        <f t="shared" si="1116"/>
        <v/>
      </c>
      <c r="BY1012" s="211" t="str">
        <f t="shared" si="1117"/>
        <v/>
      </c>
      <c r="BZ1012" s="150" t="str">
        <f t="shared" si="1118"/>
        <v/>
      </c>
      <c r="CB1012" s="54" t="str">
        <f t="shared" si="1152"/>
        <v/>
      </c>
      <c r="CD1012" s="54" t="str">
        <f t="shared" si="1119"/>
        <v/>
      </c>
      <c r="CF1012" s="54" t="str">
        <f t="shared" si="1120"/>
        <v/>
      </c>
      <c r="CH1012" s="150" t="str">
        <f t="shared" si="1121"/>
        <v/>
      </c>
      <c r="CI1012" s="290"/>
      <c r="CJ1012" s="150" t="str">
        <f t="shared" si="1122"/>
        <v/>
      </c>
      <c r="CK1012" s="290"/>
      <c r="CL1012" s="54" t="str">
        <f t="shared" si="1141"/>
        <v/>
      </c>
      <c r="CM1012" s="290"/>
      <c r="CN1012" s="150" t="str">
        <f t="shared" si="1123"/>
        <v/>
      </c>
      <c r="CO1012" s="290"/>
      <c r="CP1012" s="150" t="str">
        <f t="shared" si="1124"/>
        <v/>
      </c>
      <c r="CQ1012" s="290"/>
      <c r="CR1012" s="150" t="str">
        <f t="shared" si="1125"/>
        <v/>
      </c>
      <c r="CS1012" s="290"/>
      <c r="CT1012" s="150" t="str">
        <f t="shared" si="1126"/>
        <v/>
      </c>
      <c r="CU1012" s="150"/>
      <c r="CV1012" s="150" t="str">
        <f t="shared" si="1127"/>
        <v/>
      </c>
      <c r="CW1012" s="94"/>
      <c r="CX1012" s="151" t="str">
        <f t="shared" si="1168"/>
        <v/>
      </c>
      <c r="CY1012" s="151" t="str">
        <f t="shared" si="1169"/>
        <v/>
      </c>
      <c r="CZ1012" s="152"/>
      <c r="DA1012" s="373" t="str">
        <f t="shared" si="1142"/>
        <v/>
      </c>
      <c r="DC1012" s="153">
        <f t="shared" si="1128"/>
        <v>0</v>
      </c>
      <c r="DD1012" s="153">
        <f t="shared" si="1129"/>
        <v>0</v>
      </c>
      <c r="DE1012" s="153">
        <f t="shared" si="1130"/>
        <v>0</v>
      </c>
      <c r="DF1012" s="158">
        <f t="shared" si="1131"/>
        <v>-4.7000000000000002E-3</v>
      </c>
      <c r="DG1012" s="159">
        <f t="shared" si="1143"/>
        <v>-1.1703000000000001</v>
      </c>
      <c r="DH1012" s="158">
        <f t="shared" si="1132"/>
        <v>3.1999999999999997E-3</v>
      </c>
      <c r="DI1012" s="159">
        <f t="shared" si="1144"/>
        <v>0.79679999999999995</v>
      </c>
      <c r="DJ1012" s="158">
        <f t="shared" si="1133"/>
        <v>-2.7000000000000001E-3</v>
      </c>
      <c r="DK1012" s="159">
        <f t="shared" si="1145"/>
        <v>-0.67230000000000001</v>
      </c>
      <c r="DL1012" s="158">
        <f t="shared" si="1134"/>
        <v>1.1999999999999999E-3</v>
      </c>
      <c r="DM1012" s="159">
        <f t="shared" si="1146"/>
        <v>0.29879999999999995</v>
      </c>
      <c r="DN1012" s="158">
        <f t="shared" si="1135"/>
        <v>1.46E-2</v>
      </c>
      <c r="DO1012" s="159">
        <f t="shared" si="1147"/>
        <v>3.6354000000000002</v>
      </c>
      <c r="DP1012" s="158">
        <f t="shared" si="1136"/>
        <v>-1.2999999999999999E-2</v>
      </c>
      <c r="DQ1012" s="159">
        <f t="shared" si="1148"/>
        <v>-3.2369999999999997</v>
      </c>
      <c r="DR1012" s="158">
        <f t="shared" si="1137"/>
        <v>-6.7000000000000002E-3</v>
      </c>
      <c r="DS1012" s="159">
        <f t="shared" si="1149"/>
        <v>-1.6683000000000001</v>
      </c>
      <c r="DT1012" s="158">
        <f t="shared" si="1138"/>
        <v>-1.2999999999999999E-2</v>
      </c>
      <c r="DU1012" s="159">
        <f t="shared" si="1150"/>
        <v>-3.2369999999999997</v>
      </c>
      <c r="DV1012" s="158">
        <f t="shared" si="1139"/>
        <v>-6.7000000000000002E-3</v>
      </c>
      <c r="DW1012" s="160">
        <f t="shared" si="1151"/>
        <v>-1.6683000000000001</v>
      </c>
    </row>
    <row r="1013" spans="1:127" ht="24.95" customHeight="1" x14ac:dyDescent="0.2">
      <c r="A1013" s="272">
        <v>1004</v>
      </c>
      <c r="B1013" s="336"/>
      <c r="C1013" s="332"/>
      <c r="D1013" s="333"/>
      <c r="E1013" s="334"/>
      <c r="F1013" s="335"/>
      <c r="G1013" s="334"/>
      <c r="H1013" s="371"/>
      <c r="I1013" s="334"/>
      <c r="J1013" s="334"/>
      <c r="K1013" s="334"/>
      <c r="L1013" s="334"/>
      <c r="M1013" s="334"/>
      <c r="N1013" s="334"/>
      <c r="O1013" s="337"/>
      <c r="P1013" s="337"/>
      <c r="Q1013" s="338" t="str">
        <f t="shared" si="1102"/>
        <v xml:space="preserve"> </v>
      </c>
      <c r="R1013" s="339" t="str">
        <f t="shared" si="1103"/>
        <v/>
      </c>
      <c r="S1013" s="340" t="str">
        <f t="shared" si="1156"/>
        <v/>
      </c>
      <c r="T1013" s="341" t="str">
        <f t="shared" si="1104"/>
        <v/>
      </c>
      <c r="U1013" s="341" t="str">
        <f t="shared" si="1105"/>
        <v/>
      </c>
      <c r="V1013" s="341" t="str">
        <f t="shared" si="1106"/>
        <v/>
      </c>
      <c r="W1013" s="341" t="str">
        <f t="shared" si="1107"/>
        <v/>
      </c>
      <c r="X1013" s="340" t="str">
        <f t="shared" si="1157"/>
        <v/>
      </c>
      <c r="Y1013" s="342" t="str">
        <f t="shared" si="1158"/>
        <v/>
      </c>
      <c r="Z1013" s="343" t="str">
        <f t="shared" si="1159"/>
        <v/>
      </c>
      <c r="AA1013" s="344" t="str">
        <f t="shared" si="1160"/>
        <v/>
      </c>
      <c r="AB1013" s="345" t="str">
        <f t="shared" si="1108"/>
        <v/>
      </c>
      <c r="AC1013" s="346" t="str">
        <f t="shared" si="1109"/>
        <v/>
      </c>
      <c r="AD1013" s="346" t="str">
        <f t="shared" si="1110"/>
        <v/>
      </c>
      <c r="AE1013" s="344" t="str">
        <f t="shared" si="1161"/>
        <v/>
      </c>
      <c r="AF1013" s="346" t="str">
        <f t="shared" si="1111"/>
        <v/>
      </c>
      <c r="AG1013" s="344" t="str">
        <f t="shared" si="1162"/>
        <v/>
      </c>
      <c r="AH1013" s="344" t="str">
        <f t="shared" si="1163"/>
        <v/>
      </c>
      <c r="AI1013" s="344" t="str">
        <f t="shared" si="1164"/>
        <v/>
      </c>
      <c r="AJ1013" s="346" t="str">
        <f t="shared" si="1165"/>
        <v/>
      </c>
      <c r="AK1013" s="346" t="str">
        <f t="shared" si="1166"/>
        <v/>
      </c>
      <c r="AL1013" s="347" t="str">
        <f t="shared" si="1167"/>
        <v/>
      </c>
      <c r="AM1013" s="141"/>
      <c r="AN1013" s="141"/>
      <c r="AO1013" s="142"/>
      <c r="AP1013" s="58">
        <f t="shared" si="1112"/>
        <v>0</v>
      </c>
      <c r="AQ1013" s="318">
        <f>SUM(AP$10:AP1013)</f>
        <v>0</v>
      </c>
      <c r="AR1013" s="143">
        <f t="shared" si="1171"/>
        <v>0.1</v>
      </c>
      <c r="AS1013" s="144" t="str">
        <f t="shared" si="1113"/>
        <v/>
      </c>
      <c r="AT1013" s="144" t="str">
        <f t="shared" si="1140"/>
        <v/>
      </c>
      <c r="AU1013" s="145"/>
      <c r="AV1013" s="58">
        <f t="shared" si="1172"/>
        <v>0</v>
      </c>
      <c r="AW1013" s="318">
        <f>SUM(AV$10:AV1013)</f>
        <v>0</v>
      </c>
      <c r="AX1013" s="319">
        <f t="shared" si="1173"/>
        <v>0.1</v>
      </c>
      <c r="AY1013" s="144" t="str">
        <f t="shared" si="1154"/>
        <v/>
      </c>
      <c r="AZ1013" s="144" t="str">
        <f t="shared" si="1155"/>
        <v/>
      </c>
      <c r="BA1013" s="144"/>
      <c r="BB1013" s="146" t="str">
        <f t="shared" si="1114"/>
        <v/>
      </c>
      <c r="BC1013" s="66" t="str">
        <f t="shared" si="1153"/>
        <v/>
      </c>
      <c r="BD1013" s="195" t="str">
        <f t="shared" si="1115"/>
        <v/>
      </c>
      <c r="BF1013" s="283"/>
      <c r="BG1013" s="286" t="str">
        <f t="shared" si="1116"/>
        <v/>
      </c>
      <c r="BY1013" s="211" t="str">
        <f t="shared" si="1117"/>
        <v/>
      </c>
      <c r="BZ1013" s="150" t="str">
        <f t="shared" si="1118"/>
        <v/>
      </c>
      <c r="CB1013" s="54" t="str">
        <f t="shared" si="1152"/>
        <v/>
      </c>
      <c r="CD1013" s="54" t="str">
        <f t="shared" si="1119"/>
        <v/>
      </c>
      <c r="CF1013" s="54" t="str">
        <f t="shared" si="1120"/>
        <v/>
      </c>
      <c r="CH1013" s="150" t="str">
        <f t="shared" si="1121"/>
        <v/>
      </c>
      <c r="CI1013" s="290"/>
      <c r="CJ1013" s="150" t="str">
        <f t="shared" si="1122"/>
        <v/>
      </c>
      <c r="CK1013" s="290"/>
      <c r="CL1013" s="54" t="str">
        <f t="shared" si="1141"/>
        <v/>
      </c>
      <c r="CM1013" s="290"/>
      <c r="CN1013" s="150" t="str">
        <f t="shared" si="1123"/>
        <v/>
      </c>
      <c r="CO1013" s="290"/>
      <c r="CP1013" s="150" t="str">
        <f t="shared" si="1124"/>
        <v/>
      </c>
      <c r="CQ1013" s="290"/>
      <c r="CR1013" s="150" t="str">
        <f t="shared" si="1125"/>
        <v/>
      </c>
      <c r="CS1013" s="290"/>
      <c r="CT1013" s="150" t="str">
        <f t="shared" si="1126"/>
        <v/>
      </c>
      <c r="CU1013" s="150"/>
      <c r="CV1013" s="150" t="str">
        <f t="shared" si="1127"/>
        <v/>
      </c>
      <c r="CW1013" s="94"/>
      <c r="CX1013" s="151" t="str">
        <f t="shared" si="1168"/>
        <v/>
      </c>
      <c r="CY1013" s="151" t="str">
        <f t="shared" si="1169"/>
        <v/>
      </c>
      <c r="CZ1013" s="152"/>
      <c r="DA1013" s="373" t="str">
        <f t="shared" si="1142"/>
        <v/>
      </c>
      <c r="DC1013" s="153">
        <f t="shared" si="1128"/>
        <v>0</v>
      </c>
      <c r="DD1013" s="153">
        <f t="shared" si="1129"/>
        <v>0</v>
      </c>
      <c r="DE1013" s="153">
        <f t="shared" si="1130"/>
        <v>0</v>
      </c>
      <c r="DF1013" s="158">
        <f t="shared" si="1131"/>
        <v>-4.7000000000000002E-3</v>
      </c>
      <c r="DG1013" s="159">
        <f t="shared" si="1143"/>
        <v>-1.1703000000000001</v>
      </c>
      <c r="DH1013" s="158">
        <f t="shared" si="1132"/>
        <v>3.1999999999999997E-3</v>
      </c>
      <c r="DI1013" s="159">
        <f t="shared" si="1144"/>
        <v>0.79679999999999995</v>
      </c>
      <c r="DJ1013" s="158">
        <f t="shared" si="1133"/>
        <v>-2.7000000000000001E-3</v>
      </c>
      <c r="DK1013" s="159">
        <f t="shared" si="1145"/>
        <v>-0.67230000000000001</v>
      </c>
      <c r="DL1013" s="158">
        <f t="shared" si="1134"/>
        <v>1.1999999999999999E-3</v>
      </c>
      <c r="DM1013" s="159">
        <f t="shared" si="1146"/>
        <v>0.29879999999999995</v>
      </c>
      <c r="DN1013" s="158">
        <f t="shared" si="1135"/>
        <v>1.46E-2</v>
      </c>
      <c r="DO1013" s="159">
        <f t="shared" si="1147"/>
        <v>3.6354000000000002</v>
      </c>
      <c r="DP1013" s="158">
        <f t="shared" si="1136"/>
        <v>-1.2999999999999999E-2</v>
      </c>
      <c r="DQ1013" s="159">
        <f t="shared" si="1148"/>
        <v>-3.2369999999999997</v>
      </c>
      <c r="DR1013" s="158">
        <f t="shared" si="1137"/>
        <v>-6.7000000000000002E-3</v>
      </c>
      <c r="DS1013" s="159">
        <f t="shared" si="1149"/>
        <v>-1.6683000000000001</v>
      </c>
      <c r="DT1013" s="158">
        <f t="shared" si="1138"/>
        <v>-1.2999999999999999E-2</v>
      </c>
      <c r="DU1013" s="159">
        <f t="shared" si="1150"/>
        <v>-3.2369999999999997</v>
      </c>
      <c r="DV1013" s="158">
        <f t="shared" si="1139"/>
        <v>-6.7000000000000002E-3</v>
      </c>
      <c r="DW1013" s="160">
        <f t="shared" si="1151"/>
        <v>-1.6683000000000001</v>
      </c>
    </row>
    <row r="1014" spans="1:127" ht="24.95" customHeight="1" x14ac:dyDescent="0.2">
      <c r="A1014" s="272">
        <v>1005</v>
      </c>
      <c r="B1014" s="336"/>
      <c r="C1014" s="332"/>
      <c r="D1014" s="333"/>
      <c r="E1014" s="334"/>
      <c r="F1014" s="335"/>
      <c r="G1014" s="334"/>
      <c r="H1014" s="371"/>
      <c r="I1014" s="334"/>
      <c r="J1014" s="334"/>
      <c r="K1014" s="334"/>
      <c r="L1014" s="334"/>
      <c r="M1014" s="334"/>
      <c r="N1014" s="334"/>
      <c r="O1014" s="337"/>
      <c r="P1014" s="337"/>
      <c r="Q1014" s="338" t="str">
        <f t="shared" si="1102"/>
        <v xml:space="preserve"> </v>
      </c>
      <c r="R1014" s="339" t="str">
        <f t="shared" si="1103"/>
        <v/>
      </c>
      <c r="S1014" s="340" t="str">
        <f t="shared" si="1156"/>
        <v/>
      </c>
      <c r="T1014" s="341" t="str">
        <f t="shared" si="1104"/>
        <v/>
      </c>
      <c r="U1014" s="341" t="str">
        <f t="shared" si="1105"/>
        <v/>
      </c>
      <c r="V1014" s="341" t="str">
        <f t="shared" si="1106"/>
        <v/>
      </c>
      <c r="W1014" s="341" t="str">
        <f t="shared" si="1107"/>
        <v/>
      </c>
      <c r="X1014" s="340" t="str">
        <f t="shared" si="1157"/>
        <v/>
      </c>
      <c r="Y1014" s="342" t="str">
        <f t="shared" si="1158"/>
        <v/>
      </c>
      <c r="Z1014" s="343" t="str">
        <f t="shared" si="1159"/>
        <v/>
      </c>
      <c r="AA1014" s="344" t="str">
        <f t="shared" si="1160"/>
        <v/>
      </c>
      <c r="AB1014" s="345" t="str">
        <f t="shared" si="1108"/>
        <v/>
      </c>
      <c r="AC1014" s="346" t="str">
        <f t="shared" si="1109"/>
        <v/>
      </c>
      <c r="AD1014" s="346" t="str">
        <f t="shared" si="1110"/>
        <v/>
      </c>
      <c r="AE1014" s="344" t="str">
        <f t="shared" si="1161"/>
        <v/>
      </c>
      <c r="AF1014" s="346" t="str">
        <f t="shared" si="1111"/>
        <v/>
      </c>
      <c r="AG1014" s="344" t="str">
        <f t="shared" si="1162"/>
        <v/>
      </c>
      <c r="AH1014" s="344" t="str">
        <f t="shared" si="1163"/>
        <v/>
      </c>
      <c r="AI1014" s="344" t="str">
        <f t="shared" si="1164"/>
        <v/>
      </c>
      <c r="AJ1014" s="346" t="str">
        <f t="shared" si="1165"/>
        <v/>
      </c>
      <c r="AK1014" s="346" t="str">
        <f t="shared" si="1166"/>
        <v/>
      </c>
      <c r="AL1014" s="347" t="str">
        <f t="shared" si="1167"/>
        <v/>
      </c>
      <c r="AM1014" s="141"/>
      <c r="AN1014" s="141"/>
      <c r="AO1014" s="142"/>
      <c r="AP1014" s="58">
        <f t="shared" si="1112"/>
        <v>0</v>
      </c>
      <c r="AQ1014" s="318">
        <f>SUM(AP$10:AP1014)</f>
        <v>0</v>
      </c>
      <c r="AR1014" s="143">
        <f t="shared" si="1171"/>
        <v>0.1</v>
      </c>
      <c r="AS1014" s="144" t="str">
        <f t="shared" si="1113"/>
        <v/>
      </c>
      <c r="AT1014" s="144" t="str">
        <f t="shared" si="1140"/>
        <v/>
      </c>
      <c r="AU1014" s="145"/>
      <c r="AV1014" s="58">
        <f t="shared" si="1172"/>
        <v>0</v>
      </c>
      <c r="AW1014" s="318">
        <f>SUM(AV$10:AV1014)</f>
        <v>0</v>
      </c>
      <c r="AX1014" s="319">
        <f t="shared" si="1173"/>
        <v>0.1</v>
      </c>
      <c r="AY1014" s="144" t="str">
        <f t="shared" si="1154"/>
        <v/>
      </c>
      <c r="AZ1014" s="144" t="str">
        <f t="shared" si="1155"/>
        <v/>
      </c>
      <c r="BA1014" s="144"/>
      <c r="BB1014" s="146" t="str">
        <f t="shared" si="1114"/>
        <v/>
      </c>
      <c r="BC1014" s="66" t="str">
        <f t="shared" si="1153"/>
        <v/>
      </c>
      <c r="BD1014" s="195" t="str">
        <f t="shared" si="1115"/>
        <v/>
      </c>
      <c r="BF1014" s="283"/>
      <c r="BG1014" s="286" t="str">
        <f t="shared" si="1116"/>
        <v/>
      </c>
      <c r="BY1014" s="211" t="str">
        <f t="shared" si="1117"/>
        <v/>
      </c>
      <c r="BZ1014" s="150" t="str">
        <f t="shared" si="1118"/>
        <v/>
      </c>
      <c r="CB1014" s="54" t="str">
        <f t="shared" si="1152"/>
        <v/>
      </c>
      <c r="CD1014" s="54" t="str">
        <f t="shared" si="1119"/>
        <v/>
      </c>
      <c r="CF1014" s="54" t="str">
        <f t="shared" si="1120"/>
        <v/>
      </c>
      <c r="CH1014" s="150" t="str">
        <f t="shared" si="1121"/>
        <v/>
      </c>
      <c r="CI1014" s="290"/>
      <c r="CJ1014" s="150" t="str">
        <f t="shared" si="1122"/>
        <v/>
      </c>
      <c r="CK1014" s="290"/>
      <c r="CL1014" s="54" t="str">
        <f t="shared" si="1141"/>
        <v/>
      </c>
      <c r="CM1014" s="290"/>
      <c r="CN1014" s="150" t="str">
        <f t="shared" si="1123"/>
        <v/>
      </c>
      <c r="CO1014" s="290"/>
      <c r="CP1014" s="150" t="str">
        <f t="shared" si="1124"/>
        <v/>
      </c>
      <c r="CQ1014" s="290"/>
      <c r="CR1014" s="150" t="str">
        <f t="shared" si="1125"/>
        <v/>
      </c>
      <c r="CS1014" s="290"/>
      <c r="CT1014" s="150" t="str">
        <f t="shared" si="1126"/>
        <v/>
      </c>
      <c r="CU1014" s="150"/>
      <c r="CV1014" s="150" t="str">
        <f t="shared" si="1127"/>
        <v/>
      </c>
      <c r="CW1014" s="94"/>
      <c r="CX1014" s="151" t="str">
        <f t="shared" si="1168"/>
        <v/>
      </c>
      <c r="CY1014" s="151" t="str">
        <f t="shared" si="1169"/>
        <v/>
      </c>
      <c r="CZ1014" s="152"/>
      <c r="DA1014" s="373" t="str">
        <f t="shared" si="1142"/>
        <v/>
      </c>
      <c r="DC1014" s="153">
        <f t="shared" si="1128"/>
        <v>0</v>
      </c>
      <c r="DD1014" s="153">
        <f t="shared" si="1129"/>
        <v>0</v>
      </c>
      <c r="DE1014" s="153">
        <f t="shared" si="1130"/>
        <v>0</v>
      </c>
      <c r="DF1014" s="158">
        <f t="shared" si="1131"/>
        <v>-4.7000000000000002E-3</v>
      </c>
      <c r="DG1014" s="159">
        <f t="shared" si="1143"/>
        <v>-1.1703000000000001</v>
      </c>
      <c r="DH1014" s="158">
        <f t="shared" si="1132"/>
        <v>3.1999999999999997E-3</v>
      </c>
      <c r="DI1014" s="159">
        <f t="shared" si="1144"/>
        <v>0.79679999999999995</v>
      </c>
      <c r="DJ1014" s="158">
        <f t="shared" si="1133"/>
        <v>-2.7000000000000001E-3</v>
      </c>
      <c r="DK1014" s="159">
        <f t="shared" si="1145"/>
        <v>-0.67230000000000001</v>
      </c>
      <c r="DL1014" s="158">
        <f t="shared" si="1134"/>
        <v>1.1999999999999999E-3</v>
      </c>
      <c r="DM1014" s="159">
        <f t="shared" si="1146"/>
        <v>0.29879999999999995</v>
      </c>
      <c r="DN1014" s="158">
        <f t="shared" si="1135"/>
        <v>1.46E-2</v>
      </c>
      <c r="DO1014" s="159">
        <f t="shared" si="1147"/>
        <v>3.6354000000000002</v>
      </c>
      <c r="DP1014" s="158">
        <f t="shared" si="1136"/>
        <v>-1.2999999999999999E-2</v>
      </c>
      <c r="DQ1014" s="159">
        <f t="shared" si="1148"/>
        <v>-3.2369999999999997</v>
      </c>
      <c r="DR1014" s="158">
        <f t="shared" si="1137"/>
        <v>-6.7000000000000002E-3</v>
      </c>
      <c r="DS1014" s="159">
        <f t="shared" si="1149"/>
        <v>-1.6683000000000001</v>
      </c>
      <c r="DT1014" s="158">
        <f t="shared" si="1138"/>
        <v>-1.2999999999999999E-2</v>
      </c>
      <c r="DU1014" s="159">
        <f t="shared" si="1150"/>
        <v>-3.2369999999999997</v>
      </c>
      <c r="DV1014" s="158">
        <f t="shared" si="1139"/>
        <v>-6.7000000000000002E-3</v>
      </c>
      <c r="DW1014" s="160">
        <f t="shared" si="1151"/>
        <v>-1.6683000000000001</v>
      </c>
    </row>
    <row r="1015" spans="1:127" ht="24.95" customHeight="1" x14ac:dyDescent="0.2">
      <c r="A1015" s="272">
        <v>1006</v>
      </c>
      <c r="B1015" s="336"/>
      <c r="C1015" s="332"/>
      <c r="D1015" s="333"/>
      <c r="E1015" s="334"/>
      <c r="F1015" s="335"/>
      <c r="G1015" s="334"/>
      <c r="H1015" s="371"/>
      <c r="I1015" s="334"/>
      <c r="J1015" s="334"/>
      <c r="K1015" s="334"/>
      <c r="L1015" s="334"/>
      <c r="M1015" s="334"/>
      <c r="N1015" s="334"/>
      <c r="O1015" s="337"/>
      <c r="P1015" s="337"/>
      <c r="Q1015" s="338" t="str">
        <f t="shared" si="1102"/>
        <v xml:space="preserve"> </v>
      </c>
      <c r="R1015" s="339" t="str">
        <f t="shared" si="1103"/>
        <v/>
      </c>
      <c r="S1015" s="340" t="str">
        <f t="shared" si="1156"/>
        <v/>
      </c>
      <c r="T1015" s="341" t="str">
        <f t="shared" si="1104"/>
        <v/>
      </c>
      <c r="U1015" s="341" t="str">
        <f t="shared" si="1105"/>
        <v/>
      </c>
      <c r="V1015" s="341" t="str">
        <f t="shared" si="1106"/>
        <v/>
      </c>
      <c r="W1015" s="341" t="str">
        <f t="shared" si="1107"/>
        <v/>
      </c>
      <c r="X1015" s="340" t="str">
        <f t="shared" si="1157"/>
        <v/>
      </c>
      <c r="Y1015" s="342" t="str">
        <f t="shared" si="1158"/>
        <v/>
      </c>
      <c r="Z1015" s="343" t="str">
        <f t="shared" si="1159"/>
        <v/>
      </c>
      <c r="AA1015" s="344" t="str">
        <f t="shared" si="1160"/>
        <v/>
      </c>
      <c r="AB1015" s="345" t="str">
        <f t="shared" si="1108"/>
        <v/>
      </c>
      <c r="AC1015" s="346" t="str">
        <f t="shared" si="1109"/>
        <v/>
      </c>
      <c r="AD1015" s="346" t="str">
        <f t="shared" si="1110"/>
        <v/>
      </c>
      <c r="AE1015" s="344" t="str">
        <f t="shared" si="1161"/>
        <v/>
      </c>
      <c r="AF1015" s="346" t="str">
        <f t="shared" si="1111"/>
        <v/>
      </c>
      <c r="AG1015" s="344" t="str">
        <f t="shared" si="1162"/>
        <v/>
      </c>
      <c r="AH1015" s="344" t="str">
        <f t="shared" si="1163"/>
        <v/>
      </c>
      <c r="AI1015" s="344" t="str">
        <f t="shared" si="1164"/>
        <v/>
      </c>
      <c r="AJ1015" s="346" t="str">
        <f t="shared" si="1165"/>
        <v/>
      </c>
      <c r="AK1015" s="346" t="str">
        <f t="shared" si="1166"/>
        <v/>
      </c>
      <c r="AL1015" s="347" t="str">
        <f t="shared" si="1167"/>
        <v/>
      </c>
      <c r="AM1015" s="141"/>
      <c r="AN1015" s="141"/>
      <c r="AO1015" s="142"/>
      <c r="AP1015" s="58">
        <f t="shared" si="1112"/>
        <v>0</v>
      </c>
      <c r="AQ1015" s="318">
        <f>SUM(AP$10:AP1015)</f>
        <v>0</v>
      </c>
      <c r="AR1015" s="143">
        <f t="shared" si="1171"/>
        <v>0.1</v>
      </c>
      <c r="AS1015" s="144" t="str">
        <f t="shared" si="1113"/>
        <v/>
      </c>
      <c r="AT1015" s="144" t="str">
        <f t="shared" si="1140"/>
        <v/>
      </c>
      <c r="AU1015" s="145"/>
      <c r="AV1015" s="58">
        <f t="shared" si="1172"/>
        <v>0</v>
      </c>
      <c r="AW1015" s="318">
        <f>SUM(AV$10:AV1015)</f>
        <v>0</v>
      </c>
      <c r="AX1015" s="319">
        <f t="shared" si="1173"/>
        <v>0.1</v>
      </c>
      <c r="AY1015" s="144" t="str">
        <f t="shared" si="1154"/>
        <v/>
      </c>
      <c r="AZ1015" s="144" t="str">
        <f t="shared" si="1155"/>
        <v/>
      </c>
      <c r="BA1015" s="144"/>
      <c r="BB1015" s="146" t="str">
        <f t="shared" si="1114"/>
        <v/>
      </c>
      <c r="BC1015" s="66" t="str">
        <f t="shared" si="1153"/>
        <v/>
      </c>
      <c r="BD1015" s="195" t="str">
        <f t="shared" si="1115"/>
        <v/>
      </c>
      <c r="BF1015" s="283"/>
      <c r="BG1015" s="286" t="str">
        <f t="shared" si="1116"/>
        <v/>
      </c>
      <c r="BY1015" s="211" t="str">
        <f t="shared" si="1117"/>
        <v/>
      </c>
      <c r="BZ1015" s="150" t="str">
        <f t="shared" si="1118"/>
        <v/>
      </c>
      <c r="CB1015" s="54" t="str">
        <f t="shared" si="1152"/>
        <v/>
      </c>
      <c r="CD1015" s="54" t="str">
        <f t="shared" si="1119"/>
        <v/>
      </c>
      <c r="CF1015" s="54" t="str">
        <f t="shared" si="1120"/>
        <v/>
      </c>
      <c r="CH1015" s="150" t="str">
        <f t="shared" si="1121"/>
        <v/>
      </c>
      <c r="CI1015" s="290"/>
      <c r="CJ1015" s="150" t="str">
        <f t="shared" si="1122"/>
        <v/>
      </c>
      <c r="CK1015" s="290"/>
      <c r="CL1015" s="54" t="str">
        <f t="shared" si="1141"/>
        <v/>
      </c>
      <c r="CM1015" s="290"/>
      <c r="CN1015" s="150" t="str">
        <f t="shared" si="1123"/>
        <v/>
      </c>
      <c r="CO1015" s="290"/>
      <c r="CP1015" s="150" t="str">
        <f t="shared" si="1124"/>
        <v/>
      </c>
      <c r="CQ1015" s="290"/>
      <c r="CR1015" s="150" t="str">
        <f t="shared" si="1125"/>
        <v/>
      </c>
      <c r="CS1015" s="290"/>
      <c r="CT1015" s="150" t="str">
        <f t="shared" si="1126"/>
        <v/>
      </c>
      <c r="CU1015" s="150"/>
      <c r="CV1015" s="150" t="str">
        <f t="shared" si="1127"/>
        <v/>
      </c>
      <c r="CW1015" s="94"/>
      <c r="CX1015" s="151" t="str">
        <f t="shared" si="1168"/>
        <v/>
      </c>
      <c r="CY1015" s="151" t="str">
        <f t="shared" si="1169"/>
        <v/>
      </c>
      <c r="CZ1015" s="152"/>
      <c r="DA1015" s="373" t="str">
        <f t="shared" si="1142"/>
        <v/>
      </c>
      <c r="DC1015" s="153">
        <f t="shared" si="1128"/>
        <v>0</v>
      </c>
      <c r="DD1015" s="153">
        <f t="shared" si="1129"/>
        <v>0</v>
      </c>
      <c r="DE1015" s="153">
        <f t="shared" si="1130"/>
        <v>0</v>
      </c>
      <c r="DF1015" s="158">
        <f t="shared" si="1131"/>
        <v>-4.7000000000000002E-3</v>
      </c>
      <c r="DG1015" s="159">
        <f t="shared" si="1143"/>
        <v>-1.1703000000000001</v>
      </c>
      <c r="DH1015" s="158">
        <f t="shared" si="1132"/>
        <v>3.1999999999999997E-3</v>
      </c>
      <c r="DI1015" s="159">
        <f t="shared" si="1144"/>
        <v>0.79679999999999995</v>
      </c>
      <c r="DJ1015" s="158">
        <f t="shared" si="1133"/>
        <v>-2.7000000000000001E-3</v>
      </c>
      <c r="DK1015" s="159">
        <f t="shared" si="1145"/>
        <v>-0.67230000000000001</v>
      </c>
      <c r="DL1015" s="158">
        <f t="shared" si="1134"/>
        <v>1.1999999999999999E-3</v>
      </c>
      <c r="DM1015" s="159">
        <f t="shared" si="1146"/>
        <v>0.29879999999999995</v>
      </c>
      <c r="DN1015" s="158">
        <f t="shared" si="1135"/>
        <v>1.46E-2</v>
      </c>
      <c r="DO1015" s="159">
        <f t="shared" si="1147"/>
        <v>3.6354000000000002</v>
      </c>
      <c r="DP1015" s="158">
        <f t="shared" si="1136"/>
        <v>-1.2999999999999999E-2</v>
      </c>
      <c r="DQ1015" s="159">
        <f t="shared" si="1148"/>
        <v>-3.2369999999999997</v>
      </c>
      <c r="DR1015" s="158">
        <f t="shared" si="1137"/>
        <v>-6.7000000000000002E-3</v>
      </c>
      <c r="DS1015" s="159">
        <f t="shared" si="1149"/>
        <v>-1.6683000000000001</v>
      </c>
      <c r="DT1015" s="158">
        <f t="shared" si="1138"/>
        <v>-1.2999999999999999E-2</v>
      </c>
      <c r="DU1015" s="159">
        <f t="shared" si="1150"/>
        <v>-3.2369999999999997</v>
      </c>
      <c r="DV1015" s="158">
        <f t="shared" si="1139"/>
        <v>-6.7000000000000002E-3</v>
      </c>
      <c r="DW1015" s="160">
        <f t="shared" si="1151"/>
        <v>-1.6683000000000001</v>
      </c>
    </row>
    <row r="1016" spans="1:127" ht="24.95" customHeight="1" x14ac:dyDescent="0.2">
      <c r="A1016" s="272">
        <v>1007</v>
      </c>
      <c r="B1016" s="336"/>
      <c r="C1016" s="332"/>
      <c r="D1016" s="333"/>
      <c r="E1016" s="334"/>
      <c r="F1016" s="335"/>
      <c r="G1016" s="334"/>
      <c r="H1016" s="371"/>
      <c r="I1016" s="334"/>
      <c r="J1016" s="334"/>
      <c r="K1016" s="334"/>
      <c r="L1016" s="334"/>
      <c r="M1016" s="334"/>
      <c r="N1016" s="334"/>
      <c r="O1016" s="337"/>
      <c r="P1016" s="337"/>
      <c r="Q1016" s="338" t="str">
        <f t="shared" si="1102"/>
        <v xml:space="preserve"> </v>
      </c>
      <c r="R1016" s="339" t="str">
        <f t="shared" si="1103"/>
        <v/>
      </c>
      <c r="S1016" s="340" t="str">
        <f t="shared" si="1156"/>
        <v/>
      </c>
      <c r="T1016" s="341" t="str">
        <f t="shared" si="1104"/>
        <v/>
      </c>
      <c r="U1016" s="341" t="str">
        <f t="shared" si="1105"/>
        <v/>
      </c>
      <c r="V1016" s="341" t="str">
        <f t="shared" si="1106"/>
        <v/>
      </c>
      <c r="W1016" s="341" t="str">
        <f t="shared" si="1107"/>
        <v/>
      </c>
      <c r="X1016" s="340" t="str">
        <f t="shared" si="1157"/>
        <v/>
      </c>
      <c r="Y1016" s="342" t="str">
        <f t="shared" si="1158"/>
        <v/>
      </c>
      <c r="Z1016" s="343" t="str">
        <f t="shared" si="1159"/>
        <v/>
      </c>
      <c r="AA1016" s="344" t="str">
        <f t="shared" si="1160"/>
        <v/>
      </c>
      <c r="AB1016" s="345" t="str">
        <f t="shared" si="1108"/>
        <v/>
      </c>
      <c r="AC1016" s="346" t="str">
        <f t="shared" si="1109"/>
        <v/>
      </c>
      <c r="AD1016" s="346" t="str">
        <f t="shared" si="1110"/>
        <v/>
      </c>
      <c r="AE1016" s="344" t="str">
        <f t="shared" si="1161"/>
        <v/>
      </c>
      <c r="AF1016" s="346" t="str">
        <f t="shared" si="1111"/>
        <v/>
      </c>
      <c r="AG1016" s="344" t="str">
        <f t="shared" si="1162"/>
        <v/>
      </c>
      <c r="AH1016" s="344" t="str">
        <f t="shared" si="1163"/>
        <v/>
      </c>
      <c r="AI1016" s="344" t="str">
        <f t="shared" si="1164"/>
        <v/>
      </c>
      <c r="AJ1016" s="346" t="str">
        <f t="shared" si="1165"/>
        <v/>
      </c>
      <c r="AK1016" s="346" t="str">
        <f t="shared" si="1166"/>
        <v/>
      </c>
      <c r="AL1016" s="347" t="str">
        <f t="shared" si="1167"/>
        <v/>
      </c>
      <c r="AM1016" s="141"/>
      <c r="AN1016" s="141"/>
      <c r="AO1016" s="142"/>
      <c r="AP1016" s="58">
        <f t="shared" si="1112"/>
        <v>0</v>
      </c>
      <c r="AQ1016" s="318">
        <f>SUM(AP$10:AP1016)</f>
        <v>0</v>
      </c>
      <c r="AR1016" s="143">
        <f t="shared" si="1171"/>
        <v>0.1</v>
      </c>
      <c r="AS1016" s="144" t="str">
        <f t="shared" si="1113"/>
        <v/>
      </c>
      <c r="AT1016" s="144" t="str">
        <f t="shared" si="1140"/>
        <v/>
      </c>
      <c r="AU1016" s="145"/>
      <c r="AV1016" s="58">
        <f t="shared" si="1172"/>
        <v>0</v>
      </c>
      <c r="AW1016" s="318">
        <f>SUM(AV$10:AV1016)</f>
        <v>0</v>
      </c>
      <c r="AX1016" s="319">
        <f t="shared" si="1173"/>
        <v>0.1</v>
      </c>
      <c r="AY1016" s="144" t="str">
        <f t="shared" si="1154"/>
        <v/>
      </c>
      <c r="AZ1016" s="144" t="str">
        <f t="shared" si="1155"/>
        <v/>
      </c>
      <c r="BA1016" s="144"/>
      <c r="BB1016" s="146" t="str">
        <f t="shared" si="1114"/>
        <v/>
      </c>
      <c r="BC1016" s="66" t="str">
        <f t="shared" si="1153"/>
        <v/>
      </c>
      <c r="BD1016" s="195" t="str">
        <f t="shared" si="1115"/>
        <v/>
      </c>
      <c r="BF1016" s="283"/>
      <c r="BG1016" s="286" t="str">
        <f t="shared" si="1116"/>
        <v/>
      </c>
      <c r="BY1016" s="211" t="str">
        <f t="shared" si="1117"/>
        <v/>
      </c>
      <c r="BZ1016" s="150" t="str">
        <f t="shared" si="1118"/>
        <v/>
      </c>
      <c r="CB1016" s="54" t="str">
        <f t="shared" si="1152"/>
        <v/>
      </c>
      <c r="CD1016" s="54" t="str">
        <f t="shared" si="1119"/>
        <v/>
      </c>
      <c r="CF1016" s="54" t="str">
        <f t="shared" si="1120"/>
        <v/>
      </c>
      <c r="CH1016" s="150" t="str">
        <f t="shared" si="1121"/>
        <v/>
      </c>
      <c r="CI1016" s="290"/>
      <c r="CJ1016" s="150" t="str">
        <f t="shared" si="1122"/>
        <v/>
      </c>
      <c r="CK1016" s="290"/>
      <c r="CL1016" s="54" t="str">
        <f t="shared" si="1141"/>
        <v/>
      </c>
      <c r="CM1016" s="290"/>
      <c r="CN1016" s="150" t="str">
        <f t="shared" si="1123"/>
        <v/>
      </c>
      <c r="CO1016" s="290"/>
      <c r="CP1016" s="150" t="str">
        <f t="shared" si="1124"/>
        <v/>
      </c>
      <c r="CQ1016" s="290"/>
      <c r="CR1016" s="150" t="str">
        <f t="shared" si="1125"/>
        <v/>
      </c>
      <c r="CS1016" s="290"/>
      <c r="CT1016" s="150" t="str">
        <f t="shared" si="1126"/>
        <v/>
      </c>
      <c r="CU1016" s="150"/>
      <c r="CV1016" s="150" t="str">
        <f t="shared" si="1127"/>
        <v/>
      </c>
      <c r="CW1016" s="94"/>
      <c r="CX1016" s="151" t="str">
        <f t="shared" si="1168"/>
        <v/>
      </c>
      <c r="CY1016" s="151" t="str">
        <f t="shared" si="1169"/>
        <v/>
      </c>
      <c r="CZ1016" s="152"/>
      <c r="DA1016" s="373" t="str">
        <f t="shared" si="1142"/>
        <v/>
      </c>
      <c r="DC1016" s="153">
        <f t="shared" si="1128"/>
        <v>0</v>
      </c>
      <c r="DD1016" s="153">
        <f t="shared" si="1129"/>
        <v>0</v>
      </c>
      <c r="DE1016" s="153">
        <f t="shared" si="1130"/>
        <v>0</v>
      </c>
      <c r="DF1016" s="158">
        <f t="shared" si="1131"/>
        <v>-4.7000000000000002E-3</v>
      </c>
      <c r="DG1016" s="159">
        <f t="shared" si="1143"/>
        <v>-1.1703000000000001</v>
      </c>
      <c r="DH1016" s="158">
        <f t="shared" si="1132"/>
        <v>3.1999999999999997E-3</v>
      </c>
      <c r="DI1016" s="159">
        <f t="shared" si="1144"/>
        <v>0.79679999999999995</v>
      </c>
      <c r="DJ1016" s="158">
        <f t="shared" si="1133"/>
        <v>-2.7000000000000001E-3</v>
      </c>
      <c r="DK1016" s="159">
        <f t="shared" si="1145"/>
        <v>-0.67230000000000001</v>
      </c>
      <c r="DL1016" s="158">
        <f t="shared" si="1134"/>
        <v>1.1999999999999999E-3</v>
      </c>
      <c r="DM1016" s="159">
        <f t="shared" si="1146"/>
        <v>0.29879999999999995</v>
      </c>
      <c r="DN1016" s="158">
        <f t="shared" si="1135"/>
        <v>1.46E-2</v>
      </c>
      <c r="DO1016" s="159">
        <f t="shared" si="1147"/>
        <v>3.6354000000000002</v>
      </c>
      <c r="DP1016" s="158">
        <f t="shared" si="1136"/>
        <v>-1.2999999999999999E-2</v>
      </c>
      <c r="DQ1016" s="159">
        <f t="shared" si="1148"/>
        <v>-3.2369999999999997</v>
      </c>
      <c r="DR1016" s="158">
        <f t="shared" si="1137"/>
        <v>-6.7000000000000002E-3</v>
      </c>
      <c r="DS1016" s="159">
        <f t="shared" si="1149"/>
        <v>-1.6683000000000001</v>
      </c>
      <c r="DT1016" s="158">
        <f t="shared" si="1138"/>
        <v>-1.2999999999999999E-2</v>
      </c>
      <c r="DU1016" s="159">
        <f t="shared" si="1150"/>
        <v>-3.2369999999999997</v>
      </c>
      <c r="DV1016" s="158">
        <f t="shared" si="1139"/>
        <v>-6.7000000000000002E-3</v>
      </c>
      <c r="DW1016" s="160">
        <f t="shared" si="1151"/>
        <v>-1.6683000000000001</v>
      </c>
    </row>
    <row r="1017" spans="1:127" ht="24.95" customHeight="1" x14ac:dyDescent="0.2">
      <c r="A1017" s="272">
        <v>1008</v>
      </c>
      <c r="B1017" s="336"/>
      <c r="C1017" s="332"/>
      <c r="D1017" s="333"/>
      <c r="E1017" s="334"/>
      <c r="F1017" s="335"/>
      <c r="G1017" s="334"/>
      <c r="H1017" s="371"/>
      <c r="I1017" s="334"/>
      <c r="J1017" s="334"/>
      <c r="K1017" s="334"/>
      <c r="L1017" s="334"/>
      <c r="M1017" s="334"/>
      <c r="N1017" s="334"/>
      <c r="O1017" s="337"/>
      <c r="P1017" s="337"/>
      <c r="Q1017" s="338" t="str">
        <f t="shared" si="1102"/>
        <v xml:space="preserve"> </v>
      </c>
      <c r="R1017" s="339" t="str">
        <f t="shared" si="1103"/>
        <v/>
      </c>
      <c r="S1017" s="340" t="str">
        <f t="shared" si="1156"/>
        <v/>
      </c>
      <c r="T1017" s="341" t="str">
        <f t="shared" si="1104"/>
        <v/>
      </c>
      <c r="U1017" s="341" t="str">
        <f t="shared" si="1105"/>
        <v/>
      </c>
      <c r="V1017" s="341" t="str">
        <f t="shared" si="1106"/>
        <v/>
      </c>
      <c r="W1017" s="341" t="str">
        <f t="shared" si="1107"/>
        <v/>
      </c>
      <c r="X1017" s="340" t="str">
        <f t="shared" si="1157"/>
        <v/>
      </c>
      <c r="Y1017" s="342" t="str">
        <f t="shared" si="1158"/>
        <v/>
      </c>
      <c r="Z1017" s="343" t="str">
        <f t="shared" si="1159"/>
        <v/>
      </c>
      <c r="AA1017" s="344" t="str">
        <f t="shared" si="1160"/>
        <v/>
      </c>
      <c r="AB1017" s="345" t="str">
        <f t="shared" si="1108"/>
        <v/>
      </c>
      <c r="AC1017" s="346" t="str">
        <f t="shared" si="1109"/>
        <v/>
      </c>
      <c r="AD1017" s="346" t="str">
        <f t="shared" si="1110"/>
        <v/>
      </c>
      <c r="AE1017" s="344" t="str">
        <f t="shared" si="1161"/>
        <v/>
      </c>
      <c r="AF1017" s="346" t="str">
        <f t="shared" si="1111"/>
        <v/>
      </c>
      <c r="AG1017" s="344" t="str">
        <f t="shared" si="1162"/>
        <v/>
      </c>
      <c r="AH1017" s="344" t="str">
        <f t="shared" si="1163"/>
        <v/>
      </c>
      <c r="AI1017" s="344" t="str">
        <f t="shared" si="1164"/>
        <v/>
      </c>
      <c r="AJ1017" s="346" t="str">
        <f t="shared" si="1165"/>
        <v/>
      </c>
      <c r="AK1017" s="346" t="str">
        <f t="shared" si="1166"/>
        <v/>
      </c>
      <c r="AL1017" s="347" t="str">
        <f t="shared" si="1167"/>
        <v/>
      </c>
      <c r="AM1017" s="141"/>
      <c r="AN1017" s="141"/>
      <c r="AO1017" s="142"/>
      <c r="AP1017" s="58">
        <f t="shared" si="1112"/>
        <v>0</v>
      </c>
      <c r="AQ1017" s="318">
        <f>SUM(AP$10:AP1017)</f>
        <v>0</v>
      </c>
      <c r="AR1017" s="143">
        <f t="shared" si="1171"/>
        <v>0.1</v>
      </c>
      <c r="AS1017" s="144" t="str">
        <f t="shared" si="1113"/>
        <v/>
      </c>
      <c r="AT1017" s="144" t="str">
        <f t="shared" si="1140"/>
        <v/>
      </c>
      <c r="AU1017" s="145"/>
      <c r="AV1017" s="58">
        <f t="shared" si="1172"/>
        <v>0</v>
      </c>
      <c r="AW1017" s="318">
        <f>SUM(AV$10:AV1017)</f>
        <v>0</v>
      </c>
      <c r="AX1017" s="319">
        <f t="shared" si="1173"/>
        <v>0.1</v>
      </c>
      <c r="AY1017" s="144" t="str">
        <f t="shared" si="1154"/>
        <v/>
      </c>
      <c r="AZ1017" s="144" t="str">
        <f t="shared" si="1155"/>
        <v/>
      </c>
      <c r="BA1017" s="144"/>
      <c r="BB1017" s="146" t="str">
        <f t="shared" si="1114"/>
        <v/>
      </c>
      <c r="BC1017" s="66" t="str">
        <f t="shared" si="1153"/>
        <v/>
      </c>
      <c r="BD1017" s="195" t="str">
        <f t="shared" si="1115"/>
        <v/>
      </c>
      <c r="BF1017" s="283"/>
      <c r="BG1017" s="286" t="str">
        <f t="shared" si="1116"/>
        <v/>
      </c>
      <c r="BY1017" s="211" t="str">
        <f t="shared" si="1117"/>
        <v/>
      </c>
      <c r="BZ1017" s="150" t="str">
        <f t="shared" si="1118"/>
        <v/>
      </c>
      <c r="CB1017" s="54" t="str">
        <f t="shared" si="1152"/>
        <v/>
      </c>
      <c r="CD1017" s="54" t="str">
        <f t="shared" si="1119"/>
        <v/>
      </c>
      <c r="CF1017" s="54" t="str">
        <f t="shared" si="1120"/>
        <v/>
      </c>
      <c r="CH1017" s="150" t="str">
        <f t="shared" si="1121"/>
        <v/>
      </c>
      <c r="CI1017" s="290"/>
      <c r="CJ1017" s="150" t="str">
        <f t="shared" si="1122"/>
        <v/>
      </c>
      <c r="CK1017" s="290"/>
      <c r="CL1017" s="54" t="str">
        <f t="shared" si="1141"/>
        <v/>
      </c>
      <c r="CM1017" s="290"/>
      <c r="CN1017" s="150" t="str">
        <f t="shared" si="1123"/>
        <v/>
      </c>
      <c r="CO1017" s="290"/>
      <c r="CP1017" s="150" t="str">
        <f t="shared" si="1124"/>
        <v/>
      </c>
      <c r="CQ1017" s="290"/>
      <c r="CR1017" s="150" t="str">
        <f t="shared" si="1125"/>
        <v/>
      </c>
      <c r="CS1017" s="290"/>
      <c r="CT1017" s="150" t="str">
        <f t="shared" si="1126"/>
        <v/>
      </c>
      <c r="CU1017" s="150"/>
      <c r="CV1017" s="150" t="str">
        <f t="shared" si="1127"/>
        <v/>
      </c>
      <c r="CW1017" s="94"/>
      <c r="CX1017" s="151" t="str">
        <f t="shared" si="1168"/>
        <v/>
      </c>
      <c r="CY1017" s="151" t="str">
        <f t="shared" si="1169"/>
        <v/>
      </c>
      <c r="CZ1017" s="152"/>
      <c r="DA1017" s="373" t="str">
        <f t="shared" si="1142"/>
        <v/>
      </c>
      <c r="DC1017" s="153">
        <f t="shared" si="1128"/>
        <v>0</v>
      </c>
      <c r="DD1017" s="153">
        <f t="shared" si="1129"/>
        <v>0</v>
      </c>
      <c r="DE1017" s="153">
        <f t="shared" si="1130"/>
        <v>0</v>
      </c>
      <c r="DF1017" s="158">
        <f t="shared" si="1131"/>
        <v>-4.7000000000000002E-3</v>
      </c>
      <c r="DG1017" s="159">
        <f t="shared" si="1143"/>
        <v>-1.1703000000000001</v>
      </c>
      <c r="DH1017" s="158">
        <f t="shared" si="1132"/>
        <v>3.1999999999999997E-3</v>
      </c>
      <c r="DI1017" s="159">
        <f t="shared" si="1144"/>
        <v>0.79679999999999995</v>
      </c>
      <c r="DJ1017" s="158">
        <f t="shared" si="1133"/>
        <v>-2.7000000000000001E-3</v>
      </c>
      <c r="DK1017" s="159">
        <f t="shared" si="1145"/>
        <v>-0.67230000000000001</v>
      </c>
      <c r="DL1017" s="158">
        <f t="shared" si="1134"/>
        <v>1.1999999999999999E-3</v>
      </c>
      <c r="DM1017" s="159">
        <f t="shared" si="1146"/>
        <v>0.29879999999999995</v>
      </c>
      <c r="DN1017" s="158">
        <f t="shared" si="1135"/>
        <v>1.46E-2</v>
      </c>
      <c r="DO1017" s="159">
        <f t="shared" si="1147"/>
        <v>3.6354000000000002</v>
      </c>
      <c r="DP1017" s="158">
        <f t="shared" si="1136"/>
        <v>-1.2999999999999999E-2</v>
      </c>
      <c r="DQ1017" s="159">
        <f t="shared" si="1148"/>
        <v>-3.2369999999999997</v>
      </c>
      <c r="DR1017" s="158">
        <f t="shared" si="1137"/>
        <v>-6.7000000000000002E-3</v>
      </c>
      <c r="DS1017" s="159">
        <f t="shared" si="1149"/>
        <v>-1.6683000000000001</v>
      </c>
      <c r="DT1017" s="158">
        <f t="shared" si="1138"/>
        <v>-1.2999999999999999E-2</v>
      </c>
      <c r="DU1017" s="159">
        <f t="shared" si="1150"/>
        <v>-3.2369999999999997</v>
      </c>
      <c r="DV1017" s="158">
        <f t="shared" si="1139"/>
        <v>-6.7000000000000002E-3</v>
      </c>
      <c r="DW1017" s="160">
        <f t="shared" si="1151"/>
        <v>-1.6683000000000001</v>
      </c>
    </row>
    <row r="1018" spans="1:127" ht="24.95" customHeight="1" x14ac:dyDescent="0.2">
      <c r="A1018" s="272">
        <v>1009</v>
      </c>
      <c r="B1018" s="336"/>
      <c r="C1018" s="332"/>
      <c r="D1018" s="333"/>
      <c r="E1018" s="334"/>
      <c r="F1018" s="335"/>
      <c r="G1018" s="334"/>
      <c r="H1018" s="371"/>
      <c r="I1018" s="334"/>
      <c r="J1018" s="334"/>
      <c r="K1018" s="334"/>
      <c r="L1018" s="334"/>
      <c r="M1018" s="334"/>
      <c r="N1018" s="334"/>
      <c r="O1018" s="337"/>
      <c r="P1018" s="337"/>
      <c r="Q1018" s="338" t="str">
        <f t="shared" si="1102"/>
        <v xml:space="preserve"> </v>
      </c>
      <c r="R1018" s="339" t="str">
        <f t="shared" si="1103"/>
        <v/>
      </c>
      <c r="S1018" s="340" t="str">
        <f t="shared" si="1156"/>
        <v/>
      </c>
      <c r="T1018" s="341" t="str">
        <f t="shared" si="1104"/>
        <v/>
      </c>
      <c r="U1018" s="341" t="str">
        <f t="shared" si="1105"/>
        <v/>
      </c>
      <c r="V1018" s="341" t="str">
        <f t="shared" si="1106"/>
        <v/>
      </c>
      <c r="W1018" s="341" t="str">
        <f t="shared" si="1107"/>
        <v/>
      </c>
      <c r="X1018" s="340" t="str">
        <f t="shared" si="1157"/>
        <v/>
      </c>
      <c r="Y1018" s="342" t="str">
        <f t="shared" si="1158"/>
        <v/>
      </c>
      <c r="Z1018" s="343" t="str">
        <f t="shared" si="1159"/>
        <v/>
      </c>
      <c r="AA1018" s="344" t="str">
        <f t="shared" si="1160"/>
        <v/>
      </c>
      <c r="AB1018" s="345" t="str">
        <f t="shared" si="1108"/>
        <v/>
      </c>
      <c r="AC1018" s="346" t="str">
        <f t="shared" si="1109"/>
        <v/>
      </c>
      <c r="AD1018" s="346" t="str">
        <f t="shared" si="1110"/>
        <v/>
      </c>
      <c r="AE1018" s="344" t="str">
        <f t="shared" si="1161"/>
        <v/>
      </c>
      <c r="AF1018" s="346" t="str">
        <f t="shared" si="1111"/>
        <v/>
      </c>
      <c r="AG1018" s="344" t="str">
        <f t="shared" si="1162"/>
        <v/>
      </c>
      <c r="AH1018" s="344" t="str">
        <f t="shared" si="1163"/>
        <v/>
      </c>
      <c r="AI1018" s="344" t="str">
        <f t="shared" si="1164"/>
        <v/>
      </c>
      <c r="AJ1018" s="346" t="str">
        <f t="shared" si="1165"/>
        <v/>
      </c>
      <c r="AK1018" s="346" t="str">
        <f t="shared" si="1166"/>
        <v/>
      </c>
      <c r="AL1018" s="347" t="str">
        <f t="shared" si="1167"/>
        <v/>
      </c>
      <c r="AM1018" s="141"/>
      <c r="AN1018" s="141"/>
      <c r="AO1018" s="142"/>
      <c r="AP1018" s="58">
        <f t="shared" si="1112"/>
        <v>0</v>
      </c>
      <c r="AQ1018" s="318">
        <f>SUM(AP$10:AP1018)</f>
        <v>0</v>
      </c>
      <c r="AR1018" s="143">
        <f t="shared" si="1171"/>
        <v>0.1</v>
      </c>
      <c r="AS1018" s="144" t="str">
        <f t="shared" si="1113"/>
        <v/>
      </c>
      <c r="AT1018" s="144" t="str">
        <f t="shared" si="1140"/>
        <v/>
      </c>
      <c r="AU1018" s="145"/>
      <c r="AV1018" s="58">
        <f t="shared" si="1172"/>
        <v>0</v>
      </c>
      <c r="AW1018" s="318">
        <f>SUM(AV$10:AV1018)</f>
        <v>0</v>
      </c>
      <c r="AX1018" s="319">
        <f t="shared" si="1173"/>
        <v>0.1</v>
      </c>
      <c r="AY1018" s="144" t="str">
        <f t="shared" si="1154"/>
        <v/>
      </c>
      <c r="AZ1018" s="144" t="str">
        <f t="shared" si="1155"/>
        <v/>
      </c>
      <c r="BA1018" s="144"/>
      <c r="BB1018" s="146" t="str">
        <f t="shared" si="1114"/>
        <v/>
      </c>
      <c r="BC1018" s="66" t="str">
        <f t="shared" si="1153"/>
        <v/>
      </c>
      <c r="BD1018" s="195" t="str">
        <f t="shared" si="1115"/>
        <v/>
      </c>
      <c r="BF1018" s="283"/>
      <c r="BG1018" s="286" t="str">
        <f t="shared" si="1116"/>
        <v/>
      </c>
      <c r="BY1018" s="211" t="str">
        <f t="shared" si="1117"/>
        <v/>
      </c>
      <c r="BZ1018" s="150" t="str">
        <f t="shared" si="1118"/>
        <v/>
      </c>
      <c r="CB1018" s="54" t="str">
        <f t="shared" si="1152"/>
        <v/>
      </c>
      <c r="CD1018" s="54" t="str">
        <f t="shared" si="1119"/>
        <v/>
      </c>
      <c r="CF1018" s="54" t="str">
        <f t="shared" si="1120"/>
        <v/>
      </c>
      <c r="CH1018" s="150" t="str">
        <f t="shared" si="1121"/>
        <v/>
      </c>
      <c r="CI1018" s="290"/>
      <c r="CJ1018" s="150" t="str">
        <f t="shared" si="1122"/>
        <v/>
      </c>
      <c r="CK1018" s="290"/>
      <c r="CL1018" s="54" t="str">
        <f t="shared" si="1141"/>
        <v/>
      </c>
      <c r="CM1018" s="290"/>
      <c r="CN1018" s="150" t="str">
        <f t="shared" si="1123"/>
        <v/>
      </c>
      <c r="CO1018" s="290"/>
      <c r="CP1018" s="150" t="str">
        <f t="shared" si="1124"/>
        <v/>
      </c>
      <c r="CQ1018" s="290"/>
      <c r="CR1018" s="150" t="str">
        <f t="shared" si="1125"/>
        <v/>
      </c>
      <c r="CS1018" s="290"/>
      <c r="CT1018" s="150" t="str">
        <f t="shared" si="1126"/>
        <v/>
      </c>
      <c r="CU1018" s="150"/>
      <c r="CV1018" s="150" t="str">
        <f t="shared" si="1127"/>
        <v/>
      </c>
      <c r="CW1018" s="94"/>
      <c r="CX1018" s="151" t="str">
        <f t="shared" si="1168"/>
        <v/>
      </c>
      <c r="CY1018" s="151" t="str">
        <f t="shared" si="1169"/>
        <v/>
      </c>
      <c r="CZ1018" s="152"/>
      <c r="DA1018" s="373" t="str">
        <f t="shared" si="1142"/>
        <v/>
      </c>
      <c r="DC1018" s="153">
        <f t="shared" si="1128"/>
        <v>0</v>
      </c>
      <c r="DD1018" s="153">
        <f t="shared" si="1129"/>
        <v>0</v>
      </c>
      <c r="DE1018" s="153">
        <f t="shared" si="1130"/>
        <v>0</v>
      </c>
      <c r="DF1018" s="158">
        <f t="shared" si="1131"/>
        <v>-4.7000000000000002E-3</v>
      </c>
      <c r="DG1018" s="159">
        <f t="shared" si="1143"/>
        <v>-1.1703000000000001</v>
      </c>
      <c r="DH1018" s="158">
        <f t="shared" si="1132"/>
        <v>3.1999999999999997E-3</v>
      </c>
      <c r="DI1018" s="159">
        <f t="shared" si="1144"/>
        <v>0.79679999999999995</v>
      </c>
      <c r="DJ1018" s="158">
        <f t="shared" si="1133"/>
        <v>-2.7000000000000001E-3</v>
      </c>
      <c r="DK1018" s="159">
        <f t="shared" si="1145"/>
        <v>-0.67230000000000001</v>
      </c>
      <c r="DL1018" s="158">
        <f t="shared" si="1134"/>
        <v>1.1999999999999999E-3</v>
      </c>
      <c r="DM1018" s="159">
        <f t="shared" si="1146"/>
        <v>0.29879999999999995</v>
      </c>
      <c r="DN1018" s="158">
        <f t="shared" si="1135"/>
        <v>1.46E-2</v>
      </c>
      <c r="DO1018" s="159">
        <f t="shared" si="1147"/>
        <v>3.6354000000000002</v>
      </c>
      <c r="DP1018" s="158">
        <f t="shared" si="1136"/>
        <v>-1.2999999999999999E-2</v>
      </c>
      <c r="DQ1018" s="159">
        <f t="shared" si="1148"/>
        <v>-3.2369999999999997</v>
      </c>
      <c r="DR1018" s="158">
        <f t="shared" si="1137"/>
        <v>-6.7000000000000002E-3</v>
      </c>
      <c r="DS1018" s="159">
        <f t="shared" si="1149"/>
        <v>-1.6683000000000001</v>
      </c>
      <c r="DT1018" s="158">
        <f t="shared" si="1138"/>
        <v>-1.2999999999999999E-2</v>
      </c>
      <c r="DU1018" s="159">
        <f t="shared" si="1150"/>
        <v>-3.2369999999999997</v>
      </c>
      <c r="DV1018" s="158">
        <f t="shared" si="1139"/>
        <v>-6.7000000000000002E-3</v>
      </c>
      <c r="DW1018" s="160">
        <f t="shared" si="1151"/>
        <v>-1.6683000000000001</v>
      </c>
    </row>
    <row r="1019" spans="1:127" ht="24.95" customHeight="1" x14ac:dyDescent="0.2">
      <c r="A1019" s="272">
        <v>1010</v>
      </c>
      <c r="B1019" s="336"/>
      <c r="C1019" s="332"/>
      <c r="D1019" s="333"/>
      <c r="E1019" s="334"/>
      <c r="F1019" s="335"/>
      <c r="G1019" s="334"/>
      <c r="H1019" s="371"/>
      <c r="I1019" s="334"/>
      <c r="J1019" s="334"/>
      <c r="K1019" s="334"/>
      <c r="L1019" s="334"/>
      <c r="M1019" s="334"/>
      <c r="N1019" s="334"/>
      <c r="O1019" s="337"/>
      <c r="P1019" s="337"/>
      <c r="Q1019" s="338" t="str">
        <f t="shared" si="1102"/>
        <v xml:space="preserve"> </v>
      </c>
      <c r="R1019" s="339" t="str">
        <f t="shared" si="1103"/>
        <v/>
      </c>
      <c r="S1019" s="340" t="str">
        <f t="shared" si="1156"/>
        <v/>
      </c>
      <c r="T1019" s="341" t="str">
        <f t="shared" si="1104"/>
        <v/>
      </c>
      <c r="U1019" s="341" t="str">
        <f t="shared" si="1105"/>
        <v/>
      </c>
      <c r="V1019" s="341" t="str">
        <f t="shared" si="1106"/>
        <v/>
      </c>
      <c r="W1019" s="341" t="str">
        <f t="shared" si="1107"/>
        <v/>
      </c>
      <c r="X1019" s="340" t="str">
        <f t="shared" si="1157"/>
        <v/>
      </c>
      <c r="Y1019" s="342" t="str">
        <f t="shared" si="1158"/>
        <v/>
      </c>
      <c r="Z1019" s="343" t="str">
        <f t="shared" si="1159"/>
        <v/>
      </c>
      <c r="AA1019" s="344" t="str">
        <f t="shared" si="1160"/>
        <v/>
      </c>
      <c r="AB1019" s="345" t="str">
        <f t="shared" si="1108"/>
        <v/>
      </c>
      <c r="AC1019" s="346" t="str">
        <f t="shared" si="1109"/>
        <v/>
      </c>
      <c r="AD1019" s="346" t="str">
        <f t="shared" si="1110"/>
        <v/>
      </c>
      <c r="AE1019" s="344" t="str">
        <f t="shared" si="1161"/>
        <v/>
      </c>
      <c r="AF1019" s="346" t="str">
        <f t="shared" si="1111"/>
        <v/>
      </c>
      <c r="AG1019" s="344" t="str">
        <f t="shared" si="1162"/>
        <v/>
      </c>
      <c r="AH1019" s="344" t="str">
        <f t="shared" si="1163"/>
        <v/>
      </c>
      <c r="AI1019" s="344" t="str">
        <f t="shared" si="1164"/>
        <v/>
      </c>
      <c r="AJ1019" s="346" t="str">
        <f t="shared" si="1165"/>
        <v/>
      </c>
      <c r="AK1019" s="346" t="str">
        <f t="shared" si="1166"/>
        <v/>
      </c>
      <c r="AL1019" s="347" t="str">
        <f t="shared" si="1167"/>
        <v/>
      </c>
      <c r="AM1019" s="141"/>
      <c r="AN1019" s="141"/>
      <c r="AO1019" s="142"/>
      <c r="AP1019" s="58">
        <f t="shared" si="1112"/>
        <v>0</v>
      </c>
      <c r="AQ1019" s="318">
        <f>SUM(AP$10:AP1019)</f>
        <v>0</v>
      </c>
      <c r="AR1019" s="143">
        <f t="shared" si="1171"/>
        <v>0.1</v>
      </c>
      <c r="AS1019" s="144" t="str">
        <f t="shared" si="1113"/>
        <v/>
      </c>
      <c r="AT1019" s="144" t="str">
        <f t="shared" si="1140"/>
        <v/>
      </c>
      <c r="AU1019" s="145"/>
      <c r="AV1019" s="58">
        <f t="shared" si="1172"/>
        <v>0</v>
      </c>
      <c r="AW1019" s="318">
        <f>SUM(AV$10:AV1019)</f>
        <v>0</v>
      </c>
      <c r="AX1019" s="319">
        <f t="shared" si="1173"/>
        <v>0.1</v>
      </c>
      <c r="AY1019" s="144" t="str">
        <f t="shared" si="1154"/>
        <v/>
      </c>
      <c r="AZ1019" s="144" t="str">
        <f t="shared" si="1155"/>
        <v/>
      </c>
      <c r="BA1019" s="144"/>
      <c r="BB1019" s="146" t="str">
        <f t="shared" si="1114"/>
        <v/>
      </c>
      <c r="BC1019" s="66" t="str">
        <f t="shared" si="1153"/>
        <v/>
      </c>
      <c r="BD1019" s="195" t="str">
        <f t="shared" si="1115"/>
        <v/>
      </c>
      <c r="BF1019" s="283"/>
      <c r="BG1019" s="286" t="str">
        <f t="shared" si="1116"/>
        <v/>
      </c>
      <c r="BY1019" s="211" t="str">
        <f t="shared" si="1117"/>
        <v/>
      </c>
      <c r="BZ1019" s="150" t="str">
        <f t="shared" si="1118"/>
        <v/>
      </c>
      <c r="CB1019" s="54" t="str">
        <f t="shared" si="1152"/>
        <v/>
      </c>
      <c r="CD1019" s="54" t="str">
        <f t="shared" si="1119"/>
        <v/>
      </c>
      <c r="CF1019" s="54" t="str">
        <f t="shared" si="1120"/>
        <v/>
      </c>
      <c r="CH1019" s="150" t="str">
        <f t="shared" si="1121"/>
        <v/>
      </c>
      <c r="CI1019" s="290"/>
      <c r="CJ1019" s="150" t="str">
        <f t="shared" si="1122"/>
        <v/>
      </c>
      <c r="CK1019" s="290"/>
      <c r="CL1019" s="54" t="str">
        <f t="shared" si="1141"/>
        <v/>
      </c>
      <c r="CM1019" s="290"/>
      <c r="CN1019" s="150" t="str">
        <f t="shared" si="1123"/>
        <v/>
      </c>
      <c r="CO1019" s="290"/>
      <c r="CP1019" s="150" t="str">
        <f t="shared" si="1124"/>
        <v/>
      </c>
      <c r="CQ1019" s="290"/>
      <c r="CR1019" s="150" t="str">
        <f t="shared" si="1125"/>
        <v/>
      </c>
      <c r="CS1019" s="290"/>
      <c r="CT1019" s="150" t="str">
        <f t="shared" si="1126"/>
        <v/>
      </c>
      <c r="CU1019" s="150"/>
      <c r="CV1019" s="150" t="str">
        <f t="shared" si="1127"/>
        <v/>
      </c>
      <c r="CW1019" s="94"/>
      <c r="CX1019" s="151" t="str">
        <f t="shared" si="1168"/>
        <v/>
      </c>
      <c r="CY1019" s="151" t="str">
        <f t="shared" si="1169"/>
        <v/>
      </c>
      <c r="CZ1019" s="152"/>
      <c r="DA1019" s="373" t="str">
        <f t="shared" si="1142"/>
        <v/>
      </c>
      <c r="DC1019" s="153">
        <f t="shared" si="1128"/>
        <v>0</v>
      </c>
      <c r="DD1019" s="153">
        <f t="shared" si="1129"/>
        <v>0</v>
      </c>
      <c r="DE1019" s="153">
        <f t="shared" si="1130"/>
        <v>0</v>
      </c>
      <c r="DF1019" s="158">
        <f t="shared" si="1131"/>
        <v>-4.7000000000000002E-3</v>
      </c>
      <c r="DG1019" s="159">
        <f t="shared" si="1143"/>
        <v>-1.1703000000000001</v>
      </c>
      <c r="DH1019" s="158">
        <f t="shared" si="1132"/>
        <v>3.1999999999999997E-3</v>
      </c>
      <c r="DI1019" s="159">
        <f t="shared" si="1144"/>
        <v>0.79679999999999995</v>
      </c>
      <c r="DJ1019" s="158">
        <f t="shared" si="1133"/>
        <v>-2.7000000000000001E-3</v>
      </c>
      <c r="DK1019" s="159">
        <f t="shared" si="1145"/>
        <v>-0.67230000000000001</v>
      </c>
      <c r="DL1019" s="158">
        <f t="shared" si="1134"/>
        <v>1.1999999999999999E-3</v>
      </c>
      <c r="DM1019" s="159">
        <f t="shared" si="1146"/>
        <v>0.29879999999999995</v>
      </c>
      <c r="DN1019" s="158">
        <f t="shared" si="1135"/>
        <v>1.46E-2</v>
      </c>
      <c r="DO1019" s="159">
        <f t="shared" si="1147"/>
        <v>3.6354000000000002</v>
      </c>
      <c r="DP1019" s="158">
        <f t="shared" si="1136"/>
        <v>-1.2999999999999999E-2</v>
      </c>
      <c r="DQ1019" s="159">
        <f t="shared" si="1148"/>
        <v>-3.2369999999999997</v>
      </c>
      <c r="DR1019" s="158">
        <f t="shared" si="1137"/>
        <v>-6.7000000000000002E-3</v>
      </c>
      <c r="DS1019" s="159">
        <f t="shared" si="1149"/>
        <v>-1.6683000000000001</v>
      </c>
      <c r="DT1019" s="158">
        <f t="shared" si="1138"/>
        <v>-1.2999999999999999E-2</v>
      </c>
      <c r="DU1019" s="159">
        <f t="shared" si="1150"/>
        <v>-3.2369999999999997</v>
      </c>
      <c r="DV1019" s="158">
        <f t="shared" si="1139"/>
        <v>-6.7000000000000002E-3</v>
      </c>
      <c r="DW1019" s="160">
        <f t="shared" si="1151"/>
        <v>-1.6683000000000001</v>
      </c>
    </row>
    <row r="1020" spans="1:127" ht="24.95" customHeight="1" x14ac:dyDescent="0.2">
      <c r="A1020" s="272">
        <v>1011</v>
      </c>
      <c r="B1020" s="336"/>
      <c r="C1020" s="332"/>
      <c r="D1020" s="333"/>
      <c r="E1020" s="334"/>
      <c r="F1020" s="335"/>
      <c r="G1020" s="334"/>
      <c r="H1020" s="371"/>
      <c r="I1020" s="334"/>
      <c r="J1020" s="334"/>
      <c r="K1020" s="334"/>
      <c r="L1020" s="334"/>
      <c r="M1020" s="334"/>
      <c r="N1020" s="334"/>
      <c r="O1020" s="337"/>
      <c r="P1020" s="337"/>
      <c r="Q1020" s="338" t="str">
        <f t="shared" si="1102"/>
        <v xml:space="preserve"> </v>
      </c>
      <c r="R1020" s="339" t="str">
        <f t="shared" si="1103"/>
        <v/>
      </c>
      <c r="S1020" s="340" t="str">
        <f t="shared" si="1156"/>
        <v/>
      </c>
      <c r="T1020" s="341" t="str">
        <f t="shared" si="1104"/>
        <v/>
      </c>
      <c r="U1020" s="341" t="str">
        <f t="shared" si="1105"/>
        <v/>
      </c>
      <c r="V1020" s="341" t="str">
        <f t="shared" si="1106"/>
        <v/>
      </c>
      <c r="W1020" s="341" t="str">
        <f t="shared" si="1107"/>
        <v/>
      </c>
      <c r="X1020" s="340" t="str">
        <f t="shared" si="1157"/>
        <v/>
      </c>
      <c r="Y1020" s="342" t="str">
        <f t="shared" si="1158"/>
        <v/>
      </c>
      <c r="Z1020" s="343" t="str">
        <f t="shared" si="1159"/>
        <v/>
      </c>
      <c r="AA1020" s="344" t="str">
        <f t="shared" si="1160"/>
        <v/>
      </c>
      <c r="AB1020" s="345" t="str">
        <f t="shared" si="1108"/>
        <v/>
      </c>
      <c r="AC1020" s="346" t="str">
        <f t="shared" si="1109"/>
        <v/>
      </c>
      <c r="AD1020" s="346" t="str">
        <f t="shared" si="1110"/>
        <v/>
      </c>
      <c r="AE1020" s="344" t="str">
        <f t="shared" si="1161"/>
        <v/>
      </c>
      <c r="AF1020" s="346" t="str">
        <f t="shared" si="1111"/>
        <v/>
      </c>
      <c r="AG1020" s="344" t="str">
        <f t="shared" si="1162"/>
        <v/>
      </c>
      <c r="AH1020" s="344" t="str">
        <f t="shared" si="1163"/>
        <v/>
      </c>
      <c r="AI1020" s="344" t="str">
        <f t="shared" si="1164"/>
        <v/>
      </c>
      <c r="AJ1020" s="346" t="str">
        <f t="shared" si="1165"/>
        <v/>
      </c>
      <c r="AK1020" s="346" t="str">
        <f t="shared" si="1166"/>
        <v/>
      </c>
      <c r="AL1020" s="347" t="str">
        <f t="shared" si="1167"/>
        <v/>
      </c>
      <c r="AM1020" s="141"/>
      <c r="AN1020" s="141"/>
      <c r="AO1020" s="142"/>
      <c r="AP1020" s="58">
        <f t="shared" si="1112"/>
        <v>0</v>
      </c>
      <c r="AQ1020" s="318">
        <f>SUM(AP$10:AP1020)</f>
        <v>0</v>
      </c>
      <c r="AR1020" s="143">
        <f t="shared" si="1171"/>
        <v>0.1</v>
      </c>
      <c r="AS1020" s="144" t="str">
        <f t="shared" si="1113"/>
        <v/>
      </c>
      <c r="AT1020" s="144" t="str">
        <f t="shared" si="1140"/>
        <v/>
      </c>
      <c r="AU1020" s="145"/>
      <c r="AV1020" s="58">
        <f t="shared" si="1172"/>
        <v>0</v>
      </c>
      <c r="AW1020" s="318">
        <f>SUM(AV$10:AV1020)</f>
        <v>0</v>
      </c>
      <c r="AX1020" s="319">
        <f t="shared" si="1173"/>
        <v>0.1</v>
      </c>
      <c r="AY1020" s="144" t="str">
        <f t="shared" si="1154"/>
        <v/>
      </c>
      <c r="AZ1020" s="144" t="str">
        <f t="shared" si="1155"/>
        <v/>
      </c>
      <c r="BA1020" s="144"/>
      <c r="BB1020" s="146" t="str">
        <f t="shared" si="1114"/>
        <v/>
      </c>
      <c r="BC1020" s="66" t="str">
        <f t="shared" si="1153"/>
        <v/>
      </c>
      <c r="BD1020" s="195" t="str">
        <f t="shared" si="1115"/>
        <v/>
      </c>
      <c r="BF1020" s="283"/>
      <c r="BG1020" s="286" t="str">
        <f t="shared" si="1116"/>
        <v/>
      </c>
      <c r="BY1020" s="211" t="str">
        <f t="shared" si="1117"/>
        <v/>
      </c>
      <c r="BZ1020" s="150" t="str">
        <f t="shared" si="1118"/>
        <v/>
      </c>
      <c r="CB1020" s="54" t="str">
        <f t="shared" si="1152"/>
        <v/>
      </c>
      <c r="CD1020" s="54" t="str">
        <f t="shared" si="1119"/>
        <v/>
      </c>
      <c r="CF1020" s="54" t="str">
        <f t="shared" si="1120"/>
        <v/>
      </c>
      <c r="CH1020" s="150" t="str">
        <f t="shared" si="1121"/>
        <v/>
      </c>
      <c r="CI1020" s="290"/>
      <c r="CJ1020" s="150" t="str">
        <f t="shared" si="1122"/>
        <v/>
      </c>
      <c r="CK1020" s="290"/>
      <c r="CL1020" s="54" t="str">
        <f t="shared" si="1141"/>
        <v/>
      </c>
      <c r="CM1020" s="290"/>
      <c r="CN1020" s="150" t="str">
        <f t="shared" si="1123"/>
        <v/>
      </c>
      <c r="CO1020" s="290"/>
      <c r="CP1020" s="150" t="str">
        <f t="shared" si="1124"/>
        <v/>
      </c>
      <c r="CQ1020" s="290"/>
      <c r="CR1020" s="150" t="str">
        <f t="shared" si="1125"/>
        <v/>
      </c>
      <c r="CS1020" s="290"/>
      <c r="CT1020" s="150" t="str">
        <f t="shared" si="1126"/>
        <v/>
      </c>
      <c r="CU1020" s="150"/>
      <c r="CV1020" s="150" t="str">
        <f t="shared" si="1127"/>
        <v/>
      </c>
      <c r="CW1020" s="94"/>
      <c r="CX1020" s="151" t="str">
        <f t="shared" si="1168"/>
        <v/>
      </c>
      <c r="CY1020" s="151" t="str">
        <f t="shared" si="1169"/>
        <v/>
      </c>
      <c r="CZ1020" s="152"/>
      <c r="DA1020" s="373" t="str">
        <f t="shared" si="1142"/>
        <v/>
      </c>
      <c r="DC1020" s="153">
        <f t="shared" si="1128"/>
        <v>0</v>
      </c>
      <c r="DD1020" s="153">
        <f t="shared" si="1129"/>
        <v>0</v>
      </c>
      <c r="DE1020" s="153">
        <f t="shared" si="1130"/>
        <v>0</v>
      </c>
      <c r="DF1020" s="158">
        <f t="shared" si="1131"/>
        <v>-4.7000000000000002E-3</v>
      </c>
      <c r="DG1020" s="159">
        <f t="shared" si="1143"/>
        <v>-1.1703000000000001</v>
      </c>
      <c r="DH1020" s="158">
        <f t="shared" si="1132"/>
        <v>3.1999999999999997E-3</v>
      </c>
      <c r="DI1020" s="159">
        <f t="shared" si="1144"/>
        <v>0.79679999999999995</v>
      </c>
      <c r="DJ1020" s="158">
        <f t="shared" si="1133"/>
        <v>-2.7000000000000001E-3</v>
      </c>
      <c r="DK1020" s="159">
        <f t="shared" si="1145"/>
        <v>-0.67230000000000001</v>
      </c>
      <c r="DL1020" s="158">
        <f t="shared" si="1134"/>
        <v>1.1999999999999999E-3</v>
      </c>
      <c r="DM1020" s="159">
        <f t="shared" si="1146"/>
        <v>0.29879999999999995</v>
      </c>
      <c r="DN1020" s="158">
        <f t="shared" si="1135"/>
        <v>1.46E-2</v>
      </c>
      <c r="DO1020" s="159">
        <f t="shared" si="1147"/>
        <v>3.6354000000000002</v>
      </c>
      <c r="DP1020" s="158">
        <f t="shared" si="1136"/>
        <v>-1.2999999999999999E-2</v>
      </c>
      <c r="DQ1020" s="159">
        <f t="shared" si="1148"/>
        <v>-3.2369999999999997</v>
      </c>
      <c r="DR1020" s="158">
        <f t="shared" si="1137"/>
        <v>-6.7000000000000002E-3</v>
      </c>
      <c r="DS1020" s="159">
        <f t="shared" si="1149"/>
        <v>-1.6683000000000001</v>
      </c>
      <c r="DT1020" s="158">
        <f t="shared" si="1138"/>
        <v>-1.2999999999999999E-2</v>
      </c>
      <c r="DU1020" s="159">
        <f t="shared" si="1150"/>
        <v>-3.2369999999999997</v>
      </c>
      <c r="DV1020" s="158">
        <f t="shared" si="1139"/>
        <v>-6.7000000000000002E-3</v>
      </c>
      <c r="DW1020" s="160">
        <f t="shared" si="1151"/>
        <v>-1.6683000000000001</v>
      </c>
    </row>
    <row r="1021" spans="1:127" ht="24.95" customHeight="1" x14ac:dyDescent="0.2">
      <c r="A1021" s="272">
        <v>1012</v>
      </c>
      <c r="B1021" s="336"/>
      <c r="C1021" s="332"/>
      <c r="D1021" s="333"/>
      <c r="E1021" s="334"/>
      <c r="F1021" s="335"/>
      <c r="G1021" s="334"/>
      <c r="H1021" s="371"/>
      <c r="I1021" s="334"/>
      <c r="J1021" s="334"/>
      <c r="K1021" s="334"/>
      <c r="L1021" s="334"/>
      <c r="M1021" s="334"/>
      <c r="N1021" s="334"/>
      <c r="O1021" s="337"/>
      <c r="P1021" s="337"/>
      <c r="Q1021" s="338" t="str">
        <f t="shared" si="1102"/>
        <v xml:space="preserve"> </v>
      </c>
      <c r="R1021" s="339" t="str">
        <f t="shared" si="1103"/>
        <v/>
      </c>
      <c r="S1021" s="340" t="str">
        <f t="shared" si="1156"/>
        <v/>
      </c>
      <c r="T1021" s="341" t="str">
        <f t="shared" si="1104"/>
        <v/>
      </c>
      <c r="U1021" s="341" t="str">
        <f t="shared" si="1105"/>
        <v/>
      </c>
      <c r="V1021" s="341" t="str">
        <f t="shared" si="1106"/>
        <v/>
      </c>
      <c r="W1021" s="341" t="str">
        <f t="shared" si="1107"/>
        <v/>
      </c>
      <c r="X1021" s="340" t="str">
        <f t="shared" si="1157"/>
        <v/>
      </c>
      <c r="Y1021" s="342" t="str">
        <f t="shared" si="1158"/>
        <v/>
      </c>
      <c r="Z1021" s="343" t="str">
        <f t="shared" si="1159"/>
        <v/>
      </c>
      <c r="AA1021" s="344" t="str">
        <f t="shared" si="1160"/>
        <v/>
      </c>
      <c r="AB1021" s="345" t="str">
        <f t="shared" si="1108"/>
        <v/>
      </c>
      <c r="AC1021" s="346" t="str">
        <f t="shared" si="1109"/>
        <v/>
      </c>
      <c r="AD1021" s="346" t="str">
        <f t="shared" si="1110"/>
        <v/>
      </c>
      <c r="AE1021" s="344" t="str">
        <f t="shared" si="1161"/>
        <v/>
      </c>
      <c r="AF1021" s="346" t="str">
        <f t="shared" si="1111"/>
        <v/>
      </c>
      <c r="AG1021" s="344" t="str">
        <f t="shared" si="1162"/>
        <v/>
      </c>
      <c r="AH1021" s="344" t="str">
        <f t="shared" si="1163"/>
        <v/>
      </c>
      <c r="AI1021" s="344" t="str">
        <f t="shared" si="1164"/>
        <v/>
      </c>
      <c r="AJ1021" s="346" t="str">
        <f t="shared" si="1165"/>
        <v/>
      </c>
      <c r="AK1021" s="346" t="str">
        <f t="shared" si="1166"/>
        <v/>
      </c>
      <c r="AL1021" s="347" t="str">
        <f t="shared" si="1167"/>
        <v/>
      </c>
      <c r="AM1021" s="141"/>
      <c r="AN1021" s="141"/>
      <c r="AO1021" s="142"/>
      <c r="AP1021" s="58">
        <f t="shared" si="1112"/>
        <v>0</v>
      </c>
      <c r="AQ1021" s="318">
        <f>SUM(AP$10:AP1021)</f>
        <v>0</v>
      </c>
      <c r="AR1021" s="143">
        <f t="shared" si="1171"/>
        <v>0.1</v>
      </c>
      <c r="AS1021" s="144" t="str">
        <f t="shared" si="1113"/>
        <v/>
      </c>
      <c r="AT1021" s="144" t="str">
        <f t="shared" si="1140"/>
        <v/>
      </c>
      <c r="AU1021" s="145"/>
      <c r="AV1021" s="58">
        <f t="shared" si="1172"/>
        <v>0</v>
      </c>
      <c r="AW1021" s="318">
        <f>SUM(AV$10:AV1021)</f>
        <v>0</v>
      </c>
      <c r="AX1021" s="319">
        <f t="shared" si="1173"/>
        <v>0.1</v>
      </c>
      <c r="AY1021" s="144" t="str">
        <f t="shared" si="1154"/>
        <v/>
      </c>
      <c r="AZ1021" s="144" t="str">
        <f t="shared" si="1155"/>
        <v/>
      </c>
      <c r="BA1021" s="144"/>
      <c r="BB1021" s="146" t="str">
        <f t="shared" si="1114"/>
        <v/>
      </c>
      <c r="BC1021" s="66" t="str">
        <f t="shared" si="1153"/>
        <v/>
      </c>
      <c r="BD1021" s="195" t="str">
        <f t="shared" si="1115"/>
        <v/>
      </c>
      <c r="BF1021" s="283"/>
      <c r="BG1021" s="286" t="str">
        <f t="shared" si="1116"/>
        <v/>
      </c>
      <c r="BY1021" s="211" t="str">
        <f t="shared" si="1117"/>
        <v/>
      </c>
      <c r="BZ1021" s="150" t="str">
        <f t="shared" si="1118"/>
        <v/>
      </c>
      <c r="CB1021" s="54" t="str">
        <f t="shared" si="1152"/>
        <v/>
      </c>
      <c r="CD1021" s="54" t="str">
        <f t="shared" si="1119"/>
        <v/>
      </c>
      <c r="CF1021" s="54" t="str">
        <f t="shared" si="1120"/>
        <v/>
      </c>
      <c r="CH1021" s="150" t="str">
        <f t="shared" si="1121"/>
        <v/>
      </c>
      <c r="CI1021" s="290"/>
      <c r="CJ1021" s="150" t="str">
        <f t="shared" si="1122"/>
        <v/>
      </c>
      <c r="CK1021" s="290"/>
      <c r="CL1021" s="54" t="str">
        <f t="shared" si="1141"/>
        <v/>
      </c>
      <c r="CM1021" s="290"/>
      <c r="CN1021" s="150" t="str">
        <f t="shared" si="1123"/>
        <v/>
      </c>
      <c r="CO1021" s="290"/>
      <c r="CP1021" s="150" t="str">
        <f t="shared" si="1124"/>
        <v/>
      </c>
      <c r="CQ1021" s="290"/>
      <c r="CR1021" s="150" t="str">
        <f t="shared" si="1125"/>
        <v/>
      </c>
      <c r="CS1021" s="290"/>
      <c r="CT1021" s="150" t="str">
        <f t="shared" si="1126"/>
        <v/>
      </c>
      <c r="CU1021" s="150"/>
      <c r="CV1021" s="150" t="str">
        <f t="shared" si="1127"/>
        <v/>
      </c>
      <c r="CW1021" s="94"/>
      <c r="CX1021" s="151" t="str">
        <f t="shared" si="1168"/>
        <v/>
      </c>
      <c r="CY1021" s="151" t="str">
        <f t="shared" si="1169"/>
        <v/>
      </c>
      <c r="CZ1021" s="152"/>
      <c r="DA1021" s="373" t="str">
        <f t="shared" si="1142"/>
        <v/>
      </c>
      <c r="DC1021" s="153">
        <f t="shared" si="1128"/>
        <v>0</v>
      </c>
      <c r="DD1021" s="153">
        <f t="shared" si="1129"/>
        <v>0</v>
      </c>
      <c r="DE1021" s="153">
        <f t="shared" si="1130"/>
        <v>0</v>
      </c>
      <c r="DF1021" s="158">
        <f t="shared" si="1131"/>
        <v>-4.7000000000000002E-3</v>
      </c>
      <c r="DG1021" s="159">
        <f t="shared" si="1143"/>
        <v>-1.1703000000000001</v>
      </c>
      <c r="DH1021" s="158">
        <f t="shared" si="1132"/>
        <v>3.1999999999999997E-3</v>
      </c>
      <c r="DI1021" s="159">
        <f t="shared" si="1144"/>
        <v>0.79679999999999995</v>
      </c>
      <c r="DJ1021" s="158">
        <f t="shared" si="1133"/>
        <v>-2.7000000000000001E-3</v>
      </c>
      <c r="DK1021" s="159">
        <f t="shared" si="1145"/>
        <v>-0.67230000000000001</v>
      </c>
      <c r="DL1021" s="158">
        <f t="shared" si="1134"/>
        <v>1.1999999999999999E-3</v>
      </c>
      <c r="DM1021" s="159">
        <f t="shared" si="1146"/>
        <v>0.29879999999999995</v>
      </c>
      <c r="DN1021" s="158">
        <f t="shared" si="1135"/>
        <v>1.46E-2</v>
      </c>
      <c r="DO1021" s="159">
        <f t="shared" si="1147"/>
        <v>3.6354000000000002</v>
      </c>
      <c r="DP1021" s="158">
        <f t="shared" si="1136"/>
        <v>-1.2999999999999999E-2</v>
      </c>
      <c r="DQ1021" s="159">
        <f t="shared" si="1148"/>
        <v>-3.2369999999999997</v>
      </c>
      <c r="DR1021" s="158">
        <f t="shared" si="1137"/>
        <v>-6.7000000000000002E-3</v>
      </c>
      <c r="DS1021" s="159">
        <f t="shared" si="1149"/>
        <v>-1.6683000000000001</v>
      </c>
      <c r="DT1021" s="158">
        <f t="shared" si="1138"/>
        <v>-1.2999999999999999E-2</v>
      </c>
      <c r="DU1021" s="159">
        <f t="shared" si="1150"/>
        <v>-3.2369999999999997</v>
      </c>
      <c r="DV1021" s="158">
        <f t="shared" si="1139"/>
        <v>-6.7000000000000002E-3</v>
      </c>
      <c r="DW1021" s="160">
        <f t="shared" si="1151"/>
        <v>-1.6683000000000001</v>
      </c>
    </row>
    <row r="1022" spans="1:127" ht="24.95" customHeight="1" x14ac:dyDescent="0.2">
      <c r="A1022" s="272">
        <v>1013</v>
      </c>
      <c r="B1022" s="336"/>
      <c r="C1022" s="332"/>
      <c r="D1022" s="333"/>
      <c r="E1022" s="334"/>
      <c r="F1022" s="335"/>
      <c r="G1022" s="334"/>
      <c r="H1022" s="371"/>
      <c r="I1022" s="334"/>
      <c r="J1022" s="334"/>
      <c r="K1022" s="334"/>
      <c r="L1022" s="334"/>
      <c r="M1022" s="334"/>
      <c r="N1022" s="334"/>
      <c r="O1022" s="337"/>
      <c r="P1022" s="337"/>
      <c r="Q1022" s="338" t="str">
        <f t="shared" si="1102"/>
        <v xml:space="preserve"> </v>
      </c>
      <c r="R1022" s="339" t="str">
        <f t="shared" si="1103"/>
        <v/>
      </c>
      <c r="S1022" s="340" t="str">
        <f t="shared" si="1156"/>
        <v/>
      </c>
      <c r="T1022" s="341" t="str">
        <f t="shared" si="1104"/>
        <v/>
      </c>
      <c r="U1022" s="341" t="str">
        <f t="shared" si="1105"/>
        <v/>
      </c>
      <c r="V1022" s="341" t="str">
        <f t="shared" si="1106"/>
        <v/>
      </c>
      <c r="W1022" s="341" t="str">
        <f t="shared" si="1107"/>
        <v/>
      </c>
      <c r="X1022" s="340" t="str">
        <f t="shared" si="1157"/>
        <v/>
      </c>
      <c r="Y1022" s="342" t="str">
        <f t="shared" si="1158"/>
        <v/>
      </c>
      <c r="Z1022" s="343" t="str">
        <f t="shared" si="1159"/>
        <v/>
      </c>
      <c r="AA1022" s="344" t="str">
        <f t="shared" si="1160"/>
        <v/>
      </c>
      <c r="AB1022" s="345" t="str">
        <f t="shared" si="1108"/>
        <v/>
      </c>
      <c r="AC1022" s="346" t="str">
        <f t="shared" si="1109"/>
        <v/>
      </c>
      <c r="AD1022" s="346" t="str">
        <f t="shared" si="1110"/>
        <v/>
      </c>
      <c r="AE1022" s="344" t="str">
        <f t="shared" si="1161"/>
        <v/>
      </c>
      <c r="AF1022" s="346" t="str">
        <f t="shared" si="1111"/>
        <v/>
      </c>
      <c r="AG1022" s="344" t="str">
        <f t="shared" si="1162"/>
        <v/>
      </c>
      <c r="AH1022" s="344" t="str">
        <f t="shared" si="1163"/>
        <v/>
      </c>
      <c r="AI1022" s="344" t="str">
        <f t="shared" si="1164"/>
        <v/>
      </c>
      <c r="AJ1022" s="346" t="str">
        <f t="shared" si="1165"/>
        <v/>
      </c>
      <c r="AK1022" s="346" t="str">
        <f t="shared" si="1166"/>
        <v/>
      </c>
      <c r="AL1022" s="347" t="str">
        <f t="shared" si="1167"/>
        <v/>
      </c>
      <c r="AM1022" s="141"/>
      <c r="AN1022" s="141"/>
      <c r="AO1022" s="142"/>
      <c r="AP1022" s="58">
        <f t="shared" si="1112"/>
        <v>0</v>
      </c>
      <c r="AQ1022" s="318">
        <f>SUM(AP$10:AP1022)</f>
        <v>0</v>
      </c>
      <c r="AR1022" s="143">
        <f t="shared" si="1171"/>
        <v>0.1</v>
      </c>
      <c r="AS1022" s="144" t="str">
        <f t="shared" si="1113"/>
        <v/>
      </c>
      <c r="AT1022" s="144" t="str">
        <f t="shared" si="1140"/>
        <v/>
      </c>
      <c r="AU1022" s="145"/>
      <c r="AV1022" s="58">
        <f t="shared" si="1172"/>
        <v>0</v>
      </c>
      <c r="AW1022" s="318">
        <f>SUM(AV$10:AV1022)</f>
        <v>0</v>
      </c>
      <c r="AX1022" s="319">
        <f t="shared" si="1173"/>
        <v>0.1</v>
      </c>
      <c r="AY1022" s="144" t="str">
        <f t="shared" si="1154"/>
        <v/>
      </c>
      <c r="AZ1022" s="144" t="str">
        <f t="shared" si="1155"/>
        <v/>
      </c>
      <c r="BA1022" s="144"/>
      <c r="BB1022" s="146" t="str">
        <f t="shared" si="1114"/>
        <v/>
      </c>
      <c r="BC1022" s="66" t="str">
        <f t="shared" si="1153"/>
        <v/>
      </c>
      <c r="BD1022" s="195" t="str">
        <f t="shared" si="1115"/>
        <v/>
      </c>
      <c r="BF1022" s="283"/>
      <c r="BG1022" s="286" t="str">
        <f t="shared" si="1116"/>
        <v/>
      </c>
      <c r="BY1022" s="211" t="str">
        <f t="shared" si="1117"/>
        <v/>
      </c>
      <c r="BZ1022" s="150" t="str">
        <f t="shared" si="1118"/>
        <v/>
      </c>
      <c r="CB1022" s="54" t="str">
        <f t="shared" si="1152"/>
        <v/>
      </c>
      <c r="CD1022" s="54" t="str">
        <f t="shared" si="1119"/>
        <v/>
      </c>
      <c r="CF1022" s="54" t="str">
        <f t="shared" si="1120"/>
        <v/>
      </c>
      <c r="CH1022" s="150" t="str">
        <f t="shared" si="1121"/>
        <v/>
      </c>
      <c r="CI1022" s="290"/>
      <c r="CJ1022" s="150" t="str">
        <f t="shared" si="1122"/>
        <v/>
      </c>
      <c r="CK1022" s="290"/>
      <c r="CL1022" s="54" t="str">
        <f t="shared" si="1141"/>
        <v/>
      </c>
      <c r="CM1022" s="290"/>
      <c r="CN1022" s="150" t="str">
        <f t="shared" si="1123"/>
        <v/>
      </c>
      <c r="CO1022" s="290"/>
      <c r="CP1022" s="150" t="str">
        <f t="shared" si="1124"/>
        <v/>
      </c>
      <c r="CQ1022" s="290"/>
      <c r="CR1022" s="150" t="str">
        <f t="shared" si="1125"/>
        <v/>
      </c>
      <c r="CS1022" s="290"/>
      <c r="CT1022" s="150" t="str">
        <f t="shared" si="1126"/>
        <v/>
      </c>
      <c r="CU1022" s="150"/>
      <c r="CV1022" s="150" t="str">
        <f t="shared" si="1127"/>
        <v/>
      </c>
      <c r="CW1022" s="94"/>
      <c r="CX1022" s="151" t="str">
        <f t="shared" si="1168"/>
        <v/>
      </c>
      <c r="CY1022" s="151" t="str">
        <f t="shared" si="1169"/>
        <v/>
      </c>
      <c r="CZ1022" s="152"/>
      <c r="DA1022" s="373" t="str">
        <f t="shared" si="1142"/>
        <v/>
      </c>
      <c r="DC1022" s="153">
        <f t="shared" si="1128"/>
        <v>0</v>
      </c>
      <c r="DD1022" s="153">
        <f t="shared" si="1129"/>
        <v>0</v>
      </c>
      <c r="DE1022" s="153">
        <f t="shared" si="1130"/>
        <v>0</v>
      </c>
      <c r="DF1022" s="158">
        <f t="shared" si="1131"/>
        <v>-4.7000000000000002E-3</v>
      </c>
      <c r="DG1022" s="159">
        <f t="shared" si="1143"/>
        <v>-1.1703000000000001</v>
      </c>
      <c r="DH1022" s="158">
        <f t="shared" si="1132"/>
        <v>3.1999999999999997E-3</v>
      </c>
      <c r="DI1022" s="159">
        <f t="shared" si="1144"/>
        <v>0.79679999999999995</v>
      </c>
      <c r="DJ1022" s="158">
        <f t="shared" si="1133"/>
        <v>-2.7000000000000001E-3</v>
      </c>
      <c r="DK1022" s="159">
        <f t="shared" si="1145"/>
        <v>-0.67230000000000001</v>
      </c>
      <c r="DL1022" s="158">
        <f t="shared" si="1134"/>
        <v>1.1999999999999999E-3</v>
      </c>
      <c r="DM1022" s="159">
        <f t="shared" si="1146"/>
        <v>0.29879999999999995</v>
      </c>
      <c r="DN1022" s="158">
        <f t="shared" si="1135"/>
        <v>1.46E-2</v>
      </c>
      <c r="DO1022" s="159">
        <f t="shared" si="1147"/>
        <v>3.6354000000000002</v>
      </c>
      <c r="DP1022" s="158">
        <f t="shared" si="1136"/>
        <v>-1.2999999999999999E-2</v>
      </c>
      <c r="DQ1022" s="159">
        <f t="shared" si="1148"/>
        <v>-3.2369999999999997</v>
      </c>
      <c r="DR1022" s="158">
        <f t="shared" si="1137"/>
        <v>-6.7000000000000002E-3</v>
      </c>
      <c r="DS1022" s="159">
        <f t="shared" si="1149"/>
        <v>-1.6683000000000001</v>
      </c>
      <c r="DT1022" s="158">
        <f t="shared" si="1138"/>
        <v>-1.2999999999999999E-2</v>
      </c>
      <c r="DU1022" s="159">
        <f t="shared" si="1150"/>
        <v>-3.2369999999999997</v>
      </c>
      <c r="DV1022" s="158">
        <f t="shared" si="1139"/>
        <v>-6.7000000000000002E-3</v>
      </c>
      <c r="DW1022" s="160">
        <f t="shared" si="1151"/>
        <v>-1.6683000000000001</v>
      </c>
    </row>
    <row r="1023" spans="1:127" ht="24.95" customHeight="1" x14ac:dyDescent="0.2">
      <c r="A1023" s="272">
        <v>1014</v>
      </c>
      <c r="B1023" s="336"/>
      <c r="C1023" s="332"/>
      <c r="D1023" s="333"/>
      <c r="E1023" s="334"/>
      <c r="F1023" s="335"/>
      <c r="G1023" s="334"/>
      <c r="H1023" s="371"/>
      <c r="I1023" s="334"/>
      <c r="J1023" s="334"/>
      <c r="K1023" s="334"/>
      <c r="L1023" s="334"/>
      <c r="M1023" s="334"/>
      <c r="N1023" s="334"/>
      <c r="O1023" s="337"/>
      <c r="P1023" s="337"/>
      <c r="Q1023" s="338" t="str">
        <f t="shared" si="1102"/>
        <v xml:space="preserve"> </v>
      </c>
      <c r="R1023" s="339" t="str">
        <f t="shared" si="1103"/>
        <v/>
      </c>
      <c r="S1023" s="340" t="str">
        <f t="shared" si="1156"/>
        <v/>
      </c>
      <c r="T1023" s="341" t="str">
        <f t="shared" si="1104"/>
        <v/>
      </c>
      <c r="U1023" s="341" t="str">
        <f t="shared" si="1105"/>
        <v/>
      </c>
      <c r="V1023" s="341" t="str">
        <f t="shared" si="1106"/>
        <v/>
      </c>
      <c r="W1023" s="341" t="str">
        <f t="shared" si="1107"/>
        <v/>
      </c>
      <c r="X1023" s="340" t="str">
        <f t="shared" si="1157"/>
        <v/>
      </c>
      <c r="Y1023" s="342" t="str">
        <f t="shared" si="1158"/>
        <v/>
      </c>
      <c r="Z1023" s="343" t="str">
        <f t="shared" si="1159"/>
        <v/>
      </c>
      <c r="AA1023" s="344" t="str">
        <f t="shared" si="1160"/>
        <v/>
      </c>
      <c r="AB1023" s="345" t="str">
        <f t="shared" si="1108"/>
        <v/>
      </c>
      <c r="AC1023" s="346" t="str">
        <f t="shared" si="1109"/>
        <v/>
      </c>
      <c r="AD1023" s="346" t="str">
        <f t="shared" si="1110"/>
        <v/>
      </c>
      <c r="AE1023" s="344" t="str">
        <f t="shared" si="1161"/>
        <v/>
      </c>
      <c r="AF1023" s="346" t="str">
        <f t="shared" si="1111"/>
        <v/>
      </c>
      <c r="AG1023" s="344" t="str">
        <f t="shared" si="1162"/>
        <v/>
      </c>
      <c r="AH1023" s="344" t="str">
        <f t="shared" si="1163"/>
        <v/>
      </c>
      <c r="AI1023" s="344" t="str">
        <f t="shared" si="1164"/>
        <v/>
      </c>
      <c r="AJ1023" s="346" t="str">
        <f t="shared" si="1165"/>
        <v/>
      </c>
      <c r="AK1023" s="346" t="str">
        <f t="shared" si="1166"/>
        <v/>
      </c>
      <c r="AL1023" s="347" t="str">
        <f t="shared" si="1167"/>
        <v/>
      </c>
      <c r="AM1023" s="141"/>
      <c r="AN1023" s="141"/>
      <c r="AO1023" s="142"/>
      <c r="AP1023" s="58">
        <f t="shared" si="1112"/>
        <v>0</v>
      </c>
      <c r="AQ1023" s="318">
        <f>SUM(AP$10:AP1023)</f>
        <v>0</v>
      </c>
      <c r="AR1023" s="143">
        <f t="shared" si="1171"/>
        <v>0.1</v>
      </c>
      <c r="AS1023" s="144" t="str">
        <f t="shared" si="1113"/>
        <v/>
      </c>
      <c r="AT1023" s="144" t="str">
        <f t="shared" si="1140"/>
        <v/>
      </c>
      <c r="AU1023" s="145"/>
      <c r="AV1023" s="58">
        <f t="shared" si="1172"/>
        <v>0</v>
      </c>
      <c r="AW1023" s="318">
        <f>SUM(AV$10:AV1023)</f>
        <v>0</v>
      </c>
      <c r="AX1023" s="319">
        <f t="shared" si="1173"/>
        <v>0.1</v>
      </c>
      <c r="AY1023" s="144" t="str">
        <f t="shared" si="1154"/>
        <v/>
      </c>
      <c r="AZ1023" s="144" t="str">
        <f t="shared" si="1155"/>
        <v/>
      </c>
      <c r="BA1023" s="144"/>
      <c r="BB1023" s="146" t="str">
        <f t="shared" si="1114"/>
        <v/>
      </c>
      <c r="BC1023" s="66" t="str">
        <f t="shared" si="1153"/>
        <v/>
      </c>
      <c r="BD1023" s="195" t="str">
        <f t="shared" si="1115"/>
        <v/>
      </c>
      <c r="BF1023" s="283"/>
      <c r="BG1023" s="286" t="str">
        <f t="shared" si="1116"/>
        <v/>
      </c>
      <c r="BY1023" s="211" t="str">
        <f t="shared" si="1117"/>
        <v/>
      </c>
      <c r="BZ1023" s="150" t="str">
        <f t="shared" si="1118"/>
        <v/>
      </c>
      <c r="CB1023" s="54" t="str">
        <f t="shared" si="1152"/>
        <v/>
      </c>
      <c r="CD1023" s="54" t="str">
        <f t="shared" si="1119"/>
        <v/>
      </c>
      <c r="CF1023" s="54" t="str">
        <f t="shared" si="1120"/>
        <v/>
      </c>
      <c r="CH1023" s="150" t="str">
        <f t="shared" si="1121"/>
        <v/>
      </c>
      <c r="CI1023" s="290"/>
      <c r="CJ1023" s="150" t="str">
        <f t="shared" si="1122"/>
        <v/>
      </c>
      <c r="CK1023" s="290"/>
      <c r="CL1023" s="54" t="str">
        <f t="shared" si="1141"/>
        <v/>
      </c>
      <c r="CM1023" s="290"/>
      <c r="CN1023" s="150" t="str">
        <f t="shared" si="1123"/>
        <v/>
      </c>
      <c r="CO1023" s="290"/>
      <c r="CP1023" s="150" t="str">
        <f t="shared" si="1124"/>
        <v/>
      </c>
      <c r="CQ1023" s="290"/>
      <c r="CR1023" s="150" t="str">
        <f t="shared" si="1125"/>
        <v/>
      </c>
      <c r="CS1023" s="290"/>
      <c r="CT1023" s="150" t="str">
        <f t="shared" si="1126"/>
        <v/>
      </c>
      <c r="CU1023" s="150"/>
      <c r="CV1023" s="150" t="str">
        <f t="shared" si="1127"/>
        <v/>
      </c>
      <c r="CW1023" s="94"/>
      <c r="CX1023" s="151" t="str">
        <f t="shared" si="1168"/>
        <v/>
      </c>
      <c r="CY1023" s="151" t="str">
        <f t="shared" si="1169"/>
        <v/>
      </c>
      <c r="CZ1023" s="152"/>
      <c r="DA1023" s="373" t="str">
        <f t="shared" si="1142"/>
        <v/>
      </c>
      <c r="DC1023" s="153">
        <f t="shared" si="1128"/>
        <v>0</v>
      </c>
      <c r="DD1023" s="153">
        <f t="shared" si="1129"/>
        <v>0</v>
      </c>
      <c r="DE1023" s="153">
        <f t="shared" si="1130"/>
        <v>0</v>
      </c>
      <c r="DF1023" s="158">
        <f t="shared" si="1131"/>
        <v>-4.7000000000000002E-3</v>
      </c>
      <c r="DG1023" s="159">
        <f t="shared" si="1143"/>
        <v>-1.1703000000000001</v>
      </c>
      <c r="DH1023" s="158">
        <f t="shared" si="1132"/>
        <v>3.1999999999999997E-3</v>
      </c>
      <c r="DI1023" s="159">
        <f t="shared" si="1144"/>
        <v>0.79679999999999995</v>
      </c>
      <c r="DJ1023" s="158">
        <f t="shared" si="1133"/>
        <v>-2.7000000000000001E-3</v>
      </c>
      <c r="DK1023" s="159">
        <f t="shared" si="1145"/>
        <v>-0.67230000000000001</v>
      </c>
      <c r="DL1023" s="158">
        <f t="shared" si="1134"/>
        <v>1.1999999999999999E-3</v>
      </c>
      <c r="DM1023" s="159">
        <f t="shared" si="1146"/>
        <v>0.29879999999999995</v>
      </c>
      <c r="DN1023" s="158">
        <f t="shared" si="1135"/>
        <v>1.46E-2</v>
      </c>
      <c r="DO1023" s="159">
        <f t="shared" si="1147"/>
        <v>3.6354000000000002</v>
      </c>
      <c r="DP1023" s="158">
        <f t="shared" si="1136"/>
        <v>-1.2999999999999999E-2</v>
      </c>
      <c r="DQ1023" s="159">
        <f t="shared" si="1148"/>
        <v>-3.2369999999999997</v>
      </c>
      <c r="DR1023" s="158">
        <f t="shared" si="1137"/>
        <v>-6.7000000000000002E-3</v>
      </c>
      <c r="DS1023" s="159">
        <f t="shared" si="1149"/>
        <v>-1.6683000000000001</v>
      </c>
      <c r="DT1023" s="158">
        <f t="shared" si="1138"/>
        <v>-1.2999999999999999E-2</v>
      </c>
      <c r="DU1023" s="159">
        <f t="shared" si="1150"/>
        <v>-3.2369999999999997</v>
      </c>
      <c r="DV1023" s="158">
        <f t="shared" si="1139"/>
        <v>-6.7000000000000002E-3</v>
      </c>
      <c r="DW1023" s="160">
        <f t="shared" si="1151"/>
        <v>-1.6683000000000001</v>
      </c>
    </row>
    <row r="1024" spans="1:127" ht="24.95" customHeight="1" x14ac:dyDescent="0.2">
      <c r="A1024" s="272">
        <v>1015</v>
      </c>
      <c r="B1024" s="336"/>
      <c r="C1024" s="332"/>
      <c r="D1024" s="333"/>
      <c r="E1024" s="334"/>
      <c r="F1024" s="335"/>
      <c r="G1024" s="334"/>
      <c r="H1024" s="371"/>
      <c r="I1024" s="334"/>
      <c r="J1024" s="334"/>
      <c r="K1024" s="334"/>
      <c r="L1024" s="334"/>
      <c r="M1024" s="334"/>
      <c r="N1024" s="334"/>
      <c r="O1024" s="337"/>
      <c r="P1024" s="337"/>
      <c r="Q1024" s="338" t="str">
        <f t="shared" si="1102"/>
        <v xml:space="preserve"> </v>
      </c>
      <c r="R1024" s="339" t="str">
        <f t="shared" si="1103"/>
        <v/>
      </c>
      <c r="S1024" s="340" t="str">
        <f t="shared" si="1156"/>
        <v/>
      </c>
      <c r="T1024" s="341" t="str">
        <f t="shared" si="1104"/>
        <v/>
      </c>
      <c r="U1024" s="341" t="str">
        <f t="shared" si="1105"/>
        <v/>
      </c>
      <c r="V1024" s="341" t="str">
        <f t="shared" si="1106"/>
        <v/>
      </c>
      <c r="W1024" s="341" t="str">
        <f t="shared" si="1107"/>
        <v/>
      </c>
      <c r="X1024" s="340" t="str">
        <f t="shared" si="1157"/>
        <v/>
      </c>
      <c r="Y1024" s="342" t="str">
        <f t="shared" si="1158"/>
        <v/>
      </c>
      <c r="Z1024" s="343" t="str">
        <f t="shared" si="1159"/>
        <v/>
      </c>
      <c r="AA1024" s="344" t="str">
        <f t="shared" si="1160"/>
        <v/>
      </c>
      <c r="AB1024" s="345" t="str">
        <f t="shared" si="1108"/>
        <v/>
      </c>
      <c r="AC1024" s="346" t="str">
        <f t="shared" si="1109"/>
        <v/>
      </c>
      <c r="AD1024" s="346" t="str">
        <f t="shared" si="1110"/>
        <v/>
      </c>
      <c r="AE1024" s="344" t="str">
        <f t="shared" si="1161"/>
        <v/>
      </c>
      <c r="AF1024" s="346" t="str">
        <f t="shared" si="1111"/>
        <v/>
      </c>
      <c r="AG1024" s="344" t="str">
        <f t="shared" si="1162"/>
        <v/>
      </c>
      <c r="AH1024" s="344" t="str">
        <f t="shared" si="1163"/>
        <v/>
      </c>
      <c r="AI1024" s="344" t="str">
        <f t="shared" si="1164"/>
        <v/>
      </c>
      <c r="AJ1024" s="346" t="str">
        <f t="shared" si="1165"/>
        <v/>
      </c>
      <c r="AK1024" s="346" t="str">
        <f t="shared" si="1166"/>
        <v/>
      </c>
      <c r="AL1024" s="347" t="str">
        <f t="shared" si="1167"/>
        <v/>
      </c>
      <c r="AM1024" s="141"/>
      <c r="AN1024" s="141"/>
      <c r="AO1024" s="142"/>
      <c r="AP1024" s="58">
        <f t="shared" si="1112"/>
        <v>0</v>
      </c>
      <c r="AQ1024" s="318">
        <f>SUM(AP$10:AP1024)</f>
        <v>0</v>
      </c>
      <c r="AR1024" s="143">
        <f t="shared" si="1171"/>
        <v>0.1</v>
      </c>
      <c r="AS1024" s="144" t="str">
        <f t="shared" si="1113"/>
        <v/>
      </c>
      <c r="AT1024" s="144" t="str">
        <f t="shared" si="1140"/>
        <v/>
      </c>
      <c r="AU1024" s="145"/>
      <c r="AV1024" s="58">
        <f t="shared" si="1172"/>
        <v>0</v>
      </c>
      <c r="AW1024" s="318">
        <f>SUM(AV$10:AV1024)</f>
        <v>0</v>
      </c>
      <c r="AX1024" s="319">
        <f t="shared" si="1173"/>
        <v>0.1</v>
      </c>
      <c r="AY1024" s="144" t="str">
        <f t="shared" si="1154"/>
        <v/>
      </c>
      <c r="AZ1024" s="144" t="str">
        <f t="shared" si="1155"/>
        <v/>
      </c>
      <c r="BA1024" s="144"/>
      <c r="BB1024" s="146" t="str">
        <f t="shared" si="1114"/>
        <v/>
      </c>
      <c r="BC1024" s="66" t="str">
        <f t="shared" si="1153"/>
        <v/>
      </c>
      <c r="BD1024" s="195" t="str">
        <f t="shared" si="1115"/>
        <v/>
      </c>
      <c r="BF1024" s="283"/>
      <c r="BG1024" s="286" t="str">
        <f t="shared" si="1116"/>
        <v/>
      </c>
      <c r="BY1024" s="211" t="str">
        <f t="shared" si="1117"/>
        <v/>
      </c>
      <c r="BZ1024" s="150" t="str">
        <f t="shared" si="1118"/>
        <v/>
      </c>
      <c r="CB1024" s="54" t="str">
        <f t="shared" si="1152"/>
        <v/>
      </c>
      <c r="CD1024" s="54" t="str">
        <f t="shared" si="1119"/>
        <v/>
      </c>
      <c r="CF1024" s="54" t="str">
        <f t="shared" si="1120"/>
        <v/>
      </c>
      <c r="CH1024" s="150" t="str">
        <f t="shared" si="1121"/>
        <v/>
      </c>
      <c r="CI1024" s="290"/>
      <c r="CJ1024" s="150" t="str">
        <f t="shared" si="1122"/>
        <v/>
      </c>
      <c r="CK1024" s="290"/>
      <c r="CL1024" s="54" t="str">
        <f t="shared" si="1141"/>
        <v/>
      </c>
      <c r="CM1024" s="290"/>
      <c r="CN1024" s="150" t="str">
        <f t="shared" si="1123"/>
        <v/>
      </c>
      <c r="CO1024" s="290"/>
      <c r="CP1024" s="150" t="str">
        <f t="shared" si="1124"/>
        <v/>
      </c>
      <c r="CQ1024" s="290"/>
      <c r="CR1024" s="150" t="str">
        <f t="shared" si="1125"/>
        <v/>
      </c>
      <c r="CS1024" s="290"/>
      <c r="CT1024" s="150" t="str">
        <f t="shared" si="1126"/>
        <v/>
      </c>
      <c r="CU1024" s="150"/>
      <c r="CV1024" s="150" t="str">
        <f t="shared" si="1127"/>
        <v/>
      </c>
      <c r="CW1024" s="94"/>
      <c r="CX1024" s="151" t="str">
        <f t="shared" si="1168"/>
        <v/>
      </c>
      <c r="CY1024" s="151" t="str">
        <f t="shared" si="1169"/>
        <v/>
      </c>
      <c r="CZ1024" s="152"/>
      <c r="DA1024" s="373" t="str">
        <f t="shared" si="1142"/>
        <v/>
      </c>
      <c r="DC1024" s="153">
        <f t="shared" si="1128"/>
        <v>0</v>
      </c>
      <c r="DD1024" s="153">
        <f t="shared" si="1129"/>
        <v>0</v>
      </c>
      <c r="DE1024" s="153">
        <f t="shared" si="1130"/>
        <v>0</v>
      </c>
      <c r="DF1024" s="158">
        <f t="shared" si="1131"/>
        <v>-4.7000000000000002E-3</v>
      </c>
      <c r="DG1024" s="159">
        <f t="shared" si="1143"/>
        <v>-1.1703000000000001</v>
      </c>
      <c r="DH1024" s="158">
        <f t="shared" si="1132"/>
        <v>3.1999999999999997E-3</v>
      </c>
      <c r="DI1024" s="159">
        <f t="shared" si="1144"/>
        <v>0.79679999999999995</v>
      </c>
      <c r="DJ1024" s="158">
        <f t="shared" si="1133"/>
        <v>-2.7000000000000001E-3</v>
      </c>
      <c r="DK1024" s="159">
        <f t="shared" si="1145"/>
        <v>-0.67230000000000001</v>
      </c>
      <c r="DL1024" s="158">
        <f t="shared" si="1134"/>
        <v>1.1999999999999999E-3</v>
      </c>
      <c r="DM1024" s="159">
        <f t="shared" si="1146"/>
        <v>0.29879999999999995</v>
      </c>
      <c r="DN1024" s="158">
        <f t="shared" si="1135"/>
        <v>1.46E-2</v>
      </c>
      <c r="DO1024" s="159">
        <f t="shared" si="1147"/>
        <v>3.6354000000000002</v>
      </c>
      <c r="DP1024" s="158">
        <f t="shared" si="1136"/>
        <v>-1.2999999999999999E-2</v>
      </c>
      <c r="DQ1024" s="159">
        <f t="shared" si="1148"/>
        <v>-3.2369999999999997</v>
      </c>
      <c r="DR1024" s="158">
        <f t="shared" si="1137"/>
        <v>-6.7000000000000002E-3</v>
      </c>
      <c r="DS1024" s="159">
        <f t="shared" si="1149"/>
        <v>-1.6683000000000001</v>
      </c>
      <c r="DT1024" s="158">
        <f t="shared" si="1138"/>
        <v>-1.2999999999999999E-2</v>
      </c>
      <c r="DU1024" s="159">
        <f t="shared" si="1150"/>
        <v>-3.2369999999999997</v>
      </c>
      <c r="DV1024" s="158">
        <f t="shared" si="1139"/>
        <v>-6.7000000000000002E-3</v>
      </c>
      <c r="DW1024" s="160">
        <f t="shared" si="1151"/>
        <v>-1.6683000000000001</v>
      </c>
    </row>
    <row r="1025" spans="1:127" ht="24.95" customHeight="1" x14ac:dyDescent="0.2">
      <c r="A1025" s="272">
        <v>1016</v>
      </c>
      <c r="B1025" s="336"/>
      <c r="C1025" s="332"/>
      <c r="D1025" s="333"/>
      <c r="E1025" s="334"/>
      <c r="F1025" s="335"/>
      <c r="G1025" s="334"/>
      <c r="H1025" s="371"/>
      <c r="I1025" s="334"/>
      <c r="J1025" s="334"/>
      <c r="K1025" s="334"/>
      <c r="L1025" s="334"/>
      <c r="M1025" s="334"/>
      <c r="N1025" s="334"/>
      <c r="O1025" s="337"/>
      <c r="P1025" s="337"/>
      <c r="Q1025" s="338" t="str">
        <f t="shared" si="1102"/>
        <v xml:space="preserve"> </v>
      </c>
      <c r="R1025" s="339" t="str">
        <f t="shared" si="1103"/>
        <v/>
      </c>
      <c r="S1025" s="340" t="str">
        <f t="shared" si="1156"/>
        <v/>
      </c>
      <c r="T1025" s="341" t="str">
        <f t="shared" si="1104"/>
        <v/>
      </c>
      <c r="U1025" s="341" t="str">
        <f t="shared" si="1105"/>
        <v/>
      </c>
      <c r="V1025" s="341" t="str">
        <f t="shared" si="1106"/>
        <v/>
      </c>
      <c r="W1025" s="341" t="str">
        <f t="shared" si="1107"/>
        <v/>
      </c>
      <c r="X1025" s="340" t="str">
        <f t="shared" si="1157"/>
        <v/>
      </c>
      <c r="Y1025" s="342" t="str">
        <f t="shared" si="1158"/>
        <v/>
      </c>
      <c r="Z1025" s="343" t="str">
        <f t="shared" si="1159"/>
        <v/>
      </c>
      <c r="AA1025" s="344" t="str">
        <f t="shared" si="1160"/>
        <v/>
      </c>
      <c r="AB1025" s="345" t="str">
        <f t="shared" si="1108"/>
        <v/>
      </c>
      <c r="AC1025" s="346" t="str">
        <f t="shared" si="1109"/>
        <v/>
      </c>
      <c r="AD1025" s="346" t="str">
        <f t="shared" si="1110"/>
        <v/>
      </c>
      <c r="AE1025" s="344" t="str">
        <f t="shared" si="1161"/>
        <v/>
      </c>
      <c r="AF1025" s="346" t="str">
        <f t="shared" si="1111"/>
        <v/>
      </c>
      <c r="AG1025" s="344" t="str">
        <f t="shared" si="1162"/>
        <v/>
      </c>
      <c r="AH1025" s="344" t="str">
        <f t="shared" si="1163"/>
        <v/>
      </c>
      <c r="AI1025" s="344" t="str">
        <f t="shared" si="1164"/>
        <v/>
      </c>
      <c r="AJ1025" s="346" t="str">
        <f t="shared" si="1165"/>
        <v/>
      </c>
      <c r="AK1025" s="346" t="str">
        <f t="shared" si="1166"/>
        <v/>
      </c>
      <c r="AL1025" s="347" t="str">
        <f t="shared" si="1167"/>
        <v/>
      </c>
      <c r="AM1025" s="141"/>
      <c r="AN1025" s="141"/>
      <c r="AO1025" s="142"/>
      <c r="AP1025" s="58">
        <f t="shared" si="1112"/>
        <v>0</v>
      </c>
      <c r="AQ1025" s="318">
        <f>SUM(AP$10:AP1025)</f>
        <v>0</v>
      </c>
      <c r="AR1025" s="143">
        <f t="shared" si="1171"/>
        <v>0.1</v>
      </c>
      <c r="AS1025" s="144" t="str">
        <f t="shared" si="1113"/>
        <v/>
      </c>
      <c r="AT1025" s="144" t="str">
        <f t="shared" si="1140"/>
        <v/>
      </c>
      <c r="AU1025" s="145"/>
      <c r="AV1025" s="58">
        <f t="shared" si="1172"/>
        <v>0</v>
      </c>
      <c r="AW1025" s="318">
        <f>SUM(AV$10:AV1025)</f>
        <v>0</v>
      </c>
      <c r="AX1025" s="319">
        <f t="shared" si="1173"/>
        <v>0.1</v>
      </c>
      <c r="AY1025" s="144" t="str">
        <f t="shared" si="1154"/>
        <v/>
      </c>
      <c r="AZ1025" s="144" t="str">
        <f t="shared" si="1155"/>
        <v/>
      </c>
      <c r="BA1025" s="144"/>
      <c r="BB1025" s="146" t="str">
        <f t="shared" si="1114"/>
        <v/>
      </c>
      <c r="BC1025" s="66" t="str">
        <f t="shared" si="1153"/>
        <v/>
      </c>
      <c r="BD1025" s="195" t="str">
        <f t="shared" si="1115"/>
        <v/>
      </c>
      <c r="BF1025" s="283"/>
      <c r="BG1025" s="286" t="str">
        <f t="shared" si="1116"/>
        <v/>
      </c>
      <c r="BY1025" s="211" t="str">
        <f t="shared" si="1117"/>
        <v/>
      </c>
      <c r="BZ1025" s="150" t="str">
        <f t="shared" si="1118"/>
        <v/>
      </c>
      <c r="CB1025" s="54" t="str">
        <f t="shared" si="1152"/>
        <v/>
      </c>
      <c r="CD1025" s="54" t="str">
        <f t="shared" si="1119"/>
        <v/>
      </c>
      <c r="CF1025" s="54" t="str">
        <f t="shared" si="1120"/>
        <v/>
      </c>
      <c r="CH1025" s="150" t="str">
        <f t="shared" si="1121"/>
        <v/>
      </c>
      <c r="CI1025" s="290"/>
      <c r="CJ1025" s="150" t="str">
        <f t="shared" si="1122"/>
        <v/>
      </c>
      <c r="CK1025" s="290"/>
      <c r="CL1025" s="54" t="str">
        <f t="shared" si="1141"/>
        <v/>
      </c>
      <c r="CM1025" s="290"/>
      <c r="CN1025" s="150" t="str">
        <f t="shared" si="1123"/>
        <v/>
      </c>
      <c r="CO1025" s="290"/>
      <c r="CP1025" s="150" t="str">
        <f t="shared" si="1124"/>
        <v/>
      </c>
      <c r="CQ1025" s="290"/>
      <c r="CR1025" s="150" t="str">
        <f t="shared" si="1125"/>
        <v/>
      </c>
      <c r="CS1025" s="290"/>
      <c r="CT1025" s="150" t="str">
        <f t="shared" si="1126"/>
        <v/>
      </c>
      <c r="CU1025" s="150"/>
      <c r="CV1025" s="150" t="str">
        <f t="shared" si="1127"/>
        <v/>
      </c>
      <c r="CW1025" s="94"/>
      <c r="CX1025" s="151" t="str">
        <f t="shared" si="1168"/>
        <v/>
      </c>
      <c r="CY1025" s="151" t="str">
        <f t="shared" si="1169"/>
        <v/>
      </c>
      <c r="CZ1025" s="152"/>
      <c r="DA1025" s="373" t="str">
        <f t="shared" si="1142"/>
        <v/>
      </c>
      <c r="DC1025" s="153">
        <f t="shared" si="1128"/>
        <v>0</v>
      </c>
      <c r="DD1025" s="153">
        <f t="shared" si="1129"/>
        <v>0</v>
      </c>
      <c r="DE1025" s="153">
        <f t="shared" si="1130"/>
        <v>0</v>
      </c>
      <c r="DF1025" s="158">
        <f t="shared" si="1131"/>
        <v>-4.7000000000000002E-3</v>
      </c>
      <c r="DG1025" s="159">
        <f t="shared" si="1143"/>
        <v>-1.1703000000000001</v>
      </c>
      <c r="DH1025" s="158">
        <f t="shared" si="1132"/>
        <v>3.1999999999999997E-3</v>
      </c>
      <c r="DI1025" s="159">
        <f t="shared" si="1144"/>
        <v>0.79679999999999995</v>
      </c>
      <c r="DJ1025" s="158">
        <f t="shared" si="1133"/>
        <v>-2.7000000000000001E-3</v>
      </c>
      <c r="DK1025" s="159">
        <f t="shared" si="1145"/>
        <v>-0.67230000000000001</v>
      </c>
      <c r="DL1025" s="158">
        <f t="shared" si="1134"/>
        <v>1.1999999999999999E-3</v>
      </c>
      <c r="DM1025" s="159">
        <f t="shared" si="1146"/>
        <v>0.29879999999999995</v>
      </c>
      <c r="DN1025" s="158">
        <f t="shared" si="1135"/>
        <v>1.46E-2</v>
      </c>
      <c r="DO1025" s="159">
        <f t="shared" si="1147"/>
        <v>3.6354000000000002</v>
      </c>
      <c r="DP1025" s="158">
        <f t="shared" si="1136"/>
        <v>-1.2999999999999999E-2</v>
      </c>
      <c r="DQ1025" s="159">
        <f t="shared" si="1148"/>
        <v>-3.2369999999999997</v>
      </c>
      <c r="DR1025" s="158">
        <f t="shared" si="1137"/>
        <v>-6.7000000000000002E-3</v>
      </c>
      <c r="DS1025" s="159">
        <f t="shared" si="1149"/>
        <v>-1.6683000000000001</v>
      </c>
      <c r="DT1025" s="158">
        <f t="shared" si="1138"/>
        <v>-1.2999999999999999E-2</v>
      </c>
      <c r="DU1025" s="159">
        <f t="shared" si="1150"/>
        <v>-3.2369999999999997</v>
      </c>
      <c r="DV1025" s="158">
        <f t="shared" si="1139"/>
        <v>-6.7000000000000002E-3</v>
      </c>
      <c r="DW1025" s="160">
        <f t="shared" si="1151"/>
        <v>-1.6683000000000001</v>
      </c>
    </row>
    <row r="1026" spans="1:127" ht="24.95" customHeight="1" x14ac:dyDescent="0.2">
      <c r="A1026" s="272">
        <v>1017</v>
      </c>
      <c r="B1026" s="336"/>
      <c r="C1026" s="332"/>
      <c r="D1026" s="333"/>
      <c r="E1026" s="334"/>
      <c r="F1026" s="335"/>
      <c r="G1026" s="334"/>
      <c r="H1026" s="371"/>
      <c r="I1026" s="334"/>
      <c r="J1026" s="334"/>
      <c r="K1026" s="334"/>
      <c r="L1026" s="334"/>
      <c r="M1026" s="334"/>
      <c r="N1026" s="334"/>
      <c r="O1026" s="337"/>
      <c r="P1026" s="337"/>
      <c r="Q1026" s="338" t="str">
        <f t="shared" si="1102"/>
        <v xml:space="preserve"> </v>
      </c>
      <c r="R1026" s="339" t="str">
        <f t="shared" si="1103"/>
        <v/>
      </c>
      <c r="S1026" s="340" t="str">
        <f t="shared" si="1156"/>
        <v/>
      </c>
      <c r="T1026" s="341" t="str">
        <f t="shared" si="1104"/>
        <v/>
      </c>
      <c r="U1026" s="341" t="str">
        <f t="shared" si="1105"/>
        <v/>
      </c>
      <c r="V1026" s="341" t="str">
        <f t="shared" si="1106"/>
        <v/>
      </c>
      <c r="W1026" s="341" t="str">
        <f t="shared" si="1107"/>
        <v/>
      </c>
      <c r="X1026" s="340" t="str">
        <f t="shared" si="1157"/>
        <v/>
      </c>
      <c r="Y1026" s="342" t="str">
        <f t="shared" si="1158"/>
        <v/>
      </c>
      <c r="Z1026" s="343" t="str">
        <f t="shared" si="1159"/>
        <v/>
      </c>
      <c r="AA1026" s="344" t="str">
        <f t="shared" si="1160"/>
        <v/>
      </c>
      <c r="AB1026" s="345" t="str">
        <f t="shared" si="1108"/>
        <v/>
      </c>
      <c r="AC1026" s="346" t="str">
        <f t="shared" si="1109"/>
        <v/>
      </c>
      <c r="AD1026" s="346" t="str">
        <f t="shared" si="1110"/>
        <v/>
      </c>
      <c r="AE1026" s="344" t="str">
        <f t="shared" si="1161"/>
        <v/>
      </c>
      <c r="AF1026" s="346" t="str">
        <f t="shared" si="1111"/>
        <v/>
      </c>
      <c r="AG1026" s="344" t="str">
        <f t="shared" si="1162"/>
        <v/>
      </c>
      <c r="AH1026" s="344" t="str">
        <f t="shared" si="1163"/>
        <v/>
      </c>
      <c r="AI1026" s="344" t="str">
        <f t="shared" si="1164"/>
        <v/>
      </c>
      <c r="AJ1026" s="346" t="str">
        <f t="shared" si="1165"/>
        <v/>
      </c>
      <c r="AK1026" s="346" t="str">
        <f t="shared" si="1166"/>
        <v/>
      </c>
      <c r="AL1026" s="347" t="str">
        <f t="shared" si="1167"/>
        <v/>
      </c>
      <c r="AM1026" s="141"/>
      <c r="AN1026" s="141"/>
      <c r="AO1026" s="142"/>
      <c r="AP1026" s="58">
        <f t="shared" si="1112"/>
        <v>0</v>
      </c>
      <c r="AQ1026" s="318">
        <f>SUM(AP$10:AP1026)</f>
        <v>0</v>
      </c>
      <c r="AR1026" s="143">
        <f t="shared" si="1171"/>
        <v>0.1</v>
      </c>
      <c r="AS1026" s="144" t="str">
        <f t="shared" si="1113"/>
        <v/>
      </c>
      <c r="AT1026" s="144" t="str">
        <f t="shared" si="1140"/>
        <v/>
      </c>
      <c r="AU1026" s="145"/>
      <c r="AV1026" s="58">
        <f t="shared" si="1172"/>
        <v>0</v>
      </c>
      <c r="AW1026" s="318">
        <f>SUM(AV$10:AV1026)</f>
        <v>0</v>
      </c>
      <c r="AX1026" s="319">
        <f t="shared" si="1173"/>
        <v>0.1</v>
      </c>
      <c r="AY1026" s="144" t="str">
        <f t="shared" si="1154"/>
        <v/>
      </c>
      <c r="AZ1026" s="144" t="str">
        <f t="shared" si="1155"/>
        <v/>
      </c>
      <c r="BA1026" s="144"/>
      <c r="BB1026" s="146" t="str">
        <f t="shared" si="1114"/>
        <v/>
      </c>
      <c r="BC1026" s="66" t="str">
        <f t="shared" si="1153"/>
        <v/>
      </c>
      <c r="BD1026" s="195" t="str">
        <f t="shared" si="1115"/>
        <v/>
      </c>
      <c r="BF1026" s="283"/>
      <c r="BG1026" s="286" t="str">
        <f t="shared" si="1116"/>
        <v/>
      </c>
      <c r="BY1026" s="211" t="str">
        <f t="shared" si="1117"/>
        <v/>
      </c>
      <c r="BZ1026" s="150" t="str">
        <f t="shared" si="1118"/>
        <v/>
      </c>
      <c r="CB1026" s="54" t="str">
        <f t="shared" si="1152"/>
        <v/>
      </c>
      <c r="CD1026" s="54" t="str">
        <f t="shared" si="1119"/>
        <v/>
      </c>
      <c r="CF1026" s="54" t="str">
        <f t="shared" si="1120"/>
        <v/>
      </c>
      <c r="CH1026" s="150" t="str">
        <f t="shared" si="1121"/>
        <v/>
      </c>
      <c r="CI1026" s="290"/>
      <c r="CJ1026" s="150" t="str">
        <f t="shared" si="1122"/>
        <v/>
      </c>
      <c r="CK1026" s="290"/>
      <c r="CL1026" s="54" t="str">
        <f t="shared" si="1141"/>
        <v/>
      </c>
      <c r="CM1026" s="290"/>
      <c r="CN1026" s="150" t="str">
        <f t="shared" si="1123"/>
        <v/>
      </c>
      <c r="CO1026" s="290"/>
      <c r="CP1026" s="150" t="str">
        <f t="shared" si="1124"/>
        <v/>
      </c>
      <c r="CQ1026" s="290"/>
      <c r="CR1026" s="150" t="str">
        <f t="shared" si="1125"/>
        <v/>
      </c>
      <c r="CS1026" s="290"/>
      <c r="CT1026" s="150" t="str">
        <f t="shared" si="1126"/>
        <v/>
      </c>
      <c r="CU1026" s="150"/>
      <c r="CV1026" s="150" t="str">
        <f t="shared" si="1127"/>
        <v/>
      </c>
      <c r="CW1026" s="94"/>
      <c r="CX1026" s="151" t="str">
        <f t="shared" si="1168"/>
        <v/>
      </c>
      <c r="CY1026" s="151" t="str">
        <f t="shared" si="1169"/>
        <v/>
      </c>
      <c r="CZ1026" s="152"/>
      <c r="DA1026" s="373" t="str">
        <f t="shared" si="1142"/>
        <v/>
      </c>
      <c r="DC1026" s="153">
        <f t="shared" si="1128"/>
        <v>0</v>
      </c>
      <c r="DD1026" s="153">
        <f t="shared" si="1129"/>
        <v>0</v>
      </c>
      <c r="DE1026" s="153">
        <f t="shared" si="1130"/>
        <v>0</v>
      </c>
      <c r="DF1026" s="158">
        <f t="shared" si="1131"/>
        <v>-4.7000000000000002E-3</v>
      </c>
      <c r="DG1026" s="159">
        <f t="shared" si="1143"/>
        <v>-1.1703000000000001</v>
      </c>
      <c r="DH1026" s="158">
        <f t="shared" si="1132"/>
        <v>3.1999999999999997E-3</v>
      </c>
      <c r="DI1026" s="159">
        <f t="shared" si="1144"/>
        <v>0.79679999999999995</v>
      </c>
      <c r="DJ1026" s="158">
        <f t="shared" si="1133"/>
        <v>-2.7000000000000001E-3</v>
      </c>
      <c r="DK1026" s="159">
        <f t="shared" si="1145"/>
        <v>-0.67230000000000001</v>
      </c>
      <c r="DL1026" s="158">
        <f t="shared" si="1134"/>
        <v>1.1999999999999999E-3</v>
      </c>
      <c r="DM1026" s="159">
        <f t="shared" si="1146"/>
        <v>0.29879999999999995</v>
      </c>
      <c r="DN1026" s="158">
        <f t="shared" si="1135"/>
        <v>1.46E-2</v>
      </c>
      <c r="DO1026" s="159">
        <f t="shared" si="1147"/>
        <v>3.6354000000000002</v>
      </c>
      <c r="DP1026" s="158">
        <f t="shared" si="1136"/>
        <v>-1.2999999999999999E-2</v>
      </c>
      <c r="DQ1026" s="159">
        <f t="shared" si="1148"/>
        <v>-3.2369999999999997</v>
      </c>
      <c r="DR1026" s="158">
        <f t="shared" si="1137"/>
        <v>-6.7000000000000002E-3</v>
      </c>
      <c r="DS1026" s="159">
        <f t="shared" si="1149"/>
        <v>-1.6683000000000001</v>
      </c>
      <c r="DT1026" s="158">
        <f t="shared" si="1138"/>
        <v>-1.2999999999999999E-2</v>
      </c>
      <c r="DU1026" s="159">
        <f t="shared" si="1150"/>
        <v>-3.2369999999999997</v>
      </c>
      <c r="DV1026" s="158">
        <f t="shared" si="1139"/>
        <v>-6.7000000000000002E-3</v>
      </c>
      <c r="DW1026" s="160">
        <f t="shared" si="1151"/>
        <v>-1.6683000000000001</v>
      </c>
    </row>
    <row r="1027" spans="1:127" ht="24.95" customHeight="1" x14ac:dyDescent="0.2">
      <c r="A1027" s="272">
        <v>1018</v>
      </c>
      <c r="B1027" s="336"/>
      <c r="C1027" s="332"/>
      <c r="D1027" s="333"/>
      <c r="E1027" s="334"/>
      <c r="F1027" s="335"/>
      <c r="G1027" s="334"/>
      <c r="H1027" s="371"/>
      <c r="I1027" s="334"/>
      <c r="J1027" s="334"/>
      <c r="K1027" s="334"/>
      <c r="L1027" s="334"/>
      <c r="M1027" s="334"/>
      <c r="N1027" s="334"/>
      <c r="O1027" s="337"/>
      <c r="P1027" s="337"/>
      <c r="Q1027" s="338" t="str">
        <f t="shared" si="1102"/>
        <v xml:space="preserve"> </v>
      </c>
      <c r="R1027" s="339" t="str">
        <f t="shared" si="1103"/>
        <v/>
      </c>
      <c r="S1027" s="340" t="str">
        <f t="shared" si="1156"/>
        <v/>
      </c>
      <c r="T1027" s="341" t="str">
        <f t="shared" si="1104"/>
        <v/>
      </c>
      <c r="U1027" s="341" t="str">
        <f t="shared" si="1105"/>
        <v/>
      </c>
      <c r="V1027" s="341" t="str">
        <f t="shared" si="1106"/>
        <v/>
      </c>
      <c r="W1027" s="341" t="str">
        <f t="shared" si="1107"/>
        <v/>
      </c>
      <c r="X1027" s="340" t="str">
        <f t="shared" si="1157"/>
        <v/>
      </c>
      <c r="Y1027" s="342" t="str">
        <f t="shared" si="1158"/>
        <v/>
      </c>
      <c r="Z1027" s="343" t="str">
        <f t="shared" si="1159"/>
        <v/>
      </c>
      <c r="AA1027" s="344" t="str">
        <f t="shared" si="1160"/>
        <v/>
      </c>
      <c r="AB1027" s="345" t="str">
        <f t="shared" si="1108"/>
        <v/>
      </c>
      <c r="AC1027" s="346" t="str">
        <f t="shared" si="1109"/>
        <v/>
      </c>
      <c r="AD1027" s="346" t="str">
        <f t="shared" si="1110"/>
        <v/>
      </c>
      <c r="AE1027" s="344" t="str">
        <f t="shared" si="1161"/>
        <v/>
      </c>
      <c r="AF1027" s="346" t="str">
        <f t="shared" si="1111"/>
        <v/>
      </c>
      <c r="AG1027" s="344" t="str">
        <f t="shared" si="1162"/>
        <v/>
      </c>
      <c r="AH1027" s="344" t="str">
        <f t="shared" si="1163"/>
        <v/>
      </c>
      <c r="AI1027" s="344" t="str">
        <f t="shared" si="1164"/>
        <v/>
      </c>
      <c r="AJ1027" s="346" t="str">
        <f t="shared" si="1165"/>
        <v/>
      </c>
      <c r="AK1027" s="346" t="str">
        <f t="shared" si="1166"/>
        <v/>
      </c>
      <c r="AL1027" s="347" t="str">
        <f t="shared" si="1167"/>
        <v/>
      </c>
      <c r="AM1027" s="141"/>
      <c r="AN1027" s="141"/>
      <c r="AO1027" s="142"/>
      <c r="AP1027" s="58">
        <f t="shared" si="1112"/>
        <v>0</v>
      </c>
      <c r="AQ1027" s="318">
        <f>SUM(AP$10:AP1027)</f>
        <v>0</v>
      </c>
      <c r="AR1027" s="143">
        <f t="shared" si="1171"/>
        <v>0.1</v>
      </c>
      <c r="AS1027" s="144" t="str">
        <f t="shared" si="1113"/>
        <v/>
      </c>
      <c r="AT1027" s="144" t="str">
        <f t="shared" si="1140"/>
        <v/>
      </c>
      <c r="AU1027" s="145"/>
      <c r="AV1027" s="58">
        <f t="shared" si="1172"/>
        <v>0</v>
      </c>
      <c r="AW1027" s="318">
        <f>SUM(AV$10:AV1027)</f>
        <v>0</v>
      </c>
      <c r="AX1027" s="319">
        <f t="shared" si="1173"/>
        <v>0.1</v>
      </c>
      <c r="AY1027" s="144" t="str">
        <f t="shared" si="1154"/>
        <v/>
      </c>
      <c r="AZ1027" s="144" t="str">
        <f t="shared" si="1155"/>
        <v/>
      </c>
      <c r="BA1027" s="144"/>
      <c r="BB1027" s="146" t="str">
        <f t="shared" si="1114"/>
        <v/>
      </c>
      <c r="BC1027" s="66" t="str">
        <f t="shared" si="1153"/>
        <v/>
      </c>
      <c r="BD1027" s="195" t="str">
        <f t="shared" si="1115"/>
        <v/>
      </c>
      <c r="BF1027" s="283"/>
      <c r="BG1027" s="286" t="str">
        <f t="shared" si="1116"/>
        <v/>
      </c>
      <c r="BY1027" s="211" t="str">
        <f t="shared" si="1117"/>
        <v/>
      </c>
      <c r="BZ1027" s="150" t="str">
        <f t="shared" si="1118"/>
        <v/>
      </c>
      <c r="CB1027" s="54" t="str">
        <f t="shared" si="1152"/>
        <v/>
      </c>
      <c r="CD1027" s="54" t="str">
        <f t="shared" si="1119"/>
        <v/>
      </c>
      <c r="CF1027" s="54" t="str">
        <f t="shared" si="1120"/>
        <v/>
      </c>
      <c r="CH1027" s="150" t="str">
        <f t="shared" si="1121"/>
        <v/>
      </c>
      <c r="CI1027" s="290"/>
      <c r="CJ1027" s="150" t="str">
        <f t="shared" si="1122"/>
        <v/>
      </c>
      <c r="CK1027" s="290"/>
      <c r="CL1027" s="54" t="str">
        <f t="shared" si="1141"/>
        <v/>
      </c>
      <c r="CM1027" s="290"/>
      <c r="CN1027" s="150" t="str">
        <f t="shared" si="1123"/>
        <v/>
      </c>
      <c r="CO1027" s="290"/>
      <c r="CP1027" s="150" t="str">
        <f t="shared" si="1124"/>
        <v/>
      </c>
      <c r="CQ1027" s="290"/>
      <c r="CR1027" s="150" t="str">
        <f t="shared" si="1125"/>
        <v/>
      </c>
      <c r="CS1027" s="290"/>
      <c r="CT1027" s="150" t="str">
        <f t="shared" si="1126"/>
        <v/>
      </c>
      <c r="CU1027" s="150"/>
      <c r="CV1027" s="150" t="str">
        <f t="shared" si="1127"/>
        <v/>
      </c>
      <c r="CW1027" s="94"/>
      <c r="CX1027" s="151" t="str">
        <f t="shared" si="1168"/>
        <v/>
      </c>
      <c r="CY1027" s="151" t="str">
        <f t="shared" si="1169"/>
        <v/>
      </c>
      <c r="CZ1027" s="152"/>
      <c r="DA1027" s="373" t="str">
        <f t="shared" si="1142"/>
        <v/>
      </c>
      <c r="DC1027" s="153">
        <f t="shared" si="1128"/>
        <v>0</v>
      </c>
      <c r="DD1027" s="153">
        <f t="shared" si="1129"/>
        <v>0</v>
      </c>
      <c r="DE1027" s="153">
        <f t="shared" si="1130"/>
        <v>0</v>
      </c>
      <c r="DF1027" s="158">
        <f t="shared" si="1131"/>
        <v>-4.7000000000000002E-3</v>
      </c>
      <c r="DG1027" s="159">
        <f t="shared" si="1143"/>
        <v>-1.1703000000000001</v>
      </c>
      <c r="DH1027" s="158">
        <f t="shared" si="1132"/>
        <v>3.1999999999999997E-3</v>
      </c>
      <c r="DI1027" s="159">
        <f t="shared" si="1144"/>
        <v>0.79679999999999995</v>
      </c>
      <c r="DJ1027" s="158">
        <f t="shared" si="1133"/>
        <v>-2.7000000000000001E-3</v>
      </c>
      <c r="DK1027" s="159">
        <f t="shared" si="1145"/>
        <v>-0.67230000000000001</v>
      </c>
      <c r="DL1027" s="158">
        <f t="shared" si="1134"/>
        <v>1.1999999999999999E-3</v>
      </c>
      <c r="DM1027" s="159">
        <f t="shared" si="1146"/>
        <v>0.29879999999999995</v>
      </c>
      <c r="DN1027" s="158">
        <f t="shared" si="1135"/>
        <v>1.46E-2</v>
      </c>
      <c r="DO1027" s="159">
        <f t="shared" si="1147"/>
        <v>3.6354000000000002</v>
      </c>
      <c r="DP1027" s="158">
        <f t="shared" si="1136"/>
        <v>-1.2999999999999999E-2</v>
      </c>
      <c r="DQ1027" s="159">
        <f t="shared" si="1148"/>
        <v>-3.2369999999999997</v>
      </c>
      <c r="DR1027" s="158">
        <f t="shared" si="1137"/>
        <v>-6.7000000000000002E-3</v>
      </c>
      <c r="DS1027" s="159">
        <f t="shared" si="1149"/>
        <v>-1.6683000000000001</v>
      </c>
      <c r="DT1027" s="158">
        <f t="shared" si="1138"/>
        <v>-1.2999999999999999E-2</v>
      </c>
      <c r="DU1027" s="159">
        <f t="shared" si="1150"/>
        <v>-3.2369999999999997</v>
      </c>
      <c r="DV1027" s="158">
        <f t="shared" si="1139"/>
        <v>-6.7000000000000002E-3</v>
      </c>
      <c r="DW1027" s="160">
        <f t="shared" si="1151"/>
        <v>-1.6683000000000001</v>
      </c>
    </row>
    <row r="1028" spans="1:127" ht="24.95" customHeight="1" x14ac:dyDescent="0.2">
      <c r="A1028" s="272">
        <v>1019</v>
      </c>
      <c r="B1028" s="336"/>
      <c r="C1028" s="332"/>
      <c r="D1028" s="333"/>
      <c r="E1028" s="334"/>
      <c r="F1028" s="335"/>
      <c r="G1028" s="334"/>
      <c r="H1028" s="371"/>
      <c r="I1028" s="334"/>
      <c r="J1028" s="334"/>
      <c r="K1028" s="334"/>
      <c r="L1028" s="334"/>
      <c r="M1028" s="334"/>
      <c r="N1028" s="334"/>
      <c r="O1028" s="337"/>
      <c r="P1028" s="337"/>
      <c r="Q1028" s="338" t="str">
        <f t="shared" si="1102"/>
        <v xml:space="preserve"> </v>
      </c>
      <c r="R1028" s="339" t="str">
        <f t="shared" si="1103"/>
        <v/>
      </c>
      <c r="S1028" s="340" t="str">
        <f t="shared" si="1156"/>
        <v/>
      </c>
      <c r="T1028" s="341" t="str">
        <f t="shared" si="1104"/>
        <v/>
      </c>
      <c r="U1028" s="341" t="str">
        <f t="shared" si="1105"/>
        <v/>
      </c>
      <c r="V1028" s="341" t="str">
        <f t="shared" si="1106"/>
        <v/>
      </c>
      <c r="W1028" s="341" t="str">
        <f t="shared" si="1107"/>
        <v/>
      </c>
      <c r="X1028" s="340" t="str">
        <f t="shared" si="1157"/>
        <v/>
      </c>
      <c r="Y1028" s="342" t="str">
        <f t="shared" si="1158"/>
        <v/>
      </c>
      <c r="Z1028" s="343" t="str">
        <f t="shared" si="1159"/>
        <v/>
      </c>
      <c r="AA1028" s="344" t="str">
        <f t="shared" si="1160"/>
        <v/>
      </c>
      <c r="AB1028" s="345" t="str">
        <f t="shared" si="1108"/>
        <v/>
      </c>
      <c r="AC1028" s="346" t="str">
        <f t="shared" si="1109"/>
        <v/>
      </c>
      <c r="AD1028" s="346" t="str">
        <f t="shared" si="1110"/>
        <v/>
      </c>
      <c r="AE1028" s="344" t="str">
        <f t="shared" si="1161"/>
        <v/>
      </c>
      <c r="AF1028" s="346" t="str">
        <f t="shared" si="1111"/>
        <v/>
      </c>
      <c r="AG1028" s="344" t="str">
        <f t="shared" si="1162"/>
        <v/>
      </c>
      <c r="AH1028" s="344" t="str">
        <f t="shared" si="1163"/>
        <v/>
      </c>
      <c r="AI1028" s="344" t="str">
        <f t="shared" si="1164"/>
        <v/>
      </c>
      <c r="AJ1028" s="346" t="str">
        <f t="shared" si="1165"/>
        <v/>
      </c>
      <c r="AK1028" s="346" t="str">
        <f t="shared" si="1166"/>
        <v/>
      </c>
      <c r="AL1028" s="347" t="str">
        <f t="shared" si="1167"/>
        <v/>
      </c>
      <c r="AM1028" s="141"/>
      <c r="AN1028" s="141"/>
      <c r="AO1028" s="142"/>
      <c r="AP1028" s="58">
        <f t="shared" si="1112"/>
        <v>0</v>
      </c>
      <c r="AQ1028" s="318">
        <f>SUM(AP$10:AP1028)</f>
        <v>0</v>
      </c>
      <c r="AR1028" s="143">
        <f t="shared" si="1171"/>
        <v>0.1</v>
      </c>
      <c r="AS1028" s="144" t="str">
        <f t="shared" si="1113"/>
        <v/>
      </c>
      <c r="AT1028" s="144" t="str">
        <f t="shared" si="1140"/>
        <v/>
      </c>
      <c r="AU1028" s="145"/>
      <c r="AV1028" s="58">
        <f t="shared" si="1172"/>
        <v>0</v>
      </c>
      <c r="AW1028" s="318">
        <f>SUM(AV$10:AV1028)</f>
        <v>0</v>
      </c>
      <c r="AX1028" s="319">
        <f t="shared" si="1173"/>
        <v>0.1</v>
      </c>
      <c r="AY1028" s="144" t="str">
        <f t="shared" si="1154"/>
        <v/>
      </c>
      <c r="AZ1028" s="144" t="str">
        <f t="shared" si="1155"/>
        <v/>
      </c>
      <c r="BA1028" s="144"/>
      <c r="BB1028" s="146" t="str">
        <f t="shared" si="1114"/>
        <v/>
      </c>
      <c r="BC1028" s="66" t="str">
        <f t="shared" si="1153"/>
        <v/>
      </c>
      <c r="BD1028" s="195" t="str">
        <f t="shared" si="1115"/>
        <v/>
      </c>
      <c r="BF1028" s="283"/>
      <c r="BG1028" s="286" t="str">
        <f t="shared" si="1116"/>
        <v/>
      </c>
      <c r="BY1028" s="211" t="str">
        <f t="shared" si="1117"/>
        <v/>
      </c>
      <c r="BZ1028" s="150" t="str">
        <f t="shared" si="1118"/>
        <v/>
      </c>
      <c r="CB1028" s="54" t="str">
        <f t="shared" si="1152"/>
        <v/>
      </c>
      <c r="CD1028" s="54" t="str">
        <f t="shared" si="1119"/>
        <v/>
      </c>
      <c r="CF1028" s="54" t="str">
        <f t="shared" si="1120"/>
        <v/>
      </c>
      <c r="CH1028" s="150" t="str">
        <f t="shared" si="1121"/>
        <v/>
      </c>
      <c r="CI1028" s="290"/>
      <c r="CJ1028" s="150" t="str">
        <f t="shared" si="1122"/>
        <v/>
      </c>
      <c r="CK1028" s="290"/>
      <c r="CL1028" s="54" t="str">
        <f t="shared" si="1141"/>
        <v/>
      </c>
      <c r="CM1028" s="290"/>
      <c r="CN1028" s="150" t="str">
        <f t="shared" si="1123"/>
        <v/>
      </c>
      <c r="CO1028" s="290"/>
      <c r="CP1028" s="150" t="str">
        <f t="shared" si="1124"/>
        <v/>
      </c>
      <c r="CQ1028" s="290"/>
      <c r="CR1028" s="150" t="str">
        <f t="shared" si="1125"/>
        <v/>
      </c>
      <c r="CS1028" s="290"/>
      <c r="CT1028" s="150" t="str">
        <f t="shared" si="1126"/>
        <v/>
      </c>
      <c r="CU1028" s="150"/>
      <c r="CV1028" s="150" t="str">
        <f t="shared" si="1127"/>
        <v/>
      </c>
      <c r="CW1028" s="94"/>
      <c r="CX1028" s="151" t="str">
        <f t="shared" si="1168"/>
        <v/>
      </c>
      <c r="CY1028" s="151" t="str">
        <f t="shared" si="1169"/>
        <v/>
      </c>
      <c r="CZ1028" s="152"/>
      <c r="DA1028" s="373" t="str">
        <f t="shared" si="1142"/>
        <v/>
      </c>
      <c r="DC1028" s="153">
        <f t="shared" si="1128"/>
        <v>0</v>
      </c>
      <c r="DD1028" s="153">
        <f t="shared" si="1129"/>
        <v>0</v>
      </c>
      <c r="DE1028" s="153">
        <f t="shared" si="1130"/>
        <v>0</v>
      </c>
      <c r="DF1028" s="158">
        <f t="shared" si="1131"/>
        <v>-4.7000000000000002E-3</v>
      </c>
      <c r="DG1028" s="159">
        <f t="shared" si="1143"/>
        <v>-1.1703000000000001</v>
      </c>
      <c r="DH1028" s="158">
        <f t="shared" si="1132"/>
        <v>3.1999999999999997E-3</v>
      </c>
      <c r="DI1028" s="159">
        <f t="shared" si="1144"/>
        <v>0.79679999999999995</v>
      </c>
      <c r="DJ1028" s="158">
        <f t="shared" si="1133"/>
        <v>-2.7000000000000001E-3</v>
      </c>
      <c r="DK1028" s="159">
        <f t="shared" si="1145"/>
        <v>-0.67230000000000001</v>
      </c>
      <c r="DL1028" s="158">
        <f t="shared" si="1134"/>
        <v>1.1999999999999999E-3</v>
      </c>
      <c r="DM1028" s="159">
        <f t="shared" si="1146"/>
        <v>0.29879999999999995</v>
      </c>
      <c r="DN1028" s="158">
        <f t="shared" si="1135"/>
        <v>1.46E-2</v>
      </c>
      <c r="DO1028" s="159">
        <f t="shared" si="1147"/>
        <v>3.6354000000000002</v>
      </c>
      <c r="DP1028" s="158">
        <f t="shared" si="1136"/>
        <v>-1.2999999999999999E-2</v>
      </c>
      <c r="DQ1028" s="159">
        <f t="shared" si="1148"/>
        <v>-3.2369999999999997</v>
      </c>
      <c r="DR1028" s="158">
        <f t="shared" si="1137"/>
        <v>-6.7000000000000002E-3</v>
      </c>
      <c r="DS1028" s="159">
        <f t="shared" si="1149"/>
        <v>-1.6683000000000001</v>
      </c>
      <c r="DT1028" s="158">
        <f t="shared" si="1138"/>
        <v>-1.2999999999999999E-2</v>
      </c>
      <c r="DU1028" s="159">
        <f t="shared" si="1150"/>
        <v>-3.2369999999999997</v>
      </c>
      <c r="DV1028" s="158">
        <f t="shared" si="1139"/>
        <v>-6.7000000000000002E-3</v>
      </c>
      <c r="DW1028" s="160">
        <f t="shared" si="1151"/>
        <v>-1.6683000000000001</v>
      </c>
    </row>
    <row r="1029" spans="1:127" ht="24.95" customHeight="1" x14ac:dyDescent="0.2">
      <c r="A1029" s="272">
        <v>1020</v>
      </c>
      <c r="B1029" s="336"/>
      <c r="C1029" s="332"/>
      <c r="D1029" s="333"/>
      <c r="E1029" s="334"/>
      <c r="F1029" s="335"/>
      <c r="G1029" s="334"/>
      <c r="H1029" s="371"/>
      <c r="I1029" s="334"/>
      <c r="J1029" s="334"/>
      <c r="K1029" s="334"/>
      <c r="L1029" s="334"/>
      <c r="M1029" s="334"/>
      <c r="N1029" s="334"/>
      <c r="O1029" s="337"/>
      <c r="P1029" s="337"/>
      <c r="Q1029" s="338" t="str">
        <f t="shared" si="1102"/>
        <v xml:space="preserve"> </v>
      </c>
      <c r="R1029" s="339" t="str">
        <f t="shared" si="1103"/>
        <v/>
      </c>
      <c r="S1029" s="340" t="str">
        <f t="shared" si="1156"/>
        <v/>
      </c>
      <c r="T1029" s="341" t="str">
        <f t="shared" si="1104"/>
        <v/>
      </c>
      <c r="U1029" s="341" t="str">
        <f t="shared" si="1105"/>
        <v/>
      </c>
      <c r="V1029" s="341" t="str">
        <f t="shared" si="1106"/>
        <v/>
      </c>
      <c r="W1029" s="341" t="str">
        <f t="shared" si="1107"/>
        <v/>
      </c>
      <c r="X1029" s="340" t="str">
        <f t="shared" si="1157"/>
        <v/>
      </c>
      <c r="Y1029" s="342" t="str">
        <f t="shared" si="1158"/>
        <v/>
      </c>
      <c r="Z1029" s="343" t="str">
        <f t="shared" si="1159"/>
        <v/>
      </c>
      <c r="AA1029" s="344" t="str">
        <f t="shared" si="1160"/>
        <v/>
      </c>
      <c r="AB1029" s="345" t="str">
        <f t="shared" si="1108"/>
        <v/>
      </c>
      <c r="AC1029" s="346" t="str">
        <f t="shared" si="1109"/>
        <v/>
      </c>
      <c r="AD1029" s="346" t="str">
        <f t="shared" si="1110"/>
        <v/>
      </c>
      <c r="AE1029" s="344" t="str">
        <f t="shared" si="1161"/>
        <v/>
      </c>
      <c r="AF1029" s="346" t="str">
        <f t="shared" si="1111"/>
        <v/>
      </c>
      <c r="AG1029" s="344" t="str">
        <f t="shared" si="1162"/>
        <v/>
      </c>
      <c r="AH1029" s="344" t="str">
        <f t="shared" si="1163"/>
        <v/>
      </c>
      <c r="AI1029" s="344" t="str">
        <f t="shared" si="1164"/>
        <v/>
      </c>
      <c r="AJ1029" s="346" t="str">
        <f t="shared" si="1165"/>
        <v/>
      </c>
      <c r="AK1029" s="346" t="str">
        <f t="shared" si="1166"/>
        <v/>
      </c>
      <c r="AL1029" s="347" t="str">
        <f t="shared" si="1167"/>
        <v/>
      </c>
      <c r="AM1029" s="141"/>
      <c r="AN1029" s="141"/>
      <c r="AO1029" s="142"/>
      <c r="AP1029" s="58">
        <f t="shared" si="1112"/>
        <v>0</v>
      </c>
      <c r="AQ1029" s="318">
        <f>SUM(AP$10:AP1029)</f>
        <v>0</v>
      </c>
      <c r="AR1029" s="143">
        <f t="shared" si="1171"/>
        <v>0.1</v>
      </c>
      <c r="AS1029" s="144" t="str">
        <f t="shared" si="1113"/>
        <v/>
      </c>
      <c r="AT1029" s="144" t="str">
        <f t="shared" si="1140"/>
        <v/>
      </c>
      <c r="AU1029" s="145"/>
      <c r="AV1029" s="58">
        <f t="shared" si="1172"/>
        <v>0</v>
      </c>
      <c r="AW1029" s="318">
        <f>SUM(AV$10:AV1029)</f>
        <v>0</v>
      </c>
      <c r="AX1029" s="319">
        <f t="shared" si="1173"/>
        <v>0.1</v>
      </c>
      <c r="AY1029" s="144" t="str">
        <f t="shared" si="1154"/>
        <v/>
      </c>
      <c r="AZ1029" s="144" t="str">
        <f t="shared" si="1155"/>
        <v/>
      </c>
      <c r="BA1029" s="144"/>
      <c r="BB1029" s="146" t="str">
        <f t="shared" si="1114"/>
        <v/>
      </c>
      <c r="BC1029" s="66" t="str">
        <f t="shared" si="1153"/>
        <v/>
      </c>
      <c r="BD1029" s="195" t="str">
        <f t="shared" si="1115"/>
        <v/>
      </c>
      <c r="BF1029" s="283"/>
      <c r="BG1029" s="286" t="str">
        <f t="shared" si="1116"/>
        <v/>
      </c>
      <c r="BY1029" s="211" t="str">
        <f t="shared" si="1117"/>
        <v/>
      </c>
      <c r="BZ1029" s="150" t="str">
        <f t="shared" si="1118"/>
        <v/>
      </c>
      <c r="CB1029" s="54" t="str">
        <f t="shared" si="1152"/>
        <v/>
      </c>
      <c r="CD1029" s="54" t="str">
        <f t="shared" si="1119"/>
        <v/>
      </c>
      <c r="CF1029" s="54" t="str">
        <f t="shared" si="1120"/>
        <v/>
      </c>
      <c r="CH1029" s="150" t="str">
        <f t="shared" si="1121"/>
        <v/>
      </c>
      <c r="CI1029" s="290"/>
      <c r="CJ1029" s="150" t="str">
        <f t="shared" si="1122"/>
        <v/>
      </c>
      <c r="CK1029" s="290"/>
      <c r="CL1029" s="54" t="str">
        <f t="shared" si="1141"/>
        <v/>
      </c>
      <c r="CM1029" s="290"/>
      <c r="CN1029" s="150" t="str">
        <f t="shared" si="1123"/>
        <v/>
      </c>
      <c r="CO1029" s="290"/>
      <c r="CP1029" s="150" t="str">
        <f t="shared" si="1124"/>
        <v/>
      </c>
      <c r="CQ1029" s="290"/>
      <c r="CR1029" s="150" t="str">
        <f t="shared" si="1125"/>
        <v/>
      </c>
      <c r="CS1029" s="290"/>
      <c r="CT1029" s="150" t="str">
        <f t="shared" si="1126"/>
        <v/>
      </c>
      <c r="CU1029" s="150"/>
      <c r="CV1029" s="150" t="str">
        <f t="shared" si="1127"/>
        <v/>
      </c>
      <c r="CW1029" s="94"/>
      <c r="CX1029" s="151" t="str">
        <f t="shared" si="1168"/>
        <v/>
      </c>
      <c r="CY1029" s="151" t="str">
        <f t="shared" si="1169"/>
        <v/>
      </c>
      <c r="CZ1029" s="152"/>
      <c r="DA1029" s="373" t="str">
        <f t="shared" si="1142"/>
        <v/>
      </c>
      <c r="DC1029" s="153">
        <f t="shared" si="1128"/>
        <v>0</v>
      </c>
      <c r="DD1029" s="153">
        <f t="shared" si="1129"/>
        <v>0</v>
      </c>
      <c r="DE1029" s="153">
        <f t="shared" si="1130"/>
        <v>0</v>
      </c>
      <c r="DF1029" s="158">
        <f t="shared" si="1131"/>
        <v>-4.7000000000000002E-3</v>
      </c>
      <c r="DG1029" s="159">
        <f t="shared" si="1143"/>
        <v>-1.1703000000000001</v>
      </c>
      <c r="DH1029" s="158">
        <f t="shared" si="1132"/>
        <v>3.1999999999999997E-3</v>
      </c>
      <c r="DI1029" s="159">
        <f t="shared" si="1144"/>
        <v>0.79679999999999995</v>
      </c>
      <c r="DJ1029" s="158">
        <f t="shared" si="1133"/>
        <v>-2.7000000000000001E-3</v>
      </c>
      <c r="DK1029" s="159">
        <f t="shared" si="1145"/>
        <v>-0.67230000000000001</v>
      </c>
      <c r="DL1029" s="158">
        <f t="shared" si="1134"/>
        <v>1.1999999999999999E-3</v>
      </c>
      <c r="DM1029" s="159">
        <f t="shared" si="1146"/>
        <v>0.29879999999999995</v>
      </c>
      <c r="DN1029" s="158">
        <f t="shared" si="1135"/>
        <v>1.46E-2</v>
      </c>
      <c r="DO1029" s="159">
        <f t="shared" si="1147"/>
        <v>3.6354000000000002</v>
      </c>
      <c r="DP1029" s="158">
        <f t="shared" si="1136"/>
        <v>-1.2999999999999999E-2</v>
      </c>
      <c r="DQ1029" s="159">
        <f t="shared" si="1148"/>
        <v>-3.2369999999999997</v>
      </c>
      <c r="DR1029" s="158">
        <f t="shared" si="1137"/>
        <v>-6.7000000000000002E-3</v>
      </c>
      <c r="DS1029" s="159">
        <f t="shared" si="1149"/>
        <v>-1.6683000000000001</v>
      </c>
      <c r="DT1029" s="158">
        <f t="shared" si="1138"/>
        <v>-1.2999999999999999E-2</v>
      </c>
      <c r="DU1029" s="159">
        <f t="shared" si="1150"/>
        <v>-3.2369999999999997</v>
      </c>
      <c r="DV1029" s="158">
        <f t="shared" si="1139"/>
        <v>-6.7000000000000002E-3</v>
      </c>
      <c r="DW1029" s="160">
        <f t="shared" si="1151"/>
        <v>-1.6683000000000001</v>
      </c>
    </row>
    <row r="1030" spans="1:127" ht="24.95" customHeight="1" x14ac:dyDescent="0.2">
      <c r="A1030" s="272">
        <v>1021</v>
      </c>
      <c r="B1030" s="336"/>
      <c r="C1030" s="332"/>
      <c r="D1030" s="333"/>
      <c r="E1030" s="334"/>
      <c r="F1030" s="335"/>
      <c r="G1030" s="334"/>
      <c r="H1030" s="371"/>
      <c r="I1030" s="334"/>
      <c r="J1030" s="334"/>
      <c r="K1030" s="334"/>
      <c r="L1030" s="334"/>
      <c r="M1030" s="334"/>
      <c r="N1030" s="334"/>
      <c r="O1030" s="337"/>
      <c r="P1030" s="337"/>
      <c r="Q1030" s="338" t="str">
        <f t="shared" si="1102"/>
        <v xml:space="preserve"> </v>
      </c>
      <c r="R1030" s="339" t="str">
        <f t="shared" si="1103"/>
        <v/>
      </c>
      <c r="S1030" s="340" t="str">
        <f t="shared" si="1156"/>
        <v/>
      </c>
      <c r="T1030" s="341" t="str">
        <f t="shared" si="1104"/>
        <v/>
      </c>
      <c r="U1030" s="341" t="str">
        <f t="shared" si="1105"/>
        <v/>
      </c>
      <c r="V1030" s="341" t="str">
        <f t="shared" si="1106"/>
        <v/>
      </c>
      <c r="W1030" s="341" t="str">
        <f t="shared" si="1107"/>
        <v/>
      </c>
      <c r="X1030" s="340" t="str">
        <f t="shared" si="1157"/>
        <v/>
      </c>
      <c r="Y1030" s="342" t="str">
        <f t="shared" si="1158"/>
        <v/>
      </c>
      <c r="Z1030" s="343" t="str">
        <f t="shared" si="1159"/>
        <v/>
      </c>
      <c r="AA1030" s="344" t="str">
        <f t="shared" si="1160"/>
        <v/>
      </c>
      <c r="AB1030" s="345" t="str">
        <f t="shared" si="1108"/>
        <v/>
      </c>
      <c r="AC1030" s="346" t="str">
        <f t="shared" si="1109"/>
        <v/>
      </c>
      <c r="AD1030" s="346" t="str">
        <f t="shared" si="1110"/>
        <v/>
      </c>
      <c r="AE1030" s="344" t="str">
        <f t="shared" si="1161"/>
        <v/>
      </c>
      <c r="AF1030" s="346" t="str">
        <f t="shared" si="1111"/>
        <v/>
      </c>
      <c r="AG1030" s="344" t="str">
        <f t="shared" si="1162"/>
        <v/>
      </c>
      <c r="AH1030" s="344" t="str">
        <f t="shared" si="1163"/>
        <v/>
      </c>
      <c r="AI1030" s="344" t="str">
        <f t="shared" si="1164"/>
        <v/>
      </c>
      <c r="AJ1030" s="346" t="str">
        <f t="shared" si="1165"/>
        <v/>
      </c>
      <c r="AK1030" s="346" t="str">
        <f t="shared" si="1166"/>
        <v/>
      </c>
      <c r="AL1030" s="347" t="str">
        <f t="shared" si="1167"/>
        <v/>
      </c>
      <c r="AM1030" s="141"/>
      <c r="AN1030" s="141"/>
      <c r="AO1030" s="142"/>
      <c r="AP1030" s="58">
        <f t="shared" si="1112"/>
        <v>0</v>
      </c>
      <c r="AQ1030" s="318">
        <f>SUM(AP$10:AP1030)</f>
        <v>0</v>
      </c>
      <c r="AR1030" s="143">
        <f t="shared" si="1171"/>
        <v>0.1</v>
      </c>
      <c r="AS1030" s="144" t="str">
        <f t="shared" si="1113"/>
        <v/>
      </c>
      <c r="AT1030" s="144" t="str">
        <f t="shared" si="1140"/>
        <v/>
      </c>
      <c r="AU1030" s="145"/>
      <c r="AV1030" s="58">
        <f t="shared" si="1172"/>
        <v>0</v>
      </c>
      <c r="AW1030" s="318">
        <f>SUM(AV$10:AV1030)</f>
        <v>0</v>
      </c>
      <c r="AX1030" s="319">
        <f t="shared" si="1173"/>
        <v>0.1</v>
      </c>
      <c r="AY1030" s="144" t="str">
        <f t="shared" si="1154"/>
        <v/>
      </c>
      <c r="AZ1030" s="144" t="str">
        <f t="shared" si="1155"/>
        <v/>
      </c>
      <c r="BA1030" s="144"/>
      <c r="BB1030" s="146" t="str">
        <f t="shared" si="1114"/>
        <v/>
      </c>
      <c r="BC1030" s="66" t="str">
        <f t="shared" si="1153"/>
        <v/>
      </c>
      <c r="BD1030" s="195" t="str">
        <f t="shared" si="1115"/>
        <v/>
      </c>
      <c r="BF1030" s="283"/>
      <c r="BG1030" s="286" t="str">
        <f t="shared" si="1116"/>
        <v/>
      </c>
      <c r="BY1030" s="211" t="str">
        <f t="shared" si="1117"/>
        <v/>
      </c>
      <c r="BZ1030" s="150" t="str">
        <f t="shared" si="1118"/>
        <v/>
      </c>
      <c r="CB1030" s="54" t="str">
        <f t="shared" si="1152"/>
        <v/>
      </c>
      <c r="CD1030" s="54" t="str">
        <f t="shared" si="1119"/>
        <v/>
      </c>
      <c r="CF1030" s="54" t="str">
        <f t="shared" si="1120"/>
        <v/>
      </c>
      <c r="CH1030" s="150" t="str">
        <f t="shared" si="1121"/>
        <v/>
      </c>
      <c r="CI1030" s="290"/>
      <c r="CJ1030" s="150" t="str">
        <f t="shared" si="1122"/>
        <v/>
      </c>
      <c r="CK1030" s="290"/>
      <c r="CL1030" s="54" t="str">
        <f t="shared" si="1141"/>
        <v/>
      </c>
      <c r="CM1030" s="290"/>
      <c r="CN1030" s="150" t="str">
        <f t="shared" si="1123"/>
        <v/>
      </c>
      <c r="CO1030" s="290"/>
      <c r="CP1030" s="150" t="str">
        <f t="shared" si="1124"/>
        <v/>
      </c>
      <c r="CQ1030" s="290"/>
      <c r="CR1030" s="150" t="str">
        <f t="shared" si="1125"/>
        <v/>
      </c>
      <c r="CS1030" s="290"/>
      <c r="CT1030" s="150" t="str">
        <f t="shared" si="1126"/>
        <v/>
      </c>
      <c r="CU1030" s="150"/>
      <c r="CV1030" s="150" t="str">
        <f t="shared" si="1127"/>
        <v/>
      </c>
      <c r="CW1030" s="94"/>
      <c r="CX1030" s="151" t="str">
        <f t="shared" si="1168"/>
        <v/>
      </c>
      <c r="CY1030" s="151" t="str">
        <f t="shared" si="1169"/>
        <v/>
      </c>
      <c r="CZ1030" s="152"/>
      <c r="DA1030" s="373" t="str">
        <f t="shared" si="1142"/>
        <v/>
      </c>
      <c r="DC1030" s="153">
        <f t="shared" si="1128"/>
        <v>0</v>
      </c>
      <c r="DD1030" s="153">
        <f t="shared" si="1129"/>
        <v>0</v>
      </c>
      <c r="DE1030" s="153">
        <f t="shared" si="1130"/>
        <v>0</v>
      </c>
      <c r="DF1030" s="158">
        <f t="shared" si="1131"/>
        <v>-4.7000000000000002E-3</v>
      </c>
      <c r="DG1030" s="159">
        <f t="shared" si="1143"/>
        <v>-1.1703000000000001</v>
      </c>
      <c r="DH1030" s="158">
        <f t="shared" si="1132"/>
        <v>3.1999999999999997E-3</v>
      </c>
      <c r="DI1030" s="159">
        <f t="shared" si="1144"/>
        <v>0.79679999999999995</v>
      </c>
      <c r="DJ1030" s="158">
        <f t="shared" si="1133"/>
        <v>-2.7000000000000001E-3</v>
      </c>
      <c r="DK1030" s="159">
        <f t="shared" si="1145"/>
        <v>-0.67230000000000001</v>
      </c>
      <c r="DL1030" s="158">
        <f t="shared" si="1134"/>
        <v>1.1999999999999999E-3</v>
      </c>
      <c r="DM1030" s="159">
        <f t="shared" si="1146"/>
        <v>0.29879999999999995</v>
      </c>
      <c r="DN1030" s="158">
        <f t="shared" si="1135"/>
        <v>1.46E-2</v>
      </c>
      <c r="DO1030" s="159">
        <f t="shared" si="1147"/>
        <v>3.6354000000000002</v>
      </c>
      <c r="DP1030" s="158">
        <f t="shared" si="1136"/>
        <v>-1.2999999999999999E-2</v>
      </c>
      <c r="DQ1030" s="159">
        <f t="shared" si="1148"/>
        <v>-3.2369999999999997</v>
      </c>
      <c r="DR1030" s="158">
        <f t="shared" si="1137"/>
        <v>-6.7000000000000002E-3</v>
      </c>
      <c r="DS1030" s="159">
        <f t="shared" si="1149"/>
        <v>-1.6683000000000001</v>
      </c>
      <c r="DT1030" s="158">
        <f t="shared" si="1138"/>
        <v>-1.2999999999999999E-2</v>
      </c>
      <c r="DU1030" s="159">
        <f t="shared" si="1150"/>
        <v>-3.2369999999999997</v>
      </c>
      <c r="DV1030" s="158">
        <f t="shared" si="1139"/>
        <v>-6.7000000000000002E-3</v>
      </c>
      <c r="DW1030" s="160">
        <f t="shared" si="1151"/>
        <v>-1.6683000000000001</v>
      </c>
    </row>
    <row r="1031" spans="1:127" ht="24.95" customHeight="1" x14ac:dyDescent="0.2">
      <c r="A1031" s="272">
        <v>1022</v>
      </c>
      <c r="B1031" s="336"/>
      <c r="C1031" s="332"/>
      <c r="D1031" s="333"/>
      <c r="E1031" s="334"/>
      <c r="F1031" s="335"/>
      <c r="G1031" s="334"/>
      <c r="H1031" s="371"/>
      <c r="I1031" s="334"/>
      <c r="J1031" s="334"/>
      <c r="K1031" s="334"/>
      <c r="L1031" s="334"/>
      <c r="M1031" s="334"/>
      <c r="N1031" s="334"/>
      <c r="O1031" s="337"/>
      <c r="P1031" s="337"/>
      <c r="Q1031" s="338" t="str">
        <f t="shared" si="1102"/>
        <v xml:space="preserve"> </v>
      </c>
      <c r="R1031" s="339" t="str">
        <f t="shared" si="1103"/>
        <v/>
      </c>
      <c r="S1031" s="340" t="str">
        <f t="shared" si="1156"/>
        <v/>
      </c>
      <c r="T1031" s="341" t="str">
        <f t="shared" si="1104"/>
        <v/>
      </c>
      <c r="U1031" s="341" t="str">
        <f t="shared" si="1105"/>
        <v/>
      </c>
      <c r="V1031" s="341" t="str">
        <f t="shared" si="1106"/>
        <v/>
      </c>
      <c r="W1031" s="341" t="str">
        <f t="shared" si="1107"/>
        <v/>
      </c>
      <c r="X1031" s="340" t="str">
        <f t="shared" si="1157"/>
        <v/>
      </c>
      <c r="Y1031" s="342" t="str">
        <f t="shared" si="1158"/>
        <v/>
      </c>
      <c r="Z1031" s="343" t="str">
        <f t="shared" si="1159"/>
        <v/>
      </c>
      <c r="AA1031" s="344" t="str">
        <f t="shared" si="1160"/>
        <v/>
      </c>
      <c r="AB1031" s="345" t="str">
        <f t="shared" si="1108"/>
        <v/>
      </c>
      <c r="AC1031" s="346" t="str">
        <f t="shared" si="1109"/>
        <v/>
      </c>
      <c r="AD1031" s="346" t="str">
        <f t="shared" si="1110"/>
        <v/>
      </c>
      <c r="AE1031" s="344" t="str">
        <f t="shared" si="1161"/>
        <v/>
      </c>
      <c r="AF1031" s="346" t="str">
        <f t="shared" si="1111"/>
        <v/>
      </c>
      <c r="AG1031" s="344" t="str">
        <f t="shared" si="1162"/>
        <v/>
      </c>
      <c r="AH1031" s="344" t="str">
        <f t="shared" si="1163"/>
        <v/>
      </c>
      <c r="AI1031" s="344" t="str">
        <f t="shared" si="1164"/>
        <v/>
      </c>
      <c r="AJ1031" s="346" t="str">
        <f t="shared" si="1165"/>
        <v/>
      </c>
      <c r="AK1031" s="346" t="str">
        <f t="shared" si="1166"/>
        <v/>
      </c>
      <c r="AL1031" s="347" t="str">
        <f t="shared" si="1167"/>
        <v/>
      </c>
      <c r="AM1031" s="141"/>
      <c r="AN1031" s="141"/>
      <c r="AO1031" s="142"/>
      <c r="AP1031" s="58">
        <f t="shared" si="1112"/>
        <v>0</v>
      </c>
      <c r="AQ1031" s="318">
        <f>SUM(AP$10:AP1031)</f>
        <v>0</v>
      </c>
      <c r="AR1031" s="143">
        <f t="shared" si="1171"/>
        <v>0.1</v>
      </c>
      <c r="AS1031" s="144" t="str">
        <f t="shared" si="1113"/>
        <v/>
      </c>
      <c r="AT1031" s="144" t="str">
        <f t="shared" si="1140"/>
        <v/>
      </c>
      <c r="AU1031" s="145"/>
      <c r="AV1031" s="58">
        <f t="shared" si="1172"/>
        <v>0</v>
      </c>
      <c r="AW1031" s="318">
        <f>SUM(AV$10:AV1031)</f>
        <v>0</v>
      </c>
      <c r="AX1031" s="319">
        <f t="shared" si="1173"/>
        <v>0.1</v>
      </c>
      <c r="AY1031" s="144" t="str">
        <f t="shared" si="1154"/>
        <v/>
      </c>
      <c r="AZ1031" s="144" t="str">
        <f t="shared" si="1155"/>
        <v/>
      </c>
      <c r="BA1031" s="144"/>
      <c r="BB1031" s="146" t="str">
        <f t="shared" si="1114"/>
        <v/>
      </c>
      <c r="BC1031" s="66" t="str">
        <f t="shared" si="1153"/>
        <v/>
      </c>
      <c r="BD1031" s="195" t="str">
        <f t="shared" si="1115"/>
        <v/>
      </c>
      <c r="BF1031" s="283"/>
      <c r="BG1031" s="286" t="str">
        <f t="shared" si="1116"/>
        <v/>
      </c>
      <c r="BY1031" s="211" t="str">
        <f t="shared" si="1117"/>
        <v/>
      </c>
      <c r="BZ1031" s="150" t="str">
        <f t="shared" si="1118"/>
        <v/>
      </c>
      <c r="CB1031" s="54" t="str">
        <f t="shared" si="1152"/>
        <v/>
      </c>
      <c r="CD1031" s="54" t="str">
        <f t="shared" si="1119"/>
        <v/>
      </c>
      <c r="CF1031" s="54" t="str">
        <f t="shared" si="1120"/>
        <v/>
      </c>
      <c r="CH1031" s="150" t="str">
        <f t="shared" si="1121"/>
        <v/>
      </c>
      <c r="CI1031" s="290"/>
      <c r="CJ1031" s="150" t="str">
        <f t="shared" si="1122"/>
        <v/>
      </c>
      <c r="CK1031" s="290"/>
      <c r="CL1031" s="54" t="str">
        <f t="shared" si="1141"/>
        <v/>
      </c>
      <c r="CM1031" s="290"/>
      <c r="CN1031" s="150" t="str">
        <f t="shared" si="1123"/>
        <v/>
      </c>
      <c r="CO1031" s="290"/>
      <c r="CP1031" s="150" t="str">
        <f t="shared" si="1124"/>
        <v/>
      </c>
      <c r="CQ1031" s="290"/>
      <c r="CR1031" s="150" t="str">
        <f t="shared" si="1125"/>
        <v/>
      </c>
      <c r="CS1031" s="290"/>
      <c r="CT1031" s="150" t="str">
        <f t="shared" si="1126"/>
        <v/>
      </c>
      <c r="CU1031" s="150"/>
      <c r="CV1031" s="150" t="str">
        <f t="shared" si="1127"/>
        <v/>
      </c>
      <c r="CW1031" s="94"/>
      <c r="CX1031" s="151" t="str">
        <f t="shared" si="1168"/>
        <v/>
      </c>
      <c r="CY1031" s="151" t="str">
        <f t="shared" si="1169"/>
        <v/>
      </c>
      <c r="CZ1031" s="152"/>
      <c r="DA1031" s="373" t="str">
        <f t="shared" si="1142"/>
        <v/>
      </c>
      <c r="DC1031" s="153">
        <f t="shared" si="1128"/>
        <v>0</v>
      </c>
      <c r="DD1031" s="153">
        <f t="shared" si="1129"/>
        <v>0</v>
      </c>
      <c r="DE1031" s="153">
        <f t="shared" si="1130"/>
        <v>0</v>
      </c>
      <c r="DF1031" s="158">
        <f t="shared" si="1131"/>
        <v>-4.7000000000000002E-3</v>
      </c>
      <c r="DG1031" s="159">
        <f t="shared" si="1143"/>
        <v>-1.1703000000000001</v>
      </c>
      <c r="DH1031" s="158">
        <f t="shared" si="1132"/>
        <v>3.1999999999999997E-3</v>
      </c>
      <c r="DI1031" s="159">
        <f t="shared" si="1144"/>
        <v>0.79679999999999995</v>
      </c>
      <c r="DJ1031" s="158">
        <f t="shared" si="1133"/>
        <v>-2.7000000000000001E-3</v>
      </c>
      <c r="DK1031" s="159">
        <f t="shared" si="1145"/>
        <v>-0.67230000000000001</v>
      </c>
      <c r="DL1031" s="158">
        <f t="shared" si="1134"/>
        <v>1.1999999999999999E-3</v>
      </c>
      <c r="DM1031" s="159">
        <f t="shared" si="1146"/>
        <v>0.29879999999999995</v>
      </c>
      <c r="DN1031" s="158">
        <f t="shared" si="1135"/>
        <v>1.46E-2</v>
      </c>
      <c r="DO1031" s="159">
        <f t="shared" si="1147"/>
        <v>3.6354000000000002</v>
      </c>
      <c r="DP1031" s="158">
        <f t="shared" si="1136"/>
        <v>-1.2999999999999999E-2</v>
      </c>
      <c r="DQ1031" s="159">
        <f t="shared" si="1148"/>
        <v>-3.2369999999999997</v>
      </c>
      <c r="DR1031" s="158">
        <f t="shared" si="1137"/>
        <v>-6.7000000000000002E-3</v>
      </c>
      <c r="DS1031" s="159">
        <f t="shared" si="1149"/>
        <v>-1.6683000000000001</v>
      </c>
      <c r="DT1031" s="158">
        <f t="shared" si="1138"/>
        <v>-1.2999999999999999E-2</v>
      </c>
      <c r="DU1031" s="159">
        <f t="shared" si="1150"/>
        <v>-3.2369999999999997</v>
      </c>
      <c r="DV1031" s="158">
        <f t="shared" si="1139"/>
        <v>-6.7000000000000002E-3</v>
      </c>
      <c r="DW1031" s="160">
        <f t="shared" si="1151"/>
        <v>-1.6683000000000001</v>
      </c>
    </row>
    <row r="1032" spans="1:127" ht="24.95" customHeight="1" x14ac:dyDescent="0.2">
      <c r="A1032" s="272">
        <v>1023</v>
      </c>
      <c r="B1032" s="336"/>
      <c r="C1032" s="332"/>
      <c r="D1032" s="333"/>
      <c r="E1032" s="334"/>
      <c r="F1032" s="335"/>
      <c r="G1032" s="334"/>
      <c r="H1032" s="371"/>
      <c r="I1032" s="334"/>
      <c r="J1032" s="334"/>
      <c r="K1032" s="334"/>
      <c r="L1032" s="334"/>
      <c r="M1032" s="334"/>
      <c r="N1032" s="334"/>
      <c r="O1032" s="337"/>
      <c r="P1032" s="337"/>
      <c r="Q1032" s="338" t="str">
        <f t="shared" si="1102"/>
        <v xml:space="preserve"> </v>
      </c>
      <c r="R1032" s="339" t="str">
        <f t="shared" si="1103"/>
        <v/>
      </c>
      <c r="S1032" s="340" t="str">
        <f t="shared" si="1156"/>
        <v/>
      </c>
      <c r="T1032" s="341" t="str">
        <f t="shared" si="1104"/>
        <v/>
      </c>
      <c r="U1032" s="341" t="str">
        <f t="shared" si="1105"/>
        <v/>
      </c>
      <c r="V1032" s="341" t="str">
        <f t="shared" si="1106"/>
        <v/>
      </c>
      <c r="W1032" s="341" t="str">
        <f t="shared" si="1107"/>
        <v/>
      </c>
      <c r="X1032" s="340" t="str">
        <f t="shared" si="1157"/>
        <v/>
      </c>
      <c r="Y1032" s="342" t="str">
        <f t="shared" si="1158"/>
        <v/>
      </c>
      <c r="Z1032" s="343" t="str">
        <f t="shared" si="1159"/>
        <v/>
      </c>
      <c r="AA1032" s="344" t="str">
        <f t="shared" si="1160"/>
        <v/>
      </c>
      <c r="AB1032" s="345" t="str">
        <f t="shared" si="1108"/>
        <v/>
      </c>
      <c r="AC1032" s="346" t="str">
        <f t="shared" si="1109"/>
        <v/>
      </c>
      <c r="AD1032" s="346" t="str">
        <f t="shared" si="1110"/>
        <v/>
      </c>
      <c r="AE1032" s="344" t="str">
        <f t="shared" si="1161"/>
        <v/>
      </c>
      <c r="AF1032" s="346" t="str">
        <f t="shared" si="1111"/>
        <v/>
      </c>
      <c r="AG1032" s="344" t="str">
        <f t="shared" si="1162"/>
        <v/>
      </c>
      <c r="AH1032" s="344" t="str">
        <f t="shared" si="1163"/>
        <v/>
      </c>
      <c r="AI1032" s="344" t="str">
        <f t="shared" si="1164"/>
        <v/>
      </c>
      <c r="AJ1032" s="346" t="str">
        <f t="shared" si="1165"/>
        <v/>
      </c>
      <c r="AK1032" s="346" t="str">
        <f t="shared" si="1166"/>
        <v/>
      </c>
      <c r="AL1032" s="347" t="str">
        <f t="shared" si="1167"/>
        <v/>
      </c>
      <c r="AM1032" s="141"/>
      <c r="AN1032" s="141"/>
      <c r="AO1032" s="142"/>
      <c r="AP1032" s="58">
        <f t="shared" si="1112"/>
        <v>0</v>
      </c>
      <c r="AQ1032" s="318">
        <f>SUM(AP$10:AP1032)</f>
        <v>0</v>
      </c>
      <c r="AR1032" s="143">
        <f t="shared" si="1171"/>
        <v>0.1</v>
      </c>
      <c r="AS1032" s="144" t="str">
        <f t="shared" si="1113"/>
        <v/>
      </c>
      <c r="AT1032" s="144" t="str">
        <f t="shared" si="1140"/>
        <v/>
      </c>
      <c r="AU1032" s="145"/>
      <c r="AV1032" s="58">
        <f t="shared" si="1172"/>
        <v>0</v>
      </c>
      <c r="AW1032" s="318">
        <f>SUM(AV$10:AV1032)</f>
        <v>0</v>
      </c>
      <c r="AX1032" s="319">
        <f t="shared" si="1173"/>
        <v>0.1</v>
      </c>
      <c r="AY1032" s="144" t="str">
        <f t="shared" si="1154"/>
        <v/>
      </c>
      <c r="AZ1032" s="144" t="str">
        <f t="shared" si="1155"/>
        <v/>
      </c>
      <c r="BA1032" s="144"/>
      <c r="BB1032" s="146" t="str">
        <f t="shared" si="1114"/>
        <v/>
      </c>
      <c r="BC1032" s="66" t="str">
        <f t="shared" si="1153"/>
        <v/>
      </c>
      <c r="BD1032" s="195" t="str">
        <f t="shared" si="1115"/>
        <v/>
      </c>
      <c r="BF1032" s="283"/>
      <c r="BG1032" s="286" t="str">
        <f t="shared" si="1116"/>
        <v/>
      </c>
      <c r="BY1032" s="211" t="str">
        <f t="shared" si="1117"/>
        <v/>
      </c>
      <c r="BZ1032" s="150" t="str">
        <f t="shared" si="1118"/>
        <v/>
      </c>
      <c r="CB1032" s="54" t="str">
        <f t="shared" si="1152"/>
        <v/>
      </c>
      <c r="CD1032" s="54" t="str">
        <f t="shared" si="1119"/>
        <v/>
      </c>
      <c r="CF1032" s="54" t="str">
        <f t="shared" si="1120"/>
        <v/>
      </c>
      <c r="CH1032" s="150" t="str">
        <f t="shared" si="1121"/>
        <v/>
      </c>
      <c r="CI1032" s="290"/>
      <c r="CJ1032" s="150" t="str">
        <f t="shared" si="1122"/>
        <v/>
      </c>
      <c r="CK1032" s="290"/>
      <c r="CL1032" s="54" t="str">
        <f t="shared" si="1141"/>
        <v/>
      </c>
      <c r="CM1032" s="290"/>
      <c r="CN1032" s="150" t="str">
        <f t="shared" si="1123"/>
        <v/>
      </c>
      <c r="CO1032" s="290"/>
      <c r="CP1032" s="150" t="str">
        <f t="shared" si="1124"/>
        <v/>
      </c>
      <c r="CQ1032" s="290"/>
      <c r="CR1032" s="150" t="str">
        <f t="shared" si="1125"/>
        <v/>
      </c>
      <c r="CS1032" s="290"/>
      <c r="CT1032" s="150" t="str">
        <f t="shared" si="1126"/>
        <v/>
      </c>
      <c r="CU1032" s="150"/>
      <c r="CV1032" s="150" t="str">
        <f t="shared" si="1127"/>
        <v/>
      </c>
      <c r="CW1032" s="94"/>
      <c r="CX1032" s="151" t="str">
        <f t="shared" si="1168"/>
        <v/>
      </c>
      <c r="CY1032" s="151" t="str">
        <f t="shared" si="1169"/>
        <v/>
      </c>
      <c r="CZ1032" s="152"/>
      <c r="DA1032" s="373" t="str">
        <f t="shared" si="1142"/>
        <v/>
      </c>
      <c r="DC1032" s="153">
        <f t="shared" si="1128"/>
        <v>0</v>
      </c>
      <c r="DD1032" s="153">
        <f t="shared" si="1129"/>
        <v>0</v>
      </c>
      <c r="DE1032" s="153">
        <f t="shared" si="1130"/>
        <v>0</v>
      </c>
      <c r="DF1032" s="158">
        <f t="shared" si="1131"/>
        <v>-4.7000000000000002E-3</v>
      </c>
      <c r="DG1032" s="159">
        <f t="shared" si="1143"/>
        <v>-1.1703000000000001</v>
      </c>
      <c r="DH1032" s="158">
        <f t="shared" si="1132"/>
        <v>3.1999999999999997E-3</v>
      </c>
      <c r="DI1032" s="159">
        <f t="shared" si="1144"/>
        <v>0.79679999999999995</v>
      </c>
      <c r="DJ1032" s="158">
        <f t="shared" si="1133"/>
        <v>-2.7000000000000001E-3</v>
      </c>
      <c r="DK1032" s="159">
        <f t="shared" si="1145"/>
        <v>-0.67230000000000001</v>
      </c>
      <c r="DL1032" s="158">
        <f t="shared" si="1134"/>
        <v>1.1999999999999999E-3</v>
      </c>
      <c r="DM1032" s="159">
        <f t="shared" si="1146"/>
        <v>0.29879999999999995</v>
      </c>
      <c r="DN1032" s="158">
        <f t="shared" si="1135"/>
        <v>1.46E-2</v>
      </c>
      <c r="DO1032" s="159">
        <f t="shared" si="1147"/>
        <v>3.6354000000000002</v>
      </c>
      <c r="DP1032" s="158">
        <f t="shared" si="1136"/>
        <v>-1.2999999999999999E-2</v>
      </c>
      <c r="DQ1032" s="159">
        <f t="shared" si="1148"/>
        <v>-3.2369999999999997</v>
      </c>
      <c r="DR1032" s="158">
        <f t="shared" si="1137"/>
        <v>-6.7000000000000002E-3</v>
      </c>
      <c r="DS1032" s="159">
        <f t="shared" si="1149"/>
        <v>-1.6683000000000001</v>
      </c>
      <c r="DT1032" s="158">
        <f t="shared" si="1138"/>
        <v>-1.2999999999999999E-2</v>
      </c>
      <c r="DU1032" s="159">
        <f t="shared" si="1150"/>
        <v>-3.2369999999999997</v>
      </c>
      <c r="DV1032" s="158">
        <f t="shared" si="1139"/>
        <v>-6.7000000000000002E-3</v>
      </c>
      <c r="DW1032" s="160">
        <f t="shared" si="1151"/>
        <v>-1.6683000000000001</v>
      </c>
    </row>
    <row r="1033" spans="1:127" ht="24.95" customHeight="1" x14ac:dyDescent="0.2">
      <c r="A1033" s="272">
        <v>1024</v>
      </c>
      <c r="B1033" s="336"/>
      <c r="C1033" s="332"/>
      <c r="D1033" s="333"/>
      <c r="E1033" s="334"/>
      <c r="F1033" s="335"/>
      <c r="G1033" s="334"/>
      <c r="H1033" s="371"/>
      <c r="I1033" s="334"/>
      <c r="J1033" s="334"/>
      <c r="K1033" s="334"/>
      <c r="L1033" s="334"/>
      <c r="M1033" s="334"/>
      <c r="N1033" s="334"/>
      <c r="O1033" s="337"/>
      <c r="P1033" s="337"/>
      <c r="Q1033" s="338" t="str">
        <f t="shared" si="1102"/>
        <v xml:space="preserve"> </v>
      </c>
      <c r="R1033" s="339" t="str">
        <f t="shared" si="1103"/>
        <v/>
      </c>
      <c r="S1033" s="340" t="str">
        <f t="shared" si="1156"/>
        <v/>
      </c>
      <c r="T1033" s="341" t="str">
        <f t="shared" si="1104"/>
        <v/>
      </c>
      <c r="U1033" s="341" t="str">
        <f t="shared" si="1105"/>
        <v/>
      </c>
      <c r="V1033" s="341" t="str">
        <f t="shared" si="1106"/>
        <v/>
      </c>
      <c r="W1033" s="341" t="str">
        <f t="shared" si="1107"/>
        <v/>
      </c>
      <c r="X1033" s="340" t="str">
        <f t="shared" si="1157"/>
        <v/>
      </c>
      <c r="Y1033" s="342" t="str">
        <f t="shared" si="1158"/>
        <v/>
      </c>
      <c r="Z1033" s="343" t="str">
        <f t="shared" si="1159"/>
        <v/>
      </c>
      <c r="AA1033" s="344" t="str">
        <f t="shared" si="1160"/>
        <v/>
      </c>
      <c r="AB1033" s="345" t="str">
        <f t="shared" si="1108"/>
        <v/>
      </c>
      <c r="AC1033" s="346" t="str">
        <f t="shared" si="1109"/>
        <v/>
      </c>
      <c r="AD1033" s="346" t="str">
        <f t="shared" si="1110"/>
        <v/>
      </c>
      <c r="AE1033" s="344" t="str">
        <f t="shared" si="1161"/>
        <v/>
      </c>
      <c r="AF1033" s="346" t="str">
        <f t="shared" si="1111"/>
        <v/>
      </c>
      <c r="AG1033" s="344" t="str">
        <f t="shared" si="1162"/>
        <v/>
      </c>
      <c r="AH1033" s="344" t="str">
        <f t="shared" si="1163"/>
        <v/>
      </c>
      <c r="AI1033" s="344" t="str">
        <f t="shared" si="1164"/>
        <v/>
      </c>
      <c r="AJ1033" s="346" t="str">
        <f t="shared" si="1165"/>
        <v/>
      </c>
      <c r="AK1033" s="346" t="str">
        <f t="shared" si="1166"/>
        <v/>
      </c>
      <c r="AL1033" s="347" t="str">
        <f t="shared" si="1167"/>
        <v/>
      </c>
      <c r="AM1033" s="141"/>
      <c r="AN1033" s="141"/>
      <c r="AO1033" s="142"/>
      <c r="AP1033" s="58">
        <f t="shared" si="1112"/>
        <v>0</v>
      </c>
      <c r="AQ1033" s="318">
        <f>SUM(AP$10:AP1033)</f>
        <v>0</v>
      </c>
      <c r="AR1033" s="143">
        <f t="shared" si="1171"/>
        <v>0.1</v>
      </c>
      <c r="AS1033" s="144" t="str">
        <f t="shared" si="1113"/>
        <v/>
      </c>
      <c r="AT1033" s="144" t="str">
        <f t="shared" si="1140"/>
        <v/>
      </c>
      <c r="AU1033" s="145"/>
      <c r="AV1033" s="58">
        <f t="shared" si="1172"/>
        <v>0</v>
      </c>
      <c r="AW1033" s="318">
        <f>SUM(AV$10:AV1033)</f>
        <v>0</v>
      </c>
      <c r="AX1033" s="319">
        <f t="shared" si="1173"/>
        <v>0.1</v>
      </c>
      <c r="AY1033" s="144" t="str">
        <f t="shared" si="1154"/>
        <v/>
      </c>
      <c r="AZ1033" s="144" t="str">
        <f t="shared" si="1155"/>
        <v/>
      </c>
      <c r="BA1033" s="144"/>
      <c r="BB1033" s="146" t="str">
        <f t="shared" si="1114"/>
        <v/>
      </c>
      <c r="BC1033" s="66" t="str">
        <f t="shared" si="1153"/>
        <v/>
      </c>
      <c r="BD1033" s="195" t="str">
        <f t="shared" si="1115"/>
        <v/>
      </c>
      <c r="BF1033" s="283"/>
      <c r="BG1033" s="286" t="str">
        <f t="shared" si="1116"/>
        <v/>
      </c>
      <c r="BY1033" s="211" t="str">
        <f t="shared" si="1117"/>
        <v/>
      </c>
      <c r="BZ1033" s="150" t="str">
        <f t="shared" si="1118"/>
        <v/>
      </c>
      <c r="CB1033" s="54" t="str">
        <f t="shared" si="1152"/>
        <v/>
      </c>
      <c r="CD1033" s="54" t="str">
        <f t="shared" si="1119"/>
        <v/>
      </c>
      <c r="CF1033" s="54" t="str">
        <f t="shared" si="1120"/>
        <v/>
      </c>
      <c r="CH1033" s="150" t="str">
        <f t="shared" si="1121"/>
        <v/>
      </c>
      <c r="CI1033" s="290"/>
      <c r="CJ1033" s="150" t="str">
        <f t="shared" si="1122"/>
        <v/>
      </c>
      <c r="CK1033" s="290"/>
      <c r="CL1033" s="54" t="str">
        <f t="shared" si="1141"/>
        <v/>
      </c>
      <c r="CM1033" s="290"/>
      <c r="CN1033" s="150" t="str">
        <f t="shared" si="1123"/>
        <v/>
      </c>
      <c r="CO1033" s="290"/>
      <c r="CP1033" s="150" t="str">
        <f t="shared" si="1124"/>
        <v/>
      </c>
      <c r="CQ1033" s="290"/>
      <c r="CR1033" s="150" t="str">
        <f t="shared" si="1125"/>
        <v/>
      </c>
      <c r="CS1033" s="290"/>
      <c r="CT1033" s="150" t="str">
        <f t="shared" si="1126"/>
        <v/>
      </c>
      <c r="CU1033" s="150"/>
      <c r="CV1033" s="150" t="str">
        <f t="shared" si="1127"/>
        <v/>
      </c>
      <c r="CW1033" s="94"/>
      <c r="CX1033" s="151" t="str">
        <f t="shared" si="1168"/>
        <v/>
      </c>
      <c r="CY1033" s="151" t="str">
        <f t="shared" si="1169"/>
        <v/>
      </c>
      <c r="CZ1033" s="152"/>
      <c r="DA1033" s="373" t="str">
        <f t="shared" si="1142"/>
        <v/>
      </c>
      <c r="DC1033" s="153">
        <f t="shared" si="1128"/>
        <v>0</v>
      </c>
      <c r="DD1033" s="153">
        <f t="shared" si="1129"/>
        <v>0</v>
      </c>
      <c r="DE1033" s="153">
        <f t="shared" si="1130"/>
        <v>0</v>
      </c>
      <c r="DF1033" s="158">
        <f t="shared" si="1131"/>
        <v>-4.7000000000000002E-3</v>
      </c>
      <c r="DG1033" s="159">
        <f t="shared" si="1143"/>
        <v>-1.1703000000000001</v>
      </c>
      <c r="DH1033" s="158">
        <f t="shared" si="1132"/>
        <v>3.1999999999999997E-3</v>
      </c>
      <c r="DI1033" s="159">
        <f t="shared" si="1144"/>
        <v>0.79679999999999995</v>
      </c>
      <c r="DJ1033" s="158">
        <f t="shared" si="1133"/>
        <v>-2.7000000000000001E-3</v>
      </c>
      <c r="DK1033" s="159">
        <f t="shared" si="1145"/>
        <v>-0.67230000000000001</v>
      </c>
      <c r="DL1033" s="158">
        <f t="shared" si="1134"/>
        <v>1.1999999999999999E-3</v>
      </c>
      <c r="DM1033" s="159">
        <f t="shared" si="1146"/>
        <v>0.29879999999999995</v>
      </c>
      <c r="DN1033" s="158">
        <f t="shared" si="1135"/>
        <v>1.46E-2</v>
      </c>
      <c r="DO1033" s="159">
        <f t="shared" si="1147"/>
        <v>3.6354000000000002</v>
      </c>
      <c r="DP1033" s="158">
        <f t="shared" si="1136"/>
        <v>-1.2999999999999999E-2</v>
      </c>
      <c r="DQ1033" s="159">
        <f t="shared" si="1148"/>
        <v>-3.2369999999999997</v>
      </c>
      <c r="DR1033" s="158">
        <f t="shared" si="1137"/>
        <v>-6.7000000000000002E-3</v>
      </c>
      <c r="DS1033" s="159">
        <f t="shared" si="1149"/>
        <v>-1.6683000000000001</v>
      </c>
      <c r="DT1033" s="158">
        <f t="shared" si="1138"/>
        <v>-1.2999999999999999E-2</v>
      </c>
      <c r="DU1033" s="159">
        <f t="shared" si="1150"/>
        <v>-3.2369999999999997</v>
      </c>
      <c r="DV1033" s="158">
        <f t="shared" si="1139"/>
        <v>-6.7000000000000002E-3</v>
      </c>
      <c r="DW1033" s="160">
        <f t="shared" si="1151"/>
        <v>-1.6683000000000001</v>
      </c>
    </row>
    <row r="1034" spans="1:127" ht="24.95" customHeight="1" x14ac:dyDescent="0.2">
      <c r="A1034" s="272">
        <v>1025</v>
      </c>
      <c r="B1034" s="336"/>
      <c r="C1034" s="332"/>
      <c r="D1034" s="333"/>
      <c r="E1034" s="334"/>
      <c r="F1034" s="335"/>
      <c r="G1034" s="334"/>
      <c r="H1034" s="371"/>
      <c r="I1034" s="334"/>
      <c r="J1034" s="334"/>
      <c r="K1034" s="334"/>
      <c r="L1034" s="334"/>
      <c r="M1034" s="334"/>
      <c r="N1034" s="334"/>
      <c r="O1034" s="337"/>
      <c r="P1034" s="337"/>
      <c r="Q1034" s="338" t="str">
        <f t="shared" ref="Q1034:Q1097" si="1174">IF(P1034=""," ",IF($N$3="in WC",IF(F1034="","",IF(F1034=6,DF1034,IF(F1034=8,DH1034,IF(F1034=10,DJ1034,IF(F1034=12,DL1034,IF(F1034=14,DN1034,IF(F1034="12x18",DP1034,IF(F1034="12x24",DR1034,IF(F1034="12x36",DT1034,IF(F1034="12x48",DV1034)))))))))),IF(F1034=6,DG1034,IF(F1034=8,DI1034,IF(F1034=10,DK1034,IF(F1034=12,DM1034,IF(F1034=14,DO1034,IF(F1034="12x18",DQ1034,IF(F1034="12x24",DS1034,IF(F1034="12x36",DU1034,IF(F1034="12x48",DW1034)))))))))))</f>
        <v xml:space="preserve"> </v>
      </c>
      <c r="R1034" s="339" t="str">
        <f t="shared" ref="R1034:R1097" si="1175">IF(F1034="","",LOOKUP(F1034,$BI$14:$BI$22,$BP$14:$BP$22))</f>
        <v/>
      </c>
      <c r="S1034" s="340" t="str">
        <f t="shared" si="1156"/>
        <v/>
      </c>
      <c r="T1034" s="341" t="str">
        <f t="shared" ref="T1034:T1097" si="1176">IF(F1034="","",IF($N$2="CFM",LOOKUP(F1034,$BI$14:$BJ$22),IF($N$2="LPS", LOOKUP(F1034,$BI$173:$BJ$181),IF($N$2="CMH",LOOKUP(F1034,$BI$187:$BJ$195)," "))))</f>
        <v/>
      </c>
      <c r="U1034" s="341" t="str">
        <f t="shared" ref="U1034:U1097" si="1177">IF(F1034="","",IF($N$2="CFM",LOOKUP(F1034,$BI$14:$BI$22,$BL$14:$BL$22),IF($N$2="LPS", LOOKUP(F1034,$BI$173:$BI$181,$BL$173:$BL$181),IF($N$2="CMH",LOOKUP(F1034,$BI$187:$BI$195,$BL$187:$BL$195)," "))))</f>
        <v/>
      </c>
      <c r="V1034" s="341" t="str">
        <f t="shared" ref="V1034:V1097" si="1178">IF(F1034="","",IF($N$2="CFM",LOOKUP(F1034,$BI$14:$BI$22,$BM$14:$BM$22),IF($N$2="LPS", LOOKUP(F1034,$BI$173:$BI$181,$BM$173:$BM$181),IF($N$2="CMH",LOOKUP(F1034,$BI$187:$BI$195,$BM$187:$BM$195)," "))))</f>
        <v/>
      </c>
      <c r="W1034" s="341" t="str">
        <f t="shared" ref="W1034:W1097" si="1179">IF(F1034="","",IF($N$2="CFM",LOOKUP(F1034,$BI$14:$BI$22,$BN$14:$BN$22),IF($N$2="LPS", LOOKUP(F1034,$BI$173:$BI$181,$BN$173:$BN$181),IF($N$2="CMH",LOOKUP(F1034,$BI$187:$BI$195,$BN$187:$BN$195)," "))))</f>
        <v/>
      </c>
      <c r="X1034" s="340" t="str">
        <f t="shared" si="1157"/>
        <v/>
      </c>
      <c r="Y1034" s="342" t="str">
        <f t="shared" si="1158"/>
        <v/>
      </c>
      <c r="Z1034" s="343" t="str">
        <f t="shared" si="1159"/>
        <v/>
      </c>
      <c r="AA1034" s="344" t="str">
        <f t="shared" si="1160"/>
        <v/>
      </c>
      <c r="AB1034" s="345" t="str">
        <f t="shared" ref="AB1034:AB1097" si="1180">IF(F1034="","",LOOKUP(F1034,$BI$14:$BI$22,$BQ$14:$BQ$22))</f>
        <v/>
      </c>
      <c r="AC1034" s="346" t="str">
        <f t="shared" ref="AC1034:AC1097" si="1181">IF(G1034="","",LOOKUP(G1034,$BI$31:$BJ$37))</f>
        <v/>
      </c>
      <c r="AD1034" s="346" t="str">
        <f t="shared" ref="AD1034:AD1097" si="1182">IF(H1034="","",LOOKUP(H1034,$BI$41:$BJ$47))</f>
        <v/>
      </c>
      <c r="AE1034" s="344" t="str">
        <f t="shared" si="1161"/>
        <v/>
      </c>
      <c r="AF1034" s="346" t="str">
        <f t="shared" ref="AF1034:AF1097" si="1183">IF(F1034="","",LOOKUP(F1034,$BI$14:$BI$22,$BO$14:$BO$22))</f>
        <v/>
      </c>
      <c r="AG1034" s="344" t="str">
        <f t="shared" si="1162"/>
        <v/>
      </c>
      <c r="AH1034" s="344" t="str">
        <f t="shared" si="1163"/>
        <v/>
      </c>
      <c r="AI1034" s="344" t="str">
        <f t="shared" si="1164"/>
        <v/>
      </c>
      <c r="AJ1034" s="346" t="str">
        <f t="shared" si="1165"/>
        <v/>
      </c>
      <c r="AK1034" s="346" t="str">
        <f t="shared" si="1166"/>
        <v/>
      </c>
      <c r="AL1034" s="347" t="str">
        <f t="shared" si="1167"/>
        <v/>
      </c>
      <c r="AM1034" s="141"/>
      <c r="AN1034" s="141"/>
      <c r="AO1034" s="142"/>
      <c r="AP1034" s="58">
        <f t="shared" ref="AP1034:AP1097" si="1184">IF(S1034="NO",1,0)</f>
        <v>0</v>
      </c>
      <c r="AQ1034" s="318">
        <f>SUM(AP$10:AP1034)</f>
        <v>0</v>
      </c>
      <c r="AR1034" s="143">
        <f t="shared" si="1171"/>
        <v>0.1</v>
      </c>
      <c r="AS1034" s="144" t="str">
        <f t="shared" ref="AS1034:AS1097" si="1185">IF(S1034="NO",C1034,"")</f>
        <v/>
      </c>
      <c r="AT1034" s="144" t="str">
        <f t="shared" si="1140"/>
        <v/>
      </c>
      <c r="AU1034" s="145"/>
      <c r="AV1034" s="58">
        <f t="shared" si="1172"/>
        <v>0</v>
      </c>
      <c r="AW1034" s="318">
        <f>SUM(AV$10:AV1034)</f>
        <v>0</v>
      </c>
      <c r="AX1034" s="319">
        <f t="shared" si="1173"/>
        <v>0.1</v>
      </c>
      <c r="AY1034" s="144" t="str">
        <f t="shared" si="1154"/>
        <v/>
      </c>
      <c r="AZ1034" s="144" t="str">
        <f t="shared" si="1155"/>
        <v/>
      </c>
      <c r="BA1034" s="144"/>
      <c r="BB1034" s="146" t="str">
        <f t="shared" ref="BB1034:BB1097" si="1186">CONCATENATE(Y1034,Z1034,AB1034,AC1034,AD1034,AE1034,AF1034,AG1034,AH1034,AI1034,AJ1034,AK1034,AL1034)</f>
        <v/>
      </c>
      <c r="BC1034" s="66" t="str">
        <f t="shared" si="1153"/>
        <v/>
      </c>
      <c r="BD1034" s="195" t="str">
        <f t="shared" ref="BD1034:BD1097" si="1187">IF(N1034="","",N1034)</f>
        <v/>
      </c>
      <c r="BF1034" s="283"/>
      <c r="BG1034" s="286" t="str">
        <f t="shared" ref="BG1034:BG1097" si="1188">IF(D1034="","",Q1034-$T$3)</f>
        <v/>
      </c>
      <c r="BY1034" s="211" t="str">
        <f t="shared" ref="BY1034:BY1097" si="1189">IF(G1034="","",IF(LEFT(G1034,3)="304","_304SS",IF(LEFT(G1034,3)="316","_316SS",G1034)))</f>
        <v/>
      </c>
      <c r="BZ1034" s="150" t="str">
        <f t="shared" ref="BZ1034:BZ1097" si="1190">IF(E1034="AVT3000","AV3000X",IF(E1034="AVC5000","AVC5000X",IF(E1034="H-AVT3000","H_AV3000",IF(E1034="H-AVC5000","H_AVC5000",""))))</f>
        <v/>
      </c>
      <c r="CB1034" s="54" t="str">
        <f t="shared" si="1152"/>
        <v/>
      </c>
      <c r="CD1034" s="54" t="str">
        <f t="shared" ref="CD1034:CD1097" si="1191">IF(D1034="supply","supply",IF(D1034="FH Exhaust","FHExhaust", IF(D1034="GE","GE",IF(D1034="Other Exhaust","OtherExhaust",IF(D1034="Return","Return",IF(D1034="Cage Rack","CageRack",IF(D1034="Bio Safety Cab","BioSafetyCab",IF(D1034="Canopy Ex","CanopyEx",IF(D1034="Snorkel","Snorkel",IF(D1034="Acid resistant","AcidRes",""))))))))))</f>
        <v/>
      </c>
      <c r="CF1034" s="54" t="str">
        <f t="shared" ref="CF1034:CF1097" si="1192">IF(D1034="supply","supplyV",IF(D1034="FH Exhaust","FHExhaustV",IF(D1034="GE","GEV",IF(D1034="Other Exhaust","OtherExhaustV",IF(D1034="Return","ReturnV",IF(D1034="Cage Rack","CageRackV",IF(D1034="Bio Safety Cab","BioSafetyCabV",IF(D1034="Canopy Ex","CanopyExV",IF(D1034="Snorkel","SnorkelV",IF(D1034="Acid resistant","AcidResV",""))))))))))</f>
        <v/>
      </c>
      <c r="CH1034" s="150" t="str">
        <f t="shared" ref="CH1034:CH1097" si="1193">IF(F1034=6,"AL",IF(F1034=8,"AL",(IF(F1034=10,"AL",IF(F1034=12,"AL",IF(F1034=14,"AL",IF(F1034="12x18","NOAL",IF(F1034="12x24","NOAL",IF(F1034="12x36","NOAL",IF(F1034="12x48","NOAL",""))))))))))</f>
        <v/>
      </c>
      <c r="CI1034" s="290"/>
      <c r="CJ1034" s="150" t="str">
        <f t="shared" ref="CJ1034:CJ1097" si="1194">IF(AND(D1034="acid resistant",E1034="AVC5000"),"AVC5000MC",IF(AND(D1034="acid resistant",E1034="AVT3000"),"AV3000MC",IF(E1034="AVT3000","AV3000M",IF(E1034="AVC5000","AVC5000M",IF(E1034="H-AVT3000","H_AV3000M",IF(E1034="H-AVC5000","H_AVC5000M",""))))))</f>
        <v/>
      </c>
      <c r="CK1034" s="290"/>
      <c r="CL1034" s="54" t="str">
        <f t="shared" si="1141"/>
        <v/>
      </c>
      <c r="CM1034" s="290"/>
      <c r="CN1034" s="150" t="str">
        <f t="shared" ref="CN1034:CN1097" si="1195">IF(G1034="PFAcoated","NOSOPFA",IF(F1034=6,"NOSO",IF(F1034=8,"SO",(IF(F1034=10,"SO",IF(F1034=12,"SO",IF(F1034=14,"SO",IF(F1034="12x18","SO",IF(F1034="12x24","SO",IF(F1034="12x36","SO",IF(F1034="12x48","SO","")))))))))))</f>
        <v/>
      </c>
      <c r="CO1034" s="290"/>
      <c r="CP1034" s="150" t="str">
        <f t="shared" ref="CP1034:CP1097" si="1196">IF(G1034="","",IF(G1034="PFACoated", "NOFL","FL"))</f>
        <v/>
      </c>
      <c r="CQ1034" s="290"/>
      <c r="CR1034" s="150" t="str">
        <f t="shared" ref="CR1034:CR1097" si="1197">IF(S1034="YES","CTL",IF(S1034="NO","NOCTL",""))</f>
        <v/>
      </c>
      <c r="CS1034" s="290"/>
      <c r="CT1034" s="150" t="str">
        <f t="shared" ref="CT1034:CT1097" si="1198">IF(E1034="H-AVT3000","H_AVT3A",IF(E1034="AVT3000","AVT3A",IF(E1034="H-AVC5000","AVCA",IF(E1034="AVC5000","AVCA",""))))</f>
        <v/>
      </c>
      <c r="CU1034" s="150"/>
      <c r="CV1034" s="150" t="str">
        <f t="shared" ref="CV1034:CV1097" si="1199">IF(E1034="","",IF(E1034="H-AVT3000","H_AVT3B",IF(E1034="AVT3000","AVT3B",IF(E1034="H-AVC5000","AVCB",IF(E1034="AVC5000","AVCB")))))</f>
        <v/>
      </c>
      <c r="CW1034" s="94"/>
      <c r="CX1034" s="151" t="str">
        <f t="shared" si="1168"/>
        <v/>
      </c>
      <c r="CY1034" s="151" t="str">
        <f t="shared" si="1169"/>
        <v/>
      </c>
      <c r="CZ1034" s="152"/>
      <c r="DA1034" s="373" t="str">
        <f t="shared" si="1142"/>
        <v/>
      </c>
      <c r="DC1034" s="153">
        <f t="shared" ref="DC1034:DC1097" si="1200">P1034</f>
        <v>0</v>
      </c>
      <c r="DD1034" s="153">
        <f t="shared" ref="DD1034:DD1097" si="1201">P1034*$DD$6</f>
        <v>0</v>
      </c>
      <c r="DE1034" s="153">
        <f t="shared" ref="DE1034:DE1097" si="1202">P1034*$DE$6</f>
        <v>0</v>
      </c>
      <c r="DF1034" s="158">
        <f t="shared" ref="DF1034:DF1097" si="1203">IF($N$2="CFM",(0.0026*(($DC1034)/25)^2+0.0035*($DC1034)/25-0.0047),IF($N$2="LPS",(0.0026*(($DD1034)/25)^2+0.0035*($DD1034)/25-0.0047),IF($N$2="CMH",(0.0026*(($DE1034)/25)^2+0.0035*($DE1034)/25-0.0047),"")))</f>
        <v>-4.7000000000000002E-3</v>
      </c>
      <c r="DG1034" s="159">
        <f t="shared" si="1143"/>
        <v>-1.1703000000000001</v>
      </c>
      <c r="DH1034" s="158">
        <f t="shared" ref="DH1034:DH1097" si="1204">IF($N$2="CFM",(0.0017*(($DC1034-50)/50)^2+0.0041*($DC1034-50)/50+0.0056),IF($N$2="LPS",(0.0017*(($DD1034-50)/50)^2+0.0041*($DD1034-50)/50+0.0056),IF($N$2="CMH",(0.0017*(($DE1034-50)/50)^2+0.0041*($DE1034-50)/50+0.0056),"")))</f>
        <v>3.1999999999999997E-3</v>
      </c>
      <c r="DI1034" s="159">
        <f t="shared" si="1144"/>
        <v>0.79679999999999995</v>
      </c>
      <c r="DJ1034" s="158">
        <f t="shared" ref="DJ1034:DJ1097" si="1205">IF($N$2="CFM",(0.0026*(($DC1034)/100)^2+0.0012*($DC1034)/100-0.0027),IF($N$2="LPS",(0.0026*(($DD1034)/100)^2+0.0012*($DD1034)/100-0.0027),IF($N$2="CMH",(0.0026*(($DE1034)/100)^2+0.0012*($DE1034)/100-0.0027),"")))</f>
        <v>-2.7000000000000001E-3</v>
      </c>
      <c r="DK1034" s="159">
        <f t="shared" si="1145"/>
        <v>-0.67230000000000001</v>
      </c>
      <c r="DL1034" s="158">
        <f t="shared" ref="DL1034:DL1097" si="1206">IF($N$2="CFM",(0.0056*(($DC1034)/200)^2-0.0008*($DC1034)/200+0.0012),IF($N$2="LPS",(0.0056*(($DD1034)/200)^2-0.0008*($DD1034)/200+0.0012),IF($N$2="CMH",(0.0056*(($DE1034)/200)^2-0.0008*($DE1034)/200+0.0012),"")))</f>
        <v>1.1999999999999999E-3</v>
      </c>
      <c r="DM1034" s="159">
        <f t="shared" si="1146"/>
        <v>0.29879999999999995</v>
      </c>
      <c r="DN1034" s="158">
        <f t="shared" ref="DN1034:DN1097" si="1207">IF($N$2="CFM",(0.0062*(($DC1034)/300)^2-0.0094*($DC1034)/300+0.0146),IF($N$2="LPS",(0.0062*(($DD1034)/300)^2-0.0094*($DD1034)/300+0.0146),IF($N$2="CMH",(0.0062*(($DE1034)/300)^2-0.0094*($DE1034)/300+0.0146),"")))</f>
        <v>1.46E-2</v>
      </c>
      <c r="DO1034" s="159">
        <f t="shared" si="1147"/>
        <v>3.6354000000000002</v>
      </c>
      <c r="DP1034" s="158">
        <f t="shared" ref="DP1034:DP1097" si="1208">IF($N$2="CFM",(0.0058*((DC1034)/400)^2+0.0106*(DC1034)/400-0.013),IF($N$2="LPS",(0.0058*((DD1034)/400)^2+0.0106*(DD1034)/400-0.013),IF($N$2="CMH",(0.0058*((DE1034)/400)^2+0.0106*(DE1034)/400-0.013),"")))</f>
        <v>-1.2999999999999999E-2</v>
      </c>
      <c r="DQ1034" s="159">
        <f t="shared" si="1148"/>
        <v>-3.2369999999999997</v>
      </c>
      <c r="DR1034" s="158">
        <f t="shared" ref="DR1034:DR1097" si="1209">IF($N$2="CFM",(0.0063*(($DC1034)/500)^2+0.0066*($DC1034)/500-0.0067),IF($N$2="LPS",(0.0063*(($DD1034)/500)^2+0.0066*($DD1034)/500-0.0067),IF($N$2="CMH",(0.0063*(($DE1034)/500)^2+0.0066*($DE1034)/500-0.0067),"")))</f>
        <v>-6.7000000000000002E-3</v>
      </c>
      <c r="DS1034" s="159">
        <f t="shared" si="1149"/>
        <v>-1.6683000000000001</v>
      </c>
      <c r="DT1034" s="158">
        <f t="shared" ref="DT1034:DT1097" si="1210">IF($N$2="CFM",(0.0058*(($DC1034)/800)^2+0.0106*($DC1034)/800-0.013),IF($N$2="LPS",(0.0058*(($DD1034)/800)^2+0.0106*($DD1034)/800-0.013),IF($N$2="CMH",(0.0058*(($DE1034)/800)^2+0.0106*($DE1034)/800-0.013),"")))</f>
        <v>-1.2999999999999999E-2</v>
      </c>
      <c r="DU1034" s="159">
        <f t="shared" si="1150"/>
        <v>-3.2369999999999997</v>
      </c>
      <c r="DV1034" s="158">
        <f t="shared" ref="DV1034:DV1097" si="1211">IF($N$2="CFM",(0.0063*(($DC1034)/1000)^2+0.0066*($DC1034)/1000-0.0067),IF($N$2="LPS",(0.0063*(($DD1034)/1000)^2+0.0066*($DD1034)/1000-0.0067),IF($N$2="CMH",(0.0063*(($DE1034)/1000)^2+0.0066*($DE1034)/1000-0.0067),"")))</f>
        <v>-6.7000000000000002E-3</v>
      </c>
      <c r="DW1034" s="160">
        <f t="shared" si="1151"/>
        <v>-1.6683000000000001</v>
      </c>
    </row>
    <row r="1035" spans="1:127" ht="24.95" customHeight="1" x14ac:dyDescent="0.2">
      <c r="A1035" s="272">
        <v>1026</v>
      </c>
      <c r="B1035" s="336"/>
      <c r="C1035" s="332"/>
      <c r="D1035" s="333"/>
      <c r="E1035" s="334"/>
      <c r="F1035" s="335"/>
      <c r="G1035" s="334"/>
      <c r="H1035" s="371"/>
      <c r="I1035" s="334"/>
      <c r="J1035" s="334"/>
      <c r="K1035" s="334"/>
      <c r="L1035" s="334"/>
      <c r="M1035" s="334"/>
      <c r="N1035" s="334"/>
      <c r="O1035" s="337"/>
      <c r="P1035" s="337"/>
      <c r="Q1035" s="338" t="str">
        <f t="shared" si="1174"/>
        <v xml:space="preserve"> </v>
      </c>
      <c r="R1035" s="339" t="str">
        <f t="shared" si="1175"/>
        <v/>
      </c>
      <c r="S1035" s="340" t="str">
        <f t="shared" si="1156"/>
        <v/>
      </c>
      <c r="T1035" s="341" t="str">
        <f t="shared" si="1176"/>
        <v/>
      </c>
      <c r="U1035" s="341" t="str">
        <f t="shared" si="1177"/>
        <v/>
      </c>
      <c r="V1035" s="341" t="str">
        <f t="shared" si="1178"/>
        <v/>
      </c>
      <c r="W1035" s="341" t="str">
        <f t="shared" si="1179"/>
        <v/>
      </c>
      <c r="X1035" s="340" t="str">
        <f t="shared" si="1157"/>
        <v/>
      </c>
      <c r="Y1035" s="342" t="str">
        <f t="shared" si="1158"/>
        <v/>
      </c>
      <c r="Z1035" s="343" t="str">
        <f t="shared" si="1159"/>
        <v/>
      </c>
      <c r="AA1035" s="344" t="str">
        <f t="shared" si="1160"/>
        <v/>
      </c>
      <c r="AB1035" s="345" t="str">
        <f t="shared" si="1180"/>
        <v/>
      </c>
      <c r="AC1035" s="346" t="str">
        <f t="shared" si="1181"/>
        <v/>
      </c>
      <c r="AD1035" s="346" t="str">
        <f t="shared" si="1182"/>
        <v/>
      </c>
      <c r="AE1035" s="344" t="str">
        <f t="shared" si="1161"/>
        <v/>
      </c>
      <c r="AF1035" s="346" t="str">
        <f t="shared" si="1183"/>
        <v/>
      </c>
      <c r="AG1035" s="344" t="str">
        <f t="shared" si="1162"/>
        <v/>
      </c>
      <c r="AH1035" s="344" t="str">
        <f t="shared" si="1163"/>
        <v/>
      </c>
      <c r="AI1035" s="344" t="str">
        <f t="shared" si="1164"/>
        <v/>
      </c>
      <c r="AJ1035" s="346" t="str">
        <f t="shared" si="1165"/>
        <v/>
      </c>
      <c r="AK1035" s="346" t="str">
        <f t="shared" si="1166"/>
        <v/>
      </c>
      <c r="AL1035" s="347" t="str">
        <f t="shared" si="1167"/>
        <v/>
      </c>
      <c r="AM1035" s="141"/>
      <c r="AN1035" s="141"/>
      <c r="AO1035" s="142"/>
      <c r="AP1035" s="58">
        <f t="shared" si="1184"/>
        <v>0</v>
      </c>
      <c r="AQ1035" s="318">
        <f>SUM(AP$10:AP1035)</f>
        <v>0</v>
      </c>
      <c r="AR1035" s="143">
        <f t="shared" si="1171"/>
        <v>0.1</v>
      </c>
      <c r="AS1035" s="144" t="str">
        <f t="shared" si="1185"/>
        <v/>
      </c>
      <c r="AT1035" s="144" t="str">
        <f t="shared" ref="AT1035:AT1098" si="1212">IF(S1035="no",IF(B1035="","",B1035),"")</f>
        <v/>
      </c>
      <c r="AU1035" s="145"/>
      <c r="AV1035" s="58">
        <f t="shared" si="1172"/>
        <v>0</v>
      </c>
      <c r="AW1035" s="318">
        <f>SUM(AV$10:AV1035)</f>
        <v>0</v>
      </c>
      <c r="AX1035" s="319">
        <f t="shared" si="1173"/>
        <v>0.1</v>
      </c>
      <c r="AY1035" s="144" t="str">
        <f t="shared" si="1154"/>
        <v/>
      </c>
      <c r="AZ1035" s="144" t="str">
        <f t="shared" si="1155"/>
        <v/>
      </c>
      <c r="BA1035" s="144"/>
      <c r="BB1035" s="146" t="str">
        <f t="shared" si="1186"/>
        <v/>
      </c>
      <c r="BC1035" s="66" t="str">
        <f t="shared" si="1153"/>
        <v/>
      </c>
      <c r="BD1035" s="195" t="str">
        <f t="shared" si="1187"/>
        <v/>
      </c>
      <c r="BF1035" s="283"/>
      <c r="BG1035" s="286" t="str">
        <f t="shared" si="1188"/>
        <v/>
      </c>
      <c r="BY1035" s="211" t="str">
        <f t="shared" si="1189"/>
        <v/>
      </c>
      <c r="BZ1035" s="150" t="str">
        <f t="shared" si="1190"/>
        <v/>
      </c>
      <c r="CB1035" s="54" t="str">
        <f t="shared" si="1152"/>
        <v/>
      </c>
      <c r="CD1035" s="54" t="str">
        <f t="shared" si="1191"/>
        <v/>
      </c>
      <c r="CF1035" s="54" t="str">
        <f t="shared" si="1192"/>
        <v/>
      </c>
      <c r="CH1035" s="150" t="str">
        <f t="shared" si="1193"/>
        <v/>
      </c>
      <c r="CI1035" s="290"/>
      <c r="CJ1035" s="150" t="str">
        <f t="shared" si="1194"/>
        <v/>
      </c>
      <c r="CK1035" s="290"/>
      <c r="CL1035" s="54" t="str">
        <f t="shared" ref="CL1035:CL1098" si="1213">IF(CD1035="CageRack","AVC5000CRM",CJ1035)</f>
        <v/>
      </c>
      <c r="CM1035" s="290"/>
      <c r="CN1035" s="150" t="str">
        <f t="shared" si="1195"/>
        <v/>
      </c>
      <c r="CO1035" s="290"/>
      <c r="CP1035" s="150" t="str">
        <f t="shared" si="1196"/>
        <v/>
      </c>
      <c r="CQ1035" s="290"/>
      <c r="CR1035" s="150" t="str">
        <f t="shared" si="1197"/>
        <v/>
      </c>
      <c r="CS1035" s="290"/>
      <c r="CT1035" s="150" t="str">
        <f t="shared" si="1198"/>
        <v/>
      </c>
      <c r="CU1035" s="150"/>
      <c r="CV1035" s="150" t="str">
        <f t="shared" si="1199"/>
        <v/>
      </c>
      <c r="CW1035" s="94"/>
      <c r="CX1035" s="151" t="str">
        <f t="shared" si="1168"/>
        <v/>
      </c>
      <c r="CY1035" s="151" t="str">
        <f t="shared" si="1169"/>
        <v/>
      </c>
      <c r="CZ1035" s="152"/>
      <c r="DA1035" s="373" t="str">
        <f t="shared" ref="DA1035:DA1098" si="1214">IF(H1035="","",VLOOKUP(H1035,$BI$41:$BJ$47,2))</f>
        <v/>
      </c>
      <c r="DC1035" s="153">
        <f t="shared" si="1200"/>
        <v>0</v>
      </c>
      <c r="DD1035" s="153">
        <f t="shared" si="1201"/>
        <v>0</v>
      </c>
      <c r="DE1035" s="153">
        <f t="shared" si="1202"/>
        <v>0</v>
      </c>
      <c r="DF1035" s="158">
        <f t="shared" si="1203"/>
        <v>-4.7000000000000002E-3</v>
      </c>
      <c r="DG1035" s="159">
        <f t="shared" ref="DG1035:DG1098" si="1215">DF1035*249</f>
        <v>-1.1703000000000001</v>
      </c>
      <c r="DH1035" s="158">
        <f t="shared" si="1204"/>
        <v>3.1999999999999997E-3</v>
      </c>
      <c r="DI1035" s="159">
        <f t="shared" ref="DI1035:DI1098" si="1216">DH1035*249</f>
        <v>0.79679999999999995</v>
      </c>
      <c r="DJ1035" s="158">
        <f t="shared" si="1205"/>
        <v>-2.7000000000000001E-3</v>
      </c>
      <c r="DK1035" s="159">
        <f t="shared" ref="DK1035:DK1098" si="1217">DJ1035*249</f>
        <v>-0.67230000000000001</v>
      </c>
      <c r="DL1035" s="158">
        <f t="shared" si="1206"/>
        <v>1.1999999999999999E-3</v>
      </c>
      <c r="DM1035" s="159">
        <f t="shared" ref="DM1035:DM1098" si="1218">DL1035*249</f>
        <v>0.29879999999999995</v>
      </c>
      <c r="DN1035" s="158">
        <f t="shared" si="1207"/>
        <v>1.46E-2</v>
      </c>
      <c r="DO1035" s="159">
        <f t="shared" ref="DO1035:DO1098" si="1219">DN1035*249</f>
        <v>3.6354000000000002</v>
      </c>
      <c r="DP1035" s="158">
        <f t="shared" si="1208"/>
        <v>-1.2999999999999999E-2</v>
      </c>
      <c r="DQ1035" s="159">
        <f t="shared" ref="DQ1035:DQ1098" si="1220">DP1035*249</f>
        <v>-3.2369999999999997</v>
      </c>
      <c r="DR1035" s="158">
        <f t="shared" si="1209"/>
        <v>-6.7000000000000002E-3</v>
      </c>
      <c r="DS1035" s="159">
        <f t="shared" ref="DS1035:DS1098" si="1221">DR1035*249</f>
        <v>-1.6683000000000001</v>
      </c>
      <c r="DT1035" s="158">
        <f t="shared" si="1210"/>
        <v>-1.2999999999999999E-2</v>
      </c>
      <c r="DU1035" s="159">
        <f t="shared" ref="DU1035:DU1098" si="1222">DT1035*249</f>
        <v>-3.2369999999999997</v>
      </c>
      <c r="DV1035" s="158">
        <f t="shared" si="1211"/>
        <v>-6.7000000000000002E-3</v>
      </c>
      <c r="DW1035" s="160">
        <f t="shared" ref="DW1035:DW1098" si="1223">DV1035*249</f>
        <v>-1.6683000000000001</v>
      </c>
    </row>
    <row r="1036" spans="1:127" ht="24.95" customHeight="1" x14ac:dyDescent="0.2">
      <c r="A1036" s="272">
        <v>1027</v>
      </c>
      <c r="B1036" s="336"/>
      <c r="C1036" s="332"/>
      <c r="D1036" s="333"/>
      <c r="E1036" s="334"/>
      <c r="F1036" s="335"/>
      <c r="G1036" s="334"/>
      <c r="H1036" s="371"/>
      <c r="I1036" s="334"/>
      <c r="J1036" s="334"/>
      <c r="K1036" s="334"/>
      <c r="L1036" s="334"/>
      <c r="M1036" s="334"/>
      <c r="N1036" s="334"/>
      <c r="O1036" s="337"/>
      <c r="P1036" s="337"/>
      <c r="Q1036" s="338" t="str">
        <f t="shared" si="1174"/>
        <v xml:space="preserve"> </v>
      </c>
      <c r="R1036" s="339" t="str">
        <f t="shared" si="1175"/>
        <v/>
      </c>
      <c r="S1036" s="340" t="str">
        <f t="shared" si="1156"/>
        <v/>
      </c>
      <c r="T1036" s="341" t="str">
        <f t="shared" si="1176"/>
        <v/>
      </c>
      <c r="U1036" s="341" t="str">
        <f t="shared" si="1177"/>
        <v/>
      </c>
      <c r="V1036" s="341" t="str">
        <f t="shared" si="1178"/>
        <v/>
      </c>
      <c r="W1036" s="341" t="str">
        <f t="shared" si="1179"/>
        <v/>
      </c>
      <c r="X1036" s="340" t="str">
        <f t="shared" si="1157"/>
        <v/>
      </c>
      <c r="Y1036" s="342" t="str">
        <f t="shared" si="1158"/>
        <v/>
      </c>
      <c r="Z1036" s="343" t="str">
        <f t="shared" si="1159"/>
        <v/>
      </c>
      <c r="AA1036" s="344" t="str">
        <f t="shared" si="1160"/>
        <v/>
      </c>
      <c r="AB1036" s="345" t="str">
        <f t="shared" si="1180"/>
        <v/>
      </c>
      <c r="AC1036" s="346" t="str">
        <f t="shared" si="1181"/>
        <v/>
      </c>
      <c r="AD1036" s="346" t="str">
        <f t="shared" si="1182"/>
        <v/>
      </c>
      <c r="AE1036" s="344" t="str">
        <f t="shared" si="1161"/>
        <v/>
      </c>
      <c r="AF1036" s="346" t="str">
        <f t="shared" si="1183"/>
        <v/>
      </c>
      <c r="AG1036" s="344" t="str">
        <f t="shared" si="1162"/>
        <v/>
      </c>
      <c r="AH1036" s="344" t="str">
        <f t="shared" si="1163"/>
        <v/>
      </c>
      <c r="AI1036" s="344" t="str">
        <f t="shared" si="1164"/>
        <v/>
      </c>
      <c r="AJ1036" s="346" t="str">
        <f t="shared" si="1165"/>
        <v/>
      </c>
      <c r="AK1036" s="346" t="str">
        <f t="shared" si="1166"/>
        <v/>
      </c>
      <c r="AL1036" s="347" t="str">
        <f t="shared" si="1167"/>
        <v/>
      </c>
      <c r="AM1036" s="141"/>
      <c r="AN1036" s="141"/>
      <c r="AO1036" s="142"/>
      <c r="AP1036" s="58">
        <f t="shared" si="1184"/>
        <v>0</v>
      </c>
      <c r="AQ1036" s="318">
        <f>SUM(AP$10:AP1036)</f>
        <v>0</v>
      </c>
      <c r="AR1036" s="143">
        <f t="shared" si="1171"/>
        <v>0.1</v>
      </c>
      <c r="AS1036" s="144" t="str">
        <f t="shared" si="1185"/>
        <v/>
      </c>
      <c r="AT1036" s="144" t="str">
        <f t="shared" si="1212"/>
        <v/>
      </c>
      <c r="AU1036" s="145"/>
      <c r="AV1036" s="58">
        <f t="shared" si="1172"/>
        <v>0</v>
      </c>
      <c r="AW1036" s="318">
        <f>SUM(AV$10:AV1036)</f>
        <v>0</v>
      </c>
      <c r="AX1036" s="319">
        <f t="shared" si="1173"/>
        <v>0.1</v>
      </c>
      <c r="AY1036" s="144" t="str">
        <f t="shared" si="1154"/>
        <v/>
      </c>
      <c r="AZ1036" s="144" t="str">
        <f t="shared" si="1155"/>
        <v/>
      </c>
      <c r="BA1036" s="144"/>
      <c r="BB1036" s="146" t="str">
        <f t="shared" si="1186"/>
        <v/>
      </c>
      <c r="BC1036" s="66" t="str">
        <f t="shared" si="1153"/>
        <v/>
      </c>
      <c r="BD1036" s="195" t="str">
        <f t="shared" si="1187"/>
        <v/>
      </c>
      <c r="BF1036" s="283"/>
      <c r="BG1036" s="286" t="str">
        <f t="shared" si="1188"/>
        <v/>
      </c>
      <c r="BY1036" s="211" t="str">
        <f t="shared" si="1189"/>
        <v/>
      </c>
      <c r="BZ1036" s="150" t="str">
        <f t="shared" si="1190"/>
        <v/>
      </c>
      <c r="CB1036" s="54" t="str">
        <f t="shared" si="1152"/>
        <v/>
      </c>
      <c r="CD1036" s="54" t="str">
        <f t="shared" si="1191"/>
        <v/>
      </c>
      <c r="CF1036" s="54" t="str">
        <f t="shared" si="1192"/>
        <v/>
      </c>
      <c r="CH1036" s="150" t="str">
        <f t="shared" si="1193"/>
        <v/>
      </c>
      <c r="CI1036" s="290"/>
      <c r="CJ1036" s="150" t="str">
        <f t="shared" si="1194"/>
        <v/>
      </c>
      <c r="CK1036" s="290"/>
      <c r="CL1036" s="54" t="str">
        <f t="shared" si="1213"/>
        <v/>
      </c>
      <c r="CM1036" s="290"/>
      <c r="CN1036" s="150" t="str">
        <f t="shared" si="1195"/>
        <v/>
      </c>
      <c r="CO1036" s="290"/>
      <c r="CP1036" s="150" t="str">
        <f t="shared" si="1196"/>
        <v/>
      </c>
      <c r="CQ1036" s="290"/>
      <c r="CR1036" s="150" t="str">
        <f t="shared" si="1197"/>
        <v/>
      </c>
      <c r="CS1036" s="290"/>
      <c r="CT1036" s="150" t="str">
        <f t="shared" si="1198"/>
        <v/>
      </c>
      <c r="CU1036" s="150"/>
      <c r="CV1036" s="150" t="str">
        <f t="shared" si="1199"/>
        <v/>
      </c>
      <c r="CW1036" s="94"/>
      <c r="CX1036" s="151" t="str">
        <f t="shared" si="1168"/>
        <v/>
      </c>
      <c r="CY1036" s="151" t="str">
        <f t="shared" si="1169"/>
        <v/>
      </c>
      <c r="CZ1036" s="152"/>
      <c r="DA1036" s="373" t="str">
        <f t="shared" si="1214"/>
        <v/>
      </c>
      <c r="DC1036" s="153">
        <f t="shared" si="1200"/>
        <v>0</v>
      </c>
      <c r="DD1036" s="153">
        <f t="shared" si="1201"/>
        <v>0</v>
      </c>
      <c r="DE1036" s="153">
        <f t="shared" si="1202"/>
        <v>0</v>
      </c>
      <c r="DF1036" s="158">
        <f t="shared" si="1203"/>
        <v>-4.7000000000000002E-3</v>
      </c>
      <c r="DG1036" s="159">
        <f t="shared" si="1215"/>
        <v>-1.1703000000000001</v>
      </c>
      <c r="DH1036" s="158">
        <f t="shared" si="1204"/>
        <v>3.1999999999999997E-3</v>
      </c>
      <c r="DI1036" s="159">
        <f t="shared" si="1216"/>
        <v>0.79679999999999995</v>
      </c>
      <c r="DJ1036" s="158">
        <f t="shared" si="1205"/>
        <v>-2.7000000000000001E-3</v>
      </c>
      <c r="DK1036" s="159">
        <f t="shared" si="1217"/>
        <v>-0.67230000000000001</v>
      </c>
      <c r="DL1036" s="158">
        <f t="shared" si="1206"/>
        <v>1.1999999999999999E-3</v>
      </c>
      <c r="DM1036" s="159">
        <f t="shared" si="1218"/>
        <v>0.29879999999999995</v>
      </c>
      <c r="DN1036" s="158">
        <f t="shared" si="1207"/>
        <v>1.46E-2</v>
      </c>
      <c r="DO1036" s="159">
        <f t="shared" si="1219"/>
        <v>3.6354000000000002</v>
      </c>
      <c r="DP1036" s="158">
        <f t="shared" si="1208"/>
        <v>-1.2999999999999999E-2</v>
      </c>
      <c r="DQ1036" s="159">
        <f t="shared" si="1220"/>
        <v>-3.2369999999999997</v>
      </c>
      <c r="DR1036" s="158">
        <f t="shared" si="1209"/>
        <v>-6.7000000000000002E-3</v>
      </c>
      <c r="DS1036" s="159">
        <f t="shared" si="1221"/>
        <v>-1.6683000000000001</v>
      </c>
      <c r="DT1036" s="158">
        <f t="shared" si="1210"/>
        <v>-1.2999999999999999E-2</v>
      </c>
      <c r="DU1036" s="159">
        <f t="shared" si="1222"/>
        <v>-3.2369999999999997</v>
      </c>
      <c r="DV1036" s="158">
        <f t="shared" si="1211"/>
        <v>-6.7000000000000002E-3</v>
      </c>
      <c r="DW1036" s="160">
        <f t="shared" si="1223"/>
        <v>-1.6683000000000001</v>
      </c>
    </row>
    <row r="1037" spans="1:127" ht="24.95" customHeight="1" x14ac:dyDescent="0.2">
      <c r="A1037" s="272">
        <v>1028</v>
      </c>
      <c r="B1037" s="336"/>
      <c r="C1037" s="332"/>
      <c r="D1037" s="333"/>
      <c r="E1037" s="334"/>
      <c r="F1037" s="335"/>
      <c r="G1037" s="334"/>
      <c r="H1037" s="371"/>
      <c r="I1037" s="334"/>
      <c r="J1037" s="334"/>
      <c r="K1037" s="334"/>
      <c r="L1037" s="334"/>
      <c r="M1037" s="334"/>
      <c r="N1037" s="334"/>
      <c r="O1037" s="337"/>
      <c r="P1037" s="337"/>
      <c r="Q1037" s="338" t="str">
        <f t="shared" si="1174"/>
        <v xml:space="preserve"> </v>
      </c>
      <c r="R1037" s="339" t="str">
        <f t="shared" si="1175"/>
        <v/>
      </c>
      <c r="S1037" s="340" t="str">
        <f t="shared" si="1156"/>
        <v/>
      </c>
      <c r="T1037" s="341" t="str">
        <f t="shared" si="1176"/>
        <v/>
      </c>
      <c r="U1037" s="341" t="str">
        <f t="shared" si="1177"/>
        <v/>
      </c>
      <c r="V1037" s="341" t="str">
        <f t="shared" si="1178"/>
        <v/>
      </c>
      <c r="W1037" s="341" t="str">
        <f t="shared" si="1179"/>
        <v/>
      </c>
      <c r="X1037" s="340" t="str">
        <f t="shared" si="1157"/>
        <v/>
      </c>
      <c r="Y1037" s="342" t="str">
        <f t="shared" si="1158"/>
        <v/>
      </c>
      <c r="Z1037" s="343" t="str">
        <f t="shared" si="1159"/>
        <v/>
      </c>
      <c r="AA1037" s="344" t="str">
        <f t="shared" si="1160"/>
        <v/>
      </c>
      <c r="AB1037" s="345" t="str">
        <f t="shared" si="1180"/>
        <v/>
      </c>
      <c r="AC1037" s="346" t="str">
        <f t="shared" si="1181"/>
        <v/>
      </c>
      <c r="AD1037" s="346" t="str">
        <f t="shared" si="1182"/>
        <v/>
      </c>
      <c r="AE1037" s="344" t="str">
        <f t="shared" si="1161"/>
        <v/>
      </c>
      <c r="AF1037" s="346" t="str">
        <f t="shared" si="1183"/>
        <v/>
      </c>
      <c r="AG1037" s="344" t="str">
        <f t="shared" si="1162"/>
        <v/>
      </c>
      <c r="AH1037" s="344" t="str">
        <f t="shared" si="1163"/>
        <v/>
      </c>
      <c r="AI1037" s="344" t="str">
        <f t="shared" si="1164"/>
        <v/>
      </c>
      <c r="AJ1037" s="346" t="str">
        <f t="shared" si="1165"/>
        <v/>
      </c>
      <c r="AK1037" s="346" t="str">
        <f t="shared" si="1166"/>
        <v/>
      </c>
      <c r="AL1037" s="347" t="str">
        <f t="shared" si="1167"/>
        <v/>
      </c>
      <c r="AM1037" s="141"/>
      <c r="AN1037" s="141"/>
      <c r="AO1037" s="142"/>
      <c r="AP1037" s="58">
        <f t="shared" si="1184"/>
        <v>0</v>
      </c>
      <c r="AQ1037" s="318">
        <f>SUM(AP$10:AP1037)</f>
        <v>0</v>
      </c>
      <c r="AR1037" s="143">
        <f t="shared" si="1171"/>
        <v>0.1</v>
      </c>
      <c r="AS1037" s="144" t="str">
        <f t="shared" si="1185"/>
        <v/>
      </c>
      <c r="AT1037" s="144" t="str">
        <f t="shared" si="1212"/>
        <v/>
      </c>
      <c r="AU1037" s="145"/>
      <c r="AV1037" s="58">
        <f t="shared" si="1172"/>
        <v>0</v>
      </c>
      <c r="AW1037" s="318">
        <f>SUM(AV$10:AV1037)</f>
        <v>0</v>
      </c>
      <c r="AX1037" s="319">
        <f t="shared" si="1173"/>
        <v>0.1</v>
      </c>
      <c r="AY1037" s="144" t="str">
        <f t="shared" si="1154"/>
        <v/>
      </c>
      <c r="AZ1037" s="144" t="str">
        <f t="shared" si="1155"/>
        <v/>
      </c>
      <c r="BA1037" s="144"/>
      <c r="BB1037" s="146" t="str">
        <f t="shared" si="1186"/>
        <v/>
      </c>
      <c r="BC1037" s="66" t="str">
        <f t="shared" si="1153"/>
        <v/>
      </c>
      <c r="BD1037" s="195" t="str">
        <f t="shared" si="1187"/>
        <v/>
      </c>
      <c r="BF1037" s="283"/>
      <c r="BG1037" s="286" t="str">
        <f t="shared" si="1188"/>
        <v/>
      </c>
      <c r="BY1037" s="211" t="str">
        <f t="shared" si="1189"/>
        <v/>
      </c>
      <c r="BZ1037" s="150" t="str">
        <f t="shared" si="1190"/>
        <v/>
      </c>
      <c r="CB1037" s="54" t="str">
        <f t="shared" si="1152"/>
        <v/>
      </c>
      <c r="CD1037" s="54" t="str">
        <f t="shared" si="1191"/>
        <v/>
      </c>
      <c r="CF1037" s="54" t="str">
        <f t="shared" si="1192"/>
        <v/>
      </c>
      <c r="CH1037" s="150" t="str">
        <f t="shared" si="1193"/>
        <v/>
      </c>
      <c r="CI1037" s="290"/>
      <c r="CJ1037" s="150" t="str">
        <f t="shared" si="1194"/>
        <v/>
      </c>
      <c r="CK1037" s="290"/>
      <c r="CL1037" s="54" t="str">
        <f t="shared" si="1213"/>
        <v/>
      </c>
      <c r="CM1037" s="290"/>
      <c r="CN1037" s="150" t="str">
        <f t="shared" si="1195"/>
        <v/>
      </c>
      <c r="CO1037" s="290"/>
      <c r="CP1037" s="150" t="str">
        <f t="shared" si="1196"/>
        <v/>
      </c>
      <c r="CQ1037" s="290"/>
      <c r="CR1037" s="150" t="str">
        <f t="shared" si="1197"/>
        <v/>
      </c>
      <c r="CS1037" s="290"/>
      <c r="CT1037" s="150" t="str">
        <f t="shared" si="1198"/>
        <v/>
      </c>
      <c r="CU1037" s="150"/>
      <c r="CV1037" s="150" t="str">
        <f t="shared" si="1199"/>
        <v/>
      </c>
      <c r="CW1037" s="94"/>
      <c r="CX1037" s="151" t="str">
        <f t="shared" si="1168"/>
        <v/>
      </c>
      <c r="CY1037" s="151" t="str">
        <f t="shared" si="1169"/>
        <v/>
      </c>
      <c r="CZ1037" s="152"/>
      <c r="DA1037" s="373" t="str">
        <f t="shared" si="1214"/>
        <v/>
      </c>
      <c r="DC1037" s="153">
        <f t="shared" si="1200"/>
        <v>0</v>
      </c>
      <c r="DD1037" s="153">
        <f t="shared" si="1201"/>
        <v>0</v>
      </c>
      <c r="DE1037" s="153">
        <f t="shared" si="1202"/>
        <v>0</v>
      </c>
      <c r="DF1037" s="158">
        <f t="shared" si="1203"/>
        <v>-4.7000000000000002E-3</v>
      </c>
      <c r="DG1037" s="159">
        <f t="shared" si="1215"/>
        <v>-1.1703000000000001</v>
      </c>
      <c r="DH1037" s="158">
        <f t="shared" si="1204"/>
        <v>3.1999999999999997E-3</v>
      </c>
      <c r="DI1037" s="159">
        <f t="shared" si="1216"/>
        <v>0.79679999999999995</v>
      </c>
      <c r="DJ1037" s="158">
        <f t="shared" si="1205"/>
        <v>-2.7000000000000001E-3</v>
      </c>
      <c r="DK1037" s="159">
        <f t="shared" si="1217"/>
        <v>-0.67230000000000001</v>
      </c>
      <c r="DL1037" s="158">
        <f t="shared" si="1206"/>
        <v>1.1999999999999999E-3</v>
      </c>
      <c r="DM1037" s="159">
        <f t="shared" si="1218"/>
        <v>0.29879999999999995</v>
      </c>
      <c r="DN1037" s="158">
        <f t="shared" si="1207"/>
        <v>1.46E-2</v>
      </c>
      <c r="DO1037" s="159">
        <f t="shared" si="1219"/>
        <v>3.6354000000000002</v>
      </c>
      <c r="DP1037" s="158">
        <f t="shared" si="1208"/>
        <v>-1.2999999999999999E-2</v>
      </c>
      <c r="DQ1037" s="159">
        <f t="shared" si="1220"/>
        <v>-3.2369999999999997</v>
      </c>
      <c r="DR1037" s="158">
        <f t="shared" si="1209"/>
        <v>-6.7000000000000002E-3</v>
      </c>
      <c r="DS1037" s="159">
        <f t="shared" si="1221"/>
        <v>-1.6683000000000001</v>
      </c>
      <c r="DT1037" s="158">
        <f t="shared" si="1210"/>
        <v>-1.2999999999999999E-2</v>
      </c>
      <c r="DU1037" s="159">
        <f t="shared" si="1222"/>
        <v>-3.2369999999999997</v>
      </c>
      <c r="DV1037" s="158">
        <f t="shared" si="1211"/>
        <v>-6.7000000000000002E-3</v>
      </c>
      <c r="DW1037" s="160">
        <f t="shared" si="1223"/>
        <v>-1.6683000000000001</v>
      </c>
    </row>
    <row r="1038" spans="1:127" ht="24.95" customHeight="1" x14ac:dyDescent="0.2">
      <c r="A1038" s="272">
        <v>1029</v>
      </c>
      <c r="B1038" s="336"/>
      <c r="C1038" s="332"/>
      <c r="D1038" s="333"/>
      <c r="E1038" s="334"/>
      <c r="F1038" s="335"/>
      <c r="G1038" s="334"/>
      <c r="H1038" s="371"/>
      <c r="I1038" s="334"/>
      <c r="J1038" s="334"/>
      <c r="K1038" s="334"/>
      <c r="L1038" s="334"/>
      <c r="M1038" s="334"/>
      <c r="N1038" s="334"/>
      <c r="O1038" s="337"/>
      <c r="P1038" s="337"/>
      <c r="Q1038" s="338" t="str">
        <f t="shared" si="1174"/>
        <v xml:space="preserve"> </v>
      </c>
      <c r="R1038" s="339" t="str">
        <f t="shared" si="1175"/>
        <v/>
      </c>
      <c r="S1038" s="340" t="str">
        <f t="shared" si="1156"/>
        <v/>
      </c>
      <c r="T1038" s="341" t="str">
        <f t="shared" si="1176"/>
        <v/>
      </c>
      <c r="U1038" s="341" t="str">
        <f t="shared" si="1177"/>
        <v/>
      </c>
      <c r="V1038" s="341" t="str">
        <f t="shared" si="1178"/>
        <v/>
      </c>
      <c r="W1038" s="341" t="str">
        <f t="shared" si="1179"/>
        <v/>
      </c>
      <c r="X1038" s="340" t="str">
        <f t="shared" si="1157"/>
        <v/>
      </c>
      <c r="Y1038" s="342" t="str">
        <f t="shared" si="1158"/>
        <v/>
      </c>
      <c r="Z1038" s="343" t="str">
        <f t="shared" si="1159"/>
        <v/>
      </c>
      <c r="AA1038" s="344" t="str">
        <f t="shared" si="1160"/>
        <v/>
      </c>
      <c r="AB1038" s="345" t="str">
        <f t="shared" si="1180"/>
        <v/>
      </c>
      <c r="AC1038" s="346" t="str">
        <f t="shared" si="1181"/>
        <v/>
      </c>
      <c r="AD1038" s="346" t="str">
        <f t="shared" si="1182"/>
        <v/>
      </c>
      <c r="AE1038" s="344" t="str">
        <f t="shared" si="1161"/>
        <v/>
      </c>
      <c r="AF1038" s="346" t="str">
        <f t="shared" si="1183"/>
        <v/>
      </c>
      <c r="AG1038" s="344" t="str">
        <f t="shared" si="1162"/>
        <v/>
      </c>
      <c r="AH1038" s="344" t="str">
        <f t="shared" si="1163"/>
        <v/>
      </c>
      <c r="AI1038" s="344" t="str">
        <f t="shared" si="1164"/>
        <v/>
      </c>
      <c r="AJ1038" s="346" t="str">
        <f t="shared" si="1165"/>
        <v/>
      </c>
      <c r="AK1038" s="346" t="str">
        <f t="shared" si="1166"/>
        <v/>
      </c>
      <c r="AL1038" s="347" t="str">
        <f t="shared" si="1167"/>
        <v/>
      </c>
      <c r="AM1038" s="141"/>
      <c r="AN1038" s="141"/>
      <c r="AO1038" s="142"/>
      <c r="AP1038" s="58">
        <f t="shared" si="1184"/>
        <v>0</v>
      </c>
      <c r="AQ1038" s="318">
        <f>SUM(AP$10:AP1038)</f>
        <v>0</v>
      </c>
      <c r="AR1038" s="143">
        <f t="shared" si="1171"/>
        <v>0.1</v>
      </c>
      <c r="AS1038" s="144" t="str">
        <f t="shared" si="1185"/>
        <v/>
      </c>
      <c r="AT1038" s="144" t="str">
        <f t="shared" si="1212"/>
        <v/>
      </c>
      <c r="AU1038" s="145"/>
      <c r="AV1038" s="58">
        <f t="shared" si="1172"/>
        <v>0</v>
      </c>
      <c r="AW1038" s="318">
        <f>SUM(AV$10:AV1038)</f>
        <v>0</v>
      </c>
      <c r="AX1038" s="319">
        <f t="shared" si="1173"/>
        <v>0.1</v>
      </c>
      <c r="AY1038" s="144" t="str">
        <f t="shared" si="1154"/>
        <v/>
      </c>
      <c r="AZ1038" s="144" t="str">
        <f t="shared" si="1155"/>
        <v/>
      </c>
      <c r="BA1038" s="144"/>
      <c r="BB1038" s="146" t="str">
        <f t="shared" si="1186"/>
        <v/>
      </c>
      <c r="BC1038" s="66" t="str">
        <f t="shared" si="1153"/>
        <v/>
      </c>
      <c r="BD1038" s="195" t="str">
        <f t="shared" si="1187"/>
        <v/>
      </c>
      <c r="BF1038" s="283"/>
      <c r="BG1038" s="286" t="str">
        <f t="shared" si="1188"/>
        <v/>
      </c>
      <c r="BY1038" s="211" t="str">
        <f t="shared" si="1189"/>
        <v/>
      </c>
      <c r="BZ1038" s="150" t="str">
        <f t="shared" si="1190"/>
        <v/>
      </c>
      <c r="CB1038" s="54" t="str">
        <f t="shared" ref="CB1038:CB1101" si="1224">IF(CD1038="CageRack","AVC5000CR",BZ1038)</f>
        <v/>
      </c>
      <c r="CD1038" s="54" t="str">
        <f t="shared" si="1191"/>
        <v/>
      </c>
      <c r="CF1038" s="54" t="str">
        <f t="shared" si="1192"/>
        <v/>
      </c>
      <c r="CH1038" s="150" t="str">
        <f t="shared" si="1193"/>
        <v/>
      </c>
      <c r="CI1038" s="290"/>
      <c r="CJ1038" s="150" t="str">
        <f t="shared" si="1194"/>
        <v/>
      </c>
      <c r="CK1038" s="290"/>
      <c r="CL1038" s="54" t="str">
        <f t="shared" si="1213"/>
        <v/>
      </c>
      <c r="CM1038" s="290"/>
      <c r="CN1038" s="150" t="str">
        <f t="shared" si="1195"/>
        <v/>
      </c>
      <c r="CO1038" s="290"/>
      <c r="CP1038" s="150" t="str">
        <f t="shared" si="1196"/>
        <v/>
      </c>
      <c r="CQ1038" s="290"/>
      <c r="CR1038" s="150" t="str">
        <f t="shared" si="1197"/>
        <v/>
      </c>
      <c r="CS1038" s="290"/>
      <c r="CT1038" s="150" t="str">
        <f t="shared" si="1198"/>
        <v/>
      </c>
      <c r="CU1038" s="150"/>
      <c r="CV1038" s="150" t="str">
        <f t="shared" si="1199"/>
        <v/>
      </c>
      <c r="CW1038" s="94"/>
      <c r="CX1038" s="151" t="str">
        <f t="shared" si="1168"/>
        <v/>
      </c>
      <c r="CY1038" s="151" t="str">
        <f t="shared" si="1169"/>
        <v/>
      </c>
      <c r="CZ1038" s="152"/>
      <c r="DA1038" s="373" t="str">
        <f t="shared" si="1214"/>
        <v/>
      </c>
      <c r="DC1038" s="153">
        <f t="shared" si="1200"/>
        <v>0</v>
      </c>
      <c r="DD1038" s="153">
        <f t="shared" si="1201"/>
        <v>0</v>
      </c>
      <c r="DE1038" s="153">
        <f t="shared" si="1202"/>
        <v>0</v>
      </c>
      <c r="DF1038" s="158">
        <f t="shared" si="1203"/>
        <v>-4.7000000000000002E-3</v>
      </c>
      <c r="DG1038" s="159">
        <f t="shared" si="1215"/>
        <v>-1.1703000000000001</v>
      </c>
      <c r="DH1038" s="158">
        <f t="shared" si="1204"/>
        <v>3.1999999999999997E-3</v>
      </c>
      <c r="DI1038" s="159">
        <f t="shared" si="1216"/>
        <v>0.79679999999999995</v>
      </c>
      <c r="DJ1038" s="158">
        <f t="shared" si="1205"/>
        <v>-2.7000000000000001E-3</v>
      </c>
      <c r="DK1038" s="159">
        <f t="shared" si="1217"/>
        <v>-0.67230000000000001</v>
      </c>
      <c r="DL1038" s="158">
        <f t="shared" si="1206"/>
        <v>1.1999999999999999E-3</v>
      </c>
      <c r="DM1038" s="159">
        <f t="shared" si="1218"/>
        <v>0.29879999999999995</v>
      </c>
      <c r="DN1038" s="158">
        <f t="shared" si="1207"/>
        <v>1.46E-2</v>
      </c>
      <c r="DO1038" s="159">
        <f t="shared" si="1219"/>
        <v>3.6354000000000002</v>
      </c>
      <c r="DP1038" s="158">
        <f t="shared" si="1208"/>
        <v>-1.2999999999999999E-2</v>
      </c>
      <c r="DQ1038" s="159">
        <f t="shared" si="1220"/>
        <v>-3.2369999999999997</v>
      </c>
      <c r="DR1038" s="158">
        <f t="shared" si="1209"/>
        <v>-6.7000000000000002E-3</v>
      </c>
      <c r="DS1038" s="159">
        <f t="shared" si="1221"/>
        <v>-1.6683000000000001</v>
      </c>
      <c r="DT1038" s="158">
        <f t="shared" si="1210"/>
        <v>-1.2999999999999999E-2</v>
      </c>
      <c r="DU1038" s="159">
        <f t="shared" si="1222"/>
        <v>-3.2369999999999997</v>
      </c>
      <c r="DV1038" s="158">
        <f t="shared" si="1211"/>
        <v>-6.7000000000000002E-3</v>
      </c>
      <c r="DW1038" s="160">
        <f t="shared" si="1223"/>
        <v>-1.6683000000000001</v>
      </c>
    </row>
    <row r="1039" spans="1:127" ht="24.95" customHeight="1" x14ac:dyDescent="0.2">
      <c r="A1039" s="272">
        <v>1030</v>
      </c>
      <c r="B1039" s="336"/>
      <c r="C1039" s="332"/>
      <c r="D1039" s="333"/>
      <c r="E1039" s="334"/>
      <c r="F1039" s="335"/>
      <c r="G1039" s="334"/>
      <c r="H1039" s="371"/>
      <c r="I1039" s="334"/>
      <c r="J1039" s="334"/>
      <c r="K1039" s="334"/>
      <c r="L1039" s="334"/>
      <c r="M1039" s="334"/>
      <c r="N1039" s="334"/>
      <c r="O1039" s="337"/>
      <c r="P1039" s="337"/>
      <c r="Q1039" s="338" t="str">
        <f t="shared" si="1174"/>
        <v xml:space="preserve"> </v>
      </c>
      <c r="R1039" s="339" t="str">
        <f t="shared" si="1175"/>
        <v/>
      </c>
      <c r="S1039" s="340" t="str">
        <f t="shared" si="1156"/>
        <v/>
      </c>
      <c r="T1039" s="341" t="str">
        <f t="shared" si="1176"/>
        <v/>
      </c>
      <c r="U1039" s="341" t="str">
        <f t="shared" si="1177"/>
        <v/>
      </c>
      <c r="V1039" s="341" t="str">
        <f t="shared" si="1178"/>
        <v/>
      </c>
      <c r="W1039" s="341" t="str">
        <f t="shared" si="1179"/>
        <v/>
      </c>
      <c r="X1039" s="340" t="str">
        <f t="shared" si="1157"/>
        <v/>
      </c>
      <c r="Y1039" s="342" t="str">
        <f t="shared" si="1158"/>
        <v/>
      </c>
      <c r="Z1039" s="343" t="str">
        <f t="shared" si="1159"/>
        <v/>
      </c>
      <c r="AA1039" s="344" t="str">
        <f t="shared" si="1160"/>
        <v/>
      </c>
      <c r="AB1039" s="345" t="str">
        <f t="shared" si="1180"/>
        <v/>
      </c>
      <c r="AC1039" s="346" t="str">
        <f t="shared" si="1181"/>
        <v/>
      </c>
      <c r="AD1039" s="346" t="str">
        <f t="shared" si="1182"/>
        <v/>
      </c>
      <c r="AE1039" s="344" t="str">
        <f t="shared" si="1161"/>
        <v/>
      </c>
      <c r="AF1039" s="346" t="str">
        <f t="shared" si="1183"/>
        <v/>
      </c>
      <c r="AG1039" s="344" t="str">
        <f t="shared" si="1162"/>
        <v/>
      </c>
      <c r="AH1039" s="344" t="str">
        <f t="shared" si="1163"/>
        <v/>
      </c>
      <c r="AI1039" s="344" t="str">
        <f t="shared" si="1164"/>
        <v/>
      </c>
      <c r="AJ1039" s="346" t="str">
        <f t="shared" si="1165"/>
        <v/>
      </c>
      <c r="AK1039" s="346" t="str">
        <f t="shared" si="1166"/>
        <v/>
      </c>
      <c r="AL1039" s="347" t="str">
        <f t="shared" si="1167"/>
        <v/>
      </c>
      <c r="AM1039" s="141"/>
      <c r="AN1039" s="141"/>
      <c r="AO1039" s="142"/>
      <c r="AP1039" s="58">
        <f t="shared" si="1184"/>
        <v>0</v>
      </c>
      <c r="AQ1039" s="318">
        <f>SUM(AP$10:AP1039)</f>
        <v>0</v>
      </c>
      <c r="AR1039" s="143">
        <f t="shared" si="1171"/>
        <v>0.1</v>
      </c>
      <c r="AS1039" s="144" t="str">
        <f t="shared" si="1185"/>
        <v/>
      </c>
      <c r="AT1039" s="144" t="str">
        <f t="shared" si="1212"/>
        <v/>
      </c>
      <c r="AU1039" s="145"/>
      <c r="AV1039" s="58">
        <f t="shared" si="1172"/>
        <v>0</v>
      </c>
      <c r="AW1039" s="318">
        <f>SUM(AV$10:AV1039)</f>
        <v>0</v>
      </c>
      <c r="AX1039" s="319">
        <f t="shared" si="1173"/>
        <v>0.1</v>
      </c>
      <c r="AY1039" s="144" t="str">
        <f t="shared" si="1154"/>
        <v/>
      </c>
      <c r="AZ1039" s="144" t="str">
        <f t="shared" si="1155"/>
        <v/>
      </c>
      <c r="BA1039" s="144"/>
      <c r="BB1039" s="146" t="str">
        <f t="shared" si="1186"/>
        <v/>
      </c>
      <c r="BC1039" s="66" t="str">
        <f t="shared" si="1153"/>
        <v/>
      </c>
      <c r="BD1039" s="195" t="str">
        <f t="shared" si="1187"/>
        <v/>
      </c>
      <c r="BF1039" s="283"/>
      <c r="BG1039" s="286" t="str">
        <f t="shared" si="1188"/>
        <v/>
      </c>
      <c r="BY1039" s="211" t="str">
        <f t="shared" si="1189"/>
        <v/>
      </c>
      <c r="BZ1039" s="150" t="str">
        <f t="shared" si="1190"/>
        <v/>
      </c>
      <c r="CB1039" s="54" t="str">
        <f t="shared" si="1224"/>
        <v/>
      </c>
      <c r="CD1039" s="54" t="str">
        <f t="shared" si="1191"/>
        <v/>
      </c>
      <c r="CF1039" s="54" t="str">
        <f t="shared" si="1192"/>
        <v/>
      </c>
      <c r="CH1039" s="150" t="str">
        <f t="shared" si="1193"/>
        <v/>
      </c>
      <c r="CI1039" s="290"/>
      <c r="CJ1039" s="150" t="str">
        <f t="shared" si="1194"/>
        <v/>
      </c>
      <c r="CK1039" s="290"/>
      <c r="CL1039" s="54" t="str">
        <f t="shared" si="1213"/>
        <v/>
      </c>
      <c r="CM1039" s="290"/>
      <c r="CN1039" s="150" t="str">
        <f t="shared" si="1195"/>
        <v/>
      </c>
      <c r="CO1039" s="290"/>
      <c r="CP1039" s="150" t="str">
        <f t="shared" si="1196"/>
        <v/>
      </c>
      <c r="CQ1039" s="290"/>
      <c r="CR1039" s="150" t="str">
        <f t="shared" si="1197"/>
        <v/>
      </c>
      <c r="CS1039" s="290"/>
      <c r="CT1039" s="150" t="str">
        <f t="shared" si="1198"/>
        <v/>
      </c>
      <c r="CU1039" s="150"/>
      <c r="CV1039" s="150" t="str">
        <f t="shared" si="1199"/>
        <v/>
      </c>
      <c r="CW1039" s="94"/>
      <c r="CX1039" s="151" t="str">
        <f t="shared" si="1168"/>
        <v/>
      </c>
      <c r="CY1039" s="151" t="str">
        <f t="shared" si="1169"/>
        <v/>
      </c>
      <c r="CZ1039" s="152"/>
      <c r="DA1039" s="373" t="str">
        <f t="shared" si="1214"/>
        <v/>
      </c>
      <c r="DC1039" s="153">
        <f t="shared" si="1200"/>
        <v>0</v>
      </c>
      <c r="DD1039" s="153">
        <f t="shared" si="1201"/>
        <v>0</v>
      </c>
      <c r="DE1039" s="153">
        <f t="shared" si="1202"/>
        <v>0</v>
      </c>
      <c r="DF1039" s="158">
        <f t="shared" si="1203"/>
        <v>-4.7000000000000002E-3</v>
      </c>
      <c r="DG1039" s="159">
        <f t="shared" si="1215"/>
        <v>-1.1703000000000001</v>
      </c>
      <c r="DH1039" s="158">
        <f t="shared" si="1204"/>
        <v>3.1999999999999997E-3</v>
      </c>
      <c r="DI1039" s="159">
        <f t="shared" si="1216"/>
        <v>0.79679999999999995</v>
      </c>
      <c r="DJ1039" s="158">
        <f t="shared" si="1205"/>
        <v>-2.7000000000000001E-3</v>
      </c>
      <c r="DK1039" s="159">
        <f t="shared" si="1217"/>
        <v>-0.67230000000000001</v>
      </c>
      <c r="DL1039" s="158">
        <f t="shared" si="1206"/>
        <v>1.1999999999999999E-3</v>
      </c>
      <c r="DM1039" s="159">
        <f t="shared" si="1218"/>
        <v>0.29879999999999995</v>
      </c>
      <c r="DN1039" s="158">
        <f t="shared" si="1207"/>
        <v>1.46E-2</v>
      </c>
      <c r="DO1039" s="159">
        <f t="shared" si="1219"/>
        <v>3.6354000000000002</v>
      </c>
      <c r="DP1039" s="158">
        <f t="shared" si="1208"/>
        <v>-1.2999999999999999E-2</v>
      </c>
      <c r="DQ1039" s="159">
        <f t="shared" si="1220"/>
        <v>-3.2369999999999997</v>
      </c>
      <c r="DR1039" s="158">
        <f t="shared" si="1209"/>
        <v>-6.7000000000000002E-3</v>
      </c>
      <c r="DS1039" s="159">
        <f t="shared" si="1221"/>
        <v>-1.6683000000000001</v>
      </c>
      <c r="DT1039" s="158">
        <f t="shared" si="1210"/>
        <v>-1.2999999999999999E-2</v>
      </c>
      <c r="DU1039" s="159">
        <f t="shared" si="1222"/>
        <v>-3.2369999999999997</v>
      </c>
      <c r="DV1039" s="158">
        <f t="shared" si="1211"/>
        <v>-6.7000000000000002E-3</v>
      </c>
      <c r="DW1039" s="160">
        <f t="shared" si="1223"/>
        <v>-1.6683000000000001</v>
      </c>
    </row>
    <row r="1040" spans="1:127" ht="24.95" customHeight="1" x14ac:dyDescent="0.2">
      <c r="A1040" s="272">
        <v>1031</v>
      </c>
      <c r="B1040" s="336"/>
      <c r="C1040" s="332"/>
      <c r="D1040" s="333"/>
      <c r="E1040" s="334"/>
      <c r="F1040" s="335"/>
      <c r="G1040" s="334"/>
      <c r="H1040" s="371"/>
      <c r="I1040" s="334"/>
      <c r="J1040" s="334"/>
      <c r="K1040" s="334"/>
      <c r="L1040" s="334"/>
      <c r="M1040" s="334"/>
      <c r="N1040" s="334"/>
      <c r="O1040" s="337"/>
      <c r="P1040" s="337"/>
      <c r="Q1040" s="338" t="str">
        <f t="shared" si="1174"/>
        <v xml:space="preserve"> </v>
      </c>
      <c r="R1040" s="339" t="str">
        <f t="shared" si="1175"/>
        <v/>
      </c>
      <c r="S1040" s="340" t="str">
        <f t="shared" si="1156"/>
        <v/>
      </c>
      <c r="T1040" s="341" t="str">
        <f t="shared" si="1176"/>
        <v/>
      </c>
      <c r="U1040" s="341" t="str">
        <f t="shared" si="1177"/>
        <v/>
      </c>
      <c r="V1040" s="341" t="str">
        <f t="shared" si="1178"/>
        <v/>
      </c>
      <c r="W1040" s="341" t="str">
        <f t="shared" si="1179"/>
        <v/>
      </c>
      <c r="X1040" s="340" t="str">
        <f t="shared" si="1157"/>
        <v/>
      </c>
      <c r="Y1040" s="342" t="str">
        <f t="shared" si="1158"/>
        <v/>
      </c>
      <c r="Z1040" s="343" t="str">
        <f t="shared" si="1159"/>
        <v/>
      </c>
      <c r="AA1040" s="344" t="str">
        <f t="shared" si="1160"/>
        <v/>
      </c>
      <c r="AB1040" s="345" t="str">
        <f t="shared" si="1180"/>
        <v/>
      </c>
      <c r="AC1040" s="346" t="str">
        <f t="shared" si="1181"/>
        <v/>
      </c>
      <c r="AD1040" s="346" t="str">
        <f t="shared" si="1182"/>
        <v/>
      </c>
      <c r="AE1040" s="344" t="str">
        <f t="shared" si="1161"/>
        <v/>
      </c>
      <c r="AF1040" s="346" t="str">
        <f t="shared" si="1183"/>
        <v/>
      </c>
      <c r="AG1040" s="344" t="str">
        <f t="shared" si="1162"/>
        <v/>
      </c>
      <c r="AH1040" s="344" t="str">
        <f t="shared" si="1163"/>
        <v/>
      </c>
      <c r="AI1040" s="344" t="str">
        <f t="shared" si="1164"/>
        <v/>
      </c>
      <c r="AJ1040" s="346" t="str">
        <f t="shared" si="1165"/>
        <v/>
      </c>
      <c r="AK1040" s="346" t="str">
        <f t="shared" si="1166"/>
        <v/>
      </c>
      <c r="AL1040" s="347" t="str">
        <f t="shared" si="1167"/>
        <v/>
      </c>
      <c r="AM1040" s="141"/>
      <c r="AN1040" s="141"/>
      <c r="AO1040" s="142"/>
      <c r="AP1040" s="58">
        <f t="shared" si="1184"/>
        <v>0</v>
      </c>
      <c r="AQ1040" s="318">
        <f>SUM(AP$10:AP1040)</f>
        <v>0</v>
      </c>
      <c r="AR1040" s="143">
        <f t="shared" si="1171"/>
        <v>0.1</v>
      </c>
      <c r="AS1040" s="144" t="str">
        <f t="shared" si="1185"/>
        <v/>
      </c>
      <c r="AT1040" s="144" t="str">
        <f t="shared" si="1212"/>
        <v/>
      </c>
      <c r="AU1040" s="145"/>
      <c r="AV1040" s="58">
        <f t="shared" si="1172"/>
        <v>0</v>
      </c>
      <c r="AW1040" s="318">
        <f>SUM(AV$10:AV1040)</f>
        <v>0</v>
      </c>
      <c r="AX1040" s="319">
        <f t="shared" si="1173"/>
        <v>0.1</v>
      </c>
      <c r="AY1040" s="144" t="str">
        <f t="shared" si="1154"/>
        <v/>
      </c>
      <c r="AZ1040" s="144" t="str">
        <f t="shared" si="1155"/>
        <v/>
      </c>
      <c r="BA1040" s="144"/>
      <c r="BB1040" s="146" t="str">
        <f t="shared" si="1186"/>
        <v/>
      </c>
      <c r="BC1040" s="66" t="str">
        <f t="shared" ref="BC1040:BC1103" si="1225">BB1040</f>
        <v/>
      </c>
      <c r="BD1040" s="195" t="str">
        <f t="shared" si="1187"/>
        <v/>
      </c>
      <c r="BF1040" s="283"/>
      <c r="BG1040" s="286" t="str">
        <f t="shared" si="1188"/>
        <v/>
      </c>
      <c r="BY1040" s="211" t="str">
        <f t="shared" si="1189"/>
        <v/>
      </c>
      <c r="BZ1040" s="150" t="str">
        <f t="shared" si="1190"/>
        <v/>
      </c>
      <c r="CB1040" s="54" t="str">
        <f t="shared" si="1224"/>
        <v/>
      </c>
      <c r="CD1040" s="54" t="str">
        <f t="shared" si="1191"/>
        <v/>
      </c>
      <c r="CF1040" s="54" t="str">
        <f t="shared" si="1192"/>
        <v/>
      </c>
      <c r="CH1040" s="150" t="str">
        <f t="shared" si="1193"/>
        <v/>
      </c>
      <c r="CI1040" s="290"/>
      <c r="CJ1040" s="150" t="str">
        <f t="shared" si="1194"/>
        <v/>
      </c>
      <c r="CK1040" s="290"/>
      <c r="CL1040" s="54" t="str">
        <f t="shared" si="1213"/>
        <v/>
      </c>
      <c r="CM1040" s="290"/>
      <c r="CN1040" s="150" t="str">
        <f t="shared" si="1195"/>
        <v/>
      </c>
      <c r="CO1040" s="290"/>
      <c r="CP1040" s="150" t="str">
        <f t="shared" si="1196"/>
        <v/>
      </c>
      <c r="CQ1040" s="290"/>
      <c r="CR1040" s="150" t="str">
        <f t="shared" si="1197"/>
        <v/>
      </c>
      <c r="CS1040" s="290"/>
      <c r="CT1040" s="150" t="str">
        <f t="shared" si="1198"/>
        <v/>
      </c>
      <c r="CU1040" s="150"/>
      <c r="CV1040" s="150" t="str">
        <f t="shared" si="1199"/>
        <v/>
      </c>
      <c r="CW1040" s="94"/>
      <c r="CX1040" s="151" t="str">
        <f t="shared" si="1168"/>
        <v/>
      </c>
      <c r="CY1040" s="151" t="str">
        <f t="shared" si="1169"/>
        <v/>
      </c>
      <c r="CZ1040" s="152"/>
      <c r="DA1040" s="373" t="str">
        <f t="shared" si="1214"/>
        <v/>
      </c>
      <c r="DC1040" s="153">
        <f t="shared" si="1200"/>
        <v>0</v>
      </c>
      <c r="DD1040" s="153">
        <f t="shared" si="1201"/>
        <v>0</v>
      </c>
      <c r="DE1040" s="153">
        <f t="shared" si="1202"/>
        <v>0</v>
      </c>
      <c r="DF1040" s="158">
        <f t="shared" si="1203"/>
        <v>-4.7000000000000002E-3</v>
      </c>
      <c r="DG1040" s="159">
        <f t="shared" si="1215"/>
        <v>-1.1703000000000001</v>
      </c>
      <c r="DH1040" s="158">
        <f t="shared" si="1204"/>
        <v>3.1999999999999997E-3</v>
      </c>
      <c r="DI1040" s="159">
        <f t="shared" si="1216"/>
        <v>0.79679999999999995</v>
      </c>
      <c r="DJ1040" s="158">
        <f t="shared" si="1205"/>
        <v>-2.7000000000000001E-3</v>
      </c>
      <c r="DK1040" s="159">
        <f t="shared" si="1217"/>
        <v>-0.67230000000000001</v>
      </c>
      <c r="DL1040" s="158">
        <f t="shared" si="1206"/>
        <v>1.1999999999999999E-3</v>
      </c>
      <c r="DM1040" s="159">
        <f t="shared" si="1218"/>
        <v>0.29879999999999995</v>
      </c>
      <c r="DN1040" s="158">
        <f t="shared" si="1207"/>
        <v>1.46E-2</v>
      </c>
      <c r="DO1040" s="159">
        <f t="shared" si="1219"/>
        <v>3.6354000000000002</v>
      </c>
      <c r="DP1040" s="158">
        <f t="shared" si="1208"/>
        <v>-1.2999999999999999E-2</v>
      </c>
      <c r="DQ1040" s="159">
        <f t="shared" si="1220"/>
        <v>-3.2369999999999997</v>
      </c>
      <c r="DR1040" s="158">
        <f t="shared" si="1209"/>
        <v>-6.7000000000000002E-3</v>
      </c>
      <c r="DS1040" s="159">
        <f t="shared" si="1221"/>
        <v>-1.6683000000000001</v>
      </c>
      <c r="DT1040" s="158">
        <f t="shared" si="1210"/>
        <v>-1.2999999999999999E-2</v>
      </c>
      <c r="DU1040" s="159">
        <f t="shared" si="1222"/>
        <v>-3.2369999999999997</v>
      </c>
      <c r="DV1040" s="158">
        <f t="shared" si="1211"/>
        <v>-6.7000000000000002E-3</v>
      </c>
      <c r="DW1040" s="160">
        <f t="shared" si="1223"/>
        <v>-1.6683000000000001</v>
      </c>
    </row>
    <row r="1041" spans="1:127" ht="24.95" customHeight="1" x14ac:dyDescent="0.2">
      <c r="A1041" s="272">
        <v>1032</v>
      </c>
      <c r="B1041" s="336"/>
      <c r="C1041" s="332"/>
      <c r="D1041" s="333"/>
      <c r="E1041" s="334"/>
      <c r="F1041" s="335"/>
      <c r="G1041" s="334"/>
      <c r="H1041" s="371"/>
      <c r="I1041" s="334"/>
      <c r="J1041" s="334"/>
      <c r="K1041" s="334"/>
      <c r="L1041" s="334"/>
      <c r="M1041" s="334"/>
      <c r="N1041" s="334"/>
      <c r="O1041" s="337"/>
      <c r="P1041" s="337"/>
      <c r="Q1041" s="338" t="str">
        <f t="shared" si="1174"/>
        <v xml:space="preserve"> </v>
      </c>
      <c r="R1041" s="339" t="str">
        <f t="shared" si="1175"/>
        <v/>
      </c>
      <c r="S1041" s="340" t="str">
        <f t="shared" si="1156"/>
        <v/>
      </c>
      <c r="T1041" s="341" t="str">
        <f t="shared" si="1176"/>
        <v/>
      </c>
      <c r="U1041" s="341" t="str">
        <f t="shared" si="1177"/>
        <v/>
      </c>
      <c r="V1041" s="341" t="str">
        <f t="shared" si="1178"/>
        <v/>
      </c>
      <c r="W1041" s="341" t="str">
        <f t="shared" si="1179"/>
        <v/>
      </c>
      <c r="X1041" s="340" t="str">
        <f t="shared" si="1157"/>
        <v/>
      </c>
      <c r="Y1041" s="342" t="str">
        <f t="shared" si="1158"/>
        <v/>
      </c>
      <c r="Z1041" s="343" t="str">
        <f t="shared" si="1159"/>
        <v/>
      </c>
      <c r="AA1041" s="344" t="str">
        <f t="shared" si="1160"/>
        <v/>
      </c>
      <c r="AB1041" s="345" t="str">
        <f t="shared" si="1180"/>
        <v/>
      </c>
      <c r="AC1041" s="346" t="str">
        <f t="shared" si="1181"/>
        <v/>
      </c>
      <c r="AD1041" s="346" t="str">
        <f t="shared" si="1182"/>
        <v/>
      </c>
      <c r="AE1041" s="344" t="str">
        <f t="shared" si="1161"/>
        <v/>
      </c>
      <c r="AF1041" s="346" t="str">
        <f t="shared" si="1183"/>
        <v/>
      </c>
      <c r="AG1041" s="344" t="str">
        <f t="shared" si="1162"/>
        <v/>
      </c>
      <c r="AH1041" s="344" t="str">
        <f t="shared" si="1163"/>
        <v/>
      </c>
      <c r="AI1041" s="344" t="str">
        <f t="shared" si="1164"/>
        <v/>
      </c>
      <c r="AJ1041" s="346" t="str">
        <f t="shared" si="1165"/>
        <v/>
      </c>
      <c r="AK1041" s="346" t="str">
        <f t="shared" si="1166"/>
        <v/>
      </c>
      <c r="AL1041" s="347" t="str">
        <f t="shared" si="1167"/>
        <v/>
      </c>
      <c r="AM1041" s="141"/>
      <c r="AN1041" s="141"/>
      <c r="AO1041" s="142"/>
      <c r="AP1041" s="58">
        <f t="shared" si="1184"/>
        <v>0</v>
      </c>
      <c r="AQ1041" s="318">
        <f>SUM(AP$10:AP1041)</f>
        <v>0</v>
      </c>
      <c r="AR1041" s="143">
        <f t="shared" si="1171"/>
        <v>0.1</v>
      </c>
      <c r="AS1041" s="144" t="str">
        <f t="shared" si="1185"/>
        <v/>
      </c>
      <c r="AT1041" s="144" t="str">
        <f t="shared" si="1212"/>
        <v/>
      </c>
      <c r="AU1041" s="145"/>
      <c r="AV1041" s="58">
        <f t="shared" si="1172"/>
        <v>0</v>
      </c>
      <c r="AW1041" s="318">
        <f>SUM(AV$10:AV1041)</f>
        <v>0</v>
      </c>
      <c r="AX1041" s="319">
        <f t="shared" si="1173"/>
        <v>0.1</v>
      </c>
      <c r="AY1041" s="144" t="str">
        <f t="shared" ref="AY1041:AY1104" si="1226">IF(AV1041=0,"",IF(C1041="","",C1041))</f>
        <v/>
      </c>
      <c r="AZ1041" s="144" t="str">
        <f t="shared" ref="AZ1041:AZ1104" si="1227">IF(AV1041=0,"",IF(B1041="","",B1041))</f>
        <v/>
      </c>
      <c r="BA1041" s="144"/>
      <c r="BB1041" s="146" t="str">
        <f t="shared" si="1186"/>
        <v/>
      </c>
      <c r="BC1041" s="66" t="str">
        <f t="shared" si="1225"/>
        <v/>
      </c>
      <c r="BD1041" s="195" t="str">
        <f t="shared" si="1187"/>
        <v/>
      </c>
      <c r="BF1041" s="283"/>
      <c r="BG1041" s="286" t="str">
        <f t="shared" si="1188"/>
        <v/>
      </c>
      <c r="BY1041" s="211" t="str">
        <f t="shared" si="1189"/>
        <v/>
      </c>
      <c r="BZ1041" s="150" t="str">
        <f t="shared" si="1190"/>
        <v/>
      </c>
      <c r="CB1041" s="54" t="str">
        <f t="shared" si="1224"/>
        <v/>
      </c>
      <c r="CD1041" s="54" t="str">
        <f t="shared" si="1191"/>
        <v/>
      </c>
      <c r="CF1041" s="54" t="str">
        <f t="shared" si="1192"/>
        <v/>
      </c>
      <c r="CH1041" s="150" t="str">
        <f t="shared" si="1193"/>
        <v/>
      </c>
      <c r="CI1041" s="290"/>
      <c r="CJ1041" s="150" t="str">
        <f t="shared" si="1194"/>
        <v/>
      </c>
      <c r="CK1041" s="290"/>
      <c r="CL1041" s="54" t="str">
        <f t="shared" si="1213"/>
        <v/>
      </c>
      <c r="CM1041" s="290"/>
      <c r="CN1041" s="150" t="str">
        <f t="shared" si="1195"/>
        <v/>
      </c>
      <c r="CO1041" s="290"/>
      <c r="CP1041" s="150" t="str">
        <f t="shared" si="1196"/>
        <v/>
      </c>
      <c r="CQ1041" s="290"/>
      <c r="CR1041" s="150" t="str">
        <f t="shared" si="1197"/>
        <v/>
      </c>
      <c r="CS1041" s="290"/>
      <c r="CT1041" s="150" t="str">
        <f t="shared" si="1198"/>
        <v/>
      </c>
      <c r="CU1041" s="150"/>
      <c r="CV1041" s="150" t="str">
        <f t="shared" si="1199"/>
        <v/>
      </c>
      <c r="CW1041" s="94"/>
      <c r="CX1041" s="151" t="str">
        <f t="shared" si="1168"/>
        <v/>
      </c>
      <c r="CY1041" s="151" t="str">
        <f t="shared" si="1169"/>
        <v/>
      </c>
      <c r="CZ1041" s="152"/>
      <c r="DA1041" s="373" t="str">
        <f t="shared" si="1214"/>
        <v/>
      </c>
      <c r="DC1041" s="153">
        <f t="shared" si="1200"/>
        <v>0</v>
      </c>
      <c r="DD1041" s="153">
        <f t="shared" si="1201"/>
        <v>0</v>
      </c>
      <c r="DE1041" s="153">
        <f t="shared" si="1202"/>
        <v>0</v>
      </c>
      <c r="DF1041" s="158">
        <f t="shared" si="1203"/>
        <v>-4.7000000000000002E-3</v>
      </c>
      <c r="DG1041" s="159">
        <f t="shared" si="1215"/>
        <v>-1.1703000000000001</v>
      </c>
      <c r="DH1041" s="158">
        <f t="shared" si="1204"/>
        <v>3.1999999999999997E-3</v>
      </c>
      <c r="DI1041" s="159">
        <f t="shared" si="1216"/>
        <v>0.79679999999999995</v>
      </c>
      <c r="DJ1041" s="158">
        <f t="shared" si="1205"/>
        <v>-2.7000000000000001E-3</v>
      </c>
      <c r="DK1041" s="159">
        <f t="shared" si="1217"/>
        <v>-0.67230000000000001</v>
      </c>
      <c r="DL1041" s="158">
        <f t="shared" si="1206"/>
        <v>1.1999999999999999E-3</v>
      </c>
      <c r="DM1041" s="159">
        <f t="shared" si="1218"/>
        <v>0.29879999999999995</v>
      </c>
      <c r="DN1041" s="158">
        <f t="shared" si="1207"/>
        <v>1.46E-2</v>
      </c>
      <c r="DO1041" s="159">
        <f t="shared" si="1219"/>
        <v>3.6354000000000002</v>
      </c>
      <c r="DP1041" s="158">
        <f t="shared" si="1208"/>
        <v>-1.2999999999999999E-2</v>
      </c>
      <c r="DQ1041" s="159">
        <f t="shared" si="1220"/>
        <v>-3.2369999999999997</v>
      </c>
      <c r="DR1041" s="158">
        <f t="shared" si="1209"/>
        <v>-6.7000000000000002E-3</v>
      </c>
      <c r="DS1041" s="159">
        <f t="shared" si="1221"/>
        <v>-1.6683000000000001</v>
      </c>
      <c r="DT1041" s="158">
        <f t="shared" si="1210"/>
        <v>-1.2999999999999999E-2</v>
      </c>
      <c r="DU1041" s="159">
        <f t="shared" si="1222"/>
        <v>-3.2369999999999997</v>
      </c>
      <c r="DV1041" s="158">
        <f t="shared" si="1211"/>
        <v>-6.7000000000000002E-3</v>
      </c>
      <c r="DW1041" s="160">
        <f t="shared" si="1223"/>
        <v>-1.6683000000000001</v>
      </c>
    </row>
    <row r="1042" spans="1:127" ht="24.95" customHeight="1" x14ac:dyDescent="0.2">
      <c r="A1042" s="272">
        <v>1033</v>
      </c>
      <c r="B1042" s="336"/>
      <c r="C1042" s="332"/>
      <c r="D1042" s="333"/>
      <c r="E1042" s="334"/>
      <c r="F1042" s="335"/>
      <c r="G1042" s="334"/>
      <c r="H1042" s="371"/>
      <c r="I1042" s="334"/>
      <c r="J1042" s="334"/>
      <c r="K1042" s="334"/>
      <c r="L1042" s="334"/>
      <c r="M1042" s="334"/>
      <c r="N1042" s="334"/>
      <c r="O1042" s="337"/>
      <c r="P1042" s="337"/>
      <c r="Q1042" s="338" t="str">
        <f t="shared" si="1174"/>
        <v xml:space="preserve"> </v>
      </c>
      <c r="R1042" s="339" t="str">
        <f t="shared" si="1175"/>
        <v/>
      </c>
      <c r="S1042" s="340" t="str">
        <f t="shared" si="1156"/>
        <v/>
      </c>
      <c r="T1042" s="341" t="str">
        <f t="shared" si="1176"/>
        <v/>
      </c>
      <c r="U1042" s="341" t="str">
        <f t="shared" si="1177"/>
        <v/>
      </c>
      <c r="V1042" s="341" t="str">
        <f t="shared" si="1178"/>
        <v/>
      </c>
      <c r="W1042" s="341" t="str">
        <f t="shared" si="1179"/>
        <v/>
      </c>
      <c r="X1042" s="340" t="str">
        <f t="shared" si="1157"/>
        <v/>
      </c>
      <c r="Y1042" s="342" t="str">
        <f t="shared" si="1158"/>
        <v/>
      </c>
      <c r="Z1042" s="343" t="str">
        <f t="shared" si="1159"/>
        <v/>
      </c>
      <c r="AA1042" s="344" t="str">
        <f t="shared" si="1160"/>
        <v/>
      </c>
      <c r="AB1042" s="345" t="str">
        <f t="shared" si="1180"/>
        <v/>
      </c>
      <c r="AC1042" s="346" t="str">
        <f t="shared" si="1181"/>
        <v/>
      </c>
      <c r="AD1042" s="346" t="str">
        <f t="shared" si="1182"/>
        <v/>
      </c>
      <c r="AE1042" s="344" t="str">
        <f t="shared" si="1161"/>
        <v/>
      </c>
      <c r="AF1042" s="346" t="str">
        <f t="shared" si="1183"/>
        <v/>
      </c>
      <c r="AG1042" s="344" t="str">
        <f t="shared" si="1162"/>
        <v/>
      </c>
      <c r="AH1042" s="344" t="str">
        <f t="shared" si="1163"/>
        <v/>
      </c>
      <c r="AI1042" s="344" t="str">
        <f t="shared" si="1164"/>
        <v/>
      </c>
      <c r="AJ1042" s="346" t="str">
        <f t="shared" si="1165"/>
        <v/>
      </c>
      <c r="AK1042" s="346" t="str">
        <f t="shared" si="1166"/>
        <v/>
      </c>
      <c r="AL1042" s="347" t="str">
        <f t="shared" si="1167"/>
        <v/>
      </c>
      <c r="AM1042" s="141"/>
      <c r="AN1042" s="141"/>
      <c r="AO1042" s="142"/>
      <c r="AP1042" s="58">
        <f t="shared" si="1184"/>
        <v>0</v>
      </c>
      <c r="AQ1042" s="318">
        <f>SUM(AP$10:AP1042)</f>
        <v>0</v>
      </c>
      <c r="AR1042" s="143">
        <f t="shared" si="1171"/>
        <v>0.1</v>
      </c>
      <c r="AS1042" s="144" t="str">
        <f t="shared" si="1185"/>
        <v/>
      </c>
      <c r="AT1042" s="144" t="str">
        <f t="shared" si="1212"/>
        <v/>
      </c>
      <c r="AU1042" s="145"/>
      <c r="AV1042" s="58">
        <f t="shared" si="1172"/>
        <v>0</v>
      </c>
      <c r="AW1042" s="318">
        <f>SUM(AV$10:AV1042)</f>
        <v>0</v>
      </c>
      <c r="AX1042" s="319">
        <f t="shared" si="1173"/>
        <v>0.1</v>
      </c>
      <c r="AY1042" s="144" t="str">
        <f t="shared" si="1226"/>
        <v/>
      </c>
      <c r="AZ1042" s="144" t="str">
        <f t="shared" si="1227"/>
        <v/>
      </c>
      <c r="BA1042" s="144"/>
      <c r="BB1042" s="146" t="str">
        <f t="shared" si="1186"/>
        <v/>
      </c>
      <c r="BC1042" s="66" t="str">
        <f t="shared" si="1225"/>
        <v/>
      </c>
      <c r="BD1042" s="195" t="str">
        <f t="shared" si="1187"/>
        <v/>
      </c>
      <c r="BF1042" s="283"/>
      <c r="BG1042" s="286" t="str">
        <f t="shared" si="1188"/>
        <v/>
      </c>
      <c r="BY1042" s="211" t="str">
        <f t="shared" si="1189"/>
        <v/>
      </c>
      <c r="BZ1042" s="150" t="str">
        <f t="shared" si="1190"/>
        <v/>
      </c>
      <c r="CB1042" s="54" t="str">
        <f t="shared" si="1224"/>
        <v/>
      </c>
      <c r="CD1042" s="54" t="str">
        <f t="shared" si="1191"/>
        <v/>
      </c>
      <c r="CF1042" s="54" t="str">
        <f t="shared" si="1192"/>
        <v/>
      </c>
      <c r="CH1042" s="150" t="str">
        <f t="shared" si="1193"/>
        <v/>
      </c>
      <c r="CI1042" s="290"/>
      <c r="CJ1042" s="150" t="str">
        <f t="shared" si="1194"/>
        <v/>
      </c>
      <c r="CK1042" s="290"/>
      <c r="CL1042" s="54" t="str">
        <f t="shared" si="1213"/>
        <v/>
      </c>
      <c r="CM1042" s="290"/>
      <c r="CN1042" s="150" t="str">
        <f t="shared" si="1195"/>
        <v/>
      </c>
      <c r="CO1042" s="290"/>
      <c r="CP1042" s="150" t="str">
        <f t="shared" si="1196"/>
        <v/>
      </c>
      <c r="CQ1042" s="290"/>
      <c r="CR1042" s="150" t="str">
        <f t="shared" si="1197"/>
        <v/>
      </c>
      <c r="CS1042" s="290"/>
      <c r="CT1042" s="150" t="str">
        <f t="shared" si="1198"/>
        <v/>
      </c>
      <c r="CU1042" s="150"/>
      <c r="CV1042" s="150" t="str">
        <f t="shared" si="1199"/>
        <v/>
      </c>
      <c r="CW1042" s="94"/>
      <c r="CX1042" s="151" t="str">
        <f t="shared" si="1168"/>
        <v/>
      </c>
      <c r="CY1042" s="151" t="str">
        <f t="shared" si="1169"/>
        <v/>
      </c>
      <c r="CZ1042" s="152"/>
      <c r="DA1042" s="373" t="str">
        <f t="shared" si="1214"/>
        <v/>
      </c>
      <c r="DC1042" s="153">
        <f t="shared" si="1200"/>
        <v>0</v>
      </c>
      <c r="DD1042" s="153">
        <f t="shared" si="1201"/>
        <v>0</v>
      </c>
      <c r="DE1042" s="153">
        <f t="shared" si="1202"/>
        <v>0</v>
      </c>
      <c r="DF1042" s="158">
        <f t="shared" si="1203"/>
        <v>-4.7000000000000002E-3</v>
      </c>
      <c r="DG1042" s="159">
        <f t="shared" si="1215"/>
        <v>-1.1703000000000001</v>
      </c>
      <c r="DH1042" s="158">
        <f t="shared" si="1204"/>
        <v>3.1999999999999997E-3</v>
      </c>
      <c r="DI1042" s="159">
        <f t="shared" si="1216"/>
        <v>0.79679999999999995</v>
      </c>
      <c r="DJ1042" s="158">
        <f t="shared" si="1205"/>
        <v>-2.7000000000000001E-3</v>
      </c>
      <c r="DK1042" s="159">
        <f t="shared" si="1217"/>
        <v>-0.67230000000000001</v>
      </c>
      <c r="DL1042" s="158">
        <f t="shared" si="1206"/>
        <v>1.1999999999999999E-3</v>
      </c>
      <c r="DM1042" s="159">
        <f t="shared" si="1218"/>
        <v>0.29879999999999995</v>
      </c>
      <c r="DN1042" s="158">
        <f t="shared" si="1207"/>
        <v>1.46E-2</v>
      </c>
      <c r="DO1042" s="159">
        <f t="shared" si="1219"/>
        <v>3.6354000000000002</v>
      </c>
      <c r="DP1042" s="158">
        <f t="shared" si="1208"/>
        <v>-1.2999999999999999E-2</v>
      </c>
      <c r="DQ1042" s="159">
        <f t="shared" si="1220"/>
        <v>-3.2369999999999997</v>
      </c>
      <c r="DR1042" s="158">
        <f t="shared" si="1209"/>
        <v>-6.7000000000000002E-3</v>
      </c>
      <c r="DS1042" s="159">
        <f t="shared" si="1221"/>
        <v>-1.6683000000000001</v>
      </c>
      <c r="DT1042" s="158">
        <f t="shared" si="1210"/>
        <v>-1.2999999999999999E-2</v>
      </c>
      <c r="DU1042" s="159">
        <f t="shared" si="1222"/>
        <v>-3.2369999999999997</v>
      </c>
      <c r="DV1042" s="158">
        <f t="shared" si="1211"/>
        <v>-6.7000000000000002E-3</v>
      </c>
      <c r="DW1042" s="160">
        <f t="shared" si="1223"/>
        <v>-1.6683000000000001</v>
      </c>
    </row>
    <row r="1043" spans="1:127" ht="24.95" customHeight="1" x14ac:dyDescent="0.2">
      <c r="A1043" s="272">
        <v>1034</v>
      </c>
      <c r="B1043" s="336"/>
      <c r="C1043" s="332"/>
      <c r="D1043" s="333"/>
      <c r="E1043" s="334"/>
      <c r="F1043" s="335"/>
      <c r="G1043" s="334"/>
      <c r="H1043" s="371"/>
      <c r="I1043" s="334"/>
      <c r="J1043" s="334"/>
      <c r="K1043" s="334"/>
      <c r="L1043" s="334"/>
      <c r="M1043" s="334"/>
      <c r="N1043" s="334"/>
      <c r="O1043" s="337"/>
      <c r="P1043" s="337"/>
      <c r="Q1043" s="338" t="str">
        <f t="shared" si="1174"/>
        <v xml:space="preserve"> </v>
      </c>
      <c r="R1043" s="339" t="str">
        <f t="shared" si="1175"/>
        <v/>
      </c>
      <c r="S1043" s="340" t="str">
        <f t="shared" si="1156"/>
        <v/>
      </c>
      <c r="T1043" s="341" t="str">
        <f t="shared" si="1176"/>
        <v/>
      </c>
      <c r="U1043" s="341" t="str">
        <f t="shared" si="1177"/>
        <v/>
      </c>
      <c r="V1043" s="341" t="str">
        <f t="shared" si="1178"/>
        <v/>
      </c>
      <c r="W1043" s="341" t="str">
        <f t="shared" si="1179"/>
        <v/>
      </c>
      <c r="X1043" s="340" t="str">
        <f t="shared" si="1157"/>
        <v/>
      </c>
      <c r="Y1043" s="342" t="str">
        <f t="shared" si="1158"/>
        <v/>
      </c>
      <c r="Z1043" s="343" t="str">
        <f t="shared" si="1159"/>
        <v/>
      </c>
      <c r="AA1043" s="344" t="str">
        <f t="shared" si="1160"/>
        <v/>
      </c>
      <c r="AB1043" s="345" t="str">
        <f t="shared" si="1180"/>
        <v/>
      </c>
      <c r="AC1043" s="346" t="str">
        <f t="shared" si="1181"/>
        <v/>
      </c>
      <c r="AD1043" s="346" t="str">
        <f t="shared" si="1182"/>
        <v/>
      </c>
      <c r="AE1043" s="344" t="str">
        <f t="shared" si="1161"/>
        <v/>
      </c>
      <c r="AF1043" s="346" t="str">
        <f t="shared" si="1183"/>
        <v/>
      </c>
      <c r="AG1043" s="344" t="str">
        <f t="shared" si="1162"/>
        <v/>
      </c>
      <c r="AH1043" s="344" t="str">
        <f t="shared" si="1163"/>
        <v/>
      </c>
      <c r="AI1043" s="344" t="str">
        <f t="shared" si="1164"/>
        <v/>
      </c>
      <c r="AJ1043" s="346" t="str">
        <f t="shared" si="1165"/>
        <v/>
      </c>
      <c r="AK1043" s="346" t="str">
        <f t="shared" si="1166"/>
        <v/>
      </c>
      <c r="AL1043" s="347" t="str">
        <f t="shared" si="1167"/>
        <v/>
      </c>
      <c r="AM1043" s="141"/>
      <c r="AN1043" s="141"/>
      <c r="AO1043" s="142"/>
      <c r="AP1043" s="58">
        <f t="shared" si="1184"/>
        <v>0</v>
      </c>
      <c r="AQ1043" s="318">
        <f>SUM(AP$10:AP1043)</f>
        <v>0</v>
      </c>
      <c r="AR1043" s="143">
        <f t="shared" si="1171"/>
        <v>0.1</v>
      </c>
      <c r="AS1043" s="144" t="str">
        <f t="shared" si="1185"/>
        <v/>
      </c>
      <c r="AT1043" s="144" t="str">
        <f t="shared" si="1212"/>
        <v/>
      </c>
      <c r="AU1043" s="145"/>
      <c r="AV1043" s="58">
        <f t="shared" si="1172"/>
        <v>0</v>
      </c>
      <c r="AW1043" s="318">
        <f>SUM(AV$10:AV1043)</f>
        <v>0</v>
      </c>
      <c r="AX1043" s="319">
        <f t="shared" si="1173"/>
        <v>0.1</v>
      </c>
      <c r="AY1043" s="144" t="str">
        <f t="shared" si="1226"/>
        <v/>
      </c>
      <c r="AZ1043" s="144" t="str">
        <f t="shared" si="1227"/>
        <v/>
      </c>
      <c r="BA1043" s="144"/>
      <c r="BB1043" s="146" t="str">
        <f t="shared" si="1186"/>
        <v/>
      </c>
      <c r="BC1043" s="66" t="str">
        <f t="shared" si="1225"/>
        <v/>
      </c>
      <c r="BD1043" s="195" t="str">
        <f t="shared" si="1187"/>
        <v/>
      </c>
      <c r="BF1043" s="283"/>
      <c r="BG1043" s="286" t="str">
        <f t="shared" si="1188"/>
        <v/>
      </c>
      <c r="BY1043" s="211" t="str">
        <f t="shared" si="1189"/>
        <v/>
      </c>
      <c r="BZ1043" s="150" t="str">
        <f t="shared" si="1190"/>
        <v/>
      </c>
      <c r="CB1043" s="54" t="str">
        <f t="shared" si="1224"/>
        <v/>
      </c>
      <c r="CD1043" s="54" t="str">
        <f t="shared" si="1191"/>
        <v/>
      </c>
      <c r="CF1043" s="54" t="str">
        <f t="shared" si="1192"/>
        <v/>
      </c>
      <c r="CH1043" s="150" t="str">
        <f t="shared" si="1193"/>
        <v/>
      </c>
      <c r="CI1043" s="290"/>
      <c r="CJ1043" s="150" t="str">
        <f t="shared" si="1194"/>
        <v/>
      </c>
      <c r="CK1043" s="290"/>
      <c r="CL1043" s="54" t="str">
        <f t="shared" si="1213"/>
        <v/>
      </c>
      <c r="CM1043" s="290"/>
      <c r="CN1043" s="150" t="str">
        <f t="shared" si="1195"/>
        <v/>
      </c>
      <c r="CO1043" s="290"/>
      <c r="CP1043" s="150" t="str">
        <f t="shared" si="1196"/>
        <v/>
      </c>
      <c r="CQ1043" s="290"/>
      <c r="CR1043" s="150" t="str">
        <f t="shared" si="1197"/>
        <v/>
      </c>
      <c r="CS1043" s="290"/>
      <c r="CT1043" s="150" t="str">
        <f t="shared" si="1198"/>
        <v/>
      </c>
      <c r="CU1043" s="150"/>
      <c r="CV1043" s="150" t="str">
        <f t="shared" si="1199"/>
        <v/>
      </c>
      <c r="CW1043" s="94"/>
      <c r="CX1043" s="151" t="str">
        <f t="shared" si="1168"/>
        <v/>
      </c>
      <c r="CY1043" s="151" t="str">
        <f t="shared" si="1169"/>
        <v/>
      </c>
      <c r="CZ1043" s="152"/>
      <c r="DA1043" s="373" t="str">
        <f t="shared" si="1214"/>
        <v/>
      </c>
      <c r="DC1043" s="153">
        <f t="shared" si="1200"/>
        <v>0</v>
      </c>
      <c r="DD1043" s="153">
        <f t="shared" si="1201"/>
        <v>0</v>
      </c>
      <c r="DE1043" s="153">
        <f t="shared" si="1202"/>
        <v>0</v>
      </c>
      <c r="DF1043" s="158">
        <f t="shared" si="1203"/>
        <v>-4.7000000000000002E-3</v>
      </c>
      <c r="DG1043" s="159">
        <f t="shared" si="1215"/>
        <v>-1.1703000000000001</v>
      </c>
      <c r="DH1043" s="158">
        <f t="shared" si="1204"/>
        <v>3.1999999999999997E-3</v>
      </c>
      <c r="DI1043" s="159">
        <f t="shared" si="1216"/>
        <v>0.79679999999999995</v>
      </c>
      <c r="DJ1043" s="158">
        <f t="shared" si="1205"/>
        <v>-2.7000000000000001E-3</v>
      </c>
      <c r="DK1043" s="159">
        <f t="shared" si="1217"/>
        <v>-0.67230000000000001</v>
      </c>
      <c r="DL1043" s="158">
        <f t="shared" si="1206"/>
        <v>1.1999999999999999E-3</v>
      </c>
      <c r="DM1043" s="159">
        <f t="shared" si="1218"/>
        <v>0.29879999999999995</v>
      </c>
      <c r="DN1043" s="158">
        <f t="shared" si="1207"/>
        <v>1.46E-2</v>
      </c>
      <c r="DO1043" s="159">
        <f t="shared" si="1219"/>
        <v>3.6354000000000002</v>
      </c>
      <c r="DP1043" s="158">
        <f t="shared" si="1208"/>
        <v>-1.2999999999999999E-2</v>
      </c>
      <c r="DQ1043" s="159">
        <f t="shared" si="1220"/>
        <v>-3.2369999999999997</v>
      </c>
      <c r="DR1043" s="158">
        <f t="shared" si="1209"/>
        <v>-6.7000000000000002E-3</v>
      </c>
      <c r="DS1043" s="159">
        <f t="shared" si="1221"/>
        <v>-1.6683000000000001</v>
      </c>
      <c r="DT1043" s="158">
        <f t="shared" si="1210"/>
        <v>-1.2999999999999999E-2</v>
      </c>
      <c r="DU1043" s="159">
        <f t="shared" si="1222"/>
        <v>-3.2369999999999997</v>
      </c>
      <c r="DV1043" s="158">
        <f t="shared" si="1211"/>
        <v>-6.7000000000000002E-3</v>
      </c>
      <c r="DW1043" s="160">
        <f t="shared" si="1223"/>
        <v>-1.6683000000000001</v>
      </c>
    </row>
    <row r="1044" spans="1:127" ht="24.95" customHeight="1" x14ac:dyDescent="0.2">
      <c r="A1044" s="272">
        <v>1035</v>
      </c>
      <c r="B1044" s="336"/>
      <c r="C1044" s="332"/>
      <c r="D1044" s="333"/>
      <c r="E1044" s="334"/>
      <c r="F1044" s="335"/>
      <c r="G1044" s="334"/>
      <c r="H1044" s="371"/>
      <c r="I1044" s="334"/>
      <c r="J1044" s="334"/>
      <c r="K1044" s="334"/>
      <c r="L1044" s="334"/>
      <c r="M1044" s="334"/>
      <c r="N1044" s="334"/>
      <c r="O1044" s="337"/>
      <c r="P1044" s="337"/>
      <c r="Q1044" s="338" t="str">
        <f t="shared" si="1174"/>
        <v xml:space="preserve"> </v>
      </c>
      <c r="R1044" s="339" t="str">
        <f t="shared" si="1175"/>
        <v/>
      </c>
      <c r="S1044" s="340" t="str">
        <f t="shared" si="1156"/>
        <v/>
      </c>
      <c r="T1044" s="341" t="str">
        <f t="shared" si="1176"/>
        <v/>
      </c>
      <c r="U1044" s="341" t="str">
        <f t="shared" si="1177"/>
        <v/>
      </c>
      <c r="V1044" s="341" t="str">
        <f t="shared" si="1178"/>
        <v/>
      </c>
      <c r="W1044" s="341" t="str">
        <f t="shared" si="1179"/>
        <v/>
      </c>
      <c r="X1044" s="340" t="str">
        <f t="shared" si="1157"/>
        <v/>
      </c>
      <c r="Y1044" s="342" t="str">
        <f t="shared" si="1158"/>
        <v/>
      </c>
      <c r="Z1044" s="343" t="str">
        <f t="shared" si="1159"/>
        <v/>
      </c>
      <c r="AA1044" s="344" t="str">
        <f t="shared" si="1160"/>
        <v/>
      </c>
      <c r="AB1044" s="345" t="str">
        <f t="shared" si="1180"/>
        <v/>
      </c>
      <c r="AC1044" s="346" t="str">
        <f t="shared" si="1181"/>
        <v/>
      </c>
      <c r="AD1044" s="346" t="str">
        <f t="shared" si="1182"/>
        <v/>
      </c>
      <c r="AE1044" s="344" t="str">
        <f t="shared" si="1161"/>
        <v/>
      </c>
      <c r="AF1044" s="346" t="str">
        <f t="shared" si="1183"/>
        <v/>
      </c>
      <c r="AG1044" s="344" t="str">
        <f t="shared" si="1162"/>
        <v/>
      </c>
      <c r="AH1044" s="344" t="str">
        <f t="shared" si="1163"/>
        <v/>
      </c>
      <c r="AI1044" s="344" t="str">
        <f t="shared" si="1164"/>
        <v/>
      </c>
      <c r="AJ1044" s="346" t="str">
        <f t="shared" si="1165"/>
        <v/>
      </c>
      <c r="AK1044" s="346" t="str">
        <f t="shared" si="1166"/>
        <v/>
      </c>
      <c r="AL1044" s="347" t="str">
        <f t="shared" si="1167"/>
        <v/>
      </c>
      <c r="AM1044" s="141"/>
      <c r="AN1044" s="141"/>
      <c r="AO1044" s="142"/>
      <c r="AP1044" s="58">
        <f t="shared" si="1184"/>
        <v>0</v>
      </c>
      <c r="AQ1044" s="318">
        <f>SUM(AP$10:AP1044)</f>
        <v>0</v>
      </c>
      <c r="AR1044" s="143">
        <f t="shared" si="1171"/>
        <v>0.1</v>
      </c>
      <c r="AS1044" s="144" t="str">
        <f t="shared" si="1185"/>
        <v/>
      </c>
      <c r="AT1044" s="144" t="str">
        <f t="shared" si="1212"/>
        <v/>
      </c>
      <c r="AU1044" s="145"/>
      <c r="AV1044" s="58">
        <f t="shared" si="1172"/>
        <v>0</v>
      </c>
      <c r="AW1044" s="318">
        <f>SUM(AV$10:AV1044)</f>
        <v>0</v>
      </c>
      <c r="AX1044" s="319">
        <f t="shared" si="1173"/>
        <v>0.1</v>
      </c>
      <c r="AY1044" s="144" t="str">
        <f t="shared" si="1226"/>
        <v/>
      </c>
      <c r="AZ1044" s="144" t="str">
        <f t="shared" si="1227"/>
        <v/>
      </c>
      <c r="BA1044" s="144"/>
      <c r="BB1044" s="146" t="str">
        <f t="shared" si="1186"/>
        <v/>
      </c>
      <c r="BC1044" s="66" t="str">
        <f t="shared" si="1225"/>
        <v/>
      </c>
      <c r="BD1044" s="195" t="str">
        <f t="shared" si="1187"/>
        <v/>
      </c>
      <c r="BF1044" s="283"/>
      <c r="BG1044" s="286" t="str">
        <f t="shared" si="1188"/>
        <v/>
      </c>
      <c r="BY1044" s="211" t="str">
        <f t="shared" si="1189"/>
        <v/>
      </c>
      <c r="BZ1044" s="150" t="str">
        <f t="shared" si="1190"/>
        <v/>
      </c>
      <c r="CB1044" s="54" t="str">
        <f t="shared" si="1224"/>
        <v/>
      </c>
      <c r="CD1044" s="54" t="str">
        <f t="shared" si="1191"/>
        <v/>
      </c>
      <c r="CF1044" s="54" t="str">
        <f t="shared" si="1192"/>
        <v/>
      </c>
      <c r="CH1044" s="150" t="str">
        <f t="shared" si="1193"/>
        <v/>
      </c>
      <c r="CI1044" s="290"/>
      <c r="CJ1044" s="150" t="str">
        <f t="shared" si="1194"/>
        <v/>
      </c>
      <c r="CK1044" s="290"/>
      <c r="CL1044" s="54" t="str">
        <f t="shared" si="1213"/>
        <v/>
      </c>
      <c r="CM1044" s="290"/>
      <c r="CN1044" s="150" t="str">
        <f t="shared" si="1195"/>
        <v/>
      </c>
      <c r="CO1044" s="290"/>
      <c r="CP1044" s="150" t="str">
        <f t="shared" si="1196"/>
        <v/>
      </c>
      <c r="CQ1044" s="290"/>
      <c r="CR1044" s="150" t="str">
        <f t="shared" si="1197"/>
        <v/>
      </c>
      <c r="CS1044" s="290"/>
      <c r="CT1044" s="150" t="str">
        <f t="shared" si="1198"/>
        <v/>
      </c>
      <c r="CU1044" s="150"/>
      <c r="CV1044" s="150" t="str">
        <f t="shared" si="1199"/>
        <v/>
      </c>
      <c r="CW1044" s="94"/>
      <c r="CX1044" s="151" t="str">
        <f t="shared" si="1168"/>
        <v/>
      </c>
      <c r="CY1044" s="151" t="str">
        <f t="shared" si="1169"/>
        <v/>
      </c>
      <c r="CZ1044" s="152"/>
      <c r="DA1044" s="373" t="str">
        <f t="shared" si="1214"/>
        <v/>
      </c>
      <c r="DC1044" s="153">
        <f t="shared" si="1200"/>
        <v>0</v>
      </c>
      <c r="DD1044" s="153">
        <f t="shared" si="1201"/>
        <v>0</v>
      </c>
      <c r="DE1044" s="153">
        <f t="shared" si="1202"/>
        <v>0</v>
      </c>
      <c r="DF1044" s="158">
        <f t="shared" si="1203"/>
        <v>-4.7000000000000002E-3</v>
      </c>
      <c r="DG1044" s="159">
        <f t="shared" si="1215"/>
        <v>-1.1703000000000001</v>
      </c>
      <c r="DH1044" s="158">
        <f t="shared" si="1204"/>
        <v>3.1999999999999997E-3</v>
      </c>
      <c r="DI1044" s="159">
        <f t="shared" si="1216"/>
        <v>0.79679999999999995</v>
      </c>
      <c r="DJ1044" s="158">
        <f t="shared" si="1205"/>
        <v>-2.7000000000000001E-3</v>
      </c>
      <c r="DK1044" s="159">
        <f t="shared" si="1217"/>
        <v>-0.67230000000000001</v>
      </c>
      <c r="DL1044" s="158">
        <f t="shared" si="1206"/>
        <v>1.1999999999999999E-3</v>
      </c>
      <c r="DM1044" s="159">
        <f t="shared" si="1218"/>
        <v>0.29879999999999995</v>
      </c>
      <c r="DN1044" s="158">
        <f t="shared" si="1207"/>
        <v>1.46E-2</v>
      </c>
      <c r="DO1044" s="159">
        <f t="shared" si="1219"/>
        <v>3.6354000000000002</v>
      </c>
      <c r="DP1044" s="158">
        <f t="shared" si="1208"/>
        <v>-1.2999999999999999E-2</v>
      </c>
      <c r="DQ1044" s="159">
        <f t="shared" si="1220"/>
        <v>-3.2369999999999997</v>
      </c>
      <c r="DR1044" s="158">
        <f t="shared" si="1209"/>
        <v>-6.7000000000000002E-3</v>
      </c>
      <c r="DS1044" s="159">
        <f t="shared" si="1221"/>
        <v>-1.6683000000000001</v>
      </c>
      <c r="DT1044" s="158">
        <f t="shared" si="1210"/>
        <v>-1.2999999999999999E-2</v>
      </c>
      <c r="DU1044" s="159">
        <f t="shared" si="1222"/>
        <v>-3.2369999999999997</v>
      </c>
      <c r="DV1044" s="158">
        <f t="shared" si="1211"/>
        <v>-6.7000000000000002E-3</v>
      </c>
      <c r="DW1044" s="160">
        <f t="shared" si="1223"/>
        <v>-1.6683000000000001</v>
      </c>
    </row>
    <row r="1045" spans="1:127" ht="24.95" customHeight="1" x14ac:dyDescent="0.2">
      <c r="A1045" s="272">
        <v>1036</v>
      </c>
      <c r="B1045" s="336"/>
      <c r="C1045" s="332"/>
      <c r="D1045" s="333"/>
      <c r="E1045" s="334"/>
      <c r="F1045" s="335"/>
      <c r="G1045" s="334"/>
      <c r="H1045" s="371"/>
      <c r="I1045" s="334"/>
      <c r="J1045" s="334"/>
      <c r="K1045" s="334"/>
      <c r="L1045" s="334"/>
      <c r="M1045" s="334"/>
      <c r="N1045" s="334"/>
      <c r="O1045" s="337"/>
      <c r="P1045" s="337"/>
      <c r="Q1045" s="338" t="str">
        <f t="shared" si="1174"/>
        <v xml:space="preserve"> </v>
      </c>
      <c r="R1045" s="339" t="str">
        <f t="shared" si="1175"/>
        <v/>
      </c>
      <c r="S1045" s="340" t="str">
        <f t="shared" ref="S1045:S1108" si="1228">IF(RIGHT(E1045,7)="AVT3000","No",IF(RIGHT(E1045,7)="AVC5000","Yes",""))</f>
        <v/>
      </c>
      <c r="T1045" s="341" t="str">
        <f t="shared" si="1176"/>
        <v/>
      </c>
      <c r="U1045" s="341" t="str">
        <f t="shared" si="1177"/>
        <v/>
      </c>
      <c r="V1045" s="341" t="str">
        <f t="shared" si="1178"/>
        <v/>
      </c>
      <c r="W1045" s="341" t="str">
        <f t="shared" si="1179"/>
        <v/>
      </c>
      <c r="X1045" s="340" t="str">
        <f t="shared" ref="X1045:X1108" si="1229">IF(RIGHT(E1045,7)="AVT3000","No",IF(RIGHT(E1045,7)="AVC5000","Yes",""))</f>
        <v/>
      </c>
      <c r="Y1045" s="342" t="str">
        <f t="shared" ref="Y1045:Y1108" si="1230">IF(LEFT(E1045,1)="H","H-","")</f>
        <v/>
      </c>
      <c r="Z1045" s="343" t="str">
        <f t="shared" ref="Z1045:Z1108" si="1231">IF(RIGHT(E1045,7)="AVT3000","AVT3",IF(RIGHT(E1045,7)="AVC5000","AVC5",""))</f>
        <v/>
      </c>
      <c r="AA1045" s="344" t="str">
        <f t="shared" ref="AA1045:AA1108" si="1232">IF(RIGHT(E1045,6)="AV3000","AV3",IF(RIGHT(E1045,7)="AVC5000","AVC5",""))</f>
        <v/>
      </c>
      <c r="AB1045" s="345" t="str">
        <f t="shared" si="1180"/>
        <v/>
      </c>
      <c r="AC1045" s="346" t="str">
        <f t="shared" si="1181"/>
        <v/>
      </c>
      <c r="AD1045" s="346" t="str">
        <f t="shared" si="1182"/>
        <v/>
      </c>
      <c r="AE1045" s="344" t="str">
        <f t="shared" ref="AE1045:AE1108" si="1233">IF(AF1045="","","-")</f>
        <v/>
      </c>
      <c r="AF1045" s="346" t="str">
        <f t="shared" si="1183"/>
        <v/>
      </c>
      <c r="AG1045" s="344" t="str">
        <f t="shared" ref="AG1045:AG1108" si="1234">IF(G1045="","","-")</f>
        <v/>
      </c>
      <c r="AH1045" s="344" t="str">
        <f t="shared" ref="AH1045:AH1108" si="1235">IF(I1045="AccuNet","A","")</f>
        <v/>
      </c>
      <c r="AI1045" s="344" t="str">
        <f t="shared" ref="AI1045:AI1108" si="1236">IF(J1045="BACnet","B","")</f>
        <v/>
      </c>
      <c r="AJ1045" s="346" t="str">
        <f t="shared" ref="AJ1045:AJ1108" si="1237">IF(K1045="Flanged","F","")</f>
        <v/>
      </c>
      <c r="AK1045" s="346" t="str">
        <f t="shared" ref="AK1045:AK1108" si="1238">IF(L1045="Insulation","I","")</f>
        <v/>
      </c>
      <c r="AL1045" s="347" t="str">
        <f t="shared" ref="AL1045:AL1108" si="1239">IF(M1045="Tight Shutoff","S","")</f>
        <v/>
      </c>
      <c r="AM1045" s="141"/>
      <c r="AN1045" s="141"/>
      <c r="AO1045" s="142"/>
      <c r="AP1045" s="58">
        <f t="shared" si="1184"/>
        <v>0</v>
      </c>
      <c r="AQ1045" s="318">
        <f>SUM(AP$10:AP1045)</f>
        <v>0</v>
      </c>
      <c r="AR1045" s="143">
        <f t="shared" si="1171"/>
        <v>0.1</v>
      </c>
      <c r="AS1045" s="144" t="str">
        <f t="shared" si="1185"/>
        <v/>
      </c>
      <c r="AT1045" s="144" t="str">
        <f t="shared" si="1212"/>
        <v/>
      </c>
      <c r="AU1045" s="145"/>
      <c r="AV1045" s="58">
        <f t="shared" si="1172"/>
        <v>0</v>
      </c>
      <c r="AW1045" s="318">
        <f>SUM(AV$10:AV1045)</f>
        <v>0</v>
      </c>
      <c r="AX1045" s="319">
        <f t="shared" si="1173"/>
        <v>0.1</v>
      </c>
      <c r="AY1045" s="144" t="str">
        <f t="shared" si="1226"/>
        <v/>
      </c>
      <c r="AZ1045" s="144" t="str">
        <f t="shared" si="1227"/>
        <v/>
      </c>
      <c r="BA1045" s="144"/>
      <c r="BB1045" s="146" t="str">
        <f t="shared" si="1186"/>
        <v/>
      </c>
      <c r="BC1045" s="66" t="str">
        <f t="shared" si="1225"/>
        <v/>
      </c>
      <c r="BD1045" s="195" t="str">
        <f t="shared" si="1187"/>
        <v/>
      </c>
      <c r="BF1045" s="283"/>
      <c r="BG1045" s="286" t="str">
        <f t="shared" si="1188"/>
        <v/>
      </c>
      <c r="BY1045" s="211" t="str">
        <f t="shared" si="1189"/>
        <v/>
      </c>
      <c r="BZ1045" s="150" t="str">
        <f t="shared" si="1190"/>
        <v/>
      </c>
      <c r="CB1045" s="54" t="str">
        <f t="shared" si="1224"/>
        <v/>
      </c>
      <c r="CD1045" s="54" t="str">
        <f t="shared" si="1191"/>
        <v/>
      </c>
      <c r="CF1045" s="54" t="str">
        <f t="shared" si="1192"/>
        <v/>
      </c>
      <c r="CH1045" s="150" t="str">
        <f t="shared" si="1193"/>
        <v/>
      </c>
      <c r="CI1045" s="290"/>
      <c r="CJ1045" s="150" t="str">
        <f t="shared" si="1194"/>
        <v/>
      </c>
      <c r="CK1045" s="290"/>
      <c r="CL1045" s="54" t="str">
        <f t="shared" si="1213"/>
        <v/>
      </c>
      <c r="CM1045" s="290"/>
      <c r="CN1045" s="150" t="str">
        <f t="shared" si="1195"/>
        <v/>
      </c>
      <c r="CO1045" s="290"/>
      <c r="CP1045" s="150" t="str">
        <f t="shared" si="1196"/>
        <v/>
      </c>
      <c r="CQ1045" s="290"/>
      <c r="CR1045" s="150" t="str">
        <f t="shared" si="1197"/>
        <v/>
      </c>
      <c r="CS1045" s="290"/>
      <c r="CT1045" s="150" t="str">
        <f t="shared" si="1198"/>
        <v/>
      </c>
      <c r="CU1045" s="150"/>
      <c r="CV1045" s="150" t="str">
        <f t="shared" si="1199"/>
        <v/>
      </c>
      <c r="CW1045" s="94"/>
      <c r="CX1045" s="151" t="str">
        <f t="shared" si="1168"/>
        <v/>
      </c>
      <c r="CY1045" s="151" t="str">
        <f t="shared" si="1169"/>
        <v/>
      </c>
      <c r="CZ1045" s="152"/>
      <c r="DA1045" s="373" t="str">
        <f t="shared" si="1214"/>
        <v/>
      </c>
      <c r="DC1045" s="153">
        <f t="shared" si="1200"/>
        <v>0</v>
      </c>
      <c r="DD1045" s="153">
        <f t="shared" si="1201"/>
        <v>0</v>
      </c>
      <c r="DE1045" s="153">
        <f t="shared" si="1202"/>
        <v>0</v>
      </c>
      <c r="DF1045" s="158">
        <f t="shared" si="1203"/>
        <v>-4.7000000000000002E-3</v>
      </c>
      <c r="DG1045" s="159">
        <f t="shared" si="1215"/>
        <v>-1.1703000000000001</v>
      </c>
      <c r="DH1045" s="158">
        <f t="shared" si="1204"/>
        <v>3.1999999999999997E-3</v>
      </c>
      <c r="DI1045" s="159">
        <f t="shared" si="1216"/>
        <v>0.79679999999999995</v>
      </c>
      <c r="DJ1045" s="158">
        <f t="shared" si="1205"/>
        <v>-2.7000000000000001E-3</v>
      </c>
      <c r="DK1045" s="159">
        <f t="shared" si="1217"/>
        <v>-0.67230000000000001</v>
      </c>
      <c r="DL1045" s="158">
        <f t="shared" si="1206"/>
        <v>1.1999999999999999E-3</v>
      </c>
      <c r="DM1045" s="159">
        <f t="shared" si="1218"/>
        <v>0.29879999999999995</v>
      </c>
      <c r="DN1045" s="158">
        <f t="shared" si="1207"/>
        <v>1.46E-2</v>
      </c>
      <c r="DO1045" s="159">
        <f t="shared" si="1219"/>
        <v>3.6354000000000002</v>
      </c>
      <c r="DP1045" s="158">
        <f t="shared" si="1208"/>
        <v>-1.2999999999999999E-2</v>
      </c>
      <c r="DQ1045" s="159">
        <f t="shared" si="1220"/>
        <v>-3.2369999999999997</v>
      </c>
      <c r="DR1045" s="158">
        <f t="shared" si="1209"/>
        <v>-6.7000000000000002E-3</v>
      </c>
      <c r="DS1045" s="159">
        <f t="shared" si="1221"/>
        <v>-1.6683000000000001</v>
      </c>
      <c r="DT1045" s="158">
        <f t="shared" si="1210"/>
        <v>-1.2999999999999999E-2</v>
      </c>
      <c r="DU1045" s="159">
        <f t="shared" si="1222"/>
        <v>-3.2369999999999997</v>
      </c>
      <c r="DV1045" s="158">
        <f t="shared" si="1211"/>
        <v>-6.7000000000000002E-3</v>
      </c>
      <c r="DW1045" s="160">
        <f t="shared" si="1223"/>
        <v>-1.6683000000000001</v>
      </c>
    </row>
    <row r="1046" spans="1:127" ht="24.95" customHeight="1" x14ac:dyDescent="0.2">
      <c r="A1046" s="272">
        <v>1037</v>
      </c>
      <c r="B1046" s="336"/>
      <c r="C1046" s="332"/>
      <c r="D1046" s="333"/>
      <c r="E1046" s="334"/>
      <c r="F1046" s="335"/>
      <c r="G1046" s="334"/>
      <c r="H1046" s="371"/>
      <c r="I1046" s="334"/>
      <c r="J1046" s="334"/>
      <c r="K1046" s="334"/>
      <c r="L1046" s="334"/>
      <c r="M1046" s="334"/>
      <c r="N1046" s="334"/>
      <c r="O1046" s="337"/>
      <c r="P1046" s="337"/>
      <c r="Q1046" s="338" t="str">
        <f t="shared" si="1174"/>
        <v xml:space="preserve"> </v>
      </c>
      <c r="R1046" s="339" t="str">
        <f t="shared" si="1175"/>
        <v/>
      </c>
      <c r="S1046" s="340" t="str">
        <f t="shared" si="1228"/>
        <v/>
      </c>
      <c r="T1046" s="341" t="str">
        <f t="shared" si="1176"/>
        <v/>
      </c>
      <c r="U1046" s="341" t="str">
        <f t="shared" si="1177"/>
        <v/>
      </c>
      <c r="V1046" s="341" t="str">
        <f t="shared" si="1178"/>
        <v/>
      </c>
      <c r="W1046" s="341" t="str">
        <f t="shared" si="1179"/>
        <v/>
      </c>
      <c r="X1046" s="340" t="str">
        <f t="shared" si="1229"/>
        <v/>
      </c>
      <c r="Y1046" s="342" t="str">
        <f t="shared" si="1230"/>
        <v/>
      </c>
      <c r="Z1046" s="343" t="str">
        <f t="shared" si="1231"/>
        <v/>
      </c>
      <c r="AA1046" s="344" t="str">
        <f t="shared" si="1232"/>
        <v/>
      </c>
      <c r="AB1046" s="345" t="str">
        <f t="shared" si="1180"/>
        <v/>
      </c>
      <c r="AC1046" s="346" t="str">
        <f t="shared" si="1181"/>
        <v/>
      </c>
      <c r="AD1046" s="346" t="str">
        <f t="shared" si="1182"/>
        <v/>
      </c>
      <c r="AE1046" s="344" t="str">
        <f t="shared" si="1233"/>
        <v/>
      </c>
      <c r="AF1046" s="346" t="str">
        <f t="shared" si="1183"/>
        <v/>
      </c>
      <c r="AG1046" s="344" t="str">
        <f t="shared" si="1234"/>
        <v/>
      </c>
      <c r="AH1046" s="344" t="str">
        <f t="shared" si="1235"/>
        <v/>
      </c>
      <c r="AI1046" s="344" t="str">
        <f t="shared" si="1236"/>
        <v/>
      </c>
      <c r="AJ1046" s="346" t="str">
        <f t="shared" si="1237"/>
        <v/>
      </c>
      <c r="AK1046" s="346" t="str">
        <f t="shared" si="1238"/>
        <v/>
      </c>
      <c r="AL1046" s="347" t="str">
        <f t="shared" si="1239"/>
        <v/>
      </c>
      <c r="AM1046" s="141"/>
      <c r="AN1046" s="141"/>
      <c r="AO1046" s="142"/>
      <c r="AP1046" s="58">
        <f t="shared" si="1184"/>
        <v>0</v>
      </c>
      <c r="AQ1046" s="318">
        <f>SUM(AP$10:AP1046)</f>
        <v>0</v>
      </c>
      <c r="AR1046" s="143">
        <f t="shared" si="1171"/>
        <v>0.1</v>
      </c>
      <c r="AS1046" s="144" t="str">
        <f t="shared" si="1185"/>
        <v/>
      </c>
      <c r="AT1046" s="144" t="str">
        <f t="shared" si="1212"/>
        <v/>
      </c>
      <c r="AU1046" s="145"/>
      <c r="AV1046" s="58">
        <f t="shared" si="1172"/>
        <v>0</v>
      </c>
      <c r="AW1046" s="318">
        <f>SUM(AV$10:AV1046)</f>
        <v>0</v>
      </c>
      <c r="AX1046" s="319">
        <f t="shared" si="1173"/>
        <v>0.1</v>
      </c>
      <c r="AY1046" s="144" t="str">
        <f t="shared" si="1226"/>
        <v/>
      </c>
      <c r="AZ1046" s="144" t="str">
        <f t="shared" si="1227"/>
        <v/>
      </c>
      <c r="BA1046" s="144"/>
      <c r="BB1046" s="146" t="str">
        <f t="shared" si="1186"/>
        <v/>
      </c>
      <c r="BC1046" s="66" t="str">
        <f t="shared" si="1225"/>
        <v/>
      </c>
      <c r="BD1046" s="195" t="str">
        <f t="shared" si="1187"/>
        <v/>
      </c>
      <c r="BF1046" s="283"/>
      <c r="BG1046" s="286" t="str">
        <f t="shared" si="1188"/>
        <v/>
      </c>
      <c r="BY1046" s="211" t="str">
        <f t="shared" si="1189"/>
        <v/>
      </c>
      <c r="BZ1046" s="150" t="str">
        <f t="shared" si="1190"/>
        <v/>
      </c>
      <c r="CB1046" s="54" t="str">
        <f t="shared" si="1224"/>
        <v/>
      </c>
      <c r="CD1046" s="54" t="str">
        <f t="shared" si="1191"/>
        <v/>
      </c>
      <c r="CF1046" s="54" t="str">
        <f t="shared" si="1192"/>
        <v/>
      </c>
      <c r="CH1046" s="150" t="str">
        <f t="shared" si="1193"/>
        <v/>
      </c>
      <c r="CI1046" s="290"/>
      <c r="CJ1046" s="150" t="str">
        <f t="shared" si="1194"/>
        <v/>
      </c>
      <c r="CK1046" s="290"/>
      <c r="CL1046" s="54" t="str">
        <f t="shared" si="1213"/>
        <v/>
      </c>
      <c r="CM1046" s="290"/>
      <c r="CN1046" s="150" t="str">
        <f t="shared" si="1195"/>
        <v/>
      </c>
      <c r="CO1046" s="290"/>
      <c r="CP1046" s="150" t="str">
        <f t="shared" si="1196"/>
        <v/>
      </c>
      <c r="CQ1046" s="290"/>
      <c r="CR1046" s="150" t="str">
        <f t="shared" si="1197"/>
        <v/>
      </c>
      <c r="CS1046" s="290"/>
      <c r="CT1046" s="150" t="str">
        <f t="shared" si="1198"/>
        <v/>
      </c>
      <c r="CU1046" s="150"/>
      <c r="CV1046" s="150" t="str">
        <f t="shared" si="1199"/>
        <v/>
      </c>
      <c r="CW1046" s="94"/>
      <c r="CX1046" s="151" t="str">
        <f t="shared" si="1168"/>
        <v/>
      </c>
      <c r="CY1046" s="151" t="str">
        <f t="shared" si="1169"/>
        <v/>
      </c>
      <c r="CZ1046" s="152"/>
      <c r="DA1046" s="373" t="str">
        <f t="shared" si="1214"/>
        <v/>
      </c>
      <c r="DC1046" s="153">
        <f t="shared" si="1200"/>
        <v>0</v>
      </c>
      <c r="DD1046" s="153">
        <f t="shared" si="1201"/>
        <v>0</v>
      </c>
      <c r="DE1046" s="153">
        <f t="shared" si="1202"/>
        <v>0</v>
      </c>
      <c r="DF1046" s="158">
        <f t="shared" si="1203"/>
        <v>-4.7000000000000002E-3</v>
      </c>
      <c r="DG1046" s="159">
        <f t="shared" si="1215"/>
        <v>-1.1703000000000001</v>
      </c>
      <c r="DH1046" s="158">
        <f t="shared" si="1204"/>
        <v>3.1999999999999997E-3</v>
      </c>
      <c r="DI1046" s="159">
        <f t="shared" si="1216"/>
        <v>0.79679999999999995</v>
      </c>
      <c r="DJ1046" s="158">
        <f t="shared" si="1205"/>
        <v>-2.7000000000000001E-3</v>
      </c>
      <c r="DK1046" s="159">
        <f t="shared" si="1217"/>
        <v>-0.67230000000000001</v>
      </c>
      <c r="DL1046" s="158">
        <f t="shared" si="1206"/>
        <v>1.1999999999999999E-3</v>
      </c>
      <c r="DM1046" s="159">
        <f t="shared" si="1218"/>
        <v>0.29879999999999995</v>
      </c>
      <c r="DN1046" s="158">
        <f t="shared" si="1207"/>
        <v>1.46E-2</v>
      </c>
      <c r="DO1046" s="159">
        <f t="shared" si="1219"/>
        <v>3.6354000000000002</v>
      </c>
      <c r="DP1046" s="158">
        <f t="shared" si="1208"/>
        <v>-1.2999999999999999E-2</v>
      </c>
      <c r="DQ1046" s="159">
        <f t="shared" si="1220"/>
        <v>-3.2369999999999997</v>
      </c>
      <c r="DR1046" s="158">
        <f t="shared" si="1209"/>
        <v>-6.7000000000000002E-3</v>
      </c>
      <c r="DS1046" s="159">
        <f t="shared" si="1221"/>
        <v>-1.6683000000000001</v>
      </c>
      <c r="DT1046" s="158">
        <f t="shared" si="1210"/>
        <v>-1.2999999999999999E-2</v>
      </c>
      <c r="DU1046" s="159">
        <f t="shared" si="1222"/>
        <v>-3.2369999999999997</v>
      </c>
      <c r="DV1046" s="158">
        <f t="shared" si="1211"/>
        <v>-6.7000000000000002E-3</v>
      </c>
      <c r="DW1046" s="160">
        <f t="shared" si="1223"/>
        <v>-1.6683000000000001</v>
      </c>
    </row>
    <row r="1047" spans="1:127" ht="24.95" customHeight="1" x14ac:dyDescent="0.2">
      <c r="A1047" s="272">
        <v>1038</v>
      </c>
      <c r="B1047" s="336"/>
      <c r="C1047" s="332"/>
      <c r="D1047" s="333"/>
      <c r="E1047" s="334"/>
      <c r="F1047" s="335"/>
      <c r="G1047" s="334"/>
      <c r="H1047" s="371"/>
      <c r="I1047" s="334"/>
      <c r="J1047" s="334"/>
      <c r="K1047" s="334"/>
      <c r="L1047" s="334"/>
      <c r="M1047" s="334"/>
      <c r="N1047" s="334"/>
      <c r="O1047" s="337"/>
      <c r="P1047" s="337"/>
      <c r="Q1047" s="338" t="str">
        <f t="shared" si="1174"/>
        <v xml:space="preserve"> </v>
      </c>
      <c r="R1047" s="339" t="str">
        <f t="shared" si="1175"/>
        <v/>
      </c>
      <c r="S1047" s="340" t="str">
        <f t="shared" si="1228"/>
        <v/>
      </c>
      <c r="T1047" s="341" t="str">
        <f t="shared" si="1176"/>
        <v/>
      </c>
      <c r="U1047" s="341" t="str">
        <f t="shared" si="1177"/>
        <v/>
      </c>
      <c r="V1047" s="341" t="str">
        <f t="shared" si="1178"/>
        <v/>
      </c>
      <c r="W1047" s="341" t="str">
        <f t="shared" si="1179"/>
        <v/>
      </c>
      <c r="X1047" s="340" t="str">
        <f t="shared" si="1229"/>
        <v/>
      </c>
      <c r="Y1047" s="342" t="str">
        <f t="shared" si="1230"/>
        <v/>
      </c>
      <c r="Z1047" s="343" t="str">
        <f t="shared" si="1231"/>
        <v/>
      </c>
      <c r="AA1047" s="344" t="str">
        <f t="shared" si="1232"/>
        <v/>
      </c>
      <c r="AB1047" s="345" t="str">
        <f t="shared" si="1180"/>
        <v/>
      </c>
      <c r="AC1047" s="346" t="str">
        <f t="shared" si="1181"/>
        <v/>
      </c>
      <c r="AD1047" s="346" t="str">
        <f t="shared" si="1182"/>
        <v/>
      </c>
      <c r="AE1047" s="344" t="str">
        <f t="shared" si="1233"/>
        <v/>
      </c>
      <c r="AF1047" s="346" t="str">
        <f t="shared" si="1183"/>
        <v/>
      </c>
      <c r="AG1047" s="344" t="str">
        <f t="shared" si="1234"/>
        <v/>
      </c>
      <c r="AH1047" s="344" t="str">
        <f t="shared" si="1235"/>
        <v/>
      </c>
      <c r="AI1047" s="344" t="str">
        <f t="shared" si="1236"/>
        <v/>
      </c>
      <c r="AJ1047" s="346" t="str">
        <f t="shared" si="1237"/>
        <v/>
      </c>
      <c r="AK1047" s="346" t="str">
        <f t="shared" si="1238"/>
        <v/>
      </c>
      <c r="AL1047" s="347" t="str">
        <f t="shared" si="1239"/>
        <v/>
      </c>
      <c r="AM1047" s="141"/>
      <c r="AN1047" s="141"/>
      <c r="AO1047" s="142"/>
      <c r="AP1047" s="58">
        <f t="shared" si="1184"/>
        <v>0</v>
      </c>
      <c r="AQ1047" s="318">
        <f>SUM(AP$10:AP1047)</f>
        <v>0</v>
      </c>
      <c r="AR1047" s="143">
        <f t="shared" si="1171"/>
        <v>0.1</v>
      </c>
      <c r="AS1047" s="144" t="str">
        <f t="shared" si="1185"/>
        <v/>
      </c>
      <c r="AT1047" s="144" t="str">
        <f t="shared" si="1212"/>
        <v/>
      </c>
      <c r="AU1047" s="145"/>
      <c r="AV1047" s="58">
        <f t="shared" si="1172"/>
        <v>0</v>
      </c>
      <c r="AW1047" s="318">
        <f>SUM(AV$10:AV1047)</f>
        <v>0</v>
      </c>
      <c r="AX1047" s="319">
        <f t="shared" si="1173"/>
        <v>0.1</v>
      </c>
      <c r="AY1047" s="144" t="str">
        <f t="shared" si="1226"/>
        <v/>
      </c>
      <c r="AZ1047" s="144" t="str">
        <f t="shared" si="1227"/>
        <v/>
      </c>
      <c r="BA1047" s="144"/>
      <c r="BB1047" s="146" t="str">
        <f t="shared" si="1186"/>
        <v/>
      </c>
      <c r="BC1047" s="66" t="str">
        <f t="shared" si="1225"/>
        <v/>
      </c>
      <c r="BD1047" s="195" t="str">
        <f t="shared" si="1187"/>
        <v/>
      </c>
      <c r="BF1047" s="283"/>
      <c r="BG1047" s="286" t="str">
        <f t="shared" si="1188"/>
        <v/>
      </c>
      <c r="BY1047" s="211" t="str">
        <f t="shared" si="1189"/>
        <v/>
      </c>
      <c r="BZ1047" s="150" t="str">
        <f t="shared" si="1190"/>
        <v/>
      </c>
      <c r="CB1047" s="54" t="str">
        <f t="shared" si="1224"/>
        <v/>
      </c>
      <c r="CD1047" s="54" t="str">
        <f t="shared" si="1191"/>
        <v/>
      </c>
      <c r="CF1047" s="54" t="str">
        <f t="shared" si="1192"/>
        <v/>
      </c>
      <c r="CH1047" s="150" t="str">
        <f t="shared" si="1193"/>
        <v/>
      </c>
      <c r="CI1047" s="290"/>
      <c r="CJ1047" s="150" t="str">
        <f t="shared" si="1194"/>
        <v/>
      </c>
      <c r="CK1047" s="290"/>
      <c r="CL1047" s="54" t="str">
        <f t="shared" si="1213"/>
        <v/>
      </c>
      <c r="CM1047" s="290"/>
      <c r="CN1047" s="150" t="str">
        <f t="shared" si="1195"/>
        <v/>
      </c>
      <c r="CO1047" s="290"/>
      <c r="CP1047" s="150" t="str">
        <f t="shared" si="1196"/>
        <v/>
      </c>
      <c r="CQ1047" s="290"/>
      <c r="CR1047" s="150" t="str">
        <f t="shared" si="1197"/>
        <v/>
      </c>
      <c r="CS1047" s="290"/>
      <c r="CT1047" s="150" t="str">
        <f t="shared" si="1198"/>
        <v/>
      </c>
      <c r="CU1047" s="150"/>
      <c r="CV1047" s="150" t="str">
        <f t="shared" si="1199"/>
        <v/>
      </c>
      <c r="CW1047" s="94"/>
      <c r="CX1047" s="151" t="str">
        <f t="shared" ref="CX1047:CX1110" si="1240">IF(S1047="YES",0,IF(S1047="NO",1,""))</f>
        <v/>
      </c>
      <c r="CY1047" s="151" t="str">
        <f t="shared" ref="CY1047:CY1110" si="1241">IF(S1047="YES",1,IF(S1047="NO",0,""))</f>
        <v/>
      </c>
      <c r="CZ1047" s="152"/>
      <c r="DA1047" s="373" t="str">
        <f t="shared" si="1214"/>
        <v/>
      </c>
      <c r="DC1047" s="153">
        <f t="shared" si="1200"/>
        <v>0</v>
      </c>
      <c r="DD1047" s="153">
        <f t="shared" si="1201"/>
        <v>0</v>
      </c>
      <c r="DE1047" s="153">
        <f t="shared" si="1202"/>
        <v>0</v>
      </c>
      <c r="DF1047" s="158">
        <f t="shared" si="1203"/>
        <v>-4.7000000000000002E-3</v>
      </c>
      <c r="DG1047" s="159">
        <f t="shared" si="1215"/>
        <v>-1.1703000000000001</v>
      </c>
      <c r="DH1047" s="158">
        <f t="shared" si="1204"/>
        <v>3.1999999999999997E-3</v>
      </c>
      <c r="DI1047" s="159">
        <f t="shared" si="1216"/>
        <v>0.79679999999999995</v>
      </c>
      <c r="DJ1047" s="158">
        <f t="shared" si="1205"/>
        <v>-2.7000000000000001E-3</v>
      </c>
      <c r="DK1047" s="159">
        <f t="shared" si="1217"/>
        <v>-0.67230000000000001</v>
      </c>
      <c r="DL1047" s="158">
        <f t="shared" si="1206"/>
        <v>1.1999999999999999E-3</v>
      </c>
      <c r="DM1047" s="159">
        <f t="shared" si="1218"/>
        <v>0.29879999999999995</v>
      </c>
      <c r="DN1047" s="158">
        <f t="shared" si="1207"/>
        <v>1.46E-2</v>
      </c>
      <c r="DO1047" s="159">
        <f t="shared" si="1219"/>
        <v>3.6354000000000002</v>
      </c>
      <c r="DP1047" s="158">
        <f t="shared" si="1208"/>
        <v>-1.2999999999999999E-2</v>
      </c>
      <c r="DQ1047" s="159">
        <f t="shared" si="1220"/>
        <v>-3.2369999999999997</v>
      </c>
      <c r="DR1047" s="158">
        <f t="shared" si="1209"/>
        <v>-6.7000000000000002E-3</v>
      </c>
      <c r="DS1047" s="159">
        <f t="shared" si="1221"/>
        <v>-1.6683000000000001</v>
      </c>
      <c r="DT1047" s="158">
        <f t="shared" si="1210"/>
        <v>-1.2999999999999999E-2</v>
      </c>
      <c r="DU1047" s="159">
        <f t="shared" si="1222"/>
        <v>-3.2369999999999997</v>
      </c>
      <c r="DV1047" s="158">
        <f t="shared" si="1211"/>
        <v>-6.7000000000000002E-3</v>
      </c>
      <c r="DW1047" s="160">
        <f t="shared" si="1223"/>
        <v>-1.6683000000000001</v>
      </c>
    </row>
    <row r="1048" spans="1:127" ht="24.95" customHeight="1" x14ac:dyDescent="0.2">
      <c r="A1048" s="272">
        <v>1039</v>
      </c>
      <c r="B1048" s="336"/>
      <c r="C1048" s="332"/>
      <c r="D1048" s="333"/>
      <c r="E1048" s="334"/>
      <c r="F1048" s="335"/>
      <c r="G1048" s="334"/>
      <c r="H1048" s="371"/>
      <c r="I1048" s="334"/>
      <c r="J1048" s="334"/>
      <c r="K1048" s="334"/>
      <c r="L1048" s="334"/>
      <c r="M1048" s="334"/>
      <c r="N1048" s="334"/>
      <c r="O1048" s="337"/>
      <c r="P1048" s="337"/>
      <c r="Q1048" s="338" t="str">
        <f t="shared" si="1174"/>
        <v xml:space="preserve"> </v>
      </c>
      <c r="R1048" s="339" t="str">
        <f t="shared" si="1175"/>
        <v/>
      </c>
      <c r="S1048" s="340" t="str">
        <f t="shared" si="1228"/>
        <v/>
      </c>
      <c r="T1048" s="341" t="str">
        <f t="shared" si="1176"/>
        <v/>
      </c>
      <c r="U1048" s="341" t="str">
        <f t="shared" si="1177"/>
        <v/>
      </c>
      <c r="V1048" s="341" t="str">
        <f t="shared" si="1178"/>
        <v/>
      </c>
      <c r="W1048" s="341" t="str">
        <f t="shared" si="1179"/>
        <v/>
      </c>
      <c r="X1048" s="340" t="str">
        <f t="shared" si="1229"/>
        <v/>
      </c>
      <c r="Y1048" s="342" t="str">
        <f t="shared" si="1230"/>
        <v/>
      </c>
      <c r="Z1048" s="343" t="str">
        <f t="shared" si="1231"/>
        <v/>
      </c>
      <c r="AA1048" s="344" t="str">
        <f t="shared" si="1232"/>
        <v/>
      </c>
      <c r="AB1048" s="345" t="str">
        <f t="shared" si="1180"/>
        <v/>
      </c>
      <c r="AC1048" s="346" t="str">
        <f t="shared" si="1181"/>
        <v/>
      </c>
      <c r="AD1048" s="346" t="str">
        <f t="shared" si="1182"/>
        <v/>
      </c>
      <c r="AE1048" s="344" t="str">
        <f t="shared" si="1233"/>
        <v/>
      </c>
      <c r="AF1048" s="346" t="str">
        <f t="shared" si="1183"/>
        <v/>
      </c>
      <c r="AG1048" s="344" t="str">
        <f t="shared" si="1234"/>
        <v/>
      </c>
      <c r="AH1048" s="344" t="str">
        <f t="shared" si="1235"/>
        <v/>
      </c>
      <c r="AI1048" s="344" t="str">
        <f t="shared" si="1236"/>
        <v/>
      </c>
      <c r="AJ1048" s="346" t="str">
        <f t="shared" si="1237"/>
        <v/>
      </c>
      <c r="AK1048" s="346" t="str">
        <f t="shared" si="1238"/>
        <v/>
      </c>
      <c r="AL1048" s="347" t="str">
        <f t="shared" si="1239"/>
        <v/>
      </c>
      <c r="AM1048" s="141"/>
      <c r="AN1048" s="141"/>
      <c r="AO1048" s="142"/>
      <c r="AP1048" s="58">
        <f t="shared" si="1184"/>
        <v>0</v>
      </c>
      <c r="AQ1048" s="318">
        <f>SUM(AP$10:AP1048)</f>
        <v>0</v>
      </c>
      <c r="AR1048" s="143">
        <f t="shared" si="1171"/>
        <v>0.1</v>
      </c>
      <c r="AS1048" s="144" t="str">
        <f t="shared" si="1185"/>
        <v/>
      </c>
      <c r="AT1048" s="144" t="str">
        <f t="shared" si="1212"/>
        <v/>
      </c>
      <c r="AU1048" s="145"/>
      <c r="AV1048" s="58">
        <f t="shared" si="1172"/>
        <v>0</v>
      </c>
      <c r="AW1048" s="318">
        <f>SUM(AV$10:AV1048)</f>
        <v>0</v>
      </c>
      <c r="AX1048" s="319">
        <f t="shared" si="1173"/>
        <v>0.1</v>
      </c>
      <c r="AY1048" s="144" t="str">
        <f t="shared" si="1226"/>
        <v/>
      </c>
      <c r="AZ1048" s="144" t="str">
        <f t="shared" si="1227"/>
        <v/>
      </c>
      <c r="BA1048" s="144"/>
      <c r="BB1048" s="146" t="str">
        <f t="shared" si="1186"/>
        <v/>
      </c>
      <c r="BC1048" s="66" t="str">
        <f t="shared" si="1225"/>
        <v/>
      </c>
      <c r="BD1048" s="195" t="str">
        <f t="shared" si="1187"/>
        <v/>
      </c>
      <c r="BF1048" s="283"/>
      <c r="BG1048" s="286" t="str">
        <f t="shared" si="1188"/>
        <v/>
      </c>
      <c r="BY1048" s="211" t="str">
        <f t="shared" si="1189"/>
        <v/>
      </c>
      <c r="BZ1048" s="150" t="str">
        <f t="shared" si="1190"/>
        <v/>
      </c>
      <c r="CB1048" s="54" t="str">
        <f t="shared" si="1224"/>
        <v/>
      </c>
      <c r="CD1048" s="54" t="str">
        <f t="shared" si="1191"/>
        <v/>
      </c>
      <c r="CF1048" s="54" t="str">
        <f t="shared" si="1192"/>
        <v/>
      </c>
      <c r="CH1048" s="150" t="str">
        <f t="shared" si="1193"/>
        <v/>
      </c>
      <c r="CI1048" s="290"/>
      <c r="CJ1048" s="150" t="str">
        <f t="shared" si="1194"/>
        <v/>
      </c>
      <c r="CK1048" s="290"/>
      <c r="CL1048" s="54" t="str">
        <f t="shared" si="1213"/>
        <v/>
      </c>
      <c r="CM1048" s="290"/>
      <c r="CN1048" s="150" t="str">
        <f t="shared" si="1195"/>
        <v/>
      </c>
      <c r="CO1048" s="290"/>
      <c r="CP1048" s="150" t="str">
        <f t="shared" si="1196"/>
        <v/>
      </c>
      <c r="CQ1048" s="290"/>
      <c r="CR1048" s="150" t="str">
        <f t="shared" si="1197"/>
        <v/>
      </c>
      <c r="CS1048" s="290"/>
      <c r="CT1048" s="150" t="str">
        <f t="shared" si="1198"/>
        <v/>
      </c>
      <c r="CU1048" s="150"/>
      <c r="CV1048" s="150" t="str">
        <f t="shared" si="1199"/>
        <v/>
      </c>
      <c r="CW1048" s="94"/>
      <c r="CX1048" s="151" t="str">
        <f t="shared" si="1240"/>
        <v/>
      </c>
      <c r="CY1048" s="151" t="str">
        <f t="shared" si="1241"/>
        <v/>
      </c>
      <c r="CZ1048" s="152"/>
      <c r="DA1048" s="373" t="str">
        <f t="shared" si="1214"/>
        <v/>
      </c>
      <c r="DC1048" s="153">
        <f t="shared" si="1200"/>
        <v>0</v>
      </c>
      <c r="DD1048" s="153">
        <f t="shared" si="1201"/>
        <v>0</v>
      </c>
      <c r="DE1048" s="153">
        <f t="shared" si="1202"/>
        <v>0</v>
      </c>
      <c r="DF1048" s="158">
        <f t="shared" si="1203"/>
        <v>-4.7000000000000002E-3</v>
      </c>
      <c r="DG1048" s="159">
        <f t="shared" si="1215"/>
        <v>-1.1703000000000001</v>
      </c>
      <c r="DH1048" s="158">
        <f t="shared" si="1204"/>
        <v>3.1999999999999997E-3</v>
      </c>
      <c r="DI1048" s="159">
        <f t="shared" si="1216"/>
        <v>0.79679999999999995</v>
      </c>
      <c r="DJ1048" s="158">
        <f t="shared" si="1205"/>
        <v>-2.7000000000000001E-3</v>
      </c>
      <c r="DK1048" s="159">
        <f t="shared" si="1217"/>
        <v>-0.67230000000000001</v>
      </c>
      <c r="DL1048" s="158">
        <f t="shared" si="1206"/>
        <v>1.1999999999999999E-3</v>
      </c>
      <c r="DM1048" s="159">
        <f t="shared" si="1218"/>
        <v>0.29879999999999995</v>
      </c>
      <c r="DN1048" s="158">
        <f t="shared" si="1207"/>
        <v>1.46E-2</v>
      </c>
      <c r="DO1048" s="159">
        <f t="shared" si="1219"/>
        <v>3.6354000000000002</v>
      </c>
      <c r="DP1048" s="158">
        <f t="shared" si="1208"/>
        <v>-1.2999999999999999E-2</v>
      </c>
      <c r="DQ1048" s="159">
        <f t="shared" si="1220"/>
        <v>-3.2369999999999997</v>
      </c>
      <c r="DR1048" s="158">
        <f t="shared" si="1209"/>
        <v>-6.7000000000000002E-3</v>
      </c>
      <c r="DS1048" s="159">
        <f t="shared" si="1221"/>
        <v>-1.6683000000000001</v>
      </c>
      <c r="DT1048" s="158">
        <f t="shared" si="1210"/>
        <v>-1.2999999999999999E-2</v>
      </c>
      <c r="DU1048" s="159">
        <f t="shared" si="1222"/>
        <v>-3.2369999999999997</v>
      </c>
      <c r="DV1048" s="158">
        <f t="shared" si="1211"/>
        <v>-6.7000000000000002E-3</v>
      </c>
      <c r="DW1048" s="160">
        <f t="shared" si="1223"/>
        <v>-1.6683000000000001</v>
      </c>
    </row>
    <row r="1049" spans="1:127" ht="24.95" customHeight="1" x14ac:dyDescent="0.2">
      <c r="A1049" s="272">
        <v>1040</v>
      </c>
      <c r="B1049" s="336"/>
      <c r="C1049" s="332"/>
      <c r="D1049" s="333"/>
      <c r="E1049" s="334"/>
      <c r="F1049" s="335"/>
      <c r="G1049" s="334"/>
      <c r="H1049" s="371"/>
      <c r="I1049" s="334"/>
      <c r="J1049" s="334"/>
      <c r="K1049" s="334"/>
      <c r="L1049" s="334"/>
      <c r="M1049" s="334"/>
      <c r="N1049" s="334"/>
      <c r="O1049" s="337"/>
      <c r="P1049" s="337"/>
      <c r="Q1049" s="338" t="str">
        <f t="shared" si="1174"/>
        <v xml:space="preserve"> </v>
      </c>
      <c r="R1049" s="339" t="str">
        <f t="shared" si="1175"/>
        <v/>
      </c>
      <c r="S1049" s="340" t="str">
        <f t="shared" si="1228"/>
        <v/>
      </c>
      <c r="T1049" s="341" t="str">
        <f t="shared" si="1176"/>
        <v/>
      </c>
      <c r="U1049" s="341" t="str">
        <f t="shared" si="1177"/>
        <v/>
      </c>
      <c r="V1049" s="341" t="str">
        <f t="shared" si="1178"/>
        <v/>
      </c>
      <c r="W1049" s="341" t="str">
        <f t="shared" si="1179"/>
        <v/>
      </c>
      <c r="X1049" s="340" t="str">
        <f t="shared" si="1229"/>
        <v/>
      </c>
      <c r="Y1049" s="342" t="str">
        <f t="shared" si="1230"/>
        <v/>
      </c>
      <c r="Z1049" s="343" t="str">
        <f t="shared" si="1231"/>
        <v/>
      </c>
      <c r="AA1049" s="344" t="str">
        <f t="shared" si="1232"/>
        <v/>
      </c>
      <c r="AB1049" s="345" t="str">
        <f t="shared" si="1180"/>
        <v/>
      </c>
      <c r="AC1049" s="346" t="str">
        <f t="shared" si="1181"/>
        <v/>
      </c>
      <c r="AD1049" s="346" t="str">
        <f t="shared" si="1182"/>
        <v/>
      </c>
      <c r="AE1049" s="344" t="str">
        <f t="shared" si="1233"/>
        <v/>
      </c>
      <c r="AF1049" s="346" t="str">
        <f t="shared" si="1183"/>
        <v/>
      </c>
      <c r="AG1049" s="344" t="str">
        <f t="shared" si="1234"/>
        <v/>
      </c>
      <c r="AH1049" s="344" t="str">
        <f t="shared" si="1235"/>
        <v/>
      </c>
      <c r="AI1049" s="344" t="str">
        <f t="shared" si="1236"/>
        <v/>
      </c>
      <c r="AJ1049" s="346" t="str">
        <f t="shared" si="1237"/>
        <v/>
      </c>
      <c r="AK1049" s="346" t="str">
        <f t="shared" si="1238"/>
        <v/>
      </c>
      <c r="AL1049" s="347" t="str">
        <f t="shared" si="1239"/>
        <v/>
      </c>
      <c r="AM1049" s="141"/>
      <c r="AN1049" s="141"/>
      <c r="AO1049" s="142"/>
      <c r="AP1049" s="58">
        <f t="shared" si="1184"/>
        <v>0</v>
      </c>
      <c r="AQ1049" s="318">
        <f>SUM(AP$10:AP1049)</f>
        <v>0</v>
      </c>
      <c r="AR1049" s="143">
        <f t="shared" si="1171"/>
        <v>0.1</v>
      </c>
      <c r="AS1049" s="144" t="str">
        <f t="shared" si="1185"/>
        <v/>
      </c>
      <c r="AT1049" s="144" t="str">
        <f t="shared" si="1212"/>
        <v/>
      </c>
      <c r="AU1049" s="145"/>
      <c r="AV1049" s="58">
        <f t="shared" si="1172"/>
        <v>0</v>
      </c>
      <c r="AW1049" s="318">
        <f>SUM(AV$10:AV1049)</f>
        <v>0</v>
      </c>
      <c r="AX1049" s="319">
        <f t="shared" si="1173"/>
        <v>0.1</v>
      </c>
      <c r="AY1049" s="144" t="str">
        <f t="shared" si="1226"/>
        <v/>
      </c>
      <c r="AZ1049" s="144" t="str">
        <f t="shared" si="1227"/>
        <v/>
      </c>
      <c r="BA1049" s="144"/>
      <c r="BB1049" s="146" t="str">
        <f t="shared" si="1186"/>
        <v/>
      </c>
      <c r="BC1049" s="66" t="str">
        <f t="shared" si="1225"/>
        <v/>
      </c>
      <c r="BD1049" s="195" t="str">
        <f t="shared" si="1187"/>
        <v/>
      </c>
      <c r="BF1049" s="283"/>
      <c r="BG1049" s="286" t="str">
        <f t="shared" si="1188"/>
        <v/>
      </c>
      <c r="BY1049" s="211" t="str">
        <f t="shared" si="1189"/>
        <v/>
      </c>
      <c r="BZ1049" s="150" t="str">
        <f t="shared" si="1190"/>
        <v/>
      </c>
      <c r="CB1049" s="54" t="str">
        <f t="shared" si="1224"/>
        <v/>
      </c>
      <c r="CD1049" s="54" t="str">
        <f t="shared" si="1191"/>
        <v/>
      </c>
      <c r="CF1049" s="54" t="str">
        <f t="shared" si="1192"/>
        <v/>
      </c>
      <c r="CH1049" s="150" t="str">
        <f t="shared" si="1193"/>
        <v/>
      </c>
      <c r="CI1049" s="290"/>
      <c r="CJ1049" s="150" t="str">
        <f t="shared" si="1194"/>
        <v/>
      </c>
      <c r="CK1049" s="290"/>
      <c r="CL1049" s="54" t="str">
        <f t="shared" si="1213"/>
        <v/>
      </c>
      <c r="CM1049" s="290"/>
      <c r="CN1049" s="150" t="str">
        <f t="shared" si="1195"/>
        <v/>
      </c>
      <c r="CO1049" s="290"/>
      <c r="CP1049" s="150" t="str">
        <f t="shared" si="1196"/>
        <v/>
      </c>
      <c r="CQ1049" s="290"/>
      <c r="CR1049" s="150" t="str">
        <f t="shared" si="1197"/>
        <v/>
      </c>
      <c r="CS1049" s="290"/>
      <c r="CT1049" s="150" t="str">
        <f t="shared" si="1198"/>
        <v/>
      </c>
      <c r="CU1049" s="150"/>
      <c r="CV1049" s="150" t="str">
        <f t="shared" si="1199"/>
        <v/>
      </c>
      <c r="CW1049" s="94"/>
      <c r="CX1049" s="151" t="str">
        <f t="shared" si="1240"/>
        <v/>
      </c>
      <c r="CY1049" s="151" t="str">
        <f t="shared" si="1241"/>
        <v/>
      </c>
      <c r="CZ1049" s="152"/>
      <c r="DA1049" s="373" t="str">
        <f t="shared" si="1214"/>
        <v/>
      </c>
      <c r="DC1049" s="153">
        <f t="shared" si="1200"/>
        <v>0</v>
      </c>
      <c r="DD1049" s="153">
        <f t="shared" si="1201"/>
        <v>0</v>
      </c>
      <c r="DE1049" s="153">
        <f t="shared" si="1202"/>
        <v>0</v>
      </c>
      <c r="DF1049" s="158">
        <f t="shared" si="1203"/>
        <v>-4.7000000000000002E-3</v>
      </c>
      <c r="DG1049" s="159">
        <f t="shared" si="1215"/>
        <v>-1.1703000000000001</v>
      </c>
      <c r="DH1049" s="158">
        <f t="shared" si="1204"/>
        <v>3.1999999999999997E-3</v>
      </c>
      <c r="DI1049" s="159">
        <f t="shared" si="1216"/>
        <v>0.79679999999999995</v>
      </c>
      <c r="DJ1049" s="158">
        <f t="shared" si="1205"/>
        <v>-2.7000000000000001E-3</v>
      </c>
      <c r="DK1049" s="159">
        <f t="shared" si="1217"/>
        <v>-0.67230000000000001</v>
      </c>
      <c r="DL1049" s="158">
        <f t="shared" si="1206"/>
        <v>1.1999999999999999E-3</v>
      </c>
      <c r="DM1049" s="159">
        <f t="shared" si="1218"/>
        <v>0.29879999999999995</v>
      </c>
      <c r="DN1049" s="158">
        <f t="shared" si="1207"/>
        <v>1.46E-2</v>
      </c>
      <c r="DO1049" s="159">
        <f t="shared" si="1219"/>
        <v>3.6354000000000002</v>
      </c>
      <c r="DP1049" s="158">
        <f t="shared" si="1208"/>
        <v>-1.2999999999999999E-2</v>
      </c>
      <c r="DQ1049" s="159">
        <f t="shared" si="1220"/>
        <v>-3.2369999999999997</v>
      </c>
      <c r="DR1049" s="158">
        <f t="shared" si="1209"/>
        <v>-6.7000000000000002E-3</v>
      </c>
      <c r="DS1049" s="159">
        <f t="shared" si="1221"/>
        <v>-1.6683000000000001</v>
      </c>
      <c r="DT1049" s="158">
        <f t="shared" si="1210"/>
        <v>-1.2999999999999999E-2</v>
      </c>
      <c r="DU1049" s="159">
        <f t="shared" si="1222"/>
        <v>-3.2369999999999997</v>
      </c>
      <c r="DV1049" s="158">
        <f t="shared" si="1211"/>
        <v>-6.7000000000000002E-3</v>
      </c>
      <c r="DW1049" s="160">
        <f t="shared" si="1223"/>
        <v>-1.6683000000000001</v>
      </c>
    </row>
    <row r="1050" spans="1:127" ht="24.95" customHeight="1" x14ac:dyDescent="0.2">
      <c r="A1050" s="272">
        <v>1041</v>
      </c>
      <c r="B1050" s="336"/>
      <c r="C1050" s="332"/>
      <c r="D1050" s="333"/>
      <c r="E1050" s="334"/>
      <c r="F1050" s="335"/>
      <c r="G1050" s="334"/>
      <c r="H1050" s="371"/>
      <c r="I1050" s="334"/>
      <c r="J1050" s="334"/>
      <c r="K1050" s="334"/>
      <c r="L1050" s="334"/>
      <c r="M1050" s="334"/>
      <c r="N1050" s="334"/>
      <c r="O1050" s="337"/>
      <c r="P1050" s="337"/>
      <c r="Q1050" s="338" t="str">
        <f t="shared" si="1174"/>
        <v xml:space="preserve"> </v>
      </c>
      <c r="R1050" s="339" t="str">
        <f t="shared" si="1175"/>
        <v/>
      </c>
      <c r="S1050" s="340" t="str">
        <f t="shared" si="1228"/>
        <v/>
      </c>
      <c r="T1050" s="341" t="str">
        <f t="shared" si="1176"/>
        <v/>
      </c>
      <c r="U1050" s="341" t="str">
        <f t="shared" si="1177"/>
        <v/>
      </c>
      <c r="V1050" s="341" t="str">
        <f t="shared" si="1178"/>
        <v/>
      </c>
      <c r="W1050" s="341" t="str">
        <f t="shared" si="1179"/>
        <v/>
      </c>
      <c r="X1050" s="340" t="str">
        <f t="shared" si="1229"/>
        <v/>
      </c>
      <c r="Y1050" s="342" t="str">
        <f t="shared" si="1230"/>
        <v/>
      </c>
      <c r="Z1050" s="343" t="str">
        <f t="shared" si="1231"/>
        <v/>
      </c>
      <c r="AA1050" s="344" t="str">
        <f t="shared" si="1232"/>
        <v/>
      </c>
      <c r="AB1050" s="345" t="str">
        <f t="shared" si="1180"/>
        <v/>
      </c>
      <c r="AC1050" s="346" t="str">
        <f t="shared" si="1181"/>
        <v/>
      </c>
      <c r="AD1050" s="346" t="str">
        <f t="shared" si="1182"/>
        <v/>
      </c>
      <c r="AE1050" s="344" t="str">
        <f t="shared" si="1233"/>
        <v/>
      </c>
      <c r="AF1050" s="346" t="str">
        <f t="shared" si="1183"/>
        <v/>
      </c>
      <c r="AG1050" s="344" t="str">
        <f t="shared" si="1234"/>
        <v/>
      </c>
      <c r="AH1050" s="344" t="str">
        <f t="shared" si="1235"/>
        <v/>
      </c>
      <c r="AI1050" s="344" t="str">
        <f t="shared" si="1236"/>
        <v/>
      </c>
      <c r="AJ1050" s="346" t="str">
        <f t="shared" si="1237"/>
        <v/>
      </c>
      <c r="AK1050" s="346" t="str">
        <f t="shared" si="1238"/>
        <v/>
      </c>
      <c r="AL1050" s="347" t="str">
        <f t="shared" si="1239"/>
        <v/>
      </c>
      <c r="AM1050" s="141"/>
      <c r="AN1050" s="141"/>
      <c r="AO1050" s="142"/>
      <c r="AP1050" s="58">
        <f t="shared" si="1184"/>
        <v>0</v>
      </c>
      <c r="AQ1050" s="318">
        <f>SUM(AP$10:AP1050)</f>
        <v>0</v>
      </c>
      <c r="AR1050" s="143">
        <f t="shared" si="1171"/>
        <v>0.1</v>
      </c>
      <c r="AS1050" s="144" t="str">
        <f t="shared" si="1185"/>
        <v/>
      </c>
      <c r="AT1050" s="144" t="str">
        <f t="shared" si="1212"/>
        <v/>
      </c>
      <c r="AU1050" s="145"/>
      <c r="AV1050" s="58">
        <f t="shared" si="1172"/>
        <v>0</v>
      </c>
      <c r="AW1050" s="318">
        <f>SUM(AV$10:AV1050)</f>
        <v>0</v>
      </c>
      <c r="AX1050" s="319">
        <f t="shared" si="1173"/>
        <v>0.1</v>
      </c>
      <c r="AY1050" s="144" t="str">
        <f t="shared" si="1226"/>
        <v/>
      </c>
      <c r="AZ1050" s="144" t="str">
        <f t="shared" si="1227"/>
        <v/>
      </c>
      <c r="BA1050" s="144"/>
      <c r="BB1050" s="146" t="str">
        <f t="shared" si="1186"/>
        <v/>
      </c>
      <c r="BC1050" s="66" t="str">
        <f t="shared" si="1225"/>
        <v/>
      </c>
      <c r="BD1050" s="195" t="str">
        <f t="shared" si="1187"/>
        <v/>
      </c>
      <c r="BF1050" s="283"/>
      <c r="BG1050" s="286" t="str">
        <f t="shared" si="1188"/>
        <v/>
      </c>
      <c r="BY1050" s="211" t="str">
        <f t="shared" si="1189"/>
        <v/>
      </c>
      <c r="BZ1050" s="150" t="str">
        <f t="shared" si="1190"/>
        <v/>
      </c>
      <c r="CB1050" s="54" t="str">
        <f t="shared" si="1224"/>
        <v/>
      </c>
      <c r="CD1050" s="54" t="str">
        <f t="shared" si="1191"/>
        <v/>
      </c>
      <c r="CF1050" s="54" t="str">
        <f t="shared" si="1192"/>
        <v/>
      </c>
      <c r="CH1050" s="150" t="str">
        <f t="shared" si="1193"/>
        <v/>
      </c>
      <c r="CI1050" s="290"/>
      <c r="CJ1050" s="150" t="str">
        <f t="shared" si="1194"/>
        <v/>
      </c>
      <c r="CK1050" s="290"/>
      <c r="CL1050" s="54" t="str">
        <f t="shared" si="1213"/>
        <v/>
      </c>
      <c r="CM1050" s="290"/>
      <c r="CN1050" s="150" t="str">
        <f t="shared" si="1195"/>
        <v/>
      </c>
      <c r="CO1050" s="290"/>
      <c r="CP1050" s="150" t="str">
        <f t="shared" si="1196"/>
        <v/>
      </c>
      <c r="CQ1050" s="290"/>
      <c r="CR1050" s="150" t="str">
        <f t="shared" si="1197"/>
        <v/>
      </c>
      <c r="CS1050" s="290"/>
      <c r="CT1050" s="150" t="str">
        <f t="shared" si="1198"/>
        <v/>
      </c>
      <c r="CU1050" s="150"/>
      <c r="CV1050" s="150" t="str">
        <f t="shared" si="1199"/>
        <v/>
      </c>
      <c r="CW1050" s="94"/>
      <c r="CX1050" s="151" t="str">
        <f t="shared" si="1240"/>
        <v/>
      </c>
      <c r="CY1050" s="151" t="str">
        <f t="shared" si="1241"/>
        <v/>
      </c>
      <c r="CZ1050" s="152"/>
      <c r="DA1050" s="373" t="str">
        <f t="shared" si="1214"/>
        <v/>
      </c>
      <c r="DC1050" s="153">
        <f t="shared" si="1200"/>
        <v>0</v>
      </c>
      <c r="DD1050" s="153">
        <f t="shared" si="1201"/>
        <v>0</v>
      </c>
      <c r="DE1050" s="153">
        <f t="shared" si="1202"/>
        <v>0</v>
      </c>
      <c r="DF1050" s="158">
        <f t="shared" si="1203"/>
        <v>-4.7000000000000002E-3</v>
      </c>
      <c r="DG1050" s="159">
        <f t="shared" si="1215"/>
        <v>-1.1703000000000001</v>
      </c>
      <c r="DH1050" s="158">
        <f t="shared" si="1204"/>
        <v>3.1999999999999997E-3</v>
      </c>
      <c r="DI1050" s="159">
        <f t="shared" si="1216"/>
        <v>0.79679999999999995</v>
      </c>
      <c r="DJ1050" s="158">
        <f t="shared" si="1205"/>
        <v>-2.7000000000000001E-3</v>
      </c>
      <c r="DK1050" s="159">
        <f t="shared" si="1217"/>
        <v>-0.67230000000000001</v>
      </c>
      <c r="DL1050" s="158">
        <f t="shared" si="1206"/>
        <v>1.1999999999999999E-3</v>
      </c>
      <c r="DM1050" s="159">
        <f t="shared" si="1218"/>
        <v>0.29879999999999995</v>
      </c>
      <c r="DN1050" s="158">
        <f t="shared" si="1207"/>
        <v>1.46E-2</v>
      </c>
      <c r="DO1050" s="159">
        <f t="shared" si="1219"/>
        <v>3.6354000000000002</v>
      </c>
      <c r="DP1050" s="158">
        <f t="shared" si="1208"/>
        <v>-1.2999999999999999E-2</v>
      </c>
      <c r="DQ1050" s="159">
        <f t="shared" si="1220"/>
        <v>-3.2369999999999997</v>
      </c>
      <c r="DR1050" s="158">
        <f t="shared" si="1209"/>
        <v>-6.7000000000000002E-3</v>
      </c>
      <c r="DS1050" s="159">
        <f t="shared" si="1221"/>
        <v>-1.6683000000000001</v>
      </c>
      <c r="DT1050" s="158">
        <f t="shared" si="1210"/>
        <v>-1.2999999999999999E-2</v>
      </c>
      <c r="DU1050" s="159">
        <f t="shared" si="1222"/>
        <v>-3.2369999999999997</v>
      </c>
      <c r="DV1050" s="158">
        <f t="shared" si="1211"/>
        <v>-6.7000000000000002E-3</v>
      </c>
      <c r="DW1050" s="160">
        <f t="shared" si="1223"/>
        <v>-1.6683000000000001</v>
      </c>
    </row>
    <row r="1051" spans="1:127" ht="24.95" customHeight="1" x14ac:dyDescent="0.2">
      <c r="A1051" s="272">
        <v>1042</v>
      </c>
      <c r="B1051" s="336"/>
      <c r="C1051" s="332"/>
      <c r="D1051" s="333"/>
      <c r="E1051" s="334"/>
      <c r="F1051" s="335"/>
      <c r="G1051" s="334"/>
      <c r="H1051" s="371"/>
      <c r="I1051" s="334"/>
      <c r="J1051" s="334"/>
      <c r="K1051" s="334"/>
      <c r="L1051" s="334"/>
      <c r="M1051" s="334"/>
      <c r="N1051" s="334"/>
      <c r="O1051" s="337"/>
      <c r="P1051" s="337"/>
      <c r="Q1051" s="338" t="str">
        <f t="shared" si="1174"/>
        <v xml:space="preserve"> </v>
      </c>
      <c r="R1051" s="339" t="str">
        <f t="shared" si="1175"/>
        <v/>
      </c>
      <c r="S1051" s="340" t="str">
        <f t="shared" si="1228"/>
        <v/>
      </c>
      <c r="T1051" s="341" t="str">
        <f t="shared" si="1176"/>
        <v/>
      </c>
      <c r="U1051" s="341" t="str">
        <f t="shared" si="1177"/>
        <v/>
      </c>
      <c r="V1051" s="341" t="str">
        <f t="shared" si="1178"/>
        <v/>
      </c>
      <c r="W1051" s="341" t="str">
        <f t="shared" si="1179"/>
        <v/>
      </c>
      <c r="X1051" s="340" t="str">
        <f t="shared" si="1229"/>
        <v/>
      </c>
      <c r="Y1051" s="342" t="str">
        <f t="shared" si="1230"/>
        <v/>
      </c>
      <c r="Z1051" s="343" t="str">
        <f t="shared" si="1231"/>
        <v/>
      </c>
      <c r="AA1051" s="344" t="str">
        <f t="shared" si="1232"/>
        <v/>
      </c>
      <c r="AB1051" s="345" t="str">
        <f t="shared" si="1180"/>
        <v/>
      </c>
      <c r="AC1051" s="346" t="str">
        <f t="shared" si="1181"/>
        <v/>
      </c>
      <c r="AD1051" s="346" t="str">
        <f t="shared" si="1182"/>
        <v/>
      </c>
      <c r="AE1051" s="344" t="str">
        <f t="shared" si="1233"/>
        <v/>
      </c>
      <c r="AF1051" s="346" t="str">
        <f t="shared" si="1183"/>
        <v/>
      </c>
      <c r="AG1051" s="344" t="str">
        <f t="shared" si="1234"/>
        <v/>
      </c>
      <c r="AH1051" s="344" t="str">
        <f t="shared" si="1235"/>
        <v/>
      </c>
      <c r="AI1051" s="344" t="str">
        <f t="shared" si="1236"/>
        <v/>
      </c>
      <c r="AJ1051" s="346" t="str">
        <f t="shared" si="1237"/>
        <v/>
      </c>
      <c r="AK1051" s="346" t="str">
        <f t="shared" si="1238"/>
        <v/>
      </c>
      <c r="AL1051" s="347" t="str">
        <f t="shared" si="1239"/>
        <v/>
      </c>
      <c r="AM1051" s="141"/>
      <c r="AN1051" s="141"/>
      <c r="AO1051" s="142"/>
      <c r="AP1051" s="58">
        <f t="shared" si="1184"/>
        <v>0</v>
      </c>
      <c r="AQ1051" s="318">
        <f>SUM(AP$10:AP1051)</f>
        <v>0</v>
      </c>
      <c r="AR1051" s="143">
        <f t="shared" si="1171"/>
        <v>0.1</v>
      </c>
      <c r="AS1051" s="144" t="str">
        <f t="shared" si="1185"/>
        <v/>
      </c>
      <c r="AT1051" s="144" t="str">
        <f t="shared" si="1212"/>
        <v/>
      </c>
      <c r="AU1051" s="145"/>
      <c r="AV1051" s="58">
        <f t="shared" si="1172"/>
        <v>0</v>
      </c>
      <c r="AW1051" s="318">
        <f>SUM(AV$10:AV1051)</f>
        <v>0</v>
      </c>
      <c r="AX1051" s="319">
        <f t="shared" si="1173"/>
        <v>0.1</v>
      </c>
      <c r="AY1051" s="144" t="str">
        <f t="shared" si="1226"/>
        <v/>
      </c>
      <c r="AZ1051" s="144" t="str">
        <f t="shared" si="1227"/>
        <v/>
      </c>
      <c r="BA1051" s="144"/>
      <c r="BB1051" s="146" t="str">
        <f t="shared" si="1186"/>
        <v/>
      </c>
      <c r="BC1051" s="66" t="str">
        <f t="shared" si="1225"/>
        <v/>
      </c>
      <c r="BD1051" s="195" t="str">
        <f t="shared" si="1187"/>
        <v/>
      </c>
      <c r="BF1051" s="283"/>
      <c r="BG1051" s="286" t="str">
        <f t="shared" si="1188"/>
        <v/>
      </c>
      <c r="BY1051" s="211" t="str">
        <f t="shared" si="1189"/>
        <v/>
      </c>
      <c r="BZ1051" s="150" t="str">
        <f t="shared" si="1190"/>
        <v/>
      </c>
      <c r="CB1051" s="54" t="str">
        <f t="shared" si="1224"/>
        <v/>
      </c>
      <c r="CD1051" s="54" t="str">
        <f t="shared" si="1191"/>
        <v/>
      </c>
      <c r="CF1051" s="54" t="str">
        <f t="shared" si="1192"/>
        <v/>
      </c>
      <c r="CH1051" s="150" t="str">
        <f t="shared" si="1193"/>
        <v/>
      </c>
      <c r="CI1051" s="290"/>
      <c r="CJ1051" s="150" t="str">
        <f t="shared" si="1194"/>
        <v/>
      </c>
      <c r="CK1051" s="290"/>
      <c r="CL1051" s="54" t="str">
        <f t="shared" si="1213"/>
        <v/>
      </c>
      <c r="CM1051" s="290"/>
      <c r="CN1051" s="150" t="str">
        <f t="shared" si="1195"/>
        <v/>
      </c>
      <c r="CO1051" s="290"/>
      <c r="CP1051" s="150" t="str">
        <f t="shared" si="1196"/>
        <v/>
      </c>
      <c r="CQ1051" s="290"/>
      <c r="CR1051" s="150" t="str">
        <f t="shared" si="1197"/>
        <v/>
      </c>
      <c r="CS1051" s="290"/>
      <c r="CT1051" s="150" t="str">
        <f t="shared" si="1198"/>
        <v/>
      </c>
      <c r="CU1051" s="150"/>
      <c r="CV1051" s="150" t="str">
        <f t="shared" si="1199"/>
        <v/>
      </c>
      <c r="CW1051" s="94"/>
      <c r="CX1051" s="151" t="str">
        <f t="shared" si="1240"/>
        <v/>
      </c>
      <c r="CY1051" s="151" t="str">
        <f t="shared" si="1241"/>
        <v/>
      </c>
      <c r="CZ1051" s="152"/>
      <c r="DA1051" s="373" t="str">
        <f t="shared" si="1214"/>
        <v/>
      </c>
      <c r="DC1051" s="153">
        <f t="shared" si="1200"/>
        <v>0</v>
      </c>
      <c r="DD1051" s="153">
        <f t="shared" si="1201"/>
        <v>0</v>
      </c>
      <c r="DE1051" s="153">
        <f t="shared" si="1202"/>
        <v>0</v>
      </c>
      <c r="DF1051" s="158">
        <f t="shared" si="1203"/>
        <v>-4.7000000000000002E-3</v>
      </c>
      <c r="DG1051" s="159">
        <f t="shared" si="1215"/>
        <v>-1.1703000000000001</v>
      </c>
      <c r="DH1051" s="158">
        <f t="shared" si="1204"/>
        <v>3.1999999999999997E-3</v>
      </c>
      <c r="DI1051" s="159">
        <f t="shared" si="1216"/>
        <v>0.79679999999999995</v>
      </c>
      <c r="DJ1051" s="158">
        <f t="shared" si="1205"/>
        <v>-2.7000000000000001E-3</v>
      </c>
      <c r="DK1051" s="159">
        <f t="shared" si="1217"/>
        <v>-0.67230000000000001</v>
      </c>
      <c r="DL1051" s="158">
        <f t="shared" si="1206"/>
        <v>1.1999999999999999E-3</v>
      </c>
      <c r="DM1051" s="159">
        <f t="shared" si="1218"/>
        <v>0.29879999999999995</v>
      </c>
      <c r="DN1051" s="158">
        <f t="shared" si="1207"/>
        <v>1.46E-2</v>
      </c>
      <c r="DO1051" s="159">
        <f t="shared" si="1219"/>
        <v>3.6354000000000002</v>
      </c>
      <c r="DP1051" s="158">
        <f t="shared" si="1208"/>
        <v>-1.2999999999999999E-2</v>
      </c>
      <c r="DQ1051" s="159">
        <f t="shared" si="1220"/>
        <v>-3.2369999999999997</v>
      </c>
      <c r="DR1051" s="158">
        <f t="shared" si="1209"/>
        <v>-6.7000000000000002E-3</v>
      </c>
      <c r="DS1051" s="159">
        <f t="shared" si="1221"/>
        <v>-1.6683000000000001</v>
      </c>
      <c r="DT1051" s="158">
        <f t="shared" si="1210"/>
        <v>-1.2999999999999999E-2</v>
      </c>
      <c r="DU1051" s="159">
        <f t="shared" si="1222"/>
        <v>-3.2369999999999997</v>
      </c>
      <c r="DV1051" s="158">
        <f t="shared" si="1211"/>
        <v>-6.7000000000000002E-3</v>
      </c>
      <c r="DW1051" s="160">
        <f t="shared" si="1223"/>
        <v>-1.6683000000000001</v>
      </c>
    </row>
    <row r="1052" spans="1:127" ht="24.95" customHeight="1" x14ac:dyDescent="0.2">
      <c r="A1052" s="272">
        <v>1043</v>
      </c>
      <c r="B1052" s="336"/>
      <c r="C1052" s="332"/>
      <c r="D1052" s="333"/>
      <c r="E1052" s="334"/>
      <c r="F1052" s="335"/>
      <c r="G1052" s="334"/>
      <c r="H1052" s="371"/>
      <c r="I1052" s="334"/>
      <c r="J1052" s="334"/>
      <c r="K1052" s="334"/>
      <c r="L1052" s="334"/>
      <c r="M1052" s="334"/>
      <c r="N1052" s="334"/>
      <c r="O1052" s="337"/>
      <c r="P1052" s="337"/>
      <c r="Q1052" s="338" t="str">
        <f t="shared" si="1174"/>
        <v xml:space="preserve"> </v>
      </c>
      <c r="R1052" s="339" t="str">
        <f t="shared" si="1175"/>
        <v/>
      </c>
      <c r="S1052" s="340" t="str">
        <f t="shared" si="1228"/>
        <v/>
      </c>
      <c r="T1052" s="341" t="str">
        <f t="shared" si="1176"/>
        <v/>
      </c>
      <c r="U1052" s="341" t="str">
        <f t="shared" si="1177"/>
        <v/>
      </c>
      <c r="V1052" s="341" t="str">
        <f t="shared" si="1178"/>
        <v/>
      </c>
      <c r="W1052" s="341" t="str">
        <f t="shared" si="1179"/>
        <v/>
      </c>
      <c r="X1052" s="340" t="str">
        <f t="shared" si="1229"/>
        <v/>
      </c>
      <c r="Y1052" s="342" t="str">
        <f t="shared" si="1230"/>
        <v/>
      </c>
      <c r="Z1052" s="343" t="str">
        <f t="shared" si="1231"/>
        <v/>
      </c>
      <c r="AA1052" s="344" t="str">
        <f t="shared" si="1232"/>
        <v/>
      </c>
      <c r="AB1052" s="345" t="str">
        <f t="shared" si="1180"/>
        <v/>
      </c>
      <c r="AC1052" s="346" t="str">
        <f t="shared" si="1181"/>
        <v/>
      </c>
      <c r="AD1052" s="346" t="str">
        <f t="shared" si="1182"/>
        <v/>
      </c>
      <c r="AE1052" s="344" t="str">
        <f t="shared" si="1233"/>
        <v/>
      </c>
      <c r="AF1052" s="346" t="str">
        <f t="shared" si="1183"/>
        <v/>
      </c>
      <c r="AG1052" s="344" t="str">
        <f t="shared" si="1234"/>
        <v/>
      </c>
      <c r="AH1052" s="344" t="str">
        <f t="shared" si="1235"/>
        <v/>
      </c>
      <c r="AI1052" s="344" t="str">
        <f t="shared" si="1236"/>
        <v/>
      </c>
      <c r="AJ1052" s="346" t="str">
        <f t="shared" si="1237"/>
        <v/>
      </c>
      <c r="AK1052" s="346" t="str">
        <f t="shared" si="1238"/>
        <v/>
      </c>
      <c r="AL1052" s="347" t="str">
        <f t="shared" si="1239"/>
        <v/>
      </c>
      <c r="AM1052" s="141"/>
      <c r="AN1052" s="141"/>
      <c r="AO1052" s="142"/>
      <c r="AP1052" s="58">
        <f t="shared" si="1184"/>
        <v>0</v>
      </c>
      <c r="AQ1052" s="318">
        <f>SUM(AP$10:AP1052)</f>
        <v>0</v>
      </c>
      <c r="AR1052" s="143">
        <f t="shared" si="1171"/>
        <v>0.1</v>
      </c>
      <c r="AS1052" s="144" t="str">
        <f t="shared" si="1185"/>
        <v/>
      </c>
      <c r="AT1052" s="144" t="str">
        <f t="shared" si="1212"/>
        <v/>
      </c>
      <c r="AU1052" s="145"/>
      <c r="AV1052" s="58">
        <f t="shared" si="1172"/>
        <v>0</v>
      </c>
      <c r="AW1052" s="318">
        <f>SUM(AV$10:AV1052)</f>
        <v>0</v>
      </c>
      <c r="AX1052" s="319">
        <f t="shared" si="1173"/>
        <v>0.1</v>
      </c>
      <c r="AY1052" s="144" t="str">
        <f t="shared" si="1226"/>
        <v/>
      </c>
      <c r="AZ1052" s="144" t="str">
        <f t="shared" si="1227"/>
        <v/>
      </c>
      <c r="BA1052" s="144"/>
      <c r="BB1052" s="146" t="str">
        <f t="shared" si="1186"/>
        <v/>
      </c>
      <c r="BC1052" s="66" t="str">
        <f t="shared" si="1225"/>
        <v/>
      </c>
      <c r="BD1052" s="195" t="str">
        <f t="shared" si="1187"/>
        <v/>
      </c>
      <c r="BF1052" s="283"/>
      <c r="BG1052" s="286" t="str">
        <f t="shared" si="1188"/>
        <v/>
      </c>
      <c r="BY1052" s="211" t="str">
        <f t="shared" si="1189"/>
        <v/>
      </c>
      <c r="BZ1052" s="150" t="str">
        <f t="shared" si="1190"/>
        <v/>
      </c>
      <c r="CB1052" s="54" t="str">
        <f t="shared" si="1224"/>
        <v/>
      </c>
      <c r="CD1052" s="54" t="str">
        <f t="shared" si="1191"/>
        <v/>
      </c>
      <c r="CF1052" s="54" t="str">
        <f t="shared" si="1192"/>
        <v/>
      </c>
      <c r="CH1052" s="150" t="str">
        <f t="shared" si="1193"/>
        <v/>
      </c>
      <c r="CI1052" s="290"/>
      <c r="CJ1052" s="150" t="str">
        <f t="shared" si="1194"/>
        <v/>
      </c>
      <c r="CK1052" s="290"/>
      <c r="CL1052" s="54" t="str">
        <f t="shared" si="1213"/>
        <v/>
      </c>
      <c r="CM1052" s="290"/>
      <c r="CN1052" s="150" t="str">
        <f t="shared" si="1195"/>
        <v/>
      </c>
      <c r="CO1052" s="290"/>
      <c r="CP1052" s="150" t="str">
        <f t="shared" si="1196"/>
        <v/>
      </c>
      <c r="CQ1052" s="290"/>
      <c r="CR1052" s="150" t="str">
        <f t="shared" si="1197"/>
        <v/>
      </c>
      <c r="CS1052" s="290"/>
      <c r="CT1052" s="150" t="str">
        <f t="shared" si="1198"/>
        <v/>
      </c>
      <c r="CU1052" s="150"/>
      <c r="CV1052" s="150" t="str">
        <f t="shared" si="1199"/>
        <v/>
      </c>
      <c r="CW1052" s="94"/>
      <c r="CX1052" s="151" t="str">
        <f t="shared" si="1240"/>
        <v/>
      </c>
      <c r="CY1052" s="151" t="str">
        <f t="shared" si="1241"/>
        <v/>
      </c>
      <c r="CZ1052" s="152"/>
      <c r="DA1052" s="373" t="str">
        <f t="shared" si="1214"/>
        <v/>
      </c>
      <c r="DC1052" s="153">
        <f t="shared" si="1200"/>
        <v>0</v>
      </c>
      <c r="DD1052" s="153">
        <f t="shared" si="1201"/>
        <v>0</v>
      </c>
      <c r="DE1052" s="153">
        <f t="shared" si="1202"/>
        <v>0</v>
      </c>
      <c r="DF1052" s="158">
        <f t="shared" si="1203"/>
        <v>-4.7000000000000002E-3</v>
      </c>
      <c r="DG1052" s="159">
        <f t="shared" si="1215"/>
        <v>-1.1703000000000001</v>
      </c>
      <c r="DH1052" s="158">
        <f t="shared" si="1204"/>
        <v>3.1999999999999997E-3</v>
      </c>
      <c r="DI1052" s="159">
        <f t="shared" si="1216"/>
        <v>0.79679999999999995</v>
      </c>
      <c r="DJ1052" s="158">
        <f t="shared" si="1205"/>
        <v>-2.7000000000000001E-3</v>
      </c>
      <c r="DK1052" s="159">
        <f t="shared" si="1217"/>
        <v>-0.67230000000000001</v>
      </c>
      <c r="DL1052" s="158">
        <f t="shared" si="1206"/>
        <v>1.1999999999999999E-3</v>
      </c>
      <c r="DM1052" s="159">
        <f t="shared" si="1218"/>
        <v>0.29879999999999995</v>
      </c>
      <c r="DN1052" s="158">
        <f t="shared" si="1207"/>
        <v>1.46E-2</v>
      </c>
      <c r="DO1052" s="159">
        <f t="shared" si="1219"/>
        <v>3.6354000000000002</v>
      </c>
      <c r="DP1052" s="158">
        <f t="shared" si="1208"/>
        <v>-1.2999999999999999E-2</v>
      </c>
      <c r="DQ1052" s="159">
        <f t="shared" si="1220"/>
        <v>-3.2369999999999997</v>
      </c>
      <c r="DR1052" s="158">
        <f t="shared" si="1209"/>
        <v>-6.7000000000000002E-3</v>
      </c>
      <c r="DS1052" s="159">
        <f t="shared" si="1221"/>
        <v>-1.6683000000000001</v>
      </c>
      <c r="DT1052" s="158">
        <f t="shared" si="1210"/>
        <v>-1.2999999999999999E-2</v>
      </c>
      <c r="DU1052" s="159">
        <f t="shared" si="1222"/>
        <v>-3.2369999999999997</v>
      </c>
      <c r="DV1052" s="158">
        <f t="shared" si="1211"/>
        <v>-6.7000000000000002E-3</v>
      </c>
      <c r="DW1052" s="160">
        <f t="shared" si="1223"/>
        <v>-1.6683000000000001</v>
      </c>
    </row>
    <row r="1053" spans="1:127" ht="24.95" customHeight="1" x14ac:dyDescent="0.2">
      <c r="A1053" s="272">
        <v>1044</v>
      </c>
      <c r="B1053" s="336"/>
      <c r="C1053" s="332"/>
      <c r="D1053" s="333"/>
      <c r="E1053" s="334"/>
      <c r="F1053" s="335"/>
      <c r="G1053" s="334"/>
      <c r="H1053" s="371"/>
      <c r="I1053" s="334"/>
      <c r="J1053" s="334"/>
      <c r="K1053" s="334"/>
      <c r="L1053" s="334"/>
      <c r="M1053" s="334"/>
      <c r="N1053" s="334"/>
      <c r="O1053" s="337"/>
      <c r="P1053" s="337"/>
      <c r="Q1053" s="338" t="str">
        <f t="shared" si="1174"/>
        <v xml:space="preserve"> </v>
      </c>
      <c r="R1053" s="339" t="str">
        <f t="shared" si="1175"/>
        <v/>
      </c>
      <c r="S1053" s="340" t="str">
        <f t="shared" si="1228"/>
        <v/>
      </c>
      <c r="T1053" s="341" t="str">
        <f t="shared" si="1176"/>
        <v/>
      </c>
      <c r="U1053" s="341" t="str">
        <f t="shared" si="1177"/>
        <v/>
      </c>
      <c r="V1053" s="341" t="str">
        <f t="shared" si="1178"/>
        <v/>
      </c>
      <c r="W1053" s="341" t="str">
        <f t="shared" si="1179"/>
        <v/>
      </c>
      <c r="X1053" s="340" t="str">
        <f t="shared" si="1229"/>
        <v/>
      </c>
      <c r="Y1053" s="342" t="str">
        <f t="shared" si="1230"/>
        <v/>
      </c>
      <c r="Z1053" s="343" t="str">
        <f t="shared" si="1231"/>
        <v/>
      </c>
      <c r="AA1053" s="344" t="str">
        <f t="shared" si="1232"/>
        <v/>
      </c>
      <c r="AB1053" s="345" t="str">
        <f t="shared" si="1180"/>
        <v/>
      </c>
      <c r="AC1053" s="346" t="str">
        <f t="shared" si="1181"/>
        <v/>
      </c>
      <c r="AD1053" s="346" t="str">
        <f t="shared" si="1182"/>
        <v/>
      </c>
      <c r="AE1053" s="344" t="str">
        <f t="shared" si="1233"/>
        <v/>
      </c>
      <c r="AF1053" s="346" t="str">
        <f t="shared" si="1183"/>
        <v/>
      </c>
      <c r="AG1053" s="344" t="str">
        <f t="shared" si="1234"/>
        <v/>
      </c>
      <c r="AH1053" s="344" t="str">
        <f t="shared" si="1235"/>
        <v/>
      </c>
      <c r="AI1053" s="344" t="str">
        <f t="shared" si="1236"/>
        <v/>
      </c>
      <c r="AJ1053" s="346" t="str">
        <f t="shared" si="1237"/>
        <v/>
      </c>
      <c r="AK1053" s="346" t="str">
        <f t="shared" si="1238"/>
        <v/>
      </c>
      <c r="AL1053" s="347" t="str">
        <f t="shared" si="1239"/>
        <v/>
      </c>
      <c r="AM1053" s="141"/>
      <c r="AN1053" s="141"/>
      <c r="AO1053" s="142"/>
      <c r="AP1053" s="58">
        <f t="shared" si="1184"/>
        <v>0</v>
      </c>
      <c r="AQ1053" s="318">
        <f>SUM(AP$10:AP1053)</f>
        <v>0</v>
      </c>
      <c r="AR1053" s="143">
        <f t="shared" si="1171"/>
        <v>0.1</v>
      </c>
      <c r="AS1053" s="144" t="str">
        <f t="shared" si="1185"/>
        <v/>
      </c>
      <c r="AT1053" s="144" t="str">
        <f t="shared" si="1212"/>
        <v/>
      </c>
      <c r="AU1053" s="145"/>
      <c r="AV1053" s="58">
        <f t="shared" si="1172"/>
        <v>0</v>
      </c>
      <c r="AW1053" s="318">
        <f>SUM(AV$10:AV1053)</f>
        <v>0</v>
      </c>
      <c r="AX1053" s="319">
        <f t="shared" si="1173"/>
        <v>0.1</v>
      </c>
      <c r="AY1053" s="144" t="str">
        <f t="shared" si="1226"/>
        <v/>
      </c>
      <c r="AZ1053" s="144" t="str">
        <f t="shared" si="1227"/>
        <v/>
      </c>
      <c r="BA1053" s="144"/>
      <c r="BB1053" s="146" t="str">
        <f t="shared" si="1186"/>
        <v/>
      </c>
      <c r="BC1053" s="66" t="str">
        <f t="shared" si="1225"/>
        <v/>
      </c>
      <c r="BD1053" s="195" t="str">
        <f t="shared" si="1187"/>
        <v/>
      </c>
      <c r="BF1053" s="283"/>
      <c r="BG1053" s="286" t="str">
        <f t="shared" si="1188"/>
        <v/>
      </c>
      <c r="BY1053" s="211" t="str">
        <f t="shared" si="1189"/>
        <v/>
      </c>
      <c r="BZ1053" s="150" t="str">
        <f t="shared" si="1190"/>
        <v/>
      </c>
      <c r="CB1053" s="54" t="str">
        <f t="shared" si="1224"/>
        <v/>
      </c>
      <c r="CD1053" s="54" t="str">
        <f t="shared" si="1191"/>
        <v/>
      </c>
      <c r="CF1053" s="54" t="str">
        <f t="shared" si="1192"/>
        <v/>
      </c>
      <c r="CH1053" s="150" t="str">
        <f t="shared" si="1193"/>
        <v/>
      </c>
      <c r="CI1053" s="290"/>
      <c r="CJ1053" s="150" t="str">
        <f t="shared" si="1194"/>
        <v/>
      </c>
      <c r="CK1053" s="290"/>
      <c r="CL1053" s="54" t="str">
        <f t="shared" si="1213"/>
        <v/>
      </c>
      <c r="CM1053" s="290"/>
      <c r="CN1053" s="150" t="str">
        <f t="shared" si="1195"/>
        <v/>
      </c>
      <c r="CO1053" s="290"/>
      <c r="CP1053" s="150" t="str">
        <f t="shared" si="1196"/>
        <v/>
      </c>
      <c r="CQ1053" s="290"/>
      <c r="CR1053" s="150" t="str">
        <f t="shared" si="1197"/>
        <v/>
      </c>
      <c r="CS1053" s="290"/>
      <c r="CT1053" s="150" t="str">
        <f t="shared" si="1198"/>
        <v/>
      </c>
      <c r="CU1053" s="150"/>
      <c r="CV1053" s="150" t="str">
        <f t="shared" si="1199"/>
        <v/>
      </c>
      <c r="CW1053" s="94"/>
      <c r="CX1053" s="151" t="str">
        <f t="shared" si="1240"/>
        <v/>
      </c>
      <c r="CY1053" s="151" t="str">
        <f t="shared" si="1241"/>
        <v/>
      </c>
      <c r="CZ1053" s="152"/>
      <c r="DA1053" s="373" t="str">
        <f t="shared" si="1214"/>
        <v/>
      </c>
      <c r="DC1053" s="153">
        <f t="shared" si="1200"/>
        <v>0</v>
      </c>
      <c r="DD1053" s="153">
        <f t="shared" si="1201"/>
        <v>0</v>
      </c>
      <c r="DE1053" s="153">
        <f t="shared" si="1202"/>
        <v>0</v>
      </c>
      <c r="DF1053" s="158">
        <f t="shared" si="1203"/>
        <v>-4.7000000000000002E-3</v>
      </c>
      <c r="DG1053" s="159">
        <f t="shared" si="1215"/>
        <v>-1.1703000000000001</v>
      </c>
      <c r="DH1053" s="158">
        <f t="shared" si="1204"/>
        <v>3.1999999999999997E-3</v>
      </c>
      <c r="DI1053" s="159">
        <f t="shared" si="1216"/>
        <v>0.79679999999999995</v>
      </c>
      <c r="DJ1053" s="158">
        <f t="shared" si="1205"/>
        <v>-2.7000000000000001E-3</v>
      </c>
      <c r="DK1053" s="159">
        <f t="shared" si="1217"/>
        <v>-0.67230000000000001</v>
      </c>
      <c r="DL1053" s="158">
        <f t="shared" si="1206"/>
        <v>1.1999999999999999E-3</v>
      </c>
      <c r="DM1053" s="159">
        <f t="shared" si="1218"/>
        <v>0.29879999999999995</v>
      </c>
      <c r="DN1053" s="158">
        <f t="shared" si="1207"/>
        <v>1.46E-2</v>
      </c>
      <c r="DO1053" s="159">
        <f t="shared" si="1219"/>
        <v>3.6354000000000002</v>
      </c>
      <c r="DP1053" s="158">
        <f t="shared" si="1208"/>
        <v>-1.2999999999999999E-2</v>
      </c>
      <c r="DQ1053" s="159">
        <f t="shared" si="1220"/>
        <v>-3.2369999999999997</v>
      </c>
      <c r="DR1053" s="158">
        <f t="shared" si="1209"/>
        <v>-6.7000000000000002E-3</v>
      </c>
      <c r="DS1053" s="159">
        <f t="shared" si="1221"/>
        <v>-1.6683000000000001</v>
      </c>
      <c r="DT1053" s="158">
        <f t="shared" si="1210"/>
        <v>-1.2999999999999999E-2</v>
      </c>
      <c r="DU1053" s="159">
        <f t="shared" si="1222"/>
        <v>-3.2369999999999997</v>
      </c>
      <c r="DV1053" s="158">
        <f t="shared" si="1211"/>
        <v>-6.7000000000000002E-3</v>
      </c>
      <c r="DW1053" s="160">
        <f t="shared" si="1223"/>
        <v>-1.6683000000000001</v>
      </c>
    </row>
    <row r="1054" spans="1:127" ht="24.95" customHeight="1" x14ac:dyDescent="0.2">
      <c r="A1054" s="272">
        <v>1045</v>
      </c>
      <c r="B1054" s="336"/>
      <c r="C1054" s="332"/>
      <c r="D1054" s="333"/>
      <c r="E1054" s="334"/>
      <c r="F1054" s="335"/>
      <c r="G1054" s="334"/>
      <c r="H1054" s="371"/>
      <c r="I1054" s="334"/>
      <c r="J1054" s="334"/>
      <c r="K1054" s="334"/>
      <c r="L1054" s="334"/>
      <c r="M1054" s="334"/>
      <c r="N1054" s="334"/>
      <c r="O1054" s="337"/>
      <c r="P1054" s="337"/>
      <c r="Q1054" s="338" t="str">
        <f t="shared" si="1174"/>
        <v xml:space="preserve"> </v>
      </c>
      <c r="R1054" s="339" t="str">
        <f t="shared" si="1175"/>
        <v/>
      </c>
      <c r="S1054" s="340" t="str">
        <f t="shared" si="1228"/>
        <v/>
      </c>
      <c r="T1054" s="341" t="str">
        <f t="shared" si="1176"/>
        <v/>
      </c>
      <c r="U1054" s="341" t="str">
        <f t="shared" si="1177"/>
        <v/>
      </c>
      <c r="V1054" s="341" t="str">
        <f t="shared" si="1178"/>
        <v/>
      </c>
      <c r="W1054" s="341" t="str">
        <f t="shared" si="1179"/>
        <v/>
      </c>
      <c r="X1054" s="340" t="str">
        <f t="shared" si="1229"/>
        <v/>
      </c>
      <c r="Y1054" s="342" t="str">
        <f t="shared" si="1230"/>
        <v/>
      </c>
      <c r="Z1054" s="343" t="str">
        <f t="shared" si="1231"/>
        <v/>
      </c>
      <c r="AA1054" s="344" t="str">
        <f t="shared" si="1232"/>
        <v/>
      </c>
      <c r="AB1054" s="345" t="str">
        <f t="shared" si="1180"/>
        <v/>
      </c>
      <c r="AC1054" s="346" t="str">
        <f t="shared" si="1181"/>
        <v/>
      </c>
      <c r="AD1054" s="346" t="str">
        <f t="shared" si="1182"/>
        <v/>
      </c>
      <c r="AE1054" s="344" t="str">
        <f t="shared" si="1233"/>
        <v/>
      </c>
      <c r="AF1054" s="346" t="str">
        <f t="shared" si="1183"/>
        <v/>
      </c>
      <c r="AG1054" s="344" t="str">
        <f t="shared" si="1234"/>
        <v/>
      </c>
      <c r="AH1054" s="344" t="str">
        <f t="shared" si="1235"/>
        <v/>
      </c>
      <c r="AI1054" s="344" t="str">
        <f t="shared" si="1236"/>
        <v/>
      </c>
      <c r="AJ1054" s="346" t="str">
        <f t="shared" si="1237"/>
        <v/>
      </c>
      <c r="AK1054" s="346" t="str">
        <f t="shared" si="1238"/>
        <v/>
      </c>
      <c r="AL1054" s="347" t="str">
        <f t="shared" si="1239"/>
        <v/>
      </c>
      <c r="AM1054" s="141"/>
      <c r="AN1054" s="141"/>
      <c r="AO1054" s="142"/>
      <c r="AP1054" s="58">
        <f t="shared" si="1184"/>
        <v>0</v>
      </c>
      <c r="AQ1054" s="318">
        <f>SUM(AP$10:AP1054)</f>
        <v>0</v>
      </c>
      <c r="AR1054" s="143">
        <f t="shared" si="1171"/>
        <v>0.1</v>
      </c>
      <c r="AS1054" s="144" t="str">
        <f t="shared" si="1185"/>
        <v/>
      </c>
      <c r="AT1054" s="144" t="str">
        <f t="shared" si="1212"/>
        <v/>
      </c>
      <c r="AU1054" s="145"/>
      <c r="AV1054" s="58">
        <f t="shared" si="1172"/>
        <v>0</v>
      </c>
      <c r="AW1054" s="318">
        <f>SUM(AV$10:AV1054)</f>
        <v>0</v>
      </c>
      <c r="AX1054" s="319">
        <f t="shared" si="1173"/>
        <v>0.1</v>
      </c>
      <c r="AY1054" s="144" t="str">
        <f t="shared" si="1226"/>
        <v/>
      </c>
      <c r="AZ1054" s="144" t="str">
        <f t="shared" si="1227"/>
        <v/>
      </c>
      <c r="BA1054" s="144"/>
      <c r="BB1054" s="146" t="str">
        <f t="shared" si="1186"/>
        <v/>
      </c>
      <c r="BC1054" s="66" t="str">
        <f t="shared" si="1225"/>
        <v/>
      </c>
      <c r="BD1054" s="195" t="str">
        <f t="shared" si="1187"/>
        <v/>
      </c>
      <c r="BF1054" s="283"/>
      <c r="BG1054" s="286" t="str">
        <f t="shared" si="1188"/>
        <v/>
      </c>
      <c r="BY1054" s="211" t="str">
        <f t="shared" si="1189"/>
        <v/>
      </c>
      <c r="BZ1054" s="150" t="str">
        <f t="shared" si="1190"/>
        <v/>
      </c>
      <c r="CB1054" s="54" t="str">
        <f t="shared" si="1224"/>
        <v/>
      </c>
      <c r="CD1054" s="54" t="str">
        <f t="shared" si="1191"/>
        <v/>
      </c>
      <c r="CF1054" s="54" t="str">
        <f t="shared" si="1192"/>
        <v/>
      </c>
      <c r="CH1054" s="150" t="str">
        <f t="shared" si="1193"/>
        <v/>
      </c>
      <c r="CI1054" s="290"/>
      <c r="CJ1054" s="150" t="str">
        <f t="shared" si="1194"/>
        <v/>
      </c>
      <c r="CK1054" s="290"/>
      <c r="CL1054" s="54" t="str">
        <f t="shared" si="1213"/>
        <v/>
      </c>
      <c r="CM1054" s="290"/>
      <c r="CN1054" s="150" t="str">
        <f t="shared" si="1195"/>
        <v/>
      </c>
      <c r="CO1054" s="290"/>
      <c r="CP1054" s="150" t="str">
        <f t="shared" si="1196"/>
        <v/>
      </c>
      <c r="CQ1054" s="290"/>
      <c r="CR1054" s="150" t="str">
        <f t="shared" si="1197"/>
        <v/>
      </c>
      <c r="CS1054" s="290"/>
      <c r="CT1054" s="150" t="str">
        <f t="shared" si="1198"/>
        <v/>
      </c>
      <c r="CU1054" s="150"/>
      <c r="CV1054" s="150" t="str">
        <f t="shared" si="1199"/>
        <v/>
      </c>
      <c r="CW1054" s="94"/>
      <c r="CX1054" s="151" t="str">
        <f t="shared" si="1240"/>
        <v/>
      </c>
      <c r="CY1054" s="151" t="str">
        <f t="shared" si="1241"/>
        <v/>
      </c>
      <c r="CZ1054" s="152"/>
      <c r="DA1054" s="373" t="str">
        <f t="shared" si="1214"/>
        <v/>
      </c>
      <c r="DC1054" s="153">
        <f t="shared" si="1200"/>
        <v>0</v>
      </c>
      <c r="DD1054" s="153">
        <f t="shared" si="1201"/>
        <v>0</v>
      </c>
      <c r="DE1054" s="153">
        <f t="shared" si="1202"/>
        <v>0</v>
      </c>
      <c r="DF1054" s="158">
        <f t="shared" si="1203"/>
        <v>-4.7000000000000002E-3</v>
      </c>
      <c r="DG1054" s="159">
        <f t="shared" si="1215"/>
        <v>-1.1703000000000001</v>
      </c>
      <c r="DH1054" s="158">
        <f t="shared" si="1204"/>
        <v>3.1999999999999997E-3</v>
      </c>
      <c r="DI1054" s="159">
        <f t="shared" si="1216"/>
        <v>0.79679999999999995</v>
      </c>
      <c r="DJ1054" s="158">
        <f t="shared" si="1205"/>
        <v>-2.7000000000000001E-3</v>
      </c>
      <c r="DK1054" s="159">
        <f t="shared" si="1217"/>
        <v>-0.67230000000000001</v>
      </c>
      <c r="DL1054" s="158">
        <f t="shared" si="1206"/>
        <v>1.1999999999999999E-3</v>
      </c>
      <c r="DM1054" s="159">
        <f t="shared" si="1218"/>
        <v>0.29879999999999995</v>
      </c>
      <c r="DN1054" s="158">
        <f t="shared" si="1207"/>
        <v>1.46E-2</v>
      </c>
      <c r="DO1054" s="159">
        <f t="shared" si="1219"/>
        <v>3.6354000000000002</v>
      </c>
      <c r="DP1054" s="158">
        <f t="shared" si="1208"/>
        <v>-1.2999999999999999E-2</v>
      </c>
      <c r="DQ1054" s="159">
        <f t="shared" si="1220"/>
        <v>-3.2369999999999997</v>
      </c>
      <c r="DR1054" s="158">
        <f t="shared" si="1209"/>
        <v>-6.7000000000000002E-3</v>
      </c>
      <c r="DS1054" s="159">
        <f t="shared" si="1221"/>
        <v>-1.6683000000000001</v>
      </c>
      <c r="DT1054" s="158">
        <f t="shared" si="1210"/>
        <v>-1.2999999999999999E-2</v>
      </c>
      <c r="DU1054" s="159">
        <f t="shared" si="1222"/>
        <v>-3.2369999999999997</v>
      </c>
      <c r="DV1054" s="158">
        <f t="shared" si="1211"/>
        <v>-6.7000000000000002E-3</v>
      </c>
      <c r="DW1054" s="160">
        <f t="shared" si="1223"/>
        <v>-1.6683000000000001</v>
      </c>
    </row>
    <row r="1055" spans="1:127" ht="24.95" customHeight="1" x14ac:dyDescent="0.2">
      <c r="A1055" s="272">
        <v>1046</v>
      </c>
      <c r="B1055" s="336"/>
      <c r="C1055" s="332"/>
      <c r="D1055" s="333"/>
      <c r="E1055" s="334"/>
      <c r="F1055" s="335"/>
      <c r="G1055" s="334"/>
      <c r="H1055" s="371"/>
      <c r="I1055" s="334"/>
      <c r="J1055" s="334"/>
      <c r="K1055" s="334"/>
      <c r="L1055" s="334"/>
      <c r="M1055" s="334"/>
      <c r="N1055" s="334"/>
      <c r="O1055" s="337"/>
      <c r="P1055" s="337"/>
      <c r="Q1055" s="338" t="str">
        <f t="shared" si="1174"/>
        <v xml:space="preserve"> </v>
      </c>
      <c r="R1055" s="339" t="str">
        <f t="shared" si="1175"/>
        <v/>
      </c>
      <c r="S1055" s="340" t="str">
        <f t="shared" si="1228"/>
        <v/>
      </c>
      <c r="T1055" s="341" t="str">
        <f t="shared" si="1176"/>
        <v/>
      </c>
      <c r="U1055" s="341" t="str">
        <f t="shared" si="1177"/>
        <v/>
      </c>
      <c r="V1055" s="341" t="str">
        <f t="shared" si="1178"/>
        <v/>
      </c>
      <c r="W1055" s="341" t="str">
        <f t="shared" si="1179"/>
        <v/>
      </c>
      <c r="X1055" s="340" t="str">
        <f t="shared" si="1229"/>
        <v/>
      </c>
      <c r="Y1055" s="342" t="str">
        <f t="shared" si="1230"/>
        <v/>
      </c>
      <c r="Z1055" s="343" t="str">
        <f t="shared" si="1231"/>
        <v/>
      </c>
      <c r="AA1055" s="344" t="str">
        <f t="shared" si="1232"/>
        <v/>
      </c>
      <c r="AB1055" s="345" t="str">
        <f t="shared" si="1180"/>
        <v/>
      </c>
      <c r="AC1055" s="346" t="str">
        <f t="shared" si="1181"/>
        <v/>
      </c>
      <c r="AD1055" s="346" t="str">
        <f t="shared" si="1182"/>
        <v/>
      </c>
      <c r="AE1055" s="344" t="str">
        <f t="shared" si="1233"/>
        <v/>
      </c>
      <c r="AF1055" s="346" t="str">
        <f t="shared" si="1183"/>
        <v/>
      </c>
      <c r="AG1055" s="344" t="str">
        <f t="shared" si="1234"/>
        <v/>
      </c>
      <c r="AH1055" s="344" t="str">
        <f t="shared" si="1235"/>
        <v/>
      </c>
      <c r="AI1055" s="344" t="str">
        <f t="shared" si="1236"/>
        <v/>
      </c>
      <c r="AJ1055" s="346" t="str">
        <f t="shared" si="1237"/>
        <v/>
      </c>
      <c r="AK1055" s="346" t="str">
        <f t="shared" si="1238"/>
        <v/>
      </c>
      <c r="AL1055" s="347" t="str">
        <f t="shared" si="1239"/>
        <v/>
      </c>
      <c r="AM1055" s="141"/>
      <c r="AN1055" s="141"/>
      <c r="AO1055" s="142"/>
      <c r="AP1055" s="58">
        <f t="shared" si="1184"/>
        <v>0</v>
      </c>
      <c r="AQ1055" s="318">
        <f>SUM(AP$10:AP1055)</f>
        <v>0</v>
      </c>
      <c r="AR1055" s="143">
        <f t="shared" si="1171"/>
        <v>0.1</v>
      </c>
      <c r="AS1055" s="144" t="str">
        <f t="shared" si="1185"/>
        <v/>
      </c>
      <c r="AT1055" s="144" t="str">
        <f t="shared" si="1212"/>
        <v/>
      </c>
      <c r="AU1055" s="145"/>
      <c r="AV1055" s="58">
        <f t="shared" si="1172"/>
        <v>0</v>
      </c>
      <c r="AW1055" s="318">
        <f>SUM(AV$10:AV1055)</f>
        <v>0</v>
      </c>
      <c r="AX1055" s="319">
        <f t="shared" si="1173"/>
        <v>0.1</v>
      </c>
      <c r="AY1055" s="144" t="str">
        <f t="shared" si="1226"/>
        <v/>
      </c>
      <c r="AZ1055" s="144" t="str">
        <f t="shared" si="1227"/>
        <v/>
      </c>
      <c r="BA1055" s="144"/>
      <c r="BB1055" s="146" t="str">
        <f t="shared" si="1186"/>
        <v/>
      </c>
      <c r="BC1055" s="66" t="str">
        <f t="shared" si="1225"/>
        <v/>
      </c>
      <c r="BD1055" s="195" t="str">
        <f t="shared" si="1187"/>
        <v/>
      </c>
      <c r="BF1055" s="283"/>
      <c r="BG1055" s="286" t="str">
        <f t="shared" si="1188"/>
        <v/>
      </c>
      <c r="BY1055" s="211" t="str">
        <f t="shared" si="1189"/>
        <v/>
      </c>
      <c r="BZ1055" s="150" t="str">
        <f t="shared" si="1190"/>
        <v/>
      </c>
      <c r="CB1055" s="54" t="str">
        <f t="shared" si="1224"/>
        <v/>
      </c>
      <c r="CD1055" s="54" t="str">
        <f t="shared" si="1191"/>
        <v/>
      </c>
      <c r="CF1055" s="54" t="str">
        <f t="shared" si="1192"/>
        <v/>
      </c>
      <c r="CH1055" s="150" t="str">
        <f t="shared" si="1193"/>
        <v/>
      </c>
      <c r="CI1055" s="290"/>
      <c r="CJ1055" s="150" t="str">
        <f t="shared" si="1194"/>
        <v/>
      </c>
      <c r="CK1055" s="290"/>
      <c r="CL1055" s="54" t="str">
        <f t="shared" si="1213"/>
        <v/>
      </c>
      <c r="CM1055" s="290"/>
      <c r="CN1055" s="150" t="str">
        <f t="shared" si="1195"/>
        <v/>
      </c>
      <c r="CO1055" s="290"/>
      <c r="CP1055" s="150" t="str">
        <f t="shared" si="1196"/>
        <v/>
      </c>
      <c r="CQ1055" s="290"/>
      <c r="CR1055" s="150" t="str">
        <f t="shared" si="1197"/>
        <v/>
      </c>
      <c r="CS1055" s="290"/>
      <c r="CT1055" s="150" t="str">
        <f t="shared" si="1198"/>
        <v/>
      </c>
      <c r="CU1055" s="150"/>
      <c r="CV1055" s="150" t="str">
        <f t="shared" si="1199"/>
        <v/>
      </c>
      <c r="CW1055" s="94"/>
      <c r="CX1055" s="151" t="str">
        <f t="shared" si="1240"/>
        <v/>
      </c>
      <c r="CY1055" s="151" t="str">
        <f t="shared" si="1241"/>
        <v/>
      </c>
      <c r="CZ1055" s="152"/>
      <c r="DA1055" s="373" t="str">
        <f t="shared" si="1214"/>
        <v/>
      </c>
      <c r="DC1055" s="153">
        <f t="shared" si="1200"/>
        <v>0</v>
      </c>
      <c r="DD1055" s="153">
        <f t="shared" si="1201"/>
        <v>0</v>
      </c>
      <c r="DE1055" s="153">
        <f t="shared" si="1202"/>
        <v>0</v>
      </c>
      <c r="DF1055" s="158">
        <f t="shared" si="1203"/>
        <v>-4.7000000000000002E-3</v>
      </c>
      <c r="DG1055" s="159">
        <f t="shared" si="1215"/>
        <v>-1.1703000000000001</v>
      </c>
      <c r="DH1055" s="158">
        <f t="shared" si="1204"/>
        <v>3.1999999999999997E-3</v>
      </c>
      <c r="DI1055" s="159">
        <f t="shared" si="1216"/>
        <v>0.79679999999999995</v>
      </c>
      <c r="DJ1055" s="158">
        <f t="shared" si="1205"/>
        <v>-2.7000000000000001E-3</v>
      </c>
      <c r="DK1055" s="159">
        <f t="shared" si="1217"/>
        <v>-0.67230000000000001</v>
      </c>
      <c r="DL1055" s="158">
        <f t="shared" si="1206"/>
        <v>1.1999999999999999E-3</v>
      </c>
      <c r="DM1055" s="159">
        <f t="shared" si="1218"/>
        <v>0.29879999999999995</v>
      </c>
      <c r="DN1055" s="158">
        <f t="shared" si="1207"/>
        <v>1.46E-2</v>
      </c>
      <c r="DO1055" s="159">
        <f t="shared" si="1219"/>
        <v>3.6354000000000002</v>
      </c>
      <c r="DP1055" s="158">
        <f t="shared" si="1208"/>
        <v>-1.2999999999999999E-2</v>
      </c>
      <c r="DQ1055" s="159">
        <f t="shared" si="1220"/>
        <v>-3.2369999999999997</v>
      </c>
      <c r="DR1055" s="158">
        <f t="shared" si="1209"/>
        <v>-6.7000000000000002E-3</v>
      </c>
      <c r="DS1055" s="159">
        <f t="shared" si="1221"/>
        <v>-1.6683000000000001</v>
      </c>
      <c r="DT1055" s="158">
        <f t="shared" si="1210"/>
        <v>-1.2999999999999999E-2</v>
      </c>
      <c r="DU1055" s="159">
        <f t="shared" si="1222"/>
        <v>-3.2369999999999997</v>
      </c>
      <c r="DV1055" s="158">
        <f t="shared" si="1211"/>
        <v>-6.7000000000000002E-3</v>
      </c>
      <c r="DW1055" s="160">
        <f t="shared" si="1223"/>
        <v>-1.6683000000000001</v>
      </c>
    </row>
    <row r="1056" spans="1:127" ht="24.95" customHeight="1" x14ac:dyDescent="0.2">
      <c r="A1056" s="272">
        <v>1047</v>
      </c>
      <c r="B1056" s="336"/>
      <c r="C1056" s="332"/>
      <c r="D1056" s="333"/>
      <c r="E1056" s="334"/>
      <c r="F1056" s="335"/>
      <c r="G1056" s="334"/>
      <c r="H1056" s="371"/>
      <c r="I1056" s="334"/>
      <c r="J1056" s="334"/>
      <c r="K1056" s="334"/>
      <c r="L1056" s="334"/>
      <c r="M1056" s="334"/>
      <c r="N1056" s="334"/>
      <c r="O1056" s="337"/>
      <c r="P1056" s="337"/>
      <c r="Q1056" s="338" t="str">
        <f t="shared" si="1174"/>
        <v xml:space="preserve"> </v>
      </c>
      <c r="R1056" s="339" t="str">
        <f t="shared" si="1175"/>
        <v/>
      </c>
      <c r="S1056" s="340" t="str">
        <f t="shared" si="1228"/>
        <v/>
      </c>
      <c r="T1056" s="341" t="str">
        <f t="shared" si="1176"/>
        <v/>
      </c>
      <c r="U1056" s="341" t="str">
        <f t="shared" si="1177"/>
        <v/>
      </c>
      <c r="V1056" s="341" t="str">
        <f t="shared" si="1178"/>
        <v/>
      </c>
      <c r="W1056" s="341" t="str">
        <f t="shared" si="1179"/>
        <v/>
      </c>
      <c r="X1056" s="340" t="str">
        <f t="shared" si="1229"/>
        <v/>
      </c>
      <c r="Y1056" s="342" t="str">
        <f t="shared" si="1230"/>
        <v/>
      </c>
      <c r="Z1056" s="343" t="str">
        <f t="shared" si="1231"/>
        <v/>
      </c>
      <c r="AA1056" s="344" t="str">
        <f t="shared" si="1232"/>
        <v/>
      </c>
      <c r="AB1056" s="345" t="str">
        <f t="shared" si="1180"/>
        <v/>
      </c>
      <c r="AC1056" s="346" t="str">
        <f t="shared" si="1181"/>
        <v/>
      </c>
      <c r="AD1056" s="346" t="str">
        <f t="shared" si="1182"/>
        <v/>
      </c>
      <c r="AE1056" s="344" t="str">
        <f t="shared" si="1233"/>
        <v/>
      </c>
      <c r="AF1056" s="346" t="str">
        <f t="shared" si="1183"/>
        <v/>
      </c>
      <c r="AG1056" s="344" t="str">
        <f t="shared" si="1234"/>
        <v/>
      </c>
      <c r="AH1056" s="344" t="str">
        <f t="shared" si="1235"/>
        <v/>
      </c>
      <c r="AI1056" s="344" t="str">
        <f t="shared" si="1236"/>
        <v/>
      </c>
      <c r="AJ1056" s="346" t="str">
        <f t="shared" si="1237"/>
        <v/>
      </c>
      <c r="AK1056" s="346" t="str">
        <f t="shared" si="1238"/>
        <v/>
      </c>
      <c r="AL1056" s="347" t="str">
        <f t="shared" si="1239"/>
        <v/>
      </c>
      <c r="AM1056" s="141"/>
      <c r="AN1056" s="141"/>
      <c r="AO1056" s="142"/>
      <c r="AP1056" s="58">
        <f t="shared" si="1184"/>
        <v>0</v>
      </c>
      <c r="AQ1056" s="318">
        <f>SUM(AP$10:AP1056)</f>
        <v>0</v>
      </c>
      <c r="AR1056" s="143">
        <f t="shared" si="1171"/>
        <v>0.1</v>
      </c>
      <c r="AS1056" s="144" t="str">
        <f t="shared" si="1185"/>
        <v/>
      </c>
      <c r="AT1056" s="144" t="str">
        <f t="shared" si="1212"/>
        <v/>
      </c>
      <c r="AU1056" s="145"/>
      <c r="AV1056" s="58">
        <f t="shared" si="1172"/>
        <v>0</v>
      </c>
      <c r="AW1056" s="318">
        <f>SUM(AV$10:AV1056)</f>
        <v>0</v>
      </c>
      <c r="AX1056" s="319">
        <f t="shared" si="1173"/>
        <v>0.1</v>
      </c>
      <c r="AY1056" s="144" t="str">
        <f t="shared" si="1226"/>
        <v/>
      </c>
      <c r="AZ1056" s="144" t="str">
        <f t="shared" si="1227"/>
        <v/>
      </c>
      <c r="BA1056" s="144"/>
      <c r="BB1056" s="146" t="str">
        <f t="shared" si="1186"/>
        <v/>
      </c>
      <c r="BC1056" s="66" t="str">
        <f t="shared" si="1225"/>
        <v/>
      </c>
      <c r="BD1056" s="195" t="str">
        <f t="shared" si="1187"/>
        <v/>
      </c>
      <c r="BF1056" s="283"/>
      <c r="BG1056" s="286" t="str">
        <f t="shared" si="1188"/>
        <v/>
      </c>
      <c r="BY1056" s="211" t="str">
        <f t="shared" si="1189"/>
        <v/>
      </c>
      <c r="BZ1056" s="150" t="str">
        <f t="shared" si="1190"/>
        <v/>
      </c>
      <c r="CB1056" s="54" t="str">
        <f t="shared" si="1224"/>
        <v/>
      </c>
      <c r="CD1056" s="54" t="str">
        <f t="shared" si="1191"/>
        <v/>
      </c>
      <c r="CF1056" s="54" t="str">
        <f t="shared" si="1192"/>
        <v/>
      </c>
      <c r="CH1056" s="150" t="str">
        <f t="shared" si="1193"/>
        <v/>
      </c>
      <c r="CI1056" s="290"/>
      <c r="CJ1056" s="150" t="str">
        <f t="shared" si="1194"/>
        <v/>
      </c>
      <c r="CK1056" s="290"/>
      <c r="CL1056" s="54" t="str">
        <f t="shared" si="1213"/>
        <v/>
      </c>
      <c r="CM1056" s="290"/>
      <c r="CN1056" s="150" t="str">
        <f t="shared" si="1195"/>
        <v/>
      </c>
      <c r="CO1056" s="290"/>
      <c r="CP1056" s="150" t="str">
        <f t="shared" si="1196"/>
        <v/>
      </c>
      <c r="CQ1056" s="290"/>
      <c r="CR1056" s="150" t="str">
        <f t="shared" si="1197"/>
        <v/>
      </c>
      <c r="CS1056" s="290"/>
      <c r="CT1056" s="150" t="str">
        <f t="shared" si="1198"/>
        <v/>
      </c>
      <c r="CU1056" s="150"/>
      <c r="CV1056" s="150" t="str">
        <f t="shared" si="1199"/>
        <v/>
      </c>
      <c r="CW1056" s="94"/>
      <c r="CX1056" s="151" t="str">
        <f t="shared" si="1240"/>
        <v/>
      </c>
      <c r="CY1056" s="151" t="str">
        <f t="shared" si="1241"/>
        <v/>
      </c>
      <c r="CZ1056" s="152"/>
      <c r="DA1056" s="373" t="str">
        <f t="shared" si="1214"/>
        <v/>
      </c>
      <c r="DC1056" s="153">
        <f t="shared" si="1200"/>
        <v>0</v>
      </c>
      <c r="DD1056" s="153">
        <f t="shared" si="1201"/>
        <v>0</v>
      </c>
      <c r="DE1056" s="153">
        <f t="shared" si="1202"/>
        <v>0</v>
      </c>
      <c r="DF1056" s="158">
        <f t="shared" si="1203"/>
        <v>-4.7000000000000002E-3</v>
      </c>
      <c r="DG1056" s="159">
        <f t="shared" si="1215"/>
        <v>-1.1703000000000001</v>
      </c>
      <c r="DH1056" s="158">
        <f t="shared" si="1204"/>
        <v>3.1999999999999997E-3</v>
      </c>
      <c r="DI1056" s="159">
        <f t="shared" si="1216"/>
        <v>0.79679999999999995</v>
      </c>
      <c r="DJ1056" s="158">
        <f t="shared" si="1205"/>
        <v>-2.7000000000000001E-3</v>
      </c>
      <c r="DK1056" s="159">
        <f t="shared" si="1217"/>
        <v>-0.67230000000000001</v>
      </c>
      <c r="DL1056" s="158">
        <f t="shared" si="1206"/>
        <v>1.1999999999999999E-3</v>
      </c>
      <c r="DM1056" s="159">
        <f t="shared" si="1218"/>
        <v>0.29879999999999995</v>
      </c>
      <c r="DN1056" s="158">
        <f t="shared" si="1207"/>
        <v>1.46E-2</v>
      </c>
      <c r="DO1056" s="159">
        <f t="shared" si="1219"/>
        <v>3.6354000000000002</v>
      </c>
      <c r="DP1056" s="158">
        <f t="shared" si="1208"/>
        <v>-1.2999999999999999E-2</v>
      </c>
      <c r="DQ1056" s="159">
        <f t="shared" si="1220"/>
        <v>-3.2369999999999997</v>
      </c>
      <c r="DR1056" s="158">
        <f t="shared" si="1209"/>
        <v>-6.7000000000000002E-3</v>
      </c>
      <c r="DS1056" s="159">
        <f t="shared" si="1221"/>
        <v>-1.6683000000000001</v>
      </c>
      <c r="DT1056" s="158">
        <f t="shared" si="1210"/>
        <v>-1.2999999999999999E-2</v>
      </c>
      <c r="DU1056" s="159">
        <f t="shared" si="1222"/>
        <v>-3.2369999999999997</v>
      </c>
      <c r="DV1056" s="158">
        <f t="shared" si="1211"/>
        <v>-6.7000000000000002E-3</v>
      </c>
      <c r="DW1056" s="160">
        <f t="shared" si="1223"/>
        <v>-1.6683000000000001</v>
      </c>
    </row>
    <row r="1057" spans="1:127" ht="24.95" customHeight="1" x14ac:dyDescent="0.2">
      <c r="A1057" s="272">
        <v>1048</v>
      </c>
      <c r="B1057" s="336"/>
      <c r="C1057" s="332"/>
      <c r="D1057" s="333"/>
      <c r="E1057" s="334"/>
      <c r="F1057" s="335"/>
      <c r="G1057" s="334"/>
      <c r="H1057" s="371"/>
      <c r="I1057" s="334"/>
      <c r="J1057" s="334"/>
      <c r="K1057" s="334"/>
      <c r="L1057" s="334"/>
      <c r="M1057" s="334"/>
      <c r="N1057" s="334"/>
      <c r="O1057" s="337"/>
      <c r="P1057" s="337"/>
      <c r="Q1057" s="338" t="str">
        <f t="shared" si="1174"/>
        <v xml:space="preserve"> </v>
      </c>
      <c r="R1057" s="339" t="str">
        <f t="shared" si="1175"/>
        <v/>
      </c>
      <c r="S1057" s="340" t="str">
        <f t="shared" si="1228"/>
        <v/>
      </c>
      <c r="T1057" s="341" t="str">
        <f t="shared" si="1176"/>
        <v/>
      </c>
      <c r="U1057" s="341" t="str">
        <f t="shared" si="1177"/>
        <v/>
      </c>
      <c r="V1057" s="341" t="str">
        <f t="shared" si="1178"/>
        <v/>
      </c>
      <c r="W1057" s="341" t="str">
        <f t="shared" si="1179"/>
        <v/>
      </c>
      <c r="X1057" s="340" t="str">
        <f t="shared" si="1229"/>
        <v/>
      </c>
      <c r="Y1057" s="342" t="str">
        <f t="shared" si="1230"/>
        <v/>
      </c>
      <c r="Z1057" s="343" t="str">
        <f t="shared" si="1231"/>
        <v/>
      </c>
      <c r="AA1057" s="344" t="str">
        <f t="shared" si="1232"/>
        <v/>
      </c>
      <c r="AB1057" s="345" t="str">
        <f t="shared" si="1180"/>
        <v/>
      </c>
      <c r="AC1057" s="346" t="str">
        <f t="shared" si="1181"/>
        <v/>
      </c>
      <c r="AD1057" s="346" t="str">
        <f t="shared" si="1182"/>
        <v/>
      </c>
      <c r="AE1057" s="344" t="str">
        <f t="shared" si="1233"/>
        <v/>
      </c>
      <c r="AF1057" s="346" t="str">
        <f t="shared" si="1183"/>
        <v/>
      </c>
      <c r="AG1057" s="344" t="str">
        <f t="shared" si="1234"/>
        <v/>
      </c>
      <c r="AH1057" s="344" t="str">
        <f t="shared" si="1235"/>
        <v/>
      </c>
      <c r="AI1057" s="344" t="str">
        <f t="shared" si="1236"/>
        <v/>
      </c>
      <c r="AJ1057" s="346" t="str">
        <f t="shared" si="1237"/>
        <v/>
      </c>
      <c r="AK1057" s="346" t="str">
        <f t="shared" si="1238"/>
        <v/>
      </c>
      <c r="AL1057" s="347" t="str">
        <f t="shared" si="1239"/>
        <v/>
      </c>
      <c r="AM1057" s="141"/>
      <c r="AN1057" s="141"/>
      <c r="AO1057" s="142"/>
      <c r="AP1057" s="58">
        <f t="shared" si="1184"/>
        <v>0</v>
      </c>
      <c r="AQ1057" s="318">
        <f>SUM(AP$10:AP1057)</f>
        <v>0</v>
      </c>
      <c r="AR1057" s="143">
        <f t="shared" si="1171"/>
        <v>0.1</v>
      </c>
      <c r="AS1057" s="144" t="str">
        <f t="shared" si="1185"/>
        <v/>
      </c>
      <c r="AT1057" s="144" t="str">
        <f t="shared" si="1212"/>
        <v/>
      </c>
      <c r="AU1057" s="145"/>
      <c r="AV1057" s="58">
        <f t="shared" si="1172"/>
        <v>0</v>
      </c>
      <c r="AW1057" s="318">
        <f>SUM(AV$10:AV1057)</f>
        <v>0</v>
      </c>
      <c r="AX1057" s="319">
        <f t="shared" si="1173"/>
        <v>0.1</v>
      </c>
      <c r="AY1057" s="144" t="str">
        <f t="shared" si="1226"/>
        <v/>
      </c>
      <c r="AZ1057" s="144" t="str">
        <f t="shared" si="1227"/>
        <v/>
      </c>
      <c r="BA1057" s="144"/>
      <c r="BB1057" s="146" t="str">
        <f t="shared" si="1186"/>
        <v/>
      </c>
      <c r="BC1057" s="66" t="str">
        <f t="shared" si="1225"/>
        <v/>
      </c>
      <c r="BD1057" s="195" t="str">
        <f t="shared" si="1187"/>
        <v/>
      </c>
      <c r="BF1057" s="283"/>
      <c r="BG1057" s="286" t="str">
        <f t="shared" si="1188"/>
        <v/>
      </c>
      <c r="BY1057" s="211" t="str">
        <f t="shared" si="1189"/>
        <v/>
      </c>
      <c r="BZ1057" s="150" t="str">
        <f t="shared" si="1190"/>
        <v/>
      </c>
      <c r="CB1057" s="54" t="str">
        <f t="shared" si="1224"/>
        <v/>
      </c>
      <c r="CD1057" s="54" t="str">
        <f t="shared" si="1191"/>
        <v/>
      </c>
      <c r="CF1057" s="54" t="str">
        <f t="shared" si="1192"/>
        <v/>
      </c>
      <c r="CH1057" s="150" t="str">
        <f t="shared" si="1193"/>
        <v/>
      </c>
      <c r="CI1057" s="290"/>
      <c r="CJ1057" s="150" t="str">
        <f t="shared" si="1194"/>
        <v/>
      </c>
      <c r="CK1057" s="290"/>
      <c r="CL1057" s="54" t="str">
        <f t="shared" si="1213"/>
        <v/>
      </c>
      <c r="CM1057" s="290"/>
      <c r="CN1057" s="150" t="str">
        <f t="shared" si="1195"/>
        <v/>
      </c>
      <c r="CO1057" s="290"/>
      <c r="CP1057" s="150" t="str">
        <f t="shared" si="1196"/>
        <v/>
      </c>
      <c r="CQ1057" s="290"/>
      <c r="CR1057" s="150" t="str">
        <f t="shared" si="1197"/>
        <v/>
      </c>
      <c r="CS1057" s="290"/>
      <c r="CT1057" s="150" t="str">
        <f t="shared" si="1198"/>
        <v/>
      </c>
      <c r="CU1057" s="150"/>
      <c r="CV1057" s="150" t="str">
        <f t="shared" si="1199"/>
        <v/>
      </c>
      <c r="CW1057" s="94"/>
      <c r="CX1057" s="151" t="str">
        <f t="shared" si="1240"/>
        <v/>
      </c>
      <c r="CY1057" s="151" t="str">
        <f t="shared" si="1241"/>
        <v/>
      </c>
      <c r="CZ1057" s="152"/>
      <c r="DA1057" s="373" t="str">
        <f t="shared" si="1214"/>
        <v/>
      </c>
      <c r="DC1057" s="153">
        <f t="shared" si="1200"/>
        <v>0</v>
      </c>
      <c r="DD1057" s="153">
        <f t="shared" si="1201"/>
        <v>0</v>
      </c>
      <c r="DE1057" s="153">
        <f t="shared" si="1202"/>
        <v>0</v>
      </c>
      <c r="DF1057" s="158">
        <f t="shared" si="1203"/>
        <v>-4.7000000000000002E-3</v>
      </c>
      <c r="DG1057" s="159">
        <f t="shared" si="1215"/>
        <v>-1.1703000000000001</v>
      </c>
      <c r="DH1057" s="158">
        <f t="shared" si="1204"/>
        <v>3.1999999999999997E-3</v>
      </c>
      <c r="DI1057" s="159">
        <f t="shared" si="1216"/>
        <v>0.79679999999999995</v>
      </c>
      <c r="DJ1057" s="158">
        <f t="shared" si="1205"/>
        <v>-2.7000000000000001E-3</v>
      </c>
      <c r="DK1057" s="159">
        <f t="shared" si="1217"/>
        <v>-0.67230000000000001</v>
      </c>
      <c r="DL1057" s="158">
        <f t="shared" si="1206"/>
        <v>1.1999999999999999E-3</v>
      </c>
      <c r="DM1057" s="159">
        <f t="shared" si="1218"/>
        <v>0.29879999999999995</v>
      </c>
      <c r="DN1057" s="158">
        <f t="shared" si="1207"/>
        <v>1.46E-2</v>
      </c>
      <c r="DO1057" s="159">
        <f t="shared" si="1219"/>
        <v>3.6354000000000002</v>
      </c>
      <c r="DP1057" s="158">
        <f t="shared" si="1208"/>
        <v>-1.2999999999999999E-2</v>
      </c>
      <c r="DQ1057" s="159">
        <f t="shared" si="1220"/>
        <v>-3.2369999999999997</v>
      </c>
      <c r="DR1057" s="158">
        <f t="shared" si="1209"/>
        <v>-6.7000000000000002E-3</v>
      </c>
      <c r="DS1057" s="159">
        <f t="shared" si="1221"/>
        <v>-1.6683000000000001</v>
      </c>
      <c r="DT1057" s="158">
        <f t="shared" si="1210"/>
        <v>-1.2999999999999999E-2</v>
      </c>
      <c r="DU1057" s="159">
        <f t="shared" si="1222"/>
        <v>-3.2369999999999997</v>
      </c>
      <c r="DV1057" s="158">
        <f t="shared" si="1211"/>
        <v>-6.7000000000000002E-3</v>
      </c>
      <c r="DW1057" s="160">
        <f t="shared" si="1223"/>
        <v>-1.6683000000000001</v>
      </c>
    </row>
    <row r="1058" spans="1:127" ht="24.95" customHeight="1" x14ac:dyDescent="0.2">
      <c r="A1058" s="272">
        <v>1049</v>
      </c>
      <c r="B1058" s="336"/>
      <c r="C1058" s="332"/>
      <c r="D1058" s="333"/>
      <c r="E1058" s="334"/>
      <c r="F1058" s="335"/>
      <c r="G1058" s="334"/>
      <c r="H1058" s="371"/>
      <c r="I1058" s="334"/>
      <c r="J1058" s="334"/>
      <c r="K1058" s="334"/>
      <c r="L1058" s="334"/>
      <c r="M1058" s="334"/>
      <c r="N1058" s="334"/>
      <c r="O1058" s="337"/>
      <c r="P1058" s="337"/>
      <c r="Q1058" s="338" t="str">
        <f t="shared" si="1174"/>
        <v xml:space="preserve"> </v>
      </c>
      <c r="R1058" s="339" t="str">
        <f t="shared" si="1175"/>
        <v/>
      </c>
      <c r="S1058" s="340" t="str">
        <f t="shared" si="1228"/>
        <v/>
      </c>
      <c r="T1058" s="341" t="str">
        <f t="shared" si="1176"/>
        <v/>
      </c>
      <c r="U1058" s="341" t="str">
        <f t="shared" si="1177"/>
        <v/>
      </c>
      <c r="V1058" s="341" t="str">
        <f t="shared" si="1178"/>
        <v/>
      </c>
      <c r="W1058" s="341" t="str">
        <f t="shared" si="1179"/>
        <v/>
      </c>
      <c r="X1058" s="340" t="str">
        <f t="shared" si="1229"/>
        <v/>
      </c>
      <c r="Y1058" s="342" t="str">
        <f t="shared" si="1230"/>
        <v/>
      </c>
      <c r="Z1058" s="343" t="str">
        <f t="shared" si="1231"/>
        <v/>
      </c>
      <c r="AA1058" s="344" t="str">
        <f t="shared" si="1232"/>
        <v/>
      </c>
      <c r="AB1058" s="345" t="str">
        <f t="shared" si="1180"/>
        <v/>
      </c>
      <c r="AC1058" s="346" t="str">
        <f t="shared" si="1181"/>
        <v/>
      </c>
      <c r="AD1058" s="346" t="str">
        <f t="shared" si="1182"/>
        <v/>
      </c>
      <c r="AE1058" s="344" t="str">
        <f t="shared" si="1233"/>
        <v/>
      </c>
      <c r="AF1058" s="346" t="str">
        <f t="shared" si="1183"/>
        <v/>
      </c>
      <c r="AG1058" s="344" t="str">
        <f t="shared" si="1234"/>
        <v/>
      </c>
      <c r="AH1058" s="344" t="str">
        <f t="shared" si="1235"/>
        <v/>
      </c>
      <c r="AI1058" s="344" t="str">
        <f t="shared" si="1236"/>
        <v/>
      </c>
      <c r="AJ1058" s="346" t="str">
        <f t="shared" si="1237"/>
        <v/>
      </c>
      <c r="AK1058" s="346" t="str">
        <f t="shared" si="1238"/>
        <v/>
      </c>
      <c r="AL1058" s="347" t="str">
        <f t="shared" si="1239"/>
        <v/>
      </c>
      <c r="AM1058" s="141"/>
      <c r="AN1058" s="141"/>
      <c r="AO1058" s="142"/>
      <c r="AP1058" s="58">
        <f t="shared" si="1184"/>
        <v>0</v>
      </c>
      <c r="AQ1058" s="318">
        <f>SUM(AP$10:AP1058)</f>
        <v>0</v>
      </c>
      <c r="AR1058" s="143">
        <f t="shared" si="1171"/>
        <v>0.1</v>
      </c>
      <c r="AS1058" s="144" t="str">
        <f t="shared" si="1185"/>
        <v/>
      </c>
      <c r="AT1058" s="144" t="str">
        <f t="shared" si="1212"/>
        <v/>
      </c>
      <c r="AU1058" s="145"/>
      <c r="AV1058" s="58">
        <f t="shared" si="1172"/>
        <v>0</v>
      </c>
      <c r="AW1058" s="318">
        <f>SUM(AV$10:AV1058)</f>
        <v>0</v>
      </c>
      <c r="AX1058" s="319">
        <f t="shared" si="1173"/>
        <v>0.1</v>
      </c>
      <c r="AY1058" s="144" t="str">
        <f t="shared" si="1226"/>
        <v/>
      </c>
      <c r="AZ1058" s="144" t="str">
        <f t="shared" si="1227"/>
        <v/>
      </c>
      <c r="BA1058" s="144"/>
      <c r="BB1058" s="146" t="str">
        <f t="shared" si="1186"/>
        <v/>
      </c>
      <c r="BC1058" s="66" t="str">
        <f t="shared" si="1225"/>
        <v/>
      </c>
      <c r="BD1058" s="195" t="str">
        <f t="shared" si="1187"/>
        <v/>
      </c>
      <c r="BF1058" s="283"/>
      <c r="BG1058" s="286" t="str">
        <f t="shared" si="1188"/>
        <v/>
      </c>
      <c r="BY1058" s="211" t="str">
        <f t="shared" si="1189"/>
        <v/>
      </c>
      <c r="BZ1058" s="150" t="str">
        <f t="shared" si="1190"/>
        <v/>
      </c>
      <c r="CB1058" s="54" t="str">
        <f t="shared" si="1224"/>
        <v/>
      </c>
      <c r="CD1058" s="54" t="str">
        <f t="shared" si="1191"/>
        <v/>
      </c>
      <c r="CF1058" s="54" t="str">
        <f t="shared" si="1192"/>
        <v/>
      </c>
      <c r="CH1058" s="150" t="str">
        <f t="shared" si="1193"/>
        <v/>
      </c>
      <c r="CI1058" s="290"/>
      <c r="CJ1058" s="150" t="str">
        <f t="shared" si="1194"/>
        <v/>
      </c>
      <c r="CK1058" s="290"/>
      <c r="CL1058" s="54" t="str">
        <f t="shared" si="1213"/>
        <v/>
      </c>
      <c r="CM1058" s="290"/>
      <c r="CN1058" s="150" t="str">
        <f t="shared" si="1195"/>
        <v/>
      </c>
      <c r="CO1058" s="290"/>
      <c r="CP1058" s="150" t="str">
        <f t="shared" si="1196"/>
        <v/>
      </c>
      <c r="CQ1058" s="290"/>
      <c r="CR1058" s="150" t="str">
        <f t="shared" si="1197"/>
        <v/>
      </c>
      <c r="CS1058" s="290"/>
      <c r="CT1058" s="150" t="str">
        <f t="shared" si="1198"/>
        <v/>
      </c>
      <c r="CU1058" s="150"/>
      <c r="CV1058" s="150" t="str">
        <f t="shared" si="1199"/>
        <v/>
      </c>
      <c r="CW1058" s="94"/>
      <c r="CX1058" s="151" t="str">
        <f t="shared" si="1240"/>
        <v/>
      </c>
      <c r="CY1058" s="151" t="str">
        <f t="shared" si="1241"/>
        <v/>
      </c>
      <c r="CZ1058" s="152"/>
      <c r="DA1058" s="373" t="str">
        <f t="shared" si="1214"/>
        <v/>
      </c>
      <c r="DC1058" s="153">
        <f t="shared" si="1200"/>
        <v>0</v>
      </c>
      <c r="DD1058" s="153">
        <f t="shared" si="1201"/>
        <v>0</v>
      </c>
      <c r="DE1058" s="153">
        <f t="shared" si="1202"/>
        <v>0</v>
      </c>
      <c r="DF1058" s="158">
        <f t="shared" si="1203"/>
        <v>-4.7000000000000002E-3</v>
      </c>
      <c r="DG1058" s="159">
        <f t="shared" si="1215"/>
        <v>-1.1703000000000001</v>
      </c>
      <c r="DH1058" s="158">
        <f t="shared" si="1204"/>
        <v>3.1999999999999997E-3</v>
      </c>
      <c r="DI1058" s="159">
        <f t="shared" si="1216"/>
        <v>0.79679999999999995</v>
      </c>
      <c r="DJ1058" s="158">
        <f t="shared" si="1205"/>
        <v>-2.7000000000000001E-3</v>
      </c>
      <c r="DK1058" s="159">
        <f t="shared" si="1217"/>
        <v>-0.67230000000000001</v>
      </c>
      <c r="DL1058" s="158">
        <f t="shared" si="1206"/>
        <v>1.1999999999999999E-3</v>
      </c>
      <c r="DM1058" s="159">
        <f t="shared" si="1218"/>
        <v>0.29879999999999995</v>
      </c>
      <c r="DN1058" s="158">
        <f t="shared" si="1207"/>
        <v>1.46E-2</v>
      </c>
      <c r="DO1058" s="159">
        <f t="shared" si="1219"/>
        <v>3.6354000000000002</v>
      </c>
      <c r="DP1058" s="158">
        <f t="shared" si="1208"/>
        <v>-1.2999999999999999E-2</v>
      </c>
      <c r="DQ1058" s="159">
        <f t="shared" si="1220"/>
        <v>-3.2369999999999997</v>
      </c>
      <c r="DR1058" s="158">
        <f t="shared" si="1209"/>
        <v>-6.7000000000000002E-3</v>
      </c>
      <c r="DS1058" s="159">
        <f t="shared" si="1221"/>
        <v>-1.6683000000000001</v>
      </c>
      <c r="DT1058" s="158">
        <f t="shared" si="1210"/>
        <v>-1.2999999999999999E-2</v>
      </c>
      <c r="DU1058" s="159">
        <f t="shared" si="1222"/>
        <v>-3.2369999999999997</v>
      </c>
      <c r="DV1058" s="158">
        <f t="shared" si="1211"/>
        <v>-6.7000000000000002E-3</v>
      </c>
      <c r="DW1058" s="160">
        <f t="shared" si="1223"/>
        <v>-1.6683000000000001</v>
      </c>
    </row>
    <row r="1059" spans="1:127" ht="24.95" customHeight="1" x14ac:dyDescent="0.2">
      <c r="A1059" s="272">
        <v>1050</v>
      </c>
      <c r="B1059" s="336"/>
      <c r="C1059" s="332"/>
      <c r="D1059" s="333"/>
      <c r="E1059" s="334"/>
      <c r="F1059" s="335"/>
      <c r="G1059" s="334"/>
      <c r="H1059" s="371"/>
      <c r="I1059" s="334"/>
      <c r="J1059" s="334"/>
      <c r="K1059" s="334"/>
      <c r="L1059" s="334"/>
      <c r="M1059" s="334"/>
      <c r="N1059" s="334"/>
      <c r="O1059" s="337"/>
      <c r="P1059" s="337"/>
      <c r="Q1059" s="338" t="str">
        <f t="shared" si="1174"/>
        <v xml:space="preserve"> </v>
      </c>
      <c r="R1059" s="339" t="str">
        <f t="shared" si="1175"/>
        <v/>
      </c>
      <c r="S1059" s="340" t="str">
        <f t="shared" si="1228"/>
        <v/>
      </c>
      <c r="T1059" s="341" t="str">
        <f t="shared" si="1176"/>
        <v/>
      </c>
      <c r="U1059" s="341" t="str">
        <f t="shared" si="1177"/>
        <v/>
      </c>
      <c r="V1059" s="341" t="str">
        <f t="shared" si="1178"/>
        <v/>
      </c>
      <c r="W1059" s="341" t="str">
        <f t="shared" si="1179"/>
        <v/>
      </c>
      <c r="X1059" s="340" t="str">
        <f t="shared" si="1229"/>
        <v/>
      </c>
      <c r="Y1059" s="342" t="str">
        <f t="shared" si="1230"/>
        <v/>
      </c>
      <c r="Z1059" s="343" t="str">
        <f t="shared" si="1231"/>
        <v/>
      </c>
      <c r="AA1059" s="344" t="str">
        <f t="shared" si="1232"/>
        <v/>
      </c>
      <c r="AB1059" s="345" t="str">
        <f t="shared" si="1180"/>
        <v/>
      </c>
      <c r="AC1059" s="346" t="str">
        <f t="shared" si="1181"/>
        <v/>
      </c>
      <c r="AD1059" s="346" t="str">
        <f t="shared" si="1182"/>
        <v/>
      </c>
      <c r="AE1059" s="344" t="str">
        <f t="shared" si="1233"/>
        <v/>
      </c>
      <c r="AF1059" s="346" t="str">
        <f t="shared" si="1183"/>
        <v/>
      </c>
      <c r="AG1059" s="344" t="str">
        <f t="shared" si="1234"/>
        <v/>
      </c>
      <c r="AH1059" s="344" t="str">
        <f t="shared" si="1235"/>
        <v/>
      </c>
      <c r="AI1059" s="344" t="str">
        <f t="shared" si="1236"/>
        <v/>
      </c>
      <c r="AJ1059" s="346" t="str">
        <f t="shared" si="1237"/>
        <v/>
      </c>
      <c r="AK1059" s="346" t="str">
        <f t="shared" si="1238"/>
        <v/>
      </c>
      <c r="AL1059" s="347" t="str">
        <f t="shared" si="1239"/>
        <v/>
      </c>
      <c r="AM1059" s="141"/>
      <c r="AN1059" s="141"/>
      <c r="AO1059" s="142"/>
      <c r="AP1059" s="58">
        <f t="shared" si="1184"/>
        <v>0</v>
      </c>
      <c r="AQ1059" s="318">
        <f>SUM(AP$10:AP1059)</f>
        <v>0</v>
      </c>
      <c r="AR1059" s="143">
        <f t="shared" si="1171"/>
        <v>0.1</v>
      </c>
      <c r="AS1059" s="144" t="str">
        <f t="shared" si="1185"/>
        <v/>
      </c>
      <c r="AT1059" s="144" t="str">
        <f t="shared" si="1212"/>
        <v/>
      </c>
      <c r="AU1059" s="145"/>
      <c r="AV1059" s="58">
        <f t="shared" si="1172"/>
        <v>0</v>
      </c>
      <c r="AW1059" s="318">
        <f>SUM(AV$10:AV1059)</f>
        <v>0</v>
      </c>
      <c r="AX1059" s="319">
        <f t="shared" si="1173"/>
        <v>0.1</v>
      </c>
      <c r="AY1059" s="144" t="str">
        <f t="shared" si="1226"/>
        <v/>
      </c>
      <c r="AZ1059" s="144" t="str">
        <f t="shared" si="1227"/>
        <v/>
      </c>
      <c r="BA1059" s="144"/>
      <c r="BB1059" s="146" t="str">
        <f t="shared" si="1186"/>
        <v/>
      </c>
      <c r="BC1059" s="66" t="str">
        <f t="shared" si="1225"/>
        <v/>
      </c>
      <c r="BD1059" s="195" t="str">
        <f t="shared" si="1187"/>
        <v/>
      </c>
      <c r="BF1059" s="283"/>
      <c r="BG1059" s="286" t="str">
        <f t="shared" si="1188"/>
        <v/>
      </c>
      <c r="BY1059" s="211" t="str">
        <f t="shared" si="1189"/>
        <v/>
      </c>
      <c r="BZ1059" s="150" t="str">
        <f t="shared" si="1190"/>
        <v/>
      </c>
      <c r="CB1059" s="54" t="str">
        <f t="shared" si="1224"/>
        <v/>
      </c>
      <c r="CD1059" s="54" t="str">
        <f t="shared" si="1191"/>
        <v/>
      </c>
      <c r="CF1059" s="54" t="str">
        <f t="shared" si="1192"/>
        <v/>
      </c>
      <c r="CH1059" s="150" t="str">
        <f t="shared" si="1193"/>
        <v/>
      </c>
      <c r="CI1059" s="290"/>
      <c r="CJ1059" s="150" t="str">
        <f t="shared" si="1194"/>
        <v/>
      </c>
      <c r="CK1059" s="290"/>
      <c r="CL1059" s="54" t="str">
        <f t="shared" si="1213"/>
        <v/>
      </c>
      <c r="CM1059" s="290"/>
      <c r="CN1059" s="150" t="str">
        <f t="shared" si="1195"/>
        <v/>
      </c>
      <c r="CO1059" s="290"/>
      <c r="CP1059" s="150" t="str">
        <f t="shared" si="1196"/>
        <v/>
      </c>
      <c r="CQ1059" s="290"/>
      <c r="CR1059" s="150" t="str">
        <f t="shared" si="1197"/>
        <v/>
      </c>
      <c r="CS1059" s="290"/>
      <c r="CT1059" s="150" t="str">
        <f t="shared" si="1198"/>
        <v/>
      </c>
      <c r="CU1059" s="150"/>
      <c r="CV1059" s="150" t="str">
        <f t="shared" si="1199"/>
        <v/>
      </c>
      <c r="CW1059" s="94"/>
      <c r="CX1059" s="151" t="str">
        <f t="shared" si="1240"/>
        <v/>
      </c>
      <c r="CY1059" s="151" t="str">
        <f t="shared" si="1241"/>
        <v/>
      </c>
      <c r="CZ1059" s="152"/>
      <c r="DA1059" s="373" t="str">
        <f t="shared" si="1214"/>
        <v/>
      </c>
      <c r="DC1059" s="153">
        <f t="shared" si="1200"/>
        <v>0</v>
      </c>
      <c r="DD1059" s="153">
        <f t="shared" si="1201"/>
        <v>0</v>
      </c>
      <c r="DE1059" s="153">
        <f t="shared" si="1202"/>
        <v>0</v>
      </c>
      <c r="DF1059" s="158">
        <f t="shared" si="1203"/>
        <v>-4.7000000000000002E-3</v>
      </c>
      <c r="DG1059" s="159">
        <f t="shared" si="1215"/>
        <v>-1.1703000000000001</v>
      </c>
      <c r="DH1059" s="158">
        <f t="shared" si="1204"/>
        <v>3.1999999999999997E-3</v>
      </c>
      <c r="DI1059" s="159">
        <f t="shared" si="1216"/>
        <v>0.79679999999999995</v>
      </c>
      <c r="DJ1059" s="158">
        <f t="shared" si="1205"/>
        <v>-2.7000000000000001E-3</v>
      </c>
      <c r="DK1059" s="159">
        <f t="shared" si="1217"/>
        <v>-0.67230000000000001</v>
      </c>
      <c r="DL1059" s="158">
        <f t="shared" si="1206"/>
        <v>1.1999999999999999E-3</v>
      </c>
      <c r="DM1059" s="159">
        <f t="shared" si="1218"/>
        <v>0.29879999999999995</v>
      </c>
      <c r="DN1059" s="158">
        <f t="shared" si="1207"/>
        <v>1.46E-2</v>
      </c>
      <c r="DO1059" s="159">
        <f t="shared" si="1219"/>
        <v>3.6354000000000002</v>
      </c>
      <c r="DP1059" s="158">
        <f t="shared" si="1208"/>
        <v>-1.2999999999999999E-2</v>
      </c>
      <c r="DQ1059" s="159">
        <f t="shared" si="1220"/>
        <v>-3.2369999999999997</v>
      </c>
      <c r="DR1059" s="158">
        <f t="shared" si="1209"/>
        <v>-6.7000000000000002E-3</v>
      </c>
      <c r="DS1059" s="159">
        <f t="shared" si="1221"/>
        <v>-1.6683000000000001</v>
      </c>
      <c r="DT1059" s="158">
        <f t="shared" si="1210"/>
        <v>-1.2999999999999999E-2</v>
      </c>
      <c r="DU1059" s="159">
        <f t="shared" si="1222"/>
        <v>-3.2369999999999997</v>
      </c>
      <c r="DV1059" s="158">
        <f t="shared" si="1211"/>
        <v>-6.7000000000000002E-3</v>
      </c>
      <c r="DW1059" s="160">
        <f t="shared" si="1223"/>
        <v>-1.6683000000000001</v>
      </c>
    </row>
    <row r="1060" spans="1:127" ht="24.95" customHeight="1" x14ac:dyDescent="0.2">
      <c r="A1060" s="272">
        <v>1051</v>
      </c>
      <c r="B1060" s="336"/>
      <c r="C1060" s="332"/>
      <c r="D1060" s="333"/>
      <c r="E1060" s="334"/>
      <c r="F1060" s="335"/>
      <c r="G1060" s="334"/>
      <c r="H1060" s="371"/>
      <c r="I1060" s="334"/>
      <c r="J1060" s="334"/>
      <c r="K1060" s="334"/>
      <c r="L1060" s="334"/>
      <c r="M1060" s="334"/>
      <c r="N1060" s="334"/>
      <c r="O1060" s="337"/>
      <c r="P1060" s="337"/>
      <c r="Q1060" s="338" t="str">
        <f t="shared" si="1174"/>
        <v xml:space="preserve"> </v>
      </c>
      <c r="R1060" s="339" t="str">
        <f t="shared" si="1175"/>
        <v/>
      </c>
      <c r="S1060" s="340" t="str">
        <f t="shared" si="1228"/>
        <v/>
      </c>
      <c r="T1060" s="341" t="str">
        <f t="shared" si="1176"/>
        <v/>
      </c>
      <c r="U1060" s="341" t="str">
        <f t="shared" si="1177"/>
        <v/>
      </c>
      <c r="V1060" s="341" t="str">
        <f t="shared" si="1178"/>
        <v/>
      </c>
      <c r="W1060" s="341" t="str">
        <f t="shared" si="1179"/>
        <v/>
      </c>
      <c r="X1060" s="340" t="str">
        <f t="shared" si="1229"/>
        <v/>
      </c>
      <c r="Y1060" s="342" t="str">
        <f t="shared" si="1230"/>
        <v/>
      </c>
      <c r="Z1060" s="343" t="str">
        <f t="shared" si="1231"/>
        <v/>
      </c>
      <c r="AA1060" s="344" t="str">
        <f t="shared" si="1232"/>
        <v/>
      </c>
      <c r="AB1060" s="345" t="str">
        <f t="shared" si="1180"/>
        <v/>
      </c>
      <c r="AC1060" s="346" t="str">
        <f t="shared" si="1181"/>
        <v/>
      </c>
      <c r="AD1060" s="346" t="str">
        <f t="shared" si="1182"/>
        <v/>
      </c>
      <c r="AE1060" s="344" t="str">
        <f t="shared" si="1233"/>
        <v/>
      </c>
      <c r="AF1060" s="346" t="str">
        <f t="shared" si="1183"/>
        <v/>
      </c>
      <c r="AG1060" s="344" t="str">
        <f t="shared" si="1234"/>
        <v/>
      </c>
      <c r="AH1060" s="344" t="str">
        <f t="shared" si="1235"/>
        <v/>
      </c>
      <c r="AI1060" s="344" t="str">
        <f t="shared" si="1236"/>
        <v/>
      </c>
      <c r="AJ1060" s="346" t="str">
        <f t="shared" si="1237"/>
        <v/>
      </c>
      <c r="AK1060" s="346" t="str">
        <f t="shared" si="1238"/>
        <v/>
      </c>
      <c r="AL1060" s="347" t="str">
        <f t="shared" si="1239"/>
        <v/>
      </c>
      <c r="AM1060" s="141"/>
      <c r="AN1060" s="141"/>
      <c r="AO1060" s="142"/>
      <c r="AP1060" s="58">
        <f t="shared" si="1184"/>
        <v>0</v>
      </c>
      <c r="AQ1060" s="318">
        <f>SUM(AP$10:AP1060)</f>
        <v>0</v>
      </c>
      <c r="AR1060" s="143">
        <f t="shared" si="1171"/>
        <v>0.1</v>
      </c>
      <c r="AS1060" s="144" t="str">
        <f t="shared" si="1185"/>
        <v/>
      </c>
      <c r="AT1060" s="144" t="str">
        <f t="shared" si="1212"/>
        <v/>
      </c>
      <c r="AU1060" s="145"/>
      <c r="AV1060" s="58">
        <f t="shared" si="1172"/>
        <v>0</v>
      </c>
      <c r="AW1060" s="318">
        <f>SUM(AV$10:AV1060)</f>
        <v>0</v>
      </c>
      <c r="AX1060" s="319">
        <f t="shared" si="1173"/>
        <v>0.1</v>
      </c>
      <c r="AY1060" s="144" t="str">
        <f t="shared" si="1226"/>
        <v/>
      </c>
      <c r="AZ1060" s="144" t="str">
        <f t="shared" si="1227"/>
        <v/>
      </c>
      <c r="BA1060" s="144"/>
      <c r="BB1060" s="146" t="str">
        <f t="shared" si="1186"/>
        <v/>
      </c>
      <c r="BC1060" s="66" t="str">
        <f t="shared" si="1225"/>
        <v/>
      </c>
      <c r="BD1060" s="195" t="str">
        <f t="shared" si="1187"/>
        <v/>
      </c>
      <c r="BF1060" s="283"/>
      <c r="BG1060" s="286" t="str">
        <f t="shared" si="1188"/>
        <v/>
      </c>
      <c r="BY1060" s="211" t="str">
        <f t="shared" si="1189"/>
        <v/>
      </c>
      <c r="BZ1060" s="150" t="str">
        <f t="shared" si="1190"/>
        <v/>
      </c>
      <c r="CB1060" s="54" t="str">
        <f t="shared" si="1224"/>
        <v/>
      </c>
      <c r="CD1060" s="54" t="str">
        <f t="shared" si="1191"/>
        <v/>
      </c>
      <c r="CF1060" s="54" t="str">
        <f t="shared" si="1192"/>
        <v/>
      </c>
      <c r="CH1060" s="150" t="str">
        <f t="shared" si="1193"/>
        <v/>
      </c>
      <c r="CI1060" s="290"/>
      <c r="CJ1060" s="150" t="str">
        <f t="shared" si="1194"/>
        <v/>
      </c>
      <c r="CK1060" s="290"/>
      <c r="CL1060" s="54" t="str">
        <f t="shared" si="1213"/>
        <v/>
      </c>
      <c r="CM1060" s="290"/>
      <c r="CN1060" s="150" t="str">
        <f t="shared" si="1195"/>
        <v/>
      </c>
      <c r="CO1060" s="290"/>
      <c r="CP1060" s="150" t="str">
        <f t="shared" si="1196"/>
        <v/>
      </c>
      <c r="CQ1060" s="290"/>
      <c r="CR1060" s="150" t="str">
        <f t="shared" si="1197"/>
        <v/>
      </c>
      <c r="CS1060" s="290"/>
      <c r="CT1060" s="150" t="str">
        <f t="shared" si="1198"/>
        <v/>
      </c>
      <c r="CU1060" s="150"/>
      <c r="CV1060" s="150" t="str">
        <f t="shared" si="1199"/>
        <v/>
      </c>
      <c r="CW1060" s="94"/>
      <c r="CX1060" s="151" t="str">
        <f t="shared" si="1240"/>
        <v/>
      </c>
      <c r="CY1060" s="151" t="str">
        <f t="shared" si="1241"/>
        <v/>
      </c>
      <c r="CZ1060" s="152"/>
      <c r="DA1060" s="373" t="str">
        <f t="shared" si="1214"/>
        <v/>
      </c>
      <c r="DC1060" s="153">
        <f t="shared" si="1200"/>
        <v>0</v>
      </c>
      <c r="DD1060" s="153">
        <f t="shared" si="1201"/>
        <v>0</v>
      </c>
      <c r="DE1060" s="153">
        <f t="shared" si="1202"/>
        <v>0</v>
      </c>
      <c r="DF1060" s="158">
        <f t="shared" si="1203"/>
        <v>-4.7000000000000002E-3</v>
      </c>
      <c r="DG1060" s="159">
        <f t="shared" si="1215"/>
        <v>-1.1703000000000001</v>
      </c>
      <c r="DH1060" s="158">
        <f t="shared" si="1204"/>
        <v>3.1999999999999997E-3</v>
      </c>
      <c r="DI1060" s="159">
        <f t="shared" si="1216"/>
        <v>0.79679999999999995</v>
      </c>
      <c r="DJ1060" s="158">
        <f t="shared" si="1205"/>
        <v>-2.7000000000000001E-3</v>
      </c>
      <c r="DK1060" s="159">
        <f t="shared" si="1217"/>
        <v>-0.67230000000000001</v>
      </c>
      <c r="DL1060" s="158">
        <f t="shared" si="1206"/>
        <v>1.1999999999999999E-3</v>
      </c>
      <c r="DM1060" s="159">
        <f t="shared" si="1218"/>
        <v>0.29879999999999995</v>
      </c>
      <c r="DN1060" s="158">
        <f t="shared" si="1207"/>
        <v>1.46E-2</v>
      </c>
      <c r="DO1060" s="159">
        <f t="shared" si="1219"/>
        <v>3.6354000000000002</v>
      </c>
      <c r="DP1060" s="158">
        <f t="shared" si="1208"/>
        <v>-1.2999999999999999E-2</v>
      </c>
      <c r="DQ1060" s="159">
        <f t="shared" si="1220"/>
        <v>-3.2369999999999997</v>
      </c>
      <c r="DR1060" s="158">
        <f t="shared" si="1209"/>
        <v>-6.7000000000000002E-3</v>
      </c>
      <c r="DS1060" s="159">
        <f t="shared" si="1221"/>
        <v>-1.6683000000000001</v>
      </c>
      <c r="DT1060" s="158">
        <f t="shared" si="1210"/>
        <v>-1.2999999999999999E-2</v>
      </c>
      <c r="DU1060" s="159">
        <f t="shared" si="1222"/>
        <v>-3.2369999999999997</v>
      </c>
      <c r="DV1060" s="158">
        <f t="shared" si="1211"/>
        <v>-6.7000000000000002E-3</v>
      </c>
      <c r="DW1060" s="160">
        <f t="shared" si="1223"/>
        <v>-1.6683000000000001</v>
      </c>
    </row>
    <row r="1061" spans="1:127" ht="24.95" customHeight="1" x14ac:dyDescent="0.2">
      <c r="A1061" s="272">
        <v>1052</v>
      </c>
      <c r="B1061" s="336"/>
      <c r="C1061" s="332"/>
      <c r="D1061" s="333"/>
      <c r="E1061" s="334"/>
      <c r="F1061" s="335"/>
      <c r="G1061" s="334"/>
      <c r="H1061" s="371"/>
      <c r="I1061" s="334"/>
      <c r="J1061" s="334"/>
      <c r="K1061" s="334"/>
      <c r="L1061" s="334"/>
      <c r="M1061" s="334"/>
      <c r="N1061" s="334"/>
      <c r="O1061" s="337"/>
      <c r="P1061" s="337"/>
      <c r="Q1061" s="338" t="str">
        <f t="shared" si="1174"/>
        <v xml:space="preserve"> </v>
      </c>
      <c r="R1061" s="339" t="str">
        <f t="shared" si="1175"/>
        <v/>
      </c>
      <c r="S1061" s="340" t="str">
        <f t="shared" si="1228"/>
        <v/>
      </c>
      <c r="T1061" s="341" t="str">
        <f t="shared" si="1176"/>
        <v/>
      </c>
      <c r="U1061" s="341" t="str">
        <f t="shared" si="1177"/>
        <v/>
      </c>
      <c r="V1061" s="341" t="str">
        <f t="shared" si="1178"/>
        <v/>
      </c>
      <c r="W1061" s="341" t="str">
        <f t="shared" si="1179"/>
        <v/>
      </c>
      <c r="X1061" s="340" t="str">
        <f t="shared" si="1229"/>
        <v/>
      </c>
      <c r="Y1061" s="342" t="str">
        <f t="shared" si="1230"/>
        <v/>
      </c>
      <c r="Z1061" s="343" t="str">
        <f t="shared" si="1231"/>
        <v/>
      </c>
      <c r="AA1061" s="344" t="str">
        <f t="shared" si="1232"/>
        <v/>
      </c>
      <c r="AB1061" s="345" t="str">
        <f t="shared" si="1180"/>
        <v/>
      </c>
      <c r="AC1061" s="346" t="str">
        <f t="shared" si="1181"/>
        <v/>
      </c>
      <c r="AD1061" s="346" t="str">
        <f t="shared" si="1182"/>
        <v/>
      </c>
      <c r="AE1061" s="344" t="str">
        <f t="shared" si="1233"/>
        <v/>
      </c>
      <c r="AF1061" s="346" t="str">
        <f t="shared" si="1183"/>
        <v/>
      </c>
      <c r="AG1061" s="344" t="str">
        <f t="shared" si="1234"/>
        <v/>
      </c>
      <c r="AH1061" s="344" t="str">
        <f t="shared" si="1235"/>
        <v/>
      </c>
      <c r="AI1061" s="344" t="str">
        <f t="shared" si="1236"/>
        <v/>
      </c>
      <c r="AJ1061" s="346" t="str">
        <f t="shared" si="1237"/>
        <v/>
      </c>
      <c r="AK1061" s="346" t="str">
        <f t="shared" si="1238"/>
        <v/>
      </c>
      <c r="AL1061" s="347" t="str">
        <f t="shared" si="1239"/>
        <v/>
      </c>
      <c r="AM1061" s="141"/>
      <c r="AN1061" s="141"/>
      <c r="AO1061" s="142"/>
      <c r="AP1061" s="58">
        <f t="shared" si="1184"/>
        <v>0</v>
      </c>
      <c r="AQ1061" s="318">
        <f>SUM(AP$10:AP1061)</f>
        <v>0</v>
      </c>
      <c r="AR1061" s="143">
        <f t="shared" si="1171"/>
        <v>0.1</v>
      </c>
      <c r="AS1061" s="144" t="str">
        <f t="shared" si="1185"/>
        <v/>
      </c>
      <c r="AT1061" s="144" t="str">
        <f t="shared" si="1212"/>
        <v/>
      </c>
      <c r="AU1061" s="145"/>
      <c r="AV1061" s="58">
        <f t="shared" si="1172"/>
        <v>0</v>
      </c>
      <c r="AW1061" s="318">
        <f>SUM(AV$10:AV1061)</f>
        <v>0</v>
      </c>
      <c r="AX1061" s="319">
        <f t="shared" si="1173"/>
        <v>0.1</v>
      </c>
      <c r="AY1061" s="144" t="str">
        <f t="shared" si="1226"/>
        <v/>
      </c>
      <c r="AZ1061" s="144" t="str">
        <f t="shared" si="1227"/>
        <v/>
      </c>
      <c r="BA1061" s="144"/>
      <c r="BB1061" s="146" t="str">
        <f t="shared" si="1186"/>
        <v/>
      </c>
      <c r="BC1061" s="66" t="str">
        <f t="shared" si="1225"/>
        <v/>
      </c>
      <c r="BD1061" s="195" t="str">
        <f t="shared" si="1187"/>
        <v/>
      </c>
      <c r="BF1061" s="283"/>
      <c r="BG1061" s="286" t="str">
        <f t="shared" si="1188"/>
        <v/>
      </c>
      <c r="BY1061" s="211" t="str">
        <f t="shared" si="1189"/>
        <v/>
      </c>
      <c r="BZ1061" s="150" t="str">
        <f t="shared" si="1190"/>
        <v/>
      </c>
      <c r="CB1061" s="54" t="str">
        <f t="shared" si="1224"/>
        <v/>
      </c>
      <c r="CD1061" s="54" t="str">
        <f t="shared" si="1191"/>
        <v/>
      </c>
      <c r="CF1061" s="54" t="str">
        <f t="shared" si="1192"/>
        <v/>
      </c>
      <c r="CH1061" s="150" t="str">
        <f t="shared" si="1193"/>
        <v/>
      </c>
      <c r="CI1061" s="290"/>
      <c r="CJ1061" s="150" t="str">
        <f t="shared" si="1194"/>
        <v/>
      </c>
      <c r="CK1061" s="290"/>
      <c r="CL1061" s="54" t="str">
        <f t="shared" si="1213"/>
        <v/>
      </c>
      <c r="CM1061" s="290"/>
      <c r="CN1061" s="150" t="str">
        <f t="shared" si="1195"/>
        <v/>
      </c>
      <c r="CO1061" s="290"/>
      <c r="CP1061" s="150" t="str">
        <f t="shared" si="1196"/>
        <v/>
      </c>
      <c r="CQ1061" s="290"/>
      <c r="CR1061" s="150" t="str">
        <f t="shared" si="1197"/>
        <v/>
      </c>
      <c r="CS1061" s="290"/>
      <c r="CT1061" s="150" t="str">
        <f t="shared" si="1198"/>
        <v/>
      </c>
      <c r="CU1061" s="150"/>
      <c r="CV1061" s="150" t="str">
        <f t="shared" si="1199"/>
        <v/>
      </c>
      <c r="CW1061" s="94"/>
      <c r="CX1061" s="151" t="str">
        <f t="shared" si="1240"/>
        <v/>
      </c>
      <c r="CY1061" s="151" t="str">
        <f t="shared" si="1241"/>
        <v/>
      </c>
      <c r="CZ1061" s="152"/>
      <c r="DA1061" s="373" t="str">
        <f t="shared" si="1214"/>
        <v/>
      </c>
      <c r="DC1061" s="153">
        <f t="shared" si="1200"/>
        <v>0</v>
      </c>
      <c r="DD1061" s="153">
        <f t="shared" si="1201"/>
        <v>0</v>
      </c>
      <c r="DE1061" s="153">
        <f t="shared" si="1202"/>
        <v>0</v>
      </c>
      <c r="DF1061" s="158">
        <f t="shared" si="1203"/>
        <v>-4.7000000000000002E-3</v>
      </c>
      <c r="DG1061" s="159">
        <f t="shared" si="1215"/>
        <v>-1.1703000000000001</v>
      </c>
      <c r="DH1061" s="158">
        <f t="shared" si="1204"/>
        <v>3.1999999999999997E-3</v>
      </c>
      <c r="DI1061" s="159">
        <f t="shared" si="1216"/>
        <v>0.79679999999999995</v>
      </c>
      <c r="DJ1061" s="158">
        <f t="shared" si="1205"/>
        <v>-2.7000000000000001E-3</v>
      </c>
      <c r="DK1061" s="159">
        <f t="shared" si="1217"/>
        <v>-0.67230000000000001</v>
      </c>
      <c r="DL1061" s="158">
        <f t="shared" si="1206"/>
        <v>1.1999999999999999E-3</v>
      </c>
      <c r="DM1061" s="159">
        <f t="shared" si="1218"/>
        <v>0.29879999999999995</v>
      </c>
      <c r="DN1061" s="158">
        <f t="shared" si="1207"/>
        <v>1.46E-2</v>
      </c>
      <c r="DO1061" s="159">
        <f t="shared" si="1219"/>
        <v>3.6354000000000002</v>
      </c>
      <c r="DP1061" s="158">
        <f t="shared" si="1208"/>
        <v>-1.2999999999999999E-2</v>
      </c>
      <c r="DQ1061" s="159">
        <f t="shared" si="1220"/>
        <v>-3.2369999999999997</v>
      </c>
      <c r="DR1061" s="158">
        <f t="shared" si="1209"/>
        <v>-6.7000000000000002E-3</v>
      </c>
      <c r="DS1061" s="159">
        <f t="shared" si="1221"/>
        <v>-1.6683000000000001</v>
      </c>
      <c r="DT1061" s="158">
        <f t="shared" si="1210"/>
        <v>-1.2999999999999999E-2</v>
      </c>
      <c r="DU1061" s="159">
        <f t="shared" si="1222"/>
        <v>-3.2369999999999997</v>
      </c>
      <c r="DV1061" s="158">
        <f t="shared" si="1211"/>
        <v>-6.7000000000000002E-3</v>
      </c>
      <c r="DW1061" s="160">
        <f t="shared" si="1223"/>
        <v>-1.6683000000000001</v>
      </c>
    </row>
    <row r="1062" spans="1:127" ht="24.95" customHeight="1" x14ac:dyDescent="0.2">
      <c r="A1062" s="272">
        <v>1053</v>
      </c>
      <c r="B1062" s="336"/>
      <c r="C1062" s="332"/>
      <c r="D1062" s="333"/>
      <c r="E1062" s="334"/>
      <c r="F1062" s="335"/>
      <c r="G1062" s="334"/>
      <c r="H1062" s="371"/>
      <c r="I1062" s="334"/>
      <c r="J1062" s="334"/>
      <c r="K1062" s="334"/>
      <c r="L1062" s="334"/>
      <c r="M1062" s="334"/>
      <c r="N1062" s="334"/>
      <c r="O1062" s="337"/>
      <c r="P1062" s="337"/>
      <c r="Q1062" s="338" t="str">
        <f t="shared" si="1174"/>
        <v xml:space="preserve"> </v>
      </c>
      <c r="R1062" s="339" t="str">
        <f t="shared" si="1175"/>
        <v/>
      </c>
      <c r="S1062" s="340" t="str">
        <f t="shared" si="1228"/>
        <v/>
      </c>
      <c r="T1062" s="341" t="str">
        <f t="shared" si="1176"/>
        <v/>
      </c>
      <c r="U1062" s="341" t="str">
        <f t="shared" si="1177"/>
        <v/>
      </c>
      <c r="V1062" s="341" t="str">
        <f t="shared" si="1178"/>
        <v/>
      </c>
      <c r="W1062" s="341" t="str">
        <f t="shared" si="1179"/>
        <v/>
      </c>
      <c r="X1062" s="340" t="str">
        <f t="shared" si="1229"/>
        <v/>
      </c>
      <c r="Y1062" s="342" t="str">
        <f t="shared" si="1230"/>
        <v/>
      </c>
      <c r="Z1062" s="343" t="str">
        <f t="shared" si="1231"/>
        <v/>
      </c>
      <c r="AA1062" s="344" t="str">
        <f t="shared" si="1232"/>
        <v/>
      </c>
      <c r="AB1062" s="345" t="str">
        <f t="shared" si="1180"/>
        <v/>
      </c>
      <c r="AC1062" s="346" t="str">
        <f t="shared" si="1181"/>
        <v/>
      </c>
      <c r="AD1062" s="346" t="str">
        <f t="shared" si="1182"/>
        <v/>
      </c>
      <c r="AE1062" s="344" t="str">
        <f t="shared" si="1233"/>
        <v/>
      </c>
      <c r="AF1062" s="346" t="str">
        <f t="shared" si="1183"/>
        <v/>
      </c>
      <c r="AG1062" s="344" t="str">
        <f t="shared" si="1234"/>
        <v/>
      </c>
      <c r="AH1062" s="344" t="str">
        <f t="shared" si="1235"/>
        <v/>
      </c>
      <c r="AI1062" s="344" t="str">
        <f t="shared" si="1236"/>
        <v/>
      </c>
      <c r="AJ1062" s="346" t="str">
        <f t="shared" si="1237"/>
        <v/>
      </c>
      <c r="AK1062" s="346" t="str">
        <f t="shared" si="1238"/>
        <v/>
      </c>
      <c r="AL1062" s="347" t="str">
        <f t="shared" si="1239"/>
        <v/>
      </c>
      <c r="AM1062" s="141"/>
      <c r="AN1062" s="141"/>
      <c r="AO1062" s="142"/>
      <c r="AP1062" s="58">
        <f t="shared" si="1184"/>
        <v>0</v>
      </c>
      <c r="AQ1062" s="318">
        <f>SUM(AP$10:AP1062)</f>
        <v>0</v>
      </c>
      <c r="AR1062" s="143">
        <f t="shared" si="1171"/>
        <v>0.1</v>
      </c>
      <c r="AS1062" s="144" t="str">
        <f t="shared" si="1185"/>
        <v/>
      </c>
      <c r="AT1062" s="144" t="str">
        <f t="shared" si="1212"/>
        <v/>
      </c>
      <c r="AU1062" s="145"/>
      <c r="AV1062" s="58">
        <f t="shared" si="1172"/>
        <v>0</v>
      </c>
      <c r="AW1062" s="318">
        <f>SUM(AV$10:AV1062)</f>
        <v>0</v>
      </c>
      <c r="AX1062" s="319">
        <f t="shared" si="1173"/>
        <v>0.1</v>
      </c>
      <c r="AY1062" s="144" t="str">
        <f t="shared" si="1226"/>
        <v/>
      </c>
      <c r="AZ1062" s="144" t="str">
        <f t="shared" si="1227"/>
        <v/>
      </c>
      <c r="BA1062" s="144"/>
      <c r="BB1062" s="146" t="str">
        <f t="shared" si="1186"/>
        <v/>
      </c>
      <c r="BC1062" s="66" t="str">
        <f t="shared" si="1225"/>
        <v/>
      </c>
      <c r="BD1062" s="195" t="str">
        <f t="shared" si="1187"/>
        <v/>
      </c>
      <c r="BF1062" s="283"/>
      <c r="BG1062" s="286" t="str">
        <f t="shared" si="1188"/>
        <v/>
      </c>
      <c r="BY1062" s="211" t="str">
        <f t="shared" si="1189"/>
        <v/>
      </c>
      <c r="BZ1062" s="150" t="str">
        <f t="shared" si="1190"/>
        <v/>
      </c>
      <c r="CB1062" s="54" t="str">
        <f t="shared" si="1224"/>
        <v/>
      </c>
      <c r="CD1062" s="54" t="str">
        <f t="shared" si="1191"/>
        <v/>
      </c>
      <c r="CF1062" s="54" t="str">
        <f t="shared" si="1192"/>
        <v/>
      </c>
      <c r="CH1062" s="150" t="str">
        <f t="shared" si="1193"/>
        <v/>
      </c>
      <c r="CI1062" s="290"/>
      <c r="CJ1062" s="150" t="str">
        <f t="shared" si="1194"/>
        <v/>
      </c>
      <c r="CK1062" s="290"/>
      <c r="CL1062" s="54" t="str">
        <f t="shared" si="1213"/>
        <v/>
      </c>
      <c r="CM1062" s="290"/>
      <c r="CN1062" s="150" t="str">
        <f t="shared" si="1195"/>
        <v/>
      </c>
      <c r="CO1062" s="290"/>
      <c r="CP1062" s="150" t="str">
        <f t="shared" si="1196"/>
        <v/>
      </c>
      <c r="CQ1062" s="290"/>
      <c r="CR1062" s="150" t="str">
        <f t="shared" si="1197"/>
        <v/>
      </c>
      <c r="CS1062" s="290"/>
      <c r="CT1062" s="150" t="str">
        <f t="shared" si="1198"/>
        <v/>
      </c>
      <c r="CU1062" s="150"/>
      <c r="CV1062" s="150" t="str">
        <f t="shared" si="1199"/>
        <v/>
      </c>
      <c r="CW1062" s="94"/>
      <c r="CX1062" s="151" t="str">
        <f t="shared" si="1240"/>
        <v/>
      </c>
      <c r="CY1062" s="151" t="str">
        <f t="shared" si="1241"/>
        <v/>
      </c>
      <c r="CZ1062" s="152"/>
      <c r="DA1062" s="373" t="str">
        <f t="shared" si="1214"/>
        <v/>
      </c>
      <c r="DC1062" s="153">
        <f t="shared" si="1200"/>
        <v>0</v>
      </c>
      <c r="DD1062" s="153">
        <f t="shared" si="1201"/>
        <v>0</v>
      </c>
      <c r="DE1062" s="153">
        <f t="shared" si="1202"/>
        <v>0</v>
      </c>
      <c r="DF1062" s="158">
        <f t="shared" si="1203"/>
        <v>-4.7000000000000002E-3</v>
      </c>
      <c r="DG1062" s="159">
        <f t="shared" si="1215"/>
        <v>-1.1703000000000001</v>
      </c>
      <c r="DH1062" s="158">
        <f t="shared" si="1204"/>
        <v>3.1999999999999997E-3</v>
      </c>
      <c r="DI1062" s="159">
        <f t="shared" si="1216"/>
        <v>0.79679999999999995</v>
      </c>
      <c r="DJ1062" s="158">
        <f t="shared" si="1205"/>
        <v>-2.7000000000000001E-3</v>
      </c>
      <c r="DK1062" s="159">
        <f t="shared" si="1217"/>
        <v>-0.67230000000000001</v>
      </c>
      <c r="DL1062" s="158">
        <f t="shared" si="1206"/>
        <v>1.1999999999999999E-3</v>
      </c>
      <c r="DM1062" s="159">
        <f t="shared" si="1218"/>
        <v>0.29879999999999995</v>
      </c>
      <c r="DN1062" s="158">
        <f t="shared" si="1207"/>
        <v>1.46E-2</v>
      </c>
      <c r="DO1062" s="159">
        <f t="shared" si="1219"/>
        <v>3.6354000000000002</v>
      </c>
      <c r="DP1062" s="158">
        <f t="shared" si="1208"/>
        <v>-1.2999999999999999E-2</v>
      </c>
      <c r="DQ1062" s="159">
        <f t="shared" si="1220"/>
        <v>-3.2369999999999997</v>
      </c>
      <c r="DR1062" s="158">
        <f t="shared" si="1209"/>
        <v>-6.7000000000000002E-3</v>
      </c>
      <c r="DS1062" s="159">
        <f t="shared" si="1221"/>
        <v>-1.6683000000000001</v>
      </c>
      <c r="DT1062" s="158">
        <f t="shared" si="1210"/>
        <v>-1.2999999999999999E-2</v>
      </c>
      <c r="DU1062" s="159">
        <f t="shared" si="1222"/>
        <v>-3.2369999999999997</v>
      </c>
      <c r="DV1062" s="158">
        <f t="shared" si="1211"/>
        <v>-6.7000000000000002E-3</v>
      </c>
      <c r="DW1062" s="160">
        <f t="shared" si="1223"/>
        <v>-1.6683000000000001</v>
      </c>
    </row>
    <row r="1063" spans="1:127" ht="24.95" customHeight="1" x14ac:dyDescent="0.2">
      <c r="A1063" s="272">
        <v>1054</v>
      </c>
      <c r="B1063" s="336"/>
      <c r="C1063" s="332"/>
      <c r="D1063" s="333"/>
      <c r="E1063" s="334"/>
      <c r="F1063" s="335"/>
      <c r="G1063" s="334"/>
      <c r="H1063" s="371"/>
      <c r="I1063" s="334"/>
      <c r="J1063" s="334"/>
      <c r="K1063" s="334"/>
      <c r="L1063" s="334"/>
      <c r="M1063" s="334"/>
      <c r="N1063" s="334"/>
      <c r="O1063" s="337"/>
      <c r="P1063" s="337"/>
      <c r="Q1063" s="338" t="str">
        <f t="shared" si="1174"/>
        <v xml:space="preserve"> </v>
      </c>
      <c r="R1063" s="339" t="str">
        <f t="shared" si="1175"/>
        <v/>
      </c>
      <c r="S1063" s="340" t="str">
        <f t="shared" si="1228"/>
        <v/>
      </c>
      <c r="T1063" s="341" t="str">
        <f t="shared" si="1176"/>
        <v/>
      </c>
      <c r="U1063" s="341" t="str">
        <f t="shared" si="1177"/>
        <v/>
      </c>
      <c r="V1063" s="341" t="str">
        <f t="shared" si="1178"/>
        <v/>
      </c>
      <c r="W1063" s="341" t="str">
        <f t="shared" si="1179"/>
        <v/>
      </c>
      <c r="X1063" s="340" t="str">
        <f t="shared" si="1229"/>
        <v/>
      </c>
      <c r="Y1063" s="342" t="str">
        <f t="shared" si="1230"/>
        <v/>
      </c>
      <c r="Z1063" s="343" t="str">
        <f t="shared" si="1231"/>
        <v/>
      </c>
      <c r="AA1063" s="344" t="str">
        <f t="shared" si="1232"/>
        <v/>
      </c>
      <c r="AB1063" s="345" t="str">
        <f t="shared" si="1180"/>
        <v/>
      </c>
      <c r="AC1063" s="346" t="str">
        <f t="shared" si="1181"/>
        <v/>
      </c>
      <c r="AD1063" s="346" t="str">
        <f t="shared" si="1182"/>
        <v/>
      </c>
      <c r="AE1063" s="344" t="str">
        <f t="shared" si="1233"/>
        <v/>
      </c>
      <c r="AF1063" s="346" t="str">
        <f t="shared" si="1183"/>
        <v/>
      </c>
      <c r="AG1063" s="344" t="str">
        <f t="shared" si="1234"/>
        <v/>
      </c>
      <c r="AH1063" s="344" t="str">
        <f t="shared" si="1235"/>
        <v/>
      </c>
      <c r="AI1063" s="344" t="str">
        <f t="shared" si="1236"/>
        <v/>
      </c>
      <c r="AJ1063" s="346" t="str">
        <f t="shared" si="1237"/>
        <v/>
      </c>
      <c r="AK1063" s="346" t="str">
        <f t="shared" si="1238"/>
        <v/>
      </c>
      <c r="AL1063" s="347" t="str">
        <f t="shared" si="1239"/>
        <v/>
      </c>
      <c r="AM1063" s="141"/>
      <c r="AN1063" s="141"/>
      <c r="AO1063" s="142"/>
      <c r="AP1063" s="58">
        <f t="shared" si="1184"/>
        <v>0</v>
      </c>
      <c r="AQ1063" s="318">
        <f>SUM(AP$10:AP1063)</f>
        <v>0</v>
      </c>
      <c r="AR1063" s="143">
        <f t="shared" ref="AR1063:AR1126" si="1242">IF(AP1063&gt;0,AQ1063,AQ1063+0.1)</f>
        <v>0.1</v>
      </c>
      <c r="AS1063" s="144" t="str">
        <f t="shared" si="1185"/>
        <v/>
      </c>
      <c r="AT1063" s="144" t="str">
        <f t="shared" si="1212"/>
        <v/>
      </c>
      <c r="AU1063" s="145"/>
      <c r="AV1063" s="58">
        <f t="shared" ref="AV1063:AV1126" si="1243">IF(D1063="",0,1)</f>
        <v>0</v>
      </c>
      <c r="AW1063" s="318">
        <f>SUM(AV$10:AV1063)</f>
        <v>0</v>
      </c>
      <c r="AX1063" s="319">
        <f t="shared" ref="AX1063:AX1126" si="1244">IF(AV1063&gt;0,AW1063,AW1063+0.1)</f>
        <v>0.1</v>
      </c>
      <c r="AY1063" s="144" t="str">
        <f t="shared" si="1226"/>
        <v/>
      </c>
      <c r="AZ1063" s="144" t="str">
        <f t="shared" si="1227"/>
        <v/>
      </c>
      <c r="BA1063" s="144"/>
      <c r="BB1063" s="146" t="str">
        <f t="shared" si="1186"/>
        <v/>
      </c>
      <c r="BC1063" s="66" t="str">
        <f t="shared" si="1225"/>
        <v/>
      </c>
      <c r="BD1063" s="195" t="str">
        <f t="shared" si="1187"/>
        <v/>
      </c>
      <c r="BF1063" s="283"/>
      <c r="BG1063" s="286" t="str">
        <f t="shared" si="1188"/>
        <v/>
      </c>
      <c r="BY1063" s="211" t="str">
        <f t="shared" si="1189"/>
        <v/>
      </c>
      <c r="BZ1063" s="150" t="str">
        <f t="shared" si="1190"/>
        <v/>
      </c>
      <c r="CB1063" s="54" t="str">
        <f t="shared" si="1224"/>
        <v/>
      </c>
      <c r="CD1063" s="54" t="str">
        <f t="shared" si="1191"/>
        <v/>
      </c>
      <c r="CF1063" s="54" t="str">
        <f t="shared" si="1192"/>
        <v/>
      </c>
      <c r="CH1063" s="150" t="str">
        <f t="shared" si="1193"/>
        <v/>
      </c>
      <c r="CI1063" s="290"/>
      <c r="CJ1063" s="150" t="str">
        <f t="shared" si="1194"/>
        <v/>
      </c>
      <c r="CK1063" s="290"/>
      <c r="CL1063" s="54" t="str">
        <f t="shared" si="1213"/>
        <v/>
      </c>
      <c r="CM1063" s="290"/>
      <c r="CN1063" s="150" t="str">
        <f t="shared" si="1195"/>
        <v/>
      </c>
      <c r="CO1063" s="290"/>
      <c r="CP1063" s="150" t="str">
        <f t="shared" si="1196"/>
        <v/>
      </c>
      <c r="CQ1063" s="290"/>
      <c r="CR1063" s="150" t="str">
        <f t="shared" si="1197"/>
        <v/>
      </c>
      <c r="CS1063" s="290"/>
      <c r="CT1063" s="150" t="str">
        <f t="shared" si="1198"/>
        <v/>
      </c>
      <c r="CU1063" s="150"/>
      <c r="CV1063" s="150" t="str">
        <f t="shared" si="1199"/>
        <v/>
      </c>
      <c r="CW1063" s="94"/>
      <c r="CX1063" s="151" t="str">
        <f t="shared" si="1240"/>
        <v/>
      </c>
      <c r="CY1063" s="151" t="str">
        <f t="shared" si="1241"/>
        <v/>
      </c>
      <c r="CZ1063" s="152"/>
      <c r="DA1063" s="373" t="str">
        <f t="shared" si="1214"/>
        <v/>
      </c>
      <c r="DC1063" s="153">
        <f t="shared" si="1200"/>
        <v>0</v>
      </c>
      <c r="DD1063" s="153">
        <f t="shared" si="1201"/>
        <v>0</v>
      </c>
      <c r="DE1063" s="153">
        <f t="shared" si="1202"/>
        <v>0</v>
      </c>
      <c r="DF1063" s="158">
        <f t="shared" si="1203"/>
        <v>-4.7000000000000002E-3</v>
      </c>
      <c r="DG1063" s="159">
        <f t="shared" si="1215"/>
        <v>-1.1703000000000001</v>
      </c>
      <c r="DH1063" s="158">
        <f t="shared" si="1204"/>
        <v>3.1999999999999997E-3</v>
      </c>
      <c r="DI1063" s="159">
        <f t="shared" si="1216"/>
        <v>0.79679999999999995</v>
      </c>
      <c r="DJ1063" s="158">
        <f t="shared" si="1205"/>
        <v>-2.7000000000000001E-3</v>
      </c>
      <c r="DK1063" s="159">
        <f t="shared" si="1217"/>
        <v>-0.67230000000000001</v>
      </c>
      <c r="DL1063" s="158">
        <f t="shared" si="1206"/>
        <v>1.1999999999999999E-3</v>
      </c>
      <c r="DM1063" s="159">
        <f t="shared" si="1218"/>
        <v>0.29879999999999995</v>
      </c>
      <c r="DN1063" s="158">
        <f t="shared" si="1207"/>
        <v>1.46E-2</v>
      </c>
      <c r="DO1063" s="159">
        <f t="shared" si="1219"/>
        <v>3.6354000000000002</v>
      </c>
      <c r="DP1063" s="158">
        <f t="shared" si="1208"/>
        <v>-1.2999999999999999E-2</v>
      </c>
      <c r="DQ1063" s="159">
        <f t="shared" si="1220"/>
        <v>-3.2369999999999997</v>
      </c>
      <c r="DR1063" s="158">
        <f t="shared" si="1209"/>
        <v>-6.7000000000000002E-3</v>
      </c>
      <c r="DS1063" s="159">
        <f t="shared" si="1221"/>
        <v>-1.6683000000000001</v>
      </c>
      <c r="DT1063" s="158">
        <f t="shared" si="1210"/>
        <v>-1.2999999999999999E-2</v>
      </c>
      <c r="DU1063" s="159">
        <f t="shared" si="1222"/>
        <v>-3.2369999999999997</v>
      </c>
      <c r="DV1063" s="158">
        <f t="shared" si="1211"/>
        <v>-6.7000000000000002E-3</v>
      </c>
      <c r="DW1063" s="160">
        <f t="shared" si="1223"/>
        <v>-1.6683000000000001</v>
      </c>
    </row>
    <row r="1064" spans="1:127" ht="24.95" customHeight="1" x14ac:dyDescent="0.2">
      <c r="A1064" s="272">
        <v>1055</v>
      </c>
      <c r="B1064" s="336"/>
      <c r="C1064" s="332"/>
      <c r="D1064" s="333"/>
      <c r="E1064" s="334"/>
      <c r="F1064" s="335"/>
      <c r="G1064" s="334"/>
      <c r="H1064" s="371"/>
      <c r="I1064" s="334"/>
      <c r="J1064" s="334"/>
      <c r="K1064" s="334"/>
      <c r="L1064" s="334"/>
      <c r="M1064" s="334"/>
      <c r="N1064" s="334"/>
      <c r="O1064" s="337"/>
      <c r="P1064" s="337"/>
      <c r="Q1064" s="338" t="str">
        <f t="shared" si="1174"/>
        <v xml:space="preserve"> </v>
      </c>
      <c r="R1064" s="339" t="str">
        <f t="shared" si="1175"/>
        <v/>
      </c>
      <c r="S1064" s="340" t="str">
        <f t="shared" si="1228"/>
        <v/>
      </c>
      <c r="T1064" s="341" t="str">
        <f t="shared" si="1176"/>
        <v/>
      </c>
      <c r="U1064" s="341" t="str">
        <f t="shared" si="1177"/>
        <v/>
      </c>
      <c r="V1064" s="341" t="str">
        <f t="shared" si="1178"/>
        <v/>
      </c>
      <c r="W1064" s="341" t="str">
        <f t="shared" si="1179"/>
        <v/>
      </c>
      <c r="X1064" s="340" t="str">
        <f t="shared" si="1229"/>
        <v/>
      </c>
      <c r="Y1064" s="342" t="str">
        <f t="shared" si="1230"/>
        <v/>
      </c>
      <c r="Z1064" s="343" t="str">
        <f t="shared" si="1231"/>
        <v/>
      </c>
      <c r="AA1064" s="344" t="str">
        <f t="shared" si="1232"/>
        <v/>
      </c>
      <c r="AB1064" s="345" t="str">
        <f t="shared" si="1180"/>
        <v/>
      </c>
      <c r="AC1064" s="346" t="str">
        <f t="shared" si="1181"/>
        <v/>
      </c>
      <c r="AD1064" s="346" t="str">
        <f t="shared" si="1182"/>
        <v/>
      </c>
      <c r="AE1064" s="344" t="str">
        <f t="shared" si="1233"/>
        <v/>
      </c>
      <c r="AF1064" s="346" t="str">
        <f t="shared" si="1183"/>
        <v/>
      </c>
      <c r="AG1064" s="344" t="str">
        <f t="shared" si="1234"/>
        <v/>
      </c>
      <c r="AH1064" s="344" t="str">
        <f t="shared" si="1235"/>
        <v/>
      </c>
      <c r="AI1064" s="344" t="str">
        <f t="shared" si="1236"/>
        <v/>
      </c>
      <c r="AJ1064" s="346" t="str">
        <f t="shared" si="1237"/>
        <v/>
      </c>
      <c r="AK1064" s="346" t="str">
        <f t="shared" si="1238"/>
        <v/>
      </c>
      <c r="AL1064" s="347" t="str">
        <f t="shared" si="1239"/>
        <v/>
      </c>
      <c r="AM1064" s="141"/>
      <c r="AN1064" s="141"/>
      <c r="AO1064" s="142"/>
      <c r="AP1064" s="58">
        <f t="shared" si="1184"/>
        <v>0</v>
      </c>
      <c r="AQ1064" s="318">
        <f>SUM(AP$10:AP1064)</f>
        <v>0</v>
      </c>
      <c r="AR1064" s="143">
        <f t="shared" si="1242"/>
        <v>0.1</v>
      </c>
      <c r="AS1064" s="144" t="str">
        <f t="shared" si="1185"/>
        <v/>
      </c>
      <c r="AT1064" s="144" t="str">
        <f t="shared" si="1212"/>
        <v/>
      </c>
      <c r="AU1064" s="145"/>
      <c r="AV1064" s="58">
        <f t="shared" si="1243"/>
        <v>0</v>
      </c>
      <c r="AW1064" s="318">
        <f>SUM(AV$10:AV1064)</f>
        <v>0</v>
      </c>
      <c r="AX1064" s="319">
        <f t="shared" si="1244"/>
        <v>0.1</v>
      </c>
      <c r="AY1064" s="144" t="str">
        <f t="shared" si="1226"/>
        <v/>
      </c>
      <c r="AZ1064" s="144" t="str">
        <f t="shared" si="1227"/>
        <v/>
      </c>
      <c r="BA1064" s="144"/>
      <c r="BB1064" s="146" t="str">
        <f t="shared" si="1186"/>
        <v/>
      </c>
      <c r="BC1064" s="66" t="str">
        <f t="shared" si="1225"/>
        <v/>
      </c>
      <c r="BD1064" s="195" t="str">
        <f t="shared" si="1187"/>
        <v/>
      </c>
      <c r="BF1064" s="283"/>
      <c r="BG1064" s="286" t="str">
        <f t="shared" si="1188"/>
        <v/>
      </c>
      <c r="BY1064" s="211" t="str">
        <f t="shared" si="1189"/>
        <v/>
      </c>
      <c r="BZ1064" s="150" t="str">
        <f t="shared" si="1190"/>
        <v/>
      </c>
      <c r="CB1064" s="54" t="str">
        <f t="shared" si="1224"/>
        <v/>
      </c>
      <c r="CD1064" s="54" t="str">
        <f t="shared" si="1191"/>
        <v/>
      </c>
      <c r="CF1064" s="54" t="str">
        <f t="shared" si="1192"/>
        <v/>
      </c>
      <c r="CH1064" s="150" t="str">
        <f t="shared" si="1193"/>
        <v/>
      </c>
      <c r="CI1064" s="290"/>
      <c r="CJ1064" s="150" t="str">
        <f t="shared" si="1194"/>
        <v/>
      </c>
      <c r="CK1064" s="290"/>
      <c r="CL1064" s="54" t="str">
        <f t="shared" si="1213"/>
        <v/>
      </c>
      <c r="CM1064" s="290"/>
      <c r="CN1064" s="150" t="str">
        <f t="shared" si="1195"/>
        <v/>
      </c>
      <c r="CO1064" s="290"/>
      <c r="CP1064" s="150" t="str">
        <f t="shared" si="1196"/>
        <v/>
      </c>
      <c r="CQ1064" s="290"/>
      <c r="CR1064" s="150" t="str">
        <f t="shared" si="1197"/>
        <v/>
      </c>
      <c r="CS1064" s="290"/>
      <c r="CT1064" s="150" t="str">
        <f t="shared" si="1198"/>
        <v/>
      </c>
      <c r="CU1064" s="150"/>
      <c r="CV1064" s="150" t="str">
        <f t="shared" si="1199"/>
        <v/>
      </c>
      <c r="CW1064" s="94"/>
      <c r="CX1064" s="151" t="str">
        <f t="shared" si="1240"/>
        <v/>
      </c>
      <c r="CY1064" s="151" t="str">
        <f t="shared" si="1241"/>
        <v/>
      </c>
      <c r="CZ1064" s="152"/>
      <c r="DA1064" s="373" t="str">
        <f t="shared" si="1214"/>
        <v/>
      </c>
      <c r="DC1064" s="153">
        <f t="shared" si="1200"/>
        <v>0</v>
      </c>
      <c r="DD1064" s="153">
        <f t="shared" si="1201"/>
        <v>0</v>
      </c>
      <c r="DE1064" s="153">
        <f t="shared" si="1202"/>
        <v>0</v>
      </c>
      <c r="DF1064" s="158">
        <f t="shared" si="1203"/>
        <v>-4.7000000000000002E-3</v>
      </c>
      <c r="DG1064" s="159">
        <f t="shared" si="1215"/>
        <v>-1.1703000000000001</v>
      </c>
      <c r="DH1064" s="158">
        <f t="shared" si="1204"/>
        <v>3.1999999999999997E-3</v>
      </c>
      <c r="DI1064" s="159">
        <f t="shared" si="1216"/>
        <v>0.79679999999999995</v>
      </c>
      <c r="DJ1064" s="158">
        <f t="shared" si="1205"/>
        <v>-2.7000000000000001E-3</v>
      </c>
      <c r="DK1064" s="159">
        <f t="shared" si="1217"/>
        <v>-0.67230000000000001</v>
      </c>
      <c r="DL1064" s="158">
        <f t="shared" si="1206"/>
        <v>1.1999999999999999E-3</v>
      </c>
      <c r="DM1064" s="159">
        <f t="shared" si="1218"/>
        <v>0.29879999999999995</v>
      </c>
      <c r="DN1064" s="158">
        <f t="shared" si="1207"/>
        <v>1.46E-2</v>
      </c>
      <c r="DO1064" s="159">
        <f t="shared" si="1219"/>
        <v>3.6354000000000002</v>
      </c>
      <c r="DP1064" s="158">
        <f t="shared" si="1208"/>
        <v>-1.2999999999999999E-2</v>
      </c>
      <c r="DQ1064" s="159">
        <f t="shared" si="1220"/>
        <v>-3.2369999999999997</v>
      </c>
      <c r="DR1064" s="158">
        <f t="shared" si="1209"/>
        <v>-6.7000000000000002E-3</v>
      </c>
      <c r="DS1064" s="159">
        <f t="shared" si="1221"/>
        <v>-1.6683000000000001</v>
      </c>
      <c r="DT1064" s="158">
        <f t="shared" si="1210"/>
        <v>-1.2999999999999999E-2</v>
      </c>
      <c r="DU1064" s="159">
        <f t="shared" si="1222"/>
        <v>-3.2369999999999997</v>
      </c>
      <c r="DV1064" s="158">
        <f t="shared" si="1211"/>
        <v>-6.7000000000000002E-3</v>
      </c>
      <c r="DW1064" s="160">
        <f t="shared" si="1223"/>
        <v>-1.6683000000000001</v>
      </c>
    </row>
    <row r="1065" spans="1:127" ht="24.95" customHeight="1" x14ac:dyDescent="0.2">
      <c r="A1065" s="272">
        <v>1056</v>
      </c>
      <c r="B1065" s="336"/>
      <c r="C1065" s="332"/>
      <c r="D1065" s="333"/>
      <c r="E1065" s="334"/>
      <c r="F1065" s="335"/>
      <c r="G1065" s="334"/>
      <c r="H1065" s="371"/>
      <c r="I1065" s="334"/>
      <c r="J1065" s="334"/>
      <c r="K1065" s="334"/>
      <c r="L1065" s="334"/>
      <c r="M1065" s="334"/>
      <c r="N1065" s="334"/>
      <c r="O1065" s="337"/>
      <c r="P1065" s="337"/>
      <c r="Q1065" s="338" t="str">
        <f t="shared" si="1174"/>
        <v xml:space="preserve"> </v>
      </c>
      <c r="R1065" s="339" t="str">
        <f t="shared" si="1175"/>
        <v/>
      </c>
      <c r="S1065" s="340" t="str">
        <f t="shared" si="1228"/>
        <v/>
      </c>
      <c r="T1065" s="341" t="str">
        <f t="shared" si="1176"/>
        <v/>
      </c>
      <c r="U1065" s="341" t="str">
        <f t="shared" si="1177"/>
        <v/>
      </c>
      <c r="V1065" s="341" t="str">
        <f t="shared" si="1178"/>
        <v/>
      </c>
      <c r="W1065" s="341" t="str">
        <f t="shared" si="1179"/>
        <v/>
      </c>
      <c r="X1065" s="340" t="str">
        <f t="shared" si="1229"/>
        <v/>
      </c>
      <c r="Y1065" s="342" t="str">
        <f t="shared" si="1230"/>
        <v/>
      </c>
      <c r="Z1065" s="343" t="str">
        <f t="shared" si="1231"/>
        <v/>
      </c>
      <c r="AA1065" s="344" t="str">
        <f t="shared" si="1232"/>
        <v/>
      </c>
      <c r="AB1065" s="345" t="str">
        <f t="shared" si="1180"/>
        <v/>
      </c>
      <c r="AC1065" s="346" t="str">
        <f t="shared" si="1181"/>
        <v/>
      </c>
      <c r="AD1065" s="346" t="str">
        <f t="shared" si="1182"/>
        <v/>
      </c>
      <c r="AE1065" s="344" t="str">
        <f t="shared" si="1233"/>
        <v/>
      </c>
      <c r="AF1065" s="346" t="str">
        <f t="shared" si="1183"/>
        <v/>
      </c>
      <c r="AG1065" s="344" t="str">
        <f t="shared" si="1234"/>
        <v/>
      </c>
      <c r="AH1065" s="344" t="str">
        <f t="shared" si="1235"/>
        <v/>
      </c>
      <c r="AI1065" s="344" t="str">
        <f t="shared" si="1236"/>
        <v/>
      </c>
      <c r="AJ1065" s="346" t="str">
        <f t="shared" si="1237"/>
        <v/>
      </c>
      <c r="AK1065" s="346" t="str">
        <f t="shared" si="1238"/>
        <v/>
      </c>
      <c r="AL1065" s="347" t="str">
        <f t="shared" si="1239"/>
        <v/>
      </c>
      <c r="AM1065" s="141"/>
      <c r="AN1065" s="141"/>
      <c r="AO1065" s="142"/>
      <c r="AP1065" s="58">
        <f t="shared" si="1184"/>
        <v>0</v>
      </c>
      <c r="AQ1065" s="318">
        <f>SUM(AP$10:AP1065)</f>
        <v>0</v>
      </c>
      <c r="AR1065" s="143">
        <f t="shared" si="1242"/>
        <v>0.1</v>
      </c>
      <c r="AS1065" s="144" t="str">
        <f t="shared" si="1185"/>
        <v/>
      </c>
      <c r="AT1065" s="144" t="str">
        <f t="shared" si="1212"/>
        <v/>
      </c>
      <c r="AU1065" s="145"/>
      <c r="AV1065" s="58">
        <f t="shared" si="1243"/>
        <v>0</v>
      </c>
      <c r="AW1065" s="318">
        <f>SUM(AV$10:AV1065)</f>
        <v>0</v>
      </c>
      <c r="AX1065" s="319">
        <f t="shared" si="1244"/>
        <v>0.1</v>
      </c>
      <c r="AY1065" s="144" t="str">
        <f t="shared" si="1226"/>
        <v/>
      </c>
      <c r="AZ1065" s="144" t="str">
        <f t="shared" si="1227"/>
        <v/>
      </c>
      <c r="BA1065" s="144"/>
      <c r="BB1065" s="146" t="str">
        <f t="shared" si="1186"/>
        <v/>
      </c>
      <c r="BC1065" s="66" t="str">
        <f t="shared" si="1225"/>
        <v/>
      </c>
      <c r="BD1065" s="195" t="str">
        <f t="shared" si="1187"/>
        <v/>
      </c>
      <c r="BF1065" s="283"/>
      <c r="BG1065" s="286" t="str">
        <f t="shared" si="1188"/>
        <v/>
      </c>
      <c r="BY1065" s="211" t="str">
        <f t="shared" si="1189"/>
        <v/>
      </c>
      <c r="BZ1065" s="150" t="str">
        <f t="shared" si="1190"/>
        <v/>
      </c>
      <c r="CB1065" s="54" t="str">
        <f t="shared" si="1224"/>
        <v/>
      </c>
      <c r="CD1065" s="54" t="str">
        <f t="shared" si="1191"/>
        <v/>
      </c>
      <c r="CF1065" s="54" t="str">
        <f t="shared" si="1192"/>
        <v/>
      </c>
      <c r="CH1065" s="150" t="str">
        <f t="shared" si="1193"/>
        <v/>
      </c>
      <c r="CI1065" s="290"/>
      <c r="CJ1065" s="150" t="str">
        <f t="shared" si="1194"/>
        <v/>
      </c>
      <c r="CK1065" s="290"/>
      <c r="CL1065" s="54" t="str">
        <f t="shared" si="1213"/>
        <v/>
      </c>
      <c r="CM1065" s="290"/>
      <c r="CN1065" s="150" t="str">
        <f t="shared" si="1195"/>
        <v/>
      </c>
      <c r="CO1065" s="290"/>
      <c r="CP1065" s="150" t="str">
        <f t="shared" si="1196"/>
        <v/>
      </c>
      <c r="CQ1065" s="290"/>
      <c r="CR1065" s="150" t="str">
        <f t="shared" si="1197"/>
        <v/>
      </c>
      <c r="CS1065" s="290"/>
      <c r="CT1065" s="150" t="str">
        <f t="shared" si="1198"/>
        <v/>
      </c>
      <c r="CU1065" s="150"/>
      <c r="CV1065" s="150" t="str">
        <f t="shared" si="1199"/>
        <v/>
      </c>
      <c r="CW1065" s="94"/>
      <c r="CX1065" s="151" t="str">
        <f t="shared" si="1240"/>
        <v/>
      </c>
      <c r="CY1065" s="151" t="str">
        <f t="shared" si="1241"/>
        <v/>
      </c>
      <c r="CZ1065" s="152"/>
      <c r="DA1065" s="373" t="str">
        <f t="shared" si="1214"/>
        <v/>
      </c>
      <c r="DC1065" s="153">
        <f t="shared" si="1200"/>
        <v>0</v>
      </c>
      <c r="DD1065" s="153">
        <f t="shared" si="1201"/>
        <v>0</v>
      </c>
      <c r="DE1065" s="153">
        <f t="shared" si="1202"/>
        <v>0</v>
      </c>
      <c r="DF1065" s="158">
        <f t="shared" si="1203"/>
        <v>-4.7000000000000002E-3</v>
      </c>
      <c r="DG1065" s="159">
        <f t="shared" si="1215"/>
        <v>-1.1703000000000001</v>
      </c>
      <c r="DH1065" s="158">
        <f t="shared" si="1204"/>
        <v>3.1999999999999997E-3</v>
      </c>
      <c r="DI1065" s="159">
        <f t="shared" si="1216"/>
        <v>0.79679999999999995</v>
      </c>
      <c r="DJ1065" s="158">
        <f t="shared" si="1205"/>
        <v>-2.7000000000000001E-3</v>
      </c>
      <c r="DK1065" s="159">
        <f t="shared" si="1217"/>
        <v>-0.67230000000000001</v>
      </c>
      <c r="DL1065" s="158">
        <f t="shared" si="1206"/>
        <v>1.1999999999999999E-3</v>
      </c>
      <c r="DM1065" s="159">
        <f t="shared" si="1218"/>
        <v>0.29879999999999995</v>
      </c>
      <c r="DN1065" s="158">
        <f t="shared" si="1207"/>
        <v>1.46E-2</v>
      </c>
      <c r="DO1065" s="159">
        <f t="shared" si="1219"/>
        <v>3.6354000000000002</v>
      </c>
      <c r="DP1065" s="158">
        <f t="shared" si="1208"/>
        <v>-1.2999999999999999E-2</v>
      </c>
      <c r="DQ1065" s="159">
        <f t="shared" si="1220"/>
        <v>-3.2369999999999997</v>
      </c>
      <c r="DR1065" s="158">
        <f t="shared" si="1209"/>
        <v>-6.7000000000000002E-3</v>
      </c>
      <c r="DS1065" s="159">
        <f t="shared" si="1221"/>
        <v>-1.6683000000000001</v>
      </c>
      <c r="DT1065" s="158">
        <f t="shared" si="1210"/>
        <v>-1.2999999999999999E-2</v>
      </c>
      <c r="DU1065" s="159">
        <f t="shared" si="1222"/>
        <v>-3.2369999999999997</v>
      </c>
      <c r="DV1065" s="158">
        <f t="shared" si="1211"/>
        <v>-6.7000000000000002E-3</v>
      </c>
      <c r="DW1065" s="160">
        <f t="shared" si="1223"/>
        <v>-1.6683000000000001</v>
      </c>
    </row>
    <row r="1066" spans="1:127" ht="24.95" customHeight="1" x14ac:dyDescent="0.2">
      <c r="A1066" s="272">
        <v>1057</v>
      </c>
      <c r="B1066" s="336"/>
      <c r="C1066" s="332"/>
      <c r="D1066" s="333"/>
      <c r="E1066" s="334"/>
      <c r="F1066" s="335"/>
      <c r="G1066" s="334"/>
      <c r="H1066" s="371"/>
      <c r="I1066" s="334"/>
      <c r="J1066" s="334"/>
      <c r="K1066" s="334"/>
      <c r="L1066" s="334"/>
      <c r="M1066" s="334"/>
      <c r="N1066" s="334"/>
      <c r="O1066" s="337"/>
      <c r="P1066" s="337"/>
      <c r="Q1066" s="338" t="str">
        <f t="shared" si="1174"/>
        <v xml:space="preserve"> </v>
      </c>
      <c r="R1066" s="339" t="str">
        <f t="shared" si="1175"/>
        <v/>
      </c>
      <c r="S1066" s="340" t="str">
        <f t="shared" si="1228"/>
        <v/>
      </c>
      <c r="T1066" s="341" t="str">
        <f t="shared" si="1176"/>
        <v/>
      </c>
      <c r="U1066" s="341" t="str">
        <f t="shared" si="1177"/>
        <v/>
      </c>
      <c r="V1066" s="341" t="str">
        <f t="shared" si="1178"/>
        <v/>
      </c>
      <c r="W1066" s="341" t="str">
        <f t="shared" si="1179"/>
        <v/>
      </c>
      <c r="X1066" s="340" t="str">
        <f t="shared" si="1229"/>
        <v/>
      </c>
      <c r="Y1066" s="342" t="str">
        <f t="shared" si="1230"/>
        <v/>
      </c>
      <c r="Z1066" s="343" t="str">
        <f t="shared" si="1231"/>
        <v/>
      </c>
      <c r="AA1066" s="344" t="str">
        <f t="shared" si="1232"/>
        <v/>
      </c>
      <c r="AB1066" s="345" t="str">
        <f t="shared" si="1180"/>
        <v/>
      </c>
      <c r="AC1066" s="346" t="str">
        <f t="shared" si="1181"/>
        <v/>
      </c>
      <c r="AD1066" s="346" t="str">
        <f t="shared" si="1182"/>
        <v/>
      </c>
      <c r="AE1066" s="344" t="str">
        <f t="shared" si="1233"/>
        <v/>
      </c>
      <c r="AF1066" s="346" t="str">
        <f t="shared" si="1183"/>
        <v/>
      </c>
      <c r="AG1066" s="344" t="str">
        <f t="shared" si="1234"/>
        <v/>
      </c>
      <c r="AH1066" s="344" t="str">
        <f t="shared" si="1235"/>
        <v/>
      </c>
      <c r="AI1066" s="344" t="str">
        <f t="shared" si="1236"/>
        <v/>
      </c>
      <c r="AJ1066" s="346" t="str">
        <f t="shared" si="1237"/>
        <v/>
      </c>
      <c r="AK1066" s="346" t="str">
        <f t="shared" si="1238"/>
        <v/>
      </c>
      <c r="AL1066" s="347" t="str">
        <f t="shared" si="1239"/>
        <v/>
      </c>
      <c r="AM1066" s="141"/>
      <c r="AN1066" s="141"/>
      <c r="AO1066" s="142"/>
      <c r="AP1066" s="58">
        <f t="shared" si="1184"/>
        <v>0</v>
      </c>
      <c r="AQ1066" s="318">
        <f>SUM(AP$10:AP1066)</f>
        <v>0</v>
      </c>
      <c r="AR1066" s="143">
        <f t="shared" si="1242"/>
        <v>0.1</v>
      </c>
      <c r="AS1066" s="144" t="str">
        <f t="shared" si="1185"/>
        <v/>
      </c>
      <c r="AT1066" s="144" t="str">
        <f t="shared" si="1212"/>
        <v/>
      </c>
      <c r="AU1066" s="145"/>
      <c r="AV1066" s="58">
        <f t="shared" si="1243"/>
        <v>0</v>
      </c>
      <c r="AW1066" s="318">
        <f>SUM(AV$10:AV1066)</f>
        <v>0</v>
      </c>
      <c r="AX1066" s="319">
        <f t="shared" si="1244"/>
        <v>0.1</v>
      </c>
      <c r="AY1066" s="144" t="str">
        <f t="shared" si="1226"/>
        <v/>
      </c>
      <c r="AZ1066" s="144" t="str">
        <f t="shared" si="1227"/>
        <v/>
      </c>
      <c r="BA1066" s="144"/>
      <c r="BB1066" s="146" t="str">
        <f t="shared" si="1186"/>
        <v/>
      </c>
      <c r="BC1066" s="66" t="str">
        <f t="shared" si="1225"/>
        <v/>
      </c>
      <c r="BD1066" s="195" t="str">
        <f t="shared" si="1187"/>
        <v/>
      </c>
      <c r="BF1066" s="283"/>
      <c r="BG1066" s="286" t="str">
        <f t="shared" si="1188"/>
        <v/>
      </c>
      <c r="BY1066" s="211" t="str">
        <f t="shared" si="1189"/>
        <v/>
      </c>
      <c r="BZ1066" s="150" t="str">
        <f t="shared" si="1190"/>
        <v/>
      </c>
      <c r="CB1066" s="54" t="str">
        <f t="shared" si="1224"/>
        <v/>
      </c>
      <c r="CD1066" s="54" t="str">
        <f t="shared" si="1191"/>
        <v/>
      </c>
      <c r="CF1066" s="54" t="str">
        <f t="shared" si="1192"/>
        <v/>
      </c>
      <c r="CH1066" s="150" t="str">
        <f t="shared" si="1193"/>
        <v/>
      </c>
      <c r="CI1066" s="290"/>
      <c r="CJ1066" s="150" t="str">
        <f t="shared" si="1194"/>
        <v/>
      </c>
      <c r="CK1066" s="290"/>
      <c r="CL1066" s="54" t="str">
        <f t="shared" si="1213"/>
        <v/>
      </c>
      <c r="CM1066" s="290"/>
      <c r="CN1066" s="150" t="str">
        <f t="shared" si="1195"/>
        <v/>
      </c>
      <c r="CO1066" s="290"/>
      <c r="CP1066" s="150" t="str">
        <f t="shared" si="1196"/>
        <v/>
      </c>
      <c r="CQ1066" s="290"/>
      <c r="CR1066" s="150" t="str">
        <f t="shared" si="1197"/>
        <v/>
      </c>
      <c r="CS1066" s="290"/>
      <c r="CT1066" s="150" t="str">
        <f t="shared" si="1198"/>
        <v/>
      </c>
      <c r="CU1066" s="150"/>
      <c r="CV1066" s="150" t="str">
        <f t="shared" si="1199"/>
        <v/>
      </c>
      <c r="CW1066" s="94"/>
      <c r="CX1066" s="151" t="str">
        <f t="shared" si="1240"/>
        <v/>
      </c>
      <c r="CY1066" s="151" t="str">
        <f t="shared" si="1241"/>
        <v/>
      </c>
      <c r="CZ1066" s="152"/>
      <c r="DA1066" s="373" t="str">
        <f t="shared" si="1214"/>
        <v/>
      </c>
      <c r="DC1066" s="153">
        <f t="shared" si="1200"/>
        <v>0</v>
      </c>
      <c r="DD1066" s="153">
        <f t="shared" si="1201"/>
        <v>0</v>
      </c>
      <c r="DE1066" s="153">
        <f t="shared" si="1202"/>
        <v>0</v>
      </c>
      <c r="DF1066" s="158">
        <f t="shared" si="1203"/>
        <v>-4.7000000000000002E-3</v>
      </c>
      <c r="DG1066" s="159">
        <f t="shared" si="1215"/>
        <v>-1.1703000000000001</v>
      </c>
      <c r="DH1066" s="158">
        <f t="shared" si="1204"/>
        <v>3.1999999999999997E-3</v>
      </c>
      <c r="DI1066" s="159">
        <f t="shared" si="1216"/>
        <v>0.79679999999999995</v>
      </c>
      <c r="DJ1066" s="158">
        <f t="shared" si="1205"/>
        <v>-2.7000000000000001E-3</v>
      </c>
      <c r="DK1066" s="159">
        <f t="shared" si="1217"/>
        <v>-0.67230000000000001</v>
      </c>
      <c r="DL1066" s="158">
        <f t="shared" si="1206"/>
        <v>1.1999999999999999E-3</v>
      </c>
      <c r="DM1066" s="159">
        <f t="shared" si="1218"/>
        <v>0.29879999999999995</v>
      </c>
      <c r="DN1066" s="158">
        <f t="shared" si="1207"/>
        <v>1.46E-2</v>
      </c>
      <c r="DO1066" s="159">
        <f t="shared" si="1219"/>
        <v>3.6354000000000002</v>
      </c>
      <c r="DP1066" s="158">
        <f t="shared" si="1208"/>
        <v>-1.2999999999999999E-2</v>
      </c>
      <c r="DQ1066" s="159">
        <f t="shared" si="1220"/>
        <v>-3.2369999999999997</v>
      </c>
      <c r="DR1066" s="158">
        <f t="shared" si="1209"/>
        <v>-6.7000000000000002E-3</v>
      </c>
      <c r="DS1066" s="159">
        <f t="shared" si="1221"/>
        <v>-1.6683000000000001</v>
      </c>
      <c r="DT1066" s="158">
        <f t="shared" si="1210"/>
        <v>-1.2999999999999999E-2</v>
      </c>
      <c r="DU1066" s="159">
        <f t="shared" si="1222"/>
        <v>-3.2369999999999997</v>
      </c>
      <c r="DV1066" s="158">
        <f t="shared" si="1211"/>
        <v>-6.7000000000000002E-3</v>
      </c>
      <c r="DW1066" s="160">
        <f t="shared" si="1223"/>
        <v>-1.6683000000000001</v>
      </c>
    </row>
    <row r="1067" spans="1:127" ht="24.95" customHeight="1" x14ac:dyDescent="0.2">
      <c r="A1067" s="272">
        <v>1058</v>
      </c>
      <c r="B1067" s="336"/>
      <c r="C1067" s="332"/>
      <c r="D1067" s="333"/>
      <c r="E1067" s="334"/>
      <c r="F1067" s="335"/>
      <c r="G1067" s="334"/>
      <c r="H1067" s="371"/>
      <c r="I1067" s="334"/>
      <c r="J1067" s="334"/>
      <c r="K1067" s="334"/>
      <c r="L1067" s="334"/>
      <c r="M1067" s="334"/>
      <c r="N1067" s="334"/>
      <c r="O1067" s="337"/>
      <c r="P1067" s="337"/>
      <c r="Q1067" s="338" t="str">
        <f t="shared" si="1174"/>
        <v xml:space="preserve"> </v>
      </c>
      <c r="R1067" s="339" t="str">
        <f t="shared" si="1175"/>
        <v/>
      </c>
      <c r="S1067" s="340" t="str">
        <f t="shared" si="1228"/>
        <v/>
      </c>
      <c r="T1067" s="341" t="str">
        <f t="shared" si="1176"/>
        <v/>
      </c>
      <c r="U1067" s="341" t="str">
        <f t="shared" si="1177"/>
        <v/>
      </c>
      <c r="V1067" s="341" t="str">
        <f t="shared" si="1178"/>
        <v/>
      </c>
      <c r="W1067" s="341" t="str">
        <f t="shared" si="1179"/>
        <v/>
      </c>
      <c r="X1067" s="340" t="str">
        <f t="shared" si="1229"/>
        <v/>
      </c>
      <c r="Y1067" s="342" t="str">
        <f t="shared" si="1230"/>
        <v/>
      </c>
      <c r="Z1067" s="343" t="str">
        <f t="shared" si="1231"/>
        <v/>
      </c>
      <c r="AA1067" s="344" t="str">
        <f t="shared" si="1232"/>
        <v/>
      </c>
      <c r="AB1067" s="345" t="str">
        <f t="shared" si="1180"/>
        <v/>
      </c>
      <c r="AC1067" s="346" t="str">
        <f t="shared" si="1181"/>
        <v/>
      </c>
      <c r="AD1067" s="346" t="str">
        <f t="shared" si="1182"/>
        <v/>
      </c>
      <c r="AE1067" s="344" t="str">
        <f t="shared" si="1233"/>
        <v/>
      </c>
      <c r="AF1067" s="346" t="str">
        <f t="shared" si="1183"/>
        <v/>
      </c>
      <c r="AG1067" s="344" t="str">
        <f t="shared" si="1234"/>
        <v/>
      </c>
      <c r="AH1067" s="344" t="str">
        <f t="shared" si="1235"/>
        <v/>
      </c>
      <c r="AI1067" s="344" t="str">
        <f t="shared" si="1236"/>
        <v/>
      </c>
      <c r="AJ1067" s="346" t="str">
        <f t="shared" si="1237"/>
        <v/>
      </c>
      <c r="AK1067" s="346" t="str">
        <f t="shared" si="1238"/>
        <v/>
      </c>
      <c r="AL1067" s="347" t="str">
        <f t="shared" si="1239"/>
        <v/>
      </c>
      <c r="AM1067" s="141"/>
      <c r="AN1067" s="141"/>
      <c r="AO1067" s="142"/>
      <c r="AP1067" s="58">
        <f t="shared" si="1184"/>
        <v>0</v>
      </c>
      <c r="AQ1067" s="318">
        <f>SUM(AP$10:AP1067)</f>
        <v>0</v>
      </c>
      <c r="AR1067" s="143">
        <f t="shared" si="1242"/>
        <v>0.1</v>
      </c>
      <c r="AS1067" s="144" t="str">
        <f t="shared" si="1185"/>
        <v/>
      </c>
      <c r="AT1067" s="144" t="str">
        <f t="shared" si="1212"/>
        <v/>
      </c>
      <c r="AU1067" s="145"/>
      <c r="AV1067" s="58">
        <f t="shared" si="1243"/>
        <v>0</v>
      </c>
      <c r="AW1067" s="318">
        <f>SUM(AV$10:AV1067)</f>
        <v>0</v>
      </c>
      <c r="AX1067" s="319">
        <f t="shared" si="1244"/>
        <v>0.1</v>
      </c>
      <c r="AY1067" s="144" t="str">
        <f t="shared" si="1226"/>
        <v/>
      </c>
      <c r="AZ1067" s="144" t="str">
        <f t="shared" si="1227"/>
        <v/>
      </c>
      <c r="BA1067" s="144"/>
      <c r="BB1067" s="146" t="str">
        <f t="shared" si="1186"/>
        <v/>
      </c>
      <c r="BC1067" s="66" t="str">
        <f t="shared" si="1225"/>
        <v/>
      </c>
      <c r="BD1067" s="195" t="str">
        <f t="shared" si="1187"/>
        <v/>
      </c>
      <c r="BF1067" s="283"/>
      <c r="BG1067" s="286" t="str">
        <f t="shared" si="1188"/>
        <v/>
      </c>
      <c r="BY1067" s="211" t="str">
        <f t="shared" si="1189"/>
        <v/>
      </c>
      <c r="BZ1067" s="150" t="str">
        <f t="shared" si="1190"/>
        <v/>
      </c>
      <c r="CB1067" s="54" t="str">
        <f t="shared" si="1224"/>
        <v/>
      </c>
      <c r="CD1067" s="54" t="str">
        <f t="shared" si="1191"/>
        <v/>
      </c>
      <c r="CF1067" s="54" t="str">
        <f t="shared" si="1192"/>
        <v/>
      </c>
      <c r="CH1067" s="150" t="str">
        <f t="shared" si="1193"/>
        <v/>
      </c>
      <c r="CI1067" s="290"/>
      <c r="CJ1067" s="150" t="str">
        <f t="shared" si="1194"/>
        <v/>
      </c>
      <c r="CK1067" s="290"/>
      <c r="CL1067" s="54" t="str">
        <f t="shared" si="1213"/>
        <v/>
      </c>
      <c r="CM1067" s="290"/>
      <c r="CN1067" s="150" t="str">
        <f t="shared" si="1195"/>
        <v/>
      </c>
      <c r="CO1067" s="290"/>
      <c r="CP1067" s="150" t="str">
        <f t="shared" si="1196"/>
        <v/>
      </c>
      <c r="CQ1067" s="290"/>
      <c r="CR1067" s="150" t="str">
        <f t="shared" si="1197"/>
        <v/>
      </c>
      <c r="CS1067" s="290"/>
      <c r="CT1067" s="150" t="str">
        <f t="shared" si="1198"/>
        <v/>
      </c>
      <c r="CU1067" s="150"/>
      <c r="CV1067" s="150" t="str">
        <f t="shared" si="1199"/>
        <v/>
      </c>
      <c r="CW1067" s="94"/>
      <c r="CX1067" s="151" t="str">
        <f t="shared" si="1240"/>
        <v/>
      </c>
      <c r="CY1067" s="151" t="str">
        <f t="shared" si="1241"/>
        <v/>
      </c>
      <c r="CZ1067" s="152"/>
      <c r="DA1067" s="373" t="str">
        <f t="shared" si="1214"/>
        <v/>
      </c>
      <c r="DC1067" s="153">
        <f t="shared" si="1200"/>
        <v>0</v>
      </c>
      <c r="DD1067" s="153">
        <f t="shared" si="1201"/>
        <v>0</v>
      </c>
      <c r="DE1067" s="153">
        <f t="shared" si="1202"/>
        <v>0</v>
      </c>
      <c r="DF1067" s="158">
        <f t="shared" si="1203"/>
        <v>-4.7000000000000002E-3</v>
      </c>
      <c r="DG1067" s="159">
        <f t="shared" si="1215"/>
        <v>-1.1703000000000001</v>
      </c>
      <c r="DH1067" s="158">
        <f t="shared" si="1204"/>
        <v>3.1999999999999997E-3</v>
      </c>
      <c r="DI1067" s="159">
        <f t="shared" si="1216"/>
        <v>0.79679999999999995</v>
      </c>
      <c r="DJ1067" s="158">
        <f t="shared" si="1205"/>
        <v>-2.7000000000000001E-3</v>
      </c>
      <c r="DK1067" s="159">
        <f t="shared" si="1217"/>
        <v>-0.67230000000000001</v>
      </c>
      <c r="DL1067" s="158">
        <f t="shared" si="1206"/>
        <v>1.1999999999999999E-3</v>
      </c>
      <c r="DM1067" s="159">
        <f t="shared" si="1218"/>
        <v>0.29879999999999995</v>
      </c>
      <c r="DN1067" s="158">
        <f t="shared" si="1207"/>
        <v>1.46E-2</v>
      </c>
      <c r="DO1067" s="159">
        <f t="shared" si="1219"/>
        <v>3.6354000000000002</v>
      </c>
      <c r="DP1067" s="158">
        <f t="shared" si="1208"/>
        <v>-1.2999999999999999E-2</v>
      </c>
      <c r="DQ1067" s="159">
        <f t="shared" si="1220"/>
        <v>-3.2369999999999997</v>
      </c>
      <c r="DR1067" s="158">
        <f t="shared" si="1209"/>
        <v>-6.7000000000000002E-3</v>
      </c>
      <c r="DS1067" s="159">
        <f t="shared" si="1221"/>
        <v>-1.6683000000000001</v>
      </c>
      <c r="DT1067" s="158">
        <f t="shared" si="1210"/>
        <v>-1.2999999999999999E-2</v>
      </c>
      <c r="DU1067" s="159">
        <f t="shared" si="1222"/>
        <v>-3.2369999999999997</v>
      </c>
      <c r="DV1067" s="158">
        <f t="shared" si="1211"/>
        <v>-6.7000000000000002E-3</v>
      </c>
      <c r="DW1067" s="160">
        <f t="shared" si="1223"/>
        <v>-1.6683000000000001</v>
      </c>
    </row>
    <row r="1068" spans="1:127" ht="24.95" customHeight="1" x14ac:dyDescent="0.2">
      <c r="A1068" s="272">
        <v>1059</v>
      </c>
      <c r="B1068" s="336"/>
      <c r="C1068" s="332"/>
      <c r="D1068" s="333"/>
      <c r="E1068" s="334"/>
      <c r="F1068" s="335"/>
      <c r="G1068" s="334"/>
      <c r="H1068" s="371"/>
      <c r="I1068" s="334"/>
      <c r="J1068" s="334"/>
      <c r="K1068" s="334"/>
      <c r="L1068" s="334"/>
      <c r="M1068" s="334"/>
      <c r="N1068" s="334"/>
      <c r="O1068" s="337"/>
      <c r="P1068" s="337"/>
      <c r="Q1068" s="338" t="str">
        <f t="shared" si="1174"/>
        <v xml:space="preserve"> </v>
      </c>
      <c r="R1068" s="339" t="str">
        <f t="shared" si="1175"/>
        <v/>
      </c>
      <c r="S1068" s="340" t="str">
        <f t="shared" si="1228"/>
        <v/>
      </c>
      <c r="T1068" s="341" t="str">
        <f t="shared" si="1176"/>
        <v/>
      </c>
      <c r="U1068" s="341" t="str">
        <f t="shared" si="1177"/>
        <v/>
      </c>
      <c r="V1068" s="341" t="str">
        <f t="shared" si="1178"/>
        <v/>
      </c>
      <c r="W1068" s="341" t="str">
        <f t="shared" si="1179"/>
        <v/>
      </c>
      <c r="X1068" s="340" t="str">
        <f t="shared" si="1229"/>
        <v/>
      </c>
      <c r="Y1068" s="342" t="str">
        <f t="shared" si="1230"/>
        <v/>
      </c>
      <c r="Z1068" s="343" t="str">
        <f t="shared" si="1231"/>
        <v/>
      </c>
      <c r="AA1068" s="344" t="str">
        <f t="shared" si="1232"/>
        <v/>
      </c>
      <c r="AB1068" s="345" t="str">
        <f t="shared" si="1180"/>
        <v/>
      </c>
      <c r="AC1068" s="346" t="str">
        <f t="shared" si="1181"/>
        <v/>
      </c>
      <c r="AD1068" s="346" t="str">
        <f t="shared" si="1182"/>
        <v/>
      </c>
      <c r="AE1068" s="344" t="str">
        <f t="shared" si="1233"/>
        <v/>
      </c>
      <c r="AF1068" s="346" t="str">
        <f t="shared" si="1183"/>
        <v/>
      </c>
      <c r="AG1068" s="344" t="str">
        <f t="shared" si="1234"/>
        <v/>
      </c>
      <c r="AH1068" s="344" t="str">
        <f t="shared" si="1235"/>
        <v/>
      </c>
      <c r="AI1068" s="344" t="str">
        <f t="shared" si="1236"/>
        <v/>
      </c>
      <c r="AJ1068" s="346" t="str">
        <f t="shared" si="1237"/>
        <v/>
      </c>
      <c r="AK1068" s="346" t="str">
        <f t="shared" si="1238"/>
        <v/>
      </c>
      <c r="AL1068" s="347" t="str">
        <f t="shared" si="1239"/>
        <v/>
      </c>
      <c r="AM1068" s="141"/>
      <c r="AN1068" s="141"/>
      <c r="AO1068" s="142"/>
      <c r="AP1068" s="58">
        <f t="shared" si="1184"/>
        <v>0</v>
      </c>
      <c r="AQ1068" s="318">
        <f>SUM(AP$10:AP1068)</f>
        <v>0</v>
      </c>
      <c r="AR1068" s="143">
        <f t="shared" si="1242"/>
        <v>0.1</v>
      </c>
      <c r="AS1068" s="144" t="str">
        <f t="shared" si="1185"/>
        <v/>
      </c>
      <c r="AT1068" s="144" t="str">
        <f t="shared" si="1212"/>
        <v/>
      </c>
      <c r="AU1068" s="145"/>
      <c r="AV1068" s="58">
        <f t="shared" si="1243"/>
        <v>0</v>
      </c>
      <c r="AW1068" s="318">
        <f>SUM(AV$10:AV1068)</f>
        <v>0</v>
      </c>
      <c r="AX1068" s="319">
        <f t="shared" si="1244"/>
        <v>0.1</v>
      </c>
      <c r="AY1068" s="144" t="str">
        <f t="shared" si="1226"/>
        <v/>
      </c>
      <c r="AZ1068" s="144" t="str">
        <f t="shared" si="1227"/>
        <v/>
      </c>
      <c r="BA1068" s="144"/>
      <c r="BB1068" s="146" t="str">
        <f t="shared" si="1186"/>
        <v/>
      </c>
      <c r="BC1068" s="66" t="str">
        <f t="shared" si="1225"/>
        <v/>
      </c>
      <c r="BD1068" s="195" t="str">
        <f t="shared" si="1187"/>
        <v/>
      </c>
      <c r="BF1068" s="283"/>
      <c r="BG1068" s="286" t="str">
        <f t="shared" si="1188"/>
        <v/>
      </c>
      <c r="BY1068" s="211" t="str">
        <f t="shared" si="1189"/>
        <v/>
      </c>
      <c r="BZ1068" s="150" t="str">
        <f t="shared" si="1190"/>
        <v/>
      </c>
      <c r="CB1068" s="54" t="str">
        <f t="shared" si="1224"/>
        <v/>
      </c>
      <c r="CD1068" s="54" t="str">
        <f t="shared" si="1191"/>
        <v/>
      </c>
      <c r="CF1068" s="54" t="str">
        <f t="shared" si="1192"/>
        <v/>
      </c>
      <c r="CH1068" s="150" t="str">
        <f t="shared" si="1193"/>
        <v/>
      </c>
      <c r="CI1068" s="290"/>
      <c r="CJ1068" s="150" t="str">
        <f t="shared" si="1194"/>
        <v/>
      </c>
      <c r="CK1068" s="290"/>
      <c r="CL1068" s="54" t="str">
        <f t="shared" si="1213"/>
        <v/>
      </c>
      <c r="CM1068" s="290"/>
      <c r="CN1068" s="150" t="str">
        <f t="shared" si="1195"/>
        <v/>
      </c>
      <c r="CO1068" s="290"/>
      <c r="CP1068" s="150" t="str">
        <f t="shared" si="1196"/>
        <v/>
      </c>
      <c r="CQ1068" s="290"/>
      <c r="CR1068" s="150" t="str">
        <f t="shared" si="1197"/>
        <v/>
      </c>
      <c r="CS1068" s="290"/>
      <c r="CT1068" s="150" t="str">
        <f t="shared" si="1198"/>
        <v/>
      </c>
      <c r="CU1068" s="150"/>
      <c r="CV1068" s="150" t="str">
        <f t="shared" si="1199"/>
        <v/>
      </c>
      <c r="CW1068" s="94"/>
      <c r="CX1068" s="151" t="str">
        <f t="shared" si="1240"/>
        <v/>
      </c>
      <c r="CY1068" s="151" t="str">
        <f t="shared" si="1241"/>
        <v/>
      </c>
      <c r="CZ1068" s="152"/>
      <c r="DA1068" s="373" t="str">
        <f t="shared" si="1214"/>
        <v/>
      </c>
      <c r="DC1068" s="153">
        <f t="shared" si="1200"/>
        <v>0</v>
      </c>
      <c r="DD1068" s="153">
        <f t="shared" si="1201"/>
        <v>0</v>
      </c>
      <c r="DE1068" s="153">
        <f t="shared" si="1202"/>
        <v>0</v>
      </c>
      <c r="DF1068" s="158">
        <f t="shared" si="1203"/>
        <v>-4.7000000000000002E-3</v>
      </c>
      <c r="DG1068" s="159">
        <f t="shared" si="1215"/>
        <v>-1.1703000000000001</v>
      </c>
      <c r="DH1068" s="158">
        <f t="shared" si="1204"/>
        <v>3.1999999999999997E-3</v>
      </c>
      <c r="DI1068" s="159">
        <f t="shared" si="1216"/>
        <v>0.79679999999999995</v>
      </c>
      <c r="DJ1068" s="158">
        <f t="shared" si="1205"/>
        <v>-2.7000000000000001E-3</v>
      </c>
      <c r="DK1068" s="159">
        <f t="shared" si="1217"/>
        <v>-0.67230000000000001</v>
      </c>
      <c r="DL1068" s="158">
        <f t="shared" si="1206"/>
        <v>1.1999999999999999E-3</v>
      </c>
      <c r="DM1068" s="159">
        <f t="shared" si="1218"/>
        <v>0.29879999999999995</v>
      </c>
      <c r="DN1068" s="158">
        <f t="shared" si="1207"/>
        <v>1.46E-2</v>
      </c>
      <c r="DO1068" s="159">
        <f t="shared" si="1219"/>
        <v>3.6354000000000002</v>
      </c>
      <c r="DP1068" s="158">
        <f t="shared" si="1208"/>
        <v>-1.2999999999999999E-2</v>
      </c>
      <c r="DQ1068" s="159">
        <f t="shared" si="1220"/>
        <v>-3.2369999999999997</v>
      </c>
      <c r="DR1068" s="158">
        <f t="shared" si="1209"/>
        <v>-6.7000000000000002E-3</v>
      </c>
      <c r="DS1068" s="159">
        <f t="shared" si="1221"/>
        <v>-1.6683000000000001</v>
      </c>
      <c r="DT1068" s="158">
        <f t="shared" si="1210"/>
        <v>-1.2999999999999999E-2</v>
      </c>
      <c r="DU1068" s="159">
        <f t="shared" si="1222"/>
        <v>-3.2369999999999997</v>
      </c>
      <c r="DV1068" s="158">
        <f t="shared" si="1211"/>
        <v>-6.7000000000000002E-3</v>
      </c>
      <c r="DW1068" s="160">
        <f t="shared" si="1223"/>
        <v>-1.6683000000000001</v>
      </c>
    </row>
    <row r="1069" spans="1:127" ht="24.95" customHeight="1" x14ac:dyDescent="0.2">
      <c r="A1069" s="272">
        <v>1060</v>
      </c>
      <c r="B1069" s="336"/>
      <c r="C1069" s="332"/>
      <c r="D1069" s="333"/>
      <c r="E1069" s="334"/>
      <c r="F1069" s="335"/>
      <c r="G1069" s="334"/>
      <c r="H1069" s="371"/>
      <c r="I1069" s="334"/>
      <c r="J1069" s="334"/>
      <c r="K1069" s="334"/>
      <c r="L1069" s="334"/>
      <c r="M1069" s="334"/>
      <c r="N1069" s="334"/>
      <c r="O1069" s="337"/>
      <c r="P1069" s="337"/>
      <c r="Q1069" s="338" t="str">
        <f t="shared" si="1174"/>
        <v xml:space="preserve"> </v>
      </c>
      <c r="R1069" s="339" t="str">
        <f t="shared" si="1175"/>
        <v/>
      </c>
      <c r="S1069" s="340" t="str">
        <f t="shared" si="1228"/>
        <v/>
      </c>
      <c r="T1069" s="341" t="str">
        <f t="shared" si="1176"/>
        <v/>
      </c>
      <c r="U1069" s="341" t="str">
        <f t="shared" si="1177"/>
        <v/>
      </c>
      <c r="V1069" s="341" t="str">
        <f t="shared" si="1178"/>
        <v/>
      </c>
      <c r="W1069" s="341" t="str">
        <f t="shared" si="1179"/>
        <v/>
      </c>
      <c r="X1069" s="340" t="str">
        <f t="shared" si="1229"/>
        <v/>
      </c>
      <c r="Y1069" s="342" t="str">
        <f t="shared" si="1230"/>
        <v/>
      </c>
      <c r="Z1069" s="343" t="str">
        <f t="shared" si="1231"/>
        <v/>
      </c>
      <c r="AA1069" s="344" t="str">
        <f t="shared" si="1232"/>
        <v/>
      </c>
      <c r="AB1069" s="345" t="str">
        <f t="shared" si="1180"/>
        <v/>
      </c>
      <c r="AC1069" s="346" t="str">
        <f t="shared" si="1181"/>
        <v/>
      </c>
      <c r="AD1069" s="346" t="str">
        <f t="shared" si="1182"/>
        <v/>
      </c>
      <c r="AE1069" s="344" t="str">
        <f t="shared" si="1233"/>
        <v/>
      </c>
      <c r="AF1069" s="346" t="str">
        <f t="shared" si="1183"/>
        <v/>
      </c>
      <c r="AG1069" s="344" t="str">
        <f t="shared" si="1234"/>
        <v/>
      </c>
      <c r="AH1069" s="344" t="str">
        <f t="shared" si="1235"/>
        <v/>
      </c>
      <c r="AI1069" s="344" t="str">
        <f t="shared" si="1236"/>
        <v/>
      </c>
      <c r="AJ1069" s="346" t="str">
        <f t="shared" si="1237"/>
        <v/>
      </c>
      <c r="AK1069" s="346" t="str">
        <f t="shared" si="1238"/>
        <v/>
      </c>
      <c r="AL1069" s="347" t="str">
        <f t="shared" si="1239"/>
        <v/>
      </c>
      <c r="AM1069" s="141"/>
      <c r="AN1069" s="141"/>
      <c r="AO1069" s="142"/>
      <c r="AP1069" s="58">
        <f t="shared" si="1184"/>
        <v>0</v>
      </c>
      <c r="AQ1069" s="318">
        <f>SUM(AP$10:AP1069)</f>
        <v>0</v>
      </c>
      <c r="AR1069" s="143">
        <f t="shared" si="1242"/>
        <v>0.1</v>
      </c>
      <c r="AS1069" s="144" t="str">
        <f t="shared" si="1185"/>
        <v/>
      </c>
      <c r="AT1069" s="144" t="str">
        <f t="shared" si="1212"/>
        <v/>
      </c>
      <c r="AU1069" s="145"/>
      <c r="AV1069" s="58">
        <f t="shared" si="1243"/>
        <v>0</v>
      </c>
      <c r="AW1069" s="318">
        <f>SUM(AV$10:AV1069)</f>
        <v>0</v>
      </c>
      <c r="AX1069" s="319">
        <f t="shared" si="1244"/>
        <v>0.1</v>
      </c>
      <c r="AY1069" s="144" t="str">
        <f t="shared" si="1226"/>
        <v/>
      </c>
      <c r="AZ1069" s="144" t="str">
        <f t="shared" si="1227"/>
        <v/>
      </c>
      <c r="BA1069" s="144"/>
      <c r="BB1069" s="146" t="str">
        <f t="shared" si="1186"/>
        <v/>
      </c>
      <c r="BC1069" s="66" t="str">
        <f t="shared" si="1225"/>
        <v/>
      </c>
      <c r="BD1069" s="195" t="str">
        <f t="shared" si="1187"/>
        <v/>
      </c>
      <c r="BF1069" s="283"/>
      <c r="BG1069" s="286" t="str">
        <f t="shared" si="1188"/>
        <v/>
      </c>
      <c r="BY1069" s="211" t="str">
        <f t="shared" si="1189"/>
        <v/>
      </c>
      <c r="BZ1069" s="150" t="str">
        <f t="shared" si="1190"/>
        <v/>
      </c>
      <c r="CB1069" s="54" t="str">
        <f t="shared" si="1224"/>
        <v/>
      </c>
      <c r="CD1069" s="54" t="str">
        <f t="shared" si="1191"/>
        <v/>
      </c>
      <c r="CF1069" s="54" t="str">
        <f t="shared" si="1192"/>
        <v/>
      </c>
      <c r="CH1069" s="150" t="str">
        <f t="shared" si="1193"/>
        <v/>
      </c>
      <c r="CI1069" s="290"/>
      <c r="CJ1069" s="150" t="str">
        <f t="shared" si="1194"/>
        <v/>
      </c>
      <c r="CK1069" s="290"/>
      <c r="CL1069" s="54" t="str">
        <f t="shared" si="1213"/>
        <v/>
      </c>
      <c r="CM1069" s="290"/>
      <c r="CN1069" s="150" t="str">
        <f t="shared" si="1195"/>
        <v/>
      </c>
      <c r="CO1069" s="290"/>
      <c r="CP1069" s="150" t="str">
        <f t="shared" si="1196"/>
        <v/>
      </c>
      <c r="CQ1069" s="290"/>
      <c r="CR1069" s="150" t="str">
        <f t="shared" si="1197"/>
        <v/>
      </c>
      <c r="CS1069" s="290"/>
      <c r="CT1069" s="150" t="str">
        <f t="shared" si="1198"/>
        <v/>
      </c>
      <c r="CU1069" s="150"/>
      <c r="CV1069" s="150" t="str">
        <f t="shared" si="1199"/>
        <v/>
      </c>
      <c r="CW1069" s="94"/>
      <c r="CX1069" s="151" t="str">
        <f t="shared" si="1240"/>
        <v/>
      </c>
      <c r="CY1069" s="151" t="str">
        <f t="shared" si="1241"/>
        <v/>
      </c>
      <c r="CZ1069" s="152"/>
      <c r="DA1069" s="373" t="str">
        <f t="shared" si="1214"/>
        <v/>
      </c>
      <c r="DC1069" s="153">
        <f t="shared" si="1200"/>
        <v>0</v>
      </c>
      <c r="DD1069" s="153">
        <f t="shared" si="1201"/>
        <v>0</v>
      </c>
      <c r="DE1069" s="153">
        <f t="shared" si="1202"/>
        <v>0</v>
      </c>
      <c r="DF1069" s="158">
        <f t="shared" si="1203"/>
        <v>-4.7000000000000002E-3</v>
      </c>
      <c r="DG1069" s="159">
        <f t="shared" si="1215"/>
        <v>-1.1703000000000001</v>
      </c>
      <c r="DH1069" s="158">
        <f t="shared" si="1204"/>
        <v>3.1999999999999997E-3</v>
      </c>
      <c r="DI1069" s="159">
        <f t="shared" si="1216"/>
        <v>0.79679999999999995</v>
      </c>
      <c r="DJ1069" s="158">
        <f t="shared" si="1205"/>
        <v>-2.7000000000000001E-3</v>
      </c>
      <c r="DK1069" s="159">
        <f t="shared" si="1217"/>
        <v>-0.67230000000000001</v>
      </c>
      <c r="DL1069" s="158">
        <f t="shared" si="1206"/>
        <v>1.1999999999999999E-3</v>
      </c>
      <c r="DM1069" s="159">
        <f t="shared" si="1218"/>
        <v>0.29879999999999995</v>
      </c>
      <c r="DN1069" s="158">
        <f t="shared" si="1207"/>
        <v>1.46E-2</v>
      </c>
      <c r="DO1069" s="159">
        <f t="shared" si="1219"/>
        <v>3.6354000000000002</v>
      </c>
      <c r="DP1069" s="158">
        <f t="shared" si="1208"/>
        <v>-1.2999999999999999E-2</v>
      </c>
      <c r="DQ1069" s="159">
        <f t="shared" si="1220"/>
        <v>-3.2369999999999997</v>
      </c>
      <c r="DR1069" s="158">
        <f t="shared" si="1209"/>
        <v>-6.7000000000000002E-3</v>
      </c>
      <c r="DS1069" s="159">
        <f t="shared" si="1221"/>
        <v>-1.6683000000000001</v>
      </c>
      <c r="DT1069" s="158">
        <f t="shared" si="1210"/>
        <v>-1.2999999999999999E-2</v>
      </c>
      <c r="DU1069" s="159">
        <f t="shared" si="1222"/>
        <v>-3.2369999999999997</v>
      </c>
      <c r="DV1069" s="158">
        <f t="shared" si="1211"/>
        <v>-6.7000000000000002E-3</v>
      </c>
      <c r="DW1069" s="160">
        <f t="shared" si="1223"/>
        <v>-1.6683000000000001</v>
      </c>
    </row>
    <row r="1070" spans="1:127" ht="24.95" customHeight="1" x14ac:dyDescent="0.2">
      <c r="A1070" s="272">
        <v>1061</v>
      </c>
      <c r="B1070" s="336"/>
      <c r="C1070" s="332"/>
      <c r="D1070" s="333"/>
      <c r="E1070" s="334"/>
      <c r="F1070" s="335"/>
      <c r="G1070" s="334"/>
      <c r="H1070" s="371"/>
      <c r="I1070" s="334"/>
      <c r="J1070" s="334"/>
      <c r="K1070" s="334"/>
      <c r="L1070" s="334"/>
      <c r="M1070" s="334"/>
      <c r="N1070" s="334"/>
      <c r="O1070" s="337"/>
      <c r="P1070" s="337"/>
      <c r="Q1070" s="338" t="str">
        <f t="shared" si="1174"/>
        <v xml:space="preserve"> </v>
      </c>
      <c r="R1070" s="339" t="str">
        <f t="shared" si="1175"/>
        <v/>
      </c>
      <c r="S1070" s="340" t="str">
        <f t="shared" si="1228"/>
        <v/>
      </c>
      <c r="T1070" s="341" t="str">
        <f t="shared" si="1176"/>
        <v/>
      </c>
      <c r="U1070" s="341" t="str">
        <f t="shared" si="1177"/>
        <v/>
      </c>
      <c r="V1070" s="341" t="str">
        <f t="shared" si="1178"/>
        <v/>
      </c>
      <c r="W1070" s="341" t="str">
        <f t="shared" si="1179"/>
        <v/>
      </c>
      <c r="X1070" s="340" t="str">
        <f t="shared" si="1229"/>
        <v/>
      </c>
      <c r="Y1070" s="342" t="str">
        <f t="shared" si="1230"/>
        <v/>
      </c>
      <c r="Z1070" s="343" t="str">
        <f t="shared" si="1231"/>
        <v/>
      </c>
      <c r="AA1070" s="344" t="str">
        <f t="shared" si="1232"/>
        <v/>
      </c>
      <c r="AB1070" s="345" t="str">
        <f t="shared" si="1180"/>
        <v/>
      </c>
      <c r="AC1070" s="346" t="str">
        <f t="shared" si="1181"/>
        <v/>
      </c>
      <c r="AD1070" s="346" t="str">
        <f t="shared" si="1182"/>
        <v/>
      </c>
      <c r="AE1070" s="344" t="str">
        <f t="shared" si="1233"/>
        <v/>
      </c>
      <c r="AF1070" s="346" t="str">
        <f t="shared" si="1183"/>
        <v/>
      </c>
      <c r="AG1070" s="344" t="str">
        <f t="shared" si="1234"/>
        <v/>
      </c>
      <c r="AH1070" s="344" t="str">
        <f t="shared" si="1235"/>
        <v/>
      </c>
      <c r="AI1070" s="344" t="str">
        <f t="shared" si="1236"/>
        <v/>
      </c>
      <c r="AJ1070" s="346" t="str">
        <f t="shared" si="1237"/>
        <v/>
      </c>
      <c r="AK1070" s="346" t="str">
        <f t="shared" si="1238"/>
        <v/>
      </c>
      <c r="AL1070" s="347" t="str">
        <f t="shared" si="1239"/>
        <v/>
      </c>
      <c r="AM1070" s="141"/>
      <c r="AN1070" s="141"/>
      <c r="AO1070" s="142"/>
      <c r="AP1070" s="58">
        <f t="shared" si="1184"/>
        <v>0</v>
      </c>
      <c r="AQ1070" s="318">
        <f>SUM(AP$10:AP1070)</f>
        <v>0</v>
      </c>
      <c r="AR1070" s="143">
        <f t="shared" si="1242"/>
        <v>0.1</v>
      </c>
      <c r="AS1070" s="144" t="str">
        <f t="shared" si="1185"/>
        <v/>
      </c>
      <c r="AT1070" s="144" t="str">
        <f t="shared" si="1212"/>
        <v/>
      </c>
      <c r="AU1070" s="145"/>
      <c r="AV1070" s="58">
        <f t="shared" si="1243"/>
        <v>0</v>
      </c>
      <c r="AW1070" s="318">
        <f>SUM(AV$10:AV1070)</f>
        <v>0</v>
      </c>
      <c r="AX1070" s="319">
        <f t="shared" si="1244"/>
        <v>0.1</v>
      </c>
      <c r="AY1070" s="144" t="str">
        <f t="shared" si="1226"/>
        <v/>
      </c>
      <c r="AZ1070" s="144" t="str">
        <f t="shared" si="1227"/>
        <v/>
      </c>
      <c r="BA1070" s="144"/>
      <c r="BB1070" s="146" t="str">
        <f t="shared" si="1186"/>
        <v/>
      </c>
      <c r="BC1070" s="66" t="str">
        <f t="shared" si="1225"/>
        <v/>
      </c>
      <c r="BD1070" s="195" t="str">
        <f t="shared" si="1187"/>
        <v/>
      </c>
      <c r="BF1070" s="283"/>
      <c r="BG1070" s="286" t="str">
        <f t="shared" si="1188"/>
        <v/>
      </c>
      <c r="BY1070" s="211" t="str">
        <f t="shared" si="1189"/>
        <v/>
      </c>
      <c r="BZ1070" s="150" t="str">
        <f t="shared" si="1190"/>
        <v/>
      </c>
      <c r="CB1070" s="54" t="str">
        <f t="shared" si="1224"/>
        <v/>
      </c>
      <c r="CD1070" s="54" t="str">
        <f t="shared" si="1191"/>
        <v/>
      </c>
      <c r="CF1070" s="54" t="str">
        <f t="shared" si="1192"/>
        <v/>
      </c>
      <c r="CH1070" s="150" t="str">
        <f t="shared" si="1193"/>
        <v/>
      </c>
      <c r="CI1070" s="290"/>
      <c r="CJ1070" s="150" t="str">
        <f t="shared" si="1194"/>
        <v/>
      </c>
      <c r="CK1070" s="290"/>
      <c r="CL1070" s="54" t="str">
        <f t="shared" si="1213"/>
        <v/>
      </c>
      <c r="CM1070" s="290"/>
      <c r="CN1070" s="150" t="str">
        <f t="shared" si="1195"/>
        <v/>
      </c>
      <c r="CO1070" s="290"/>
      <c r="CP1070" s="150" t="str">
        <f t="shared" si="1196"/>
        <v/>
      </c>
      <c r="CQ1070" s="290"/>
      <c r="CR1070" s="150" t="str">
        <f t="shared" si="1197"/>
        <v/>
      </c>
      <c r="CS1070" s="290"/>
      <c r="CT1070" s="150" t="str">
        <f t="shared" si="1198"/>
        <v/>
      </c>
      <c r="CU1070" s="150"/>
      <c r="CV1070" s="150" t="str">
        <f t="shared" si="1199"/>
        <v/>
      </c>
      <c r="CW1070" s="94"/>
      <c r="CX1070" s="151" t="str">
        <f t="shared" si="1240"/>
        <v/>
      </c>
      <c r="CY1070" s="151" t="str">
        <f t="shared" si="1241"/>
        <v/>
      </c>
      <c r="CZ1070" s="152"/>
      <c r="DA1070" s="373" t="str">
        <f t="shared" si="1214"/>
        <v/>
      </c>
      <c r="DC1070" s="153">
        <f t="shared" si="1200"/>
        <v>0</v>
      </c>
      <c r="DD1070" s="153">
        <f t="shared" si="1201"/>
        <v>0</v>
      </c>
      <c r="DE1070" s="153">
        <f t="shared" si="1202"/>
        <v>0</v>
      </c>
      <c r="DF1070" s="158">
        <f t="shared" si="1203"/>
        <v>-4.7000000000000002E-3</v>
      </c>
      <c r="DG1070" s="159">
        <f t="shared" si="1215"/>
        <v>-1.1703000000000001</v>
      </c>
      <c r="DH1070" s="158">
        <f t="shared" si="1204"/>
        <v>3.1999999999999997E-3</v>
      </c>
      <c r="DI1070" s="159">
        <f t="shared" si="1216"/>
        <v>0.79679999999999995</v>
      </c>
      <c r="DJ1070" s="158">
        <f t="shared" si="1205"/>
        <v>-2.7000000000000001E-3</v>
      </c>
      <c r="DK1070" s="159">
        <f t="shared" si="1217"/>
        <v>-0.67230000000000001</v>
      </c>
      <c r="DL1070" s="158">
        <f t="shared" si="1206"/>
        <v>1.1999999999999999E-3</v>
      </c>
      <c r="DM1070" s="159">
        <f t="shared" si="1218"/>
        <v>0.29879999999999995</v>
      </c>
      <c r="DN1070" s="158">
        <f t="shared" si="1207"/>
        <v>1.46E-2</v>
      </c>
      <c r="DO1070" s="159">
        <f t="shared" si="1219"/>
        <v>3.6354000000000002</v>
      </c>
      <c r="DP1070" s="158">
        <f t="shared" si="1208"/>
        <v>-1.2999999999999999E-2</v>
      </c>
      <c r="DQ1070" s="159">
        <f t="shared" si="1220"/>
        <v>-3.2369999999999997</v>
      </c>
      <c r="DR1070" s="158">
        <f t="shared" si="1209"/>
        <v>-6.7000000000000002E-3</v>
      </c>
      <c r="DS1070" s="159">
        <f t="shared" si="1221"/>
        <v>-1.6683000000000001</v>
      </c>
      <c r="DT1070" s="158">
        <f t="shared" si="1210"/>
        <v>-1.2999999999999999E-2</v>
      </c>
      <c r="DU1070" s="159">
        <f t="shared" si="1222"/>
        <v>-3.2369999999999997</v>
      </c>
      <c r="DV1070" s="158">
        <f t="shared" si="1211"/>
        <v>-6.7000000000000002E-3</v>
      </c>
      <c r="DW1070" s="160">
        <f t="shared" si="1223"/>
        <v>-1.6683000000000001</v>
      </c>
    </row>
    <row r="1071" spans="1:127" ht="24.95" customHeight="1" x14ac:dyDescent="0.2">
      <c r="A1071" s="272">
        <v>1062</v>
      </c>
      <c r="B1071" s="336"/>
      <c r="C1071" s="332"/>
      <c r="D1071" s="333"/>
      <c r="E1071" s="334"/>
      <c r="F1071" s="335"/>
      <c r="G1071" s="334"/>
      <c r="H1071" s="371"/>
      <c r="I1071" s="334"/>
      <c r="J1071" s="334"/>
      <c r="K1071" s="334"/>
      <c r="L1071" s="334"/>
      <c r="M1071" s="334"/>
      <c r="N1071" s="334"/>
      <c r="O1071" s="337"/>
      <c r="P1071" s="337"/>
      <c r="Q1071" s="338" t="str">
        <f t="shared" si="1174"/>
        <v xml:space="preserve"> </v>
      </c>
      <c r="R1071" s="339" t="str">
        <f t="shared" si="1175"/>
        <v/>
      </c>
      <c r="S1071" s="340" t="str">
        <f t="shared" si="1228"/>
        <v/>
      </c>
      <c r="T1071" s="341" t="str">
        <f t="shared" si="1176"/>
        <v/>
      </c>
      <c r="U1071" s="341" t="str">
        <f t="shared" si="1177"/>
        <v/>
      </c>
      <c r="V1071" s="341" t="str">
        <f t="shared" si="1178"/>
        <v/>
      </c>
      <c r="W1071" s="341" t="str">
        <f t="shared" si="1179"/>
        <v/>
      </c>
      <c r="X1071" s="340" t="str">
        <f t="shared" si="1229"/>
        <v/>
      </c>
      <c r="Y1071" s="342" t="str">
        <f t="shared" si="1230"/>
        <v/>
      </c>
      <c r="Z1071" s="343" t="str">
        <f t="shared" si="1231"/>
        <v/>
      </c>
      <c r="AA1071" s="344" t="str">
        <f t="shared" si="1232"/>
        <v/>
      </c>
      <c r="AB1071" s="345" t="str">
        <f t="shared" si="1180"/>
        <v/>
      </c>
      <c r="AC1071" s="346" t="str">
        <f t="shared" si="1181"/>
        <v/>
      </c>
      <c r="AD1071" s="346" t="str">
        <f t="shared" si="1182"/>
        <v/>
      </c>
      <c r="AE1071" s="344" t="str">
        <f t="shared" si="1233"/>
        <v/>
      </c>
      <c r="AF1071" s="346" t="str">
        <f t="shared" si="1183"/>
        <v/>
      </c>
      <c r="AG1071" s="344" t="str">
        <f t="shared" si="1234"/>
        <v/>
      </c>
      <c r="AH1071" s="344" t="str">
        <f t="shared" si="1235"/>
        <v/>
      </c>
      <c r="AI1071" s="344" t="str">
        <f t="shared" si="1236"/>
        <v/>
      </c>
      <c r="AJ1071" s="346" t="str">
        <f t="shared" si="1237"/>
        <v/>
      </c>
      <c r="AK1071" s="346" t="str">
        <f t="shared" si="1238"/>
        <v/>
      </c>
      <c r="AL1071" s="347" t="str">
        <f t="shared" si="1239"/>
        <v/>
      </c>
      <c r="AM1071" s="141"/>
      <c r="AN1071" s="141"/>
      <c r="AO1071" s="142"/>
      <c r="AP1071" s="58">
        <f t="shared" si="1184"/>
        <v>0</v>
      </c>
      <c r="AQ1071" s="318">
        <f>SUM(AP$10:AP1071)</f>
        <v>0</v>
      </c>
      <c r="AR1071" s="143">
        <f t="shared" si="1242"/>
        <v>0.1</v>
      </c>
      <c r="AS1071" s="144" t="str">
        <f t="shared" si="1185"/>
        <v/>
      </c>
      <c r="AT1071" s="144" t="str">
        <f t="shared" si="1212"/>
        <v/>
      </c>
      <c r="AU1071" s="145"/>
      <c r="AV1071" s="58">
        <f t="shared" si="1243"/>
        <v>0</v>
      </c>
      <c r="AW1071" s="318">
        <f>SUM(AV$10:AV1071)</f>
        <v>0</v>
      </c>
      <c r="AX1071" s="319">
        <f t="shared" si="1244"/>
        <v>0.1</v>
      </c>
      <c r="AY1071" s="144" t="str">
        <f t="shared" si="1226"/>
        <v/>
      </c>
      <c r="AZ1071" s="144" t="str">
        <f t="shared" si="1227"/>
        <v/>
      </c>
      <c r="BA1071" s="144"/>
      <c r="BB1071" s="146" t="str">
        <f t="shared" si="1186"/>
        <v/>
      </c>
      <c r="BC1071" s="66" t="str">
        <f t="shared" si="1225"/>
        <v/>
      </c>
      <c r="BD1071" s="195" t="str">
        <f t="shared" si="1187"/>
        <v/>
      </c>
      <c r="BF1071" s="283"/>
      <c r="BG1071" s="286" t="str">
        <f t="shared" si="1188"/>
        <v/>
      </c>
      <c r="BY1071" s="211" t="str">
        <f t="shared" si="1189"/>
        <v/>
      </c>
      <c r="BZ1071" s="150" t="str">
        <f t="shared" si="1190"/>
        <v/>
      </c>
      <c r="CB1071" s="54" t="str">
        <f t="shared" si="1224"/>
        <v/>
      </c>
      <c r="CD1071" s="54" t="str">
        <f t="shared" si="1191"/>
        <v/>
      </c>
      <c r="CF1071" s="54" t="str">
        <f t="shared" si="1192"/>
        <v/>
      </c>
      <c r="CH1071" s="150" t="str">
        <f t="shared" si="1193"/>
        <v/>
      </c>
      <c r="CI1071" s="290"/>
      <c r="CJ1071" s="150" t="str">
        <f t="shared" si="1194"/>
        <v/>
      </c>
      <c r="CK1071" s="290"/>
      <c r="CL1071" s="54" t="str">
        <f t="shared" si="1213"/>
        <v/>
      </c>
      <c r="CM1071" s="290"/>
      <c r="CN1071" s="150" t="str">
        <f t="shared" si="1195"/>
        <v/>
      </c>
      <c r="CO1071" s="290"/>
      <c r="CP1071" s="150" t="str">
        <f t="shared" si="1196"/>
        <v/>
      </c>
      <c r="CQ1071" s="290"/>
      <c r="CR1071" s="150" t="str">
        <f t="shared" si="1197"/>
        <v/>
      </c>
      <c r="CS1071" s="290"/>
      <c r="CT1071" s="150" t="str">
        <f t="shared" si="1198"/>
        <v/>
      </c>
      <c r="CU1071" s="150"/>
      <c r="CV1071" s="150" t="str">
        <f t="shared" si="1199"/>
        <v/>
      </c>
      <c r="CW1071" s="94"/>
      <c r="CX1071" s="151" t="str">
        <f t="shared" si="1240"/>
        <v/>
      </c>
      <c r="CY1071" s="151" t="str">
        <f t="shared" si="1241"/>
        <v/>
      </c>
      <c r="CZ1071" s="152"/>
      <c r="DA1071" s="373" t="str">
        <f t="shared" si="1214"/>
        <v/>
      </c>
      <c r="DC1071" s="153">
        <f t="shared" si="1200"/>
        <v>0</v>
      </c>
      <c r="DD1071" s="153">
        <f t="shared" si="1201"/>
        <v>0</v>
      </c>
      <c r="DE1071" s="153">
        <f t="shared" si="1202"/>
        <v>0</v>
      </c>
      <c r="DF1071" s="158">
        <f t="shared" si="1203"/>
        <v>-4.7000000000000002E-3</v>
      </c>
      <c r="DG1071" s="159">
        <f t="shared" si="1215"/>
        <v>-1.1703000000000001</v>
      </c>
      <c r="DH1071" s="158">
        <f t="shared" si="1204"/>
        <v>3.1999999999999997E-3</v>
      </c>
      <c r="DI1071" s="159">
        <f t="shared" si="1216"/>
        <v>0.79679999999999995</v>
      </c>
      <c r="DJ1071" s="158">
        <f t="shared" si="1205"/>
        <v>-2.7000000000000001E-3</v>
      </c>
      <c r="DK1071" s="159">
        <f t="shared" si="1217"/>
        <v>-0.67230000000000001</v>
      </c>
      <c r="DL1071" s="158">
        <f t="shared" si="1206"/>
        <v>1.1999999999999999E-3</v>
      </c>
      <c r="DM1071" s="159">
        <f t="shared" si="1218"/>
        <v>0.29879999999999995</v>
      </c>
      <c r="DN1071" s="158">
        <f t="shared" si="1207"/>
        <v>1.46E-2</v>
      </c>
      <c r="DO1071" s="159">
        <f t="shared" si="1219"/>
        <v>3.6354000000000002</v>
      </c>
      <c r="DP1071" s="158">
        <f t="shared" si="1208"/>
        <v>-1.2999999999999999E-2</v>
      </c>
      <c r="DQ1071" s="159">
        <f t="shared" si="1220"/>
        <v>-3.2369999999999997</v>
      </c>
      <c r="DR1071" s="158">
        <f t="shared" si="1209"/>
        <v>-6.7000000000000002E-3</v>
      </c>
      <c r="DS1071" s="159">
        <f t="shared" si="1221"/>
        <v>-1.6683000000000001</v>
      </c>
      <c r="DT1071" s="158">
        <f t="shared" si="1210"/>
        <v>-1.2999999999999999E-2</v>
      </c>
      <c r="DU1071" s="159">
        <f t="shared" si="1222"/>
        <v>-3.2369999999999997</v>
      </c>
      <c r="DV1071" s="158">
        <f t="shared" si="1211"/>
        <v>-6.7000000000000002E-3</v>
      </c>
      <c r="DW1071" s="160">
        <f t="shared" si="1223"/>
        <v>-1.6683000000000001</v>
      </c>
    </row>
    <row r="1072" spans="1:127" ht="24.95" customHeight="1" x14ac:dyDescent="0.2">
      <c r="A1072" s="272">
        <v>1063</v>
      </c>
      <c r="B1072" s="336"/>
      <c r="C1072" s="332"/>
      <c r="D1072" s="333"/>
      <c r="E1072" s="334"/>
      <c r="F1072" s="335"/>
      <c r="G1072" s="334"/>
      <c r="H1072" s="371"/>
      <c r="I1072" s="334"/>
      <c r="J1072" s="334"/>
      <c r="K1072" s="334"/>
      <c r="L1072" s="334"/>
      <c r="M1072" s="334"/>
      <c r="N1072" s="334"/>
      <c r="O1072" s="337"/>
      <c r="P1072" s="337"/>
      <c r="Q1072" s="338" t="str">
        <f t="shared" si="1174"/>
        <v xml:space="preserve"> </v>
      </c>
      <c r="R1072" s="339" t="str">
        <f t="shared" si="1175"/>
        <v/>
      </c>
      <c r="S1072" s="340" t="str">
        <f t="shared" si="1228"/>
        <v/>
      </c>
      <c r="T1072" s="341" t="str">
        <f t="shared" si="1176"/>
        <v/>
      </c>
      <c r="U1072" s="341" t="str">
        <f t="shared" si="1177"/>
        <v/>
      </c>
      <c r="V1072" s="341" t="str">
        <f t="shared" si="1178"/>
        <v/>
      </c>
      <c r="W1072" s="341" t="str">
        <f t="shared" si="1179"/>
        <v/>
      </c>
      <c r="X1072" s="340" t="str">
        <f t="shared" si="1229"/>
        <v/>
      </c>
      <c r="Y1072" s="342" t="str">
        <f t="shared" si="1230"/>
        <v/>
      </c>
      <c r="Z1072" s="343" t="str">
        <f t="shared" si="1231"/>
        <v/>
      </c>
      <c r="AA1072" s="344" t="str">
        <f t="shared" si="1232"/>
        <v/>
      </c>
      <c r="AB1072" s="345" t="str">
        <f t="shared" si="1180"/>
        <v/>
      </c>
      <c r="AC1072" s="346" t="str">
        <f t="shared" si="1181"/>
        <v/>
      </c>
      <c r="AD1072" s="346" t="str">
        <f t="shared" si="1182"/>
        <v/>
      </c>
      <c r="AE1072" s="344" t="str">
        <f t="shared" si="1233"/>
        <v/>
      </c>
      <c r="AF1072" s="346" t="str">
        <f t="shared" si="1183"/>
        <v/>
      </c>
      <c r="AG1072" s="344" t="str">
        <f t="shared" si="1234"/>
        <v/>
      </c>
      <c r="AH1072" s="344" t="str">
        <f t="shared" si="1235"/>
        <v/>
      </c>
      <c r="AI1072" s="344" t="str">
        <f t="shared" si="1236"/>
        <v/>
      </c>
      <c r="AJ1072" s="346" t="str">
        <f t="shared" si="1237"/>
        <v/>
      </c>
      <c r="AK1072" s="346" t="str">
        <f t="shared" si="1238"/>
        <v/>
      </c>
      <c r="AL1072" s="347" t="str">
        <f t="shared" si="1239"/>
        <v/>
      </c>
      <c r="AM1072" s="141"/>
      <c r="AN1072" s="141"/>
      <c r="AO1072" s="142"/>
      <c r="AP1072" s="58">
        <f t="shared" si="1184"/>
        <v>0</v>
      </c>
      <c r="AQ1072" s="318">
        <f>SUM(AP$10:AP1072)</f>
        <v>0</v>
      </c>
      <c r="AR1072" s="143">
        <f t="shared" si="1242"/>
        <v>0.1</v>
      </c>
      <c r="AS1072" s="144" t="str">
        <f t="shared" si="1185"/>
        <v/>
      </c>
      <c r="AT1072" s="144" t="str">
        <f t="shared" si="1212"/>
        <v/>
      </c>
      <c r="AU1072" s="145"/>
      <c r="AV1072" s="58">
        <f t="shared" si="1243"/>
        <v>0</v>
      </c>
      <c r="AW1072" s="318">
        <f>SUM(AV$10:AV1072)</f>
        <v>0</v>
      </c>
      <c r="AX1072" s="319">
        <f t="shared" si="1244"/>
        <v>0.1</v>
      </c>
      <c r="AY1072" s="144" t="str">
        <f t="shared" si="1226"/>
        <v/>
      </c>
      <c r="AZ1072" s="144" t="str">
        <f t="shared" si="1227"/>
        <v/>
      </c>
      <c r="BA1072" s="144"/>
      <c r="BB1072" s="146" t="str">
        <f t="shared" si="1186"/>
        <v/>
      </c>
      <c r="BC1072" s="66" t="str">
        <f t="shared" si="1225"/>
        <v/>
      </c>
      <c r="BD1072" s="195" t="str">
        <f t="shared" si="1187"/>
        <v/>
      </c>
      <c r="BF1072" s="283"/>
      <c r="BG1072" s="286" t="str">
        <f t="shared" si="1188"/>
        <v/>
      </c>
      <c r="BY1072" s="211" t="str">
        <f t="shared" si="1189"/>
        <v/>
      </c>
      <c r="BZ1072" s="150" t="str">
        <f t="shared" si="1190"/>
        <v/>
      </c>
      <c r="CB1072" s="54" t="str">
        <f t="shared" si="1224"/>
        <v/>
      </c>
      <c r="CD1072" s="54" t="str">
        <f t="shared" si="1191"/>
        <v/>
      </c>
      <c r="CF1072" s="54" t="str">
        <f t="shared" si="1192"/>
        <v/>
      </c>
      <c r="CH1072" s="150" t="str">
        <f t="shared" si="1193"/>
        <v/>
      </c>
      <c r="CI1072" s="290"/>
      <c r="CJ1072" s="150" t="str">
        <f t="shared" si="1194"/>
        <v/>
      </c>
      <c r="CK1072" s="290"/>
      <c r="CL1072" s="54" t="str">
        <f t="shared" si="1213"/>
        <v/>
      </c>
      <c r="CM1072" s="290"/>
      <c r="CN1072" s="150" t="str">
        <f t="shared" si="1195"/>
        <v/>
      </c>
      <c r="CO1072" s="290"/>
      <c r="CP1072" s="150" t="str">
        <f t="shared" si="1196"/>
        <v/>
      </c>
      <c r="CQ1072" s="290"/>
      <c r="CR1072" s="150" t="str">
        <f t="shared" si="1197"/>
        <v/>
      </c>
      <c r="CS1072" s="290"/>
      <c r="CT1072" s="150" t="str">
        <f t="shared" si="1198"/>
        <v/>
      </c>
      <c r="CU1072" s="150"/>
      <c r="CV1072" s="150" t="str">
        <f t="shared" si="1199"/>
        <v/>
      </c>
      <c r="CW1072" s="94"/>
      <c r="CX1072" s="151" t="str">
        <f t="shared" si="1240"/>
        <v/>
      </c>
      <c r="CY1072" s="151" t="str">
        <f t="shared" si="1241"/>
        <v/>
      </c>
      <c r="CZ1072" s="152"/>
      <c r="DA1072" s="373" t="str">
        <f t="shared" si="1214"/>
        <v/>
      </c>
      <c r="DC1072" s="153">
        <f t="shared" si="1200"/>
        <v>0</v>
      </c>
      <c r="DD1072" s="153">
        <f t="shared" si="1201"/>
        <v>0</v>
      </c>
      <c r="DE1072" s="153">
        <f t="shared" si="1202"/>
        <v>0</v>
      </c>
      <c r="DF1072" s="158">
        <f t="shared" si="1203"/>
        <v>-4.7000000000000002E-3</v>
      </c>
      <c r="DG1072" s="159">
        <f t="shared" si="1215"/>
        <v>-1.1703000000000001</v>
      </c>
      <c r="DH1072" s="158">
        <f t="shared" si="1204"/>
        <v>3.1999999999999997E-3</v>
      </c>
      <c r="DI1072" s="159">
        <f t="shared" si="1216"/>
        <v>0.79679999999999995</v>
      </c>
      <c r="DJ1072" s="158">
        <f t="shared" si="1205"/>
        <v>-2.7000000000000001E-3</v>
      </c>
      <c r="DK1072" s="159">
        <f t="shared" si="1217"/>
        <v>-0.67230000000000001</v>
      </c>
      <c r="DL1072" s="158">
        <f t="shared" si="1206"/>
        <v>1.1999999999999999E-3</v>
      </c>
      <c r="DM1072" s="159">
        <f t="shared" si="1218"/>
        <v>0.29879999999999995</v>
      </c>
      <c r="DN1072" s="158">
        <f t="shared" si="1207"/>
        <v>1.46E-2</v>
      </c>
      <c r="DO1072" s="159">
        <f t="shared" si="1219"/>
        <v>3.6354000000000002</v>
      </c>
      <c r="DP1072" s="158">
        <f t="shared" si="1208"/>
        <v>-1.2999999999999999E-2</v>
      </c>
      <c r="DQ1072" s="159">
        <f t="shared" si="1220"/>
        <v>-3.2369999999999997</v>
      </c>
      <c r="DR1072" s="158">
        <f t="shared" si="1209"/>
        <v>-6.7000000000000002E-3</v>
      </c>
      <c r="DS1072" s="159">
        <f t="shared" si="1221"/>
        <v>-1.6683000000000001</v>
      </c>
      <c r="DT1072" s="158">
        <f t="shared" si="1210"/>
        <v>-1.2999999999999999E-2</v>
      </c>
      <c r="DU1072" s="159">
        <f t="shared" si="1222"/>
        <v>-3.2369999999999997</v>
      </c>
      <c r="DV1072" s="158">
        <f t="shared" si="1211"/>
        <v>-6.7000000000000002E-3</v>
      </c>
      <c r="DW1072" s="160">
        <f t="shared" si="1223"/>
        <v>-1.6683000000000001</v>
      </c>
    </row>
    <row r="1073" spans="1:127" ht="24.95" customHeight="1" x14ac:dyDescent="0.2">
      <c r="A1073" s="272">
        <v>1064</v>
      </c>
      <c r="B1073" s="336"/>
      <c r="C1073" s="332"/>
      <c r="D1073" s="333"/>
      <c r="E1073" s="334"/>
      <c r="F1073" s="335"/>
      <c r="G1073" s="334"/>
      <c r="H1073" s="371"/>
      <c r="I1073" s="334"/>
      <c r="J1073" s="334"/>
      <c r="K1073" s="334"/>
      <c r="L1073" s="334"/>
      <c r="M1073" s="334"/>
      <c r="N1073" s="334"/>
      <c r="O1073" s="337"/>
      <c r="P1073" s="337"/>
      <c r="Q1073" s="338" t="str">
        <f t="shared" si="1174"/>
        <v xml:space="preserve"> </v>
      </c>
      <c r="R1073" s="339" t="str">
        <f t="shared" si="1175"/>
        <v/>
      </c>
      <c r="S1073" s="340" t="str">
        <f t="shared" si="1228"/>
        <v/>
      </c>
      <c r="T1073" s="341" t="str">
        <f t="shared" si="1176"/>
        <v/>
      </c>
      <c r="U1073" s="341" t="str">
        <f t="shared" si="1177"/>
        <v/>
      </c>
      <c r="V1073" s="341" t="str">
        <f t="shared" si="1178"/>
        <v/>
      </c>
      <c r="W1073" s="341" t="str">
        <f t="shared" si="1179"/>
        <v/>
      </c>
      <c r="X1073" s="340" t="str">
        <f t="shared" si="1229"/>
        <v/>
      </c>
      <c r="Y1073" s="342" t="str">
        <f t="shared" si="1230"/>
        <v/>
      </c>
      <c r="Z1073" s="343" t="str">
        <f t="shared" si="1231"/>
        <v/>
      </c>
      <c r="AA1073" s="344" t="str">
        <f t="shared" si="1232"/>
        <v/>
      </c>
      <c r="AB1073" s="345" t="str">
        <f t="shared" si="1180"/>
        <v/>
      </c>
      <c r="AC1073" s="346" t="str">
        <f t="shared" si="1181"/>
        <v/>
      </c>
      <c r="AD1073" s="346" t="str">
        <f t="shared" si="1182"/>
        <v/>
      </c>
      <c r="AE1073" s="344" t="str">
        <f t="shared" si="1233"/>
        <v/>
      </c>
      <c r="AF1073" s="346" t="str">
        <f t="shared" si="1183"/>
        <v/>
      </c>
      <c r="AG1073" s="344" t="str">
        <f t="shared" si="1234"/>
        <v/>
      </c>
      <c r="AH1073" s="344" t="str">
        <f t="shared" si="1235"/>
        <v/>
      </c>
      <c r="AI1073" s="344" t="str">
        <f t="shared" si="1236"/>
        <v/>
      </c>
      <c r="AJ1073" s="346" t="str">
        <f t="shared" si="1237"/>
        <v/>
      </c>
      <c r="AK1073" s="346" t="str">
        <f t="shared" si="1238"/>
        <v/>
      </c>
      <c r="AL1073" s="347" t="str">
        <f t="shared" si="1239"/>
        <v/>
      </c>
      <c r="AM1073" s="141"/>
      <c r="AN1073" s="141"/>
      <c r="AO1073" s="142"/>
      <c r="AP1073" s="58">
        <f t="shared" si="1184"/>
        <v>0</v>
      </c>
      <c r="AQ1073" s="318">
        <f>SUM(AP$10:AP1073)</f>
        <v>0</v>
      </c>
      <c r="AR1073" s="143">
        <f t="shared" si="1242"/>
        <v>0.1</v>
      </c>
      <c r="AS1073" s="144" t="str">
        <f t="shared" si="1185"/>
        <v/>
      </c>
      <c r="AT1073" s="144" t="str">
        <f t="shared" si="1212"/>
        <v/>
      </c>
      <c r="AU1073" s="145"/>
      <c r="AV1073" s="58">
        <f t="shared" si="1243"/>
        <v>0</v>
      </c>
      <c r="AW1073" s="318">
        <f>SUM(AV$10:AV1073)</f>
        <v>0</v>
      </c>
      <c r="AX1073" s="319">
        <f t="shared" si="1244"/>
        <v>0.1</v>
      </c>
      <c r="AY1073" s="144" t="str">
        <f t="shared" si="1226"/>
        <v/>
      </c>
      <c r="AZ1073" s="144" t="str">
        <f t="shared" si="1227"/>
        <v/>
      </c>
      <c r="BA1073" s="144"/>
      <c r="BB1073" s="146" t="str">
        <f t="shared" si="1186"/>
        <v/>
      </c>
      <c r="BC1073" s="66" t="str">
        <f t="shared" si="1225"/>
        <v/>
      </c>
      <c r="BD1073" s="195" t="str">
        <f t="shared" si="1187"/>
        <v/>
      </c>
      <c r="BF1073" s="283"/>
      <c r="BG1073" s="286" t="str">
        <f t="shared" si="1188"/>
        <v/>
      </c>
      <c r="BY1073" s="211" t="str">
        <f t="shared" si="1189"/>
        <v/>
      </c>
      <c r="BZ1073" s="150" t="str">
        <f t="shared" si="1190"/>
        <v/>
      </c>
      <c r="CB1073" s="54" t="str">
        <f t="shared" si="1224"/>
        <v/>
      </c>
      <c r="CD1073" s="54" t="str">
        <f t="shared" si="1191"/>
        <v/>
      </c>
      <c r="CF1073" s="54" t="str">
        <f t="shared" si="1192"/>
        <v/>
      </c>
      <c r="CH1073" s="150" t="str">
        <f t="shared" si="1193"/>
        <v/>
      </c>
      <c r="CI1073" s="290"/>
      <c r="CJ1073" s="150" t="str">
        <f t="shared" si="1194"/>
        <v/>
      </c>
      <c r="CK1073" s="290"/>
      <c r="CL1073" s="54" t="str">
        <f t="shared" si="1213"/>
        <v/>
      </c>
      <c r="CM1073" s="290"/>
      <c r="CN1073" s="150" t="str">
        <f t="shared" si="1195"/>
        <v/>
      </c>
      <c r="CO1073" s="290"/>
      <c r="CP1073" s="150" t="str">
        <f t="shared" si="1196"/>
        <v/>
      </c>
      <c r="CQ1073" s="290"/>
      <c r="CR1073" s="150" t="str">
        <f t="shared" si="1197"/>
        <v/>
      </c>
      <c r="CS1073" s="290"/>
      <c r="CT1073" s="150" t="str">
        <f t="shared" si="1198"/>
        <v/>
      </c>
      <c r="CU1073" s="150"/>
      <c r="CV1073" s="150" t="str">
        <f t="shared" si="1199"/>
        <v/>
      </c>
      <c r="CW1073" s="94"/>
      <c r="CX1073" s="151" t="str">
        <f t="shared" si="1240"/>
        <v/>
      </c>
      <c r="CY1073" s="151" t="str">
        <f t="shared" si="1241"/>
        <v/>
      </c>
      <c r="CZ1073" s="152"/>
      <c r="DA1073" s="373" t="str">
        <f t="shared" si="1214"/>
        <v/>
      </c>
      <c r="DC1073" s="153">
        <f t="shared" si="1200"/>
        <v>0</v>
      </c>
      <c r="DD1073" s="153">
        <f t="shared" si="1201"/>
        <v>0</v>
      </c>
      <c r="DE1073" s="153">
        <f t="shared" si="1202"/>
        <v>0</v>
      </c>
      <c r="DF1073" s="158">
        <f t="shared" si="1203"/>
        <v>-4.7000000000000002E-3</v>
      </c>
      <c r="DG1073" s="159">
        <f t="shared" si="1215"/>
        <v>-1.1703000000000001</v>
      </c>
      <c r="DH1073" s="158">
        <f t="shared" si="1204"/>
        <v>3.1999999999999997E-3</v>
      </c>
      <c r="DI1073" s="159">
        <f t="shared" si="1216"/>
        <v>0.79679999999999995</v>
      </c>
      <c r="DJ1073" s="158">
        <f t="shared" si="1205"/>
        <v>-2.7000000000000001E-3</v>
      </c>
      <c r="DK1073" s="159">
        <f t="shared" si="1217"/>
        <v>-0.67230000000000001</v>
      </c>
      <c r="DL1073" s="158">
        <f t="shared" si="1206"/>
        <v>1.1999999999999999E-3</v>
      </c>
      <c r="DM1073" s="159">
        <f t="shared" si="1218"/>
        <v>0.29879999999999995</v>
      </c>
      <c r="DN1073" s="158">
        <f t="shared" si="1207"/>
        <v>1.46E-2</v>
      </c>
      <c r="DO1073" s="159">
        <f t="shared" si="1219"/>
        <v>3.6354000000000002</v>
      </c>
      <c r="DP1073" s="158">
        <f t="shared" si="1208"/>
        <v>-1.2999999999999999E-2</v>
      </c>
      <c r="DQ1073" s="159">
        <f t="shared" si="1220"/>
        <v>-3.2369999999999997</v>
      </c>
      <c r="DR1073" s="158">
        <f t="shared" si="1209"/>
        <v>-6.7000000000000002E-3</v>
      </c>
      <c r="DS1073" s="159">
        <f t="shared" si="1221"/>
        <v>-1.6683000000000001</v>
      </c>
      <c r="DT1073" s="158">
        <f t="shared" si="1210"/>
        <v>-1.2999999999999999E-2</v>
      </c>
      <c r="DU1073" s="159">
        <f t="shared" si="1222"/>
        <v>-3.2369999999999997</v>
      </c>
      <c r="DV1073" s="158">
        <f t="shared" si="1211"/>
        <v>-6.7000000000000002E-3</v>
      </c>
      <c r="DW1073" s="160">
        <f t="shared" si="1223"/>
        <v>-1.6683000000000001</v>
      </c>
    </row>
    <row r="1074" spans="1:127" ht="24.95" customHeight="1" x14ac:dyDescent="0.2">
      <c r="A1074" s="272">
        <v>1065</v>
      </c>
      <c r="B1074" s="336"/>
      <c r="C1074" s="332"/>
      <c r="D1074" s="333"/>
      <c r="E1074" s="334"/>
      <c r="F1074" s="335"/>
      <c r="G1074" s="334"/>
      <c r="H1074" s="371"/>
      <c r="I1074" s="334"/>
      <c r="J1074" s="334"/>
      <c r="K1074" s="334"/>
      <c r="L1074" s="334"/>
      <c r="M1074" s="334"/>
      <c r="N1074" s="334"/>
      <c r="O1074" s="337"/>
      <c r="P1074" s="337"/>
      <c r="Q1074" s="338" t="str">
        <f t="shared" si="1174"/>
        <v xml:space="preserve"> </v>
      </c>
      <c r="R1074" s="339" t="str">
        <f t="shared" si="1175"/>
        <v/>
      </c>
      <c r="S1074" s="340" t="str">
        <f t="shared" si="1228"/>
        <v/>
      </c>
      <c r="T1074" s="341" t="str">
        <f t="shared" si="1176"/>
        <v/>
      </c>
      <c r="U1074" s="341" t="str">
        <f t="shared" si="1177"/>
        <v/>
      </c>
      <c r="V1074" s="341" t="str">
        <f t="shared" si="1178"/>
        <v/>
      </c>
      <c r="W1074" s="341" t="str">
        <f t="shared" si="1179"/>
        <v/>
      </c>
      <c r="X1074" s="340" t="str">
        <f t="shared" si="1229"/>
        <v/>
      </c>
      <c r="Y1074" s="342" t="str">
        <f t="shared" si="1230"/>
        <v/>
      </c>
      <c r="Z1074" s="343" t="str">
        <f t="shared" si="1231"/>
        <v/>
      </c>
      <c r="AA1074" s="344" t="str">
        <f t="shared" si="1232"/>
        <v/>
      </c>
      <c r="AB1074" s="345" t="str">
        <f t="shared" si="1180"/>
        <v/>
      </c>
      <c r="AC1074" s="346" t="str">
        <f t="shared" si="1181"/>
        <v/>
      </c>
      <c r="AD1074" s="346" t="str">
        <f t="shared" si="1182"/>
        <v/>
      </c>
      <c r="AE1074" s="344" t="str">
        <f t="shared" si="1233"/>
        <v/>
      </c>
      <c r="AF1074" s="346" t="str">
        <f t="shared" si="1183"/>
        <v/>
      </c>
      <c r="AG1074" s="344" t="str">
        <f t="shared" si="1234"/>
        <v/>
      </c>
      <c r="AH1074" s="344" t="str">
        <f t="shared" si="1235"/>
        <v/>
      </c>
      <c r="AI1074" s="344" t="str">
        <f t="shared" si="1236"/>
        <v/>
      </c>
      <c r="AJ1074" s="346" t="str">
        <f t="shared" si="1237"/>
        <v/>
      </c>
      <c r="AK1074" s="346" t="str">
        <f t="shared" si="1238"/>
        <v/>
      </c>
      <c r="AL1074" s="347" t="str">
        <f t="shared" si="1239"/>
        <v/>
      </c>
      <c r="AM1074" s="141"/>
      <c r="AN1074" s="141"/>
      <c r="AO1074" s="142"/>
      <c r="AP1074" s="58">
        <f t="shared" si="1184"/>
        <v>0</v>
      </c>
      <c r="AQ1074" s="318">
        <f>SUM(AP$10:AP1074)</f>
        <v>0</v>
      </c>
      <c r="AR1074" s="143">
        <f t="shared" si="1242"/>
        <v>0.1</v>
      </c>
      <c r="AS1074" s="144" t="str">
        <f t="shared" si="1185"/>
        <v/>
      </c>
      <c r="AT1074" s="144" t="str">
        <f t="shared" si="1212"/>
        <v/>
      </c>
      <c r="AU1074" s="145"/>
      <c r="AV1074" s="58">
        <f t="shared" si="1243"/>
        <v>0</v>
      </c>
      <c r="AW1074" s="318">
        <f>SUM(AV$10:AV1074)</f>
        <v>0</v>
      </c>
      <c r="AX1074" s="319">
        <f t="shared" si="1244"/>
        <v>0.1</v>
      </c>
      <c r="AY1074" s="144" t="str">
        <f t="shared" si="1226"/>
        <v/>
      </c>
      <c r="AZ1074" s="144" t="str">
        <f t="shared" si="1227"/>
        <v/>
      </c>
      <c r="BA1074" s="144"/>
      <c r="BB1074" s="146" t="str">
        <f t="shared" si="1186"/>
        <v/>
      </c>
      <c r="BC1074" s="66" t="str">
        <f t="shared" si="1225"/>
        <v/>
      </c>
      <c r="BD1074" s="195" t="str">
        <f t="shared" si="1187"/>
        <v/>
      </c>
      <c r="BF1074" s="283"/>
      <c r="BG1074" s="286" t="str">
        <f t="shared" si="1188"/>
        <v/>
      </c>
      <c r="BY1074" s="211" t="str">
        <f t="shared" si="1189"/>
        <v/>
      </c>
      <c r="BZ1074" s="150" t="str">
        <f t="shared" si="1190"/>
        <v/>
      </c>
      <c r="CB1074" s="54" t="str">
        <f t="shared" si="1224"/>
        <v/>
      </c>
      <c r="CD1074" s="54" t="str">
        <f t="shared" si="1191"/>
        <v/>
      </c>
      <c r="CF1074" s="54" t="str">
        <f t="shared" si="1192"/>
        <v/>
      </c>
      <c r="CH1074" s="150" t="str">
        <f t="shared" si="1193"/>
        <v/>
      </c>
      <c r="CI1074" s="290"/>
      <c r="CJ1074" s="150" t="str">
        <f t="shared" si="1194"/>
        <v/>
      </c>
      <c r="CK1074" s="290"/>
      <c r="CL1074" s="54" t="str">
        <f t="shared" si="1213"/>
        <v/>
      </c>
      <c r="CM1074" s="290"/>
      <c r="CN1074" s="150" t="str">
        <f t="shared" si="1195"/>
        <v/>
      </c>
      <c r="CO1074" s="290"/>
      <c r="CP1074" s="150" t="str">
        <f t="shared" si="1196"/>
        <v/>
      </c>
      <c r="CQ1074" s="290"/>
      <c r="CR1074" s="150" t="str">
        <f t="shared" si="1197"/>
        <v/>
      </c>
      <c r="CS1074" s="290"/>
      <c r="CT1074" s="150" t="str">
        <f t="shared" si="1198"/>
        <v/>
      </c>
      <c r="CU1074" s="150"/>
      <c r="CV1074" s="150" t="str">
        <f t="shared" si="1199"/>
        <v/>
      </c>
      <c r="CW1074" s="94"/>
      <c r="CX1074" s="151" t="str">
        <f t="shared" si="1240"/>
        <v/>
      </c>
      <c r="CY1074" s="151" t="str">
        <f t="shared" si="1241"/>
        <v/>
      </c>
      <c r="CZ1074" s="152"/>
      <c r="DA1074" s="373" t="str">
        <f t="shared" si="1214"/>
        <v/>
      </c>
      <c r="DC1074" s="153">
        <f t="shared" si="1200"/>
        <v>0</v>
      </c>
      <c r="DD1074" s="153">
        <f t="shared" si="1201"/>
        <v>0</v>
      </c>
      <c r="DE1074" s="153">
        <f t="shared" si="1202"/>
        <v>0</v>
      </c>
      <c r="DF1074" s="158">
        <f t="shared" si="1203"/>
        <v>-4.7000000000000002E-3</v>
      </c>
      <c r="DG1074" s="159">
        <f t="shared" si="1215"/>
        <v>-1.1703000000000001</v>
      </c>
      <c r="DH1074" s="158">
        <f t="shared" si="1204"/>
        <v>3.1999999999999997E-3</v>
      </c>
      <c r="DI1074" s="159">
        <f t="shared" si="1216"/>
        <v>0.79679999999999995</v>
      </c>
      <c r="DJ1074" s="158">
        <f t="shared" si="1205"/>
        <v>-2.7000000000000001E-3</v>
      </c>
      <c r="DK1074" s="159">
        <f t="shared" si="1217"/>
        <v>-0.67230000000000001</v>
      </c>
      <c r="DL1074" s="158">
        <f t="shared" si="1206"/>
        <v>1.1999999999999999E-3</v>
      </c>
      <c r="DM1074" s="159">
        <f t="shared" si="1218"/>
        <v>0.29879999999999995</v>
      </c>
      <c r="DN1074" s="158">
        <f t="shared" si="1207"/>
        <v>1.46E-2</v>
      </c>
      <c r="DO1074" s="159">
        <f t="shared" si="1219"/>
        <v>3.6354000000000002</v>
      </c>
      <c r="DP1074" s="158">
        <f t="shared" si="1208"/>
        <v>-1.2999999999999999E-2</v>
      </c>
      <c r="DQ1074" s="159">
        <f t="shared" si="1220"/>
        <v>-3.2369999999999997</v>
      </c>
      <c r="DR1074" s="158">
        <f t="shared" si="1209"/>
        <v>-6.7000000000000002E-3</v>
      </c>
      <c r="DS1074" s="159">
        <f t="shared" si="1221"/>
        <v>-1.6683000000000001</v>
      </c>
      <c r="DT1074" s="158">
        <f t="shared" si="1210"/>
        <v>-1.2999999999999999E-2</v>
      </c>
      <c r="DU1074" s="159">
        <f t="shared" si="1222"/>
        <v>-3.2369999999999997</v>
      </c>
      <c r="DV1074" s="158">
        <f t="shared" si="1211"/>
        <v>-6.7000000000000002E-3</v>
      </c>
      <c r="DW1074" s="160">
        <f t="shared" si="1223"/>
        <v>-1.6683000000000001</v>
      </c>
    </row>
    <row r="1075" spans="1:127" ht="24.95" customHeight="1" x14ac:dyDescent="0.2">
      <c r="A1075" s="272">
        <v>1066</v>
      </c>
      <c r="B1075" s="336"/>
      <c r="C1075" s="332"/>
      <c r="D1075" s="333"/>
      <c r="E1075" s="334"/>
      <c r="F1075" s="335"/>
      <c r="G1075" s="334"/>
      <c r="H1075" s="371"/>
      <c r="I1075" s="334"/>
      <c r="J1075" s="334"/>
      <c r="K1075" s="334"/>
      <c r="L1075" s="334"/>
      <c r="M1075" s="334"/>
      <c r="N1075" s="334"/>
      <c r="O1075" s="337"/>
      <c r="P1075" s="337"/>
      <c r="Q1075" s="338" t="str">
        <f t="shared" si="1174"/>
        <v xml:space="preserve"> </v>
      </c>
      <c r="R1075" s="339" t="str">
        <f t="shared" si="1175"/>
        <v/>
      </c>
      <c r="S1075" s="340" t="str">
        <f t="shared" si="1228"/>
        <v/>
      </c>
      <c r="T1075" s="341" t="str">
        <f t="shared" si="1176"/>
        <v/>
      </c>
      <c r="U1075" s="341" t="str">
        <f t="shared" si="1177"/>
        <v/>
      </c>
      <c r="V1075" s="341" t="str">
        <f t="shared" si="1178"/>
        <v/>
      </c>
      <c r="W1075" s="341" t="str">
        <f t="shared" si="1179"/>
        <v/>
      </c>
      <c r="X1075" s="340" t="str">
        <f t="shared" si="1229"/>
        <v/>
      </c>
      <c r="Y1075" s="342" t="str">
        <f t="shared" si="1230"/>
        <v/>
      </c>
      <c r="Z1075" s="343" t="str">
        <f t="shared" si="1231"/>
        <v/>
      </c>
      <c r="AA1075" s="344" t="str">
        <f t="shared" si="1232"/>
        <v/>
      </c>
      <c r="AB1075" s="345" t="str">
        <f t="shared" si="1180"/>
        <v/>
      </c>
      <c r="AC1075" s="346" t="str">
        <f t="shared" si="1181"/>
        <v/>
      </c>
      <c r="AD1075" s="346" t="str">
        <f t="shared" si="1182"/>
        <v/>
      </c>
      <c r="AE1075" s="344" t="str">
        <f t="shared" si="1233"/>
        <v/>
      </c>
      <c r="AF1075" s="346" t="str">
        <f t="shared" si="1183"/>
        <v/>
      </c>
      <c r="AG1075" s="344" t="str">
        <f t="shared" si="1234"/>
        <v/>
      </c>
      <c r="AH1075" s="344" t="str">
        <f t="shared" si="1235"/>
        <v/>
      </c>
      <c r="AI1075" s="344" t="str">
        <f t="shared" si="1236"/>
        <v/>
      </c>
      <c r="AJ1075" s="346" t="str">
        <f t="shared" si="1237"/>
        <v/>
      </c>
      <c r="AK1075" s="346" t="str">
        <f t="shared" si="1238"/>
        <v/>
      </c>
      <c r="AL1075" s="347" t="str">
        <f t="shared" si="1239"/>
        <v/>
      </c>
      <c r="AM1075" s="141"/>
      <c r="AN1075" s="141"/>
      <c r="AO1075" s="142"/>
      <c r="AP1075" s="58">
        <f t="shared" si="1184"/>
        <v>0</v>
      </c>
      <c r="AQ1075" s="318">
        <f>SUM(AP$10:AP1075)</f>
        <v>0</v>
      </c>
      <c r="AR1075" s="143">
        <f t="shared" si="1242"/>
        <v>0.1</v>
      </c>
      <c r="AS1075" s="144" t="str">
        <f t="shared" si="1185"/>
        <v/>
      </c>
      <c r="AT1075" s="144" t="str">
        <f t="shared" si="1212"/>
        <v/>
      </c>
      <c r="AU1075" s="145"/>
      <c r="AV1075" s="58">
        <f t="shared" si="1243"/>
        <v>0</v>
      </c>
      <c r="AW1075" s="318">
        <f>SUM(AV$10:AV1075)</f>
        <v>0</v>
      </c>
      <c r="AX1075" s="319">
        <f t="shared" si="1244"/>
        <v>0.1</v>
      </c>
      <c r="AY1075" s="144" t="str">
        <f t="shared" si="1226"/>
        <v/>
      </c>
      <c r="AZ1075" s="144" t="str">
        <f t="shared" si="1227"/>
        <v/>
      </c>
      <c r="BA1075" s="144"/>
      <c r="BB1075" s="146" t="str">
        <f t="shared" si="1186"/>
        <v/>
      </c>
      <c r="BC1075" s="66" t="str">
        <f t="shared" si="1225"/>
        <v/>
      </c>
      <c r="BD1075" s="195" t="str">
        <f t="shared" si="1187"/>
        <v/>
      </c>
      <c r="BF1075" s="283"/>
      <c r="BG1075" s="286" t="str">
        <f t="shared" si="1188"/>
        <v/>
      </c>
      <c r="BY1075" s="211" t="str">
        <f t="shared" si="1189"/>
        <v/>
      </c>
      <c r="BZ1075" s="150" t="str">
        <f t="shared" si="1190"/>
        <v/>
      </c>
      <c r="CB1075" s="54" t="str">
        <f t="shared" si="1224"/>
        <v/>
      </c>
      <c r="CD1075" s="54" t="str">
        <f t="shared" si="1191"/>
        <v/>
      </c>
      <c r="CF1075" s="54" t="str">
        <f t="shared" si="1192"/>
        <v/>
      </c>
      <c r="CH1075" s="150" t="str">
        <f t="shared" si="1193"/>
        <v/>
      </c>
      <c r="CI1075" s="290"/>
      <c r="CJ1075" s="150" t="str">
        <f t="shared" si="1194"/>
        <v/>
      </c>
      <c r="CK1075" s="290"/>
      <c r="CL1075" s="54" t="str">
        <f t="shared" si="1213"/>
        <v/>
      </c>
      <c r="CM1075" s="290"/>
      <c r="CN1075" s="150" t="str">
        <f t="shared" si="1195"/>
        <v/>
      </c>
      <c r="CO1075" s="290"/>
      <c r="CP1075" s="150" t="str">
        <f t="shared" si="1196"/>
        <v/>
      </c>
      <c r="CQ1075" s="290"/>
      <c r="CR1075" s="150" t="str">
        <f t="shared" si="1197"/>
        <v/>
      </c>
      <c r="CS1075" s="290"/>
      <c r="CT1075" s="150" t="str">
        <f t="shared" si="1198"/>
        <v/>
      </c>
      <c r="CU1075" s="150"/>
      <c r="CV1075" s="150" t="str">
        <f t="shared" si="1199"/>
        <v/>
      </c>
      <c r="CW1075" s="94"/>
      <c r="CX1075" s="151" t="str">
        <f t="shared" si="1240"/>
        <v/>
      </c>
      <c r="CY1075" s="151" t="str">
        <f t="shared" si="1241"/>
        <v/>
      </c>
      <c r="CZ1075" s="152"/>
      <c r="DA1075" s="373" t="str">
        <f t="shared" si="1214"/>
        <v/>
      </c>
      <c r="DC1075" s="153">
        <f t="shared" si="1200"/>
        <v>0</v>
      </c>
      <c r="DD1075" s="153">
        <f t="shared" si="1201"/>
        <v>0</v>
      </c>
      <c r="DE1075" s="153">
        <f t="shared" si="1202"/>
        <v>0</v>
      </c>
      <c r="DF1075" s="158">
        <f t="shared" si="1203"/>
        <v>-4.7000000000000002E-3</v>
      </c>
      <c r="DG1075" s="159">
        <f t="shared" si="1215"/>
        <v>-1.1703000000000001</v>
      </c>
      <c r="DH1075" s="158">
        <f t="shared" si="1204"/>
        <v>3.1999999999999997E-3</v>
      </c>
      <c r="DI1075" s="159">
        <f t="shared" si="1216"/>
        <v>0.79679999999999995</v>
      </c>
      <c r="DJ1075" s="158">
        <f t="shared" si="1205"/>
        <v>-2.7000000000000001E-3</v>
      </c>
      <c r="DK1075" s="159">
        <f t="shared" si="1217"/>
        <v>-0.67230000000000001</v>
      </c>
      <c r="DL1075" s="158">
        <f t="shared" si="1206"/>
        <v>1.1999999999999999E-3</v>
      </c>
      <c r="DM1075" s="159">
        <f t="shared" si="1218"/>
        <v>0.29879999999999995</v>
      </c>
      <c r="DN1075" s="158">
        <f t="shared" si="1207"/>
        <v>1.46E-2</v>
      </c>
      <c r="DO1075" s="159">
        <f t="shared" si="1219"/>
        <v>3.6354000000000002</v>
      </c>
      <c r="DP1075" s="158">
        <f t="shared" si="1208"/>
        <v>-1.2999999999999999E-2</v>
      </c>
      <c r="DQ1075" s="159">
        <f t="shared" si="1220"/>
        <v>-3.2369999999999997</v>
      </c>
      <c r="DR1075" s="158">
        <f t="shared" si="1209"/>
        <v>-6.7000000000000002E-3</v>
      </c>
      <c r="DS1075" s="159">
        <f t="shared" si="1221"/>
        <v>-1.6683000000000001</v>
      </c>
      <c r="DT1075" s="158">
        <f t="shared" si="1210"/>
        <v>-1.2999999999999999E-2</v>
      </c>
      <c r="DU1075" s="159">
        <f t="shared" si="1222"/>
        <v>-3.2369999999999997</v>
      </c>
      <c r="DV1075" s="158">
        <f t="shared" si="1211"/>
        <v>-6.7000000000000002E-3</v>
      </c>
      <c r="DW1075" s="160">
        <f t="shared" si="1223"/>
        <v>-1.6683000000000001</v>
      </c>
    </row>
    <row r="1076" spans="1:127" ht="24.95" customHeight="1" x14ac:dyDescent="0.2">
      <c r="A1076" s="272">
        <v>1067</v>
      </c>
      <c r="B1076" s="336"/>
      <c r="C1076" s="332"/>
      <c r="D1076" s="333"/>
      <c r="E1076" s="334"/>
      <c r="F1076" s="335"/>
      <c r="G1076" s="334"/>
      <c r="H1076" s="371"/>
      <c r="I1076" s="334"/>
      <c r="J1076" s="334"/>
      <c r="K1076" s="334"/>
      <c r="L1076" s="334"/>
      <c r="M1076" s="334"/>
      <c r="N1076" s="334"/>
      <c r="O1076" s="337"/>
      <c r="P1076" s="337"/>
      <c r="Q1076" s="338" t="str">
        <f t="shared" si="1174"/>
        <v xml:space="preserve"> </v>
      </c>
      <c r="R1076" s="339" t="str">
        <f t="shared" si="1175"/>
        <v/>
      </c>
      <c r="S1076" s="340" t="str">
        <f t="shared" si="1228"/>
        <v/>
      </c>
      <c r="T1076" s="341" t="str">
        <f t="shared" si="1176"/>
        <v/>
      </c>
      <c r="U1076" s="341" t="str">
        <f t="shared" si="1177"/>
        <v/>
      </c>
      <c r="V1076" s="341" t="str">
        <f t="shared" si="1178"/>
        <v/>
      </c>
      <c r="W1076" s="341" t="str">
        <f t="shared" si="1179"/>
        <v/>
      </c>
      <c r="X1076" s="340" t="str">
        <f t="shared" si="1229"/>
        <v/>
      </c>
      <c r="Y1076" s="342" t="str">
        <f t="shared" si="1230"/>
        <v/>
      </c>
      <c r="Z1076" s="343" t="str">
        <f t="shared" si="1231"/>
        <v/>
      </c>
      <c r="AA1076" s="344" t="str">
        <f t="shared" si="1232"/>
        <v/>
      </c>
      <c r="AB1076" s="345" t="str">
        <f t="shared" si="1180"/>
        <v/>
      </c>
      <c r="AC1076" s="346" t="str">
        <f t="shared" si="1181"/>
        <v/>
      </c>
      <c r="AD1076" s="346" t="str">
        <f t="shared" si="1182"/>
        <v/>
      </c>
      <c r="AE1076" s="344" t="str">
        <f t="shared" si="1233"/>
        <v/>
      </c>
      <c r="AF1076" s="346" t="str">
        <f t="shared" si="1183"/>
        <v/>
      </c>
      <c r="AG1076" s="344" t="str">
        <f t="shared" si="1234"/>
        <v/>
      </c>
      <c r="AH1076" s="344" t="str">
        <f t="shared" si="1235"/>
        <v/>
      </c>
      <c r="AI1076" s="344" t="str">
        <f t="shared" si="1236"/>
        <v/>
      </c>
      <c r="AJ1076" s="346" t="str">
        <f t="shared" si="1237"/>
        <v/>
      </c>
      <c r="AK1076" s="346" t="str">
        <f t="shared" si="1238"/>
        <v/>
      </c>
      <c r="AL1076" s="347" t="str">
        <f t="shared" si="1239"/>
        <v/>
      </c>
      <c r="AM1076" s="141"/>
      <c r="AN1076" s="141"/>
      <c r="AO1076" s="142"/>
      <c r="AP1076" s="58">
        <f t="shared" si="1184"/>
        <v>0</v>
      </c>
      <c r="AQ1076" s="318">
        <f>SUM(AP$10:AP1076)</f>
        <v>0</v>
      </c>
      <c r="AR1076" s="143">
        <f t="shared" si="1242"/>
        <v>0.1</v>
      </c>
      <c r="AS1076" s="144" t="str">
        <f t="shared" si="1185"/>
        <v/>
      </c>
      <c r="AT1076" s="144" t="str">
        <f t="shared" si="1212"/>
        <v/>
      </c>
      <c r="AU1076" s="145"/>
      <c r="AV1076" s="58">
        <f t="shared" si="1243"/>
        <v>0</v>
      </c>
      <c r="AW1076" s="318">
        <f>SUM(AV$10:AV1076)</f>
        <v>0</v>
      </c>
      <c r="AX1076" s="319">
        <f t="shared" si="1244"/>
        <v>0.1</v>
      </c>
      <c r="AY1076" s="144" t="str">
        <f t="shared" si="1226"/>
        <v/>
      </c>
      <c r="AZ1076" s="144" t="str">
        <f t="shared" si="1227"/>
        <v/>
      </c>
      <c r="BA1076" s="144"/>
      <c r="BB1076" s="146" t="str">
        <f t="shared" si="1186"/>
        <v/>
      </c>
      <c r="BC1076" s="66" t="str">
        <f t="shared" si="1225"/>
        <v/>
      </c>
      <c r="BD1076" s="195" t="str">
        <f t="shared" si="1187"/>
        <v/>
      </c>
      <c r="BF1076" s="283"/>
      <c r="BG1076" s="286" t="str">
        <f t="shared" si="1188"/>
        <v/>
      </c>
      <c r="BY1076" s="211" t="str">
        <f t="shared" si="1189"/>
        <v/>
      </c>
      <c r="BZ1076" s="150" t="str">
        <f t="shared" si="1190"/>
        <v/>
      </c>
      <c r="CB1076" s="54" t="str">
        <f t="shared" si="1224"/>
        <v/>
      </c>
      <c r="CD1076" s="54" t="str">
        <f t="shared" si="1191"/>
        <v/>
      </c>
      <c r="CF1076" s="54" t="str">
        <f t="shared" si="1192"/>
        <v/>
      </c>
      <c r="CH1076" s="150" t="str">
        <f t="shared" si="1193"/>
        <v/>
      </c>
      <c r="CI1076" s="290"/>
      <c r="CJ1076" s="150" t="str">
        <f t="shared" si="1194"/>
        <v/>
      </c>
      <c r="CK1076" s="290"/>
      <c r="CL1076" s="54" t="str">
        <f t="shared" si="1213"/>
        <v/>
      </c>
      <c r="CM1076" s="290"/>
      <c r="CN1076" s="150" t="str">
        <f t="shared" si="1195"/>
        <v/>
      </c>
      <c r="CO1076" s="290"/>
      <c r="CP1076" s="150" t="str">
        <f t="shared" si="1196"/>
        <v/>
      </c>
      <c r="CQ1076" s="290"/>
      <c r="CR1076" s="150" t="str">
        <f t="shared" si="1197"/>
        <v/>
      </c>
      <c r="CS1076" s="290"/>
      <c r="CT1076" s="150" t="str">
        <f t="shared" si="1198"/>
        <v/>
      </c>
      <c r="CU1076" s="150"/>
      <c r="CV1076" s="150" t="str">
        <f t="shared" si="1199"/>
        <v/>
      </c>
      <c r="CW1076" s="94"/>
      <c r="CX1076" s="151" t="str">
        <f t="shared" si="1240"/>
        <v/>
      </c>
      <c r="CY1076" s="151" t="str">
        <f t="shared" si="1241"/>
        <v/>
      </c>
      <c r="CZ1076" s="152"/>
      <c r="DA1076" s="373" t="str">
        <f t="shared" si="1214"/>
        <v/>
      </c>
      <c r="DC1076" s="153">
        <f t="shared" si="1200"/>
        <v>0</v>
      </c>
      <c r="DD1076" s="153">
        <f t="shared" si="1201"/>
        <v>0</v>
      </c>
      <c r="DE1076" s="153">
        <f t="shared" si="1202"/>
        <v>0</v>
      </c>
      <c r="DF1076" s="158">
        <f t="shared" si="1203"/>
        <v>-4.7000000000000002E-3</v>
      </c>
      <c r="DG1076" s="159">
        <f t="shared" si="1215"/>
        <v>-1.1703000000000001</v>
      </c>
      <c r="DH1076" s="158">
        <f t="shared" si="1204"/>
        <v>3.1999999999999997E-3</v>
      </c>
      <c r="DI1076" s="159">
        <f t="shared" si="1216"/>
        <v>0.79679999999999995</v>
      </c>
      <c r="DJ1076" s="158">
        <f t="shared" si="1205"/>
        <v>-2.7000000000000001E-3</v>
      </c>
      <c r="DK1076" s="159">
        <f t="shared" si="1217"/>
        <v>-0.67230000000000001</v>
      </c>
      <c r="DL1076" s="158">
        <f t="shared" si="1206"/>
        <v>1.1999999999999999E-3</v>
      </c>
      <c r="DM1076" s="159">
        <f t="shared" si="1218"/>
        <v>0.29879999999999995</v>
      </c>
      <c r="DN1076" s="158">
        <f t="shared" si="1207"/>
        <v>1.46E-2</v>
      </c>
      <c r="DO1076" s="159">
        <f t="shared" si="1219"/>
        <v>3.6354000000000002</v>
      </c>
      <c r="DP1076" s="158">
        <f t="shared" si="1208"/>
        <v>-1.2999999999999999E-2</v>
      </c>
      <c r="DQ1076" s="159">
        <f t="shared" si="1220"/>
        <v>-3.2369999999999997</v>
      </c>
      <c r="DR1076" s="158">
        <f t="shared" si="1209"/>
        <v>-6.7000000000000002E-3</v>
      </c>
      <c r="DS1076" s="159">
        <f t="shared" si="1221"/>
        <v>-1.6683000000000001</v>
      </c>
      <c r="DT1076" s="158">
        <f t="shared" si="1210"/>
        <v>-1.2999999999999999E-2</v>
      </c>
      <c r="DU1076" s="159">
        <f t="shared" si="1222"/>
        <v>-3.2369999999999997</v>
      </c>
      <c r="DV1076" s="158">
        <f t="shared" si="1211"/>
        <v>-6.7000000000000002E-3</v>
      </c>
      <c r="DW1076" s="160">
        <f t="shared" si="1223"/>
        <v>-1.6683000000000001</v>
      </c>
    </row>
    <row r="1077" spans="1:127" ht="24.95" customHeight="1" x14ac:dyDescent="0.2">
      <c r="A1077" s="272">
        <v>1068</v>
      </c>
      <c r="B1077" s="336"/>
      <c r="C1077" s="332"/>
      <c r="D1077" s="333"/>
      <c r="E1077" s="334"/>
      <c r="F1077" s="335"/>
      <c r="G1077" s="334"/>
      <c r="H1077" s="371"/>
      <c r="I1077" s="334"/>
      <c r="J1077" s="334"/>
      <c r="K1077" s="334"/>
      <c r="L1077" s="334"/>
      <c r="M1077" s="334"/>
      <c r="N1077" s="334"/>
      <c r="O1077" s="337"/>
      <c r="P1077" s="337"/>
      <c r="Q1077" s="338" t="str">
        <f t="shared" si="1174"/>
        <v xml:space="preserve"> </v>
      </c>
      <c r="R1077" s="339" t="str">
        <f t="shared" si="1175"/>
        <v/>
      </c>
      <c r="S1077" s="340" t="str">
        <f t="shared" si="1228"/>
        <v/>
      </c>
      <c r="T1077" s="341" t="str">
        <f t="shared" si="1176"/>
        <v/>
      </c>
      <c r="U1077" s="341" t="str">
        <f t="shared" si="1177"/>
        <v/>
      </c>
      <c r="V1077" s="341" t="str">
        <f t="shared" si="1178"/>
        <v/>
      </c>
      <c r="W1077" s="341" t="str">
        <f t="shared" si="1179"/>
        <v/>
      </c>
      <c r="X1077" s="340" t="str">
        <f t="shared" si="1229"/>
        <v/>
      </c>
      <c r="Y1077" s="342" t="str">
        <f t="shared" si="1230"/>
        <v/>
      </c>
      <c r="Z1077" s="343" t="str">
        <f t="shared" si="1231"/>
        <v/>
      </c>
      <c r="AA1077" s="344" t="str">
        <f t="shared" si="1232"/>
        <v/>
      </c>
      <c r="AB1077" s="345" t="str">
        <f t="shared" si="1180"/>
        <v/>
      </c>
      <c r="AC1077" s="346" t="str">
        <f t="shared" si="1181"/>
        <v/>
      </c>
      <c r="AD1077" s="346" t="str">
        <f t="shared" si="1182"/>
        <v/>
      </c>
      <c r="AE1077" s="344" t="str">
        <f t="shared" si="1233"/>
        <v/>
      </c>
      <c r="AF1077" s="346" t="str">
        <f t="shared" si="1183"/>
        <v/>
      </c>
      <c r="AG1077" s="344" t="str">
        <f t="shared" si="1234"/>
        <v/>
      </c>
      <c r="AH1077" s="344" t="str">
        <f t="shared" si="1235"/>
        <v/>
      </c>
      <c r="AI1077" s="344" t="str">
        <f t="shared" si="1236"/>
        <v/>
      </c>
      <c r="AJ1077" s="346" t="str">
        <f t="shared" si="1237"/>
        <v/>
      </c>
      <c r="AK1077" s="346" t="str">
        <f t="shared" si="1238"/>
        <v/>
      </c>
      <c r="AL1077" s="347" t="str">
        <f t="shared" si="1239"/>
        <v/>
      </c>
      <c r="AM1077" s="141"/>
      <c r="AN1077" s="141"/>
      <c r="AO1077" s="142"/>
      <c r="AP1077" s="58">
        <f t="shared" si="1184"/>
        <v>0</v>
      </c>
      <c r="AQ1077" s="318">
        <f>SUM(AP$10:AP1077)</f>
        <v>0</v>
      </c>
      <c r="AR1077" s="143">
        <f t="shared" si="1242"/>
        <v>0.1</v>
      </c>
      <c r="AS1077" s="144" t="str">
        <f t="shared" si="1185"/>
        <v/>
      </c>
      <c r="AT1077" s="144" t="str">
        <f t="shared" si="1212"/>
        <v/>
      </c>
      <c r="AU1077" s="145"/>
      <c r="AV1077" s="58">
        <f t="shared" si="1243"/>
        <v>0</v>
      </c>
      <c r="AW1077" s="318">
        <f>SUM(AV$10:AV1077)</f>
        <v>0</v>
      </c>
      <c r="AX1077" s="319">
        <f t="shared" si="1244"/>
        <v>0.1</v>
      </c>
      <c r="AY1077" s="144" t="str">
        <f t="shared" si="1226"/>
        <v/>
      </c>
      <c r="AZ1077" s="144" t="str">
        <f t="shared" si="1227"/>
        <v/>
      </c>
      <c r="BA1077" s="144"/>
      <c r="BB1077" s="146" t="str">
        <f t="shared" si="1186"/>
        <v/>
      </c>
      <c r="BC1077" s="66" t="str">
        <f t="shared" si="1225"/>
        <v/>
      </c>
      <c r="BD1077" s="195" t="str">
        <f t="shared" si="1187"/>
        <v/>
      </c>
      <c r="BF1077" s="283"/>
      <c r="BG1077" s="286" t="str">
        <f t="shared" si="1188"/>
        <v/>
      </c>
      <c r="BY1077" s="211" t="str">
        <f t="shared" si="1189"/>
        <v/>
      </c>
      <c r="BZ1077" s="150" t="str">
        <f t="shared" si="1190"/>
        <v/>
      </c>
      <c r="CB1077" s="54" t="str">
        <f t="shared" si="1224"/>
        <v/>
      </c>
      <c r="CD1077" s="54" t="str">
        <f t="shared" si="1191"/>
        <v/>
      </c>
      <c r="CF1077" s="54" t="str">
        <f t="shared" si="1192"/>
        <v/>
      </c>
      <c r="CH1077" s="150" t="str">
        <f t="shared" si="1193"/>
        <v/>
      </c>
      <c r="CI1077" s="290"/>
      <c r="CJ1077" s="150" t="str">
        <f t="shared" si="1194"/>
        <v/>
      </c>
      <c r="CK1077" s="290"/>
      <c r="CL1077" s="54" t="str">
        <f t="shared" si="1213"/>
        <v/>
      </c>
      <c r="CM1077" s="290"/>
      <c r="CN1077" s="150" t="str">
        <f t="shared" si="1195"/>
        <v/>
      </c>
      <c r="CO1077" s="290"/>
      <c r="CP1077" s="150" t="str">
        <f t="shared" si="1196"/>
        <v/>
      </c>
      <c r="CQ1077" s="290"/>
      <c r="CR1077" s="150" t="str">
        <f t="shared" si="1197"/>
        <v/>
      </c>
      <c r="CS1077" s="290"/>
      <c r="CT1077" s="150" t="str">
        <f t="shared" si="1198"/>
        <v/>
      </c>
      <c r="CU1077" s="150"/>
      <c r="CV1077" s="150" t="str">
        <f t="shared" si="1199"/>
        <v/>
      </c>
      <c r="CW1077" s="94"/>
      <c r="CX1077" s="151" t="str">
        <f t="shared" si="1240"/>
        <v/>
      </c>
      <c r="CY1077" s="151" t="str">
        <f t="shared" si="1241"/>
        <v/>
      </c>
      <c r="CZ1077" s="152"/>
      <c r="DA1077" s="373" t="str">
        <f t="shared" si="1214"/>
        <v/>
      </c>
      <c r="DC1077" s="153">
        <f t="shared" si="1200"/>
        <v>0</v>
      </c>
      <c r="DD1077" s="153">
        <f t="shared" si="1201"/>
        <v>0</v>
      </c>
      <c r="DE1077" s="153">
        <f t="shared" si="1202"/>
        <v>0</v>
      </c>
      <c r="DF1077" s="158">
        <f t="shared" si="1203"/>
        <v>-4.7000000000000002E-3</v>
      </c>
      <c r="DG1077" s="159">
        <f t="shared" si="1215"/>
        <v>-1.1703000000000001</v>
      </c>
      <c r="DH1077" s="158">
        <f t="shared" si="1204"/>
        <v>3.1999999999999997E-3</v>
      </c>
      <c r="DI1077" s="159">
        <f t="shared" si="1216"/>
        <v>0.79679999999999995</v>
      </c>
      <c r="DJ1077" s="158">
        <f t="shared" si="1205"/>
        <v>-2.7000000000000001E-3</v>
      </c>
      <c r="DK1077" s="159">
        <f t="shared" si="1217"/>
        <v>-0.67230000000000001</v>
      </c>
      <c r="DL1077" s="158">
        <f t="shared" si="1206"/>
        <v>1.1999999999999999E-3</v>
      </c>
      <c r="DM1077" s="159">
        <f t="shared" si="1218"/>
        <v>0.29879999999999995</v>
      </c>
      <c r="DN1077" s="158">
        <f t="shared" si="1207"/>
        <v>1.46E-2</v>
      </c>
      <c r="DO1077" s="159">
        <f t="shared" si="1219"/>
        <v>3.6354000000000002</v>
      </c>
      <c r="DP1077" s="158">
        <f t="shared" si="1208"/>
        <v>-1.2999999999999999E-2</v>
      </c>
      <c r="DQ1077" s="159">
        <f t="shared" si="1220"/>
        <v>-3.2369999999999997</v>
      </c>
      <c r="DR1077" s="158">
        <f t="shared" si="1209"/>
        <v>-6.7000000000000002E-3</v>
      </c>
      <c r="DS1077" s="159">
        <f t="shared" si="1221"/>
        <v>-1.6683000000000001</v>
      </c>
      <c r="DT1077" s="158">
        <f t="shared" si="1210"/>
        <v>-1.2999999999999999E-2</v>
      </c>
      <c r="DU1077" s="159">
        <f t="shared" si="1222"/>
        <v>-3.2369999999999997</v>
      </c>
      <c r="DV1077" s="158">
        <f t="shared" si="1211"/>
        <v>-6.7000000000000002E-3</v>
      </c>
      <c r="DW1077" s="160">
        <f t="shared" si="1223"/>
        <v>-1.6683000000000001</v>
      </c>
    </row>
    <row r="1078" spans="1:127" ht="24.95" customHeight="1" x14ac:dyDescent="0.2">
      <c r="A1078" s="272">
        <v>1069</v>
      </c>
      <c r="B1078" s="336"/>
      <c r="C1078" s="332"/>
      <c r="D1078" s="333"/>
      <c r="E1078" s="334"/>
      <c r="F1078" s="335"/>
      <c r="G1078" s="334"/>
      <c r="H1078" s="371"/>
      <c r="I1078" s="334"/>
      <c r="J1078" s="334"/>
      <c r="K1078" s="334"/>
      <c r="L1078" s="334"/>
      <c r="M1078" s="334"/>
      <c r="N1078" s="334"/>
      <c r="O1078" s="337"/>
      <c r="P1078" s="337"/>
      <c r="Q1078" s="338" t="str">
        <f t="shared" si="1174"/>
        <v xml:space="preserve"> </v>
      </c>
      <c r="R1078" s="339" t="str">
        <f t="shared" si="1175"/>
        <v/>
      </c>
      <c r="S1078" s="340" t="str">
        <f t="shared" si="1228"/>
        <v/>
      </c>
      <c r="T1078" s="341" t="str">
        <f t="shared" si="1176"/>
        <v/>
      </c>
      <c r="U1078" s="341" t="str">
        <f t="shared" si="1177"/>
        <v/>
      </c>
      <c r="V1078" s="341" t="str">
        <f t="shared" si="1178"/>
        <v/>
      </c>
      <c r="W1078" s="341" t="str">
        <f t="shared" si="1179"/>
        <v/>
      </c>
      <c r="X1078" s="340" t="str">
        <f t="shared" si="1229"/>
        <v/>
      </c>
      <c r="Y1078" s="342" t="str">
        <f t="shared" si="1230"/>
        <v/>
      </c>
      <c r="Z1078" s="343" t="str">
        <f t="shared" si="1231"/>
        <v/>
      </c>
      <c r="AA1078" s="344" t="str">
        <f t="shared" si="1232"/>
        <v/>
      </c>
      <c r="AB1078" s="345" t="str">
        <f t="shared" si="1180"/>
        <v/>
      </c>
      <c r="AC1078" s="346" t="str">
        <f t="shared" si="1181"/>
        <v/>
      </c>
      <c r="AD1078" s="346" t="str">
        <f t="shared" si="1182"/>
        <v/>
      </c>
      <c r="AE1078" s="344" t="str">
        <f t="shared" si="1233"/>
        <v/>
      </c>
      <c r="AF1078" s="346" t="str">
        <f t="shared" si="1183"/>
        <v/>
      </c>
      <c r="AG1078" s="344" t="str">
        <f t="shared" si="1234"/>
        <v/>
      </c>
      <c r="AH1078" s="344" t="str">
        <f t="shared" si="1235"/>
        <v/>
      </c>
      <c r="AI1078" s="344" t="str">
        <f t="shared" si="1236"/>
        <v/>
      </c>
      <c r="AJ1078" s="346" t="str">
        <f t="shared" si="1237"/>
        <v/>
      </c>
      <c r="AK1078" s="346" t="str">
        <f t="shared" si="1238"/>
        <v/>
      </c>
      <c r="AL1078" s="347" t="str">
        <f t="shared" si="1239"/>
        <v/>
      </c>
      <c r="AM1078" s="141"/>
      <c r="AN1078" s="141"/>
      <c r="AO1078" s="142"/>
      <c r="AP1078" s="58">
        <f t="shared" si="1184"/>
        <v>0</v>
      </c>
      <c r="AQ1078" s="318">
        <f>SUM(AP$10:AP1078)</f>
        <v>0</v>
      </c>
      <c r="AR1078" s="143">
        <f t="shared" si="1242"/>
        <v>0.1</v>
      </c>
      <c r="AS1078" s="144" t="str">
        <f t="shared" si="1185"/>
        <v/>
      </c>
      <c r="AT1078" s="144" t="str">
        <f t="shared" si="1212"/>
        <v/>
      </c>
      <c r="AU1078" s="145"/>
      <c r="AV1078" s="58">
        <f t="shared" si="1243"/>
        <v>0</v>
      </c>
      <c r="AW1078" s="318">
        <f>SUM(AV$10:AV1078)</f>
        <v>0</v>
      </c>
      <c r="AX1078" s="319">
        <f t="shared" si="1244"/>
        <v>0.1</v>
      </c>
      <c r="AY1078" s="144" t="str">
        <f t="shared" si="1226"/>
        <v/>
      </c>
      <c r="AZ1078" s="144" t="str">
        <f t="shared" si="1227"/>
        <v/>
      </c>
      <c r="BA1078" s="144"/>
      <c r="BB1078" s="146" t="str">
        <f t="shared" si="1186"/>
        <v/>
      </c>
      <c r="BC1078" s="66" t="str">
        <f t="shared" si="1225"/>
        <v/>
      </c>
      <c r="BD1078" s="195" t="str">
        <f t="shared" si="1187"/>
        <v/>
      </c>
      <c r="BF1078" s="283"/>
      <c r="BG1078" s="286" t="str">
        <f t="shared" si="1188"/>
        <v/>
      </c>
      <c r="BY1078" s="211" t="str">
        <f t="shared" si="1189"/>
        <v/>
      </c>
      <c r="BZ1078" s="150" t="str">
        <f t="shared" si="1190"/>
        <v/>
      </c>
      <c r="CB1078" s="54" t="str">
        <f t="shared" si="1224"/>
        <v/>
      </c>
      <c r="CD1078" s="54" t="str">
        <f t="shared" si="1191"/>
        <v/>
      </c>
      <c r="CF1078" s="54" t="str">
        <f t="shared" si="1192"/>
        <v/>
      </c>
      <c r="CH1078" s="150" t="str">
        <f t="shared" si="1193"/>
        <v/>
      </c>
      <c r="CI1078" s="290"/>
      <c r="CJ1078" s="150" t="str">
        <f t="shared" si="1194"/>
        <v/>
      </c>
      <c r="CK1078" s="290"/>
      <c r="CL1078" s="54" t="str">
        <f t="shared" si="1213"/>
        <v/>
      </c>
      <c r="CM1078" s="290"/>
      <c r="CN1078" s="150" t="str">
        <f t="shared" si="1195"/>
        <v/>
      </c>
      <c r="CO1078" s="290"/>
      <c r="CP1078" s="150" t="str">
        <f t="shared" si="1196"/>
        <v/>
      </c>
      <c r="CQ1078" s="290"/>
      <c r="CR1078" s="150" t="str">
        <f t="shared" si="1197"/>
        <v/>
      </c>
      <c r="CS1078" s="290"/>
      <c r="CT1078" s="150" t="str">
        <f t="shared" si="1198"/>
        <v/>
      </c>
      <c r="CU1078" s="150"/>
      <c r="CV1078" s="150" t="str">
        <f t="shared" si="1199"/>
        <v/>
      </c>
      <c r="CW1078" s="94"/>
      <c r="CX1078" s="151" t="str">
        <f t="shared" si="1240"/>
        <v/>
      </c>
      <c r="CY1078" s="151" t="str">
        <f t="shared" si="1241"/>
        <v/>
      </c>
      <c r="CZ1078" s="152"/>
      <c r="DA1078" s="373" t="str">
        <f t="shared" si="1214"/>
        <v/>
      </c>
      <c r="DC1078" s="153">
        <f t="shared" si="1200"/>
        <v>0</v>
      </c>
      <c r="DD1078" s="153">
        <f t="shared" si="1201"/>
        <v>0</v>
      </c>
      <c r="DE1078" s="153">
        <f t="shared" si="1202"/>
        <v>0</v>
      </c>
      <c r="DF1078" s="158">
        <f t="shared" si="1203"/>
        <v>-4.7000000000000002E-3</v>
      </c>
      <c r="DG1078" s="159">
        <f t="shared" si="1215"/>
        <v>-1.1703000000000001</v>
      </c>
      <c r="DH1078" s="158">
        <f t="shared" si="1204"/>
        <v>3.1999999999999997E-3</v>
      </c>
      <c r="DI1078" s="159">
        <f t="shared" si="1216"/>
        <v>0.79679999999999995</v>
      </c>
      <c r="DJ1078" s="158">
        <f t="shared" si="1205"/>
        <v>-2.7000000000000001E-3</v>
      </c>
      <c r="DK1078" s="159">
        <f t="shared" si="1217"/>
        <v>-0.67230000000000001</v>
      </c>
      <c r="DL1078" s="158">
        <f t="shared" si="1206"/>
        <v>1.1999999999999999E-3</v>
      </c>
      <c r="DM1078" s="159">
        <f t="shared" si="1218"/>
        <v>0.29879999999999995</v>
      </c>
      <c r="DN1078" s="158">
        <f t="shared" si="1207"/>
        <v>1.46E-2</v>
      </c>
      <c r="DO1078" s="159">
        <f t="shared" si="1219"/>
        <v>3.6354000000000002</v>
      </c>
      <c r="DP1078" s="158">
        <f t="shared" si="1208"/>
        <v>-1.2999999999999999E-2</v>
      </c>
      <c r="DQ1078" s="159">
        <f t="shared" si="1220"/>
        <v>-3.2369999999999997</v>
      </c>
      <c r="DR1078" s="158">
        <f t="shared" si="1209"/>
        <v>-6.7000000000000002E-3</v>
      </c>
      <c r="DS1078" s="159">
        <f t="shared" si="1221"/>
        <v>-1.6683000000000001</v>
      </c>
      <c r="DT1078" s="158">
        <f t="shared" si="1210"/>
        <v>-1.2999999999999999E-2</v>
      </c>
      <c r="DU1078" s="159">
        <f t="shared" si="1222"/>
        <v>-3.2369999999999997</v>
      </c>
      <c r="DV1078" s="158">
        <f t="shared" si="1211"/>
        <v>-6.7000000000000002E-3</v>
      </c>
      <c r="DW1078" s="160">
        <f t="shared" si="1223"/>
        <v>-1.6683000000000001</v>
      </c>
    </row>
    <row r="1079" spans="1:127" ht="24.95" customHeight="1" x14ac:dyDescent="0.2">
      <c r="A1079" s="272">
        <v>1070</v>
      </c>
      <c r="B1079" s="336"/>
      <c r="C1079" s="332"/>
      <c r="D1079" s="333"/>
      <c r="E1079" s="334"/>
      <c r="F1079" s="335"/>
      <c r="G1079" s="334"/>
      <c r="H1079" s="371"/>
      <c r="I1079" s="334"/>
      <c r="J1079" s="334"/>
      <c r="K1079" s="334"/>
      <c r="L1079" s="334"/>
      <c r="M1079" s="334"/>
      <c r="N1079" s="334"/>
      <c r="O1079" s="337"/>
      <c r="P1079" s="337"/>
      <c r="Q1079" s="338" t="str">
        <f t="shared" si="1174"/>
        <v xml:space="preserve"> </v>
      </c>
      <c r="R1079" s="339" t="str">
        <f t="shared" si="1175"/>
        <v/>
      </c>
      <c r="S1079" s="340" t="str">
        <f t="shared" si="1228"/>
        <v/>
      </c>
      <c r="T1079" s="341" t="str">
        <f t="shared" si="1176"/>
        <v/>
      </c>
      <c r="U1079" s="341" t="str">
        <f t="shared" si="1177"/>
        <v/>
      </c>
      <c r="V1079" s="341" t="str">
        <f t="shared" si="1178"/>
        <v/>
      </c>
      <c r="W1079" s="341" t="str">
        <f t="shared" si="1179"/>
        <v/>
      </c>
      <c r="X1079" s="340" t="str">
        <f t="shared" si="1229"/>
        <v/>
      </c>
      <c r="Y1079" s="342" t="str">
        <f t="shared" si="1230"/>
        <v/>
      </c>
      <c r="Z1079" s="343" t="str">
        <f t="shared" si="1231"/>
        <v/>
      </c>
      <c r="AA1079" s="344" t="str">
        <f t="shared" si="1232"/>
        <v/>
      </c>
      <c r="AB1079" s="345" t="str">
        <f t="shared" si="1180"/>
        <v/>
      </c>
      <c r="AC1079" s="346" t="str">
        <f t="shared" si="1181"/>
        <v/>
      </c>
      <c r="AD1079" s="346" t="str">
        <f t="shared" si="1182"/>
        <v/>
      </c>
      <c r="AE1079" s="344" t="str">
        <f t="shared" si="1233"/>
        <v/>
      </c>
      <c r="AF1079" s="346" t="str">
        <f t="shared" si="1183"/>
        <v/>
      </c>
      <c r="AG1079" s="344" t="str">
        <f t="shared" si="1234"/>
        <v/>
      </c>
      <c r="AH1079" s="344" t="str">
        <f t="shared" si="1235"/>
        <v/>
      </c>
      <c r="AI1079" s="344" t="str">
        <f t="shared" si="1236"/>
        <v/>
      </c>
      <c r="AJ1079" s="346" t="str">
        <f t="shared" si="1237"/>
        <v/>
      </c>
      <c r="AK1079" s="346" t="str">
        <f t="shared" si="1238"/>
        <v/>
      </c>
      <c r="AL1079" s="347" t="str">
        <f t="shared" si="1239"/>
        <v/>
      </c>
      <c r="AM1079" s="141"/>
      <c r="AN1079" s="141"/>
      <c r="AO1079" s="142"/>
      <c r="AP1079" s="58">
        <f t="shared" si="1184"/>
        <v>0</v>
      </c>
      <c r="AQ1079" s="318">
        <f>SUM(AP$10:AP1079)</f>
        <v>0</v>
      </c>
      <c r="AR1079" s="143">
        <f t="shared" si="1242"/>
        <v>0.1</v>
      </c>
      <c r="AS1079" s="144" t="str">
        <f t="shared" si="1185"/>
        <v/>
      </c>
      <c r="AT1079" s="144" t="str">
        <f t="shared" si="1212"/>
        <v/>
      </c>
      <c r="AU1079" s="145"/>
      <c r="AV1079" s="58">
        <f t="shared" si="1243"/>
        <v>0</v>
      </c>
      <c r="AW1079" s="318">
        <f>SUM(AV$10:AV1079)</f>
        <v>0</v>
      </c>
      <c r="AX1079" s="319">
        <f t="shared" si="1244"/>
        <v>0.1</v>
      </c>
      <c r="AY1079" s="144" t="str">
        <f t="shared" si="1226"/>
        <v/>
      </c>
      <c r="AZ1079" s="144" t="str">
        <f t="shared" si="1227"/>
        <v/>
      </c>
      <c r="BA1079" s="144"/>
      <c r="BB1079" s="146" t="str">
        <f t="shared" si="1186"/>
        <v/>
      </c>
      <c r="BC1079" s="66" t="str">
        <f t="shared" si="1225"/>
        <v/>
      </c>
      <c r="BD1079" s="195" t="str">
        <f t="shared" si="1187"/>
        <v/>
      </c>
      <c r="BF1079" s="283"/>
      <c r="BG1079" s="286" t="str">
        <f t="shared" si="1188"/>
        <v/>
      </c>
      <c r="BY1079" s="211" t="str">
        <f t="shared" si="1189"/>
        <v/>
      </c>
      <c r="BZ1079" s="150" t="str">
        <f t="shared" si="1190"/>
        <v/>
      </c>
      <c r="CB1079" s="54" t="str">
        <f t="shared" si="1224"/>
        <v/>
      </c>
      <c r="CD1079" s="54" t="str">
        <f t="shared" si="1191"/>
        <v/>
      </c>
      <c r="CF1079" s="54" t="str">
        <f t="shared" si="1192"/>
        <v/>
      </c>
      <c r="CH1079" s="150" t="str">
        <f t="shared" si="1193"/>
        <v/>
      </c>
      <c r="CI1079" s="290"/>
      <c r="CJ1079" s="150" t="str">
        <f t="shared" si="1194"/>
        <v/>
      </c>
      <c r="CK1079" s="290"/>
      <c r="CL1079" s="54" t="str">
        <f t="shared" si="1213"/>
        <v/>
      </c>
      <c r="CM1079" s="290"/>
      <c r="CN1079" s="150" t="str">
        <f t="shared" si="1195"/>
        <v/>
      </c>
      <c r="CO1079" s="290"/>
      <c r="CP1079" s="150" t="str">
        <f t="shared" si="1196"/>
        <v/>
      </c>
      <c r="CQ1079" s="290"/>
      <c r="CR1079" s="150" t="str">
        <f t="shared" si="1197"/>
        <v/>
      </c>
      <c r="CS1079" s="290"/>
      <c r="CT1079" s="150" t="str">
        <f t="shared" si="1198"/>
        <v/>
      </c>
      <c r="CU1079" s="150"/>
      <c r="CV1079" s="150" t="str">
        <f t="shared" si="1199"/>
        <v/>
      </c>
      <c r="CW1079" s="94"/>
      <c r="CX1079" s="151" t="str">
        <f t="shared" si="1240"/>
        <v/>
      </c>
      <c r="CY1079" s="151" t="str">
        <f t="shared" si="1241"/>
        <v/>
      </c>
      <c r="CZ1079" s="152"/>
      <c r="DA1079" s="373" t="str">
        <f t="shared" si="1214"/>
        <v/>
      </c>
      <c r="DC1079" s="153">
        <f t="shared" si="1200"/>
        <v>0</v>
      </c>
      <c r="DD1079" s="153">
        <f t="shared" si="1201"/>
        <v>0</v>
      </c>
      <c r="DE1079" s="153">
        <f t="shared" si="1202"/>
        <v>0</v>
      </c>
      <c r="DF1079" s="158">
        <f t="shared" si="1203"/>
        <v>-4.7000000000000002E-3</v>
      </c>
      <c r="DG1079" s="159">
        <f t="shared" si="1215"/>
        <v>-1.1703000000000001</v>
      </c>
      <c r="DH1079" s="158">
        <f t="shared" si="1204"/>
        <v>3.1999999999999997E-3</v>
      </c>
      <c r="DI1079" s="159">
        <f t="shared" si="1216"/>
        <v>0.79679999999999995</v>
      </c>
      <c r="DJ1079" s="158">
        <f t="shared" si="1205"/>
        <v>-2.7000000000000001E-3</v>
      </c>
      <c r="DK1079" s="159">
        <f t="shared" si="1217"/>
        <v>-0.67230000000000001</v>
      </c>
      <c r="DL1079" s="158">
        <f t="shared" si="1206"/>
        <v>1.1999999999999999E-3</v>
      </c>
      <c r="DM1079" s="159">
        <f t="shared" si="1218"/>
        <v>0.29879999999999995</v>
      </c>
      <c r="DN1079" s="158">
        <f t="shared" si="1207"/>
        <v>1.46E-2</v>
      </c>
      <c r="DO1079" s="159">
        <f t="shared" si="1219"/>
        <v>3.6354000000000002</v>
      </c>
      <c r="DP1079" s="158">
        <f t="shared" si="1208"/>
        <v>-1.2999999999999999E-2</v>
      </c>
      <c r="DQ1079" s="159">
        <f t="shared" si="1220"/>
        <v>-3.2369999999999997</v>
      </c>
      <c r="DR1079" s="158">
        <f t="shared" si="1209"/>
        <v>-6.7000000000000002E-3</v>
      </c>
      <c r="DS1079" s="159">
        <f t="shared" si="1221"/>
        <v>-1.6683000000000001</v>
      </c>
      <c r="DT1079" s="158">
        <f t="shared" si="1210"/>
        <v>-1.2999999999999999E-2</v>
      </c>
      <c r="DU1079" s="159">
        <f t="shared" si="1222"/>
        <v>-3.2369999999999997</v>
      </c>
      <c r="DV1079" s="158">
        <f t="shared" si="1211"/>
        <v>-6.7000000000000002E-3</v>
      </c>
      <c r="DW1079" s="160">
        <f t="shared" si="1223"/>
        <v>-1.6683000000000001</v>
      </c>
    </row>
    <row r="1080" spans="1:127" ht="24.95" customHeight="1" x14ac:dyDescent="0.2">
      <c r="A1080" s="272">
        <v>1071</v>
      </c>
      <c r="B1080" s="336"/>
      <c r="C1080" s="332"/>
      <c r="D1080" s="333"/>
      <c r="E1080" s="334"/>
      <c r="F1080" s="335"/>
      <c r="G1080" s="334"/>
      <c r="H1080" s="371"/>
      <c r="I1080" s="334"/>
      <c r="J1080" s="334"/>
      <c r="K1080" s="334"/>
      <c r="L1080" s="334"/>
      <c r="M1080" s="334"/>
      <c r="N1080" s="334"/>
      <c r="O1080" s="337"/>
      <c r="P1080" s="337"/>
      <c r="Q1080" s="338" t="str">
        <f t="shared" si="1174"/>
        <v xml:space="preserve"> </v>
      </c>
      <c r="R1080" s="339" t="str">
        <f t="shared" si="1175"/>
        <v/>
      </c>
      <c r="S1080" s="340" t="str">
        <f t="shared" si="1228"/>
        <v/>
      </c>
      <c r="T1080" s="341" t="str">
        <f t="shared" si="1176"/>
        <v/>
      </c>
      <c r="U1080" s="341" t="str">
        <f t="shared" si="1177"/>
        <v/>
      </c>
      <c r="V1080" s="341" t="str">
        <f t="shared" si="1178"/>
        <v/>
      </c>
      <c r="W1080" s="341" t="str">
        <f t="shared" si="1179"/>
        <v/>
      </c>
      <c r="X1080" s="340" t="str">
        <f t="shared" si="1229"/>
        <v/>
      </c>
      <c r="Y1080" s="342" t="str">
        <f t="shared" si="1230"/>
        <v/>
      </c>
      <c r="Z1080" s="343" t="str">
        <f t="shared" si="1231"/>
        <v/>
      </c>
      <c r="AA1080" s="344" t="str">
        <f t="shared" si="1232"/>
        <v/>
      </c>
      <c r="AB1080" s="345" t="str">
        <f t="shared" si="1180"/>
        <v/>
      </c>
      <c r="AC1080" s="346" t="str">
        <f t="shared" si="1181"/>
        <v/>
      </c>
      <c r="AD1080" s="346" t="str">
        <f t="shared" si="1182"/>
        <v/>
      </c>
      <c r="AE1080" s="344" t="str">
        <f t="shared" si="1233"/>
        <v/>
      </c>
      <c r="AF1080" s="346" t="str">
        <f t="shared" si="1183"/>
        <v/>
      </c>
      <c r="AG1080" s="344" t="str">
        <f t="shared" si="1234"/>
        <v/>
      </c>
      <c r="AH1080" s="344" t="str">
        <f t="shared" si="1235"/>
        <v/>
      </c>
      <c r="AI1080" s="344" t="str">
        <f t="shared" si="1236"/>
        <v/>
      </c>
      <c r="AJ1080" s="346" t="str">
        <f t="shared" si="1237"/>
        <v/>
      </c>
      <c r="AK1080" s="346" t="str">
        <f t="shared" si="1238"/>
        <v/>
      </c>
      <c r="AL1080" s="347" t="str">
        <f t="shared" si="1239"/>
        <v/>
      </c>
      <c r="AM1080" s="141"/>
      <c r="AN1080" s="141"/>
      <c r="AO1080" s="142"/>
      <c r="AP1080" s="58">
        <f t="shared" si="1184"/>
        <v>0</v>
      </c>
      <c r="AQ1080" s="318">
        <f>SUM(AP$10:AP1080)</f>
        <v>0</v>
      </c>
      <c r="AR1080" s="143">
        <f t="shared" si="1242"/>
        <v>0.1</v>
      </c>
      <c r="AS1080" s="144" t="str">
        <f t="shared" si="1185"/>
        <v/>
      </c>
      <c r="AT1080" s="144" t="str">
        <f t="shared" si="1212"/>
        <v/>
      </c>
      <c r="AU1080" s="145"/>
      <c r="AV1080" s="58">
        <f t="shared" si="1243"/>
        <v>0</v>
      </c>
      <c r="AW1080" s="318">
        <f>SUM(AV$10:AV1080)</f>
        <v>0</v>
      </c>
      <c r="AX1080" s="319">
        <f t="shared" si="1244"/>
        <v>0.1</v>
      </c>
      <c r="AY1080" s="144" t="str">
        <f t="shared" si="1226"/>
        <v/>
      </c>
      <c r="AZ1080" s="144" t="str">
        <f t="shared" si="1227"/>
        <v/>
      </c>
      <c r="BA1080" s="144"/>
      <c r="BB1080" s="146" t="str">
        <f t="shared" si="1186"/>
        <v/>
      </c>
      <c r="BC1080" s="66" t="str">
        <f t="shared" si="1225"/>
        <v/>
      </c>
      <c r="BD1080" s="195" t="str">
        <f t="shared" si="1187"/>
        <v/>
      </c>
      <c r="BF1080" s="283"/>
      <c r="BG1080" s="286" t="str">
        <f t="shared" si="1188"/>
        <v/>
      </c>
      <c r="BY1080" s="211" t="str">
        <f t="shared" si="1189"/>
        <v/>
      </c>
      <c r="BZ1080" s="150" t="str">
        <f t="shared" si="1190"/>
        <v/>
      </c>
      <c r="CB1080" s="54" t="str">
        <f t="shared" si="1224"/>
        <v/>
      </c>
      <c r="CD1080" s="54" t="str">
        <f t="shared" si="1191"/>
        <v/>
      </c>
      <c r="CF1080" s="54" t="str">
        <f t="shared" si="1192"/>
        <v/>
      </c>
      <c r="CH1080" s="150" t="str">
        <f t="shared" si="1193"/>
        <v/>
      </c>
      <c r="CI1080" s="290"/>
      <c r="CJ1080" s="150" t="str">
        <f t="shared" si="1194"/>
        <v/>
      </c>
      <c r="CK1080" s="290"/>
      <c r="CL1080" s="54" t="str">
        <f t="shared" si="1213"/>
        <v/>
      </c>
      <c r="CM1080" s="290"/>
      <c r="CN1080" s="150" t="str">
        <f t="shared" si="1195"/>
        <v/>
      </c>
      <c r="CO1080" s="290"/>
      <c r="CP1080" s="150" t="str">
        <f t="shared" si="1196"/>
        <v/>
      </c>
      <c r="CQ1080" s="290"/>
      <c r="CR1080" s="150" t="str">
        <f t="shared" si="1197"/>
        <v/>
      </c>
      <c r="CS1080" s="290"/>
      <c r="CT1080" s="150" t="str">
        <f t="shared" si="1198"/>
        <v/>
      </c>
      <c r="CU1080" s="150"/>
      <c r="CV1080" s="150" t="str">
        <f t="shared" si="1199"/>
        <v/>
      </c>
      <c r="CW1080" s="94"/>
      <c r="CX1080" s="151" t="str">
        <f t="shared" si="1240"/>
        <v/>
      </c>
      <c r="CY1080" s="151" t="str">
        <f t="shared" si="1241"/>
        <v/>
      </c>
      <c r="CZ1080" s="152"/>
      <c r="DA1080" s="373" t="str">
        <f t="shared" si="1214"/>
        <v/>
      </c>
      <c r="DC1080" s="153">
        <f t="shared" si="1200"/>
        <v>0</v>
      </c>
      <c r="DD1080" s="153">
        <f t="shared" si="1201"/>
        <v>0</v>
      </c>
      <c r="DE1080" s="153">
        <f t="shared" si="1202"/>
        <v>0</v>
      </c>
      <c r="DF1080" s="158">
        <f t="shared" si="1203"/>
        <v>-4.7000000000000002E-3</v>
      </c>
      <c r="DG1080" s="159">
        <f t="shared" si="1215"/>
        <v>-1.1703000000000001</v>
      </c>
      <c r="DH1080" s="158">
        <f t="shared" si="1204"/>
        <v>3.1999999999999997E-3</v>
      </c>
      <c r="DI1080" s="159">
        <f t="shared" si="1216"/>
        <v>0.79679999999999995</v>
      </c>
      <c r="DJ1080" s="158">
        <f t="shared" si="1205"/>
        <v>-2.7000000000000001E-3</v>
      </c>
      <c r="DK1080" s="159">
        <f t="shared" si="1217"/>
        <v>-0.67230000000000001</v>
      </c>
      <c r="DL1080" s="158">
        <f t="shared" si="1206"/>
        <v>1.1999999999999999E-3</v>
      </c>
      <c r="DM1080" s="159">
        <f t="shared" si="1218"/>
        <v>0.29879999999999995</v>
      </c>
      <c r="DN1080" s="158">
        <f t="shared" si="1207"/>
        <v>1.46E-2</v>
      </c>
      <c r="DO1080" s="159">
        <f t="shared" si="1219"/>
        <v>3.6354000000000002</v>
      </c>
      <c r="DP1080" s="158">
        <f t="shared" si="1208"/>
        <v>-1.2999999999999999E-2</v>
      </c>
      <c r="DQ1080" s="159">
        <f t="shared" si="1220"/>
        <v>-3.2369999999999997</v>
      </c>
      <c r="DR1080" s="158">
        <f t="shared" si="1209"/>
        <v>-6.7000000000000002E-3</v>
      </c>
      <c r="DS1080" s="159">
        <f t="shared" si="1221"/>
        <v>-1.6683000000000001</v>
      </c>
      <c r="DT1080" s="158">
        <f t="shared" si="1210"/>
        <v>-1.2999999999999999E-2</v>
      </c>
      <c r="DU1080" s="159">
        <f t="shared" si="1222"/>
        <v>-3.2369999999999997</v>
      </c>
      <c r="DV1080" s="158">
        <f t="shared" si="1211"/>
        <v>-6.7000000000000002E-3</v>
      </c>
      <c r="DW1080" s="160">
        <f t="shared" si="1223"/>
        <v>-1.6683000000000001</v>
      </c>
    </row>
    <row r="1081" spans="1:127" ht="24.95" customHeight="1" x14ac:dyDescent="0.2">
      <c r="A1081" s="272">
        <v>1072</v>
      </c>
      <c r="B1081" s="336"/>
      <c r="C1081" s="332"/>
      <c r="D1081" s="333"/>
      <c r="E1081" s="334"/>
      <c r="F1081" s="335"/>
      <c r="G1081" s="334"/>
      <c r="H1081" s="371"/>
      <c r="I1081" s="334"/>
      <c r="J1081" s="334"/>
      <c r="K1081" s="334"/>
      <c r="L1081" s="334"/>
      <c r="M1081" s="334"/>
      <c r="N1081" s="334"/>
      <c r="O1081" s="337"/>
      <c r="P1081" s="337"/>
      <c r="Q1081" s="338" t="str">
        <f t="shared" si="1174"/>
        <v xml:space="preserve"> </v>
      </c>
      <c r="R1081" s="339" t="str">
        <f t="shared" si="1175"/>
        <v/>
      </c>
      <c r="S1081" s="340" t="str">
        <f t="shared" si="1228"/>
        <v/>
      </c>
      <c r="T1081" s="341" t="str">
        <f t="shared" si="1176"/>
        <v/>
      </c>
      <c r="U1081" s="341" t="str">
        <f t="shared" si="1177"/>
        <v/>
      </c>
      <c r="V1081" s="341" t="str">
        <f t="shared" si="1178"/>
        <v/>
      </c>
      <c r="W1081" s="341" t="str">
        <f t="shared" si="1179"/>
        <v/>
      </c>
      <c r="X1081" s="340" t="str">
        <f t="shared" si="1229"/>
        <v/>
      </c>
      <c r="Y1081" s="342" t="str">
        <f t="shared" si="1230"/>
        <v/>
      </c>
      <c r="Z1081" s="343" t="str">
        <f t="shared" si="1231"/>
        <v/>
      </c>
      <c r="AA1081" s="344" t="str">
        <f t="shared" si="1232"/>
        <v/>
      </c>
      <c r="AB1081" s="345" t="str">
        <f t="shared" si="1180"/>
        <v/>
      </c>
      <c r="AC1081" s="346" t="str">
        <f t="shared" si="1181"/>
        <v/>
      </c>
      <c r="AD1081" s="346" t="str">
        <f t="shared" si="1182"/>
        <v/>
      </c>
      <c r="AE1081" s="344" t="str">
        <f t="shared" si="1233"/>
        <v/>
      </c>
      <c r="AF1081" s="346" t="str">
        <f t="shared" si="1183"/>
        <v/>
      </c>
      <c r="AG1081" s="344" t="str">
        <f t="shared" si="1234"/>
        <v/>
      </c>
      <c r="AH1081" s="344" t="str">
        <f t="shared" si="1235"/>
        <v/>
      </c>
      <c r="AI1081" s="344" t="str">
        <f t="shared" si="1236"/>
        <v/>
      </c>
      <c r="AJ1081" s="346" t="str">
        <f t="shared" si="1237"/>
        <v/>
      </c>
      <c r="AK1081" s="346" t="str">
        <f t="shared" si="1238"/>
        <v/>
      </c>
      <c r="AL1081" s="347" t="str">
        <f t="shared" si="1239"/>
        <v/>
      </c>
      <c r="AM1081" s="141"/>
      <c r="AN1081" s="141"/>
      <c r="AO1081" s="142"/>
      <c r="AP1081" s="58">
        <f t="shared" si="1184"/>
        <v>0</v>
      </c>
      <c r="AQ1081" s="318">
        <f>SUM(AP$10:AP1081)</f>
        <v>0</v>
      </c>
      <c r="AR1081" s="143">
        <f t="shared" si="1242"/>
        <v>0.1</v>
      </c>
      <c r="AS1081" s="144" t="str">
        <f t="shared" si="1185"/>
        <v/>
      </c>
      <c r="AT1081" s="144" t="str">
        <f t="shared" si="1212"/>
        <v/>
      </c>
      <c r="AU1081" s="145"/>
      <c r="AV1081" s="58">
        <f t="shared" si="1243"/>
        <v>0</v>
      </c>
      <c r="AW1081" s="318">
        <f>SUM(AV$10:AV1081)</f>
        <v>0</v>
      </c>
      <c r="AX1081" s="319">
        <f t="shared" si="1244"/>
        <v>0.1</v>
      </c>
      <c r="AY1081" s="144" t="str">
        <f t="shared" si="1226"/>
        <v/>
      </c>
      <c r="AZ1081" s="144" t="str">
        <f t="shared" si="1227"/>
        <v/>
      </c>
      <c r="BA1081" s="144"/>
      <c r="BB1081" s="146" t="str">
        <f t="shared" si="1186"/>
        <v/>
      </c>
      <c r="BC1081" s="66" t="str">
        <f t="shared" si="1225"/>
        <v/>
      </c>
      <c r="BD1081" s="195" t="str">
        <f t="shared" si="1187"/>
        <v/>
      </c>
      <c r="BF1081" s="283"/>
      <c r="BG1081" s="286" t="str">
        <f t="shared" si="1188"/>
        <v/>
      </c>
      <c r="BY1081" s="211" t="str">
        <f t="shared" si="1189"/>
        <v/>
      </c>
      <c r="BZ1081" s="150" t="str">
        <f t="shared" si="1190"/>
        <v/>
      </c>
      <c r="CB1081" s="54" t="str">
        <f t="shared" si="1224"/>
        <v/>
      </c>
      <c r="CD1081" s="54" t="str">
        <f t="shared" si="1191"/>
        <v/>
      </c>
      <c r="CF1081" s="54" t="str">
        <f t="shared" si="1192"/>
        <v/>
      </c>
      <c r="CH1081" s="150" t="str">
        <f t="shared" si="1193"/>
        <v/>
      </c>
      <c r="CI1081" s="290"/>
      <c r="CJ1081" s="150" t="str">
        <f t="shared" si="1194"/>
        <v/>
      </c>
      <c r="CK1081" s="290"/>
      <c r="CL1081" s="54" t="str">
        <f t="shared" si="1213"/>
        <v/>
      </c>
      <c r="CM1081" s="290"/>
      <c r="CN1081" s="150" t="str">
        <f t="shared" si="1195"/>
        <v/>
      </c>
      <c r="CO1081" s="290"/>
      <c r="CP1081" s="150" t="str">
        <f t="shared" si="1196"/>
        <v/>
      </c>
      <c r="CQ1081" s="290"/>
      <c r="CR1081" s="150" t="str">
        <f t="shared" si="1197"/>
        <v/>
      </c>
      <c r="CS1081" s="290"/>
      <c r="CT1081" s="150" t="str">
        <f t="shared" si="1198"/>
        <v/>
      </c>
      <c r="CU1081" s="150"/>
      <c r="CV1081" s="150" t="str">
        <f t="shared" si="1199"/>
        <v/>
      </c>
      <c r="CW1081" s="94"/>
      <c r="CX1081" s="151" t="str">
        <f t="shared" si="1240"/>
        <v/>
      </c>
      <c r="CY1081" s="151" t="str">
        <f t="shared" si="1241"/>
        <v/>
      </c>
      <c r="CZ1081" s="152"/>
      <c r="DA1081" s="373" t="str">
        <f t="shared" si="1214"/>
        <v/>
      </c>
      <c r="DC1081" s="153">
        <f t="shared" si="1200"/>
        <v>0</v>
      </c>
      <c r="DD1081" s="153">
        <f t="shared" si="1201"/>
        <v>0</v>
      </c>
      <c r="DE1081" s="153">
        <f t="shared" si="1202"/>
        <v>0</v>
      </c>
      <c r="DF1081" s="158">
        <f t="shared" si="1203"/>
        <v>-4.7000000000000002E-3</v>
      </c>
      <c r="DG1081" s="159">
        <f t="shared" si="1215"/>
        <v>-1.1703000000000001</v>
      </c>
      <c r="DH1081" s="158">
        <f t="shared" si="1204"/>
        <v>3.1999999999999997E-3</v>
      </c>
      <c r="DI1081" s="159">
        <f t="shared" si="1216"/>
        <v>0.79679999999999995</v>
      </c>
      <c r="DJ1081" s="158">
        <f t="shared" si="1205"/>
        <v>-2.7000000000000001E-3</v>
      </c>
      <c r="DK1081" s="159">
        <f t="shared" si="1217"/>
        <v>-0.67230000000000001</v>
      </c>
      <c r="DL1081" s="158">
        <f t="shared" si="1206"/>
        <v>1.1999999999999999E-3</v>
      </c>
      <c r="DM1081" s="159">
        <f t="shared" si="1218"/>
        <v>0.29879999999999995</v>
      </c>
      <c r="DN1081" s="158">
        <f t="shared" si="1207"/>
        <v>1.46E-2</v>
      </c>
      <c r="DO1081" s="159">
        <f t="shared" si="1219"/>
        <v>3.6354000000000002</v>
      </c>
      <c r="DP1081" s="158">
        <f t="shared" si="1208"/>
        <v>-1.2999999999999999E-2</v>
      </c>
      <c r="DQ1081" s="159">
        <f t="shared" si="1220"/>
        <v>-3.2369999999999997</v>
      </c>
      <c r="DR1081" s="158">
        <f t="shared" si="1209"/>
        <v>-6.7000000000000002E-3</v>
      </c>
      <c r="DS1081" s="159">
        <f t="shared" si="1221"/>
        <v>-1.6683000000000001</v>
      </c>
      <c r="DT1081" s="158">
        <f t="shared" si="1210"/>
        <v>-1.2999999999999999E-2</v>
      </c>
      <c r="DU1081" s="159">
        <f t="shared" si="1222"/>
        <v>-3.2369999999999997</v>
      </c>
      <c r="DV1081" s="158">
        <f t="shared" si="1211"/>
        <v>-6.7000000000000002E-3</v>
      </c>
      <c r="DW1081" s="160">
        <f t="shared" si="1223"/>
        <v>-1.6683000000000001</v>
      </c>
    </row>
    <row r="1082" spans="1:127" ht="24.95" customHeight="1" x14ac:dyDescent="0.2">
      <c r="A1082" s="272">
        <v>1073</v>
      </c>
      <c r="B1082" s="336"/>
      <c r="C1082" s="332"/>
      <c r="D1082" s="333"/>
      <c r="E1082" s="334"/>
      <c r="F1082" s="335"/>
      <c r="G1082" s="334"/>
      <c r="H1082" s="371"/>
      <c r="I1082" s="334"/>
      <c r="J1082" s="334"/>
      <c r="K1082" s="334"/>
      <c r="L1082" s="334"/>
      <c r="M1082" s="334"/>
      <c r="N1082" s="334"/>
      <c r="O1082" s="337"/>
      <c r="P1082" s="337"/>
      <c r="Q1082" s="338" t="str">
        <f t="shared" si="1174"/>
        <v xml:space="preserve"> </v>
      </c>
      <c r="R1082" s="339" t="str">
        <f t="shared" si="1175"/>
        <v/>
      </c>
      <c r="S1082" s="340" t="str">
        <f t="shared" si="1228"/>
        <v/>
      </c>
      <c r="T1082" s="341" t="str">
        <f t="shared" si="1176"/>
        <v/>
      </c>
      <c r="U1082" s="341" t="str">
        <f t="shared" si="1177"/>
        <v/>
      </c>
      <c r="V1082" s="341" t="str">
        <f t="shared" si="1178"/>
        <v/>
      </c>
      <c r="W1082" s="341" t="str">
        <f t="shared" si="1179"/>
        <v/>
      </c>
      <c r="X1082" s="340" t="str">
        <f t="shared" si="1229"/>
        <v/>
      </c>
      <c r="Y1082" s="342" t="str">
        <f t="shared" si="1230"/>
        <v/>
      </c>
      <c r="Z1082" s="343" t="str">
        <f t="shared" si="1231"/>
        <v/>
      </c>
      <c r="AA1082" s="344" t="str">
        <f t="shared" si="1232"/>
        <v/>
      </c>
      <c r="AB1082" s="345" t="str">
        <f t="shared" si="1180"/>
        <v/>
      </c>
      <c r="AC1082" s="346" t="str">
        <f t="shared" si="1181"/>
        <v/>
      </c>
      <c r="AD1082" s="346" t="str">
        <f t="shared" si="1182"/>
        <v/>
      </c>
      <c r="AE1082" s="344" t="str">
        <f t="shared" si="1233"/>
        <v/>
      </c>
      <c r="AF1082" s="346" t="str">
        <f t="shared" si="1183"/>
        <v/>
      </c>
      <c r="AG1082" s="344" t="str">
        <f t="shared" si="1234"/>
        <v/>
      </c>
      <c r="AH1082" s="344" t="str">
        <f t="shared" si="1235"/>
        <v/>
      </c>
      <c r="AI1082" s="344" t="str">
        <f t="shared" si="1236"/>
        <v/>
      </c>
      <c r="AJ1082" s="346" t="str">
        <f t="shared" si="1237"/>
        <v/>
      </c>
      <c r="AK1082" s="346" t="str">
        <f t="shared" si="1238"/>
        <v/>
      </c>
      <c r="AL1082" s="347" t="str">
        <f t="shared" si="1239"/>
        <v/>
      </c>
      <c r="AM1082" s="141"/>
      <c r="AN1082" s="141"/>
      <c r="AO1082" s="142"/>
      <c r="AP1082" s="58">
        <f t="shared" si="1184"/>
        <v>0</v>
      </c>
      <c r="AQ1082" s="318">
        <f>SUM(AP$10:AP1082)</f>
        <v>0</v>
      </c>
      <c r="AR1082" s="143">
        <f t="shared" si="1242"/>
        <v>0.1</v>
      </c>
      <c r="AS1082" s="144" t="str">
        <f t="shared" si="1185"/>
        <v/>
      </c>
      <c r="AT1082" s="144" t="str">
        <f t="shared" si="1212"/>
        <v/>
      </c>
      <c r="AU1082" s="145"/>
      <c r="AV1082" s="58">
        <f t="shared" si="1243"/>
        <v>0</v>
      </c>
      <c r="AW1082" s="318">
        <f>SUM(AV$10:AV1082)</f>
        <v>0</v>
      </c>
      <c r="AX1082" s="319">
        <f t="shared" si="1244"/>
        <v>0.1</v>
      </c>
      <c r="AY1082" s="144" t="str">
        <f t="shared" si="1226"/>
        <v/>
      </c>
      <c r="AZ1082" s="144" t="str">
        <f t="shared" si="1227"/>
        <v/>
      </c>
      <c r="BA1082" s="144"/>
      <c r="BB1082" s="146" t="str">
        <f t="shared" si="1186"/>
        <v/>
      </c>
      <c r="BC1082" s="66" t="str">
        <f t="shared" si="1225"/>
        <v/>
      </c>
      <c r="BD1082" s="195" t="str">
        <f t="shared" si="1187"/>
        <v/>
      </c>
      <c r="BF1082" s="283"/>
      <c r="BG1082" s="286" t="str">
        <f t="shared" si="1188"/>
        <v/>
      </c>
      <c r="BY1082" s="211" t="str">
        <f t="shared" si="1189"/>
        <v/>
      </c>
      <c r="BZ1082" s="150" t="str">
        <f t="shared" si="1190"/>
        <v/>
      </c>
      <c r="CB1082" s="54" t="str">
        <f t="shared" si="1224"/>
        <v/>
      </c>
      <c r="CD1082" s="54" t="str">
        <f t="shared" si="1191"/>
        <v/>
      </c>
      <c r="CF1082" s="54" t="str">
        <f t="shared" si="1192"/>
        <v/>
      </c>
      <c r="CH1082" s="150" t="str">
        <f t="shared" si="1193"/>
        <v/>
      </c>
      <c r="CI1082" s="290"/>
      <c r="CJ1082" s="150" t="str">
        <f t="shared" si="1194"/>
        <v/>
      </c>
      <c r="CK1082" s="290"/>
      <c r="CL1082" s="54" t="str">
        <f t="shared" si="1213"/>
        <v/>
      </c>
      <c r="CM1082" s="290"/>
      <c r="CN1082" s="150" t="str">
        <f t="shared" si="1195"/>
        <v/>
      </c>
      <c r="CO1082" s="290"/>
      <c r="CP1082" s="150" t="str">
        <f t="shared" si="1196"/>
        <v/>
      </c>
      <c r="CQ1082" s="290"/>
      <c r="CR1082" s="150" t="str">
        <f t="shared" si="1197"/>
        <v/>
      </c>
      <c r="CS1082" s="290"/>
      <c r="CT1082" s="150" t="str">
        <f t="shared" si="1198"/>
        <v/>
      </c>
      <c r="CU1082" s="150"/>
      <c r="CV1082" s="150" t="str">
        <f t="shared" si="1199"/>
        <v/>
      </c>
      <c r="CW1082" s="94"/>
      <c r="CX1082" s="151" t="str">
        <f t="shared" si="1240"/>
        <v/>
      </c>
      <c r="CY1082" s="151" t="str">
        <f t="shared" si="1241"/>
        <v/>
      </c>
      <c r="CZ1082" s="152"/>
      <c r="DA1082" s="373" t="str">
        <f t="shared" si="1214"/>
        <v/>
      </c>
      <c r="DC1082" s="153">
        <f t="shared" si="1200"/>
        <v>0</v>
      </c>
      <c r="DD1082" s="153">
        <f t="shared" si="1201"/>
        <v>0</v>
      </c>
      <c r="DE1082" s="153">
        <f t="shared" si="1202"/>
        <v>0</v>
      </c>
      <c r="DF1082" s="158">
        <f t="shared" si="1203"/>
        <v>-4.7000000000000002E-3</v>
      </c>
      <c r="DG1082" s="159">
        <f t="shared" si="1215"/>
        <v>-1.1703000000000001</v>
      </c>
      <c r="DH1082" s="158">
        <f t="shared" si="1204"/>
        <v>3.1999999999999997E-3</v>
      </c>
      <c r="DI1082" s="159">
        <f t="shared" si="1216"/>
        <v>0.79679999999999995</v>
      </c>
      <c r="DJ1082" s="158">
        <f t="shared" si="1205"/>
        <v>-2.7000000000000001E-3</v>
      </c>
      <c r="DK1082" s="159">
        <f t="shared" si="1217"/>
        <v>-0.67230000000000001</v>
      </c>
      <c r="DL1082" s="158">
        <f t="shared" si="1206"/>
        <v>1.1999999999999999E-3</v>
      </c>
      <c r="DM1082" s="159">
        <f t="shared" si="1218"/>
        <v>0.29879999999999995</v>
      </c>
      <c r="DN1082" s="158">
        <f t="shared" si="1207"/>
        <v>1.46E-2</v>
      </c>
      <c r="DO1082" s="159">
        <f t="shared" si="1219"/>
        <v>3.6354000000000002</v>
      </c>
      <c r="DP1082" s="158">
        <f t="shared" si="1208"/>
        <v>-1.2999999999999999E-2</v>
      </c>
      <c r="DQ1082" s="159">
        <f t="shared" si="1220"/>
        <v>-3.2369999999999997</v>
      </c>
      <c r="DR1082" s="158">
        <f t="shared" si="1209"/>
        <v>-6.7000000000000002E-3</v>
      </c>
      <c r="DS1082" s="159">
        <f t="shared" si="1221"/>
        <v>-1.6683000000000001</v>
      </c>
      <c r="DT1082" s="158">
        <f t="shared" si="1210"/>
        <v>-1.2999999999999999E-2</v>
      </c>
      <c r="DU1082" s="159">
        <f t="shared" si="1222"/>
        <v>-3.2369999999999997</v>
      </c>
      <c r="DV1082" s="158">
        <f t="shared" si="1211"/>
        <v>-6.7000000000000002E-3</v>
      </c>
      <c r="DW1082" s="160">
        <f t="shared" si="1223"/>
        <v>-1.6683000000000001</v>
      </c>
    </row>
    <row r="1083" spans="1:127" ht="24.95" customHeight="1" x14ac:dyDescent="0.2">
      <c r="A1083" s="272">
        <v>1074</v>
      </c>
      <c r="B1083" s="336"/>
      <c r="C1083" s="332"/>
      <c r="D1083" s="333"/>
      <c r="E1083" s="334"/>
      <c r="F1083" s="335"/>
      <c r="G1083" s="334"/>
      <c r="H1083" s="371"/>
      <c r="I1083" s="334"/>
      <c r="J1083" s="334"/>
      <c r="K1083" s="334"/>
      <c r="L1083" s="334"/>
      <c r="M1083" s="334"/>
      <c r="N1083" s="334"/>
      <c r="O1083" s="337"/>
      <c r="P1083" s="337"/>
      <c r="Q1083" s="338" t="str">
        <f t="shared" si="1174"/>
        <v xml:space="preserve"> </v>
      </c>
      <c r="R1083" s="339" t="str">
        <f t="shared" si="1175"/>
        <v/>
      </c>
      <c r="S1083" s="340" t="str">
        <f t="shared" si="1228"/>
        <v/>
      </c>
      <c r="T1083" s="341" t="str">
        <f t="shared" si="1176"/>
        <v/>
      </c>
      <c r="U1083" s="341" t="str">
        <f t="shared" si="1177"/>
        <v/>
      </c>
      <c r="V1083" s="341" t="str">
        <f t="shared" si="1178"/>
        <v/>
      </c>
      <c r="W1083" s="341" t="str">
        <f t="shared" si="1179"/>
        <v/>
      </c>
      <c r="X1083" s="340" t="str">
        <f t="shared" si="1229"/>
        <v/>
      </c>
      <c r="Y1083" s="342" t="str">
        <f t="shared" si="1230"/>
        <v/>
      </c>
      <c r="Z1083" s="343" t="str">
        <f t="shared" si="1231"/>
        <v/>
      </c>
      <c r="AA1083" s="344" t="str">
        <f t="shared" si="1232"/>
        <v/>
      </c>
      <c r="AB1083" s="345" t="str">
        <f t="shared" si="1180"/>
        <v/>
      </c>
      <c r="AC1083" s="346" t="str">
        <f t="shared" si="1181"/>
        <v/>
      </c>
      <c r="AD1083" s="346" t="str">
        <f t="shared" si="1182"/>
        <v/>
      </c>
      <c r="AE1083" s="344" t="str">
        <f t="shared" si="1233"/>
        <v/>
      </c>
      <c r="AF1083" s="346" t="str">
        <f t="shared" si="1183"/>
        <v/>
      </c>
      <c r="AG1083" s="344" t="str">
        <f t="shared" si="1234"/>
        <v/>
      </c>
      <c r="AH1083" s="344" t="str">
        <f t="shared" si="1235"/>
        <v/>
      </c>
      <c r="AI1083" s="344" t="str">
        <f t="shared" si="1236"/>
        <v/>
      </c>
      <c r="AJ1083" s="346" t="str">
        <f t="shared" si="1237"/>
        <v/>
      </c>
      <c r="AK1083" s="346" t="str">
        <f t="shared" si="1238"/>
        <v/>
      </c>
      <c r="AL1083" s="347" t="str">
        <f t="shared" si="1239"/>
        <v/>
      </c>
      <c r="AM1083" s="141"/>
      <c r="AN1083" s="141"/>
      <c r="AO1083" s="142"/>
      <c r="AP1083" s="58">
        <f t="shared" si="1184"/>
        <v>0</v>
      </c>
      <c r="AQ1083" s="318">
        <f>SUM(AP$10:AP1083)</f>
        <v>0</v>
      </c>
      <c r="AR1083" s="143">
        <f t="shared" si="1242"/>
        <v>0.1</v>
      </c>
      <c r="AS1083" s="144" t="str">
        <f t="shared" si="1185"/>
        <v/>
      </c>
      <c r="AT1083" s="144" t="str">
        <f t="shared" si="1212"/>
        <v/>
      </c>
      <c r="AU1083" s="145"/>
      <c r="AV1083" s="58">
        <f t="shared" si="1243"/>
        <v>0</v>
      </c>
      <c r="AW1083" s="318">
        <f>SUM(AV$10:AV1083)</f>
        <v>0</v>
      </c>
      <c r="AX1083" s="319">
        <f t="shared" si="1244"/>
        <v>0.1</v>
      </c>
      <c r="AY1083" s="144" t="str">
        <f t="shared" si="1226"/>
        <v/>
      </c>
      <c r="AZ1083" s="144" t="str">
        <f t="shared" si="1227"/>
        <v/>
      </c>
      <c r="BA1083" s="144"/>
      <c r="BB1083" s="146" t="str">
        <f t="shared" si="1186"/>
        <v/>
      </c>
      <c r="BC1083" s="66" t="str">
        <f t="shared" si="1225"/>
        <v/>
      </c>
      <c r="BD1083" s="195" t="str">
        <f t="shared" si="1187"/>
        <v/>
      </c>
      <c r="BF1083" s="283"/>
      <c r="BG1083" s="286" t="str">
        <f t="shared" si="1188"/>
        <v/>
      </c>
      <c r="BY1083" s="211" t="str">
        <f t="shared" si="1189"/>
        <v/>
      </c>
      <c r="BZ1083" s="150" t="str">
        <f t="shared" si="1190"/>
        <v/>
      </c>
      <c r="CB1083" s="54" t="str">
        <f t="shared" si="1224"/>
        <v/>
      </c>
      <c r="CD1083" s="54" t="str">
        <f t="shared" si="1191"/>
        <v/>
      </c>
      <c r="CF1083" s="54" t="str">
        <f t="shared" si="1192"/>
        <v/>
      </c>
      <c r="CH1083" s="150" t="str">
        <f t="shared" si="1193"/>
        <v/>
      </c>
      <c r="CI1083" s="290"/>
      <c r="CJ1083" s="150" t="str">
        <f t="shared" si="1194"/>
        <v/>
      </c>
      <c r="CK1083" s="290"/>
      <c r="CL1083" s="54" t="str">
        <f t="shared" si="1213"/>
        <v/>
      </c>
      <c r="CM1083" s="290"/>
      <c r="CN1083" s="150" t="str">
        <f t="shared" si="1195"/>
        <v/>
      </c>
      <c r="CO1083" s="290"/>
      <c r="CP1083" s="150" t="str">
        <f t="shared" si="1196"/>
        <v/>
      </c>
      <c r="CQ1083" s="290"/>
      <c r="CR1083" s="150" t="str">
        <f t="shared" si="1197"/>
        <v/>
      </c>
      <c r="CS1083" s="290"/>
      <c r="CT1083" s="150" t="str">
        <f t="shared" si="1198"/>
        <v/>
      </c>
      <c r="CU1083" s="150"/>
      <c r="CV1083" s="150" t="str">
        <f t="shared" si="1199"/>
        <v/>
      </c>
      <c r="CW1083" s="94"/>
      <c r="CX1083" s="151" t="str">
        <f t="shared" si="1240"/>
        <v/>
      </c>
      <c r="CY1083" s="151" t="str">
        <f t="shared" si="1241"/>
        <v/>
      </c>
      <c r="CZ1083" s="152"/>
      <c r="DA1083" s="373" t="str">
        <f t="shared" si="1214"/>
        <v/>
      </c>
      <c r="DC1083" s="153">
        <f t="shared" si="1200"/>
        <v>0</v>
      </c>
      <c r="DD1083" s="153">
        <f t="shared" si="1201"/>
        <v>0</v>
      </c>
      <c r="DE1083" s="153">
        <f t="shared" si="1202"/>
        <v>0</v>
      </c>
      <c r="DF1083" s="158">
        <f t="shared" si="1203"/>
        <v>-4.7000000000000002E-3</v>
      </c>
      <c r="DG1083" s="159">
        <f t="shared" si="1215"/>
        <v>-1.1703000000000001</v>
      </c>
      <c r="DH1083" s="158">
        <f t="shared" si="1204"/>
        <v>3.1999999999999997E-3</v>
      </c>
      <c r="DI1083" s="159">
        <f t="shared" si="1216"/>
        <v>0.79679999999999995</v>
      </c>
      <c r="DJ1083" s="158">
        <f t="shared" si="1205"/>
        <v>-2.7000000000000001E-3</v>
      </c>
      <c r="DK1083" s="159">
        <f t="shared" si="1217"/>
        <v>-0.67230000000000001</v>
      </c>
      <c r="DL1083" s="158">
        <f t="shared" si="1206"/>
        <v>1.1999999999999999E-3</v>
      </c>
      <c r="DM1083" s="159">
        <f t="shared" si="1218"/>
        <v>0.29879999999999995</v>
      </c>
      <c r="DN1083" s="158">
        <f t="shared" si="1207"/>
        <v>1.46E-2</v>
      </c>
      <c r="DO1083" s="159">
        <f t="shared" si="1219"/>
        <v>3.6354000000000002</v>
      </c>
      <c r="DP1083" s="158">
        <f t="shared" si="1208"/>
        <v>-1.2999999999999999E-2</v>
      </c>
      <c r="DQ1083" s="159">
        <f t="shared" si="1220"/>
        <v>-3.2369999999999997</v>
      </c>
      <c r="DR1083" s="158">
        <f t="shared" si="1209"/>
        <v>-6.7000000000000002E-3</v>
      </c>
      <c r="DS1083" s="159">
        <f t="shared" si="1221"/>
        <v>-1.6683000000000001</v>
      </c>
      <c r="DT1083" s="158">
        <f t="shared" si="1210"/>
        <v>-1.2999999999999999E-2</v>
      </c>
      <c r="DU1083" s="159">
        <f t="shared" si="1222"/>
        <v>-3.2369999999999997</v>
      </c>
      <c r="DV1083" s="158">
        <f t="shared" si="1211"/>
        <v>-6.7000000000000002E-3</v>
      </c>
      <c r="DW1083" s="160">
        <f t="shared" si="1223"/>
        <v>-1.6683000000000001</v>
      </c>
    </row>
    <row r="1084" spans="1:127" ht="24.95" customHeight="1" x14ac:dyDescent="0.2">
      <c r="A1084" s="272">
        <v>1075</v>
      </c>
      <c r="B1084" s="336"/>
      <c r="C1084" s="332"/>
      <c r="D1084" s="333"/>
      <c r="E1084" s="334"/>
      <c r="F1084" s="335"/>
      <c r="G1084" s="334"/>
      <c r="H1084" s="371"/>
      <c r="I1084" s="334"/>
      <c r="J1084" s="334"/>
      <c r="K1084" s="334"/>
      <c r="L1084" s="334"/>
      <c r="M1084" s="334"/>
      <c r="N1084" s="334"/>
      <c r="O1084" s="337"/>
      <c r="P1084" s="337"/>
      <c r="Q1084" s="338" t="str">
        <f t="shared" si="1174"/>
        <v xml:space="preserve"> </v>
      </c>
      <c r="R1084" s="339" t="str">
        <f t="shared" si="1175"/>
        <v/>
      </c>
      <c r="S1084" s="340" t="str">
        <f t="shared" si="1228"/>
        <v/>
      </c>
      <c r="T1084" s="341" t="str">
        <f t="shared" si="1176"/>
        <v/>
      </c>
      <c r="U1084" s="341" t="str">
        <f t="shared" si="1177"/>
        <v/>
      </c>
      <c r="V1084" s="341" t="str">
        <f t="shared" si="1178"/>
        <v/>
      </c>
      <c r="W1084" s="341" t="str">
        <f t="shared" si="1179"/>
        <v/>
      </c>
      <c r="X1084" s="340" t="str">
        <f t="shared" si="1229"/>
        <v/>
      </c>
      <c r="Y1084" s="342" t="str">
        <f t="shared" si="1230"/>
        <v/>
      </c>
      <c r="Z1084" s="343" t="str">
        <f t="shared" si="1231"/>
        <v/>
      </c>
      <c r="AA1084" s="344" t="str">
        <f t="shared" si="1232"/>
        <v/>
      </c>
      <c r="AB1084" s="345" t="str">
        <f t="shared" si="1180"/>
        <v/>
      </c>
      <c r="AC1084" s="346" t="str">
        <f t="shared" si="1181"/>
        <v/>
      </c>
      <c r="AD1084" s="346" t="str">
        <f t="shared" si="1182"/>
        <v/>
      </c>
      <c r="AE1084" s="344" t="str">
        <f t="shared" si="1233"/>
        <v/>
      </c>
      <c r="AF1084" s="346" t="str">
        <f t="shared" si="1183"/>
        <v/>
      </c>
      <c r="AG1084" s="344" t="str">
        <f t="shared" si="1234"/>
        <v/>
      </c>
      <c r="AH1084" s="344" t="str">
        <f t="shared" si="1235"/>
        <v/>
      </c>
      <c r="AI1084" s="344" t="str">
        <f t="shared" si="1236"/>
        <v/>
      </c>
      <c r="AJ1084" s="346" t="str">
        <f t="shared" si="1237"/>
        <v/>
      </c>
      <c r="AK1084" s="346" t="str">
        <f t="shared" si="1238"/>
        <v/>
      </c>
      <c r="AL1084" s="347" t="str">
        <f t="shared" si="1239"/>
        <v/>
      </c>
      <c r="AM1084" s="141"/>
      <c r="AN1084" s="141"/>
      <c r="AO1084" s="142"/>
      <c r="AP1084" s="58">
        <f t="shared" si="1184"/>
        <v>0</v>
      </c>
      <c r="AQ1084" s="318">
        <f>SUM(AP$10:AP1084)</f>
        <v>0</v>
      </c>
      <c r="AR1084" s="143">
        <f t="shared" si="1242"/>
        <v>0.1</v>
      </c>
      <c r="AS1084" s="144" t="str">
        <f t="shared" si="1185"/>
        <v/>
      </c>
      <c r="AT1084" s="144" t="str">
        <f t="shared" si="1212"/>
        <v/>
      </c>
      <c r="AU1084" s="145"/>
      <c r="AV1084" s="58">
        <f t="shared" si="1243"/>
        <v>0</v>
      </c>
      <c r="AW1084" s="318">
        <f>SUM(AV$10:AV1084)</f>
        <v>0</v>
      </c>
      <c r="AX1084" s="319">
        <f t="shared" si="1244"/>
        <v>0.1</v>
      </c>
      <c r="AY1084" s="144" t="str">
        <f t="shared" si="1226"/>
        <v/>
      </c>
      <c r="AZ1084" s="144" t="str">
        <f t="shared" si="1227"/>
        <v/>
      </c>
      <c r="BA1084" s="144"/>
      <c r="BB1084" s="146" t="str">
        <f t="shared" si="1186"/>
        <v/>
      </c>
      <c r="BC1084" s="66" t="str">
        <f t="shared" si="1225"/>
        <v/>
      </c>
      <c r="BD1084" s="195" t="str">
        <f t="shared" si="1187"/>
        <v/>
      </c>
      <c r="BF1084" s="283"/>
      <c r="BG1084" s="286" t="str">
        <f t="shared" si="1188"/>
        <v/>
      </c>
      <c r="BY1084" s="211" t="str">
        <f t="shared" si="1189"/>
        <v/>
      </c>
      <c r="BZ1084" s="150" t="str">
        <f t="shared" si="1190"/>
        <v/>
      </c>
      <c r="CB1084" s="54" t="str">
        <f t="shared" si="1224"/>
        <v/>
      </c>
      <c r="CD1084" s="54" t="str">
        <f t="shared" si="1191"/>
        <v/>
      </c>
      <c r="CF1084" s="54" t="str">
        <f t="shared" si="1192"/>
        <v/>
      </c>
      <c r="CH1084" s="150" t="str">
        <f t="shared" si="1193"/>
        <v/>
      </c>
      <c r="CI1084" s="290"/>
      <c r="CJ1084" s="150" t="str">
        <f t="shared" si="1194"/>
        <v/>
      </c>
      <c r="CK1084" s="290"/>
      <c r="CL1084" s="54" t="str">
        <f t="shared" si="1213"/>
        <v/>
      </c>
      <c r="CM1084" s="290"/>
      <c r="CN1084" s="150" t="str">
        <f t="shared" si="1195"/>
        <v/>
      </c>
      <c r="CO1084" s="290"/>
      <c r="CP1084" s="150" t="str">
        <f t="shared" si="1196"/>
        <v/>
      </c>
      <c r="CQ1084" s="290"/>
      <c r="CR1084" s="150" t="str">
        <f t="shared" si="1197"/>
        <v/>
      </c>
      <c r="CS1084" s="290"/>
      <c r="CT1084" s="150" t="str">
        <f t="shared" si="1198"/>
        <v/>
      </c>
      <c r="CU1084" s="150"/>
      <c r="CV1084" s="150" t="str">
        <f t="shared" si="1199"/>
        <v/>
      </c>
      <c r="CW1084" s="94"/>
      <c r="CX1084" s="151" t="str">
        <f t="shared" si="1240"/>
        <v/>
      </c>
      <c r="CY1084" s="151" t="str">
        <f t="shared" si="1241"/>
        <v/>
      </c>
      <c r="CZ1084" s="152"/>
      <c r="DA1084" s="373" t="str">
        <f t="shared" si="1214"/>
        <v/>
      </c>
      <c r="DC1084" s="153">
        <f t="shared" si="1200"/>
        <v>0</v>
      </c>
      <c r="DD1084" s="153">
        <f t="shared" si="1201"/>
        <v>0</v>
      </c>
      <c r="DE1084" s="153">
        <f t="shared" si="1202"/>
        <v>0</v>
      </c>
      <c r="DF1084" s="158">
        <f t="shared" si="1203"/>
        <v>-4.7000000000000002E-3</v>
      </c>
      <c r="DG1084" s="159">
        <f t="shared" si="1215"/>
        <v>-1.1703000000000001</v>
      </c>
      <c r="DH1084" s="158">
        <f t="shared" si="1204"/>
        <v>3.1999999999999997E-3</v>
      </c>
      <c r="DI1084" s="159">
        <f t="shared" si="1216"/>
        <v>0.79679999999999995</v>
      </c>
      <c r="DJ1084" s="158">
        <f t="shared" si="1205"/>
        <v>-2.7000000000000001E-3</v>
      </c>
      <c r="DK1084" s="159">
        <f t="shared" si="1217"/>
        <v>-0.67230000000000001</v>
      </c>
      <c r="DL1084" s="158">
        <f t="shared" si="1206"/>
        <v>1.1999999999999999E-3</v>
      </c>
      <c r="DM1084" s="159">
        <f t="shared" si="1218"/>
        <v>0.29879999999999995</v>
      </c>
      <c r="DN1084" s="158">
        <f t="shared" si="1207"/>
        <v>1.46E-2</v>
      </c>
      <c r="DO1084" s="159">
        <f t="shared" si="1219"/>
        <v>3.6354000000000002</v>
      </c>
      <c r="DP1084" s="158">
        <f t="shared" si="1208"/>
        <v>-1.2999999999999999E-2</v>
      </c>
      <c r="DQ1084" s="159">
        <f t="shared" si="1220"/>
        <v>-3.2369999999999997</v>
      </c>
      <c r="DR1084" s="158">
        <f t="shared" si="1209"/>
        <v>-6.7000000000000002E-3</v>
      </c>
      <c r="DS1084" s="159">
        <f t="shared" si="1221"/>
        <v>-1.6683000000000001</v>
      </c>
      <c r="DT1084" s="158">
        <f t="shared" si="1210"/>
        <v>-1.2999999999999999E-2</v>
      </c>
      <c r="DU1084" s="159">
        <f t="shared" si="1222"/>
        <v>-3.2369999999999997</v>
      </c>
      <c r="DV1084" s="158">
        <f t="shared" si="1211"/>
        <v>-6.7000000000000002E-3</v>
      </c>
      <c r="DW1084" s="160">
        <f t="shared" si="1223"/>
        <v>-1.6683000000000001</v>
      </c>
    </row>
    <row r="1085" spans="1:127" ht="24.95" customHeight="1" x14ac:dyDescent="0.2">
      <c r="A1085" s="272">
        <v>1076</v>
      </c>
      <c r="B1085" s="336"/>
      <c r="C1085" s="332"/>
      <c r="D1085" s="333"/>
      <c r="E1085" s="334"/>
      <c r="F1085" s="335"/>
      <c r="G1085" s="334"/>
      <c r="H1085" s="371"/>
      <c r="I1085" s="334"/>
      <c r="J1085" s="334"/>
      <c r="K1085" s="334"/>
      <c r="L1085" s="334"/>
      <c r="M1085" s="334"/>
      <c r="N1085" s="334"/>
      <c r="O1085" s="337"/>
      <c r="P1085" s="337"/>
      <c r="Q1085" s="338" t="str">
        <f t="shared" si="1174"/>
        <v xml:space="preserve"> </v>
      </c>
      <c r="R1085" s="339" t="str">
        <f t="shared" si="1175"/>
        <v/>
      </c>
      <c r="S1085" s="340" t="str">
        <f t="shared" si="1228"/>
        <v/>
      </c>
      <c r="T1085" s="341" t="str">
        <f t="shared" si="1176"/>
        <v/>
      </c>
      <c r="U1085" s="341" t="str">
        <f t="shared" si="1177"/>
        <v/>
      </c>
      <c r="V1085" s="341" t="str">
        <f t="shared" si="1178"/>
        <v/>
      </c>
      <c r="W1085" s="341" t="str">
        <f t="shared" si="1179"/>
        <v/>
      </c>
      <c r="X1085" s="340" t="str">
        <f t="shared" si="1229"/>
        <v/>
      </c>
      <c r="Y1085" s="342" t="str">
        <f t="shared" si="1230"/>
        <v/>
      </c>
      <c r="Z1085" s="343" t="str">
        <f t="shared" si="1231"/>
        <v/>
      </c>
      <c r="AA1085" s="344" t="str">
        <f t="shared" si="1232"/>
        <v/>
      </c>
      <c r="AB1085" s="345" t="str">
        <f t="shared" si="1180"/>
        <v/>
      </c>
      <c r="AC1085" s="346" t="str">
        <f t="shared" si="1181"/>
        <v/>
      </c>
      <c r="AD1085" s="346" t="str">
        <f t="shared" si="1182"/>
        <v/>
      </c>
      <c r="AE1085" s="344" t="str">
        <f t="shared" si="1233"/>
        <v/>
      </c>
      <c r="AF1085" s="346" t="str">
        <f t="shared" si="1183"/>
        <v/>
      </c>
      <c r="AG1085" s="344" t="str">
        <f t="shared" si="1234"/>
        <v/>
      </c>
      <c r="AH1085" s="344" t="str">
        <f t="shared" si="1235"/>
        <v/>
      </c>
      <c r="AI1085" s="344" t="str">
        <f t="shared" si="1236"/>
        <v/>
      </c>
      <c r="AJ1085" s="346" t="str">
        <f t="shared" si="1237"/>
        <v/>
      </c>
      <c r="AK1085" s="346" t="str">
        <f t="shared" si="1238"/>
        <v/>
      </c>
      <c r="AL1085" s="347" t="str">
        <f t="shared" si="1239"/>
        <v/>
      </c>
      <c r="AM1085" s="141"/>
      <c r="AN1085" s="141"/>
      <c r="AO1085" s="142"/>
      <c r="AP1085" s="58">
        <f t="shared" si="1184"/>
        <v>0</v>
      </c>
      <c r="AQ1085" s="318">
        <f>SUM(AP$10:AP1085)</f>
        <v>0</v>
      </c>
      <c r="AR1085" s="143">
        <f t="shared" si="1242"/>
        <v>0.1</v>
      </c>
      <c r="AS1085" s="144" t="str">
        <f t="shared" si="1185"/>
        <v/>
      </c>
      <c r="AT1085" s="144" t="str">
        <f t="shared" si="1212"/>
        <v/>
      </c>
      <c r="AU1085" s="145"/>
      <c r="AV1085" s="58">
        <f t="shared" si="1243"/>
        <v>0</v>
      </c>
      <c r="AW1085" s="318">
        <f>SUM(AV$10:AV1085)</f>
        <v>0</v>
      </c>
      <c r="AX1085" s="319">
        <f t="shared" si="1244"/>
        <v>0.1</v>
      </c>
      <c r="AY1085" s="144" t="str">
        <f t="shared" si="1226"/>
        <v/>
      </c>
      <c r="AZ1085" s="144" t="str">
        <f t="shared" si="1227"/>
        <v/>
      </c>
      <c r="BA1085" s="144"/>
      <c r="BB1085" s="146" t="str">
        <f t="shared" si="1186"/>
        <v/>
      </c>
      <c r="BC1085" s="66" t="str">
        <f t="shared" si="1225"/>
        <v/>
      </c>
      <c r="BD1085" s="195" t="str">
        <f t="shared" si="1187"/>
        <v/>
      </c>
      <c r="BF1085" s="283"/>
      <c r="BG1085" s="286" t="str">
        <f t="shared" si="1188"/>
        <v/>
      </c>
      <c r="BY1085" s="211" t="str">
        <f t="shared" si="1189"/>
        <v/>
      </c>
      <c r="BZ1085" s="150" t="str">
        <f t="shared" si="1190"/>
        <v/>
      </c>
      <c r="CB1085" s="54" t="str">
        <f t="shared" si="1224"/>
        <v/>
      </c>
      <c r="CD1085" s="54" t="str">
        <f t="shared" si="1191"/>
        <v/>
      </c>
      <c r="CF1085" s="54" t="str">
        <f t="shared" si="1192"/>
        <v/>
      </c>
      <c r="CH1085" s="150" t="str">
        <f t="shared" si="1193"/>
        <v/>
      </c>
      <c r="CI1085" s="290"/>
      <c r="CJ1085" s="150" t="str">
        <f t="shared" si="1194"/>
        <v/>
      </c>
      <c r="CK1085" s="290"/>
      <c r="CL1085" s="54" t="str">
        <f t="shared" si="1213"/>
        <v/>
      </c>
      <c r="CM1085" s="290"/>
      <c r="CN1085" s="150" t="str">
        <f t="shared" si="1195"/>
        <v/>
      </c>
      <c r="CO1085" s="290"/>
      <c r="CP1085" s="150" t="str">
        <f t="shared" si="1196"/>
        <v/>
      </c>
      <c r="CQ1085" s="290"/>
      <c r="CR1085" s="150" t="str">
        <f t="shared" si="1197"/>
        <v/>
      </c>
      <c r="CS1085" s="290"/>
      <c r="CT1085" s="150" t="str">
        <f t="shared" si="1198"/>
        <v/>
      </c>
      <c r="CU1085" s="150"/>
      <c r="CV1085" s="150" t="str">
        <f t="shared" si="1199"/>
        <v/>
      </c>
      <c r="CW1085" s="94"/>
      <c r="CX1085" s="151" t="str">
        <f t="shared" si="1240"/>
        <v/>
      </c>
      <c r="CY1085" s="151" t="str">
        <f t="shared" si="1241"/>
        <v/>
      </c>
      <c r="CZ1085" s="152"/>
      <c r="DA1085" s="373" t="str">
        <f t="shared" si="1214"/>
        <v/>
      </c>
      <c r="DC1085" s="153">
        <f t="shared" si="1200"/>
        <v>0</v>
      </c>
      <c r="DD1085" s="153">
        <f t="shared" si="1201"/>
        <v>0</v>
      </c>
      <c r="DE1085" s="153">
        <f t="shared" si="1202"/>
        <v>0</v>
      </c>
      <c r="DF1085" s="158">
        <f t="shared" si="1203"/>
        <v>-4.7000000000000002E-3</v>
      </c>
      <c r="DG1085" s="159">
        <f t="shared" si="1215"/>
        <v>-1.1703000000000001</v>
      </c>
      <c r="DH1085" s="158">
        <f t="shared" si="1204"/>
        <v>3.1999999999999997E-3</v>
      </c>
      <c r="DI1085" s="159">
        <f t="shared" si="1216"/>
        <v>0.79679999999999995</v>
      </c>
      <c r="DJ1085" s="158">
        <f t="shared" si="1205"/>
        <v>-2.7000000000000001E-3</v>
      </c>
      <c r="DK1085" s="159">
        <f t="shared" si="1217"/>
        <v>-0.67230000000000001</v>
      </c>
      <c r="DL1085" s="158">
        <f t="shared" si="1206"/>
        <v>1.1999999999999999E-3</v>
      </c>
      <c r="DM1085" s="159">
        <f t="shared" si="1218"/>
        <v>0.29879999999999995</v>
      </c>
      <c r="DN1085" s="158">
        <f t="shared" si="1207"/>
        <v>1.46E-2</v>
      </c>
      <c r="DO1085" s="159">
        <f t="shared" si="1219"/>
        <v>3.6354000000000002</v>
      </c>
      <c r="DP1085" s="158">
        <f t="shared" si="1208"/>
        <v>-1.2999999999999999E-2</v>
      </c>
      <c r="DQ1085" s="159">
        <f t="shared" si="1220"/>
        <v>-3.2369999999999997</v>
      </c>
      <c r="DR1085" s="158">
        <f t="shared" si="1209"/>
        <v>-6.7000000000000002E-3</v>
      </c>
      <c r="DS1085" s="159">
        <f t="shared" si="1221"/>
        <v>-1.6683000000000001</v>
      </c>
      <c r="DT1085" s="158">
        <f t="shared" si="1210"/>
        <v>-1.2999999999999999E-2</v>
      </c>
      <c r="DU1085" s="159">
        <f t="shared" si="1222"/>
        <v>-3.2369999999999997</v>
      </c>
      <c r="DV1085" s="158">
        <f t="shared" si="1211"/>
        <v>-6.7000000000000002E-3</v>
      </c>
      <c r="DW1085" s="160">
        <f t="shared" si="1223"/>
        <v>-1.6683000000000001</v>
      </c>
    </row>
    <row r="1086" spans="1:127" ht="24.95" customHeight="1" x14ac:dyDescent="0.2">
      <c r="A1086" s="272">
        <v>1077</v>
      </c>
      <c r="B1086" s="336"/>
      <c r="C1086" s="332"/>
      <c r="D1086" s="333"/>
      <c r="E1086" s="334"/>
      <c r="F1086" s="335"/>
      <c r="G1086" s="334"/>
      <c r="H1086" s="371"/>
      <c r="I1086" s="334"/>
      <c r="J1086" s="334"/>
      <c r="K1086" s="334"/>
      <c r="L1086" s="334"/>
      <c r="M1086" s="334"/>
      <c r="N1086" s="334"/>
      <c r="O1086" s="337"/>
      <c r="P1086" s="337"/>
      <c r="Q1086" s="338" t="str">
        <f t="shared" si="1174"/>
        <v xml:space="preserve"> </v>
      </c>
      <c r="R1086" s="339" t="str">
        <f t="shared" si="1175"/>
        <v/>
      </c>
      <c r="S1086" s="340" t="str">
        <f t="shared" si="1228"/>
        <v/>
      </c>
      <c r="T1086" s="341" t="str">
        <f t="shared" si="1176"/>
        <v/>
      </c>
      <c r="U1086" s="341" t="str">
        <f t="shared" si="1177"/>
        <v/>
      </c>
      <c r="V1086" s="341" t="str">
        <f t="shared" si="1178"/>
        <v/>
      </c>
      <c r="W1086" s="341" t="str">
        <f t="shared" si="1179"/>
        <v/>
      </c>
      <c r="X1086" s="340" t="str">
        <f t="shared" si="1229"/>
        <v/>
      </c>
      <c r="Y1086" s="342" t="str">
        <f t="shared" si="1230"/>
        <v/>
      </c>
      <c r="Z1086" s="343" t="str">
        <f t="shared" si="1231"/>
        <v/>
      </c>
      <c r="AA1086" s="344" t="str">
        <f t="shared" si="1232"/>
        <v/>
      </c>
      <c r="AB1086" s="345" t="str">
        <f t="shared" si="1180"/>
        <v/>
      </c>
      <c r="AC1086" s="346" t="str">
        <f t="shared" si="1181"/>
        <v/>
      </c>
      <c r="AD1086" s="346" t="str">
        <f t="shared" si="1182"/>
        <v/>
      </c>
      <c r="AE1086" s="344" t="str">
        <f t="shared" si="1233"/>
        <v/>
      </c>
      <c r="AF1086" s="346" t="str">
        <f t="shared" si="1183"/>
        <v/>
      </c>
      <c r="AG1086" s="344" t="str">
        <f t="shared" si="1234"/>
        <v/>
      </c>
      <c r="AH1086" s="344" t="str">
        <f t="shared" si="1235"/>
        <v/>
      </c>
      <c r="AI1086" s="344" t="str">
        <f t="shared" si="1236"/>
        <v/>
      </c>
      <c r="AJ1086" s="346" t="str">
        <f t="shared" si="1237"/>
        <v/>
      </c>
      <c r="AK1086" s="346" t="str">
        <f t="shared" si="1238"/>
        <v/>
      </c>
      <c r="AL1086" s="347" t="str">
        <f t="shared" si="1239"/>
        <v/>
      </c>
      <c r="AM1086" s="141"/>
      <c r="AN1086" s="141"/>
      <c r="AO1086" s="142"/>
      <c r="AP1086" s="58">
        <f t="shared" si="1184"/>
        <v>0</v>
      </c>
      <c r="AQ1086" s="318">
        <f>SUM(AP$10:AP1086)</f>
        <v>0</v>
      </c>
      <c r="AR1086" s="143">
        <f t="shared" si="1242"/>
        <v>0.1</v>
      </c>
      <c r="AS1086" s="144" t="str">
        <f t="shared" si="1185"/>
        <v/>
      </c>
      <c r="AT1086" s="144" t="str">
        <f t="shared" si="1212"/>
        <v/>
      </c>
      <c r="AU1086" s="145"/>
      <c r="AV1086" s="58">
        <f t="shared" si="1243"/>
        <v>0</v>
      </c>
      <c r="AW1086" s="318">
        <f>SUM(AV$10:AV1086)</f>
        <v>0</v>
      </c>
      <c r="AX1086" s="319">
        <f t="shared" si="1244"/>
        <v>0.1</v>
      </c>
      <c r="AY1086" s="144" t="str">
        <f t="shared" si="1226"/>
        <v/>
      </c>
      <c r="AZ1086" s="144" t="str">
        <f t="shared" si="1227"/>
        <v/>
      </c>
      <c r="BA1086" s="144"/>
      <c r="BB1086" s="146" t="str">
        <f t="shared" si="1186"/>
        <v/>
      </c>
      <c r="BC1086" s="66" t="str">
        <f t="shared" si="1225"/>
        <v/>
      </c>
      <c r="BD1086" s="195" t="str">
        <f t="shared" si="1187"/>
        <v/>
      </c>
      <c r="BF1086" s="283"/>
      <c r="BG1086" s="286" t="str">
        <f t="shared" si="1188"/>
        <v/>
      </c>
      <c r="BY1086" s="211" t="str">
        <f t="shared" si="1189"/>
        <v/>
      </c>
      <c r="BZ1086" s="150" t="str">
        <f t="shared" si="1190"/>
        <v/>
      </c>
      <c r="CB1086" s="54" t="str">
        <f t="shared" si="1224"/>
        <v/>
      </c>
      <c r="CD1086" s="54" t="str">
        <f t="shared" si="1191"/>
        <v/>
      </c>
      <c r="CF1086" s="54" t="str">
        <f t="shared" si="1192"/>
        <v/>
      </c>
      <c r="CH1086" s="150" t="str">
        <f t="shared" si="1193"/>
        <v/>
      </c>
      <c r="CI1086" s="290"/>
      <c r="CJ1086" s="150" t="str">
        <f t="shared" si="1194"/>
        <v/>
      </c>
      <c r="CK1086" s="290"/>
      <c r="CL1086" s="54" t="str">
        <f t="shared" si="1213"/>
        <v/>
      </c>
      <c r="CM1086" s="290"/>
      <c r="CN1086" s="150" t="str">
        <f t="shared" si="1195"/>
        <v/>
      </c>
      <c r="CO1086" s="290"/>
      <c r="CP1086" s="150" t="str">
        <f t="shared" si="1196"/>
        <v/>
      </c>
      <c r="CQ1086" s="290"/>
      <c r="CR1086" s="150" t="str">
        <f t="shared" si="1197"/>
        <v/>
      </c>
      <c r="CS1086" s="290"/>
      <c r="CT1086" s="150" t="str">
        <f t="shared" si="1198"/>
        <v/>
      </c>
      <c r="CU1086" s="150"/>
      <c r="CV1086" s="150" t="str">
        <f t="shared" si="1199"/>
        <v/>
      </c>
      <c r="CW1086" s="94"/>
      <c r="CX1086" s="151" t="str">
        <f t="shared" si="1240"/>
        <v/>
      </c>
      <c r="CY1086" s="151" t="str">
        <f t="shared" si="1241"/>
        <v/>
      </c>
      <c r="CZ1086" s="152"/>
      <c r="DA1086" s="373" t="str">
        <f t="shared" si="1214"/>
        <v/>
      </c>
      <c r="DC1086" s="153">
        <f t="shared" si="1200"/>
        <v>0</v>
      </c>
      <c r="DD1086" s="153">
        <f t="shared" si="1201"/>
        <v>0</v>
      </c>
      <c r="DE1086" s="153">
        <f t="shared" si="1202"/>
        <v>0</v>
      </c>
      <c r="DF1086" s="158">
        <f t="shared" si="1203"/>
        <v>-4.7000000000000002E-3</v>
      </c>
      <c r="DG1086" s="159">
        <f t="shared" si="1215"/>
        <v>-1.1703000000000001</v>
      </c>
      <c r="DH1086" s="158">
        <f t="shared" si="1204"/>
        <v>3.1999999999999997E-3</v>
      </c>
      <c r="DI1086" s="159">
        <f t="shared" si="1216"/>
        <v>0.79679999999999995</v>
      </c>
      <c r="DJ1086" s="158">
        <f t="shared" si="1205"/>
        <v>-2.7000000000000001E-3</v>
      </c>
      <c r="DK1086" s="159">
        <f t="shared" si="1217"/>
        <v>-0.67230000000000001</v>
      </c>
      <c r="DL1086" s="158">
        <f t="shared" si="1206"/>
        <v>1.1999999999999999E-3</v>
      </c>
      <c r="DM1086" s="159">
        <f t="shared" si="1218"/>
        <v>0.29879999999999995</v>
      </c>
      <c r="DN1086" s="158">
        <f t="shared" si="1207"/>
        <v>1.46E-2</v>
      </c>
      <c r="DO1086" s="159">
        <f t="shared" si="1219"/>
        <v>3.6354000000000002</v>
      </c>
      <c r="DP1086" s="158">
        <f t="shared" si="1208"/>
        <v>-1.2999999999999999E-2</v>
      </c>
      <c r="DQ1086" s="159">
        <f t="shared" si="1220"/>
        <v>-3.2369999999999997</v>
      </c>
      <c r="DR1086" s="158">
        <f t="shared" si="1209"/>
        <v>-6.7000000000000002E-3</v>
      </c>
      <c r="DS1086" s="159">
        <f t="shared" si="1221"/>
        <v>-1.6683000000000001</v>
      </c>
      <c r="DT1086" s="158">
        <f t="shared" si="1210"/>
        <v>-1.2999999999999999E-2</v>
      </c>
      <c r="DU1086" s="159">
        <f t="shared" si="1222"/>
        <v>-3.2369999999999997</v>
      </c>
      <c r="DV1086" s="158">
        <f t="shared" si="1211"/>
        <v>-6.7000000000000002E-3</v>
      </c>
      <c r="DW1086" s="160">
        <f t="shared" si="1223"/>
        <v>-1.6683000000000001</v>
      </c>
    </row>
    <row r="1087" spans="1:127" ht="24.95" customHeight="1" x14ac:dyDescent="0.2">
      <c r="A1087" s="272">
        <v>1078</v>
      </c>
      <c r="B1087" s="336"/>
      <c r="C1087" s="332"/>
      <c r="D1087" s="333"/>
      <c r="E1087" s="334"/>
      <c r="F1087" s="335"/>
      <c r="G1087" s="334"/>
      <c r="H1087" s="371"/>
      <c r="I1087" s="334"/>
      <c r="J1087" s="334"/>
      <c r="K1087" s="334"/>
      <c r="L1087" s="334"/>
      <c r="M1087" s="334"/>
      <c r="N1087" s="334"/>
      <c r="O1087" s="337"/>
      <c r="P1087" s="337"/>
      <c r="Q1087" s="338" t="str">
        <f t="shared" si="1174"/>
        <v xml:space="preserve"> </v>
      </c>
      <c r="R1087" s="339" t="str">
        <f t="shared" si="1175"/>
        <v/>
      </c>
      <c r="S1087" s="340" t="str">
        <f t="shared" si="1228"/>
        <v/>
      </c>
      <c r="T1087" s="341" t="str">
        <f t="shared" si="1176"/>
        <v/>
      </c>
      <c r="U1087" s="341" t="str">
        <f t="shared" si="1177"/>
        <v/>
      </c>
      <c r="V1087" s="341" t="str">
        <f t="shared" si="1178"/>
        <v/>
      </c>
      <c r="W1087" s="341" t="str">
        <f t="shared" si="1179"/>
        <v/>
      </c>
      <c r="X1087" s="340" t="str">
        <f t="shared" si="1229"/>
        <v/>
      </c>
      <c r="Y1087" s="342" t="str">
        <f t="shared" si="1230"/>
        <v/>
      </c>
      <c r="Z1087" s="343" t="str">
        <f t="shared" si="1231"/>
        <v/>
      </c>
      <c r="AA1087" s="344" t="str">
        <f t="shared" si="1232"/>
        <v/>
      </c>
      <c r="AB1087" s="345" t="str">
        <f t="shared" si="1180"/>
        <v/>
      </c>
      <c r="AC1087" s="346" t="str">
        <f t="shared" si="1181"/>
        <v/>
      </c>
      <c r="AD1087" s="346" t="str">
        <f t="shared" si="1182"/>
        <v/>
      </c>
      <c r="AE1087" s="344" t="str">
        <f t="shared" si="1233"/>
        <v/>
      </c>
      <c r="AF1087" s="346" t="str">
        <f t="shared" si="1183"/>
        <v/>
      </c>
      <c r="AG1087" s="344" t="str">
        <f t="shared" si="1234"/>
        <v/>
      </c>
      <c r="AH1087" s="344" t="str">
        <f t="shared" si="1235"/>
        <v/>
      </c>
      <c r="AI1087" s="344" t="str">
        <f t="shared" si="1236"/>
        <v/>
      </c>
      <c r="AJ1087" s="346" t="str">
        <f t="shared" si="1237"/>
        <v/>
      </c>
      <c r="AK1087" s="346" t="str">
        <f t="shared" si="1238"/>
        <v/>
      </c>
      <c r="AL1087" s="347" t="str">
        <f t="shared" si="1239"/>
        <v/>
      </c>
      <c r="AM1087" s="141"/>
      <c r="AN1087" s="141"/>
      <c r="AO1087" s="142"/>
      <c r="AP1087" s="58">
        <f t="shared" si="1184"/>
        <v>0</v>
      </c>
      <c r="AQ1087" s="318">
        <f>SUM(AP$10:AP1087)</f>
        <v>0</v>
      </c>
      <c r="AR1087" s="143">
        <f t="shared" si="1242"/>
        <v>0.1</v>
      </c>
      <c r="AS1087" s="144" t="str">
        <f t="shared" si="1185"/>
        <v/>
      </c>
      <c r="AT1087" s="144" t="str">
        <f t="shared" si="1212"/>
        <v/>
      </c>
      <c r="AU1087" s="145"/>
      <c r="AV1087" s="58">
        <f t="shared" si="1243"/>
        <v>0</v>
      </c>
      <c r="AW1087" s="318">
        <f>SUM(AV$10:AV1087)</f>
        <v>0</v>
      </c>
      <c r="AX1087" s="319">
        <f t="shared" si="1244"/>
        <v>0.1</v>
      </c>
      <c r="AY1087" s="144" t="str">
        <f t="shared" si="1226"/>
        <v/>
      </c>
      <c r="AZ1087" s="144" t="str">
        <f t="shared" si="1227"/>
        <v/>
      </c>
      <c r="BA1087" s="144"/>
      <c r="BB1087" s="146" t="str">
        <f t="shared" si="1186"/>
        <v/>
      </c>
      <c r="BC1087" s="66" t="str">
        <f t="shared" si="1225"/>
        <v/>
      </c>
      <c r="BD1087" s="195" t="str">
        <f t="shared" si="1187"/>
        <v/>
      </c>
      <c r="BF1087" s="283"/>
      <c r="BG1087" s="286" t="str">
        <f t="shared" si="1188"/>
        <v/>
      </c>
      <c r="BY1087" s="211" t="str">
        <f t="shared" si="1189"/>
        <v/>
      </c>
      <c r="BZ1087" s="150" t="str">
        <f t="shared" si="1190"/>
        <v/>
      </c>
      <c r="CB1087" s="54" t="str">
        <f t="shared" si="1224"/>
        <v/>
      </c>
      <c r="CD1087" s="54" t="str">
        <f t="shared" si="1191"/>
        <v/>
      </c>
      <c r="CF1087" s="54" t="str">
        <f t="shared" si="1192"/>
        <v/>
      </c>
      <c r="CH1087" s="150" t="str">
        <f t="shared" si="1193"/>
        <v/>
      </c>
      <c r="CI1087" s="290"/>
      <c r="CJ1087" s="150" t="str">
        <f t="shared" si="1194"/>
        <v/>
      </c>
      <c r="CK1087" s="290"/>
      <c r="CL1087" s="54" t="str">
        <f t="shared" si="1213"/>
        <v/>
      </c>
      <c r="CM1087" s="290"/>
      <c r="CN1087" s="150" t="str">
        <f t="shared" si="1195"/>
        <v/>
      </c>
      <c r="CO1087" s="290"/>
      <c r="CP1087" s="150" t="str">
        <f t="shared" si="1196"/>
        <v/>
      </c>
      <c r="CQ1087" s="290"/>
      <c r="CR1087" s="150" t="str">
        <f t="shared" si="1197"/>
        <v/>
      </c>
      <c r="CS1087" s="290"/>
      <c r="CT1087" s="150" t="str">
        <f t="shared" si="1198"/>
        <v/>
      </c>
      <c r="CU1087" s="150"/>
      <c r="CV1087" s="150" t="str">
        <f t="shared" si="1199"/>
        <v/>
      </c>
      <c r="CW1087" s="94"/>
      <c r="CX1087" s="151" t="str">
        <f t="shared" si="1240"/>
        <v/>
      </c>
      <c r="CY1087" s="151" t="str">
        <f t="shared" si="1241"/>
        <v/>
      </c>
      <c r="CZ1087" s="152"/>
      <c r="DA1087" s="373" t="str">
        <f t="shared" si="1214"/>
        <v/>
      </c>
      <c r="DC1087" s="153">
        <f t="shared" si="1200"/>
        <v>0</v>
      </c>
      <c r="DD1087" s="153">
        <f t="shared" si="1201"/>
        <v>0</v>
      </c>
      <c r="DE1087" s="153">
        <f t="shared" si="1202"/>
        <v>0</v>
      </c>
      <c r="DF1087" s="158">
        <f t="shared" si="1203"/>
        <v>-4.7000000000000002E-3</v>
      </c>
      <c r="DG1087" s="159">
        <f t="shared" si="1215"/>
        <v>-1.1703000000000001</v>
      </c>
      <c r="DH1087" s="158">
        <f t="shared" si="1204"/>
        <v>3.1999999999999997E-3</v>
      </c>
      <c r="DI1087" s="159">
        <f t="shared" si="1216"/>
        <v>0.79679999999999995</v>
      </c>
      <c r="DJ1087" s="158">
        <f t="shared" si="1205"/>
        <v>-2.7000000000000001E-3</v>
      </c>
      <c r="DK1087" s="159">
        <f t="shared" si="1217"/>
        <v>-0.67230000000000001</v>
      </c>
      <c r="DL1087" s="158">
        <f t="shared" si="1206"/>
        <v>1.1999999999999999E-3</v>
      </c>
      <c r="DM1087" s="159">
        <f t="shared" si="1218"/>
        <v>0.29879999999999995</v>
      </c>
      <c r="DN1087" s="158">
        <f t="shared" si="1207"/>
        <v>1.46E-2</v>
      </c>
      <c r="DO1087" s="159">
        <f t="shared" si="1219"/>
        <v>3.6354000000000002</v>
      </c>
      <c r="DP1087" s="158">
        <f t="shared" si="1208"/>
        <v>-1.2999999999999999E-2</v>
      </c>
      <c r="DQ1087" s="159">
        <f t="shared" si="1220"/>
        <v>-3.2369999999999997</v>
      </c>
      <c r="DR1087" s="158">
        <f t="shared" si="1209"/>
        <v>-6.7000000000000002E-3</v>
      </c>
      <c r="DS1087" s="159">
        <f t="shared" si="1221"/>
        <v>-1.6683000000000001</v>
      </c>
      <c r="DT1087" s="158">
        <f t="shared" si="1210"/>
        <v>-1.2999999999999999E-2</v>
      </c>
      <c r="DU1087" s="159">
        <f t="shared" si="1222"/>
        <v>-3.2369999999999997</v>
      </c>
      <c r="DV1087" s="158">
        <f t="shared" si="1211"/>
        <v>-6.7000000000000002E-3</v>
      </c>
      <c r="DW1087" s="160">
        <f t="shared" si="1223"/>
        <v>-1.6683000000000001</v>
      </c>
    </row>
    <row r="1088" spans="1:127" ht="24.95" customHeight="1" x14ac:dyDescent="0.2">
      <c r="A1088" s="272">
        <v>1079</v>
      </c>
      <c r="B1088" s="336"/>
      <c r="C1088" s="332"/>
      <c r="D1088" s="333"/>
      <c r="E1088" s="334"/>
      <c r="F1088" s="335"/>
      <c r="G1088" s="334"/>
      <c r="H1088" s="371"/>
      <c r="I1088" s="334"/>
      <c r="J1088" s="334"/>
      <c r="K1088" s="334"/>
      <c r="L1088" s="334"/>
      <c r="M1088" s="334"/>
      <c r="N1088" s="334"/>
      <c r="O1088" s="337"/>
      <c r="P1088" s="337"/>
      <c r="Q1088" s="338" t="str">
        <f t="shared" si="1174"/>
        <v xml:space="preserve"> </v>
      </c>
      <c r="R1088" s="339" t="str">
        <f t="shared" si="1175"/>
        <v/>
      </c>
      <c r="S1088" s="340" t="str">
        <f t="shared" si="1228"/>
        <v/>
      </c>
      <c r="T1088" s="341" t="str">
        <f t="shared" si="1176"/>
        <v/>
      </c>
      <c r="U1088" s="341" t="str">
        <f t="shared" si="1177"/>
        <v/>
      </c>
      <c r="V1088" s="341" t="str">
        <f t="shared" si="1178"/>
        <v/>
      </c>
      <c r="W1088" s="341" t="str">
        <f t="shared" si="1179"/>
        <v/>
      </c>
      <c r="X1088" s="340" t="str">
        <f t="shared" si="1229"/>
        <v/>
      </c>
      <c r="Y1088" s="342" t="str">
        <f t="shared" si="1230"/>
        <v/>
      </c>
      <c r="Z1088" s="343" t="str">
        <f t="shared" si="1231"/>
        <v/>
      </c>
      <c r="AA1088" s="344" t="str">
        <f t="shared" si="1232"/>
        <v/>
      </c>
      <c r="AB1088" s="345" t="str">
        <f t="shared" si="1180"/>
        <v/>
      </c>
      <c r="AC1088" s="346" t="str">
        <f t="shared" si="1181"/>
        <v/>
      </c>
      <c r="AD1088" s="346" t="str">
        <f t="shared" si="1182"/>
        <v/>
      </c>
      <c r="AE1088" s="344" t="str">
        <f t="shared" si="1233"/>
        <v/>
      </c>
      <c r="AF1088" s="346" t="str">
        <f t="shared" si="1183"/>
        <v/>
      </c>
      <c r="AG1088" s="344" t="str">
        <f t="shared" si="1234"/>
        <v/>
      </c>
      <c r="AH1088" s="344" t="str">
        <f t="shared" si="1235"/>
        <v/>
      </c>
      <c r="AI1088" s="344" t="str">
        <f t="shared" si="1236"/>
        <v/>
      </c>
      <c r="AJ1088" s="346" t="str">
        <f t="shared" si="1237"/>
        <v/>
      </c>
      <c r="AK1088" s="346" t="str">
        <f t="shared" si="1238"/>
        <v/>
      </c>
      <c r="AL1088" s="347" t="str">
        <f t="shared" si="1239"/>
        <v/>
      </c>
      <c r="AM1088" s="141"/>
      <c r="AN1088" s="141"/>
      <c r="AO1088" s="142"/>
      <c r="AP1088" s="58">
        <f t="shared" si="1184"/>
        <v>0</v>
      </c>
      <c r="AQ1088" s="318">
        <f>SUM(AP$10:AP1088)</f>
        <v>0</v>
      </c>
      <c r="AR1088" s="143">
        <f t="shared" si="1242"/>
        <v>0.1</v>
      </c>
      <c r="AS1088" s="144" t="str">
        <f t="shared" si="1185"/>
        <v/>
      </c>
      <c r="AT1088" s="144" t="str">
        <f t="shared" si="1212"/>
        <v/>
      </c>
      <c r="AU1088" s="145"/>
      <c r="AV1088" s="58">
        <f t="shared" si="1243"/>
        <v>0</v>
      </c>
      <c r="AW1088" s="318">
        <f>SUM(AV$10:AV1088)</f>
        <v>0</v>
      </c>
      <c r="AX1088" s="319">
        <f t="shared" si="1244"/>
        <v>0.1</v>
      </c>
      <c r="AY1088" s="144" t="str">
        <f t="shared" si="1226"/>
        <v/>
      </c>
      <c r="AZ1088" s="144" t="str">
        <f t="shared" si="1227"/>
        <v/>
      </c>
      <c r="BA1088" s="144"/>
      <c r="BB1088" s="146" t="str">
        <f t="shared" si="1186"/>
        <v/>
      </c>
      <c r="BC1088" s="66" t="str">
        <f t="shared" si="1225"/>
        <v/>
      </c>
      <c r="BD1088" s="195" t="str">
        <f t="shared" si="1187"/>
        <v/>
      </c>
      <c r="BF1088" s="283"/>
      <c r="BG1088" s="286" t="str">
        <f t="shared" si="1188"/>
        <v/>
      </c>
      <c r="BY1088" s="211" t="str">
        <f t="shared" si="1189"/>
        <v/>
      </c>
      <c r="BZ1088" s="150" t="str">
        <f t="shared" si="1190"/>
        <v/>
      </c>
      <c r="CB1088" s="54" t="str">
        <f t="shared" si="1224"/>
        <v/>
      </c>
      <c r="CD1088" s="54" t="str">
        <f t="shared" si="1191"/>
        <v/>
      </c>
      <c r="CF1088" s="54" t="str">
        <f t="shared" si="1192"/>
        <v/>
      </c>
      <c r="CH1088" s="150" t="str">
        <f t="shared" si="1193"/>
        <v/>
      </c>
      <c r="CI1088" s="290"/>
      <c r="CJ1088" s="150" t="str">
        <f t="shared" si="1194"/>
        <v/>
      </c>
      <c r="CK1088" s="290"/>
      <c r="CL1088" s="54" t="str">
        <f t="shared" si="1213"/>
        <v/>
      </c>
      <c r="CM1088" s="290"/>
      <c r="CN1088" s="150" t="str">
        <f t="shared" si="1195"/>
        <v/>
      </c>
      <c r="CO1088" s="290"/>
      <c r="CP1088" s="150" t="str">
        <f t="shared" si="1196"/>
        <v/>
      </c>
      <c r="CQ1088" s="290"/>
      <c r="CR1088" s="150" t="str">
        <f t="shared" si="1197"/>
        <v/>
      </c>
      <c r="CS1088" s="290"/>
      <c r="CT1088" s="150" t="str">
        <f t="shared" si="1198"/>
        <v/>
      </c>
      <c r="CU1088" s="150"/>
      <c r="CV1088" s="150" t="str">
        <f t="shared" si="1199"/>
        <v/>
      </c>
      <c r="CW1088" s="94"/>
      <c r="CX1088" s="151" t="str">
        <f t="shared" si="1240"/>
        <v/>
      </c>
      <c r="CY1088" s="151" t="str">
        <f t="shared" si="1241"/>
        <v/>
      </c>
      <c r="CZ1088" s="152"/>
      <c r="DA1088" s="373" t="str">
        <f t="shared" si="1214"/>
        <v/>
      </c>
      <c r="DC1088" s="153">
        <f t="shared" si="1200"/>
        <v>0</v>
      </c>
      <c r="DD1088" s="153">
        <f t="shared" si="1201"/>
        <v>0</v>
      </c>
      <c r="DE1088" s="153">
        <f t="shared" si="1202"/>
        <v>0</v>
      </c>
      <c r="DF1088" s="158">
        <f t="shared" si="1203"/>
        <v>-4.7000000000000002E-3</v>
      </c>
      <c r="DG1088" s="159">
        <f t="shared" si="1215"/>
        <v>-1.1703000000000001</v>
      </c>
      <c r="DH1088" s="158">
        <f t="shared" si="1204"/>
        <v>3.1999999999999997E-3</v>
      </c>
      <c r="DI1088" s="159">
        <f t="shared" si="1216"/>
        <v>0.79679999999999995</v>
      </c>
      <c r="DJ1088" s="158">
        <f t="shared" si="1205"/>
        <v>-2.7000000000000001E-3</v>
      </c>
      <c r="DK1088" s="159">
        <f t="shared" si="1217"/>
        <v>-0.67230000000000001</v>
      </c>
      <c r="DL1088" s="158">
        <f t="shared" si="1206"/>
        <v>1.1999999999999999E-3</v>
      </c>
      <c r="DM1088" s="159">
        <f t="shared" si="1218"/>
        <v>0.29879999999999995</v>
      </c>
      <c r="DN1088" s="158">
        <f t="shared" si="1207"/>
        <v>1.46E-2</v>
      </c>
      <c r="DO1088" s="159">
        <f t="shared" si="1219"/>
        <v>3.6354000000000002</v>
      </c>
      <c r="DP1088" s="158">
        <f t="shared" si="1208"/>
        <v>-1.2999999999999999E-2</v>
      </c>
      <c r="DQ1088" s="159">
        <f t="shared" si="1220"/>
        <v>-3.2369999999999997</v>
      </c>
      <c r="DR1088" s="158">
        <f t="shared" si="1209"/>
        <v>-6.7000000000000002E-3</v>
      </c>
      <c r="DS1088" s="159">
        <f t="shared" si="1221"/>
        <v>-1.6683000000000001</v>
      </c>
      <c r="DT1088" s="158">
        <f t="shared" si="1210"/>
        <v>-1.2999999999999999E-2</v>
      </c>
      <c r="DU1088" s="159">
        <f t="shared" si="1222"/>
        <v>-3.2369999999999997</v>
      </c>
      <c r="DV1088" s="158">
        <f t="shared" si="1211"/>
        <v>-6.7000000000000002E-3</v>
      </c>
      <c r="DW1088" s="160">
        <f t="shared" si="1223"/>
        <v>-1.6683000000000001</v>
      </c>
    </row>
    <row r="1089" spans="1:127" ht="24.95" customHeight="1" x14ac:dyDescent="0.2">
      <c r="A1089" s="272">
        <v>1080</v>
      </c>
      <c r="B1089" s="336"/>
      <c r="C1089" s="332"/>
      <c r="D1089" s="333"/>
      <c r="E1089" s="334"/>
      <c r="F1089" s="335"/>
      <c r="G1089" s="334"/>
      <c r="H1089" s="371"/>
      <c r="I1089" s="334"/>
      <c r="J1089" s="334"/>
      <c r="K1089" s="334"/>
      <c r="L1089" s="334"/>
      <c r="M1089" s="334"/>
      <c r="N1089" s="334"/>
      <c r="O1089" s="337"/>
      <c r="P1089" s="337"/>
      <c r="Q1089" s="338" t="str">
        <f t="shared" si="1174"/>
        <v xml:space="preserve"> </v>
      </c>
      <c r="R1089" s="339" t="str">
        <f t="shared" si="1175"/>
        <v/>
      </c>
      <c r="S1089" s="340" t="str">
        <f t="shared" si="1228"/>
        <v/>
      </c>
      <c r="T1089" s="341" t="str">
        <f t="shared" si="1176"/>
        <v/>
      </c>
      <c r="U1089" s="341" t="str">
        <f t="shared" si="1177"/>
        <v/>
      </c>
      <c r="V1089" s="341" t="str">
        <f t="shared" si="1178"/>
        <v/>
      </c>
      <c r="W1089" s="341" t="str">
        <f t="shared" si="1179"/>
        <v/>
      </c>
      <c r="X1089" s="340" t="str">
        <f t="shared" si="1229"/>
        <v/>
      </c>
      <c r="Y1089" s="342" t="str">
        <f t="shared" si="1230"/>
        <v/>
      </c>
      <c r="Z1089" s="343" t="str">
        <f t="shared" si="1231"/>
        <v/>
      </c>
      <c r="AA1089" s="344" t="str">
        <f t="shared" si="1232"/>
        <v/>
      </c>
      <c r="AB1089" s="345" t="str">
        <f t="shared" si="1180"/>
        <v/>
      </c>
      <c r="AC1089" s="346" t="str">
        <f t="shared" si="1181"/>
        <v/>
      </c>
      <c r="AD1089" s="346" t="str">
        <f t="shared" si="1182"/>
        <v/>
      </c>
      <c r="AE1089" s="344" t="str">
        <f t="shared" si="1233"/>
        <v/>
      </c>
      <c r="AF1089" s="346" t="str">
        <f t="shared" si="1183"/>
        <v/>
      </c>
      <c r="AG1089" s="344" t="str">
        <f t="shared" si="1234"/>
        <v/>
      </c>
      <c r="AH1089" s="344" t="str">
        <f t="shared" si="1235"/>
        <v/>
      </c>
      <c r="AI1089" s="344" t="str">
        <f t="shared" si="1236"/>
        <v/>
      </c>
      <c r="AJ1089" s="346" t="str">
        <f t="shared" si="1237"/>
        <v/>
      </c>
      <c r="AK1089" s="346" t="str">
        <f t="shared" si="1238"/>
        <v/>
      </c>
      <c r="AL1089" s="347" t="str">
        <f t="shared" si="1239"/>
        <v/>
      </c>
      <c r="AM1089" s="141"/>
      <c r="AN1089" s="141"/>
      <c r="AO1089" s="142"/>
      <c r="AP1089" s="58">
        <f t="shared" si="1184"/>
        <v>0</v>
      </c>
      <c r="AQ1089" s="318">
        <f>SUM(AP$10:AP1089)</f>
        <v>0</v>
      </c>
      <c r="AR1089" s="143">
        <f t="shared" si="1242"/>
        <v>0.1</v>
      </c>
      <c r="AS1089" s="144" t="str">
        <f t="shared" si="1185"/>
        <v/>
      </c>
      <c r="AT1089" s="144" t="str">
        <f t="shared" si="1212"/>
        <v/>
      </c>
      <c r="AU1089" s="145"/>
      <c r="AV1089" s="58">
        <f t="shared" si="1243"/>
        <v>0</v>
      </c>
      <c r="AW1089" s="318">
        <f>SUM(AV$10:AV1089)</f>
        <v>0</v>
      </c>
      <c r="AX1089" s="319">
        <f t="shared" si="1244"/>
        <v>0.1</v>
      </c>
      <c r="AY1089" s="144" t="str">
        <f t="shared" si="1226"/>
        <v/>
      </c>
      <c r="AZ1089" s="144" t="str">
        <f t="shared" si="1227"/>
        <v/>
      </c>
      <c r="BA1089" s="144"/>
      <c r="BB1089" s="146" t="str">
        <f t="shared" si="1186"/>
        <v/>
      </c>
      <c r="BC1089" s="66" t="str">
        <f t="shared" si="1225"/>
        <v/>
      </c>
      <c r="BD1089" s="195" t="str">
        <f t="shared" si="1187"/>
        <v/>
      </c>
      <c r="BF1089" s="283"/>
      <c r="BG1089" s="286" t="str">
        <f t="shared" si="1188"/>
        <v/>
      </c>
      <c r="BY1089" s="211" t="str">
        <f t="shared" si="1189"/>
        <v/>
      </c>
      <c r="BZ1089" s="150" t="str">
        <f t="shared" si="1190"/>
        <v/>
      </c>
      <c r="CB1089" s="54" t="str">
        <f t="shared" si="1224"/>
        <v/>
      </c>
      <c r="CD1089" s="54" t="str">
        <f t="shared" si="1191"/>
        <v/>
      </c>
      <c r="CF1089" s="54" t="str">
        <f t="shared" si="1192"/>
        <v/>
      </c>
      <c r="CH1089" s="150" t="str">
        <f t="shared" si="1193"/>
        <v/>
      </c>
      <c r="CI1089" s="290"/>
      <c r="CJ1089" s="150" t="str">
        <f t="shared" si="1194"/>
        <v/>
      </c>
      <c r="CK1089" s="290"/>
      <c r="CL1089" s="54" t="str">
        <f t="shared" si="1213"/>
        <v/>
      </c>
      <c r="CM1089" s="290"/>
      <c r="CN1089" s="150" t="str">
        <f t="shared" si="1195"/>
        <v/>
      </c>
      <c r="CO1089" s="290"/>
      <c r="CP1089" s="150" t="str">
        <f t="shared" si="1196"/>
        <v/>
      </c>
      <c r="CQ1089" s="290"/>
      <c r="CR1089" s="150" t="str">
        <f t="shared" si="1197"/>
        <v/>
      </c>
      <c r="CS1089" s="290"/>
      <c r="CT1089" s="150" t="str">
        <f t="shared" si="1198"/>
        <v/>
      </c>
      <c r="CU1089" s="150"/>
      <c r="CV1089" s="150" t="str">
        <f t="shared" si="1199"/>
        <v/>
      </c>
      <c r="CW1089" s="94"/>
      <c r="CX1089" s="151" t="str">
        <f t="shared" si="1240"/>
        <v/>
      </c>
      <c r="CY1089" s="151" t="str">
        <f t="shared" si="1241"/>
        <v/>
      </c>
      <c r="CZ1089" s="152"/>
      <c r="DA1089" s="373" t="str">
        <f t="shared" si="1214"/>
        <v/>
      </c>
      <c r="DC1089" s="153">
        <f t="shared" si="1200"/>
        <v>0</v>
      </c>
      <c r="DD1089" s="153">
        <f t="shared" si="1201"/>
        <v>0</v>
      </c>
      <c r="DE1089" s="153">
        <f t="shared" si="1202"/>
        <v>0</v>
      </c>
      <c r="DF1089" s="158">
        <f t="shared" si="1203"/>
        <v>-4.7000000000000002E-3</v>
      </c>
      <c r="DG1089" s="159">
        <f t="shared" si="1215"/>
        <v>-1.1703000000000001</v>
      </c>
      <c r="DH1089" s="158">
        <f t="shared" si="1204"/>
        <v>3.1999999999999997E-3</v>
      </c>
      <c r="DI1089" s="159">
        <f t="shared" si="1216"/>
        <v>0.79679999999999995</v>
      </c>
      <c r="DJ1089" s="158">
        <f t="shared" si="1205"/>
        <v>-2.7000000000000001E-3</v>
      </c>
      <c r="DK1089" s="159">
        <f t="shared" si="1217"/>
        <v>-0.67230000000000001</v>
      </c>
      <c r="DL1089" s="158">
        <f t="shared" si="1206"/>
        <v>1.1999999999999999E-3</v>
      </c>
      <c r="DM1089" s="159">
        <f t="shared" si="1218"/>
        <v>0.29879999999999995</v>
      </c>
      <c r="DN1089" s="158">
        <f t="shared" si="1207"/>
        <v>1.46E-2</v>
      </c>
      <c r="DO1089" s="159">
        <f t="shared" si="1219"/>
        <v>3.6354000000000002</v>
      </c>
      <c r="DP1089" s="158">
        <f t="shared" si="1208"/>
        <v>-1.2999999999999999E-2</v>
      </c>
      <c r="DQ1089" s="159">
        <f t="shared" si="1220"/>
        <v>-3.2369999999999997</v>
      </c>
      <c r="DR1089" s="158">
        <f t="shared" si="1209"/>
        <v>-6.7000000000000002E-3</v>
      </c>
      <c r="DS1089" s="159">
        <f t="shared" si="1221"/>
        <v>-1.6683000000000001</v>
      </c>
      <c r="DT1089" s="158">
        <f t="shared" si="1210"/>
        <v>-1.2999999999999999E-2</v>
      </c>
      <c r="DU1089" s="159">
        <f t="shared" si="1222"/>
        <v>-3.2369999999999997</v>
      </c>
      <c r="DV1089" s="158">
        <f t="shared" si="1211"/>
        <v>-6.7000000000000002E-3</v>
      </c>
      <c r="DW1089" s="160">
        <f t="shared" si="1223"/>
        <v>-1.6683000000000001</v>
      </c>
    </row>
    <row r="1090" spans="1:127" ht="24.95" customHeight="1" x14ac:dyDescent="0.2">
      <c r="A1090" s="272">
        <v>1081</v>
      </c>
      <c r="B1090" s="336"/>
      <c r="C1090" s="332"/>
      <c r="D1090" s="333"/>
      <c r="E1090" s="334"/>
      <c r="F1090" s="335"/>
      <c r="G1090" s="334"/>
      <c r="H1090" s="371"/>
      <c r="I1090" s="334"/>
      <c r="J1090" s="334"/>
      <c r="K1090" s="334"/>
      <c r="L1090" s="334"/>
      <c r="M1090" s="334"/>
      <c r="N1090" s="334"/>
      <c r="O1090" s="337"/>
      <c r="P1090" s="337"/>
      <c r="Q1090" s="338" t="str">
        <f t="shared" si="1174"/>
        <v xml:space="preserve"> </v>
      </c>
      <c r="R1090" s="339" t="str">
        <f t="shared" si="1175"/>
        <v/>
      </c>
      <c r="S1090" s="340" t="str">
        <f t="shared" si="1228"/>
        <v/>
      </c>
      <c r="T1090" s="341" t="str">
        <f t="shared" si="1176"/>
        <v/>
      </c>
      <c r="U1090" s="341" t="str">
        <f t="shared" si="1177"/>
        <v/>
      </c>
      <c r="V1090" s="341" t="str">
        <f t="shared" si="1178"/>
        <v/>
      </c>
      <c r="W1090" s="341" t="str">
        <f t="shared" si="1179"/>
        <v/>
      </c>
      <c r="X1090" s="340" t="str">
        <f t="shared" si="1229"/>
        <v/>
      </c>
      <c r="Y1090" s="342" t="str">
        <f t="shared" si="1230"/>
        <v/>
      </c>
      <c r="Z1090" s="343" t="str">
        <f t="shared" si="1231"/>
        <v/>
      </c>
      <c r="AA1090" s="344" t="str">
        <f t="shared" si="1232"/>
        <v/>
      </c>
      <c r="AB1090" s="345" t="str">
        <f t="shared" si="1180"/>
        <v/>
      </c>
      <c r="AC1090" s="346" t="str">
        <f t="shared" si="1181"/>
        <v/>
      </c>
      <c r="AD1090" s="346" t="str">
        <f t="shared" si="1182"/>
        <v/>
      </c>
      <c r="AE1090" s="344" t="str">
        <f t="shared" si="1233"/>
        <v/>
      </c>
      <c r="AF1090" s="346" t="str">
        <f t="shared" si="1183"/>
        <v/>
      </c>
      <c r="AG1090" s="344" t="str">
        <f t="shared" si="1234"/>
        <v/>
      </c>
      <c r="AH1090" s="344" t="str">
        <f t="shared" si="1235"/>
        <v/>
      </c>
      <c r="AI1090" s="344" t="str">
        <f t="shared" si="1236"/>
        <v/>
      </c>
      <c r="AJ1090" s="346" t="str">
        <f t="shared" si="1237"/>
        <v/>
      </c>
      <c r="AK1090" s="346" t="str">
        <f t="shared" si="1238"/>
        <v/>
      </c>
      <c r="AL1090" s="347" t="str">
        <f t="shared" si="1239"/>
        <v/>
      </c>
      <c r="AM1090" s="141"/>
      <c r="AN1090" s="141"/>
      <c r="AO1090" s="142"/>
      <c r="AP1090" s="58">
        <f t="shared" si="1184"/>
        <v>0</v>
      </c>
      <c r="AQ1090" s="318">
        <f>SUM(AP$10:AP1090)</f>
        <v>0</v>
      </c>
      <c r="AR1090" s="143">
        <f t="shared" si="1242"/>
        <v>0.1</v>
      </c>
      <c r="AS1090" s="144" t="str">
        <f t="shared" si="1185"/>
        <v/>
      </c>
      <c r="AT1090" s="144" t="str">
        <f t="shared" si="1212"/>
        <v/>
      </c>
      <c r="AU1090" s="145"/>
      <c r="AV1090" s="58">
        <f t="shared" si="1243"/>
        <v>0</v>
      </c>
      <c r="AW1090" s="318">
        <f>SUM(AV$10:AV1090)</f>
        <v>0</v>
      </c>
      <c r="AX1090" s="319">
        <f t="shared" si="1244"/>
        <v>0.1</v>
      </c>
      <c r="AY1090" s="144" t="str">
        <f t="shared" si="1226"/>
        <v/>
      </c>
      <c r="AZ1090" s="144" t="str">
        <f t="shared" si="1227"/>
        <v/>
      </c>
      <c r="BA1090" s="144"/>
      <c r="BB1090" s="146" t="str">
        <f t="shared" si="1186"/>
        <v/>
      </c>
      <c r="BC1090" s="66" t="str">
        <f t="shared" si="1225"/>
        <v/>
      </c>
      <c r="BD1090" s="195" t="str">
        <f t="shared" si="1187"/>
        <v/>
      </c>
      <c r="BF1090" s="283"/>
      <c r="BG1090" s="286" t="str">
        <f t="shared" si="1188"/>
        <v/>
      </c>
      <c r="BY1090" s="211" t="str">
        <f t="shared" si="1189"/>
        <v/>
      </c>
      <c r="BZ1090" s="150" t="str">
        <f t="shared" si="1190"/>
        <v/>
      </c>
      <c r="CB1090" s="54" t="str">
        <f t="shared" si="1224"/>
        <v/>
      </c>
      <c r="CD1090" s="54" t="str">
        <f t="shared" si="1191"/>
        <v/>
      </c>
      <c r="CF1090" s="54" t="str">
        <f t="shared" si="1192"/>
        <v/>
      </c>
      <c r="CH1090" s="150" t="str">
        <f t="shared" si="1193"/>
        <v/>
      </c>
      <c r="CI1090" s="290"/>
      <c r="CJ1090" s="150" t="str">
        <f t="shared" si="1194"/>
        <v/>
      </c>
      <c r="CK1090" s="290"/>
      <c r="CL1090" s="54" t="str">
        <f t="shared" si="1213"/>
        <v/>
      </c>
      <c r="CM1090" s="290"/>
      <c r="CN1090" s="150" t="str">
        <f t="shared" si="1195"/>
        <v/>
      </c>
      <c r="CO1090" s="290"/>
      <c r="CP1090" s="150" t="str">
        <f t="shared" si="1196"/>
        <v/>
      </c>
      <c r="CQ1090" s="290"/>
      <c r="CR1090" s="150" t="str">
        <f t="shared" si="1197"/>
        <v/>
      </c>
      <c r="CS1090" s="290"/>
      <c r="CT1090" s="150" t="str">
        <f t="shared" si="1198"/>
        <v/>
      </c>
      <c r="CU1090" s="150"/>
      <c r="CV1090" s="150" t="str">
        <f t="shared" si="1199"/>
        <v/>
      </c>
      <c r="CW1090" s="94"/>
      <c r="CX1090" s="151" t="str">
        <f t="shared" si="1240"/>
        <v/>
      </c>
      <c r="CY1090" s="151" t="str">
        <f t="shared" si="1241"/>
        <v/>
      </c>
      <c r="CZ1090" s="152"/>
      <c r="DA1090" s="373" t="str">
        <f t="shared" si="1214"/>
        <v/>
      </c>
      <c r="DC1090" s="153">
        <f t="shared" si="1200"/>
        <v>0</v>
      </c>
      <c r="DD1090" s="153">
        <f t="shared" si="1201"/>
        <v>0</v>
      </c>
      <c r="DE1090" s="153">
        <f t="shared" si="1202"/>
        <v>0</v>
      </c>
      <c r="DF1090" s="158">
        <f t="shared" si="1203"/>
        <v>-4.7000000000000002E-3</v>
      </c>
      <c r="DG1090" s="159">
        <f t="shared" si="1215"/>
        <v>-1.1703000000000001</v>
      </c>
      <c r="DH1090" s="158">
        <f t="shared" si="1204"/>
        <v>3.1999999999999997E-3</v>
      </c>
      <c r="DI1090" s="159">
        <f t="shared" si="1216"/>
        <v>0.79679999999999995</v>
      </c>
      <c r="DJ1090" s="158">
        <f t="shared" si="1205"/>
        <v>-2.7000000000000001E-3</v>
      </c>
      <c r="DK1090" s="159">
        <f t="shared" si="1217"/>
        <v>-0.67230000000000001</v>
      </c>
      <c r="DL1090" s="158">
        <f t="shared" si="1206"/>
        <v>1.1999999999999999E-3</v>
      </c>
      <c r="DM1090" s="159">
        <f t="shared" si="1218"/>
        <v>0.29879999999999995</v>
      </c>
      <c r="DN1090" s="158">
        <f t="shared" si="1207"/>
        <v>1.46E-2</v>
      </c>
      <c r="DO1090" s="159">
        <f t="shared" si="1219"/>
        <v>3.6354000000000002</v>
      </c>
      <c r="DP1090" s="158">
        <f t="shared" si="1208"/>
        <v>-1.2999999999999999E-2</v>
      </c>
      <c r="DQ1090" s="159">
        <f t="shared" si="1220"/>
        <v>-3.2369999999999997</v>
      </c>
      <c r="DR1090" s="158">
        <f t="shared" si="1209"/>
        <v>-6.7000000000000002E-3</v>
      </c>
      <c r="DS1090" s="159">
        <f t="shared" si="1221"/>
        <v>-1.6683000000000001</v>
      </c>
      <c r="DT1090" s="158">
        <f t="shared" si="1210"/>
        <v>-1.2999999999999999E-2</v>
      </c>
      <c r="DU1090" s="159">
        <f t="shared" si="1222"/>
        <v>-3.2369999999999997</v>
      </c>
      <c r="DV1090" s="158">
        <f t="shared" si="1211"/>
        <v>-6.7000000000000002E-3</v>
      </c>
      <c r="DW1090" s="160">
        <f t="shared" si="1223"/>
        <v>-1.6683000000000001</v>
      </c>
    </row>
    <row r="1091" spans="1:127" ht="24.95" customHeight="1" x14ac:dyDescent="0.2">
      <c r="A1091" s="272">
        <v>1082</v>
      </c>
      <c r="B1091" s="336"/>
      <c r="C1091" s="332"/>
      <c r="D1091" s="333"/>
      <c r="E1091" s="334"/>
      <c r="F1091" s="335"/>
      <c r="G1091" s="334"/>
      <c r="H1091" s="371"/>
      <c r="I1091" s="334"/>
      <c r="J1091" s="334"/>
      <c r="K1091" s="334"/>
      <c r="L1091" s="334"/>
      <c r="M1091" s="334"/>
      <c r="N1091" s="334"/>
      <c r="O1091" s="337"/>
      <c r="P1091" s="337"/>
      <c r="Q1091" s="338" t="str">
        <f t="shared" si="1174"/>
        <v xml:space="preserve"> </v>
      </c>
      <c r="R1091" s="339" t="str">
        <f t="shared" si="1175"/>
        <v/>
      </c>
      <c r="S1091" s="340" t="str">
        <f t="shared" si="1228"/>
        <v/>
      </c>
      <c r="T1091" s="341" t="str">
        <f t="shared" si="1176"/>
        <v/>
      </c>
      <c r="U1091" s="341" t="str">
        <f t="shared" si="1177"/>
        <v/>
      </c>
      <c r="V1091" s="341" t="str">
        <f t="shared" si="1178"/>
        <v/>
      </c>
      <c r="W1091" s="341" t="str">
        <f t="shared" si="1179"/>
        <v/>
      </c>
      <c r="X1091" s="340" t="str">
        <f t="shared" si="1229"/>
        <v/>
      </c>
      <c r="Y1091" s="342" t="str">
        <f t="shared" si="1230"/>
        <v/>
      </c>
      <c r="Z1091" s="343" t="str">
        <f t="shared" si="1231"/>
        <v/>
      </c>
      <c r="AA1091" s="344" t="str">
        <f t="shared" si="1232"/>
        <v/>
      </c>
      <c r="AB1091" s="345" t="str">
        <f t="shared" si="1180"/>
        <v/>
      </c>
      <c r="AC1091" s="346" t="str">
        <f t="shared" si="1181"/>
        <v/>
      </c>
      <c r="AD1091" s="346" t="str">
        <f t="shared" si="1182"/>
        <v/>
      </c>
      <c r="AE1091" s="344" t="str">
        <f t="shared" si="1233"/>
        <v/>
      </c>
      <c r="AF1091" s="346" t="str">
        <f t="shared" si="1183"/>
        <v/>
      </c>
      <c r="AG1091" s="344" t="str">
        <f t="shared" si="1234"/>
        <v/>
      </c>
      <c r="AH1091" s="344" t="str">
        <f t="shared" si="1235"/>
        <v/>
      </c>
      <c r="AI1091" s="344" t="str">
        <f t="shared" si="1236"/>
        <v/>
      </c>
      <c r="AJ1091" s="346" t="str">
        <f t="shared" si="1237"/>
        <v/>
      </c>
      <c r="AK1091" s="346" t="str">
        <f t="shared" si="1238"/>
        <v/>
      </c>
      <c r="AL1091" s="347" t="str">
        <f t="shared" si="1239"/>
        <v/>
      </c>
      <c r="AM1091" s="141"/>
      <c r="AN1091" s="141"/>
      <c r="AO1091" s="142"/>
      <c r="AP1091" s="58">
        <f t="shared" si="1184"/>
        <v>0</v>
      </c>
      <c r="AQ1091" s="318">
        <f>SUM(AP$10:AP1091)</f>
        <v>0</v>
      </c>
      <c r="AR1091" s="143">
        <f t="shared" si="1242"/>
        <v>0.1</v>
      </c>
      <c r="AS1091" s="144" t="str">
        <f t="shared" si="1185"/>
        <v/>
      </c>
      <c r="AT1091" s="144" t="str">
        <f t="shared" si="1212"/>
        <v/>
      </c>
      <c r="AU1091" s="145"/>
      <c r="AV1091" s="58">
        <f t="shared" si="1243"/>
        <v>0</v>
      </c>
      <c r="AW1091" s="318">
        <f>SUM(AV$10:AV1091)</f>
        <v>0</v>
      </c>
      <c r="AX1091" s="319">
        <f t="shared" si="1244"/>
        <v>0.1</v>
      </c>
      <c r="AY1091" s="144" t="str">
        <f t="shared" si="1226"/>
        <v/>
      </c>
      <c r="AZ1091" s="144" t="str">
        <f t="shared" si="1227"/>
        <v/>
      </c>
      <c r="BA1091" s="144"/>
      <c r="BB1091" s="146" t="str">
        <f t="shared" si="1186"/>
        <v/>
      </c>
      <c r="BC1091" s="66" t="str">
        <f t="shared" si="1225"/>
        <v/>
      </c>
      <c r="BD1091" s="195" t="str">
        <f t="shared" si="1187"/>
        <v/>
      </c>
      <c r="BF1091" s="283"/>
      <c r="BG1091" s="286" t="str">
        <f t="shared" si="1188"/>
        <v/>
      </c>
      <c r="BY1091" s="211" t="str">
        <f t="shared" si="1189"/>
        <v/>
      </c>
      <c r="BZ1091" s="150" t="str">
        <f t="shared" si="1190"/>
        <v/>
      </c>
      <c r="CB1091" s="54" t="str">
        <f t="shared" si="1224"/>
        <v/>
      </c>
      <c r="CD1091" s="54" t="str">
        <f t="shared" si="1191"/>
        <v/>
      </c>
      <c r="CF1091" s="54" t="str">
        <f t="shared" si="1192"/>
        <v/>
      </c>
      <c r="CH1091" s="150" t="str">
        <f t="shared" si="1193"/>
        <v/>
      </c>
      <c r="CI1091" s="290"/>
      <c r="CJ1091" s="150" t="str">
        <f t="shared" si="1194"/>
        <v/>
      </c>
      <c r="CK1091" s="290"/>
      <c r="CL1091" s="54" t="str">
        <f t="shared" si="1213"/>
        <v/>
      </c>
      <c r="CM1091" s="290"/>
      <c r="CN1091" s="150" t="str">
        <f t="shared" si="1195"/>
        <v/>
      </c>
      <c r="CO1091" s="290"/>
      <c r="CP1091" s="150" t="str">
        <f t="shared" si="1196"/>
        <v/>
      </c>
      <c r="CQ1091" s="290"/>
      <c r="CR1091" s="150" t="str">
        <f t="shared" si="1197"/>
        <v/>
      </c>
      <c r="CS1091" s="290"/>
      <c r="CT1091" s="150" t="str">
        <f t="shared" si="1198"/>
        <v/>
      </c>
      <c r="CU1091" s="150"/>
      <c r="CV1091" s="150" t="str">
        <f t="shared" si="1199"/>
        <v/>
      </c>
      <c r="CW1091" s="94"/>
      <c r="CX1091" s="151" t="str">
        <f t="shared" si="1240"/>
        <v/>
      </c>
      <c r="CY1091" s="151" t="str">
        <f t="shared" si="1241"/>
        <v/>
      </c>
      <c r="CZ1091" s="152"/>
      <c r="DA1091" s="373" t="str">
        <f t="shared" si="1214"/>
        <v/>
      </c>
      <c r="DC1091" s="153">
        <f t="shared" si="1200"/>
        <v>0</v>
      </c>
      <c r="DD1091" s="153">
        <f t="shared" si="1201"/>
        <v>0</v>
      </c>
      <c r="DE1091" s="153">
        <f t="shared" si="1202"/>
        <v>0</v>
      </c>
      <c r="DF1091" s="158">
        <f t="shared" si="1203"/>
        <v>-4.7000000000000002E-3</v>
      </c>
      <c r="DG1091" s="159">
        <f t="shared" si="1215"/>
        <v>-1.1703000000000001</v>
      </c>
      <c r="DH1091" s="158">
        <f t="shared" si="1204"/>
        <v>3.1999999999999997E-3</v>
      </c>
      <c r="DI1091" s="159">
        <f t="shared" si="1216"/>
        <v>0.79679999999999995</v>
      </c>
      <c r="DJ1091" s="158">
        <f t="shared" si="1205"/>
        <v>-2.7000000000000001E-3</v>
      </c>
      <c r="DK1091" s="159">
        <f t="shared" si="1217"/>
        <v>-0.67230000000000001</v>
      </c>
      <c r="DL1091" s="158">
        <f t="shared" si="1206"/>
        <v>1.1999999999999999E-3</v>
      </c>
      <c r="DM1091" s="159">
        <f t="shared" si="1218"/>
        <v>0.29879999999999995</v>
      </c>
      <c r="DN1091" s="158">
        <f t="shared" si="1207"/>
        <v>1.46E-2</v>
      </c>
      <c r="DO1091" s="159">
        <f t="shared" si="1219"/>
        <v>3.6354000000000002</v>
      </c>
      <c r="DP1091" s="158">
        <f t="shared" si="1208"/>
        <v>-1.2999999999999999E-2</v>
      </c>
      <c r="DQ1091" s="159">
        <f t="shared" si="1220"/>
        <v>-3.2369999999999997</v>
      </c>
      <c r="DR1091" s="158">
        <f t="shared" si="1209"/>
        <v>-6.7000000000000002E-3</v>
      </c>
      <c r="DS1091" s="159">
        <f t="shared" si="1221"/>
        <v>-1.6683000000000001</v>
      </c>
      <c r="DT1091" s="158">
        <f t="shared" si="1210"/>
        <v>-1.2999999999999999E-2</v>
      </c>
      <c r="DU1091" s="159">
        <f t="shared" si="1222"/>
        <v>-3.2369999999999997</v>
      </c>
      <c r="DV1091" s="158">
        <f t="shared" si="1211"/>
        <v>-6.7000000000000002E-3</v>
      </c>
      <c r="DW1091" s="160">
        <f t="shared" si="1223"/>
        <v>-1.6683000000000001</v>
      </c>
    </row>
    <row r="1092" spans="1:127" ht="24.95" customHeight="1" x14ac:dyDescent="0.2">
      <c r="A1092" s="272">
        <v>1083</v>
      </c>
      <c r="B1092" s="336"/>
      <c r="C1092" s="332"/>
      <c r="D1092" s="333"/>
      <c r="E1092" s="334"/>
      <c r="F1092" s="335"/>
      <c r="G1092" s="334"/>
      <c r="H1092" s="371"/>
      <c r="I1092" s="334"/>
      <c r="J1092" s="334"/>
      <c r="K1092" s="334"/>
      <c r="L1092" s="334"/>
      <c r="M1092" s="334"/>
      <c r="N1092" s="334"/>
      <c r="O1092" s="337"/>
      <c r="P1092" s="337"/>
      <c r="Q1092" s="338" t="str">
        <f t="shared" si="1174"/>
        <v xml:space="preserve"> </v>
      </c>
      <c r="R1092" s="339" t="str">
        <f t="shared" si="1175"/>
        <v/>
      </c>
      <c r="S1092" s="340" t="str">
        <f t="shared" si="1228"/>
        <v/>
      </c>
      <c r="T1092" s="341" t="str">
        <f t="shared" si="1176"/>
        <v/>
      </c>
      <c r="U1092" s="341" t="str">
        <f t="shared" si="1177"/>
        <v/>
      </c>
      <c r="V1092" s="341" t="str">
        <f t="shared" si="1178"/>
        <v/>
      </c>
      <c r="W1092" s="341" t="str">
        <f t="shared" si="1179"/>
        <v/>
      </c>
      <c r="X1092" s="340" t="str">
        <f t="shared" si="1229"/>
        <v/>
      </c>
      <c r="Y1092" s="342" t="str">
        <f t="shared" si="1230"/>
        <v/>
      </c>
      <c r="Z1092" s="343" t="str">
        <f t="shared" si="1231"/>
        <v/>
      </c>
      <c r="AA1092" s="344" t="str">
        <f t="shared" si="1232"/>
        <v/>
      </c>
      <c r="AB1092" s="345" t="str">
        <f t="shared" si="1180"/>
        <v/>
      </c>
      <c r="AC1092" s="346" t="str">
        <f t="shared" si="1181"/>
        <v/>
      </c>
      <c r="AD1092" s="346" t="str">
        <f t="shared" si="1182"/>
        <v/>
      </c>
      <c r="AE1092" s="344" t="str">
        <f t="shared" si="1233"/>
        <v/>
      </c>
      <c r="AF1092" s="346" t="str">
        <f t="shared" si="1183"/>
        <v/>
      </c>
      <c r="AG1092" s="344" t="str">
        <f t="shared" si="1234"/>
        <v/>
      </c>
      <c r="AH1092" s="344" t="str">
        <f t="shared" si="1235"/>
        <v/>
      </c>
      <c r="AI1092" s="344" t="str">
        <f t="shared" si="1236"/>
        <v/>
      </c>
      <c r="AJ1092" s="346" t="str">
        <f t="shared" si="1237"/>
        <v/>
      </c>
      <c r="AK1092" s="346" t="str">
        <f t="shared" si="1238"/>
        <v/>
      </c>
      <c r="AL1092" s="347" t="str">
        <f t="shared" si="1239"/>
        <v/>
      </c>
      <c r="AM1092" s="141"/>
      <c r="AN1092" s="141"/>
      <c r="AO1092" s="142"/>
      <c r="AP1092" s="58">
        <f t="shared" si="1184"/>
        <v>0</v>
      </c>
      <c r="AQ1092" s="318">
        <f>SUM(AP$10:AP1092)</f>
        <v>0</v>
      </c>
      <c r="AR1092" s="143">
        <f t="shared" si="1242"/>
        <v>0.1</v>
      </c>
      <c r="AS1092" s="144" t="str">
        <f t="shared" si="1185"/>
        <v/>
      </c>
      <c r="AT1092" s="144" t="str">
        <f t="shared" si="1212"/>
        <v/>
      </c>
      <c r="AU1092" s="145"/>
      <c r="AV1092" s="58">
        <f t="shared" si="1243"/>
        <v>0</v>
      </c>
      <c r="AW1092" s="318">
        <f>SUM(AV$10:AV1092)</f>
        <v>0</v>
      </c>
      <c r="AX1092" s="319">
        <f t="shared" si="1244"/>
        <v>0.1</v>
      </c>
      <c r="AY1092" s="144" t="str">
        <f t="shared" si="1226"/>
        <v/>
      </c>
      <c r="AZ1092" s="144" t="str">
        <f t="shared" si="1227"/>
        <v/>
      </c>
      <c r="BA1092" s="144"/>
      <c r="BB1092" s="146" t="str">
        <f t="shared" si="1186"/>
        <v/>
      </c>
      <c r="BC1092" s="66" t="str">
        <f t="shared" si="1225"/>
        <v/>
      </c>
      <c r="BD1092" s="195" t="str">
        <f t="shared" si="1187"/>
        <v/>
      </c>
      <c r="BF1092" s="283"/>
      <c r="BG1092" s="286" t="str">
        <f t="shared" si="1188"/>
        <v/>
      </c>
      <c r="BY1092" s="211" t="str">
        <f t="shared" si="1189"/>
        <v/>
      </c>
      <c r="BZ1092" s="150" t="str">
        <f t="shared" si="1190"/>
        <v/>
      </c>
      <c r="CB1092" s="54" t="str">
        <f t="shared" si="1224"/>
        <v/>
      </c>
      <c r="CD1092" s="54" t="str">
        <f t="shared" si="1191"/>
        <v/>
      </c>
      <c r="CF1092" s="54" t="str">
        <f t="shared" si="1192"/>
        <v/>
      </c>
      <c r="CH1092" s="150" t="str">
        <f t="shared" si="1193"/>
        <v/>
      </c>
      <c r="CI1092" s="290"/>
      <c r="CJ1092" s="150" t="str">
        <f t="shared" si="1194"/>
        <v/>
      </c>
      <c r="CK1092" s="290"/>
      <c r="CL1092" s="54" t="str">
        <f t="shared" si="1213"/>
        <v/>
      </c>
      <c r="CM1092" s="290"/>
      <c r="CN1092" s="150" t="str">
        <f t="shared" si="1195"/>
        <v/>
      </c>
      <c r="CO1092" s="290"/>
      <c r="CP1092" s="150" t="str">
        <f t="shared" si="1196"/>
        <v/>
      </c>
      <c r="CQ1092" s="290"/>
      <c r="CR1092" s="150" t="str">
        <f t="shared" si="1197"/>
        <v/>
      </c>
      <c r="CS1092" s="290"/>
      <c r="CT1092" s="150" t="str">
        <f t="shared" si="1198"/>
        <v/>
      </c>
      <c r="CU1092" s="150"/>
      <c r="CV1092" s="150" t="str">
        <f t="shared" si="1199"/>
        <v/>
      </c>
      <c r="CW1092" s="94"/>
      <c r="CX1092" s="151" t="str">
        <f t="shared" si="1240"/>
        <v/>
      </c>
      <c r="CY1092" s="151" t="str">
        <f t="shared" si="1241"/>
        <v/>
      </c>
      <c r="CZ1092" s="152"/>
      <c r="DA1092" s="373" t="str">
        <f t="shared" si="1214"/>
        <v/>
      </c>
      <c r="DC1092" s="153">
        <f t="shared" si="1200"/>
        <v>0</v>
      </c>
      <c r="DD1092" s="153">
        <f t="shared" si="1201"/>
        <v>0</v>
      </c>
      <c r="DE1092" s="153">
        <f t="shared" si="1202"/>
        <v>0</v>
      </c>
      <c r="DF1092" s="158">
        <f t="shared" si="1203"/>
        <v>-4.7000000000000002E-3</v>
      </c>
      <c r="DG1092" s="159">
        <f t="shared" si="1215"/>
        <v>-1.1703000000000001</v>
      </c>
      <c r="DH1092" s="158">
        <f t="shared" si="1204"/>
        <v>3.1999999999999997E-3</v>
      </c>
      <c r="DI1092" s="159">
        <f t="shared" si="1216"/>
        <v>0.79679999999999995</v>
      </c>
      <c r="DJ1092" s="158">
        <f t="shared" si="1205"/>
        <v>-2.7000000000000001E-3</v>
      </c>
      <c r="DK1092" s="159">
        <f t="shared" si="1217"/>
        <v>-0.67230000000000001</v>
      </c>
      <c r="DL1092" s="158">
        <f t="shared" si="1206"/>
        <v>1.1999999999999999E-3</v>
      </c>
      <c r="DM1092" s="159">
        <f t="shared" si="1218"/>
        <v>0.29879999999999995</v>
      </c>
      <c r="DN1092" s="158">
        <f t="shared" si="1207"/>
        <v>1.46E-2</v>
      </c>
      <c r="DO1092" s="159">
        <f t="shared" si="1219"/>
        <v>3.6354000000000002</v>
      </c>
      <c r="DP1092" s="158">
        <f t="shared" si="1208"/>
        <v>-1.2999999999999999E-2</v>
      </c>
      <c r="DQ1092" s="159">
        <f t="shared" si="1220"/>
        <v>-3.2369999999999997</v>
      </c>
      <c r="DR1092" s="158">
        <f t="shared" si="1209"/>
        <v>-6.7000000000000002E-3</v>
      </c>
      <c r="DS1092" s="159">
        <f t="shared" si="1221"/>
        <v>-1.6683000000000001</v>
      </c>
      <c r="DT1092" s="158">
        <f t="shared" si="1210"/>
        <v>-1.2999999999999999E-2</v>
      </c>
      <c r="DU1092" s="159">
        <f t="shared" si="1222"/>
        <v>-3.2369999999999997</v>
      </c>
      <c r="DV1092" s="158">
        <f t="shared" si="1211"/>
        <v>-6.7000000000000002E-3</v>
      </c>
      <c r="DW1092" s="160">
        <f t="shared" si="1223"/>
        <v>-1.6683000000000001</v>
      </c>
    </row>
    <row r="1093" spans="1:127" ht="24.95" customHeight="1" x14ac:dyDescent="0.2">
      <c r="A1093" s="272">
        <v>1084</v>
      </c>
      <c r="B1093" s="336"/>
      <c r="C1093" s="332"/>
      <c r="D1093" s="333"/>
      <c r="E1093" s="334"/>
      <c r="F1093" s="335"/>
      <c r="G1093" s="334"/>
      <c r="H1093" s="371"/>
      <c r="I1093" s="334"/>
      <c r="J1093" s="334"/>
      <c r="K1093" s="334"/>
      <c r="L1093" s="334"/>
      <c r="M1093" s="334"/>
      <c r="N1093" s="334"/>
      <c r="O1093" s="337"/>
      <c r="P1093" s="337"/>
      <c r="Q1093" s="338" t="str">
        <f t="shared" si="1174"/>
        <v xml:space="preserve"> </v>
      </c>
      <c r="R1093" s="339" t="str">
        <f t="shared" si="1175"/>
        <v/>
      </c>
      <c r="S1093" s="340" t="str">
        <f t="shared" si="1228"/>
        <v/>
      </c>
      <c r="T1093" s="341" t="str">
        <f t="shared" si="1176"/>
        <v/>
      </c>
      <c r="U1093" s="341" t="str">
        <f t="shared" si="1177"/>
        <v/>
      </c>
      <c r="V1093" s="341" t="str">
        <f t="shared" si="1178"/>
        <v/>
      </c>
      <c r="W1093" s="341" t="str">
        <f t="shared" si="1179"/>
        <v/>
      </c>
      <c r="X1093" s="340" t="str">
        <f t="shared" si="1229"/>
        <v/>
      </c>
      <c r="Y1093" s="342" t="str">
        <f t="shared" si="1230"/>
        <v/>
      </c>
      <c r="Z1093" s="343" t="str">
        <f t="shared" si="1231"/>
        <v/>
      </c>
      <c r="AA1093" s="344" t="str">
        <f t="shared" si="1232"/>
        <v/>
      </c>
      <c r="AB1093" s="345" t="str">
        <f t="shared" si="1180"/>
        <v/>
      </c>
      <c r="AC1093" s="346" t="str">
        <f t="shared" si="1181"/>
        <v/>
      </c>
      <c r="AD1093" s="346" t="str">
        <f t="shared" si="1182"/>
        <v/>
      </c>
      <c r="AE1093" s="344" t="str">
        <f t="shared" si="1233"/>
        <v/>
      </c>
      <c r="AF1093" s="346" t="str">
        <f t="shared" si="1183"/>
        <v/>
      </c>
      <c r="AG1093" s="344" t="str">
        <f t="shared" si="1234"/>
        <v/>
      </c>
      <c r="AH1093" s="344" t="str">
        <f t="shared" si="1235"/>
        <v/>
      </c>
      <c r="AI1093" s="344" t="str">
        <f t="shared" si="1236"/>
        <v/>
      </c>
      <c r="AJ1093" s="346" t="str">
        <f t="shared" si="1237"/>
        <v/>
      </c>
      <c r="AK1093" s="346" t="str">
        <f t="shared" si="1238"/>
        <v/>
      </c>
      <c r="AL1093" s="347" t="str">
        <f t="shared" si="1239"/>
        <v/>
      </c>
      <c r="AM1093" s="141"/>
      <c r="AN1093" s="141"/>
      <c r="AO1093" s="142"/>
      <c r="AP1093" s="58">
        <f t="shared" si="1184"/>
        <v>0</v>
      </c>
      <c r="AQ1093" s="318">
        <f>SUM(AP$10:AP1093)</f>
        <v>0</v>
      </c>
      <c r="AR1093" s="143">
        <f t="shared" si="1242"/>
        <v>0.1</v>
      </c>
      <c r="AS1093" s="144" t="str">
        <f t="shared" si="1185"/>
        <v/>
      </c>
      <c r="AT1093" s="144" t="str">
        <f t="shared" si="1212"/>
        <v/>
      </c>
      <c r="AU1093" s="145"/>
      <c r="AV1093" s="58">
        <f t="shared" si="1243"/>
        <v>0</v>
      </c>
      <c r="AW1093" s="318">
        <f>SUM(AV$10:AV1093)</f>
        <v>0</v>
      </c>
      <c r="AX1093" s="319">
        <f t="shared" si="1244"/>
        <v>0.1</v>
      </c>
      <c r="AY1093" s="144" t="str">
        <f t="shared" si="1226"/>
        <v/>
      </c>
      <c r="AZ1093" s="144" t="str">
        <f t="shared" si="1227"/>
        <v/>
      </c>
      <c r="BA1093" s="144"/>
      <c r="BB1093" s="146" t="str">
        <f t="shared" si="1186"/>
        <v/>
      </c>
      <c r="BC1093" s="66" t="str">
        <f t="shared" si="1225"/>
        <v/>
      </c>
      <c r="BD1093" s="195" t="str">
        <f t="shared" si="1187"/>
        <v/>
      </c>
      <c r="BF1093" s="283"/>
      <c r="BG1093" s="286" t="str">
        <f t="shared" si="1188"/>
        <v/>
      </c>
      <c r="BY1093" s="211" t="str">
        <f t="shared" si="1189"/>
        <v/>
      </c>
      <c r="BZ1093" s="150" t="str">
        <f t="shared" si="1190"/>
        <v/>
      </c>
      <c r="CB1093" s="54" t="str">
        <f t="shared" si="1224"/>
        <v/>
      </c>
      <c r="CD1093" s="54" t="str">
        <f t="shared" si="1191"/>
        <v/>
      </c>
      <c r="CF1093" s="54" t="str">
        <f t="shared" si="1192"/>
        <v/>
      </c>
      <c r="CH1093" s="150" t="str">
        <f t="shared" si="1193"/>
        <v/>
      </c>
      <c r="CI1093" s="290"/>
      <c r="CJ1093" s="150" t="str">
        <f t="shared" si="1194"/>
        <v/>
      </c>
      <c r="CK1093" s="290"/>
      <c r="CL1093" s="54" t="str">
        <f t="shared" si="1213"/>
        <v/>
      </c>
      <c r="CM1093" s="290"/>
      <c r="CN1093" s="150" t="str">
        <f t="shared" si="1195"/>
        <v/>
      </c>
      <c r="CO1093" s="290"/>
      <c r="CP1093" s="150" t="str">
        <f t="shared" si="1196"/>
        <v/>
      </c>
      <c r="CQ1093" s="290"/>
      <c r="CR1093" s="150" t="str">
        <f t="shared" si="1197"/>
        <v/>
      </c>
      <c r="CS1093" s="290"/>
      <c r="CT1093" s="150" t="str">
        <f t="shared" si="1198"/>
        <v/>
      </c>
      <c r="CU1093" s="150"/>
      <c r="CV1093" s="150" t="str">
        <f t="shared" si="1199"/>
        <v/>
      </c>
      <c r="CW1093" s="94"/>
      <c r="CX1093" s="151" t="str">
        <f t="shared" si="1240"/>
        <v/>
      </c>
      <c r="CY1093" s="151" t="str">
        <f t="shared" si="1241"/>
        <v/>
      </c>
      <c r="CZ1093" s="152"/>
      <c r="DA1093" s="373" t="str">
        <f t="shared" si="1214"/>
        <v/>
      </c>
      <c r="DC1093" s="153">
        <f t="shared" si="1200"/>
        <v>0</v>
      </c>
      <c r="DD1093" s="153">
        <f t="shared" si="1201"/>
        <v>0</v>
      </c>
      <c r="DE1093" s="153">
        <f t="shared" si="1202"/>
        <v>0</v>
      </c>
      <c r="DF1093" s="158">
        <f t="shared" si="1203"/>
        <v>-4.7000000000000002E-3</v>
      </c>
      <c r="DG1093" s="159">
        <f t="shared" si="1215"/>
        <v>-1.1703000000000001</v>
      </c>
      <c r="DH1093" s="158">
        <f t="shared" si="1204"/>
        <v>3.1999999999999997E-3</v>
      </c>
      <c r="DI1093" s="159">
        <f t="shared" si="1216"/>
        <v>0.79679999999999995</v>
      </c>
      <c r="DJ1093" s="158">
        <f t="shared" si="1205"/>
        <v>-2.7000000000000001E-3</v>
      </c>
      <c r="DK1093" s="159">
        <f t="shared" si="1217"/>
        <v>-0.67230000000000001</v>
      </c>
      <c r="DL1093" s="158">
        <f t="shared" si="1206"/>
        <v>1.1999999999999999E-3</v>
      </c>
      <c r="DM1093" s="159">
        <f t="shared" si="1218"/>
        <v>0.29879999999999995</v>
      </c>
      <c r="DN1093" s="158">
        <f t="shared" si="1207"/>
        <v>1.46E-2</v>
      </c>
      <c r="DO1093" s="159">
        <f t="shared" si="1219"/>
        <v>3.6354000000000002</v>
      </c>
      <c r="DP1093" s="158">
        <f t="shared" si="1208"/>
        <v>-1.2999999999999999E-2</v>
      </c>
      <c r="DQ1093" s="159">
        <f t="shared" si="1220"/>
        <v>-3.2369999999999997</v>
      </c>
      <c r="DR1093" s="158">
        <f t="shared" si="1209"/>
        <v>-6.7000000000000002E-3</v>
      </c>
      <c r="DS1093" s="159">
        <f t="shared" si="1221"/>
        <v>-1.6683000000000001</v>
      </c>
      <c r="DT1093" s="158">
        <f t="shared" si="1210"/>
        <v>-1.2999999999999999E-2</v>
      </c>
      <c r="DU1093" s="159">
        <f t="shared" si="1222"/>
        <v>-3.2369999999999997</v>
      </c>
      <c r="DV1093" s="158">
        <f t="shared" si="1211"/>
        <v>-6.7000000000000002E-3</v>
      </c>
      <c r="DW1093" s="160">
        <f t="shared" si="1223"/>
        <v>-1.6683000000000001</v>
      </c>
    </row>
    <row r="1094" spans="1:127" ht="24.95" customHeight="1" x14ac:dyDescent="0.2">
      <c r="A1094" s="272">
        <v>1085</v>
      </c>
      <c r="B1094" s="336"/>
      <c r="C1094" s="332"/>
      <c r="D1094" s="333"/>
      <c r="E1094" s="334"/>
      <c r="F1094" s="335"/>
      <c r="G1094" s="334"/>
      <c r="H1094" s="371"/>
      <c r="I1094" s="334"/>
      <c r="J1094" s="334"/>
      <c r="K1094" s="334"/>
      <c r="L1094" s="334"/>
      <c r="M1094" s="334"/>
      <c r="N1094" s="334"/>
      <c r="O1094" s="337"/>
      <c r="P1094" s="337"/>
      <c r="Q1094" s="338" t="str">
        <f t="shared" si="1174"/>
        <v xml:space="preserve"> </v>
      </c>
      <c r="R1094" s="339" t="str">
        <f t="shared" si="1175"/>
        <v/>
      </c>
      <c r="S1094" s="340" t="str">
        <f t="shared" si="1228"/>
        <v/>
      </c>
      <c r="T1094" s="341" t="str">
        <f t="shared" si="1176"/>
        <v/>
      </c>
      <c r="U1094" s="341" t="str">
        <f t="shared" si="1177"/>
        <v/>
      </c>
      <c r="V1094" s="341" t="str">
        <f t="shared" si="1178"/>
        <v/>
      </c>
      <c r="W1094" s="341" t="str">
        <f t="shared" si="1179"/>
        <v/>
      </c>
      <c r="X1094" s="340" t="str">
        <f t="shared" si="1229"/>
        <v/>
      </c>
      <c r="Y1094" s="342" t="str">
        <f t="shared" si="1230"/>
        <v/>
      </c>
      <c r="Z1094" s="343" t="str">
        <f t="shared" si="1231"/>
        <v/>
      </c>
      <c r="AA1094" s="344" t="str">
        <f t="shared" si="1232"/>
        <v/>
      </c>
      <c r="AB1094" s="345" t="str">
        <f t="shared" si="1180"/>
        <v/>
      </c>
      <c r="AC1094" s="346" t="str">
        <f t="shared" si="1181"/>
        <v/>
      </c>
      <c r="AD1094" s="346" t="str">
        <f t="shared" si="1182"/>
        <v/>
      </c>
      <c r="AE1094" s="344" t="str">
        <f t="shared" si="1233"/>
        <v/>
      </c>
      <c r="AF1094" s="346" t="str">
        <f t="shared" si="1183"/>
        <v/>
      </c>
      <c r="AG1094" s="344" t="str">
        <f t="shared" si="1234"/>
        <v/>
      </c>
      <c r="AH1094" s="344" t="str">
        <f t="shared" si="1235"/>
        <v/>
      </c>
      <c r="AI1094" s="344" t="str">
        <f t="shared" si="1236"/>
        <v/>
      </c>
      <c r="AJ1094" s="346" t="str">
        <f t="shared" si="1237"/>
        <v/>
      </c>
      <c r="AK1094" s="346" t="str">
        <f t="shared" si="1238"/>
        <v/>
      </c>
      <c r="AL1094" s="347" t="str">
        <f t="shared" si="1239"/>
        <v/>
      </c>
      <c r="AM1094" s="141"/>
      <c r="AN1094" s="141"/>
      <c r="AO1094" s="142"/>
      <c r="AP1094" s="58">
        <f t="shared" si="1184"/>
        <v>0</v>
      </c>
      <c r="AQ1094" s="318">
        <f>SUM(AP$10:AP1094)</f>
        <v>0</v>
      </c>
      <c r="AR1094" s="143">
        <f t="shared" si="1242"/>
        <v>0.1</v>
      </c>
      <c r="AS1094" s="144" t="str">
        <f t="shared" si="1185"/>
        <v/>
      </c>
      <c r="AT1094" s="144" t="str">
        <f t="shared" si="1212"/>
        <v/>
      </c>
      <c r="AU1094" s="145"/>
      <c r="AV1094" s="58">
        <f t="shared" si="1243"/>
        <v>0</v>
      </c>
      <c r="AW1094" s="318">
        <f>SUM(AV$10:AV1094)</f>
        <v>0</v>
      </c>
      <c r="AX1094" s="319">
        <f t="shared" si="1244"/>
        <v>0.1</v>
      </c>
      <c r="AY1094" s="144" t="str">
        <f t="shared" si="1226"/>
        <v/>
      </c>
      <c r="AZ1094" s="144" t="str">
        <f t="shared" si="1227"/>
        <v/>
      </c>
      <c r="BA1094" s="144"/>
      <c r="BB1094" s="146" t="str">
        <f t="shared" si="1186"/>
        <v/>
      </c>
      <c r="BC1094" s="66" t="str">
        <f t="shared" si="1225"/>
        <v/>
      </c>
      <c r="BD1094" s="195" t="str">
        <f t="shared" si="1187"/>
        <v/>
      </c>
      <c r="BF1094" s="283"/>
      <c r="BG1094" s="286" t="str">
        <f t="shared" si="1188"/>
        <v/>
      </c>
      <c r="BY1094" s="211" t="str">
        <f t="shared" si="1189"/>
        <v/>
      </c>
      <c r="BZ1094" s="150" t="str">
        <f t="shared" si="1190"/>
        <v/>
      </c>
      <c r="CB1094" s="54" t="str">
        <f t="shared" si="1224"/>
        <v/>
      </c>
      <c r="CD1094" s="54" t="str">
        <f t="shared" si="1191"/>
        <v/>
      </c>
      <c r="CF1094" s="54" t="str">
        <f t="shared" si="1192"/>
        <v/>
      </c>
      <c r="CH1094" s="150" t="str">
        <f t="shared" si="1193"/>
        <v/>
      </c>
      <c r="CI1094" s="290"/>
      <c r="CJ1094" s="150" t="str">
        <f t="shared" si="1194"/>
        <v/>
      </c>
      <c r="CK1094" s="290"/>
      <c r="CL1094" s="54" t="str">
        <f t="shared" si="1213"/>
        <v/>
      </c>
      <c r="CM1094" s="290"/>
      <c r="CN1094" s="150" t="str">
        <f t="shared" si="1195"/>
        <v/>
      </c>
      <c r="CO1094" s="290"/>
      <c r="CP1094" s="150" t="str">
        <f t="shared" si="1196"/>
        <v/>
      </c>
      <c r="CQ1094" s="290"/>
      <c r="CR1094" s="150" t="str">
        <f t="shared" si="1197"/>
        <v/>
      </c>
      <c r="CS1094" s="290"/>
      <c r="CT1094" s="150" t="str">
        <f t="shared" si="1198"/>
        <v/>
      </c>
      <c r="CU1094" s="150"/>
      <c r="CV1094" s="150" t="str">
        <f t="shared" si="1199"/>
        <v/>
      </c>
      <c r="CW1094" s="94"/>
      <c r="CX1094" s="151" t="str">
        <f t="shared" si="1240"/>
        <v/>
      </c>
      <c r="CY1094" s="151" t="str">
        <f t="shared" si="1241"/>
        <v/>
      </c>
      <c r="CZ1094" s="152"/>
      <c r="DA1094" s="373" t="str">
        <f t="shared" si="1214"/>
        <v/>
      </c>
      <c r="DC1094" s="153">
        <f t="shared" si="1200"/>
        <v>0</v>
      </c>
      <c r="DD1094" s="153">
        <f t="shared" si="1201"/>
        <v>0</v>
      </c>
      <c r="DE1094" s="153">
        <f t="shared" si="1202"/>
        <v>0</v>
      </c>
      <c r="DF1094" s="158">
        <f t="shared" si="1203"/>
        <v>-4.7000000000000002E-3</v>
      </c>
      <c r="DG1094" s="159">
        <f t="shared" si="1215"/>
        <v>-1.1703000000000001</v>
      </c>
      <c r="DH1094" s="158">
        <f t="shared" si="1204"/>
        <v>3.1999999999999997E-3</v>
      </c>
      <c r="DI1094" s="159">
        <f t="shared" si="1216"/>
        <v>0.79679999999999995</v>
      </c>
      <c r="DJ1094" s="158">
        <f t="shared" si="1205"/>
        <v>-2.7000000000000001E-3</v>
      </c>
      <c r="DK1094" s="159">
        <f t="shared" si="1217"/>
        <v>-0.67230000000000001</v>
      </c>
      <c r="DL1094" s="158">
        <f t="shared" si="1206"/>
        <v>1.1999999999999999E-3</v>
      </c>
      <c r="DM1094" s="159">
        <f t="shared" si="1218"/>
        <v>0.29879999999999995</v>
      </c>
      <c r="DN1094" s="158">
        <f t="shared" si="1207"/>
        <v>1.46E-2</v>
      </c>
      <c r="DO1094" s="159">
        <f t="shared" si="1219"/>
        <v>3.6354000000000002</v>
      </c>
      <c r="DP1094" s="158">
        <f t="shared" si="1208"/>
        <v>-1.2999999999999999E-2</v>
      </c>
      <c r="DQ1094" s="159">
        <f t="shared" si="1220"/>
        <v>-3.2369999999999997</v>
      </c>
      <c r="DR1094" s="158">
        <f t="shared" si="1209"/>
        <v>-6.7000000000000002E-3</v>
      </c>
      <c r="DS1094" s="159">
        <f t="shared" si="1221"/>
        <v>-1.6683000000000001</v>
      </c>
      <c r="DT1094" s="158">
        <f t="shared" si="1210"/>
        <v>-1.2999999999999999E-2</v>
      </c>
      <c r="DU1094" s="159">
        <f t="shared" si="1222"/>
        <v>-3.2369999999999997</v>
      </c>
      <c r="DV1094" s="158">
        <f t="shared" si="1211"/>
        <v>-6.7000000000000002E-3</v>
      </c>
      <c r="DW1094" s="160">
        <f t="shared" si="1223"/>
        <v>-1.6683000000000001</v>
      </c>
    </row>
    <row r="1095" spans="1:127" ht="24.95" customHeight="1" x14ac:dyDescent="0.2">
      <c r="A1095" s="272">
        <v>1086</v>
      </c>
      <c r="B1095" s="336"/>
      <c r="C1095" s="332"/>
      <c r="D1095" s="333"/>
      <c r="E1095" s="334"/>
      <c r="F1095" s="335"/>
      <c r="G1095" s="334"/>
      <c r="H1095" s="371"/>
      <c r="I1095" s="334"/>
      <c r="J1095" s="334"/>
      <c r="K1095" s="334"/>
      <c r="L1095" s="334"/>
      <c r="M1095" s="334"/>
      <c r="N1095" s="334"/>
      <c r="O1095" s="337"/>
      <c r="P1095" s="337"/>
      <c r="Q1095" s="338" t="str">
        <f t="shared" si="1174"/>
        <v xml:space="preserve"> </v>
      </c>
      <c r="R1095" s="339" t="str">
        <f t="shared" si="1175"/>
        <v/>
      </c>
      <c r="S1095" s="340" t="str">
        <f t="shared" si="1228"/>
        <v/>
      </c>
      <c r="T1095" s="341" t="str">
        <f t="shared" si="1176"/>
        <v/>
      </c>
      <c r="U1095" s="341" t="str">
        <f t="shared" si="1177"/>
        <v/>
      </c>
      <c r="V1095" s="341" t="str">
        <f t="shared" si="1178"/>
        <v/>
      </c>
      <c r="W1095" s="341" t="str">
        <f t="shared" si="1179"/>
        <v/>
      </c>
      <c r="X1095" s="340" t="str">
        <f t="shared" si="1229"/>
        <v/>
      </c>
      <c r="Y1095" s="342" t="str">
        <f t="shared" si="1230"/>
        <v/>
      </c>
      <c r="Z1095" s="343" t="str">
        <f t="shared" si="1231"/>
        <v/>
      </c>
      <c r="AA1095" s="344" t="str">
        <f t="shared" si="1232"/>
        <v/>
      </c>
      <c r="AB1095" s="345" t="str">
        <f t="shared" si="1180"/>
        <v/>
      </c>
      <c r="AC1095" s="346" t="str">
        <f t="shared" si="1181"/>
        <v/>
      </c>
      <c r="AD1095" s="346" t="str">
        <f t="shared" si="1182"/>
        <v/>
      </c>
      <c r="AE1095" s="344" t="str">
        <f t="shared" si="1233"/>
        <v/>
      </c>
      <c r="AF1095" s="346" t="str">
        <f t="shared" si="1183"/>
        <v/>
      </c>
      <c r="AG1095" s="344" t="str">
        <f t="shared" si="1234"/>
        <v/>
      </c>
      <c r="AH1095" s="344" t="str">
        <f t="shared" si="1235"/>
        <v/>
      </c>
      <c r="AI1095" s="344" t="str">
        <f t="shared" si="1236"/>
        <v/>
      </c>
      <c r="AJ1095" s="346" t="str">
        <f t="shared" si="1237"/>
        <v/>
      </c>
      <c r="AK1095" s="346" t="str">
        <f t="shared" si="1238"/>
        <v/>
      </c>
      <c r="AL1095" s="347" t="str">
        <f t="shared" si="1239"/>
        <v/>
      </c>
      <c r="AM1095" s="141"/>
      <c r="AN1095" s="141"/>
      <c r="AO1095" s="142"/>
      <c r="AP1095" s="58">
        <f t="shared" si="1184"/>
        <v>0</v>
      </c>
      <c r="AQ1095" s="318">
        <f>SUM(AP$10:AP1095)</f>
        <v>0</v>
      </c>
      <c r="AR1095" s="143">
        <f t="shared" si="1242"/>
        <v>0.1</v>
      </c>
      <c r="AS1095" s="144" t="str">
        <f t="shared" si="1185"/>
        <v/>
      </c>
      <c r="AT1095" s="144" t="str">
        <f t="shared" si="1212"/>
        <v/>
      </c>
      <c r="AU1095" s="145"/>
      <c r="AV1095" s="58">
        <f t="shared" si="1243"/>
        <v>0</v>
      </c>
      <c r="AW1095" s="318">
        <f>SUM(AV$10:AV1095)</f>
        <v>0</v>
      </c>
      <c r="AX1095" s="319">
        <f t="shared" si="1244"/>
        <v>0.1</v>
      </c>
      <c r="AY1095" s="144" t="str">
        <f t="shared" si="1226"/>
        <v/>
      </c>
      <c r="AZ1095" s="144" t="str">
        <f t="shared" si="1227"/>
        <v/>
      </c>
      <c r="BA1095" s="144"/>
      <c r="BB1095" s="146" t="str">
        <f t="shared" si="1186"/>
        <v/>
      </c>
      <c r="BC1095" s="66" t="str">
        <f t="shared" si="1225"/>
        <v/>
      </c>
      <c r="BD1095" s="195" t="str">
        <f t="shared" si="1187"/>
        <v/>
      </c>
      <c r="BF1095" s="283"/>
      <c r="BG1095" s="286" t="str">
        <f t="shared" si="1188"/>
        <v/>
      </c>
      <c r="BY1095" s="211" t="str">
        <f t="shared" si="1189"/>
        <v/>
      </c>
      <c r="BZ1095" s="150" t="str">
        <f t="shared" si="1190"/>
        <v/>
      </c>
      <c r="CB1095" s="54" t="str">
        <f t="shared" si="1224"/>
        <v/>
      </c>
      <c r="CD1095" s="54" t="str">
        <f t="shared" si="1191"/>
        <v/>
      </c>
      <c r="CF1095" s="54" t="str">
        <f t="shared" si="1192"/>
        <v/>
      </c>
      <c r="CH1095" s="150" t="str">
        <f t="shared" si="1193"/>
        <v/>
      </c>
      <c r="CI1095" s="290"/>
      <c r="CJ1095" s="150" t="str">
        <f t="shared" si="1194"/>
        <v/>
      </c>
      <c r="CK1095" s="290"/>
      <c r="CL1095" s="54" t="str">
        <f t="shared" si="1213"/>
        <v/>
      </c>
      <c r="CM1095" s="290"/>
      <c r="CN1095" s="150" t="str">
        <f t="shared" si="1195"/>
        <v/>
      </c>
      <c r="CO1095" s="290"/>
      <c r="CP1095" s="150" t="str">
        <f t="shared" si="1196"/>
        <v/>
      </c>
      <c r="CQ1095" s="290"/>
      <c r="CR1095" s="150" t="str">
        <f t="shared" si="1197"/>
        <v/>
      </c>
      <c r="CS1095" s="290"/>
      <c r="CT1095" s="150" t="str">
        <f t="shared" si="1198"/>
        <v/>
      </c>
      <c r="CU1095" s="150"/>
      <c r="CV1095" s="150" t="str">
        <f t="shared" si="1199"/>
        <v/>
      </c>
      <c r="CW1095" s="94"/>
      <c r="CX1095" s="151" t="str">
        <f t="shared" si="1240"/>
        <v/>
      </c>
      <c r="CY1095" s="151" t="str">
        <f t="shared" si="1241"/>
        <v/>
      </c>
      <c r="CZ1095" s="152"/>
      <c r="DA1095" s="373" t="str">
        <f t="shared" si="1214"/>
        <v/>
      </c>
      <c r="DC1095" s="153">
        <f t="shared" si="1200"/>
        <v>0</v>
      </c>
      <c r="DD1095" s="153">
        <f t="shared" si="1201"/>
        <v>0</v>
      </c>
      <c r="DE1095" s="153">
        <f t="shared" si="1202"/>
        <v>0</v>
      </c>
      <c r="DF1095" s="158">
        <f t="shared" si="1203"/>
        <v>-4.7000000000000002E-3</v>
      </c>
      <c r="DG1095" s="159">
        <f t="shared" si="1215"/>
        <v>-1.1703000000000001</v>
      </c>
      <c r="DH1095" s="158">
        <f t="shared" si="1204"/>
        <v>3.1999999999999997E-3</v>
      </c>
      <c r="DI1095" s="159">
        <f t="shared" si="1216"/>
        <v>0.79679999999999995</v>
      </c>
      <c r="DJ1095" s="158">
        <f t="shared" si="1205"/>
        <v>-2.7000000000000001E-3</v>
      </c>
      <c r="DK1095" s="159">
        <f t="shared" si="1217"/>
        <v>-0.67230000000000001</v>
      </c>
      <c r="DL1095" s="158">
        <f t="shared" si="1206"/>
        <v>1.1999999999999999E-3</v>
      </c>
      <c r="DM1095" s="159">
        <f t="shared" si="1218"/>
        <v>0.29879999999999995</v>
      </c>
      <c r="DN1095" s="158">
        <f t="shared" si="1207"/>
        <v>1.46E-2</v>
      </c>
      <c r="DO1095" s="159">
        <f t="shared" si="1219"/>
        <v>3.6354000000000002</v>
      </c>
      <c r="DP1095" s="158">
        <f t="shared" si="1208"/>
        <v>-1.2999999999999999E-2</v>
      </c>
      <c r="DQ1095" s="159">
        <f t="shared" si="1220"/>
        <v>-3.2369999999999997</v>
      </c>
      <c r="DR1095" s="158">
        <f t="shared" si="1209"/>
        <v>-6.7000000000000002E-3</v>
      </c>
      <c r="DS1095" s="159">
        <f t="shared" si="1221"/>
        <v>-1.6683000000000001</v>
      </c>
      <c r="DT1095" s="158">
        <f t="shared" si="1210"/>
        <v>-1.2999999999999999E-2</v>
      </c>
      <c r="DU1095" s="159">
        <f t="shared" si="1222"/>
        <v>-3.2369999999999997</v>
      </c>
      <c r="DV1095" s="158">
        <f t="shared" si="1211"/>
        <v>-6.7000000000000002E-3</v>
      </c>
      <c r="DW1095" s="160">
        <f t="shared" si="1223"/>
        <v>-1.6683000000000001</v>
      </c>
    </row>
    <row r="1096" spans="1:127" ht="24.95" customHeight="1" x14ac:dyDescent="0.2">
      <c r="A1096" s="272">
        <v>1087</v>
      </c>
      <c r="B1096" s="336"/>
      <c r="C1096" s="332"/>
      <c r="D1096" s="333"/>
      <c r="E1096" s="334"/>
      <c r="F1096" s="335"/>
      <c r="G1096" s="334"/>
      <c r="H1096" s="371"/>
      <c r="I1096" s="334"/>
      <c r="J1096" s="334"/>
      <c r="K1096" s="334"/>
      <c r="L1096" s="334"/>
      <c r="M1096" s="334"/>
      <c r="N1096" s="334"/>
      <c r="O1096" s="337"/>
      <c r="P1096" s="337"/>
      <c r="Q1096" s="338" t="str">
        <f t="shared" si="1174"/>
        <v xml:space="preserve"> </v>
      </c>
      <c r="R1096" s="339" t="str">
        <f t="shared" si="1175"/>
        <v/>
      </c>
      <c r="S1096" s="340" t="str">
        <f t="shared" si="1228"/>
        <v/>
      </c>
      <c r="T1096" s="341" t="str">
        <f t="shared" si="1176"/>
        <v/>
      </c>
      <c r="U1096" s="341" t="str">
        <f t="shared" si="1177"/>
        <v/>
      </c>
      <c r="V1096" s="341" t="str">
        <f t="shared" si="1178"/>
        <v/>
      </c>
      <c r="W1096" s="341" t="str">
        <f t="shared" si="1179"/>
        <v/>
      </c>
      <c r="X1096" s="340" t="str">
        <f t="shared" si="1229"/>
        <v/>
      </c>
      <c r="Y1096" s="342" t="str">
        <f t="shared" si="1230"/>
        <v/>
      </c>
      <c r="Z1096" s="343" t="str">
        <f t="shared" si="1231"/>
        <v/>
      </c>
      <c r="AA1096" s="344" t="str">
        <f t="shared" si="1232"/>
        <v/>
      </c>
      <c r="AB1096" s="345" t="str">
        <f t="shared" si="1180"/>
        <v/>
      </c>
      <c r="AC1096" s="346" t="str">
        <f t="shared" si="1181"/>
        <v/>
      </c>
      <c r="AD1096" s="346" t="str">
        <f t="shared" si="1182"/>
        <v/>
      </c>
      <c r="AE1096" s="344" t="str">
        <f t="shared" si="1233"/>
        <v/>
      </c>
      <c r="AF1096" s="346" t="str">
        <f t="shared" si="1183"/>
        <v/>
      </c>
      <c r="AG1096" s="344" t="str">
        <f t="shared" si="1234"/>
        <v/>
      </c>
      <c r="AH1096" s="344" t="str">
        <f t="shared" si="1235"/>
        <v/>
      </c>
      <c r="AI1096" s="344" t="str">
        <f t="shared" si="1236"/>
        <v/>
      </c>
      <c r="AJ1096" s="346" t="str">
        <f t="shared" si="1237"/>
        <v/>
      </c>
      <c r="AK1096" s="346" t="str">
        <f t="shared" si="1238"/>
        <v/>
      </c>
      <c r="AL1096" s="347" t="str">
        <f t="shared" si="1239"/>
        <v/>
      </c>
      <c r="AM1096" s="141"/>
      <c r="AN1096" s="141"/>
      <c r="AO1096" s="142"/>
      <c r="AP1096" s="58">
        <f t="shared" si="1184"/>
        <v>0</v>
      </c>
      <c r="AQ1096" s="318">
        <f>SUM(AP$10:AP1096)</f>
        <v>0</v>
      </c>
      <c r="AR1096" s="143">
        <f t="shared" si="1242"/>
        <v>0.1</v>
      </c>
      <c r="AS1096" s="144" t="str">
        <f t="shared" si="1185"/>
        <v/>
      </c>
      <c r="AT1096" s="144" t="str">
        <f t="shared" si="1212"/>
        <v/>
      </c>
      <c r="AU1096" s="145"/>
      <c r="AV1096" s="58">
        <f t="shared" si="1243"/>
        <v>0</v>
      </c>
      <c r="AW1096" s="318">
        <f>SUM(AV$10:AV1096)</f>
        <v>0</v>
      </c>
      <c r="AX1096" s="319">
        <f t="shared" si="1244"/>
        <v>0.1</v>
      </c>
      <c r="AY1096" s="144" t="str">
        <f t="shared" si="1226"/>
        <v/>
      </c>
      <c r="AZ1096" s="144" t="str">
        <f t="shared" si="1227"/>
        <v/>
      </c>
      <c r="BA1096" s="144"/>
      <c r="BB1096" s="146" t="str">
        <f t="shared" si="1186"/>
        <v/>
      </c>
      <c r="BC1096" s="66" t="str">
        <f t="shared" si="1225"/>
        <v/>
      </c>
      <c r="BD1096" s="195" t="str">
        <f t="shared" si="1187"/>
        <v/>
      </c>
      <c r="BF1096" s="283"/>
      <c r="BG1096" s="286" t="str">
        <f t="shared" si="1188"/>
        <v/>
      </c>
      <c r="BY1096" s="211" t="str">
        <f t="shared" si="1189"/>
        <v/>
      </c>
      <c r="BZ1096" s="150" t="str">
        <f t="shared" si="1190"/>
        <v/>
      </c>
      <c r="CB1096" s="54" t="str">
        <f t="shared" si="1224"/>
        <v/>
      </c>
      <c r="CD1096" s="54" t="str">
        <f t="shared" si="1191"/>
        <v/>
      </c>
      <c r="CF1096" s="54" t="str">
        <f t="shared" si="1192"/>
        <v/>
      </c>
      <c r="CH1096" s="150" t="str">
        <f t="shared" si="1193"/>
        <v/>
      </c>
      <c r="CI1096" s="290"/>
      <c r="CJ1096" s="150" t="str">
        <f t="shared" si="1194"/>
        <v/>
      </c>
      <c r="CK1096" s="290"/>
      <c r="CL1096" s="54" t="str">
        <f t="shared" si="1213"/>
        <v/>
      </c>
      <c r="CM1096" s="290"/>
      <c r="CN1096" s="150" t="str">
        <f t="shared" si="1195"/>
        <v/>
      </c>
      <c r="CO1096" s="290"/>
      <c r="CP1096" s="150" t="str">
        <f t="shared" si="1196"/>
        <v/>
      </c>
      <c r="CQ1096" s="290"/>
      <c r="CR1096" s="150" t="str">
        <f t="shared" si="1197"/>
        <v/>
      </c>
      <c r="CS1096" s="290"/>
      <c r="CT1096" s="150" t="str">
        <f t="shared" si="1198"/>
        <v/>
      </c>
      <c r="CU1096" s="150"/>
      <c r="CV1096" s="150" t="str">
        <f t="shared" si="1199"/>
        <v/>
      </c>
      <c r="CW1096" s="94"/>
      <c r="CX1096" s="151" t="str">
        <f t="shared" si="1240"/>
        <v/>
      </c>
      <c r="CY1096" s="151" t="str">
        <f t="shared" si="1241"/>
        <v/>
      </c>
      <c r="CZ1096" s="152"/>
      <c r="DA1096" s="373" t="str">
        <f t="shared" si="1214"/>
        <v/>
      </c>
      <c r="DC1096" s="153">
        <f t="shared" si="1200"/>
        <v>0</v>
      </c>
      <c r="DD1096" s="153">
        <f t="shared" si="1201"/>
        <v>0</v>
      </c>
      <c r="DE1096" s="153">
        <f t="shared" si="1202"/>
        <v>0</v>
      </c>
      <c r="DF1096" s="158">
        <f t="shared" si="1203"/>
        <v>-4.7000000000000002E-3</v>
      </c>
      <c r="DG1096" s="159">
        <f t="shared" si="1215"/>
        <v>-1.1703000000000001</v>
      </c>
      <c r="DH1096" s="158">
        <f t="shared" si="1204"/>
        <v>3.1999999999999997E-3</v>
      </c>
      <c r="DI1096" s="159">
        <f t="shared" si="1216"/>
        <v>0.79679999999999995</v>
      </c>
      <c r="DJ1096" s="158">
        <f t="shared" si="1205"/>
        <v>-2.7000000000000001E-3</v>
      </c>
      <c r="DK1096" s="159">
        <f t="shared" si="1217"/>
        <v>-0.67230000000000001</v>
      </c>
      <c r="DL1096" s="158">
        <f t="shared" si="1206"/>
        <v>1.1999999999999999E-3</v>
      </c>
      <c r="DM1096" s="159">
        <f t="shared" si="1218"/>
        <v>0.29879999999999995</v>
      </c>
      <c r="DN1096" s="158">
        <f t="shared" si="1207"/>
        <v>1.46E-2</v>
      </c>
      <c r="DO1096" s="159">
        <f t="shared" si="1219"/>
        <v>3.6354000000000002</v>
      </c>
      <c r="DP1096" s="158">
        <f t="shared" si="1208"/>
        <v>-1.2999999999999999E-2</v>
      </c>
      <c r="DQ1096" s="159">
        <f t="shared" si="1220"/>
        <v>-3.2369999999999997</v>
      </c>
      <c r="DR1096" s="158">
        <f t="shared" si="1209"/>
        <v>-6.7000000000000002E-3</v>
      </c>
      <c r="DS1096" s="159">
        <f t="shared" si="1221"/>
        <v>-1.6683000000000001</v>
      </c>
      <c r="DT1096" s="158">
        <f t="shared" si="1210"/>
        <v>-1.2999999999999999E-2</v>
      </c>
      <c r="DU1096" s="159">
        <f t="shared" si="1222"/>
        <v>-3.2369999999999997</v>
      </c>
      <c r="DV1096" s="158">
        <f t="shared" si="1211"/>
        <v>-6.7000000000000002E-3</v>
      </c>
      <c r="DW1096" s="160">
        <f t="shared" si="1223"/>
        <v>-1.6683000000000001</v>
      </c>
    </row>
    <row r="1097" spans="1:127" ht="24.95" customHeight="1" x14ac:dyDescent="0.2">
      <c r="A1097" s="272">
        <v>1088</v>
      </c>
      <c r="B1097" s="336"/>
      <c r="C1097" s="332"/>
      <c r="D1097" s="333"/>
      <c r="E1097" s="334"/>
      <c r="F1097" s="335"/>
      <c r="G1097" s="334"/>
      <c r="H1097" s="371"/>
      <c r="I1097" s="334"/>
      <c r="J1097" s="334"/>
      <c r="K1097" s="334"/>
      <c r="L1097" s="334"/>
      <c r="M1097" s="334"/>
      <c r="N1097" s="334"/>
      <c r="O1097" s="337"/>
      <c r="P1097" s="337"/>
      <c r="Q1097" s="338" t="str">
        <f t="shared" si="1174"/>
        <v xml:space="preserve"> </v>
      </c>
      <c r="R1097" s="339" t="str">
        <f t="shared" si="1175"/>
        <v/>
      </c>
      <c r="S1097" s="340" t="str">
        <f t="shared" si="1228"/>
        <v/>
      </c>
      <c r="T1097" s="341" t="str">
        <f t="shared" si="1176"/>
        <v/>
      </c>
      <c r="U1097" s="341" t="str">
        <f t="shared" si="1177"/>
        <v/>
      </c>
      <c r="V1097" s="341" t="str">
        <f t="shared" si="1178"/>
        <v/>
      </c>
      <c r="W1097" s="341" t="str">
        <f t="shared" si="1179"/>
        <v/>
      </c>
      <c r="X1097" s="340" t="str">
        <f t="shared" si="1229"/>
        <v/>
      </c>
      <c r="Y1097" s="342" t="str">
        <f t="shared" si="1230"/>
        <v/>
      </c>
      <c r="Z1097" s="343" t="str">
        <f t="shared" si="1231"/>
        <v/>
      </c>
      <c r="AA1097" s="344" t="str">
        <f t="shared" si="1232"/>
        <v/>
      </c>
      <c r="AB1097" s="345" t="str">
        <f t="shared" si="1180"/>
        <v/>
      </c>
      <c r="AC1097" s="346" t="str">
        <f t="shared" si="1181"/>
        <v/>
      </c>
      <c r="AD1097" s="346" t="str">
        <f t="shared" si="1182"/>
        <v/>
      </c>
      <c r="AE1097" s="344" t="str">
        <f t="shared" si="1233"/>
        <v/>
      </c>
      <c r="AF1097" s="346" t="str">
        <f t="shared" si="1183"/>
        <v/>
      </c>
      <c r="AG1097" s="344" t="str">
        <f t="shared" si="1234"/>
        <v/>
      </c>
      <c r="AH1097" s="344" t="str">
        <f t="shared" si="1235"/>
        <v/>
      </c>
      <c r="AI1097" s="344" t="str">
        <f t="shared" si="1236"/>
        <v/>
      </c>
      <c r="AJ1097" s="346" t="str">
        <f t="shared" si="1237"/>
        <v/>
      </c>
      <c r="AK1097" s="346" t="str">
        <f t="shared" si="1238"/>
        <v/>
      </c>
      <c r="AL1097" s="347" t="str">
        <f t="shared" si="1239"/>
        <v/>
      </c>
      <c r="AM1097" s="141"/>
      <c r="AN1097" s="141"/>
      <c r="AO1097" s="142"/>
      <c r="AP1097" s="58">
        <f t="shared" si="1184"/>
        <v>0</v>
      </c>
      <c r="AQ1097" s="318">
        <f>SUM(AP$10:AP1097)</f>
        <v>0</v>
      </c>
      <c r="AR1097" s="143">
        <f t="shared" si="1242"/>
        <v>0.1</v>
      </c>
      <c r="AS1097" s="144" t="str">
        <f t="shared" si="1185"/>
        <v/>
      </c>
      <c r="AT1097" s="144" t="str">
        <f t="shared" si="1212"/>
        <v/>
      </c>
      <c r="AU1097" s="145"/>
      <c r="AV1097" s="58">
        <f t="shared" si="1243"/>
        <v>0</v>
      </c>
      <c r="AW1097" s="318">
        <f>SUM(AV$10:AV1097)</f>
        <v>0</v>
      </c>
      <c r="AX1097" s="319">
        <f t="shared" si="1244"/>
        <v>0.1</v>
      </c>
      <c r="AY1097" s="144" t="str">
        <f t="shared" si="1226"/>
        <v/>
      </c>
      <c r="AZ1097" s="144" t="str">
        <f t="shared" si="1227"/>
        <v/>
      </c>
      <c r="BA1097" s="144"/>
      <c r="BB1097" s="146" t="str">
        <f t="shared" si="1186"/>
        <v/>
      </c>
      <c r="BC1097" s="66" t="str">
        <f t="shared" si="1225"/>
        <v/>
      </c>
      <c r="BD1097" s="195" t="str">
        <f t="shared" si="1187"/>
        <v/>
      </c>
      <c r="BF1097" s="283"/>
      <c r="BG1097" s="286" t="str">
        <f t="shared" si="1188"/>
        <v/>
      </c>
      <c r="BY1097" s="211" t="str">
        <f t="shared" si="1189"/>
        <v/>
      </c>
      <c r="BZ1097" s="150" t="str">
        <f t="shared" si="1190"/>
        <v/>
      </c>
      <c r="CB1097" s="54" t="str">
        <f t="shared" si="1224"/>
        <v/>
      </c>
      <c r="CD1097" s="54" t="str">
        <f t="shared" si="1191"/>
        <v/>
      </c>
      <c r="CF1097" s="54" t="str">
        <f t="shared" si="1192"/>
        <v/>
      </c>
      <c r="CH1097" s="150" t="str">
        <f t="shared" si="1193"/>
        <v/>
      </c>
      <c r="CI1097" s="290"/>
      <c r="CJ1097" s="150" t="str">
        <f t="shared" si="1194"/>
        <v/>
      </c>
      <c r="CK1097" s="290"/>
      <c r="CL1097" s="54" t="str">
        <f t="shared" si="1213"/>
        <v/>
      </c>
      <c r="CM1097" s="290"/>
      <c r="CN1097" s="150" t="str">
        <f t="shared" si="1195"/>
        <v/>
      </c>
      <c r="CO1097" s="290"/>
      <c r="CP1097" s="150" t="str">
        <f t="shared" si="1196"/>
        <v/>
      </c>
      <c r="CQ1097" s="290"/>
      <c r="CR1097" s="150" t="str">
        <f t="shared" si="1197"/>
        <v/>
      </c>
      <c r="CS1097" s="290"/>
      <c r="CT1097" s="150" t="str">
        <f t="shared" si="1198"/>
        <v/>
      </c>
      <c r="CU1097" s="150"/>
      <c r="CV1097" s="150" t="str">
        <f t="shared" si="1199"/>
        <v/>
      </c>
      <c r="CW1097" s="94"/>
      <c r="CX1097" s="151" t="str">
        <f t="shared" si="1240"/>
        <v/>
      </c>
      <c r="CY1097" s="151" t="str">
        <f t="shared" si="1241"/>
        <v/>
      </c>
      <c r="CZ1097" s="152"/>
      <c r="DA1097" s="373" t="str">
        <f t="shared" si="1214"/>
        <v/>
      </c>
      <c r="DC1097" s="153">
        <f t="shared" si="1200"/>
        <v>0</v>
      </c>
      <c r="DD1097" s="153">
        <f t="shared" si="1201"/>
        <v>0</v>
      </c>
      <c r="DE1097" s="153">
        <f t="shared" si="1202"/>
        <v>0</v>
      </c>
      <c r="DF1097" s="158">
        <f t="shared" si="1203"/>
        <v>-4.7000000000000002E-3</v>
      </c>
      <c r="DG1097" s="159">
        <f t="shared" si="1215"/>
        <v>-1.1703000000000001</v>
      </c>
      <c r="DH1097" s="158">
        <f t="shared" si="1204"/>
        <v>3.1999999999999997E-3</v>
      </c>
      <c r="DI1097" s="159">
        <f t="shared" si="1216"/>
        <v>0.79679999999999995</v>
      </c>
      <c r="DJ1097" s="158">
        <f t="shared" si="1205"/>
        <v>-2.7000000000000001E-3</v>
      </c>
      <c r="DK1097" s="159">
        <f t="shared" si="1217"/>
        <v>-0.67230000000000001</v>
      </c>
      <c r="DL1097" s="158">
        <f t="shared" si="1206"/>
        <v>1.1999999999999999E-3</v>
      </c>
      <c r="DM1097" s="159">
        <f t="shared" si="1218"/>
        <v>0.29879999999999995</v>
      </c>
      <c r="DN1097" s="158">
        <f t="shared" si="1207"/>
        <v>1.46E-2</v>
      </c>
      <c r="DO1097" s="159">
        <f t="shared" si="1219"/>
        <v>3.6354000000000002</v>
      </c>
      <c r="DP1097" s="158">
        <f t="shared" si="1208"/>
        <v>-1.2999999999999999E-2</v>
      </c>
      <c r="DQ1097" s="159">
        <f t="shared" si="1220"/>
        <v>-3.2369999999999997</v>
      </c>
      <c r="DR1097" s="158">
        <f t="shared" si="1209"/>
        <v>-6.7000000000000002E-3</v>
      </c>
      <c r="DS1097" s="159">
        <f t="shared" si="1221"/>
        <v>-1.6683000000000001</v>
      </c>
      <c r="DT1097" s="158">
        <f t="shared" si="1210"/>
        <v>-1.2999999999999999E-2</v>
      </c>
      <c r="DU1097" s="159">
        <f t="shared" si="1222"/>
        <v>-3.2369999999999997</v>
      </c>
      <c r="DV1097" s="158">
        <f t="shared" si="1211"/>
        <v>-6.7000000000000002E-3</v>
      </c>
      <c r="DW1097" s="160">
        <f t="shared" si="1223"/>
        <v>-1.6683000000000001</v>
      </c>
    </row>
    <row r="1098" spans="1:127" ht="24.95" customHeight="1" x14ac:dyDescent="0.2">
      <c r="A1098" s="272">
        <v>1089</v>
      </c>
      <c r="B1098" s="336"/>
      <c r="C1098" s="332"/>
      <c r="D1098" s="333"/>
      <c r="E1098" s="334"/>
      <c r="F1098" s="335"/>
      <c r="G1098" s="334"/>
      <c r="H1098" s="371"/>
      <c r="I1098" s="334"/>
      <c r="J1098" s="334"/>
      <c r="K1098" s="334"/>
      <c r="L1098" s="334"/>
      <c r="M1098" s="334"/>
      <c r="N1098" s="334"/>
      <c r="O1098" s="337"/>
      <c r="P1098" s="337"/>
      <c r="Q1098" s="338" t="str">
        <f t="shared" ref="Q1098:Q1161" si="1245">IF(P1098=""," ",IF($N$3="in WC",IF(F1098="","",IF(F1098=6,DF1098,IF(F1098=8,DH1098,IF(F1098=10,DJ1098,IF(F1098=12,DL1098,IF(F1098=14,DN1098,IF(F1098="12x18",DP1098,IF(F1098="12x24",DR1098,IF(F1098="12x36",DT1098,IF(F1098="12x48",DV1098)))))))))),IF(F1098=6,DG1098,IF(F1098=8,DI1098,IF(F1098=10,DK1098,IF(F1098=12,DM1098,IF(F1098=14,DO1098,IF(F1098="12x18",DQ1098,IF(F1098="12x24",DS1098,IF(F1098="12x36",DU1098,IF(F1098="12x48",DW1098)))))))))))</f>
        <v xml:space="preserve"> </v>
      </c>
      <c r="R1098" s="339" t="str">
        <f t="shared" ref="R1098:R1161" si="1246">IF(F1098="","",LOOKUP(F1098,$BI$14:$BI$22,$BP$14:$BP$22))</f>
        <v/>
      </c>
      <c r="S1098" s="340" t="str">
        <f t="shared" si="1228"/>
        <v/>
      </c>
      <c r="T1098" s="341" t="str">
        <f t="shared" ref="T1098:T1161" si="1247">IF(F1098="","",IF($N$2="CFM",LOOKUP(F1098,$BI$14:$BJ$22),IF($N$2="LPS", LOOKUP(F1098,$BI$173:$BJ$181),IF($N$2="CMH",LOOKUP(F1098,$BI$187:$BJ$195)," "))))</f>
        <v/>
      </c>
      <c r="U1098" s="341" t="str">
        <f t="shared" ref="U1098:U1161" si="1248">IF(F1098="","",IF($N$2="CFM",LOOKUP(F1098,$BI$14:$BI$22,$BL$14:$BL$22),IF($N$2="LPS", LOOKUP(F1098,$BI$173:$BI$181,$BL$173:$BL$181),IF($N$2="CMH",LOOKUP(F1098,$BI$187:$BI$195,$BL$187:$BL$195)," "))))</f>
        <v/>
      </c>
      <c r="V1098" s="341" t="str">
        <f t="shared" ref="V1098:V1161" si="1249">IF(F1098="","",IF($N$2="CFM",LOOKUP(F1098,$BI$14:$BI$22,$BM$14:$BM$22),IF($N$2="LPS", LOOKUP(F1098,$BI$173:$BI$181,$BM$173:$BM$181),IF($N$2="CMH",LOOKUP(F1098,$BI$187:$BI$195,$BM$187:$BM$195)," "))))</f>
        <v/>
      </c>
      <c r="W1098" s="341" t="str">
        <f t="shared" ref="W1098:W1161" si="1250">IF(F1098="","",IF($N$2="CFM",LOOKUP(F1098,$BI$14:$BI$22,$BN$14:$BN$22),IF($N$2="LPS", LOOKUP(F1098,$BI$173:$BI$181,$BN$173:$BN$181),IF($N$2="CMH",LOOKUP(F1098,$BI$187:$BI$195,$BN$187:$BN$195)," "))))</f>
        <v/>
      </c>
      <c r="X1098" s="340" t="str">
        <f t="shared" si="1229"/>
        <v/>
      </c>
      <c r="Y1098" s="342" t="str">
        <f t="shared" si="1230"/>
        <v/>
      </c>
      <c r="Z1098" s="343" t="str">
        <f t="shared" si="1231"/>
        <v/>
      </c>
      <c r="AA1098" s="344" t="str">
        <f t="shared" si="1232"/>
        <v/>
      </c>
      <c r="AB1098" s="345" t="str">
        <f t="shared" ref="AB1098:AB1161" si="1251">IF(F1098="","",LOOKUP(F1098,$BI$14:$BI$22,$BQ$14:$BQ$22))</f>
        <v/>
      </c>
      <c r="AC1098" s="346" t="str">
        <f t="shared" ref="AC1098:AC1161" si="1252">IF(G1098="","",LOOKUP(G1098,$BI$31:$BJ$37))</f>
        <v/>
      </c>
      <c r="AD1098" s="346" t="str">
        <f t="shared" ref="AD1098:AD1161" si="1253">IF(H1098="","",LOOKUP(H1098,$BI$41:$BJ$47))</f>
        <v/>
      </c>
      <c r="AE1098" s="344" t="str">
        <f t="shared" si="1233"/>
        <v/>
      </c>
      <c r="AF1098" s="346" t="str">
        <f t="shared" ref="AF1098:AF1161" si="1254">IF(F1098="","",LOOKUP(F1098,$BI$14:$BI$22,$BO$14:$BO$22))</f>
        <v/>
      </c>
      <c r="AG1098" s="344" t="str">
        <f t="shared" si="1234"/>
        <v/>
      </c>
      <c r="AH1098" s="344" t="str">
        <f t="shared" si="1235"/>
        <v/>
      </c>
      <c r="AI1098" s="344" t="str">
        <f t="shared" si="1236"/>
        <v/>
      </c>
      <c r="AJ1098" s="346" t="str">
        <f t="shared" si="1237"/>
        <v/>
      </c>
      <c r="AK1098" s="346" t="str">
        <f t="shared" si="1238"/>
        <v/>
      </c>
      <c r="AL1098" s="347" t="str">
        <f t="shared" si="1239"/>
        <v/>
      </c>
      <c r="AM1098" s="141"/>
      <c r="AN1098" s="141"/>
      <c r="AO1098" s="142"/>
      <c r="AP1098" s="58">
        <f t="shared" ref="AP1098:AP1161" si="1255">IF(S1098="NO",1,0)</f>
        <v>0</v>
      </c>
      <c r="AQ1098" s="318">
        <f>SUM(AP$10:AP1098)</f>
        <v>0</v>
      </c>
      <c r="AR1098" s="143">
        <f t="shared" si="1242"/>
        <v>0.1</v>
      </c>
      <c r="AS1098" s="144" t="str">
        <f t="shared" ref="AS1098:AS1161" si="1256">IF(S1098="NO",C1098,"")</f>
        <v/>
      </c>
      <c r="AT1098" s="144" t="str">
        <f t="shared" si="1212"/>
        <v/>
      </c>
      <c r="AU1098" s="145"/>
      <c r="AV1098" s="58">
        <f t="shared" si="1243"/>
        <v>0</v>
      </c>
      <c r="AW1098" s="318">
        <f>SUM(AV$10:AV1098)</f>
        <v>0</v>
      </c>
      <c r="AX1098" s="319">
        <f t="shared" si="1244"/>
        <v>0.1</v>
      </c>
      <c r="AY1098" s="144" t="str">
        <f t="shared" si="1226"/>
        <v/>
      </c>
      <c r="AZ1098" s="144" t="str">
        <f t="shared" si="1227"/>
        <v/>
      </c>
      <c r="BA1098" s="144"/>
      <c r="BB1098" s="146" t="str">
        <f t="shared" ref="BB1098:BB1161" si="1257">CONCATENATE(Y1098,Z1098,AB1098,AC1098,AD1098,AE1098,AF1098,AG1098,AH1098,AI1098,AJ1098,AK1098,AL1098)</f>
        <v/>
      </c>
      <c r="BC1098" s="66" t="str">
        <f t="shared" si="1225"/>
        <v/>
      </c>
      <c r="BD1098" s="195" t="str">
        <f t="shared" ref="BD1098:BD1161" si="1258">IF(N1098="","",N1098)</f>
        <v/>
      </c>
      <c r="BF1098" s="283"/>
      <c r="BG1098" s="286" t="str">
        <f t="shared" ref="BG1098:BG1161" si="1259">IF(D1098="","",Q1098-$T$3)</f>
        <v/>
      </c>
      <c r="BY1098" s="211" t="str">
        <f t="shared" ref="BY1098:BY1161" si="1260">IF(G1098="","",IF(LEFT(G1098,3)="304","_304SS",IF(LEFT(G1098,3)="316","_316SS",G1098)))</f>
        <v/>
      </c>
      <c r="BZ1098" s="150" t="str">
        <f t="shared" ref="BZ1098:BZ1161" si="1261">IF(E1098="AVT3000","AV3000X",IF(E1098="AVC5000","AVC5000X",IF(E1098="H-AVT3000","H_AV3000",IF(E1098="H-AVC5000","H_AVC5000",""))))</f>
        <v/>
      </c>
      <c r="CB1098" s="54" t="str">
        <f t="shared" si="1224"/>
        <v/>
      </c>
      <c r="CD1098" s="54" t="str">
        <f t="shared" ref="CD1098:CD1161" si="1262">IF(D1098="supply","supply",IF(D1098="FH Exhaust","FHExhaust", IF(D1098="GE","GE",IF(D1098="Other Exhaust","OtherExhaust",IF(D1098="Return","Return",IF(D1098="Cage Rack","CageRack",IF(D1098="Bio Safety Cab","BioSafetyCab",IF(D1098="Canopy Ex","CanopyEx",IF(D1098="Snorkel","Snorkel",IF(D1098="Acid resistant","AcidRes",""))))))))))</f>
        <v/>
      </c>
      <c r="CF1098" s="54" t="str">
        <f t="shared" ref="CF1098:CF1161" si="1263">IF(D1098="supply","supplyV",IF(D1098="FH Exhaust","FHExhaustV",IF(D1098="GE","GEV",IF(D1098="Other Exhaust","OtherExhaustV",IF(D1098="Return","ReturnV",IF(D1098="Cage Rack","CageRackV",IF(D1098="Bio Safety Cab","BioSafetyCabV",IF(D1098="Canopy Ex","CanopyExV",IF(D1098="Snorkel","SnorkelV",IF(D1098="Acid resistant","AcidResV",""))))))))))</f>
        <v/>
      </c>
      <c r="CH1098" s="150" t="str">
        <f t="shared" ref="CH1098:CH1161" si="1264">IF(F1098=6,"AL",IF(F1098=8,"AL",(IF(F1098=10,"AL",IF(F1098=12,"AL",IF(F1098=14,"AL",IF(F1098="12x18","NOAL",IF(F1098="12x24","NOAL",IF(F1098="12x36","NOAL",IF(F1098="12x48","NOAL",""))))))))))</f>
        <v/>
      </c>
      <c r="CI1098" s="290"/>
      <c r="CJ1098" s="150" t="str">
        <f t="shared" ref="CJ1098:CJ1161" si="1265">IF(AND(D1098="acid resistant",E1098="AVC5000"),"AVC5000MC",IF(AND(D1098="acid resistant",E1098="AVT3000"),"AV3000MC",IF(E1098="AVT3000","AV3000M",IF(E1098="AVC5000","AVC5000M",IF(E1098="H-AVT3000","H_AV3000M",IF(E1098="H-AVC5000","H_AVC5000M",""))))))</f>
        <v/>
      </c>
      <c r="CK1098" s="290"/>
      <c r="CL1098" s="54" t="str">
        <f t="shared" si="1213"/>
        <v/>
      </c>
      <c r="CM1098" s="290"/>
      <c r="CN1098" s="150" t="str">
        <f t="shared" ref="CN1098:CN1161" si="1266">IF(G1098="PFAcoated","NOSOPFA",IF(F1098=6,"NOSO",IF(F1098=8,"SO",(IF(F1098=10,"SO",IF(F1098=12,"SO",IF(F1098=14,"SO",IF(F1098="12x18","SO",IF(F1098="12x24","SO",IF(F1098="12x36","SO",IF(F1098="12x48","SO","")))))))))))</f>
        <v/>
      </c>
      <c r="CO1098" s="290"/>
      <c r="CP1098" s="150" t="str">
        <f t="shared" ref="CP1098:CP1161" si="1267">IF(G1098="","",IF(G1098="PFACoated", "NOFL","FL"))</f>
        <v/>
      </c>
      <c r="CQ1098" s="290"/>
      <c r="CR1098" s="150" t="str">
        <f t="shared" ref="CR1098:CR1161" si="1268">IF(S1098="YES","CTL",IF(S1098="NO","NOCTL",""))</f>
        <v/>
      </c>
      <c r="CS1098" s="290"/>
      <c r="CT1098" s="150" t="str">
        <f t="shared" ref="CT1098:CT1161" si="1269">IF(E1098="H-AVT3000","H_AVT3A",IF(E1098="AVT3000","AVT3A",IF(E1098="H-AVC5000","AVCA",IF(E1098="AVC5000","AVCA",""))))</f>
        <v/>
      </c>
      <c r="CU1098" s="150"/>
      <c r="CV1098" s="150" t="str">
        <f t="shared" ref="CV1098:CV1161" si="1270">IF(E1098="","",IF(E1098="H-AVT3000","H_AVT3B",IF(E1098="AVT3000","AVT3B",IF(E1098="H-AVC5000","AVCB",IF(E1098="AVC5000","AVCB")))))</f>
        <v/>
      </c>
      <c r="CW1098" s="94"/>
      <c r="CX1098" s="151" t="str">
        <f t="shared" si="1240"/>
        <v/>
      </c>
      <c r="CY1098" s="151" t="str">
        <f t="shared" si="1241"/>
        <v/>
      </c>
      <c r="CZ1098" s="152"/>
      <c r="DA1098" s="373" t="str">
        <f t="shared" si="1214"/>
        <v/>
      </c>
      <c r="DC1098" s="153">
        <f t="shared" ref="DC1098:DC1161" si="1271">P1098</f>
        <v>0</v>
      </c>
      <c r="DD1098" s="153">
        <f t="shared" ref="DD1098:DD1161" si="1272">P1098*$DD$6</f>
        <v>0</v>
      </c>
      <c r="DE1098" s="153">
        <f t="shared" ref="DE1098:DE1161" si="1273">P1098*$DE$6</f>
        <v>0</v>
      </c>
      <c r="DF1098" s="158">
        <f t="shared" ref="DF1098:DF1161" si="1274">IF($N$2="CFM",(0.0026*(($DC1098)/25)^2+0.0035*($DC1098)/25-0.0047),IF($N$2="LPS",(0.0026*(($DD1098)/25)^2+0.0035*($DD1098)/25-0.0047),IF($N$2="CMH",(0.0026*(($DE1098)/25)^2+0.0035*($DE1098)/25-0.0047),"")))</f>
        <v>-4.7000000000000002E-3</v>
      </c>
      <c r="DG1098" s="159">
        <f t="shared" si="1215"/>
        <v>-1.1703000000000001</v>
      </c>
      <c r="DH1098" s="158">
        <f t="shared" ref="DH1098:DH1161" si="1275">IF($N$2="CFM",(0.0017*(($DC1098-50)/50)^2+0.0041*($DC1098-50)/50+0.0056),IF($N$2="LPS",(0.0017*(($DD1098-50)/50)^2+0.0041*($DD1098-50)/50+0.0056),IF($N$2="CMH",(0.0017*(($DE1098-50)/50)^2+0.0041*($DE1098-50)/50+0.0056),"")))</f>
        <v>3.1999999999999997E-3</v>
      </c>
      <c r="DI1098" s="159">
        <f t="shared" si="1216"/>
        <v>0.79679999999999995</v>
      </c>
      <c r="DJ1098" s="158">
        <f t="shared" ref="DJ1098:DJ1161" si="1276">IF($N$2="CFM",(0.0026*(($DC1098)/100)^2+0.0012*($DC1098)/100-0.0027),IF($N$2="LPS",(0.0026*(($DD1098)/100)^2+0.0012*($DD1098)/100-0.0027),IF($N$2="CMH",(0.0026*(($DE1098)/100)^2+0.0012*($DE1098)/100-0.0027),"")))</f>
        <v>-2.7000000000000001E-3</v>
      </c>
      <c r="DK1098" s="159">
        <f t="shared" si="1217"/>
        <v>-0.67230000000000001</v>
      </c>
      <c r="DL1098" s="158">
        <f t="shared" ref="DL1098:DL1161" si="1277">IF($N$2="CFM",(0.0056*(($DC1098)/200)^2-0.0008*($DC1098)/200+0.0012),IF($N$2="LPS",(0.0056*(($DD1098)/200)^2-0.0008*($DD1098)/200+0.0012),IF($N$2="CMH",(0.0056*(($DE1098)/200)^2-0.0008*($DE1098)/200+0.0012),"")))</f>
        <v>1.1999999999999999E-3</v>
      </c>
      <c r="DM1098" s="159">
        <f t="shared" si="1218"/>
        <v>0.29879999999999995</v>
      </c>
      <c r="DN1098" s="158">
        <f t="shared" ref="DN1098:DN1161" si="1278">IF($N$2="CFM",(0.0062*(($DC1098)/300)^2-0.0094*($DC1098)/300+0.0146),IF($N$2="LPS",(0.0062*(($DD1098)/300)^2-0.0094*($DD1098)/300+0.0146),IF($N$2="CMH",(0.0062*(($DE1098)/300)^2-0.0094*($DE1098)/300+0.0146),"")))</f>
        <v>1.46E-2</v>
      </c>
      <c r="DO1098" s="159">
        <f t="shared" si="1219"/>
        <v>3.6354000000000002</v>
      </c>
      <c r="DP1098" s="158">
        <f t="shared" ref="DP1098:DP1161" si="1279">IF($N$2="CFM",(0.0058*((DC1098)/400)^2+0.0106*(DC1098)/400-0.013),IF($N$2="LPS",(0.0058*((DD1098)/400)^2+0.0106*(DD1098)/400-0.013),IF($N$2="CMH",(0.0058*((DE1098)/400)^2+0.0106*(DE1098)/400-0.013),"")))</f>
        <v>-1.2999999999999999E-2</v>
      </c>
      <c r="DQ1098" s="159">
        <f t="shared" si="1220"/>
        <v>-3.2369999999999997</v>
      </c>
      <c r="DR1098" s="158">
        <f t="shared" ref="DR1098:DR1161" si="1280">IF($N$2="CFM",(0.0063*(($DC1098)/500)^2+0.0066*($DC1098)/500-0.0067),IF($N$2="LPS",(0.0063*(($DD1098)/500)^2+0.0066*($DD1098)/500-0.0067),IF($N$2="CMH",(0.0063*(($DE1098)/500)^2+0.0066*($DE1098)/500-0.0067),"")))</f>
        <v>-6.7000000000000002E-3</v>
      </c>
      <c r="DS1098" s="159">
        <f t="shared" si="1221"/>
        <v>-1.6683000000000001</v>
      </c>
      <c r="DT1098" s="158">
        <f t="shared" ref="DT1098:DT1161" si="1281">IF($N$2="CFM",(0.0058*(($DC1098)/800)^2+0.0106*($DC1098)/800-0.013),IF($N$2="LPS",(0.0058*(($DD1098)/800)^2+0.0106*($DD1098)/800-0.013),IF($N$2="CMH",(0.0058*(($DE1098)/800)^2+0.0106*($DE1098)/800-0.013),"")))</f>
        <v>-1.2999999999999999E-2</v>
      </c>
      <c r="DU1098" s="159">
        <f t="shared" si="1222"/>
        <v>-3.2369999999999997</v>
      </c>
      <c r="DV1098" s="158">
        <f t="shared" ref="DV1098:DV1161" si="1282">IF($N$2="CFM",(0.0063*(($DC1098)/1000)^2+0.0066*($DC1098)/1000-0.0067),IF($N$2="LPS",(0.0063*(($DD1098)/1000)^2+0.0066*($DD1098)/1000-0.0067),IF($N$2="CMH",(0.0063*(($DE1098)/1000)^2+0.0066*($DE1098)/1000-0.0067),"")))</f>
        <v>-6.7000000000000002E-3</v>
      </c>
      <c r="DW1098" s="160">
        <f t="shared" si="1223"/>
        <v>-1.6683000000000001</v>
      </c>
    </row>
    <row r="1099" spans="1:127" ht="24.95" customHeight="1" x14ac:dyDescent="0.2">
      <c r="A1099" s="272">
        <v>1090</v>
      </c>
      <c r="B1099" s="336"/>
      <c r="C1099" s="332"/>
      <c r="D1099" s="333"/>
      <c r="E1099" s="334"/>
      <c r="F1099" s="335"/>
      <c r="G1099" s="334"/>
      <c r="H1099" s="371"/>
      <c r="I1099" s="334"/>
      <c r="J1099" s="334"/>
      <c r="K1099" s="334"/>
      <c r="L1099" s="334"/>
      <c r="M1099" s="334"/>
      <c r="N1099" s="334"/>
      <c r="O1099" s="337"/>
      <c r="P1099" s="337"/>
      <c r="Q1099" s="338" t="str">
        <f t="shared" si="1245"/>
        <v xml:space="preserve"> </v>
      </c>
      <c r="R1099" s="339" t="str">
        <f t="shared" si="1246"/>
        <v/>
      </c>
      <c r="S1099" s="340" t="str">
        <f t="shared" si="1228"/>
        <v/>
      </c>
      <c r="T1099" s="341" t="str">
        <f t="shared" si="1247"/>
        <v/>
      </c>
      <c r="U1099" s="341" t="str">
        <f t="shared" si="1248"/>
        <v/>
      </c>
      <c r="V1099" s="341" t="str">
        <f t="shared" si="1249"/>
        <v/>
      </c>
      <c r="W1099" s="341" t="str">
        <f t="shared" si="1250"/>
        <v/>
      </c>
      <c r="X1099" s="340" t="str">
        <f t="shared" si="1229"/>
        <v/>
      </c>
      <c r="Y1099" s="342" t="str">
        <f t="shared" si="1230"/>
        <v/>
      </c>
      <c r="Z1099" s="343" t="str">
        <f t="shared" si="1231"/>
        <v/>
      </c>
      <c r="AA1099" s="344" t="str">
        <f t="shared" si="1232"/>
        <v/>
      </c>
      <c r="AB1099" s="345" t="str">
        <f t="shared" si="1251"/>
        <v/>
      </c>
      <c r="AC1099" s="346" t="str">
        <f t="shared" si="1252"/>
        <v/>
      </c>
      <c r="AD1099" s="346" t="str">
        <f t="shared" si="1253"/>
        <v/>
      </c>
      <c r="AE1099" s="344" t="str">
        <f t="shared" si="1233"/>
        <v/>
      </c>
      <c r="AF1099" s="346" t="str">
        <f t="shared" si="1254"/>
        <v/>
      </c>
      <c r="AG1099" s="344" t="str">
        <f t="shared" si="1234"/>
        <v/>
      </c>
      <c r="AH1099" s="344" t="str">
        <f t="shared" si="1235"/>
        <v/>
      </c>
      <c r="AI1099" s="344" t="str">
        <f t="shared" si="1236"/>
        <v/>
      </c>
      <c r="AJ1099" s="346" t="str">
        <f t="shared" si="1237"/>
        <v/>
      </c>
      <c r="AK1099" s="346" t="str">
        <f t="shared" si="1238"/>
        <v/>
      </c>
      <c r="AL1099" s="347" t="str">
        <f t="shared" si="1239"/>
        <v/>
      </c>
      <c r="AM1099" s="141"/>
      <c r="AN1099" s="141"/>
      <c r="AO1099" s="142"/>
      <c r="AP1099" s="58">
        <f t="shared" si="1255"/>
        <v>0</v>
      </c>
      <c r="AQ1099" s="318">
        <f>SUM(AP$10:AP1099)</f>
        <v>0</v>
      </c>
      <c r="AR1099" s="143">
        <f t="shared" si="1242"/>
        <v>0.1</v>
      </c>
      <c r="AS1099" s="144" t="str">
        <f t="shared" si="1256"/>
        <v/>
      </c>
      <c r="AT1099" s="144" t="str">
        <f t="shared" ref="AT1099:AT1162" si="1283">IF(S1099="no",IF(B1099="","",B1099),"")</f>
        <v/>
      </c>
      <c r="AU1099" s="145"/>
      <c r="AV1099" s="58">
        <f t="shared" si="1243"/>
        <v>0</v>
      </c>
      <c r="AW1099" s="318">
        <f>SUM(AV$10:AV1099)</f>
        <v>0</v>
      </c>
      <c r="AX1099" s="319">
        <f t="shared" si="1244"/>
        <v>0.1</v>
      </c>
      <c r="AY1099" s="144" t="str">
        <f t="shared" si="1226"/>
        <v/>
      </c>
      <c r="AZ1099" s="144" t="str">
        <f t="shared" si="1227"/>
        <v/>
      </c>
      <c r="BA1099" s="144"/>
      <c r="BB1099" s="146" t="str">
        <f t="shared" si="1257"/>
        <v/>
      </c>
      <c r="BC1099" s="66" t="str">
        <f t="shared" si="1225"/>
        <v/>
      </c>
      <c r="BD1099" s="195" t="str">
        <f t="shared" si="1258"/>
        <v/>
      </c>
      <c r="BF1099" s="283"/>
      <c r="BG1099" s="286" t="str">
        <f t="shared" si="1259"/>
        <v/>
      </c>
      <c r="BY1099" s="211" t="str">
        <f t="shared" si="1260"/>
        <v/>
      </c>
      <c r="BZ1099" s="150" t="str">
        <f t="shared" si="1261"/>
        <v/>
      </c>
      <c r="CB1099" s="54" t="str">
        <f t="shared" si="1224"/>
        <v/>
      </c>
      <c r="CD1099" s="54" t="str">
        <f t="shared" si="1262"/>
        <v/>
      </c>
      <c r="CF1099" s="54" t="str">
        <f t="shared" si="1263"/>
        <v/>
      </c>
      <c r="CH1099" s="150" t="str">
        <f t="shared" si="1264"/>
        <v/>
      </c>
      <c r="CI1099" s="290"/>
      <c r="CJ1099" s="150" t="str">
        <f t="shared" si="1265"/>
        <v/>
      </c>
      <c r="CK1099" s="290"/>
      <c r="CL1099" s="54" t="str">
        <f t="shared" ref="CL1099:CL1162" si="1284">IF(CD1099="CageRack","AVC5000CRM",CJ1099)</f>
        <v/>
      </c>
      <c r="CM1099" s="290"/>
      <c r="CN1099" s="150" t="str">
        <f t="shared" si="1266"/>
        <v/>
      </c>
      <c r="CO1099" s="290"/>
      <c r="CP1099" s="150" t="str">
        <f t="shared" si="1267"/>
        <v/>
      </c>
      <c r="CQ1099" s="290"/>
      <c r="CR1099" s="150" t="str">
        <f t="shared" si="1268"/>
        <v/>
      </c>
      <c r="CS1099" s="290"/>
      <c r="CT1099" s="150" t="str">
        <f t="shared" si="1269"/>
        <v/>
      </c>
      <c r="CU1099" s="150"/>
      <c r="CV1099" s="150" t="str">
        <f t="shared" si="1270"/>
        <v/>
      </c>
      <c r="CW1099" s="94"/>
      <c r="CX1099" s="151" t="str">
        <f t="shared" si="1240"/>
        <v/>
      </c>
      <c r="CY1099" s="151" t="str">
        <f t="shared" si="1241"/>
        <v/>
      </c>
      <c r="CZ1099" s="152"/>
      <c r="DA1099" s="373" t="str">
        <f t="shared" ref="DA1099:DA1162" si="1285">IF(H1099="","",VLOOKUP(H1099,$BI$41:$BJ$47,2))</f>
        <v/>
      </c>
      <c r="DC1099" s="153">
        <f t="shared" si="1271"/>
        <v>0</v>
      </c>
      <c r="DD1099" s="153">
        <f t="shared" si="1272"/>
        <v>0</v>
      </c>
      <c r="DE1099" s="153">
        <f t="shared" si="1273"/>
        <v>0</v>
      </c>
      <c r="DF1099" s="158">
        <f t="shared" si="1274"/>
        <v>-4.7000000000000002E-3</v>
      </c>
      <c r="DG1099" s="159">
        <f t="shared" ref="DG1099:DG1162" si="1286">DF1099*249</f>
        <v>-1.1703000000000001</v>
      </c>
      <c r="DH1099" s="158">
        <f t="shared" si="1275"/>
        <v>3.1999999999999997E-3</v>
      </c>
      <c r="DI1099" s="159">
        <f t="shared" ref="DI1099:DI1162" si="1287">DH1099*249</f>
        <v>0.79679999999999995</v>
      </c>
      <c r="DJ1099" s="158">
        <f t="shared" si="1276"/>
        <v>-2.7000000000000001E-3</v>
      </c>
      <c r="DK1099" s="159">
        <f t="shared" ref="DK1099:DK1162" si="1288">DJ1099*249</f>
        <v>-0.67230000000000001</v>
      </c>
      <c r="DL1099" s="158">
        <f t="shared" si="1277"/>
        <v>1.1999999999999999E-3</v>
      </c>
      <c r="DM1099" s="159">
        <f t="shared" ref="DM1099:DM1162" si="1289">DL1099*249</f>
        <v>0.29879999999999995</v>
      </c>
      <c r="DN1099" s="158">
        <f t="shared" si="1278"/>
        <v>1.46E-2</v>
      </c>
      <c r="DO1099" s="159">
        <f t="shared" ref="DO1099:DO1162" si="1290">DN1099*249</f>
        <v>3.6354000000000002</v>
      </c>
      <c r="DP1099" s="158">
        <f t="shared" si="1279"/>
        <v>-1.2999999999999999E-2</v>
      </c>
      <c r="DQ1099" s="159">
        <f t="shared" ref="DQ1099:DQ1162" si="1291">DP1099*249</f>
        <v>-3.2369999999999997</v>
      </c>
      <c r="DR1099" s="158">
        <f t="shared" si="1280"/>
        <v>-6.7000000000000002E-3</v>
      </c>
      <c r="DS1099" s="159">
        <f t="shared" ref="DS1099:DS1162" si="1292">DR1099*249</f>
        <v>-1.6683000000000001</v>
      </c>
      <c r="DT1099" s="158">
        <f t="shared" si="1281"/>
        <v>-1.2999999999999999E-2</v>
      </c>
      <c r="DU1099" s="159">
        <f t="shared" ref="DU1099:DU1162" si="1293">DT1099*249</f>
        <v>-3.2369999999999997</v>
      </c>
      <c r="DV1099" s="158">
        <f t="shared" si="1282"/>
        <v>-6.7000000000000002E-3</v>
      </c>
      <c r="DW1099" s="160">
        <f t="shared" ref="DW1099:DW1162" si="1294">DV1099*249</f>
        <v>-1.6683000000000001</v>
      </c>
    </row>
    <row r="1100" spans="1:127" ht="24.95" customHeight="1" x14ac:dyDescent="0.2">
      <c r="A1100" s="272">
        <v>1091</v>
      </c>
      <c r="B1100" s="336"/>
      <c r="C1100" s="332"/>
      <c r="D1100" s="333"/>
      <c r="E1100" s="334"/>
      <c r="F1100" s="335"/>
      <c r="G1100" s="334"/>
      <c r="H1100" s="371"/>
      <c r="I1100" s="334"/>
      <c r="J1100" s="334"/>
      <c r="K1100" s="334"/>
      <c r="L1100" s="334"/>
      <c r="M1100" s="334"/>
      <c r="N1100" s="334"/>
      <c r="O1100" s="337"/>
      <c r="P1100" s="337"/>
      <c r="Q1100" s="338" t="str">
        <f t="shared" si="1245"/>
        <v xml:space="preserve"> </v>
      </c>
      <c r="R1100" s="339" t="str">
        <f t="shared" si="1246"/>
        <v/>
      </c>
      <c r="S1100" s="340" t="str">
        <f t="shared" si="1228"/>
        <v/>
      </c>
      <c r="T1100" s="341" t="str">
        <f t="shared" si="1247"/>
        <v/>
      </c>
      <c r="U1100" s="341" t="str">
        <f t="shared" si="1248"/>
        <v/>
      </c>
      <c r="V1100" s="341" t="str">
        <f t="shared" si="1249"/>
        <v/>
      </c>
      <c r="W1100" s="341" t="str">
        <f t="shared" si="1250"/>
        <v/>
      </c>
      <c r="X1100" s="340" t="str">
        <f t="shared" si="1229"/>
        <v/>
      </c>
      <c r="Y1100" s="342" t="str">
        <f t="shared" si="1230"/>
        <v/>
      </c>
      <c r="Z1100" s="343" t="str">
        <f t="shared" si="1231"/>
        <v/>
      </c>
      <c r="AA1100" s="344" t="str">
        <f t="shared" si="1232"/>
        <v/>
      </c>
      <c r="AB1100" s="345" t="str">
        <f t="shared" si="1251"/>
        <v/>
      </c>
      <c r="AC1100" s="346" t="str">
        <f t="shared" si="1252"/>
        <v/>
      </c>
      <c r="AD1100" s="346" t="str">
        <f t="shared" si="1253"/>
        <v/>
      </c>
      <c r="AE1100" s="344" t="str">
        <f t="shared" si="1233"/>
        <v/>
      </c>
      <c r="AF1100" s="346" t="str">
        <f t="shared" si="1254"/>
        <v/>
      </c>
      <c r="AG1100" s="344" t="str">
        <f t="shared" si="1234"/>
        <v/>
      </c>
      <c r="AH1100" s="344" t="str">
        <f t="shared" si="1235"/>
        <v/>
      </c>
      <c r="AI1100" s="344" t="str">
        <f t="shared" si="1236"/>
        <v/>
      </c>
      <c r="AJ1100" s="346" t="str">
        <f t="shared" si="1237"/>
        <v/>
      </c>
      <c r="AK1100" s="346" t="str">
        <f t="shared" si="1238"/>
        <v/>
      </c>
      <c r="AL1100" s="347" t="str">
        <f t="shared" si="1239"/>
        <v/>
      </c>
      <c r="AM1100" s="141"/>
      <c r="AN1100" s="141"/>
      <c r="AO1100" s="142"/>
      <c r="AP1100" s="58">
        <f t="shared" si="1255"/>
        <v>0</v>
      </c>
      <c r="AQ1100" s="318">
        <f>SUM(AP$10:AP1100)</f>
        <v>0</v>
      </c>
      <c r="AR1100" s="143">
        <f t="shared" si="1242"/>
        <v>0.1</v>
      </c>
      <c r="AS1100" s="144" t="str">
        <f t="shared" si="1256"/>
        <v/>
      </c>
      <c r="AT1100" s="144" t="str">
        <f t="shared" si="1283"/>
        <v/>
      </c>
      <c r="AU1100" s="145"/>
      <c r="AV1100" s="58">
        <f t="shared" si="1243"/>
        <v>0</v>
      </c>
      <c r="AW1100" s="318">
        <f>SUM(AV$10:AV1100)</f>
        <v>0</v>
      </c>
      <c r="AX1100" s="319">
        <f t="shared" si="1244"/>
        <v>0.1</v>
      </c>
      <c r="AY1100" s="144" t="str">
        <f t="shared" si="1226"/>
        <v/>
      </c>
      <c r="AZ1100" s="144" t="str">
        <f t="shared" si="1227"/>
        <v/>
      </c>
      <c r="BA1100" s="144"/>
      <c r="BB1100" s="146" t="str">
        <f t="shared" si="1257"/>
        <v/>
      </c>
      <c r="BC1100" s="66" t="str">
        <f t="shared" si="1225"/>
        <v/>
      </c>
      <c r="BD1100" s="195" t="str">
        <f t="shared" si="1258"/>
        <v/>
      </c>
      <c r="BF1100" s="283"/>
      <c r="BG1100" s="286" t="str">
        <f t="shared" si="1259"/>
        <v/>
      </c>
      <c r="BY1100" s="211" t="str">
        <f t="shared" si="1260"/>
        <v/>
      </c>
      <c r="BZ1100" s="150" t="str">
        <f t="shared" si="1261"/>
        <v/>
      </c>
      <c r="CB1100" s="54" t="str">
        <f t="shared" si="1224"/>
        <v/>
      </c>
      <c r="CD1100" s="54" t="str">
        <f t="shared" si="1262"/>
        <v/>
      </c>
      <c r="CF1100" s="54" t="str">
        <f t="shared" si="1263"/>
        <v/>
      </c>
      <c r="CH1100" s="150" t="str">
        <f t="shared" si="1264"/>
        <v/>
      </c>
      <c r="CI1100" s="290"/>
      <c r="CJ1100" s="150" t="str">
        <f t="shared" si="1265"/>
        <v/>
      </c>
      <c r="CK1100" s="290"/>
      <c r="CL1100" s="54" t="str">
        <f t="shared" si="1284"/>
        <v/>
      </c>
      <c r="CM1100" s="290"/>
      <c r="CN1100" s="150" t="str">
        <f t="shared" si="1266"/>
        <v/>
      </c>
      <c r="CO1100" s="290"/>
      <c r="CP1100" s="150" t="str">
        <f t="shared" si="1267"/>
        <v/>
      </c>
      <c r="CQ1100" s="290"/>
      <c r="CR1100" s="150" t="str">
        <f t="shared" si="1268"/>
        <v/>
      </c>
      <c r="CS1100" s="290"/>
      <c r="CT1100" s="150" t="str">
        <f t="shared" si="1269"/>
        <v/>
      </c>
      <c r="CU1100" s="150"/>
      <c r="CV1100" s="150" t="str">
        <f t="shared" si="1270"/>
        <v/>
      </c>
      <c r="CW1100" s="94"/>
      <c r="CX1100" s="151" t="str">
        <f t="shared" si="1240"/>
        <v/>
      </c>
      <c r="CY1100" s="151" t="str">
        <f t="shared" si="1241"/>
        <v/>
      </c>
      <c r="CZ1100" s="152"/>
      <c r="DA1100" s="373" t="str">
        <f t="shared" si="1285"/>
        <v/>
      </c>
      <c r="DC1100" s="153">
        <f t="shared" si="1271"/>
        <v>0</v>
      </c>
      <c r="DD1100" s="153">
        <f t="shared" si="1272"/>
        <v>0</v>
      </c>
      <c r="DE1100" s="153">
        <f t="shared" si="1273"/>
        <v>0</v>
      </c>
      <c r="DF1100" s="158">
        <f t="shared" si="1274"/>
        <v>-4.7000000000000002E-3</v>
      </c>
      <c r="DG1100" s="159">
        <f t="shared" si="1286"/>
        <v>-1.1703000000000001</v>
      </c>
      <c r="DH1100" s="158">
        <f t="shared" si="1275"/>
        <v>3.1999999999999997E-3</v>
      </c>
      <c r="DI1100" s="159">
        <f t="shared" si="1287"/>
        <v>0.79679999999999995</v>
      </c>
      <c r="DJ1100" s="158">
        <f t="shared" si="1276"/>
        <v>-2.7000000000000001E-3</v>
      </c>
      <c r="DK1100" s="159">
        <f t="shared" si="1288"/>
        <v>-0.67230000000000001</v>
      </c>
      <c r="DL1100" s="158">
        <f t="shared" si="1277"/>
        <v>1.1999999999999999E-3</v>
      </c>
      <c r="DM1100" s="159">
        <f t="shared" si="1289"/>
        <v>0.29879999999999995</v>
      </c>
      <c r="DN1100" s="158">
        <f t="shared" si="1278"/>
        <v>1.46E-2</v>
      </c>
      <c r="DO1100" s="159">
        <f t="shared" si="1290"/>
        <v>3.6354000000000002</v>
      </c>
      <c r="DP1100" s="158">
        <f t="shared" si="1279"/>
        <v>-1.2999999999999999E-2</v>
      </c>
      <c r="DQ1100" s="159">
        <f t="shared" si="1291"/>
        <v>-3.2369999999999997</v>
      </c>
      <c r="DR1100" s="158">
        <f t="shared" si="1280"/>
        <v>-6.7000000000000002E-3</v>
      </c>
      <c r="DS1100" s="159">
        <f t="shared" si="1292"/>
        <v>-1.6683000000000001</v>
      </c>
      <c r="DT1100" s="158">
        <f t="shared" si="1281"/>
        <v>-1.2999999999999999E-2</v>
      </c>
      <c r="DU1100" s="159">
        <f t="shared" si="1293"/>
        <v>-3.2369999999999997</v>
      </c>
      <c r="DV1100" s="158">
        <f t="shared" si="1282"/>
        <v>-6.7000000000000002E-3</v>
      </c>
      <c r="DW1100" s="160">
        <f t="shared" si="1294"/>
        <v>-1.6683000000000001</v>
      </c>
    </row>
    <row r="1101" spans="1:127" ht="24.95" customHeight="1" x14ac:dyDescent="0.2">
      <c r="A1101" s="272">
        <v>1092</v>
      </c>
      <c r="B1101" s="336"/>
      <c r="C1101" s="332"/>
      <c r="D1101" s="333"/>
      <c r="E1101" s="334"/>
      <c r="F1101" s="335"/>
      <c r="G1101" s="334"/>
      <c r="H1101" s="371"/>
      <c r="I1101" s="334"/>
      <c r="J1101" s="334"/>
      <c r="K1101" s="334"/>
      <c r="L1101" s="334"/>
      <c r="M1101" s="334"/>
      <c r="N1101" s="334"/>
      <c r="O1101" s="337"/>
      <c r="P1101" s="337"/>
      <c r="Q1101" s="338" t="str">
        <f t="shared" si="1245"/>
        <v xml:space="preserve"> </v>
      </c>
      <c r="R1101" s="339" t="str">
        <f t="shared" si="1246"/>
        <v/>
      </c>
      <c r="S1101" s="340" t="str">
        <f t="shared" si="1228"/>
        <v/>
      </c>
      <c r="T1101" s="341" t="str">
        <f t="shared" si="1247"/>
        <v/>
      </c>
      <c r="U1101" s="341" t="str">
        <f t="shared" si="1248"/>
        <v/>
      </c>
      <c r="V1101" s="341" t="str">
        <f t="shared" si="1249"/>
        <v/>
      </c>
      <c r="W1101" s="341" t="str">
        <f t="shared" si="1250"/>
        <v/>
      </c>
      <c r="X1101" s="340" t="str">
        <f t="shared" si="1229"/>
        <v/>
      </c>
      <c r="Y1101" s="342" t="str">
        <f t="shared" si="1230"/>
        <v/>
      </c>
      <c r="Z1101" s="343" t="str">
        <f t="shared" si="1231"/>
        <v/>
      </c>
      <c r="AA1101" s="344" t="str">
        <f t="shared" si="1232"/>
        <v/>
      </c>
      <c r="AB1101" s="345" t="str">
        <f t="shared" si="1251"/>
        <v/>
      </c>
      <c r="AC1101" s="346" t="str">
        <f t="shared" si="1252"/>
        <v/>
      </c>
      <c r="AD1101" s="346" t="str">
        <f t="shared" si="1253"/>
        <v/>
      </c>
      <c r="AE1101" s="344" t="str">
        <f t="shared" si="1233"/>
        <v/>
      </c>
      <c r="AF1101" s="346" t="str">
        <f t="shared" si="1254"/>
        <v/>
      </c>
      <c r="AG1101" s="344" t="str">
        <f t="shared" si="1234"/>
        <v/>
      </c>
      <c r="AH1101" s="344" t="str">
        <f t="shared" si="1235"/>
        <v/>
      </c>
      <c r="AI1101" s="344" t="str">
        <f t="shared" si="1236"/>
        <v/>
      </c>
      <c r="AJ1101" s="346" t="str">
        <f t="shared" si="1237"/>
        <v/>
      </c>
      <c r="AK1101" s="346" t="str">
        <f t="shared" si="1238"/>
        <v/>
      </c>
      <c r="AL1101" s="347" t="str">
        <f t="shared" si="1239"/>
        <v/>
      </c>
      <c r="AM1101" s="141"/>
      <c r="AN1101" s="141"/>
      <c r="AO1101" s="142"/>
      <c r="AP1101" s="58">
        <f t="shared" si="1255"/>
        <v>0</v>
      </c>
      <c r="AQ1101" s="318">
        <f>SUM(AP$10:AP1101)</f>
        <v>0</v>
      </c>
      <c r="AR1101" s="143">
        <f t="shared" si="1242"/>
        <v>0.1</v>
      </c>
      <c r="AS1101" s="144" t="str">
        <f t="shared" si="1256"/>
        <v/>
      </c>
      <c r="AT1101" s="144" t="str">
        <f t="shared" si="1283"/>
        <v/>
      </c>
      <c r="AU1101" s="145"/>
      <c r="AV1101" s="58">
        <f t="shared" si="1243"/>
        <v>0</v>
      </c>
      <c r="AW1101" s="318">
        <f>SUM(AV$10:AV1101)</f>
        <v>0</v>
      </c>
      <c r="AX1101" s="319">
        <f t="shared" si="1244"/>
        <v>0.1</v>
      </c>
      <c r="AY1101" s="144" t="str">
        <f t="shared" si="1226"/>
        <v/>
      </c>
      <c r="AZ1101" s="144" t="str">
        <f t="shared" si="1227"/>
        <v/>
      </c>
      <c r="BA1101" s="144"/>
      <c r="BB1101" s="146" t="str">
        <f t="shared" si="1257"/>
        <v/>
      </c>
      <c r="BC1101" s="66" t="str">
        <f t="shared" si="1225"/>
        <v/>
      </c>
      <c r="BD1101" s="195" t="str">
        <f t="shared" si="1258"/>
        <v/>
      </c>
      <c r="BF1101" s="283"/>
      <c r="BG1101" s="286" t="str">
        <f t="shared" si="1259"/>
        <v/>
      </c>
      <c r="BY1101" s="211" t="str">
        <f t="shared" si="1260"/>
        <v/>
      </c>
      <c r="BZ1101" s="150" t="str">
        <f t="shared" si="1261"/>
        <v/>
      </c>
      <c r="CB1101" s="54" t="str">
        <f t="shared" si="1224"/>
        <v/>
      </c>
      <c r="CD1101" s="54" t="str">
        <f t="shared" si="1262"/>
        <v/>
      </c>
      <c r="CF1101" s="54" t="str">
        <f t="shared" si="1263"/>
        <v/>
      </c>
      <c r="CH1101" s="150" t="str">
        <f t="shared" si="1264"/>
        <v/>
      </c>
      <c r="CI1101" s="290"/>
      <c r="CJ1101" s="150" t="str">
        <f t="shared" si="1265"/>
        <v/>
      </c>
      <c r="CK1101" s="290"/>
      <c r="CL1101" s="54" t="str">
        <f t="shared" si="1284"/>
        <v/>
      </c>
      <c r="CM1101" s="290"/>
      <c r="CN1101" s="150" t="str">
        <f t="shared" si="1266"/>
        <v/>
      </c>
      <c r="CO1101" s="290"/>
      <c r="CP1101" s="150" t="str">
        <f t="shared" si="1267"/>
        <v/>
      </c>
      <c r="CQ1101" s="290"/>
      <c r="CR1101" s="150" t="str">
        <f t="shared" si="1268"/>
        <v/>
      </c>
      <c r="CS1101" s="290"/>
      <c r="CT1101" s="150" t="str">
        <f t="shared" si="1269"/>
        <v/>
      </c>
      <c r="CU1101" s="150"/>
      <c r="CV1101" s="150" t="str">
        <f t="shared" si="1270"/>
        <v/>
      </c>
      <c r="CW1101" s="94"/>
      <c r="CX1101" s="151" t="str">
        <f t="shared" si="1240"/>
        <v/>
      </c>
      <c r="CY1101" s="151" t="str">
        <f t="shared" si="1241"/>
        <v/>
      </c>
      <c r="CZ1101" s="152"/>
      <c r="DA1101" s="373" t="str">
        <f t="shared" si="1285"/>
        <v/>
      </c>
      <c r="DC1101" s="153">
        <f t="shared" si="1271"/>
        <v>0</v>
      </c>
      <c r="DD1101" s="153">
        <f t="shared" si="1272"/>
        <v>0</v>
      </c>
      <c r="DE1101" s="153">
        <f t="shared" si="1273"/>
        <v>0</v>
      </c>
      <c r="DF1101" s="158">
        <f t="shared" si="1274"/>
        <v>-4.7000000000000002E-3</v>
      </c>
      <c r="DG1101" s="159">
        <f t="shared" si="1286"/>
        <v>-1.1703000000000001</v>
      </c>
      <c r="DH1101" s="158">
        <f t="shared" si="1275"/>
        <v>3.1999999999999997E-3</v>
      </c>
      <c r="DI1101" s="159">
        <f t="shared" si="1287"/>
        <v>0.79679999999999995</v>
      </c>
      <c r="DJ1101" s="158">
        <f t="shared" si="1276"/>
        <v>-2.7000000000000001E-3</v>
      </c>
      <c r="DK1101" s="159">
        <f t="shared" si="1288"/>
        <v>-0.67230000000000001</v>
      </c>
      <c r="DL1101" s="158">
        <f t="shared" si="1277"/>
        <v>1.1999999999999999E-3</v>
      </c>
      <c r="DM1101" s="159">
        <f t="shared" si="1289"/>
        <v>0.29879999999999995</v>
      </c>
      <c r="DN1101" s="158">
        <f t="shared" si="1278"/>
        <v>1.46E-2</v>
      </c>
      <c r="DO1101" s="159">
        <f t="shared" si="1290"/>
        <v>3.6354000000000002</v>
      </c>
      <c r="DP1101" s="158">
        <f t="shared" si="1279"/>
        <v>-1.2999999999999999E-2</v>
      </c>
      <c r="DQ1101" s="159">
        <f t="shared" si="1291"/>
        <v>-3.2369999999999997</v>
      </c>
      <c r="DR1101" s="158">
        <f t="shared" si="1280"/>
        <v>-6.7000000000000002E-3</v>
      </c>
      <c r="DS1101" s="159">
        <f t="shared" si="1292"/>
        <v>-1.6683000000000001</v>
      </c>
      <c r="DT1101" s="158">
        <f t="shared" si="1281"/>
        <v>-1.2999999999999999E-2</v>
      </c>
      <c r="DU1101" s="159">
        <f t="shared" si="1293"/>
        <v>-3.2369999999999997</v>
      </c>
      <c r="DV1101" s="158">
        <f t="shared" si="1282"/>
        <v>-6.7000000000000002E-3</v>
      </c>
      <c r="DW1101" s="160">
        <f t="shared" si="1294"/>
        <v>-1.6683000000000001</v>
      </c>
    </row>
    <row r="1102" spans="1:127" ht="24.95" customHeight="1" x14ac:dyDescent="0.2">
      <c r="A1102" s="272">
        <v>1093</v>
      </c>
      <c r="B1102" s="336"/>
      <c r="C1102" s="332"/>
      <c r="D1102" s="333"/>
      <c r="E1102" s="334"/>
      <c r="F1102" s="335"/>
      <c r="G1102" s="334"/>
      <c r="H1102" s="371"/>
      <c r="I1102" s="334"/>
      <c r="J1102" s="334"/>
      <c r="K1102" s="334"/>
      <c r="L1102" s="334"/>
      <c r="M1102" s="334"/>
      <c r="N1102" s="334"/>
      <c r="O1102" s="337"/>
      <c r="P1102" s="337"/>
      <c r="Q1102" s="338" t="str">
        <f t="shared" si="1245"/>
        <v xml:space="preserve"> </v>
      </c>
      <c r="R1102" s="339" t="str">
        <f t="shared" si="1246"/>
        <v/>
      </c>
      <c r="S1102" s="340" t="str">
        <f t="shared" si="1228"/>
        <v/>
      </c>
      <c r="T1102" s="341" t="str">
        <f t="shared" si="1247"/>
        <v/>
      </c>
      <c r="U1102" s="341" t="str">
        <f t="shared" si="1248"/>
        <v/>
      </c>
      <c r="V1102" s="341" t="str">
        <f t="shared" si="1249"/>
        <v/>
      </c>
      <c r="W1102" s="341" t="str">
        <f t="shared" si="1250"/>
        <v/>
      </c>
      <c r="X1102" s="340" t="str">
        <f t="shared" si="1229"/>
        <v/>
      </c>
      <c r="Y1102" s="342" t="str">
        <f t="shared" si="1230"/>
        <v/>
      </c>
      <c r="Z1102" s="343" t="str">
        <f t="shared" si="1231"/>
        <v/>
      </c>
      <c r="AA1102" s="344" t="str">
        <f t="shared" si="1232"/>
        <v/>
      </c>
      <c r="AB1102" s="345" t="str">
        <f t="shared" si="1251"/>
        <v/>
      </c>
      <c r="AC1102" s="346" t="str">
        <f t="shared" si="1252"/>
        <v/>
      </c>
      <c r="AD1102" s="346" t="str">
        <f t="shared" si="1253"/>
        <v/>
      </c>
      <c r="AE1102" s="344" t="str">
        <f t="shared" si="1233"/>
        <v/>
      </c>
      <c r="AF1102" s="346" t="str">
        <f t="shared" si="1254"/>
        <v/>
      </c>
      <c r="AG1102" s="344" t="str">
        <f t="shared" si="1234"/>
        <v/>
      </c>
      <c r="AH1102" s="344" t="str">
        <f t="shared" si="1235"/>
        <v/>
      </c>
      <c r="AI1102" s="344" t="str">
        <f t="shared" si="1236"/>
        <v/>
      </c>
      <c r="AJ1102" s="346" t="str">
        <f t="shared" si="1237"/>
        <v/>
      </c>
      <c r="AK1102" s="346" t="str">
        <f t="shared" si="1238"/>
        <v/>
      </c>
      <c r="AL1102" s="347" t="str">
        <f t="shared" si="1239"/>
        <v/>
      </c>
      <c r="AM1102" s="141"/>
      <c r="AN1102" s="141"/>
      <c r="AO1102" s="142"/>
      <c r="AP1102" s="58">
        <f t="shared" si="1255"/>
        <v>0</v>
      </c>
      <c r="AQ1102" s="318">
        <f>SUM(AP$10:AP1102)</f>
        <v>0</v>
      </c>
      <c r="AR1102" s="143">
        <f t="shared" si="1242"/>
        <v>0.1</v>
      </c>
      <c r="AS1102" s="144" t="str">
        <f t="shared" si="1256"/>
        <v/>
      </c>
      <c r="AT1102" s="144" t="str">
        <f t="shared" si="1283"/>
        <v/>
      </c>
      <c r="AU1102" s="145"/>
      <c r="AV1102" s="58">
        <f t="shared" si="1243"/>
        <v>0</v>
      </c>
      <c r="AW1102" s="318">
        <f>SUM(AV$10:AV1102)</f>
        <v>0</v>
      </c>
      <c r="AX1102" s="319">
        <f t="shared" si="1244"/>
        <v>0.1</v>
      </c>
      <c r="AY1102" s="144" t="str">
        <f t="shared" si="1226"/>
        <v/>
      </c>
      <c r="AZ1102" s="144" t="str">
        <f t="shared" si="1227"/>
        <v/>
      </c>
      <c r="BA1102" s="144"/>
      <c r="BB1102" s="146" t="str">
        <f t="shared" si="1257"/>
        <v/>
      </c>
      <c r="BC1102" s="66" t="str">
        <f t="shared" si="1225"/>
        <v/>
      </c>
      <c r="BD1102" s="195" t="str">
        <f t="shared" si="1258"/>
        <v/>
      </c>
      <c r="BF1102" s="283"/>
      <c r="BG1102" s="286" t="str">
        <f t="shared" si="1259"/>
        <v/>
      </c>
      <c r="BY1102" s="211" t="str">
        <f t="shared" si="1260"/>
        <v/>
      </c>
      <c r="BZ1102" s="150" t="str">
        <f t="shared" si="1261"/>
        <v/>
      </c>
      <c r="CB1102" s="54" t="str">
        <f t="shared" ref="CB1102:CB1165" si="1295">IF(CD1102="CageRack","AVC5000CR",BZ1102)</f>
        <v/>
      </c>
      <c r="CD1102" s="54" t="str">
        <f t="shared" si="1262"/>
        <v/>
      </c>
      <c r="CF1102" s="54" t="str">
        <f t="shared" si="1263"/>
        <v/>
      </c>
      <c r="CH1102" s="150" t="str">
        <f t="shared" si="1264"/>
        <v/>
      </c>
      <c r="CI1102" s="290"/>
      <c r="CJ1102" s="150" t="str">
        <f t="shared" si="1265"/>
        <v/>
      </c>
      <c r="CK1102" s="290"/>
      <c r="CL1102" s="54" t="str">
        <f t="shared" si="1284"/>
        <v/>
      </c>
      <c r="CM1102" s="290"/>
      <c r="CN1102" s="150" t="str">
        <f t="shared" si="1266"/>
        <v/>
      </c>
      <c r="CO1102" s="290"/>
      <c r="CP1102" s="150" t="str">
        <f t="shared" si="1267"/>
        <v/>
      </c>
      <c r="CQ1102" s="290"/>
      <c r="CR1102" s="150" t="str">
        <f t="shared" si="1268"/>
        <v/>
      </c>
      <c r="CS1102" s="290"/>
      <c r="CT1102" s="150" t="str">
        <f t="shared" si="1269"/>
        <v/>
      </c>
      <c r="CU1102" s="150"/>
      <c r="CV1102" s="150" t="str">
        <f t="shared" si="1270"/>
        <v/>
      </c>
      <c r="CW1102" s="94"/>
      <c r="CX1102" s="151" t="str">
        <f t="shared" si="1240"/>
        <v/>
      </c>
      <c r="CY1102" s="151" t="str">
        <f t="shared" si="1241"/>
        <v/>
      </c>
      <c r="CZ1102" s="152"/>
      <c r="DA1102" s="373" t="str">
        <f t="shared" si="1285"/>
        <v/>
      </c>
      <c r="DC1102" s="153">
        <f t="shared" si="1271"/>
        <v>0</v>
      </c>
      <c r="DD1102" s="153">
        <f t="shared" si="1272"/>
        <v>0</v>
      </c>
      <c r="DE1102" s="153">
        <f t="shared" si="1273"/>
        <v>0</v>
      </c>
      <c r="DF1102" s="158">
        <f t="shared" si="1274"/>
        <v>-4.7000000000000002E-3</v>
      </c>
      <c r="DG1102" s="159">
        <f t="shared" si="1286"/>
        <v>-1.1703000000000001</v>
      </c>
      <c r="DH1102" s="158">
        <f t="shared" si="1275"/>
        <v>3.1999999999999997E-3</v>
      </c>
      <c r="DI1102" s="159">
        <f t="shared" si="1287"/>
        <v>0.79679999999999995</v>
      </c>
      <c r="DJ1102" s="158">
        <f t="shared" si="1276"/>
        <v>-2.7000000000000001E-3</v>
      </c>
      <c r="DK1102" s="159">
        <f t="shared" si="1288"/>
        <v>-0.67230000000000001</v>
      </c>
      <c r="DL1102" s="158">
        <f t="shared" si="1277"/>
        <v>1.1999999999999999E-3</v>
      </c>
      <c r="DM1102" s="159">
        <f t="shared" si="1289"/>
        <v>0.29879999999999995</v>
      </c>
      <c r="DN1102" s="158">
        <f t="shared" si="1278"/>
        <v>1.46E-2</v>
      </c>
      <c r="DO1102" s="159">
        <f t="shared" si="1290"/>
        <v>3.6354000000000002</v>
      </c>
      <c r="DP1102" s="158">
        <f t="shared" si="1279"/>
        <v>-1.2999999999999999E-2</v>
      </c>
      <c r="DQ1102" s="159">
        <f t="shared" si="1291"/>
        <v>-3.2369999999999997</v>
      </c>
      <c r="DR1102" s="158">
        <f t="shared" si="1280"/>
        <v>-6.7000000000000002E-3</v>
      </c>
      <c r="DS1102" s="159">
        <f t="shared" si="1292"/>
        <v>-1.6683000000000001</v>
      </c>
      <c r="DT1102" s="158">
        <f t="shared" si="1281"/>
        <v>-1.2999999999999999E-2</v>
      </c>
      <c r="DU1102" s="159">
        <f t="shared" si="1293"/>
        <v>-3.2369999999999997</v>
      </c>
      <c r="DV1102" s="158">
        <f t="shared" si="1282"/>
        <v>-6.7000000000000002E-3</v>
      </c>
      <c r="DW1102" s="160">
        <f t="shared" si="1294"/>
        <v>-1.6683000000000001</v>
      </c>
    </row>
    <row r="1103" spans="1:127" ht="24.95" customHeight="1" x14ac:dyDescent="0.2">
      <c r="A1103" s="272">
        <v>1094</v>
      </c>
      <c r="B1103" s="336"/>
      <c r="C1103" s="332"/>
      <c r="D1103" s="333"/>
      <c r="E1103" s="334"/>
      <c r="F1103" s="335"/>
      <c r="G1103" s="334"/>
      <c r="H1103" s="371"/>
      <c r="I1103" s="334"/>
      <c r="J1103" s="334"/>
      <c r="K1103" s="334"/>
      <c r="L1103" s="334"/>
      <c r="M1103" s="334"/>
      <c r="N1103" s="334"/>
      <c r="O1103" s="337"/>
      <c r="P1103" s="337"/>
      <c r="Q1103" s="338" t="str">
        <f t="shared" si="1245"/>
        <v xml:space="preserve"> </v>
      </c>
      <c r="R1103" s="339" t="str">
        <f t="shared" si="1246"/>
        <v/>
      </c>
      <c r="S1103" s="340" t="str">
        <f t="shared" si="1228"/>
        <v/>
      </c>
      <c r="T1103" s="341" t="str">
        <f t="shared" si="1247"/>
        <v/>
      </c>
      <c r="U1103" s="341" t="str">
        <f t="shared" si="1248"/>
        <v/>
      </c>
      <c r="V1103" s="341" t="str">
        <f t="shared" si="1249"/>
        <v/>
      </c>
      <c r="W1103" s="341" t="str">
        <f t="shared" si="1250"/>
        <v/>
      </c>
      <c r="X1103" s="340" t="str">
        <f t="shared" si="1229"/>
        <v/>
      </c>
      <c r="Y1103" s="342" t="str">
        <f t="shared" si="1230"/>
        <v/>
      </c>
      <c r="Z1103" s="343" t="str">
        <f t="shared" si="1231"/>
        <v/>
      </c>
      <c r="AA1103" s="344" t="str">
        <f t="shared" si="1232"/>
        <v/>
      </c>
      <c r="AB1103" s="345" t="str">
        <f t="shared" si="1251"/>
        <v/>
      </c>
      <c r="AC1103" s="346" t="str">
        <f t="shared" si="1252"/>
        <v/>
      </c>
      <c r="AD1103" s="346" t="str">
        <f t="shared" si="1253"/>
        <v/>
      </c>
      <c r="AE1103" s="344" t="str">
        <f t="shared" si="1233"/>
        <v/>
      </c>
      <c r="AF1103" s="346" t="str">
        <f t="shared" si="1254"/>
        <v/>
      </c>
      <c r="AG1103" s="344" t="str">
        <f t="shared" si="1234"/>
        <v/>
      </c>
      <c r="AH1103" s="344" t="str">
        <f t="shared" si="1235"/>
        <v/>
      </c>
      <c r="AI1103" s="344" t="str">
        <f t="shared" si="1236"/>
        <v/>
      </c>
      <c r="AJ1103" s="346" t="str">
        <f t="shared" si="1237"/>
        <v/>
      </c>
      <c r="AK1103" s="346" t="str">
        <f t="shared" si="1238"/>
        <v/>
      </c>
      <c r="AL1103" s="347" t="str">
        <f t="shared" si="1239"/>
        <v/>
      </c>
      <c r="AM1103" s="141"/>
      <c r="AN1103" s="141"/>
      <c r="AO1103" s="142"/>
      <c r="AP1103" s="58">
        <f t="shared" si="1255"/>
        <v>0</v>
      </c>
      <c r="AQ1103" s="318">
        <f>SUM(AP$10:AP1103)</f>
        <v>0</v>
      </c>
      <c r="AR1103" s="143">
        <f t="shared" si="1242"/>
        <v>0.1</v>
      </c>
      <c r="AS1103" s="144" t="str">
        <f t="shared" si="1256"/>
        <v/>
      </c>
      <c r="AT1103" s="144" t="str">
        <f t="shared" si="1283"/>
        <v/>
      </c>
      <c r="AU1103" s="145"/>
      <c r="AV1103" s="58">
        <f t="shared" si="1243"/>
        <v>0</v>
      </c>
      <c r="AW1103" s="318">
        <f>SUM(AV$10:AV1103)</f>
        <v>0</v>
      </c>
      <c r="AX1103" s="319">
        <f t="shared" si="1244"/>
        <v>0.1</v>
      </c>
      <c r="AY1103" s="144" t="str">
        <f t="shared" si="1226"/>
        <v/>
      </c>
      <c r="AZ1103" s="144" t="str">
        <f t="shared" si="1227"/>
        <v/>
      </c>
      <c r="BA1103" s="144"/>
      <c r="BB1103" s="146" t="str">
        <f t="shared" si="1257"/>
        <v/>
      </c>
      <c r="BC1103" s="66" t="str">
        <f t="shared" si="1225"/>
        <v/>
      </c>
      <c r="BD1103" s="195" t="str">
        <f t="shared" si="1258"/>
        <v/>
      </c>
      <c r="BF1103" s="283"/>
      <c r="BG1103" s="286" t="str">
        <f t="shared" si="1259"/>
        <v/>
      </c>
      <c r="BY1103" s="211" t="str">
        <f t="shared" si="1260"/>
        <v/>
      </c>
      <c r="BZ1103" s="150" t="str">
        <f t="shared" si="1261"/>
        <v/>
      </c>
      <c r="CB1103" s="54" t="str">
        <f t="shared" si="1295"/>
        <v/>
      </c>
      <c r="CD1103" s="54" t="str">
        <f t="shared" si="1262"/>
        <v/>
      </c>
      <c r="CF1103" s="54" t="str">
        <f t="shared" si="1263"/>
        <v/>
      </c>
      <c r="CH1103" s="150" t="str">
        <f t="shared" si="1264"/>
        <v/>
      </c>
      <c r="CI1103" s="290"/>
      <c r="CJ1103" s="150" t="str">
        <f t="shared" si="1265"/>
        <v/>
      </c>
      <c r="CK1103" s="290"/>
      <c r="CL1103" s="54" t="str">
        <f t="shared" si="1284"/>
        <v/>
      </c>
      <c r="CM1103" s="290"/>
      <c r="CN1103" s="150" t="str">
        <f t="shared" si="1266"/>
        <v/>
      </c>
      <c r="CO1103" s="290"/>
      <c r="CP1103" s="150" t="str">
        <f t="shared" si="1267"/>
        <v/>
      </c>
      <c r="CQ1103" s="290"/>
      <c r="CR1103" s="150" t="str">
        <f t="shared" si="1268"/>
        <v/>
      </c>
      <c r="CS1103" s="290"/>
      <c r="CT1103" s="150" t="str">
        <f t="shared" si="1269"/>
        <v/>
      </c>
      <c r="CU1103" s="150"/>
      <c r="CV1103" s="150" t="str">
        <f t="shared" si="1270"/>
        <v/>
      </c>
      <c r="CW1103" s="94"/>
      <c r="CX1103" s="151" t="str">
        <f t="shared" si="1240"/>
        <v/>
      </c>
      <c r="CY1103" s="151" t="str">
        <f t="shared" si="1241"/>
        <v/>
      </c>
      <c r="CZ1103" s="152"/>
      <c r="DA1103" s="373" t="str">
        <f t="shared" si="1285"/>
        <v/>
      </c>
      <c r="DC1103" s="153">
        <f t="shared" si="1271"/>
        <v>0</v>
      </c>
      <c r="DD1103" s="153">
        <f t="shared" si="1272"/>
        <v>0</v>
      </c>
      <c r="DE1103" s="153">
        <f t="shared" si="1273"/>
        <v>0</v>
      </c>
      <c r="DF1103" s="158">
        <f t="shared" si="1274"/>
        <v>-4.7000000000000002E-3</v>
      </c>
      <c r="DG1103" s="159">
        <f t="shared" si="1286"/>
        <v>-1.1703000000000001</v>
      </c>
      <c r="DH1103" s="158">
        <f t="shared" si="1275"/>
        <v>3.1999999999999997E-3</v>
      </c>
      <c r="DI1103" s="159">
        <f t="shared" si="1287"/>
        <v>0.79679999999999995</v>
      </c>
      <c r="DJ1103" s="158">
        <f t="shared" si="1276"/>
        <v>-2.7000000000000001E-3</v>
      </c>
      <c r="DK1103" s="159">
        <f t="shared" si="1288"/>
        <v>-0.67230000000000001</v>
      </c>
      <c r="DL1103" s="158">
        <f t="shared" si="1277"/>
        <v>1.1999999999999999E-3</v>
      </c>
      <c r="DM1103" s="159">
        <f t="shared" si="1289"/>
        <v>0.29879999999999995</v>
      </c>
      <c r="DN1103" s="158">
        <f t="shared" si="1278"/>
        <v>1.46E-2</v>
      </c>
      <c r="DO1103" s="159">
        <f t="shared" si="1290"/>
        <v>3.6354000000000002</v>
      </c>
      <c r="DP1103" s="158">
        <f t="shared" si="1279"/>
        <v>-1.2999999999999999E-2</v>
      </c>
      <c r="DQ1103" s="159">
        <f t="shared" si="1291"/>
        <v>-3.2369999999999997</v>
      </c>
      <c r="DR1103" s="158">
        <f t="shared" si="1280"/>
        <v>-6.7000000000000002E-3</v>
      </c>
      <c r="DS1103" s="159">
        <f t="shared" si="1292"/>
        <v>-1.6683000000000001</v>
      </c>
      <c r="DT1103" s="158">
        <f t="shared" si="1281"/>
        <v>-1.2999999999999999E-2</v>
      </c>
      <c r="DU1103" s="159">
        <f t="shared" si="1293"/>
        <v>-3.2369999999999997</v>
      </c>
      <c r="DV1103" s="158">
        <f t="shared" si="1282"/>
        <v>-6.7000000000000002E-3</v>
      </c>
      <c r="DW1103" s="160">
        <f t="shared" si="1294"/>
        <v>-1.6683000000000001</v>
      </c>
    </row>
    <row r="1104" spans="1:127" ht="24.95" customHeight="1" x14ac:dyDescent="0.2">
      <c r="A1104" s="272">
        <v>1095</v>
      </c>
      <c r="B1104" s="336"/>
      <c r="C1104" s="332"/>
      <c r="D1104" s="333"/>
      <c r="E1104" s="334"/>
      <c r="F1104" s="335"/>
      <c r="G1104" s="334"/>
      <c r="H1104" s="371"/>
      <c r="I1104" s="334"/>
      <c r="J1104" s="334"/>
      <c r="K1104" s="334"/>
      <c r="L1104" s="334"/>
      <c r="M1104" s="334"/>
      <c r="N1104" s="334"/>
      <c r="O1104" s="337"/>
      <c r="P1104" s="337"/>
      <c r="Q1104" s="338" t="str">
        <f t="shared" si="1245"/>
        <v xml:space="preserve"> </v>
      </c>
      <c r="R1104" s="339" t="str">
        <f t="shared" si="1246"/>
        <v/>
      </c>
      <c r="S1104" s="340" t="str">
        <f t="shared" si="1228"/>
        <v/>
      </c>
      <c r="T1104" s="341" t="str">
        <f t="shared" si="1247"/>
        <v/>
      </c>
      <c r="U1104" s="341" t="str">
        <f t="shared" si="1248"/>
        <v/>
      </c>
      <c r="V1104" s="341" t="str">
        <f t="shared" si="1249"/>
        <v/>
      </c>
      <c r="W1104" s="341" t="str">
        <f t="shared" si="1250"/>
        <v/>
      </c>
      <c r="X1104" s="340" t="str">
        <f t="shared" si="1229"/>
        <v/>
      </c>
      <c r="Y1104" s="342" t="str">
        <f t="shared" si="1230"/>
        <v/>
      </c>
      <c r="Z1104" s="343" t="str">
        <f t="shared" si="1231"/>
        <v/>
      </c>
      <c r="AA1104" s="344" t="str">
        <f t="shared" si="1232"/>
        <v/>
      </c>
      <c r="AB1104" s="345" t="str">
        <f t="shared" si="1251"/>
        <v/>
      </c>
      <c r="AC1104" s="346" t="str">
        <f t="shared" si="1252"/>
        <v/>
      </c>
      <c r="AD1104" s="346" t="str">
        <f t="shared" si="1253"/>
        <v/>
      </c>
      <c r="AE1104" s="344" t="str">
        <f t="shared" si="1233"/>
        <v/>
      </c>
      <c r="AF1104" s="346" t="str">
        <f t="shared" si="1254"/>
        <v/>
      </c>
      <c r="AG1104" s="344" t="str">
        <f t="shared" si="1234"/>
        <v/>
      </c>
      <c r="AH1104" s="344" t="str">
        <f t="shared" si="1235"/>
        <v/>
      </c>
      <c r="AI1104" s="344" t="str">
        <f t="shared" si="1236"/>
        <v/>
      </c>
      <c r="AJ1104" s="346" t="str">
        <f t="shared" si="1237"/>
        <v/>
      </c>
      <c r="AK1104" s="346" t="str">
        <f t="shared" si="1238"/>
        <v/>
      </c>
      <c r="AL1104" s="347" t="str">
        <f t="shared" si="1239"/>
        <v/>
      </c>
      <c r="AM1104" s="141"/>
      <c r="AN1104" s="141"/>
      <c r="AO1104" s="142"/>
      <c r="AP1104" s="58">
        <f t="shared" si="1255"/>
        <v>0</v>
      </c>
      <c r="AQ1104" s="318">
        <f>SUM(AP$10:AP1104)</f>
        <v>0</v>
      </c>
      <c r="AR1104" s="143">
        <f t="shared" si="1242"/>
        <v>0.1</v>
      </c>
      <c r="AS1104" s="144" t="str">
        <f t="shared" si="1256"/>
        <v/>
      </c>
      <c r="AT1104" s="144" t="str">
        <f t="shared" si="1283"/>
        <v/>
      </c>
      <c r="AU1104" s="145"/>
      <c r="AV1104" s="58">
        <f t="shared" si="1243"/>
        <v>0</v>
      </c>
      <c r="AW1104" s="318">
        <f>SUM(AV$10:AV1104)</f>
        <v>0</v>
      </c>
      <c r="AX1104" s="319">
        <f t="shared" si="1244"/>
        <v>0.1</v>
      </c>
      <c r="AY1104" s="144" t="str">
        <f t="shared" si="1226"/>
        <v/>
      </c>
      <c r="AZ1104" s="144" t="str">
        <f t="shared" si="1227"/>
        <v/>
      </c>
      <c r="BA1104" s="144"/>
      <c r="BB1104" s="146" t="str">
        <f t="shared" si="1257"/>
        <v/>
      </c>
      <c r="BC1104" s="66" t="str">
        <f t="shared" ref="BC1104:BC1167" si="1296">BB1104</f>
        <v/>
      </c>
      <c r="BD1104" s="195" t="str">
        <f t="shared" si="1258"/>
        <v/>
      </c>
      <c r="BF1104" s="283"/>
      <c r="BG1104" s="286" t="str">
        <f t="shared" si="1259"/>
        <v/>
      </c>
      <c r="BY1104" s="211" t="str">
        <f t="shared" si="1260"/>
        <v/>
      </c>
      <c r="BZ1104" s="150" t="str">
        <f t="shared" si="1261"/>
        <v/>
      </c>
      <c r="CB1104" s="54" t="str">
        <f t="shared" si="1295"/>
        <v/>
      </c>
      <c r="CD1104" s="54" t="str">
        <f t="shared" si="1262"/>
        <v/>
      </c>
      <c r="CF1104" s="54" t="str">
        <f t="shared" si="1263"/>
        <v/>
      </c>
      <c r="CH1104" s="150" t="str">
        <f t="shared" si="1264"/>
        <v/>
      </c>
      <c r="CI1104" s="290"/>
      <c r="CJ1104" s="150" t="str">
        <f t="shared" si="1265"/>
        <v/>
      </c>
      <c r="CK1104" s="290"/>
      <c r="CL1104" s="54" t="str">
        <f t="shared" si="1284"/>
        <v/>
      </c>
      <c r="CM1104" s="290"/>
      <c r="CN1104" s="150" t="str">
        <f t="shared" si="1266"/>
        <v/>
      </c>
      <c r="CO1104" s="290"/>
      <c r="CP1104" s="150" t="str">
        <f t="shared" si="1267"/>
        <v/>
      </c>
      <c r="CQ1104" s="290"/>
      <c r="CR1104" s="150" t="str">
        <f t="shared" si="1268"/>
        <v/>
      </c>
      <c r="CS1104" s="290"/>
      <c r="CT1104" s="150" t="str">
        <f t="shared" si="1269"/>
        <v/>
      </c>
      <c r="CU1104" s="150"/>
      <c r="CV1104" s="150" t="str">
        <f t="shared" si="1270"/>
        <v/>
      </c>
      <c r="CW1104" s="94"/>
      <c r="CX1104" s="151" t="str">
        <f t="shared" si="1240"/>
        <v/>
      </c>
      <c r="CY1104" s="151" t="str">
        <f t="shared" si="1241"/>
        <v/>
      </c>
      <c r="CZ1104" s="152"/>
      <c r="DA1104" s="373" t="str">
        <f t="shared" si="1285"/>
        <v/>
      </c>
      <c r="DC1104" s="153">
        <f t="shared" si="1271"/>
        <v>0</v>
      </c>
      <c r="DD1104" s="153">
        <f t="shared" si="1272"/>
        <v>0</v>
      </c>
      <c r="DE1104" s="153">
        <f t="shared" si="1273"/>
        <v>0</v>
      </c>
      <c r="DF1104" s="158">
        <f t="shared" si="1274"/>
        <v>-4.7000000000000002E-3</v>
      </c>
      <c r="DG1104" s="159">
        <f t="shared" si="1286"/>
        <v>-1.1703000000000001</v>
      </c>
      <c r="DH1104" s="158">
        <f t="shared" si="1275"/>
        <v>3.1999999999999997E-3</v>
      </c>
      <c r="DI1104" s="159">
        <f t="shared" si="1287"/>
        <v>0.79679999999999995</v>
      </c>
      <c r="DJ1104" s="158">
        <f t="shared" si="1276"/>
        <v>-2.7000000000000001E-3</v>
      </c>
      <c r="DK1104" s="159">
        <f t="shared" si="1288"/>
        <v>-0.67230000000000001</v>
      </c>
      <c r="DL1104" s="158">
        <f t="shared" si="1277"/>
        <v>1.1999999999999999E-3</v>
      </c>
      <c r="DM1104" s="159">
        <f t="shared" si="1289"/>
        <v>0.29879999999999995</v>
      </c>
      <c r="DN1104" s="158">
        <f t="shared" si="1278"/>
        <v>1.46E-2</v>
      </c>
      <c r="DO1104" s="159">
        <f t="shared" si="1290"/>
        <v>3.6354000000000002</v>
      </c>
      <c r="DP1104" s="158">
        <f t="shared" si="1279"/>
        <v>-1.2999999999999999E-2</v>
      </c>
      <c r="DQ1104" s="159">
        <f t="shared" si="1291"/>
        <v>-3.2369999999999997</v>
      </c>
      <c r="DR1104" s="158">
        <f t="shared" si="1280"/>
        <v>-6.7000000000000002E-3</v>
      </c>
      <c r="DS1104" s="159">
        <f t="shared" si="1292"/>
        <v>-1.6683000000000001</v>
      </c>
      <c r="DT1104" s="158">
        <f t="shared" si="1281"/>
        <v>-1.2999999999999999E-2</v>
      </c>
      <c r="DU1104" s="159">
        <f t="shared" si="1293"/>
        <v>-3.2369999999999997</v>
      </c>
      <c r="DV1104" s="158">
        <f t="shared" si="1282"/>
        <v>-6.7000000000000002E-3</v>
      </c>
      <c r="DW1104" s="160">
        <f t="shared" si="1294"/>
        <v>-1.6683000000000001</v>
      </c>
    </row>
    <row r="1105" spans="1:127" ht="24.95" customHeight="1" x14ac:dyDescent="0.2">
      <c r="A1105" s="272">
        <v>1096</v>
      </c>
      <c r="B1105" s="336"/>
      <c r="C1105" s="332"/>
      <c r="D1105" s="333"/>
      <c r="E1105" s="334"/>
      <c r="F1105" s="335"/>
      <c r="G1105" s="334"/>
      <c r="H1105" s="371"/>
      <c r="I1105" s="334"/>
      <c r="J1105" s="334"/>
      <c r="K1105" s="334"/>
      <c r="L1105" s="334"/>
      <c r="M1105" s="334"/>
      <c r="N1105" s="334"/>
      <c r="O1105" s="337"/>
      <c r="P1105" s="337"/>
      <c r="Q1105" s="338" t="str">
        <f t="shared" si="1245"/>
        <v xml:space="preserve"> </v>
      </c>
      <c r="R1105" s="339" t="str">
        <f t="shared" si="1246"/>
        <v/>
      </c>
      <c r="S1105" s="340" t="str">
        <f t="shared" si="1228"/>
        <v/>
      </c>
      <c r="T1105" s="341" t="str">
        <f t="shared" si="1247"/>
        <v/>
      </c>
      <c r="U1105" s="341" t="str">
        <f t="shared" si="1248"/>
        <v/>
      </c>
      <c r="V1105" s="341" t="str">
        <f t="shared" si="1249"/>
        <v/>
      </c>
      <c r="W1105" s="341" t="str">
        <f t="shared" si="1250"/>
        <v/>
      </c>
      <c r="X1105" s="340" t="str">
        <f t="shared" si="1229"/>
        <v/>
      </c>
      <c r="Y1105" s="342" t="str">
        <f t="shared" si="1230"/>
        <v/>
      </c>
      <c r="Z1105" s="343" t="str">
        <f t="shared" si="1231"/>
        <v/>
      </c>
      <c r="AA1105" s="344" t="str">
        <f t="shared" si="1232"/>
        <v/>
      </c>
      <c r="AB1105" s="345" t="str">
        <f t="shared" si="1251"/>
        <v/>
      </c>
      <c r="AC1105" s="346" t="str">
        <f t="shared" si="1252"/>
        <v/>
      </c>
      <c r="AD1105" s="346" t="str">
        <f t="shared" si="1253"/>
        <v/>
      </c>
      <c r="AE1105" s="344" t="str">
        <f t="shared" si="1233"/>
        <v/>
      </c>
      <c r="AF1105" s="346" t="str">
        <f t="shared" si="1254"/>
        <v/>
      </c>
      <c r="AG1105" s="344" t="str">
        <f t="shared" si="1234"/>
        <v/>
      </c>
      <c r="AH1105" s="344" t="str">
        <f t="shared" si="1235"/>
        <v/>
      </c>
      <c r="AI1105" s="344" t="str">
        <f t="shared" si="1236"/>
        <v/>
      </c>
      <c r="AJ1105" s="346" t="str">
        <f t="shared" si="1237"/>
        <v/>
      </c>
      <c r="AK1105" s="346" t="str">
        <f t="shared" si="1238"/>
        <v/>
      </c>
      <c r="AL1105" s="347" t="str">
        <f t="shared" si="1239"/>
        <v/>
      </c>
      <c r="AM1105" s="141"/>
      <c r="AN1105" s="141"/>
      <c r="AO1105" s="142"/>
      <c r="AP1105" s="58">
        <f t="shared" si="1255"/>
        <v>0</v>
      </c>
      <c r="AQ1105" s="318">
        <f>SUM(AP$10:AP1105)</f>
        <v>0</v>
      </c>
      <c r="AR1105" s="143">
        <f t="shared" si="1242"/>
        <v>0.1</v>
      </c>
      <c r="AS1105" s="144" t="str">
        <f t="shared" si="1256"/>
        <v/>
      </c>
      <c r="AT1105" s="144" t="str">
        <f t="shared" si="1283"/>
        <v/>
      </c>
      <c r="AU1105" s="145"/>
      <c r="AV1105" s="58">
        <f t="shared" si="1243"/>
        <v>0</v>
      </c>
      <c r="AW1105" s="318">
        <f>SUM(AV$10:AV1105)</f>
        <v>0</v>
      </c>
      <c r="AX1105" s="319">
        <f t="shared" si="1244"/>
        <v>0.1</v>
      </c>
      <c r="AY1105" s="144" t="str">
        <f t="shared" ref="AY1105:AY1168" si="1297">IF(AV1105=0,"",IF(C1105="","",C1105))</f>
        <v/>
      </c>
      <c r="AZ1105" s="144" t="str">
        <f t="shared" ref="AZ1105:AZ1168" si="1298">IF(AV1105=0,"",IF(B1105="","",B1105))</f>
        <v/>
      </c>
      <c r="BA1105" s="144"/>
      <c r="BB1105" s="146" t="str">
        <f t="shared" si="1257"/>
        <v/>
      </c>
      <c r="BC1105" s="66" t="str">
        <f t="shared" si="1296"/>
        <v/>
      </c>
      <c r="BD1105" s="195" t="str">
        <f t="shared" si="1258"/>
        <v/>
      </c>
      <c r="BF1105" s="283"/>
      <c r="BG1105" s="286" t="str">
        <f t="shared" si="1259"/>
        <v/>
      </c>
      <c r="BY1105" s="211" t="str">
        <f t="shared" si="1260"/>
        <v/>
      </c>
      <c r="BZ1105" s="150" t="str">
        <f t="shared" si="1261"/>
        <v/>
      </c>
      <c r="CB1105" s="54" t="str">
        <f t="shared" si="1295"/>
        <v/>
      </c>
      <c r="CD1105" s="54" t="str">
        <f t="shared" si="1262"/>
        <v/>
      </c>
      <c r="CF1105" s="54" t="str">
        <f t="shared" si="1263"/>
        <v/>
      </c>
      <c r="CH1105" s="150" t="str">
        <f t="shared" si="1264"/>
        <v/>
      </c>
      <c r="CI1105" s="290"/>
      <c r="CJ1105" s="150" t="str">
        <f t="shared" si="1265"/>
        <v/>
      </c>
      <c r="CK1105" s="290"/>
      <c r="CL1105" s="54" t="str">
        <f t="shared" si="1284"/>
        <v/>
      </c>
      <c r="CM1105" s="290"/>
      <c r="CN1105" s="150" t="str">
        <f t="shared" si="1266"/>
        <v/>
      </c>
      <c r="CO1105" s="290"/>
      <c r="CP1105" s="150" t="str">
        <f t="shared" si="1267"/>
        <v/>
      </c>
      <c r="CQ1105" s="290"/>
      <c r="CR1105" s="150" t="str">
        <f t="shared" si="1268"/>
        <v/>
      </c>
      <c r="CS1105" s="290"/>
      <c r="CT1105" s="150" t="str">
        <f t="shared" si="1269"/>
        <v/>
      </c>
      <c r="CU1105" s="150"/>
      <c r="CV1105" s="150" t="str">
        <f t="shared" si="1270"/>
        <v/>
      </c>
      <c r="CW1105" s="94"/>
      <c r="CX1105" s="151" t="str">
        <f t="shared" si="1240"/>
        <v/>
      </c>
      <c r="CY1105" s="151" t="str">
        <f t="shared" si="1241"/>
        <v/>
      </c>
      <c r="CZ1105" s="152"/>
      <c r="DA1105" s="373" t="str">
        <f t="shared" si="1285"/>
        <v/>
      </c>
      <c r="DC1105" s="153">
        <f t="shared" si="1271"/>
        <v>0</v>
      </c>
      <c r="DD1105" s="153">
        <f t="shared" si="1272"/>
        <v>0</v>
      </c>
      <c r="DE1105" s="153">
        <f t="shared" si="1273"/>
        <v>0</v>
      </c>
      <c r="DF1105" s="158">
        <f t="shared" si="1274"/>
        <v>-4.7000000000000002E-3</v>
      </c>
      <c r="DG1105" s="159">
        <f t="shared" si="1286"/>
        <v>-1.1703000000000001</v>
      </c>
      <c r="DH1105" s="158">
        <f t="shared" si="1275"/>
        <v>3.1999999999999997E-3</v>
      </c>
      <c r="DI1105" s="159">
        <f t="shared" si="1287"/>
        <v>0.79679999999999995</v>
      </c>
      <c r="DJ1105" s="158">
        <f t="shared" si="1276"/>
        <v>-2.7000000000000001E-3</v>
      </c>
      <c r="DK1105" s="159">
        <f t="shared" si="1288"/>
        <v>-0.67230000000000001</v>
      </c>
      <c r="DL1105" s="158">
        <f t="shared" si="1277"/>
        <v>1.1999999999999999E-3</v>
      </c>
      <c r="DM1105" s="159">
        <f t="shared" si="1289"/>
        <v>0.29879999999999995</v>
      </c>
      <c r="DN1105" s="158">
        <f t="shared" si="1278"/>
        <v>1.46E-2</v>
      </c>
      <c r="DO1105" s="159">
        <f t="shared" si="1290"/>
        <v>3.6354000000000002</v>
      </c>
      <c r="DP1105" s="158">
        <f t="shared" si="1279"/>
        <v>-1.2999999999999999E-2</v>
      </c>
      <c r="DQ1105" s="159">
        <f t="shared" si="1291"/>
        <v>-3.2369999999999997</v>
      </c>
      <c r="DR1105" s="158">
        <f t="shared" si="1280"/>
        <v>-6.7000000000000002E-3</v>
      </c>
      <c r="DS1105" s="159">
        <f t="shared" si="1292"/>
        <v>-1.6683000000000001</v>
      </c>
      <c r="DT1105" s="158">
        <f t="shared" si="1281"/>
        <v>-1.2999999999999999E-2</v>
      </c>
      <c r="DU1105" s="159">
        <f t="shared" si="1293"/>
        <v>-3.2369999999999997</v>
      </c>
      <c r="DV1105" s="158">
        <f t="shared" si="1282"/>
        <v>-6.7000000000000002E-3</v>
      </c>
      <c r="DW1105" s="160">
        <f t="shared" si="1294"/>
        <v>-1.6683000000000001</v>
      </c>
    </row>
    <row r="1106" spans="1:127" ht="24.95" customHeight="1" x14ac:dyDescent="0.2">
      <c r="A1106" s="272">
        <v>1097</v>
      </c>
      <c r="B1106" s="336"/>
      <c r="C1106" s="332"/>
      <c r="D1106" s="333"/>
      <c r="E1106" s="334"/>
      <c r="F1106" s="335"/>
      <c r="G1106" s="334"/>
      <c r="H1106" s="371"/>
      <c r="I1106" s="334"/>
      <c r="J1106" s="334"/>
      <c r="K1106" s="334"/>
      <c r="L1106" s="334"/>
      <c r="M1106" s="334"/>
      <c r="N1106" s="334"/>
      <c r="O1106" s="337"/>
      <c r="P1106" s="337"/>
      <c r="Q1106" s="338" t="str">
        <f t="shared" si="1245"/>
        <v xml:space="preserve"> </v>
      </c>
      <c r="R1106" s="339" t="str">
        <f t="shared" si="1246"/>
        <v/>
      </c>
      <c r="S1106" s="340" t="str">
        <f t="shared" si="1228"/>
        <v/>
      </c>
      <c r="T1106" s="341" t="str">
        <f t="shared" si="1247"/>
        <v/>
      </c>
      <c r="U1106" s="341" t="str">
        <f t="shared" si="1248"/>
        <v/>
      </c>
      <c r="V1106" s="341" t="str">
        <f t="shared" si="1249"/>
        <v/>
      </c>
      <c r="W1106" s="341" t="str">
        <f t="shared" si="1250"/>
        <v/>
      </c>
      <c r="X1106" s="340" t="str">
        <f t="shared" si="1229"/>
        <v/>
      </c>
      <c r="Y1106" s="342" t="str">
        <f t="shared" si="1230"/>
        <v/>
      </c>
      <c r="Z1106" s="343" t="str">
        <f t="shared" si="1231"/>
        <v/>
      </c>
      <c r="AA1106" s="344" t="str">
        <f t="shared" si="1232"/>
        <v/>
      </c>
      <c r="AB1106" s="345" t="str">
        <f t="shared" si="1251"/>
        <v/>
      </c>
      <c r="AC1106" s="346" t="str">
        <f t="shared" si="1252"/>
        <v/>
      </c>
      <c r="AD1106" s="346" t="str">
        <f t="shared" si="1253"/>
        <v/>
      </c>
      <c r="AE1106" s="344" t="str">
        <f t="shared" si="1233"/>
        <v/>
      </c>
      <c r="AF1106" s="346" t="str">
        <f t="shared" si="1254"/>
        <v/>
      </c>
      <c r="AG1106" s="344" t="str">
        <f t="shared" si="1234"/>
        <v/>
      </c>
      <c r="AH1106" s="344" t="str">
        <f t="shared" si="1235"/>
        <v/>
      </c>
      <c r="AI1106" s="344" t="str">
        <f t="shared" si="1236"/>
        <v/>
      </c>
      <c r="AJ1106" s="346" t="str">
        <f t="shared" si="1237"/>
        <v/>
      </c>
      <c r="AK1106" s="346" t="str">
        <f t="shared" si="1238"/>
        <v/>
      </c>
      <c r="AL1106" s="347" t="str">
        <f t="shared" si="1239"/>
        <v/>
      </c>
      <c r="AM1106" s="141"/>
      <c r="AN1106" s="141"/>
      <c r="AO1106" s="142"/>
      <c r="AP1106" s="58">
        <f t="shared" si="1255"/>
        <v>0</v>
      </c>
      <c r="AQ1106" s="318">
        <f>SUM(AP$10:AP1106)</f>
        <v>0</v>
      </c>
      <c r="AR1106" s="143">
        <f t="shared" si="1242"/>
        <v>0.1</v>
      </c>
      <c r="AS1106" s="144" t="str">
        <f t="shared" si="1256"/>
        <v/>
      </c>
      <c r="AT1106" s="144" t="str">
        <f t="shared" si="1283"/>
        <v/>
      </c>
      <c r="AU1106" s="145"/>
      <c r="AV1106" s="58">
        <f t="shared" si="1243"/>
        <v>0</v>
      </c>
      <c r="AW1106" s="318">
        <f>SUM(AV$10:AV1106)</f>
        <v>0</v>
      </c>
      <c r="AX1106" s="319">
        <f t="shared" si="1244"/>
        <v>0.1</v>
      </c>
      <c r="AY1106" s="144" t="str">
        <f t="shared" si="1297"/>
        <v/>
      </c>
      <c r="AZ1106" s="144" t="str">
        <f t="shared" si="1298"/>
        <v/>
      </c>
      <c r="BA1106" s="144"/>
      <c r="BB1106" s="146" t="str">
        <f t="shared" si="1257"/>
        <v/>
      </c>
      <c r="BC1106" s="66" t="str">
        <f t="shared" si="1296"/>
        <v/>
      </c>
      <c r="BD1106" s="195" t="str">
        <f t="shared" si="1258"/>
        <v/>
      </c>
      <c r="BF1106" s="283"/>
      <c r="BG1106" s="286" t="str">
        <f t="shared" si="1259"/>
        <v/>
      </c>
      <c r="BY1106" s="211" t="str">
        <f t="shared" si="1260"/>
        <v/>
      </c>
      <c r="BZ1106" s="150" t="str">
        <f t="shared" si="1261"/>
        <v/>
      </c>
      <c r="CB1106" s="54" t="str">
        <f t="shared" si="1295"/>
        <v/>
      </c>
      <c r="CD1106" s="54" t="str">
        <f t="shared" si="1262"/>
        <v/>
      </c>
      <c r="CF1106" s="54" t="str">
        <f t="shared" si="1263"/>
        <v/>
      </c>
      <c r="CH1106" s="150" t="str">
        <f t="shared" si="1264"/>
        <v/>
      </c>
      <c r="CI1106" s="290"/>
      <c r="CJ1106" s="150" t="str">
        <f t="shared" si="1265"/>
        <v/>
      </c>
      <c r="CK1106" s="290"/>
      <c r="CL1106" s="54" t="str">
        <f t="shared" si="1284"/>
        <v/>
      </c>
      <c r="CM1106" s="290"/>
      <c r="CN1106" s="150" t="str">
        <f t="shared" si="1266"/>
        <v/>
      </c>
      <c r="CO1106" s="290"/>
      <c r="CP1106" s="150" t="str">
        <f t="shared" si="1267"/>
        <v/>
      </c>
      <c r="CQ1106" s="290"/>
      <c r="CR1106" s="150" t="str">
        <f t="shared" si="1268"/>
        <v/>
      </c>
      <c r="CS1106" s="290"/>
      <c r="CT1106" s="150" t="str">
        <f t="shared" si="1269"/>
        <v/>
      </c>
      <c r="CU1106" s="150"/>
      <c r="CV1106" s="150" t="str">
        <f t="shared" si="1270"/>
        <v/>
      </c>
      <c r="CW1106" s="94"/>
      <c r="CX1106" s="151" t="str">
        <f t="shared" si="1240"/>
        <v/>
      </c>
      <c r="CY1106" s="151" t="str">
        <f t="shared" si="1241"/>
        <v/>
      </c>
      <c r="CZ1106" s="152"/>
      <c r="DA1106" s="373" t="str">
        <f t="shared" si="1285"/>
        <v/>
      </c>
      <c r="DC1106" s="153">
        <f t="shared" si="1271"/>
        <v>0</v>
      </c>
      <c r="DD1106" s="153">
        <f t="shared" si="1272"/>
        <v>0</v>
      </c>
      <c r="DE1106" s="153">
        <f t="shared" si="1273"/>
        <v>0</v>
      </c>
      <c r="DF1106" s="158">
        <f t="shared" si="1274"/>
        <v>-4.7000000000000002E-3</v>
      </c>
      <c r="DG1106" s="159">
        <f t="shared" si="1286"/>
        <v>-1.1703000000000001</v>
      </c>
      <c r="DH1106" s="158">
        <f t="shared" si="1275"/>
        <v>3.1999999999999997E-3</v>
      </c>
      <c r="DI1106" s="159">
        <f t="shared" si="1287"/>
        <v>0.79679999999999995</v>
      </c>
      <c r="DJ1106" s="158">
        <f t="shared" si="1276"/>
        <v>-2.7000000000000001E-3</v>
      </c>
      <c r="DK1106" s="159">
        <f t="shared" si="1288"/>
        <v>-0.67230000000000001</v>
      </c>
      <c r="DL1106" s="158">
        <f t="shared" si="1277"/>
        <v>1.1999999999999999E-3</v>
      </c>
      <c r="DM1106" s="159">
        <f t="shared" si="1289"/>
        <v>0.29879999999999995</v>
      </c>
      <c r="DN1106" s="158">
        <f t="shared" si="1278"/>
        <v>1.46E-2</v>
      </c>
      <c r="DO1106" s="159">
        <f t="shared" si="1290"/>
        <v>3.6354000000000002</v>
      </c>
      <c r="DP1106" s="158">
        <f t="shared" si="1279"/>
        <v>-1.2999999999999999E-2</v>
      </c>
      <c r="DQ1106" s="159">
        <f t="shared" si="1291"/>
        <v>-3.2369999999999997</v>
      </c>
      <c r="DR1106" s="158">
        <f t="shared" si="1280"/>
        <v>-6.7000000000000002E-3</v>
      </c>
      <c r="DS1106" s="159">
        <f t="shared" si="1292"/>
        <v>-1.6683000000000001</v>
      </c>
      <c r="DT1106" s="158">
        <f t="shared" si="1281"/>
        <v>-1.2999999999999999E-2</v>
      </c>
      <c r="DU1106" s="159">
        <f t="shared" si="1293"/>
        <v>-3.2369999999999997</v>
      </c>
      <c r="DV1106" s="158">
        <f t="shared" si="1282"/>
        <v>-6.7000000000000002E-3</v>
      </c>
      <c r="DW1106" s="160">
        <f t="shared" si="1294"/>
        <v>-1.6683000000000001</v>
      </c>
    </row>
    <row r="1107" spans="1:127" ht="24.95" customHeight="1" x14ac:dyDescent="0.2">
      <c r="A1107" s="272">
        <v>1098</v>
      </c>
      <c r="B1107" s="336"/>
      <c r="C1107" s="332"/>
      <c r="D1107" s="333"/>
      <c r="E1107" s="334"/>
      <c r="F1107" s="335"/>
      <c r="G1107" s="334"/>
      <c r="H1107" s="371"/>
      <c r="I1107" s="334"/>
      <c r="J1107" s="334"/>
      <c r="K1107" s="334"/>
      <c r="L1107" s="334"/>
      <c r="M1107" s="334"/>
      <c r="N1107" s="334"/>
      <c r="O1107" s="337"/>
      <c r="P1107" s="337"/>
      <c r="Q1107" s="338" t="str">
        <f t="shared" si="1245"/>
        <v xml:space="preserve"> </v>
      </c>
      <c r="R1107" s="339" t="str">
        <f t="shared" si="1246"/>
        <v/>
      </c>
      <c r="S1107" s="340" t="str">
        <f t="shared" si="1228"/>
        <v/>
      </c>
      <c r="T1107" s="341" t="str">
        <f t="shared" si="1247"/>
        <v/>
      </c>
      <c r="U1107" s="341" t="str">
        <f t="shared" si="1248"/>
        <v/>
      </c>
      <c r="V1107" s="341" t="str">
        <f t="shared" si="1249"/>
        <v/>
      </c>
      <c r="W1107" s="341" t="str">
        <f t="shared" si="1250"/>
        <v/>
      </c>
      <c r="X1107" s="340" t="str">
        <f t="shared" si="1229"/>
        <v/>
      </c>
      <c r="Y1107" s="342" t="str">
        <f t="shared" si="1230"/>
        <v/>
      </c>
      <c r="Z1107" s="343" t="str">
        <f t="shared" si="1231"/>
        <v/>
      </c>
      <c r="AA1107" s="344" t="str">
        <f t="shared" si="1232"/>
        <v/>
      </c>
      <c r="AB1107" s="345" t="str">
        <f t="shared" si="1251"/>
        <v/>
      </c>
      <c r="AC1107" s="346" t="str">
        <f t="shared" si="1252"/>
        <v/>
      </c>
      <c r="AD1107" s="346" t="str">
        <f t="shared" si="1253"/>
        <v/>
      </c>
      <c r="AE1107" s="344" t="str">
        <f t="shared" si="1233"/>
        <v/>
      </c>
      <c r="AF1107" s="346" t="str">
        <f t="shared" si="1254"/>
        <v/>
      </c>
      <c r="AG1107" s="344" t="str">
        <f t="shared" si="1234"/>
        <v/>
      </c>
      <c r="AH1107" s="344" t="str">
        <f t="shared" si="1235"/>
        <v/>
      </c>
      <c r="AI1107" s="344" t="str">
        <f t="shared" si="1236"/>
        <v/>
      </c>
      <c r="AJ1107" s="346" t="str">
        <f t="shared" si="1237"/>
        <v/>
      </c>
      <c r="AK1107" s="346" t="str">
        <f t="shared" si="1238"/>
        <v/>
      </c>
      <c r="AL1107" s="347" t="str">
        <f t="shared" si="1239"/>
        <v/>
      </c>
      <c r="AM1107" s="141"/>
      <c r="AN1107" s="141"/>
      <c r="AO1107" s="142"/>
      <c r="AP1107" s="58">
        <f t="shared" si="1255"/>
        <v>0</v>
      </c>
      <c r="AQ1107" s="318">
        <f>SUM(AP$10:AP1107)</f>
        <v>0</v>
      </c>
      <c r="AR1107" s="143">
        <f t="shared" si="1242"/>
        <v>0.1</v>
      </c>
      <c r="AS1107" s="144" t="str">
        <f t="shared" si="1256"/>
        <v/>
      </c>
      <c r="AT1107" s="144" t="str">
        <f t="shared" si="1283"/>
        <v/>
      </c>
      <c r="AU1107" s="145"/>
      <c r="AV1107" s="58">
        <f t="shared" si="1243"/>
        <v>0</v>
      </c>
      <c r="AW1107" s="318">
        <f>SUM(AV$10:AV1107)</f>
        <v>0</v>
      </c>
      <c r="AX1107" s="319">
        <f t="shared" si="1244"/>
        <v>0.1</v>
      </c>
      <c r="AY1107" s="144" t="str">
        <f t="shared" si="1297"/>
        <v/>
      </c>
      <c r="AZ1107" s="144" t="str">
        <f t="shared" si="1298"/>
        <v/>
      </c>
      <c r="BA1107" s="144"/>
      <c r="BB1107" s="146" t="str">
        <f t="shared" si="1257"/>
        <v/>
      </c>
      <c r="BC1107" s="66" t="str">
        <f t="shared" si="1296"/>
        <v/>
      </c>
      <c r="BD1107" s="195" t="str">
        <f t="shared" si="1258"/>
        <v/>
      </c>
      <c r="BF1107" s="283"/>
      <c r="BG1107" s="286" t="str">
        <f t="shared" si="1259"/>
        <v/>
      </c>
      <c r="BY1107" s="211" t="str">
        <f t="shared" si="1260"/>
        <v/>
      </c>
      <c r="BZ1107" s="150" t="str">
        <f t="shared" si="1261"/>
        <v/>
      </c>
      <c r="CB1107" s="54" t="str">
        <f t="shared" si="1295"/>
        <v/>
      </c>
      <c r="CD1107" s="54" t="str">
        <f t="shared" si="1262"/>
        <v/>
      </c>
      <c r="CF1107" s="54" t="str">
        <f t="shared" si="1263"/>
        <v/>
      </c>
      <c r="CH1107" s="150" t="str">
        <f t="shared" si="1264"/>
        <v/>
      </c>
      <c r="CI1107" s="290"/>
      <c r="CJ1107" s="150" t="str">
        <f t="shared" si="1265"/>
        <v/>
      </c>
      <c r="CK1107" s="290"/>
      <c r="CL1107" s="54" t="str">
        <f t="shared" si="1284"/>
        <v/>
      </c>
      <c r="CM1107" s="290"/>
      <c r="CN1107" s="150" t="str">
        <f t="shared" si="1266"/>
        <v/>
      </c>
      <c r="CO1107" s="290"/>
      <c r="CP1107" s="150" t="str">
        <f t="shared" si="1267"/>
        <v/>
      </c>
      <c r="CQ1107" s="290"/>
      <c r="CR1107" s="150" t="str">
        <f t="shared" si="1268"/>
        <v/>
      </c>
      <c r="CS1107" s="290"/>
      <c r="CT1107" s="150" t="str">
        <f t="shared" si="1269"/>
        <v/>
      </c>
      <c r="CU1107" s="150"/>
      <c r="CV1107" s="150" t="str">
        <f t="shared" si="1270"/>
        <v/>
      </c>
      <c r="CW1107" s="94"/>
      <c r="CX1107" s="151" t="str">
        <f t="shared" si="1240"/>
        <v/>
      </c>
      <c r="CY1107" s="151" t="str">
        <f t="shared" si="1241"/>
        <v/>
      </c>
      <c r="CZ1107" s="152"/>
      <c r="DA1107" s="373" t="str">
        <f t="shared" si="1285"/>
        <v/>
      </c>
      <c r="DC1107" s="153">
        <f t="shared" si="1271"/>
        <v>0</v>
      </c>
      <c r="DD1107" s="153">
        <f t="shared" si="1272"/>
        <v>0</v>
      </c>
      <c r="DE1107" s="153">
        <f t="shared" si="1273"/>
        <v>0</v>
      </c>
      <c r="DF1107" s="158">
        <f t="shared" si="1274"/>
        <v>-4.7000000000000002E-3</v>
      </c>
      <c r="DG1107" s="159">
        <f t="shared" si="1286"/>
        <v>-1.1703000000000001</v>
      </c>
      <c r="DH1107" s="158">
        <f t="shared" si="1275"/>
        <v>3.1999999999999997E-3</v>
      </c>
      <c r="DI1107" s="159">
        <f t="shared" si="1287"/>
        <v>0.79679999999999995</v>
      </c>
      <c r="DJ1107" s="158">
        <f t="shared" si="1276"/>
        <v>-2.7000000000000001E-3</v>
      </c>
      <c r="DK1107" s="159">
        <f t="shared" si="1288"/>
        <v>-0.67230000000000001</v>
      </c>
      <c r="DL1107" s="158">
        <f t="shared" si="1277"/>
        <v>1.1999999999999999E-3</v>
      </c>
      <c r="DM1107" s="159">
        <f t="shared" si="1289"/>
        <v>0.29879999999999995</v>
      </c>
      <c r="DN1107" s="158">
        <f t="shared" si="1278"/>
        <v>1.46E-2</v>
      </c>
      <c r="DO1107" s="159">
        <f t="shared" si="1290"/>
        <v>3.6354000000000002</v>
      </c>
      <c r="DP1107" s="158">
        <f t="shared" si="1279"/>
        <v>-1.2999999999999999E-2</v>
      </c>
      <c r="DQ1107" s="159">
        <f t="shared" si="1291"/>
        <v>-3.2369999999999997</v>
      </c>
      <c r="DR1107" s="158">
        <f t="shared" si="1280"/>
        <v>-6.7000000000000002E-3</v>
      </c>
      <c r="DS1107" s="159">
        <f t="shared" si="1292"/>
        <v>-1.6683000000000001</v>
      </c>
      <c r="DT1107" s="158">
        <f t="shared" si="1281"/>
        <v>-1.2999999999999999E-2</v>
      </c>
      <c r="DU1107" s="159">
        <f t="shared" si="1293"/>
        <v>-3.2369999999999997</v>
      </c>
      <c r="DV1107" s="158">
        <f t="shared" si="1282"/>
        <v>-6.7000000000000002E-3</v>
      </c>
      <c r="DW1107" s="160">
        <f t="shared" si="1294"/>
        <v>-1.6683000000000001</v>
      </c>
    </row>
    <row r="1108" spans="1:127" ht="24.95" customHeight="1" x14ac:dyDescent="0.2">
      <c r="A1108" s="272">
        <v>1099</v>
      </c>
      <c r="B1108" s="336"/>
      <c r="C1108" s="332"/>
      <c r="D1108" s="333"/>
      <c r="E1108" s="334"/>
      <c r="F1108" s="335"/>
      <c r="G1108" s="334"/>
      <c r="H1108" s="371"/>
      <c r="I1108" s="334"/>
      <c r="J1108" s="334"/>
      <c r="K1108" s="334"/>
      <c r="L1108" s="334"/>
      <c r="M1108" s="334"/>
      <c r="N1108" s="334"/>
      <c r="O1108" s="337"/>
      <c r="P1108" s="337"/>
      <c r="Q1108" s="338" t="str">
        <f t="shared" si="1245"/>
        <v xml:space="preserve"> </v>
      </c>
      <c r="R1108" s="339" t="str">
        <f t="shared" si="1246"/>
        <v/>
      </c>
      <c r="S1108" s="340" t="str">
        <f t="shared" si="1228"/>
        <v/>
      </c>
      <c r="T1108" s="341" t="str">
        <f t="shared" si="1247"/>
        <v/>
      </c>
      <c r="U1108" s="341" t="str">
        <f t="shared" si="1248"/>
        <v/>
      </c>
      <c r="V1108" s="341" t="str">
        <f t="shared" si="1249"/>
        <v/>
      </c>
      <c r="W1108" s="341" t="str">
        <f t="shared" si="1250"/>
        <v/>
      </c>
      <c r="X1108" s="340" t="str">
        <f t="shared" si="1229"/>
        <v/>
      </c>
      <c r="Y1108" s="342" t="str">
        <f t="shared" si="1230"/>
        <v/>
      </c>
      <c r="Z1108" s="343" t="str">
        <f t="shared" si="1231"/>
        <v/>
      </c>
      <c r="AA1108" s="344" t="str">
        <f t="shared" si="1232"/>
        <v/>
      </c>
      <c r="AB1108" s="345" t="str">
        <f t="shared" si="1251"/>
        <v/>
      </c>
      <c r="AC1108" s="346" t="str">
        <f t="shared" si="1252"/>
        <v/>
      </c>
      <c r="AD1108" s="346" t="str">
        <f t="shared" si="1253"/>
        <v/>
      </c>
      <c r="AE1108" s="344" t="str">
        <f t="shared" si="1233"/>
        <v/>
      </c>
      <c r="AF1108" s="346" t="str">
        <f t="shared" si="1254"/>
        <v/>
      </c>
      <c r="AG1108" s="344" t="str">
        <f t="shared" si="1234"/>
        <v/>
      </c>
      <c r="AH1108" s="344" t="str">
        <f t="shared" si="1235"/>
        <v/>
      </c>
      <c r="AI1108" s="344" t="str">
        <f t="shared" si="1236"/>
        <v/>
      </c>
      <c r="AJ1108" s="346" t="str">
        <f t="shared" si="1237"/>
        <v/>
      </c>
      <c r="AK1108" s="346" t="str">
        <f t="shared" si="1238"/>
        <v/>
      </c>
      <c r="AL1108" s="347" t="str">
        <f t="shared" si="1239"/>
        <v/>
      </c>
      <c r="AM1108" s="141"/>
      <c r="AN1108" s="141"/>
      <c r="AO1108" s="142"/>
      <c r="AP1108" s="58">
        <f t="shared" si="1255"/>
        <v>0</v>
      </c>
      <c r="AQ1108" s="318">
        <f>SUM(AP$10:AP1108)</f>
        <v>0</v>
      </c>
      <c r="AR1108" s="143">
        <f t="shared" si="1242"/>
        <v>0.1</v>
      </c>
      <c r="AS1108" s="144" t="str">
        <f t="shared" si="1256"/>
        <v/>
      </c>
      <c r="AT1108" s="144" t="str">
        <f t="shared" si="1283"/>
        <v/>
      </c>
      <c r="AU1108" s="145"/>
      <c r="AV1108" s="58">
        <f t="shared" si="1243"/>
        <v>0</v>
      </c>
      <c r="AW1108" s="318">
        <f>SUM(AV$10:AV1108)</f>
        <v>0</v>
      </c>
      <c r="AX1108" s="319">
        <f t="shared" si="1244"/>
        <v>0.1</v>
      </c>
      <c r="AY1108" s="144" t="str">
        <f t="shared" si="1297"/>
        <v/>
      </c>
      <c r="AZ1108" s="144" t="str">
        <f t="shared" si="1298"/>
        <v/>
      </c>
      <c r="BA1108" s="144"/>
      <c r="BB1108" s="146" t="str">
        <f t="shared" si="1257"/>
        <v/>
      </c>
      <c r="BC1108" s="66" t="str">
        <f t="shared" si="1296"/>
        <v/>
      </c>
      <c r="BD1108" s="195" t="str">
        <f t="shared" si="1258"/>
        <v/>
      </c>
      <c r="BF1108" s="283"/>
      <c r="BG1108" s="286" t="str">
        <f t="shared" si="1259"/>
        <v/>
      </c>
      <c r="BY1108" s="211" t="str">
        <f t="shared" si="1260"/>
        <v/>
      </c>
      <c r="BZ1108" s="150" t="str">
        <f t="shared" si="1261"/>
        <v/>
      </c>
      <c r="CB1108" s="54" t="str">
        <f t="shared" si="1295"/>
        <v/>
      </c>
      <c r="CD1108" s="54" t="str">
        <f t="shared" si="1262"/>
        <v/>
      </c>
      <c r="CF1108" s="54" t="str">
        <f t="shared" si="1263"/>
        <v/>
      </c>
      <c r="CH1108" s="150" t="str">
        <f t="shared" si="1264"/>
        <v/>
      </c>
      <c r="CI1108" s="290"/>
      <c r="CJ1108" s="150" t="str">
        <f t="shared" si="1265"/>
        <v/>
      </c>
      <c r="CK1108" s="290"/>
      <c r="CL1108" s="54" t="str">
        <f t="shared" si="1284"/>
        <v/>
      </c>
      <c r="CM1108" s="290"/>
      <c r="CN1108" s="150" t="str">
        <f t="shared" si="1266"/>
        <v/>
      </c>
      <c r="CO1108" s="290"/>
      <c r="CP1108" s="150" t="str">
        <f t="shared" si="1267"/>
        <v/>
      </c>
      <c r="CQ1108" s="290"/>
      <c r="CR1108" s="150" t="str">
        <f t="shared" si="1268"/>
        <v/>
      </c>
      <c r="CS1108" s="290"/>
      <c r="CT1108" s="150" t="str">
        <f t="shared" si="1269"/>
        <v/>
      </c>
      <c r="CU1108" s="150"/>
      <c r="CV1108" s="150" t="str">
        <f t="shared" si="1270"/>
        <v/>
      </c>
      <c r="CW1108" s="94"/>
      <c r="CX1108" s="151" t="str">
        <f t="shared" si="1240"/>
        <v/>
      </c>
      <c r="CY1108" s="151" t="str">
        <f t="shared" si="1241"/>
        <v/>
      </c>
      <c r="CZ1108" s="152"/>
      <c r="DA1108" s="373" t="str">
        <f t="shared" si="1285"/>
        <v/>
      </c>
      <c r="DC1108" s="153">
        <f t="shared" si="1271"/>
        <v>0</v>
      </c>
      <c r="DD1108" s="153">
        <f t="shared" si="1272"/>
        <v>0</v>
      </c>
      <c r="DE1108" s="153">
        <f t="shared" si="1273"/>
        <v>0</v>
      </c>
      <c r="DF1108" s="158">
        <f t="shared" si="1274"/>
        <v>-4.7000000000000002E-3</v>
      </c>
      <c r="DG1108" s="159">
        <f t="shared" si="1286"/>
        <v>-1.1703000000000001</v>
      </c>
      <c r="DH1108" s="158">
        <f t="shared" si="1275"/>
        <v>3.1999999999999997E-3</v>
      </c>
      <c r="DI1108" s="159">
        <f t="shared" si="1287"/>
        <v>0.79679999999999995</v>
      </c>
      <c r="DJ1108" s="158">
        <f t="shared" si="1276"/>
        <v>-2.7000000000000001E-3</v>
      </c>
      <c r="DK1108" s="159">
        <f t="shared" si="1288"/>
        <v>-0.67230000000000001</v>
      </c>
      <c r="DL1108" s="158">
        <f t="shared" si="1277"/>
        <v>1.1999999999999999E-3</v>
      </c>
      <c r="DM1108" s="159">
        <f t="shared" si="1289"/>
        <v>0.29879999999999995</v>
      </c>
      <c r="DN1108" s="158">
        <f t="shared" si="1278"/>
        <v>1.46E-2</v>
      </c>
      <c r="DO1108" s="159">
        <f t="shared" si="1290"/>
        <v>3.6354000000000002</v>
      </c>
      <c r="DP1108" s="158">
        <f t="shared" si="1279"/>
        <v>-1.2999999999999999E-2</v>
      </c>
      <c r="DQ1108" s="159">
        <f t="shared" si="1291"/>
        <v>-3.2369999999999997</v>
      </c>
      <c r="DR1108" s="158">
        <f t="shared" si="1280"/>
        <v>-6.7000000000000002E-3</v>
      </c>
      <c r="DS1108" s="159">
        <f t="shared" si="1292"/>
        <v>-1.6683000000000001</v>
      </c>
      <c r="DT1108" s="158">
        <f t="shared" si="1281"/>
        <v>-1.2999999999999999E-2</v>
      </c>
      <c r="DU1108" s="159">
        <f t="shared" si="1293"/>
        <v>-3.2369999999999997</v>
      </c>
      <c r="DV1108" s="158">
        <f t="shared" si="1282"/>
        <v>-6.7000000000000002E-3</v>
      </c>
      <c r="DW1108" s="160">
        <f t="shared" si="1294"/>
        <v>-1.6683000000000001</v>
      </c>
    </row>
    <row r="1109" spans="1:127" ht="24.95" customHeight="1" x14ac:dyDescent="0.2">
      <c r="A1109" s="272">
        <v>1100</v>
      </c>
      <c r="B1109" s="336"/>
      <c r="C1109" s="332"/>
      <c r="D1109" s="333"/>
      <c r="E1109" s="334"/>
      <c r="F1109" s="335"/>
      <c r="G1109" s="334"/>
      <c r="H1109" s="371"/>
      <c r="I1109" s="334"/>
      <c r="J1109" s="334"/>
      <c r="K1109" s="334"/>
      <c r="L1109" s="334"/>
      <c r="M1109" s="334"/>
      <c r="N1109" s="334"/>
      <c r="O1109" s="337"/>
      <c r="P1109" s="337"/>
      <c r="Q1109" s="338" t="str">
        <f t="shared" si="1245"/>
        <v xml:space="preserve"> </v>
      </c>
      <c r="R1109" s="339" t="str">
        <f t="shared" si="1246"/>
        <v/>
      </c>
      <c r="S1109" s="340" t="str">
        <f t="shared" ref="S1109:S1172" si="1299">IF(RIGHT(E1109,7)="AVT3000","No",IF(RIGHT(E1109,7)="AVC5000","Yes",""))</f>
        <v/>
      </c>
      <c r="T1109" s="341" t="str">
        <f t="shared" si="1247"/>
        <v/>
      </c>
      <c r="U1109" s="341" t="str">
        <f t="shared" si="1248"/>
        <v/>
      </c>
      <c r="V1109" s="341" t="str">
        <f t="shared" si="1249"/>
        <v/>
      </c>
      <c r="W1109" s="341" t="str">
        <f t="shared" si="1250"/>
        <v/>
      </c>
      <c r="X1109" s="340" t="str">
        <f t="shared" ref="X1109:X1172" si="1300">IF(RIGHT(E1109,7)="AVT3000","No",IF(RIGHT(E1109,7)="AVC5000","Yes",""))</f>
        <v/>
      </c>
      <c r="Y1109" s="342" t="str">
        <f t="shared" ref="Y1109:Y1172" si="1301">IF(LEFT(E1109,1)="H","H-","")</f>
        <v/>
      </c>
      <c r="Z1109" s="343" t="str">
        <f t="shared" ref="Z1109:Z1172" si="1302">IF(RIGHT(E1109,7)="AVT3000","AVT3",IF(RIGHT(E1109,7)="AVC5000","AVC5",""))</f>
        <v/>
      </c>
      <c r="AA1109" s="344" t="str">
        <f t="shared" ref="AA1109:AA1172" si="1303">IF(RIGHT(E1109,6)="AV3000","AV3",IF(RIGHT(E1109,7)="AVC5000","AVC5",""))</f>
        <v/>
      </c>
      <c r="AB1109" s="345" t="str">
        <f t="shared" si="1251"/>
        <v/>
      </c>
      <c r="AC1109" s="346" t="str">
        <f t="shared" si="1252"/>
        <v/>
      </c>
      <c r="AD1109" s="346" t="str">
        <f t="shared" si="1253"/>
        <v/>
      </c>
      <c r="AE1109" s="344" t="str">
        <f t="shared" ref="AE1109:AE1172" si="1304">IF(AF1109="","","-")</f>
        <v/>
      </c>
      <c r="AF1109" s="346" t="str">
        <f t="shared" si="1254"/>
        <v/>
      </c>
      <c r="AG1109" s="344" t="str">
        <f t="shared" ref="AG1109:AG1172" si="1305">IF(G1109="","","-")</f>
        <v/>
      </c>
      <c r="AH1109" s="344" t="str">
        <f t="shared" ref="AH1109:AH1172" si="1306">IF(I1109="AccuNet","A","")</f>
        <v/>
      </c>
      <c r="AI1109" s="344" t="str">
        <f t="shared" ref="AI1109:AI1172" si="1307">IF(J1109="BACnet","B","")</f>
        <v/>
      </c>
      <c r="AJ1109" s="346" t="str">
        <f t="shared" ref="AJ1109:AJ1172" si="1308">IF(K1109="Flanged","F","")</f>
        <v/>
      </c>
      <c r="AK1109" s="346" t="str">
        <f t="shared" ref="AK1109:AK1172" si="1309">IF(L1109="Insulation","I","")</f>
        <v/>
      </c>
      <c r="AL1109" s="347" t="str">
        <f t="shared" ref="AL1109:AL1172" si="1310">IF(M1109="Tight Shutoff","S","")</f>
        <v/>
      </c>
      <c r="AM1109" s="141"/>
      <c r="AN1109" s="141"/>
      <c r="AO1109" s="142"/>
      <c r="AP1109" s="58">
        <f t="shared" si="1255"/>
        <v>0</v>
      </c>
      <c r="AQ1109" s="318">
        <f>SUM(AP$10:AP1109)</f>
        <v>0</v>
      </c>
      <c r="AR1109" s="143">
        <f t="shared" si="1242"/>
        <v>0.1</v>
      </c>
      <c r="AS1109" s="144" t="str">
        <f t="shared" si="1256"/>
        <v/>
      </c>
      <c r="AT1109" s="144" t="str">
        <f t="shared" si="1283"/>
        <v/>
      </c>
      <c r="AU1109" s="145"/>
      <c r="AV1109" s="58">
        <f t="shared" si="1243"/>
        <v>0</v>
      </c>
      <c r="AW1109" s="318">
        <f>SUM(AV$10:AV1109)</f>
        <v>0</v>
      </c>
      <c r="AX1109" s="319">
        <f t="shared" si="1244"/>
        <v>0.1</v>
      </c>
      <c r="AY1109" s="144" t="str">
        <f t="shared" si="1297"/>
        <v/>
      </c>
      <c r="AZ1109" s="144" t="str">
        <f t="shared" si="1298"/>
        <v/>
      </c>
      <c r="BA1109" s="144"/>
      <c r="BB1109" s="146" t="str">
        <f t="shared" si="1257"/>
        <v/>
      </c>
      <c r="BC1109" s="66" t="str">
        <f t="shared" si="1296"/>
        <v/>
      </c>
      <c r="BD1109" s="195" t="str">
        <f t="shared" si="1258"/>
        <v/>
      </c>
      <c r="BF1109" s="283"/>
      <c r="BG1109" s="286" t="str">
        <f t="shared" si="1259"/>
        <v/>
      </c>
      <c r="BY1109" s="211" t="str">
        <f t="shared" si="1260"/>
        <v/>
      </c>
      <c r="BZ1109" s="150" t="str">
        <f t="shared" si="1261"/>
        <v/>
      </c>
      <c r="CB1109" s="54" t="str">
        <f t="shared" si="1295"/>
        <v/>
      </c>
      <c r="CD1109" s="54" t="str">
        <f t="shared" si="1262"/>
        <v/>
      </c>
      <c r="CF1109" s="54" t="str">
        <f t="shared" si="1263"/>
        <v/>
      </c>
      <c r="CH1109" s="150" t="str">
        <f t="shared" si="1264"/>
        <v/>
      </c>
      <c r="CI1109" s="290"/>
      <c r="CJ1109" s="150" t="str">
        <f t="shared" si="1265"/>
        <v/>
      </c>
      <c r="CK1109" s="290"/>
      <c r="CL1109" s="54" t="str">
        <f t="shared" si="1284"/>
        <v/>
      </c>
      <c r="CM1109" s="290"/>
      <c r="CN1109" s="150" t="str">
        <f t="shared" si="1266"/>
        <v/>
      </c>
      <c r="CO1109" s="290"/>
      <c r="CP1109" s="150" t="str">
        <f t="shared" si="1267"/>
        <v/>
      </c>
      <c r="CQ1109" s="290"/>
      <c r="CR1109" s="150" t="str">
        <f t="shared" si="1268"/>
        <v/>
      </c>
      <c r="CS1109" s="290"/>
      <c r="CT1109" s="150" t="str">
        <f t="shared" si="1269"/>
        <v/>
      </c>
      <c r="CU1109" s="150"/>
      <c r="CV1109" s="150" t="str">
        <f t="shared" si="1270"/>
        <v/>
      </c>
      <c r="CW1109" s="94"/>
      <c r="CX1109" s="151" t="str">
        <f t="shared" si="1240"/>
        <v/>
      </c>
      <c r="CY1109" s="151" t="str">
        <f t="shared" si="1241"/>
        <v/>
      </c>
      <c r="CZ1109" s="152"/>
      <c r="DA1109" s="373" t="str">
        <f t="shared" si="1285"/>
        <v/>
      </c>
      <c r="DC1109" s="153">
        <f t="shared" si="1271"/>
        <v>0</v>
      </c>
      <c r="DD1109" s="153">
        <f t="shared" si="1272"/>
        <v>0</v>
      </c>
      <c r="DE1109" s="153">
        <f t="shared" si="1273"/>
        <v>0</v>
      </c>
      <c r="DF1109" s="158">
        <f t="shared" si="1274"/>
        <v>-4.7000000000000002E-3</v>
      </c>
      <c r="DG1109" s="159">
        <f t="shared" si="1286"/>
        <v>-1.1703000000000001</v>
      </c>
      <c r="DH1109" s="158">
        <f t="shared" si="1275"/>
        <v>3.1999999999999997E-3</v>
      </c>
      <c r="DI1109" s="159">
        <f t="shared" si="1287"/>
        <v>0.79679999999999995</v>
      </c>
      <c r="DJ1109" s="158">
        <f t="shared" si="1276"/>
        <v>-2.7000000000000001E-3</v>
      </c>
      <c r="DK1109" s="159">
        <f t="shared" si="1288"/>
        <v>-0.67230000000000001</v>
      </c>
      <c r="DL1109" s="158">
        <f t="shared" si="1277"/>
        <v>1.1999999999999999E-3</v>
      </c>
      <c r="DM1109" s="159">
        <f t="shared" si="1289"/>
        <v>0.29879999999999995</v>
      </c>
      <c r="DN1109" s="158">
        <f t="shared" si="1278"/>
        <v>1.46E-2</v>
      </c>
      <c r="DO1109" s="159">
        <f t="shared" si="1290"/>
        <v>3.6354000000000002</v>
      </c>
      <c r="DP1109" s="158">
        <f t="shared" si="1279"/>
        <v>-1.2999999999999999E-2</v>
      </c>
      <c r="DQ1109" s="159">
        <f t="shared" si="1291"/>
        <v>-3.2369999999999997</v>
      </c>
      <c r="DR1109" s="158">
        <f t="shared" si="1280"/>
        <v>-6.7000000000000002E-3</v>
      </c>
      <c r="DS1109" s="159">
        <f t="shared" si="1292"/>
        <v>-1.6683000000000001</v>
      </c>
      <c r="DT1109" s="158">
        <f t="shared" si="1281"/>
        <v>-1.2999999999999999E-2</v>
      </c>
      <c r="DU1109" s="159">
        <f t="shared" si="1293"/>
        <v>-3.2369999999999997</v>
      </c>
      <c r="DV1109" s="158">
        <f t="shared" si="1282"/>
        <v>-6.7000000000000002E-3</v>
      </c>
      <c r="DW1109" s="160">
        <f t="shared" si="1294"/>
        <v>-1.6683000000000001</v>
      </c>
    </row>
    <row r="1110" spans="1:127" ht="24.95" customHeight="1" x14ac:dyDescent="0.2">
      <c r="A1110" s="272">
        <v>1101</v>
      </c>
      <c r="B1110" s="336"/>
      <c r="C1110" s="332"/>
      <c r="D1110" s="333"/>
      <c r="E1110" s="334"/>
      <c r="F1110" s="335"/>
      <c r="G1110" s="334"/>
      <c r="H1110" s="371"/>
      <c r="I1110" s="334"/>
      <c r="J1110" s="334"/>
      <c r="K1110" s="334"/>
      <c r="L1110" s="334"/>
      <c r="M1110" s="334"/>
      <c r="N1110" s="334"/>
      <c r="O1110" s="337"/>
      <c r="P1110" s="337"/>
      <c r="Q1110" s="338" t="str">
        <f t="shared" si="1245"/>
        <v xml:space="preserve"> </v>
      </c>
      <c r="R1110" s="339" t="str">
        <f t="shared" si="1246"/>
        <v/>
      </c>
      <c r="S1110" s="340" t="str">
        <f t="shared" si="1299"/>
        <v/>
      </c>
      <c r="T1110" s="341" t="str">
        <f t="shared" si="1247"/>
        <v/>
      </c>
      <c r="U1110" s="341" t="str">
        <f t="shared" si="1248"/>
        <v/>
      </c>
      <c r="V1110" s="341" t="str">
        <f t="shared" si="1249"/>
        <v/>
      </c>
      <c r="W1110" s="341" t="str">
        <f t="shared" si="1250"/>
        <v/>
      </c>
      <c r="X1110" s="340" t="str">
        <f t="shared" si="1300"/>
        <v/>
      </c>
      <c r="Y1110" s="342" t="str">
        <f t="shared" si="1301"/>
        <v/>
      </c>
      <c r="Z1110" s="343" t="str">
        <f t="shared" si="1302"/>
        <v/>
      </c>
      <c r="AA1110" s="344" t="str">
        <f t="shared" si="1303"/>
        <v/>
      </c>
      <c r="AB1110" s="345" t="str">
        <f t="shared" si="1251"/>
        <v/>
      </c>
      <c r="AC1110" s="346" t="str">
        <f t="shared" si="1252"/>
        <v/>
      </c>
      <c r="AD1110" s="346" t="str">
        <f t="shared" si="1253"/>
        <v/>
      </c>
      <c r="AE1110" s="344" t="str">
        <f t="shared" si="1304"/>
        <v/>
      </c>
      <c r="AF1110" s="346" t="str">
        <f t="shared" si="1254"/>
        <v/>
      </c>
      <c r="AG1110" s="344" t="str">
        <f t="shared" si="1305"/>
        <v/>
      </c>
      <c r="AH1110" s="344" t="str">
        <f t="shared" si="1306"/>
        <v/>
      </c>
      <c r="AI1110" s="344" t="str">
        <f t="shared" si="1307"/>
        <v/>
      </c>
      <c r="AJ1110" s="346" t="str">
        <f t="shared" si="1308"/>
        <v/>
      </c>
      <c r="AK1110" s="346" t="str">
        <f t="shared" si="1309"/>
        <v/>
      </c>
      <c r="AL1110" s="347" t="str">
        <f t="shared" si="1310"/>
        <v/>
      </c>
      <c r="AM1110" s="141"/>
      <c r="AN1110" s="141"/>
      <c r="AO1110" s="142"/>
      <c r="AP1110" s="58">
        <f t="shared" si="1255"/>
        <v>0</v>
      </c>
      <c r="AQ1110" s="318">
        <f>SUM(AP$10:AP1110)</f>
        <v>0</v>
      </c>
      <c r="AR1110" s="143">
        <f t="shared" si="1242"/>
        <v>0.1</v>
      </c>
      <c r="AS1110" s="144" t="str">
        <f t="shared" si="1256"/>
        <v/>
      </c>
      <c r="AT1110" s="144" t="str">
        <f t="shared" si="1283"/>
        <v/>
      </c>
      <c r="AU1110" s="145"/>
      <c r="AV1110" s="58">
        <f t="shared" si="1243"/>
        <v>0</v>
      </c>
      <c r="AW1110" s="318">
        <f>SUM(AV$10:AV1110)</f>
        <v>0</v>
      </c>
      <c r="AX1110" s="319">
        <f t="shared" si="1244"/>
        <v>0.1</v>
      </c>
      <c r="AY1110" s="144" t="str">
        <f t="shared" si="1297"/>
        <v/>
      </c>
      <c r="AZ1110" s="144" t="str">
        <f t="shared" si="1298"/>
        <v/>
      </c>
      <c r="BA1110" s="144"/>
      <c r="BB1110" s="146" t="str">
        <f t="shared" si="1257"/>
        <v/>
      </c>
      <c r="BC1110" s="66" t="str">
        <f t="shared" si="1296"/>
        <v/>
      </c>
      <c r="BD1110" s="195" t="str">
        <f t="shared" si="1258"/>
        <v/>
      </c>
      <c r="BF1110" s="283"/>
      <c r="BG1110" s="286" t="str">
        <f t="shared" si="1259"/>
        <v/>
      </c>
      <c r="BY1110" s="211" t="str">
        <f t="shared" si="1260"/>
        <v/>
      </c>
      <c r="BZ1110" s="150" t="str">
        <f t="shared" si="1261"/>
        <v/>
      </c>
      <c r="CB1110" s="54" t="str">
        <f t="shared" si="1295"/>
        <v/>
      </c>
      <c r="CD1110" s="54" t="str">
        <f t="shared" si="1262"/>
        <v/>
      </c>
      <c r="CF1110" s="54" t="str">
        <f t="shared" si="1263"/>
        <v/>
      </c>
      <c r="CH1110" s="150" t="str">
        <f t="shared" si="1264"/>
        <v/>
      </c>
      <c r="CI1110" s="290"/>
      <c r="CJ1110" s="150" t="str">
        <f t="shared" si="1265"/>
        <v/>
      </c>
      <c r="CK1110" s="290"/>
      <c r="CL1110" s="54" t="str">
        <f t="shared" si="1284"/>
        <v/>
      </c>
      <c r="CM1110" s="290"/>
      <c r="CN1110" s="150" t="str">
        <f t="shared" si="1266"/>
        <v/>
      </c>
      <c r="CO1110" s="290"/>
      <c r="CP1110" s="150" t="str">
        <f t="shared" si="1267"/>
        <v/>
      </c>
      <c r="CQ1110" s="290"/>
      <c r="CR1110" s="150" t="str">
        <f t="shared" si="1268"/>
        <v/>
      </c>
      <c r="CS1110" s="290"/>
      <c r="CT1110" s="150" t="str">
        <f t="shared" si="1269"/>
        <v/>
      </c>
      <c r="CU1110" s="150"/>
      <c r="CV1110" s="150" t="str">
        <f t="shared" si="1270"/>
        <v/>
      </c>
      <c r="CW1110" s="94"/>
      <c r="CX1110" s="151" t="str">
        <f t="shared" si="1240"/>
        <v/>
      </c>
      <c r="CY1110" s="151" t="str">
        <f t="shared" si="1241"/>
        <v/>
      </c>
      <c r="CZ1110" s="152"/>
      <c r="DA1110" s="373" t="str">
        <f t="shared" si="1285"/>
        <v/>
      </c>
      <c r="DC1110" s="153">
        <f t="shared" si="1271"/>
        <v>0</v>
      </c>
      <c r="DD1110" s="153">
        <f t="shared" si="1272"/>
        <v>0</v>
      </c>
      <c r="DE1110" s="153">
        <f t="shared" si="1273"/>
        <v>0</v>
      </c>
      <c r="DF1110" s="158">
        <f t="shared" si="1274"/>
        <v>-4.7000000000000002E-3</v>
      </c>
      <c r="DG1110" s="159">
        <f t="shared" si="1286"/>
        <v>-1.1703000000000001</v>
      </c>
      <c r="DH1110" s="158">
        <f t="shared" si="1275"/>
        <v>3.1999999999999997E-3</v>
      </c>
      <c r="DI1110" s="159">
        <f t="shared" si="1287"/>
        <v>0.79679999999999995</v>
      </c>
      <c r="DJ1110" s="158">
        <f t="shared" si="1276"/>
        <v>-2.7000000000000001E-3</v>
      </c>
      <c r="DK1110" s="159">
        <f t="shared" si="1288"/>
        <v>-0.67230000000000001</v>
      </c>
      <c r="DL1110" s="158">
        <f t="shared" si="1277"/>
        <v>1.1999999999999999E-3</v>
      </c>
      <c r="DM1110" s="159">
        <f t="shared" si="1289"/>
        <v>0.29879999999999995</v>
      </c>
      <c r="DN1110" s="158">
        <f t="shared" si="1278"/>
        <v>1.46E-2</v>
      </c>
      <c r="DO1110" s="159">
        <f t="shared" si="1290"/>
        <v>3.6354000000000002</v>
      </c>
      <c r="DP1110" s="158">
        <f t="shared" si="1279"/>
        <v>-1.2999999999999999E-2</v>
      </c>
      <c r="DQ1110" s="159">
        <f t="shared" si="1291"/>
        <v>-3.2369999999999997</v>
      </c>
      <c r="DR1110" s="158">
        <f t="shared" si="1280"/>
        <v>-6.7000000000000002E-3</v>
      </c>
      <c r="DS1110" s="159">
        <f t="shared" si="1292"/>
        <v>-1.6683000000000001</v>
      </c>
      <c r="DT1110" s="158">
        <f t="shared" si="1281"/>
        <v>-1.2999999999999999E-2</v>
      </c>
      <c r="DU1110" s="159">
        <f t="shared" si="1293"/>
        <v>-3.2369999999999997</v>
      </c>
      <c r="DV1110" s="158">
        <f t="shared" si="1282"/>
        <v>-6.7000000000000002E-3</v>
      </c>
      <c r="DW1110" s="160">
        <f t="shared" si="1294"/>
        <v>-1.6683000000000001</v>
      </c>
    </row>
    <row r="1111" spans="1:127" ht="24.95" customHeight="1" x14ac:dyDescent="0.2">
      <c r="A1111" s="272">
        <v>1102</v>
      </c>
      <c r="B1111" s="336"/>
      <c r="C1111" s="332"/>
      <c r="D1111" s="333"/>
      <c r="E1111" s="334"/>
      <c r="F1111" s="335"/>
      <c r="G1111" s="334"/>
      <c r="H1111" s="371"/>
      <c r="I1111" s="334"/>
      <c r="J1111" s="334"/>
      <c r="K1111" s="334"/>
      <c r="L1111" s="334"/>
      <c r="M1111" s="334"/>
      <c r="N1111" s="334"/>
      <c r="O1111" s="337"/>
      <c r="P1111" s="337"/>
      <c r="Q1111" s="338" t="str">
        <f t="shared" si="1245"/>
        <v xml:space="preserve"> </v>
      </c>
      <c r="R1111" s="339" t="str">
        <f t="shared" si="1246"/>
        <v/>
      </c>
      <c r="S1111" s="340" t="str">
        <f t="shared" si="1299"/>
        <v/>
      </c>
      <c r="T1111" s="341" t="str">
        <f t="shared" si="1247"/>
        <v/>
      </c>
      <c r="U1111" s="341" t="str">
        <f t="shared" si="1248"/>
        <v/>
      </c>
      <c r="V1111" s="341" t="str">
        <f t="shared" si="1249"/>
        <v/>
      </c>
      <c r="W1111" s="341" t="str">
        <f t="shared" si="1250"/>
        <v/>
      </c>
      <c r="X1111" s="340" t="str">
        <f t="shared" si="1300"/>
        <v/>
      </c>
      <c r="Y1111" s="342" t="str">
        <f t="shared" si="1301"/>
        <v/>
      </c>
      <c r="Z1111" s="343" t="str">
        <f t="shared" si="1302"/>
        <v/>
      </c>
      <c r="AA1111" s="344" t="str">
        <f t="shared" si="1303"/>
        <v/>
      </c>
      <c r="AB1111" s="345" t="str">
        <f t="shared" si="1251"/>
        <v/>
      </c>
      <c r="AC1111" s="346" t="str">
        <f t="shared" si="1252"/>
        <v/>
      </c>
      <c r="AD1111" s="346" t="str">
        <f t="shared" si="1253"/>
        <v/>
      </c>
      <c r="AE1111" s="344" t="str">
        <f t="shared" si="1304"/>
        <v/>
      </c>
      <c r="AF1111" s="346" t="str">
        <f t="shared" si="1254"/>
        <v/>
      </c>
      <c r="AG1111" s="344" t="str">
        <f t="shared" si="1305"/>
        <v/>
      </c>
      <c r="AH1111" s="344" t="str">
        <f t="shared" si="1306"/>
        <v/>
      </c>
      <c r="AI1111" s="344" t="str">
        <f t="shared" si="1307"/>
        <v/>
      </c>
      <c r="AJ1111" s="346" t="str">
        <f t="shared" si="1308"/>
        <v/>
      </c>
      <c r="AK1111" s="346" t="str">
        <f t="shared" si="1309"/>
        <v/>
      </c>
      <c r="AL1111" s="347" t="str">
        <f t="shared" si="1310"/>
        <v/>
      </c>
      <c r="AM1111" s="141"/>
      <c r="AN1111" s="141"/>
      <c r="AO1111" s="142"/>
      <c r="AP1111" s="58">
        <f t="shared" si="1255"/>
        <v>0</v>
      </c>
      <c r="AQ1111" s="318">
        <f>SUM(AP$10:AP1111)</f>
        <v>0</v>
      </c>
      <c r="AR1111" s="143">
        <f t="shared" si="1242"/>
        <v>0.1</v>
      </c>
      <c r="AS1111" s="144" t="str">
        <f t="shared" si="1256"/>
        <v/>
      </c>
      <c r="AT1111" s="144" t="str">
        <f t="shared" si="1283"/>
        <v/>
      </c>
      <c r="AU1111" s="145"/>
      <c r="AV1111" s="58">
        <f t="shared" si="1243"/>
        <v>0</v>
      </c>
      <c r="AW1111" s="318">
        <f>SUM(AV$10:AV1111)</f>
        <v>0</v>
      </c>
      <c r="AX1111" s="319">
        <f t="shared" si="1244"/>
        <v>0.1</v>
      </c>
      <c r="AY1111" s="144" t="str">
        <f t="shared" si="1297"/>
        <v/>
      </c>
      <c r="AZ1111" s="144" t="str">
        <f t="shared" si="1298"/>
        <v/>
      </c>
      <c r="BA1111" s="144"/>
      <c r="BB1111" s="146" t="str">
        <f t="shared" si="1257"/>
        <v/>
      </c>
      <c r="BC1111" s="66" t="str">
        <f t="shared" si="1296"/>
        <v/>
      </c>
      <c r="BD1111" s="195" t="str">
        <f t="shared" si="1258"/>
        <v/>
      </c>
      <c r="BF1111" s="283"/>
      <c r="BG1111" s="286" t="str">
        <f t="shared" si="1259"/>
        <v/>
      </c>
      <c r="BY1111" s="211" t="str">
        <f t="shared" si="1260"/>
        <v/>
      </c>
      <c r="BZ1111" s="150" t="str">
        <f t="shared" si="1261"/>
        <v/>
      </c>
      <c r="CB1111" s="54" t="str">
        <f t="shared" si="1295"/>
        <v/>
      </c>
      <c r="CD1111" s="54" t="str">
        <f t="shared" si="1262"/>
        <v/>
      </c>
      <c r="CF1111" s="54" t="str">
        <f t="shared" si="1263"/>
        <v/>
      </c>
      <c r="CH1111" s="150" t="str">
        <f t="shared" si="1264"/>
        <v/>
      </c>
      <c r="CI1111" s="290"/>
      <c r="CJ1111" s="150" t="str">
        <f t="shared" si="1265"/>
        <v/>
      </c>
      <c r="CK1111" s="290"/>
      <c r="CL1111" s="54" t="str">
        <f t="shared" si="1284"/>
        <v/>
      </c>
      <c r="CM1111" s="290"/>
      <c r="CN1111" s="150" t="str">
        <f t="shared" si="1266"/>
        <v/>
      </c>
      <c r="CO1111" s="290"/>
      <c r="CP1111" s="150" t="str">
        <f t="shared" si="1267"/>
        <v/>
      </c>
      <c r="CQ1111" s="290"/>
      <c r="CR1111" s="150" t="str">
        <f t="shared" si="1268"/>
        <v/>
      </c>
      <c r="CS1111" s="290"/>
      <c r="CT1111" s="150" t="str">
        <f t="shared" si="1269"/>
        <v/>
      </c>
      <c r="CU1111" s="150"/>
      <c r="CV1111" s="150" t="str">
        <f t="shared" si="1270"/>
        <v/>
      </c>
      <c r="CW1111" s="94"/>
      <c r="CX1111" s="151" t="str">
        <f t="shared" ref="CX1111:CX1174" si="1311">IF(S1111="YES",0,IF(S1111="NO",1,""))</f>
        <v/>
      </c>
      <c r="CY1111" s="151" t="str">
        <f t="shared" ref="CY1111:CY1174" si="1312">IF(S1111="YES",1,IF(S1111="NO",0,""))</f>
        <v/>
      </c>
      <c r="CZ1111" s="152"/>
      <c r="DA1111" s="373" t="str">
        <f t="shared" si="1285"/>
        <v/>
      </c>
      <c r="DC1111" s="153">
        <f t="shared" si="1271"/>
        <v>0</v>
      </c>
      <c r="DD1111" s="153">
        <f t="shared" si="1272"/>
        <v>0</v>
      </c>
      <c r="DE1111" s="153">
        <f t="shared" si="1273"/>
        <v>0</v>
      </c>
      <c r="DF1111" s="158">
        <f t="shared" si="1274"/>
        <v>-4.7000000000000002E-3</v>
      </c>
      <c r="DG1111" s="159">
        <f t="shared" si="1286"/>
        <v>-1.1703000000000001</v>
      </c>
      <c r="DH1111" s="158">
        <f t="shared" si="1275"/>
        <v>3.1999999999999997E-3</v>
      </c>
      <c r="DI1111" s="159">
        <f t="shared" si="1287"/>
        <v>0.79679999999999995</v>
      </c>
      <c r="DJ1111" s="158">
        <f t="shared" si="1276"/>
        <v>-2.7000000000000001E-3</v>
      </c>
      <c r="DK1111" s="159">
        <f t="shared" si="1288"/>
        <v>-0.67230000000000001</v>
      </c>
      <c r="DL1111" s="158">
        <f t="shared" si="1277"/>
        <v>1.1999999999999999E-3</v>
      </c>
      <c r="DM1111" s="159">
        <f t="shared" si="1289"/>
        <v>0.29879999999999995</v>
      </c>
      <c r="DN1111" s="158">
        <f t="shared" si="1278"/>
        <v>1.46E-2</v>
      </c>
      <c r="DO1111" s="159">
        <f t="shared" si="1290"/>
        <v>3.6354000000000002</v>
      </c>
      <c r="DP1111" s="158">
        <f t="shared" si="1279"/>
        <v>-1.2999999999999999E-2</v>
      </c>
      <c r="DQ1111" s="159">
        <f t="shared" si="1291"/>
        <v>-3.2369999999999997</v>
      </c>
      <c r="DR1111" s="158">
        <f t="shared" si="1280"/>
        <v>-6.7000000000000002E-3</v>
      </c>
      <c r="DS1111" s="159">
        <f t="shared" si="1292"/>
        <v>-1.6683000000000001</v>
      </c>
      <c r="DT1111" s="158">
        <f t="shared" si="1281"/>
        <v>-1.2999999999999999E-2</v>
      </c>
      <c r="DU1111" s="159">
        <f t="shared" si="1293"/>
        <v>-3.2369999999999997</v>
      </c>
      <c r="DV1111" s="158">
        <f t="shared" si="1282"/>
        <v>-6.7000000000000002E-3</v>
      </c>
      <c r="DW1111" s="160">
        <f t="shared" si="1294"/>
        <v>-1.6683000000000001</v>
      </c>
    </row>
    <row r="1112" spans="1:127" ht="24.95" customHeight="1" x14ac:dyDescent="0.2">
      <c r="A1112" s="272">
        <v>1103</v>
      </c>
      <c r="B1112" s="336"/>
      <c r="C1112" s="332"/>
      <c r="D1112" s="333"/>
      <c r="E1112" s="334"/>
      <c r="F1112" s="335"/>
      <c r="G1112" s="334"/>
      <c r="H1112" s="371"/>
      <c r="I1112" s="334"/>
      <c r="J1112" s="334"/>
      <c r="K1112" s="334"/>
      <c r="L1112" s="334"/>
      <c r="M1112" s="334"/>
      <c r="N1112" s="334"/>
      <c r="O1112" s="337"/>
      <c r="P1112" s="337"/>
      <c r="Q1112" s="338" t="str">
        <f t="shared" si="1245"/>
        <v xml:space="preserve"> </v>
      </c>
      <c r="R1112" s="339" t="str">
        <f t="shared" si="1246"/>
        <v/>
      </c>
      <c r="S1112" s="340" t="str">
        <f t="shared" si="1299"/>
        <v/>
      </c>
      <c r="T1112" s="341" t="str">
        <f t="shared" si="1247"/>
        <v/>
      </c>
      <c r="U1112" s="341" t="str">
        <f t="shared" si="1248"/>
        <v/>
      </c>
      <c r="V1112" s="341" t="str">
        <f t="shared" si="1249"/>
        <v/>
      </c>
      <c r="W1112" s="341" t="str">
        <f t="shared" si="1250"/>
        <v/>
      </c>
      <c r="X1112" s="340" t="str">
        <f t="shared" si="1300"/>
        <v/>
      </c>
      <c r="Y1112" s="342" t="str">
        <f t="shared" si="1301"/>
        <v/>
      </c>
      <c r="Z1112" s="343" t="str">
        <f t="shared" si="1302"/>
        <v/>
      </c>
      <c r="AA1112" s="344" t="str">
        <f t="shared" si="1303"/>
        <v/>
      </c>
      <c r="AB1112" s="345" t="str">
        <f t="shared" si="1251"/>
        <v/>
      </c>
      <c r="AC1112" s="346" t="str">
        <f t="shared" si="1252"/>
        <v/>
      </c>
      <c r="AD1112" s="346" t="str">
        <f t="shared" si="1253"/>
        <v/>
      </c>
      <c r="AE1112" s="344" t="str">
        <f t="shared" si="1304"/>
        <v/>
      </c>
      <c r="AF1112" s="346" t="str">
        <f t="shared" si="1254"/>
        <v/>
      </c>
      <c r="AG1112" s="344" t="str">
        <f t="shared" si="1305"/>
        <v/>
      </c>
      <c r="AH1112" s="344" t="str">
        <f t="shared" si="1306"/>
        <v/>
      </c>
      <c r="AI1112" s="344" t="str">
        <f t="shared" si="1307"/>
        <v/>
      </c>
      <c r="AJ1112" s="346" t="str">
        <f t="shared" si="1308"/>
        <v/>
      </c>
      <c r="AK1112" s="346" t="str">
        <f t="shared" si="1309"/>
        <v/>
      </c>
      <c r="AL1112" s="347" t="str">
        <f t="shared" si="1310"/>
        <v/>
      </c>
      <c r="AM1112" s="141"/>
      <c r="AN1112" s="141"/>
      <c r="AO1112" s="142"/>
      <c r="AP1112" s="58">
        <f t="shared" si="1255"/>
        <v>0</v>
      </c>
      <c r="AQ1112" s="318">
        <f>SUM(AP$10:AP1112)</f>
        <v>0</v>
      </c>
      <c r="AR1112" s="143">
        <f t="shared" si="1242"/>
        <v>0.1</v>
      </c>
      <c r="AS1112" s="144" t="str">
        <f t="shared" si="1256"/>
        <v/>
      </c>
      <c r="AT1112" s="144" t="str">
        <f t="shared" si="1283"/>
        <v/>
      </c>
      <c r="AU1112" s="145"/>
      <c r="AV1112" s="58">
        <f t="shared" si="1243"/>
        <v>0</v>
      </c>
      <c r="AW1112" s="318">
        <f>SUM(AV$10:AV1112)</f>
        <v>0</v>
      </c>
      <c r="AX1112" s="319">
        <f t="shared" si="1244"/>
        <v>0.1</v>
      </c>
      <c r="AY1112" s="144" t="str">
        <f t="shared" si="1297"/>
        <v/>
      </c>
      <c r="AZ1112" s="144" t="str">
        <f t="shared" si="1298"/>
        <v/>
      </c>
      <c r="BA1112" s="144"/>
      <c r="BB1112" s="146" t="str">
        <f t="shared" si="1257"/>
        <v/>
      </c>
      <c r="BC1112" s="66" t="str">
        <f t="shared" si="1296"/>
        <v/>
      </c>
      <c r="BD1112" s="195" t="str">
        <f t="shared" si="1258"/>
        <v/>
      </c>
      <c r="BF1112" s="283"/>
      <c r="BG1112" s="286" t="str">
        <f t="shared" si="1259"/>
        <v/>
      </c>
      <c r="BY1112" s="211" t="str">
        <f t="shared" si="1260"/>
        <v/>
      </c>
      <c r="BZ1112" s="150" t="str">
        <f t="shared" si="1261"/>
        <v/>
      </c>
      <c r="CB1112" s="54" t="str">
        <f t="shared" si="1295"/>
        <v/>
      </c>
      <c r="CD1112" s="54" t="str">
        <f t="shared" si="1262"/>
        <v/>
      </c>
      <c r="CF1112" s="54" t="str">
        <f t="shared" si="1263"/>
        <v/>
      </c>
      <c r="CH1112" s="150" t="str">
        <f t="shared" si="1264"/>
        <v/>
      </c>
      <c r="CI1112" s="290"/>
      <c r="CJ1112" s="150" t="str">
        <f t="shared" si="1265"/>
        <v/>
      </c>
      <c r="CK1112" s="290"/>
      <c r="CL1112" s="54" t="str">
        <f t="shared" si="1284"/>
        <v/>
      </c>
      <c r="CM1112" s="290"/>
      <c r="CN1112" s="150" t="str">
        <f t="shared" si="1266"/>
        <v/>
      </c>
      <c r="CO1112" s="290"/>
      <c r="CP1112" s="150" t="str">
        <f t="shared" si="1267"/>
        <v/>
      </c>
      <c r="CQ1112" s="290"/>
      <c r="CR1112" s="150" t="str">
        <f t="shared" si="1268"/>
        <v/>
      </c>
      <c r="CS1112" s="290"/>
      <c r="CT1112" s="150" t="str">
        <f t="shared" si="1269"/>
        <v/>
      </c>
      <c r="CU1112" s="150"/>
      <c r="CV1112" s="150" t="str">
        <f t="shared" si="1270"/>
        <v/>
      </c>
      <c r="CW1112" s="94"/>
      <c r="CX1112" s="151" t="str">
        <f t="shared" si="1311"/>
        <v/>
      </c>
      <c r="CY1112" s="151" t="str">
        <f t="shared" si="1312"/>
        <v/>
      </c>
      <c r="CZ1112" s="152"/>
      <c r="DA1112" s="373" t="str">
        <f t="shared" si="1285"/>
        <v/>
      </c>
      <c r="DC1112" s="153">
        <f t="shared" si="1271"/>
        <v>0</v>
      </c>
      <c r="DD1112" s="153">
        <f t="shared" si="1272"/>
        <v>0</v>
      </c>
      <c r="DE1112" s="153">
        <f t="shared" si="1273"/>
        <v>0</v>
      </c>
      <c r="DF1112" s="158">
        <f t="shared" si="1274"/>
        <v>-4.7000000000000002E-3</v>
      </c>
      <c r="DG1112" s="159">
        <f t="shared" si="1286"/>
        <v>-1.1703000000000001</v>
      </c>
      <c r="DH1112" s="158">
        <f t="shared" si="1275"/>
        <v>3.1999999999999997E-3</v>
      </c>
      <c r="DI1112" s="159">
        <f t="shared" si="1287"/>
        <v>0.79679999999999995</v>
      </c>
      <c r="DJ1112" s="158">
        <f t="shared" si="1276"/>
        <v>-2.7000000000000001E-3</v>
      </c>
      <c r="DK1112" s="159">
        <f t="shared" si="1288"/>
        <v>-0.67230000000000001</v>
      </c>
      <c r="DL1112" s="158">
        <f t="shared" si="1277"/>
        <v>1.1999999999999999E-3</v>
      </c>
      <c r="DM1112" s="159">
        <f t="shared" si="1289"/>
        <v>0.29879999999999995</v>
      </c>
      <c r="DN1112" s="158">
        <f t="shared" si="1278"/>
        <v>1.46E-2</v>
      </c>
      <c r="DO1112" s="159">
        <f t="shared" si="1290"/>
        <v>3.6354000000000002</v>
      </c>
      <c r="DP1112" s="158">
        <f t="shared" si="1279"/>
        <v>-1.2999999999999999E-2</v>
      </c>
      <c r="DQ1112" s="159">
        <f t="shared" si="1291"/>
        <v>-3.2369999999999997</v>
      </c>
      <c r="DR1112" s="158">
        <f t="shared" si="1280"/>
        <v>-6.7000000000000002E-3</v>
      </c>
      <c r="DS1112" s="159">
        <f t="shared" si="1292"/>
        <v>-1.6683000000000001</v>
      </c>
      <c r="DT1112" s="158">
        <f t="shared" si="1281"/>
        <v>-1.2999999999999999E-2</v>
      </c>
      <c r="DU1112" s="159">
        <f t="shared" si="1293"/>
        <v>-3.2369999999999997</v>
      </c>
      <c r="DV1112" s="158">
        <f t="shared" si="1282"/>
        <v>-6.7000000000000002E-3</v>
      </c>
      <c r="DW1112" s="160">
        <f t="shared" si="1294"/>
        <v>-1.6683000000000001</v>
      </c>
    </row>
    <row r="1113" spans="1:127" ht="24.95" customHeight="1" x14ac:dyDescent="0.2">
      <c r="A1113" s="272">
        <v>1104</v>
      </c>
      <c r="B1113" s="336"/>
      <c r="C1113" s="332"/>
      <c r="D1113" s="333"/>
      <c r="E1113" s="334"/>
      <c r="F1113" s="335"/>
      <c r="G1113" s="334"/>
      <c r="H1113" s="371"/>
      <c r="I1113" s="334"/>
      <c r="J1113" s="334"/>
      <c r="K1113" s="334"/>
      <c r="L1113" s="334"/>
      <c r="M1113" s="334"/>
      <c r="N1113" s="334"/>
      <c r="O1113" s="337"/>
      <c r="P1113" s="337"/>
      <c r="Q1113" s="338" t="str">
        <f t="shared" si="1245"/>
        <v xml:space="preserve"> </v>
      </c>
      <c r="R1113" s="339" t="str">
        <f t="shared" si="1246"/>
        <v/>
      </c>
      <c r="S1113" s="340" t="str">
        <f t="shared" si="1299"/>
        <v/>
      </c>
      <c r="T1113" s="341" t="str">
        <f t="shared" si="1247"/>
        <v/>
      </c>
      <c r="U1113" s="341" t="str">
        <f t="shared" si="1248"/>
        <v/>
      </c>
      <c r="V1113" s="341" t="str">
        <f t="shared" si="1249"/>
        <v/>
      </c>
      <c r="W1113" s="341" t="str">
        <f t="shared" si="1250"/>
        <v/>
      </c>
      <c r="X1113" s="340" t="str">
        <f t="shared" si="1300"/>
        <v/>
      </c>
      <c r="Y1113" s="342" t="str">
        <f t="shared" si="1301"/>
        <v/>
      </c>
      <c r="Z1113" s="343" t="str">
        <f t="shared" si="1302"/>
        <v/>
      </c>
      <c r="AA1113" s="344" t="str">
        <f t="shared" si="1303"/>
        <v/>
      </c>
      <c r="AB1113" s="345" t="str">
        <f t="shared" si="1251"/>
        <v/>
      </c>
      <c r="AC1113" s="346" t="str">
        <f t="shared" si="1252"/>
        <v/>
      </c>
      <c r="AD1113" s="346" t="str">
        <f t="shared" si="1253"/>
        <v/>
      </c>
      <c r="AE1113" s="344" t="str">
        <f t="shared" si="1304"/>
        <v/>
      </c>
      <c r="AF1113" s="346" t="str">
        <f t="shared" si="1254"/>
        <v/>
      </c>
      <c r="AG1113" s="344" t="str">
        <f t="shared" si="1305"/>
        <v/>
      </c>
      <c r="AH1113" s="344" t="str">
        <f t="shared" si="1306"/>
        <v/>
      </c>
      <c r="AI1113" s="344" t="str">
        <f t="shared" si="1307"/>
        <v/>
      </c>
      <c r="AJ1113" s="346" t="str">
        <f t="shared" si="1308"/>
        <v/>
      </c>
      <c r="AK1113" s="346" t="str">
        <f t="shared" si="1309"/>
        <v/>
      </c>
      <c r="AL1113" s="347" t="str">
        <f t="shared" si="1310"/>
        <v/>
      </c>
      <c r="AM1113" s="141"/>
      <c r="AN1113" s="141"/>
      <c r="AO1113" s="142"/>
      <c r="AP1113" s="58">
        <f t="shared" si="1255"/>
        <v>0</v>
      </c>
      <c r="AQ1113" s="318">
        <f>SUM(AP$10:AP1113)</f>
        <v>0</v>
      </c>
      <c r="AR1113" s="143">
        <f t="shared" si="1242"/>
        <v>0.1</v>
      </c>
      <c r="AS1113" s="144" t="str">
        <f t="shared" si="1256"/>
        <v/>
      </c>
      <c r="AT1113" s="144" t="str">
        <f t="shared" si="1283"/>
        <v/>
      </c>
      <c r="AU1113" s="145"/>
      <c r="AV1113" s="58">
        <f t="shared" si="1243"/>
        <v>0</v>
      </c>
      <c r="AW1113" s="318">
        <f>SUM(AV$10:AV1113)</f>
        <v>0</v>
      </c>
      <c r="AX1113" s="319">
        <f t="shared" si="1244"/>
        <v>0.1</v>
      </c>
      <c r="AY1113" s="144" t="str">
        <f t="shared" si="1297"/>
        <v/>
      </c>
      <c r="AZ1113" s="144" t="str">
        <f t="shared" si="1298"/>
        <v/>
      </c>
      <c r="BA1113" s="144"/>
      <c r="BB1113" s="146" t="str">
        <f t="shared" si="1257"/>
        <v/>
      </c>
      <c r="BC1113" s="66" t="str">
        <f t="shared" si="1296"/>
        <v/>
      </c>
      <c r="BD1113" s="195" t="str">
        <f t="shared" si="1258"/>
        <v/>
      </c>
      <c r="BF1113" s="283"/>
      <c r="BG1113" s="286" t="str">
        <f t="shared" si="1259"/>
        <v/>
      </c>
      <c r="BY1113" s="211" t="str">
        <f t="shared" si="1260"/>
        <v/>
      </c>
      <c r="BZ1113" s="150" t="str">
        <f t="shared" si="1261"/>
        <v/>
      </c>
      <c r="CB1113" s="54" t="str">
        <f t="shared" si="1295"/>
        <v/>
      </c>
      <c r="CD1113" s="54" t="str">
        <f t="shared" si="1262"/>
        <v/>
      </c>
      <c r="CF1113" s="54" t="str">
        <f t="shared" si="1263"/>
        <v/>
      </c>
      <c r="CH1113" s="150" t="str">
        <f t="shared" si="1264"/>
        <v/>
      </c>
      <c r="CI1113" s="290"/>
      <c r="CJ1113" s="150" t="str">
        <f t="shared" si="1265"/>
        <v/>
      </c>
      <c r="CK1113" s="290"/>
      <c r="CL1113" s="54" t="str">
        <f t="shared" si="1284"/>
        <v/>
      </c>
      <c r="CM1113" s="290"/>
      <c r="CN1113" s="150" t="str">
        <f t="shared" si="1266"/>
        <v/>
      </c>
      <c r="CO1113" s="290"/>
      <c r="CP1113" s="150" t="str">
        <f t="shared" si="1267"/>
        <v/>
      </c>
      <c r="CQ1113" s="290"/>
      <c r="CR1113" s="150" t="str">
        <f t="shared" si="1268"/>
        <v/>
      </c>
      <c r="CS1113" s="290"/>
      <c r="CT1113" s="150" t="str">
        <f t="shared" si="1269"/>
        <v/>
      </c>
      <c r="CU1113" s="150"/>
      <c r="CV1113" s="150" t="str">
        <f t="shared" si="1270"/>
        <v/>
      </c>
      <c r="CW1113" s="94"/>
      <c r="CX1113" s="151" t="str">
        <f t="shared" si="1311"/>
        <v/>
      </c>
      <c r="CY1113" s="151" t="str">
        <f t="shared" si="1312"/>
        <v/>
      </c>
      <c r="CZ1113" s="152"/>
      <c r="DA1113" s="373" t="str">
        <f t="shared" si="1285"/>
        <v/>
      </c>
      <c r="DC1113" s="153">
        <f t="shared" si="1271"/>
        <v>0</v>
      </c>
      <c r="DD1113" s="153">
        <f t="shared" si="1272"/>
        <v>0</v>
      </c>
      <c r="DE1113" s="153">
        <f t="shared" si="1273"/>
        <v>0</v>
      </c>
      <c r="DF1113" s="158">
        <f t="shared" si="1274"/>
        <v>-4.7000000000000002E-3</v>
      </c>
      <c r="DG1113" s="159">
        <f t="shared" si="1286"/>
        <v>-1.1703000000000001</v>
      </c>
      <c r="DH1113" s="158">
        <f t="shared" si="1275"/>
        <v>3.1999999999999997E-3</v>
      </c>
      <c r="DI1113" s="159">
        <f t="shared" si="1287"/>
        <v>0.79679999999999995</v>
      </c>
      <c r="DJ1113" s="158">
        <f t="shared" si="1276"/>
        <v>-2.7000000000000001E-3</v>
      </c>
      <c r="DK1113" s="159">
        <f t="shared" si="1288"/>
        <v>-0.67230000000000001</v>
      </c>
      <c r="DL1113" s="158">
        <f t="shared" si="1277"/>
        <v>1.1999999999999999E-3</v>
      </c>
      <c r="DM1113" s="159">
        <f t="shared" si="1289"/>
        <v>0.29879999999999995</v>
      </c>
      <c r="DN1113" s="158">
        <f t="shared" si="1278"/>
        <v>1.46E-2</v>
      </c>
      <c r="DO1113" s="159">
        <f t="shared" si="1290"/>
        <v>3.6354000000000002</v>
      </c>
      <c r="DP1113" s="158">
        <f t="shared" si="1279"/>
        <v>-1.2999999999999999E-2</v>
      </c>
      <c r="DQ1113" s="159">
        <f t="shared" si="1291"/>
        <v>-3.2369999999999997</v>
      </c>
      <c r="DR1113" s="158">
        <f t="shared" si="1280"/>
        <v>-6.7000000000000002E-3</v>
      </c>
      <c r="DS1113" s="159">
        <f t="shared" si="1292"/>
        <v>-1.6683000000000001</v>
      </c>
      <c r="DT1113" s="158">
        <f t="shared" si="1281"/>
        <v>-1.2999999999999999E-2</v>
      </c>
      <c r="DU1113" s="159">
        <f t="shared" si="1293"/>
        <v>-3.2369999999999997</v>
      </c>
      <c r="DV1113" s="158">
        <f t="shared" si="1282"/>
        <v>-6.7000000000000002E-3</v>
      </c>
      <c r="DW1113" s="160">
        <f t="shared" si="1294"/>
        <v>-1.6683000000000001</v>
      </c>
    </row>
    <row r="1114" spans="1:127" ht="24.95" customHeight="1" x14ac:dyDescent="0.2">
      <c r="A1114" s="272">
        <v>1105</v>
      </c>
      <c r="B1114" s="336"/>
      <c r="C1114" s="332"/>
      <c r="D1114" s="333"/>
      <c r="E1114" s="334"/>
      <c r="F1114" s="335"/>
      <c r="G1114" s="334"/>
      <c r="H1114" s="371"/>
      <c r="I1114" s="334"/>
      <c r="J1114" s="334"/>
      <c r="K1114" s="334"/>
      <c r="L1114" s="334"/>
      <c r="M1114" s="334"/>
      <c r="N1114" s="334"/>
      <c r="O1114" s="337"/>
      <c r="P1114" s="337"/>
      <c r="Q1114" s="338" t="str">
        <f t="shared" si="1245"/>
        <v xml:space="preserve"> </v>
      </c>
      <c r="R1114" s="339" t="str">
        <f t="shared" si="1246"/>
        <v/>
      </c>
      <c r="S1114" s="340" t="str">
        <f t="shared" si="1299"/>
        <v/>
      </c>
      <c r="T1114" s="341" t="str">
        <f t="shared" si="1247"/>
        <v/>
      </c>
      <c r="U1114" s="341" t="str">
        <f t="shared" si="1248"/>
        <v/>
      </c>
      <c r="V1114" s="341" t="str">
        <f t="shared" si="1249"/>
        <v/>
      </c>
      <c r="W1114" s="341" t="str">
        <f t="shared" si="1250"/>
        <v/>
      </c>
      <c r="X1114" s="340" t="str">
        <f t="shared" si="1300"/>
        <v/>
      </c>
      <c r="Y1114" s="342" t="str">
        <f t="shared" si="1301"/>
        <v/>
      </c>
      <c r="Z1114" s="343" t="str">
        <f t="shared" si="1302"/>
        <v/>
      </c>
      <c r="AA1114" s="344" t="str">
        <f t="shared" si="1303"/>
        <v/>
      </c>
      <c r="AB1114" s="345" t="str">
        <f t="shared" si="1251"/>
        <v/>
      </c>
      <c r="AC1114" s="346" t="str">
        <f t="shared" si="1252"/>
        <v/>
      </c>
      <c r="AD1114" s="346" t="str">
        <f t="shared" si="1253"/>
        <v/>
      </c>
      <c r="AE1114" s="344" t="str">
        <f t="shared" si="1304"/>
        <v/>
      </c>
      <c r="AF1114" s="346" t="str">
        <f t="shared" si="1254"/>
        <v/>
      </c>
      <c r="AG1114" s="344" t="str">
        <f t="shared" si="1305"/>
        <v/>
      </c>
      <c r="AH1114" s="344" t="str">
        <f t="shared" si="1306"/>
        <v/>
      </c>
      <c r="AI1114" s="344" t="str">
        <f t="shared" si="1307"/>
        <v/>
      </c>
      <c r="AJ1114" s="346" t="str">
        <f t="shared" si="1308"/>
        <v/>
      </c>
      <c r="AK1114" s="346" t="str">
        <f t="shared" si="1309"/>
        <v/>
      </c>
      <c r="AL1114" s="347" t="str">
        <f t="shared" si="1310"/>
        <v/>
      </c>
      <c r="AM1114" s="141"/>
      <c r="AN1114" s="141"/>
      <c r="AO1114" s="142"/>
      <c r="AP1114" s="58">
        <f t="shared" si="1255"/>
        <v>0</v>
      </c>
      <c r="AQ1114" s="318">
        <f>SUM(AP$10:AP1114)</f>
        <v>0</v>
      </c>
      <c r="AR1114" s="143">
        <f t="shared" si="1242"/>
        <v>0.1</v>
      </c>
      <c r="AS1114" s="144" t="str">
        <f t="shared" si="1256"/>
        <v/>
      </c>
      <c r="AT1114" s="144" t="str">
        <f t="shared" si="1283"/>
        <v/>
      </c>
      <c r="AU1114" s="145"/>
      <c r="AV1114" s="58">
        <f t="shared" si="1243"/>
        <v>0</v>
      </c>
      <c r="AW1114" s="318">
        <f>SUM(AV$10:AV1114)</f>
        <v>0</v>
      </c>
      <c r="AX1114" s="319">
        <f t="shared" si="1244"/>
        <v>0.1</v>
      </c>
      <c r="AY1114" s="144" t="str">
        <f t="shared" si="1297"/>
        <v/>
      </c>
      <c r="AZ1114" s="144" t="str">
        <f t="shared" si="1298"/>
        <v/>
      </c>
      <c r="BA1114" s="144"/>
      <c r="BB1114" s="146" t="str">
        <f t="shared" si="1257"/>
        <v/>
      </c>
      <c r="BC1114" s="66" t="str">
        <f t="shared" si="1296"/>
        <v/>
      </c>
      <c r="BD1114" s="195" t="str">
        <f t="shared" si="1258"/>
        <v/>
      </c>
      <c r="BF1114" s="283"/>
      <c r="BG1114" s="286" t="str">
        <f t="shared" si="1259"/>
        <v/>
      </c>
      <c r="BY1114" s="211" t="str">
        <f t="shared" si="1260"/>
        <v/>
      </c>
      <c r="BZ1114" s="150" t="str">
        <f t="shared" si="1261"/>
        <v/>
      </c>
      <c r="CB1114" s="54" t="str">
        <f t="shared" si="1295"/>
        <v/>
      </c>
      <c r="CD1114" s="54" t="str">
        <f t="shared" si="1262"/>
        <v/>
      </c>
      <c r="CF1114" s="54" t="str">
        <f t="shared" si="1263"/>
        <v/>
      </c>
      <c r="CH1114" s="150" t="str">
        <f t="shared" si="1264"/>
        <v/>
      </c>
      <c r="CI1114" s="290"/>
      <c r="CJ1114" s="150" t="str">
        <f t="shared" si="1265"/>
        <v/>
      </c>
      <c r="CK1114" s="290"/>
      <c r="CL1114" s="54" t="str">
        <f t="shared" si="1284"/>
        <v/>
      </c>
      <c r="CM1114" s="290"/>
      <c r="CN1114" s="150" t="str">
        <f t="shared" si="1266"/>
        <v/>
      </c>
      <c r="CO1114" s="290"/>
      <c r="CP1114" s="150" t="str">
        <f t="shared" si="1267"/>
        <v/>
      </c>
      <c r="CQ1114" s="290"/>
      <c r="CR1114" s="150" t="str">
        <f t="shared" si="1268"/>
        <v/>
      </c>
      <c r="CS1114" s="290"/>
      <c r="CT1114" s="150" t="str">
        <f t="shared" si="1269"/>
        <v/>
      </c>
      <c r="CU1114" s="150"/>
      <c r="CV1114" s="150" t="str">
        <f t="shared" si="1270"/>
        <v/>
      </c>
      <c r="CW1114" s="94"/>
      <c r="CX1114" s="151" t="str">
        <f t="shared" si="1311"/>
        <v/>
      </c>
      <c r="CY1114" s="151" t="str">
        <f t="shared" si="1312"/>
        <v/>
      </c>
      <c r="CZ1114" s="152"/>
      <c r="DA1114" s="373" t="str">
        <f t="shared" si="1285"/>
        <v/>
      </c>
      <c r="DC1114" s="153">
        <f t="shared" si="1271"/>
        <v>0</v>
      </c>
      <c r="DD1114" s="153">
        <f t="shared" si="1272"/>
        <v>0</v>
      </c>
      <c r="DE1114" s="153">
        <f t="shared" si="1273"/>
        <v>0</v>
      </c>
      <c r="DF1114" s="158">
        <f t="shared" si="1274"/>
        <v>-4.7000000000000002E-3</v>
      </c>
      <c r="DG1114" s="159">
        <f t="shared" si="1286"/>
        <v>-1.1703000000000001</v>
      </c>
      <c r="DH1114" s="158">
        <f t="shared" si="1275"/>
        <v>3.1999999999999997E-3</v>
      </c>
      <c r="DI1114" s="159">
        <f t="shared" si="1287"/>
        <v>0.79679999999999995</v>
      </c>
      <c r="DJ1114" s="158">
        <f t="shared" si="1276"/>
        <v>-2.7000000000000001E-3</v>
      </c>
      <c r="DK1114" s="159">
        <f t="shared" si="1288"/>
        <v>-0.67230000000000001</v>
      </c>
      <c r="DL1114" s="158">
        <f t="shared" si="1277"/>
        <v>1.1999999999999999E-3</v>
      </c>
      <c r="DM1114" s="159">
        <f t="shared" si="1289"/>
        <v>0.29879999999999995</v>
      </c>
      <c r="DN1114" s="158">
        <f t="shared" si="1278"/>
        <v>1.46E-2</v>
      </c>
      <c r="DO1114" s="159">
        <f t="shared" si="1290"/>
        <v>3.6354000000000002</v>
      </c>
      <c r="DP1114" s="158">
        <f t="shared" si="1279"/>
        <v>-1.2999999999999999E-2</v>
      </c>
      <c r="DQ1114" s="159">
        <f t="shared" si="1291"/>
        <v>-3.2369999999999997</v>
      </c>
      <c r="DR1114" s="158">
        <f t="shared" si="1280"/>
        <v>-6.7000000000000002E-3</v>
      </c>
      <c r="DS1114" s="159">
        <f t="shared" si="1292"/>
        <v>-1.6683000000000001</v>
      </c>
      <c r="DT1114" s="158">
        <f t="shared" si="1281"/>
        <v>-1.2999999999999999E-2</v>
      </c>
      <c r="DU1114" s="159">
        <f t="shared" si="1293"/>
        <v>-3.2369999999999997</v>
      </c>
      <c r="DV1114" s="158">
        <f t="shared" si="1282"/>
        <v>-6.7000000000000002E-3</v>
      </c>
      <c r="DW1114" s="160">
        <f t="shared" si="1294"/>
        <v>-1.6683000000000001</v>
      </c>
    </row>
    <row r="1115" spans="1:127" ht="24.95" customHeight="1" x14ac:dyDescent="0.2">
      <c r="A1115" s="272">
        <v>1106</v>
      </c>
      <c r="B1115" s="336"/>
      <c r="C1115" s="332"/>
      <c r="D1115" s="333"/>
      <c r="E1115" s="334"/>
      <c r="F1115" s="335"/>
      <c r="G1115" s="334"/>
      <c r="H1115" s="371"/>
      <c r="I1115" s="334"/>
      <c r="J1115" s="334"/>
      <c r="K1115" s="334"/>
      <c r="L1115" s="334"/>
      <c r="M1115" s="334"/>
      <c r="N1115" s="334"/>
      <c r="O1115" s="337"/>
      <c r="P1115" s="337"/>
      <c r="Q1115" s="338" t="str">
        <f t="shared" si="1245"/>
        <v xml:space="preserve"> </v>
      </c>
      <c r="R1115" s="339" t="str">
        <f t="shared" si="1246"/>
        <v/>
      </c>
      <c r="S1115" s="340" t="str">
        <f t="shared" si="1299"/>
        <v/>
      </c>
      <c r="T1115" s="341" t="str">
        <f t="shared" si="1247"/>
        <v/>
      </c>
      <c r="U1115" s="341" t="str">
        <f t="shared" si="1248"/>
        <v/>
      </c>
      <c r="V1115" s="341" t="str">
        <f t="shared" si="1249"/>
        <v/>
      </c>
      <c r="W1115" s="341" t="str">
        <f t="shared" si="1250"/>
        <v/>
      </c>
      <c r="X1115" s="340" t="str">
        <f t="shared" si="1300"/>
        <v/>
      </c>
      <c r="Y1115" s="342" t="str">
        <f t="shared" si="1301"/>
        <v/>
      </c>
      <c r="Z1115" s="343" t="str">
        <f t="shared" si="1302"/>
        <v/>
      </c>
      <c r="AA1115" s="344" t="str">
        <f t="shared" si="1303"/>
        <v/>
      </c>
      <c r="AB1115" s="345" t="str">
        <f t="shared" si="1251"/>
        <v/>
      </c>
      <c r="AC1115" s="346" t="str">
        <f t="shared" si="1252"/>
        <v/>
      </c>
      <c r="AD1115" s="346" t="str">
        <f t="shared" si="1253"/>
        <v/>
      </c>
      <c r="AE1115" s="344" t="str">
        <f t="shared" si="1304"/>
        <v/>
      </c>
      <c r="AF1115" s="346" t="str">
        <f t="shared" si="1254"/>
        <v/>
      </c>
      <c r="AG1115" s="344" t="str">
        <f t="shared" si="1305"/>
        <v/>
      </c>
      <c r="AH1115" s="344" t="str">
        <f t="shared" si="1306"/>
        <v/>
      </c>
      <c r="AI1115" s="344" t="str">
        <f t="shared" si="1307"/>
        <v/>
      </c>
      <c r="AJ1115" s="346" t="str">
        <f t="shared" si="1308"/>
        <v/>
      </c>
      <c r="AK1115" s="346" t="str">
        <f t="shared" si="1309"/>
        <v/>
      </c>
      <c r="AL1115" s="347" t="str">
        <f t="shared" si="1310"/>
        <v/>
      </c>
      <c r="AM1115" s="141"/>
      <c r="AN1115" s="141"/>
      <c r="AO1115" s="142"/>
      <c r="AP1115" s="58">
        <f t="shared" si="1255"/>
        <v>0</v>
      </c>
      <c r="AQ1115" s="318">
        <f>SUM(AP$10:AP1115)</f>
        <v>0</v>
      </c>
      <c r="AR1115" s="143">
        <f t="shared" si="1242"/>
        <v>0.1</v>
      </c>
      <c r="AS1115" s="144" t="str">
        <f t="shared" si="1256"/>
        <v/>
      </c>
      <c r="AT1115" s="144" t="str">
        <f t="shared" si="1283"/>
        <v/>
      </c>
      <c r="AU1115" s="145"/>
      <c r="AV1115" s="58">
        <f t="shared" si="1243"/>
        <v>0</v>
      </c>
      <c r="AW1115" s="318">
        <f>SUM(AV$10:AV1115)</f>
        <v>0</v>
      </c>
      <c r="AX1115" s="319">
        <f t="shared" si="1244"/>
        <v>0.1</v>
      </c>
      <c r="AY1115" s="144" t="str">
        <f t="shared" si="1297"/>
        <v/>
      </c>
      <c r="AZ1115" s="144" t="str">
        <f t="shared" si="1298"/>
        <v/>
      </c>
      <c r="BA1115" s="144"/>
      <c r="BB1115" s="146" t="str">
        <f t="shared" si="1257"/>
        <v/>
      </c>
      <c r="BC1115" s="66" t="str">
        <f t="shared" si="1296"/>
        <v/>
      </c>
      <c r="BD1115" s="195" t="str">
        <f t="shared" si="1258"/>
        <v/>
      </c>
      <c r="BF1115" s="283"/>
      <c r="BG1115" s="286" t="str">
        <f t="shared" si="1259"/>
        <v/>
      </c>
      <c r="BY1115" s="211" t="str">
        <f t="shared" si="1260"/>
        <v/>
      </c>
      <c r="BZ1115" s="150" t="str">
        <f t="shared" si="1261"/>
        <v/>
      </c>
      <c r="CB1115" s="54" t="str">
        <f t="shared" si="1295"/>
        <v/>
      </c>
      <c r="CD1115" s="54" t="str">
        <f t="shared" si="1262"/>
        <v/>
      </c>
      <c r="CF1115" s="54" t="str">
        <f t="shared" si="1263"/>
        <v/>
      </c>
      <c r="CH1115" s="150" t="str">
        <f t="shared" si="1264"/>
        <v/>
      </c>
      <c r="CI1115" s="290"/>
      <c r="CJ1115" s="150" t="str">
        <f t="shared" si="1265"/>
        <v/>
      </c>
      <c r="CK1115" s="290"/>
      <c r="CL1115" s="54" t="str">
        <f t="shared" si="1284"/>
        <v/>
      </c>
      <c r="CM1115" s="290"/>
      <c r="CN1115" s="150" t="str">
        <f t="shared" si="1266"/>
        <v/>
      </c>
      <c r="CO1115" s="290"/>
      <c r="CP1115" s="150" t="str">
        <f t="shared" si="1267"/>
        <v/>
      </c>
      <c r="CQ1115" s="290"/>
      <c r="CR1115" s="150" t="str">
        <f t="shared" si="1268"/>
        <v/>
      </c>
      <c r="CS1115" s="290"/>
      <c r="CT1115" s="150" t="str">
        <f t="shared" si="1269"/>
        <v/>
      </c>
      <c r="CU1115" s="150"/>
      <c r="CV1115" s="150" t="str">
        <f t="shared" si="1270"/>
        <v/>
      </c>
      <c r="CW1115" s="94"/>
      <c r="CX1115" s="151" t="str">
        <f t="shared" si="1311"/>
        <v/>
      </c>
      <c r="CY1115" s="151" t="str">
        <f t="shared" si="1312"/>
        <v/>
      </c>
      <c r="CZ1115" s="152"/>
      <c r="DA1115" s="373" t="str">
        <f t="shared" si="1285"/>
        <v/>
      </c>
      <c r="DC1115" s="153">
        <f t="shared" si="1271"/>
        <v>0</v>
      </c>
      <c r="DD1115" s="153">
        <f t="shared" si="1272"/>
        <v>0</v>
      </c>
      <c r="DE1115" s="153">
        <f t="shared" si="1273"/>
        <v>0</v>
      </c>
      <c r="DF1115" s="158">
        <f t="shared" si="1274"/>
        <v>-4.7000000000000002E-3</v>
      </c>
      <c r="DG1115" s="159">
        <f t="shared" si="1286"/>
        <v>-1.1703000000000001</v>
      </c>
      <c r="DH1115" s="158">
        <f t="shared" si="1275"/>
        <v>3.1999999999999997E-3</v>
      </c>
      <c r="DI1115" s="159">
        <f t="shared" si="1287"/>
        <v>0.79679999999999995</v>
      </c>
      <c r="DJ1115" s="158">
        <f t="shared" si="1276"/>
        <v>-2.7000000000000001E-3</v>
      </c>
      <c r="DK1115" s="159">
        <f t="shared" si="1288"/>
        <v>-0.67230000000000001</v>
      </c>
      <c r="DL1115" s="158">
        <f t="shared" si="1277"/>
        <v>1.1999999999999999E-3</v>
      </c>
      <c r="DM1115" s="159">
        <f t="shared" si="1289"/>
        <v>0.29879999999999995</v>
      </c>
      <c r="DN1115" s="158">
        <f t="shared" si="1278"/>
        <v>1.46E-2</v>
      </c>
      <c r="DO1115" s="159">
        <f t="shared" si="1290"/>
        <v>3.6354000000000002</v>
      </c>
      <c r="DP1115" s="158">
        <f t="shared" si="1279"/>
        <v>-1.2999999999999999E-2</v>
      </c>
      <c r="DQ1115" s="159">
        <f t="shared" si="1291"/>
        <v>-3.2369999999999997</v>
      </c>
      <c r="DR1115" s="158">
        <f t="shared" si="1280"/>
        <v>-6.7000000000000002E-3</v>
      </c>
      <c r="DS1115" s="159">
        <f t="shared" si="1292"/>
        <v>-1.6683000000000001</v>
      </c>
      <c r="DT1115" s="158">
        <f t="shared" si="1281"/>
        <v>-1.2999999999999999E-2</v>
      </c>
      <c r="DU1115" s="159">
        <f t="shared" si="1293"/>
        <v>-3.2369999999999997</v>
      </c>
      <c r="DV1115" s="158">
        <f t="shared" si="1282"/>
        <v>-6.7000000000000002E-3</v>
      </c>
      <c r="DW1115" s="160">
        <f t="shared" si="1294"/>
        <v>-1.6683000000000001</v>
      </c>
    </row>
    <row r="1116" spans="1:127" ht="24.95" customHeight="1" x14ac:dyDescent="0.2">
      <c r="A1116" s="272">
        <v>1107</v>
      </c>
      <c r="B1116" s="336"/>
      <c r="C1116" s="332"/>
      <c r="D1116" s="333"/>
      <c r="E1116" s="334"/>
      <c r="F1116" s="335"/>
      <c r="G1116" s="334"/>
      <c r="H1116" s="371"/>
      <c r="I1116" s="334"/>
      <c r="J1116" s="334"/>
      <c r="K1116" s="334"/>
      <c r="L1116" s="334"/>
      <c r="M1116" s="334"/>
      <c r="N1116" s="334"/>
      <c r="O1116" s="337"/>
      <c r="P1116" s="337"/>
      <c r="Q1116" s="338" t="str">
        <f t="shared" si="1245"/>
        <v xml:space="preserve"> </v>
      </c>
      <c r="R1116" s="339" t="str">
        <f t="shared" si="1246"/>
        <v/>
      </c>
      <c r="S1116" s="340" t="str">
        <f t="shared" si="1299"/>
        <v/>
      </c>
      <c r="T1116" s="341" t="str">
        <f t="shared" si="1247"/>
        <v/>
      </c>
      <c r="U1116" s="341" t="str">
        <f t="shared" si="1248"/>
        <v/>
      </c>
      <c r="V1116" s="341" t="str">
        <f t="shared" si="1249"/>
        <v/>
      </c>
      <c r="W1116" s="341" t="str">
        <f t="shared" si="1250"/>
        <v/>
      </c>
      <c r="X1116" s="340" t="str">
        <f t="shared" si="1300"/>
        <v/>
      </c>
      <c r="Y1116" s="342" t="str">
        <f t="shared" si="1301"/>
        <v/>
      </c>
      <c r="Z1116" s="343" t="str">
        <f t="shared" si="1302"/>
        <v/>
      </c>
      <c r="AA1116" s="344" t="str">
        <f t="shared" si="1303"/>
        <v/>
      </c>
      <c r="AB1116" s="345" t="str">
        <f t="shared" si="1251"/>
        <v/>
      </c>
      <c r="AC1116" s="346" t="str">
        <f t="shared" si="1252"/>
        <v/>
      </c>
      <c r="AD1116" s="346" t="str">
        <f t="shared" si="1253"/>
        <v/>
      </c>
      <c r="AE1116" s="344" t="str">
        <f t="shared" si="1304"/>
        <v/>
      </c>
      <c r="AF1116" s="346" t="str">
        <f t="shared" si="1254"/>
        <v/>
      </c>
      <c r="AG1116" s="344" t="str">
        <f t="shared" si="1305"/>
        <v/>
      </c>
      <c r="AH1116" s="344" t="str">
        <f t="shared" si="1306"/>
        <v/>
      </c>
      <c r="AI1116" s="344" t="str">
        <f t="shared" si="1307"/>
        <v/>
      </c>
      <c r="AJ1116" s="346" t="str">
        <f t="shared" si="1308"/>
        <v/>
      </c>
      <c r="AK1116" s="346" t="str">
        <f t="shared" si="1309"/>
        <v/>
      </c>
      <c r="AL1116" s="347" t="str">
        <f t="shared" si="1310"/>
        <v/>
      </c>
      <c r="AM1116" s="141"/>
      <c r="AN1116" s="141"/>
      <c r="AO1116" s="142"/>
      <c r="AP1116" s="58">
        <f t="shared" si="1255"/>
        <v>0</v>
      </c>
      <c r="AQ1116" s="318">
        <f>SUM(AP$10:AP1116)</f>
        <v>0</v>
      </c>
      <c r="AR1116" s="143">
        <f t="shared" si="1242"/>
        <v>0.1</v>
      </c>
      <c r="AS1116" s="144" t="str">
        <f t="shared" si="1256"/>
        <v/>
      </c>
      <c r="AT1116" s="144" t="str">
        <f t="shared" si="1283"/>
        <v/>
      </c>
      <c r="AU1116" s="145"/>
      <c r="AV1116" s="58">
        <f t="shared" si="1243"/>
        <v>0</v>
      </c>
      <c r="AW1116" s="318">
        <f>SUM(AV$10:AV1116)</f>
        <v>0</v>
      </c>
      <c r="AX1116" s="319">
        <f t="shared" si="1244"/>
        <v>0.1</v>
      </c>
      <c r="AY1116" s="144" t="str">
        <f t="shared" si="1297"/>
        <v/>
      </c>
      <c r="AZ1116" s="144" t="str">
        <f t="shared" si="1298"/>
        <v/>
      </c>
      <c r="BA1116" s="144"/>
      <c r="BB1116" s="146" t="str">
        <f t="shared" si="1257"/>
        <v/>
      </c>
      <c r="BC1116" s="66" t="str">
        <f t="shared" si="1296"/>
        <v/>
      </c>
      <c r="BD1116" s="195" t="str">
        <f t="shared" si="1258"/>
        <v/>
      </c>
      <c r="BF1116" s="283"/>
      <c r="BG1116" s="286" t="str">
        <f t="shared" si="1259"/>
        <v/>
      </c>
      <c r="BY1116" s="211" t="str">
        <f t="shared" si="1260"/>
        <v/>
      </c>
      <c r="BZ1116" s="150" t="str">
        <f t="shared" si="1261"/>
        <v/>
      </c>
      <c r="CB1116" s="54" t="str">
        <f t="shared" si="1295"/>
        <v/>
      </c>
      <c r="CD1116" s="54" t="str">
        <f t="shared" si="1262"/>
        <v/>
      </c>
      <c r="CF1116" s="54" t="str">
        <f t="shared" si="1263"/>
        <v/>
      </c>
      <c r="CH1116" s="150" t="str">
        <f t="shared" si="1264"/>
        <v/>
      </c>
      <c r="CI1116" s="290"/>
      <c r="CJ1116" s="150" t="str">
        <f t="shared" si="1265"/>
        <v/>
      </c>
      <c r="CK1116" s="290"/>
      <c r="CL1116" s="54" t="str">
        <f t="shared" si="1284"/>
        <v/>
      </c>
      <c r="CM1116" s="290"/>
      <c r="CN1116" s="150" t="str">
        <f t="shared" si="1266"/>
        <v/>
      </c>
      <c r="CO1116" s="290"/>
      <c r="CP1116" s="150" t="str">
        <f t="shared" si="1267"/>
        <v/>
      </c>
      <c r="CQ1116" s="290"/>
      <c r="CR1116" s="150" t="str">
        <f t="shared" si="1268"/>
        <v/>
      </c>
      <c r="CS1116" s="290"/>
      <c r="CT1116" s="150" t="str">
        <f t="shared" si="1269"/>
        <v/>
      </c>
      <c r="CU1116" s="150"/>
      <c r="CV1116" s="150" t="str">
        <f t="shared" si="1270"/>
        <v/>
      </c>
      <c r="CW1116" s="94"/>
      <c r="CX1116" s="151" t="str">
        <f t="shared" si="1311"/>
        <v/>
      </c>
      <c r="CY1116" s="151" t="str">
        <f t="shared" si="1312"/>
        <v/>
      </c>
      <c r="CZ1116" s="152"/>
      <c r="DA1116" s="373" t="str">
        <f t="shared" si="1285"/>
        <v/>
      </c>
      <c r="DC1116" s="153">
        <f t="shared" si="1271"/>
        <v>0</v>
      </c>
      <c r="DD1116" s="153">
        <f t="shared" si="1272"/>
        <v>0</v>
      </c>
      <c r="DE1116" s="153">
        <f t="shared" si="1273"/>
        <v>0</v>
      </c>
      <c r="DF1116" s="158">
        <f t="shared" si="1274"/>
        <v>-4.7000000000000002E-3</v>
      </c>
      <c r="DG1116" s="159">
        <f t="shared" si="1286"/>
        <v>-1.1703000000000001</v>
      </c>
      <c r="DH1116" s="158">
        <f t="shared" si="1275"/>
        <v>3.1999999999999997E-3</v>
      </c>
      <c r="DI1116" s="159">
        <f t="shared" si="1287"/>
        <v>0.79679999999999995</v>
      </c>
      <c r="DJ1116" s="158">
        <f t="shared" si="1276"/>
        <v>-2.7000000000000001E-3</v>
      </c>
      <c r="DK1116" s="159">
        <f t="shared" si="1288"/>
        <v>-0.67230000000000001</v>
      </c>
      <c r="DL1116" s="158">
        <f t="shared" si="1277"/>
        <v>1.1999999999999999E-3</v>
      </c>
      <c r="DM1116" s="159">
        <f t="shared" si="1289"/>
        <v>0.29879999999999995</v>
      </c>
      <c r="DN1116" s="158">
        <f t="shared" si="1278"/>
        <v>1.46E-2</v>
      </c>
      <c r="DO1116" s="159">
        <f t="shared" si="1290"/>
        <v>3.6354000000000002</v>
      </c>
      <c r="DP1116" s="158">
        <f t="shared" si="1279"/>
        <v>-1.2999999999999999E-2</v>
      </c>
      <c r="DQ1116" s="159">
        <f t="shared" si="1291"/>
        <v>-3.2369999999999997</v>
      </c>
      <c r="DR1116" s="158">
        <f t="shared" si="1280"/>
        <v>-6.7000000000000002E-3</v>
      </c>
      <c r="DS1116" s="159">
        <f t="shared" si="1292"/>
        <v>-1.6683000000000001</v>
      </c>
      <c r="DT1116" s="158">
        <f t="shared" si="1281"/>
        <v>-1.2999999999999999E-2</v>
      </c>
      <c r="DU1116" s="159">
        <f t="shared" si="1293"/>
        <v>-3.2369999999999997</v>
      </c>
      <c r="DV1116" s="158">
        <f t="shared" si="1282"/>
        <v>-6.7000000000000002E-3</v>
      </c>
      <c r="DW1116" s="160">
        <f t="shared" si="1294"/>
        <v>-1.6683000000000001</v>
      </c>
    </row>
    <row r="1117" spans="1:127" ht="24.95" customHeight="1" x14ac:dyDescent="0.2">
      <c r="A1117" s="272">
        <v>1108</v>
      </c>
      <c r="B1117" s="336"/>
      <c r="C1117" s="332"/>
      <c r="D1117" s="333"/>
      <c r="E1117" s="334"/>
      <c r="F1117" s="335"/>
      <c r="G1117" s="334"/>
      <c r="H1117" s="371"/>
      <c r="I1117" s="334"/>
      <c r="J1117" s="334"/>
      <c r="K1117" s="334"/>
      <c r="L1117" s="334"/>
      <c r="M1117" s="334"/>
      <c r="N1117" s="334"/>
      <c r="O1117" s="337"/>
      <c r="P1117" s="337"/>
      <c r="Q1117" s="338" t="str">
        <f t="shared" si="1245"/>
        <v xml:space="preserve"> </v>
      </c>
      <c r="R1117" s="339" t="str">
        <f t="shared" si="1246"/>
        <v/>
      </c>
      <c r="S1117" s="340" t="str">
        <f t="shared" si="1299"/>
        <v/>
      </c>
      <c r="T1117" s="341" t="str">
        <f t="shared" si="1247"/>
        <v/>
      </c>
      <c r="U1117" s="341" t="str">
        <f t="shared" si="1248"/>
        <v/>
      </c>
      <c r="V1117" s="341" t="str">
        <f t="shared" si="1249"/>
        <v/>
      </c>
      <c r="W1117" s="341" t="str">
        <f t="shared" si="1250"/>
        <v/>
      </c>
      <c r="X1117" s="340" t="str">
        <f t="shared" si="1300"/>
        <v/>
      </c>
      <c r="Y1117" s="342" t="str">
        <f t="shared" si="1301"/>
        <v/>
      </c>
      <c r="Z1117" s="343" t="str">
        <f t="shared" si="1302"/>
        <v/>
      </c>
      <c r="AA1117" s="344" t="str">
        <f t="shared" si="1303"/>
        <v/>
      </c>
      <c r="AB1117" s="345" t="str">
        <f t="shared" si="1251"/>
        <v/>
      </c>
      <c r="AC1117" s="346" t="str">
        <f t="shared" si="1252"/>
        <v/>
      </c>
      <c r="AD1117" s="346" t="str">
        <f t="shared" si="1253"/>
        <v/>
      </c>
      <c r="AE1117" s="344" t="str">
        <f t="shared" si="1304"/>
        <v/>
      </c>
      <c r="AF1117" s="346" t="str">
        <f t="shared" si="1254"/>
        <v/>
      </c>
      <c r="AG1117" s="344" t="str">
        <f t="shared" si="1305"/>
        <v/>
      </c>
      <c r="AH1117" s="344" t="str">
        <f t="shared" si="1306"/>
        <v/>
      </c>
      <c r="AI1117" s="344" t="str">
        <f t="shared" si="1307"/>
        <v/>
      </c>
      <c r="AJ1117" s="346" t="str">
        <f t="shared" si="1308"/>
        <v/>
      </c>
      <c r="AK1117" s="346" t="str">
        <f t="shared" si="1309"/>
        <v/>
      </c>
      <c r="AL1117" s="347" t="str">
        <f t="shared" si="1310"/>
        <v/>
      </c>
      <c r="AM1117" s="141"/>
      <c r="AN1117" s="141"/>
      <c r="AO1117" s="142"/>
      <c r="AP1117" s="58">
        <f t="shared" si="1255"/>
        <v>0</v>
      </c>
      <c r="AQ1117" s="318">
        <f>SUM(AP$10:AP1117)</f>
        <v>0</v>
      </c>
      <c r="AR1117" s="143">
        <f t="shared" si="1242"/>
        <v>0.1</v>
      </c>
      <c r="AS1117" s="144" t="str">
        <f t="shared" si="1256"/>
        <v/>
      </c>
      <c r="AT1117" s="144" t="str">
        <f t="shared" si="1283"/>
        <v/>
      </c>
      <c r="AU1117" s="145"/>
      <c r="AV1117" s="58">
        <f t="shared" si="1243"/>
        <v>0</v>
      </c>
      <c r="AW1117" s="318">
        <f>SUM(AV$10:AV1117)</f>
        <v>0</v>
      </c>
      <c r="AX1117" s="319">
        <f t="shared" si="1244"/>
        <v>0.1</v>
      </c>
      <c r="AY1117" s="144" t="str">
        <f t="shared" si="1297"/>
        <v/>
      </c>
      <c r="AZ1117" s="144" t="str">
        <f t="shared" si="1298"/>
        <v/>
      </c>
      <c r="BA1117" s="144"/>
      <c r="BB1117" s="146" t="str">
        <f t="shared" si="1257"/>
        <v/>
      </c>
      <c r="BC1117" s="66" t="str">
        <f t="shared" si="1296"/>
        <v/>
      </c>
      <c r="BD1117" s="195" t="str">
        <f t="shared" si="1258"/>
        <v/>
      </c>
      <c r="BF1117" s="283"/>
      <c r="BG1117" s="286" t="str">
        <f t="shared" si="1259"/>
        <v/>
      </c>
      <c r="BY1117" s="211" t="str">
        <f t="shared" si="1260"/>
        <v/>
      </c>
      <c r="BZ1117" s="150" t="str">
        <f t="shared" si="1261"/>
        <v/>
      </c>
      <c r="CB1117" s="54" t="str">
        <f t="shared" si="1295"/>
        <v/>
      </c>
      <c r="CD1117" s="54" t="str">
        <f t="shared" si="1262"/>
        <v/>
      </c>
      <c r="CF1117" s="54" t="str">
        <f t="shared" si="1263"/>
        <v/>
      </c>
      <c r="CH1117" s="150" t="str">
        <f t="shared" si="1264"/>
        <v/>
      </c>
      <c r="CI1117" s="290"/>
      <c r="CJ1117" s="150" t="str">
        <f t="shared" si="1265"/>
        <v/>
      </c>
      <c r="CK1117" s="290"/>
      <c r="CL1117" s="54" t="str">
        <f t="shared" si="1284"/>
        <v/>
      </c>
      <c r="CM1117" s="290"/>
      <c r="CN1117" s="150" t="str">
        <f t="shared" si="1266"/>
        <v/>
      </c>
      <c r="CO1117" s="290"/>
      <c r="CP1117" s="150" t="str">
        <f t="shared" si="1267"/>
        <v/>
      </c>
      <c r="CQ1117" s="290"/>
      <c r="CR1117" s="150" t="str">
        <f t="shared" si="1268"/>
        <v/>
      </c>
      <c r="CS1117" s="290"/>
      <c r="CT1117" s="150" t="str">
        <f t="shared" si="1269"/>
        <v/>
      </c>
      <c r="CU1117" s="150"/>
      <c r="CV1117" s="150" t="str">
        <f t="shared" si="1270"/>
        <v/>
      </c>
      <c r="CW1117" s="94"/>
      <c r="CX1117" s="151" t="str">
        <f t="shared" si="1311"/>
        <v/>
      </c>
      <c r="CY1117" s="151" t="str">
        <f t="shared" si="1312"/>
        <v/>
      </c>
      <c r="CZ1117" s="152"/>
      <c r="DA1117" s="373" t="str">
        <f t="shared" si="1285"/>
        <v/>
      </c>
      <c r="DC1117" s="153">
        <f t="shared" si="1271"/>
        <v>0</v>
      </c>
      <c r="DD1117" s="153">
        <f t="shared" si="1272"/>
        <v>0</v>
      </c>
      <c r="DE1117" s="153">
        <f t="shared" si="1273"/>
        <v>0</v>
      </c>
      <c r="DF1117" s="158">
        <f t="shared" si="1274"/>
        <v>-4.7000000000000002E-3</v>
      </c>
      <c r="DG1117" s="159">
        <f t="shared" si="1286"/>
        <v>-1.1703000000000001</v>
      </c>
      <c r="DH1117" s="158">
        <f t="shared" si="1275"/>
        <v>3.1999999999999997E-3</v>
      </c>
      <c r="DI1117" s="159">
        <f t="shared" si="1287"/>
        <v>0.79679999999999995</v>
      </c>
      <c r="DJ1117" s="158">
        <f t="shared" si="1276"/>
        <v>-2.7000000000000001E-3</v>
      </c>
      <c r="DK1117" s="159">
        <f t="shared" si="1288"/>
        <v>-0.67230000000000001</v>
      </c>
      <c r="DL1117" s="158">
        <f t="shared" si="1277"/>
        <v>1.1999999999999999E-3</v>
      </c>
      <c r="DM1117" s="159">
        <f t="shared" si="1289"/>
        <v>0.29879999999999995</v>
      </c>
      <c r="DN1117" s="158">
        <f t="shared" si="1278"/>
        <v>1.46E-2</v>
      </c>
      <c r="DO1117" s="159">
        <f t="shared" si="1290"/>
        <v>3.6354000000000002</v>
      </c>
      <c r="DP1117" s="158">
        <f t="shared" si="1279"/>
        <v>-1.2999999999999999E-2</v>
      </c>
      <c r="DQ1117" s="159">
        <f t="shared" si="1291"/>
        <v>-3.2369999999999997</v>
      </c>
      <c r="DR1117" s="158">
        <f t="shared" si="1280"/>
        <v>-6.7000000000000002E-3</v>
      </c>
      <c r="DS1117" s="159">
        <f t="shared" si="1292"/>
        <v>-1.6683000000000001</v>
      </c>
      <c r="DT1117" s="158">
        <f t="shared" si="1281"/>
        <v>-1.2999999999999999E-2</v>
      </c>
      <c r="DU1117" s="159">
        <f t="shared" si="1293"/>
        <v>-3.2369999999999997</v>
      </c>
      <c r="DV1117" s="158">
        <f t="shared" si="1282"/>
        <v>-6.7000000000000002E-3</v>
      </c>
      <c r="DW1117" s="160">
        <f t="shared" si="1294"/>
        <v>-1.6683000000000001</v>
      </c>
    </row>
    <row r="1118" spans="1:127" ht="24.95" customHeight="1" x14ac:dyDescent="0.2">
      <c r="A1118" s="272">
        <v>1109</v>
      </c>
      <c r="B1118" s="336"/>
      <c r="C1118" s="332"/>
      <c r="D1118" s="333"/>
      <c r="E1118" s="334"/>
      <c r="F1118" s="335"/>
      <c r="G1118" s="334"/>
      <c r="H1118" s="371"/>
      <c r="I1118" s="334"/>
      <c r="J1118" s="334"/>
      <c r="K1118" s="334"/>
      <c r="L1118" s="334"/>
      <c r="M1118" s="334"/>
      <c r="N1118" s="334"/>
      <c r="O1118" s="337"/>
      <c r="P1118" s="337"/>
      <c r="Q1118" s="338" t="str">
        <f t="shared" si="1245"/>
        <v xml:space="preserve"> </v>
      </c>
      <c r="R1118" s="339" t="str">
        <f t="shared" si="1246"/>
        <v/>
      </c>
      <c r="S1118" s="340" t="str">
        <f t="shared" si="1299"/>
        <v/>
      </c>
      <c r="T1118" s="341" t="str">
        <f t="shared" si="1247"/>
        <v/>
      </c>
      <c r="U1118" s="341" t="str">
        <f t="shared" si="1248"/>
        <v/>
      </c>
      <c r="V1118" s="341" t="str">
        <f t="shared" si="1249"/>
        <v/>
      </c>
      <c r="W1118" s="341" t="str">
        <f t="shared" si="1250"/>
        <v/>
      </c>
      <c r="X1118" s="340" t="str">
        <f t="shared" si="1300"/>
        <v/>
      </c>
      <c r="Y1118" s="342" t="str">
        <f t="shared" si="1301"/>
        <v/>
      </c>
      <c r="Z1118" s="343" t="str">
        <f t="shared" si="1302"/>
        <v/>
      </c>
      <c r="AA1118" s="344" t="str">
        <f t="shared" si="1303"/>
        <v/>
      </c>
      <c r="AB1118" s="345" t="str">
        <f t="shared" si="1251"/>
        <v/>
      </c>
      <c r="AC1118" s="346" t="str">
        <f t="shared" si="1252"/>
        <v/>
      </c>
      <c r="AD1118" s="346" t="str">
        <f t="shared" si="1253"/>
        <v/>
      </c>
      <c r="AE1118" s="344" t="str">
        <f t="shared" si="1304"/>
        <v/>
      </c>
      <c r="AF1118" s="346" t="str">
        <f t="shared" si="1254"/>
        <v/>
      </c>
      <c r="AG1118" s="344" t="str">
        <f t="shared" si="1305"/>
        <v/>
      </c>
      <c r="AH1118" s="344" t="str">
        <f t="shared" si="1306"/>
        <v/>
      </c>
      <c r="AI1118" s="344" t="str">
        <f t="shared" si="1307"/>
        <v/>
      </c>
      <c r="AJ1118" s="346" t="str">
        <f t="shared" si="1308"/>
        <v/>
      </c>
      <c r="AK1118" s="346" t="str">
        <f t="shared" si="1309"/>
        <v/>
      </c>
      <c r="AL1118" s="347" t="str">
        <f t="shared" si="1310"/>
        <v/>
      </c>
      <c r="AM1118" s="141"/>
      <c r="AN1118" s="141"/>
      <c r="AO1118" s="142"/>
      <c r="AP1118" s="58">
        <f t="shared" si="1255"/>
        <v>0</v>
      </c>
      <c r="AQ1118" s="318">
        <f>SUM(AP$10:AP1118)</f>
        <v>0</v>
      </c>
      <c r="AR1118" s="143">
        <f t="shared" si="1242"/>
        <v>0.1</v>
      </c>
      <c r="AS1118" s="144" t="str">
        <f t="shared" si="1256"/>
        <v/>
      </c>
      <c r="AT1118" s="144" t="str">
        <f t="shared" si="1283"/>
        <v/>
      </c>
      <c r="AU1118" s="145"/>
      <c r="AV1118" s="58">
        <f t="shared" si="1243"/>
        <v>0</v>
      </c>
      <c r="AW1118" s="318">
        <f>SUM(AV$10:AV1118)</f>
        <v>0</v>
      </c>
      <c r="AX1118" s="319">
        <f t="shared" si="1244"/>
        <v>0.1</v>
      </c>
      <c r="AY1118" s="144" t="str">
        <f t="shared" si="1297"/>
        <v/>
      </c>
      <c r="AZ1118" s="144" t="str">
        <f t="shared" si="1298"/>
        <v/>
      </c>
      <c r="BA1118" s="144"/>
      <c r="BB1118" s="146" t="str">
        <f t="shared" si="1257"/>
        <v/>
      </c>
      <c r="BC1118" s="66" t="str">
        <f t="shared" si="1296"/>
        <v/>
      </c>
      <c r="BD1118" s="195" t="str">
        <f t="shared" si="1258"/>
        <v/>
      </c>
      <c r="BF1118" s="283"/>
      <c r="BG1118" s="286" t="str">
        <f t="shared" si="1259"/>
        <v/>
      </c>
      <c r="BY1118" s="211" t="str">
        <f t="shared" si="1260"/>
        <v/>
      </c>
      <c r="BZ1118" s="150" t="str">
        <f t="shared" si="1261"/>
        <v/>
      </c>
      <c r="CB1118" s="54" t="str">
        <f t="shared" si="1295"/>
        <v/>
      </c>
      <c r="CD1118" s="54" t="str">
        <f t="shared" si="1262"/>
        <v/>
      </c>
      <c r="CF1118" s="54" t="str">
        <f t="shared" si="1263"/>
        <v/>
      </c>
      <c r="CH1118" s="150" t="str">
        <f t="shared" si="1264"/>
        <v/>
      </c>
      <c r="CI1118" s="290"/>
      <c r="CJ1118" s="150" t="str">
        <f t="shared" si="1265"/>
        <v/>
      </c>
      <c r="CK1118" s="290"/>
      <c r="CL1118" s="54" t="str">
        <f t="shared" si="1284"/>
        <v/>
      </c>
      <c r="CM1118" s="290"/>
      <c r="CN1118" s="150" t="str">
        <f t="shared" si="1266"/>
        <v/>
      </c>
      <c r="CO1118" s="290"/>
      <c r="CP1118" s="150" t="str">
        <f t="shared" si="1267"/>
        <v/>
      </c>
      <c r="CQ1118" s="290"/>
      <c r="CR1118" s="150" t="str">
        <f t="shared" si="1268"/>
        <v/>
      </c>
      <c r="CS1118" s="290"/>
      <c r="CT1118" s="150" t="str">
        <f t="shared" si="1269"/>
        <v/>
      </c>
      <c r="CU1118" s="150"/>
      <c r="CV1118" s="150" t="str">
        <f t="shared" si="1270"/>
        <v/>
      </c>
      <c r="CW1118" s="94"/>
      <c r="CX1118" s="151" t="str">
        <f t="shared" si="1311"/>
        <v/>
      </c>
      <c r="CY1118" s="151" t="str">
        <f t="shared" si="1312"/>
        <v/>
      </c>
      <c r="CZ1118" s="152"/>
      <c r="DA1118" s="373" t="str">
        <f t="shared" si="1285"/>
        <v/>
      </c>
      <c r="DC1118" s="153">
        <f t="shared" si="1271"/>
        <v>0</v>
      </c>
      <c r="DD1118" s="153">
        <f t="shared" si="1272"/>
        <v>0</v>
      </c>
      <c r="DE1118" s="153">
        <f t="shared" si="1273"/>
        <v>0</v>
      </c>
      <c r="DF1118" s="158">
        <f t="shared" si="1274"/>
        <v>-4.7000000000000002E-3</v>
      </c>
      <c r="DG1118" s="159">
        <f t="shared" si="1286"/>
        <v>-1.1703000000000001</v>
      </c>
      <c r="DH1118" s="158">
        <f t="shared" si="1275"/>
        <v>3.1999999999999997E-3</v>
      </c>
      <c r="DI1118" s="159">
        <f t="shared" si="1287"/>
        <v>0.79679999999999995</v>
      </c>
      <c r="DJ1118" s="158">
        <f t="shared" si="1276"/>
        <v>-2.7000000000000001E-3</v>
      </c>
      <c r="DK1118" s="159">
        <f t="shared" si="1288"/>
        <v>-0.67230000000000001</v>
      </c>
      <c r="DL1118" s="158">
        <f t="shared" si="1277"/>
        <v>1.1999999999999999E-3</v>
      </c>
      <c r="DM1118" s="159">
        <f t="shared" si="1289"/>
        <v>0.29879999999999995</v>
      </c>
      <c r="DN1118" s="158">
        <f t="shared" si="1278"/>
        <v>1.46E-2</v>
      </c>
      <c r="DO1118" s="159">
        <f t="shared" si="1290"/>
        <v>3.6354000000000002</v>
      </c>
      <c r="DP1118" s="158">
        <f t="shared" si="1279"/>
        <v>-1.2999999999999999E-2</v>
      </c>
      <c r="DQ1118" s="159">
        <f t="shared" si="1291"/>
        <v>-3.2369999999999997</v>
      </c>
      <c r="DR1118" s="158">
        <f t="shared" si="1280"/>
        <v>-6.7000000000000002E-3</v>
      </c>
      <c r="DS1118" s="159">
        <f t="shared" si="1292"/>
        <v>-1.6683000000000001</v>
      </c>
      <c r="DT1118" s="158">
        <f t="shared" si="1281"/>
        <v>-1.2999999999999999E-2</v>
      </c>
      <c r="DU1118" s="159">
        <f t="shared" si="1293"/>
        <v>-3.2369999999999997</v>
      </c>
      <c r="DV1118" s="158">
        <f t="shared" si="1282"/>
        <v>-6.7000000000000002E-3</v>
      </c>
      <c r="DW1118" s="160">
        <f t="shared" si="1294"/>
        <v>-1.6683000000000001</v>
      </c>
    </row>
    <row r="1119" spans="1:127" ht="24.95" customHeight="1" x14ac:dyDescent="0.2">
      <c r="A1119" s="272">
        <v>1110</v>
      </c>
      <c r="B1119" s="336"/>
      <c r="C1119" s="332"/>
      <c r="D1119" s="333"/>
      <c r="E1119" s="334"/>
      <c r="F1119" s="335"/>
      <c r="G1119" s="334"/>
      <c r="H1119" s="371"/>
      <c r="I1119" s="334"/>
      <c r="J1119" s="334"/>
      <c r="K1119" s="334"/>
      <c r="L1119" s="334"/>
      <c r="M1119" s="334"/>
      <c r="N1119" s="334"/>
      <c r="O1119" s="337"/>
      <c r="P1119" s="337"/>
      <c r="Q1119" s="338" t="str">
        <f t="shared" si="1245"/>
        <v xml:space="preserve"> </v>
      </c>
      <c r="R1119" s="339" t="str">
        <f t="shared" si="1246"/>
        <v/>
      </c>
      <c r="S1119" s="340" t="str">
        <f t="shared" si="1299"/>
        <v/>
      </c>
      <c r="T1119" s="341" t="str">
        <f t="shared" si="1247"/>
        <v/>
      </c>
      <c r="U1119" s="341" t="str">
        <f t="shared" si="1248"/>
        <v/>
      </c>
      <c r="V1119" s="341" t="str">
        <f t="shared" si="1249"/>
        <v/>
      </c>
      <c r="W1119" s="341" t="str">
        <f t="shared" si="1250"/>
        <v/>
      </c>
      <c r="X1119" s="340" t="str">
        <f t="shared" si="1300"/>
        <v/>
      </c>
      <c r="Y1119" s="342" t="str">
        <f t="shared" si="1301"/>
        <v/>
      </c>
      <c r="Z1119" s="343" t="str">
        <f t="shared" si="1302"/>
        <v/>
      </c>
      <c r="AA1119" s="344" t="str">
        <f t="shared" si="1303"/>
        <v/>
      </c>
      <c r="AB1119" s="345" t="str">
        <f t="shared" si="1251"/>
        <v/>
      </c>
      <c r="AC1119" s="346" t="str">
        <f t="shared" si="1252"/>
        <v/>
      </c>
      <c r="AD1119" s="346" t="str">
        <f t="shared" si="1253"/>
        <v/>
      </c>
      <c r="AE1119" s="344" t="str">
        <f t="shared" si="1304"/>
        <v/>
      </c>
      <c r="AF1119" s="346" t="str">
        <f t="shared" si="1254"/>
        <v/>
      </c>
      <c r="AG1119" s="344" t="str">
        <f t="shared" si="1305"/>
        <v/>
      </c>
      <c r="AH1119" s="344" t="str">
        <f t="shared" si="1306"/>
        <v/>
      </c>
      <c r="AI1119" s="344" t="str">
        <f t="shared" si="1307"/>
        <v/>
      </c>
      <c r="AJ1119" s="346" t="str">
        <f t="shared" si="1308"/>
        <v/>
      </c>
      <c r="AK1119" s="346" t="str">
        <f t="shared" si="1309"/>
        <v/>
      </c>
      <c r="AL1119" s="347" t="str">
        <f t="shared" si="1310"/>
        <v/>
      </c>
      <c r="AM1119" s="141"/>
      <c r="AN1119" s="141"/>
      <c r="AO1119" s="142"/>
      <c r="AP1119" s="58">
        <f t="shared" si="1255"/>
        <v>0</v>
      </c>
      <c r="AQ1119" s="318">
        <f>SUM(AP$10:AP1119)</f>
        <v>0</v>
      </c>
      <c r="AR1119" s="143">
        <f t="shared" si="1242"/>
        <v>0.1</v>
      </c>
      <c r="AS1119" s="144" t="str">
        <f t="shared" si="1256"/>
        <v/>
      </c>
      <c r="AT1119" s="144" t="str">
        <f t="shared" si="1283"/>
        <v/>
      </c>
      <c r="AU1119" s="145"/>
      <c r="AV1119" s="58">
        <f t="shared" si="1243"/>
        <v>0</v>
      </c>
      <c r="AW1119" s="318">
        <f>SUM(AV$10:AV1119)</f>
        <v>0</v>
      </c>
      <c r="AX1119" s="319">
        <f t="shared" si="1244"/>
        <v>0.1</v>
      </c>
      <c r="AY1119" s="144" t="str">
        <f t="shared" si="1297"/>
        <v/>
      </c>
      <c r="AZ1119" s="144" t="str">
        <f t="shared" si="1298"/>
        <v/>
      </c>
      <c r="BA1119" s="144"/>
      <c r="BB1119" s="146" t="str">
        <f t="shared" si="1257"/>
        <v/>
      </c>
      <c r="BC1119" s="66" t="str">
        <f t="shared" si="1296"/>
        <v/>
      </c>
      <c r="BD1119" s="195" t="str">
        <f t="shared" si="1258"/>
        <v/>
      </c>
      <c r="BF1119" s="283"/>
      <c r="BG1119" s="286" t="str">
        <f t="shared" si="1259"/>
        <v/>
      </c>
      <c r="BY1119" s="211" t="str">
        <f t="shared" si="1260"/>
        <v/>
      </c>
      <c r="BZ1119" s="150" t="str">
        <f t="shared" si="1261"/>
        <v/>
      </c>
      <c r="CB1119" s="54" t="str">
        <f t="shared" si="1295"/>
        <v/>
      </c>
      <c r="CD1119" s="54" t="str">
        <f t="shared" si="1262"/>
        <v/>
      </c>
      <c r="CF1119" s="54" t="str">
        <f t="shared" si="1263"/>
        <v/>
      </c>
      <c r="CH1119" s="150" t="str">
        <f t="shared" si="1264"/>
        <v/>
      </c>
      <c r="CI1119" s="290"/>
      <c r="CJ1119" s="150" t="str">
        <f t="shared" si="1265"/>
        <v/>
      </c>
      <c r="CK1119" s="290"/>
      <c r="CL1119" s="54" t="str">
        <f t="shared" si="1284"/>
        <v/>
      </c>
      <c r="CM1119" s="290"/>
      <c r="CN1119" s="150" t="str">
        <f t="shared" si="1266"/>
        <v/>
      </c>
      <c r="CO1119" s="290"/>
      <c r="CP1119" s="150" t="str">
        <f t="shared" si="1267"/>
        <v/>
      </c>
      <c r="CQ1119" s="290"/>
      <c r="CR1119" s="150" t="str">
        <f t="shared" si="1268"/>
        <v/>
      </c>
      <c r="CS1119" s="290"/>
      <c r="CT1119" s="150" t="str">
        <f t="shared" si="1269"/>
        <v/>
      </c>
      <c r="CU1119" s="150"/>
      <c r="CV1119" s="150" t="str">
        <f t="shared" si="1270"/>
        <v/>
      </c>
      <c r="CW1119" s="94"/>
      <c r="CX1119" s="151" t="str">
        <f t="shared" si="1311"/>
        <v/>
      </c>
      <c r="CY1119" s="151" t="str">
        <f t="shared" si="1312"/>
        <v/>
      </c>
      <c r="CZ1119" s="152"/>
      <c r="DA1119" s="373" t="str">
        <f t="shared" si="1285"/>
        <v/>
      </c>
      <c r="DC1119" s="153">
        <f t="shared" si="1271"/>
        <v>0</v>
      </c>
      <c r="DD1119" s="153">
        <f t="shared" si="1272"/>
        <v>0</v>
      </c>
      <c r="DE1119" s="153">
        <f t="shared" si="1273"/>
        <v>0</v>
      </c>
      <c r="DF1119" s="158">
        <f t="shared" si="1274"/>
        <v>-4.7000000000000002E-3</v>
      </c>
      <c r="DG1119" s="159">
        <f t="shared" si="1286"/>
        <v>-1.1703000000000001</v>
      </c>
      <c r="DH1119" s="158">
        <f t="shared" si="1275"/>
        <v>3.1999999999999997E-3</v>
      </c>
      <c r="DI1119" s="159">
        <f t="shared" si="1287"/>
        <v>0.79679999999999995</v>
      </c>
      <c r="DJ1119" s="158">
        <f t="shared" si="1276"/>
        <v>-2.7000000000000001E-3</v>
      </c>
      <c r="DK1119" s="159">
        <f t="shared" si="1288"/>
        <v>-0.67230000000000001</v>
      </c>
      <c r="DL1119" s="158">
        <f t="shared" si="1277"/>
        <v>1.1999999999999999E-3</v>
      </c>
      <c r="DM1119" s="159">
        <f t="shared" si="1289"/>
        <v>0.29879999999999995</v>
      </c>
      <c r="DN1119" s="158">
        <f t="shared" si="1278"/>
        <v>1.46E-2</v>
      </c>
      <c r="DO1119" s="159">
        <f t="shared" si="1290"/>
        <v>3.6354000000000002</v>
      </c>
      <c r="DP1119" s="158">
        <f t="shared" si="1279"/>
        <v>-1.2999999999999999E-2</v>
      </c>
      <c r="DQ1119" s="159">
        <f t="shared" si="1291"/>
        <v>-3.2369999999999997</v>
      </c>
      <c r="DR1119" s="158">
        <f t="shared" si="1280"/>
        <v>-6.7000000000000002E-3</v>
      </c>
      <c r="DS1119" s="159">
        <f t="shared" si="1292"/>
        <v>-1.6683000000000001</v>
      </c>
      <c r="DT1119" s="158">
        <f t="shared" si="1281"/>
        <v>-1.2999999999999999E-2</v>
      </c>
      <c r="DU1119" s="159">
        <f t="shared" si="1293"/>
        <v>-3.2369999999999997</v>
      </c>
      <c r="DV1119" s="158">
        <f t="shared" si="1282"/>
        <v>-6.7000000000000002E-3</v>
      </c>
      <c r="DW1119" s="160">
        <f t="shared" si="1294"/>
        <v>-1.6683000000000001</v>
      </c>
    </row>
    <row r="1120" spans="1:127" ht="24.95" customHeight="1" x14ac:dyDescent="0.2">
      <c r="A1120" s="272">
        <v>1111</v>
      </c>
      <c r="B1120" s="336"/>
      <c r="C1120" s="332"/>
      <c r="D1120" s="333"/>
      <c r="E1120" s="334"/>
      <c r="F1120" s="335"/>
      <c r="G1120" s="334"/>
      <c r="H1120" s="371"/>
      <c r="I1120" s="334"/>
      <c r="J1120" s="334"/>
      <c r="K1120" s="334"/>
      <c r="L1120" s="334"/>
      <c r="M1120" s="334"/>
      <c r="N1120" s="334"/>
      <c r="O1120" s="337"/>
      <c r="P1120" s="337"/>
      <c r="Q1120" s="338" t="str">
        <f t="shared" si="1245"/>
        <v xml:space="preserve"> </v>
      </c>
      <c r="R1120" s="339" t="str">
        <f t="shared" si="1246"/>
        <v/>
      </c>
      <c r="S1120" s="340" t="str">
        <f t="shared" si="1299"/>
        <v/>
      </c>
      <c r="T1120" s="341" t="str">
        <f t="shared" si="1247"/>
        <v/>
      </c>
      <c r="U1120" s="341" t="str">
        <f t="shared" si="1248"/>
        <v/>
      </c>
      <c r="V1120" s="341" t="str">
        <f t="shared" si="1249"/>
        <v/>
      </c>
      <c r="W1120" s="341" t="str">
        <f t="shared" si="1250"/>
        <v/>
      </c>
      <c r="X1120" s="340" t="str">
        <f t="shared" si="1300"/>
        <v/>
      </c>
      <c r="Y1120" s="342" t="str">
        <f t="shared" si="1301"/>
        <v/>
      </c>
      <c r="Z1120" s="343" t="str">
        <f t="shared" si="1302"/>
        <v/>
      </c>
      <c r="AA1120" s="344" t="str">
        <f t="shared" si="1303"/>
        <v/>
      </c>
      <c r="AB1120" s="345" t="str">
        <f t="shared" si="1251"/>
        <v/>
      </c>
      <c r="AC1120" s="346" t="str">
        <f t="shared" si="1252"/>
        <v/>
      </c>
      <c r="AD1120" s="346" t="str">
        <f t="shared" si="1253"/>
        <v/>
      </c>
      <c r="AE1120" s="344" t="str">
        <f t="shared" si="1304"/>
        <v/>
      </c>
      <c r="AF1120" s="346" t="str">
        <f t="shared" si="1254"/>
        <v/>
      </c>
      <c r="AG1120" s="344" t="str">
        <f t="shared" si="1305"/>
        <v/>
      </c>
      <c r="AH1120" s="344" t="str">
        <f t="shared" si="1306"/>
        <v/>
      </c>
      <c r="AI1120" s="344" t="str">
        <f t="shared" si="1307"/>
        <v/>
      </c>
      <c r="AJ1120" s="346" t="str">
        <f t="shared" si="1308"/>
        <v/>
      </c>
      <c r="AK1120" s="346" t="str">
        <f t="shared" si="1309"/>
        <v/>
      </c>
      <c r="AL1120" s="347" t="str">
        <f t="shared" si="1310"/>
        <v/>
      </c>
      <c r="AM1120" s="141"/>
      <c r="AN1120" s="141"/>
      <c r="AO1120" s="142"/>
      <c r="AP1120" s="58">
        <f t="shared" si="1255"/>
        <v>0</v>
      </c>
      <c r="AQ1120" s="318">
        <f>SUM(AP$10:AP1120)</f>
        <v>0</v>
      </c>
      <c r="AR1120" s="143">
        <f t="shared" si="1242"/>
        <v>0.1</v>
      </c>
      <c r="AS1120" s="144" t="str">
        <f t="shared" si="1256"/>
        <v/>
      </c>
      <c r="AT1120" s="144" t="str">
        <f t="shared" si="1283"/>
        <v/>
      </c>
      <c r="AU1120" s="145"/>
      <c r="AV1120" s="58">
        <f t="shared" si="1243"/>
        <v>0</v>
      </c>
      <c r="AW1120" s="318">
        <f>SUM(AV$10:AV1120)</f>
        <v>0</v>
      </c>
      <c r="AX1120" s="319">
        <f t="shared" si="1244"/>
        <v>0.1</v>
      </c>
      <c r="AY1120" s="144" t="str">
        <f t="shared" si="1297"/>
        <v/>
      </c>
      <c r="AZ1120" s="144" t="str">
        <f t="shared" si="1298"/>
        <v/>
      </c>
      <c r="BA1120" s="144"/>
      <c r="BB1120" s="146" t="str">
        <f t="shared" si="1257"/>
        <v/>
      </c>
      <c r="BC1120" s="66" t="str">
        <f t="shared" si="1296"/>
        <v/>
      </c>
      <c r="BD1120" s="195" t="str">
        <f t="shared" si="1258"/>
        <v/>
      </c>
      <c r="BF1120" s="283"/>
      <c r="BG1120" s="286" t="str">
        <f t="shared" si="1259"/>
        <v/>
      </c>
      <c r="BY1120" s="211" t="str">
        <f t="shared" si="1260"/>
        <v/>
      </c>
      <c r="BZ1120" s="150" t="str">
        <f t="shared" si="1261"/>
        <v/>
      </c>
      <c r="CB1120" s="54" t="str">
        <f t="shared" si="1295"/>
        <v/>
      </c>
      <c r="CD1120" s="54" t="str">
        <f t="shared" si="1262"/>
        <v/>
      </c>
      <c r="CF1120" s="54" t="str">
        <f t="shared" si="1263"/>
        <v/>
      </c>
      <c r="CH1120" s="150" t="str">
        <f t="shared" si="1264"/>
        <v/>
      </c>
      <c r="CI1120" s="290"/>
      <c r="CJ1120" s="150" t="str">
        <f t="shared" si="1265"/>
        <v/>
      </c>
      <c r="CK1120" s="290"/>
      <c r="CL1120" s="54" t="str">
        <f t="shared" si="1284"/>
        <v/>
      </c>
      <c r="CM1120" s="290"/>
      <c r="CN1120" s="150" t="str">
        <f t="shared" si="1266"/>
        <v/>
      </c>
      <c r="CO1120" s="290"/>
      <c r="CP1120" s="150" t="str">
        <f t="shared" si="1267"/>
        <v/>
      </c>
      <c r="CQ1120" s="290"/>
      <c r="CR1120" s="150" t="str">
        <f t="shared" si="1268"/>
        <v/>
      </c>
      <c r="CS1120" s="290"/>
      <c r="CT1120" s="150" t="str">
        <f t="shared" si="1269"/>
        <v/>
      </c>
      <c r="CU1120" s="150"/>
      <c r="CV1120" s="150" t="str">
        <f t="shared" si="1270"/>
        <v/>
      </c>
      <c r="CW1120" s="94"/>
      <c r="CX1120" s="151" t="str">
        <f t="shared" si="1311"/>
        <v/>
      </c>
      <c r="CY1120" s="151" t="str">
        <f t="shared" si="1312"/>
        <v/>
      </c>
      <c r="CZ1120" s="152"/>
      <c r="DA1120" s="373" t="str">
        <f t="shared" si="1285"/>
        <v/>
      </c>
      <c r="DC1120" s="153">
        <f t="shared" si="1271"/>
        <v>0</v>
      </c>
      <c r="DD1120" s="153">
        <f t="shared" si="1272"/>
        <v>0</v>
      </c>
      <c r="DE1120" s="153">
        <f t="shared" si="1273"/>
        <v>0</v>
      </c>
      <c r="DF1120" s="158">
        <f t="shared" si="1274"/>
        <v>-4.7000000000000002E-3</v>
      </c>
      <c r="DG1120" s="159">
        <f t="shared" si="1286"/>
        <v>-1.1703000000000001</v>
      </c>
      <c r="DH1120" s="158">
        <f t="shared" si="1275"/>
        <v>3.1999999999999997E-3</v>
      </c>
      <c r="DI1120" s="159">
        <f t="shared" si="1287"/>
        <v>0.79679999999999995</v>
      </c>
      <c r="DJ1120" s="158">
        <f t="shared" si="1276"/>
        <v>-2.7000000000000001E-3</v>
      </c>
      <c r="DK1120" s="159">
        <f t="shared" si="1288"/>
        <v>-0.67230000000000001</v>
      </c>
      <c r="DL1120" s="158">
        <f t="shared" si="1277"/>
        <v>1.1999999999999999E-3</v>
      </c>
      <c r="DM1120" s="159">
        <f t="shared" si="1289"/>
        <v>0.29879999999999995</v>
      </c>
      <c r="DN1120" s="158">
        <f t="shared" si="1278"/>
        <v>1.46E-2</v>
      </c>
      <c r="DO1120" s="159">
        <f t="shared" si="1290"/>
        <v>3.6354000000000002</v>
      </c>
      <c r="DP1120" s="158">
        <f t="shared" si="1279"/>
        <v>-1.2999999999999999E-2</v>
      </c>
      <c r="DQ1120" s="159">
        <f t="shared" si="1291"/>
        <v>-3.2369999999999997</v>
      </c>
      <c r="DR1120" s="158">
        <f t="shared" si="1280"/>
        <v>-6.7000000000000002E-3</v>
      </c>
      <c r="DS1120" s="159">
        <f t="shared" si="1292"/>
        <v>-1.6683000000000001</v>
      </c>
      <c r="DT1120" s="158">
        <f t="shared" si="1281"/>
        <v>-1.2999999999999999E-2</v>
      </c>
      <c r="DU1120" s="159">
        <f t="shared" si="1293"/>
        <v>-3.2369999999999997</v>
      </c>
      <c r="DV1120" s="158">
        <f t="shared" si="1282"/>
        <v>-6.7000000000000002E-3</v>
      </c>
      <c r="DW1120" s="160">
        <f t="shared" si="1294"/>
        <v>-1.6683000000000001</v>
      </c>
    </row>
    <row r="1121" spans="1:127" ht="24.95" customHeight="1" x14ac:dyDescent="0.2">
      <c r="A1121" s="272">
        <v>1112</v>
      </c>
      <c r="B1121" s="336"/>
      <c r="C1121" s="332"/>
      <c r="D1121" s="333"/>
      <c r="E1121" s="334"/>
      <c r="F1121" s="335"/>
      <c r="G1121" s="334"/>
      <c r="H1121" s="371"/>
      <c r="I1121" s="334"/>
      <c r="J1121" s="334"/>
      <c r="K1121" s="334"/>
      <c r="L1121" s="334"/>
      <c r="M1121" s="334"/>
      <c r="N1121" s="334"/>
      <c r="O1121" s="337"/>
      <c r="P1121" s="337"/>
      <c r="Q1121" s="338" t="str">
        <f t="shared" si="1245"/>
        <v xml:space="preserve"> </v>
      </c>
      <c r="R1121" s="339" t="str">
        <f t="shared" si="1246"/>
        <v/>
      </c>
      <c r="S1121" s="340" t="str">
        <f t="shared" si="1299"/>
        <v/>
      </c>
      <c r="T1121" s="341" t="str">
        <f t="shared" si="1247"/>
        <v/>
      </c>
      <c r="U1121" s="341" t="str">
        <f t="shared" si="1248"/>
        <v/>
      </c>
      <c r="V1121" s="341" t="str">
        <f t="shared" si="1249"/>
        <v/>
      </c>
      <c r="W1121" s="341" t="str">
        <f t="shared" si="1250"/>
        <v/>
      </c>
      <c r="X1121" s="340" t="str">
        <f t="shared" si="1300"/>
        <v/>
      </c>
      <c r="Y1121" s="342" t="str">
        <f t="shared" si="1301"/>
        <v/>
      </c>
      <c r="Z1121" s="343" t="str">
        <f t="shared" si="1302"/>
        <v/>
      </c>
      <c r="AA1121" s="344" t="str">
        <f t="shared" si="1303"/>
        <v/>
      </c>
      <c r="AB1121" s="345" t="str">
        <f t="shared" si="1251"/>
        <v/>
      </c>
      <c r="AC1121" s="346" t="str">
        <f t="shared" si="1252"/>
        <v/>
      </c>
      <c r="AD1121" s="346" t="str">
        <f t="shared" si="1253"/>
        <v/>
      </c>
      <c r="AE1121" s="344" t="str">
        <f t="shared" si="1304"/>
        <v/>
      </c>
      <c r="AF1121" s="346" t="str">
        <f t="shared" si="1254"/>
        <v/>
      </c>
      <c r="AG1121" s="344" t="str">
        <f t="shared" si="1305"/>
        <v/>
      </c>
      <c r="AH1121" s="344" t="str">
        <f t="shared" si="1306"/>
        <v/>
      </c>
      <c r="AI1121" s="344" t="str">
        <f t="shared" si="1307"/>
        <v/>
      </c>
      <c r="AJ1121" s="346" t="str">
        <f t="shared" si="1308"/>
        <v/>
      </c>
      <c r="AK1121" s="346" t="str">
        <f t="shared" si="1309"/>
        <v/>
      </c>
      <c r="AL1121" s="347" t="str">
        <f t="shared" si="1310"/>
        <v/>
      </c>
      <c r="AM1121" s="141"/>
      <c r="AN1121" s="141"/>
      <c r="AO1121" s="142"/>
      <c r="AP1121" s="58">
        <f t="shared" si="1255"/>
        <v>0</v>
      </c>
      <c r="AQ1121" s="318">
        <f>SUM(AP$10:AP1121)</f>
        <v>0</v>
      </c>
      <c r="AR1121" s="143">
        <f t="shared" si="1242"/>
        <v>0.1</v>
      </c>
      <c r="AS1121" s="144" t="str">
        <f t="shared" si="1256"/>
        <v/>
      </c>
      <c r="AT1121" s="144" t="str">
        <f t="shared" si="1283"/>
        <v/>
      </c>
      <c r="AU1121" s="145"/>
      <c r="AV1121" s="58">
        <f t="shared" si="1243"/>
        <v>0</v>
      </c>
      <c r="AW1121" s="318">
        <f>SUM(AV$10:AV1121)</f>
        <v>0</v>
      </c>
      <c r="AX1121" s="319">
        <f t="shared" si="1244"/>
        <v>0.1</v>
      </c>
      <c r="AY1121" s="144" t="str">
        <f t="shared" si="1297"/>
        <v/>
      </c>
      <c r="AZ1121" s="144" t="str">
        <f t="shared" si="1298"/>
        <v/>
      </c>
      <c r="BA1121" s="144"/>
      <c r="BB1121" s="146" t="str">
        <f t="shared" si="1257"/>
        <v/>
      </c>
      <c r="BC1121" s="66" t="str">
        <f t="shared" si="1296"/>
        <v/>
      </c>
      <c r="BD1121" s="195" t="str">
        <f t="shared" si="1258"/>
        <v/>
      </c>
      <c r="BF1121" s="283"/>
      <c r="BG1121" s="286" t="str">
        <f t="shared" si="1259"/>
        <v/>
      </c>
      <c r="BY1121" s="211" t="str">
        <f t="shared" si="1260"/>
        <v/>
      </c>
      <c r="BZ1121" s="150" t="str">
        <f t="shared" si="1261"/>
        <v/>
      </c>
      <c r="CB1121" s="54" t="str">
        <f t="shared" si="1295"/>
        <v/>
      </c>
      <c r="CD1121" s="54" t="str">
        <f t="shared" si="1262"/>
        <v/>
      </c>
      <c r="CF1121" s="54" t="str">
        <f t="shared" si="1263"/>
        <v/>
      </c>
      <c r="CH1121" s="150" t="str">
        <f t="shared" si="1264"/>
        <v/>
      </c>
      <c r="CI1121" s="290"/>
      <c r="CJ1121" s="150" t="str">
        <f t="shared" si="1265"/>
        <v/>
      </c>
      <c r="CK1121" s="290"/>
      <c r="CL1121" s="54" t="str">
        <f t="shared" si="1284"/>
        <v/>
      </c>
      <c r="CM1121" s="290"/>
      <c r="CN1121" s="150" t="str">
        <f t="shared" si="1266"/>
        <v/>
      </c>
      <c r="CO1121" s="290"/>
      <c r="CP1121" s="150" t="str">
        <f t="shared" si="1267"/>
        <v/>
      </c>
      <c r="CQ1121" s="290"/>
      <c r="CR1121" s="150" t="str">
        <f t="shared" si="1268"/>
        <v/>
      </c>
      <c r="CS1121" s="290"/>
      <c r="CT1121" s="150" t="str">
        <f t="shared" si="1269"/>
        <v/>
      </c>
      <c r="CU1121" s="150"/>
      <c r="CV1121" s="150" t="str">
        <f t="shared" si="1270"/>
        <v/>
      </c>
      <c r="CW1121" s="94"/>
      <c r="CX1121" s="151" t="str">
        <f t="shared" si="1311"/>
        <v/>
      </c>
      <c r="CY1121" s="151" t="str">
        <f t="shared" si="1312"/>
        <v/>
      </c>
      <c r="CZ1121" s="152"/>
      <c r="DA1121" s="373" t="str">
        <f t="shared" si="1285"/>
        <v/>
      </c>
      <c r="DC1121" s="153">
        <f t="shared" si="1271"/>
        <v>0</v>
      </c>
      <c r="DD1121" s="153">
        <f t="shared" si="1272"/>
        <v>0</v>
      </c>
      <c r="DE1121" s="153">
        <f t="shared" si="1273"/>
        <v>0</v>
      </c>
      <c r="DF1121" s="158">
        <f t="shared" si="1274"/>
        <v>-4.7000000000000002E-3</v>
      </c>
      <c r="DG1121" s="159">
        <f t="shared" si="1286"/>
        <v>-1.1703000000000001</v>
      </c>
      <c r="DH1121" s="158">
        <f t="shared" si="1275"/>
        <v>3.1999999999999997E-3</v>
      </c>
      <c r="DI1121" s="159">
        <f t="shared" si="1287"/>
        <v>0.79679999999999995</v>
      </c>
      <c r="DJ1121" s="158">
        <f t="shared" si="1276"/>
        <v>-2.7000000000000001E-3</v>
      </c>
      <c r="DK1121" s="159">
        <f t="shared" si="1288"/>
        <v>-0.67230000000000001</v>
      </c>
      <c r="DL1121" s="158">
        <f t="shared" si="1277"/>
        <v>1.1999999999999999E-3</v>
      </c>
      <c r="DM1121" s="159">
        <f t="shared" si="1289"/>
        <v>0.29879999999999995</v>
      </c>
      <c r="DN1121" s="158">
        <f t="shared" si="1278"/>
        <v>1.46E-2</v>
      </c>
      <c r="DO1121" s="159">
        <f t="shared" si="1290"/>
        <v>3.6354000000000002</v>
      </c>
      <c r="DP1121" s="158">
        <f t="shared" si="1279"/>
        <v>-1.2999999999999999E-2</v>
      </c>
      <c r="DQ1121" s="159">
        <f t="shared" si="1291"/>
        <v>-3.2369999999999997</v>
      </c>
      <c r="DR1121" s="158">
        <f t="shared" si="1280"/>
        <v>-6.7000000000000002E-3</v>
      </c>
      <c r="DS1121" s="159">
        <f t="shared" si="1292"/>
        <v>-1.6683000000000001</v>
      </c>
      <c r="DT1121" s="158">
        <f t="shared" si="1281"/>
        <v>-1.2999999999999999E-2</v>
      </c>
      <c r="DU1121" s="159">
        <f t="shared" si="1293"/>
        <v>-3.2369999999999997</v>
      </c>
      <c r="DV1121" s="158">
        <f t="shared" si="1282"/>
        <v>-6.7000000000000002E-3</v>
      </c>
      <c r="DW1121" s="160">
        <f t="shared" si="1294"/>
        <v>-1.6683000000000001</v>
      </c>
    </row>
    <row r="1122" spans="1:127" ht="24.95" customHeight="1" x14ac:dyDescent="0.2">
      <c r="A1122" s="272">
        <v>1113</v>
      </c>
      <c r="B1122" s="336"/>
      <c r="C1122" s="332"/>
      <c r="D1122" s="333"/>
      <c r="E1122" s="334"/>
      <c r="F1122" s="335"/>
      <c r="G1122" s="334"/>
      <c r="H1122" s="371"/>
      <c r="I1122" s="334"/>
      <c r="J1122" s="334"/>
      <c r="K1122" s="334"/>
      <c r="L1122" s="334"/>
      <c r="M1122" s="334"/>
      <c r="N1122" s="334"/>
      <c r="O1122" s="337"/>
      <c r="P1122" s="337"/>
      <c r="Q1122" s="338" t="str">
        <f t="shared" si="1245"/>
        <v xml:space="preserve"> </v>
      </c>
      <c r="R1122" s="339" t="str">
        <f t="shared" si="1246"/>
        <v/>
      </c>
      <c r="S1122" s="340" t="str">
        <f t="shared" si="1299"/>
        <v/>
      </c>
      <c r="T1122" s="341" t="str">
        <f t="shared" si="1247"/>
        <v/>
      </c>
      <c r="U1122" s="341" t="str">
        <f t="shared" si="1248"/>
        <v/>
      </c>
      <c r="V1122" s="341" t="str">
        <f t="shared" si="1249"/>
        <v/>
      </c>
      <c r="W1122" s="341" t="str">
        <f t="shared" si="1250"/>
        <v/>
      </c>
      <c r="X1122" s="340" t="str">
        <f t="shared" si="1300"/>
        <v/>
      </c>
      <c r="Y1122" s="342" t="str">
        <f t="shared" si="1301"/>
        <v/>
      </c>
      <c r="Z1122" s="343" t="str">
        <f t="shared" si="1302"/>
        <v/>
      </c>
      <c r="AA1122" s="344" t="str">
        <f t="shared" si="1303"/>
        <v/>
      </c>
      <c r="AB1122" s="345" t="str">
        <f t="shared" si="1251"/>
        <v/>
      </c>
      <c r="AC1122" s="346" t="str">
        <f t="shared" si="1252"/>
        <v/>
      </c>
      <c r="AD1122" s="346" t="str">
        <f t="shared" si="1253"/>
        <v/>
      </c>
      <c r="AE1122" s="344" t="str">
        <f t="shared" si="1304"/>
        <v/>
      </c>
      <c r="AF1122" s="346" t="str">
        <f t="shared" si="1254"/>
        <v/>
      </c>
      <c r="AG1122" s="344" t="str">
        <f t="shared" si="1305"/>
        <v/>
      </c>
      <c r="AH1122" s="344" t="str">
        <f t="shared" si="1306"/>
        <v/>
      </c>
      <c r="AI1122" s="344" t="str">
        <f t="shared" si="1307"/>
        <v/>
      </c>
      <c r="AJ1122" s="346" t="str">
        <f t="shared" si="1308"/>
        <v/>
      </c>
      <c r="AK1122" s="346" t="str">
        <f t="shared" si="1309"/>
        <v/>
      </c>
      <c r="AL1122" s="347" t="str">
        <f t="shared" si="1310"/>
        <v/>
      </c>
      <c r="AM1122" s="141"/>
      <c r="AN1122" s="141"/>
      <c r="AO1122" s="142"/>
      <c r="AP1122" s="58">
        <f t="shared" si="1255"/>
        <v>0</v>
      </c>
      <c r="AQ1122" s="318">
        <f>SUM(AP$10:AP1122)</f>
        <v>0</v>
      </c>
      <c r="AR1122" s="143">
        <f t="shared" si="1242"/>
        <v>0.1</v>
      </c>
      <c r="AS1122" s="144" t="str">
        <f t="shared" si="1256"/>
        <v/>
      </c>
      <c r="AT1122" s="144" t="str">
        <f t="shared" si="1283"/>
        <v/>
      </c>
      <c r="AU1122" s="145"/>
      <c r="AV1122" s="58">
        <f t="shared" si="1243"/>
        <v>0</v>
      </c>
      <c r="AW1122" s="318">
        <f>SUM(AV$10:AV1122)</f>
        <v>0</v>
      </c>
      <c r="AX1122" s="319">
        <f t="shared" si="1244"/>
        <v>0.1</v>
      </c>
      <c r="AY1122" s="144" t="str">
        <f t="shared" si="1297"/>
        <v/>
      </c>
      <c r="AZ1122" s="144" t="str">
        <f t="shared" si="1298"/>
        <v/>
      </c>
      <c r="BA1122" s="144"/>
      <c r="BB1122" s="146" t="str">
        <f t="shared" si="1257"/>
        <v/>
      </c>
      <c r="BC1122" s="66" t="str">
        <f t="shared" si="1296"/>
        <v/>
      </c>
      <c r="BD1122" s="195" t="str">
        <f t="shared" si="1258"/>
        <v/>
      </c>
      <c r="BF1122" s="283"/>
      <c r="BG1122" s="286" t="str">
        <f t="shared" si="1259"/>
        <v/>
      </c>
      <c r="BY1122" s="211" t="str">
        <f t="shared" si="1260"/>
        <v/>
      </c>
      <c r="BZ1122" s="150" t="str">
        <f t="shared" si="1261"/>
        <v/>
      </c>
      <c r="CB1122" s="54" t="str">
        <f t="shared" si="1295"/>
        <v/>
      </c>
      <c r="CD1122" s="54" t="str">
        <f t="shared" si="1262"/>
        <v/>
      </c>
      <c r="CF1122" s="54" t="str">
        <f t="shared" si="1263"/>
        <v/>
      </c>
      <c r="CH1122" s="150" t="str">
        <f t="shared" si="1264"/>
        <v/>
      </c>
      <c r="CI1122" s="290"/>
      <c r="CJ1122" s="150" t="str">
        <f t="shared" si="1265"/>
        <v/>
      </c>
      <c r="CK1122" s="290"/>
      <c r="CL1122" s="54" t="str">
        <f t="shared" si="1284"/>
        <v/>
      </c>
      <c r="CM1122" s="290"/>
      <c r="CN1122" s="150" t="str">
        <f t="shared" si="1266"/>
        <v/>
      </c>
      <c r="CO1122" s="290"/>
      <c r="CP1122" s="150" t="str">
        <f t="shared" si="1267"/>
        <v/>
      </c>
      <c r="CQ1122" s="290"/>
      <c r="CR1122" s="150" t="str">
        <f t="shared" si="1268"/>
        <v/>
      </c>
      <c r="CS1122" s="290"/>
      <c r="CT1122" s="150" t="str">
        <f t="shared" si="1269"/>
        <v/>
      </c>
      <c r="CU1122" s="150"/>
      <c r="CV1122" s="150" t="str">
        <f t="shared" si="1270"/>
        <v/>
      </c>
      <c r="CW1122" s="94"/>
      <c r="CX1122" s="151" t="str">
        <f t="shared" si="1311"/>
        <v/>
      </c>
      <c r="CY1122" s="151" t="str">
        <f t="shared" si="1312"/>
        <v/>
      </c>
      <c r="CZ1122" s="152"/>
      <c r="DA1122" s="373" t="str">
        <f t="shared" si="1285"/>
        <v/>
      </c>
      <c r="DC1122" s="153">
        <f t="shared" si="1271"/>
        <v>0</v>
      </c>
      <c r="DD1122" s="153">
        <f t="shared" si="1272"/>
        <v>0</v>
      </c>
      <c r="DE1122" s="153">
        <f t="shared" si="1273"/>
        <v>0</v>
      </c>
      <c r="DF1122" s="158">
        <f t="shared" si="1274"/>
        <v>-4.7000000000000002E-3</v>
      </c>
      <c r="DG1122" s="159">
        <f t="shared" si="1286"/>
        <v>-1.1703000000000001</v>
      </c>
      <c r="DH1122" s="158">
        <f t="shared" si="1275"/>
        <v>3.1999999999999997E-3</v>
      </c>
      <c r="DI1122" s="159">
        <f t="shared" si="1287"/>
        <v>0.79679999999999995</v>
      </c>
      <c r="DJ1122" s="158">
        <f t="shared" si="1276"/>
        <v>-2.7000000000000001E-3</v>
      </c>
      <c r="DK1122" s="159">
        <f t="shared" si="1288"/>
        <v>-0.67230000000000001</v>
      </c>
      <c r="DL1122" s="158">
        <f t="shared" si="1277"/>
        <v>1.1999999999999999E-3</v>
      </c>
      <c r="DM1122" s="159">
        <f t="shared" si="1289"/>
        <v>0.29879999999999995</v>
      </c>
      <c r="DN1122" s="158">
        <f t="shared" si="1278"/>
        <v>1.46E-2</v>
      </c>
      <c r="DO1122" s="159">
        <f t="shared" si="1290"/>
        <v>3.6354000000000002</v>
      </c>
      <c r="DP1122" s="158">
        <f t="shared" si="1279"/>
        <v>-1.2999999999999999E-2</v>
      </c>
      <c r="DQ1122" s="159">
        <f t="shared" si="1291"/>
        <v>-3.2369999999999997</v>
      </c>
      <c r="DR1122" s="158">
        <f t="shared" si="1280"/>
        <v>-6.7000000000000002E-3</v>
      </c>
      <c r="DS1122" s="159">
        <f t="shared" si="1292"/>
        <v>-1.6683000000000001</v>
      </c>
      <c r="DT1122" s="158">
        <f t="shared" si="1281"/>
        <v>-1.2999999999999999E-2</v>
      </c>
      <c r="DU1122" s="159">
        <f t="shared" si="1293"/>
        <v>-3.2369999999999997</v>
      </c>
      <c r="DV1122" s="158">
        <f t="shared" si="1282"/>
        <v>-6.7000000000000002E-3</v>
      </c>
      <c r="DW1122" s="160">
        <f t="shared" si="1294"/>
        <v>-1.6683000000000001</v>
      </c>
    </row>
    <row r="1123" spans="1:127" ht="24.95" customHeight="1" x14ac:dyDescent="0.2">
      <c r="A1123" s="272">
        <v>1114</v>
      </c>
      <c r="B1123" s="336"/>
      <c r="C1123" s="332"/>
      <c r="D1123" s="333"/>
      <c r="E1123" s="334"/>
      <c r="F1123" s="335"/>
      <c r="G1123" s="334"/>
      <c r="H1123" s="371"/>
      <c r="I1123" s="334"/>
      <c r="J1123" s="334"/>
      <c r="K1123" s="334"/>
      <c r="L1123" s="334"/>
      <c r="M1123" s="334"/>
      <c r="N1123" s="334"/>
      <c r="O1123" s="337"/>
      <c r="P1123" s="337"/>
      <c r="Q1123" s="338" t="str">
        <f t="shared" si="1245"/>
        <v xml:space="preserve"> </v>
      </c>
      <c r="R1123" s="339" t="str">
        <f t="shared" si="1246"/>
        <v/>
      </c>
      <c r="S1123" s="340" t="str">
        <f t="shared" si="1299"/>
        <v/>
      </c>
      <c r="T1123" s="341" t="str">
        <f t="shared" si="1247"/>
        <v/>
      </c>
      <c r="U1123" s="341" t="str">
        <f t="shared" si="1248"/>
        <v/>
      </c>
      <c r="V1123" s="341" t="str">
        <f t="shared" si="1249"/>
        <v/>
      </c>
      <c r="W1123" s="341" t="str">
        <f t="shared" si="1250"/>
        <v/>
      </c>
      <c r="X1123" s="340" t="str">
        <f t="shared" si="1300"/>
        <v/>
      </c>
      <c r="Y1123" s="342" t="str">
        <f t="shared" si="1301"/>
        <v/>
      </c>
      <c r="Z1123" s="343" t="str">
        <f t="shared" si="1302"/>
        <v/>
      </c>
      <c r="AA1123" s="344" t="str">
        <f t="shared" si="1303"/>
        <v/>
      </c>
      <c r="AB1123" s="345" t="str">
        <f t="shared" si="1251"/>
        <v/>
      </c>
      <c r="AC1123" s="346" t="str">
        <f t="shared" si="1252"/>
        <v/>
      </c>
      <c r="AD1123" s="346" t="str">
        <f t="shared" si="1253"/>
        <v/>
      </c>
      <c r="AE1123" s="344" t="str">
        <f t="shared" si="1304"/>
        <v/>
      </c>
      <c r="AF1123" s="346" t="str">
        <f t="shared" si="1254"/>
        <v/>
      </c>
      <c r="AG1123" s="344" t="str">
        <f t="shared" si="1305"/>
        <v/>
      </c>
      <c r="AH1123" s="344" t="str">
        <f t="shared" si="1306"/>
        <v/>
      </c>
      <c r="AI1123" s="344" t="str">
        <f t="shared" si="1307"/>
        <v/>
      </c>
      <c r="AJ1123" s="346" t="str">
        <f t="shared" si="1308"/>
        <v/>
      </c>
      <c r="AK1123" s="346" t="str">
        <f t="shared" si="1309"/>
        <v/>
      </c>
      <c r="AL1123" s="347" t="str">
        <f t="shared" si="1310"/>
        <v/>
      </c>
      <c r="AM1123" s="141"/>
      <c r="AN1123" s="141"/>
      <c r="AO1123" s="142"/>
      <c r="AP1123" s="58">
        <f t="shared" si="1255"/>
        <v>0</v>
      </c>
      <c r="AQ1123" s="318">
        <f>SUM(AP$10:AP1123)</f>
        <v>0</v>
      </c>
      <c r="AR1123" s="143">
        <f t="shared" si="1242"/>
        <v>0.1</v>
      </c>
      <c r="AS1123" s="144" t="str">
        <f t="shared" si="1256"/>
        <v/>
      </c>
      <c r="AT1123" s="144" t="str">
        <f t="shared" si="1283"/>
        <v/>
      </c>
      <c r="AU1123" s="145"/>
      <c r="AV1123" s="58">
        <f t="shared" si="1243"/>
        <v>0</v>
      </c>
      <c r="AW1123" s="318">
        <f>SUM(AV$10:AV1123)</f>
        <v>0</v>
      </c>
      <c r="AX1123" s="319">
        <f t="shared" si="1244"/>
        <v>0.1</v>
      </c>
      <c r="AY1123" s="144" t="str">
        <f t="shared" si="1297"/>
        <v/>
      </c>
      <c r="AZ1123" s="144" t="str">
        <f t="shared" si="1298"/>
        <v/>
      </c>
      <c r="BA1123" s="144"/>
      <c r="BB1123" s="146" t="str">
        <f t="shared" si="1257"/>
        <v/>
      </c>
      <c r="BC1123" s="66" t="str">
        <f t="shared" si="1296"/>
        <v/>
      </c>
      <c r="BD1123" s="195" t="str">
        <f t="shared" si="1258"/>
        <v/>
      </c>
      <c r="BF1123" s="283"/>
      <c r="BG1123" s="286" t="str">
        <f t="shared" si="1259"/>
        <v/>
      </c>
      <c r="BY1123" s="211" t="str">
        <f t="shared" si="1260"/>
        <v/>
      </c>
      <c r="BZ1123" s="150" t="str">
        <f t="shared" si="1261"/>
        <v/>
      </c>
      <c r="CB1123" s="54" t="str">
        <f t="shared" si="1295"/>
        <v/>
      </c>
      <c r="CD1123" s="54" t="str">
        <f t="shared" si="1262"/>
        <v/>
      </c>
      <c r="CF1123" s="54" t="str">
        <f t="shared" si="1263"/>
        <v/>
      </c>
      <c r="CH1123" s="150" t="str">
        <f t="shared" si="1264"/>
        <v/>
      </c>
      <c r="CI1123" s="290"/>
      <c r="CJ1123" s="150" t="str">
        <f t="shared" si="1265"/>
        <v/>
      </c>
      <c r="CK1123" s="290"/>
      <c r="CL1123" s="54" t="str">
        <f t="shared" si="1284"/>
        <v/>
      </c>
      <c r="CM1123" s="290"/>
      <c r="CN1123" s="150" t="str">
        <f t="shared" si="1266"/>
        <v/>
      </c>
      <c r="CO1123" s="290"/>
      <c r="CP1123" s="150" t="str">
        <f t="shared" si="1267"/>
        <v/>
      </c>
      <c r="CQ1123" s="290"/>
      <c r="CR1123" s="150" t="str">
        <f t="shared" si="1268"/>
        <v/>
      </c>
      <c r="CS1123" s="290"/>
      <c r="CT1123" s="150" t="str">
        <f t="shared" si="1269"/>
        <v/>
      </c>
      <c r="CU1123" s="150"/>
      <c r="CV1123" s="150" t="str">
        <f t="shared" si="1270"/>
        <v/>
      </c>
      <c r="CW1123" s="94"/>
      <c r="CX1123" s="151" t="str">
        <f t="shared" si="1311"/>
        <v/>
      </c>
      <c r="CY1123" s="151" t="str">
        <f t="shared" si="1312"/>
        <v/>
      </c>
      <c r="CZ1123" s="152"/>
      <c r="DA1123" s="373" t="str">
        <f t="shared" si="1285"/>
        <v/>
      </c>
      <c r="DC1123" s="153">
        <f t="shared" si="1271"/>
        <v>0</v>
      </c>
      <c r="DD1123" s="153">
        <f t="shared" si="1272"/>
        <v>0</v>
      </c>
      <c r="DE1123" s="153">
        <f t="shared" si="1273"/>
        <v>0</v>
      </c>
      <c r="DF1123" s="158">
        <f t="shared" si="1274"/>
        <v>-4.7000000000000002E-3</v>
      </c>
      <c r="DG1123" s="159">
        <f t="shared" si="1286"/>
        <v>-1.1703000000000001</v>
      </c>
      <c r="DH1123" s="158">
        <f t="shared" si="1275"/>
        <v>3.1999999999999997E-3</v>
      </c>
      <c r="DI1123" s="159">
        <f t="shared" si="1287"/>
        <v>0.79679999999999995</v>
      </c>
      <c r="DJ1123" s="158">
        <f t="shared" si="1276"/>
        <v>-2.7000000000000001E-3</v>
      </c>
      <c r="DK1123" s="159">
        <f t="shared" si="1288"/>
        <v>-0.67230000000000001</v>
      </c>
      <c r="DL1123" s="158">
        <f t="shared" si="1277"/>
        <v>1.1999999999999999E-3</v>
      </c>
      <c r="DM1123" s="159">
        <f t="shared" si="1289"/>
        <v>0.29879999999999995</v>
      </c>
      <c r="DN1123" s="158">
        <f t="shared" si="1278"/>
        <v>1.46E-2</v>
      </c>
      <c r="DO1123" s="159">
        <f t="shared" si="1290"/>
        <v>3.6354000000000002</v>
      </c>
      <c r="DP1123" s="158">
        <f t="shared" si="1279"/>
        <v>-1.2999999999999999E-2</v>
      </c>
      <c r="DQ1123" s="159">
        <f t="shared" si="1291"/>
        <v>-3.2369999999999997</v>
      </c>
      <c r="DR1123" s="158">
        <f t="shared" si="1280"/>
        <v>-6.7000000000000002E-3</v>
      </c>
      <c r="DS1123" s="159">
        <f t="shared" si="1292"/>
        <v>-1.6683000000000001</v>
      </c>
      <c r="DT1123" s="158">
        <f t="shared" si="1281"/>
        <v>-1.2999999999999999E-2</v>
      </c>
      <c r="DU1123" s="159">
        <f t="shared" si="1293"/>
        <v>-3.2369999999999997</v>
      </c>
      <c r="DV1123" s="158">
        <f t="shared" si="1282"/>
        <v>-6.7000000000000002E-3</v>
      </c>
      <c r="DW1123" s="160">
        <f t="shared" si="1294"/>
        <v>-1.6683000000000001</v>
      </c>
    </row>
    <row r="1124" spans="1:127" ht="24.95" customHeight="1" x14ac:dyDescent="0.2">
      <c r="A1124" s="272">
        <v>1115</v>
      </c>
      <c r="B1124" s="336"/>
      <c r="C1124" s="332"/>
      <c r="D1124" s="333"/>
      <c r="E1124" s="334"/>
      <c r="F1124" s="335"/>
      <c r="G1124" s="334"/>
      <c r="H1124" s="371"/>
      <c r="I1124" s="334"/>
      <c r="J1124" s="334"/>
      <c r="K1124" s="334"/>
      <c r="L1124" s="334"/>
      <c r="M1124" s="334"/>
      <c r="N1124" s="334"/>
      <c r="O1124" s="337"/>
      <c r="P1124" s="337"/>
      <c r="Q1124" s="338" t="str">
        <f t="shared" si="1245"/>
        <v xml:space="preserve"> </v>
      </c>
      <c r="R1124" s="339" t="str">
        <f t="shared" si="1246"/>
        <v/>
      </c>
      <c r="S1124" s="340" t="str">
        <f t="shared" si="1299"/>
        <v/>
      </c>
      <c r="T1124" s="341" t="str">
        <f t="shared" si="1247"/>
        <v/>
      </c>
      <c r="U1124" s="341" t="str">
        <f t="shared" si="1248"/>
        <v/>
      </c>
      <c r="V1124" s="341" t="str">
        <f t="shared" si="1249"/>
        <v/>
      </c>
      <c r="W1124" s="341" t="str">
        <f t="shared" si="1250"/>
        <v/>
      </c>
      <c r="X1124" s="340" t="str">
        <f t="shared" si="1300"/>
        <v/>
      </c>
      <c r="Y1124" s="342" t="str">
        <f t="shared" si="1301"/>
        <v/>
      </c>
      <c r="Z1124" s="343" t="str">
        <f t="shared" si="1302"/>
        <v/>
      </c>
      <c r="AA1124" s="344" t="str">
        <f t="shared" si="1303"/>
        <v/>
      </c>
      <c r="AB1124" s="345" t="str">
        <f t="shared" si="1251"/>
        <v/>
      </c>
      <c r="AC1124" s="346" t="str">
        <f t="shared" si="1252"/>
        <v/>
      </c>
      <c r="AD1124" s="346" t="str">
        <f t="shared" si="1253"/>
        <v/>
      </c>
      <c r="AE1124" s="344" t="str">
        <f t="shared" si="1304"/>
        <v/>
      </c>
      <c r="AF1124" s="346" t="str">
        <f t="shared" si="1254"/>
        <v/>
      </c>
      <c r="AG1124" s="344" t="str">
        <f t="shared" si="1305"/>
        <v/>
      </c>
      <c r="AH1124" s="344" t="str">
        <f t="shared" si="1306"/>
        <v/>
      </c>
      <c r="AI1124" s="344" t="str">
        <f t="shared" si="1307"/>
        <v/>
      </c>
      <c r="AJ1124" s="346" t="str">
        <f t="shared" si="1308"/>
        <v/>
      </c>
      <c r="AK1124" s="346" t="str">
        <f t="shared" si="1309"/>
        <v/>
      </c>
      <c r="AL1124" s="347" t="str">
        <f t="shared" si="1310"/>
        <v/>
      </c>
      <c r="AM1124" s="141"/>
      <c r="AN1124" s="141"/>
      <c r="AO1124" s="142"/>
      <c r="AP1124" s="58">
        <f t="shared" si="1255"/>
        <v>0</v>
      </c>
      <c r="AQ1124" s="318">
        <f>SUM(AP$10:AP1124)</f>
        <v>0</v>
      </c>
      <c r="AR1124" s="143">
        <f t="shared" si="1242"/>
        <v>0.1</v>
      </c>
      <c r="AS1124" s="144" t="str">
        <f t="shared" si="1256"/>
        <v/>
      </c>
      <c r="AT1124" s="144" t="str">
        <f t="shared" si="1283"/>
        <v/>
      </c>
      <c r="AU1124" s="145"/>
      <c r="AV1124" s="58">
        <f t="shared" si="1243"/>
        <v>0</v>
      </c>
      <c r="AW1124" s="318">
        <f>SUM(AV$10:AV1124)</f>
        <v>0</v>
      </c>
      <c r="AX1124" s="319">
        <f t="shared" si="1244"/>
        <v>0.1</v>
      </c>
      <c r="AY1124" s="144" t="str">
        <f t="shared" si="1297"/>
        <v/>
      </c>
      <c r="AZ1124" s="144" t="str">
        <f t="shared" si="1298"/>
        <v/>
      </c>
      <c r="BA1124" s="144"/>
      <c r="BB1124" s="146" t="str">
        <f t="shared" si="1257"/>
        <v/>
      </c>
      <c r="BC1124" s="66" t="str">
        <f t="shared" si="1296"/>
        <v/>
      </c>
      <c r="BD1124" s="195" t="str">
        <f t="shared" si="1258"/>
        <v/>
      </c>
      <c r="BF1124" s="283"/>
      <c r="BG1124" s="286" t="str">
        <f t="shared" si="1259"/>
        <v/>
      </c>
      <c r="BY1124" s="211" t="str">
        <f t="shared" si="1260"/>
        <v/>
      </c>
      <c r="BZ1124" s="150" t="str">
        <f t="shared" si="1261"/>
        <v/>
      </c>
      <c r="CB1124" s="54" t="str">
        <f t="shared" si="1295"/>
        <v/>
      </c>
      <c r="CD1124" s="54" t="str">
        <f t="shared" si="1262"/>
        <v/>
      </c>
      <c r="CF1124" s="54" t="str">
        <f t="shared" si="1263"/>
        <v/>
      </c>
      <c r="CH1124" s="150" t="str">
        <f t="shared" si="1264"/>
        <v/>
      </c>
      <c r="CI1124" s="290"/>
      <c r="CJ1124" s="150" t="str">
        <f t="shared" si="1265"/>
        <v/>
      </c>
      <c r="CK1124" s="290"/>
      <c r="CL1124" s="54" t="str">
        <f t="shared" si="1284"/>
        <v/>
      </c>
      <c r="CM1124" s="290"/>
      <c r="CN1124" s="150" t="str">
        <f t="shared" si="1266"/>
        <v/>
      </c>
      <c r="CO1124" s="290"/>
      <c r="CP1124" s="150" t="str">
        <f t="shared" si="1267"/>
        <v/>
      </c>
      <c r="CQ1124" s="290"/>
      <c r="CR1124" s="150" t="str">
        <f t="shared" si="1268"/>
        <v/>
      </c>
      <c r="CS1124" s="290"/>
      <c r="CT1124" s="150" t="str">
        <f t="shared" si="1269"/>
        <v/>
      </c>
      <c r="CU1124" s="150"/>
      <c r="CV1124" s="150" t="str">
        <f t="shared" si="1270"/>
        <v/>
      </c>
      <c r="CW1124" s="94"/>
      <c r="CX1124" s="151" t="str">
        <f t="shared" si="1311"/>
        <v/>
      </c>
      <c r="CY1124" s="151" t="str">
        <f t="shared" si="1312"/>
        <v/>
      </c>
      <c r="CZ1124" s="152"/>
      <c r="DA1124" s="373" t="str">
        <f t="shared" si="1285"/>
        <v/>
      </c>
      <c r="DC1124" s="153">
        <f t="shared" si="1271"/>
        <v>0</v>
      </c>
      <c r="DD1124" s="153">
        <f t="shared" si="1272"/>
        <v>0</v>
      </c>
      <c r="DE1124" s="153">
        <f t="shared" si="1273"/>
        <v>0</v>
      </c>
      <c r="DF1124" s="158">
        <f t="shared" si="1274"/>
        <v>-4.7000000000000002E-3</v>
      </c>
      <c r="DG1124" s="159">
        <f t="shared" si="1286"/>
        <v>-1.1703000000000001</v>
      </c>
      <c r="DH1124" s="158">
        <f t="shared" si="1275"/>
        <v>3.1999999999999997E-3</v>
      </c>
      <c r="DI1124" s="159">
        <f t="shared" si="1287"/>
        <v>0.79679999999999995</v>
      </c>
      <c r="DJ1124" s="158">
        <f t="shared" si="1276"/>
        <v>-2.7000000000000001E-3</v>
      </c>
      <c r="DK1124" s="159">
        <f t="shared" si="1288"/>
        <v>-0.67230000000000001</v>
      </c>
      <c r="DL1124" s="158">
        <f t="shared" si="1277"/>
        <v>1.1999999999999999E-3</v>
      </c>
      <c r="DM1124" s="159">
        <f t="shared" si="1289"/>
        <v>0.29879999999999995</v>
      </c>
      <c r="DN1124" s="158">
        <f t="shared" si="1278"/>
        <v>1.46E-2</v>
      </c>
      <c r="DO1124" s="159">
        <f t="shared" si="1290"/>
        <v>3.6354000000000002</v>
      </c>
      <c r="DP1124" s="158">
        <f t="shared" si="1279"/>
        <v>-1.2999999999999999E-2</v>
      </c>
      <c r="DQ1124" s="159">
        <f t="shared" si="1291"/>
        <v>-3.2369999999999997</v>
      </c>
      <c r="DR1124" s="158">
        <f t="shared" si="1280"/>
        <v>-6.7000000000000002E-3</v>
      </c>
      <c r="DS1124" s="159">
        <f t="shared" si="1292"/>
        <v>-1.6683000000000001</v>
      </c>
      <c r="DT1124" s="158">
        <f t="shared" si="1281"/>
        <v>-1.2999999999999999E-2</v>
      </c>
      <c r="DU1124" s="159">
        <f t="shared" si="1293"/>
        <v>-3.2369999999999997</v>
      </c>
      <c r="DV1124" s="158">
        <f t="shared" si="1282"/>
        <v>-6.7000000000000002E-3</v>
      </c>
      <c r="DW1124" s="160">
        <f t="shared" si="1294"/>
        <v>-1.6683000000000001</v>
      </c>
    </row>
    <row r="1125" spans="1:127" ht="24.95" customHeight="1" x14ac:dyDescent="0.2">
      <c r="A1125" s="272">
        <v>1116</v>
      </c>
      <c r="B1125" s="336"/>
      <c r="C1125" s="332"/>
      <c r="D1125" s="333"/>
      <c r="E1125" s="334"/>
      <c r="F1125" s="335"/>
      <c r="G1125" s="334"/>
      <c r="H1125" s="371"/>
      <c r="I1125" s="334"/>
      <c r="J1125" s="334"/>
      <c r="K1125" s="334"/>
      <c r="L1125" s="334"/>
      <c r="M1125" s="334"/>
      <c r="N1125" s="334"/>
      <c r="O1125" s="337"/>
      <c r="P1125" s="337"/>
      <c r="Q1125" s="338" t="str">
        <f t="shared" si="1245"/>
        <v xml:space="preserve"> </v>
      </c>
      <c r="R1125" s="339" t="str">
        <f t="shared" si="1246"/>
        <v/>
      </c>
      <c r="S1125" s="340" t="str">
        <f t="shared" si="1299"/>
        <v/>
      </c>
      <c r="T1125" s="341" t="str">
        <f t="shared" si="1247"/>
        <v/>
      </c>
      <c r="U1125" s="341" t="str">
        <f t="shared" si="1248"/>
        <v/>
      </c>
      <c r="V1125" s="341" t="str">
        <f t="shared" si="1249"/>
        <v/>
      </c>
      <c r="W1125" s="341" t="str">
        <f t="shared" si="1250"/>
        <v/>
      </c>
      <c r="X1125" s="340" t="str">
        <f t="shared" si="1300"/>
        <v/>
      </c>
      <c r="Y1125" s="342" t="str">
        <f t="shared" si="1301"/>
        <v/>
      </c>
      <c r="Z1125" s="343" t="str">
        <f t="shared" si="1302"/>
        <v/>
      </c>
      <c r="AA1125" s="344" t="str">
        <f t="shared" si="1303"/>
        <v/>
      </c>
      <c r="AB1125" s="345" t="str">
        <f t="shared" si="1251"/>
        <v/>
      </c>
      <c r="AC1125" s="346" t="str">
        <f t="shared" si="1252"/>
        <v/>
      </c>
      <c r="AD1125" s="346" t="str">
        <f t="shared" si="1253"/>
        <v/>
      </c>
      <c r="AE1125" s="344" t="str">
        <f t="shared" si="1304"/>
        <v/>
      </c>
      <c r="AF1125" s="346" t="str">
        <f t="shared" si="1254"/>
        <v/>
      </c>
      <c r="AG1125" s="344" t="str">
        <f t="shared" si="1305"/>
        <v/>
      </c>
      <c r="AH1125" s="344" t="str">
        <f t="shared" si="1306"/>
        <v/>
      </c>
      <c r="AI1125" s="344" t="str">
        <f t="shared" si="1307"/>
        <v/>
      </c>
      <c r="AJ1125" s="346" t="str">
        <f t="shared" si="1308"/>
        <v/>
      </c>
      <c r="AK1125" s="346" t="str">
        <f t="shared" si="1309"/>
        <v/>
      </c>
      <c r="AL1125" s="347" t="str">
        <f t="shared" si="1310"/>
        <v/>
      </c>
      <c r="AM1125" s="141"/>
      <c r="AN1125" s="141"/>
      <c r="AO1125" s="142"/>
      <c r="AP1125" s="58">
        <f t="shared" si="1255"/>
        <v>0</v>
      </c>
      <c r="AQ1125" s="318">
        <f>SUM(AP$10:AP1125)</f>
        <v>0</v>
      </c>
      <c r="AR1125" s="143">
        <f t="shared" si="1242"/>
        <v>0.1</v>
      </c>
      <c r="AS1125" s="144" t="str">
        <f t="shared" si="1256"/>
        <v/>
      </c>
      <c r="AT1125" s="144" t="str">
        <f t="shared" si="1283"/>
        <v/>
      </c>
      <c r="AU1125" s="145"/>
      <c r="AV1125" s="58">
        <f t="shared" si="1243"/>
        <v>0</v>
      </c>
      <c r="AW1125" s="318">
        <f>SUM(AV$10:AV1125)</f>
        <v>0</v>
      </c>
      <c r="AX1125" s="319">
        <f t="shared" si="1244"/>
        <v>0.1</v>
      </c>
      <c r="AY1125" s="144" t="str">
        <f t="shared" si="1297"/>
        <v/>
      </c>
      <c r="AZ1125" s="144" t="str">
        <f t="shared" si="1298"/>
        <v/>
      </c>
      <c r="BA1125" s="144"/>
      <c r="BB1125" s="146" t="str">
        <f t="shared" si="1257"/>
        <v/>
      </c>
      <c r="BC1125" s="66" t="str">
        <f t="shared" si="1296"/>
        <v/>
      </c>
      <c r="BD1125" s="195" t="str">
        <f t="shared" si="1258"/>
        <v/>
      </c>
      <c r="BF1125" s="283"/>
      <c r="BG1125" s="286" t="str">
        <f t="shared" si="1259"/>
        <v/>
      </c>
      <c r="BY1125" s="211" t="str">
        <f t="shared" si="1260"/>
        <v/>
      </c>
      <c r="BZ1125" s="150" t="str">
        <f t="shared" si="1261"/>
        <v/>
      </c>
      <c r="CB1125" s="54" t="str">
        <f t="shared" si="1295"/>
        <v/>
      </c>
      <c r="CD1125" s="54" t="str">
        <f t="shared" si="1262"/>
        <v/>
      </c>
      <c r="CF1125" s="54" t="str">
        <f t="shared" si="1263"/>
        <v/>
      </c>
      <c r="CH1125" s="150" t="str">
        <f t="shared" si="1264"/>
        <v/>
      </c>
      <c r="CI1125" s="290"/>
      <c r="CJ1125" s="150" t="str">
        <f t="shared" si="1265"/>
        <v/>
      </c>
      <c r="CK1125" s="290"/>
      <c r="CL1125" s="54" t="str">
        <f t="shared" si="1284"/>
        <v/>
      </c>
      <c r="CM1125" s="290"/>
      <c r="CN1125" s="150" t="str">
        <f t="shared" si="1266"/>
        <v/>
      </c>
      <c r="CO1125" s="290"/>
      <c r="CP1125" s="150" t="str">
        <f t="shared" si="1267"/>
        <v/>
      </c>
      <c r="CQ1125" s="290"/>
      <c r="CR1125" s="150" t="str">
        <f t="shared" si="1268"/>
        <v/>
      </c>
      <c r="CS1125" s="290"/>
      <c r="CT1125" s="150" t="str">
        <f t="shared" si="1269"/>
        <v/>
      </c>
      <c r="CU1125" s="150"/>
      <c r="CV1125" s="150" t="str">
        <f t="shared" si="1270"/>
        <v/>
      </c>
      <c r="CW1125" s="94"/>
      <c r="CX1125" s="151" t="str">
        <f t="shared" si="1311"/>
        <v/>
      </c>
      <c r="CY1125" s="151" t="str">
        <f t="shared" si="1312"/>
        <v/>
      </c>
      <c r="CZ1125" s="152"/>
      <c r="DA1125" s="373" t="str">
        <f t="shared" si="1285"/>
        <v/>
      </c>
      <c r="DC1125" s="153">
        <f t="shared" si="1271"/>
        <v>0</v>
      </c>
      <c r="DD1125" s="153">
        <f t="shared" si="1272"/>
        <v>0</v>
      </c>
      <c r="DE1125" s="153">
        <f t="shared" si="1273"/>
        <v>0</v>
      </c>
      <c r="DF1125" s="158">
        <f t="shared" si="1274"/>
        <v>-4.7000000000000002E-3</v>
      </c>
      <c r="DG1125" s="159">
        <f t="shared" si="1286"/>
        <v>-1.1703000000000001</v>
      </c>
      <c r="DH1125" s="158">
        <f t="shared" si="1275"/>
        <v>3.1999999999999997E-3</v>
      </c>
      <c r="DI1125" s="159">
        <f t="shared" si="1287"/>
        <v>0.79679999999999995</v>
      </c>
      <c r="DJ1125" s="158">
        <f t="shared" si="1276"/>
        <v>-2.7000000000000001E-3</v>
      </c>
      <c r="DK1125" s="159">
        <f t="shared" si="1288"/>
        <v>-0.67230000000000001</v>
      </c>
      <c r="DL1125" s="158">
        <f t="shared" si="1277"/>
        <v>1.1999999999999999E-3</v>
      </c>
      <c r="DM1125" s="159">
        <f t="shared" si="1289"/>
        <v>0.29879999999999995</v>
      </c>
      <c r="DN1125" s="158">
        <f t="shared" si="1278"/>
        <v>1.46E-2</v>
      </c>
      <c r="DO1125" s="159">
        <f t="shared" si="1290"/>
        <v>3.6354000000000002</v>
      </c>
      <c r="DP1125" s="158">
        <f t="shared" si="1279"/>
        <v>-1.2999999999999999E-2</v>
      </c>
      <c r="DQ1125" s="159">
        <f t="shared" si="1291"/>
        <v>-3.2369999999999997</v>
      </c>
      <c r="DR1125" s="158">
        <f t="shared" si="1280"/>
        <v>-6.7000000000000002E-3</v>
      </c>
      <c r="DS1125" s="159">
        <f t="shared" si="1292"/>
        <v>-1.6683000000000001</v>
      </c>
      <c r="DT1125" s="158">
        <f t="shared" si="1281"/>
        <v>-1.2999999999999999E-2</v>
      </c>
      <c r="DU1125" s="159">
        <f t="shared" si="1293"/>
        <v>-3.2369999999999997</v>
      </c>
      <c r="DV1125" s="158">
        <f t="shared" si="1282"/>
        <v>-6.7000000000000002E-3</v>
      </c>
      <c r="DW1125" s="160">
        <f t="shared" si="1294"/>
        <v>-1.6683000000000001</v>
      </c>
    </row>
    <row r="1126" spans="1:127" ht="24.95" customHeight="1" x14ac:dyDescent="0.2">
      <c r="A1126" s="272">
        <v>1117</v>
      </c>
      <c r="B1126" s="336"/>
      <c r="C1126" s="332"/>
      <c r="D1126" s="333"/>
      <c r="E1126" s="334"/>
      <c r="F1126" s="335"/>
      <c r="G1126" s="334"/>
      <c r="H1126" s="371"/>
      <c r="I1126" s="334"/>
      <c r="J1126" s="334"/>
      <c r="K1126" s="334"/>
      <c r="L1126" s="334"/>
      <c r="M1126" s="334"/>
      <c r="N1126" s="334"/>
      <c r="O1126" s="337"/>
      <c r="P1126" s="337"/>
      <c r="Q1126" s="338" t="str">
        <f t="shared" si="1245"/>
        <v xml:space="preserve"> </v>
      </c>
      <c r="R1126" s="339" t="str">
        <f t="shared" si="1246"/>
        <v/>
      </c>
      <c r="S1126" s="340" t="str">
        <f t="shared" si="1299"/>
        <v/>
      </c>
      <c r="T1126" s="341" t="str">
        <f t="shared" si="1247"/>
        <v/>
      </c>
      <c r="U1126" s="341" t="str">
        <f t="shared" si="1248"/>
        <v/>
      </c>
      <c r="V1126" s="341" t="str">
        <f t="shared" si="1249"/>
        <v/>
      </c>
      <c r="W1126" s="341" t="str">
        <f t="shared" si="1250"/>
        <v/>
      </c>
      <c r="X1126" s="340" t="str">
        <f t="shared" si="1300"/>
        <v/>
      </c>
      <c r="Y1126" s="342" t="str">
        <f t="shared" si="1301"/>
        <v/>
      </c>
      <c r="Z1126" s="343" t="str">
        <f t="shared" si="1302"/>
        <v/>
      </c>
      <c r="AA1126" s="344" t="str">
        <f t="shared" si="1303"/>
        <v/>
      </c>
      <c r="AB1126" s="345" t="str">
        <f t="shared" si="1251"/>
        <v/>
      </c>
      <c r="AC1126" s="346" t="str">
        <f t="shared" si="1252"/>
        <v/>
      </c>
      <c r="AD1126" s="346" t="str">
        <f t="shared" si="1253"/>
        <v/>
      </c>
      <c r="AE1126" s="344" t="str">
        <f t="shared" si="1304"/>
        <v/>
      </c>
      <c r="AF1126" s="346" t="str">
        <f t="shared" si="1254"/>
        <v/>
      </c>
      <c r="AG1126" s="344" t="str">
        <f t="shared" si="1305"/>
        <v/>
      </c>
      <c r="AH1126" s="344" t="str">
        <f t="shared" si="1306"/>
        <v/>
      </c>
      <c r="AI1126" s="344" t="str">
        <f t="shared" si="1307"/>
        <v/>
      </c>
      <c r="AJ1126" s="346" t="str">
        <f t="shared" si="1308"/>
        <v/>
      </c>
      <c r="AK1126" s="346" t="str">
        <f t="shared" si="1309"/>
        <v/>
      </c>
      <c r="AL1126" s="347" t="str">
        <f t="shared" si="1310"/>
        <v/>
      </c>
      <c r="AM1126" s="141"/>
      <c r="AN1126" s="141"/>
      <c r="AO1126" s="142"/>
      <c r="AP1126" s="58">
        <f t="shared" si="1255"/>
        <v>0</v>
      </c>
      <c r="AQ1126" s="318">
        <f>SUM(AP$10:AP1126)</f>
        <v>0</v>
      </c>
      <c r="AR1126" s="143">
        <f t="shared" si="1242"/>
        <v>0.1</v>
      </c>
      <c r="AS1126" s="144" t="str">
        <f t="shared" si="1256"/>
        <v/>
      </c>
      <c r="AT1126" s="144" t="str">
        <f t="shared" si="1283"/>
        <v/>
      </c>
      <c r="AU1126" s="145"/>
      <c r="AV1126" s="58">
        <f t="shared" si="1243"/>
        <v>0</v>
      </c>
      <c r="AW1126" s="318">
        <f>SUM(AV$10:AV1126)</f>
        <v>0</v>
      </c>
      <c r="AX1126" s="319">
        <f t="shared" si="1244"/>
        <v>0.1</v>
      </c>
      <c r="AY1126" s="144" t="str">
        <f t="shared" si="1297"/>
        <v/>
      </c>
      <c r="AZ1126" s="144" t="str">
        <f t="shared" si="1298"/>
        <v/>
      </c>
      <c r="BA1126" s="144"/>
      <c r="BB1126" s="146" t="str">
        <f t="shared" si="1257"/>
        <v/>
      </c>
      <c r="BC1126" s="66" t="str">
        <f t="shared" si="1296"/>
        <v/>
      </c>
      <c r="BD1126" s="195" t="str">
        <f t="shared" si="1258"/>
        <v/>
      </c>
      <c r="BF1126" s="283"/>
      <c r="BG1126" s="286" t="str">
        <f t="shared" si="1259"/>
        <v/>
      </c>
      <c r="BY1126" s="211" t="str">
        <f t="shared" si="1260"/>
        <v/>
      </c>
      <c r="BZ1126" s="150" t="str">
        <f t="shared" si="1261"/>
        <v/>
      </c>
      <c r="CB1126" s="54" t="str">
        <f t="shared" si="1295"/>
        <v/>
      </c>
      <c r="CD1126" s="54" t="str">
        <f t="shared" si="1262"/>
        <v/>
      </c>
      <c r="CF1126" s="54" t="str">
        <f t="shared" si="1263"/>
        <v/>
      </c>
      <c r="CH1126" s="150" t="str">
        <f t="shared" si="1264"/>
        <v/>
      </c>
      <c r="CI1126" s="290"/>
      <c r="CJ1126" s="150" t="str">
        <f t="shared" si="1265"/>
        <v/>
      </c>
      <c r="CK1126" s="290"/>
      <c r="CL1126" s="54" t="str">
        <f t="shared" si="1284"/>
        <v/>
      </c>
      <c r="CM1126" s="290"/>
      <c r="CN1126" s="150" t="str">
        <f t="shared" si="1266"/>
        <v/>
      </c>
      <c r="CO1126" s="290"/>
      <c r="CP1126" s="150" t="str">
        <f t="shared" si="1267"/>
        <v/>
      </c>
      <c r="CQ1126" s="290"/>
      <c r="CR1126" s="150" t="str">
        <f t="shared" si="1268"/>
        <v/>
      </c>
      <c r="CS1126" s="290"/>
      <c r="CT1126" s="150" t="str">
        <f t="shared" si="1269"/>
        <v/>
      </c>
      <c r="CU1126" s="150"/>
      <c r="CV1126" s="150" t="str">
        <f t="shared" si="1270"/>
        <v/>
      </c>
      <c r="CW1126" s="94"/>
      <c r="CX1126" s="151" t="str">
        <f t="shared" si="1311"/>
        <v/>
      </c>
      <c r="CY1126" s="151" t="str">
        <f t="shared" si="1312"/>
        <v/>
      </c>
      <c r="CZ1126" s="152"/>
      <c r="DA1126" s="373" t="str">
        <f t="shared" si="1285"/>
        <v/>
      </c>
      <c r="DC1126" s="153">
        <f t="shared" si="1271"/>
        <v>0</v>
      </c>
      <c r="DD1126" s="153">
        <f t="shared" si="1272"/>
        <v>0</v>
      </c>
      <c r="DE1126" s="153">
        <f t="shared" si="1273"/>
        <v>0</v>
      </c>
      <c r="DF1126" s="158">
        <f t="shared" si="1274"/>
        <v>-4.7000000000000002E-3</v>
      </c>
      <c r="DG1126" s="159">
        <f t="shared" si="1286"/>
        <v>-1.1703000000000001</v>
      </c>
      <c r="DH1126" s="158">
        <f t="shared" si="1275"/>
        <v>3.1999999999999997E-3</v>
      </c>
      <c r="DI1126" s="159">
        <f t="shared" si="1287"/>
        <v>0.79679999999999995</v>
      </c>
      <c r="DJ1126" s="158">
        <f t="shared" si="1276"/>
        <v>-2.7000000000000001E-3</v>
      </c>
      <c r="DK1126" s="159">
        <f t="shared" si="1288"/>
        <v>-0.67230000000000001</v>
      </c>
      <c r="DL1126" s="158">
        <f t="shared" si="1277"/>
        <v>1.1999999999999999E-3</v>
      </c>
      <c r="DM1126" s="159">
        <f t="shared" si="1289"/>
        <v>0.29879999999999995</v>
      </c>
      <c r="DN1126" s="158">
        <f t="shared" si="1278"/>
        <v>1.46E-2</v>
      </c>
      <c r="DO1126" s="159">
        <f t="shared" si="1290"/>
        <v>3.6354000000000002</v>
      </c>
      <c r="DP1126" s="158">
        <f t="shared" si="1279"/>
        <v>-1.2999999999999999E-2</v>
      </c>
      <c r="DQ1126" s="159">
        <f t="shared" si="1291"/>
        <v>-3.2369999999999997</v>
      </c>
      <c r="DR1126" s="158">
        <f t="shared" si="1280"/>
        <v>-6.7000000000000002E-3</v>
      </c>
      <c r="DS1126" s="159">
        <f t="shared" si="1292"/>
        <v>-1.6683000000000001</v>
      </c>
      <c r="DT1126" s="158">
        <f t="shared" si="1281"/>
        <v>-1.2999999999999999E-2</v>
      </c>
      <c r="DU1126" s="159">
        <f t="shared" si="1293"/>
        <v>-3.2369999999999997</v>
      </c>
      <c r="DV1126" s="158">
        <f t="shared" si="1282"/>
        <v>-6.7000000000000002E-3</v>
      </c>
      <c r="DW1126" s="160">
        <f t="shared" si="1294"/>
        <v>-1.6683000000000001</v>
      </c>
    </row>
    <row r="1127" spans="1:127" ht="24.95" customHeight="1" x14ac:dyDescent="0.2">
      <c r="A1127" s="272">
        <v>1118</v>
      </c>
      <c r="B1127" s="336"/>
      <c r="C1127" s="332"/>
      <c r="D1127" s="333"/>
      <c r="E1127" s="334"/>
      <c r="F1127" s="335"/>
      <c r="G1127" s="334"/>
      <c r="H1127" s="371"/>
      <c r="I1127" s="334"/>
      <c r="J1127" s="334"/>
      <c r="K1127" s="334"/>
      <c r="L1127" s="334"/>
      <c r="M1127" s="334"/>
      <c r="N1127" s="334"/>
      <c r="O1127" s="337"/>
      <c r="P1127" s="337"/>
      <c r="Q1127" s="338" t="str">
        <f t="shared" si="1245"/>
        <v xml:space="preserve"> </v>
      </c>
      <c r="R1127" s="339" t="str">
        <f t="shared" si="1246"/>
        <v/>
      </c>
      <c r="S1127" s="340" t="str">
        <f t="shared" si="1299"/>
        <v/>
      </c>
      <c r="T1127" s="341" t="str">
        <f t="shared" si="1247"/>
        <v/>
      </c>
      <c r="U1127" s="341" t="str">
        <f t="shared" si="1248"/>
        <v/>
      </c>
      <c r="V1127" s="341" t="str">
        <f t="shared" si="1249"/>
        <v/>
      </c>
      <c r="W1127" s="341" t="str">
        <f t="shared" si="1250"/>
        <v/>
      </c>
      <c r="X1127" s="340" t="str">
        <f t="shared" si="1300"/>
        <v/>
      </c>
      <c r="Y1127" s="342" t="str">
        <f t="shared" si="1301"/>
        <v/>
      </c>
      <c r="Z1127" s="343" t="str">
        <f t="shared" si="1302"/>
        <v/>
      </c>
      <c r="AA1127" s="344" t="str">
        <f t="shared" si="1303"/>
        <v/>
      </c>
      <c r="AB1127" s="345" t="str">
        <f t="shared" si="1251"/>
        <v/>
      </c>
      <c r="AC1127" s="346" t="str">
        <f t="shared" si="1252"/>
        <v/>
      </c>
      <c r="AD1127" s="346" t="str">
        <f t="shared" si="1253"/>
        <v/>
      </c>
      <c r="AE1127" s="344" t="str">
        <f t="shared" si="1304"/>
        <v/>
      </c>
      <c r="AF1127" s="346" t="str">
        <f t="shared" si="1254"/>
        <v/>
      </c>
      <c r="AG1127" s="344" t="str">
        <f t="shared" si="1305"/>
        <v/>
      </c>
      <c r="AH1127" s="344" t="str">
        <f t="shared" si="1306"/>
        <v/>
      </c>
      <c r="AI1127" s="344" t="str">
        <f t="shared" si="1307"/>
        <v/>
      </c>
      <c r="AJ1127" s="346" t="str">
        <f t="shared" si="1308"/>
        <v/>
      </c>
      <c r="AK1127" s="346" t="str">
        <f t="shared" si="1309"/>
        <v/>
      </c>
      <c r="AL1127" s="347" t="str">
        <f t="shared" si="1310"/>
        <v/>
      </c>
      <c r="AM1127" s="141"/>
      <c r="AN1127" s="141"/>
      <c r="AO1127" s="142"/>
      <c r="AP1127" s="58">
        <f t="shared" si="1255"/>
        <v>0</v>
      </c>
      <c r="AQ1127" s="318">
        <f>SUM(AP$10:AP1127)</f>
        <v>0</v>
      </c>
      <c r="AR1127" s="143">
        <f t="shared" ref="AR1127:AR1190" si="1313">IF(AP1127&gt;0,AQ1127,AQ1127+0.1)</f>
        <v>0.1</v>
      </c>
      <c r="AS1127" s="144" t="str">
        <f t="shared" si="1256"/>
        <v/>
      </c>
      <c r="AT1127" s="144" t="str">
        <f t="shared" si="1283"/>
        <v/>
      </c>
      <c r="AU1127" s="145"/>
      <c r="AV1127" s="58">
        <f t="shared" ref="AV1127:AV1190" si="1314">IF(D1127="",0,1)</f>
        <v>0</v>
      </c>
      <c r="AW1127" s="318">
        <f>SUM(AV$10:AV1127)</f>
        <v>0</v>
      </c>
      <c r="AX1127" s="319">
        <f t="shared" ref="AX1127:AX1190" si="1315">IF(AV1127&gt;0,AW1127,AW1127+0.1)</f>
        <v>0.1</v>
      </c>
      <c r="AY1127" s="144" t="str">
        <f t="shared" si="1297"/>
        <v/>
      </c>
      <c r="AZ1127" s="144" t="str">
        <f t="shared" si="1298"/>
        <v/>
      </c>
      <c r="BA1127" s="144"/>
      <c r="BB1127" s="146" t="str">
        <f t="shared" si="1257"/>
        <v/>
      </c>
      <c r="BC1127" s="66" t="str">
        <f t="shared" si="1296"/>
        <v/>
      </c>
      <c r="BD1127" s="195" t="str">
        <f t="shared" si="1258"/>
        <v/>
      </c>
      <c r="BF1127" s="283"/>
      <c r="BG1127" s="286" t="str">
        <f t="shared" si="1259"/>
        <v/>
      </c>
      <c r="BY1127" s="211" t="str">
        <f t="shared" si="1260"/>
        <v/>
      </c>
      <c r="BZ1127" s="150" t="str">
        <f t="shared" si="1261"/>
        <v/>
      </c>
      <c r="CB1127" s="54" t="str">
        <f t="shared" si="1295"/>
        <v/>
      </c>
      <c r="CD1127" s="54" t="str">
        <f t="shared" si="1262"/>
        <v/>
      </c>
      <c r="CF1127" s="54" t="str">
        <f t="shared" si="1263"/>
        <v/>
      </c>
      <c r="CH1127" s="150" t="str">
        <f t="shared" si="1264"/>
        <v/>
      </c>
      <c r="CI1127" s="290"/>
      <c r="CJ1127" s="150" t="str">
        <f t="shared" si="1265"/>
        <v/>
      </c>
      <c r="CK1127" s="290"/>
      <c r="CL1127" s="54" t="str">
        <f t="shared" si="1284"/>
        <v/>
      </c>
      <c r="CM1127" s="290"/>
      <c r="CN1127" s="150" t="str">
        <f t="shared" si="1266"/>
        <v/>
      </c>
      <c r="CO1127" s="290"/>
      <c r="CP1127" s="150" t="str">
        <f t="shared" si="1267"/>
        <v/>
      </c>
      <c r="CQ1127" s="290"/>
      <c r="CR1127" s="150" t="str">
        <f t="shared" si="1268"/>
        <v/>
      </c>
      <c r="CS1127" s="290"/>
      <c r="CT1127" s="150" t="str">
        <f t="shared" si="1269"/>
        <v/>
      </c>
      <c r="CU1127" s="150"/>
      <c r="CV1127" s="150" t="str">
        <f t="shared" si="1270"/>
        <v/>
      </c>
      <c r="CW1127" s="94"/>
      <c r="CX1127" s="151" t="str">
        <f t="shared" si="1311"/>
        <v/>
      </c>
      <c r="CY1127" s="151" t="str">
        <f t="shared" si="1312"/>
        <v/>
      </c>
      <c r="CZ1127" s="152"/>
      <c r="DA1127" s="373" t="str">
        <f t="shared" si="1285"/>
        <v/>
      </c>
      <c r="DC1127" s="153">
        <f t="shared" si="1271"/>
        <v>0</v>
      </c>
      <c r="DD1127" s="153">
        <f t="shared" si="1272"/>
        <v>0</v>
      </c>
      <c r="DE1127" s="153">
        <f t="shared" si="1273"/>
        <v>0</v>
      </c>
      <c r="DF1127" s="158">
        <f t="shared" si="1274"/>
        <v>-4.7000000000000002E-3</v>
      </c>
      <c r="DG1127" s="159">
        <f t="shared" si="1286"/>
        <v>-1.1703000000000001</v>
      </c>
      <c r="DH1127" s="158">
        <f t="shared" si="1275"/>
        <v>3.1999999999999997E-3</v>
      </c>
      <c r="DI1127" s="159">
        <f t="shared" si="1287"/>
        <v>0.79679999999999995</v>
      </c>
      <c r="DJ1127" s="158">
        <f t="shared" si="1276"/>
        <v>-2.7000000000000001E-3</v>
      </c>
      <c r="DK1127" s="159">
        <f t="shared" si="1288"/>
        <v>-0.67230000000000001</v>
      </c>
      <c r="DL1127" s="158">
        <f t="shared" si="1277"/>
        <v>1.1999999999999999E-3</v>
      </c>
      <c r="DM1127" s="159">
        <f t="shared" si="1289"/>
        <v>0.29879999999999995</v>
      </c>
      <c r="DN1127" s="158">
        <f t="shared" si="1278"/>
        <v>1.46E-2</v>
      </c>
      <c r="DO1127" s="159">
        <f t="shared" si="1290"/>
        <v>3.6354000000000002</v>
      </c>
      <c r="DP1127" s="158">
        <f t="shared" si="1279"/>
        <v>-1.2999999999999999E-2</v>
      </c>
      <c r="DQ1127" s="159">
        <f t="shared" si="1291"/>
        <v>-3.2369999999999997</v>
      </c>
      <c r="DR1127" s="158">
        <f t="shared" si="1280"/>
        <v>-6.7000000000000002E-3</v>
      </c>
      <c r="DS1127" s="159">
        <f t="shared" si="1292"/>
        <v>-1.6683000000000001</v>
      </c>
      <c r="DT1127" s="158">
        <f t="shared" si="1281"/>
        <v>-1.2999999999999999E-2</v>
      </c>
      <c r="DU1127" s="159">
        <f t="shared" si="1293"/>
        <v>-3.2369999999999997</v>
      </c>
      <c r="DV1127" s="158">
        <f t="shared" si="1282"/>
        <v>-6.7000000000000002E-3</v>
      </c>
      <c r="DW1127" s="160">
        <f t="shared" si="1294"/>
        <v>-1.6683000000000001</v>
      </c>
    </row>
    <row r="1128" spans="1:127" ht="24.95" customHeight="1" x14ac:dyDescent="0.2">
      <c r="A1128" s="272">
        <v>1119</v>
      </c>
      <c r="B1128" s="336"/>
      <c r="C1128" s="332"/>
      <c r="D1128" s="333"/>
      <c r="E1128" s="334"/>
      <c r="F1128" s="335"/>
      <c r="G1128" s="334"/>
      <c r="H1128" s="371"/>
      <c r="I1128" s="334"/>
      <c r="J1128" s="334"/>
      <c r="K1128" s="334"/>
      <c r="L1128" s="334"/>
      <c r="M1128" s="334"/>
      <c r="N1128" s="334"/>
      <c r="O1128" s="337"/>
      <c r="P1128" s="337"/>
      <c r="Q1128" s="338" t="str">
        <f t="shared" si="1245"/>
        <v xml:space="preserve"> </v>
      </c>
      <c r="R1128" s="339" t="str">
        <f t="shared" si="1246"/>
        <v/>
      </c>
      <c r="S1128" s="340" t="str">
        <f t="shared" si="1299"/>
        <v/>
      </c>
      <c r="T1128" s="341" t="str">
        <f t="shared" si="1247"/>
        <v/>
      </c>
      <c r="U1128" s="341" t="str">
        <f t="shared" si="1248"/>
        <v/>
      </c>
      <c r="V1128" s="341" t="str">
        <f t="shared" si="1249"/>
        <v/>
      </c>
      <c r="W1128" s="341" t="str">
        <f t="shared" si="1250"/>
        <v/>
      </c>
      <c r="X1128" s="340" t="str">
        <f t="shared" si="1300"/>
        <v/>
      </c>
      <c r="Y1128" s="342" t="str">
        <f t="shared" si="1301"/>
        <v/>
      </c>
      <c r="Z1128" s="343" t="str">
        <f t="shared" si="1302"/>
        <v/>
      </c>
      <c r="AA1128" s="344" t="str">
        <f t="shared" si="1303"/>
        <v/>
      </c>
      <c r="AB1128" s="345" t="str">
        <f t="shared" si="1251"/>
        <v/>
      </c>
      <c r="AC1128" s="346" t="str">
        <f t="shared" si="1252"/>
        <v/>
      </c>
      <c r="AD1128" s="346" t="str">
        <f t="shared" si="1253"/>
        <v/>
      </c>
      <c r="AE1128" s="344" t="str">
        <f t="shared" si="1304"/>
        <v/>
      </c>
      <c r="AF1128" s="346" t="str">
        <f t="shared" si="1254"/>
        <v/>
      </c>
      <c r="AG1128" s="344" t="str">
        <f t="shared" si="1305"/>
        <v/>
      </c>
      <c r="AH1128" s="344" t="str">
        <f t="shared" si="1306"/>
        <v/>
      </c>
      <c r="AI1128" s="344" t="str">
        <f t="shared" si="1307"/>
        <v/>
      </c>
      <c r="AJ1128" s="346" t="str">
        <f t="shared" si="1308"/>
        <v/>
      </c>
      <c r="AK1128" s="346" t="str">
        <f t="shared" si="1309"/>
        <v/>
      </c>
      <c r="AL1128" s="347" t="str">
        <f t="shared" si="1310"/>
        <v/>
      </c>
      <c r="AM1128" s="141"/>
      <c r="AN1128" s="141"/>
      <c r="AO1128" s="142"/>
      <c r="AP1128" s="58">
        <f t="shared" si="1255"/>
        <v>0</v>
      </c>
      <c r="AQ1128" s="318">
        <f>SUM(AP$10:AP1128)</f>
        <v>0</v>
      </c>
      <c r="AR1128" s="143">
        <f t="shared" si="1313"/>
        <v>0.1</v>
      </c>
      <c r="AS1128" s="144" t="str">
        <f t="shared" si="1256"/>
        <v/>
      </c>
      <c r="AT1128" s="144" t="str">
        <f t="shared" si="1283"/>
        <v/>
      </c>
      <c r="AU1128" s="145"/>
      <c r="AV1128" s="58">
        <f t="shared" si="1314"/>
        <v>0</v>
      </c>
      <c r="AW1128" s="318">
        <f>SUM(AV$10:AV1128)</f>
        <v>0</v>
      </c>
      <c r="AX1128" s="319">
        <f t="shared" si="1315"/>
        <v>0.1</v>
      </c>
      <c r="AY1128" s="144" t="str">
        <f t="shared" si="1297"/>
        <v/>
      </c>
      <c r="AZ1128" s="144" t="str">
        <f t="shared" si="1298"/>
        <v/>
      </c>
      <c r="BA1128" s="144"/>
      <c r="BB1128" s="146" t="str">
        <f t="shared" si="1257"/>
        <v/>
      </c>
      <c r="BC1128" s="66" t="str">
        <f t="shared" si="1296"/>
        <v/>
      </c>
      <c r="BD1128" s="195" t="str">
        <f t="shared" si="1258"/>
        <v/>
      </c>
      <c r="BF1128" s="283"/>
      <c r="BG1128" s="286" t="str">
        <f t="shared" si="1259"/>
        <v/>
      </c>
      <c r="BY1128" s="211" t="str">
        <f t="shared" si="1260"/>
        <v/>
      </c>
      <c r="BZ1128" s="150" t="str">
        <f t="shared" si="1261"/>
        <v/>
      </c>
      <c r="CB1128" s="54" t="str">
        <f t="shared" si="1295"/>
        <v/>
      </c>
      <c r="CD1128" s="54" t="str">
        <f t="shared" si="1262"/>
        <v/>
      </c>
      <c r="CF1128" s="54" t="str">
        <f t="shared" si="1263"/>
        <v/>
      </c>
      <c r="CH1128" s="150" t="str">
        <f t="shared" si="1264"/>
        <v/>
      </c>
      <c r="CI1128" s="290"/>
      <c r="CJ1128" s="150" t="str">
        <f t="shared" si="1265"/>
        <v/>
      </c>
      <c r="CK1128" s="290"/>
      <c r="CL1128" s="54" t="str">
        <f t="shared" si="1284"/>
        <v/>
      </c>
      <c r="CM1128" s="290"/>
      <c r="CN1128" s="150" t="str">
        <f t="shared" si="1266"/>
        <v/>
      </c>
      <c r="CO1128" s="290"/>
      <c r="CP1128" s="150" t="str">
        <f t="shared" si="1267"/>
        <v/>
      </c>
      <c r="CQ1128" s="290"/>
      <c r="CR1128" s="150" t="str">
        <f t="shared" si="1268"/>
        <v/>
      </c>
      <c r="CS1128" s="290"/>
      <c r="CT1128" s="150" t="str">
        <f t="shared" si="1269"/>
        <v/>
      </c>
      <c r="CU1128" s="150"/>
      <c r="CV1128" s="150" t="str">
        <f t="shared" si="1270"/>
        <v/>
      </c>
      <c r="CW1128" s="94"/>
      <c r="CX1128" s="151" t="str">
        <f t="shared" si="1311"/>
        <v/>
      </c>
      <c r="CY1128" s="151" t="str">
        <f t="shared" si="1312"/>
        <v/>
      </c>
      <c r="CZ1128" s="152"/>
      <c r="DA1128" s="373" t="str">
        <f t="shared" si="1285"/>
        <v/>
      </c>
      <c r="DC1128" s="153">
        <f t="shared" si="1271"/>
        <v>0</v>
      </c>
      <c r="DD1128" s="153">
        <f t="shared" si="1272"/>
        <v>0</v>
      </c>
      <c r="DE1128" s="153">
        <f t="shared" si="1273"/>
        <v>0</v>
      </c>
      <c r="DF1128" s="158">
        <f t="shared" si="1274"/>
        <v>-4.7000000000000002E-3</v>
      </c>
      <c r="DG1128" s="159">
        <f t="shared" si="1286"/>
        <v>-1.1703000000000001</v>
      </c>
      <c r="DH1128" s="158">
        <f t="shared" si="1275"/>
        <v>3.1999999999999997E-3</v>
      </c>
      <c r="DI1128" s="159">
        <f t="shared" si="1287"/>
        <v>0.79679999999999995</v>
      </c>
      <c r="DJ1128" s="158">
        <f t="shared" si="1276"/>
        <v>-2.7000000000000001E-3</v>
      </c>
      <c r="DK1128" s="159">
        <f t="shared" si="1288"/>
        <v>-0.67230000000000001</v>
      </c>
      <c r="DL1128" s="158">
        <f t="shared" si="1277"/>
        <v>1.1999999999999999E-3</v>
      </c>
      <c r="DM1128" s="159">
        <f t="shared" si="1289"/>
        <v>0.29879999999999995</v>
      </c>
      <c r="DN1128" s="158">
        <f t="shared" si="1278"/>
        <v>1.46E-2</v>
      </c>
      <c r="DO1128" s="159">
        <f t="shared" si="1290"/>
        <v>3.6354000000000002</v>
      </c>
      <c r="DP1128" s="158">
        <f t="shared" si="1279"/>
        <v>-1.2999999999999999E-2</v>
      </c>
      <c r="DQ1128" s="159">
        <f t="shared" si="1291"/>
        <v>-3.2369999999999997</v>
      </c>
      <c r="DR1128" s="158">
        <f t="shared" si="1280"/>
        <v>-6.7000000000000002E-3</v>
      </c>
      <c r="DS1128" s="159">
        <f t="shared" si="1292"/>
        <v>-1.6683000000000001</v>
      </c>
      <c r="DT1128" s="158">
        <f t="shared" si="1281"/>
        <v>-1.2999999999999999E-2</v>
      </c>
      <c r="DU1128" s="159">
        <f t="shared" si="1293"/>
        <v>-3.2369999999999997</v>
      </c>
      <c r="DV1128" s="158">
        <f t="shared" si="1282"/>
        <v>-6.7000000000000002E-3</v>
      </c>
      <c r="DW1128" s="160">
        <f t="shared" si="1294"/>
        <v>-1.6683000000000001</v>
      </c>
    </row>
    <row r="1129" spans="1:127" ht="24.95" customHeight="1" x14ac:dyDescent="0.2">
      <c r="A1129" s="272">
        <v>1120</v>
      </c>
      <c r="B1129" s="336"/>
      <c r="C1129" s="332"/>
      <c r="D1129" s="333"/>
      <c r="E1129" s="334"/>
      <c r="F1129" s="335"/>
      <c r="G1129" s="334"/>
      <c r="H1129" s="371"/>
      <c r="I1129" s="334"/>
      <c r="J1129" s="334"/>
      <c r="K1129" s="334"/>
      <c r="L1129" s="334"/>
      <c r="M1129" s="334"/>
      <c r="N1129" s="334"/>
      <c r="O1129" s="337"/>
      <c r="P1129" s="337"/>
      <c r="Q1129" s="338" t="str">
        <f t="shared" si="1245"/>
        <v xml:space="preserve"> </v>
      </c>
      <c r="R1129" s="339" t="str">
        <f t="shared" si="1246"/>
        <v/>
      </c>
      <c r="S1129" s="340" t="str">
        <f t="shared" si="1299"/>
        <v/>
      </c>
      <c r="T1129" s="341" t="str">
        <f t="shared" si="1247"/>
        <v/>
      </c>
      <c r="U1129" s="341" t="str">
        <f t="shared" si="1248"/>
        <v/>
      </c>
      <c r="V1129" s="341" t="str">
        <f t="shared" si="1249"/>
        <v/>
      </c>
      <c r="W1129" s="341" t="str">
        <f t="shared" si="1250"/>
        <v/>
      </c>
      <c r="X1129" s="340" t="str">
        <f t="shared" si="1300"/>
        <v/>
      </c>
      <c r="Y1129" s="342" t="str">
        <f t="shared" si="1301"/>
        <v/>
      </c>
      <c r="Z1129" s="343" t="str">
        <f t="shared" si="1302"/>
        <v/>
      </c>
      <c r="AA1129" s="344" t="str">
        <f t="shared" si="1303"/>
        <v/>
      </c>
      <c r="AB1129" s="345" t="str">
        <f t="shared" si="1251"/>
        <v/>
      </c>
      <c r="AC1129" s="346" t="str">
        <f t="shared" si="1252"/>
        <v/>
      </c>
      <c r="AD1129" s="346" t="str">
        <f t="shared" si="1253"/>
        <v/>
      </c>
      <c r="AE1129" s="344" t="str">
        <f t="shared" si="1304"/>
        <v/>
      </c>
      <c r="AF1129" s="346" t="str">
        <f t="shared" si="1254"/>
        <v/>
      </c>
      <c r="AG1129" s="344" t="str">
        <f t="shared" si="1305"/>
        <v/>
      </c>
      <c r="AH1129" s="344" t="str">
        <f t="shared" si="1306"/>
        <v/>
      </c>
      <c r="AI1129" s="344" t="str">
        <f t="shared" si="1307"/>
        <v/>
      </c>
      <c r="AJ1129" s="346" t="str">
        <f t="shared" si="1308"/>
        <v/>
      </c>
      <c r="AK1129" s="346" t="str">
        <f t="shared" si="1309"/>
        <v/>
      </c>
      <c r="AL1129" s="347" t="str">
        <f t="shared" si="1310"/>
        <v/>
      </c>
      <c r="AM1129" s="141"/>
      <c r="AN1129" s="141"/>
      <c r="AO1129" s="142"/>
      <c r="AP1129" s="58">
        <f t="shared" si="1255"/>
        <v>0</v>
      </c>
      <c r="AQ1129" s="318">
        <f>SUM(AP$10:AP1129)</f>
        <v>0</v>
      </c>
      <c r="AR1129" s="143">
        <f t="shared" si="1313"/>
        <v>0.1</v>
      </c>
      <c r="AS1129" s="144" t="str">
        <f t="shared" si="1256"/>
        <v/>
      </c>
      <c r="AT1129" s="144" t="str">
        <f t="shared" si="1283"/>
        <v/>
      </c>
      <c r="AU1129" s="145"/>
      <c r="AV1129" s="58">
        <f t="shared" si="1314"/>
        <v>0</v>
      </c>
      <c r="AW1129" s="318">
        <f>SUM(AV$10:AV1129)</f>
        <v>0</v>
      </c>
      <c r="AX1129" s="319">
        <f t="shared" si="1315"/>
        <v>0.1</v>
      </c>
      <c r="AY1129" s="144" t="str">
        <f t="shared" si="1297"/>
        <v/>
      </c>
      <c r="AZ1129" s="144" t="str">
        <f t="shared" si="1298"/>
        <v/>
      </c>
      <c r="BA1129" s="144"/>
      <c r="BB1129" s="146" t="str">
        <f t="shared" si="1257"/>
        <v/>
      </c>
      <c r="BC1129" s="66" t="str">
        <f t="shared" si="1296"/>
        <v/>
      </c>
      <c r="BD1129" s="195" t="str">
        <f t="shared" si="1258"/>
        <v/>
      </c>
      <c r="BF1129" s="283"/>
      <c r="BG1129" s="286" t="str">
        <f t="shared" si="1259"/>
        <v/>
      </c>
      <c r="BY1129" s="211" t="str">
        <f t="shared" si="1260"/>
        <v/>
      </c>
      <c r="BZ1129" s="150" t="str">
        <f t="shared" si="1261"/>
        <v/>
      </c>
      <c r="CB1129" s="54" t="str">
        <f t="shared" si="1295"/>
        <v/>
      </c>
      <c r="CD1129" s="54" t="str">
        <f t="shared" si="1262"/>
        <v/>
      </c>
      <c r="CF1129" s="54" t="str">
        <f t="shared" si="1263"/>
        <v/>
      </c>
      <c r="CH1129" s="150" t="str">
        <f t="shared" si="1264"/>
        <v/>
      </c>
      <c r="CI1129" s="290"/>
      <c r="CJ1129" s="150" t="str">
        <f t="shared" si="1265"/>
        <v/>
      </c>
      <c r="CK1129" s="290"/>
      <c r="CL1129" s="54" t="str">
        <f t="shared" si="1284"/>
        <v/>
      </c>
      <c r="CM1129" s="290"/>
      <c r="CN1129" s="150" t="str">
        <f t="shared" si="1266"/>
        <v/>
      </c>
      <c r="CO1129" s="290"/>
      <c r="CP1129" s="150" t="str">
        <f t="shared" si="1267"/>
        <v/>
      </c>
      <c r="CQ1129" s="290"/>
      <c r="CR1129" s="150" t="str">
        <f t="shared" si="1268"/>
        <v/>
      </c>
      <c r="CS1129" s="290"/>
      <c r="CT1129" s="150" t="str">
        <f t="shared" si="1269"/>
        <v/>
      </c>
      <c r="CU1129" s="150"/>
      <c r="CV1129" s="150" t="str">
        <f t="shared" si="1270"/>
        <v/>
      </c>
      <c r="CW1129" s="94"/>
      <c r="CX1129" s="151" t="str">
        <f t="shared" si="1311"/>
        <v/>
      </c>
      <c r="CY1129" s="151" t="str">
        <f t="shared" si="1312"/>
        <v/>
      </c>
      <c r="CZ1129" s="152"/>
      <c r="DA1129" s="373" t="str">
        <f t="shared" si="1285"/>
        <v/>
      </c>
      <c r="DC1129" s="153">
        <f t="shared" si="1271"/>
        <v>0</v>
      </c>
      <c r="DD1129" s="153">
        <f t="shared" si="1272"/>
        <v>0</v>
      </c>
      <c r="DE1129" s="153">
        <f t="shared" si="1273"/>
        <v>0</v>
      </c>
      <c r="DF1129" s="158">
        <f t="shared" si="1274"/>
        <v>-4.7000000000000002E-3</v>
      </c>
      <c r="DG1129" s="159">
        <f t="shared" si="1286"/>
        <v>-1.1703000000000001</v>
      </c>
      <c r="DH1129" s="158">
        <f t="shared" si="1275"/>
        <v>3.1999999999999997E-3</v>
      </c>
      <c r="DI1129" s="159">
        <f t="shared" si="1287"/>
        <v>0.79679999999999995</v>
      </c>
      <c r="DJ1129" s="158">
        <f t="shared" si="1276"/>
        <v>-2.7000000000000001E-3</v>
      </c>
      <c r="DK1129" s="159">
        <f t="shared" si="1288"/>
        <v>-0.67230000000000001</v>
      </c>
      <c r="DL1129" s="158">
        <f t="shared" si="1277"/>
        <v>1.1999999999999999E-3</v>
      </c>
      <c r="DM1129" s="159">
        <f t="shared" si="1289"/>
        <v>0.29879999999999995</v>
      </c>
      <c r="DN1129" s="158">
        <f t="shared" si="1278"/>
        <v>1.46E-2</v>
      </c>
      <c r="DO1129" s="159">
        <f t="shared" si="1290"/>
        <v>3.6354000000000002</v>
      </c>
      <c r="DP1129" s="158">
        <f t="shared" si="1279"/>
        <v>-1.2999999999999999E-2</v>
      </c>
      <c r="DQ1129" s="159">
        <f t="shared" si="1291"/>
        <v>-3.2369999999999997</v>
      </c>
      <c r="DR1129" s="158">
        <f t="shared" si="1280"/>
        <v>-6.7000000000000002E-3</v>
      </c>
      <c r="DS1129" s="159">
        <f t="shared" si="1292"/>
        <v>-1.6683000000000001</v>
      </c>
      <c r="DT1129" s="158">
        <f t="shared" si="1281"/>
        <v>-1.2999999999999999E-2</v>
      </c>
      <c r="DU1129" s="159">
        <f t="shared" si="1293"/>
        <v>-3.2369999999999997</v>
      </c>
      <c r="DV1129" s="158">
        <f t="shared" si="1282"/>
        <v>-6.7000000000000002E-3</v>
      </c>
      <c r="DW1129" s="160">
        <f t="shared" si="1294"/>
        <v>-1.6683000000000001</v>
      </c>
    </row>
    <row r="1130" spans="1:127" ht="24.95" customHeight="1" x14ac:dyDescent="0.2">
      <c r="A1130" s="272">
        <v>1121</v>
      </c>
      <c r="B1130" s="336"/>
      <c r="C1130" s="332"/>
      <c r="D1130" s="333"/>
      <c r="E1130" s="334"/>
      <c r="F1130" s="335"/>
      <c r="G1130" s="334"/>
      <c r="H1130" s="371"/>
      <c r="I1130" s="334"/>
      <c r="J1130" s="334"/>
      <c r="K1130" s="334"/>
      <c r="L1130" s="334"/>
      <c r="M1130" s="334"/>
      <c r="N1130" s="334"/>
      <c r="O1130" s="337"/>
      <c r="P1130" s="337"/>
      <c r="Q1130" s="338" t="str">
        <f t="shared" si="1245"/>
        <v xml:space="preserve"> </v>
      </c>
      <c r="R1130" s="339" t="str">
        <f t="shared" si="1246"/>
        <v/>
      </c>
      <c r="S1130" s="340" t="str">
        <f t="shared" si="1299"/>
        <v/>
      </c>
      <c r="T1130" s="341" t="str">
        <f t="shared" si="1247"/>
        <v/>
      </c>
      <c r="U1130" s="341" t="str">
        <f t="shared" si="1248"/>
        <v/>
      </c>
      <c r="V1130" s="341" t="str">
        <f t="shared" si="1249"/>
        <v/>
      </c>
      <c r="W1130" s="341" t="str">
        <f t="shared" si="1250"/>
        <v/>
      </c>
      <c r="X1130" s="340" t="str">
        <f t="shared" si="1300"/>
        <v/>
      </c>
      <c r="Y1130" s="342" t="str">
        <f t="shared" si="1301"/>
        <v/>
      </c>
      <c r="Z1130" s="343" t="str">
        <f t="shared" si="1302"/>
        <v/>
      </c>
      <c r="AA1130" s="344" t="str">
        <f t="shared" si="1303"/>
        <v/>
      </c>
      <c r="AB1130" s="345" t="str">
        <f t="shared" si="1251"/>
        <v/>
      </c>
      <c r="AC1130" s="346" t="str">
        <f t="shared" si="1252"/>
        <v/>
      </c>
      <c r="AD1130" s="346" t="str">
        <f t="shared" si="1253"/>
        <v/>
      </c>
      <c r="AE1130" s="344" t="str">
        <f t="shared" si="1304"/>
        <v/>
      </c>
      <c r="AF1130" s="346" t="str">
        <f t="shared" si="1254"/>
        <v/>
      </c>
      <c r="AG1130" s="344" t="str">
        <f t="shared" si="1305"/>
        <v/>
      </c>
      <c r="AH1130" s="344" t="str">
        <f t="shared" si="1306"/>
        <v/>
      </c>
      <c r="AI1130" s="344" t="str">
        <f t="shared" si="1307"/>
        <v/>
      </c>
      <c r="AJ1130" s="346" t="str">
        <f t="shared" si="1308"/>
        <v/>
      </c>
      <c r="AK1130" s="346" t="str">
        <f t="shared" si="1309"/>
        <v/>
      </c>
      <c r="AL1130" s="347" t="str">
        <f t="shared" si="1310"/>
        <v/>
      </c>
      <c r="AM1130" s="141"/>
      <c r="AN1130" s="141"/>
      <c r="AO1130" s="142"/>
      <c r="AP1130" s="58">
        <f t="shared" si="1255"/>
        <v>0</v>
      </c>
      <c r="AQ1130" s="318">
        <f>SUM(AP$10:AP1130)</f>
        <v>0</v>
      </c>
      <c r="AR1130" s="143">
        <f t="shared" si="1313"/>
        <v>0.1</v>
      </c>
      <c r="AS1130" s="144" t="str">
        <f t="shared" si="1256"/>
        <v/>
      </c>
      <c r="AT1130" s="144" t="str">
        <f t="shared" si="1283"/>
        <v/>
      </c>
      <c r="AU1130" s="145"/>
      <c r="AV1130" s="58">
        <f t="shared" si="1314"/>
        <v>0</v>
      </c>
      <c r="AW1130" s="318">
        <f>SUM(AV$10:AV1130)</f>
        <v>0</v>
      </c>
      <c r="AX1130" s="319">
        <f t="shared" si="1315"/>
        <v>0.1</v>
      </c>
      <c r="AY1130" s="144" t="str">
        <f t="shared" si="1297"/>
        <v/>
      </c>
      <c r="AZ1130" s="144" t="str">
        <f t="shared" si="1298"/>
        <v/>
      </c>
      <c r="BA1130" s="144"/>
      <c r="BB1130" s="146" t="str">
        <f t="shared" si="1257"/>
        <v/>
      </c>
      <c r="BC1130" s="66" t="str">
        <f t="shared" si="1296"/>
        <v/>
      </c>
      <c r="BD1130" s="195" t="str">
        <f t="shared" si="1258"/>
        <v/>
      </c>
      <c r="BF1130" s="283"/>
      <c r="BG1130" s="286" t="str">
        <f t="shared" si="1259"/>
        <v/>
      </c>
      <c r="BY1130" s="211" t="str">
        <f t="shared" si="1260"/>
        <v/>
      </c>
      <c r="BZ1130" s="150" t="str">
        <f t="shared" si="1261"/>
        <v/>
      </c>
      <c r="CB1130" s="54" t="str">
        <f t="shared" si="1295"/>
        <v/>
      </c>
      <c r="CD1130" s="54" t="str">
        <f t="shared" si="1262"/>
        <v/>
      </c>
      <c r="CF1130" s="54" t="str">
        <f t="shared" si="1263"/>
        <v/>
      </c>
      <c r="CH1130" s="150" t="str">
        <f t="shared" si="1264"/>
        <v/>
      </c>
      <c r="CI1130" s="290"/>
      <c r="CJ1130" s="150" t="str">
        <f t="shared" si="1265"/>
        <v/>
      </c>
      <c r="CK1130" s="290"/>
      <c r="CL1130" s="54" t="str">
        <f t="shared" si="1284"/>
        <v/>
      </c>
      <c r="CM1130" s="290"/>
      <c r="CN1130" s="150" t="str">
        <f t="shared" si="1266"/>
        <v/>
      </c>
      <c r="CO1130" s="290"/>
      <c r="CP1130" s="150" t="str">
        <f t="shared" si="1267"/>
        <v/>
      </c>
      <c r="CQ1130" s="290"/>
      <c r="CR1130" s="150" t="str">
        <f t="shared" si="1268"/>
        <v/>
      </c>
      <c r="CS1130" s="290"/>
      <c r="CT1130" s="150" t="str">
        <f t="shared" si="1269"/>
        <v/>
      </c>
      <c r="CU1130" s="150"/>
      <c r="CV1130" s="150" t="str">
        <f t="shared" si="1270"/>
        <v/>
      </c>
      <c r="CW1130" s="94"/>
      <c r="CX1130" s="151" t="str">
        <f t="shared" si="1311"/>
        <v/>
      </c>
      <c r="CY1130" s="151" t="str">
        <f t="shared" si="1312"/>
        <v/>
      </c>
      <c r="CZ1130" s="152"/>
      <c r="DA1130" s="373" t="str">
        <f t="shared" si="1285"/>
        <v/>
      </c>
      <c r="DC1130" s="153">
        <f t="shared" si="1271"/>
        <v>0</v>
      </c>
      <c r="DD1130" s="153">
        <f t="shared" si="1272"/>
        <v>0</v>
      </c>
      <c r="DE1130" s="153">
        <f t="shared" si="1273"/>
        <v>0</v>
      </c>
      <c r="DF1130" s="158">
        <f t="shared" si="1274"/>
        <v>-4.7000000000000002E-3</v>
      </c>
      <c r="DG1130" s="159">
        <f t="shared" si="1286"/>
        <v>-1.1703000000000001</v>
      </c>
      <c r="DH1130" s="158">
        <f t="shared" si="1275"/>
        <v>3.1999999999999997E-3</v>
      </c>
      <c r="DI1130" s="159">
        <f t="shared" si="1287"/>
        <v>0.79679999999999995</v>
      </c>
      <c r="DJ1130" s="158">
        <f t="shared" si="1276"/>
        <v>-2.7000000000000001E-3</v>
      </c>
      <c r="DK1130" s="159">
        <f t="shared" si="1288"/>
        <v>-0.67230000000000001</v>
      </c>
      <c r="DL1130" s="158">
        <f t="shared" si="1277"/>
        <v>1.1999999999999999E-3</v>
      </c>
      <c r="DM1130" s="159">
        <f t="shared" si="1289"/>
        <v>0.29879999999999995</v>
      </c>
      <c r="DN1130" s="158">
        <f t="shared" si="1278"/>
        <v>1.46E-2</v>
      </c>
      <c r="DO1130" s="159">
        <f t="shared" si="1290"/>
        <v>3.6354000000000002</v>
      </c>
      <c r="DP1130" s="158">
        <f t="shared" si="1279"/>
        <v>-1.2999999999999999E-2</v>
      </c>
      <c r="DQ1130" s="159">
        <f t="shared" si="1291"/>
        <v>-3.2369999999999997</v>
      </c>
      <c r="DR1130" s="158">
        <f t="shared" si="1280"/>
        <v>-6.7000000000000002E-3</v>
      </c>
      <c r="DS1130" s="159">
        <f t="shared" si="1292"/>
        <v>-1.6683000000000001</v>
      </c>
      <c r="DT1130" s="158">
        <f t="shared" si="1281"/>
        <v>-1.2999999999999999E-2</v>
      </c>
      <c r="DU1130" s="159">
        <f t="shared" si="1293"/>
        <v>-3.2369999999999997</v>
      </c>
      <c r="DV1130" s="158">
        <f t="shared" si="1282"/>
        <v>-6.7000000000000002E-3</v>
      </c>
      <c r="DW1130" s="160">
        <f t="shared" si="1294"/>
        <v>-1.6683000000000001</v>
      </c>
    </row>
    <row r="1131" spans="1:127" ht="24.95" customHeight="1" x14ac:dyDescent="0.2">
      <c r="A1131" s="272">
        <v>1122</v>
      </c>
      <c r="B1131" s="336"/>
      <c r="C1131" s="332"/>
      <c r="D1131" s="333"/>
      <c r="E1131" s="334"/>
      <c r="F1131" s="335"/>
      <c r="G1131" s="334"/>
      <c r="H1131" s="371"/>
      <c r="I1131" s="334"/>
      <c r="J1131" s="334"/>
      <c r="K1131" s="334"/>
      <c r="L1131" s="334"/>
      <c r="M1131" s="334"/>
      <c r="N1131" s="334"/>
      <c r="O1131" s="337"/>
      <c r="P1131" s="337"/>
      <c r="Q1131" s="338" t="str">
        <f t="shared" si="1245"/>
        <v xml:space="preserve"> </v>
      </c>
      <c r="R1131" s="339" t="str">
        <f t="shared" si="1246"/>
        <v/>
      </c>
      <c r="S1131" s="340" t="str">
        <f t="shared" si="1299"/>
        <v/>
      </c>
      <c r="T1131" s="341" t="str">
        <f t="shared" si="1247"/>
        <v/>
      </c>
      <c r="U1131" s="341" t="str">
        <f t="shared" si="1248"/>
        <v/>
      </c>
      <c r="V1131" s="341" t="str">
        <f t="shared" si="1249"/>
        <v/>
      </c>
      <c r="W1131" s="341" t="str">
        <f t="shared" si="1250"/>
        <v/>
      </c>
      <c r="X1131" s="340" t="str">
        <f t="shared" si="1300"/>
        <v/>
      </c>
      <c r="Y1131" s="342" t="str">
        <f t="shared" si="1301"/>
        <v/>
      </c>
      <c r="Z1131" s="343" t="str">
        <f t="shared" si="1302"/>
        <v/>
      </c>
      <c r="AA1131" s="344" t="str">
        <f t="shared" si="1303"/>
        <v/>
      </c>
      <c r="AB1131" s="345" t="str">
        <f t="shared" si="1251"/>
        <v/>
      </c>
      <c r="AC1131" s="346" t="str">
        <f t="shared" si="1252"/>
        <v/>
      </c>
      <c r="AD1131" s="346" t="str">
        <f t="shared" si="1253"/>
        <v/>
      </c>
      <c r="AE1131" s="344" t="str">
        <f t="shared" si="1304"/>
        <v/>
      </c>
      <c r="AF1131" s="346" t="str">
        <f t="shared" si="1254"/>
        <v/>
      </c>
      <c r="AG1131" s="344" t="str">
        <f t="shared" si="1305"/>
        <v/>
      </c>
      <c r="AH1131" s="344" t="str">
        <f t="shared" si="1306"/>
        <v/>
      </c>
      <c r="AI1131" s="344" t="str">
        <f t="shared" si="1307"/>
        <v/>
      </c>
      <c r="AJ1131" s="346" t="str">
        <f t="shared" si="1308"/>
        <v/>
      </c>
      <c r="AK1131" s="346" t="str">
        <f t="shared" si="1309"/>
        <v/>
      </c>
      <c r="AL1131" s="347" t="str">
        <f t="shared" si="1310"/>
        <v/>
      </c>
      <c r="AM1131" s="141"/>
      <c r="AN1131" s="141"/>
      <c r="AO1131" s="142"/>
      <c r="AP1131" s="58">
        <f t="shared" si="1255"/>
        <v>0</v>
      </c>
      <c r="AQ1131" s="318">
        <f>SUM(AP$10:AP1131)</f>
        <v>0</v>
      </c>
      <c r="AR1131" s="143">
        <f t="shared" si="1313"/>
        <v>0.1</v>
      </c>
      <c r="AS1131" s="144" t="str">
        <f t="shared" si="1256"/>
        <v/>
      </c>
      <c r="AT1131" s="144" t="str">
        <f t="shared" si="1283"/>
        <v/>
      </c>
      <c r="AU1131" s="145"/>
      <c r="AV1131" s="58">
        <f t="shared" si="1314"/>
        <v>0</v>
      </c>
      <c r="AW1131" s="318">
        <f>SUM(AV$10:AV1131)</f>
        <v>0</v>
      </c>
      <c r="AX1131" s="319">
        <f t="shared" si="1315"/>
        <v>0.1</v>
      </c>
      <c r="AY1131" s="144" t="str">
        <f t="shared" si="1297"/>
        <v/>
      </c>
      <c r="AZ1131" s="144" t="str">
        <f t="shared" si="1298"/>
        <v/>
      </c>
      <c r="BA1131" s="144"/>
      <c r="BB1131" s="146" t="str">
        <f t="shared" si="1257"/>
        <v/>
      </c>
      <c r="BC1131" s="66" t="str">
        <f t="shared" si="1296"/>
        <v/>
      </c>
      <c r="BD1131" s="195" t="str">
        <f t="shared" si="1258"/>
        <v/>
      </c>
      <c r="BF1131" s="283"/>
      <c r="BG1131" s="286" t="str">
        <f t="shared" si="1259"/>
        <v/>
      </c>
      <c r="BY1131" s="211" t="str">
        <f t="shared" si="1260"/>
        <v/>
      </c>
      <c r="BZ1131" s="150" t="str">
        <f t="shared" si="1261"/>
        <v/>
      </c>
      <c r="CB1131" s="54" t="str">
        <f t="shared" si="1295"/>
        <v/>
      </c>
      <c r="CD1131" s="54" t="str">
        <f t="shared" si="1262"/>
        <v/>
      </c>
      <c r="CF1131" s="54" t="str">
        <f t="shared" si="1263"/>
        <v/>
      </c>
      <c r="CH1131" s="150" t="str">
        <f t="shared" si="1264"/>
        <v/>
      </c>
      <c r="CI1131" s="290"/>
      <c r="CJ1131" s="150" t="str">
        <f t="shared" si="1265"/>
        <v/>
      </c>
      <c r="CK1131" s="290"/>
      <c r="CL1131" s="54" t="str">
        <f t="shared" si="1284"/>
        <v/>
      </c>
      <c r="CM1131" s="290"/>
      <c r="CN1131" s="150" t="str">
        <f t="shared" si="1266"/>
        <v/>
      </c>
      <c r="CO1131" s="290"/>
      <c r="CP1131" s="150" t="str">
        <f t="shared" si="1267"/>
        <v/>
      </c>
      <c r="CQ1131" s="290"/>
      <c r="CR1131" s="150" t="str">
        <f t="shared" si="1268"/>
        <v/>
      </c>
      <c r="CS1131" s="290"/>
      <c r="CT1131" s="150" t="str">
        <f t="shared" si="1269"/>
        <v/>
      </c>
      <c r="CU1131" s="150"/>
      <c r="CV1131" s="150" t="str">
        <f t="shared" si="1270"/>
        <v/>
      </c>
      <c r="CW1131" s="94"/>
      <c r="CX1131" s="151" t="str">
        <f t="shared" si="1311"/>
        <v/>
      </c>
      <c r="CY1131" s="151" t="str">
        <f t="shared" si="1312"/>
        <v/>
      </c>
      <c r="CZ1131" s="152"/>
      <c r="DA1131" s="373" t="str">
        <f t="shared" si="1285"/>
        <v/>
      </c>
      <c r="DC1131" s="153">
        <f t="shared" si="1271"/>
        <v>0</v>
      </c>
      <c r="DD1131" s="153">
        <f t="shared" si="1272"/>
        <v>0</v>
      </c>
      <c r="DE1131" s="153">
        <f t="shared" si="1273"/>
        <v>0</v>
      </c>
      <c r="DF1131" s="158">
        <f t="shared" si="1274"/>
        <v>-4.7000000000000002E-3</v>
      </c>
      <c r="DG1131" s="159">
        <f t="shared" si="1286"/>
        <v>-1.1703000000000001</v>
      </c>
      <c r="DH1131" s="158">
        <f t="shared" si="1275"/>
        <v>3.1999999999999997E-3</v>
      </c>
      <c r="DI1131" s="159">
        <f t="shared" si="1287"/>
        <v>0.79679999999999995</v>
      </c>
      <c r="DJ1131" s="158">
        <f t="shared" si="1276"/>
        <v>-2.7000000000000001E-3</v>
      </c>
      <c r="DK1131" s="159">
        <f t="shared" si="1288"/>
        <v>-0.67230000000000001</v>
      </c>
      <c r="DL1131" s="158">
        <f t="shared" si="1277"/>
        <v>1.1999999999999999E-3</v>
      </c>
      <c r="DM1131" s="159">
        <f t="shared" si="1289"/>
        <v>0.29879999999999995</v>
      </c>
      <c r="DN1131" s="158">
        <f t="shared" si="1278"/>
        <v>1.46E-2</v>
      </c>
      <c r="DO1131" s="159">
        <f t="shared" si="1290"/>
        <v>3.6354000000000002</v>
      </c>
      <c r="DP1131" s="158">
        <f t="shared" si="1279"/>
        <v>-1.2999999999999999E-2</v>
      </c>
      <c r="DQ1131" s="159">
        <f t="shared" si="1291"/>
        <v>-3.2369999999999997</v>
      </c>
      <c r="DR1131" s="158">
        <f t="shared" si="1280"/>
        <v>-6.7000000000000002E-3</v>
      </c>
      <c r="DS1131" s="159">
        <f t="shared" si="1292"/>
        <v>-1.6683000000000001</v>
      </c>
      <c r="DT1131" s="158">
        <f t="shared" si="1281"/>
        <v>-1.2999999999999999E-2</v>
      </c>
      <c r="DU1131" s="159">
        <f t="shared" si="1293"/>
        <v>-3.2369999999999997</v>
      </c>
      <c r="DV1131" s="158">
        <f t="shared" si="1282"/>
        <v>-6.7000000000000002E-3</v>
      </c>
      <c r="DW1131" s="160">
        <f t="shared" si="1294"/>
        <v>-1.6683000000000001</v>
      </c>
    </row>
    <row r="1132" spans="1:127" ht="24.95" customHeight="1" x14ac:dyDescent="0.2">
      <c r="A1132" s="272">
        <v>1123</v>
      </c>
      <c r="B1132" s="336"/>
      <c r="C1132" s="332"/>
      <c r="D1132" s="333"/>
      <c r="E1132" s="334"/>
      <c r="F1132" s="335"/>
      <c r="G1132" s="334"/>
      <c r="H1132" s="371"/>
      <c r="I1132" s="334"/>
      <c r="J1132" s="334"/>
      <c r="K1132" s="334"/>
      <c r="L1132" s="334"/>
      <c r="M1132" s="334"/>
      <c r="N1132" s="334"/>
      <c r="O1132" s="337"/>
      <c r="P1132" s="337"/>
      <c r="Q1132" s="338" t="str">
        <f t="shared" si="1245"/>
        <v xml:space="preserve"> </v>
      </c>
      <c r="R1132" s="339" t="str">
        <f t="shared" si="1246"/>
        <v/>
      </c>
      <c r="S1132" s="340" t="str">
        <f t="shared" si="1299"/>
        <v/>
      </c>
      <c r="T1132" s="341" t="str">
        <f t="shared" si="1247"/>
        <v/>
      </c>
      <c r="U1132" s="341" t="str">
        <f t="shared" si="1248"/>
        <v/>
      </c>
      <c r="V1132" s="341" t="str">
        <f t="shared" si="1249"/>
        <v/>
      </c>
      <c r="W1132" s="341" t="str">
        <f t="shared" si="1250"/>
        <v/>
      </c>
      <c r="X1132" s="340" t="str">
        <f t="shared" si="1300"/>
        <v/>
      </c>
      <c r="Y1132" s="342" t="str">
        <f t="shared" si="1301"/>
        <v/>
      </c>
      <c r="Z1132" s="343" t="str">
        <f t="shared" si="1302"/>
        <v/>
      </c>
      <c r="AA1132" s="344" t="str">
        <f t="shared" si="1303"/>
        <v/>
      </c>
      <c r="AB1132" s="345" t="str">
        <f t="shared" si="1251"/>
        <v/>
      </c>
      <c r="AC1132" s="346" t="str">
        <f t="shared" si="1252"/>
        <v/>
      </c>
      <c r="AD1132" s="346" t="str">
        <f t="shared" si="1253"/>
        <v/>
      </c>
      <c r="AE1132" s="344" t="str">
        <f t="shared" si="1304"/>
        <v/>
      </c>
      <c r="AF1132" s="346" t="str">
        <f t="shared" si="1254"/>
        <v/>
      </c>
      <c r="AG1132" s="344" t="str">
        <f t="shared" si="1305"/>
        <v/>
      </c>
      <c r="AH1132" s="344" t="str">
        <f t="shared" si="1306"/>
        <v/>
      </c>
      <c r="AI1132" s="344" t="str">
        <f t="shared" si="1307"/>
        <v/>
      </c>
      <c r="AJ1132" s="346" t="str">
        <f t="shared" si="1308"/>
        <v/>
      </c>
      <c r="AK1132" s="346" t="str">
        <f t="shared" si="1309"/>
        <v/>
      </c>
      <c r="AL1132" s="347" t="str">
        <f t="shared" si="1310"/>
        <v/>
      </c>
      <c r="AM1132" s="141"/>
      <c r="AN1132" s="141"/>
      <c r="AO1132" s="142"/>
      <c r="AP1132" s="58">
        <f t="shared" si="1255"/>
        <v>0</v>
      </c>
      <c r="AQ1132" s="318">
        <f>SUM(AP$10:AP1132)</f>
        <v>0</v>
      </c>
      <c r="AR1132" s="143">
        <f t="shared" si="1313"/>
        <v>0.1</v>
      </c>
      <c r="AS1132" s="144" t="str">
        <f t="shared" si="1256"/>
        <v/>
      </c>
      <c r="AT1132" s="144" t="str">
        <f t="shared" si="1283"/>
        <v/>
      </c>
      <c r="AU1132" s="145"/>
      <c r="AV1132" s="58">
        <f t="shared" si="1314"/>
        <v>0</v>
      </c>
      <c r="AW1132" s="318">
        <f>SUM(AV$10:AV1132)</f>
        <v>0</v>
      </c>
      <c r="AX1132" s="319">
        <f t="shared" si="1315"/>
        <v>0.1</v>
      </c>
      <c r="AY1132" s="144" t="str">
        <f t="shared" si="1297"/>
        <v/>
      </c>
      <c r="AZ1132" s="144" t="str">
        <f t="shared" si="1298"/>
        <v/>
      </c>
      <c r="BA1132" s="144"/>
      <c r="BB1132" s="146" t="str">
        <f t="shared" si="1257"/>
        <v/>
      </c>
      <c r="BC1132" s="66" t="str">
        <f t="shared" si="1296"/>
        <v/>
      </c>
      <c r="BD1132" s="195" t="str">
        <f t="shared" si="1258"/>
        <v/>
      </c>
      <c r="BF1132" s="283"/>
      <c r="BG1132" s="286" t="str">
        <f t="shared" si="1259"/>
        <v/>
      </c>
      <c r="BY1132" s="211" t="str">
        <f t="shared" si="1260"/>
        <v/>
      </c>
      <c r="BZ1132" s="150" t="str">
        <f t="shared" si="1261"/>
        <v/>
      </c>
      <c r="CB1132" s="54" t="str">
        <f t="shared" si="1295"/>
        <v/>
      </c>
      <c r="CD1132" s="54" t="str">
        <f t="shared" si="1262"/>
        <v/>
      </c>
      <c r="CF1132" s="54" t="str">
        <f t="shared" si="1263"/>
        <v/>
      </c>
      <c r="CH1132" s="150" t="str">
        <f t="shared" si="1264"/>
        <v/>
      </c>
      <c r="CI1132" s="290"/>
      <c r="CJ1132" s="150" t="str">
        <f t="shared" si="1265"/>
        <v/>
      </c>
      <c r="CK1132" s="290"/>
      <c r="CL1132" s="54" t="str">
        <f t="shared" si="1284"/>
        <v/>
      </c>
      <c r="CM1132" s="290"/>
      <c r="CN1132" s="150" t="str">
        <f t="shared" si="1266"/>
        <v/>
      </c>
      <c r="CO1132" s="290"/>
      <c r="CP1132" s="150" t="str">
        <f t="shared" si="1267"/>
        <v/>
      </c>
      <c r="CQ1132" s="290"/>
      <c r="CR1132" s="150" t="str">
        <f t="shared" si="1268"/>
        <v/>
      </c>
      <c r="CS1132" s="290"/>
      <c r="CT1132" s="150" t="str">
        <f t="shared" si="1269"/>
        <v/>
      </c>
      <c r="CU1132" s="150"/>
      <c r="CV1132" s="150" t="str">
        <f t="shared" si="1270"/>
        <v/>
      </c>
      <c r="CW1132" s="94"/>
      <c r="CX1132" s="151" t="str">
        <f t="shared" si="1311"/>
        <v/>
      </c>
      <c r="CY1132" s="151" t="str">
        <f t="shared" si="1312"/>
        <v/>
      </c>
      <c r="CZ1132" s="152"/>
      <c r="DA1132" s="373" t="str">
        <f t="shared" si="1285"/>
        <v/>
      </c>
      <c r="DC1132" s="153">
        <f t="shared" si="1271"/>
        <v>0</v>
      </c>
      <c r="DD1132" s="153">
        <f t="shared" si="1272"/>
        <v>0</v>
      </c>
      <c r="DE1132" s="153">
        <f t="shared" si="1273"/>
        <v>0</v>
      </c>
      <c r="DF1132" s="158">
        <f t="shared" si="1274"/>
        <v>-4.7000000000000002E-3</v>
      </c>
      <c r="DG1132" s="159">
        <f t="shared" si="1286"/>
        <v>-1.1703000000000001</v>
      </c>
      <c r="DH1132" s="158">
        <f t="shared" si="1275"/>
        <v>3.1999999999999997E-3</v>
      </c>
      <c r="DI1132" s="159">
        <f t="shared" si="1287"/>
        <v>0.79679999999999995</v>
      </c>
      <c r="DJ1132" s="158">
        <f t="shared" si="1276"/>
        <v>-2.7000000000000001E-3</v>
      </c>
      <c r="DK1132" s="159">
        <f t="shared" si="1288"/>
        <v>-0.67230000000000001</v>
      </c>
      <c r="DL1132" s="158">
        <f t="shared" si="1277"/>
        <v>1.1999999999999999E-3</v>
      </c>
      <c r="DM1132" s="159">
        <f t="shared" si="1289"/>
        <v>0.29879999999999995</v>
      </c>
      <c r="DN1132" s="158">
        <f t="shared" si="1278"/>
        <v>1.46E-2</v>
      </c>
      <c r="DO1132" s="159">
        <f t="shared" si="1290"/>
        <v>3.6354000000000002</v>
      </c>
      <c r="DP1132" s="158">
        <f t="shared" si="1279"/>
        <v>-1.2999999999999999E-2</v>
      </c>
      <c r="DQ1132" s="159">
        <f t="shared" si="1291"/>
        <v>-3.2369999999999997</v>
      </c>
      <c r="DR1132" s="158">
        <f t="shared" si="1280"/>
        <v>-6.7000000000000002E-3</v>
      </c>
      <c r="DS1132" s="159">
        <f t="shared" si="1292"/>
        <v>-1.6683000000000001</v>
      </c>
      <c r="DT1132" s="158">
        <f t="shared" si="1281"/>
        <v>-1.2999999999999999E-2</v>
      </c>
      <c r="DU1132" s="159">
        <f t="shared" si="1293"/>
        <v>-3.2369999999999997</v>
      </c>
      <c r="DV1132" s="158">
        <f t="shared" si="1282"/>
        <v>-6.7000000000000002E-3</v>
      </c>
      <c r="DW1132" s="160">
        <f t="shared" si="1294"/>
        <v>-1.6683000000000001</v>
      </c>
    </row>
    <row r="1133" spans="1:127" ht="24.95" customHeight="1" x14ac:dyDescent="0.2">
      <c r="A1133" s="272">
        <v>1124</v>
      </c>
      <c r="B1133" s="336"/>
      <c r="C1133" s="332"/>
      <c r="D1133" s="333"/>
      <c r="E1133" s="334"/>
      <c r="F1133" s="335"/>
      <c r="G1133" s="334"/>
      <c r="H1133" s="371"/>
      <c r="I1133" s="334"/>
      <c r="J1133" s="334"/>
      <c r="K1133" s="334"/>
      <c r="L1133" s="334"/>
      <c r="M1133" s="334"/>
      <c r="N1133" s="334"/>
      <c r="O1133" s="337"/>
      <c r="P1133" s="337"/>
      <c r="Q1133" s="338" t="str">
        <f t="shared" si="1245"/>
        <v xml:space="preserve"> </v>
      </c>
      <c r="R1133" s="339" t="str">
        <f t="shared" si="1246"/>
        <v/>
      </c>
      <c r="S1133" s="340" t="str">
        <f t="shared" si="1299"/>
        <v/>
      </c>
      <c r="T1133" s="341" t="str">
        <f t="shared" si="1247"/>
        <v/>
      </c>
      <c r="U1133" s="341" t="str">
        <f t="shared" si="1248"/>
        <v/>
      </c>
      <c r="V1133" s="341" t="str">
        <f t="shared" si="1249"/>
        <v/>
      </c>
      <c r="W1133" s="341" t="str">
        <f t="shared" si="1250"/>
        <v/>
      </c>
      <c r="X1133" s="340" t="str">
        <f t="shared" si="1300"/>
        <v/>
      </c>
      <c r="Y1133" s="342" t="str">
        <f t="shared" si="1301"/>
        <v/>
      </c>
      <c r="Z1133" s="343" t="str">
        <f t="shared" si="1302"/>
        <v/>
      </c>
      <c r="AA1133" s="344" t="str">
        <f t="shared" si="1303"/>
        <v/>
      </c>
      <c r="AB1133" s="345" t="str">
        <f t="shared" si="1251"/>
        <v/>
      </c>
      <c r="AC1133" s="346" t="str">
        <f t="shared" si="1252"/>
        <v/>
      </c>
      <c r="AD1133" s="346" t="str">
        <f t="shared" si="1253"/>
        <v/>
      </c>
      <c r="AE1133" s="344" t="str">
        <f t="shared" si="1304"/>
        <v/>
      </c>
      <c r="AF1133" s="346" t="str">
        <f t="shared" si="1254"/>
        <v/>
      </c>
      <c r="AG1133" s="344" t="str">
        <f t="shared" si="1305"/>
        <v/>
      </c>
      <c r="AH1133" s="344" t="str">
        <f t="shared" si="1306"/>
        <v/>
      </c>
      <c r="AI1133" s="344" t="str">
        <f t="shared" si="1307"/>
        <v/>
      </c>
      <c r="AJ1133" s="346" t="str">
        <f t="shared" si="1308"/>
        <v/>
      </c>
      <c r="AK1133" s="346" t="str">
        <f t="shared" si="1309"/>
        <v/>
      </c>
      <c r="AL1133" s="347" t="str">
        <f t="shared" si="1310"/>
        <v/>
      </c>
      <c r="AM1133" s="141"/>
      <c r="AN1133" s="141"/>
      <c r="AO1133" s="142"/>
      <c r="AP1133" s="58">
        <f t="shared" si="1255"/>
        <v>0</v>
      </c>
      <c r="AQ1133" s="318">
        <f>SUM(AP$10:AP1133)</f>
        <v>0</v>
      </c>
      <c r="AR1133" s="143">
        <f t="shared" si="1313"/>
        <v>0.1</v>
      </c>
      <c r="AS1133" s="144" t="str">
        <f t="shared" si="1256"/>
        <v/>
      </c>
      <c r="AT1133" s="144" t="str">
        <f t="shared" si="1283"/>
        <v/>
      </c>
      <c r="AU1133" s="145"/>
      <c r="AV1133" s="58">
        <f t="shared" si="1314"/>
        <v>0</v>
      </c>
      <c r="AW1133" s="318">
        <f>SUM(AV$10:AV1133)</f>
        <v>0</v>
      </c>
      <c r="AX1133" s="319">
        <f t="shared" si="1315"/>
        <v>0.1</v>
      </c>
      <c r="AY1133" s="144" t="str">
        <f t="shared" si="1297"/>
        <v/>
      </c>
      <c r="AZ1133" s="144" t="str">
        <f t="shared" si="1298"/>
        <v/>
      </c>
      <c r="BA1133" s="144"/>
      <c r="BB1133" s="146" t="str">
        <f t="shared" si="1257"/>
        <v/>
      </c>
      <c r="BC1133" s="66" t="str">
        <f t="shared" si="1296"/>
        <v/>
      </c>
      <c r="BD1133" s="195" t="str">
        <f t="shared" si="1258"/>
        <v/>
      </c>
      <c r="BF1133" s="283"/>
      <c r="BG1133" s="286" t="str">
        <f t="shared" si="1259"/>
        <v/>
      </c>
      <c r="BY1133" s="211" t="str">
        <f t="shared" si="1260"/>
        <v/>
      </c>
      <c r="BZ1133" s="150" t="str">
        <f t="shared" si="1261"/>
        <v/>
      </c>
      <c r="CB1133" s="54" t="str">
        <f t="shared" si="1295"/>
        <v/>
      </c>
      <c r="CD1133" s="54" t="str">
        <f t="shared" si="1262"/>
        <v/>
      </c>
      <c r="CF1133" s="54" t="str">
        <f t="shared" si="1263"/>
        <v/>
      </c>
      <c r="CH1133" s="150" t="str">
        <f t="shared" si="1264"/>
        <v/>
      </c>
      <c r="CI1133" s="290"/>
      <c r="CJ1133" s="150" t="str">
        <f t="shared" si="1265"/>
        <v/>
      </c>
      <c r="CK1133" s="290"/>
      <c r="CL1133" s="54" t="str">
        <f t="shared" si="1284"/>
        <v/>
      </c>
      <c r="CM1133" s="290"/>
      <c r="CN1133" s="150" t="str">
        <f t="shared" si="1266"/>
        <v/>
      </c>
      <c r="CO1133" s="290"/>
      <c r="CP1133" s="150" t="str">
        <f t="shared" si="1267"/>
        <v/>
      </c>
      <c r="CQ1133" s="290"/>
      <c r="CR1133" s="150" t="str">
        <f t="shared" si="1268"/>
        <v/>
      </c>
      <c r="CS1133" s="290"/>
      <c r="CT1133" s="150" t="str">
        <f t="shared" si="1269"/>
        <v/>
      </c>
      <c r="CU1133" s="150"/>
      <c r="CV1133" s="150" t="str">
        <f t="shared" si="1270"/>
        <v/>
      </c>
      <c r="CW1133" s="94"/>
      <c r="CX1133" s="151" t="str">
        <f t="shared" si="1311"/>
        <v/>
      </c>
      <c r="CY1133" s="151" t="str">
        <f t="shared" si="1312"/>
        <v/>
      </c>
      <c r="CZ1133" s="152"/>
      <c r="DA1133" s="373" t="str">
        <f t="shared" si="1285"/>
        <v/>
      </c>
      <c r="DC1133" s="153">
        <f t="shared" si="1271"/>
        <v>0</v>
      </c>
      <c r="DD1133" s="153">
        <f t="shared" si="1272"/>
        <v>0</v>
      </c>
      <c r="DE1133" s="153">
        <f t="shared" si="1273"/>
        <v>0</v>
      </c>
      <c r="DF1133" s="158">
        <f t="shared" si="1274"/>
        <v>-4.7000000000000002E-3</v>
      </c>
      <c r="DG1133" s="159">
        <f t="shared" si="1286"/>
        <v>-1.1703000000000001</v>
      </c>
      <c r="DH1133" s="158">
        <f t="shared" si="1275"/>
        <v>3.1999999999999997E-3</v>
      </c>
      <c r="DI1133" s="159">
        <f t="shared" si="1287"/>
        <v>0.79679999999999995</v>
      </c>
      <c r="DJ1133" s="158">
        <f t="shared" si="1276"/>
        <v>-2.7000000000000001E-3</v>
      </c>
      <c r="DK1133" s="159">
        <f t="shared" si="1288"/>
        <v>-0.67230000000000001</v>
      </c>
      <c r="DL1133" s="158">
        <f t="shared" si="1277"/>
        <v>1.1999999999999999E-3</v>
      </c>
      <c r="DM1133" s="159">
        <f t="shared" si="1289"/>
        <v>0.29879999999999995</v>
      </c>
      <c r="DN1133" s="158">
        <f t="shared" si="1278"/>
        <v>1.46E-2</v>
      </c>
      <c r="DO1133" s="159">
        <f t="shared" si="1290"/>
        <v>3.6354000000000002</v>
      </c>
      <c r="DP1133" s="158">
        <f t="shared" si="1279"/>
        <v>-1.2999999999999999E-2</v>
      </c>
      <c r="DQ1133" s="159">
        <f t="shared" si="1291"/>
        <v>-3.2369999999999997</v>
      </c>
      <c r="DR1133" s="158">
        <f t="shared" si="1280"/>
        <v>-6.7000000000000002E-3</v>
      </c>
      <c r="DS1133" s="159">
        <f t="shared" si="1292"/>
        <v>-1.6683000000000001</v>
      </c>
      <c r="DT1133" s="158">
        <f t="shared" si="1281"/>
        <v>-1.2999999999999999E-2</v>
      </c>
      <c r="DU1133" s="159">
        <f t="shared" si="1293"/>
        <v>-3.2369999999999997</v>
      </c>
      <c r="DV1133" s="158">
        <f t="shared" si="1282"/>
        <v>-6.7000000000000002E-3</v>
      </c>
      <c r="DW1133" s="160">
        <f t="shared" si="1294"/>
        <v>-1.6683000000000001</v>
      </c>
    </row>
    <row r="1134" spans="1:127" ht="24.95" customHeight="1" x14ac:dyDescent="0.2">
      <c r="A1134" s="272">
        <v>1125</v>
      </c>
      <c r="B1134" s="336"/>
      <c r="C1134" s="332"/>
      <c r="D1134" s="333"/>
      <c r="E1134" s="334"/>
      <c r="F1134" s="335"/>
      <c r="G1134" s="334"/>
      <c r="H1134" s="371"/>
      <c r="I1134" s="334"/>
      <c r="J1134" s="334"/>
      <c r="K1134" s="334"/>
      <c r="L1134" s="334"/>
      <c r="M1134" s="334"/>
      <c r="N1134" s="334"/>
      <c r="O1134" s="337"/>
      <c r="P1134" s="337"/>
      <c r="Q1134" s="338" t="str">
        <f t="shared" si="1245"/>
        <v xml:space="preserve"> </v>
      </c>
      <c r="R1134" s="339" t="str">
        <f t="shared" si="1246"/>
        <v/>
      </c>
      <c r="S1134" s="340" t="str">
        <f t="shared" si="1299"/>
        <v/>
      </c>
      <c r="T1134" s="341" t="str">
        <f t="shared" si="1247"/>
        <v/>
      </c>
      <c r="U1134" s="341" t="str">
        <f t="shared" si="1248"/>
        <v/>
      </c>
      <c r="V1134" s="341" t="str">
        <f t="shared" si="1249"/>
        <v/>
      </c>
      <c r="W1134" s="341" t="str">
        <f t="shared" si="1250"/>
        <v/>
      </c>
      <c r="X1134" s="340" t="str">
        <f t="shared" si="1300"/>
        <v/>
      </c>
      <c r="Y1134" s="342" t="str">
        <f t="shared" si="1301"/>
        <v/>
      </c>
      <c r="Z1134" s="343" t="str">
        <f t="shared" si="1302"/>
        <v/>
      </c>
      <c r="AA1134" s="344" t="str">
        <f t="shared" si="1303"/>
        <v/>
      </c>
      <c r="AB1134" s="345" t="str">
        <f t="shared" si="1251"/>
        <v/>
      </c>
      <c r="AC1134" s="346" t="str">
        <f t="shared" si="1252"/>
        <v/>
      </c>
      <c r="AD1134" s="346" t="str">
        <f t="shared" si="1253"/>
        <v/>
      </c>
      <c r="AE1134" s="344" t="str">
        <f t="shared" si="1304"/>
        <v/>
      </c>
      <c r="AF1134" s="346" t="str">
        <f t="shared" si="1254"/>
        <v/>
      </c>
      <c r="AG1134" s="344" t="str">
        <f t="shared" si="1305"/>
        <v/>
      </c>
      <c r="AH1134" s="344" t="str">
        <f t="shared" si="1306"/>
        <v/>
      </c>
      <c r="AI1134" s="344" t="str">
        <f t="shared" si="1307"/>
        <v/>
      </c>
      <c r="AJ1134" s="346" t="str">
        <f t="shared" si="1308"/>
        <v/>
      </c>
      <c r="AK1134" s="346" t="str">
        <f t="shared" si="1309"/>
        <v/>
      </c>
      <c r="AL1134" s="347" t="str">
        <f t="shared" si="1310"/>
        <v/>
      </c>
      <c r="AM1134" s="141"/>
      <c r="AN1134" s="141"/>
      <c r="AO1134" s="142"/>
      <c r="AP1134" s="58">
        <f t="shared" si="1255"/>
        <v>0</v>
      </c>
      <c r="AQ1134" s="318">
        <f>SUM(AP$10:AP1134)</f>
        <v>0</v>
      </c>
      <c r="AR1134" s="143">
        <f t="shared" si="1313"/>
        <v>0.1</v>
      </c>
      <c r="AS1134" s="144" t="str">
        <f t="shared" si="1256"/>
        <v/>
      </c>
      <c r="AT1134" s="144" t="str">
        <f t="shared" si="1283"/>
        <v/>
      </c>
      <c r="AU1134" s="145"/>
      <c r="AV1134" s="58">
        <f t="shared" si="1314"/>
        <v>0</v>
      </c>
      <c r="AW1134" s="318">
        <f>SUM(AV$10:AV1134)</f>
        <v>0</v>
      </c>
      <c r="AX1134" s="319">
        <f t="shared" si="1315"/>
        <v>0.1</v>
      </c>
      <c r="AY1134" s="144" t="str">
        <f t="shared" si="1297"/>
        <v/>
      </c>
      <c r="AZ1134" s="144" t="str">
        <f t="shared" si="1298"/>
        <v/>
      </c>
      <c r="BA1134" s="144"/>
      <c r="BB1134" s="146" t="str">
        <f t="shared" si="1257"/>
        <v/>
      </c>
      <c r="BC1134" s="66" t="str">
        <f t="shared" si="1296"/>
        <v/>
      </c>
      <c r="BD1134" s="195" t="str">
        <f t="shared" si="1258"/>
        <v/>
      </c>
      <c r="BF1134" s="283"/>
      <c r="BG1134" s="286" t="str">
        <f t="shared" si="1259"/>
        <v/>
      </c>
      <c r="BY1134" s="211" t="str">
        <f t="shared" si="1260"/>
        <v/>
      </c>
      <c r="BZ1134" s="150" t="str">
        <f t="shared" si="1261"/>
        <v/>
      </c>
      <c r="CB1134" s="54" t="str">
        <f t="shared" si="1295"/>
        <v/>
      </c>
      <c r="CD1134" s="54" t="str">
        <f t="shared" si="1262"/>
        <v/>
      </c>
      <c r="CF1134" s="54" t="str">
        <f t="shared" si="1263"/>
        <v/>
      </c>
      <c r="CH1134" s="150" t="str">
        <f t="shared" si="1264"/>
        <v/>
      </c>
      <c r="CI1134" s="290"/>
      <c r="CJ1134" s="150" t="str">
        <f t="shared" si="1265"/>
        <v/>
      </c>
      <c r="CK1134" s="290"/>
      <c r="CL1134" s="54" t="str">
        <f t="shared" si="1284"/>
        <v/>
      </c>
      <c r="CM1134" s="290"/>
      <c r="CN1134" s="150" t="str">
        <f t="shared" si="1266"/>
        <v/>
      </c>
      <c r="CO1134" s="290"/>
      <c r="CP1134" s="150" t="str">
        <f t="shared" si="1267"/>
        <v/>
      </c>
      <c r="CQ1134" s="290"/>
      <c r="CR1134" s="150" t="str">
        <f t="shared" si="1268"/>
        <v/>
      </c>
      <c r="CS1134" s="290"/>
      <c r="CT1134" s="150" t="str">
        <f t="shared" si="1269"/>
        <v/>
      </c>
      <c r="CU1134" s="150"/>
      <c r="CV1134" s="150" t="str">
        <f t="shared" si="1270"/>
        <v/>
      </c>
      <c r="CW1134" s="94"/>
      <c r="CX1134" s="151" t="str">
        <f t="shared" si="1311"/>
        <v/>
      </c>
      <c r="CY1134" s="151" t="str">
        <f t="shared" si="1312"/>
        <v/>
      </c>
      <c r="CZ1134" s="152"/>
      <c r="DA1134" s="373" t="str">
        <f t="shared" si="1285"/>
        <v/>
      </c>
      <c r="DC1134" s="153">
        <f t="shared" si="1271"/>
        <v>0</v>
      </c>
      <c r="DD1134" s="153">
        <f t="shared" si="1272"/>
        <v>0</v>
      </c>
      <c r="DE1134" s="153">
        <f t="shared" si="1273"/>
        <v>0</v>
      </c>
      <c r="DF1134" s="158">
        <f t="shared" si="1274"/>
        <v>-4.7000000000000002E-3</v>
      </c>
      <c r="DG1134" s="159">
        <f t="shared" si="1286"/>
        <v>-1.1703000000000001</v>
      </c>
      <c r="DH1134" s="158">
        <f t="shared" si="1275"/>
        <v>3.1999999999999997E-3</v>
      </c>
      <c r="DI1134" s="159">
        <f t="shared" si="1287"/>
        <v>0.79679999999999995</v>
      </c>
      <c r="DJ1134" s="158">
        <f t="shared" si="1276"/>
        <v>-2.7000000000000001E-3</v>
      </c>
      <c r="DK1134" s="159">
        <f t="shared" si="1288"/>
        <v>-0.67230000000000001</v>
      </c>
      <c r="DL1134" s="158">
        <f t="shared" si="1277"/>
        <v>1.1999999999999999E-3</v>
      </c>
      <c r="DM1134" s="159">
        <f t="shared" si="1289"/>
        <v>0.29879999999999995</v>
      </c>
      <c r="DN1134" s="158">
        <f t="shared" si="1278"/>
        <v>1.46E-2</v>
      </c>
      <c r="DO1134" s="159">
        <f t="shared" si="1290"/>
        <v>3.6354000000000002</v>
      </c>
      <c r="DP1134" s="158">
        <f t="shared" si="1279"/>
        <v>-1.2999999999999999E-2</v>
      </c>
      <c r="DQ1134" s="159">
        <f t="shared" si="1291"/>
        <v>-3.2369999999999997</v>
      </c>
      <c r="DR1134" s="158">
        <f t="shared" si="1280"/>
        <v>-6.7000000000000002E-3</v>
      </c>
      <c r="DS1134" s="159">
        <f t="shared" si="1292"/>
        <v>-1.6683000000000001</v>
      </c>
      <c r="DT1134" s="158">
        <f t="shared" si="1281"/>
        <v>-1.2999999999999999E-2</v>
      </c>
      <c r="DU1134" s="159">
        <f t="shared" si="1293"/>
        <v>-3.2369999999999997</v>
      </c>
      <c r="DV1134" s="158">
        <f t="shared" si="1282"/>
        <v>-6.7000000000000002E-3</v>
      </c>
      <c r="DW1134" s="160">
        <f t="shared" si="1294"/>
        <v>-1.6683000000000001</v>
      </c>
    </row>
    <row r="1135" spans="1:127" ht="24.95" customHeight="1" x14ac:dyDescent="0.2">
      <c r="A1135" s="272">
        <v>1126</v>
      </c>
      <c r="B1135" s="336"/>
      <c r="C1135" s="332"/>
      <c r="D1135" s="333"/>
      <c r="E1135" s="334"/>
      <c r="F1135" s="335"/>
      <c r="G1135" s="334"/>
      <c r="H1135" s="371"/>
      <c r="I1135" s="334"/>
      <c r="J1135" s="334"/>
      <c r="K1135" s="334"/>
      <c r="L1135" s="334"/>
      <c r="M1135" s="334"/>
      <c r="N1135" s="334"/>
      <c r="O1135" s="337"/>
      <c r="P1135" s="337"/>
      <c r="Q1135" s="338" t="str">
        <f t="shared" si="1245"/>
        <v xml:space="preserve"> </v>
      </c>
      <c r="R1135" s="339" t="str">
        <f t="shared" si="1246"/>
        <v/>
      </c>
      <c r="S1135" s="340" t="str">
        <f t="shared" si="1299"/>
        <v/>
      </c>
      <c r="T1135" s="341" t="str">
        <f t="shared" si="1247"/>
        <v/>
      </c>
      <c r="U1135" s="341" t="str">
        <f t="shared" si="1248"/>
        <v/>
      </c>
      <c r="V1135" s="341" t="str">
        <f t="shared" si="1249"/>
        <v/>
      </c>
      <c r="W1135" s="341" t="str">
        <f t="shared" si="1250"/>
        <v/>
      </c>
      <c r="X1135" s="340" t="str">
        <f t="shared" si="1300"/>
        <v/>
      </c>
      <c r="Y1135" s="342" t="str">
        <f t="shared" si="1301"/>
        <v/>
      </c>
      <c r="Z1135" s="343" t="str">
        <f t="shared" si="1302"/>
        <v/>
      </c>
      <c r="AA1135" s="344" t="str">
        <f t="shared" si="1303"/>
        <v/>
      </c>
      <c r="AB1135" s="345" t="str">
        <f t="shared" si="1251"/>
        <v/>
      </c>
      <c r="AC1135" s="346" t="str">
        <f t="shared" si="1252"/>
        <v/>
      </c>
      <c r="AD1135" s="346" t="str">
        <f t="shared" si="1253"/>
        <v/>
      </c>
      <c r="AE1135" s="344" t="str">
        <f t="shared" si="1304"/>
        <v/>
      </c>
      <c r="AF1135" s="346" t="str">
        <f t="shared" si="1254"/>
        <v/>
      </c>
      <c r="AG1135" s="344" t="str">
        <f t="shared" si="1305"/>
        <v/>
      </c>
      <c r="AH1135" s="344" t="str">
        <f t="shared" si="1306"/>
        <v/>
      </c>
      <c r="AI1135" s="344" t="str">
        <f t="shared" si="1307"/>
        <v/>
      </c>
      <c r="AJ1135" s="346" t="str">
        <f t="shared" si="1308"/>
        <v/>
      </c>
      <c r="AK1135" s="346" t="str">
        <f t="shared" si="1309"/>
        <v/>
      </c>
      <c r="AL1135" s="347" t="str">
        <f t="shared" si="1310"/>
        <v/>
      </c>
      <c r="AM1135" s="141"/>
      <c r="AN1135" s="141"/>
      <c r="AO1135" s="142"/>
      <c r="AP1135" s="58">
        <f t="shared" si="1255"/>
        <v>0</v>
      </c>
      <c r="AQ1135" s="318">
        <f>SUM(AP$10:AP1135)</f>
        <v>0</v>
      </c>
      <c r="AR1135" s="143">
        <f t="shared" si="1313"/>
        <v>0.1</v>
      </c>
      <c r="AS1135" s="144" t="str">
        <f t="shared" si="1256"/>
        <v/>
      </c>
      <c r="AT1135" s="144" t="str">
        <f t="shared" si="1283"/>
        <v/>
      </c>
      <c r="AU1135" s="145"/>
      <c r="AV1135" s="58">
        <f t="shared" si="1314"/>
        <v>0</v>
      </c>
      <c r="AW1135" s="318">
        <f>SUM(AV$10:AV1135)</f>
        <v>0</v>
      </c>
      <c r="AX1135" s="319">
        <f t="shared" si="1315"/>
        <v>0.1</v>
      </c>
      <c r="AY1135" s="144" t="str">
        <f t="shared" si="1297"/>
        <v/>
      </c>
      <c r="AZ1135" s="144" t="str">
        <f t="shared" si="1298"/>
        <v/>
      </c>
      <c r="BA1135" s="144"/>
      <c r="BB1135" s="146" t="str">
        <f t="shared" si="1257"/>
        <v/>
      </c>
      <c r="BC1135" s="66" t="str">
        <f t="shared" si="1296"/>
        <v/>
      </c>
      <c r="BD1135" s="195" t="str">
        <f t="shared" si="1258"/>
        <v/>
      </c>
      <c r="BF1135" s="283"/>
      <c r="BG1135" s="286" t="str">
        <f t="shared" si="1259"/>
        <v/>
      </c>
      <c r="BY1135" s="211" t="str">
        <f t="shared" si="1260"/>
        <v/>
      </c>
      <c r="BZ1135" s="150" t="str">
        <f t="shared" si="1261"/>
        <v/>
      </c>
      <c r="CB1135" s="54" t="str">
        <f t="shared" si="1295"/>
        <v/>
      </c>
      <c r="CD1135" s="54" t="str">
        <f t="shared" si="1262"/>
        <v/>
      </c>
      <c r="CF1135" s="54" t="str">
        <f t="shared" si="1263"/>
        <v/>
      </c>
      <c r="CH1135" s="150" t="str">
        <f t="shared" si="1264"/>
        <v/>
      </c>
      <c r="CI1135" s="290"/>
      <c r="CJ1135" s="150" t="str">
        <f t="shared" si="1265"/>
        <v/>
      </c>
      <c r="CK1135" s="290"/>
      <c r="CL1135" s="54" t="str">
        <f t="shared" si="1284"/>
        <v/>
      </c>
      <c r="CM1135" s="290"/>
      <c r="CN1135" s="150" t="str">
        <f t="shared" si="1266"/>
        <v/>
      </c>
      <c r="CO1135" s="290"/>
      <c r="CP1135" s="150" t="str">
        <f t="shared" si="1267"/>
        <v/>
      </c>
      <c r="CQ1135" s="290"/>
      <c r="CR1135" s="150" t="str">
        <f t="shared" si="1268"/>
        <v/>
      </c>
      <c r="CS1135" s="290"/>
      <c r="CT1135" s="150" t="str">
        <f t="shared" si="1269"/>
        <v/>
      </c>
      <c r="CU1135" s="150"/>
      <c r="CV1135" s="150" t="str">
        <f t="shared" si="1270"/>
        <v/>
      </c>
      <c r="CW1135" s="94"/>
      <c r="CX1135" s="151" t="str">
        <f t="shared" si="1311"/>
        <v/>
      </c>
      <c r="CY1135" s="151" t="str">
        <f t="shared" si="1312"/>
        <v/>
      </c>
      <c r="CZ1135" s="152"/>
      <c r="DA1135" s="373" t="str">
        <f t="shared" si="1285"/>
        <v/>
      </c>
      <c r="DC1135" s="153">
        <f t="shared" si="1271"/>
        <v>0</v>
      </c>
      <c r="DD1135" s="153">
        <f t="shared" si="1272"/>
        <v>0</v>
      </c>
      <c r="DE1135" s="153">
        <f t="shared" si="1273"/>
        <v>0</v>
      </c>
      <c r="DF1135" s="158">
        <f t="shared" si="1274"/>
        <v>-4.7000000000000002E-3</v>
      </c>
      <c r="DG1135" s="159">
        <f t="shared" si="1286"/>
        <v>-1.1703000000000001</v>
      </c>
      <c r="DH1135" s="158">
        <f t="shared" si="1275"/>
        <v>3.1999999999999997E-3</v>
      </c>
      <c r="DI1135" s="159">
        <f t="shared" si="1287"/>
        <v>0.79679999999999995</v>
      </c>
      <c r="DJ1135" s="158">
        <f t="shared" si="1276"/>
        <v>-2.7000000000000001E-3</v>
      </c>
      <c r="DK1135" s="159">
        <f t="shared" si="1288"/>
        <v>-0.67230000000000001</v>
      </c>
      <c r="DL1135" s="158">
        <f t="shared" si="1277"/>
        <v>1.1999999999999999E-3</v>
      </c>
      <c r="DM1135" s="159">
        <f t="shared" si="1289"/>
        <v>0.29879999999999995</v>
      </c>
      <c r="DN1135" s="158">
        <f t="shared" si="1278"/>
        <v>1.46E-2</v>
      </c>
      <c r="DO1135" s="159">
        <f t="shared" si="1290"/>
        <v>3.6354000000000002</v>
      </c>
      <c r="DP1135" s="158">
        <f t="shared" si="1279"/>
        <v>-1.2999999999999999E-2</v>
      </c>
      <c r="DQ1135" s="159">
        <f t="shared" si="1291"/>
        <v>-3.2369999999999997</v>
      </c>
      <c r="DR1135" s="158">
        <f t="shared" si="1280"/>
        <v>-6.7000000000000002E-3</v>
      </c>
      <c r="DS1135" s="159">
        <f t="shared" si="1292"/>
        <v>-1.6683000000000001</v>
      </c>
      <c r="DT1135" s="158">
        <f t="shared" si="1281"/>
        <v>-1.2999999999999999E-2</v>
      </c>
      <c r="DU1135" s="159">
        <f t="shared" si="1293"/>
        <v>-3.2369999999999997</v>
      </c>
      <c r="DV1135" s="158">
        <f t="shared" si="1282"/>
        <v>-6.7000000000000002E-3</v>
      </c>
      <c r="DW1135" s="160">
        <f t="shared" si="1294"/>
        <v>-1.6683000000000001</v>
      </c>
    </row>
    <row r="1136" spans="1:127" ht="24.95" customHeight="1" x14ac:dyDescent="0.2">
      <c r="A1136" s="272">
        <v>1127</v>
      </c>
      <c r="B1136" s="336"/>
      <c r="C1136" s="332"/>
      <c r="D1136" s="333"/>
      <c r="E1136" s="334"/>
      <c r="F1136" s="335"/>
      <c r="G1136" s="334"/>
      <c r="H1136" s="371"/>
      <c r="I1136" s="334"/>
      <c r="J1136" s="334"/>
      <c r="K1136" s="334"/>
      <c r="L1136" s="334"/>
      <c r="M1136" s="334"/>
      <c r="N1136" s="334"/>
      <c r="O1136" s="337"/>
      <c r="P1136" s="337"/>
      <c r="Q1136" s="338" t="str">
        <f t="shared" si="1245"/>
        <v xml:space="preserve"> </v>
      </c>
      <c r="R1136" s="339" t="str">
        <f t="shared" si="1246"/>
        <v/>
      </c>
      <c r="S1136" s="340" t="str">
        <f t="shared" si="1299"/>
        <v/>
      </c>
      <c r="T1136" s="341" t="str">
        <f t="shared" si="1247"/>
        <v/>
      </c>
      <c r="U1136" s="341" t="str">
        <f t="shared" si="1248"/>
        <v/>
      </c>
      <c r="V1136" s="341" t="str">
        <f t="shared" si="1249"/>
        <v/>
      </c>
      <c r="W1136" s="341" t="str">
        <f t="shared" si="1250"/>
        <v/>
      </c>
      <c r="X1136" s="340" t="str">
        <f t="shared" si="1300"/>
        <v/>
      </c>
      <c r="Y1136" s="342" t="str">
        <f t="shared" si="1301"/>
        <v/>
      </c>
      <c r="Z1136" s="343" t="str">
        <f t="shared" si="1302"/>
        <v/>
      </c>
      <c r="AA1136" s="344" t="str">
        <f t="shared" si="1303"/>
        <v/>
      </c>
      <c r="AB1136" s="345" t="str">
        <f t="shared" si="1251"/>
        <v/>
      </c>
      <c r="AC1136" s="346" t="str">
        <f t="shared" si="1252"/>
        <v/>
      </c>
      <c r="AD1136" s="346" t="str">
        <f t="shared" si="1253"/>
        <v/>
      </c>
      <c r="AE1136" s="344" t="str">
        <f t="shared" si="1304"/>
        <v/>
      </c>
      <c r="AF1136" s="346" t="str">
        <f t="shared" si="1254"/>
        <v/>
      </c>
      <c r="AG1136" s="344" t="str">
        <f t="shared" si="1305"/>
        <v/>
      </c>
      <c r="AH1136" s="344" t="str">
        <f t="shared" si="1306"/>
        <v/>
      </c>
      <c r="AI1136" s="344" t="str">
        <f t="shared" si="1307"/>
        <v/>
      </c>
      <c r="AJ1136" s="346" t="str">
        <f t="shared" si="1308"/>
        <v/>
      </c>
      <c r="AK1136" s="346" t="str">
        <f t="shared" si="1309"/>
        <v/>
      </c>
      <c r="AL1136" s="347" t="str">
        <f t="shared" si="1310"/>
        <v/>
      </c>
      <c r="AM1136" s="141"/>
      <c r="AN1136" s="141"/>
      <c r="AO1136" s="142"/>
      <c r="AP1136" s="58">
        <f t="shared" si="1255"/>
        <v>0</v>
      </c>
      <c r="AQ1136" s="318">
        <f>SUM(AP$10:AP1136)</f>
        <v>0</v>
      </c>
      <c r="AR1136" s="143">
        <f t="shared" si="1313"/>
        <v>0.1</v>
      </c>
      <c r="AS1136" s="144" t="str">
        <f t="shared" si="1256"/>
        <v/>
      </c>
      <c r="AT1136" s="144" t="str">
        <f t="shared" si="1283"/>
        <v/>
      </c>
      <c r="AU1136" s="145"/>
      <c r="AV1136" s="58">
        <f t="shared" si="1314"/>
        <v>0</v>
      </c>
      <c r="AW1136" s="318">
        <f>SUM(AV$10:AV1136)</f>
        <v>0</v>
      </c>
      <c r="AX1136" s="319">
        <f t="shared" si="1315"/>
        <v>0.1</v>
      </c>
      <c r="AY1136" s="144" t="str">
        <f t="shared" si="1297"/>
        <v/>
      </c>
      <c r="AZ1136" s="144" t="str">
        <f t="shared" si="1298"/>
        <v/>
      </c>
      <c r="BA1136" s="144"/>
      <c r="BB1136" s="146" t="str">
        <f t="shared" si="1257"/>
        <v/>
      </c>
      <c r="BC1136" s="66" t="str">
        <f t="shared" si="1296"/>
        <v/>
      </c>
      <c r="BD1136" s="195" t="str">
        <f t="shared" si="1258"/>
        <v/>
      </c>
      <c r="BF1136" s="283"/>
      <c r="BG1136" s="286" t="str">
        <f t="shared" si="1259"/>
        <v/>
      </c>
      <c r="BY1136" s="211" t="str">
        <f t="shared" si="1260"/>
        <v/>
      </c>
      <c r="BZ1136" s="150" t="str">
        <f t="shared" si="1261"/>
        <v/>
      </c>
      <c r="CB1136" s="54" t="str">
        <f t="shared" si="1295"/>
        <v/>
      </c>
      <c r="CD1136" s="54" t="str">
        <f t="shared" si="1262"/>
        <v/>
      </c>
      <c r="CF1136" s="54" t="str">
        <f t="shared" si="1263"/>
        <v/>
      </c>
      <c r="CH1136" s="150" t="str">
        <f t="shared" si="1264"/>
        <v/>
      </c>
      <c r="CI1136" s="290"/>
      <c r="CJ1136" s="150" t="str">
        <f t="shared" si="1265"/>
        <v/>
      </c>
      <c r="CK1136" s="290"/>
      <c r="CL1136" s="54" t="str">
        <f t="shared" si="1284"/>
        <v/>
      </c>
      <c r="CM1136" s="290"/>
      <c r="CN1136" s="150" t="str">
        <f t="shared" si="1266"/>
        <v/>
      </c>
      <c r="CO1136" s="290"/>
      <c r="CP1136" s="150" t="str">
        <f t="shared" si="1267"/>
        <v/>
      </c>
      <c r="CQ1136" s="290"/>
      <c r="CR1136" s="150" t="str">
        <f t="shared" si="1268"/>
        <v/>
      </c>
      <c r="CS1136" s="290"/>
      <c r="CT1136" s="150" t="str">
        <f t="shared" si="1269"/>
        <v/>
      </c>
      <c r="CU1136" s="150"/>
      <c r="CV1136" s="150" t="str">
        <f t="shared" si="1270"/>
        <v/>
      </c>
      <c r="CW1136" s="94"/>
      <c r="CX1136" s="151" t="str">
        <f t="shared" si="1311"/>
        <v/>
      </c>
      <c r="CY1136" s="151" t="str">
        <f t="shared" si="1312"/>
        <v/>
      </c>
      <c r="CZ1136" s="152"/>
      <c r="DA1136" s="373" t="str">
        <f t="shared" si="1285"/>
        <v/>
      </c>
      <c r="DC1136" s="153">
        <f t="shared" si="1271"/>
        <v>0</v>
      </c>
      <c r="DD1136" s="153">
        <f t="shared" si="1272"/>
        <v>0</v>
      </c>
      <c r="DE1136" s="153">
        <f t="shared" si="1273"/>
        <v>0</v>
      </c>
      <c r="DF1136" s="158">
        <f t="shared" si="1274"/>
        <v>-4.7000000000000002E-3</v>
      </c>
      <c r="DG1136" s="159">
        <f t="shared" si="1286"/>
        <v>-1.1703000000000001</v>
      </c>
      <c r="DH1136" s="158">
        <f t="shared" si="1275"/>
        <v>3.1999999999999997E-3</v>
      </c>
      <c r="DI1136" s="159">
        <f t="shared" si="1287"/>
        <v>0.79679999999999995</v>
      </c>
      <c r="DJ1136" s="158">
        <f t="shared" si="1276"/>
        <v>-2.7000000000000001E-3</v>
      </c>
      <c r="DK1136" s="159">
        <f t="shared" si="1288"/>
        <v>-0.67230000000000001</v>
      </c>
      <c r="DL1136" s="158">
        <f t="shared" si="1277"/>
        <v>1.1999999999999999E-3</v>
      </c>
      <c r="DM1136" s="159">
        <f t="shared" si="1289"/>
        <v>0.29879999999999995</v>
      </c>
      <c r="DN1136" s="158">
        <f t="shared" si="1278"/>
        <v>1.46E-2</v>
      </c>
      <c r="DO1136" s="159">
        <f t="shared" si="1290"/>
        <v>3.6354000000000002</v>
      </c>
      <c r="DP1136" s="158">
        <f t="shared" si="1279"/>
        <v>-1.2999999999999999E-2</v>
      </c>
      <c r="DQ1136" s="159">
        <f t="shared" si="1291"/>
        <v>-3.2369999999999997</v>
      </c>
      <c r="DR1136" s="158">
        <f t="shared" si="1280"/>
        <v>-6.7000000000000002E-3</v>
      </c>
      <c r="DS1136" s="159">
        <f t="shared" si="1292"/>
        <v>-1.6683000000000001</v>
      </c>
      <c r="DT1136" s="158">
        <f t="shared" si="1281"/>
        <v>-1.2999999999999999E-2</v>
      </c>
      <c r="DU1136" s="159">
        <f t="shared" si="1293"/>
        <v>-3.2369999999999997</v>
      </c>
      <c r="DV1136" s="158">
        <f t="shared" si="1282"/>
        <v>-6.7000000000000002E-3</v>
      </c>
      <c r="DW1136" s="160">
        <f t="shared" si="1294"/>
        <v>-1.6683000000000001</v>
      </c>
    </row>
    <row r="1137" spans="1:127" ht="24.95" customHeight="1" x14ac:dyDescent="0.2">
      <c r="A1137" s="272">
        <v>1128</v>
      </c>
      <c r="B1137" s="336"/>
      <c r="C1137" s="332"/>
      <c r="D1137" s="333"/>
      <c r="E1137" s="334"/>
      <c r="F1137" s="335"/>
      <c r="G1137" s="334"/>
      <c r="H1137" s="371"/>
      <c r="I1137" s="334"/>
      <c r="J1137" s="334"/>
      <c r="K1137" s="334"/>
      <c r="L1137" s="334"/>
      <c r="M1137" s="334"/>
      <c r="N1137" s="334"/>
      <c r="O1137" s="337"/>
      <c r="P1137" s="337"/>
      <c r="Q1137" s="338" t="str">
        <f t="shared" si="1245"/>
        <v xml:space="preserve"> </v>
      </c>
      <c r="R1137" s="339" t="str">
        <f t="shared" si="1246"/>
        <v/>
      </c>
      <c r="S1137" s="340" t="str">
        <f t="shared" si="1299"/>
        <v/>
      </c>
      <c r="T1137" s="341" t="str">
        <f t="shared" si="1247"/>
        <v/>
      </c>
      <c r="U1137" s="341" t="str">
        <f t="shared" si="1248"/>
        <v/>
      </c>
      <c r="V1137" s="341" t="str">
        <f t="shared" si="1249"/>
        <v/>
      </c>
      <c r="W1137" s="341" t="str">
        <f t="shared" si="1250"/>
        <v/>
      </c>
      <c r="X1137" s="340" t="str">
        <f t="shared" si="1300"/>
        <v/>
      </c>
      <c r="Y1137" s="342" t="str">
        <f t="shared" si="1301"/>
        <v/>
      </c>
      <c r="Z1137" s="343" t="str">
        <f t="shared" si="1302"/>
        <v/>
      </c>
      <c r="AA1137" s="344" t="str">
        <f t="shared" si="1303"/>
        <v/>
      </c>
      <c r="AB1137" s="345" t="str">
        <f t="shared" si="1251"/>
        <v/>
      </c>
      <c r="AC1137" s="346" t="str">
        <f t="shared" si="1252"/>
        <v/>
      </c>
      <c r="AD1137" s="346" t="str">
        <f t="shared" si="1253"/>
        <v/>
      </c>
      <c r="AE1137" s="344" t="str">
        <f t="shared" si="1304"/>
        <v/>
      </c>
      <c r="AF1137" s="346" t="str">
        <f t="shared" si="1254"/>
        <v/>
      </c>
      <c r="AG1137" s="344" t="str">
        <f t="shared" si="1305"/>
        <v/>
      </c>
      <c r="AH1137" s="344" t="str">
        <f t="shared" si="1306"/>
        <v/>
      </c>
      <c r="AI1137" s="344" t="str">
        <f t="shared" si="1307"/>
        <v/>
      </c>
      <c r="AJ1137" s="346" t="str">
        <f t="shared" si="1308"/>
        <v/>
      </c>
      <c r="AK1137" s="346" t="str">
        <f t="shared" si="1309"/>
        <v/>
      </c>
      <c r="AL1137" s="347" t="str">
        <f t="shared" si="1310"/>
        <v/>
      </c>
      <c r="AM1137" s="141"/>
      <c r="AN1137" s="141"/>
      <c r="AO1137" s="142"/>
      <c r="AP1137" s="58">
        <f t="shared" si="1255"/>
        <v>0</v>
      </c>
      <c r="AQ1137" s="318">
        <f>SUM(AP$10:AP1137)</f>
        <v>0</v>
      </c>
      <c r="AR1137" s="143">
        <f t="shared" si="1313"/>
        <v>0.1</v>
      </c>
      <c r="AS1137" s="144" t="str">
        <f t="shared" si="1256"/>
        <v/>
      </c>
      <c r="AT1137" s="144" t="str">
        <f t="shared" si="1283"/>
        <v/>
      </c>
      <c r="AU1137" s="145"/>
      <c r="AV1137" s="58">
        <f t="shared" si="1314"/>
        <v>0</v>
      </c>
      <c r="AW1137" s="318">
        <f>SUM(AV$10:AV1137)</f>
        <v>0</v>
      </c>
      <c r="AX1137" s="319">
        <f t="shared" si="1315"/>
        <v>0.1</v>
      </c>
      <c r="AY1137" s="144" t="str">
        <f t="shared" si="1297"/>
        <v/>
      </c>
      <c r="AZ1137" s="144" t="str">
        <f t="shared" si="1298"/>
        <v/>
      </c>
      <c r="BA1137" s="144"/>
      <c r="BB1137" s="146" t="str">
        <f t="shared" si="1257"/>
        <v/>
      </c>
      <c r="BC1137" s="66" t="str">
        <f t="shared" si="1296"/>
        <v/>
      </c>
      <c r="BD1137" s="195" t="str">
        <f t="shared" si="1258"/>
        <v/>
      </c>
      <c r="BF1137" s="283"/>
      <c r="BG1137" s="286" t="str">
        <f t="shared" si="1259"/>
        <v/>
      </c>
      <c r="BY1137" s="211" t="str">
        <f t="shared" si="1260"/>
        <v/>
      </c>
      <c r="BZ1137" s="150" t="str">
        <f t="shared" si="1261"/>
        <v/>
      </c>
      <c r="CB1137" s="54" t="str">
        <f t="shared" si="1295"/>
        <v/>
      </c>
      <c r="CD1137" s="54" t="str">
        <f t="shared" si="1262"/>
        <v/>
      </c>
      <c r="CF1137" s="54" t="str">
        <f t="shared" si="1263"/>
        <v/>
      </c>
      <c r="CH1137" s="150" t="str">
        <f t="shared" si="1264"/>
        <v/>
      </c>
      <c r="CI1137" s="290"/>
      <c r="CJ1137" s="150" t="str">
        <f t="shared" si="1265"/>
        <v/>
      </c>
      <c r="CK1137" s="290"/>
      <c r="CL1137" s="54" t="str">
        <f t="shared" si="1284"/>
        <v/>
      </c>
      <c r="CM1137" s="290"/>
      <c r="CN1137" s="150" t="str">
        <f t="shared" si="1266"/>
        <v/>
      </c>
      <c r="CO1137" s="290"/>
      <c r="CP1137" s="150" t="str">
        <f t="shared" si="1267"/>
        <v/>
      </c>
      <c r="CQ1137" s="290"/>
      <c r="CR1137" s="150" t="str">
        <f t="shared" si="1268"/>
        <v/>
      </c>
      <c r="CS1137" s="290"/>
      <c r="CT1137" s="150" t="str">
        <f t="shared" si="1269"/>
        <v/>
      </c>
      <c r="CU1137" s="150"/>
      <c r="CV1137" s="150" t="str">
        <f t="shared" si="1270"/>
        <v/>
      </c>
      <c r="CW1137" s="94"/>
      <c r="CX1137" s="151" t="str">
        <f t="shared" si="1311"/>
        <v/>
      </c>
      <c r="CY1137" s="151" t="str">
        <f t="shared" si="1312"/>
        <v/>
      </c>
      <c r="CZ1137" s="152"/>
      <c r="DA1137" s="373" t="str">
        <f t="shared" si="1285"/>
        <v/>
      </c>
      <c r="DC1137" s="153">
        <f t="shared" si="1271"/>
        <v>0</v>
      </c>
      <c r="DD1137" s="153">
        <f t="shared" si="1272"/>
        <v>0</v>
      </c>
      <c r="DE1137" s="153">
        <f t="shared" si="1273"/>
        <v>0</v>
      </c>
      <c r="DF1137" s="158">
        <f t="shared" si="1274"/>
        <v>-4.7000000000000002E-3</v>
      </c>
      <c r="DG1137" s="159">
        <f t="shared" si="1286"/>
        <v>-1.1703000000000001</v>
      </c>
      <c r="DH1137" s="158">
        <f t="shared" si="1275"/>
        <v>3.1999999999999997E-3</v>
      </c>
      <c r="DI1137" s="159">
        <f t="shared" si="1287"/>
        <v>0.79679999999999995</v>
      </c>
      <c r="DJ1137" s="158">
        <f t="shared" si="1276"/>
        <v>-2.7000000000000001E-3</v>
      </c>
      <c r="DK1137" s="159">
        <f t="shared" si="1288"/>
        <v>-0.67230000000000001</v>
      </c>
      <c r="DL1137" s="158">
        <f t="shared" si="1277"/>
        <v>1.1999999999999999E-3</v>
      </c>
      <c r="DM1137" s="159">
        <f t="shared" si="1289"/>
        <v>0.29879999999999995</v>
      </c>
      <c r="DN1137" s="158">
        <f t="shared" si="1278"/>
        <v>1.46E-2</v>
      </c>
      <c r="DO1137" s="159">
        <f t="shared" si="1290"/>
        <v>3.6354000000000002</v>
      </c>
      <c r="DP1137" s="158">
        <f t="shared" si="1279"/>
        <v>-1.2999999999999999E-2</v>
      </c>
      <c r="DQ1137" s="159">
        <f t="shared" si="1291"/>
        <v>-3.2369999999999997</v>
      </c>
      <c r="DR1137" s="158">
        <f t="shared" si="1280"/>
        <v>-6.7000000000000002E-3</v>
      </c>
      <c r="DS1137" s="159">
        <f t="shared" si="1292"/>
        <v>-1.6683000000000001</v>
      </c>
      <c r="DT1137" s="158">
        <f t="shared" si="1281"/>
        <v>-1.2999999999999999E-2</v>
      </c>
      <c r="DU1137" s="159">
        <f t="shared" si="1293"/>
        <v>-3.2369999999999997</v>
      </c>
      <c r="DV1137" s="158">
        <f t="shared" si="1282"/>
        <v>-6.7000000000000002E-3</v>
      </c>
      <c r="DW1137" s="160">
        <f t="shared" si="1294"/>
        <v>-1.6683000000000001</v>
      </c>
    </row>
    <row r="1138" spans="1:127" ht="24.95" customHeight="1" x14ac:dyDescent="0.2">
      <c r="A1138" s="272">
        <v>1129</v>
      </c>
      <c r="B1138" s="336"/>
      <c r="C1138" s="332"/>
      <c r="D1138" s="333"/>
      <c r="E1138" s="334"/>
      <c r="F1138" s="335"/>
      <c r="G1138" s="334"/>
      <c r="H1138" s="371"/>
      <c r="I1138" s="334"/>
      <c r="J1138" s="334"/>
      <c r="K1138" s="334"/>
      <c r="L1138" s="334"/>
      <c r="M1138" s="334"/>
      <c r="N1138" s="334"/>
      <c r="O1138" s="337"/>
      <c r="P1138" s="337"/>
      <c r="Q1138" s="338" t="str">
        <f t="shared" si="1245"/>
        <v xml:space="preserve"> </v>
      </c>
      <c r="R1138" s="339" t="str">
        <f t="shared" si="1246"/>
        <v/>
      </c>
      <c r="S1138" s="340" t="str">
        <f t="shared" si="1299"/>
        <v/>
      </c>
      <c r="T1138" s="341" t="str">
        <f t="shared" si="1247"/>
        <v/>
      </c>
      <c r="U1138" s="341" t="str">
        <f t="shared" si="1248"/>
        <v/>
      </c>
      <c r="V1138" s="341" t="str">
        <f t="shared" si="1249"/>
        <v/>
      </c>
      <c r="W1138" s="341" t="str">
        <f t="shared" si="1250"/>
        <v/>
      </c>
      <c r="X1138" s="340" t="str">
        <f t="shared" si="1300"/>
        <v/>
      </c>
      <c r="Y1138" s="342" t="str">
        <f t="shared" si="1301"/>
        <v/>
      </c>
      <c r="Z1138" s="343" t="str">
        <f t="shared" si="1302"/>
        <v/>
      </c>
      <c r="AA1138" s="344" t="str">
        <f t="shared" si="1303"/>
        <v/>
      </c>
      <c r="AB1138" s="345" t="str">
        <f t="shared" si="1251"/>
        <v/>
      </c>
      <c r="AC1138" s="346" t="str">
        <f t="shared" si="1252"/>
        <v/>
      </c>
      <c r="AD1138" s="346" t="str">
        <f t="shared" si="1253"/>
        <v/>
      </c>
      <c r="AE1138" s="344" t="str">
        <f t="shared" si="1304"/>
        <v/>
      </c>
      <c r="AF1138" s="346" t="str">
        <f t="shared" si="1254"/>
        <v/>
      </c>
      <c r="AG1138" s="344" t="str">
        <f t="shared" si="1305"/>
        <v/>
      </c>
      <c r="AH1138" s="344" t="str">
        <f t="shared" si="1306"/>
        <v/>
      </c>
      <c r="AI1138" s="344" t="str">
        <f t="shared" si="1307"/>
        <v/>
      </c>
      <c r="AJ1138" s="346" t="str">
        <f t="shared" si="1308"/>
        <v/>
      </c>
      <c r="AK1138" s="346" t="str">
        <f t="shared" si="1309"/>
        <v/>
      </c>
      <c r="AL1138" s="347" t="str">
        <f t="shared" si="1310"/>
        <v/>
      </c>
      <c r="AM1138" s="141"/>
      <c r="AN1138" s="141"/>
      <c r="AO1138" s="142"/>
      <c r="AP1138" s="58">
        <f t="shared" si="1255"/>
        <v>0</v>
      </c>
      <c r="AQ1138" s="318">
        <f>SUM(AP$10:AP1138)</f>
        <v>0</v>
      </c>
      <c r="AR1138" s="143">
        <f t="shared" si="1313"/>
        <v>0.1</v>
      </c>
      <c r="AS1138" s="144" t="str">
        <f t="shared" si="1256"/>
        <v/>
      </c>
      <c r="AT1138" s="144" t="str">
        <f t="shared" si="1283"/>
        <v/>
      </c>
      <c r="AU1138" s="145"/>
      <c r="AV1138" s="58">
        <f t="shared" si="1314"/>
        <v>0</v>
      </c>
      <c r="AW1138" s="318">
        <f>SUM(AV$10:AV1138)</f>
        <v>0</v>
      </c>
      <c r="AX1138" s="319">
        <f t="shared" si="1315"/>
        <v>0.1</v>
      </c>
      <c r="AY1138" s="144" t="str">
        <f t="shared" si="1297"/>
        <v/>
      </c>
      <c r="AZ1138" s="144" t="str">
        <f t="shared" si="1298"/>
        <v/>
      </c>
      <c r="BA1138" s="144"/>
      <c r="BB1138" s="146" t="str">
        <f t="shared" si="1257"/>
        <v/>
      </c>
      <c r="BC1138" s="66" t="str">
        <f t="shared" si="1296"/>
        <v/>
      </c>
      <c r="BD1138" s="195" t="str">
        <f t="shared" si="1258"/>
        <v/>
      </c>
      <c r="BF1138" s="283"/>
      <c r="BG1138" s="286" t="str">
        <f t="shared" si="1259"/>
        <v/>
      </c>
      <c r="BY1138" s="211" t="str">
        <f t="shared" si="1260"/>
        <v/>
      </c>
      <c r="BZ1138" s="150" t="str">
        <f t="shared" si="1261"/>
        <v/>
      </c>
      <c r="CB1138" s="54" t="str">
        <f t="shared" si="1295"/>
        <v/>
      </c>
      <c r="CD1138" s="54" t="str">
        <f t="shared" si="1262"/>
        <v/>
      </c>
      <c r="CF1138" s="54" t="str">
        <f t="shared" si="1263"/>
        <v/>
      </c>
      <c r="CH1138" s="150" t="str">
        <f t="shared" si="1264"/>
        <v/>
      </c>
      <c r="CI1138" s="290"/>
      <c r="CJ1138" s="150" t="str">
        <f t="shared" si="1265"/>
        <v/>
      </c>
      <c r="CK1138" s="290"/>
      <c r="CL1138" s="54" t="str">
        <f t="shared" si="1284"/>
        <v/>
      </c>
      <c r="CM1138" s="290"/>
      <c r="CN1138" s="150" t="str">
        <f t="shared" si="1266"/>
        <v/>
      </c>
      <c r="CO1138" s="290"/>
      <c r="CP1138" s="150" t="str">
        <f t="shared" si="1267"/>
        <v/>
      </c>
      <c r="CQ1138" s="290"/>
      <c r="CR1138" s="150" t="str">
        <f t="shared" si="1268"/>
        <v/>
      </c>
      <c r="CS1138" s="290"/>
      <c r="CT1138" s="150" t="str">
        <f t="shared" si="1269"/>
        <v/>
      </c>
      <c r="CU1138" s="150"/>
      <c r="CV1138" s="150" t="str">
        <f t="shared" si="1270"/>
        <v/>
      </c>
      <c r="CW1138" s="94"/>
      <c r="CX1138" s="151" t="str">
        <f t="shared" si="1311"/>
        <v/>
      </c>
      <c r="CY1138" s="151" t="str">
        <f t="shared" si="1312"/>
        <v/>
      </c>
      <c r="CZ1138" s="152"/>
      <c r="DA1138" s="373" t="str">
        <f t="shared" si="1285"/>
        <v/>
      </c>
      <c r="DC1138" s="153">
        <f t="shared" si="1271"/>
        <v>0</v>
      </c>
      <c r="DD1138" s="153">
        <f t="shared" si="1272"/>
        <v>0</v>
      </c>
      <c r="DE1138" s="153">
        <f t="shared" si="1273"/>
        <v>0</v>
      </c>
      <c r="DF1138" s="158">
        <f t="shared" si="1274"/>
        <v>-4.7000000000000002E-3</v>
      </c>
      <c r="DG1138" s="159">
        <f t="shared" si="1286"/>
        <v>-1.1703000000000001</v>
      </c>
      <c r="DH1138" s="158">
        <f t="shared" si="1275"/>
        <v>3.1999999999999997E-3</v>
      </c>
      <c r="DI1138" s="159">
        <f t="shared" si="1287"/>
        <v>0.79679999999999995</v>
      </c>
      <c r="DJ1138" s="158">
        <f t="shared" si="1276"/>
        <v>-2.7000000000000001E-3</v>
      </c>
      <c r="DK1138" s="159">
        <f t="shared" si="1288"/>
        <v>-0.67230000000000001</v>
      </c>
      <c r="DL1138" s="158">
        <f t="shared" si="1277"/>
        <v>1.1999999999999999E-3</v>
      </c>
      <c r="DM1138" s="159">
        <f t="shared" si="1289"/>
        <v>0.29879999999999995</v>
      </c>
      <c r="DN1138" s="158">
        <f t="shared" si="1278"/>
        <v>1.46E-2</v>
      </c>
      <c r="DO1138" s="159">
        <f t="shared" si="1290"/>
        <v>3.6354000000000002</v>
      </c>
      <c r="DP1138" s="158">
        <f t="shared" si="1279"/>
        <v>-1.2999999999999999E-2</v>
      </c>
      <c r="DQ1138" s="159">
        <f t="shared" si="1291"/>
        <v>-3.2369999999999997</v>
      </c>
      <c r="DR1138" s="158">
        <f t="shared" si="1280"/>
        <v>-6.7000000000000002E-3</v>
      </c>
      <c r="DS1138" s="159">
        <f t="shared" si="1292"/>
        <v>-1.6683000000000001</v>
      </c>
      <c r="DT1138" s="158">
        <f t="shared" si="1281"/>
        <v>-1.2999999999999999E-2</v>
      </c>
      <c r="DU1138" s="159">
        <f t="shared" si="1293"/>
        <v>-3.2369999999999997</v>
      </c>
      <c r="DV1138" s="158">
        <f t="shared" si="1282"/>
        <v>-6.7000000000000002E-3</v>
      </c>
      <c r="DW1138" s="160">
        <f t="shared" si="1294"/>
        <v>-1.6683000000000001</v>
      </c>
    </row>
    <row r="1139" spans="1:127" ht="24.95" customHeight="1" x14ac:dyDescent="0.2">
      <c r="A1139" s="272">
        <v>1130</v>
      </c>
      <c r="B1139" s="336"/>
      <c r="C1139" s="332"/>
      <c r="D1139" s="333"/>
      <c r="E1139" s="334"/>
      <c r="F1139" s="335"/>
      <c r="G1139" s="334"/>
      <c r="H1139" s="371"/>
      <c r="I1139" s="334"/>
      <c r="J1139" s="334"/>
      <c r="K1139" s="334"/>
      <c r="L1139" s="334"/>
      <c r="M1139" s="334"/>
      <c r="N1139" s="334"/>
      <c r="O1139" s="337"/>
      <c r="P1139" s="337"/>
      <c r="Q1139" s="338" t="str">
        <f t="shared" si="1245"/>
        <v xml:space="preserve"> </v>
      </c>
      <c r="R1139" s="339" t="str">
        <f t="shared" si="1246"/>
        <v/>
      </c>
      <c r="S1139" s="340" t="str">
        <f t="shared" si="1299"/>
        <v/>
      </c>
      <c r="T1139" s="341" t="str">
        <f t="shared" si="1247"/>
        <v/>
      </c>
      <c r="U1139" s="341" t="str">
        <f t="shared" si="1248"/>
        <v/>
      </c>
      <c r="V1139" s="341" t="str">
        <f t="shared" si="1249"/>
        <v/>
      </c>
      <c r="W1139" s="341" t="str">
        <f t="shared" si="1250"/>
        <v/>
      </c>
      <c r="X1139" s="340" t="str">
        <f t="shared" si="1300"/>
        <v/>
      </c>
      <c r="Y1139" s="342" t="str">
        <f t="shared" si="1301"/>
        <v/>
      </c>
      <c r="Z1139" s="343" t="str">
        <f t="shared" si="1302"/>
        <v/>
      </c>
      <c r="AA1139" s="344" t="str">
        <f t="shared" si="1303"/>
        <v/>
      </c>
      <c r="AB1139" s="345" t="str">
        <f t="shared" si="1251"/>
        <v/>
      </c>
      <c r="AC1139" s="346" t="str">
        <f t="shared" si="1252"/>
        <v/>
      </c>
      <c r="AD1139" s="346" t="str">
        <f t="shared" si="1253"/>
        <v/>
      </c>
      <c r="AE1139" s="344" t="str">
        <f t="shared" si="1304"/>
        <v/>
      </c>
      <c r="AF1139" s="346" t="str">
        <f t="shared" si="1254"/>
        <v/>
      </c>
      <c r="AG1139" s="344" t="str">
        <f t="shared" si="1305"/>
        <v/>
      </c>
      <c r="AH1139" s="344" t="str">
        <f t="shared" si="1306"/>
        <v/>
      </c>
      <c r="AI1139" s="344" t="str">
        <f t="shared" si="1307"/>
        <v/>
      </c>
      <c r="AJ1139" s="346" t="str">
        <f t="shared" si="1308"/>
        <v/>
      </c>
      <c r="AK1139" s="346" t="str">
        <f t="shared" si="1309"/>
        <v/>
      </c>
      <c r="AL1139" s="347" t="str">
        <f t="shared" si="1310"/>
        <v/>
      </c>
      <c r="AM1139" s="141"/>
      <c r="AN1139" s="141"/>
      <c r="AO1139" s="142"/>
      <c r="AP1139" s="58">
        <f t="shared" si="1255"/>
        <v>0</v>
      </c>
      <c r="AQ1139" s="318">
        <f>SUM(AP$10:AP1139)</f>
        <v>0</v>
      </c>
      <c r="AR1139" s="143">
        <f t="shared" si="1313"/>
        <v>0.1</v>
      </c>
      <c r="AS1139" s="144" t="str">
        <f t="shared" si="1256"/>
        <v/>
      </c>
      <c r="AT1139" s="144" t="str">
        <f t="shared" si="1283"/>
        <v/>
      </c>
      <c r="AU1139" s="145"/>
      <c r="AV1139" s="58">
        <f t="shared" si="1314"/>
        <v>0</v>
      </c>
      <c r="AW1139" s="318">
        <f>SUM(AV$10:AV1139)</f>
        <v>0</v>
      </c>
      <c r="AX1139" s="319">
        <f t="shared" si="1315"/>
        <v>0.1</v>
      </c>
      <c r="AY1139" s="144" t="str">
        <f t="shared" si="1297"/>
        <v/>
      </c>
      <c r="AZ1139" s="144" t="str">
        <f t="shared" si="1298"/>
        <v/>
      </c>
      <c r="BA1139" s="144"/>
      <c r="BB1139" s="146" t="str">
        <f t="shared" si="1257"/>
        <v/>
      </c>
      <c r="BC1139" s="66" t="str">
        <f t="shared" si="1296"/>
        <v/>
      </c>
      <c r="BD1139" s="195" t="str">
        <f t="shared" si="1258"/>
        <v/>
      </c>
      <c r="BF1139" s="283"/>
      <c r="BG1139" s="286" t="str">
        <f t="shared" si="1259"/>
        <v/>
      </c>
      <c r="BY1139" s="211" t="str">
        <f t="shared" si="1260"/>
        <v/>
      </c>
      <c r="BZ1139" s="150" t="str">
        <f t="shared" si="1261"/>
        <v/>
      </c>
      <c r="CB1139" s="54" t="str">
        <f t="shared" si="1295"/>
        <v/>
      </c>
      <c r="CD1139" s="54" t="str">
        <f t="shared" si="1262"/>
        <v/>
      </c>
      <c r="CF1139" s="54" t="str">
        <f t="shared" si="1263"/>
        <v/>
      </c>
      <c r="CH1139" s="150" t="str">
        <f t="shared" si="1264"/>
        <v/>
      </c>
      <c r="CI1139" s="290"/>
      <c r="CJ1139" s="150" t="str">
        <f t="shared" si="1265"/>
        <v/>
      </c>
      <c r="CK1139" s="290"/>
      <c r="CL1139" s="54" t="str">
        <f t="shared" si="1284"/>
        <v/>
      </c>
      <c r="CM1139" s="290"/>
      <c r="CN1139" s="150" t="str">
        <f t="shared" si="1266"/>
        <v/>
      </c>
      <c r="CO1139" s="290"/>
      <c r="CP1139" s="150" t="str">
        <f t="shared" si="1267"/>
        <v/>
      </c>
      <c r="CQ1139" s="290"/>
      <c r="CR1139" s="150" t="str">
        <f t="shared" si="1268"/>
        <v/>
      </c>
      <c r="CS1139" s="290"/>
      <c r="CT1139" s="150" t="str">
        <f t="shared" si="1269"/>
        <v/>
      </c>
      <c r="CU1139" s="150"/>
      <c r="CV1139" s="150" t="str">
        <f t="shared" si="1270"/>
        <v/>
      </c>
      <c r="CW1139" s="94"/>
      <c r="CX1139" s="151" t="str">
        <f t="shared" si="1311"/>
        <v/>
      </c>
      <c r="CY1139" s="151" t="str">
        <f t="shared" si="1312"/>
        <v/>
      </c>
      <c r="CZ1139" s="152"/>
      <c r="DA1139" s="373" t="str">
        <f t="shared" si="1285"/>
        <v/>
      </c>
      <c r="DC1139" s="153">
        <f t="shared" si="1271"/>
        <v>0</v>
      </c>
      <c r="DD1139" s="153">
        <f t="shared" si="1272"/>
        <v>0</v>
      </c>
      <c r="DE1139" s="153">
        <f t="shared" si="1273"/>
        <v>0</v>
      </c>
      <c r="DF1139" s="158">
        <f t="shared" si="1274"/>
        <v>-4.7000000000000002E-3</v>
      </c>
      <c r="DG1139" s="159">
        <f t="shared" si="1286"/>
        <v>-1.1703000000000001</v>
      </c>
      <c r="DH1139" s="158">
        <f t="shared" si="1275"/>
        <v>3.1999999999999997E-3</v>
      </c>
      <c r="DI1139" s="159">
        <f t="shared" si="1287"/>
        <v>0.79679999999999995</v>
      </c>
      <c r="DJ1139" s="158">
        <f t="shared" si="1276"/>
        <v>-2.7000000000000001E-3</v>
      </c>
      <c r="DK1139" s="159">
        <f t="shared" si="1288"/>
        <v>-0.67230000000000001</v>
      </c>
      <c r="DL1139" s="158">
        <f t="shared" si="1277"/>
        <v>1.1999999999999999E-3</v>
      </c>
      <c r="DM1139" s="159">
        <f t="shared" si="1289"/>
        <v>0.29879999999999995</v>
      </c>
      <c r="DN1139" s="158">
        <f t="shared" si="1278"/>
        <v>1.46E-2</v>
      </c>
      <c r="DO1139" s="159">
        <f t="shared" si="1290"/>
        <v>3.6354000000000002</v>
      </c>
      <c r="DP1139" s="158">
        <f t="shared" si="1279"/>
        <v>-1.2999999999999999E-2</v>
      </c>
      <c r="DQ1139" s="159">
        <f t="shared" si="1291"/>
        <v>-3.2369999999999997</v>
      </c>
      <c r="DR1139" s="158">
        <f t="shared" si="1280"/>
        <v>-6.7000000000000002E-3</v>
      </c>
      <c r="DS1139" s="159">
        <f t="shared" si="1292"/>
        <v>-1.6683000000000001</v>
      </c>
      <c r="DT1139" s="158">
        <f t="shared" si="1281"/>
        <v>-1.2999999999999999E-2</v>
      </c>
      <c r="DU1139" s="159">
        <f t="shared" si="1293"/>
        <v>-3.2369999999999997</v>
      </c>
      <c r="DV1139" s="158">
        <f t="shared" si="1282"/>
        <v>-6.7000000000000002E-3</v>
      </c>
      <c r="DW1139" s="160">
        <f t="shared" si="1294"/>
        <v>-1.6683000000000001</v>
      </c>
    </row>
    <row r="1140" spans="1:127" ht="24.95" customHeight="1" x14ac:dyDescent="0.2">
      <c r="A1140" s="272">
        <v>1131</v>
      </c>
      <c r="B1140" s="336"/>
      <c r="C1140" s="332"/>
      <c r="D1140" s="333"/>
      <c r="E1140" s="334"/>
      <c r="F1140" s="335"/>
      <c r="G1140" s="334"/>
      <c r="H1140" s="371"/>
      <c r="I1140" s="334"/>
      <c r="J1140" s="334"/>
      <c r="K1140" s="334"/>
      <c r="L1140" s="334"/>
      <c r="M1140" s="334"/>
      <c r="N1140" s="334"/>
      <c r="O1140" s="337"/>
      <c r="P1140" s="337"/>
      <c r="Q1140" s="338" t="str">
        <f t="shared" si="1245"/>
        <v xml:space="preserve"> </v>
      </c>
      <c r="R1140" s="339" t="str">
        <f t="shared" si="1246"/>
        <v/>
      </c>
      <c r="S1140" s="340" t="str">
        <f t="shared" si="1299"/>
        <v/>
      </c>
      <c r="T1140" s="341" t="str">
        <f t="shared" si="1247"/>
        <v/>
      </c>
      <c r="U1140" s="341" t="str">
        <f t="shared" si="1248"/>
        <v/>
      </c>
      <c r="V1140" s="341" t="str">
        <f t="shared" si="1249"/>
        <v/>
      </c>
      <c r="W1140" s="341" t="str">
        <f t="shared" si="1250"/>
        <v/>
      </c>
      <c r="X1140" s="340" t="str">
        <f t="shared" si="1300"/>
        <v/>
      </c>
      <c r="Y1140" s="342" t="str">
        <f t="shared" si="1301"/>
        <v/>
      </c>
      <c r="Z1140" s="343" t="str">
        <f t="shared" si="1302"/>
        <v/>
      </c>
      <c r="AA1140" s="344" t="str">
        <f t="shared" si="1303"/>
        <v/>
      </c>
      <c r="AB1140" s="345" t="str">
        <f t="shared" si="1251"/>
        <v/>
      </c>
      <c r="AC1140" s="346" t="str">
        <f t="shared" si="1252"/>
        <v/>
      </c>
      <c r="AD1140" s="346" t="str">
        <f t="shared" si="1253"/>
        <v/>
      </c>
      <c r="AE1140" s="344" t="str">
        <f t="shared" si="1304"/>
        <v/>
      </c>
      <c r="AF1140" s="346" t="str">
        <f t="shared" si="1254"/>
        <v/>
      </c>
      <c r="AG1140" s="344" t="str">
        <f t="shared" si="1305"/>
        <v/>
      </c>
      <c r="AH1140" s="344" t="str">
        <f t="shared" si="1306"/>
        <v/>
      </c>
      <c r="AI1140" s="344" t="str">
        <f t="shared" si="1307"/>
        <v/>
      </c>
      <c r="AJ1140" s="346" t="str">
        <f t="shared" si="1308"/>
        <v/>
      </c>
      <c r="AK1140" s="346" t="str">
        <f t="shared" si="1309"/>
        <v/>
      </c>
      <c r="AL1140" s="347" t="str">
        <f t="shared" si="1310"/>
        <v/>
      </c>
      <c r="AM1140" s="141"/>
      <c r="AN1140" s="141"/>
      <c r="AO1140" s="142"/>
      <c r="AP1140" s="58">
        <f t="shared" si="1255"/>
        <v>0</v>
      </c>
      <c r="AQ1140" s="318">
        <f>SUM(AP$10:AP1140)</f>
        <v>0</v>
      </c>
      <c r="AR1140" s="143">
        <f t="shared" si="1313"/>
        <v>0.1</v>
      </c>
      <c r="AS1140" s="144" t="str">
        <f t="shared" si="1256"/>
        <v/>
      </c>
      <c r="AT1140" s="144" t="str">
        <f t="shared" si="1283"/>
        <v/>
      </c>
      <c r="AU1140" s="145"/>
      <c r="AV1140" s="58">
        <f t="shared" si="1314"/>
        <v>0</v>
      </c>
      <c r="AW1140" s="318">
        <f>SUM(AV$10:AV1140)</f>
        <v>0</v>
      </c>
      <c r="AX1140" s="319">
        <f t="shared" si="1315"/>
        <v>0.1</v>
      </c>
      <c r="AY1140" s="144" t="str">
        <f t="shared" si="1297"/>
        <v/>
      </c>
      <c r="AZ1140" s="144" t="str">
        <f t="shared" si="1298"/>
        <v/>
      </c>
      <c r="BA1140" s="144"/>
      <c r="BB1140" s="146" t="str">
        <f t="shared" si="1257"/>
        <v/>
      </c>
      <c r="BC1140" s="66" t="str">
        <f t="shared" si="1296"/>
        <v/>
      </c>
      <c r="BD1140" s="195" t="str">
        <f t="shared" si="1258"/>
        <v/>
      </c>
      <c r="BF1140" s="283"/>
      <c r="BG1140" s="286" t="str">
        <f t="shared" si="1259"/>
        <v/>
      </c>
      <c r="BY1140" s="211" t="str">
        <f t="shared" si="1260"/>
        <v/>
      </c>
      <c r="BZ1140" s="150" t="str">
        <f t="shared" si="1261"/>
        <v/>
      </c>
      <c r="CB1140" s="54" t="str">
        <f t="shared" si="1295"/>
        <v/>
      </c>
      <c r="CD1140" s="54" t="str">
        <f t="shared" si="1262"/>
        <v/>
      </c>
      <c r="CF1140" s="54" t="str">
        <f t="shared" si="1263"/>
        <v/>
      </c>
      <c r="CH1140" s="150" t="str">
        <f t="shared" si="1264"/>
        <v/>
      </c>
      <c r="CI1140" s="290"/>
      <c r="CJ1140" s="150" t="str">
        <f t="shared" si="1265"/>
        <v/>
      </c>
      <c r="CK1140" s="290"/>
      <c r="CL1140" s="54" t="str">
        <f t="shared" si="1284"/>
        <v/>
      </c>
      <c r="CM1140" s="290"/>
      <c r="CN1140" s="150" t="str">
        <f t="shared" si="1266"/>
        <v/>
      </c>
      <c r="CO1140" s="290"/>
      <c r="CP1140" s="150" t="str">
        <f t="shared" si="1267"/>
        <v/>
      </c>
      <c r="CQ1140" s="290"/>
      <c r="CR1140" s="150" t="str">
        <f t="shared" si="1268"/>
        <v/>
      </c>
      <c r="CS1140" s="290"/>
      <c r="CT1140" s="150" t="str">
        <f t="shared" si="1269"/>
        <v/>
      </c>
      <c r="CU1140" s="150"/>
      <c r="CV1140" s="150" t="str">
        <f t="shared" si="1270"/>
        <v/>
      </c>
      <c r="CW1140" s="94"/>
      <c r="CX1140" s="151" t="str">
        <f t="shared" si="1311"/>
        <v/>
      </c>
      <c r="CY1140" s="151" t="str">
        <f t="shared" si="1312"/>
        <v/>
      </c>
      <c r="CZ1140" s="152"/>
      <c r="DA1140" s="373" t="str">
        <f t="shared" si="1285"/>
        <v/>
      </c>
      <c r="DC1140" s="153">
        <f t="shared" si="1271"/>
        <v>0</v>
      </c>
      <c r="DD1140" s="153">
        <f t="shared" si="1272"/>
        <v>0</v>
      </c>
      <c r="DE1140" s="153">
        <f t="shared" si="1273"/>
        <v>0</v>
      </c>
      <c r="DF1140" s="158">
        <f t="shared" si="1274"/>
        <v>-4.7000000000000002E-3</v>
      </c>
      <c r="DG1140" s="159">
        <f t="shared" si="1286"/>
        <v>-1.1703000000000001</v>
      </c>
      <c r="DH1140" s="158">
        <f t="shared" si="1275"/>
        <v>3.1999999999999997E-3</v>
      </c>
      <c r="DI1140" s="159">
        <f t="shared" si="1287"/>
        <v>0.79679999999999995</v>
      </c>
      <c r="DJ1140" s="158">
        <f t="shared" si="1276"/>
        <v>-2.7000000000000001E-3</v>
      </c>
      <c r="DK1140" s="159">
        <f t="shared" si="1288"/>
        <v>-0.67230000000000001</v>
      </c>
      <c r="DL1140" s="158">
        <f t="shared" si="1277"/>
        <v>1.1999999999999999E-3</v>
      </c>
      <c r="DM1140" s="159">
        <f t="shared" si="1289"/>
        <v>0.29879999999999995</v>
      </c>
      <c r="DN1140" s="158">
        <f t="shared" si="1278"/>
        <v>1.46E-2</v>
      </c>
      <c r="DO1140" s="159">
        <f t="shared" si="1290"/>
        <v>3.6354000000000002</v>
      </c>
      <c r="DP1140" s="158">
        <f t="shared" si="1279"/>
        <v>-1.2999999999999999E-2</v>
      </c>
      <c r="DQ1140" s="159">
        <f t="shared" si="1291"/>
        <v>-3.2369999999999997</v>
      </c>
      <c r="DR1140" s="158">
        <f t="shared" si="1280"/>
        <v>-6.7000000000000002E-3</v>
      </c>
      <c r="DS1140" s="159">
        <f t="shared" si="1292"/>
        <v>-1.6683000000000001</v>
      </c>
      <c r="DT1140" s="158">
        <f t="shared" si="1281"/>
        <v>-1.2999999999999999E-2</v>
      </c>
      <c r="DU1140" s="159">
        <f t="shared" si="1293"/>
        <v>-3.2369999999999997</v>
      </c>
      <c r="DV1140" s="158">
        <f t="shared" si="1282"/>
        <v>-6.7000000000000002E-3</v>
      </c>
      <c r="DW1140" s="160">
        <f t="shared" si="1294"/>
        <v>-1.6683000000000001</v>
      </c>
    </row>
    <row r="1141" spans="1:127" ht="24.95" customHeight="1" x14ac:dyDescent="0.2">
      <c r="A1141" s="272">
        <v>1132</v>
      </c>
      <c r="B1141" s="336"/>
      <c r="C1141" s="332"/>
      <c r="D1141" s="333"/>
      <c r="E1141" s="334"/>
      <c r="F1141" s="335"/>
      <c r="G1141" s="334"/>
      <c r="H1141" s="371"/>
      <c r="I1141" s="334"/>
      <c r="J1141" s="334"/>
      <c r="K1141" s="334"/>
      <c r="L1141" s="334"/>
      <c r="M1141" s="334"/>
      <c r="N1141" s="334"/>
      <c r="O1141" s="337"/>
      <c r="P1141" s="337"/>
      <c r="Q1141" s="338" t="str">
        <f t="shared" si="1245"/>
        <v xml:space="preserve"> </v>
      </c>
      <c r="R1141" s="339" t="str">
        <f t="shared" si="1246"/>
        <v/>
      </c>
      <c r="S1141" s="340" t="str">
        <f t="shared" si="1299"/>
        <v/>
      </c>
      <c r="T1141" s="341" t="str">
        <f t="shared" si="1247"/>
        <v/>
      </c>
      <c r="U1141" s="341" t="str">
        <f t="shared" si="1248"/>
        <v/>
      </c>
      <c r="V1141" s="341" t="str">
        <f t="shared" si="1249"/>
        <v/>
      </c>
      <c r="W1141" s="341" t="str">
        <f t="shared" si="1250"/>
        <v/>
      </c>
      <c r="X1141" s="340" t="str">
        <f t="shared" si="1300"/>
        <v/>
      </c>
      <c r="Y1141" s="342" t="str">
        <f t="shared" si="1301"/>
        <v/>
      </c>
      <c r="Z1141" s="343" t="str">
        <f t="shared" si="1302"/>
        <v/>
      </c>
      <c r="AA1141" s="344" t="str">
        <f t="shared" si="1303"/>
        <v/>
      </c>
      <c r="AB1141" s="345" t="str">
        <f t="shared" si="1251"/>
        <v/>
      </c>
      <c r="AC1141" s="346" t="str">
        <f t="shared" si="1252"/>
        <v/>
      </c>
      <c r="AD1141" s="346" t="str">
        <f t="shared" si="1253"/>
        <v/>
      </c>
      <c r="AE1141" s="344" t="str">
        <f t="shared" si="1304"/>
        <v/>
      </c>
      <c r="AF1141" s="346" t="str">
        <f t="shared" si="1254"/>
        <v/>
      </c>
      <c r="AG1141" s="344" t="str">
        <f t="shared" si="1305"/>
        <v/>
      </c>
      <c r="AH1141" s="344" t="str">
        <f t="shared" si="1306"/>
        <v/>
      </c>
      <c r="AI1141" s="344" t="str">
        <f t="shared" si="1307"/>
        <v/>
      </c>
      <c r="AJ1141" s="346" t="str">
        <f t="shared" si="1308"/>
        <v/>
      </c>
      <c r="AK1141" s="346" t="str">
        <f t="shared" si="1309"/>
        <v/>
      </c>
      <c r="AL1141" s="347" t="str">
        <f t="shared" si="1310"/>
        <v/>
      </c>
      <c r="AM1141" s="141"/>
      <c r="AN1141" s="141"/>
      <c r="AO1141" s="142"/>
      <c r="AP1141" s="58">
        <f t="shared" si="1255"/>
        <v>0</v>
      </c>
      <c r="AQ1141" s="318">
        <f>SUM(AP$10:AP1141)</f>
        <v>0</v>
      </c>
      <c r="AR1141" s="143">
        <f t="shared" si="1313"/>
        <v>0.1</v>
      </c>
      <c r="AS1141" s="144" t="str">
        <f t="shared" si="1256"/>
        <v/>
      </c>
      <c r="AT1141" s="144" t="str">
        <f t="shared" si="1283"/>
        <v/>
      </c>
      <c r="AU1141" s="145"/>
      <c r="AV1141" s="58">
        <f t="shared" si="1314"/>
        <v>0</v>
      </c>
      <c r="AW1141" s="318">
        <f>SUM(AV$10:AV1141)</f>
        <v>0</v>
      </c>
      <c r="AX1141" s="319">
        <f t="shared" si="1315"/>
        <v>0.1</v>
      </c>
      <c r="AY1141" s="144" t="str">
        <f t="shared" si="1297"/>
        <v/>
      </c>
      <c r="AZ1141" s="144" t="str">
        <f t="shared" si="1298"/>
        <v/>
      </c>
      <c r="BA1141" s="144"/>
      <c r="BB1141" s="146" t="str">
        <f t="shared" si="1257"/>
        <v/>
      </c>
      <c r="BC1141" s="66" t="str">
        <f t="shared" si="1296"/>
        <v/>
      </c>
      <c r="BD1141" s="195" t="str">
        <f t="shared" si="1258"/>
        <v/>
      </c>
      <c r="BF1141" s="283"/>
      <c r="BG1141" s="286" t="str">
        <f t="shared" si="1259"/>
        <v/>
      </c>
      <c r="BY1141" s="211" t="str">
        <f t="shared" si="1260"/>
        <v/>
      </c>
      <c r="BZ1141" s="150" t="str">
        <f t="shared" si="1261"/>
        <v/>
      </c>
      <c r="CB1141" s="54" t="str">
        <f t="shared" si="1295"/>
        <v/>
      </c>
      <c r="CD1141" s="54" t="str">
        <f t="shared" si="1262"/>
        <v/>
      </c>
      <c r="CF1141" s="54" t="str">
        <f t="shared" si="1263"/>
        <v/>
      </c>
      <c r="CH1141" s="150" t="str">
        <f t="shared" si="1264"/>
        <v/>
      </c>
      <c r="CI1141" s="290"/>
      <c r="CJ1141" s="150" t="str">
        <f t="shared" si="1265"/>
        <v/>
      </c>
      <c r="CK1141" s="290"/>
      <c r="CL1141" s="54" t="str">
        <f t="shared" si="1284"/>
        <v/>
      </c>
      <c r="CM1141" s="290"/>
      <c r="CN1141" s="150" t="str">
        <f t="shared" si="1266"/>
        <v/>
      </c>
      <c r="CO1141" s="290"/>
      <c r="CP1141" s="150" t="str">
        <f t="shared" si="1267"/>
        <v/>
      </c>
      <c r="CQ1141" s="290"/>
      <c r="CR1141" s="150" t="str">
        <f t="shared" si="1268"/>
        <v/>
      </c>
      <c r="CS1141" s="290"/>
      <c r="CT1141" s="150" t="str">
        <f t="shared" si="1269"/>
        <v/>
      </c>
      <c r="CU1141" s="150"/>
      <c r="CV1141" s="150" t="str">
        <f t="shared" si="1270"/>
        <v/>
      </c>
      <c r="CW1141" s="94"/>
      <c r="CX1141" s="151" t="str">
        <f t="shared" si="1311"/>
        <v/>
      </c>
      <c r="CY1141" s="151" t="str">
        <f t="shared" si="1312"/>
        <v/>
      </c>
      <c r="CZ1141" s="152"/>
      <c r="DA1141" s="373" t="str">
        <f t="shared" si="1285"/>
        <v/>
      </c>
      <c r="DC1141" s="153">
        <f t="shared" si="1271"/>
        <v>0</v>
      </c>
      <c r="DD1141" s="153">
        <f t="shared" si="1272"/>
        <v>0</v>
      </c>
      <c r="DE1141" s="153">
        <f t="shared" si="1273"/>
        <v>0</v>
      </c>
      <c r="DF1141" s="158">
        <f t="shared" si="1274"/>
        <v>-4.7000000000000002E-3</v>
      </c>
      <c r="DG1141" s="159">
        <f t="shared" si="1286"/>
        <v>-1.1703000000000001</v>
      </c>
      <c r="DH1141" s="158">
        <f t="shared" si="1275"/>
        <v>3.1999999999999997E-3</v>
      </c>
      <c r="DI1141" s="159">
        <f t="shared" si="1287"/>
        <v>0.79679999999999995</v>
      </c>
      <c r="DJ1141" s="158">
        <f t="shared" si="1276"/>
        <v>-2.7000000000000001E-3</v>
      </c>
      <c r="DK1141" s="159">
        <f t="shared" si="1288"/>
        <v>-0.67230000000000001</v>
      </c>
      <c r="DL1141" s="158">
        <f t="shared" si="1277"/>
        <v>1.1999999999999999E-3</v>
      </c>
      <c r="DM1141" s="159">
        <f t="shared" si="1289"/>
        <v>0.29879999999999995</v>
      </c>
      <c r="DN1141" s="158">
        <f t="shared" si="1278"/>
        <v>1.46E-2</v>
      </c>
      <c r="DO1141" s="159">
        <f t="shared" si="1290"/>
        <v>3.6354000000000002</v>
      </c>
      <c r="DP1141" s="158">
        <f t="shared" si="1279"/>
        <v>-1.2999999999999999E-2</v>
      </c>
      <c r="DQ1141" s="159">
        <f t="shared" si="1291"/>
        <v>-3.2369999999999997</v>
      </c>
      <c r="DR1141" s="158">
        <f t="shared" si="1280"/>
        <v>-6.7000000000000002E-3</v>
      </c>
      <c r="DS1141" s="159">
        <f t="shared" si="1292"/>
        <v>-1.6683000000000001</v>
      </c>
      <c r="DT1141" s="158">
        <f t="shared" si="1281"/>
        <v>-1.2999999999999999E-2</v>
      </c>
      <c r="DU1141" s="159">
        <f t="shared" si="1293"/>
        <v>-3.2369999999999997</v>
      </c>
      <c r="DV1141" s="158">
        <f t="shared" si="1282"/>
        <v>-6.7000000000000002E-3</v>
      </c>
      <c r="DW1141" s="160">
        <f t="shared" si="1294"/>
        <v>-1.6683000000000001</v>
      </c>
    </row>
    <row r="1142" spans="1:127" ht="24.95" customHeight="1" x14ac:dyDescent="0.2">
      <c r="A1142" s="272">
        <v>1133</v>
      </c>
      <c r="B1142" s="336"/>
      <c r="C1142" s="332"/>
      <c r="D1142" s="333"/>
      <c r="E1142" s="334"/>
      <c r="F1142" s="335"/>
      <c r="G1142" s="334"/>
      <c r="H1142" s="371"/>
      <c r="I1142" s="334"/>
      <c r="J1142" s="334"/>
      <c r="K1142" s="334"/>
      <c r="L1142" s="334"/>
      <c r="M1142" s="334"/>
      <c r="N1142" s="334"/>
      <c r="O1142" s="337"/>
      <c r="P1142" s="337"/>
      <c r="Q1142" s="338" t="str">
        <f t="shared" si="1245"/>
        <v xml:space="preserve"> </v>
      </c>
      <c r="R1142" s="339" t="str">
        <f t="shared" si="1246"/>
        <v/>
      </c>
      <c r="S1142" s="340" t="str">
        <f t="shared" si="1299"/>
        <v/>
      </c>
      <c r="T1142" s="341" t="str">
        <f t="shared" si="1247"/>
        <v/>
      </c>
      <c r="U1142" s="341" t="str">
        <f t="shared" si="1248"/>
        <v/>
      </c>
      <c r="V1142" s="341" t="str">
        <f t="shared" si="1249"/>
        <v/>
      </c>
      <c r="W1142" s="341" t="str">
        <f t="shared" si="1250"/>
        <v/>
      </c>
      <c r="X1142" s="340" t="str">
        <f t="shared" si="1300"/>
        <v/>
      </c>
      <c r="Y1142" s="342" t="str">
        <f t="shared" si="1301"/>
        <v/>
      </c>
      <c r="Z1142" s="343" t="str">
        <f t="shared" si="1302"/>
        <v/>
      </c>
      <c r="AA1142" s="344" t="str">
        <f t="shared" si="1303"/>
        <v/>
      </c>
      <c r="AB1142" s="345" t="str">
        <f t="shared" si="1251"/>
        <v/>
      </c>
      <c r="AC1142" s="346" t="str">
        <f t="shared" si="1252"/>
        <v/>
      </c>
      <c r="AD1142" s="346" t="str">
        <f t="shared" si="1253"/>
        <v/>
      </c>
      <c r="AE1142" s="344" t="str">
        <f t="shared" si="1304"/>
        <v/>
      </c>
      <c r="AF1142" s="346" t="str">
        <f t="shared" si="1254"/>
        <v/>
      </c>
      <c r="AG1142" s="344" t="str">
        <f t="shared" si="1305"/>
        <v/>
      </c>
      <c r="AH1142" s="344" t="str">
        <f t="shared" si="1306"/>
        <v/>
      </c>
      <c r="AI1142" s="344" t="str">
        <f t="shared" si="1307"/>
        <v/>
      </c>
      <c r="AJ1142" s="346" t="str">
        <f t="shared" si="1308"/>
        <v/>
      </c>
      <c r="AK1142" s="346" t="str">
        <f t="shared" si="1309"/>
        <v/>
      </c>
      <c r="AL1142" s="347" t="str">
        <f t="shared" si="1310"/>
        <v/>
      </c>
      <c r="AM1142" s="141"/>
      <c r="AN1142" s="141"/>
      <c r="AO1142" s="142"/>
      <c r="AP1142" s="58">
        <f t="shared" si="1255"/>
        <v>0</v>
      </c>
      <c r="AQ1142" s="318">
        <f>SUM(AP$10:AP1142)</f>
        <v>0</v>
      </c>
      <c r="AR1142" s="143">
        <f t="shared" si="1313"/>
        <v>0.1</v>
      </c>
      <c r="AS1142" s="144" t="str">
        <f t="shared" si="1256"/>
        <v/>
      </c>
      <c r="AT1142" s="144" t="str">
        <f t="shared" si="1283"/>
        <v/>
      </c>
      <c r="AU1142" s="145"/>
      <c r="AV1142" s="58">
        <f t="shared" si="1314"/>
        <v>0</v>
      </c>
      <c r="AW1142" s="318">
        <f>SUM(AV$10:AV1142)</f>
        <v>0</v>
      </c>
      <c r="AX1142" s="319">
        <f t="shared" si="1315"/>
        <v>0.1</v>
      </c>
      <c r="AY1142" s="144" t="str">
        <f t="shared" si="1297"/>
        <v/>
      </c>
      <c r="AZ1142" s="144" t="str">
        <f t="shared" si="1298"/>
        <v/>
      </c>
      <c r="BA1142" s="144"/>
      <c r="BB1142" s="146" t="str">
        <f t="shared" si="1257"/>
        <v/>
      </c>
      <c r="BC1142" s="66" t="str">
        <f t="shared" si="1296"/>
        <v/>
      </c>
      <c r="BD1142" s="195" t="str">
        <f t="shared" si="1258"/>
        <v/>
      </c>
      <c r="BF1142" s="283"/>
      <c r="BG1142" s="286" t="str">
        <f t="shared" si="1259"/>
        <v/>
      </c>
      <c r="BY1142" s="211" t="str">
        <f t="shared" si="1260"/>
        <v/>
      </c>
      <c r="BZ1142" s="150" t="str">
        <f t="shared" si="1261"/>
        <v/>
      </c>
      <c r="CB1142" s="54" t="str">
        <f t="shared" si="1295"/>
        <v/>
      </c>
      <c r="CD1142" s="54" t="str">
        <f t="shared" si="1262"/>
        <v/>
      </c>
      <c r="CF1142" s="54" t="str">
        <f t="shared" si="1263"/>
        <v/>
      </c>
      <c r="CH1142" s="150" t="str">
        <f t="shared" si="1264"/>
        <v/>
      </c>
      <c r="CI1142" s="290"/>
      <c r="CJ1142" s="150" t="str">
        <f t="shared" si="1265"/>
        <v/>
      </c>
      <c r="CK1142" s="290"/>
      <c r="CL1142" s="54" t="str">
        <f t="shared" si="1284"/>
        <v/>
      </c>
      <c r="CM1142" s="290"/>
      <c r="CN1142" s="150" t="str">
        <f t="shared" si="1266"/>
        <v/>
      </c>
      <c r="CO1142" s="290"/>
      <c r="CP1142" s="150" t="str">
        <f t="shared" si="1267"/>
        <v/>
      </c>
      <c r="CQ1142" s="290"/>
      <c r="CR1142" s="150" t="str">
        <f t="shared" si="1268"/>
        <v/>
      </c>
      <c r="CS1142" s="290"/>
      <c r="CT1142" s="150" t="str">
        <f t="shared" si="1269"/>
        <v/>
      </c>
      <c r="CU1142" s="150"/>
      <c r="CV1142" s="150" t="str">
        <f t="shared" si="1270"/>
        <v/>
      </c>
      <c r="CW1142" s="94"/>
      <c r="CX1142" s="151" t="str">
        <f t="shared" si="1311"/>
        <v/>
      </c>
      <c r="CY1142" s="151" t="str">
        <f t="shared" si="1312"/>
        <v/>
      </c>
      <c r="CZ1142" s="152"/>
      <c r="DA1142" s="373" t="str">
        <f t="shared" si="1285"/>
        <v/>
      </c>
      <c r="DC1142" s="153">
        <f t="shared" si="1271"/>
        <v>0</v>
      </c>
      <c r="DD1142" s="153">
        <f t="shared" si="1272"/>
        <v>0</v>
      </c>
      <c r="DE1142" s="153">
        <f t="shared" si="1273"/>
        <v>0</v>
      </c>
      <c r="DF1142" s="158">
        <f t="shared" si="1274"/>
        <v>-4.7000000000000002E-3</v>
      </c>
      <c r="DG1142" s="159">
        <f t="shared" si="1286"/>
        <v>-1.1703000000000001</v>
      </c>
      <c r="DH1142" s="158">
        <f t="shared" si="1275"/>
        <v>3.1999999999999997E-3</v>
      </c>
      <c r="DI1142" s="159">
        <f t="shared" si="1287"/>
        <v>0.79679999999999995</v>
      </c>
      <c r="DJ1142" s="158">
        <f t="shared" si="1276"/>
        <v>-2.7000000000000001E-3</v>
      </c>
      <c r="DK1142" s="159">
        <f t="shared" si="1288"/>
        <v>-0.67230000000000001</v>
      </c>
      <c r="DL1142" s="158">
        <f t="shared" si="1277"/>
        <v>1.1999999999999999E-3</v>
      </c>
      <c r="DM1142" s="159">
        <f t="shared" si="1289"/>
        <v>0.29879999999999995</v>
      </c>
      <c r="DN1142" s="158">
        <f t="shared" si="1278"/>
        <v>1.46E-2</v>
      </c>
      <c r="DO1142" s="159">
        <f t="shared" si="1290"/>
        <v>3.6354000000000002</v>
      </c>
      <c r="DP1142" s="158">
        <f t="shared" si="1279"/>
        <v>-1.2999999999999999E-2</v>
      </c>
      <c r="DQ1142" s="159">
        <f t="shared" si="1291"/>
        <v>-3.2369999999999997</v>
      </c>
      <c r="DR1142" s="158">
        <f t="shared" si="1280"/>
        <v>-6.7000000000000002E-3</v>
      </c>
      <c r="DS1142" s="159">
        <f t="shared" si="1292"/>
        <v>-1.6683000000000001</v>
      </c>
      <c r="DT1142" s="158">
        <f t="shared" si="1281"/>
        <v>-1.2999999999999999E-2</v>
      </c>
      <c r="DU1142" s="159">
        <f t="shared" si="1293"/>
        <v>-3.2369999999999997</v>
      </c>
      <c r="DV1142" s="158">
        <f t="shared" si="1282"/>
        <v>-6.7000000000000002E-3</v>
      </c>
      <c r="DW1142" s="160">
        <f t="shared" si="1294"/>
        <v>-1.6683000000000001</v>
      </c>
    </row>
    <row r="1143" spans="1:127" ht="24.95" customHeight="1" x14ac:dyDescent="0.2">
      <c r="A1143" s="272">
        <v>1134</v>
      </c>
      <c r="B1143" s="336"/>
      <c r="C1143" s="332"/>
      <c r="D1143" s="333"/>
      <c r="E1143" s="334"/>
      <c r="F1143" s="335"/>
      <c r="G1143" s="334"/>
      <c r="H1143" s="371"/>
      <c r="I1143" s="334"/>
      <c r="J1143" s="334"/>
      <c r="K1143" s="334"/>
      <c r="L1143" s="334"/>
      <c r="M1143" s="334"/>
      <c r="N1143" s="334"/>
      <c r="O1143" s="337"/>
      <c r="P1143" s="337"/>
      <c r="Q1143" s="338" t="str">
        <f t="shared" si="1245"/>
        <v xml:space="preserve"> </v>
      </c>
      <c r="R1143" s="339" t="str">
        <f t="shared" si="1246"/>
        <v/>
      </c>
      <c r="S1143" s="340" t="str">
        <f t="shared" si="1299"/>
        <v/>
      </c>
      <c r="T1143" s="341" t="str">
        <f t="shared" si="1247"/>
        <v/>
      </c>
      <c r="U1143" s="341" t="str">
        <f t="shared" si="1248"/>
        <v/>
      </c>
      <c r="V1143" s="341" t="str">
        <f t="shared" si="1249"/>
        <v/>
      </c>
      <c r="W1143" s="341" t="str">
        <f t="shared" si="1250"/>
        <v/>
      </c>
      <c r="X1143" s="340" t="str">
        <f t="shared" si="1300"/>
        <v/>
      </c>
      <c r="Y1143" s="342" t="str">
        <f t="shared" si="1301"/>
        <v/>
      </c>
      <c r="Z1143" s="343" t="str">
        <f t="shared" si="1302"/>
        <v/>
      </c>
      <c r="AA1143" s="344" t="str">
        <f t="shared" si="1303"/>
        <v/>
      </c>
      <c r="AB1143" s="345" t="str">
        <f t="shared" si="1251"/>
        <v/>
      </c>
      <c r="AC1143" s="346" t="str">
        <f t="shared" si="1252"/>
        <v/>
      </c>
      <c r="AD1143" s="346" t="str">
        <f t="shared" si="1253"/>
        <v/>
      </c>
      <c r="AE1143" s="344" t="str">
        <f t="shared" si="1304"/>
        <v/>
      </c>
      <c r="AF1143" s="346" t="str">
        <f t="shared" si="1254"/>
        <v/>
      </c>
      <c r="AG1143" s="344" t="str">
        <f t="shared" si="1305"/>
        <v/>
      </c>
      <c r="AH1143" s="344" t="str">
        <f t="shared" si="1306"/>
        <v/>
      </c>
      <c r="AI1143" s="344" t="str">
        <f t="shared" si="1307"/>
        <v/>
      </c>
      <c r="AJ1143" s="346" t="str">
        <f t="shared" si="1308"/>
        <v/>
      </c>
      <c r="AK1143" s="346" t="str">
        <f t="shared" si="1309"/>
        <v/>
      </c>
      <c r="AL1143" s="347" t="str">
        <f t="shared" si="1310"/>
        <v/>
      </c>
      <c r="AM1143" s="141"/>
      <c r="AN1143" s="141"/>
      <c r="AO1143" s="142"/>
      <c r="AP1143" s="58">
        <f t="shared" si="1255"/>
        <v>0</v>
      </c>
      <c r="AQ1143" s="318">
        <f>SUM(AP$10:AP1143)</f>
        <v>0</v>
      </c>
      <c r="AR1143" s="143">
        <f t="shared" si="1313"/>
        <v>0.1</v>
      </c>
      <c r="AS1143" s="144" t="str">
        <f t="shared" si="1256"/>
        <v/>
      </c>
      <c r="AT1143" s="144" t="str">
        <f t="shared" si="1283"/>
        <v/>
      </c>
      <c r="AU1143" s="145"/>
      <c r="AV1143" s="58">
        <f t="shared" si="1314"/>
        <v>0</v>
      </c>
      <c r="AW1143" s="318">
        <f>SUM(AV$10:AV1143)</f>
        <v>0</v>
      </c>
      <c r="AX1143" s="319">
        <f t="shared" si="1315"/>
        <v>0.1</v>
      </c>
      <c r="AY1143" s="144" t="str">
        <f t="shared" si="1297"/>
        <v/>
      </c>
      <c r="AZ1143" s="144" t="str">
        <f t="shared" si="1298"/>
        <v/>
      </c>
      <c r="BA1143" s="144"/>
      <c r="BB1143" s="146" t="str">
        <f t="shared" si="1257"/>
        <v/>
      </c>
      <c r="BC1143" s="66" t="str">
        <f t="shared" si="1296"/>
        <v/>
      </c>
      <c r="BD1143" s="195" t="str">
        <f t="shared" si="1258"/>
        <v/>
      </c>
      <c r="BF1143" s="283"/>
      <c r="BG1143" s="286" t="str">
        <f t="shared" si="1259"/>
        <v/>
      </c>
      <c r="BY1143" s="211" t="str">
        <f t="shared" si="1260"/>
        <v/>
      </c>
      <c r="BZ1143" s="150" t="str">
        <f t="shared" si="1261"/>
        <v/>
      </c>
      <c r="CB1143" s="54" t="str">
        <f t="shared" si="1295"/>
        <v/>
      </c>
      <c r="CD1143" s="54" t="str">
        <f t="shared" si="1262"/>
        <v/>
      </c>
      <c r="CF1143" s="54" t="str">
        <f t="shared" si="1263"/>
        <v/>
      </c>
      <c r="CH1143" s="150" t="str">
        <f t="shared" si="1264"/>
        <v/>
      </c>
      <c r="CI1143" s="290"/>
      <c r="CJ1143" s="150" t="str">
        <f t="shared" si="1265"/>
        <v/>
      </c>
      <c r="CK1143" s="290"/>
      <c r="CL1143" s="54" t="str">
        <f t="shared" si="1284"/>
        <v/>
      </c>
      <c r="CM1143" s="290"/>
      <c r="CN1143" s="150" t="str">
        <f t="shared" si="1266"/>
        <v/>
      </c>
      <c r="CO1143" s="290"/>
      <c r="CP1143" s="150" t="str">
        <f t="shared" si="1267"/>
        <v/>
      </c>
      <c r="CQ1143" s="290"/>
      <c r="CR1143" s="150" t="str">
        <f t="shared" si="1268"/>
        <v/>
      </c>
      <c r="CS1143" s="290"/>
      <c r="CT1143" s="150" t="str">
        <f t="shared" si="1269"/>
        <v/>
      </c>
      <c r="CU1143" s="150"/>
      <c r="CV1143" s="150" t="str">
        <f t="shared" si="1270"/>
        <v/>
      </c>
      <c r="CW1143" s="94"/>
      <c r="CX1143" s="151" t="str">
        <f t="shared" si="1311"/>
        <v/>
      </c>
      <c r="CY1143" s="151" t="str">
        <f t="shared" si="1312"/>
        <v/>
      </c>
      <c r="CZ1143" s="152"/>
      <c r="DA1143" s="373" t="str">
        <f t="shared" si="1285"/>
        <v/>
      </c>
      <c r="DC1143" s="153">
        <f t="shared" si="1271"/>
        <v>0</v>
      </c>
      <c r="DD1143" s="153">
        <f t="shared" si="1272"/>
        <v>0</v>
      </c>
      <c r="DE1143" s="153">
        <f t="shared" si="1273"/>
        <v>0</v>
      </c>
      <c r="DF1143" s="158">
        <f t="shared" si="1274"/>
        <v>-4.7000000000000002E-3</v>
      </c>
      <c r="DG1143" s="159">
        <f t="shared" si="1286"/>
        <v>-1.1703000000000001</v>
      </c>
      <c r="DH1143" s="158">
        <f t="shared" si="1275"/>
        <v>3.1999999999999997E-3</v>
      </c>
      <c r="DI1143" s="159">
        <f t="shared" si="1287"/>
        <v>0.79679999999999995</v>
      </c>
      <c r="DJ1143" s="158">
        <f t="shared" si="1276"/>
        <v>-2.7000000000000001E-3</v>
      </c>
      <c r="DK1143" s="159">
        <f t="shared" si="1288"/>
        <v>-0.67230000000000001</v>
      </c>
      <c r="DL1143" s="158">
        <f t="shared" si="1277"/>
        <v>1.1999999999999999E-3</v>
      </c>
      <c r="DM1143" s="159">
        <f t="shared" si="1289"/>
        <v>0.29879999999999995</v>
      </c>
      <c r="DN1143" s="158">
        <f t="shared" si="1278"/>
        <v>1.46E-2</v>
      </c>
      <c r="DO1143" s="159">
        <f t="shared" si="1290"/>
        <v>3.6354000000000002</v>
      </c>
      <c r="DP1143" s="158">
        <f t="shared" si="1279"/>
        <v>-1.2999999999999999E-2</v>
      </c>
      <c r="DQ1143" s="159">
        <f t="shared" si="1291"/>
        <v>-3.2369999999999997</v>
      </c>
      <c r="DR1143" s="158">
        <f t="shared" si="1280"/>
        <v>-6.7000000000000002E-3</v>
      </c>
      <c r="DS1143" s="159">
        <f t="shared" si="1292"/>
        <v>-1.6683000000000001</v>
      </c>
      <c r="DT1143" s="158">
        <f t="shared" si="1281"/>
        <v>-1.2999999999999999E-2</v>
      </c>
      <c r="DU1143" s="159">
        <f t="shared" si="1293"/>
        <v>-3.2369999999999997</v>
      </c>
      <c r="DV1143" s="158">
        <f t="shared" si="1282"/>
        <v>-6.7000000000000002E-3</v>
      </c>
      <c r="DW1143" s="160">
        <f t="shared" si="1294"/>
        <v>-1.6683000000000001</v>
      </c>
    </row>
    <row r="1144" spans="1:127" ht="24.95" customHeight="1" x14ac:dyDescent="0.2">
      <c r="A1144" s="272">
        <v>1135</v>
      </c>
      <c r="B1144" s="336"/>
      <c r="C1144" s="332"/>
      <c r="D1144" s="333"/>
      <c r="E1144" s="334"/>
      <c r="F1144" s="335"/>
      <c r="G1144" s="334"/>
      <c r="H1144" s="371"/>
      <c r="I1144" s="334"/>
      <c r="J1144" s="334"/>
      <c r="K1144" s="334"/>
      <c r="L1144" s="334"/>
      <c r="M1144" s="334"/>
      <c r="N1144" s="334"/>
      <c r="O1144" s="337"/>
      <c r="P1144" s="337"/>
      <c r="Q1144" s="338" t="str">
        <f t="shared" si="1245"/>
        <v xml:space="preserve"> </v>
      </c>
      <c r="R1144" s="339" t="str">
        <f t="shared" si="1246"/>
        <v/>
      </c>
      <c r="S1144" s="340" t="str">
        <f t="shared" si="1299"/>
        <v/>
      </c>
      <c r="T1144" s="341" t="str">
        <f t="shared" si="1247"/>
        <v/>
      </c>
      <c r="U1144" s="341" t="str">
        <f t="shared" si="1248"/>
        <v/>
      </c>
      <c r="V1144" s="341" t="str">
        <f t="shared" si="1249"/>
        <v/>
      </c>
      <c r="W1144" s="341" t="str">
        <f t="shared" si="1250"/>
        <v/>
      </c>
      <c r="X1144" s="340" t="str">
        <f t="shared" si="1300"/>
        <v/>
      </c>
      <c r="Y1144" s="342" t="str">
        <f t="shared" si="1301"/>
        <v/>
      </c>
      <c r="Z1144" s="343" t="str">
        <f t="shared" si="1302"/>
        <v/>
      </c>
      <c r="AA1144" s="344" t="str">
        <f t="shared" si="1303"/>
        <v/>
      </c>
      <c r="AB1144" s="345" t="str">
        <f t="shared" si="1251"/>
        <v/>
      </c>
      <c r="AC1144" s="346" t="str">
        <f t="shared" si="1252"/>
        <v/>
      </c>
      <c r="AD1144" s="346" t="str">
        <f t="shared" si="1253"/>
        <v/>
      </c>
      <c r="AE1144" s="344" t="str">
        <f t="shared" si="1304"/>
        <v/>
      </c>
      <c r="AF1144" s="346" t="str">
        <f t="shared" si="1254"/>
        <v/>
      </c>
      <c r="AG1144" s="344" t="str">
        <f t="shared" si="1305"/>
        <v/>
      </c>
      <c r="AH1144" s="344" t="str">
        <f t="shared" si="1306"/>
        <v/>
      </c>
      <c r="AI1144" s="344" t="str">
        <f t="shared" si="1307"/>
        <v/>
      </c>
      <c r="AJ1144" s="346" t="str">
        <f t="shared" si="1308"/>
        <v/>
      </c>
      <c r="AK1144" s="346" t="str">
        <f t="shared" si="1309"/>
        <v/>
      </c>
      <c r="AL1144" s="347" t="str">
        <f t="shared" si="1310"/>
        <v/>
      </c>
      <c r="AM1144" s="141"/>
      <c r="AN1144" s="141"/>
      <c r="AO1144" s="142"/>
      <c r="AP1144" s="58">
        <f t="shared" si="1255"/>
        <v>0</v>
      </c>
      <c r="AQ1144" s="318">
        <f>SUM(AP$10:AP1144)</f>
        <v>0</v>
      </c>
      <c r="AR1144" s="143">
        <f t="shared" si="1313"/>
        <v>0.1</v>
      </c>
      <c r="AS1144" s="144" t="str">
        <f t="shared" si="1256"/>
        <v/>
      </c>
      <c r="AT1144" s="144" t="str">
        <f t="shared" si="1283"/>
        <v/>
      </c>
      <c r="AU1144" s="145"/>
      <c r="AV1144" s="58">
        <f t="shared" si="1314"/>
        <v>0</v>
      </c>
      <c r="AW1144" s="318">
        <f>SUM(AV$10:AV1144)</f>
        <v>0</v>
      </c>
      <c r="AX1144" s="319">
        <f t="shared" si="1315"/>
        <v>0.1</v>
      </c>
      <c r="AY1144" s="144" t="str">
        <f t="shared" si="1297"/>
        <v/>
      </c>
      <c r="AZ1144" s="144" t="str">
        <f t="shared" si="1298"/>
        <v/>
      </c>
      <c r="BA1144" s="144"/>
      <c r="BB1144" s="146" t="str">
        <f t="shared" si="1257"/>
        <v/>
      </c>
      <c r="BC1144" s="66" t="str">
        <f t="shared" si="1296"/>
        <v/>
      </c>
      <c r="BD1144" s="195" t="str">
        <f t="shared" si="1258"/>
        <v/>
      </c>
      <c r="BF1144" s="283"/>
      <c r="BG1144" s="286" t="str">
        <f t="shared" si="1259"/>
        <v/>
      </c>
      <c r="BY1144" s="211" t="str">
        <f t="shared" si="1260"/>
        <v/>
      </c>
      <c r="BZ1144" s="150" t="str">
        <f t="shared" si="1261"/>
        <v/>
      </c>
      <c r="CB1144" s="54" t="str">
        <f t="shared" si="1295"/>
        <v/>
      </c>
      <c r="CD1144" s="54" t="str">
        <f t="shared" si="1262"/>
        <v/>
      </c>
      <c r="CF1144" s="54" t="str">
        <f t="shared" si="1263"/>
        <v/>
      </c>
      <c r="CH1144" s="150" t="str">
        <f t="shared" si="1264"/>
        <v/>
      </c>
      <c r="CI1144" s="290"/>
      <c r="CJ1144" s="150" t="str">
        <f t="shared" si="1265"/>
        <v/>
      </c>
      <c r="CK1144" s="290"/>
      <c r="CL1144" s="54" t="str">
        <f t="shared" si="1284"/>
        <v/>
      </c>
      <c r="CM1144" s="290"/>
      <c r="CN1144" s="150" t="str">
        <f t="shared" si="1266"/>
        <v/>
      </c>
      <c r="CO1144" s="290"/>
      <c r="CP1144" s="150" t="str">
        <f t="shared" si="1267"/>
        <v/>
      </c>
      <c r="CQ1144" s="290"/>
      <c r="CR1144" s="150" t="str">
        <f t="shared" si="1268"/>
        <v/>
      </c>
      <c r="CS1144" s="290"/>
      <c r="CT1144" s="150" t="str">
        <f t="shared" si="1269"/>
        <v/>
      </c>
      <c r="CU1144" s="150"/>
      <c r="CV1144" s="150" t="str">
        <f t="shared" si="1270"/>
        <v/>
      </c>
      <c r="CW1144" s="94"/>
      <c r="CX1144" s="151" t="str">
        <f t="shared" si="1311"/>
        <v/>
      </c>
      <c r="CY1144" s="151" t="str">
        <f t="shared" si="1312"/>
        <v/>
      </c>
      <c r="CZ1144" s="152"/>
      <c r="DA1144" s="373" t="str">
        <f t="shared" si="1285"/>
        <v/>
      </c>
      <c r="DC1144" s="153">
        <f t="shared" si="1271"/>
        <v>0</v>
      </c>
      <c r="DD1144" s="153">
        <f t="shared" si="1272"/>
        <v>0</v>
      </c>
      <c r="DE1144" s="153">
        <f t="shared" si="1273"/>
        <v>0</v>
      </c>
      <c r="DF1144" s="158">
        <f t="shared" si="1274"/>
        <v>-4.7000000000000002E-3</v>
      </c>
      <c r="DG1144" s="159">
        <f t="shared" si="1286"/>
        <v>-1.1703000000000001</v>
      </c>
      <c r="DH1144" s="158">
        <f t="shared" si="1275"/>
        <v>3.1999999999999997E-3</v>
      </c>
      <c r="DI1144" s="159">
        <f t="shared" si="1287"/>
        <v>0.79679999999999995</v>
      </c>
      <c r="DJ1144" s="158">
        <f t="shared" si="1276"/>
        <v>-2.7000000000000001E-3</v>
      </c>
      <c r="DK1144" s="159">
        <f t="shared" si="1288"/>
        <v>-0.67230000000000001</v>
      </c>
      <c r="DL1144" s="158">
        <f t="shared" si="1277"/>
        <v>1.1999999999999999E-3</v>
      </c>
      <c r="DM1144" s="159">
        <f t="shared" si="1289"/>
        <v>0.29879999999999995</v>
      </c>
      <c r="DN1144" s="158">
        <f t="shared" si="1278"/>
        <v>1.46E-2</v>
      </c>
      <c r="DO1144" s="159">
        <f t="shared" si="1290"/>
        <v>3.6354000000000002</v>
      </c>
      <c r="DP1144" s="158">
        <f t="shared" si="1279"/>
        <v>-1.2999999999999999E-2</v>
      </c>
      <c r="DQ1144" s="159">
        <f t="shared" si="1291"/>
        <v>-3.2369999999999997</v>
      </c>
      <c r="DR1144" s="158">
        <f t="shared" si="1280"/>
        <v>-6.7000000000000002E-3</v>
      </c>
      <c r="DS1144" s="159">
        <f t="shared" si="1292"/>
        <v>-1.6683000000000001</v>
      </c>
      <c r="DT1144" s="158">
        <f t="shared" si="1281"/>
        <v>-1.2999999999999999E-2</v>
      </c>
      <c r="DU1144" s="159">
        <f t="shared" si="1293"/>
        <v>-3.2369999999999997</v>
      </c>
      <c r="DV1144" s="158">
        <f t="shared" si="1282"/>
        <v>-6.7000000000000002E-3</v>
      </c>
      <c r="DW1144" s="160">
        <f t="shared" si="1294"/>
        <v>-1.6683000000000001</v>
      </c>
    </row>
    <row r="1145" spans="1:127" ht="24.95" customHeight="1" x14ac:dyDescent="0.2">
      <c r="A1145" s="272">
        <v>1136</v>
      </c>
      <c r="B1145" s="336"/>
      <c r="C1145" s="332"/>
      <c r="D1145" s="333"/>
      <c r="E1145" s="334"/>
      <c r="F1145" s="335"/>
      <c r="G1145" s="334"/>
      <c r="H1145" s="371"/>
      <c r="I1145" s="334"/>
      <c r="J1145" s="334"/>
      <c r="K1145" s="334"/>
      <c r="L1145" s="334"/>
      <c r="M1145" s="334"/>
      <c r="N1145" s="334"/>
      <c r="O1145" s="337"/>
      <c r="P1145" s="337"/>
      <c r="Q1145" s="338" t="str">
        <f t="shared" si="1245"/>
        <v xml:space="preserve"> </v>
      </c>
      <c r="R1145" s="339" t="str">
        <f t="shared" si="1246"/>
        <v/>
      </c>
      <c r="S1145" s="340" t="str">
        <f t="shared" si="1299"/>
        <v/>
      </c>
      <c r="T1145" s="341" t="str">
        <f t="shared" si="1247"/>
        <v/>
      </c>
      <c r="U1145" s="341" t="str">
        <f t="shared" si="1248"/>
        <v/>
      </c>
      <c r="V1145" s="341" t="str">
        <f t="shared" si="1249"/>
        <v/>
      </c>
      <c r="W1145" s="341" t="str">
        <f t="shared" si="1250"/>
        <v/>
      </c>
      <c r="X1145" s="340" t="str">
        <f t="shared" si="1300"/>
        <v/>
      </c>
      <c r="Y1145" s="342" t="str">
        <f t="shared" si="1301"/>
        <v/>
      </c>
      <c r="Z1145" s="343" t="str">
        <f t="shared" si="1302"/>
        <v/>
      </c>
      <c r="AA1145" s="344" t="str">
        <f t="shared" si="1303"/>
        <v/>
      </c>
      <c r="AB1145" s="345" t="str">
        <f t="shared" si="1251"/>
        <v/>
      </c>
      <c r="AC1145" s="346" t="str">
        <f t="shared" si="1252"/>
        <v/>
      </c>
      <c r="AD1145" s="346" t="str">
        <f t="shared" si="1253"/>
        <v/>
      </c>
      <c r="AE1145" s="344" t="str">
        <f t="shared" si="1304"/>
        <v/>
      </c>
      <c r="AF1145" s="346" t="str">
        <f t="shared" si="1254"/>
        <v/>
      </c>
      <c r="AG1145" s="344" t="str">
        <f t="shared" si="1305"/>
        <v/>
      </c>
      <c r="AH1145" s="344" t="str">
        <f t="shared" si="1306"/>
        <v/>
      </c>
      <c r="AI1145" s="344" t="str">
        <f t="shared" si="1307"/>
        <v/>
      </c>
      <c r="AJ1145" s="346" t="str">
        <f t="shared" si="1308"/>
        <v/>
      </c>
      <c r="AK1145" s="346" t="str">
        <f t="shared" si="1309"/>
        <v/>
      </c>
      <c r="AL1145" s="347" t="str">
        <f t="shared" si="1310"/>
        <v/>
      </c>
      <c r="AM1145" s="141"/>
      <c r="AN1145" s="141"/>
      <c r="AO1145" s="142"/>
      <c r="AP1145" s="58">
        <f t="shared" si="1255"/>
        <v>0</v>
      </c>
      <c r="AQ1145" s="318">
        <f>SUM(AP$10:AP1145)</f>
        <v>0</v>
      </c>
      <c r="AR1145" s="143">
        <f t="shared" si="1313"/>
        <v>0.1</v>
      </c>
      <c r="AS1145" s="144" t="str">
        <f t="shared" si="1256"/>
        <v/>
      </c>
      <c r="AT1145" s="144" t="str">
        <f t="shared" si="1283"/>
        <v/>
      </c>
      <c r="AU1145" s="145"/>
      <c r="AV1145" s="58">
        <f t="shared" si="1314"/>
        <v>0</v>
      </c>
      <c r="AW1145" s="318">
        <f>SUM(AV$10:AV1145)</f>
        <v>0</v>
      </c>
      <c r="AX1145" s="319">
        <f t="shared" si="1315"/>
        <v>0.1</v>
      </c>
      <c r="AY1145" s="144" t="str">
        <f t="shared" si="1297"/>
        <v/>
      </c>
      <c r="AZ1145" s="144" t="str">
        <f t="shared" si="1298"/>
        <v/>
      </c>
      <c r="BA1145" s="144"/>
      <c r="BB1145" s="146" t="str">
        <f t="shared" si="1257"/>
        <v/>
      </c>
      <c r="BC1145" s="66" t="str">
        <f t="shared" si="1296"/>
        <v/>
      </c>
      <c r="BD1145" s="195" t="str">
        <f t="shared" si="1258"/>
        <v/>
      </c>
      <c r="BF1145" s="283"/>
      <c r="BG1145" s="286" t="str">
        <f t="shared" si="1259"/>
        <v/>
      </c>
      <c r="BY1145" s="211" t="str">
        <f t="shared" si="1260"/>
        <v/>
      </c>
      <c r="BZ1145" s="150" t="str">
        <f t="shared" si="1261"/>
        <v/>
      </c>
      <c r="CB1145" s="54" t="str">
        <f t="shared" si="1295"/>
        <v/>
      </c>
      <c r="CD1145" s="54" t="str">
        <f t="shared" si="1262"/>
        <v/>
      </c>
      <c r="CF1145" s="54" t="str">
        <f t="shared" si="1263"/>
        <v/>
      </c>
      <c r="CH1145" s="150" t="str">
        <f t="shared" si="1264"/>
        <v/>
      </c>
      <c r="CI1145" s="290"/>
      <c r="CJ1145" s="150" t="str">
        <f t="shared" si="1265"/>
        <v/>
      </c>
      <c r="CK1145" s="290"/>
      <c r="CL1145" s="54" t="str">
        <f t="shared" si="1284"/>
        <v/>
      </c>
      <c r="CM1145" s="290"/>
      <c r="CN1145" s="150" t="str">
        <f t="shared" si="1266"/>
        <v/>
      </c>
      <c r="CO1145" s="290"/>
      <c r="CP1145" s="150" t="str">
        <f t="shared" si="1267"/>
        <v/>
      </c>
      <c r="CQ1145" s="290"/>
      <c r="CR1145" s="150" t="str">
        <f t="shared" si="1268"/>
        <v/>
      </c>
      <c r="CS1145" s="290"/>
      <c r="CT1145" s="150" t="str">
        <f t="shared" si="1269"/>
        <v/>
      </c>
      <c r="CU1145" s="150"/>
      <c r="CV1145" s="150" t="str">
        <f t="shared" si="1270"/>
        <v/>
      </c>
      <c r="CW1145" s="94"/>
      <c r="CX1145" s="151" t="str">
        <f t="shared" si="1311"/>
        <v/>
      </c>
      <c r="CY1145" s="151" t="str">
        <f t="shared" si="1312"/>
        <v/>
      </c>
      <c r="CZ1145" s="152"/>
      <c r="DA1145" s="373" t="str">
        <f t="shared" si="1285"/>
        <v/>
      </c>
      <c r="DC1145" s="153">
        <f t="shared" si="1271"/>
        <v>0</v>
      </c>
      <c r="DD1145" s="153">
        <f t="shared" si="1272"/>
        <v>0</v>
      </c>
      <c r="DE1145" s="153">
        <f t="shared" si="1273"/>
        <v>0</v>
      </c>
      <c r="DF1145" s="158">
        <f t="shared" si="1274"/>
        <v>-4.7000000000000002E-3</v>
      </c>
      <c r="DG1145" s="159">
        <f t="shared" si="1286"/>
        <v>-1.1703000000000001</v>
      </c>
      <c r="DH1145" s="158">
        <f t="shared" si="1275"/>
        <v>3.1999999999999997E-3</v>
      </c>
      <c r="DI1145" s="159">
        <f t="shared" si="1287"/>
        <v>0.79679999999999995</v>
      </c>
      <c r="DJ1145" s="158">
        <f t="shared" si="1276"/>
        <v>-2.7000000000000001E-3</v>
      </c>
      <c r="DK1145" s="159">
        <f t="shared" si="1288"/>
        <v>-0.67230000000000001</v>
      </c>
      <c r="DL1145" s="158">
        <f t="shared" si="1277"/>
        <v>1.1999999999999999E-3</v>
      </c>
      <c r="DM1145" s="159">
        <f t="shared" si="1289"/>
        <v>0.29879999999999995</v>
      </c>
      <c r="DN1145" s="158">
        <f t="shared" si="1278"/>
        <v>1.46E-2</v>
      </c>
      <c r="DO1145" s="159">
        <f t="shared" si="1290"/>
        <v>3.6354000000000002</v>
      </c>
      <c r="DP1145" s="158">
        <f t="shared" si="1279"/>
        <v>-1.2999999999999999E-2</v>
      </c>
      <c r="DQ1145" s="159">
        <f t="shared" si="1291"/>
        <v>-3.2369999999999997</v>
      </c>
      <c r="DR1145" s="158">
        <f t="shared" si="1280"/>
        <v>-6.7000000000000002E-3</v>
      </c>
      <c r="DS1145" s="159">
        <f t="shared" si="1292"/>
        <v>-1.6683000000000001</v>
      </c>
      <c r="DT1145" s="158">
        <f t="shared" si="1281"/>
        <v>-1.2999999999999999E-2</v>
      </c>
      <c r="DU1145" s="159">
        <f t="shared" si="1293"/>
        <v>-3.2369999999999997</v>
      </c>
      <c r="DV1145" s="158">
        <f t="shared" si="1282"/>
        <v>-6.7000000000000002E-3</v>
      </c>
      <c r="DW1145" s="160">
        <f t="shared" si="1294"/>
        <v>-1.6683000000000001</v>
      </c>
    </row>
    <row r="1146" spans="1:127" ht="24.95" customHeight="1" x14ac:dyDescent="0.2">
      <c r="A1146" s="272">
        <v>1137</v>
      </c>
      <c r="B1146" s="336"/>
      <c r="C1146" s="332"/>
      <c r="D1146" s="333"/>
      <c r="E1146" s="334"/>
      <c r="F1146" s="335"/>
      <c r="G1146" s="334"/>
      <c r="H1146" s="371"/>
      <c r="I1146" s="334"/>
      <c r="J1146" s="334"/>
      <c r="K1146" s="334"/>
      <c r="L1146" s="334"/>
      <c r="M1146" s="334"/>
      <c r="N1146" s="334"/>
      <c r="O1146" s="337"/>
      <c r="P1146" s="337"/>
      <c r="Q1146" s="338" t="str">
        <f t="shared" si="1245"/>
        <v xml:space="preserve"> </v>
      </c>
      <c r="R1146" s="339" t="str">
        <f t="shared" si="1246"/>
        <v/>
      </c>
      <c r="S1146" s="340" t="str">
        <f t="shared" si="1299"/>
        <v/>
      </c>
      <c r="T1146" s="341" t="str">
        <f t="shared" si="1247"/>
        <v/>
      </c>
      <c r="U1146" s="341" t="str">
        <f t="shared" si="1248"/>
        <v/>
      </c>
      <c r="V1146" s="341" t="str">
        <f t="shared" si="1249"/>
        <v/>
      </c>
      <c r="W1146" s="341" t="str">
        <f t="shared" si="1250"/>
        <v/>
      </c>
      <c r="X1146" s="340" t="str">
        <f t="shared" si="1300"/>
        <v/>
      </c>
      <c r="Y1146" s="342" t="str">
        <f t="shared" si="1301"/>
        <v/>
      </c>
      <c r="Z1146" s="343" t="str">
        <f t="shared" si="1302"/>
        <v/>
      </c>
      <c r="AA1146" s="344" t="str">
        <f t="shared" si="1303"/>
        <v/>
      </c>
      <c r="AB1146" s="345" t="str">
        <f t="shared" si="1251"/>
        <v/>
      </c>
      <c r="AC1146" s="346" t="str">
        <f t="shared" si="1252"/>
        <v/>
      </c>
      <c r="AD1146" s="346" t="str">
        <f t="shared" si="1253"/>
        <v/>
      </c>
      <c r="AE1146" s="344" t="str">
        <f t="shared" si="1304"/>
        <v/>
      </c>
      <c r="AF1146" s="346" t="str">
        <f t="shared" si="1254"/>
        <v/>
      </c>
      <c r="AG1146" s="344" t="str">
        <f t="shared" si="1305"/>
        <v/>
      </c>
      <c r="AH1146" s="344" t="str">
        <f t="shared" si="1306"/>
        <v/>
      </c>
      <c r="AI1146" s="344" t="str">
        <f t="shared" si="1307"/>
        <v/>
      </c>
      <c r="AJ1146" s="346" t="str">
        <f t="shared" si="1308"/>
        <v/>
      </c>
      <c r="AK1146" s="346" t="str">
        <f t="shared" si="1309"/>
        <v/>
      </c>
      <c r="AL1146" s="347" t="str">
        <f t="shared" si="1310"/>
        <v/>
      </c>
      <c r="AM1146" s="141"/>
      <c r="AN1146" s="141"/>
      <c r="AO1146" s="142"/>
      <c r="AP1146" s="58">
        <f t="shared" si="1255"/>
        <v>0</v>
      </c>
      <c r="AQ1146" s="318">
        <f>SUM(AP$10:AP1146)</f>
        <v>0</v>
      </c>
      <c r="AR1146" s="143">
        <f t="shared" si="1313"/>
        <v>0.1</v>
      </c>
      <c r="AS1146" s="144" t="str">
        <f t="shared" si="1256"/>
        <v/>
      </c>
      <c r="AT1146" s="144" t="str">
        <f t="shared" si="1283"/>
        <v/>
      </c>
      <c r="AU1146" s="145"/>
      <c r="AV1146" s="58">
        <f t="shared" si="1314"/>
        <v>0</v>
      </c>
      <c r="AW1146" s="318">
        <f>SUM(AV$10:AV1146)</f>
        <v>0</v>
      </c>
      <c r="AX1146" s="319">
        <f t="shared" si="1315"/>
        <v>0.1</v>
      </c>
      <c r="AY1146" s="144" t="str">
        <f t="shared" si="1297"/>
        <v/>
      </c>
      <c r="AZ1146" s="144" t="str">
        <f t="shared" si="1298"/>
        <v/>
      </c>
      <c r="BA1146" s="144"/>
      <c r="BB1146" s="146" t="str">
        <f t="shared" si="1257"/>
        <v/>
      </c>
      <c r="BC1146" s="66" t="str">
        <f t="shared" si="1296"/>
        <v/>
      </c>
      <c r="BD1146" s="195" t="str">
        <f t="shared" si="1258"/>
        <v/>
      </c>
      <c r="BF1146" s="283"/>
      <c r="BG1146" s="286" t="str">
        <f t="shared" si="1259"/>
        <v/>
      </c>
      <c r="BY1146" s="211" t="str">
        <f t="shared" si="1260"/>
        <v/>
      </c>
      <c r="BZ1146" s="150" t="str">
        <f t="shared" si="1261"/>
        <v/>
      </c>
      <c r="CB1146" s="54" t="str">
        <f t="shared" si="1295"/>
        <v/>
      </c>
      <c r="CD1146" s="54" t="str">
        <f t="shared" si="1262"/>
        <v/>
      </c>
      <c r="CF1146" s="54" t="str">
        <f t="shared" si="1263"/>
        <v/>
      </c>
      <c r="CH1146" s="150" t="str">
        <f t="shared" si="1264"/>
        <v/>
      </c>
      <c r="CI1146" s="290"/>
      <c r="CJ1146" s="150" t="str">
        <f t="shared" si="1265"/>
        <v/>
      </c>
      <c r="CK1146" s="290"/>
      <c r="CL1146" s="54" t="str">
        <f t="shared" si="1284"/>
        <v/>
      </c>
      <c r="CM1146" s="290"/>
      <c r="CN1146" s="150" t="str">
        <f t="shared" si="1266"/>
        <v/>
      </c>
      <c r="CO1146" s="290"/>
      <c r="CP1146" s="150" t="str">
        <f t="shared" si="1267"/>
        <v/>
      </c>
      <c r="CQ1146" s="290"/>
      <c r="CR1146" s="150" t="str">
        <f t="shared" si="1268"/>
        <v/>
      </c>
      <c r="CS1146" s="290"/>
      <c r="CT1146" s="150" t="str">
        <f t="shared" si="1269"/>
        <v/>
      </c>
      <c r="CU1146" s="150"/>
      <c r="CV1146" s="150" t="str">
        <f t="shared" si="1270"/>
        <v/>
      </c>
      <c r="CW1146" s="94"/>
      <c r="CX1146" s="151" t="str">
        <f t="shared" si="1311"/>
        <v/>
      </c>
      <c r="CY1146" s="151" t="str">
        <f t="shared" si="1312"/>
        <v/>
      </c>
      <c r="CZ1146" s="152"/>
      <c r="DA1146" s="373" t="str">
        <f t="shared" si="1285"/>
        <v/>
      </c>
      <c r="DC1146" s="153">
        <f t="shared" si="1271"/>
        <v>0</v>
      </c>
      <c r="DD1146" s="153">
        <f t="shared" si="1272"/>
        <v>0</v>
      </c>
      <c r="DE1146" s="153">
        <f t="shared" si="1273"/>
        <v>0</v>
      </c>
      <c r="DF1146" s="158">
        <f t="shared" si="1274"/>
        <v>-4.7000000000000002E-3</v>
      </c>
      <c r="DG1146" s="159">
        <f t="shared" si="1286"/>
        <v>-1.1703000000000001</v>
      </c>
      <c r="DH1146" s="158">
        <f t="shared" si="1275"/>
        <v>3.1999999999999997E-3</v>
      </c>
      <c r="DI1146" s="159">
        <f t="shared" si="1287"/>
        <v>0.79679999999999995</v>
      </c>
      <c r="DJ1146" s="158">
        <f t="shared" si="1276"/>
        <v>-2.7000000000000001E-3</v>
      </c>
      <c r="DK1146" s="159">
        <f t="shared" si="1288"/>
        <v>-0.67230000000000001</v>
      </c>
      <c r="DL1146" s="158">
        <f t="shared" si="1277"/>
        <v>1.1999999999999999E-3</v>
      </c>
      <c r="DM1146" s="159">
        <f t="shared" si="1289"/>
        <v>0.29879999999999995</v>
      </c>
      <c r="DN1146" s="158">
        <f t="shared" si="1278"/>
        <v>1.46E-2</v>
      </c>
      <c r="DO1146" s="159">
        <f t="shared" si="1290"/>
        <v>3.6354000000000002</v>
      </c>
      <c r="DP1146" s="158">
        <f t="shared" si="1279"/>
        <v>-1.2999999999999999E-2</v>
      </c>
      <c r="DQ1146" s="159">
        <f t="shared" si="1291"/>
        <v>-3.2369999999999997</v>
      </c>
      <c r="DR1146" s="158">
        <f t="shared" si="1280"/>
        <v>-6.7000000000000002E-3</v>
      </c>
      <c r="DS1146" s="159">
        <f t="shared" si="1292"/>
        <v>-1.6683000000000001</v>
      </c>
      <c r="DT1146" s="158">
        <f t="shared" si="1281"/>
        <v>-1.2999999999999999E-2</v>
      </c>
      <c r="DU1146" s="159">
        <f t="shared" si="1293"/>
        <v>-3.2369999999999997</v>
      </c>
      <c r="DV1146" s="158">
        <f t="shared" si="1282"/>
        <v>-6.7000000000000002E-3</v>
      </c>
      <c r="DW1146" s="160">
        <f t="shared" si="1294"/>
        <v>-1.6683000000000001</v>
      </c>
    </row>
    <row r="1147" spans="1:127" ht="24.95" customHeight="1" x14ac:dyDescent="0.2">
      <c r="A1147" s="272">
        <v>1138</v>
      </c>
      <c r="B1147" s="336"/>
      <c r="C1147" s="332"/>
      <c r="D1147" s="333"/>
      <c r="E1147" s="334"/>
      <c r="F1147" s="335"/>
      <c r="G1147" s="334"/>
      <c r="H1147" s="371"/>
      <c r="I1147" s="334"/>
      <c r="J1147" s="334"/>
      <c r="K1147" s="334"/>
      <c r="L1147" s="334"/>
      <c r="M1147" s="334"/>
      <c r="N1147" s="334"/>
      <c r="O1147" s="337"/>
      <c r="P1147" s="337"/>
      <c r="Q1147" s="338" t="str">
        <f t="shared" si="1245"/>
        <v xml:space="preserve"> </v>
      </c>
      <c r="R1147" s="339" t="str">
        <f t="shared" si="1246"/>
        <v/>
      </c>
      <c r="S1147" s="340" t="str">
        <f t="shared" si="1299"/>
        <v/>
      </c>
      <c r="T1147" s="341" t="str">
        <f t="shared" si="1247"/>
        <v/>
      </c>
      <c r="U1147" s="341" t="str">
        <f t="shared" si="1248"/>
        <v/>
      </c>
      <c r="V1147" s="341" t="str">
        <f t="shared" si="1249"/>
        <v/>
      </c>
      <c r="W1147" s="341" t="str">
        <f t="shared" si="1250"/>
        <v/>
      </c>
      <c r="X1147" s="340" t="str">
        <f t="shared" si="1300"/>
        <v/>
      </c>
      <c r="Y1147" s="342" t="str">
        <f t="shared" si="1301"/>
        <v/>
      </c>
      <c r="Z1147" s="343" t="str">
        <f t="shared" si="1302"/>
        <v/>
      </c>
      <c r="AA1147" s="344" t="str">
        <f t="shared" si="1303"/>
        <v/>
      </c>
      <c r="AB1147" s="345" t="str">
        <f t="shared" si="1251"/>
        <v/>
      </c>
      <c r="AC1147" s="346" t="str">
        <f t="shared" si="1252"/>
        <v/>
      </c>
      <c r="AD1147" s="346" t="str">
        <f t="shared" si="1253"/>
        <v/>
      </c>
      <c r="AE1147" s="344" t="str">
        <f t="shared" si="1304"/>
        <v/>
      </c>
      <c r="AF1147" s="346" t="str">
        <f t="shared" si="1254"/>
        <v/>
      </c>
      <c r="AG1147" s="344" t="str">
        <f t="shared" si="1305"/>
        <v/>
      </c>
      <c r="AH1147" s="344" t="str">
        <f t="shared" si="1306"/>
        <v/>
      </c>
      <c r="AI1147" s="344" t="str">
        <f t="shared" si="1307"/>
        <v/>
      </c>
      <c r="AJ1147" s="346" t="str">
        <f t="shared" si="1308"/>
        <v/>
      </c>
      <c r="AK1147" s="346" t="str">
        <f t="shared" si="1309"/>
        <v/>
      </c>
      <c r="AL1147" s="347" t="str">
        <f t="shared" si="1310"/>
        <v/>
      </c>
      <c r="AM1147" s="141"/>
      <c r="AN1147" s="141"/>
      <c r="AO1147" s="142"/>
      <c r="AP1147" s="58">
        <f t="shared" si="1255"/>
        <v>0</v>
      </c>
      <c r="AQ1147" s="318">
        <f>SUM(AP$10:AP1147)</f>
        <v>0</v>
      </c>
      <c r="AR1147" s="143">
        <f t="shared" si="1313"/>
        <v>0.1</v>
      </c>
      <c r="AS1147" s="144" t="str">
        <f t="shared" si="1256"/>
        <v/>
      </c>
      <c r="AT1147" s="144" t="str">
        <f t="shared" si="1283"/>
        <v/>
      </c>
      <c r="AU1147" s="145"/>
      <c r="AV1147" s="58">
        <f t="shared" si="1314"/>
        <v>0</v>
      </c>
      <c r="AW1147" s="318">
        <f>SUM(AV$10:AV1147)</f>
        <v>0</v>
      </c>
      <c r="AX1147" s="319">
        <f t="shared" si="1315"/>
        <v>0.1</v>
      </c>
      <c r="AY1147" s="144" t="str">
        <f t="shared" si="1297"/>
        <v/>
      </c>
      <c r="AZ1147" s="144" t="str">
        <f t="shared" si="1298"/>
        <v/>
      </c>
      <c r="BA1147" s="144"/>
      <c r="BB1147" s="146" t="str">
        <f t="shared" si="1257"/>
        <v/>
      </c>
      <c r="BC1147" s="66" t="str">
        <f t="shared" si="1296"/>
        <v/>
      </c>
      <c r="BD1147" s="195" t="str">
        <f t="shared" si="1258"/>
        <v/>
      </c>
      <c r="BF1147" s="283"/>
      <c r="BG1147" s="286" t="str">
        <f t="shared" si="1259"/>
        <v/>
      </c>
      <c r="BY1147" s="211" t="str">
        <f t="shared" si="1260"/>
        <v/>
      </c>
      <c r="BZ1147" s="150" t="str">
        <f t="shared" si="1261"/>
        <v/>
      </c>
      <c r="CB1147" s="54" t="str">
        <f t="shared" si="1295"/>
        <v/>
      </c>
      <c r="CD1147" s="54" t="str">
        <f t="shared" si="1262"/>
        <v/>
      </c>
      <c r="CF1147" s="54" t="str">
        <f t="shared" si="1263"/>
        <v/>
      </c>
      <c r="CH1147" s="150" t="str">
        <f t="shared" si="1264"/>
        <v/>
      </c>
      <c r="CI1147" s="290"/>
      <c r="CJ1147" s="150" t="str">
        <f t="shared" si="1265"/>
        <v/>
      </c>
      <c r="CK1147" s="290"/>
      <c r="CL1147" s="54" t="str">
        <f t="shared" si="1284"/>
        <v/>
      </c>
      <c r="CM1147" s="290"/>
      <c r="CN1147" s="150" t="str">
        <f t="shared" si="1266"/>
        <v/>
      </c>
      <c r="CO1147" s="290"/>
      <c r="CP1147" s="150" t="str">
        <f t="shared" si="1267"/>
        <v/>
      </c>
      <c r="CQ1147" s="290"/>
      <c r="CR1147" s="150" t="str">
        <f t="shared" si="1268"/>
        <v/>
      </c>
      <c r="CS1147" s="290"/>
      <c r="CT1147" s="150" t="str">
        <f t="shared" si="1269"/>
        <v/>
      </c>
      <c r="CU1147" s="150"/>
      <c r="CV1147" s="150" t="str">
        <f t="shared" si="1270"/>
        <v/>
      </c>
      <c r="CW1147" s="94"/>
      <c r="CX1147" s="151" t="str">
        <f t="shared" si="1311"/>
        <v/>
      </c>
      <c r="CY1147" s="151" t="str">
        <f t="shared" si="1312"/>
        <v/>
      </c>
      <c r="CZ1147" s="152"/>
      <c r="DA1147" s="373" t="str">
        <f t="shared" si="1285"/>
        <v/>
      </c>
      <c r="DC1147" s="153">
        <f t="shared" si="1271"/>
        <v>0</v>
      </c>
      <c r="DD1147" s="153">
        <f t="shared" si="1272"/>
        <v>0</v>
      </c>
      <c r="DE1147" s="153">
        <f t="shared" si="1273"/>
        <v>0</v>
      </c>
      <c r="DF1147" s="158">
        <f t="shared" si="1274"/>
        <v>-4.7000000000000002E-3</v>
      </c>
      <c r="DG1147" s="159">
        <f t="shared" si="1286"/>
        <v>-1.1703000000000001</v>
      </c>
      <c r="DH1147" s="158">
        <f t="shared" si="1275"/>
        <v>3.1999999999999997E-3</v>
      </c>
      <c r="DI1147" s="159">
        <f t="shared" si="1287"/>
        <v>0.79679999999999995</v>
      </c>
      <c r="DJ1147" s="158">
        <f t="shared" si="1276"/>
        <v>-2.7000000000000001E-3</v>
      </c>
      <c r="DK1147" s="159">
        <f t="shared" si="1288"/>
        <v>-0.67230000000000001</v>
      </c>
      <c r="DL1147" s="158">
        <f t="shared" si="1277"/>
        <v>1.1999999999999999E-3</v>
      </c>
      <c r="DM1147" s="159">
        <f t="shared" si="1289"/>
        <v>0.29879999999999995</v>
      </c>
      <c r="DN1147" s="158">
        <f t="shared" si="1278"/>
        <v>1.46E-2</v>
      </c>
      <c r="DO1147" s="159">
        <f t="shared" si="1290"/>
        <v>3.6354000000000002</v>
      </c>
      <c r="DP1147" s="158">
        <f t="shared" si="1279"/>
        <v>-1.2999999999999999E-2</v>
      </c>
      <c r="DQ1147" s="159">
        <f t="shared" si="1291"/>
        <v>-3.2369999999999997</v>
      </c>
      <c r="DR1147" s="158">
        <f t="shared" si="1280"/>
        <v>-6.7000000000000002E-3</v>
      </c>
      <c r="DS1147" s="159">
        <f t="shared" si="1292"/>
        <v>-1.6683000000000001</v>
      </c>
      <c r="DT1147" s="158">
        <f t="shared" si="1281"/>
        <v>-1.2999999999999999E-2</v>
      </c>
      <c r="DU1147" s="159">
        <f t="shared" si="1293"/>
        <v>-3.2369999999999997</v>
      </c>
      <c r="DV1147" s="158">
        <f t="shared" si="1282"/>
        <v>-6.7000000000000002E-3</v>
      </c>
      <c r="DW1147" s="160">
        <f t="shared" si="1294"/>
        <v>-1.6683000000000001</v>
      </c>
    </row>
    <row r="1148" spans="1:127" ht="24.95" customHeight="1" x14ac:dyDescent="0.2">
      <c r="A1148" s="272">
        <v>1139</v>
      </c>
      <c r="B1148" s="336"/>
      <c r="C1148" s="332"/>
      <c r="D1148" s="333"/>
      <c r="E1148" s="334"/>
      <c r="F1148" s="335"/>
      <c r="G1148" s="334"/>
      <c r="H1148" s="371"/>
      <c r="I1148" s="334"/>
      <c r="J1148" s="334"/>
      <c r="K1148" s="334"/>
      <c r="L1148" s="334"/>
      <c r="M1148" s="334"/>
      <c r="N1148" s="334"/>
      <c r="O1148" s="337"/>
      <c r="P1148" s="337"/>
      <c r="Q1148" s="338" t="str">
        <f t="shared" si="1245"/>
        <v xml:space="preserve"> </v>
      </c>
      <c r="R1148" s="339" t="str">
        <f t="shared" si="1246"/>
        <v/>
      </c>
      <c r="S1148" s="340" t="str">
        <f t="shared" si="1299"/>
        <v/>
      </c>
      <c r="T1148" s="341" t="str">
        <f t="shared" si="1247"/>
        <v/>
      </c>
      <c r="U1148" s="341" t="str">
        <f t="shared" si="1248"/>
        <v/>
      </c>
      <c r="V1148" s="341" t="str">
        <f t="shared" si="1249"/>
        <v/>
      </c>
      <c r="W1148" s="341" t="str">
        <f t="shared" si="1250"/>
        <v/>
      </c>
      <c r="X1148" s="340" t="str">
        <f t="shared" si="1300"/>
        <v/>
      </c>
      <c r="Y1148" s="342" t="str">
        <f t="shared" si="1301"/>
        <v/>
      </c>
      <c r="Z1148" s="343" t="str">
        <f t="shared" si="1302"/>
        <v/>
      </c>
      <c r="AA1148" s="344" t="str">
        <f t="shared" si="1303"/>
        <v/>
      </c>
      <c r="AB1148" s="345" t="str">
        <f t="shared" si="1251"/>
        <v/>
      </c>
      <c r="AC1148" s="346" t="str">
        <f t="shared" si="1252"/>
        <v/>
      </c>
      <c r="AD1148" s="346" t="str">
        <f t="shared" si="1253"/>
        <v/>
      </c>
      <c r="AE1148" s="344" t="str">
        <f t="shared" si="1304"/>
        <v/>
      </c>
      <c r="AF1148" s="346" t="str">
        <f t="shared" si="1254"/>
        <v/>
      </c>
      <c r="AG1148" s="344" t="str">
        <f t="shared" si="1305"/>
        <v/>
      </c>
      <c r="AH1148" s="344" t="str">
        <f t="shared" si="1306"/>
        <v/>
      </c>
      <c r="AI1148" s="344" t="str">
        <f t="shared" si="1307"/>
        <v/>
      </c>
      <c r="AJ1148" s="346" t="str">
        <f t="shared" si="1308"/>
        <v/>
      </c>
      <c r="AK1148" s="346" t="str">
        <f t="shared" si="1309"/>
        <v/>
      </c>
      <c r="AL1148" s="347" t="str">
        <f t="shared" si="1310"/>
        <v/>
      </c>
      <c r="AM1148" s="141"/>
      <c r="AN1148" s="141"/>
      <c r="AO1148" s="142"/>
      <c r="AP1148" s="58">
        <f t="shared" si="1255"/>
        <v>0</v>
      </c>
      <c r="AQ1148" s="318">
        <f>SUM(AP$10:AP1148)</f>
        <v>0</v>
      </c>
      <c r="AR1148" s="143">
        <f t="shared" si="1313"/>
        <v>0.1</v>
      </c>
      <c r="AS1148" s="144" t="str">
        <f t="shared" si="1256"/>
        <v/>
      </c>
      <c r="AT1148" s="144" t="str">
        <f t="shared" si="1283"/>
        <v/>
      </c>
      <c r="AU1148" s="145"/>
      <c r="AV1148" s="58">
        <f t="shared" si="1314"/>
        <v>0</v>
      </c>
      <c r="AW1148" s="318">
        <f>SUM(AV$10:AV1148)</f>
        <v>0</v>
      </c>
      <c r="AX1148" s="319">
        <f t="shared" si="1315"/>
        <v>0.1</v>
      </c>
      <c r="AY1148" s="144" t="str">
        <f t="shared" si="1297"/>
        <v/>
      </c>
      <c r="AZ1148" s="144" t="str">
        <f t="shared" si="1298"/>
        <v/>
      </c>
      <c r="BA1148" s="144"/>
      <c r="BB1148" s="146" t="str">
        <f t="shared" si="1257"/>
        <v/>
      </c>
      <c r="BC1148" s="66" t="str">
        <f t="shared" si="1296"/>
        <v/>
      </c>
      <c r="BD1148" s="195" t="str">
        <f t="shared" si="1258"/>
        <v/>
      </c>
      <c r="BF1148" s="283"/>
      <c r="BG1148" s="286" t="str">
        <f t="shared" si="1259"/>
        <v/>
      </c>
      <c r="BY1148" s="211" t="str">
        <f t="shared" si="1260"/>
        <v/>
      </c>
      <c r="BZ1148" s="150" t="str">
        <f t="shared" si="1261"/>
        <v/>
      </c>
      <c r="CB1148" s="54" t="str">
        <f t="shared" si="1295"/>
        <v/>
      </c>
      <c r="CD1148" s="54" t="str">
        <f t="shared" si="1262"/>
        <v/>
      </c>
      <c r="CF1148" s="54" t="str">
        <f t="shared" si="1263"/>
        <v/>
      </c>
      <c r="CH1148" s="150" t="str">
        <f t="shared" si="1264"/>
        <v/>
      </c>
      <c r="CI1148" s="290"/>
      <c r="CJ1148" s="150" t="str">
        <f t="shared" si="1265"/>
        <v/>
      </c>
      <c r="CK1148" s="290"/>
      <c r="CL1148" s="54" t="str">
        <f t="shared" si="1284"/>
        <v/>
      </c>
      <c r="CM1148" s="290"/>
      <c r="CN1148" s="150" t="str">
        <f t="shared" si="1266"/>
        <v/>
      </c>
      <c r="CO1148" s="290"/>
      <c r="CP1148" s="150" t="str">
        <f t="shared" si="1267"/>
        <v/>
      </c>
      <c r="CQ1148" s="290"/>
      <c r="CR1148" s="150" t="str">
        <f t="shared" si="1268"/>
        <v/>
      </c>
      <c r="CS1148" s="290"/>
      <c r="CT1148" s="150" t="str">
        <f t="shared" si="1269"/>
        <v/>
      </c>
      <c r="CU1148" s="150"/>
      <c r="CV1148" s="150" t="str">
        <f t="shared" si="1270"/>
        <v/>
      </c>
      <c r="CW1148" s="94"/>
      <c r="CX1148" s="151" t="str">
        <f t="shared" si="1311"/>
        <v/>
      </c>
      <c r="CY1148" s="151" t="str">
        <f t="shared" si="1312"/>
        <v/>
      </c>
      <c r="CZ1148" s="152"/>
      <c r="DA1148" s="373" t="str">
        <f t="shared" si="1285"/>
        <v/>
      </c>
      <c r="DC1148" s="153">
        <f t="shared" si="1271"/>
        <v>0</v>
      </c>
      <c r="DD1148" s="153">
        <f t="shared" si="1272"/>
        <v>0</v>
      </c>
      <c r="DE1148" s="153">
        <f t="shared" si="1273"/>
        <v>0</v>
      </c>
      <c r="DF1148" s="158">
        <f t="shared" si="1274"/>
        <v>-4.7000000000000002E-3</v>
      </c>
      <c r="DG1148" s="159">
        <f t="shared" si="1286"/>
        <v>-1.1703000000000001</v>
      </c>
      <c r="DH1148" s="158">
        <f t="shared" si="1275"/>
        <v>3.1999999999999997E-3</v>
      </c>
      <c r="DI1148" s="159">
        <f t="shared" si="1287"/>
        <v>0.79679999999999995</v>
      </c>
      <c r="DJ1148" s="158">
        <f t="shared" si="1276"/>
        <v>-2.7000000000000001E-3</v>
      </c>
      <c r="DK1148" s="159">
        <f t="shared" si="1288"/>
        <v>-0.67230000000000001</v>
      </c>
      <c r="DL1148" s="158">
        <f t="shared" si="1277"/>
        <v>1.1999999999999999E-3</v>
      </c>
      <c r="DM1148" s="159">
        <f t="shared" si="1289"/>
        <v>0.29879999999999995</v>
      </c>
      <c r="DN1148" s="158">
        <f t="shared" si="1278"/>
        <v>1.46E-2</v>
      </c>
      <c r="DO1148" s="159">
        <f t="shared" si="1290"/>
        <v>3.6354000000000002</v>
      </c>
      <c r="DP1148" s="158">
        <f t="shared" si="1279"/>
        <v>-1.2999999999999999E-2</v>
      </c>
      <c r="DQ1148" s="159">
        <f t="shared" si="1291"/>
        <v>-3.2369999999999997</v>
      </c>
      <c r="DR1148" s="158">
        <f t="shared" si="1280"/>
        <v>-6.7000000000000002E-3</v>
      </c>
      <c r="DS1148" s="159">
        <f t="shared" si="1292"/>
        <v>-1.6683000000000001</v>
      </c>
      <c r="DT1148" s="158">
        <f t="shared" si="1281"/>
        <v>-1.2999999999999999E-2</v>
      </c>
      <c r="DU1148" s="159">
        <f t="shared" si="1293"/>
        <v>-3.2369999999999997</v>
      </c>
      <c r="DV1148" s="158">
        <f t="shared" si="1282"/>
        <v>-6.7000000000000002E-3</v>
      </c>
      <c r="DW1148" s="160">
        <f t="shared" si="1294"/>
        <v>-1.6683000000000001</v>
      </c>
    </row>
    <row r="1149" spans="1:127" ht="24.95" customHeight="1" x14ac:dyDescent="0.2">
      <c r="A1149" s="272">
        <v>1140</v>
      </c>
      <c r="B1149" s="336"/>
      <c r="C1149" s="332"/>
      <c r="D1149" s="333"/>
      <c r="E1149" s="334"/>
      <c r="F1149" s="335"/>
      <c r="G1149" s="334"/>
      <c r="H1149" s="371"/>
      <c r="I1149" s="334"/>
      <c r="J1149" s="334"/>
      <c r="K1149" s="334"/>
      <c r="L1149" s="334"/>
      <c r="M1149" s="334"/>
      <c r="N1149" s="334"/>
      <c r="O1149" s="337"/>
      <c r="P1149" s="337"/>
      <c r="Q1149" s="338" t="str">
        <f t="shared" si="1245"/>
        <v xml:space="preserve"> </v>
      </c>
      <c r="R1149" s="339" t="str">
        <f t="shared" si="1246"/>
        <v/>
      </c>
      <c r="S1149" s="340" t="str">
        <f t="shared" si="1299"/>
        <v/>
      </c>
      <c r="T1149" s="341" t="str">
        <f t="shared" si="1247"/>
        <v/>
      </c>
      <c r="U1149" s="341" t="str">
        <f t="shared" si="1248"/>
        <v/>
      </c>
      <c r="V1149" s="341" t="str">
        <f t="shared" si="1249"/>
        <v/>
      </c>
      <c r="W1149" s="341" t="str">
        <f t="shared" si="1250"/>
        <v/>
      </c>
      <c r="X1149" s="340" t="str">
        <f t="shared" si="1300"/>
        <v/>
      </c>
      <c r="Y1149" s="342" t="str">
        <f t="shared" si="1301"/>
        <v/>
      </c>
      <c r="Z1149" s="343" t="str">
        <f t="shared" si="1302"/>
        <v/>
      </c>
      <c r="AA1149" s="344" t="str">
        <f t="shared" si="1303"/>
        <v/>
      </c>
      <c r="AB1149" s="345" t="str">
        <f t="shared" si="1251"/>
        <v/>
      </c>
      <c r="AC1149" s="346" t="str">
        <f t="shared" si="1252"/>
        <v/>
      </c>
      <c r="AD1149" s="346" t="str">
        <f t="shared" si="1253"/>
        <v/>
      </c>
      <c r="AE1149" s="344" t="str">
        <f t="shared" si="1304"/>
        <v/>
      </c>
      <c r="AF1149" s="346" t="str">
        <f t="shared" si="1254"/>
        <v/>
      </c>
      <c r="AG1149" s="344" t="str">
        <f t="shared" si="1305"/>
        <v/>
      </c>
      <c r="AH1149" s="344" t="str">
        <f t="shared" si="1306"/>
        <v/>
      </c>
      <c r="AI1149" s="344" t="str">
        <f t="shared" si="1307"/>
        <v/>
      </c>
      <c r="AJ1149" s="346" t="str">
        <f t="shared" si="1308"/>
        <v/>
      </c>
      <c r="AK1149" s="346" t="str">
        <f t="shared" si="1309"/>
        <v/>
      </c>
      <c r="AL1149" s="347" t="str">
        <f t="shared" si="1310"/>
        <v/>
      </c>
      <c r="AM1149" s="141"/>
      <c r="AN1149" s="141"/>
      <c r="AO1149" s="142"/>
      <c r="AP1149" s="58">
        <f t="shared" si="1255"/>
        <v>0</v>
      </c>
      <c r="AQ1149" s="318">
        <f>SUM(AP$10:AP1149)</f>
        <v>0</v>
      </c>
      <c r="AR1149" s="143">
        <f t="shared" si="1313"/>
        <v>0.1</v>
      </c>
      <c r="AS1149" s="144" t="str">
        <f t="shared" si="1256"/>
        <v/>
      </c>
      <c r="AT1149" s="144" t="str">
        <f t="shared" si="1283"/>
        <v/>
      </c>
      <c r="AU1149" s="145"/>
      <c r="AV1149" s="58">
        <f t="shared" si="1314"/>
        <v>0</v>
      </c>
      <c r="AW1149" s="318">
        <f>SUM(AV$10:AV1149)</f>
        <v>0</v>
      </c>
      <c r="AX1149" s="319">
        <f t="shared" si="1315"/>
        <v>0.1</v>
      </c>
      <c r="AY1149" s="144" t="str">
        <f t="shared" si="1297"/>
        <v/>
      </c>
      <c r="AZ1149" s="144" t="str">
        <f t="shared" si="1298"/>
        <v/>
      </c>
      <c r="BA1149" s="144"/>
      <c r="BB1149" s="146" t="str">
        <f t="shared" si="1257"/>
        <v/>
      </c>
      <c r="BC1149" s="66" t="str">
        <f t="shared" si="1296"/>
        <v/>
      </c>
      <c r="BD1149" s="195" t="str">
        <f t="shared" si="1258"/>
        <v/>
      </c>
      <c r="BF1149" s="283"/>
      <c r="BG1149" s="286" t="str">
        <f t="shared" si="1259"/>
        <v/>
      </c>
      <c r="BY1149" s="211" t="str">
        <f t="shared" si="1260"/>
        <v/>
      </c>
      <c r="BZ1149" s="150" t="str">
        <f t="shared" si="1261"/>
        <v/>
      </c>
      <c r="CB1149" s="54" t="str">
        <f t="shared" si="1295"/>
        <v/>
      </c>
      <c r="CD1149" s="54" t="str">
        <f t="shared" si="1262"/>
        <v/>
      </c>
      <c r="CF1149" s="54" t="str">
        <f t="shared" si="1263"/>
        <v/>
      </c>
      <c r="CH1149" s="150" t="str">
        <f t="shared" si="1264"/>
        <v/>
      </c>
      <c r="CI1149" s="290"/>
      <c r="CJ1149" s="150" t="str">
        <f t="shared" si="1265"/>
        <v/>
      </c>
      <c r="CK1149" s="290"/>
      <c r="CL1149" s="54" t="str">
        <f t="shared" si="1284"/>
        <v/>
      </c>
      <c r="CM1149" s="290"/>
      <c r="CN1149" s="150" t="str">
        <f t="shared" si="1266"/>
        <v/>
      </c>
      <c r="CO1149" s="290"/>
      <c r="CP1149" s="150" t="str">
        <f t="shared" si="1267"/>
        <v/>
      </c>
      <c r="CQ1149" s="290"/>
      <c r="CR1149" s="150" t="str">
        <f t="shared" si="1268"/>
        <v/>
      </c>
      <c r="CS1149" s="290"/>
      <c r="CT1149" s="150" t="str">
        <f t="shared" si="1269"/>
        <v/>
      </c>
      <c r="CU1149" s="150"/>
      <c r="CV1149" s="150" t="str">
        <f t="shared" si="1270"/>
        <v/>
      </c>
      <c r="CW1149" s="94"/>
      <c r="CX1149" s="151" t="str">
        <f t="shared" si="1311"/>
        <v/>
      </c>
      <c r="CY1149" s="151" t="str">
        <f t="shared" si="1312"/>
        <v/>
      </c>
      <c r="CZ1149" s="152"/>
      <c r="DA1149" s="373" t="str">
        <f t="shared" si="1285"/>
        <v/>
      </c>
      <c r="DC1149" s="153">
        <f t="shared" si="1271"/>
        <v>0</v>
      </c>
      <c r="DD1149" s="153">
        <f t="shared" si="1272"/>
        <v>0</v>
      </c>
      <c r="DE1149" s="153">
        <f t="shared" si="1273"/>
        <v>0</v>
      </c>
      <c r="DF1149" s="158">
        <f t="shared" si="1274"/>
        <v>-4.7000000000000002E-3</v>
      </c>
      <c r="DG1149" s="159">
        <f t="shared" si="1286"/>
        <v>-1.1703000000000001</v>
      </c>
      <c r="DH1149" s="158">
        <f t="shared" si="1275"/>
        <v>3.1999999999999997E-3</v>
      </c>
      <c r="DI1149" s="159">
        <f t="shared" si="1287"/>
        <v>0.79679999999999995</v>
      </c>
      <c r="DJ1149" s="158">
        <f t="shared" si="1276"/>
        <v>-2.7000000000000001E-3</v>
      </c>
      <c r="DK1149" s="159">
        <f t="shared" si="1288"/>
        <v>-0.67230000000000001</v>
      </c>
      <c r="DL1149" s="158">
        <f t="shared" si="1277"/>
        <v>1.1999999999999999E-3</v>
      </c>
      <c r="DM1149" s="159">
        <f t="shared" si="1289"/>
        <v>0.29879999999999995</v>
      </c>
      <c r="DN1149" s="158">
        <f t="shared" si="1278"/>
        <v>1.46E-2</v>
      </c>
      <c r="DO1149" s="159">
        <f t="shared" si="1290"/>
        <v>3.6354000000000002</v>
      </c>
      <c r="DP1149" s="158">
        <f t="shared" si="1279"/>
        <v>-1.2999999999999999E-2</v>
      </c>
      <c r="DQ1149" s="159">
        <f t="shared" si="1291"/>
        <v>-3.2369999999999997</v>
      </c>
      <c r="DR1149" s="158">
        <f t="shared" si="1280"/>
        <v>-6.7000000000000002E-3</v>
      </c>
      <c r="DS1149" s="159">
        <f t="shared" si="1292"/>
        <v>-1.6683000000000001</v>
      </c>
      <c r="DT1149" s="158">
        <f t="shared" si="1281"/>
        <v>-1.2999999999999999E-2</v>
      </c>
      <c r="DU1149" s="159">
        <f t="shared" si="1293"/>
        <v>-3.2369999999999997</v>
      </c>
      <c r="DV1149" s="158">
        <f t="shared" si="1282"/>
        <v>-6.7000000000000002E-3</v>
      </c>
      <c r="DW1149" s="160">
        <f t="shared" si="1294"/>
        <v>-1.6683000000000001</v>
      </c>
    </row>
    <row r="1150" spans="1:127" ht="24.95" customHeight="1" x14ac:dyDescent="0.2">
      <c r="A1150" s="272">
        <v>1141</v>
      </c>
      <c r="B1150" s="336"/>
      <c r="C1150" s="332"/>
      <c r="D1150" s="333"/>
      <c r="E1150" s="334"/>
      <c r="F1150" s="335"/>
      <c r="G1150" s="334"/>
      <c r="H1150" s="371"/>
      <c r="I1150" s="334"/>
      <c r="J1150" s="334"/>
      <c r="K1150" s="334"/>
      <c r="L1150" s="334"/>
      <c r="M1150" s="334"/>
      <c r="N1150" s="334"/>
      <c r="O1150" s="337"/>
      <c r="P1150" s="337"/>
      <c r="Q1150" s="338" t="str">
        <f t="shared" si="1245"/>
        <v xml:space="preserve"> </v>
      </c>
      <c r="R1150" s="339" t="str">
        <f t="shared" si="1246"/>
        <v/>
      </c>
      <c r="S1150" s="340" t="str">
        <f t="shared" si="1299"/>
        <v/>
      </c>
      <c r="T1150" s="341" t="str">
        <f t="shared" si="1247"/>
        <v/>
      </c>
      <c r="U1150" s="341" t="str">
        <f t="shared" si="1248"/>
        <v/>
      </c>
      <c r="V1150" s="341" t="str">
        <f t="shared" si="1249"/>
        <v/>
      </c>
      <c r="W1150" s="341" t="str">
        <f t="shared" si="1250"/>
        <v/>
      </c>
      <c r="X1150" s="340" t="str">
        <f t="shared" si="1300"/>
        <v/>
      </c>
      <c r="Y1150" s="342" t="str">
        <f t="shared" si="1301"/>
        <v/>
      </c>
      <c r="Z1150" s="343" t="str">
        <f t="shared" si="1302"/>
        <v/>
      </c>
      <c r="AA1150" s="344" t="str">
        <f t="shared" si="1303"/>
        <v/>
      </c>
      <c r="AB1150" s="345" t="str">
        <f t="shared" si="1251"/>
        <v/>
      </c>
      <c r="AC1150" s="346" t="str">
        <f t="shared" si="1252"/>
        <v/>
      </c>
      <c r="AD1150" s="346" t="str">
        <f t="shared" si="1253"/>
        <v/>
      </c>
      <c r="AE1150" s="344" t="str">
        <f t="shared" si="1304"/>
        <v/>
      </c>
      <c r="AF1150" s="346" t="str">
        <f t="shared" si="1254"/>
        <v/>
      </c>
      <c r="AG1150" s="344" t="str">
        <f t="shared" si="1305"/>
        <v/>
      </c>
      <c r="AH1150" s="344" t="str">
        <f t="shared" si="1306"/>
        <v/>
      </c>
      <c r="AI1150" s="344" t="str">
        <f t="shared" si="1307"/>
        <v/>
      </c>
      <c r="AJ1150" s="346" t="str">
        <f t="shared" si="1308"/>
        <v/>
      </c>
      <c r="AK1150" s="346" t="str">
        <f t="shared" si="1309"/>
        <v/>
      </c>
      <c r="AL1150" s="347" t="str">
        <f t="shared" si="1310"/>
        <v/>
      </c>
      <c r="AM1150" s="141"/>
      <c r="AN1150" s="141"/>
      <c r="AO1150" s="142"/>
      <c r="AP1150" s="58">
        <f t="shared" si="1255"/>
        <v>0</v>
      </c>
      <c r="AQ1150" s="318">
        <f>SUM(AP$10:AP1150)</f>
        <v>0</v>
      </c>
      <c r="AR1150" s="143">
        <f t="shared" si="1313"/>
        <v>0.1</v>
      </c>
      <c r="AS1150" s="144" t="str">
        <f t="shared" si="1256"/>
        <v/>
      </c>
      <c r="AT1150" s="144" t="str">
        <f t="shared" si="1283"/>
        <v/>
      </c>
      <c r="AU1150" s="145"/>
      <c r="AV1150" s="58">
        <f t="shared" si="1314"/>
        <v>0</v>
      </c>
      <c r="AW1150" s="318">
        <f>SUM(AV$10:AV1150)</f>
        <v>0</v>
      </c>
      <c r="AX1150" s="319">
        <f t="shared" si="1315"/>
        <v>0.1</v>
      </c>
      <c r="AY1150" s="144" t="str">
        <f t="shared" si="1297"/>
        <v/>
      </c>
      <c r="AZ1150" s="144" t="str">
        <f t="shared" si="1298"/>
        <v/>
      </c>
      <c r="BA1150" s="144"/>
      <c r="BB1150" s="146" t="str">
        <f t="shared" si="1257"/>
        <v/>
      </c>
      <c r="BC1150" s="66" t="str">
        <f t="shared" si="1296"/>
        <v/>
      </c>
      <c r="BD1150" s="195" t="str">
        <f t="shared" si="1258"/>
        <v/>
      </c>
      <c r="BF1150" s="283"/>
      <c r="BG1150" s="286" t="str">
        <f t="shared" si="1259"/>
        <v/>
      </c>
      <c r="BY1150" s="211" t="str">
        <f t="shared" si="1260"/>
        <v/>
      </c>
      <c r="BZ1150" s="150" t="str">
        <f t="shared" si="1261"/>
        <v/>
      </c>
      <c r="CB1150" s="54" t="str">
        <f t="shared" si="1295"/>
        <v/>
      </c>
      <c r="CD1150" s="54" t="str">
        <f t="shared" si="1262"/>
        <v/>
      </c>
      <c r="CF1150" s="54" t="str">
        <f t="shared" si="1263"/>
        <v/>
      </c>
      <c r="CH1150" s="150" t="str">
        <f t="shared" si="1264"/>
        <v/>
      </c>
      <c r="CI1150" s="290"/>
      <c r="CJ1150" s="150" t="str">
        <f t="shared" si="1265"/>
        <v/>
      </c>
      <c r="CK1150" s="290"/>
      <c r="CL1150" s="54" t="str">
        <f t="shared" si="1284"/>
        <v/>
      </c>
      <c r="CM1150" s="290"/>
      <c r="CN1150" s="150" t="str">
        <f t="shared" si="1266"/>
        <v/>
      </c>
      <c r="CO1150" s="290"/>
      <c r="CP1150" s="150" t="str">
        <f t="shared" si="1267"/>
        <v/>
      </c>
      <c r="CQ1150" s="290"/>
      <c r="CR1150" s="150" t="str">
        <f t="shared" si="1268"/>
        <v/>
      </c>
      <c r="CS1150" s="290"/>
      <c r="CT1150" s="150" t="str">
        <f t="shared" si="1269"/>
        <v/>
      </c>
      <c r="CU1150" s="150"/>
      <c r="CV1150" s="150" t="str">
        <f t="shared" si="1270"/>
        <v/>
      </c>
      <c r="CW1150" s="94"/>
      <c r="CX1150" s="151" t="str">
        <f t="shared" si="1311"/>
        <v/>
      </c>
      <c r="CY1150" s="151" t="str">
        <f t="shared" si="1312"/>
        <v/>
      </c>
      <c r="CZ1150" s="152"/>
      <c r="DA1150" s="373" t="str">
        <f t="shared" si="1285"/>
        <v/>
      </c>
      <c r="DC1150" s="153">
        <f t="shared" si="1271"/>
        <v>0</v>
      </c>
      <c r="DD1150" s="153">
        <f t="shared" si="1272"/>
        <v>0</v>
      </c>
      <c r="DE1150" s="153">
        <f t="shared" si="1273"/>
        <v>0</v>
      </c>
      <c r="DF1150" s="158">
        <f t="shared" si="1274"/>
        <v>-4.7000000000000002E-3</v>
      </c>
      <c r="DG1150" s="159">
        <f t="shared" si="1286"/>
        <v>-1.1703000000000001</v>
      </c>
      <c r="DH1150" s="158">
        <f t="shared" si="1275"/>
        <v>3.1999999999999997E-3</v>
      </c>
      <c r="DI1150" s="159">
        <f t="shared" si="1287"/>
        <v>0.79679999999999995</v>
      </c>
      <c r="DJ1150" s="158">
        <f t="shared" si="1276"/>
        <v>-2.7000000000000001E-3</v>
      </c>
      <c r="DK1150" s="159">
        <f t="shared" si="1288"/>
        <v>-0.67230000000000001</v>
      </c>
      <c r="DL1150" s="158">
        <f t="shared" si="1277"/>
        <v>1.1999999999999999E-3</v>
      </c>
      <c r="DM1150" s="159">
        <f t="shared" si="1289"/>
        <v>0.29879999999999995</v>
      </c>
      <c r="DN1150" s="158">
        <f t="shared" si="1278"/>
        <v>1.46E-2</v>
      </c>
      <c r="DO1150" s="159">
        <f t="shared" si="1290"/>
        <v>3.6354000000000002</v>
      </c>
      <c r="DP1150" s="158">
        <f t="shared" si="1279"/>
        <v>-1.2999999999999999E-2</v>
      </c>
      <c r="DQ1150" s="159">
        <f t="shared" si="1291"/>
        <v>-3.2369999999999997</v>
      </c>
      <c r="DR1150" s="158">
        <f t="shared" si="1280"/>
        <v>-6.7000000000000002E-3</v>
      </c>
      <c r="DS1150" s="159">
        <f t="shared" si="1292"/>
        <v>-1.6683000000000001</v>
      </c>
      <c r="DT1150" s="158">
        <f t="shared" si="1281"/>
        <v>-1.2999999999999999E-2</v>
      </c>
      <c r="DU1150" s="159">
        <f t="shared" si="1293"/>
        <v>-3.2369999999999997</v>
      </c>
      <c r="DV1150" s="158">
        <f t="shared" si="1282"/>
        <v>-6.7000000000000002E-3</v>
      </c>
      <c r="DW1150" s="160">
        <f t="shared" si="1294"/>
        <v>-1.6683000000000001</v>
      </c>
    </row>
    <row r="1151" spans="1:127" ht="24.95" customHeight="1" x14ac:dyDescent="0.2">
      <c r="A1151" s="272">
        <v>1142</v>
      </c>
      <c r="B1151" s="336"/>
      <c r="C1151" s="332"/>
      <c r="D1151" s="333"/>
      <c r="E1151" s="334"/>
      <c r="F1151" s="335"/>
      <c r="G1151" s="334"/>
      <c r="H1151" s="371"/>
      <c r="I1151" s="334"/>
      <c r="J1151" s="334"/>
      <c r="K1151" s="334"/>
      <c r="L1151" s="334"/>
      <c r="M1151" s="334"/>
      <c r="N1151" s="334"/>
      <c r="O1151" s="337"/>
      <c r="P1151" s="337"/>
      <c r="Q1151" s="338" t="str">
        <f t="shared" si="1245"/>
        <v xml:space="preserve"> </v>
      </c>
      <c r="R1151" s="339" t="str">
        <f t="shared" si="1246"/>
        <v/>
      </c>
      <c r="S1151" s="340" t="str">
        <f t="shared" si="1299"/>
        <v/>
      </c>
      <c r="T1151" s="341" t="str">
        <f t="shared" si="1247"/>
        <v/>
      </c>
      <c r="U1151" s="341" t="str">
        <f t="shared" si="1248"/>
        <v/>
      </c>
      <c r="V1151" s="341" t="str">
        <f t="shared" si="1249"/>
        <v/>
      </c>
      <c r="W1151" s="341" t="str">
        <f t="shared" si="1250"/>
        <v/>
      </c>
      <c r="X1151" s="340" t="str">
        <f t="shared" si="1300"/>
        <v/>
      </c>
      <c r="Y1151" s="342" t="str">
        <f t="shared" si="1301"/>
        <v/>
      </c>
      <c r="Z1151" s="343" t="str">
        <f t="shared" si="1302"/>
        <v/>
      </c>
      <c r="AA1151" s="344" t="str">
        <f t="shared" si="1303"/>
        <v/>
      </c>
      <c r="AB1151" s="345" t="str">
        <f t="shared" si="1251"/>
        <v/>
      </c>
      <c r="AC1151" s="346" t="str">
        <f t="shared" si="1252"/>
        <v/>
      </c>
      <c r="AD1151" s="346" t="str">
        <f t="shared" si="1253"/>
        <v/>
      </c>
      <c r="AE1151" s="344" t="str">
        <f t="shared" si="1304"/>
        <v/>
      </c>
      <c r="AF1151" s="346" t="str">
        <f t="shared" si="1254"/>
        <v/>
      </c>
      <c r="AG1151" s="344" t="str">
        <f t="shared" si="1305"/>
        <v/>
      </c>
      <c r="AH1151" s="344" t="str">
        <f t="shared" si="1306"/>
        <v/>
      </c>
      <c r="AI1151" s="344" t="str">
        <f t="shared" si="1307"/>
        <v/>
      </c>
      <c r="AJ1151" s="346" t="str">
        <f t="shared" si="1308"/>
        <v/>
      </c>
      <c r="AK1151" s="346" t="str">
        <f t="shared" si="1309"/>
        <v/>
      </c>
      <c r="AL1151" s="347" t="str">
        <f t="shared" si="1310"/>
        <v/>
      </c>
      <c r="AM1151" s="141"/>
      <c r="AN1151" s="141"/>
      <c r="AO1151" s="142"/>
      <c r="AP1151" s="58">
        <f t="shared" si="1255"/>
        <v>0</v>
      </c>
      <c r="AQ1151" s="318">
        <f>SUM(AP$10:AP1151)</f>
        <v>0</v>
      </c>
      <c r="AR1151" s="143">
        <f t="shared" si="1313"/>
        <v>0.1</v>
      </c>
      <c r="AS1151" s="144" t="str">
        <f t="shared" si="1256"/>
        <v/>
      </c>
      <c r="AT1151" s="144" t="str">
        <f t="shared" si="1283"/>
        <v/>
      </c>
      <c r="AU1151" s="145"/>
      <c r="AV1151" s="58">
        <f t="shared" si="1314"/>
        <v>0</v>
      </c>
      <c r="AW1151" s="318">
        <f>SUM(AV$10:AV1151)</f>
        <v>0</v>
      </c>
      <c r="AX1151" s="319">
        <f t="shared" si="1315"/>
        <v>0.1</v>
      </c>
      <c r="AY1151" s="144" t="str">
        <f t="shared" si="1297"/>
        <v/>
      </c>
      <c r="AZ1151" s="144" t="str">
        <f t="shared" si="1298"/>
        <v/>
      </c>
      <c r="BA1151" s="144"/>
      <c r="BB1151" s="146" t="str">
        <f t="shared" si="1257"/>
        <v/>
      </c>
      <c r="BC1151" s="66" t="str">
        <f t="shared" si="1296"/>
        <v/>
      </c>
      <c r="BD1151" s="195" t="str">
        <f t="shared" si="1258"/>
        <v/>
      </c>
      <c r="BF1151" s="283"/>
      <c r="BG1151" s="286" t="str">
        <f t="shared" si="1259"/>
        <v/>
      </c>
      <c r="BY1151" s="211" t="str">
        <f t="shared" si="1260"/>
        <v/>
      </c>
      <c r="BZ1151" s="150" t="str">
        <f t="shared" si="1261"/>
        <v/>
      </c>
      <c r="CB1151" s="54" t="str">
        <f t="shared" si="1295"/>
        <v/>
      </c>
      <c r="CD1151" s="54" t="str">
        <f t="shared" si="1262"/>
        <v/>
      </c>
      <c r="CF1151" s="54" t="str">
        <f t="shared" si="1263"/>
        <v/>
      </c>
      <c r="CH1151" s="150" t="str">
        <f t="shared" si="1264"/>
        <v/>
      </c>
      <c r="CI1151" s="290"/>
      <c r="CJ1151" s="150" t="str">
        <f t="shared" si="1265"/>
        <v/>
      </c>
      <c r="CK1151" s="290"/>
      <c r="CL1151" s="54" t="str">
        <f t="shared" si="1284"/>
        <v/>
      </c>
      <c r="CM1151" s="290"/>
      <c r="CN1151" s="150" t="str">
        <f t="shared" si="1266"/>
        <v/>
      </c>
      <c r="CO1151" s="290"/>
      <c r="CP1151" s="150" t="str">
        <f t="shared" si="1267"/>
        <v/>
      </c>
      <c r="CQ1151" s="290"/>
      <c r="CR1151" s="150" t="str">
        <f t="shared" si="1268"/>
        <v/>
      </c>
      <c r="CS1151" s="290"/>
      <c r="CT1151" s="150" t="str">
        <f t="shared" si="1269"/>
        <v/>
      </c>
      <c r="CU1151" s="150"/>
      <c r="CV1151" s="150" t="str">
        <f t="shared" si="1270"/>
        <v/>
      </c>
      <c r="CW1151" s="94"/>
      <c r="CX1151" s="151" t="str">
        <f t="shared" si="1311"/>
        <v/>
      </c>
      <c r="CY1151" s="151" t="str">
        <f t="shared" si="1312"/>
        <v/>
      </c>
      <c r="CZ1151" s="152"/>
      <c r="DA1151" s="373" t="str">
        <f t="shared" si="1285"/>
        <v/>
      </c>
      <c r="DC1151" s="153">
        <f t="shared" si="1271"/>
        <v>0</v>
      </c>
      <c r="DD1151" s="153">
        <f t="shared" si="1272"/>
        <v>0</v>
      </c>
      <c r="DE1151" s="153">
        <f t="shared" si="1273"/>
        <v>0</v>
      </c>
      <c r="DF1151" s="158">
        <f t="shared" si="1274"/>
        <v>-4.7000000000000002E-3</v>
      </c>
      <c r="DG1151" s="159">
        <f t="shared" si="1286"/>
        <v>-1.1703000000000001</v>
      </c>
      <c r="DH1151" s="158">
        <f t="shared" si="1275"/>
        <v>3.1999999999999997E-3</v>
      </c>
      <c r="DI1151" s="159">
        <f t="shared" si="1287"/>
        <v>0.79679999999999995</v>
      </c>
      <c r="DJ1151" s="158">
        <f t="shared" si="1276"/>
        <v>-2.7000000000000001E-3</v>
      </c>
      <c r="DK1151" s="159">
        <f t="shared" si="1288"/>
        <v>-0.67230000000000001</v>
      </c>
      <c r="DL1151" s="158">
        <f t="shared" si="1277"/>
        <v>1.1999999999999999E-3</v>
      </c>
      <c r="DM1151" s="159">
        <f t="shared" si="1289"/>
        <v>0.29879999999999995</v>
      </c>
      <c r="DN1151" s="158">
        <f t="shared" si="1278"/>
        <v>1.46E-2</v>
      </c>
      <c r="DO1151" s="159">
        <f t="shared" si="1290"/>
        <v>3.6354000000000002</v>
      </c>
      <c r="DP1151" s="158">
        <f t="shared" si="1279"/>
        <v>-1.2999999999999999E-2</v>
      </c>
      <c r="DQ1151" s="159">
        <f t="shared" si="1291"/>
        <v>-3.2369999999999997</v>
      </c>
      <c r="DR1151" s="158">
        <f t="shared" si="1280"/>
        <v>-6.7000000000000002E-3</v>
      </c>
      <c r="DS1151" s="159">
        <f t="shared" si="1292"/>
        <v>-1.6683000000000001</v>
      </c>
      <c r="DT1151" s="158">
        <f t="shared" si="1281"/>
        <v>-1.2999999999999999E-2</v>
      </c>
      <c r="DU1151" s="159">
        <f t="shared" si="1293"/>
        <v>-3.2369999999999997</v>
      </c>
      <c r="DV1151" s="158">
        <f t="shared" si="1282"/>
        <v>-6.7000000000000002E-3</v>
      </c>
      <c r="DW1151" s="160">
        <f t="shared" si="1294"/>
        <v>-1.6683000000000001</v>
      </c>
    </row>
    <row r="1152" spans="1:127" ht="24.95" customHeight="1" x14ac:dyDescent="0.2">
      <c r="A1152" s="272">
        <v>1143</v>
      </c>
      <c r="B1152" s="336"/>
      <c r="C1152" s="332"/>
      <c r="D1152" s="333"/>
      <c r="E1152" s="334"/>
      <c r="F1152" s="335"/>
      <c r="G1152" s="334"/>
      <c r="H1152" s="371"/>
      <c r="I1152" s="334"/>
      <c r="J1152" s="334"/>
      <c r="K1152" s="334"/>
      <c r="L1152" s="334"/>
      <c r="M1152" s="334"/>
      <c r="N1152" s="334"/>
      <c r="O1152" s="337"/>
      <c r="P1152" s="337"/>
      <c r="Q1152" s="338" t="str">
        <f t="shared" si="1245"/>
        <v xml:space="preserve"> </v>
      </c>
      <c r="R1152" s="339" t="str">
        <f t="shared" si="1246"/>
        <v/>
      </c>
      <c r="S1152" s="340" t="str">
        <f t="shared" si="1299"/>
        <v/>
      </c>
      <c r="T1152" s="341" t="str">
        <f t="shared" si="1247"/>
        <v/>
      </c>
      <c r="U1152" s="341" t="str">
        <f t="shared" si="1248"/>
        <v/>
      </c>
      <c r="V1152" s="341" t="str">
        <f t="shared" si="1249"/>
        <v/>
      </c>
      <c r="W1152" s="341" t="str">
        <f t="shared" si="1250"/>
        <v/>
      </c>
      <c r="X1152" s="340" t="str">
        <f t="shared" si="1300"/>
        <v/>
      </c>
      <c r="Y1152" s="342" t="str">
        <f t="shared" si="1301"/>
        <v/>
      </c>
      <c r="Z1152" s="343" t="str">
        <f t="shared" si="1302"/>
        <v/>
      </c>
      <c r="AA1152" s="344" t="str">
        <f t="shared" si="1303"/>
        <v/>
      </c>
      <c r="AB1152" s="345" t="str">
        <f t="shared" si="1251"/>
        <v/>
      </c>
      <c r="AC1152" s="346" t="str">
        <f t="shared" si="1252"/>
        <v/>
      </c>
      <c r="AD1152" s="346" t="str">
        <f t="shared" si="1253"/>
        <v/>
      </c>
      <c r="AE1152" s="344" t="str">
        <f t="shared" si="1304"/>
        <v/>
      </c>
      <c r="AF1152" s="346" t="str">
        <f t="shared" si="1254"/>
        <v/>
      </c>
      <c r="AG1152" s="344" t="str">
        <f t="shared" si="1305"/>
        <v/>
      </c>
      <c r="AH1152" s="344" t="str">
        <f t="shared" si="1306"/>
        <v/>
      </c>
      <c r="AI1152" s="344" t="str">
        <f t="shared" si="1307"/>
        <v/>
      </c>
      <c r="AJ1152" s="346" t="str">
        <f t="shared" si="1308"/>
        <v/>
      </c>
      <c r="AK1152" s="346" t="str">
        <f t="shared" si="1309"/>
        <v/>
      </c>
      <c r="AL1152" s="347" t="str">
        <f t="shared" si="1310"/>
        <v/>
      </c>
      <c r="AM1152" s="141"/>
      <c r="AN1152" s="141"/>
      <c r="AO1152" s="142"/>
      <c r="AP1152" s="58">
        <f t="shared" si="1255"/>
        <v>0</v>
      </c>
      <c r="AQ1152" s="318">
        <f>SUM(AP$10:AP1152)</f>
        <v>0</v>
      </c>
      <c r="AR1152" s="143">
        <f t="shared" si="1313"/>
        <v>0.1</v>
      </c>
      <c r="AS1152" s="144" t="str">
        <f t="shared" si="1256"/>
        <v/>
      </c>
      <c r="AT1152" s="144" t="str">
        <f t="shared" si="1283"/>
        <v/>
      </c>
      <c r="AU1152" s="145"/>
      <c r="AV1152" s="58">
        <f t="shared" si="1314"/>
        <v>0</v>
      </c>
      <c r="AW1152" s="318">
        <f>SUM(AV$10:AV1152)</f>
        <v>0</v>
      </c>
      <c r="AX1152" s="319">
        <f t="shared" si="1315"/>
        <v>0.1</v>
      </c>
      <c r="AY1152" s="144" t="str">
        <f t="shared" si="1297"/>
        <v/>
      </c>
      <c r="AZ1152" s="144" t="str">
        <f t="shared" si="1298"/>
        <v/>
      </c>
      <c r="BA1152" s="144"/>
      <c r="BB1152" s="146" t="str">
        <f t="shared" si="1257"/>
        <v/>
      </c>
      <c r="BC1152" s="66" t="str">
        <f t="shared" si="1296"/>
        <v/>
      </c>
      <c r="BD1152" s="195" t="str">
        <f t="shared" si="1258"/>
        <v/>
      </c>
      <c r="BF1152" s="283"/>
      <c r="BG1152" s="286" t="str">
        <f t="shared" si="1259"/>
        <v/>
      </c>
      <c r="BY1152" s="211" t="str">
        <f t="shared" si="1260"/>
        <v/>
      </c>
      <c r="BZ1152" s="150" t="str">
        <f t="shared" si="1261"/>
        <v/>
      </c>
      <c r="CB1152" s="54" t="str">
        <f t="shared" si="1295"/>
        <v/>
      </c>
      <c r="CD1152" s="54" t="str">
        <f t="shared" si="1262"/>
        <v/>
      </c>
      <c r="CF1152" s="54" t="str">
        <f t="shared" si="1263"/>
        <v/>
      </c>
      <c r="CH1152" s="150" t="str">
        <f t="shared" si="1264"/>
        <v/>
      </c>
      <c r="CI1152" s="290"/>
      <c r="CJ1152" s="150" t="str">
        <f t="shared" si="1265"/>
        <v/>
      </c>
      <c r="CK1152" s="290"/>
      <c r="CL1152" s="54" t="str">
        <f t="shared" si="1284"/>
        <v/>
      </c>
      <c r="CM1152" s="290"/>
      <c r="CN1152" s="150" t="str">
        <f t="shared" si="1266"/>
        <v/>
      </c>
      <c r="CO1152" s="290"/>
      <c r="CP1152" s="150" t="str">
        <f t="shared" si="1267"/>
        <v/>
      </c>
      <c r="CQ1152" s="290"/>
      <c r="CR1152" s="150" t="str">
        <f t="shared" si="1268"/>
        <v/>
      </c>
      <c r="CS1152" s="290"/>
      <c r="CT1152" s="150" t="str">
        <f t="shared" si="1269"/>
        <v/>
      </c>
      <c r="CU1152" s="150"/>
      <c r="CV1152" s="150" t="str">
        <f t="shared" si="1270"/>
        <v/>
      </c>
      <c r="CW1152" s="94"/>
      <c r="CX1152" s="151" t="str">
        <f t="shared" si="1311"/>
        <v/>
      </c>
      <c r="CY1152" s="151" t="str">
        <f t="shared" si="1312"/>
        <v/>
      </c>
      <c r="CZ1152" s="152"/>
      <c r="DA1152" s="373" t="str">
        <f t="shared" si="1285"/>
        <v/>
      </c>
      <c r="DC1152" s="153">
        <f t="shared" si="1271"/>
        <v>0</v>
      </c>
      <c r="DD1152" s="153">
        <f t="shared" si="1272"/>
        <v>0</v>
      </c>
      <c r="DE1152" s="153">
        <f t="shared" si="1273"/>
        <v>0</v>
      </c>
      <c r="DF1152" s="158">
        <f t="shared" si="1274"/>
        <v>-4.7000000000000002E-3</v>
      </c>
      <c r="DG1152" s="159">
        <f t="shared" si="1286"/>
        <v>-1.1703000000000001</v>
      </c>
      <c r="DH1152" s="158">
        <f t="shared" si="1275"/>
        <v>3.1999999999999997E-3</v>
      </c>
      <c r="DI1152" s="159">
        <f t="shared" si="1287"/>
        <v>0.79679999999999995</v>
      </c>
      <c r="DJ1152" s="158">
        <f t="shared" si="1276"/>
        <v>-2.7000000000000001E-3</v>
      </c>
      <c r="DK1152" s="159">
        <f t="shared" si="1288"/>
        <v>-0.67230000000000001</v>
      </c>
      <c r="DL1152" s="158">
        <f t="shared" si="1277"/>
        <v>1.1999999999999999E-3</v>
      </c>
      <c r="DM1152" s="159">
        <f t="shared" si="1289"/>
        <v>0.29879999999999995</v>
      </c>
      <c r="DN1152" s="158">
        <f t="shared" si="1278"/>
        <v>1.46E-2</v>
      </c>
      <c r="DO1152" s="159">
        <f t="shared" si="1290"/>
        <v>3.6354000000000002</v>
      </c>
      <c r="DP1152" s="158">
        <f t="shared" si="1279"/>
        <v>-1.2999999999999999E-2</v>
      </c>
      <c r="DQ1152" s="159">
        <f t="shared" si="1291"/>
        <v>-3.2369999999999997</v>
      </c>
      <c r="DR1152" s="158">
        <f t="shared" si="1280"/>
        <v>-6.7000000000000002E-3</v>
      </c>
      <c r="DS1152" s="159">
        <f t="shared" si="1292"/>
        <v>-1.6683000000000001</v>
      </c>
      <c r="DT1152" s="158">
        <f t="shared" si="1281"/>
        <v>-1.2999999999999999E-2</v>
      </c>
      <c r="DU1152" s="159">
        <f t="shared" si="1293"/>
        <v>-3.2369999999999997</v>
      </c>
      <c r="DV1152" s="158">
        <f t="shared" si="1282"/>
        <v>-6.7000000000000002E-3</v>
      </c>
      <c r="DW1152" s="160">
        <f t="shared" si="1294"/>
        <v>-1.6683000000000001</v>
      </c>
    </row>
    <row r="1153" spans="1:127" ht="24.95" customHeight="1" x14ac:dyDescent="0.2">
      <c r="A1153" s="272">
        <v>1144</v>
      </c>
      <c r="B1153" s="336"/>
      <c r="C1153" s="332"/>
      <c r="D1153" s="333"/>
      <c r="E1153" s="334"/>
      <c r="F1153" s="335"/>
      <c r="G1153" s="334"/>
      <c r="H1153" s="371"/>
      <c r="I1153" s="334"/>
      <c r="J1153" s="334"/>
      <c r="K1153" s="334"/>
      <c r="L1153" s="334"/>
      <c r="M1153" s="334"/>
      <c r="N1153" s="334"/>
      <c r="O1153" s="337"/>
      <c r="P1153" s="337"/>
      <c r="Q1153" s="338" t="str">
        <f t="shared" si="1245"/>
        <v xml:space="preserve"> </v>
      </c>
      <c r="R1153" s="339" t="str">
        <f t="shared" si="1246"/>
        <v/>
      </c>
      <c r="S1153" s="340" t="str">
        <f t="shared" si="1299"/>
        <v/>
      </c>
      <c r="T1153" s="341" t="str">
        <f t="shared" si="1247"/>
        <v/>
      </c>
      <c r="U1153" s="341" t="str">
        <f t="shared" si="1248"/>
        <v/>
      </c>
      <c r="V1153" s="341" t="str">
        <f t="shared" si="1249"/>
        <v/>
      </c>
      <c r="W1153" s="341" t="str">
        <f t="shared" si="1250"/>
        <v/>
      </c>
      <c r="X1153" s="340" t="str">
        <f t="shared" si="1300"/>
        <v/>
      </c>
      <c r="Y1153" s="342" t="str">
        <f t="shared" si="1301"/>
        <v/>
      </c>
      <c r="Z1153" s="343" t="str">
        <f t="shared" si="1302"/>
        <v/>
      </c>
      <c r="AA1153" s="344" t="str">
        <f t="shared" si="1303"/>
        <v/>
      </c>
      <c r="AB1153" s="345" t="str">
        <f t="shared" si="1251"/>
        <v/>
      </c>
      <c r="AC1153" s="346" t="str">
        <f t="shared" si="1252"/>
        <v/>
      </c>
      <c r="AD1153" s="346" t="str">
        <f t="shared" si="1253"/>
        <v/>
      </c>
      <c r="AE1153" s="344" t="str">
        <f t="shared" si="1304"/>
        <v/>
      </c>
      <c r="AF1153" s="346" t="str">
        <f t="shared" si="1254"/>
        <v/>
      </c>
      <c r="AG1153" s="344" t="str">
        <f t="shared" si="1305"/>
        <v/>
      </c>
      <c r="AH1153" s="344" t="str">
        <f t="shared" si="1306"/>
        <v/>
      </c>
      <c r="AI1153" s="344" t="str">
        <f t="shared" si="1307"/>
        <v/>
      </c>
      <c r="AJ1153" s="346" t="str">
        <f t="shared" si="1308"/>
        <v/>
      </c>
      <c r="AK1153" s="346" t="str">
        <f t="shared" si="1309"/>
        <v/>
      </c>
      <c r="AL1153" s="347" t="str">
        <f t="shared" si="1310"/>
        <v/>
      </c>
      <c r="AM1153" s="141"/>
      <c r="AN1153" s="141"/>
      <c r="AO1153" s="142"/>
      <c r="AP1153" s="58">
        <f t="shared" si="1255"/>
        <v>0</v>
      </c>
      <c r="AQ1153" s="318">
        <f>SUM(AP$10:AP1153)</f>
        <v>0</v>
      </c>
      <c r="AR1153" s="143">
        <f t="shared" si="1313"/>
        <v>0.1</v>
      </c>
      <c r="AS1153" s="144" t="str">
        <f t="shared" si="1256"/>
        <v/>
      </c>
      <c r="AT1153" s="144" t="str">
        <f t="shared" si="1283"/>
        <v/>
      </c>
      <c r="AU1153" s="145"/>
      <c r="AV1153" s="58">
        <f t="shared" si="1314"/>
        <v>0</v>
      </c>
      <c r="AW1153" s="318">
        <f>SUM(AV$10:AV1153)</f>
        <v>0</v>
      </c>
      <c r="AX1153" s="319">
        <f t="shared" si="1315"/>
        <v>0.1</v>
      </c>
      <c r="AY1153" s="144" t="str">
        <f t="shared" si="1297"/>
        <v/>
      </c>
      <c r="AZ1153" s="144" t="str">
        <f t="shared" si="1298"/>
        <v/>
      </c>
      <c r="BA1153" s="144"/>
      <c r="BB1153" s="146" t="str">
        <f t="shared" si="1257"/>
        <v/>
      </c>
      <c r="BC1153" s="66" t="str">
        <f t="shared" si="1296"/>
        <v/>
      </c>
      <c r="BD1153" s="195" t="str">
        <f t="shared" si="1258"/>
        <v/>
      </c>
      <c r="BF1153" s="283"/>
      <c r="BG1153" s="286" t="str">
        <f t="shared" si="1259"/>
        <v/>
      </c>
      <c r="BY1153" s="211" t="str">
        <f t="shared" si="1260"/>
        <v/>
      </c>
      <c r="BZ1153" s="150" t="str">
        <f t="shared" si="1261"/>
        <v/>
      </c>
      <c r="CB1153" s="54" t="str">
        <f t="shared" si="1295"/>
        <v/>
      </c>
      <c r="CD1153" s="54" t="str">
        <f t="shared" si="1262"/>
        <v/>
      </c>
      <c r="CF1153" s="54" t="str">
        <f t="shared" si="1263"/>
        <v/>
      </c>
      <c r="CH1153" s="150" t="str">
        <f t="shared" si="1264"/>
        <v/>
      </c>
      <c r="CI1153" s="290"/>
      <c r="CJ1153" s="150" t="str">
        <f t="shared" si="1265"/>
        <v/>
      </c>
      <c r="CK1153" s="290"/>
      <c r="CL1153" s="54" t="str">
        <f t="shared" si="1284"/>
        <v/>
      </c>
      <c r="CM1153" s="290"/>
      <c r="CN1153" s="150" t="str">
        <f t="shared" si="1266"/>
        <v/>
      </c>
      <c r="CO1153" s="290"/>
      <c r="CP1153" s="150" t="str">
        <f t="shared" si="1267"/>
        <v/>
      </c>
      <c r="CQ1153" s="290"/>
      <c r="CR1153" s="150" t="str">
        <f t="shared" si="1268"/>
        <v/>
      </c>
      <c r="CS1153" s="290"/>
      <c r="CT1153" s="150" t="str">
        <f t="shared" si="1269"/>
        <v/>
      </c>
      <c r="CU1153" s="150"/>
      <c r="CV1153" s="150" t="str">
        <f t="shared" si="1270"/>
        <v/>
      </c>
      <c r="CW1153" s="94"/>
      <c r="CX1153" s="151" t="str">
        <f t="shared" si="1311"/>
        <v/>
      </c>
      <c r="CY1153" s="151" t="str">
        <f t="shared" si="1312"/>
        <v/>
      </c>
      <c r="CZ1153" s="152"/>
      <c r="DA1153" s="373" t="str">
        <f t="shared" si="1285"/>
        <v/>
      </c>
      <c r="DC1153" s="153">
        <f t="shared" si="1271"/>
        <v>0</v>
      </c>
      <c r="DD1153" s="153">
        <f t="shared" si="1272"/>
        <v>0</v>
      </c>
      <c r="DE1153" s="153">
        <f t="shared" si="1273"/>
        <v>0</v>
      </c>
      <c r="DF1153" s="158">
        <f t="shared" si="1274"/>
        <v>-4.7000000000000002E-3</v>
      </c>
      <c r="DG1153" s="159">
        <f t="shared" si="1286"/>
        <v>-1.1703000000000001</v>
      </c>
      <c r="DH1153" s="158">
        <f t="shared" si="1275"/>
        <v>3.1999999999999997E-3</v>
      </c>
      <c r="DI1153" s="159">
        <f t="shared" si="1287"/>
        <v>0.79679999999999995</v>
      </c>
      <c r="DJ1153" s="158">
        <f t="shared" si="1276"/>
        <v>-2.7000000000000001E-3</v>
      </c>
      <c r="DK1153" s="159">
        <f t="shared" si="1288"/>
        <v>-0.67230000000000001</v>
      </c>
      <c r="DL1153" s="158">
        <f t="shared" si="1277"/>
        <v>1.1999999999999999E-3</v>
      </c>
      <c r="DM1153" s="159">
        <f t="shared" si="1289"/>
        <v>0.29879999999999995</v>
      </c>
      <c r="DN1153" s="158">
        <f t="shared" si="1278"/>
        <v>1.46E-2</v>
      </c>
      <c r="DO1153" s="159">
        <f t="shared" si="1290"/>
        <v>3.6354000000000002</v>
      </c>
      <c r="DP1153" s="158">
        <f t="shared" si="1279"/>
        <v>-1.2999999999999999E-2</v>
      </c>
      <c r="DQ1153" s="159">
        <f t="shared" si="1291"/>
        <v>-3.2369999999999997</v>
      </c>
      <c r="DR1153" s="158">
        <f t="shared" si="1280"/>
        <v>-6.7000000000000002E-3</v>
      </c>
      <c r="DS1153" s="159">
        <f t="shared" si="1292"/>
        <v>-1.6683000000000001</v>
      </c>
      <c r="DT1153" s="158">
        <f t="shared" si="1281"/>
        <v>-1.2999999999999999E-2</v>
      </c>
      <c r="DU1153" s="159">
        <f t="shared" si="1293"/>
        <v>-3.2369999999999997</v>
      </c>
      <c r="DV1153" s="158">
        <f t="shared" si="1282"/>
        <v>-6.7000000000000002E-3</v>
      </c>
      <c r="DW1153" s="160">
        <f t="shared" si="1294"/>
        <v>-1.6683000000000001</v>
      </c>
    </row>
    <row r="1154" spans="1:127" ht="24.95" customHeight="1" x14ac:dyDescent="0.2">
      <c r="A1154" s="272">
        <v>1145</v>
      </c>
      <c r="B1154" s="336"/>
      <c r="C1154" s="332"/>
      <c r="D1154" s="333"/>
      <c r="E1154" s="334"/>
      <c r="F1154" s="335"/>
      <c r="G1154" s="334"/>
      <c r="H1154" s="371"/>
      <c r="I1154" s="334"/>
      <c r="J1154" s="334"/>
      <c r="K1154" s="334"/>
      <c r="L1154" s="334"/>
      <c r="M1154" s="334"/>
      <c r="N1154" s="334"/>
      <c r="O1154" s="337"/>
      <c r="P1154" s="337"/>
      <c r="Q1154" s="338" t="str">
        <f t="shared" si="1245"/>
        <v xml:space="preserve"> </v>
      </c>
      <c r="R1154" s="339" t="str">
        <f t="shared" si="1246"/>
        <v/>
      </c>
      <c r="S1154" s="340" t="str">
        <f t="shared" si="1299"/>
        <v/>
      </c>
      <c r="T1154" s="341" t="str">
        <f t="shared" si="1247"/>
        <v/>
      </c>
      <c r="U1154" s="341" t="str">
        <f t="shared" si="1248"/>
        <v/>
      </c>
      <c r="V1154" s="341" t="str">
        <f t="shared" si="1249"/>
        <v/>
      </c>
      <c r="W1154" s="341" t="str">
        <f t="shared" si="1250"/>
        <v/>
      </c>
      <c r="X1154" s="340" t="str">
        <f t="shared" si="1300"/>
        <v/>
      </c>
      <c r="Y1154" s="342" t="str">
        <f t="shared" si="1301"/>
        <v/>
      </c>
      <c r="Z1154" s="343" t="str">
        <f t="shared" si="1302"/>
        <v/>
      </c>
      <c r="AA1154" s="344" t="str">
        <f t="shared" si="1303"/>
        <v/>
      </c>
      <c r="AB1154" s="345" t="str">
        <f t="shared" si="1251"/>
        <v/>
      </c>
      <c r="AC1154" s="346" t="str">
        <f t="shared" si="1252"/>
        <v/>
      </c>
      <c r="AD1154" s="346" t="str">
        <f t="shared" si="1253"/>
        <v/>
      </c>
      <c r="AE1154" s="344" t="str">
        <f t="shared" si="1304"/>
        <v/>
      </c>
      <c r="AF1154" s="346" t="str">
        <f t="shared" si="1254"/>
        <v/>
      </c>
      <c r="AG1154" s="344" t="str">
        <f t="shared" si="1305"/>
        <v/>
      </c>
      <c r="AH1154" s="344" t="str">
        <f t="shared" si="1306"/>
        <v/>
      </c>
      <c r="AI1154" s="344" t="str">
        <f t="shared" si="1307"/>
        <v/>
      </c>
      <c r="AJ1154" s="346" t="str">
        <f t="shared" si="1308"/>
        <v/>
      </c>
      <c r="AK1154" s="346" t="str">
        <f t="shared" si="1309"/>
        <v/>
      </c>
      <c r="AL1154" s="347" t="str">
        <f t="shared" si="1310"/>
        <v/>
      </c>
      <c r="AM1154" s="141"/>
      <c r="AN1154" s="141"/>
      <c r="AO1154" s="142"/>
      <c r="AP1154" s="58">
        <f t="shared" si="1255"/>
        <v>0</v>
      </c>
      <c r="AQ1154" s="318">
        <f>SUM(AP$10:AP1154)</f>
        <v>0</v>
      </c>
      <c r="AR1154" s="143">
        <f t="shared" si="1313"/>
        <v>0.1</v>
      </c>
      <c r="AS1154" s="144" t="str">
        <f t="shared" si="1256"/>
        <v/>
      </c>
      <c r="AT1154" s="144" t="str">
        <f t="shared" si="1283"/>
        <v/>
      </c>
      <c r="AU1154" s="145"/>
      <c r="AV1154" s="58">
        <f t="shared" si="1314"/>
        <v>0</v>
      </c>
      <c r="AW1154" s="318">
        <f>SUM(AV$10:AV1154)</f>
        <v>0</v>
      </c>
      <c r="AX1154" s="319">
        <f t="shared" si="1315"/>
        <v>0.1</v>
      </c>
      <c r="AY1154" s="144" t="str">
        <f t="shared" si="1297"/>
        <v/>
      </c>
      <c r="AZ1154" s="144" t="str">
        <f t="shared" si="1298"/>
        <v/>
      </c>
      <c r="BA1154" s="144"/>
      <c r="BB1154" s="146" t="str">
        <f t="shared" si="1257"/>
        <v/>
      </c>
      <c r="BC1154" s="66" t="str">
        <f t="shared" si="1296"/>
        <v/>
      </c>
      <c r="BD1154" s="195" t="str">
        <f t="shared" si="1258"/>
        <v/>
      </c>
      <c r="BF1154" s="283"/>
      <c r="BG1154" s="286" t="str">
        <f t="shared" si="1259"/>
        <v/>
      </c>
      <c r="BY1154" s="211" t="str">
        <f t="shared" si="1260"/>
        <v/>
      </c>
      <c r="BZ1154" s="150" t="str">
        <f t="shared" si="1261"/>
        <v/>
      </c>
      <c r="CB1154" s="54" t="str">
        <f t="shared" si="1295"/>
        <v/>
      </c>
      <c r="CD1154" s="54" t="str">
        <f t="shared" si="1262"/>
        <v/>
      </c>
      <c r="CF1154" s="54" t="str">
        <f t="shared" si="1263"/>
        <v/>
      </c>
      <c r="CH1154" s="150" t="str">
        <f t="shared" si="1264"/>
        <v/>
      </c>
      <c r="CI1154" s="290"/>
      <c r="CJ1154" s="150" t="str">
        <f t="shared" si="1265"/>
        <v/>
      </c>
      <c r="CK1154" s="290"/>
      <c r="CL1154" s="54" t="str">
        <f t="shared" si="1284"/>
        <v/>
      </c>
      <c r="CM1154" s="290"/>
      <c r="CN1154" s="150" t="str">
        <f t="shared" si="1266"/>
        <v/>
      </c>
      <c r="CO1154" s="290"/>
      <c r="CP1154" s="150" t="str">
        <f t="shared" si="1267"/>
        <v/>
      </c>
      <c r="CQ1154" s="290"/>
      <c r="CR1154" s="150" t="str">
        <f t="shared" si="1268"/>
        <v/>
      </c>
      <c r="CS1154" s="290"/>
      <c r="CT1154" s="150" t="str">
        <f t="shared" si="1269"/>
        <v/>
      </c>
      <c r="CU1154" s="150"/>
      <c r="CV1154" s="150" t="str">
        <f t="shared" si="1270"/>
        <v/>
      </c>
      <c r="CW1154" s="94"/>
      <c r="CX1154" s="151" t="str">
        <f t="shared" si="1311"/>
        <v/>
      </c>
      <c r="CY1154" s="151" t="str">
        <f t="shared" si="1312"/>
        <v/>
      </c>
      <c r="CZ1154" s="152"/>
      <c r="DA1154" s="373" t="str">
        <f t="shared" si="1285"/>
        <v/>
      </c>
      <c r="DC1154" s="153">
        <f t="shared" si="1271"/>
        <v>0</v>
      </c>
      <c r="DD1154" s="153">
        <f t="shared" si="1272"/>
        <v>0</v>
      </c>
      <c r="DE1154" s="153">
        <f t="shared" si="1273"/>
        <v>0</v>
      </c>
      <c r="DF1154" s="158">
        <f t="shared" si="1274"/>
        <v>-4.7000000000000002E-3</v>
      </c>
      <c r="DG1154" s="159">
        <f t="shared" si="1286"/>
        <v>-1.1703000000000001</v>
      </c>
      <c r="DH1154" s="158">
        <f t="shared" si="1275"/>
        <v>3.1999999999999997E-3</v>
      </c>
      <c r="DI1154" s="159">
        <f t="shared" si="1287"/>
        <v>0.79679999999999995</v>
      </c>
      <c r="DJ1154" s="158">
        <f t="shared" si="1276"/>
        <v>-2.7000000000000001E-3</v>
      </c>
      <c r="DK1154" s="159">
        <f t="shared" si="1288"/>
        <v>-0.67230000000000001</v>
      </c>
      <c r="DL1154" s="158">
        <f t="shared" si="1277"/>
        <v>1.1999999999999999E-3</v>
      </c>
      <c r="DM1154" s="159">
        <f t="shared" si="1289"/>
        <v>0.29879999999999995</v>
      </c>
      <c r="DN1154" s="158">
        <f t="shared" si="1278"/>
        <v>1.46E-2</v>
      </c>
      <c r="DO1154" s="159">
        <f t="shared" si="1290"/>
        <v>3.6354000000000002</v>
      </c>
      <c r="DP1154" s="158">
        <f t="shared" si="1279"/>
        <v>-1.2999999999999999E-2</v>
      </c>
      <c r="DQ1154" s="159">
        <f t="shared" si="1291"/>
        <v>-3.2369999999999997</v>
      </c>
      <c r="DR1154" s="158">
        <f t="shared" si="1280"/>
        <v>-6.7000000000000002E-3</v>
      </c>
      <c r="DS1154" s="159">
        <f t="shared" si="1292"/>
        <v>-1.6683000000000001</v>
      </c>
      <c r="DT1154" s="158">
        <f t="shared" si="1281"/>
        <v>-1.2999999999999999E-2</v>
      </c>
      <c r="DU1154" s="159">
        <f t="shared" si="1293"/>
        <v>-3.2369999999999997</v>
      </c>
      <c r="DV1154" s="158">
        <f t="shared" si="1282"/>
        <v>-6.7000000000000002E-3</v>
      </c>
      <c r="DW1154" s="160">
        <f t="shared" si="1294"/>
        <v>-1.6683000000000001</v>
      </c>
    </row>
    <row r="1155" spans="1:127" ht="24.95" customHeight="1" x14ac:dyDescent="0.2">
      <c r="A1155" s="272">
        <v>1146</v>
      </c>
      <c r="B1155" s="336"/>
      <c r="C1155" s="332"/>
      <c r="D1155" s="333"/>
      <c r="E1155" s="334"/>
      <c r="F1155" s="335"/>
      <c r="G1155" s="334"/>
      <c r="H1155" s="371"/>
      <c r="I1155" s="334"/>
      <c r="J1155" s="334"/>
      <c r="K1155" s="334"/>
      <c r="L1155" s="334"/>
      <c r="M1155" s="334"/>
      <c r="N1155" s="334"/>
      <c r="O1155" s="337"/>
      <c r="P1155" s="337"/>
      <c r="Q1155" s="338" t="str">
        <f t="shared" si="1245"/>
        <v xml:space="preserve"> </v>
      </c>
      <c r="R1155" s="339" t="str">
        <f t="shared" si="1246"/>
        <v/>
      </c>
      <c r="S1155" s="340" t="str">
        <f t="shared" si="1299"/>
        <v/>
      </c>
      <c r="T1155" s="341" t="str">
        <f t="shared" si="1247"/>
        <v/>
      </c>
      <c r="U1155" s="341" t="str">
        <f t="shared" si="1248"/>
        <v/>
      </c>
      <c r="V1155" s="341" t="str">
        <f t="shared" si="1249"/>
        <v/>
      </c>
      <c r="W1155" s="341" t="str">
        <f t="shared" si="1250"/>
        <v/>
      </c>
      <c r="X1155" s="340" t="str">
        <f t="shared" si="1300"/>
        <v/>
      </c>
      <c r="Y1155" s="342" t="str">
        <f t="shared" si="1301"/>
        <v/>
      </c>
      <c r="Z1155" s="343" t="str">
        <f t="shared" si="1302"/>
        <v/>
      </c>
      <c r="AA1155" s="344" t="str">
        <f t="shared" si="1303"/>
        <v/>
      </c>
      <c r="AB1155" s="345" t="str">
        <f t="shared" si="1251"/>
        <v/>
      </c>
      <c r="AC1155" s="346" t="str">
        <f t="shared" si="1252"/>
        <v/>
      </c>
      <c r="AD1155" s="346" t="str">
        <f t="shared" si="1253"/>
        <v/>
      </c>
      <c r="AE1155" s="344" t="str">
        <f t="shared" si="1304"/>
        <v/>
      </c>
      <c r="AF1155" s="346" t="str">
        <f t="shared" si="1254"/>
        <v/>
      </c>
      <c r="AG1155" s="344" t="str">
        <f t="shared" si="1305"/>
        <v/>
      </c>
      <c r="AH1155" s="344" t="str">
        <f t="shared" si="1306"/>
        <v/>
      </c>
      <c r="AI1155" s="344" t="str">
        <f t="shared" si="1307"/>
        <v/>
      </c>
      <c r="AJ1155" s="346" t="str">
        <f t="shared" si="1308"/>
        <v/>
      </c>
      <c r="AK1155" s="346" t="str">
        <f t="shared" si="1309"/>
        <v/>
      </c>
      <c r="AL1155" s="347" t="str">
        <f t="shared" si="1310"/>
        <v/>
      </c>
      <c r="AM1155" s="141"/>
      <c r="AN1155" s="141"/>
      <c r="AO1155" s="142"/>
      <c r="AP1155" s="58">
        <f t="shared" si="1255"/>
        <v>0</v>
      </c>
      <c r="AQ1155" s="318">
        <f>SUM(AP$10:AP1155)</f>
        <v>0</v>
      </c>
      <c r="AR1155" s="143">
        <f t="shared" si="1313"/>
        <v>0.1</v>
      </c>
      <c r="AS1155" s="144" t="str">
        <f t="shared" si="1256"/>
        <v/>
      </c>
      <c r="AT1155" s="144" t="str">
        <f t="shared" si="1283"/>
        <v/>
      </c>
      <c r="AU1155" s="145"/>
      <c r="AV1155" s="58">
        <f t="shared" si="1314"/>
        <v>0</v>
      </c>
      <c r="AW1155" s="318">
        <f>SUM(AV$10:AV1155)</f>
        <v>0</v>
      </c>
      <c r="AX1155" s="319">
        <f t="shared" si="1315"/>
        <v>0.1</v>
      </c>
      <c r="AY1155" s="144" t="str">
        <f t="shared" si="1297"/>
        <v/>
      </c>
      <c r="AZ1155" s="144" t="str">
        <f t="shared" si="1298"/>
        <v/>
      </c>
      <c r="BA1155" s="144"/>
      <c r="BB1155" s="146" t="str">
        <f t="shared" si="1257"/>
        <v/>
      </c>
      <c r="BC1155" s="66" t="str">
        <f t="shared" si="1296"/>
        <v/>
      </c>
      <c r="BD1155" s="195" t="str">
        <f t="shared" si="1258"/>
        <v/>
      </c>
      <c r="BF1155" s="283"/>
      <c r="BG1155" s="286" t="str">
        <f t="shared" si="1259"/>
        <v/>
      </c>
      <c r="BY1155" s="211" t="str">
        <f t="shared" si="1260"/>
        <v/>
      </c>
      <c r="BZ1155" s="150" t="str">
        <f t="shared" si="1261"/>
        <v/>
      </c>
      <c r="CB1155" s="54" t="str">
        <f t="shared" si="1295"/>
        <v/>
      </c>
      <c r="CD1155" s="54" t="str">
        <f t="shared" si="1262"/>
        <v/>
      </c>
      <c r="CF1155" s="54" t="str">
        <f t="shared" si="1263"/>
        <v/>
      </c>
      <c r="CH1155" s="150" t="str">
        <f t="shared" si="1264"/>
        <v/>
      </c>
      <c r="CI1155" s="290"/>
      <c r="CJ1155" s="150" t="str">
        <f t="shared" si="1265"/>
        <v/>
      </c>
      <c r="CK1155" s="290"/>
      <c r="CL1155" s="54" t="str">
        <f t="shared" si="1284"/>
        <v/>
      </c>
      <c r="CM1155" s="290"/>
      <c r="CN1155" s="150" t="str">
        <f t="shared" si="1266"/>
        <v/>
      </c>
      <c r="CO1155" s="290"/>
      <c r="CP1155" s="150" t="str">
        <f t="shared" si="1267"/>
        <v/>
      </c>
      <c r="CQ1155" s="290"/>
      <c r="CR1155" s="150" t="str">
        <f t="shared" si="1268"/>
        <v/>
      </c>
      <c r="CS1155" s="290"/>
      <c r="CT1155" s="150" t="str">
        <f t="shared" si="1269"/>
        <v/>
      </c>
      <c r="CU1155" s="150"/>
      <c r="CV1155" s="150" t="str">
        <f t="shared" si="1270"/>
        <v/>
      </c>
      <c r="CW1155" s="94"/>
      <c r="CX1155" s="151" t="str">
        <f t="shared" si="1311"/>
        <v/>
      </c>
      <c r="CY1155" s="151" t="str">
        <f t="shared" si="1312"/>
        <v/>
      </c>
      <c r="CZ1155" s="152"/>
      <c r="DA1155" s="373" t="str">
        <f t="shared" si="1285"/>
        <v/>
      </c>
      <c r="DC1155" s="153">
        <f t="shared" si="1271"/>
        <v>0</v>
      </c>
      <c r="DD1155" s="153">
        <f t="shared" si="1272"/>
        <v>0</v>
      </c>
      <c r="DE1155" s="153">
        <f t="shared" si="1273"/>
        <v>0</v>
      </c>
      <c r="DF1155" s="158">
        <f t="shared" si="1274"/>
        <v>-4.7000000000000002E-3</v>
      </c>
      <c r="DG1155" s="159">
        <f t="shared" si="1286"/>
        <v>-1.1703000000000001</v>
      </c>
      <c r="DH1155" s="158">
        <f t="shared" si="1275"/>
        <v>3.1999999999999997E-3</v>
      </c>
      <c r="DI1155" s="159">
        <f t="shared" si="1287"/>
        <v>0.79679999999999995</v>
      </c>
      <c r="DJ1155" s="158">
        <f t="shared" si="1276"/>
        <v>-2.7000000000000001E-3</v>
      </c>
      <c r="DK1155" s="159">
        <f t="shared" si="1288"/>
        <v>-0.67230000000000001</v>
      </c>
      <c r="DL1155" s="158">
        <f t="shared" si="1277"/>
        <v>1.1999999999999999E-3</v>
      </c>
      <c r="DM1155" s="159">
        <f t="shared" si="1289"/>
        <v>0.29879999999999995</v>
      </c>
      <c r="DN1155" s="158">
        <f t="shared" si="1278"/>
        <v>1.46E-2</v>
      </c>
      <c r="DO1155" s="159">
        <f t="shared" si="1290"/>
        <v>3.6354000000000002</v>
      </c>
      <c r="DP1155" s="158">
        <f t="shared" si="1279"/>
        <v>-1.2999999999999999E-2</v>
      </c>
      <c r="DQ1155" s="159">
        <f t="shared" si="1291"/>
        <v>-3.2369999999999997</v>
      </c>
      <c r="DR1155" s="158">
        <f t="shared" si="1280"/>
        <v>-6.7000000000000002E-3</v>
      </c>
      <c r="DS1155" s="159">
        <f t="shared" si="1292"/>
        <v>-1.6683000000000001</v>
      </c>
      <c r="DT1155" s="158">
        <f t="shared" si="1281"/>
        <v>-1.2999999999999999E-2</v>
      </c>
      <c r="DU1155" s="159">
        <f t="shared" si="1293"/>
        <v>-3.2369999999999997</v>
      </c>
      <c r="DV1155" s="158">
        <f t="shared" si="1282"/>
        <v>-6.7000000000000002E-3</v>
      </c>
      <c r="DW1155" s="160">
        <f t="shared" si="1294"/>
        <v>-1.6683000000000001</v>
      </c>
    </row>
    <row r="1156" spans="1:127" ht="24.95" customHeight="1" x14ac:dyDescent="0.2">
      <c r="A1156" s="272">
        <v>1147</v>
      </c>
      <c r="B1156" s="336"/>
      <c r="C1156" s="332"/>
      <c r="D1156" s="333"/>
      <c r="E1156" s="334"/>
      <c r="F1156" s="335"/>
      <c r="G1156" s="334"/>
      <c r="H1156" s="371"/>
      <c r="I1156" s="334"/>
      <c r="J1156" s="334"/>
      <c r="K1156" s="334"/>
      <c r="L1156" s="334"/>
      <c r="M1156" s="334"/>
      <c r="N1156" s="334"/>
      <c r="O1156" s="337"/>
      <c r="P1156" s="337"/>
      <c r="Q1156" s="338" t="str">
        <f t="shared" si="1245"/>
        <v xml:space="preserve"> </v>
      </c>
      <c r="R1156" s="339" t="str">
        <f t="shared" si="1246"/>
        <v/>
      </c>
      <c r="S1156" s="340" t="str">
        <f t="shared" si="1299"/>
        <v/>
      </c>
      <c r="T1156" s="341" t="str">
        <f t="shared" si="1247"/>
        <v/>
      </c>
      <c r="U1156" s="341" t="str">
        <f t="shared" si="1248"/>
        <v/>
      </c>
      <c r="V1156" s="341" t="str">
        <f t="shared" si="1249"/>
        <v/>
      </c>
      <c r="W1156" s="341" t="str">
        <f t="shared" si="1250"/>
        <v/>
      </c>
      <c r="X1156" s="340" t="str">
        <f t="shared" si="1300"/>
        <v/>
      </c>
      <c r="Y1156" s="342" t="str">
        <f t="shared" si="1301"/>
        <v/>
      </c>
      <c r="Z1156" s="343" t="str">
        <f t="shared" si="1302"/>
        <v/>
      </c>
      <c r="AA1156" s="344" t="str">
        <f t="shared" si="1303"/>
        <v/>
      </c>
      <c r="AB1156" s="345" t="str">
        <f t="shared" si="1251"/>
        <v/>
      </c>
      <c r="AC1156" s="346" t="str">
        <f t="shared" si="1252"/>
        <v/>
      </c>
      <c r="AD1156" s="346" t="str">
        <f t="shared" si="1253"/>
        <v/>
      </c>
      <c r="AE1156" s="344" t="str">
        <f t="shared" si="1304"/>
        <v/>
      </c>
      <c r="AF1156" s="346" t="str">
        <f t="shared" si="1254"/>
        <v/>
      </c>
      <c r="AG1156" s="344" t="str">
        <f t="shared" si="1305"/>
        <v/>
      </c>
      <c r="AH1156" s="344" t="str">
        <f t="shared" si="1306"/>
        <v/>
      </c>
      <c r="AI1156" s="344" t="str">
        <f t="shared" si="1307"/>
        <v/>
      </c>
      <c r="AJ1156" s="346" t="str">
        <f t="shared" si="1308"/>
        <v/>
      </c>
      <c r="AK1156" s="346" t="str">
        <f t="shared" si="1309"/>
        <v/>
      </c>
      <c r="AL1156" s="347" t="str">
        <f t="shared" si="1310"/>
        <v/>
      </c>
      <c r="AM1156" s="141"/>
      <c r="AN1156" s="141"/>
      <c r="AO1156" s="142"/>
      <c r="AP1156" s="58">
        <f t="shared" si="1255"/>
        <v>0</v>
      </c>
      <c r="AQ1156" s="318">
        <f>SUM(AP$10:AP1156)</f>
        <v>0</v>
      </c>
      <c r="AR1156" s="143">
        <f t="shared" si="1313"/>
        <v>0.1</v>
      </c>
      <c r="AS1156" s="144" t="str">
        <f t="shared" si="1256"/>
        <v/>
      </c>
      <c r="AT1156" s="144" t="str">
        <f t="shared" si="1283"/>
        <v/>
      </c>
      <c r="AU1156" s="145"/>
      <c r="AV1156" s="58">
        <f t="shared" si="1314"/>
        <v>0</v>
      </c>
      <c r="AW1156" s="318">
        <f>SUM(AV$10:AV1156)</f>
        <v>0</v>
      </c>
      <c r="AX1156" s="319">
        <f t="shared" si="1315"/>
        <v>0.1</v>
      </c>
      <c r="AY1156" s="144" t="str">
        <f t="shared" si="1297"/>
        <v/>
      </c>
      <c r="AZ1156" s="144" t="str">
        <f t="shared" si="1298"/>
        <v/>
      </c>
      <c r="BA1156" s="144"/>
      <c r="BB1156" s="146" t="str">
        <f t="shared" si="1257"/>
        <v/>
      </c>
      <c r="BC1156" s="66" t="str">
        <f t="shared" si="1296"/>
        <v/>
      </c>
      <c r="BD1156" s="195" t="str">
        <f t="shared" si="1258"/>
        <v/>
      </c>
      <c r="BF1156" s="283"/>
      <c r="BG1156" s="286" t="str">
        <f t="shared" si="1259"/>
        <v/>
      </c>
      <c r="BY1156" s="211" t="str">
        <f t="shared" si="1260"/>
        <v/>
      </c>
      <c r="BZ1156" s="150" t="str">
        <f t="shared" si="1261"/>
        <v/>
      </c>
      <c r="CB1156" s="54" t="str">
        <f t="shared" si="1295"/>
        <v/>
      </c>
      <c r="CD1156" s="54" t="str">
        <f t="shared" si="1262"/>
        <v/>
      </c>
      <c r="CF1156" s="54" t="str">
        <f t="shared" si="1263"/>
        <v/>
      </c>
      <c r="CH1156" s="150" t="str">
        <f t="shared" si="1264"/>
        <v/>
      </c>
      <c r="CI1156" s="290"/>
      <c r="CJ1156" s="150" t="str">
        <f t="shared" si="1265"/>
        <v/>
      </c>
      <c r="CK1156" s="290"/>
      <c r="CL1156" s="54" t="str">
        <f t="shared" si="1284"/>
        <v/>
      </c>
      <c r="CM1156" s="290"/>
      <c r="CN1156" s="150" t="str">
        <f t="shared" si="1266"/>
        <v/>
      </c>
      <c r="CO1156" s="290"/>
      <c r="CP1156" s="150" t="str">
        <f t="shared" si="1267"/>
        <v/>
      </c>
      <c r="CQ1156" s="290"/>
      <c r="CR1156" s="150" t="str">
        <f t="shared" si="1268"/>
        <v/>
      </c>
      <c r="CS1156" s="290"/>
      <c r="CT1156" s="150" t="str">
        <f t="shared" si="1269"/>
        <v/>
      </c>
      <c r="CU1156" s="150"/>
      <c r="CV1156" s="150" t="str">
        <f t="shared" si="1270"/>
        <v/>
      </c>
      <c r="CW1156" s="94"/>
      <c r="CX1156" s="151" t="str">
        <f t="shared" si="1311"/>
        <v/>
      </c>
      <c r="CY1156" s="151" t="str">
        <f t="shared" si="1312"/>
        <v/>
      </c>
      <c r="CZ1156" s="152"/>
      <c r="DA1156" s="373" t="str">
        <f t="shared" si="1285"/>
        <v/>
      </c>
      <c r="DC1156" s="153">
        <f t="shared" si="1271"/>
        <v>0</v>
      </c>
      <c r="DD1156" s="153">
        <f t="shared" si="1272"/>
        <v>0</v>
      </c>
      <c r="DE1156" s="153">
        <f t="shared" si="1273"/>
        <v>0</v>
      </c>
      <c r="DF1156" s="158">
        <f t="shared" si="1274"/>
        <v>-4.7000000000000002E-3</v>
      </c>
      <c r="DG1156" s="159">
        <f t="shared" si="1286"/>
        <v>-1.1703000000000001</v>
      </c>
      <c r="DH1156" s="158">
        <f t="shared" si="1275"/>
        <v>3.1999999999999997E-3</v>
      </c>
      <c r="DI1156" s="159">
        <f t="shared" si="1287"/>
        <v>0.79679999999999995</v>
      </c>
      <c r="DJ1156" s="158">
        <f t="shared" si="1276"/>
        <v>-2.7000000000000001E-3</v>
      </c>
      <c r="DK1156" s="159">
        <f t="shared" si="1288"/>
        <v>-0.67230000000000001</v>
      </c>
      <c r="DL1156" s="158">
        <f t="shared" si="1277"/>
        <v>1.1999999999999999E-3</v>
      </c>
      <c r="DM1156" s="159">
        <f t="shared" si="1289"/>
        <v>0.29879999999999995</v>
      </c>
      <c r="DN1156" s="158">
        <f t="shared" si="1278"/>
        <v>1.46E-2</v>
      </c>
      <c r="DO1156" s="159">
        <f t="shared" si="1290"/>
        <v>3.6354000000000002</v>
      </c>
      <c r="DP1156" s="158">
        <f t="shared" si="1279"/>
        <v>-1.2999999999999999E-2</v>
      </c>
      <c r="DQ1156" s="159">
        <f t="shared" si="1291"/>
        <v>-3.2369999999999997</v>
      </c>
      <c r="DR1156" s="158">
        <f t="shared" si="1280"/>
        <v>-6.7000000000000002E-3</v>
      </c>
      <c r="DS1156" s="159">
        <f t="shared" si="1292"/>
        <v>-1.6683000000000001</v>
      </c>
      <c r="DT1156" s="158">
        <f t="shared" si="1281"/>
        <v>-1.2999999999999999E-2</v>
      </c>
      <c r="DU1156" s="159">
        <f t="shared" si="1293"/>
        <v>-3.2369999999999997</v>
      </c>
      <c r="DV1156" s="158">
        <f t="shared" si="1282"/>
        <v>-6.7000000000000002E-3</v>
      </c>
      <c r="DW1156" s="160">
        <f t="shared" si="1294"/>
        <v>-1.6683000000000001</v>
      </c>
    </row>
    <row r="1157" spans="1:127" ht="24.95" customHeight="1" x14ac:dyDescent="0.2">
      <c r="A1157" s="272">
        <v>1148</v>
      </c>
      <c r="B1157" s="336"/>
      <c r="C1157" s="332"/>
      <c r="D1157" s="333"/>
      <c r="E1157" s="334"/>
      <c r="F1157" s="335"/>
      <c r="G1157" s="334"/>
      <c r="H1157" s="371"/>
      <c r="I1157" s="334"/>
      <c r="J1157" s="334"/>
      <c r="K1157" s="334"/>
      <c r="L1157" s="334"/>
      <c r="M1157" s="334"/>
      <c r="N1157" s="334"/>
      <c r="O1157" s="337"/>
      <c r="P1157" s="337"/>
      <c r="Q1157" s="338" t="str">
        <f t="shared" si="1245"/>
        <v xml:space="preserve"> </v>
      </c>
      <c r="R1157" s="339" t="str">
        <f t="shared" si="1246"/>
        <v/>
      </c>
      <c r="S1157" s="340" t="str">
        <f t="shared" si="1299"/>
        <v/>
      </c>
      <c r="T1157" s="341" t="str">
        <f t="shared" si="1247"/>
        <v/>
      </c>
      <c r="U1157" s="341" t="str">
        <f t="shared" si="1248"/>
        <v/>
      </c>
      <c r="V1157" s="341" t="str">
        <f t="shared" si="1249"/>
        <v/>
      </c>
      <c r="W1157" s="341" t="str">
        <f t="shared" si="1250"/>
        <v/>
      </c>
      <c r="X1157" s="340" t="str">
        <f t="shared" si="1300"/>
        <v/>
      </c>
      <c r="Y1157" s="342" t="str">
        <f t="shared" si="1301"/>
        <v/>
      </c>
      <c r="Z1157" s="343" t="str">
        <f t="shared" si="1302"/>
        <v/>
      </c>
      <c r="AA1157" s="344" t="str">
        <f t="shared" si="1303"/>
        <v/>
      </c>
      <c r="AB1157" s="345" t="str">
        <f t="shared" si="1251"/>
        <v/>
      </c>
      <c r="AC1157" s="346" t="str">
        <f t="shared" si="1252"/>
        <v/>
      </c>
      <c r="AD1157" s="346" t="str">
        <f t="shared" si="1253"/>
        <v/>
      </c>
      <c r="AE1157" s="344" t="str">
        <f t="shared" si="1304"/>
        <v/>
      </c>
      <c r="AF1157" s="346" t="str">
        <f t="shared" si="1254"/>
        <v/>
      </c>
      <c r="AG1157" s="344" t="str">
        <f t="shared" si="1305"/>
        <v/>
      </c>
      <c r="AH1157" s="344" t="str">
        <f t="shared" si="1306"/>
        <v/>
      </c>
      <c r="AI1157" s="344" t="str">
        <f t="shared" si="1307"/>
        <v/>
      </c>
      <c r="AJ1157" s="346" t="str">
        <f t="shared" si="1308"/>
        <v/>
      </c>
      <c r="AK1157" s="346" t="str">
        <f t="shared" si="1309"/>
        <v/>
      </c>
      <c r="AL1157" s="347" t="str">
        <f t="shared" si="1310"/>
        <v/>
      </c>
      <c r="AM1157" s="141"/>
      <c r="AN1157" s="141"/>
      <c r="AO1157" s="142"/>
      <c r="AP1157" s="58">
        <f t="shared" si="1255"/>
        <v>0</v>
      </c>
      <c r="AQ1157" s="318">
        <f>SUM(AP$10:AP1157)</f>
        <v>0</v>
      </c>
      <c r="AR1157" s="143">
        <f t="shared" si="1313"/>
        <v>0.1</v>
      </c>
      <c r="AS1157" s="144" t="str">
        <f t="shared" si="1256"/>
        <v/>
      </c>
      <c r="AT1157" s="144" t="str">
        <f t="shared" si="1283"/>
        <v/>
      </c>
      <c r="AU1157" s="145"/>
      <c r="AV1157" s="58">
        <f t="shared" si="1314"/>
        <v>0</v>
      </c>
      <c r="AW1157" s="318">
        <f>SUM(AV$10:AV1157)</f>
        <v>0</v>
      </c>
      <c r="AX1157" s="319">
        <f t="shared" si="1315"/>
        <v>0.1</v>
      </c>
      <c r="AY1157" s="144" t="str">
        <f t="shared" si="1297"/>
        <v/>
      </c>
      <c r="AZ1157" s="144" t="str">
        <f t="shared" si="1298"/>
        <v/>
      </c>
      <c r="BA1157" s="144"/>
      <c r="BB1157" s="146" t="str">
        <f t="shared" si="1257"/>
        <v/>
      </c>
      <c r="BC1157" s="66" t="str">
        <f t="shared" si="1296"/>
        <v/>
      </c>
      <c r="BD1157" s="195" t="str">
        <f t="shared" si="1258"/>
        <v/>
      </c>
      <c r="BF1157" s="283"/>
      <c r="BG1157" s="286" t="str">
        <f t="shared" si="1259"/>
        <v/>
      </c>
      <c r="BY1157" s="211" t="str">
        <f t="shared" si="1260"/>
        <v/>
      </c>
      <c r="BZ1157" s="150" t="str">
        <f t="shared" si="1261"/>
        <v/>
      </c>
      <c r="CB1157" s="54" t="str">
        <f t="shared" si="1295"/>
        <v/>
      </c>
      <c r="CD1157" s="54" t="str">
        <f t="shared" si="1262"/>
        <v/>
      </c>
      <c r="CF1157" s="54" t="str">
        <f t="shared" si="1263"/>
        <v/>
      </c>
      <c r="CH1157" s="150" t="str">
        <f t="shared" si="1264"/>
        <v/>
      </c>
      <c r="CI1157" s="290"/>
      <c r="CJ1157" s="150" t="str">
        <f t="shared" si="1265"/>
        <v/>
      </c>
      <c r="CK1157" s="290"/>
      <c r="CL1157" s="54" t="str">
        <f t="shared" si="1284"/>
        <v/>
      </c>
      <c r="CM1157" s="290"/>
      <c r="CN1157" s="150" t="str">
        <f t="shared" si="1266"/>
        <v/>
      </c>
      <c r="CO1157" s="290"/>
      <c r="CP1157" s="150" t="str">
        <f t="shared" si="1267"/>
        <v/>
      </c>
      <c r="CQ1157" s="290"/>
      <c r="CR1157" s="150" t="str">
        <f t="shared" si="1268"/>
        <v/>
      </c>
      <c r="CS1157" s="290"/>
      <c r="CT1157" s="150" t="str">
        <f t="shared" si="1269"/>
        <v/>
      </c>
      <c r="CU1157" s="150"/>
      <c r="CV1157" s="150" t="str">
        <f t="shared" si="1270"/>
        <v/>
      </c>
      <c r="CW1157" s="94"/>
      <c r="CX1157" s="151" t="str">
        <f t="shared" si="1311"/>
        <v/>
      </c>
      <c r="CY1157" s="151" t="str">
        <f t="shared" si="1312"/>
        <v/>
      </c>
      <c r="CZ1157" s="152"/>
      <c r="DA1157" s="373" t="str">
        <f t="shared" si="1285"/>
        <v/>
      </c>
      <c r="DC1157" s="153">
        <f t="shared" si="1271"/>
        <v>0</v>
      </c>
      <c r="DD1157" s="153">
        <f t="shared" si="1272"/>
        <v>0</v>
      </c>
      <c r="DE1157" s="153">
        <f t="shared" si="1273"/>
        <v>0</v>
      </c>
      <c r="DF1157" s="158">
        <f t="shared" si="1274"/>
        <v>-4.7000000000000002E-3</v>
      </c>
      <c r="DG1157" s="159">
        <f t="shared" si="1286"/>
        <v>-1.1703000000000001</v>
      </c>
      <c r="DH1157" s="158">
        <f t="shared" si="1275"/>
        <v>3.1999999999999997E-3</v>
      </c>
      <c r="DI1157" s="159">
        <f t="shared" si="1287"/>
        <v>0.79679999999999995</v>
      </c>
      <c r="DJ1157" s="158">
        <f t="shared" si="1276"/>
        <v>-2.7000000000000001E-3</v>
      </c>
      <c r="DK1157" s="159">
        <f t="shared" si="1288"/>
        <v>-0.67230000000000001</v>
      </c>
      <c r="DL1157" s="158">
        <f t="shared" si="1277"/>
        <v>1.1999999999999999E-3</v>
      </c>
      <c r="DM1157" s="159">
        <f t="shared" si="1289"/>
        <v>0.29879999999999995</v>
      </c>
      <c r="DN1157" s="158">
        <f t="shared" si="1278"/>
        <v>1.46E-2</v>
      </c>
      <c r="DO1157" s="159">
        <f t="shared" si="1290"/>
        <v>3.6354000000000002</v>
      </c>
      <c r="DP1157" s="158">
        <f t="shared" si="1279"/>
        <v>-1.2999999999999999E-2</v>
      </c>
      <c r="DQ1157" s="159">
        <f t="shared" si="1291"/>
        <v>-3.2369999999999997</v>
      </c>
      <c r="DR1157" s="158">
        <f t="shared" si="1280"/>
        <v>-6.7000000000000002E-3</v>
      </c>
      <c r="DS1157" s="159">
        <f t="shared" si="1292"/>
        <v>-1.6683000000000001</v>
      </c>
      <c r="DT1157" s="158">
        <f t="shared" si="1281"/>
        <v>-1.2999999999999999E-2</v>
      </c>
      <c r="DU1157" s="159">
        <f t="shared" si="1293"/>
        <v>-3.2369999999999997</v>
      </c>
      <c r="DV1157" s="158">
        <f t="shared" si="1282"/>
        <v>-6.7000000000000002E-3</v>
      </c>
      <c r="DW1157" s="160">
        <f t="shared" si="1294"/>
        <v>-1.6683000000000001</v>
      </c>
    </row>
    <row r="1158" spans="1:127" ht="24.95" customHeight="1" x14ac:dyDescent="0.2">
      <c r="A1158" s="272">
        <v>1149</v>
      </c>
      <c r="B1158" s="336"/>
      <c r="C1158" s="332"/>
      <c r="D1158" s="333"/>
      <c r="E1158" s="334"/>
      <c r="F1158" s="335"/>
      <c r="G1158" s="334"/>
      <c r="H1158" s="371"/>
      <c r="I1158" s="334"/>
      <c r="J1158" s="334"/>
      <c r="K1158" s="334"/>
      <c r="L1158" s="334"/>
      <c r="M1158" s="334"/>
      <c r="N1158" s="334"/>
      <c r="O1158" s="337"/>
      <c r="P1158" s="337"/>
      <c r="Q1158" s="338" t="str">
        <f t="shared" si="1245"/>
        <v xml:space="preserve"> </v>
      </c>
      <c r="R1158" s="339" t="str">
        <f t="shared" si="1246"/>
        <v/>
      </c>
      <c r="S1158" s="340" t="str">
        <f t="shared" si="1299"/>
        <v/>
      </c>
      <c r="T1158" s="341" t="str">
        <f t="shared" si="1247"/>
        <v/>
      </c>
      <c r="U1158" s="341" t="str">
        <f t="shared" si="1248"/>
        <v/>
      </c>
      <c r="V1158" s="341" t="str">
        <f t="shared" si="1249"/>
        <v/>
      </c>
      <c r="W1158" s="341" t="str">
        <f t="shared" si="1250"/>
        <v/>
      </c>
      <c r="X1158" s="340" t="str">
        <f t="shared" si="1300"/>
        <v/>
      </c>
      <c r="Y1158" s="342" t="str">
        <f t="shared" si="1301"/>
        <v/>
      </c>
      <c r="Z1158" s="343" t="str">
        <f t="shared" si="1302"/>
        <v/>
      </c>
      <c r="AA1158" s="344" t="str">
        <f t="shared" si="1303"/>
        <v/>
      </c>
      <c r="AB1158" s="345" t="str">
        <f t="shared" si="1251"/>
        <v/>
      </c>
      <c r="AC1158" s="346" t="str">
        <f t="shared" si="1252"/>
        <v/>
      </c>
      <c r="AD1158" s="346" t="str">
        <f t="shared" si="1253"/>
        <v/>
      </c>
      <c r="AE1158" s="344" t="str">
        <f t="shared" si="1304"/>
        <v/>
      </c>
      <c r="AF1158" s="346" t="str">
        <f t="shared" si="1254"/>
        <v/>
      </c>
      <c r="AG1158" s="344" t="str">
        <f t="shared" si="1305"/>
        <v/>
      </c>
      <c r="AH1158" s="344" t="str">
        <f t="shared" si="1306"/>
        <v/>
      </c>
      <c r="AI1158" s="344" t="str">
        <f t="shared" si="1307"/>
        <v/>
      </c>
      <c r="AJ1158" s="346" t="str">
        <f t="shared" si="1308"/>
        <v/>
      </c>
      <c r="AK1158" s="346" t="str">
        <f t="shared" si="1309"/>
        <v/>
      </c>
      <c r="AL1158" s="347" t="str">
        <f t="shared" si="1310"/>
        <v/>
      </c>
      <c r="AM1158" s="141"/>
      <c r="AN1158" s="141"/>
      <c r="AO1158" s="142"/>
      <c r="AP1158" s="58">
        <f t="shared" si="1255"/>
        <v>0</v>
      </c>
      <c r="AQ1158" s="318">
        <f>SUM(AP$10:AP1158)</f>
        <v>0</v>
      </c>
      <c r="AR1158" s="143">
        <f t="shared" si="1313"/>
        <v>0.1</v>
      </c>
      <c r="AS1158" s="144" t="str">
        <f t="shared" si="1256"/>
        <v/>
      </c>
      <c r="AT1158" s="144" t="str">
        <f t="shared" si="1283"/>
        <v/>
      </c>
      <c r="AU1158" s="145"/>
      <c r="AV1158" s="58">
        <f t="shared" si="1314"/>
        <v>0</v>
      </c>
      <c r="AW1158" s="318">
        <f>SUM(AV$10:AV1158)</f>
        <v>0</v>
      </c>
      <c r="AX1158" s="319">
        <f t="shared" si="1315"/>
        <v>0.1</v>
      </c>
      <c r="AY1158" s="144" t="str">
        <f t="shared" si="1297"/>
        <v/>
      </c>
      <c r="AZ1158" s="144" t="str">
        <f t="shared" si="1298"/>
        <v/>
      </c>
      <c r="BA1158" s="144"/>
      <c r="BB1158" s="146" t="str">
        <f t="shared" si="1257"/>
        <v/>
      </c>
      <c r="BC1158" s="66" t="str">
        <f t="shared" si="1296"/>
        <v/>
      </c>
      <c r="BD1158" s="195" t="str">
        <f t="shared" si="1258"/>
        <v/>
      </c>
      <c r="BF1158" s="283"/>
      <c r="BG1158" s="286" t="str">
        <f t="shared" si="1259"/>
        <v/>
      </c>
      <c r="BY1158" s="211" t="str">
        <f t="shared" si="1260"/>
        <v/>
      </c>
      <c r="BZ1158" s="150" t="str">
        <f t="shared" si="1261"/>
        <v/>
      </c>
      <c r="CB1158" s="54" t="str">
        <f t="shared" si="1295"/>
        <v/>
      </c>
      <c r="CD1158" s="54" t="str">
        <f t="shared" si="1262"/>
        <v/>
      </c>
      <c r="CF1158" s="54" t="str">
        <f t="shared" si="1263"/>
        <v/>
      </c>
      <c r="CH1158" s="150" t="str">
        <f t="shared" si="1264"/>
        <v/>
      </c>
      <c r="CI1158" s="290"/>
      <c r="CJ1158" s="150" t="str">
        <f t="shared" si="1265"/>
        <v/>
      </c>
      <c r="CK1158" s="290"/>
      <c r="CL1158" s="54" t="str">
        <f t="shared" si="1284"/>
        <v/>
      </c>
      <c r="CM1158" s="290"/>
      <c r="CN1158" s="150" t="str">
        <f t="shared" si="1266"/>
        <v/>
      </c>
      <c r="CO1158" s="290"/>
      <c r="CP1158" s="150" t="str">
        <f t="shared" si="1267"/>
        <v/>
      </c>
      <c r="CQ1158" s="290"/>
      <c r="CR1158" s="150" t="str">
        <f t="shared" si="1268"/>
        <v/>
      </c>
      <c r="CS1158" s="290"/>
      <c r="CT1158" s="150" t="str">
        <f t="shared" si="1269"/>
        <v/>
      </c>
      <c r="CU1158" s="150"/>
      <c r="CV1158" s="150" t="str">
        <f t="shared" si="1270"/>
        <v/>
      </c>
      <c r="CW1158" s="94"/>
      <c r="CX1158" s="151" t="str">
        <f t="shared" si="1311"/>
        <v/>
      </c>
      <c r="CY1158" s="151" t="str">
        <f t="shared" si="1312"/>
        <v/>
      </c>
      <c r="CZ1158" s="152"/>
      <c r="DA1158" s="373" t="str">
        <f t="shared" si="1285"/>
        <v/>
      </c>
      <c r="DC1158" s="153">
        <f t="shared" si="1271"/>
        <v>0</v>
      </c>
      <c r="DD1158" s="153">
        <f t="shared" si="1272"/>
        <v>0</v>
      </c>
      <c r="DE1158" s="153">
        <f t="shared" si="1273"/>
        <v>0</v>
      </c>
      <c r="DF1158" s="158">
        <f t="shared" si="1274"/>
        <v>-4.7000000000000002E-3</v>
      </c>
      <c r="DG1158" s="159">
        <f t="shared" si="1286"/>
        <v>-1.1703000000000001</v>
      </c>
      <c r="DH1158" s="158">
        <f t="shared" si="1275"/>
        <v>3.1999999999999997E-3</v>
      </c>
      <c r="DI1158" s="159">
        <f t="shared" si="1287"/>
        <v>0.79679999999999995</v>
      </c>
      <c r="DJ1158" s="158">
        <f t="shared" si="1276"/>
        <v>-2.7000000000000001E-3</v>
      </c>
      <c r="DK1158" s="159">
        <f t="shared" si="1288"/>
        <v>-0.67230000000000001</v>
      </c>
      <c r="DL1158" s="158">
        <f t="shared" si="1277"/>
        <v>1.1999999999999999E-3</v>
      </c>
      <c r="DM1158" s="159">
        <f t="shared" si="1289"/>
        <v>0.29879999999999995</v>
      </c>
      <c r="DN1158" s="158">
        <f t="shared" si="1278"/>
        <v>1.46E-2</v>
      </c>
      <c r="DO1158" s="159">
        <f t="shared" si="1290"/>
        <v>3.6354000000000002</v>
      </c>
      <c r="DP1158" s="158">
        <f t="shared" si="1279"/>
        <v>-1.2999999999999999E-2</v>
      </c>
      <c r="DQ1158" s="159">
        <f t="shared" si="1291"/>
        <v>-3.2369999999999997</v>
      </c>
      <c r="DR1158" s="158">
        <f t="shared" si="1280"/>
        <v>-6.7000000000000002E-3</v>
      </c>
      <c r="DS1158" s="159">
        <f t="shared" si="1292"/>
        <v>-1.6683000000000001</v>
      </c>
      <c r="DT1158" s="158">
        <f t="shared" si="1281"/>
        <v>-1.2999999999999999E-2</v>
      </c>
      <c r="DU1158" s="159">
        <f t="shared" si="1293"/>
        <v>-3.2369999999999997</v>
      </c>
      <c r="DV1158" s="158">
        <f t="shared" si="1282"/>
        <v>-6.7000000000000002E-3</v>
      </c>
      <c r="DW1158" s="160">
        <f t="shared" si="1294"/>
        <v>-1.6683000000000001</v>
      </c>
    </row>
    <row r="1159" spans="1:127" ht="24.95" customHeight="1" x14ac:dyDescent="0.2">
      <c r="A1159" s="272">
        <v>1150</v>
      </c>
      <c r="B1159" s="336"/>
      <c r="C1159" s="332"/>
      <c r="D1159" s="333"/>
      <c r="E1159" s="334"/>
      <c r="F1159" s="335"/>
      <c r="G1159" s="334"/>
      <c r="H1159" s="371"/>
      <c r="I1159" s="334"/>
      <c r="J1159" s="334"/>
      <c r="K1159" s="334"/>
      <c r="L1159" s="334"/>
      <c r="M1159" s="334"/>
      <c r="N1159" s="334"/>
      <c r="O1159" s="337"/>
      <c r="P1159" s="337"/>
      <c r="Q1159" s="338" t="str">
        <f t="shared" si="1245"/>
        <v xml:space="preserve"> </v>
      </c>
      <c r="R1159" s="339" t="str">
        <f t="shared" si="1246"/>
        <v/>
      </c>
      <c r="S1159" s="340" t="str">
        <f t="shared" si="1299"/>
        <v/>
      </c>
      <c r="T1159" s="341" t="str">
        <f t="shared" si="1247"/>
        <v/>
      </c>
      <c r="U1159" s="341" t="str">
        <f t="shared" si="1248"/>
        <v/>
      </c>
      <c r="V1159" s="341" t="str">
        <f t="shared" si="1249"/>
        <v/>
      </c>
      <c r="W1159" s="341" t="str">
        <f t="shared" si="1250"/>
        <v/>
      </c>
      <c r="X1159" s="340" t="str">
        <f t="shared" si="1300"/>
        <v/>
      </c>
      <c r="Y1159" s="342" t="str">
        <f t="shared" si="1301"/>
        <v/>
      </c>
      <c r="Z1159" s="343" t="str">
        <f t="shared" si="1302"/>
        <v/>
      </c>
      <c r="AA1159" s="344" t="str">
        <f t="shared" si="1303"/>
        <v/>
      </c>
      <c r="AB1159" s="345" t="str">
        <f t="shared" si="1251"/>
        <v/>
      </c>
      <c r="AC1159" s="346" t="str">
        <f t="shared" si="1252"/>
        <v/>
      </c>
      <c r="AD1159" s="346" t="str">
        <f t="shared" si="1253"/>
        <v/>
      </c>
      <c r="AE1159" s="344" t="str">
        <f t="shared" si="1304"/>
        <v/>
      </c>
      <c r="AF1159" s="346" t="str">
        <f t="shared" si="1254"/>
        <v/>
      </c>
      <c r="AG1159" s="344" t="str">
        <f t="shared" si="1305"/>
        <v/>
      </c>
      <c r="AH1159" s="344" t="str">
        <f t="shared" si="1306"/>
        <v/>
      </c>
      <c r="AI1159" s="344" t="str">
        <f t="shared" si="1307"/>
        <v/>
      </c>
      <c r="AJ1159" s="346" t="str">
        <f t="shared" si="1308"/>
        <v/>
      </c>
      <c r="AK1159" s="346" t="str">
        <f t="shared" si="1309"/>
        <v/>
      </c>
      <c r="AL1159" s="347" t="str">
        <f t="shared" si="1310"/>
        <v/>
      </c>
      <c r="AM1159" s="141"/>
      <c r="AN1159" s="141"/>
      <c r="AO1159" s="142"/>
      <c r="AP1159" s="58">
        <f t="shared" si="1255"/>
        <v>0</v>
      </c>
      <c r="AQ1159" s="318">
        <f>SUM(AP$10:AP1159)</f>
        <v>0</v>
      </c>
      <c r="AR1159" s="143">
        <f t="shared" si="1313"/>
        <v>0.1</v>
      </c>
      <c r="AS1159" s="144" t="str">
        <f t="shared" si="1256"/>
        <v/>
      </c>
      <c r="AT1159" s="144" t="str">
        <f t="shared" si="1283"/>
        <v/>
      </c>
      <c r="AU1159" s="145"/>
      <c r="AV1159" s="58">
        <f t="shared" si="1314"/>
        <v>0</v>
      </c>
      <c r="AW1159" s="318">
        <f>SUM(AV$10:AV1159)</f>
        <v>0</v>
      </c>
      <c r="AX1159" s="319">
        <f t="shared" si="1315"/>
        <v>0.1</v>
      </c>
      <c r="AY1159" s="144" t="str">
        <f t="shared" si="1297"/>
        <v/>
      </c>
      <c r="AZ1159" s="144" t="str">
        <f t="shared" si="1298"/>
        <v/>
      </c>
      <c r="BA1159" s="144"/>
      <c r="BB1159" s="146" t="str">
        <f t="shared" si="1257"/>
        <v/>
      </c>
      <c r="BC1159" s="66" t="str">
        <f t="shared" si="1296"/>
        <v/>
      </c>
      <c r="BD1159" s="195" t="str">
        <f t="shared" si="1258"/>
        <v/>
      </c>
      <c r="BF1159" s="283"/>
      <c r="BG1159" s="286" t="str">
        <f t="shared" si="1259"/>
        <v/>
      </c>
      <c r="BY1159" s="211" t="str">
        <f t="shared" si="1260"/>
        <v/>
      </c>
      <c r="BZ1159" s="150" t="str">
        <f t="shared" si="1261"/>
        <v/>
      </c>
      <c r="CB1159" s="54" t="str">
        <f t="shared" si="1295"/>
        <v/>
      </c>
      <c r="CD1159" s="54" t="str">
        <f t="shared" si="1262"/>
        <v/>
      </c>
      <c r="CF1159" s="54" t="str">
        <f t="shared" si="1263"/>
        <v/>
      </c>
      <c r="CH1159" s="150" t="str">
        <f t="shared" si="1264"/>
        <v/>
      </c>
      <c r="CI1159" s="290"/>
      <c r="CJ1159" s="150" t="str">
        <f t="shared" si="1265"/>
        <v/>
      </c>
      <c r="CK1159" s="290"/>
      <c r="CL1159" s="54" t="str">
        <f t="shared" si="1284"/>
        <v/>
      </c>
      <c r="CM1159" s="290"/>
      <c r="CN1159" s="150" t="str">
        <f t="shared" si="1266"/>
        <v/>
      </c>
      <c r="CO1159" s="290"/>
      <c r="CP1159" s="150" t="str">
        <f t="shared" si="1267"/>
        <v/>
      </c>
      <c r="CQ1159" s="290"/>
      <c r="CR1159" s="150" t="str">
        <f t="shared" si="1268"/>
        <v/>
      </c>
      <c r="CS1159" s="290"/>
      <c r="CT1159" s="150" t="str">
        <f t="shared" si="1269"/>
        <v/>
      </c>
      <c r="CU1159" s="150"/>
      <c r="CV1159" s="150" t="str">
        <f t="shared" si="1270"/>
        <v/>
      </c>
      <c r="CW1159" s="94"/>
      <c r="CX1159" s="151" t="str">
        <f t="shared" si="1311"/>
        <v/>
      </c>
      <c r="CY1159" s="151" t="str">
        <f t="shared" si="1312"/>
        <v/>
      </c>
      <c r="CZ1159" s="152"/>
      <c r="DA1159" s="373" t="str">
        <f t="shared" si="1285"/>
        <v/>
      </c>
      <c r="DC1159" s="153">
        <f t="shared" si="1271"/>
        <v>0</v>
      </c>
      <c r="DD1159" s="153">
        <f t="shared" si="1272"/>
        <v>0</v>
      </c>
      <c r="DE1159" s="153">
        <f t="shared" si="1273"/>
        <v>0</v>
      </c>
      <c r="DF1159" s="158">
        <f t="shared" si="1274"/>
        <v>-4.7000000000000002E-3</v>
      </c>
      <c r="DG1159" s="159">
        <f t="shared" si="1286"/>
        <v>-1.1703000000000001</v>
      </c>
      <c r="DH1159" s="158">
        <f t="shared" si="1275"/>
        <v>3.1999999999999997E-3</v>
      </c>
      <c r="DI1159" s="159">
        <f t="shared" si="1287"/>
        <v>0.79679999999999995</v>
      </c>
      <c r="DJ1159" s="158">
        <f t="shared" si="1276"/>
        <v>-2.7000000000000001E-3</v>
      </c>
      <c r="DK1159" s="159">
        <f t="shared" si="1288"/>
        <v>-0.67230000000000001</v>
      </c>
      <c r="DL1159" s="158">
        <f t="shared" si="1277"/>
        <v>1.1999999999999999E-3</v>
      </c>
      <c r="DM1159" s="159">
        <f t="shared" si="1289"/>
        <v>0.29879999999999995</v>
      </c>
      <c r="DN1159" s="158">
        <f t="shared" si="1278"/>
        <v>1.46E-2</v>
      </c>
      <c r="DO1159" s="159">
        <f t="shared" si="1290"/>
        <v>3.6354000000000002</v>
      </c>
      <c r="DP1159" s="158">
        <f t="shared" si="1279"/>
        <v>-1.2999999999999999E-2</v>
      </c>
      <c r="DQ1159" s="159">
        <f t="shared" si="1291"/>
        <v>-3.2369999999999997</v>
      </c>
      <c r="DR1159" s="158">
        <f t="shared" si="1280"/>
        <v>-6.7000000000000002E-3</v>
      </c>
      <c r="DS1159" s="159">
        <f t="shared" si="1292"/>
        <v>-1.6683000000000001</v>
      </c>
      <c r="DT1159" s="158">
        <f t="shared" si="1281"/>
        <v>-1.2999999999999999E-2</v>
      </c>
      <c r="DU1159" s="159">
        <f t="shared" si="1293"/>
        <v>-3.2369999999999997</v>
      </c>
      <c r="DV1159" s="158">
        <f t="shared" si="1282"/>
        <v>-6.7000000000000002E-3</v>
      </c>
      <c r="DW1159" s="160">
        <f t="shared" si="1294"/>
        <v>-1.6683000000000001</v>
      </c>
    </row>
    <row r="1160" spans="1:127" ht="24.95" customHeight="1" x14ac:dyDescent="0.2">
      <c r="A1160" s="272">
        <v>1151</v>
      </c>
      <c r="B1160" s="336"/>
      <c r="C1160" s="332"/>
      <c r="D1160" s="333"/>
      <c r="E1160" s="334"/>
      <c r="F1160" s="335"/>
      <c r="G1160" s="334"/>
      <c r="H1160" s="371"/>
      <c r="I1160" s="334"/>
      <c r="J1160" s="334"/>
      <c r="K1160" s="334"/>
      <c r="L1160" s="334"/>
      <c r="M1160" s="334"/>
      <c r="N1160" s="334"/>
      <c r="O1160" s="337"/>
      <c r="P1160" s="337"/>
      <c r="Q1160" s="338" t="str">
        <f t="shared" si="1245"/>
        <v xml:space="preserve"> </v>
      </c>
      <c r="R1160" s="339" t="str">
        <f t="shared" si="1246"/>
        <v/>
      </c>
      <c r="S1160" s="340" t="str">
        <f t="shared" si="1299"/>
        <v/>
      </c>
      <c r="T1160" s="341" t="str">
        <f t="shared" si="1247"/>
        <v/>
      </c>
      <c r="U1160" s="341" t="str">
        <f t="shared" si="1248"/>
        <v/>
      </c>
      <c r="V1160" s="341" t="str">
        <f t="shared" si="1249"/>
        <v/>
      </c>
      <c r="W1160" s="341" t="str">
        <f t="shared" si="1250"/>
        <v/>
      </c>
      <c r="X1160" s="340" t="str">
        <f t="shared" si="1300"/>
        <v/>
      </c>
      <c r="Y1160" s="342" t="str">
        <f t="shared" si="1301"/>
        <v/>
      </c>
      <c r="Z1160" s="343" t="str">
        <f t="shared" si="1302"/>
        <v/>
      </c>
      <c r="AA1160" s="344" t="str">
        <f t="shared" si="1303"/>
        <v/>
      </c>
      <c r="AB1160" s="345" t="str">
        <f t="shared" si="1251"/>
        <v/>
      </c>
      <c r="AC1160" s="346" t="str">
        <f t="shared" si="1252"/>
        <v/>
      </c>
      <c r="AD1160" s="346" t="str">
        <f t="shared" si="1253"/>
        <v/>
      </c>
      <c r="AE1160" s="344" t="str">
        <f t="shared" si="1304"/>
        <v/>
      </c>
      <c r="AF1160" s="346" t="str">
        <f t="shared" si="1254"/>
        <v/>
      </c>
      <c r="AG1160" s="344" t="str">
        <f t="shared" si="1305"/>
        <v/>
      </c>
      <c r="AH1160" s="344" t="str">
        <f t="shared" si="1306"/>
        <v/>
      </c>
      <c r="AI1160" s="344" t="str">
        <f t="shared" si="1307"/>
        <v/>
      </c>
      <c r="AJ1160" s="346" t="str">
        <f t="shared" si="1308"/>
        <v/>
      </c>
      <c r="AK1160" s="346" t="str">
        <f t="shared" si="1309"/>
        <v/>
      </c>
      <c r="AL1160" s="347" t="str">
        <f t="shared" si="1310"/>
        <v/>
      </c>
      <c r="AM1160" s="141"/>
      <c r="AN1160" s="141"/>
      <c r="AO1160" s="142"/>
      <c r="AP1160" s="58">
        <f t="shared" si="1255"/>
        <v>0</v>
      </c>
      <c r="AQ1160" s="318">
        <f>SUM(AP$10:AP1160)</f>
        <v>0</v>
      </c>
      <c r="AR1160" s="143">
        <f t="shared" si="1313"/>
        <v>0.1</v>
      </c>
      <c r="AS1160" s="144" t="str">
        <f t="shared" si="1256"/>
        <v/>
      </c>
      <c r="AT1160" s="144" t="str">
        <f t="shared" si="1283"/>
        <v/>
      </c>
      <c r="AU1160" s="145"/>
      <c r="AV1160" s="58">
        <f t="shared" si="1314"/>
        <v>0</v>
      </c>
      <c r="AW1160" s="318">
        <f>SUM(AV$10:AV1160)</f>
        <v>0</v>
      </c>
      <c r="AX1160" s="319">
        <f t="shared" si="1315"/>
        <v>0.1</v>
      </c>
      <c r="AY1160" s="144" t="str">
        <f t="shared" si="1297"/>
        <v/>
      </c>
      <c r="AZ1160" s="144" t="str">
        <f t="shared" si="1298"/>
        <v/>
      </c>
      <c r="BA1160" s="144"/>
      <c r="BB1160" s="146" t="str">
        <f t="shared" si="1257"/>
        <v/>
      </c>
      <c r="BC1160" s="66" t="str">
        <f t="shared" si="1296"/>
        <v/>
      </c>
      <c r="BD1160" s="195" t="str">
        <f t="shared" si="1258"/>
        <v/>
      </c>
      <c r="BF1160" s="283"/>
      <c r="BG1160" s="286" t="str">
        <f t="shared" si="1259"/>
        <v/>
      </c>
      <c r="BY1160" s="211" t="str">
        <f t="shared" si="1260"/>
        <v/>
      </c>
      <c r="BZ1160" s="150" t="str">
        <f t="shared" si="1261"/>
        <v/>
      </c>
      <c r="CB1160" s="54" t="str">
        <f t="shared" si="1295"/>
        <v/>
      </c>
      <c r="CD1160" s="54" t="str">
        <f t="shared" si="1262"/>
        <v/>
      </c>
      <c r="CF1160" s="54" t="str">
        <f t="shared" si="1263"/>
        <v/>
      </c>
      <c r="CH1160" s="150" t="str">
        <f t="shared" si="1264"/>
        <v/>
      </c>
      <c r="CI1160" s="290"/>
      <c r="CJ1160" s="150" t="str">
        <f t="shared" si="1265"/>
        <v/>
      </c>
      <c r="CK1160" s="290"/>
      <c r="CL1160" s="54" t="str">
        <f t="shared" si="1284"/>
        <v/>
      </c>
      <c r="CM1160" s="290"/>
      <c r="CN1160" s="150" t="str">
        <f t="shared" si="1266"/>
        <v/>
      </c>
      <c r="CO1160" s="290"/>
      <c r="CP1160" s="150" t="str">
        <f t="shared" si="1267"/>
        <v/>
      </c>
      <c r="CQ1160" s="290"/>
      <c r="CR1160" s="150" t="str">
        <f t="shared" si="1268"/>
        <v/>
      </c>
      <c r="CS1160" s="290"/>
      <c r="CT1160" s="150" t="str">
        <f t="shared" si="1269"/>
        <v/>
      </c>
      <c r="CU1160" s="150"/>
      <c r="CV1160" s="150" t="str">
        <f t="shared" si="1270"/>
        <v/>
      </c>
      <c r="CW1160" s="94"/>
      <c r="CX1160" s="151" t="str">
        <f t="shared" si="1311"/>
        <v/>
      </c>
      <c r="CY1160" s="151" t="str">
        <f t="shared" si="1312"/>
        <v/>
      </c>
      <c r="CZ1160" s="152"/>
      <c r="DA1160" s="373" t="str">
        <f t="shared" si="1285"/>
        <v/>
      </c>
      <c r="DC1160" s="153">
        <f t="shared" si="1271"/>
        <v>0</v>
      </c>
      <c r="DD1160" s="153">
        <f t="shared" si="1272"/>
        <v>0</v>
      </c>
      <c r="DE1160" s="153">
        <f t="shared" si="1273"/>
        <v>0</v>
      </c>
      <c r="DF1160" s="158">
        <f t="shared" si="1274"/>
        <v>-4.7000000000000002E-3</v>
      </c>
      <c r="DG1160" s="159">
        <f t="shared" si="1286"/>
        <v>-1.1703000000000001</v>
      </c>
      <c r="DH1160" s="158">
        <f t="shared" si="1275"/>
        <v>3.1999999999999997E-3</v>
      </c>
      <c r="DI1160" s="159">
        <f t="shared" si="1287"/>
        <v>0.79679999999999995</v>
      </c>
      <c r="DJ1160" s="158">
        <f t="shared" si="1276"/>
        <v>-2.7000000000000001E-3</v>
      </c>
      <c r="DK1160" s="159">
        <f t="shared" si="1288"/>
        <v>-0.67230000000000001</v>
      </c>
      <c r="DL1160" s="158">
        <f t="shared" si="1277"/>
        <v>1.1999999999999999E-3</v>
      </c>
      <c r="DM1160" s="159">
        <f t="shared" si="1289"/>
        <v>0.29879999999999995</v>
      </c>
      <c r="DN1160" s="158">
        <f t="shared" si="1278"/>
        <v>1.46E-2</v>
      </c>
      <c r="DO1160" s="159">
        <f t="shared" si="1290"/>
        <v>3.6354000000000002</v>
      </c>
      <c r="DP1160" s="158">
        <f t="shared" si="1279"/>
        <v>-1.2999999999999999E-2</v>
      </c>
      <c r="DQ1160" s="159">
        <f t="shared" si="1291"/>
        <v>-3.2369999999999997</v>
      </c>
      <c r="DR1160" s="158">
        <f t="shared" si="1280"/>
        <v>-6.7000000000000002E-3</v>
      </c>
      <c r="DS1160" s="159">
        <f t="shared" si="1292"/>
        <v>-1.6683000000000001</v>
      </c>
      <c r="DT1160" s="158">
        <f t="shared" si="1281"/>
        <v>-1.2999999999999999E-2</v>
      </c>
      <c r="DU1160" s="159">
        <f t="shared" si="1293"/>
        <v>-3.2369999999999997</v>
      </c>
      <c r="DV1160" s="158">
        <f t="shared" si="1282"/>
        <v>-6.7000000000000002E-3</v>
      </c>
      <c r="DW1160" s="160">
        <f t="shared" si="1294"/>
        <v>-1.6683000000000001</v>
      </c>
    </row>
    <row r="1161" spans="1:127" ht="24.95" customHeight="1" x14ac:dyDescent="0.2">
      <c r="A1161" s="272">
        <v>1152</v>
      </c>
      <c r="B1161" s="336"/>
      <c r="C1161" s="332"/>
      <c r="D1161" s="333"/>
      <c r="E1161" s="334"/>
      <c r="F1161" s="335"/>
      <c r="G1161" s="334"/>
      <c r="H1161" s="371"/>
      <c r="I1161" s="334"/>
      <c r="J1161" s="334"/>
      <c r="K1161" s="334"/>
      <c r="L1161" s="334"/>
      <c r="M1161" s="334"/>
      <c r="N1161" s="334"/>
      <c r="O1161" s="337"/>
      <c r="P1161" s="337"/>
      <c r="Q1161" s="338" t="str">
        <f t="shared" si="1245"/>
        <v xml:space="preserve"> </v>
      </c>
      <c r="R1161" s="339" t="str">
        <f t="shared" si="1246"/>
        <v/>
      </c>
      <c r="S1161" s="340" t="str">
        <f t="shared" si="1299"/>
        <v/>
      </c>
      <c r="T1161" s="341" t="str">
        <f t="shared" si="1247"/>
        <v/>
      </c>
      <c r="U1161" s="341" t="str">
        <f t="shared" si="1248"/>
        <v/>
      </c>
      <c r="V1161" s="341" t="str">
        <f t="shared" si="1249"/>
        <v/>
      </c>
      <c r="W1161" s="341" t="str">
        <f t="shared" si="1250"/>
        <v/>
      </c>
      <c r="X1161" s="340" t="str">
        <f t="shared" si="1300"/>
        <v/>
      </c>
      <c r="Y1161" s="342" t="str">
        <f t="shared" si="1301"/>
        <v/>
      </c>
      <c r="Z1161" s="343" t="str">
        <f t="shared" si="1302"/>
        <v/>
      </c>
      <c r="AA1161" s="344" t="str">
        <f t="shared" si="1303"/>
        <v/>
      </c>
      <c r="AB1161" s="345" t="str">
        <f t="shared" si="1251"/>
        <v/>
      </c>
      <c r="AC1161" s="346" t="str">
        <f t="shared" si="1252"/>
        <v/>
      </c>
      <c r="AD1161" s="346" t="str">
        <f t="shared" si="1253"/>
        <v/>
      </c>
      <c r="AE1161" s="344" t="str">
        <f t="shared" si="1304"/>
        <v/>
      </c>
      <c r="AF1161" s="346" t="str">
        <f t="shared" si="1254"/>
        <v/>
      </c>
      <c r="AG1161" s="344" t="str">
        <f t="shared" si="1305"/>
        <v/>
      </c>
      <c r="AH1161" s="344" t="str">
        <f t="shared" si="1306"/>
        <v/>
      </c>
      <c r="AI1161" s="344" t="str">
        <f t="shared" si="1307"/>
        <v/>
      </c>
      <c r="AJ1161" s="346" t="str">
        <f t="shared" si="1308"/>
        <v/>
      </c>
      <c r="AK1161" s="346" t="str">
        <f t="shared" si="1309"/>
        <v/>
      </c>
      <c r="AL1161" s="347" t="str">
        <f t="shared" si="1310"/>
        <v/>
      </c>
      <c r="AM1161" s="141"/>
      <c r="AN1161" s="141"/>
      <c r="AO1161" s="142"/>
      <c r="AP1161" s="58">
        <f t="shared" si="1255"/>
        <v>0</v>
      </c>
      <c r="AQ1161" s="318">
        <f>SUM(AP$10:AP1161)</f>
        <v>0</v>
      </c>
      <c r="AR1161" s="143">
        <f t="shared" si="1313"/>
        <v>0.1</v>
      </c>
      <c r="AS1161" s="144" t="str">
        <f t="shared" si="1256"/>
        <v/>
      </c>
      <c r="AT1161" s="144" t="str">
        <f t="shared" si="1283"/>
        <v/>
      </c>
      <c r="AU1161" s="145"/>
      <c r="AV1161" s="58">
        <f t="shared" si="1314"/>
        <v>0</v>
      </c>
      <c r="AW1161" s="318">
        <f>SUM(AV$10:AV1161)</f>
        <v>0</v>
      </c>
      <c r="AX1161" s="319">
        <f t="shared" si="1315"/>
        <v>0.1</v>
      </c>
      <c r="AY1161" s="144" t="str">
        <f t="shared" si="1297"/>
        <v/>
      </c>
      <c r="AZ1161" s="144" t="str">
        <f t="shared" si="1298"/>
        <v/>
      </c>
      <c r="BA1161" s="144"/>
      <c r="BB1161" s="146" t="str">
        <f t="shared" si="1257"/>
        <v/>
      </c>
      <c r="BC1161" s="66" t="str">
        <f t="shared" si="1296"/>
        <v/>
      </c>
      <c r="BD1161" s="195" t="str">
        <f t="shared" si="1258"/>
        <v/>
      </c>
      <c r="BF1161" s="283"/>
      <c r="BG1161" s="286" t="str">
        <f t="shared" si="1259"/>
        <v/>
      </c>
      <c r="BY1161" s="211" t="str">
        <f t="shared" si="1260"/>
        <v/>
      </c>
      <c r="BZ1161" s="150" t="str">
        <f t="shared" si="1261"/>
        <v/>
      </c>
      <c r="CB1161" s="54" t="str">
        <f t="shared" si="1295"/>
        <v/>
      </c>
      <c r="CD1161" s="54" t="str">
        <f t="shared" si="1262"/>
        <v/>
      </c>
      <c r="CF1161" s="54" t="str">
        <f t="shared" si="1263"/>
        <v/>
      </c>
      <c r="CH1161" s="150" t="str">
        <f t="shared" si="1264"/>
        <v/>
      </c>
      <c r="CI1161" s="290"/>
      <c r="CJ1161" s="150" t="str">
        <f t="shared" si="1265"/>
        <v/>
      </c>
      <c r="CK1161" s="290"/>
      <c r="CL1161" s="54" t="str">
        <f t="shared" si="1284"/>
        <v/>
      </c>
      <c r="CM1161" s="290"/>
      <c r="CN1161" s="150" t="str">
        <f t="shared" si="1266"/>
        <v/>
      </c>
      <c r="CO1161" s="290"/>
      <c r="CP1161" s="150" t="str">
        <f t="shared" si="1267"/>
        <v/>
      </c>
      <c r="CQ1161" s="290"/>
      <c r="CR1161" s="150" t="str">
        <f t="shared" si="1268"/>
        <v/>
      </c>
      <c r="CS1161" s="290"/>
      <c r="CT1161" s="150" t="str">
        <f t="shared" si="1269"/>
        <v/>
      </c>
      <c r="CU1161" s="150"/>
      <c r="CV1161" s="150" t="str">
        <f t="shared" si="1270"/>
        <v/>
      </c>
      <c r="CW1161" s="94"/>
      <c r="CX1161" s="151" t="str">
        <f t="shared" si="1311"/>
        <v/>
      </c>
      <c r="CY1161" s="151" t="str">
        <f t="shared" si="1312"/>
        <v/>
      </c>
      <c r="CZ1161" s="152"/>
      <c r="DA1161" s="373" t="str">
        <f t="shared" si="1285"/>
        <v/>
      </c>
      <c r="DC1161" s="153">
        <f t="shared" si="1271"/>
        <v>0</v>
      </c>
      <c r="DD1161" s="153">
        <f t="shared" si="1272"/>
        <v>0</v>
      </c>
      <c r="DE1161" s="153">
        <f t="shared" si="1273"/>
        <v>0</v>
      </c>
      <c r="DF1161" s="158">
        <f t="shared" si="1274"/>
        <v>-4.7000000000000002E-3</v>
      </c>
      <c r="DG1161" s="159">
        <f t="shared" si="1286"/>
        <v>-1.1703000000000001</v>
      </c>
      <c r="DH1161" s="158">
        <f t="shared" si="1275"/>
        <v>3.1999999999999997E-3</v>
      </c>
      <c r="DI1161" s="159">
        <f t="shared" si="1287"/>
        <v>0.79679999999999995</v>
      </c>
      <c r="DJ1161" s="158">
        <f t="shared" si="1276"/>
        <v>-2.7000000000000001E-3</v>
      </c>
      <c r="DK1161" s="159">
        <f t="shared" si="1288"/>
        <v>-0.67230000000000001</v>
      </c>
      <c r="DL1161" s="158">
        <f t="shared" si="1277"/>
        <v>1.1999999999999999E-3</v>
      </c>
      <c r="DM1161" s="159">
        <f t="shared" si="1289"/>
        <v>0.29879999999999995</v>
      </c>
      <c r="DN1161" s="158">
        <f t="shared" si="1278"/>
        <v>1.46E-2</v>
      </c>
      <c r="DO1161" s="159">
        <f t="shared" si="1290"/>
        <v>3.6354000000000002</v>
      </c>
      <c r="DP1161" s="158">
        <f t="shared" si="1279"/>
        <v>-1.2999999999999999E-2</v>
      </c>
      <c r="DQ1161" s="159">
        <f t="shared" si="1291"/>
        <v>-3.2369999999999997</v>
      </c>
      <c r="DR1161" s="158">
        <f t="shared" si="1280"/>
        <v>-6.7000000000000002E-3</v>
      </c>
      <c r="DS1161" s="159">
        <f t="shared" si="1292"/>
        <v>-1.6683000000000001</v>
      </c>
      <c r="DT1161" s="158">
        <f t="shared" si="1281"/>
        <v>-1.2999999999999999E-2</v>
      </c>
      <c r="DU1161" s="159">
        <f t="shared" si="1293"/>
        <v>-3.2369999999999997</v>
      </c>
      <c r="DV1161" s="158">
        <f t="shared" si="1282"/>
        <v>-6.7000000000000002E-3</v>
      </c>
      <c r="DW1161" s="160">
        <f t="shared" si="1294"/>
        <v>-1.6683000000000001</v>
      </c>
    </row>
    <row r="1162" spans="1:127" ht="24.95" customHeight="1" x14ac:dyDescent="0.2">
      <c r="A1162" s="272">
        <v>1153</v>
      </c>
      <c r="B1162" s="336"/>
      <c r="C1162" s="332"/>
      <c r="D1162" s="333"/>
      <c r="E1162" s="334"/>
      <c r="F1162" s="335"/>
      <c r="G1162" s="334"/>
      <c r="H1162" s="371"/>
      <c r="I1162" s="334"/>
      <c r="J1162" s="334"/>
      <c r="K1162" s="334"/>
      <c r="L1162" s="334"/>
      <c r="M1162" s="334"/>
      <c r="N1162" s="334"/>
      <c r="O1162" s="337"/>
      <c r="P1162" s="337"/>
      <c r="Q1162" s="338" t="str">
        <f t="shared" ref="Q1162:Q1225" si="1316">IF(P1162=""," ",IF($N$3="in WC",IF(F1162="","",IF(F1162=6,DF1162,IF(F1162=8,DH1162,IF(F1162=10,DJ1162,IF(F1162=12,DL1162,IF(F1162=14,DN1162,IF(F1162="12x18",DP1162,IF(F1162="12x24",DR1162,IF(F1162="12x36",DT1162,IF(F1162="12x48",DV1162)))))))))),IF(F1162=6,DG1162,IF(F1162=8,DI1162,IF(F1162=10,DK1162,IF(F1162=12,DM1162,IF(F1162=14,DO1162,IF(F1162="12x18",DQ1162,IF(F1162="12x24",DS1162,IF(F1162="12x36",DU1162,IF(F1162="12x48",DW1162)))))))))))</f>
        <v xml:space="preserve"> </v>
      </c>
      <c r="R1162" s="339" t="str">
        <f t="shared" ref="R1162:R1225" si="1317">IF(F1162="","",LOOKUP(F1162,$BI$14:$BI$22,$BP$14:$BP$22))</f>
        <v/>
      </c>
      <c r="S1162" s="340" t="str">
        <f t="shared" si="1299"/>
        <v/>
      </c>
      <c r="T1162" s="341" t="str">
        <f t="shared" ref="T1162:T1225" si="1318">IF(F1162="","",IF($N$2="CFM",LOOKUP(F1162,$BI$14:$BJ$22),IF($N$2="LPS", LOOKUP(F1162,$BI$173:$BJ$181),IF($N$2="CMH",LOOKUP(F1162,$BI$187:$BJ$195)," "))))</f>
        <v/>
      </c>
      <c r="U1162" s="341" t="str">
        <f t="shared" ref="U1162:U1225" si="1319">IF(F1162="","",IF($N$2="CFM",LOOKUP(F1162,$BI$14:$BI$22,$BL$14:$BL$22),IF($N$2="LPS", LOOKUP(F1162,$BI$173:$BI$181,$BL$173:$BL$181),IF($N$2="CMH",LOOKUP(F1162,$BI$187:$BI$195,$BL$187:$BL$195)," "))))</f>
        <v/>
      </c>
      <c r="V1162" s="341" t="str">
        <f t="shared" ref="V1162:V1225" si="1320">IF(F1162="","",IF($N$2="CFM",LOOKUP(F1162,$BI$14:$BI$22,$BM$14:$BM$22),IF($N$2="LPS", LOOKUP(F1162,$BI$173:$BI$181,$BM$173:$BM$181),IF($N$2="CMH",LOOKUP(F1162,$BI$187:$BI$195,$BM$187:$BM$195)," "))))</f>
        <v/>
      </c>
      <c r="W1162" s="341" t="str">
        <f t="shared" ref="W1162:W1225" si="1321">IF(F1162="","",IF($N$2="CFM",LOOKUP(F1162,$BI$14:$BI$22,$BN$14:$BN$22),IF($N$2="LPS", LOOKUP(F1162,$BI$173:$BI$181,$BN$173:$BN$181),IF($N$2="CMH",LOOKUP(F1162,$BI$187:$BI$195,$BN$187:$BN$195)," "))))</f>
        <v/>
      </c>
      <c r="X1162" s="340" t="str">
        <f t="shared" si="1300"/>
        <v/>
      </c>
      <c r="Y1162" s="342" t="str">
        <f t="shared" si="1301"/>
        <v/>
      </c>
      <c r="Z1162" s="343" t="str">
        <f t="shared" si="1302"/>
        <v/>
      </c>
      <c r="AA1162" s="344" t="str">
        <f t="shared" si="1303"/>
        <v/>
      </c>
      <c r="AB1162" s="345" t="str">
        <f t="shared" ref="AB1162:AB1225" si="1322">IF(F1162="","",LOOKUP(F1162,$BI$14:$BI$22,$BQ$14:$BQ$22))</f>
        <v/>
      </c>
      <c r="AC1162" s="346" t="str">
        <f t="shared" ref="AC1162:AC1225" si="1323">IF(G1162="","",LOOKUP(G1162,$BI$31:$BJ$37))</f>
        <v/>
      </c>
      <c r="AD1162" s="346" t="str">
        <f t="shared" ref="AD1162:AD1225" si="1324">IF(H1162="","",LOOKUP(H1162,$BI$41:$BJ$47))</f>
        <v/>
      </c>
      <c r="AE1162" s="344" t="str">
        <f t="shared" si="1304"/>
        <v/>
      </c>
      <c r="AF1162" s="346" t="str">
        <f t="shared" ref="AF1162:AF1225" si="1325">IF(F1162="","",LOOKUP(F1162,$BI$14:$BI$22,$BO$14:$BO$22))</f>
        <v/>
      </c>
      <c r="AG1162" s="344" t="str">
        <f t="shared" si="1305"/>
        <v/>
      </c>
      <c r="AH1162" s="344" t="str">
        <f t="shared" si="1306"/>
        <v/>
      </c>
      <c r="AI1162" s="344" t="str">
        <f t="shared" si="1307"/>
        <v/>
      </c>
      <c r="AJ1162" s="346" t="str">
        <f t="shared" si="1308"/>
        <v/>
      </c>
      <c r="AK1162" s="346" t="str">
        <f t="shared" si="1309"/>
        <v/>
      </c>
      <c r="AL1162" s="347" t="str">
        <f t="shared" si="1310"/>
        <v/>
      </c>
      <c r="AM1162" s="141"/>
      <c r="AN1162" s="141"/>
      <c r="AO1162" s="142"/>
      <c r="AP1162" s="58">
        <f t="shared" ref="AP1162:AP1225" si="1326">IF(S1162="NO",1,0)</f>
        <v>0</v>
      </c>
      <c r="AQ1162" s="318">
        <f>SUM(AP$10:AP1162)</f>
        <v>0</v>
      </c>
      <c r="AR1162" s="143">
        <f t="shared" si="1313"/>
        <v>0.1</v>
      </c>
      <c r="AS1162" s="144" t="str">
        <f t="shared" ref="AS1162:AS1225" si="1327">IF(S1162="NO",C1162,"")</f>
        <v/>
      </c>
      <c r="AT1162" s="144" t="str">
        <f t="shared" si="1283"/>
        <v/>
      </c>
      <c r="AU1162" s="145"/>
      <c r="AV1162" s="58">
        <f t="shared" si="1314"/>
        <v>0</v>
      </c>
      <c r="AW1162" s="318">
        <f>SUM(AV$10:AV1162)</f>
        <v>0</v>
      </c>
      <c r="AX1162" s="319">
        <f t="shared" si="1315"/>
        <v>0.1</v>
      </c>
      <c r="AY1162" s="144" t="str">
        <f t="shared" si="1297"/>
        <v/>
      </c>
      <c r="AZ1162" s="144" t="str">
        <f t="shared" si="1298"/>
        <v/>
      </c>
      <c r="BA1162" s="144"/>
      <c r="BB1162" s="146" t="str">
        <f t="shared" ref="BB1162:BB1225" si="1328">CONCATENATE(Y1162,Z1162,AB1162,AC1162,AD1162,AE1162,AF1162,AG1162,AH1162,AI1162,AJ1162,AK1162,AL1162)</f>
        <v/>
      </c>
      <c r="BC1162" s="66" t="str">
        <f t="shared" si="1296"/>
        <v/>
      </c>
      <c r="BD1162" s="195" t="str">
        <f t="shared" ref="BD1162:BD1225" si="1329">IF(N1162="","",N1162)</f>
        <v/>
      </c>
      <c r="BF1162" s="283"/>
      <c r="BG1162" s="286" t="str">
        <f t="shared" ref="BG1162:BG1225" si="1330">IF(D1162="","",Q1162-$T$3)</f>
        <v/>
      </c>
      <c r="BY1162" s="211" t="str">
        <f t="shared" ref="BY1162:BY1225" si="1331">IF(G1162="","",IF(LEFT(G1162,3)="304","_304SS",IF(LEFT(G1162,3)="316","_316SS",G1162)))</f>
        <v/>
      </c>
      <c r="BZ1162" s="150" t="str">
        <f t="shared" ref="BZ1162:BZ1225" si="1332">IF(E1162="AVT3000","AV3000X",IF(E1162="AVC5000","AVC5000X",IF(E1162="H-AVT3000","H_AV3000",IF(E1162="H-AVC5000","H_AVC5000",""))))</f>
        <v/>
      </c>
      <c r="CB1162" s="54" t="str">
        <f t="shared" si="1295"/>
        <v/>
      </c>
      <c r="CD1162" s="54" t="str">
        <f t="shared" ref="CD1162:CD1225" si="1333">IF(D1162="supply","supply",IF(D1162="FH Exhaust","FHExhaust", IF(D1162="GE","GE",IF(D1162="Other Exhaust","OtherExhaust",IF(D1162="Return","Return",IF(D1162="Cage Rack","CageRack",IF(D1162="Bio Safety Cab","BioSafetyCab",IF(D1162="Canopy Ex","CanopyEx",IF(D1162="Snorkel","Snorkel",IF(D1162="Acid resistant","AcidRes",""))))))))))</f>
        <v/>
      </c>
      <c r="CF1162" s="54" t="str">
        <f t="shared" ref="CF1162:CF1225" si="1334">IF(D1162="supply","supplyV",IF(D1162="FH Exhaust","FHExhaustV",IF(D1162="GE","GEV",IF(D1162="Other Exhaust","OtherExhaustV",IF(D1162="Return","ReturnV",IF(D1162="Cage Rack","CageRackV",IF(D1162="Bio Safety Cab","BioSafetyCabV",IF(D1162="Canopy Ex","CanopyExV",IF(D1162="Snorkel","SnorkelV",IF(D1162="Acid resistant","AcidResV",""))))))))))</f>
        <v/>
      </c>
      <c r="CH1162" s="150" t="str">
        <f t="shared" ref="CH1162:CH1225" si="1335">IF(F1162=6,"AL",IF(F1162=8,"AL",(IF(F1162=10,"AL",IF(F1162=12,"AL",IF(F1162=14,"AL",IF(F1162="12x18","NOAL",IF(F1162="12x24","NOAL",IF(F1162="12x36","NOAL",IF(F1162="12x48","NOAL",""))))))))))</f>
        <v/>
      </c>
      <c r="CI1162" s="290"/>
      <c r="CJ1162" s="150" t="str">
        <f t="shared" ref="CJ1162:CJ1225" si="1336">IF(AND(D1162="acid resistant",E1162="AVC5000"),"AVC5000MC",IF(AND(D1162="acid resistant",E1162="AVT3000"),"AV3000MC",IF(E1162="AVT3000","AV3000M",IF(E1162="AVC5000","AVC5000M",IF(E1162="H-AVT3000","H_AV3000M",IF(E1162="H-AVC5000","H_AVC5000M",""))))))</f>
        <v/>
      </c>
      <c r="CK1162" s="290"/>
      <c r="CL1162" s="54" t="str">
        <f t="shared" si="1284"/>
        <v/>
      </c>
      <c r="CM1162" s="290"/>
      <c r="CN1162" s="150" t="str">
        <f t="shared" ref="CN1162:CN1225" si="1337">IF(G1162="PFAcoated","NOSOPFA",IF(F1162=6,"NOSO",IF(F1162=8,"SO",(IF(F1162=10,"SO",IF(F1162=12,"SO",IF(F1162=14,"SO",IF(F1162="12x18","SO",IF(F1162="12x24","SO",IF(F1162="12x36","SO",IF(F1162="12x48","SO","")))))))))))</f>
        <v/>
      </c>
      <c r="CO1162" s="290"/>
      <c r="CP1162" s="150" t="str">
        <f t="shared" ref="CP1162:CP1225" si="1338">IF(G1162="","",IF(G1162="PFACoated", "NOFL","FL"))</f>
        <v/>
      </c>
      <c r="CQ1162" s="290"/>
      <c r="CR1162" s="150" t="str">
        <f t="shared" ref="CR1162:CR1225" si="1339">IF(S1162="YES","CTL",IF(S1162="NO","NOCTL",""))</f>
        <v/>
      </c>
      <c r="CS1162" s="290"/>
      <c r="CT1162" s="150" t="str">
        <f t="shared" ref="CT1162:CT1225" si="1340">IF(E1162="H-AVT3000","H_AVT3A",IF(E1162="AVT3000","AVT3A",IF(E1162="H-AVC5000","AVCA",IF(E1162="AVC5000","AVCA",""))))</f>
        <v/>
      </c>
      <c r="CU1162" s="150"/>
      <c r="CV1162" s="150" t="str">
        <f t="shared" ref="CV1162:CV1225" si="1341">IF(E1162="","",IF(E1162="H-AVT3000","H_AVT3B",IF(E1162="AVT3000","AVT3B",IF(E1162="H-AVC5000","AVCB",IF(E1162="AVC5000","AVCB")))))</f>
        <v/>
      </c>
      <c r="CW1162" s="94"/>
      <c r="CX1162" s="151" t="str">
        <f t="shared" si="1311"/>
        <v/>
      </c>
      <c r="CY1162" s="151" t="str">
        <f t="shared" si="1312"/>
        <v/>
      </c>
      <c r="CZ1162" s="152"/>
      <c r="DA1162" s="373" t="str">
        <f t="shared" si="1285"/>
        <v/>
      </c>
      <c r="DC1162" s="153">
        <f t="shared" ref="DC1162:DC1225" si="1342">P1162</f>
        <v>0</v>
      </c>
      <c r="DD1162" s="153">
        <f t="shared" ref="DD1162:DD1225" si="1343">P1162*$DD$6</f>
        <v>0</v>
      </c>
      <c r="DE1162" s="153">
        <f t="shared" ref="DE1162:DE1225" si="1344">P1162*$DE$6</f>
        <v>0</v>
      </c>
      <c r="DF1162" s="158">
        <f t="shared" ref="DF1162:DF1225" si="1345">IF($N$2="CFM",(0.0026*(($DC1162)/25)^2+0.0035*($DC1162)/25-0.0047),IF($N$2="LPS",(0.0026*(($DD1162)/25)^2+0.0035*($DD1162)/25-0.0047),IF($N$2="CMH",(0.0026*(($DE1162)/25)^2+0.0035*($DE1162)/25-0.0047),"")))</f>
        <v>-4.7000000000000002E-3</v>
      </c>
      <c r="DG1162" s="159">
        <f t="shared" si="1286"/>
        <v>-1.1703000000000001</v>
      </c>
      <c r="DH1162" s="158">
        <f t="shared" ref="DH1162:DH1225" si="1346">IF($N$2="CFM",(0.0017*(($DC1162-50)/50)^2+0.0041*($DC1162-50)/50+0.0056),IF($N$2="LPS",(0.0017*(($DD1162-50)/50)^2+0.0041*($DD1162-50)/50+0.0056),IF($N$2="CMH",(0.0017*(($DE1162-50)/50)^2+0.0041*($DE1162-50)/50+0.0056),"")))</f>
        <v>3.1999999999999997E-3</v>
      </c>
      <c r="DI1162" s="159">
        <f t="shared" si="1287"/>
        <v>0.79679999999999995</v>
      </c>
      <c r="DJ1162" s="158">
        <f t="shared" ref="DJ1162:DJ1225" si="1347">IF($N$2="CFM",(0.0026*(($DC1162)/100)^2+0.0012*($DC1162)/100-0.0027),IF($N$2="LPS",(0.0026*(($DD1162)/100)^2+0.0012*($DD1162)/100-0.0027),IF($N$2="CMH",(0.0026*(($DE1162)/100)^2+0.0012*($DE1162)/100-0.0027),"")))</f>
        <v>-2.7000000000000001E-3</v>
      </c>
      <c r="DK1162" s="159">
        <f t="shared" si="1288"/>
        <v>-0.67230000000000001</v>
      </c>
      <c r="DL1162" s="158">
        <f t="shared" ref="DL1162:DL1225" si="1348">IF($N$2="CFM",(0.0056*(($DC1162)/200)^2-0.0008*($DC1162)/200+0.0012),IF($N$2="LPS",(0.0056*(($DD1162)/200)^2-0.0008*($DD1162)/200+0.0012),IF($N$2="CMH",(0.0056*(($DE1162)/200)^2-0.0008*($DE1162)/200+0.0012),"")))</f>
        <v>1.1999999999999999E-3</v>
      </c>
      <c r="DM1162" s="159">
        <f t="shared" si="1289"/>
        <v>0.29879999999999995</v>
      </c>
      <c r="DN1162" s="158">
        <f t="shared" ref="DN1162:DN1225" si="1349">IF($N$2="CFM",(0.0062*(($DC1162)/300)^2-0.0094*($DC1162)/300+0.0146),IF($N$2="LPS",(0.0062*(($DD1162)/300)^2-0.0094*($DD1162)/300+0.0146),IF($N$2="CMH",(0.0062*(($DE1162)/300)^2-0.0094*($DE1162)/300+0.0146),"")))</f>
        <v>1.46E-2</v>
      </c>
      <c r="DO1162" s="159">
        <f t="shared" si="1290"/>
        <v>3.6354000000000002</v>
      </c>
      <c r="DP1162" s="158">
        <f t="shared" ref="DP1162:DP1225" si="1350">IF($N$2="CFM",(0.0058*((DC1162)/400)^2+0.0106*(DC1162)/400-0.013),IF($N$2="LPS",(0.0058*((DD1162)/400)^2+0.0106*(DD1162)/400-0.013),IF($N$2="CMH",(0.0058*((DE1162)/400)^2+0.0106*(DE1162)/400-0.013),"")))</f>
        <v>-1.2999999999999999E-2</v>
      </c>
      <c r="DQ1162" s="159">
        <f t="shared" si="1291"/>
        <v>-3.2369999999999997</v>
      </c>
      <c r="DR1162" s="158">
        <f t="shared" ref="DR1162:DR1225" si="1351">IF($N$2="CFM",(0.0063*(($DC1162)/500)^2+0.0066*($DC1162)/500-0.0067),IF($N$2="LPS",(0.0063*(($DD1162)/500)^2+0.0066*($DD1162)/500-0.0067),IF($N$2="CMH",(0.0063*(($DE1162)/500)^2+0.0066*($DE1162)/500-0.0067),"")))</f>
        <v>-6.7000000000000002E-3</v>
      </c>
      <c r="DS1162" s="159">
        <f t="shared" si="1292"/>
        <v>-1.6683000000000001</v>
      </c>
      <c r="DT1162" s="158">
        <f t="shared" ref="DT1162:DT1225" si="1352">IF($N$2="CFM",(0.0058*(($DC1162)/800)^2+0.0106*($DC1162)/800-0.013),IF($N$2="LPS",(0.0058*(($DD1162)/800)^2+0.0106*($DD1162)/800-0.013),IF($N$2="CMH",(0.0058*(($DE1162)/800)^2+0.0106*($DE1162)/800-0.013),"")))</f>
        <v>-1.2999999999999999E-2</v>
      </c>
      <c r="DU1162" s="159">
        <f t="shared" si="1293"/>
        <v>-3.2369999999999997</v>
      </c>
      <c r="DV1162" s="158">
        <f t="shared" ref="DV1162:DV1225" si="1353">IF($N$2="CFM",(0.0063*(($DC1162)/1000)^2+0.0066*($DC1162)/1000-0.0067),IF($N$2="LPS",(0.0063*(($DD1162)/1000)^2+0.0066*($DD1162)/1000-0.0067),IF($N$2="CMH",(0.0063*(($DE1162)/1000)^2+0.0066*($DE1162)/1000-0.0067),"")))</f>
        <v>-6.7000000000000002E-3</v>
      </c>
      <c r="DW1162" s="160">
        <f t="shared" si="1294"/>
        <v>-1.6683000000000001</v>
      </c>
    </row>
    <row r="1163" spans="1:127" ht="24.95" customHeight="1" x14ac:dyDescent="0.2">
      <c r="A1163" s="272">
        <v>1154</v>
      </c>
      <c r="B1163" s="336"/>
      <c r="C1163" s="332"/>
      <c r="D1163" s="333"/>
      <c r="E1163" s="334"/>
      <c r="F1163" s="335"/>
      <c r="G1163" s="334"/>
      <c r="H1163" s="371"/>
      <c r="I1163" s="334"/>
      <c r="J1163" s="334"/>
      <c r="K1163" s="334"/>
      <c r="L1163" s="334"/>
      <c r="M1163" s="334"/>
      <c r="N1163" s="334"/>
      <c r="O1163" s="337"/>
      <c r="P1163" s="337"/>
      <c r="Q1163" s="338" t="str">
        <f t="shared" si="1316"/>
        <v xml:space="preserve"> </v>
      </c>
      <c r="R1163" s="339" t="str">
        <f t="shared" si="1317"/>
        <v/>
      </c>
      <c r="S1163" s="340" t="str">
        <f t="shared" si="1299"/>
        <v/>
      </c>
      <c r="T1163" s="341" t="str">
        <f t="shared" si="1318"/>
        <v/>
      </c>
      <c r="U1163" s="341" t="str">
        <f t="shared" si="1319"/>
        <v/>
      </c>
      <c r="V1163" s="341" t="str">
        <f t="shared" si="1320"/>
        <v/>
      </c>
      <c r="W1163" s="341" t="str">
        <f t="shared" si="1321"/>
        <v/>
      </c>
      <c r="X1163" s="340" t="str">
        <f t="shared" si="1300"/>
        <v/>
      </c>
      <c r="Y1163" s="342" t="str">
        <f t="shared" si="1301"/>
        <v/>
      </c>
      <c r="Z1163" s="343" t="str">
        <f t="shared" si="1302"/>
        <v/>
      </c>
      <c r="AA1163" s="344" t="str">
        <f t="shared" si="1303"/>
        <v/>
      </c>
      <c r="AB1163" s="345" t="str">
        <f t="shared" si="1322"/>
        <v/>
      </c>
      <c r="AC1163" s="346" t="str">
        <f t="shared" si="1323"/>
        <v/>
      </c>
      <c r="AD1163" s="346" t="str">
        <f t="shared" si="1324"/>
        <v/>
      </c>
      <c r="AE1163" s="344" t="str">
        <f t="shared" si="1304"/>
        <v/>
      </c>
      <c r="AF1163" s="346" t="str">
        <f t="shared" si="1325"/>
        <v/>
      </c>
      <c r="AG1163" s="344" t="str">
        <f t="shared" si="1305"/>
        <v/>
      </c>
      <c r="AH1163" s="344" t="str">
        <f t="shared" si="1306"/>
        <v/>
      </c>
      <c r="AI1163" s="344" t="str">
        <f t="shared" si="1307"/>
        <v/>
      </c>
      <c r="AJ1163" s="346" t="str">
        <f t="shared" si="1308"/>
        <v/>
      </c>
      <c r="AK1163" s="346" t="str">
        <f t="shared" si="1309"/>
        <v/>
      </c>
      <c r="AL1163" s="347" t="str">
        <f t="shared" si="1310"/>
        <v/>
      </c>
      <c r="AM1163" s="141"/>
      <c r="AN1163" s="141"/>
      <c r="AO1163" s="142"/>
      <c r="AP1163" s="58">
        <f t="shared" si="1326"/>
        <v>0</v>
      </c>
      <c r="AQ1163" s="318">
        <f>SUM(AP$10:AP1163)</f>
        <v>0</v>
      </c>
      <c r="AR1163" s="143">
        <f t="shared" si="1313"/>
        <v>0.1</v>
      </c>
      <c r="AS1163" s="144" t="str">
        <f t="shared" si="1327"/>
        <v/>
      </c>
      <c r="AT1163" s="144" t="str">
        <f t="shared" ref="AT1163:AT1226" si="1354">IF(S1163="no",IF(B1163="","",B1163),"")</f>
        <v/>
      </c>
      <c r="AU1163" s="145"/>
      <c r="AV1163" s="58">
        <f t="shared" si="1314"/>
        <v>0</v>
      </c>
      <c r="AW1163" s="318">
        <f>SUM(AV$10:AV1163)</f>
        <v>0</v>
      </c>
      <c r="AX1163" s="319">
        <f t="shared" si="1315"/>
        <v>0.1</v>
      </c>
      <c r="AY1163" s="144" t="str">
        <f t="shared" si="1297"/>
        <v/>
      </c>
      <c r="AZ1163" s="144" t="str">
        <f t="shared" si="1298"/>
        <v/>
      </c>
      <c r="BA1163" s="144"/>
      <c r="BB1163" s="146" t="str">
        <f t="shared" si="1328"/>
        <v/>
      </c>
      <c r="BC1163" s="66" t="str">
        <f t="shared" si="1296"/>
        <v/>
      </c>
      <c r="BD1163" s="195" t="str">
        <f t="shared" si="1329"/>
        <v/>
      </c>
      <c r="BF1163" s="283"/>
      <c r="BG1163" s="286" t="str">
        <f t="shared" si="1330"/>
        <v/>
      </c>
      <c r="BY1163" s="211" t="str">
        <f t="shared" si="1331"/>
        <v/>
      </c>
      <c r="BZ1163" s="150" t="str">
        <f t="shared" si="1332"/>
        <v/>
      </c>
      <c r="CB1163" s="54" t="str">
        <f t="shared" si="1295"/>
        <v/>
      </c>
      <c r="CD1163" s="54" t="str">
        <f t="shared" si="1333"/>
        <v/>
      </c>
      <c r="CF1163" s="54" t="str">
        <f t="shared" si="1334"/>
        <v/>
      </c>
      <c r="CH1163" s="150" t="str">
        <f t="shared" si="1335"/>
        <v/>
      </c>
      <c r="CI1163" s="290"/>
      <c r="CJ1163" s="150" t="str">
        <f t="shared" si="1336"/>
        <v/>
      </c>
      <c r="CK1163" s="290"/>
      <c r="CL1163" s="54" t="str">
        <f t="shared" ref="CL1163:CL1226" si="1355">IF(CD1163="CageRack","AVC5000CRM",CJ1163)</f>
        <v/>
      </c>
      <c r="CM1163" s="290"/>
      <c r="CN1163" s="150" t="str">
        <f t="shared" si="1337"/>
        <v/>
      </c>
      <c r="CO1163" s="290"/>
      <c r="CP1163" s="150" t="str">
        <f t="shared" si="1338"/>
        <v/>
      </c>
      <c r="CQ1163" s="290"/>
      <c r="CR1163" s="150" t="str">
        <f t="shared" si="1339"/>
        <v/>
      </c>
      <c r="CS1163" s="290"/>
      <c r="CT1163" s="150" t="str">
        <f t="shared" si="1340"/>
        <v/>
      </c>
      <c r="CU1163" s="150"/>
      <c r="CV1163" s="150" t="str">
        <f t="shared" si="1341"/>
        <v/>
      </c>
      <c r="CW1163" s="94"/>
      <c r="CX1163" s="151" t="str">
        <f t="shared" si="1311"/>
        <v/>
      </c>
      <c r="CY1163" s="151" t="str">
        <f t="shared" si="1312"/>
        <v/>
      </c>
      <c r="CZ1163" s="152"/>
      <c r="DA1163" s="373" t="str">
        <f t="shared" ref="DA1163:DA1226" si="1356">IF(H1163="","",VLOOKUP(H1163,$BI$41:$BJ$47,2))</f>
        <v/>
      </c>
      <c r="DC1163" s="153">
        <f t="shared" si="1342"/>
        <v>0</v>
      </c>
      <c r="DD1163" s="153">
        <f t="shared" si="1343"/>
        <v>0</v>
      </c>
      <c r="DE1163" s="153">
        <f t="shared" si="1344"/>
        <v>0</v>
      </c>
      <c r="DF1163" s="158">
        <f t="shared" si="1345"/>
        <v>-4.7000000000000002E-3</v>
      </c>
      <c r="DG1163" s="159">
        <f t="shared" ref="DG1163:DG1226" si="1357">DF1163*249</f>
        <v>-1.1703000000000001</v>
      </c>
      <c r="DH1163" s="158">
        <f t="shared" si="1346"/>
        <v>3.1999999999999997E-3</v>
      </c>
      <c r="DI1163" s="159">
        <f t="shared" ref="DI1163:DI1226" si="1358">DH1163*249</f>
        <v>0.79679999999999995</v>
      </c>
      <c r="DJ1163" s="158">
        <f t="shared" si="1347"/>
        <v>-2.7000000000000001E-3</v>
      </c>
      <c r="DK1163" s="159">
        <f t="shared" ref="DK1163:DK1226" si="1359">DJ1163*249</f>
        <v>-0.67230000000000001</v>
      </c>
      <c r="DL1163" s="158">
        <f t="shared" si="1348"/>
        <v>1.1999999999999999E-3</v>
      </c>
      <c r="DM1163" s="159">
        <f t="shared" ref="DM1163:DM1226" si="1360">DL1163*249</f>
        <v>0.29879999999999995</v>
      </c>
      <c r="DN1163" s="158">
        <f t="shared" si="1349"/>
        <v>1.46E-2</v>
      </c>
      <c r="DO1163" s="159">
        <f t="shared" ref="DO1163:DO1226" si="1361">DN1163*249</f>
        <v>3.6354000000000002</v>
      </c>
      <c r="DP1163" s="158">
        <f t="shared" si="1350"/>
        <v>-1.2999999999999999E-2</v>
      </c>
      <c r="DQ1163" s="159">
        <f t="shared" ref="DQ1163:DQ1226" si="1362">DP1163*249</f>
        <v>-3.2369999999999997</v>
      </c>
      <c r="DR1163" s="158">
        <f t="shared" si="1351"/>
        <v>-6.7000000000000002E-3</v>
      </c>
      <c r="DS1163" s="159">
        <f t="shared" ref="DS1163:DS1226" si="1363">DR1163*249</f>
        <v>-1.6683000000000001</v>
      </c>
      <c r="DT1163" s="158">
        <f t="shared" si="1352"/>
        <v>-1.2999999999999999E-2</v>
      </c>
      <c r="DU1163" s="159">
        <f t="shared" ref="DU1163:DU1226" si="1364">DT1163*249</f>
        <v>-3.2369999999999997</v>
      </c>
      <c r="DV1163" s="158">
        <f t="shared" si="1353"/>
        <v>-6.7000000000000002E-3</v>
      </c>
      <c r="DW1163" s="160">
        <f t="shared" ref="DW1163:DW1226" si="1365">DV1163*249</f>
        <v>-1.6683000000000001</v>
      </c>
    </row>
    <row r="1164" spans="1:127" ht="24.95" customHeight="1" x14ac:dyDescent="0.2">
      <c r="A1164" s="272">
        <v>1155</v>
      </c>
      <c r="B1164" s="336"/>
      <c r="C1164" s="332"/>
      <c r="D1164" s="333"/>
      <c r="E1164" s="334"/>
      <c r="F1164" s="335"/>
      <c r="G1164" s="334"/>
      <c r="H1164" s="371"/>
      <c r="I1164" s="334"/>
      <c r="J1164" s="334"/>
      <c r="K1164" s="334"/>
      <c r="L1164" s="334"/>
      <c r="M1164" s="334"/>
      <c r="N1164" s="334"/>
      <c r="O1164" s="337"/>
      <c r="P1164" s="337"/>
      <c r="Q1164" s="338" t="str">
        <f t="shared" si="1316"/>
        <v xml:space="preserve"> </v>
      </c>
      <c r="R1164" s="339" t="str">
        <f t="shared" si="1317"/>
        <v/>
      </c>
      <c r="S1164" s="340" t="str">
        <f t="shared" si="1299"/>
        <v/>
      </c>
      <c r="T1164" s="341" t="str">
        <f t="shared" si="1318"/>
        <v/>
      </c>
      <c r="U1164" s="341" t="str">
        <f t="shared" si="1319"/>
        <v/>
      </c>
      <c r="V1164" s="341" t="str">
        <f t="shared" si="1320"/>
        <v/>
      </c>
      <c r="W1164" s="341" t="str">
        <f t="shared" si="1321"/>
        <v/>
      </c>
      <c r="X1164" s="340" t="str">
        <f t="shared" si="1300"/>
        <v/>
      </c>
      <c r="Y1164" s="342" t="str">
        <f t="shared" si="1301"/>
        <v/>
      </c>
      <c r="Z1164" s="343" t="str">
        <f t="shared" si="1302"/>
        <v/>
      </c>
      <c r="AA1164" s="344" t="str">
        <f t="shared" si="1303"/>
        <v/>
      </c>
      <c r="AB1164" s="345" t="str">
        <f t="shared" si="1322"/>
        <v/>
      </c>
      <c r="AC1164" s="346" t="str">
        <f t="shared" si="1323"/>
        <v/>
      </c>
      <c r="AD1164" s="346" t="str">
        <f t="shared" si="1324"/>
        <v/>
      </c>
      <c r="AE1164" s="344" t="str">
        <f t="shared" si="1304"/>
        <v/>
      </c>
      <c r="AF1164" s="346" t="str">
        <f t="shared" si="1325"/>
        <v/>
      </c>
      <c r="AG1164" s="344" t="str">
        <f t="shared" si="1305"/>
        <v/>
      </c>
      <c r="AH1164" s="344" t="str">
        <f t="shared" si="1306"/>
        <v/>
      </c>
      <c r="AI1164" s="344" t="str">
        <f t="shared" si="1307"/>
        <v/>
      </c>
      <c r="AJ1164" s="346" t="str">
        <f t="shared" si="1308"/>
        <v/>
      </c>
      <c r="AK1164" s="346" t="str">
        <f t="shared" si="1309"/>
        <v/>
      </c>
      <c r="AL1164" s="347" t="str">
        <f t="shared" si="1310"/>
        <v/>
      </c>
      <c r="AM1164" s="141"/>
      <c r="AN1164" s="141"/>
      <c r="AO1164" s="142"/>
      <c r="AP1164" s="58">
        <f t="shared" si="1326"/>
        <v>0</v>
      </c>
      <c r="AQ1164" s="318">
        <f>SUM(AP$10:AP1164)</f>
        <v>0</v>
      </c>
      <c r="AR1164" s="143">
        <f t="shared" si="1313"/>
        <v>0.1</v>
      </c>
      <c r="AS1164" s="144" t="str">
        <f t="shared" si="1327"/>
        <v/>
      </c>
      <c r="AT1164" s="144" t="str">
        <f t="shared" si="1354"/>
        <v/>
      </c>
      <c r="AU1164" s="145"/>
      <c r="AV1164" s="58">
        <f t="shared" si="1314"/>
        <v>0</v>
      </c>
      <c r="AW1164" s="318">
        <f>SUM(AV$10:AV1164)</f>
        <v>0</v>
      </c>
      <c r="AX1164" s="319">
        <f t="shared" si="1315"/>
        <v>0.1</v>
      </c>
      <c r="AY1164" s="144" t="str">
        <f t="shared" si="1297"/>
        <v/>
      </c>
      <c r="AZ1164" s="144" t="str">
        <f t="shared" si="1298"/>
        <v/>
      </c>
      <c r="BA1164" s="144"/>
      <c r="BB1164" s="146" t="str">
        <f t="shared" si="1328"/>
        <v/>
      </c>
      <c r="BC1164" s="66" t="str">
        <f t="shared" si="1296"/>
        <v/>
      </c>
      <c r="BD1164" s="195" t="str">
        <f t="shared" si="1329"/>
        <v/>
      </c>
      <c r="BF1164" s="283"/>
      <c r="BG1164" s="286" t="str">
        <f t="shared" si="1330"/>
        <v/>
      </c>
      <c r="BY1164" s="211" t="str">
        <f t="shared" si="1331"/>
        <v/>
      </c>
      <c r="BZ1164" s="150" t="str">
        <f t="shared" si="1332"/>
        <v/>
      </c>
      <c r="CB1164" s="54" t="str">
        <f t="shared" si="1295"/>
        <v/>
      </c>
      <c r="CD1164" s="54" t="str">
        <f t="shared" si="1333"/>
        <v/>
      </c>
      <c r="CF1164" s="54" t="str">
        <f t="shared" si="1334"/>
        <v/>
      </c>
      <c r="CH1164" s="150" t="str">
        <f t="shared" si="1335"/>
        <v/>
      </c>
      <c r="CI1164" s="290"/>
      <c r="CJ1164" s="150" t="str">
        <f t="shared" si="1336"/>
        <v/>
      </c>
      <c r="CK1164" s="290"/>
      <c r="CL1164" s="54" t="str">
        <f t="shared" si="1355"/>
        <v/>
      </c>
      <c r="CM1164" s="290"/>
      <c r="CN1164" s="150" t="str">
        <f t="shared" si="1337"/>
        <v/>
      </c>
      <c r="CO1164" s="290"/>
      <c r="CP1164" s="150" t="str">
        <f t="shared" si="1338"/>
        <v/>
      </c>
      <c r="CQ1164" s="290"/>
      <c r="CR1164" s="150" t="str">
        <f t="shared" si="1339"/>
        <v/>
      </c>
      <c r="CS1164" s="290"/>
      <c r="CT1164" s="150" t="str">
        <f t="shared" si="1340"/>
        <v/>
      </c>
      <c r="CU1164" s="150"/>
      <c r="CV1164" s="150" t="str">
        <f t="shared" si="1341"/>
        <v/>
      </c>
      <c r="CW1164" s="94"/>
      <c r="CX1164" s="151" t="str">
        <f t="shared" si="1311"/>
        <v/>
      </c>
      <c r="CY1164" s="151" t="str">
        <f t="shared" si="1312"/>
        <v/>
      </c>
      <c r="CZ1164" s="152"/>
      <c r="DA1164" s="373" t="str">
        <f t="shared" si="1356"/>
        <v/>
      </c>
      <c r="DC1164" s="153">
        <f t="shared" si="1342"/>
        <v>0</v>
      </c>
      <c r="DD1164" s="153">
        <f t="shared" si="1343"/>
        <v>0</v>
      </c>
      <c r="DE1164" s="153">
        <f t="shared" si="1344"/>
        <v>0</v>
      </c>
      <c r="DF1164" s="158">
        <f t="shared" si="1345"/>
        <v>-4.7000000000000002E-3</v>
      </c>
      <c r="DG1164" s="159">
        <f t="shared" si="1357"/>
        <v>-1.1703000000000001</v>
      </c>
      <c r="DH1164" s="158">
        <f t="shared" si="1346"/>
        <v>3.1999999999999997E-3</v>
      </c>
      <c r="DI1164" s="159">
        <f t="shared" si="1358"/>
        <v>0.79679999999999995</v>
      </c>
      <c r="DJ1164" s="158">
        <f t="shared" si="1347"/>
        <v>-2.7000000000000001E-3</v>
      </c>
      <c r="DK1164" s="159">
        <f t="shared" si="1359"/>
        <v>-0.67230000000000001</v>
      </c>
      <c r="DL1164" s="158">
        <f t="shared" si="1348"/>
        <v>1.1999999999999999E-3</v>
      </c>
      <c r="DM1164" s="159">
        <f t="shared" si="1360"/>
        <v>0.29879999999999995</v>
      </c>
      <c r="DN1164" s="158">
        <f t="shared" si="1349"/>
        <v>1.46E-2</v>
      </c>
      <c r="DO1164" s="159">
        <f t="shared" si="1361"/>
        <v>3.6354000000000002</v>
      </c>
      <c r="DP1164" s="158">
        <f t="shared" si="1350"/>
        <v>-1.2999999999999999E-2</v>
      </c>
      <c r="DQ1164" s="159">
        <f t="shared" si="1362"/>
        <v>-3.2369999999999997</v>
      </c>
      <c r="DR1164" s="158">
        <f t="shared" si="1351"/>
        <v>-6.7000000000000002E-3</v>
      </c>
      <c r="DS1164" s="159">
        <f t="shared" si="1363"/>
        <v>-1.6683000000000001</v>
      </c>
      <c r="DT1164" s="158">
        <f t="shared" si="1352"/>
        <v>-1.2999999999999999E-2</v>
      </c>
      <c r="DU1164" s="159">
        <f t="shared" si="1364"/>
        <v>-3.2369999999999997</v>
      </c>
      <c r="DV1164" s="158">
        <f t="shared" si="1353"/>
        <v>-6.7000000000000002E-3</v>
      </c>
      <c r="DW1164" s="160">
        <f t="shared" si="1365"/>
        <v>-1.6683000000000001</v>
      </c>
    </row>
    <row r="1165" spans="1:127" ht="24.95" customHeight="1" x14ac:dyDescent="0.2">
      <c r="A1165" s="272">
        <v>1156</v>
      </c>
      <c r="B1165" s="336"/>
      <c r="C1165" s="332"/>
      <c r="D1165" s="333"/>
      <c r="E1165" s="334"/>
      <c r="F1165" s="335"/>
      <c r="G1165" s="334"/>
      <c r="H1165" s="371"/>
      <c r="I1165" s="334"/>
      <c r="J1165" s="334"/>
      <c r="K1165" s="334"/>
      <c r="L1165" s="334"/>
      <c r="M1165" s="334"/>
      <c r="N1165" s="334"/>
      <c r="O1165" s="337"/>
      <c r="P1165" s="337"/>
      <c r="Q1165" s="338" t="str">
        <f t="shared" si="1316"/>
        <v xml:space="preserve"> </v>
      </c>
      <c r="R1165" s="339" t="str">
        <f t="shared" si="1317"/>
        <v/>
      </c>
      <c r="S1165" s="340" t="str">
        <f t="shared" si="1299"/>
        <v/>
      </c>
      <c r="T1165" s="341" t="str">
        <f t="shared" si="1318"/>
        <v/>
      </c>
      <c r="U1165" s="341" t="str">
        <f t="shared" si="1319"/>
        <v/>
      </c>
      <c r="V1165" s="341" t="str">
        <f t="shared" si="1320"/>
        <v/>
      </c>
      <c r="W1165" s="341" t="str">
        <f t="shared" si="1321"/>
        <v/>
      </c>
      <c r="X1165" s="340" t="str">
        <f t="shared" si="1300"/>
        <v/>
      </c>
      <c r="Y1165" s="342" t="str">
        <f t="shared" si="1301"/>
        <v/>
      </c>
      <c r="Z1165" s="343" t="str">
        <f t="shared" si="1302"/>
        <v/>
      </c>
      <c r="AA1165" s="344" t="str">
        <f t="shared" si="1303"/>
        <v/>
      </c>
      <c r="AB1165" s="345" t="str">
        <f t="shared" si="1322"/>
        <v/>
      </c>
      <c r="AC1165" s="346" t="str">
        <f t="shared" si="1323"/>
        <v/>
      </c>
      <c r="AD1165" s="346" t="str">
        <f t="shared" si="1324"/>
        <v/>
      </c>
      <c r="AE1165" s="344" t="str">
        <f t="shared" si="1304"/>
        <v/>
      </c>
      <c r="AF1165" s="346" t="str">
        <f t="shared" si="1325"/>
        <v/>
      </c>
      <c r="AG1165" s="344" t="str">
        <f t="shared" si="1305"/>
        <v/>
      </c>
      <c r="AH1165" s="344" t="str">
        <f t="shared" si="1306"/>
        <v/>
      </c>
      <c r="AI1165" s="344" t="str">
        <f t="shared" si="1307"/>
        <v/>
      </c>
      <c r="AJ1165" s="346" t="str">
        <f t="shared" si="1308"/>
        <v/>
      </c>
      <c r="AK1165" s="346" t="str">
        <f t="shared" si="1309"/>
        <v/>
      </c>
      <c r="AL1165" s="347" t="str">
        <f t="shared" si="1310"/>
        <v/>
      </c>
      <c r="AM1165" s="141"/>
      <c r="AN1165" s="141"/>
      <c r="AO1165" s="142"/>
      <c r="AP1165" s="58">
        <f t="shared" si="1326"/>
        <v>0</v>
      </c>
      <c r="AQ1165" s="318">
        <f>SUM(AP$10:AP1165)</f>
        <v>0</v>
      </c>
      <c r="AR1165" s="143">
        <f t="shared" si="1313"/>
        <v>0.1</v>
      </c>
      <c r="AS1165" s="144" t="str">
        <f t="shared" si="1327"/>
        <v/>
      </c>
      <c r="AT1165" s="144" t="str">
        <f t="shared" si="1354"/>
        <v/>
      </c>
      <c r="AU1165" s="145"/>
      <c r="AV1165" s="58">
        <f t="shared" si="1314"/>
        <v>0</v>
      </c>
      <c r="AW1165" s="318">
        <f>SUM(AV$10:AV1165)</f>
        <v>0</v>
      </c>
      <c r="AX1165" s="319">
        <f t="shared" si="1315"/>
        <v>0.1</v>
      </c>
      <c r="AY1165" s="144" t="str">
        <f t="shared" si="1297"/>
        <v/>
      </c>
      <c r="AZ1165" s="144" t="str">
        <f t="shared" si="1298"/>
        <v/>
      </c>
      <c r="BA1165" s="144"/>
      <c r="BB1165" s="146" t="str">
        <f t="shared" si="1328"/>
        <v/>
      </c>
      <c r="BC1165" s="66" t="str">
        <f t="shared" si="1296"/>
        <v/>
      </c>
      <c r="BD1165" s="195" t="str">
        <f t="shared" si="1329"/>
        <v/>
      </c>
      <c r="BF1165" s="283"/>
      <c r="BG1165" s="286" t="str">
        <f t="shared" si="1330"/>
        <v/>
      </c>
      <c r="BY1165" s="211" t="str">
        <f t="shared" si="1331"/>
        <v/>
      </c>
      <c r="BZ1165" s="150" t="str">
        <f t="shared" si="1332"/>
        <v/>
      </c>
      <c r="CB1165" s="54" t="str">
        <f t="shared" si="1295"/>
        <v/>
      </c>
      <c r="CD1165" s="54" t="str">
        <f t="shared" si="1333"/>
        <v/>
      </c>
      <c r="CF1165" s="54" t="str">
        <f t="shared" si="1334"/>
        <v/>
      </c>
      <c r="CH1165" s="150" t="str">
        <f t="shared" si="1335"/>
        <v/>
      </c>
      <c r="CI1165" s="290"/>
      <c r="CJ1165" s="150" t="str">
        <f t="shared" si="1336"/>
        <v/>
      </c>
      <c r="CK1165" s="290"/>
      <c r="CL1165" s="54" t="str">
        <f t="shared" si="1355"/>
        <v/>
      </c>
      <c r="CM1165" s="290"/>
      <c r="CN1165" s="150" t="str">
        <f t="shared" si="1337"/>
        <v/>
      </c>
      <c r="CO1165" s="290"/>
      <c r="CP1165" s="150" t="str">
        <f t="shared" si="1338"/>
        <v/>
      </c>
      <c r="CQ1165" s="290"/>
      <c r="CR1165" s="150" t="str">
        <f t="shared" si="1339"/>
        <v/>
      </c>
      <c r="CS1165" s="290"/>
      <c r="CT1165" s="150" t="str">
        <f t="shared" si="1340"/>
        <v/>
      </c>
      <c r="CU1165" s="150"/>
      <c r="CV1165" s="150" t="str">
        <f t="shared" si="1341"/>
        <v/>
      </c>
      <c r="CW1165" s="94"/>
      <c r="CX1165" s="151" t="str">
        <f t="shared" si="1311"/>
        <v/>
      </c>
      <c r="CY1165" s="151" t="str">
        <f t="shared" si="1312"/>
        <v/>
      </c>
      <c r="CZ1165" s="152"/>
      <c r="DA1165" s="373" t="str">
        <f t="shared" si="1356"/>
        <v/>
      </c>
      <c r="DC1165" s="153">
        <f t="shared" si="1342"/>
        <v>0</v>
      </c>
      <c r="DD1165" s="153">
        <f t="shared" si="1343"/>
        <v>0</v>
      </c>
      <c r="DE1165" s="153">
        <f t="shared" si="1344"/>
        <v>0</v>
      </c>
      <c r="DF1165" s="158">
        <f t="shared" si="1345"/>
        <v>-4.7000000000000002E-3</v>
      </c>
      <c r="DG1165" s="159">
        <f t="shared" si="1357"/>
        <v>-1.1703000000000001</v>
      </c>
      <c r="DH1165" s="158">
        <f t="shared" si="1346"/>
        <v>3.1999999999999997E-3</v>
      </c>
      <c r="DI1165" s="159">
        <f t="shared" si="1358"/>
        <v>0.79679999999999995</v>
      </c>
      <c r="DJ1165" s="158">
        <f t="shared" si="1347"/>
        <v>-2.7000000000000001E-3</v>
      </c>
      <c r="DK1165" s="159">
        <f t="shared" si="1359"/>
        <v>-0.67230000000000001</v>
      </c>
      <c r="DL1165" s="158">
        <f t="shared" si="1348"/>
        <v>1.1999999999999999E-3</v>
      </c>
      <c r="DM1165" s="159">
        <f t="shared" si="1360"/>
        <v>0.29879999999999995</v>
      </c>
      <c r="DN1165" s="158">
        <f t="shared" si="1349"/>
        <v>1.46E-2</v>
      </c>
      <c r="DO1165" s="159">
        <f t="shared" si="1361"/>
        <v>3.6354000000000002</v>
      </c>
      <c r="DP1165" s="158">
        <f t="shared" si="1350"/>
        <v>-1.2999999999999999E-2</v>
      </c>
      <c r="DQ1165" s="159">
        <f t="shared" si="1362"/>
        <v>-3.2369999999999997</v>
      </c>
      <c r="DR1165" s="158">
        <f t="shared" si="1351"/>
        <v>-6.7000000000000002E-3</v>
      </c>
      <c r="DS1165" s="159">
        <f t="shared" si="1363"/>
        <v>-1.6683000000000001</v>
      </c>
      <c r="DT1165" s="158">
        <f t="shared" si="1352"/>
        <v>-1.2999999999999999E-2</v>
      </c>
      <c r="DU1165" s="159">
        <f t="shared" si="1364"/>
        <v>-3.2369999999999997</v>
      </c>
      <c r="DV1165" s="158">
        <f t="shared" si="1353"/>
        <v>-6.7000000000000002E-3</v>
      </c>
      <c r="DW1165" s="160">
        <f t="shared" si="1365"/>
        <v>-1.6683000000000001</v>
      </c>
    </row>
    <row r="1166" spans="1:127" ht="24.95" customHeight="1" x14ac:dyDescent="0.2">
      <c r="A1166" s="272">
        <v>1157</v>
      </c>
      <c r="B1166" s="336"/>
      <c r="C1166" s="332"/>
      <c r="D1166" s="333"/>
      <c r="E1166" s="334"/>
      <c r="F1166" s="335"/>
      <c r="G1166" s="334"/>
      <c r="H1166" s="371"/>
      <c r="I1166" s="334"/>
      <c r="J1166" s="334"/>
      <c r="K1166" s="334"/>
      <c r="L1166" s="334"/>
      <c r="M1166" s="334"/>
      <c r="N1166" s="334"/>
      <c r="O1166" s="337"/>
      <c r="P1166" s="337"/>
      <c r="Q1166" s="338" t="str">
        <f t="shared" si="1316"/>
        <v xml:space="preserve"> </v>
      </c>
      <c r="R1166" s="339" t="str">
        <f t="shared" si="1317"/>
        <v/>
      </c>
      <c r="S1166" s="340" t="str">
        <f t="shared" si="1299"/>
        <v/>
      </c>
      <c r="T1166" s="341" t="str">
        <f t="shared" si="1318"/>
        <v/>
      </c>
      <c r="U1166" s="341" t="str">
        <f t="shared" si="1319"/>
        <v/>
      </c>
      <c r="V1166" s="341" t="str">
        <f t="shared" si="1320"/>
        <v/>
      </c>
      <c r="W1166" s="341" t="str">
        <f t="shared" si="1321"/>
        <v/>
      </c>
      <c r="X1166" s="340" t="str">
        <f t="shared" si="1300"/>
        <v/>
      </c>
      <c r="Y1166" s="342" t="str">
        <f t="shared" si="1301"/>
        <v/>
      </c>
      <c r="Z1166" s="343" t="str">
        <f t="shared" si="1302"/>
        <v/>
      </c>
      <c r="AA1166" s="344" t="str">
        <f t="shared" si="1303"/>
        <v/>
      </c>
      <c r="AB1166" s="345" t="str">
        <f t="shared" si="1322"/>
        <v/>
      </c>
      <c r="AC1166" s="346" t="str">
        <f t="shared" si="1323"/>
        <v/>
      </c>
      <c r="AD1166" s="346" t="str">
        <f t="shared" si="1324"/>
        <v/>
      </c>
      <c r="AE1166" s="344" t="str">
        <f t="shared" si="1304"/>
        <v/>
      </c>
      <c r="AF1166" s="346" t="str">
        <f t="shared" si="1325"/>
        <v/>
      </c>
      <c r="AG1166" s="344" t="str">
        <f t="shared" si="1305"/>
        <v/>
      </c>
      <c r="AH1166" s="344" t="str">
        <f t="shared" si="1306"/>
        <v/>
      </c>
      <c r="AI1166" s="344" t="str">
        <f t="shared" si="1307"/>
        <v/>
      </c>
      <c r="AJ1166" s="346" t="str">
        <f t="shared" si="1308"/>
        <v/>
      </c>
      <c r="AK1166" s="346" t="str">
        <f t="shared" si="1309"/>
        <v/>
      </c>
      <c r="AL1166" s="347" t="str">
        <f t="shared" si="1310"/>
        <v/>
      </c>
      <c r="AM1166" s="141"/>
      <c r="AN1166" s="141"/>
      <c r="AO1166" s="142"/>
      <c r="AP1166" s="58">
        <f t="shared" si="1326"/>
        <v>0</v>
      </c>
      <c r="AQ1166" s="318">
        <f>SUM(AP$10:AP1166)</f>
        <v>0</v>
      </c>
      <c r="AR1166" s="143">
        <f t="shared" si="1313"/>
        <v>0.1</v>
      </c>
      <c r="AS1166" s="144" t="str">
        <f t="shared" si="1327"/>
        <v/>
      </c>
      <c r="AT1166" s="144" t="str">
        <f t="shared" si="1354"/>
        <v/>
      </c>
      <c r="AU1166" s="145"/>
      <c r="AV1166" s="58">
        <f t="shared" si="1314"/>
        <v>0</v>
      </c>
      <c r="AW1166" s="318">
        <f>SUM(AV$10:AV1166)</f>
        <v>0</v>
      </c>
      <c r="AX1166" s="319">
        <f t="shared" si="1315"/>
        <v>0.1</v>
      </c>
      <c r="AY1166" s="144" t="str">
        <f t="shared" si="1297"/>
        <v/>
      </c>
      <c r="AZ1166" s="144" t="str">
        <f t="shared" si="1298"/>
        <v/>
      </c>
      <c r="BA1166" s="144"/>
      <c r="BB1166" s="146" t="str">
        <f t="shared" si="1328"/>
        <v/>
      </c>
      <c r="BC1166" s="66" t="str">
        <f t="shared" si="1296"/>
        <v/>
      </c>
      <c r="BD1166" s="195" t="str">
        <f t="shared" si="1329"/>
        <v/>
      </c>
      <c r="BF1166" s="283"/>
      <c r="BG1166" s="286" t="str">
        <f t="shared" si="1330"/>
        <v/>
      </c>
      <c r="BY1166" s="211" t="str">
        <f t="shared" si="1331"/>
        <v/>
      </c>
      <c r="BZ1166" s="150" t="str">
        <f t="shared" si="1332"/>
        <v/>
      </c>
      <c r="CB1166" s="54" t="str">
        <f t="shared" ref="CB1166:CB1229" si="1366">IF(CD1166="CageRack","AVC5000CR",BZ1166)</f>
        <v/>
      </c>
      <c r="CD1166" s="54" t="str">
        <f t="shared" si="1333"/>
        <v/>
      </c>
      <c r="CF1166" s="54" t="str">
        <f t="shared" si="1334"/>
        <v/>
      </c>
      <c r="CH1166" s="150" t="str">
        <f t="shared" si="1335"/>
        <v/>
      </c>
      <c r="CI1166" s="290"/>
      <c r="CJ1166" s="150" t="str">
        <f t="shared" si="1336"/>
        <v/>
      </c>
      <c r="CK1166" s="290"/>
      <c r="CL1166" s="54" t="str">
        <f t="shared" si="1355"/>
        <v/>
      </c>
      <c r="CM1166" s="290"/>
      <c r="CN1166" s="150" t="str">
        <f t="shared" si="1337"/>
        <v/>
      </c>
      <c r="CO1166" s="290"/>
      <c r="CP1166" s="150" t="str">
        <f t="shared" si="1338"/>
        <v/>
      </c>
      <c r="CQ1166" s="290"/>
      <c r="CR1166" s="150" t="str">
        <f t="shared" si="1339"/>
        <v/>
      </c>
      <c r="CS1166" s="290"/>
      <c r="CT1166" s="150" t="str">
        <f t="shared" si="1340"/>
        <v/>
      </c>
      <c r="CU1166" s="150"/>
      <c r="CV1166" s="150" t="str">
        <f t="shared" si="1341"/>
        <v/>
      </c>
      <c r="CW1166" s="94"/>
      <c r="CX1166" s="151" t="str">
        <f t="shared" si="1311"/>
        <v/>
      </c>
      <c r="CY1166" s="151" t="str">
        <f t="shared" si="1312"/>
        <v/>
      </c>
      <c r="CZ1166" s="152"/>
      <c r="DA1166" s="373" t="str">
        <f t="shared" si="1356"/>
        <v/>
      </c>
      <c r="DC1166" s="153">
        <f t="shared" si="1342"/>
        <v>0</v>
      </c>
      <c r="DD1166" s="153">
        <f t="shared" si="1343"/>
        <v>0</v>
      </c>
      <c r="DE1166" s="153">
        <f t="shared" si="1344"/>
        <v>0</v>
      </c>
      <c r="DF1166" s="158">
        <f t="shared" si="1345"/>
        <v>-4.7000000000000002E-3</v>
      </c>
      <c r="DG1166" s="159">
        <f t="shared" si="1357"/>
        <v>-1.1703000000000001</v>
      </c>
      <c r="DH1166" s="158">
        <f t="shared" si="1346"/>
        <v>3.1999999999999997E-3</v>
      </c>
      <c r="DI1166" s="159">
        <f t="shared" si="1358"/>
        <v>0.79679999999999995</v>
      </c>
      <c r="DJ1166" s="158">
        <f t="shared" si="1347"/>
        <v>-2.7000000000000001E-3</v>
      </c>
      <c r="DK1166" s="159">
        <f t="shared" si="1359"/>
        <v>-0.67230000000000001</v>
      </c>
      <c r="DL1166" s="158">
        <f t="shared" si="1348"/>
        <v>1.1999999999999999E-3</v>
      </c>
      <c r="DM1166" s="159">
        <f t="shared" si="1360"/>
        <v>0.29879999999999995</v>
      </c>
      <c r="DN1166" s="158">
        <f t="shared" si="1349"/>
        <v>1.46E-2</v>
      </c>
      <c r="DO1166" s="159">
        <f t="shared" si="1361"/>
        <v>3.6354000000000002</v>
      </c>
      <c r="DP1166" s="158">
        <f t="shared" si="1350"/>
        <v>-1.2999999999999999E-2</v>
      </c>
      <c r="DQ1166" s="159">
        <f t="shared" si="1362"/>
        <v>-3.2369999999999997</v>
      </c>
      <c r="DR1166" s="158">
        <f t="shared" si="1351"/>
        <v>-6.7000000000000002E-3</v>
      </c>
      <c r="DS1166" s="159">
        <f t="shared" si="1363"/>
        <v>-1.6683000000000001</v>
      </c>
      <c r="DT1166" s="158">
        <f t="shared" si="1352"/>
        <v>-1.2999999999999999E-2</v>
      </c>
      <c r="DU1166" s="159">
        <f t="shared" si="1364"/>
        <v>-3.2369999999999997</v>
      </c>
      <c r="DV1166" s="158">
        <f t="shared" si="1353"/>
        <v>-6.7000000000000002E-3</v>
      </c>
      <c r="DW1166" s="160">
        <f t="shared" si="1365"/>
        <v>-1.6683000000000001</v>
      </c>
    </row>
    <row r="1167" spans="1:127" ht="24.95" customHeight="1" x14ac:dyDescent="0.2">
      <c r="A1167" s="272">
        <v>1158</v>
      </c>
      <c r="B1167" s="336"/>
      <c r="C1167" s="332"/>
      <c r="D1167" s="333"/>
      <c r="E1167" s="334"/>
      <c r="F1167" s="335"/>
      <c r="G1167" s="334"/>
      <c r="H1167" s="371"/>
      <c r="I1167" s="334"/>
      <c r="J1167" s="334"/>
      <c r="K1167" s="334"/>
      <c r="L1167" s="334"/>
      <c r="M1167" s="334"/>
      <c r="N1167" s="334"/>
      <c r="O1167" s="337"/>
      <c r="P1167" s="337"/>
      <c r="Q1167" s="338" t="str">
        <f t="shared" si="1316"/>
        <v xml:space="preserve"> </v>
      </c>
      <c r="R1167" s="339" t="str">
        <f t="shared" si="1317"/>
        <v/>
      </c>
      <c r="S1167" s="340" t="str">
        <f t="shared" si="1299"/>
        <v/>
      </c>
      <c r="T1167" s="341" t="str">
        <f t="shared" si="1318"/>
        <v/>
      </c>
      <c r="U1167" s="341" t="str">
        <f t="shared" si="1319"/>
        <v/>
      </c>
      <c r="V1167" s="341" t="str">
        <f t="shared" si="1320"/>
        <v/>
      </c>
      <c r="W1167" s="341" t="str">
        <f t="shared" si="1321"/>
        <v/>
      </c>
      <c r="X1167" s="340" t="str">
        <f t="shared" si="1300"/>
        <v/>
      </c>
      <c r="Y1167" s="342" t="str">
        <f t="shared" si="1301"/>
        <v/>
      </c>
      <c r="Z1167" s="343" t="str">
        <f t="shared" si="1302"/>
        <v/>
      </c>
      <c r="AA1167" s="344" t="str">
        <f t="shared" si="1303"/>
        <v/>
      </c>
      <c r="AB1167" s="345" t="str">
        <f t="shared" si="1322"/>
        <v/>
      </c>
      <c r="AC1167" s="346" t="str">
        <f t="shared" si="1323"/>
        <v/>
      </c>
      <c r="AD1167" s="346" t="str">
        <f t="shared" si="1324"/>
        <v/>
      </c>
      <c r="AE1167" s="344" t="str">
        <f t="shared" si="1304"/>
        <v/>
      </c>
      <c r="AF1167" s="346" t="str">
        <f t="shared" si="1325"/>
        <v/>
      </c>
      <c r="AG1167" s="344" t="str">
        <f t="shared" si="1305"/>
        <v/>
      </c>
      <c r="AH1167" s="344" t="str">
        <f t="shared" si="1306"/>
        <v/>
      </c>
      <c r="AI1167" s="344" t="str">
        <f t="shared" si="1307"/>
        <v/>
      </c>
      <c r="AJ1167" s="346" t="str">
        <f t="shared" si="1308"/>
        <v/>
      </c>
      <c r="AK1167" s="346" t="str">
        <f t="shared" si="1309"/>
        <v/>
      </c>
      <c r="AL1167" s="347" t="str">
        <f t="shared" si="1310"/>
        <v/>
      </c>
      <c r="AM1167" s="141"/>
      <c r="AN1167" s="141"/>
      <c r="AO1167" s="142"/>
      <c r="AP1167" s="58">
        <f t="shared" si="1326"/>
        <v>0</v>
      </c>
      <c r="AQ1167" s="318">
        <f>SUM(AP$10:AP1167)</f>
        <v>0</v>
      </c>
      <c r="AR1167" s="143">
        <f t="shared" si="1313"/>
        <v>0.1</v>
      </c>
      <c r="AS1167" s="144" t="str">
        <f t="shared" si="1327"/>
        <v/>
      </c>
      <c r="AT1167" s="144" t="str">
        <f t="shared" si="1354"/>
        <v/>
      </c>
      <c r="AU1167" s="145"/>
      <c r="AV1167" s="58">
        <f t="shared" si="1314"/>
        <v>0</v>
      </c>
      <c r="AW1167" s="318">
        <f>SUM(AV$10:AV1167)</f>
        <v>0</v>
      </c>
      <c r="AX1167" s="319">
        <f t="shared" si="1315"/>
        <v>0.1</v>
      </c>
      <c r="AY1167" s="144" t="str">
        <f t="shared" si="1297"/>
        <v/>
      </c>
      <c r="AZ1167" s="144" t="str">
        <f t="shared" si="1298"/>
        <v/>
      </c>
      <c r="BA1167" s="144"/>
      <c r="BB1167" s="146" t="str">
        <f t="shared" si="1328"/>
        <v/>
      </c>
      <c r="BC1167" s="66" t="str">
        <f t="shared" si="1296"/>
        <v/>
      </c>
      <c r="BD1167" s="195" t="str">
        <f t="shared" si="1329"/>
        <v/>
      </c>
      <c r="BF1167" s="283"/>
      <c r="BG1167" s="286" t="str">
        <f t="shared" si="1330"/>
        <v/>
      </c>
      <c r="BY1167" s="211" t="str">
        <f t="shared" si="1331"/>
        <v/>
      </c>
      <c r="BZ1167" s="150" t="str">
        <f t="shared" si="1332"/>
        <v/>
      </c>
      <c r="CB1167" s="54" t="str">
        <f t="shared" si="1366"/>
        <v/>
      </c>
      <c r="CD1167" s="54" t="str">
        <f t="shared" si="1333"/>
        <v/>
      </c>
      <c r="CF1167" s="54" t="str">
        <f t="shared" si="1334"/>
        <v/>
      </c>
      <c r="CH1167" s="150" t="str">
        <f t="shared" si="1335"/>
        <v/>
      </c>
      <c r="CI1167" s="290"/>
      <c r="CJ1167" s="150" t="str">
        <f t="shared" si="1336"/>
        <v/>
      </c>
      <c r="CK1167" s="290"/>
      <c r="CL1167" s="54" t="str">
        <f t="shared" si="1355"/>
        <v/>
      </c>
      <c r="CM1167" s="290"/>
      <c r="CN1167" s="150" t="str">
        <f t="shared" si="1337"/>
        <v/>
      </c>
      <c r="CO1167" s="290"/>
      <c r="CP1167" s="150" t="str">
        <f t="shared" si="1338"/>
        <v/>
      </c>
      <c r="CQ1167" s="290"/>
      <c r="CR1167" s="150" t="str">
        <f t="shared" si="1339"/>
        <v/>
      </c>
      <c r="CS1167" s="290"/>
      <c r="CT1167" s="150" t="str">
        <f t="shared" si="1340"/>
        <v/>
      </c>
      <c r="CU1167" s="150"/>
      <c r="CV1167" s="150" t="str">
        <f t="shared" si="1341"/>
        <v/>
      </c>
      <c r="CW1167" s="94"/>
      <c r="CX1167" s="151" t="str">
        <f t="shared" si="1311"/>
        <v/>
      </c>
      <c r="CY1167" s="151" t="str">
        <f t="shared" si="1312"/>
        <v/>
      </c>
      <c r="CZ1167" s="152"/>
      <c r="DA1167" s="373" t="str">
        <f t="shared" si="1356"/>
        <v/>
      </c>
      <c r="DC1167" s="153">
        <f t="shared" si="1342"/>
        <v>0</v>
      </c>
      <c r="DD1167" s="153">
        <f t="shared" si="1343"/>
        <v>0</v>
      </c>
      <c r="DE1167" s="153">
        <f t="shared" si="1344"/>
        <v>0</v>
      </c>
      <c r="DF1167" s="158">
        <f t="shared" si="1345"/>
        <v>-4.7000000000000002E-3</v>
      </c>
      <c r="DG1167" s="159">
        <f t="shared" si="1357"/>
        <v>-1.1703000000000001</v>
      </c>
      <c r="DH1167" s="158">
        <f t="shared" si="1346"/>
        <v>3.1999999999999997E-3</v>
      </c>
      <c r="DI1167" s="159">
        <f t="shared" si="1358"/>
        <v>0.79679999999999995</v>
      </c>
      <c r="DJ1167" s="158">
        <f t="shared" si="1347"/>
        <v>-2.7000000000000001E-3</v>
      </c>
      <c r="DK1167" s="159">
        <f t="shared" si="1359"/>
        <v>-0.67230000000000001</v>
      </c>
      <c r="DL1167" s="158">
        <f t="shared" si="1348"/>
        <v>1.1999999999999999E-3</v>
      </c>
      <c r="DM1167" s="159">
        <f t="shared" si="1360"/>
        <v>0.29879999999999995</v>
      </c>
      <c r="DN1167" s="158">
        <f t="shared" si="1349"/>
        <v>1.46E-2</v>
      </c>
      <c r="DO1167" s="159">
        <f t="shared" si="1361"/>
        <v>3.6354000000000002</v>
      </c>
      <c r="DP1167" s="158">
        <f t="shared" si="1350"/>
        <v>-1.2999999999999999E-2</v>
      </c>
      <c r="DQ1167" s="159">
        <f t="shared" si="1362"/>
        <v>-3.2369999999999997</v>
      </c>
      <c r="DR1167" s="158">
        <f t="shared" si="1351"/>
        <v>-6.7000000000000002E-3</v>
      </c>
      <c r="DS1167" s="159">
        <f t="shared" si="1363"/>
        <v>-1.6683000000000001</v>
      </c>
      <c r="DT1167" s="158">
        <f t="shared" si="1352"/>
        <v>-1.2999999999999999E-2</v>
      </c>
      <c r="DU1167" s="159">
        <f t="shared" si="1364"/>
        <v>-3.2369999999999997</v>
      </c>
      <c r="DV1167" s="158">
        <f t="shared" si="1353"/>
        <v>-6.7000000000000002E-3</v>
      </c>
      <c r="DW1167" s="160">
        <f t="shared" si="1365"/>
        <v>-1.6683000000000001</v>
      </c>
    </row>
    <row r="1168" spans="1:127" ht="24.95" customHeight="1" x14ac:dyDescent="0.2">
      <c r="A1168" s="272">
        <v>1159</v>
      </c>
      <c r="B1168" s="336"/>
      <c r="C1168" s="332"/>
      <c r="D1168" s="333"/>
      <c r="E1168" s="334"/>
      <c r="F1168" s="335"/>
      <c r="G1168" s="334"/>
      <c r="H1168" s="371"/>
      <c r="I1168" s="334"/>
      <c r="J1168" s="334"/>
      <c r="K1168" s="334"/>
      <c r="L1168" s="334"/>
      <c r="M1168" s="334"/>
      <c r="N1168" s="334"/>
      <c r="O1168" s="337"/>
      <c r="P1168" s="337"/>
      <c r="Q1168" s="338" t="str">
        <f t="shared" si="1316"/>
        <v xml:space="preserve"> </v>
      </c>
      <c r="R1168" s="339" t="str">
        <f t="shared" si="1317"/>
        <v/>
      </c>
      <c r="S1168" s="340" t="str">
        <f t="shared" si="1299"/>
        <v/>
      </c>
      <c r="T1168" s="341" t="str">
        <f t="shared" si="1318"/>
        <v/>
      </c>
      <c r="U1168" s="341" t="str">
        <f t="shared" si="1319"/>
        <v/>
      </c>
      <c r="V1168" s="341" t="str">
        <f t="shared" si="1320"/>
        <v/>
      </c>
      <c r="W1168" s="341" t="str">
        <f t="shared" si="1321"/>
        <v/>
      </c>
      <c r="X1168" s="340" t="str">
        <f t="shared" si="1300"/>
        <v/>
      </c>
      <c r="Y1168" s="342" t="str">
        <f t="shared" si="1301"/>
        <v/>
      </c>
      <c r="Z1168" s="343" t="str">
        <f t="shared" si="1302"/>
        <v/>
      </c>
      <c r="AA1168" s="344" t="str">
        <f t="shared" si="1303"/>
        <v/>
      </c>
      <c r="AB1168" s="345" t="str">
        <f t="shared" si="1322"/>
        <v/>
      </c>
      <c r="AC1168" s="346" t="str">
        <f t="shared" si="1323"/>
        <v/>
      </c>
      <c r="AD1168" s="346" t="str">
        <f t="shared" si="1324"/>
        <v/>
      </c>
      <c r="AE1168" s="344" t="str">
        <f t="shared" si="1304"/>
        <v/>
      </c>
      <c r="AF1168" s="346" t="str">
        <f t="shared" si="1325"/>
        <v/>
      </c>
      <c r="AG1168" s="344" t="str">
        <f t="shared" si="1305"/>
        <v/>
      </c>
      <c r="AH1168" s="344" t="str">
        <f t="shared" si="1306"/>
        <v/>
      </c>
      <c r="AI1168" s="344" t="str">
        <f t="shared" si="1307"/>
        <v/>
      </c>
      <c r="AJ1168" s="346" t="str">
        <f t="shared" si="1308"/>
        <v/>
      </c>
      <c r="AK1168" s="346" t="str">
        <f t="shared" si="1309"/>
        <v/>
      </c>
      <c r="AL1168" s="347" t="str">
        <f t="shared" si="1310"/>
        <v/>
      </c>
      <c r="AM1168" s="141"/>
      <c r="AN1168" s="141"/>
      <c r="AO1168" s="142"/>
      <c r="AP1168" s="58">
        <f t="shared" si="1326"/>
        <v>0</v>
      </c>
      <c r="AQ1168" s="318">
        <f>SUM(AP$10:AP1168)</f>
        <v>0</v>
      </c>
      <c r="AR1168" s="143">
        <f t="shared" si="1313"/>
        <v>0.1</v>
      </c>
      <c r="AS1168" s="144" t="str">
        <f t="shared" si="1327"/>
        <v/>
      </c>
      <c r="AT1168" s="144" t="str">
        <f t="shared" si="1354"/>
        <v/>
      </c>
      <c r="AU1168" s="145"/>
      <c r="AV1168" s="58">
        <f t="shared" si="1314"/>
        <v>0</v>
      </c>
      <c r="AW1168" s="318">
        <f>SUM(AV$10:AV1168)</f>
        <v>0</v>
      </c>
      <c r="AX1168" s="319">
        <f t="shared" si="1315"/>
        <v>0.1</v>
      </c>
      <c r="AY1168" s="144" t="str">
        <f t="shared" si="1297"/>
        <v/>
      </c>
      <c r="AZ1168" s="144" t="str">
        <f t="shared" si="1298"/>
        <v/>
      </c>
      <c r="BA1168" s="144"/>
      <c r="BB1168" s="146" t="str">
        <f t="shared" si="1328"/>
        <v/>
      </c>
      <c r="BC1168" s="66" t="str">
        <f t="shared" ref="BC1168:BC1231" si="1367">BB1168</f>
        <v/>
      </c>
      <c r="BD1168" s="195" t="str">
        <f t="shared" si="1329"/>
        <v/>
      </c>
      <c r="BF1168" s="283"/>
      <c r="BG1168" s="286" t="str">
        <f t="shared" si="1330"/>
        <v/>
      </c>
      <c r="BY1168" s="211" t="str">
        <f t="shared" si="1331"/>
        <v/>
      </c>
      <c r="BZ1168" s="150" t="str">
        <f t="shared" si="1332"/>
        <v/>
      </c>
      <c r="CB1168" s="54" t="str">
        <f t="shared" si="1366"/>
        <v/>
      </c>
      <c r="CD1168" s="54" t="str">
        <f t="shared" si="1333"/>
        <v/>
      </c>
      <c r="CF1168" s="54" t="str">
        <f t="shared" si="1334"/>
        <v/>
      </c>
      <c r="CH1168" s="150" t="str">
        <f t="shared" si="1335"/>
        <v/>
      </c>
      <c r="CI1168" s="290"/>
      <c r="CJ1168" s="150" t="str">
        <f t="shared" si="1336"/>
        <v/>
      </c>
      <c r="CK1168" s="290"/>
      <c r="CL1168" s="54" t="str">
        <f t="shared" si="1355"/>
        <v/>
      </c>
      <c r="CM1168" s="290"/>
      <c r="CN1168" s="150" t="str">
        <f t="shared" si="1337"/>
        <v/>
      </c>
      <c r="CO1168" s="290"/>
      <c r="CP1168" s="150" t="str">
        <f t="shared" si="1338"/>
        <v/>
      </c>
      <c r="CQ1168" s="290"/>
      <c r="CR1168" s="150" t="str">
        <f t="shared" si="1339"/>
        <v/>
      </c>
      <c r="CS1168" s="290"/>
      <c r="CT1168" s="150" t="str">
        <f t="shared" si="1340"/>
        <v/>
      </c>
      <c r="CU1168" s="150"/>
      <c r="CV1168" s="150" t="str">
        <f t="shared" si="1341"/>
        <v/>
      </c>
      <c r="CW1168" s="94"/>
      <c r="CX1168" s="151" t="str">
        <f t="shared" si="1311"/>
        <v/>
      </c>
      <c r="CY1168" s="151" t="str">
        <f t="shared" si="1312"/>
        <v/>
      </c>
      <c r="CZ1168" s="152"/>
      <c r="DA1168" s="373" t="str">
        <f t="shared" si="1356"/>
        <v/>
      </c>
      <c r="DC1168" s="153">
        <f t="shared" si="1342"/>
        <v>0</v>
      </c>
      <c r="DD1168" s="153">
        <f t="shared" si="1343"/>
        <v>0</v>
      </c>
      <c r="DE1168" s="153">
        <f t="shared" si="1344"/>
        <v>0</v>
      </c>
      <c r="DF1168" s="158">
        <f t="shared" si="1345"/>
        <v>-4.7000000000000002E-3</v>
      </c>
      <c r="DG1168" s="159">
        <f t="shared" si="1357"/>
        <v>-1.1703000000000001</v>
      </c>
      <c r="DH1168" s="158">
        <f t="shared" si="1346"/>
        <v>3.1999999999999997E-3</v>
      </c>
      <c r="DI1168" s="159">
        <f t="shared" si="1358"/>
        <v>0.79679999999999995</v>
      </c>
      <c r="DJ1168" s="158">
        <f t="shared" si="1347"/>
        <v>-2.7000000000000001E-3</v>
      </c>
      <c r="DK1168" s="159">
        <f t="shared" si="1359"/>
        <v>-0.67230000000000001</v>
      </c>
      <c r="DL1168" s="158">
        <f t="shared" si="1348"/>
        <v>1.1999999999999999E-3</v>
      </c>
      <c r="DM1168" s="159">
        <f t="shared" si="1360"/>
        <v>0.29879999999999995</v>
      </c>
      <c r="DN1168" s="158">
        <f t="shared" si="1349"/>
        <v>1.46E-2</v>
      </c>
      <c r="DO1168" s="159">
        <f t="shared" si="1361"/>
        <v>3.6354000000000002</v>
      </c>
      <c r="DP1168" s="158">
        <f t="shared" si="1350"/>
        <v>-1.2999999999999999E-2</v>
      </c>
      <c r="DQ1168" s="159">
        <f t="shared" si="1362"/>
        <v>-3.2369999999999997</v>
      </c>
      <c r="DR1168" s="158">
        <f t="shared" si="1351"/>
        <v>-6.7000000000000002E-3</v>
      </c>
      <c r="DS1168" s="159">
        <f t="shared" si="1363"/>
        <v>-1.6683000000000001</v>
      </c>
      <c r="DT1168" s="158">
        <f t="shared" si="1352"/>
        <v>-1.2999999999999999E-2</v>
      </c>
      <c r="DU1168" s="159">
        <f t="shared" si="1364"/>
        <v>-3.2369999999999997</v>
      </c>
      <c r="DV1168" s="158">
        <f t="shared" si="1353"/>
        <v>-6.7000000000000002E-3</v>
      </c>
      <c r="DW1168" s="160">
        <f t="shared" si="1365"/>
        <v>-1.6683000000000001</v>
      </c>
    </row>
    <row r="1169" spans="1:127" ht="24.95" customHeight="1" x14ac:dyDescent="0.2">
      <c r="A1169" s="272">
        <v>1160</v>
      </c>
      <c r="B1169" s="336"/>
      <c r="C1169" s="332"/>
      <c r="D1169" s="333"/>
      <c r="E1169" s="334"/>
      <c r="F1169" s="335"/>
      <c r="G1169" s="334"/>
      <c r="H1169" s="371"/>
      <c r="I1169" s="334"/>
      <c r="J1169" s="334"/>
      <c r="K1169" s="334"/>
      <c r="L1169" s="334"/>
      <c r="M1169" s="334"/>
      <c r="N1169" s="334"/>
      <c r="O1169" s="337"/>
      <c r="P1169" s="337"/>
      <c r="Q1169" s="338" t="str">
        <f t="shared" si="1316"/>
        <v xml:space="preserve"> </v>
      </c>
      <c r="R1169" s="339" t="str">
        <f t="shared" si="1317"/>
        <v/>
      </c>
      <c r="S1169" s="340" t="str">
        <f t="shared" si="1299"/>
        <v/>
      </c>
      <c r="T1169" s="341" t="str">
        <f t="shared" si="1318"/>
        <v/>
      </c>
      <c r="U1169" s="341" t="str">
        <f t="shared" si="1319"/>
        <v/>
      </c>
      <c r="V1169" s="341" t="str">
        <f t="shared" si="1320"/>
        <v/>
      </c>
      <c r="W1169" s="341" t="str">
        <f t="shared" si="1321"/>
        <v/>
      </c>
      <c r="X1169" s="340" t="str">
        <f t="shared" si="1300"/>
        <v/>
      </c>
      <c r="Y1169" s="342" t="str">
        <f t="shared" si="1301"/>
        <v/>
      </c>
      <c r="Z1169" s="343" t="str">
        <f t="shared" si="1302"/>
        <v/>
      </c>
      <c r="AA1169" s="344" t="str">
        <f t="shared" si="1303"/>
        <v/>
      </c>
      <c r="AB1169" s="345" t="str">
        <f t="shared" si="1322"/>
        <v/>
      </c>
      <c r="AC1169" s="346" t="str">
        <f t="shared" si="1323"/>
        <v/>
      </c>
      <c r="AD1169" s="346" t="str">
        <f t="shared" si="1324"/>
        <v/>
      </c>
      <c r="AE1169" s="344" t="str">
        <f t="shared" si="1304"/>
        <v/>
      </c>
      <c r="AF1169" s="346" t="str">
        <f t="shared" si="1325"/>
        <v/>
      </c>
      <c r="AG1169" s="344" t="str">
        <f t="shared" si="1305"/>
        <v/>
      </c>
      <c r="AH1169" s="344" t="str">
        <f t="shared" si="1306"/>
        <v/>
      </c>
      <c r="AI1169" s="344" t="str">
        <f t="shared" si="1307"/>
        <v/>
      </c>
      <c r="AJ1169" s="346" t="str">
        <f t="shared" si="1308"/>
        <v/>
      </c>
      <c r="AK1169" s="346" t="str">
        <f t="shared" si="1309"/>
        <v/>
      </c>
      <c r="AL1169" s="347" t="str">
        <f t="shared" si="1310"/>
        <v/>
      </c>
      <c r="AM1169" s="141"/>
      <c r="AN1169" s="141"/>
      <c r="AO1169" s="142"/>
      <c r="AP1169" s="58">
        <f t="shared" si="1326"/>
        <v>0</v>
      </c>
      <c r="AQ1169" s="318">
        <f>SUM(AP$10:AP1169)</f>
        <v>0</v>
      </c>
      <c r="AR1169" s="143">
        <f t="shared" si="1313"/>
        <v>0.1</v>
      </c>
      <c r="AS1169" s="144" t="str">
        <f t="shared" si="1327"/>
        <v/>
      </c>
      <c r="AT1169" s="144" t="str">
        <f t="shared" si="1354"/>
        <v/>
      </c>
      <c r="AU1169" s="145"/>
      <c r="AV1169" s="58">
        <f t="shared" si="1314"/>
        <v>0</v>
      </c>
      <c r="AW1169" s="318">
        <f>SUM(AV$10:AV1169)</f>
        <v>0</v>
      </c>
      <c r="AX1169" s="319">
        <f t="shared" si="1315"/>
        <v>0.1</v>
      </c>
      <c r="AY1169" s="144" t="str">
        <f t="shared" ref="AY1169:AY1232" si="1368">IF(AV1169=0,"",IF(C1169="","",C1169))</f>
        <v/>
      </c>
      <c r="AZ1169" s="144" t="str">
        <f t="shared" ref="AZ1169:AZ1232" si="1369">IF(AV1169=0,"",IF(B1169="","",B1169))</f>
        <v/>
      </c>
      <c r="BA1169" s="144"/>
      <c r="BB1169" s="146" t="str">
        <f t="shared" si="1328"/>
        <v/>
      </c>
      <c r="BC1169" s="66" t="str">
        <f t="shared" si="1367"/>
        <v/>
      </c>
      <c r="BD1169" s="195" t="str">
        <f t="shared" si="1329"/>
        <v/>
      </c>
      <c r="BF1169" s="283"/>
      <c r="BG1169" s="286" t="str">
        <f t="shared" si="1330"/>
        <v/>
      </c>
      <c r="BY1169" s="211" t="str">
        <f t="shared" si="1331"/>
        <v/>
      </c>
      <c r="BZ1169" s="150" t="str">
        <f t="shared" si="1332"/>
        <v/>
      </c>
      <c r="CB1169" s="54" t="str">
        <f t="shared" si="1366"/>
        <v/>
      </c>
      <c r="CD1169" s="54" t="str">
        <f t="shared" si="1333"/>
        <v/>
      </c>
      <c r="CF1169" s="54" t="str">
        <f t="shared" si="1334"/>
        <v/>
      </c>
      <c r="CH1169" s="150" t="str">
        <f t="shared" si="1335"/>
        <v/>
      </c>
      <c r="CI1169" s="290"/>
      <c r="CJ1169" s="150" t="str">
        <f t="shared" si="1336"/>
        <v/>
      </c>
      <c r="CK1169" s="290"/>
      <c r="CL1169" s="54" t="str">
        <f t="shared" si="1355"/>
        <v/>
      </c>
      <c r="CM1169" s="290"/>
      <c r="CN1169" s="150" t="str">
        <f t="shared" si="1337"/>
        <v/>
      </c>
      <c r="CO1169" s="290"/>
      <c r="CP1169" s="150" t="str">
        <f t="shared" si="1338"/>
        <v/>
      </c>
      <c r="CQ1169" s="290"/>
      <c r="CR1169" s="150" t="str">
        <f t="shared" si="1339"/>
        <v/>
      </c>
      <c r="CS1169" s="290"/>
      <c r="CT1169" s="150" t="str">
        <f t="shared" si="1340"/>
        <v/>
      </c>
      <c r="CU1169" s="150"/>
      <c r="CV1169" s="150" t="str">
        <f t="shared" si="1341"/>
        <v/>
      </c>
      <c r="CW1169" s="94"/>
      <c r="CX1169" s="151" t="str">
        <f t="shared" si="1311"/>
        <v/>
      </c>
      <c r="CY1169" s="151" t="str">
        <f t="shared" si="1312"/>
        <v/>
      </c>
      <c r="CZ1169" s="152"/>
      <c r="DA1169" s="373" t="str">
        <f t="shared" si="1356"/>
        <v/>
      </c>
      <c r="DC1169" s="153">
        <f t="shared" si="1342"/>
        <v>0</v>
      </c>
      <c r="DD1169" s="153">
        <f t="shared" si="1343"/>
        <v>0</v>
      </c>
      <c r="DE1169" s="153">
        <f t="shared" si="1344"/>
        <v>0</v>
      </c>
      <c r="DF1169" s="158">
        <f t="shared" si="1345"/>
        <v>-4.7000000000000002E-3</v>
      </c>
      <c r="DG1169" s="159">
        <f t="shared" si="1357"/>
        <v>-1.1703000000000001</v>
      </c>
      <c r="DH1169" s="158">
        <f t="shared" si="1346"/>
        <v>3.1999999999999997E-3</v>
      </c>
      <c r="DI1169" s="159">
        <f t="shared" si="1358"/>
        <v>0.79679999999999995</v>
      </c>
      <c r="DJ1169" s="158">
        <f t="shared" si="1347"/>
        <v>-2.7000000000000001E-3</v>
      </c>
      <c r="DK1169" s="159">
        <f t="shared" si="1359"/>
        <v>-0.67230000000000001</v>
      </c>
      <c r="DL1169" s="158">
        <f t="shared" si="1348"/>
        <v>1.1999999999999999E-3</v>
      </c>
      <c r="DM1169" s="159">
        <f t="shared" si="1360"/>
        <v>0.29879999999999995</v>
      </c>
      <c r="DN1169" s="158">
        <f t="shared" si="1349"/>
        <v>1.46E-2</v>
      </c>
      <c r="DO1169" s="159">
        <f t="shared" si="1361"/>
        <v>3.6354000000000002</v>
      </c>
      <c r="DP1169" s="158">
        <f t="shared" si="1350"/>
        <v>-1.2999999999999999E-2</v>
      </c>
      <c r="DQ1169" s="159">
        <f t="shared" si="1362"/>
        <v>-3.2369999999999997</v>
      </c>
      <c r="DR1169" s="158">
        <f t="shared" si="1351"/>
        <v>-6.7000000000000002E-3</v>
      </c>
      <c r="DS1169" s="159">
        <f t="shared" si="1363"/>
        <v>-1.6683000000000001</v>
      </c>
      <c r="DT1169" s="158">
        <f t="shared" si="1352"/>
        <v>-1.2999999999999999E-2</v>
      </c>
      <c r="DU1169" s="159">
        <f t="shared" si="1364"/>
        <v>-3.2369999999999997</v>
      </c>
      <c r="DV1169" s="158">
        <f t="shared" si="1353"/>
        <v>-6.7000000000000002E-3</v>
      </c>
      <c r="DW1169" s="160">
        <f t="shared" si="1365"/>
        <v>-1.6683000000000001</v>
      </c>
    </row>
    <row r="1170" spans="1:127" ht="24.95" customHeight="1" x14ac:dyDescent="0.2">
      <c r="A1170" s="272">
        <v>1161</v>
      </c>
      <c r="B1170" s="336"/>
      <c r="C1170" s="332"/>
      <c r="D1170" s="333"/>
      <c r="E1170" s="334"/>
      <c r="F1170" s="335"/>
      <c r="G1170" s="334"/>
      <c r="H1170" s="371"/>
      <c r="I1170" s="334"/>
      <c r="J1170" s="334"/>
      <c r="K1170" s="334"/>
      <c r="L1170" s="334"/>
      <c r="M1170" s="334"/>
      <c r="N1170" s="334"/>
      <c r="O1170" s="337"/>
      <c r="P1170" s="337"/>
      <c r="Q1170" s="338" t="str">
        <f t="shared" si="1316"/>
        <v xml:space="preserve"> </v>
      </c>
      <c r="R1170" s="339" t="str">
        <f t="shared" si="1317"/>
        <v/>
      </c>
      <c r="S1170" s="340" t="str">
        <f t="shared" si="1299"/>
        <v/>
      </c>
      <c r="T1170" s="341" t="str">
        <f t="shared" si="1318"/>
        <v/>
      </c>
      <c r="U1170" s="341" t="str">
        <f t="shared" si="1319"/>
        <v/>
      </c>
      <c r="V1170" s="341" t="str">
        <f t="shared" si="1320"/>
        <v/>
      </c>
      <c r="W1170" s="341" t="str">
        <f t="shared" si="1321"/>
        <v/>
      </c>
      <c r="X1170" s="340" t="str">
        <f t="shared" si="1300"/>
        <v/>
      </c>
      <c r="Y1170" s="342" t="str">
        <f t="shared" si="1301"/>
        <v/>
      </c>
      <c r="Z1170" s="343" t="str">
        <f t="shared" si="1302"/>
        <v/>
      </c>
      <c r="AA1170" s="344" t="str">
        <f t="shared" si="1303"/>
        <v/>
      </c>
      <c r="AB1170" s="345" t="str">
        <f t="shared" si="1322"/>
        <v/>
      </c>
      <c r="AC1170" s="346" t="str">
        <f t="shared" si="1323"/>
        <v/>
      </c>
      <c r="AD1170" s="346" t="str">
        <f t="shared" si="1324"/>
        <v/>
      </c>
      <c r="AE1170" s="344" t="str">
        <f t="shared" si="1304"/>
        <v/>
      </c>
      <c r="AF1170" s="346" t="str">
        <f t="shared" si="1325"/>
        <v/>
      </c>
      <c r="AG1170" s="344" t="str">
        <f t="shared" si="1305"/>
        <v/>
      </c>
      <c r="AH1170" s="344" t="str">
        <f t="shared" si="1306"/>
        <v/>
      </c>
      <c r="AI1170" s="344" t="str">
        <f t="shared" si="1307"/>
        <v/>
      </c>
      <c r="AJ1170" s="346" t="str">
        <f t="shared" si="1308"/>
        <v/>
      </c>
      <c r="AK1170" s="346" t="str">
        <f t="shared" si="1309"/>
        <v/>
      </c>
      <c r="AL1170" s="347" t="str">
        <f t="shared" si="1310"/>
        <v/>
      </c>
      <c r="AM1170" s="141"/>
      <c r="AN1170" s="141"/>
      <c r="AO1170" s="142"/>
      <c r="AP1170" s="58">
        <f t="shared" si="1326"/>
        <v>0</v>
      </c>
      <c r="AQ1170" s="318">
        <f>SUM(AP$10:AP1170)</f>
        <v>0</v>
      </c>
      <c r="AR1170" s="143">
        <f t="shared" si="1313"/>
        <v>0.1</v>
      </c>
      <c r="AS1170" s="144" t="str">
        <f t="shared" si="1327"/>
        <v/>
      </c>
      <c r="AT1170" s="144" t="str">
        <f t="shared" si="1354"/>
        <v/>
      </c>
      <c r="AU1170" s="145"/>
      <c r="AV1170" s="58">
        <f t="shared" si="1314"/>
        <v>0</v>
      </c>
      <c r="AW1170" s="318">
        <f>SUM(AV$10:AV1170)</f>
        <v>0</v>
      </c>
      <c r="AX1170" s="319">
        <f t="shared" si="1315"/>
        <v>0.1</v>
      </c>
      <c r="AY1170" s="144" t="str">
        <f t="shared" si="1368"/>
        <v/>
      </c>
      <c r="AZ1170" s="144" t="str">
        <f t="shared" si="1369"/>
        <v/>
      </c>
      <c r="BA1170" s="144"/>
      <c r="BB1170" s="146" t="str">
        <f t="shared" si="1328"/>
        <v/>
      </c>
      <c r="BC1170" s="66" t="str">
        <f t="shared" si="1367"/>
        <v/>
      </c>
      <c r="BD1170" s="195" t="str">
        <f t="shared" si="1329"/>
        <v/>
      </c>
      <c r="BF1170" s="283"/>
      <c r="BG1170" s="286" t="str">
        <f t="shared" si="1330"/>
        <v/>
      </c>
      <c r="BY1170" s="211" t="str">
        <f t="shared" si="1331"/>
        <v/>
      </c>
      <c r="BZ1170" s="150" t="str">
        <f t="shared" si="1332"/>
        <v/>
      </c>
      <c r="CB1170" s="54" t="str">
        <f t="shared" si="1366"/>
        <v/>
      </c>
      <c r="CD1170" s="54" t="str">
        <f t="shared" si="1333"/>
        <v/>
      </c>
      <c r="CF1170" s="54" t="str">
        <f t="shared" si="1334"/>
        <v/>
      </c>
      <c r="CH1170" s="150" t="str">
        <f t="shared" si="1335"/>
        <v/>
      </c>
      <c r="CI1170" s="290"/>
      <c r="CJ1170" s="150" t="str">
        <f t="shared" si="1336"/>
        <v/>
      </c>
      <c r="CK1170" s="290"/>
      <c r="CL1170" s="54" t="str">
        <f t="shared" si="1355"/>
        <v/>
      </c>
      <c r="CM1170" s="290"/>
      <c r="CN1170" s="150" t="str">
        <f t="shared" si="1337"/>
        <v/>
      </c>
      <c r="CO1170" s="290"/>
      <c r="CP1170" s="150" t="str">
        <f t="shared" si="1338"/>
        <v/>
      </c>
      <c r="CQ1170" s="290"/>
      <c r="CR1170" s="150" t="str">
        <f t="shared" si="1339"/>
        <v/>
      </c>
      <c r="CS1170" s="290"/>
      <c r="CT1170" s="150" t="str">
        <f t="shared" si="1340"/>
        <v/>
      </c>
      <c r="CU1170" s="150"/>
      <c r="CV1170" s="150" t="str">
        <f t="shared" si="1341"/>
        <v/>
      </c>
      <c r="CW1170" s="94"/>
      <c r="CX1170" s="151" t="str">
        <f t="shared" si="1311"/>
        <v/>
      </c>
      <c r="CY1170" s="151" t="str">
        <f t="shared" si="1312"/>
        <v/>
      </c>
      <c r="CZ1170" s="152"/>
      <c r="DA1170" s="373" t="str">
        <f t="shared" si="1356"/>
        <v/>
      </c>
      <c r="DC1170" s="153">
        <f t="shared" si="1342"/>
        <v>0</v>
      </c>
      <c r="DD1170" s="153">
        <f t="shared" si="1343"/>
        <v>0</v>
      </c>
      <c r="DE1170" s="153">
        <f t="shared" si="1344"/>
        <v>0</v>
      </c>
      <c r="DF1170" s="158">
        <f t="shared" si="1345"/>
        <v>-4.7000000000000002E-3</v>
      </c>
      <c r="DG1170" s="159">
        <f t="shared" si="1357"/>
        <v>-1.1703000000000001</v>
      </c>
      <c r="DH1170" s="158">
        <f t="shared" si="1346"/>
        <v>3.1999999999999997E-3</v>
      </c>
      <c r="DI1170" s="159">
        <f t="shared" si="1358"/>
        <v>0.79679999999999995</v>
      </c>
      <c r="DJ1170" s="158">
        <f t="shared" si="1347"/>
        <v>-2.7000000000000001E-3</v>
      </c>
      <c r="DK1170" s="159">
        <f t="shared" si="1359"/>
        <v>-0.67230000000000001</v>
      </c>
      <c r="DL1170" s="158">
        <f t="shared" si="1348"/>
        <v>1.1999999999999999E-3</v>
      </c>
      <c r="DM1170" s="159">
        <f t="shared" si="1360"/>
        <v>0.29879999999999995</v>
      </c>
      <c r="DN1170" s="158">
        <f t="shared" si="1349"/>
        <v>1.46E-2</v>
      </c>
      <c r="DO1170" s="159">
        <f t="shared" si="1361"/>
        <v>3.6354000000000002</v>
      </c>
      <c r="DP1170" s="158">
        <f t="shared" si="1350"/>
        <v>-1.2999999999999999E-2</v>
      </c>
      <c r="DQ1170" s="159">
        <f t="shared" si="1362"/>
        <v>-3.2369999999999997</v>
      </c>
      <c r="DR1170" s="158">
        <f t="shared" si="1351"/>
        <v>-6.7000000000000002E-3</v>
      </c>
      <c r="DS1170" s="159">
        <f t="shared" si="1363"/>
        <v>-1.6683000000000001</v>
      </c>
      <c r="DT1170" s="158">
        <f t="shared" si="1352"/>
        <v>-1.2999999999999999E-2</v>
      </c>
      <c r="DU1170" s="159">
        <f t="shared" si="1364"/>
        <v>-3.2369999999999997</v>
      </c>
      <c r="DV1170" s="158">
        <f t="shared" si="1353"/>
        <v>-6.7000000000000002E-3</v>
      </c>
      <c r="DW1170" s="160">
        <f t="shared" si="1365"/>
        <v>-1.6683000000000001</v>
      </c>
    </row>
    <row r="1171" spans="1:127" ht="24.95" customHeight="1" x14ac:dyDescent="0.2">
      <c r="A1171" s="272">
        <v>1162</v>
      </c>
      <c r="B1171" s="336"/>
      <c r="C1171" s="332"/>
      <c r="D1171" s="333"/>
      <c r="E1171" s="334"/>
      <c r="F1171" s="335"/>
      <c r="G1171" s="334"/>
      <c r="H1171" s="371"/>
      <c r="I1171" s="334"/>
      <c r="J1171" s="334"/>
      <c r="K1171" s="334"/>
      <c r="L1171" s="334"/>
      <c r="M1171" s="334"/>
      <c r="N1171" s="334"/>
      <c r="O1171" s="337"/>
      <c r="P1171" s="337"/>
      <c r="Q1171" s="338" t="str">
        <f t="shared" si="1316"/>
        <v xml:space="preserve"> </v>
      </c>
      <c r="R1171" s="339" t="str">
        <f t="shared" si="1317"/>
        <v/>
      </c>
      <c r="S1171" s="340" t="str">
        <f t="shared" si="1299"/>
        <v/>
      </c>
      <c r="T1171" s="341" t="str">
        <f t="shared" si="1318"/>
        <v/>
      </c>
      <c r="U1171" s="341" t="str">
        <f t="shared" si="1319"/>
        <v/>
      </c>
      <c r="V1171" s="341" t="str">
        <f t="shared" si="1320"/>
        <v/>
      </c>
      <c r="W1171" s="341" t="str">
        <f t="shared" si="1321"/>
        <v/>
      </c>
      <c r="X1171" s="340" t="str">
        <f t="shared" si="1300"/>
        <v/>
      </c>
      <c r="Y1171" s="342" t="str">
        <f t="shared" si="1301"/>
        <v/>
      </c>
      <c r="Z1171" s="343" t="str">
        <f t="shared" si="1302"/>
        <v/>
      </c>
      <c r="AA1171" s="344" t="str">
        <f t="shared" si="1303"/>
        <v/>
      </c>
      <c r="AB1171" s="345" t="str">
        <f t="shared" si="1322"/>
        <v/>
      </c>
      <c r="AC1171" s="346" t="str">
        <f t="shared" si="1323"/>
        <v/>
      </c>
      <c r="AD1171" s="346" t="str">
        <f t="shared" si="1324"/>
        <v/>
      </c>
      <c r="AE1171" s="344" t="str">
        <f t="shared" si="1304"/>
        <v/>
      </c>
      <c r="AF1171" s="346" t="str">
        <f t="shared" si="1325"/>
        <v/>
      </c>
      <c r="AG1171" s="344" t="str">
        <f t="shared" si="1305"/>
        <v/>
      </c>
      <c r="AH1171" s="344" t="str">
        <f t="shared" si="1306"/>
        <v/>
      </c>
      <c r="AI1171" s="344" t="str">
        <f t="shared" si="1307"/>
        <v/>
      </c>
      <c r="AJ1171" s="346" t="str">
        <f t="shared" si="1308"/>
        <v/>
      </c>
      <c r="AK1171" s="346" t="str">
        <f t="shared" si="1309"/>
        <v/>
      </c>
      <c r="AL1171" s="347" t="str">
        <f t="shared" si="1310"/>
        <v/>
      </c>
      <c r="AM1171" s="141"/>
      <c r="AN1171" s="141"/>
      <c r="AO1171" s="142"/>
      <c r="AP1171" s="58">
        <f t="shared" si="1326"/>
        <v>0</v>
      </c>
      <c r="AQ1171" s="318">
        <f>SUM(AP$10:AP1171)</f>
        <v>0</v>
      </c>
      <c r="AR1171" s="143">
        <f t="shared" si="1313"/>
        <v>0.1</v>
      </c>
      <c r="AS1171" s="144" t="str">
        <f t="shared" si="1327"/>
        <v/>
      </c>
      <c r="AT1171" s="144" t="str">
        <f t="shared" si="1354"/>
        <v/>
      </c>
      <c r="AU1171" s="145"/>
      <c r="AV1171" s="58">
        <f t="shared" si="1314"/>
        <v>0</v>
      </c>
      <c r="AW1171" s="318">
        <f>SUM(AV$10:AV1171)</f>
        <v>0</v>
      </c>
      <c r="AX1171" s="319">
        <f t="shared" si="1315"/>
        <v>0.1</v>
      </c>
      <c r="AY1171" s="144" t="str">
        <f t="shared" si="1368"/>
        <v/>
      </c>
      <c r="AZ1171" s="144" t="str">
        <f t="shared" si="1369"/>
        <v/>
      </c>
      <c r="BA1171" s="144"/>
      <c r="BB1171" s="146" t="str">
        <f t="shared" si="1328"/>
        <v/>
      </c>
      <c r="BC1171" s="66" t="str">
        <f t="shared" si="1367"/>
        <v/>
      </c>
      <c r="BD1171" s="195" t="str">
        <f t="shared" si="1329"/>
        <v/>
      </c>
      <c r="BF1171" s="283"/>
      <c r="BG1171" s="286" t="str">
        <f t="shared" si="1330"/>
        <v/>
      </c>
      <c r="BY1171" s="211" t="str">
        <f t="shared" si="1331"/>
        <v/>
      </c>
      <c r="BZ1171" s="150" t="str">
        <f t="shared" si="1332"/>
        <v/>
      </c>
      <c r="CB1171" s="54" t="str">
        <f t="shared" si="1366"/>
        <v/>
      </c>
      <c r="CD1171" s="54" t="str">
        <f t="shared" si="1333"/>
        <v/>
      </c>
      <c r="CF1171" s="54" t="str">
        <f t="shared" si="1334"/>
        <v/>
      </c>
      <c r="CH1171" s="150" t="str">
        <f t="shared" si="1335"/>
        <v/>
      </c>
      <c r="CI1171" s="290"/>
      <c r="CJ1171" s="150" t="str">
        <f t="shared" si="1336"/>
        <v/>
      </c>
      <c r="CK1171" s="290"/>
      <c r="CL1171" s="54" t="str">
        <f t="shared" si="1355"/>
        <v/>
      </c>
      <c r="CM1171" s="290"/>
      <c r="CN1171" s="150" t="str">
        <f t="shared" si="1337"/>
        <v/>
      </c>
      <c r="CO1171" s="290"/>
      <c r="CP1171" s="150" t="str">
        <f t="shared" si="1338"/>
        <v/>
      </c>
      <c r="CQ1171" s="290"/>
      <c r="CR1171" s="150" t="str">
        <f t="shared" si="1339"/>
        <v/>
      </c>
      <c r="CS1171" s="290"/>
      <c r="CT1171" s="150" t="str">
        <f t="shared" si="1340"/>
        <v/>
      </c>
      <c r="CU1171" s="150"/>
      <c r="CV1171" s="150" t="str">
        <f t="shared" si="1341"/>
        <v/>
      </c>
      <c r="CW1171" s="94"/>
      <c r="CX1171" s="151" t="str">
        <f t="shared" si="1311"/>
        <v/>
      </c>
      <c r="CY1171" s="151" t="str">
        <f t="shared" si="1312"/>
        <v/>
      </c>
      <c r="CZ1171" s="152"/>
      <c r="DA1171" s="373" t="str">
        <f t="shared" si="1356"/>
        <v/>
      </c>
      <c r="DC1171" s="153">
        <f t="shared" si="1342"/>
        <v>0</v>
      </c>
      <c r="DD1171" s="153">
        <f t="shared" si="1343"/>
        <v>0</v>
      </c>
      <c r="DE1171" s="153">
        <f t="shared" si="1344"/>
        <v>0</v>
      </c>
      <c r="DF1171" s="158">
        <f t="shared" si="1345"/>
        <v>-4.7000000000000002E-3</v>
      </c>
      <c r="DG1171" s="159">
        <f t="shared" si="1357"/>
        <v>-1.1703000000000001</v>
      </c>
      <c r="DH1171" s="158">
        <f t="shared" si="1346"/>
        <v>3.1999999999999997E-3</v>
      </c>
      <c r="DI1171" s="159">
        <f t="shared" si="1358"/>
        <v>0.79679999999999995</v>
      </c>
      <c r="DJ1171" s="158">
        <f t="shared" si="1347"/>
        <v>-2.7000000000000001E-3</v>
      </c>
      <c r="DK1171" s="159">
        <f t="shared" si="1359"/>
        <v>-0.67230000000000001</v>
      </c>
      <c r="DL1171" s="158">
        <f t="shared" si="1348"/>
        <v>1.1999999999999999E-3</v>
      </c>
      <c r="DM1171" s="159">
        <f t="shared" si="1360"/>
        <v>0.29879999999999995</v>
      </c>
      <c r="DN1171" s="158">
        <f t="shared" si="1349"/>
        <v>1.46E-2</v>
      </c>
      <c r="DO1171" s="159">
        <f t="shared" si="1361"/>
        <v>3.6354000000000002</v>
      </c>
      <c r="DP1171" s="158">
        <f t="shared" si="1350"/>
        <v>-1.2999999999999999E-2</v>
      </c>
      <c r="DQ1171" s="159">
        <f t="shared" si="1362"/>
        <v>-3.2369999999999997</v>
      </c>
      <c r="DR1171" s="158">
        <f t="shared" si="1351"/>
        <v>-6.7000000000000002E-3</v>
      </c>
      <c r="DS1171" s="159">
        <f t="shared" si="1363"/>
        <v>-1.6683000000000001</v>
      </c>
      <c r="DT1171" s="158">
        <f t="shared" si="1352"/>
        <v>-1.2999999999999999E-2</v>
      </c>
      <c r="DU1171" s="159">
        <f t="shared" si="1364"/>
        <v>-3.2369999999999997</v>
      </c>
      <c r="DV1171" s="158">
        <f t="shared" si="1353"/>
        <v>-6.7000000000000002E-3</v>
      </c>
      <c r="DW1171" s="160">
        <f t="shared" si="1365"/>
        <v>-1.6683000000000001</v>
      </c>
    </row>
    <row r="1172" spans="1:127" ht="24.95" customHeight="1" x14ac:dyDescent="0.2">
      <c r="A1172" s="272">
        <v>1163</v>
      </c>
      <c r="B1172" s="336"/>
      <c r="C1172" s="332"/>
      <c r="D1172" s="333"/>
      <c r="E1172" s="334"/>
      <c r="F1172" s="335"/>
      <c r="G1172" s="334"/>
      <c r="H1172" s="371"/>
      <c r="I1172" s="334"/>
      <c r="J1172" s="334"/>
      <c r="K1172" s="334"/>
      <c r="L1172" s="334"/>
      <c r="M1172" s="334"/>
      <c r="N1172" s="334"/>
      <c r="O1172" s="337"/>
      <c r="P1172" s="337"/>
      <c r="Q1172" s="338" t="str">
        <f t="shared" si="1316"/>
        <v xml:space="preserve"> </v>
      </c>
      <c r="R1172" s="339" t="str">
        <f t="shared" si="1317"/>
        <v/>
      </c>
      <c r="S1172" s="340" t="str">
        <f t="shared" si="1299"/>
        <v/>
      </c>
      <c r="T1172" s="341" t="str">
        <f t="shared" si="1318"/>
        <v/>
      </c>
      <c r="U1172" s="341" t="str">
        <f t="shared" si="1319"/>
        <v/>
      </c>
      <c r="V1172" s="341" t="str">
        <f t="shared" si="1320"/>
        <v/>
      </c>
      <c r="W1172" s="341" t="str">
        <f t="shared" si="1321"/>
        <v/>
      </c>
      <c r="X1172" s="340" t="str">
        <f t="shared" si="1300"/>
        <v/>
      </c>
      <c r="Y1172" s="342" t="str">
        <f t="shared" si="1301"/>
        <v/>
      </c>
      <c r="Z1172" s="343" t="str">
        <f t="shared" si="1302"/>
        <v/>
      </c>
      <c r="AA1172" s="344" t="str">
        <f t="shared" si="1303"/>
        <v/>
      </c>
      <c r="AB1172" s="345" t="str">
        <f t="shared" si="1322"/>
        <v/>
      </c>
      <c r="AC1172" s="346" t="str">
        <f t="shared" si="1323"/>
        <v/>
      </c>
      <c r="AD1172" s="346" t="str">
        <f t="shared" si="1324"/>
        <v/>
      </c>
      <c r="AE1172" s="344" t="str">
        <f t="shared" si="1304"/>
        <v/>
      </c>
      <c r="AF1172" s="346" t="str">
        <f t="shared" si="1325"/>
        <v/>
      </c>
      <c r="AG1172" s="344" t="str">
        <f t="shared" si="1305"/>
        <v/>
      </c>
      <c r="AH1172" s="344" t="str">
        <f t="shared" si="1306"/>
        <v/>
      </c>
      <c r="AI1172" s="344" t="str">
        <f t="shared" si="1307"/>
        <v/>
      </c>
      <c r="AJ1172" s="346" t="str">
        <f t="shared" si="1308"/>
        <v/>
      </c>
      <c r="AK1172" s="346" t="str">
        <f t="shared" si="1309"/>
        <v/>
      </c>
      <c r="AL1172" s="347" t="str">
        <f t="shared" si="1310"/>
        <v/>
      </c>
      <c r="AM1172" s="141"/>
      <c r="AN1172" s="141"/>
      <c r="AO1172" s="142"/>
      <c r="AP1172" s="58">
        <f t="shared" si="1326"/>
        <v>0</v>
      </c>
      <c r="AQ1172" s="318">
        <f>SUM(AP$10:AP1172)</f>
        <v>0</v>
      </c>
      <c r="AR1172" s="143">
        <f t="shared" si="1313"/>
        <v>0.1</v>
      </c>
      <c r="AS1172" s="144" t="str">
        <f t="shared" si="1327"/>
        <v/>
      </c>
      <c r="AT1172" s="144" t="str">
        <f t="shared" si="1354"/>
        <v/>
      </c>
      <c r="AU1172" s="145"/>
      <c r="AV1172" s="58">
        <f t="shared" si="1314"/>
        <v>0</v>
      </c>
      <c r="AW1172" s="318">
        <f>SUM(AV$10:AV1172)</f>
        <v>0</v>
      </c>
      <c r="AX1172" s="319">
        <f t="shared" si="1315"/>
        <v>0.1</v>
      </c>
      <c r="AY1172" s="144" t="str">
        <f t="shared" si="1368"/>
        <v/>
      </c>
      <c r="AZ1172" s="144" t="str">
        <f t="shared" si="1369"/>
        <v/>
      </c>
      <c r="BA1172" s="144"/>
      <c r="BB1172" s="146" t="str">
        <f t="shared" si="1328"/>
        <v/>
      </c>
      <c r="BC1172" s="66" t="str">
        <f t="shared" si="1367"/>
        <v/>
      </c>
      <c r="BD1172" s="195" t="str">
        <f t="shared" si="1329"/>
        <v/>
      </c>
      <c r="BF1172" s="283"/>
      <c r="BG1172" s="286" t="str">
        <f t="shared" si="1330"/>
        <v/>
      </c>
      <c r="BY1172" s="211" t="str">
        <f t="shared" si="1331"/>
        <v/>
      </c>
      <c r="BZ1172" s="150" t="str">
        <f t="shared" si="1332"/>
        <v/>
      </c>
      <c r="CB1172" s="54" t="str">
        <f t="shared" si="1366"/>
        <v/>
      </c>
      <c r="CD1172" s="54" t="str">
        <f t="shared" si="1333"/>
        <v/>
      </c>
      <c r="CF1172" s="54" t="str">
        <f t="shared" si="1334"/>
        <v/>
      </c>
      <c r="CH1172" s="150" t="str">
        <f t="shared" si="1335"/>
        <v/>
      </c>
      <c r="CI1172" s="290"/>
      <c r="CJ1172" s="150" t="str">
        <f t="shared" si="1336"/>
        <v/>
      </c>
      <c r="CK1172" s="290"/>
      <c r="CL1172" s="54" t="str">
        <f t="shared" si="1355"/>
        <v/>
      </c>
      <c r="CM1172" s="290"/>
      <c r="CN1172" s="150" t="str">
        <f t="shared" si="1337"/>
        <v/>
      </c>
      <c r="CO1172" s="290"/>
      <c r="CP1172" s="150" t="str">
        <f t="shared" si="1338"/>
        <v/>
      </c>
      <c r="CQ1172" s="290"/>
      <c r="CR1172" s="150" t="str">
        <f t="shared" si="1339"/>
        <v/>
      </c>
      <c r="CS1172" s="290"/>
      <c r="CT1172" s="150" t="str">
        <f t="shared" si="1340"/>
        <v/>
      </c>
      <c r="CU1172" s="150"/>
      <c r="CV1172" s="150" t="str">
        <f t="shared" si="1341"/>
        <v/>
      </c>
      <c r="CW1172" s="94"/>
      <c r="CX1172" s="151" t="str">
        <f t="shared" si="1311"/>
        <v/>
      </c>
      <c r="CY1172" s="151" t="str">
        <f t="shared" si="1312"/>
        <v/>
      </c>
      <c r="CZ1172" s="152"/>
      <c r="DA1172" s="373" t="str">
        <f t="shared" si="1356"/>
        <v/>
      </c>
      <c r="DC1172" s="153">
        <f t="shared" si="1342"/>
        <v>0</v>
      </c>
      <c r="DD1172" s="153">
        <f t="shared" si="1343"/>
        <v>0</v>
      </c>
      <c r="DE1172" s="153">
        <f t="shared" si="1344"/>
        <v>0</v>
      </c>
      <c r="DF1172" s="158">
        <f t="shared" si="1345"/>
        <v>-4.7000000000000002E-3</v>
      </c>
      <c r="DG1172" s="159">
        <f t="shared" si="1357"/>
        <v>-1.1703000000000001</v>
      </c>
      <c r="DH1172" s="158">
        <f t="shared" si="1346"/>
        <v>3.1999999999999997E-3</v>
      </c>
      <c r="DI1172" s="159">
        <f t="shared" si="1358"/>
        <v>0.79679999999999995</v>
      </c>
      <c r="DJ1172" s="158">
        <f t="shared" si="1347"/>
        <v>-2.7000000000000001E-3</v>
      </c>
      <c r="DK1172" s="159">
        <f t="shared" si="1359"/>
        <v>-0.67230000000000001</v>
      </c>
      <c r="DL1172" s="158">
        <f t="shared" si="1348"/>
        <v>1.1999999999999999E-3</v>
      </c>
      <c r="DM1172" s="159">
        <f t="shared" si="1360"/>
        <v>0.29879999999999995</v>
      </c>
      <c r="DN1172" s="158">
        <f t="shared" si="1349"/>
        <v>1.46E-2</v>
      </c>
      <c r="DO1172" s="159">
        <f t="shared" si="1361"/>
        <v>3.6354000000000002</v>
      </c>
      <c r="DP1172" s="158">
        <f t="shared" si="1350"/>
        <v>-1.2999999999999999E-2</v>
      </c>
      <c r="DQ1172" s="159">
        <f t="shared" si="1362"/>
        <v>-3.2369999999999997</v>
      </c>
      <c r="DR1172" s="158">
        <f t="shared" si="1351"/>
        <v>-6.7000000000000002E-3</v>
      </c>
      <c r="DS1172" s="159">
        <f t="shared" si="1363"/>
        <v>-1.6683000000000001</v>
      </c>
      <c r="DT1172" s="158">
        <f t="shared" si="1352"/>
        <v>-1.2999999999999999E-2</v>
      </c>
      <c r="DU1172" s="159">
        <f t="shared" si="1364"/>
        <v>-3.2369999999999997</v>
      </c>
      <c r="DV1172" s="158">
        <f t="shared" si="1353"/>
        <v>-6.7000000000000002E-3</v>
      </c>
      <c r="DW1172" s="160">
        <f t="shared" si="1365"/>
        <v>-1.6683000000000001</v>
      </c>
    </row>
    <row r="1173" spans="1:127" ht="24.95" customHeight="1" x14ac:dyDescent="0.2">
      <c r="A1173" s="272">
        <v>1164</v>
      </c>
      <c r="B1173" s="336"/>
      <c r="C1173" s="332"/>
      <c r="D1173" s="333"/>
      <c r="E1173" s="334"/>
      <c r="F1173" s="335"/>
      <c r="G1173" s="334"/>
      <c r="H1173" s="371"/>
      <c r="I1173" s="334"/>
      <c r="J1173" s="334"/>
      <c r="K1173" s="334"/>
      <c r="L1173" s="334"/>
      <c r="M1173" s="334"/>
      <c r="N1173" s="334"/>
      <c r="O1173" s="337"/>
      <c r="P1173" s="337"/>
      <c r="Q1173" s="338" t="str">
        <f t="shared" si="1316"/>
        <v xml:space="preserve"> </v>
      </c>
      <c r="R1173" s="339" t="str">
        <f t="shared" si="1317"/>
        <v/>
      </c>
      <c r="S1173" s="340" t="str">
        <f t="shared" ref="S1173:S1236" si="1370">IF(RIGHT(E1173,7)="AVT3000","No",IF(RIGHT(E1173,7)="AVC5000","Yes",""))</f>
        <v/>
      </c>
      <c r="T1173" s="341" t="str">
        <f t="shared" si="1318"/>
        <v/>
      </c>
      <c r="U1173" s="341" t="str">
        <f t="shared" si="1319"/>
        <v/>
      </c>
      <c r="V1173" s="341" t="str">
        <f t="shared" si="1320"/>
        <v/>
      </c>
      <c r="W1173" s="341" t="str">
        <f t="shared" si="1321"/>
        <v/>
      </c>
      <c r="X1173" s="340" t="str">
        <f t="shared" ref="X1173:X1236" si="1371">IF(RIGHT(E1173,7)="AVT3000","No",IF(RIGHT(E1173,7)="AVC5000","Yes",""))</f>
        <v/>
      </c>
      <c r="Y1173" s="342" t="str">
        <f t="shared" ref="Y1173:Y1236" si="1372">IF(LEFT(E1173,1)="H","H-","")</f>
        <v/>
      </c>
      <c r="Z1173" s="343" t="str">
        <f t="shared" ref="Z1173:Z1236" si="1373">IF(RIGHT(E1173,7)="AVT3000","AVT3",IF(RIGHT(E1173,7)="AVC5000","AVC5",""))</f>
        <v/>
      </c>
      <c r="AA1173" s="344" t="str">
        <f t="shared" ref="AA1173:AA1236" si="1374">IF(RIGHT(E1173,6)="AV3000","AV3",IF(RIGHT(E1173,7)="AVC5000","AVC5",""))</f>
        <v/>
      </c>
      <c r="AB1173" s="345" t="str">
        <f t="shared" si="1322"/>
        <v/>
      </c>
      <c r="AC1173" s="346" t="str">
        <f t="shared" si="1323"/>
        <v/>
      </c>
      <c r="AD1173" s="346" t="str">
        <f t="shared" si="1324"/>
        <v/>
      </c>
      <c r="AE1173" s="344" t="str">
        <f t="shared" ref="AE1173:AE1236" si="1375">IF(AF1173="","","-")</f>
        <v/>
      </c>
      <c r="AF1173" s="346" t="str">
        <f t="shared" si="1325"/>
        <v/>
      </c>
      <c r="AG1173" s="344" t="str">
        <f t="shared" ref="AG1173:AG1236" si="1376">IF(G1173="","","-")</f>
        <v/>
      </c>
      <c r="AH1173" s="344" t="str">
        <f t="shared" ref="AH1173:AH1236" si="1377">IF(I1173="AccuNet","A","")</f>
        <v/>
      </c>
      <c r="AI1173" s="344" t="str">
        <f t="shared" ref="AI1173:AI1236" si="1378">IF(J1173="BACnet","B","")</f>
        <v/>
      </c>
      <c r="AJ1173" s="346" t="str">
        <f t="shared" ref="AJ1173:AJ1236" si="1379">IF(K1173="Flanged","F","")</f>
        <v/>
      </c>
      <c r="AK1173" s="346" t="str">
        <f t="shared" ref="AK1173:AK1236" si="1380">IF(L1173="Insulation","I","")</f>
        <v/>
      </c>
      <c r="AL1173" s="347" t="str">
        <f t="shared" ref="AL1173:AL1236" si="1381">IF(M1173="Tight Shutoff","S","")</f>
        <v/>
      </c>
      <c r="AM1173" s="141"/>
      <c r="AN1173" s="141"/>
      <c r="AO1173" s="142"/>
      <c r="AP1173" s="58">
        <f t="shared" si="1326"/>
        <v>0</v>
      </c>
      <c r="AQ1173" s="318">
        <f>SUM(AP$10:AP1173)</f>
        <v>0</v>
      </c>
      <c r="AR1173" s="143">
        <f t="shared" si="1313"/>
        <v>0.1</v>
      </c>
      <c r="AS1173" s="144" t="str">
        <f t="shared" si="1327"/>
        <v/>
      </c>
      <c r="AT1173" s="144" t="str">
        <f t="shared" si="1354"/>
        <v/>
      </c>
      <c r="AU1173" s="145"/>
      <c r="AV1173" s="58">
        <f t="shared" si="1314"/>
        <v>0</v>
      </c>
      <c r="AW1173" s="318">
        <f>SUM(AV$10:AV1173)</f>
        <v>0</v>
      </c>
      <c r="AX1173" s="319">
        <f t="shared" si="1315"/>
        <v>0.1</v>
      </c>
      <c r="AY1173" s="144" t="str">
        <f t="shared" si="1368"/>
        <v/>
      </c>
      <c r="AZ1173" s="144" t="str">
        <f t="shared" si="1369"/>
        <v/>
      </c>
      <c r="BA1173" s="144"/>
      <c r="BB1173" s="146" t="str">
        <f t="shared" si="1328"/>
        <v/>
      </c>
      <c r="BC1173" s="66" t="str">
        <f t="shared" si="1367"/>
        <v/>
      </c>
      <c r="BD1173" s="195" t="str">
        <f t="shared" si="1329"/>
        <v/>
      </c>
      <c r="BF1173" s="283"/>
      <c r="BG1173" s="286" t="str">
        <f t="shared" si="1330"/>
        <v/>
      </c>
      <c r="BY1173" s="211" t="str">
        <f t="shared" si="1331"/>
        <v/>
      </c>
      <c r="BZ1173" s="150" t="str">
        <f t="shared" si="1332"/>
        <v/>
      </c>
      <c r="CB1173" s="54" t="str">
        <f t="shared" si="1366"/>
        <v/>
      </c>
      <c r="CD1173" s="54" t="str">
        <f t="shared" si="1333"/>
        <v/>
      </c>
      <c r="CF1173" s="54" t="str">
        <f t="shared" si="1334"/>
        <v/>
      </c>
      <c r="CH1173" s="150" t="str">
        <f t="shared" si="1335"/>
        <v/>
      </c>
      <c r="CI1173" s="290"/>
      <c r="CJ1173" s="150" t="str">
        <f t="shared" si="1336"/>
        <v/>
      </c>
      <c r="CK1173" s="290"/>
      <c r="CL1173" s="54" t="str">
        <f t="shared" si="1355"/>
        <v/>
      </c>
      <c r="CM1173" s="290"/>
      <c r="CN1173" s="150" t="str">
        <f t="shared" si="1337"/>
        <v/>
      </c>
      <c r="CO1173" s="290"/>
      <c r="CP1173" s="150" t="str">
        <f t="shared" si="1338"/>
        <v/>
      </c>
      <c r="CQ1173" s="290"/>
      <c r="CR1173" s="150" t="str">
        <f t="shared" si="1339"/>
        <v/>
      </c>
      <c r="CS1173" s="290"/>
      <c r="CT1173" s="150" t="str">
        <f t="shared" si="1340"/>
        <v/>
      </c>
      <c r="CU1173" s="150"/>
      <c r="CV1173" s="150" t="str">
        <f t="shared" si="1341"/>
        <v/>
      </c>
      <c r="CW1173" s="94"/>
      <c r="CX1173" s="151" t="str">
        <f t="shared" si="1311"/>
        <v/>
      </c>
      <c r="CY1173" s="151" t="str">
        <f t="shared" si="1312"/>
        <v/>
      </c>
      <c r="CZ1173" s="152"/>
      <c r="DA1173" s="373" t="str">
        <f t="shared" si="1356"/>
        <v/>
      </c>
      <c r="DC1173" s="153">
        <f t="shared" si="1342"/>
        <v>0</v>
      </c>
      <c r="DD1173" s="153">
        <f t="shared" si="1343"/>
        <v>0</v>
      </c>
      <c r="DE1173" s="153">
        <f t="shared" si="1344"/>
        <v>0</v>
      </c>
      <c r="DF1173" s="158">
        <f t="shared" si="1345"/>
        <v>-4.7000000000000002E-3</v>
      </c>
      <c r="DG1173" s="159">
        <f t="shared" si="1357"/>
        <v>-1.1703000000000001</v>
      </c>
      <c r="DH1173" s="158">
        <f t="shared" si="1346"/>
        <v>3.1999999999999997E-3</v>
      </c>
      <c r="DI1173" s="159">
        <f t="shared" si="1358"/>
        <v>0.79679999999999995</v>
      </c>
      <c r="DJ1173" s="158">
        <f t="shared" si="1347"/>
        <v>-2.7000000000000001E-3</v>
      </c>
      <c r="DK1173" s="159">
        <f t="shared" si="1359"/>
        <v>-0.67230000000000001</v>
      </c>
      <c r="DL1173" s="158">
        <f t="shared" si="1348"/>
        <v>1.1999999999999999E-3</v>
      </c>
      <c r="DM1173" s="159">
        <f t="shared" si="1360"/>
        <v>0.29879999999999995</v>
      </c>
      <c r="DN1173" s="158">
        <f t="shared" si="1349"/>
        <v>1.46E-2</v>
      </c>
      <c r="DO1173" s="159">
        <f t="shared" si="1361"/>
        <v>3.6354000000000002</v>
      </c>
      <c r="DP1173" s="158">
        <f t="shared" si="1350"/>
        <v>-1.2999999999999999E-2</v>
      </c>
      <c r="DQ1173" s="159">
        <f t="shared" si="1362"/>
        <v>-3.2369999999999997</v>
      </c>
      <c r="DR1173" s="158">
        <f t="shared" si="1351"/>
        <v>-6.7000000000000002E-3</v>
      </c>
      <c r="DS1173" s="159">
        <f t="shared" si="1363"/>
        <v>-1.6683000000000001</v>
      </c>
      <c r="DT1173" s="158">
        <f t="shared" si="1352"/>
        <v>-1.2999999999999999E-2</v>
      </c>
      <c r="DU1173" s="159">
        <f t="shared" si="1364"/>
        <v>-3.2369999999999997</v>
      </c>
      <c r="DV1173" s="158">
        <f t="shared" si="1353"/>
        <v>-6.7000000000000002E-3</v>
      </c>
      <c r="DW1173" s="160">
        <f t="shared" si="1365"/>
        <v>-1.6683000000000001</v>
      </c>
    </row>
    <row r="1174" spans="1:127" ht="24.95" customHeight="1" x14ac:dyDescent="0.2">
      <c r="A1174" s="272">
        <v>1165</v>
      </c>
      <c r="B1174" s="336"/>
      <c r="C1174" s="332"/>
      <c r="D1174" s="333"/>
      <c r="E1174" s="334"/>
      <c r="F1174" s="335"/>
      <c r="G1174" s="334"/>
      <c r="H1174" s="371"/>
      <c r="I1174" s="334"/>
      <c r="J1174" s="334"/>
      <c r="K1174" s="334"/>
      <c r="L1174" s="334"/>
      <c r="M1174" s="334"/>
      <c r="N1174" s="334"/>
      <c r="O1174" s="337"/>
      <c r="P1174" s="337"/>
      <c r="Q1174" s="338" t="str">
        <f t="shared" si="1316"/>
        <v xml:space="preserve"> </v>
      </c>
      <c r="R1174" s="339" t="str">
        <f t="shared" si="1317"/>
        <v/>
      </c>
      <c r="S1174" s="340" t="str">
        <f t="shared" si="1370"/>
        <v/>
      </c>
      <c r="T1174" s="341" t="str">
        <f t="shared" si="1318"/>
        <v/>
      </c>
      <c r="U1174" s="341" t="str">
        <f t="shared" si="1319"/>
        <v/>
      </c>
      <c r="V1174" s="341" t="str">
        <f t="shared" si="1320"/>
        <v/>
      </c>
      <c r="W1174" s="341" t="str">
        <f t="shared" si="1321"/>
        <v/>
      </c>
      <c r="X1174" s="340" t="str">
        <f t="shared" si="1371"/>
        <v/>
      </c>
      <c r="Y1174" s="342" t="str">
        <f t="shared" si="1372"/>
        <v/>
      </c>
      <c r="Z1174" s="343" t="str">
        <f t="shared" si="1373"/>
        <v/>
      </c>
      <c r="AA1174" s="344" t="str">
        <f t="shared" si="1374"/>
        <v/>
      </c>
      <c r="AB1174" s="345" t="str">
        <f t="shared" si="1322"/>
        <v/>
      </c>
      <c r="AC1174" s="346" t="str">
        <f t="shared" si="1323"/>
        <v/>
      </c>
      <c r="AD1174" s="346" t="str">
        <f t="shared" si="1324"/>
        <v/>
      </c>
      <c r="AE1174" s="344" t="str">
        <f t="shared" si="1375"/>
        <v/>
      </c>
      <c r="AF1174" s="346" t="str">
        <f t="shared" si="1325"/>
        <v/>
      </c>
      <c r="AG1174" s="344" t="str">
        <f t="shared" si="1376"/>
        <v/>
      </c>
      <c r="AH1174" s="344" t="str">
        <f t="shared" si="1377"/>
        <v/>
      </c>
      <c r="AI1174" s="344" t="str">
        <f t="shared" si="1378"/>
        <v/>
      </c>
      <c r="AJ1174" s="346" t="str">
        <f t="shared" si="1379"/>
        <v/>
      </c>
      <c r="AK1174" s="346" t="str">
        <f t="shared" si="1380"/>
        <v/>
      </c>
      <c r="AL1174" s="347" t="str">
        <f t="shared" si="1381"/>
        <v/>
      </c>
      <c r="AM1174" s="141"/>
      <c r="AN1174" s="141"/>
      <c r="AO1174" s="142"/>
      <c r="AP1174" s="58">
        <f t="shared" si="1326"/>
        <v>0</v>
      </c>
      <c r="AQ1174" s="318">
        <f>SUM(AP$10:AP1174)</f>
        <v>0</v>
      </c>
      <c r="AR1174" s="143">
        <f t="shared" si="1313"/>
        <v>0.1</v>
      </c>
      <c r="AS1174" s="144" t="str">
        <f t="shared" si="1327"/>
        <v/>
      </c>
      <c r="AT1174" s="144" t="str">
        <f t="shared" si="1354"/>
        <v/>
      </c>
      <c r="AU1174" s="145"/>
      <c r="AV1174" s="58">
        <f t="shared" si="1314"/>
        <v>0</v>
      </c>
      <c r="AW1174" s="318">
        <f>SUM(AV$10:AV1174)</f>
        <v>0</v>
      </c>
      <c r="AX1174" s="319">
        <f t="shared" si="1315"/>
        <v>0.1</v>
      </c>
      <c r="AY1174" s="144" t="str">
        <f t="shared" si="1368"/>
        <v/>
      </c>
      <c r="AZ1174" s="144" t="str">
        <f t="shared" si="1369"/>
        <v/>
      </c>
      <c r="BA1174" s="144"/>
      <c r="BB1174" s="146" t="str">
        <f t="shared" si="1328"/>
        <v/>
      </c>
      <c r="BC1174" s="66" t="str">
        <f t="shared" si="1367"/>
        <v/>
      </c>
      <c r="BD1174" s="195" t="str">
        <f t="shared" si="1329"/>
        <v/>
      </c>
      <c r="BF1174" s="283"/>
      <c r="BG1174" s="286" t="str">
        <f t="shared" si="1330"/>
        <v/>
      </c>
      <c r="BY1174" s="211" t="str">
        <f t="shared" si="1331"/>
        <v/>
      </c>
      <c r="BZ1174" s="150" t="str">
        <f t="shared" si="1332"/>
        <v/>
      </c>
      <c r="CB1174" s="54" t="str">
        <f t="shared" si="1366"/>
        <v/>
      </c>
      <c r="CD1174" s="54" t="str">
        <f t="shared" si="1333"/>
        <v/>
      </c>
      <c r="CF1174" s="54" t="str">
        <f t="shared" si="1334"/>
        <v/>
      </c>
      <c r="CH1174" s="150" t="str">
        <f t="shared" si="1335"/>
        <v/>
      </c>
      <c r="CI1174" s="290"/>
      <c r="CJ1174" s="150" t="str">
        <f t="shared" si="1336"/>
        <v/>
      </c>
      <c r="CK1174" s="290"/>
      <c r="CL1174" s="54" t="str">
        <f t="shared" si="1355"/>
        <v/>
      </c>
      <c r="CM1174" s="290"/>
      <c r="CN1174" s="150" t="str">
        <f t="shared" si="1337"/>
        <v/>
      </c>
      <c r="CO1174" s="290"/>
      <c r="CP1174" s="150" t="str">
        <f t="shared" si="1338"/>
        <v/>
      </c>
      <c r="CQ1174" s="290"/>
      <c r="CR1174" s="150" t="str">
        <f t="shared" si="1339"/>
        <v/>
      </c>
      <c r="CS1174" s="290"/>
      <c r="CT1174" s="150" t="str">
        <f t="shared" si="1340"/>
        <v/>
      </c>
      <c r="CU1174" s="150"/>
      <c r="CV1174" s="150" t="str">
        <f t="shared" si="1341"/>
        <v/>
      </c>
      <c r="CW1174" s="94"/>
      <c r="CX1174" s="151" t="str">
        <f t="shared" si="1311"/>
        <v/>
      </c>
      <c r="CY1174" s="151" t="str">
        <f t="shared" si="1312"/>
        <v/>
      </c>
      <c r="CZ1174" s="152"/>
      <c r="DA1174" s="373" t="str">
        <f t="shared" si="1356"/>
        <v/>
      </c>
      <c r="DC1174" s="153">
        <f t="shared" si="1342"/>
        <v>0</v>
      </c>
      <c r="DD1174" s="153">
        <f t="shared" si="1343"/>
        <v>0</v>
      </c>
      <c r="DE1174" s="153">
        <f t="shared" si="1344"/>
        <v>0</v>
      </c>
      <c r="DF1174" s="158">
        <f t="shared" si="1345"/>
        <v>-4.7000000000000002E-3</v>
      </c>
      <c r="DG1174" s="159">
        <f t="shared" si="1357"/>
        <v>-1.1703000000000001</v>
      </c>
      <c r="DH1174" s="158">
        <f t="shared" si="1346"/>
        <v>3.1999999999999997E-3</v>
      </c>
      <c r="DI1174" s="159">
        <f t="shared" si="1358"/>
        <v>0.79679999999999995</v>
      </c>
      <c r="DJ1174" s="158">
        <f t="shared" si="1347"/>
        <v>-2.7000000000000001E-3</v>
      </c>
      <c r="DK1174" s="159">
        <f t="shared" si="1359"/>
        <v>-0.67230000000000001</v>
      </c>
      <c r="DL1174" s="158">
        <f t="shared" si="1348"/>
        <v>1.1999999999999999E-3</v>
      </c>
      <c r="DM1174" s="159">
        <f t="shared" si="1360"/>
        <v>0.29879999999999995</v>
      </c>
      <c r="DN1174" s="158">
        <f t="shared" si="1349"/>
        <v>1.46E-2</v>
      </c>
      <c r="DO1174" s="159">
        <f t="shared" si="1361"/>
        <v>3.6354000000000002</v>
      </c>
      <c r="DP1174" s="158">
        <f t="shared" si="1350"/>
        <v>-1.2999999999999999E-2</v>
      </c>
      <c r="DQ1174" s="159">
        <f t="shared" si="1362"/>
        <v>-3.2369999999999997</v>
      </c>
      <c r="DR1174" s="158">
        <f t="shared" si="1351"/>
        <v>-6.7000000000000002E-3</v>
      </c>
      <c r="DS1174" s="159">
        <f t="shared" si="1363"/>
        <v>-1.6683000000000001</v>
      </c>
      <c r="DT1174" s="158">
        <f t="shared" si="1352"/>
        <v>-1.2999999999999999E-2</v>
      </c>
      <c r="DU1174" s="159">
        <f t="shared" si="1364"/>
        <v>-3.2369999999999997</v>
      </c>
      <c r="DV1174" s="158">
        <f t="shared" si="1353"/>
        <v>-6.7000000000000002E-3</v>
      </c>
      <c r="DW1174" s="160">
        <f t="shared" si="1365"/>
        <v>-1.6683000000000001</v>
      </c>
    </row>
    <row r="1175" spans="1:127" ht="24.95" customHeight="1" x14ac:dyDescent="0.2">
      <c r="A1175" s="272">
        <v>1166</v>
      </c>
      <c r="B1175" s="336"/>
      <c r="C1175" s="332"/>
      <c r="D1175" s="333"/>
      <c r="E1175" s="334"/>
      <c r="F1175" s="335"/>
      <c r="G1175" s="334"/>
      <c r="H1175" s="371"/>
      <c r="I1175" s="334"/>
      <c r="J1175" s="334"/>
      <c r="K1175" s="334"/>
      <c r="L1175" s="334"/>
      <c r="M1175" s="334"/>
      <c r="N1175" s="334"/>
      <c r="O1175" s="337"/>
      <c r="P1175" s="337"/>
      <c r="Q1175" s="338" t="str">
        <f t="shared" si="1316"/>
        <v xml:space="preserve"> </v>
      </c>
      <c r="R1175" s="339" t="str">
        <f t="shared" si="1317"/>
        <v/>
      </c>
      <c r="S1175" s="340" t="str">
        <f t="shared" si="1370"/>
        <v/>
      </c>
      <c r="T1175" s="341" t="str">
        <f t="shared" si="1318"/>
        <v/>
      </c>
      <c r="U1175" s="341" t="str">
        <f t="shared" si="1319"/>
        <v/>
      </c>
      <c r="V1175" s="341" t="str">
        <f t="shared" si="1320"/>
        <v/>
      </c>
      <c r="W1175" s="341" t="str">
        <f t="shared" si="1321"/>
        <v/>
      </c>
      <c r="X1175" s="340" t="str">
        <f t="shared" si="1371"/>
        <v/>
      </c>
      <c r="Y1175" s="342" t="str">
        <f t="shared" si="1372"/>
        <v/>
      </c>
      <c r="Z1175" s="343" t="str">
        <f t="shared" si="1373"/>
        <v/>
      </c>
      <c r="AA1175" s="344" t="str">
        <f t="shared" si="1374"/>
        <v/>
      </c>
      <c r="AB1175" s="345" t="str">
        <f t="shared" si="1322"/>
        <v/>
      </c>
      <c r="AC1175" s="346" t="str">
        <f t="shared" si="1323"/>
        <v/>
      </c>
      <c r="AD1175" s="346" t="str">
        <f t="shared" si="1324"/>
        <v/>
      </c>
      <c r="AE1175" s="344" t="str">
        <f t="shared" si="1375"/>
        <v/>
      </c>
      <c r="AF1175" s="346" t="str">
        <f t="shared" si="1325"/>
        <v/>
      </c>
      <c r="AG1175" s="344" t="str">
        <f t="shared" si="1376"/>
        <v/>
      </c>
      <c r="AH1175" s="344" t="str">
        <f t="shared" si="1377"/>
        <v/>
      </c>
      <c r="AI1175" s="344" t="str">
        <f t="shared" si="1378"/>
        <v/>
      </c>
      <c r="AJ1175" s="346" t="str">
        <f t="shared" si="1379"/>
        <v/>
      </c>
      <c r="AK1175" s="346" t="str">
        <f t="shared" si="1380"/>
        <v/>
      </c>
      <c r="AL1175" s="347" t="str">
        <f t="shared" si="1381"/>
        <v/>
      </c>
      <c r="AM1175" s="141"/>
      <c r="AN1175" s="141"/>
      <c r="AO1175" s="142"/>
      <c r="AP1175" s="58">
        <f t="shared" si="1326"/>
        <v>0</v>
      </c>
      <c r="AQ1175" s="318">
        <f>SUM(AP$10:AP1175)</f>
        <v>0</v>
      </c>
      <c r="AR1175" s="143">
        <f t="shared" si="1313"/>
        <v>0.1</v>
      </c>
      <c r="AS1175" s="144" t="str">
        <f t="shared" si="1327"/>
        <v/>
      </c>
      <c r="AT1175" s="144" t="str">
        <f t="shared" si="1354"/>
        <v/>
      </c>
      <c r="AU1175" s="145"/>
      <c r="AV1175" s="58">
        <f t="shared" si="1314"/>
        <v>0</v>
      </c>
      <c r="AW1175" s="318">
        <f>SUM(AV$10:AV1175)</f>
        <v>0</v>
      </c>
      <c r="AX1175" s="319">
        <f t="shared" si="1315"/>
        <v>0.1</v>
      </c>
      <c r="AY1175" s="144" t="str">
        <f t="shared" si="1368"/>
        <v/>
      </c>
      <c r="AZ1175" s="144" t="str">
        <f t="shared" si="1369"/>
        <v/>
      </c>
      <c r="BA1175" s="144"/>
      <c r="BB1175" s="146" t="str">
        <f t="shared" si="1328"/>
        <v/>
      </c>
      <c r="BC1175" s="66" t="str">
        <f t="shared" si="1367"/>
        <v/>
      </c>
      <c r="BD1175" s="195" t="str">
        <f t="shared" si="1329"/>
        <v/>
      </c>
      <c r="BF1175" s="283"/>
      <c r="BG1175" s="286" t="str">
        <f t="shared" si="1330"/>
        <v/>
      </c>
      <c r="BY1175" s="211" t="str">
        <f t="shared" si="1331"/>
        <v/>
      </c>
      <c r="BZ1175" s="150" t="str">
        <f t="shared" si="1332"/>
        <v/>
      </c>
      <c r="CB1175" s="54" t="str">
        <f t="shared" si="1366"/>
        <v/>
      </c>
      <c r="CD1175" s="54" t="str">
        <f t="shared" si="1333"/>
        <v/>
      </c>
      <c r="CF1175" s="54" t="str">
        <f t="shared" si="1334"/>
        <v/>
      </c>
      <c r="CH1175" s="150" t="str">
        <f t="shared" si="1335"/>
        <v/>
      </c>
      <c r="CI1175" s="290"/>
      <c r="CJ1175" s="150" t="str">
        <f t="shared" si="1336"/>
        <v/>
      </c>
      <c r="CK1175" s="290"/>
      <c r="CL1175" s="54" t="str">
        <f t="shared" si="1355"/>
        <v/>
      </c>
      <c r="CM1175" s="290"/>
      <c r="CN1175" s="150" t="str">
        <f t="shared" si="1337"/>
        <v/>
      </c>
      <c r="CO1175" s="290"/>
      <c r="CP1175" s="150" t="str">
        <f t="shared" si="1338"/>
        <v/>
      </c>
      <c r="CQ1175" s="290"/>
      <c r="CR1175" s="150" t="str">
        <f t="shared" si="1339"/>
        <v/>
      </c>
      <c r="CS1175" s="290"/>
      <c r="CT1175" s="150" t="str">
        <f t="shared" si="1340"/>
        <v/>
      </c>
      <c r="CU1175" s="150"/>
      <c r="CV1175" s="150" t="str">
        <f t="shared" si="1341"/>
        <v/>
      </c>
      <c r="CW1175" s="94"/>
      <c r="CX1175" s="151" t="str">
        <f t="shared" ref="CX1175:CX1238" si="1382">IF(S1175="YES",0,IF(S1175="NO",1,""))</f>
        <v/>
      </c>
      <c r="CY1175" s="151" t="str">
        <f t="shared" ref="CY1175:CY1238" si="1383">IF(S1175="YES",1,IF(S1175="NO",0,""))</f>
        <v/>
      </c>
      <c r="CZ1175" s="152"/>
      <c r="DA1175" s="373" t="str">
        <f t="shared" si="1356"/>
        <v/>
      </c>
      <c r="DC1175" s="153">
        <f t="shared" si="1342"/>
        <v>0</v>
      </c>
      <c r="DD1175" s="153">
        <f t="shared" si="1343"/>
        <v>0</v>
      </c>
      <c r="DE1175" s="153">
        <f t="shared" si="1344"/>
        <v>0</v>
      </c>
      <c r="DF1175" s="158">
        <f t="shared" si="1345"/>
        <v>-4.7000000000000002E-3</v>
      </c>
      <c r="DG1175" s="159">
        <f t="shared" si="1357"/>
        <v>-1.1703000000000001</v>
      </c>
      <c r="DH1175" s="158">
        <f t="shared" si="1346"/>
        <v>3.1999999999999997E-3</v>
      </c>
      <c r="DI1175" s="159">
        <f t="shared" si="1358"/>
        <v>0.79679999999999995</v>
      </c>
      <c r="DJ1175" s="158">
        <f t="shared" si="1347"/>
        <v>-2.7000000000000001E-3</v>
      </c>
      <c r="DK1175" s="159">
        <f t="shared" si="1359"/>
        <v>-0.67230000000000001</v>
      </c>
      <c r="DL1175" s="158">
        <f t="shared" si="1348"/>
        <v>1.1999999999999999E-3</v>
      </c>
      <c r="DM1175" s="159">
        <f t="shared" si="1360"/>
        <v>0.29879999999999995</v>
      </c>
      <c r="DN1175" s="158">
        <f t="shared" si="1349"/>
        <v>1.46E-2</v>
      </c>
      <c r="DO1175" s="159">
        <f t="shared" si="1361"/>
        <v>3.6354000000000002</v>
      </c>
      <c r="DP1175" s="158">
        <f t="shared" si="1350"/>
        <v>-1.2999999999999999E-2</v>
      </c>
      <c r="DQ1175" s="159">
        <f t="shared" si="1362"/>
        <v>-3.2369999999999997</v>
      </c>
      <c r="DR1175" s="158">
        <f t="shared" si="1351"/>
        <v>-6.7000000000000002E-3</v>
      </c>
      <c r="DS1175" s="159">
        <f t="shared" si="1363"/>
        <v>-1.6683000000000001</v>
      </c>
      <c r="DT1175" s="158">
        <f t="shared" si="1352"/>
        <v>-1.2999999999999999E-2</v>
      </c>
      <c r="DU1175" s="159">
        <f t="shared" si="1364"/>
        <v>-3.2369999999999997</v>
      </c>
      <c r="DV1175" s="158">
        <f t="shared" si="1353"/>
        <v>-6.7000000000000002E-3</v>
      </c>
      <c r="DW1175" s="160">
        <f t="shared" si="1365"/>
        <v>-1.6683000000000001</v>
      </c>
    </row>
    <row r="1176" spans="1:127" ht="24.95" customHeight="1" x14ac:dyDescent="0.2">
      <c r="A1176" s="272">
        <v>1167</v>
      </c>
      <c r="B1176" s="336"/>
      <c r="C1176" s="332"/>
      <c r="D1176" s="333"/>
      <c r="E1176" s="334"/>
      <c r="F1176" s="335"/>
      <c r="G1176" s="334"/>
      <c r="H1176" s="371"/>
      <c r="I1176" s="334"/>
      <c r="J1176" s="334"/>
      <c r="K1176" s="334"/>
      <c r="L1176" s="334"/>
      <c r="M1176" s="334"/>
      <c r="N1176" s="334"/>
      <c r="O1176" s="337"/>
      <c r="P1176" s="337"/>
      <c r="Q1176" s="338" t="str">
        <f t="shared" si="1316"/>
        <v xml:space="preserve"> </v>
      </c>
      <c r="R1176" s="339" t="str">
        <f t="shared" si="1317"/>
        <v/>
      </c>
      <c r="S1176" s="340" t="str">
        <f t="shared" si="1370"/>
        <v/>
      </c>
      <c r="T1176" s="341" t="str">
        <f t="shared" si="1318"/>
        <v/>
      </c>
      <c r="U1176" s="341" t="str">
        <f t="shared" si="1319"/>
        <v/>
      </c>
      <c r="V1176" s="341" t="str">
        <f t="shared" si="1320"/>
        <v/>
      </c>
      <c r="W1176" s="341" t="str">
        <f t="shared" si="1321"/>
        <v/>
      </c>
      <c r="X1176" s="340" t="str">
        <f t="shared" si="1371"/>
        <v/>
      </c>
      <c r="Y1176" s="342" t="str">
        <f t="shared" si="1372"/>
        <v/>
      </c>
      <c r="Z1176" s="343" t="str">
        <f t="shared" si="1373"/>
        <v/>
      </c>
      <c r="AA1176" s="344" t="str">
        <f t="shared" si="1374"/>
        <v/>
      </c>
      <c r="AB1176" s="345" t="str">
        <f t="shared" si="1322"/>
        <v/>
      </c>
      <c r="AC1176" s="346" t="str">
        <f t="shared" si="1323"/>
        <v/>
      </c>
      <c r="AD1176" s="346" t="str">
        <f t="shared" si="1324"/>
        <v/>
      </c>
      <c r="AE1176" s="344" t="str">
        <f t="shared" si="1375"/>
        <v/>
      </c>
      <c r="AF1176" s="346" t="str">
        <f t="shared" si="1325"/>
        <v/>
      </c>
      <c r="AG1176" s="344" t="str">
        <f t="shared" si="1376"/>
        <v/>
      </c>
      <c r="AH1176" s="344" t="str">
        <f t="shared" si="1377"/>
        <v/>
      </c>
      <c r="AI1176" s="344" t="str">
        <f t="shared" si="1378"/>
        <v/>
      </c>
      <c r="AJ1176" s="346" t="str">
        <f t="shared" si="1379"/>
        <v/>
      </c>
      <c r="AK1176" s="346" t="str">
        <f t="shared" si="1380"/>
        <v/>
      </c>
      <c r="AL1176" s="347" t="str">
        <f t="shared" si="1381"/>
        <v/>
      </c>
      <c r="AM1176" s="141"/>
      <c r="AN1176" s="141"/>
      <c r="AO1176" s="142"/>
      <c r="AP1176" s="58">
        <f t="shared" si="1326"/>
        <v>0</v>
      </c>
      <c r="AQ1176" s="318">
        <f>SUM(AP$10:AP1176)</f>
        <v>0</v>
      </c>
      <c r="AR1176" s="143">
        <f t="shared" si="1313"/>
        <v>0.1</v>
      </c>
      <c r="AS1176" s="144" t="str">
        <f t="shared" si="1327"/>
        <v/>
      </c>
      <c r="AT1176" s="144" t="str">
        <f t="shared" si="1354"/>
        <v/>
      </c>
      <c r="AU1176" s="145"/>
      <c r="AV1176" s="58">
        <f t="shared" si="1314"/>
        <v>0</v>
      </c>
      <c r="AW1176" s="318">
        <f>SUM(AV$10:AV1176)</f>
        <v>0</v>
      </c>
      <c r="AX1176" s="319">
        <f t="shared" si="1315"/>
        <v>0.1</v>
      </c>
      <c r="AY1176" s="144" t="str">
        <f t="shared" si="1368"/>
        <v/>
      </c>
      <c r="AZ1176" s="144" t="str">
        <f t="shared" si="1369"/>
        <v/>
      </c>
      <c r="BA1176" s="144"/>
      <c r="BB1176" s="146" t="str">
        <f t="shared" si="1328"/>
        <v/>
      </c>
      <c r="BC1176" s="66" t="str">
        <f t="shared" si="1367"/>
        <v/>
      </c>
      <c r="BD1176" s="195" t="str">
        <f t="shared" si="1329"/>
        <v/>
      </c>
      <c r="BF1176" s="283"/>
      <c r="BG1176" s="286" t="str">
        <f t="shared" si="1330"/>
        <v/>
      </c>
      <c r="BY1176" s="211" t="str">
        <f t="shared" si="1331"/>
        <v/>
      </c>
      <c r="BZ1176" s="150" t="str">
        <f t="shared" si="1332"/>
        <v/>
      </c>
      <c r="CB1176" s="54" t="str">
        <f t="shared" si="1366"/>
        <v/>
      </c>
      <c r="CD1176" s="54" t="str">
        <f t="shared" si="1333"/>
        <v/>
      </c>
      <c r="CF1176" s="54" t="str">
        <f t="shared" si="1334"/>
        <v/>
      </c>
      <c r="CH1176" s="150" t="str">
        <f t="shared" si="1335"/>
        <v/>
      </c>
      <c r="CI1176" s="290"/>
      <c r="CJ1176" s="150" t="str">
        <f t="shared" si="1336"/>
        <v/>
      </c>
      <c r="CK1176" s="290"/>
      <c r="CL1176" s="54" t="str">
        <f t="shared" si="1355"/>
        <v/>
      </c>
      <c r="CM1176" s="290"/>
      <c r="CN1176" s="150" t="str">
        <f t="shared" si="1337"/>
        <v/>
      </c>
      <c r="CO1176" s="290"/>
      <c r="CP1176" s="150" t="str">
        <f t="shared" si="1338"/>
        <v/>
      </c>
      <c r="CQ1176" s="290"/>
      <c r="CR1176" s="150" t="str">
        <f t="shared" si="1339"/>
        <v/>
      </c>
      <c r="CS1176" s="290"/>
      <c r="CT1176" s="150" t="str">
        <f t="shared" si="1340"/>
        <v/>
      </c>
      <c r="CU1176" s="150"/>
      <c r="CV1176" s="150" t="str">
        <f t="shared" si="1341"/>
        <v/>
      </c>
      <c r="CW1176" s="94"/>
      <c r="CX1176" s="151" t="str">
        <f t="shared" si="1382"/>
        <v/>
      </c>
      <c r="CY1176" s="151" t="str">
        <f t="shared" si="1383"/>
        <v/>
      </c>
      <c r="CZ1176" s="152"/>
      <c r="DA1176" s="373" t="str">
        <f t="shared" si="1356"/>
        <v/>
      </c>
      <c r="DC1176" s="153">
        <f t="shared" si="1342"/>
        <v>0</v>
      </c>
      <c r="DD1176" s="153">
        <f t="shared" si="1343"/>
        <v>0</v>
      </c>
      <c r="DE1176" s="153">
        <f t="shared" si="1344"/>
        <v>0</v>
      </c>
      <c r="DF1176" s="158">
        <f t="shared" si="1345"/>
        <v>-4.7000000000000002E-3</v>
      </c>
      <c r="DG1176" s="159">
        <f t="shared" si="1357"/>
        <v>-1.1703000000000001</v>
      </c>
      <c r="DH1176" s="158">
        <f t="shared" si="1346"/>
        <v>3.1999999999999997E-3</v>
      </c>
      <c r="DI1176" s="159">
        <f t="shared" si="1358"/>
        <v>0.79679999999999995</v>
      </c>
      <c r="DJ1176" s="158">
        <f t="shared" si="1347"/>
        <v>-2.7000000000000001E-3</v>
      </c>
      <c r="DK1176" s="159">
        <f t="shared" si="1359"/>
        <v>-0.67230000000000001</v>
      </c>
      <c r="DL1176" s="158">
        <f t="shared" si="1348"/>
        <v>1.1999999999999999E-3</v>
      </c>
      <c r="DM1176" s="159">
        <f t="shared" si="1360"/>
        <v>0.29879999999999995</v>
      </c>
      <c r="DN1176" s="158">
        <f t="shared" si="1349"/>
        <v>1.46E-2</v>
      </c>
      <c r="DO1176" s="159">
        <f t="shared" si="1361"/>
        <v>3.6354000000000002</v>
      </c>
      <c r="DP1176" s="158">
        <f t="shared" si="1350"/>
        <v>-1.2999999999999999E-2</v>
      </c>
      <c r="DQ1176" s="159">
        <f t="shared" si="1362"/>
        <v>-3.2369999999999997</v>
      </c>
      <c r="DR1176" s="158">
        <f t="shared" si="1351"/>
        <v>-6.7000000000000002E-3</v>
      </c>
      <c r="DS1176" s="159">
        <f t="shared" si="1363"/>
        <v>-1.6683000000000001</v>
      </c>
      <c r="DT1176" s="158">
        <f t="shared" si="1352"/>
        <v>-1.2999999999999999E-2</v>
      </c>
      <c r="DU1176" s="159">
        <f t="shared" si="1364"/>
        <v>-3.2369999999999997</v>
      </c>
      <c r="DV1176" s="158">
        <f t="shared" si="1353"/>
        <v>-6.7000000000000002E-3</v>
      </c>
      <c r="DW1176" s="160">
        <f t="shared" si="1365"/>
        <v>-1.6683000000000001</v>
      </c>
    </row>
    <row r="1177" spans="1:127" ht="24.95" customHeight="1" x14ac:dyDescent="0.2">
      <c r="A1177" s="272">
        <v>1168</v>
      </c>
      <c r="B1177" s="336"/>
      <c r="C1177" s="332"/>
      <c r="D1177" s="333"/>
      <c r="E1177" s="334"/>
      <c r="F1177" s="335"/>
      <c r="G1177" s="334"/>
      <c r="H1177" s="371"/>
      <c r="I1177" s="334"/>
      <c r="J1177" s="334"/>
      <c r="K1177" s="334"/>
      <c r="L1177" s="334"/>
      <c r="M1177" s="334"/>
      <c r="N1177" s="334"/>
      <c r="O1177" s="337"/>
      <c r="P1177" s="337"/>
      <c r="Q1177" s="338" t="str">
        <f t="shared" si="1316"/>
        <v xml:space="preserve"> </v>
      </c>
      <c r="R1177" s="339" t="str">
        <f t="shared" si="1317"/>
        <v/>
      </c>
      <c r="S1177" s="340" t="str">
        <f t="shared" si="1370"/>
        <v/>
      </c>
      <c r="T1177" s="341" t="str">
        <f t="shared" si="1318"/>
        <v/>
      </c>
      <c r="U1177" s="341" t="str">
        <f t="shared" si="1319"/>
        <v/>
      </c>
      <c r="V1177" s="341" t="str">
        <f t="shared" si="1320"/>
        <v/>
      </c>
      <c r="W1177" s="341" t="str">
        <f t="shared" si="1321"/>
        <v/>
      </c>
      <c r="X1177" s="340" t="str">
        <f t="shared" si="1371"/>
        <v/>
      </c>
      <c r="Y1177" s="342" t="str">
        <f t="shared" si="1372"/>
        <v/>
      </c>
      <c r="Z1177" s="343" t="str">
        <f t="shared" si="1373"/>
        <v/>
      </c>
      <c r="AA1177" s="344" t="str">
        <f t="shared" si="1374"/>
        <v/>
      </c>
      <c r="AB1177" s="345" t="str">
        <f t="shared" si="1322"/>
        <v/>
      </c>
      <c r="AC1177" s="346" t="str">
        <f t="shared" si="1323"/>
        <v/>
      </c>
      <c r="AD1177" s="346" t="str">
        <f t="shared" si="1324"/>
        <v/>
      </c>
      <c r="AE1177" s="344" t="str">
        <f t="shared" si="1375"/>
        <v/>
      </c>
      <c r="AF1177" s="346" t="str">
        <f t="shared" si="1325"/>
        <v/>
      </c>
      <c r="AG1177" s="344" t="str">
        <f t="shared" si="1376"/>
        <v/>
      </c>
      <c r="AH1177" s="344" t="str">
        <f t="shared" si="1377"/>
        <v/>
      </c>
      <c r="AI1177" s="344" t="str">
        <f t="shared" si="1378"/>
        <v/>
      </c>
      <c r="AJ1177" s="346" t="str">
        <f t="shared" si="1379"/>
        <v/>
      </c>
      <c r="AK1177" s="346" t="str">
        <f t="shared" si="1380"/>
        <v/>
      </c>
      <c r="AL1177" s="347" t="str">
        <f t="shared" si="1381"/>
        <v/>
      </c>
      <c r="AM1177" s="141"/>
      <c r="AN1177" s="141"/>
      <c r="AO1177" s="142"/>
      <c r="AP1177" s="58">
        <f t="shared" si="1326"/>
        <v>0</v>
      </c>
      <c r="AQ1177" s="318">
        <f>SUM(AP$10:AP1177)</f>
        <v>0</v>
      </c>
      <c r="AR1177" s="143">
        <f t="shared" si="1313"/>
        <v>0.1</v>
      </c>
      <c r="AS1177" s="144" t="str">
        <f t="shared" si="1327"/>
        <v/>
      </c>
      <c r="AT1177" s="144" t="str">
        <f t="shared" si="1354"/>
        <v/>
      </c>
      <c r="AU1177" s="145"/>
      <c r="AV1177" s="58">
        <f t="shared" si="1314"/>
        <v>0</v>
      </c>
      <c r="AW1177" s="318">
        <f>SUM(AV$10:AV1177)</f>
        <v>0</v>
      </c>
      <c r="AX1177" s="319">
        <f t="shared" si="1315"/>
        <v>0.1</v>
      </c>
      <c r="AY1177" s="144" t="str">
        <f t="shared" si="1368"/>
        <v/>
      </c>
      <c r="AZ1177" s="144" t="str">
        <f t="shared" si="1369"/>
        <v/>
      </c>
      <c r="BA1177" s="144"/>
      <c r="BB1177" s="146" t="str">
        <f t="shared" si="1328"/>
        <v/>
      </c>
      <c r="BC1177" s="66" t="str">
        <f t="shared" si="1367"/>
        <v/>
      </c>
      <c r="BD1177" s="195" t="str">
        <f t="shared" si="1329"/>
        <v/>
      </c>
      <c r="BF1177" s="283"/>
      <c r="BG1177" s="286" t="str">
        <f t="shared" si="1330"/>
        <v/>
      </c>
      <c r="BY1177" s="211" t="str">
        <f t="shared" si="1331"/>
        <v/>
      </c>
      <c r="BZ1177" s="150" t="str">
        <f t="shared" si="1332"/>
        <v/>
      </c>
      <c r="CB1177" s="54" t="str">
        <f t="shared" si="1366"/>
        <v/>
      </c>
      <c r="CD1177" s="54" t="str">
        <f t="shared" si="1333"/>
        <v/>
      </c>
      <c r="CF1177" s="54" t="str">
        <f t="shared" si="1334"/>
        <v/>
      </c>
      <c r="CH1177" s="150" t="str">
        <f t="shared" si="1335"/>
        <v/>
      </c>
      <c r="CI1177" s="290"/>
      <c r="CJ1177" s="150" t="str">
        <f t="shared" si="1336"/>
        <v/>
      </c>
      <c r="CK1177" s="290"/>
      <c r="CL1177" s="54" t="str">
        <f t="shared" si="1355"/>
        <v/>
      </c>
      <c r="CM1177" s="290"/>
      <c r="CN1177" s="150" t="str">
        <f t="shared" si="1337"/>
        <v/>
      </c>
      <c r="CO1177" s="290"/>
      <c r="CP1177" s="150" t="str">
        <f t="shared" si="1338"/>
        <v/>
      </c>
      <c r="CQ1177" s="290"/>
      <c r="CR1177" s="150" t="str">
        <f t="shared" si="1339"/>
        <v/>
      </c>
      <c r="CS1177" s="290"/>
      <c r="CT1177" s="150" t="str">
        <f t="shared" si="1340"/>
        <v/>
      </c>
      <c r="CU1177" s="150"/>
      <c r="CV1177" s="150" t="str">
        <f t="shared" si="1341"/>
        <v/>
      </c>
      <c r="CW1177" s="94"/>
      <c r="CX1177" s="151" t="str">
        <f t="shared" si="1382"/>
        <v/>
      </c>
      <c r="CY1177" s="151" t="str">
        <f t="shared" si="1383"/>
        <v/>
      </c>
      <c r="CZ1177" s="152"/>
      <c r="DA1177" s="373" t="str">
        <f t="shared" si="1356"/>
        <v/>
      </c>
      <c r="DC1177" s="153">
        <f t="shared" si="1342"/>
        <v>0</v>
      </c>
      <c r="DD1177" s="153">
        <f t="shared" si="1343"/>
        <v>0</v>
      </c>
      <c r="DE1177" s="153">
        <f t="shared" si="1344"/>
        <v>0</v>
      </c>
      <c r="DF1177" s="158">
        <f t="shared" si="1345"/>
        <v>-4.7000000000000002E-3</v>
      </c>
      <c r="DG1177" s="159">
        <f t="shared" si="1357"/>
        <v>-1.1703000000000001</v>
      </c>
      <c r="DH1177" s="158">
        <f t="shared" si="1346"/>
        <v>3.1999999999999997E-3</v>
      </c>
      <c r="DI1177" s="159">
        <f t="shared" si="1358"/>
        <v>0.79679999999999995</v>
      </c>
      <c r="DJ1177" s="158">
        <f t="shared" si="1347"/>
        <v>-2.7000000000000001E-3</v>
      </c>
      <c r="DK1177" s="159">
        <f t="shared" si="1359"/>
        <v>-0.67230000000000001</v>
      </c>
      <c r="DL1177" s="158">
        <f t="shared" si="1348"/>
        <v>1.1999999999999999E-3</v>
      </c>
      <c r="DM1177" s="159">
        <f t="shared" si="1360"/>
        <v>0.29879999999999995</v>
      </c>
      <c r="DN1177" s="158">
        <f t="shared" si="1349"/>
        <v>1.46E-2</v>
      </c>
      <c r="DO1177" s="159">
        <f t="shared" si="1361"/>
        <v>3.6354000000000002</v>
      </c>
      <c r="DP1177" s="158">
        <f t="shared" si="1350"/>
        <v>-1.2999999999999999E-2</v>
      </c>
      <c r="DQ1177" s="159">
        <f t="shared" si="1362"/>
        <v>-3.2369999999999997</v>
      </c>
      <c r="DR1177" s="158">
        <f t="shared" si="1351"/>
        <v>-6.7000000000000002E-3</v>
      </c>
      <c r="DS1177" s="159">
        <f t="shared" si="1363"/>
        <v>-1.6683000000000001</v>
      </c>
      <c r="DT1177" s="158">
        <f t="shared" si="1352"/>
        <v>-1.2999999999999999E-2</v>
      </c>
      <c r="DU1177" s="159">
        <f t="shared" si="1364"/>
        <v>-3.2369999999999997</v>
      </c>
      <c r="DV1177" s="158">
        <f t="shared" si="1353"/>
        <v>-6.7000000000000002E-3</v>
      </c>
      <c r="DW1177" s="160">
        <f t="shared" si="1365"/>
        <v>-1.6683000000000001</v>
      </c>
    </row>
    <row r="1178" spans="1:127" ht="24.95" customHeight="1" x14ac:dyDescent="0.2">
      <c r="A1178" s="272">
        <v>1169</v>
      </c>
      <c r="B1178" s="336"/>
      <c r="C1178" s="332"/>
      <c r="D1178" s="333"/>
      <c r="E1178" s="334"/>
      <c r="F1178" s="335"/>
      <c r="G1178" s="334"/>
      <c r="H1178" s="371"/>
      <c r="I1178" s="334"/>
      <c r="J1178" s="334"/>
      <c r="K1178" s="334"/>
      <c r="L1178" s="334"/>
      <c r="M1178" s="334"/>
      <c r="N1178" s="334"/>
      <c r="O1178" s="337"/>
      <c r="P1178" s="337"/>
      <c r="Q1178" s="338" t="str">
        <f t="shared" si="1316"/>
        <v xml:space="preserve"> </v>
      </c>
      <c r="R1178" s="339" t="str">
        <f t="shared" si="1317"/>
        <v/>
      </c>
      <c r="S1178" s="340" t="str">
        <f t="shared" si="1370"/>
        <v/>
      </c>
      <c r="T1178" s="341" t="str">
        <f t="shared" si="1318"/>
        <v/>
      </c>
      <c r="U1178" s="341" t="str">
        <f t="shared" si="1319"/>
        <v/>
      </c>
      <c r="V1178" s="341" t="str">
        <f t="shared" si="1320"/>
        <v/>
      </c>
      <c r="W1178" s="341" t="str">
        <f t="shared" si="1321"/>
        <v/>
      </c>
      <c r="X1178" s="340" t="str">
        <f t="shared" si="1371"/>
        <v/>
      </c>
      <c r="Y1178" s="342" t="str">
        <f t="shared" si="1372"/>
        <v/>
      </c>
      <c r="Z1178" s="343" t="str">
        <f t="shared" si="1373"/>
        <v/>
      </c>
      <c r="AA1178" s="344" t="str">
        <f t="shared" si="1374"/>
        <v/>
      </c>
      <c r="AB1178" s="345" t="str">
        <f t="shared" si="1322"/>
        <v/>
      </c>
      <c r="AC1178" s="346" t="str">
        <f t="shared" si="1323"/>
        <v/>
      </c>
      <c r="AD1178" s="346" t="str">
        <f t="shared" si="1324"/>
        <v/>
      </c>
      <c r="AE1178" s="344" t="str">
        <f t="shared" si="1375"/>
        <v/>
      </c>
      <c r="AF1178" s="346" t="str">
        <f t="shared" si="1325"/>
        <v/>
      </c>
      <c r="AG1178" s="344" t="str">
        <f t="shared" si="1376"/>
        <v/>
      </c>
      <c r="AH1178" s="344" t="str">
        <f t="shared" si="1377"/>
        <v/>
      </c>
      <c r="AI1178" s="344" t="str">
        <f t="shared" si="1378"/>
        <v/>
      </c>
      <c r="AJ1178" s="346" t="str">
        <f t="shared" si="1379"/>
        <v/>
      </c>
      <c r="AK1178" s="346" t="str">
        <f t="shared" si="1380"/>
        <v/>
      </c>
      <c r="AL1178" s="347" t="str">
        <f t="shared" si="1381"/>
        <v/>
      </c>
      <c r="AM1178" s="141"/>
      <c r="AN1178" s="141"/>
      <c r="AO1178" s="142"/>
      <c r="AP1178" s="58">
        <f t="shared" si="1326"/>
        <v>0</v>
      </c>
      <c r="AQ1178" s="318">
        <f>SUM(AP$10:AP1178)</f>
        <v>0</v>
      </c>
      <c r="AR1178" s="143">
        <f t="shared" si="1313"/>
        <v>0.1</v>
      </c>
      <c r="AS1178" s="144" t="str">
        <f t="shared" si="1327"/>
        <v/>
      </c>
      <c r="AT1178" s="144" t="str">
        <f t="shared" si="1354"/>
        <v/>
      </c>
      <c r="AU1178" s="145"/>
      <c r="AV1178" s="58">
        <f t="shared" si="1314"/>
        <v>0</v>
      </c>
      <c r="AW1178" s="318">
        <f>SUM(AV$10:AV1178)</f>
        <v>0</v>
      </c>
      <c r="AX1178" s="319">
        <f t="shared" si="1315"/>
        <v>0.1</v>
      </c>
      <c r="AY1178" s="144" t="str">
        <f t="shared" si="1368"/>
        <v/>
      </c>
      <c r="AZ1178" s="144" t="str">
        <f t="shared" si="1369"/>
        <v/>
      </c>
      <c r="BA1178" s="144"/>
      <c r="BB1178" s="146" t="str">
        <f t="shared" si="1328"/>
        <v/>
      </c>
      <c r="BC1178" s="66" t="str">
        <f t="shared" si="1367"/>
        <v/>
      </c>
      <c r="BD1178" s="195" t="str">
        <f t="shared" si="1329"/>
        <v/>
      </c>
      <c r="BF1178" s="283"/>
      <c r="BG1178" s="286" t="str">
        <f t="shared" si="1330"/>
        <v/>
      </c>
      <c r="BY1178" s="211" t="str">
        <f t="shared" si="1331"/>
        <v/>
      </c>
      <c r="BZ1178" s="150" t="str">
        <f t="shared" si="1332"/>
        <v/>
      </c>
      <c r="CB1178" s="54" t="str">
        <f t="shared" si="1366"/>
        <v/>
      </c>
      <c r="CD1178" s="54" t="str">
        <f t="shared" si="1333"/>
        <v/>
      </c>
      <c r="CF1178" s="54" t="str">
        <f t="shared" si="1334"/>
        <v/>
      </c>
      <c r="CH1178" s="150" t="str">
        <f t="shared" si="1335"/>
        <v/>
      </c>
      <c r="CI1178" s="290"/>
      <c r="CJ1178" s="150" t="str">
        <f t="shared" si="1336"/>
        <v/>
      </c>
      <c r="CK1178" s="290"/>
      <c r="CL1178" s="54" t="str">
        <f t="shared" si="1355"/>
        <v/>
      </c>
      <c r="CM1178" s="290"/>
      <c r="CN1178" s="150" t="str">
        <f t="shared" si="1337"/>
        <v/>
      </c>
      <c r="CO1178" s="290"/>
      <c r="CP1178" s="150" t="str">
        <f t="shared" si="1338"/>
        <v/>
      </c>
      <c r="CQ1178" s="290"/>
      <c r="CR1178" s="150" t="str">
        <f t="shared" si="1339"/>
        <v/>
      </c>
      <c r="CS1178" s="290"/>
      <c r="CT1178" s="150" t="str">
        <f t="shared" si="1340"/>
        <v/>
      </c>
      <c r="CU1178" s="150"/>
      <c r="CV1178" s="150" t="str">
        <f t="shared" si="1341"/>
        <v/>
      </c>
      <c r="CW1178" s="94"/>
      <c r="CX1178" s="151" t="str">
        <f t="shared" si="1382"/>
        <v/>
      </c>
      <c r="CY1178" s="151" t="str">
        <f t="shared" si="1383"/>
        <v/>
      </c>
      <c r="CZ1178" s="152"/>
      <c r="DA1178" s="373" t="str">
        <f t="shared" si="1356"/>
        <v/>
      </c>
      <c r="DC1178" s="153">
        <f t="shared" si="1342"/>
        <v>0</v>
      </c>
      <c r="DD1178" s="153">
        <f t="shared" si="1343"/>
        <v>0</v>
      </c>
      <c r="DE1178" s="153">
        <f t="shared" si="1344"/>
        <v>0</v>
      </c>
      <c r="DF1178" s="158">
        <f t="shared" si="1345"/>
        <v>-4.7000000000000002E-3</v>
      </c>
      <c r="DG1178" s="159">
        <f t="shared" si="1357"/>
        <v>-1.1703000000000001</v>
      </c>
      <c r="DH1178" s="158">
        <f t="shared" si="1346"/>
        <v>3.1999999999999997E-3</v>
      </c>
      <c r="DI1178" s="159">
        <f t="shared" si="1358"/>
        <v>0.79679999999999995</v>
      </c>
      <c r="DJ1178" s="158">
        <f t="shared" si="1347"/>
        <v>-2.7000000000000001E-3</v>
      </c>
      <c r="DK1178" s="159">
        <f t="shared" si="1359"/>
        <v>-0.67230000000000001</v>
      </c>
      <c r="DL1178" s="158">
        <f t="shared" si="1348"/>
        <v>1.1999999999999999E-3</v>
      </c>
      <c r="DM1178" s="159">
        <f t="shared" si="1360"/>
        <v>0.29879999999999995</v>
      </c>
      <c r="DN1178" s="158">
        <f t="shared" si="1349"/>
        <v>1.46E-2</v>
      </c>
      <c r="DO1178" s="159">
        <f t="shared" si="1361"/>
        <v>3.6354000000000002</v>
      </c>
      <c r="DP1178" s="158">
        <f t="shared" si="1350"/>
        <v>-1.2999999999999999E-2</v>
      </c>
      <c r="DQ1178" s="159">
        <f t="shared" si="1362"/>
        <v>-3.2369999999999997</v>
      </c>
      <c r="DR1178" s="158">
        <f t="shared" si="1351"/>
        <v>-6.7000000000000002E-3</v>
      </c>
      <c r="DS1178" s="159">
        <f t="shared" si="1363"/>
        <v>-1.6683000000000001</v>
      </c>
      <c r="DT1178" s="158">
        <f t="shared" si="1352"/>
        <v>-1.2999999999999999E-2</v>
      </c>
      <c r="DU1178" s="159">
        <f t="shared" si="1364"/>
        <v>-3.2369999999999997</v>
      </c>
      <c r="DV1178" s="158">
        <f t="shared" si="1353"/>
        <v>-6.7000000000000002E-3</v>
      </c>
      <c r="DW1178" s="160">
        <f t="shared" si="1365"/>
        <v>-1.6683000000000001</v>
      </c>
    </row>
    <row r="1179" spans="1:127" ht="24.95" customHeight="1" x14ac:dyDescent="0.2">
      <c r="A1179" s="272">
        <v>1170</v>
      </c>
      <c r="B1179" s="336"/>
      <c r="C1179" s="332"/>
      <c r="D1179" s="333"/>
      <c r="E1179" s="334"/>
      <c r="F1179" s="335"/>
      <c r="G1179" s="334"/>
      <c r="H1179" s="371"/>
      <c r="I1179" s="334"/>
      <c r="J1179" s="334"/>
      <c r="K1179" s="334"/>
      <c r="L1179" s="334"/>
      <c r="M1179" s="334"/>
      <c r="N1179" s="334"/>
      <c r="O1179" s="337"/>
      <c r="P1179" s="337"/>
      <c r="Q1179" s="338" t="str">
        <f t="shared" si="1316"/>
        <v xml:space="preserve"> </v>
      </c>
      <c r="R1179" s="339" t="str">
        <f t="shared" si="1317"/>
        <v/>
      </c>
      <c r="S1179" s="340" t="str">
        <f t="shared" si="1370"/>
        <v/>
      </c>
      <c r="T1179" s="341" t="str">
        <f t="shared" si="1318"/>
        <v/>
      </c>
      <c r="U1179" s="341" t="str">
        <f t="shared" si="1319"/>
        <v/>
      </c>
      <c r="V1179" s="341" t="str">
        <f t="shared" si="1320"/>
        <v/>
      </c>
      <c r="W1179" s="341" t="str">
        <f t="shared" si="1321"/>
        <v/>
      </c>
      <c r="X1179" s="340" t="str">
        <f t="shared" si="1371"/>
        <v/>
      </c>
      <c r="Y1179" s="342" t="str">
        <f t="shared" si="1372"/>
        <v/>
      </c>
      <c r="Z1179" s="343" t="str">
        <f t="shared" si="1373"/>
        <v/>
      </c>
      <c r="AA1179" s="344" t="str">
        <f t="shared" si="1374"/>
        <v/>
      </c>
      <c r="AB1179" s="345" t="str">
        <f t="shared" si="1322"/>
        <v/>
      </c>
      <c r="AC1179" s="346" t="str">
        <f t="shared" si="1323"/>
        <v/>
      </c>
      <c r="AD1179" s="346" t="str">
        <f t="shared" si="1324"/>
        <v/>
      </c>
      <c r="AE1179" s="344" t="str">
        <f t="shared" si="1375"/>
        <v/>
      </c>
      <c r="AF1179" s="346" t="str">
        <f t="shared" si="1325"/>
        <v/>
      </c>
      <c r="AG1179" s="344" t="str">
        <f t="shared" si="1376"/>
        <v/>
      </c>
      <c r="AH1179" s="344" t="str">
        <f t="shared" si="1377"/>
        <v/>
      </c>
      <c r="AI1179" s="344" t="str">
        <f t="shared" si="1378"/>
        <v/>
      </c>
      <c r="AJ1179" s="346" t="str">
        <f t="shared" si="1379"/>
        <v/>
      </c>
      <c r="AK1179" s="346" t="str">
        <f t="shared" si="1380"/>
        <v/>
      </c>
      <c r="AL1179" s="347" t="str">
        <f t="shared" si="1381"/>
        <v/>
      </c>
      <c r="AM1179" s="141"/>
      <c r="AN1179" s="141"/>
      <c r="AO1179" s="142"/>
      <c r="AP1179" s="58">
        <f t="shared" si="1326"/>
        <v>0</v>
      </c>
      <c r="AQ1179" s="318">
        <f>SUM(AP$10:AP1179)</f>
        <v>0</v>
      </c>
      <c r="AR1179" s="143">
        <f t="shared" si="1313"/>
        <v>0.1</v>
      </c>
      <c r="AS1179" s="144" t="str">
        <f t="shared" si="1327"/>
        <v/>
      </c>
      <c r="AT1179" s="144" t="str">
        <f t="shared" si="1354"/>
        <v/>
      </c>
      <c r="AU1179" s="145"/>
      <c r="AV1179" s="58">
        <f t="shared" si="1314"/>
        <v>0</v>
      </c>
      <c r="AW1179" s="318">
        <f>SUM(AV$10:AV1179)</f>
        <v>0</v>
      </c>
      <c r="AX1179" s="319">
        <f t="shared" si="1315"/>
        <v>0.1</v>
      </c>
      <c r="AY1179" s="144" t="str">
        <f t="shared" si="1368"/>
        <v/>
      </c>
      <c r="AZ1179" s="144" t="str">
        <f t="shared" si="1369"/>
        <v/>
      </c>
      <c r="BA1179" s="144"/>
      <c r="BB1179" s="146" t="str">
        <f t="shared" si="1328"/>
        <v/>
      </c>
      <c r="BC1179" s="66" t="str">
        <f t="shared" si="1367"/>
        <v/>
      </c>
      <c r="BD1179" s="195" t="str">
        <f t="shared" si="1329"/>
        <v/>
      </c>
      <c r="BF1179" s="283"/>
      <c r="BG1179" s="286" t="str">
        <f t="shared" si="1330"/>
        <v/>
      </c>
      <c r="BY1179" s="211" t="str">
        <f t="shared" si="1331"/>
        <v/>
      </c>
      <c r="BZ1179" s="150" t="str">
        <f t="shared" si="1332"/>
        <v/>
      </c>
      <c r="CB1179" s="54" t="str">
        <f t="shared" si="1366"/>
        <v/>
      </c>
      <c r="CD1179" s="54" t="str">
        <f t="shared" si="1333"/>
        <v/>
      </c>
      <c r="CF1179" s="54" t="str">
        <f t="shared" si="1334"/>
        <v/>
      </c>
      <c r="CH1179" s="150" t="str">
        <f t="shared" si="1335"/>
        <v/>
      </c>
      <c r="CI1179" s="290"/>
      <c r="CJ1179" s="150" t="str">
        <f t="shared" si="1336"/>
        <v/>
      </c>
      <c r="CK1179" s="290"/>
      <c r="CL1179" s="54" t="str">
        <f t="shared" si="1355"/>
        <v/>
      </c>
      <c r="CM1179" s="290"/>
      <c r="CN1179" s="150" t="str">
        <f t="shared" si="1337"/>
        <v/>
      </c>
      <c r="CO1179" s="290"/>
      <c r="CP1179" s="150" t="str">
        <f t="shared" si="1338"/>
        <v/>
      </c>
      <c r="CQ1179" s="290"/>
      <c r="CR1179" s="150" t="str">
        <f t="shared" si="1339"/>
        <v/>
      </c>
      <c r="CS1179" s="290"/>
      <c r="CT1179" s="150" t="str">
        <f t="shared" si="1340"/>
        <v/>
      </c>
      <c r="CU1179" s="150"/>
      <c r="CV1179" s="150" t="str">
        <f t="shared" si="1341"/>
        <v/>
      </c>
      <c r="CW1179" s="94"/>
      <c r="CX1179" s="151" t="str">
        <f t="shared" si="1382"/>
        <v/>
      </c>
      <c r="CY1179" s="151" t="str">
        <f t="shared" si="1383"/>
        <v/>
      </c>
      <c r="CZ1179" s="152"/>
      <c r="DA1179" s="373" t="str">
        <f t="shared" si="1356"/>
        <v/>
      </c>
      <c r="DC1179" s="153">
        <f t="shared" si="1342"/>
        <v>0</v>
      </c>
      <c r="DD1179" s="153">
        <f t="shared" si="1343"/>
        <v>0</v>
      </c>
      <c r="DE1179" s="153">
        <f t="shared" si="1344"/>
        <v>0</v>
      </c>
      <c r="DF1179" s="158">
        <f t="shared" si="1345"/>
        <v>-4.7000000000000002E-3</v>
      </c>
      <c r="DG1179" s="159">
        <f t="shared" si="1357"/>
        <v>-1.1703000000000001</v>
      </c>
      <c r="DH1179" s="158">
        <f t="shared" si="1346"/>
        <v>3.1999999999999997E-3</v>
      </c>
      <c r="DI1179" s="159">
        <f t="shared" si="1358"/>
        <v>0.79679999999999995</v>
      </c>
      <c r="DJ1179" s="158">
        <f t="shared" si="1347"/>
        <v>-2.7000000000000001E-3</v>
      </c>
      <c r="DK1179" s="159">
        <f t="shared" si="1359"/>
        <v>-0.67230000000000001</v>
      </c>
      <c r="DL1179" s="158">
        <f t="shared" si="1348"/>
        <v>1.1999999999999999E-3</v>
      </c>
      <c r="DM1179" s="159">
        <f t="shared" si="1360"/>
        <v>0.29879999999999995</v>
      </c>
      <c r="DN1179" s="158">
        <f t="shared" si="1349"/>
        <v>1.46E-2</v>
      </c>
      <c r="DO1179" s="159">
        <f t="shared" si="1361"/>
        <v>3.6354000000000002</v>
      </c>
      <c r="DP1179" s="158">
        <f t="shared" si="1350"/>
        <v>-1.2999999999999999E-2</v>
      </c>
      <c r="DQ1179" s="159">
        <f t="shared" si="1362"/>
        <v>-3.2369999999999997</v>
      </c>
      <c r="DR1179" s="158">
        <f t="shared" si="1351"/>
        <v>-6.7000000000000002E-3</v>
      </c>
      <c r="DS1179" s="159">
        <f t="shared" si="1363"/>
        <v>-1.6683000000000001</v>
      </c>
      <c r="DT1179" s="158">
        <f t="shared" si="1352"/>
        <v>-1.2999999999999999E-2</v>
      </c>
      <c r="DU1179" s="159">
        <f t="shared" si="1364"/>
        <v>-3.2369999999999997</v>
      </c>
      <c r="DV1179" s="158">
        <f t="shared" si="1353"/>
        <v>-6.7000000000000002E-3</v>
      </c>
      <c r="DW1179" s="160">
        <f t="shared" si="1365"/>
        <v>-1.6683000000000001</v>
      </c>
    </row>
    <row r="1180" spans="1:127" ht="24.95" customHeight="1" x14ac:dyDescent="0.2">
      <c r="A1180" s="272">
        <v>1171</v>
      </c>
      <c r="B1180" s="336"/>
      <c r="C1180" s="332"/>
      <c r="D1180" s="333"/>
      <c r="E1180" s="334"/>
      <c r="F1180" s="335"/>
      <c r="G1180" s="334"/>
      <c r="H1180" s="371"/>
      <c r="I1180" s="334"/>
      <c r="J1180" s="334"/>
      <c r="K1180" s="334"/>
      <c r="L1180" s="334"/>
      <c r="M1180" s="334"/>
      <c r="N1180" s="334"/>
      <c r="O1180" s="337"/>
      <c r="P1180" s="337"/>
      <c r="Q1180" s="338" t="str">
        <f t="shared" si="1316"/>
        <v xml:space="preserve"> </v>
      </c>
      <c r="R1180" s="339" t="str">
        <f t="shared" si="1317"/>
        <v/>
      </c>
      <c r="S1180" s="340" t="str">
        <f t="shared" si="1370"/>
        <v/>
      </c>
      <c r="T1180" s="341" t="str">
        <f t="shared" si="1318"/>
        <v/>
      </c>
      <c r="U1180" s="341" t="str">
        <f t="shared" si="1319"/>
        <v/>
      </c>
      <c r="V1180" s="341" t="str">
        <f t="shared" si="1320"/>
        <v/>
      </c>
      <c r="W1180" s="341" t="str">
        <f t="shared" si="1321"/>
        <v/>
      </c>
      <c r="X1180" s="340" t="str">
        <f t="shared" si="1371"/>
        <v/>
      </c>
      <c r="Y1180" s="342" t="str">
        <f t="shared" si="1372"/>
        <v/>
      </c>
      <c r="Z1180" s="343" t="str">
        <f t="shared" si="1373"/>
        <v/>
      </c>
      <c r="AA1180" s="344" t="str">
        <f t="shared" si="1374"/>
        <v/>
      </c>
      <c r="AB1180" s="345" t="str">
        <f t="shared" si="1322"/>
        <v/>
      </c>
      <c r="AC1180" s="346" t="str">
        <f t="shared" si="1323"/>
        <v/>
      </c>
      <c r="AD1180" s="346" t="str">
        <f t="shared" si="1324"/>
        <v/>
      </c>
      <c r="AE1180" s="344" t="str">
        <f t="shared" si="1375"/>
        <v/>
      </c>
      <c r="AF1180" s="346" t="str">
        <f t="shared" si="1325"/>
        <v/>
      </c>
      <c r="AG1180" s="344" t="str">
        <f t="shared" si="1376"/>
        <v/>
      </c>
      <c r="AH1180" s="344" t="str">
        <f t="shared" si="1377"/>
        <v/>
      </c>
      <c r="AI1180" s="344" t="str">
        <f t="shared" si="1378"/>
        <v/>
      </c>
      <c r="AJ1180" s="346" t="str">
        <f t="shared" si="1379"/>
        <v/>
      </c>
      <c r="AK1180" s="346" t="str">
        <f t="shared" si="1380"/>
        <v/>
      </c>
      <c r="AL1180" s="347" t="str">
        <f t="shared" si="1381"/>
        <v/>
      </c>
      <c r="AM1180" s="141"/>
      <c r="AN1180" s="141"/>
      <c r="AO1180" s="142"/>
      <c r="AP1180" s="58">
        <f t="shared" si="1326"/>
        <v>0</v>
      </c>
      <c r="AQ1180" s="318">
        <f>SUM(AP$10:AP1180)</f>
        <v>0</v>
      </c>
      <c r="AR1180" s="143">
        <f t="shared" si="1313"/>
        <v>0.1</v>
      </c>
      <c r="AS1180" s="144" t="str">
        <f t="shared" si="1327"/>
        <v/>
      </c>
      <c r="AT1180" s="144" t="str">
        <f t="shared" si="1354"/>
        <v/>
      </c>
      <c r="AU1180" s="145"/>
      <c r="AV1180" s="58">
        <f t="shared" si="1314"/>
        <v>0</v>
      </c>
      <c r="AW1180" s="318">
        <f>SUM(AV$10:AV1180)</f>
        <v>0</v>
      </c>
      <c r="AX1180" s="319">
        <f t="shared" si="1315"/>
        <v>0.1</v>
      </c>
      <c r="AY1180" s="144" t="str">
        <f t="shared" si="1368"/>
        <v/>
      </c>
      <c r="AZ1180" s="144" t="str">
        <f t="shared" si="1369"/>
        <v/>
      </c>
      <c r="BA1180" s="144"/>
      <c r="BB1180" s="146" t="str">
        <f t="shared" si="1328"/>
        <v/>
      </c>
      <c r="BC1180" s="66" t="str">
        <f t="shared" si="1367"/>
        <v/>
      </c>
      <c r="BD1180" s="195" t="str">
        <f t="shared" si="1329"/>
        <v/>
      </c>
      <c r="BF1180" s="283"/>
      <c r="BG1180" s="286" t="str">
        <f t="shared" si="1330"/>
        <v/>
      </c>
      <c r="BY1180" s="211" t="str">
        <f t="shared" si="1331"/>
        <v/>
      </c>
      <c r="BZ1180" s="150" t="str">
        <f t="shared" si="1332"/>
        <v/>
      </c>
      <c r="CB1180" s="54" t="str">
        <f t="shared" si="1366"/>
        <v/>
      </c>
      <c r="CD1180" s="54" t="str">
        <f t="shared" si="1333"/>
        <v/>
      </c>
      <c r="CF1180" s="54" t="str">
        <f t="shared" si="1334"/>
        <v/>
      </c>
      <c r="CH1180" s="150" t="str">
        <f t="shared" si="1335"/>
        <v/>
      </c>
      <c r="CI1180" s="290"/>
      <c r="CJ1180" s="150" t="str">
        <f t="shared" si="1336"/>
        <v/>
      </c>
      <c r="CK1180" s="290"/>
      <c r="CL1180" s="54" t="str">
        <f t="shared" si="1355"/>
        <v/>
      </c>
      <c r="CM1180" s="290"/>
      <c r="CN1180" s="150" t="str">
        <f t="shared" si="1337"/>
        <v/>
      </c>
      <c r="CO1180" s="290"/>
      <c r="CP1180" s="150" t="str">
        <f t="shared" si="1338"/>
        <v/>
      </c>
      <c r="CQ1180" s="290"/>
      <c r="CR1180" s="150" t="str">
        <f t="shared" si="1339"/>
        <v/>
      </c>
      <c r="CS1180" s="290"/>
      <c r="CT1180" s="150" t="str">
        <f t="shared" si="1340"/>
        <v/>
      </c>
      <c r="CU1180" s="150"/>
      <c r="CV1180" s="150" t="str">
        <f t="shared" si="1341"/>
        <v/>
      </c>
      <c r="CW1180" s="94"/>
      <c r="CX1180" s="151" t="str">
        <f t="shared" si="1382"/>
        <v/>
      </c>
      <c r="CY1180" s="151" t="str">
        <f t="shared" si="1383"/>
        <v/>
      </c>
      <c r="CZ1180" s="152"/>
      <c r="DA1180" s="373" t="str">
        <f t="shared" si="1356"/>
        <v/>
      </c>
      <c r="DC1180" s="153">
        <f t="shared" si="1342"/>
        <v>0</v>
      </c>
      <c r="DD1180" s="153">
        <f t="shared" si="1343"/>
        <v>0</v>
      </c>
      <c r="DE1180" s="153">
        <f t="shared" si="1344"/>
        <v>0</v>
      </c>
      <c r="DF1180" s="158">
        <f t="shared" si="1345"/>
        <v>-4.7000000000000002E-3</v>
      </c>
      <c r="DG1180" s="159">
        <f t="shared" si="1357"/>
        <v>-1.1703000000000001</v>
      </c>
      <c r="DH1180" s="158">
        <f t="shared" si="1346"/>
        <v>3.1999999999999997E-3</v>
      </c>
      <c r="DI1180" s="159">
        <f t="shared" si="1358"/>
        <v>0.79679999999999995</v>
      </c>
      <c r="DJ1180" s="158">
        <f t="shared" si="1347"/>
        <v>-2.7000000000000001E-3</v>
      </c>
      <c r="DK1180" s="159">
        <f t="shared" si="1359"/>
        <v>-0.67230000000000001</v>
      </c>
      <c r="DL1180" s="158">
        <f t="shared" si="1348"/>
        <v>1.1999999999999999E-3</v>
      </c>
      <c r="DM1180" s="159">
        <f t="shared" si="1360"/>
        <v>0.29879999999999995</v>
      </c>
      <c r="DN1180" s="158">
        <f t="shared" si="1349"/>
        <v>1.46E-2</v>
      </c>
      <c r="DO1180" s="159">
        <f t="shared" si="1361"/>
        <v>3.6354000000000002</v>
      </c>
      <c r="DP1180" s="158">
        <f t="shared" si="1350"/>
        <v>-1.2999999999999999E-2</v>
      </c>
      <c r="DQ1180" s="159">
        <f t="shared" si="1362"/>
        <v>-3.2369999999999997</v>
      </c>
      <c r="DR1180" s="158">
        <f t="shared" si="1351"/>
        <v>-6.7000000000000002E-3</v>
      </c>
      <c r="DS1180" s="159">
        <f t="shared" si="1363"/>
        <v>-1.6683000000000001</v>
      </c>
      <c r="DT1180" s="158">
        <f t="shared" si="1352"/>
        <v>-1.2999999999999999E-2</v>
      </c>
      <c r="DU1180" s="159">
        <f t="shared" si="1364"/>
        <v>-3.2369999999999997</v>
      </c>
      <c r="DV1180" s="158">
        <f t="shared" si="1353"/>
        <v>-6.7000000000000002E-3</v>
      </c>
      <c r="DW1180" s="160">
        <f t="shared" si="1365"/>
        <v>-1.6683000000000001</v>
      </c>
    </row>
    <row r="1181" spans="1:127" ht="24.95" customHeight="1" x14ac:dyDescent="0.2">
      <c r="A1181" s="272">
        <v>1172</v>
      </c>
      <c r="B1181" s="336"/>
      <c r="C1181" s="332"/>
      <c r="D1181" s="333"/>
      <c r="E1181" s="334"/>
      <c r="F1181" s="335"/>
      <c r="G1181" s="334"/>
      <c r="H1181" s="371"/>
      <c r="I1181" s="334"/>
      <c r="J1181" s="334"/>
      <c r="K1181" s="334"/>
      <c r="L1181" s="334"/>
      <c r="M1181" s="334"/>
      <c r="N1181" s="334"/>
      <c r="O1181" s="337"/>
      <c r="P1181" s="337"/>
      <c r="Q1181" s="338" t="str">
        <f t="shared" si="1316"/>
        <v xml:space="preserve"> </v>
      </c>
      <c r="R1181" s="339" t="str">
        <f t="shared" si="1317"/>
        <v/>
      </c>
      <c r="S1181" s="340" t="str">
        <f t="shared" si="1370"/>
        <v/>
      </c>
      <c r="T1181" s="341" t="str">
        <f t="shared" si="1318"/>
        <v/>
      </c>
      <c r="U1181" s="341" t="str">
        <f t="shared" si="1319"/>
        <v/>
      </c>
      <c r="V1181" s="341" t="str">
        <f t="shared" si="1320"/>
        <v/>
      </c>
      <c r="W1181" s="341" t="str">
        <f t="shared" si="1321"/>
        <v/>
      </c>
      <c r="X1181" s="340" t="str">
        <f t="shared" si="1371"/>
        <v/>
      </c>
      <c r="Y1181" s="342" t="str">
        <f t="shared" si="1372"/>
        <v/>
      </c>
      <c r="Z1181" s="343" t="str">
        <f t="shared" si="1373"/>
        <v/>
      </c>
      <c r="AA1181" s="344" t="str">
        <f t="shared" si="1374"/>
        <v/>
      </c>
      <c r="AB1181" s="345" t="str">
        <f t="shared" si="1322"/>
        <v/>
      </c>
      <c r="AC1181" s="346" t="str">
        <f t="shared" si="1323"/>
        <v/>
      </c>
      <c r="AD1181" s="346" t="str">
        <f t="shared" si="1324"/>
        <v/>
      </c>
      <c r="AE1181" s="344" t="str">
        <f t="shared" si="1375"/>
        <v/>
      </c>
      <c r="AF1181" s="346" t="str">
        <f t="shared" si="1325"/>
        <v/>
      </c>
      <c r="AG1181" s="344" t="str">
        <f t="shared" si="1376"/>
        <v/>
      </c>
      <c r="AH1181" s="344" t="str">
        <f t="shared" si="1377"/>
        <v/>
      </c>
      <c r="AI1181" s="344" t="str">
        <f t="shared" si="1378"/>
        <v/>
      </c>
      <c r="AJ1181" s="346" t="str">
        <f t="shared" si="1379"/>
        <v/>
      </c>
      <c r="AK1181" s="346" t="str">
        <f t="shared" si="1380"/>
        <v/>
      </c>
      <c r="AL1181" s="347" t="str">
        <f t="shared" si="1381"/>
        <v/>
      </c>
      <c r="AM1181" s="141"/>
      <c r="AN1181" s="141"/>
      <c r="AO1181" s="142"/>
      <c r="AP1181" s="58">
        <f t="shared" si="1326"/>
        <v>0</v>
      </c>
      <c r="AQ1181" s="318">
        <f>SUM(AP$10:AP1181)</f>
        <v>0</v>
      </c>
      <c r="AR1181" s="143">
        <f t="shared" si="1313"/>
        <v>0.1</v>
      </c>
      <c r="AS1181" s="144" t="str">
        <f t="shared" si="1327"/>
        <v/>
      </c>
      <c r="AT1181" s="144" t="str">
        <f t="shared" si="1354"/>
        <v/>
      </c>
      <c r="AU1181" s="145"/>
      <c r="AV1181" s="58">
        <f t="shared" si="1314"/>
        <v>0</v>
      </c>
      <c r="AW1181" s="318">
        <f>SUM(AV$10:AV1181)</f>
        <v>0</v>
      </c>
      <c r="AX1181" s="319">
        <f t="shared" si="1315"/>
        <v>0.1</v>
      </c>
      <c r="AY1181" s="144" t="str">
        <f t="shared" si="1368"/>
        <v/>
      </c>
      <c r="AZ1181" s="144" t="str">
        <f t="shared" si="1369"/>
        <v/>
      </c>
      <c r="BA1181" s="144"/>
      <c r="BB1181" s="146" t="str">
        <f t="shared" si="1328"/>
        <v/>
      </c>
      <c r="BC1181" s="66" t="str">
        <f t="shared" si="1367"/>
        <v/>
      </c>
      <c r="BD1181" s="195" t="str">
        <f t="shared" si="1329"/>
        <v/>
      </c>
      <c r="BF1181" s="283"/>
      <c r="BG1181" s="286" t="str">
        <f t="shared" si="1330"/>
        <v/>
      </c>
      <c r="BY1181" s="211" t="str">
        <f t="shared" si="1331"/>
        <v/>
      </c>
      <c r="BZ1181" s="150" t="str">
        <f t="shared" si="1332"/>
        <v/>
      </c>
      <c r="CB1181" s="54" t="str">
        <f t="shared" si="1366"/>
        <v/>
      </c>
      <c r="CD1181" s="54" t="str">
        <f t="shared" si="1333"/>
        <v/>
      </c>
      <c r="CF1181" s="54" t="str">
        <f t="shared" si="1334"/>
        <v/>
      </c>
      <c r="CH1181" s="150" t="str">
        <f t="shared" si="1335"/>
        <v/>
      </c>
      <c r="CI1181" s="290"/>
      <c r="CJ1181" s="150" t="str">
        <f t="shared" si="1336"/>
        <v/>
      </c>
      <c r="CK1181" s="290"/>
      <c r="CL1181" s="54" t="str">
        <f t="shared" si="1355"/>
        <v/>
      </c>
      <c r="CM1181" s="290"/>
      <c r="CN1181" s="150" t="str">
        <f t="shared" si="1337"/>
        <v/>
      </c>
      <c r="CO1181" s="290"/>
      <c r="CP1181" s="150" t="str">
        <f t="shared" si="1338"/>
        <v/>
      </c>
      <c r="CQ1181" s="290"/>
      <c r="CR1181" s="150" t="str">
        <f t="shared" si="1339"/>
        <v/>
      </c>
      <c r="CS1181" s="290"/>
      <c r="CT1181" s="150" t="str">
        <f t="shared" si="1340"/>
        <v/>
      </c>
      <c r="CU1181" s="150"/>
      <c r="CV1181" s="150" t="str">
        <f t="shared" si="1341"/>
        <v/>
      </c>
      <c r="CW1181" s="94"/>
      <c r="CX1181" s="151" t="str">
        <f t="shared" si="1382"/>
        <v/>
      </c>
      <c r="CY1181" s="151" t="str">
        <f t="shared" si="1383"/>
        <v/>
      </c>
      <c r="CZ1181" s="152"/>
      <c r="DA1181" s="373" t="str">
        <f t="shared" si="1356"/>
        <v/>
      </c>
      <c r="DC1181" s="153">
        <f t="shared" si="1342"/>
        <v>0</v>
      </c>
      <c r="DD1181" s="153">
        <f t="shared" si="1343"/>
        <v>0</v>
      </c>
      <c r="DE1181" s="153">
        <f t="shared" si="1344"/>
        <v>0</v>
      </c>
      <c r="DF1181" s="158">
        <f t="shared" si="1345"/>
        <v>-4.7000000000000002E-3</v>
      </c>
      <c r="DG1181" s="159">
        <f t="shared" si="1357"/>
        <v>-1.1703000000000001</v>
      </c>
      <c r="DH1181" s="158">
        <f t="shared" si="1346"/>
        <v>3.1999999999999997E-3</v>
      </c>
      <c r="DI1181" s="159">
        <f t="shared" si="1358"/>
        <v>0.79679999999999995</v>
      </c>
      <c r="DJ1181" s="158">
        <f t="shared" si="1347"/>
        <v>-2.7000000000000001E-3</v>
      </c>
      <c r="DK1181" s="159">
        <f t="shared" si="1359"/>
        <v>-0.67230000000000001</v>
      </c>
      <c r="DL1181" s="158">
        <f t="shared" si="1348"/>
        <v>1.1999999999999999E-3</v>
      </c>
      <c r="DM1181" s="159">
        <f t="shared" si="1360"/>
        <v>0.29879999999999995</v>
      </c>
      <c r="DN1181" s="158">
        <f t="shared" si="1349"/>
        <v>1.46E-2</v>
      </c>
      <c r="DO1181" s="159">
        <f t="shared" si="1361"/>
        <v>3.6354000000000002</v>
      </c>
      <c r="DP1181" s="158">
        <f t="shared" si="1350"/>
        <v>-1.2999999999999999E-2</v>
      </c>
      <c r="DQ1181" s="159">
        <f t="shared" si="1362"/>
        <v>-3.2369999999999997</v>
      </c>
      <c r="DR1181" s="158">
        <f t="shared" si="1351"/>
        <v>-6.7000000000000002E-3</v>
      </c>
      <c r="DS1181" s="159">
        <f t="shared" si="1363"/>
        <v>-1.6683000000000001</v>
      </c>
      <c r="DT1181" s="158">
        <f t="shared" si="1352"/>
        <v>-1.2999999999999999E-2</v>
      </c>
      <c r="DU1181" s="159">
        <f t="shared" si="1364"/>
        <v>-3.2369999999999997</v>
      </c>
      <c r="DV1181" s="158">
        <f t="shared" si="1353"/>
        <v>-6.7000000000000002E-3</v>
      </c>
      <c r="DW1181" s="160">
        <f t="shared" si="1365"/>
        <v>-1.6683000000000001</v>
      </c>
    </row>
    <row r="1182" spans="1:127" ht="24.95" customHeight="1" x14ac:dyDescent="0.2">
      <c r="A1182" s="272">
        <v>1173</v>
      </c>
      <c r="B1182" s="336"/>
      <c r="C1182" s="332"/>
      <c r="D1182" s="333"/>
      <c r="E1182" s="334"/>
      <c r="F1182" s="335"/>
      <c r="G1182" s="334"/>
      <c r="H1182" s="371"/>
      <c r="I1182" s="334"/>
      <c r="J1182" s="334"/>
      <c r="K1182" s="334"/>
      <c r="L1182" s="334"/>
      <c r="M1182" s="334"/>
      <c r="N1182" s="334"/>
      <c r="O1182" s="337"/>
      <c r="P1182" s="337"/>
      <c r="Q1182" s="338" t="str">
        <f t="shared" si="1316"/>
        <v xml:space="preserve"> </v>
      </c>
      <c r="R1182" s="339" t="str">
        <f t="shared" si="1317"/>
        <v/>
      </c>
      <c r="S1182" s="340" t="str">
        <f t="shared" si="1370"/>
        <v/>
      </c>
      <c r="T1182" s="341" t="str">
        <f t="shared" si="1318"/>
        <v/>
      </c>
      <c r="U1182" s="341" t="str">
        <f t="shared" si="1319"/>
        <v/>
      </c>
      <c r="V1182" s="341" t="str">
        <f t="shared" si="1320"/>
        <v/>
      </c>
      <c r="W1182" s="341" t="str">
        <f t="shared" si="1321"/>
        <v/>
      </c>
      <c r="X1182" s="340" t="str">
        <f t="shared" si="1371"/>
        <v/>
      </c>
      <c r="Y1182" s="342" t="str">
        <f t="shared" si="1372"/>
        <v/>
      </c>
      <c r="Z1182" s="343" t="str">
        <f t="shared" si="1373"/>
        <v/>
      </c>
      <c r="AA1182" s="344" t="str">
        <f t="shared" si="1374"/>
        <v/>
      </c>
      <c r="AB1182" s="345" t="str">
        <f t="shared" si="1322"/>
        <v/>
      </c>
      <c r="AC1182" s="346" t="str">
        <f t="shared" si="1323"/>
        <v/>
      </c>
      <c r="AD1182" s="346" t="str">
        <f t="shared" si="1324"/>
        <v/>
      </c>
      <c r="AE1182" s="344" t="str">
        <f t="shared" si="1375"/>
        <v/>
      </c>
      <c r="AF1182" s="346" t="str">
        <f t="shared" si="1325"/>
        <v/>
      </c>
      <c r="AG1182" s="344" t="str">
        <f t="shared" si="1376"/>
        <v/>
      </c>
      <c r="AH1182" s="344" t="str">
        <f t="shared" si="1377"/>
        <v/>
      </c>
      <c r="AI1182" s="344" t="str">
        <f t="shared" si="1378"/>
        <v/>
      </c>
      <c r="AJ1182" s="346" t="str">
        <f t="shared" si="1379"/>
        <v/>
      </c>
      <c r="AK1182" s="346" t="str">
        <f t="shared" si="1380"/>
        <v/>
      </c>
      <c r="AL1182" s="347" t="str">
        <f t="shared" si="1381"/>
        <v/>
      </c>
      <c r="AM1182" s="141"/>
      <c r="AN1182" s="141"/>
      <c r="AO1182" s="142"/>
      <c r="AP1182" s="58">
        <f t="shared" si="1326"/>
        <v>0</v>
      </c>
      <c r="AQ1182" s="318">
        <f>SUM(AP$10:AP1182)</f>
        <v>0</v>
      </c>
      <c r="AR1182" s="143">
        <f t="shared" si="1313"/>
        <v>0.1</v>
      </c>
      <c r="AS1182" s="144" t="str">
        <f t="shared" si="1327"/>
        <v/>
      </c>
      <c r="AT1182" s="144" t="str">
        <f t="shared" si="1354"/>
        <v/>
      </c>
      <c r="AU1182" s="145"/>
      <c r="AV1182" s="58">
        <f t="shared" si="1314"/>
        <v>0</v>
      </c>
      <c r="AW1182" s="318">
        <f>SUM(AV$10:AV1182)</f>
        <v>0</v>
      </c>
      <c r="AX1182" s="319">
        <f t="shared" si="1315"/>
        <v>0.1</v>
      </c>
      <c r="AY1182" s="144" t="str">
        <f t="shared" si="1368"/>
        <v/>
      </c>
      <c r="AZ1182" s="144" t="str">
        <f t="shared" si="1369"/>
        <v/>
      </c>
      <c r="BA1182" s="144"/>
      <c r="BB1182" s="146" t="str">
        <f t="shared" si="1328"/>
        <v/>
      </c>
      <c r="BC1182" s="66" t="str">
        <f t="shared" si="1367"/>
        <v/>
      </c>
      <c r="BD1182" s="195" t="str">
        <f t="shared" si="1329"/>
        <v/>
      </c>
      <c r="BF1182" s="283"/>
      <c r="BG1182" s="286" t="str">
        <f t="shared" si="1330"/>
        <v/>
      </c>
      <c r="BY1182" s="211" t="str">
        <f t="shared" si="1331"/>
        <v/>
      </c>
      <c r="BZ1182" s="150" t="str">
        <f t="shared" si="1332"/>
        <v/>
      </c>
      <c r="CB1182" s="54" t="str">
        <f t="shared" si="1366"/>
        <v/>
      </c>
      <c r="CD1182" s="54" t="str">
        <f t="shared" si="1333"/>
        <v/>
      </c>
      <c r="CF1182" s="54" t="str">
        <f t="shared" si="1334"/>
        <v/>
      </c>
      <c r="CH1182" s="150" t="str">
        <f t="shared" si="1335"/>
        <v/>
      </c>
      <c r="CI1182" s="290"/>
      <c r="CJ1182" s="150" t="str">
        <f t="shared" si="1336"/>
        <v/>
      </c>
      <c r="CK1182" s="290"/>
      <c r="CL1182" s="54" t="str">
        <f t="shared" si="1355"/>
        <v/>
      </c>
      <c r="CM1182" s="290"/>
      <c r="CN1182" s="150" t="str">
        <f t="shared" si="1337"/>
        <v/>
      </c>
      <c r="CO1182" s="290"/>
      <c r="CP1182" s="150" t="str">
        <f t="shared" si="1338"/>
        <v/>
      </c>
      <c r="CQ1182" s="290"/>
      <c r="CR1182" s="150" t="str">
        <f t="shared" si="1339"/>
        <v/>
      </c>
      <c r="CS1182" s="290"/>
      <c r="CT1182" s="150" t="str">
        <f t="shared" si="1340"/>
        <v/>
      </c>
      <c r="CU1182" s="150"/>
      <c r="CV1182" s="150" t="str">
        <f t="shared" si="1341"/>
        <v/>
      </c>
      <c r="CW1182" s="94"/>
      <c r="CX1182" s="151" t="str">
        <f t="shared" si="1382"/>
        <v/>
      </c>
      <c r="CY1182" s="151" t="str">
        <f t="shared" si="1383"/>
        <v/>
      </c>
      <c r="CZ1182" s="152"/>
      <c r="DA1182" s="373" t="str">
        <f t="shared" si="1356"/>
        <v/>
      </c>
      <c r="DC1182" s="153">
        <f t="shared" si="1342"/>
        <v>0</v>
      </c>
      <c r="DD1182" s="153">
        <f t="shared" si="1343"/>
        <v>0</v>
      </c>
      <c r="DE1182" s="153">
        <f t="shared" si="1344"/>
        <v>0</v>
      </c>
      <c r="DF1182" s="158">
        <f t="shared" si="1345"/>
        <v>-4.7000000000000002E-3</v>
      </c>
      <c r="DG1182" s="159">
        <f t="shared" si="1357"/>
        <v>-1.1703000000000001</v>
      </c>
      <c r="DH1182" s="158">
        <f t="shared" si="1346"/>
        <v>3.1999999999999997E-3</v>
      </c>
      <c r="DI1182" s="159">
        <f t="shared" si="1358"/>
        <v>0.79679999999999995</v>
      </c>
      <c r="DJ1182" s="158">
        <f t="shared" si="1347"/>
        <v>-2.7000000000000001E-3</v>
      </c>
      <c r="DK1182" s="159">
        <f t="shared" si="1359"/>
        <v>-0.67230000000000001</v>
      </c>
      <c r="DL1182" s="158">
        <f t="shared" si="1348"/>
        <v>1.1999999999999999E-3</v>
      </c>
      <c r="DM1182" s="159">
        <f t="shared" si="1360"/>
        <v>0.29879999999999995</v>
      </c>
      <c r="DN1182" s="158">
        <f t="shared" si="1349"/>
        <v>1.46E-2</v>
      </c>
      <c r="DO1182" s="159">
        <f t="shared" si="1361"/>
        <v>3.6354000000000002</v>
      </c>
      <c r="DP1182" s="158">
        <f t="shared" si="1350"/>
        <v>-1.2999999999999999E-2</v>
      </c>
      <c r="DQ1182" s="159">
        <f t="shared" si="1362"/>
        <v>-3.2369999999999997</v>
      </c>
      <c r="DR1182" s="158">
        <f t="shared" si="1351"/>
        <v>-6.7000000000000002E-3</v>
      </c>
      <c r="DS1182" s="159">
        <f t="shared" si="1363"/>
        <v>-1.6683000000000001</v>
      </c>
      <c r="DT1182" s="158">
        <f t="shared" si="1352"/>
        <v>-1.2999999999999999E-2</v>
      </c>
      <c r="DU1182" s="159">
        <f t="shared" si="1364"/>
        <v>-3.2369999999999997</v>
      </c>
      <c r="DV1182" s="158">
        <f t="shared" si="1353"/>
        <v>-6.7000000000000002E-3</v>
      </c>
      <c r="DW1182" s="160">
        <f t="shared" si="1365"/>
        <v>-1.6683000000000001</v>
      </c>
    </row>
    <row r="1183" spans="1:127" ht="24.95" customHeight="1" x14ac:dyDescent="0.2">
      <c r="A1183" s="272">
        <v>1174</v>
      </c>
      <c r="B1183" s="336"/>
      <c r="C1183" s="332"/>
      <c r="D1183" s="333"/>
      <c r="E1183" s="334"/>
      <c r="F1183" s="335"/>
      <c r="G1183" s="334"/>
      <c r="H1183" s="371"/>
      <c r="I1183" s="334"/>
      <c r="J1183" s="334"/>
      <c r="K1183" s="334"/>
      <c r="L1183" s="334"/>
      <c r="M1183" s="334"/>
      <c r="N1183" s="334"/>
      <c r="O1183" s="337"/>
      <c r="P1183" s="337"/>
      <c r="Q1183" s="338" t="str">
        <f t="shared" si="1316"/>
        <v xml:space="preserve"> </v>
      </c>
      <c r="R1183" s="339" t="str">
        <f t="shared" si="1317"/>
        <v/>
      </c>
      <c r="S1183" s="340" t="str">
        <f t="shared" si="1370"/>
        <v/>
      </c>
      <c r="T1183" s="341" t="str">
        <f t="shared" si="1318"/>
        <v/>
      </c>
      <c r="U1183" s="341" t="str">
        <f t="shared" si="1319"/>
        <v/>
      </c>
      <c r="V1183" s="341" t="str">
        <f t="shared" si="1320"/>
        <v/>
      </c>
      <c r="W1183" s="341" t="str">
        <f t="shared" si="1321"/>
        <v/>
      </c>
      <c r="X1183" s="340" t="str">
        <f t="shared" si="1371"/>
        <v/>
      </c>
      <c r="Y1183" s="342" t="str">
        <f t="shared" si="1372"/>
        <v/>
      </c>
      <c r="Z1183" s="343" t="str">
        <f t="shared" si="1373"/>
        <v/>
      </c>
      <c r="AA1183" s="344" t="str">
        <f t="shared" si="1374"/>
        <v/>
      </c>
      <c r="AB1183" s="345" t="str">
        <f t="shared" si="1322"/>
        <v/>
      </c>
      <c r="AC1183" s="346" t="str">
        <f t="shared" si="1323"/>
        <v/>
      </c>
      <c r="AD1183" s="346" t="str">
        <f t="shared" si="1324"/>
        <v/>
      </c>
      <c r="AE1183" s="344" t="str">
        <f t="shared" si="1375"/>
        <v/>
      </c>
      <c r="AF1183" s="346" t="str">
        <f t="shared" si="1325"/>
        <v/>
      </c>
      <c r="AG1183" s="344" t="str">
        <f t="shared" si="1376"/>
        <v/>
      </c>
      <c r="AH1183" s="344" t="str">
        <f t="shared" si="1377"/>
        <v/>
      </c>
      <c r="AI1183" s="344" t="str">
        <f t="shared" si="1378"/>
        <v/>
      </c>
      <c r="AJ1183" s="346" t="str">
        <f t="shared" si="1379"/>
        <v/>
      </c>
      <c r="AK1183" s="346" t="str">
        <f t="shared" si="1380"/>
        <v/>
      </c>
      <c r="AL1183" s="347" t="str">
        <f t="shared" si="1381"/>
        <v/>
      </c>
      <c r="AM1183" s="141"/>
      <c r="AN1183" s="141"/>
      <c r="AO1183" s="142"/>
      <c r="AP1183" s="58">
        <f t="shared" si="1326"/>
        <v>0</v>
      </c>
      <c r="AQ1183" s="318">
        <f>SUM(AP$10:AP1183)</f>
        <v>0</v>
      </c>
      <c r="AR1183" s="143">
        <f t="shared" si="1313"/>
        <v>0.1</v>
      </c>
      <c r="AS1183" s="144" t="str">
        <f t="shared" si="1327"/>
        <v/>
      </c>
      <c r="AT1183" s="144" t="str">
        <f t="shared" si="1354"/>
        <v/>
      </c>
      <c r="AU1183" s="145"/>
      <c r="AV1183" s="58">
        <f t="shared" si="1314"/>
        <v>0</v>
      </c>
      <c r="AW1183" s="318">
        <f>SUM(AV$10:AV1183)</f>
        <v>0</v>
      </c>
      <c r="AX1183" s="319">
        <f t="shared" si="1315"/>
        <v>0.1</v>
      </c>
      <c r="AY1183" s="144" t="str">
        <f t="shared" si="1368"/>
        <v/>
      </c>
      <c r="AZ1183" s="144" t="str">
        <f t="shared" si="1369"/>
        <v/>
      </c>
      <c r="BA1183" s="144"/>
      <c r="BB1183" s="146" t="str">
        <f t="shared" si="1328"/>
        <v/>
      </c>
      <c r="BC1183" s="66" t="str">
        <f t="shared" si="1367"/>
        <v/>
      </c>
      <c r="BD1183" s="195" t="str">
        <f t="shared" si="1329"/>
        <v/>
      </c>
      <c r="BF1183" s="283"/>
      <c r="BG1183" s="286" t="str">
        <f t="shared" si="1330"/>
        <v/>
      </c>
      <c r="BY1183" s="211" t="str">
        <f t="shared" si="1331"/>
        <v/>
      </c>
      <c r="BZ1183" s="150" t="str">
        <f t="shared" si="1332"/>
        <v/>
      </c>
      <c r="CB1183" s="54" t="str">
        <f t="shared" si="1366"/>
        <v/>
      </c>
      <c r="CD1183" s="54" t="str">
        <f t="shared" si="1333"/>
        <v/>
      </c>
      <c r="CF1183" s="54" t="str">
        <f t="shared" si="1334"/>
        <v/>
      </c>
      <c r="CH1183" s="150" t="str">
        <f t="shared" si="1335"/>
        <v/>
      </c>
      <c r="CI1183" s="290"/>
      <c r="CJ1183" s="150" t="str">
        <f t="shared" si="1336"/>
        <v/>
      </c>
      <c r="CK1183" s="290"/>
      <c r="CL1183" s="54" t="str">
        <f t="shared" si="1355"/>
        <v/>
      </c>
      <c r="CM1183" s="290"/>
      <c r="CN1183" s="150" t="str">
        <f t="shared" si="1337"/>
        <v/>
      </c>
      <c r="CO1183" s="290"/>
      <c r="CP1183" s="150" t="str">
        <f t="shared" si="1338"/>
        <v/>
      </c>
      <c r="CQ1183" s="290"/>
      <c r="CR1183" s="150" t="str">
        <f t="shared" si="1339"/>
        <v/>
      </c>
      <c r="CS1183" s="290"/>
      <c r="CT1183" s="150" t="str">
        <f t="shared" si="1340"/>
        <v/>
      </c>
      <c r="CU1183" s="150"/>
      <c r="CV1183" s="150" t="str">
        <f t="shared" si="1341"/>
        <v/>
      </c>
      <c r="CW1183" s="94"/>
      <c r="CX1183" s="151" t="str">
        <f t="shared" si="1382"/>
        <v/>
      </c>
      <c r="CY1183" s="151" t="str">
        <f t="shared" si="1383"/>
        <v/>
      </c>
      <c r="CZ1183" s="152"/>
      <c r="DA1183" s="373" t="str">
        <f t="shared" si="1356"/>
        <v/>
      </c>
      <c r="DC1183" s="153">
        <f t="shared" si="1342"/>
        <v>0</v>
      </c>
      <c r="DD1183" s="153">
        <f t="shared" si="1343"/>
        <v>0</v>
      </c>
      <c r="DE1183" s="153">
        <f t="shared" si="1344"/>
        <v>0</v>
      </c>
      <c r="DF1183" s="158">
        <f t="shared" si="1345"/>
        <v>-4.7000000000000002E-3</v>
      </c>
      <c r="DG1183" s="159">
        <f t="shared" si="1357"/>
        <v>-1.1703000000000001</v>
      </c>
      <c r="DH1183" s="158">
        <f t="shared" si="1346"/>
        <v>3.1999999999999997E-3</v>
      </c>
      <c r="DI1183" s="159">
        <f t="shared" si="1358"/>
        <v>0.79679999999999995</v>
      </c>
      <c r="DJ1183" s="158">
        <f t="shared" si="1347"/>
        <v>-2.7000000000000001E-3</v>
      </c>
      <c r="DK1183" s="159">
        <f t="shared" si="1359"/>
        <v>-0.67230000000000001</v>
      </c>
      <c r="DL1183" s="158">
        <f t="shared" si="1348"/>
        <v>1.1999999999999999E-3</v>
      </c>
      <c r="DM1183" s="159">
        <f t="shared" si="1360"/>
        <v>0.29879999999999995</v>
      </c>
      <c r="DN1183" s="158">
        <f t="shared" si="1349"/>
        <v>1.46E-2</v>
      </c>
      <c r="DO1183" s="159">
        <f t="shared" si="1361"/>
        <v>3.6354000000000002</v>
      </c>
      <c r="DP1183" s="158">
        <f t="shared" si="1350"/>
        <v>-1.2999999999999999E-2</v>
      </c>
      <c r="DQ1183" s="159">
        <f t="shared" si="1362"/>
        <v>-3.2369999999999997</v>
      </c>
      <c r="DR1183" s="158">
        <f t="shared" si="1351"/>
        <v>-6.7000000000000002E-3</v>
      </c>
      <c r="DS1183" s="159">
        <f t="shared" si="1363"/>
        <v>-1.6683000000000001</v>
      </c>
      <c r="DT1183" s="158">
        <f t="shared" si="1352"/>
        <v>-1.2999999999999999E-2</v>
      </c>
      <c r="DU1183" s="159">
        <f t="shared" si="1364"/>
        <v>-3.2369999999999997</v>
      </c>
      <c r="DV1183" s="158">
        <f t="shared" si="1353"/>
        <v>-6.7000000000000002E-3</v>
      </c>
      <c r="DW1183" s="160">
        <f t="shared" si="1365"/>
        <v>-1.6683000000000001</v>
      </c>
    </row>
    <row r="1184" spans="1:127" ht="24.95" customHeight="1" x14ac:dyDescent="0.2">
      <c r="A1184" s="272">
        <v>1175</v>
      </c>
      <c r="B1184" s="336"/>
      <c r="C1184" s="332"/>
      <c r="D1184" s="333"/>
      <c r="E1184" s="334"/>
      <c r="F1184" s="335"/>
      <c r="G1184" s="334"/>
      <c r="H1184" s="371"/>
      <c r="I1184" s="334"/>
      <c r="J1184" s="334"/>
      <c r="K1184" s="334"/>
      <c r="L1184" s="334"/>
      <c r="M1184" s="334"/>
      <c r="N1184" s="334"/>
      <c r="O1184" s="337"/>
      <c r="P1184" s="337"/>
      <c r="Q1184" s="338" t="str">
        <f t="shared" si="1316"/>
        <v xml:space="preserve"> </v>
      </c>
      <c r="R1184" s="339" t="str">
        <f t="shared" si="1317"/>
        <v/>
      </c>
      <c r="S1184" s="340" t="str">
        <f t="shared" si="1370"/>
        <v/>
      </c>
      <c r="T1184" s="341" t="str">
        <f t="shared" si="1318"/>
        <v/>
      </c>
      <c r="U1184" s="341" t="str">
        <f t="shared" si="1319"/>
        <v/>
      </c>
      <c r="V1184" s="341" t="str">
        <f t="shared" si="1320"/>
        <v/>
      </c>
      <c r="W1184" s="341" t="str">
        <f t="shared" si="1321"/>
        <v/>
      </c>
      <c r="X1184" s="340" t="str">
        <f t="shared" si="1371"/>
        <v/>
      </c>
      <c r="Y1184" s="342" t="str">
        <f t="shared" si="1372"/>
        <v/>
      </c>
      <c r="Z1184" s="343" t="str">
        <f t="shared" si="1373"/>
        <v/>
      </c>
      <c r="AA1184" s="344" t="str">
        <f t="shared" si="1374"/>
        <v/>
      </c>
      <c r="AB1184" s="345" t="str">
        <f t="shared" si="1322"/>
        <v/>
      </c>
      <c r="AC1184" s="346" t="str">
        <f t="shared" si="1323"/>
        <v/>
      </c>
      <c r="AD1184" s="346" t="str">
        <f t="shared" si="1324"/>
        <v/>
      </c>
      <c r="AE1184" s="344" t="str">
        <f t="shared" si="1375"/>
        <v/>
      </c>
      <c r="AF1184" s="346" t="str">
        <f t="shared" si="1325"/>
        <v/>
      </c>
      <c r="AG1184" s="344" t="str">
        <f t="shared" si="1376"/>
        <v/>
      </c>
      <c r="AH1184" s="344" t="str">
        <f t="shared" si="1377"/>
        <v/>
      </c>
      <c r="AI1184" s="344" t="str">
        <f t="shared" si="1378"/>
        <v/>
      </c>
      <c r="AJ1184" s="346" t="str">
        <f t="shared" si="1379"/>
        <v/>
      </c>
      <c r="AK1184" s="346" t="str">
        <f t="shared" si="1380"/>
        <v/>
      </c>
      <c r="AL1184" s="347" t="str">
        <f t="shared" si="1381"/>
        <v/>
      </c>
      <c r="AM1184" s="141"/>
      <c r="AN1184" s="141"/>
      <c r="AO1184" s="142"/>
      <c r="AP1184" s="58">
        <f t="shared" si="1326"/>
        <v>0</v>
      </c>
      <c r="AQ1184" s="318">
        <f>SUM(AP$10:AP1184)</f>
        <v>0</v>
      </c>
      <c r="AR1184" s="143">
        <f t="shared" si="1313"/>
        <v>0.1</v>
      </c>
      <c r="AS1184" s="144" t="str">
        <f t="shared" si="1327"/>
        <v/>
      </c>
      <c r="AT1184" s="144" t="str">
        <f t="shared" si="1354"/>
        <v/>
      </c>
      <c r="AU1184" s="145"/>
      <c r="AV1184" s="58">
        <f t="shared" si="1314"/>
        <v>0</v>
      </c>
      <c r="AW1184" s="318">
        <f>SUM(AV$10:AV1184)</f>
        <v>0</v>
      </c>
      <c r="AX1184" s="319">
        <f t="shared" si="1315"/>
        <v>0.1</v>
      </c>
      <c r="AY1184" s="144" t="str">
        <f t="shared" si="1368"/>
        <v/>
      </c>
      <c r="AZ1184" s="144" t="str">
        <f t="shared" si="1369"/>
        <v/>
      </c>
      <c r="BA1184" s="144"/>
      <c r="BB1184" s="146" t="str">
        <f t="shared" si="1328"/>
        <v/>
      </c>
      <c r="BC1184" s="66" t="str">
        <f t="shared" si="1367"/>
        <v/>
      </c>
      <c r="BD1184" s="195" t="str">
        <f t="shared" si="1329"/>
        <v/>
      </c>
      <c r="BF1184" s="283"/>
      <c r="BG1184" s="286" t="str">
        <f t="shared" si="1330"/>
        <v/>
      </c>
      <c r="BY1184" s="211" t="str">
        <f t="shared" si="1331"/>
        <v/>
      </c>
      <c r="BZ1184" s="150" t="str">
        <f t="shared" si="1332"/>
        <v/>
      </c>
      <c r="CB1184" s="54" t="str">
        <f t="shared" si="1366"/>
        <v/>
      </c>
      <c r="CD1184" s="54" t="str">
        <f t="shared" si="1333"/>
        <v/>
      </c>
      <c r="CF1184" s="54" t="str">
        <f t="shared" si="1334"/>
        <v/>
      </c>
      <c r="CH1184" s="150" t="str">
        <f t="shared" si="1335"/>
        <v/>
      </c>
      <c r="CI1184" s="290"/>
      <c r="CJ1184" s="150" t="str">
        <f t="shared" si="1336"/>
        <v/>
      </c>
      <c r="CK1184" s="290"/>
      <c r="CL1184" s="54" t="str">
        <f t="shared" si="1355"/>
        <v/>
      </c>
      <c r="CM1184" s="290"/>
      <c r="CN1184" s="150" t="str">
        <f t="shared" si="1337"/>
        <v/>
      </c>
      <c r="CO1184" s="290"/>
      <c r="CP1184" s="150" t="str">
        <f t="shared" si="1338"/>
        <v/>
      </c>
      <c r="CQ1184" s="290"/>
      <c r="CR1184" s="150" t="str">
        <f t="shared" si="1339"/>
        <v/>
      </c>
      <c r="CS1184" s="290"/>
      <c r="CT1184" s="150" t="str">
        <f t="shared" si="1340"/>
        <v/>
      </c>
      <c r="CU1184" s="150"/>
      <c r="CV1184" s="150" t="str">
        <f t="shared" si="1341"/>
        <v/>
      </c>
      <c r="CW1184" s="94"/>
      <c r="CX1184" s="151" t="str">
        <f t="shared" si="1382"/>
        <v/>
      </c>
      <c r="CY1184" s="151" t="str">
        <f t="shared" si="1383"/>
        <v/>
      </c>
      <c r="CZ1184" s="152"/>
      <c r="DA1184" s="373" t="str">
        <f t="shared" si="1356"/>
        <v/>
      </c>
      <c r="DC1184" s="153">
        <f t="shared" si="1342"/>
        <v>0</v>
      </c>
      <c r="DD1184" s="153">
        <f t="shared" si="1343"/>
        <v>0</v>
      </c>
      <c r="DE1184" s="153">
        <f t="shared" si="1344"/>
        <v>0</v>
      </c>
      <c r="DF1184" s="158">
        <f t="shared" si="1345"/>
        <v>-4.7000000000000002E-3</v>
      </c>
      <c r="DG1184" s="159">
        <f t="shared" si="1357"/>
        <v>-1.1703000000000001</v>
      </c>
      <c r="DH1184" s="158">
        <f t="shared" si="1346"/>
        <v>3.1999999999999997E-3</v>
      </c>
      <c r="DI1184" s="159">
        <f t="shared" si="1358"/>
        <v>0.79679999999999995</v>
      </c>
      <c r="DJ1184" s="158">
        <f t="shared" si="1347"/>
        <v>-2.7000000000000001E-3</v>
      </c>
      <c r="DK1184" s="159">
        <f t="shared" si="1359"/>
        <v>-0.67230000000000001</v>
      </c>
      <c r="DL1184" s="158">
        <f t="shared" si="1348"/>
        <v>1.1999999999999999E-3</v>
      </c>
      <c r="DM1184" s="159">
        <f t="shared" si="1360"/>
        <v>0.29879999999999995</v>
      </c>
      <c r="DN1184" s="158">
        <f t="shared" si="1349"/>
        <v>1.46E-2</v>
      </c>
      <c r="DO1184" s="159">
        <f t="shared" si="1361"/>
        <v>3.6354000000000002</v>
      </c>
      <c r="DP1184" s="158">
        <f t="shared" si="1350"/>
        <v>-1.2999999999999999E-2</v>
      </c>
      <c r="DQ1184" s="159">
        <f t="shared" si="1362"/>
        <v>-3.2369999999999997</v>
      </c>
      <c r="DR1184" s="158">
        <f t="shared" si="1351"/>
        <v>-6.7000000000000002E-3</v>
      </c>
      <c r="DS1184" s="159">
        <f t="shared" si="1363"/>
        <v>-1.6683000000000001</v>
      </c>
      <c r="DT1184" s="158">
        <f t="shared" si="1352"/>
        <v>-1.2999999999999999E-2</v>
      </c>
      <c r="DU1184" s="159">
        <f t="shared" si="1364"/>
        <v>-3.2369999999999997</v>
      </c>
      <c r="DV1184" s="158">
        <f t="shared" si="1353"/>
        <v>-6.7000000000000002E-3</v>
      </c>
      <c r="DW1184" s="160">
        <f t="shared" si="1365"/>
        <v>-1.6683000000000001</v>
      </c>
    </row>
    <row r="1185" spans="1:127" ht="24.95" customHeight="1" x14ac:dyDescent="0.2">
      <c r="A1185" s="272">
        <v>1176</v>
      </c>
      <c r="B1185" s="336"/>
      <c r="C1185" s="332"/>
      <c r="D1185" s="333"/>
      <c r="E1185" s="334"/>
      <c r="F1185" s="335"/>
      <c r="G1185" s="334"/>
      <c r="H1185" s="371"/>
      <c r="I1185" s="334"/>
      <c r="J1185" s="334"/>
      <c r="K1185" s="334"/>
      <c r="L1185" s="334"/>
      <c r="M1185" s="334"/>
      <c r="N1185" s="334"/>
      <c r="O1185" s="337"/>
      <c r="P1185" s="337"/>
      <c r="Q1185" s="338" t="str">
        <f t="shared" si="1316"/>
        <v xml:space="preserve"> </v>
      </c>
      <c r="R1185" s="339" t="str">
        <f t="shared" si="1317"/>
        <v/>
      </c>
      <c r="S1185" s="340" t="str">
        <f t="shared" si="1370"/>
        <v/>
      </c>
      <c r="T1185" s="341" t="str">
        <f t="shared" si="1318"/>
        <v/>
      </c>
      <c r="U1185" s="341" t="str">
        <f t="shared" si="1319"/>
        <v/>
      </c>
      <c r="V1185" s="341" t="str">
        <f t="shared" si="1320"/>
        <v/>
      </c>
      <c r="W1185" s="341" t="str">
        <f t="shared" si="1321"/>
        <v/>
      </c>
      <c r="X1185" s="340" t="str">
        <f t="shared" si="1371"/>
        <v/>
      </c>
      <c r="Y1185" s="342" t="str">
        <f t="shared" si="1372"/>
        <v/>
      </c>
      <c r="Z1185" s="343" t="str">
        <f t="shared" si="1373"/>
        <v/>
      </c>
      <c r="AA1185" s="344" t="str">
        <f t="shared" si="1374"/>
        <v/>
      </c>
      <c r="AB1185" s="345" t="str">
        <f t="shared" si="1322"/>
        <v/>
      </c>
      <c r="AC1185" s="346" t="str">
        <f t="shared" si="1323"/>
        <v/>
      </c>
      <c r="AD1185" s="346" t="str">
        <f t="shared" si="1324"/>
        <v/>
      </c>
      <c r="AE1185" s="344" t="str">
        <f t="shared" si="1375"/>
        <v/>
      </c>
      <c r="AF1185" s="346" t="str">
        <f t="shared" si="1325"/>
        <v/>
      </c>
      <c r="AG1185" s="344" t="str">
        <f t="shared" si="1376"/>
        <v/>
      </c>
      <c r="AH1185" s="344" t="str">
        <f t="shared" si="1377"/>
        <v/>
      </c>
      <c r="AI1185" s="344" t="str">
        <f t="shared" si="1378"/>
        <v/>
      </c>
      <c r="AJ1185" s="346" t="str">
        <f t="shared" si="1379"/>
        <v/>
      </c>
      <c r="AK1185" s="346" t="str">
        <f t="shared" si="1380"/>
        <v/>
      </c>
      <c r="AL1185" s="347" t="str">
        <f t="shared" si="1381"/>
        <v/>
      </c>
      <c r="AM1185" s="141"/>
      <c r="AN1185" s="141"/>
      <c r="AO1185" s="142"/>
      <c r="AP1185" s="58">
        <f t="shared" si="1326"/>
        <v>0</v>
      </c>
      <c r="AQ1185" s="318">
        <f>SUM(AP$10:AP1185)</f>
        <v>0</v>
      </c>
      <c r="AR1185" s="143">
        <f t="shared" si="1313"/>
        <v>0.1</v>
      </c>
      <c r="AS1185" s="144" t="str">
        <f t="shared" si="1327"/>
        <v/>
      </c>
      <c r="AT1185" s="144" t="str">
        <f t="shared" si="1354"/>
        <v/>
      </c>
      <c r="AU1185" s="145"/>
      <c r="AV1185" s="58">
        <f t="shared" si="1314"/>
        <v>0</v>
      </c>
      <c r="AW1185" s="318">
        <f>SUM(AV$10:AV1185)</f>
        <v>0</v>
      </c>
      <c r="AX1185" s="319">
        <f t="shared" si="1315"/>
        <v>0.1</v>
      </c>
      <c r="AY1185" s="144" t="str">
        <f t="shared" si="1368"/>
        <v/>
      </c>
      <c r="AZ1185" s="144" t="str">
        <f t="shared" si="1369"/>
        <v/>
      </c>
      <c r="BA1185" s="144"/>
      <c r="BB1185" s="146" t="str">
        <f t="shared" si="1328"/>
        <v/>
      </c>
      <c r="BC1185" s="66" t="str">
        <f t="shared" si="1367"/>
        <v/>
      </c>
      <c r="BD1185" s="195" t="str">
        <f t="shared" si="1329"/>
        <v/>
      </c>
      <c r="BF1185" s="283"/>
      <c r="BG1185" s="286" t="str">
        <f t="shared" si="1330"/>
        <v/>
      </c>
      <c r="BY1185" s="211" t="str">
        <f t="shared" si="1331"/>
        <v/>
      </c>
      <c r="BZ1185" s="150" t="str">
        <f t="shared" si="1332"/>
        <v/>
      </c>
      <c r="CB1185" s="54" t="str">
        <f t="shared" si="1366"/>
        <v/>
      </c>
      <c r="CD1185" s="54" t="str">
        <f t="shared" si="1333"/>
        <v/>
      </c>
      <c r="CF1185" s="54" t="str">
        <f t="shared" si="1334"/>
        <v/>
      </c>
      <c r="CH1185" s="150" t="str">
        <f t="shared" si="1335"/>
        <v/>
      </c>
      <c r="CI1185" s="290"/>
      <c r="CJ1185" s="150" t="str">
        <f t="shared" si="1336"/>
        <v/>
      </c>
      <c r="CK1185" s="290"/>
      <c r="CL1185" s="54" t="str">
        <f t="shared" si="1355"/>
        <v/>
      </c>
      <c r="CM1185" s="290"/>
      <c r="CN1185" s="150" t="str">
        <f t="shared" si="1337"/>
        <v/>
      </c>
      <c r="CO1185" s="290"/>
      <c r="CP1185" s="150" t="str">
        <f t="shared" si="1338"/>
        <v/>
      </c>
      <c r="CQ1185" s="290"/>
      <c r="CR1185" s="150" t="str">
        <f t="shared" si="1339"/>
        <v/>
      </c>
      <c r="CS1185" s="290"/>
      <c r="CT1185" s="150" t="str">
        <f t="shared" si="1340"/>
        <v/>
      </c>
      <c r="CU1185" s="150"/>
      <c r="CV1185" s="150" t="str">
        <f t="shared" si="1341"/>
        <v/>
      </c>
      <c r="CW1185" s="94"/>
      <c r="CX1185" s="151" t="str">
        <f t="shared" si="1382"/>
        <v/>
      </c>
      <c r="CY1185" s="151" t="str">
        <f t="shared" si="1383"/>
        <v/>
      </c>
      <c r="CZ1185" s="152"/>
      <c r="DA1185" s="373" t="str">
        <f t="shared" si="1356"/>
        <v/>
      </c>
      <c r="DC1185" s="153">
        <f t="shared" si="1342"/>
        <v>0</v>
      </c>
      <c r="DD1185" s="153">
        <f t="shared" si="1343"/>
        <v>0</v>
      </c>
      <c r="DE1185" s="153">
        <f t="shared" si="1344"/>
        <v>0</v>
      </c>
      <c r="DF1185" s="158">
        <f t="shared" si="1345"/>
        <v>-4.7000000000000002E-3</v>
      </c>
      <c r="DG1185" s="159">
        <f t="shared" si="1357"/>
        <v>-1.1703000000000001</v>
      </c>
      <c r="DH1185" s="158">
        <f t="shared" si="1346"/>
        <v>3.1999999999999997E-3</v>
      </c>
      <c r="DI1185" s="159">
        <f t="shared" si="1358"/>
        <v>0.79679999999999995</v>
      </c>
      <c r="DJ1185" s="158">
        <f t="shared" si="1347"/>
        <v>-2.7000000000000001E-3</v>
      </c>
      <c r="DK1185" s="159">
        <f t="shared" si="1359"/>
        <v>-0.67230000000000001</v>
      </c>
      <c r="DL1185" s="158">
        <f t="shared" si="1348"/>
        <v>1.1999999999999999E-3</v>
      </c>
      <c r="DM1185" s="159">
        <f t="shared" si="1360"/>
        <v>0.29879999999999995</v>
      </c>
      <c r="DN1185" s="158">
        <f t="shared" si="1349"/>
        <v>1.46E-2</v>
      </c>
      <c r="DO1185" s="159">
        <f t="shared" si="1361"/>
        <v>3.6354000000000002</v>
      </c>
      <c r="DP1185" s="158">
        <f t="shared" si="1350"/>
        <v>-1.2999999999999999E-2</v>
      </c>
      <c r="DQ1185" s="159">
        <f t="shared" si="1362"/>
        <v>-3.2369999999999997</v>
      </c>
      <c r="DR1185" s="158">
        <f t="shared" si="1351"/>
        <v>-6.7000000000000002E-3</v>
      </c>
      <c r="DS1185" s="159">
        <f t="shared" si="1363"/>
        <v>-1.6683000000000001</v>
      </c>
      <c r="DT1185" s="158">
        <f t="shared" si="1352"/>
        <v>-1.2999999999999999E-2</v>
      </c>
      <c r="DU1185" s="159">
        <f t="shared" si="1364"/>
        <v>-3.2369999999999997</v>
      </c>
      <c r="DV1185" s="158">
        <f t="shared" si="1353"/>
        <v>-6.7000000000000002E-3</v>
      </c>
      <c r="DW1185" s="160">
        <f t="shared" si="1365"/>
        <v>-1.6683000000000001</v>
      </c>
    </row>
    <row r="1186" spans="1:127" ht="24.95" customHeight="1" x14ac:dyDescent="0.2">
      <c r="A1186" s="272">
        <v>1177</v>
      </c>
      <c r="B1186" s="336"/>
      <c r="C1186" s="332"/>
      <c r="D1186" s="333"/>
      <c r="E1186" s="334"/>
      <c r="F1186" s="335"/>
      <c r="G1186" s="334"/>
      <c r="H1186" s="371"/>
      <c r="I1186" s="334"/>
      <c r="J1186" s="334"/>
      <c r="K1186" s="334"/>
      <c r="L1186" s="334"/>
      <c r="M1186" s="334"/>
      <c r="N1186" s="334"/>
      <c r="O1186" s="337"/>
      <c r="P1186" s="337"/>
      <c r="Q1186" s="338" t="str">
        <f t="shared" si="1316"/>
        <v xml:space="preserve"> </v>
      </c>
      <c r="R1186" s="339" t="str">
        <f t="shared" si="1317"/>
        <v/>
      </c>
      <c r="S1186" s="340" t="str">
        <f t="shared" si="1370"/>
        <v/>
      </c>
      <c r="T1186" s="341" t="str">
        <f t="shared" si="1318"/>
        <v/>
      </c>
      <c r="U1186" s="341" t="str">
        <f t="shared" si="1319"/>
        <v/>
      </c>
      <c r="V1186" s="341" t="str">
        <f t="shared" si="1320"/>
        <v/>
      </c>
      <c r="W1186" s="341" t="str">
        <f t="shared" si="1321"/>
        <v/>
      </c>
      <c r="X1186" s="340" t="str">
        <f t="shared" si="1371"/>
        <v/>
      </c>
      <c r="Y1186" s="342" t="str">
        <f t="shared" si="1372"/>
        <v/>
      </c>
      <c r="Z1186" s="343" t="str">
        <f t="shared" si="1373"/>
        <v/>
      </c>
      <c r="AA1186" s="344" t="str">
        <f t="shared" si="1374"/>
        <v/>
      </c>
      <c r="AB1186" s="345" t="str">
        <f t="shared" si="1322"/>
        <v/>
      </c>
      <c r="AC1186" s="346" t="str">
        <f t="shared" si="1323"/>
        <v/>
      </c>
      <c r="AD1186" s="346" t="str">
        <f t="shared" si="1324"/>
        <v/>
      </c>
      <c r="AE1186" s="344" t="str">
        <f t="shared" si="1375"/>
        <v/>
      </c>
      <c r="AF1186" s="346" t="str">
        <f t="shared" si="1325"/>
        <v/>
      </c>
      <c r="AG1186" s="344" t="str">
        <f t="shared" si="1376"/>
        <v/>
      </c>
      <c r="AH1186" s="344" t="str">
        <f t="shared" si="1377"/>
        <v/>
      </c>
      <c r="AI1186" s="344" t="str">
        <f t="shared" si="1378"/>
        <v/>
      </c>
      <c r="AJ1186" s="346" t="str">
        <f t="shared" si="1379"/>
        <v/>
      </c>
      <c r="AK1186" s="346" t="str">
        <f t="shared" si="1380"/>
        <v/>
      </c>
      <c r="AL1186" s="347" t="str">
        <f t="shared" si="1381"/>
        <v/>
      </c>
      <c r="AM1186" s="141"/>
      <c r="AN1186" s="141"/>
      <c r="AO1186" s="142"/>
      <c r="AP1186" s="58">
        <f t="shared" si="1326"/>
        <v>0</v>
      </c>
      <c r="AQ1186" s="318">
        <f>SUM(AP$10:AP1186)</f>
        <v>0</v>
      </c>
      <c r="AR1186" s="143">
        <f t="shared" si="1313"/>
        <v>0.1</v>
      </c>
      <c r="AS1186" s="144" t="str">
        <f t="shared" si="1327"/>
        <v/>
      </c>
      <c r="AT1186" s="144" t="str">
        <f t="shared" si="1354"/>
        <v/>
      </c>
      <c r="AU1186" s="145"/>
      <c r="AV1186" s="58">
        <f t="shared" si="1314"/>
        <v>0</v>
      </c>
      <c r="AW1186" s="318">
        <f>SUM(AV$10:AV1186)</f>
        <v>0</v>
      </c>
      <c r="AX1186" s="319">
        <f t="shared" si="1315"/>
        <v>0.1</v>
      </c>
      <c r="AY1186" s="144" t="str">
        <f t="shared" si="1368"/>
        <v/>
      </c>
      <c r="AZ1186" s="144" t="str">
        <f t="shared" si="1369"/>
        <v/>
      </c>
      <c r="BA1186" s="144"/>
      <c r="BB1186" s="146" t="str">
        <f t="shared" si="1328"/>
        <v/>
      </c>
      <c r="BC1186" s="66" t="str">
        <f t="shared" si="1367"/>
        <v/>
      </c>
      <c r="BD1186" s="195" t="str">
        <f t="shared" si="1329"/>
        <v/>
      </c>
      <c r="BF1186" s="283"/>
      <c r="BG1186" s="286" t="str">
        <f t="shared" si="1330"/>
        <v/>
      </c>
      <c r="BY1186" s="211" t="str">
        <f t="shared" si="1331"/>
        <v/>
      </c>
      <c r="BZ1186" s="150" t="str">
        <f t="shared" si="1332"/>
        <v/>
      </c>
      <c r="CB1186" s="54" t="str">
        <f t="shared" si="1366"/>
        <v/>
      </c>
      <c r="CD1186" s="54" t="str">
        <f t="shared" si="1333"/>
        <v/>
      </c>
      <c r="CF1186" s="54" t="str">
        <f t="shared" si="1334"/>
        <v/>
      </c>
      <c r="CH1186" s="150" t="str">
        <f t="shared" si="1335"/>
        <v/>
      </c>
      <c r="CI1186" s="290"/>
      <c r="CJ1186" s="150" t="str">
        <f t="shared" si="1336"/>
        <v/>
      </c>
      <c r="CK1186" s="290"/>
      <c r="CL1186" s="54" t="str">
        <f t="shared" si="1355"/>
        <v/>
      </c>
      <c r="CM1186" s="290"/>
      <c r="CN1186" s="150" t="str">
        <f t="shared" si="1337"/>
        <v/>
      </c>
      <c r="CO1186" s="290"/>
      <c r="CP1186" s="150" t="str">
        <f t="shared" si="1338"/>
        <v/>
      </c>
      <c r="CQ1186" s="290"/>
      <c r="CR1186" s="150" t="str">
        <f t="shared" si="1339"/>
        <v/>
      </c>
      <c r="CS1186" s="290"/>
      <c r="CT1186" s="150" t="str">
        <f t="shared" si="1340"/>
        <v/>
      </c>
      <c r="CU1186" s="150"/>
      <c r="CV1186" s="150" t="str">
        <f t="shared" si="1341"/>
        <v/>
      </c>
      <c r="CW1186" s="94"/>
      <c r="CX1186" s="151" t="str">
        <f t="shared" si="1382"/>
        <v/>
      </c>
      <c r="CY1186" s="151" t="str">
        <f t="shared" si="1383"/>
        <v/>
      </c>
      <c r="CZ1186" s="152"/>
      <c r="DA1186" s="373" t="str">
        <f t="shared" si="1356"/>
        <v/>
      </c>
      <c r="DC1186" s="153">
        <f t="shared" si="1342"/>
        <v>0</v>
      </c>
      <c r="DD1186" s="153">
        <f t="shared" si="1343"/>
        <v>0</v>
      </c>
      <c r="DE1186" s="153">
        <f t="shared" si="1344"/>
        <v>0</v>
      </c>
      <c r="DF1186" s="158">
        <f t="shared" si="1345"/>
        <v>-4.7000000000000002E-3</v>
      </c>
      <c r="DG1186" s="159">
        <f t="shared" si="1357"/>
        <v>-1.1703000000000001</v>
      </c>
      <c r="DH1186" s="158">
        <f t="shared" si="1346"/>
        <v>3.1999999999999997E-3</v>
      </c>
      <c r="DI1186" s="159">
        <f t="shared" si="1358"/>
        <v>0.79679999999999995</v>
      </c>
      <c r="DJ1186" s="158">
        <f t="shared" si="1347"/>
        <v>-2.7000000000000001E-3</v>
      </c>
      <c r="DK1186" s="159">
        <f t="shared" si="1359"/>
        <v>-0.67230000000000001</v>
      </c>
      <c r="DL1186" s="158">
        <f t="shared" si="1348"/>
        <v>1.1999999999999999E-3</v>
      </c>
      <c r="DM1186" s="159">
        <f t="shared" si="1360"/>
        <v>0.29879999999999995</v>
      </c>
      <c r="DN1186" s="158">
        <f t="shared" si="1349"/>
        <v>1.46E-2</v>
      </c>
      <c r="DO1186" s="159">
        <f t="shared" si="1361"/>
        <v>3.6354000000000002</v>
      </c>
      <c r="DP1186" s="158">
        <f t="shared" si="1350"/>
        <v>-1.2999999999999999E-2</v>
      </c>
      <c r="DQ1186" s="159">
        <f t="shared" si="1362"/>
        <v>-3.2369999999999997</v>
      </c>
      <c r="DR1186" s="158">
        <f t="shared" si="1351"/>
        <v>-6.7000000000000002E-3</v>
      </c>
      <c r="DS1186" s="159">
        <f t="shared" si="1363"/>
        <v>-1.6683000000000001</v>
      </c>
      <c r="DT1186" s="158">
        <f t="shared" si="1352"/>
        <v>-1.2999999999999999E-2</v>
      </c>
      <c r="DU1186" s="159">
        <f t="shared" si="1364"/>
        <v>-3.2369999999999997</v>
      </c>
      <c r="DV1186" s="158">
        <f t="shared" si="1353"/>
        <v>-6.7000000000000002E-3</v>
      </c>
      <c r="DW1186" s="160">
        <f t="shared" si="1365"/>
        <v>-1.6683000000000001</v>
      </c>
    </row>
    <row r="1187" spans="1:127" ht="24.95" customHeight="1" x14ac:dyDescent="0.2">
      <c r="A1187" s="272">
        <v>1178</v>
      </c>
      <c r="B1187" s="336"/>
      <c r="C1187" s="332"/>
      <c r="D1187" s="333"/>
      <c r="E1187" s="334"/>
      <c r="F1187" s="335"/>
      <c r="G1187" s="334"/>
      <c r="H1187" s="371"/>
      <c r="I1187" s="334"/>
      <c r="J1187" s="334"/>
      <c r="K1187" s="334"/>
      <c r="L1187" s="334"/>
      <c r="M1187" s="334"/>
      <c r="N1187" s="334"/>
      <c r="O1187" s="337"/>
      <c r="P1187" s="337"/>
      <c r="Q1187" s="338" t="str">
        <f t="shared" si="1316"/>
        <v xml:space="preserve"> </v>
      </c>
      <c r="R1187" s="339" t="str">
        <f t="shared" si="1317"/>
        <v/>
      </c>
      <c r="S1187" s="340" t="str">
        <f t="shared" si="1370"/>
        <v/>
      </c>
      <c r="T1187" s="341" t="str">
        <f t="shared" si="1318"/>
        <v/>
      </c>
      <c r="U1187" s="341" t="str">
        <f t="shared" si="1319"/>
        <v/>
      </c>
      <c r="V1187" s="341" t="str">
        <f t="shared" si="1320"/>
        <v/>
      </c>
      <c r="W1187" s="341" t="str">
        <f t="shared" si="1321"/>
        <v/>
      </c>
      <c r="X1187" s="340" t="str">
        <f t="shared" si="1371"/>
        <v/>
      </c>
      <c r="Y1187" s="342" t="str">
        <f t="shared" si="1372"/>
        <v/>
      </c>
      <c r="Z1187" s="343" t="str">
        <f t="shared" si="1373"/>
        <v/>
      </c>
      <c r="AA1187" s="344" t="str">
        <f t="shared" si="1374"/>
        <v/>
      </c>
      <c r="AB1187" s="345" t="str">
        <f t="shared" si="1322"/>
        <v/>
      </c>
      <c r="AC1187" s="346" t="str">
        <f t="shared" si="1323"/>
        <v/>
      </c>
      <c r="AD1187" s="346" t="str">
        <f t="shared" si="1324"/>
        <v/>
      </c>
      <c r="AE1187" s="344" t="str">
        <f t="shared" si="1375"/>
        <v/>
      </c>
      <c r="AF1187" s="346" t="str">
        <f t="shared" si="1325"/>
        <v/>
      </c>
      <c r="AG1187" s="344" t="str">
        <f t="shared" si="1376"/>
        <v/>
      </c>
      <c r="AH1187" s="344" t="str">
        <f t="shared" si="1377"/>
        <v/>
      </c>
      <c r="AI1187" s="344" t="str">
        <f t="shared" si="1378"/>
        <v/>
      </c>
      <c r="AJ1187" s="346" t="str">
        <f t="shared" si="1379"/>
        <v/>
      </c>
      <c r="AK1187" s="346" t="str">
        <f t="shared" si="1380"/>
        <v/>
      </c>
      <c r="AL1187" s="347" t="str">
        <f t="shared" si="1381"/>
        <v/>
      </c>
      <c r="AM1187" s="141"/>
      <c r="AN1187" s="141"/>
      <c r="AO1187" s="142"/>
      <c r="AP1187" s="58">
        <f t="shared" si="1326"/>
        <v>0</v>
      </c>
      <c r="AQ1187" s="318">
        <f>SUM(AP$10:AP1187)</f>
        <v>0</v>
      </c>
      <c r="AR1187" s="143">
        <f t="shared" si="1313"/>
        <v>0.1</v>
      </c>
      <c r="AS1187" s="144" t="str">
        <f t="shared" si="1327"/>
        <v/>
      </c>
      <c r="AT1187" s="144" t="str">
        <f t="shared" si="1354"/>
        <v/>
      </c>
      <c r="AU1187" s="145"/>
      <c r="AV1187" s="58">
        <f t="shared" si="1314"/>
        <v>0</v>
      </c>
      <c r="AW1187" s="318">
        <f>SUM(AV$10:AV1187)</f>
        <v>0</v>
      </c>
      <c r="AX1187" s="319">
        <f t="shared" si="1315"/>
        <v>0.1</v>
      </c>
      <c r="AY1187" s="144" t="str">
        <f t="shared" si="1368"/>
        <v/>
      </c>
      <c r="AZ1187" s="144" t="str">
        <f t="shared" si="1369"/>
        <v/>
      </c>
      <c r="BA1187" s="144"/>
      <c r="BB1187" s="146" t="str">
        <f t="shared" si="1328"/>
        <v/>
      </c>
      <c r="BC1187" s="66" t="str">
        <f t="shared" si="1367"/>
        <v/>
      </c>
      <c r="BD1187" s="195" t="str">
        <f t="shared" si="1329"/>
        <v/>
      </c>
      <c r="BF1187" s="283"/>
      <c r="BG1187" s="286" t="str">
        <f t="shared" si="1330"/>
        <v/>
      </c>
      <c r="BY1187" s="211" t="str">
        <f t="shared" si="1331"/>
        <v/>
      </c>
      <c r="BZ1187" s="150" t="str">
        <f t="shared" si="1332"/>
        <v/>
      </c>
      <c r="CB1187" s="54" t="str">
        <f t="shared" si="1366"/>
        <v/>
      </c>
      <c r="CD1187" s="54" t="str">
        <f t="shared" si="1333"/>
        <v/>
      </c>
      <c r="CF1187" s="54" t="str">
        <f t="shared" si="1334"/>
        <v/>
      </c>
      <c r="CH1187" s="150" t="str">
        <f t="shared" si="1335"/>
        <v/>
      </c>
      <c r="CI1187" s="290"/>
      <c r="CJ1187" s="150" t="str">
        <f t="shared" si="1336"/>
        <v/>
      </c>
      <c r="CK1187" s="290"/>
      <c r="CL1187" s="54" t="str">
        <f t="shared" si="1355"/>
        <v/>
      </c>
      <c r="CM1187" s="290"/>
      <c r="CN1187" s="150" t="str">
        <f t="shared" si="1337"/>
        <v/>
      </c>
      <c r="CO1187" s="290"/>
      <c r="CP1187" s="150" t="str">
        <f t="shared" si="1338"/>
        <v/>
      </c>
      <c r="CQ1187" s="290"/>
      <c r="CR1187" s="150" t="str">
        <f t="shared" si="1339"/>
        <v/>
      </c>
      <c r="CS1187" s="290"/>
      <c r="CT1187" s="150" t="str">
        <f t="shared" si="1340"/>
        <v/>
      </c>
      <c r="CU1187" s="150"/>
      <c r="CV1187" s="150" t="str">
        <f t="shared" si="1341"/>
        <v/>
      </c>
      <c r="CW1187" s="94"/>
      <c r="CX1187" s="151" t="str">
        <f t="shared" si="1382"/>
        <v/>
      </c>
      <c r="CY1187" s="151" t="str">
        <f t="shared" si="1383"/>
        <v/>
      </c>
      <c r="CZ1187" s="152"/>
      <c r="DA1187" s="373" t="str">
        <f t="shared" si="1356"/>
        <v/>
      </c>
      <c r="DC1187" s="153">
        <f t="shared" si="1342"/>
        <v>0</v>
      </c>
      <c r="DD1187" s="153">
        <f t="shared" si="1343"/>
        <v>0</v>
      </c>
      <c r="DE1187" s="153">
        <f t="shared" si="1344"/>
        <v>0</v>
      </c>
      <c r="DF1187" s="158">
        <f t="shared" si="1345"/>
        <v>-4.7000000000000002E-3</v>
      </c>
      <c r="DG1187" s="159">
        <f t="shared" si="1357"/>
        <v>-1.1703000000000001</v>
      </c>
      <c r="DH1187" s="158">
        <f t="shared" si="1346"/>
        <v>3.1999999999999997E-3</v>
      </c>
      <c r="DI1187" s="159">
        <f t="shared" si="1358"/>
        <v>0.79679999999999995</v>
      </c>
      <c r="DJ1187" s="158">
        <f t="shared" si="1347"/>
        <v>-2.7000000000000001E-3</v>
      </c>
      <c r="DK1187" s="159">
        <f t="shared" si="1359"/>
        <v>-0.67230000000000001</v>
      </c>
      <c r="DL1187" s="158">
        <f t="shared" si="1348"/>
        <v>1.1999999999999999E-3</v>
      </c>
      <c r="DM1187" s="159">
        <f t="shared" si="1360"/>
        <v>0.29879999999999995</v>
      </c>
      <c r="DN1187" s="158">
        <f t="shared" si="1349"/>
        <v>1.46E-2</v>
      </c>
      <c r="DO1187" s="159">
        <f t="shared" si="1361"/>
        <v>3.6354000000000002</v>
      </c>
      <c r="DP1187" s="158">
        <f t="shared" si="1350"/>
        <v>-1.2999999999999999E-2</v>
      </c>
      <c r="DQ1187" s="159">
        <f t="shared" si="1362"/>
        <v>-3.2369999999999997</v>
      </c>
      <c r="DR1187" s="158">
        <f t="shared" si="1351"/>
        <v>-6.7000000000000002E-3</v>
      </c>
      <c r="DS1187" s="159">
        <f t="shared" si="1363"/>
        <v>-1.6683000000000001</v>
      </c>
      <c r="DT1187" s="158">
        <f t="shared" si="1352"/>
        <v>-1.2999999999999999E-2</v>
      </c>
      <c r="DU1187" s="159">
        <f t="shared" si="1364"/>
        <v>-3.2369999999999997</v>
      </c>
      <c r="DV1187" s="158">
        <f t="shared" si="1353"/>
        <v>-6.7000000000000002E-3</v>
      </c>
      <c r="DW1187" s="160">
        <f t="shared" si="1365"/>
        <v>-1.6683000000000001</v>
      </c>
    </row>
    <row r="1188" spans="1:127" ht="24.95" customHeight="1" x14ac:dyDescent="0.2">
      <c r="A1188" s="272">
        <v>1179</v>
      </c>
      <c r="B1188" s="336"/>
      <c r="C1188" s="332"/>
      <c r="D1188" s="333"/>
      <c r="E1188" s="334"/>
      <c r="F1188" s="335"/>
      <c r="G1188" s="334"/>
      <c r="H1188" s="371"/>
      <c r="I1188" s="334"/>
      <c r="J1188" s="334"/>
      <c r="K1188" s="334"/>
      <c r="L1188" s="334"/>
      <c r="M1188" s="334"/>
      <c r="N1188" s="334"/>
      <c r="O1188" s="337"/>
      <c r="P1188" s="337"/>
      <c r="Q1188" s="338" t="str">
        <f t="shared" si="1316"/>
        <v xml:space="preserve"> </v>
      </c>
      <c r="R1188" s="339" t="str">
        <f t="shared" si="1317"/>
        <v/>
      </c>
      <c r="S1188" s="340" t="str">
        <f t="shared" si="1370"/>
        <v/>
      </c>
      <c r="T1188" s="341" t="str">
        <f t="shared" si="1318"/>
        <v/>
      </c>
      <c r="U1188" s="341" t="str">
        <f t="shared" si="1319"/>
        <v/>
      </c>
      <c r="V1188" s="341" t="str">
        <f t="shared" si="1320"/>
        <v/>
      </c>
      <c r="W1188" s="341" t="str">
        <f t="shared" si="1321"/>
        <v/>
      </c>
      <c r="X1188" s="340" t="str">
        <f t="shared" si="1371"/>
        <v/>
      </c>
      <c r="Y1188" s="342" t="str">
        <f t="shared" si="1372"/>
        <v/>
      </c>
      <c r="Z1188" s="343" t="str">
        <f t="shared" si="1373"/>
        <v/>
      </c>
      <c r="AA1188" s="344" t="str">
        <f t="shared" si="1374"/>
        <v/>
      </c>
      <c r="AB1188" s="345" t="str">
        <f t="shared" si="1322"/>
        <v/>
      </c>
      <c r="AC1188" s="346" t="str">
        <f t="shared" si="1323"/>
        <v/>
      </c>
      <c r="AD1188" s="346" t="str">
        <f t="shared" si="1324"/>
        <v/>
      </c>
      <c r="AE1188" s="344" t="str">
        <f t="shared" si="1375"/>
        <v/>
      </c>
      <c r="AF1188" s="346" t="str">
        <f t="shared" si="1325"/>
        <v/>
      </c>
      <c r="AG1188" s="344" t="str">
        <f t="shared" si="1376"/>
        <v/>
      </c>
      <c r="AH1188" s="344" t="str">
        <f t="shared" si="1377"/>
        <v/>
      </c>
      <c r="AI1188" s="344" t="str">
        <f t="shared" si="1378"/>
        <v/>
      </c>
      <c r="AJ1188" s="346" t="str">
        <f t="shared" si="1379"/>
        <v/>
      </c>
      <c r="AK1188" s="346" t="str">
        <f t="shared" si="1380"/>
        <v/>
      </c>
      <c r="AL1188" s="347" t="str">
        <f t="shared" si="1381"/>
        <v/>
      </c>
      <c r="AM1188" s="141"/>
      <c r="AN1188" s="141"/>
      <c r="AO1188" s="142"/>
      <c r="AP1188" s="58">
        <f t="shared" si="1326"/>
        <v>0</v>
      </c>
      <c r="AQ1188" s="318">
        <f>SUM(AP$10:AP1188)</f>
        <v>0</v>
      </c>
      <c r="AR1188" s="143">
        <f t="shared" si="1313"/>
        <v>0.1</v>
      </c>
      <c r="AS1188" s="144" t="str">
        <f t="shared" si="1327"/>
        <v/>
      </c>
      <c r="AT1188" s="144" t="str">
        <f t="shared" si="1354"/>
        <v/>
      </c>
      <c r="AU1188" s="145"/>
      <c r="AV1188" s="58">
        <f t="shared" si="1314"/>
        <v>0</v>
      </c>
      <c r="AW1188" s="318">
        <f>SUM(AV$10:AV1188)</f>
        <v>0</v>
      </c>
      <c r="AX1188" s="319">
        <f t="shared" si="1315"/>
        <v>0.1</v>
      </c>
      <c r="AY1188" s="144" t="str">
        <f t="shared" si="1368"/>
        <v/>
      </c>
      <c r="AZ1188" s="144" t="str">
        <f t="shared" si="1369"/>
        <v/>
      </c>
      <c r="BA1188" s="144"/>
      <c r="BB1188" s="146" t="str">
        <f t="shared" si="1328"/>
        <v/>
      </c>
      <c r="BC1188" s="66" t="str">
        <f t="shared" si="1367"/>
        <v/>
      </c>
      <c r="BD1188" s="195" t="str">
        <f t="shared" si="1329"/>
        <v/>
      </c>
      <c r="BF1188" s="283"/>
      <c r="BG1188" s="286" t="str">
        <f t="shared" si="1330"/>
        <v/>
      </c>
      <c r="BY1188" s="211" t="str">
        <f t="shared" si="1331"/>
        <v/>
      </c>
      <c r="BZ1188" s="150" t="str">
        <f t="shared" si="1332"/>
        <v/>
      </c>
      <c r="CB1188" s="54" t="str">
        <f t="shared" si="1366"/>
        <v/>
      </c>
      <c r="CD1188" s="54" t="str">
        <f t="shared" si="1333"/>
        <v/>
      </c>
      <c r="CF1188" s="54" t="str">
        <f t="shared" si="1334"/>
        <v/>
      </c>
      <c r="CH1188" s="150" t="str">
        <f t="shared" si="1335"/>
        <v/>
      </c>
      <c r="CI1188" s="290"/>
      <c r="CJ1188" s="150" t="str">
        <f t="shared" si="1336"/>
        <v/>
      </c>
      <c r="CK1188" s="290"/>
      <c r="CL1188" s="54" t="str">
        <f t="shared" si="1355"/>
        <v/>
      </c>
      <c r="CM1188" s="290"/>
      <c r="CN1188" s="150" t="str">
        <f t="shared" si="1337"/>
        <v/>
      </c>
      <c r="CO1188" s="290"/>
      <c r="CP1188" s="150" t="str">
        <f t="shared" si="1338"/>
        <v/>
      </c>
      <c r="CQ1188" s="290"/>
      <c r="CR1188" s="150" t="str">
        <f t="shared" si="1339"/>
        <v/>
      </c>
      <c r="CS1188" s="290"/>
      <c r="CT1188" s="150" t="str">
        <f t="shared" si="1340"/>
        <v/>
      </c>
      <c r="CU1188" s="150"/>
      <c r="CV1188" s="150" t="str">
        <f t="shared" si="1341"/>
        <v/>
      </c>
      <c r="CW1188" s="94"/>
      <c r="CX1188" s="151" t="str">
        <f t="shared" si="1382"/>
        <v/>
      </c>
      <c r="CY1188" s="151" t="str">
        <f t="shared" si="1383"/>
        <v/>
      </c>
      <c r="CZ1188" s="152"/>
      <c r="DA1188" s="373" t="str">
        <f t="shared" si="1356"/>
        <v/>
      </c>
      <c r="DC1188" s="153">
        <f t="shared" si="1342"/>
        <v>0</v>
      </c>
      <c r="DD1188" s="153">
        <f t="shared" si="1343"/>
        <v>0</v>
      </c>
      <c r="DE1188" s="153">
        <f t="shared" si="1344"/>
        <v>0</v>
      </c>
      <c r="DF1188" s="158">
        <f t="shared" si="1345"/>
        <v>-4.7000000000000002E-3</v>
      </c>
      <c r="DG1188" s="159">
        <f t="shared" si="1357"/>
        <v>-1.1703000000000001</v>
      </c>
      <c r="DH1188" s="158">
        <f t="shared" si="1346"/>
        <v>3.1999999999999997E-3</v>
      </c>
      <c r="DI1188" s="159">
        <f t="shared" si="1358"/>
        <v>0.79679999999999995</v>
      </c>
      <c r="DJ1188" s="158">
        <f t="shared" si="1347"/>
        <v>-2.7000000000000001E-3</v>
      </c>
      <c r="DK1188" s="159">
        <f t="shared" si="1359"/>
        <v>-0.67230000000000001</v>
      </c>
      <c r="DL1188" s="158">
        <f t="shared" si="1348"/>
        <v>1.1999999999999999E-3</v>
      </c>
      <c r="DM1188" s="159">
        <f t="shared" si="1360"/>
        <v>0.29879999999999995</v>
      </c>
      <c r="DN1188" s="158">
        <f t="shared" si="1349"/>
        <v>1.46E-2</v>
      </c>
      <c r="DO1188" s="159">
        <f t="shared" si="1361"/>
        <v>3.6354000000000002</v>
      </c>
      <c r="DP1188" s="158">
        <f t="shared" si="1350"/>
        <v>-1.2999999999999999E-2</v>
      </c>
      <c r="DQ1188" s="159">
        <f t="shared" si="1362"/>
        <v>-3.2369999999999997</v>
      </c>
      <c r="DR1188" s="158">
        <f t="shared" si="1351"/>
        <v>-6.7000000000000002E-3</v>
      </c>
      <c r="DS1188" s="159">
        <f t="shared" si="1363"/>
        <v>-1.6683000000000001</v>
      </c>
      <c r="DT1188" s="158">
        <f t="shared" si="1352"/>
        <v>-1.2999999999999999E-2</v>
      </c>
      <c r="DU1188" s="159">
        <f t="shared" si="1364"/>
        <v>-3.2369999999999997</v>
      </c>
      <c r="DV1188" s="158">
        <f t="shared" si="1353"/>
        <v>-6.7000000000000002E-3</v>
      </c>
      <c r="DW1188" s="160">
        <f t="shared" si="1365"/>
        <v>-1.6683000000000001</v>
      </c>
    </row>
    <row r="1189" spans="1:127" ht="24.95" customHeight="1" x14ac:dyDescent="0.2">
      <c r="A1189" s="272">
        <v>1180</v>
      </c>
      <c r="B1189" s="336"/>
      <c r="C1189" s="332"/>
      <c r="D1189" s="333"/>
      <c r="E1189" s="334"/>
      <c r="F1189" s="335"/>
      <c r="G1189" s="334"/>
      <c r="H1189" s="371"/>
      <c r="I1189" s="334"/>
      <c r="J1189" s="334"/>
      <c r="K1189" s="334"/>
      <c r="L1189" s="334"/>
      <c r="M1189" s="334"/>
      <c r="N1189" s="334"/>
      <c r="O1189" s="337"/>
      <c r="P1189" s="337"/>
      <c r="Q1189" s="338" t="str">
        <f t="shared" si="1316"/>
        <v xml:space="preserve"> </v>
      </c>
      <c r="R1189" s="339" t="str">
        <f t="shared" si="1317"/>
        <v/>
      </c>
      <c r="S1189" s="340" t="str">
        <f t="shared" si="1370"/>
        <v/>
      </c>
      <c r="T1189" s="341" t="str">
        <f t="shared" si="1318"/>
        <v/>
      </c>
      <c r="U1189" s="341" t="str">
        <f t="shared" si="1319"/>
        <v/>
      </c>
      <c r="V1189" s="341" t="str">
        <f t="shared" si="1320"/>
        <v/>
      </c>
      <c r="W1189" s="341" t="str">
        <f t="shared" si="1321"/>
        <v/>
      </c>
      <c r="X1189" s="340" t="str">
        <f t="shared" si="1371"/>
        <v/>
      </c>
      <c r="Y1189" s="342" t="str">
        <f t="shared" si="1372"/>
        <v/>
      </c>
      <c r="Z1189" s="343" t="str">
        <f t="shared" si="1373"/>
        <v/>
      </c>
      <c r="AA1189" s="344" t="str">
        <f t="shared" si="1374"/>
        <v/>
      </c>
      <c r="AB1189" s="345" t="str">
        <f t="shared" si="1322"/>
        <v/>
      </c>
      <c r="AC1189" s="346" t="str">
        <f t="shared" si="1323"/>
        <v/>
      </c>
      <c r="AD1189" s="346" t="str">
        <f t="shared" si="1324"/>
        <v/>
      </c>
      <c r="AE1189" s="344" t="str">
        <f t="shared" si="1375"/>
        <v/>
      </c>
      <c r="AF1189" s="346" t="str">
        <f t="shared" si="1325"/>
        <v/>
      </c>
      <c r="AG1189" s="344" t="str">
        <f t="shared" si="1376"/>
        <v/>
      </c>
      <c r="AH1189" s="344" t="str">
        <f t="shared" si="1377"/>
        <v/>
      </c>
      <c r="AI1189" s="344" t="str">
        <f t="shared" si="1378"/>
        <v/>
      </c>
      <c r="AJ1189" s="346" t="str">
        <f t="shared" si="1379"/>
        <v/>
      </c>
      <c r="AK1189" s="346" t="str">
        <f t="shared" si="1380"/>
        <v/>
      </c>
      <c r="AL1189" s="347" t="str">
        <f t="shared" si="1381"/>
        <v/>
      </c>
      <c r="AM1189" s="141"/>
      <c r="AN1189" s="141"/>
      <c r="AO1189" s="142"/>
      <c r="AP1189" s="58">
        <f t="shared" si="1326"/>
        <v>0</v>
      </c>
      <c r="AQ1189" s="318">
        <f>SUM(AP$10:AP1189)</f>
        <v>0</v>
      </c>
      <c r="AR1189" s="143">
        <f t="shared" si="1313"/>
        <v>0.1</v>
      </c>
      <c r="AS1189" s="144" t="str">
        <f t="shared" si="1327"/>
        <v/>
      </c>
      <c r="AT1189" s="144" t="str">
        <f t="shared" si="1354"/>
        <v/>
      </c>
      <c r="AU1189" s="145"/>
      <c r="AV1189" s="58">
        <f t="shared" si="1314"/>
        <v>0</v>
      </c>
      <c r="AW1189" s="318">
        <f>SUM(AV$10:AV1189)</f>
        <v>0</v>
      </c>
      <c r="AX1189" s="319">
        <f t="shared" si="1315"/>
        <v>0.1</v>
      </c>
      <c r="AY1189" s="144" t="str">
        <f t="shared" si="1368"/>
        <v/>
      </c>
      <c r="AZ1189" s="144" t="str">
        <f t="shared" si="1369"/>
        <v/>
      </c>
      <c r="BA1189" s="144"/>
      <c r="BB1189" s="146" t="str">
        <f t="shared" si="1328"/>
        <v/>
      </c>
      <c r="BC1189" s="66" t="str">
        <f t="shared" si="1367"/>
        <v/>
      </c>
      <c r="BD1189" s="195" t="str">
        <f t="shared" si="1329"/>
        <v/>
      </c>
      <c r="BF1189" s="283"/>
      <c r="BG1189" s="286" t="str">
        <f t="shared" si="1330"/>
        <v/>
      </c>
      <c r="BY1189" s="211" t="str">
        <f t="shared" si="1331"/>
        <v/>
      </c>
      <c r="BZ1189" s="150" t="str">
        <f t="shared" si="1332"/>
        <v/>
      </c>
      <c r="CB1189" s="54" t="str">
        <f t="shared" si="1366"/>
        <v/>
      </c>
      <c r="CD1189" s="54" t="str">
        <f t="shared" si="1333"/>
        <v/>
      </c>
      <c r="CF1189" s="54" t="str">
        <f t="shared" si="1334"/>
        <v/>
      </c>
      <c r="CH1189" s="150" t="str">
        <f t="shared" si="1335"/>
        <v/>
      </c>
      <c r="CI1189" s="290"/>
      <c r="CJ1189" s="150" t="str">
        <f t="shared" si="1336"/>
        <v/>
      </c>
      <c r="CK1189" s="290"/>
      <c r="CL1189" s="54" t="str">
        <f t="shared" si="1355"/>
        <v/>
      </c>
      <c r="CM1189" s="290"/>
      <c r="CN1189" s="150" t="str">
        <f t="shared" si="1337"/>
        <v/>
      </c>
      <c r="CO1189" s="290"/>
      <c r="CP1189" s="150" t="str">
        <f t="shared" si="1338"/>
        <v/>
      </c>
      <c r="CQ1189" s="290"/>
      <c r="CR1189" s="150" t="str">
        <f t="shared" si="1339"/>
        <v/>
      </c>
      <c r="CS1189" s="290"/>
      <c r="CT1189" s="150" t="str">
        <f t="shared" si="1340"/>
        <v/>
      </c>
      <c r="CU1189" s="150"/>
      <c r="CV1189" s="150" t="str">
        <f t="shared" si="1341"/>
        <v/>
      </c>
      <c r="CW1189" s="94"/>
      <c r="CX1189" s="151" t="str">
        <f t="shared" si="1382"/>
        <v/>
      </c>
      <c r="CY1189" s="151" t="str">
        <f t="shared" si="1383"/>
        <v/>
      </c>
      <c r="CZ1189" s="152"/>
      <c r="DA1189" s="373" t="str">
        <f t="shared" si="1356"/>
        <v/>
      </c>
      <c r="DC1189" s="153">
        <f t="shared" si="1342"/>
        <v>0</v>
      </c>
      <c r="DD1189" s="153">
        <f t="shared" si="1343"/>
        <v>0</v>
      </c>
      <c r="DE1189" s="153">
        <f t="shared" si="1344"/>
        <v>0</v>
      </c>
      <c r="DF1189" s="158">
        <f t="shared" si="1345"/>
        <v>-4.7000000000000002E-3</v>
      </c>
      <c r="DG1189" s="159">
        <f t="shared" si="1357"/>
        <v>-1.1703000000000001</v>
      </c>
      <c r="DH1189" s="158">
        <f t="shared" si="1346"/>
        <v>3.1999999999999997E-3</v>
      </c>
      <c r="DI1189" s="159">
        <f t="shared" si="1358"/>
        <v>0.79679999999999995</v>
      </c>
      <c r="DJ1189" s="158">
        <f t="shared" si="1347"/>
        <v>-2.7000000000000001E-3</v>
      </c>
      <c r="DK1189" s="159">
        <f t="shared" si="1359"/>
        <v>-0.67230000000000001</v>
      </c>
      <c r="DL1189" s="158">
        <f t="shared" si="1348"/>
        <v>1.1999999999999999E-3</v>
      </c>
      <c r="DM1189" s="159">
        <f t="shared" si="1360"/>
        <v>0.29879999999999995</v>
      </c>
      <c r="DN1189" s="158">
        <f t="shared" si="1349"/>
        <v>1.46E-2</v>
      </c>
      <c r="DO1189" s="159">
        <f t="shared" si="1361"/>
        <v>3.6354000000000002</v>
      </c>
      <c r="DP1189" s="158">
        <f t="shared" si="1350"/>
        <v>-1.2999999999999999E-2</v>
      </c>
      <c r="DQ1189" s="159">
        <f t="shared" si="1362"/>
        <v>-3.2369999999999997</v>
      </c>
      <c r="DR1189" s="158">
        <f t="shared" si="1351"/>
        <v>-6.7000000000000002E-3</v>
      </c>
      <c r="DS1189" s="159">
        <f t="shared" si="1363"/>
        <v>-1.6683000000000001</v>
      </c>
      <c r="DT1189" s="158">
        <f t="shared" si="1352"/>
        <v>-1.2999999999999999E-2</v>
      </c>
      <c r="DU1189" s="159">
        <f t="shared" si="1364"/>
        <v>-3.2369999999999997</v>
      </c>
      <c r="DV1189" s="158">
        <f t="shared" si="1353"/>
        <v>-6.7000000000000002E-3</v>
      </c>
      <c r="DW1189" s="160">
        <f t="shared" si="1365"/>
        <v>-1.6683000000000001</v>
      </c>
    </row>
    <row r="1190" spans="1:127" ht="24.95" customHeight="1" x14ac:dyDescent="0.2">
      <c r="A1190" s="272">
        <v>1181</v>
      </c>
      <c r="B1190" s="336"/>
      <c r="C1190" s="332"/>
      <c r="D1190" s="333"/>
      <c r="E1190" s="334"/>
      <c r="F1190" s="335"/>
      <c r="G1190" s="334"/>
      <c r="H1190" s="371"/>
      <c r="I1190" s="334"/>
      <c r="J1190" s="334"/>
      <c r="K1190" s="334"/>
      <c r="L1190" s="334"/>
      <c r="M1190" s="334"/>
      <c r="N1190" s="334"/>
      <c r="O1190" s="337"/>
      <c r="P1190" s="337"/>
      <c r="Q1190" s="338" t="str">
        <f t="shared" si="1316"/>
        <v xml:space="preserve"> </v>
      </c>
      <c r="R1190" s="339" t="str">
        <f t="shared" si="1317"/>
        <v/>
      </c>
      <c r="S1190" s="340" t="str">
        <f t="shared" si="1370"/>
        <v/>
      </c>
      <c r="T1190" s="341" t="str">
        <f t="shared" si="1318"/>
        <v/>
      </c>
      <c r="U1190" s="341" t="str">
        <f t="shared" si="1319"/>
        <v/>
      </c>
      <c r="V1190" s="341" t="str">
        <f t="shared" si="1320"/>
        <v/>
      </c>
      <c r="W1190" s="341" t="str">
        <f t="shared" si="1321"/>
        <v/>
      </c>
      <c r="X1190" s="340" t="str">
        <f t="shared" si="1371"/>
        <v/>
      </c>
      <c r="Y1190" s="342" t="str">
        <f t="shared" si="1372"/>
        <v/>
      </c>
      <c r="Z1190" s="343" t="str">
        <f t="shared" si="1373"/>
        <v/>
      </c>
      <c r="AA1190" s="344" t="str">
        <f t="shared" si="1374"/>
        <v/>
      </c>
      <c r="AB1190" s="345" t="str">
        <f t="shared" si="1322"/>
        <v/>
      </c>
      <c r="AC1190" s="346" t="str">
        <f t="shared" si="1323"/>
        <v/>
      </c>
      <c r="AD1190" s="346" t="str">
        <f t="shared" si="1324"/>
        <v/>
      </c>
      <c r="AE1190" s="344" t="str">
        <f t="shared" si="1375"/>
        <v/>
      </c>
      <c r="AF1190" s="346" t="str">
        <f t="shared" si="1325"/>
        <v/>
      </c>
      <c r="AG1190" s="344" t="str">
        <f t="shared" si="1376"/>
        <v/>
      </c>
      <c r="AH1190" s="344" t="str">
        <f t="shared" si="1377"/>
        <v/>
      </c>
      <c r="AI1190" s="344" t="str">
        <f t="shared" si="1378"/>
        <v/>
      </c>
      <c r="AJ1190" s="346" t="str">
        <f t="shared" si="1379"/>
        <v/>
      </c>
      <c r="AK1190" s="346" t="str">
        <f t="shared" si="1380"/>
        <v/>
      </c>
      <c r="AL1190" s="347" t="str">
        <f t="shared" si="1381"/>
        <v/>
      </c>
      <c r="AM1190" s="141"/>
      <c r="AN1190" s="141"/>
      <c r="AO1190" s="142"/>
      <c r="AP1190" s="58">
        <f t="shared" si="1326"/>
        <v>0</v>
      </c>
      <c r="AQ1190" s="318">
        <f>SUM(AP$10:AP1190)</f>
        <v>0</v>
      </c>
      <c r="AR1190" s="143">
        <f t="shared" si="1313"/>
        <v>0.1</v>
      </c>
      <c r="AS1190" s="144" t="str">
        <f t="shared" si="1327"/>
        <v/>
      </c>
      <c r="AT1190" s="144" t="str">
        <f t="shared" si="1354"/>
        <v/>
      </c>
      <c r="AU1190" s="145"/>
      <c r="AV1190" s="58">
        <f t="shared" si="1314"/>
        <v>0</v>
      </c>
      <c r="AW1190" s="318">
        <f>SUM(AV$10:AV1190)</f>
        <v>0</v>
      </c>
      <c r="AX1190" s="319">
        <f t="shared" si="1315"/>
        <v>0.1</v>
      </c>
      <c r="AY1190" s="144" t="str">
        <f t="shared" si="1368"/>
        <v/>
      </c>
      <c r="AZ1190" s="144" t="str">
        <f t="shared" si="1369"/>
        <v/>
      </c>
      <c r="BA1190" s="144"/>
      <c r="BB1190" s="146" t="str">
        <f t="shared" si="1328"/>
        <v/>
      </c>
      <c r="BC1190" s="66" t="str">
        <f t="shared" si="1367"/>
        <v/>
      </c>
      <c r="BD1190" s="195" t="str">
        <f t="shared" si="1329"/>
        <v/>
      </c>
      <c r="BF1190" s="283"/>
      <c r="BG1190" s="286" t="str">
        <f t="shared" si="1330"/>
        <v/>
      </c>
      <c r="BY1190" s="211" t="str">
        <f t="shared" si="1331"/>
        <v/>
      </c>
      <c r="BZ1190" s="150" t="str">
        <f t="shared" si="1332"/>
        <v/>
      </c>
      <c r="CB1190" s="54" t="str">
        <f t="shared" si="1366"/>
        <v/>
      </c>
      <c r="CD1190" s="54" t="str">
        <f t="shared" si="1333"/>
        <v/>
      </c>
      <c r="CF1190" s="54" t="str">
        <f t="shared" si="1334"/>
        <v/>
      </c>
      <c r="CH1190" s="150" t="str">
        <f t="shared" si="1335"/>
        <v/>
      </c>
      <c r="CI1190" s="290"/>
      <c r="CJ1190" s="150" t="str">
        <f t="shared" si="1336"/>
        <v/>
      </c>
      <c r="CK1190" s="290"/>
      <c r="CL1190" s="54" t="str">
        <f t="shared" si="1355"/>
        <v/>
      </c>
      <c r="CM1190" s="290"/>
      <c r="CN1190" s="150" t="str">
        <f t="shared" si="1337"/>
        <v/>
      </c>
      <c r="CO1190" s="290"/>
      <c r="CP1190" s="150" t="str">
        <f t="shared" si="1338"/>
        <v/>
      </c>
      <c r="CQ1190" s="290"/>
      <c r="CR1190" s="150" t="str">
        <f t="shared" si="1339"/>
        <v/>
      </c>
      <c r="CS1190" s="290"/>
      <c r="CT1190" s="150" t="str">
        <f t="shared" si="1340"/>
        <v/>
      </c>
      <c r="CU1190" s="150"/>
      <c r="CV1190" s="150" t="str">
        <f t="shared" si="1341"/>
        <v/>
      </c>
      <c r="CW1190" s="94"/>
      <c r="CX1190" s="151" t="str">
        <f t="shared" si="1382"/>
        <v/>
      </c>
      <c r="CY1190" s="151" t="str">
        <f t="shared" si="1383"/>
        <v/>
      </c>
      <c r="CZ1190" s="152"/>
      <c r="DA1190" s="373" t="str">
        <f t="shared" si="1356"/>
        <v/>
      </c>
      <c r="DC1190" s="153">
        <f t="shared" si="1342"/>
        <v>0</v>
      </c>
      <c r="DD1190" s="153">
        <f t="shared" si="1343"/>
        <v>0</v>
      </c>
      <c r="DE1190" s="153">
        <f t="shared" si="1344"/>
        <v>0</v>
      </c>
      <c r="DF1190" s="158">
        <f t="shared" si="1345"/>
        <v>-4.7000000000000002E-3</v>
      </c>
      <c r="DG1190" s="159">
        <f t="shared" si="1357"/>
        <v>-1.1703000000000001</v>
      </c>
      <c r="DH1190" s="158">
        <f t="shared" si="1346"/>
        <v>3.1999999999999997E-3</v>
      </c>
      <c r="DI1190" s="159">
        <f t="shared" si="1358"/>
        <v>0.79679999999999995</v>
      </c>
      <c r="DJ1190" s="158">
        <f t="shared" si="1347"/>
        <v>-2.7000000000000001E-3</v>
      </c>
      <c r="DK1190" s="159">
        <f t="shared" si="1359"/>
        <v>-0.67230000000000001</v>
      </c>
      <c r="DL1190" s="158">
        <f t="shared" si="1348"/>
        <v>1.1999999999999999E-3</v>
      </c>
      <c r="DM1190" s="159">
        <f t="shared" si="1360"/>
        <v>0.29879999999999995</v>
      </c>
      <c r="DN1190" s="158">
        <f t="shared" si="1349"/>
        <v>1.46E-2</v>
      </c>
      <c r="DO1190" s="159">
        <f t="shared" si="1361"/>
        <v>3.6354000000000002</v>
      </c>
      <c r="DP1190" s="158">
        <f t="shared" si="1350"/>
        <v>-1.2999999999999999E-2</v>
      </c>
      <c r="DQ1190" s="159">
        <f t="shared" si="1362"/>
        <v>-3.2369999999999997</v>
      </c>
      <c r="DR1190" s="158">
        <f t="shared" si="1351"/>
        <v>-6.7000000000000002E-3</v>
      </c>
      <c r="DS1190" s="159">
        <f t="shared" si="1363"/>
        <v>-1.6683000000000001</v>
      </c>
      <c r="DT1190" s="158">
        <f t="shared" si="1352"/>
        <v>-1.2999999999999999E-2</v>
      </c>
      <c r="DU1190" s="159">
        <f t="shared" si="1364"/>
        <v>-3.2369999999999997</v>
      </c>
      <c r="DV1190" s="158">
        <f t="shared" si="1353"/>
        <v>-6.7000000000000002E-3</v>
      </c>
      <c r="DW1190" s="160">
        <f t="shared" si="1365"/>
        <v>-1.6683000000000001</v>
      </c>
    </row>
    <row r="1191" spans="1:127" ht="24.95" customHeight="1" x14ac:dyDescent="0.2">
      <c r="A1191" s="272">
        <v>1182</v>
      </c>
      <c r="B1191" s="336"/>
      <c r="C1191" s="332"/>
      <c r="D1191" s="333"/>
      <c r="E1191" s="334"/>
      <c r="F1191" s="335"/>
      <c r="G1191" s="334"/>
      <c r="H1191" s="371"/>
      <c r="I1191" s="334"/>
      <c r="J1191" s="334"/>
      <c r="K1191" s="334"/>
      <c r="L1191" s="334"/>
      <c r="M1191" s="334"/>
      <c r="N1191" s="334"/>
      <c r="O1191" s="337"/>
      <c r="P1191" s="337"/>
      <c r="Q1191" s="338" t="str">
        <f t="shared" si="1316"/>
        <v xml:space="preserve"> </v>
      </c>
      <c r="R1191" s="339" t="str">
        <f t="shared" si="1317"/>
        <v/>
      </c>
      <c r="S1191" s="340" t="str">
        <f t="shared" si="1370"/>
        <v/>
      </c>
      <c r="T1191" s="341" t="str">
        <f t="shared" si="1318"/>
        <v/>
      </c>
      <c r="U1191" s="341" t="str">
        <f t="shared" si="1319"/>
        <v/>
      </c>
      <c r="V1191" s="341" t="str">
        <f t="shared" si="1320"/>
        <v/>
      </c>
      <c r="W1191" s="341" t="str">
        <f t="shared" si="1321"/>
        <v/>
      </c>
      <c r="X1191" s="340" t="str">
        <f t="shared" si="1371"/>
        <v/>
      </c>
      <c r="Y1191" s="342" t="str">
        <f t="shared" si="1372"/>
        <v/>
      </c>
      <c r="Z1191" s="343" t="str">
        <f t="shared" si="1373"/>
        <v/>
      </c>
      <c r="AA1191" s="344" t="str">
        <f t="shared" si="1374"/>
        <v/>
      </c>
      <c r="AB1191" s="345" t="str">
        <f t="shared" si="1322"/>
        <v/>
      </c>
      <c r="AC1191" s="346" t="str">
        <f t="shared" si="1323"/>
        <v/>
      </c>
      <c r="AD1191" s="346" t="str">
        <f t="shared" si="1324"/>
        <v/>
      </c>
      <c r="AE1191" s="344" t="str">
        <f t="shared" si="1375"/>
        <v/>
      </c>
      <c r="AF1191" s="346" t="str">
        <f t="shared" si="1325"/>
        <v/>
      </c>
      <c r="AG1191" s="344" t="str">
        <f t="shared" si="1376"/>
        <v/>
      </c>
      <c r="AH1191" s="344" t="str">
        <f t="shared" si="1377"/>
        <v/>
      </c>
      <c r="AI1191" s="344" t="str">
        <f t="shared" si="1378"/>
        <v/>
      </c>
      <c r="AJ1191" s="346" t="str">
        <f t="shared" si="1379"/>
        <v/>
      </c>
      <c r="AK1191" s="346" t="str">
        <f t="shared" si="1380"/>
        <v/>
      </c>
      <c r="AL1191" s="347" t="str">
        <f t="shared" si="1381"/>
        <v/>
      </c>
      <c r="AM1191" s="141"/>
      <c r="AN1191" s="141"/>
      <c r="AO1191" s="142"/>
      <c r="AP1191" s="58">
        <f t="shared" si="1326"/>
        <v>0</v>
      </c>
      <c r="AQ1191" s="318">
        <f>SUM(AP$10:AP1191)</f>
        <v>0</v>
      </c>
      <c r="AR1191" s="143">
        <f t="shared" ref="AR1191:AR1254" si="1384">IF(AP1191&gt;0,AQ1191,AQ1191+0.1)</f>
        <v>0.1</v>
      </c>
      <c r="AS1191" s="144" t="str">
        <f t="shared" si="1327"/>
        <v/>
      </c>
      <c r="AT1191" s="144" t="str">
        <f t="shared" si="1354"/>
        <v/>
      </c>
      <c r="AU1191" s="145"/>
      <c r="AV1191" s="58">
        <f t="shared" ref="AV1191:AV1254" si="1385">IF(D1191="",0,1)</f>
        <v>0</v>
      </c>
      <c r="AW1191" s="318">
        <f>SUM(AV$10:AV1191)</f>
        <v>0</v>
      </c>
      <c r="AX1191" s="319">
        <f t="shared" ref="AX1191:AX1254" si="1386">IF(AV1191&gt;0,AW1191,AW1191+0.1)</f>
        <v>0.1</v>
      </c>
      <c r="AY1191" s="144" t="str">
        <f t="shared" si="1368"/>
        <v/>
      </c>
      <c r="AZ1191" s="144" t="str">
        <f t="shared" si="1369"/>
        <v/>
      </c>
      <c r="BA1191" s="144"/>
      <c r="BB1191" s="146" t="str">
        <f t="shared" si="1328"/>
        <v/>
      </c>
      <c r="BC1191" s="66" t="str">
        <f t="shared" si="1367"/>
        <v/>
      </c>
      <c r="BD1191" s="195" t="str">
        <f t="shared" si="1329"/>
        <v/>
      </c>
      <c r="BF1191" s="283"/>
      <c r="BG1191" s="286" t="str">
        <f t="shared" si="1330"/>
        <v/>
      </c>
      <c r="BY1191" s="211" t="str">
        <f t="shared" si="1331"/>
        <v/>
      </c>
      <c r="BZ1191" s="150" t="str">
        <f t="shared" si="1332"/>
        <v/>
      </c>
      <c r="CB1191" s="54" t="str">
        <f t="shared" si="1366"/>
        <v/>
      </c>
      <c r="CD1191" s="54" t="str">
        <f t="shared" si="1333"/>
        <v/>
      </c>
      <c r="CF1191" s="54" t="str">
        <f t="shared" si="1334"/>
        <v/>
      </c>
      <c r="CH1191" s="150" t="str">
        <f t="shared" si="1335"/>
        <v/>
      </c>
      <c r="CI1191" s="290"/>
      <c r="CJ1191" s="150" t="str">
        <f t="shared" si="1336"/>
        <v/>
      </c>
      <c r="CK1191" s="290"/>
      <c r="CL1191" s="54" t="str">
        <f t="shared" si="1355"/>
        <v/>
      </c>
      <c r="CM1191" s="290"/>
      <c r="CN1191" s="150" t="str">
        <f t="shared" si="1337"/>
        <v/>
      </c>
      <c r="CO1191" s="290"/>
      <c r="CP1191" s="150" t="str">
        <f t="shared" si="1338"/>
        <v/>
      </c>
      <c r="CQ1191" s="290"/>
      <c r="CR1191" s="150" t="str">
        <f t="shared" si="1339"/>
        <v/>
      </c>
      <c r="CS1191" s="290"/>
      <c r="CT1191" s="150" t="str">
        <f t="shared" si="1340"/>
        <v/>
      </c>
      <c r="CU1191" s="150"/>
      <c r="CV1191" s="150" t="str">
        <f t="shared" si="1341"/>
        <v/>
      </c>
      <c r="CW1191" s="94"/>
      <c r="CX1191" s="151" t="str">
        <f t="shared" si="1382"/>
        <v/>
      </c>
      <c r="CY1191" s="151" t="str">
        <f t="shared" si="1383"/>
        <v/>
      </c>
      <c r="CZ1191" s="152"/>
      <c r="DA1191" s="373" t="str">
        <f t="shared" si="1356"/>
        <v/>
      </c>
      <c r="DC1191" s="153">
        <f t="shared" si="1342"/>
        <v>0</v>
      </c>
      <c r="DD1191" s="153">
        <f t="shared" si="1343"/>
        <v>0</v>
      </c>
      <c r="DE1191" s="153">
        <f t="shared" si="1344"/>
        <v>0</v>
      </c>
      <c r="DF1191" s="158">
        <f t="shared" si="1345"/>
        <v>-4.7000000000000002E-3</v>
      </c>
      <c r="DG1191" s="159">
        <f t="shared" si="1357"/>
        <v>-1.1703000000000001</v>
      </c>
      <c r="DH1191" s="158">
        <f t="shared" si="1346"/>
        <v>3.1999999999999997E-3</v>
      </c>
      <c r="DI1191" s="159">
        <f t="shared" si="1358"/>
        <v>0.79679999999999995</v>
      </c>
      <c r="DJ1191" s="158">
        <f t="shared" si="1347"/>
        <v>-2.7000000000000001E-3</v>
      </c>
      <c r="DK1191" s="159">
        <f t="shared" si="1359"/>
        <v>-0.67230000000000001</v>
      </c>
      <c r="DL1191" s="158">
        <f t="shared" si="1348"/>
        <v>1.1999999999999999E-3</v>
      </c>
      <c r="DM1191" s="159">
        <f t="shared" si="1360"/>
        <v>0.29879999999999995</v>
      </c>
      <c r="DN1191" s="158">
        <f t="shared" si="1349"/>
        <v>1.46E-2</v>
      </c>
      <c r="DO1191" s="159">
        <f t="shared" si="1361"/>
        <v>3.6354000000000002</v>
      </c>
      <c r="DP1191" s="158">
        <f t="shared" si="1350"/>
        <v>-1.2999999999999999E-2</v>
      </c>
      <c r="DQ1191" s="159">
        <f t="shared" si="1362"/>
        <v>-3.2369999999999997</v>
      </c>
      <c r="DR1191" s="158">
        <f t="shared" si="1351"/>
        <v>-6.7000000000000002E-3</v>
      </c>
      <c r="DS1191" s="159">
        <f t="shared" si="1363"/>
        <v>-1.6683000000000001</v>
      </c>
      <c r="DT1191" s="158">
        <f t="shared" si="1352"/>
        <v>-1.2999999999999999E-2</v>
      </c>
      <c r="DU1191" s="159">
        <f t="shared" si="1364"/>
        <v>-3.2369999999999997</v>
      </c>
      <c r="DV1191" s="158">
        <f t="shared" si="1353"/>
        <v>-6.7000000000000002E-3</v>
      </c>
      <c r="DW1191" s="160">
        <f t="shared" si="1365"/>
        <v>-1.6683000000000001</v>
      </c>
    </row>
    <row r="1192" spans="1:127" ht="24.95" customHeight="1" x14ac:dyDescent="0.2">
      <c r="A1192" s="272">
        <v>1183</v>
      </c>
      <c r="B1192" s="336"/>
      <c r="C1192" s="332"/>
      <c r="D1192" s="333"/>
      <c r="E1192" s="334"/>
      <c r="F1192" s="335"/>
      <c r="G1192" s="334"/>
      <c r="H1192" s="371"/>
      <c r="I1192" s="334"/>
      <c r="J1192" s="334"/>
      <c r="K1192" s="334"/>
      <c r="L1192" s="334"/>
      <c r="M1192" s="334"/>
      <c r="N1192" s="334"/>
      <c r="O1192" s="337"/>
      <c r="P1192" s="337"/>
      <c r="Q1192" s="338" t="str">
        <f t="shared" si="1316"/>
        <v xml:space="preserve"> </v>
      </c>
      <c r="R1192" s="339" t="str">
        <f t="shared" si="1317"/>
        <v/>
      </c>
      <c r="S1192" s="340" t="str">
        <f t="shared" si="1370"/>
        <v/>
      </c>
      <c r="T1192" s="341" t="str">
        <f t="shared" si="1318"/>
        <v/>
      </c>
      <c r="U1192" s="341" t="str">
        <f t="shared" si="1319"/>
        <v/>
      </c>
      <c r="V1192" s="341" t="str">
        <f t="shared" si="1320"/>
        <v/>
      </c>
      <c r="W1192" s="341" t="str">
        <f t="shared" si="1321"/>
        <v/>
      </c>
      <c r="X1192" s="340" t="str">
        <f t="shared" si="1371"/>
        <v/>
      </c>
      <c r="Y1192" s="342" t="str">
        <f t="shared" si="1372"/>
        <v/>
      </c>
      <c r="Z1192" s="343" t="str">
        <f t="shared" si="1373"/>
        <v/>
      </c>
      <c r="AA1192" s="344" t="str">
        <f t="shared" si="1374"/>
        <v/>
      </c>
      <c r="AB1192" s="345" t="str">
        <f t="shared" si="1322"/>
        <v/>
      </c>
      <c r="AC1192" s="346" t="str">
        <f t="shared" si="1323"/>
        <v/>
      </c>
      <c r="AD1192" s="346" t="str">
        <f t="shared" si="1324"/>
        <v/>
      </c>
      <c r="AE1192" s="344" t="str">
        <f t="shared" si="1375"/>
        <v/>
      </c>
      <c r="AF1192" s="346" t="str">
        <f t="shared" si="1325"/>
        <v/>
      </c>
      <c r="AG1192" s="344" t="str">
        <f t="shared" si="1376"/>
        <v/>
      </c>
      <c r="AH1192" s="344" t="str">
        <f t="shared" si="1377"/>
        <v/>
      </c>
      <c r="AI1192" s="344" t="str">
        <f t="shared" si="1378"/>
        <v/>
      </c>
      <c r="AJ1192" s="346" t="str">
        <f t="shared" si="1379"/>
        <v/>
      </c>
      <c r="AK1192" s="346" t="str">
        <f t="shared" si="1380"/>
        <v/>
      </c>
      <c r="AL1192" s="347" t="str">
        <f t="shared" si="1381"/>
        <v/>
      </c>
      <c r="AM1192" s="141"/>
      <c r="AN1192" s="141"/>
      <c r="AO1192" s="142"/>
      <c r="AP1192" s="58">
        <f t="shared" si="1326"/>
        <v>0</v>
      </c>
      <c r="AQ1192" s="318">
        <f>SUM(AP$10:AP1192)</f>
        <v>0</v>
      </c>
      <c r="AR1192" s="143">
        <f t="shared" si="1384"/>
        <v>0.1</v>
      </c>
      <c r="AS1192" s="144" t="str">
        <f t="shared" si="1327"/>
        <v/>
      </c>
      <c r="AT1192" s="144" t="str">
        <f t="shared" si="1354"/>
        <v/>
      </c>
      <c r="AU1192" s="145"/>
      <c r="AV1192" s="58">
        <f t="shared" si="1385"/>
        <v>0</v>
      </c>
      <c r="AW1192" s="318">
        <f>SUM(AV$10:AV1192)</f>
        <v>0</v>
      </c>
      <c r="AX1192" s="319">
        <f t="shared" si="1386"/>
        <v>0.1</v>
      </c>
      <c r="AY1192" s="144" t="str">
        <f t="shared" si="1368"/>
        <v/>
      </c>
      <c r="AZ1192" s="144" t="str">
        <f t="shared" si="1369"/>
        <v/>
      </c>
      <c r="BA1192" s="144"/>
      <c r="BB1192" s="146" t="str">
        <f t="shared" si="1328"/>
        <v/>
      </c>
      <c r="BC1192" s="66" t="str">
        <f t="shared" si="1367"/>
        <v/>
      </c>
      <c r="BD1192" s="195" t="str">
        <f t="shared" si="1329"/>
        <v/>
      </c>
      <c r="BF1192" s="283"/>
      <c r="BG1192" s="286" t="str">
        <f t="shared" si="1330"/>
        <v/>
      </c>
      <c r="BY1192" s="211" t="str">
        <f t="shared" si="1331"/>
        <v/>
      </c>
      <c r="BZ1192" s="150" t="str">
        <f t="shared" si="1332"/>
        <v/>
      </c>
      <c r="CB1192" s="54" t="str">
        <f t="shared" si="1366"/>
        <v/>
      </c>
      <c r="CD1192" s="54" t="str">
        <f t="shared" si="1333"/>
        <v/>
      </c>
      <c r="CF1192" s="54" t="str">
        <f t="shared" si="1334"/>
        <v/>
      </c>
      <c r="CH1192" s="150" t="str">
        <f t="shared" si="1335"/>
        <v/>
      </c>
      <c r="CI1192" s="290"/>
      <c r="CJ1192" s="150" t="str">
        <f t="shared" si="1336"/>
        <v/>
      </c>
      <c r="CK1192" s="290"/>
      <c r="CL1192" s="54" t="str">
        <f t="shared" si="1355"/>
        <v/>
      </c>
      <c r="CM1192" s="290"/>
      <c r="CN1192" s="150" t="str">
        <f t="shared" si="1337"/>
        <v/>
      </c>
      <c r="CO1192" s="290"/>
      <c r="CP1192" s="150" t="str">
        <f t="shared" si="1338"/>
        <v/>
      </c>
      <c r="CQ1192" s="290"/>
      <c r="CR1192" s="150" t="str">
        <f t="shared" si="1339"/>
        <v/>
      </c>
      <c r="CS1192" s="290"/>
      <c r="CT1192" s="150" t="str">
        <f t="shared" si="1340"/>
        <v/>
      </c>
      <c r="CU1192" s="150"/>
      <c r="CV1192" s="150" t="str">
        <f t="shared" si="1341"/>
        <v/>
      </c>
      <c r="CW1192" s="94"/>
      <c r="CX1192" s="151" t="str">
        <f t="shared" si="1382"/>
        <v/>
      </c>
      <c r="CY1192" s="151" t="str">
        <f t="shared" si="1383"/>
        <v/>
      </c>
      <c r="CZ1192" s="152"/>
      <c r="DA1192" s="373" t="str">
        <f t="shared" si="1356"/>
        <v/>
      </c>
      <c r="DC1192" s="153">
        <f t="shared" si="1342"/>
        <v>0</v>
      </c>
      <c r="DD1192" s="153">
        <f t="shared" si="1343"/>
        <v>0</v>
      </c>
      <c r="DE1192" s="153">
        <f t="shared" si="1344"/>
        <v>0</v>
      </c>
      <c r="DF1192" s="158">
        <f t="shared" si="1345"/>
        <v>-4.7000000000000002E-3</v>
      </c>
      <c r="DG1192" s="159">
        <f t="shared" si="1357"/>
        <v>-1.1703000000000001</v>
      </c>
      <c r="DH1192" s="158">
        <f t="shared" si="1346"/>
        <v>3.1999999999999997E-3</v>
      </c>
      <c r="DI1192" s="159">
        <f t="shared" si="1358"/>
        <v>0.79679999999999995</v>
      </c>
      <c r="DJ1192" s="158">
        <f t="shared" si="1347"/>
        <v>-2.7000000000000001E-3</v>
      </c>
      <c r="DK1192" s="159">
        <f t="shared" si="1359"/>
        <v>-0.67230000000000001</v>
      </c>
      <c r="DL1192" s="158">
        <f t="shared" si="1348"/>
        <v>1.1999999999999999E-3</v>
      </c>
      <c r="DM1192" s="159">
        <f t="shared" si="1360"/>
        <v>0.29879999999999995</v>
      </c>
      <c r="DN1192" s="158">
        <f t="shared" si="1349"/>
        <v>1.46E-2</v>
      </c>
      <c r="DO1192" s="159">
        <f t="shared" si="1361"/>
        <v>3.6354000000000002</v>
      </c>
      <c r="DP1192" s="158">
        <f t="shared" si="1350"/>
        <v>-1.2999999999999999E-2</v>
      </c>
      <c r="DQ1192" s="159">
        <f t="shared" si="1362"/>
        <v>-3.2369999999999997</v>
      </c>
      <c r="DR1192" s="158">
        <f t="shared" si="1351"/>
        <v>-6.7000000000000002E-3</v>
      </c>
      <c r="DS1192" s="159">
        <f t="shared" si="1363"/>
        <v>-1.6683000000000001</v>
      </c>
      <c r="DT1192" s="158">
        <f t="shared" si="1352"/>
        <v>-1.2999999999999999E-2</v>
      </c>
      <c r="DU1192" s="159">
        <f t="shared" si="1364"/>
        <v>-3.2369999999999997</v>
      </c>
      <c r="DV1192" s="158">
        <f t="shared" si="1353"/>
        <v>-6.7000000000000002E-3</v>
      </c>
      <c r="DW1192" s="160">
        <f t="shared" si="1365"/>
        <v>-1.6683000000000001</v>
      </c>
    </row>
    <row r="1193" spans="1:127" ht="24.95" customHeight="1" x14ac:dyDescent="0.2">
      <c r="A1193" s="272">
        <v>1184</v>
      </c>
      <c r="B1193" s="336"/>
      <c r="C1193" s="332"/>
      <c r="D1193" s="333"/>
      <c r="E1193" s="334"/>
      <c r="F1193" s="335"/>
      <c r="G1193" s="334"/>
      <c r="H1193" s="371"/>
      <c r="I1193" s="334"/>
      <c r="J1193" s="334"/>
      <c r="K1193" s="334"/>
      <c r="L1193" s="334"/>
      <c r="M1193" s="334"/>
      <c r="N1193" s="334"/>
      <c r="O1193" s="337"/>
      <c r="P1193" s="337"/>
      <c r="Q1193" s="338" t="str">
        <f t="shared" si="1316"/>
        <v xml:space="preserve"> </v>
      </c>
      <c r="R1193" s="339" t="str">
        <f t="shared" si="1317"/>
        <v/>
      </c>
      <c r="S1193" s="340" t="str">
        <f t="shared" si="1370"/>
        <v/>
      </c>
      <c r="T1193" s="341" t="str">
        <f t="shared" si="1318"/>
        <v/>
      </c>
      <c r="U1193" s="341" t="str">
        <f t="shared" si="1319"/>
        <v/>
      </c>
      <c r="V1193" s="341" t="str">
        <f t="shared" si="1320"/>
        <v/>
      </c>
      <c r="W1193" s="341" t="str">
        <f t="shared" si="1321"/>
        <v/>
      </c>
      <c r="X1193" s="340" t="str">
        <f t="shared" si="1371"/>
        <v/>
      </c>
      <c r="Y1193" s="342" t="str">
        <f t="shared" si="1372"/>
        <v/>
      </c>
      <c r="Z1193" s="343" t="str">
        <f t="shared" si="1373"/>
        <v/>
      </c>
      <c r="AA1193" s="344" t="str">
        <f t="shared" si="1374"/>
        <v/>
      </c>
      <c r="AB1193" s="345" t="str">
        <f t="shared" si="1322"/>
        <v/>
      </c>
      <c r="AC1193" s="346" t="str">
        <f t="shared" si="1323"/>
        <v/>
      </c>
      <c r="AD1193" s="346" t="str">
        <f t="shared" si="1324"/>
        <v/>
      </c>
      <c r="AE1193" s="344" t="str">
        <f t="shared" si="1375"/>
        <v/>
      </c>
      <c r="AF1193" s="346" t="str">
        <f t="shared" si="1325"/>
        <v/>
      </c>
      <c r="AG1193" s="344" t="str">
        <f t="shared" si="1376"/>
        <v/>
      </c>
      <c r="AH1193" s="344" t="str">
        <f t="shared" si="1377"/>
        <v/>
      </c>
      <c r="AI1193" s="344" t="str">
        <f t="shared" si="1378"/>
        <v/>
      </c>
      <c r="AJ1193" s="346" t="str">
        <f t="shared" si="1379"/>
        <v/>
      </c>
      <c r="AK1193" s="346" t="str">
        <f t="shared" si="1380"/>
        <v/>
      </c>
      <c r="AL1193" s="347" t="str">
        <f t="shared" si="1381"/>
        <v/>
      </c>
      <c r="AM1193" s="141"/>
      <c r="AN1193" s="141"/>
      <c r="AO1193" s="142"/>
      <c r="AP1193" s="58">
        <f t="shared" si="1326"/>
        <v>0</v>
      </c>
      <c r="AQ1193" s="318">
        <f>SUM(AP$10:AP1193)</f>
        <v>0</v>
      </c>
      <c r="AR1193" s="143">
        <f t="shared" si="1384"/>
        <v>0.1</v>
      </c>
      <c r="AS1193" s="144" t="str">
        <f t="shared" si="1327"/>
        <v/>
      </c>
      <c r="AT1193" s="144" t="str">
        <f t="shared" si="1354"/>
        <v/>
      </c>
      <c r="AU1193" s="145"/>
      <c r="AV1193" s="58">
        <f t="shared" si="1385"/>
        <v>0</v>
      </c>
      <c r="AW1193" s="318">
        <f>SUM(AV$10:AV1193)</f>
        <v>0</v>
      </c>
      <c r="AX1193" s="319">
        <f t="shared" si="1386"/>
        <v>0.1</v>
      </c>
      <c r="AY1193" s="144" t="str">
        <f t="shared" si="1368"/>
        <v/>
      </c>
      <c r="AZ1193" s="144" t="str">
        <f t="shared" si="1369"/>
        <v/>
      </c>
      <c r="BA1193" s="144"/>
      <c r="BB1193" s="146" t="str">
        <f t="shared" si="1328"/>
        <v/>
      </c>
      <c r="BC1193" s="66" t="str">
        <f t="shared" si="1367"/>
        <v/>
      </c>
      <c r="BD1193" s="195" t="str">
        <f t="shared" si="1329"/>
        <v/>
      </c>
      <c r="BF1193" s="283"/>
      <c r="BG1193" s="286" t="str">
        <f t="shared" si="1330"/>
        <v/>
      </c>
      <c r="BY1193" s="211" t="str">
        <f t="shared" si="1331"/>
        <v/>
      </c>
      <c r="BZ1193" s="150" t="str">
        <f t="shared" si="1332"/>
        <v/>
      </c>
      <c r="CB1193" s="54" t="str">
        <f t="shared" si="1366"/>
        <v/>
      </c>
      <c r="CD1193" s="54" t="str">
        <f t="shared" si="1333"/>
        <v/>
      </c>
      <c r="CF1193" s="54" t="str">
        <f t="shared" si="1334"/>
        <v/>
      </c>
      <c r="CH1193" s="150" t="str">
        <f t="shared" si="1335"/>
        <v/>
      </c>
      <c r="CI1193" s="290"/>
      <c r="CJ1193" s="150" t="str">
        <f t="shared" si="1336"/>
        <v/>
      </c>
      <c r="CK1193" s="290"/>
      <c r="CL1193" s="54" t="str">
        <f t="shared" si="1355"/>
        <v/>
      </c>
      <c r="CM1193" s="290"/>
      <c r="CN1193" s="150" t="str">
        <f t="shared" si="1337"/>
        <v/>
      </c>
      <c r="CO1193" s="290"/>
      <c r="CP1193" s="150" t="str">
        <f t="shared" si="1338"/>
        <v/>
      </c>
      <c r="CQ1193" s="290"/>
      <c r="CR1193" s="150" t="str">
        <f t="shared" si="1339"/>
        <v/>
      </c>
      <c r="CS1193" s="290"/>
      <c r="CT1193" s="150" t="str">
        <f t="shared" si="1340"/>
        <v/>
      </c>
      <c r="CU1193" s="150"/>
      <c r="CV1193" s="150" t="str">
        <f t="shared" si="1341"/>
        <v/>
      </c>
      <c r="CW1193" s="94"/>
      <c r="CX1193" s="151" t="str">
        <f t="shared" si="1382"/>
        <v/>
      </c>
      <c r="CY1193" s="151" t="str">
        <f t="shared" si="1383"/>
        <v/>
      </c>
      <c r="CZ1193" s="152"/>
      <c r="DA1193" s="373" t="str">
        <f t="shared" si="1356"/>
        <v/>
      </c>
      <c r="DC1193" s="153">
        <f t="shared" si="1342"/>
        <v>0</v>
      </c>
      <c r="DD1193" s="153">
        <f t="shared" si="1343"/>
        <v>0</v>
      </c>
      <c r="DE1193" s="153">
        <f t="shared" si="1344"/>
        <v>0</v>
      </c>
      <c r="DF1193" s="158">
        <f t="shared" si="1345"/>
        <v>-4.7000000000000002E-3</v>
      </c>
      <c r="DG1193" s="159">
        <f t="shared" si="1357"/>
        <v>-1.1703000000000001</v>
      </c>
      <c r="DH1193" s="158">
        <f t="shared" si="1346"/>
        <v>3.1999999999999997E-3</v>
      </c>
      <c r="DI1193" s="159">
        <f t="shared" si="1358"/>
        <v>0.79679999999999995</v>
      </c>
      <c r="DJ1193" s="158">
        <f t="shared" si="1347"/>
        <v>-2.7000000000000001E-3</v>
      </c>
      <c r="DK1193" s="159">
        <f t="shared" si="1359"/>
        <v>-0.67230000000000001</v>
      </c>
      <c r="DL1193" s="158">
        <f t="shared" si="1348"/>
        <v>1.1999999999999999E-3</v>
      </c>
      <c r="DM1193" s="159">
        <f t="shared" si="1360"/>
        <v>0.29879999999999995</v>
      </c>
      <c r="DN1193" s="158">
        <f t="shared" si="1349"/>
        <v>1.46E-2</v>
      </c>
      <c r="DO1193" s="159">
        <f t="shared" si="1361"/>
        <v>3.6354000000000002</v>
      </c>
      <c r="DP1193" s="158">
        <f t="shared" si="1350"/>
        <v>-1.2999999999999999E-2</v>
      </c>
      <c r="DQ1193" s="159">
        <f t="shared" si="1362"/>
        <v>-3.2369999999999997</v>
      </c>
      <c r="DR1193" s="158">
        <f t="shared" si="1351"/>
        <v>-6.7000000000000002E-3</v>
      </c>
      <c r="DS1193" s="159">
        <f t="shared" si="1363"/>
        <v>-1.6683000000000001</v>
      </c>
      <c r="DT1193" s="158">
        <f t="shared" si="1352"/>
        <v>-1.2999999999999999E-2</v>
      </c>
      <c r="DU1193" s="159">
        <f t="shared" si="1364"/>
        <v>-3.2369999999999997</v>
      </c>
      <c r="DV1193" s="158">
        <f t="shared" si="1353"/>
        <v>-6.7000000000000002E-3</v>
      </c>
      <c r="DW1193" s="160">
        <f t="shared" si="1365"/>
        <v>-1.6683000000000001</v>
      </c>
    </row>
    <row r="1194" spans="1:127" ht="24.95" customHeight="1" x14ac:dyDescent="0.2">
      <c r="A1194" s="272">
        <v>1185</v>
      </c>
      <c r="B1194" s="336"/>
      <c r="C1194" s="332"/>
      <c r="D1194" s="333"/>
      <c r="E1194" s="334"/>
      <c r="F1194" s="335"/>
      <c r="G1194" s="334"/>
      <c r="H1194" s="371"/>
      <c r="I1194" s="334"/>
      <c r="J1194" s="334"/>
      <c r="K1194" s="334"/>
      <c r="L1194" s="334"/>
      <c r="M1194" s="334"/>
      <c r="N1194" s="334"/>
      <c r="O1194" s="337"/>
      <c r="P1194" s="337"/>
      <c r="Q1194" s="338" t="str">
        <f t="shared" si="1316"/>
        <v xml:space="preserve"> </v>
      </c>
      <c r="R1194" s="339" t="str">
        <f t="shared" si="1317"/>
        <v/>
      </c>
      <c r="S1194" s="340" t="str">
        <f t="shared" si="1370"/>
        <v/>
      </c>
      <c r="T1194" s="341" t="str">
        <f t="shared" si="1318"/>
        <v/>
      </c>
      <c r="U1194" s="341" t="str">
        <f t="shared" si="1319"/>
        <v/>
      </c>
      <c r="V1194" s="341" t="str">
        <f t="shared" si="1320"/>
        <v/>
      </c>
      <c r="W1194" s="341" t="str">
        <f t="shared" si="1321"/>
        <v/>
      </c>
      <c r="X1194" s="340" t="str">
        <f t="shared" si="1371"/>
        <v/>
      </c>
      <c r="Y1194" s="342" t="str">
        <f t="shared" si="1372"/>
        <v/>
      </c>
      <c r="Z1194" s="343" t="str">
        <f t="shared" si="1373"/>
        <v/>
      </c>
      <c r="AA1194" s="344" t="str">
        <f t="shared" si="1374"/>
        <v/>
      </c>
      <c r="AB1194" s="345" t="str">
        <f t="shared" si="1322"/>
        <v/>
      </c>
      <c r="AC1194" s="346" t="str">
        <f t="shared" si="1323"/>
        <v/>
      </c>
      <c r="AD1194" s="346" t="str">
        <f t="shared" si="1324"/>
        <v/>
      </c>
      <c r="AE1194" s="344" t="str">
        <f t="shared" si="1375"/>
        <v/>
      </c>
      <c r="AF1194" s="346" t="str">
        <f t="shared" si="1325"/>
        <v/>
      </c>
      <c r="AG1194" s="344" t="str">
        <f t="shared" si="1376"/>
        <v/>
      </c>
      <c r="AH1194" s="344" t="str">
        <f t="shared" si="1377"/>
        <v/>
      </c>
      <c r="AI1194" s="344" t="str">
        <f t="shared" si="1378"/>
        <v/>
      </c>
      <c r="AJ1194" s="346" t="str">
        <f t="shared" si="1379"/>
        <v/>
      </c>
      <c r="AK1194" s="346" t="str">
        <f t="shared" si="1380"/>
        <v/>
      </c>
      <c r="AL1194" s="347" t="str">
        <f t="shared" si="1381"/>
        <v/>
      </c>
      <c r="AM1194" s="141"/>
      <c r="AN1194" s="141"/>
      <c r="AO1194" s="142"/>
      <c r="AP1194" s="58">
        <f t="shared" si="1326"/>
        <v>0</v>
      </c>
      <c r="AQ1194" s="318">
        <f>SUM(AP$10:AP1194)</f>
        <v>0</v>
      </c>
      <c r="AR1194" s="143">
        <f t="shared" si="1384"/>
        <v>0.1</v>
      </c>
      <c r="AS1194" s="144" t="str">
        <f t="shared" si="1327"/>
        <v/>
      </c>
      <c r="AT1194" s="144" t="str">
        <f t="shared" si="1354"/>
        <v/>
      </c>
      <c r="AU1194" s="145"/>
      <c r="AV1194" s="58">
        <f t="shared" si="1385"/>
        <v>0</v>
      </c>
      <c r="AW1194" s="318">
        <f>SUM(AV$10:AV1194)</f>
        <v>0</v>
      </c>
      <c r="AX1194" s="319">
        <f t="shared" si="1386"/>
        <v>0.1</v>
      </c>
      <c r="AY1194" s="144" t="str">
        <f t="shared" si="1368"/>
        <v/>
      </c>
      <c r="AZ1194" s="144" t="str">
        <f t="shared" si="1369"/>
        <v/>
      </c>
      <c r="BA1194" s="144"/>
      <c r="BB1194" s="146" t="str">
        <f t="shared" si="1328"/>
        <v/>
      </c>
      <c r="BC1194" s="66" t="str">
        <f t="shared" si="1367"/>
        <v/>
      </c>
      <c r="BD1194" s="195" t="str">
        <f t="shared" si="1329"/>
        <v/>
      </c>
      <c r="BF1194" s="283"/>
      <c r="BG1194" s="286" t="str">
        <f t="shared" si="1330"/>
        <v/>
      </c>
      <c r="BY1194" s="211" t="str">
        <f t="shared" si="1331"/>
        <v/>
      </c>
      <c r="BZ1194" s="150" t="str">
        <f t="shared" si="1332"/>
        <v/>
      </c>
      <c r="CB1194" s="54" t="str">
        <f t="shared" si="1366"/>
        <v/>
      </c>
      <c r="CD1194" s="54" t="str">
        <f t="shared" si="1333"/>
        <v/>
      </c>
      <c r="CF1194" s="54" t="str">
        <f t="shared" si="1334"/>
        <v/>
      </c>
      <c r="CH1194" s="150" t="str">
        <f t="shared" si="1335"/>
        <v/>
      </c>
      <c r="CI1194" s="290"/>
      <c r="CJ1194" s="150" t="str">
        <f t="shared" si="1336"/>
        <v/>
      </c>
      <c r="CK1194" s="290"/>
      <c r="CL1194" s="54" t="str">
        <f t="shared" si="1355"/>
        <v/>
      </c>
      <c r="CM1194" s="290"/>
      <c r="CN1194" s="150" t="str">
        <f t="shared" si="1337"/>
        <v/>
      </c>
      <c r="CO1194" s="290"/>
      <c r="CP1194" s="150" t="str">
        <f t="shared" si="1338"/>
        <v/>
      </c>
      <c r="CQ1194" s="290"/>
      <c r="CR1194" s="150" t="str">
        <f t="shared" si="1339"/>
        <v/>
      </c>
      <c r="CS1194" s="290"/>
      <c r="CT1194" s="150" t="str">
        <f t="shared" si="1340"/>
        <v/>
      </c>
      <c r="CU1194" s="150"/>
      <c r="CV1194" s="150" t="str">
        <f t="shared" si="1341"/>
        <v/>
      </c>
      <c r="CW1194" s="94"/>
      <c r="CX1194" s="151" t="str">
        <f t="shared" si="1382"/>
        <v/>
      </c>
      <c r="CY1194" s="151" t="str">
        <f t="shared" si="1383"/>
        <v/>
      </c>
      <c r="CZ1194" s="152"/>
      <c r="DA1194" s="373" t="str">
        <f t="shared" si="1356"/>
        <v/>
      </c>
      <c r="DC1194" s="153">
        <f t="shared" si="1342"/>
        <v>0</v>
      </c>
      <c r="DD1194" s="153">
        <f t="shared" si="1343"/>
        <v>0</v>
      </c>
      <c r="DE1194" s="153">
        <f t="shared" si="1344"/>
        <v>0</v>
      </c>
      <c r="DF1194" s="158">
        <f t="shared" si="1345"/>
        <v>-4.7000000000000002E-3</v>
      </c>
      <c r="DG1194" s="159">
        <f t="shared" si="1357"/>
        <v>-1.1703000000000001</v>
      </c>
      <c r="DH1194" s="158">
        <f t="shared" si="1346"/>
        <v>3.1999999999999997E-3</v>
      </c>
      <c r="DI1194" s="159">
        <f t="shared" si="1358"/>
        <v>0.79679999999999995</v>
      </c>
      <c r="DJ1194" s="158">
        <f t="shared" si="1347"/>
        <v>-2.7000000000000001E-3</v>
      </c>
      <c r="DK1194" s="159">
        <f t="shared" si="1359"/>
        <v>-0.67230000000000001</v>
      </c>
      <c r="DL1194" s="158">
        <f t="shared" si="1348"/>
        <v>1.1999999999999999E-3</v>
      </c>
      <c r="DM1194" s="159">
        <f t="shared" si="1360"/>
        <v>0.29879999999999995</v>
      </c>
      <c r="DN1194" s="158">
        <f t="shared" si="1349"/>
        <v>1.46E-2</v>
      </c>
      <c r="DO1194" s="159">
        <f t="shared" si="1361"/>
        <v>3.6354000000000002</v>
      </c>
      <c r="DP1194" s="158">
        <f t="shared" si="1350"/>
        <v>-1.2999999999999999E-2</v>
      </c>
      <c r="DQ1194" s="159">
        <f t="shared" si="1362"/>
        <v>-3.2369999999999997</v>
      </c>
      <c r="DR1194" s="158">
        <f t="shared" si="1351"/>
        <v>-6.7000000000000002E-3</v>
      </c>
      <c r="DS1194" s="159">
        <f t="shared" si="1363"/>
        <v>-1.6683000000000001</v>
      </c>
      <c r="DT1194" s="158">
        <f t="shared" si="1352"/>
        <v>-1.2999999999999999E-2</v>
      </c>
      <c r="DU1194" s="159">
        <f t="shared" si="1364"/>
        <v>-3.2369999999999997</v>
      </c>
      <c r="DV1194" s="158">
        <f t="shared" si="1353"/>
        <v>-6.7000000000000002E-3</v>
      </c>
      <c r="DW1194" s="160">
        <f t="shared" si="1365"/>
        <v>-1.6683000000000001</v>
      </c>
    </row>
    <row r="1195" spans="1:127" ht="24.95" customHeight="1" x14ac:dyDescent="0.2">
      <c r="A1195" s="272">
        <v>1186</v>
      </c>
      <c r="B1195" s="336"/>
      <c r="C1195" s="332"/>
      <c r="D1195" s="333"/>
      <c r="E1195" s="334"/>
      <c r="F1195" s="335"/>
      <c r="G1195" s="334"/>
      <c r="H1195" s="371"/>
      <c r="I1195" s="334"/>
      <c r="J1195" s="334"/>
      <c r="K1195" s="334"/>
      <c r="L1195" s="334"/>
      <c r="M1195" s="334"/>
      <c r="N1195" s="334"/>
      <c r="O1195" s="337"/>
      <c r="P1195" s="337"/>
      <c r="Q1195" s="338" t="str">
        <f t="shared" si="1316"/>
        <v xml:space="preserve"> </v>
      </c>
      <c r="R1195" s="339" t="str">
        <f t="shared" si="1317"/>
        <v/>
      </c>
      <c r="S1195" s="340" t="str">
        <f t="shared" si="1370"/>
        <v/>
      </c>
      <c r="T1195" s="341" t="str">
        <f t="shared" si="1318"/>
        <v/>
      </c>
      <c r="U1195" s="341" t="str">
        <f t="shared" si="1319"/>
        <v/>
      </c>
      <c r="V1195" s="341" t="str">
        <f t="shared" si="1320"/>
        <v/>
      </c>
      <c r="W1195" s="341" t="str">
        <f t="shared" si="1321"/>
        <v/>
      </c>
      <c r="X1195" s="340" t="str">
        <f t="shared" si="1371"/>
        <v/>
      </c>
      <c r="Y1195" s="342" t="str">
        <f t="shared" si="1372"/>
        <v/>
      </c>
      <c r="Z1195" s="343" t="str">
        <f t="shared" si="1373"/>
        <v/>
      </c>
      <c r="AA1195" s="344" t="str">
        <f t="shared" si="1374"/>
        <v/>
      </c>
      <c r="AB1195" s="345" t="str">
        <f t="shared" si="1322"/>
        <v/>
      </c>
      <c r="AC1195" s="346" t="str">
        <f t="shared" si="1323"/>
        <v/>
      </c>
      <c r="AD1195" s="346" t="str">
        <f t="shared" si="1324"/>
        <v/>
      </c>
      <c r="AE1195" s="344" t="str">
        <f t="shared" si="1375"/>
        <v/>
      </c>
      <c r="AF1195" s="346" t="str">
        <f t="shared" si="1325"/>
        <v/>
      </c>
      <c r="AG1195" s="344" t="str">
        <f t="shared" si="1376"/>
        <v/>
      </c>
      <c r="AH1195" s="344" t="str">
        <f t="shared" si="1377"/>
        <v/>
      </c>
      <c r="AI1195" s="344" t="str">
        <f t="shared" si="1378"/>
        <v/>
      </c>
      <c r="AJ1195" s="346" t="str">
        <f t="shared" si="1379"/>
        <v/>
      </c>
      <c r="AK1195" s="346" t="str">
        <f t="shared" si="1380"/>
        <v/>
      </c>
      <c r="AL1195" s="347" t="str">
        <f t="shared" si="1381"/>
        <v/>
      </c>
      <c r="AM1195" s="141"/>
      <c r="AN1195" s="141"/>
      <c r="AO1195" s="142"/>
      <c r="AP1195" s="58">
        <f t="shared" si="1326"/>
        <v>0</v>
      </c>
      <c r="AQ1195" s="318">
        <f>SUM(AP$10:AP1195)</f>
        <v>0</v>
      </c>
      <c r="AR1195" s="143">
        <f t="shared" si="1384"/>
        <v>0.1</v>
      </c>
      <c r="AS1195" s="144" t="str">
        <f t="shared" si="1327"/>
        <v/>
      </c>
      <c r="AT1195" s="144" t="str">
        <f t="shared" si="1354"/>
        <v/>
      </c>
      <c r="AU1195" s="145"/>
      <c r="AV1195" s="58">
        <f t="shared" si="1385"/>
        <v>0</v>
      </c>
      <c r="AW1195" s="318">
        <f>SUM(AV$10:AV1195)</f>
        <v>0</v>
      </c>
      <c r="AX1195" s="319">
        <f t="shared" si="1386"/>
        <v>0.1</v>
      </c>
      <c r="AY1195" s="144" t="str">
        <f t="shared" si="1368"/>
        <v/>
      </c>
      <c r="AZ1195" s="144" t="str">
        <f t="shared" si="1369"/>
        <v/>
      </c>
      <c r="BA1195" s="144"/>
      <c r="BB1195" s="146" t="str">
        <f t="shared" si="1328"/>
        <v/>
      </c>
      <c r="BC1195" s="66" t="str">
        <f t="shared" si="1367"/>
        <v/>
      </c>
      <c r="BD1195" s="195" t="str">
        <f t="shared" si="1329"/>
        <v/>
      </c>
      <c r="BF1195" s="283"/>
      <c r="BG1195" s="286" t="str">
        <f t="shared" si="1330"/>
        <v/>
      </c>
      <c r="BY1195" s="211" t="str">
        <f t="shared" si="1331"/>
        <v/>
      </c>
      <c r="BZ1195" s="150" t="str">
        <f t="shared" si="1332"/>
        <v/>
      </c>
      <c r="CB1195" s="54" t="str">
        <f t="shared" si="1366"/>
        <v/>
      </c>
      <c r="CD1195" s="54" t="str">
        <f t="shared" si="1333"/>
        <v/>
      </c>
      <c r="CF1195" s="54" t="str">
        <f t="shared" si="1334"/>
        <v/>
      </c>
      <c r="CH1195" s="150" t="str">
        <f t="shared" si="1335"/>
        <v/>
      </c>
      <c r="CI1195" s="290"/>
      <c r="CJ1195" s="150" t="str">
        <f t="shared" si="1336"/>
        <v/>
      </c>
      <c r="CK1195" s="290"/>
      <c r="CL1195" s="54" t="str">
        <f t="shared" si="1355"/>
        <v/>
      </c>
      <c r="CM1195" s="290"/>
      <c r="CN1195" s="150" t="str">
        <f t="shared" si="1337"/>
        <v/>
      </c>
      <c r="CO1195" s="290"/>
      <c r="CP1195" s="150" t="str">
        <f t="shared" si="1338"/>
        <v/>
      </c>
      <c r="CQ1195" s="290"/>
      <c r="CR1195" s="150" t="str">
        <f t="shared" si="1339"/>
        <v/>
      </c>
      <c r="CS1195" s="290"/>
      <c r="CT1195" s="150" t="str">
        <f t="shared" si="1340"/>
        <v/>
      </c>
      <c r="CU1195" s="150"/>
      <c r="CV1195" s="150" t="str">
        <f t="shared" si="1341"/>
        <v/>
      </c>
      <c r="CW1195" s="94"/>
      <c r="CX1195" s="151" t="str">
        <f t="shared" si="1382"/>
        <v/>
      </c>
      <c r="CY1195" s="151" t="str">
        <f t="shared" si="1383"/>
        <v/>
      </c>
      <c r="CZ1195" s="152"/>
      <c r="DA1195" s="373" t="str">
        <f t="shared" si="1356"/>
        <v/>
      </c>
      <c r="DC1195" s="153">
        <f t="shared" si="1342"/>
        <v>0</v>
      </c>
      <c r="DD1195" s="153">
        <f t="shared" si="1343"/>
        <v>0</v>
      </c>
      <c r="DE1195" s="153">
        <f t="shared" si="1344"/>
        <v>0</v>
      </c>
      <c r="DF1195" s="158">
        <f t="shared" si="1345"/>
        <v>-4.7000000000000002E-3</v>
      </c>
      <c r="DG1195" s="159">
        <f t="shared" si="1357"/>
        <v>-1.1703000000000001</v>
      </c>
      <c r="DH1195" s="158">
        <f t="shared" si="1346"/>
        <v>3.1999999999999997E-3</v>
      </c>
      <c r="DI1195" s="159">
        <f t="shared" si="1358"/>
        <v>0.79679999999999995</v>
      </c>
      <c r="DJ1195" s="158">
        <f t="shared" si="1347"/>
        <v>-2.7000000000000001E-3</v>
      </c>
      <c r="DK1195" s="159">
        <f t="shared" si="1359"/>
        <v>-0.67230000000000001</v>
      </c>
      <c r="DL1195" s="158">
        <f t="shared" si="1348"/>
        <v>1.1999999999999999E-3</v>
      </c>
      <c r="DM1195" s="159">
        <f t="shared" si="1360"/>
        <v>0.29879999999999995</v>
      </c>
      <c r="DN1195" s="158">
        <f t="shared" si="1349"/>
        <v>1.46E-2</v>
      </c>
      <c r="DO1195" s="159">
        <f t="shared" si="1361"/>
        <v>3.6354000000000002</v>
      </c>
      <c r="DP1195" s="158">
        <f t="shared" si="1350"/>
        <v>-1.2999999999999999E-2</v>
      </c>
      <c r="DQ1195" s="159">
        <f t="shared" si="1362"/>
        <v>-3.2369999999999997</v>
      </c>
      <c r="DR1195" s="158">
        <f t="shared" si="1351"/>
        <v>-6.7000000000000002E-3</v>
      </c>
      <c r="DS1195" s="159">
        <f t="shared" si="1363"/>
        <v>-1.6683000000000001</v>
      </c>
      <c r="DT1195" s="158">
        <f t="shared" si="1352"/>
        <v>-1.2999999999999999E-2</v>
      </c>
      <c r="DU1195" s="159">
        <f t="shared" si="1364"/>
        <v>-3.2369999999999997</v>
      </c>
      <c r="DV1195" s="158">
        <f t="shared" si="1353"/>
        <v>-6.7000000000000002E-3</v>
      </c>
      <c r="DW1195" s="160">
        <f t="shared" si="1365"/>
        <v>-1.6683000000000001</v>
      </c>
    </row>
    <row r="1196" spans="1:127" ht="24.95" customHeight="1" x14ac:dyDescent="0.2">
      <c r="A1196" s="272">
        <v>1187</v>
      </c>
      <c r="B1196" s="336"/>
      <c r="C1196" s="332"/>
      <c r="D1196" s="333"/>
      <c r="E1196" s="334"/>
      <c r="F1196" s="335"/>
      <c r="G1196" s="334"/>
      <c r="H1196" s="371"/>
      <c r="I1196" s="334"/>
      <c r="J1196" s="334"/>
      <c r="K1196" s="334"/>
      <c r="L1196" s="334"/>
      <c r="M1196" s="334"/>
      <c r="N1196" s="334"/>
      <c r="O1196" s="337"/>
      <c r="P1196" s="337"/>
      <c r="Q1196" s="338" t="str">
        <f t="shared" si="1316"/>
        <v xml:space="preserve"> </v>
      </c>
      <c r="R1196" s="339" t="str">
        <f t="shared" si="1317"/>
        <v/>
      </c>
      <c r="S1196" s="340" t="str">
        <f t="shared" si="1370"/>
        <v/>
      </c>
      <c r="T1196" s="341" t="str">
        <f t="shared" si="1318"/>
        <v/>
      </c>
      <c r="U1196" s="341" t="str">
        <f t="shared" si="1319"/>
        <v/>
      </c>
      <c r="V1196" s="341" t="str">
        <f t="shared" si="1320"/>
        <v/>
      </c>
      <c r="W1196" s="341" t="str">
        <f t="shared" si="1321"/>
        <v/>
      </c>
      <c r="X1196" s="340" t="str">
        <f t="shared" si="1371"/>
        <v/>
      </c>
      <c r="Y1196" s="342" t="str">
        <f t="shared" si="1372"/>
        <v/>
      </c>
      <c r="Z1196" s="343" t="str">
        <f t="shared" si="1373"/>
        <v/>
      </c>
      <c r="AA1196" s="344" t="str">
        <f t="shared" si="1374"/>
        <v/>
      </c>
      <c r="AB1196" s="345" t="str">
        <f t="shared" si="1322"/>
        <v/>
      </c>
      <c r="AC1196" s="346" t="str">
        <f t="shared" si="1323"/>
        <v/>
      </c>
      <c r="AD1196" s="346" t="str">
        <f t="shared" si="1324"/>
        <v/>
      </c>
      <c r="AE1196" s="344" t="str">
        <f t="shared" si="1375"/>
        <v/>
      </c>
      <c r="AF1196" s="346" t="str">
        <f t="shared" si="1325"/>
        <v/>
      </c>
      <c r="AG1196" s="344" t="str">
        <f t="shared" si="1376"/>
        <v/>
      </c>
      <c r="AH1196" s="344" t="str">
        <f t="shared" si="1377"/>
        <v/>
      </c>
      <c r="AI1196" s="344" t="str">
        <f t="shared" si="1378"/>
        <v/>
      </c>
      <c r="AJ1196" s="346" t="str">
        <f t="shared" si="1379"/>
        <v/>
      </c>
      <c r="AK1196" s="346" t="str">
        <f t="shared" si="1380"/>
        <v/>
      </c>
      <c r="AL1196" s="347" t="str">
        <f t="shared" si="1381"/>
        <v/>
      </c>
      <c r="AM1196" s="141"/>
      <c r="AN1196" s="141"/>
      <c r="AO1196" s="142"/>
      <c r="AP1196" s="58">
        <f t="shared" si="1326"/>
        <v>0</v>
      </c>
      <c r="AQ1196" s="318">
        <f>SUM(AP$10:AP1196)</f>
        <v>0</v>
      </c>
      <c r="AR1196" s="143">
        <f t="shared" si="1384"/>
        <v>0.1</v>
      </c>
      <c r="AS1196" s="144" t="str">
        <f t="shared" si="1327"/>
        <v/>
      </c>
      <c r="AT1196" s="144" t="str">
        <f t="shared" si="1354"/>
        <v/>
      </c>
      <c r="AU1196" s="145"/>
      <c r="AV1196" s="58">
        <f t="shared" si="1385"/>
        <v>0</v>
      </c>
      <c r="AW1196" s="318">
        <f>SUM(AV$10:AV1196)</f>
        <v>0</v>
      </c>
      <c r="AX1196" s="319">
        <f t="shared" si="1386"/>
        <v>0.1</v>
      </c>
      <c r="AY1196" s="144" t="str">
        <f t="shared" si="1368"/>
        <v/>
      </c>
      <c r="AZ1196" s="144" t="str">
        <f t="shared" si="1369"/>
        <v/>
      </c>
      <c r="BA1196" s="144"/>
      <c r="BB1196" s="146" t="str">
        <f t="shared" si="1328"/>
        <v/>
      </c>
      <c r="BC1196" s="66" t="str">
        <f t="shared" si="1367"/>
        <v/>
      </c>
      <c r="BD1196" s="195" t="str">
        <f t="shared" si="1329"/>
        <v/>
      </c>
      <c r="BF1196" s="283"/>
      <c r="BG1196" s="286" t="str">
        <f t="shared" si="1330"/>
        <v/>
      </c>
      <c r="BY1196" s="211" t="str">
        <f t="shared" si="1331"/>
        <v/>
      </c>
      <c r="BZ1196" s="150" t="str">
        <f t="shared" si="1332"/>
        <v/>
      </c>
      <c r="CB1196" s="54" t="str">
        <f t="shared" si="1366"/>
        <v/>
      </c>
      <c r="CD1196" s="54" t="str">
        <f t="shared" si="1333"/>
        <v/>
      </c>
      <c r="CF1196" s="54" t="str">
        <f t="shared" si="1334"/>
        <v/>
      </c>
      <c r="CH1196" s="150" t="str">
        <f t="shared" si="1335"/>
        <v/>
      </c>
      <c r="CI1196" s="290"/>
      <c r="CJ1196" s="150" t="str">
        <f t="shared" si="1336"/>
        <v/>
      </c>
      <c r="CK1196" s="290"/>
      <c r="CL1196" s="54" t="str">
        <f t="shared" si="1355"/>
        <v/>
      </c>
      <c r="CM1196" s="290"/>
      <c r="CN1196" s="150" t="str">
        <f t="shared" si="1337"/>
        <v/>
      </c>
      <c r="CO1196" s="290"/>
      <c r="CP1196" s="150" t="str">
        <f t="shared" si="1338"/>
        <v/>
      </c>
      <c r="CQ1196" s="290"/>
      <c r="CR1196" s="150" t="str">
        <f t="shared" si="1339"/>
        <v/>
      </c>
      <c r="CS1196" s="290"/>
      <c r="CT1196" s="150" t="str">
        <f t="shared" si="1340"/>
        <v/>
      </c>
      <c r="CU1196" s="150"/>
      <c r="CV1196" s="150" t="str">
        <f t="shared" si="1341"/>
        <v/>
      </c>
      <c r="CW1196" s="94"/>
      <c r="CX1196" s="151" t="str">
        <f t="shared" si="1382"/>
        <v/>
      </c>
      <c r="CY1196" s="151" t="str">
        <f t="shared" si="1383"/>
        <v/>
      </c>
      <c r="CZ1196" s="152"/>
      <c r="DA1196" s="373" t="str">
        <f t="shared" si="1356"/>
        <v/>
      </c>
      <c r="DC1196" s="153">
        <f t="shared" si="1342"/>
        <v>0</v>
      </c>
      <c r="DD1196" s="153">
        <f t="shared" si="1343"/>
        <v>0</v>
      </c>
      <c r="DE1196" s="153">
        <f t="shared" si="1344"/>
        <v>0</v>
      </c>
      <c r="DF1196" s="158">
        <f t="shared" si="1345"/>
        <v>-4.7000000000000002E-3</v>
      </c>
      <c r="DG1196" s="159">
        <f t="shared" si="1357"/>
        <v>-1.1703000000000001</v>
      </c>
      <c r="DH1196" s="158">
        <f t="shared" si="1346"/>
        <v>3.1999999999999997E-3</v>
      </c>
      <c r="DI1196" s="159">
        <f t="shared" si="1358"/>
        <v>0.79679999999999995</v>
      </c>
      <c r="DJ1196" s="158">
        <f t="shared" si="1347"/>
        <v>-2.7000000000000001E-3</v>
      </c>
      <c r="DK1196" s="159">
        <f t="shared" si="1359"/>
        <v>-0.67230000000000001</v>
      </c>
      <c r="DL1196" s="158">
        <f t="shared" si="1348"/>
        <v>1.1999999999999999E-3</v>
      </c>
      <c r="DM1196" s="159">
        <f t="shared" si="1360"/>
        <v>0.29879999999999995</v>
      </c>
      <c r="DN1196" s="158">
        <f t="shared" si="1349"/>
        <v>1.46E-2</v>
      </c>
      <c r="DO1196" s="159">
        <f t="shared" si="1361"/>
        <v>3.6354000000000002</v>
      </c>
      <c r="DP1196" s="158">
        <f t="shared" si="1350"/>
        <v>-1.2999999999999999E-2</v>
      </c>
      <c r="DQ1196" s="159">
        <f t="shared" si="1362"/>
        <v>-3.2369999999999997</v>
      </c>
      <c r="DR1196" s="158">
        <f t="shared" si="1351"/>
        <v>-6.7000000000000002E-3</v>
      </c>
      <c r="DS1196" s="159">
        <f t="shared" si="1363"/>
        <v>-1.6683000000000001</v>
      </c>
      <c r="DT1196" s="158">
        <f t="shared" si="1352"/>
        <v>-1.2999999999999999E-2</v>
      </c>
      <c r="DU1196" s="159">
        <f t="shared" si="1364"/>
        <v>-3.2369999999999997</v>
      </c>
      <c r="DV1196" s="158">
        <f t="shared" si="1353"/>
        <v>-6.7000000000000002E-3</v>
      </c>
      <c r="DW1196" s="160">
        <f t="shared" si="1365"/>
        <v>-1.6683000000000001</v>
      </c>
    </row>
    <row r="1197" spans="1:127" ht="24.95" customHeight="1" x14ac:dyDescent="0.2">
      <c r="A1197" s="272">
        <v>1188</v>
      </c>
      <c r="B1197" s="336"/>
      <c r="C1197" s="332"/>
      <c r="D1197" s="333"/>
      <c r="E1197" s="334"/>
      <c r="F1197" s="335"/>
      <c r="G1197" s="334"/>
      <c r="H1197" s="371"/>
      <c r="I1197" s="334"/>
      <c r="J1197" s="334"/>
      <c r="K1197" s="334"/>
      <c r="L1197" s="334"/>
      <c r="M1197" s="334"/>
      <c r="N1197" s="334"/>
      <c r="O1197" s="337"/>
      <c r="P1197" s="337"/>
      <c r="Q1197" s="338" t="str">
        <f t="shared" si="1316"/>
        <v xml:space="preserve"> </v>
      </c>
      <c r="R1197" s="339" t="str">
        <f t="shared" si="1317"/>
        <v/>
      </c>
      <c r="S1197" s="340" t="str">
        <f t="shared" si="1370"/>
        <v/>
      </c>
      <c r="T1197" s="341" t="str">
        <f t="shared" si="1318"/>
        <v/>
      </c>
      <c r="U1197" s="341" t="str">
        <f t="shared" si="1319"/>
        <v/>
      </c>
      <c r="V1197" s="341" t="str">
        <f t="shared" si="1320"/>
        <v/>
      </c>
      <c r="W1197" s="341" t="str">
        <f t="shared" si="1321"/>
        <v/>
      </c>
      <c r="X1197" s="340" t="str">
        <f t="shared" si="1371"/>
        <v/>
      </c>
      <c r="Y1197" s="342" t="str">
        <f t="shared" si="1372"/>
        <v/>
      </c>
      <c r="Z1197" s="343" t="str">
        <f t="shared" si="1373"/>
        <v/>
      </c>
      <c r="AA1197" s="344" t="str">
        <f t="shared" si="1374"/>
        <v/>
      </c>
      <c r="AB1197" s="345" t="str">
        <f t="shared" si="1322"/>
        <v/>
      </c>
      <c r="AC1197" s="346" t="str">
        <f t="shared" si="1323"/>
        <v/>
      </c>
      <c r="AD1197" s="346" t="str">
        <f t="shared" si="1324"/>
        <v/>
      </c>
      <c r="AE1197" s="344" t="str">
        <f t="shared" si="1375"/>
        <v/>
      </c>
      <c r="AF1197" s="346" t="str">
        <f t="shared" si="1325"/>
        <v/>
      </c>
      <c r="AG1197" s="344" t="str">
        <f t="shared" si="1376"/>
        <v/>
      </c>
      <c r="AH1197" s="344" t="str">
        <f t="shared" si="1377"/>
        <v/>
      </c>
      <c r="AI1197" s="344" t="str">
        <f t="shared" si="1378"/>
        <v/>
      </c>
      <c r="AJ1197" s="346" t="str">
        <f t="shared" si="1379"/>
        <v/>
      </c>
      <c r="AK1197" s="346" t="str">
        <f t="shared" si="1380"/>
        <v/>
      </c>
      <c r="AL1197" s="347" t="str">
        <f t="shared" si="1381"/>
        <v/>
      </c>
      <c r="AM1197" s="141"/>
      <c r="AN1197" s="141"/>
      <c r="AO1197" s="142"/>
      <c r="AP1197" s="58">
        <f t="shared" si="1326"/>
        <v>0</v>
      </c>
      <c r="AQ1197" s="318">
        <f>SUM(AP$10:AP1197)</f>
        <v>0</v>
      </c>
      <c r="AR1197" s="143">
        <f t="shared" si="1384"/>
        <v>0.1</v>
      </c>
      <c r="AS1197" s="144" t="str">
        <f t="shared" si="1327"/>
        <v/>
      </c>
      <c r="AT1197" s="144" t="str">
        <f t="shared" si="1354"/>
        <v/>
      </c>
      <c r="AU1197" s="145"/>
      <c r="AV1197" s="58">
        <f t="shared" si="1385"/>
        <v>0</v>
      </c>
      <c r="AW1197" s="318">
        <f>SUM(AV$10:AV1197)</f>
        <v>0</v>
      </c>
      <c r="AX1197" s="319">
        <f t="shared" si="1386"/>
        <v>0.1</v>
      </c>
      <c r="AY1197" s="144" t="str">
        <f t="shared" si="1368"/>
        <v/>
      </c>
      <c r="AZ1197" s="144" t="str">
        <f t="shared" si="1369"/>
        <v/>
      </c>
      <c r="BA1197" s="144"/>
      <c r="BB1197" s="146" t="str">
        <f t="shared" si="1328"/>
        <v/>
      </c>
      <c r="BC1197" s="66" t="str">
        <f t="shared" si="1367"/>
        <v/>
      </c>
      <c r="BD1197" s="195" t="str">
        <f t="shared" si="1329"/>
        <v/>
      </c>
      <c r="BF1197" s="283"/>
      <c r="BG1197" s="286" t="str">
        <f t="shared" si="1330"/>
        <v/>
      </c>
      <c r="BY1197" s="211" t="str">
        <f t="shared" si="1331"/>
        <v/>
      </c>
      <c r="BZ1197" s="150" t="str">
        <f t="shared" si="1332"/>
        <v/>
      </c>
      <c r="CB1197" s="54" t="str">
        <f t="shared" si="1366"/>
        <v/>
      </c>
      <c r="CD1197" s="54" t="str">
        <f t="shared" si="1333"/>
        <v/>
      </c>
      <c r="CF1197" s="54" t="str">
        <f t="shared" si="1334"/>
        <v/>
      </c>
      <c r="CH1197" s="150" t="str">
        <f t="shared" si="1335"/>
        <v/>
      </c>
      <c r="CI1197" s="290"/>
      <c r="CJ1197" s="150" t="str">
        <f t="shared" si="1336"/>
        <v/>
      </c>
      <c r="CK1197" s="290"/>
      <c r="CL1197" s="54" t="str">
        <f t="shared" si="1355"/>
        <v/>
      </c>
      <c r="CM1197" s="290"/>
      <c r="CN1197" s="150" t="str">
        <f t="shared" si="1337"/>
        <v/>
      </c>
      <c r="CO1197" s="290"/>
      <c r="CP1197" s="150" t="str">
        <f t="shared" si="1338"/>
        <v/>
      </c>
      <c r="CQ1197" s="290"/>
      <c r="CR1197" s="150" t="str">
        <f t="shared" si="1339"/>
        <v/>
      </c>
      <c r="CS1197" s="290"/>
      <c r="CT1197" s="150" t="str">
        <f t="shared" si="1340"/>
        <v/>
      </c>
      <c r="CU1197" s="150"/>
      <c r="CV1197" s="150" t="str">
        <f t="shared" si="1341"/>
        <v/>
      </c>
      <c r="CW1197" s="94"/>
      <c r="CX1197" s="151" t="str">
        <f t="shared" si="1382"/>
        <v/>
      </c>
      <c r="CY1197" s="151" t="str">
        <f t="shared" si="1383"/>
        <v/>
      </c>
      <c r="CZ1197" s="152"/>
      <c r="DA1197" s="373" t="str">
        <f t="shared" si="1356"/>
        <v/>
      </c>
      <c r="DC1197" s="153">
        <f t="shared" si="1342"/>
        <v>0</v>
      </c>
      <c r="DD1197" s="153">
        <f t="shared" si="1343"/>
        <v>0</v>
      </c>
      <c r="DE1197" s="153">
        <f t="shared" si="1344"/>
        <v>0</v>
      </c>
      <c r="DF1197" s="158">
        <f t="shared" si="1345"/>
        <v>-4.7000000000000002E-3</v>
      </c>
      <c r="DG1197" s="159">
        <f t="shared" si="1357"/>
        <v>-1.1703000000000001</v>
      </c>
      <c r="DH1197" s="158">
        <f t="shared" si="1346"/>
        <v>3.1999999999999997E-3</v>
      </c>
      <c r="DI1197" s="159">
        <f t="shared" si="1358"/>
        <v>0.79679999999999995</v>
      </c>
      <c r="DJ1197" s="158">
        <f t="shared" si="1347"/>
        <v>-2.7000000000000001E-3</v>
      </c>
      <c r="DK1197" s="159">
        <f t="shared" si="1359"/>
        <v>-0.67230000000000001</v>
      </c>
      <c r="DL1197" s="158">
        <f t="shared" si="1348"/>
        <v>1.1999999999999999E-3</v>
      </c>
      <c r="DM1197" s="159">
        <f t="shared" si="1360"/>
        <v>0.29879999999999995</v>
      </c>
      <c r="DN1197" s="158">
        <f t="shared" si="1349"/>
        <v>1.46E-2</v>
      </c>
      <c r="DO1197" s="159">
        <f t="shared" si="1361"/>
        <v>3.6354000000000002</v>
      </c>
      <c r="DP1197" s="158">
        <f t="shared" si="1350"/>
        <v>-1.2999999999999999E-2</v>
      </c>
      <c r="DQ1197" s="159">
        <f t="shared" si="1362"/>
        <v>-3.2369999999999997</v>
      </c>
      <c r="DR1197" s="158">
        <f t="shared" si="1351"/>
        <v>-6.7000000000000002E-3</v>
      </c>
      <c r="DS1197" s="159">
        <f t="shared" si="1363"/>
        <v>-1.6683000000000001</v>
      </c>
      <c r="DT1197" s="158">
        <f t="shared" si="1352"/>
        <v>-1.2999999999999999E-2</v>
      </c>
      <c r="DU1197" s="159">
        <f t="shared" si="1364"/>
        <v>-3.2369999999999997</v>
      </c>
      <c r="DV1197" s="158">
        <f t="shared" si="1353"/>
        <v>-6.7000000000000002E-3</v>
      </c>
      <c r="DW1197" s="160">
        <f t="shared" si="1365"/>
        <v>-1.6683000000000001</v>
      </c>
    </row>
    <row r="1198" spans="1:127" ht="24.95" customHeight="1" x14ac:dyDescent="0.2">
      <c r="A1198" s="272">
        <v>1189</v>
      </c>
      <c r="B1198" s="336"/>
      <c r="C1198" s="332"/>
      <c r="D1198" s="333"/>
      <c r="E1198" s="334"/>
      <c r="F1198" s="335"/>
      <c r="G1198" s="334"/>
      <c r="H1198" s="371"/>
      <c r="I1198" s="334"/>
      <c r="J1198" s="334"/>
      <c r="K1198" s="334"/>
      <c r="L1198" s="334"/>
      <c r="M1198" s="334"/>
      <c r="N1198" s="334"/>
      <c r="O1198" s="337"/>
      <c r="P1198" s="337"/>
      <c r="Q1198" s="338" t="str">
        <f t="shared" si="1316"/>
        <v xml:space="preserve"> </v>
      </c>
      <c r="R1198" s="339" t="str">
        <f t="shared" si="1317"/>
        <v/>
      </c>
      <c r="S1198" s="340" t="str">
        <f t="shared" si="1370"/>
        <v/>
      </c>
      <c r="T1198" s="341" t="str">
        <f t="shared" si="1318"/>
        <v/>
      </c>
      <c r="U1198" s="341" t="str">
        <f t="shared" si="1319"/>
        <v/>
      </c>
      <c r="V1198" s="341" t="str">
        <f t="shared" si="1320"/>
        <v/>
      </c>
      <c r="W1198" s="341" t="str">
        <f t="shared" si="1321"/>
        <v/>
      </c>
      <c r="X1198" s="340" t="str">
        <f t="shared" si="1371"/>
        <v/>
      </c>
      <c r="Y1198" s="342" t="str">
        <f t="shared" si="1372"/>
        <v/>
      </c>
      <c r="Z1198" s="343" t="str">
        <f t="shared" si="1373"/>
        <v/>
      </c>
      <c r="AA1198" s="344" t="str">
        <f t="shared" si="1374"/>
        <v/>
      </c>
      <c r="AB1198" s="345" t="str">
        <f t="shared" si="1322"/>
        <v/>
      </c>
      <c r="AC1198" s="346" t="str">
        <f t="shared" si="1323"/>
        <v/>
      </c>
      <c r="AD1198" s="346" t="str">
        <f t="shared" si="1324"/>
        <v/>
      </c>
      <c r="AE1198" s="344" t="str">
        <f t="shared" si="1375"/>
        <v/>
      </c>
      <c r="AF1198" s="346" t="str">
        <f t="shared" si="1325"/>
        <v/>
      </c>
      <c r="AG1198" s="344" t="str">
        <f t="shared" si="1376"/>
        <v/>
      </c>
      <c r="AH1198" s="344" t="str">
        <f t="shared" si="1377"/>
        <v/>
      </c>
      <c r="AI1198" s="344" t="str">
        <f t="shared" si="1378"/>
        <v/>
      </c>
      <c r="AJ1198" s="346" t="str">
        <f t="shared" si="1379"/>
        <v/>
      </c>
      <c r="AK1198" s="346" t="str">
        <f t="shared" si="1380"/>
        <v/>
      </c>
      <c r="AL1198" s="347" t="str">
        <f t="shared" si="1381"/>
        <v/>
      </c>
      <c r="AM1198" s="141"/>
      <c r="AN1198" s="141"/>
      <c r="AO1198" s="142"/>
      <c r="AP1198" s="58">
        <f t="shared" si="1326"/>
        <v>0</v>
      </c>
      <c r="AQ1198" s="318">
        <f>SUM(AP$10:AP1198)</f>
        <v>0</v>
      </c>
      <c r="AR1198" s="143">
        <f t="shared" si="1384"/>
        <v>0.1</v>
      </c>
      <c r="AS1198" s="144" t="str">
        <f t="shared" si="1327"/>
        <v/>
      </c>
      <c r="AT1198" s="144" t="str">
        <f t="shared" si="1354"/>
        <v/>
      </c>
      <c r="AU1198" s="145"/>
      <c r="AV1198" s="58">
        <f t="shared" si="1385"/>
        <v>0</v>
      </c>
      <c r="AW1198" s="318">
        <f>SUM(AV$10:AV1198)</f>
        <v>0</v>
      </c>
      <c r="AX1198" s="319">
        <f t="shared" si="1386"/>
        <v>0.1</v>
      </c>
      <c r="AY1198" s="144" t="str">
        <f t="shared" si="1368"/>
        <v/>
      </c>
      <c r="AZ1198" s="144" t="str">
        <f t="shared" si="1369"/>
        <v/>
      </c>
      <c r="BA1198" s="144"/>
      <c r="BB1198" s="146" t="str">
        <f t="shared" si="1328"/>
        <v/>
      </c>
      <c r="BC1198" s="66" t="str">
        <f t="shared" si="1367"/>
        <v/>
      </c>
      <c r="BD1198" s="195" t="str">
        <f t="shared" si="1329"/>
        <v/>
      </c>
      <c r="BF1198" s="283"/>
      <c r="BG1198" s="286" t="str">
        <f t="shared" si="1330"/>
        <v/>
      </c>
      <c r="BY1198" s="211" t="str">
        <f t="shared" si="1331"/>
        <v/>
      </c>
      <c r="BZ1198" s="150" t="str">
        <f t="shared" si="1332"/>
        <v/>
      </c>
      <c r="CB1198" s="54" t="str">
        <f t="shared" si="1366"/>
        <v/>
      </c>
      <c r="CD1198" s="54" t="str">
        <f t="shared" si="1333"/>
        <v/>
      </c>
      <c r="CF1198" s="54" t="str">
        <f t="shared" si="1334"/>
        <v/>
      </c>
      <c r="CH1198" s="150" t="str">
        <f t="shared" si="1335"/>
        <v/>
      </c>
      <c r="CI1198" s="290"/>
      <c r="CJ1198" s="150" t="str">
        <f t="shared" si="1336"/>
        <v/>
      </c>
      <c r="CK1198" s="290"/>
      <c r="CL1198" s="54" t="str">
        <f t="shared" si="1355"/>
        <v/>
      </c>
      <c r="CM1198" s="290"/>
      <c r="CN1198" s="150" t="str">
        <f t="shared" si="1337"/>
        <v/>
      </c>
      <c r="CO1198" s="290"/>
      <c r="CP1198" s="150" t="str">
        <f t="shared" si="1338"/>
        <v/>
      </c>
      <c r="CQ1198" s="290"/>
      <c r="CR1198" s="150" t="str">
        <f t="shared" si="1339"/>
        <v/>
      </c>
      <c r="CS1198" s="290"/>
      <c r="CT1198" s="150" t="str">
        <f t="shared" si="1340"/>
        <v/>
      </c>
      <c r="CU1198" s="150"/>
      <c r="CV1198" s="150" t="str">
        <f t="shared" si="1341"/>
        <v/>
      </c>
      <c r="CW1198" s="94"/>
      <c r="CX1198" s="151" t="str">
        <f t="shared" si="1382"/>
        <v/>
      </c>
      <c r="CY1198" s="151" t="str">
        <f t="shared" si="1383"/>
        <v/>
      </c>
      <c r="CZ1198" s="152"/>
      <c r="DA1198" s="373" t="str">
        <f t="shared" si="1356"/>
        <v/>
      </c>
      <c r="DC1198" s="153">
        <f t="shared" si="1342"/>
        <v>0</v>
      </c>
      <c r="DD1198" s="153">
        <f t="shared" si="1343"/>
        <v>0</v>
      </c>
      <c r="DE1198" s="153">
        <f t="shared" si="1344"/>
        <v>0</v>
      </c>
      <c r="DF1198" s="158">
        <f t="shared" si="1345"/>
        <v>-4.7000000000000002E-3</v>
      </c>
      <c r="DG1198" s="159">
        <f t="shared" si="1357"/>
        <v>-1.1703000000000001</v>
      </c>
      <c r="DH1198" s="158">
        <f t="shared" si="1346"/>
        <v>3.1999999999999997E-3</v>
      </c>
      <c r="DI1198" s="159">
        <f t="shared" si="1358"/>
        <v>0.79679999999999995</v>
      </c>
      <c r="DJ1198" s="158">
        <f t="shared" si="1347"/>
        <v>-2.7000000000000001E-3</v>
      </c>
      <c r="DK1198" s="159">
        <f t="shared" si="1359"/>
        <v>-0.67230000000000001</v>
      </c>
      <c r="DL1198" s="158">
        <f t="shared" si="1348"/>
        <v>1.1999999999999999E-3</v>
      </c>
      <c r="DM1198" s="159">
        <f t="shared" si="1360"/>
        <v>0.29879999999999995</v>
      </c>
      <c r="DN1198" s="158">
        <f t="shared" si="1349"/>
        <v>1.46E-2</v>
      </c>
      <c r="DO1198" s="159">
        <f t="shared" si="1361"/>
        <v>3.6354000000000002</v>
      </c>
      <c r="DP1198" s="158">
        <f t="shared" si="1350"/>
        <v>-1.2999999999999999E-2</v>
      </c>
      <c r="DQ1198" s="159">
        <f t="shared" si="1362"/>
        <v>-3.2369999999999997</v>
      </c>
      <c r="DR1198" s="158">
        <f t="shared" si="1351"/>
        <v>-6.7000000000000002E-3</v>
      </c>
      <c r="DS1198" s="159">
        <f t="shared" si="1363"/>
        <v>-1.6683000000000001</v>
      </c>
      <c r="DT1198" s="158">
        <f t="shared" si="1352"/>
        <v>-1.2999999999999999E-2</v>
      </c>
      <c r="DU1198" s="159">
        <f t="shared" si="1364"/>
        <v>-3.2369999999999997</v>
      </c>
      <c r="DV1198" s="158">
        <f t="shared" si="1353"/>
        <v>-6.7000000000000002E-3</v>
      </c>
      <c r="DW1198" s="160">
        <f t="shared" si="1365"/>
        <v>-1.6683000000000001</v>
      </c>
    </row>
    <row r="1199" spans="1:127" ht="24.95" customHeight="1" x14ac:dyDescent="0.2">
      <c r="A1199" s="272">
        <v>1190</v>
      </c>
      <c r="B1199" s="336"/>
      <c r="C1199" s="332"/>
      <c r="D1199" s="333"/>
      <c r="E1199" s="334"/>
      <c r="F1199" s="335"/>
      <c r="G1199" s="334"/>
      <c r="H1199" s="371"/>
      <c r="I1199" s="334"/>
      <c r="J1199" s="334"/>
      <c r="K1199" s="334"/>
      <c r="L1199" s="334"/>
      <c r="M1199" s="334"/>
      <c r="N1199" s="334"/>
      <c r="O1199" s="337"/>
      <c r="P1199" s="337"/>
      <c r="Q1199" s="338" t="str">
        <f t="shared" si="1316"/>
        <v xml:space="preserve"> </v>
      </c>
      <c r="R1199" s="339" t="str">
        <f t="shared" si="1317"/>
        <v/>
      </c>
      <c r="S1199" s="340" t="str">
        <f t="shared" si="1370"/>
        <v/>
      </c>
      <c r="T1199" s="341" t="str">
        <f t="shared" si="1318"/>
        <v/>
      </c>
      <c r="U1199" s="341" t="str">
        <f t="shared" si="1319"/>
        <v/>
      </c>
      <c r="V1199" s="341" t="str">
        <f t="shared" si="1320"/>
        <v/>
      </c>
      <c r="W1199" s="341" t="str">
        <f t="shared" si="1321"/>
        <v/>
      </c>
      <c r="X1199" s="340" t="str">
        <f t="shared" si="1371"/>
        <v/>
      </c>
      <c r="Y1199" s="342" t="str">
        <f t="shared" si="1372"/>
        <v/>
      </c>
      <c r="Z1199" s="343" t="str">
        <f t="shared" si="1373"/>
        <v/>
      </c>
      <c r="AA1199" s="344" t="str">
        <f t="shared" si="1374"/>
        <v/>
      </c>
      <c r="AB1199" s="345" t="str">
        <f t="shared" si="1322"/>
        <v/>
      </c>
      <c r="AC1199" s="346" t="str">
        <f t="shared" si="1323"/>
        <v/>
      </c>
      <c r="AD1199" s="346" t="str">
        <f t="shared" si="1324"/>
        <v/>
      </c>
      <c r="AE1199" s="344" t="str">
        <f t="shared" si="1375"/>
        <v/>
      </c>
      <c r="AF1199" s="346" t="str">
        <f t="shared" si="1325"/>
        <v/>
      </c>
      <c r="AG1199" s="344" t="str">
        <f t="shared" si="1376"/>
        <v/>
      </c>
      <c r="AH1199" s="344" t="str">
        <f t="shared" si="1377"/>
        <v/>
      </c>
      <c r="AI1199" s="344" t="str">
        <f t="shared" si="1378"/>
        <v/>
      </c>
      <c r="AJ1199" s="346" t="str">
        <f t="shared" si="1379"/>
        <v/>
      </c>
      <c r="AK1199" s="346" t="str">
        <f t="shared" si="1380"/>
        <v/>
      </c>
      <c r="AL1199" s="347" t="str">
        <f t="shared" si="1381"/>
        <v/>
      </c>
      <c r="AM1199" s="141"/>
      <c r="AN1199" s="141"/>
      <c r="AO1199" s="142"/>
      <c r="AP1199" s="58">
        <f t="shared" si="1326"/>
        <v>0</v>
      </c>
      <c r="AQ1199" s="318">
        <f>SUM(AP$10:AP1199)</f>
        <v>0</v>
      </c>
      <c r="AR1199" s="143">
        <f t="shared" si="1384"/>
        <v>0.1</v>
      </c>
      <c r="AS1199" s="144" t="str">
        <f t="shared" si="1327"/>
        <v/>
      </c>
      <c r="AT1199" s="144" t="str">
        <f t="shared" si="1354"/>
        <v/>
      </c>
      <c r="AU1199" s="145"/>
      <c r="AV1199" s="58">
        <f t="shared" si="1385"/>
        <v>0</v>
      </c>
      <c r="AW1199" s="318">
        <f>SUM(AV$10:AV1199)</f>
        <v>0</v>
      </c>
      <c r="AX1199" s="319">
        <f t="shared" si="1386"/>
        <v>0.1</v>
      </c>
      <c r="AY1199" s="144" t="str">
        <f t="shared" si="1368"/>
        <v/>
      </c>
      <c r="AZ1199" s="144" t="str">
        <f t="shared" si="1369"/>
        <v/>
      </c>
      <c r="BA1199" s="144"/>
      <c r="BB1199" s="146" t="str">
        <f t="shared" si="1328"/>
        <v/>
      </c>
      <c r="BC1199" s="66" t="str">
        <f t="shared" si="1367"/>
        <v/>
      </c>
      <c r="BD1199" s="195" t="str">
        <f t="shared" si="1329"/>
        <v/>
      </c>
      <c r="BF1199" s="283"/>
      <c r="BG1199" s="286" t="str">
        <f t="shared" si="1330"/>
        <v/>
      </c>
      <c r="BY1199" s="211" t="str">
        <f t="shared" si="1331"/>
        <v/>
      </c>
      <c r="BZ1199" s="150" t="str">
        <f t="shared" si="1332"/>
        <v/>
      </c>
      <c r="CB1199" s="54" t="str">
        <f t="shared" si="1366"/>
        <v/>
      </c>
      <c r="CD1199" s="54" t="str">
        <f t="shared" si="1333"/>
        <v/>
      </c>
      <c r="CF1199" s="54" t="str">
        <f t="shared" si="1334"/>
        <v/>
      </c>
      <c r="CH1199" s="150" t="str">
        <f t="shared" si="1335"/>
        <v/>
      </c>
      <c r="CI1199" s="290"/>
      <c r="CJ1199" s="150" t="str">
        <f t="shared" si="1336"/>
        <v/>
      </c>
      <c r="CK1199" s="290"/>
      <c r="CL1199" s="54" t="str">
        <f t="shared" si="1355"/>
        <v/>
      </c>
      <c r="CM1199" s="290"/>
      <c r="CN1199" s="150" t="str">
        <f t="shared" si="1337"/>
        <v/>
      </c>
      <c r="CO1199" s="290"/>
      <c r="CP1199" s="150" t="str">
        <f t="shared" si="1338"/>
        <v/>
      </c>
      <c r="CQ1199" s="290"/>
      <c r="CR1199" s="150" t="str">
        <f t="shared" si="1339"/>
        <v/>
      </c>
      <c r="CS1199" s="290"/>
      <c r="CT1199" s="150" t="str">
        <f t="shared" si="1340"/>
        <v/>
      </c>
      <c r="CU1199" s="150"/>
      <c r="CV1199" s="150" t="str">
        <f t="shared" si="1341"/>
        <v/>
      </c>
      <c r="CW1199" s="94"/>
      <c r="CX1199" s="151" t="str">
        <f t="shared" si="1382"/>
        <v/>
      </c>
      <c r="CY1199" s="151" t="str">
        <f t="shared" si="1383"/>
        <v/>
      </c>
      <c r="CZ1199" s="152"/>
      <c r="DA1199" s="373" t="str">
        <f t="shared" si="1356"/>
        <v/>
      </c>
      <c r="DC1199" s="153">
        <f t="shared" si="1342"/>
        <v>0</v>
      </c>
      <c r="DD1199" s="153">
        <f t="shared" si="1343"/>
        <v>0</v>
      </c>
      <c r="DE1199" s="153">
        <f t="shared" si="1344"/>
        <v>0</v>
      </c>
      <c r="DF1199" s="158">
        <f t="shared" si="1345"/>
        <v>-4.7000000000000002E-3</v>
      </c>
      <c r="DG1199" s="159">
        <f t="shared" si="1357"/>
        <v>-1.1703000000000001</v>
      </c>
      <c r="DH1199" s="158">
        <f t="shared" si="1346"/>
        <v>3.1999999999999997E-3</v>
      </c>
      <c r="DI1199" s="159">
        <f t="shared" si="1358"/>
        <v>0.79679999999999995</v>
      </c>
      <c r="DJ1199" s="158">
        <f t="shared" si="1347"/>
        <v>-2.7000000000000001E-3</v>
      </c>
      <c r="DK1199" s="159">
        <f t="shared" si="1359"/>
        <v>-0.67230000000000001</v>
      </c>
      <c r="DL1199" s="158">
        <f t="shared" si="1348"/>
        <v>1.1999999999999999E-3</v>
      </c>
      <c r="DM1199" s="159">
        <f t="shared" si="1360"/>
        <v>0.29879999999999995</v>
      </c>
      <c r="DN1199" s="158">
        <f t="shared" si="1349"/>
        <v>1.46E-2</v>
      </c>
      <c r="DO1199" s="159">
        <f t="shared" si="1361"/>
        <v>3.6354000000000002</v>
      </c>
      <c r="DP1199" s="158">
        <f t="shared" si="1350"/>
        <v>-1.2999999999999999E-2</v>
      </c>
      <c r="DQ1199" s="159">
        <f t="shared" si="1362"/>
        <v>-3.2369999999999997</v>
      </c>
      <c r="DR1199" s="158">
        <f t="shared" si="1351"/>
        <v>-6.7000000000000002E-3</v>
      </c>
      <c r="DS1199" s="159">
        <f t="shared" si="1363"/>
        <v>-1.6683000000000001</v>
      </c>
      <c r="DT1199" s="158">
        <f t="shared" si="1352"/>
        <v>-1.2999999999999999E-2</v>
      </c>
      <c r="DU1199" s="159">
        <f t="shared" si="1364"/>
        <v>-3.2369999999999997</v>
      </c>
      <c r="DV1199" s="158">
        <f t="shared" si="1353"/>
        <v>-6.7000000000000002E-3</v>
      </c>
      <c r="DW1199" s="160">
        <f t="shared" si="1365"/>
        <v>-1.6683000000000001</v>
      </c>
    </row>
    <row r="1200" spans="1:127" ht="24.95" customHeight="1" x14ac:dyDescent="0.2">
      <c r="A1200" s="272">
        <v>1191</v>
      </c>
      <c r="B1200" s="336"/>
      <c r="C1200" s="332"/>
      <c r="D1200" s="333"/>
      <c r="E1200" s="334"/>
      <c r="F1200" s="335"/>
      <c r="G1200" s="334"/>
      <c r="H1200" s="371"/>
      <c r="I1200" s="334"/>
      <c r="J1200" s="334"/>
      <c r="K1200" s="334"/>
      <c r="L1200" s="334"/>
      <c r="M1200" s="334"/>
      <c r="N1200" s="334"/>
      <c r="O1200" s="337"/>
      <c r="P1200" s="337"/>
      <c r="Q1200" s="338" t="str">
        <f t="shared" si="1316"/>
        <v xml:space="preserve"> </v>
      </c>
      <c r="R1200" s="339" t="str">
        <f t="shared" si="1317"/>
        <v/>
      </c>
      <c r="S1200" s="340" t="str">
        <f t="shared" si="1370"/>
        <v/>
      </c>
      <c r="T1200" s="341" t="str">
        <f t="shared" si="1318"/>
        <v/>
      </c>
      <c r="U1200" s="341" t="str">
        <f t="shared" si="1319"/>
        <v/>
      </c>
      <c r="V1200" s="341" t="str">
        <f t="shared" si="1320"/>
        <v/>
      </c>
      <c r="W1200" s="341" t="str">
        <f t="shared" si="1321"/>
        <v/>
      </c>
      <c r="X1200" s="340" t="str">
        <f t="shared" si="1371"/>
        <v/>
      </c>
      <c r="Y1200" s="342" t="str">
        <f t="shared" si="1372"/>
        <v/>
      </c>
      <c r="Z1200" s="343" t="str">
        <f t="shared" si="1373"/>
        <v/>
      </c>
      <c r="AA1200" s="344" t="str">
        <f t="shared" si="1374"/>
        <v/>
      </c>
      <c r="AB1200" s="345" t="str">
        <f t="shared" si="1322"/>
        <v/>
      </c>
      <c r="AC1200" s="346" t="str">
        <f t="shared" si="1323"/>
        <v/>
      </c>
      <c r="AD1200" s="346" t="str">
        <f t="shared" si="1324"/>
        <v/>
      </c>
      <c r="AE1200" s="344" t="str">
        <f t="shared" si="1375"/>
        <v/>
      </c>
      <c r="AF1200" s="346" t="str">
        <f t="shared" si="1325"/>
        <v/>
      </c>
      <c r="AG1200" s="344" t="str">
        <f t="shared" si="1376"/>
        <v/>
      </c>
      <c r="AH1200" s="344" t="str">
        <f t="shared" si="1377"/>
        <v/>
      </c>
      <c r="AI1200" s="344" t="str">
        <f t="shared" si="1378"/>
        <v/>
      </c>
      <c r="AJ1200" s="346" t="str">
        <f t="shared" si="1379"/>
        <v/>
      </c>
      <c r="AK1200" s="346" t="str">
        <f t="shared" si="1380"/>
        <v/>
      </c>
      <c r="AL1200" s="347" t="str">
        <f t="shared" si="1381"/>
        <v/>
      </c>
      <c r="AM1200" s="141"/>
      <c r="AN1200" s="141"/>
      <c r="AO1200" s="142"/>
      <c r="AP1200" s="58">
        <f t="shared" si="1326"/>
        <v>0</v>
      </c>
      <c r="AQ1200" s="318">
        <f>SUM(AP$10:AP1200)</f>
        <v>0</v>
      </c>
      <c r="AR1200" s="143">
        <f t="shared" si="1384"/>
        <v>0.1</v>
      </c>
      <c r="AS1200" s="144" t="str">
        <f t="shared" si="1327"/>
        <v/>
      </c>
      <c r="AT1200" s="144" t="str">
        <f t="shared" si="1354"/>
        <v/>
      </c>
      <c r="AU1200" s="145"/>
      <c r="AV1200" s="58">
        <f t="shared" si="1385"/>
        <v>0</v>
      </c>
      <c r="AW1200" s="318">
        <f>SUM(AV$10:AV1200)</f>
        <v>0</v>
      </c>
      <c r="AX1200" s="319">
        <f t="shared" si="1386"/>
        <v>0.1</v>
      </c>
      <c r="AY1200" s="144" t="str">
        <f t="shared" si="1368"/>
        <v/>
      </c>
      <c r="AZ1200" s="144" t="str">
        <f t="shared" si="1369"/>
        <v/>
      </c>
      <c r="BA1200" s="144"/>
      <c r="BB1200" s="146" t="str">
        <f t="shared" si="1328"/>
        <v/>
      </c>
      <c r="BC1200" s="66" t="str">
        <f t="shared" si="1367"/>
        <v/>
      </c>
      <c r="BD1200" s="195" t="str">
        <f t="shared" si="1329"/>
        <v/>
      </c>
      <c r="BF1200" s="283"/>
      <c r="BG1200" s="286" t="str">
        <f t="shared" si="1330"/>
        <v/>
      </c>
      <c r="BY1200" s="211" t="str">
        <f t="shared" si="1331"/>
        <v/>
      </c>
      <c r="BZ1200" s="150" t="str">
        <f t="shared" si="1332"/>
        <v/>
      </c>
      <c r="CB1200" s="54" t="str">
        <f t="shared" si="1366"/>
        <v/>
      </c>
      <c r="CD1200" s="54" t="str">
        <f t="shared" si="1333"/>
        <v/>
      </c>
      <c r="CF1200" s="54" t="str">
        <f t="shared" si="1334"/>
        <v/>
      </c>
      <c r="CH1200" s="150" t="str">
        <f t="shared" si="1335"/>
        <v/>
      </c>
      <c r="CI1200" s="290"/>
      <c r="CJ1200" s="150" t="str">
        <f t="shared" si="1336"/>
        <v/>
      </c>
      <c r="CK1200" s="290"/>
      <c r="CL1200" s="54" t="str">
        <f t="shared" si="1355"/>
        <v/>
      </c>
      <c r="CM1200" s="290"/>
      <c r="CN1200" s="150" t="str">
        <f t="shared" si="1337"/>
        <v/>
      </c>
      <c r="CO1200" s="290"/>
      <c r="CP1200" s="150" t="str">
        <f t="shared" si="1338"/>
        <v/>
      </c>
      <c r="CQ1200" s="290"/>
      <c r="CR1200" s="150" t="str">
        <f t="shared" si="1339"/>
        <v/>
      </c>
      <c r="CS1200" s="290"/>
      <c r="CT1200" s="150" t="str">
        <f t="shared" si="1340"/>
        <v/>
      </c>
      <c r="CU1200" s="150"/>
      <c r="CV1200" s="150" t="str">
        <f t="shared" si="1341"/>
        <v/>
      </c>
      <c r="CW1200" s="94"/>
      <c r="CX1200" s="151" t="str">
        <f t="shared" si="1382"/>
        <v/>
      </c>
      <c r="CY1200" s="151" t="str">
        <f t="shared" si="1383"/>
        <v/>
      </c>
      <c r="CZ1200" s="152"/>
      <c r="DA1200" s="373" t="str">
        <f t="shared" si="1356"/>
        <v/>
      </c>
      <c r="DC1200" s="153">
        <f t="shared" si="1342"/>
        <v>0</v>
      </c>
      <c r="DD1200" s="153">
        <f t="shared" si="1343"/>
        <v>0</v>
      </c>
      <c r="DE1200" s="153">
        <f t="shared" si="1344"/>
        <v>0</v>
      </c>
      <c r="DF1200" s="158">
        <f t="shared" si="1345"/>
        <v>-4.7000000000000002E-3</v>
      </c>
      <c r="DG1200" s="159">
        <f t="shared" si="1357"/>
        <v>-1.1703000000000001</v>
      </c>
      <c r="DH1200" s="158">
        <f t="shared" si="1346"/>
        <v>3.1999999999999997E-3</v>
      </c>
      <c r="DI1200" s="159">
        <f t="shared" si="1358"/>
        <v>0.79679999999999995</v>
      </c>
      <c r="DJ1200" s="158">
        <f t="shared" si="1347"/>
        <v>-2.7000000000000001E-3</v>
      </c>
      <c r="DK1200" s="159">
        <f t="shared" si="1359"/>
        <v>-0.67230000000000001</v>
      </c>
      <c r="DL1200" s="158">
        <f t="shared" si="1348"/>
        <v>1.1999999999999999E-3</v>
      </c>
      <c r="DM1200" s="159">
        <f t="shared" si="1360"/>
        <v>0.29879999999999995</v>
      </c>
      <c r="DN1200" s="158">
        <f t="shared" si="1349"/>
        <v>1.46E-2</v>
      </c>
      <c r="DO1200" s="159">
        <f t="shared" si="1361"/>
        <v>3.6354000000000002</v>
      </c>
      <c r="DP1200" s="158">
        <f t="shared" si="1350"/>
        <v>-1.2999999999999999E-2</v>
      </c>
      <c r="DQ1200" s="159">
        <f t="shared" si="1362"/>
        <v>-3.2369999999999997</v>
      </c>
      <c r="DR1200" s="158">
        <f t="shared" si="1351"/>
        <v>-6.7000000000000002E-3</v>
      </c>
      <c r="DS1200" s="159">
        <f t="shared" si="1363"/>
        <v>-1.6683000000000001</v>
      </c>
      <c r="DT1200" s="158">
        <f t="shared" si="1352"/>
        <v>-1.2999999999999999E-2</v>
      </c>
      <c r="DU1200" s="159">
        <f t="shared" si="1364"/>
        <v>-3.2369999999999997</v>
      </c>
      <c r="DV1200" s="158">
        <f t="shared" si="1353"/>
        <v>-6.7000000000000002E-3</v>
      </c>
      <c r="DW1200" s="160">
        <f t="shared" si="1365"/>
        <v>-1.6683000000000001</v>
      </c>
    </row>
    <row r="1201" spans="1:127" ht="24.95" customHeight="1" x14ac:dyDescent="0.2">
      <c r="A1201" s="272">
        <v>1192</v>
      </c>
      <c r="B1201" s="336"/>
      <c r="C1201" s="332"/>
      <c r="D1201" s="333"/>
      <c r="E1201" s="334"/>
      <c r="F1201" s="335"/>
      <c r="G1201" s="334"/>
      <c r="H1201" s="371"/>
      <c r="I1201" s="334"/>
      <c r="J1201" s="334"/>
      <c r="K1201" s="334"/>
      <c r="L1201" s="334"/>
      <c r="M1201" s="334"/>
      <c r="N1201" s="334"/>
      <c r="O1201" s="337"/>
      <c r="P1201" s="337"/>
      <c r="Q1201" s="338" t="str">
        <f t="shared" si="1316"/>
        <v xml:space="preserve"> </v>
      </c>
      <c r="R1201" s="339" t="str">
        <f t="shared" si="1317"/>
        <v/>
      </c>
      <c r="S1201" s="340" t="str">
        <f t="shared" si="1370"/>
        <v/>
      </c>
      <c r="T1201" s="341" t="str">
        <f t="shared" si="1318"/>
        <v/>
      </c>
      <c r="U1201" s="341" t="str">
        <f t="shared" si="1319"/>
        <v/>
      </c>
      <c r="V1201" s="341" t="str">
        <f t="shared" si="1320"/>
        <v/>
      </c>
      <c r="W1201" s="341" t="str">
        <f t="shared" si="1321"/>
        <v/>
      </c>
      <c r="X1201" s="340" t="str">
        <f t="shared" si="1371"/>
        <v/>
      </c>
      <c r="Y1201" s="342" t="str">
        <f t="shared" si="1372"/>
        <v/>
      </c>
      <c r="Z1201" s="343" t="str">
        <f t="shared" si="1373"/>
        <v/>
      </c>
      <c r="AA1201" s="344" t="str">
        <f t="shared" si="1374"/>
        <v/>
      </c>
      <c r="AB1201" s="345" t="str">
        <f t="shared" si="1322"/>
        <v/>
      </c>
      <c r="AC1201" s="346" t="str">
        <f t="shared" si="1323"/>
        <v/>
      </c>
      <c r="AD1201" s="346" t="str">
        <f t="shared" si="1324"/>
        <v/>
      </c>
      <c r="AE1201" s="344" t="str">
        <f t="shared" si="1375"/>
        <v/>
      </c>
      <c r="AF1201" s="346" t="str">
        <f t="shared" si="1325"/>
        <v/>
      </c>
      <c r="AG1201" s="344" t="str">
        <f t="shared" si="1376"/>
        <v/>
      </c>
      <c r="AH1201" s="344" t="str">
        <f t="shared" si="1377"/>
        <v/>
      </c>
      <c r="AI1201" s="344" t="str">
        <f t="shared" si="1378"/>
        <v/>
      </c>
      <c r="AJ1201" s="346" t="str">
        <f t="shared" si="1379"/>
        <v/>
      </c>
      <c r="AK1201" s="346" t="str">
        <f t="shared" si="1380"/>
        <v/>
      </c>
      <c r="AL1201" s="347" t="str">
        <f t="shared" si="1381"/>
        <v/>
      </c>
      <c r="AM1201" s="141"/>
      <c r="AN1201" s="141"/>
      <c r="AO1201" s="142"/>
      <c r="AP1201" s="58">
        <f t="shared" si="1326"/>
        <v>0</v>
      </c>
      <c r="AQ1201" s="318">
        <f>SUM(AP$10:AP1201)</f>
        <v>0</v>
      </c>
      <c r="AR1201" s="143">
        <f t="shared" si="1384"/>
        <v>0.1</v>
      </c>
      <c r="AS1201" s="144" t="str">
        <f t="shared" si="1327"/>
        <v/>
      </c>
      <c r="AT1201" s="144" t="str">
        <f t="shared" si="1354"/>
        <v/>
      </c>
      <c r="AU1201" s="145"/>
      <c r="AV1201" s="58">
        <f t="shared" si="1385"/>
        <v>0</v>
      </c>
      <c r="AW1201" s="318">
        <f>SUM(AV$10:AV1201)</f>
        <v>0</v>
      </c>
      <c r="AX1201" s="319">
        <f t="shared" si="1386"/>
        <v>0.1</v>
      </c>
      <c r="AY1201" s="144" t="str">
        <f t="shared" si="1368"/>
        <v/>
      </c>
      <c r="AZ1201" s="144" t="str">
        <f t="shared" si="1369"/>
        <v/>
      </c>
      <c r="BA1201" s="144"/>
      <c r="BB1201" s="146" t="str">
        <f t="shared" si="1328"/>
        <v/>
      </c>
      <c r="BC1201" s="66" t="str">
        <f t="shared" si="1367"/>
        <v/>
      </c>
      <c r="BD1201" s="195" t="str">
        <f t="shared" si="1329"/>
        <v/>
      </c>
      <c r="BF1201" s="283"/>
      <c r="BG1201" s="286" t="str">
        <f t="shared" si="1330"/>
        <v/>
      </c>
      <c r="BY1201" s="211" t="str">
        <f t="shared" si="1331"/>
        <v/>
      </c>
      <c r="BZ1201" s="150" t="str">
        <f t="shared" si="1332"/>
        <v/>
      </c>
      <c r="CB1201" s="54" t="str">
        <f t="shared" si="1366"/>
        <v/>
      </c>
      <c r="CD1201" s="54" t="str">
        <f t="shared" si="1333"/>
        <v/>
      </c>
      <c r="CF1201" s="54" t="str">
        <f t="shared" si="1334"/>
        <v/>
      </c>
      <c r="CH1201" s="150" t="str">
        <f t="shared" si="1335"/>
        <v/>
      </c>
      <c r="CI1201" s="290"/>
      <c r="CJ1201" s="150" t="str">
        <f t="shared" si="1336"/>
        <v/>
      </c>
      <c r="CK1201" s="290"/>
      <c r="CL1201" s="54" t="str">
        <f t="shared" si="1355"/>
        <v/>
      </c>
      <c r="CM1201" s="290"/>
      <c r="CN1201" s="150" t="str">
        <f t="shared" si="1337"/>
        <v/>
      </c>
      <c r="CO1201" s="290"/>
      <c r="CP1201" s="150" t="str">
        <f t="shared" si="1338"/>
        <v/>
      </c>
      <c r="CQ1201" s="290"/>
      <c r="CR1201" s="150" t="str">
        <f t="shared" si="1339"/>
        <v/>
      </c>
      <c r="CS1201" s="290"/>
      <c r="CT1201" s="150" t="str">
        <f t="shared" si="1340"/>
        <v/>
      </c>
      <c r="CU1201" s="150"/>
      <c r="CV1201" s="150" t="str">
        <f t="shared" si="1341"/>
        <v/>
      </c>
      <c r="CW1201" s="94"/>
      <c r="CX1201" s="151" t="str">
        <f t="shared" si="1382"/>
        <v/>
      </c>
      <c r="CY1201" s="151" t="str">
        <f t="shared" si="1383"/>
        <v/>
      </c>
      <c r="CZ1201" s="152"/>
      <c r="DA1201" s="373" t="str">
        <f t="shared" si="1356"/>
        <v/>
      </c>
      <c r="DC1201" s="153">
        <f t="shared" si="1342"/>
        <v>0</v>
      </c>
      <c r="DD1201" s="153">
        <f t="shared" si="1343"/>
        <v>0</v>
      </c>
      <c r="DE1201" s="153">
        <f t="shared" si="1344"/>
        <v>0</v>
      </c>
      <c r="DF1201" s="158">
        <f t="shared" si="1345"/>
        <v>-4.7000000000000002E-3</v>
      </c>
      <c r="DG1201" s="159">
        <f t="shared" si="1357"/>
        <v>-1.1703000000000001</v>
      </c>
      <c r="DH1201" s="158">
        <f t="shared" si="1346"/>
        <v>3.1999999999999997E-3</v>
      </c>
      <c r="DI1201" s="159">
        <f t="shared" si="1358"/>
        <v>0.79679999999999995</v>
      </c>
      <c r="DJ1201" s="158">
        <f t="shared" si="1347"/>
        <v>-2.7000000000000001E-3</v>
      </c>
      <c r="DK1201" s="159">
        <f t="shared" si="1359"/>
        <v>-0.67230000000000001</v>
      </c>
      <c r="DL1201" s="158">
        <f t="shared" si="1348"/>
        <v>1.1999999999999999E-3</v>
      </c>
      <c r="DM1201" s="159">
        <f t="shared" si="1360"/>
        <v>0.29879999999999995</v>
      </c>
      <c r="DN1201" s="158">
        <f t="shared" si="1349"/>
        <v>1.46E-2</v>
      </c>
      <c r="DO1201" s="159">
        <f t="shared" si="1361"/>
        <v>3.6354000000000002</v>
      </c>
      <c r="DP1201" s="158">
        <f t="shared" si="1350"/>
        <v>-1.2999999999999999E-2</v>
      </c>
      <c r="DQ1201" s="159">
        <f t="shared" si="1362"/>
        <v>-3.2369999999999997</v>
      </c>
      <c r="DR1201" s="158">
        <f t="shared" si="1351"/>
        <v>-6.7000000000000002E-3</v>
      </c>
      <c r="DS1201" s="159">
        <f t="shared" si="1363"/>
        <v>-1.6683000000000001</v>
      </c>
      <c r="DT1201" s="158">
        <f t="shared" si="1352"/>
        <v>-1.2999999999999999E-2</v>
      </c>
      <c r="DU1201" s="159">
        <f t="shared" si="1364"/>
        <v>-3.2369999999999997</v>
      </c>
      <c r="DV1201" s="158">
        <f t="shared" si="1353"/>
        <v>-6.7000000000000002E-3</v>
      </c>
      <c r="DW1201" s="160">
        <f t="shared" si="1365"/>
        <v>-1.6683000000000001</v>
      </c>
    </row>
    <row r="1202" spans="1:127" ht="24.95" customHeight="1" x14ac:dyDescent="0.2">
      <c r="A1202" s="272">
        <v>1193</v>
      </c>
      <c r="B1202" s="336"/>
      <c r="C1202" s="332"/>
      <c r="D1202" s="333"/>
      <c r="E1202" s="334"/>
      <c r="F1202" s="335"/>
      <c r="G1202" s="334"/>
      <c r="H1202" s="371"/>
      <c r="I1202" s="334"/>
      <c r="J1202" s="334"/>
      <c r="K1202" s="334"/>
      <c r="L1202" s="334"/>
      <c r="M1202" s="334"/>
      <c r="N1202" s="334"/>
      <c r="O1202" s="337"/>
      <c r="P1202" s="337"/>
      <c r="Q1202" s="338" t="str">
        <f t="shared" si="1316"/>
        <v xml:space="preserve"> </v>
      </c>
      <c r="R1202" s="339" t="str">
        <f t="shared" si="1317"/>
        <v/>
      </c>
      <c r="S1202" s="340" t="str">
        <f t="shared" si="1370"/>
        <v/>
      </c>
      <c r="T1202" s="341" t="str">
        <f t="shared" si="1318"/>
        <v/>
      </c>
      <c r="U1202" s="341" t="str">
        <f t="shared" si="1319"/>
        <v/>
      </c>
      <c r="V1202" s="341" t="str">
        <f t="shared" si="1320"/>
        <v/>
      </c>
      <c r="W1202" s="341" t="str">
        <f t="shared" si="1321"/>
        <v/>
      </c>
      <c r="X1202" s="340" t="str">
        <f t="shared" si="1371"/>
        <v/>
      </c>
      <c r="Y1202" s="342" t="str">
        <f t="shared" si="1372"/>
        <v/>
      </c>
      <c r="Z1202" s="343" t="str">
        <f t="shared" si="1373"/>
        <v/>
      </c>
      <c r="AA1202" s="344" t="str">
        <f t="shared" si="1374"/>
        <v/>
      </c>
      <c r="AB1202" s="345" t="str">
        <f t="shared" si="1322"/>
        <v/>
      </c>
      <c r="AC1202" s="346" t="str">
        <f t="shared" si="1323"/>
        <v/>
      </c>
      <c r="AD1202" s="346" t="str">
        <f t="shared" si="1324"/>
        <v/>
      </c>
      <c r="AE1202" s="344" t="str">
        <f t="shared" si="1375"/>
        <v/>
      </c>
      <c r="AF1202" s="346" t="str">
        <f t="shared" si="1325"/>
        <v/>
      </c>
      <c r="AG1202" s="344" t="str">
        <f t="shared" si="1376"/>
        <v/>
      </c>
      <c r="AH1202" s="344" t="str">
        <f t="shared" si="1377"/>
        <v/>
      </c>
      <c r="AI1202" s="344" t="str">
        <f t="shared" si="1378"/>
        <v/>
      </c>
      <c r="AJ1202" s="346" t="str">
        <f t="shared" si="1379"/>
        <v/>
      </c>
      <c r="AK1202" s="346" t="str">
        <f t="shared" si="1380"/>
        <v/>
      </c>
      <c r="AL1202" s="347" t="str">
        <f t="shared" si="1381"/>
        <v/>
      </c>
      <c r="AM1202" s="141"/>
      <c r="AN1202" s="141"/>
      <c r="AO1202" s="142"/>
      <c r="AP1202" s="58">
        <f t="shared" si="1326"/>
        <v>0</v>
      </c>
      <c r="AQ1202" s="318">
        <f>SUM(AP$10:AP1202)</f>
        <v>0</v>
      </c>
      <c r="AR1202" s="143">
        <f t="shared" si="1384"/>
        <v>0.1</v>
      </c>
      <c r="AS1202" s="144" t="str">
        <f t="shared" si="1327"/>
        <v/>
      </c>
      <c r="AT1202" s="144" t="str">
        <f t="shared" si="1354"/>
        <v/>
      </c>
      <c r="AU1202" s="145"/>
      <c r="AV1202" s="58">
        <f t="shared" si="1385"/>
        <v>0</v>
      </c>
      <c r="AW1202" s="318">
        <f>SUM(AV$10:AV1202)</f>
        <v>0</v>
      </c>
      <c r="AX1202" s="319">
        <f t="shared" si="1386"/>
        <v>0.1</v>
      </c>
      <c r="AY1202" s="144" t="str">
        <f t="shared" si="1368"/>
        <v/>
      </c>
      <c r="AZ1202" s="144" t="str">
        <f t="shared" si="1369"/>
        <v/>
      </c>
      <c r="BA1202" s="144"/>
      <c r="BB1202" s="146" t="str">
        <f t="shared" si="1328"/>
        <v/>
      </c>
      <c r="BC1202" s="66" t="str">
        <f t="shared" si="1367"/>
        <v/>
      </c>
      <c r="BD1202" s="195" t="str">
        <f t="shared" si="1329"/>
        <v/>
      </c>
      <c r="BF1202" s="283"/>
      <c r="BG1202" s="286" t="str">
        <f t="shared" si="1330"/>
        <v/>
      </c>
      <c r="BY1202" s="211" t="str">
        <f t="shared" si="1331"/>
        <v/>
      </c>
      <c r="BZ1202" s="150" t="str">
        <f t="shared" si="1332"/>
        <v/>
      </c>
      <c r="CB1202" s="54" t="str">
        <f t="shared" si="1366"/>
        <v/>
      </c>
      <c r="CD1202" s="54" t="str">
        <f t="shared" si="1333"/>
        <v/>
      </c>
      <c r="CF1202" s="54" t="str">
        <f t="shared" si="1334"/>
        <v/>
      </c>
      <c r="CH1202" s="150" t="str">
        <f t="shared" si="1335"/>
        <v/>
      </c>
      <c r="CI1202" s="290"/>
      <c r="CJ1202" s="150" t="str">
        <f t="shared" si="1336"/>
        <v/>
      </c>
      <c r="CK1202" s="290"/>
      <c r="CL1202" s="54" t="str">
        <f t="shared" si="1355"/>
        <v/>
      </c>
      <c r="CM1202" s="290"/>
      <c r="CN1202" s="150" t="str">
        <f t="shared" si="1337"/>
        <v/>
      </c>
      <c r="CO1202" s="290"/>
      <c r="CP1202" s="150" t="str">
        <f t="shared" si="1338"/>
        <v/>
      </c>
      <c r="CQ1202" s="290"/>
      <c r="CR1202" s="150" t="str">
        <f t="shared" si="1339"/>
        <v/>
      </c>
      <c r="CS1202" s="290"/>
      <c r="CT1202" s="150" t="str">
        <f t="shared" si="1340"/>
        <v/>
      </c>
      <c r="CU1202" s="150"/>
      <c r="CV1202" s="150" t="str">
        <f t="shared" si="1341"/>
        <v/>
      </c>
      <c r="CW1202" s="94"/>
      <c r="CX1202" s="151" t="str">
        <f t="shared" si="1382"/>
        <v/>
      </c>
      <c r="CY1202" s="151" t="str">
        <f t="shared" si="1383"/>
        <v/>
      </c>
      <c r="CZ1202" s="152"/>
      <c r="DA1202" s="373" t="str">
        <f t="shared" si="1356"/>
        <v/>
      </c>
      <c r="DC1202" s="153">
        <f t="shared" si="1342"/>
        <v>0</v>
      </c>
      <c r="DD1202" s="153">
        <f t="shared" si="1343"/>
        <v>0</v>
      </c>
      <c r="DE1202" s="153">
        <f t="shared" si="1344"/>
        <v>0</v>
      </c>
      <c r="DF1202" s="158">
        <f t="shared" si="1345"/>
        <v>-4.7000000000000002E-3</v>
      </c>
      <c r="DG1202" s="159">
        <f t="shared" si="1357"/>
        <v>-1.1703000000000001</v>
      </c>
      <c r="DH1202" s="158">
        <f t="shared" si="1346"/>
        <v>3.1999999999999997E-3</v>
      </c>
      <c r="DI1202" s="159">
        <f t="shared" si="1358"/>
        <v>0.79679999999999995</v>
      </c>
      <c r="DJ1202" s="158">
        <f t="shared" si="1347"/>
        <v>-2.7000000000000001E-3</v>
      </c>
      <c r="DK1202" s="159">
        <f t="shared" si="1359"/>
        <v>-0.67230000000000001</v>
      </c>
      <c r="DL1202" s="158">
        <f t="shared" si="1348"/>
        <v>1.1999999999999999E-3</v>
      </c>
      <c r="DM1202" s="159">
        <f t="shared" si="1360"/>
        <v>0.29879999999999995</v>
      </c>
      <c r="DN1202" s="158">
        <f t="shared" si="1349"/>
        <v>1.46E-2</v>
      </c>
      <c r="DO1202" s="159">
        <f t="shared" si="1361"/>
        <v>3.6354000000000002</v>
      </c>
      <c r="DP1202" s="158">
        <f t="shared" si="1350"/>
        <v>-1.2999999999999999E-2</v>
      </c>
      <c r="DQ1202" s="159">
        <f t="shared" si="1362"/>
        <v>-3.2369999999999997</v>
      </c>
      <c r="DR1202" s="158">
        <f t="shared" si="1351"/>
        <v>-6.7000000000000002E-3</v>
      </c>
      <c r="DS1202" s="159">
        <f t="shared" si="1363"/>
        <v>-1.6683000000000001</v>
      </c>
      <c r="DT1202" s="158">
        <f t="shared" si="1352"/>
        <v>-1.2999999999999999E-2</v>
      </c>
      <c r="DU1202" s="159">
        <f t="shared" si="1364"/>
        <v>-3.2369999999999997</v>
      </c>
      <c r="DV1202" s="158">
        <f t="shared" si="1353"/>
        <v>-6.7000000000000002E-3</v>
      </c>
      <c r="DW1202" s="160">
        <f t="shared" si="1365"/>
        <v>-1.6683000000000001</v>
      </c>
    </row>
    <row r="1203" spans="1:127" ht="24.95" customHeight="1" x14ac:dyDescent="0.2">
      <c r="A1203" s="272">
        <v>1194</v>
      </c>
      <c r="B1203" s="336"/>
      <c r="C1203" s="332"/>
      <c r="D1203" s="333"/>
      <c r="E1203" s="334"/>
      <c r="F1203" s="335"/>
      <c r="G1203" s="334"/>
      <c r="H1203" s="371"/>
      <c r="I1203" s="334"/>
      <c r="J1203" s="334"/>
      <c r="K1203" s="334"/>
      <c r="L1203" s="334"/>
      <c r="M1203" s="334"/>
      <c r="N1203" s="334"/>
      <c r="O1203" s="337"/>
      <c r="P1203" s="337"/>
      <c r="Q1203" s="338" t="str">
        <f t="shared" si="1316"/>
        <v xml:space="preserve"> </v>
      </c>
      <c r="R1203" s="339" t="str">
        <f t="shared" si="1317"/>
        <v/>
      </c>
      <c r="S1203" s="340" t="str">
        <f t="shared" si="1370"/>
        <v/>
      </c>
      <c r="T1203" s="341" t="str">
        <f t="shared" si="1318"/>
        <v/>
      </c>
      <c r="U1203" s="341" t="str">
        <f t="shared" si="1319"/>
        <v/>
      </c>
      <c r="V1203" s="341" t="str">
        <f t="shared" si="1320"/>
        <v/>
      </c>
      <c r="W1203" s="341" t="str">
        <f t="shared" si="1321"/>
        <v/>
      </c>
      <c r="X1203" s="340" t="str">
        <f t="shared" si="1371"/>
        <v/>
      </c>
      <c r="Y1203" s="342" t="str">
        <f t="shared" si="1372"/>
        <v/>
      </c>
      <c r="Z1203" s="343" t="str">
        <f t="shared" si="1373"/>
        <v/>
      </c>
      <c r="AA1203" s="344" t="str">
        <f t="shared" si="1374"/>
        <v/>
      </c>
      <c r="AB1203" s="345" t="str">
        <f t="shared" si="1322"/>
        <v/>
      </c>
      <c r="AC1203" s="346" t="str">
        <f t="shared" si="1323"/>
        <v/>
      </c>
      <c r="AD1203" s="346" t="str">
        <f t="shared" si="1324"/>
        <v/>
      </c>
      <c r="AE1203" s="344" t="str">
        <f t="shared" si="1375"/>
        <v/>
      </c>
      <c r="AF1203" s="346" t="str">
        <f t="shared" si="1325"/>
        <v/>
      </c>
      <c r="AG1203" s="344" t="str">
        <f t="shared" si="1376"/>
        <v/>
      </c>
      <c r="AH1203" s="344" t="str">
        <f t="shared" si="1377"/>
        <v/>
      </c>
      <c r="AI1203" s="344" t="str">
        <f t="shared" si="1378"/>
        <v/>
      </c>
      <c r="AJ1203" s="346" t="str">
        <f t="shared" si="1379"/>
        <v/>
      </c>
      <c r="AK1203" s="346" t="str">
        <f t="shared" si="1380"/>
        <v/>
      </c>
      <c r="AL1203" s="347" t="str">
        <f t="shared" si="1381"/>
        <v/>
      </c>
      <c r="AM1203" s="141"/>
      <c r="AN1203" s="141"/>
      <c r="AO1203" s="142"/>
      <c r="AP1203" s="58">
        <f t="shared" si="1326"/>
        <v>0</v>
      </c>
      <c r="AQ1203" s="318">
        <f>SUM(AP$10:AP1203)</f>
        <v>0</v>
      </c>
      <c r="AR1203" s="143">
        <f t="shared" si="1384"/>
        <v>0.1</v>
      </c>
      <c r="AS1203" s="144" t="str">
        <f t="shared" si="1327"/>
        <v/>
      </c>
      <c r="AT1203" s="144" t="str">
        <f t="shared" si="1354"/>
        <v/>
      </c>
      <c r="AU1203" s="145"/>
      <c r="AV1203" s="58">
        <f t="shared" si="1385"/>
        <v>0</v>
      </c>
      <c r="AW1203" s="318">
        <f>SUM(AV$10:AV1203)</f>
        <v>0</v>
      </c>
      <c r="AX1203" s="319">
        <f t="shared" si="1386"/>
        <v>0.1</v>
      </c>
      <c r="AY1203" s="144" t="str">
        <f t="shared" si="1368"/>
        <v/>
      </c>
      <c r="AZ1203" s="144" t="str">
        <f t="shared" si="1369"/>
        <v/>
      </c>
      <c r="BA1203" s="144"/>
      <c r="BB1203" s="146" t="str">
        <f t="shared" si="1328"/>
        <v/>
      </c>
      <c r="BC1203" s="66" t="str">
        <f t="shared" si="1367"/>
        <v/>
      </c>
      <c r="BD1203" s="195" t="str">
        <f t="shared" si="1329"/>
        <v/>
      </c>
      <c r="BF1203" s="283"/>
      <c r="BG1203" s="286" t="str">
        <f t="shared" si="1330"/>
        <v/>
      </c>
      <c r="BY1203" s="211" t="str">
        <f t="shared" si="1331"/>
        <v/>
      </c>
      <c r="BZ1203" s="150" t="str">
        <f t="shared" si="1332"/>
        <v/>
      </c>
      <c r="CB1203" s="54" t="str">
        <f t="shared" si="1366"/>
        <v/>
      </c>
      <c r="CD1203" s="54" t="str">
        <f t="shared" si="1333"/>
        <v/>
      </c>
      <c r="CF1203" s="54" t="str">
        <f t="shared" si="1334"/>
        <v/>
      </c>
      <c r="CH1203" s="150" t="str">
        <f t="shared" si="1335"/>
        <v/>
      </c>
      <c r="CI1203" s="290"/>
      <c r="CJ1203" s="150" t="str">
        <f t="shared" si="1336"/>
        <v/>
      </c>
      <c r="CK1203" s="290"/>
      <c r="CL1203" s="54" t="str">
        <f t="shared" si="1355"/>
        <v/>
      </c>
      <c r="CM1203" s="290"/>
      <c r="CN1203" s="150" t="str">
        <f t="shared" si="1337"/>
        <v/>
      </c>
      <c r="CO1203" s="290"/>
      <c r="CP1203" s="150" t="str">
        <f t="shared" si="1338"/>
        <v/>
      </c>
      <c r="CQ1203" s="290"/>
      <c r="CR1203" s="150" t="str">
        <f t="shared" si="1339"/>
        <v/>
      </c>
      <c r="CS1203" s="290"/>
      <c r="CT1203" s="150" t="str">
        <f t="shared" si="1340"/>
        <v/>
      </c>
      <c r="CU1203" s="150"/>
      <c r="CV1203" s="150" t="str">
        <f t="shared" si="1341"/>
        <v/>
      </c>
      <c r="CW1203" s="94"/>
      <c r="CX1203" s="151" t="str">
        <f t="shared" si="1382"/>
        <v/>
      </c>
      <c r="CY1203" s="151" t="str">
        <f t="shared" si="1383"/>
        <v/>
      </c>
      <c r="CZ1203" s="152"/>
      <c r="DA1203" s="373" t="str">
        <f t="shared" si="1356"/>
        <v/>
      </c>
      <c r="DC1203" s="153">
        <f t="shared" si="1342"/>
        <v>0</v>
      </c>
      <c r="DD1203" s="153">
        <f t="shared" si="1343"/>
        <v>0</v>
      </c>
      <c r="DE1203" s="153">
        <f t="shared" si="1344"/>
        <v>0</v>
      </c>
      <c r="DF1203" s="158">
        <f t="shared" si="1345"/>
        <v>-4.7000000000000002E-3</v>
      </c>
      <c r="DG1203" s="159">
        <f t="shared" si="1357"/>
        <v>-1.1703000000000001</v>
      </c>
      <c r="DH1203" s="158">
        <f t="shared" si="1346"/>
        <v>3.1999999999999997E-3</v>
      </c>
      <c r="DI1203" s="159">
        <f t="shared" si="1358"/>
        <v>0.79679999999999995</v>
      </c>
      <c r="DJ1203" s="158">
        <f t="shared" si="1347"/>
        <v>-2.7000000000000001E-3</v>
      </c>
      <c r="DK1203" s="159">
        <f t="shared" si="1359"/>
        <v>-0.67230000000000001</v>
      </c>
      <c r="DL1203" s="158">
        <f t="shared" si="1348"/>
        <v>1.1999999999999999E-3</v>
      </c>
      <c r="DM1203" s="159">
        <f t="shared" si="1360"/>
        <v>0.29879999999999995</v>
      </c>
      <c r="DN1203" s="158">
        <f t="shared" si="1349"/>
        <v>1.46E-2</v>
      </c>
      <c r="DO1203" s="159">
        <f t="shared" si="1361"/>
        <v>3.6354000000000002</v>
      </c>
      <c r="DP1203" s="158">
        <f t="shared" si="1350"/>
        <v>-1.2999999999999999E-2</v>
      </c>
      <c r="DQ1203" s="159">
        <f t="shared" si="1362"/>
        <v>-3.2369999999999997</v>
      </c>
      <c r="DR1203" s="158">
        <f t="shared" si="1351"/>
        <v>-6.7000000000000002E-3</v>
      </c>
      <c r="DS1203" s="159">
        <f t="shared" si="1363"/>
        <v>-1.6683000000000001</v>
      </c>
      <c r="DT1203" s="158">
        <f t="shared" si="1352"/>
        <v>-1.2999999999999999E-2</v>
      </c>
      <c r="DU1203" s="159">
        <f t="shared" si="1364"/>
        <v>-3.2369999999999997</v>
      </c>
      <c r="DV1203" s="158">
        <f t="shared" si="1353"/>
        <v>-6.7000000000000002E-3</v>
      </c>
      <c r="DW1203" s="160">
        <f t="shared" si="1365"/>
        <v>-1.6683000000000001</v>
      </c>
    </row>
    <row r="1204" spans="1:127" ht="24.95" customHeight="1" x14ac:dyDescent="0.2">
      <c r="A1204" s="272">
        <v>1195</v>
      </c>
      <c r="B1204" s="336"/>
      <c r="C1204" s="332"/>
      <c r="D1204" s="333"/>
      <c r="E1204" s="334"/>
      <c r="F1204" s="335"/>
      <c r="G1204" s="334"/>
      <c r="H1204" s="371"/>
      <c r="I1204" s="334"/>
      <c r="J1204" s="334"/>
      <c r="K1204" s="334"/>
      <c r="L1204" s="334"/>
      <c r="M1204" s="334"/>
      <c r="N1204" s="334"/>
      <c r="O1204" s="337"/>
      <c r="P1204" s="337"/>
      <c r="Q1204" s="338" t="str">
        <f t="shared" si="1316"/>
        <v xml:space="preserve"> </v>
      </c>
      <c r="R1204" s="339" t="str">
        <f t="shared" si="1317"/>
        <v/>
      </c>
      <c r="S1204" s="340" t="str">
        <f t="shared" si="1370"/>
        <v/>
      </c>
      <c r="T1204" s="341" t="str">
        <f t="shared" si="1318"/>
        <v/>
      </c>
      <c r="U1204" s="341" t="str">
        <f t="shared" si="1319"/>
        <v/>
      </c>
      <c r="V1204" s="341" t="str">
        <f t="shared" si="1320"/>
        <v/>
      </c>
      <c r="W1204" s="341" t="str">
        <f t="shared" si="1321"/>
        <v/>
      </c>
      <c r="X1204" s="340" t="str">
        <f t="shared" si="1371"/>
        <v/>
      </c>
      <c r="Y1204" s="342" t="str">
        <f t="shared" si="1372"/>
        <v/>
      </c>
      <c r="Z1204" s="343" t="str">
        <f t="shared" si="1373"/>
        <v/>
      </c>
      <c r="AA1204" s="344" t="str">
        <f t="shared" si="1374"/>
        <v/>
      </c>
      <c r="AB1204" s="345" t="str">
        <f t="shared" si="1322"/>
        <v/>
      </c>
      <c r="AC1204" s="346" t="str">
        <f t="shared" si="1323"/>
        <v/>
      </c>
      <c r="AD1204" s="346" t="str">
        <f t="shared" si="1324"/>
        <v/>
      </c>
      <c r="AE1204" s="344" t="str">
        <f t="shared" si="1375"/>
        <v/>
      </c>
      <c r="AF1204" s="346" t="str">
        <f t="shared" si="1325"/>
        <v/>
      </c>
      <c r="AG1204" s="344" t="str">
        <f t="shared" si="1376"/>
        <v/>
      </c>
      <c r="AH1204" s="344" t="str">
        <f t="shared" si="1377"/>
        <v/>
      </c>
      <c r="AI1204" s="344" t="str">
        <f t="shared" si="1378"/>
        <v/>
      </c>
      <c r="AJ1204" s="346" t="str">
        <f t="shared" si="1379"/>
        <v/>
      </c>
      <c r="AK1204" s="346" t="str">
        <f t="shared" si="1380"/>
        <v/>
      </c>
      <c r="AL1204" s="347" t="str">
        <f t="shared" si="1381"/>
        <v/>
      </c>
      <c r="AM1204" s="141"/>
      <c r="AN1204" s="141"/>
      <c r="AO1204" s="142"/>
      <c r="AP1204" s="58">
        <f t="shared" si="1326"/>
        <v>0</v>
      </c>
      <c r="AQ1204" s="318">
        <f>SUM(AP$10:AP1204)</f>
        <v>0</v>
      </c>
      <c r="AR1204" s="143">
        <f t="shared" si="1384"/>
        <v>0.1</v>
      </c>
      <c r="AS1204" s="144" t="str">
        <f t="shared" si="1327"/>
        <v/>
      </c>
      <c r="AT1204" s="144" t="str">
        <f t="shared" si="1354"/>
        <v/>
      </c>
      <c r="AU1204" s="145"/>
      <c r="AV1204" s="58">
        <f t="shared" si="1385"/>
        <v>0</v>
      </c>
      <c r="AW1204" s="318">
        <f>SUM(AV$10:AV1204)</f>
        <v>0</v>
      </c>
      <c r="AX1204" s="319">
        <f t="shared" si="1386"/>
        <v>0.1</v>
      </c>
      <c r="AY1204" s="144" t="str">
        <f t="shared" si="1368"/>
        <v/>
      </c>
      <c r="AZ1204" s="144" t="str">
        <f t="shared" si="1369"/>
        <v/>
      </c>
      <c r="BA1204" s="144"/>
      <c r="BB1204" s="146" t="str">
        <f t="shared" si="1328"/>
        <v/>
      </c>
      <c r="BC1204" s="66" t="str">
        <f t="shared" si="1367"/>
        <v/>
      </c>
      <c r="BD1204" s="195" t="str">
        <f t="shared" si="1329"/>
        <v/>
      </c>
      <c r="BF1204" s="283"/>
      <c r="BG1204" s="286" t="str">
        <f t="shared" si="1330"/>
        <v/>
      </c>
      <c r="BY1204" s="211" t="str">
        <f t="shared" si="1331"/>
        <v/>
      </c>
      <c r="BZ1204" s="150" t="str">
        <f t="shared" si="1332"/>
        <v/>
      </c>
      <c r="CB1204" s="54" t="str">
        <f t="shared" si="1366"/>
        <v/>
      </c>
      <c r="CD1204" s="54" t="str">
        <f t="shared" si="1333"/>
        <v/>
      </c>
      <c r="CF1204" s="54" t="str">
        <f t="shared" si="1334"/>
        <v/>
      </c>
      <c r="CH1204" s="150" t="str">
        <f t="shared" si="1335"/>
        <v/>
      </c>
      <c r="CI1204" s="290"/>
      <c r="CJ1204" s="150" t="str">
        <f t="shared" si="1336"/>
        <v/>
      </c>
      <c r="CK1204" s="290"/>
      <c r="CL1204" s="54" t="str">
        <f t="shared" si="1355"/>
        <v/>
      </c>
      <c r="CM1204" s="290"/>
      <c r="CN1204" s="150" t="str">
        <f t="shared" si="1337"/>
        <v/>
      </c>
      <c r="CO1204" s="290"/>
      <c r="CP1204" s="150" t="str">
        <f t="shared" si="1338"/>
        <v/>
      </c>
      <c r="CQ1204" s="290"/>
      <c r="CR1204" s="150" t="str">
        <f t="shared" si="1339"/>
        <v/>
      </c>
      <c r="CS1204" s="290"/>
      <c r="CT1204" s="150" t="str">
        <f t="shared" si="1340"/>
        <v/>
      </c>
      <c r="CU1204" s="150"/>
      <c r="CV1204" s="150" t="str">
        <f t="shared" si="1341"/>
        <v/>
      </c>
      <c r="CW1204" s="94"/>
      <c r="CX1204" s="151" t="str">
        <f t="shared" si="1382"/>
        <v/>
      </c>
      <c r="CY1204" s="151" t="str">
        <f t="shared" si="1383"/>
        <v/>
      </c>
      <c r="CZ1204" s="152"/>
      <c r="DA1204" s="373" t="str">
        <f t="shared" si="1356"/>
        <v/>
      </c>
      <c r="DC1204" s="153">
        <f t="shared" si="1342"/>
        <v>0</v>
      </c>
      <c r="DD1204" s="153">
        <f t="shared" si="1343"/>
        <v>0</v>
      </c>
      <c r="DE1204" s="153">
        <f t="shared" si="1344"/>
        <v>0</v>
      </c>
      <c r="DF1204" s="158">
        <f t="shared" si="1345"/>
        <v>-4.7000000000000002E-3</v>
      </c>
      <c r="DG1204" s="159">
        <f t="shared" si="1357"/>
        <v>-1.1703000000000001</v>
      </c>
      <c r="DH1204" s="158">
        <f t="shared" si="1346"/>
        <v>3.1999999999999997E-3</v>
      </c>
      <c r="DI1204" s="159">
        <f t="shared" si="1358"/>
        <v>0.79679999999999995</v>
      </c>
      <c r="DJ1204" s="158">
        <f t="shared" si="1347"/>
        <v>-2.7000000000000001E-3</v>
      </c>
      <c r="DK1204" s="159">
        <f t="shared" si="1359"/>
        <v>-0.67230000000000001</v>
      </c>
      <c r="DL1204" s="158">
        <f t="shared" si="1348"/>
        <v>1.1999999999999999E-3</v>
      </c>
      <c r="DM1204" s="159">
        <f t="shared" si="1360"/>
        <v>0.29879999999999995</v>
      </c>
      <c r="DN1204" s="158">
        <f t="shared" si="1349"/>
        <v>1.46E-2</v>
      </c>
      <c r="DO1204" s="159">
        <f t="shared" si="1361"/>
        <v>3.6354000000000002</v>
      </c>
      <c r="DP1204" s="158">
        <f t="shared" si="1350"/>
        <v>-1.2999999999999999E-2</v>
      </c>
      <c r="DQ1204" s="159">
        <f t="shared" si="1362"/>
        <v>-3.2369999999999997</v>
      </c>
      <c r="DR1204" s="158">
        <f t="shared" si="1351"/>
        <v>-6.7000000000000002E-3</v>
      </c>
      <c r="DS1204" s="159">
        <f t="shared" si="1363"/>
        <v>-1.6683000000000001</v>
      </c>
      <c r="DT1204" s="158">
        <f t="shared" si="1352"/>
        <v>-1.2999999999999999E-2</v>
      </c>
      <c r="DU1204" s="159">
        <f t="shared" si="1364"/>
        <v>-3.2369999999999997</v>
      </c>
      <c r="DV1204" s="158">
        <f t="shared" si="1353"/>
        <v>-6.7000000000000002E-3</v>
      </c>
      <c r="DW1204" s="160">
        <f t="shared" si="1365"/>
        <v>-1.6683000000000001</v>
      </c>
    </row>
    <row r="1205" spans="1:127" ht="24.95" customHeight="1" x14ac:dyDescent="0.2">
      <c r="A1205" s="272">
        <v>1196</v>
      </c>
      <c r="B1205" s="336"/>
      <c r="C1205" s="332"/>
      <c r="D1205" s="333"/>
      <c r="E1205" s="334"/>
      <c r="F1205" s="335"/>
      <c r="G1205" s="334"/>
      <c r="H1205" s="371"/>
      <c r="I1205" s="334"/>
      <c r="J1205" s="334"/>
      <c r="K1205" s="334"/>
      <c r="L1205" s="334"/>
      <c r="M1205" s="334"/>
      <c r="N1205" s="334"/>
      <c r="O1205" s="337"/>
      <c r="P1205" s="337"/>
      <c r="Q1205" s="338" t="str">
        <f t="shared" si="1316"/>
        <v xml:space="preserve"> </v>
      </c>
      <c r="R1205" s="339" t="str">
        <f t="shared" si="1317"/>
        <v/>
      </c>
      <c r="S1205" s="340" t="str">
        <f t="shared" si="1370"/>
        <v/>
      </c>
      <c r="T1205" s="341" t="str">
        <f t="shared" si="1318"/>
        <v/>
      </c>
      <c r="U1205" s="341" t="str">
        <f t="shared" si="1319"/>
        <v/>
      </c>
      <c r="V1205" s="341" t="str">
        <f t="shared" si="1320"/>
        <v/>
      </c>
      <c r="W1205" s="341" t="str">
        <f t="shared" si="1321"/>
        <v/>
      </c>
      <c r="X1205" s="340" t="str">
        <f t="shared" si="1371"/>
        <v/>
      </c>
      <c r="Y1205" s="342" t="str">
        <f t="shared" si="1372"/>
        <v/>
      </c>
      <c r="Z1205" s="343" t="str">
        <f t="shared" si="1373"/>
        <v/>
      </c>
      <c r="AA1205" s="344" t="str">
        <f t="shared" si="1374"/>
        <v/>
      </c>
      <c r="AB1205" s="345" t="str">
        <f t="shared" si="1322"/>
        <v/>
      </c>
      <c r="AC1205" s="346" t="str">
        <f t="shared" si="1323"/>
        <v/>
      </c>
      <c r="AD1205" s="346" t="str">
        <f t="shared" si="1324"/>
        <v/>
      </c>
      <c r="AE1205" s="344" t="str">
        <f t="shared" si="1375"/>
        <v/>
      </c>
      <c r="AF1205" s="346" t="str">
        <f t="shared" si="1325"/>
        <v/>
      </c>
      <c r="AG1205" s="344" t="str">
        <f t="shared" si="1376"/>
        <v/>
      </c>
      <c r="AH1205" s="344" t="str">
        <f t="shared" si="1377"/>
        <v/>
      </c>
      <c r="AI1205" s="344" t="str">
        <f t="shared" si="1378"/>
        <v/>
      </c>
      <c r="AJ1205" s="346" t="str">
        <f t="shared" si="1379"/>
        <v/>
      </c>
      <c r="AK1205" s="346" t="str">
        <f t="shared" si="1380"/>
        <v/>
      </c>
      <c r="AL1205" s="347" t="str">
        <f t="shared" si="1381"/>
        <v/>
      </c>
      <c r="AM1205" s="141"/>
      <c r="AN1205" s="141"/>
      <c r="AO1205" s="142"/>
      <c r="AP1205" s="58">
        <f t="shared" si="1326"/>
        <v>0</v>
      </c>
      <c r="AQ1205" s="318">
        <f>SUM(AP$10:AP1205)</f>
        <v>0</v>
      </c>
      <c r="AR1205" s="143">
        <f t="shared" si="1384"/>
        <v>0.1</v>
      </c>
      <c r="AS1205" s="144" t="str">
        <f t="shared" si="1327"/>
        <v/>
      </c>
      <c r="AT1205" s="144" t="str">
        <f t="shared" si="1354"/>
        <v/>
      </c>
      <c r="AU1205" s="145"/>
      <c r="AV1205" s="58">
        <f t="shared" si="1385"/>
        <v>0</v>
      </c>
      <c r="AW1205" s="318">
        <f>SUM(AV$10:AV1205)</f>
        <v>0</v>
      </c>
      <c r="AX1205" s="319">
        <f t="shared" si="1386"/>
        <v>0.1</v>
      </c>
      <c r="AY1205" s="144" t="str">
        <f t="shared" si="1368"/>
        <v/>
      </c>
      <c r="AZ1205" s="144" t="str">
        <f t="shared" si="1369"/>
        <v/>
      </c>
      <c r="BA1205" s="144"/>
      <c r="BB1205" s="146" t="str">
        <f t="shared" si="1328"/>
        <v/>
      </c>
      <c r="BC1205" s="66" t="str">
        <f t="shared" si="1367"/>
        <v/>
      </c>
      <c r="BD1205" s="195" t="str">
        <f t="shared" si="1329"/>
        <v/>
      </c>
      <c r="BF1205" s="283"/>
      <c r="BG1205" s="286" t="str">
        <f t="shared" si="1330"/>
        <v/>
      </c>
      <c r="BY1205" s="211" t="str">
        <f t="shared" si="1331"/>
        <v/>
      </c>
      <c r="BZ1205" s="150" t="str">
        <f t="shared" si="1332"/>
        <v/>
      </c>
      <c r="CB1205" s="54" t="str">
        <f t="shared" si="1366"/>
        <v/>
      </c>
      <c r="CD1205" s="54" t="str">
        <f t="shared" si="1333"/>
        <v/>
      </c>
      <c r="CF1205" s="54" t="str">
        <f t="shared" si="1334"/>
        <v/>
      </c>
      <c r="CH1205" s="150" t="str">
        <f t="shared" si="1335"/>
        <v/>
      </c>
      <c r="CI1205" s="290"/>
      <c r="CJ1205" s="150" t="str">
        <f t="shared" si="1336"/>
        <v/>
      </c>
      <c r="CK1205" s="290"/>
      <c r="CL1205" s="54" t="str">
        <f t="shared" si="1355"/>
        <v/>
      </c>
      <c r="CM1205" s="290"/>
      <c r="CN1205" s="150" t="str">
        <f t="shared" si="1337"/>
        <v/>
      </c>
      <c r="CO1205" s="290"/>
      <c r="CP1205" s="150" t="str">
        <f t="shared" si="1338"/>
        <v/>
      </c>
      <c r="CQ1205" s="290"/>
      <c r="CR1205" s="150" t="str">
        <f t="shared" si="1339"/>
        <v/>
      </c>
      <c r="CS1205" s="290"/>
      <c r="CT1205" s="150" t="str">
        <f t="shared" si="1340"/>
        <v/>
      </c>
      <c r="CU1205" s="150"/>
      <c r="CV1205" s="150" t="str">
        <f t="shared" si="1341"/>
        <v/>
      </c>
      <c r="CW1205" s="94"/>
      <c r="CX1205" s="151" t="str">
        <f t="shared" si="1382"/>
        <v/>
      </c>
      <c r="CY1205" s="151" t="str">
        <f t="shared" si="1383"/>
        <v/>
      </c>
      <c r="CZ1205" s="152"/>
      <c r="DA1205" s="373" t="str">
        <f t="shared" si="1356"/>
        <v/>
      </c>
      <c r="DC1205" s="153">
        <f t="shared" si="1342"/>
        <v>0</v>
      </c>
      <c r="DD1205" s="153">
        <f t="shared" si="1343"/>
        <v>0</v>
      </c>
      <c r="DE1205" s="153">
        <f t="shared" si="1344"/>
        <v>0</v>
      </c>
      <c r="DF1205" s="158">
        <f t="shared" si="1345"/>
        <v>-4.7000000000000002E-3</v>
      </c>
      <c r="DG1205" s="159">
        <f t="shared" si="1357"/>
        <v>-1.1703000000000001</v>
      </c>
      <c r="DH1205" s="158">
        <f t="shared" si="1346"/>
        <v>3.1999999999999997E-3</v>
      </c>
      <c r="DI1205" s="159">
        <f t="shared" si="1358"/>
        <v>0.79679999999999995</v>
      </c>
      <c r="DJ1205" s="158">
        <f t="shared" si="1347"/>
        <v>-2.7000000000000001E-3</v>
      </c>
      <c r="DK1205" s="159">
        <f t="shared" si="1359"/>
        <v>-0.67230000000000001</v>
      </c>
      <c r="DL1205" s="158">
        <f t="shared" si="1348"/>
        <v>1.1999999999999999E-3</v>
      </c>
      <c r="DM1205" s="159">
        <f t="shared" si="1360"/>
        <v>0.29879999999999995</v>
      </c>
      <c r="DN1205" s="158">
        <f t="shared" si="1349"/>
        <v>1.46E-2</v>
      </c>
      <c r="DO1205" s="159">
        <f t="shared" si="1361"/>
        <v>3.6354000000000002</v>
      </c>
      <c r="DP1205" s="158">
        <f t="shared" si="1350"/>
        <v>-1.2999999999999999E-2</v>
      </c>
      <c r="DQ1205" s="159">
        <f t="shared" si="1362"/>
        <v>-3.2369999999999997</v>
      </c>
      <c r="DR1205" s="158">
        <f t="shared" si="1351"/>
        <v>-6.7000000000000002E-3</v>
      </c>
      <c r="DS1205" s="159">
        <f t="shared" si="1363"/>
        <v>-1.6683000000000001</v>
      </c>
      <c r="DT1205" s="158">
        <f t="shared" si="1352"/>
        <v>-1.2999999999999999E-2</v>
      </c>
      <c r="DU1205" s="159">
        <f t="shared" si="1364"/>
        <v>-3.2369999999999997</v>
      </c>
      <c r="DV1205" s="158">
        <f t="shared" si="1353"/>
        <v>-6.7000000000000002E-3</v>
      </c>
      <c r="DW1205" s="160">
        <f t="shared" si="1365"/>
        <v>-1.6683000000000001</v>
      </c>
    </row>
    <row r="1206" spans="1:127" ht="24.95" customHeight="1" x14ac:dyDescent="0.2">
      <c r="A1206" s="272">
        <v>1197</v>
      </c>
      <c r="B1206" s="336"/>
      <c r="C1206" s="332"/>
      <c r="D1206" s="333"/>
      <c r="E1206" s="334"/>
      <c r="F1206" s="335"/>
      <c r="G1206" s="334"/>
      <c r="H1206" s="371"/>
      <c r="I1206" s="334"/>
      <c r="J1206" s="334"/>
      <c r="K1206" s="334"/>
      <c r="L1206" s="334"/>
      <c r="M1206" s="334"/>
      <c r="N1206" s="334"/>
      <c r="O1206" s="337"/>
      <c r="P1206" s="337"/>
      <c r="Q1206" s="338" t="str">
        <f t="shared" si="1316"/>
        <v xml:space="preserve"> </v>
      </c>
      <c r="R1206" s="339" t="str">
        <f t="shared" si="1317"/>
        <v/>
      </c>
      <c r="S1206" s="340" t="str">
        <f t="shared" si="1370"/>
        <v/>
      </c>
      <c r="T1206" s="341" t="str">
        <f t="shared" si="1318"/>
        <v/>
      </c>
      <c r="U1206" s="341" t="str">
        <f t="shared" si="1319"/>
        <v/>
      </c>
      <c r="V1206" s="341" t="str">
        <f t="shared" si="1320"/>
        <v/>
      </c>
      <c r="W1206" s="341" t="str">
        <f t="shared" si="1321"/>
        <v/>
      </c>
      <c r="X1206" s="340" t="str">
        <f t="shared" si="1371"/>
        <v/>
      </c>
      <c r="Y1206" s="342" t="str">
        <f t="shared" si="1372"/>
        <v/>
      </c>
      <c r="Z1206" s="343" t="str">
        <f t="shared" si="1373"/>
        <v/>
      </c>
      <c r="AA1206" s="344" t="str">
        <f t="shared" si="1374"/>
        <v/>
      </c>
      <c r="AB1206" s="345" t="str">
        <f t="shared" si="1322"/>
        <v/>
      </c>
      <c r="AC1206" s="346" t="str">
        <f t="shared" si="1323"/>
        <v/>
      </c>
      <c r="AD1206" s="346" t="str">
        <f t="shared" si="1324"/>
        <v/>
      </c>
      <c r="AE1206" s="344" t="str">
        <f t="shared" si="1375"/>
        <v/>
      </c>
      <c r="AF1206" s="346" t="str">
        <f t="shared" si="1325"/>
        <v/>
      </c>
      <c r="AG1206" s="344" t="str">
        <f t="shared" si="1376"/>
        <v/>
      </c>
      <c r="AH1206" s="344" t="str">
        <f t="shared" si="1377"/>
        <v/>
      </c>
      <c r="AI1206" s="344" t="str">
        <f t="shared" si="1378"/>
        <v/>
      </c>
      <c r="AJ1206" s="346" t="str">
        <f t="shared" si="1379"/>
        <v/>
      </c>
      <c r="AK1206" s="346" t="str">
        <f t="shared" si="1380"/>
        <v/>
      </c>
      <c r="AL1206" s="347" t="str">
        <f t="shared" si="1381"/>
        <v/>
      </c>
      <c r="AM1206" s="141"/>
      <c r="AN1206" s="141"/>
      <c r="AO1206" s="142"/>
      <c r="AP1206" s="58">
        <f t="shared" si="1326"/>
        <v>0</v>
      </c>
      <c r="AQ1206" s="318">
        <f>SUM(AP$10:AP1206)</f>
        <v>0</v>
      </c>
      <c r="AR1206" s="143">
        <f t="shared" si="1384"/>
        <v>0.1</v>
      </c>
      <c r="AS1206" s="144" t="str">
        <f t="shared" si="1327"/>
        <v/>
      </c>
      <c r="AT1206" s="144" t="str">
        <f t="shared" si="1354"/>
        <v/>
      </c>
      <c r="AU1206" s="145"/>
      <c r="AV1206" s="58">
        <f t="shared" si="1385"/>
        <v>0</v>
      </c>
      <c r="AW1206" s="318">
        <f>SUM(AV$10:AV1206)</f>
        <v>0</v>
      </c>
      <c r="AX1206" s="319">
        <f t="shared" si="1386"/>
        <v>0.1</v>
      </c>
      <c r="AY1206" s="144" t="str">
        <f t="shared" si="1368"/>
        <v/>
      </c>
      <c r="AZ1206" s="144" t="str">
        <f t="shared" si="1369"/>
        <v/>
      </c>
      <c r="BA1206" s="144"/>
      <c r="BB1206" s="146" t="str">
        <f t="shared" si="1328"/>
        <v/>
      </c>
      <c r="BC1206" s="66" t="str">
        <f t="shared" si="1367"/>
        <v/>
      </c>
      <c r="BD1206" s="195" t="str">
        <f t="shared" si="1329"/>
        <v/>
      </c>
      <c r="BF1206" s="283"/>
      <c r="BG1206" s="286" t="str">
        <f t="shared" si="1330"/>
        <v/>
      </c>
      <c r="BY1206" s="211" t="str">
        <f t="shared" si="1331"/>
        <v/>
      </c>
      <c r="BZ1206" s="150" t="str">
        <f t="shared" si="1332"/>
        <v/>
      </c>
      <c r="CB1206" s="54" t="str">
        <f t="shared" si="1366"/>
        <v/>
      </c>
      <c r="CD1206" s="54" t="str">
        <f t="shared" si="1333"/>
        <v/>
      </c>
      <c r="CF1206" s="54" t="str">
        <f t="shared" si="1334"/>
        <v/>
      </c>
      <c r="CH1206" s="150" t="str">
        <f t="shared" si="1335"/>
        <v/>
      </c>
      <c r="CI1206" s="290"/>
      <c r="CJ1206" s="150" t="str">
        <f t="shared" si="1336"/>
        <v/>
      </c>
      <c r="CK1206" s="290"/>
      <c r="CL1206" s="54" t="str">
        <f t="shared" si="1355"/>
        <v/>
      </c>
      <c r="CM1206" s="290"/>
      <c r="CN1206" s="150" t="str">
        <f t="shared" si="1337"/>
        <v/>
      </c>
      <c r="CO1206" s="290"/>
      <c r="CP1206" s="150" t="str">
        <f t="shared" si="1338"/>
        <v/>
      </c>
      <c r="CQ1206" s="290"/>
      <c r="CR1206" s="150" t="str">
        <f t="shared" si="1339"/>
        <v/>
      </c>
      <c r="CS1206" s="290"/>
      <c r="CT1206" s="150" t="str">
        <f t="shared" si="1340"/>
        <v/>
      </c>
      <c r="CU1206" s="150"/>
      <c r="CV1206" s="150" t="str">
        <f t="shared" si="1341"/>
        <v/>
      </c>
      <c r="CW1206" s="94"/>
      <c r="CX1206" s="151" t="str">
        <f t="shared" si="1382"/>
        <v/>
      </c>
      <c r="CY1206" s="151" t="str">
        <f t="shared" si="1383"/>
        <v/>
      </c>
      <c r="CZ1206" s="152"/>
      <c r="DA1206" s="373" t="str">
        <f t="shared" si="1356"/>
        <v/>
      </c>
      <c r="DC1206" s="153">
        <f t="shared" si="1342"/>
        <v>0</v>
      </c>
      <c r="DD1206" s="153">
        <f t="shared" si="1343"/>
        <v>0</v>
      </c>
      <c r="DE1206" s="153">
        <f t="shared" si="1344"/>
        <v>0</v>
      </c>
      <c r="DF1206" s="158">
        <f t="shared" si="1345"/>
        <v>-4.7000000000000002E-3</v>
      </c>
      <c r="DG1206" s="159">
        <f t="shared" si="1357"/>
        <v>-1.1703000000000001</v>
      </c>
      <c r="DH1206" s="158">
        <f t="shared" si="1346"/>
        <v>3.1999999999999997E-3</v>
      </c>
      <c r="DI1206" s="159">
        <f t="shared" si="1358"/>
        <v>0.79679999999999995</v>
      </c>
      <c r="DJ1206" s="158">
        <f t="shared" si="1347"/>
        <v>-2.7000000000000001E-3</v>
      </c>
      <c r="DK1206" s="159">
        <f t="shared" si="1359"/>
        <v>-0.67230000000000001</v>
      </c>
      <c r="DL1206" s="158">
        <f t="shared" si="1348"/>
        <v>1.1999999999999999E-3</v>
      </c>
      <c r="DM1206" s="159">
        <f t="shared" si="1360"/>
        <v>0.29879999999999995</v>
      </c>
      <c r="DN1206" s="158">
        <f t="shared" si="1349"/>
        <v>1.46E-2</v>
      </c>
      <c r="DO1206" s="159">
        <f t="shared" si="1361"/>
        <v>3.6354000000000002</v>
      </c>
      <c r="DP1206" s="158">
        <f t="shared" si="1350"/>
        <v>-1.2999999999999999E-2</v>
      </c>
      <c r="DQ1206" s="159">
        <f t="shared" si="1362"/>
        <v>-3.2369999999999997</v>
      </c>
      <c r="DR1206" s="158">
        <f t="shared" si="1351"/>
        <v>-6.7000000000000002E-3</v>
      </c>
      <c r="DS1206" s="159">
        <f t="shared" si="1363"/>
        <v>-1.6683000000000001</v>
      </c>
      <c r="DT1206" s="158">
        <f t="shared" si="1352"/>
        <v>-1.2999999999999999E-2</v>
      </c>
      <c r="DU1206" s="159">
        <f t="shared" si="1364"/>
        <v>-3.2369999999999997</v>
      </c>
      <c r="DV1206" s="158">
        <f t="shared" si="1353"/>
        <v>-6.7000000000000002E-3</v>
      </c>
      <c r="DW1206" s="160">
        <f t="shared" si="1365"/>
        <v>-1.6683000000000001</v>
      </c>
    </row>
    <row r="1207" spans="1:127" ht="24.95" customHeight="1" x14ac:dyDescent="0.2">
      <c r="A1207" s="272">
        <v>1198</v>
      </c>
      <c r="B1207" s="336"/>
      <c r="C1207" s="332"/>
      <c r="D1207" s="333"/>
      <c r="E1207" s="334"/>
      <c r="F1207" s="335"/>
      <c r="G1207" s="334"/>
      <c r="H1207" s="371"/>
      <c r="I1207" s="334"/>
      <c r="J1207" s="334"/>
      <c r="K1207" s="334"/>
      <c r="L1207" s="334"/>
      <c r="M1207" s="334"/>
      <c r="N1207" s="334"/>
      <c r="O1207" s="337"/>
      <c r="P1207" s="337"/>
      <c r="Q1207" s="338" t="str">
        <f t="shared" si="1316"/>
        <v xml:space="preserve"> </v>
      </c>
      <c r="R1207" s="339" t="str">
        <f t="shared" si="1317"/>
        <v/>
      </c>
      <c r="S1207" s="340" t="str">
        <f t="shared" si="1370"/>
        <v/>
      </c>
      <c r="T1207" s="341" t="str">
        <f t="shared" si="1318"/>
        <v/>
      </c>
      <c r="U1207" s="341" t="str">
        <f t="shared" si="1319"/>
        <v/>
      </c>
      <c r="V1207" s="341" t="str">
        <f t="shared" si="1320"/>
        <v/>
      </c>
      <c r="W1207" s="341" t="str">
        <f t="shared" si="1321"/>
        <v/>
      </c>
      <c r="X1207" s="340" t="str">
        <f t="shared" si="1371"/>
        <v/>
      </c>
      <c r="Y1207" s="342" t="str">
        <f t="shared" si="1372"/>
        <v/>
      </c>
      <c r="Z1207" s="343" t="str">
        <f t="shared" si="1373"/>
        <v/>
      </c>
      <c r="AA1207" s="344" t="str">
        <f t="shared" si="1374"/>
        <v/>
      </c>
      <c r="AB1207" s="345" t="str">
        <f t="shared" si="1322"/>
        <v/>
      </c>
      <c r="AC1207" s="346" t="str">
        <f t="shared" si="1323"/>
        <v/>
      </c>
      <c r="AD1207" s="346" t="str">
        <f t="shared" si="1324"/>
        <v/>
      </c>
      <c r="AE1207" s="344" t="str">
        <f t="shared" si="1375"/>
        <v/>
      </c>
      <c r="AF1207" s="346" t="str">
        <f t="shared" si="1325"/>
        <v/>
      </c>
      <c r="AG1207" s="344" t="str">
        <f t="shared" si="1376"/>
        <v/>
      </c>
      <c r="AH1207" s="344" t="str">
        <f t="shared" si="1377"/>
        <v/>
      </c>
      <c r="AI1207" s="344" t="str">
        <f t="shared" si="1378"/>
        <v/>
      </c>
      <c r="AJ1207" s="346" t="str">
        <f t="shared" si="1379"/>
        <v/>
      </c>
      <c r="AK1207" s="346" t="str">
        <f t="shared" si="1380"/>
        <v/>
      </c>
      <c r="AL1207" s="347" t="str">
        <f t="shared" si="1381"/>
        <v/>
      </c>
      <c r="AM1207" s="141"/>
      <c r="AN1207" s="141"/>
      <c r="AO1207" s="142"/>
      <c r="AP1207" s="58">
        <f t="shared" si="1326"/>
        <v>0</v>
      </c>
      <c r="AQ1207" s="318">
        <f>SUM(AP$10:AP1207)</f>
        <v>0</v>
      </c>
      <c r="AR1207" s="143">
        <f t="shared" si="1384"/>
        <v>0.1</v>
      </c>
      <c r="AS1207" s="144" t="str">
        <f t="shared" si="1327"/>
        <v/>
      </c>
      <c r="AT1207" s="144" t="str">
        <f t="shared" si="1354"/>
        <v/>
      </c>
      <c r="AU1207" s="145"/>
      <c r="AV1207" s="58">
        <f t="shared" si="1385"/>
        <v>0</v>
      </c>
      <c r="AW1207" s="318">
        <f>SUM(AV$10:AV1207)</f>
        <v>0</v>
      </c>
      <c r="AX1207" s="319">
        <f t="shared" si="1386"/>
        <v>0.1</v>
      </c>
      <c r="AY1207" s="144" t="str">
        <f t="shared" si="1368"/>
        <v/>
      </c>
      <c r="AZ1207" s="144" t="str">
        <f t="shared" si="1369"/>
        <v/>
      </c>
      <c r="BA1207" s="144"/>
      <c r="BB1207" s="146" t="str">
        <f t="shared" si="1328"/>
        <v/>
      </c>
      <c r="BC1207" s="66" t="str">
        <f t="shared" si="1367"/>
        <v/>
      </c>
      <c r="BD1207" s="195" t="str">
        <f t="shared" si="1329"/>
        <v/>
      </c>
      <c r="BF1207" s="283"/>
      <c r="BG1207" s="286" t="str">
        <f t="shared" si="1330"/>
        <v/>
      </c>
      <c r="BY1207" s="211" t="str">
        <f t="shared" si="1331"/>
        <v/>
      </c>
      <c r="BZ1207" s="150" t="str">
        <f t="shared" si="1332"/>
        <v/>
      </c>
      <c r="CB1207" s="54" t="str">
        <f t="shared" si="1366"/>
        <v/>
      </c>
      <c r="CD1207" s="54" t="str">
        <f t="shared" si="1333"/>
        <v/>
      </c>
      <c r="CF1207" s="54" t="str">
        <f t="shared" si="1334"/>
        <v/>
      </c>
      <c r="CH1207" s="150" t="str">
        <f t="shared" si="1335"/>
        <v/>
      </c>
      <c r="CI1207" s="290"/>
      <c r="CJ1207" s="150" t="str">
        <f t="shared" si="1336"/>
        <v/>
      </c>
      <c r="CK1207" s="290"/>
      <c r="CL1207" s="54" t="str">
        <f t="shared" si="1355"/>
        <v/>
      </c>
      <c r="CM1207" s="290"/>
      <c r="CN1207" s="150" t="str">
        <f t="shared" si="1337"/>
        <v/>
      </c>
      <c r="CO1207" s="290"/>
      <c r="CP1207" s="150" t="str">
        <f t="shared" si="1338"/>
        <v/>
      </c>
      <c r="CQ1207" s="290"/>
      <c r="CR1207" s="150" t="str">
        <f t="shared" si="1339"/>
        <v/>
      </c>
      <c r="CS1207" s="290"/>
      <c r="CT1207" s="150" t="str">
        <f t="shared" si="1340"/>
        <v/>
      </c>
      <c r="CU1207" s="150"/>
      <c r="CV1207" s="150" t="str">
        <f t="shared" si="1341"/>
        <v/>
      </c>
      <c r="CW1207" s="94"/>
      <c r="CX1207" s="151" t="str">
        <f t="shared" si="1382"/>
        <v/>
      </c>
      <c r="CY1207" s="151" t="str">
        <f t="shared" si="1383"/>
        <v/>
      </c>
      <c r="CZ1207" s="152"/>
      <c r="DA1207" s="373" t="str">
        <f t="shared" si="1356"/>
        <v/>
      </c>
      <c r="DC1207" s="153">
        <f t="shared" si="1342"/>
        <v>0</v>
      </c>
      <c r="DD1207" s="153">
        <f t="shared" si="1343"/>
        <v>0</v>
      </c>
      <c r="DE1207" s="153">
        <f t="shared" si="1344"/>
        <v>0</v>
      </c>
      <c r="DF1207" s="158">
        <f t="shared" si="1345"/>
        <v>-4.7000000000000002E-3</v>
      </c>
      <c r="DG1207" s="159">
        <f t="shared" si="1357"/>
        <v>-1.1703000000000001</v>
      </c>
      <c r="DH1207" s="158">
        <f t="shared" si="1346"/>
        <v>3.1999999999999997E-3</v>
      </c>
      <c r="DI1207" s="159">
        <f t="shared" si="1358"/>
        <v>0.79679999999999995</v>
      </c>
      <c r="DJ1207" s="158">
        <f t="shared" si="1347"/>
        <v>-2.7000000000000001E-3</v>
      </c>
      <c r="DK1207" s="159">
        <f t="shared" si="1359"/>
        <v>-0.67230000000000001</v>
      </c>
      <c r="DL1207" s="158">
        <f t="shared" si="1348"/>
        <v>1.1999999999999999E-3</v>
      </c>
      <c r="DM1207" s="159">
        <f t="shared" si="1360"/>
        <v>0.29879999999999995</v>
      </c>
      <c r="DN1207" s="158">
        <f t="shared" si="1349"/>
        <v>1.46E-2</v>
      </c>
      <c r="DO1207" s="159">
        <f t="shared" si="1361"/>
        <v>3.6354000000000002</v>
      </c>
      <c r="DP1207" s="158">
        <f t="shared" si="1350"/>
        <v>-1.2999999999999999E-2</v>
      </c>
      <c r="DQ1207" s="159">
        <f t="shared" si="1362"/>
        <v>-3.2369999999999997</v>
      </c>
      <c r="DR1207" s="158">
        <f t="shared" si="1351"/>
        <v>-6.7000000000000002E-3</v>
      </c>
      <c r="DS1207" s="159">
        <f t="shared" si="1363"/>
        <v>-1.6683000000000001</v>
      </c>
      <c r="DT1207" s="158">
        <f t="shared" si="1352"/>
        <v>-1.2999999999999999E-2</v>
      </c>
      <c r="DU1207" s="159">
        <f t="shared" si="1364"/>
        <v>-3.2369999999999997</v>
      </c>
      <c r="DV1207" s="158">
        <f t="shared" si="1353"/>
        <v>-6.7000000000000002E-3</v>
      </c>
      <c r="DW1207" s="160">
        <f t="shared" si="1365"/>
        <v>-1.6683000000000001</v>
      </c>
    </row>
    <row r="1208" spans="1:127" ht="24.95" customHeight="1" x14ac:dyDescent="0.2">
      <c r="A1208" s="272">
        <v>1199</v>
      </c>
      <c r="B1208" s="336"/>
      <c r="C1208" s="332"/>
      <c r="D1208" s="333"/>
      <c r="E1208" s="334"/>
      <c r="F1208" s="335"/>
      <c r="G1208" s="334"/>
      <c r="H1208" s="371"/>
      <c r="I1208" s="334"/>
      <c r="J1208" s="334"/>
      <c r="K1208" s="334"/>
      <c r="L1208" s="334"/>
      <c r="M1208" s="334"/>
      <c r="N1208" s="334"/>
      <c r="O1208" s="337"/>
      <c r="P1208" s="337"/>
      <c r="Q1208" s="338" t="str">
        <f t="shared" si="1316"/>
        <v xml:space="preserve"> </v>
      </c>
      <c r="R1208" s="339" t="str">
        <f t="shared" si="1317"/>
        <v/>
      </c>
      <c r="S1208" s="340" t="str">
        <f t="shared" si="1370"/>
        <v/>
      </c>
      <c r="T1208" s="341" t="str">
        <f t="shared" si="1318"/>
        <v/>
      </c>
      <c r="U1208" s="341" t="str">
        <f t="shared" si="1319"/>
        <v/>
      </c>
      <c r="V1208" s="341" t="str">
        <f t="shared" si="1320"/>
        <v/>
      </c>
      <c r="W1208" s="341" t="str">
        <f t="shared" si="1321"/>
        <v/>
      </c>
      <c r="X1208" s="340" t="str">
        <f t="shared" si="1371"/>
        <v/>
      </c>
      <c r="Y1208" s="342" t="str">
        <f t="shared" si="1372"/>
        <v/>
      </c>
      <c r="Z1208" s="343" t="str">
        <f t="shared" si="1373"/>
        <v/>
      </c>
      <c r="AA1208" s="344" t="str">
        <f t="shared" si="1374"/>
        <v/>
      </c>
      <c r="AB1208" s="345" t="str">
        <f t="shared" si="1322"/>
        <v/>
      </c>
      <c r="AC1208" s="346" t="str">
        <f t="shared" si="1323"/>
        <v/>
      </c>
      <c r="AD1208" s="346" t="str">
        <f t="shared" si="1324"/>
        <v/>
      </c>
      <c r="AE1208" s="344" t="str">
        <f t="shared" si="1375"/>
        <v/>
      </c>
      <c r="AF1208" s="346" t="str">
        <f t="shared" si="1325"/>
        <v/>
      </c>
      <c r="AG1208" s="344" t="str">
        <f t="shared" si="1376"/>
        <v/>
      </c>
      <c r="AH1208" s="344" t="str">
        <f t="shared" si="1377"/>
        <v/>
      </c>
      <c r="AI1208" s="344" t="str">
        <f t="shared" si="1378"/>
        <v/>
      </c>
      <c r="AJ1208" s="346" t="str">
        <f t="shared" si="1379"/>
        <v/>
      </c>
      <c r="AK1208" s="346" t="str">
        <f t="shared" si="1380"/>
        <v/>
      </c>
      <c r="AL1208" s="347" t="str">
        <f t="shared" si="1381"/>
        <v/>
      </c>
      <c r="AM1208" s="141"/>
      <c r="AN1208" s="141"/>
      <c r="AO1208" s="142"/>
      <c r="AP1208" s="58">
        <f t="shared" si="1326"/>
        <v>0</v>
      </c>
      <c r="AQ1208" s="318">
        <f>SUM(AP$10:AP1208)</f>
        <v>0</v>
      </c>
      <c r="AR1208" s="143">
        <f t="shared" si="1384"/>
        <v>0.1</v>
      </c>
      <c r="AS1208" s="144" t="str">
        <f t="shared" si="1327"/>
        <v/>
      </c>
      <c r="AT1208" s="144" t="str">
        <f t="shared" si="1354"/>
        <v/>
      </c>
      <c r="AU1208" s="145"/>
      <c r="AV1208" s="58">
        <f t="shared" si="1385"/>
        <v>0</v>
      </c>
      <c r="AW1208" s="318">
        <f>SUM(AV$10:AV1208)</f>
        <v>0</v>
      </c>
      <c r="AX1208" s="319">
        <f t="shared" si="1386"/>
        <v>0.1</v>
      </c>
      <c r="AY1208" s="144" t="str">
        <f t="shared" si="1368"/>
        <v/>
      </c>
      <c r="AZ1208" s="144" t="str">
        <f t="shared" si="1369"/>
        <v/>
      </c>
      <c r="BA1208" s="144"/>
      <c r="BB1208" s="146" t="str">
        <f t="shared" si="1328"/>
        <v/>
      </c>
      <c r="BC1208" s="66" t="str">
        <f t="shared" si="1367"/>
        <v/>
      </c>
      <c r="BD1208" s="195" t="str">
        <f t="shared" si="1329"/>
        <v/>
      </c>
      <c r="BF1208" s="283"/>
      <c r="BG1208" s="286" t="str">
        <f t="shared" si="1330"/>
        <v/>
      </c>
      <c r="BY1208" s="211" t="str">
        <f t="shared" si="1331"/>
        <v/>
      </c>
      <c r="BZ1208" s="150" t="str">
        <f t="shared" si="1332"/>
        <v/>
      </c>
      <c r="CB1208" s="54" t="str">
        <f t="shared" si="1366"/>
        <v/>
      </c>
      <c r="CD1208" s="54" t="str">
        <f t="shared" si="1333"/>
        <v/>
      </c>
      <c r="CF1208" s="54" t="str">
        <f t="shared" si="1334"/>
        <v/>
      </c>
      <c r="CH1208" s="150" t="str">
        <f t="shared" si="1335"/>
        <v/>
      </c>
      <c r="CI1208" s="290"/>
      <c r="CJ1208" s="150" t="str">
        <f t="shared" si="1336"/>
        <v/>
      </c>
      <c r="CK1208" s="290"/>
      <c r="CL1208" s="54" t="str">
        <f t="shared" si="1355"/>
        <v/>
      </c>
      <c r="CM1208" s="290"/>
      <c r="CN1208" s="150" t="str">
        <f t="shared" si="1337"/>
        <v/>
      </c>
      <c r="CO1208" s="290"/>
      <c r="CP1208" s="150" t="str">
        <f t="shared" si="1338"/>
        <v/>
      </c>
      <c r="CQ1208" s="290"/>
      <c r="CR1208" s="150" t="str">
        <f t="shared" si="1339"/>
        <v/>
      </c>
      <c r="CS1208" s="290"/>
      <c r="CT1208" s="150" t="str">
        <f t="shared" si="1340"/>
        <v/>
      </c>
      <c r="CU1208" s="150"/>
      <c r="CV1208" s="150" t="str">
        <f t="shared" si="1341"/>
        <v/>
      </c>
      <c r="CW1208" s="94"/>
      <c r="CX1208" s="151" t="str">
        <f t="shared" si="1382"/>
        <v/>
      </c>
      <c r="CY1208" s="151" t="str">
        <f t="shared" si="1383"/>
        <v/>
      </c>
      <c r="CZ1208" s="152"/>
      <c r="DA1208" s="373" t="str">
        <f t="shared" si="1356"/>
        <v/>
      </c>
      <c r="DC1208" s="153">
        <f t="shared" si="1342"/>
        <v>0</v>
      </c>
      <c r="DD1208" s="153">
        <f t="shared" si="1343"/>
        <v>0</v>
      </c>
      <c r="DE1208" s="153">
        <f t="shared" si="1344"/>
        <v>0</v>
      </c>
      <c r="DF1208" s="158">
        <f t="shared" si="1345"/>
        <v>-4.7000000000000002E-3</v>
      </c>
      <c r="DG1208" s="159">
        <f t="shared" si="1357"/>
        <v>-1.1703000000000001</v>
      </c>
      <c r="DH1208" s="158">
        <f t="shared" si="1346"/>
        <v>3.1999999999999997E-3</v>
      </c>
      <c r="DI1208" s="159">
        <f t="shared" si="1358"/>
        <v>0.79679999999999995</v>
      </c>
      <c r="DJ1208" s="158">
        <f t="shared" si="1347"/>
        <v>-2.7000000000000001E-3</v>
      </c>
      <c r="DK1208" s="159">
        <f t="shared" si="1359"/>
        <v>-0.67230000000000001</v>
      </c>
      <c r="DL1208" s="158">
        <f t="shared" si="1348"/>
        <v>1.1999999999999999E-3</v>
      </c>
      <c r="DM1208" s="159">
        <f t="shared" si="1360"/>
        <v>0.29879999999999995</v>
      </c>
      <c r="DN1208" s="158">
        <f t="shared" si="1349"/>
        <v>1.46E-2</v>
      </c>
      <c r="DO1208" s="159">
        <f t="shared" si="1361"/>
        <v>3.6354000000000002</v>
      </c>
      <c r="DP1208" s="158">
        <f t="shared" si="1350"/>
        <v>-1.2999999999999999E-2</v>
      </c>
      <c r="DQ1208" s="159">
        <f t="shared" si="1362"/>
        <v>-3.2369999999999997</v>
      </c>
      <c r="DR1208" s="158">
        <f t="shared" si="1351"/>
        <v>-6.7000000000000002E-3</v>
      </c>
      <c r="DS1208" s="159">
        <f t="shared" si="1363"/>
        <v>-1.6683000000000001</v>
      </c>
      <c r="DT1208" s="158">
        <f t="shared" si="1352"/>
        <v>-1.2999999999999999E-2</v>
      </c>
      <c r="DU1208" s="159">
        <f t="shared" si="1364"/>
        <v>-3.2369999999999997</v>
      </c>
      <c r="DV1208" s="158">
        <f t="shared" si="1353"/>
        <v>-6.7000000000000002E-3</v>
      </c>
      <c r="DW1208" s="160">
        <f t="shared" si="1365"/>
        <v>-1.6683000000000001</v>
      </c>
    </row>
    <row r="1209" spans="1:127" ht="24.95" customHeight="1" x14ac:dyDescent="0.2">
      <c r="A1209" s="272">
        <v>1200</v>
      </c>
      <c r="B1209" s="336"/>
      <c r="C1209" s="332"/>
      <c r="D1209" s="333"/>
      <c r="E1209" s="334"/>
      <c r="F1209" s="335"/>
      <c r="G1209" s="334"/>
      <c r="H1209" s="371"/>
      <c r="I1209" s="334"/>
      <c r="J1209" s="334"/>
      <c r="K1209" s="334"/>
      <c r="L1209" s="334"/>
      <c r="M1209" s="334"/>
      <c r="N1209" s="334"/>
      <c r="O1209" s="337"/>
      <c r="P1209" s="337"/>
      <c r="Q1209" s="338" t="str">
        <f t="shared" si="1316"/>
        <v xml:space="preserve"> </v>
      </c>
      <c r="R1209" s="339" t="str">
        <f t="shared" si="1317"/>
        <v/>
      </c>
      <c r="S1209" s="340" t="str">
        <f t="shared" si="1370"/>
        <v/>
      </c>
      <c r="T1209" s="341" t="str">
        <f t="shared" si="1318"/>
        <v/>
      </c>
      <c r="U1209" s="341" t="str">
        <f t="shared" si="1319"/>
        <v/>
      </c>
      <c r="V1209" s="341" t="str">
        <f t="shared" si="1320"/>
        <v/>
      </c>
      <c r="W1209" s="341" t="str">
        <f t="shared" si="1321"/>
        <v/>
      </c>
      <c r="X1209" s="340" t="str">
        <f t="shared" si="1371"/>
        <v/>
      </c>
      <c r="Y1209" s="342" t="str">
        <f t="shared" si="1372"/>
        <v/>
      </c>
      <c r="Z1209" s="343" t="str">
        <f t="shared" si="1373"/>
        <v/>
      </c>
      <c r="AA1209" s="344" t="str">
        <f t="shared" si="1374"/>
        <v/>
      </c>
      <c r="AB1209" s="345" t="str">
        <f t="shared" si="1322"/>
        <v/>
      </c>
      <c r="AC1209" s="346" t="str">
        <f t="shared" si="1323"/>
        <v/>
      </c>
      <c r="AD1209" s="346" t="str">
        <f t="shared" si="1324"/>
        <v/>
      </c>
      <c r="AE1209" s="344" t="str">
        <f t="shared" si="1375"/>
        <v/>
      </c>
      <c r="AF1209" s="346" t="str">
        <f t="shared" si="1325"/>
        <v/>
      </c>
      <c r="AG1209" s="344" t="str">
        <f t="shared" si="1376"/>
        <v/>
      </c>
      <c r="AH1209" s="344" t="str">
        <f t="shared" si="1377"/>
        <v/>
      </c>
      <c r="AI1209" s="344" t="str">
        <f t="shared" si="1378"/>
        <v/>
      </c>
      <c r="AJ1209" s="346" t="str">
        <f t="shared" si="1379"/>
        <v/>
      </c>
      <c r="AK1209" s="346" t="str">
        <f t="shared" si="1380"/>
        <v/>
      </c>
      <c r="AL1209" s="347" t="str">
        <f t="shared" si="1381"/>
        <v/>
      </c>
      <c r="AM1209" s="141"/>
      <c r="AN1209" s="141"/>
      <c r="AO1209" s="142"/>
      <c r="AP1209" s="58">
        <f t="shared" si="1326"/>
        <v>0</v>
      </c>
      <c r="AQ1209" s="318">
        <f>SUM(AP$10:AP1209)</f>
        <v>0</v>
      </c>
      <c r="AR1209" s="143">
        <f t="shared" si="1384"/>
        <v>0.1</v>
      </c>
      <c r="AS1209" s="144" t="str">
        <f t="shared" si="1327"/>
        <v/>
      </c>
      <c r="AT1209" s="144" t="str">
        <f t="shared" si="1354"/>
        <v/>
      </c>
      <c r="AU1209" s="145"/>
      <c r="AV1209" s="58">
        <f t="shared" si="1385"/>
        <v>0</v>
      </c>
      <c r="AW1209" s="318">
        <f>SUM(AV$10:AV1209)</f>
        <v>0</v>
      </c>
      <c r="AX1209" s="319">
        <f t="shared" si="1386"/>
        <v>0.1</v>
      </c>
      <c r="AY1209" s="144" t="str">
        <f t="shared" si="1368"/>
        <v/>
      </c>
      <c r="AZ1209" s="144" t="str">
        <f t="shared" si="1369"/>
        <v/>
      </c>
      <c r="BA1209" s="144"/>
      <c r="BB1209" s="146" t="str">
        <f t="shared" si="1328"/>
        <v/>
      </c>
      <c r="BC1209" s="66" t="str">
        <f t="shared" si="1367"/>
        <v/>
      </c>
      <c r="BD1209" s="195" t="str">
        <f t="shared" si="1329"/>
        <v/>
      </c>
      <c r="BF1209" s="283"/>
      <c r="BG1209" s="286" t="str">
        <f t="shared" si="1330"/>
        <v/>
      </c>
      <c r="BY1209" s="211" t="str">
        <f t="shared" si="1331"/>
        <v/>
      </c>
      <c r="BZ1209" s="150" t="str">
        <f t="shared" si="1332"/>
        <v/>
      </c>
      <c r="CB1209" s="54" t="str">
        <f t="shared" si="1366"/>
        <v/>
      </c>
      <c r="CD1209" s="54" t="str">
        <f t="shared" si="1333"/>
        <v/>
      </c>
      <c r="CF1209" s="54" t="str">
        <f t="shared" si="1334"/>
        <v/>
      </c>
      <c r="CH1209" s="150" t="str">
        <f t="shared" si="1335"/>
        <v/>
      </c>
      <c r="CI1209" s="290"/>
      <c r="CJ1209" s="150" t="str">
        <f t="shared" si="1336"/>
        <v/>
      </c>
      <c r="CK1209" s="290"/>
      <c r="CL1209" s="54" t="str">
        <f t="shared" si="1355"/>
        <v/>
      </c>
      <c r="CM1209" s="290"/>
      <c r="CN1209" s="150" t="str">
        <f t="shared" si="1337"/>
        <v/>
      </c>
      <c r="CO1209" s="290"/>
      <c r="CP1209" s="150" t="str">
        <f t="shared" si="1338"/>
        <v/>
      </c>
      <c r="CQ1209" s="290"/>
      <c r="CR1209" s="150" t="str">
        <f t="shared" si="1339"/>
        <v/>
      </c>
      <c r="CS1209" s="290"/>
      <c r="CT1209" s="150" t="str">
        <f t="shared" si="1340"/>
        <v/>
      </c>
      <c r="CU1209" s="150"/>
      <c r="CV1209" s="150" t="str">
        <f t="shared" si="1341"/>
        <v/>
      </c>
      <c r="CW1209" s="94"/>
      <c r="CX1209" s="151" t="str">
        <f t="shared" si="1382"/>
        <v/>
      </c>
      <c r="CY1209" s="151" t="str">
        <f t="shared" si="1383"/>
        <v/>
      </c>
      <c r="CZ1209" s="152"/>
      <c r="DA1209" s="373" t="str">
        <f t="shared" si="1356"/>
        <v/>
      </c>
      <c r="DC1209" s="153">
        <f t="shared" si="1342"/>
        <v>0</v>
      </c>
      <c r="DD1209" s="153">
        <f t="shared" si="1343"/>
        <v>0</v>
      </c>
      <c r="DE1209" s="153">
        <f t="shared" si="1344"/>
        <v>0</v>
      </c>
      <c r="DF1209" s="158">
        <f t="shared" si="1345"/>
        <v>-4.7000000000000002E-3</v>
      </c>
      <c r="DG1209" s="159">
        <f t="shared" si="1357"/>
        <v>-1.1703000000000001</v>
      </c>
      <c r="DH1209" s="158">
        <f t="shared" si="1346"/>
        <v>3.1999999999999997E-3</v>
      </c>
      <c r="DI1209" s="159">
        <f t="shared" si="1358"/>
        <v>0.79679999999999995</v>
      </c>
      <c r="DJ1209" s="158">
        <f t="shared" si="1347"/>
        <v>-2.7000000000000001E-3</v>
      </c>
      <c r="DK1209" s="159">
        <f t="shared" si="1359"/>
        <v>-0.67230000000000001</v>
      </c>
      <c r="DL1209" s="158">
        <f t="shared" si="1348"/>
        <v>1.1999999999999999E-3</v>
      </c>
      <c r="DM1209" s="159">
        <f t="shared" si="1360"/>
        <v>0.29879999999999995</v>
      </c>
      <c r="DN1209" s="158">
        <f t="shared" si="1349"/>
        <v>1.46E-2</v>
      </c>
      <c r="DO1209" s="159">
        <f t="shared" si="1361"/>
        <v>3.6354000000000002</v>
      </c>
      <c r="DP1209" s="158">
        <f t="shared" si="1350"/>
        <v>-1.2999999999999999E-2</v>
      </c>
      <c r="DQ1209" s="159">
        <f t="shared" si="1362"/>
        <v>-3.2369999999999997</v>
      </c>
      <c r="DR1209" s="158">
        <f t="shared" si="1351"/>
        <v>-6.7000000000000002E-3</v>
      </c>
      <c r="DS1209" s="159">
        <f t="shared" si="1363"/>
        <v>-1.6683000000000001</v>
      </c>
      <c r="DT1209" s="158">
        <f t="shared" si="1352"/>
        <v>-1.2999999999999999E-2</v>
      </c>
      <c r="DU1209" s="159">
        <f t="shared" si="1364"/>
        <v>-3.2369999999999997</v>
      </c>
      <c r="DV1209" s="158">
        <f t="shared" si="1353"/>
        <v>-6.7000000000000002E-3</v>
      </c>
      <c r="DW1209" s="160">
        <f t="shared" si="1365"/>
        <v>-1.6683000000000001</v>
      </c>
    </row>
    <row r="1210" spans="1:127" ht="24.95" customHeight="1" x14ac:dyDescent="0.2">
      <c r="A1210" s="272">
        <v>1201</v>
      </c>
      <c r="B1210" s="336"/>
      <c r="C1210" s="332"/>
      <c r="D1210" s="333"/>
      <c r="E1210" s="334"/>
      <c r="F1210" s="335"/>
      <c r="G1210" s="334"/>
      <c r="H1210" s="371"/>
      <c r="I1210" s="334"/>
      <c r="J1210" s="334"/>
      <c r="K1210" s="334"/>
      <c r="L1210" s="334"/>
      <c r="M1210" s="334"/>
      <c r="N1210" s="334"/>
      <c r="O1210" s="337"/>
      <c r="P1210" s="337"/>
      <c r="Q1210" s="338" t="str">
        <f t="shared" si="1316"/>
        <v xml:space="preserve"> </v>
      </c>
      <c r="R1210" s="339" t="str">
        <f t="shared" si="1317"/>
        <v/>
      </c>
      <c r="S1210" s="340" t="str">
        <f t="shared" si="1370"/>
        <v/>
      </c>
      <c r="T1210" s="341" t="str">
        <f t="shared" si="1318"/>
        <v/>
      </c>
      <c r="U1210" s="341" t="str">
        <f t="shared" si="1319"/>
        <v/>
      </c>
      <c r="V1210" s="341" t="str">
        <f t="shared" si="1320"/>
        <v/>
      </c>
      <c r="W1210" s="341" t="str">
        <f t="shared" si="1321"/>
        <v/>
      </c>
      <c r="X1210" s="340" t="str">
        <f t="shared" si="1371"/>
        <v/>
      </c>
      <c r="Y1210" s="342" t="str">
        <f t="shared" si="1372"/>
        <v/>
      </c>
      <c r="Z1210" s="343" t="str">
        <f t="shared" si="1373"/>
        <v/>
      </c>
      <c r="AA1210" s="344" t="str">
        <f t="shared" si="1374"/>
        <v/>
      </c>
      <c r="AB1210" s="345" t="str">
        <f t="shared" si="1322"/>
        <v/>
      </c>
      <c r="AC1210" s="346" t="str">
        <f t="shared" si="1323"/>
        <v/>
      </c>
      <c r="AD1210" s="346" t="str">
        <f t="shared" si="1324"/>
        <v/>
      </c>
      <c r="AE1210" s="344" t="str">
        <f t="shared" si="1375"/>
        <v/>
      </c>
      <c r="AF1210" s="346" t="str">
        <f t="shared" si="1325"/>
        <v/>
      </c>
      <c r="AG1210" s="344" t="str">
        <f t="shared" si="1376"/>
        <v/>
      </c>
      <c r="AH1210" s="344" t="str">
        <f t="shared" si="1377"/>
        <v/>
      </c>
      <c r="AI1210" s="344" t="str">
        <f t="shared" si="1378"/>
        <v/>
      </c>
      <c r="AJ1210" s="346" t="str">
        <f t="shared" si="1379"/>
        <v/>
      </c>
      <c r="AK1210" s="346" t="str">
        <f t="shared" si="1380"/>
        <v/>
      </c>
      <c r="AL1210" s="347" t="str">
        <f t="shared" si="1381"/>
        <v/>
      </c>
      <c r="AM1210" s="141"/>
      <c r="AN1210" s="141"/>
      <c r="AO1210" s="142"/>
      <c r="AP1210" s="58">
        <f t="shared" si="1326"/>
        <v>0</v>
      </c>
      <c r="AQ1210" s="318">
        <f>SUM(AP$10:AP1210)</f>
        <v>0</v>
      </c>
      <c r="AR1210" s="143">
        <f t="shared" si="1384"/>
        <v>0.1</v>
      </c>
      <c r="AS1210" s="144" t="str">
        <f t="shared" si="1327"/>
        <v/>
      </c>
      <c r="AT1210" s="144" t="str">
        <f t="shared" si="1354"/>
        <v/>
      </c>
      <c r="AU1210" s="145"/>
      <c r="AV1210" s="58">
        <f t="shared" si="1385"/>
        <v>0</v>
      </c>
      <c r="AW1210" s="318">
        <f>SUM(AV$10:AV1210)</f>
        <v>0</v>
      </c>
      <c r="AX1210" s="319">
        <f t="shared" si="1386"/>
        <v>0.1</v>
      </c>
      <c r="AY1210" s="144" t="str">
        <f t="shared" si="1368"/>
        <v/>
      </c>
      <c r="AZ1210" s="144" t="str">
        <f t="shared" si="1369"/>
        <v/>
      </c>
      <c r="BA1210" s="144"/>
      <c r="BB1210" s="146" t="str">
        <f t="shared" si="1328"/>
        <v/>
      </c>
      <c r="BC1210" s="66" t="str">
        <f t="shared" si="1367"/>
        <v/>
      </c>
      <c r="BD1210" s="195" t="str">
        <f t="shared" si="1329"/>
        <v/>
      </c>
      <c r="BF1210" s="283"/>
      <c r="BG1210" s="286" t="str">
        <f t="shared" si="1330"/>
        <v/>
      </c>
      <c r="BY1210" s="211" t="str">
        <f t="shared" si="1331"/>
        <v/>
      </c>
      <c r="BZ1210" s="150" t="str">
        <f t="shared" si="1332"/>
        <v/>
      </c>
      <c r="CB1210" s="54" t="str">
        <f t="shared" si="1366"/>
        <v/>
      </c>
      <c r="CD1210" s="54" t="str">
        <f t="shared" si="1333"/>
        <v/>
      </c>
      <c r="CF1210" s="54" t="str">
        <f t="shared" si="1334"/>
        <v/>
      </c>
      <c r="CH1210" s="150" t="str">
        <f t="shared" si="1335"/>
        <v/>
      </c>
      <c r="CI1210" s="290"/>
      <c r="CJ1210" s="150" t="str">
        <f t="shared" si="1336"/>
        <v/>
      </c>
      <c r="CK1210" s="290"/>
      <c r="CL1210" s="54" t="str">
        <f t="shared" si="1355"/>
        <v/>
      </c>
      <c r="CM1210" s="290"/>
      <c r="CN1210" s="150" t="str">
        <f t="shared" si="1337"/>
        <v/>
      </c>
      <c r="CO1210" s="290"/>
      <c r="CP1210" s="150" t="str">
        <f t="shared" si="1338"/>
        <v/>
      </c>
      <c r="CQ1210" s="290"/>
      <c r="CR1210" s="150" t="str">
        <f t="shared" si="1339"/>
        <v/>
      </c>
      <c r="CS1210" s="290"/>
      <c r="CT1210" s="150" t="str">
        <f t="shared" si="1340"/>
        <v/>
      </c>
      <c r="CU1210" s="150"/>
      <c r="CV1210" s="150" t="str">
        <f t="shared" si="1341"/>
        <v/>
      </c>
      <c r="CW1210" s="94"/>
      <c r="CX1210" s="151" t="str">
        <f t="shared" si="1382"/>
        <v/>
      </c>
      <c r="CY1210" s="151" t="str">
        <f t="shared" si="1383"/>
        <v/>
      </c>
      <c r="CZ1210" s="152"/>
      <c r="DA1210" s="373" t="str">
        <f t="shared" si="1356"/>
        <v/>
      </c>
      <c r="DC1210" s="153">
        <f t="shared" si="1342"/>
        <v>0</v>
      </c>
      <c r="DD1210" s="153">
        <f t="shared" si="1343"/>
        <v>0</v>
      </c>
      <c r="DE1210" s="153">
        <f t="shared" si="1344"/>
        <v>0</v>
      </c>
      <c r="DF1210" s="158">
        <f t="shared" si="1345"/>
        <v>-4.7000000000000002E-3</v>
      </c>
      <c r="DG1210" s="159">
        <f t="shared" si="1357"/>
        <v>-1.1703000000000001</v>
      </c>
      <c r="DH1210" s="158">
        <f t="shared" si="1346"/>
        <v>3.1999999999999997E-3</v>
      </c>
      <c r="DI1210" s="159">
        <f t="shared" si="1358"/>
        <v>0.79679999999999995</v>
      </c>
      <c r="DJ1210" s="158">
        <f t="shared" si="1347"/>
        <v>-2.7000000000000001E-3</v>
      </c>
      <c r="DK1210" s="159">
        <f t="shared" si="1359"/>
        <v>-0.67230000000000001</v>
      </c>
      <c r="DL1210" s="158">
        <f t="shared" si="1348"/>
        <v>1.1999999999999999E-3</v>
      </c>
      <c r="DM1210" s="159">
        <f t="shared" si="1360"/>
        <v>0.29879999999999995</v>
      </c>
      <c r="DN1210" s="158">
        <f t="shared" si="1349"/>
        <v>1.46E-2</v>
      </c>
      <c r="DO1210" s="159">
        <f t="shared" si="1361"/>
        <v>3.6354000000000002</v>
      </c>
      <c r="DP1210" s="158">
        <f t="shared" si="1350"/>
        <v>-1.2999999999999999E-2</v>
      </c>
      <c r="DQ1210" s="159">
        <f t="shared" si="1362"/>
        <v>-3.2369999999999997</v>
      </c>
      <c r="DR1210" s="158">
        <f t="shared" si="1351"/>
        <v>-6.7000000000000002E-3</v>
      </c>
      <c r="DS1210" s="159">
        <f t="shared" si="1363"/>
        <v>-1.6683000000000001</v>
      </c>
      <c r="DT1210" s="158">
        <f t="shared" si="1352"/>
        <v>-1.2999999999999999E-2</v>
      </c>
      <c r="DU1210" s="159">
        <f t="shared" si="1364"/>
        <v>-3.2369999999999997</v>
      </c>
      <c r="DV1210" s="158">
        <f t="shared" si="1353"/>
        <v>-6.7000000000000002E-3</v>
      </c>
      <c r="DW1210" s="160">
        <f t="shared" si="1365"/>
        <v>-1.6683000000000001</v>
      </c>
    </row>
    <row r="1211" spans="1:127" ht="24.95" customHeight="1" x14ac:dyDescent="0.2">
      <c r="A1211" s="272">
        <v>1202</v>
      </c>
      <c r="B1211" s="336"/>
      <c r="C1211" s="332"/>
      <c r="D1211" s="333"/>
      <c r="E1211" s="334"/>
      <c r="F1211" s="335"/>
      <c r="G1211" s="334"/>
      <c r="H1211" s="371"/>
      <c r="I1211" s="334"/>
      <c r="J1211" s="334"/>
      <c r="K1211" s="334"/>
      <c r="L1211" s="334"/>
      <c r="M1211" s="334"/>
      <c r="N1211" s="334"/>
      <c r="O1211" s="337"/>
      <c r="P1211" s="337"/>
      <c r="Q1211" s="338" t="str">
        <f t="shared" si="1316"/>
        <v xml:space="preserve"> </v>
      </c>
      <c r="R1211" s="339" t="str">
        <f t="shared" si="1317"/>
        <v/>
      </c>
      <c r="S1211" s="340" t="str">
        <f t="shared" si="1370"/>
        <v/>
      </c>
      <c r="T1211" s="341" t="str">
        <f t="shared" si="1318"/>
        <v/>
      </c>
      <c r="U1211" s="341" t="str">
        <f t="shared" si="1319"/>
        <v/>
      </c>
      <c r="V1211" s="341" t="str">
        <f t="shared" si="1320"/>
        <v/>
      </c>
      <c r="W1211" s="341" t="str">
        <f t="shared" si="1321"/>
        <v/>
      </c>
      <c r="X1211" s="340" t="str">
        <f t="shared" si="1371"/>
        <v/>
      </c>
      <c r="Y1211" s="342" t="str">
        <f t="shared" si="1372"/>
        <v/>
      </c>
      <c r="Z1211" s="343" t="str">
        <f t="shared" si="1373"/>
        <v/>
      </c>
      <c r="AA1211" s="344" t="str">
        <f t="shared" si="1374"/>
        <v/>
      </c>
      <c r="AB1211" s="345" t="str">
        <f t="shared" si="1322"/>
        <v/>
      </c>
      <c r="AC1211" s="346" t="str">
        <f t="shared" si="1323"/>
        <v/>
      </c>
      <c r="AD1211" s="346" t="str">
        <f t="shared" si="1324"/>
        <v/>
      </c>
      <c r="AE1211" s="344" t="str">
        <f t="shared" si="1375"/>
        <v/>
      </c>
      <c r="AF1211" s="346" t="str">
        <f t="shared" si="1325"/>
        <v/>
      </c>
      <c r="AG1211" s="344" t="str">
        <f t="shared" si="1376"/>
        <v/>
      </c>
      <c r="AH1211" s="344" t="str">
        <f t="shared" si="1377"/>
        <v/>
      </c>
      <c r="AI1211" s="344" t="str">
        <f t="shared" si="1378"/>
        <v/>
      </c>
      <c r="AJ1211" s="346" t="str">
        <f t="shared" si="1379"/>
        <v/>
      </c>
      <c r="AK1211" s="346" t="str">
        <f t="shared" si="1380"/>
        <v/>
      </c>
      <c r="AL1211" s="347" t="str">
        <f t="shared" si="1381"/>
        <v/>
      </c>
      <c r="AM1211" s="141"/>
      <c r="AN1211" s="141"/>
      <c r="AO1211" s="142"/>
      <c r="AP1211" s="58">
        <f t="shared" si="1326"/>
        <v>0</v>
      </c>
      <c r="AQ1211" s="318">
        <f>SUM(AP$10:AP1211)</f>
        <v>0</v>
      </c>
      <c r="AR1211" s="143">
        <f t="shared" si="1384"/>
        <v>0.1</v>
      </c>
      <c r="AS1211" s="144" t="str">
        <f t="shared" si="1327"/>
        <v/>
      </c>
      <c r="AT1211" s="144" t="str">
        <f t="shared" si="1354"/>
        <v/>
      </c>
      <c r="AU1211" s="145"/>
      <c r="AV1211" s="58">
        <f t="shared" si="1385"/>
        <v>0</v>
      </c>
      <c r="AW1211" s="318">
        <f>SUM(AV$10:AV1211)</f>
        <v>0</v>
      </c>
      <c r="AX1211" s="319">
        <f t="shared" si="1386"/>
        <v>0.1</v>
      </c>
      <c r="AY1211" s="144" t="str">
        <f t="shared" si="1368"/>
        <v/>
      </c>
      <c r="AZ1211" s="144" t="str">
        <f t="shared" si="1369"/>
        <v/>
      </c>
      <c r="BA1211" s="144"/>
      <c r="BB1211" s="146" t="str">
        <f t="shared" si="1328"/>
        <v/>
      </c>
      <c r="BC1211" s="66" t="str">
        <f t="shared" si="1367"/>
        <v/>
      </c>
      <c r="BD1211" s="195" t="str">
        <f t="shared" si="1329"/>
        <v/>
      </c>
      <c r="BF1211" s="283"/>
      <c r="BG1211" s="286" t="str">
        <f t="shared" si="1330"/>
        <v/>
      </c>
      <c r="BY1211" s="211" t="str">
        <f t="shared" si="1331"/>
        <v/>
      </c>
      <c r="BZ1211" s="150" t="str">
        <f t="shared" si="1332"/>
        <v/>
      </c>
      <c r="CB1211" s="54" t="str">
        <f t="shared" si="1366"/>
        <v/>
      </c>
      <c r="CD1211" s="54" t="str">
        <f t="shared" si="1333"/>
        <v/>
      </c>
      <c r="CF1211" s="54" t="str">
        <f t="shared" si="1334"/>
        <v/>
      </c>
      <c r="CH1211" s="150" t="str">
        <f t="shared" si="1335"/>
        <v/>
      </c>
      <c r="CI1211" s="290"/>
      <c r="CJ1211" s="150" t="str">
        <f t="shared" si="1336"/>
        <v/>
      </c>
      <c r="CK1211" s="290"/>
      <c r="CL1211" s="54" t="str">
        <f t="shared" si="1355"/>
        <v/>
      </c>
      <c r="CM1211" s="290"/>
      <c r="CN1211" s="150" t="str">
        <f t="shared" si="1337"/>
        <v/>
      </c>
      <c r="CO1211" s="290"/>
      <c r="CP1211" s="150" t="str">
        <f t="shared" si="1338"/>
        <v/>
      </c>
      <c r="CQ1211" s="290"/>
      <c r="CR1211" s="150" t="str">
        <f t="shared" si="1339"/>
        <v/>
      </c>
      <c r="CS1211" s="290"/>
      <c r="CT1211" s="150" t="str">
        <f t="shared" si="1340"/>
        <v/>
      </c>
      <c r="CU1211" s="150"/>
      <c r="CV1211" s="150" t="str">
        <f t="shared" si="1341"/>
        <v/>
      </c>
      <c r="CW1211" s="94"/>
      <c r="CX1211" s="151" t="str">
        <f t="shared" si="1382"/>
        <v/>
      </c>
      <c r="CY1211" s="151" t="str">
        <f t="shared" si="1383"/>
        <v/>
      </c>
      <c r="CZ1211" s="152"/>
      <c r="DA1211" s="373" t="str">
        <f t="shared" si="1356"/>
        <v/>
      </c>
      <c r="DC1211" s="153">
        <f t="shared" si="1342"/>
        <v>0</v>
      </c>
      <c r="DD1211" s="153">
        <f t="shared" si="1343"/>
        <v>0</v>
      </c>
      <c r="DE1211" s="153">
        <f t="shared" si="1344"/>
        <v>0</v>
      </c>
      <c r="DF1211" s="158">
        <f t="shared" si="1345"/>
        <v>-4.7000000000000002E-3</v>
      </c>
      <c r="DG1211" s="159">
        <f t="shared" si="1357"/>
        <v>-1.1703000000000001</v>
      </c>
      <c r="DH1211" s="158">
        <f t="shared" si="1346"/>
        <v>3.1999999999999997E-3</v>
      </c>
      <c r="DI1211" s="159">
        <f t="shared" si="1358"/>
        <v>0.79679999999999995</v>
      </c>
      <c r="DJ1211" s="158">
        <f t="shared" si="1347"/>
        <v>-2.7000000000000001E-3</v>
      </c>
      <c r="DK1211" s="159">
        <f t="shared" si="1359"/>
        <v>-0.67230000000000001</v>
      </c>
      <c r="DL1211" s="158">
        <f t="shared" si="1348"/>
        <v>1.1999999999999999E-3</v>
      </c>
      <c r="DM1211" s="159">
        <f t="shared" si="1360"/>
        <v>0.29879999999999995</v>
      </c>
      <c r="DN1211" s="158">
        <f t="shared" si="1349"/>
        <v>1.46E-2</v>
      </c>
      <c r="DO1211" s="159">
        <f t="shared" si="1361"/>
        <v>3.6354000000000002</v>
      </c>
      <c r="DP1211" s="158">
        <f t="shared" si="1350"/>
        <v>-1.2999999999999999E-2</v>
      </c>
      <c r="DQ1211" s="159">
        <f t="shared" si="1362"/>
        <v>-3.2369999999999997</v>
      </c>
      <c r="DR1211" s="158">
        <f t="shared" si="1351"/>
        <v>-6.7000000000000002E-3</v>
      </c>
      <c r="DS1211" s="159">
        <f t="shared" si="1363"/>
        <v>-1.6683000000000001</v>
      </c>
      <c r="DT1211" s="158">
        <f t="shared" si="1352"/>
        <v>-1.2999999999999999E-2</v>
      </c>
      <c r="DU1211" s="159">
        <f t="shared" si="1364"/>
        <v>-3.2369999999999997</v>
      </c>
      <c r="DV1211" s="158">
        <f t="shared" si="1353"/>
        <v>-6.7000000000000002E-3</v>
      </c>
      <c r="DW1211" s="160">
        <f t="shared" si="1365"/>
        <v>-1.6683000000000001</v>
      </c>
    </row>
    <row r="1212" spans="1:127" ht="24.95" customHeight="1" x14ac:dyDescent="0.2">
      <c r="A1212" s="272">
        <v>1203</v>
      </c>
      <c r="B1212" s="336"/>
      <c r="C1212" s="332"/>
      <c r="D1212" s="333"/>
      <c r="E1212" s="334"/>
      <c r="F1212" s="335"/>
      <c r="G1212" s="334"/>
      <c r="H1212" s="371"/>
      <c r="I1212" s="334"/>
      <c r="J1212" s="334"/>
      <c r="K1212" s="334"/>
      <c r="L1212" s="334"/>
      <c r="M1212" s="334"/>
      <c r="N1212" s="334"/>
      <c r="O1212" s="337"/>
      <c r="P1212" s="337"/>
      <c r="Q1212" s="338" t="str">
        <f t="shared" si="1316"/>
        <v xml:space="preserve"> </v>
      </c>
      <c r="R1212" s="339" t="str">
        <f t="shared" si="1317"/>
        <v/>
      </c>
      <c r="S1212" s="340" t="str">
        <f t="shared" si="1370"/>
        <v/>
      </c>
      <c r="T1212" s="341" t="str">
        <f t="shared" si="1318"/>
        <v/>
      </c>
      <c r="U1212" s="341" t="str">
        <f t="shared" si="1319"/>
        <v/>
      </c>
      <c r="V1212" s="341" t="str">
        <f t="shared" si="1320"/>
        <v/>
      </c>
      <c r="W1212" s="341" t="str">
        <f t="shared" si="1321"/>
        <v/>
      </c>
      <c r="X1212" s="340" t="str">
        <f t="shared" si="1371"/>
        <v/>
      </c>
      <c r="Y1212" s="342" t="str">
        <f t="shared" si="1372"/>
        <v/>
      </c>
      <c r="Z1212" s="343" t="str">
        <f t="shared" si="1373"/>
        <v/>
      </c>
      <c r="AA1212" s="344" t="str">
        <f t="shared" si="1374"/>
        <v/>
      </c>
      <c r="AB1212" s="345" t="str">
        <f t="shared" si="1322"/>
        <v/>
      </c>
      <c r="AC1212" s="346" t="str">
        <f t="shared" si="1323"/>
        <v/>
      </c>
      <c r="AD1212" s="346" t="str">
        <f t="shared" si="1324"/>
        <v/>
      </c>
      <c r="AE1212" s="344" t="str">
        <f t="shared" si="1375"/>
        <v/>
      </c>
      <c r="AF1212" s="346" t="str">
        <f t="shared" si="1325"/>
        <v/>
      </c>
      <c r="AG1212" s="344" t="str">
        <f t="shared" si="1376"/>
        <v/>
      </c>
      <c r="AH1212" s="344" t="str">
        <f t="shared" si="1377"/>
        <v/>
      </c>
      <c r="AI1212" s="344" t="str">
        <f t="shared" si="1378"/>
        <v/>
      </c>
      <c r="AJ1212" s="346" t="str">
        <f t="shared" si="1379"/>
        <v/>
      </c>
      <c r="AK1212" s="346" t="str">
        <f t="shared" si="1380"/>
        <v/>
      </c>
      <c r="AL1212" s="347" t="str">
        <f t="shared" si="1381"/>
        <v/>
      </c>
      <c r="AM1212" s="141"/>
      <c r="AN1212" s="141"/>
      <c r="AO1212" s="142"/>
      <c r="AP1212" s="58">
        <f t="shared" si="1326"/>
        <v>0</v>
      </c>
      <c r="AQ1212" s="318">
        <f>SUM(AP$10:AP1212)</f>
        <v>0</v>
      </c>
      <c r="AR1212" s="143">
        <f t="shared" si="1384"/>
        <v>0.1</v>
      </c>
      <c r="AS1212" s="144" t="str">
        <f t="shared" si="1327"/>
        <v/>
      </c>
      <c r="AT1212" s="144" t="str">
        <f t="shared" si="1354"/>
        <v/>
      </c>
      <c r="AU1212" s="145"/>
      <c r="AV1212" s="58">
        <f t="shared" si="1385"/>
        <v>0</v>
      </c>
      <c r="AW1212" s="318">
        <f>SUM(AV$10:AV1212)</f>
        <v>0</v>
      </c>
      <c r="AX1212" s="319">
        <f t="shared" si="1386"/>
        <v>0.1</v>
      </c>
      <c r="AY1212" s="144" t="str">
        <f t="shared" si="1368"/>
        <v/>
      </c>
      <c r="AZ1212" s="144" t="str">
        <f t="shared" si="1369"/>
        <v/>
      </c>
      <c r="BA1212" s="144"/>
      <c r="BB1212" s="146" t="str">
        <f t="shared" si="1328"/>
        <v/>
      </c>
      <c r="BC1212" s="66" t="str">
        <f t="shared" si="1367"/>
        <v/>
      </c>
      <c r="BD1212" s="195" t="str">
        <f t="shared" si="1329"/>
        <v/>
      </c>
      <c r="BF1212" s="283"/>
      <c r="BG1212" s="286" t="str">
        <f t="shared" si="1330"/>
        <v/>
      </c>
      <c r="BY1212" s="211" t="str">
        <f t="shared" si="1331"/>
        <v/>
      </c>
      <c r="BZ1212" s="150" t="str">
        <f t="shared" si="1332"/>
        <v/>
      </c>
      <c r="CB1212" s="54" t="str">
        <f t="shared" si="1366"/>
        <v/>
      </c>
      <c r="CD1212" s="54" t="str">
        <f t="shared" si="1333"/>
        <v/>
      </c>
      <c r="CF1212" s="54" t="str">
        <f t="shared" si="1334"/>
        <v/>
      </c>
      <c r="CH1212" s="150" t="str">
        <f t="shared" si="1335"/>
        <v/>
      </c>
      <c r="CI1212" s="290"/>
      <c r="CJ1212" s="150" t="str">
        <f t="shared" si="1336"/>
        <v/>
      </c>
      <c r="CK1212" s="290"/>
      <c r="CL1212" s="54" t="str">
        <f t="shared" si="1355"/>
        <v/>
      </c>
      <c r="CM1212" s="290"/>
      <c r="CN1212" s="150" t="str">
        <f t="shared" si="1337"/>
        <v/>
      </c>
      <c r="CO1212" s="290"/>
      <c r="CP1212" s="150" t="str">
        <f t="shared" si="1338"/>
        <v/>
      </c>
      <c r="CQ1212" s="290"/>
      <c r="CR1212" s="150" t="str">
        <f t="shared" si="1339"/>
        <v/>
      </c>
      <c r="CS1212" s="290"/>
      <c r="CT1212" s="150" t="str">
        <f t="shared" si="1340"/>
        <v/>
      </c>
      <c r="CU1212" s="150"/>
      <c r="CV1212" s="150" t="str">
        <f t="shared" si="1341"/>
        <v/>
      </c>
      <c r="CW1212" s="94"/>
      <c r="CX1212" s="151" t="str">
        <f t="shared" si="1382"/>
        <v/>
      </c>
      <c r="CY1212" s="151" t="str">
        <f t="shared" si="1383"/>
        <v/>
      </c>
      <c r="CZ1212" s="152"/>
      <c r="DA1212" s="373" t="str">
        <f t="shared" si="1356"/>
        <v/>
      </c>
      <c r="DC1212" s="153">
        <f t="shared" si="1342"/>
        <v>0</v>
      </c>
      <c r="DD1212" s="153">
        <f t="shared" si="1343"/>
        <v>0</v>
      </c>
      <c r="DE1212" s="153">
        <f t="shared" si="1344"/>
        <v>0</v>
      </c>
      <c r="DF1212" s="158">
        <f t="shared" si="1345"/>
        <v>-4.7000000000000002E-3</v>
      </c>
      <c r="DG1212" s="159">
        <f t="shared" si="1357"/>
        <v>-1.1703000000000001</v>
      </c>
      <c r="DH1212" s="158">
        <f t="shared" si="1346"/>
        <v>3.1999999999999997E-3</v>
      </c>
      <c r="DI1212" s="159">
        <f t="shared" si="1358"/>
        <v>0.79679999999999995</v>
      </c>
      <c r="DJ1212" s="158">
        <f t="shared" si="1347"/>
        <v>-2.7000000000000001E-3</v>
      </c>
      <c r="DK1212" s="159">
        <f t="shared" si="1359"/>
        <v>-0.67230000000000001</v>
      </c>
      <c r="DL1212" s="158">
        <f t="shared" si="1348"/>
        <v>1.1999999999999999E-3</v>
      </c>
      <c r="DM1212" s="159">
        <f t="shared" si="1360"/>
        <v>0.29879999999999995</v>
      </c>
      <c r="DN1212" s="158">
        <f t="shared" si="1349"/>
        <v>1.46E-2</v>
      </c>
      <c r="DO1212" s="159">
        <f t="shared" si="1361"/>
        <v>3.6354000000000002</v>
      </c>
      <c r="DP1212" s="158">
        <f t="shared" si="1350"/>
        <v>-1.2999999999999999E-2</v>
      </c>
      <c r="DQ1212" s="159">
        <f t="shared" si="1362"/>
        <v>-3.2369999999999997</v>
      </c>
      <c r="DR1212" s="158">
        <f t="shared" si="1351"/>
        <v>-6.7000000000000002E-3</v>
      </c>
      <c r="DS1212" s="159">
        <f t="shared" si="1363"/>
        <v>-1.6683000000000001</v>
      </c>
      <c r="DT1212" s="158">
        <f t="shared" si="1352"/>
        <v>-1.2999999999999999E-2</v>
      </c>
      <c r="DU1212" s="159">
        <f t="shared" si="1364"/>
        <v>-3.2369999999999997</v>
      </c>
      <c r="DV1212" s="158">
        <f t="shared" si="1353"/>
        <v>-6.7000000000000002E-3</v>
      </c>
      <c r="DW1212" s="160">
        <f t="shared" si="1365"/>
        <v>-1.6683000000000001</v>
      </c>
    </row>
    <row r="1213" spans="1:127" ht="24.95" customHeight="1" x14ac:dyDescent="0.2">
      <c r="A1213" s="272">
        <v>1204</v>
      </c>
      <c r="B1213" s="336"/>
      <c r="C1213" s="332"/>
      <c r="D1213" s="333"/>
      <c r="E1213" s="334"/>
      <c r="F1213" s="335"/>
      <c r="G1213" s="334"/>
      <c r="H1213" s="371"/>
      <c r="I1213" s="334"/>
      <c r="J1213" s="334"/>
      <c r="K1213" s="334"/>
      <c r="L1213" s="334"/>
      <c r="M1213" s="334"/>
      <c r="N1213" s="334"/>
      <c r="O1213" s="337"/>
      <c r="P1213" s="337"/>
      <c r="Q1213" s="338" t="str">
        <f t="shared" si="1316"/>
        <v xml:space="preserve"> </v>
      </c>
      <c r="R1213" s="339" t="str">
        <f t="shared" si="1317"/>
        <v/>
      </c>
      <c r="S1213" s="340" t="str">
        <f t="shared" si="1370"/>
        <v/>
      </c>
      <c r="T1213" s="341" t="str">
        <f t="shared" si="1318"/>
        <v/>
      </c>
      <c r="U1213" s="341" t="str">
        <f t="shared" si="1319"/>
        <v/>
      </c>
      <c r="V1213" s="341" t="str">
        <f t="shared" si="1320"/>
        <v/>
      </c>
      <c r="W1213" s="341" t="str">
        <f t="shared" si="1321"/>
        <v/>
      </c>
      <c r="X1213" s="340" t="str">
        <f t="shared" si="1371"/>
        <v/>
      </c>
      <c r="Y1213" s="342" t="str">
        <f t="shared" si="1372"/>
        <v/>
      </c>
      <c r="Z1213" s="343" t="str">
        <f t="shared" si="1373"/>
        <v/>
      </c>
      <c r="AA1213" s="344" t="str">
        <f t="shared" si="1374"/>
        <v/>
      </c>
      <c r="AB1213" s="345" t="str">
        <f t="shared" si="1322"/>
        <v/>
      </c>
      <c r="AC1213" s="346" t="str">
        <f t="shared" si="1323"/>
        <v/>
      </c>
      <c r="AD1213" s="346" t="str">
        <f t="shared" si="1324"/>
        <v/>
      </c>
      <c r="AE1213" s="344" t="str">
        <f t="shared" si="1375"/>
        <v/>
      </c>
      <c r="AF1213" s="346" t="str">
        <f t="shared" si="1325"/>
        <v/>
      </c>
      <c r="AG1213" s="344" t="str">
        <f t="shared" si="1376"/>
        <v/>
      </c>
      <c r="AH1213" s="344" t="str">
        <f t="shared" si="1377"/>
        <v/>
      </c>
      <c r="AI1213" s="344" t="str">
        <f t="shared" si="1378"/>
        <v/>
      </c>
      <c r="AJ1213" s="346" t="str">
        <f t="shared" si="1379"/>
        <v/>
      </c>
      <c r="AK1213" s="346" t="str">
        <f t="shared" si="1380"/>
        <v/>
      </c>
      <c r="AL1213" s="347" t="str">
        <f t="shared" si="1381"/>
        <v/>
      </c>
      <c r="AM1213" s="141"/>
      <c r="AN1213" s="141"/>
      <c r="AO1213" s="142"/>
      <c r="AP1213" s="58">
        <f t="shared" si="1326"/>
        <v>0</v>
      </c>
      <c r="AQ1213" s="318">
        <f>SUM(AP$10:AP1213)</f>
        <v>0</v>
      </c>
      <c r="AR1213" s="143">
        <f t="shared" si="1384"/>
        <v>0.1</v>
      </c>
      <c r="AS1213" s="144" t="str">
        <f t="shared" si="1327"/>
        <v/>
      </c>
      <c r="AT1213" s="144" t="str">
        <f t="shared" si="1354"/>
        <v/>
      </c>
      <c r="AU1213" s="145"/>
      <c r="AV1213" s="58">
        <f t="shared" si="1385"/>
        <v>0</v>
      </c>
      <c r="AW1213" s="318">
        <f>SUM(AV$10:AV1213)</f>
        <v>0</v>
      </c>
      <c r="AX1213" s="319">
        <f t="shared" si="1386"/>
        <v>0.1</v>
      </c>
      <c r="AY1213" s="144" t="str">
        <f t="shared" si="1368"/>
        <v/>
      </c>
      <c r="AZ1213" s="144" t="str">
        <f t="shared" si="1369"/>
        <v/>
      </c>
      <c r="BA1213" s="144"/>
      <c r="BB1213" s="146" t="str">
        <f t="shared" si="1328"/>
        <v/>
      </c>
      <c r="BC1213" s="66" t="str">
        <f t="shared" si="1367"/>
        <v/>
      </c>
      <c r="BD1213" s="195" t="str">
        <f t="shared" si="1329"/>
        <v/>
      </c>
      <c r="BF1213" s="283"/>
      <c r="BG1213" s="286" t="str">
        <f t="shared" si="1330"/>
        <v/>
      </c>
      <c r="BY1213" s="211" t="str">
        <f t="shared" si="1331"/>
        <v/>
      </c>
      <c r="BZ1213" s="150" t="str">
        <f t="shared" si="1332"/>
        <v/>
      </c>
      <c r="CB1213" s="54" t="str">
        <f t="shared" si="1366"/>
        <v/>
      </c>
      <c r="CD1213" s="54" t="str">
        <f t="shared" si="1333"/>
        <v/>
      </c>
      <c r="CF1213" s="54" t="str">
        <f t="shared" si="1334"/>
        <v/>
      </c>
      <c r="CH1213" s="150" t="str">
        <f t="shared" si="1335"/>
        <v/>
      </c>
      <c r="CI1213" s="290"/>
      <c r="CJ1213" s="150" t="str">
        <f t="shared" si="1336"/>
        <v/>
      </c>
      <c r="CK1213" s="290"/>
      <c r="CL1213" s="54" t="str">
        <f t="shared" si="1355"/>
        <v/>
      </c>
      <c r="CM1213" s="290"/>
      <c r="CN1213" s="150" t="str">
        <f t="shared" si="1337"/>
        <v/>
      </c>
      <c r="CO1213" s="290"/>
      <c r="CP1213" s="150" t="str">
        <f t="shared" si="1338"/>
        <v/>
      </c>
      <c r="CQ1213" s="290"/>
      <c r="CR1213" s="150" t="str">
        <f t="shared" si="1339"/>
        <v/>
      </c>
      <c r="CS1213" s="290"/>
      <c r="CT1213" s="150" t="str">
        <f t="shared" si="1340"/>
        <v/>
      </c>
      <c r="CU1213" s="150"/>
      <c r="CV1213" s="150" t="str">
        <f t="shared" si="1341"/>
        <v/>
      </c>
      <c r="CW1213" s="94"/>
      <c r="CX1213" s="151" t="str">
        <f t="shared" si="1382"/>
        <v/>
      </c>
      <c r="CY1213" s="151" t="str">
        <f t="shared" si="1383"/>
        <v/>
      </c>
      <c r="CZ1213" s="152"/>
      <c r="DA1213" s="373" t="str">
        <f t="shared" si="1356"/>
        <v/>
      </c>
      <c r="DC1213" s="153">
        <f t="shared" si="1342"/>
        <v>0</v>
      </c>
      <c r="DD1213" s="153">
        <f t="shared" si="1343"/>
        <v>0</v>
      </c>
      <c r="DE1213" s="153">
        <f t="shared" si="1344"/>
        <v>0</v>
      </c>
      <c r="DF1213" s="158">
        <f t="shared" si="1345"/>
        <v>-4.7000000000000002E-3</v>
      </c>
      <c r="DG1213" s="159">
        <f t="shared" si="1357"/>
        <v>-1.1703000000000001</v>
      </c>
      <c r="DH1213" s="158">
        <f t="shared" si="1346"/>
        <v>3.1999999999999997E-3</v>
      </c>
      <c r="DI1213" s="159">
        <f t="shared" si="1358"/>
        <v>0.79679999999999995</v>
      </c>
      <c r="DJ1213" s="158">
        <f t="shared" si="1347"/>
        <v>-2.7000000000000001E-3</v>
      </c>
      <c r="DK1213" s="159">
        <f t="shared" si="1359"/>
        <v>-0.67230000000000001</v>
      </c>
      <c r="DL1213" s="158">
        <f t="shared" si="1348"/>
        <v>1.1999999999999999E-3</v>
      </c>
      <c r="DM1213" s="159">
        <f t="shared" si="1360"/>
        <v>0.29879999999999995</v>
      </c>
      <c r="DN1213" s="158">
        <f t="shared" si="1349"/>
        <v>1.46E-2</v>
      </c>
      <c r="DO1213" s="159">
        <f t="shared" si="1361"/>
        <v>3.6354000000000002</v>
      </c>
      <c r="DP1213" s="158">
        <f t="shared" si="1350"/>
        <v>-1.2999999999999999E-2</v>
      </c>
      <c r="DQ1213" s="159">
        <f t="shared" si="1362"/>
        <v>-3.2369999999999997</v>
      </c>
      <c r="DR1213" s="158">
        <f t="shared" si="1351"/>
        <v>-6.7000000000000002E-3</v>
      </c>
      <c r="DS1213" s="159">
        <f t="shared" si="1363"/>
        <v>-1.6683000000000001</v>
      </c>
      <c r="DT1213" s="158">
        <f t="shared" si="1352"/>
        <v>-1.2999999999999999E-2</v>
      </c>
      <c r="DU1213" s="159">
        <f t="shared" si="1364"/>
        <v>-3.2369999999999997</v>
      </c>
      <c r="DV1213" s="158">
        <f t="shared" si="1353"/>
        <v>-6.7000000000000002E-3</v>
      </c>
      <c r="DW1213" s="160">
        <f t="shared" si="1365"/>
        <v>-1.6683000000000001</v>
      </c>
    </row>
    <row r="1214" spans="1:127" ht="24.95" customHeight="1" x14ac:dyDescent="0.2">
      <c r="A1214" s="272">
        <v>1205</v>
      </c>
      <c r="B1214" s="336"/>
      <c r="C1214" s="332"/>
      <c r="D1214" s="333"/>
      <c r="E1214" s="334"/>
      <c r="F1214" s="335"/>
      <c r="G1214" s="334"/>
      <c r="H1214" s="371"/>
      <c r="I1214" s="334"/>
      <c r="J1214" s="334"/>
      <c r="K1214" s="334"/>
      <c r="L1214" s="334"/>
      <c r="M1214" s="334"/>
      <c r="N1214" s="334"/>
      <c r="O1214" s="337"/>
      <c r="P1214" s="337"/>
      <c r="Q1214" s="338" t="str">
        <f t="shared" si="1316"/>
        <v xml:space="preserve"> </v>
      </c>
      <c r="R1214" s="339" t="str">
        <f t="shared" si="1317"/>
        <v/>
      </c>
      <c r="S1214" s="340" t="str">
        <f t="shared" si="1370"/>
        <v/>
      </c>
      <c r="T1214" s="341" t="str">
        <f t="shared" si="1318"/>
        <v/>
      </c>
      <c r="U1214" s="341" t="str">
        <f t="shared" si="1319"/>
        <v/>
      </c>
      <c r="V1214" s="341" t="str">
        <f t="shared" si="1320"/>
        <v/>
      </c>
      <c r="W1214" s="341" t="str">
        <f t="shared" si="1321"/>
        <v/>
      </c>
      <c r="X1214" s="340" t="str">
        <f t="shared" si="1371"/>
        <v/>
      </c>
      <c r="Y1214" s="342" t="str">
        <f t="shared" si="1372"/>
        <v/>
      </c>
      <c r="Z1214" s="343" t="str">
        <f t="shared" si="1373"/>
        <v/>
      </c>
      <c r="AA1214" s="344" t="str">
        <f t="shared" si="1374"/>
        <v/>
      </c>
      <c r="AB1214" s="345" t="str">
        <f t="shared" si="1322"/>
        <v/>
      </c>
      <c r="AC1214" s="346" t="str">
        <f t="shared" si="1323"/>
        <v/>
      </c>
      <c r="AD1214" s="346" t="str">
        <f t="shared" si="1324"/>
        <v/>
      </c>
      <c r="AE1214" s="344" t="str">
        <f t="shared" si="1375"/>
        <v/>
      </c>
      <c r="AF1214" s="346" t="str">
        <f t="shared" si="1325"/>
        <v/>
      </c>
      <c r="AG1214" s="344" t="str">
        <f t="shared" si="1376"/>
        <v/>
      </c>
      <c r="AH1214" s="344" t="str">
        <f t="shared" si="1377"/>
        <v/>
      </c>
      <c r="AI1214" s="344" t="str">
        <f t="shared" si="1378"/>
        <v/>
      </c>
      <c r="AJ1214" s="346" t="str">
        <f t="shared" si="1379"/>
        <v/>
      </c>
      <c r="AK1214" s="346" t="str">
        <f t="shared" si="1380"/>
        <v/>
      </c>
      <c r="AL1214" s="347" t="str">
        <f t="shared" si="1381"/>
        <v/>
      </c>
      <c r="AM1214" s="141"/>
      <c r="AN1214" s="141"/>
      <c r="AO1214" s="142"/>
      <c r="AP1214" s="58">
        <f t="shared" si="1326"/>
        <v>0</v>
      </c>
      <c r="AQ1214" s="318">
        <f>SUM(AP$10:AP1214)</f>
        <v>0</v>
      </c>
      <c r="AR1214" s="143">
        <f t="shared" si="1384"/>
        <v>0.1</v>
      </c>
      <c r="AS1214" s="144" t="str">
        <f t="shared" si="1327"/>
        <v/>
      </c>
      <c r="AT1214" s="144" t="str">
        <f t="shared" si="1354"/>
        <v/>
      </c>
      <c r="AU1214" s="145"/>
      <c r="AV1214" s="58">
        <f t="shared" si="1385"/>
        <v>0</v>
      </c>
      <c r="AW1214" s="318">
        <f>SUM(AV$10:AV1214)</f>
        <v>0</v>
      </c>
      <c r="AX1214" s="319">
        <f t="shared" si="1386"/>
        <v>0.1</v>
      </c>
      <c r="AY1214" s="144" t="str">
        <f t="shared" si="1368"/>
        <v/>
      </c>
      <c r="AZ1214" s="144" t="str">
        <f t="shared" si="1369"/>
        <v/>
      </c>
      <c r="BA1214" s="144"/>
      <c r="BB1214" s="146" t="str">
        <f t="shared" si="1328"/>
        <v/>
      </c>
      <c r="BC1214" s="66" t="str">
        <f t="shared" si="1367"/>
        <v/>
      </c>
      <c r="BD1214" s="195" t="str">
        <f t="shared" si="1329"/>
        <v/>
      </c>
      <c r="BF1214" s="283"/>
      <c r="BG1214" s="286" t="str">
        <f t="shared" si="1330"/>
        <v/>
      </c>
      <c r="BY1214" s="211" t="str">
        <f t="shared" si="1331"/>
        <v/>
      </c>
      <c r="BZ1214" s="150" t="str">
        <f t="shared" si="1332"/>
        <v/>
      </c>
      <c r="CB1214" s="54" t="str">
        <f t="shared" si="1366"/>
        <v/>
      </c>
      <c r="CD1214" s="54" t="str">
        <f t="shared" si="1333"/>
        <v/>
      </c>
      <c r="CF1214" s="54" t="str">
        <f t="shared" si="1334"/>
        <v/>
      </c>
      <c r="CH1214" s="150" t="str">
        <f t="shared" si="1335"/>
        <v/>
      </c>
      <c r="CI1214" s="290"/>
      <c r="CJ1214" s="150" t="str">
        <f t="shared" si="1336"/>
        <v/>
      </c>
      <c r="CK1214" s="290"/>
      <c r="CL1214" s="54" t="str">
        <f t="shared" si="1355"/>
        <v/>
      </c>
      <c r="CM1214" s="290"/>
      <c r="CN1214" s="150" t="str">
        <f t="shared" si="1337"/>
        <v/>
      </c>
      <c r="CO1214" s="290"/>
      <c r="CP1214" s="150" t="str">
        <f t="shared" si="1338"/>
        <v/>
      </c>
      <c r="CQ1214" s="290"/>
      <c r="CR1214" s="150" t="str">
        <f t="shared" si="1339"/>
        <v/>
      </c>
      <c r="CS1214" s="290"/>
      <c r="CT1214" s="150" t="str">
        <f t="shared" si="1340"/>
        <v/>
      </c>
      <c r="CU1214" s="150"/>
      <c r="CV1214" s="150" t="str">
        <f t="shared" si="1341"/>
        <v/>
      </c>
      <c r="CW1214" s="94"/>
      <c r="CX1214" s="151" t="str">
        <f t="shared" si="1382"/>
        <v/>
      </c>
      <c r="CY1214" s="151" t="str">
        <f t="shared" si="1383"/>
        <v/>
      </c>
      <c r="CZ1214" s="152"/>
      <c r="DA1214" s="373" t="str">
        <f t="shared" si="1356"/>
        <v/>
      </c>
      <c r="DC1214" s="153">
        <f t="shared" si="1342"/>
        <v>0</v>
      </c>
      <c r="DD1214" s="153">
        <f t="shared" si="1343"/>
        <v>0</v>
      </c>
      <c r="DE1214" s="153">
        <f t="shared" si="1344"/>
        <v>0</v>
      </c>
      <c r="DF1214" s="158">
        <f t="shared" si="1345"/>
        <v>-4.7000000000000002E-3</v>
      </c>
      <c r="DG1214" s="159">
        <f t="shared" si="1357"/>
        <v>-1.1703000000000001</v>
      </c>
      <c r="DH1214" s="158">
        <f t="shared" si="1346"/>
        <v>3.1999999999999997E-3</v>
      </c>
      <c r="DI1214" s="159">
        <f t="shared" si="1358"/>
        <v>0.79679999999999995</v>
      </c>
      <c r="DJ1214" s="158">
        <f t="shared" si="1347"/>
        <v>-2.7000000000000001E-3</v>
      </c>
      <c r="DK1214" s="159">
        <f t="shared" si="1359"/>
        <v>-0.67230000000000001</v>
      </c>
      <c r="DL1214" s="158">
        <f t="shared" si="1348"/>
        <v>1.1999999999999999E-3</v>
      </c>
      <c r="DM1214" s="159">
        <f t="shared" si="1360"/>
        <v>0.29879999999999995</v>
      </c>
      <c r="DN1214" s="158">
        <f t="shared" si="1349"/>
        <v>1.46E-2</v>
      </c>
      <c r="DO1214" s="159">
        <f t="shared" si="1361"/>
        <v>3.6354000000000002</v>
      </c>
      <c r="DP1214" s="158">
        <f t="shared" si="1350"/>
        <v>-1.2999999999999999E-2</v>
      </c>
      <c r="DQ1214" s="159">
        <f t="shared" si="1362"/>
        <v>-3.2369999999999997</v>
      </c>
      <c r="DR1214" s="158">
        <f t="shared" si="1351"/>
        <v>-6.7000000000000002E-3</v>
      </c>
      <c r="DS1214" s="159">
        <f t="shared" si="1363"/>
        <v>-1.6683000000000001</v>
      </c>
      <c r="DT1214" s="158">
        <f t="shared" si="1352"/>
        <v>-1.2999999999999999E-2</v>
      </c>
      <c r="DU1214" s="159">
        <f t="shared" si="1364"/>
        <v>-3.2369999999999997</v>
      </c>
      <c r="DV1214" s="158">
        <f t="shared" si="1353"/>
        <v>-6.7000000000000002E-3</v>
      </c>
      <c r="DW1214" s="160">
        <f t="shared" si="1365"/>
        <v>-1.6683000000000001</v>
      </c>
    </row>
    <row r="1215" spans="1:127" ht="24.95" customHeight="1" x14ac:dyDescent="0.2">
      <c r="A1215" s="272">
        <v>1206</v>
      </c>
      <c r="B1215" s="336"/>
      <c r="C1215" s="332"/>
      <c r="D1215" s="333"/>
      <c r="E1215" s="334"/>
      <c r="F1215" s="335"/>
      <c r="G1215" s="334"/>
      <c r="H1215" s="371"/>
      <c r="I1215" s="334"/>
      <c r="J1215" s="334"/>
      <c r="K1215" s="334"/>
      <c r="L1215" s="334"/>
      <c r="M1215" s="334"/>
      <c r="N1215" s="334"/>
      <c r="O1215" s="337"/>
      <c r="P1215" s="337"/>
      <c r="Q1215" s="338" t="str">
        <f t="shared" si="1316"/>
        <v xml:space="preserve"> </v>
      </c>
      <c r="R1215" s="339" t="str">
        <f t="shared" si="1317"/>
        <v/>
      </c>
      <c r="S1215" s="340" t="str">
        <f t="shared" si="1370"/>
        <v/>
      </c>
      <c r="T1215" s="341" t="str">
        <f t="shared" si="1318"/>
        <v/>
      </c>
      <c r="U1215" s="341" t="str">
        <f t="shared" si="1319"/>
        <v/>
      </c>
      <c r="V1215" s="341" t="str">
        <f t="shared" si="1320"/>
        <v/>
      </c>
      <c r="W1215" s="341" t="str">
        <f t="shared" si="1321"/>
        <v/>
      </c>
      <c r="X1215" s="340" t="str">
        <f t="shared" si="1371"/>
        <v/>
      </c>
      <c r="Y1215" s="342" t="str">
        <f t="shared" si="1372"/>
        <v/>
      </c>
      <c r="Z1215" s="343" t="str">
        <f t="shared" si="1373"/>
        <v/>
      </c>
      <c r="AA1215" s="344" t="str">
        <f t="shared" si="1374"/>
        <v/>
      </c>
      <c r="AB1215" s="345" t="str">
        <f t="shared" si="1322"/>
        <v/>
      </c>
      <c r="AC1215" s="346" t="str">
        <f t="shared" si="1323"/>
        <v/>
      </c>
      <c r="AD1215" s="346" t="str">
        <f t="shared" si="1324"/>
        <v/>
      </c>
      <c r="AE1215" s="344" t="str">
        <f t="shared" si="1375"/>
        <v/>
      </c>
      <c r="AF1215" s="346" t="str">
        <f t="shared" si="1325"/>
        <v/>
      </c>
      <c r="AG1215" s="344" t="str">
        <f t="shared" si="1376"/>
        <v/>
      </c>
      <c r="AH1215" s="344" t="str">
        <f t="shared" si="1377"/>
        <v/>
      </c>
      <c r="AI1215" s="344" t="str">
        <f t="shared" si="1378"/>
        <v/>
      </c>
      <c r="AJ1215" s="346" t="str">
        <f t="shared" si="1379"/>
        <v/>
      </c>
      <c r="AK1215" s="346" t="str">
        <f t="shared" si="1380"/>
        <v/>
      </c>
      <c r="AL1215" s="347" t="str">
        <f t="shared" si="1381"/>
        <v/>
      </c>
      <c r="AM1215" s="141"/>
      <c r="AN1215" s="141"/>
      <c r="AO1215" s="142"/>
      <c r="AP1215" s="58">
        <f t="shared" si="1326"/>
        <v>0</v>
      </c>
      <c r="AQ1215" s="318">
        <f>SUM(AP$10:AP1215)</f>
        <v>0</v>
      </c>
      <c r="AR1215" s="143">
        <f t="shared" si="1384"/>
        <v>0.1</v>
      </c>
      <c r="AS1215" s="144" t="str">
        <f t="shared" si="1327"/>
        <v/>
      </c>
      <c r="AT1215" s="144" t="str">
        <f t="shared" si="1354"/>
        <v/>
      </c>
      <c r="AU1215" s="145"/>
      <c r="AV1215" s="58">
        <f t="shared" si="1385"/>
        <v>0</v>
      </c>
      <c r="AW1215" s="318">
        <f>SUM(AV$10:AV1215)</f>
        <v>0</v>
      </c>
      <c r="AX1215" s="319">
        <f t="shared" si="1386"/>
        <v>0.1</v>
      </c>
      <c r="AY1215" s="144" t="str">
        <f t="shared" si="1368"/>
        <v/>
      </c>
      <c r="AZ1215" s="144" t="str">
        <f t="shared" si="1369"/>
        <v/>
      </c>
      <c r="BA1215" s="144"/>
      <c r="BB1215" s="146" t="str">
        <f t="shared" si="1328"/>
        <v/>
      </c>
      <c r="BC1215" s="66" t="str">
        <f t="shared" si="1367"/>
        <v/>
      </c>
      <c r="BD1215" s="195" t="str">
        <f t="shared" si="1329"/>
        <v/>
      </c>
      <c r="BF1215" s="283"/>
      <c r="BG1215" s="286" t="str">
        <f t="shared" si="1330"/>
        <v/>
      </c>
      <c r="BY1215" s="211" t="str">
        <f t="shared" si="1331"/>
        <v/>
      </c>
      <c r="BZ1215" s="150" t="str">
        <f t="shared" si="1332"/>
        <v/>
      </c>
      <c r="CB1215" s="54" t="str">
        <f t="shared" si="1366"/>
        <v/>
      </c>
      <c r="CD1215" s="54" t="str">
        <f t="shared" si="1333"/>
        <v/>
      </c>
      <c r="CF1215" s="54" t="str">
        <f t="shared" si="1334"/>
        <v/>
      </c>
      <c r="CH1215" s="150" t="str">
        <f t="shared" si="1335"/>
        <v/>
      </c>
      <c r="CI1215" s="290"/>
      <c r="CJ1215" s="150" t="str">
        <f t="shared" si="1336"/>
        <v/>
      </c>
      <c r="CK1215" s="290"/>
      <c r="CL1215" s="54" t="str">
        <f t="shared" si="1355"/>
        <v/>
      </c>
      <c r="CM1215" s="290"/>
      <c r="CN1215" s="150" t="str">
        <f t="shared" si="1337"/>
        <v/>
      </c>
      <c r="CO1215" s="290"/>
      <c r="CP1215" s="150" t="str">
        <f t="shared" si="1338"/>
        <v/>
      </c>
      <c r="CQ1215" s="290"/>
      <c r="CR1215" s="150" t="str">
        <f t="shared" si="1339"/>
        <v/>
      </c>
      <c r="CS1215" s="290"/>
      <c r="CT1215" s="150" t="str">
        <f t="shared" si="1340"/>
        <v/>
      </c>
      <c r="CU1215" s="150"/>
      <c r="CV1215" s="150" t="str">
        <f t="shared" si="1341"/>
        <v/>
      </c>
      <c r="CW1215" s="94"/>
      <c r="CX1215" s="151" t="str">
        <f t="shared" si="1382"/>
        <v/>
      </c>
      <c r="CY1215" s="151" t="str">
        <f t="shared" si="1383"/>
        <v/>
      </c>
      <c r="CZ1215" s="152"/>
      <c r="DA1215" s="373" t="str">
        <f t="shared" si="1356"/>
        <v/>
      </c>
      <c r="DC1215" s="153">
        <f t="shared" si="1342"/>
        <v>0</v>
      </c>
      <c r="DD1215" s="153">
        <f t="shared" si="1343"/>
        <v>0</v>
      </c>
      <c r="DE1215" s="153">
        <f t="shared" si="1344"/>
        <v>0</v>
      </c>
      <c r="DF1215" s="158">
        <f t="shared" si="1345"/>
        <v>-4.7000000000000002E-3</v>
      </c>
      <c r="DG1215" s="159">
        <f t="shared" si="1357"/>
        <v>-1.1703000000000001</v>
      </c>
      <c r="DH1215" s="158">
        <f t="shared" si="1346"/>
        <v>3.1999999999999997E-3</v>
      </c>
      <c r="DI1215" s="159">
        <f t="shared" si="1358"/>
        <v>0.79679999999999995</v>
      </c>
      <c r="DJ1215" s="158">
        <f t="shared" si="1347"/>
        <v>-2.7000000000000001E-3</v>
      </c>
      <c r="DK1215" s="159">
        <f t="shared" si="1359"/>
        <v>-0.67230000000000001</v>
      </c>
      <c r="DL1215" s="158">
        <f t="shared" si="1348"/>
        <v>1.1999999999999999E-3</v>
      </c>
      <c r="DM1215" s="159">
        <f t="shared" si="1360"/>
        <v>0.29879999999999995</v>
      </c>
      <c r="DN1215" s="158">
        <f t="shared" si="1349"/>
        <v>1.46E-2</v>
      </c>
      <c r="DO1215" s="159">
        <f t="shared" si="1361"/>
        <v>3.6354000000000002</v>
      </c>
      <c r="DP1215" s="158">
        <f t="shared" si="1350"/>
        <v>-1.2999999999999999E-2</v>
      </c>
      <c r="DQ1215" s="159">
        <f t="shared" si="1362"/>
        <v>-3.2369999999999997</v>
      </c>
      <c r="DR1215" s="158">
        <f t="shared" si="1351"/>
        <v>-6.7000000000000002E-3</v>
      </c>
      <c r="DS1215" s="159">
        <f t="shared" si="1363"/>
        <v>-1.6683000000000001</v>
      </c>
      <c r="DT1215" s="158">
        <f t="shared" si="1352"/>
        <v>-1.2999999999999999E-2</v>
      </c>
      <c r="DU1215" s="159">
        <f t="shared" si="1364"/>
        <v>-3.2369999999999997</v>
      </c>
      <c r="DV1215" s="158">
        <f t="shared" si="1353"/>
        <v>-6.7000000000000002E-3</v>
      </c>
      <c r="DW1215" s="160">
        <f t="shared" si="1365"/>
        <v>-1.6683000000000001</v>
      </c>
    </row>
    <row r="1216" spans="1:127" ht="24.95" customHeight="1" x14ac:dyDescent="0.2">
      <c r="A1216" s="272">
        <v>1207</v>
      </c>
      <c r="B1216" s="336"/>
      <c r="C1216" s="332"/>
      <c r="D1216" s="333"/>
      <c r="E1216" s="334"/>
      <c r="F1216" s="335"/>
      <c r="G1216" s="334"/>
      <c r="H1216" s="371"/>
      <c r="I1216" s="334"/>
      <c r="J1216" s="334"/>
      <c r="K1216" s="334"/>
      <c r="L1216" s="334"/>
      <c r="M1216" s="334"/>
      <c r="N1216" s="334"/>
      <c r="O1216" s="337"/>
      <c r="P1216" s="337"/>
      <c r="Q1216" s="338" t="str">
        <f t="shared" si="1316"/>
        <v xml:space="preserve"> </v>
      </c>
      <c r="R1216" s="339" t="str">
        <f t="shared" si="1317"/>
        <v/>
      </c>
      <c r="S1216" s="340" t="str">
        <f t="shared" si="1370"/>
        <v/>
      </c>
      <c r="T1216" s="341" t="str">
        <f t="shared" si="1318"/>
        <v/>
      </c>
      <c r="U1216" s="341" t="str">
        <f t="shared" si="1319"/>
        <v/>
      </c>
      <c r="V1216" s="341" t="str">
        <f t="shared" si="1320"/>
        <v/>
      </c>
      <c r="W1216" s="341" t="str">
        <f t="shared" si="1321"/>
        <v/>
      </c>
      <c r="X1216" s="340" t="str">
        <f t="shared" si="1371"/>
        <v/>
      </c>
      <c r="Y1216" s="342" t="str">
        <f t="shared" si="1372"/>
        <v/>
      </c>
      <c r="Z1216" s="343" t="str">
        <f t="shared" si="1373"/>
        <v/>
      </c>
      <c r="AA1216" s="344" t="str">
        <f t="shared" si="1374"/>
        <v/>
      </c>
      <c r="AB1216" s="345" t="str">
        <f t="shared" si="1322"/>
        <v/>
      </c>
      <c r="AC1216" s="346" t="str">
        <f t="shared" si="1323"/>
        <v/>
      </c>
      <c r="AD1216" s="346" t="str">
        <f t="shared" si="1324"/>
        <v/>
      </c>
      <c r="AE1216" s="344" t="str">
        <f t="shared" si="1375"/>
        <v/>
      </c>
      <c r="AF1216" s="346" t="str">
        <f t="shared" si="1325"/>
        <v/>
      </c>
      <c r="AG1216" s="344" t="str">
        <f t="shared" si="1376"/>
        <v/>
      </c>
      <c r="AH1216" s="344" t="str">
        <f t="shared" si="1377"/>
        <v/>
      </c>
      <c r="AI1216" s="344" t="str">
        <f t="shared" si="1378"/>
        <v/>
      </c>
      <c r="AJ1216" s="346" t="str">
        <f t="shared" si="1379"/>
        <v/>
      </c>
      <c r="AK1216" s="346" t="str">
        <f t="shared" si="1380"/>
        <v/>
      </c>
      <c r="AL1216" s="347" t="str">
        <f t="shared" si="1381"/>
        <v/>
      </c>
      <c r="AM1216" s="141"/>
      <c r="AN1216" s="141"/>
      <c r="AO1216" s="142"/>
      <c r="AP1216" s="58">
        <f t="shared" si="1326"/>
        <v>0</v>
      </c>
      <c r="AQ1216" s="318">
        <f>SUM(AP$10:AP1216)</f>
        <v>0</v>
      </c>
      <c r="AR1216" s="143">
        <f t="shared" si="1384"/>
        <v>0.1</v>
      </c>
      <c r="AS1216" s="144" t="str">
        <f t="shared" si="1327"/>
        <v/>
      </c>
      <c r="AT1216" s="144" t="str">
        <f t="shared" si="1354"/>
        <v/>
      </c>
      <c r="AU1216" s="145"/>
      <c r="AV1216" s="58">
        <f t="shared" si="1385"/>
        <v>0</v>
      </c>
      <c r="AW1216" s="318">
        <f>SUM(AV$10:AV1216)</f>
        <v>0</v>
      </c>
      <c r="AX1216" s="319">
        <f t="shared" si="1386"/>
        <v>0.1</v>
      </c>
      <c r="AY1216" s="144" t="str">
        <f t="shared" si="1368"/>
        <v/>
      </c>
      <c r="AZ1216" s="144" t="str">
        <f t="shared" si="1369"/>
        <v/>
      </c>
      <c r="BA1216" s="144"/>
      <c r="BB1216" s="146" t="str">
        <f t="shared" si="1328"/>
        <v/>
      </c>
      <c r="BC1216" s="66" t="str">
        <f t="shared" si="1367"/>
        <v/>
      </c>
      <c r="BD1216" s="195" t="str">
        <f t="shared" si="1329"/>
        <v/>
      </c>
      <c r="BF1216" s="283"/>
      <c r="BG1216" s="286" t="str">
        <f t="shared" si="1330"/>
        <v/>
      </c>
      <c r="BY1216" s="211" t="str">
        <f t="shared" si="1331"/>
        <v/>
      </c>
      <c r="BZ1216" s="150" t="str">
        <f t="shared" si="1332"/>
        <v/>
      </c>
      <c r="CB1216" s="54" t="str">
        <f t="shared" si="1366"/>
        <v/>
      </c>
      <c r="CD1216" s="54" t="str">
        <f t="shared" si="1333"/>
        <v/>
      </c>
      <c r="CF1216" s="54" t="str">
        <f t="shared" si="1334"/>
        <v/>
      </c>
      <c r="CH1216" s="150" t="str">
        <f t="shared" si="1335"/>
        <v/>
      </c>
      <c r="CI1216" s="290"/>
      <c r="CJ1216" s="150" t="str">
        <f t="shared" si="1336"/>
        <v/>
      </c>
      <c r="CK1216" s="290"/>
      <c r="CL1216" s="54" t="str">
        <f t="shared" si="1355"/>
        <v/>
      </c>
      <c r="CM1216" s="290"/>
      <c r="CN1216" s="150" t="str">
        <f t="shared" si="1337"/>
        <v/>
      </c>
      <c r="CO1216" s="290"/>
      <c r="CP1216" s="150" t="str">
        <f t="shared" si="1338"/>
        <v/>
      </c>
      <c r="CQ1216" s="290"/>
      <c r="CR1216" s="150" t="str">
        <f t="shared" si="1339"/>
        <v/>
      </c>
      <c r="CS1216" s="290"/>
      <c r="CT1216" s="150" t="str">
        <f t="shared" si="1340"/>
        <v/>
      </c>
      <c r="CU1216" s="150"/>
      <c r="CV1216" s="150" t="str">
        <f t="shared" si="1341"/>
        <v/>
      </c>
      <c r="CW1216" s="94"/>
      <c r="CX1216" s="151" t="str">
        <f t="shared" si="1382"/>
        <v/>
      </c>
      <c r="CY1216" s="151" t="str">
        <f t="shared" si="1383"/>
        <v/>
      </c>
      <c r="CZ1216" s="152"/>
      <c r="DA1216" s="373" t="str">
        <f t="shared" si="1356"/>
        <v/>
      </c>
      <c r="DC1216" s="153">
        <f t="shared" si="1342"/>
        <v>0</v>
      </c>
      <c r="DD1216" s="153">
        <f t="shared" si="1343"/>
        <v>0</v>
      </c>
      <c r="DE1216" s="153">
        <f t="shared" si="1344"/>
        <v>0</v>
      </c>
      <c r="DF1216" s="158">
        <f t="shared" si="1345"/>
        <v>-4.7000000000000002E-3</v>
      </c>
      <c r="DG1216" s="159">
        <f t="shared" si="1357"/>
        <v>-1.1703000000000001</v>
      </c>
      <c r="DH1216" s="158">
        <f t="shared" si="1346"/>
        <v>3.1999999999999997E-3</v>
      </c>
      <c r="DI1216" s="159">
        <f t="shared" si="1358"/>
        <v>0.79679999999999995</v>
      </c>
      <c r="DJ1216" s="158">
        <f t="shared" si="1347"/>
        <v>-2.7000000000000001E-3</v>
      </c>
      <c r="DK1216" s="159">
        <f t="shared" si="1359"/>
        <v>-0.67230000000000001</v>
      </c>
      <c r="DL1216" s="158">
        <f t="shared" si="1348"/>
        <v>1.1999999999999999E-3</v>
      </c>
      <c r="DM1216" s="159">
        <f t="shared" si="1360"/>
        <v>0.29879999999999995</v>
      </c>
      <c r="DN1216" s="158">
        <f t="shared" si="1349"/>
        <v>1.46E-2</v>
      </c>
      <c r="DO1216" s="159">
        <f t="shared" si="1361"/>
        <v>3.6354000000000002</v>
      </c>
      <c r="DP1216" s="158">
        <f t="shared" si="1350"/>
        <v>-1.2999999999999999E-2</v>
      </c>
      <c r="DQ1216" s="159">
        <f t="shared" si="1362"/>
        <v>-3.2369999999999997</v>
      </c>
      <c r="DR1216" s="158">
        <f t="shared" si="1351"/>
        <v>-6.7000000000000002E-3</v>
      </c>
      <c r="DS1216" s="159">
        <f t="shared" si="1363"/>
        <v>-1.6683000000000001</v>
      </c>
      <c r="DT1216" s="158">
        <f t="shared" si="1352"/>
        <v>-1.2999999999999999E-2</v>
      </c>
      <c r="DU1216" s="159">
        <f t="shared" si="1364"/>
        <v>-3.2369999999999997</v>
      </c>
      <c r="DV1216" s="158">
        <f t="shared" si="1353"/>
        <v>-6.7000000000000002E-3</v>
      </c>
      <c r="DW1216" s="160">
        <f t="shared" si="1365"/>
        <v>-1.6683000000000001</v>
      </c>
    </row>
    <row r="1217" spans="1:127" ht="24.95" customHeight="1" x14ac:dyDescent="0.2">
      <c r="A1217" s="272">
        <v>1208</v>
      </c>
      <c r="B1217" s="336"/>
      <c r="C1217" s="332"/>
      <c r="D1217" s="333"/>
      <c r="E1217" s="334"/>
      <c r="F1217" s="335"/>
      <c r="G1217" s="334"/>
      <c r="H1217" s="371"/>
      <c r="I1217" s="334"/>
      <c r="J1217" s="334"/>
      <c r="K1217" s="334"/>
      <c r="L1217" s="334"/>
      <c r="M1217" s="334"/>
      <c r="N1217" s="334"/>
      <c r="O1217" s="337"/>
      <c r="P1217" s="337"/>
      <c r="Q1217" s="338" t="str">
        <f t="shared" si="1316"/>
        <v xml:space="preserve"> </v>
      </c>
      <c r="R1217" s="339" t="str">
        <f t="shared" si="1317"/>
        <v/>
      </c>
      <c r="S1217" s="340" t="str">
        <f t="shared" si="1370"/>
        <v/>
      </c>
      <c r="T1217" s="341" t="str">
        <f t="shared" si="1318"/>
        <v/>
      </c>
      <c r="U1217" s="341" t="str">
        <f t="shared" si="1319"/>
        <v/>
      </c>
      <c r="V1217" s="341" t="str">
        <f t="shared" si="1320"/>
        <v/>
      </c>
      <c r="W1217" s="341" t="str">
        <f t="shared" si="1321"/>
        <v/>
      </c>
      <c r="X1217" s="340" t="str">
        <f t="shared" si="1371"/>
        <v/>
      </c>
      <c r="Y1217" s="342" t="str">
        <f t="shared" si="1372"/>
        <v/>
      </c>
      <c r="Z1217" s="343" t="str">
        <f t="shared" si="1373"/>
        <v/>
      </c>
      <c r="AA1217" s="344" t="str">
        <f t="shared" si="1374"/>
        <v/>
      </c>
      <c r="AB1217" s="345" t="str">
        <f t="shared" si="1322"/>
        <v/>
      </c>
      <c r="AC1217" s="346" t="str">
        <f t="shared" si="1323"/>
        <v/>
      </c>
      <c r="AD1217" s="346" t="str">
        <f t="shared" si="1324"/>
        <v/>
      </c>
      <c r="AE1217" s="344" t="str">
        <f t="shared" si="1375"/>
        <v/>
      </c>
      <c r="AF1217" s="346" t="str">
        <f t="shared" si="1325"/>
        <v/>
      </c>
      <c r="AG1217" s="344" t="str">
        <f t="shared" si="1376"/>
        <v/>
      </c>
      <c r="AH1217" s="344" t="str">
        <f t="shared" si="1377"/>
        <v/>
      </c>
      <c r="AI1217" s="344" t="str">
        <f t="shared" si="1378"/>
        <v/>
      </c>
      <c r="AJ1217" s="346" t="str">
        <f t="shared" si="1379"/>
        <v/>
      </c>
      <c r="AK1217" s="346" t="str">
        <f t="shared" si="1380"/>
        <v/>
      </c>
      <c r="AL1217" s="347" t="str">
        <f t="shared" si="1381"/>
        <v/>
      </c>
      <c r="AM1217" s="141"/>
      <c r="AN1217" s="141"/>
      <c r="AO1217" s="142"/>
      <c r="AP1217" s="58">
        <f t="shared" si="1326"/>
        <v>0</v>
      </c>
      <c r="AQ1217" s="318">
        <f>SUM(AP$10:AP1217)</f>
        <v>0</v>
      </c>
      <c r="AR1217" s="143">
        <f t="shared" si="1384"/>
        <v>0.1</v>
      </c>
      <c r="AS1217" s="144" t="str">
        <f t="shared" si="1327"/>
        <v/>
      </c>
      <c r="AT1217" s="144" t="str">
        <f t="shared" si="1354"/>
        <v/>
      </c>
      <c r="AU1217" s="145"/>
      <c r="AV1217" s="58">
        <f t="shared" si="1385"/>
        <v>0</v>
      </c>
      <c r="AW1217" s="318">
        <f>SUM(AV$10:AV1217)</f>
        <v>0</v>
      </c>
      <c r="AX1217" s="319">
        <f t="shared" si="1386"/>
        <v>0.1</v>
      </c>
      <c r="AY1217" s="144" t="str">
        <f t="shared" si="1368"/>
        <v/>
      </c>
      <c r="AZ1217" s="144" t="str">
        <f t="shared" si="1369"/>
        <v/>
      </c>
      <c r="BA1217" s="144"/>
      <c r="BB1217" s="146" t="str">
        <f t="shared" si="1328"/>
        <v/>
      </c>
      <c r="BC1217" s="66" t="str">
        <f t="shared" si="1367"/>
        <v/>
      </c>
      <c r="BD1217" s="195" t="str">
        <f t="shared" si="1329"/>
        <v/>
      </c>
      <c r="BF1217" s="283"/>
      <c r="BG1217" s="286" t="str">
        <f t="shared" si="1330"/>
        <v/>
      </c>
      <c r="BY1217" s="211" t="str">
        <f t="shared" si="1331"/>
        <v/>
      </c>
      <c r="BZ1217" s="150" t="str">
        <f t="shared" si="1332"/>
        <v/>
      </c>
      <c r="CB1217" s="54" t="str">
        <f t="shared" si="1366"/>
        <v/>
      </c>
      <c r="CD1217" s="54" t="str">
        <f t="shared" si="1333"/>
        <v/>
      </c>
      <c r="CF1217" s="54" t="str">
        <f t="shared" si="1334"/>
        <v/>
      </c>
      <c r="CH1217" s="150" t="str">
        <f t="shared" si="1335"/>
        <v/>
      </c>
      <c r="CI1217" s="290"/>
      <c r="CJ1217" s="150" t="str">
        <f t="shared" si="1336"/>
        <v/>
      </c>
      <c r="CK1217" s="290"/>
      <c r="CL1217" s="54" t="str">
        <f t="shared" si="1355"/>
        <v/>
      </c>
      <c r="CM1217" s="290"/>
      <c r="CN1217" s="150" t="str">
        <f t="shared" si="1337"/>
        <v/>
      </c>
      <c r="CO1217" s="290"/>
      <c r="CP1217" s="150" t="str">
        <f t="shared" si="1338"/>
        <v/>
      </c>
      <c r="CQ1217" s="290"/>
      <c r="CR1217" s="150" t="str">
        <f t="shared" si="1339"/>
        <v/>
      </c>
      <c r="CS1217" s="290"/>
      <c r="CT1217" s="150" t="str">
        <f t="shared" si="1340"/>
        <v/>
      </c>
      <c r="CU1217" s="150"/>
      <c r="CV1217" s="150" t="str">
        <f t="shared" si="1341"/>
        <v/>
      </c>
      <c r="CW1217" s="94"/>
      <c r="CX1217" s="151" t="str">
        <f t="shared" si="1382"/>
        <v/>
      </c>
      <c r="CY1217" s="151" t="str">
        <f t="shared" si="1383"/>
        <v/>
      </c>
      <c r="CZ1217" s="152"/>
      <c r="DA1217" s="373" t="str">
        <f t="shared" si="1356"/>
        <v/>
      </c>
      <c r="DC1217" s="153">
        <f t="shared" si="1342"/>
        <v>0</v>
      </c>
      <c r="DD1217" s="153">
        <f t="shared" si="1343"/>
        <v>0</v>
      </c>
      <c r="DE1217" s="153">
        <f t="shared" si="1344"/>
        <v>0</v>
      </c>
      <c r="DF1217" s="158">
        <f t="shared" si="1345"/>
        <v>-4.7000000000000002E-3</v>
      </c>
      <c r="DG1217" s="159">
        <f t="shared" si="1357"/>
        <v>-1.1703000000000001</v>
      </c>
      <c r="DH1217" s="158">
        <f t="shared" si="1346"/>
        <v>3.1999999999999997E-3</v>
      </c>
      <c r="DI1217" s="159">
        <f t="shared" si="1358"/>
        <v>0.79679999999999995</v>
      </c>
      <c r="DJ1217" s="158">
        <f t="shared" si="1347"/>
        <v>-2.7000000000000001E-3</v>
      </c>
      <c r="DK1217" s="159">
        <f t="shared" si="1359"/>
        <v>-0.67230000000000001</v>
      </c>
      <c r="DL1217" s="158">
        <f t="shared" si="1348"/>
        <v>1.1999999999999999E-3</v>
      </c>
      <c r="DM1217" s="159">
        <f t="shared" si="1360"/>
        <v>0.29879999999999995</v>
      </c>
      <c r="DN1217" s="158">
        <f t="shared" si="1349"/>
        <v>1.46E-2</v>
      </c>
      <c r="DO1217" s="159">
        <f t="shared" si="1361"/>
        <v>3.6354000000000002</v>
      </c>
      <c r="DP1217" s="158">
        <f t="shared" si="1350"/>
        <v>-1.2999999999999999E-2</v>
      </c>
      <c r="DQ1217" s="159">
        <f t="shared" si="1362"/>
        <v>-3.2369999999999997</v>
      </c>
      <c r="DR1217" s="158">
        <f t="shared" si="1351"/>
        <v>-6.7000000000000002E-3</v>
      </c>
      <c r="DS1217" s="159">
        <f t="shared" si="1363"/>
        <v>-1.6683000000000001</v>
      </c>
      <c r="DT1217" s="158">
        <f t="shared" si="1352"/>
        <v>-1.2999999999999999E-2</v>
      </c>
      <c r="DU1217" s="159">
        <f t="shared" si="1364"/>
        <v>-3.2369999999999997</v>
      </c>
      <c r="DV1217" s="158">
        <f t="shared" si="1353"/>
        <v>-6.7000000000000002E-3</v>
      </c>
      <c r="DW1217" s="160">
        <f t="shared" si="1365"/>
        <v>-1.6683000000000001</v>
      </c>
    </row>
    <row r="1218" spans="1:127" ht="24.95" customHeight="1" x14ac:dyDescent="0.2">
      <c r="A1218" s="272">
        <v>1209</v>
      </c>
      <c r="B1218" s="336"/>
      <c r="C1218" s="332"/>
      <c r="D1218" s="333"/>
      <c r="E1218" s="334"/>
      <c r="F1218" s="335"/>
      <c r="G1218" s="334"/>
      <c r="H1218" s="371"/>
      <c r="I1218" s="334"/>
      <c r="J1218" s="334"/>
      <c r="K1218" s="334"/>
      <c r="L1218" s="334"/>
      <c r="M1218" s="334"/>
      <c r="N1218" s="334"/>
      <c r="O1218" s="337"/>
      <c r="P1218" s="337"/>
      <c r="Q1218" s="338" t="str">
        <f t="shared" si="1316"/>
        <v xml:space="preserve"> </v>
      </c>
      <c r="R1218" s="339" t="str">
        <f t="shared" si="1317"/>
        <v/>
      </c>
      <c r="S1218" s="340" t="str">
        <f t="shared" si="1370"/>
        <v/>
      </c>
      <c r="T1218" s="341" t="str">
        <f t="shared" si="1318"/>
        <v/>
      </c>
      <c r="U1218" s="341" t="str">
        <f t="shared" si="1319"/>
        <v/>
      </c>
      <c r="V1218" s="341" t="str">
        <f t="shared" si="1320"/>
        <v/>
      </c>
      <c r="W1218" s="341" t="str">
        <f t="shared" si="1321"/>
        <v/>
      </c>
      <c r="X1218" s="340" t="str">
        <f t="shared" si="1371"/>
        <v/>
      </c>
      <c r="Y1218" s="342" t="str">
        <f t="shared" si="1372"/>
        <v/>
      </c>
      <c r="Z1218" s="343" t="str">
        <f t="shared" si="1373"/>
        <v/>
      </c>
      <c r="AA1218" s="344" t="str">
        <f t="shared" si="1374"/>
        <v/>
      </c>
      <c r="AB1218" s="345" t="str">
        <f t="shared" si="1322"/>
        <v/>
      </c>
      <c r="AC1218" s="346" t="str">
        <f t="shared" si="1323"/>
        <v/>
      </c>
      <c r="AD1218" s="346" t="str">
        <f t="shared" si="1324"/>
        <v/>
      </c>
      <c r="AE1218" s="344" t="str">
        <f t="shared" si="1375"/>
        <v/>
      </c>
      <c r="AF1218" s="346" t="str">
        <f t="shared" si="1325"/>
        <v/>
      </c>
      <c r="AG1218" s="344" t="str">
        <f t="shared" si="1376"/>
        <v/>
      </c>
      <c r="AH1218" s="344" t="str">
        <f t="shared" si="1377"/>
        <v/>
      </c>
      <c r="AI1218" s="344" t="str">
        <f t="shared" si="1378"/>
        <v/>
      </c>
      <c r="AJ1218" s="346" t="str">
        <f t="shared" si="1379"/>
        <v/>
      </c>
      <c r="AK1218" s="346" t="str">
        <f t="shared" si="1380"/>
        <v/>
      </c>
      <c r="AL1218" s="347" t="str">
        <f t="shared" si="1381"/>
        <v/>
      </c>
      <c r="AM1218" s="141"/>
      <c r="AN1218" s="141"/>
      <c r="AO1218" s="142"/>
      <c r="AP1218" s="58">
        <f t="shared" si="1326"/>
        <v>0</v>
      </c>
      <c r="AQ1218" s="318">
        <f>SUM(AP$10:AP1218)</f>
        <v>0</v>
      </c>
      <c r="AR1218" s="143">
        <f t="shared" si="1384"/>
        <v>0.1</v>
      </c>
      <c r="AS1218" s="144" t="str">
        <f t="shared" si="1327"/>
        <v/>
      </c>
      <c r="AT1218" s="144" t="str">
        <f t="shared" si="1354"/>
        <v/>
      </c>
      <c r="AU1218" s="145"/>
      <c r="AV1218" s="58">
        <f t="shared" si="1385"/>
        <v>0</v>
      </c>
      <c r="AW1218" s="318">
        <f>SUM(AV$10:AV1218)</f>
        <v>0</v>
      </c>
      <c r="AX1218" s="319">
        <f t="shared" si="1386"/>
        <v>0.1</v>
      </c>
      <c r="AY1218" s="144" t="str">
        <f t="shared" si="1368"/>
        <v/>
      </c>
      <c r="AZ1218" s="144" t="str">
        <f t="shared" si="1369"/>
        <v/>
      </c>
      <c r="BA1218" s="144"/>
      <c r="BB1218" s="146" t="str">
        <f t="shared" si="1328"/>
        <v/>
      </c>
      <c r="BC1218" s="66" t="str">
        <f t="shared" si="1367"/>
        <v/>
      </c>
      <c r="BD1218" s="195" t="str">
        <f t="shared" si="1329"/>
        <v/>
      </c>
      <c r="BF1218" s="283"/>
      <c r="BG1218" s="286" t="str">
        <f t="shared" si="1330"/>
        <v/>
      </c>
      <c r="BY1218" s="211" t="str">
        <f t="shared" si="1331"/>
        <v/>
      </c>
      <c r="BZ1218" s="150" t="str">
        <f t="shared" si="1332"/>
        <v/>
      </c>
      <c r="CB1218" s="54" t="str">
        <f t="shared" si="1366"/>
        <v/>
      </c>
      <c r="CD1218" s="54" t="str">
        <f t="shared" si="1333"/>
        <v/>
      </c>
      <c r="CF1218" s="54" t="str">
        <f t="shared" si="1334"/>
        <v/>
      </c>
      <c r="CH1218" s="150" t="str">
        <f t="shared" si="1335"/>
        <v/>
      </c>
      <c r="CI1218" s="290"/>
      <c r="CJ1218" s="150" t="str">
        <f t="shared" si="1336"/>
        <v/>
      </c>
      <c r="CK1218" s="290"/>
      <c r="CL1218" s="54" t="str">
        <f t="shared" si="1355"/>
        <v/>
      </c>
      <c r="CM1218" s="290"/>
      <c r="CN1218" s="150" t="str">
        <f t="shared" si="1337"/>
        <v/>
      </c>
      <c r="CO1218" s="290"/>
      <c r="CP1218" s="150" t="str">
        <f t="shared" si="1338"/>
        <v/>
      </c>
      <c r="CQ1218" s="290"/>
      <c r="CR1218" s="150" t="str">
        <f t="shared" si="1339"/>
        <v/>
      </c>
      <c r="CS1218" s="290"/>
      <c r="CT1218" s="150" t="str">
        <f t="shared" si="1340"/>
        <v/>
      </c>
      <c r="CU1218" s="150"/>
      <c r="CV1218" s="150" t="str">
        <f t="shared" si="1341"/>
        <v/>
      </c>
      <c r="CW1218" s="94"/>
      <c r="CX1218" s="151" t="str">
        <f t="shared" si="1382"/>
        <v/>
      </c>
      <c r="CY1218" s="151" t="str">
        <f t="shared" si="1383"/>
        <v/>
      </c>
      <c r="CZ1218" s="152"/>
      <c r="DA1218" s="373" t="str">
        <f t="shared" si="1356"/>
        <v/>
      </c>
      <c r="DC1218" s="153">
        <f t="shared" si="1342"/>
        <v>0</v>
      </c>
      <c r="DD1218" s="153">
        <f t="shared" si="1343"/>
        <v>0</v>
      </c>
      <c r="DE1218" s="153">
        <f t="shared" si="1344"/>
        <v>0</v>
      </c>
      <c r="DF1218" s="158">
        <f t="shared" si="1345"/>
        <v>-4.7000000000000002E-3</v>
      </c>
      <c r="DG1218" s="159">
        <f t="shared" si="1357"/>
        <v>-1.1703000000000001</v>
      </c>
      <c r="DH1218" s="158">
        <f t="shared" si="1346"/>
        <v>3.1999999999999997E-3</v>
      </c>
      <c r="DI1218" s="159">
        <f t="shared" si="1358"/>
        <v>0.79679999999999995</v>
      </c>
      <c r="DJ1218" s="158">
        <f t="shared" si="1347"/>
        <v>-2.7000000000000001E-3</v>
      </c>
      <c r="DK1218" s="159">
        <f t="shared" si="1359"/>
        <v>-0.67230000000000001</v>
      </c>
      <c r="DL1218" s="158">
        <f t="shared" si="1348"/>
        <v>1.1999999999999999E-3</v>
      </c>
      <c r="DM1218" s="159">
        <f t="shared" si="1360"/>
        <v>0.29879999999999995</v>
      </c>
      <c r="DN1218" s="158">
        <f t="shared" si="1349"/>
        <v>1.46E-2</v>
      </c>
      <c r="DO1218" s="159">
        <f t="shared" si="1361"/>
        <v>3.6354000000000002</v>
      </c>
      <c r="DP1218" s="158">
        <f t="shared" si="1350"/>
        <v>-1.2999999999999999E-2</v>
      </c>
      <c r="DQ1218" s="159">
        <f t="shared" si="1362"/>
        <v>-3.2369999999999997</v>
      </c>
      <c r="DR1218" s="158">
        <f t="shared" si="1351"/>
        <v>-6.7000000000000002E-3</v>
      </c>
      <c r="DS1218" s="159">
        <f t="shared" si="1363"/>
        <v>-1.6683000000000001</v>
      </c>
      <c r="DT1218" s="158">
        <f t="shared" si="1352"/>
        <v>-1.2999999999999999E-2</v>
      </c>
      <c r="DU1218" s="159">
        <f t="shared" si="1364"/>
        <v>-3.2369999999999997</v>
      </c>
      <c r="DV1218" s="158">
        <f t="shared" si="1353"/>
        <v>-6.7000000000000002E-3</v>
      </c>
      <c r="DW1218" s="160">
        <f t="shared" si="1365"/>
        <v>-1.6683000000000001</v>
      </c>
    </row>
    <row r="1219" spans="1:127" ht="24.95" customHeight="1" x14ac:dyDescent="0.2">
      <c r="A1219" s="272">
        <v>1210</v>
      </c>
      <c r="B1219" s="336"/>
      <c r="C1219" s="332"/>
      <c r="D1219" s="333"/>
      <c r="E1219" s="334"/>
      <c r="F1219" s="335"/>
      <c r="G1219" s="334"/>
      <c r="H1219" s="371"/>
      <c r="I1219" s="334"/>
      <c r="J1219" s="334"/>
      <c r="K1219" s="334"/>
      <c r="L1219" s="334"/>
      <c r="M1219" s="334"/>
      <c r="N1219" s="334"/>
      <c r="O1219" s="337"/>
      <c r="P1219" s="337"/>
      <c r="Q1219" s="338" t="str">
        <f t="shared" si="1316"/>
        <v xml:space="preserve"> </v>
      </c>
      <c r="R1219" s="339" t="str">
        <f t="shared" si="1317"/>
        <v/>
      </c>
      <c r="S1219" s="340" t="str">
        <f t="shared" si="1370"/>
        <v/>
      </c>
      <c r="T1219" s="341" t="str">
        <f t="shared" si="1318"/>
        <v/>
      </c>
      <c r="U1219" s="341" t="str">
        <f t="shared" si="1319"/>
        <v/>
      </c>
      <c r="V1219" s="341" t="str">
        <f t="shared" si="1320"/>
        <v/>
      </c>
      <c r="W1219" s="341" t="str">
        <f t="shared" si="1321"/>
        <v/>
      </c>
      <c r="X1219" s="340" t="str">
        <f t="shared" si="1371"/>
        <v/>
      </c>
      <c r="Y1219" s="342" t="str">
        <f t="shared" si="1372"/>
        <v/>
      </c>
      <c r="Z1219" s="343" t="str">
        <f t="shared" si="1373"/>
        <v/>
      </c>
      <c r="AA1219" s="344" t="str">
        <f t="shared" si="1374"/>
        <v/>
      </c>
      <c r="AB1219" s="345" t="str">
        <f t="shared" si="1322"/>
        <v/>
      </c>
      <c r="AC1219" s="346" t="str">
        <f t="shared" si="1323"/>
        <v/>
      </c>
      <c r="AD1219" s="346" t="str">
        <f t="shared" si="1324"/>
        <v/>
      </c>
      <c r="AE1219" s="344" t="str">
        <f t="shared" si="1375"/>
        <v/>
      </c>
      <c r="AF1219" s="346" t="str">
        <f t="shared" si="1325"/>
        <v/>
      </c>
      <c r="AG1219" s="344" t="str">
        <f t="shared" si="1376"/>
        <v/>
      </c>
      <c r="AH1219" s="344" t="str">
        <f t="shared" si="1377"/>
        <v/>
      </c>
      <c r="AI1219" s="344" t="str">
        <f t="shared" si="1378"/>
        <v/>
      </c>
      <c r="AJ1219" s="346" t="str">
        <f t="shared" si="1379"/>
        <v/>
      </c>
      <c r="AK1219" s="346" t="str">
        <f t="shared" si="1380"/>
        <v/>
      </c>
      <c r="AL1219" s="347" t="str">
        <f t="shared" si="1381"/>
        <v/>
      </c>
      <c r="AM1219" s="141"/>
      <c r="AN1219" s="141"/>
      <c r="AO1219" s="142"/>
      <c r="AP1219" s="58">
        <f t="shared" si="1326"/>
        <v>0</v>
      </c>
      <c r="AQ1219" s="318">
        <f>SUM(AP$10:AP1219)</f>
        <v>0</v>
      </c>
      <c r="AR1219" s="143">
        <f t="shared" si="1384"/>
        <v>0.1</v>
      </c>
      <c r="AS1219" s="144" t="str">
        <f t="shared" si="1327"/>
        <v/>
      </c>
      <c r="AT1219" s="144" t="str">
        <f t="shared" si="1354"/>
        <v/>
      </c>
      <c r="AU1219" s="145"/>
      <c r="AV1219" s="58">
        <f t="shared" si="1385"/>
        <v>0</v>
      </c>
      <c r="AW1219" s="318">
        <f>SUM(AV$10:AV1219)</f>
        <v>0</v>
      </c>
      <c r="AX1219" s="319">
        <f t="shared" si="1386"/>
        <v>0.1</v>
      </c>
      <c r="AY1219" s="144" t="str">
        <f t="shared" si="1368"/>
        <v/>
      </c>
      <c r="AZ1219" s="144" t="str">
        <f t="shared" si="1369"/>
        <v/>
      </c>
      <c r="BA1219" s="144"/>
      <c r="BB1219" s="146" t="str">
        <f t="shared" si="1328"/>
        <v/>
      </c>
      <c r="BC1219" s="66" t="str">
        <f t="shared" si="1367"/>
        <v/>
      </c>
      <c r="BD1219" s="195" t="str">
        <f t="shared" si="1329"/>
        <v/>
      </c>
      <c r="BF1219" s="283"/>
      <c r="BG1219" s="286" t="str">
        <f t="shared" si="1330"/>
        <v/>
      </c>
      <c r="BY1219" s="211" t="str">
        <f t="shared" si="1331"/>
        <v/>
      </c>
      <c r="BZ1219" s="150" t="str">
        <f t="shared" si="1332"/>
        <v/>
      </c>
      <c r="CB1219" s="54" t="str">
        <f t="shared" si="1366"/>
        <v/>
      </c>
      <c r="CD1219" s="54" t="str">
        <f t="shared" si="1333"/>
        <v/>
      </c>
      <c r="CF1219" s="54" t="str">
        <f t="shared" si="1334"/>
        <v/>
      </c>
      <c r="CH1219" s="150" t="str">
        <f t="shared" si="1335"/>
        <v/>
      </c>
      <c r="CI1219" s="290"/>
      <c r="CJ1219" s="150" t="str">
        <f t="shared" si="1336"/>
        <v/>
      </c>
      <c r="CK1219" s="290"/>
      <c r="CL1219" s="54" t="str">
        <f t="shared" si="1355"/>
        <v/>
      </c>
      <c r="CM1219" s="290"/>
      <c r="CN1219" s="150" t="str">
        <f t="shared" si="1337"/>
        <v/>
      </c>
      <c r="CO1219" s="290"/>
      <c r="CP1219" s="150" t="str">
        <f t="shared" si="1338"/>
        <v/>
      </c>
      <c r="CQ1219" s="290"/>
      <c r="CR1219" s="150" t="str">
        <f t="shared" si="1339"/>
        <v/>
      </c>
      <c r="CS1219" s="290"/>
      <c r="CT1219" s="150" t="str">
        <f t="shared" si="1340"/>
        <v/>
      </c>
      <c r="CU1219" s="150"/>
      <c r="CV1219" s="150" t="str">
        <f t="shared" si="1341"/>
        <v/>
      </c>
      <c r="CW1219" s="94"/>
      <c r="CX1219" s="151" t="str">
        <f t="shared" si="1382"/>
        <v/>
      </c>
      <c r="CY1219" s="151" t="str">
        <f t="shared" si="1383"/>
        <v/>
      </c>
      <c r="CZ1219" s="152"/>
      <c r="DA1219" s="373" t="str">
        <f t="shared" si="1356"/>
        <v/>
      </c>
      <c r="DC1219" s="153">
        <f t="shared" si="1342"/>
        <v>0</v>
      </c>
      <c r="DD1219" s="153">
        <f t="shared" si="1343"/>
        <v>0</v>
      </c>
      <c r="DE1219" s="153">
        <f t="shared" si="1344"/>
        <v>0</v>
      </c>
      <c r="DF1219" s="158">
        <f t="shared" si="1345"/>
        <v>-4.7000000000000002E-3</v>
      </c>
      <c r="DG1219" s="159">
        <f t="shared" si="1357"/>
        <v>-1.1703000000000001</v>
      </c>
      <c r="DH1219" s="158">
        <f t="shared" si="1346"/>
        <v>3.1999999999999997E-3</v>
      </c>
      <c r="DI1219" s="159">
        <f t="shared" si="1358"/>
        <v>0.79679999999999995</v>
      </c>
      <c r="DJ1219" s="158">
        <f t="shared" si="1347"/>
        <v>-2.7000000000000001E-3</v>
      </c>
      <c r="DK1219" s="159">
        <f t="shared" si="1359"/>
        <v>-0.67230000000000001</v>
      </c>
      <c r="DL1219" s="158">
        <f t="shared" si="1348"/>
        <v>1.1999999999999999E-3</v>
      </c>
      <c r="DM1219" s="159">
        <f t="shared" si="1360"/>
        <v>0.29879999999999995</v>
      </c>
      <c r="DN1219" s="158">
        <f t="shared" si="1349"/>
        <v>1.46E-2</v>
      </c>
      <c r="DO1219" s="159">
        <f t="shared" si="1361"/>
        <v>3.6354000000000002</v>
      </c>
      <c r="DP1219" s="158">
        <f t="shared" si="1350"/>
        <v>-1.2999999999999999E-2</v>
      </c>
      <c r="DQ1219" s="159">
        <f t="shared" si="1362"/>
        <v>-3.2369999999999997</v>
      </c>
      <c r="DR1219" s="158">
        <f t="shared" si="1351"/>
        <v>-6.7000000000000002E-3</v>
      </c>
      <c r="DS1219" s="159">
        <f t="shared" si="1363"/>
        <v>-1.6683000000000001</v>
      </c>
      <c r="DT1219" s="158">
        <f t="shared" si="1352"/>
        <v>-1.2999999999999999E-2</v>
      </c>
      <c r="DU1219" s="159">
        <f t="shared" si="1364"/>
        <v>-3.2369999999999997</v>
      </c>
      <c r="DV1219" s="158">
        <f t="shared" si="1353"/>
        <v>-6.7000000000000002E-3</v>
      </c>
      <c r="DW1219" s="160">
        <f t="shared" si="1365"/>
        <v>-1.6683000000000001</v>
      </c>
    </row>
    <row r="1220" spans="1:127" ht="24.95" customHeight="1" x14ac:dyDescent="0.2">
      <c r="A1220" s="272">
        <v>1211</v>
      </c>
      <c r="B1220" s="336"/>
      <c r="C1220" s="332"/>
      <c r="D1220" s="333"/>
      <c r="E1220" s="334"/>
      <c r="F1220" s="335"/>
      <c r="G1220" s="334"/>
      <c r="H1220" s="371"/>
      <c r="I1220" s="334"/>
      <c r="J1220" s="334"/>
      <c r="K1220" s="334"/>
      <c r="L1220" s="334"/>
      <c r="M1220" s="334"/>
      <c r="N1220" s="334"/>
      <c r="O1220" s="337"/>
      <c r="P1220" s="337"/>
      <c r="Q1220" s="338" t="str">
        <f t="shared" si="1316"/>
        <v xml:space="preserve"> </v>
      </c>
      <c r="R1220" s="339" t="str">
        <f t="shared" si="1317"/>
        <v/>
      </c>
      <c r="S1220" s="340" t="str">
        <f t="shared" si="1370"/>
        <v/>
      </c>
      <c r="T1220" s="341" t="str">
        <f t="shared" si="1318"/>
        <v/>
      </c>
      <c r="U1220" s="341" t="str">
        <f t="shared" si="1319"/>
        <v/>
      </c>
      <c r="V1220" s="341" t="str">
        <f t="shared" si="1320"/>
        <v/>
      </c>
      <c r="W1220" s="341" t="str">
        <f t="shared" si="1321"/>
        <v/>
      </c>
      <c r="X1220" s="340" t="str">
        <f t="shared" si="1371"/>
        <v/>
      </c>
      <c r="Y1220" s="342" t="str">
        <f t="shared" si="1372"/>
        <v/>
      </c>
      <c r="Z1220" s="343" t="str">
        <f t="shared" si="1373"/>
        <v/>
      </c>
      <c r="AA1220" s="344" t="str">
        <f t="shared" si="1374"/>
        <v/>
      </c>
      <c r="AB1220" s="345" t="str">
        <f t="shared" si="1322"/>
        <v/>
      </c>
      <c r="AC1220" s="346" t="str">
        <f t="shared" si="1323"/>
        <v/>
      </c>
      <c r="AD1220" s="346" t="str">
        <f t="shared" si="1324"/>
        <v/>
      </c>
      <c r="AE1220" s="344" t="str">
        <f t="shared" si="1375"/>
        <v/>
      </c>
      <c r="AF1220" s="346" t="str">
        <f t="shared" si="1325"/>
        <v/>
      </c>
      <c r="AG1220" s="344" t="str">
        <f t="shared" si="1376"/>
        <v/>
      </c>
      <c r="AH1220" s="344" t="str">
        <f t="shared" si="1377"/>
        <v/>
      </c>
      <c r="AI1220" s="344" t="str">
        <f t="shared" si="1378"/>
        <v/>
      </c>
      <c r="AJ1220" s="346" t="str">
        <f t="shared" si="1379"/>
        <v/>
      </c>
      <c r="AK1220" s="346" t="str">
        <f t="shared" si="1380"/>
        <v/>
      </c>
      <c r="AL1220" s="347" t="str">
        <f t="shared" si="1381"/>
        <v/>
      </c>
      <c r="AM1220" s="141"/>
      <c r="AN1220" s="141"/>
      <c r="AO1220" s="142"/>
      <c r="AP1220" s="58">
        <f t="shared" si="1326"/>
        <v>0</v>
      </c>
      <c r="AQ1220" s="318">
        <f>SUM(AP$10:AP1220)</f>
        <v>0</v>
      </c>
      <c r="AR1220" s="143">
        <f t="shared" si="1384"/>
        <v>0.1</v>
      </c>
      <c r="AS1220" s="144" t="str">
        <f t="shared" si="1327"/>
        <v/>
      </c>
      <c r="AT1220" s="144" t="str">
        <f t="shared" si="1354"/>
        <v/>
      </c>
      <c r="AU1220" s="145"/>
      <c r="AV1220" s="58">
        <f t="shared" si="1385"/>
        <v>0</v>
      </c>
      <c r="AW1220" s="318">
        <f>SUM(AV$10:AV1220)</f>
        <v>0</v>
      </c>
      <c r="AX1220" s="319">
        <f t="shared" si="1386"/>
        <v>0.1</v>
      </c>
      <c r="AY1220" s="144" t="str">
        <f t="shared" si="1368"/>
        <v/>
      </c>
      <c r="AZ1220" s="144" t="str">
        <f t="shared" si="1369"/>
        <v/>
      </c>
      <c r="BA1220" s="144"/>
      <c r="BB1220" s="146" t="str">
        <f t="shared" si="1328"/>
        <v/>
      </c>
      <c r="BC1220" s="66" t="str">
        <f t="shared" si="1367"/>
        <v/>
      </c>
      <c r="BD1220" s="195" t="str">
        <f t="shared" si="1329"/>
        <v/>
      </c>
      <c r="BF1220" s="283"/>
      <c r="BG1220" s="286" t="str">
        <f t="shared" si="1330"/>
        <v/>
      </c>
      <c r="BY1220" s="211" t="str">
        <f t="shared" si="1331"/>
        <v/>
      </c>
      <c r="BZ1220" s="150" t="str">
        <f t="shared" si="1332"/>
        <v/>
      </c>
      <c r="CB1220" s="54" t="str">
        <f t="shared" si="1366"/>
        <v/>
      </c>
      <c r="CD1220" s="54" t="str">
        <f t="shared" si="1333"/>
        <v/>
      </c>
      <c r="CF1220" s="54" t="str">
        <f t="shared" si="1334"/>
        <v/>
      </c>
      <c r="CH1220" s="150" t="str">
        <f t="shared" si="1335"/>
        <v/>
      </c>
      <c r="CI1220" s="290"/>
      <c r="CJ1220" s="150" t="str">
        <f t="shared" si="1336"/>
        <v/>
      </c>
      <c r="CK1220" s="290"/>
      <c r="CL1220" s="54" t="str">
        <f t="shared" si="1355"/>
        <v/>
      </c>
      <c r="CM1220" s="290"/>
      <c r="CN1220" s="150" t="str">
        <f t="shared" si="1337"/>
        <v/>
      </c>
      <c r="CO1220" s="290"/>
      <c r="CP1220" s="150" t="str">
        <f t="shared" si="1338"/>
        <v/>
      </c>
      <c r="CQ1220" s="290"/>
      <c r="CR1220" s="150" t="str">
        <f t="shared" si="1339"/>
        <v/>
      </c>
      <c r="CS1220" s="290"/>
      <c r="CT1220" s="150" t="str">
        <f t="shared" si="1340"/>
        <v/>
      </c>
      <c r="CU1220" s="150"/>
      <c r="CV1220" s="150" t="str">
        <f t="shared" si="1341"/>
        <v/>
      </c>
      <c r="CW1220" s="94"/>
      <c r="CX1220" s="151" t="str">
        <f t="shared" si="1382"/>
        <v/>
      </c>
      <c r="CY1220" s="151" t="str">
        <f t="shared" si="1383"/>
        <v/>
      </c>
      <c r="CZ1220" s="152"/>
      <c r="DA1220" s="373" t="str">
        <f t="shared" si="1356"/>
        <v/>
      </c>
      <c r="DC1220" s="153">
        <f t="shared" si="1342"/>
        <v>0</v>
      </c>
      <c r="DD1220" s="153">
        <f t="shared" si="1343"/>
        <v>0</v>
      </c>
      <c r="DE1220" s="153">
        <f t="shared" si="1344"/>
        <v>0</v>
      </c>
      <c r="DF1220" s="158">
        <f t="shared" si="1345"/>
        <v>-4.7000000000000002E-3</v>
      </c>
      <c r="DG1220" s="159">
        <f t="shared" si="1357"/>
        <v>-1.1703000000000001</v>
      </c>
      <c r="DH1220" s="158">
        <f t="shared" si="1346"/>
        <v>3.1999999999999997E-3</v>
      </c>
      <c r="DI1220" s="159">
        <f t="shared" si="1358"/>
        <v>0.79679999999999995</v>
      </c>
      <c r="DJ1220" s="158">
        <f t="shared" si="1347"/>
        <v>-2.7000000000000001E-3</v>
      </c>
      <c r="DK1220" s="159">
        <f t="shared" si="1359"/>
        <v>-0.67230000000000001</v>
      </c>
      <c r="DL1220" s="158">
        <f t="shared" si="1348"/>
        <v>1.1999999999999999E-3</v>
      </c>
      <c r="DM1220" s="159">
        <f t="shared" si="1360"/>
        <v>0.29879999999999995</v>
      </c>
      <c r="DN1220" s="158">
        <f t="shared" si="1349"/>
        <v>1.46E-2</v>
      </c>
      <c r="DO1220" s="159">
        <f t="shared" si="1361"/>
        <v>3.6354000000000002</v>
      </c>
      <c r="DP1220" s="158">
        <f t="shared" si="1350"/>
        <v>-1.2999999999999999E-2</v>
      </c>
      <c r="DQ1220" s="159">
        <f t="shared" si="1362"/>
        <v>-3.2369999999999997</v>
      </c>
      <c r="DR1220" s="158">
        <f t="shared" si="1351"/>
        <v>-6.7000000000000002E-3</v>
      </c>
      <c r="DS1220" s="159">
        <f t="shared" si="1363"/>
        <v>-1.6683000000000001</v>
      </c>
      <c r="DT1220" s="158">
        <f t="shared" si="1352"/>
        <v>-1.2999999999999999E-2</v>
      </c>
      <c r="DU1220" s="159">
        <f t="shared" si="1364"/>
        <v>-3.2369999999999997</v>
      </c>
      <c r="DV1220" s="158">
        <f t="shared" si="1353"/>
        <v>-6.7000000000000002E-3</v>
      </c>
      <c r="DW1220" s="160">
        <f t="shared" si="1365"/>
        <v>-1.6683000000000001</v>
      </c>
    </row>
    <row r="1221" spans="1:127" ht="24.95" customHeight="1" x14ac:dyDescent="0.2">
      <c r="A1221" s="272">
        <v>1212</v>
      </c>
      <c r="B1221" s="336"/>
      <c r="C1221" s="332"/>
      <c r="D1221" s="333"/>
      <c r="E1221" s="334"/>
      <c r="F1221" s="335"/>
      <c r="G1221" s="334"/>
      <c r="H1221" s="371"/>
      <c r="I1221" s="334"/>
      <c r="J1221" s="334"/>
      <c r="K1221" s="334"/>
      <c r="L1221" s="334"/>
      <c r="M1221" s="334"/>
      <c r="N1221" s="334"/>
      <c r="O1221" s="337"/>
      <c r="P1221" s="337"/>
      <c r="Q1221" s="338" t="str">
        <f t="shared" si="1316"/>
        <v xml:space="preserve"> </v>
      </c>
      <c r="R1221" s="339" t="str">
        <f t="shared" si="1317"/>
        <v/>
      </c>
      <c r="S1221" s="340" t="str">
        <f t="shared" si="1370"/>
        <v/>
      </c>
      <c r="T1221" s="341" t="str">
        <f t="shared" si="1318"/>
        <v/>
      </c>
      <c r="U1221" s="341" t="str">
        <f t="shared" si="1319"/>
        <v/>
      </c>
      <c r="V1221" s="341" t="str">
        <f t="shared" si="1320"/>
        <v/>
      </c>
      <c r="W1221" s="341" t="str">
        <f t="shared" si="1321"/>
        <v/>
      </c>
      <c r="X1221" s="340" t="str">
        <f t="shared" si="1371"/>
        <v/>
      </c>
      <c r="Y1221" s="342" t="str">
        <f t="shared" si="1372"/>
        <v/>
      </c>
      <c r="Z1221" s="343" t="str">
        <f t="shared" si="1373"/>
        <v/>
      </c>
      <c r="AA1221" s="344" t="str">
        <f t="shared" si="1374"/>
        <v/>
      </c>
      <c r="AB1221" s="345" t="str">
        <f t="shared" si="1322"/>
        <v/>
      </c>
      <c r="AC1221" s="346" t="str">
        <f t="shared" si="1323"/>
        <v/>
      </c>
      <c r="AD1221" s="346" t="str">
        <f t="shared" si="1324"/>
        <v/>
      </c>
      <c r="AE1221" s="344" t="str">
        <f t="shared" si="1375"/>
        <v/>
      </c>
      <c r="AF1221" s="346" t="str">
        <f t="shared" si="1325"/>
        <v/>
      </c>
      <c r="AG1221" s="344" t="str">
        <f t="shared" si="1376"/>
        <v/>
      </c>
      <c r="AH1221" s="344" t="str">
        <f t="shared" si="1377"/>
        <v/>
      </c>
      <c r="AI1221" s="344" t="str">
        <f t="shared" si="1378"/>
        <v/>
      </c>
      <c r="AJ1221" s="346" t="str">
        <f t="shared" si="1379"/>
        <v/>
      </c>
      <c r="AK1221" s="346" t="str">
        <f t="shared" si="1380"/>
        <v/>
      </c>
      <c r="AL1221" s="347" t="str">
        <f t="shared" si="1381"/>
        <v/>
      </c>
      <c r="AM1221" s="141"/>
      <c r="AN1221" s="141"/>
      <c r="AO1221" s="142"/>
      <c r="AP1221" s="58">
        <f t="shared" si="1326"/>
        <v>0</v>
      </c>
      <c r="AQ1221" s="318">
        <f>SUM(AP$10:AP1221)</f>
        <v>0</v>
      </c>
      <c r="AR1221" s="143">
        <f t="shared" si="1384"/>
        <v>0.1</v>
      </c>
      <c r="AS1221" s="144" t="str">
        <f t="shared" si="1327"/>
        <v/>
      </c>
      <c r="AT1221" s="144" t="str">
        <f t="shared" si="1354"/>
        <v/>
      </c>
      <c r="AU1221" s="145"/>
      <c r="AV1221" s="58">
        <f t="shared" si="1385"/>
        <v>0</v>
      </c>
      <c r="AW1221" s="318">
        <f>SUM(AV$10:AV1221)</f>
        <v>0</v>
      </c>
      <c r="AX1221" s="319">
        <f t="shared" si="1386"/>
        <v>0.1</v>
      </c>
      <c r="AY1221" s="144" t="str">
        <f t="shared" si="1368"/>
        <v/>
      </c>
      <c r="AZ1221" s="144" t="str">
        <f t="shared" si="1369"/>
        <v/>
      </c>
      <c r="BA1221" s="144"/>
      <c r="BB1221" s="146" t="str">
        <f t="shared" si="1328"/>
        <v/>
      </c>
      <c r="BC1221" s="66" t="str">
        <f t="shared" si="1367"/>
        <v/>
      </c>
      <c r="BD1221" s="195" t="str">
        <f t="shared" si="1329"/>
        <v/>
      </c>
      <c r="BF1221" s="283"/>
      <c r="BG1221" s="286" t="str">
        <f t="shared" si="1330"/>
        <v/>
      </c>
      <c r="BY1221" s="211" t="str">
        <f t="shared" si="1331"/>
        <v/>
      </c>
      <c r="BZ1221" s="150" t="str">
        <f t="shared" si="1332"/>
        <v/>
      </c>
      <c r="CB1221" s="54" t="str">
        <f t="shared" si="1366"/>
        <v/>
      </c>
      <c r="CD1221" s="54" t="str">
        <f t="shared" si="1333"/>
        <v/>
      </c>
      <c r="CF1221" s="54" t="str">
        <f t="shared" si="1334"/>
        <v/>
      </c>
      <c r="CH1221" s="150" t="str">
        <f t="shared" si="1335"/>
        <v/>
      </c>
      <c r="CI1221" s="290"/>
      <c r="CJ1221" s="150" t="str">
        <f t="shared" si="1336"/>
        <v/>
      </c>
      <c r="CK1221" s="290"/>
      <c r="CL1221" s="54" t="str">
        <f t="shared" si="1355"/>
        <v/>
      </c>
      <c r="CM1221" s="290"/>
      <c r="CN1221" s="150" t="str">
        <f t="shared" si="1337"/>
        <v/>
      </c>
      <c r="CO1221" s="290"/>
      <c r="CP1221" s="150" t="str">
        <f t="shared" si="1338"/>
        <v/>
      </c>
      <c r="CQ1221" s="290"/>
      <c r="CR1221" s="150" t="str">
        <f t="shared" si="1339"/>
        <v/>
      </c>
      <c r="CS1221" s="290"/>
      <c r="CT1221" s="150" t="str">
        <f t="shared" si="1340"/>
        <v/>
      </c>
      <c r="CU1221" s="150"/>
      <c r="CV1221" s="150" t="str">
        <f t="shared" si="1341"/>
        <v/>
      </c>
      <c r="CW1221" s="94"/>
      <c r="CX1221" s="151" t="str">
        <f t="shared" si="1382"/>
        <v/>
      </c>
      <c r="CY1221" s="151" t="str">
        <f t="shared" si="1383"/>
        <v/>
      </c>
      <c r="CZ1221" s="152"/>
      <c r="DA1221" s="373" t="str">
        <f t="shared" si="1356"/>
        <v/>
      </c>
      <c r="DC1221" s="153">
        <f t="shared" si="1342"/>
        <v>0</v>
      </c>
      <c r="DD1221" s="153">
        <f t="shared" si="1343"/>
        <v>0</v>
      </c>
      <c r="DE1221" s="153">
        <f t="shared" si="1344"/>
        <v>0</v>
      </c>
      <c r="DF1221" s="158">
        <f t="shared" si="1345"/>
        <v>-4.7000000000000002E-3</v>
      </c>
      <c r="DG1221" s="159">
        <f t="shared" si="1357"/>
        <v>-1.1703000000000001</v>
      </c>
      <c r="DH1221" s="158">
        <f t="shared" si="1346"/>
        <v>3.1999999999999997E-3</v>
      </c>
      <c r="DI1221" s="159">
        <f t="shared" si="1358"/>
        <v>0.79679999999999995</v>
      </c>
      <c r="DJ1221" s="158">
        <f t="shared" si="1347"/>
        <v>-2.7000000000000001E-3</v>
      </c>
      <c r="DK1221" s="159">
        <f t="shared" si="1359"/>
        <v>-0.67230000000000001</v>
      </c>
      <c r="DL1221" s="158">
        <f t="shared" si="1348"/>
        <v>1.1999999999999999E-3</v>
      </c>
      <c r="DM1221" s="159">
        <f t="shared" si="1360"/>
        <v>0.29879999999999995</v>
      </c>
      <c r="DN1221" s="158">
        <f t="shared" si="1349"/>
        <v>1.46E-2</v>
      </c>
      <c r="DO1221" s="159">
        <f t="shared" si="1361"/>
        <v>3.6354000000000002</v>
      </c>
      <c r="DP1221" s="158">
        <f t="shared" si="1350"/>
        <v>-1.2999999999999999E-2</v>
      </c>
      <c r="DQ1221" s="159">
        <f t="shared" si="1362"/>
        <v>-3.2369999999999997</v>
      </c>
      <c r="DR1221" s="158">
        <f t="shared" si="1351"/>
        <v>-6.7000000000000002E-3</v>
      </c>
      <c r="DS1221" s="159">
        <f t="shared" si="1363"/>
        <v>-1.6683000000000001</v>
      </c>
      <c r="DT1221" s="158">
        <f t="shared" si="1352"/>
        <v>-1.2999999999999999E-2</v>
      </c>
      <c r="DU1221" s="159">
        <f t="shared" si="1364"/>
        <v>-3.2369999999999997</v>
      </c>
      <c r="DV1221" s="158">
        <f t="shared" si="1353"/>
        <v>-6.7000000000000002E-3</v>
      </c>
      <c r="DW1221" s="160">
        <f t="shared" si="1365"/>
        <v>-1.6683000000000001</v>
      </c>
    </row>
    <row r="1222" spans="1:127" ht="24.95" customHeight="1" x14ac:dyDescent="0.2">
      <c r="A1222" s="272">
        <v>1213</v>
      </c>
      <c r="B1222" s="336"/>
      <c r="C1222" s="332"/>
      <c r="D1222" s="333"/>
      <c r="E1222" s="334"/>
      <c r="F1222" s="335"/>
      <c r="G1222" s="334"/>
      <c r="H1222" s="371"/>
      <c r="I1222" s="334"/>
      <c r="J1222" s="334"/>
      <c r="K1222" s="334"/>
      <c r="L1222" s="334"/>
      <c r="M1222" s="334"/>
      <c r="N1222" s="334"/>
      <c r="O1222" s="337"/>
      <c r="P1222" s="337"/>
      <c r="Q1222" s="338" t="str">
        <f t="shared" si="1316"/>
        <v xml:space="preserve"> </v>
      </c>
      <c r="R1222" s="339" t="str">
        <f t="shared" si="1317"/>
        <v/>
      </c>
      <c r="S1222" s="340" t="str">
        <f t="shared" si="1370"/>
        <v/>
      </c>
      <c r="T1222" s="341" t="str">
        <f t="shared" si="1318"/>
        <v/>
      </c>
      <c r="U1222" s="341" t="str">
        <f t="shared" si="1319"/>
        <v/>
      </c>
      <c r="V1222" s="341" t="str">
        <f t="shared" si="1320"/>
        <v/>
      </c>
      <c r="W1222" s="341" t="str">
        <f t="shared" si="1321"/>
        <v/>
      </c>
      <c r="X1222" s="340" t="str">
        <f t="shared" si="1371"/>
        <v/>
      </c>
      <c r="Y1222" s="342" t="str">
        <f t="shared" si="1372"/>
        <v/>
      </c>
      <c r="Z1222" s="343" t="str">
        <f t="shared" si="1373"/>
        <v/>
      </c>
      <c r="AA1222" s="344" t="str">
        <f t="shared" si="1374"/>
        <v/>
      </c>
      <c r="AB1222" s="345" t="str">
        <f t="shared" si="1322"/>
        <v/>
      </c>
      <c r="AC1222" s="346" t="str">
        <f t="shared" si="1323"/>
        <v/>
      </c>
      <c r="AD1222" s="346" t="str">
        <f t="shared" si="1324"/>
        <v/>
      </c>
      <c r="AE1222" s="344" t="str">
        <f t="shared" si="1375"/>
        <v/>
      </c>
      <c r="AF1222" s="346" t="str">
        <f t="shared" si="1325"/>
        <v/>
      </c>
      <c r="AG1222" s="344" t="str">
        <f t="shared" si="1376"/>
        <v/>
      </c>
      <c r="AH1222" s="344" t="str">
        <f t="shared" si="1377"/>
        <v/>
      </c>
      <c r="AI1222" s="344" t="str">
        <f t="shared" si="1378"/>
        <v/>
      </c>
      <c r="AJ1222" s="346" t="str">
        <f t="shared" si="1379"/>
        <v/>
      </c>
      <c r="AK1222" s="346" t="str">
        <f t="shared" si="1380"/>
        <v/>
      </c>
      <c r="AL1222" s="347" t="str">
        <f t="shared" si="1381"/>
        <v/>
      </c>
      <c r="AM1222" s="141"/>
      <c r="AN1222" s="141"/>
      <c r="AO1222" s="142"/>
      <c r="AP1222" s="58">
        <f t="shared" si="1326"/>
        <v>0</v>
      </c>
      <c r="AQ1222" s="318">
        <f>SUM(AP$10:AP1222)</f>
        <v>0</v>
      </c>
      <c r="AR1222" s="143">
        <f t="shared" si="1384"/>
        <v>0.1</v>
      </c>
      <c r="AS1222" s="144" t="str">
        <f t="shared" si="1327"/>
        <v/>
      </c>
      <c r="AT1222" s="144" t="str">
        <f t="shared" si="1354"/>
        <v/>
      </c>
      <c r="AU1222" s="145"/>
      <c r="AV1222" s="58">
        <f t="shared" si="1385"/>
        <v>0</v>
      </c>
      <c r="AW1222" s="318">
        <f>SUM(AV$10:AV1222)</f>
        <v>0</v>
      </c>
      <c r="AX1222" s="319">
        <f t="shared" si="1386"/>
        <v>0.1</v>
      </c>
      <c r="AY1222" s="144" t="str">
        <f t="shared" si="1368"/>
        <v/>
      </c>
      <c r="AZ1222" s="144" t="str">
        <f t="shared" si="1369"/>
        <v/>
      </c>
      <c r="BA1222" s="144"/>
      <c r="BB1222" s="146" t="str">
        <f t="shared" si="1328"/>
        <v/>
      </c>
      <c r="BC1222" s="66" t="str">
        <f t="shared" si="1367"/>
        <v/>
      </c>
      <c r="BD1222" s="195" t="str">
        <f t="shared" si="1329"/>
        <v/>
      </c>
      <c r="BF1222" s="283"/>
      <c r="BG1222" s="286" t="str">
        <f t="shared" si="1330"/>
        <v/>
      </c>
      <c r="BY1222" s="211" t="str">
        <f t="shared" si="1331"/>
        <v/>
      </c>
      <c r="BZ1222" s="150" t="str">
        <f t="shared" si="1332"/>
        <v/>
      </c>
      <c r="CB1222" s="54" t="str">
        <f t="shared" si="1366"/>
        <v/>
      </c>
      <c r="CD1222" s="54" t="str">
        <f t="shared" si="1333"/>
        <v/>
      </c>
      <c r="CF1222" s="54" t="str">
        <f t="shared" si="1334"/>
        <v/>
      </c>
      <c r="CH1222" s="150" t="str">
        <f t="shared" si="1335"/>
        <v/>
      </c>
      <c r="CI1222" s="290"/>
      <c r="CJ1222" s="150" t="str">
        <f t="shared" si="1336"/>
        <v/>
      </c>
      <c r="CK1222" s="290"/>
      <c r="CL1222" s="54" t="str">
        <f t="shared" si="1355"/>
        <v/>
      </c>
      <c r="CM1222" s="290"/>
      <c r="CN1222" s="150" t="str">
        <f t="shared" si="1337"/>
        <v/>
      </c>
      <c r="CO1222" s="290"/>
      <c r="CP1222" s="150" t="str">
        <f t="shared" si="1338"/>
        <v/>
      </c>
      <c r="CQ1222" s="290"/>
      <c r="CR1222" s="150" t="str">
        <f t="shared" si="1339"/>
        <v/>
      </c>
      <c r="CS1222" s="290"/>
      <c r="CT1222" s="150" t="str">
        <f t="shared" si="1340"/>
        <v/>
      </c>
      <c r="CU1222" s="150"/>
      <c r="CV1222" s="150" t="str">
        <f t="shared" si="1341"/>
        <v/>
      </c>
      <c r="CW1222" s="94"/>
      <c r="CX1222" s="151" t="str">
        <f t="shared" si="1382"/>
        <v/>
      </c>
      <c r="CY1222" s="151" t="str">
        <f t="shared" si="1383"/>
        <v/>
      </c>
      <c r="CZ1222" s="152"/>
      <c r="DA1222" s="373" t="str">
        <f t="shared" si="1356"/>
        <v/>
      </c>
      <c r="DC1222" s="153">
        <f t="shared" si="1342"/>
        <v>0</v>
      </c>
      <c r="DD1222" s="153">
        <f t="shared" si="1343"/>
        <v>0</v>
      </c>
      <c r="DE1222" s="153">
        <f t="shared" si="1344"/>
        <v>0</v>
      </c>
      <c r="DF1222" s="158">
        <f t="shared" si="1345"/>
        <v>-4.7000000000000002E-3</v>
      </c>
      <c r="DG1222" s="159">
        <f t="shared" si="1357"/>
        <v>-1.1703000000000001</v>
      </c>
      <c r="DH1222" s="158">
        <f t="shared" si="1346"/>
        <v>3.1999999999999997E-3</v>
      </c>
      <c r="DI1222" s="159">
        <f t="shared" si="1358"/>
        <v>0.79679999999999995</v>
      </c>
      <c r="DJ1222" s="158">
        <f t="shared" si="1347"/>
        <v>-2.7000000000000001E-3</v>
      </c>
      <c r="DK1222" s="159">
        <f t="shared" si="1359"/>
        <v>-0.67230000000000001</v>
      </c>
      <c r="DL1222" s="158">
        <f t="shared" si="1348"/>
        <v>1.1999999999999999E-3</v>
      </c>
      <c r="DM1222" s="159">
        <f t="shared" si="1360"/>
        <v>0.29879999999999995</v>
      </c>
      <c r="DN1222" s="158">
        <f t="shared" si="1349"/>
        <v>1.46E-2</v>
      </c>
      <c r="DO1222" s="159">
        <f t="shared" si="1361"/>
        <v>3.6354000000000002</v>
      </c>
      <c r="DP1222" s="158">
        <f t="shared" si="1350"/>
        <v>-1.2999999999999999E-2</v>
      </c>
      <c r="DQ1222" s="159">
        <f t="shared" si="1362"/>
        <v>-3.2369999999999997</v>
      </c>
      <c r="DR1222" s="158">
        <f t="shared" si="1351"/>
        <v>-6.7000000000000002E-3</v>
      </c>
      <c r="DS1222" s="159">
        <f t="shared" si="1363"/>
        <v>-1.6683000000000001</v>
      </c>
      <c r="DT1222" s="158">
        <f t="shared" si="1352"/>
        <v>-1.2999999999999999E-2</v>
      </c>
      <c r="DU1222" s="159">
        <f t="shared" si="1364"/>
        <v>-3.2369999999999997</v>
      </c>
      <c r="DV1222" s="158">
        <f t="shared" si="1353"/>
        <v>-6.7000000000000002E-3</v>
      </c>
      <c r="DW1222" s="160">
        <f t="shared" si="1365"/>
        <v>-1.6683000000000001</v>
      </c>
    </row>
    <row r="1223" spans="1:127" ht="24.95" customHeight="1" x14ac:dyDescent="0.2">
      <c r="A1223" s="272">
        <v>1214</v>
      </c>
      <c r="B1223" s="336"/>
      <c r="C1223" s="332"/>
      <c r="D1223" s="333"/>
      <c r="E1223" s="334"/>
      <c r="F1223" s="335"/>
      <c r="G1223" s="334"/>
      <c r="H1223" s="371"/>
      <c r="I1223" s="334"/>
      <c r="J1223" s="334"/>
      <c r="K1223" s="334"/>
      <c r="L1223" s="334"/>
      <c r="M1223" s="334"/>
      <c r="N1223" s="334"/>
      <c r="O1223" s="337"/>
      <c r="P1223" s="337"/>
      <c r="Q1223" s="338" t="str">
        <f t="shared" si="1316"/>
        <v xml:space="preserve"> </v>
      </c>
      <c r="R1223" s="339" t="str">
        <f t="shared" si="1317"/>
        <v/>
      </c>
      <c r="S1223" s="340" t="str">
        <f t="shared" si="1370"/>
        <v/>
      </c>
      <c r="T1223" s="341" t="str">
        <f t="shared" si="1318"/>
        <v/>
      </c>
      <c r="U1223" s="341" t="str">
        <f t="shared" si="1319"/>
        <v/>
      </c>
      <c r="V1223" s="341" t="str">
        <f t="shared" si="1320"/>
        <v/>
      </c>
      <c r="W1223" s="341" t="str">
        <f t="shared" si="1321"/>
        <v/>
      </c>
      <c r="X1223" s="340" t="str">
        <f t="shared" si="1371"/>
        <v/>
      </c>
      <c r="Y1223" s="342" t="str">
        <f t="shared" si="1372"/>
        <v/>
      </c>
      <c r="Z1223" s="343" t="str">
        <f t="shared" si="1373"/>
        <v/>
      </c>
      <c r="AA1223" s="344" t="str">
        <f t="shared" si="1374"/>
        <v/>
      </c>
      <c r="AB1223" s="345" t="str">
        <f t="shared" si="1322"/>
        <v/>
      </c>
      <c r="AC1223" s="346" t="str">
        <f t="shared" si="1323"/>
        <v/>
      </c>
      <c r="AD1223" s="346" t="str">
        <f t="shared" si="1324"/>
        <v/>
      </c>
      <c r="AE1223" s="344" t="str">
        <f t="shared" si="1375"/>
        <v/>
      </c>
      <c r="AF1223" s="346" t="str">
        <f t="shared" si="1325"/>
        <v/>
      </c>
      <c r="AG1223" s="344" t="str">
        <f t="shared" si="1376"/>
        <v/>
      </c>
      <c r="AH1223" s="344" t="str">
        <f t="shared" si="1377"/>
        <v/>
      </c>
      <c r="AI1223" s="344" t="str">
        <f t="shared" si="1378"/>
        <v/>
      </c>
      <c r="AJ1223" s="346" t="str">
        <f t="shared" si="1379"/>
        <v/>
      </c>
      <c r="AK1223" s="346" t="str">
        <f t="shared" si="1380"/>
        <v/>
      </c>
      <c r="AL1223" s="347" t="str">
        <f t="shared" si="1381"/>
        <v/>
      </c>
      <c r="AM1223" s="141"/>
      <c r="AN1223" s="141"/>
      <c r="AO1223" s="142"/>
      <c r="AP1223" s="58">
        <f t="shared" si="1326"/>
        <v>0</v>
      </c>
      <c r="AQ1223" s="318">
        <f>SUM(AP$10:AP1223)</f>
        <v>0</v>
      </c>
      <c r="AR1223" s="143">
        <f t="shared" si="1384"/>
        <v>0.1</v>
      </c>
      <c r="AS1223" s="144" t="str">
        <f t="shared" si="1327"/>
        <v/>
      </c>
      <c r="AT1223" s="144" t="str">
        <f t="shared" si="1354"/>
        <v/>
      </c>
      <c r="AU1223" s="145"/>
      <c r="AV1223" s="58">
        <f t="shared" si="1385"/>
        <v>0</v>
      </c>
      <c r="AW1223" s="318">
        <f>SUM(AV$10:AV1223)</f>
        <v>0</v>
      </c>
      <c r="AX1223" s="319">
        <f t="shared" si="1386"/>
        <v>0.1</v>
      </c>
      <c r="AY1223" s="144" t="str">
        <f t="shared" si="1368"/>
        <v/>
      </c>
      <c r="AZ1223" s="144" t="str">
        <f t="shared" si="1369"/>
        <v/>
      </c>
      <c r="BA1223" s="144"/>
      <c r="BB1223" s="146" t="str">
        <f t="shared" si="1328"/>
        <v/>
      </c>
      <c r="BC1223" s="66" t="str">
        <f t="shared" si="1367"/>
        <v/>
      </c>
      <c r="BD1223" s="195" t="str">
        <f t="shared" si="1329"/>
        <v/>
      </c>
      <c r="BF1223" s="283"/>
      <c r="BG1223" s="286" t="str">
        <f t="shared" si="1330"/>
        <v/>
      </c>
      <c r="BY1223" s="211" t="str">
        <f t="shared" si="1331"/>
        <v/>
      </c>
      <c r="BZ1223" s="150" t="str">
        <f t="shared" si="1332"/>
        <v/>
      </c>
      <c r="CB1223" s="54" t="str">
        <f t="shared" si="1366"/>
        <v/>
      </c>
      <c r="CD1223" s="54" t="str">
        <f t="shared" si="1333"/>
        <v/>
      </c>
      <c r="CF1223" s="54" t="str">
        <f t="shared" si="1334"/>
        <v/>
      </c>
      <c r="CH1223" s="150" t="str">
        <f t="shared" si="1335"/>
        <v/>
      </c>
      <c r="CI1223" s="290"/>
      <c r="CJ1223" s="150" t="str">
        <f t="shared" si="1336"/>
        <v/>
      </c>
      <c r="CK1223" s="290"/>
      <c r="CL1223" s="54" t="str">
        <f t="shared" si="1355"/>
        <v/>
      </c>
      <c r="CM1223" s="290"/>
      <c r="CN1223" s="150" t="str">
        <f t="shared" si="1337"/>
        <v/>
      </c>
      <c r="CO1223" s="290"/>
      <c r="CP1223" s="150" t="str">
        <f t="shared" si="1338"/>
        <v/>
      </c>
      <c r="CQ1223" s="290"/>
      <c r="CR1223" s="150" t="str">
        <f t="shared" si="1339"/>
        <v/>
      </c>
      <c r="CS1223" s="290"/>
      <c r="CT1223" s="150" t="str">
        <f t="shared" si="1340"/>
        <v/>
      </c>
      <c r="CU1223" s="150"/>
      <c r="CV1223" s="150" t="str">
        <f t="shared" si="1341"/>
        <v/>
      </c>
      <c r="CW1223" s="94"/>
      <c r="CX1223" s="151" t="str">
        <f t="shared" si="1382"/>
        <v/>
      </c>
      <c r="CY1223" s="151" t="str">
        <f t="shared" si="1383"/>
        <v/>
      </c>
      <c r="CZ1223" s="152"/>
      <c r="DA1223" s="373" t="str">
        <f t="shared" si="1356"/>
        <v/>
      </c>
      <c r="DC1223" s="153">
        <f t="shared" si="1342"/>
        <v>0</v>
      </c>
      <c r="DD1223" s="153">
        <f t="shared" si="1343"/>
        <v>0</v>
      </c>
      <c r="DE1223" s="153">
        <f t="shared" si="1344"/>
        <v>0</v>
      </c>
      <c r="DF1223" s="158">
        <f t="shared" si="1345"/>
        <v>-4.7000000000000002E-3</v>
      </c>
      <c r="DG1223" s="159">
        <f t="shared" si="1357"/>
        <v>-1.1703000000000001</v>
      </c>
      <c r="DH1223" s="158">
        <f t="shared" si="1346"/>
        <v>3.1999999999999997E-3</v>
      </c>
      <c r="DI1223" s="159">
        <f t="shared" si="1358"/>
        <v>0.79679999999999995</v>
      </c>
      <c r="DJ1223" s="158">
        <f t="shared" si="1347"/>
        <v>-2.7000000000000001E-3</v>
      </c>
      <c r="DK1223" s="159">
        <f t="shared" si="1359"/>
        <v>-0.67230000000000001</v>
      </c>
      <c r="DL1223" s="158">
        <f t="shared" si="1348"/>
        <v>1.1999999999999999E-3</v>
      </c>
      <c r="DM1223" s="159">
        <f t="shared" si="1360"/>
        <v>0.29879999999999995</v>
      </c>
      <c r="DN1223" s="158">
        <f t="shared" si="1349"/>
        <v>1.46E-2</v>
      </c>
      <c r="DO1223" s="159">
        <f t="shared" si="1361"/>
        <v>3.6354000000000002</v>
      </c>
      <c r="DP1223" s="158">
        <f t="shared" si="1350"/>
        <v>-1.2999999999999999E-2</v>
      </c>
      <c r="DQ1223" s="159">
        <f t="shared" si="1362"/>
        <v>-3.2369999999999997</v>
      </c>
      <c r="DR1223" s="158">
        <f t="shared" si="1351"/>
        <v>-6.7000000000000002E-3</v>
      </c>
      <c r="DS1223" s="159">
        <f t="shared" si="1363"/>
        <v>-1.6683000000000001</v>
      </c>
      <c r="DT1223" s="158">
        <f t="shared" si="1352"/>
        <v>-1.2999999999999999E-2</v>
      </c>
      <c r="DU1223" s="159">
        <f t="shared" si="1364"/>
        <v>-3.2369999999999997</v>
      </c>
      <c r="DV1223" s="158">
        <f t="shared" si="1353"/>
        <v>-6.7000000000000002E-3</v>
      </c>
      <c r="DW1223" s="160">
        <f t="shared" si="1365"/>
        <v>-1.6683000000000001</v>
      </c>
    </row>
    <row r="1224" spans="1:127" ht="24.95" customHeight="1" x14ac:dyDescent="0.2">
      <c r="A1224" s="272">
        <v>1215</v>
      </c>
      <c r="B1224" s="336"/>
      <c r="C1224" s="332"/>
      <c r="D1224" s="333"/>
      <c r="E1224" s="334"/>
      <c r="F1224" s="335"/>
      <c r="G1224" s="334"/>
      <c r="H1224" s="371"/>
      <c r="I1224" s="334"/>
      <c r="J1224" s="334"/>
      <c r="K1224" s="334"/>
      <c r="L1224" s="334"/>
      <c r="M1224" s="334"/>
      <c r="N1224" s="334"/>
      <c r="O1224" s="337"/>
      <c r="P1224" s="337"/>
      <c r="Q1224" s="338" t="str">
        <f t="shared" si="1316"/>
        <v xml:space="preserve"> </v>
      </c>
      <c r="R1224" s="339" t="str">
        <f t="shared" si="1317"/>
        <v/>
      </c>
      <c r="S1224" s="340" t="str">
        <f t="shared" si="1370"/>
        <v/>
      </c>
      <c r="T1224" s="341" t="str">
        <f t="shared" si="1318"/>
        <v/>
      </c>
      <c r="U1224" s="341" t="str">
        <f t="shared" si="1319"/>
        <v/>
      </c>
      <c r="V1224" s="341" t="str">
        <f t="shared" si="1320"/>
        <v/>
      </c>
      <c r="W1224" s="341" t="str">
        <f t="shared" si="1321"/>
        <v/>
      </c>
      <c r="X1224" s="340" t="str">
        <f t="shared" si="1371"/>
        <v/>
      </c>
      <c r="Y1224" s="342" t="str">
        <f t="shared" si="1372"/>
        <v/>
      </c>
      <c r="Z1224" s="343" t="str">
        <f t="shared" si="1373"/>
        <v/>
      </c>
      <c r="AA1224" s="344" t="str">
        <f t="shared" si="1374"/>
        <v/>
      </c>
      <c r="AB1224" s="345" t="str">
        <f t="shared" si="1322"/>
        <v/>
      </c>
      <c r="AC1224" s="346" t="str">
        <f t="shared" si="1323"/>
        <v/>
      </c>
      <c r="AD1224" s="346" t="str">
        <f t="shared" si="1324"/>
        <v/>
      </c>
      <c r="AE1224" s="344" t="str">
        <f t="shared" si="1375"/>
        <v/>
      </c>
      <c r="AF1224" s="346" t="str">
        <f t="shared" si="1325"/>
        <v/>
      </c>
      <c r="AG1224" s="344" t="str">
        <f t="shared" si="1376"/>
        <v/>
      </c>
      <c r="AH1224" s="344" t="str">
        <f t="shared" si="1377"/>
        <v/>
      </c>
      <c r="AI1224" s="344" t="str">
        <f t="shared" si="1378"/>
        <v/>
      </c>
      <c r="AJ1224" s="346" t="str">
        <f t="shared" si="1379"/>
        <v/>
      </c>
      <c r="AK1224" s="346" t="str">
        <f t="shared" si="1380"/>
        <v/>
      </c>
      <c r="AL1224" s="347" t="str">
        <f t="shared" si="1381"/>
        <v/>
      </c>
      <c r="AM1224" s="141"/>
      <c r="AN1224" s="141"/>
      <c r="AO1224" s="142"/>
      <c r="AP1224" s="58">
        <f t="shared" si="1326"/>
        <v>0</v>
      </c>
      <c r="AQ1224" s="318">
        <f>SUM(AP$10:AP1224)</f>
        <v>0</v>
      </c>
      <c r="AR1224" s="143">
        <f t="shared" si="1384"/>
        <v>0.1</v>
      </c>
      <c r="AS1224" s="144" t="str">
        <f t="shared" si="1327"/>
        <v/>
      </c>
      <c r="AT1224" s="144" t="str">
        <f t="shared" si="1354"/>
        <v/>
      </c>
      <c r="AU1224" s="145"/>
      <c r="AV1224" s="58">
        <f t="shared" si="1385"/>
        <v>0</v>
      </c>
      <c r="AW1224" s="318">
        <f>SUM(AV$10:AV1224)</f>
        <v>0</v>
      </c>
      <c r="AX1224" s="319">
        <f t="shared" si="1386"/>
        <v>0.1</v>
      </c>
      <c r="AY1224" s="144" t="str">
        <f t="shared" si="1368"/>
        <v/>
      </c>
      <c r="AZ1224" s="144" t="str">
        <f t="shared" si="1369"/>
        <v/>
      </c>
      <c r="BA1224" s="144"/>
      <c r="BB1224" s="146" t="str">
        <f t="shared" si="1328"/>
        <v/>
      </c>
      <c r="BC1224" s="66" t="str">
        <f t="shared" si="1367"/>
        <v/>
      </c>
      <c r="BD1224" s="195" t="str">
        <f t="shared" si="1329"/>
        <v/>
      </c>
      <c r="BF1224" s="283"/>
      <c r="BG1224" s="286" t="str">
        <f t="shared" si="1330"/>
        <v/>
      </c>
      <c r="BY1224" s="211" t="str">
        <f t="shared" si="1331"/>
        <v/>
      </c>
      <c r="BZ1224" s="150" t="str">
        <f t="shared" si="1332"/>
        <v/>
      </c>
      <c r="CB1224" s="54" t="str">
        <f t="shared" si="1366"/>
        <v/>
      </c>
      <c r="CD1224" s="54" t="str">
        <f t="shared" si="1333"/>
        <v/>
      </c>
      <c r="CF1224" s="54" t="str">
        <f t="shared" si="1334"/>
        <v/>
      </c>
      <c r="CH1224" s="150" t="str">
        <f t="shared" si="1335"/>
        <v/>
      </c>
      <c r="CI1224" s="290"/>
      <c r="CJ1224" s="150" t="str">
        <f t="shared" si="1336"/>
        <v/>
      </c>
      <c r="CK1224" s="290"/>
      <c r="CL1224" s="54" t="str">
        <f t="shared" si="1355"/>
        <v/>
      </c>
      <c r="CM1224" s="290"/>
      <c r="CN1224" s="150" t="str">
        <f t="shared" si="1337"/>
        <v/>
      </c>
      <c r="CO1224" s="290"/>
      <c r="CP1224" s="150" t="str">
        <f t="shared" si="1338"/>
        <v/>
      </c>
      <c r="CQ1224" s="290"/>
      <c r="CR1224" s="150" t="str">
        <f t="shared" si="1339"/>
        <v/>
      </c>
      <c r="CS1224" s="290"/>
      <c r="CT1224" s="150" t="str">
        <f t="shared" si="1340"/>
        <v/>
      </c>
      <c r="CU1224" s="150"/>
      <c r="CV1224" s="150" t="str">
        <f t="shared" si="1341"/>
        <v/>
      </c>
      <c r="CW1224" s="94"/>
      <c r="CX1224" s="151" t="str">
        <f t="shared" si="1382"/>
        <v/>
      </c>
      <c r="CY1224" s="151" t="str">
        <f t="shared" si="1383"/>
        <v/>
      </c>
      <c r="CZ1224" s="152"/>
      <c r="DA1224" s="373" t="str">
        <f t="shared" si="1356"/>
        <v/>
      </c>
      <c r="DC1224" s="153">
        <f t="shared" si="1342"/>
        <v>0</v>
      </c>
      <c r="DD1224" s="153">
        <f t="shared" si="1343"/>
        <v>0</v>
      </c>
      <c r="DE1224" s="153">
        <f t="shared" si="1344"/>
        <v>0</v>
      </c>
      <c r="DF1224" s="158">
        <f t="shared" si="1345"/>
        <v>-4.7000000000000002E-3</v>
      </c>
      <c r="DG1224" s="159">
        <f t="shared" si="1357"/>
        <v>-1.1703000000000001</v>
      </c>
      <c r="DH1224" s="158">
        <f t="shared" si="1346"/>
        <v>3.1999999999999997E-3</v>
      </c>
      <c r="DI1224" s="159">
        <f t="shared" si="1358"/>
        <v>0.79679999999999995</v>
      </c>
      <c r="DJ1224" s="158">
        <f t="shared" si="1347"/>
        <v>-2.7000000000000001E-3</v>
      </c>
      <c r="DK1224" s="159">
        <f t="shared" si="1359"/>
        <v>-0.67230000000000001</v>
      </c>
      <c r="DL1224" s="158">
        <f t="shared" si="1348"/>
        <v>1.1999999999999999E-3</v>
      </c>
      <c r="DM1224" s="159">
        <f t="shared" si="1360"/>
        <v>0.29879999999999995</v>
      </c>
      <c r="DN1224" s="158">
        <f t="shared" si="1349"/>
        <v>1.46E-2</v>
      </c>
      <c r="DO1224" s="159">
        <f t="shared" si="1361"/>
        <v>3.6354000000000002</v>
      </c>
      <c r="DP1224" s="158">
        <f t="shared" si="1350"/>
        <v>-1.2999999999999999E-2</v>
      </c>
      <c r="DQ1224" s="159">
        <f t="shared" si="1362"/>
        <v>-3.2369999999999997</v>
      </c>
      <c r="DR1224" s="158">
        <f t="shared" si="1351"/>
        <v>-6.7000000000000002E-3</v>
      </c>
      <c r="DS1224" s="159">
        <f t="shared" si="1363"/>
        <v>-1.6683000000000001</v>
      </c>
      <c r="DT1224" s="158">
        <f t="shared" si="1352"/>
        <v>-1.2999999999999999E-2</v>
      </c>
      <c r="DU1224" s="159">
        <f t="shared" si="1364"/>
        <v>-3.2369999999999997</v>
      </c>
      <c r="DV1224" s="158">
        <f t="shared" si="1353"/>
        <v>-6.7000000000000002E-3</v>
      </c>
      <c r="DW1224" s="160">
        <f t="shared" si="1365"/>
        <v>-1.6683000000000001</v>
      </c>
    </row>
    <row r="1225" spans="1:127" ht="24.95" customHeight="1" x14ac:dyDescent="0.2">
      <c r="A1225" s="272">
        <v>1216</v>
      </c>
      <c r="B1225" s="336"/>
      <c r="C1225" s="332"/>
      <c r="D1225" s="333"/>
      <c r="E1225" s="334"/>
      <c r="F1225" s="335"/>
      <c r="G1225" s="334"/>
      <c r="H1225" s="371"/>
      <c r="I1225" s="334"/>
      <c r="J1225" s="334"/>
      <c r="K1225" s="334"/>
      <c r="L1225" s="334"/>
      <c r="M1225" s="334"/>
      <c r="N1225" s="334"/>
      <c r="O1225" s="337"/>
      <c r="P1225" s="337"/>
      <c r="Q1225" s="338" t="str">
        <f t="shared" si="1316"/>
        <v xml:space="preserve"> </v>
      </c>
      <c r="R1225" s="339" t="str">
        <f t="shared" si="1317"/>
        <v/>
      </c>
      <c r="S1225" s="340" t="str">
        <f t="shared" si="1370"/>
        <v/>
      </c>
      <c r="T1225" s="341" t="str">
        <f t="shared" si="1318"/>
        <v/>
      </c>
      <c r="U1225" s="341" t="str">
        <f t="shared" si="1319"/>
        <v/>
      </c>
      <c r="V1225" s="341" t="str">
        <f t="shared" si="1320"/>
        <v/>
      </c>
      <c r="W1225" s="341" t="str">
        <f t="shared" si="1321"/>
        <v/>
      </c>
      <c r="X1225" s="340" t="str">
        <f t="shared" si="1371"/>
        <v/>
      </c>
      <c r="Y1225" s="342" t="str">
        <f t="shared" si="1372"/>
        <v/>
      </c>
      <c r="Z1225" s="343" t="str">
        <f t="shared" si="1373"/>
        <v/>
      </c>
      <c r="AA1225" s="344" t="str">
        <f t="shared" si="1374"/>
        <v/>
      </c>
      <c r="AB1225" s="345" t="str">
        <f t="shared" si="1322"/>
        <v/>
      </c>
      <c r="AC1225" s="346" t="str">
        <f t="shared" si="1323"/>
        <v/>
      </c>
      <c r="AD1225" s="346" t="str">
        <f t="shared" si="1324"/>
        <v/>
      </c>
      <c r="AE1225" s="344" t="str">
        <f t="shared" si="1375"/>
        <v/>
      </c>
      <c r="AF1225" s="346" t="str">
        <f t="shared" si="1325"/>
        <v/>
      </c>
      <c r="AG1225" s="344" t="str">
        <f t="shared" si="1376"/>
        <v/>
      </c>
      <c r="AH1225" s="344" t="str">
        <f t="shared" si="1377"/>
        <v/>
      </c>
      <c r="AI1225" s="344" t="str">
        <f t="shared" si="1378"/>
        <v/>
      </c>
      <c r="AJ1225" s="346" t="str">
        <f t="shared" si="1379"/>
        <v/>
      </c>
      <c r="AK1225" s="346" t="str">
        <f t="shared" si="1380"/>
        <v/>
      </c>
      <c r="AL1225" s="347" t="str">
        <f t="shared" si="1381"/>
        <v/>
      </c>
      <c r="AM1225" s="141"/>
      <c r="AN1225" s="141"/>
      <c r="AO1225" s="142"/>
      <c r="AP1225" s="58">
        <f t="shared" si="1326"/>
        <v>0</v>
      </c>
      <c r="AQ1225" s="318">
        <f>SUM(AP$10:AP1225)</f>
        <v>0</v>
      </c>
      <c r="AR1225" s="143">
        <f t="shared" si="1384"/>
        <v>0.1</v>
      </c>
      <c r="AS1225" s="144" t="str">
        <f t="shared" si="1327"/>
        <v/>
      </c>
      <c r="AT1225" s="144" t="str">
        <f t="shared" si="1354"/>
        <v/>
      </c>
      <c r="AU1225" s="145"/>
      <c r="AV1225" s="58">
        <f t="shared" si="1385"/>
        <v>0</v>
      </c>
      <c r="AW1225" s="318">
        <f>SUM(AV$10:AV1225)</f>
        <v>0</v>
      </c>
      <c r="AX1225" s="319">
        <f t="shared" si="1386"/>
        <v>0.1</v>
      </c>
      <c r="AY1225" s="144" t="str">
        <f t="shared" si="1368"/>
        <v/>
      </c>
      <c r="AZ1225" s="144" t="str">
        <f t="shared" si="1369"/>
        <v/>
      </c>
      <c r="BA1225" s="144"/>
      <c r="BB1225" s="146" t="str">
        <f t="shared" si="1328"/>
        <v/>
      </c>
      <c r="BC1225" s="66" t="str">
        <f t="shared" si="1367"/>
        <v/>
      </c>
      <c r="BD1225" s="195" t="str">
        <f t="shared" si="1329"/>
        <v/>
      </c>
      <c r="BF1225" s="283"/>
      <c r="BG1225" s="286" t="str">
        <f t="shared" si="1330"/>
        <v/>
      </c>
      <c r="BY1225" s="211" t="str">
        <f t="shared" si="1331"/>
        <v/>
      </c>
      <c r="BZ1225" s="150" t="str">
        <f t="shared" si="1332"/>
        <v/>
      </c>
      <c r="CB1225" s="54" t="str">
        <f t="shared" si="1366"/>
        <v/>
      </c>
      <c r="CD1225" s="54" t="str">
        <f t="shared" si="1333"/>
        <v/>
      </c>
      <c r="CF1225" s="54" t="str">
        <f t="shared" si="1334"/>
        <v/>
      </c>
      <c r="CH1225" s="150" t="str">
        <f t="shared" si="1335"/>
        <v/>
      </c>
      <c r="CI1225" s="290"/>
      <c r="CJ1225" s="150" t="str">
        <f t="shared" si="1336"/>
        <v/>
      </c>
      <c r="CK1225" s="290"/>
      <c r="CL1225" s="54" t="str">
        <f t="shared" si="1355"/>
        <v/>
      </c>
      <c r="CM1225" s="290"/>
      <c r="CN1225" s="150" t="str">
        <f t="shared" si="1337"/>
        <v/>
      </c>
      <c r="CO1225" s="290"/>
      <c r="CP1225" s="150" t="str">
        <f t="shared" si="1338"/>
        <v/>
      </c>
      <c r="CQ1225" s="290"/>
      <c r="CR1225" s="150" t="str">
        <f t="shared" si="1339"/>
        <v/>
      </c>
      <c r="CS1225" s="290"/>
      <c r="CT1225" s="150" t="str">
        <f t="shared" si="1340"/>
        <v/>
      </c>
      <c r="CU1225" s="150"/>
      <c r="CV1225" s="150" t="str">
        <f t="shared" si="1341"/>
        <v/>
      </c>
      <c r="CW1225" s="94"/>
      <c r="CX1225" s="151" t="str">
        <f t="shared" si="1382"/>
        <v/>
      </c>
      <c r="CY1225" s="151" t="str">
        <f t="shared" si="1383"/>
        <v/>
      </c>
      <c r="CZ1225" s="152"/>
      <c r="DA1225" s="373" t="str">
        <f t="shared" si="1356"/>
        <v/>
      </c>
      <c r="DC1225" s="153">
        <f t="shared" si="1342"/>
        <v>0</v>
      </c>
      <c r="DD1225" s="153">
        <f t="shared" si="1343"/>
        <v>0</v>
      </c>
      <c r="DE1225" s="153">
        <f t="shared" si="1344"/>
        <v>0</v>
      </c>
      <c r="DF1225" s="158">
        <f t="shared" si="1345"/>
        <v>-4.7000000000000002E-3</v>
      </c>
      <c r="DG1225" s="159">
        <f t="shared" si="1357"/>
        <v>-1.1703000000000001</v>
      </c>
      <c r="DH1225" s="158">
        <f t="shared" si="1346"/>
        <v>3.1999999999999997E-3</v>
      </c>
      <c r="DI1225" s="159">
        <f t="shared" si="1358"/>
        <v>0.79679999999999995</v>
      </c>
      <c r="DJ1225" s="158">
        <f t="shared" si="1347"/>
        <v>-2.7000000000000001E-3</v>
      </c>
      <c r="DK1225" s="159">
        <f t="shared" si="1359"/>
        <v>-0.67230000000000001</v>
      </c>
      <c r="DL1225" s="158">
        <f t="shared" si="1348"/>
        <v>1.1999999999999999E-3</v>
      </c>
      <c r="DM1225" s="159">
        <f t="shared" si="1360"/>
        <v>0.29879999999999995</v>
      </c>
      <c r="DN1225" s="158">
        <f t="shared" si="1349"/>
        <v>1.46E-2</v>
      </c>
      <c r="DO1225" s="159">
        <f t="shared" si="1361"/>
        <v>3.6354000000000002</v>
      </c>
      <c r="DP1225" s="158">
        <f t="shared" si="1350"/>
        <v>-1.2999999999999999E-2</v>
      </c>
      <c r="DQ1225" s="159">
        <f t="shared" si="1362"/>
        <v>-3.2369999999999997</v>
      </c>
      <c r="DR1225" s="158">
        <f t="shared" si="1351"/>
        <v>-6.7000000000000002E-3</v>
      </c>
      <c r="DS1225" s="159">
        <f t="shared" si="1363"/>
        <v>-1.6683000000000001</v>
      </c>
      <c r="DT1225" s="158">
        <f t="shared" si="1352"/>
        <v>-1.2999999999999999E-2</v>
      </c>
      <c r="DU1225" s="159">
        <f t="shared" si="1364"/>
        <v>-3.2369999999999997</v>
      </c>
      <c r="DV1225" s="158">
        <f t="shared" si="1353"/>
        <v>-6.7000000000000002E-3</v>
      </c>
      <c r="DW1225" s="160">
        <f t="shared" si="1365"/>
        <v>-1.6683000000000001</v>
      </c>
    </row>
    <row r="1226" spans="1:127" ht="24.95" customHeight="1" x14ac:dyDescent="0.2">
      <c r="A1226" s="272">
        <v>1217</v>
      </c>
      <c r="B1226" s="336"/>
      <c r="C1226" s="332"/>
      <c r="D1226" s="333"/>
      <c r="E1226" s="334"/>
      <c r="F1226" s="335"/>
      <c r="G1226" s="334"/>
      <c r="H1226" s="371"/>
      <c r="I1226" s="334"/>
      <c r="J1226" s="334"/>
      <c r="K1226" s="334"/>
      <c r="L1226" s="334"/>
      <c r="M1226" s="334"/>
      <c r="N1226" s="334"/>
      <c r="O1226" s="337"/>
      <c r="P1226" s="337"/>
      <c r="Q1226" s="338" t="str">
        <f t="shared" ref="Q1226:Q1289" si="1387">IF(P1226=""," ",IF($N$3="in WC",IF(F1226="","",IF(F1226=6,DF1226,IF(F1226=8,DH1226,IF(F1226=10,DJ1226,IF(F1226=12,DL1226,IF(F1226=14,DN1226,IF(F1226="12x18",DP1226,IF(F1226="12x24",DR1226,IF(F1226="12x36",DT1226,IF(F1226="12x48",DV1226)))))))))),IF(F1226=6,DG1226,IF(F1226=8,DI1226,IF(F1226=10,DK1226,IF(F1226=12,DM1226,IF(F1226=14,DO1226,IF(F1226="12x18",DQ1226,IF(F1226="12x24",DS1226,IF(F1226="12x36",DU1226,IF(F1226="12x48",DW1226)))))))))))</f>
        <v xml:space="preserve"> </v>
      </c>
      <c r="R1226" s="339" t="str">
        <f t="shared" ref="R1226:R1289" si="1388">IF(F1226="","",LOOKUP(F1226,$BI$14:$BI$22,$BP$14:$BP$22))</f>
        <v/>
      </c>
      <c r="S1226" s="340" t="str">
        <f t="shared" si="1370"/>
        <v/>
      </c>
      <c r="T1226" s="341" t="str">
        <f t="shared" ref="T1226:T1289" si="1389">IF(F1226="","",IF($N$2="CFM",LOOKUP(F1226,$BI$14:$BJ$22),IF($N$2="LPS", LOOKUP(F1226,$BI$173:$BJ$181),IF($N$2="CMH",LOOKUP(F1226,$BI$187:$BJ$195)," "))))</f>
        <v/>
      </c>
      <c r="U1226" s="341" t="str">
        <f t="shared" ref="U1226:U1289" si="1390">IF(F1226="","",IF($N$2="CFM",LOOKUP(F1226,$BI$14:$BI$22,$BL$14:$BL$22),IF($N$2="LPS", LOOKUP(F1226,$BI$173:$BI$181,$BL$173:$BL$181),IF($N$2="CMH",LOOKUP(F1226,$BI$187:$BI$195,$BL$187:$BL$195)," "))))</f>
        <v/>
      </c>
      <c r="V1226" s="341" t="str">
        <f t="shared" ref="V1226:V1289" si="1391">IF(F1226="","",IF($N$2="CFM",LOOKUP(F1226,$BI$14:$BI$22,$BM$14:$BM$22),IF($N$2="LPS", LOOKUP(F1226,$BI$173:$BI$181,$BM$173:$BM$181),IF($N$2="CMH",LOOKUP(F1226,$BI$187:$BI$195,$BM$187:$BM$195)," "))))</f>
        <v/>
      </c>
      <c r="W1226" s="341" t="str">
        <f t="shared" ref="W1226:W1289" si="1392">IF(F1226="","",IF($N$2="CFM",LOOKUP(F1226,$BI$14:$BI$22,$BN$14:$BN$22),IF($N$2="LPS", LOOKUP(F1226,$BI$173:$BI$181,$BN$173:$BN$181),IF($N$2="CMH",LOOKUP(F1226,$BI$187:$BI$195,$BN$187:$BN$195)," "))))</f>
        <v/>
      </c>
      <c r="X1226" s="340" t="str">
        <f t="shared" si="1371"/>
        <v/>
      </c>
      <c r="Y1226" s="342" t="str">
        <f t="shared" si="1372"/>
        <v/>
      </c>
      <c r="Z1226" s="343" t="str">
        <f t="shared" si="1373"/>
        <v/>
      </c>
      <c r="AA1226" s="344" t="str">
        <f t="shared" si="1374"/>
        <v/>
      </c>
      <c r="AB1226" s="345" t="str">
        <f t="shared" ref="AB1226:AB1289" si="1393">IF(F1226="","",LOOKUP(F1226,$BI$14:$BI$22,$BQ$14:$BQ$22))</f>
        <v/>
      </c>
      <c r="AC1226" s="346" t="str">
        <f t="shared" ref="AC1226:AC1289" si="1394">IF(G1226="","",LOOKUP(G1226,$BI$31:$BJ$37))</f>
        <v/>
      </c>
      <c r="AD1226" s="346" t="str">
        <f t="shared" ref="AD1226:AD1289" si="1395">IF(H1226="","",LOOKUP(H1226,$BI$41:$BJ$47))</f>
        <v/>
      </c>
      <c r="AE1226" s="344" t="str">
        <f t="shared" si="1375"/>
        <v/>
      </c>
      <c r="AF1226" s="346" t="str">
        <f t="shared" ref="AF1226:AF1289" si="1396">IF(F1226="","",LOOKUP(F1226,$BI$14:$BI$22,$BO$14:$BO$22))</f>
        <v/>
      </c>
      <c r="AG1226" s="344" t="str">
        <f t="shared" si="1376"/>
        <v/>
      </c>
      <c r="AH1226" s="344" t="str">
        <f t="shared" si="1377"/>
        <v/>
      </c>
      <c r="AI1226" s="344" t="str">
        <f t="shared" si="1378"/>
        <v/>
      </c>
      <c r="AJ1226" s="346" t="str">
        <f t="shared" si="1379"/>
        <v/>
      </c>
      <c r="AK1226" s="346" t="str">
        <f t="shared" si="1380"/>
        <v/>
      </c>
      <c r="AL1226" s="347" t="str">
        <f t="shared" si="1381"/>
        <v/>
      </c>
      <c r="AM1226" s="141"/>
      <c r="AN1226" s="141"/>
      <c r="AO1226" s="142"/>
      <c r="AP1226" s="58">
        <f t="shared" ref="AP1226:AP1289" si="1397">IF(S1226="NO",1,0)</f>
        <v>0</v>
      </c>
      <c r="AQ1226" s="318">
        <f>SUM(AP$10:AP1226)</f>
        <v>0</v>
      </c>
      <c r="AR1226" s="143">
        <f t="shared" si="1384"/>
        <v>0.1</v>
      </c>
      <c r="AS1226" s="144" t="str">
        <f t="shared" ref="AS1226:AS1289" si="1398">IF(S1226="NO",C1226,"")</f>
        <v/>
      </c>
      <c r="AT1226" s="144" t="str">
        <f t="shared" si="1354"/>
        <v/>
      </c>
      <c r="AU1226" s="145"/>
      <c r="AV1226" s="58">
        <f t="shared" si="1385"/>
        <v>0</v>
      </c>
      <c r="AW1226" s="318">
        <f>SUM(AV$10:AV1226)</f>
        <v>0</v>
      </c>
      <c r="AX1226" s="319">
        <f t="shared" si="1386"/>
        <v>0.1</v>
      </c>
      <c r="AY1226" s="144" t="str">
        <f t="shared" si="1368"/>
        <v/>
      </c>
      <c r="AZ1226" s="144" t="str">
        <f t="shared" si="1369"/>
        <v/>
      </c>
      <c r="BA1226" s="144"/>
      <c r="BB1226" s="146" t="str">
        <f t="shared" ref="BB1226:BB1289" si="1399">CONCATENATE(Y1226,Z1226,AB1226,AC1226,AD1226,AE1226,AF1226,AG1226,AH1226,AI1226,AJ1226,AK1226,AL1226)</f>
        <v/>
      </c>
      <c r="BC1226" s="66" t="str">
        <f t="shared" si="1367"/>
        <v/>
      </c>
      <c r="BD1226" s="195" t="str">
        <f t="shared" ref="BD1226:BD1289" si="1400">IF(N1226="","",N1226)</f>
        <v/>
      </c>
      <c r="BF1226" s="283"/>
      <c r="BG1226" s="286" t="str">
        <f t="shared" ref="BG1226:BG1289" si="1401">IF(D1226="","",Q1226-$T$3)</f>
        <v/>
      </c>
      <c r="BY1226" s="211" t="str">
        <f t="shared" ref="BY1226:BY1289" si="1402">IF(G1226="","",IF(LEFT(G1226,3)="304","_304SS",IF(LEFT(G1226,3)="316","_316SS",G1226)))</f>
        <v/>
      </c>
      <c r="BZ1226" s="150" t="str">
        <f t="shared" ref="BZ1226:BZ1289" si="1403">IF(E1226="AVT3000","AV3000X",IF(E1226="AVC5000","AVC5000X",IF(E1226="H-AVT3000","H_AV3000",IF(E1226="H-AVC5000","H_AVC5000",""))))</f>
        <v/>
      </c>
      <c r="CB1226" s="54" t="str">
        <f t="shared" si="1366"/>
        <v/>
      </c>
      <c r="CD1226" s="54" t="str">
        <f t="shared" ref="CD1226:CD1289" si="1404">IF(D1226="supply","supply",IF(D1226="FH Exhaust","FHExhaust", IF(D1226="GE","GE",IF(D1226="Other Exhaust","OtherExhaust",IF(D1226="Return","Return",IF(D1226="Cage Rack","CageRack",IF(D1226="Bio Safety Cab","BioSafetyCab",IF(D1226="Canopy Ex","CanopyEx",IF(D1226="Snorkel","Snorkel",IF(D1226="Acid resistant","AcidRes",""))))))))))</f>
        <v/>
      </c>
      <c r="CF1226" s="54" t="str">
        <f t="shared" ref="CF1226:CF1289" si="1405">IF(D1226="supply","supplyV",IF(D1226="FH Exhaust","FHExhaustV",IF(D1226="GE","GEV",IF(D1226="Other Exhaust","OtherExhaustV",IF(D1226="Return","ReturnV",IF(D1226="Cage Rack","CageRackV",IF(D1226="Bio Safety Cab","BioSafetyCabV",IF(D1226="Canopy Ex","CanopyExV",IF(D1226="Snorkel","SnorkelV",IF(D1226="Acid resistant","AcidResV",""))))))))))</f>
        <v/>
      </c>
      <c r="CH1226" s="150" t="str">
        <f t="shared" ref="CH1226:CH1289" si="1406">IF(F1226=6,"AL",IF(F1226=8,"AL",(IF(F1226=10,"AL",IF(F1226=12,"AL",IF(F1226=14,"AL",IF(F1226="12x18","NOAL",IF(F1226="12x24","NOAL",IF(F1226="12x36","NOAL",IF(F1226="12x48","NOAL",""))))))))))</f>
        <v/>
      </c>
      <c r="CI1226" s="290"/>
      <c r="CJ1226" s="150" t="str">
        <f t="shared" ref="CJ1226:CJ1289" si="1407">IF(AND(D1226="acid resistant",E1226="AVC5000"),"AVC5000MC",IF(AND(D1226="acid resistant",E1226="AVT3000"),"AV3000MC",IF(E1226="AVT3000","AV3000M",IF(E1226="AVC5000","AVC5000M",IF(E1226="H-AVT3000","H_AV3000M",IF(E1226="H-AVC5000","H_AVC5000M",""))))))</f>
        <v/>
      </c>
      <c r="CK1226" s="290"/>
      <c r="CL1226" s="54" t="str">
        <f t="shared" si="1355"/>
        <v/>
      </c>
      <c r="CM1226" s="290"/>
      <c r="CN1226" s="150" t="str">
        <f t="shared" ref="CN1226:CN1289" si="1408">IF(G1226="PFAcoated","NOSOPFA",IF(F1226=6,"NOSO",IF(F1226=8,"SO",(IF(F1226=10,"SO",IF(F1226=12,"SO",IF(F1226=14,"SO",IF(F1226="12x18","SO",IF(F1226="12x24","SO",IF(F1226="12x36","SO",IF(F1226="12x48","SO","")))))))))))</f>
        <v/>
      </c>
      <c r="CO1226" s="290"/>
      <c r="CP1226" s="150" t="str">
        <f t="shared" ref="CP1226:CP1289" si="1409">IF(G1226="","",IF(G1226="PFACoated", "NOFL","FL"))</f>
        <v/>
      </c>
      <c r="CQ1226" s="290"/>
      <c r="CR1226" s="150" t="str">
        <f t="shared" ref="CR1226:CR1289" si="1410">IF(S1226="YES","CTL",IF(S1226="NO","NOCTL",""))</f>
        <v/>
      </c>
      <c r="CS1226" s="290"/>
      <c r="CT1226" s="150" t="str">
        <f t="shared" ref="CT1226:CT1289" si="1411">IF(E1226="H-AVT3000","H_AVT3A",IF(E1226="AVT3000","AVT3A",IF(E1226="H-AVC5000","AVCA",IF(E1226="AVC5000","AVCA",""))))</f>
        <v/>
      </c>
      <c r="CU1226" s="150"/>
      <c r="CV1226" s="150" t="str">
        <f t="shared" ref="CV1226:CV1289" si="1412">IF(E1226="","",IF(E1226="H-AVT3000","H_AVT3B",IF(E1226="AVT3000","AVT3B",IF(E1226="H-AVC5000","AVCB",IF(E1226="AVC5000","AVCB")))))</f>
        <v/>
      </c>
      <c r="CW1226" s="94"/>
      <c r="CX1226" s="151" t="str">
        <f t="shared" si="1382"/>
        <v/>
      </c>
      <c r="CY1226" s="151" t="str">
        <f t="shared" si="1383"/>
        <v/>
      </c>
      <c r="CZ1226" s="152"/>
      <c r="DA1226" s="373" t="str">
        <f t="shared" si="1356"/>
        <v/>
      </c>
      <c r="DC1226" s="153">
        <f t="shared" ref="DC1226:DC1289" si="1413">P1226</f>
        <v>0</v>
      </c>
      <c r="DD1226" s="153">
        <f t="shared" ref="DD1226:DD1289" si="1414">P1226*$DD$6</f>
        <v>0</v>
      </c>
      <c r="DE1226" s="153">
        <f t="shared" ref="DE1226:DE1289" si="1415">P1226*$DE$6</f>
        <v>0</v>
      </c>
      <c r="DF1226" s="158">
        <f t="shared" ref="DF1226:DF1289" si="1416">IF($N$2="CFM",(0.0026*(($DC1226)/25)^2+0.0035*($DC1226)/25-0.0047),IF($N$2="LPS",(0.0026*(($DD1226)/25)^2+0.0035*($DD1226)/25-0.0047),IF($N$2="CMH",(0.0026*(($DE1226)/25)^2+0.0035*($DE1226)/25-0.0047),"")))</f>
        <v>-4.7000000000000002E-3</v>
      </c>
      <c r="DG1226" s="159">
        <f t="shared" si="1357"/>
        <v>-1.1703000000000001</v>
      </c>
      <c r="DH1226" s="158">
        <f t="shared" ref="DH1226:DH1289" si="1417">IF($N$2="CFM",(0.0017*(($DC1226-50)/50)^2+0.0041*($DC1226-50)/50+0.0056),IF($N$2="LPS",(0.0017*(($DD1226-50)/50)^2+0.0041*($DD1226-50)/50+0.0056),IF($N$2="CMH",(0.0017*(($DE1226-50)/50)^2+0.0041*($DE1226-50)/50+0.0056),"")))</f>
        <v>3.1999999999999997E-3</v>
      </c>
      <c r="DI1226" s="159">
        <f t="shared" si="1358"/>
        <v>0.79679999999999995</v>
      </c>
      <c r="DJ1226" s="158">
        <f t="shared" ref="DJ1226:DJ1289" si="1418">IF($N$2="CFM",(0.0026*(($DC1226)/100)^2+0.0012*($DC1226)/100-0.0027),IF($N$2="LPS",(0.0026*(($DD1226)/100)^2+0.0012*($DD1226)/100-0.0027),IF($N$2="CMH",(0.0026*(($DE1226)/100)^2+0.0012*($DE1226)/100-0.0027),"")))</f>
        <v>-2.7000000000000001E-3</v>
      </c>
      <c r="DK1226" s="159">
        <f t="shared" si="1359"/>
        <v>-0.67230000000000001</v>
      </c>
      <c r="DL1226" s="158">
        <f t="shared" ref="DL1226:DL1289" si="1419">IF($N$2="CFM",(0.0056*(($DC1226)/200)^2-0.0008*($DC1226)/200+0.0012),IF($N$2="LPS",(0.0056*(($DD1226)/200)^2-0.0008*($DD1226)/200+0.0012),IF($N$2="CMH",(0.0056*(($DE1226)/200)^2-0.0008*($DE1226)/200+0.0012),"")))</f>
        <v>1.1999999999999999E-3</v>
      </c>
      <c r="DM1226" s="159">
        <f t="shared" si="1360"/>
        <v>0.29879999999999995</v>
      </c>
      <c r="DN1226" s="158">
        <f t="shared" ref="DN1226:DN1289" si="1420">IF($N$2="CFM",(0.0062*(($DC1226)/300)^2-0.0094*($DC1226)/300+0.0146),IF($N$2="LPS",(0.0062*(($DD1226)/300)^2-0.0094*($DD1226)/300+0.0146),IF($N$2="CMH",(0.0062*(($DE1226)/300)^2-0.0094*($DE1226)/300+0.0146),"")))</f>
        <v>1.46E-2</v>
      </c>
      <c r="DO1226" s="159">
        <f t="shared" si="1361"/>
        <v>3.6354000000000002</v>
      </c>
      <c r="DP1226" s="158">
        <f t="shared" ref="DP1226:DP1289" si="1421">IF($N$2="CFM",(0.0058*((DC1226)/400)^2+0.0106*(DC1226)/400-0.013),IF($N$2="LPS",(0.0058*((DD1226)/400)^2+0.0106*(DD1226)/400-0.013),IF($N$2="CMH",(0.0058*((DE1226)/400)^2+0.0106*(DE1226)/400-0.013),"")))</f>
        <v>-1.2999999999999999E-2</v>
      </c>
      <c r="DQ1226" s="159">
        <f t="shared" si="1362"/>
        <v>-3.2369999999999997</v>
      </c>
      <c r="DR1226" s="158">
        <f t="shared" ref="DR1226:DR1289" si="1422">IF($N$2="CFM",(0.0063*(($DC1226)/500)^2+0.0066*($DC1226)/500-0.0067),IF($N$2="LPS",(0.0063*(($DD1226)/500)^2+0.0066*($DD1226)/500-0.0067),IF($N$2="CMH",(0.0063*(($DE1226)/500)^2+0.0066*($DE1226)/500-0.0067),"")))</f>
        <v>-6.7000000000000002E-3</v>
      </c>
      <c r="DS1226" s="159">
        <f t="shared" si="1363"/>
        <v>-1.6683000000000001</v>
      </c>
      <c r="DT1226" s="158">
        <f t="shared" ref="DT1226:DT1289" si="1423">IF($N$2="CFM",(0.0058*(($DC1226)/800)^2+0.0106*($DC1226)/800-0.013),IF($N$2="LPS",(0.0058*(($DD1226)/800)^2+0.0106*($DD1226)/800-0.013),IF($N$2="CMH",(0.0058*(($DE1226)/800)^2+0.0106*($DE1226)/800-0.013),"")))</f>
        <v>-1.2999999999999999E-2</v>
      </c>
      <c r="DU1226" s="159">
        <f t="shared" si="1364"/>
        <v>-3.2369999999999997</v>
      </c>
      <c r="DV1226" s="158">
        <f t="shared" ref="DV1226:DV1289" si="1424">IF($N$2="CFM",(0.0063*(($DC1226)/1000)^2+0.0066*($DC1226)/1000-0.0067),IF($N$2="LPS",(0.0063*(($DD1226)/1000)^2+0.0066*($DD1226)/1000-0.0067),IF($N$2="CMH",(0.0063*(($DE1226)/1000)^2+0.0066*($DE1226)/1000-0.0067),"")))</f>
        <v>-6.7000000000000002E-3</v>
      </c>
      <c r="DW1226" s="160">
        <f t="shared" si="1365"/>
        <v>-1.6683000000000001</v>
      </c>
    </row>
    <row r="1227" spans="1:127" ht="24.95" customHeight="1" x14ac:dyDescent="0.2">
      <c r="A1227" s="272">
        <v>1218</v>
      </c>
      <c r="B1227" s="336"/>
      <c r="C1227" s="332"/>
      <c r="D1227" s="333"/>
      <c r="E1227" s="334"/>
      <c r="F1227" s="335"/>
      <c r="G1227" s="334"/>
      <c r="H1227" s="371"/>
      <c r="I1227" s="334"/>
      <c r="J1227" s="334"/>
      <c r="K1227" s="334"/>
      <c r="L1227" s="334"/>
      <c r="M1227" s="334"/>
      <c r="N1227" s="334"/>
      <c r="O1227" s="337"/>
      <c r="P1227" s="337"/>
      <c r="Q1227" s="338" t="str">
        <f t="shared" si="1387"/>
        <v xml:space="preserve"> </v>
      </c>
      <c r="R1227" s="339" t="str">
        <f t="shared" si="1388"/>
        <v/>
      </c>
      <c r="S1227" s="340" t="str">
        <f t="shared" si="1370"/>
        <v/>
      </c>
      <c r="T1227" s="341" t="str">
        <f t="shared" si="1389"/>
        <v/>
      </c>
      <c r="U1227" s="341" t="str">
        <f t="shared" si="1390"/>
        <v/>
      </c>
      <c r="V1227" s="341" t="str">
        <f t="shared" si="1391"/>
        <v/>
      </c>
      <c r="W1227" s="341" t="str">
        <f t="shared" si="1392"/>
        <v/>
      </c>
      <c r="X1227" s="340" t="str">
        <f t="shared" si="1371"/>
        <v/>
      </c>
      <c r="Y1227" s="342" t="str">
        <f t="shared" si="1372"/>
        <v/>
      </c>
      <c r="Z1227" s="343" t="str">
        <f t="shared" si="1373"/>
        <v/>
      </c>
      <c r="AA1227" s="344" t="str">
        <f t="shared" si="1374"/>
        <v/>
      </c>
      <c r="AB1227" s="345" t="str">
        <f t="shared" si="1393"/>
        <v/>
      </c>
      <c r="AC1227" s="346" t="str">
        <f t="shared" si="1394"/>
        <v/>
      </c>
      <c r="AD1227" s="346" t="str">
        <f t="shared" si="1395"/>
        <v/>
      </c>
      <c r="AE1227" s="344" t="str">
        <f t="shared" si="1375"/>
        <v/>
      </c>
      <c r="AF1227" s="346" t="str">
        <f t="shared" si="1396"/>
        <v/>
      </c>
      <c r="AG1227" s="344" t="str">
        <f t="shared" si="1376"/>
        <v/>
      </c>
      <c r="AH1227" s="344" t="str">
        <f t="shared" si="1377"/>
        <v/>
      </c>
      <c r="AI1227" s="344" t="str">
        <f t="shared" si="1378"/>
        <v/>
      </c>
      <c r="AJ1227" s="346" t="str">
        <f t="shared" si="1379"/>
        <v/>
      </c>
      <c r="AK1227" s="346" t="str">
        <f t="shared" si="1380"/>
        <v/>
      </c>
      <c r="AL1227" s="347" t="str">
        <f t="shared" si="1381"/>
        <v/>
      </c>
      <c r="AM1227" s="141"/>
      <c r="AN1227" s="141"/>
      <c r="AO1227" s="142"/>
      <c r="AP1227" s="58">
        <f t="shared" si="1397"/>
        <v>0</v>
      </c>
      <c r="AQ1227" s="318">
        <f>SUM(AP$10:AP1227)</f>
        <v>0</v>
      </c>
      <c r="AR1227" s="143">
        <f t="shared" si="1384"/>
        <v>0.1</v>
      </c>
      <c r="AS1227" s="144" t="str">
        <f t="shared" si="1398"/>
        <v/>
      </c>
      <c r="AT1227" s="144" t="str">
        <f t="shared" ref="AT1227:AT1290" si="1425">IF(S1227="no",IF(B1227="","",B1227),"")</f>
        <v/>
      </c>
      <c r="AU1227" s="145"/>
      <c r="AV1227" s="58">
        <f t="shared" si="1385"/>
        <v>0</v>
      </c>
      <c r="AW1227" s="318">
        <f>SUM(AV$10:AV1227)</f>
        <v>0</v>
      </c>
      <c r="AX1227" s="319">
        <f t="shared" si="1386"/>
        <v>0.1</v>
      </c>
      <c r="AY1227" s="144" t="str">
        <f t="shared" si="1368"/>
        <v/>
      </c>
      <c r="AZ1227" s="144" t="str">
        <f t="shared" si="1369"/>
        <v/>
      </c>
      <c r="BA1227" s="144"/>
      <c r="BB1227" s="146" t="str">
        <f t="shared" si="1399"/>
        <v/>
      </c>
      <c r="BC1227" s="66" t="str">
        <f t="shared" si="1367"/>
        <v/>
      </c>
      <c r="BD1227" s="195" t="str">
        <f t="shared" si="1400"/>
        <v/>
      </c>
      <c r="BF1227" s="283"/>
      <c r="BG1227" s="286" t="str">
        <f t="shared" si="1401"/>
        <v/>
      </c>
      <c r="BY1227" s="211" t="str">
        <f t="shared" si="1402"/>
        <v/>
      </c>
      <c r="BZ1227" s="150" t="str">
        <f t="shared" si="1403"/>
        <v/>
      </c>
      <c r="CB1227" s="54" t="str">
        <f t="shared" si="1366"/>
        <v/>
      </c>
      <c r="CD1227" s="54" t="str">
        <f t="shared" si="1404"/>
        <v/>
      </c>
      <c r="CF1227" s="54" t="str">
        <f t="shared" si="1405"/>
        <v/>
      </c>
      <c r="CH1227" s="150" t="str">
        <f t="shared" si="1406"/>
        <v/>
      </c>
      <c r="CI1227" s="290"/>
      <c r="CJ1227" s="150" t="str">
        <f t="shared" si="1407"/>
        <v/>
      </c>
      <c r="CK1227" s="290"/>
      <c r="CL1227" s="54" t="str">
        <f t="shared" ref="CL1227:CL1290" si="1426">IF(CD1227="CageRack","AVC5000CRM",CJ1227)</f>
        <v/>
      </c>
      <c r="CM1227" s="290"/>
      <c r="CN1227" s="150" t="str">
        <f t="shared" si="1408"/>
        <v/>
      </c>
      <c r="CO1227" s="290"/>
      <c r="CP1227" s="150" t="str">
        <f t="shared" si="1409"/>
        <v/>
      </c>
      <c r="CQ1227" s="290"/>
      <c r="CR1227" s="150" t="str">
        <f t="shared" si="1410"/>
        <v/>
      </c>
      <c r="CS1227" s="290"/>
      <c r="CT1227" s="150" t="str">
        <f t="shared" si="1411"/>
        <v/>
      </c>
      <c r="CU1227" s="150"/>
      <c r="CV1227" s="150" t="str">
        <f t="shared" si="1412"/>
        <v/>
      </c>
      <c r="CW1227" s="94"/>
      <c r="CX1227" s="151" t="str">
        <f t="shared" si="1382"/>
        <v/>
      </c>
      <c r="CY1227" s="151" t="str">
        <f t="shared" si="1383"/>
        <v/>
      </c>
      <c r="CZ1227" s="152"/>
      <c r="DA1227" s="373" t="str">
        <f t="shared" ref="DA1227:DA1290" si="1427">IF(H1227="","",VLOOKUP(H1227,$BI$41:$BJ$47,2))</f>
        <v/>
      </c>
      <c r="DC1227" s="153">
        <f t="shared" si="1413"/>
        <v>0</v>
      </c>
      <c r="DD1227" s="153">
        <f t="shared" si="1414"/>
        <v>0</v>
      </c>
      <c r="DE1227" s="153">
        <f t="shared" si="1415"/>
        <v>0</v>
      </c>
      <c r="DF1227" s="158">
        <f t="shared" si="1416"/>
        <v>-4.7000000000000002E-3</v>
      </c>
      <c r="DG1227" s="159">
        <f t="shared" ref="DG1227:DG1290" si="1428">DF1227*249</f>
        <v>-1.1703000000000001</v>
      </c>
      <c r="DH1227" s="158">
        <f t="shared" si="1417"/>
        <v>3.1999999999999997E-3</v>
      </c>
      <c r="DI1227" s="159">
        <f t="shared" ref="DI1227:DI1290" si="1429">DH1227*249</f>
        <v>0.79679999999999995</v>
      </c>
      <c r="DJ1227" s="158">
        <f t="shared" si="1418"/>
        <v>-2.7000000000000001E-3</v>
      </c>
      <c r="DK1227" s="159">
        <f t="shared" ref="DK1227:DK1290" si="1430">DJ1227*249</f>
        <v>-0.67230000000000001</v>
      </c>
      <c r="DL1227" s="158">
        <f t="shared" si="1419"/>
        <v>1.1999999999999999E-3</v>
      </c>
      <c r="DM1227" s="159">
        <f t="shared" ref="DM1227:DM1290" si="1431">DL1227*249</f>
        <v>0.29879999999999995</v>
      </c>
      <c r="DN1227" s="158">
        <f t="shared" si="1420"/>
        <v>1.46E-2</v>
      </c>
      <c r="DO1227" s="159">
        <f t="shared" ref="DO1227:DO1290" si="1432">DN1227*249</f>
        <v>3.6354000000000002</v>
      </c>
      <c r="DP1227" s="158">
        <f t="shared" si="1421"/>
        <v>-1.2999999999999999E-2</v>
      </c>
      <c r="DQ1227" s="159">
        <f t="shared" ref="DQ1227:DQ1290" si="1433">DP1227*249</f>
        <v>-3.2369999999999997</v>
      </c>
      <c r="DR1227" s="158">
        <f t="shared" si="1422"/>
        <v>-6.7000000000000002E-3</v>
      </c>
      <c r="DS1227" s="159">
        <f t="shared" ref="DS1227:DS1290" si="1434">DR1227*249</f>
        <v>-1.6683000000000001</v>
      </c>
      <c r="DT1227" s="158">
        <f t="shared" si="1423"/>
        <v>-1.2999999999999999E-2</v>
      </c>
      <c r="DU1227" s="159">
        <f t="shared" ref="DU1227:DU1290" si="1435">DT1227*249</f>
        <v>-3.2369999999999997</v>
      </c>
      <c r="DV1227" s="158">
        <f t="shared" si="1424"/>
        <v>-6.7000000000000002E-3</v>
      </c>
      <c r="DW1227" s="160">
        <f t="shared" ref="DW1227:DW1290" si="1436">DV1227*249</f>
        <v>-1.6683000000000001</v>
      </c>
    </row>
    <row r="1228" spans="1:127" ht="24.95" customHeight="1" x14ac:dyDescent="0.2">
      <c r="A1228" s="272">
        <v>1219</v>
      </c>
      <c r="B1228" s="336"/>
      <c r="C1228" s="332"/>
      <c r="D1228" s="333"/>
      <c r="E1228" s="334"/>
      <c r="F1228" s="335"/>
      <c r="G1228" s="334"/>
      <c r="H1228" s="371"/>
      <c r="I1228" s="334"/>
      <c r="J1228" s="334"/>
      <c r="K1228" s="334"/>
      <c r="L1228" s="334"/>
      <c r="M1228" s="334"/>
      <c r="N1228" s="334"/>
      <c r="O1228" s="337"/>
      <c r="P1228" s="337"/>
      <c r="Q1228" s="338" t="str">
        <f t="shared" si="1387"/>
        <v xml:space="preserve"> </v>
      </c>
      <c r="R1228" s="339" t="str">
        <f t="shared" si="1388"/>
        <v/>
      </c>
      <c r="S1228" s="340" t="str">
        <f t="shared" si="1370"/>
        <v/>
      </c>
      <c r="T1228" s="341" t="str">
        <f t="shared" si="1389"/>
        <v/>
      </c>
      <c r="U1228" s="341" t="str">
        <f t="shared" si="1390"/>
        <v/>
      </c>
      <c r="V1228" s="341" t="str">
        <f t="shared" si="1391"/>
        <v/>
      </c>
      <c r="W1228" s="341" t="str">
        <f t="shared" si="1392"/>
        <v/>
      </c>
      <c r="X1228" s="340" t="str">
        <f t="shared" si="1371"/>
        <v/>
      </c>
      <c r="Y1228" s="342" t="str">
        <f t="shared" si="1372"/>
        <v/>
      </c>
      <c r="Z1228" s="343" t="str">
        <f t="shared" si="1373"/>
        <v/>
      </c>
      <c r="AA1228" s="344" t="str">
        <f t="shared" si="1374"/>
        <v/>
      </c>
      <c r="AB1228" s="345" t="str">
        <f t="shared" si="1393"/>
        <v/>
      </c>
      <c r="AC1228" s="346" t="str">
        <f t="shared" si="1394"/>
        <v/>
      </c>
      <c r="AD1228" s="346" t="str">
        <f t="shared" si="1395"/>
        <v/>
      </c>
      <c r="AE1228" s="344" t="str">
        <f t="shared" si="1375"/>
        <v/>
      </c>
      <c r="AF1228" s="346" t="str">
        <f t="shared" si="1396"/>
        <v/>
      </c>
      <c r="AG1228" s="344" t="str">
        <f t="shared" si="1376"/>
        <v/>
      </c>
      <c r="AH1228" s="344" t="str">
        <f t="shared" si="1377"/>
        <v/>
      </c>
      <c r="AI1228" s="344" t="str">
        <f t="shared" si="1378"/>
        <v/>
      </c>
      <c r="AJ1228" s="346" t="str">
        <f t="shared" si="1379"/>
        <v/>
      </c>
      <c r="AK1228" s="346" t="str">
        <f t="shared" si="1380"/>
        <v/>
      </c>
      <c r="AL1228" s="347" t="str">
        <f t="shared" si="1381"/>
        <v/>
      </c>
      <c r="AM1228" s="141"/>
      <c r="AN1228" s="141"/>
      <c r="AO1228" s="142"/>
      <c r="AP1228" s="58">
        <f t="shared" si="1397"/>
        <v>0</v>
      </c>
      <c r="AQ1228" s="318">
        <f>SUM(AP$10:AP1228)</f>
        <v>0</v>
      </c>
      <c r="AR1228" s="143">
        <f t="shared" si="1384"/>
        <v>0.1</v>
      </c>
      <c r="AS1228" s="144" t="str">
        <f t="shared" si="1398"/>
        <v/>
      </c>
      <c r="AT1228" s="144" t="str">
        <f t="shared" si="1425"/>
        <v/>
      </c>
      <c r="AU1228" s="145"/>
      <c r="AV1228" s="58">
        <f t="shared" si="1385"/>
        <v>0</v>
      </c>
      <c r="AW1228" s="318">
        <f>SUM(AV$10:AV1228)</f>
        <v>0</v>
      </c>
      <c r="AX1228" s="319">
        <f t="shared" si="1386"/>
        <v>0.1</v>
      </c>
      <c r="AY1228" s="144" t="str">
        <f t="shared" si="1368"/>
        <v/>
      </c>
      <c r="AZ1228" s="144" t="str">
        <f t="shared" si="1369"/>
        <v/>
      </c>
      <c r="BA1228" s="144"/>
      <c r="BB1228" s="146" t="str">
        <f t="shared" si="1399"/>
        <v/>
      </c>
      <c r="BC1228" s="66" t="str">
        <f t="shared" si="1367"/>
        <v/>
      </c>
      <c r="BD1228" s="195" t="str">
        <f t="shared" si="1400"/>
        <v/>
      </c>
      <c r="BF1228" s="283"/>
      <c r="BG1228" s="286" t="str">
        <f t="shared" si="1401"/>
        <v/>
      </c>
      <c r="BY1228" s="211" t="str">
        <f t="shared" si="1402"/>
        <v/>
      </c>
      <c r="BZ1228" s="150" t="str">
        <f t="shared" si="1403"/>
        <v/>
      </c>
      <c r="CB1228" s="54" t="str">
        <f t="shared" si="1366"/>
        <v/>
      </c>
      <c r="CD1228" s="54" t="str">
        <f t="shared" si="1404"/>
        <v/>
      </c>
      <c r="CF1228" s="54" t="str">
        <f t="shared" si="1405"/>
        <v/>
      </c>
      <c r="CH1228" s="150" t="str">
        <f t="shared" si="1406"/>
        <v/>
      </c>
      <c r="CI1228" s="290"/>
      <c r="CJ1228" s="150" t="str">
        <f t="shared" si="1407"/>
        <v/>
      </c>
      <c r="CK1228" s="290"/>
      <c r="CL1228" s="54" t="str">
        <f t="shared" si="1426"/>
        <v/>
      </c>
      <c r="CM1228" s="290"/>
      <c r="CN1228" s="150" t="str">
        <f t="shared" si="1408"/>
        <v/>
      </c>
      <c r="CO1228" s="290"/>
      <c r="CP1228" s="150" t="str">
        <f t="shared" si="1409"/>
        <v/>
      </c>
      <c r="CQ1228" s="290"/>
      <c r="CR1228" s="150" t="str">
        <f t="shared" si="1410"/>
        <v/>
      </c>
      <c r="CS1228" s="290"/>
      <c r="CT1228" s="150" t="str">
        <f t="shared" si="1411"/>
        <v/>
      </c>
      <c r="CU1228" s="150"/>
      <c r="CV1228" s="150" t="str">
        <f t="shared" si="1412"/>
        <v/>
      </c>
      <c r="CW1228" s="94"/>
      <c r="CX1228" s="151" t="str">
        <f t="shared" si="1382"/>
        <v/>
      </c>
      <c r="CY1228" s="151" t="str">
        <f t="shared" si="1383"/>
        <v/>
      </c>
      <c r="CZ1228" s="152"/>
      <c r="DA1228" s="373" t="str">
        <f t="shared" si="1427"/>
        <v/>
      </c>
      <c r="DC1228" s="153">
        <f t="shared" si="1413"/>
        <v>0</v>
      </c>
      <c r="DD1228" s="153">
        <f t="shared" si="1414"/>
        <v>0</v>
      </c>
      <c r="DE1228" s="153">
        <f t="shared" si="1415"/>
        <v>0</v>
      </c>
      <c r="DF1228" s="158">
        <f t="shared" si="1416"/>
        <v>-4.7000000000000002E-3</v>
      </c>
      <c r="DG1228" s="159">
        <f t="shared" si="1428"/>
        <v>-1.1703000000000001</v>
      </c>
      <c r="DH1228" s="158">
        <f t="shared" si="1417"/>
        <v>3.1999999999999997E-3</v>
      </c>
      <c r="DI1228" s="159">
        <f t="shared" si="1429"/>
        <v>0.79679999999999995</v>
      </c>
      <c r="DJ1228" s="158">
        <f t="shared" si="1418"/>
        <v>-2.7000000000000001E-3</v>
      </c>
      <c r="DK1228" s="159">
        <f t="shared" si="1430"/>
        <v>-0.67230000000000001</v>
      </c>
      <c r="DL1228" s="158">
        <f t="shared" si="1419"/>
        <v>1.1999999999999999E-3</v>
      </c>
      <c r="DM1228" s="159">
        <f t="shared" si="1431"/>
        <v>0.29879999999999995</v>
      </c>
      <c r="DN1228" s="158">
        <f t="shared" si="1420"/>
        <v>1.46E-2</v>
      </c>
      <c r="DO1228" s="159">
        <f t="shared" si="1432"/>
        <v>3.6354000000000002</v>
      </c>
      <c r="DP1228" s="158">
        <f t="shared" si="1421"/>
        <v>-1.2999999999999999E-2</v>
      </c>
      <c r="DQ1228" s="159">
        <f t="shared" si="1433"/>
        <v>-3.2369999999999997</v>
      </c>
      <c r="DR1228" s="158">
        <f t="shared" si="1422"/>
        <v>-6.7000000000000002E-3</v>
      </c>
      <c r="DS1228" s="159">
        <f t="shared" si="1434"/>
        <v>-1.6683000000000001</v>
      </c>
      <c r="DT1228" s="158">
        <f t="shared" si="1423"/>
        <v>-1.2999999999999999E-2</v>
      </c>
      <c r="DU1228" s="159">
        <f t="shared" si="1435"/>
        <v>-3.2369999999999997</v>
      </c>
      <c r="DV1228" s="158">
        <f t="shared" si="1424"/>
        <v>-6.7000000000000002E-3</v>
      </c>
      <c r="DW1228" s="160">
        <f t="shared" si="1436"/>
        <v>-1.6683000000000001</v>
      </c>
    </row>
    <row r="1229" spans="1:127" ht="24.95" customHeight="1" x14ac:dyDescent="0.2">
      <c r="A1229" s="272">
        <v>1220</v>
      </c>
      <c r="B1229" s="336"/>
      <c r="C1229" s="332"/>
      <c r="D1229" s="333"/>
      <c r="E1229" s="334"/>
      <c r="F1229" s="335"/>
      <c r="G1229" s="334"/>
      <c r="H1229" s="371"/>
      <c r="I1229" s="334"/>
      <c r="J1229" s="334"/>
      <c r="K1229" s="334"/>
      <c r="L1229" s="334"/>
      <c r="M1229" s="334"/>
      <c r="N1229" s="334"/>
      <c r="O1229" s="337"/>
      <c r="P1229" s="337"/>
      <c r="Q1229" s="338" t="str">
        <f t="shared" si="1387"/>
        <v xml:space="preserve"> </v>
      </c>
      <c r="R1229" s="339" t="str">
        <f t="shared" si="1388"/>
        <v/>
      </c>
      <c r="S1229" s="340" t="str">
        <f t="shared" si="1370"/>
        <v/>
      </c>
      <c r="T1229" s="341" t="str">
        <f t="shared" si="1389"/>
        <v/>
      </c>
      <c r="U1229" s="341" t="str">
        <f t="shared" si="1390"/>
        <v/>
      </c>
      <c r="V1229" s="341" t="str">
        <f t="shared" si="1391"/>
        <v/>
      </c>
      <c r="W1229" s="341" t="str">
        <f t="shared" si="1392"/>
        <v/>
      </c>
      <c r="X1229" s="340" t="str">
        <f t="shared" si="1371"/>
        <v/>
      </c>
      <c r="Y1229" s="342" t="str">
        <f t="shared" si="1372"/>
        <v/>
      </c>
      <c r="Z1229" s="343" t="str">
        <f t="shared" si="1373"/>
        <v/>
      </c>
      <c r="AA1229" s="344" t="str">
        <f t="shared" si="1374"/>
        <v/>
      </c>
      <c r="AB1229" s="345" t="str">
        <f t="shared" si="1393"/>
        <v/>
      </c>
      <c r="AC1229" s="346" t="str">
        <f t="shared" si="1394"/>
        <v/>
      </c>
      <c r="AD1229" s="346" t="str">
        <f t="shared" si="1395"/>
        <v/>
      </c>
      <c r="AE1229" s="344" t="str">
        <f t="shared" si="1375"/>
        <v/>
      </c>
      <c r="AF1229" s="346" t="str">
        <f t="shared" si="1396"/>
        <v/>
      </c>
      <c r="AG1229" s="344" t="str">
        <f t="shared" si="1376"/>
        <v/>
      </c>
      <c r="AH1229" s="344" t="str">
        <f t="shared" si="1377"/>
        <v/>
      </c>
      <c r="AI1229" s="344" t="str">
        <f t="shared" si="1378"/>
        <v/>
      </c>
      <c r="AJ1229" s="346" t="str">
        <f t="shared" si="1379"/>
        <v/>
      </c>
      <c r="AK1229" s="346" t="str">
        <f t="shared" si="1380"/>
        <v/>
      </c>
      <c r="AL1229" s="347" t="str">
        <f t="shared" si="1381"/>
        <v/>
      </c>
      <c r="AM1229" s="141"/>
      <c r="AN1229" s="141"/>
      <c r="AO1229" s="142"/>
      <c r="AP1229" s="58">
        <f t="shared" si="1397"/>
        <v>0</v>
      </c>
      <c r="AQ1229" s="318">
        <f>SUM(AP$10:AP1229)</f>
        <v>0</v>
      </c>
      <c r="AR1229" s="143">
        <f t="shared" si="1384"/>
        <v>0.1</v>
      </c>
      <c r="AS1229" s="144" t="str">
        <f t="shared" si="1398"/>
        <v/>
      </c>
      <c r="AT1229" s="144" t="str">
        <f t="shared" si="1425"/>
        <v/>
      </c>
      <c r="AU1229" s="145"/>
      <c r="AV1229" s="58">
        <f t="shared" si="1385"/>
        <v>0</v>
      </c>
      <c r="AW1229" s="318">
        <f>SUM(AV$10:AV1229)</f>
        <v>0</v>
      </c>
      <c r="AX1229" s="319">
        <f t="shared" si="1386"/>
        <v>0.1</v>
      </c>
      <c r="AY1229" s="144" t="str">
        <f t="shared" si="1368"/>
        <v/>
      </c>
      <c r="AZ1229" s="144" t="str">
        <f t="shared" si="1369"/>
        <v/>
      </c>
      <c r="BA1229" s="144"/>
      <c r="BB1229" s="146" t="str">
        <f t="shared" si="1399"/>
        <v/>
      </c>
      <c r="BC1229" s="66" t="str">
        <f t="shared" si="1367"/>
        <v/>
      </c>
      <c r="BD1229" s="195" t="str">
        <f t="shared" si="1400"/>
        <v/>
      </c>
      <c r="BF1229" s="283"/>
      <c r="BG1229" s="286" t="str">
        <f t="shared" si="1401"/>
        <v/>
      </c>
      <c r="BY1229" s="211" t="str">
        <f t="shared" si="1402"/>
        <v/>
      </c>
      <c r="BZ1229" s="150" t="str">
        <f t="shared" si="1403"/>
        <v/>
      </c>
      <c r="CB1229" s="54" t="str">
        <f t="shared" si="1366"/>
        <v/>
      </c>
      <c r="CD1229" s="54" t="str">
        <f t="shared" si="1404"/>
        <v/>
      </c>
      <c r="CF1229" s="54" t="str">
        <f t="shared" si="1405"/>
        <v/>
      </c>
      <c r="CH1229" s="150" t="str">
        <f t="shared" si="1406"/>
        <v/>
      </c>
      <c r="CI1229" s="290"/>
      <c r="CJ1229" s="150" t="str">
        <f t="shared" si="1407"/>
        <v/>
      </c>
      <c r="CK1229" s="290"/>
      <c r="CL1229" s="54" t="str">
        <f t="shared" si="1426"/>
        <v/>
      </c>
      <c r="CM1229" s="290"/>
      <c r="CN1229" s="150" t="str">
        <f t="shared" si="1408"/>
        <v/>
      </c>
      <c r="CO1229" s="290"/>
      <c r="CP1229" s="150" t="str">
        <f t="shared" si="1409"/>
        <v/>
      </c>
      <c r="CQ1229" s="290"/>
      <c r="CR1229" s="150" t="str">
        <f t="shared" si="1410"/>
        <v/>
      </c>
      <c r="CS1229" s="290"/>
      <c r="CT1229" s="150" t="str">
        <f t="shared" si="1411"/>
        <v/>
      </c>
      <c r="CU1229" s="150"/>
      <c r="CV1229" s="150" t="str">
        <f t="shared" si="1412"/>
        <v/>
      </c>
      <c r="CW1229" s="94"/>
      <c r="CX1229" s="151" t="str">
        <f t="shared" si="1382"/>
        <v/>
      </c>
      <c r="CY1229" s="151" t="str">
        <f t="shared" si="1383"/>
        <v/>
      </c>
      <c r="CZ1229" s="152"/>
      <c r="DA1229" s="373" t="str">
        <f t="shared" si="1427"/>
        <v/>
      </c>
      <c r="DC1229" s="153">
        <f t="shared" si="1413"/>
        <v>0</v>
      </c>
      <c r="DD1229" s="153">
        <f t="shared" si="1414"/>
        <v>0</v>
      </c>
      <c r="DE1229" s="153">
        <f t="shared" si="1415"/>
        <v>0</v>
      </c>
      <c r="DF1229" s="158">
        <f t="shared" si="1416"/>
        <v>-4.7000000000000002E-3</v>
      </c>
      <c r="DG1229" s="159">
        <f t="shared" si="1428"/>
        <v>-1.1703000000000001</v>
      </c>
      <c r="DH1229" s="158">
        <f t="shared" si="1417"/>
        <v>3.1999999999999997E-3</v>
      </c>
      <c r="DI1229" s="159">
        <f t="shared" si="1429"/>
        <v>0.79679999999999995</v>
      </c>
      <c r="DJ1229" s="158">
        <f t="shared" si="1418"/>
        <v>-2.7000000000000001E-3</v>
      </c>
      <c r="DK1229" s="159">
        <f t="shared" si="1430"/>
        <v>-0.67230000000000001</v>
      </c>
      <c r="DL1229" s="158">
        <f t="shared" si="1419"/>
        <v>1.1999999999999999E-3</v>
      </c>
      <c r="DM1229" s="159">
        <f t="shared" si="1431"/>
        <v>0.29879999999999995</v>
      </c>
      <c r="DN1229" s="158">
        <f t="shared" si="1420"/>
        <v>1.46E-2</v>
      </c>
      <c r="DO1229" s="159">
        <f t="shared" si="1432"/>
        <v>3.6354000000000002</v>
      </c>
      <c r="DP1229" s="158">
        <f t="shared" si="1421"/>
        <v>-1.2999999999999999E-2</v>
      </c>
      <c r="DQ1229" s="159">
        <f t="shared" si="1433"/>
        <v>-3.2369999999999997</v>
      </c>
      <c r="DR1229" s="158">
        <f t="shared" si="1422"/>
        <v>-6.7000000000000002E-3</v>
      </c>
      <c r="DS1229" s="159">
        <f t="shared" si="1434"/>
        <v>-1.6683000000000001</v>
      </c>
      <c r="DT1229" s="158">
        <f t="shared" si="1423"/>
        <v>-1.2999999999999999E-2</v>
      </c>
      <c r="DU1229" s="159">
        <f t="shared" si="1435"/>
        <v>-3.2369999999999997</v>
      </c>
      <c r="DV1229" s="158">
        <f t="shared" si="1424"/>
        <v>-6.7000000000000002E-3</v>
      </c>
      <c r="DW1229" s="160">
        <f t="shared" si="1436"/>
        <v>-1.6683000000000001</v>
      </c>
    </row>
    <row r="1230" spans="1:127" ht="24.95" customHeight="1" x14ac:dyDescent="0.2">
      <c r="A1230" s="272">
        <v>1221</v>
      </c>
      <c r="B1230" s="336"/>
      <c r="C1230" s="332"/>
      <c r="D1230" s="333"/>
      <c r="E1230" s="334"/>
      <c r="F1230" s="335"/>
      <c r="G1230" s="334"/>
      <c r="H1230" s="371"/>
      <c r="I1230" s="334"/>
      <c r="J1230" s="334"/>
      <c r="K1230" s="334"/>
      <c r="L1230" s="334"/>
      <c r="M1230" s="334"/>
      <c r="N1230" s="334"/>
      <c r="O1230" s="337"/>
      <c r="P1230" s="337"/>
      <c r="Q1230" s="338" t="str">
        <f t="shared" si="1387"/>
        <v xml:space="preserve"> </v>
      </c>
      <c r="R1230" s="339" t="str">
        <f t="shared" si="1388"/>
        <v/>
      </c>
      <c r="S1230" s="340" t="str">
        <f t="shared" si="1370"/>
        <v/>
      </c>
      <c r="T1230" s="341" t="str">
        <f t="shared" si="1389"/>
        <v/>
      </c>
      <c r="U1230" s="341" t="str">
        <f t="shared" si="1390"/>
        <v/>
      </c>
      <c r="V1230" s="341" t="str">
        <f t="shared" si="1391"/>
        <v/>
      </c>
      <c r="W1230" s="341" t="str">
        <f t="shared" si="1392"/>
        <v/>
      </c>
      <c r="X1230" s="340" t="str">
        <f t="shared" si="1371"/>
        <v/>
      </c>
      <c r="Y1230" s="342" t="str">
        <f t="shared" si="1372"/>
        <v/>
      </c>
      <c r="Z1230" s="343" t="str">
        <f t="shared" si="1373"/>
        <v/>
      </c>
      <c r="AA1230" s="344" t="str">
        <f t="shared" si="1374"/>
        <v/>
      </c>
      <c r="AB1230" s="345" t="str">
        <f t="shared" si="1393"/>
        <v/>
      </c>
      <c r="AC1230" s="346" t="str">
        <f t="shared" si="1394"/>
        <v/>
      </c>
      <c r="AD1230" s="346" t="str">
        <f t="shared" si="1395"/>
        <v/>
      </c>
      <c r="AE1230" s="344" t="str">
        <f t="shared" si="1375"/>
        <v/>
      </c>
      <c r="AF1230" s="346" t="str">
        <f t="shared" si="1396"/>
        <v/>
      </c>
      <c r="AG1230" s="344" t="str">
        <f t="shared" si="1376"/>
        <v/>
      </c>
      <c r="AH1230" s="344" t="str">
        <f t="shared" si="1377"/>
        <v/>
      </c>
      <c r="AI1230" s="344" t="str">
        <f t="shared" si="1378"/>
        <v/>
      </c>
      <c r="AJ1230" s="346" t="str">
        <f t="shared" si="1379"/>
        <v/>
      </c>
      <c r="AK1230" s="346" t="str">
        <f t="shared" si="1380"/>
        <v/>
      </c>
      <c r="AL1230" s="347" t="str">
        <f t="shared" si="1381"/>
        <v/>
      </c>
      <c r="AM1230" s="141"/>
      <c r="AN1230" s="141"/>
      <c r="AO1230" s="142"/>
      <c r="AP1230" s="58">
        <f t="shared" si="1397"/>
        <v>0</v>
      </c>
      <c r="AQ1230" s="318">
        <f>SUM(AP$10:AP1230)</f>
        <v>0</v>
      </c>
      <c r="AR1230" s="143">
        <f t="shared" si="1384"/>
        <v>0.1</v>
      </c>
      <c r="AS1230" s="144" t="str">
        <f t="shared" si="1398"/>
        <v/>
      </c>
      <c r="AT1230" s="144" t="str">
        <f t="shared" si="1425"/>
        <v/>
      </c>
      <c r="AU1230" s="145"/>
      <c r="AV1230" s="58">
        <f t="shared" si="1385"/>
        <v>0</v>
      </c>
      <c r="AW1230" s="318">
        <f>SUM(AV$10:AV1230)</f>
        <v>0</v>
      </c>
      <c r="AX1230" s="319">
        <f t="shared" si="1386"/>
        <v>0.1</v>
      </c>
      <c r="AY1230" s="144" t="str">
        <f t="shared" si="1368"/>
        <v/>
      </c>
      <c r="AZ1230" s="144" t="str">
        <f t="shared" si="1369"/>
        <v/>
      </c>
      <c r="BA1230" s="144"/>
      <c r="BB1230" s="146" t="str">
        <f t="shared" si="1399"/>
        <v/>
      </c>
      <c r="BC1230" s="66" t="str">
        <f t="shared" si="1367"/>
        <v/>
      </c>
      <c r="BD1230" s="195" t="str">
        <f t="shared" si="1400"/>
        <v/>
      </c>
      <c r="BF1230" s="283"/>
      <c r="BG1230" s="286" t="str">
        <f t="shared" si="1401"/>
        <v/>
      </c>
      <c r="BY1230" s="211" t="str">
        <f t="shared" si="1402"/>
        <v/>
      </c>
      <c r="BZ1230" s="150" t="str">
        <f t="shared" si="1403"/>
        <v/>
      </c>
      <c r="CB1230" s="54" t="str">
        <f t="shared" ref="CB1230:CB1293" si="1437">IF(CD1230="CageRack","AVC5000CR",BZ1230)</f>
        <v/>
      </c>
      <c r="CD1230" s="54" t="str">
        <f t="shared" si="1404"/>
        <v/>
      </c>
      <c r="CF1230" s="54" t="str">
        <f t="shared" si="1405"/>
        <v/>
      </c>
      <c r="CH1230" s="150" t="str">
        <f t="shared" si="1406"/>
        <v/>
      </c>
      <c r="CI1230" s="290"/>
      <c r="CJ1230" s="150" t="str">
        <f t="shared" si="1407"/>
        <v/>
      </c>
      <c r="CK1230" s="290"/>
      <c r="CL1230" s="54" t="str">
        <f t="shared" si="1426"/>
        <v/>
      </c>
      <c r="CM1230" s="290"/>
      <c r="CN1230" s="150" t="str">
        <f t="shared" si="1408"/>
        <v/>
      </c>
      <c r="CO1230" s="290"/>
      <c r="CP1230" s="150" t="str">
        <f t="shared" si="1409"/>
        <v/>
      </c>
      <c r="CQ1230" s="290"/>
      <c r="CR1230" s="150" t="str">
        <f t="shared" si="1410"/>
        <v/>
      </c>
      <c r="CS1230" s="290"/>
      <c r="CT1230" s="150" t="str">
        <f t="shared" si="1411"/>
        <v/>
      </c>
      <c r="CU1230" s="150"/>
      <c r="CV1230" s="150" t="str">
        <f t="shared" si="1412"/>
        <v/>
      </c>
      <c r="CW1230" s="94"/>
      <c r="CX1230" s="151" t="str">
        <f t="shared" si="1382"/>
        <v/>
      </c>
      <c r="CY1230" s="151" t="str">
        <f t="shared" si="1383"/>
        <v/>
      </c>
      <c r="CZ1230" s="152"/>
      <c r="DA1230" s="373" t="str">
        <f t="shared" si="1427"/>
        <v/>
      </c>
      <c r="DC1230" s="153">
        <f t="shared" si="1413"/>
        <v>0</v>
      </c>
      <c r="DD1230" s="153">
        <f t="shared" si="1414"/>
        <v>0</v>
      </c>
      <c r="DE1230" s="153">
        <f t="shared" si="1415"/>
        <v>0</v>
      </c>
      <c r="DF1230" s="158">
        <f t="shared" si="1416"/>
        <v>-4.7000000000000002E-3</v>
      </c>
      <c r="DG1230" s="159">
        <f t="shared" si="1428"/>
        <v>-1.1703000000000001</v>
      </c>
      <c r="DH1230" s="158">
        <f t="shared" si="1417"/>
        <v>3.1999999999999997E-3</v>
      </c>
      <c r="DI1230" s="159">
        <f t="shared" si="1429"/>
        <v>0.79679999999999995</v>
      </c>
      <c r="DJ1230" s="158">
        <f t="shared" si="1418"/>
        <v>-2.7000000000000001E-3</v>
      </c>
      <c r="DK1230" s="159">
        <f t="shared" si="1430"/>
        <v>-0.67230000000000001</v>
      </c>
      <c r="DL1230" s="158">
        <f t="shared" si="1419"/>
        <v>1.1999999999999999E-3</v>
      </c>
      <c r="DM1230" s="159">
        <f t="shared" si="1431"/>
        <v>0.29879999999999995</v>
      </c>
      <c r="DN1230" s="158">
        <f t="shared" si="1420"/>
        <v>1.46E-2</v>
      </c>
      <c r="DO1230" s="159">
        <f t="shared" si="1432"/>
        <v>3.6354000000000002</v>
      </c>
      <c r="DP1230" s="158">
        <f t="shared" si="1421"/>
        <v>-1.2999999999999999E-2</v>
      </c>
      <c r="DQ1230" s="159">
        <f t="shared" si="1433"/>
        <v>-3.2369999999999997</v>
      </c>
      <c r="DR1230" s="158">
        <f t="shared" si="1422"/>
        <v>-6.7000000000000002E-3</v>
      </c>
      <c r="DS1230" s="159">
        <f t="shared" si="1434"/>
        <v>-1.6683000000000001</v>
      </c>
      <c r="DT1230" s="158">
        <f t="shared" si="1423"/>
        <v>-1.2999999999999999E-2</v>
      </c>
      <c r="DU1230" s="159">
        <f t="shared" si="1435"/>
        <v>-3.2369999999999997</v>
      </c>
      <c r="DV1230" s="158">
        <f t="shared" si="1424"/>
        <v>-6.7000000000000002E-3</v>
      </c>
      <c r="DW1230" s="160">
        <f t="shared" si="1436"/>
        <v>-1.6683000000000001</v>
      </c>
    </row>
    <row r="1231" spans="1:127" ht="24.95" customHeight="1" x14ac:dyDescent="0.2">
      <c r="A1231" s="272">
        <v>1222</v>
      </c>
      <c r="B1231" s="336"/>
      <c r="C1231" s="332"/>
      <c r="D1231" s="333"/>
      <c r="E1231" s="334"/>
      <c r="F1231" s="335"/>
      <c r="G1231" s="334"/>
      <c r="H1231" s="371"/>
      <c r="I1231" s="334"/>
      <c r="J1231" s="334"/>
      <c r="K1231" s="334"/>
      <c r="L1231" s="334"/>
      <c r="M1231" s="334"/>
      <c r="N1231" s="334"/>
      <c r="O1231" s="337"/>
      <c r="P1231" s="337"/>
      <c r="Q1231" s="338" t="str">
        <f t="shared" si="1387"/>
        <v xml:space="preserve"> </v>
      </c>
      <c r="R1231" s="339" t="str">
        <f t="shared" si="1388"/>
        <v/>
      </c>
      <c r="S1231" s="340" t="str">
        <f t="shared" si="1370"/>
        <v/>
      </c>
      <c r="T1231" s="341" t="str">
        <f t="shared" si="1389"/>
        <v/>
      </c>
      <c r="U1231" s="341" t="str">
        <f t="shared" si="1390"/>
        <v/>
      </c>
      <c r="V1231" s="341" t="str">
        <f t="shared" si="1391"/>
        <v/>
      </c>
      <c r="W1231" s="341" t="str">
        <f t="shared" si="1392"/>
        <v/>
      </c>
      <c r="X1231" s="340" t="str">
        <f t="shared" si="1371"/>
        <v/>
      </c>
      <c r="Y1231" s="342" t="str">
        <f t="shared" si="1372"/>
        <v/>
      </c>
      <c r="Z1231" s="343" t="str">
        <f t="shared" si="1373"/>
        <v/>
      </c>
      <c r="AA1231" s="344" t="str">
        <f t="shared" si="1374"/>
        <v/>
      </c>
      <c r="AB1231" s="345" t="str">
        <f t="shared" si="1393"/>
        <v/>
      </c>
      <c r="AC1231" s="346" t="str">
        <f t="shared" si="1394"/>
        <v/>
      </c>
      <c r="AD1231" s="346" t="str">
        <f t="shared" si="1395"/>
        <v/>
      </c>
      <c r="AE1231" s="344" t="str">
        <f t="shared" si="1375"/>
        <v/>
      </c>
      <c r="AF1231" s="346" t="str">
        <f t="shared" si="1396"/>
        <v/>
      </c>
      <c r="AG1231" s="344" t="str">
        <f t="shared" si="1376"/>
        <v/>
      </c>
      <c r="AH1231" s="344" t="str">
        <f t="shared" si="1377"/>
        <v/>
      </c>
      <c r="AI1231" s="344" t="str">
        <f t="shared" si="1378"/>
        <v/>
      </c>
      <c r="AJ1231" s="346" t="str">
        <f t="shared" si="1379"/>
        <v/>
      </c>
      <c r="AK1231" s="346" t="str">
        <f t="shared" si="1380"/>
        <v/>
      </c>
      <c r="AL1231" s="347" t="str">
        <f t="shared" si="1381"/>
        <v/>
      </c>
      <c r="AM1231" s="141"/>
      <c r="AN1231" s="141"/>
      <c r="AO1231" s="142"/>
      <c r="AP1231" s="58">
        <f t="shared" si="1397"/>
        <v>0</v>
      </c>
      <c r="AQ1231" s="318">
        <f>SUM(AP$10:AP1231)</f>
        <v>0</v>
      </c>
      <c r="AR1231" s="143">
        <f t="shared" si="1384"/>
        <v>0.1</v>
      </c>
      <c r="AS1231" s="144" t="str">
        <f t="shared" si="1398"/>
        <v/>
      </c>
      <c r="AT1231" s="144" t="str">
        <f t="shared" si="1425"/>
        <v/>
      </c>
      <c r="AU1231" s="145"/>
      <c r="AV1231" s="58">
        <f t="shared" si="1385"/>
        <v>0</v>
      </c>
      <c r="AW1231" s="318">
        <f>SUM(AV$10:AV1231)</f>
        <v>0</v>
      </c>
      <c r="AX1231" s="319">
        <f t="shared" si="1386"/>
        <v>0.1</v>
      </c>
      <c r="AY1231" s="144" t="str">
        <f t="shared" si="1368"/>
        <v/>
      </c>
      <c r="AZ1231" s="144" t="str">
        <f t="shared" si="1369"/>
        <v/>
      </c>
      <c r="BA1231" s="144"/>
      <c r="BB1231" s="146" t="str">
        <f t="shared" si="1399"/>
        <v/>
      </c>
      <c r="BC1231" s="66" t="str">
        <f t="shared" si="1367"/>
        <v/>
      </c>
      <c r="BD1231" s="195" t="str">
        <f t="shared" si="1400"/>
        <v/>
      </c>
      <c r="BF1231" s="283"/>
      <c r="BG1231" s="286" t="str">
        <f t="shared" si="1401"/>
        <v/>
      </c>
      <c r="BY1231" s="211" t="str">
        <f t="shared" si="1402"/>
        <v/>
      </c>
      <c r="BZ1231" s="150" t="str">
        <f t="shared" si="1403"/>
        <v/>
      </c>
      <c r="CB1231" s="54" t="str">
        <f t="shared" si="1437"/>
        <v/>
      </c>
      <c r="CD1231" s="54" t="str">
        <f t="shared" si="1404"/>
        <v/>
      </c>
      <c r="CF1231" s="54" t="str">
        <f t="shared" si="1405"/>
        <v/>
      </c>
      <c r="CH1231" s="150" t="str">
        <f t="shared" si="1406"/>
        <v/>
      </c>
      <c r="CI1231" s="290"/>
      <c r="CJ1231" s="150" t="str">
        <f t="shared" si="1407"/>
        <v/>
      </c>
      <c r="CK1231" s="290"/>
      <c r="CL1231" s="54" t="str">
        <f t="shared" si="1426"/>
        <v/>
      </c>
      <c r="CM1231" s="290"/>
      <c r="CN1231" s="150" t="str">
        <f t="shared" si="1408"/>
        <v/>
      </c>
      <c r="CO1231" s="290"/>
      <c r="CP1231" s="150" t="str">
        <f t="shared" si="1409"/>
        <v/>
      </c>
      <c r="CQ1231" s="290"/>
      <c r="CR1231" s="150" t="str">
        <f t="shared" si="1410"/>
        <v/>
      </c>
      <c r="CS1231" s="290"/>
      <c r="CT1231" s="150" t="str">
        <f t="shared" si="1411"/>
        <v/>
      </c>
      <c r="CU1231" s="150"/>
      <c r="CV1231" s="150" t="str">
        <f t="shared" si="1412"/>
        <v/>
      </c>
      <c r="CW1231" s="94"/>
      <c r="CX1231" s="151" t="str">
        <f t="shared" si="1382"/>
        <v/>
      </c>
      <c r="CY1231" s="151" t="str">
        <f t="shared" si="1383"/>
        <v/>
      </c>
      <c r="CZ1231" s="152"/>
      <c r="DA1231" s="373" t="str">
        <f t="shared" si="1427"/>
        <v/>
      </c>
      <c r="DC1231" s="153">
        <f t="shared" si="1413"/>
        <v>0</v>
      </c>
      <c r="DD1231" s="153">
        <f t="shared" si="1414"/>
        <v>0</v>
      </c>
      <c r="DE1231" s="153">
        <f t="shared" si="1415"/>
        <v>0</v>
      </c>
      <c r="DF1231" s="158">
        <f t="shared" si="1416"/>
        <v>-4.7000000000000002E-3</v>
      </c>
      <c r="DG1231" s="159">
        <f t="shared" si="1428"/>
        <v>-1.1703000000000001</v>
      </c>
      <c r="DH1231" s="158">
        <f t="shared" si="1417"/>
        <v>3.1999999999999997E-3</v>
      </c>
      <c r="DI1231" s="159">
        <f t="shared" si="1429"/>
        <v>0.79679999999999995</v>
      </c>
      <c r="DJ1231" s="158">
        <f t="shared" si="1418"/>
        <v>-2.7000000000000001E-3</v>
      </c>
      <c r="DK1231" s="159">
        <f t="shared" si="1430"/>
        <v>-0.67230000000000001</v>
      </c>
      <c r="DL1231" s="158">
        <f t="shared" si="1419"/>
        <v>1.1999999999999999E-3</v>
      </c>
      <c r="DM1231" s="159">
        <f t="shared" si="1431"/>
        <v>0.29879999999999995</v>
      </c>
      <c r="DN1231" s="158">
        <f t="shared" si="1420"/>
        <v>1.46E-2</v>
      </c>
      <c r="DO1231" s="159">
        <f t="shared" si="1432"/>
        <v>3.6354000000000002</v>
      </c>
      <c r="DP1231" s="158">
        <f t="shared" si="1421"/>
        <v>-1.2999999999999999E-2</v>
      </c>
      <c r="DQ1231" s="159">
        <f t="shared" si="1433"/>
        <v>-3.2369999999999997</v>
      </c>
      <c r="DR1231" s="158">
        <f t="shared" si="1422"/>
        <v>-6.7000000000000002E-3</v>
      </c>
      <c r="DS1231" s="159">
        <f t="shared" si="1434"/>
        <v>-1.6683000000000001</v>
      </c>
      <c r="DT1231" s="158">
        <f t="shared" si="1423"/>
        <v>-1.2999999999999999E-2</v>
      </c>
      <c r="DU1231" s="159">
        <f t="shared" si="1435"/>
        <v>-3.2369999999999997</v>
      </c>
      <c r="DV1231" s="158">
        <f t="shared" si="1424"/>
        <v>-6.7000000000000002E-3</v>
      </c>
      <c r="DW1231" s="160">
        <f t="shared" si="1436"/>
        <v>-1.6683000000000001</v>
      </c>
    </row>
    <row r="1232" spans="1:127" ht="24.95" customHeight="1" x14ac:dyDescent="0.2">
      <c r="A1232" s="272">
        <v>1223</v>
      </c>
      <c r="B1232" s="336"/>
      <c r="C1232" s="332"/>
      <c r="D1232" s="333"/>
      <c r="E1232" s="334"/>
      <c r="F1232" s="335"/>
      <c r="G1232" s="334"/>
      <c r="H1232" s="371"/>
      <c r="I1232" s="334"/>
      <c r="J1232" s="334"/>
      <c r="K1232" s="334"/>
      <c r="L1232" s="334"/>
      <c r="M1232" s="334"/>
      <c r="N1232" s="334"/>
      <c r="O1232" s="337"/>
      <c r="P1232" s="337"/>
      <c r="Q1232" s="338" t="str">
        <f t="shared" si="1387"/>
        <v xml:space="preserve"> </v>
      </c>
      <c r="R1232" s="339" t="str">
        <f t="shared" si="1388"/>
        <v/>
      </c>
      <c r="S1232" s="340" t="str">
        <f t="shared" si="1370"/>
        <v/>
      </c>
      <c r="T1232" s="341" t="str">
        <f t="shared" si="1389"/>
        <v/>
      </c>
      <c r="U1232" s="341" t="str">
        <f t="shared" si="1390"/>
        <v/>
      </c>
      <c r="V1232" s="341" t="str">
        <f t="shared" si="1391"/>
        <v/>
      </c>
      <c r="W1232" s="341" t="str">
        <f t="shared" si="1392"/>
        <v/>
      </c>
      <c r="X1232" s="340" t="str">
        <f t="shared" si="1371"/>
        <v/>
      </c>
      <c r="Y1232" s="342" t="str">
        <f t="shared" si="1372"/>
        <v/>
      </c>
      <c r="Z1232" s="343" t="str">
        <f t="shared" si="1373"/>
        <v/>
      </c>
      <c r="AA1232" s="344" t="str">
        <f t="shared" si="1374"/>
        <v/>
      </c>
      <c r="AB1232" s="345" t="str">
        <f t="shared" si="1393"/>
        <v/>
      </c>
      <c r="AC1232" s="346" t="str">
        <f t="shared" si="1394"/>
        <v/>
      </c>
      <c r="AD1232" s="346" t="str">
        <f t="shared" si="1395"/>
        <v/>
      </c>
      <c r="AE1232" s="344" t="str">
        <f t="shared" si="1375"/>
        <v/>
      </c>
      <c r="AF1232" s="346" t="str">
        <f t="shared" si="1396"/>
        <v/>
      </c>
      <c r="AG1232" s="344" t="str">
        <f t="shared" si="1376"/>
        <v/>
      </c>
      <c r="AH1232" s="344" t="str">
        <f t="shared" si="1377"/>
        <v/>
      </c>
      <c r="AI1232" s="344" t="str">
        <f t="shared" si="1378"/>
        <v/>
      </c>
      <c r="AJ1232" s="346" t="str">
        <f t="shared" si="1379"/>
        <v/>
      </c>
      <c r="AK1232" s="346" t="str">
        <f t="shared" si="1380"/>
        <v/>
      </c>
      <c r="AL1232" s="347" t="str">
        <f t="shared" si="1381"/>
        <v/>
      </c>
      <c r="AM1232" s="141"/>
      <c r="AN1232" s="141"/>
      <c r="AO1232" s="142"/>
      <c r="AP1232" s="58">
        <f t="shared" si="1397"/>
        <v>0</v>
      </c>
      <c r="AQ1232" s="318">
        <f>SUM(AP$10:AP1232)</f>
        <v>0</v>
      </c>
      <c r="AR1232" s="143">
        <f t="shared" si="1384"/>
        <v>0.1</v>
      </c>
      <c r="AS1232" s="144" t="str">
        <f t="shared" si="1398"/>
        <v/>
      </c>
      <c r="AT1232" s="144" t="str">
        <f t="shared" si="1425"/>
        <v/>
      </c>
      <c r="AU1232" s="145"/>
      <c r="AV1232" s="58">
        <f t="shared" si="1385"/>
        <v>0</v>
      </c>
      <c r="AW1232" s="318">
        <f>SUM(AV$10:AV1232)</f>
        <v>0</v>
      </c>
      <c r="AX1232" s="319">
        <f t="shared" si="1386"/>
        <v>0.1</v>
      </c>
      <c r="AY1232" s="144" t="str">
        <f t="shared" si="1368"/>
        <v/>
      </c>
      <c r="AZ1232" s="144" t="str">
        <f t="shared" si="1369"/>
        <v/>
      </c>
      <c r="BA1232" s="144"/>
      <c r="BB1232" s="146" t="str">
        <f t="shared" si="1399"/>
        <v/>
      </c>
      <c r="BC1232" s="66" t="str">
        <f t="shared" ref="BC1232:BC1295" si="1438">BB1232</f>
        <v/>
      </c>
      <c r="BD1232" s="195" t="str">
        <f t="shared" si="1400"/>
        <v/>
      </c>
      <c r="BF1232" s="283"/>
      <c r="BG1232" s="286" t="str">
        <f t="shared" si="1401"/>
        <v/>
      </c>
      <c r="BY1232" s="211" t="str">
        <f t="shared" si="1402"/>
        <v/>
      </c>
      <c r="BZ1232" s="150" t="str">
        <f t="shared" si="1403"/>
        <v/>
      </c>
      <c r="CB1232" s="54" t="str">
        <f t="shared" si="1437"/>
        <v/>
      </c>
      <c r="CD1232" s="54" t="str">
        <f t="shared" si="1404"/>
        <v/>
      </c>
      <c r="CF1232" s="54" t="str">
        <f t="shared" si="1405"/>
        <v/>
      </c>
      <c r="CH1232" s="150" t="str">
        <f t="shared" si="1406"/>
        <v/>
      </c>
      <c r="CI1232" s="290"/>
      <c r="CJ1232" s="150" t="str">
        <f t="shared" si="1407"/>
        <v/>
      </c>
      <c r="CK1232" s="290"/>
      <c r="CL1232" s="54" t="str">
        <f t="shared" si="1426"/>
        <v/>
      </c>
      <c r="CM1232" s="290"/>
      <c r="CN1232" s="150" t="str">
        <f t="shared" si="1408"/>
        <v/>
      </c>
      <c r="CO1232" s="290"/>
      <c r="CP1232" s="150" t="str">
        <f t="shared" si="1409"/>
        <v/>
      </c>
      <c r="CQ1232" s="290"/>
      <c r="CR1232" s="150" t="str">
        <f t="shared" si="1410"/>
        <v/>
      </c>
      <c r="CS1232" s="290"/>
      <c r="CT1232" s="150" t="str">
        <f t="shared" si="1411"/>
        <v/>
      </c>
      <c r="CU1232" s="150"/>
      <c r="CV1232" s="150" t="str">
        <f t="shared" si="1412"/>
        <v/>
      </c>
      <c r="CW1232" s="94"/>
      <c r="CX1232" s="151" t="str">
        <f t="shared" si="1382"/>
        <v/>
      </c>
      <c r="CY1232" s="151" t="str">
        <f t="shared" si="1383"/>
        <v/>
      </c>
      <c r="CZ1232" s="152"/>
      <c r="DA1232" s="373" t="str">
        <f t="shared" si="1427"/>
        <v/>
      </c>
      <c r="DC1232" s="153">
        <f t="shared" si="1413"/>
        <v>0</v>
      </c>
      <c r="DD1232" s="153">
        <f t="shared" si="1414"/>
        <v>0</v>
      </c>
      <c r="DE1232" s="153">
        <f t="shared" si="1415"/>
        <v>0</v>
      </c>
      <c r="DF1232" s="158">
        <f t="shared" si="1416"/>
        <v>-4.7000000000000002E-3</v>
      </c>
      <c r="DG1232" s="159">
        <f t="shared" si="1428"/>
        <v>-1.1703000000000001</v>
      </c>
      <c r="DH1232" s="158">
        <f t="shared" si="1417"/>
        <v>3.1999999999999997E-3</v>
      </c>
      <c r="DI1232" s="159">
        <f t="shared" si="1429"/>
        <v>0.79679999999999995</v>
      </c>
      <c r="DJ1232" s="158">
        <f t="shared" si="1418"/>
        <v>-2.7000000000000001E-3</v>
      </c>
      <c r="DK1232" s="159">
        <f t="shared" si="1430"/>
        <v>-0.67230000000000001</v>
      </c>
      <c r="DL1232" s="158">
        <f t="shared" si="1419"/>
        <v>1.1999999999999999E-3</v>
      </c>
      <c r="DM1232" s="159">
        <f t="shared" si="1431"/>
        <v>0.29879999999999995</v>
      </c>
      <c r="DN1232" s="158">
        <f t="shared" si="1420"/>
        <v>1.46E-2</v>
      </c>
      <c r="DO1232" s="159">
        <f t="shared" si="1432"/>
        <v>3.6354000000000002</v>
      </c>
      <c r="DP1232" s="158">
        <f t="shared" si="1421"/>
        <v>-1.2999999999999999E-2</v>
      </c>
      <c r="DQ1232" s="159">
        <f t="shared" si="1433"/>
        <v>-3.2369999999999997</v>
      </c>
      <c r="DR1232" s="158">
        <f t="shared" si="1422"/>
        <v>-6.7000000000000002E-3</v>
      </c>
      <c r="DS1232" s="159">
        <f t="shared" si="1434"/>
        <v>-1.6683000000000001</v>
      </c>
      <c r="DT1232" s="158">
        <f t="shared" si="1423"/>
        <v>-1.2999999999999999E-2</v>
      </c>
      <c r="DU1232" s="159">
        <f t="shared" si="1435"/>
        <v>-3.2369999999999997</v>
      </c>
      <c r="DV1232" s="158">
        <f t="shared" si="1424"/>
        <v>-6.7000000000000002E-3</v>
      </c>
      <c r="DW1232" s="160">
        <f t="shared" si="1436"/>
        <v>-1.6683000000000001</v>
      </c>
    </row>
    <row r="1233" spans="1:127" ht="24.95" customHeight="1" x14ac:dyDescent="0.2">
      <c r="A1233" s="272">
        <v>1224</v>
      </c>
      <c r="B1233" s="336"/>
      <c r="C1233" s="332"/>
      <c r="D1233" s="333"/>
      <c r="E1233" s="334"/>
      <c r="F1233" s="335"/>
      <c r="G1233" s="334"/>
      <c r="H1233" s="371"/>
      <c r="I1233" s="334"/>
      <c r="J1233" s="334"/>
      <c r="K1233" s="334"/>
      <c r="L1233" s="334"/>
      <c r="M1233" s="334"/>
      <c r="N1233" s="334"/>
      <c r="O1233" s="337"/>
      <c r="P1233" s="337"/>
      <c r="Q1233" s="338" t="str">
        <f t="shared" si="1387"/>
        <v xml:space="preserve"> </v>
      </c>
      <c r="R1233" s="339" t="str">
        <f t="shared" si="1388"/>
        <v/>
      </c>
      <c r="S1233" s="340" t="str">
        <f t="shared" si="1370"/>
        <v/>
      </c>
      <c r="T1233" s="341" t="str">
        <f t="shared" si="1389"/>
        <v/>
      </c>
      <c r="U1233" s="341" t="str">
        <f t="shared" si="1390"/>
        <v/>
      </c>
      <c r="V1233" s="341" t="str">
        <f t="shared" si="1391"/>
        <v/>
      </c>
      <c r="W1233" s="341" t="str">
        <f t="shared" si="1392"/>
        <v/>
      </c>
      <c r="X1233" s="340" t="str">
        <f t="shared" si="1371"/>
        <v/>
      </c>
      <c r="Y1233" s="342" t="str">
        <f t="shared" si="1372"/>
        <v/>
      </c>
      <c r="Z1233" s="343" t="str">
        <f t="shared" si="1373"/>
        <v/>
      </c>
      <c r="AA1233" s="344" t="str">
        <f t="shared" si="1374"/>
        <v/>
      </c>
      <c r="AB1233" s="345" t="str">
        <f t="shared" si="1393"/>
        <v/>
      </c>
      <c r="AC1233" s="346" t="str">
        <f t="shared" si="1394"/>
        <v/>
      </c>
      <c r="AD1233" s="346" t="str">
        <f t="shared" si="1395"/>
        <v/>
      </c>
      <c r="AE1233" s="344" t="str">
        <f t="shared" si="1375"/>
        <v/>
      </c>
      <c r="AF1233" s="346" t="str">
        <f t="shared" si="1396"/>
        <v/>
      </c>
      <c r="AG1233" s="344" t="str">
        <f t="shared" si="1376"/>
        <v/>
      </c>
      <c r="AH1233" s="344" t="str">
        <f t="shared" si="1377"/>
        <v/>
      </c>
      <c r="AI1233" s="344" t="str">
        <f t="shared" si="1378"/>
        <v/>
      </c>
      <c r="AJ1233" s="346" t="str">
        <f t="shared" si="1379"/>
        <v/>
      </c>
      <c r="AK1233" s="346" t="str">
        <f t="shared" si="1380"/>
        <v/>
      </c>
      <c r="AL1233" s="347" t="str">
        <f t="shared" si="1381"/>
        <v/>
      </c>
      <c r="AM1233" s="141"/>
      <c r="AN1233" s="141"/>
      <c r="AO1233" s="142"/>
      <c r="AP1233" s="58">
        <f t="shared" si="1397"/>
        <v>0</v>
      </c>
      <c r="AQ1233" s="318">
        <f>SUM(AP$10:AP1233)</f>
        <v>0</v>
      </c>
      <c r="AR1233" s="143">
        <f t="shared" si="1384"/>
        <v>0.1</v>
      </c>
      <c r="AS1233" s="144" t="str">
        <f t="shared" si="1398"/>
        <v/>
      </c>
      <c r="AT1233" s="144" t="str">
        <f t="shared" si="1425"/>
        <v/>
      </c>
      <c r="AU1233" s="145"/>
      <c r="AV1233" s="58">
        <f t="shared" si="1385"/>
        <v>0</v>
      </c>
      <c r="AW1233" s="318">
        <f>SUM(AV$10:AV1233)</f>
        <v>0</v>
      </c>
      <c r="AX1233" s="319">
        <f t="shared" si="1386"/>
        <v>0.1</v>
      </c>
      <c r="AY1233" s="144" t="str">
        <f t="shared" ref="AY1233:AY1296" si="1439">IF(AV1233=0,"",IF(C1233="","",C1233))</f>
        <v/>
      </c>
      <c r="AZ1233" s="144" t="str">
        <f t="shared" ref="AZ1233:AZ1296" si="1440">IF(AV1233=0,"",IF(B1233="","",B1233))</f>
        <v/>
      </c>
      <c r="BA1233" s="144"/>
      <c r="BB1233" s="146" t="str">
        <f t="shared" si="1399"/>
        <v/>
      </c>
      <c r="BC1233" s="66" t="str">
        <f t="shared" si="1438"/>
        <v/>
      </c>
      <c r="BD1233" s="195" t="str">
        <f t="shared" si="1400"/>
        <v/>
      </c>
      <c r="BF1233" s="283"/>
      <c r="BG1233" s="286" t="str">
        <f t="shared" si="1401"/>
        <v/>
      </c>
      <c r="BY1233" s="211" t="str">
        <f t="shared" si="1402"/>
        <v/>
      </c>
      <c r="BZ1233" s="150" t="str">
        <f t="shared" si="1403"/>
        <v/>
      </c>
      <c r="CB1233" s="54" t="str">
        <f t="shared" si="1437"/>
        <v/>
      </c>
      <c r="CD1233" s="54" t="str">
        <f t="shared" si="1404"/>
        <v/>
      </c>
      <c r="CF1233" s="54" t="str">
        <f t="shared" si="1405"/>
        <v/>
      </c>
      <c r="CH1233" s="150" t="str">
        <f t="shared" si="1406"/>
        <v/>
      </c>
      <c r="CI1233" s="290"/>
      <c r="CJ1233" s="150" t="str">
        <f t="shared" si="1407"/>
        <v/>
      </c>
      <c r="CK1233" s="290"/>
      <c r="CL1233" s="54" t="str">
        <f t="shared" si="1426"/>
        <v/>
      </c>
      <c r="CM1233" s="290"/>
      <c r="CN1233" s="150" t="str">
        <f t="shared" si="1408"/>
        <v/>
      </c>
      <c r="CO1233" s="290"/>
      <c r="CP1233" s="150" t="str">
        <f t="shared" si="1409"/>
        <v/>
      </c>
      <c r="CQ1233" s="290"/>
      <c r="CR1233" s="150" t="str">
        <f t="shared" si="1410"/>
        <v/>
      </c>
      <c r="CS1233" s="290"/>
      <c r="CT1233" s="150" t="str">
        <f t="shared" si="1411"/>
        <v/>
      </c>
      <c r="CU1233" s="150"/>
      <c r="CV1233" s="150" t="str">
        <f t="shared" si="1412"/>
        <v/>
      </c>
      <c r="CW1233" s="94"/>
      <c r="CX1233" s="151" t="str">
        <f t="shared" si="1382"/>
        <v/>
      </c>
      <c r="CY1233" s="151" t="str">
        <f t="shared" si="1383"/>
        <v/>
      </c>
      <c r="CZ1233" s="152"/>
      <c r="DA1233" s="373" t="str">
        <f t="shared" si="1427"/>
        <v/>
      </c>
      <c r="DC1233" s="153">
        <f t="shared" si="1413"/>
        <v>0</v>
      </c>
      <c r="DD1233" s="153">
        <f t="shared" si="1414"/>
        <v>0</v>
      </c>
      <c r="DE1233" s="153">
        <f t="shared" si="1415"/>
        <v>0</v>
      </c>
      <c r="DF1233" s="158">
        <f t="shared" si="1416"/>
        <v>-4.7000000000000002E-3</v>
      </c>
      <c r="DG1233" s="159">
        <f t="shared" si="1428"/>
        <v>-1.1703000000000001</v>
      </c>
      <c r="DH1233" s="158">
        <f t="shared" si="1417"/>
        <v>3.1999999999999997E-3</v>
      </c>
      <c r="DI1233" s="159">
        <f t="shared" si="1429"/>
        <v>0.79679999999999995</v>
      </c>
      <c r="DJ1233" s="158">
        <f t="shared" si="1418"/>
        <v>-2.7000000000000001E-3</v>
      </c>
      <c r="DK1233" s="159">
        <f t="shared" si="1430"/>
        <v>-0.67230000000000001</v>
      </c>
      <c r="DL1233" s="158">
        <f t="shared" si="1419"/>
        <v>1.1999999999999999E-3</v>
      </c>
      <c r="DM1233" s="159">
        <f t="shared" si="1431"/>
        <v>0.29879999999999995</v>
      </c>
      <c r="DN1233" s="158">
        <f t="shared" si="1420"/>
        <v>1.46E-2</v>
      </c>
      <c r="DO1233" s="159">
        <f t="shared" si="1432"/>
        <v>3.6354000000000002</v>
      </c>
      <c r="DP1233" s="158">
        <f t="shared" si="1421"/>
        <v>-1.2999999999999999E-2</v>
      </c>
      <c r="DQ1233" s="159">
        <f t="shared" si="1433"/>
        <v>-3.2369999999999997</v>
      </c>
      <c r="DR1233" s="158">
        <f t="shared" si="1422"/>
        <v>-6.7000000000000002E-3</v>
      </c>
      <c r="DS1233" s="159">
        <f t="shared" si="1434"/>
        <v>-1.6683000000000001</v>
      </c>
      <c r="DT1233" s="158">
        <f t="shared" si="1423"/>
        <v>-1.2999999999999999E-2</v>
      </c>
      <c r="DU1233" s="159">
        <f t="shared" si="1435"/>
        <v>-3.2369999999999997</v>
      </c>
      <c r="DV1233" s="158">
        <f t="shared" si="1424"/>
        <v>-6.7000000000000002E-3</v>
      </c>
      <c r="DW1233" s="160">
        <f t="shared" si="1436"/>
        <v>-1.6683000000000001</v>
      </c>
    </row>
    <row r="1234" spans="1:127" ht="24.95" customHeight="1" x14ac:dyDescent="0.2">
      <c r="A1234" s="272">
        <v>1225</v>
      </c>
      <c r="B1234" s="336"/>
      <c r="C1234" s="332"/>
      <c r="D1234" s="333"/>
      <c r="E1234" s="334"/>
      <c r="F1234" s="335"/>
      <c r="G1234" s="334"/>
      <c r="H1234" s="371"/>
      <c r="I1234" s="334"/>
      <c r="J1234" s="334"/>
      <c r="K1234" s="334"/>
      <c r="L1234" s="334"/>
      <c r="M1234" s="334"/>
      <c r="N1234" s="334"/>
      <c r="O1234" s="337"/>
      <c r="P1234" s="337"/>
      <c r="Q1234" s="338" t="str">
        <f t="shared" si="1387"/>
        <v xml:space="preserve"> </v>
      </c>
      <c r="R1234" s="339" t="str">
        <f t="shared" si="1388"/>
        <v/>
      </c>
      <c r="S1234" s="340" t="str">
        <f t="shared" si="1370"/>
        <v/>
      </c>
      <c r="T1234" s="341" t="str">
        <f t="shared" si="1389"/>
        <v/>
      </c>
      <c r="U1234" s="341" t="str">
        <f t="shared" si="1390"/>
        <v/>
      </c>
      <c r="V1234" s="341" t="str">
        <f t="shared" si="1391"/>
        <v/>
      </c>
      <c r="W1234" s="341" t="str">
        <f t="shared" si="1392"/>
        <v/>
      </c>
      <c r="X1234" s="340" t="str">
        <f t="shared" si="1371"/>
        <v/>
      </c>
      <c r="Y1234" s="342" t="str">
        <f t="shared" si="1372"/>
        <v/>
      </c>
      <c r="Z1234" s="343" t="str">
        <f t="shared" si="1373"/>
        <v/>
      </c>
      <c r="AA1234" s="344" t="str">
        <f t="shared" si="1374"/>
        <v/>
      </c>
      <c r="AB1234" s="345" t="str">
        <f t="shared" si="1393"/>
        <v/>
      </c>
      <c r="AC1234" s="346" t="str">
        <f t="shared" si="1394"/>
        <v/>
      </c>
      <c r="AD1234" s="346" t="str">
        <f t="shared" si="1395"/>
        <v/>
      </c>
      <c r="AE1234" s="344" t="str">
        <f t="shared" si="1375"/>
        <v/>
      </c>
      <c r="AF1234" s="346" t="str">
        <f t="shared" si="1396"/>
        <v/>
      </c>
      <c r="AG1234" s="344" t="str">
        <f t="shared" si="1376"/>
        <v/>
      </c>
      <c r="AH1234" s="344" t="str">
        <f t="shared" si="1377"/>
        <v/>
      </c>
      <c r="AI1234" s="344" t="str">
        <f t="shared" si="1378"/>
        <v/>
      </c>
      <c r="AJ1234" s="346" t="str">
        <f t="shared" si="1379"/>
        <v/>
      </c>
      <c r="AK1234" s="346" t="str">
        <f t="shared" si="1380"/>
        <v/>
      </c>
      <c r="AL1234" s="347" t="str">
        <f t="shared" si="1381"/>
        <v/>
      </c>
      <c r="AM1234" s="141"/>
      <c r="AN1234" s="141"/>
      <c r="AO1234" s="142"/>
      <c r="AP1234" s="58">
        <f t="shared" si="1397"/>
        <v>0</v>
      </c>
      <c r="AQ1234" s="318">
        <f>SUM(AP$10:AP1234)</f>
        <v>0</v>
      </c>
      <c r="AR1234" s="143">
        <f t="shared" si="1384"/>
        <v>0.1</v>
      </c>
      <c r="AS1234" s="144" t="str">
        <f t="shared" si="1398"/>
        <v/>
      </c>
      <c r="AT1234" s="144" t="str">
        <f t="shared" si="1425"/>
        <v/>
      </c>
      <c r="AU1234" s="145"/>
      <c r="AV1234" s="58">
        <f t="shared" si="1385"/>
        <v>0</v>
      </c>
      <c r="AW1234" s="318">
        <f>SUM(AV$10:AV1234)</f>
        <v>0</v>
      </c>
      <c r="AX1234" s="319">
        <f t="shared" si="1386"/>
        <v>0.1</v>
      </c>
      <c r="AY1234" s="144" t="str">
        <f t="shared" si="1439"/>
        <v/>
      </c>
      <c r="AZ1234" s="144" t="str">
        <f t="shared" si="1440"/>
        <v/>
      </c>
      <c r="BA1234" s="144"/>
      <c r="BB1234" s="146" t="str">
        <f t="shared" si="1399"/>
        <v/>
      </c>
      <c r="BC1234" s="66" t="str">
        <f t="shared" si="1438"/>
        <v/>
      </c>
      <c r="BD1234" s="195" t="str">
        <f t="shared" si="1400"/>
        <v/>
      </c>
      <c r="BF1234" s="283"/>
      <c r="BG1234" s="286" t="str">
        <f t="shared" si="1401"/>
        <v/>
      </c>
      <c r="BY1234" s="211" t="str">
        <f t="shared" si="1402"/>
        <v/>
      </c>
      <c r="BZ1234" s="150" t="str">
        <f t="shared" si="1403"/>
        <v/>
      </c>
      <c r="CB1234" s="54" t="str">
        <f t="shared" si="1437"/>
        <v/>
      </c>
      <c r="CD1234" s="54" t="str">
        <f t="shared" si="1404"/>
        <v/>
      </c>
      <c r="CF1234" s="54" t="str">
        <f t="shared" si="1405"/>
        <v/>
      </c>
      <c r="CH1234" s="150" t="str">
        <f t="shared" si="1406"/>
        <v/>
      </c>
      <c r="CI1234" s="290"/>
      <c r="CJ1234" s="150" t="str">
        <f t="shared" si="1407"/>
        <v/>
      </c>
      <c r="CK1234" s="290"/>
      <c r="CL1234" s="54" t="str">
        <f t="shared" si="1426"/>
        <v/>
      </c>
      <c r="CM1234" s="290"/>
      <c r="CN1234" s="150" t="str">
        <f t="shared" si="1408"/>
        <v/>
      </c>
      <c r="CO1234" s="290"/>
      <c r="CP1234" s="150" t="str">
        <f t="shared" si="1409"/>
        <v/>
      </c>
      <c r="CQ1234" s="290"/>
      <c r="CR1234" s="150" t="str">
        <f t="shared" si="1410"/>
        <v/>
      </c>
      <c r="CS1234" s="290"/>
      <c r="CT1234" s="150" t="str">
        <f t="shared" si="1411"/>
        <v/>
      </c>
      <c r="CU1234" s="150"/>
      <c r="CV1234" s="150" t="str">
        <f t="shared" si="1412"/>
        <v/>
      </c>
      <c r="CW1234" s="94"/>
      <c r="CX1234" s="151" t="str">
        <f t="shared" si="1382"/>
        <v/>
      </c>
      <c r="CY1234" s="151" t="str">
        <f t="shared" si="1383"/>
        <v/>
      </c>
      <c r="CZ1234" s="152"/>
      <c r="DA1234" s="373" t="str">
        <f t="shared" si="1427"/>
        <v/>
      </c>
      <c r="DC1234" s="153">
        <f t="shared" si="1413"/>
        <v>0</v>
      </c>
      <c r="DD1234" s="153">
        <f t="shared" si="1414"/>
        <v>0</v>
      </c>
      <c r="DE1234" s="153">
        <f t="shared" si="1415"/>
        <v>0</v>
      </c>
      <c r="DF1234" s="158">
        <f t="shared" si="1416"/>
        <v>-4.7000000000000002E-3</v>
      </c>
      <c r="DG1234" s="159">
        <f t="shared" si="1428"/>
        <v>-1.1703000000000001</v>
      </c>
      <c r="DH1234" s="158">
        <f t="shared" si="1417"/>
        <v>3.1999999999999997E-3</v>
      </c>
      <c r="DI1234" s="159">
        <f t="shared" si="1429"/>
        <v>0.79679999999999995</v>
      </c>
      <c r="DJ1234" s="158">
        <f t="shared" si="1418"/>
        <v>-2.7000000000000001E-3</v>
      </c>
      <c r="DK1234" s="159">
        <f t="shared" si="1430"/>
        <v>-0.67230000000000001</v>
      </c>
      <c r="DL1234" s="158">
        <f t="shared" si="1419"/>
        <v>1.1999999999999999E-3</v>
      </c>
      <c r="DM1234" s="159">
        <f t="shared" si="1431"/>
        <v>0.29879999999999995</v>
      </c>
      <c r="DN1234" s="158">
        <f t="shared" si="1420"/>
        <v>1.46E-2</v>
      </c>
      <c r="DO1234" s="159">
        <f t="shared" si="1432"/>
        <v>3.6354000000000002</v>
      </c>
      <c r="DP1234" s="158">
        <f t="shared" si="1421"/>
        <v>-1.2999999999999999E-2</v>
      </c>
      <c r="DQ1234" s="159">
        <f t="shared" si="1433"/>
        <v>-3.2369999999999997</v>
      </c>
      <c r="DR1234" s="158">
        <f t="shared" si="1422"/>
        <v>-6.7000000000000002E-3</v>
      </c>
      <c r="DS1234" s="159">
        <f t="shared" si="1434"/>
        <v>-1.6683000000000001</v>
      </c>
      <c r="DT1234" s="158">
        <f t="shared" si="1423"/>
        <v>-1.2999999999999999E-2</v>
      </c>
      <c r="DU1234" s="159">
        <f t="shared" si="1435"/>
        <v>-3.2369999999999997</v>
      </c>
      <c r="DV1234" s="158">
        <f t="shared" si="1424"/>
        <v>-6.7000000000000002E-3</v>
      </c>
      <c r="DW1234" s="160">
        <f t="shared" si="1436"/>
        <v>-1.6683000000000001</v>
      </c>
    </row>
    <row r="1235" spans="1:127" ht="24.95" customHeight="1" x14ac:dyDescent="0.2">
      <c r="A1235" s="272">
        <v>1226</v>
      </c>
      <c r="B1235" s="336"/>
      <c r="C1235" s="332"/>
      <c r="D1235" s="333"/>
      <c r="E1235" s="334"/>
      <c r="F1235" s="335"/>
      <c r="G1235" s="334"/>
      <c r="H1235" s="371"/>
      <c r="I1235" s="334"/>
      <c r="J1235" s="334"/>
      <c r="K1235" s="334"/>
      <c r="L1235" s="334"/>
      <c r="M1235" s="334"/>
      <c r="N1235" s="334"/>
      <c r="O1235" s="337"/>
      <c r="P1235" s="337"/>
      <c r="Q1235" s="338" t="str">
        <f t="shared" si="1387"/>
        <v xml:space="preserve"> </v>
      </c>
      <c r="R1235" s="339" t="str">
        <f t="shared" si="1388"/>
        <v/>
      </c>
      <c r="S1235" s="340" t="str">
        <f t="shared" si="1370"/>
        <v/>
      </c>
      <c r="T1235" s="341" t="str">
        <f t="shared" si="1389"/>
        <v/>
      </c>
      <c r="U1235" s="341" t="str">
        <f t="shared" si="1390"/>
        <v/>
      </c>
      <c r="V1235" s="341" t="str">
        <f t="shared" si="1391"/>
        <v/>
      </c>
      <c r="W1235" s="341" t="str">
        <f t="shared" si="1392"/>
        <v/>
      </c>
      <c r="X1235" s="340" t="str">
        <f t="shared" si="1371"/>
        <v/>
      </c>
      <c r="Y1235" s="342" t="str">
        <f t="shared" si="1372"/>
        <v/>
      </c>
      <c r="Z1235" s="343" t="str">
        <f t="shared" si="1373"/>
        <v/>
      </c>
      <c r="AA1235" s="344" t="str">
        <f t="shared" si="1374"/>
        <v/>
      </c>
      <c r="AB1235" s="345" t="str">
        <f t="shared" si="1393"/>
        <v/>
      </c>
      <c r="AC1235" s="346" t="str">
        <f t="shared" si="1394"/>
        <v/>
      </c>
      <c r="AD1235" s="346" t="str">
        <f t="shared" si="1395"/>
        <v/>
      </c>
      <c r="AE1235" s="344" t="str">
        <f t="shared" si="1375"/>
        <v/>
      </c>
      <c r="AF1235" s="346" t="str">
        <f t="shared" si="1396"/>
        <v/>
      </c>
      <c r="AG1235" s="344" t="str">
        <f t="shared" si="1376"/>
        <v/>
      </c>
      <c r="AH1235" s="344" t="str">
        <f t="shared" si="1377"/>
        <v/>
      </c>
      <c r="AI1235" s="344" t="str">
        <f t="shared" si="1378"/>
        <v/>
      </c>
      <c r="AJ1235" s="346" t="str">
        <f t="shared" si="1379"/>
        <v/>
      </c>
      <c r="AK1235" s="346" t="str">
        <f t="shared" si="1380"/>
        <v/>
      </c>
      <c r="AL1235" s="347" t="str">
        <f t="shared" si="1381"/>
        <v/>
      </c>
      <c r="AM1235" s="141"/>
      <c r="AN1235" s="141"/>
      <c r="AO1235" s="142"/>
      <c r="AP1235" s="58">
        <f t="shared" si="1397"/>
        <v>0</v>
      </c>
      <c r="AQ1235" s="318">
        <f>SUM(AP$10:AP1235)</f>
        <v>0</v>
      </c>
      <c r="AR1235" s="143">
        <f t="shared" si="1384"/>
        <v>0.1</v>
      </c>
      <c r="AS1235" s="144" t="str">
        <f t="shared" si="1398"/>
        <v/>
      </c>
      <c r="AT1235" s="144" t="str">
        <f t="shared" si="1425"/>
        <v/>
      </c>
      <c r="AU1235" s="145"/>
      <c r="AV1235" s="58">
        <f t="shared" si="1385"/>
        <v>0</v>
      </c>
      <c r="AW1235" s="318">
        <f>SUM(AV$10:AV1235)</f>
        <v>0</v>
      </c>
      <c r="AX1235" s="319">
        <f t="shared" si="1386"/>
        <v>0.1</v>
      </c>
      <c r="AY1235" s="144" t="str">
        <f t="shared" si="1439"/>
        <v/>
      </c>
      <c r="AZ1235" s="144" t="str">
        <f t="shared" si="1440"/>
        <v/>
      </c>
      <c r="BA1235" s="144"/>
      <c r="BB1235" s="146" t="str">
        <f t="shared" si="1399"/>
        <v/>
      </c>
      <c r="BC1235" s="66" t="str">
        <f t="shared" si="1438"/>
        <v/>
      </c>
      <c r="BD1235" s="195" t="str">
        <f t="shared" si="1400"/>
        <v/>
      </c>
      <c r="BF1235" s="283"/>
      <c r="BG1235" s="286" t="str">
        <f t="shared" si="1401"/>
        <v/>
      </c>
      <c r="BY1235" s="211" t="str">
        <f t="shared" si="1402"/>
        <v/>
      </c>
      <c r="BZ1235" s="150" t="str">
        <f t="shared" si="1403"/>
        <v/>
      </c>
      <c r="CB1235" s="54" t="str">
        <f t="shared" si="1437"/>
        <v/>
      </c>
      <c r="CD1235" s="54" t="str">
        <f t="shared" si="1404"/>
        <v/>
      </c>
      <c r="CF1235" s="54" t="str">
        <f t="shared" si="1405"/>
        <v/>
      </c>
      <c r="CH1235" s="150" t="str">
        <f t="shared" si="1406"/>
        <v/>
      </c>
      <c r="CI1235" s="290"/>
      <c r="CJ1235" s="150" t="str">
        <f t="shared" si="1407"/>
        <v/>
      </c>
      <c r="CK1235" s="290"/>
      <c r="CL1235" s="54" t="str">
        <f t="shared" si="1426"/>
        <v/>
      </c>
      <c r="CM1235" s="290"/>
      <c r="CN1235" s="150" t="str">
        <f t="shared" si="1408"/>
        <v/>
      </c>
      <c r="CO1235" s="290"/>
      <c r="CP1235" s="150" t="str">
        <f t="shared" si="1409"/>
        <v/>
      </c>
      <c r="CQ1235" s="290"/>
      <c r="CR1235" s="150" t="str">
        <f t="shared" si="1410"/>
        <v/>
      </c>
      <c r="CS1235" s="290"/>
      <c r="CT1235" s="150" t="str">
        <f t="shared" si="1411"/>
        <v/>
      </c>
      <c r="CU1235" s="150"/>
      <c r="CV1235" s="150" t="str">
        <f t="shared" si="1412"/>
        <v/>
      </c>
      <c r="CW1235" s="94"/>
      <c r="CX1235" s="151" t="str">
        <f t="shared" si="1382"/>
        <v/>
      </c>
      <c r="CY1235" s="151" t="str">
        <f t="shared" si="1383"/>
        <v/>
      </c>
      <c r="CZ1235" s="152"/>
      <c r="DA1235" s="373" t="str">
        <f t="shared" si="1427"/>
        <v/>
      </c>
      <c r="DC1235" s="153">
        <f t="shared" si="1413"/>
        <v>0</v>
      </c>
      <c r="DD1235" s="153">
        <f t="shared" si="1414"/>
        <v>0</v>
      </c>
      <c r="DE1235" s="153">
        <f t="shared" si="1415"/>
        <v>0</v>
      </c>
      <c r="DF1235" s="158">
        <f t="shared" si="1416"/>
        <v>-4.7000000000000002E-3</v>
      </c>
      <c r="DG1235" s="159">
        <f t="shared" si="1428"/>
        <v>-1.1703000000000001</v>
      </c>
      <c r="DH1235" s="158">
        <f t="shared" si="1417"/>
        <v>3.1999999999999997E-3</v>
      </c>
      <c r="DI1235" s="159">
        <f t="shared" si="1429"/>
        <v>0.79679999999999995</v>
      </c>
      <c r="DJ1235" s="158">
        <f t="shared" si="1418"/>
        <v>-2.7000000000000001E-3</v>
      </c>
      <c r="DK1235" s="159">
        <f t="shared" si="1430"/>
        <v>-0.67230000000000001</v>
      </c>
      <c r="DL1235" s="158">
        <f t="shared" si="1419"/>
        <v>1.1999999999999999E-3</v>
      </c>
      <c r="DM1235" s="159">
        <f t="shared" si="1431"/>
        <v>0.29879999999999995</v>
      </c>
      <c r="DN1235" s="158">
        <f t="shared" si="1420"/>
        <v>1.46E-2</v>
      </c>
      <c r="DO1235" s="159">
        <f t="shared" si="1432"/>
        <v>3.6354000000000002</v>
      </c>
      <c r="DP1235" s="158">
        <f t="shared" si="1421"/>
        <v>-1.2999999999999999E-2</v>
      </c>
      <c r="DQ1235" s="159">
        <f t="shared" si="1433"/>
        <v>-3.2369999999999997</v>
      </c>
      <c r="DR1235" s="158">
        <f t="shared" si="1422"/>
        <v>-6.7000000000000002E-3</v>
      </c>
      <c r="DS1235" s="159">
        <f t="shared" si="1434"/>
        <v>-1.6683000000000001</v>
      </c>
      <c r="DT1235" s="158">
        <f t="shared" si="1423"/>
        <v>-1.2999999999999999E-2</v>
      </c>
      <c r="DU1235" s="159">
        <f t="shared" si="1435"/>
        <v>-3.2369999999999997</v>
      </c>
      <c r="DV1235" s="158">
        <f t="shared" si="1424"/>
        <v>-6.7000000000000002E-3</v>
      </c>
      <c r="DW1235" s="160">
        <f t="shared" si="1436"/>
        <v>-1.6683000000000001</v>
      </c>
    </row>
    <row r="1236" spans="1:127" ht="24.95" customHeight="1" x14ac:dyDescent="0.2">
      <c r="A1236" s="272">
        <v>1227</v>
      </c>
      <c r="B1236" s="336"/>
      <c r="C1236" s="332"/>
      <c r="D1236" s="333"/>
      <c r="E1236" s="334"/>
      <c r="F1236" s="335"/>
      <c r="G1236" s="334"/>
      <c r="H1236" s="371"/>
      <c r="I1236" s="334"/>
      <c r="J1236" s="334"/>
      <c r="K1236" s="334"/>
      <c r="L1236" s="334"/>
      <c r="M1236" s="334"/>
      <c r="N1236" s="334"/>
      <c r="O1236" s="337"/>
      <c r="P1236" s="337"/>
      <c r="Q1236" s="338" t="str">
        <f t="shared" si="1387"/>
        <v xml:space="preserve"> </v>
      </c>
      <c r="R1236" s="339" t="str">
        <f t="shared" si="1388"/>
        <v/>
      </c>
      <c r="S1236" s="340" t="str">
        <f t="shared" si="1370"/>
        <v/>
      </c>
      <c r="T1236" s="341" t="str">
        <f t="shared" si="1389"/>
        <v/>
      </c>
      <c r="U1236" s="341" t="str">
        <f t="shared" si="1390"/>
        <v/>
      </c>
      <c r="V1236" s="341" t="str">
        <f t="shared" si="1391"/>
        <v/>
      </c>
      <c r="W1236" s="341" t="str">
        <f t="shared" si="1392"/>
        <v/>
      </c>
      <c r="X1236" s="340" t="str">
        <f t="shared" si="1371"/>
        <v/>
      </c>
      <c r="Y1236" s="342" t="str">
        <f t="shared" si="1372"/>
        <v/>
      </c>
      <c r="Z1236" s="343" t="str">
        <f t="shared" si="1373"/>
        <v/>
      </c>
      <c r="AA1236" s="344" t="str">
        <f t="shared" si="1374"/>
        <v/>
      </c>
      <c r="AB1236" s="345" t="str">
        <f t="shared" si="1393"/>
        <v/>
      </c>
      <c r="AC1236" s="346" t="str">
        <f t="shared" si="1394"/>
        <v/>
      </c>
      <c r="AD1236" s="346" t="str">
        <f t="shared" si="1395"/>
        <v/>
      </c>
      <c r="AE1236" s="344" t="str">
        <f t="shared" si="1375"/>
        <v/>
      </c>
      <c r="AF1236" s="346" t="str">
        <f t="shared" si="1396"/>
        <v/>
      </c>
      <c r="AG1236" s="344" t="str">
        <f t="shared" si="1376"/>
        <v/>
      </c>
      <c r="AH1236" s="344" t="str">
        <f t="shared" si="1377"/>
        <v/>
      </c>
      <c r="AI1236" s="344" t="str">
        <f t="shared" si="1378"/>
        <v/>
      </c>
      <c r="AJ1236" s="346" t="str">
        <f t="shared" si="1379"/>
        <v/>
      </c>
      <c r="AK1236" s="346" t="str">
        <f t="shared" si="1380"/>
        <v/>
      </c>
      <c r="AL1236" s="347" t="str">
        <f t="shared" si="1381"/>
        <v/>
      </c>
      <c r="AM1236" s="141"/>
      <c r="AN1236" s="141"/>
      <c r="AO1236" s="142"/>
      <c r="AP1236" s="58">
        <f t="shared" si="1397"/>
        <v>0</v>
      </c>
      <c r="AQ1236" s="318">
        <f>SUM(AP$10:AP1236)</f>
        <v>0</v>
      </c>
      <c r="AR1236" s="143">
        <f t="shared" si="1384"/>
        <v>0.1</v>
      </c>
      <c r="AS1236" s="144" t="str">
        <f t="shared" si="1398"/>
        <v/>
      </c>
      <c r="AT1236" s="144" t="str">
        <f t="shared" si="1425"/>
        <v/>
      </c>
      <c r="AU1236" s="145"/>
      <c r="AV1236" s="58">
        <f t="shared" si="1385"/>
        <v>0</v>
      </c>
      <c r="AW1236" s="318">
        <f>SUM(AV$10:AV1236)</f>
        <v>0</v>
      </c>
      <c r="AX1236" s="319">
        <f t="shared" si="1386"/>
        <v>0.1</v>
      </c>
      <c r="AY1236" s="144" t="str">
        <f t="shared" si="1439"/>
        <v/>
      </c>
      <c r="AZ1236" s="144" t="str">
        <f t="shared" si="1440"/>
        <v/>
      </c>
      <c r="BA1236" s="144"/>
      <c r="BB1236" s="146" t="str">
        <f t="shared" si="1399"/>
        <v/>
      </c>
      <c r="BC1236" s="66" t="str">
        <f t="shared" si="1438"/>
        <v/>
      </c>
      <c r="BD1236" s="195" t="str">
        <f t="shared" si="1400"/>
        <v/>
      </c>
      <c r="BF1236" s="283"/>
      <c r="BG1236" s="286" t="str">
        <f t="shared" si="1401"/>
        <v/>
      </c>
      <c r="BY1236" s="211" t="str">
        <f t="shared" si="1402"/>
        <v/>
      </c>
      <c r="BZ1236" s="150" t="str">
        <f t="shared" si="1403"/>
        <v/>
      </c>
      <c r="CB1236" s="54" t="str">
        <f t="shared" si="1437"/>
        <v/>
      </c>
      <c r="CD1236" s="54" t="str">
        <f t="shared" si="1404"/>
        <v/>
      </c>
      <c r="CF1236" s="54" t="str">
        <f t="shared" si="1405"/>
        <v/>
      </c>
      <c r="CH1236" s="150" t="str">
        <f t="shared" si="1406"/>
        <v/>
      </c>
      <c r="CI1236" s="290"/>
      <c r="CJ1236" s="150" t="str">
        <f t="shared" si="1407"/>
        <v/>
      </c>
      <c r="CK1236" s="290"/>
      <c r="CL1236" s="54" t="str">
        <f t="shared" si="1426"/>
        <v/>
      </c>
      <c r="CM1236" s="290"/>
      <c r="CN1236" s="150" t="str">
        <f t="shared" si="1408"/>
        <v/>
      </c>
      <c r="CO1236" s="290"/>
      <c r="CP1236" s="150" t="str">
        <f t="shared" si="1409"/>
        <v/>
      </c>
      <c r="CQ1236" s="290"/>
      <c r="CR1236" s="150" t="str">
        <f t="shared" si="1410"/>
        <v/>
      </c>
      <c r="CS1236" s="290"/>
      <c r="CT1236" s="150" t="str">
        <f t="shared" si="1411"/>
        <v/>
      </c>
      <c r="CU1236" s="150"/>
      <c r="CV1236" s="150" t="str">
        <f t="shared" si="1412"/>
        <v/>
      </c>
      <c r="CW1236" s="94"/>
      <c r="CX1236" s="151" t="str">
        <f t="shared" si="1382"/>
        <v/>
      </c>
      <c r="CY1236" s="151" t="str">
        <f t="shared" si="1383"/>
        <v/>
      </c>
      <c r="CZ1236" s="152"/>
      <c r="DA1236" s="373" t="str">
        <f t="shared" si="1427"/>
        <v/>
      </c>
      <c r="DC1236" s="153">
        <f t="shared" si="1413"/>
        <v>0</v>
      </c>
      <c r="DD1236" s="153">
        <f t="shared" si="1414"/>
        <v>0</v>
      </c>
      <c r="DE1236" s="153">
        <f t="shared" si="1415"/>
        <v>0</v>
      </c>
      <c r="DF1236" s="158">
        <f t="shared" si="1416"/>
        <v>-4.7000000000000002E-3</v>
      </c>
      <c r="DG1236" s="159">
        <f t="shared" si="1428"/>
        <v>-1.1703000000000001</v>
      </c>
      <c r="DH1236" s="158">
        <f t="shared" si="1417"/>
        <v>3.1999999999999997E-3</v>
      </c>
      <c r="DI1236" s="159">
        <f t="shared" si="1429"/>
        <v>0.79679999999999995</v>
      </c>
      <c r="DJ1236" s="158">
        <f t="shared" si="1418"/>
        <v>-2.7000000000000001E-3</v>
      </c>
      <c r="DK1236" s="159">
        <f t="shared" si="1430"/>
        <v>-0.67230000000000001</v>
      </c>
      <c r="DL1236" s="158">
        <f t="shared" si="1419"/>
        <v>1.1999999999999999E-3</v>
      </c>
      <c r="DM1236" s="159">
        <f t="shared" si="1431"/>
        <v>0.29879999999999995</v>
      </c>
      <c r="DN1236" s="158">
        <f t="shared" si="1420"/>
        <v>1.46E-2</v>
      </c>
      <c r="DO1236" s="159">
        <f t="shared" si="1432"/>
        <v>3.6354000000000002</v>
      </c>
      <c r="DP1236" s="158">
        <f t="shared" si="1421"/>
        <v>-1.2999999999999999E-2</v>
      </c>
      <c r="DQ1236" s="159">
        <f t="shared" si="1433"/>
        <v>-3.2369999999999997</v>
      </c>
      <c r="DR1236" s="158">
        <f t="shared" si="1422"/>
        <v>-6.7000000000000002E-3</v>
      </c>
      <c r="DS1236" s="159">
        <f t="shared" si="1434"/>
        <v>-1.6683000000000001</v>
      </c>
      <c r="DT1236" s="158">
        <f t="shared" si="1423"/>
        <v>-1.2999999999999999E-2</v>
      </c>
      <c r="DU1236" s="159">
        <f t="shared" si="1435"/>
        <v>-3.2369999999999997</v>
      </c>
      <c r="DV1236" s="158">
        <f t="shared" si="1424"/>
        <v>-6.7000000000000002E-3</v>
      </c>
      <c r="DW1236" s="160">
        <f t="shared" si="1436"/>
        <v>-1.6683000000000001</v>
      </c>
    </row>
    <row r="1237" spans="1:127" ht="24.95" customHeight="1" x14ac:dyDescent="0.2">
      <c r="A1237" s="272">
        <v>1228</v>
      </c>
      <c r="B1237" s="336"/>
      <c r="C1237" s="332"/>
      <c r="D1237" s="333"/>
      <c r="E1237" s="334"/>
      <c r="F1237" s="335"/>
      <c r="G1237" s="334"/>
      <c r="H1237" s="371"/>
      <c r="I1237" s="334"/>
      <c r="J1237" s="334"/>
      <c r="K1237" s="334"/>
      <c r="L1237" s="334"/>
      <c r="M1237" s="334"/>
      <c r="N1237" s="334"/>
      <c r="O1237" s="337"/>
      <c r="P1237" s="337"/>
      <c r="Q1237" s="338" t="str">
        <f t="shared" si="1387"/>
        <v xml:space="preserve"> </v>
      </c>
      <c r="R1237" s="339" t="str">
        <f t="shared" si="1388"/>
        <v/>
      </c>
      <c r="S1237" s="340" t="str">
        <f t="shared" ref="S1237:S1300" si="1441">IF(RIGHT(E1237,7)="AVT3000","No",IF(RIGHT(E1237,7)="AVC5000","Yes",""))</f>
        <v/>
      </c>
      <c r="T1237" s="341" t="str">
        <f t="shared" si="1389"/>
        <v/>
      </c>
      <c r="U1237" s="341" t="str">
        <f t="shared" si="1390"/>
        <v/>
      </c>
      <c r="V1237" s="341" t="str">
        <f t="shared" si="1391"/>
        <v/>
      </c>
      <c r="W1237" s="341" t="str">
        <f t="shared" si="1392"/>
        <v/>
      </c>
      <c r="X1237" s="340" t="str">
        <f t="shared" ref="X1237:X1300" si="1442">IF(RIGHT(E1237,7)="AVT3000","No",IF(RIGHT(E1237,7)="AVC5000","Yes",""))</f>
        <v/>
      </c>
      <c r="Y1237" s="342" t="str">
        <f t="shared" ref="Y1237:Y1300" si="1443">IF(LEFT(E1237,1)="H","H-","")</f>
        <v/>
      </c>
      <c r="Z1237" s="343" t="str">
        <f t="shared" ref="Z1237:Z1300" si="1444">IF(RIGHT(E1237,7)="AVT3000","AVT3",IF(RIGHT(E1237,7)="AVC5000","AVC5",""))</f>
        <v/>
      </c>
      <c r="AA1237" s="344" t="str">
        <f t="shared" ref="AA1237:AA1300" si="1445">IF(RIGHT(E1237,6)="AV3000","AV3",IF(RIGHT(E1237,7)="AVC5000","AVC5",""))</f>
        <v/>
      </c>
      <c r="AB1237" s="345" t="str">
        <f t="shared" si="1393"/>
        <v/>
      </c>
      <c r="AC1237" s="346" t="str">
        <f t="shared" si="1394"/>
        <v/>
      </c>
      <c r="AD1237" s="346" t="str">
        <f t="shared" si="1395"/>
        <v/>
      </c>
      <c r="AE1237" s="344" t="str">
        <f t="shared" ref="AE1237:AE1300" si="1446">IF(AF1237="","","-")</f>
        <v/>
      </c>
      <c r="AF1237" s="346" t="str">
        <f t="shared" si="1396"/>
        <v/>
      </c>
      <c r="AG1237" s="344" t="str">
        <f t="shared" ref="AG1237:AG1300" si="1447">IF(G1237="","","-")</f>
        <v/>
      </c>
      <c r="AH1237" s="344" t="str">
        <f t="shared" ref="AH1237:AH1300" si="1448">IF(I1237="AccuNet","A","")</f>
        <v/>
      </c>
      <c r="AI1237" s="344" t="str">
        <f t="shared" ref="AI1237:AI1300" si="1449">IF(J1237="BACnet","B","")</f>
        <v/>
      </c>
      <c r="AJ1237" s="346" t="str">
        <f t="shared" ref="AJ1237:AJ1300" si="1450">IF(K1237="Flanged","F","")</f>
        <v/>
      </c>
      <c r="AK1237" s="346" t="str">
        <f t="shared" ref="AK1237:AK1300" si="1451">IF(L1237="Insulation","I","")</f>
        <v/>
      </c>
      <c r="AL1237" s="347" t="str">
        <f t="shared" ref="AL1237:AL1300" si="1452">IF(M1237="Tight Shutoff","S","")</f>
        <v/>
      </c>
      <c r="AM1237" s="141"/>
      <c r="AN1237" s="141"/>
      <c r="AO1237" s="142"/>
      <c r="AP1237" s="58">
        <f t="shared" si="1397"/>
        <v>0</v>
      </c>
      <c r="AQ1237" s="318">
        <f>SUM(AP$10:AP1237)</f>
        <v>0</v>
      </c>
      <c r="AR1237" s="143">
        <f t="shared" si="1384"/>
        <v>0.1</v>
      </c>
      <c r="AS1237" s="144" t="str">
        <f t="shared" si="1398"/>
        <v/>
      </c>
      <c r="AT1237" s="144" t="str">
        <f t="shared" si="1425"/>
        <v/>
      </c>
      <c r="AU1237" s="145"/>
      <c r="AV1237" s="58">
        <f t="shared" si="1385"/>
        <v>0</v>
      </c>
      <c r="AW1237" s="318">
        <f>SUM(AV$10:AV1237)</f>
        <v>0</v>
      </c>
      <c r="AX1237" s="319">
        <f t="shared" si="1386"/>
        <v>0.1</v>
      </c>
      <c r="AY1237" s="144" t="str">
        <f t="shared" si="1439"/>
        <v/>
      </c>
      <c r="AZ1237" s="144" t="str">
        <f t="shared" si="1440"/>
        <v/>
      </c>
      <c r="BA1237" s="144"/>
      <c r="BB1237" s="146" t="str">
        <f t="shared" si="1399"/>
        <v/>
      </c>
      <c r="BC1237" s="66" t="str">
        <f t="shared" si="1438"/>
        <v/>
      </c>
      <c r="BD1237" s="195" t="str">
        <f t="shared" si="1400"/>
        <v/>
      </c>
      <c r="BF1237" s="283"/>
      <c r="BG1237" s="286" t="str">
        <f t="shared" si="1401"/>
        <v/>
      </c>
      <c r="BY1237" s="211" t="str">
        <f t="shared" si="1402"/>
        <v/>
      </c>
      <c r="BZ1237" s="150" t="str">
        <f t="shared" si="1403"/>
        <v/>
      </c>
      <c r="CB1237" s="54" t="str">
        <f t="shared" si="1437"/>
        <v/>
      </c>
      <c r="CD1237" s="54" t="str">
        <f t="shared" si="1404"/>
        <v/>
      </c>
      <c r="CF1237" s="54" t="str">
        <f t="shared" si="1405"/>
        <v/>
      </c>
      <c r="CH1237" s="150" t="str">
        <f t="shared" si="1406"/>
        <v/>
      </c>
      <c r="CI1237" s="290"/>
      <c r="CJ1237" s="150" t="str">
        <f t="shared" si="1407"/>
        <v/>
      </c>
      <c r="CK1237" s="290"/>
      <c r="CL1237" s="54" t="str">
        <f t="shared" si="1426"/>
        <v/>
      </c>
      <c r="CM1237" s="290"/>
      <c r="CN1237" s="150" t="str">
        <f t="shared" si="1408"/>
        <v/>
      </c>
      <c r="CO1237" s="290"/>
      <c r="CP1237" s="150" t="str">
        <f t="shared" si="1409"/>
        <v/>
      </c>
      <c r="CQ1237" s="290"/>
      <c r="CR1237" s="150" t="str">
        <f t="shared" si="1410"/>
        <v/>
      </c>
      <c r="CS1237" s="290"/>
      <c r="CT1237" s="150" t="str">
        <f t="shared" si="1411"/>
        <v/>
      </c>
      <c r="CU1237" s="150"/>
      <c r="CV1237" s="150" t="str">
        <f t="shared" si="1412"/>
        <v/>
      </c>
      <c r="CW1237" s="94"/>
      <c r="CX1237" s="151" t="str">
        <f t="shared" si="1382"/>
        <v/>
      </c>
      <c r="CY1237" s="151" t="str">
        <f t="shared" si="1383"/>
        <v/>
      </c>
      <c r="CZ1237" s="152"/>
      <c r="DA1237" s="373" t="str">
        <f t="shared" si="1427"/>
        <v/>
      </c>
      <c r="DC1237" s="153">
        <f t="shared" si="1413"/>
        <v>0</v>
      </c>
      <c r="DD1237" s="153">
        <f t="shared" si="1414"/>
        <v>0</v>
      </c>
      <c r="DE1237" s="153">
        <f t="shared" si="1415"/>
        <v>0</v>
      </c>
      <c r="DF1237" s="158">
        <f t="shared" si="1416"/>
        <v>-4.7000000000000002E-3</v>
      </c>
      <c r="DG1237" s="159">
        <f t="shared" si="1428"/>
        <v>-1.1703000000000001</v>
      </c>
      <c r="DH1237" s="158">
        <f t="shared" si="1417"/>
        <v>3.1999999999999997E-3</v>
      </c>
      <c r="DI1237" s="159">
        <f t="shared" si="1429"/>
        <v>0.79679999999999995</v>
      </c>
      <c r="DJ1237" s="158">
        <f t="shared" si="1418"/>
        <v>-2.7000000000000001E-3</v>
      </c>
      <c r="DK1237" s="159">
        <f t="shared" si="1430"/>
        <v>-0.67230000000000001</v>
      </c>
      <c r="DL1237" s="158">
        <f t="shared" si="1419"/>
        <v>1.1999999999999999E-3</v>
      </c>
      <c r="DM1237" s="159">
        <f t="shared" si="1431"/>
        <v>0.29879999999999995</v>
      </c>
      <c r="DN1237" s="158">
        <f t="shared" si="1420"/>
        <v>1.46E-2</v>
      </c>
      <c r="DO1237" s="159">
        <f t="shared" si="1432"/>
        <v>3.6354000000000002</v>
      </c>
      <c r="DP1237" s="158">
        <f t="shared" si="1421"/>
        <v>-1.2999999999999999E-2</v>
      </c>
      <c r="DQ1237" s="159">
        <f t="shared" si="1433"/>
        <v>-3.2369999999999997</v>
      </c>
      <c r="DR1237" s="158">
        <f t="shared" si="1422"/>
        <v>-6.7000000000000002E-3</v>
      </c>
      <c r="DS1237" s="159">
        <f t="shared" si="1434"/>
        <v>-1.6683000000000001</v>
      </c>
      <c r="DT1237" s="158">
        <f t="shared" si="1423"/>
        <v>-1.2999999999999999E-2</v>
      </c>
      <c r="DU1237" s="159">
        <f t="shared" si="1435"/>
        <v>-3.2369999999999997</v>
      </c>
      <c r="DV1237" s="158">
        <f t="shared" si="1424"/>
        <v>-6.7000000000000002E-3</v>
      </c>
      <c r="DW1237" s="160">
        <f t="shared" si="1436"/>
        <v>-1.6683000000000001</v>
      </c>
    </row>
    <row r="1238" spans="1:127" ht="24.95" customHeight="1" x14ac:dyDescent="0.2">
      <c r="A1238" s="272">
        <v>1229</v>
      </c>
      <c r="B1238" s="336"/>
      <c r="C1238" s="332"/>
      <c r="D1238" s="333"/>
      <c r="E1238" s="334"/>
      <c r="F1238" s="335"/>
      <c r="G1238" s="334"/>
      <c r="H1238" s="371"/>
      <c r="I1238" s="334"/>
      <c r="J1238" s="334"/>
      <c r="K1238" s="334"/>
      <c r="L1238" s="334"/>
      <c r="M1238" s="334"/>
      <c r="N1238" s="334"/>
      <c r="O1238" s="337"/>
      <c r="P1238" s="337"/>
      <c r="Q1238" s="338" t="str">
        <f t="shared" si="1387"/>
        <v xml:space="preserve"> </v>
      </c>
      <c r="R1238" s="339" t="str">
        <f t="shared" si="1388"/>
        <v/>
      </c>
      <c r="S1238" s="340" t="str">
        <f t="shared" si="1441"/>
        <v/>
      </c>
      <c r="T1238" s="341" t="str">
        <f t="shared" si="1389"/>
        <v/>
      </c>
      <c r="U1238" s="341" t="str">
        <f t="shared" si="1390"/>
        <v/>
      </c>
      <c r="V1238" s="341" t="str">
        <f t="shared" si="1391"/>
        <v/>
      </c>
      <c r="W1238" s="341" t="str">
        <f t="shared" si="1392"/>
        <v/>
      </c>
      <c r="X1238" s="340" t="str">
        <f t="shared" si="1442"/>
        <v/>
      </c>
      <c r="Y1238" s="342" t="str">
        <f t="shared" si="1443"/>
        <v/>
      </c>
      <c r="Z1238" s="343" t="str">
        <f t="shared" si="1444"/>
        <v/>
      </c>
      <c r="AA1238" s="344" t="str">
        <f t="shared" si="1445"/>
        <v/>
      </c>
      <c r="AB1238" s="345" t="str">
        <f t="shared" si="1393"/>
        <v/>
      </c>
      <c r="AC1238" s="346" t="str">
        <f t="shared" si="1394"/>
        <v/>
      </c>
      <c r="AD1238" s="346" t="str">
        <f t="shared" si="1395"/>
        <v/>
      </c>
      <c r="AE1238" s="344" t="str">
        <f t="shared" si="1446"/>
        <v/>
      </c>
      <c r="AF1238" s="346" t="str">
        <f t="shared" si="1396"/>
        <v/>
      </c>
      <c r="AG1238" s="344" t="str">
        <f t="shared" si="1447"/>
        <v/>
      </c>
      <c r="AH1238" s="344" t="str">
        <f t="shared" si="1448"/>
        <v/>
      </c>
      <c r="AI1238" s="344" t="str">
        <f t="shared" si="1449"/>
        <v/>
      </c>
      <c r="AJ1238" s="346" t="str">
        <f t="shared" si="1450"/>
        <v/>
      </c>
      <c r="AK1238" s="346" t="str">
        <f t="shared" si="1451"/>
        <v/>
      </c>
      <c r="AL1238" s="347" t="str">
        <f t="shared" si="1452"/>
        <v/>
      </c>
      <c r="AM1238" s="141"/>
      <c r="AN1238" s="141"/>
      <c r="AO1238" s="142"/>
      <c r="AP1238" s="58">
        <f t="shared" si="1397"/>
        <v>0</v>
      </c>
      <c r="AQ1238" s="318">
        <f>SUM(AP$10:AP1238)</f>
        <v>0</v>
      </c>
      <c r="AR1238" s="143">
        <f t="shared" si="1384"/>
        <v>0.1</v>
      </c>
      <c r="AS1238" s="144" t="str">
        <f t="shared" si="1398"/>
        <v/>
      </c>
      <c r="AT1238" s="144" t="str">
        <f t="shared" si="1425"/>
        <v/>
      </c>
      <c r="AU1238" s="145"/>
      <c r="AV1238" s="58">
        <f t="shared" si="1385"/>
        <v>0</v>
      </c>
      <c r="AW1238" s="318">
        <f>SUM(AV$10:AV1238)</f>
        <v>0</v>
      </c>
      <c r="AX1238" s="319">
        <f t="shared" si="1386"/>
        <v>0.1</v>
      </c>
      <c r="AY1238" s="144" t="str">
        <f t="shared" si="1439"/>
        <v/>
      </c>
      <c r="AZ1238" s="144" t="str">
        <f t="shared" si="1440"/>
        <v/>
      </c>
      <c r="BA1238" s="144"/>
      <c r="BB1238" s="146" t="str">
        <f t="shared" si="1399"/>
        <v/>
      </c>
      <c r="BC1238" s="66" t="str">
        <f t="shared" si="1438"/>
        <v/>
      </c>
      <c r="BD1238" s="195" t="str">
        <f t="shared" si="1400"/>
        <v/>
      </c>
      <c r="BF1238" s="283"/>
      <c r="BG1238" s="286" t="str">
        <f t="shared" si="1401"/>
        <v/>
      </c>
      <c r="BY1238" s="211" t="str">
        <f t="shared" si="1402"/>
        <v/>
      </c>
      <c r="BZ1238" s="150" t="str">
        <f t="shared" si="1403"/>
        <v/>
      </c>
      <c r="CB1238" s="54" t="str">
        <f t="shared" si="1437"/>
        <v/>
      </c>
      <c r="CD1238" s="54" t="str">
        <f t="shared" si="1404"/>
        <v/>
      </c>
      <c r="CF1238" s="54" t="str">
        <f t="shared" si="1405"/>
        <v/>
      </c>
      <c r="CH1238" s="150" t="str">
        <f t="shared" si="1406"/>
        <v/>
      </c>
      <c r="CI1238" s="290"/>
      <c r="CJ1238" s="150" t="str">
        <f t="shared" si="1407"/>
        <v/>
      </c>
      <c r="CK1238" s="290"/>
      <c r="CL1238" s="54" t="str">
        <f t="shared" si="1426"/>
        <v/>
      </c>
      <c r="CM1238" s="290"/>
      <c r="CN1238" s="150" t="str">
        <f t="shared" si="1408"/>
        <v/>
      </c>
      <c r="CO1238" s="290"/>
      <c r="CP1238" s="150" t="str">
        <f t="shared" si="1409"/>
        <v/>
      </c>
      <c r="CQ1238" s="290"/>
      <c r="CR1238" s="150" t="str">
        <f t="shared" si="1410"/>
        <v/>
      </c>
      <c r="CS1238" s="290"/>
      <c r="CT1238" s="150" t="str">
        <f t="shared" si="1411"/>
        <v/>
      </c>
      <c r="CU1238" s="150"/>
      <c r="CV1238" s="150" t="str">
        <f t="shared" si="1412"/>
        <v/>
      </c>
      <c r="CW1238" s="94"/>
      <c r="CX1238" s="151" t="str">
        <f t="shared" si="1382"/>
        <v/>
      </c>
      <c r="CY1238" s="151" t="str">
        <f t="shared" si="1383"/>
        <v/>
      </c>
      <c r="CZ1238" s="152"/>
      <c r="DA1238" s="373" t="str">
        <f t="shared" si="1427"/>
        <v/>
      </c>
      <c r="DC1238" s="153">
        <f t="shared" si="1413"/>
        <v>0</v>
      </c>
      <c r="DD1238" s="153">
        <f t="shared" si="1414"/>
        <v>0</v>
      </c>
      <c r="DE1238" s="153">
        <f t="shared" si="1415"/>
        <v>0</v>
      </c>
      <c r="DF1238" s="158">
        <f t="shared" si="1416"/>
        <v>-4.7000000000000002E-3</v>
      </c>
      <c r="DG1238" s="159">
        <f t="shared" si="1428"/>
        <v>-1.1703000000000001</v>
      </c>
      <c r="DH1238" s="158">
        <f t="shared" si="1417"/>
        <v>3.1999999999999997E-3</v>
      </c>
      <c r="DI1238" s="159">
        <f t="shared" si="1429"/>
        <v>0.79679999999999995</v>
      </c>
      <c r="DJ1238" s="158">
        <f t="shared" si="1418"/>
        <v>-2.7000000000000001E-3</v>
      </c>
      <c r="DK1238" s="159">
        <f t="shared" si="1430"/>
        <v>-0.67230000000000001</v>
      </c>
      <c r="DL1238" s="158">
        <f t="shared" si="1419"/>
        <v>1.1999999999999999E-3</v>
      </c>
      <c r="DM1238" s="159">
        <f t="shared" si="1431"/>
        <v>0.29879999999999995</v>
      </c>
      <c r="DN1238" s="158">
        <f t="shared" si="1420"/>
        <v>1.46E-2</v>
      </c>
      <c r="DO1238" s="159">
        <f t="shared" si="1432"/>
        <v>3.6354000000000002</v>
      </c>
      <c r="DP1238" s="158">
        <f t="shared" si="1421"/>
        <v>-1.2999999999999999E-2</v>
      </c>
      <c r="DQ1238" s="159">
        <f t="shared" si="1433"/>
        <v>-3.2369999999999997</v>
      </c>
      <c r="DR1238" s="158">
        <f t="shared" si="1422"/>
        <v>-6.7000000000000002E-3</v>
      </c>
      <c r="DS1238" s="159">
        <f t="shared" si="1434"/>
        <v>-1.6683000000000001</v>
      </c>
      <c r="DT1238" s="158">
        <f t="shared" si="1423"/>
        <v>-1.2999999999999999E-2</v>
      </c>
      <c r="DU1238" s="159">
        <f t="shared" si="1435"/>
        <v>-3.2369999999999997</v>
      </c>
      <c r="DV1238" s="158">
        <f t="shared" si="1424"/>
        <v>-6.7000000000000002E-3</v>
      </c>
      <c r="DW1238" s="160">
        <f t="shared" si="1436"/>
        <v>-1.6683000000000001</v>
      </c>
    </row>
    <row r="1239" spans="1:127" ht="24.95" customHeight="1" x14ac:dyDescent="0.2">
      <c r="A1239" s="272">
        <v>1230</v>
      </c>
      <c r="B1239" s="336"/>
      <c r="C1239" s="332"/>
      <c r="D1239" s="333"/>
      <c r="E1239" s="334"/>
      <c r="F1239" s="335"/>
      <c r="G1239" s="334"/>
      <c r="H1239" s="371"/>
      <c r="I1239" s="334"/>
      <c r="J1239" s="334"/>
      <c r="K1239" s="334"/>
      <c r="L1239" s="334"/>
      <c r="M1239" s="334"/>
      <c r="N1239" s="334"/>
      <c r="O1239" s="337"/>
      <c r="P1239" s="337"/>
      <c r="Q1239" s="338" t="str">
        <f t="shared" si="1387"/>
        <v xml:space="preserve"> </v>
      </c>
      <c r="R1239" s="339" t="str">
        <f t="shared" si="1388"/>
        <v/>
      </c>
      <c r="S1239" s="340" t="str">
        <f t="shared" si="1441"/>
        <v/>
      </c>
      <c r="T1239" s="341" t="str">
        <f t="shared" si="1389"/>
        <v/>
      </c>
      <c r="U1239" s="341" t="str">
        <f t="shared" si="1390"/>
        <v/>
      </c>
      <c r="V1239" s="341" t="str">
        <f t="shared" si="1391"/>
        <v/>
      </c>
      <c r="W1239" s="341" t="str">
        <f t="shared" si="1392"/>
        <v/>
      </c>
      <c r="X1239" s="340" t="str">
        <f t="shared" si="1442"/>
        <v/>
      </c>
      <c r="Y1239" s="342" t="str">
        <f t="shared" si="1443"/>
        <v/>
      </c>
      <c r="Z1239" s="343" t="str">
        <f t="shared" si="1444"/>
        <v/>
      </c>
      <c r="AA1239" s="344" t="str">
        <f t="shared" si="1445"/>
        <v/>
      </c>
      <c r="AB1239" s="345" t="str">
        <f t="shared" si="1393"/>
        <v/>
      </c>
      <c r="AC1239" s="346" t="str">
        <f t="shared" si="1394"/>
        <v/>
      </c>
      <c r="AD1239" s="346" t="str">
        <f t="shared" si="1395"/>
        <v/>
      </c>
      <c r="AE1239" s="344" t="str">
        <f t="shared" si="1446"/>
        <v/>
      </c>
      <c r="AF1239" s="346" t="str">
        <f t="shared" si="1396"/>
        <v/>
      </c>
      <c r="AG1239" s="344" t="str">
        <f t="shared" si="1447"/>
        <v/>
      </c>
      <c r="AH1239" s="344" t="str">
        <f t="shared" si="1448"/>
        <v/>
      </c>
      <c r="AI1239" s="344" t="str">
        <f t="shared" si="1449"/>
        <v/>
      </c>
      <c r="AJ1239" s="346" t="str">
        <f t="shared" si="1450"/>
        <v/>
      </c>
      <c r="AK1239" s="346" t="str">
        <f t="shared" si="1451"/>
        <v/>
      </c>
      <c r="AL1239" s="347" t="str">
        <f t="shared" si="1452"/>
        <v/>
      </c>
      <c r="AM1239" s="141"/>
      <c r="AN1239" s="141"/>
      <c r="AO1239" s="142"/>
      <c r="AP1239" s="58">
        <f t="shared" si="1397"/>
        <v>0</v>
      </c>
      <c r="AQ1239" s="318">
        <f>SUM(AP$10:AP1239)</f>
        <v>0</v>
      </c>
      <c r="AR1239" s="143">
        <f t="shared" si="1384"/>
        <v>0.1</v>
      </c>
      <c r="AS1239" s="144" t="str">
        <f t="shared" si="1398"/>
        <v/>
      </c>
      <c r="AT1239" s="144" t="str">
        <f t="shared" si="1425"/>
        <v/>
      </c>
      <c r="AU1239" s="145"/>
      <c r="AV1239" s="58">
        <f t="shared" si="1385"/>
        <v>0</v>
      </c>
      <c r="AW1239" s="318">
        <f>SUM(AV$10:AV1239)</f>
        <v>0</v>
      </c>
      <c r="AX1239" s="319">
        <f t="shared" si="1386"/>
        <v>0.1</v>
      </c>
      <c r="AY1239" s="144" t="str">
        <f t="shared" si="1439"/>
        <v/>
      </c>
      <c r="AZ1239" s="144" t="str">
        <f t="shared" si="1440"/>
        <v/>
      </c>
      <c r="BA1239" s="144"/>
      <c r="BB1239" s="146" t="str">
        <f t="shared" si="1399"/>
        <v/>
      </c>
      <c r="BC1239" s="66" t="str">
        <f t="shared" si="1438"/>
        <v/>
      </c>
      <c r="BD1239" s="195" t="str">
        <f t="shared" si="1400"/>
        <v/>
      </c>
      <c r="BF1239" s="283"/>
      <c r="BG1239" s="286" t="str">
        <f t="shared" si="1401"/>
        <v/>
      </c>
      <c r="BY1239" s="211" t="str">
        <f t="shared" si="1402"/>
        <v/>
      </c>
      <c r="BZ1239" s="150" t="str">
        <f t="shared" si="1403"/>
        <v/>
      </c>
      <c r="CB1239" s="54" t="str">
        <f t="shared" si="1437"/>
        <v/>
      </c>
      <c r="CD1239" s="54" t="str">
        <f t="shared" si="1404"/>
        <v/>
      </c>
      <c r="CF1239" s="54" t="str">
        <f t="shared" si="1405"/>
        <v/>
      </c>
      <c r="CH1239" s="150" t="str">
        <f t="shared" si="1406"/>
        <v/>
      </c>
      <c r="CI1239" s="290"/>
      <c r="CJ1239" s="150" t="str">
        <f t="shared" si="1407"/>
        <v/>
      </c>
      <c r="CK1239" s="290"/>
      <c r="CL1239" s="54" t="str">
        <f t="shared" si="1426"/>
        <v/>
      </c>
      <c r="CM1239" s="290"/>
      <c r="CN1239" s="150" t="str">
        <f t="shared" si="1408"/>
        <v/>
      </c>
      <c r="CO1239" s="290"/>
      <c r="CP1239" s="150" t="str">
        <f t="shared" si="1409"/>
        <v/>
      </c>
      <c r="CQ1239" s="290"/>
      <c r="CR1239" s="150" t="str">
        <f t="shared" si="1410"/>
        <v/>
      </c>
      <c r="CS1239" s="290"/>
      <c r="CT1239" s="150" t="str">
        <f t="shared" si="1411"/>
        <v/>
      </c>
      <c r="CU1239" s="150"/>
      <c r="CV1239" s="150" t="str">
        <f t="shared" si="1412"/>
        <v/>
      </c>
      <c r="CW1239" s="94"/>
      <c r="CX1239" s="151" t="str">
        <f t="shared" ref="CX1239:CX1302" si="1453">IF(S1239="YES",0,IF(S1239="NO",1,""))</f>
        <v/>
      </c>
      <c r="CY1239" s="151" t="str">
        <f t="shared" ref="CY1239:CY1302" si="1454">IF(S1239="YES",1,IF(S1239="NO",0,""))</f>
        <v/>
      </c>
      <c r="CZ1239" s="152"/>
      <c r="DA1239" s="373" t="str">
        <f t="shared" si="1427"/>
        <v/>
      </c>
      <c r="DC1239" s="153">
        <f t="shared" si="1413"/>
        <v>0</v>
      </c>
      <c r="DD1239" s="153">
        <f t="shared" si="1414"/>
        <v>0</v>
      </c>
      <c r="DE1239" s="153">
        <f t="shared" si="1415"/>
        <v>0</v>
      </c>
      <c r="DF1239" s="158">
        <f t="shared" si="1416"/>
        <v>-4.7000000000000002E-3</v>
      </c>
      <c r="DG1239" s="159">
        <f t="shared" si="1428"/>
        <v>-1.1703000000000001</v>
      </c>
      <c r="DH1239" s="158">
        <f t="shared" si="1417"/>
        <v>3.1999999999999997E-3</v>
      </c>
      <c r="DI1239" s="159">
        <f t="shared" si="1429"/>
        <v>0.79679999999999995</v>
      </c>
      <c r="DJ1239" s="158">
        <f t="shared" si="1418"/>
        <v>-2.7000000000000001E-3</v>
      </c>
      <c r="DK1239" s="159">
        <f t="shared" si="1430"/>
        <v>-0.67230000000000001</v>
      </c>
      <c r="DL1239" s="158">
        <f t="shared" si="1419"/>
        <v>1.1999999999999999E-3</v>
      </c>
      <c r="DM1239" s="159">
        <f t="shared" si="1431"/>
        <v>0.29879999999999995</v>
      </c>
      <c r="DN1239" s="158">
        <f t="shared" si="1420"/>
        <v>1.46E-2</v>
      </c>
      <c r="DO1239" s="159">
        <f t="shared" si="1432"/>
        <v>3.6354000000000002</v>
      </c>
      <c r="DP1239" s="158">
        <f t="shared" si="1421"/>
        <v>-1.2999999999999999E-2</v>
      </c>
      <c r="DQ1239" s="159">
        <f t="shared" si="1433"/>
        <v>-3.2369999999999997</v>
      </c>
      <c r="DR1239" s="158">
        <f t="shared" si="1422"/>
        <v>-6.7000000000000002E-3</v>
      </c>
      <c r="DS1239" s="159">
        <f t="shared" si="1434"/>
        <v>-1.6683000000000001</v>
      </c>
      <c r="DT1239" s="158">
        <f t="shared" si="1423"/>
        <v>-1.2999999999999999E-2</v>
      </c>
      <c r="DU1239" s="159">
        <f t="shared" si="1435"/>
        <v>-3.2369999999999997</v>
      </c>
      <c r="DV1239" s="158">
        <f t="shared" si="1424"/>
        <v>-6.7000000000000002E-3</v>
      </c>
      <c r="DW1239" s="160">
        <f t="shared" si="1436"/>
        <v>-1.6683000000000001</v>
      </c>
    </row>
    <row r="1240" spans="1:127" ht="24.95" customHeight="1" x14ac:dyDescent="0.2">
      <c r="A1240" s="272">
        <v>1231</v>
      </c>
      <c r="B1240" s="336"/>
      <c r="C1240" s="332"/>
      <c r="D1240" s="333"/>
      <c r="E1240" s="334"/>
      <c r="F1240" s="335"/>
      <c r="G1240" s="334"/>
      <c r="H1240" s="371"/>
      <c r="I1240" s="334"/>
      <c r="J1240" s="334"/>
      <c r="K1240" s="334"/>
      <c r="L1240" s="334"/>
      <c r="M1240" s="334"/>
      <c r="N1240" s="334"/>
      <c r="O1240" s="337"/>
      <c r="P1240" s="337"/>
      <c r="Q1240" s="338" t="str">
        <f t="shared" si="1387"/>
        <v xml:space="preserve"> </v>
      </c>
      <c r="R1240" s="339" t="str">
        <f t="shared" si="1388"/>
        <v/>
      </c>
      <c r="S1240" s="340" t="str">
        <f t="shared" si="1441"/>
        <v/>
      </c>
      <c r="T1240" s="341" t="str">
        <f t="shared" si="1389"/>
        <v/>
      </c>
      <c r="U1240" s="341" t="str">
        <f t="shared" si="1390"/>
        <v/>
      </c>
      <c r="V1240" s="341" t="str">
        <f t="shared" si="1391"/>
        <v/>
      </c>
      <c r="W1240" s="341" t="str">
        <f t="shared" si="1392"/>
        <v/>
      </c>
      <c r="X1240" s="340" t="str">
        <f t="shared" si="1442"/>
        <v/>
      </c>
      <c r="Y1240" s="342" t="str">
        <f t="shared" si="1443"/>
        <v/>
      </c>
      <c r="Z1240" s="343" t="str">
        <f t="shared" si="1444"/>
        <v/>
      </c>
      <c r="AA1240" s="344" t="str">
        <f t="shared" si="1445"/>
        <v/>
      </c>
      <c r="AB1240" s="345" t="str">
        <f t="shared" si="1393"/>
        <v/>
      </c>
      <c r="AC1240" s="346" t="str">
        <f t="shared" si="1394"/>
        <v/>
      </c>
      <c r="AD1240" s="346" t="str">
        <f t="shared" si="1395"/>
        <v/>
      </c>
      <c r="AE1240" s="344" t="str">
        <f t="shared" si="1446"/>
        <v/>
      </c>
      <c r="AF1240" s="346" t="str">
        <f t="shared" si="1396"/>
        <v/>
      </c>
      <c r="AG1240" s="344" t="str">
        <f t="shared" si="1447"/>
        <v/>
      </c>
      <c r="AH1240" s="344" t="str">
        <f t="shared" si="1448"/>
        <v/>
      </c>
      <c r="AI1240" s="344" t="str">
        <f t="shared" si="1449"/>
        <v/>
      </c>
      <c r="AJ1240" s="346" t="str">
        <f t="shared" si="1450"/>
        <v/>
      </c>
      <c r="AK1240" s="346" t="str">
        <f t="shared" si="1451"/>
        <v/>
      </c>
      <c r="AL1240" s="347" t="str">
        <f t="shared" si="1452"/>
        <v/>
      </c>
      <c r="AM1240" s="141"/>
      <c r="AN1240" s="141"/>
      <c r="AO1240" s="142"/>
      <c r="AP1240" s="58">
        <f t="shared" si="1397"/>
        <v>0</v>
      </c>
      <c r="AQ1240" s="318">
        <f>SUM(AP$10:AP1240)</f>
        <v>0</v>
      </c>
      <c r="AR1240" s="143">
        <f t="shared" si="1384"/>
        <v>0.1</v>
      </c>
      <c r="AS1240" s="144" t="str">
        <f t="shared" si="1398"/>
        <v/>
      </c>
      <c r="AT1240" s="144" t="str">
        <f t="shared" si="1425"/>
        <v/>
      </c>
      <c r="AU1240" s="145"/>
      <c r="AV1240" s="58">
        <f t="shared" si="1385"/>
        <v>0</v>
      </c>
      <c r="AW1240" s="318">
        <f>SUM(AV$10:AV1240)</f>
        <v>0</v>
      </c>
      <c r="AX1240" s="319">
        <f t="shared" si="1386"/>
        <v>0.1</v>
      </c>
      <c r="AY1240" s="144" t="str">
        <f t="shared" si="1439"/>
        <v/>
      </c>
      <c r="AZ1240" s="144" t="str">
        <f t="shared" si="1440"/>
        <v/>
      </c>
      <c r="BA1240" s="144"/>
      <c r="BB1240" s="146" t="str">
        <f t="shared" si="1399"/>
        <v/>
      </c>
      <c r="BC1240" s="66" t="str">
        <f t="shared" si="1438"/>
        <v/>
      </c>
      <c r="BD1240" s="195" t="str">
        <f t="shared" si="1400"/>
        <v/>
      </c>
      <c r="BF1240" s="283"/>
      <c r="BG1240" s="286" t="str">
        <f t="shared" si="1401"/>
        <v/>
      </c>
      <c r="BY1240" s="211" t="str">
        <f t="shared" si="1402"/>
        <v/>
      </c>
      <c r="BZ1240" s="150" t="str">
        <f t="shared" si="1403"/>
        <v/>
      </c>
      <c r="CB1240" s="54" t="str">
        <f t="shared" si="1437"/>
        <v/>
      </c>
      <c r="CD1240" s="54" t="str">
        <f t="shared" si="1404"/>
        <v/>
      </c>
      <c r="CF1240" s="54" t="str">
        <f t="shared" si="1405"/>
        <v/>
      </c>
      <c r="CH1240" s="150" t="str">
        <f t="shared" si="1406"/>
        <v/>
      </c>
      <c r="CI1240" s="290"/>
      <c r="CJ1240" s="150" t="str">
        <f t="shared" si="1407"/>
        <v/>
      </c>
      <c r="CK1240" s="290"/>
      <c r="CL1240" s="54" t="str">
        <f t="shared" si="1426"/>
        <v/>
      </c>
      <c r="CM1240" s="290"/>
      <c r="CN1240" s="150" t="str">
        <f t="shared" si="1408"/>
        <v/>
      </c>
      <c r="CO1240" s="290"/>
      <c r="CP1240" s="150" t="str">
        <f t="shared" si="1409"/>
        <v/>
      </c>
      <c r="CQ1240" s="290"/>
      <c r="CR1240" s="150" t="str">
        <f t="shared" si="1410"/>
        <v/>
      </c>
      <c r="CS1240" s="290"/>
      <c r="CT1240" s="150" t="str">
        <f t="shared" si="1411"/>
        <v/>
      </c>
      <c r="CU1240" s="150"/>
      <c r="CV1240" s="150" t="str">
        <f t="shared" si="1412"/>
        <v/>
      </c>
      <c r="CW1240" s="94"/>
      <c r="CX1240" s="151" t="str">
        <f t="shared" si="1453"/>
        <v/>
      </c>
      <c r="CY1240" s="151" t="str">
        <f t="shared" si="1454"/>
        <v/>
      </c>
      <c r="CZ1240" s="152"/>
      <c r="DA1240" s="373" t="str">
        <f t="shared" si="1427"/>
        <v/>
      </c>
      <c r="DC1240" s="153">
        <f t="shared" si="1413"/>
        <v>0</v>
      </c>
      <c r="DD1240" s="153">
        <f t="shared" si="1414"/>
        <v>0</v>
      </c>
      <c r="DE1240" s="153">
        <f t="shared" si="1415"/>
        <v>0</v>
      </c>
      <c r="DF1240" s="158">
        <f t="shared" si="1416"/>
        <v>-4.7000000000000002E-3</v>
      </c>
      <c r="DG1240" s="159">
        <f t="shared" si="1428"/>
        <v>-1.1703000000000001</v>
      </c>
      <c r="DH1240" s="158">
        <f t="shared" si="1417"/>
        <v>3.1999999999999997E-3</v>
      </c>
      <c r="DI1240" s="159">
        <f t="shared" si="1429"/>
        <v>0.79679999999999995</v>
      </c>
      <c r="DJ1240" s="158">
        <f t="shared" si="1418"/>
        <v>-2.7000000000000001E-3</v>
      </c>
      <c r="DK1240" s="159">
        <f t="shared" si="1430"/>
        <v>-0.67230000000000001</v>
      </c>
      <c r="DL1240" s="158">
        <f t="shared" si="1419"/>
        <v>1.1999999999999999E-3</v>
      </c>
      <c r="DM1240" s="159">
        <f t="shared" si="1431"/>
        <v>0.29879999999999995</v>
      </c>
      <c r="DN1240" s="158">
        <f t="shared" si="1420"/>
        <v>1.46E-2</v>
      </c>
      <c r="DO1240" s="159">
        <f t="shared" si="1432"/>
        <v>3.6354000000000002</v>
      </c>
      <c r="DP1240" s="158">
        <f t="shared" si="1421"/>
        <v>-1.2999999999999999E-2</v>
      </c>
      <c r="DQ1240" s="159">
        <f t="shared" si="1433"/>
        <v>-3.2369999999999997</v>
      </c>
      <c r="DR1240" s="158">
        <f t="shared" si="1422"/>
        <v>-6.7000000000000002E-3</v>
      </c>
      <c r="DS1240" s="159">
        <f t="shared" si="1434"/>
        <v>-1.6683000000000001</v>
      </c>
      <c r="DT1240" s="158">
        <f t="shared" si="1423"/>
        <v>-1.2999999999999999E-2</v>
      </c>
      <c r="DU1240" s="159">
        <f t="shared" si="1435"/>
        <v>-3.2369999999999997</v>
      </c>
      <c r="DV1240" s="158">
        <f t="shared" si="1424"/>
        <v>-6.7000000000000002E-3</v>
      </c>
      <c r="DW1240" s="160">
        <f t="shared" si="1436"/>
        <v>-1.6683000000000001</v>
      </c>
    </row>
    <row r="1241" spans="1:127" ht="24.95" customHeight="1" x14ac:dyDescent="0.2">
      <c r="A1241" s="272">
        <v>1232</v>
      </c>
      <c r="B1241" s="336"/>
      <c r="C1241" s="332"/>
      <c r="D1241" s="333"/>
      <c r="E1241" s="334"/>
      <c r="F1241" s="335"/>
      <c r="G1241" s="334"/>
      <c r="H1241" s="371"/>
      <c r="I1241" s="334"/>
      <c r="J1241" s="334"/>
      <c r="K1241" s="334"/>
      <c r="L1241" s="334"/>
      <c r="M1241" s="334"/>
      <c r="N1241" s="334"/>
      <c r="O1241" s="337"/>
      <c r="P1241" s="337"/>
      <c r="Q1241" s="338" t="str">
        <f t="shared" si="1387"/>
        <v xml:space="preserve"> </v>
      </c>
      <c r="R1241" s="339" t="str">
        <f t="shared" si="1388"/>
        <v/>
      </c>
      <c r="S1241" s="340" t="str">
        <f t="shared" si="1441"/>
        <v/>
      </c>
      <c r="T1241" s="341" t="str">
        <f t="shared" si="1389"/>
        <v/>
      </c>
      <c r="U1241" s="341" t="str">
        <f t="shared" si="1390"/>
        <v/>
      </c>
      <c r="V1241" s="341" t="str">
        <f t="shared" si="1391"/>
        <v/>
      </c>
      <c r="W1241" s="341" t="str">
        <f t="shared" si="1392"/>
        <v/>
      </c>
      <c r="X1241" s="340" t="str">
        <f t="shared" si="1442"/>
        <v/>
      </c>
      <c r="Y1241" s="342" t="str">
        <f t="shared" si="1443"/>
        <v/>
      </c>
      <c r="Z1241" s="343" t="str">
        <f t="shared" si="1444"/>
        <v/>
      </c>
      <c r="AA1241" s="344" t="str">
        <f t="shared" si="1445"/>
        <v/>
      </c>
      <c r="AB1241" s="345" t="str">
        <f t="shared" si="1393"/>
        <v/>
      </c>
      <c r="AC1241" s="346" t="str">
        <f t="shared" si="1394"/>
        <v/>
      </c>
      <c r="AD1241" s="346" t="str">
        <f t="shared" si="1395"/>
        <v/>
      </c>
      <c r="AE1241" s="344" t="str">
        <f t="shared" si="1446"/>
        <v/>
      </c>
      <c r="AF1241" s="346" t="str">
        <f t="shared" si="1396"/>
        <v/>
      </c>
      <c r="AG1241" s="344" t="str">
        <f t="shared" si="1447"/>
        <v/>
      </c>
      <c r="AH1241" s="344" t="str">
        <f t="shared" si="1448"/>
        <v/>
      </c>
      <c r="AI1241" s="344" t="str">
        <f t="shared" si="1449"/>
        <v/>
      </c>
      <c r="AJ1241" s="346" t="str">
        <f t="shared" si="1450"/>
        <v/>
      </c>
      <c r="AK1241" s="346" t="str">
        <f t="shared" si="1451"/>
        <v/>
      </c>
      <c r="AL1241" s="347" t="str">
        <f t="shared" si="1452"/>
        <v/>
      </c>
      <c r="AM1241" s="141"/>
      <c r="AN1241" s="141"/>
      <c r="AO1241" s="142"/>
      <c r="AP1241" s="58">
        <f t="shared" si="1397"/>
        <v>0</v>
      </c>
      <c r="AQ1241" s="318">
        <f>SUM(AP$10:AP1241)</f>
        <v>0</v>
      </c>
      <c r="AR1241" s="143">
        <f t="shared" si="1384"/>
        <v>0.1</v>
      </c>
      <c r="AS1241" s="144" t="str">
        <f t="shared" si="1398"/>
        <v/>
      </c>
      <c r="AT1241" s="144" t="str">
        <f t="shared" si="1425"/>
        <v/>
      </c>
      <c r="AU1241" s="145"/>
      <c r="AV1241" s="58">
        <f t="shared" si="1385"/>
        <v>0</v>
      </c>
      <c r="AW1241" s="318">
        <f>SUM(AV$10:AV1241)</f>
        <v>0</v>
      </c>
      <c r="AX1241" s="319">
        <f t="shared" si="1386"/>
        <v>0.1</v>
      </c>
      <c r="AY1241" s="144" t="str">
        <f t="shared" si="1439"/>
        <v/>
      </c>
      <c r="AZ1241" s="144" t="str">
        <f t="shared" si="1440"/>
        <v/>
      </c>
      <c r="BA1241" s="144"/>
      <c r="BB1241" s="146" t="str">
        <f t="shared" si="1399"/>
        <v/>
      </c>
      <c r="BC1241" s="66" t="str">
        <f t="shared" si="1438"/>
        <v/>
      </c>
      <c r="BD1241" s="195" t="str">
        <f t="shared" si="1400"/>
        <v/>
      </c>
      <c r="BF1241" s="283"/>
      <c r="BG1241" s="286" t="str">
        <f t="shared" si="1401"/>
        <v/>
      </c>
      <c r="BY1241" s="211" t="str">
        <f t="shared" si="1402"/>
        <v/>
      </c>
      <c r="BZ1241" s="150" t="str">
        <f t="shared" si="1403"/>
        <v/>
      </c>
      <c r="CB1241" s="54" t="str">
        <f t="shared" si="1437"/>
        <v/>
      </c>
      <c r="CD1241" s="54" t="str">
        <f t="shared" si="1404"/>
        <v/>
      </c>
      <c r="CF1241" s="54" t="str">
        <f t="shared" si="1405"/>
        <v/>
      </c>
      <c r="CH1241" s="150" t="str">
        <f t="shared" si="1406"/>
        <v/>
      </c>
      <c r="CI1241" s="290"/>
      <c r="CJ1241" s="150" t="str">
        <f t="shared" si="1407"/>
        <v/>
      </c>
      <c r="CK1241" s="290"/>
      <c r="CL1241" s="54" t="str">
        <f t="shared" si="1426"/>
        <v/>
      </c>
      <c r="CM1241" s="290"/>
      <c r="CN1241" s="150" t="str">
        <f t="shared" si="1408"/>
        <v/>
      </c>
      <c r="CO1241" s="290"/>
      <c r="CP1241" s="150" t="str">
        <f t="shared" si="1409"/>
        <v/>
      </c>
      <c r="CQ1241" s="290"/>
      <c r="CR1241" s="150" t="str">
        <f t="shared" si="1410"/>
        <v/>
      </c>
      <c r="CS1241" s="290"/>
      <c r="CT1241" s="150" t="str">
        <f t="shared" si="1411"/>
        <v/>
      </c>
      <c r="CU1241" s="150"/>
      <c r="CV1241" s="150" t="str">
        <f t="shared" si="1412"/>
        <v/>
      </c>
      <c r="CW1241" s="94"/>
      <c r="CX1241" s="151" t="str">
        <f t="shared" si="1453"/>
        <v/>
      </c>
      <c r="CY1241" s="151" t="str">
        <f t="shared" si="1454"/>
        <v/>
      </c>
      <c r="CZ1241" s="152"/>
      <c r="DA1241" s="373" t="str">
        <f t="shared" si="1427"/>
        <v/>
      </c>
      <c r="DC1241" s="153">
        <f t="shared" si="1413"/>
        <v>0</v>
      </c>
      <c r="DD1241" s="153">
        <f t="shared" si="1414"/>
        <v>0</v>
      </c>
      <c r="DE1241" s="153">
        <f t="shared" si="1415"/>
        <v>0</v>
      </c>
      <c r="DF1241" s="158">
        <f t="shared" si="1416"/>
        <v>-4.7000000000000002E-3</v>
      </c>
      <c r="DG1241" s="159">
        <f t="shared" si="1428"/>
        <v>-1.1703000000000001</v>
      </c>
      <c r="DH1241" s="158">
        <f t="shared" si="1417"/>
        <v>3.1999999999999997E-3</v>
      </c>
      <c r="DI1241" s="159">
        <f t="shared" si="1429"/>
        <v>0.79679999999999995</v>
      </c>
      <c r="DJ1241" s="158">
        <f t="shared" si="1418"/>
        <v>-2.7000000000000001E-3</v>
      </c>
      <c r="DK1241" s="159">
        <f t="shared" si="1430"/>
        <v>-0.67230000000000001</v>
      </c>
      <c r="DL1241" s="158">
        <f t="shared" si="1419"/>
        <v>1.1999999999999999E-3</v>
      </c>
      <c r="DM1241" s="159">
        <f t="shared" si="1431"/>
        <v>0.29879999999999995</v>
      </c>
      <c r="DN1241" s="158">
        <f t="shared" si="1420"/>
        <v>1.46E-2</v>
      </c>
      <c r="DO1241" s="159">
        <f t="shared" si="1432"/>
        <v>3.6354000000000002</v>
      </c>
      <c r="DP1241" s="158">
        <f t="shared" si="1421"/>
        <v>-1.2999999999999999E-2</v>
      </c>
      <c r="DQ1241" s="159">
        <f t="shared" si="1433"/>
        <v>-3.2369999999999997</v>
      </c>
      <c r="DR1241" s="158">
        <f t="shared" si="1422"/>
        <v>-6.7000000000000002E-3</v>
      </c>
      <c r="DS1241" s="159">
        <f t="shared" si="1434"/>
        <v>-1.6683000000000001</v>
      </c>
      <c r="DT1241" s="158">
        <f t="shared" si="1423"/>
        <v>-1.2999999999999999E-2</v>
      </c>
      <c r="DU1241" s="159">
        <f t="shared" si="1435"/>
        <v>-3.2369999999999997</v>
      </c>
      <c r="DV1241" s="158">
        <f t="shared" si="1424"/>
        <v>-6.7000000000000002E-3</v>
      </c>
      <c r="DW1241" s="160">
        <f t="shared" si="1436"/>
        <v>-1.6683000000000001</v>
      </c>
    </row>
    <row r="1242" spans="1:127" ht="24.95" customHeight="1" x14ac:dyDescent="0.2">
      <c r="A1242" s="272">
        <v>1233</v>
      </c>
      <c r="B1242" s="336"/>
      <c r="C1242" s="332"/>
      <c r="D1242" s="333"/>
      <c r="E1242" s="334"/>
      <c r="F1242" s="335"/>
      <c r="G1242" s="334"/>
      <c r="H1242" s="371"/>
      <c r="I1242" s="334"/>
      <c r="J1242" s="334"/>
      <c r="K1242" s="334"/>
      <c r="L1242" s="334"/>
      <c r="M1242" s="334"/>
      <c r="N1242" s="334"/>
      <c r="O1242" s="337"/>
      <c r="P1242" s="337"/>
      <c r="Q1242" s="338" t="str">
        <f t="shared" si="1387"/>
        <v xml:space="preserve"> </v>
      </c>
      <c r="R1242" s="339" t="str">
        <f t="shared" si="1388"/>
        <v/>
      </c>
      <c r="S1242" s="340" t="str">
        <f t="shared" si="1441"/>
        <v/>
      </c>
      <c r="T1242" s="341" t="str">
        <f t="shared" si="1389"/>
        <v/>
      </c>
      <c r="U1242" s="341" t="str">
        <f t="shared" si="1390"/>
        <v/>
      </c>
      <c r="V1242" s="341" t="str">
        <f t="shared" si="1391"/>
        <v/>
      </c>
      <c r="W1242" s="341" t="str">
        <f t="shared" si="1392"/>
        <v/>
      </c>
      <c r="X1242" s="340" t="str">
        <f t="shared" si="1442"/>
        <v/>
      </c>
      <c r="Y1242" s="342" t="str">
        <f t="shared" si="1443"/>
        <v/>
      </c>
      <c r="Z1242" s="343" t="str">
        <f t="shared" si="1444"/>
        <v/>
      </c>
      <c r="AA1242" s="344" t="str">
        <f t="shared" si="1445"/>
        <v/>
      </c>
      <c r="AB1242" s="345" t="str">
        <f t="shared" si="1393"/>
        <v/>
      </c>
      <c r="AC1242" s="346" t="str">
        <f t="shared" si="1394"/>
        <v/>
      </c>
      <c r="AD1242" s="346" t="str">
        <f t="shared" si="1395"/>
        <v/>
      </c>
      <c r="AE1242" s="344" t="str">
        <f t="shared" si="1446"/>
        <v/>
      </c>
      <c r="AF1242" s="346" t="str">
        <f t="shared" si="1396"/>
        <v/>
      </c>
      <c r="AG1242" s="344" t="str">
        <f t="shared" si="1447"/>
        <v/>
      </c>
      <c r="AH1242" s="344" t="str">
        <f t="shared" si="1448"/>
        <v/>
      </c>
      <c r="AI1242" s="344" t="str">
        <f t="shared" si="1449"/>
        <v/>
      </c>
      <c r="AJ1242" s="346" t="str">
        <f t="shared" si="1450"/>
        <v/>
      </c>
      <c r="AK1242" s="346" t="str">
        <f t="shared" si="1451"/>
        <v/>
      </c>
      <c r="AL1242" s="347" t="str">
        <f t="shared" si="1452"/>
        <v/>
      </c>
      <c r="AM1242" s="141"/>
      <c r="AN1242" s="141"/>
      <c r="AO1242" s="142"/>
      <c r="AP1242" s="58">
        <f t="shared" si="1397"/>
        <v>0</v>
      </c>
      <c r="AQ1242" s="318">
        <f>SUM(AP$10:AP1242)</f>
        <v>0</v>
      </c>
      <c r="AR1242" s="143">
        <f t="shared" si="1384"/>
        <v>0.1</v>
      </c>
      <c r="AS1242" s="144" t="str">
        <f t="shared" si="1398"/>
        <v/>
      </c>
      <c r="AT1242" s="144" t="str">
        <f t="shared" si="1425"/>
        <v/>
      </c>
      <c r="AU1242" s="145"/>
      <c r="AV1242" s="58">
        <f t="shared" si="1385"/>
        <v>0</v>
      </c>
      <c r="AW1242" s="318">
        <f>SUM(AV$10:AV1242)</f>
        <v>0</v>
      </c>
      <c r="AX1242" s="319">
        <f t="shared" si="1386"/>
        <v>0.1</v>
      </c>
      <c r="AY1242" s="144" t="str">
        <f t="shared" si="1439"/>
        <v/>
      </c>
      <c r="AZ1242" s="144" t="str">
        <f t="shared" si="1440"/>
        <v/>
      </c>
      <c r="BA1242" s="144"/>
      <c r="BB1242" s="146" t="str">
        <f t="shared" si="1399"/>
        <v/>
      </c>
      <c r="BC1242" s="66" t="str">
        <f t="shared" si="1438"/>
        <v/>
      </c>
      <c r="BD1242" s="195" t="str">
        <f t="shared" si="1400"/>
        <v/>
      </c>
      <c r="BF1242" s="283"/>
      <c r="BG1242" s="286" t="str">
        <f t="shared" si="1401"/>
        <v/>
      </c>
      <c r="BY1242" s="211" t="str">
        <f t="shared" si="1402"/>
        <v/>
      </c>
      <c r="BZ1242" s="150" t="str">
        <f t="shared" si="1403"/>
        <v/>
      </c>
      <c r="CB1242" s="54" t="str">
        <f t="shared" si="1437"/>
        <v/>
      </c>
      <c r="CD1242" s="54" t="str">
        <f t="shared" si="1404"/>
        <v/>
      </c>
      <c r="CF1242" s="54" t="str">
        <f t="shared" si="1405"/>
        <v/>
      </c>
      <c r="CH1242" s="150" t="str">
        <f t="shared" si="1406"/>
        <v/>
      </c>
      <c r="CI1242" s="290"/>
      <c r="CJ1242" s="150" t="str">
        <f t="shared" si="1407"/>
        <v/>
      </c>
      <c r="CK1242" s="290"/>
      <c r="CL1242" s="54" t="str">
        <f t="shared" si="1426"/>
        <v/>
      </c>
      <c r="CM1242" s="290"/>
      <c r="CN1242" s="150" t="str">
        <f t="shared" si="1408"/>
        <v/>
      </c>
      <c r="CO1242" s="290"/>
      <c r="CP1242" s="150" t="str">
        <f t="shared" si="1409"/>
        <v/>
      </c>
      <c r="CQ1242" s="290"/>
      <c r="CR1242" s="150" t="str">
        <f t="shared" si="1410"/>
        <v/>
      </c>
      <c r="CS1242" s="290"/>
      <c r="CT1242" s="150" t="str">
        <f t="shared" si="1411"/>
        <v/>
      </c>
      <c r="CU1242" s="150"/>
      <c r="CV1242" s="150" t="str">
        <f t="shared" si="1412"/>
        <v/>
      </c>
      <c r="CW1242" s="94"/>
      <c r="CX1242" s="151" t="str">
        <f t="shared" si="1453"/>
        <v/>
      </c>
      <c r="CY1242" s="151" t="str">
        <f t="shared" si="1454"/>
        <v/>
      </c>
      <c r="CZ1242" s="152"/>
      <c r="DA1242" s="373" t="str">
        <f t="shared" si="1427"/>
        <v/>
      </c>
      <c r="DC1242" s="153">
        <f t="shared" si="1413"/>
        <v>0</v>
      </c>
      <c r="DD1242" s="153">
        <f t="shared" si="1414"/>
        <v>0</v>
      </c>
      <c r="DE1242" s="153">
        <f t="shared" si="1415"/>
        <v>0</v>
      </c>
      <c r="DF1242" s="158">
        <f t="shared" si="1416"/>
        <v>-4.7000000000000002E-3</v>
      </c>
      <c r="DG1242" s="159">
        <f t="shared" si="1428"/>
        <v>-1.1703000000000001</v>
      </c>
      <c r="DH1242" s="158">
        <f t="shared" si="1417"/>
        <v>3.1999999999999997E-3</v>
      </c>
      <c r="DI1242" s="159">
        <f t="shared" si="1429"/>
        <v>0.79679999999999995</v>
      </c>
      <c r="DJ1242" s="158">
        <f t="shared" si="1418"/>
        <v>-2.7000000000000001E-3</v>
      </c>
      <c r="DK1242" s="159">
        <f t="shared" si="1430"/>
        <v>-0.67230000000000001</v>
      </c>
      <c r="DL1242" s="158">
        <f t="shared" si="1419"/>
        <v>1.1999999999999999E-3</v>
      </c>
      <c r="DM1242" s="159">
        <f t="shared" si="1431"/>
        <v>0.29879999999999995</v>
      </c>
      <c r="DN1242" s="158">
        <f t="shared" si="1420"/>
        <v>1.46E-2</v>
      </c>
      <c r="DO1242" s="159">
        <f t="shared" si="1432"/>
        <v>3.6354000000000002</v>
      </c>
      <c r="DP1242" s="158">
        <f t="shared" si="1421"/>
        <v>-1.2999999999999999E-2</v>
      </c>
      <c r="DQ1242" s="159">
        <f t="shared" si="1433"/>
        <v>-3.2369999999999997</v>
      </c>
      <c r="DR1242" s="158">
        <f t="shared" si="1422"/>
        <v>-6.7000000000000002E-3</v>
      </c>
      <c r="DS1242" s="159">
        <f t="shared" si="1434"/>
        <v>-1.6683000000000001</v>
      </c>
      <c r="DT1242" s="158">
        <f t="shared" si="1423"/>
        <v>-1.2999999999999999E-2</v>
      </c>
      <c r="DU1242" s="159">
        <f t="shared" si="1435"/>
        <v>-3.2369999999999997</v>
      </c>
      <c r="DV1242" s="158">
        <f t="shared" si="1424"/>
        <v>-6.7000000000000002E-3</v>
      </c>
      <c r="DW1242" s="160">
        <f t="shared" si="1436"/>
        <v>-1.6683000000000001</v>
      </c>
    </row>
    <row r="1243" spans="1:127" ht="24.95" customHeight="1" x14ac:dyDescent="0.2">
      <c r="A1243" s="272">
        <v>1234</v>
      </c>
      <c r="B1243" s="336"/>
      <c r="C1243" s="332"/>
      <c r="D1243" s="333"/>
      <c r="E1243" s="334"/>
      <c r="F1243" s="335"/>
      <c r="G1243" s="334"/>
      <c r="H1243" s="371"/>
      <c r="I1243" s="334"/>
      <c r="J1243" s="334"/>
      <c r="K1243" s="334"/>
      <c r="L1243" s="334"/>
      <c r="M1243" s="334"/>
      <c r="N1243" s="334"/>
      <c r="O1243" s="337"/>
      <c r="P1243" s="337"/>
      <c r="Q1243" s="338" t="str">
        <f t="shared" si="1387"/>
        <v xml:space="preserve"> </v>
      </c>
      <c r="R1243" s="339" t="str">
        <f t="shared" si="1388"/>
        <v/>
      </c>
      <c r="S1243" s="340" t="str">
        <f t="shared" si="1441"/>
        <v/>
      </c>
      <c r="T1243" s="341" t="str">
        <f t="shared" si="1389"/>
        <v/>
      </c>
      <c r="U1243" s="341" t="str">
        <f t="shared" si="1390"/>
        <v/>
      </c>
      <c r="V1243" s="341" t="str">
        <f t="shared" si="1391"/>
        <v/>
      </c>
      <c r="W1243" s="341" t="str">
        <f t="shared" si="1392"/>
        <v/>
      </c>
      <c r="X1243" s="340" t="str">
        <f t="shared" si="1442"/>
        <v/>
      </c>
      <c r="Y1243" s="342" t="str">
        <f t="shared" si="1443"/>
        <v/>
      </c>
      <c r="Z1243" s="343" t="str">
        <f t="shared" si="1444"/>
        <v/>
      </c>
      <c r="AA1243" s="344" t="str">
        <f t="shared" si="1445"/>
        <v/>
      </c>
      <c r="AB1243" s="345" t="str">
        <f t="shared" si="1393"/>
        <v/>
      </c>
      <c r="AC1243" s="346" t="str">
        <f t="shared" si="1394"/>
        <v/>
      </c>
      <c r="AD1243" s="346" t="str">
        <f t="shared" si="1395"/>
        <v/>
      </c>
      <c r="AE1243" s="344" t="str">
        <f t="shared" si="1446"/>
        <v/>
      </c>
      <c r="AF1243" s="346" t="str">
        <f t="shared" si="1396"/>
        <v/>
      </c>
      <c r="AG1243" s="344" t="str">
        <f t="shared" si="1447"/>
        <v/>
      </c>
      <c r="AH1243" s="344" t="str">
        <f t="shared" si="1448"/>
        <v/>
      </c>
      <c r="AI1243" s="344" t="str">
        <f t="shared" si="1449"/>
        <v/>
      </c>
      <c r="AJ1243" s="346" t="str">
        <f t="shared" si="1450"/>
        <v/>
      </c>
      <c r="AK1243" s="346" t="str">
        <f t="shared" si="1451"/>
        <v/>
      </c>
      <c r="AL1243" s="347" t="str">
        <f t="shared" si="1452"/>
        <v/>
      </c>
      <c r="AM1243" s="141"/>
      <c r="AN1243" s="141"/>
      <c r="AO1243" s="142"/>
      <c r="AP1243" s="58">
        <f t="shared" si="1397"/>
        <v>0</v>
      </c>
      <c r="AQ1243" s="318">
        <f>SUM(AP$10:AP1243)</f>
        <v>0</v>
      </c>
      <c r="AR1243" s="143">
        <f t="shared" si="1384"/>
        <v>0.1</v>
      </c>
      <c r="AS1243" s="144" t="str">
        <f t="shared" si="1398"/>
        <v/>
      </c>
      <c r="AT1243" s="144" t="str">
        <f t="shared" si="1425"/>
        <v/>
      </c>
      <c r="AU1243" s="145"/>
      <c r="AV1243" s="58">
        <f t="shared" si="1385"/>
        <v>0</v>
      </c>
      <c r="AW1243" s="318">
        <f>SUM(AV$10:AV1243)</f>
        <v>0</v>
      </c>
      <c r="AX1243" s="319">
        <f t="shared" si="1386"/>
        <v>0.1</v>
      </c>
      <c r="AY1243" s="144" t="str">
        <f t="shared" si="1439"/>
        <v/>
      </c>
      <c r="AZ1243" s="144" t="str">
        <f t="shared" si="1440"/>
        <v/>
      </c>
      <c r="BA1243" s="144"/>
      <c r="BB1243" s="146" t="str">
        <f t="shared" si="1399"/>
        <v/>
      </c>
      <c r="BC1243" s="66" t="str">
        <f t="shared" si="1438"/>
        <v/>
      </c>
      <c r="BD1243" s="195" t="str">
        <f t="shared" si="1400"/>
        <v/>
      </c>
      <c r="BF1243" s="283"/>
      <c r="BG1243" s="286" t="str">
        <f t="shared" si="1401"/>
        <v/>
      </c>
      <c r="BY1243" s="211" t="str">
        <f t="shared" si="1402"/>
        <v/>
      </c>
      <c r="BZ1243" s="150" t="str">
        <f t="shared" si="1403"/>
        <v/>
      </c>
      <c r="CB1243" s="54" t="str">
        <f t="shared" si="1437"/>
        <v/>
      </c>
      <c r="CD1243" s="54" t="str">
        <f t="shared" si="1404"/>
        <v/>
      </c>
      <c r="CF1243" s="54" t="str">
        <f t="shared" si="1405"/>
        <v/>
      </c>
      <c r="CH1243" s="150" t="str">
        <f t="shared" si="1406"/>
        <v/>
      </c>
      <c r="CI1243" s="290"/>
      <c r="CJ1243" s="150" t="str">
        <f t="shared" si="1407"/>
        <v/>
      </c>
      <c r="CK1243" s="290"/>
      <c r="CL1243" s="54" t="str">
        <f t="shared" si="1426"/>
        <v/>
      </c>
      <c r="CM1243" s="290"/>
      <c r="CN1243" s="150" t="str">
        <f t="shared" si="1408"/>
        <v/>
      </c>
      <c r="CO1243" s="290"/>
      <c r="CP1243" s="150" t="str">
        <f t="shared" si="1409"/>
        <v/>
      </c>
      <c r="CQ1243" s="290"/>
      <c r="CR1243" s="150" t="str">
        <f t="shared" si="1410"/>
        <v/>
      </c>
      <c r="CS1243" s="290"/>
      <c r="CT1243" s="150" t="str">
        <f t="shared" si="1411"/>
        <v/>
      </c>
      <c r="CU1243" s="150"/>
      <c r="CV1243" s="150" t="str">
        <f t="shared" si="1412"/>
        <v/>
      </c>
      <c r="CW1243" s="94"/>
      <c r="CX1243" s="151" t="str">
        <f t="shared" si="1453"/>
        <v/>
      </c>
      <c r="CY1243" s="151" t="str">
        <f t="shared" si="1454"/>
        <v/>
      </c>
      <c r="CZ1243" s="152"/>
      <c r="DA1243" s="373" t="str">
        <f t="shared" si="1427"/>
        <v/>
      </c>
      <c r="DC1243" s="153">
        <f t="shared" si="1413"/>
        <v>0</v>
      </c>
      <c r="DD1243" s="153">
        <f t="shared" si="1414"/>
        <v>0</v>
      </c>
      <c r="DE1243" s="153">
        <f t="shared" si="1415"/>
        <v>0</v>
      </c>
      <c r="DF1243" s="158">
        <f t="shared" si="1416"/>
        <v>-4.7000000000000002E-3</v>
      </c>
      <c r="DG1243" s="159">
        <f t="shared" si="1428"/>
        <v>-1.1703000000000001</v>
      </c>
      <c r="DH1243" s="158">
        <f t="shared" si="1417"/>
        <v>3.1999999999999997E-3</v>
      </c>
      <c r="DI1243" s="159">
        <f t="shared" si="1429"/>
        <v>0.79679999999999995</v>
      </c>
      <c r="DJ1243" s="158">
        <f t="shared" si="1418"/>
        <v>-2.7000000000000001E-3</v>
      </c>
      <c r="DK1243" s="159">
        <f t="shared" si="1430"/>
        <v>-0.67230000000000001</v>
      </c>
      <c r="DL1243" s="158">
        <f t="shared" si="1419"/>
        <v>1.1999999999999999E-3</v>
      </c>
      <c r="DM1243" s="159">
        <f t="shared" si="1431"/>
        <v>0.29879999999999995</v>
      </c>
      <c r="DN1243" s="158">
        <f t="shared" si="1420"/>
        <v>1.46E-2</v>
      </c>
      <c r="DO1243" s="159">
        <f t="shared" si="1432"/>
        <v>3.6354000000000002</v>
      </c>
      <c r="DP1243" s="158">
        <f t="shared" si="1421"/>
        <v>-1.2999999999999999E-2</v>
      </c>
      <c r="DQ1243" s="159">
        <f t="shared" si="1433"/>
        <v>-3.2369999999999997</v>
      </c>
      <c r="DR1243" s="158">
        <f t="shared" si="1422"/>
        <v>-6.7000000000000002E-3</v>
      </c>
      <c r="DS1243" s="159">
        <f t="shared" si="1434"/>
        <v>-1.6683000000000001</v>
      </c>
      <c r="DT1243" s="158">
        <f t="shared" si="1423"/>
        <v>-1.2999999999999999E-2</v>
      </c>
      <c r="DU1243" s="159">
        <f t="shared" si="1435"/>
        <v>-3.2369999999999997</v>
      </c>
      <c r="DV1243" s="158">
        <f t="shared" si="1424"/>
        <v>-6.7000000000000002E-3</v>
      </c>
      <c r="DW1243" s="160">
        <f t="shared" si="1436"/>
        <v>-1.6683000000000001</v>
      </c>
    </row>
    <row r="1244" spans="1:127" ht="24.95" customHeight="1" x14ac:dyDescent="0.2">
      <c r="A1244" s="272">
        <v>1235</v>
      </c>
      <c r="B1244" s="336"/>
      <c r="C1244" s="332"/>
      <c r="D1244" s="333"/>
      <c r="E1244" s="334"/>
      <c r="F1244" s="335"/>
      <c r="G1244" s="334"/>
      <c r="H1244" s="371"/>
      <c r="I1244" s="334"/>
      <c r="J1244" s="334"/>
      <c r="K1244" s="334"/>
      <c r="L1244" s="334"/>
      <c r="M1244" s="334"/>
      <c r="N1244" s="334"/>
      <c r="O1244" s="337"/>
      <c r="P1244" s="337"/>
      <c r="Q1244" s="338" t="str">
        <f t="shared" si="1387"/>
        <v xml:space="preserve"> </v>
      </c>
      <c r="R1244" s="339" t="str">
        <f t="shared" si="1388"/>
        <v/>
      </c>
      <c r="S1244" s="340" t="str">
        <f t="shared" si="1441"/>
        <v/>
      </c>
      <c r="T1244" s="341" t="str">
        <f t="shared" si="1389"/>
        <v/>
      </c>
      <c r="U1244" s="341" t="str">
        <f t="shared" si="1390"/>
        <v/>
      </c>
      <c r="V1244" s="341" t="str">
        <f t="shared" si="1391"/>
        <v/>
      </c>
      <c r="W1244" s="341" t="str">
        <f t="shared" si="1392"/>
        <v/>
      </c>
      <c r="X1244" s="340" t="str">
        <f t="shared" si="1442"/>
        <v/>
      </c>
      <c r="Y1244" s="342" t="str">
        <f t="shared" si="1443"/>
        <v/>
      </c>
      <c r="Z1244" s="343" t="str">
        <f t="shared" si="1444"/>
        <v/>
      </c>
      <c r="AA1244" s="344" t="str">
        <f t="shared" si="1445"/>
        <v/>
      </c>
      <c r="AB1244" s="345" t="str">
        <f t="shared" si="1393"/>
        <v/>
      </c>
      <c r="AC1244" s="346" t="str">
        <f t="shared" si="1394"/>
        <v/>
      </c>
      <c r="AD1244" s="346" t="str">
        <f t="shared" si="1395"/>
        <v/>
      </c>
      <c r="AE1244" s="344" t="str">
        <f t="shared" si="1446"/>
        <v/>
      </c>
      <c r="AF1244" s="346" t="str">
        <f t="shared" si="1396"/>
        <v/>
      </c>
      <c r="AG1244" s="344" t="str">
        <f t="shared" si="1447"/>
        <v/>
      </c>
      <c r="AH1244" s="344" t="str">
        <f t="shared" si="1448"/>
        <v/>
      </c>
      <c r="AI1244" s="344" t="str">
        <f t="shared" si="1449"/>
        <v/>
      </c>
      <c r="AJ1244" s="346" t="str">
        <f t="shared" si="1450"/>
        <v/>
      </c>
      <c r="AK1244" s="346" t="str">
        <f t="shared" si="1451"/>
        <v/>
      </c>
      <c r="AL1244" s="347" t="str">
        <f t="shared" si="1452"/>
        <v/>
      </c>
      <c r="AM1244" s="141"/>
      <c r="AN1244" s="141"/>
      <c r="AO1244" s="142"/>
      <c r="AP1244" s="58">
        <f t="shared" si="1397"/>
        <v>0</v>
      </c>
      <c r="AQ1244" s="318">
        <f>SUM(AP$10:AP1244)</f>
        <v>0</v>
      </c>
      <c r="AR1244" s="143">
        <f t="shared" si="1384"/>
        <v>0.1</v>
      </c>
      <c r="AS1244" s="144" t="str">
        <f t="shared" si="1398"/>
        <v/>
      </c>
      <c r="AT1244" s="144" t="str">
        <f t="shared" si="1425"/>
        <v/>
      </c>
      <c r="AU1244" s="145"/>
      <c r="AV1244" s="58">
        <f t="shared" si="1385"/>
        <v>0</v>
      </c>
      <c r="AW1244" s="318">
        <f>SUM(AV$10:AV1244)</f>
        <v>0</v>
      </c>
      <c r="AX1244" s="319">
        <f t="shared" si="1386"/>
        <v>0.1</v>
      </c>
      <c r="AY1244" s="144" t="str">
        <f t="shared" si="1439"/>
        <v/>
      </c>
      <c r="AZ1244" s="144" t="str">
        <f t="shared" si="1440"/>
        <v/>
      </c>
      <c r="BA1244" s="144"/>
      <c r="BB1244" s="146" t="str">
        <f t="shared" si="1399"/>
        <v/>
      </c>
      <c r="BC1244" s="66" t="str">
        <f t="shared" si="1438"/>
        <v/>
      </c>
      <c r="BD1244" s="195" t="str">
        <f t="shared" si="1400"/>
        <v/>
      </c>
      <c r="BF1244" s="283"/>
      <c r="BG1244" s="286" t="str">
        <f t="shared" si="1401"/>
        <v/>
      </c>
      <c r="BY1244" s="211" t="str">
        <f t="shared" si="1402"/>
        <v/>
      </c>
      <c r="BZ1244" s="150" t="str">
        <f t="shared" si="1403"/>
        <v/>
      </c>
      <c r="CB1244" s="54" t="str">
        <f t="shared" si="1437"/>
        <v/>
      </c>
      <c r="CD1244" s="54" t="str">
        <f t="shared" si="1404"/>
        <v/>
      </c>
      <c r="CF1244" s="54" t="str">
        <f t="shared" si="1405"/>
        <v/>
      </c>
      <c r="CH1244" s="150" t="str">
        <f t="shared" si="1406"/>
        <v/>
      </c>
      <c r="CI1244" s="290"/>
      <c r="CJ1244" s="150" t="str">
        <f t="shared" si="1407"/>
        <v/>
      </c>
      <c r="CK1244" s="290"/>
      <c r="CL1244" s="54" t="str">
        <f t="shared" si="1426"/>
        <v/>
      </c>
      <c r="CM1244" s="290"/>
      <c r="CN1244" s="150" t="str">
        <f t="shared" si="1408"/>
        <v/>
      </c>
      <c r="CO1244" s="290"/>
      <c r="CP1244" s="150" t="str">
        <f t="shared" si="1409"/>
        <v/>
      </c>
      <c r="CQ1244" s="290"/>
      <c r="CR1244" s="150" t="str">
        <f t="shared" si="1410"/>
        <v/>
      </c>
      <c r="CS1244" s="290"/>
      <c r="CT1244" s="150" t="str">
        <f t="shared" si="1411"/>
        <v/>
      </c>
      <c r="CU1244" s="150"/>
      <c r="CV1244" s="150" t="str">
        <f t="shared" si="1412"/>
        <v/>
      </c>
      <c r="CW1244" s="94"/>
      <c r="CX1244" s="151" t="str">
        <f t="shared" si="1453"/>
        <v/>
      </c>
      <c r="CY1244" s="151" t="str">
        <f t="shared" si="1454"/>
        <v/>
      </c>
      <c r="CZ1244" s="152"/>
      <c r="DA1244" s="373" t="str">
        <f t="shared" si="1427"/>
        <v/>
      </c>
      <c r="DC1244" s="153">
        <f t="shared" si="1413"/>
        <v>0</v>
      </c>
      <c r="DD1244" s="153">
        <f t="shared" si="1414"/>
        <v>0</v>
      </c>
      <c r="DE1244" s="153">
        <f t="shared" si="1415"/>
        <v>0</v>
      </c>
      <c r="DF1244" s="158">
        <f t="shared" si="1416"/>
        <v>-4.7000000000000002E-3</v>
      </c>
      <c r="DG1244" s="159">
        <f t="shared" si="1428"/>
        <v>-1.1703000000000001</v>
      </c>
      <c r="DH1244" s="158">
        <f t="shared" si="1417"/>
        <v>3.1999999999999997E-3</v>
      </c>
      <c r="DI1244" s="159">
        <f t="shared" si="1429"/>
        <v>0.79679999999999995</v>
      </c>
      <c r="DJ1244" s="158">
        <f t="shared" si="1418"/>
        <v>-2.7000000000000001E-3</v>
      </c>
      <c r="DK1244" s="159">
        <f t="shared" si="1430"/>
        <v>-0.67230000000000001</v>
      </c>
      <c r="DL1244" s="158">
        <f t="shared" si="1419"/>
        <v>1.1999999999999999E-3</v>
      </c>
      <c r="DM1244" s="159">
        <f t="shared" si="1431"/>
        <v>0.29879999999999995</v>
      </c>
      <c r="DN1244" s="158">
        <f t="shared" si="1420"/>
        <v>1.46E-2</v>
      </c>
      <c r="DO1244" s="159">
        <f t="shared" si="1432"/>
        <v>3.6354000000000002</v>
      </c>
      <c r="DP1244" s="158">
        <f t="shared" si="1421"/>
        <v>-1.2999999999999999E-2</v>
      </c>
      <c r="DQ1244" s="159">
        <f t="shared" si="1433"/>
        <v>-3.2369999999999997</v>
      </c>
      <c r="DR1244" s="158">
        <f t="shared" si="1422"/>
        <v>-6.7000000000000002E-3</v>
      </c>
      <c r="DS1244" s="159">
        <f t="shared" si="1434"/>
        <v>-1.6683000000000001</v>
      </c>
      <c r="DT1244" s="158">
        <f t="shared" si="1423"/>
        <v>-1.2999999999999999E-2</v>
      </c>
      <c r="DU1244" s="159">
        <f t="shared" si="1435"/>
        <v>-3.2369999999999997</v>
      </c>
      <c r="DV1244" s="158">
        <f t="shared" si="1424"/>
        <v>-6.7000000000000002E-3</v>
      </c>
      <c r="DW1244" s="160">
        <f t="shared" si="1436"/>
        <v>-1.6683000000000001</v>
      </c>
    </row>
    <row r="1245" spans="1:127" ht="24.95" customHeight="1" x14ac:dyDescent="0.2">
      <c r="A1245" s="272">
        <v>1236</v>
      </c>
      <c r="B1245" s="336"/>
      <c r="C1245" s="332"/>
      <c r="D1245" s="333"/>
      <c r="E1245" s="334"/>
      <c r="F1245" s="335"/>
      <c r="G1245" s="334"/>
      <c r="H1245" s="371"/>
      <c r="I1245" s="334"/>
      <c r="J1245" s="334"/>
      <c r="K1245" s="334"/>
      <c r="L1245" s="334"/>
      <c r="M1245" s="334"/>
      <c r="N1245" s="334"/>
      <c r="O1245" s="337"/>
      <c r="P1245" s="337"/>
      <c r="Q1245" s="338" t="str">
        <f t="shared" si="1387"/>
        <v xml:space="preserve"> </v>
      </c>
      <c r="R1245" s="339" t="str">
        <f t="shared" si="1388"/>
        <v/>
      </c>
      <c r="S1245" s="340" t="str">
        <f t="shared" si="1441"/>
        <v/>
      </c>
      <c r="T1245" s="341" t="str">
        <f t="shared" si="1389"/>
        <v/>
      </c>
      <c r="U1245" s="341" t="str">
        <f t="shared" si="1390"/>
        <v/>
      </c>
      <c r="V1245" s="341" t="str">
        <f t="shared" si="1391"/>
        <v/>
      </c>
      <c r="W1245" s="341" t="str">
        <f t="shared" si="1392"/>
        <v/>
      </c>
      <c r="X1245" s="340" t="str">
        <f t="shared" si="1442"/>
        <v/>
      </c>
      <c r="Y1245" s="342" t="str">
        <f t="shared" si="1443"/>
        <v/>
      </c>
      <c r="Z1245" s="343" t="str">
        <f t="shared" si="1444"/>
        <v/>
      </c>
      <c r="AA1245" s="344" t="str">
        <f t="shared" si="1445"/>
        <v/>
      </c>
      <c r="AB1245" s="345" t="str">
        <f t="shared" si="1393"/>
        <v/>
      </c>
      <c r="AC1245" s="346" t="str">
        <f t="shared" si="1394"/>
        <v/>
      </c>
      <c r="AD1245" s="346" t="str">
        <f t="shared" si="1395"/>
        <v/>
      </c>
      <c r="AE1245" s="344" t="str">
        <f t="shared" si="1446"/>
        <v/>
      </c>
      <c r="AF1245" s="346" t="str">
        <f t="shared" si="1396"/>
        <v/>
      </c>
      <c r="AG1245" s="344" t="str">
        <f t="shared" si="1447"/>
        <v/>
      </c>
      <c r="AH1245" s="344" t="str">
        <f t="shared" si="1448"/>
        <v/>
      </c>
      <c r="AI1245" s="344" t="str">
        <f t="shared" si="1449"/>
        <v/>
      </c>
      <c r="AJ1245" s="346" t="str">
        <f t="shared" si="1450"/>
        <v/>
      </c>
      <c r="AK1245" s="346" t="str">
        <f t="shared" si="1451"/>
        <v/>
      </c>
      <c r="AL1245" s="347" t="str">
        <f t="shared" si="1452"/>
        <v/>
      </c>
      <c r="AM1245" s="141"/>
      <c r="AN1245" s="141"/>
      <c r="AO1245" s="142"/>
      <c r="AP1245" s="58">
        <f t="shared" si="1397"/>
        <v>0</v>
      </c>
      <c r="AQ1245" s="318">
        <f>SUM(AP$10:AP1245)</f>
        <v>0</v>
      </c>
      <c r="AR1245" s="143">
        <f t="shared" si="1384"/>
        <v>0.1</v>
      </c>
      <c r="AS1245" s="144" t="str">
        <f t="shared" si="1398"/>
        <v/>
      </c>
      <c r="AT1245" s="144" t="str">
        <f t="shared" si="1425"/>
        <v/>
      </c>
      <c r="AU1245" s="145"/>
      <c r="AV1245" s="58">
        <f t="shared" si="1385"/>
        <v>0</v>
      </c>
      <c r="AW1245" s="318">
        <f>SUM(AV$10:AV1245)</f>
        <v>0</v>
      </c>
      <c r="AX1245" s="319">
        <f t="shared" si="1386"/>
        <v>0.1</v>
      </c>
      <c r="AY1245" s="144" t="str">
        <f t="shared" si="1439"/>
        <v/>
      </c>
      <c r="AZ1245" s="144" t="str">
        <f t="shared" si="1440"/>
        <v/>
      </c>
      <c r="BA1245" s="144"/>
      <c r="BB1245" s="146" t="str">
        <f t="shared" si="1399"/>
        <v/>
      </c>
      <c r="BC1245" s="66" t="str">
        <f t="shared" si="1438"/>
        <v/>
      </c>
      <c r="BD1245" s="195" t="str">
        <f t="shared" si="1400"/>
        <v/>
      </c>
      <c r="BF1245" s="283"/>
      <c r="BG1245" s="286" t="str">
        <f t="shared" si="1401"/>
        <v/>
      </c>
      <c r="BY1245" s="211" t="str">
        <f t="shared" si="1402"/>
        <v/>
      </c>
      <c r="BZ1245" s="150" t="str">
        <f t="shared" si="1403"/>
        <v/>
      </c>
      <c r="CB1245" s="54" t="str">
        <f t="shared" si="1437"/>
        <v/>
      </c>
      <c r="CD1245" s="54" t="str">
        <f t="shared" si="1404"/>
        <v/>
      </c>
      <c r="CF1245" s="54" t="str">
        <f t="shared" si="1405"/>
        <v/>
      </c>
      <c r="CH1245" s="150" t="str">
        <f t="shared" si="1406"/>
        <v/>
      </c>
      <c r="CI1245" s="290"/>
      <c r="CJ1245" s="150" t="str">
        <f t="shared" si="1407"/>
        <v/>
      </c>
      <c r="CK1245" s="290"/>
      <c r="CL1245" s="54" t="str">
        <f t="shared" si="1426"/>
        <v/>
      </c>
      <c r="CM1245" s="290"/>
      <c r="CN1245" s="150" t="str">
        <f t="shared" si="1408"/>
        <v/>
      </c>
      <c r="CO1245" s="290"/>
      <c r="CP1245" s="150" t="str">
        <f t="shared" si="1409"/>
        <v/>
      </c>
      <c r="CQ1245" s="290"/>
      <c r="CR1245" s="150" t="str">
        <f t="shared" si="1410"/>
        <v/>
      </c>
      <c r="CS1245" s="290"/>
      <c r="CT1245" s="150" t="str">
        <f t="shared" si="1411"/>
        <v/>
      </c>
      <c r="CU1245" s="150"/>
      <c r="CV1245" s="150" t="str">
        <f t="shared" si="1412"/>
        <v/>
      </c>
      <c r="CW1245" s="94"/>
      <c r="CX1245" s="151" t="str">
        <f t="shared" si="1453"/>
        <v/>
      </c>
      <c r="CY1245" s="151" t="str">
        <f t="shared" si="1454"/>
        <v/>
      </c>
      <c r="CZ1245" s="152"/>
      <c r="DA1245" s="373" t="str">
        <f t="shared" si="1427"/>
        <v/>
      </c>
      <c r="DC1245" s="153">
        <f t="shared" si="1413"/>
        <v>0</v>
      </c>
      <c r="DD1245" s="153">
        <f t="shared" si="1414"/>
        <v>0</v>
      </c>
      <c r="DE1245" s="153">
        <f t="shared" si="1415"/>
        <v>0</v>
      </c>
      <c r="DF1245" s="158">
        <f t="shared" si="1416"/>
        <v>-4.7000000000000002E-3</v>
      </c>
      <c r="DG1245" s="159">
        <f t="shared" si="1428"/>
        <v>-1.1703000000000001</v>
      </c>
      <c r="DH1245" s="158">
        <f t="shared" si="1417"/>
        <v>3.1999999999999997E-3</v>
      </c>
      <c r="DI1245" s="159">
        <f t="shared" si="1429"/>
        <v>0.79679999999999995</v>
      </c>
      <c r="DJ1245" s="158">
        <f t="shared" si="1418"/>
        <v>-2.7000000000000001E-3</v>
      </c>
      <c r="DK1245" s="159">
        <f t="shared" si="1430"/>
        <v>-0.67230000000000001</v>
      </c>
      <c r="DL1245" s="158">
        <f t="shared" si="1419"/>
        <v>1.1999999999999999E-3</v>
      </c>
      <c r="DM1245" s="159">
        <f t="shared" si="1431"/>
        <v>0.29879999999999995</v>
      </c>
      <c r="DN1245" s="158">
        <f t="shared" si="1420"/>
        <v>1.46E-2</v>
      </c>
      <c r="DO1245" s="159">
        <f t="shared" si="1432"/>
        <v>3.6354000000000002</v>
      </c>
      <c r="DP1245" s="158">
        <f t="shared" si="1421"/>
        <v>-1.2999999999999999E-2</v>
      </c>
      <c r="DQ1245" s="159">
        <f t="shared" si="1433"/>
        <v>-3.2369999999999997</v>
      </c>
      <c r="DR1245" s="158">
        <f t="shared" si="1422"/>
        <v>-6.7000000000000002E-3</v>
      </c>
      <c r="DS1245" s="159">
        <f t="shared" si="1434"/>
        <v>-1.6683000000000001</v>
      </c>
      <c r="DT1245" s="158">
        <f t="shared" si="1423"/>
        <v>-1.2999999999999999E-2</v>
      </c>
      <c r="DU1245" s="159">
        <f t="shared" si="1435"/>
        <v>-3.2369999999999997</v>
      </c>
      <c r="DV1245" s="158">
        <f t="shared" si="1424"/>
        <v>-6.7000000000000002E-3</v>
      </c>
      <c r="DW1245" s="160">
        <f t="shared" si="1436"/>
        <v>-1.6683000000000001</v>
      </c>
    </row>
    <row r="1246" spans="1:127" ht="24.95" customHeight="1" x14ac:dyDescent="0.2">
      <c r="A1246" s="272">
        <v>1237</v>
      </c>
      <c r="B1246" s="336"/>
      <c r="C1246" s="332"/>
      <c r="D1246" s="333"/>
      <c r="E1246" s="334"/>
      <c r="F1246" s="335"/>
      <c r="G1246" s="334"/>
      <c r="H1246" s="371"/>
      <c r="I1246" s="334"/>
      <c r="J1246" s="334"/>
      <c r="K1246" s="334"/>
      <c r="L1246" s="334"/>
      <c r="M1246" s="334"/>
      <c r="N1246" s="334"/>
      <c r="O1246" s="337"/>
      <c r="P1246" s="337"/>
      <c r="Q1246" s="338" t="str">
        <f t="shared" si="1387"/>
        <v xml:space="preserve"> </v>
      </c>
      <c r="R1246" s="339" t="str">
        <f t="shared" si="1388"/>
        <v/>
      </c>
      <c r="S1246" s="340" t="str">
        <f t="shared" si="1441"/>
        <v/>
      </c>
      <c r="T1246" s="341" t="str">
        <f t="shared" si="1389"/>
        <v/>
      </c>
      <c r="U1246" s="341" t="str">
        <f t="shared" si="1390"/>
        <v/>
      </c>
      <c r="V1246" s="341" t="str">
        <f t="shared" si="1391"/>
        <v/>
      </c>
      <c r="W1246" s="341" t="str">
        <f t="shared" si="1392"/>
        <v/>
      </c>
      <c r="X1246" s="340" t="str">
        <f t="shared" si="1442"/>
        <v/>
      </c>
      <c r="Y1246" s="342" t="str">
        <f t="shared" si="1443"/>
        <v/>
      </c>
      <c r="Z1246" s="343" t="str">
        <f t="shared" si="1444"/>
        <v/>
      </c>
      <c r="AA1246" s="344" t="str">
        <f t="shared" si="1445"/>
        <v/>
      </c>
      <c r="AB1246" s="345" t="str">
        <f t="shared" si="1393"/>
        <v/>
      </c>
      <c r="AC1246" s="346" t="str">
        <f t="shared" si="1394"/>
        <v/>
      </c>
      <c r="AD1246" s="346" t="str">
        <f t="shared" si="1395"/>
        <v/>
      </c>
      <c r="AE1246" s="344" t="str">
        <f t="shared" si="1446"/>
        <v/>
      </c>
      <c r="AF1246" s="346" t="str">
        <f t="shared" si="1396"/>
        <v/>
      </c>
      <c r="AG1246" s="344" t="str">
        <f t="shared" si="1447"/>
        <v/>
      </c>
      <c r="AH1246" s="344" t="str">
        <f t="shared" si="1448"/>
        <v/>
      </c>
      <c r="AI1246" s="344" t="str">
        <f t="shared" si="1449"/>
        <v/>
      </c>
      <c r="AJ1246" s="346" t="str">
        <f t="shared" si="1450"/>
        <v/>
      </c>
      <c r="AK1246" s="346" t="str">
        <f t="shared" si="1451"/>
        <v/>
      </c>
      <c r="AL1246" s="347" t="str">
        <f t="shared" si="1452"/>
        <v/>
      </c>
      <c r="AM1246" s="141"/>
      <c r="AN1246" s="141"/>
      <c r="AO1246" s="142"/>
      <c r="AP1246" s="58">
        <f t="shared" si="1397"/>
        <v>0</v>
      </c>
      <c r="AQ1246" s="318">
        <f>SUM(AP$10:AP1246)</f>
        <v>0</v>
      </c>
      <c r="AR1246" s="143">
        <f t="shared" si="1384"/>
        <v>0.1</v>
      </c>
      <c r="AS1246" s="144" t="str">
        <f t="shared" si="1398"/>
        <v/>
      </c>
      <c r="AT1246" s="144" t="str">
        <f t="shared" si="1425"/>
        <v/>
      </c>
      <c r="AU1246" s="145"/>
      <c r="AV1246" s="58">
        <f t="shared" si="1385"/>
        <v>0</v>
      </c>
      <c r="AW1246" s="318">
        <f>SUM(AV$10:AV1246)</f>
        <v>0</v>
      </c>
      <c r="AX1246" s="319">
        <f t="shared" si="1386"/>
        <v>0.1</v>
      </c>
      <c r="AY1246" s="144" t="str">
        <f t="shared" si="1439"/>
        <v/>
      </c>
      <c r="AZ1246" s="144" t="str">
        <f t="shared" si="1440"/>
        <v/>
      </c>
      <c r="BA1246" s="144"/>
      <c r="BB1246" s="146" t="str">
        <f t="shared" si="1399"/>
        <v/>
      </c>
      <c r="BC1246" s="66" t="str">
        <f t="shared" si="1438"/>
        <v/>
      </c>
      <c r="BD1246" s="195" t="str">
        <f t="shared" si="1400"/>
        <v/>
      </c>
      <c r="BF1246" s="283"/>
      <c r="BG1246" s="286" t="str">
        <f t="shared" si="1401"/>
        <v/>
      </c>
      <c r="BY1246" s="211" t="str">
        <f t="shared" si="1402"/>
        <v/>
      </c>
      <c r="BZ1246" s="150" t="str">
        <f t="shared" si="1403"/>
        <v/>
      </c>
      <c r="CB1246" s="54" t="str">
        <f t="shared" si="1437"/>
        <v/>
      </c>
      <c r="CD1246" s="54" t="str">
        <f t="shared" si="1404"/>
        <v/>
      </c>
      <c r="CF1246" s="54" t="str">
        <f t="shared" si="1405"/>
        <v/>
      </c>
      <c r="CH1246" s="150" t="str">
        <f t="shared" si="1406"/>
        <v/>
      </c>
      <c r="CI1246" s="290"/>
      <c r="CJ1246" s="150" t="str">
        <f t="shared" si="1407"/>
        <v/>
      </c>
      <c r="CK1246" s="290"/>
      <c r="CL1246" s="54" t="str">
        <f t="shared" si="1426"/>
        <v/>
      </c>
      <c r="CM1246" s="290"/>
      <c r="CN1246" s="150" t="str">
        <f t="shared" si="1408"/>
        <v/>
      </c>
      <c r="CO1246" s="290"/>
      <c r="CP1246" s="150" t="str">
        <f t="shared" si="1409"/>
        <v/>
      </c>
      <c r="CQ1246" s="290"/>
      <c r="CR1246" s="150" t="str">
        <f t="shared" si="1410"/>
        <v/>
      </c>
      <c r="CS1246" s="290"/>
      <c r="CT1246" s="150" t="str">
        <f t="shared" si="1411"/>
        <v/>
      </c>
      <c r="CU1246" s="150"/>
      <c r="CV1246" s="150" t="str">
        <f t="shared" si="1412"/>
        <v/>
      </c>
      <c r="CW1246" s="94"/>
      <c r="CX1246" s="151" t="str">
        <f t="shared" si="1453"/>
        <v/>
      </c>
      <c r="CY1246" s="151" t="str">
        <f t="shared" si="1454"/>
        <v/>
      </c>
      <c r="CZ1246" s="152"/>
      <c r="DA1246" s="373" t="str">
        <f t="shared" si="1427"/>
        <v/>
      </c>
      <c r="DC1246" s="153">
        <f t="shared" si="1413"/>
        <v>0</v>
      </c>
      <c r="DD1246" s="153">
        <f t="shared" si="1414"/>
        <v>0</v>
      </c>
      <c r="DE1246" s="153">
        <f t="shared" si="1415"/>
        <v>0</v>
      </c>
      <c r="DF1246" s="158">
        <f t="shared" si="1416"/>
        <v>-4.7000000000000002E-3</v>
      </c>
      <c r="DG1246" s="159">
        <f t="shared" si="1428"/>
        <v>-1.1703000000000001</v>
      </c>
      <c r="DH1246" s="158">
        <f t="shared" si="1417"/>
        <v>3.1999999999999997E-3</v>
      </c>
      <c r="DI1246" s="159">
        <f t="shared" si="1429"/>
        <v>0.79679999999999995</v>
      </c>
      <c r="DJ1246" s="158">
        <f t="shared" si="1418"/>
        <v>-2.7000000000000001E-3</v>
      </c>
      <c r="DK1246" s="159">
        <f t="shared" si="1430"/>
        <v>-0.67230000000000001</v>
      </c>
      <c r="DL1246" s="158">
        <f t="shared" si="1419"/>
        <v>1.1999999999999999E-3</v>
      </c>
      <c r="DM1246" s="159">
        <f t="shared" si="1431"/>
        <v>0.29879999999999995</v>
      </c>
      <c r="DN1246" s="158">
        <f t="shared" si="1420"/>
        <v>1.46E-2</v>
      </c>
      <c r="DO1246" s="159">
        <f t="shared" si="1432"/>
        <v>3.6354000000000002</v>
      </c>
      <c r="DP1246" s="158">
        <f t="shared" si="1421"/>
        <v>-1.2999999999999999E-2</v>
      </c>
      <c r="DQ1246" s="159">
        <f t="shared" si="1433"/>
        <v>-3.2369999999999997</v>
      </c>
      <c r="DR1246" s="158">
        <f t="shared" si="1422"/>
        <v>-6.7000000000000002E-3</v>
      </c>
      <c r="DS1246" s="159">
        <f t="shared" si="1434"/>
        <v>-1.6683000000000001</v>
      </c>
      <c r="DT1246" s="158">
        <f t="shared" si="1423"/>
        <v>-1.2999999999999999E-2</v>
      </c>
      <c r="DU1246" s="159">
        <f t="shared" si="1435"/>
        <v>-3.2369999999999997</v>
      </c>
      <c r="DV1246" s="158">
        <f t="shared" si="1424"/>
        <v>-6.7000000000000002E-3</v>
      </c>
      <c r="DW1246" s="160">
        <f t="shared" si="1436"/>
        <v>-1.6683000000000001</v>
      </c>
    </row>
    <row r="1247" spans="1:127" ht="24.95" customHeight="1" x14ac:dyDescent="0.2">
      <c r="A1247" s="272">
        <v>1238</v>
      </c>
      <c r="B1247" s="336"/>
      <c r="C1247" s="332"/>
      <c r="D1247" s="333"/>
      <c r="E1247" s="334"/>
      <c r="F1247" s="335"/>
      <c r="G1247" s="334"/>
      <c r="H1247" s="371"/>
      <c r="I1247" s="334"/>
      <c r="J1247" s="334"/>
      <c r="K1247" s="334"/>
      <c r="L1247" s="334"/>
      <c r="M1247" s="334"/>
      <c r="N1247" s="334"/>
      <c r="O1247" s="337"/>
      <c r="P1247" s="337"/>
      <c r="Q1247" s="338" t="str">
        <f t="shared" si="1387"/>
        <v xml:space="preserve"> </v>
      </c>
      <c r="R1247" s="339" t="str">
        <f t="shared" si="1388"/>
        <v/>
      </c>
      <c r="S1247" s="340" t="str">
        <f t="shared" si="1441"/>
        <v/>
      </c>
      <c r="T1247" s="341" t="str">
        <f t="shared" si="1389"/>
        <v/>
      </c>
      <c r="U1247" s="341" t="str">
        <f t="shared" si="1390"/>
        <v/>
      </c>
      <c r="V1247" s="341" t="str">
        <f t="shared" si="1391"/>
        <v/>
      </c>
      <c r="W1247" s="341" t="str">
        <f t="shared" si="1392"/>
        <v/>
      </c>
      <c r="X1247" s="340" t="str">
        <f t="shared" si="1442"/>
        <v/>
      </c>
      <c r="Y1247" s="342" t="str">
        <f t="shared" si="1443"/>
        <v/>
      </c>
      <c r="Z1247" s="343" t="str">
        <f t="shared" si="1444"/>
        <v/>
      </c>
      <c r="AA1247" s="344" t="str">
        <f t="shared" si="1445"/>
        <v/>
      </c>
      <c r="AB1247" s="345" t="str">
        <f t="shared" si="1393"/>
        <v/>
      </c>
      <c r="AC1247" s="346" t="str">
        <f t="shared" si="1394"/>
        <v/>
      </c>
      <c r="AD1247" s="346" t="str">
        <f t="shared" si="1395"/>
        <v/>
      </c>
      <c r="AE1247" s="344" t="str">
        <f t="shared" si="1446"/>
        <v/>
      </c>
      <c r="AF1247" s="346" t="str">
        <f t="shared" si="1396"/>
        <v/>
      </c>
      <c r="AG1247" s="344" t="str">
        <f t="shared" si="1447"/>
        <v/>
      </c>
      <c r="AH1247" s="344" t="str">
        <f t="shared" si="1448"/>
        <v/>
      </c>
      <c r="AI1247" s="344" t="str">
        <f t="shared" si="1449"/>
        <v/>
      </c>
      <c r="AJ1247" s="346" t="str">
        <f t="shared" si="1450"/>
        <v/>
      </c>
      <c r="AK1247" s="346" t="str">
        <f t="shared" si="1451"/>
        <v/>
      </c>
      <c r="AL1247" s="347" t="str">
        <f t="shared" si="1452"/>
        <v/>
      </c>
      <c r="AM1247" s="141"/>
      <c r="AN1247" s="141"/>
      <c r="AO1247" s="142"/>
      <c r="AP1247" s="58">
        <f t="shared" si="1397"/>
        <v>0</v>
      </c>
      <c r="AQ1247" s="318">
        <f>SUM(AP$10:AP1247)</f>
        <v>0</v>
      </c>
      <c r="AR1247" s="143">
        <f t="shared" si="1384"/>
        <v>0.1</v>
      </c>
      <c r="AS1247" s="144" t="str">
        <f t="shared" si="1398"/>
        <v/>
      </c>
      <c r="AT1247" s="144" t="str">
        <f t="shared" si="1425"/>
        <v/>
      </c>
      <c r="AU1247" s="145"/>
      <c r="AV1247" s="58">
        <f t="shared" si="1385"/>
        <v>0</v>
      </c>
      <c r="AW1247" s="318">
        <f>SUM(AV$10:AV1247)</f>
        <v>0</v>
      </c>
      <c r="AX1247" s="319">
        <f t="shared" si="1386"/>
        <v>0.1</v>
      </c>
      <c r="AY1247" s="144" t="str">
        <f t="shared" si="1439"/>
        <v/>
      </c>
      <c r="AZ1247" s="144" t="str">
        <f t="shared" si="1440"/>
        <v/>
      </c>
      <c r="BA1247" s="144"/>
      <c r="BB1247" s="146" t="str">
        <f t="shared" si="1399"/>
        <v/>
      </c>
      <c r="BC1247" s="66" t="str">
        <f t="shared" si="1438"/>
        <v/>
      </c>
      <c r="BD1247" s="195" t="str">
        <f t="shared" si="1400"/>
        <v/>
      </c>
      <c r="BF1247" s="283"/>
      <c r="BG1247" s="286" t="str">
        <f t="shared" si="1401"/>
        <v/>
      </c>
      <c r="BY1247" s="211" t="str">
        <f t="shared" si="1402"/>
        <v/>
      </c>
      <c r="BZ1247" s="150" t="str">
        <f t="shared" si="1403"/>
        <v/>
      </c>
      <c r="CB1247" s="54" t="str">
        <f t="shared" si="1437"/>
        <v/>
      </c>
      <c r="CD1247" s="54" t="str">
        <f t="shared" si="1404"/>
        <v/>
      </c>
      <c r="CF1247" s="54" t="str">
        <f t="shared" si="1405"/>
        <v/>
      </c>
      <c r="CH1247" s="150" t="str">
        <f t="shared" si="1406"/>
        <v/>
      </c>
      <c r="CI1247" s="290"/>
      <c r="CJ1247" s="150" t="str">
        <f t="shared" si="1407"/>
        <v/>
      </c>
      <c r="CK1247" s="290"/>
      <c r="CL1247" s="54" t="str">
        <f t="shared" si="1426"/>
        <v/>
      </c>
      <c r="CM1247" s="290"/>
      <c r="CN1247" s="150" t="str">
        <f t="shared" si="1408"/>
        <v/>
      </c>
      <c r="CO1247" s="290"/>
      <c r="CP1247" s="150" t="str">
        <f t="shared" si="1409"/>
        <v/>
      </c>
      <c r="CQ1247" s="290"/>
      <c r="CR1247" s="150" t="str">
        <f t="shared" si="1410"/>
        <v/>
      </c>
      <c r="CS1247" s="290"/>
      <c r="CT1247" s="150" t="str">
        <f t="shared" si="1411"/>
        <v/>
      </c>
      <c r="CU1247" s="150"/>
      <c r="CV1247" s="150" t="str">
        <f t="shared" si="1412"/>
        <v/>
      </c>
      <c r="CW1247" s="94"/>
      <c r="CX1247" s="151" t="str">
        <f t="shared" si="1453"/>
        <v/>
      </c>
      <c r="CY1247" s="151" t="str">
        <f t="shared" si="1454"/>
        <v/>
      </c>
      <c r="CZ1247" s="152"/>
      <c r="DA1247" s="373" t="str">
        <f t="shared" si="1427"/>
        <v/>
      </c>
      <c r="DC1247" s="153">
        <f t="shared" si="1413"/>
        <v>0</v>
      </c>
      <c r="DD1247" s="153">
        <f t="shared" si="1414"/>
        <v>0</v>
      </c>
      <c r="DE1247" s="153">
        <f t="shared" si="1415"/>
        <v>0</v>
      </c>
      <c r="DF1247" s="158">
        <f t="shared" si="1416"/>
        <v>-4.7000000000000002E-3</v>
      </c>
      <c r="DG1247" s="159">
        <f t="shared" si="1428"/>
        <v>-1.1703000000000001</v>
      </c>
      <c r="DH1247" s="158">
        <f t="shared" si="1417"/>
        <v>3.1999999999999997E-3</v>
      </c>
      <c r="DI1247" s="159">
        <f t="shared" si="1429"/>
        <v>0.79679999999999995</v>
      </c>
      <c r="DJ1247" s="158">
        <f t="shared" si="1418"/>
        <v>-2.7000000000000001E-3</v>
      </c>
      <c r="DK1247" s="159">
        <f t="shared" si="1430"/>
        <v>-0.67230000000000001</v>
      </c>
      <c r="DL1247" s="158">
        <f t="shared" si="1419"/>
        <v>1.1999999999999999E-3</v>
      </c>
      <c r="DM1247" s="159">
        <f t="shared" si="1431"/>
        <v>0.29879999999999995</v>
      </c>
      <c r="DN1247" s="158">
        <f t="shared" si="1420"/>
        <v>1.46E-2</v>
      </c>
      <c r="DO1247" s="159">
        <f t="shared" si="1432"/>
        <v>3.6354000000000002</v>
      </c>
      <c r="DP1247" s="158">
        <f t="shared" si="1421"/>
        <v>-1.2999999999999999E-2</v>
      </c>
      <c r="DQ1247" s="159">
        <f t="shared" si="1433"/>
        <v>-3.2369999999999997</v>
      </c>
      <c r="DR1247" s="158">
        <f t="shared" si="1422"/>
        <v>-6.7000000000000002E-3</v>
      </c>
      <c r="DS1247" s="159">
        <f t="shared" si="1434"/>
        <v>-1.6683000000000001</v>
      </c>
      <c r="DT1247" s="158">
        <f t="shared" si="1423"/>
        <v>-1.2999999999999999E-2</v>
      </c>
      <c r="DU1247" s="159">
        <f t="shared" si="1435"/>
        <v>-3.2369999999999997</v>
      </c>
      <c r="DV1247" s="158">
        <f t="shared" si="1424"/>
        <v>-6.7000000000000002E-3</v>
      </c>
      <c r="DW1247" s="160">
        <f t="shared" si="1436"/>
        <v>-1.6683000000000001</v>
      </c>
    </row>
    <row r="1248" spans="1:127" ht="24.95" customHeight="1" x14ac:dyDescent="0.2">
      <c r="A1248" s="272">
        <v>1239</v>
      </c>
      <c r="B1248" s="336"/>
      <c r="C1248" s="332"/>
      <c r="D1248" s="333"/>
      <c r="E1248" s="334"/>
      <c r="F1248" s="335"/>
      <c r="G1248" s="334"/>
      <c r="H1248" s="371"/>
      <c r="I1248" s="334"/>
      <c r="J1248" s="334"/>
      <c r="K1248" s="334"/>
      <c r="L1248" s="334"/>
      <c r="M1248" s="334"/>
      <c r="N1248" s="334"/>
      <c r="O1248" s="337"/>
      <c r="P1248" s="337"/>
      <c r="Q1248" s="338" t="str">
        <f t="shared" si="1387"/>
        <v xml:space="preserve"> </v>
      </c>
      <c r="R1248" s="339" t="str">
        <f t="shared" si="1388"/>
        <v/>
      </c>
      <c r="S1248" s="340" t="str">
        <f t="shared" si="1441"/>
        <v/>
      </c>
      <c r="T1248" s="341" t="str">
        <f t="shared" si="1389"/>
        <v/>
      </c>
      <c r="U1248" s="341" t="str">
        <f t="shared" si="1390"/>
        <v/>
      </c>
      <c r="V1248" s="341" t="str">
        <f t="shared" si="1391"/>
        <v/>
      </c>
      <c r="W1248" s="341" t="str">
        <f t="shared" si="1392"/>
        <v/>
      </c>
      <c r="X1248" s="340" t="str">
        <f t="shared" si="1442"/>
        <v/>
      </c>
      <c r="Y1248" s="342" t="str">
        <f t="shared" si="1443"/>
        <v/>
      </c>
      <c r="Z1248" s="343" t="str">
        <f t="shared" si="1444"/>
        <v/>
      </c>
      <c r="AA1248" s="344" t="str">
        <f t="shared" si="1445"/>
        <v/>
      </c>
      <c r="AB1248" s="345" t="str">
        <f t="shared" si="1393"/>
        <v/>
      </c>
      <c r="AC1248" s="346" t="str">
        <f t="shared" si="1394"/>
        <v/>
      </c>
      <c r="AD1248" s="346" t="str">
        <f t="shared" si="1395"/>
        <v/>
      </c>
      <c r="AE1248" s="344" t="str">
        <f t="shared" si="1446"/>
        <v/>
      </c>
      <c r="AF1248" s="346" t="str">
        <f t="shared" si="1396"/>
        <v/>
      </c>
      <c r="AG1248" s="344" t="str">
        <f t="shared" si="1447"/>
        <v/>
      </c>
      <c r="AH1248" s="344" t="str">
        <f t="shared" si="1448"/>
        <v/>
      </c>
      <c r="AI1248" s="344" t="str">
        <f t="shared" si="1449"/>
        <v/>
      </c>
      <c r="AJ1248" s="346" t="str">
        <f t="shared" si="1450"/>
        <v/>
      </c>
      <c r="AK1248" s="346" t="str">
        <f t="shared" si="1451"/>
        <v/>
      </c>
      <c r="AL1248" s="347" t="str">
        <f t="shared" si="1452"/>
        <v/>
      </c>
      <c r="AM1248" s="141"/>
      <c r="AN1248" s="141"/>
      <c r="AO1248" s="142"/>
      <c r="AP1248" s="58">
        <f t="shared" si="1397"/>
        <v>0</v>
      </c>
      <c r="AQ1248" s="318">
        <f>SUM(AP$10:AP1248)</f>
        <v>0</v>
      </c>
      <c r="AR1248" s="143">
        <f t="shared" si="1384"/>
        <v>0.1</v>
      </c>
      <c r="AS1248" s="144" t="str">
        <f t="shared" si="1398"/>
        <v/>
      </c>
      <c r="AT1248" s="144" t="str">
        <f t="shared" si="1425"/>
        <v/>
      </c>
      <c r="AU1248" s="145"/>
      <c r="AV1248" s="58">
        <f t="shared" si="1385"/>
        <v>0</v>
      </c>
      <c r="AW1248" s="318">
        <f>SUM(AV$10:AV1248)</f>
        <v>0</v>
      </c>
      <c r="AX1248" s="319">
        <f t="shared" si="1386"/>
        <v>0.1</v>
      </c>
      <c r="AY1248" s="144" t="str">
        <f t="shared" si="1439"/>
        <v/>
      </c>
      <c r="AZ1248" s="144" t="str">
        <f t="shared" si="1440"/>
        <v/>
      </c>
      <c r="BA1248" s="144"/>
      <c r="BB1248" s="146" t="str">
        <f t="shared" si="1399"/>
        <v/>
      </c>
      <c r="BC1248" s="66" t="str">
        <f t="shared" si="1438"/>
        <v/>
      </c>
      <c r="BD1248" s="195" t="str">
        <f t="shared" si="1400"/>
        <v/>
      </c>
      <c r="BF1248" s="283"/>
      <c r="BG1248" s="286" t="str">
        <f t="shared" si="1401"/>
        <v/>
      </c>
      <c r="BY1248" s="211" t="str">
        <f t="shared" si="1402"/>
        <v/>
      </c>
      <c r="BZ1248" s="150" t="str">
        <f t="shared" si="1403"/>
        <v/>
      </c>
      <c r="CB1248" s="54" t="str">
        <f t="shared" si="1437"/>
        <v/>
      </c>
      <c r="CD1248" s="54" t="str">
        <f t="shared" si="1404"/>
        <v/>
      </c>
      <c r="CF1248" s="54" t="str">
        <f t="shared" si="1405"/>
        <v/>
      </c>
      <c r="CH1248" s="150" t="str">
        <f t="shared" si="1406"/>
        <v/>
      </c>
      <c r="CI1248" s="290"/>
      <c r="CJ1248" s="150" t="str">
        <f t="shared" si="1407"/>
        <v/>
      </c>
      <c r="CK1248" s="290"/>
      <c r="CL1248" s="54" t="str">
        <f t="shared" si="1426"/>
        <v/>
      </c>
      <c r="CM1248" s="290"/>
      <c r="CN1248" s="150" t="str">
        <f t="shared" si="1408"/>
        <v/>
      </c>
      <c r="CO1248" s="290"/>
      <c r="CP1248" s="150" t="str">
        <f t="shared" si="1409"/>
        <v/>
      </c>
      <c r="CQ1248" s="290"/>
      <c r="CR1248" s="150" t="str">
        <f t="shared" si="1410"/>
        <v/>
      </c>
      <c r="CS1248" s="290"/>
      <c r="CT1248" s="150" t="str">
        <f t="shared" si="1411"/>
        <v/>
      </c>
      <c r="CU1248" s="150"/>
      <c r="CV1248" s="150" t="str">
        <f t="shared" si="1412"/>
        <v/>
      </c>
      <c r="CW1248" s="94"/>
      <c r="CX1248" s="151" t="str">
        <f t="shared" si="1453"/>
        <v/>
      </c>
      <c r="CY1248" s="151" t="str">
        <f t="shared" si="1454"/>
        <v/>
      </c>
      <c r="CZ1248" s="152"/>
      <c r="DA1248" s="373" t="str">
        <f t="shared" si="1427"/>
        <v/>
      </c>
      <c r="DC1248" s="153">
        <f t="shared" si="1413"/>
        <v>0</v>
      </c>
      <c r="DD1248" s="153">
        <f t="shared" si="1414"/>
        <v>0</v>
      </c>
      <c r="DE1248" s="153">
        <f t="shared" si="1415"/>
        <v>0</v>
      </c>
      <c r="DF1248" s="158">
        <f t="shared" si="1416"/>
        <v>-4.7000000000000002E-3</v>
      </c>
      <c r="DG1248" s="159">
        <f t="shared" si="1428"/>
        <v>-1.1703000000000001</v>
      </c>
      <c r="DH1248" s="158">
        <f t="shared" si="1417"/>
        <v>3.1999999999999997E-3</v>
      </c>
      <c r="DI1248" s="159">
        <f t="shared" si="1429"/>
        <v>0.79679999999999995</v>
      </c>
      <c r="DJ1248" s="158">
        <f t="shared" si="1418"/>
        <v>-2.7000000000000001E-3</v>
      </c>
      <c r="DK1248" s="159">
        <f t="shared" si="1430"/>
        <v>-0.67230000000000001</v>
      </c>
      <c r="DL1248" s="158">
        <f t="shared" si="1419"/>
        <v>1.1999999999999999E-3</v>
      </c>
      <c r="DM1248" s="159">
        <f t="shared" si="1431"/>
        <v>0.29879999999999995</v>
      </c>
      <c r="DN1248" s="158">
        <f t="shared" si="1420"/>
        <v>1.46E-2</v>
      </c>
      <c r="DO1248" s="159">
        <f t="shared" si="1432"/>
        <v>3.6354000000000002</v>
      </c>
      <c r="DP1248" s="158">
        <f t="shared" si="1421"/>
        <v>-1.2999999999999999E-2</v>
      </c>
      <c r="DQ1248" s="159">
        <f t="shared" si="1433"/>
        <v>-3.2369999999999997</v>
      </c>
      <c r="DR1248" s="158">
        <f t="shared" si="1422"/>
        <v>-6.7000000000000002E-3</v>
      </c>
      <c r="DS1248" s="159">
        <f t="shared" si="1434"/>
        <v>-1.6683000000000001</v>
      </c>
      <c r="DT1248" s="158">
        <f t="shared" si="1423"/>
        <v>-1.2999999999999999E-2</v>
      </c>
      <c r="DU1248" s="159">
        <f t="shared" si="1435"/>
        <v>-3.2369999999999997</v>
      </c>
      <c r="DV1248" s="158">
        <f t="shared" si="1424"/>
        <v>-6.7000000000000002E-3</v>
      </c>
      <c r="DW1248" s="160">
        <f t="shared" si="1436"/>
        <v>-1.6683000000000001</v>
      </c>
    </row>
    <row r="1249" spans="1:127" ht="24.95" customHeight="1" x14ac:dyDescent="0.2">
      <c r="A1249" s="272">
        <v>1240</v>
      </c>
      <c r="B1249" s="336"/>
      <c r="C1249" s="332"/>
      <c r="D1249" s="333"/>
      <c r="E1249" s="334"/>
      <c r="F1249" s="335"/>
      <c r="G1249" s="334"/>
      <c r="H1249" s="371"/>
      <c r="I1249" s="334"/>
      <c r="J1249" s="334"/>
      <c r="K1249" s="334"/>
      <c r="L1249" s="334"/>
      <c r="M1249" s="334"/>
      <c r="N1249" s="334"/>
      <c r="O1249" s="337"/>
      <c r="P1249" s="337"/>
      <c r="Q1249" s="338" t="str">
        <f t="shared" si="1387"/>
        <v xml:space="preserve"> </v>
      </c>
      <c r="R1249" s="339" t="str">
        <f t="shared" si="1388"/>
        <v/>
      </c>
      <c r="S1249" s="340" t="str">
        <f t="shared" si="1441"/>
        <v/>
      </c>
      <c r="T1249" s="341" t="str">
        <f t="shared" si="1389"/>
        <v/>
      </c>
      <c r="U1249" s="341" t="str">
        <f t="shared" si="1390"/>
        <v/>
      </c>
      <c r="V1249" s="341" t="str">
        <f t="shared" si="1391"/>
        <v/>
      </c>
      <c r="W1249" s="341" t="str">
        <f t="shared" si="1392"/>
        <v/>
      </c>
      <c r="X1249" s="340" t="str">
        <f t="shared" si="1442"/>
        <v/>
      </c>
      <c r="Y1249" s="342" t="str">
        <f t="shared" si="1443"/>
        <v/>
      </c>
      <c r="Z1249" s="343" t="str">
        <f t="shared" si="1444"/>
        <v/>
      </c>
      <c r="AA1249" s="344" t="str">
        <f t="shared" si="1445"/>
        <v/>
      </c>
      <c r="AB1249" s="345" t="str">
        <f t="shared" si="1393"/>
        <v/>
      </c>
      <c r="AC1249" s="346" t="str">
        <f t="shared" si="1394"/>
        <v/>
      </c>
      <c r="AD1249" s="346" t="str">
        <f t="shared" si="1395"/>
        <v/>
      </c>
      <c r="AE1249" s="344" t="str">
        <f t="shared" si="1446"/>
        <v/>
      </c>
      <c r="AF1249" s="346" t="str">
        <f t="shared" si="1396"/>
        <v/>
      </c>
      <c r="AG1249" s="344" t="str">
        <f t="shared" si="1447"/>
        <v/>
      </c>
      <c r="AH1249" s="344" t="str">
        <f t="shared" si="1448"/>
        <v/>
      </c>
      <c r="AI1249" s="344" t="str">
        <f t="shared" si="1449"/>
        <v/>
      </c>
      <c r="AJ1249" s="346" t="str">
        <f t="shared" si="1450"/>
        <v/>
      </c>
      <c r="AK1249" s="346" t="str">
        <f t="shared" si="1451"/>
        <v/>
      </c>
      <c r="AL1249" s="347" t="str">
        <f t="shared" si="1452"/>
        <v/>
      </c>
      <c r="AM1249" s="141"/>
      <c r="AN1249" s="141"/>
      <c r="AO1249" s="142"/>
      <c r="AP1249" s="58">
        <f t="shared" si="1397"/>
        <v>0</v>
      </c>
      <c r="AQ1249" s="318">
        <f>SUM(AP$10:AP1249)</f>
        <v>0</v>
      </c>
      <c r="AR1249" s="143">
        <f t="shared" si="1384"/>
        <v>0.1</v>
      </c>
      <c r="AS1249" s="144" t="str">
        <f t="shared" si="1398"/>
        <v/>
      </c>
      <c r="AT1249" s="144" t="str">
        <f t="shared" si="1425"/>
        <v/>
      </c>
      <c r="AU1249" s="145"/>
      <c r="AV1249" s="58">
        <f t="shared" si="1385"/>
        <v>0</v>
      </c>
      <c r="AW1249" s="318">
        <f>SUM(AV$10:AV1249)</f>
        <v>0</v>
      </c>
      <c r="AX1249" s="319">
        <f t="shared" si="1386"/>
        <v>0.1</v>
      </c>
      <c r="AY1249" s="144" t="str">
        <f t="shared" si="1439"/>
        <v/>
      </c>
      <c r="AZ1249" s="144" t="str">
        <f t="shared" si="1440"/>
        <v/>
      </c>
      <c r="BA1249" s="144"/>
      <c r="BB1249" s="146" t="str">
        <f t="shared" si="1399"/>
        <v/>
      </c>
      <c r="BC1249" s="66" t="str">
        <f t="shared" si="1438"/>
        <v/>
      </c>
      <c r="BD1249" s="195" t="str">
        <f t="shared" si="1400"/>
        <v/>
      </c>
      <c r="BF1249" s="283"/>
      <c r="BG1249" s="286" t="str">
        <f t="shared" si="1401"/>
        <v/>
      </c>
      <c r="BY1249" s="211" t="str">
        <f t="shared" si="1402"/>
        <v/>
      </c>
      <c r="BZ1249" s="150" t="str">
        <f t="shared" si="1403"/>
        <v/>
      </c>
      <c r="CB1249" s="54" t="str">
        <f t="shared" si="1437"/>
        <v/>
      </c>
      <c r="CD1249" s="54" t="str">
        <f t="shared" si="1404"/>
        <v/>
      </c>
      <c r="CF1249" s="54" t="str">
        <f t="shared" si="1405"/>
        <v/>
      </c>
      <c r="CH1249" s="150" t="str">
        <f t="shared" si="1406"/>
        <v/>
      </c>
      <c r="CI1249" s="290"/>
      <c r="CJ1249" s="150" t="str">
        <f t="shared" si="1407"/>
        <v/>
      </c>
      <c r="CK1249" s="290"/>
      <c r="CL1249" s="54" t="str">
        <f t="shared" si="1426"/>
        <v/>
      </c>
      <c r="CM1249" s="290"/>
      <c r="CN1249" s="150" t="str">
        <f t="shared" si="1408"/>
        <v/>
      </c>
      <c r="CO1249" s="290"/>
      <c r="CP1249" s="150" t="str">
        <f t="shared" si="1409"/>
        <v/>
      </c>
      <c r="CQ1249" s="290"/>
      <c r="CR1249" s="150" t="str">
        <f t="shared" si="1410"/>
        <v/>
      </c>
      <c r="CS1249" s="290"/>
      <c r="CT1249" s="150" t="str">
        <f t="shared" si="1411"/>
        <v/>
      </c>
      <c r="CU1249" s="150"/>
      <c r="CV1249" s="150" t="str">
        <f t="shared" si="1412"/>
        <v/>
      </c>
      <c r="CW1249" s="94"/>
      <c r="CX1249" s="151" t="str">
        <f t="shared" si="1453"/>
        <v/>
      </c>
      <c r="CY1249" s="151" t="str">
        <f t="shared" si="1454"/>
        <v/>
      </c>
      <c r="CZ1249" s="152"/>
      <c r="DA1249" s="373" t="str">
        <f t="shared" si="1427"/>
        <v/>
      </c>
      <c r="DC1249" s="153">
        <f t="shared" si="1413"/>
        <v>0</v>
      </c>
      <c r="DD1249" s="153">
        <f t="shared" si="1414"/>
        <v>0</v>
      </c>
      <c r="DE1249" s="153">
        <f t="shared" si="1415"/>
        <v>0</v>
      </c>
      <c r="DF1249" s="158">
        <f t="shared" si="1416"/>
        <v>-4.7000000000000002E-3</v>
      </c>
      <c r="DG1249" s="159">
        <f t="shared" si="1428"/>
        <v>-1.1703000000000001</v>
      </c>
      <c r="DH1249" s="158">
        <f t="shared" si="1417"/>
        <v>3.1999999999999997E-3</v>
      </c>
      <c r="DI1249" s="159">
        <f t="shared" si="1429"/>
        <v>0.79679999999999995</v>
      </c>
      <c r="DJ1249" s="158">
        <f t="shared" si="1418"/>
        <v>-2.7000000000000001E-3</v>
      </c>
      <c r="DK1249" s="159">
        <f t="shared" si="1430"/>
        <v>-0.67230000000000001</v>
      </c>
      <c r="DL1249" s="158">
        <f t="shared" si="1419"/>
        <v>1.1999999999999999E-3</v>
      </c>
      <c r="DM1249" s="159">
        <f t="shared" si="1431"/>
        <v>0.29879999999999995</v>
      </c>
      <c r="DN1249" s="158">
        <f t="shared" si="1420"/>
        <v>1.46E-2</v>
      </c>
      <c r="DO1249" s="159">
        <f t="shared" si="1432"/>
        <v>3.6354000000000002</v>
      </c>
      <c r="DP1249" s="158">
        <f t="shared" si="1421"/>
        <v>-1.2999999999999999E-2</v>
      </c>
      <c r="DQ1249" s="159">
        <f t="shared" si="1433"/>
        <v>-3.2369999999999997</v>
      </c>
      <c r="DR1249" s="158">
        <f t="shared" si="1422"/>
        <v>-6.7000000000000002E-3</v>
      </c>
      <c r="DS1249" s="159">
        <f t="shared" si="1434"/>
        <v>-1.6683000000000001</v>
      </c>
      <c r="DT1249" s="158">
        <f t="shared" si="1423"/>
        <v>-1.2999999999999999E-2</v>
      </c>
      <c r="DU1249" s="159">
        <f t="shared" si="1435"/>
        <v>-3.2369999999999997</v>
      </c>
      <c r="DV1249" s="158">
        <f t="shared" si="1424"/>
        <v>-6.7000000000000002E-3</v>
      </c>
      <c r="DW1249" s="160">
        <f t="shared" si="1436"/>
        <v>-1.6683000000000001</v>
      </c>
    </row>
    <row r="1250" spans="1:127" ht="24.95" customHeight="1" x14ac:dyDescent="0.2">
      <c r="A1250" s="272">
        <v>1241</v>
      </c>
      <c r="B1250" s="336"/>
      <c r="C1250" s="332"/>
      <c r="D1250" s="333"/>
      <c r="E1250" s="334"/>
      <c r="F1250" s="335"/>
      <c r="G1250" s="334"/>
      <c r="H1250" s="371"/>
      <c r="I1250" s="334"/>
      <c r="J1250" s="334"/>
      <c r="K1250" s="334"/>
      <c r="L1250" s="334"/>
      <c r="M1250" s="334"/>
      <c r="N1250" s="334"/>
      <c r="O1250" s="337"/>
      <c r="P1250" s="337"/>
      <c r="Q1250" s="338" t="str">
        <f t="shared" si="1387"/>
        <v xml:space="preserve"> </v>
      </c>
      <c r="R1250" s="339" t="str">
        <f t="shared" si="1388"/>
        <v/>
      </c>
      <c r="S1250" s="340" t="str">
        <f t="shared" si="1441"/>
        <v/>
      </c>
      <c r="T1250" s="341" t="str">
        <f t="shared" si="1389"/>
        <v/>
      </c>
      <c r="U1250" s="341" t="str">
        <f t="shared" si="1390"/>
        <v/>
      </c>
      <c r="V1250" s="341" t="str">
        <f t="shared" si="1391"/>
        <v/>
      </c>
      <c r="W1250" s="341" t="str">
        <f t="shared" si="1392"/>
        <v/>
      </c>
      <c r="X1250" s="340" t="str">
        <f t="shared" si="1442"/>
        <v/>
      </c>
      <c r="Y1250" s="342" t="str">
        <f t="shared" si="1443"/>
        <v/>
      </c>
      <c r="Z1250" s="343" t="str">
        <f t="shared" si="1444"/>
        <v/>
      </c>
      <c r="AA1250" s="344" t="str">
        <f t="shared" si="1445"/>
        <v/>
      </c>
      <c r="AB1250" s="345" t="str">
        <f t="shared" si="1393"/>
        <v/>
      </c>
      <c r="AC1250" s="346" t="str">
        <f t="shared" si="1394"/>
        <v/>
      </c>
      <c r="AD1250" s="346" t="str">
        <f t="shared" si="1395"/>
        <v/>
      </c>
      <c r="AE1250" s="344" t="str">
        <f t="shared" si="1446"/>
        <v/>
      </c>
      <c r="AF1250" s="346" t="str">
        <f t="shared" si="1396"/>
        <v/>
      </c>
      <c r="AG1250" s="344" t="str">
        <f t="shared" si="1447"/>
        <v/>
      </c>
      <c r="AH1250" s="344" t="str">
        <f t="shared" si="1448"/>
        <v/>
      </c>
      <c r="AI1250" s="344" t="str">
        <f t="shared" si="1449"/>
        <v/>
      </c>
      <c r="AJ1250" s="346" t="str">
        <f t="shared" si="1450"/>
        <v/>
      </c>
      <c r="AK1250" s="346" t="str">
        <f t="shared" si="1451"/>
        <v/>
      </c>
      <c r="AL1250" s="347" t="str">
        <f t="shared" si="1452"/>
        <v/>
      </c>
      <c r="AM1250" s="141"/>
      <c r="AN1250" s="141"/>
      <c r="AO1250" s="142"/>
      <c r="AP1250" s="58">
        <f t="shared" si="1397"/>
        <v>0</v>
      </c>
      <c r="AQ1250" s="318">
        <f>SUM(AP$10:AP1250)</f>
        <v>0</v>
      </c>
      <c r="AR1250" s="143">
        <f t="shared" si="1384"/>
        <v>0.1</v>
      </c>
      <c r="AS1250" s="144" t="str">
        <f t="shared" si="1398"/>
        <v/>
      </c>
      <c r="AT1250" s="144" t="str">
        <f t="shared" si="1425"/>
        <v/>
      </c>
      <c r="AU1250" s="145"/>
      <c r="AV1250" s="58">
        <f t="shared" si="1385"/>
        <v>0</v>
      </c>
      <c r="AW1250" s="318">
        <f>SUM(AV$10:AV1250)</f>
        <v>0</v>
      </c>
      <c r="AX1250" s="319">
        <f t="shared" si="1386"/>
        <v>0.1</v>
      </c>
      <c r="AY1250" s="144" t="str">
        <f t="shared" si="1439"/>
        <v/>
      </c>
      <c r="AZ1250" s="144" t="str">
        <f t="shared" si="1440"/>
        <v/>
      </c>
      <c r="BA1250" s="144"/>
      <c r="BB1250" s="146" t="str">
        <f t="shared" si="1399"/>
        <v/>
      </c>
      <c r="BC1250" s="66" t="str">
        <f t="shared" si="1438"/>
        <v/>
      </c>
      <c r="BD1250" s="195" t="str">
        <f t="shared" si="1400"/>
        <v/>
      </c>
      <c r="BF1250" s="283"/>
      <c r="BG1250" s="286" t="str">
        <f t="shared" si="1401"/>
        <v/>
      </c>
      <c r="BY1250" s="211" t="str">
        <f t="shared" si="1402"/>
        <v/>
      </c>
      <c r="BZ1250" s="150" t="str">
        <f t="shared" si="1403"/>
        <v/>
      </c>
      <c r="CB1250" s="54" t="str">
        <f t="shared" si="1437"/>
        <v/>
      </c>
      <c r="CD1250" s="54" t="str">
        <f t="shared" si="1404"/>
        <v/>
      </c>
      <c r="CF1250" s="54" t="str">
        <f t="shared" si="1405"/>
        <v/>
      </c>
      <c r="CH1250" s="150" t="str">
        <f t="shared" si="1406"/>
        <v/>
      </c>
      <c r="CI1250" s="290"/>
      <c r="CJ1250" s="150" t="str">
        <f t="shared" si="1407"/>
        <v/>
      </c>
      <c r="CK1250" s="290"/>
      <c r="CL1250" s="54" t="str">
        <f t="shared" si="1426"/>
        <v/>
      </c>
      <c r="CM1250" s="290"/>
      <c r="CN1250" s="150" t="str">
        <f t="shared" si="1408"/>
        <v/>
      </c>
      <c r="CO1250" s="290"/>
      <c r="CP1250" s="150" t="str">
        <f t="shared" si="1409"/>
        <v/>
      </c>
      <c r="CQ1250" s="290"/>
      <c r="CR1250" s="150" t="str">
        <f t="shared" si="1410"/>
        <v/>
      </c>
      <c r="CS1250" s="290"/>
      <c r="CT1250" s="150" t="str">
        <f t="shared" si="1411"/>
        <v/>
      </c>
      <c r="CU1250" s="150"/>
      <c r="CV1250" s="150" t="str">
        <f t="shared" si="1412"/>
        <v/>
      </c>
      <c r="CW1250" s="94"/>
      <c r="CX1250" s="151" t="str">
        <f t="shared" si="1453"/>
        <v/>
      </c>
      <c r="CY1250" s="151" t="str">
        <f t="shared" si="1454"/>
        <v/>
      </c>
      <c r="CZ1250" s="152"/>
      <c r="DA1250" s="373" t="str">
        <f t="shared" si="1427"/>
        <v/>
      </c>
      <c r="DC1250" s="153">
        <f t="shared" si="1413"/>
        <v>0</v>
      </c>
      <c r="DD1250" s="153">
        <f t="shared" si="1414"/>
        <v>0</v>
      </c>
      <c r="DE1250" s="153">
        <f t="shared" si="1415"/>
        <v>0</v>
      </c>
      <c r="DF1250" s="158">
        <f t="shared" si="1416"/>
        <v>-4.7000000000000002E-3</v>
      </c>
      <c r="DG1250" s="159">
        <f t="shared" si="1428"/>
        <v>-1.1703000000000001</v>
      </c>
      <c r="DH1250" s="158">
        <f t="shared" si="1417"/>
        <v>3.1999999999999997E-3</v>
      </c>
      <c r="DI1250" s="159">
        <f t="shared" si="1429"/>
        <v>0.79679999999999995</v>
      </c>
      <c r="DJ1250" s="158">
        <f t="shared" si="1418"/>
        <v>-2.7000000000000001E-3</v>
      </c>
      <c r="DK1250" s="159">
        <f t="shared" si="1430"/>
        <v>-0.67230000000000001</v>
      </c>
      <c r="DL1250" s="158">
        <f t="shared" si="1419"/>
        <v>1.1999999999999999E-3</v>
      </c>
      <c r="DM1250" s="159">
        <f t="shared" si="1431"/>
        <v>0.29879999999999995</v>
      </c>
      <c r="DN1250" s="158">
        <f t="shared" si="1420"/>
        <v>1.46E-2</v>
      </c>
      <c r="DO1250" s="159">
        <f t="shared" si="1432"/>
        <v>3.6354000000000002</v>
      </c>
      <c r="DP1250" s="158">
        <f t="shared" si="1421"/>
        <v>-1.2999999999999999E-2</v>
      </c>
      <c r="DQ1250" s="159">
        <f t="shared" si="1433"/>
        <v>-3.2369999999999997</v>
      </c>
      <c r="DR1250" s="158">
        <f t="shared" si="1422"/>
        <v>-6.7000000000000002E-3</v>
      </c>
      <c r="DS1250" s="159">
        <f t="shared" si="1434"/>
        <v>-1.6683000000000001</v>
      </c>
      <c r="DT1250" s="158">
        <f t="shared" si="1423"/>
        <v>-1.2999999999999999E-2</v>
      </c>
      <c r="DU1250" s="159">
        <f t="shared" si="1435"/>
        <v>-3.2369999999999997</v>
      </c>
      <c r="DV1250" s="158">
        <f t="shared" si="1424"/>
        <v>-6.7000000000000002E-3</v>
      </c>
      <c r="DW1250" s="160">
        <f t="shared" si="1436"/>
        <v>-1.6683000000000001</v>
      </c>
    </row>
    <row r="1251" spans="1:127" ht="24.95" customHeight="1" x14ac:dyDescent="0.2">
      <c r="A1251" s="272">
        <v>1242</v>
      </c>
      <c r="B1251" s="336"/>
      <c r="C1251" s="332"/>
      <c r="D1251" s="333"/>
      <c r="E1251" s="334"/>
      <c r="F1251" s="335"/>
      <c r="G1251" s="334"/>
      <c r="H1251" s="371"/>
      <c r="I1251" s="334"/>
      <c r="J1251" s="334"/>
      <c r="K1251" s="334"/>
      <c r="L1251" s="334"/>
      <c r="M1251" s="334"/>
      <c r="N1251" s="334"/>
      <c r="O1251" s="337"/>
      <c r="P1251" s="337"/>
      <c r="Q1251" s="338" t="str">
        <f t="shared" si="1387"/>
        <v xml:space="preserve"> </v>
      </c>
      <c r="R1251" s="339" t="str">
        <f t="shared" si="1388"/>
        <v/>
      </c>
      <c r="S1251" s="340" t="str">
        <f t="shared" si="1441"/>
        <v/>
      </c>
      <c r="T1251" s="341" t="str">
        <f t="shared" si="1389"/>
        <v/>
      </c>
      <c r="U1251" s="341" t="str">
        <f t="shared" si="1390"/>
        <v/>
      </c>
      <c r="V1251" s="341" t="str">
        <f t="shared" si="1391"/>
        <v/>
      </c>
      <c r="W1251" s="341" t="str">
        <f t="shared" si="1392"/>
        <v/>
      </c>
      <c r="X1251" s="340" t="str">
        <f t="shared" si="1442"/>
        <v/>
      </c>
      <c r="Y1251" s="342" t="str">
        <f t="shared" si="1443"/>
        <v/>
      </c>
      <c r="Z1251" s="343" t="str">
        <f t="shared" si="1444"/>
        <v/>
      </c>
      <c r="AA1251" s="344" t="str">
        <f t="shared" si="1445"/>
        <v/>
      </c>
      <c r="AB1251" s="345" t="str">
        <f t="shared" si="1393"/>
        <v/>
      </c>
      <c r="AC1251" s="346" t="str">
        <f t="shared" si="1394"/>
        <v/>
      </c>
      <c r="AD1251" s="346" t="str">
        <f t="shared" si="1395"/>
        <v/>
      </c>
      <c r="AE1251" s="344" t="str">
        <f t="shared" si="1446"/>
        <v/>
      </c>
      <c r="AF1251" s="346" t="str">
        <f t="shared" si="1396"/>
        <v/>
      </c>
      <c r="AG1251" s="344" t="str">
        <f t="shared" si="1447"/>
        <v/>
      </c>
      <c r="AH1251" s="344" t="str">
        <f t="shared" si="1448"/>
        <v/>
      </c>
      <c r="AI1251" s="344" t="str">
        <f t="shared" si="1449"/>
        <v/>
      </c>
      <c r="AJ1251" s="346" t="str">
        <f t="shared" si="1450"/>
        <v/>
      </c>
      <c r="AK1251" s="346" t="str">
        <f t="shared" si="1451"/>
        <v/>
      </c>
      <c r="AL1251" s="347" t="str">
        <f t="shared" si="1452"/>
        <v/>
      </c>
      <c r="AM1251" s="141"/>
      <c r="AN1251" s="141"/>
      <c r="AO1251" s="142"/>
      <c r="AP1251" s="58">
        <f t="shared" si="1397"/>
        <v>0</v>
      </c>
      <c r="AQ1251" s="318">
        <f>SUM(AP$10:AP1251)</f>
        <v>0</v>
      </c>
      <c r="AR1251" s="143">
        <f t="shared" si="1384"/>
        <v>0.1</v>
      </c>
      <c r="AS1251" s="144" t="str">
        <f t="shared" si="1398"/>
        <v/>
      </c>
      <c r="AT1251" s="144" t="str">
        <f t="shared" si="1425"/>
        <v/>
      </c>
      <c r="AU1251" s="145"/>
      <c r="AV1251" s="58">
        <f t="shared" si="1385"/>
        <v>0</v>
      </c>
      <c r="AW1251" s="318">
        <f>SUM(AV$10:AV1251)</f>
        <v>0</v>
      </c>
      <c r="AX1251" s="319">
        <f t="shared" si="1386"/>
        <v>0.1</v>
      </c>
      <c r="AY1251" s="144" t="str">
        <f t="shared" si="1439"/>
        <v/>
      </c>
      <c r="AZ1251" s="144" t="str">
        <f t="shared" si="1440"/>
        <v/>
      </c>
      <c r="BA1251" s="144"/>
      <c r="BB1251" s="146" t="str">
        <f t="shared" si="1399"/>
        <v/>
      </c>
      <c r="BC1251" s="66" t="str">
        <f t="shared" si="1438"/>
        <v/>
      </c>
      <c r="BD1251" s="195" t="str">
        <f t="shared" si="1400"/>
        <v/>
      </c>
      <c r="BF1251" s="283"/>
      <c r="BG1251" s="286" t="str">
        <f t="shared" si="1401"/>
        <v/>
      </c>
      <c r="BY1251" s="211" t="str">
        <f t="shared" si="1402"/>
        <v/>
      </c>
      <c r="BZ1251" s="150" t="str">
        <f t="shared" si="1403"/>
        <v/>
      </c>
      <c r="CB1251" s="54" t="str">
        <f t="shared" si="1437"/>
        <v/>
      </c>
      <c r="CD1251" s="54" t="str">
        <f t="shared" si="1404"/>
        <v/>
      </c>
      <c r="CF1251" s="54" t="str">
        <f t="shared" si="1405"/>
        <v/>
      </c>
      <c r="CH1251" s="150" t="str">
        <f t="shared" si="1406"/>
        <v/>
      </c>
      <c r="CI1251" s="290"/>
      <c r="CJ1251" s="150" t="str">
        <f t="shared" si="1407"/>
        <v/>
      </c>
      <c r="CK1251" s="290"/>
      <c r="CL1251" s="54" t="str">
        <f t="shared" si="1426"/>
        <v/>
      </c>
      <c r="CM1251" s="290"/>
      <c r="CN1251" s="150" t="str">
        <f t="shared" si="1408"/>
        <v/>
      </c>
      <c r="CO1251" s="290"/>
      <c r="CP1251" s="150" t="str">
        <f t="shared" si="1409"/>
        <v/>
      </c>
      <c r="CQ1251" s="290"/>
      <c r="CR1251" s="150" t="str">
        <f t="shared" si="1410"/>
        <v/>
      </c>
      <c r="CS1251" s="290"/>
      <c r="CT1251" s="150" t="str">
        <f t="shared" si="1411"/>
        <v/>
      </c>
      <c r="CU1251" s="150"/>
      <c r="CV1251" s="150" t="str">
        <f t="shared" si="1412"/>
        <v/>
      </c>
      <c r="CW1251" s="94"/>
      <c r="CX1251" s="151" t="str">
        <f t="shared" si="1453"/>
        <v/>
      </c>
      <c r="CY1251" s="151" t="str">
        <f t="shared" si="1454"/>
        <v/>
      </c>
      <c r="CZ1251" s="152"/>
      <c r="DA1251" s="373" t="str">
        <f t="shared" si="1427"/>
        <v/>
      </c>
      <c r="DC1251" s="153">
        <f t="shared" si="1413"/>
        <v>0</v>
      </c>
      <c r="DD1251" s="153">
        <f t="shared" si="1414"/>
        <v>0</v>
      </c>
      <c r="DE1251" s="153">
        <f t="shared" si="1415"/>
        <v>0</v>
      </c>
      <c r="DF1251" s="158">
        <f t="shared" si="1416"/>
        <v>-4.7000000000000002E-3</v>
      </c>
      <c r="DG1251" s="159">
        <f t="shared" si="1428"/>
        <v>-1.1703000000000001</v>
      </c>
      <c r="DH1251" s="158">
        <f t="shared" si="1417"/>
        <v>3.1999999999999997E-3</v>
      </c>
      <c r="DI1251" s="159">
        <f t="shared" si="1429"/>
        <v>0.79679999999999995</v>
      </c>
      <c r="DJ1251" s="158">
        <f t="shared" si="1418"/>
        <v>-2.7000000000000001E-3</v>
      </c>
      <c r="DK1251" s="159">
        <f t="shared" si="1430"/>
        <v>-0.67230000000000001</v>
      </c>
      <c r="DL1251" s="158">
        <f t="shared" si="1419"/>
        <v>1.1999999999999999E-3</v>
      </c>
      <c r="DM1251" s="159">
        <f t="shared" si="1431"/>
        <v>0.29879999999999995</v>
      </c>
      <c r="DN1251" s="158">
        <f t="shared" si="1420"/>
        <v>1.46E-2</v>
      </c>
      <c r="DO1251" s="159">
        <f t="shared" si="1432"/>
        <v>3.6354000000000002</v>
      </c>
      <c r="DP1251" s="158">
        <f t="shared" si="1421"/>
        <v>-1.2999999999999999E-2</v>
      </c>
      <c r="DQ1251" s="159">
        <f t="shared" si="1433"/>
        <v>-3.2369999999999997</v>
      </c>
      <c r="DR1251" s="158">
        <f t="shared" si="1422"/>
        <v>-6.7000000000000002E-3</v>
      </c>
      <c r="DS1251" s="159">
        <f t="shared" si="1434"/>
        <v>-1.6683000000000001</v>
      </c>
      <c r="DT1251" s="158">
        <f t="shared" si="1423"/>
        <v>-1.2999999999999999E-2</v>
      </c>
      <c r="DU1251" s="159">
        <f t="shared" si="1435"/>
        <v>-3.2369999999999997</v>
      </c>
      <c r="DV1251" s="158">
        <f t="shared" si="1424"/>
        <v>-6.7000000000000002E-3</v>
      </c>
      <c r="DW1251" s="160">
        <f t="shared" si="1436"/>
        <v>-1.6683000000000001</v>
      </c>
    </row>
    <row r="1252" spans="1:127" ht="24.95" customHeight="1" x14ac:dyDescent="0.2">
      <c r="A1252" s="272">
        <v>1243</v>
      </c>
      <c r="B1252" s="336"/>
      <c r="C1252" s="332"/>
      <c r="D1252" s="333"/>
      <c r="E1252" s="334"/>
      <c r="F1252" s="335"/>
      <c r="G1252" s="334"/>
      <c r="H1252" s="371"/>
      <c r="I1252" s="334"/>
      <c r="J1252" s="334"/>
      <c r="K1252" s="334"/>
      <c r="L1252" s="334"/>
      <c r="M1252" s="334"/>
      <c r="N1252" s="334"/>
      <c r="O1252" s="337"/>
      <c r="P1252" s="337"/>
      <c r="Q1252" s="338" t="str">
        <f t="shared" si="1387"/>
        <v xml:space="preserve"> </v>
      </c>
      <c r="R1252" s="339" t="str">
        <f t="shared" si="1388"/>
        <v/>
      </c>
      <c r="S1252" s="340" t="str">
        <f t="shared" si="1441"/>
        <v/>
      </c>
      <c r="T1252" s="341" t="str">
        <f t="shared" si="1389"/>
        <v/>
      </c>
      <c r="U1252" s="341" t="str">
        <f t="shared" si="1390"/>
        <v/>
      </c>
      <c r="V1252" s="341" t="str">
        <f t="shared" si="1391"/>
        <v/>
      </c>
      <c r="W1252" s="341" t="str">
        <f t="shared" si="1392"/>
        <v/>
      </c>
      <c r="X1252" s="340" t="str">
        <f t="shared" si="1442"/>
        <v/>
      </c>
      <c r="Y1252" s="342" t="str">
        <f t="shared" si="1443"/>
        <v/>
      </c>
      <c r="Z1252" s="343" t="str">
        <f t="shared" si="1444"/>
        <v/>
      </c>
      <c r="AA1252" s="344" t="str">
        <f t="shared" si="1445"/>
        <v/>
      </c>
      <c r="AB1252" s="345" t="str">
        <f t="shared" si="1393"/>
        <v/>
      </c>
      <c r="AC1252" s="346" t="str">
        <f t="shared" si="1394"/>
        <v/>
      </c>
      <c r="AD1252" s="346" t="str">
        <f t="shared" si="1395"/>
        <v/>
      </c>
      <c r="AE1252" s="344" t="str">
        <f t="shared" si="1446"/>
        <v/>
      </c>
      <c r="AF1252" s="346" t="str">
        <f t="shared" si="1396"/>
        <v/>
      </c>
      <c r="AG1252" s="344" t="str">
        <f t="shared" si="1447"/>
        <v/>
      </c>
      <c r="AH1252" s="344" t="str">
        <f t="shared" si="1448"/>
        <v/>
      </c>
      <c r="AI1252" s="344" t="str">
        <f t="shared" si="1449"/>
        <v/>
      </c>
      <c r="AJ1252" s="346" t="str">
        <f t="shared" si="1450"/>
        <v/>
      </c>
      <c r="AK1252" s="346" t="str">
        <f t="shared" si="1451"/>
        <v/>
      </c>
      <c r="AL1252" s="347" t="str">
        <f t="shared" si="1452"/>
        <v/>
      </c>
      <c r="AM1252" s="141"/>
      <c r="AN1252" s="141"/>
      <c r="AO1252" s="142"/>
      <c r="AP1252" s="58">
        <f t="shared" si="1397"/>
        <v>0</v>
      </c>
      <c r="AQ1252" s="318">
        <f>SUM(AP$10:AP1252)</f>
        <v>0</v>
      </c>
      <c r="AR1252" s="143">
        <f t="shared" si="1384"/>
        <v>0.1</v>
      </c>
      <c r="AS1252" s="144" t="str">
        <f t="shared" si="1398"/>
        <v/>
      </c>
      <c r="AT1252" s="144" t="str">
        <f t="shared" si="1425"/>
        <v/>
      </c>
      <c r="AU1252" s="145"/>
      <c r="AV1252" s="58">
        <f t="shared" si="1385"/>
        <v>0</v>
      </c>
      <c r="AW1252" s="318">
        <f>SUM(AV$10:AV1252)</f>
        <v>0</v>
      </c>
      <c r="AX1252" s="319">
        <f t="shared" si="1386"/>
        <v>0.1</v>
      </c>
      <c r="AY1252" s="144" t="str">
        <f t="shared" si="1439"/>
        <v/>
      </c>
      <c r="AZ1252" s="144" t="str">
        <f t="shared" si="1440"/>
        <v/>
      </c>
      <c r="BA1252" s="144"/>
      <c r="BB1252" s="146" t="str">
        <f t="shared" si="1399"/>
        <v/>
      </c>
      <c r="BC1252" s="66" t="str">
        <f t="shared" si="1438"/>
        <v/>
      </c>
      <c r="BD1252" s="195" t="str">
        <f t="shared" si="1400"/>
        <v/>
      </c>
      <c r="BF1252" s="283"/>
      <c r="BG1252" s="286" t="str">
        <f t="shared" si="1401"/>
        <v/>
      </c>
      <c r="BY1252" s="211" t="str">
        <f t="shared" si="1402"/>
        <v/>
      </c>
      <c r="BZ1252" s="150" t="str">
        <f t="shared" si="1403"/>
        <v/>
      </c>
      <c r="CB1252" s="54" t="str">
        <f t="shared" si="1437"/>
        <v/>
      </c>
      <c r="CD1252" s="54" t="str">
        <f t="shared" si="1404"/>
        <v/>
      </c>
      <c r="CF1252" s="54" t="str">
        <f t="shared" si="1405"/>
        <v/>
      </c>
      <c r="CH1252" s="150" t="str">
        <f t="shared" si="1406"/>
        <v/>
      </c>
      <c r="CI1252" s="290"/>
      <c r="CJ1252" s="150" t="str">
        <f t="shared" si="1407"/>
        <v/>
      </c>
      <c r="CK1252" s="290"/>
      <c r="CL1252" s="54" t="str">
        <f t="shared" si="1426"/>
        <v/>
      </c>
      <c r="CM1252" s="290"/>
      <c r="CN1252" s="150" t="str">
        <f t="shared" si="1408"/>
        <v/>
      </c>
      <c r="CO1252" s="290"/>
      <c r="CP1252" s="150" t="str">
        <f t="shared" si="1409"/>
        <v/>
      </c>
      <c r="CQ1252" s="290"/>
      <c r="CR1252" s="150" t="str">
        <f t="shared" si="1410"/>
        <v/>
      </c>
      <c r="CS1252" s="290"/>
      <c r="CT1252" s="150" t="str">
        <f t="shared" si="1411"/>
        <v/>
      </c>
      <c r="CU1252" s="150"/>
      <c r="CV1252" s="150" t="str">
        <f t="shared" si="1412"/>
        <v/>
      </c>
      <c r="CW1252" s="94"/>
      <c r="CX1252" s="151" t="str">
        <f t="shared" si="1453"/>
        <v/>
      </c>
      <c r="CY1252" s="151" t="str">
        <f t="shared" si="1454"/>
        <v/>
      </c>
      <c r="CZ1252" s="152"/>
      <c r="DA1252" s="373" t="str">
        <f t="shared" si="1427"/>
        <v/>
      </c>
      <c r="DC1252" s="153">
        <f t="shared" si="1413"/>
        <v>0</v>
      </c>
      <c r="DD1252" s="153">
        <f t="shared" si="1414"/>
        <v>0</v>
      </c>
      <c r="DE1252" s="153">
        <f t="shared" si="1415"/>
        <v>0</v>
      </c>
      <c r="DF1252" s="158">
        <f t="shared" si="1416"/>
        <v>-4.7000000000000002E-3</v>
      </c>
      <c r="DG1252" s="159">
        <f t="shared" si="1428"/>
        <v>-1.1703000000000001</v>
      </c>
      <c r="DH1252" s="158">
        <f t="shared" si="1417"/>
        <v>3.1999999999999997E-3</v>
      </c>
      <c r="DI1252" s="159">
        <f t="shared" si="1429"/>
        <v>0.79679999999999995</v>
      </c>
      <c r="DJ1252" s="158">
        <f t="shared" si="1418"/>
        <v>-2.7000000000000001E-3</v>
      </c>
      <c r="DK1252" s="159">
        <f t="shared" si="1430"/>
        <v>-0.67230000000000001</v>
      </c>
      <c r="DL1252" s="158">
        <f t="shared" si="1419"/>
        <v>1.1999999999999999E-3</v>
      </c>
      <c r="DM1252" s="159">
        <f t="shared" si="1431"/>
        <v>0.29879999999999995</v>
      </c>
      <c r="DN1252" s="158">
        <f t="shared" si="1420"/>
        <v>1.46E-2</v>
      </c>
      <c r="DO1252" s="159">
        <f t="shared" si="1432"/>
        <v>3.6354000000000002</v>
      </c>
      <c r="DP1252" s="158">
        <f t="shared" si="1421"/>
        <v>-1.2999999999999999E-2</v>
      </c>
      <c r="DQ1252" s="159">
        <f t="shared" si="1433"/>
        <v>-3.2369999999999997</v>
      </c>
      <c r="DR1252" s="158">
        <f t="shared" si="1422"/>
        <v>-6.7000000000000002E-3</v>
      </c>
      <c r="DS1252" s="159">
        <f t="shared" si="1434"/>
        <v>-1.6683000000000001</v>
      </c>
      <c r="DT1252" s="158">
        <f t="shared" si="1423"/>
        <v>-1.2999999999999999E-2</v>
      </c>
      <c r="DU1252" s="159">
        <f t="shared" si="1435"/>
        <v>-3.2369999999999997</v>
      </c>
      <c r="DV1252" s="158">
        <f t="shared" si="1424"/>
        <v>-6.7000000000000002E-3</v>
      </c>
      <c r="DW1252" s="160">
        <f t="shared" si="1436"/>
        <v>-1.6683000000000001</v>
      </c>
    </row>
    <row r="1253" spans="1:127" ht="24.95" customHeight="1" x14ac:dyDescent="0.2">
      <c r="A1253" s="272">
        <v>1244</v>
      </c>
      <c r="B1253" s="336"/>
      <c r="C1253" s="332"/>
      <c r="D1253" s="333"/>
      <c r="E1253" s="334"/>
      <c r="F1253" s="335"/>
      <c r="G1253" s="334"/>
      <c r="H1253" s="371"/>
      <c r="I1253" s="334"/>
      <c r="J1253" s="334"/>
      <c r="K1253" s="334"/>
      <c r="L1253" s="334"/>
      <c r="M1253" s="334"/>
      <c r="N1253" s="334"/>
      <c r="O1253" s="337"/>
      <c r="P1253" s="337"/>
      <c r="Q1253" s="338" t="str">
        <f t="shared" si="1387"/>
        <v xml:space="preserve"> </v>
      </c>
      <c r="R1253" s="339" t="str">
        <f t="shared" si="1388"/>
        <v/>
      </c>
      <c r="S1253" s="340" t="str">
        <f t="shared" si="1441"/>
        <v/>
      </c>
      <c r="T1253" s="341" t="str">
        <f t="shared" si="1389"/>
        <v/>
      </c>
      <c r="U1253" s="341" t="str">
        <f t="shared" si="1390"/>
        <v/>
      </c>
      <c r="V1253" s="341" t="str">
        <f t="shared" si="1391"/>
        <v/>
      </c>
      <c r="W1253" s="341" t="str">
        <f t="shared" si="1392"/>
        <v/>
      </c>
      <c r="X1253" s="340" t="str">
        <f t="shared" si="1442"/>
        <v/>
      </c>
      <c r="Y1253" s="342" t="str">
        <f t="shared" si="1443"/>
        <v/>
      </c>
      <c r="Z1253" s="343" t="str">
        <f t="shared" si="1444"/>
        <v/>
      </c>
      <c r="AA1253" s="344" t="str">
        <f t="shared" si="1445"/>
        <v/>
      </c>
      <c r="AB1253" s="345" t="str">
        <f t="shared" si="1393"/>
        <v/>
      </c>
      <c r="AC1253" s="346" t="str">
        <f t="shared" si="1394"/>
        <v/>
      </c>
      <c r="AD1253" s="346" t="str">
        <f t="shared" si="1395"/>
        <v/>
      </c>
      <c r="AE1253" s="344" t="str">
        <f t="shared" si="1446"/>
        <v/>
      </c>
      <c r="AF1253" s="346" t="str">
        <f t="shared" si="1396"/>
        <v/>
      </c>
      <c r="AG1253" s="344" t="str">
        <f t="shared" si="1447"/>
        <v/>
      </c>
      <c r="AH1253" s="344" t="str">
        <f t="shared" si="1448"/>
        <v/>
      </c>
      <c r="AI1253" s="344" t="str">
        <f t="shared" si="1449"/>
        <v/>
      </c>
      <c r="AJ1253" s="346" t="str">
        <f t="shared" si="1450"/>
        <v/>
      </c>
      <c r="AK1253" s="346" t="str">
        <f t="shared" si="1451"/>
        <v/>
      </c>
      <c r="AL1253" s="347" t="str">
        <f t="shared" si="1452"/>
        <v/>
      </c>
      <c r="AM1253" s="141"/>
      <c r="AN1253" s="141"/>
      <c r="AO1253" s="142"/>
      <c r="AP1253" s="58">
        <f t="shared" si="1397"/>
        <v>0</v>
      </c>
      <c r="AQ1253" s="318">
        <f>SUM(AP$10:AP1253)</f>
        <v>0</v>
      </c>
      <c r="AR1253" s="143">
        <f t="shared" si="1384"/>
        <v>0.1</v>
      </c>
      <c r="AS1253" s="144" t="str">
        <f t="shared" si="1398"/>
        <v/>
      </c>
      <c r="AT1253" s="144" t="str">
        <f t="shared" si="1425"/>
        <v/>
      </c>
      <c r="AU1253" s="145"/>
      <c r="AV1253" s="58">
        <f t="shared" si="1385"/>
        <v>0</v>
      </c>
      <c r="AW1253" s="318">
        <f>SUM(AV$10:AV1253)</f>
        <v>0</v>
      </c>
      <c r="AX1253" s="319">
        <f t="shared" si="1386"/>
        <v>0.1</v>
      </c>
      <c r="AY1253" s="144" t="str">
        <f t="shared" si="1439"/>
        <v/>
      </c>
      <c r="AZ1253" s="144" t="str">
        <f t="shared" si="1440"/>
        <v/>
      </c>
      <c r="BA1253" s="144"/>
      <c r="BB1253" s="146" t="str">
        <f t="shared" si="1399"/>
        <v/>
      </c>
      <c r="BC1253" s="66" t="str">
        <f t="shared" si="1438"/>
        <v/>
      </c>
      <c r="BD1253" s="195" t="str">
        <f t="shared" si="1400"/>
        <v/>
      </c>
      <c r="BF1253" s="283"/>
      <c r="BG1253" s="286" t="str">
        <f t="shared" si="1401"/>
        <v/>
      </c>
      <c r="BY1253" s="211" t="str">
        <f t="shared" si="1402"/>
        <v/>
      </c>
      <c r="BZ1253" s="150" t="str">
        <f t="shared" si="1403"/>
        <v/>
      </c>
      <c r="CB1253" s="54" t="str">
        <f t="shared" si="1437"/>
        <v/>
      </c>
      <c r="CD1253" s="54" t="str">
        <f t="shared" si="1404"/>
        <v/>
      </c>
      <c r="CF1253" s="54" t="str">
        <f t="shared" si="1405"/>
        <v/>
      </c>
      <c r="CH1253" s="150" t="str">
        <f t="shared" si="1406"/>
        <v/>
      </c>
      <c r="CI1253" s="290"/>
      <c r="CJ1253" s="150" t="str">
        <f t="shared" si="1407"/>
        <v/>
      </c>
      <c r="CK1253" s="290"/>
      <c r="CL1253" s="54" t="str">
        <f t="shared" si="1426"/>
        <v/>
      </c>
      <c r="CM1253" s="290"/>
      <c r="CN1253" s="150" t="str">
        <f t="shared" si="1408"/>
        <v/>
      </c>
      <c r="CO1253" s="290"/>
      <c r="CP1253" s="150" t="str">
        <f t="shared" si="1409"/>
        <v/>
      </c>
      <c r="CQ1253" s="290"/>
      <c r="CR1253" s="150" t="str">
        <f t="shared" si="1410"/>
        <v/>
      </c>
      <c r="CS1253" s="290"/>
      <c r="CT1253" s="150" t="str">
        <f t="shared" si="1411"/>
        <v/>
      </c>
      <c r="CU1253" s="150"/>
      <c r="CV1253" s="150" t="str">
        <f t="shared" si="1412"/>
        <v/>
      </c>
      <c r="CW1253" s="94"/>
      <c r="CX1253" s="151" t="str">
        <f t="shared" si="1453"/>
        <v/>
      </c>
      <c r="CY1253" s="151" t="str">
        <f t="shared" si="1454"/>
        <v/>
      </c>
      <c r="CZ1253" s="152"/>
      <c r="DA1253" s="373" t="str">
        <f t="shared" si="1427"/>
        <v/>
      </c>
      <c r="DC1253" s="153">
        <f t="shared" si="1413"/>
        <v>0</v>
      </c>
      <c r="DD1253" s="153">
        <f t="shared" si="1414"/>
        <v>0</v>
      </c>
      <c r="DE1253" s="153">
        <f t="shared" si="1415"/>
        <v>0</v>
      </c>
      <c r="DF1253" s="158">
        <f t="shared" si="1416"/>
        <v>-4.7000000000000002E-3</v>
      </c>
      <c r="DG1253" s="159">
        <f t="shared" si="1428"/>
        <v>-1.1703000000000001</v>
      </c>
      <c r="DH1253" s="158">
        <f t="shared" si="1417"/>
        <v>3.1999999999999997E-3</v>
      </c>
      <c r="DI1253" s="159">
        <f t="shared" si="1429"/>
        <v>0.79679999999999995</v>
      </c>
      <c r="DJ1253" s="158">
        <f t="shared" si="1418"/>
        <v>-2.7000000000000001E-3</v>
      </c>
      <c r="DK1253" s="159">
        <f t="shared" si="1430"/>
        <v>-0.67230000000000001</v>
      </c>
      <c r="DL1253" s="158">
        <f t="shared" si="1419"/>
        <v>1.1999999999999999E-3</v>
      </c>
      <c r="DM1253" s="159">
        <f t="shared" si="1431"/>
        <v>0.29879999999999995</v>
      </c>
      <c r="DN1253" s="158">
        <f t="shared" si="1420"/>
        <v>1.46E-2</v>
      </c>
      <c r="DO1253" s="159">
        <f t="shared" si="1432"/>
        <v>3.6354000000000002</v>
      </c>
      <c r="DP1253" s="158">
        <f t="shared" si="1421"/>
        <v>-1.2999999999999999E-2</v>
      </c>
      <c r="DQ1253" s="159">
        <f t="shared" si="1433"/>
        <v>-3.2369999999999997</v>
      </c>
      <c r="DR1253" s="158">
        <f t="shared" si="1422"/>
        <v>-6.7000000000000002E-3</v>
      </c>
      <c r="DS1253" s="159">
        <f t="shared" si="1434"/>
        <v>-1.6683000000000001</v>
      </c>
      <c r="DT1253" s="158">
        <f t="shared" si="1423"/>
        <v>-1.2999999999999999E-2</v>
      </c>
      <c r="DU1253" s="159">
        <f t="shared" si="1435"/>
        <v>-3.2369999999999997</v>
      </c>
      <c r="DV1253" s="158">
        <f t="shared" si="1424"/>
        <v>-6.7000000000000002E-3</v>
      </c>
      <c r="DW1253" s="160">
        <f t="shared" si="1436"/>
        <v>-1.6683000000000001</v>
      </c>
    </row>
    <row r="1254" spans="1:127" ht="24.95" customHeight="1" x14ac:dyDescent="0.2">
      <c r="A1254" s="272">
        <v>1245</v>
      </c>
      <c r="B1254" s="336"/>
      <c r="C1254" s="332"/>
      <c r="D1254" s="333"/>
      <c r="E1254" s="334"/>
      <c r="F1254" s="335"/>
      <c r="G1254" s="334"/>
      <c r="H1254" s="371"/>
      <c r="I1254" s="334"/>
      <c r="J1254" s="334"/>
      <c r="K1254" s="334"/>
      <c r="L1254" s="334"/>
      <c r="M1254" s="334"/>
      <c r="N1254" s="334"/>
      <c r="O1254" s="337"/>
      <c r="P1254" s="337"/>
      <c r="Q1254" s="338" t="str">
        <f t="shared" si="1387"/>
        <v xml:space="preserve"> </v>
      </c>
      <c r="R1254" s="339" t="str">
        <f t="shared" si="1388"/>
        <v/>
      </c>
      <c r="S1254" s="340" t="str">
        <f t="shared" si="1441"/>
        <v/>
      </c>
      <c r="T1254" s="341" t="str">
        <f t="shared" si="1389"/>
        <v/>
      </c>
      <c r="U1254" s="341" t="str">
        <f t="shared" si="1390"/>
        <v/>
      </c>
      <c r="V1254" s="341" t="str">
        <f t="shared" si="1391"/>
        <v/>
      </c>
      <c r="W1254" s="341" t="str">
        <f t="shared" si="1392"/>
        <v/>
      </c>
      <c r="X1254" s="340" t="str">
        <f t="shared" si="1442"/>
        <v/>
      </c>
      <c r="Y1254" s="342" t="str">
        <f t="shared" si="1443"/>
        <v/>
      </c>
      <c r="Z1254" s="343" t="str">
        <f t="shared" si="1444"/>
        <v/>
      </c>
      <c r="AA1254" s="344" t="str">
        <f t="shared" si="1445"/>
        <v/>
      </c>
      <c r="AB1254" s="345" t="str">
        <f t="shared" si="1393"/>
        <v/>
      </c>
      <c r="AC1254" s="346" t="str">
        <f t="shared" si="1394"/>
        <v/>
      </c>
      <c r="AD1254" s="346" t="str">
        <f t="shared" si="1395"/>
        <v/>
      </c>
      <c r="AE1254" s="344" t="str">
        <f t="shared" si="1446"/>
        <v/>
      </c>
      <c r="AF1254" s="346" t="str">
        <f t="shared" si="1396"/>
        <v/>
      </c>
      <c r="AG1254" s="344" t="str">
        <f t="shared" si="1447"/>
        <v/>
      </c>
      <c r="AH1254" s="344" t="str">
        <f t="shared" si="1448"/>
        <v/>
      </c>
      <c r="AI1254" s="344" t="str">
        <f t="shared" si="1449"/>
        <v/>
      </c>
      <c r="AJ1254" s="346" t="str">
        <f t="shared" si="1450"/>
        <v/>
      </c>
      <c r="AK1254" s="346" t="str">
        <f t="shared" si="1451"/>
        <v/>
      </c>
      <c r="AL1254" s="347" t="str">
        <f t="shared" si="1452"/>
        <v/>
      </c>
      <c r="AM1254" s="141"/>
      <c r="AN1254" s="141"/>
      <c r="AO1254" s="142"/>
      <c r="AP1254" s="58">
        <f t="shared" si="1397"/>
        <v>0</v>
      </c>
      <c r="AQ1254" s="318">
        <f>SUM(AP$10:AP1254)</f>
        <v>0</v>
      </c>
      <c r="AR1254" s="143">
        <f t="shared" si="1384"/>
        <v>0.1</v>
      </c>
      <c r="AS1254" s="144" t="str">
        <f t="shared" si="1398"/>
        <v/>
      </c>
      <c r="AT1254" s="144" t="str">
        <f t="shared" si="1425"/>
        <v/>
      </c>
      <c r="AU1254" s="145"/>
      <c r="AV1254" s="58">
        <f t="shared" si="1385"/>
        <v>0</v>
      </c>
      <c r="AW1254" s="318">
        <f>SUM(AV$10:AV1254)</f>
        <v>0</v>
      </c>
      <c r="AX1254" s="319">
        <f t="shared" si="1386"/>
        <v>0.1</v>
      </c>
      <c r="AY1254" s="144" t="str">
        <f t="shared" si="1439"/>
        <v/>
      </c>
      <c r="AZ1254" s="144" t="str">
        <f t="shared" si="1440"/>
        <v/>
      </c>
      <c r="BA1254" s="144"/>
      <c r="BB1254" s="146" t="str">
        <f t="shared" si="1399"/>
        <v/>
      </c>
      <c r="BC1254" s="66" t="str">
        <f t="shared" si="1438"/>
        <v/>
      </c>
      <c r="BD1254" s="195" t="str">
        <f t="shared" si="1400"/>
        <v/>
      </c>
      <c r="BF1254" s="283"/>
      <c r="BG1254" s="286" t="str">
        <f t="shared" si="1401"/>
        <v/>
      </c>
      <c r="BY1254" s="211" t="str">
        <f t="shared" si="1402"/>
        <v/>
      </c>
      <c r="BZ1254" s="150" t="str">
        <f t="shared" si="1403"/>
        <v/>
      </c>
      <c r="CB1254" s="54" t="str">
        <f t="shared" si="1437"/>
        <v/>
      </c>
      <c r="CD1254" s="54" t="str">
        <f t="shared" si="1404"/>
        <v/>
      </c>
      <c r="CF1254" s="54" t="str">
        <f t="shared" si="1405"/>
        <v/>
      </c>
      <c r="CH1254" s="150" t="str">
        <f t="shared" si="1406"/>
        <v/>
      </c>
      <c r="CI1254" s="290"/>
      <c r="CJ1254" s="150" t="str">
        <f t="shared" si="1407"/>
        <v/>
      </c>
      <c r="CK1254" s="290"/>
      <c r="CL1254" s="54" t="str">
        <f t="shared" si="1426"/>
        <v/>
      </c>
      <c r="CM1254" s="290"/>
      <c r="CN1254" s="150" t="str">
        <f t="shared" si="1408"/>
        <v/>
      </c>
      <c r="CO1254" s="290"/>
      <c r="CP1254" s="150" t="str">
        <f t="shared" si="1409"/>
        <v/>
      </c>
      <c r="CQ1254" s="290"/>
      <c r="CR1254" s="150" t="str">
        <f t="shared" si="1410"/>
        <v/>
      </c>
      <c r="CS1254" s="290"/>
      <c r="CT1254" s="150" t="str">
        <f t="shared" si="1411"/>
        <v/>
      </c>
      <c r="CU1254" s="150"/>
      <c r="CV1254" s="150" t="str">
        <f t="shared" si="1412"/>
        <v/>
      </c>
      <c r="CW1254" s="94"/>
      <c r="CX1254" s="151" t="str">
        <f t="shared" si="1453"/>
        <v/>
      </c>
      <c r="CY1254" s="151" t="str">
        <f t="shared" si="1454"/>
        <v/>
      </c>
      <c r="CZ1254" s="152"/>
      <c r="DA1254" s="373" t="str">
        <f t="shared" si="1427"/>
        <v/>
      </c>
      <c r="DC1254" s="153">
        <f t="shared" si="1413"/>
        <v>0</v>
      </c>
      <c r="DD1254" s="153">
        <f t="shared" si="1414"/>
        <v>0</v>
      </c>
      <c r="DE1254" s="153">
        <f t="shared" si="1415"/>
        <v>0</v>
      </c>
      <c r="DF1254" s="158">
        <f t="shared" si="1416"/>
        <v>-4.7000000000000002E-3</v>
      </c>
      <c r="DG1254" s="159">
        <f t="shared" si="1428"/>
        <v>-1.1703000000000001</v>
      </c>
      <c r="DH1254" s="158">
        <f t="shared" si="1417"/>
        <v>3.1999999999999997E-3</v>
      </c>
      <c r="DI1254" s="159">
        <f t="shared" si="1429"/>
        <v>0.79679999999999995</v>
      </c>
      <c r="DJ1254" s="158">
        <f t="shared" si="1418"/>
        <v>-2.7000000000000001E-3</v>
      </c>
      <c r="DK1254" s="159">
        <f t="shared" si="1430"/>
        <v>-0.67230000000000001</v>
      </c>
      <c r="DL1254" s="158">
        <f t="shared" si="1419"/>
        <v>1.1999999999999999E-3</v>
      </c>
      <c r="DM1254" s="159">
        <f t="shared" si="1431"/>
        <v>0.29879999999999995</v>
      </c>
      <c r="DN1254" s="158">
        <f t="shared" si="1420"/>
        <v>1.46E-2</v>
      </c>
      <c r="DO1254" s="159">
        <f t="shared" si="1432"/>
        <v>3.6354000000000002</v>
      </c>
      <c r="DP1254" s="158">
        <f t="shared" si="1421"/>
        <v>-1.2999999999999999E-2</v>
      </c>
      <c r="DQ1254" s="159">
        <f t="shared" si="1433"/>
        <v>-3.2369999999999997</v>
      </c>
      <c r="DR1254" s="158">
        <f t="shared" si="1422"/>
        <v>-6.7000000000000002E-3</v>
      </c>
      <c r="DS1254" s="159">
        <f t="shared" si="1434"/>
        <v>-1.6683000000000001</v>
      </c>
      <c r="DT1254" s="158">
        <f t="shared" si="1423"/>
        <v>-1.2999999999999999E-2</v>
      </c>
      <c r="DU1254" s="159">
        <f t="shared" si="1435"/>
        <v>-3.2369999999999997</v>
      </c>
      <c r="DV1254" s="158">
        <f t="shared" si="1424"/>
        <v>-6.7000000000000002E-3</v>
      </c>
      <c r="DW1254" s="160">
        <f t="shared" si="1436"/>
        <v>-1.6683000000000001</v>
      </c>
    </row>
    <row r="1255" spans="1:127" ht="24.95" customHeight="1" x14ac:dyDescent="0.2">
      <c r="A1255" s="272">
        <v>1246</v>
      </c>
      <c r="B1255" s="336"/>
      <c r="C1255" s="332"/>
      <c r="D1255" s="333"/>
      <c r="E1255" s="334"/>
      <c r="F1255" s="335"/>
      <c r="G1255" s="334"/>
      <c r="H1255" s="371"/>
      <c r="I1255" s="334"/>
      <c r="J1255" s="334"/>
      <c r="K1255" s="334"/>
      <c r="L1255" s="334"/>
      <c r="M1255" s="334"/>
      <c r="N1255" s="334"/>
      <c r="O1255" s="337"/>
      <c r="P1255" s="337"/>
      <c r="Q1255" s="338" t="str">
        <f t="shared" si="1387"/>
        <v xml:space="preserve"> </v>
      </c>
      <c r="R1255" s="339" t="str">
        <f t="shared" si="1388"/>
        <v/>
      </c>
      <c r="S1255" s="340" t="str">
        <f t="shared" si="1441"/>
        <v/>
      </c>
      <c r="T1255" s="341" t="str">
        <f t="shared" si="1389"/>
        <v/>
      </c>
      <c r="U1255" s="341" t="str">
        <f t="shared" si="1390"/>
        <v/>
      </c>
      <c r="V1255" s="341" t="str">
        <f t="shared" si="1391"/>
        <v/>
      </c>
      <c r="W1255" s="341" t="str">
        <f t="shared" si="1392"/>
        <v/>
      </c>
      <c r="X1255" s="340" t="str">
        <f t="shared" si="1442"/>
        <v/>
      </c>
      <c r="Y1255" s="342" t="str">
        <f t="shared" si="1443"/>
        <v/>
      </c>
      <c r="Z1255" s="343" t="str">
        <f t="shared" si="1444"/>
        <v/>
      </c>
      <c r="AA1255" s="344" t="str">
        <f t="shared" si="1445"/>
        <v/>
      </c>
      <c r="AB1255" s="345" t="str">
        <f t="shared" si="1393"/>
        <v/>
      </c>
      <c r="AC1255" s="346" t="str">
        <f t="shared" si="1394"/>
        <v/>
      </c>
      <c r="AD1255" s="346" t="str">
        <f t="shared" si="1395"/>
        <v/>
      </c>
      <c r="AE1255" s="344" t="str">
        <f t="shared" si="1446"/>
        <v/>
      </c>
      <c r="AF1255" s="346" t="str">
        <f t="shared" si="1396"/>
        <v/>
      </c>
      <c r="AG1255" s="344" t="str">
        <f t="shared" si="1447"/>
        <v/>
      </c>
      <c r="AH1255" s="344" t="str">
        <f t="shared" si="1448"/>
        <v/>
      </c>
      <c r="AI1255" s="344" t="str">
        <f t="shared" si="1449"/>
        <v/>
      </c>
      <c r="AJ1255" s="346" t="str">
        <f t="shared" si="1450"/>
        <v/>
      </c>
      <c r="AK1255" s="346" t="str">
        <f t="shared" si="1451"/>
        <v/>
      </c>
      <c r="AL1255" s="347" t="str">
        <f t="shared" si="1452"/>
        <v/>
      </c>
      <c r="AM1255" s="141"/>
      <c r="AN1255" s="141"/>
      <c r="AO1255" s="142"/>
      <c r="AP1255" s="58">
        <f t="shared" si="1397"/>
        <v>0</v>
      </c>
      <c r="AQ1255" s="318">
        <f>SUM(AP$10:AP1255)</f>
        <v>0</v>
      </c>
      <c r="AR1255" s="143">
        <f t="shared" ref="AR1255:AR1318" si="1455">IF(AP1255&gt;0,AQ1255,AQ1255+0.1)</f>
        <v>0.1</v>
      </c>
      <c r="AS1255" s="144" t="str">
        <f t="shared" si="1398"/>
        <v/>
      </c>
      <c r="AT1255" s="144" t="str">
        <f t="shared" si="1425"/>
        <v/>
      </c>
      <c r="AU1255" s="145"/>
      <c r="AV1255" s="58">
        <f t="shared" ref="AV1255:AV1318" si="1456">IF(D1255="",0,1)</f>
        <v>0</v>
      </c>
      <c r="AW1255" s="318">
        <f>SUM(AV$10:AV1255)</f>
        <v>0</v>
      </c>
      <c r="AX1255" s="319">
        <f t="shared" ref="AX1255:AX1318" si="1457">IF(AV1255&gt;0,AW1255,AW1255+0.1)</f>
        <v>0.1</v>
      </c>
      <c r="AY1255" s="144" t="str">
        <f t="shared" si="1439"/>
        <v/>
      </c>
      <c r="AZ1255" s="144" t="str">
        <f t="shared" si="1440"/>
        <v/>
      </c>
      <c r="BA1255" s="144"/>
      <c r="BB1255" s="146" t="str">
        <f t="shared" si="1399"/>
        <v/>
      </c>
      <c r="BC1255" s="66" t="str">
        <f t="shared" si="1438"/>
        <v/>
      </c>
      <c r="BD1255" s="195" t="str">
        <f t="shared" si="1400"/>
        <v/>
      </c>
      <c r="BF1255" s="283"/>
      <c r="BG1255" s="286" t="str">
        <f t="shared" si="1401"/>
        <v/>
      </c>
      <c r="BY1255" s="211" t="str">
        <f t="shared" si="1402"/>
        <v/>
      </c>
      <c r="BZ1255" s="150" t="str">
        <f t="shared" si="1403"/>
        <v/>
      </c>
      <c r="CB1255" s="54" t="str">
        <f t="shared" si="1437"/>
        <v/>
      </c>
      <c r="CD1255" s="54" t="str">
        <f t="shared" si="1404"/>
        <v/>
      </c>
      <c r="CF1255" s="54" t="str">
        <f t="shared" si="1405"/>
        <v/>
      </c>
      <c r="CH1255" s="150" t="str">
        <f t="shared" si="1406"/>
        <v/>
      </c>
      <c r="CI1255" s="290"/>
      <c r="CJ1255" s="150" t="str">
        <f t="shared" si="1407"/>
        <v/>
      </c>
      <c r="CK1255" s="290"/>
      <c r="CL1255" s="54" t="str">
        <f t="shared" si="1426"/>
        <v/>
      </c>
      <c r="CM1255" s="290"/>
      <c r="CN1255" s="150" t="str">
        <f t="shared" si="1408"/>
        <v/>
      </c>
      <c r="CO1255" s="290"/>
      <c r="CP1255" s="150" t="str">
        <f t="shared" si="1409"/>
        <v/>
      </c>
      <c r="CQ1255" s="290"/>
      <c r="CR1255" s="150" t="str">
        <f t="shared" si="1410"/>
        <v/>
      </c>
      <c r="CS1255" s="290"/>
      <c r="CT1255" s="150" t="str">
        <f t="shared" si="1411"/>
        <v/>
      </c>
      <c r="CU1255" s="150"/>
      <c r="CV1255" s="150" t="str">
        <f t="shared" si="1412"/>
        <v/>
      </c>
      <c r="CW1255" s="94"/>
      <c r="CX1255" s="151" t="str">
        <f t="shared" si="1453"/>
        <v/>
      </c>
      <c r="CY1255" s="151" t="str">
        <f t="shared" si="1454"/>
        <v/>
      </c>
      <c r="CZ1255" s="152"/>
      <c r="DA1255" s="373" t="str">
        <f t="shared" si="1427"/>
        <v/>
      </c>
      <c r="DC1255" s="153">
        <f t="shared" si="1413"/>
        <v>0</v>
      </c>
      <c r="DD1255" s="153">
        <f t="shared" si="1414"/>
        <v>0</v>
      </c>
      <c r="DE1255" s="153">
        <f t="shared" si="1415"/>
        <v>0</v>
      </c>
      <c r="DF1255" s="158">
        <f t="shared" si="1416"/>
        <v>-4.7000000000000002E-3</v>
      </c>
      <c r="DG1255" s="159">
        <f t="shared" si="1428"/>
        <v>-1.1703000000000001</v>
      </c>
      <c r="DH1255" s="158">
        <f t="shared" si="1417"/>
        <v>3.1999999999999997E-3</v>
      </c>
      <c r="DI1255" s="159">
        <f t="shared" si="1429"/>
        <v>0.79679999999999995</v>
      </c>
      <c r="DJ1255" s="158">
        <f t="shared" si="1418"/>
        <v>-2.7000000000000001E-3</v>
      </c>
      <c r="DK1255" s="159">
        <f t="shared" si="1430"/>
        <v>-0.67230000000000001</v>
      </c>
      <c r="DL1255" s="158">
        <f t="shared" si="1419"/>
        <v>1.1999999999999999E-3</v>
      </c>
      <c r="DM1255" s="159">
        <f t="shared" si="1431"/>
        <v>0.29879999999999995</v>
      </c>
      <c r="DN1255" s="158">
        <f t="shared" si="1420"/>
        <v>1.46E-2</v>
      </c>
      <c r="DO1255" s="159">
        <f t="shared" si="1432"/>
        <v>3.6354000000000002</v>
      </c>
      <c r="DP1255" s="158">
        <f t="shared" si="1421"/>
        <v>-1.2999999999999999E-2</v>
      </c>
      <c r="DQ1255" s="159">
        <f t="shared" si="1433"/>
        <v>-3.2369999999999997</v>
      </c>
      <c r="DR1255" s="158">
        <f t="shared" si="1422"/>
        <v>-6.7000000000000002E-3</v>
      </c>
      <c r="DS1255" s="159">
        <f t="shared" si="1434"/>
        <v>-1.6683000000000001</v>
      </c>
      <c r="DT1255" s="158">
        <f t="shared" si="1423"/>
        <v>-1.2999999999999999E-2</v>
      </c>
      <c r="DU1255" s="159">
        <f t="shared" si="1435"/>
        <v>-3.2369999999999997</v>
      </c>
      <c r="DV1255" s="158">
        <f t="shared" si="1424"/>
        <v>-6.7000000000000002E-3</v>
      </c>
      <c r="DW1255" s="160">
        <f t="shared" si="1436"/>
        <v>-1.6683000000000001</v>
      </c>
    </row>
    <row r="1256" spans="1:127" ht="24.95" customHeight="1" x14ac:dyDescent="0.2">
      <c r="A1256" s="272">
        <v>1247</v>
      </c>
      <c r="B1256" s="336"/>
      <c r="C1256" s="332"/>
      <c r="D1256" s="333"/>
      <c r="E1256" s="334"/>
      <c r="F1256" s="335"/>
      <c r="G1256" s="334"/>
      <c r="H1256" s="371"/>
      <c r="I1256" s="334"/>
      <c r="J1256" s="334"/>
      <c r="K1256" s="334"/>
      <c r="L1256" s="334"/>
      <c r="M1256" s="334"/>
      <c r="N1256" s="334"/>
      <c r="O1256" s="337"/>
      <c r="P1256" s="337"/>
      <c r="Q1256" s="338" t="str">
        <f t="shared" si="1387"/>
        <v xml:space="preserve"> </v>
      </c>
      <c r="R1256" s="339" t="str">
        <f t="shared" si="1388"/>
        <v/>
      </c>
      <c r="S1256" s="340" t="str">
        <f t="shared" si="1441"/>
        <v/>
      </c>
      <c r="T1256" s="341" t="str">
        <f t="shared" si="1389"/>
        <v/>
      </c>
      <c r="U1256" s="341" t="str">
        <f t="shared" si="1390"/>
        <v/>
      </c>
      <c r="V1256" s="341" t="str">
        <f t="shared" si="1391"/>
        <v/>
      </c>
      <c r="W1256" s="341" t="str">
        <f t="shared" si="1392"/>
        <v/>
      </c>
      <c r="X1256" s="340" t="str">
        <f t="shared" si="1442"/>
        <v/>
      </c>
      <c r="Y1256" s="342" t="str">
        <f t="shared" si="1443"/>
        <v/>
      </c>
      <c r="Z1256" s="343" t="str">
        <f t="shared" si="1444"/>
        <v/>
      </c>
      <c r="AA1256" s="344" t="str">
        <f t="shared" si="1445"/>
        <v/>
      </c>
      <c r="AB1256" s="345" t="str">
        <f t="shared" si="1393"/>
        <v/>
      </c>
      <c r="AC1256" s="346" t="str">
        <f t="shared" si="1394"/>
        <v/>
      </c>
      <c r="AD1256" s="346" t="str">
        <f t="shared" si="1395"/>
        <v/>
      </c>
      <c r="AE1256" s="344" t="str">
        <f t="shared" si="1446"/>
        <v/>
      </c>
      <c r="AF1256" s="346" t="str">
        <f t="shared" si="1396"/>
        <v/>
      </c>
      <c r="AG1256" s="344" t="str">
        <f t="shared" si="1447"/>
        <v/>
      </c>
      <c r="AH1256" s="344" t="str">
        <f t="shared" si="1448"/>
        <v/>
      </c>
      <c r="AI1256" s="344" t="str">
        <f t="shared" si="1449"/>
        <v/>
      </c>
      <c r="AJ1256" s="346" t="str">
        <f t="shared" si="1450"/>
        <v/>
      </c>
      <c r="AK1256" s="346" t="str">
        <f t="shared" si="1451"/>
        <v/>
      </c>
      <c r="AL1256" s="347" t="str">
        <f t="shared" si="1452"/>
        <v/>
      </c>
      <c r="AM1256" s="141"/>
      <c r="AN1256" s="141"/>
      <c r="AO1256" s="142"/>
      <c r="AP1256" s="58">
        <f t="shared" si="1397"/>
        <v>0</v>
      </c>
      <c r="AQ1256" s="318">
        <f>SUM(AP$10:AP1256)</f>
        <v>0</v>
      </c>
      <c r="AR1256" s="143">
        <f t="shared" si="1455"/>
        <v>0.1</v>
      </c>
      <c r="AS1256" s="144" t="str">
        <f t="shared" si="1398"/>
        <v/>
      </c>
      <c r="AT1256" s="144" t="str">
        <f t="shared" si="1425"/>
        <v/>
      </c>
      <c r="AU1256" s="145"/>
      <c r="AV1256" s="58">
        <f t="shared" si="1456"/>
        <v>0</v>
      </c>
      <c r="AW1256" s="318">
        <f>SUM(AV$10:AV1256)</f>
        <v>0</v>
      </c>
      <c r="AX1256" s="319">
        <f t="shared" si="1457"/>
        <v>0.1</v>
      </c>
      <c r="AY1256" s="144" t="str">
        <f t="shared" si="1439"/>
        <v/>
      </c>
      <c r="AZ1256" s="144" t="str">
        <f t="shared" si="1440"/>
        <v/>
      </c>
      <c r="BA1256" s="144"/>
      <c r="BB1256" s="146" t="str">
        <f t="shared" si="1399"/>
        <v/>
      </c>
      <c r="BC1256" s="66" t="str">
        <f t="shared" si="1438"/>
        <v/>
      </c>
      <c r="BD1256" s="195" t="str">
        <f t="shared" si="1400"/>
        <v/>
      </c>
      <c r="BF1256" s="283"/>
      <c r="BG1256" s="286" t="str">
        <f t="shared" si="1401"/>
        <v/>
      </c>
      <c r="BY1256" s="211" t="str">
        <f t="shared" si="1402"/>
        <v/>
      </c>
      <c r="BZ1256" s="150" t="str">
        <f t="shared" si="1403"/>
        <v/>
      </c>
      <c r="CB1256" s="54" t="str">
        <f t="shared" si="1437"/>
        <v/>
      </c>
      <c r="CD1256" s="54" t="str">
        <f t="shared" si="1404"/>
        <v/>
      </c>
      <c r="CF1256" s="54" t="str">
        <f t="shared" si="1405"/>
        <v/>
      </c>
      <c r="CH1256" s="150" t="str">
        <f t="shared" si="1406"/>
        <v/>
      </c>
      <c r="CI1256" s="290"/>
      <c r="CJ1256" s="150" t="str">
        <f t="shared" si="1407"/>
        <v/>
      </c>
      <c r="CK1256" s="290"/>
      <c r="CL1256" s="54" t="str">
        <f t="shared" si="1426"/>
        <v/>
      </c>
      <c r="CM1256" s="290"/>
      <c r="CN1256" s="150" t="str">
        <f t="shared" si="1408"/>
        <v/>
      </c>
      <c r="CO1256" s="290"/>
      <c r="CP1256" s="150" t="str">
        <f t="shared" si="1409"/>
        <v/>
      </c>
      <c r="CQ1256" s="290"/>
      <c r="CR1256" s="150" t="str">
        <f t="shared" si="1410"/>
        <v/>
      </c>
      <c r="CS1256" s="290"/>
      <c r="CT1256" s="150" t="str">
        <f t="shared" si="1411"/>
        <v/>
      </c>
      <c r="CU1256" s="150"/>
      <c r="CV1256" s="150" t="str">
        <f t="shared" si="1412"/>
        <v/>
      </c>
      <c r="CW1256" s="94"/>
      <c r="CX1256" s="151" t="str">
        <f t="shared" si="1453"/>
        <v/>
      </c>
      <c r="CY1256" s="151" t="str">
        <f t="shared" si="1454"/>
        <v/>
      </c>
      <c r="CZ1256" s="152"/>
      <c r="DA1256" s="373" t="str">
        <f t="shared" si="1427"/>
        <v/>
      </c>
      <c r="DC1256" s="153">
        <f t="shared" si="1413"/>
        <v>0</v>
      </c>
      <c r="DD1256" s="153">
        <f t="shared" si="1414"/>
        <v>0</v>
      </c>
      <c r="DE1256" s="153">
        <f t="shared" si="1415"/>
        <v>0</v>
      </c>
      <c r="DF1256" s="158">
        <f t="shared" si="1416"/>
        <v>-4.7000000000000002E-3</v>
      </c>
      <c r="DG1256" s="159">
        <f t="shared" si="1428"/>
        <v>-1.1703000000000001</v>
      </c>
      <c r="DH1256" s="158">
        <f t="shared" si="1417"/>
        <v>3.1999999999999997E-3</v>
      </c>
      <c r="DI1256" s="159">
        <f t="shared" si="1429"/>
        <v>0.79679999999999995</v>
      </c>
      <c r="DJ1256" s="158">
        <f t="shared" si="1418"/>
        <v>-2.7000000000000001E-3</v>
      </c>
      <c r="DK1256" s="159">
        <f t="shared" si="1430"/>
        <v>-0.67230000000000001</v>
      </c>
      <c r="DL1256" s="158">
        <f t="shared" si="1419"/>
        <v>1.1999999999999999E-3</v>
      </c>
      <c r="DM1256" s="159">
        <f t="shared" si="1431"/>
        <v>0.29879999999999995</v>
      </c>
      <c r="DN1256" s="158">
        <f t="shared" si="1420"/>
        <v>1.46E-2</v>
      </c>
      <c r="DO1256" s="159">
        <f t="shared" si="1432"/>
        <v>3.6354000000000002</v>
      </c>
      <c r="DP1256" s="158">
        <f t="shared" si="1421"/>
        <v>-1.2999999999999999E-2</v>
      </c>
      <c r="DQ1256" s="159">
        <f t="shared" si="1433"/>
        <v>-3.2369999999999997</v>
      </c>
      <c r="DR1256" s="158">
        <f t="shared" si="1422"/>
        <v>-6.7000000000000002E-3</v>
      </c>
      <c r="DS1256" s="159">
        <f t="shared" si="1434"/>
        <v>-1.6683000000000001</v>
      </c>
      <c r="DT1256" s="158">
        <f t="shared" si="1423"/>
        <v>-1.2999999999999999E-2</v>
      </c>
      <c r="DU1256" s="159">
        <f t="shared" si="1435"/>
        <v>-3.2369999999999997</v>
      </c>
      <c r="DV1256" s="158">
        <f t="shared" si="1424"/>
        <v>-6.7000000000000002E-3</v>
      </c>
      <c r="DW1256" s="160">
        <f t="shared" si="1436"/>
        <v>-1.6683000000000001</v>
      </c>
    </row>
    <row r="1257" spans="1:127" ht="24.95" customHeight="1" x14ac:dyDescent="0.2">
      <c r="A1257" s="272">
        <v>1248</v>
      </c>
      <c r="B1257" s="336"/>
      <c r="C1257" s="332"/>
      <c r="D1257" s="333"/>
      <c r="E1257" s="334"/>
      <c r="F1257" s="335"/>
      <c r="G1257" s="334"/>
      <c r="H1257" s="371"/>
      <c r="I1257" s="334"/>
      <c r="J1257" s="334"/>
      <c r="K1257" s="334"/>
      <c r="L1257" s="334"/>
      <c r="M1257" s="334"/>
      <c r="N1257" s="334"/>
      <c r="O1257" s="337"/>
      <c r="P1257" s="337"/>
      <c r="Q1257" s="338" t="str">
        <f t="shared" si="1387"/>
        <v xml:space="preserve"> </v>
      </c>
      <c r="R1257" s="339" t="str">
        <f t="shared" si="1388"/>
        <v/>
      </c>
      <c r="S1257" s="340" t="str">
        <f t="shared" si="1441"/>
        <v/>
      </c>
      <c r="T1257" s="341" t="str">
        <f t="shared" si="1389"/>
        <v/>
      </c>
      <c r="U1257" s="341" t="str">
        <f t="shared" si="1390"/>
        <v/>
      </c>
      <c r="V1257" s="341" t="str">
        <f t="shared" si="1391"/>
        <v/>
      </c>
      <c r="W1257" s="341" t="str">
        <f t="shared" si="1392"/>
        <v/>
      </c>
      <c r="X1257" s="340" t="str">
        <f t="shared" si="1442"/>
        <v/>
      </c>
      <c r="Y1257" s="342" t="str">
        <f t="shared" si="1443"/>
        <v/>
      </c>
      <c r="Z1257" s="343" t="str">
        <f t="shared" si="1444"/>
        <v/>
      </c>
      <c r="AA1257" s="344" t="str">
        <f t="shared" si="1445"/>
        <v/>
      </c>
      <c r="AB1257" s="345" t="str">
        <f t="shared" si="1393"/>
        <v/>
      </c>
      <c r="AC1257" s="346" t="str">
        <f t="shared" si="1394"/>
        <v/>
      </c>
      <c r="AD1257" s="346" t="str">
        <f t="shared" si="1395"/>
        <v/>
      </c>
      <c r="AE1257" s="344" t="str">
        <f t="shared" si="1446"/>
        <v/>
      </c>
      <c r="AF1257" s="346" t="str">
        <f t="shared" si="1396"/>
        <v/>
      </c>
      <c r="AG1257" s="344" t="str">
        <f t="shared" si="1447"/>
        <v/>
      </c>
      <c r="AH1257" s="344" t="str">
        <f t="shared" si="1448"/>
        <v/>
      </c>
      <c r="AI1257" s="344" t="str">
        <f t="shared" si="1449"/>
        <v/>
      </c>
      <c r="AJ1257" s="346" t="str">
        <f t="shared" si="1450"/>
        <v/>
      </c>
      <c r="AK1257" s="346" t="str">
        <f t="shared" si="1451"/>
        <v/>
      </c>
      <c r="AL1257" s="347" t="str">
        <f t="shared" si="1452"/>
        <v/>
      </c>
      <c r="AM1257" s="141"/>
      <c r="AN1257" s="141"/>
      <c r="AO1257" s="142"/>
      <c r="AP1257" s="58">
        <f t="shared" si="1397"/>
        <v>0</v>
      </c>
      <c r="AQ1257" s="318">
        <f>SUM(AP$10:AP1257)</f>
        <v>0</v>
      </c>
      <c r="AR1257" s="143">
        <f t="shared" si="1455"/>
        <v>0.1</v>
      </c>
      <c r="AS1257" s="144" t="str">
        <f t="shared" si="1398"/>
        <v/>
      </c>
      <c r="AT1257" s="144" t="str">
        <f t="shared" si="1425"/>
        <v/>
      </c>
      <c r="AU1257" s="145"/>
      <c r="AV1257" s="58">
        <f t="shared" si="1456"/>
        <v>0</v>
      </c>
      <c r="AW1257" s="318">
        <f>SUM(AV$10:AV1257)</f>
        <v>0</v>
      </c>
      <c r="AX1257" s="319">
        <f t="shared" si="1457"/>
        <v>0.1</v>
      </c>
      <c r="AY1257" s="144" t="str">
        <f t="shared" si="1439"/>
        <v/>
      </c>
      <c r="AZ1257" s="144" t="str">
        <f t="shared" si="1440"/>
        <v/>
      </c>
      <c r="BA1257" s="144"/>
      <c r="BB1257" s="146" t="str">
        <f t="shared" si="1399"/>
        <v/>
      </c>
      <c r="BC1257" s="66" t="str">
        <f t="shared" si="1438"/>
        <v/>
      </c>
      <c r="BD1257" s="195" t="str">
        <f t="shared" si="1400"/>
        <v/>
      </c>
      <c r="BF1257" s="283"/>
      <c r="BG1257" s="286" t="str">
        <f t="shared" si="1401"/>
        <v/>
      </c>
      <c r="BY1257" s="211" t="str">
        <f t="shared" si="1402"/>
        <v/>
      </c>
      <c r="BZ1257" s="150" t="str">
        <f t="shared" si="1403"/>
        <v/>
      </c>
      <c r="CB1257" s="54" t="str">
        <f t="shared" si="1437"/>
        <v/>
      </c>
      <c r="CD1257" s="54" t="str">
        <f t="shared" si="1404"/>
        <v/>
      </c>
      <c r="CF1257" s="54" t="str">
        <f t="shared" si="1405"/>
        <v/>
      </c>
      <c r="CH1257" s="150" t="str">
        <f t="shared" si="1406"/>
        <v/>
      </c>
      <c r="CI1257" s="290"/>
      <c r="CJ1257" s="150" t="str">
        <f t="shared" si="1407"/>
        <v/>
      </c>
      <c r="CK1257" s="290"/>
      <c r="CL1257" s="54" t="str">
        <f t="shared" si="1426"/>
        <v/>
      </c>
      <c r="CM1257" s="290"/>
      <c r="CN1257" s="150" t="str">
        <f t="shared" si="1408"/>
        <v/>
      </c>
      <c r="CO1257" s="290"/>
      <c r="CP1257" s="150" t="str">
        <f t="shared" si="1409"/>
        <v/>
      </c>
      <c r="CQ1257" s="290"/>
      <c r="CR1257" s="150" t="str">
        <f t="shared" si="1410"/>
        <v/>
      </c>
      <c r="CS1257" s="290"/>
      <c r="CT1257" s="150" t="str">
        <f t="shared" si="1411"/>
        <v/>
      </c>
      <c r="CU1257" s="150"/>
      <c r="CV1257" s="150" t="str">
        <f t="shared" si="1412"/>
        <v/>
      </c>
      <c r="CW1257" s="94"/>
      <c r="CX1257" s="151" t="str">
        <f t="shared" si="1453"/>
        <v/>
      </c>
      <c r="CY1257" s="151" t="str">
        <f t="shared" si="1454"/>
        <v/>
      </c>
      <c r="CZ1257" s="152"/>
      <c r="DA1257" s="373" t="str">
        <f t="shared" si="1427"/>
        <v/>
      </c>
      <c r="DC1257" s="153">
        <f t="shared" si="1413"/>
        <v>0</v>
      </c>
      <c r="DD1257" s="153">
        <f t="shared" si="1414"/>
        <v>0</v>
      </c>
      <c r="DE1257" s="153">
        <f t="shared" si="1415"/>
        <v>0</v>
      </c>
      <c r="DF1257" s="158">
        <f t="shared" si="1416"/>
        <v>-4.7000000000000002E-3</v>
      </c>
      <c r="DG1257" s="159">
        <f t="shared" si="1428"/>
        <v>-1.1703000000000001</v>
      </c>
      <c r="DH1257" s="158">
        <f t="shared" si="1417"/>
        <v>3.1999999999999997E-3</v>
      </c>
      <c r="DI1257" s="159">
        <f t="shared" si="1429"/>
        <v>0.79679999999999995</v>
      </c>
      <c r="DJ1257" s="158">
        <f t="shared" si="1418"/>
        <v>-2.7000000000000001E-3</v>
      </c>
      <c r="DK1257" s="159">
        <f t="shared" si="1430"/>
        <v>-0.67230000000000001</v>
      </c>
      <c r="DL1257" s="158">
        <f t="shared" si="1419"/>
        <v>1.1999999999999999E-3</v>
      </c>
      <c r="DM1257" s="159">
        <f t="shared" si="1431"/>
        <v>0.29879999999999995</v>
      </c>
      <c r="DN1257" s="158">
        <f t="shared" si="1420"/>
        <v>1.46E-2</v>
      </c>
      <c r="DO1257" s="159">
        <f t="shared" si="1432"/>
        <v>3.6354000000000002</v>
      </c>
      <c r="DP1257" s="158">
        <f t="shared" si="1421"/>
        <v>-1.2999999999999999E-2</v>
      </c>
      <c r="DQ1257" s="159">
        <f t="shared" si="1433"/>
        <v>-3.2369999999999997</v>
      </c>
      <c r="DR1257" s="158">
        <f t="shared" si="1422"/>
        <v>-6.7000000000000002E-3</v>
      </c>
      <c r="DS1257" s="159">
        <f t="shared" si="1434"/>
        <v>-1.6683000000000001</v>
      </c>
      <c r="DT1257" s="158">
        <f t="shared" si="1423"/>
        <v>-1.2999999999999999E-2</v>
      </c>
      <c r="DU1257" s="159">
        <f t="shared" si="1435"/>
        <v>-3.2369999999999997</v>
      </c>
      <c r="DV1257" s="158">
        <f t="shared" si="1424"/>
        <v>-6.7000000000000002E-3</v>
      </c>
      <c r="DW1257" s="160">
        <f t="shared" si="1436"/>
        <v>-1.6683000000000001</v>
      </c>
    </row>
    <row r="1258" spans="1:127" ht="24.95" customHeight="1" x14ac:dyDescent="0.2">
      <c r="A1258" s="272">
        <v>1249</v>
      </c>
      <c r="B1258" s="336"/>
      <c r="C1258" s="332"/>
      <c r="D1258" s="333"/>
      <c r="E1258" s="334"/>
      <c r="F1258" s="335"/>
      <c r="G1258" s="334"/>
      <c r="H1258" s="371"/>
      <c r="I1258" s="334"/>
      <c r="J1258" s="334"/>
      <c r="K1258" s="334"/>
      <c r="L1258" s="334"/>
      <c r="M1258" s="334"/>
      <c r="N1258" s="334"/>
      <c r="O1258" s="337"/>
      <c r="P1258" s="337"/>
      <c r="Q1258" s="338" t="str">
        <f t="shared" si="1387"/>
        <v xml:space="preserve"> </v>
      </c>
      <c r="R1258" s="339" t="str">
        <f t="shared" si="1388"/>
        <v/>
      </c>
      <c r="S1258" s="340" t="str">
        <f t="shared" si="1441"/>
        <v/>
      </c>
      <c r="T1258" s="341" t="str">
        <f t="shared" si="1389"/>
        <v/>
      </c>
      <c r="U1258" s="341" t="str">
        <f t="shared" si="1390"/>
        <v/>
      </c>
      <c r="V1258" s="341" t="str">
        <f t="shared" si="1391"/>
        <v/>
      </c>
      <c r="W1258" s="341" t="str">
        <f t="shared" si="1392"/>
        <v/>
      </c>
      <c r="X1258" s="340" t="str">
        <f t="shared" si="1442"/>
        <v/>
      </c>
      <c r="Y1258" s="342" t="str">
        <f t="shared" si="1443"/>
        <v/>
      </c>
      <c r="Z1258" s="343" t="str">
        <f t="shared" si="1444"/>
        <v/>
      </c>
      <c r="AA1258" s="344" t="str">
        <f t="shared" si="1445"/>
        <v/>
      </c>
      <c r="AB1258" s="345" t="str">
        <f t="shared" si="1393"/>
        <v/>
      </c>
      <c r="AC1258" s="346" t="str">
        <f t="shared" si="1394"/>
        <v/>
      </c>
      <c r="AD1258" s="346" t="str">
        <f t="shared" si="1395"/>
        <v/>
      </c>
      <c r="AE1258" s="344" t="str">
        <f t="shared" si="1446"/>
        <v/>
      </c>
      <c r="AF1258" s="346" t="str">
        <f t="shared" si="1396"/>
        <v/>
      </c>
      <c r="AG1258" s="344" t="str">
        <f t="shared" si="1447"/>
        <v/>
      </c>
      <c r="AH1258" s="344" t="str">
        <f t="shared" si="1448"/>
        <v/>
      </c>
      <c r="AI1258" s="344" t="str">
        <f t="shared" si="1449"/>
        <v/>
      </c>
      <c r="AJ1258" s="346" t="str">
        <f t="shared" si="1450"/>
        <v/>
      </c>
      <c r="AK1258" s="346" t="str">
        <f t="shared" si="1451"/>
        <v/>
      </c>
      <c r="AL1258" s="347" t="str">
        <f t="shared" si="1452"/>
        <v/>
      </c>
      <c r="AM1258" s="141"/>
      <c r="AN1258" s="141"/>
      <c r="AO1258" s="142"/>
      <c r="AP1258" s="58">
        <f t="shared" si="1397"/>
        <v>0</v>
      </c>
      <c r="AQ1258" s="318">
        <f>SUM(AP$10:AP1258)</f>
        <v>0</v>
      </c>
      <c r="AR1258" s="143">
        <f t="shared" si="1455"/>
        <v>0.1</v>
      </c>
      <c r="AS1258" s="144" t="str">
        <f t="shared" si="1398"/>
        <v/>
      </c>
      <c r="AT1258" s="144" t="str">
        <f t="shared" si="1425"/>
        <v/>
      </c>
      <c r="AU1258" s="145"/>
      <c r="AV1258" s="58">
        <f t="shared" si="1456"/>
        <v>0</v>
      </c>
      <c r="AW1258" s="318">
        <f>SUM(AV$10:AV1258)</f>
        <v>0</v>
      </c>
      <c r="AX1258" s="319">
        <f t="shared" si="1457"/>
        <v>0.1</v>
      </c>
      <c r="AY1258" s="144" t="str">
        <f t="shared" si="1439"/>
        <v/>
      </c>
      <c r="AZ1258" s="144" t="str">
        <f t="shared" si="1440"/>
        <v/>
      </c>
      <c r="BA1258" s="144"/>
      <c r="BB1258" s="146" t="str">
        <f t="shared" si="1399"/>
        <v/>
      </c>
      <c r="BC1258" s="66" t="str">
        <f t="shared" si="1438"/>
        <v/>
      </c>
      <c r="BD1258" s="195" t="str">
        <f t="shared" si="1400"/>
        <v/>
      </c>
      <c r="BF1258" s="283"/>
      <c r="BG1258" s="286" t="str">
        <f t="shared" si="1401"/>
        <v/>
      </c>
      <c r="BY1258" s="211" t="str">
        <f t="shared" si="1402"/>
        <v/>
      </c>
      <c r="BZ1258" s="150" t="str">
        <f t="shared" si="1403"/>
        <v/>
      </c>
      <c r="CB1258" s="54" t="str">
        <f t="shared" si="1437"/>
        <v/>
      </c>
      <c r="CD1258" s="54" t="str">
        <f t="shared" si="1404"/>
        <v/>
      </c>
      <c r="CF1258" s="54" t="str">
        <f t="shared" si="1405"/>
        <v/>
      </c>
      <c r="CH1258" s="150" t="str">
        <f t="shared" si="1406"/>
        <v/>
      </c>
      <c r="CI1258" s="290"/>
      <c r="CJ1258" s="150" t="str">
        <f t="shared" si="1407"/>
        <v/>
      </c>
      <c r="CK1258" s="290"/>
      <c r="CL1258" s="54" t="str">
        <f t="shared" si="1426"/>
        <v/>
      </c>
      <c r="CM1258" s="290"/>
      <c r="CN1258" s="150" t="str">
        <f t="shared" si="1408"/>
        <v/>
      </c>
      <c r="CO1258" s="290"/>
      <c r="CP1258" s="150" t="str">
        <f t="shared" si="1409"/>
        <v/>
      </c>
      <c r="CQ1258" s="290"/>
      <c r="CR1258" s="150" t="str">
        <f t="shared" si="1410"/>
        <v/>
      </c>
      <c r="CS1258" s="290"/>
      <c r="CT1258" s="150" t="str">
        <f t="shared" si="1411"/>
        <v/>
      </c>
      <c r="CU1258" s="150"/>
      <c r="CV1258" s="150" t="str">
        <f t="shared" si="1412"/>
        <v/>
      </c>
      <c r="CW1258" s="94"/>
      <c r="CX1258" s="151" t="str">
        <f t="shared" si="1453"/>
        <v/>
      </c>
      <c r="CY1258" s="151" t="str">
        <f t="shared" si="1454"/>
        <v/>
      </c>
      <c r="CZ1258" s="152"/>
      <c r="DA1258" s="373" t="str">
        <f t="shared" si="1427"/>
        <v/>
      </c>
      <c r="DC1258" s="153">
        <f t="shared" si="1413"/>
        <v>0</v>
      </c>
      <c r="DD1258" s="153">
        <f t="shared" si="1414"/>
        <v>0</v>
      </c>
      <c r="DE1258" s="153">
        <f t="shared" si="1415"/>
        <v>0</v>
      </c>
      <c r="DF1258" s="158">
        <f t="shared" si="1416"/>
        <v>-4.7000000000000002E-3</v>
      </c>
      <c r="DG1258" s="159">
        <f t="shared" si="1428"/>
        <v>-1.1703000000000001</v>
      </c>
      <c r="DH1258" s="158">
        <f t="shared" si="1417"/>
        <v>3.1999999999999997E-3</v>
      </c>
      <c r="DI1258" s="159">
        <f t="shared" si="1429"/>
        <v>0.79679999999999995</v>
      </c>
      <c r="DJ1258" s="158">
        <f t="shared" si="1418"/>
        <v>-2.7000000000000001E-3</v>
      </c>
      <c r="DK1258" s="159">
        <f t="shared" si="1430"/>
        <v>-0.67230000000000001</v>
      </c>
      <c r="DL1258" s="158">
        <f t="shared" si="1419"/>
        <v>1.1999999999999999E-3</v>
      </c>
      <c r="DM1258" s="159">
        <f t="shared" si="1431"/>
        <v>0.29879999999999995</v>
      </c>
      <c r="DN1258" s="158">
        <f t="shared" si="1420"/>
        <v>1.46E-2</v>
      </c>
      <c r="DO1258" s="159">
        <f t="shared" si="1432"/>
        <v>3.6354000000000002</v>
      </c>
      <c r="DP1258" s="158">
        <f t="shared" si="1421"/>
        <v>-1.2999999999999999E-2</v>
      </c>
      <c r="DQ1258" s="159">
        <f t="shared" si="1433"/>
        <v>-3.2369999999999997</v>
      </c>
      <c r="DR1258" s="158">
        <f t="shared" si="1422"/>
        <v>-6.7000000000000002E-3</v>
      </c>
      <c r="DS1258" s="159">
        <f t="shared" si="1434"/>
        <v>-1.6683000000000001</v>
      </c>
      <c r="DT1258" s="158">
        <f t="shared" si="1423"/>
        <v>-1.2999999999999999E-2</v>
      </c>
      <c r="DU1258" s="159">
        <f t="shared" si="1435"/>
        <v>-3.2369999999999997</v>
      </c>
      <c r="DV1258" s="158">
        <f t="shared" si="1424"/>
        <v>-6.7000000000000002E-3</v>
      </c>
      <c r="DW1258" s="160">
        <f t="shared" si="1436"/>
        <v>-1.6683000000000001</v>
      </c>
    </row>
    <row r="1259" spans="1:127" ht="24.95" customHeight="1" x14ac:dyDescent="0.2">
      <c r="A1259" s="272">
        <v>1250</v>
      </c>
      <c r="B1259" s="336"/>
      <c r="C1259" s="332"/>
      <c r="D1259" s="333"/>
      <c r="E1259" s="334"/>
      <c r="F1259" s="335"/>
      <c r="G1259" s="334"/>
      <c r="H1259" s="371"/>
      <c r="I1259" s="334"/>
      <c r="J1259" s="334"/>
      <c r="K1259" s="334"/>
      <c r="L1259" s="334"/>
      <c r="M1259" s="334"/>
      <c r="N1259" s="334"/>
      <c r="O1259" s="337"/>
      <c r="P1259" s="337"/>
      <c r="Q1259" s="338" t="str">
        <f t="shared" si="1387"/>
        <v xml:space="preserve"> </v>
      </c>
      <c r="R1259" s="339" t="str">
        <f t="shared" si="1388"/>
        <v/>
      </c>
      <c r="S1259" s="340" t="str">
        <f t="shared" si="1441"/>
        <v/>
      </c>
      <c r="T1259" s="341" t="str">
        <f t="shared" si="1389"/>
        <v/>
      </c>
      <c r="U1259" s="341" t="str">
        <f t="shared" si="1390"/>
        <v/>
      </c>
      <c r="V1259" s="341" t="str">
        <f t="shared" si="1391"/>
        <v/>
      </c>
      <c r="W1259" s="341" t="str">
        <f t="shared" si="1392"/>
        <v/>
      </c>
      <c r="X1259" s="340" t="str">
        <f t="shared" si="1442"/>
        <v/>
      </c>
      <c r="Y1259" s="342" t="str">
        <f t="shared" si="1443"/>
        <v/>
      </c>
      <c r="Z1259" s="343" t="str">
        <f t="shared" si="1444"/>
        <v/>
      </c>
      <c r="AA1259" s="344" t="str">
        <f t="shared" si="1445"/>
        <v/>
      </c>
      <c r="AB1259" s="345" t="str">
        <f t="shared" si="1393"/>
        <v/>
      </c>
      <c r="AC1259" s="346" t="str">
        <f t="shared" si="1394"/>
        <v/>
      </c>
      <c r="AD1259" s="346" t="str">
        <f t="shared" si="1395"/>
        <v/>
      </c>
      <c r="AE1259" s="344" t="str">
        <f t="shared" si="1446"/>
        <v/>
      </c>
      <c r="AF1259" s="346" t="str">
        <f t="shared" si="1396"/>
        <v/>
      </c>
      <c r="AG1259" s="344" t="str">
        <f t="shared" si="1447"/>
        <v/>
      </c>
      <c r="AH1259" s="344" t="str">
        <f t="shared" si="1448"/>
        <v/>
      </c>
      <c r="AI1259" s="344" t="str">
        <f t="shared" si="1449"/>
        <v/>
      </c>
      <c r="AJ1259" s="346" t="str">
        <f t="shared" si="1450"/>
        <v/>
      </c>
      <c r="AK1259" s="346" t="str">
        <f t="shared" si="1451"/>
        <v/>
      </c>
      <c r="AL1259" s="347" t="str">
        <f t="shared" si="1452"/>
        <v/>
      </c>
      <c r="AM1259" s="141"/>
      <c r="AN1259" s="141"/>
      <c r="AO1259" s="142"/>
      <c r="AP1259" s="58">
        <f t="shared" si="1397"/>
        <v>0</v>
      </c>
      <c r="AQ1259" s="318">
        <f>SUM(AP$10:AP1259)</f>
        <v>0</v>
      </c>
      <c r="AR1259" s="143">
        <f t="shared" si="1455"/>
        <v>0.1</v>
      </c>
      <c r="AS1259" s="144" t="str">
        <f t="shared" si="1398"/>
        <v/>
      </c>
      <c r="AT1259" s="144" t="str">
        <f t="shared" si="1425"/>
        <v/>
      </c>
      <c r="AU1259" s="145"/>
      <c r="AV1259" s="58">
        <f t="shared" si="1456"/>
        <v>0</v>
      </c>
      <c r="AW1259" s="318">
        <f>SUM(AV$10:AV1259)</f>
        <v>0</v>
      </c>
      <c r="AX1259" s="319">
        <f t="shared" si="1457"/>
        <v>0.1</v>
      </c>
      <c r="AY1259" s="144" t="str">
        <f t="shared" si="1439"/>
        <v/>
      </c>
      <c r="AZ1259" s="144" t="str">
        <f t="shared" si="1440"/>
        <v/>
      </c>
      <c r="BA1259" s="144"/>
      <c r="BB1259" s="146" t="str">
        <f t="shared" si="1399"/>
        <v/>
      </c>
      <c r="BC1259" s="66" t="str">
        <f t="shared" si="1438"/>
        <v/>
      </c>
      <c r="BD1259" s="195" t="str">
        <f t="shared" si="1400"/>
        <v/>
      </c>
      <c r="BF1259" s="283"/>
      <c r="BG1259" s="286" t="str">
        <f t="shared" si="1401"/>
        <v/>
      </c>
      <c r="BY1259" s="211" t="str">
        <f t="shared" si="1402"/>
        <v/>
      </c>
      <c r="BZ1259" s="150" t="str">
        <f t="shared" si="1403"/>
        <v/>
      </c>
      <c r="CB1259" s="54" t="str">
        <f t="shared" si="1437"/>
        <v/>
      </c>
      <c r="CD1259" s="54" t="str">
        <f t="shared" si="1404"/>
        <v/>
      </c>
      <c r="CF1259" s="54" t="str">
        <f t="shared" si="1405"/>
        <v/>
      </c>
      <c r="CH1259" s="150" t="str">
        <f t="shared" si="1406"/>
        <v/>
      </c>
      <c r="CI1259" s="290"/>
      <c r="CJ1259" s="150" t="str">
        <f t="shared" si="1407"/>
        <v/>
      </c>
      <c r="CK1259" s="290"/>
      <c r="CL1259" s="54" t="str">
        <f t="shared" si="1426"/>
        <v/>
      </c>
      <c r="CM1259" s="290"/>
      <c r="CN1259" s="150" t="str">
        <f t="shared" si="1408"/>
        <v/>
      </c>
      <c r="CO1259" s="290"/>
      <c r="CP1259" s="150" t="str">
        <f t="shared" si="1409"/>
        <v/>
      </c>
      <c r="CQ1259" s="290"/>
      <c r="CR1259" s="150" t="str">
        <f t="shared" si="1410"/>
        <v/>
      </c>
      <c r="CS1259" s="290"/>
      <c r="CT1259" s="150" t="str">
        <f t="shared" si="1411"/>
        <v/>
      </c>
      <c r="CU1259" s="150"/>
      <c r="CV1259" s="150" t="str">
        <f t="shared" si="1412"/>
        <v/>
      </c>
      <c r="CW1259" s="94"/>
      <c r="CX1259" s="151" t="str">
        <f t="shared" si="1453"/>
        <v/>
      </c>
      <c r="CY1259" s="151" t="str">
        <f t="shared" si="1454"/>
        <v/>
      </c>
      <c r="CZ1259" s="152"/>
      <c r="DA1259" s="373" t="str">
        <f t="shared" si="1427"/>
        <v/>
      </c>
      <c r="DC1259" s="153">
        <f t="shared" si="1413"/>
        <v>0</v>
      </c>
      <c r="DD1259" s="153">
        <f t="shared" si="1414"/>
        <v>0</v>
      </c>
      <c r="DE1259" s="153">
        <f t="shared" si="1415"/>
        <v>0</v>
      </c>
      <c r="DF1259" s="158">
        <f t="shared" si="1416"/>
        <v>-4.7000000000000002E-3</v>
      </c>
      <c r="DG1259" s="159">
        <f t="shared" si="1428"/>
        <v>-1.1703000000000001</v>
      </c>
      <c r="DH1259" s="158">
        <f t="shared" si="1417"/>
        <v>3.1999999999999997E-3</v>
      </c>
      <c r="DI1259" s="159">
        <f t="shared" si="1429"/>
        <v>0.79679999999999995</v>
      </c>
      <c r="DJ1259" s="158">
        <f t="shared" si="1418"/>
        <v>-2.7000000000000001E-3</v>
      </c>
      <c r="DK1259" s="159">
        <f t="shared" si="1430"/>
        <v>-0.67230000000000001</v>
      </c>
      <c r="DL1259" s="158">
        <f t="shared" si="1419"/>
        <v>1.1999999999999999E-3</v>
      </c>
      <c r="DM1259" s="159">
        <f t="shared" si="1431"/>
        <v>0.29879999999999995</v>
      </c>
      <c r="DN1259" s="158">
        <f t="shared" si="1420"/>
        <v>1.46E-2</v>
      </c>
      <c r="DO1259" s="159">
        <f t="shared" si="1432"/>
        <v>3.6354000000000002</v>
      </c>
      <c r="DP1259" s="158">
        <f t="shared" si="1421"/>
        <v>-1.2999999999999999E-2</v>
      </c>
      <c r="DQ1259" s="159">
        <f t="shared" si="1433"/>
        <v>-3.2369999999999997</v>
      </c>
      <c r="DR1259" s="158">
        <f t="shared" si="1422"/>
        <v>-6.7000000000000002E-3</v>
      </c>
      <c r="DS1259" s="159">
        <f t="shared" si="1434"/>
        <v>-1.6683000000000001</v>
      </c>
      <c r="DT1259" s="158">
        <f t="shared" si="1423"/>
        <v>-1.2999999999999999E-2</v>
      </c>
      <c r="DU1259" s="159">
        <f t="shared" si="1435"/>
        <v>-3.2369999999999997</v>
      </c>
      <c r="DV1259" s="158">
        <f t="shared" si="1424"/>
        <v>-6.7000000000000002E-3</v>
      </c>
      <c r="DW1259" s="160">
        <f t="shared" si="1436"/>
        <v>-1.6683000000000001</v>
      </c>
    </row>
    <row r="1260" spans="1:127" ht="24.95" customHeight="1" x14ac:dyDescent="0.2">
      <c r="A1260" s="272">
        <v>1251</v>
      </c>
      <c r="B1260" s="336"/>
      <c r="C1260" s="332"/>
      <c r="D1260" s="333"/>
      <c r="E1260" s="334"/>
      <c r="F1260" s="335"/>
      <c r="G1260" s="334"/>
      <c r="H1260" s="371"/>
      <c r="I1260" s="334"/>
      <c r="J1260" s="334"/>
      <c r="K1260" s="334"/>
      <c r="L1260" s="334"/>
      <c r="M1260" s="334"/>
      <c r="N1260" s="334"/>
      <c r="O1260" s="337"/>
      <c r="P1260" s="337"/>
      <c r="Q1260" s="338" t="str">
        <f t="shared" si="1387"/>
        <v xml:space="preserve"> </v>
      </c>
      <c r="R1260" s="339" t="str">
        <f t="shared" si="1388"/>
        <v/>
      </c>
      <c r="S1260" s="340" t="str">
        <f t="shared" si="1441"/>
        <v/>
      </c>
      <c r="T1260" s="341" t="str">
        <f t="shared" si="1389"/>
        <v/>
      </c>
      <c r="U1260" s="341" t="str">
        <f t="shared" si="1390"/>
        <v/>
      </c>
      <c r="V1260" s="341" t="str">
        <f t="shared" si="1391"/>
        <v/>
      </c>
      <c r="W1260" s="341" t="str">
        <f t="shared" si="1392"/>
        <v/>
      </c>
      <c r="X1260" s="340" t="str">
        <f t="shared" si="1442"/>
        <v/>
      </c>
      <c r="Y1260" s="342" t="str">
        <f t="shared" si="1443"/>
        <v/>
      </c>
      <c r="Z1260" s="343" t="str">
        <f t="shared" si="1444"/>
        <v/>
      </c>
      <c r="AA1260" s="344" t="str">
        <f t="shared" si="1445"/>
        <v/>
      </c>
      <c r="AB1260" s="345" t="str">
        <f t="shared" si="1393"/>
        <v/>
      </c>
      <c r="AC1260" s="346" t="str">
        <f t="shared" si="1394"/>
        <v/>
      </c>
      <c r="AD1260" s="346" t="str">
        <f t="shared" si="1395"/>
        <v/>
      </c>
      <c r="AE1260" s="344" t="str">
        <f t="shared" si="1446"/>
        <v/>
      </c>
      <c r="AF1260" s="346" t="str">
        <f t="shared" si="1396"/>
        <v/>
      </c>
      <c r="AG1260" s="344" t="str">
        <f t="shared" si="1447"/>
        <v/>
      </c>
      <c r="AH1260" s="344" t="str">
        <f t="shared" si="1448"/>
        <v/>
      </c>
      <c r="AI1260" s="344" t="str">
        <f t="shared" si="1449"/>
        <v/>
      </c>
      <c r="AJ1260" s="346" t="str">
        <f t="shared" si="1450"/>
        <v/>
      </c>
      <c r="AK1260" s="346" t="str">
        <f t="shared" si="1451"/>
        <v/>
      </c>
      <c r="AL1260" s="347" t="str">
        <f t="shared" si="1452"/>
        <v/>
      </c>
      <c r="AM1260" s="141"/>
      <c r="AN1260" s="141"/>
      <c r="AO1260" s="142"/>
      <c r="AP1260" s="58">
        <f t="shared" si="1397"/>
        <v>0</v>
      </c>
      <c r="AQ1260" s="318">
        <f>SUM(AP$10:AP1260)</f>
        <v>0</v>
      </c>
      <c r="AR1260" s="143">
        <f t="shared" si="1455"/>
        <v>0.1</v>
      </c>
      <c r="AS1260" s="144" t="str">
        <f t="shared" si="1398"/>
        <v/>
      </c>
      <c r="AT1260" s="144" t="str">
        <f t="shared" si="1425"/>
        <v/>
      </c>
      <c r="AU1260" s="145"/>
      <c r="AV1260" s="58">
        <f t="shared" si="1456"/>
        <v>0</v>
      </c>
      <c r="AW1260" s="318">
        <f>SUM(AV$10:AV1260)</f>
        <v>0</v>
      </c>
      <c r="AX1260" s="319">
        <f t="shared" si="1457"/>
        <v>0.1</v>
      </c>
      <c r="AY1260" s="144" t="str">
        <f t="shared" si="1439"/>
        <v/>
      </c>
      <c r="AZ1260" s="144" t="str">
        <f t="shared" si="1440"/>
        <v/>
      </c>
      <c r="BA1260" s="144"/>
      <c r="BB1260" s="146" t="str">
        <f t="shared" si="1399"/>
        <v/>
      </c>
      <c r="BC1260" s="66" t="str">
        <f t="shared" si="1438"/>
        <v/>
      </c>
      <c r="BD1260" s="195" t="str">
        <f t="shared" si="1400"/>
        <v/>
      </c>
      <c r="BF1260" s="283"/>
      <c r="BG1260" s="286" t="str">
        <f t="shared" si="1401"/>
        <v/>
      </c>
      <c r="BY1260" s="211" t="str">
        <f t="shared" si="1402"/>
        <v/>
      </c>
      <c r="BZ1260" s="150" t="str">
        <f t="shared" si="1403"/>
        <v/>
      </c>
      <c r="CB1260" s="54" t="str">
        <f t="shared" si="1437"/>
        <v/>
      </c>
      <c r="CD1260" s="54" t="str">
        <f t="shared" si="1404"/>
        <v/>
      </c>
      <c r="CF1260" s="54" t="str">
        <f t="shared" si="1405"/>
        <v/>
      </c>
      <c r="CH1260" s="150" t="str">
        <f t="shared" si="1406"/>
        <v/>
      </c>
      <c r="CI1260" s="290"/>
      <c r="CJ1260" s="150" t="str">
        <f t="shared" si="1407"/>
        <v/>
      </c>
      <c r="CK1260" s="290"/>
      <c r="CL1260" s="54" t="str">
        <f t="shared" si="1426"/>
        <v/>
      </c>
      <c r="CM1260" s="290"/>
      <c r="CN1260" s="150" t="str">
        <f t="shared" si="1408"/>
        <v/>
      </c>
      <c r="CO1260" s="290"/>
      <c r="CP1260" s="150" t="str">
        <f t="shared" si="1409"/>
        <v/>
      </c>
      <c r="CQ1260" s="290"/>
      <c r="CR1260" s="150" t="str">
        <f t="shared" si="1410"/>
        <v/>
      </c>
      <c r="CS1260" s="290"/>
      <c r="CT1260" s="150" t="str">
        <f t="shared" si="1411"/>
        <v/>
      </c>
      <c r="CU1260" s="150"/>
      <c r="CV1260" s="150" t="str">
        <f t="shared" si="1412"/>
        <v/>
      </c>
      <c r="CW1260" s="94"/>
      <c r="CX1260" s="151" t="str">
        <f t="shared" si="1453"/>
        <v/>
      </c>
      <c r="CY1260" s="151" t="str">
        <f t="shared" si="1454"/>
        <v/>
      </c>
      <c r="CZ1260" s="152"/>
      <c r="DA1260" s="373" t="str">
        <f t="shared" si="1427"/>
        <v/>
      </c>
      <c r="DC1260" s="153">
        <f t="shared" si="1413"/>
        <v>0</v>
      </c>
      <c r="DD1260" s="153">
        <f t="shared" si="1414"/>
        <v>0</v>
      </c>
      <c r="DE1260" s="153">
        <f t="shared" si="1415"/>
        <v>0</v>
      </c>
      <c r="DF1260" s="158">
        <f t="shared" si="1416"/>
        <v>-4.7000000000000002E-3</v>
      </c>
      <c r="DG1260" s="159">
        <f t="shared" si="1428"/>
        <v>-1.1703000000000001</v>
      </c>
      <c r="DH1260" s="158">
        <f t="shared" si="1417"/>
        <v>3.1999999999999997E-3</v>
      </c>
      <c r="DI1260" s="159">
        <f t="shared" si="1429"/>
        <v>0.79679999999999995</v>
      </c>
      <c r="DJ1260" s="158">
        <f t="shared" si="1418"/>
        <v>-2.7000000000000001E-3</v>
      </c>
      <c r="DK1260" s="159">
        <f t="shared" si="1430"/>
        <v>-0.67230000000000001</v>
      </c>
      <c r="DL1260" s="158">
        <f t="shared" si="1419"/>
        <v>1.1999999999999999E-3</v>
      </c>
      <c r="DM1260" s="159">
        <f t="shared" si="1431"/>
        <v>0.29879999999999995</v>
      </c>
      <c r="DN1260" s="158">
        <f t="shared" si="1420"/>
        <v>1.46E-2</v>
      </c>
      <c r="DO1260" s="159">
        <f t="shared" si="1432"/>
        <v>3.6354000000000002</v>
      </c>
      <c r="DP1260" s="158">
        <f t="shared" si="1421"/>
        <v>-1.2999999999999999E-2</v>
      </c>
      <c r="DQ1260" s="159">
        <f t="shared" si="1433"/>
        <v>-3.2369999999999997</v>
      </c>
      <c r="DR1260" s="158">
        <f t="shared" si="1422"/>
        <v>-6.7000000000000002E-3</v>
      </c>
      <c r="DS1260" s="159">
        <f t="shared" si="1434"/>
        <v>-1.6683000000000001</v>
      </c>
      <c r="DT1260" s="158">
        <f t="shared" si="1423"/>
        <v>-1.2999999999999999E-2</v>
      </c>
      <c r="DU1260" s="159">
        <f t="shared" si="1435"/>
        <v>-3.2369999999999997</v>
      </c>
      <c r="DV1260" s="158">
        <f t="shared" si="1424"/>
        <v>-6.7000000000000002E-3</v>
      </c>
      <c r="DW1260" s="160">
        <f t="shared" si="1436"/>
        <v>-1.6683000000000001</v>
      </c>
    </row>
    <row r="1261" spans="1:127" ht="24.95" customHeight="1" x14ac:dyDescent="0.2">
      <c r="A1261" s="272">
        <v>1252</v>
      </c>
      <c r="B1261" s="336"/>
      <c r="C1261" s="332"/>
      <c r="D1261" s="333"/>
      <c r="E1261" s="334"/>
      <c r="F1261" s="335"/>
      <c r="G1261" s="334"/>
      <c r="H1261" s="371"/>
      <c r="I1261" s="334"/>
      <c r="J1261" s="334"/>
      <c r="K1261" s="334"/>
      <c r="L1261" s="334"/>
      <c r="M1261" s="334"/>
      <c r="N1261" s="334"/>
      <c r="O1261" s="337"/>
      <c r="P1261" s="337"/>
      <c r="Q1261" s="338" t="str">
        <f t="shared" si="1387"/>
        <v xml:space="preserve"> </v>
      </c>
      <c r="R1261" s="339" t="str">
        <f t="shared" si="1388"/>
        <v/>
      </c>
      <c r="S1261" s="340" t="str">
        <f t="shared" si="1441"/>
        <v/>
      </c>
      <c r="T1261" s="341" t="str">
        <f t="shared" si="1389"/>
        <v/>
      </c>
      <c r="U1261" s="341" t="str">
        <f t="shared" si="1390"/>
        <v/>
      </c>
      <c r="V1261" s="341" t="str">
        <f t="shared" si="1391"/>
        <v/>
      </c>
      <c r="W1261" s="341" t="str">
        <f t="shared" si="1392"/>
        <v/>
      </c>
      <c r="X1261" s="340" t="str">
        <f t="shared" si="1442"/>
        <v/>
      </c>
      <c r="Y1261" s="342" t="str">
        <f t="shared" si="1443"/>
        <v/>
      </c>
      <c r="Z1261" s="343" t="str">
        <f t="shared" si="1444"/>
        <v/>
      </c>
      <c r="AA1261" s="344" t="str">
        <f t="shared" si="1445"/>
        <v/>
      </c>
      <c r="AB1261" s="345" t="str">
        <f t="shared" si="1393"/>
        <v/>
      </c>
      <c r="AC1261" s="346" t="str">
        <f t="shared" si="1394"/>
        <v/>
      </c>
      <c r="AD1261" s="346" t="str">
        <f t="shared" si="1395"/>
        <v/>
      </c>
      <c r="AE1261" s="344" t="str">
        <f t="shared" si="1446"/>
        <v/>
      </c>
      <c r="AF1261" s="346" t="str">
        <f t="shared" si="1396"/>
        <v/>
      </c>
      <c r="AG1261" s="344" t="str">
        <f t="shared" si="1447"/>
        <v/>
      </c>
      <c r="AH1261" s="344" t="str">
        <f t="shared" si="1448"/>
        <v/>
      </c>
      <c r="AI1261" s="344" t="str">
        <f t="shared" si="1449"/>
        <v/>
      </c>
      <c r="AJ1261" s="346" t="str">
        <f t="shared" si="1450"/>
        <v/>
      </c>
      <c r="AK1261" s="346" t="str">
        <f t="shared" si="1451"/>
        <v/>
      </c>
      <c r="AL1261" s="347" t="str">
        <f t="shared" si="1452"/>
        <v/>
      </c>
      <c r="AM1261" s="141"/>
      <c r="AN1261" s="141"/>
      <c r="AO1261" s="142"/>
      <c r="AP1261" s="58">
        <f t="shared" si="1397"/>
        <v>0</v>
      </c>
      <c r="AQ1261" s="318">
        <f>SUM(AP$10:AP1261)</f>
        <v>0</v>
      </c>
      <c r="AR1261" s="143">
        <f t="shared" si="1455"/>
        <v>0.1</v>
      </c>
      <c r="AS1261" s="144" t="str">
        <f t="shared" si="1398"/>
        <v/>
      </c>
      <c r="AT1261" s="144" t="str">
        <f t="shared" si="1425"/>
        <v/>
      </c>
      <c r="AU1261" s="145"/>
      <c r="AV1261" s="58">
        <f t="shared" si="1456"/>
        <v>0</v>
      </c>
      <c r="AW1261" s="318">
        <f>SUM(AV$10:AV1261)</f>
        <v>0</v>
      </c>
      <c r="AX1261" s="319">
        <f t="shared" si="1457"/>
        <v>0.1</v>
      </c>
      <c r="AY1261" s="144" t="str">
        <f t="shared" si="1439"/>
        <v/>
      </c>
      <c r="AZ1261" s="144" t="str">
        <f t="shared" si="1440"/>
        <v/>
      </c>
      <c r="BA1261" s="144"/>
      <c r="BB1261" s="146" t="str">
        <f t="shared" si="1399"/>
        <v/>
      </c>
      <c r="BC1261" s="66" t="str">
        <f t="shared" si="1438"/>
        <v/>
      </c>
      <c r="BD1261" s="195" t="str">
        <f t="shared" si="1400"/>
        <v/>
      </c>
      <c r="BF1261" s="283"/>
      <c r="BG1261" s="286" t="str">
        <f t="shared" si="1401"/>
        <v/>
      </c>
      <c r="BY1261" s="211" t="str">
        <f t="shared" si="1402"/>
        <v/>
      </c>
      <c r="BZ1261" s="150" t="str">
        <f t="shared" si="1403"/>
        <v/>
      </c>
      <c r="CB1261" s="54" t="str">
        <f t="shared" si="1437"/>
        <v/>
      </c>
      <c r="CD1261" s="54" t="str">
        <f t="shared" si="1404"/>
        <v/>
      </c>
      <c r="CF1261" s="54" t="str">
        <f t="shared" si="1405"/>
        <v/>
      </c>
      <c r="CH1261" s="150" t="str">
        <f t="shared" si="1406"/>
        <v/>
      </c>
      <c r="CI1261" s="290"/>
      <c r="CJ1261" s="150" t="str">
        <f t="shared" si="1407"/>
        <v/>
      </c>
      <c r="CK1261" s="290"/>
      <c r="CL1261" s="54" t="str">
        <f t="shared" si="1426"/>
        <v/>
      </c>
      <c r="CM1261" s="290"/>
      <c r="CN1261" s="150" t="str">
        <f t="shared" si="1408"/>
        <v/>
      </c>
      <c r="CO1261" s="290"/>
      <c r="CP1261" s="150" t="str">
        <f t="shared" si="1409"/>
        <v/>
      </c>
      <c r="CQ1261" s="290"/>
      <c r="CR1261" s="150" t="str">
        <f t="shared" si="1410"/>
        <v/>
      </c>
      <c r="CS1261" s="290"/>
      <c r="CT1261" s="150" t="str">
        <f t="shared" si="1411"/>
        <v/>
      </c>
      <c r="CU1261" s="150"/>
      <c r="CV1261" s="150" t="str">
        <f t="shared" si="1412"/>
        <v/>
      </c>
      <c r="CW1261" s="94"/>
      <c r="CX1261" s="151" t="str">
        <f t="shared" si="1453"/>
        <v/>
      </c>
      <c r="CY1261" s="151" t="str">
        <f t="shared" si="1454"/>
        <v/>
      </c>
      <c r="CZ1261" s="152"/>
      <c r="DA1261" s="373" t="str">
        <f t="shared" si="1427"/>
        <v/>
      </c>
      <c r="DC1261" s="153">
        <f t="shared" si="1413"/>
        <v>0</v>
      </c>
      <c r="DD1261" s="153">
        <f t="shared" si="1414"/>
        <v>0</v>
      </c>
      <c r="DE1261" s="153">
        <f t="shared" si="1415"/>
        <v>0</v>
      </c>
      <c r="DF1261" s="158">
        <f t="shared" si="1416"/>
        <v>-4.7000000000000002E-3</v>
      </c>
      <c r="DG1261" s="159">
        <f t="shared" si="1428"/>
        <v>-1.1703000000000001</v>
      </c>
      <c r="DH1261" s="158">
        <f t="shared" si="1417"/>
        <v>3.1999999999999997E-3</v>
      </c>
      <c r="DI1261" s="159">
        <f t="shared" si="1429"/>
        <v>0.79679999999999995</v>
      </c>
      <c r="DJ1261" s="158">
        <f t="shared" si="1418"/>
        <v>-2.7000000000000001E-3</v>
      </c>
      <c r="DK1261" s="159">
        <f t="shared" si="1430"/>
        <v>-0.67230000000000001</v>
      </c>
      <c r="DL1261" s="158">
        <f t="shared" si="1419"/>
        <v>1.1999999999999999E-3</v>
      </c>
      <c r="DM1261" s="159">
        <f t="shared" si="1431"/>
        <v>0.29879999999999995</v>
      </c>
      <c r="DN1261" s="158">
        <f t="shared" si="1420"/>
        <v>1.46E-2</v>
      </c>
      <c r="DO1261" s="159">
        <f t="shared" si="1432"/>
        <v>3.6354000000000002</v>
      </c>
      <c r="DP1261" s="158">
        <f t="shared" si="1421"/>
        <v>-1.2999999999999999E-2</v>
      </c>
      <c r="DQ1261" s="159">
        <f t="shared" si="1433"/>
        <v>-3.2369999999999997</v>
      </c>
      <c r="DR1261" s="158">
        <f t="shared" si="1422"/>
        <v>-6.7000000000000002E-3</v>
      </c>
      <c r="DS1261" s="159">
        <f t="shared" si="1434"/>
        <v>-1.6683000000000001</v>
      </c>
      <c r="DT1261" s="158">
        <f t="shared" si="1423"/>
        <v>-1.2999999999999999E-2</v>
      </c>
      <c r="DU1261" s="159">
        <f t="shared" si="1435"/>
        <v>-3.2369999999999997</v>
      </c>
      <c r="DV1261" s="158">
        <f t="shared" si="1424"/>
        <v>-6.7000000000000002E-3</v>
      </c>
      <c r="DW1261" s="160">
        <f t="shared" si="1436"/>
        <v>-1.6683000000000001</v>
      </c>
    </row>
    <row r="1262" spans="1:127" ht="24.95" customHeight="1" x14ac:dyDescent="0.2">
      <c r="A1262" s="272">
        <v>1253</v>
      </c>
      <c r="B1262" s="336"/>
      <c r="C1262" s="332"/>
      <c r="D1262" s="333"/>
      <c r="E1262" s="334"/>
      <c r="F1262" s="335"/>
      <c r="G1262" s="334"/>
      <c r="H1262" s="371"/>
      <c r="I1262" s="334"/>
      <c r="J1262" s="334"/>
      <c r="K1262" s="334"/>
      <c r="L1262" s="334"/>
      <c r="M1262" s="334"/>
      <c r="N1262" s="334"/>
      <c r="O1262" s="337"/>
      <c r="P1262" s="337"/>
      <c r="Q1262" s="338" t="str">
        <f t="shared" si="1387"/>
        <v xml:space="preserve"> </v>
      </c>
      <c r="R1262" s="339" t="str">
        <f t="shared" si="1388"/>
        <v/>
      </c>
      <c r="S1262" s="340" t="str">
        <f t="shared" si="1441"/>
        <v/>
      </c>
      <c r="T1262" s="341" t="str">
        <f t="shared" si="1389"/>
        <v/>
      </c>
      <c r="U1262" s="341" t="str">
        <f t="shared" si="1390"/>
        <v/>
      </c>
      <c r="V1262" s="341" t="str">
        <f t="shared" si="1391"/>
        <v/>
      </c>
      <c r="W1262" s="341" t="str">
        <f t="shared" si="1392"/>
        <v/>
      </c>
      <c r="X1262" s="340" t="str">
        <f t="shared" si="1442"/>
        <v/>
      </c>
      <c r="Y1262" s="342" t="str">
        <f t="shared" si="1443"/>
        <v/>
      </c>
      <c r="Z1262" s="343" t="str">
        <f t="shared" si="1444"/>
        <v/>
      </c>
      <c r="AA1262" s="344" t="str">
        <f t="shared" si="1445"/>
        <v/>
      </c>
      <c r="AB1262" s="345" t="str">
        <f t="shared" si="1393"/>
        <v/>
      </c>
      <c r="AC1262" s="346" t="str">
        <f t="shared" si="1394"/>
        <v/>
      </c>
      <c r="AD1262" s="346" t="str">
        <f t="shared" si="1395"/>
        <v/>
      </c>
      <c r="AE1262" s="344" t="str">
        <f t="shared" si="1446"/>
        <v/>
      </c>
      <c r="AF1262" s="346" t="str">
        <f t="shared" si="1396"/>
        <v/>
      </c>
      <c r="AG1262" s="344" t="str">
        <f t="shared" si="1447"/>
        <v/>
      </c>
      <c r="AH1262" s="344" t="str">
        <f t="shared" si="1448"/>
        <v/>
      </c>
      <c r="AI1262" s="344" t="str">
        <f t="shared" si="1449"/>
        <v/>
      </c>
      <c r="AJ1262" s="346" t="str">
        <f t="shared" si="1450"/>
        <v/>
      </c>
      <c r="AK1262" s="346" t="str">
        <f t="shared" si="1451"/>
        <v/>
      </c>
      <c r="AL1262" s="347" t="str">
        <f t="shared" si="1452"/>
        <v/>
      </c>
      <c r="AM1262" s="141"/>
      <c r="AN1262" s="141"/>
      <c r="AO1262" s="142"/>
      <c r="AP1262" s="58">
        <f t="shared" si="1397"/>
        <v>0</v>
      </c>
      <c r="AQ1262" s="318">
        <f>SUM(AP$10:AP1262)</f>
        <v>0</v>
      </c>
      <c r="AR1262" s="143">
        <f t="shared" si="1455"/>
        <v>0.1</v>
      </c>
      <c r="AS1262" s="144" t="str">
        <f t="shared" si="1398"/>
        <v/>
      </c>
      <c r="AT1262" s="144" t="str">
        <f t="shared" si="1425"/>
        <v/>
      </c>
      <c r="AU1262" s="145"/>
      <c r="AV1262" s="58">
        <f t="shared" si="1456"/>
        <v>0</v>
      </c>
      <c r="AW1262" s="318">
        <f>SUM(AV$10:AV1262)</f>
        <v>0</v>
      </c>
      <c r="AX1262" s="319">
        <f t="shared" si="1457"/>
        <v>0.1</v>
      </c>
      <c r="AY1262" s="144" t="str">
        <f t="shared" si="1439"/>
        <v/>
      </c>
      <c r="AZ1262" s="144" t="str">
        <f t="shared" si="1440"/>
        <v/>
      </c>
      <c r="BA1262" s="144"/>
      <c r="BB1262" s="146" t="str">
        <f t="shared" si="1399"/>
        <v/>
      </c>
      <c r="BC1262" s="66" t="str">
        <f t="shared" si="1438"/>
        <v/>
      </c>
      <c r="BD1262" s="195" t="str">
        <f t="shared" si="1400"/>
        <v/>
      </c>
      <c r="BF1262" s="283"/>
      <c r="BG1262" s="286" t="str">
        <f t="shared" si="1401"/>
        <v/>
      </c>
      <c r="BY1262" s="211" t="str">
        <f t="shared" si="1402"/>
        <v/>
      </c>
      <c r="BZ1262" s="150" t="str">
        <f t="shared" si="1403"/>
        <v/>
      </c>
      <c r="CB1262" s="54" t="str">
        <f t="shared" si="1437"/>
        <v/>
      </c>
      <c r="CD1262" s="54" t="str">
        <f t="shared" si="1404"/>
        <v/>
      </c>
      <c r="CF1262" s="54" t="str">
        <f t="shared" si="1405"/>
        <v/>
      </c>
      <c r="CH1262" s="150" t="str">
        <f t="shared" si="1406"/>
        <v/>
      </c>
      <c r="CI1262" s="290"/>
      <c r="CJ1262" s="150" t="str">
        <f t="shared" si="1407"/>
        <v/>
      </c>
      <c r="CK1262" s="290"/>
      <c r="CL1262" s="54" t="str">
        <f t="shared" si="1426"/>
        <v/>
      </c>
      <c r="CM1262" s="290"/>
      <c r="CN1262" s="150" t="str">
        <f t="shared" si="1408"/>
        <v/>
      </c>
      <c r="CO1262" s="290"/>
      <c r="CP1262" s="150" t="str">
        <f t="shared" si="1409"/>
        <v/>
      </c>
      <c r="CQ1262" s="290"/>
      <c r="CR1262" s="150" t="str">
        <f t="shared" si="1410"/>
        <v/>
      </c>
      <c r="CS1262" s="290"/>
      <c r="CT1262" s="150" t="str">
        <f t="shared" si="1411"/>
        <v/>
      </c>
      <c r="CU1262" s="150"/>
      <c r="CV1262" s="150" t="str">
        <f t="shared" si="1412"/>
        <v/>
      </c>
      <c r="CW1262" s="94"/>
      <c r="CX1262" s="151" t="str">
        <f t="shared" si="1453"/>
        <v/>
      </c>
      <c r="CY1262" s="151" t="str">
        <f t="shared" si="1454"/>
        <v/>
      </c>
      <c r="CZ1262" s="152"/>
      <c r="DA1262" s="373" t="str">
        <f t="shared" si="1427"/>
        <v/>
      </c>
      <c r="DC1262" s="153">
        <f t="shared" si="1413"/>
        <v>0</v>
      </c>
      <c r="DD1262" s="153">
        <f t="shared" si="1414"/>
        <v>0</v>
      </c>
      <c r="DE1262" s="153">
        <f t="shared" si="1415"/>
        <v>0</v>
      </c>
      <c r="DF1262" s="158">
        <f t="shared" si="1416"/>
        <v>-4.7000000000000002E-3</v>
      </c>
      <c r="DG1262" s="159">
        <f t="shared" si="1428"/>
        <v>-1.1703000000000001</v>
      </c>
      <c r="DH1262" s="158">
        <f t="shared" si="1417"/>
        <v>3.1999999999999997E-3</v>
      </c>
      <c r="DI1262" s="159">
        <f t="shared" si="1429"/>
        <v>0.79679999999999995</v>
      </c>
      <c r="DJ1262" s="158">
        <f t="shared" si="1418"/>
        <v>-2.7000000000000001E-3</v>
      </c>
      <c r="DK1262" s="159">
        <f t="shared" si="1430"/>
        <v>-0.67230000000000001</v>
      </c>
      <c r="DL1262" s="158">
        <f t="shared" si="1419"/>
        <v>1.1999999999999999E-3</v>
      </c>
      <c r="DM1262" s="159">
        <f t="shared" si="1431"/>
        <v>0.29879999999999995</v>
      </c>
      <c r="DN1262" s="158">
        <f t="shared" si="1420"/>
        <v>1.46E-2</v>
      </c>
      <c r="DO1262" s="159">
        <f t="shared" si="1432"/>
        <v>3.6354000000000002</v>
      </c>
      <c r="DP1262" s="158">
        <f t="shared" si="1421"/>
        <v>-1.2999999999999999E-2</v>
      </c>
      <c r="DQ1262" s="159">
        <f t="shared" si="1433"/>
        <v>-3.2369999999999997</v>
      </c>
      <c r="DR1262" s="158">
        <f t="shared" si="1422"/>
        <v>-6.7000000000000002E-3</v>
      </c>
      <c r="DS1262" s="159">
        <f t="shared" si="1434"/>
        <v>-1.6683000000000001</v>
      </c>
      <c r="DT1262" s="158">
        <f t="shared" si="1423"/>
        <v>-1.2999999999999999E-2</v>
      </c>
      <c r="DU1262" s="159">
        <f t="shared" si="1435"/>
        <v>-3.2369999999999997</v>
      </c>
      <c r="DV1262" s="158">
        <f t="shared" si="1424"/>
        <v>-6.7000000000000002E-3</v>
      </c>
      <c r="DW1262" s="160">
        <f t="shared" si="1436"/>
        <v>-1.6683000000000001</v>
      </c>
    </row>
    <row r="1263" spans="1:127" ht="24.95" customHeight="1" x14ac:dyDescent="0.2">
      <c r="A1263" s="272">
        <v>1254</v>
      </c>
      <c r="B1263" s="336"/>
      <c r="C1263" s="332"/>
      <c r="D1263" s="333"/>
      <c r="E1263" s="334"/>
      <c r="F1263" s="335"/>
      <c r="G1263" s="334"/>
      <c r="H1263" s="371"/>
      <c r="I1263" s="334"/>
      <c r="J1263" s="334"/>
      <c r="K1263" s="334"/>
      <c r="L1263" s="334"/>
      <c r="M1263" s="334"/>
      <c r="N1263" s="334"/>
      <c r="O1263" s="337"/>
      <c r="P1263" s="337"/>
      <c r="Q1263" s="338" t="str">
        <f t="shared" si="1387"/>
        <v xml:space="preserve"> </v>
      </c>
      <c r="R1263" s="339" t="str">
        <f t="shared" si="1388"/>
        <v/>
      </c>
      <c r="S1263" s="340" t="str">
        <f t="shared" si="1441"/>
        <v/>
      </c>
      <c r="T1263" s="341" t="str">
        <f t="shared" si="1389"/>
        <v/>
      </c>
      <c r="U1263" s="341" t="str">
        <f t="shared" si="1390"/>
        <v/>
      </c>
      <c r="V1263" s="341" t="str">
        <f t="shared" si="1391"/>
        <v/>
      </c>
      <c r="W1263" s="341" t="str">
        <f t="shared" si="1392"/>
        <v/>
      </c>
      <c r="X1263" s="340" t="str">
        <f t="shared" si="1442"/>
        <v/>
      </c>
      <c r="Y1263" s="342" t="str">
        <f t="shared" si="1443"/>
        <v/>
      </c>
      <c r="Z1263" s="343" t="str">
        <f t="shared" si="1444"/>
        <v/>
      </c>
      <c r="AA1263" s="344" t="str">
        <f t="shared" si="1445"/>
        <v/>
      </c>
      <c r="AB1263" s="345" t="str">
        <f t="shared" si="1393"/>
        <v/>
      </c>
      <c r="AC1263" s="346" t="str">
        <f t="shared" si="1394"/>
        <v/>
      </c>
      <c r="AD1263" s="346" t="str">
        <f t="shared" si="1395"/>
        <v/>
      </c>
      <c r="AE1263" s="344" t="str">
        <f t="shared" si="1446"/>
        <v/>
      </c>
      <c r="AF1263" s="346" t="str">
        <f t="shared" si="1396"/>
        <v/>
      </c>
      <c r="AG1263" s="344" t="str">
        <f t="shared" si="1447"/>
        <v/>
      </c>
      <c r="AH1263" s="344" t="str">
        <f t="shared" si="1448"/>
        <v/>
      </c>
      <c r="AI1263" s="344" t="str">
        <f t="shared" si="1449"/>
        <v/>
      </c>
      <c r="AJ1263" s="346" t="str">
        <f t="shared" si="1450"/>
        <v/>
      </c>
      <c r="AK1263" s="346" t="str">
        <f t="shared" si="1451"/>
        <v/>
      </c>
      <c r="AL1263" s="347" t="str">
        <f t="shared" si="1452"/>
        <v/>
      </c>
      <c r="AM1263" s="141"/>
      <c r="AN1263" s="141"/>
      <c r="AO1263" s="142"/>
      <c r="AP1263" s="58">
        <f t="shared" si="1397"/>
        <v>0</v>
      </c>
      <c r="AQ1263" s="318">
        <f>SUM(AP$10:AP1263)</f>
        <v>0</v>
      </c>
      <c r="AR1263" s="143">
        <f t="shared" si="1455"/>
        <v>0.1</v>
      </c>
      <c r="AS1263" s="144" t="str">
        <f t="shared" si="1398"/>
        <v/>
      </c>
      <c r="AT1263" s="144" t="str">
        <f t="shared" si="1425"/>
        <v/>
      </c>
      <c r="AU1263" s="145"/>
      <c r="AV1263" s="58">
        <f t="shared" si="1456"/>
        <v>0</v>
      </c>
      <c r="AW1263" s="318">
        <f>SUM(AV$10:AV1263)</f>
        <v>0</v>
      </c>
      <c r="AX1263" s="319">
        <f t="shared" si="1457"/>
        <v>0.1</v>
      </c>
      <c r="AY1263" s="144" t="str">
        <f t="shared" si="1439"/>
        <v/>
      </c>
      <c r="AZ1263" s="144" t="str">
        <f t="shared" si="1440"/>
        <v/>
      </c>
      <c r="BA1263" s="144"/>
      <c r="BB1263" s="146" t="str">
        <f t="shared" si="1399"/>
        <v/>
      </c>
      <c r="BC1263" s="66" t="str">
        <f t="shared" si="1438"/>
        <v/>
      </c>
      <c r="BD1263" s="195" t="str">
        <f t="shared" si="1400"/>
        <v/>
      </c>
      <c r="BF1263" s="283"/>
      <c r="BG1263" s="286" t="str">
        <f t="shared" si="1401"/>
        <v/>
      </c>
      <c r="BY1263" s="211" t="str">
        <f t="shared" si="1402"/>
        <v/>
      </c>
      <c r="BZ1263" s="150" t="str">
        <f t="shared" si="1403"/>
        <v/>
      </c>
      <c r="CB1263" s="54" t="str">
        <f t="shared" si="1437"/>
        <v/>
      </c>
      <c r="CD1263" s="54" t="str">
        <f t="shared" si="1404"/>
        <v/>
      </c>
      <c r="CF1263" s="54" t="str">
        <f t="shared" si="1405"/>
        <v/>
      </c>
      <c r="CH1263" s="150" t="str">
        <f t="shared" si="1406"/>
        <v/>
      </c>
      <c r="CI1263" s="290"/>
      <c r="CJ1263" s="150" t="str">
        <f t="shared" si="1407"/>
        <v/>
      </c>
      <c r="CK1263" s="290"/>
      <c r="CL1263" s="54" t="str">
        <f t="shared" si="1426"/>
        <v/>
      </c>
      <c r="CM1263" s="290"/>
      <c r="CN1263" s="150" t="str">
        <f t="shared" si="1408"/>
        <v/>
      </c>
      <c r="CO1263" s="290"/>
      <c r="CP1263" s="150" t="str">
        <f t="shared" si="1409"/>
        <v/>
      </c>
      <c r="CQ1263" s="290"/>
      <c r="CR1263" s="150" t="str">
        <f t="shared" si="1410"/>
        <v/>
      </c>
      <c r="CS1263" s="290"/>
      <c r="CT1263" s="150" t="str">
        <f t="shared" si="1411"/>
        <v/>
      </c>
      <c r="CU1263" s="150"/>
      <c r="CV1263" s="150" t="str">
        <f t="shared" si="1412"/>
        <v/>
      </c>
      <c r="CW1263" s="94"/>
      <c r="CX1263" s="151" t="str">
        <f t="shared" si="1453"/>
        <v/>
      </c>
      <c r="CY1263" s="151" t="str">
        <f t="shared" si="1454"/>
        <v/>
      </c>
      <c r="CZ1263" s="152"/>
      <c r="DA1263" s="373" t="str">
        <f t="shared" si="1427"/>
        <v/>
      </c>
      <c r="DC1263" s="153">
        <f t="shared" si="1413"/>
        <v>0</v>
      </c>
      <c r="DD1263" s="153">
        <f t="shared" si="1414"/>
        <v>0</v>
      </c>
      <c r="DE1263" s="153">
        <f t="shared" si="1415"/>
        <v>0</v>
      </c>
      <c r="DF1263" s="158">
        <f t="shared" si="1416"/>
        <v>-4.7000000000000002E-3</v>
      </c>
      <c r="DG1263" s="159">
        <f t="shared" si="1428"/>
        <v>-1.1703000000000001</v>
      </c>
      <c r="DH1263" s="158">
        <f t="shared" si="1417"/>
        <v>3.1999999999999997E-3</v>
      </c>
      <c r="DI1263" s="159">
        <f t="shared" si="1429"/>
        <v>0.79679999999999995</v>
      </c>
      <c r="DJ1263" s="158">
        <f t="shared" si="1418"/>
        <v>-2.7000000000000001E-3</v>
      </c>
      <c r="DK1263" s="159">
        <f t="shared" si="1430"/>
        <v>-0.67230000000000001</v>
      </c>
      <c r="DL1263" s="158">
        <f t="shared" si="1419"/>
        <v>1.1999999999999999E-3</v>
      </c>
      <c r="DM1263" s="159">
        <f t="shared" si="1431"/>
        <v>0.29879999999999995</v>
      </c>
      <c r="DN1263" s="158">
        <f t="shared" si="1420"/>
        <v>1.46E-2</v>
      </c>
      <c r="DO1263" s="159">
        <f t="shared" si="1432"/>
        <v>3.6354000000000002</v>
      </c>
      <c r="DP1263" s="158">
        <f t="shared" si="1421"/>
        <v>-1.2999999999999999E-2</v>
      </c>
      <c r="DQ1263" s="159">
        <f t="shared" si="1433"/>
        <v>-3.2369999999999997</v>
      </c>
      <c r="DR1263" s="158">
        <f t="shared" si="1422"/>
        <v>-6.7000000000000002E-3</v>
      </c>
      <c r="DS1263" s="159">
        <f t="shared" si="1434"/>
        <v>-1.6683000000000001</v>
      </c>
      <c r="DT1263" s="158">
        <f t="shared" si="1423"/>
        <v>-1.2999999999999999E-2</v>
      </c>
      <c r="DU1263" s="159">
        <f t="shared" si="1435"/>
        <v>-3.2369999999999997</v>
      </c>
      <c r="DV1263" s="158">
        <f t="shared" si="1424"/>
        <v>-6.7000000000000002E-3</v>
      </c>
      <c r="DW1263" s="160">
        <f t="shared" si="1436"/>
        <v>-1.6683000000000001</v>
      </c>
    </row>
    <row r="1264" spans="1:127" ht="24.95" customHeight="1" x14ac:dyDescent="0.2">
      <c r="A1264" s="272">
        <v>1255</v>
      </c>
      <c r="B1264" s="336"/>
      <c r="C1264" s="332"/>
      <c r="D1264" s="333"/>
      <c r="E1264" s="334"/>
      <c r="F1264" s="335"/>
      <c r="G1264" s="334"/>
      <c r="H1264" s="371"/>
      <c r="I1264" s="334"/>
      <c r="J1264" s="334"/>
      <c r="K1264" s="334"/>
      <c r="L1264" s="334"/>
      <c r="M1264" s="334"/>
      <c r="N1264" s="334"/>
      <c r="O1264" s="337"/>
      <c r="P1264" s="337"/>
      <c r="Q1264" s="338" t="str">
        <f t="shared" si="1387"/>
        <v xml:space="preserve"> </v>
      </c>
      <c r="R1264" s="339" t="str">
        <f t="shared" si="1388"/>
        <v/>
      </c>
      <c r="S1264" s="340" t="str">
        <f t="shared" si="1441"/>
        <v/>
      </c>
      <c r="T1264" s="341" t="str">
        <f t="shared" si="1389"/>
        <v/>
      </c>
      <c r="U1264" s="341" t="str">
        <f t="shared" si="1390"/>
        <v/>
      </c>
      <c r="V1264" s="341" t="str">
        <f t="shared" si="1391"/>
        <v/>
      </c>
      <c r="W1264" s="341" t="str">
        <f t="shared" si="1392"/>
        <v/>
      </c>
      <c r="X1264" s="340" t="str">
        <f t="shared" si="1442"/>
        <v/>
      </c>
      <c r="Y1264" s="342" t="str">
        <f t="shared" si="1443"/>
        <v/>
      </c>
      <c r="Z1264" s="343" t="str">
        <f t="shared" si="1444"/>
        <v/>
      </c>
      <c r="AA1264" s="344" t="str">
        <f t="shared" si="1445"/>
        <v/>
      </c>
      <c r="AB1264" s="345" t="str">
        <f t="shared" si="1393"/>
        <v/>
      </c>
      <c r="AC1264" s="346" t="str">
        <f t="shared" si="1394"/>
        <v/>
      </c>
      <c r="AD1264" s="346" t="str">
        <f t="shared" si="1395"/>
        <v/>
      </c>
      <c r="AE1264" s="344" t="str">
        <f t="shared" si="1446"/>
        <v/>
      </c>
      <c r="AF1264" s="346" t="str">
        <f t="shared" si="1396"/>
        <v/>
      </c>
      <c r="AG1264" s="344" t="str">
        <f t="shared" si="1447"/>
        <v/>
      </c>
      <c r="AH1264" s="344" t="str">
        <f t="shared" si="1448"/>
        <v/>
      </c>
      <c r="AI1264" s="344" t="str">
        <f t="shared" si="1449"/>
        <v/>
      </c>
      <c r="AJ1264" s="346" t="str">
        <f t="shared" si="1450"/>
        <v/>
      </c>
      <c r="AK1264" s="346" t="str">
        <f t="shared" si="1451"/>
        <v/>
      </c>
      <c r="AL1264" s="347" t="str">
        <f t="shared" si="1452"/>
        <v/>
      </c>
      <c r="AM1264" s="141"/>
      <c r="AN1264" s="141"/>
      <c r="AO1264" s="142"/>
      <c r="AP1264" s="58">
        <f t="shared" si="1397"/>
        <v>0</v>
      </c>
      <c r="AQ1264" s="318">
        <f>SUM(AP$10:AP1264)</f>
        <v>0</v>
      </c>
      <c r="AR1264" s="143">
        <f t="shared" si="1455"/>
        <v>0.1</v>
      </c>
      <c r="AS1264" s="144" t="str">
        <f t="shared" si="1398"/>
        <v/>
      </c>
      <c r="AT1264" s="144" t="str">
        <f t="shared" si="1425"/>
        <v/>
      </c>
      <c r="AU1264" s="145"/>
      <c r="AV1264" s="58">
        <f t="shared" si="1456"/>
        <v>0</v>
      </c>
      <c r="AW1264" s="318">
        <f>SUM(AV$10:AV1264)</f>
        <v>0</v>
      </c>
      <c r="AX1264" s="319">
        <f t="shared" si="1457"/>
        <v>0.1</v>
      </c>
      <c r="AY1264" s="144" t="str">
        <f t="shared" si="1439"/>
        <v/>
      </c>
      <c r="AZ1264" s="144" t="str">
        <f t="shared" si="1440"/>
        <v/>
      </c>
      <c r="BA1264" s="144"/>
      <c r="BB1264" s="146" t="str">
        <f t="shared" si="1399"/>
        <v/>
      </c>
      <c r="BC1264" s="66" t="str">
        <f t="shared" si="1438"/>
        <v/>
      </c>
      <c r="BD1264" s="195" t="str">
        <f t="shared" si="1400"/>
        <v/>
      </c>
      <c r="BF1264" s="283"/>
      <c r="BG1264" s="286" t="str">
        <f t="shared" si="1401"/>
        <v/>
      </c>
      <c r="BY1264" s="211" t="str">
        <f t="shared" si="1402"/>
        <v/>
      </c>
      <c r="BZ1264" s="150" t="str">
        <f t="shared" si="1403"/>
        <v/>
      </c>
      <c r="CB1264" s="54" t="str">
        <f t="shared" si="1437"/>
        <v/>
      </c>
      <c r="CD1264" s="54" t="str">
        <f t="shared" si="1404"/>
        <v/>
      </c>
      <c r="CF1264" s="54" t="str">
        <f t="shared" si="1405"/>
        <v/>
      </c>
      <c r="CH1264" s="150" t="str">
        <f t="shared" si="1406"/>
        <v/>
      </c>
      <c r="CI1264" s="290"/>
      <c r="CJ1264" s="150" t="str">
        <f t="shared" si="1407"/>
        <v/>
      </c>
      <c r="CK1264" s="290"/>
      <c r="CL1264" s="54" t="str">
        <f t="shared" si="1426"/>
        <v/>
      </c>
      <c r="CM1264" s="290"/>
      <c r="CN1264" s="150" t="str">
        <f t="shared" si="1408"/>
        <v/>
      </c>
      <c r="CO1264" s="290"/>
      <c r="CP1264" s="150" t="str">
        <f t="shared" si="1409"/>
        <v/>
      </c>
      <c r="CQ1264" s="290"/>
      <c r="CR1264" s="150" t="str">
        <f t="shared" si="1410"/>
        <v/>
      </c>
      <c r="CS1264" s="290"/>
      <c r="CT1264" s="150" t="str">
        <f t="shared" si="1411"/>
        <v/>
      </c>
      <c r="CU1264" s="150"/>
      <c r="CV1264" s="150" t="str">
        <f t="shared" si="1412"/>
        <v/>
      </c>
      <c r="CW1264" s="94"/>
      <c r="CX1264" s="151" t="str">
        <f t="shared" si="1453"/>
        <v/>
      </c>
      <c r="CY1264" s="151" t="str">
        <f t="shared" si="1454"/>
        <v/>
      </c>
      <c r="CZ1264" s="152"/>
      <c r="DA1264" s="373" t="str">
        <f t="shared" si="1427"/>
        <v/>
      </c>
      <c r="DC1264" s="153">
        <f t="shared" si="1413"/>
        <v>0</v>
      </c>
      <c r="DD1264" s="153">
        <f t="shared" si="1414"/>
        <v>0</v>
      </c>
      <c r="DE1264" s="153">
        <f t="shared" si="1415"/>
        <v>0</v>
      </c>
      <c r="DF1264" s="158">
        <f t="shared" si="1416"/>
        <v>-4.7000000000000002E-3</v>
      </c>
      <c r="DG1264" s="159">
        <f t="shared" si="1428"/>
        <v>-1.1703000000000001</v>
      </c>
      <c r="DH1264" s="158">
        <f t="shared" si="1417"/>
        <v>3.1999999999999997E-3</v>
      </c>
      <c r="DI1264" s="159">
        <f t="shared" si="1429"/>
        <v>0.79679999999999995</v>
      </c>
      <c r="DJ1264" s="158">
        <f t="shared" si="1418"/>
        <v>-2.7000000000000001E-3</v>
      </c>
      <c r="DK1264" s="159">
        <f t="shared" si="1430"/>
        <v>-0.67230000000000001</v>
      </c>
      <c r="DL1264" s="158">
        <f t="shared" si="1419"/>
        <v>1.1999999999999999E-3</v>
      </c>
      <c r="DM1264" s="159">
        <f t="shared" si="1431"/>
        <v>0.29879999999999995</v>
      </c>
      <c r="DN1264" s="158">
        <f t="shared" si="1420"/>
        <v>1.46E-2</v>
      </c>
      <c r="DO1264" s="159">
        <f t="shared" si="1432"/>
        <v>3.6354000000000002</v>
      </c>
      <c r="DP1264" s="158">
        <f t="shared" si="1421"/>
        <v>-1.2999999999999999E-2</v>
      </c>
      <c r="DQ1264" s="159">
        <f t="shared" si="1433"/>
        <v>-3.2369999999999997</v>
      </c>
      <c r="DR1264" s="158">
        <f t="shared" si="1422"/>
        <v>-6.7000000000000002E-3</v>
      </c>
      <c r="DS1264" s="159">
        <f t="shared" si="1434"/>
        <v>-1.6683000000000001</v>
      </c>
      <c r="DT1264" s="158">
        <f t="shared" si="1423"/>
        <v>-1.2999999999999999E-2</v>
      </c>
      <c r="DU1264" s="159">
        <f t="shared" si="1435"/>
        <v>-3.2369999999999997</v>
      </c>
      <c r="DV1264" s="158">
        <f t="shared" si="1424"/>
        <v>-6.7000000000000002E-3</v>
      </c>
      <c r="DW1264" s="160">
        <f t="shared" si="1436"/>
        <v>-1.6683000000000001</v>
      </c>
    </row>
    <row r="1265" spans="1:127" ht="24.95" customHeight="1" x14ac:dyDescent="0.2">
      <c r="A1265" s="272">
        <v>1256</v>
      </c>
      <c r="B1265" s="336"/>
      <c r="C1265" s="332"/>
      <c r="D1265" s="333"/>
      <c r="E1265" s="334"/>
      <c r="F1265" s="335"/>
      <c r="G1265" s="334"/>
      <c r="H1265" s="371"/>
      <c r="I1265" s="334"/>
      <c r="J1265" s="334"/>
      <c r="K1265" s="334"/>
      <c r="L1265" s="334"/>
      <c r="M1265" s="334"/>
      <c r="N1265" s="334"/>
      <c r="O1265" s="337"/>
      <c r="P1265" s="337"/>
      <c r="Q1265" s="338" t="str">
        <f t="shared" si="1387"/>
        <v xml:space="preserve"> </v>
      </c>
      <c r="R1265" s="339" t="str">
        <f t="shared" si="1388"/>
        <v/>
      </c>
      <c r="S1265" s="340" t="str">
        <f t="shared" si="1441"/>
        <v/>
      </c>
      <c r="T1265" s="341" t="str">
        <f t="shared" si="1389"/>
        <v/>
      </c>
      <c r="U1265" s="341" t="str">
        <f t="shared" si="1390"/>
        <v/>
      </c>
      <c r="V1265" s="341" t="str">
        <f t="shared" si="1391"/>
        <v/>
      </c>
      <c r="W1265" s="341" t="str">
        <f t="shared" si="1392"/>
        <v/>
      </c>
      <c r="X1265" s="340" t="str">
        <f t="shared" si="1442"/>
        <v/>
      </c>
      <c r="Y1265" s="342" t="str">
        <f t="shared" si="1443"/>
        <v/>
      </c>
      <c r="Z1265" s="343" t="str">
        <f t="shared" si="1444"/>
        <v/>
      </c>
      <c r="AA1265" s="344" t="str">
        <f t="shared" si="1445"/>
        <v/>
      </c>
      <c r="AB1265" s="345" t="str">
        <f t="shared" si="1393"/>
        <v/>
      </c>
      <c r="AC1265" s="346" t="str">
        <f t="shared" si="1394"/>
        <v/>
      </c>
      <c r="AD1265" s="346" t="str">
        <f t="shared" si="1395"/>
        <v/>
      </c>
      <c r="AE1265" s="344" t="str">
        <f t="shared" si="1446"/>
        <v/>
      </c>
      <c r="AF1265" s="346" t="str">
        <f t="shared" si="1396"/>
        <v/>
      </c>
      <c r="AG1265" s="344" t="str">
        <f t="shared" si="1447"/>
        <v/>
      </c>
      <c r="AH1265" s="344" t="str">
        <f t="shared" si="1448"/>
        <v/>
      </c>
      <c r="AI1265" s="344" t="str">
        <f t="shared" si="1449"/>
        <v/>
      </c>
      <c r="AJ1265" s="346" t="str">
        <f t="shared" si="1450"/>
        <v/>
      </c>
      <c r="AK1265" s="346" t="str">
        <f t="shared" si="1451"/>
        <v/>
      </c>
      <c r="AL1265" s="347" t="str">
        <f t="shared" si="1452"/>
        <v/>
      </c>
      <c r="AM1265" s="141"/>
      <c r="AN1265" s="141"/>
      <c r="AO1265" s="142"/>
      <c r="AP1265" s="58">
        <f t="shared" si="1397"/>
        <v>0</v>
      </c>
      <c r="AQ1265" s="318">
        <f>SUM(AP$10:AP1265)</f>
        <v>0</v>
      </c>
      <c r="AR1265" s="143">
        <f t="shared" si="1455"/>
        <v>0.1</v>
      </c>
      <c r="AS1265" s="144" t="str">
        <f t="shared" si="1398"/>
        <v/>
      </c>
      <c r="AT1265" s="144" t="str">
        <f t="shared" si="1425"/>
        <v/>
      </c>
      <c r="AU1265" s="145"/>
      <c r="AV1265" s="58">
        <f t="shared" si="1456"/>
        <v>0</v>
      </c>
      <c r="AW1265" s="318">
        <f>SUM(AV$10:AV1265)</f>
        <v>0</v>
      </c>
      <c r="AX1265" s="319">
        <f t="shared" si="1457"/>
        <v>0.1</v>
      </c>
      <c r="AY1265" s="144" t="str">
        <f t="shared" si="1439"/>
        <v/>
      </c>
      <c r="AZ1265" s="144" t="str">
        <f t="shared" si="1440"/>
        <v/>
      </c>
      <c r="BA1265" s="144"/>
      <c r="BB1265" s="146" t="str">
        <f t="shared" si="1399"/>
        <v/>
      </c>
      <c r="BC1265" s="66" t="str">
        <f t="shared" si="1438"/>
        <v/>
      </c>
      <c r="BD1265" s="195" t="str">
        <f t="shared" si="1400"/>
        <v/>
      </c>
      <c r="BF1265" s="283"/>
      <c r="BG1265" s="286" t="str">
        <f t="shared" si="1401"/>
        <v/>
      </c>
      <c r="BY1265" s="211" t="str">
        <f t="shared" si="1402"/>
        <v/>
      </c>
      <c r="BZ1265" s="150" t="str">
        <f t="shared" si="1403"/>
        <v/>
      </c>
      <c r="CB1265" s="54" t="str">
        <f t="shared" si="1437"/>
        <v/>
      </c>
      <c r="CD1265" s="54" t="str">
        <f t="shared" si="1404"/>
        <v/>
      </c>
      <c r="CF1265" s="54" t="str">
        <f t="shared" si="1405"/>
        <v/>
      </c>
      <c r="CH1265" s="150" t="str">
        <f t="shared" si="1406"/>
        <v/>
      </c>
      <c r="CI1265" s="290"/>
      <c r="CJ1265" s="150" t="str">
        <f t="shared" si="1407"/>
        <v/>
      </c>
      <c r="CK1265" s="290"/>
      <c r="CL1265" s="54" t="str">
        <f t="shared" si="1426"/>
        <v/>
      </c>
      <c r="CM1265" s="290"/>
      <c r="CN1265" s="150" t="str">
        <f t="shared" si="1408"/>
        <v/>
      </c>
      <c r="CO1265" s="290"/>
      <c r="CP1265" s="150" t="str">
        <f t="shared" si="1409"/>
        <v/>
      </c>
      <c r="CQ1265" s="290"/>
      <c r="CR1265" s="150" t="str">
        <f t="shared" si="1410"/>
        <v/>
      </c>
      <c r="CS1265" s="290"/>
      <c r="CT1265" s="150" t="str">
        <f t="shared" si="1411"/>
        <v/>
      </c>
      <c r="CU1265" s="150"/>
      <c r="CV1265" s="150" t="str">
        <f t="shared" si="1412"/>
        <v/>
      </c>
      <c r="CW1265" s="94"/>
      <c r="CX1265" s="151" t="str">
        <f t="shared" si="1453"/>
        <v/>
      </c>
      <c r="CY1265" s="151" t="str">
        <f t="shared" si="1454"/>
        <v/>
      </c>
      <c r="CZ1265" s="152"/>
      <c r="DA1265" s="373" t="str">
        <f t="shared" si="1427"/>
        <v/>
      </c>
      <c r="DC1265" s="153">
        <f t="shared" si="1413"/>
        <v>0</v>
      </c>
      <c r="DD1265" s="153">
        <f t="shared" si="1414"/>
        <v>0</v>
      </c>
      <c r="DE1265" s="153">
        <f t="shared" si="1415"/>
        <v>0</v>
      </c>
      <c r="DF1265" s="158">
        <f t="shared" si="1416"/>
        <v>-4.7000000000000002E-3</v>
      </c>
      <c r="DG1265" s="159">
        <f t="shared" si="1428"/>
        <v>-1.1703000000000001</v>
      </c>
      <c r="DH1265" s="158">
        <f t="shared" si="1417"/>
        <v>3.1999999999999997E-3</v>
      </c>
      <c r="DI1265" s="159">
        <f t="shared" si="1429"/>
        <v>0.79679999999999995</v>
      </c>
      <c r="DJ1265" s="158">
        <f t="shared" si="1418"/>
        <v>-2.7000000000000001E-3</v>
      </c>
      <c r="DK1265" s="159">
        <f t="shared" si="1430"/>
        <v>-0.67230000000000001</v>
      </c>
      <c r="DL1265" s="158">
        <f t="shared" si="1419"/>
        <v>1.1999999999999999E-3</v>
      </c>
      <c r="DM1265" s="159">
        <f t="shared" si="1431"/>
        <v>0.29879999999999995</v>
      </c>
      <c r="DN1265" s="158">
        <f t="shared" si="1420"/>
        <v>1.46E-2</v>
      </c>
      <c r="DO1265" s="159">
        <f t="shared" si="1432"/>
        <v>3.6354000000000002</v>
      </c>
      <c r="DP1265" s="158">
        <f t="shared" si="1421"/>
        <v>-1.2999999999999999E-2</v>
      </c>
      <c r="DQ1265" s="159">
        <f t="shared" si="1433"/>
        <v>-3.2369999999999997</v>
      </c>
      <c r="DR1265" s="158">
        <f t="shared" si="1422"/>
        <v>-6.7000000000000002E-3</v>
      </c>
      <c r="DS1265" s="159">
        <f t="shared" si="1434"/>
        <v>-1.6683000000000001</v>
      </c>
      <c r="DT1265" s="158">
        <f t="shared" si="1423"/>
        <v>-1.2999999999999999E-2</v>
      </c>
      <c r="DU1265" s="159">
        <f t="shared" si="1435"/>
        <v>-3.2369999999999997</v>
      </c>
      <c r="DV1265" s="158">
        <f t="shared" si="1424"/>
        <v>-6.7000000000000002E-3</v>
      </c>
      <c r="DW1265" s="160">
        <f t="shared" si="1436"/>
        <v>-1.6683000000000001</v>
      </c>
    </row>
    <row r="1266" spans="1:127" ht="24.95" customHeight="1" x14ac:dyDescent="0.2">
      <c r="A1266" s="272">
        <v>1257</v>
      </c>
      <c r="B1266" s="336"/>
      <c r="C1266" s="332"/>
      <c r="D1266" s="333"/>
      <c r="E1266" s="334"/>
      <c r="F1266" s="335"/>
      <c r="G1266" s="334"/>
      <c r="H1266" s="371"/>
      <c r="I1266" s="334"/>
      <c r="J1266" s="334"/>
      <c r="K1266" s="334"/>
      <c r="L1266" s="334"/>
      <c r="M1266" s="334"/>
      <c r="N1266" s="334"/>
      <c r="O1266" s="337"/>
      <c r="P1266" s="337"/>
      <c r="Q1266" s="338" t="str">
        <f t="shared" si="1387"/>
        <v xml:space="preserve"> </v>
      </c>
      <c r="R1266" s="339" t="str">
        <f t="shared" si="1388"/>
        <v/>
      </c>
      <c r="S1266" s="340" t="str">
        <f t="shared" si="1441"/>
        <v/>
      </c>
      <c r="T1266" s="341" t="str">
        <f t="shared" si="1389"/>
        <v/>
      </c>
      <c r="U1266" s="341" t="str">
        <f t="shared" si="1390"/>
        <v/>
      </c>
      <c r="V1266" s="341" t="str">
        <f t="shared" si="1391"/>
        <v/>
      </c>
      <c r="W1266" s="341" t="str">
        <f t="shared" si="1392"/>
        <v/>
      </c>
      <c r="X1266" s="340" t="str">
        <f t="shared" si="1442"/>
        <v/>
      </c>
      <c r="Y1266" s="342" t="str">
        <f t="shared" si="1443"/>
        <v/>
      </c>
      <c r="Z1266" s="343" t="str">
        <f t="shared" si="1444"/>
        <v/>
      </c>
      <c r="AA1266" s="344" t="str">
        <f t="shared" si="1445"/>
        <v/>
      </c>
      <c r="AB1266" s="345" t="str">
        <f t="shared" si="1393"/>
        <v/>
      </c>
      <c r="AC1266" s="346" t="str">
        <f t="shared" si="1394"/>
        <v/>
      </c>
      <c r="AD1266" s="346" t="str">
        <f t="shared" si="1395"/>
        <v/>
      </c>
      <c r="AE1266" s="344" t="str">
        <f t="shared" si="1446"/>
        <v/>
      </c>
      <c r="AF1266" s="346" t="str">
        <f t="shared" si="1396"/>
        <v/>
      </c>
      <c r="AG1266" s="344" t="str">
        <f t="shared" si="1447"/>
        <v/>
      </c>
      <c r="AH1266" s="344" t="str">
        <f t="shared" si="1448"/>
        <v/>
      </c>
      <c r="AI1266" s="344" t="str">
        <f t="shared" si="1449"/>
        <v/>
      </c>
      <c r="AJ1266" s="346" t="str">
        <f t="shared" si="1450"/>
        <v/>
      </c>
      <c r="AK1266" s="346" t="str">
        <f t="shared" si="1451"/>
        <v/>
      </c>
      <c r="AL1266" s="347" t="str">
        <f t="shared" si="1452"/>
        <v/>
      </c>
      <c r="AM1266" s="141"/>
      <c r="AN1266" s="141"/>
      <c r="AO1266" s="142"/>
      <c r="AP1266" s="58">
        <f t="shared" si="1397"/>
        <v>0</v>
      </c>
      <c r="AQ1266" s="318">
        <f>SUM(AP$10:AP1266)</f>
        <v>0</v>
      </c>
      <c r="AR1266" s="143">
        <f t="shared" si="1455"/>
        <v>0.1</v>
      </c>
      <c r="AS1266" s="144" t="str">
        <f t="shared" si="1398"/>
        <v/>
      </c>
      <c r="AT1266" s="144" t="str">
        <f t="shared" si="1425"/>
        <v/>
      </c>
      <c r="AU1266" s="145"/>
      <c r="AV1266" s="58">
        <f t="shared" si="1456"/>
        <v>0</v>
      </c>
      <c r="AW1266" s="318">
        <f>SUM(AV$10:AV1266)</f>
        <v>0</v>
      </c>
      <c r="AX1266" s="319">
        <f t="shared" si="1457"/>
        <v>0.1</v>
      </c>
      <c r="AY1266" s="144" t="str">
        <f t="shared" si="1439"/>
        <v/>
      </c>
      <c r="AZ1266" s="144" t="str">
        <f t="shared" si="1440"/>
        <v/>
      </c>
      <c r="BA1266" s="144"/>
      <c r="BB1266" s="146" t="str">
        <f t="shared" si="1399"/>
        <v/>
      </c>
      <c r="BC1266" s="66" t="str">
        <f t="shared" si="1438"/>
        <v/>
      </c>
      <c r="BD1266" s="195" t="str">
        <f t="shared" si="1400"/>
        <v/>
      </c>
      <c r="BF1266" s="283"/>
      <c r="BG1266" s="286" t="str">
        <f t="shared" si="1401"/>
        <v/>
      </c>
      <c r="BY1266" s="211" t="str">
        <f t="shared" si="1402"/>
        <v/>
      </c>
      <c r="BZ1266" s="150" t="str">
        <f t="shared" si="1403"/>
        <v/>
      </c>
      <c r="CB1266" s="54" t="str">
        <f t="shared" si="1437"/>
        <v/>
      </c>
      <c r="CD1266" s="54" t="str">
        <f t="shared" si="1404"/>
        <v/>
      </c>
      <c r="CF1266" s="54" t="str">
        <f t="shared" si="1405"/>
        <v/>
      </c>
      <c r="CH1266" s="150" t="str">
        <f t="shared" si="1406"/>
        <v/>
      </c>
      <c r="CI1266" s="290"/>
      <c r="CJ1266" s="150" t="str">
        <f t="shared" si="1407"/>
        <v/>
      </c>
      <c r="CK1266" s="290"/>
      <c r="CL1266" s="54" t="str">
        <f t="shared" si="1426"/>
        <v/>
      </c>
      <c r="CM1266" s="290"/>
      <c r="CN1266" s="150" t="str">
        <f t="shared" si="1408"/>
        <v/>
      </c>
      <c r="CO1266" s="290"/>
      <c r="CP1266" s="150" t="str">
        <f t="shared" si="1409"/>
        <v/>
      </c>
      <c r="CQ1266" s="290"/>
      <c r="CR1266" s="150" t="str">
        <f t="shared" si="1410"/>
        <v/>
      </c>
      <c r="CS1266" s="290"/>
      <c r="CT1266" s="150" t="str">
        <f t="shared" si="1411"/>
        <v/>
      </c>
      <c r="CU1266" s="150"/>
      <c r="CV1266" s="150" t="str">
        <f t="shared" si="1412"/>
        <v/>
      </c>
      <c r="CW1266" s="94"/>
      <c r="CX1266" s="151" t="str">
        <f t="shared" si="1453"/>
        <v/>
      </c>
      <c r="CY1266" s="151" t="str">
        <f t="shared" si="1454"/>
        <v/>
      </c>
      <c r="CZ1266" s="152"/>
      <c r="DA1266" s="373" t="str">
        <f t="shared" si="1427"/>
        <v/>
      </c>
      <c r="DC1266" s="153">
        <f t="shared" si="1413"/>
        <v>0</v>
      </c>
      <c r="DD1266" s="153">
        <f t="shared" si="1414"/>
        <v>0</v>
      </c>
      <c r="DE1266" s="153">
        <f t="shared" si="1415"/>
        <v>0</v>
      </c>
      <c r="DF1266" s="158">
        <f t="shared" si="1416"/>
        <v>-4.7000000000000002E-3</v>
      </c>
      <c r="DG1266" s="159">
        <f t="shared" si="1428"/>
        <v>-1.1703000000000001</v>
      </c>
      <c r="DH1266" s="158">
        <f t="shared" si="1417"/>
        <v>3.1999999999999997E-3</v>
      </c>
      <c r="DI1266" s="159">
        <f t="shared" si="1429"/>
        <v>0.79679999999999995</v>
      </c>
      <c r="DJ1266" s="158">
        <f t="shared" si="1418"/>
        <v>-2.7000000000000001E-3</v>
      </c>
      <c r="DK1266" s="159">
        <f t="shared" si="1430"/>
        <v>-0.67230000000000001</v>
      </c>
      <c r="DL1266" s="158">
        <f t="shared" si="1419"/>
        <v>1.1999999999999999E-3</v>
      </c>
      <c r="DM1266" s="159">
        <f t="shared" si="1431"/>
        <v>0.29879999999999995</v>
      </c>
      <c r="DN1266" s="158">
        <f t="shared" si="1420"/>
        <v>1.46E-2</v>
      </c>
      <c r="DO1266" s="159">
        <f t="shared" si="1432"/>
        <v>3.6354000000000002</v>
      </c>
      <c r="DP1266" s="158">
        <f t="shared" si="1421"/>
        <v>-1.2999999999999999E-2</v>
      </c>
      <c r="DQ1266" s="159">
        <f t="shared" si="1433"/>
        <v>-3.2369999999999997</v>
      </c>
      <c r="DR1266" s="158">
        <f t="shared" si="1422"/>
        <v>-6.7000000000000002E-3</v>
      </c>
      <c r="DS1266" s="159">
        <f t="shared" si="1434"/>
        <v>-1.6683000000000001</v>
      </c>
      <c r="DT1266" s="158">
        <f t="shared" si="1423"/>
        <v>-1.2999999999999999E-2</v>
      </c>
      <c r="DU1266" s="159">
        <f t="shared" si="1435"/>
        <v>-3.2369999999999997</v>
      </c>
      <c r="DV1266" s="158">
        <f t="shared" si="1424"/>
        <v>-6.7000000000000002E-3</v>
      </c>
      <c r="DW1266" s="160">
        <f t="shared" si="1436"/>
        <v>-1.6683000000000001</v>
      </c>
    </row>
    <row r="1267" spans="1:127" ht="24.95" customHeight="1" x14ac:dyDescent="0.2">
      <c r="A1267" s="272">
        <v>1258</v>
      </c>
      <c r="B1267" s="336"/>
      <c r="C1267" s="332"/>
      <c r="D1267" s="333"/>
      <c r="E1267" s="334"/>
      <c r="F1267" s="335"/>
      <c r="G1267" s="334"/>
      <c r="H1267" s="371"/>
      <c r="I1267" s="334"/>
      <c r="J1267" s="334"/>
      <c r="K1267" s="334"/>
      <c r="L1267" s="334"/>
      <c r="M1267" s="334"/>
      <c r="N1267" s="334"/>
      <c r="O1267" s="337"/>
      <c r="P1267" s="337"/>
      <c r="Q1267" s="338" t="str">
        <f t="shared" si="1387"/>
        <v xml:space="preserve"> </v>
      </c>
      <c r="R1267" s="339" t="str">
        <f t="shared" si="1388"/>
        <v/>
      </c>
      <c r="S1267" s="340" t="str">
        <f t="shared" si="1441"/>
        <v/>
      </c>
      <c r="T1267" s="341" t="str">
        <f t="shared" si="1389"/>
        <v/>
      </c>
      <c r="U1267" s="341" t="str">
        <f t="shared" si="1390"/>
        <v/>
      </c>
      <c r="V1267" s="341" t="str">
        <f t="shared" si="1391"/>
        <v/>
      </c>
      <c r="W1267" s="341" t="str">
        <f t="shared" si="1392"/>
        <v/>
      </c>
      <c r="X1267" s="340" t="str">
        <f t="shared" si="1442"/>
        <v/>
      </c>
      <c r="Y1267" s="342" t="str">
        <f t="shared" si="1443"/>
        <v/>
      </c>
      <c r="Z1267" s="343" t="str">
        <f t="shared" si="1444"/>
        <v/>
      </c>
      <c r="AA1267" s="344" t="str">
        <f t="shared" si="1445"/>
        <v/>
      </c>
      <c r="AB1267" s="345" t="str">
        <f t="shared" si="1393"/>
        <v/>
      </c>
      <c r="AC1267" s="346" t="str">
        <f t="shared" si="1394"/>
        <v/>
      </c>
      <c r="AD1267" s="346" t="str">
        <f t="shared" si="1395"/>
        <v/>
      </c>
      <c r="AE1267" s="344" t="str">
        <f t="shared" si="1446"/>
        <v/>
      </c>
      <c r="AF1267" s="346" t="str">
        <f t="shared" si="1396"/>
        <v/>
      </c>
      <c r="AG1267" s="344" t="str">
        <f t="shared" si="1447"/>
        <v/>
      </c>
      <c r="AH1267" s="344" t="str">
        <f t="shared" si="1448"/>
        <v/>
      </c>
      <c r="AI1267" s="344" t="str">
        <f t="shared" si="1449"/>
        <v/>
      </c>
      <c r="AJ1267" s="346" t="str">
        <f t="shared" si="1450"/>
        <v/>
      </c>
      <c r="AK1267" s="346" t="str">
        <f t="shared" si="1451"/>
        <v/>
      </c>
      <c r="AL1267" s="347" t="str">
        <f t="shared" si="1452"/>
        <v/>
      </c>
      <c r="AM1267" s="141"/>
      <c r="AN1267" s="141"/>
      <c r="AO1267" s="142"/>
      <c r="AP1267" s="58">
        <f t="shared" si="1397"/>
        <v>0</v>
      </c>
      <c r="AQ1267" s="318">
        <f>SUM(AP$10:AP1267)</f>
        <v>0</v>
      </c>
      <c r="AR1267" s="143">
        <f t="shared" si="1455"/>
        <v>0.1</v>
      </c>
      <c r="AS1267" s="144" t="str">
        <f t="shared" si="1398"/>
        <v/>
      </c>
      <c r="AT1267" s="144" t="str">
        <f t="shared" si="1425"/>
        <v/>
      </c>
      <c r="AU1267" s="145"/>
      <c r="AV1267" s="58">
        <f t="shared" si="1456"/>
        <v>0</v>
      </c>
      <c r="AW1267" s="318">
        <f>SUM(AV$10:AV1267)</f>
        <v>0</v>
      </c>
      <c r="AX1267" s="319">
        <f t="shared" si="1457"/>
        <v>0.1</v>
      </c>
      <c r="AY1267" s="144" t="str">
        <f t="shared" si="1439"/>
        <v/>
      </c>
      <c r="AZ1267" s="144" t="str">
        <f t="shared" si="1440"/>
        <v/>
      </c>
      <c r="BA1267" s="144"/>
      <c r="BB1267" s="146" t="str">
        <f t="shared" si="1399"/>
        <v/>
      </c>
      <c r="BC1267" s="66" t="str">
        <f t="shared" si="1438"/>
        <v/>
      </c>
      <c r="BD1267" s="195" t="str">
        <f t="shared" si="1400"/>
        <v/>
      </c>
      <c r="BF1267" s="283"/>
      <c r="BG1267" s="286" t="str">
        <f t="shared" si="1401"/>
        <v/>
      </c>
      <c r="BY1267" s="211" t="str">
        <f t="shared" si="1402"/>
        <v/>
      </c>
      <c r="BZ1267" s="150" t="str">
        <f t="shared" si="1403"/>
        <v/>
      </c>
      <c r="CB1267" s="54" t="str">
        <f t="shared" si="1437"/>
        <v/>
      </c>
      <c r="CD1267" s="54" t="str">
        <f t="shared" si="1404"/>
        <v/>
      </c>
      <c r="CF1267" s="54" t="str">
        <f t="shared" si="1405"/>
        <v/>
      </c>
      <c r="CH1267" s="150" t="str">
        <f t="shared" si="1406"/>
        <v/>
      </c>
      <c r="CI1267" s="290"/>
      <c r="CJ1267" s="150" t="str">
        <f t="shared" si="1407"/>
        <v/>
      </c>
      <c r="CK1267" s="290"/>
      <c r="CL1267" s="54" t="str">
        <f t="shared" si="1426"/>
        <v/>
      </c>
      <c r="CM1267" s="290"/>
      <c r="CN1267" s="150" t="str">
        <f t="shared" si="1408"/>
        <v/>
      </c>
      <c r="CO1267" s="290"/>
      <c r="CP1267" s="150" t="str">
        <f t="shared" si="1409"/>
        <v/>
      </c>
      <c r="CQ1267" s="290"/>
      <c r="CR1267" s="150" t="str">
        <f t="shared" si="1410"/>
        <v/>
      </c>
      <c r="CS1267" s="290"/>
      <c r="CT1267" s="150" t="str">
        <f t="shared" si="1411"/>
        <v/>
      </c>
      <c r="CU1267" s="150"/>
      <c r="CV1267" s="150" t="str">
        <f t="shared" si="1412"/>
        <v/>
      </c>
      <c r="CW1267" s="94"/>
      <c r="CX1267" s="151" t="str">
        <f t="shared" si="1453"/>
        <v/>
      </c>
      <c r="CY1267" s="151" t="str">
        <f t="shared" si="1454"/>
        <v/>
      </c>
      <c r="CZ1267" s="152"/>
      <c r="DA1267" s="373" t="str">
        <f t="shared" si="1427"/>
        <v/>
      </c>
      <c r="DC1267" s="153">
        <f t="shared" si="1413"/>
        <v>0</v>
      </c>
      <c r="DD1267" s="153">
        <f t="shared" si="1414"/>
        <v>0</v>
      </c>
      <c r="DE1267" s="153">
        <f t="shared" si="1415"/>
        <v>0</v>
      </c>
      <c r="DF1267" s="158">
        <f t="shared" si="1416"/>
        <v>-4.7000000000000002E-3</v>
      </c>
      <c r="DG1267" s="159">
        <f t="shared" si="1428"/>
        <v>-1.1703000000000001</v>
      </c>
      <c r="DH1267" s="158">
        <f t="shared" si="1417"/>
        <v>3.1999999999999997E-3</v>
      </c>
      <c r="DI1267" s="159">
        <f t="shared" si="1429"/>
        <v>0.79679999999999995</v>
      </c>
      <c r="DJ1267" s="158">
        <f t="shared" si="1418"/>
        <v>-2.7000000000000001E-3</v>
      </c>
      <c r="DK1267" s="159">
        <f t="shared" si="1430"/>
        <v>-0.67230000000000001</v>
      </c>
      <c r="DL1267" s="158">
        <f t="shared" si="1419"/>
        <v>1.1999999999999999E-3</v>
      </c>
      <c r="DM1267" s="159">
        <f t="shared" si="1431"/>
        <v>0.29879999999999995</v>
      </c>
      <c r="DN1267" s="158">
        <f t="shared" si="1420"/>
        <v>1.46E-2</v>
      </c>
      <c r="DO1267" s="159">
        <f t="shared" si="1432"/>
        <v>3.6354000000000002</v>
      </c>
      <c r="DP1267" s="158">
        <f t="shared" si="1421"/>
        <v>-1.2999999999999999E-2</v>
      </c>
      <c r="DQ1267" s="159">
        <f t="shared" si="1433"/>
        <v>-3.2369999999999997</v>
      </c>
      <c r="DR1267" s="158">
        <f t="shared" si="1422"/>
        <v>-6.7000000000000002E-3</v>
      </c>
      <c r="DS1267" s="159">
        <f t="shared" si="1434"/>
        <v>-1.6683000000000001</v>
      </c>
      <c r="DT1267" s="158">
        <f t="shared" si="1423"/>
        <v>-1.2999999999999999E-2</v>
      </c>
      <c r="DU1267" s="159">
        <f t="shared" si="1435"/>
        <v>-3.2369999999999997</v>
      </c>
      <c r="DV1267" s="158">
        <f t="shared" si="1424"/>
        <v>-6.7000000000000002E-3</v>
      </c>
      <c r="DW1267" s="160">
        <f t="shared" si="1436"/>
        <v>-1.6683000000000001</v>
      </c>
    </row>
    <row r="1268" spans="1:127" ht="24.95" customHeight="1" x14ac:dyDescent="0.2">
      <c r="A1268" s="272">
        <v>1259</v>
      </c>
      <c r="B1268" s="336"/>
      <c r="C1268" s="332"/>
      <c r="D1268" s="333"/>
      <c r="E1268" s="334"/>
      <c r="F1268" s="335"/>
      <c r="G1268" s="334"/>
      <c r="H1268" s="371"/>
      <c r="I1268" s="334"/>
      <c r="J1268" s="334"/>
      <c r="K1268" s="334"/>
      <c r="L1268" s="334"/>
      <c r="M1268" s="334"/>
      <c r="N1268" s="334"/>
      <c r="O1268" s="337"/>
      <c r="P1268" s="337"/>
      <c r="Q1268" s="338" t="str">
        <f t="shared" si="1387"/>
        <v xml:space="preserve"> </v>
      </c>
      <c r="R1268" s="339" t="str">
        <f t="shared" si="1388"/>
        <v/>
      </c>
      <c r="S1268" s="340" t="str">
        <f t="shared" si="1441"/>
        <v/>
      </c>
      <c r="T1268" s="341" t="str">
        <f t="shared" si="1389"/>
        <v/>
      </c>
      <c r="U1268" s="341" t="str">
        <f t="shared" si="1390"/>
        <v/>
      </c>
      <c r="V1268" s="341" t="str">
        <f t="shared" si="1391"/>
        <v/>
      </c>
      <c r="W1268" s="341" t="str">
        <f t="shared" si="1392"/>
        <v/>
      </c>
      <c r="X1268" s="340" t="str">
        <f t="shared" si="1442"/>
        <v/>
      </c>
      <c r="Y1268" s="342" t="str">
        <f t="shared" si="1443"/>
        <v/>
      </c>
      <c r="Z1268" s="343" t="str">
        <f t="shared" si="1444"/>
        <v/>
      </c>
      <c r="AA1268" s="344" t="str">
        <f t="shared" si="1445"/>
        <v/>
      </c>
      <c r="AB1268" s="345" t="str">
        <f t="shared" si="1393"/>
        <v/>
      </c>
      <c r="AC1268" s="346" t="str">
        <f t="shared" si="1394"/>
        <v/>
      </c>
      <c r="AD1268" s="346" t="str">
        <f t="shared" si="1395"/>
        <v/>
      </c>
      <c r="AE1268" s="344" t="str">
        <f t="shared" si="1446"/>
        <v/>
      </c>
      <c r="AF1268" s="346" t="str">
        <f t="shared" si="1396"/>
        <v/>
      </c>
      <c r="AG1268" s="344" t="str">
        <f t="shared" si="1447"/>
        <v/>
      </c>
      <c r="AH1268" s="344" t="str">
        <f t="shared" si="1448"/>
        <v/>
      </c>
      <c r="AI1268" s="344" t="str">
        <f t="shared" si="1449"/>
        <v/>
      </c>
      <c r="AJ1268" s="346" t="str">
        <f t="shared" si="1450"/>
        <v/>
      </c>
      <c r="AK1268" s="346" t="str">
        <f t="shared" si="1451"/>
        <v/>
      </c>
      <c r="AL1268" s="347" t="str">
        <f t="shared" si="1452"/>
        <v/>
      </c>
      <c r="AM1268" s="141"/>
      <c r="AN1268" s="141"/>
      <c r="AO1268" s="142"/>
      <c r="AP1268" s="58">
        <f t="shared" si="1397"/>
        <v>0</v>
      </c>
      <c r="AQ1268" s="318">
        <f>SUM(AP$10:AP1268)</f>
        <v>0</v>
      </c>
      <c r="AR1268" s="143">
        <f t="shared" si="1455"/>
        <v>0.1</v>
      </c>
      <c r="AS1268" s="144" t="str">
        <f t="shared" si="1398"/>
        <v/>
      </c>
      <c r="AT1268" s="144" t="str">
        <f t="shared" si="1425"/>
        <v/>
      </c>
      <c r="AU1268" s="145"/>
      <c r="AV1268" s="58">
        <f t="shared" si="1456"/>
        <v>0</v>
      </c>
      <c r="AW1268" s="318">
        <f>SUM(AV$10:AV1268)</f>
        <v>0</v>
      </c>
      <c r="AX1268" s="319">
        <f t="shared" si="1457"/>
        <v>0.1</v>
      </c>
      <c r="AY1268" s="144" t="str">
        <f t="shared" si="1439"/>
        <v/>
      </c>
      <c r="AZ1268" s="144" t="str">
        <f t="shared" si="1440"/>
        <v/>
      </c>
      <c r="BA1268" s="144"/>
      <c r="BB1268" s="146" t="str">
        <f t="shared" si="1399"/>
        <v/>
      </c>
      <c r="BC1268" s="66" t="str">
        <f t="shared" si="1438"/>
        <v/>
      </c>
      <c r="BD1268" s="195" t="str">
        <f t="shared" si="1400"/>
        <v/>
      </c>
      <c r="BF1268" s="283"/>
      <c r="BG1268" s="286" t="str">
        <f t="shared" si="1401"/>
        <v/>
      </c>
      <c r="BY1268" s="211" t="str">
        <f t="shared" si="1402"/>
        <v/>
      </c>
      <c r="BZ1268" s="150" t="str">
        <f t="shared" si="1403"/>
        <v/>
      </c>
      <c r="CB1268" s="54" t="str">
        <f t="shared" si="1437"/>
        <v/>
      </c>
      <c r="CD1268" s="54" t="str">
        <f t="shared" si="1404"/>
        <v/>
      </c>
      <c r="CF1268" s="54" t="str">
        <f t="shared" si="1405"/>
        <v/>
      </c>
      <c r="CH1268" s="150" t="str">
        <f t="shared" si="1406"/>
        <v/>
      </c>
      <c r="CI1268" s="290"/>
      <c r="CJ1268" s="150" t="str">
        <f t="shared" si="1407"/>
        <v/>
      </c>
      <c r="CK1268" s="290"/>
      <c r="CL1268" s="54" t="str">
        <f t="shared" si="1426"/>
        <v/>
      </c>
      <c r="CM1268" s="290"/>
      <c r="CN1268" s="150" t="str">
        <f t="shared" si="1408"/>
        <v/>
      </c>
      <c r="CO1268" s="290"/>
      <c r="CP1268" s="150" t="str">
        <f t="shared" si="1409"/>
        <v/>
      </c>
      <c r="CQ1268" s="290"/>
      <c r="CR1268" s="150" t="str">
        <f t="shared" si="1410"/>
        <v/>
      </c>
      <c r="CS1268" s="290"/>
      <c r="CT1268" s="150" t="str">
        <f t="shared" si="1411"/>
        <v/>
      </c>
      <c r="CU1268" s="150"/>
      <c r="CV1268" s="150" t="str">
        <f t="shared" si="1412"/>
        <v/>
      </c>
      <c r="CW1268" s="94"/>
      <c r="CX1268" s="151" t="str">
        <f t="shared" si="1453"/>
        <v/>
      </c>
      <c r="CY1268" s="151" t="str">
        <f t="shared" si="1454"/>
        <v/>
      </c>
      <c r="CZ1268" s="152"/>
      <c r="DA1268" s="373" t="str">
        <f t="shared" si="1427"/>
        <v/>
      </c>
      <c r="DC1268" s="153">
        <f t="shared" si="1413"/>
        <v>0</v>
      </c>
      <c r="DD1268" s="153">
        <f t="shared" si="1414"/>
        <v>0</v>
      </c>
      <c r="DE1268" s="153">
        <f t="shared" si="1415"/>
        <v>0</v>
      </c>
      <c r="DF1268" s="158">
        <f t="shared" si="1416"/>
        <v>-4.7000000000000002E-3</v>
      </c>
      <c r="DG1268" s="159">
        <f t="shared" si="1428"/>
        <v>-1.1703000000000001</v>
      </c>
      <c r="DH1268" s="158">
        <f t="shared" si="1417"/>
        <v>3.1999999999999997E-3</v>
      </c>
      <c r="DI1268" s="159">
        <f t="shared" si="1429"/>
        <v>0.79679999999999995</v>
      </c>
      <c r="DJ1268" s="158">
        <f t="shared" si="1418"/>
        <v>-2.7000000000000001E-3</v>
      </c>
      <c r="DK1268" s="159">
        <f t="shared" si="1430"/>
        <v>-0.67230000000000001</v>
      </c>
      <c r="DL1268" s="158">
        <f t="shared" si="1419"/>
        <v>1.1999999999999999E-3</v>
      </c>
      <c r="DM1268" s="159">
        <f t="shared" si="1431"/>
        <v>0.29879999999999995</v>
      </c>
      <c r="DN1268" s="158">
        <f t="shared" si="1420"/>
        <v>1.46E-2</v>
      </c>
      <c r="DO1268" s="159">
        <f t="shared" si="1432"/>
        <v>3.6354000000000002</v>
      </c>
      <c r="DP1268" s="158">
        <f t="shared" si="1421"/>
        <v>-1.2999999999999999E-2</v>
      </c>
      <c r="DQ1268" s="159">
        <f t="shared" si="1433"/>
        <v>-3.2369999999999997</v>
      </c>
      <c r="DR1268" s="158">
        <f t="shared" si="1422"/>
        <v>-6.7000000000000002E-3</v>
      </c>
      <c r="DS1268" s="159">
        <f t="shared" si="1434"/>
        <v>-1.6683000000000001</v>
      </c>
      <c r="DT1268" s="158">
        <f t="shared" si="1423"/>
        <v>-1.2999999999999999E-2</v>
      </c>
      <c r="DU1268" s="159">
        <f t="shared" si="1435"/>
        <v>-3.2369999999999997</v>
      </c>
      <c r="DV1268" s="158">
        <f t="shared" si="1424"/>
        <v>-6.7000000000000002E-3</v>
      </c>
      <c r="DW1268" s="160">
        <f t="shared" si="1436"/>
        <v>-1.6683000000000001</v>
      </c>
    </row>
    <row r="1269" spans="1:127" ht="24.95" customHeight="1" x14ac:dyDescent="0.2">
      <c r="A1269" s="272">
        <v>1260</v>
      </c>
      <c r="B1269" s="336"/>
      <c r="C1269" s="332"/>
      <c r="D1269" s="333"/>
      <c r="E1269" s="334"/>
      <c r="F1269" s="335"/>
      <c r="G1269" s="334"/>
      <c r="H1269" s="371"/>
      <c r="I1269" s="334"/>
      <c r="J1269" s="334"/>
      <c r="K1269" s="334"/>
      <c r="L1269" s="334"/>
      <c r="M1269" s="334"/>
      <c r="N1269" s="334"/>
      <c r="O1269" s="337"/>
      <c r="P1269" s="337"/>
      <c r="Q1269" s="338" t="str">
        <f t="shared" si="1387"/>
        <v xml:space="preserve"> </v>
      </c>
      <c r="R1269" s="339" t="str">
        <f t="shared" si="1388"/>
        <v/>
      </c>
      <c r="S1269" s="340" t="str">
        <f t="shared" si="1441"/>
        <v/>
      </c>
      <c r="T1269" s="341" t="str">
        <f t="shared" si="1389"/>
        <v/>
      </c>
      <c r="U1269" s="341" t="str">
        <f t="shared" si="1390"/>
        <v/>
      </c>
      <c r="V1269" s="341" t="str">
        <f t="shared" si="1391"/>
        <v/>
      </c>
      <c r="W1269" s="341" t="str">
        <f t="shared" si="1392"/>
        <v/>
      </c>
      <c r="X1269" s="340" t="str">
        <f t="shared" si="1442"/>
        <v/>
      </c>
      <c r="Y1269" s="342" t="str">
        <f t="shared" si="1443"/>
        <v/>
      </c>
      <c r="Z1269" s="343" t="str">
        <f t="shared" si="1444"/>
        <v/>
      </c>
      <c r="AA1269" s="344" t="str">
        <f t="shared" si="1445"/>
        <v/>
      </c>
      <c r="AB1269" s="345" t="str">
        <f t="shared" si="1393"/>
        <v/>
      </c>
      <c r="AC1269" s="346" t="str">
        <f t="shared" si="1394"/>
        <v/>
      </c>
      <c r="AD1269" s="346" t="str">
        <f t="shared" si="1395"/>
        <v/>
      </c>
      <c r="AE1269" s="344" t="str">
        <f t="shared" si="1446"/>
        <v/>
      </c>
      <c r="AF1269" s="346" t="str">
        <f t="shared" si="1396"/>
        <v/>
      </c>
      <c r="AG1269" s="344" t="str">
        <f t="shared" si="1447"/>
        <v/>
      </c>
      <c r="AH1269" s="344" t="str">
        <f t="shared" si="1448"/>
        <v/>
      </c>
      <c r="AI1269" s="344" t="str">
        <f t="shared" si="1449"/>
        <v/>
      </c>
      <c r="AJ1269" s="346" t="str">
        <f t="shared" si="1450"/>
        <v/>
      </c>
      <c r="AK1269" s="346" t="str">
        <f t="shared" si="1451"/>
        <v/>
      </c>
      <c r="AL1269" s="347" t="str">
        <f t="shared" si="1452"/>
        <v/>
      </c>
      <c r="AM1269" s="141"/>
      <c r="AN1269" s="141"/>
      <c r="AO1269" s="142"/>
      <c r="AP1269" s="58">
        <f t="shared" si="1397"/>
        <v>0</v>
      </c>
      <c r="AQ1269" s="318">
        <f>SUM(AP$10:AP1269)</f>
        <v>0</v>
      </c>
      <c r="AR1269" s="143">
        <f t="shared" si="1455"/>
        <v>0.1</v>
      </c>
      <c r="AS1269" s="144" t="str">
        <f t="shared" si="1398"/>
        <v/>
      </c>
      <c r="AT1269" s="144" t="str">
        <f t="shared" si="1425"/>
        <v/>
      </c>
      <c r="AU1269" s="145"/>
      <c r="AV1269" s="58">
        <f t="shared" si="1456"/>
        <v>0</v>
      </c>
      <c r="AW1269" s="318">
        <f>SUM(AV$10:AV1269)</f>
        <v>0</v>
      </c>
      <c r="AX1269" s="319">
        <f t="shared" si="1457"/>
        <v>0.1</v>
      </c>
      <c r="AY1269" s="144" t="str">
        <f t="shared" si="1439"/>
        <v/>
      </c>
      <c r="AZ1269" s="144" t="str">
        <f t="shared" si="1440"/>
        <v/>
      </c>
      <c r="BA1269" s="144"/>
      <c r="BB1269" s="146" t="str">
        <f t="shared" si="1399"/>
        <v/>
      </c>
      <c r="BC1269" s="66" t="str">
        <f t="shared" si="1438"/>
        <v/>
      </c>
      <c r="BD1269" s="195" t="str">
        <f t="shared" si="1400"/>
        <v/>
      </c>
      <c r="BF1269" s="283"/>
      <c r="BG1269" s="286" t="str">
        <f t="shared" si="1401"/>
        <v/>
      </c>
      <c r="BY1269" s="211" t="str">
        <f t="shared" si="1402"/>
        <v/>
      </c>
      <c r="BZ1269" s="150" t="str">
        <f t="shared" si="1403"/>
        <v/>
      </c>
      <c r="CB1269" s="54" t="str">
        <f t="shared" si="1437"/>
        <v/>
      </c>
      <c r="CD1269" s="54" t="str">
        <f t="shared" si="1404"/>
        <v/>
      </c>
      <c r="CF1269" s="54" t="str">
        <f t="shared" si="1405"/>
        <v/>
      </c>
      <c r="CH1269" s="150" t="str">
        <f t="shared" si="1406"/>
        <v/>
      </c>
      <c r="CI1269" s="290"/>
      <c r="CJ1269" s="150" t="str">
        <f t="shared" si="1407"/>
        <v/>
      </c>
      <c r="CK1269" s="290"/>
      <c r="CL1269" s="54" t="str">
        <f t="shared" si="1426"/>
        <v/>
      </c>
      <c r="CM1269" s="290"/>
      <c r="CN1269" s="150" t="str">
        <f t="shared" si="1408"/>
        <v/>
      </c>
      <c r="CO1269" s="290"/>
      <c r="CP1269" s="150" t="str">
        <f t="shared" si="1409"/>
        <v/>
      </c>
      <c r="CQ1269" s="290"/>
      <c r="CR1269" s="150" t="str">
        <f t="shared" si="1410"/>
        <v/>
      </c>
      <c r="CS1269" s="290"/>
      <c r="CT1269" s="150" t="str">
        <f t="shared" si="1411"/>
        <v/>
      </c>
      <c r="CU1269" s="150"/>
      <c r="CV1269" s="150" t="str">
        <f t="shared" si="1412"/>
        <v/>
      </c>
      <c r="CW1269" s="94"/>
      <c r="CX1269" s="151" t="str">
        <f t="shared" si="1453"/>
        <v/>
      </c>
      <c r="CY1269" s="151" t="str">
        <f t="shared" si="1454"/>
        <v/>
      </c>
      <c r="CZ1269" s="152"/>
      <c r="DA1269" s="373" t="str">
        <f t="shared" si="1427"/>
        <v/>
      </c>
      <c r="DC1269" s="153">
        <f t="shared" si="1413"/>
        <v>0</v>
      </c>
      <c r="DD1269" s="153">
        <f t="shared" si="1414"/>
        <v>0</v>
      </c>
      <c r="DE1269" s="153">
        <f t="shared" si="1415"/>
        <v>0</v>
      </c>
      <c r="DF1269" s="158">
        <f t="shared" si="1416"/>
        <v>-4.7000000000000002E-3</v>
      </c>
      <c r="DG1269" s="159">
        <f t="shared" si="1428"/>
        <v>-1.1703000000000001</v>
      </c>
      <c r="DH1269" s="158">
        <f t="shared" si="1417"/>
        <v>3.1999999999999997E-3</v>
      </c>
      <c r="DI1269" s="159">
        <f t="shared" si="1429"/>
        <v>0.79679999999999995</v>
      </c>
      <c r="DJ1269" s="158">
        <f t="shared" si="1418"/>
        <v>-2.7000000000000001E-3</v>
      </c>
      <c r="DK1269" s="159">
        <f t="shared" si="1430"/>
        <v>-0.67230000000000001</v>
      </c>
      <c r="DL1269" s="158">
        <f t="shared" si="1419"/>
        <v>1.1999999999999999E-3</v>
      </c>
      <c r="DM1269" s="159">
        <f t="shared" si="1431"/>
        <v>0.29879999999999995</v>
      </c>
      <c r="DN1269" s="158">
        <f t="shared" si="1420"/>
        <v>1.46E-2</v>
      </c>
      <c r="DO1269" s="159">
        <f t="shared" si="1432"/>
        <v>3.6354000000000002</v>
      </c>
      <c r="DP1269" s="158">
        <f t="shared" si="1421"/>
        <v>-1.2999999999999999E-2</v>
      </c>
      <c r="DQ1269" s="159">
        <f t="shared" si="1433"/>
        <v>-3.2369999999999997</v>
      </c>
      <c r="DR1269" s="158">
        <f t="shared" si="1422"/>
        <v>-6.7000000000000002E-3</v>
      </c>
      <c r="DS1269" s="159">
        <f t="shared" si="1434"/>
        <v>-1.6683000000000001</v>
      </c>
      <c r="DT1269" s="158">
        <f t="shared" si="1423"/>
        <v>-1.2999999999999999E-2</v>
      </c>
      <c r="DU1269" s="159">
        <f t="shared" si="1435"/>
        <v>-3.2369999999999997</v>
      </c>
      <c r="DV1269" s="158">
        <f t="shared" si="1424"/>
        <v>-6.7000000000000002E-3</v>
      </c>
      <c r="DW1269" s="160">
        <f t="shared" si="1436"/>
        <v>-1.6683000000000001</v>
      </c>
    </row>
    <row r="1270" spans="1:127" ht="24.95" customHeight="1" x14ac:dyDescent="0.2">
      <c r="A1270" s="272">
        <v>1261</v>
      </c>
      <c r="B1270" s="336"/>
      <c r="C1270" s="332"/>
      <c r="D1270" s="333"/>
      <c r="E1270" s="334"/>
      <c r="F1270" s="335"/>
      <c r="G1270" s="334"/>
      <c r="H1270" s="371"/>
      <c r="I1270" s="334"/>
      <c r="J1270" s="334"/>
      <c r="K1270" s="334"/>
      <c r="L1270" s="334"/>
      <c r="M1270" s="334"/>
      <c r="N1270" s="334"/>
      <c r="O1270" s="337"/>
      <c r="P1270" s="337"/>
      <c r="Q1270" s="338" t="str">
        <f t="shared" si="1387"/>
        <v xml:space="preserve"> </v>
      </c>
      <c r="R1270" s="339" t="str">
        <f t="shared" si="1388"/>
        <v/>
      </c>
      <c r="S1270" s="340" t="str">
        <f t="shared" si="1441"/>
        <v/>
      </c>
      <c r="T1270" s="341" t="str">
        <f t="shared" si="1389"/>
        <v/>
      </c>
      <c r="U1270" s="341" t="str">
        <f t="shared" si="1390"/>
        <v/>
      </c>
      <c r="V1270" s="341" t="str">
        <f t="shared" si="1391"/>
        <v/>
      </c>
      <c r="W1270" s="341" t="str">
        <f t="shared" si="1392"/>
        <v/>
      </c>
      <c r="X1270" s="340" t="str">
        <f t="shared" si="1442"/>
        <v/>
      </c>
      <c r="Y1270" s="342" t="str">
        <f t="shared" si="1443"/>
        <v/>
      </c>
      <c r="Z1270" s="343" t="str">
        <f t="shared" si="1444"/>
        <v/>
      </c>
      <c r="AA1270" s="344" t="str">
        <f t="shared" si="1445"/>
        <v/>
      </c>
      <c r="AB1270" s="345" t="str">
        <f t="shared" si="1393"/>
        <v/>
      </c>
      <c r="AC1270" s="346" t="str">
        <f t="shared" si="1394"/>
        <v/>
      </c>
      <c r="AD1270" s="346" t="str">
        <f t="shared" si="1395"/>
        <v/>
      </c>
      <c r="AE1270" s="344" t="str">
        <f t="shared" si="1446"/>
        <v/>
      </c>
      <c r="AF1270" s="346" t="str">
        <f t="shared" si="1396"/>
        <v/>
      </c>
      <c r="AG1270" s="344" t="str">
        <f t="shared" si="1447"/>
        <v/>
      </c>
      <c r="AH1270" s="344" t="str">
        <f t="shared" si="1448"/>
        <v/>
      </c>
      <c r="AI1270" s="344" t="str">
        <f t="shared" si="1449"/>
        <v/>
      </c>
      <c r="AJ1270" s="346" t="str">
        <f t="shared" si="1450"/>
        <v/>
      </c>
      <c r="AK1270" s="346" t="str">
        <f t="shared" si="1451"/>
        <v/>
      </c>
      <c r="AL1270" s="347" t="str">
        <f t="shared" si="1452"/>
        <v/>
      </c>
      <c r="AM1270" s="141"/>
      <c r="AN1270" s="141"/>
      <c r="AO1270" s="142"/>
      <c r="AP1270" s="58">
        <f t="shared" si="1397"/>
        <v>0</v>
      </c>
      <c r="AQ1270" s="318">
        <f>SUM(AP$10:AP1270)</f>
        <v>0</v>
      </c>
      <c r="AR1270" s="143">
        <f t="shared" si="1455"/>
        <v>0.1</v>
      </c>
      <c r="AS1270" s="144" t="str">
        <f t="shared" si="1398"/>
        <v/>
      </c>
      <c r="AT1270" s="144" t="str">
        <f t="shared" si="1425"/>
        <v/>
      </c>
      <c r="AU1270" s="145"/>
      <c r="AV1270" s="58">
        <f t="shared" si="1456"/>
        <v>0</v>
      </c>
      <c r="AW1270" s="318">
        <f>SUM(AV$10:AV1270)</f>
        <v>0</v>
      </c>
      <c r="AX1270" s="319">
        <f t="shared" si="1457"/>
        <v>0.1</v>
      </c>
      <c r="AY1270" s="144" t="str">
        <f t="shared" si="1439"/>
        <v/>
      </c>
      <c r="AZ1270" s="144" t="str">
        <f t="shared" si="1440"/>
        <v/>
      </c>
      <c r="BA1270" s="144"/>
      <c r="BB1270" s="146" t="str">
        <f t="shared" si="1399"/>
        <v/>
      </c>
      <c r="BC1270" s="66" t="str">
        <f t="shared" si="1438"/>
        <v/>
      </c>
      <c r="BD1270" s="195" t="str">
        <f t="shared" si="1400"/>
        <v/>
      </c>
      <c r="BF1270" s="283"/>
      <c r="BG1270" s="286" t="str">
        <f t="shared" si="1401"/>
        <v/>
      </c>
      <c r="BY1270" s="211" t="str">
        <f t="shared" si="1402"/>
        <v/>
      </c>
      <c r="BZ1270" s="150" t="str">
        <f t="shared" si="1403"/>
        <v/>
      </c>
      <c r="CB1270" s="54" t="str">
        <f t="shared" si="1437"/>
        <v/>
      </c>
      <c r="CD1270" s="54" t="str">
        <f t="shared" si="1404"/>
        <v/>
      </c>
      <c r="CF1270" s="54" t="str">
        <f t="shared" si="1405"/>
        <v/>
      </c>
      <c r="CH1270" s="150" t="str">
        <f t="shared" si="1406"/>
        <v/>
      </c>
      <c r="CI1270" s="290"/>
      <c r="CJ1270" s="150" t="str">
        <f t="shared" si="1407"/>
        <v/>
      </c>
      <c r="CK1270" s="290"/>
      <c r="CL1270" s="54" t="str">
        <f t="shared" si="1426"/>
        <v/>
      </c>
      <c r="CM1270" s="290"/>
      <c r="CN1270" s="150" t="str">
        <f t="shared" si="1408"/>
        <v/>
      </c>
      <c r="CO1270" s="290"/>
      <c r="CP1270" s="150" t="str">
        <f t="shared" si="1409"/>
        <v/>
      </c>
      <c r="CQ1270" s="290"/>
      <c r="CR1270" s="150" t="str">
        <f t="shared" si="1410"/>
        <v/>
      </c>
      <c r="CS1270" s="290"/>
      <c r="CT1270" s="150" t="str">
        <f t="shared" si="1411"/>
        <v/>
      </c>
      <c r="CU1270" s="150"/>
      <c r="CV1270" s="150" t="str">
        <f t="shared" si="1412"/>
        <v/>
      </c>
      <c r="CW1270" s="94"/>
      <c r="CX1270" s="151" t="str">
        <f t="shared" si="1453"/>
        <v/>
      </c>
      <c r="CY1270" s="151" t="str">
        <f t="shared" si="1454"/>
        <v/>
      </c>
      <c r="CZ1270" s="152"/>
      <c r="DA1270" s="373" t="str">
        <f t="shared" si="1427"/>
        <v/>
      </c>
      <c r="DC1270" s="153">
        <f t="shared" si="1413"/>
        <v>0</v>
      </c>
      <c r="DD1270" s="153">
        <f t="shared" si="1414"/>
        <v>0</v>
      </c>
      <c r="DE1270" s="153">
        <f t="shared" si="1415"/>
        <v>0</v>
      </c>
      <c r="DF1270" s="158">
        <f t="shared" si="1416"/>
        <v>-4.7000000000000002E-3</v>
      </c>
      <c r="DG1270" s="159">
        <f t="shared" si="1428"/>
        <v>-1.1703000000000001</v>
      </c>
      <c r="DH1270" s="158">
        <f t="shared" si="1417"/>
        <v>3.1999999999999997E-3</v>
      </c>
      <c r="DI1270" s="159">
        <f t="shared" si="1429"/>
        <v>0.79679999999999995</v>
      </c>
      <c r="DJ1270" s="158">
        <f t="shared" si="1418"/>
        <v>-2.7000000000000001E-3</v>
      </c>
      <c r="DK1270" s="159">
        <f t="shared" si="1430"/>
        <v>-0.67230000000000001</v>
      </c>
      <c r="DL1270" s="158">
        <f t="shared" si="1419"/>
        <v>1.1999999999999999E-3</v>
      </c>
      <c r="DM1270" s="159">
        <f t="shared" si="1431"/>
        <v>0.29879999999999995</v>
      </c>
      <c r="DN1270" s="158">
        <f t="shared" si="1420"/>
        <v>1.46E-2</v>
      </c>
      <c r="DO1270" s="159">
        <f t="shared" si="1432"/>
        <v>3.6354000000000002</v>
      </c>
      <c r="DP1270" s="158">
        <f t="shared" si="1421"/>
        <v>-1.2999999999999999E-2</v>
      </c>
      <c r="DQ1270" s="159">
        <f t="shared" si="1433"/>
        <v>-3.2369999999999997</v>
      </c>
      <c r="DR1270" s="158">
        <f t="shared" si="1422"/>
        <v>-6.7000000000000002E-3</v>
      </c>
      <c r="DS1270" s="159">
        <f t="shared" si="1434"/>
        <v>-1.6683000000000001</v>
      </c>
      <c r="DT1270" s="158">
        <f t="shared" si="1423"/>
        <v>-1.2999999999999999E-2</v>
      </c>
      <c r="DU1270" s="159">
        <f t="shared" si="1435"/>
        <v>-3.2369999999999997</v>
      </c>
      <c r="DV1270" s="158">
        <f t="shared" si="1424"/>
        <v>-6.7000000000000002E-3</v>
      </c>
      <c r="DW1270" s="160">
        <f t="shared" si="1436"/>
        <v>-1.6683000000000001</v>
      </c>
    </row>
    <row r="1271" spans="1:127" ht="24.95" customHeight="1" x14ac:dyDescent="0.2">
      <c r="A1271" s="272">
        <v>1262</v>
      </c>
      <c r="B1271" s="336"/>
      <c r="C1271" s="332"/>
      <c r="D1271" s="333"/>
      <c r="E1271" s="334"/>
      <c r="F1271" s="335"/>
      <c r="G1271" s="334"/>
      <c r="H1271" s="371"/>
      <c r="I1271" s="334"/>
      <c r="J1271" s="334"/>
      <c r="K1271" s="334"/>
      <c r="L1271" s="334"/>
      <c r="M1271" s="334"/>
      <c r="N1271" s="334"/>
      <c r="O1271" s="337"/>
      <c r="P1271" s="337"/>
      <c r="Q1271" s="338" t="str">
        <f t="shared" si="1387"/>
        <v xml:space="preserve"> </v>
      </c>
      <c r="R1271" s="339" t="str">
        <f t="shared" si="1388"/>
        <v/>
      </c>
      <c r="S1271" s="340" t="str">
        <f t="shared" si="1441"/>
        <v/>
      </c>
      <c r="T1271" s="341" t="str">
        <f t="shared" si="1389"/>
        <v/>
      </c>
      <c r="U1271" s="341" t="str">
        <f t="shared" si="1390"/>
        <v/>
      </c>
      <c r="V1271" s="341" t="str">
        <f t="shared" si="1391"/>
        <v/>
      </c>
      <c r="W1271" s="341" t="str">
        <f t="shared" si="1392"/>
        <v/>
      </c>
      <c r="X1271" s="340" t="str">
        <f t="shared" si="1442"/>
        <v/>
      </c>
      <c r="Y1271" s="342" t="str">
        <f t="shared" si="1443"/>
        <v/>
      </c>
      <c r="Z1271" s="343" t="str">
        <f t="shared" si="1444"/>
        <v/>
      </c>
      <c r="AA1271" s="344" t="str">
        <f t="shared" si="1445"/>
        <v/>
      </c>
      <c r="AB1271" s="345" t="str">
        <f t="shared" si="1393"/>
        <v/>
      </c>
      <c r="AC1271" s="346" t="str">
        <f t="shared" si="1394"/>
        <v/>
      </c>
      <c r="AD1271" s="346" t="str">
        <f t="shared" si="1395"/>
        <v/>
      </c>
      <c r="AE1271" s="344" t="str">
        <f t="shared" si="1446"/>
        <v/>
      </c>
      <c r="AF1271" s="346" t="str">
        <f t="shared" si="1396"/>
        <v/>
      </c>
      <c r="AG1271" s="344" t="str">
        <f t="shared" si="1447"/>
        <v/>
      </c>
      <c r="AH1271" s="344" t="str">
        <f t="shared" si="1448"/>
        <v/>
      </c>
      <c r="AI1271" s="344" t="str">
        <f t="shared" si="1449"/>
        <v/>
      </c>
      <c r="AJ1271" s="346" t="str">
        <f t="shared" si="1450"/>
        <v/>
      </c>
      <c r="AK1271" s="346" t="str">
        <f t="shared" si="1451"/>
        <v/>
      </c>
      <c r="AL1271" s="347" t="str">
        <f t="shared" si="1452"/>
        <v/>
      </c>
      <c r="AM1271" s="141"/>
      <c r="AN1271" s="141"/>
      <c r="AO1271" s="142"/>
      <c r="AP1271" s="58">
        <f t="shared" si="1397"/>
        <v>0</v>
      </c>
      <c r="AQ1271" s="318">
        <f>SUM(AP$10:AP1271)</f>
        <v>0</v>
      </c>
      <c r="AR1271" s="143">
        <f t="shared" si="1455"/>
        <v>0.1</v>
      </c>
      <c r="AS1271" s="144" t="str">
        <f t="shared" si="1398"/>
        <v/>
      </c>
      <c r="AT1271" s="144" t="str">
        <f t="shared" si="1425"/>
        <v/>
      </c>
      <c r="AU1271" s="145"/>
      <c r="AV1271" s="58">
        <f t="shared" si="1456"/>
        <v>0</v>
      </c>
      <c r="AW1271" s="318">
        <f>SUM(AV$10:AV1271)</f>
        <v>0</v>
      </c>
      <c r="AX1271" s="319">
        <f t="shared" si="1457"/>
        <v>0.1</v>
      </c>
      <c r="AY1271" s="144" t="str">
        <f t="shared" si="1439"/>
        <v/>
      </c>
      <c r="AZ1271" s="144" t="str">
        <f t="shared" si="1440"/>
        <v/>
      </c>
      <c r="BA1271" s="144"/>
      <c r="BB1271" s="146" t="str">
        <f t="shared" si="1399"/>
        <v/>
      </c>
      <c r="BC1271" s="66" t="str">
        <f t="shared" si="1438"/>
        <v/>
      </c>
      <c r="BD1271" s="195" t="str">
        <f t="shared" si="1400"/>
        <v/>
      </c>
      <c r="BF1271" s="283"/>
      <c r="BG1271" s="286" t="str">
        <f t="shared" si="1401"/>
        <v/>
      </c>
      <c r="BY1271" s="211" t="str">
        <f t="shared" si="1402"/>
        <v/>
      </c>
      <c r="BZ1271" s="150" t="str">
        <f t="shared" si="1403"/>
        <v/>
      </c>
      <c r="CB1271" s="54" t="str">
        <f t="shared" si="1437"/>
        <v/>
      </c>
      <c r="CD1271" s="54" t="str">
        <f t="shared" si="1404"/>
        <v/>
      </c>
      <c r="CF1271" s="54" t="str">
        <f t="shared" si="1405"/>
        <v/>
      </c>
      <c r="CH1271" s="150" t="str">
        <f t="shared" si="1406"/>
        <v/>
      </c>
      <c r="CI1271" s="290"/>
      <c r="CJ1271" s="150" t="str">
        <f t="shared" si="1407"/>
        <v/>
      </c>
      <c r="CK1271" s="290"/>
      <c r="CL1271" s="54" t="str">
        <f t="shared" si="1426"/>
        <v/>
      </c>
      <c r="CM1271" s="290"/>
      <c r="CN1271" s="150" t="str">
        <f t="shared" si="1408"/>
        <v/>
      </c>
      <c r="CO1271" s="290"/>
      <c r="CP1271" s="150" t="str">
        <f t="shared" si="1409"/>
        <v/>
      </c>
      <c r="CQ1271" s="290"/>
      <c r="CR1271" s="150" t="str">
        <f t="shared" si="1410"/>
        <v/>
      </c>
      <c r="CS1271" s="290"/>
      <c r="CT1271" s="150" t="str">
        <f t="shared" si="1411"/>
        <v/>
      </c>
      <c r="CU1271" s="150"/>
      <c r="CV1271" s="150" t="str">
        <f t="shared" si="1412"/>
        <v/>
      </c>
      <c r="CW1271" s="94"/>
      <c r="CX1271" s="151" t="str">
        <f t="shared" si="1453"/>
        <v/>
      </c>
      <c r="CY1271" s="151" t="str">
        <f t="shared" si="1454"/>
        <v/>
      </c>
      <c r="CZ1271" s="152"/>
      <c r="DA1271" s="373" t="str">
        <f t="shared" si="1427"/>
        <v/>
      </c>
      <c r="DC1271" s="153">
        <f t="shared" si="1413"/>
        <v>0</v>
      </c>
      <c r="DD1271" s="153">
        <f t="shared" si="1414"/>
        <v>0</v>
      </c>
      <c r="DE1271" s="153">
        <f t="shared" si="1415"/>
        <v>0</v>
      </c>
      <c r="DF1271" s="158">
        <f t="shared" si="1416"/>
        <v>-4.7000000000000002E-3</v>
      </c>
      <c r="DG1271" s="159">
        <f t="shared" si="1428"/>
        <v>-1.1703000000000001</v>
      </c>
      <c r="DH1271" s="158">
        <f t="shared" si="1417"/>
        <v>3.1999999999999997E-3</v>
      </c>
      <c r="DI1271" s="159">
        <f t="shared" si="1429"/>
        <v>0.79679999999999995</v>
      </c>
      <c r="DJ1271" s="158">
        <f t="shared" si="1418"/>
        <v>-2.7000000000000001E-3</v>
      </c>
      <c r="DK1271" s="159">
        <f t="shared" si="1430"/>
        <v>-0.67230000000000001</v>
      </c>
      <c r="DL1271" s="158">
        <f t="shared" si="1419"/>
        <v>1.1999999999999999E-3</v>
      </c>
      <c r="DM1271" s="159">
        <f t="shared" si="1431"/>
        <v>0.29879999999999995</v>
      </c>
      <c r="DN1271" s="158">
        <f t="shared" si="1420"/>
        <v>1.46E-2</v>
      </c>
      <c r="DO1271" s="159">
        <f t="shared" si="1432"/>
        <v>3.6354000000000002</v>
      </c>
      <c r="DP1271" s="158">
        <f t="shared" si="1421"/>
        <v>-1.2999999999999999E-2</v>
      </c>
      <c r="DQ1271" s="159">
        <f t="shared" si="1433"/>
        <v>-3.2369999999999997</v>
      </c>
      <c r="DR1271" s="158">
        <f t="shared" si="1422"/>
        <v>-6.7000000000000002E-3</v>
      </c>
      <c r="DS1271" s="159">
        <f t="shared" si="1434"/>
        <v>-1.6683000000000001</v>
      </c>
      <c r="DT1271" s="158">
        <f t="shared" si="1423"/>
        <v>-1.2999999999999999E-2</v>
      </c>
      <c r="DU1271" s="159">
        <f t="shared" si="1435"/>
        <v>-3.2369999999999997</v>
      </c>
      <c r="DV1271" s="158">
        <f t="shared" si="1424"/>
        <v>-6.7000000000000002E-3</v>
      </c>
      <c r="DW1271" s="160">
        <f t="shared" si="1436"/>
        <v>-1.6683000000000001</v>
      </c>
    </row>
    <row r="1272" spans="1:127" ht="24.95" customHeight="1" x14ac:dyDescent="0.2">
      <c r="A1272" s="272">
        <v>1263</v>
      </c>
      <c r="B1272" s="336"/>
      <c r="C1272" s="332"/>
      <c r="D1272" s="333"/>
      <c r="E1272" s="334"/>
      <c r="F1272" s="335"/>
      <c r="G1272" s="334"/>
      <c r="H1272" s="371"/>
      <c r="I1272" s="334"/>
      <c r="J1272" s="334"/>
      <c r="K1272" s="334"/>
      <c r="L1272" s="334"/>
      <c r="M1272" s="334"/>
      <c r="N1272" s="334"/>
      <c r="O1272" s="337"/>
      <c r="P1272" s="337"/>
      <c r="Q1272" s="338" t="str">
        <f t="shared" si="1387"/>
        <v xml:space="preserve"> </v>
      </c>
      <c r="R1272" s="339" t="str">
        <f t="shared" si="1388"/>
        <v/>
      </c>
      <c r="S1272" s="340" t="str">
        <f t="shared" si="1441"/>
        <v/>
      </c>
      <c r="T1272" s="341" t="str">
        <f t="shared" si="1389"/>
        <v/>
      </c>
      <c r="U1272" s="341" t="str">
        <f t="shared" si="1390"/>
        <v/>
      </c>
      <c r="V1272" s="341" t="str">
        <f t="shared" si="1391"/>
        <v/>
      </c>
      <c r="W1272" s="341" t="str">
        <f t="shared" si="1392"/>
        <v/>
      </c>
      <c r="X1272" s="340" t="str">
        <f t="shared" si="1442"/>
        <v/>
      </c>
      <c r="Y1272" s="342" t="str">
        <f t="shared" si="1443"/>
        <v/>
      </c>
      <c r="Z1272" s="343" t="str">
        <f t="shared" si="1444"/>
        <v/>
      </c>
      <c r="AA1272" s="344" t="str">
        <f t="shared" si="1445"/>
        <v/>
      </c>
      <c r="AB1272" s="345" t="str">
        <f t="shared" si="1393"/>
        <v/>
      </c>
      <c r="AC1272" s="346" t="str">
        <f t="shared" si="1394"/>
        <v/>
      </c>
      <c r="AD1272" s="346" t="str">
        <f t="shared" si="1395"/>
        <v/>
      </c>
      <c r="AE1272" s="344" t="str">
        <f t="shared" si="1446"/>
        <v/>
      </c>
      <c r="AF1272" s="346" t="str">
        <f t="shared" si="1396"/>
        <v/>
      </c>
      <c r="AG1272" s="344" t="str">
        <f t="shared" si="1447"/>
        <v/>
      </c>
      <c r="AH1272" s="344" t="str">
        <f t="shared" si="1448"/>
        <v/>
      </c>
      <c r="AI1272" s="344" t="str">
        <f t="shared" si="1449"/>
        <v/>
      </c>
      <c r="AJ1272" s="346" t="str">
        <f t="shared" si="1450"/>
        <v/>
      </c>
      <c r="AK1272" s="346" t="str">
        <f t="shared" si="1451"/>
        <v/>
      </c>
      <c r="AL1272" s="347" t="str">
        <f t="shared" si="1452"/>
        <v/>
      </c>
      <c r="AM1272" s="141"/>
      <c r="AN1272" s="141"/>
      <c r="AO1272" s="142"/>
      <c r="AP1272" s="58">
        <f t="shared" si="1397"/>
        <v>0</v>
      </c>
      <c r="AQ1272" s="318">
        <f>SUM(AP$10:AP1272)</f>
        <v>0</v>
      </c>
      <c r="AR1272" s="143">
        <f t="shared" si="1455"/>
        <v>0.1</v>
      </c>
      <c r="AS1272" s="144" t="str">
        <f t="shared" si="1398"/>
        <v/>
      </c>
      <c r="AT1272" s="144" t="str">
        <f t="shared" si="1425"/>
        <v/>
      </c>
      <c r="AU1272" s="145"/>
      <c r="AV1272" s="58">
        <f t="shared" si="1456"/>
        <v>0</v>
      </c>
      <c r="AW1272" s="318">
        <f>SUM(AV$10:AV1272)</f>
        <v>0</v>
      </c>
      <c r="AX1272" s="319">
        <f t="shared" si="1457"/>
        <v>0.1</v>
      </c>
      <c r="AY1272" s="144" t="str">
        <f t="shared" si="1439"/>
        <v/>
      </c>
      <c r="AZ1272" s="144" t="str">
        <f t="shared" si="1440"/>
        <v/>
      </c>
      <c r="BA1272" s="144"/>
      <c r="BB1272" s="146" t="str">
        <f t="shared" si="1399"/>
        <v/>
      </c>
      <c r="BC1272" s="66" t="str">
        <f t="shared" si="1438"/>
        <v/>
      </c>
      <c r="BD1272" s="195" t="str">
        <f t="shared" si="1400"/>
        <v/>
      </c>
      <c r="BF1272" s="283"/>
      <c r="BG1272" s="286" t="str">
        <f t="shared" si="1401"/>
        <v/>
      </c>
      <c r="BY1272" s="211" t="str">
        <f t="shared" si="1402"/>
        <v/>
      </c>
      <c r="BZ1272" s="150" t="str">
        <f t="shared" si="1403"/>
        <v/>
      </c>
      <c r="CB1272" s="54" t="str">
        <f t="shared" si="1437"/>
        <v/>
      </c>
      <c r="CD1272" s="54" t="str">
        <f t="shared" si="1404"/>
        <v/>
      </c>
      <c r="CF1272" s="54" t="str">
        <f t="shared" si="1405"/>
        <v/>
      </c>
      <c r="CH1272" s="150" t="str">
        <f t="shared" si="1406"/>
        <v/>
      </c>
      <c r="CI1272" s="290"/>
      <c r="CJ1272" s="150" t="str">
        <f t="shared" si="1407"/>
        <v/>
      </c>
      <c r="CK1272" s="290"/>
      <c r="CL1272" s="54" t="str">
        <f t="shared" si="1426"/>
        <v/>
      </c>
      <c r="CM1272" s="290"/>
      <c r="CN1272" s="150" t="str">
        <f t="shared" si="1408"/>
        <v/>
      </c>
      <c r="CO1272" s="290"/>
      <c r="CP1272" s="150" t="str">
        <f t="shared" si="1409"/>
        <v/>
      </c>
      <c r="CQ1272" s="290"/>
      <c r="CR1272" s="150" t="str">
        <f t="shared" si="1410"/>
        <v/>
      </c>
      <c r="CS1272" s="290"/>
      <c r="CT1272" s="150" t="str">
        <f t="shared" si="1411"/>
        <v/>
      </c>
      <c r="CU1272" s="150"/>
      <c r="CV1272" s="150" t="str">
        <f t="shared" si="1412"/>
        <v/>
      </c>
      <c r="CW1272" s="94"/>
      <c r="CX1272" s="151" t="str">
        <f t="shared" si="1453"/>
        <v/>
      </c>
      <c r="CY1272" s="151" t="str">
        <f t="shared" si="1454"/>
        <v/>
      </c>
      <c r="CZ1272" s="152"/>
      <c r="DA1272" s="373" t="str">
        <f t="shared" si="1427"/>
        <v/>
      </c>
      <c r="DC1272" s="153">
        <f t="shared" si="1413"/>
        <v>0</v>
      </c>
      <c r="DD1272" s="153">
        <f t="shared" si="1414"/>
        <v>0</v>
      </c>
      <c r="DE1272" s="153">
        <f t="shared" si="1415"/>
        <v>0</v>
      </c>
      <c r="DF1272" s="158">
        <f t="shared" si="1416"/>
        <v>-4.7000000000000002E-3</v>
      </c>
      <c r="DG1272" s="159">
        <f t="shared" si="1428"/>
        <v>-1.1703000000000001</v>
      </c>
      <c r="DH1272" s="158">
        <f t="shared" si="1417"/>
        <v>3.1999999999999997E-3</v>
      </c>
      <c r="DI1272" s="159">
        <f t="shared" si="1429"/>
        <v>0.79679999999999995</v>
      </c>
      <c r="DJ1272" s="158">
        <f t="shared" si="1418"/>
        <v>-2.7000000000000001E-3</v>
      </c>
      <c r="DK1272" s="159">
        <f t="shared" si="1430"/>
        <v>-0.67230000000000001</v>
      </c>
      <c r="DL1272" s="158">
        <f t="shared" si="1419"/>
        <v>1.1999999999999999E-3</v>
      </c>
      <c r="DM1272" s="159">
        <f t="shared" si="1431"/>
        <v>0.29879999999999995</v>
      </c>
      <c r="DN1272" s="158">
        <f t="shared" si="1420"/>
        <v>1.46E-2</v>
      </c>
      <c r="DO1272" s="159">
        <f t="shared" si="1432"/>
        <v>3.6354000000000002</v>
      </c>
      <c r="DP1272" s="158">
        <f t="shared" si="1421"/>
        <v>-1.2999999999999999E-2</v>
      </c>
      <c r="DQ1272" s="159">
        <f t="shared" si="1433"/>
        <v>-3.2369999999999997</v>
      </c>
      <c r="DR1272" s="158">
        <f t="shared" si="1422"/>
        <v>-6.7000000000000002E-3</v>
      </c>
      <c r="DS1272" s="159">
        <f t="shared" si="1434"/>
        <v>-1.6683000000000001</v>
      </c>
      <c r="DT1272" s="158">
        <f t="shared" si="1423"/>
        <v>-1.2999999999999999E-2</v>
      </c>
      <c r="DU1272" s="159">
        <f t="shared" si="1435"/>
        <v>-3.2369999999999997</v>
      </c>
      <c r="DV1272" s="158">
        <f t="shared" si="1424"/>
        <v>-6.7000000000000002E-3</v>
      </c>
      <c r="DW1272" s="160">
        <f t="shared" si="1436"/>
        <v>-1.6683000000000001</v>
      </c>
    </row>
    <row r="1273" spans="1:127" ht="24.95" customHeight="1" x14ac:dyDescent="0.2">
      <c r="A1273" s="272">
        <v>1264</v>
      </c>
      <c r="B1273" s="336"/>
      <c r="C1273" s="332"/>
      <c r="D1273" s="333"/>
      <c r="E1273" s="334"/>
      <c r="F1273" s="335"/>
      <c r="G1273" s="334"/>
      <c r="H1273" s="371"/>
      <c r="I1273" s="334"/>
      <c r="J1273" s="334"/>
      <c r="K1273" s="334"/>
      <c r="L1273" s="334"/>
      <c r="M1273" s="334"/>
      <c r="N1273" s="334"/>
      <c r="O1273" s="337"/>
      <c r="P1273" s="337"/>
      <c r="Q1273" s="338" t="str">
        <f t="shared" si="1387"/>
        <v xml:space="preserve"> </v>
      </c>
      <c r="R1273" s="339" t="str">
        <f t="shared" si="1388"/>
        <v/>
      </c>
      <c r="S1273" s="340" t="str">
        <f t="shared" si="1441"/>
        <v/>
      </c>
      <c r="T1273" s="341" t="str">
        <f t="shared" si="1389"/>
        <v/>
      </c>
      <c r="U1273" s="341" t="str">
        <f t="shared" si="1390"/>
        <v/>
      </c>
      <c r="V1273" s="341" t="str">
        <f t="shared" si="1391"/>
        <v/>
      </c>
      <c r="W1273" s="341" t="str">
        <f t="shared" si="1392"/>
        <v/>
      </c>
      <c r="X1273" s="340" t="str">
        <f t="shared" si="1442"/>
        <v/>
      </c>
      <c r="Y1273" s="342" t="str">
        <f t="shared" si="1443"/>
        <v/>
      </c>
      <c r="Z1273" s="343" t="str">
        <f t="shared" si="1444"/>
        <v/>
      </c>
      <c r="AA1273" s="344" t="str">
        <f t="shared" si="1445"/>
        <v/>
      </c>
      <c r="AB1273" s="345" t="str">
        <f t="shared" si="1393"/>
        <v/>
      </c>
      <c r="AC1273" s="346" t="str">
        <f t="shared" si="1394"/>
        <v/>
      </c>
      <c r="AD1273" s="346" t="str">
        <f t="shared" si="1395"/>
        <v/>
      </c>
      <c r="AE1273" s="344" t="str">
        <f t="shared" si="1446"/>
        <v/>
      </c>
      <c r="AF1273" s="346" t="str">
        <f t="shared" si="1396"/>
        <v/>
      </c>
      <c r="AG1273" s="344" t="str">
        <f t="shared" si="1447"/>
        <v/>
      </c>
      <c r="AH1273" s="344" t="str">
        <f t="shared" si="1448"/>
        <v/>
      </c>
      <c r="AI1273" s="344" t="str">
        <f t="shared" si="1449"/>
        <v/>
      </c>
      <c r="AJ1273" s="346" t="str">
        <f t="shared" si="1450"/>
        <v/>
      </c>
      <c r="AK1273" s="346" t="str">
        <f t="shared" si="1451"/>
        <v/>
      </c>
      <c r="AL1273" s="347" t="str">
        <f t="shared" si="1452"/>
        <v/>
      </c>
      <c r="AM1273" s="141"/>
      <c r="AN1273" s="141"/>
      <c r="AO1273" s="142"/>
      <c r="AP1273" s="58">
        <f t="shared" si="1397"/>
        <v>0</v>
      </c>
      <c r="AQ1273" s="318">
        <f>SUM(AP$10:AP1273)</f>
        <v>0</v>
      </c>
      <c r="AR1273" s="143">
        <f t="shared" si="1455"/>
        <v>0.1</v>
      </c>
      <c r="AS1273" s="144" t="str">
        <f t="shared" si="1398"/>
        <v/>
      </c>
      <c r="AT1273" s="144" t="str">
        <f t="shared" si="1425"/>
        <v/>
      </c>
      <c r="AU1273" s="145"/>
      <c r="AV1273" s="58">
        <f t="shared" si="1456"/>
        <v>0</v>
      </c>
      <c r="AW1273" s="318">
        <f>SUM(AV$10:AV1273)</f>
        <v>0</v>
      </c>
      <c r="AX1273" s="319">
        <f t="shared" si="1457"/>
        <v>0.1</v>
      </c>
      <c r="AY1273" s="144" t="str">
        <f t="shared" si="1439"/>
        <v/>
      </c>
      <c r="AZ1273" s="144" t="str">
        <f t="shared" si="1440"/>
        <v/>
      </c>
      <c r="BA1273" s="144"/>
      <c r="BB1273" s="146" t="str">
        <f t="shared" si="1399"/>
        <v/>
      </c>
      <c r="BC1273" s="66" t="str">
        <f t="shared" si="1438"/>
        <v/>
      </c>
      <c r="BD1273" s="195" t="str">
        <f t="shared" si="1400"/>
        <v/>
      </c>
      <c r="BF1273" s="283"/>
      <c r="BG1273" s="286" t="str">
        <f t="shared" si="1401"/>
        <v/>
      </c>
      <c r="BY1273" s="211" t="str">
        <f t="shared" si="1402"/>
        <v/>
      </c>
      <c r="BZ1273" s="150" t="str">
        <f t="shared" si="1403"/>
        <v/>
      </c>
      <c r="CB1273" s="54" t="str">
        <f t="shared" si="1437"/>
        <v/>
      </c>
      <c r="CD1273" s="54" t="str">
        <f t="shared" si="1404"/>
        <v/>
      </c>
      <c r="CF1273" s="54" t="str">
        <f t="shared" si="1405"/>
        <v/>
      </c>
      <c r="CH1273" s="150" t="str">
        <f t="shared" si="1406"/>
        <v/>
      </c>
      <c r="CI1273" s="290"/>
      <c r="CJ1273" s="150" t="str">
        <f t="shared" si="1407"/>
        <v/>
      </c>
      <c r="CK1273" s="290"/>
      <c r="CL1273" s="54" t="str">
        <f t="shared" si="1426"/>
        <v/>
      </c>
      <c r="CM1273" s="290"/>
      <c r="CN1273" s="150" t="str">
        <f t="shared" si="1408"/>
        <v/>
      </c>
      <c r="CO1273" s="290"/>
      <c r="CP1273" s="150" t="str">
        <f t="shared" si="1409"/>
        <v/>
      </c>
      <c r="CQ1273" s="290"/>
      <c r="CR1273" s="150" t="str">
        <f t="shared" si="1410"/>
        <v/>
      </c>
      <c r="CS1273" s="290"/>
      <c r="CT1273" s="150" t="str">
        <f t="shared" si="1411"/>
        <v/>
      </c>
      <c r="CU1273" s="150"/>
      <c r="CV1273" s="150" t="str">
        <f t="shared" si="1412"/>
        <v/>
      </c>
      <c r="CW1273" s="94"/>
      <c r="CX1273" s="151" t="str">
        <f t="shared" si="1453"/>
        <v/>
      </c>
      <c r="CY1273" s="151" t="str">
        <f t="shared" si="1454"/>
        <v/>
      </c>
      <c r="CZ1273" s="152"/>
      <c r="DA1273" s="373" t="str">
        <f t="shared" si="1427"/>
        <v/>
      </c>
      <c r="DC1273" s="153">
        <f t="shared" si="1413"/>
        <v>0</v>
      </c>
      <c r="DD1273" s="153">
        <f t="shared" si="1414"/>
        <v>0</v>
      </c>
      <c r="DE1273" s="153">
        <f t="shared" si="1415"/>
        <v>0</v>
      </c>
      <c r="DF1273" s="158">
        <f t="shared" si="1416"/>
        <v>-4.7000000000000002E-3</v>
      </c>
      <c r="DG1273" s="159">
        <f t="shared" si="1428"/>
        <v>-1.1703000000000001</v>
      </c>
      <c r="DH1273" s="158">
        <f t="shared" si="1417"/>
        <v>3.1999999999999997E-3</v>
      </c>
      <c r="DI1273" s="159">
        <f t="shared" si="1429"/>
        <v>0.79679999999999995</v>
      </c>
      <c r="DJ1273" s="158">
        <f t="shared" si="1418"/>
        <v>-2.7000000000000001E-3</v>
      </c>
      <c r="DK1273" s="159">
        <f t="shared" si="1430"/>
        <v>-0.67230000000000001</v>
      </c>
      <c r="DL1273" s="158">
        <f t="shared" si="1419"/>
        <v>1.1999999999999999E-3</v>
      </c>
      <c r="DM1273" s="159">
        <f t="shared" si="1431"/>
        <v>0.29879999999999995</v>
      </c>
      <c r="DN1273" s="158">
        <f t="shared" si="1420"/>
        <v>1.46E-2</v>
      </c>
      <c r="DO1273" s="159">
        <f t="shared" si="1432"/>
        <v>3.6354000000000002</v>
      </c>
      <c r="DP1273" s="158">
        <f t="shared" si="1421"/>
        <v>-1.2999999999999999E-2</v>
      </c>
      <c r="DQ1273" s="159">
        <f t="shared" si="1433"/>
        <v>-3.2369999999999997</v>
      </c>
      <c r="DR1273" s="158">
        <f t="shared" si="1422"/>
        <v>-6.7000000000000002E-3</v>
      </c>
      <c r="DS1273" s="159">
        <f t="shared" si="1434"/>
        <v>-1.6683000000000001</v>
      </c>
      <c r="DT1273" s="158">
        <f t="shared" si="1423"/>
        <v>-1.2999999999999999E-2</v>
      </c>
      <c r="DU1273" s="159">
        <f t="shared" si="1435"/>
        <v>-3.2369999999999997</v>
      </c>
      <c r="DV1273" s="158">
        <f t="shared" si="1424"/>
        <v>-6.7000000000000002E-3</v>
      </c>
      <c r="DW1273" s="160">
        <f t="shared" si="1436"/>
        <v>-1.6683000000000001</v>
      </c>
    </row>
    <row r="1274" spans="1:127" ht="24.95" customHeight="1" x14ac:dyDescent="0.2">
      <c r="A1274" s="272">
        <v>1265</v>
      </c>
      <c r="B1274" s="336"/>
      <c r="C1274" s="332"/>
      <c r="D1274" s="333"/>
      <c r="E1274" s="334"/>
      <c r="F1274" s="335"/>
      <c r="G1274" s="334"/>
      <c r="H1274" s="371"/>
      <c r="I1274" s="334"/>
      <c r="J1274" s="334"/>
      <c r="K1274" s="334"/>
      <c r="L1274" s="334"/>
      <c r="M1274" s="334"/>
      <c r="N1274" s="334"/>
      <c r="O1274" s="337"/>
      <c r="P1274" s="337"/>
      <c r="Q1274" s="338" t="str">
        <f t="shared" si="1387"/>
        <v xml:space="preserve"> </v>
      </c>
      <c r="R1274" s="339" t="str">
        <f t="shared" si="1388"/>
        <v/>
      </c>
      <c r="S1274" s="340" t="str">
        <f t="shared" si="1441"/>
        <v/>
      </c>
      <c r="T1274" s="341" t="str">
        <f t="shared" si="1389"/>
        <v/>
      </c>
      <c r="U1274" s="341" t="str">
        <f t="shared" si="1390"/>
        <v/>
      </c>
      <c r="V1274" s="341" t="str">
        <f t="shared" si="1391"/>
        <v/>
      </c>
      <c r="W1274" s="341" t="str">
        <f t="shared" si="1392"/>
        <v/>
      </c>
      <c r="X1274" s="340" t="str">
        <f t="shared" si="1442"/>
        <v/>
      </c>
      <c r="Y1274" s="342" t="str">
        <f t="shared" si="1443"/>
        <v/>
      </c>
      <c r="Z1274" s="343" t="str">
        <f t="shared" si="1444"/>
        <v/>
      </c>
      <c r="AA1274" s="344" t="str">
        <f t="shared" si="1445"/>
        <v/>
      </c>
      <c r="AB1274" s="345" t="str">
        <f t="shared" si="1393"/>
        <v/>
      </c>
      <c r="AC1274" s="346" t="str">
        <f t="shared" si="1394"/>
        <v/>
      </c>
      <c r="AD1274" s="346" t="str">
        <f t="shared" si="1395"/>
        <v/>
      </c>
      <c r="AE1274" s="344" t="str">
        <f t="shared" si="1446"/>
        <v/>
      </c>
      <c r="AF1274" s="346" t="str">
        <f t="shared" si="1396"/>
        <v/>
      </c>
      <c r="AG1274" s="344" t="str">
        <f t="shared" si="1447"/>
        <v/>
      </c>
      <c r="AH1274" s="344" t="str">
        <f t="shared" si="1448"/>
        <v/>
      </c>
      <c r="AI1274" s="344" t="str">
        <f t="shared" si="1449"/>
        <v/>
      </c>
      <c r="AJ1274" s="346" t="str">
        <f t="shared" si="1450"/>
        <v/>
      </c>
      <c r="AK1274" s="346" t="str">
        <f t="shared" si="1451"/>
        <v/>
      </c>
      <c r="AL1274" s="347" t="str">
        <f t="shared" si="1452"/>
        <v/>
      </c>
      <c r="AM1274" s="141"/>
      <c r="AN1274" s="141"/>
      <c r="AO1274" s="142"/>
      <c r="AP1274" s="58">
        <f t="shared" si="1397"/>
        <v>0</v>
      </c>
      <c r="AQ1274" s="318">
        <f>SUM(AP$10:AP1274)</f>
        <v>0</v>
      </c>
      <c r="AR1274" s="143">
        <f t="shared" si="1455"/>
        <v>0.1</v>
      </c>
      <c r="AS1274" s="144" t="str">
        <f t="shared" si="1398"/>
        <v/>
      </c>
      <c r="AT1274" s="144" t="str">
        <f t="shared" si="1425"/>
        <v/>
      </c>
      <c r="AU1274" s="145"/>
      <c r="AV1274" s="58">
        <f t="shared" si="1456"/>
        <v>0</v>
      </c>
      <c r="AW1274" s="318">
        <f>SUM(AV$10:AV1274)</f>
        <v>0</v>
      </c>
      <c r="AX1274" s="319">
        <f t="shared" si="1457"/>
        <v>0.1</v>
      </c>
      <c r="AY1274" s="144" t="str">
        <f t="shared" si="1439"/>
        <v/>
      </c>
      <c r="AZ1274" s="144" t="str">
        <f t="shared" si="1440"/>
        <v/>
      </c>
      <c r="BA1274" s="144"/>
      <c r="BB1274" s="146" t="str">
        <f t="shared" si="1399"/>
        <v/>
      </c>
      <c r="BC1274" s="66" t="str">
        <f t="shared" si="1438"/>
        <v/>
      </c>
      <c r="BD1274" s="195" t="str">
        <f t="shared" si="1400"/>
        <v/>
      </c>
      <c r="BF1274" s="283"/>
      <c r="BG1274" s="286" t="str">
        <f t="shared" si="1401"/>
        <v/>
      </c>
      <c r="BY1274" s="211" t="str">
        <f t="shared" si="1402"/>
        <v/>
      </c>
      <c r="BZ1274" s="150" t="str">
        <f t="shared" si="1403"/>
        <v/>
      </c>
      <c r="CB1274" s="54" t="str">
        <f t="shared" si="1437"/>
        <v/>
      </c>
      <c r="CD1274" s="54" t="str">
        <f t="shared" si="1404"/>
        <v/>
      </c>
      <c r="CF1274" s="54" t="str">
        <f t="shared" si="1405"/>
        <v/>
      </c>
      <c r="CH1274" s="150" t="str">
        <f t="shared" si="1406"/>
        <v/>
      </c>
      <c r="CI1274" s="290"/>
      <c r="CJ1274" s="150" t="str">
        <f t="shared" si="1407"/>
        <v/>
      </c>
      <c r="CK1274" s="290"/>
      <c r="CL1274" s="54" t="str">
        <f t="shared" si="1426"/>
        <v/>
      </c>
      <c r="CM1274" s="290"/>
      <c r="CN1274" s="150" t="str">
        <f t="shared" si="1408"/>
        <v/>
      </c>
      <c r="CO1274" s="290"/>
      <c r="CP1274" s="150" t="str">
        <f t="shared" si="1409"/>
        <v/>
      </c>
      <c r="CQ1274" s="290"/>
      <c r="CR1274" s="150" t="str">
        <f t="shared" si="1410"/>
        <v/>
      </c>
      <c r="CS1274" s="290"/>
      <c r="CT1274" s="150" t="str">
        <f t="shared" si="1411"/>
        <v/>
      </c>
      <c r="CU1274" s="150"/>
      <c r="CV1274" s="150" t="str">
        <f t="shared" si="1412"/>
        <v/>
      </c>
      <c r="CW1274" s="94"/>
      <c r="CX1274" s="151" t="str">
        <f t="shared" si="1453"/>
        <v/>
      </c>
      <c r="CY1274" s="151" t="str">
        <f t="shared" si="1454"/>
        <v/>
      </c>
      <c r="CZ1274" s="152"/>
      <c r="DA1274" s="373" t="str">
        <f t="shared" si="1427"/>
        <v/>
      </c>
      <c r="DC1274" s="153">
        <f t="shared" si="1413"/>
        <v>0</v>
      </c>
      <c r="DD1274" s="153">
        <f t="shared" si="1414"/>
        <v>0</v>
      </c>
      <c r="DE1274" s="153">
        <f t="shared" si="1415"/>
        <v>0</v>
      </c>
      <c r="DF1274" s="158">
        <f t="shared" si="1416"/>
        <v>-4.7000000000000002E-3</v>
      </c>
      <c r="DG1274" s="159">
        <f t="shared" si="1428"/>
        <v>-1.1703000000000001</v>
      </c>
      <c r="DH1274" s="158">
        <f t="shared" si="1417"/>
        <v>3.1999999999999997E-3</v>
      </c>
      <c r="DI1274" s="159">
        <f t="shared" si="1429"/>
        <v>0.79679999999999995</v>
      </c>
      <c r="DJ1274" s="158">
        <f t="shared" si="1418"/>
        <v>-2.7000000000000001E-3</v>
      </c>
      <c r="DK1274" s="159">
        <f t="shared" si="1430"/>
        <v>-0.67230000000000001</v>
      </c>
      <c r="DL1274" s="158">
        <f t="shared" si="1419"/>
        <v>1.1999999999999999E-3</v>
      </c>
      <c r="DM1274" s="159">
        <f t="shared" si="1431"/>
        <v>0.29879999999999995</v>
      </c>
      <c r="DN1274" s="158">
        <f t="shared" si="1420"/>
        <v>1.46E-2</v>
      </c>
      <c r="DO1274" s="159">
        <f t="shared" si="1432"/>
        <v>3.6354000000000002</v>
      </c>
      <c r="DP1274" s="158">
        <f t="shared" si="1421"/>
        <v>-1.2999999999999999E-2</v>
      </c>
      <c r="DQ1274" s="159">
        <f t="shared" si="1433"/>
        <v>-3.2369999999999997</v>
      </c>
      <c r="DR1274" s="158">
        <f t="shared" si="1422"/>
        <v>-6.7000000000000002E-3</v>
      </c>
      <c r="DS1274" s="159">
        <f t="shared" si="1434"/>
        <v>-1.6683000000000001</v>
      </c>
      <c r="DT1274" s="158">
        <f t="shared" si="1423"/>
        <v>-1.2999999999999999E-2</v>
      </c>
      <c r="DU1274" s="159">
        <f t="shared" si="1435"/>
        <v>-3.2369999999999997</v>
      </c>
      <c r="DV1274" s="158">
        <f t="shared" si="1424"/>
        <v>-6.7000000000000002E-3</v>
      </c>
      <c r="DW1274" s="160">
        <f t="shared" si="1436"/>
        <v>-1.6683000000000001</v>
      </c>
    </row>
    <row r="1275" spans="1:127" ht="24.95" customHeight="1" x14ac:dyDescent="0.2">
      <c r="A1275" s="272">
        <v>1266</v>
      </c>
      <c r="B1275" s="336"/>
      <c r="C1275" s="332"/>
      <c r="D1275" s="333"/>
      <c r="E1275" s="334"/>
      <c r="F1275" s="335"/>
      <c r="G1275" s="334"/>
      <c r="H1275" s="371"/>
      <c r="I1275" s="334"/>
      <c r="J1275" s="334"/>
      <c r="K1275" s="334"/>
      <c r="L1275" s="334"/>
      <c r="M1275" s="334"/>
      <c r="N1275" s="334"/>
      <c r="O1275" s="337"/>
      <c r="P1275" s="337"/>
      <c r="Q1275" s="338" t="str">
        <f t="shared" si="1387"/>
        <v xml:space="preserve"> </v>
      </c>
      <c r="R1275" s="339" t="str">
        <f t="shared" si="1388"/>
        <v/>
      </c>
      <c r="S1275" s="340" t="str">
        <f t="shared" si="1441"/>
        <v/>
      </c>
      <c r="T1275" s="341" t="str">
        <f t="shared" si="1389"/>
        <v/>
      </c>
      <c r="U1275" s="341" t="str">
        <f t="shared" si="1390"/>
        <v/>
      </c>
      <c r="V1275" s="341" t="str">
        <f t="shared" si="1391"/>
        <v/>
      </c>
      <c r="W1275" s="341" t="str">
        <f t="shared" si="1392"/>
        <v/>
      </c>
      <c r="X1275" s="340" t="str">
        <f t="shared" si="1442"/>
        <v/>
      </c>
      <c r="Y1275" s="342" t="str">
        <f t="shared" si="1443"/>
        <v/>
      </c>
      <c r="Z1275" s="343" t="str">
        <f t="shared" si="1444"/>
        <v/>
      </c>
      <c r="AA1275" s="344" t="str">
        <f t="shared" si="1445"/>
        <v/>
      </c>
      <c r="AB1275" s="345" t="str">
        <f t="shared" si="1393"/>
        <v/>
      </c>
      <c r="AC1275" s="346" t="str">
        <f t="shared" si="1394"/>
        <v/>
      </c>
      <c r="AD1275" s="346" t="str">
        <f t="shared" si="1395"/>
        <v/>
      </c>
      <c r="AE1275" s="344" t="str">
        <f t="shared" si="1446"/>
        <v/>
      </c>
      <c r="AF1275" s="346" t="str">
        <f t="shared" si="1396"/>
        <v/>
      </c>
      <c r="AG1275" s="344" t="str">
        <f t="shared" si="1447"/>
        <v/>
      </c>
      <c r="AH1275" s="344" t="str">
        <f t="shared" si="1448"/>
        <v/>
      </c>
      <c r="AI1275" s="344" t="str">
        <f t="shared" si="1449"/>
        <v/>
      </c>
      <c r="AJ1275" s="346" t="str">
        <f t="shared" si="1450"/>
        <v/>
      </c>
      <c r="AK1275" s="346" t="str">
        <f t="shared" si="1451"/>
        <v/>
      </c>
      <c r="AL1275" s="347" t="str">
        <f t="shared" si="1452"/>
        <v/>
      </c>
      <c r="AM1275" s="141"/>
      <c r="AN1275" s="141"/>
      <c r="AO1275" s="142"/>
      <c r="AP1275" s="58">
        <f t="shared" si="1397"/>
        <v>0</v>
      </c>
      <c r="AQ1275" s="318">
        <f>SUM(AP$10:AP1275)</f>
        <v>0</v>
      </c>
      <c r="AR1275" s="143">
        <f t="shared" si="1455"/>
        <v>0.1</v>
      </c>
      <c r="AS1275" s="144" t="str">
        <f t="shared" si="1398"/>
        <v/>
      </c>
      <c r="AT1275" s="144" t="str">
        <f t="shared" si="1425"/>
        <v/>
      </c>
      <c r="AU1275" s="145"/>
      <c r="AV1275" s="58">
        <f t="shared" si="1456"/>
        <v>0</v>
      </c>
      <c r="AW1275" s="318">
        <f>SUM(AV$10:AV1275)</f>
        <v>0</v>
      </c>
      <c r="AX1275" s="319">
        <f t="shared" si="1457"/>
        <v>0.1</v>
      </c>
      <c r="AY1275" s="144" t="str">
        <f t="shared" si="1439"/>
        <v/>
      </c>
      <c r="AZ1275" s="144" t="str">
        <f t="shared" si="1440"/>
        <v/>
      </c>
      <c r="BA1275" s="144"/>
      <c r="BB1275" s="146" t="str">
        <f t="shared" si="1399"/>
        <v/>
      </c>
      <c r="BC1275" s="66" t="str">
        <f t="shared" si="1438"/>
        <v/>
      </c>
      <c r="BD1275" s="195" t="str">
        <f t="shared" si="1400"/>
        <v/>
      </c>
      <c r="BF1275" s="283"/>
      <c r="BG1275" s="286" t="str">
        <f t="shared" si="1401"/>
        <v/>
      </c>
      <c r="BY1275" s="211" t="str">
        <f t="shared" si="1402"/>
        <v/>
      </c>
      <c r="BZ1275" s="150" t="str">
        <f t="shared" si="1403"/>
        <v/>
      </c>
      <c r="CB1275" s="54" t="str">
        <f t="shared" si="1437"/>
        <v/>
      </c>
      <c r="CD1275" s="54" t="str">
        <f t="shared" si="1404"/>
        <v/>
      </c>
      <c r="CF1275" s="54" t="str">
        <f t="shared" si="1405"/>
        <v/>
      </c>
      <c r="CH1275" s="150" t="str">
        <f t="shared" si="1406"/>
        <v/>
      </c>
      <c r="CI1275" s="290"/>
      <c r="CJ1275" s="150" t="str">
        <f t="shared" si="1407"/>
        <v/>
      </c>
      <c r="CK1275" s="290"/>
      <c r="CL1275" s="54" t="str">
        <f t="shared" si="1426"/>
        <v/>
      </c>
      <c r="CM1275" s="290"/>
      <c r="CN1275" s="150" t="str">
        <f t="shared" si="1408"/>
        <v/>
      </c>
      <c r="CO1275" s="290"/>
      <c r="CP1275" s="150" t="str">
        <f t="shared" si="1409"/>
        <v/>
      </c>
      <c r="CQ1275" s="290"/>
      <c r="CR1275" s="150" t="str">
        <f t="shared" si="1410"/>
        <v/>
      </c>
      <c r="CS1275" s="290"/>
      <c r="CT1275" s="150" t="str">
        <f t="shared" si="1411"/>
        <v/>
      </c>
      <c r="CU1275" s="150"/>
      <c r="CV1275" s="150" t="str">
        <f t="shared" si="1412"/>
        <v/>
      </c>
      <c r="CW1275" s="94"/>
      <c r="CX1275" s="151" t="str">
        <f t="shared" si="1453"/>
        <v/>
      </c>
      <c r="CY1275" s="151" t="str">
        <f t="shared" si="1454"/>
        <v/>
      </c>
      <c r="CZ1275" s="152"/>
      <c r="DA1275" s="373" t="str">
        <f t="shared" si="1427"/>
        <v/>
      </c>
      <c r="DC1275" s="153">
        <f t="shared" si="1413"/>
        <v>0</v>
      </c>
      <c r="DD1275" s="153">
        <f t="shared" si="1414"/>
        <v>0</v>
      </c>
      <c r="DE1275" s="153">
        <f t="shared" si="1415"/>
        <v>0</v>
      </c>
      <c r="DF1275" s="158">
        <f t="shared" si="1416"/>
        <v>-4.7000000000000002E-3</v>
      </c>
      <c r="DG1275" s="159">
        <f t="shared" si="1428"/>
        <v>-1.1703000000000001</v>
      </c>
      <c r="DH1275" s="158">
        <f t="shared" si="1417"/>
        <v>3.1999999999999997E-3</v>
      </c>
      <c r="DI1275" s="159">
        <f t="shared" si="1429"/>
        <v>0.79679999999999995</v>
      </c>
      <c r="DJ1275" s="158">
        <f t="shared" si="1418"/>
        <v>-2.7000000000000001E-3</v>
      </c>
      <c r="DK1275" s="159">
        <f t="shared" si="1430"/>
        <v>-0.67230000000000001</v>
      </c>
      <c r="DL1275" s="158">
        <f t="shared" si="1419"/>
        <v>1.1999999999999999E-3</v>
      </c>
      <c r="DM1275" s="159">
        <f t="shared" si="1431"/>
        <v>0.29879999999999995</v>
      </c>
      <c r="DN1275" s="158">
        <f t="shared" si="1420"/>
        <v>1.46E-2</v>
      </c>
      <c r="DO1275" s="159">
        <f t="shared" si="1432"/>
        <v>3.6354000000000002</v>
      </c>
      <c r="DP1275" s="158">
        <f t="shared" si="1421"/>
        <v>-1.2999999999999999E-2</v>
      </c>
      <c r="DQ1275" s="159">
        <f t="shared" si="1433"/>
        <v>-3.2369999999999997</v>
      </c>
      <c r="DR1275" s="158">
        <f t="shared" si="1422"/>
        <v>-6.7000000000000002E-3</v>
      </c>
      <c r="DS1275" s="159">
        <f t="shared" si="1434"/>
        <v>-1.6683000000000001</v>
      </c>
      <c r="DT1275" s="158">
        <f t="shared" si="1423"/>
        <v>-1.2999999999999999E-2</v>
      </c>
      <c r="DU1275" s="159">
        <f t="shared" si="1435"/>
        <v>-3.2369999999999997</v>
      </c>
      <c r="DV1275" s="158">
        <f t="shared" si="1424"/>
        <v>-6.7000000000000002E-3</v>
      </c>
      <c r="DW1275" s="160">
        <f t="shared" si="1436"/>
        <v>-1.6683000000000001</v>
      </c>
    </row>
    <row r="1276" spans="1:127" ht="24.95" customHeight="1" x14ac:dyDescent="0.2">
      <c r="A1276" s="272">
        <v>1267</v>
      </c>
      <c r="B1276" s="336"/>
      <c r="C1276" s="332"/>
      <c r="D1276" s="333"/>
      <c r="E1276" s="334"/>
      <c r="F1276" s="335"/>
      <c r="G1276" s="334"/>
      <c r="H1276" s="371"/>
      <c r="I1276" s="334"/>
      <c r="J1276" s="334"/>
      <c r="K1276" s="334"/>
      <c r="L1276" s="334"/>
      <c r="M1276" s="334"/>
      <c r="N1276" s="334"/>
      <c r="O1276" s="337"/>
      <c r="P1276" s="337"/>
      <c r="Q1276" s="338" t="str">
        <f t="shared" si="1387"/>
        <v xml:space="preserve"> </v>
      </c>
      <c r="R1276" s="339" t="str">
        <f t="shared" si="1388"/>
        <v/>
      </c>
      <c r="S1276" s="340" t="str">
        <f t="shared" si="1441"/>
        <v/>
      </c>
      <c r="T1276" s="341" t="str">
        <f t="shared" si="1389"/>
        <v/>
      </c>
      <c r="U1276" s="341" t="str">
        <f t="shared" si="1390"/>
        <v/>
      </c>
      <c r="V1276" s="341" t="str">
        <f t="shared" si="1391"/>
        <v/>
      </c>
      <c r="W1276" s="341" t="str">
        <f t="shared" si="1392"/>
        <v/>
      </c>
      <c r="X1276" s="340" t="str">
        <f t="shared" si="1442"/>
        <v/>
      </c>
      <c r="Y1276" s="342" t="str">
        <f t="shared" si="1443"/>
        <v/>
      </c>
      <c r="Z1276" s="343" t="str">
        <f t="shared" si="1444"/>
        <v/>
      </c>
      <c r="AA1276" s="344" t="str">
        <f t="shared" si="1445"/>
        <v/>
      </c>
      <c r="AB1276" s="345" t="str">
        <f t="shared" si="1393"/>
        <v/>
      </c>
      <c r="AC1276" s="346" t="str">
        <f t="shared" si="1394"/>
        <v/>
      </c>
      <c r="AD1276" s="346" t="str">
        <f t="shared" si="1395"/>
        <v/>
      </c>
      <c r="AE1276" s="344" t="str">
        <f t="shared" si="1446"/>
        <v/>
      </c>
      <c r="AF1276" s="346" t="str">
        <f t="shared" si="1396"/>
        <v/>
      </c>
      <c r="AG1276" s="344" t="str">
        <f t="shared" si="1447"/>
        <v/>
      </c>
      <c r="AH1276" s="344" t="str">
        <f t="shared" si="1448"/>
        <v/>
      </c>
      <c r="AI1276" s="344" t="str">
        <f t="shared" si="1449"/>
        <v/>
      </c>
      <c r="AJ1276" s="346" t="str">
        <f t="shared" si="1450"/>
        <v/>
      </c>
      <c r="AK1276" s="346" t="str">
        <f t="shared" si="1451"/>
        <v/>
      </c>
      <c r="AL1276" s="347" t="str">
        <f t="shared" si="1452"/>
        <v/>
      </c>
      <c r="AM1276" s="141"/>
      <c r="AN1276" s="141"/>
      <c r="AO1276" s="142"/>
      <c r="AP1276" s="58">
        <f t="shared" si="1397"/>
        <v>0</v>
      </c>
      <c r="AQ1276" s="318">
        <f>SUM(AP$10:AP1276)</f>
        <v>0</v>
      </c>
      <c r="AR1276" s="143">
        <f t="shared" si="1455"/>
        <v>0.1</v>
      </c>
      <c r="AS1276" s="144" t="str">
        <f t="shared" si="1398"/>
        <v/>
      </c>
      <c r="AT1276" s="144" t="str">
        <f t="shared" si="1425"/>
        <v/>
      </c>
      <c r="AU1276" s="145"/>
      <c r="AV1276" s="58">
        <f t="shared" si="1456"/>
        <v>0</v>
      </c>
      <c r="AW1276" s="318">
        <f>SUM(AV$10:AV1276)</f>
        <v>0</v>
      </c>
      <c r="AX1276" s="319">
        <f t="shared" si="1457"/>
        <v>0.1</v>
      </c>
      <c r="AY1276" s="144" t="str">
        <f t="shared" si="1439"/>
        <v/>
      </c>
      <c r="AZ1276" s="144" t="str">
        <f t="shared" si="1440"/>
        <v/>
      </c>
      <c r="BA1276" s="144"/>
      <c r="BB1276" s="146" t="str">
        <f t="shared" si="1399"/>
        <v/>
      </c>
      <c r="BC1276" s="66" t="str">
        <f t="shared" si="1438"/>
        <v/>
      </c>
      <c r="BD1276" s="195" t="str">
        <f t="shared" si="1400"/>
        <v/>
      </c>
      <c r="BF1276" s="283"/>
      <c r="BG1276" s="286" t="str">
        <f t="shared" si="1401"/>
        <v/>
      </c>
      <c r="BY1276" s="211" t="str">
        <f t="shared" si="1402"/>
        <v/>
      </c>
      <c r="BZ1276" s="150" t="str">
        <f t="shared" si="1403"/>
        <v/>
      </c>
      <c r="CB1276" s="54" t="str">
        <f t="shared" si="1437"/>
        <v/>
      </c>
      <c r="CD1276" s="54" t="str">
        <f t="shared" si="1404"/>
        <v/>
      </c>
      <c r="CF1276" s="54" t="str">
        <f t="shared" si="1405"/>
        <v/>
      </c>
      <c r="CH1276" s="150" t="str">
        <f t="shared" si="1406"/>
        <v/>
      </c>
      <c r="CI1276" s="290"/>
      <c r="CJ1276" s="150" t="str">
        <f t="shared" si="1407"/>
        <v/>
      </c>
      <c r="CK1276" s="290"/>
      <c r="CL1276" s="54" t="str">
        <f t="shared" si="1426"/>
        <v/>
      </c>
      <c r="CM1276" s="290"/>
      <c r="CN1276" s="150" t="str">
        <f t="shared" si="1408"/>
        <v/>
      </c>
      <c r="CO1276" s="290"/>
      <c r="CP1276" s="150" t="str">
        <f t="shared" si="1409"/>
        <v/>
      </c>
      <c r="CQ1276" s="290"/>
      <c r="CR1276" s="150" t="str">
        <f t="shared" si="1410"/>
        <v/>
      </c>
      <c r="CS1276" s="290"/>
      <c r="CT1276" s="150" t="str">
        <f t="shared" si="1411"/>
        <v/>
      </c>
      <c r="CU1276" s="150"/>
      <c r="CV1276" s="150" t="str">
        <f t="shared" si="1412"/>
        <v/>
      </c>
      <c r="CW1276" s="94"/>
      <c r="CX1276" s="151" t="str">
        <f t="shared" si="1453"/>
        <v/>
      </c>
      <c r="CY1276" s="151" t="str">
        <f t="shared" si="1454"/>
        <v/>
      </c>
      <c r="CZ1276" s="152"/>
      <c r="DA1276" s="373" t="str">
        <f t="shared" si="1427"/>
        <v/>
      </c>
      <c r="DC1276" s="153">
        <f t="shared" si="1413"/>
        <v>0</v>
      </c>
      <c r="DD1276" s="153">
        <f t="shared" si="1414"/>
        <v>0</v>
      </c>
      <c r="DE1276" s="153">
        <f t="shared" si="1415"/>
        <v>0</v>
      </c>
      <c r="DF1276" s="158">
        <f t="shared" si="1416"/>
        <v>-4.7000000000000002E-3</v>
      </c>
      <c r="DG1276" s="159">
        <f t="shared" si="1428"/>
        <v>-1.1703000000000001</v>
      </c>
      <c r="DH1276" s="158">
        <f t="shared" si="1417"/>
        <v>3.1999999999999997E-3</v>
      </c>
      <c r="DI1276" s="159">
        <f t="shared" si="1429"/>
        <v>0.79679999999999995</v>
      </c>
      <c r="DJ1276" s="158">
        <f t="shared" si="1418"/>
        <v>-2.7000000000000001E-3</v>
      </c>
      <c r="DK1276" s="159">
        <f t="shared" si="1430"/>
        <v>-0.67230000000000001</v>
      </c>
      <c r="DL1276" s="158">
        <f t="shared" si="1419"/>
        <v>1.1999999999999999E-3</v>
      </c>
      <c r="DM1276" s="159">
        <f t="shared" si="1431"/>
        <v>0.29879999999999995</v>
      </c>
      <c r="DN1276" s="158">
        <f t="shared" si="1420"/>
        <v>1.46E-2</v>
      </c>
      <c r="DO1276" s="159">
        <f t="shared" si="1432"/>
        <v>3.6354000000000002</v>
      </c>
      <c r="DP1276" s="158">
        <f t="shared" si="1421"/>
        <v>-1.2999999999999999E-2</v>
      </c>
      <c r="DQ1276" s="159">
        <f t="shared" si="1433"/>
        <v>-3.2369999999999997</v>
      </c>
      <c r="DR1276" s="158">
        <f t="shared" si="1422"/>
        <v>-6.7000000000000002E-3</v>
      </c>
      <c r="DS1276" s="159">
        <f t="shared" si="1434"/>
        <v>-1.6683000000000001</v>
      </c>
      <c r="DT1276" s="158">
        <f t="shared" si="1423"/>
        <v>-1.2999999999999999E-2</v>
      </c>
      <c r="DU1276" s="159">
        <f t="shared" si="1435"/>
        <v>-3.2369999999999997</v>
      </c>
      <c r="DV1276" s="158">
        <f t="shared" si="1424"/>
        <v>-6.7000000000000002E-3</v>
      </c>
      <c r="DW1276" s="160">
        <f t="shared" si="1436"/>
        <v>-1.6683000000000001</v>
      </c>
    </row>
    <row r="1277" spans="1:127" ht="24.95" customHeight="1" x14ac:dyDescent="0.2">
      <c r="A1277" s="272">
        <v>1268</v>
      </c>
      <c r="B1277" s="336"/>
      <c r="C1277" s="332"/>
      <c r="D1277" s="333"/>
      <c r="E1277" s="334"/>
      <c r="F1277" s="335"/>
      <c r="G1277" s="334"/>
      <c r="H1277" s="371"/>
      <c r="I1277" s="334"/>
      <c r="J1277" s="334"/>
      <c r="K1277" s="334"/>
      <c r="L1277" s="334"/>
      <c r="M1277" s="334"/>
      <c r="N1277" s="334"/>
      <c r="O1277" s="337"/>
      <c r="P1277" s="337"/>
      <c r="Q1277" s="338" t="str">
        <f t="shared" si="1387"/>
        <v xml:space="preserve"> </v>
      </c>
      <c r="R1277" s="339" t="str">
        <f t="shared" si="1388"/>
        <v/>
      </c>
      <c r="S1277" s="340" t="str">
        <f t="shared" si="1441"/>
        <v/>
      </c>
      <c r="T1277" s="341" t="str">
        <f t="shared" si="1389"/>
        <v/>
      </c>
      <c r="U1277" s="341" t="str">
        <f t="shared" si="1390"/>
        <v/>
      </c>
      <c r="V1277" s="341" t="str">
        <f t="shared" si="1391"/>
        <v/>
      </c>
      <c r="W1277" s="341" t="str">
        <f t="shared" si="1392"/>
        <v/>
      </c>
      <c r="X1277" s="340" t="str">
        <f t="shared" si="1442"/>
        <v/>
      </c>
      <c r="Y1277" s="342" t="str">
        <f t="shared" si="1443"/>
        <v/>
      </c>
      <c r="Z1277" s="343" t="str">
        <f t="shared" si="1444"/>
        <v/>
      </c>
      <c r="AA1277" s="344" t="str">
        <f t="shared" si="1445"/>
        <v/>
      </c>
      <c r="AB1277" s="345" t="str">
        <f t="shared" si="1393"/>
        <v/>
      </c>
      <c r="AC1277" s="346" t="str">
        <f t="shared" si="1394"/>
        <v/>
      </c>
      <c r="AD1277" s="346" t="str">
        <f t="shared" si="1395"/>
        <v/>
      </c>
      <c r="AE1277" s="344" t="str">
        <f t="shared" si="1446"/>
        <v/>
      </c>
      <c r="AF1277" s="346" t="str">
        <f t="shared" si="1396"/>
        <v/>
      </c>
      <c r="AG1277" s="344" t="str">
        <f t="shared" si="1447"/>
        <v/>
      </c>
      <c r="AH1277" s="344" t="str">
        <f t="shared" si="1448"/>
        <v/>
      </c>
      <c r="AI1277" s="344" t="str">
        <f t="shared" si="1449"/>
        <v/>
      </c>
      <c r="AJ1277" s="346" t="str">
        <f t="shared" si="1450"/>
        <v/>
      </c>
      <c r="AK1277" s="346" t="str">
        <f t="shared" si="1451"/>
        <v/>
      </c>
      <c r="AL1277" s="347" t="str">
        <f t="shared" si="1452"/>
        <v/>
      </c>
      <c r="AM1277" s="141"/>
      <c r="AN1277" s="141"/>
      <c r="AO1277" s="142"/>
      <c r="AP1277" s="58">
        <f t="shared" si="1397"/>
        <v>0</v>
      </c>
      <c r="AQ1277" s="318">
        <f>SUM(AP$10:AP1277)</f>
        <v>0</v>
      </c>
      <c r="AR1277" s="143">
        <f t="shared" si="1455"/>
        <v>0.1</v>
      </c>
      <c r="AS1277" s="144" t="str">
        <f t="shared" si="1398"/>
        <v/>
      </c>
      <c r="AT1277" s="144" t="str">
        <f t="shared" si="1425"/>
        <v/>
      </c>
      <c r="AU1277" s="145"/>
      <c r="AV1277" s="58">
        <f t="shared" si="1456"/>
        <v>0</v>
      </c>
      <c r="AW1277" s="318">
        <f>SUM(AV$10:AV1277)</f>
        <v>0</v>
      </c>
      <c r="AX1277" s="319">
        <f t="shared" si="1457"/>
        <v>0.1</v>
      </c>
      <c r="AY1277" s="144" t="str">
        <f t="shared" si="1439"/>
        <v/>
      </c>
      <c r="AZ1277" s="144" t="str">
        <f t="shared" si="1440"/>
        <v/>
      </c>
      <c r="BA1277" s="144"/>
      <c r="BB1277" s="146" t="str">
        <f t="shared" si="1399"/>
        <v/>
      </c>
      <c r="BC1277" s="66" t="str">
        <f t="shared" si="1438"/>
        <v/>
      </c>
      <c r="BD1277" s="195" t="str">
        <f t="shared" si="1400"/>
        <v/>
      </c>
      <c r="BF1277" s="283"/>
      <c r="BG1277" s="286" t="str">
        <f t="shared" si="1401"/>
        <v/>
      </c>
      <c r="BY1277" s="211" t="str">
        <f t="shared" si="1402"/>
        <v/>
      </c>
      <c r="BZ1277" s="150" t="str">
        <f t="shared" si="1403"/>
        <v/>
      </c>
      <c r="CB1277" s="54" t="str">
        <f t="shared" si="1437"/>
        <v/>
      </c>
      <c r="CD1277" s="54" t="str">
        <f t="shared" si="1404"/>
        <v/>
      </c>
      <c r="CF1277" s="54" t="str">
        <f t="shared" si="1405"/>
        <v/>
      </c>
      <c r="CH1277" s="150" t="str">
        <f t="shared" si="1406"/>
        <v/>
      </c>
      <c r="CI1277" s="290"/>
      <c r="CJ1277" s="150" t="str">
        <f t="shared" si="1407"/>
        <v/>
      </c>
      <c r="CK1277" s="290"/>
      <c r="CL1277" s="54" t="str">
        <f t="shared" si="1426"/>
        <v/>
      </c>
      <c r="CM1277" s="290"/>
      <c r="CN1277" s="150" t="str">
        <f t="shared" si="1408"/>
        <v/>
      </c>
      <c r="CO1277" s="290"/>
      <c r="CP1277" s="150" t="str">
        <f t="shared" si="1409"/>
        <v/>
      </c>
      <c r="CQ1277" s="290"/>
      <c r="CR1277" s="150" t="str">
        <f t="shared" si="1410"/>
        <v/>
      </c>
      <c r="CS1277" s="290"/>
      <c r="CT1277" s="150" t="str">
        <f t="shared" si="1411"/>
        <v/>
      </c>
      <c r="CU1277" s="150"/>
      <c r="CV1277" s="150" t="str">
        <f t="shared" si="1412"/>
        <v/>
      </c>
      <c r="CW1277" s="94"/>
      <c r="CX1277" s="151" t="str">
        <f t="shared" si="1453"/>
        <v/>
      </c>
      <c r="CY1277" s="151" t="str">
        <f t="shared" si="1454"/>
        <v/>
      </c>
      <c r="CZ1277" s="152"/>
      <c r="DA1277" s="373" t="str">
        <f t="shared" si="1427"/>
        <v/>
      </c>
      <c r="DC1277" s="153">
        <f t="shared" si="1413"/>
        <v>0</v>
      </c>
      <c r="DD1277" s="153">
        <f t="shared" si="1414"/>
        <v>0</v>
      </c>
      <c r="DE1277" s="153">
        <f t="shared" si="1415"/>
        <v>0</v>
      </c>
      <c r="DF1277" s="158">
        <f t="shared" si="1416"/>
        <v>-4.7000000000000002E-3</v>
      </c>
      <c r="DG1277" s="159">
        <f t="shared" si="1428"/>
        <v>-1.1703000000000001</v>
      </c>
      <c r="DH1277" s="158">
        <f t="shared" si="1417"/>
        <v>3.1999999999999997E-3</v>
      </c>
      <c r="DI1277" s="159">
        <f t="shared" si="1429"/>
        <v>0.79679999999999995</v>
      </c>
      <c r="DJ1277" s="158">
        <f t="shared" si="1418"/>
        <v>-2.7000000000000001E-3</v>
      </c>
      <c r="DK1277" s="159">
        <f t="shared" si="1430"/>
        <v>-0.67230000000000001</v>
      </c>
      <c r="DL1277" s="158">
        <f t="shared" si="1419"/>
        <v>1.1999999999999999E-3</v>
      </c>
      <c r="DM1277" s="159">
        <f t="shared" si="1431"/>
        <v>0.29879999999999995</v>
      </c>
      <c r="DN1277" s="158">
        <f t="shared" si="1420"/>
        <v>1.46E-2</v>
      </c>
      <c r="DO1277" s="159">
        <f t="shared" si="1432"/>
        <v>3.6354000000000002</v>
      </c>
      <c r="DP1277" s="158">
        <f t="shared" si="1421"/>
        <v>-1.2999999999999999E-2</v>
      </c>
      <c r="DQ1277" s="159">
        <f t="shared" si="1433"/>
        <v>-3.2369999999999997</v>
      </c>
      <c r="DR1277" s="158">
        <f t="shared" si="1422"/>
        <v>-6.7000000000000002E-3</v>
      </c>
      <c r="DS1277" s="159">
        <f t="shared" si="1434"/>
        <v>-1.6683000000000001</v>
      </c>
      <c r="DT1277" s="158">
        <f t="shared" si="1423"/>
        <v>-1.2999999999999999E-2</v>
      </c>
      <c r="DU1277" s="159">
        <f t="shared" si="1435"/>
        <v>-3.2369999999999997</v>
      </c>
      <c r="DV1277" s="158">
        <f t="shared" si="1424"/>
        <v>-6.7000000000000002E-3</v>
      </c>
      <c r="DW1277" s="160">
        <f t="shared" si="1436"/>
        <v>-1.6683000000000001</v>
      </c>
    </row>
    <row r="1278" spans="1:127" ht="24.95" customHeight="1" x14ac:dyDescent="0.2">
      <c r="A1278" s="272">
        <v>1269</v>
      </c>
      <c r="B1278" s="336"/>
      <c r="C1278" s="332"/>
      <c r="D1278" s="333"/>
      <c r="E1278" s="334"/>
      <c r="F1278" s="335"/>
      <c r="G1278" s="334"/>
      <c r="H1278" s="371"/>
      <c r="I1278" s="334"/>
      <c r="J1278" s="334"/>
      <c r="K1278" s="334"/>
      <c r="L1278" s="334"/>
      <c r="M1278" s="334"/>
      <c r="N1278" s="334"/>
      <c r="O1278" s="337"/>
      <c r="P1278" s="337"/>
      <c r="Q1278" s="338" t="str">
        <f t="shared" si="1387"/>
        <v xml:space="preserve"> </v>
      </c>
      <c r="R1278" s="339" t="str">
        <f t="shared" si="1388"/>
        <v/>
      </c>
      <c r="S1278" s="340" t="str">
        <f t="shared" si="1441"/>
        <v/>
      </c>
      <c r="T1278" s="341" t="str">
        <f t="shared" si="1389"/>
        <v/>
      </c>
      <c r="U1278" s="341" t="str">
        <f t="shared" si="1390"/>
        <v/>
      </c>
      <c r="V1278" s="341" t="str">
        <f t="shared" si="1391"/>
        <v/>
      </c>
      <c r="W1278" s="341" t="str">
        <f t="shared" si="1392"/>
        <v/>
      </c>
      <c r="X1278" s="340" t="str">
        <f t="shared" si="1442"/>
        <v/>
      </c>
      <c r="Y1278" s="342" t="str">
        <f t="shared" si="1443"/>
        <v/>
      </c>
      <c r="Z1278" s="343" t="str">
        <f t="shared" si="1444"/>
        <v/>
      </c>
      <c r="AA1278" s="344" t="str">
        <f t="shared" si="1445"/>
        <v/>
      </c>
      <c r="AB1278" s="345" t="str">
        <f t="shared" si="1393"/>
        <v/>
      </c>
      <c r="AC1278" s="346" t="str">
        <f t="shared" si="1394"/>
        <v/>
      </c>
      <c r="AD1278" s="346" t="str">
        <f t="shared" si="1395"/>
        <v/>
      </c>
      <c r="AE1278" s="344" t="str">
        <f t="shared" si="1446"/>
        <v/>
      </c>
      <c r="AF1278" s="346" t="str">
        <f t="shared" si="1396"/>
        <v/>
      </c>
      <c r="AG1278" s="344" t="str">
        <f t="shared" si="1447"/>
        <v/>
      </c>
      <c r="AH1278" s="344" t="str">
        <f t="shared" si="1448"/>
        <v/>
      </c>
      <c r="AI1278" s="344" t="str">
        <f t="shared" si="1449"/>
        <v/>
      </c>
      <c r="AJ1278" s="346" t="str">
        <f t="shared" si="1450"/>
        <v/>
      </c>
      <c r="AK1278" s="346" t="str">
        <f t="shared" si="1451"/>
        <v/>
      </c>
      <c r="AL1278" s="347" t="str">
        <f t="shared" si="1452"/>
        <v/>
      </c>
      <c r="AM1278" s="141"/>
      <c r="AN1278" s="141"/>
      <c r="AO1278" s="142"/>
      <c r="AP1278" s="58">
        <f t="shared" si="1397"/>
        <v>0</v>
      </c>
      <c r="AQ1278" s="318">
        <f>SUM(AP$10:AP1278)</f>
        <v>0</v>
      </c>
      <c r="AR1278" s="143">
        <f t="shared" si="1455"/>
        <v>0.1</v>
      </c>
      <c r="AS1278" s="144" t="str">
        <f t="shared" si="1398"/>
        <v/>
      </c>
      <c r="AT1278" s="144" t="str">
        <f t="shared" si="1425"/>
        <v/>
      </c>
      <c r="AU1278" s="145"/>
      <c r="AV1278" s="58">
        <f t="shared" si="1456"/>
        <v>0</v>
      </c>
      <c r="AW1278" s="318">
        <f>SUM(AV$10:AV1278)</f>
        <v>0</v>
      </c>
      <c r="AX1278" s="319">
        <f t="shared" si="1457"/>
        <v>0.1</v>
      </c>
      <c r="AY1278" s="144" t="str">
        <f t="shared" si="1439"/>
        <v/>
      </c>
      <c r="AZ1278" s="144" t="str">
        <f t="shared" si="1440"/>
        <v/>
      </c>
      <c r="BA1278" s="144"/>
      <c r="BB1278" s="146" t="str">
        <f t="shared" si="1399"/>
        <v/>
      </c>
      <c r="BC1278" s="66" t="str">
        <f t="shared" si="1438"/>
        <v/>
      </c>
      <c r="BD1278" s="195" t="str">
        <f t="shared" si="1400"/>
        <v/>
      </c>
      <c r="BF1278" s="283"/>
      <c r="BG1278" s="286" t="str">
        <f t="shared" si="1401"/>
        <v/>
      </c>
      <c r="BY1278" s="211" t="str">
        <f t="shared" si="1402"/>
        <v/>
      </c>
      <c r="BZ1278" s="150" t="str">
        <f t="shared" si="1403"/>
        <v/>
      </c>
      <c r="CB1278" s="54" t="str">
        <f t="shared" si="1437"/>
        <v/>
      </c>
      <c r="CD1278" s="54" t="str">
        <f t="shared" si="1404"/>
        <v/>
      </c>
      <c r="CF1278" s="54" t="str">
        <f t="shared" si="1405"/>
        <v/>
      </c>
      <c r="CH1278" s="150" t="str">
        <f t="shared" si="1406"/>
        <v/>
      </c>
      <c r="CI1278" s="290"/>
      <c r="CJ1278" s="150" t="str">
        <f t="shared" si="1407"/>
        <v/>
      </c>
      <c r="CK1278" s="290"/>
      <c r="CL1278" s="54" t="str">
        <f t="shared" si="1426"/>
        <v/>
      </c>
      <c r="CM1278" s="290"/>
      <c r="CN1278" s="150" t="str">
        <f t="shared" si="1408"/>
        <v/>
      </c>
      <c r="CO1278" s="290"/>
      <c r="CP1278" s="150" t="str">
        <f t="shared" si="1409"/>
        <v/>
      </c>
      <c r="CQ1278" s="290"/>
      <c r="CR1278" s="150" t="str">
        <f t="shared" si="1410"/>
        <v/>
      </c>
      <c r="CS1278" s="290"/>
      <c r="CT1278" s="150" t="str">
        <f t="shared" si="1411"/>
        <v/>
      </c>
      <c r="CU1278" s="150"/>
      <c r="CV1278" s="150" t="str">
        <f t="shared" si="1412"/>
        <v/>
      </c>
      <c r="CW1278" s="94"/>
      <c r="CX1278" s="151" t="str">
        <f t="shared" si="1453"/>
        <v/>
      </c>
      <c r="CY1278" s="151" t="str">
        <f t="shared" si="1454"/>
        <v/>
      </c>
      <c r="CZ1278" s="152"/>
      <c r="DA1278" s="373" t="str">
        <f t="shared" si="1427"/>
        <v/>
      </c>
      <c r="DC1278" s="153">
        <f t="shared" si="1413"/>
        <v>0</v>
      </c>
      <c r="DD1278" s="153">
        <f t="shared" si="1414"/>
        <v>0</v>
      </c>
      <c r="DE1278" s="153">
        <f t="shared" si="1415"/>
        <v>0</v>
      </c>
      <c r="DF1278" s="158">
        <f t="shared" si="1416"/>
        <v>-4.7000000000000002E-3</v>
      </c>
      <c r="DG1278" s="159">
        <f t="shared" si="1428"/>
        <v>-1.1703000000000001</v>
      </c>
      <c r="DH1278" s="158">
        <f t="shared" si="1417"/>
        <v>3.1999999999999997E-3</v>
      </c>
      <c r="DI1278" s="159">
        <f t="shared" si="1429"/>
        <v>0.79679999999999995</v>
      </c>
      <c r="DJ1278" s="158">
        <f t="shared" si="1418"/>
        <v>-2.7000000000000001E-3</v>
      </c>
      <c r="DK1278" s="159">
        <f t="shared" si="1430"/>
        <v>-0.67230000000000001</v>
      </c>
      <c r="DL1278" s="158">
        <f t="shared" si="1419"/>
        <v>1.1999999999999999E-3</v>
      </c>
      <c r="DM1278" s="159">
        <f t="shared" si="1431"/>
        <v>0.29879999999999995</v>
      </c>
      <c r="DN1278" s="158">
        <f t="shared" si="1420"/>
        <v>1.46E-2</v>
      </c>
      <c r="DO1278" s="159">
        <f t="shared" si="1432"/>
        <v>3.6354000000000002</v>
      </c>
      <c r="DP1278" s="158">
        <f t="shared" si="1421"/>
        <v>-1.2999999999999999E-2</v>
      </c>
      <c r="DQ1278" s="159">
        <f t="shared" si="1433"/>
        <v>-3.2369999999999997</v>
      </c>
      <c r="DR1278" s="158">
        <f t="shared" si="1422"/>
        <v>-6.7000000000000002E-3</v>
      </c>
      <c r="DS1278" s="159">
        <f t="shared" si="1434"/>
        <v>-1.6683000000000001</v>
      </c>
      <c r="DT1278" s="158">
        <f t="shared" si="1423"/>
        <v>-1.2999999999999999E-2</v>
      </c>
      <c r="DU1278" s="159">
        <f t="shared" si="1435"/>
        <v>-3.2369999999999997</v>
      </c>
      <c r="DV1278" s="158">
        <f t="shared" si="1424"/>
        <v>-6.7000000000000002E-3</v>
      </c>
      <c r="DW1278" s="160">
        <f t="shared" si="1436"/>
        <v>-1.6683000000000001</v>
      </c>
    </row>
    <row r="1279" spans="1:127" ht="24.95" customHeight="1" x14ac:dyDescent="0.2">
      <c r="A1279" s="272">
        <v>1270</v>
      </c>
      <c r="B1279" s="336"/>
      <c r="C1279" s="332"/>
      <c r="D1279" s="333"/>
      <c r="E1279" s="334"/>
      <c r="F1279" s="335"/>
      <c r="G1279" s="334"/>
      <c r="H1279" s="371"/>
      <c r="I1279" s="334"/>
      <c r="J1279" s="334"/>
      <c r="K1279" s="334"/>
      <c r="L1279" s="334"/>
      <c r="M1279" s="334"/>
      <c r="N1279" s="334"/>
      <c r="O1279" s="337"/>
      <c r="P1279" s="337"/>
      <c r="Q1279" s="338" t="str">
        <f t="shared" si="1387"/>
        <v xml:space="preserve"> </v>
      </c>
      <c r="R1279" s="339" t="str">
        <f t="shared" si="1388"/>
        <v/>
      </c>
      <c r="S1279" s="340" t="str">
        <f t="shared" si="1441"/>
        <v/>
      </c>
      <c r="T1279" s="341" t="str">
        <f t="shared" si="1389"/>
        <v/>
      </c>
      <c r="U1279" s="341" t="str">
        <f t="shared" si="1390"/>
        <v/>
      </c>
      <c r="V1279" s="341" t="str">
        <f t="shared" si="1391"/>
        <v/>
      </c>
      <c r="W1279" s="341" t="str">
        <f t="shared" si="1392"/>
        <v/>
      </c>
      <c r="X1279" s="340" t="str">
        <f t="shared" si="1442"/>
        <v/>
      </c>
      <c r="Y1279" s="342" t="str">
        <f t="shared" si="1443"/>
        <v/>
      </c>
      <c r="Z1279" s="343" t="str">
        <f t="shared" si="1444"/>
        <v/>
      </c>
      <c r="AA1279" s="344" t="str">
        <f t="shared" si="1445"/>
        <v/>
      </c>
      <c r="AB1279" s="345" t="str">
        <f t="shared" si="1393"/>
        <v/>
      </c>
      <c r="AC1279" s="346" t="str">
        <f t="shared" si="1394"/>
        <v/>
      </c>
      <c r="AD1279" s="346" t="str">
        <f t="shared" si="1395"/>
        <v/>
      </c>
      <c r="AE1279" s="344" t="str">
        <f t="shared" si="1446"/>
        <v/>
      </c>
      <c r="AF1279" s="346" t="str">
        <f t="shared" si="1396"/>
        <v/>
      </c>
      <c r="AG1279" s="344" t="str">
        <f t="shared" si="1447"/>
        <v/>
      </c>
      <c r="AH1279" s="344" t="str">
        <f t="shared" si="1448"/>
        <v/>
      </c>
      <c r="AI1279" s="344" t="str">
        <f t="shared" si="1449"/>
        <v/>
      </c>
      <c r="AJ1279" s="346" t="str">
        <f t="shared" si="1450"/>
        <v/>
      </c>
      <c r="AK1279" s="346" t="str">
        <f t="shared" si="1451"/>
        <v/>
      </c>
      <c r="AL1279" s="347" t="str">
        <f t="shared" si="1452"/>
        <v/>
      </c>
      <c r="AM1279" s="141"/>
      <c r="AN1279" s="141"/>
      <c r="AO1279" s="142"/>
      <c r="AP1279" s="58">
        <f t="shared" si="1397"/>
        <v>0</v>
      </c>
      <c r="AQ1279" s="318">
        <f>SUM(AP$10:AP1279)</f>
        <v>0</v>
      </c>
      <c r="AR1279" s="143">
        <f t="shared" si="1455"/>
        <v>0.1</v>
      </c>
      <c r="AS1279" s="144" t="str">
        <f t="shared" si="1398"/>
        <v/>
      </c>
      <c r="AT1279" s="144" t="str">
        <f t="shared" si="1425"/>
        <v/>
      </c>
      <c r="AU1279" s="145"/>
      <c r="AV1279" s="58">
        <f t="shared" si="1456"/>
        <v>0</v>
      </c>
      <c r="AW1279" s="318">
        <f>SUM(AV$10:AV1279)</f>
        <v>0</v>
      </c>
      <c r="AX1279" s="319">
        <f t="shared" si="1457"/>
        <v>0.1</v>
      </c>
      <c r="AY1279" s="144" t="str">
        <f t="shared" si="1439"/>
        <v/>
      </c>
      <c r="AZ1279" s="144" t="str">
        <f t="shared" si="1440"/>
        <v/>
      </c>
      <c r="BA1279" s="144"/>
      <c r="BB1279" s="146" t="str">
        <f t="shared" si="1399"/>
        <v/>
      </c>
      <c r="BC1279" s="66" t="str">
        <f t="shared" si="1438"/>
        <v/>
      </c>
      <c r="BD1279" s="195" t="str">
        <f t="shared" si="1400"/>
        <v/>
      </c>
      <c r="BF1279" s="283"/>
      <c r="BG1279" s="286" t="str">
        <f t="shared" si="1401"/>
        <v/>
      </c>
      <c r="BY1279" s="211" t="str">
        <f t="shared" si="1402"/>
        <v/>
      </c>
      <c r="BZ1279" s="150" t="str">
        <f t="shared" si="1403"/>
        <v/>
      </c>
      <c r="CB1279" s="54" t="str">
        <f t="shared" si="1437"/>
        <v/>
      </c>
      <c r="CD1279" s="54" t="str">
        <f t="shared" si="1404"/>
        <v/>
      </c>
      <c r="CF1279" s="54" t="str">
        <f t="shared" si="1405"/>
        <v/>
      </c>
      <c r="CH1279" s="150" t="str">
        <f t="shared" si="1406"/>
        <v/>
      </c>
      <c r="CI1279" s="290"/>
      <c r="CJ1279" s="150" t="str">
        <f t="shared" si="1407"/>
        <v/>
      </c>
      <c r="CK1279" s="290"/>
      <c r="CL1279" s="54" t="str">
        <f t="shared" si="1426"/>
        <v/>
      </c>
      <c r="CM1279" s="290"/>
      <c r="CN1279" s="150" t="str">
        <f t="shared" si="1408"/>
        <v/>
      </c>
      <c r="CO1279" s="290"/>
      <c r="CP1279" s="150" t="str">
        <f t="shared" si="1409"/>
        <v/>
      </c>
      <c r="CQ1279" s="290"/>
      <c r="CR1279" s="150" t="str">
        <f t="shared" si="1410"/>
        <v/>
      </c>
      <c r="CS1279" s="290"/>
      <c r="CT1279" s="150" t="str">
        <f t="shared" si="1411"/>
        <v/>
      </c>
      <c r="CU1279" s="150"/>
      <c r="CV1279" s="150" t="str">
        <f t="shared" si="1412"/>
        <v/>
      </c>
      <c r="CW1279" s="94"/>
      <c r="CX1279" s="151" t="str">
        <f t="shared" si="1453"/>
        <v/>
      </c>
      <c r="CY1279" s="151" t="str">
        <f t="shared" si="1454"/>
        <v/>
      </c>
      <c r="CZ1279" s="152"/>
      <c r="DA1279" s="373" t="str">
        <f t="shared" si="1427"/>
        <v/>
      </c>
      <c r="DC1279" s="153">
        <f t="shared" si="1413"/>
        <v>0</v>
      </c>
      <c r="DD1279" s="153">
        <f t="shared" si="1414"/>
        <v>0</v>
      </c>
      <c r="DE1279" s="153">
        <f t="shared" si="1415"/>
        <v>0</v>
      </c>
      <c r="DF1279" s="158">
        <f t="shared" si="1416"/>
        <v>-4.7000000000000002E-3</v>
      </c>
      <c r="DG1279" s="159">
        <f t="shared" si="1428"/>
        <v>-1.1703000000000001</v>
      </c>
      <c r="DH1279" s="158">
        <f t="shared" si="1417"/>
        <v>3.1999999999999997E-3</v>
      </c>
      <c r="DI1279" s="159">
        <f t="shared" si="1429"/>
        <v>0.79679999999999995</v>
      </c>
      <c r="DJ1279" s="158">
        <f t="shared" si="1418"/>
        <v>-2.7000000000000001E-3</v>
      </c>
      <c r="DK1279" s="159">
        <f t="shared" si="1430"/>
        <v>-0.67230000000000001</v>
      </c>
      <c r="DL1279" s="158">
        <f t="shared" si="1419"/>
        <v>1.1999999999999999E-3</v>
      </c>
      <c r="DM1279" s="159">
        <f t="shared" si="1431"/>
        <v>0.29879999999999995</v>
      </c>
      <c r="DN1279" s="158">
        <f t="shared" si="1420"/>
        <v>1.46E-2</v>
      </c>
      <c r="DO1279" s="159">
        <f t="shared" si="1432"/>
        <v>3.6354000000000002</v>
      </c>
      <c r="DP1279" s="158">
        <f t="shared" si="1421"/>
        <v>-1.2999999999999999E-2</v>
      </c>
      <c r="DQ1279" s="159">
        <f t="shared" si="1433"/>
        <v>-3.2369999999999997</v>
      </c>
      <c r="DR1279" s="158">
        <f t="shared" si="1422"/>
        <v>-6.7000000000000002E-3</v>
      </c>
      <c r="DS1279" s="159">
        <f t="shared" si="1434"/>
        <v>-1.6683000000000001</v>
      </c>
      <c r="DT1279" s="158">
        <f t="shared" si="1423"/>
        <v>-1.2999999999999999E-2</v>
      </c>
      <c r="DU1279" s="159">
        <f t="shared" si="1435"/>
        <v>-3.2369999999999997</v>
      </c>
      <c r="DV1279" s="158">
        <f t="shared" si="1424"/>
        <v>-6.7000000000000002E-3</v>
      </c>
      <c r="DW1279" s="160">
        <f t="shared" si="1436"/>
        <v>-1.6683000000000001</v>
      </c>
    </row>
    <row r="1280" spans="1:127" ht="24.95" customHeight="1" x14ac:dyDescent="0.2">
      <c r="A1280" s="272">
        <v>1271</v>
      </c>
      <c r="B1280" s="336"/>
      <c r="C1280" s="332"/>
      <c r="D1280" s="333"/>
      <c r="E1280" s="334"/>
      <c r="F1280" s="335"/>
      <c r="G1280" s="334"/>
      <c r="H1280" s="371"/>
      <c r="I1280" s="334"/>
      <c r="J1280" s="334"/>
      <c r="K1280" s="334"/>
      <c r="L1280" s="334"/>
      <c r="M1280" s="334"/>
      <c r="N1280" s="334"/>
      <c r="O1280" s="337"/>
      <c r="P1280" s="337"/>
      <c r="Q1280" s="338" t="str">
        <f t="shared" si="1387"/>
        <v xml:space="preserve"> </v>
      </c>
      <c r="R1280" s="339" t="str">
        <f t="shared" si="1388"/>
        <v/>
      </c>
      <c r="S1280" s="340" t="str">
        <f t="shared" si="1441"/>
        <v/>
      </c>
      <c r="T1280" s="341" t="str">
        <f t="shared" si="1389"/>
        <v/>
      </c>
      <c r="U1280" s="341" t="str">
        <f t="shared" si="1390"/>
        <v/>
      </c>
      <c r="V1280" s="341" t="str">
        <f t="shared" si="1391"/>
        <v/>
      </c>
      <c r="W1280" s="341" t="str">
        <f t="shared" si="1392"/>
        <v/>
      </c>
      <c r="X1280" s="340" t="str">
        <f t="shared" si="1442"/>
        <v/>
      </c>
      <c r="Y1280" s="342" t="str">
        <f t="shared" si="1443"/>
        <v/>
      </c>
      <c r="Z1280" s="343" t="str">
        <f t="shared" si="1444"/>
        <v/>
      </c>
      <c r="AA1280" s="344" t="str">
        <f t="shared" si="1445"/>
        <v/>
      </c>
      <c r="AB1280" s="345" t="str">
        <f t="shared" si="1393"/>
        <v/>
      </c>
      <c r="AC1280" s="346" t="str">
        <f t="shared" si="1394"/>
        <v/>
      </c>
      <c r="AD1280" s="346" t="str">
        <f t="shared" si="1395"/>
        <v/>
      </c>
      <c r="AE1280" s="344" t="str">
        <f t="shared" si="1446"/>
        <v/>
      </c>
      <c r="AF1280" s="346" t="str">
        <f t="shared" si="1396"/>
        <v/>
      </c>
      <c r="AG1280" s="344" t="str">
        <f t="shared" si="1447"/>
        <v/>
      </c>
      <c r="AH1280" s="344" t="str">
        <f t="shared" si="1448"/>
        <v/>
      </c>
      <c r="AI1280" s="344" t="str">
        <f t="shared" si="1449"/>
        <v/>
      </c>
      <c r="AJ1280" s="346" t="str">
        <f t="shared" si="1450"/>
        <v/>
      </c>
      <c r="AK1280" s="346" t="str">
        <f t="shared" si="1451"/>
        <v/>
      </c>
      <c r="AL1280" s="347" t="str">
        <f t="shared" si="1452"/>
        <v/>
      </c>
      <c r="AM1280" s="141"/>
      <c r="AN1280" s="141"/>
      <c r="AO1280" s="142"/>
      <c r="AP1280" s="58">
        <f t="shared" si="1397"/>
        <v>0</v>
      </c>
      <c r="AQ1280" s="318">
        <f>SUM(AP$10:AP1280)</f>
        <v>0</v>
      </c>
      <c r="AR1280" s="143">
        <f t="shared" si="1455"/>
        <v>0.1</v>
      </c>
      <c r="AS1280" s="144" t="str">
        <f t="shared" si="1398"/>
        <v/>
      </c>
      <c r="AT1280" s="144" t="str">
        <f t="shared" si="1425"/>
        <v/>
      </c>
      <c r="AU1280" s="145"/>
      <c r="AV1280" s="58">
        <f t="shared" si="1456"/>
        <v>0</v>
      </c>
      <c r="AW1280" s="318">
        <f>SUM(AV$10:AV1280)</f>
        <v>0</v>
      </c>
      <c r="AX1280" s="319">
        <f t="shared" si="1457"/>
        <v>0.1</v>
      </c>
      <c r="AY1280" s="144" t="str">
        <f t="shared" si="1439"/>
        <v/>
      </c>
      <c r="AZ1280" s="144" t="str">
        <f t="shared" si="1440"/>
        <v/>
      </c>
      <c r="BA1280" s="144"/>
      <c r="BB1280" s="146" t="str">
        <f t="shared" si="1399"/>
        <v/>
      </c>
      <c r="BC1280" s="66" t="str">
        <f t="shared" si="1438"/>
        <v/>
      </c>
      <c r="BD1280" s="195" t="str">
        <f t="shared" si="1400"/>
        <v/>
      </c>
      <c r="BF1280" s="283"/>
      <c r="BG1280" s="286" t="str">
        <f t="shared" si="1401"/>
        <v/>
      </c>
      <c r="BY1280" s="211" t="str">
        <f t="shared" si="1402"/>
        <v/>
      </c>
      <c r="BZ1280" s="150" t="str">
        <f t="shared" si="1403"/>
        <v/>
      </c>
      <c r="CB1280" s="54" t="str">
        <f t="shared" si="1437"/>
        <v/>
      </c>
      <c r="CD1280" s="54" t="str">
        <f t="shared" si="1404"/>
        <v/>
      </c>
      <c r="CF1280" s="54" t="str">
        <f t="shared" si="1405"/>
        <v/>
      </c>
      <c r="CH1280" s="150" t="str">
        <f t="shared" si="1406"/>
        <v/>
      </c>
      <c r="CI1280" s="290"/>
      <c r="CJ1280" s="150" t="str">
        <f t="shared" si="1407"/>
        <v/>
      </c>
      <c r="CK1280" s="290"/>
      <c r="CL1280" s="54" t="str">
        <f t="shared" si="1426"/>
        <v/>
      </c>
      <c r="CM1280" s="290"/>
      <c r="CN1280" s="150" t="str">
        <f t="shared" si="1408"/>
        <v/>
      </c>
      <c r="CO1280" s="290"/>
      <c r="CP1280" s="150" t="str">
        <f t="shared" si="1409"/>
        <v/>
      </c>
      <c r="CQ1280" s="290"/>
      <c r="CR1280" s="150" t="str">
        <f t="shared" si="1410"/>
        <v/>
      </c>
      <c r="CS1280" s="290"/>
      <c r="CT1280" s="150" t="str">
        <f t="shared" si="1411"/>
        <v/>
      </c>
      <c r="CU1280" s="150"/>
      <c r="CV1280" s="150" t="str">
        <f t="shared" si="1412"/>
        <v/>
      </c>
      <c r="CW1280" s="94"/>
      <c r="CX1280" s="151" t="str">
        <f t="shared" si="1453"/>
        <v/>
      </c>
      <c r="CY1280" s="151" t="str">
        <f t="shared" si="1454"/>
        <v/>
      </c>
      <c r="CZ1280" s="152"/>
      <c r="DA1280" s="373" t="str">
        <f t="shared" si="1427"/>
        <v/>
      </c>
      <c r="DC1280" s="153">
        <f t="shared" si="1413"/>
        <v>0</v>
      </c>
      <c r="DD1280" s="153">
        <f t="shared" si="1414"/>
        <v>0</v>
      </c>
      <c r="DE1280" s="153">
        <f t="shared" si="1415"/>
        <v>0</v>
      </c>
      <c r="DF1280" s="158">
        <f t="shared" si="1416"/>
        <v>-4.7000000000000002E-3</v>
      </c>
      <c r="DG1280" s="159">
        <f t="shared" si="1428"/>
        <v>-1.1703000000000001</v>
      </c>
      <c r="DH1280" s="158">
        <f t="shared" si="1417"/>
        <v>3.1999999999999997E-3</v>
      </c>
      <c r="DI1280" s="159">
        <f t="shared" si="1429"/>
        <v>0.79679999999999995</v>
      </c>
      <c r="DJ1280" s="158">
        <f t="shared" si="1418"/>
        <v>-2.7000000000000001E-3</v>
      </c>
      <c r="DK1280" s="159">
        <f t="shared" si="1430"/>
        <v>-0.67230000000000001</v>
      </c>
      <c r="DL1280" s="158">
        <f t="shared" si="1419"/>
        <v>1.1999999999999999E-3</v>
      </c>
      <c r="DM1280" s="159">
        <f t="shared" si="1431"/>
        <v>0.29879999999999995</v>
      </c>
      <c r="DN1280" s="158">
        <f t="shared" si="1420"/>
        <v>1.46E-2</v>
      </c>
      <c r="DO1280" s="159">
        <f t="shared" si="1432"/>
        <v>3.6354000000000002</v>
      </c>
      <c r="DP1280" s="158">
        <f t="shared" si="1421"/>
        <v>-1.2999999999999999E-2</v>
      </c>
      <c r="DQ1280" s="159">
        <f t="shared" si="1433"/>
        <v>-3.2369999999999997</v>
      </c>
      <c r="DR1280" s="158">
        <f t="shared" si="1422"/>
        <v>-6.7000000000000002E-3</v>
      </c>
      <c r="DS1280" s="159">
        <f t="shared" si="1434"/>
        <v>-1.6683000000000001</v>
      </c>
      <c r="DT1280" s="158">
        <f t="shared" si="1423"/>
        <v>-1.2999999999999999E-2</v>
      </c>
      <c r="DU1280" s="159">
        <f t="shared" si="1435"/>
        <v>-3.2369999999999997</v>
      </c>
      <c r="DV1280" s="158">
        <f t="shared" si="1424"/>
        <v>-6.7000000000000002E-3</v>
      </c>
      <c r="DW1280" s="160">
        <f t="shared" si="1436"/>
        <v>-1.6683000000000001</v>
      </c>
    </row>
    <row r="1281" spans="1:127" ht="24.95" customHeight="1" x14ac:dyDescent="0.2">
      <c r="A1281" s="272">
        <v>1272</v>
      </c>
      <c r="B1281" s="336"/>
      <c r="C1281" s="332"/>
      <c r="D1281" s="333"/>
      <c r="E1281" s="334"/>
      <c r="F1281" s="335"/>
      <c r="G1281" s="334"/>
      <c r="H1281" s="371"/>
      <c r="I1281" s="334"/>
      <c r="J1281" s="334"/>
      <c r="K1281" s="334"/>
      <c r="L1281" s="334"/>
      <c r="M1281" s="334"/>
      <c r="N1281" s="334"/>
      <c r="O1281" s="337"/>
      <c r="P1281" s="337"/>
      <c r="Q1281" s="338" t="str">
        <f t="shared" si="1387"/>
        <v xml:space="preserve"> </v>
      </c>
      <c r="R1281" s="339" t="str">
        <f t="shared" si="1388"/>
        <v/>
      </c>
      <c r="S1281" s="340" t="str">
        <f t="shared" si="1441"/>
        <v/>
      </c>
      <c r="T1281" s="341" t="str">
        <f t="shared" si="1389"/>
        <v/>
      </c>
      <c r="U1281" s="341" t="str">
        <f t="shared" si="1390"/>
        <v/>
      </c>
      <c r="V1281" s="341" t="str">
        <f t="shared" si="1391"/>
        <v/>
      </c>
      <c r="W1281" s="341" t="str">
        <f t="shared" si="1392"/>
        <v/>
      </c>
      <c r="X1281" s="340" t="str">
        <f t="shared" si="1442"/>
        <v/>
      </c>
      <c r="Y1281" s="342" t="str">
        <f t="shared" si="1443"/>
        <v/>
      </c>
      <c r="Z1281" s="343" t="str">
        <f t="shared" si="1444"/>
        <v/>
      </c>
      <c r="AA1281" s="344" t="str">
        <f t="shared" si="1445"/>
        <v/>
      </c>
      <c r="AB1281" s="345" t="str">
        <f t="shared" si="1393"/>
        <v/>
      </c>
      <c r="AC1281" s="346" t="str">
        <f t="shared" si="1394"/>
        <v/>
      </c>
      <c r="AD1281" s="346" t="str">
        <f t="shared" si="1395"/>
        <v/>
      </c>
      <c r="AE1281" s="344" t="str">
        <f t="shared" si="1446"/>
        <v/>
      </c>
      <c r="AF1281" s="346" t="str">
        <f t="shared" si="1396"/>
        <v/>
      </c>
      <c r="AG1281" s="344" t="str">
        <f t="shared" si="1447"/>
        <v/>
      </c>
      <c r="AH1281" s="344" t="str">
        <f t="shared" si="1448"/>
        <v/>
      </c>
      <c r="AI1281" s="344" t="str">
        <f t="shared" si="1449"/>
        <v/>
      </c>
      <c r="AJ1281" s="346" t="str">
        <f t="shared" si="1450"/>
        <v/>
      </c>
      <c r="AK1281" s="346" t="str">
        <f t="shared" si="1451"/>
        <v/>
      </c>
      <c r="AL1281" s="347" t="str">
        <f t="shared" si="1452"/>
        <v/>
      </c>
      <c r="AM1281" s="141"/>
      <c r="AN1281" s="141"/>
      <c r="AO1281" s="142"/>
      <c r="AP1281" s="58">
        <f t="shared" si="1397"/>
        <v>0</v>
      </c>
      <c r="AQ1281" s="318">
        <f>SUM(AP$10:AP1281)</f>
        <v>0</v>
      </c>
      <c r="AR1281" s="143">
        <f t="shared" si="1455"/>
        <v>0.1</v>
      </c>
      <c r="AS1281" s="144" t="str">
        <f t="shared" si="1398"/>
        <v/>
      </c>
      <c r="AT1281" s="144" t="str">
        <f t="shared" si="1425"/>
        <v/>
      </c>
      <c r="AU1281" s="145"/>
      <c r="AV1281" s="58">
        <f t="shared" si="1456"/>
        <v>0</v>
      </c>
      <c r="AW1281" s="318">
        <f>SUM(AV$10:AV1281)</f>
        <v>0</v>
      </c>
      <c r="AX1281" s="319">
        <f t="shared" si="1457"/>
        <v>0.1</v>
      </c>
      <c r="AY1281" s="144" t="str">
        <f t="shared" si="1439"/>
        <v/>
      </c>
      <c r="AZ1281" s="144" t="str">
        <f t="shared" si="1440"/>
        <v/>
      </c>
      <c r="BA1281" s="144"/>
      <c r="BB1281" s="146" t="str">
        <f t="shared" si="1399"/>
        <v/>
      </c>
      <c r="BC1281" s="66" t="str">
        <f t="shared" si="1438"/>
        <v/>
      </c>
      <c r="BD1281" s="195" t="str">
        <f t="shared" si="1400"/>
        <v/>
      </c>
      <c r="BF1281" s="283"/>
      <c r="BG1281" s="286" t="str">
        <f t="shared" si="1401"/>
        <v/>
      </c>
      <c r="BY1281" s="211" t="str">
        <f t="shared" si="1402"/>
        <v/>
      </c>
      <c r="BZ1281" s="150" t="str">
        <f t="shared" si="1403"/>
        <v/>
      </c>
      <c r="CB1281" s="54" t="str">
        <f t="shared" si="1437"/>
        <v/>
      </c>
      <c r="CD1281" s="54" t="str">
        <f t="shared" si="1404"/>
        <v/>
      </c>
      <c r="CF1281" s="54" t="str">
        <f t="shared" si="1405"/>
        <v/>
      </c>
      <c r="CH1281" s="150" t="str">
        <f t="shared" si="1406"/>
        <v/>
      </c>
      <c r="CI1281" s="290"/>
      <c r="CJ1281" s="150" t="str">
        <f t="shared" si="1407"/>
        <v/>
      </c>
      <c r="CK1281" s="290"/>
      <c r="CL1281" s="54" t="str">
        <f t="shared" si="1426"/>
        <v/>
      </c>
      <c r="CM1281" s="290"/>
      <c r="CN1281" s="150" t="str">
        <f t="shared" si="1408"/>
        <v/>
      </c>
      <c r="CO1281" s="290"/>
      <c r="CP1281" s="150" t="str">
        <f t="shared" si="1409"/>
        <v/>
      </c>
      <c r="CQ1281" s="290"/>
      <c r="CR1281" s="150" t="str">
        <f t="shared" si="1410"/>
        <v/>
      </c>
      <c r="CS1281" s="290"/>
      <c r="CT1281" s="150" t="str">
        <f t="shared" si="1411"/>
        <v/>
      </c>
      <c r="CU1281" s="150"/>
      <c r="CV1281" s="150" t="str">
        <f t="shared" si="1412"/>
        <v/>
      </c>
      <c r="CW1281" s="94"/>
      <c r="CX1281" s="151" t="str">
        <f t="shared" si="1453"/>
        <v/>
      </c>
      <c r="CY1281" s="151" t="str">
        <f t="shared" si="1454"/>
        <v/>
      </c>
      <c r="CZ1281" s="152"/>
      <c r="DA1281" s="373" t="str">
        <f t="shared" si="1427"/>
        <v/>
      </c>
      <c r="DC1281" s="153">
        <f t="shared" si="1413"/>
        <v>0</v>
      </c>
      <c r="DD1281" s="153">
        <f t="shared" si="1414"/>
        <v>0</v>
      </c>
      <c r="DE1281" s="153">
        <f t="shared" si="1415"/>
        <v>0</v>
      </c>
      <c r="DF1281" s="158">
        <f t="shared" si="1416"/>
        <v>-4.7000000000000002E-3</v>
      </c>
      <c r="DG1281" s="159">
        <f t="shared" si="1428"/>
        <v>-1.1703000000000001</v>
      </c>
      <c r="DH1281" s="158">
        <f t="shared" si="1417"/>
        <v>3.1999999999999997E-3</v>
      </c>
      <c r="DI1281" s="159">
        <f t="shared" si="1429"/>
        <v>0.79679999999999995</v>
      </c>
      <c r="DJ1281" s="158">
        <f t="shared" si="1418"/>
        <v>-2.7000000000000001E-3</v>
      </c>
      <c r="DK1281" s="159">
        <f t="shared" si="1430"/>
        <v>-0.67230000000000001</v>
      </c>
      <c r="DL1281" s="158">
        <f t="shared" si="1419"/>
        <v>1.1999999999999999E-3</v>
      </c>
      <c r="DM1281" s="159">
        <f t="shared" si="1431"/>
        <v>0.29879999999999995</v>
      </c>
      <c r="DN1281" s="158">
        <f t="shared" si="1420"/>
        <v>1.46E-2</v>
      </c>
      <c r="DO1281" s="159">
        <f t="shared" si="1432"/>
        <v>3.6354000000000002</v>
      </c>
      <c r="DP1281" s="158">
        <f t="shared" si="1421"/>
        <v>-1.2999999999999999E-2</v>
      </c>
      <c r="DQ1281" s="159">
        <f t="shared" si="1433"/>
        <v>-3.2369999999999997</v>
      </c>
      <c r="DR1281" s="158">
        <f t="shared" si="1422"/>
        <v>-6.7000000000000002E-3</v>
      </c>
      <c r="DS1281" s="159">
        <f t="shared" si="1434"/>
        <v>-1.6683000000000001</v>
      </c>
      <c r="DT1281" s="158">
        <f t="shared" si="1423"/>
        <v>-1.2999999999999999E-2</v>
      </c>
      <c r="DU1281" s="159">
        <f t="shared" si="1435"/>
        <v>-3.2369999999999997</v>
      </c>
      <c r="DV1281" s="158">
        <f t="shared" si="1424"/>
        <v>-6.7000000000000002E-3</v>
      </c>
      <c r="DW1281" s="160">
        <f t="shared" si="1436"/>
        <v>-1.6683000000000001</v>
      </c>
    </row>
    <row r="1282" spans="1:127" ht="24.95" customHeight="1" x14ac:dyDescent="0.2">
      <c r="A1282" s="272">
        <v>1273</v>
      </c>
      <c r="B1282" s="336"/>
      <c r="C1282" s="332"/>
      <c r="D1282" s="333"/>
      <c r="E1282" s="334"/>
      <c r="F1282" s="335"/>
      <c r="G1282" s="334"/>
      <c r="H1282" s="371"/>
      <c r="I1282" s="334"/>
      <c r="J1282" s="334"/>
      <c r="K1282" s="334"/>
      <c r="L1282" s="334"/>
      <c r="M1282" s="334"/>
      <c r="N1282" s="334"/>
      <c r="O1282" s="337"/>
      <c r="P1282" s="337"/>
      <c r="Q1282" s="338" t="str">
        <f t="shared" si="1387"/>
        <v xml:space="preserve"> </v>
      </c>
      <c r="R1282" s="339" t="str">
        <f t="shared" si="1388"/>
        <v/>
      </c>
      <c r="S1282" s="340" t="str">
        <f t="shared" si="1441"/>
        <v/>
      </c>
      <c r="T1282" s="341" t="str">
        <f t="shared" si="1389"/>
        <v/>
      </c>
      <c r="U1282" s="341" t="str">
        <f t="shared" si="1390"/>
        <v/>
      </c>
      <c r="V1282" s="341" t="str">
        <f t="shared" si="1391"/>
        <v/>
      </c>
      <c r="W1282" s="341" t="str">
        <f t="shared" si="1392"/>
        <v/>
      </c>
      <c r="X1282" s="340" t="str">
        <f t="shared" si="1442"/>
        <v/>
      </c>
      <c r="Y1282" s="342" t="str">
        <f t="shared" si="1443"/>
        <v/>
      </c>
      <c r="Z1282" s="343" t="str">
        <f t="shared" si="1444"/>
        <v/>
      </c>
      <c r="AA1282" s="344" t="str">
        <f t="shared" si="1445"/>
        <v/>
      </c>
      <c r="AB1282" s="345" t="str">
        <f t="shared" si="1393"/>
        <v/>
      </c>
      <c r="AC1282" s="346" t="str">
        <f t="shared" si="1394"/>
        <v/>
      </c>
      <c r="AD1282" s="346" t="str">
        <f t="shared" si="1395"/>
        <v/>
      </c>
      <c r="AE1282" s="344" t="str">
        <f t="shared" si="1446"/>
        <v/>
      </c>
      <c r="AF1282" s="346" t="str">
        <f t="shared" si="1396"/>
        <v/>
      </c>
      <c r="AG1282" s="344" t="str">
        <f t="shared" si="1447"/>
        <v/>
      </c>
      <c r="AH1282" s="344" t="str">
        <f t="shared" si="1448"/>
        <v/>
      </c>
      <c r="AI1282" s="344" t="str">
        <f t="shared" si="1449"/>
        <v/>
      </c>
      <c r="AJ1282" s="346" t="str">
        <f t="shared" si="1450"/>
        <v/>
      </c>
      <c r="AK1282" s="346" t="str">
        <f t="shared" si="1451"/>
        <v/>
      </c>
      <c r="AL1282" s="347" t="str">
        <f t="shared" si="1452"/>
        <v/>
      </c>
      <c r="AM1282" s="141"/>
      <c r="AN1282" s="141"/>
      <c r="AO1282" s="142"/>
      <c r="AP1282" s="58">
        <f t="shared" si="1397"/>
        <v>0</v>
      </c>
      <c r="AQ1282" s="318">
        <f>SUM(AP$10:AP1282)</f>
        <v>0</v>
      </c>
      <c r="AR1282" s="143">
        <f t="shared" si="1455"/>
        <v>0.1</v>
      </c>
      <c r="AS1282" s="144" t="str">
        <f t="shared" si="1398"/>
        <v/>
      </c>
      <c r="AT1282" s="144" t="str">
        <f t="shared" si="1425"/>
        <v/>
      </c>
      <c r="AU1282" s="145"/>
      <c r="AV1282" s="58">
        <f t="shared" si="1456"/>
        <v>0</v>
      </c>
      <c r="AW1282" s="318">
        <f>SUM(AV$10:AV1282)</f>
        <v>0</v>
      </c>
      <c r="AX1282" s="319">
        <f t="shared" si="1457"/>
        <v>0.1</v>
      </c>
      <c r="AY1282" s="144" t="str">
        <f t="shared" si="1439"/>
        <v/>
      </c>
      <c r="AZ1282" s="144" t="str">
        <f t="shared" si="1440"/>
        <v/>
      </c>
      <c r="BA1282" s="144"/>
      <c r="BB1282" s="146" t="str">
        <f t="shared" si="1399"/>
        <v/>
      </c>
      <c r="BC1282" s="66" t="str">
        <f t="shared" si="1438"/>
        <v/>
      </c>
      <c r="BD1282" s="195" t="str">
        <f t="shared" si="1400"/>
        <v/>
      </c>
      <c r="BF1282" s="283"/>
      <c r="BG1282" s="286" t="str">
        <f t="shared" si="1401"/>
        <v/>
      </c>
      <c r="BY1282" s="211" t="str">
        <f t="shared" si="1402"/>
        <v/>
      </c>
      <c r="BZ1282" s="150" t="str">
        <f t="shared" si="1403"/>
        <v/>
      </c>
      <c r="CB1282" s="54" t="str">
        <f t="shared" si="1437"/>
        <v/>
      </c>
      <c r="CD1282" s="54" t="str">
        <f t="shared" si="1404"/>
        <v/>
      </c>
      <c r="CF1282" s="54" t="str">
        <f t="shared" si="1405"/>
        <v/>
      </c>
      <c r="CH1282" s="150" t="str">
        <f t="shared" si="1406"/>
        <v/>
      </c>
      <c r="CI1282" s="290"/>
      <c r="CJ1282" s="150" t="str">
        <f t="shared" si="1407"/>
        <v/>
      </c>
      <c r="CK1282" s="290"/>
      <c r="CL1282" s="54" t="str">
        <f t="shared" si="1426"/>
        <v/>
      </c>
      <c r="CM1282" s="290"/>
      <c r="CN1282" s="150" t="str">
        <f t="shared" si="1408"/>
        <v/>
      </c>
      <c r="CO1282" s="290"/>
      <c r="CP1282" s="150" t="str">
        <f t="shared" si="1409"/>
        <v/>
      </c>
      <c r="CQ1282" s="290"/>
      <c r="CR1282" s="150" t="str">
        <f t="shared" si="1410"/>
        <v/>
      </c>
      <c r="CS1282" s="290"/>
      <c r="CT1282" s="150" t="str">
        <f t="shared" si="1411"/>
        <v/>
      </c>
      <c r="CU1282" s="150"/>
      <c r="CV1282" s="150" t="str">
        <f t="shared" si="1412"/>
        <v/>
      </c>
      <c r="CW1282" s="94"/>
      <c r="CX1282" s="151" t="str">
        <f t="shared" si="1453"/>
        <v/>
      </c>
      <c r="CY1282" s="151" t="str">
        <f t="shared" si="1454"/>
        <v/>
      </c>
      <c r="CZ1282" s="152"/>
      <c r="DA1282" s="373" t="str">
        <f t="shared" si="1427"/>
        <v/>
      </c>
      <c r="DC1282" s="153">
        <f t="shared" si="1413"/>
        <v>0</v>
      </c>
      <c r="DD1282" s="153">
        <f t="shared" si="1414"/>
        <v>0</v>
      </c>
      <c r="DE1282" s="153">
        <f t="shared" si="1415"/>
        <v>0</v>
      </c>
      <c r="DF1282" s="158">
        <f t="shared" si="1416"/>
        <v>-4.7000000000000002E-3</v>
      </c>
      <c r="DG1282" s="159">
        <f t="shared" si="1428"/>
        <v>-1.1703000000000001</v>
      </c>
      <c r="DH1282" s="158">
        <f t="shared" si="1417"/>
        <v>3.1999999999999997E-3</v>
      </c>
      <c r="DI1282" s="159">
        <f t="shared" si="1429"/>
        <v>0.79679999999999995</v>
      </c>
      <c r="DJ1282" s="158">
        <f t="shared" si="1418"/>
        <v>-2.7000000000000001E-3</v>
      </c>
      <c r="DK1282" s="159">
        <f t="shared" si="1430"/>
        <v>-0.67230000000000001</v>
      </c>
      <c r="DL1282" s="158">
        <f t="shared" si="1419"/>
        <v>1.1999999999999999E-3</v>
      </c>
      <c r="DM1282" s="159">
        <f t="shared" si="1431"/>
        <v>0.29879999999999995</v>
      </c>
      <c r="DN1282" s="158">
        <f t="shared" si="1420"/>
        <v>1.46E-2</v>
      </c>
      <c r="DO1282" s="159">
        <f t="shared" si="1432"/>
        <v>3.6354000000000002</v>
      </c>
      <c r="DP1282" s="158">
        <f t="shared" si="1421"/>
        <v>-1.2999999999999999E-2</v>
      </c>
      <c r="DQ1282" s="159">
        <f t="shared" si="1433"/>
        <v>-3.2369999999999997</v>
      </c>
      <c r="DR1282" s="158">
        <f t="shared" si="1422"/>
        <v>-6.7000000000000002E-3</v>
      </c>
      <c r="DS1282" s="159">
        <f t="shared" si="1434"/>
        <v>-1.6683000000000001</v>
      </c>
      <c r="DT1282" s="158">
        <f t="shared" si="1423"/>
        <v>-1.2999999999999999E-2</v>
      </c>
      <c r="DU1282" s="159">
        <f t="shared" si="1435"/>
        <v>-3.2369999999999997</v>
      </c>
      <c r="DV1282" s="158">
        <f t="shared" si="1424"/>
        <v>-6.7000000000000002E-3</v>
      </c>
      <c r="DW1282" s="160">
        <f t="shared" si="1436"/>
        <v>-1.6683000000000001</v>
      </c>
    </row>
    <row r="1283" spans="1:127" ht="24.95" customHeight="1" x14ac:dyDescent="0.2">
      <c r="A1283" s="272">
        <v>1274</v>
      </c>
      <c r="B1283" s="336"/>
      <c r="C1283" s="332"/>
      <c r="D1283" s="333"/>
      <c r="E1283" s="334"/>
      <c r="F1283" s="335"/>
      <c r="G1283" s="334"/>
      <c r="H1283" s="371"/>
      <c r="I1283" s="334"/>
      <c r="J1283" s="334"/>
      <c r="K1283" s="334"/>
      <c r="L1283" s="334"/>
      <c r="M1283" s="334"/>
      <c r="N1283" s="334"/>
      <c r="O1283" s="337"/>
      <c r="P1283" s="337"/>
      <c r="Q1283" s="338" t="str">
        <f t="shared" si="1387"/>
        <v xml:space="preserve"> </v>
      </c>
      <c r="R1283" s="339" t="str">
        <f t="shared" si="1388"/>
        <v/>
      </c>
      <c r="S1283" s="340" t="str">
        <f t="shared" si="1441"/>
        <v/>
      </c>
      <c r="T1283" s="341" t="str">
        <f t="shared" si="1389"/>
        <v/>
      </c>
      <c r="U1283" s="341" t="str">
        <f t="shared" si="1390"/>
        <v/>
      </c>
      <c r="V1283" s="341" t="str">
        <f t="shared" si="1391"/>
        <v/>
      </c>
      <c r="W1283" s="341" t="str">
        <f t="shared" si="1392"/>
        <v/>
      </c>
      <c r="X1283" s="340" t="str">
        <f t="shared" si="1442"/>
        <v/>
      </c>
      <c r="Y1283" s="342" t="str">
        <f t="shared" si="1443"/>
        <v/>
      </c>
      <c r="Z1283" s="343" t="str">
        <f t="shared" si="1444"/>
        <v/>
      </c>
      <c r="AA1283" s="344" t="str">
        <f t="shared" si="1445"/>
        <v/>
      </c>
      <c r="AB1283" s="345" t="str">
        <f t="shared" si="1393"/>
        <v/>
      </c>
      <c r="AC1283" s="346" t="str">
        <f t="shared" si="1394"/>
        <v/>
      </c>
      <c r="AD1283" s="346" t="str">
        <f t="shared" si="1395"/>
        <v/>
      </c>
      <c r="AE1283" s="344" t="str">
        <f t="shared" si="1446"/>
        <v/>
      </c>
      <c r="AF1283" s="346" t="str">
        <f t="shared" si="1396"/>
        <v/>
      </c>
      <c r="AG1283" s="344" t="str">
        <f t="shared" si="1447"/>
        <v/>
      </c>
      <c r="AH1283" s="344" t="str">
        <f t="shared" si="1448"/>
        <v/>
      </c>
      <c r="AI1283" s="344" t="str">
        <f t="shared" si="1449"/>
        <v/>
      </c>
      <c r="AJ1283" s="346" t="str">
        <f t="shared" si="1450"/>
        <v/>
      </c>
      <c r="AK1283" s="346" t="str">
        <f t="shared" si="1451"/>
        <v/>
      </c>
      <c r="AL1283" s="347" t="str">
        <f t="shared" si="1452"/>
        <v/>
      </c>
      <c r="AM1283" s="141"/>
      <c r="AN1283" s="141"/>
      <c r="AO1283" s="142"/>
      <c r="AP1283" s="58">
        <f t="shared" si="1397"/>
        <v>0</v>
      </c>
      <c r="AQ1283" s="318">
        <f>SUM(AP$10:AP1283)</f>
        <v>0</v>
      </c>
      <c r="AR1283" s="143">
        <f t="shared" si="1455"/>
        <v>0.1</v>
      </c>
      <c r="AS1283" s="144" t="str">
        <f t="shared" si="1398"/>
        <v/>
      </c>
      <c r="AT1283" s="144" t="str">
        <f t="shared" si="1425"/>
        <v/>
      </c>
      <c r="AU1283" s="145"/>
      <c r="AV1283" s="58">
        <f t="shared" si="1456"/>
        <v>0</v>
      </c>
      <c r="AW1283" s="318">
        <f>SUM(AV$10:AV1283)</f>
        <v>0</v>
      </c>
      <c r="AX1283" s="319">
        <f t="shared" si="1457"/>
        <v>0.1</v>
      </c>
      <c r="AY1283" s="144" t="str">
        <f t="shared" si="1439"/>
        <v/>
      </c>
      <c r="AZ1283" s="144" t="str">
        <f t="shared" si="1440"/>
        <v/>
      </c>
      <c r="BA1283" s="144"/>
      <c r="BB1283" s="146" t="str">
        <f t="shared" si="1399"/>
        <v/>
      </c>
      <c r="BC1283" s="66" t="str">
        <f t="shared" si="1438"/>
        <v/>
      </c>
      <c r="BD1283" s="195" t="str">
        <f t="shared" si="1400"/>
        <v/>
      </c>
      <c r="BF1283" s="283"/>
      <c r="BG1283" s="286" t="str">
        <f t="shared" si="1401"/>
        <v/>
      </c>
      <c r="BY1283" s="211" t="str">
        <f t="shared" si="1402"/>
        <v/>
      </c>
      <c r="BZ1283" s="150" t="str">
        <f t="shared" si="1403"/>
        <v/>
      </c>
      <c r="CB1283" s="54" t="str">
        <f t="shared" si="1437"/>
        <v/>
      </c>
      <c r="CD1283" s="54" t="str">
        <f t="shared" si="1404"/>
        <v/>
      </c>
      <c r="CF1283" s="54" t="str">
        <f t="shared" si="1405"/>
        <v/>
      </c>
      <c r="CH1283" s="150" t="str">
        <f t="shared" si="1406"/>
        <v/>
      </c>
      <c r="CI1283" s="290"/>
      <c r="CJ1283" s="150" t="str">
        <f t="shared" si="1407"/>
        <v/>
      </c>
      <c r="CK1283" s="290"/>
      <c r="CL1283" s="54" t="str">
        <f t="shared" si="1426"/>
        <v/>
      </c>
      <c r="CM1283" s="290"/>
      <c r="CN1283" s="150" t="str">
        <f t="shared" si="1408"/>
        <v/>
      </c>
      <c r="CO1283" s="290"/>
      <c r="CP1283" s="150" t="str">
        <f t="shared" si="1409"/>
        <v/>
      </c>
      <c r="CQ1283" s="290"/>
      <c r="CR1283" s="150" t="str">
        <f t="shared" si="1410"/>
        <v/>
      </c>
      <c r="CS1283" s="290"/>
      <c r="CT1283" s="150" t="str">
        <f t="shared" si="1411"/>
        <v/>
      </c>
      <c r="CU1283" s="150"/>
      <c r="CV1283" s="150" t="str">
        <f t="shared" si="1412"/>
        <v/>
      </c>
      <c r="CW1283" s="94"/>
      <c r="CX1283" s="151" t="str">
        <f t="shared" si="1453"/>
        <v/>
      </c>
      <c r="CY1283" s="151" t="str">
        <f t="shared" si="1454"/>
        <v/>
      </c>
      <c r="CZ1283" s="152"/>
      <c r="DA1283" s="373" t="str">
        <f t="shared" si="1427"/>
        <v/>
      </c>
      <c r="DC1283" s="153">
        <f t="shared" si="1413"/>
        <v>0</v>
      </c>
      <c r="DD1283" s="153">
        <f t="shared" si="1414"/>
        <v>0</v>
      </c>
      <c r="DE1283" s="153">
        <f t="shared" si="1415"/>
        <v>0</v>
      </c>
      <c r="DF1283" s="158">
        <f t="shared" si="1416"/>
        <v>-4.7000000000000002E-3</v>
      </c>
      <c r="DG1283" s="159">
        <f t="shared" si="1428"/>
        <v>-1.1703000000000001</v>
      </c>
      <c r="DH1283" s="158">
        <f t="shared" si="1417"/>
        <v>3.1999999999999997E-3</v>
      </c>
      <c r="DI1283" s="159">
        <f t="shared" si="1429"/>
        <v>0.79679999999999995</v>
      </c>
      <c r="DJ1283" s="158">
        <f t="shared" si="1418"/>
        <v>-2.7000000000000001E-3</v>
      </c>
      <c r="DK1283" s="159">
        <f t="shared" si="1430"/>
        <v>-0.67230000000000001</v>
      </c>
      <c r="DL1283" s="158">
        <f t="shared" si="1419"/>
        <v>1.1999999999999999E-3</v>
      </c>
      <c r="DM1283" s="159">
        <f t="shared" si="1431"/>
        <v>0.29879999999999995</v>
      </c>
      <c r="DN1283" s="158">
        <f t="shared" si="1420"/>
        <v>1.46E-2</v>
      </c>
      <c r="DO1283" s="159">
        <f t="shared" si="1432"/>
        <v>3.6354000000000002</v>
      </c>
      <c r="DP1283" s="158">
        <f t="shared" si="1421"/>
        <v>-1.2999999999999999E-2</v>
      </c>
      <c r="DQ1283" s="159">
        <f t="shared" si="1433"/>
        <v>-3.2369999999999997</v>
      </c>
      <c r="DR1283" s="158">
        <f t="shared" si="1422"/>
        <v>-6.7000000000000002E-3</v>
      </c>
      <c r="DS1283" s="159">
        <f t="shared" si="1434"/>
        <v>-1.6683000000000001</v>
      </c>
      <c r="DT1283" s="158">
        <f t="shared" si="1423"/>
        <v>-1.2999999999999999E-2</v>
      </c>
      <c r="DU1283" s="159">
        <f t="shared" si="1435"/>
        <v>-3.2369999999999997</v>
      </c>
      <c r="DV1283" s="158">
        <f t="shared" si="1424"/>
        <v>-6.7000000000000002E-3</v>
      </c>
      <c r="DW1283" s="160">
        <f t="shared" si="1436"/>
        <v>-1.6683000000000001</v>
      </c>
    </row>
    <row r="1284" spans="1:127" ht="24.95" customHeight="1" x14ac:dyDescent="0.2">
      <c r="A1284" s="272">
        <v>1275</v>
      </c>
      <c r="B1284" s="336"/>
      <c r="C1284" s="332"/>
      <c r="D1284" s="333"/>
      <c r="E1284" s="334"/>
      <c r="F1284" s="335"/>
      <c r="G1284" s="334"/>
      <c r="H1284" s="371"/>
      <c r="I1284" s="334"/>
      <c r="J1284" s="334"/>
      <c r="K1284" s="334"/>
      <c r="L1284" s="334"/>
      <c r="M1284" s="334"/>
      <c r="N1284" s="334"/>
      <c r="O1284" s="337"/>
      <c r="P1284" s="337"/>
      <c r="Q1284" s="338" t="str">
        <f t="shared" si="1387"/>
        <v xml:space="preserve"> </v>
      </c>
      <c r="R1284" s="339" t="str">
        <f t="shared" si="1388"/>
        <v/>
      </c>
      <c r="S1284" s="340" t="str">
        <f t="shared" si="1441"/>
        <v/>
      </c>
      <c r="T1284" s="341" t="str">
        <f t="shared" si="1389"/>
        <v/>
      </c>
      <c r="U1284" s="341" t="str">
        <f t="shared" si="1390"/>
        <v/>
      </c>
      <c r="V1284" s="341" t="str">
        <f t="shared" si="1391"/>
        <v/>
      </c>
      <c r="W1284" s="341" t="str">
        <f t="shared" si="1392"/>
        <v/>
      </c>
      <c r="X1284" s="340" t="str">
        <f t="shared" si="1442"/>
        <v/>
      </c>
      <c r="Y1284" s="342" t="str">
        <f t="shared" si="1443"/>
        <v/>
      </c>
      <c r="Z1284" s="343" t="str">
        <f t="shared" si="1444"/>
        <v/>
      </c>
      <c r="AA1284" s="344" t="str">
        <f t="shared" si="1445"/>
        <v/>
      </c>
      <c r="AB1284" s="345" t="str">
        <f t="shared" si="1393"/>
        <v/>
      </c>
      <c r="AC1284" s="346" t="str">
        <f t="shared" si="1394"/>
        <v/>
      </c>
      <c r="AD1284" s="346" t="str">
        <f t="shared" si="1395"/>
        <v/>
      </c>
      <c r="AE1284" s="344" t="str">
        <f t="shared" si="1446"/>
        <v/>
      </c>
      <c r="AF1284" s="346" t="str">
        <f t="shared" si="1396"/>
        <v/>
      </c>
      <c r="AG1284" s="344" t="str">
        <f t="shared" si="1447"/>
        <v/>
      </c>
      <c r="AH1284" s="344" t="str">
        <f t="shared" si="1448"/>
        <v/>
      </c>
      <c r="AI1284" s="344" t="str">
        <f t="shared" si="1449"/>
        <v/>
      </c>
      <c r="AJ1284" s="346" t="str">
        <f t="shared" si="1450"/>
        <v/>
      </c>
      <c r="AK1284" s="346" t="str">
        <f t="shared" si="1451"/>
        <v/>
      </c>
      <c r="AL1284" s="347" t="str">
        <f t="shared" si="1452"/>
        <v/>
      </c>
      <c r="AM1284" s="141"/>
      <c r="AN1284" s="141"/>
      <c r="AO1284" s="142"/>
      <c r="AP1284" s="58">
        <f t="shared" si="1397"/>
        <v>0</v>
      </c>
      <c r="AQ1284" s="318">
        <f>SUM(AP$10:AP1284)</f>
        <v>0</v>
      </c>
      <c r="AR1284" s="143">
        <f t="shared" si="1455"/>
        <v>0.1</v>
      </c>
      <c r="AS1284" s="144" t="str">
        <f t="shared" si="1398"/>
        <v/>
      </c>
      <c r="AT1284" s="144" t="str">
        <f t="shared" si="1425"/>
        <v/>
      </c>
      <c r="AU1284" s="145"/>
      <c r="AV1284" s="58">
        <f t="shared" si="1456"/>
        <v>0</v>
      </c>
      <c r="AW1284" s="318">
        <f>SUM(AV$10:AV1284)</f>
        <v>0</v>
      </c>
      <c r="AX1284" s="319">
        <f t="shared" si="1457"/>
        <v>0.1</v>
      </c>
      <c r="AY1284" s="144" t="str">
        <f t="shared" si="1439"/>
        <v/>
      </c>
      <c r="AZ1284" s="144" t="str">
        <f t="shared" si="1440"/>
        <v/>
      </c>
      <c r="BA1284" s="144"/>
      <c r="BB1284" s="146" t="str">
        <f t="shared" si="1399"/>
        <v/>
      </c>
      <c r="BC1284" s="66" t="str">
        <f t="shared" si="1438"/>
        <v/>
      </c>
      <c r="BD1284" s="195" t="str">
        <f t="shared" si="1400"/>
        <v/>
      </c>
      <c r="BF1284" s="283"/>
      <c r="BG1284" s="286" t="str">
        <f t="shared" si="1401"/>
        <v/>
      </c>
      <c r="BY1284" s="211" t="str">
        <f t="shared" si="1402"/>
        <v/>
      </c>
      <c r="BZ1284" s="150" t="str">
        <f t="shared" si="1403"/>
        <v/>
      </c>
      <c r="CB1284" s="54" t="str">
        <f t="shared" si="1437"/>
        <v/>
      </c>
      <c r="CD1284" s="54" t="str">
        <f t="shared" si="1404"/>
        <v/>
      </c>
      <c r="CF1284" s="54" t="str">
        <f t="shared" si="1405"/>
        <v/>
      </c>
      <c r="CH1284" s="150" t="str">
        <f t="shared" si="1406"/>
        <v/>
      </c>
      <c r="CI1284" s="290"/>
      <c r="CJ1284" s="150" t="str">
        <f t="shared" si="1407"/>
        <v/>
      </c>
      <c r="CK1284" s="290"/>
      <c r="CL1284" s="54" t="str">
        <f t="shared" si="1426"/>
        <v/>
      </c>
      <c r="CM1284" s="290"/>
      <c r="CN1284" s="150" t="str">
        <f t="shared" si="1408"/>
        <v/>
      </c>
      <c r="CO1284" s="290"/>
      <c r="CP1284" s="150" t="str">
        <f t="shared" si="1409"/>
        <v/>
      </c>
      <c r="CQ1284" s="290"/>
      <c r="CR1284" s="150" t="str">
        <f t="shared" si="1410"/>
        <v/>
      </c>
      <c r="CS1284" s="290"/>
      <c r="CT1284" s="150" t="str">
        <f t="shared" si="1411"/>
        <v/>
      </c>
      <c r="CU1284" s="150"/>
      <c r="CV1284" s="150" t="str">
        <f t="shared" si="1412"/>
        <v/>
      </c>
      <c r="CW1284" s="94"/>
      <c r="CX1284" s="151" t="str">
        <f t="shared" si="1453"/>
        <v/>
      </c>
      <c r="CY1284" s="151" t="str">
        <f t="shared" si="1454"/>
        <v/>
      </c>
      <c r="CZ1284" s="152"/>
      <c r="DA1284" s="373" t="str">
        <f t="shared" si="1427"/>
        <v/>
      </c>
      <c r="DC1284" s="153">
        <f t="shared" si="1413"/>
        <v>0</v>
      </c>
      <c r="DD1284" s="153">
        <f t="shared" si="1414"/>
        <v>0</v>
      </c>
      <c r="DE1284" s="153">
        <f t="shared" si="1415"/>
        <v>0</v>
      </c>
      <c r="DF1284" s="158">
        <f t="shared" si="1416"/>
        <v>-4.7000000000000002E-3</v>
      </c>
      <c r="DG1284" s="159">
        <f t="shared" si="1428"/>
        <v>-1.1703000000000001</v>
      </c>
      <c r="DH1284" s="158">
        <f t="shared" si="1417"/>
        <v>3.1999999999999997E-3</v>
      </c>
      <c r="DI1284" s="159">
        <f t="shared" si="1429"/>
        <v>0.79679999999999995</v>
      </c>
      <c r="DJ1284" s="158">
        <f t="shared" si="1418"/>
        <v>-2.7000000000000001E-3</v>
      </c>
      <c r="DK1284" s="159">
        <f t="shared" si="1430"/>
        <v>-0.67230000000000001</v>
      </c>
      <c r="DL1284" s="158">
        <f t="shared" si="1419"/>
        <v>1.1999999999999999E-3</v>
      </c>
      <c r="DM1284" s="159">
        <f t="shared" si="1431"/>
        <v>0.29879999999999995</v>
      </c>
      <c r="DN1284" s="158">
        <f t="shared" si="1420"/>
        <v>1.46E-2</v>
      </c>
      <c r="DO1284" s="159">
        <f t="shared" si="1432"/>
        <v>3.6354000000000002</v>
      </c>
      <c r="DP1284" s="158">
        <f t="shared" si="1421"/>
        <v>-1.2999999999999999E-2</v>
      </c>
      <c r="DQ1284" s="159">
        <f t="shared" si="1433"/>
        <v>-3.2369999999999997</v>
      </c>
      <c r="DR1284" s="158">
        <f t="shared" si="1422"/>
        <v>-6.7000000000000002E-3</v>
      </c>
      <c r="DS1284" s="159">
        <f t="shared" si="1434"/>
        <v>-1.6683000000000001</v>
      </c>
      <c r="DT1284" s="158">
        <f t="shared" si="1423"/>
        <v>-1.2999999999999999E-2</v>
      </c>
      <c r="DU1284" s="159">
        <f t="shared" si="1435"/>
        <v>-3.2369999999999997</v>
      </c>
      <c r="DV1284" s="158">
        <f t="shared" si="1424"/>
        <v>-6.7000000000000002E-3</v>
      </c>
      <c r="DW1284" s="160">
        <f t="shared" si="1436"/>
        <v>-1.6683000000000001</v>
      </c>
    </row>
    <row r="1285" spans="1:127" ht="24.95" customHeight="1" x14ac:dyDescent="0.2">
      <c r="A1285" s="272">
        <v>1276</v>
      </c>
      <c r="B1285" s="336"/>
      <c r="C1285" s="332"/>
      <c r="D1285" s="333"/>
      <c r="E1285" s="334"/>
      <c r="F1285" s="335"/>
      <c r="G1285" s="334"/>
      <c r="H1285" s="371"/>
      <c r="I1285" s="334"/>
      <c r="J1285" s="334"/>
      <c r="K1285" s="334"/>
      <c r="L1285" s="334"/>
      <c r="M1285" s="334"/>
      <c r="N1285" s="334"/>
      <c r="O1285" s="337"/>
      <c r="P1285" s="337"/>
      <c r="Q1285" s="338" t="str">
        <f t="shared" si="1387"/>
        <v xml:space="preserve"> </v>
      </c>
      <c r="R1285" s="339" t="str">
        <f t="shared" si="1388"/>
        <v/>
      </c>
      <c r="S1285" s="340" t="str">
        <f t="shared" si="1441"/>
        <v/>
      </c>
      <c r="T1285" s="341" t="str">
        <f t="shared" si="1389"/>
        <v/>
      </c>
      <c r="U1285" s="341" t="str">
        <f t="shared" si="1390"/>
        <v/>
      </c>
      <c r="V1285" s="341" t="str">
        <f t="shared" si="1391"/>
        <v/>
      </c>
      <c r="W1285" s="341" t="str">
        <f t="shared" si="1392"/>
        <v/>
      </c>
      <c r="X1285" s="340" t="str">
        <f t="shared" si="1442"/>
        <v/>
      </c>
      <c r="Y1285" s="342" t="str">
        <f t="shared" si="1443"/>
        <v/>
      </c>
      <c r="Z1285" s="343" t="str">
        <f t="shared" si="1444"/>
        <v/>
      </c>
      <c r="AA1285" s="344" t="str">
        <f t="shared" si="1445"/>
        <v/>
      </c>
      <c r="AB1285" s="345" t="str">
        <f t="shared" si="1393"/>
        <v/>
      </c>
      <c r="AC1285" s="346" t="str">
        <f t="shared" si="1394"/>
        <v/>
      </c>
      <c r="AD1285" s="346" t="str">
        <f t="shared" si="1395"/>
        <v/>
      </c>
      <c r="AE1285" s="344" t="str">
        <f t="shared" si="1446"/>
        <v/>
      </c>
      <c r="AF1285" s="346" t="str">
        <f t="shared" si="1396"/>
        <v/>
      </c>
      <c r="AG1285" s="344" t="str">
        <f t="shared" si="1447"/>
        <v/>
      </c>
      <c r="AH1285" s="344" t="str">
        <f t="shared" si="1448"/>
        <v/>
      </c>
      <c r="AI1285" s="344" t="str">
        <f t="shared" si="1449"/>
        <v/>
      </c>
      <c r="AJ1285" s="346" t="str">
        <f t="shared" si="1450"/>
        <v/>
      </c>
      <c r="AK1285" s="346" t="str">
        <f t="shared" si="1451"/>
        <v/>
      </c>
      <c r="AL1285" s="347" t="str">
        <f t="shared" si="1452"/>
        <v/>
      </c>
      <c r="AM1285" s="141"/>
      <c r="AN1285" s="141"/>
      <c r="AO1285" s="142"/>
      <c r="AP1285" s="58">
        <f t="shared" si="1397"/>
        <v>0</v>
      </c>
      <c r="AQ1285" s="318">
        <f>SUM(AP$10:AP1285)</f>
        <v>0</v>
      </c>
      <c r="AR1285" s="143">
        <f t="shared" si="1455"/>
        <v>0.1</v>
      </c>
      <c r="AS1285" s="144" t="str">
        <f t="shared" si="1398"/>
        <v/>
      </c>
      <c r="AT1285" s="144" t="str">
        <f t="shared" si="1425"/>
        <v/>
      </c>
      <c r="AU1285" s="145"/>
      <c r="AV1285" s="58">
        <f t="shared" si="1456"/>
        <v>0</v>
      </c>
      <c r="AW1285" s="318">
        <f>SUM(AV$10:AV1285)</f>
        <v>0</v>
      </c>
      <c r="AX1285" s="319">
        <f t="shared" si="1457"/>
        <v>0.1</v>
      </c>
      <c r="AY1285" s="144" t="str">
        <f t="shared" si="1439"/>
        <v/>
      </c>
      <c r="AZ1285" s="144" t="str">
        <f t="shared" si="1440"/>
        <v/>
      </c>
      <c r="BA1285" s="144"/>
      <c r="BB1285" s="146" t="str">
        <f t="shared" si="1399"/>
        <v/>
      </c>
      <c r="BC1285" s="66" t="str">
        <f t="shared" si="1438"/>
        <v/>
      </c>
      <c r="BD1285" s="195" t="str">
        <f t="shared" si="1400"/>
        <v/>
      </c>
      <c r="BF1285" s="283"/>
      <c r="BG1285" s="286" t="str">
        <f t="shared" si="1401"/>
        <v/>
      </c>
      <c r="BY1285" s="211" t="str">
        <f t="shared" si="1402"/>
        <v/>
      </c>
      <c r="BZ1285" s="150" t="str">
        <f t="shared" si="1403"/>
        <v/>
      </c>
      <c r="CB1285" s="54" t="str">
        <f t="shared" si="1437"/>
        <v/>
      </c>
      <c r="CD1285" s="54" t="str">
        <f t="shared" si="1404"/>
        <v/>
      </c>
      <c r="CF1285" s="54" t="str">
        <f t="shared" si="1405"/>
        <v/>
      </c>
      <c r="CH1285" s="150" t="str">
        <f t="shared" si="1406"/>
        <v/>
      </c>
      <c r="CI1285" s="290"/>
      <c r="CJ1285" s="150" t="str">
        <f t="shared" si="1407"/>
        <v/>
      </c>
      <c r="CK1285" s="290"/>
      <c r="CL1285" s="54" t="str">
        <f t="shared" si="1426"/>
        <v/>
      </c>
      <c r="CM1285" s="290"/>
      <c r="CN1285" s="150" t="str">
        <f t="shared" si="1408"/>
        <v/>
      </c>
      <c r="CO1285" s="290"/>
      <c r="CP1285" s="150" t="str">
        <f t="shared" si="1409"/>
        <v/>
      </c>
      <c r="CQ1285" s="290"/>
      <c r="CR1285" s="150" t="str">
        <f t="shared" si="1410"/>
        <v/>
      </c>
      <c r="CS1285" s="290"/>
      <c r="CT1285" s="150" t="str">
        <f t="shared" si="1411"/>
        <v/>
      </c>
      <c r="CU1285" s="150"/>
      <c r="CV1285" s="150" t="str">
        <f t="shared" si="1412"/>
        <v/>
      </c>
      <c r="CW1285" s="94"/>
      <c r="CX1285" s="151" t="str">
        <f t="shared" si="1453"/>
        <v/>
      </c>
      <c r="CY1285" s="151" t="str">
        <f t="shared" si="1454"/>
        <v/>
      </c>
      <c r="CZ1285" s="152"/>
      <c r="DA1285" s="373" t="str">
        <f t="shared" si="1427"/>
        <v/>
      </c>
      <c r="DC1285" s="153">
        <f t="shared" si="1413"/>
        <v>0</v>
      </c>
      <c r="DD1285" s="153">
        <f t="shared" si="1414"/>
        <v>0</v>
      </c>
      <c r="DE1285" s="153">
        <f t="shared" si="1415"/>
        <v>0</v>
      </c>
      <c r="DF1285" s="158">
        <f t="shared" si="1416"/>
        <v>-4.7000000000000002E-3</v>
      </c>
      <c r="DG1285" s="159">
        <f t="shared" si="1428"/>
        <v>-1.1703000000000001</v>
      </c>
      <c r="DH1285" s="158">
        <f t="shared" si="1417"/>
        <v>3.1999999999999997E-3</v>
      </c>
      <c r="DI1285" s="159">
        <f t="shared" si="1429"/>
        <v>0.79679999999999995</v>
      </c>
      <c r="DJ1285" s="158">
        <f t="shared" si="1418"/>
        <v>-2.7000000000000001E-3</v>
      </c>
      <c r="DK1285" s="159">
        <f t="shared" si="1430"/>
        <v>-0.67230000000000001</v>
      </c>
      <c r="DL1285" s="158">
        <f t="shared" si="1419"/>
        <v>1.1999999999999999E-3</v>
      </c>
      <c r="DM1285" s="159">
        <f t="shared" si="1431"/>
        <v>0.29879999999999995</v>
      </c>
      <c r="DN1285" s="158">
        <f t="shared" si="1420"/>
        <v>1.46E-2</v>
      </c>
      <c r="DO1285" s="159">
        <f t="shared" si="1432"/>
        <v>3.6354000000000002</v>
      </c>
      <c r="DP1285" s="158">
        <f t="shared" si="1421"/>
        <v>-1.2999999999999999E-2</v>
      </c>
      <c r="DQ1285" s="159">
        <f t="shared" si="1433"/>
        <v>-3.2369999999999997</v>
      </c>
      <c r="DR1285" s="158">
        <f t="shared" si="1422"/>
        <v>-6.7000000000000002E-3</v>
      </c>
      <c r="DS1285" s="159">
        <f t="shared" si="1434"/>
        <v>-1.6683000000000001</v>
      </c>
      <c r="DT1285" s="158">
        <f t="shared" si="1423"/>
        <v>-1.2999999999999999E-2</v>
      </c>
      <c r="DU1285" s="159">
        <f t="shared" si="1435"/>
        <v>-3.2369999999999997</v>
      </c>
      <c r="DV1285" s="158">
        <f t="shared" si="1424"/>
        <v>-6.7000000000000002E-3</v>
      </c>
      <c r="DW1285" s="160">
        <f t="shared" si="1436"/>
        <v>-1.6683000000000001</v>
      </c>
    </row>
    <row r="1286" spans="1:127" ht="24.95" customHeight="1" x14ac:dyDescent="0.2">
      <c r="A1286" s="272">
        <v>1277</v>
      </c>
      <c r="B1286" s="336"/>
      <c r="C1286" s="332"/>
      <c r="D1286" s="333"/>
      <c r="E1286" s="334"/>
      <c r="F1286" s="335"/>
      <c r="G1286" s="334"/>
      <c r="H1286" s="371"/>
      <c r="I1286" s="334"/>
      <c r="J1286" s="334"/>
      <c r="K1286" s="334"/>
      <c r="L1286" s="334"/>
      <c r="M1286" s="334"/>
      <c r="N1286" s="334"/>
      <c r="O1286" s="337"/>
      <c r="P1286" s="337"/>
      <c r="Q1286" s="338" t="str">
        <f t="shared" si="1387"/>
        <v xml:space="preserve"> </v>
      </c>
      <c r="R1286" s="339" t="str">
        <f t="shared" si="1388"/>
        <v/>
      </c>
      <c r="S1286" s="340" t="str">
        <f t="shared" si="1441"/>
        <v/>
      </c>
      <c r="T1286" s="341" t="str">
        <f t="shared" si="1389"/>
        <v/>
      </c>
      <c r="U1286" s="341" t="str">
        <f t="shared" si="1390"/>
        <v/>
      </c>
      <c r="V1286" s="341" t="str">
        <f t="shared" si="1391"/>
        <v/>
      </c>
      <c r="W1286" s="341" t="str">
        <f t="shared" si="1392"/>
        <v/>
      </c>
      <c r="X1286" s="340" t="str">
        <f t="shared" si="1442"/>
        <v/>
      </c>
      <c r="Y1286" s="342" t="str">
        <f t="shared" si="1443"/>
        <v/>
      </c>
      <c r="Z1286" s="343" t="str">
        <f t="shared" si="1444"/>
        <v/>
      </c>
      <c r="AA1286" s="344" t="str">
        <f t="shared" si="1445"/>
        <v/>
      </c>
      <c r="AB1286" s="345" t="str">
        <f t="shared" si="1393"/>
        <v/>
      </c>
      <c r="AC1286" s="346" t="str">
        <f t="shared" si="1394"/>
        <v/>
      </c>
      <c r="AD1286" s="346" t="str">
        <f t="shared" si="1395"/>
        <v/>
      </c>
      <c r="AE1286" s="344" t="str">
        <f t="shared" si="1446"/>
        <v/>
      </c>
      <c r="AF1286" s="346" t="str">
        <f t="shared" si="1396"/>
        <v/>
      </c>
      <c r="AG1286" s="344" t="str">
        <f t="shared" si="1447"/>
        <v/>
      </c>
      <c r="AH1286" s="344" t="str">
        <f t="shared" si="1448"/>
        <v/>
      </c>
      <c r="AI1286" s="344" t="str">
        <f t="shared" si="1449"/>
        <v/>
      </c>
      <c r="AJ1286" s="346" t="str">
        <f t="shared" si="1450"/>
        <v/>
      </c>
      <c r="AK1286" s="346" t="str">
        <f t="shared" si="1451"/>
        <v/>
      </c>
      <c r="AL1286" s="347" t="str">
        <f t="shared" si="1452"/>
        <v/>
      </c>
      <c r="AM1286" s="141"/>
      <c r="AN1286" s="141"/>
      <c r="AO1286" s="142"/>
      <c r="AP1286" s="58">
        <f t="shared" si="1397"/>
        <v>0</v>
      </c>
      <c r="AQ1286" s="318">
        <f>SUM(AP$10:AP1286)</f>
        <v>0</v>
      </c>
      <c r="AR1286" s="143">
        <f t="shared" si="1455"/>
        <v>0.1</v>
      </c>
      <c r="AS1286" s="144" t="str">
        <f t="shared" si="1398"/>
        <v/>
      </c>
      <c r="AT1286" s="144" t="str">
        <f t="shared" si="1425"/>
        <v/>
      </c>
      <c r="AU1286" s="145"/>
      <c r="AV1286" s="58">
        <f t="shared" si="1456"/>
        <v>0</v>
      </c>
      <c r="AW1286" s="318">
        <f>SUM(AV$10:AV1286)</f>
        <v>0</v>
      </c>
      <c r="AX1286" s="319">
        <f t="shared" si="1457"/>
        <v>0.1</v>
      </c>
      <c r="AY1286" s="144" t="str">
        <f t="shared" si="1439"/>
        <v/>
      </c>
      <c r="AZ1286" s="144" t="str">
        <f t="shared" si="1440"/>
        <v/>
      </c>
      <c r="BA1286" s="144"/>
      <c r="BB1286" s="146" t="str">
        <f t="shared" si="1399"/>
        <v/>
      </c>
      <c r="BC1286" s="66" t="str">
        <f t="shared" si="1438"/>
        <v/>
      </c>
      <c r="BD1286" s="195" t="str">
        <f t="shared" si="1400"/>
        <v/>
      </c>
      <c r="BF1286" s="283"/>
      <c r="BG1286" s="286" t="str">
        <f t="shared" si="1401"/>
        <v/>
      </c>
      <c r="BY1286" s="211" t="str">
        <f t="shared" si="1402"/>
        <v/>
      </c>
      <c r="BZ1286" s="150" t="str">
        <f t="shared" si="1403"/>
        <v/>
      </c>
      <c r="CB1286" s="54" t="str">
        <f t="shared" si="1437"/>
        <v/>
      </c>
      <c r="CD1286" s="54" t="str">
        <f t="shared" si="1404"/>
        <v/>
      </c>
      <c r="CF1286" s="54" t="str">
        <f t="shared" si="1405"/>
        <v/>
      </c>
      <c r="CH1286" s="150" t="str">
        <f t="shared" si="1406"/>
        <v/>
      </c>
      <c r="CI1286" s="290"/>
      <c r="CJ1286" s="150" t="str">
        <f t="shared" si="1407"/>
        <v/>
      </c>
      <c r="CK1286" s="290"/>
      <c r="CL1286" s="54" t="str">
        <f t="shared" si="1426"/>
        <v/>
      </c>
      <c r="CM1286" s="290"/>
      <c r="CN1286" s="150" t="str">
        <f t="shared" si="1408"/>
        <v/>
      </c>
      <c r="CO1286" s="290"/>
      <c r="CP1286" s="150" t="str">
        <f t="shared" si="1409"/>
        <v/>
      </c>
      <c r="CQ1286" s="290"/>
      <c r="CR1286" s="150" t="str">
        <f t="shared" si="1410"/>
        <v/>
      </c>
      <c r="CS1286" s="290"/>
      <c r="CT1286" s="150" t="str">
        <f t="shared" si="1411"/>
        <v/>
      </c>
      <c r="CU1286" s="150"/>
      <c r="CV1286" s="150" t="str">
        <f t="shared" si="1412"/>
        <v/>
      </c>
      <c r="CW1286" s="94"/>
      <c r="CX1286" s="151" t="str">
        <f t="shared" si="1453"/>
        <v/>
      </c>
      <c r="CY1286" s="151" t="str">
        <f t="shared" si="1454"/>
        <v/>
      </c>
      <c r="CZ1286" s="152"/>
      <c r="DA1286" s="373" t="str">
        <f t="shared" si="1427"/>
        <v/>
      </c>
      <c r="DC1286" s="153">
        <f t="shared" si="1413"/>
        <v>0</v>
      </c>
      <c r="DD1286" s="153">
        <f t="shared" si="1414"/>
        <v>0</v>
      </c>
      <c r="DE1286" s="153">
        <f t="shared" si="1415"/>
        <v>0</v>
      </c>
      <c r="DF1286" s="158">
        <f t="shared" si="1416"/>
        <v>-4.7000000000000002E-3</v>
      </c>
      <c r="DG1286" s="159">
        <f t="shared" si="1428"/>
        <v>-1.1703000000000001</v>
      </c>
      <c r="DH1286" s="158">
        <f t="shared" si="1417"/>
        <v>3.1999999999999997E-3</v>
      </c>
      <c r="DI1286" s="159">
        <f t="shared" si="1429"/>
        <v>0.79679999999999995</v>
      </c>
      <c r="DJ1286" s="158">
        <f t="shared" si="1418"/>
        <v>-2.7000000000000001E-3</v>
      </c>
      <c r="DK1286" s="159">
        <f t="shared" si="1430"/>
        <v>-0.67230000000000001</v>
      </c>
      <c r="DL1286" s="158">
        <f t="shared" si="1419"/>
        <v>1.1999999999999999E-3</v>
      </c>
      <c r="DM1286" s="159">
        <f t="shared" si="1431"/>
        <v>0.29879999999999995</v>
      </c>
      <c r="DN1286" s="158">
        <f t="shared" si="1420"/>
        <v>1.46E-2</v>
      </c>
      <c r="DO1286" s="159">
        <f t="shared" si="1432"/>
        <v>3.6354000000000002</v>
      </c>
      <c r="DP1286" s="158">
        <f t="shared" si="1421"/>
        <v>-1.2999999999999999E-2</v>
      </c>
      <c r="DQ1286" s="159">
        <f t="shared" si="1433"/>
        <v>-3.2369999999999997</v>
      </c>
      <c r="DR1286" s="158">
        <f t="shared" si="1422"/>
        <v>-6.7000000000000002E-3</v>
      </c>
      <c r="DS1286" s="159">
        <f t="shared" si="1434"/>
        <v>-1.6683000000000001</v>
      </c>
      <c r="DT1286" s="158">
        <f t="shared" si="1423"/>
        <v>-1.2999999999999999E-2</v>
      </c>
      <c r="DU1286" s="159">
        <f t="shared" si="1435"/>
        <v>-3.2369999999999997</v>
      </c>
      <c r="DV1286" s="158">
        <f t="shared" si="1424"/>
        <v>-6.7000000000000002E-3</v>
      </c>
      <c r="DW1286" s="160">
        <f t="shared" si="1436"/>
        <v>-1.6683000000000001</v>
      </c>
    </row>
    <row r="1287" spans="1:127" ht="24.95" customHeight="1" x14ac:dyDescent="0.2">
      <c r="A1287" s="272">
        <v>1278</v>
      </c>
      <c r="B1287" s="336"/>
      <c r="C1287" s="332"/>
      <c r="D1287" s="333"/>
      <c r="E1287" s="334"/>
      <c r="F1287" s="335"/>
      <c r="G1287" s="334"/>
      <c r="H1287" s="371"/>
      <c r="I1287" s="334"/>
      <c r="J1287" s="334"/>
      <c r="K1287" s="334"/>
      <c r="L1287" s="334"/>
      <c r="M1287" s="334"/>
      <c r="N1287" s="334"/>
      <c r="O1287" s="337"/>
      <c r="P1287" s="337"/>
      <c r="Q1287" s="338" t="str">
        <f t="shared" si="1387"/>
        <v xml:space="preserve"> </v>
      </c>
      <c r="R1287" s="339" t="str">
        <f t="shared" si="1388"/>
        <v/>
      </c>
      <c r="S1287" s="340" t="str">
        <f t="shared" si="1441"/>
        <v/>
      </c>
      <c r="T1287" s="341" t="str">
        <f t="shared" si="1389"/>
        <v/>
      </c>
      <c r="U1287" s="341" t="str">
        <f t="shared" si="1390"/>
        <v/>
      </c>
      <c r="V1287" s="341" t="str">
        <f t="shared" si="1391"/>
        <v/>
      </c>
      <c r="W1287" s="341" t="str">
        <f t="shared" si="1392"/>
        <v/>
      </c>
      <c r="X1287" s="340" t="str">
        <f t="shared" si="1442"/>
        <v/>
      </c>
      <c r="Y1287" s="342" t="str">
        <f t="shared" si="1443"/>
        <v/>
      </c>
      <c r="Z1287" s="343" t="str">
        <f t="shared" si="1444"/>
        <v/>
      </c>
      <c r="AA1287" s="344" t="str">
        <f t="shared" si="1445"/>
        <v/>
      </c>
      <c r="AB1287" s="345" t="str">
        <f t="shared" si="1393"/>
        <v/>
      </c>
      <c r="AC1287" s="346" t="str">
        <f t="shared" si="1394"/>
        <v/>
      </c>
      <c r="AD1287" s="346" t="str">
        <f t="shared" si="1395"/>
        <v/>
      </c>
      <c r="AE1287" s="344" t="str">
        <f t="shared" si="1446"/>
        <v/>
      </c>
      <c r="AF1287" s="346" t="str">
        <f t="shared" si="1396"/>
        <v/>
      </c>
      <c r="AG1287" s="344" t="str">
        <f t="shared" si="1447"/>
        <v/>
      </c>
      <c r="AH1287" s="344" t="str">
        <f t="shared" si="1448"/>
        <v/>
      </c>
      <c r="AI1287" s="344" t="str">
        <f t="shared" si="1449"/>
        <v/>
      </c>
      <c r="AJ1287" s="346" t="str">
        <f t="shared" si="1450"/>
        <v/>
      </c>
      <c r="AK1287" s="346" t="str">
        <f t="shared" si="1451"/>
        <v/>
      </c>
      <c r="AL1287" s="347" t="str">
        <f t="shared" si="1452"/>
        <v/>
      </c>
      <c r="AM1287" s="141"/>
      <c r="AN1287" s="141"/>
      <c r="AO1287" s="142"/>
      <c r="AP1287" s="58">
        <f t="shared" si="1397"/>
        <v>0</v>
      </c>
      <c r="AQ1287" s="318">
        <f>SUM(AP$10:AP1287)</f>
        <v>0</v>
      </c>
      <c r="AR1287" s="143">
        <f t="shared" si="1455"/>
        <v>0.1</v>
      </c>
      <c r="AS1287" s="144" t="str">
        <f t="shared" si="1398"/>
        <v/>
      </c>
      <c r="AT1287" s="144" t="str">
        <f t="shared" si="1425"/>
        <v/>
      </c>
      <c r="AU1287" s="145"/>
      <c r="AV1287" s="58">
        <f t="shared" si="1456"/>
        <v>0</v>
      </c>
      <c r="AW1287" s="318">
        <f>SUM(AV$10:AV1287)</f>
        <v>0</v>
      </c>
      <c r="AX1287" s="319">
        <f t="shared" si="1457"/>
        <v>0.1</v>
      </c>
      <c r="AY1287" s="144" t="str">
        <f t="shared" si="1439"/>
        <v/>
      </c>
      <c r="AZ1287" s="144" t="str">
        <f t="shared" si="1440"/>
        <v/>
      </c>
      <c r="BA1287" s="144"/>
      <c r="BB1287" s="146" t="str">
        <f t="shared" si="1399"/>
        <v/>
      </c>
      <c r="BC1287" s="66" t="str">
        <f t="shared" si="1438"/>
        <v/>
      </c>
      <c r="BD1287" s="195" t="str">
        <f t="shared" si="1400"/>
        <v/>
      </c>
      <c r="BF1287" s="283"/>
      <c r="BG1287" s="286" t="str">
        <f t="shared" si="1401"/>
        <v/>
      </c>
      <c r="BY1287" s="211" t="str">
        <f t="shared" si="1402"/>
        <v/>
      </c>
      <c r="BZ1287" s="150" t="str">
        <f t="shared" si="1403"/>
        <v/>
      </c>
      <c r="CB1287" s="54" t="str">
        <f t="shared" si="1437"/>
        <v/>
      </c>
      <c r="CD1287" s="54" t="str">
        <f t="shared" si="1404"/>
        <v/>
      </c>
      <c r="CF1287" s="54" t="str">
        <f t="shared" si="1405"/>
        <v/>
      </c>
      <c r="CH1287" s="150" t="str">
        <f t="shared" si="1406"/>
        <v/>
      </c>
      <c r="CI1287" s="290"/>
      <c r="CJ1287" s="150" t="str">
        <f t="shared" si="1407"/>
        <v/>
      </c>
      <c r="CK1287" s="290"/>
      <c r="CL1287" s="54" t="str">
        <f t="shared" si="1426"/>
        <v/>
      </c>
      <c r="CM1287" s="290"/>
      <c r="CN1287" s="150" t="str">
        <f t="shared" si="1408"/>
        <v/>
      </c>
      <c r="CO1287" s="290"/>
      <c r="CP1287" s="150" t="str">
        <f t="shared" si="1409"/>
        <v/>
      </c>
      <c r="CQ1287" s="290"/>
      <c r="CR1287" s="150" t="str">
        <f t="shared" si="1410"/>
        <v/>
      </c>
      <c r="CS1287" s="290"/>
      <c r="CT1287" s="150" t="str">
        <f t="shared" si="1411"/>
        <v/>
      </c>
      <c r="CU1287" s="150"/>
      <c r="CV1287" s="150" t="str">
        <f t="shared" si="1412"/>
        <v/>
      </c>
      <c r="CW1287" s="94"/>
      <c r="CX1287" s="151" t="str">
        <f t="shared" si="1453"/>
        <v/>
      </c>
      <c r="CY1287" s="151" t="str">
        <f t="shared" si="1454"/>
        <v/>
      </c>
      <c r="CZ1287" s="152"/>
      <c r="DA1287" s="373" t="str">
        <f t="shared" si="1427"/>
        <v/>
      </c>
      <c r="DC1287" s="153">
        <f t="shared" si="1413"/>
        <v>0</v>
      </c>
      <c r="DD1287" s="153">
        <f t="shared" si="1414"/>
        <v>0</v>
      </c>
      <c r="DE1287" s="153">
        <f t="shared" si="1415"/>
        <v>0</v>
      </c>
      <c r="DF1287" s="158">
        <f t="shared" si="1416"/>
        <v>-4.7000000000000002E-3</v>
      </c>
      <c r="DG1287" s="159">
        <f t="shared" si="1428"/>
        <v>-1.1703000000000001</v>
      </c>
      <c r="DH1287" s="158">
        <f t="shared" si="1417"/>
        <v>3.1999999999999997E-3</v>
      </c>
      <c r="DI1287" s="159">
        <f t="shared" si="1429"/>
        <v>0.79679999999999995</v>
      </c>
      <c r="DJ1287" s="158">
        <f t="shared" si="1418"/>
        <v>-2.7000000000000001E-3</v>
      </c>
      <c r="DK1287" s="159">
        <f t="shared" si="1430"/>
        <v>-0.67230000000000001</v>
      </c>
      <c r="DL1287" s="158">
        <f t="shared" si="1419"/>
        <v>1.1999999999999999E-3</v>
      </c>
      <c r="DM1287" s="159">
        <f t="shared" si="1431"/>
        <v>0.29879999999999995</v>
      </c>
      <c r="DN1287" s="158">
        <f t="shared" si="1420"/>
        <v>1.46E-2</v>
      </c>
      <c r="DO1287" s="159">
        <f t="shared" si="1432"/>
        <v>3.6354000000000002</v>
      </c>
      <c r="DP1287" s="158">
        <f t="shared" si="1421"/>
        <v>-1.2999999999999999E-2</v>
      </c>
      <c r="DQ1287" s="159">
        <f t="shared" si="1433"/>
        <v>-3.2369999999999997</v>
      </c>
      <c r="DR1287" s="158">
        <f t="shared" si="1422"/>
        <v>-6.7000000000000002E-3</v>
      </c>
      <c r="DS1287" s="159">
        <f t="shared" si="1434"/>
        <v>-1.6683000000000001</v>
      </c>
      <c r="DT1287" s="158">
        <f t="shared" si="1423"/>
        <v>-1.2999999999999999E-2</v>
      </c>
      <c r="DU1287" s="159">
        <f t="shared" si="1435"/>
        <v>-3.2369999999999997</v>
      </c>
      <c r="DV1287" s="158">
        <f t="shared" si="1424"/>
        <v>-6.7000000000000002E-3</v>
      </c>
      <c r="DW1287" s="160">
        <f t="shared" si="1436"/>
        <v>-1.6683000000000001</v>
      </c>
    </row>
    <row r="1288" spans="1:127" ht="24.95" customHeight="1" x14ac:dyDescent="0.2">
      <c r="A1288" s="272">
        <v>1279</v>
      </c>
      <c r="B1288" s="336"/>
      <c r="C1288" s="332"/>
      <c r="D1288" s="333"/>
      <c r="E1288" s="334"/>
      <c r="F1288" s="335"/>
      <c r="G1288" s="334"/>
      <c r="H1288" s="371"/>
      <c r="I1288" s="334"/>
      <c r="J1288" s="334"/>
      <c r="K1288" s="334"/>
      <c r="L1288" s="334"/>
      <c r="M1288" s="334"/>
      <c r="N1288" s="334"/>
      <c r="O1288" s="337"/>
      <c r="P1288" s="337"/>
      <c r="Q1288" s="338" t="str">
        <f t="shared" si="1387"/>
        <v xml:space="preserve"> </v>
      </c>
      <c r="R1288" s="339" t="str">
        <f t="shared" si="1388"/>
        <v/>
      </c>
      <c r="S1288" s="340" t="str">
        <f t="shared" si="1441"/>
        <v/>
      </c>
      <c r="T1288" s="341" t="str">
        <f t="shared" si="1389"/>
        <v/>
      </c>
      <c r="U1288" s="341" t="str">
        <f t="shared" si="1390"/>
        <v/>
      </c>
      <c r="V1288" s="341" t="str">
        <f t="shared" si="1391"/>
        <v/>
      </c>
      <c r="W1288" s="341" t="str">
        <f t="shared" si="1392"/>
        <v/>
      </c>
      <c r="X1288" s="340" t="str">
        <f t="shared" si="1442"/>
        <v/>
      </c>
      <c r="Y1288" s="342" t="str">
        <f t="shared" si="1443"/>
        <v/>
      </c>
      <c r="Z1288" s="343" t="str">
        <f t="shared" si="1444"/>
        <v/>
      </c>
      <c r="AA1288" s="344" t="str">
        <f t="shared" si="1445"/>
        <v/>
      </c>
      <c r="AB1288" s="345" t="str">
        <f t="shared" si="1393"/>
        <v/>
      </c>
      <c r="AC1288" s="346" t="str">
        <f t="shared" si="1394"/>
        <v/>
      </c>
      <c r="AD1288" s="346" t="str">
        <f t="shared" si="1395"/>
        <v/>
      </c>
      <c r="AE1288" s="344" t="str">
        <f t="shared" si="1446"/>
        <v/>
      </c>
      <c r="AF1288" s="346" t="str">
        <f t="shared" si="1396"/>
        <v/>
      </c>
      <c r="AG1288" s="344" t="str">
        <f t="shared" si="1447"/>
        <v/>
      </c>
      <c r="AH1288" s="344" t="str">
        <f t="shared" si="1448"/>
        <v/>
      </c>
      <c r="AI1288" s="344" t="str">
        <f t="shared" si="1449"/>
        <v/>
      </c>
      <c r="AJ1288" s="346" t="str">
        <f t="shared" si="1450"/>
        <v/>
      </c>
      <c r="AK1288" s="346" t="str">
        <f t="shared" si="1451"/>
        <v/>
      </c>
      <c r="AL1288" s="347" t="str">
        <f t="shared" si="1452"/>
        <v/>
      </c>
      <c r="AM1288" s="141"/>
      <c r="AN1288" s="141"/>
      <c r="AO1288" s="142"/>
      <c r="AP1288" s="58">
        <f t="shared" si="1397"/>
        <v>0</v>
      </c>
      <c r="AQ1288" s="318">
        <f>SUM(AP$10:AP1288)</f>
        <v>0</v>
      </c>
      <c r="AR1288" s="143">
        <f t="shared" si="1455"/>
        <v>0.1</v>
      </c>
      <c r="AS1288" s="144" t="str">
        <f t="shared" si="1398"/>
        <v/>
      </c>
      <c r="AT1288" s="144" t="str">
        <f t="shared" si="1425"/>
        <v/>
      </c>
      <c r="AU1288" s="145"/>
      <c r="AV1288" s="58">
        <f t="shared" si="1456"/>
        <v>0</v>
      </c>
      <c r="AW1288" s="318">
        <f>SUM(AV$10:AV1288)</f>
        <v>0</v>
      </c>
      <c r="AX1288" s="319">
        <f t="shared" si="1457"/>
        <v>0.1</v>
      </c>
      <c r="AY1288" s="144" t="str">
        <f t="shared" si="1439"/>
        <v/>
      </c>
      <c r="AZ1288" s="144" t="str">
        <f t="shared" si="1440"/>
        <v/>
      </c>
      <c r="BA1288" s="144"/>
      <c r="BB1288" s="146" t="str">
        <f t="shared" si="1399"/>
        <v/>
      </c>
      <c r="BC1288" s="66" t="str">
        <f t="shared" si="1438"/>
        <v/>
      </c>
      <c r="BD1288" s="195" t="str">
        <f t="shared" si="1400"/>
        <v/>
      </c>
      <c r="BF1288" s="283"/>
      <c r="BG1288" s="286" t="str">
        <f t="shared" si="1401"/>
        <v/>
      </c>
      <c r="BY1288" s="211" t="str">
        <f t="shared" si="1402"/>
        <v/>
      </c>
      <c r="BZ1288" s="150" t="str">
        <f t="shared" si="1403"/>
        <v/>
      </c>
      <c r="CB1288" s="54" t="str">
        <f t="shared" si="1437"/>
        <v/>
      </c>
      <c r="CD1288" s="54" t="str">
        <f t="shared" si="1404"/>
        <v/>
      </c>
      <c r="CF1288" s="54" t="str">
        <f t="shared" si="1405"/>
        <v/>
      </c>
      <c r="CH1288" s="150" t="str">
        <f t="shared" si="1406"/>
        <v/>
      </c>
      <c r="CI1288" s="290"/>
      <c r="CJ1288" s="150" t="str">
        <f t="shared" si="1407"/>
        <v/>
      </c>
      <c r="CK1288" s="290"/>
      <c r="CL1288" s="54" t="str">
        <f t="shared" si="1426"/>
        <v/>
      </c>
      <c r="CM1288" s="290"/>
      <c r="CN1288" s="150" t="str">
        <f t="shared" si="1408"/>
        <v/>
      </c>
      <c r="CO1288" s="290"/>
      <c r="CP1288" s="150" t="str">
        <f t="shared" si="1409"/>
        <v/>
      </c>
      <c r="CQ1288" s="290"/>
      <c r="CR1288" s="150" t="str">
        <f t="shared" si="1410"/>
        <v/>
      </c>
      <c r="CS1288" s="290"/>
      <c r="CT1288" s="150" t="str">
        <f t="shared" si="1411"/>
        <v/>
      </c>
      <c r="CU1288" s="150"/>
      <c r="CV1288" s="150" t="str">
        <f t="shared" si="1412"/>
        <v/>
      </c>
      <c r="CW1288" s="94"/>
      <c r="CX1288" s="151" t="str">
        <f t="shared" si="1453"/>
        <v/>
      </c>
      <c r="CY1288" s="151" t="str">
        <f t="shared" si="1454"/>
        <v/>
      </c>
      <c r="CZ1288" s="152"/>
      <c r="DA1288" s="373" t="str">
        <f t="shared" si="1427"/>
        <v/>
      </c>
      <c r="DC1288" s="153">
        <f t="shared" si="1413"/>
        <v>0</v>
      </c>
      <c r="DD1288" s="153">
        <f t="shared" si="1414"/>
        <v>0</v>
      </c>
      <c r="DE1288" s="153">
        <f t="shared" si="1415"/>
        <v>0</v>
      </c>
      <c r="DF1288" s="158">
        <f t="shared" si="1416"/>
        <v>-4.7000000000000002E-3</v>
      </c>
      <c r="DG1288" s="159">
        <f t="shared" si="1428"/>
        <v>-1.1703000000000001</v>
      </c>
      <c r="DH1288" s="158">
        <f t="shared" si="1417"/>
        <v>3.1999999999999997E-3</v>
      </c>
      <c r="DI1288" s="159">
        <f t="shared" si="1429"/>
        <v>0.79679999999999995</v>
      </c>
      <c r="DJ1288" s="158">
        <f t="shared" si="1418"/>
        <v>-2.7000000000000001E-3</v>
      </c>
      <c r="DK1288" s="159">
        <f t="shared" si="1430"/>
        <v>-0.67230000000000001</v>
      </c>
      <c r="DL1288" s="158">
        <f t="shared" si="1419"/>
        <v>1.1999999999999999E-3</v>
      </c>
      <c r="DM1288" s="159">
        <f t="shared" si="1431"/>
        <v>0.29879999999999995</v>
      </c>
      <c r="DN1288" s="158">
        <f t="shared" si="1420"/>
        <v>1.46E-2</v>
      </c>
      <c r="DO1288" s="159">
        <f t="shared" si="1432"/>
        <v>3.6354000000000002</v>
      </c>
      <c r="DP1288" s="158">
        <f t="shared" si="1421"/>
        <v>-1.2999999999999999E-2</v>
      </c>
      <c r="DQ1288" s="159">
        <f t="shared" si="1433"/>
        <v>-3.2369999999999997</v>
      </c>
      <c r="DR1288" s="158">
        <f t="shared" si="1422"/>
        <v>-6.7000000000000002E-3</v>
      </c>
      <c r="DS1288" s="159">
        <f t="shared" si="1434"/>
        <v>-1.6683000000000001</v>
      </c>
      <c r="DT1288" s="158">
        <f t="shared" si="1423"/>
        <v>-1.2999999999999999E-2</v>
      </c>
      <c r="DU1288" s="159">
        <f t="shared" si="1435"/>
        <v>-3.2369999999999997</v>
      </c>
      <c r="DV1288" s="158">
        <f t="shared" si="1424"/>
        <v>-6.7000000000000002E-3</v>
      </c>
      <c r="DW1288" s="160">
        <f t="shared" si="1436"/>
        <v>-1.6683000000000001</v>
      </c>
    </row>
    <row r="1289" spans="1:127" ht="24.95" customHeight="1" x14ac:dyDescent="0.2">
      <c r="A1289" s="272">
        <v>1280</v>
      </c>
      <c r="B1289" s="336"/>
      <c r="C1289" s="332"/>
      <c r="D1289" s="333"/>
      <c r="E1289" s="334"/>
      <c r="F1289" s="335"/>
      <c r="G1289" s="334"/>
      <c r="H1289" s="371"/>
      <c r="I1289" s="334"/>
      <c r="J1289" s="334"/>
      <c r="K1289" s="334"/>
      <c r="L1289" s="334"/>
      <c r="M1289" s="334"/>
      <c r="N1289" s="334"/>
      <c r="O1289" s="337"/>
      <c r="P1289" s="337"/>
      <c r="Q1289" s="338" t="str">
        <f t="shared" si="1387"/>
        <v xml:space="preserve"> </v>
      </c>
      <c r="R1289" s="339" t="str">
        <f t="shared" si="1388"/>
        <v/>
      </c>
      <c r="S1289" s="340" t="str">
        <f t="shared" si="1441"/>
        <v/>
      </c>
      <c r="T1289" s="341" t="str">
        <f t="shared" si="1389"/>
        <v/>
      </c>
      <c r="U1289" s="341" t="str">
        <f t="shared" si="1390"/>
        <v/>
      </c>
      <c r="V1289" s="341" t="str">
        <f t="shared" si="1391"/>
        <v/>
      </c>
      <c r="W1289" s="341" t="str">
        <f t="shared" si="1392"/>
        <v/>
      </c>
      <c r="X1289" s="340" t="str">
        <f t="shared" si="1442"/>
        <v/>
      </c>
      <c r="Y1289" s="342" t="str">
        <f t="shared" si="1443"/>
        <v/>
      </c>
      <c r="Z1289" s="343" t="str">
        <f t="shared" si="1444"/>
        <v/>
      </c>
      <c r="AA1289" s="344" t="str">
        <f t="shared" si="1445"/>
        <v/>
      </c>
      <c r="AB1289" s="345" t="str">
        <f t="shared" si="1393"/>
        <v/>
      </c>
      <c r="AC1289" s="346" t="str">
        <f t="shared" si="1394"/>
        <v/>
      </c>
      <c r="AD1289" s="346" t="str">
        <f t="shared" si="1395"/>
        <v/>
      </c>
      <c r="AE1289" s="344" t="str">
        <f t="shared" si="1446"/>
        <v/>
      </c>
      <c r="AF1289" s="346" t="str">
        <f t="shared" si="1396"/>
        <v/>
      </c>
      <c r="AG1289" s="344" t="str">
        <f t="shared" si="1447"/>
        <v/>
      </c>
      <c r="AH1289" s="344" t="str">
        <f t="shared" si="1448"/>
        <v/>
      </c>
      <c r="AI1289" s="344" t="str">
        <f t="shared" si="1449"/>
        <v/>
      </c>
      <c r="AJ1289" s="346" t="str">
        <f t="shared" si="1450"/>
        <v/>
      </c>
      <c r="AK1289" s="346" t="str">
        <f t="shared" si="1451"/>
        <v/>
      </c>
      <c r="AL1289" s="347" t="str">
        <f t="shared" si="1452"/>
        <v/>
      </c>
      <c r="AM1289" s="141"/>
      <c r="AN1289" s="141"/>
      <c r="AO1289" s="142"/>
      <c r="AP1289" s="58">
        <f t="shared" si="1397"/>
        <v>0</v>
      </c>
      <c r="AQ1289" s="318">
        <f>SUM(AP$10:AP1289)</f>
        <v>0</v>
      </c>
      <c r="AR1289" s="143">
        <f t="shared" si="1455"/>
        <v>0.1</v>
      </c>
      <c r="AS1289" s="144" t="str">
        <f t="shared" si="1398"/>
        <v/>
      </c>
      <c r="AT1289" s="144" t="str">
        <f t="shared" si="1425"/>
        <v/>
      </c>
      <c r="AU1289" s="145"/>
      <c r="AV1289" s="58">
        <f t="shared" si="1456"/>
        <v>0</v>
      </c>
      <c r="AW1289" s="318">
        <f>SUM(AV$10:AV1289)</f>
        <v>0</v>
      </c>
      <c r="AX1289" s="319">
        <f t="shared" si="1457"/>
        <v>0.1</v>
      </c>
      <c r="AY1289" s="144" t="str">
        <f t="shared" si="1439"/>
        <v/>
      </c>
      <c r="AZ1289" s="144" t="str">
        <f t="shared" si="1440"/>
        <v/>
      </c>
      <c r="BA1289" s="144"/>
      <c r="BB1289" s="146" t="str">
        <f t="shared" si="1399"/>
        <v/>
      </c>
      <c r="BC1289" s="66" t="str">
        <f t="shared" si="1438"/>
        <v/>
      </c>
      <c r="BD1289" s="195" t="str">
        <f t="shared" si="1400"/>
        <v/>
      </c>
      <c r="BF1289" s="283"/>
      <c r="BG1289" s="286" t="str">
        <f t="shared" si="1401"/>
        <v/>
      </c>
      <c r="BY1289" s="211" t="str">
        <f t="shared" si="1402"/>
        <v/>
      </c>
      <c r="BZ1289" s="150" t="str">
        <f t="shared" si="1403"/>
        <v/>
      </c>
      <c r="CB1289" s="54" t="str">
        <f t="shared" si="1437"/>
        <v/>
      </c>
      <c r="CD1289" s="54" t="str">
        <f t="shared" si="1404"/>
        <v/>
      </c>
      <c r="CF1289" s="54" t="str">
        <f t="shared" si="1405"/>
        <v/>
      </c>
      <c r="CH1289" s="150" t="str">
        <f t="shared" si="1406"/>
        <v/>
      </c>
      <c r="CI1289" s="290"/>
      <c r="CJ1289" s="150" t="str">
        <f t="shared" si="1407"/>
        <v/>
      </c>
      <c r="CK1289" s="290"/>
      <c r="CL1289" s="54" t="str">
        <f t="shared" si="1426"/>
        <v/>
      </c>
      <c r="CM1289" s="290"/>
      <c r="CN1289" s="150" t="str">
        <f t="shared" si="1408"/>
        <v/>
      </c>
      <c r="CO1289" s="290"/>
      <c r="CP1289" s="150" t="str">
        <f t="shared" si="1409"/>
        <v/>
      </c>
      <c r="CQ1289" s="290"/>
      <c r="CR1289" s="150" t="str">
        <f t="shared" si="1410"/>
        <v/>
      </c>
      <c r="CS1289" s="290"/>
      <c r="CT1289" s="150" t="str">
        <f t="shared" si="1411"/>
        <v/>
      </c>
      <c r="CU1289" s="150"/>
      <c r="CV1289" s="150" t="str">
        <f t="shared" si="1412"/>
        <v/>
      </c>
      <c r="CW1289" s="94"/>
      <c r="CX1289" s="151" t="str">
        <f t="shared" si="1453"/>
        <v/>
      </c>
      <c r="CY1289" s="151" t="str">
        <f t="shared" si="1454"/>
        <v/>
      </c>
      <c r="CZ1289" s="152"/>
      <c r="DA1289" s="373" t="str">
        <f t="shared" si="1427"/>
        <v/>
      </c>
      <c r="DC1289" s="153">
        <f t="shared" si="1413"/>
        <v>0</v>
      </c>
      <c r="DD1289" s="153">
        <f t="shared" si="1414"/>
        <v>0</v>
      </c>
      <c r="DE1289" s="153">
        <f t="shared" si="1415"/>
        <v>0</v>
      </c>
      <c r="DF1289" s="158">
        <f t="shared" si="1416"/>
        <v>-4.7000000000000002E-3</v>
      </c>
      <c r="DG1289" s="159">
        <f t="shared" si="1428"/>
        <v>-1.1703000000000001</v>
      </c>
      <c r="DH1289" s="158">
        <f t="shared" si="1417"/>
        <v>3.1999999999999997E-3</v>
      </c>
      <c r="DI1289" s="159">
        <f t="shared" si="1429"/>
        <v>0.79679999999999995</v>
      </c>
      <c r="DJ1289" s="158">
        <f t="shared" si="1418"/>
        <v>-2.7000000000000001E-3</v>
      </c>
      <c r="DK1289" s="159">
        <f t="shared" si="1430"/>
        <v>-0.67230000000000001</v>
      </c>
      <c r="DL1289" s="158">
        <f t="shared" si="1419"/>
        <v>1.1999999999999999E-3</v>
      </c>
      <c r="DM1289" s="159">
        <f t="shared" si="1431"/>
        <v>0.29879999999999995</v>
      </c>
      <c r="DN1289" s="158">
        <f t="shared" si="1420"/>
        <v>1.46E-2</v>
      </c>
      <c r="DO1289" s="159">
        <f t="shared" si="1432"/>
        <v>3.6354000000000002</v>
      </c>
      <c r="DP1289" s="158">
        <f t="shared" si="1421"/>
        <v>-1.2999999999999999E-2</v>
      </c>
      <c r="DQ1289" s="159">
        <f t="shared" si="1433"/>
        <v>-3.2369999999999997</v>
      </c>
      <c r="DR1289" s="158">
        <f t="shared" si="1422"/>
        <v>-6.7000000000000002E-3</v>
      </c>
      <c r="DS1289" s="159">
        <f t="shared" si="1434"/>
        <v>-1.6683000000000001</v>
      </c>
      <c r="DT1289" s="158">
        <f t="shared" si="1423"/>
        <v>-1.2999999999999999E-2</v>
      </c>
      <c r="DU1289" s="159">
        <f t="shared" si="1435"/>
        <v>-3.2369999999999997</v>
      </c>
      <c r="DV1289" s="158">
        <f t="shared" si="1424"/>
        <v>-6.7000000000000002E-3</v>
      </c>
      <c r="DW1289" s="160">
        <f t="shared" si="1436"/>
        <v>-1.6683000000000001</v>
      </c>
    </row>
    <row r="1290" spans="1:127" ht="24.95" customHeight="1" x14ac:dyDescent="0.2">
      <c r="A1290" s="272">
        <v>1281</v>
      </c>
      <c r="B1290" s="336"/>
      <c r="C1290" s="332"/>
      <c r="D1290" s="333"/>
      <c r="E1290" s="334"/>
      <c r="F1290" s="335"/>
      <c r="G1290" s="334"/>
      <c r="H1290" s="371"/>
      <c r="I1290" s="334"/>
      <c r="J1290" s="334"/>
      <c r="K1290" s="334"/>
      <c r="L1290" s="334"/>
      <c r="M1290" s="334"/>
      <c r="N1290" s="334"/>
      <c r="O1290" s="337"/>
      <c r="P1290" s="337"/>
      <c r="Q1290" s="338" t="str">
        <f t="shared" ref="Q1290:Q1353" si="1458">IF(P1290=""," ",IF($N$3="in WC",IF(F1290="","",IF(F1290=6,DF1290,IF(F1290=8,DH1290,IF(F1290=10,DJ1290,IF(F1290=12,DL1290,IF(F1290=14,DN1290,IF(F1290="12x18",DP1290,IF(F1290="12x24",DR1290,IF(F1290="12x36",DT1290,IF(F1290="12x48",DV1290)))))))))),IF(F1290=6,DG1290,IF(F1290=8,DI1290,IF(F1290=10,DK1290,IF(F1290=12,DM1290,IF(F1290=14,DO1290,IF(F1290="12x18",DQ1290,IF(F1290="12x24",DS1290,IF(F1290="12x36",DU1290,IF(F1290="12x48",DW1290)))))))))))</f>
        <v xml:space="preserve"> </v>
      </c>
      <c r="R1290" s="339" t="str">
        <f t="shared" ref="R1290:R1353" si="1459">IF(F1290="","",LOOKUP(F1290,$BI$14:$BI$22,$BP$14:$BP$22))</f>
        <v/>
      </c>
      <c r="S1290" s="340" t="str">
        <f t="shared" si="1441"/>
        <v/>
      </c>
      <c r="T1290" s="341" t="str">
        <f t="shared" ref="T1290:T1353" si="1460">IF(F1290="","",IF($N$2="CFM",LOOKUP(F1290,$BI$14:$BJ$22),IF($N$2="LPS", LOOKUP(F1290,$BI$173:$BJ$181),IF($N$2="CMH",LOOKUP(F1290,$BI$187:$BJ$195)," "))))</f>
        <v/>
      </c>
      <c r="U1290" s="341" t="str">
        <f t="shared" ref="U1290:U1353" si="1461">IF(F1290="","",IF($N$2="CFM",LOOKUP(F1290,$BI$14:$BI$22,$BL$14:$BL$22),IF($N$2="LPS", LOOKUP(F1290,$BI$173:$BI$181,$BL$173:$BL$181),IF($N$2="CMH",LOOKUP(F1290,$BI$187:$BI$195,$BL$187:$BL$195)," "))))</f>
        <v/>
      </c>
      <c r="V1290" s="341" t="str">
        <f t="shared" ref="V1290:V1353" si="1462">IF(F1290="","",IF($N$2="CFM",LOOKUP(F1290,$BI$14:$BI$22,$BM$14:$BM$22),IF($N$2="LPS", LOOKUP(F1290,$BI$173:$BI$181,$BM$173:$BM$181),IF($N$2="CMH",LOOKUP(F1290,$BI$187:$BI$195,$BM$187:$BM$195)," "))))</f>
        <v/>
      </c>
      <c r="W1290" s="341" t="str">
        <f t="shared" ref="W1290:W1353" si="1463">IF(F1290="","",IF($N$2="CFM",LOOKUP(F1290,$BI$14:$BI$22,$BN$14:$BN$22),IF($N$2="LPS", LOOKUP(F1290,$BI$173:$BI$181,$BN$173:$BN$181),IF($N$2="CMH",LOOKUP(F1290,$BI$187:$BI$195,$BN$187:$BN$195)," "))))</f>
        <v/>
      </c>
      <c r="X1290" s="340" t="str">
        <f t="shared" si="1442"/>
        <v/>
      </c>
      <c r="Y1290" s="342" t="str">
        <f t="shared" si="1443"/>
        <v/>
      </c>
      <c r="Z1290" s="343" t="str">
        <f t="shared" si="1444"/>
        <v/>
      </c>
      <c r="AA1290" s="344" t="str">
        <f t="shared" si="1445"/>
        <v/>
      </c>
      <c r="AB1290" s="345" t="str">
        <f t="shared" ref="AB1290:AB1353" si="1464">IF(F1290="","",LOOKUP(F1290,$BI$14:$BI$22,$BQ$14:$BQ$22))</f>
        <v/>
      </c>
      <c r="AC1290" s="346" t="str">
        <f t="shared" ref="AC1290:AC1353" si="1465">IF(G1290="","",LOOKUP(G1290,$BI$31:$BJ$37))</f>
        <v/>
      </c>
      <c r="AD1290" s="346" t="str">
        <f t="shared" ref="AD1290:AD1353" si="1466">IF(H1290="","",LOOKUP(H1290,$BI$41:$BJ$47))</f>
        <v/>
      </c>
      <c r="AE1290" s="344" t="str">
        <f t="shared" si="1446"/>
        <v/>
      </c>
      <c r="AF1290" s="346" t="str">
        <f t="shared" ref="AF1290:AF1353" si="1467">IF(F1290="","",LOOKUP(F1290,$BI$14:$BI$22,$BO$14:$BO$22))</f>
        <v/>
      </c>
      <c r="AG1290" s="344" t="str">
        <f t="shared" si="1447"/>
        <v/>
      </c>
      <c r="AH1290" s="344" t="str">
        <f t="shared" si="1448"/>
        <v/>
      </c>
      <c r="AI1290" s="344" t="str">
        <f t="shared" si="1449"/>
        <v/>
      </c>
      <c r="AJ1290" s="346" t="str">
        <f t="shared" si="1450"/>
        <v/>
      </c>
      <c r="AK1290" s="346" t="str">
        <f t="shared" si="1451"/>
        <v/>
      </c>
      <c r="AL1290" s="347" t="str">
        <f t="shared" si="1452"/>
        <v/>
      </c>
      <c r="AM1290" s="141"/>
      <c r="AN1290" s="141"/>
      <c r="AO1290" s="142"/>
      <c r="AP1290" s="58">
        <f t="shared" ref="AP1290:AP1353" si="1468">IF(S1290="NO",1,0)</f>
        <v>0</v>
      </c>
      <c r="AQ1290" s="318">
        <f>SUM(AP$10:AP1290)</f>
        <v>0</v>
      </c>
      <c r="AR1290" s="143">
        <f t="shared" si="1455"/>
        <v>0.1</v>
      </c>
      <c r="AS1290" s="144" t="str">
        <f t="shared" ref="AS1290:AS1353" si="1469">IF(S1290="NO",C1290,"")</f>
        <v/>
      </c>
      <c r="AT1290" s="144" t="str">
        <f t="shared" si="1425"/>
        <v/>
      </c>
      <c r="AU1290" s="145"/>
      <c r="AV1290" s="58">
        <f t="shared" si="1456"/>
        <v>0</v>
      </c>
      <c r="AW1290" s="318">
        <f>SUM(AV$10:AV1290)</f>
        <v>0</v>
      </c>
      <c r="AX1290" s="319">
        <f t="shared" si="1457"/>
        <v>0.1</v>
      </c>
      <c r="AY1290" s="144" t="str">
        <f t="shared" si="1439"/>
        <v/>
      </c>
      <c r="AZ1290" s="144" t="str">
        <f t="shared" si="1440"/>
        <v/>
      </c>
      <c r="BA1290" s="144"/>
      <c r="BB1290" s="146" t="str">
        <f t="shared" ref="BB1290:BB1353" si="1470">CONCATENATE(Y1290,Z1290,AB1290,AC1290,AD1290,AE1290,AF1290,AG1290,AH1290,AI1290,AJ1290,AK1290,AL1290)</f>
        <v/>
      </c>
      <c r="BC1290" s="66" t="str">
        <f t="shared" si="1438"/>
        <v/>
      </c>
      <c r="BD1290" s="195" t="str">
        <f t="shared" ref="BD1290:BD1353" si="1471">IF(N1290="","",N1290)</f>
        <v/>
      </c>
      <c r="BF1290" s="283"/>
      <c r="BG1290" s="286" t="str">
        <f t="shared" ref="BG1290:BG1353" si="1472">IF(D1290="","",Q1290-$T$3)</f>
        <v/>
      </c>
      <c r="BY1290" s="211" t="str">
        <f t="shared" ref="BY1290:BY1353" si="1473">IF(G1290="","",IF(LEFT(G1290,3)="304","_304SS",IF(LEFT(G1290,3)="316","_316SS",G1290)))</f>
        <v/>
      </c>
      <c r="BZ1290" s="150" t="str">
        <f t="shared" ref="BZ1290:BZ1353" si="1474">IF(E1290="AVT3000","AV3000X",IF(E1290="AVC5000","AVC5000X",IF(E1290="H-AVT3000","H_AV3000",IF(E1290="H-AVC5000","H_AVC5000",""))))</f>
        <v/>
      </c>
      <c r="CB1290" s="54" t="str">
        <f t="shared" si="1437"/>
        <v/>
      </c>
      <c r="CD1290" s="54" t="str">
        <f t="shared" ref="CD1290:CD1353" si="1475">IF(D1290="supply","supply",IF(D1290="FH Exhaust","FHExhaust", IF(D1290="GE","GE",IF(D1290="Other Exhaust","OtherExhaust",IF(D1290="Return","Return",IF(D1290="Cage Rack","CageRack",IF(D1290="Bio Safety Cab","BioSafetyCab",IF(D1290="Canopy Ex","CanopyEx",IF(D1290="Snorkel","Snorkel",IF(D1290="Acid resistant","AcidRes",""))))))))))</f>
        <v/>
      </c>
      <c r="CF1290" s="54" t="str">
        <f t="shared" ref="CF1290:CF1353" si="1476">IF(D1290="supply","supplyV",IF(D1290="FH Exhaust","FHExhaustV",IF(D1290="GE","GEV",IF(D1290="Other Exhaust","OtherExhaustV",IF(D1290="Return","ReturnV",IF(D1290="Cage Rack","CageRackV",IF(D1290="Bio Safety Cab","BioSafetyCabV",IF(D1290="Canopy Ex","CanopyExV",IF(D1290="Snorkel","SnorkelV",IF(D1290="Acid resistant","AcidResV",""))))))))))</f>
        <v/>
      </c>
      <c r="CH1290" s="150" t="str">
        <f t="shared" ref="CH1290:CH1353" si="1477">IF(F1290=6,"AL",IF(F1290=8,"AL",(IF(F1290=10,"AL",IF(F1290=12,"AL",IF(F1290=14,"AL",IF(F1290="12x18","NOAL",IF(F1290="12x24","NOAL",IF(F1290="12x36","NOAL",IF(F1290="12x48","NOAL",""))))))))))</f>
        <v/>
      </c>
      <c r="CI1290" s="290"/>
      <c r="CJ1290" s="150" t="str">
        <f t="shared" ref="CJ1290:CJ1353" si="1478">IF(AND(D1290="acid resistant",E1290="AVC5000"),"AVC5000MC",IF(AND(D1290="acid resistant",E1290="AVT3000"),"AV3000MC",IF(E1290="AVT3000","AV3000M",IF(E1290="AVC5000","AVC5000M",IF(E1290="H-AVT3000","H_AV3000M",IF(E1290="H-AVC5000","H_AVC5000M",""))))))</f>
        <v/>
      </c>
      <c r="CK1290" s="290"/>
      <c r="CL1290" s="54" t="str">
        <f t="shared" si="1426"/>
        <v/>
      </c>
      <c r="CM1290" s="290"/>
      <c r="CN1290" s="150" t="str">
        <f t="shared" ref="CN1290:CN1353" si="1479">IF(G1290="PFAcoated","NOSOPFA",IF(F1290=6,"NOSO",IF(F1290=8,"SO",(IF(F1290=10,"SO",IF(F1290=12,"SO",IF(F1290=14,"SO",IF(F1290="12x18","SO",IF(F1290="12x24","SO",IF(F1290="12x36","SO",IF(F1290="12x48","SO","")))))))))))</f>
        <v/>
      </c>
      <c r="CO1290" s="290"/>
      <c r="CP1290" s="150" t="str">
        <f t="shared" ref="CP1290:CP1353" si="1480">IF(G1290="","",IF(G1290="PFACoated", "NOFL","FL"))</f>
        <v/>
      </c>
      <c r="CQ1290" s="290"/>
      <c r="CR1290" s="150" t="str">
        <f t="shared" ref="CR1290:CR1353" si="1481">IF(S1290="YES","CTL",IF(S1290="NO","NOCTL",""))</f>
        <v/>
      </c>
      <c r="CS1290" s="290"/>
      <c r="CT1290" s="150" t="str">
        <f t="shared" ref="CT1290:CT1353" si="1482">IF(E1290="H-AVT3000","H_AVT3A",IF(E1290="AVT3000","AVT3A",IF(E1290="H-AVC5000","AVCA",IF(E1290="AVC5000","AVCA",""))))</f>
        <v/>
      </c>
      <c r="CU1290" s="150"/>
      <c r="CV1290" s="150" t="str">
        <f t="shared" ref="CV1290:CV1353" si="1483">IF(E1290="","",IF(E1290="H-AVT3000","H_AVT3B",IF(E1290="AVT3000","AVT3B",IF(E1290="H-AVC5000","AVCB",IF(E1290="AVC5000","AVCB")))))</f>
        <v/>
      </c>
      <c r="CW1290" s="94"/>
      <c r="CX1290" s="151" t="str">
        <f t="shared" si="1453"/>
        <v/>
      </c>
      <c r="CY1290" s="151" t="str">
        <f t="shared" si="1454"/>
        <v/>
      </c>
      <c r="CZ1290" s="152"/>
      <c r="DA1290" s="373" t="str">
        <f t="shared" si="1427"/>
        <v/>
      </c>
      <c r="DC1290" s="153">
        <f t="shared" ref="DC1290:DC1353" si="1484">P1290</f>
        <v>0</v>
      </c>
      <c r="DD1290" s="153">
        <f t="shared" ref="DD1290:DD1353" si="1485">P1290*$DD$6</f>
        <v>0</v>
      </c>
      <c r="DE1290" s="153">
        <f t="shared" ref="DE1290:DE1353" si="1486">P1290*$DE$6</f>
        <v>0</v>
      </c>
      <c r="DF1290" s="158">
        <f t="shared" ref="DF1290:DF1353" si="1487">IF($N$2="CFM",(0.0026*(($DC1290)/25)^2+0.0035*($DC1290)/25-0.0047),IF($N$2="LPS",(0.0026*(($DD1290)/25)^2+0.0035*($DD1290)/25-0.0047),IF($N$2="CMH",(0.0026*(($DE1290)/25)^2+0.0035*($DE1290)/25-0.0047),"")))</f>
        <v>-4.7000000000000002E-3</v>
      </c>
      <c r="DG1290" s="159">
        <f t="shared" si="1428"/>
        <v>-1.1703000000000001</v>
      </c>
      <c r="DH1290" s="158">
        <f t="shared" ref="DH1290:DH1353" si="1488">IF($N$2="CFM",(0.0017*(($DC1290-50)/50)^2+0.0041*($DC1290-50)/50+0.0056),IF($N$2="LPS",(0.0017*(($DD1290-50)/50)^2+0.0041*($DD1290-50)/50+0.0056),IF($N$2="CMH",(0.0017*(($DE1290-50)/50)^2+0.0041*($DE1290-50)/50+0.0056),"")))</f>
        <v>3.1999999999999997E-3</v>
      </c>
      <c r="DI1290" s="159">
        <f t="shared" si="1429"/>
        <v>0.79679999999999995</v>
      </c>
      <c r="DJ1290" s="158">
        <f t="shared" ref="DJ1290:DJ1353" si="1489">IF($N$2="CFM",(0.0026*(($DC1290)/100)^2+0.0012*($DC1290)/100-0.0027),IF($N$2="LPS",(0.0026*(($DD1290)/100)^2+0.0012*($DD1290)/100-0.0027),IF($N$2="CMH",(0.0026*(($DE1290)/100)^2+0.0012*($DE1290)/100-0.0027),"")))</f>
        <v>-2.7000000000000001E-3</v>
      </c>
      <c r="DK1290" s="159">
        <f t="shared" si="1430"/>
        <v>-0.67230000000000001</v>
      </c>
      <c r="DL1290" s="158">
        <f t="shared" ref="DL1290:DL1353" si="1490">IF($N$2="CFM",(0.0056*(($DC1290)/200)^2-0.0008*($DC1290)/200+0.0012),IF($N$2="LPS",(0.0056*(($DD1290)/200)^2-0.0008*($DD1290)/200+0.0012),IF($N$2="CMH",(0.0056*(($DE1290)/200)^2-0.0008*($DE1290)/200+0.0012),"")))</f>
        <v>1.1999999999999999E-3</v>
      </c>
      <c r="DM1290" s="159">
        <f t="shared" si="1431"/>
        <v>0.29879999999999995</v>
      </c>
      <c r="DN1290" s="158">
        <f t="shared" ref="DN1290:DN1353" si="1491">IF($N$2="CFM",(0.0062*(($DC1290)/300)^2-0.0094*($DC1290)/300+0.0146),IF($N$2="LPS",(0.0062*(($DD1290)/300)^2-0.0094*($DD1290)/300+0.0146),IF($N$2="CMH",(0.0062*(($DE1290)/300)^2-0.0094*($DE1290)/300+0.0146),"")))</f>
        <v>1.46E-2</v>
      </c>
      <c r="DO1290" s="159">
        <f t="shared" si="1432"/>
        <v>3.6354000000000002</v>
      </c>
      <c r="DP1290" s="158">
        <f t="shared" ref="DP1290:DP1353" si="1492">IF($N$2="CFM",(0.0058*((DC1290)/400)^2+0.0106*(DC1290)/400-0.013),IF($N$2="LPS",(0.0058*((DD1290)/400)^2+0.0106*(DD1290)/400-0.013),IF($N$2="CMH",(0.0058*((DE1290)/400)^2+0.0106*(DE1290)/400-0.013),"")))</f>
        <v>-1.2999999999999999E-2</v>
      </c>
      <c r="DQ1290" s="159">
        <f t="shared" si="1433"/>
        <v>-3.2369999999999997</v>
      </c>
      <c r="DR1290" s="158">
        <f t="shared" ref="DR1290:DR1353" si="1493">IF($N$2="CFM",(0.0063*(($DC1290)/500)^2+0.0066*($DC1290)/500-0.0067),IF($N$2="LPS",(0.0063*(($DD1290)/500)^2+0.0066*($DD1290)/500-0.0067),IF($N$2="CMH",(0.0063*(($DE1290)/500)^2+0.0066*($DE1290)/500-0.0067),"")))</f>
        <v>-6.7000000000000002E-3</v>
      </c>
      <c r="DS1290" s="159">
        <f t="shared" si="1434"/>
        <v>-1.6683000000000001</v>
      </c>
      <c r="DT1290" s="158">
        <f t="shared" ref="DT1290:DT1353" si="1494">IF($N$2="CFM",(0.0058*(($DC1290)/800)^2+0.0106*($DC1290)/800-0.013),IF($N$2="LPS",(0.0058*(($DD1290)/800)^2+0.0106*($DD1290)/800-0.013),IF($N$2="CMH",(0.0058*(($DE1290)/800)^2+0.0106*($DE1290)/800-0.013),"")))</f>
        <v>-1.2999999999999999E-2</v>
      </c>
      <c r="DU1290" s="159">
        <f t="shared" si="1435"/>
        <v>-3.2369999999999997</v>
      </c>
      <c r="DV1290" s="158">
        <f t="shared" ref="DV1290:DV1353" si="1495">IF($N$2="CFM",(0.0063*(($DC1290)/1000)^2+0.0066*($DC1290)/1000-0.0067),IF($N$2="LPS",(0.0063*(($DD1290)/1000)^2+0.0066*($DD1290)/1000-0.0067),IF($N$2="CMH",(0.0063*(($DE1290)/1000)^2+0.0066*($DE1290)/1000-0.0067),"")))</f>
        <v>-6.7000000000000002E-3</v>
      </c>
      <c r="DW1290" s="160">
        <f t="shared" si="1436"/>
        <v>-1.6683000000000001</v>
      </c>
    </row>
    <row r="1291" spans="1:127" ht="24.95" customHeight="1" x14ac:dyDescent="0.2">
      <c r="A1291" s="272">
        <v>1282</v>
      </c>
      <c r="B1291" s="336"/>
      <c r="C1291" s="332"/>
      <c r="D1291" s="333"/>
      <c r="E1291" s="334"/>
      <c r="F1291" s="335"/>
      <c r="G1291" s="334"/>
      <c r="H1291" s="371"/>
      <c r="I1291" s="334"/>
      <c r="J1291" s="334"/>
      <c r="K1291" s="334"/>
      <c r="L1291" s="334"/>
      <c r="M1291" s="334"/>
      <c r="N1291" s="334"/>
      <c r="O1291" s="337"/>
      <c r="P1291" s="337"/>
      <c r="Q1291" s="338" t="str">
        <f t="shared" si="1458"/>
        <v xml:space="preserve"> </v>
      </c>
      <c r="R1291" s="339" t="str">
        <f t="shared" si="1459"/>
        <v/>
      </c>
      <c r="S1291" s="340" t="str">
        <f t="shared" si="1441"/>
        <v/>
      </c>
      <c r="T1291" s="341" t="str">
        <f t="shared" si="1460"/>
        <v/>
      </c>
      <c r="U1291" s="341" t="str">
        <f t="shared" si="1461"/>
        <v/>
      </c>
      <c r="V1291" s="341" t="str">
        <f t="shared" si="1462"/>
        <v/>
      </c>
      <c r="W1291" s="341" t="str">
        <f t="shared" si="1463"/>
        <v/>
      </c>
      <c r="X1291" s="340" t="str">
        <f t="shared" si="1442"/>
        <v/>
      </c>
      <c r="Y1291" s="342" t="str">
        <f t="shared" si="1443"/>
        <v/>
      </c>
      <c r="Z1291" s="343" t="str">
        <f t="shared" si="1444"/>
        <v/>
      </c>
      <c r="AA1291" s="344" t="str">
        <f t="shared" si="1445"/>
        <v/>
      </c>
      <c r="AB1291" s="345" t="str">
        <f t="shared" si="1464"/>
        <v/>
      </c>
      <c r="AC1291" s="346" t="str">
        <f t="shared" si="1465"/>
        <v/>
      </c>
      <c r="AD1291" s="346" t="str">
        <f t="shared" si="1466"/>
        <v/>
      </c>
      <c r="AE1291" s="344" t="str">
        <f t="shared" si="1446"/>
        <v/>
      </c>
      <c r="AF1291" s="346" t="str">
        <f t="shared" si="1467"/>
        <v/>
      </c>
      <c r="AG1291" s="344" t="str">
        <f t="shared" si="1447"/>
        <v/>
      </c>
      <c r="AH1291" s="344" t="str">
        <f t="shared" si="1448"/>
        <v/>
      </c>
      <c r="AI1291" s="344" t="str">
        <f t="shared" si="1449"/>
        <v/>
      </c>
      <c r="AJ1291" s="346" t="str">
        <f t="shared" si="1450"/>
        <v/>
      </c>
      <c r="AK1291" s="346" t="str">
        <f t="shared" si="1451"/>
        <v/>
      </c>
      <c r="AL1291" s="347" t="str">
        <f t="shared" si="1452"/>
        <v/>
      </c>
      <c r="AM1291" s="141"/>
      <c r="AN1291" s="141"/>
      <c r="AO1291" s="142"/>
      <c r="AP1291" s="58">
        <f t="shared" si="1468"/>
        <v>0</v>
      </c>
      <c r="AQ1291" s="318">
        <f>SUM(AP$10:AP1291)</f>
        <v>0</v>
      </c>
      <c r="AR1291" s="143">
        <f t="shared" si="1455"/>
        <v>0.1</v>
      </c>
      <c r="AS1291" s="144" t="str">
        <f t="shared" si="1469"/>
        <v/>
      </c>
      <c r="AT1291" s="144" t="str">
        <f t="shared" ref="AT1291:AT1354" si="1496">IF(S1291="no",IF(B1291="","",B1291),"")</f>
        <v/>
      </c>
      <c r="AU1291" s="145"/>
      <c r="AV1291" s="58">
        <f t="shared" si="1456"/>
        <v>0</v>
      </c>
      <c r="AW1291" s="318">
        <f>SUM(AV$10:AV1291)</f>
        <v>0</v>
      </c>
      <c r="AX1291" s="319">
        <f t="shared" si="1457"/>
        <v>0.1</v>
      </c>
      <c r="AY1291" s="144" t="str">
        <f t="shared" si="1439"/>
        <v/>
      </c>
      <c r="AZ1291" s="144" t="str">
        <f t="shared" si="1440"/>
        <v/>
      </c>
      <c r="BA1291" s="144"/>
      <c r="BB1291" s="146" t="str">
        <f t="shared" si="1470"/>
        <v/>
      </c>
      <c r="BC1291" s="66" t="str">
        <f t="shared" si="1438"/>
        <v/>
      </c>
      <c r="BD1291" s="195" t="str">
        <f t="shared" si="1471"/>
        <v/>
      </c>
      <c r="BF1291" s="283"/>
      <c r="BG1291" s="286" t="str">
        <f t="shared" si="1472"/>
        <v/>
      </c>
      <c r="BY1291" s="211" t="str">
        <f t="shared" si="1473"/>
        <v/>
      </c>
      <c r="BZ1291" s="150" t="str">
        <f t="shared" si="1474"/>
        <v/>
      </c>
      <c r="CB1291" s="54" t="str">
        <f t="shared" si="1437"/>
        <v/>
      </c>
      <c r="CD1291" s="54" t="str">
        <f t="shared" si="1475"/>
        <v/>
      </c>
      <c r="CF1291" s="54" t="str">
        <f t="shared" si="1476"/>
        <v/>
      </c>
      <c r="CH1291" s="150" t="str">
        <f t="shared" si="1477"/>
        <v/>
      </c>
      <c r="CI1291" s="290"/>
      <c r="CJ1291" s="150" t="str">
        <f t="shared" si="1478"/>
        <v/>
      </c>
      <c r="CK1291" s="290"/>
      <c r="CL1291" s="54" t="str">
        <f t="shared" ref="CL1291:CL1354" si="1497">IF(CD1291="CageRack","AVC5000CRM",CJ1291)</f>
        <v/>
      </c>
      <c r="CM1291" s="290"/>
      <c r="CN1291" s="150" t="str">
        <f t="shared" si="1479"/>
        <v/>
      </c>
      <c r="CO1291" s="290"/>
      <c r="CP1291" s="150" t="str">
        <f t="shared" si="1480"/>
        <v/>
      </c>
      <c r="CQ1291" s="290"/>
      <c r="CR1291" s="150" t="str">
        <f t="shared" si="1481"/>
        <v/>
      </c>
      <c r="CS1291" s="290"/>
      <c r="CT1291" s="150" t="str">
        <f t="shared" si="1482"/>
        <v/>
      </c>
      <c r="CU1291" s="150"/>
      <c r="CV1291" s="150" t="str">
        <f t="shared" si="1483"/>
        <v/>
      </c>
      <c r="CW1291" s="94"/>
      <c r="CX1291" s="151" t="str">
        <f t="shared" si="1453"/>
        <v/>
      </c>
      <c r="CY1291" s="151" t="str">
        <f t="shared" si="1454"/>
        <v/>
      </c>
      <c r="CZ1291" s="152"/>
      <c r="DA1291" s="373" t="str">
        <f t="shared" ref="DA1291:DA1354" si="1498">IF(H1291="","",VLOOKUP(H1291,$BI$41:$BJ$47,2))</f>
        <v/>
      </c>
      <c r="DC1291" s="153">
        <f t="shared" si="1484"/>
        <v>0</v>
      </c>
      <c r="DD1291" s="153">
        <f t="shared" si="1485"/>
        <v>0</v>
      </c>
      <c r="DE1291" s="153">
        <f t="shared" si="1486"/>
        <v>0</v>
      </c>
      <c r="DF1291" s="158">
        <f t="shared" si="1487"/>
        <v>-4.7000000000000002E-3</v>
      </c>
      <c r="DG1291" s="159">
        <f t="shared" ref="DG1291:DG1354" si="1499">DF1291*249</f>
        <v>-1.1703000000000001</v>
      </c>
      <c r="DH1291" s="158">
        <f t="shared" si="1488"/>
        <v>3.1999999999999997E-3</v>
      </c>
      <c r="DI1291" s="159">
        <f t="shared" ref="DI1291:DI1354" si="1500">DH1291*249</f>
        <v>0.79679999999999995</v>
      </c>
      <c r="DJ1291" s="158">
        <f t="shared" si="1489"/>
        <v>-2.7000000000000001E-3</v>
      </c>
      <c r="DK1291" s="159">
        <f t="shared" ref="DK1291:DK1354" si="1501">DJ1291*249</f>
        <v>-0.67230000000000001</v>
      </c>
      <c r="DL1291" s="158">
        <f t="shared" si="1490"/>
        <v>1.1999999999999999E-3</v>
      </c>
      <c r="DM1291" s="159">
        <f t="shared" ref="DM1291:DM1354" si="1502">DL1291*249</f>
        <v>0.29879999999999995</v>
      </c>
      <c r="DN1291" s="158">
        <f t="shared" si="1491"/>
        <v>1.46E-2</v>
      </c>
      <c r="DO1291" s="159">
        <f t="shared" ref="DO1291:DO1354" si="1503">DN1291*249</f>
        <v>3.6354000000000002</v>
      </c>
      <c r="DP1291" s="158">
        <f t="shared" si="1492"/>
        <v>-1.2999999999999999E-2</v>
      </c>
      <c r="DQ1291" s="159">
        <f t="shared" ref="DQ1291:DQ1354" si="1504">DP1291*249</f>
        <v>-3.2369999999999997</v>
      </c>
      <c r="DR1291" s="158">
        <f t="shared" si="1493"/>
        <v>-6.7000000000000002E-3</v>
      </c>
      <c r="DS1291" s="159">
        <f t="shared" ref="DS1291:DS1354" si="1505">DR1291*249</f>
        <v>-1.6683000000000001</v>
      </c>
      <c r="DT1291" s="158">
        <f t="shared" si="1494"/>
        <v>-1.2999999999999999E-2</v>
      </c>
      <c r="DU1291" s="159">
        <f t="shared" ref="DU1291:DU1354" si="1506">DT1291*249</f>
        <v>-3.2369999999999997</v>
      </c>
      <c r="DV1291" s="158">
        <f t="shared" si="1495"/>
        <v>-6.7000000000000002E-3</v>
      </c>
      <c r="DW1291" s="160">
        <f t="shared" ref="DW1291:DW1354" si="1507">DV1291*249</f>
        <v>-1.6683000000000001</v>
      </c>
    </row>
    <row r="1292" spans="1:127" ht="24.95" customHeight="1" x14ac:dyDescent="0.2">
      <c r="A1292" s="272">
        <v>1283</v>
      </c>
      <c r="B1292" s="336"/>
      <c r="C1292" s="332"/>
      <c r="D1292" s="333"/>
      <c r="E1292" s="334"/>
      <c r="F1292" s="335"/>
      <c r="G1292" s="334"/>
      <c r="H1292" s="371"/>
      <c r="I1292" s="334"/>
      <c r="J1292" s="334"/>
      <c r="K1292" s="334"/>
      <c r="L1292" s="334"/>
      <c r="M1292" s="334"/>
      <c r="N1292" s="334"/>
      <c r="O1292" s="337"/>
      <c r="P1292" s="337"/>
      <c r="Q1292" s="338" t="str">
        <f t="shared" si="1458"/>
        <v xml:space="preserve"> </v>
      </c>
      <c r="R1292" s="339" t="str">
        <f t="shared" si="1459"/>
        <v/>
      </c>
      <c r="S1292" s="340" t="str">
        <f t="shared" si="1441"/>
        <v/>
      </c>
      <c r="T1292" s="341" t="str">
        <f t="shared" si="1460"/>
        <v/>
      </c>
      <c r="U1292" s="341" t="str">
        <f t="shared" si="1461"/>
        <v/>
      </c>
      <c r="V1292" s="341" t="str">
        <f t="shared" si="1462"/>
        <v/>
      </c>
      <c r="W1292" s="341" t="str">
        <f t="shared" si="1463"/>
        <v/>
      </c>
      <c r="X1292" s="340" t="str">
        <f t="shared" si="1442"/>
        <v/>
      </c>
      <c r="Y1292" s="342" t="str">
        <f t="shared" si="1443"/>
        <v/>
      </c>
      <c r="Z1292" s="343" t="str">
        <f t="shared" si="1444"/>
        <v/>
      </c>
      <c r="AA1292" s="344" t="str">
        <f t="shared" si="1445"/>
        <v/>
      </c>
      <c r="AB1292" s="345" t="str">
        <f t="shared" si="1464"/>
        <v/>
      </c>
      <c r="AC1292" s="346" t="str">
        <f t="shared" si="1465"/>
        <v/>
      </c>
      <c r="AD1292" s="346" t="str">
        <f t="shared" si="1466"/>
        <v/>
      </c>
      <c r="AE1292" s="344" t="str">
        <f t="shared" si="1446"/>
        <v/>
      </c>
      <c r="AF1292" s="346" t="str">
        <f t="shared" si="1467"/>
        <v/>
      </c>
      <c r="AG1292" s="344" t="str">
        <f t="shared" si="1447"/>
        <v/>
      </c>
      <c r="AH1292" s="344" t="str">
        <f t="shared" si="1448"/>
        <v/>
      </c>
      <c r="AI1292" s="344" t="str">
        <f t="shared" si="1449"/>
        <v/>
      </c>
      <c r="AJ1292" s="346" t="str">
        <f t="shared" si="1450"/>
        <v/>
      </c>
      <c r="AK1292" s="346" t="str">
        <f t="shared" si="1451"/>
        <v/>
      </c>
      <c r="AL1292" s="347" t="str">
        <f t="shared" si="1452"/>
        <v/>
      </c>
      <c r="AM1292" s="141"/>
      <c r="AN1292" s="141"/>
      <c r="AO1292" s="142"/>
      <c r="AP1292" s="58">
        <f t="shared" si="1468"/>
        <v>0</v>
      </c>
      <c r="AQ1292" s="318">
        <f>SUM(AP$10:AP1292)</f>
        <v>0</v>
      </c>
      <c r="AR1292" s="143">
        <f t="shared" si="1455"/>
        <v>0.1</v>
      </c>
      <c r="AS1292" s="144" t="str">
        <f t="shared" si="1469"/>
        <v/>
      </c>
      <c r="AT1292" s="144" t="str">
        <f t="shared" si="1496"/>
        <v/>
      </c>
      <c r="AU1292" s="145"/>
      <c r="AV1292" s="58">
        <f t="shared" si="1456"/>
        <v>0</v>
      </c>
      <c r="AW1292" s="318">
        <f>SUM(AV$10:AV1292)</f>
        <v>0</v>
      </c>
      <c r="AX1292" s="319">
        <f t="shared" si="1457"/>
        <v>0.1</v>
      </c>
      <c r="AY1292" s="144" t="str">
        <f t="shared" si="1439"/>
        <v/>
      </c>
      <c r="AZ1292" s="144" t="str">
        <f t="shared" si="1440"/>
        <v/>
      </c>
      <c r="BA1292" s="144"/>
      <c r="BB1292" s="146" t="str">
        <f t="shared" si="1470"/>
        <v/>
      </c>
      <c r="BC1292" s="66" t="str">
        <f t="shared" si="1438"/>
        <v/>
      </c>
      <c r="BD1292" s="195" t="str">
        <f t="shared" si="1471"/>
        <v/>
      </c>
      <c r="BF1292" s="283"/>
      <c r="BG1292" s="286" t="str">
        <f t="shared" si="1472"/>
        <v/>
      </c>
      <c r="BY1292" s="211" t="str">
        <f t="shared" si="1473"/>
        <v/>
      </c>
      <c r="BZ1292" s="150" t="str">
        <f t="shared" si="1474"/>
        <v/>
      </c>
      <c r="CB1292" s="54" t="str">
        <f t="shared" si="1437"/>
        <v/>
      </c>
      <c r="CD1292" s="54" t="str">
        <f t="shared" si="1475"/>
        <v/>
      </c>
      <c r="CF1292" s="54" t="str">
        <f t="shared" si="1476"/>
        <v/>
      </c>
      <c r="CH1292" s="150" t="str">
        <f t="shared" si="1477"/>
        <v/>
      </c>
      <c r="CI1292" s="290"/>
      <c r="CJ1292" s="150" t="str">
        <f t="shared" si="1478"/>
        <v/>
      </c>
      <c r="CK1292" s="290"/>
      <c r="CL1292" s="54" t="str">
        <f t="shared" si="1497"/>
        <v/>
      </c>
      <c r="CM1292" s="290"/>
      <c r="CN1292" s="150" t="str">
        <f t="shared" si="1479"/>
        <v/>
      </c>
      <c r="CO1292" s="290"/>
      <c r="CP1292" s="150" t="str">
        <f t="shared" si="1480"/>
        <v/>
      </c>
      <c r="CQ1292" s="290"/>
      <c r="CR1292" s="150" t="str">
        <f t="shared" si="1481"/>
        <v/>
      </c>
      <c r="CS1292" s="290"/>
      <c r="CT1292" s="150" t="str">
        <f t="shared" si="1482"/>
        <v/>
      </c>
      <c r="CU1292" s="150"/>
      <c r="CV1292" s="150" t="str">
        <f t="shared" si="1483"/>
        <v/>
      </c>
      <c r="CW1292" s="94"/>
      <c r="CX1292" s="151" t="str">
        <f t="shared" si="1453"/>
        <v/>
      </c>
      <c r="CY1292" s="151" t="str">
        <f t="shared" si="1454"/>
        <v/>
      </c>
      <c r="CZ1292" s="152"/>
      <c r="DA1292" s="373" t="str">
        <f t="shared" si="1498"/>
        <v/>
      </c>
      <c r="DC1292" s="153">
        <f t="shared" si="1484"/>
        <v>0</v>
      </c>
      <c r="DD1292" s="153">
        <f t="shared" si="1485"/>
        <v>0</v>
      </c>
      <c r="DE1292" s="153">
        <f t="shared" si="1486"/>
        <v>0</v>
      </c>
      <c r="DF1292" s="158">
        <f t="shared" si="1487"/>
        <v>-4.7000000000000002E-3</v>
      </c>
      <c r="DG1292" s="159">
        <f t="shared" si="1499"/>
        <v>-1.1703000000000001</v>
      </c>
      <c r="DH1292" s="158">
        <f t="shared" si="1488"/>
        <v>3.1999999999999997E-3</v>
      </c>
      <c r="DI1292" s="159">
        <f t="shared" si="1500"/>
        <v>0.79679999999999995</v>
      </c>
      <c r="DJ1292" s="158">
        <f t="shared" si="1489"/>
        <v>-2.7000000000000001E-3</v>
      </c>
      <c r="DK1292" s="159">
        <f t="shared" si="1501"/>
        <v>-0.67230000000000001</v>
      </c>
      <c r="DL1292" s="158">
        <f t="shared" si="1490"/>
        <v>1.1999999999999999E-3</v>
      </c>
      <c r="DM1292" s="159">
        <f t="shared" si="1502"/>
        <v>0.29879999999999995</v>
      </c>
      <c r="DN1292" s="158">
        <f t="shared" si="1491"/>
        <v>1.46E-2</v>
      </c>
      <c r="DO1292" s="159">
        <f t="shared" si="1503"/>
        <v>3.6354000000000002</v>
      </c>
      <c r="DP1292" s="158">
        <f t="shared" si="1492"/>
        <v>-1.2999999999999999E-2</v>
      </c>
      <c r="DQ1292" s="159">
        <f t="shared" si="1504"/>
        <v>-3.2369999999999997</v>
      </c>
      <c r="DR1292" s="158">
        <f t="shared" si="1493"/>
        <v>-6.7000000000000002E-3</v>
      </c>
      <c r="DS1292" s="159">
        <f t="shared" si="1505"/>
        <v>-1.6683000000000001</v>
      </c>
      <c r="DT1292" s="158">
        <f t="shared" si="1494"/>
        <v>-1.2999999999999999E-2</v>
      </c>
      <c r="DU1292" s="159">
        <f t="shared" si="1506"/>
        <v>-3.2369999999999997</v>
      </c>
      <c r="DV1292" s="158">
        <f t="shared" si="1495"/>
        <v>-6.7000000000000002E-3</v>
      </c>
      <c r="DW1292" s="160">
        <f t="shared" si="1507"/>
        <v>-1.6683000000000001</v>
      </c>
    </row>
    <row r="1293" spans="1:127" ht="24.95" customHeight="1" x14ac:dyDescent="0.2">
      <c r="A1293" s="272">
        <v>1284</v>
      </c>
      <c r="B1293" s="336"/>
      <c r="C1293" s="332"/>
      <c r="D1293" s="333"/>
      <c r="E1293" s="334"/>
      <c r="F1293" s="335"/>
      <c r="G1293" s="334"/>
      <c r="H1293" s="371"/>
      <c r="I1293" s="334"/>
      <c r="J1293" s="334"/>
      <c r="K1293" s="334"/>
      <c r="L1293" s="334"/>
      <c r="M1293" s="334"/>
      <c r="N1293" s="334"/>
      <c r="O1293" s="337"/>
      <c r="P1293" s="337"/>
      <c r="Q1293" s="338" t="str">
        <f t="shared" si="1458"/>
        <v xml:space="preserve"> </v>
      </c>
      <c r="R1293" s="339" t="str">
        <f t="shared" si="1459"/>
        <v/>
      </c>
      <c r="S1293" s="340" t="str">
        <f t="shared" si="1441"/>
        <v/>
      </c>
      <c r="T1293" s="341" t="str">
        <f t="shared" si="1460"/>
        <v/>
      </c>
      <c r="U1293" s="341" t="str">
        <f t="shared" si="1461"/>
        <v/>
      </c>
      <c r="V1293" s="341" t="str">
        <f t="shared" si="1462"/>
        <v/>
      </c>
      <c r="W1293" s="341" t="str">
        <f t="shared" si="1463"/>
        <v/>
      </c>
      <c r="X1293" s="340" t="str">
        <f t="shared" si="1442"/>
        <v/>
      </c>
      <c r="Y1293" s="342" t="str">
        <f t="shared" si="1443"/>
        <v/>
      </c>
      <c r="Z1293" s="343" t="str">
        <f t="shared" si="1444"/>
        <v/>
      </c>
      <c r="AA1293" s="344" t="str">
        <f t="shared" si="1445"/>
        <v/>
      </c>
      <c r="AB1293" s="345" t="str">
        <f t="shared" si="1464"/>
        <v/>
      </c>
      <c r="AC1293" s="346" t="str">
        <f t="shared" si="1465"/>
        <v/>
      </c>
      <c r="AD1293" s="346" t="str">
        <f t="shared" si="1466"/>
        <v/>
      </c>
      <c r="AE1293" s="344" t="str">
        <f t="shared" si="1446"/>
        <v/>
      </c>
      <c r="AF1293" s="346" t="str">
        <f t="shared" si="1467"/>
        <v/>
      </c>
      <c r="AG1293" s="344" t="str">
        <f t="shared" si="1447"/>
        <v/>
      </c>
      <c r="AH1293" s="344" t="str">
        <f t="shared" si="1448"/>
        <v/>
      </c>
      <c r="AI1293" s="344" t="str">
        <f t="shared" si="1449"/>
        <v/>
      </c>
      <c r="AJ1293" s="346" t="str">
        <f t="shared" si="1450"/>
        <v/>
      </c>
      <c r="AK1293" s="346" t="str">
        <f t="shared" si="1451"/>
        <v/>
      </c>
      <c r="AL1293" s="347" t="str">
        <f t="shared" si="1452"/>
        <v/>
      </c>
      <c r="AM1293" s="141"/>
      <c r="AN1293" s="141"/>
      <c r="AO1293" s="142"/>
      <c r="AP1293" s="58">
        <f t="shared" si="1468"/>
        <v>0</v>
      </c>
      <c r="AQ1293" s="318">
        <f>SUM(AP$10:AP1293)</f>
        <v>0</v>
      </c>
      <c r="AR1293" s="143">
        <f t="shared" si="1455"/>
        <v>0.1</v>
      </c>
      <c r="AS1293" s="144" t="str">
        <f t="shared" si="1469"/>
        <v/>
      </c>
      <c r="AT1293" s="144" t="str">
        <f t="shared" si="1496"/>
        <v/>
      </c>
      <c r="AU1293" s="145"/>
      <c r="AV1293" s="58">
        <f t="shared" si="1456"/>
        <v>0</v>
      </c>
      <c r="AW1293" s="318">
        <f>SUM(AV$10:AV1293)</f>
        <v>0</v>
      </c>
      <c r="AX1293" s="319">
        <f t="shared" si="1457"/>
        <v>0.1</v>
      </c>
      <c r="AY1293" s="144" t="str">
        <f t="shared" si="1439"/>
        <v/>
      </c>
      <c r="AZ1293" s="144" t="str">
        <f t="shared" si="1440"/>
        <v/>
      </c>
      <c r="BA1293" s="144"/>
      <c r="BB1293" s="146" t="str">
        <f t="shared" si="1470"/>
        <v/>
      </c>
      <c r="BC1293" s="66" t="str">
        <f t="shared" si="1438"/>
        <v/>
      </c>
      <c r="BD1293" s="195" t="str">
        <f t="shared" si="1471"/>
        <v/>
      </c>
      <c r="BF1293" s="283"/>
      <c r="BG1293" s="286" t="str">
        <f t="shared" si="1472"/>
        <v/>
      </c>
      <c r="BY1293" s="211" t="str">
        <f t="shared" si="1473"/>
        <v/>
      </c>
      <c r="BZ1293" s="150" t="str">
        <f t="shared" si="1474"/>
        <v/>
      </c>
      <c r="CB1293" s="54" t="str">
        <f t="shared" si="1437"/>
        <v/>
      </c>
      <c r="CD1293" s="54" t="str">
        <f t="shared" si="1475"/>
        <v/>
      </c>
      <c r="CF1293" s="54" t="str">
        <f t="shared" si="1476"/>
        <v/>
      </c>
      <c r="CH1293" s="150" t="str">
        <f t="shared" si="1477"/>
        <v/>
      </c>
      <c r="CI1293" s="290"/>
      <c r="CJ1293" s="150" t="str">
        <f t="shared" si="1478"/>
        <v/>
      </c>
      <c r="CK1293" s="290"/>
      <c r="CL1293" s="54" t="str">
        <f t="shared" si="1497"/>
        <v/>
      </c>
      <c r="CM1293" s="290"/>
      <c r="CN1293" s="150" t="str">
        <f t="shared" si="1479"/>
        <v/>
      </c>
      <c r="CO1293" s="290"/>
      <c r="CP1293" s="150" t="str">
        <f t="shared" si="1480"/>
        <v/>
      </c>
      <c r="CQ1293" s="290"/>
      <c r="CR1293" s="150" t="str">
        <f t="shared" si="1481"/>
        <v/>
      </c>
      <c r="CS1293" s="290"/>
      <c r="CT1293" s="150" t="str">
        <f t="shared" si="1482"/>
        <v/>
      </c>
      <c r="CU1293" s="150"/>
      <c r="CV1293" s="150" t="str">
        <f t="shared" si="1483"/>
        <v/>
      </c>
      <c r="CW1293" s="94"/>
      <c r="CX1293" s="151" t="str">
        <f t="shared" si="1453"/>
        <v/>
      </c>
      <c r="CY1293" s="151" t="str">
        <f t="shared" si="1454"/>
        <v/>
      </c>
      <c r="CZ1293" s="152"/>
      <c r="DA1293" s="373" t="str">
        <f t="shared" si="1498"/>
        <v/>
      </c>
      <c r="DC1293" s="153">
        <f t="shared" si="1484"/>
        <v>0</v>
      </c>
      <c r="DD1293" s="153">
        <f t="shared" si="1485"/>
        <v>0</v>
      </c>
      <c r="DE1293" s="153">
        <f t="shared" si="1486"/>
        <v>0</v>
      </c>
      <c r="DF1293" s="158">
        <f t="shared" si="1487"/>
        <v>-4.7000000000000002E-3</v>
      </c>
      <c r="DG1293" s="159">
        <f t="shared" si="1499"/>
        <v>-1.1703000000000001</v>
      </c>
      <c r="DH1293" s="158">
        <f t="shared" si="1488"/>
        <v>3.1999999999999997E-3</v>
      </c>
      <c r="DI1293" s="159">
        <f t="shared" si="1500"/>
        <v>0.79679999999999995</v>
      </c>
      <c r="DJ1293" s="158">
        <f t="shared" si="1489"/>
        <v>-2.7000000000000001E-3</v>
      </c>
      <c r="DK1293" s="159">
        <f t="shared" si="1501"/>
        <v>-0.67230000000000001</v>
      </c>
      <c r="DL1293" s="158">
        <f t="shared" si="1490"/>
        <v>1.1999999999999999E-3</v>
      </c>
      <c r="DM1293" s="159">
        <f t="shared" si="1502"/>
        <v>0.29879999999999995</v>
      </c>
      <c r="DN1293" s="158">
        <f t="shared" si="1491"/>
        <v>1.46E-2</v>
      </c>
      <c r="DO1293" s="159">
        <f t="shared" si="1503"/>
        <v>3.6354000000000002</v>
      </c>
      <c r="DP1293" s="158">
        <f t="shared" si="1492"/>
        <v>-1.2999999999999999E-2</v>
      </c>
      <c r="DQ1293" s="159">
        <f t="shared" si="1504"/>
        <v>-3.2369999999999997</v>
      </c>
      <c r="DR1293" s="158">
        <f t="shared" si="1493"/>
        <v>-6.7000000000000002E-3</v>
      </c>
      <c r="DS1293" s="159">
        <f t="shared" si="1505"/>
        <v>-1.6683000000000001</v>
      </c>
      <c r="DT1293" s="158">
        <f t="shared" si="1494"/>
        <v>-1.2999999999999999E-2</v>
      </c>
      <c r="DU1293" s="159">
        <f t="shared" si="1506"/>
        <v>-3.2369999999999997</v>
      </c>
      <c r="DV1293" s="158">
        <f t="shared" si="1495"/>
        <v>-6.7000000000000002E-3</v>
      </c>
      <c r="DW1293" s="160">
        <f t="shared" si="1507"/>
        <v>-1.6683000000000001</v>
      </c>
    </row>
    <row r="1294" spans="1:127" ht="24.95" customHeight="1" x14ac:dyDescent="0.2">
      <c r="A1294" s="272">
        <v>1285</v>
      </c>
      <c r="B1294" s="336"/>
      <c r="C1294" s="332"/>
      <c r="D1294" s="333"/>
      <c r="E1294" s="334"/>
      <c r="F1294" s="335"/>
      <c r="G1294" s="334"/>
      <c r="H1294" s="371"/>
      <c r="I1294" s="334"/>
      <c r="J1294" s="334"/>
      <c r="K1294" s="334"/>
      <c r="L1294" s="334"/>
      <c r="M1294" s="334"/>
      <c r="N1294" s="334"/>
      <c r="O1294" s="337"/>
      <c r="P1294" s="337"/>
      <c r="Q1294" s="338" t="str">
        <f t="shared" si="1458"/>
        <v xml:space="preserve"> </v>
      </c>
      <c r="R1294" s="339" t="str">
        <f t="shared" si="1459"/>
        <v/>
      </c>
      <c r="S1294" s="340" t="str">
        <f t="shared" si="1441"/>
        <v/>
      </c>
      <c r="T1294" s="341" t="str">
        <f t="shared" si="1460"/>
        <v/>
      </c>
      <c r="U1294" s="341" t="str">
        <f t="shared" si="1461"/>
        <v/>
      </c>
      <c r="V1294" s="341" t="str">
        <f t="shared" si="1462"/>
        <v/>
      </c>
      <c r="W1294" s="341" t="str">
        <f t="shared" si="1463"/>
        <v/>
      </c>
      <c r="X1294" s="340" t="str">
        <f t="shared" si="1442"/>
        <v/>
      </c>
      <c r="Y1294" s="342" t="str">
        <f t="shared" si="1443"/>
        <v/>
      </c>
      <c r="Z1294" s="343" t="str">
        <f t="shared" si="1444"/>
        <v/>
      </c>
      <c r="AA1294" s="344" t="str">
        <f t="shared" si="1445"/>
        <v/>
      </c>
      <c r="AB1294" s="345" t="str">
        <f t="shared" si="1464"/>
        <v/>
      </c>
      <c r="AC1294" s="346" t="str">
        <f t="shared" si="1465"/>
        <v/>
      </c>
      <c r="AD1294" s="346" t="str">
        <f t="shared" si="1466"/>
        <v/>
      </c>
      <c r="AE1294" s="344" t="str">
        <f t="shared" si="1446"/>
        <v/>
      </c>
      <c r="AF1294" s="346" t="str">
        <f t="shared" si="1467"/>
        <v/>
      </c>
      <c r="AG1294" s="344" t="str">
        <f t="shared" si="1447"/>
        <v/>
      </c>
      <c r="AH1294" s="344" t="str">
        <f t="shared" si="1448"/>
        <v/>
      </c>
      <c r="AI1294" s="344" t="str">
        <f t="shared" si="1449"/>
        <v/>
      </c>
      <c r="AJ1294" s="346" t="str">
        <f t="shared" si="1450"/>
        <v/>
      </c>
      <c r="AK1294" s="346" t="str">
        <f t="shared" si="1451"/>
        <v/>
      </c>
      <c r="AL1294" s="347" t="str">
        <f t="shared" si="1452"/>
        <v/>
      </c>
      <c r="AM1294" s="141"/>
      <c r="AN1294" s="141"/>
      <c r="AO1294" s="142"/>
      <c r="AP1294" s="58">
        <f t="shared" si="1468"/>
        <v>0</v>
      </c>
      <c r="AQ1294" s="318">
        <f>SUM(AP$10:AP1294)</f>
        <v>0</v>
      </c>
      <c r="AR1294" s="143">
        <f t="shared" si="1455"/>
        <v>0.1</v>
      </c>
      <c r="AS1294" s="144" t="str">
        <f t="shared" si="1469"/>
        <v/>
      </c>
      <c r="AT1294" s="144" t="str">
        <f t="shared" si="1496"/>
        <v/>
      </c>
      <c r="AU1294" s="145"/>
      <c r="AV1294" s="58">
        <f t="shared" si="1456"/>
        <v>0</v>
      </c>
      <c r="AW1294" s="318">
        <f>SUM(AV$10:AV1294)</f>
        <v>0</v>
      </c>
      <c r="AX1294" s="319">
        <f t="shared" si="1457"/>
        <v>0.1</v>
      </c>
      <c r="AY1294" s="144" t="str">
        <f t="shared" si="1439"/>
        <v/>
      </c>
      <c r="AZ1294" s="144" t="str">
        <f t="shared" si="1440"/>
        <v/>
      </c>
      <c r="BA1294" s="144"/>
      <c r="BB1294" s="146" t="str">
        <f t="shared" si="1470"/>
        <v/>
      </c>
      <c r="BC1294" s="66" t="str">
        <f t="shared" si="1438"/>
        <v/>
      </c>
      <c r="BD1294" s="195" t="str">
        <f t="shared" si="1471"/>
        <v/>
      </c>
      <c r="BF1294" s="283"/>
      <c r="BG1294" s="286" t="str">
        <f t="shared" si="1472"/>
        <v/>
      </c>
      <c r="BY1294" s="211" t="str">
        <f t="shared" si="1473"/>
        <v/>
      </c>
      <c r="BZ1294" s="150" t="str">
        <f t="shared" si="1474"/>
        <v/>
      </c>
      <c r="CB1294" s="54" t="str">
        <f t="shared" ref="CB1294:CB1357" si="1508">IF(CD1294="CageRack","AVC5000CR",BZ1294)</f>
        <v/>
      </c>
      <c r="CD1294" s="54" t="str">
        <f t="shared" si="1475"/>
        <v/>
      </c>
      <c r="CF1294" s="54" t="str">
        <f t="shared" si="1476"/>
        <v/>
      </c>
      <c r="CH1294" s="150" t="str">
        <f t="shared" si="1477"/>
        <v/>
      </c>
      <c r="CI1294" s="290"/>
      <c r="CJ1294" s="150" t="str">
        <f t="shared" si="1478"/>
        <v/>
      </c>
      <c r="CK1294" s="290"/>
      <c r="CL1294" s="54" t="str">
        <f t="shared" si="1497"/>
        <v/>
      </c>
      <c r="CM1294" s="290"/>
      <c r="CN1294" s="150" t="str">
        <f t="shared" si="1479"/>
        <v/>
      </c>
      <c r="CO1294" s="290"/>
      <c r="CP1294" s="150" t="str">
        <f t="shared" si="1480"/>
        <v/>
      </c>
      <c r="CQ1294" s="290"/>
      <c r="CR1294" s="150" t="str">
        <f t="shared" si="1481"/>
        <v/>
      </c>
      <c r="CS1294" s="290"/>
      <c r="CT1294" s="150" t="str">
        <f t="shared" si="1482"/>
        <v/>
      </c>
      <c r="CU1294" s="150"/>
      <c r="CV1294" s="150" t="str">
        <f t="shared" si="1483"/>
        <v/>
      </c>
      <c r="CW1294" s="94"/>
      <c r="CX1294" s="151" t="str">
        <f t="shared" si="1453"/>
        <v/>
      </c>
      <c r="CY1294" s="151" t="str">
        <f t="shared" si="1454"/>
        <v/>
      </c>
      <c r="CZ1294" s="152"/>
      <c r="DA1294" s="373" t="str">
        <f t="shared" si="1498"/>
        <v/>
      </c>
      <c r="DC1294" s="153">
        <f t="shared" si="1484"/>
        <v>0</v>
      </c>
      <c r="DD1294" s="153">
        <f t="shared" si="1485"/>
        <v>0</v>
      </c>
      <c r="DE1294" s="153">
        <f t="shared" si="1486"/>
        <v>0</v>
      </c>
      <c r="DF1294" s="158">
        <f t="shared" si="1487"/>
        <v>-4.7000000000000002E-3</v>
      </c>
      <c r="DG1294" s="159">
        <f t="shared" si="1499"/>
        <v>-1.1703000000000001</v>
      </c>
      <c r="DH1294" s="158">
        <f t="shared" si="1488"/>
        <v>3.1999999999999997E-3</v>
      </c>
      <c r="DI1294" s="159">
        <f t="shared" si="1500"/>
        <v>0.79679999999999995</v>
      </c>
      <c r="DJ1294" s="158">
        <f t="shared" si="1489"/>
        <v>-2.7000000000000001E-3</v>
      </c>
      <c r="DK1294" s="159">
        <f t="shared" si="1501"/>
        <v>-0.67230000000000001</v>
      </c>
      <c r="DL1294" s="158">
        <f t="shared" si="1490"/>
        <v>1.1999999999999999E-3</v>
      </c>
      <c r="DM1294" s="159">
        <f t="shared" si="1502"/>
        <v>0.29879999999999995</v>
      </c>
      <c r="DN1294" s="158">
        <f t="shared" si="1491"/>
        <v>1.46E-2</v>
      </c>
      <c r="DO1294" s="159">
        <f t="shared" si="1503"/>
        <v>3.6354000000000002</v>
      </c>
      <c r="DP1294" s="158">
        <f t="shared" si="1492"/>
        <v>-1.2999999999999999E-2</v>
      </c>
      <c r="DQ1294" s="159">
        <f t="shared" si="1504"/>
        <v>-3.2369999999999997</v>
      </c>
      <c r="DR1294" s="158">
        <f t="shared" si="1493"/>
        <v>-6.7000000000000002E-3</v>
      </c>
      <c r="DS1294" s="159">
        <f t="shared" si="1505"/>
        <v>-1.6683000000000001</v>
      </c>
      <c r="DT1294" s="158">
        <f t="shared" si="1494"/>
        <v>-1.2999999999999999E-2</v>
      </c>
      <c r="DU1294" s="159">
        <f t="shared" si="1506"/>
        <v>-3.2369999999999997</v>
      </c>
      <c r="DV1294" s="158">
        <f t="shared" si="1495"/>
        <v>-6.7000000000000002E-3</v>
      </c>
      <c r="DW1294" s="160">
        <f t="shared" si="1507"/>
        <v>-1.6683000000000001</v>
      </c>
    </row>
    <row r="1295" spans="1:127" ht="24.95" customHeight="1" x14ac:dyDescent="0.2">
      <c r="A1295" s="272">
        <v>1286</v>
      </c>
      <c r="B1295" s="336"/>
      <c r="C1295" s="332"/>
      <c r="D1295" s="333"/>
      <c r="E1295" s="334"/>
      <c r="F1295" s="335"/>
      <c r="G1295" s="334"/>
      <c r="H1295" s="371"/>
      <c r="I1295" s="334"/>
      <c r="J1295" s="334"/>
      <c r="K1295" s="334"/>
      <c r="L1295" s="334"/>
      <c r="M1295" s="334"/>
      <c r="N1295" s="334"/>
      <c r="O1295" s="337"/>
      <c r="P1295" s="337"/>
      <c r="Q1295" s="338" t="str">
        <f t="shared" si="1458"/>
        <v xml:space="preserve"> </v>
      </c>
      <c r="R1295" s="339" t="str">
        <f t="shared" si="1459"/>
        <v/>
      </c>
      <c r="S1295" s="340" t="str">
        <f t="shared" si="1441"/>
        <v/>
      </c>
      <c r="T1295" s="341" t="str">
        <f t="shared" si="1460"/>
        <v/>
      </c>
      <c r="U1295" s="341" t="str">
        <f t="shared" si="1461"/>
        <v/>
      </c>
      <c r="V1295" s="341" t="str">
        <f t="shared" si="1462"/>
        <v/>
      </c>
      <c r="W1295" s="341" t="str">
        <f t="shared" si="1463"/>
        <v/>
      </c>
      <c r="X1295" s="340" t="str">
        <f t="shared" si="1442"/>
        <v/>
      </c>
      <c r="Y1295" s="342" t="str">
        <f t="shared" si="1443"/>
        <v/>
      </c>
      <c r="Z1295" s="343" t="str">
        <f t="shared" si="1444"/>
        <v/>
      </c>
      <c r="AA1295" s="344" t="str">
        <f t="shared" si="1445"/>
        <v/>
      </c>
      <c r="AB1295" s="345" t="str">
        <f t="shared" si="1464"/>
        <v/>
      </c>
      <c r="AC1295" s="346" t="str">
        <f t="shared" si="1465"/>
        <v/>
      </c>
      <c r="AD1295" s="346" t="str">
        <f t="shared" si="1466"/>
        <v/>
      </c>
      <c r="AE1295" s="344" t="str">
        <f t="shared" si="1446"/>
        <v/>
      </c>
      <c r="AF1295" s="346" t="str">
        <f t="shared" si="1467"/>
        <v/>
      </c>
      <c r="AG1295" s="344" t="str">
        <f t="shared" si="1447"/>
        <v/>
      </c>
      <c r="AH1295" s="344" t="str">
        <f t="shared" si="1448"/>
        <v/>
      </c>
      <c r="AI1295" s="344" t="str">
        <f t="shared" si="1449"/>
        <v/>
      </c>
      <c r="AJ1295" s="346" t="str">
        <f t="shared" si="1450"/>
        <v/>
      </c>
      <c r="AK1295" s="346" t="str">
        <f t="shared" si="1451"/>
        <v/>
      </c>
      <c r="AL1295" s="347" t="str">
        <f t="shared" si="1452"/>
        <v/>
      </c>
      <c r="AM1295" s="141"/>
      <c r="AN1295" s="141"/>
      <c r="AO1295" s="142"/>
      <c r="AP1295" s="58">
        <f t="shared" si="1468"/>
        <v>0</v>
      </c>
      <c r="AQ1295" s="318">
        <f>SUM(AP$10:AP1295)</f>
        <v>0</v>
      </c>
      <c r="AR1295" s="143">
        <f t="shared" si="1455"/>
        <v>0.1</v>
      </c>
      <c r="AS1295" s="144" t="str">
        <f t="shared" si="1469"/>
        <v/>
      </c>
      <c r="AT1295" s="144" t="str">
        <f t="shared" si="1496"/>
        <v/>
      </c>
      <c r="AU1295" s="145"/>
      <c r="AV1295" s="58">
        <f t="shared" si="1456"/>
        <v>0</v>
      </c>
      <c r="AW1295" s="318">
        <f>SUM(AV$10:AV1295)</f>
        <v>0</v>
      </c>
      <c r="AX1295" s="319">
        <f t="shared" si="1457"/>
        <v>0.1</v>
      </c>
      <c r="AY1295" s="144" t="str">
        <f t="shared" si="1439"/>
        <v/>
      </c>
      <c r="AZ1295" s="144" t="str">
        <f t="shared" si="1440"/>
        <v/>
      </c>
      <c r="BA1295" s="144"/>
      <c r="BB1295" s="146" t="str">
        <f t="shared" si="1470"/>
        <v/>
      </c>
      <c r="BC1295" s="66" t="str">
        <f t="shared" si="1438"/>
        <v/>
      </c>
      <c r="BD1295" s="195" t="str">
        <f t="shared" si="1471"/>
        <v/>
      </c>
      <c r="BF1295" s="283"/>
      <c r="BG1295" s="286" t="str">
        <f t="shared" si="1472"/>
        <v/>
      </c>
      <c r="BY1295" s="211" t="str">
        <f t="shared" si="1473"/>
        <v/>
      </c>
      <c r="BZ1295" s="150" t="str">
        <f t="shared" si="1474"/>
        <v/>
      </c>
      <c r="CB1295" s="54" t="str">
        <f t="shared" si="1508"/>
        <v/>
      </c>
      <c r="CD1295" s="54" t="str">
        <f t="shared" si="1475"/>
        <v/>
      </c>
      <c r="CF1295" s="54" t="str">
        <f t="shared" si="1476"/>
        <v/>
      </c>
      <c r="CH1295" s="150" t="str">
        <f t="shared" si="1477"/>
        <v/>
      </c>
      <c r="CI1295" s="290"/>
      <c r="CJ1295" s="150" t="str">
        <f t="shared" si="1478"/>
        <v/>
      </c>
      <c r="CK1295" s="290"/>
      <c r="CL1295" s="54" t="str">
        <f t="shared" si="1497"/>
        <v/>
      </c>
      <c r="CM1295" s="290"/>
      <c r="CN1295" s="150" t="str">
        <f t="shared" si="1479"/>
        <v/>
      </c>
      <c r="CO1295" s="290"/>
      <c r="CP1295" s="150" t="str">
        <f t="shared" si="1480"/>
        <v/>
      </c>
      <c r="CQ1295" s="290"/>
      <c r="CR1295" s="150" t="str">
        <f t="shared" si="1481"/>
        <v/>
      </c>
      <c r="CS1295" s="290"/>
      <c r="CT1295" s="150" t="str">
        <f t="shared" si="1482"/>
        <v/>
      </c>
      <c r="CU1295" s="150"/>
      <c r="CV1295" s="150" t="str">
        <f t="shared" si="1483"/>
        <v/>
      </c>
      <c r="CW1295" s="94"/>
      <c r="CX1295" s="151" t="str">
        <f t="shared" si="1453"/>
        <v/>
      </c>
      <c r="CY1295" s="151" t="str">
        <f t="shared" si="1454"/>
        <v/>
      </c>
      <c r="CZ1295" s="152"/>
      <c r="DA1295" s="373" t="str">
        <f t="shared" si="1498"/>
        <v/>
      </c>
      <c r="DC1295" s="153">
        <f t="shared" si="1484"/>
        <v>0</v>
      </c>
      <c r="DD1295" s="153">
        <f t="shared" si="1485"/>
        <v>0</v>
      </c>
      <c r="DE1295" s="153">
        <f t="shared" si="1486"/>
        <v>0</v>
      </c>
      <c r="DF1295" s="158">
        <f t="shared" si="1487"/>
        <v>-4.7000000000000002E-3</v>
      </c>
      <c r="DG1295" s="159">
        <f t="shared" si="1499"/>
        <v>-1.1703000000000001</v>
      </c>
      <c r="DH1295" s="158">
        <f t="shared" si="1488"/>
        <v>3.1999999999999997E-3</v>
      </c>
      <c r="DI1295" s="159">
        <f t="shared" si="1500"/>
        <v>0.79679999999999995</v>
      </c>
      <c r="DJ1295" s="158">
        <f t="shared" si="1489"/>
        <v>-2.7000000000000001E-3</v>
      </c>
      <c r="DK1295" s="159">
        <f t="shared" si="1501"/>
        <v>-0.67230000000000001</v>
      </c>
      <c r="DL1295" s="158">
        <f t="shared" si="1490"/>
        <v>1.1999999999999999E-3</v>
      </c>
      <c r="DM1295" s="159">
        <f t="shared" si="1502"/>
        <v>0.29879999999999995</v>
      </c>
      <c r="DN1295" s="158">
        <f t="shared" si="1491"/>
        <v>1.46E-2</v>
      </c>
      <c r="DO1295" s="159">
        <f t="shared" si="1503"/>
        <v>3.6354000000000002</v>
      </c>
      <c r="DP1295" s="158">
        <f t="shared" si="1492"/>
        <v>-1.2999999999999999E-2</v>
      </c>
      <c r="DQ1295" s="159">
        <f t="shared" si="1504"/>
        <v>-3.2369999999999997</v>
      </c>
      <c r="DR1295" s="158">
        <f t="shared" si="1493"/>
        <v>-6.7000000000000002E-3</v>
      </c>
      <c r="DS1295" s="159">
        <f t="shared" si="1505"/>
        <v>-1.6683000000000001</v>
      </c>
      <c r="DT1295" s="158">
        <f t="shared" si="1494"/>
        <v>-1.2999999999999999E-2</v>
      </c>
      <c r="DU1295" s="159">
        <f t="shared" si="1506"/>
        <v>-3.2369999999999997</v>
      </c>
      <c r="DV1295" s="158">
        <f t="shared" si="1495"/>
        <v>-6.7000000000000002E-3</v>
      </c>
      <c r="DW1295" s="160">
        <f t="shared" si="1507"/>
        <v>-1.6683000000000001</v>
      </c>
    </row>
    <row r="1296" spans="1:127" ht="24.95" customHeight="1" x14ac:dyDescent="0.2">
      <c r="A1296" s="272">
        <v>1287</v>
      </c>
      <c r="B1296" s="336"/>
      <c r="C1296" s="332"/>
      <c r="D1296" s="333"/>
      <c r="E1296" s="334"/>
      <c r="F1296" s="335"/>
      <c r="G1296" s="334"/>
      <c r="H1296" s="371"/>
      <c r="I1296" s="334"/>
      <c r="J1296" s="334"/>
      <c r="K1296" s="334"/>
      <c r="L1296" s="334"/>
      <c r="M1296" s="334"/>
      <c r="N1296" s="334"/>
      <c r="O1296" s="337"/>
      <c r="P1296" s="337"/>
      <c r="Q1296" s="338" t="str">
        <f t="shared" si="1458"/>
        <v xml:space="preserve"> </v>
      </c>
      <c r="R1296" s="339" t="str">
        <f t="shared" si="1459"/>
        <v/>
      </c>
      <c r="S1296" s="340" t="str">
        <f t="shared" si="1441"/>
        <v/>
      </c>
      <c r="T1296" s="341" t="str">
        <f t="shared" si="1460"/>
        <v/>
      </c>
      <c r="U1296" s="341" t="str">
        <f t="shared" si="1461"/>
        <v/>
      </c>
      <c r="V1296" s="341" t="str">
        <f t="shared" si="1462"/>
        <v/>
      </c>
      <c r="W1296" s="341" t="str">
        <f t="shared" si="1463"/>
        <v/>
      </c>
      <c r="X1296" s="340" t="str">
        <f t="shared" si="1442"/>
        <v/>
      </c>
      <c r="Y1296" s="342" t="str">
        <f t="shared" si="1443"/>
        <v/>
      </c>
      <c r="Z1296" s="343" t="str">
        <f t="shared" si="1444"/>
        <v/>
      </c>
      <c r="AA1296" s="344" t="str">
        <f t="shared" si="1445"/>
        <v/>
      </c>
      <c r="AB1296" s="345" t="str">
        <f t="shared" si="1464"/>
        <v/>
      </c>
      <c r="AC1296" s="346" t="str">
        <f t="shared" si="1465"/>
        <v/>
      </c>
      <c r="AD1296" s="346" t="str">
        <f t="shared" si="1466"/>
        <v/>
      </c>
      <c r="AE1296" s="344" t="str">
        <f t="shared" si="1446"/>
        <v/>
      </c>
      <c r="AF1296" s="346" t="str">
        <f t="shared" si="1467"/>
        <v/>
      </c>
      <c r="AG1296" s="344" t="str">
        <f t="shared" si="1447"/>
        <v/>
      </c>
      <c r="AH1296" s="344" t="str">
        <f t="shared" si="1448"/>
        <v/>
      </c>
      <c r="AI1296" s="344" t="str">
        <f t="shared" si="1449"/>
        <v/>
      </c>
      <c r="AJ1296" s="346" t="str">
        <f t="shared" si="1450"/>
        <v/>
      </c>
      <c r="AK1296" s="346" t="str">
        <f t="shared" si="1451"/>
        <v/>
      </c>
      <c r="AL1296" s="347" t="str">
        <f t="shared" si="1452"/>
        <v/>
      </c>
      <c r="AM1296" s="141"/>
      <c r="AN1296" s="141"/>
      <c r="AO1296" s="142"/>
      <c r="AP1296" s="58">
        <f t="shared" si="1468"/>
        <v>0</v>
      </c>
      <c r="AQ1296" s="318">
        <f>SUM(AP$10:AP1296)</f>
        <v>0</v>
      </c>
      <c r="AR1296" s="143">
        <f t="shared" si="1455"/>
        <v>0.1</v>
      </c>
      <c r="AS1296" s="144" t="str">
        <f t="shared" si="1469"/>
        <v/>
      </c>
      <c r="AT1296" s="144" t="str">
        <f t="shared" si="1496"/>
        <v/>
      </c>
      <c r="AU1296" s="145"/>
      <c r="AV1296" s="58">
        <f t="shared" si="1456"/>
        <v>0</v>
      </c>
      <c r="AW1296" s="318">
        <f>SUM(AV$10:AV1296)</f>
        <v>0</v>
      </c>
      <c r="AX1296" s="319">
        <f t="shared" si="1457"/>
        <v>0.1</v>
      </c>
      <c r="AY1296" s="144" t="str">
        <f t="shared" si="1439"/>
        <v/>
      </c>
      <c r="AZ1296" s="144" t="str">
        <f t="shared" si="1440"/>
        <v/>
      </c>
      <c r="BA1296" s="144"/>
      <c r="BB1296" s="146" t="str">
        <f t="shared" si="1470"/>
        <v/>
      </c>
      <c r="BC1296" s="66" t="str">
        <f t="shared" ref="BC1296:BC1359" si="1509">BB1296</f>
        <v/>
      </c>
      <c r="BD1296" s="195" t="str">
        <f t="shared" si="1471"/>
        <v/>
      </c>
      <c r="BF1296" s="283"/>
      <c r="BG1296" s="286" t="str">
        <f t="shared" si="1472"/>
        <v/>
      </c>
      <c r="BY1296" s="211" t="str">
        <f t="shared" si="1473"/>
        <v/>
      </c>
      <c r="BZ1296" s="150" t="str">
        <f t="shared" si="1474"/>
        <v/>
      </c>
      <c r="CB1296" s="54" t="str">
        <f t="shared" si="1508"/>
        <v/>
      </c>
      <c r="CD1296" s="54" t="str">
        <f t="shared" si="1475"/>
        <v/>
      </c>
      <c r="CF1296" s="54" t="str">
        <f t="shared" si="1476"/>
        <v/>
      </c>
      <c r="CH1296" s="150" t="str">
        <f t="shared" si="1477"/>
        <v/>
      </c>
      <c r="CI1296" s="290"/>
      <c r="CJ1296" s="150" t="str">
        <f t="shared" si="1478"/>
        <v/>
      </c>
      <c r="CK1296" s="290"/>
      <c r="CL1296" s="54" t="str">
        <f t="shared" si="1497"/>
        <v/>
      </c>
      <c r="CM1296" s="290"/>
      <c r="CN1296" s="150" t="str">
        <f t="shared" si="1479"/>
        <v/>
      </c>
      <c r="CO1296" s="290"/>
      <c r="CP1296" s="150" t="str">
        <f t="shared" si="1480"/>
        <v/>
      </c>
      <c r="CQ1296" s="290"/>
      <c r="CR1296" s="150" t="str">
        <f t="shared" si="1481"/>
        <v/>
      </c>
      <c r="CS1296" s="290"/>
      <c r="CT1296" s="150" t="str">
        <f t="shared" si="1482"/>
        <v/>
      </c>
      <c r="CU1296" s="150"/>
      <c r="CV1296" s="150" t="str">
        <f t="shared" si="1483"/>
        <v/>
      </c>
      <c r="CW1296" s="94"/>
      <c r="CX1296" s="151" t="str">
        <f t="shared" si="1453"/>
        <v/>
      </c>
      <c r="CY1296" s="151" t="str">
        <f t="shared" si="1454"/>
        <v/>
      </c>
      <c r="CZ1296" s="152"/>
      <c r="DA1296" s="373" t="str">
        <f t="shared" si="1498"/>
        <v/>
      </c>
      <c r="DC1296" s="153">
        <f t="shared" si="1484"/>
        <v>0</v>
      </c>
      <c r="DD1296" s="153">
        <f t="shared" si="1485"/>
        <v>0</v>
      </c>
      <c r="DE1296" s="153">
        <f t="shared" si="1486"/>
        <v>0</v>
      </c>
      <c r="DF1296" s="158">
        <f t="shared" si="1487"/>
        <v>-4.7000000000000002E-3</v>
      </c>
      <c r="DG1296" s="159">
        <f t="shared" si="1499"/>
        <v>-1.1703000000000001</v>
      </c>
      <c r="DH1296" s="158">
        <f t="shared" si="1488"/>
        <v>3.1999999999999997E-3</v>
      </c>
      <c r="DI1296" s="159">
        <f t="shared" si="1500"/>
        <v>0.79679999999999995</v>
      </c>
      <c r="DJ1296" s="158">
        <f t="shared" si="1489"/>
        <v>-2.7000000000000001E-3</v>
      </c>
      <c r="DK1296" s="159">
        <f t="shared" si="1501"/>
        <v>-0.67230000000000001</v>
      </c>
      <c r="DL1296" s="158">
        <f t="shared" si="1490"/>
        <v>1.1999999999999999E-3</v>
      </c>
      <c r="DM1296" s="159">
        <f t="shared" si="1502"/>
        <v>0.29879999999999995</v>
      </c>
      <c r="DN1296" s="158">
        <f t="shared" si="1491"/>
        <v>1.46E-2</v>
      </c>
      <c r="DO1296" s="159">
        <f t="shared" si="1503"/>
        <v>3.6354000000000002</v>
      </c>
      <c r="DP1296" s="158">
        <f t="shared" si="1492"/>
        <v>-1.2999999999999999E-2</v>
      </c>
      <c r="DQ1296" s="159">
        <f t="shared" si="1504"/>
        <v>-3.2369999999999997</v>
      </c>
      <c r="DR1296" s="158">
        <f t="shared" si="1493"/>
        <v>-6.7000000000000002E-3</v>
      </c>
      <c r="DS1296" s="159">
        <f t="shared" si="1505"/>
        <v>-1.6683000000000001</v>
      </c>
      <c r="DT1296" s="158">
        <f t="shared" si="1494"/>
        <v>-1.2999999999999999E-2</v>
      </c>
      <c r="DU1296" s="159">
        <f t="shared" si="1506"/>
        <v>-3.2369999999999997</v>
      </c>
      <c r="DV1296" s="158">
        <f t="shared" si="1495"/>
        <v>-6.7000000000000002E-3</v>
      </c>
      <c r="DW1296" s="160">
        <f t="shared" si="1507"/>
        <v>-1.6683000000000001</v>
      </c>
    </row>
    <row r="1297" spans="1:127" ht="24.95" customHeight="1" x14ac:dyDescent="0.2">
      <c r="A1297" s="272">
        <v>1288</v>
      </c>
      <c r="B1297" s="336"/>
      <c r="C1297" s="332"/>
      <c r="D1297" s="333"/>
      <c r="E1297" s="334"/>
      <c r="F1297" s="335"/>
      <c r="G1297" s="334"/>
      <c r="H1297" s="371"/>
      <c r="I1297" s="334"/>
      <c r="J1297" s="334"/>
      <c r="K1297" s="334"/>
      <c r="L1297" s="334"/>
      <c r="M1297" s="334"/>
      <c r="N1297" s="334"/>
      <c r="O1297" s="337"/>
      <c r="P1297" s="337"/>
      <c r="Q1297" s="338" t="str">
        <f t="shared" si="1458"/>
        <v xml:space="preserve"> </v>
      </c>
      <c r="R1297" s="339" t="str">
        <f t="shared" si="1459"/>
        <v/>
      </c>
      <c r="S1297" s="340" t="str">
        <f t="shared" si="1441"/>
        <v/>
      </c>
      <c r="T1297" s="341" t="str">
        <f t="shared" si="1460"/>
        <v/>
      </c>
      <c r="U1297" s="341" t="str">
        <f t="shared" si="1461"/>
        <v/>
      </c>
      <c r="V1297" s="341" t="str">
        <f t="shared" si="1462"/>
        <v/>
      </c>
      <c r="W1297" s="341" t="str">
        <f t="shared" si="1463"/>
        <v/>
      </c>
      <c r="X1297" s="340" t="str">
        <f t="shared" si="1442"/>
        <v/>
      </c>
      <c r="Y1297" s="342" t="str">
        <f t="shared" si="1443"/>
        <v/>
      </c>
      <c r="Z1297" s="343" t="str">
        <f t="shared" si="1444"/>
        <v/>
      </c>
      <c r="AA1297" s="344" t="str">
        <f t="shared" si="1445"/>
        <v/>
      </c>
      <c r="AB1297" s="345" t="str">
        <f t="shared" si="1464"/>
        <v/>
      </c>
      <c r="AC1297" s="346" t="str">
        <f t="shared" si="1465"/>
        <v/>
      </c>
      <c r="AD1297" s="346" t="str">
        <f t="shared" si="1466"/>
        <v/>
      </c>
      <c r="AE1297" s="344" t="str">
        <f t="shared" si="1446"/>
        <v/>
      </c>
      <c r="AF1297" s="346" t="str">
        <f t="shared" si="1467"/>
        <v/>
      </c>
      <c r="AG1297" s="344" t="str">
        <f t="shared" si="1447"/>
        <v/>
      </c>
      <c r="AH1297" s="344" t="str">
        <f t="shared" si="1448"/>
        <v/>
      </c>
      <c r="AI1297" s="344" t="str">
        <f t="shared" si="1449"/>
        <v/>
      </c>
      <c r="AJ1297" s="346" t="str">
        <f t="shared" si="1450"/>
        <v/>
      </c>
      <c r="AK1297" s="346" t="str">
        <f t="shared" si="1451"/>
        <v/>
      </c>
      <c r="AL1297" s="347" t="str">
        <f t="shared" si="1452"/>
        <v/>
      </c>
      <c r="AM1297" s="141"/>
      <c r="AN1297" s="141"/>
      <c r="AO1297" s="142"/>
      <c r="AP1297" s="58">
        <f t="shared" si="1468"/>
        <v>0</v>
      </c>
      <c r="AQ1297" s="318">
        <f>SUM(AP$10:AP1297)</f>
        <v>0</v>
      </c>
      <c r="AR1297" s="143">
        <f t="shared" si="1455"/>
        <v>0.1</v>
      </c>
      <c r="AS1297" s="144" t="str">
        <f t="shared" si="1469"/>
        <v/>
      </c>
      <c r="AT1297" s="144" t="str">
        <f t="shared" si="1496"/>
        <v/>
      </c>
      <c r="AU1297" s="145"/>
      <c r="AV1297" s="58">
        <f t="shared" si="1456"/>
        <v>0</v>
      </c>
      <c r="AW1297" s="318">
        <f>SUM(AV$10:AV1297)</f>
        <v>0</v>
      </c>
      <c r="AX1297" s="319">
        <f t="shared" si="1457"/>
        <v>0.1</v>
      </c>
      <c r="AY1297" s="144" t="str">
        <f t="shared" ref="AY1297:AY1360" si="1510">IF(AV1297=0,"",IF(C1297="","",C1297))</f>
        <v/>
      </c>
      <c r="AZ1297" s="144" t="str">
        <f t="shared" ref="AZ1297:AZ1360" si="1511">IF(AV1297=0,"",IF(B1297="","",B1297))</f>
        <v/>
      </c>
      <c r="BA1297" s="144"/>
      <c r="BB1297" s="146" t="str">
        <f t="shared" si="1470"/>
        <v/>
      </c>
      <c r="BC1297" s="66" t="str">
        <f t="shared" si="1509"/>
        <v/>
      </c>
      <c r="BD1297" s="195" t="str">
        <f t="shared" si="1471"/>
        <v/>
      </c>
      <c r="BF1297" s="283"/>
      <c r="BG1297" s="286" t="str">
        <f t="shared" si="1472"/>
        <v/>
      </c>
      <c r="BY1297" s="211" t="str">
        <f t="shared" si="1473"/>
        <v/>
      </c>
      <c r="BZ1297" s="150" t="str">
        <f t="shared" si="1474"/>
        <v/>
      </c>
      <c r="CB1297" s="54" t="str">
        <f t="shared" si="1508"/>
        <v/>
      </c>
      <c r="CD1297" s="54" t="str">
        <f t="shared" si="1475"/>
        <v/>
      </c>
      <c r="CF1297" s="54" t="str">
        <f t="shared" si="1476"/>
        <v/>
      </c>
      <c r="CH1297" s="150" t="str">
        <f t="shared" si="1477"/>
        <v/>
      </c>
      <c r="CI1297" s="290"/>
      <c r="CJ1297" s="150" t="str">
        <f t="shared" si="1478"/>
        <v/>
      </c>
      <c r="CK1297" s="290"/>
      <c r="CL1297" s="54" t="str">
        <f t="shared" si="1497"/>
        <v/>
      </c>
      <c r="CM1297" s="290"/>
      <c r="CN1297" s="150" t="str">
        <f t="shared" si="1479"/>
        <v/>
      </c>
      <c r="CO1297" s="290"/>
      <c r="CP1297" s="150" t="str">
        <f t="shared" si="1480"/>
        <v/>
      </c>
      <c r="CQ1297" s="290"/>
      <c r="CR1297" s="150" t="str">
        <f t="shared" si="1481"/>
        <v/>
      </c>
      <c r="CS1297" s="290"/>
      <c r="CT1297" s="150" t="str">
        <f t="shared" si="1482"/>
        <v/>
      </c>
      <c r="CU1297" s="150"/>
      <c r="CV1297" s="150" t="str">
        <f t="shared" si="1483"/>
        <v/>
      </c>
      <c r="CW1297" s="94"/>
      <c r="CX1297" s="151" t="str">
        <f t="shared" si="1453"/>
        <v/>
      </c>
      <c r="CY1297" s="151" t="str">
        <f t="shared" si="1454"/>
        <v/>
      </c>
      <c r="CZ1297" s="152"/>
      <c r="DA1297" s="373" t="str">
        <f t="shared" si="1498"/>
        <v/>
      </c>
      <c r="DC1297" s="153">
        <f t="shared" si="1484"/>
        <v>0</v>
      </c>
      <c r="DD1297" s="153">
        <f t="shared" si="1485"/>
        <v>0</v>
      </c>
      <c r="DE1297" s="153">
        <f t="shared" si="1486"/>
        <v>0</v>
      </c>
      <c r="DF1297" s="158">
        <f t="shared" si="1487"/>
        <v>-4.7000000000000002E-3</v>
      </c>
      <c r="DG1297" s="159">
        <f t="shared" si="1499"/>
        <v>-1.1703000000000001</v>
      </c>
      <c r="DH1297" s="158">
        <f t="shared" si="1488"/>
        <v>3.1999999999999997E-3</v>
      </c>
      <c r="DI1297" s="159">
        <f t="shared" si="1500"/>
        <v>0.79679999999999995</v>
      </c>
      <c r="DJ1297" s="158">
        <f t="shared" si="1489"/>
        <v>-2.7000000000000001E-3</v>
      </c>
      <c r="DK1297" s="159">
        <f t="shared" si="1501"/>
        <v>-0.67230000000000001</v>
      </c>
      <c r="DL1297" s="158">
        <f t="shared" si="1490"/>
        <v>1.1999999999999999E-3</v>
      </c>
      <c r="DM1297" s="159">
        <f t="shared" si="1502"/>
        <v>0.29879999999999995</v>
      </c>
      <c r="DN1297" s="158">
        <f t="shared" si="1491"/>
        <v>1.46E-2</v>
      </c>
      <c r="DO1297" s="159">
        <f t="shared" si="1503"/>
        <v>3.6354000000000002</v>
      </c>
      <c r="DP1297" s="158">
        <f t="shared" si="1492"/>
        <v>-1.2999999999999999E-2</v>
      </c>
      <c r="DQ1297" s="159">
        <f t="shared" si="1504"/>
        <v>-3.2369999999999997</v>
      </c>
      <c r="DR1297" s="158">
        <f t="shared" si="1493"/>
        <v>-6.7000000000000002E-3</v>
      </c>
      <c r="DS1297" s="159">
        <f t="shared" si="1505"/>
        <v>-1.6683000000000001</v>
      </c>
      <c r="DT1297" s="158">
        <f t="shared" si="1494"/>
        <v>-1.2999999999999999E-2</v>
      </c>
      <c r="DU1297" s="159">
        <f t="shared" si="1506"/>
        <v>-3.2369999999999997</v>
      </c>
      <c r="DV1297" s="158">
        <f t="shared" si="1495"/>
        <v>-6.7000000000000002E-3</v>
      </c>
      <c r="DW1297" s="160">
        <f t="shared" si="1507"/>
        <v>-1.6683000000000001</v>
      </c>
    </row>
    <row r="1298" spans="1:127" ht="24.95" customHeight="1" x14ac:dyDescent="0.2">
      <c r="A1298" s="272">
        <v>1289</v>
      </c>
      <c r="B1298" s="336"/>
      <c r="C1298" s="332"/>
      <c r="D1298" s="333"/>
      <c r="E1298" s="334"/>
      <c r="F1298" s="335"/>
      <c r="G1298" s="334"/>
      <c r="H1298" s="371"/>
      <c r="I1298" s="334"/>
      <c r="J1298" s="334"/>
      <c r="K1298" s="334"/>
      <c r="L1298" s="334"/>
      <c r="M1298" s="334"/>
      <c r="N1298" s="334"/>
      <c r="O1298" s="337"/>
      <c r="P1298" s="337"/>
      <c r="Q1298" s="338" t="str">
        <f t="shared" si="1458"/>
        <v xml:space="preserve"> </v>
      </c>
      <c r="R1298" s="339" t="str">
        <f t="shared" si="1459"/>
        <v/>
      </c>
      <c r="S1298" s="340" t="str">
        <f t="shared" si="1441"/>
        <v/>
      </c>
      <c r="T1298" s="341" t="str">
        <f t="shared" si="1460"/>
        <v/>
      </c>
      <c r="U1298" s="341" t="str">
        <f t="shared" si="1461"/>
        <v/>
      </c>
      <c r="V1298" s="341" t="str">
        <f t="shared" si="1462"/>
        <v/>
      </c>
      <c r="W1298" s="341" t="str">
        <f t="shared" si="1463"/>
        <v/>
      </c>
      <c r="X1298" s="340" t="str">
        <f t="shared" si="1442"/>
        <v/>
      </c>
      <c r="Y1298" s="342" t="str">
        <f t="shared" si="1443"/>
        <v/>
      </c>
      <c r="Z1298" s="343" t="str">
        <f t="shared" si="1444"/>
        <v/>
      </c>
      <c r="AA1298" s="344" t="str">
        <f t="shared" si="1445"/>
        <v/>
      </c>
      <c r="AB1298" s="345" t="str">
        <f t="shared" si="1464"/>
        <v/>
      </c>
      <c r="AC1298" s="346" t="str">
        <f t="shared" si="1465"/>
        <v/>
      </c>
      <c r="AD1298" s="346" t="str">
        <f t="shared" si="1466"/>
        <v/>
      </c>
      <c r="AE1298" s="344" t="str">
        <f t="shared" si="1446"/>
        <v/>
      </c>
      <c r="AF1298" s="346" t="str">
        <f t="shared" si="1467"/>
        <v/>
      </c>
      <c r="AG1298" s="344" t="str">
        <f t="shared" si="1447"/>
        <v/>
      </c>
      <c r="AH1298" s="344" t="str">
        <f t="shared" si="1448"/>
        <v/>
      </c>
      <c r="AI1298" s="344" t="str">
        <f t="shared" si="1449"/>
        <v/>
      </c>
      <c r="AJ1298" s="346" t="str">
        <f t="shared" si="1450"/>
        <v/>
      </c>
      <c r="AK1298" s="346" t="str">
        <f t="shared" si="1451"/>
        <v/>
      </c>
      <c r="AL1298" s="347" t="str">
        <f t="shared" si="1452"/>
        <v/>
      </c>
      <c r="AM1298" s="141"/>
      <c r="AN1298" s="141"/>
      <c r="AO1298" s="142"/>
      <c r="AP1298" s="58">
        <f t="shared" si="1468"/>
        <v>0</v>
      </c>
      <c r="AQ1298" s="318">
        <f>SUM(AP$10:AP1298)</f>
        <v>0</v>
      </c>
      <c r="AR1298" s="143">
        <f t="shared" si="1455"/>
        <v>0.1</v>
      </c>
      <c r="AS1298" s="144" t="str">
        <f t="shared" si="1469"/>
        <v/>
      </c>
      <c r="AT1298" s="144" t="str">
        <f t="shared" si="1496"/>
        <v/>
      </c>
      <c r="AU1298" s="145"/>
      <c r="AV1298" s="58">
        <f t="shared" si="1456"/>
        <v>0</v>
      </c>
      <c r="AW1298" s="318">
        <f>SUM(AV$10:AV1298)</f>
        <v>0</v>
      </c>
      <c r="AX1298" s="319">
        <f t="shared" si="1457"/>
        <v>0.1</v>
      </c>
      <c r="AY1298" s="144" t="str">
        <f t="shared" si="1510"/>
        <v/>
      </c>
      <c r="AZ1298" s="144" t="str">
        <f t="shared" si="1511"/>
        <v/>
      </c>
      <c r="BA1298" s="144"/>
      <c r="BB1298" s="146" t="str">
        <f t="shared" si="1470"/>
        <v/>
      </c>
      <c r="BC1298" s="66" t="str">
        <f t="shared" si="1509"/>
        <v/>
      </c>
      <c r="BD1298" s="195" t="str">
        <f t="shared" si="1471"/>
        <v/>
      </c>
      <c r="BF1298" s="283"/>
      <c r="BG1298" s="286" t="str">
        <f t="shared" si="1472"/>
        <v/>
      </c>
      <c r="BY1298" s="211" t="str">
        <f t="shared" si="1473"/>
        <v/>
      </c>
      <c r="BZ1298" s="150" t="str">
        <f t="shared" si="1474"/>
        <v/>
      </c>
      <c r="CB1298" s="54" t="str">
        <f t="shared" si="1508"/>
        <v/>
      </c>
      <c r="CD1298" s="54" t="str">
        <f t="shared" si="1475"/>
        <v/>
      </c>
      <c r="CF1298" s="54" t="str">
        <f t="shared" si="1476"/>
        <v/>
      </c>
      <c r="CH1298" s="150" t="str">
        <f t="shared" si="1477"/>
        <v/>
      </c>
      <c r="CI1298" s="290"/>
      <c r="CJ1298" s="150" t="str">
        <f t="shared" si="1478"/>
        <v/>
      </c>
      <c r="CK1298" s="290"/>
      <c r="CL1298" s="54" t="str">
        <f t="shared" si="1497"/>
        <v/>
      </c>
      <c r="CM1298" s="290"/>
      <c r="CN1298" s="150" t="str">
        <f t="shared" si="1479"/>
        <v/>
      </c>
      <c r="CO1298" s="290"/>
      <c r="CP1298" s="150" t="str">
        <f t="shared" si="1480"/>
        <v/>
      </c>
      <c r="CQ1298" s="290"/>
      <c r="CR1298" s="150" t="str">
        <f t="shared" si="1481"/>
        <v/>
      </c>
      <c r="CS1298" s="290"/>
      <c r="CT1298" s="150" t="str">
        <f t="shared" si="1482"/>
        <v/>
      </c>
      <c r="CU1298" s="150"/>
      <c r="CV1298" s="150" t="str">
        <f t="shared" si="1483"/>
        <v/>
      </c>
      <c r="CW1298" s="94"/>
      <c r="CX1298" s="151" t="str">
        <f t="shared" si="1453"/>
        <v/>
      </c>
      <c r="CY1298" s="151" t="str">
        <f t="shared" si="1454"/>
        <v/>
      </c>
      <c r="CZ1298" s="152"/>
      <c r="DA1298" s="373" t="str">
        <f t="shared" si="1498"/>
        <v/>
      </c>
      <c r="DC1298" s="153">
        <f t="shared" si="1484"/>
        <v>0</v>
      </c>
      <c r="DD1298" s="153">
        <f t="shared" si="1485"/>
        <v>0</v>
      </c>
      <c r="DE1298" s="153">
        <f t="shared" si="1486"/>
        <v>0</v>
      </c>
      <c r="DF1298" s="158">
        <f t="shared" si="1487"/>
        <v>-4.7000000000000002E-3</v>
      </c>
      <c r="DG1298" s="159">
        <f t="shared" si="1499"/>
        <v>-1.1703000000000001</v>
      </c>
      <c r="DH1298" s="158">
        <f t="shared" si="1488"/>
        <v>3.1999999999999997E-3</v>
      </c>
      <c r="DI1298" s="159">
        <f t="shared" si="1500"/>
        <v>0.79679999999999995</v>
      </c>
      <c r="DJ1298" s="158">
        <f t="shared" si="1489"/>
        <v>-2.7000000000000001E-3</v>
      </c>
      <c r="DK1298" s="159">
        <f t="shared" si="1501"/>
        <v>-0.67230000000000001</v>
      </c>
      <c r="DL1298" s="158">
        <f t="shared" si="1490"/>
        <v>1.1999999999999999E-3</v>
      </c>
      <c r="DM1298" s="159">
        <f t="shared" si="1502"/>
        <v>0.29879999999999995</v>
      </c>
      <c r="DN1298" s="158">
        <f t="shared" si="1491"/>
        <v>1.46E-2</v>
      </c>
      <c r="DO1298" s="159">
        <f t="shared" si="1503"/>
        <v>3.6354000000000002</v>
      </c>
      <c r="DP1298" s="158">
        <f t="shared" si="1492"/>
        <v>-1.2999999999999999E-2</v>
      </c>
      <c r="DQ1298" s="159">
        <f t="shared" si="1504"/>
        <v>-3.2369999999999997</v>
      </c>
      <c r="DR1298" s="158">
        <f t="shared" si="1493"/>
        <v>-6.7000000000000002E-3</v>
      </c>
      <c r="DS1298" s="159">
        <f t="shared" si="1505"/>
        <v>-1.6683000000000001</v>
      </c>
      <c r="DT1298" s="158">
        <f t="shared" si="1494"/>
        <v>-1.2999999999999999E-2</v>
      </c>
      <c r="DU1298" s="159">
        <f t="shared" si="1506"/>
        <v>-3.2369999999999997</v>
      </c>
      <c r="DV1298" s="158">
        <f t="shared" si="1495"/>
        <v>-6.7000000000000002E-3</v>
      </c>
      <c r="DW1298" s="160">
        <f t="shared" si="1507"/>
        <v>-1.6683000000000001</v>
      </c>
    </row>
    <row r="1299" spans="1:127" ht="24.95" customHeight="1" x14ac:dyDescent="0.2">
      <c r="A1299" s="272">
        <v>1290</v>
      </c>
      <c r="B1299" s="336"/>
      <c r="C1299" s="332"/>
      <c r="D1299" s="333"/>
      <c r="E1299" s="334"/>
      <c r="F1299" s="335"/>
      <c r="G1299" s="334"/>
      <c r="H1299" s="371"/>
      <c r="I1299" s="334"/>
      <c r="J1299" s="334"/>
      <c r="K1299" s="334"/>
      <c r="L1299" s="334"/>
      <c r="M1299" s="334"/>
      <c r="N1299" s="334"/>
      <c r="O1299" s="337"/>
      <c r="P1299" s="337"/>
      <c r="Q1299" s="338" t="str">
        <f t="shared" si="1458"/>
        <v xml:space="preserve"> </v>
      </c>
      <c r="R1299" s="339" t="str">
        <f t="shared" si="1459"/>
        <v/>
      </c>
      <c r="S1299" s="340" t="str">
        <f t="shared" si="1441"/>
        <v/>
      </c>
      <c r="T1299" s="341" t="str">
        <f t="shared" si="1460"/>
        <v/>
      </c>
      <c r="U1299" s="341" t="str">
        <f t="shared" si="1461"/>
        <v/>
      </c>
      <c r="V1299" s="341" t="str">
        <f t="shared" si="1462"/>
        <v/>
      </c>
      <c r="W1299" s="341" t="str">
        <f t="shared" si="1463"/>
        <v/>
      </c>
      <c r="X1299" s="340" t="str">
        <f t="shared" si="1442"/>
        <v/>
      </c>
      <c r="Y1299" s="342" t="str">
        <f t="shared" si="1443"/>
        <v/>
      </c>
      <c r="Z1299" s="343" t="str">
        <f t="shared" si="1444"/>
        <v/>
      </c>
      <c r="AA1299" s="344" t="str">
        <f t="shared" si="1445"/>
        <v/>
      </c>
      <c r="AB1299" s="345" t="str">
        <f t="shared" si="1464"/>
        <v/>
      </c>
      <c r="AC1299" s="346" t="str">
        <f t="shared" si="1465"/>
        <v/>
      </c>
      <c r="AD1299" s="346" t="str">
        <f t="shared" si="1466"/>
        <v/>
      </c>
      <c r="AE1299" s="344" t="str">
        <f t="shared" si="1446"/>
        <v/>
      </c>
      <c r="AF1299" s="346" t="str">
        <f t="shared" si="1467"/>
        <v/>
      </c>
      <c r="AG1299" s="344" t="str">
        <f t="shared" si="1447"/>
        <v/>
      </c>
      <c r="AH1299" s="344" t="str">
        <f t="shared" si="1448"/>
        <v/>
      </c>
      <c r="AI1299" s="344" t="str">
        <f t="shared" si="1449"/>
        <v/>
      </c>
      <c r="AJ1299" s="346" t="str">
        <f t="shared" si="1450"/>
        <v/>
      </c>
      <c r="AK1299" s="346" t="str">
        <f t="shared" si="1451"/>
        <v/>
      </c>
      <c r="AL1299" s="347" t="str">
        <f t="shared" si="1452"/>
        <v/>
      </c>
      <c r="AM1299" s="141"/>
      <c r="AN1299" s="141"/>
      <c r="AO1299" s="142"/>
      <c r="AP1299" s="58">
        <f t="shared" si="1468"/>
        <v>0</v>
      </c>
      <c r="AQ1299" s="318">
        <f>SUM(AP$10:AP1299)</f>
        <v>0</v>
      </c>
      <c r="AR1299" s="143">
        <f t="shared" si="1455"/>
        <v>0.1</v>
      </c>
      <c r="AS1299" s="144" t="str">
        <f t="shared" si="1469"/>
        <v/>
      </c>
      <c r="AT1299" s="144" t="str">
        <f t="shared" si="1496"/>
        <v/>
      </c>
      <c r="AU1299" s="145"/>
      <c r="AV1299" s="58">
        <f t="shared" si="1456"/>
        <v>0</v>
      </c>
      <c r="AW1299" s="318">
        <f>SUM(AV$10:AV1299)</f>
        <v>0</v>
      </c>
      <c r="AX1299" s="319">
        <f t="shared" si="1457"/>
        <v>0.1</v>
      </c>
      <c r="AY1299" s="144" t="str">
        <f t="shared" si="1510"/>
        <v/>
      </c>
      <c r="AZ1299" s="144" t="str">
        <f t="shared" si="1511"/>
        <v/>
      </c>
      <c r="BA1299" s="144"/>
      <c r="BB1299" s="146" t="str">
        <f t="shared" si="1470"/>
        <v/>
      </c>
      <c r="BC1299" s="66" t="str">
        <f t="shared" si="1509"/>
        <v/>
      </c>
      <c r="BD1299" s="195" t="str">
        <f t="shared" si="1471"/>
        <v/>
      </c>
      <c r="BF1299" s="283"/>
      <c r="BG1299" s="286" t="str">
        <f t="shared" si="1472"/>
        <v/>
      </c>
      <c r="BY1299" s="211" t="str">
        <f t="shared" si="1473"/>
        <v/>
      </c>
      <c r="BZ1299" s="150" t="str">
        <f t="shared" si="1474"/>
        <v/>
      </c>
      <c r="CB1299" s="54" t="str">
        <f t="shared" si="1508"/>
        <v/>
      </c>
      <c r="CD1299" s="54" t="str">
        <f t="shared" si="1475"/>
        <v/>
      </c>
      <c r="CF1299" s="54" t="str">
        <f t="shared" si="1476"/>
        <v/>
      </c>
      <c r="CH1299" s="150" t="str">
        <f t="shared" si="1477"/>
        <v/>
      </c>
      <c r="CI1299" s="290"/>
      <c r="CJ1299" s="150" t="str">
        <f t="shared" si="1478"/>
        <v/>
      </c>
      <c r="CK1299" s="290"/>
      <c r="CL1299" s="54" t="str">
        <f t="shared" si="1497"/>
        <v/>
      </c>
      <c r="CM1299" s="290"/>
      <c r="CN1299" s="150" t="str">
        <f t="shared" si="1479"/>
        <v/>
      </c>
      <c r="CO1299" s="290"/>
      <c r="CP1299" s="150" t="str">
        <f t="shared" si="1480"/>
        <v/>
      </c>
      <c r="CQ1299" s="290"/>
      <c r="CR1299" s="150" t="str">
        <f t="shared" si="1481"/>
        <v/>
      </c>
      <c r="CS1299" s="290"/>
      <c r="CT1299" s="150" t="str">
        <f t="shared" si="1482"/>
        <v/>
      </c>
      <c r="CU1299" s="150"/>
      <c r="CV1299" s="150" t="str">
        <f t="shared" si="1483"/>
        <v/>
      </c>
      <c r="CW1299" s="94"/>
      <c r="CX1299" s="151" t="str">
        <f t="shared" si="1453"/>
        <v/>
      </c>
      <c r="CY1299" s="151" t="str">
        <f t="shared" si="1454"/>
        <v/>
      </c>
      <c r="CZ1299" s="152"/>
      <c r="DA1299" s="373" t="str">
        <f t="shared" si="1498"/>
        <v/>
      </c>
      <c r="DC1299" s="153">
        <f t="shared" si="1484"/>
        <v>0</v>
      </c>
      <c r="DD1299" s="153">
        <f t="shared" si="1485"/>
        <v>0</v>
      </c>
      <c r="DE1299" s="153">
        <f t="shared" si="1486"/>
        <v>0</v>
      </c>
      <c r="DF1299" s="158">
        <f t="shared" si="1487"/>
        <v>-4.7000000000000002E-3</v>
      </c>
      <c r="DG1299" s="159">
        <f t="shared" si="1499"/>
        <v>-1.1703000000000001</v>
      </c>
      <c r="DH1299" s="158">
        <f t="shared" si="1488"/>
        <v>3.1999999999999997E-3</v>
      </c>
      <c r="DI1299" s="159">
        <f t="shared" si="1500"/>
        <v>0.79679999999999995</v>
      </c>
      <c r="DJ1299" s="158">
        <f t="shared" si="1489"/>
        <v>-2.7000000000000001E-3</v>
      </c>
      <c r="DK1299" s="159">
        <f t="shared" si="1501"/>
        <v>-0.67230000000000001</v>
      </c>
      <c r="DL1299" s="158">
        <f t="shared" si="1490"/>
        <v>1.1999999999999999E-3</v>
      </c>
      <c r="DM1299" s="159">
        <f t="shared" si="1502"/>
        <v>0.29879999999999995</v>
      </c>
      <c r="DN1299" s="158">
        <f t="shared" si="1491"/>
        <v>1.46E-2</v>
      </c>
      <c r="DO1299" s="159">
        <f t="shared" si="1503"/>
        <v>3.6354000000000002</v>
      </c>
      <c r="DP1299" s="158">
        <f t="shared" si="1492"/>
        <v>-1.2999999999999999E-2</v>
      </c>
      <c r="DQ1299" s="159">
        <f t="shared" si="1504"/>
        <v>-3.2369999999999997</v>
      </c>
      <c r="DR1299" s="158">
        <f t="shared" si="1493"/>
        <v>-6.7000000000000002E-3</v>
      </c>
      <c r="DS1299" s="159">
        <f t="shared" si="1505"/>
        <v>-1.6683000000000001</v>
      </c>
      <c r="DT1299" s="158">
        <f t="shared" si="1494"/>
        <v>-1.2999999999999999E-2</v>
      </c>
      <c r="DU1299" s="159">
        <f t="shared" si="1506"/>
        <v>-3.2369999999999997</v>
      </c>
      <c r="DV1299" s="158">
        <f t="shared" si="1495"/>
        <v>-6.7000000000000002E-3</v>
      </c>
      <c r="DW1299" s="160">
        <f t="shared" si="1507"/>
        <v>-1.6683000000000001</v>
      </c>
    </row>
    <row r="1300" spans="1:127" ht="24.95" customHeight="1" x14ac:dyDescent="0.2">
      <c r="A1300" s="272">
        <v>1291</v>
      </c>
      <c r="B1300" s="336"/>
      <c r="C1300" s="332"/>
      <c r="D1300" s="333"/>
      <c r="E1300" s="334"/>
      <c r="F1300" s="335"/>
      <c r="G1300" s="334"/>
      <c r="H1300" s="371"/>
      <c r="I1300" s="334"/>
      <c r="J1300" s="334"/>
      <c r="K1300" s="334"/>
      <c r="L1300" s="334"/>
      <c r="M1300" s="334"/>
      <c r="N1300" s="334"/>
      <c r="O1300" s="337"/>
      <c r="P1300" s="337"/>
      <c r="Q1300" s="338" t="str">
        <f t="shared" si="1458"/>
        <v xml:space="preserve"> </v>
      </c>
      <c r="R1300" s="339" t="str">
        <f t="shared" si="1459"/>
        <v/>
      </c>
      <c r="S1300" s="340" t="str">
        <f t="shared" si="1441"/>
        <v/>
      </c>
      <c r="T1300" s="341" t="str">
        <f t="shared" si="1460"/>
        <v/>
      </c>
      <c r="U1300" s="341" t="str">
        <f t="shared" si="1461"/>
        <v/>
      </c>
      <c r="V1300" s="341" t="str">
        <f t="shared" si="1462"/>
        <v/>
      </c>
      <c r="W1300" s="341" t="str">
        <f t="shared" si="1463"/>
        <v/>
      </c>
      <c r="X1300" s="340" t="str">
        <f t="shared" si="1442"/>
        <v/>
      </c>
      <c r="Y1300" s="342" t="str">
        <f t="shared" si="1443"/>
        <v/>
      </c>
      <c r="Z1300" s="343" t="str">
        <f t="shared" si="1444"/>
        <v/>
      </c>
      <c r="AA1300" s="344" t="str">
        <f t="shared" si="1445"/>
        <v/>
      </c>
      <c r="AB1300" s="345" t="str">
        <f t="shared" si="1464"/>
        <v/>
      </c>
      <c r="AC1300" s="346" t="str">
        <f t="shared" si="1465"/>
        <v/>
      </c>
      <c r="AD1300" s="346" t="str">
        <f t="shared" si="1466"/>
        <v/>
      </c>
      <c r="AE1300" s="344" t="str">
        <f t="shared" si="1446"/>
        <v/>
      </c>
      <c r="AF1300" s="346" t="str">
        <f t="shared" si="1467"/>
        <v/>
      </c>
      <c r="AG1300" s="344" t="str">
        <f t="shared" si="1447"/>
        <v/>
      </c>
      <c r="AH1300" s="344" t="str">
        <f t="shared" si="1448"/>
        <v/>
      </c>
      <c r="AI1300" s="344" t="str">
        <f t="shared" si="1449"/>
        <v/>
      </c>
      <c r="AJ1300" s="346" t="str">
        <f t="shared" si="1450"/>
        <v/>
      </c>
      <c r="AK1300" s="346" t="str">
        <f t="shared" si="1451"/>
        <v/>
      </c>
      <c r="AL1300" s="347" t="str">
        <f t="shared" si="1452"/>
        <v/>
      </c>
      <c r="AM1300" s="141"/>
      <c r="AN1300" s="141"/>
      <c r="AO1300" s="142"/>
      <c r="AP1300" s="58">
        <f t="shared" si="1468"/>
        <v>0</v>
      </c>
      <c r="AQ1300" s="318">
        <f>SUM(AP$10:AP1300)</f>
        <v>0</v>
      </c>
      <c r="AR1300" s="143">
        <f t="shared" si="1455"/>
        <v>0.1</v>
      </c>
      <c r="AS1300" s="144" t="str">
        <f t="shared" si="1469"/>
        <v/>
      </c>
      <c r="AT1300" s="144" t="str">
        <f t="shared" si="1496"/>
        <v/>
      </c>
      <c r="AU1300" s="145"/>
      <c r="AV1300" s="58">
        <f t="shared" si="1456"/>
        <v>0</v>
      </c>
      <c r="AW1300" s="318">
        <f>SUM(AV$10:AV1300)</f>
        <v>0</v>
      </c>
      <c r="AX1300" s="319">
        <f t="shared" si="1457"/>
        <v>0.1</v>
      </c>
      <c r="AY1300" s="144" t="str">
        <f t="shared" si="1510"/>
        <v/>
      </c>
      <c r="AZ1300" s="144" t="str">
        <f t="shared" si="1511"/>
        <v/>
      </c>
      <c r="BA1300" s="144"/>
      <c r="BB1300" s="146" t="str">
        <f t="shared" si="1470"/>
        <v/>
      </c>
      <c r="BC1300" s="66" t="str">
        <f t="shared" si="1509"/>
        <v/>
      </c>
      <c r="BD1300" s="195" t="str">
        <f t="shared" si="1471"/>
        <v/>
      </c>
      <c r="BF1300" s="283"/>
      <c r="BG1300" s="286" t="str">
        <f t="shared" si="1472"/>
        <v/>
      </c>
      <c r="BY1300" s="211" t="str">
        <f t="shared" si="1473"/>
        <v/>
      </c>
      <c r="BZ1300" s="150" t="str">
        <f t="shared" si="1474"/>
        <v/>
      </c>
      <c r="CB1300" s="54" t="str">
        <f t="shared" si="1508"/>
        <v/>
      </c>
      <c r="CD1300" s="54" t="str">
        <f t="shared" si="1475"/>
        <v/>
      </c>
      <c r="CF1300" s="54" t="str">
        <f t="shared" si="1476"/>
        <v/>
      </c>
      <c r="CH1300" s="150" t="str">
        <f t="shared" si="1477"/>
        <v/>
      </c>
      <c r="CI1300" s="290"/>
      <c r="CJ1300" s="150" t="str">
        <f t="shared" si="1478"/>
        <v/>
      </c>
      <c r="CK1300" s="290"/>
      <c r="CL1300" s="54" t="str">
        <f t="shared" si="1497"/>
        <v/>
      </c>
      <c r="CM1300" s="290"/>
      <c r="CN1300" s="150" t="str">
        <f t="shared" si="1479"/>
        <v/>
      </c>
      <c r="CO1300" s="290"/>
      <c r="CP1300" s="150" t="str">
        <f t="shared" si="1480"/>
        <v/>
      </c>
      <c r="CQ1300" s="290"/>
      <c r="CR1300" s="150" t="str">
        <f t="shared" si="1481"/>
        <v/>
      </c>
      <c r="CS1300" s="290"/>
      <c r="CT1300" s="150" t="str">
        <f t="shared" si="1482"/>
        <v/>
      </c>
      <c r="CU1300" s="150"/>
      <c r="CV1300" s="150" t="str">
        <f t="shared" si="1483"/>
        <v/>
      </c>
      <c r="CW1300" s="94"/>
      <c r="CX1300" s="151" t="str">
        <f t="shared" si="1453"/>
        <v/>
      </c>
      <c r="CY1300" s="151" t="str">
        <f t="shared" si="1454"/>
        <v/>
      </c>
      <c r="CZ1300" s="152"/>
      <c r="DA1300" s="373" t="str">
        <f t="shared" si="1498"/>
        <v/>
      </c>
      <c r="DC1300" s="153">
        <f t="shared" si="1484"/>
        <v>0</v>
      </c>
      <c r="DD1300" s="153">
        <f t="shared" si="1485"/>
        <v>0</v>
      </c>
      <c r="DE1300" s="153">
        <f t="shared" si="1486"/>
        <v>0</v>
      </c>
      <c r="DF1300" s="158">
        <f t="shared" si="1487"/>
        <v>-4.7000000000000002E-3</v>
      </c>
      <c r="DG1300" s="159">
        <f t="shared" si="1499"/>
        <v>-1.1703000000000001</v>
      </c>
      <c r="DH1300" s="158">
        <f t="shared" si="1488"/>
        <v>3.1999999999999997E-3</v>
      </c>
      <c r="DI1300" s="159">
        <f t="shared" si="1500"/>
        <v>0.79679999999999995</v>
      </c>
      <c r="DJ1300" s="158">
        <f t="shared" si="1489"/>
        <v>-2.7000000000000001E-3</v>
      </c>
      <c r="DK1300" s="159">
        <f t="shared" si="1501"/>
        <v>-0.67230000000000001</v>
      </c>
      <c r="DL1300" s="158">
        <f t="shared" si="1490"/>
        <v>1.1999999999999999E-3</v>
      </c>
      <c r="DM1300" s="159">
        <f t="shared" si="1502"/>
        <v>0.29879999999999995</v>
      </c>
      <c r="DN1300" s="158">
        <f t="shared" si="1491"/>
        <v>1.46E-2</v>
      </c>
      <c r="DO1300" s="159">
        <f t="shared" si="1503"/>
        <v>3.6354000000000002</v>
      </c>
      <c r="DP1300" s="158">
        <f t="shared" si="1492"/>
        <v>-1.2999999999999999E-2</v>
      </c>
      <c r="DQ1300" s="159">
        <f t="shared" si="1504"/>
        <v>-3.2369999999999997</v>
      </c>
      <c r="DR1300" s="158">
        <f t="shared" si="1493"/>
        <v>-6.7000000000000002E-3</v>
      </c>
      <c r="DS1300" s="159">
        <f t="shared" si="1505"/>
        <v>-1.6683000000000001</v>
      </c>
      <c r="DT1300" s="158">
        <f t="shared" si="1494"/>
        <v>-1.2999999999999999E-2</v>
      </c>
      <c r="DU1300" s="159">
        <f t="shared" si="1506"/>
        <v>-3.2369999999999997</v>
      </c>
      <c r="DV1300" s="158">
        <f t="shared" si="1495"/>
        <v>-6.7000000000000002E-3</v>
      </c>
      <c r="DW1300" s="160">
        <f t="shared" si="1507"/>
        <v>-1.6683000000000001</v>
      </c>
    </row>
    <row r="1301" spans="1:127" ht="24.95" customHeight="1" x14ac:dyDescent="0.2">
      <c r="A1301" s="272">
        <v>1292</v>
      </c>
      <c r="B1301" s="336"/>
      <c r="C1301" s="332"/>
      <c r="D1301" s="333"/>
      <c r="E1301" s="334"/>
      <c r="F1301" s="335"/>
      <c r="G1301" s="334"/>
      <c r="H1301" s="371"/>
      <c r="I1301" s="334"/>
      <c r="J1301" s="334"/>
      <c r="K1301" s="334"/>
      <c r="L1301" s="334"/>
      <c r="M1301" s="334"/>
      <c r="N1301" s="334"/>
      <c r="O1301" s="337"/>
      <c r="P1301" s="337"/>
      <c r="Q1301" s="338" t="str">
        <f t="shared" si="1458"/>
        <v xml:space="preserve"> </v>
      </c>
      <c r="R1301" s="339" t="str">
        <f t="shared" si="1459"/>
        <v/>
      </c>
      <c r="S1301" s="340" t="str">
        <f t="shared" ref="S1301:S1364" si="1512">IF(RIGHT(E1301,7)="AVT3000","No",IF(RIGHT(E1301,7)="AVC5000","Yes",""))</f>
        <v/>
      </c>
      <c r="T1301" s="341" t="str">
        <f t="shared" si="1460"/>
        <v/>
      </c>
      <c r="U1301" s="341" t="str">
        <f t="shared" si="1461"/>
        <v/>
      </c>
      <c r="V1301" s="341" t="str">
        <f t="shared" si="1462"/>
        <v/>
      </c>
      <c r="W1301" s="341" t="str">
        <f t="shared" si="1463"/>
        <v/>
      </c>
      <c r="X1301" s="340" t="str">
        <f t="shared" ref="X1301:X1364" si="1513">IF(RIGHT(E1301,7)="AVT3000","No",IF(RIGHT(E1301,7)="AVC5000","Yes",""))</f>
        <v/>
      </c>
      <c r="Y1301" s="342" t="str">
        <f t="shared" ref="Y1301:Y1364" si="1514">IF(LEFT(E1301,1)="H","H-","")</f>
        <v/>
      </c>
      <c r="Z1301" s="343" t="str">
        <f t="shared" ref="Z1301:Z1364" si="1515">IF(RIGHT(E1301,7)="AVT3000","AVT3",IF(RIGHT(E1301,7)="AVC5000","AVC5",""))</f>
        <v/>
      </c>
      <c r="AA1301" s="344" t="str">
        <f t="shared" ref="AA1301:AA1364" si="1516">IF(RIGHT(E1301,6)="AV3000","AV3",IF(RIGHT(E1301,7)="AVC5000","AVC5",""))</f>
        <v/>
      </c>
      <c r="AB1301" s="345" t="str">
        <f t="shared" si="1464"/>
        <v/>
      </c>
      <c r="AC1301" s="346" t="str">
        <f t="shared" si="1465"/>
        <v/>
      </c>
      <c r="AD1301" s="346" t="str">
        <f t="shared" si="1466"/>
        <v/>
      </c>
      <c r="AE1301" s="344" t="str">
        <f t="shared" ref="AE1301:AE1364" si="1517">IF(AF1301="","","-")</f>
        <v/>
      </c>
      <c r="AF1301" s="346" t="str">
        <f t="shared" si="1467"/>
        <v/>
      </c>
      <c r="AG1301" s="344" t="str">
        <f t="shared" ref="AG1301:AG1364" si="1518">IF(G1301="","","-")</f>
        <v/>
      </c>
      <c r="AH1301" s="344" t="str">
        <f t="shared" ref="AH1301:AH1364" si="1519">IF(I1301="AccuNet","A","")</f>
        <v/>
      </c>
      <c r="AI1301" s="344" t="str">
        <f t="shared" ref="AI1301:AI1364" si="1520">IF(J1301="BACnet","B","")</f>
        <v/>
      </c>
      <c r="AJ1301" s="346" t="str">
        <f t="shared" ref="AJ1301:AJ1364" si="1521">IF(K1301="Flanged","F","")</f>
        <v/>
      </c>
      <c r="AK1301" s="346" t="str">
        <f t="shared" ref="AK1301:AK1364" si="1522">IF(L1301="Insulation","I","")</f>
        <v/>
      </c>
      <c r="AL1301" s="347" t="str">
        <f t="shared" ref="AL1301:AL1364" si="1523">IF(M1301="Tight Shutoff","S","")</f>
        <v/>
      </c>
      <c r="AM1301" s="141"/>
      <c r="AN1301" s="141"/>
      <c r="AO1301" s="142"/>
      <c r="AP1301" s="58">
        <f t="shared" si="1468"/>
        <v>0</v>
      </c>
      <c r="AQ1301" s="318">
        <f>SUM(AP$10:AP1301)</f>
        <v>0</v>
      </c>
      <c r="AR1301" s="143">
        <f t="shared" si="1455"/>
        <v>0.1</v>
      </c>
      <c r="AS1301" s="144" t="str">
        <f t="shared" si="1469"/>
        <v/>
      </c>
      <c r="AT1301" s="144" t="str">
        <f t="shared" si="1496"/>
        <v/>
      </c>
      <c r="AU1301" s="145"/>
      <c r="AV1301" s="58">
        <f t="shared" si="1456"/>
        <v>0</v>
      </c>
      <c r="AW1301" s="318">
        <f>SUM(AV$10:AV1301)</f>
        <v>0</v>
      </c>
      <c r="AX1301" s="319">
        <f t="shared" si="1457"/>
        <v>0.1</v>
      </c>
      <c r="AY1301" s="144" t="str">
        <f t="shared" si="1510"/>
        <v/>
      </c>
      <c r="AZ1301" s="144" t="str">
        <f t="shared" si="1511"/>
        <v/>
      </c>
      <c r="BA1301" s="144"/>
      <c r="BB1301" s="146" t="str">
        <f t="shared" si="1470"/>
        <v/>
      </c>
      <c r="BC1301" s="66" t="str">
        <f t="shared" si="1509"/>
        <v/>
      </c>
      <c r="BD1301" s="195" t="str">
        <f t="shared" si="1471"/>
        <v/>
      </c>
      <c r="BF1301" s="283"/>
      <c r="BG1301" s="286" t="str">
        <f t="shared" si="1472"/>
        <v/>
      </c>
      <c r="BY1301" s="211" t="str">
        <f t="shared" si="1473"/>
        <v/>
      </c>
      <c r="BZ1301" s="150" t="str">
        <f t="shared" si="1474"/>
        <v/>
      </c>
      <c r="CB1301" s="54" t="str">
        <f t="shared" si="1508"/>
        <v/>
      </c>
      <c r="CD1301" s="54" t="str">
        <f t="shared" si="1475"/>
        <v/>
      </c>
      <c r="CF1301" s="54" t="str">
        <f t="shared" si="1476"/>
        <v/>
      </c>
      <c r="CH1301" s="150" t="str">
        <f t="shared" si="1477"/>
        <v/>
      </c>
      <c r="CI1301" s="290"/>
      <c r="CJ1301" s="150" t="str">
        <f t="shared" si="1478"/>
        <v/>
      </c>
      <c r="CK1301" s="290"/>
      <c r="CL1301" s="54" t="str">
        <f t="shared" si="1497"/>
        <v/>
      </c>
      <c r="CM1301" s="290"/>
      <c r="CN1301" s="150" t="str">
        <f t="shared" si="1479"/>
        <v/>
      </c>
      <c r="CO1301" s="290"/>
      <c r="CP1301" s="150" t="str">
        <f t="shared" si="1480"/>
        <v/>
      </c>
      <c r="CQ1301" s="290"/>
      <c r="CR1301" s="150" t="str">
        <f t="shared" si="1481"/>
        <v/>
      </c>
      <c r="CS1301" s="290"/>
      <c r="CT1301" s="150" t="str">
        <f t="shared" si="1482"/>
        <v/>
      </c>
      <c r="CU1301" s="150"/>
      <c r="CV1301" s="150" t="str">
        <f t="shared" si="1483"/>
        <v/>
      </c>
      <c r="CW1301" s="94"/>
      <c r="CX1301" s="151" t="str">
        <f t="shared" si="1453"/>
        <v/>
      </c>
      <c r="CY1301" s="151" t="str">
        <f t="shared" si="1454"/>
        <v/>
      </c>
      <c r="CZ1301" s="152"/>
      <c r="DA1301" s="373" t="str">
        <f t="shared" si="1498"/>
        <v/>
      </c>
      <c r="DC1301" s="153">
        <f t="shared" si="1484"/>
        <v>0</v>
      </c>
      <c r="DD1301" s="153">
        <f t="shared" si="1485"/>
        <v>0</v>
      </c>
      <c r="DE1301" s="153">
        <f t="shared" si="1486"/>
        <v>0</v>
      </c>
      <c r="DF1301" s="158">
        <f t="shared" si="1487"/>
        <v>-4.7000000000000002E-3</v>
      </c>
      <c r="DG1301" s="159">
        <f t="shared" si="1499"/>
        <v>-1.1703000000000001</v>
      </c>
      <c r="DH1301" s="158">
        <f t="shared" si="1488"/>
        <v>3.1999999999999997E-3</v>
      </c>
      <c r="DI1301" s="159">
        <f t="shared" si="1500"/>
        <v>0.79679999999999995</v>
      </c>
      <c r="DJ1301" s="158">
        <f t="shared" si="1489"/>
        <v>-2.7000000000000001E-3</v>
      </c>
      <c r="DK1301" s="159">
        <f t="shared" si="1501"/>
        <v>-0.67230000000000001</v>
      </c>
      <c r="DL1301" s="158">
        <f t="shared" si="1490"/>
        <v>1.1999999999999999E-3</v>
      </c>
      <c r="DM1301" s="159">
        <f t="shared" si="1502"/>
        <v>0.29879999999999995</v>
      </c>
      <c r="DN1301" s="158">
        <f t="shared" si="1491"/>
        <v>1.46E-2</v>
      </c>
      <c r="DO1301" s="159">
        <f t="shared" si="1503"/>
        <v>3.6354000000000002</v>
      </c>
      <c r="DP1301" s="158">
        <f t="shared" si="1492"/>
        <v>-1.2999999999999999E-2</v>
      </c>
      <c r="DQ1301" s="159">
        <f t="shared" si="1504"/>
        <v>-3.2369999999999997</v>
      </c>
      <c r="DR1301" s="158">
        <f t="shared" si="1493"/>
        <v>-6.7000000000000002E-3</v>
      </c>
      <c r="DS1301" s="159">
        <f t="shared" si="1505"/>
        <v>-1.6683000000000001</v>
      </c>
      <c r="DT1301" s="158">
        <f t="shared" si="1494"/>
        <v>-1.2999999999999999E-2</v>
      </c>
      <c r="DU1301" s="159">
        <f t="shared" si="1506"/>
        <v>-3.2369999999999997</v>
      </c>
      <c r="DV1301" s="158">
        <f t="shared" si="1495"/>
        <v>-6.7000000000000002E-3</v>
      </c>
      <c r="DW1301" s="160">
        <f t="shared" si="1507"/>
        <v>-1.6683000000000001</v>
      </c>
    </row>
    <row r="1302" spans="1:127" ht="24.95" customHeight="1" x14ac:dyDescent="0.2">
      <c r="A1302" s="272">
        <v>1293</v>
      </c>
      <c r="B1302" s="336"/>
      <c r="C1302" s="332"/>
      <c r="D1302" s="333"/>
      <c r="E1302" s="334"/>
      <c r="F1302" s="335"/>
      <c r="G1302" s="334"/>
      <c r="H1302" s="371"/>
      <c r="I1302" s="334"/>
      <c r="J1302" s="334"/>
      <c r="K1302" s="334"/>
      <c r="L1302" s="334"/>
      <c r="M1302" s="334"/>
      <c r="N1302" s="334"/>
      <c r="O1302" s="337"/>
      <c r="P1302" s="337"/>
      <c r="Q1302" s="338" t="str">
        <f t="shared" si="1458"/>
        <v xml:space="preserve"> </v>
      </c>
      <c r="R1302" s="339" t="str">
        <f t="shared" si="1459"/>
        <v/>
      </c>
      <c r="S1302" s="340" t="str">
        <f t="shared" si="1512"/>
        <v/>
      </c>
      <c r="T1302" s="341" t="str">
        <f t="shared" si="1460"/>
        <v/>
      </c>
      <c r="U1302" s="341" t="str">
        <f t="shared" si="1461"/>
        <v/>
      </c>
      <c r="V1302" s="341" t="str">
        <f t="shared" si="1462"/>
        <v/>
      </c>
      <c r="W1302" s="341" t="str">
        <f t="shared" si="1463"/>
        <v/>
      </c>
      <c r="X1302" s="340" t="str">
        <f t="shared" si="1513"/>
        <v/>
      </c>
      <c r="Y1302" s="342" t="str">
        <f t="shared" si="1514"/>
        <v/>
      </c>
      <c r="Z1302" s="343" t="str">
        <f t="shared" si="1515"/>
        <v/>
      </c>
      <c r="AA1302" s="344" t="str">
        <f t="shared" si="1516"/>
        <v/>
      </c>
      <c r="AB1302" s="345" t="str">
        <f t="shared" si="1464"/>
        <v/>
      </c>
      <c r="AC1302" s="346" t="str">
        <f t="shared" si="1465"/>
        <v/>
      </c>
      <c r="AD1302" s="346" t="str">
        <f t="shared" si="1466"/>
        <v/>
      </c>
      <c r="AE1302" s="344" t="str">
        <f t="shared" si="1517"/>
        <v/>
      </c>
      <c r="AF1302" s="346" t="str">
        <f t="shared" si="1467"/>
        <v/>
      </c>
      <c r="AG1302" s="344" t="str">
        <f t="shared" si="1518"/>
        <v/>
      </c>
      <c r="AH1302" s="344" t="str">
        <f t="shared" si="1519"/>
        <v/>
      </c>
      <c r="AI1302" s="344" t="str">
        <f t="shared" si="1520"/>
        <v/>
      </c>
      <c r="AJ1302" s="346" t="str">
        <f t="shared" si="1521"/>
        <v/>
      </c>
      <c r="AK1302" s="346" t="str">
        <f t="shared" si="1522"/>
        <v/>
      </c>
      <c r="AL1302" s="347" t="str">
        <f t="shared" si="1523"/>
        <v/>
      </c>
      <c r="AM1302" s="141"/>
      <c r="AN1302" s="141"/>
      <c r="AO1302" s="142"/>
      <c r="AP1302" s="58">
        <f t="shared" si="1468"/>
        <v>0</v>
      </c>
      <c r="AQ1302" s="318">
        <f>SUM(AP$10:AP1302)</f>
        <v>0</v>
      </c>
      <c r="AR1302" s="143">
        <f t="shared" si="1455"/>
        <v>0.1</v>
      </c>
      <c r="AS1302" s="144" t="str">
        <f t="shared" si="1469"/>
        <v/>
      </c>
      <c r="AT1302" s="144" t="str">
        <f t="shared" si="1496"/>
        <v/>
      </c>
      <c r="AU1302" s="145"/>
      <c r="AV1302" s="58">
        <f t="shared" si="1456"/>
        <v>0</v>
      </c>
      <c r="AW1302" s="318">
        <f>SUM(AV$10:AV1302)</f>
        <v>0</v>
      </c>
      <c r="AX1302" s="319">
        <f t="shared" si="1457"/>
        <v>0.1</v>
      </c>
      <c r="AY1302" s="144" t="str">
        <f t="shared" si="1510"/>
        <v/>
      </c>
      <c r="AZ1302" s="144" t="str">
        <f t="shared" si="1511"/>
        <v/>
      </c>
      <c r="BA1302" s="144"/>
      <c r="BB1302" s="146" t="str">
        <f t="shared" si="1470"/>
        <v/>
      </c>
      <c r="BC1302" s="66" t="str">
        <f t="shared" si="1509"/>
        <v/>
      </c>
      <c r="BD1302" s="195" t="str">
        <f t="shared" si="1471"/>
        <v/>
      </c>
      <c r="BF1302" s="283"/>
      <c r="BG1302" s="286" t="str">
        <f t="shared" si="1472"/>
        <v/>
      </c>
      <c r="BY1302" s="211" t="str">
        <f t="shared" si="1473"/>
        <v/>
      </c>
      <c r="BZ1302" s="150" t="str">
        <f t="shared" si="1474"/>
        <v/>
      </c>
      <c r="CB1302" s="54" t="str">
        <f t="shared" si="1508"/>
        <v/>
      </c>
      <c r="CD1302" s="54" t="str">
        <f t="shared" si="1475"/>
        <v/>
      </c>
      <c r="CF1302" s="54" t="str">
        <f t="shared" si="1476"/>
        <v/>
      </c>
      <c r="CH1302" s="150" t="str">
        <f t="shared" si="1477"/>
        <v/>
      </c>
      <c r="CI1302" s="290"/>
      <c r="CJ1302" s="150" t="str">
        <f t="shared" si="1478"/>
        <v/>
      </c>
      <c r="CK1302" s="290"/>
      <c r="CL1302" s="54" t="str">
        <f t="shared" si="1497"/>
        <v/>
      </c>
      <c r="CM1302" s="290"/>
      <c r="CN1302" s="150" t="str">
        <f t="shared" si="1479"/>
        <v/>
      </c>
      <c r="CO1302" s="290"/>
      <c r="CP1302" s="150" t="str">
        <f t="shared" si="1480"/>
        <v/>
      </c>
      <c r="CQ1302" s="290"/>
      <c r="CR1302" s="150" t="str">
        <f t="shared" si="1481"/>
        <v/>
      </c>
      <c r="CS1302" s="290"/>
      <c r="CT1302" s="150" t="str">
        <f t="shared" si="1482"/>
        <v/>
      </c>
      <c r="CU1302" s="150"/>
      <c r="CV1302" s="150" t="str">
        <f t="shared" si="1483"/>
        <v/>
      </c>
      <c r="CW1302" s="94"/>
      <c r="CX1302" s="151" t="str">
        <f t="shared" si="1453"/>
        <v/>
      </c>
      <c r="CY1302" s="151" t="str">
        <f t="shared" si="1454"/>
        <v/>
      </c>
      <c r="CZ1302" s="152"/>
      <c r="DA1302" s="373" t="str">
        <f t="shared" si="1498"/>
        <v/>
      </c>
      <c r="DC1302" s="153">
        <f t="shared" si="1484"/>
        <v>0</v>
      </c>
      <c r="DD1302" s="153">
        <f t="shared" si="1485"/>
        <v>0</v>
      </c>
      <c r="DE1302" s="153">
        <f t="shared" si="1486"/>
        <v>0</v>
      </c>
      <c r="DF1302" s="158">
        <f t="shared" si="1487"/>
        <v>-4.7000000000000002E-3</v>
      </c>
      <c r="DG1302" s="159">
        <f t="shared" si="1499"/>
        <v>-1.1703000000000001</v>
      </c>
      <c r="DH1302" s="158">
        <f t="shared" si="1488"/>
        <v>3.1999999999999997E-3</v>
      </c>
      <c r="DI1302" s="159">
        <f t="shared" si="1500"/>
        <v>0.79679999999999995</v>
      </c>
      <c r="DJ1302" s="158">
        <f t="shared" si="1489"/>
        <v>-2.7000000000000001E-3</v>
      </c>
      <c r="DK1302" s="159">
        <f t="shared" si="1501"/>
        <v>-0.67230000000000001</v>
      </c>
      <c r="DL1302" s="158">
        <f t="shared" si="1490"/>
        <v>1.1999999999999999E-3</v>
      </c>
      <c r="DM1302" s="159">
        <f t="shared" si="1502"/>
        <v>0.29879999999999995</v>
      </c>
      <c r="DN1302" s="158">
        <f t="shared" si="1491"/>
        <v>1.46E-2</v>
      </c>
      <c r="DO1302" s="159">
        <f t="shared" si="1503"/>
        <v>3.6354000000000002</v>
      </c>
      <c r="DP1302" s="158">
        <f t="shared" si="1492"/>
        <v>-1.2999999999999999E-2</v>
      </c>
      <c r="DQ1302" s="159">
        <f t="shared" si="1504"/>
        <v>-3.2369999999999997</v>
      </c>
      <c r="DR1302" s="158">
        <f t="shared" si="1493"/>
        <v>-6.7000000000000002E-3</v>
      </c>
      <c r="DS1302" s="159">
        <f t="shared" si="1505"/>
        <v>-1.6683000000000001</v>
      </c>
      <c r="DT1302" s="158">
        <f t="shared" si="1494"/>
        <v>-1.2999999999999999E-2</v>
      </c>
      <c r="DU1302" s="159">
        <f t="shared" si="1506"/>
        <v>-3.2369999999999997</v>
      </c>
      <c r="DV1302" s="158">
        <f t="shared" si="1495"/>
        <v>-6.7000000000000002E-3</v>
      </c>
      <c r="DW1302" s="160">
        <f t="shared" si="1507"/>
        <v>-1.6683000000000001</v>
      </c>
    </row>
    <row r="1303" spans="1:127" ht="24.95" customHeight="1" x14ac:dyDescent="0.2">
      <c r="A1303" s="272">
        <v>1294</v>
      </c>
      <c r="B1303" s="336"/>
      <c r="C1303" s="332"/>
      <c r="D1303" s="333"/>
      <c r="E1303" s="334"/>
      <c r="F1303" s="335"/>
      <c r="G1303" s="334"/>
      <c r="H1303" s="371"/>
      <c r="I1303" s="334"/>
      <c r="J1303" s="334"/>
      <c r="K1303" s="334"/>
      <c r="L1303" s="334"/>
      <c r="M1303" s="334"/>
      <c r="N1303" s="334"/>
      <c r="O1303" s="337"/>
      <c r="P1303" s="337"/>
      <c r="Q1303" s="338" t="str">
        <f t="shared" si="1458"/>
        <v xml:space="preserve"> </v>
      </c>
      <c r="R1303" s="339" t="str">
        <f t="shared" si="1459"/>
        <v/>
      </c>
      <c r="S1303" s="340" t="str">
        <f t="shared" si="1512"/>
        <v/>
      </c>
      <c r="T1303" s="341" t="str">
        <f t="shared" si="1460"/>
        <v/>
      </c>
      <c r="U1303" s="341" t="str">
        <f t="shared" si="1461"/>
        <v/>
      </c>
      <c r="V1303" s="341" t="str">
        <f t="shared" si="1462"/>
        <v/>
      </c>
      <c r="W1303" s="341" t="str">
        <f t="shared" si="1463"/>
        <v/>
      </c>
      <c r="X1303" s="340" t="str">
        <f t="shared" si="1513"/>
        <v/>
      </c>
      <c r="Y1303" s="342" t="str">
        <f t="shared" si="1514"/>
        <v/>
      </c>
      <c r="Z1303" s="343" t="str">
        <f t="shared" si="1515"/>
        <v/>
      </c>
      <c r="AA1303" s="344" t="str">
        <f t="shared" si="1516"/>
        <v/>
      </c>
      <c r="AB1303" s="345" t="str">
        <f t="shared" si="1464"/>
        <v/>
      </c>
      <c r="AC1303" s="346" t="str">
        <f t="shared" si="1465"/>
        <v/>
      </c>
      <c r="AD1303" s="346" t="str">
        <f t="shared" si="1466"/>
        <v/>
      </c>
      <c r="AE1303" s="344" t="str">
        <f t="shared" si="1517"/>
        <v/>
      </c>
      <c r="AF1303" s="346" t="str">
        <f t="shared" si="1467"/>
        <v/>
      </c>
      <c r="AG1303" s="344" t="str">
        <f t="shared" si="1518"/>
        <v/>
      </c>
      <c r="AH1303" s="344" t="str">
        <f t="shared" si="1519"/>
        <v/>
      </c>
      <c r="AI1303" s="344" t="str">
        <f t="shared" si="1520"/>
        <v/>
      </c>
      <c r="AJ1303" s="346" t="str">
        <f t="shared" si="1521"/>
        <v/>
      </c>
      <c r="AK1303" s="346" t="str">
        <f t="shared" si="1522"/>
        <v/>
      </c>
      <c r="AL1303" s="347" t="str">
        <f t="shared" si="1523"/>
        <v/>
      </c>
      <c r="AM1303" s="141"/>
      <c r="AN1303" s="141"/>
      <c r="AO1303" s="142"/>
      <c r="AP1303" s="58">
        <f t="shared" si="1468"/>
        <v>0</v>
      </c>
      <c r="AQ1303" s="318">
        <f>SUM(AP$10:AP1303)</f>
        <v>0</v>
      </c>
      <c r="AR1303" s="143">
        <f t="shared" si="1455"/>
        <v>0.1</v>
      </c>
      <c r="AS1303" s="144" t="str">
        <f t="shared" si="1469"/>
        <v/>
      </c>
      <c r="AT1303" s="144" t="str">
        <f t="shared" si="1496"/>
        <v/>
      </c>
      <c r="AU1303" s="145"/>
      <c r="AV1303" s="58">
        <f t="shared" si="1456"/>
        <v>0</v>
      </c>
      <c r="AW1303" s="318">
        <f>SUM(AV$10:AV1303)</f>
        <v>0</v>
      </c>
      <c r="AX1303" s="319">
        <f t="shared" si="1457"/>
        <v>0.1</v>
      </c>
      <c r="AY1303" s="144" t="str">
        <f t="shared" si="1510"/>
        <v/>
      </c>
      <c r="AZ1303" s="144" t="str">
        <f t="shared" si="1511"/>
        <v/>
      </c>
      <c r="BA1303" s="144"/>
      <c r="BB1303" s="146" t="str">
        <f t="shared" si="1470"/>
        <v/>
      </c>
      <c r="BC1303" s="66" t="str">
        <f t="shared" si="1509"/>
        <v/>
      </c>
      <c r="BD1303" s="195" t="str">
        <f t="shared" si="1471"/>
        <v/>
      </c>
      <c r="BF1303" s="283"/>
      <c r="BG1303" s="286" t="str">
        <f t="shared" si="1472"/>
        <v/>
      </c>
      <c r="BY1303" s="211" t="str">
        <f t="shared" si="1473"/>
        <v/>
      </c>
      <c r="BZ1303" s="150" t="str">
        <f t="shared" si="1474"/>
        <v/>
      </c>
      <c r="CB1303" s="54" t="str">
        <f t="shared" si="1508"/>
        <v/>
      </c>
      <c r="CD1303" s="54" t="str">
        <f t="shared" si="1475"/>
        <v/>
      </c>
      <c r="CF1303" s="54" t="str">
        <f t="shared" si="1476"/>
        <v/>
      </c>
      <c r="CH1303" s="150" t="str">
        <f t="shared" si="1477"/>
        <v/>
      </c>
      <c r="CI1303" s="290"/>
      <c r="CJ1303" s="150" t="str">
        <f t="shared" si="1478"/>
        <v/>
      </c>
      <c r="CK1303" s="290"/>
      <c r="CL1303" s="54" t="str">
        <f t="shared" si="1497"/>
        <v/>
      </c>
      <c r="CM1303" s="290"/>
      <c r="CN1303" s="150" t="str">
        <f t="shared" si="1479"/>
        <v/>
      </c>
      <c r="CO1303" s="290"/>
      <c r="CP1303" s="150" t="str">
        <f t="shared" si="1480"/>
        <v/>
      </c>
      <c r="CQ1303" s="290"/>
      <c r="CR1303" s="150" t="str">
        <f t="shared" si="1481"/>
        <v/>
      </c>
      <c r="CS1303" s="290"/>
      <c r="CT1303" s="150" t="str">
        <f t="shared" si="1482"/>
        <v/>
      </c>
      <c r="CU1303" s="150"/>
      <c r="CV1303" s="150" t="str">
        <f t="shared" si="1483"/>
        <v/>
      </c>
      <c r="CW1303" s="94"/>
      <c r="CX1303" s="151" t="str">
        <f t="shared" ref="CX1303:CX1366" si="1524">IF(S1303="YES",0,IF(S1303="NO",1,""))</f>
        <v/>
      </c>
      <c r="CY1303" s="151" t="str">
        <f t="shared" ref="CY1303:CY1366" si="1525">IF(S1303="YES",1,IF(S1303="NO",0,""))</f>
        <v/>
      </c>
      <c r="CZ1303" s="152"/>
      <c r="DA1303" s="373" t="str">
        <f t="shared" si="1498"/>
        <v/>
      </c>
      <c r="DC1303" s="153">
        <f t="shared" si="1484"/>
        <v>0</v>
      </c>
      <c r="DD1303" s="153">
        <f t="shared" si="1485"/>
        <v>0</v>
      </c>
      <c r="DE1303" s="153">
        <f t="shared" si="1486"/>
        <v>0</v>
      </c>
      <c r="DF1303" s="158">
        <f t="shared" si="1487"/>
        <v>-4.7000000000000002E-3</v>
      </c>
      <c r="DG1303" s="159">
        <f t="shared" si="1499"/>
        <v>-1.1703000000000001</v>
      </c>
      <c r="DH1303" s="158">
        <f t="shared" si="1488"/>
        <v>3.1999999999999997E-3</v>
      </c>
      <c r="DI1303" s="159">
        <f t="shared" si="1500"/>
        <v>0.79679999999999995</v>
      </c>
      <c r="DJ1303" s="158">
        <f t="shared" si="1489"/>
        <v>-2.7000000000000001E-3</v>
      </c>
      <c r="DK1303" s="159">
        <f t="shared" si="1501"/>
        <v>-0.67230000000000001</v>
      </c>
      <c r="DL1303" s="158">
        <f t="shared" si="1490"/>
        <v>1.1999999999999999E-3</v>
      </c>
      <c r="DM1303" s="159">
        <f t="shared" si="1502"/>
        <v>0.29879999999999995</v>
      </c>
      <c r="DN1303" s="158">
        <f t="shared" si="1491"/>
        <v>1.46E-2</v>
      </c>
      <c r="DO1303" s="159">
        <f t="shared" si="1503"/>
        <v>3.6354000000000002</v>
      </c>
      <c r="DP1303" s="158">
        <f t="shared" si="1492"/>
        <v>-1.2999999999999999E-2</v>
      </c>
      <c r="DQ1303" s="159">
        <f t="shared" si="1504"/>
        <v>-3.2369999999999997</v>
      </c>
      <c r="DR1303" s="158">
        <f t="shared" si="1493"/>
        <v>-6.7000000000000002E-3</v>
      </c>
      <c r="DS1303" s="159">
        <f t="shared" si="1505"/>
        <v>-1.6683000000000001</v>
      </c>
      <c r="DT1303" s="158">
        <f t="shared" si="1494"/>
        <v>-1.2999999999999999E-2</v>
      </c>
      <c r="DU1303" s="159">
        <f t="shared" si="1506"/>
        <v>-3.2369999999999997</v>
      </c>
      <c r="DV1303" s="158">
        <f t="shared" si="1495"/>
        <v>-6.7000000000000002E-3</v>
      </c>
      <c r="DW1303" s="160">
        <f t="shared" si="1507"/>
        <v>-1.6683000000000001</v>
      </c>
    </row>
    <row r="1304" spans="1:127" ht="24.95" customHeight="1" x14ac:dyDescent="0.2">
      <c r="A1304" s="272">
        <v>1295</v>
      </c>
      <c r="B1304" s="336"/>
      <c r="C1304" s="332"/>
      <c r="D1304" s="333"/>
      <c r="E1304" s="334"/>
      <c r="F1304" s="335"/>
      <c r="G1304" s="334"/>
      <c r="H1304" s="371"/>
      <c r="I1304" s="334"/>
      <c r="J1304" s="334"/>
      <c r="K1304" s="334"/>
      <c r="L1304" s="334"/>
      <c r="M1304" s="334"/>
      <c r="N1304" s="334"/>
      <c r="O1304" s="337"/>
      <c r="P1304" s="337"/>
      <c r="Q1304" s="338" t="str">
        <f t="shared" si="1458"/>
        <v xml:space="preserve"> </v>
      </c>
      <c r="R1304" s="339" t="str">
        <f t="shared" si="1459"/>
        <v/>
      </c>
      <c r="S1304" s="340" t="str">
        <f t="shared" si="1512"/>
        <v/>
      </c>
      <c r="T1304" s="341" t="str">
        <f t="shared" si="1460"/>
        <v/>
      </c>
      <c r="U1304" s="341" t="str">
        <f t="shared" si="1461"/>
        <v/>
      </c>
      <c r="V1304" s="341" t="str">
        <f t="shared" si="1462"/>
        <v/>
      </c>
      <c r="W1304" s="341" t="str">
        <f t="shared" si="1463"/>
        <v/>
      </c>
      <c r="X1304" s="340" t="str">
        <f t="shared" si="1513"/>
        <v/>
      </c>
      <c r="Y1304" s="342" t="str">
        <f t="shared" si="1514"/>
        <v/>
      </c>
      <c r="Z1304" s="343" t="str">
        <f t="shared" si="1515"/>
        <v/>
      </c>
      <c r="AA1304" s="344" t="str">
        <f t="shared" si="1516"/>
        <v/>
      </c>
      <c r="AB1304" s="345" t="str">
        <f t="shared" si="1464"/>
        <v/>
      </c>
      <c r="AC1304" s="346" t="str">
        <f t="shared" si="1465"/>
        <v/>
      </c>
      <c r="AD1304" s="346" t="str">
        <f t="shared" si="1466"/>
        <v/>
      </c>
      <c r="AE1304" s="344" t="str">
        <f t="shared" si="1517"/>
        <v/>
      </c>
      <c r="AF1304" s="346" t="str">
        <f t="shared" si="1467"/>
        <v/>
      </c>
      <c r="AG1304" s="344" t="str">
        <f t="shared" si="1518"/>
        <v/>
      </c>
      <c r="AH1304" s="344" t="str">
        <f t="shared" si="1519"/>
        <v/>
      </c>
      <c r="AI1304" s="344" t="str">
        <f t="shared" si="1520"/>
        <v/>
      </c>
      <c r="AJ1304" s="346" t="str">
        <f t="shared" si="1521"/>
        <v/>
      </c>
      <c r="AK1304" s="346" t="str">
        <f t="shared" si="1522"/>
        <v/>
      </c>
      <c r="AL1304" s="347" t="str">
        <f t="shared" si="1523"/>
        <v/>
      </c>
      <c r="AM1304" s="141"/>
      <c r="AN1304" s="141"/>
      <c r="AO1304" s="142"/>
      <c r="AP1304" s="58">
        <f t="shared" si="1468"/>
        <v>0</v>
      </c>
      <c r="AQ1304" s="318">
        <f>SUM(AP$10:AP1304)</f>
        <v>0</v>
      </c>
      <c r="AR1304" s="143">
        <f t="shared" si="1455"/>
        <v>0.1</v>
      </c>
      <c r="AS1304" s="144" t="str">
        <f t="shared" si="1469"/>
        <v/>
      </c>
      <c r="AT1304" s="144" t="str">
        <f t="shared" si="1496"/>
        <v/>
      </c>
      <c r="AU1304" s="145"/>
      <c r="AV1304" s="58">
        <f t="shared" si="1456"/>
        <v>0</v>
      </c>
      <c r="AW1304" s="318">
        <f>SUM(AV$10:AV1304)</f>
        <v>0</v>
      </c>
      <c r="AX1304" s="319">
        <f t="shared" si="1457"/>
        <v>0.1</v>
      </c>
      <c r="AY1304" s="144" t="str">
        <f t="shared" si="1510"/>
        <v/>
      </c>
      <c r="AZ1304" s="144" t="str">
        <f t="shared" si="1511"/>
        <v/>
      </c>
      <c r="BA1304" s="144"/>
      <c r="BB1304" s="146" t="str">
        <f t="shared" si="1470"/>
        <v/>
      </c>
      <c r="BC1304" s="66" t="str">
        <f t="shared" si="1509"/>
        <v/>
      </c>
      <c r="BD1304" s="195" t="str">
        <f t="shared" si="1471"/>
        <v/>
      </c>
      <c r="BF1304" s="283"/>
      <c r="BG1304" s="286" t="str">
        <f t="shared" si="1472"/>
        <v/>
      </c>
      <c r="BY1304" s="211" t="str">
        <f t="shared" si="1473"/>
        <v/>
      </c>
      <c r="BZ1304" s="150" t="str">
        <f t="shared" si="1474"/>
        <v/>
      </c>
      <c r="CB1304" s="54" t="str">
        <f t="shared" si="1508"/>
        <v/>
      </c>
      <c r="CD1304" s="54" t="str">
        <f t="shared" si="1475"/>
        <v/>
      </c>
      <c r="CF1304" s="54" t="str">
        <f t="shared" si="1476"/>
        <v/>
      </c>
      <c r="CH1304" s="150" t="str">
        <f t="shared" si="1477"/>
        <v/>
      </c>
      <c r="CI1304" s="290"/>
      <c r="CJ1304" s="150" t="str">
        <f t="shared" si="1478"/>
        <v/>
      </c>
      <c r="CK1304" s="290"/>
      <c r="CL1304" s="54" t="str">
        <f t="shared" si="1497"/>
        <v/>
      </c>
      <c r="CM1304" s="290"/>
      <c r="CN1304" s="150" t="str">
        <f t="shared" si="1479"/>
        <v/>
      </c>
      <c r="CO1304" s="290"/>
      <c r="CP1304" s="150" t="str">
        <f t="shared" si="1480"/>
        <v/>
      </c>
      <c r="CQ1304" s="290"/>
      <c r="CR1304" s="150" t="str">
        <f t="shared" si="1481"/>
        <v/>
      </c>
      <c r="CS1304" s="290"/>
      <c r="CT1304" s="150" t="str">
        <f t="shared" si="1482"/>
        <v/>
      </c>
      <c r="CU1304" s="150"/>
      <c r="CV1304" s="150" t="str">
        <f t="shared" si="1483"/>
        <v/>
      </c>
      <c r="CW1304" s="94"/>
      <c r="CX1304" s="151" t="str">
        <f t="shared" si="1524"/>
        <v/>
      </c>
      <c r="CY1304" s="151" t="str">
        <f t="shared" si="1525"/>
        <v/>
      </c>
      <c r="CZ1304" s="152"/>
      <c r="DA1304" s="373" t="str">
        <f t="shared" si="1498"/>
        <v/>
      </c>
      <c r="DC1304" s="153">
        <f t="shared" si="1484"/>
        <v>0</v>
      </c>
      <c r="DD1304" s="153">
        <f t="shared" si="1485"/>
        <v>0</v>
      </c>
      <c r="DE1304" s="153">
        <f t="shared" si="1486"/>
        <v>0</v>
      </c>
      <c r="DF1304" s="158">
        <f t="shared" si="1487"/>
        <v>-4.7000000000000002E-3</v>
      </c>
      <c r="DG1304" s="159">
        <f t="shared" si="1499"/>
        <v>-1.1703000000000001</v>
      </c>
      <c r="DH1304" s="158">
        <f t="shared" si="1488"/>
        <v>3.1999999999999997E-3</v>
      </c>
      <c r="DI1304" s="159">
        <f t="shared" si="1500"/>
        <v>0.79679999999999995</v>
      </c>
      <c r="DJ1304" s="158">
        <f t="shared" si="1489"/>
        <v>-2.7000000000000001E-3</v>
      </c>
      <c r="DK1304" s="159">
        <f t="shared" si="1501"/>
        <v>-0.67230000000000001</v>
      </c>
      <c r="DL1304" s="158">
        <f t="shared" si="1490"/>
        <v>1.1999999999999999E-3</v>
      </c>
      <c r="DM1304" s="159">
        <f t="shared" si="1502"/>
        <v>0.29879999999999995</v>
      </c>
      <c r="DN1304" s="158">
        <f t="shared" si="1491"/>
        <v>1.46E-2</v>
      </c>
      <c r="DO1304" s="159">
        <f t="shared" si="1503"/>
        <v>3.6354000000000002</v>
      </c>
      <c r="DP1304" s="158">
        <f t="shared" si="1492"/>
        <v>-1.2999999999999999E-2</v>
      </c>
      <c r="DQ1304" s="159">
        <f t="shared" si="1504"/>
        <v>-3.2369999999999997</v>
      </c>
      <c r="DR1304" s="158">
        <f t="shared" si="1493"/>
        <v>-6.7000000000000002E-3</v>
      </c>
      <c r="DS1304" s="159">
        <f t="shared" si="1505"/>
        <v>-1.6683000000000001</v>
      </c>
      <c r="DT1304" s="158">
        <f t="shared" si="1494"/>
        <v>-1.2999999999999999E-2</v>
      </c>
      <c r="DU1304" s="159">
        <f t="shared" si="1506"/>
        <v>-3.2369999999999997</v>
      </c>
      <c r="DV1304" s="158">
        <f t="shared" si="1495"/>
        <v>-6.7000000000000002E-3</v>
      </c>
      <c r="DW1304" s="160">
        <f t="shared" si="1507"/>
        <v>-1.6683000000000001</v>
      </c>
    </row>
    <row r="1305" spans="1:127" ht="24.95" customHeight="1" x14ac:dyDescent="0.2">
      <c r="A1305" s="272">
        <v>1296</v>
      </c>
      <c r="B1305" s="336"/>
      <c r="C1305" s="332"/>
      <c r="D1305" s="333"/>
      <c r="E1305" s="334"/>
      <c r="F1305" s="335"/>
      <c r="G1305" s="334"/>
      <c r="H1305" s="371"/>
      <c r="I1305" s="334"/>
      <c r="J1305" s="334"/>
      <c r="K1305" s="334"/>
      <c r="L1305" s="334"/>
      <c r="M1305" s="334"/>
      <c r="N1305" s="334"/>
      <c r="O1305" s="337"/>
      <c r="P1305" s="337"/>
      <c r="Q1305" s="338" t="str">
        <f t="shared" si="1458"/>
        <v xml:space="preserve"> </v>
      </c>
      <c r="R1305" s="339" t="str">
        <f t="shared" si="1459"/>
        <v/>
      </c>
      <c r="S1305" s="340" t="str">
        <f t="shared" si="1512"/>
        <v/>
      </c>
      <c r="T1305" s="341" t="str">
        <f t="shared" si="1460"/>
        <v/>
      </c>
      <c r="U1305" s="341" t="str">
        <f t="shared" si="1461"/>
        <v/>
      </c>
      <c r="V1305" s="341" t="str">
        <f t="shared" si="1462"/>
        <v/>
      </c>
      <c r="W1305" s="341" t="str">
        <f t="shared" si="1463"/>
        <v/>
      </c>
      <c r="X1305" s="340" t="str">
        <f t="shared" si="1513"/>
        <v/>
      </c>
      <c r="Y1305" s="342" t="str">
        <f t="shared" si="1514"/>
        <v/>
      </c>
      <c r="Z1305" s="343" t="str">
        <f t="shared" si="1515"/>
        <v/>
      </c>
      <c r="AA1305" s="344" t="str">
        <f t="shared" si="1516"/>
        <v/>
      </c>
      <c r="AB1305" s="345" t="str">
        <f t="shared" si="1464"/>
        <v/>
      </c>
      <c r="AC1305" s="346" t="str">
        <f t="shared" si="1465"/>
        <v/>
      </c>
      <c r="AD1305" s="346" t="str">
        <f t="shared" si="1466"/>
        <v/>
      </c>
      <c r="AE1305" s="344" t="str">
        <f t="shared" si="1517"/>
        <v/>
      </c>
      <c r="AF1305" s="346" t="str">
        <f t="shared" si="1467"/>
        <v/>
      </c>
      <c r="AG1305" s="344" t="str">
        <f t="shared" si="1518"/>
        <v/>
      </c>
      <c r="AH1305" s="344" t="str">
        <f t="shared" si="1519"/>
        <v/>
      </c>
      <c r="AI1305" s="344" t="str">
        <f t="shared" si="1520"/>
        <v/>
      </c>
      <c r="AJ1305" s="346" t="str">
        <f t="shared" si="1521"/>
        <v/>
      </c>
      <c r="AK1305" s="346" t="str">
        <f t="shared" si="1522"/>
        <v/>
      </c>
      <c r="AL1305" s="347" t="str">
        <f t="shared" si="1523"/>
        <v/>
      </c>
      <c r="AM1305" s="141"/>
      <c r="AN1305" s="141"/>
      <c r="AO1305" s="142"/>
      <c r="AP1305" s="58">
        <f t="shared" si="1468"/>
        <v>0</v>
      </c>
      <c r="AQ1305" s="318">
        <f>SUM(AP$10:AP1305)</f>
        <v>0</v>
      </c>
      <c r="AR1305" s="143">
        <f t="shared" si="1455"/>
        <v>0.1</v>
      </c>
      <c r="AS1305" s="144" t="str">
        <f t="shared" si="1469"/>
        <v/>
      </c>
      <c r="AT1305" s="144" t="str">
        <f t="shared" si="1496"/>
        <v/>
      </c>
      <c r="AU1305" s="145"/>
      <c r="AV1305" s="58">
        <f t="shared" si="1456"/>
        <v>0</v>
      </c>
      <c r="AW1305" s="318">
        <f>SUM(AV$10:AV1305)</f>
        <v>0</v>
      </c>
      <c r="AX1305" s="319">
        <f t="shared" si="1457"/>
        <v>0.1</v>
      </c>
      <c r="AY1305" s="144" t="str">
        <f t="shared" si="1510"/>
        <v/>
      </c>
      <c r="AZ1305" s="144" t="str">
        <f t="shared" si="1511"/>
        <v/>
      </c>
      <c r="BA1305" s="144"/>
      <c r="BB1305" s="146" t="str">
        <f t="shared" si="1470"/>
        <v/>
      </c>
      <c r="BC1305" s="66" t="str">
        <f t="shared" si="1509"/>
        <v/>
      </c>
      <c r="BD1305" s="195" t="str">
        <f t="shared" si="1471"/>
        <v/>
      </c>
      <c r="BF1305" s="283"/>
      <c r="BG1305" s="286" t="str">
        <f t="shared" si="1472"/>
        <v/>
      </c>
      <c r="BY1305" s="211" t="str">
        <f t="shared" si="1473"/>
        <v/>
      </c>
      <c r="BZ1305" s="150" t="str">
        <f t="shared" si="1474"/>
        <v/>
      </c>
      <c r="CB1305" s="54" t="str">
        <f t="shared" si="1508"/>
        <v/>
      </c>
      <c r="CD1305" s="54" t="str">
        <f t="shared" si="1475"/>
        <v/>
      </c>
      <c r="CF1305" s="54" t="str">
        <f t="shared" si="1476"/>
        <v/>
      </c>
      <c r="CH1305" s="150" t="str">
        <f t="shared" si="1477"/>
        <v/>
      </c>
      <c r="CI1305" s="290"/>
      <c r="CJ1305" s="150" t="str">
        <f t="shared" si="1478"/>
        <v/>
      </c>
      <c r="CK1305" s="290"/>
      <c r="CL1305" s="54" t="str">
        <f t="shared" si="1497"/>
        <v/>
      </c>
      <c r="CM1305" s="290"/>
      <c r="CN1305" s="150" t="str">
        <f t="shared" si="1479"/>
        <v/>
      </c>
      <c r="CO1305" s="290"/>
      <c r="CP1305" s="150" t="str">
        <f t="shared" si="1480"/>
        <v/>
      </c>
      <c r="CQ1305" s="290"/>
      <c r="CR1305" s="150" t="str">
        <f t="shared" si="1481"/>
        <v/>
      </c>
      <c r="CS1305" s="290"/>
      <c r="CT1305" s="150" t="str">
        <f t="shared" si="1482"/>
        <v/>
      </c>
      <c r="CU1305" s="150"/>
      <c r="CV1305" s="150" t="str">
        <f t="shared" si="1483"/>
        <v/>
      </c>
      <c r="CW1305" s="94"/>
      <c r="CX1305" s="151" t="str">
        <f t="shared" si="1524"/>
        <v/>
      </c>
      <c r="CY1305" s="151" t="str">
        <f t="shared" si="1525"/>
        <v/>
      </c>
      <c r="CZ1305" s="152"/>
      <c r="DA1305" s="373" t="str">
        <f t="shared" si="1498"/>
        <v/>
      </c>
      <c r="DC1305" s="153">
        <f t="shared" si="1484"/>
        <v>0</v>
      </c>
      <c r="DD1305" s="153">
        <f t="shared" si="1485"/>
        <v>0</v>
      </c>
      <c r="DE1305" s="153">
        <f t="shared" si="1486"/>
        <v>0</v>
      </c>
      <c r="DF1305" s="158">
        <f t="shared" si="1487"/>
        <v>-4.7000000000000002E-3</v>
      </c>
      <c r="DG1305" s="159">
        <f t="shared" si="1499"/>
        <v>-1.1703000000000001</v>
      </c>
      <c r="DH1305" s="158">
        <f t="shared" si="1488"/>
        <v>3.1999999999999997E-3</v>
      </c>
      <c r="DI1305" s="159">
        <f t="shared" si="1500"/>
        <v>0.79679999999999995</v>
      </c>
      <c r="DJ1305" s="158">
        <f t="shared" si="1489"/>
        <v>-2.7000000000000001E-3</v>
      </c>
      <c r="DK1305" s="159">
        <f t="shared" si="1501"/>
        <v>-0.67230000000000001</v>
      </c>
      <c r="DL1305" s="158">
        <f t="shared" si="1490"/>
        <v>1.1999999999999999E-3</v>
      </c>
      <c r="DM1305" s="159">
        <f t="shared" si="1502"/>
        <v>0.29879999999999995</v>
      </c>
      <c r="DN1305" s="158">
        <f t="shared" si="1491"/>
        <v>1.46E-2</v>
      </c>
      <c r="DO1305" s="159">
        <f t="shared" si="1503"/>
        <v>3.6354000000000002</v>
      </c>
      <c r="DP1305" s="158">
        <f t="shared" si="1492"/>
        <v>-1.2999999999999999E-2</v>
      </c>
      <c r="DQ1305" s="159">
        <f t="shared" si="1504"/>
        <v>-3.2369999999999997</v>
      </c>
      <c r="DR1305" s="158">
        <f t="shared" si="1493"/>
        <v>-6.7000000000000002E-3</v>
      </c>
      <c r="DS1305" s="159">
        <f t="shared" si="1505"/>
        <v>-1.6683000000000001</v>
      </c>
      <c r="DT1305" s="158">
        <f t="shared" si="1494"/>
        <v>-1.2999999999999999E-2</v>
      </c>
      <c r="DU1305" s="159">
        <f t="shared" si="1506"/>
        <v>-3.2369999999999997</v>
      </c>
      <c r="DV1305" s="158">
        <f t="shared" si="1495"/>
        <v>-6.7000000000000002E-3</v>
      </c>
      <c r="DW1305" s="160">
        <f t="shared" si="1507"/>
        <v>-1.6683000000000001</v>
      </c>
    </row>
    <row r="1306" spans="1:127" ht="24.95" customHeight="1" x14ac:dyDescent="0.2">
      <c r="A1306" s="272">
        <v>1297</v>
      </c>
      <c r="B1306" s="336"/>
      <c r="C1306" s="332"/>
      <c r="D1306" s="333"/>
      <c r="E1306" s="334"/>
      <c r="F1306" s="335"/>
      <c r="G1306" s="334"/>
      <c r="H1306" s="371"/>
      <c r="I1306" s="334"/>
      <c r="J1306" s="334"/>
      <c r="K1306" s="334"/>
      <c r="L1306" s="334"/>
      <c r="M1306" s="334"/>
      <c r="N1306" s="334"/>
      <c r="O1306" s="337"/>
      <c r="P1306" s="337"/>
      <c r="Q1306" s="338" t="str">
        <f t="shared" si="1458"/>
        <v xml:space="preserve"> </v>
      </c>
      <c r="R1306" s="339" t="str">
        <f t="shared" si="1459"/>
        <v/>
      </c>
      <c r="S1306" s="340" t="str">
        <f t="shared" si="1512"/>
        <v/>
      </c>
      <c r="T1306" s="341" t="str">
        <f t="shared" si="1460"/>
        <v/>
      </c>
      <c r="U1306" s="341" t="str">
        <f t="shared" si="1461"/>
        <v/>
      </c>
      <c r="V1306" s="341" t="str">
        <f t="shared" si="1462"/>
        <v/>
      </c>
      <c r="W1306" s="341" t="str">
        <f t="shared" si="1463"/>
        <v/>
      </c>
      <c r="X1306" s="340" t="str">
        <f t="shared" si="1513"/>
        <v/>
      </c>
      <c r="Y1306" s="342" t="str">
        <f t="shared" si="1514"/>
        <v/>
      </c>
      <c r="Z1306" s="343" t="str">
        <f t="shared" si="1515"/>
        <v/>
      </c>
      <c r="AA1306" s="344" t="str">
        <f t="shared" si="1516"/>
        <v/>
      </c>
      <c r="AB1306" s="345" t="str">
        <f t="shared" si="1464"/>
        <v/>
      </c>
      <c r="AC1306" s="346" t="str">
        <f t="shared" si="1465"/>
        <v/>
      </c>
      <c r="AD1306" s="346" t="str">
        <f t="shared" si="1466"/>
        <v/>
      </c>
      <c r="AE1306" s="344" t="str">
        <f t="shared" si="1517"/>
        <v/>
      </c>
      <c r="AF1306" s="346" t="str">
        <f t="shared" si="1467"/>
        <v/>
      </c>
      <c r="AG1306" s="344" t="str">
        <f t="shared" si="1518"/>
        <v/>
      </c>
      <c r="AH1306" s="344" t="str">
        <f t="shared" si="1519"/>
        <v/>
      </c>
      <c r="AI1306" s="344" t="str">
        <f t="shared" si="1520"/>
        <v/>
      </c>
      <c r="AJ1306" s="346" t="str">
        <f t="shared" si="1521"/>
        <v/>
      </c>
      <c r="AK1306" s="346" t="str">
        <f t="shared" si="1522"/>
        <v/>
      </c>
      <c r="AL1306" s="347" t="str">
        <f t="shared" si="1523"/>
        <v/>
      </c>
      <c r="AM1306" s="141"/>
      <c r="AN1306" s="141"/>
      <c r="AO1306" s="142"/>
      <c r="AP1306" s="58">
        <f t="shared" si="1468"/>
        <v>0</v>
      </c>
      <c r="AQ1306" s="318">
        <f>SUM(AP$10:AP1306)</f>
        <v>0</v>
      </c>
      <c r="AR1306" s="143">
        <f t="shared" si="1455"/>
        <v>0.1</v>
      </c>
      <c r="AS1306" s="144" t="str">
        <f t="shared" si="1469"/>
        <v/>
      </c>
      <c r="AT1306" s="144" t="str">
        <f t="shared" si="1496"/>
        <v/>
      </c>
      <c r="AU1306" s="145"/>
      <c r="AV1306" s="58">
        <f t="shared" si="1456"/>
        <v>0</v>
      </c>
      <c r="AW1306" s="318">
        <f>SUM(AV$10:AV1306)</f>
        <v>0</v>
      </c>
      <c r="AX1306" s="319">
        <f t="shared" si="1457"/>
        <v>0.1</v>
      </c>
      <c r="AY1306" s="144" t="str">
        <f t="shared" si="1510"/>
        <v/>
      </c>
      <c r="AZ1306" s="144" t="str">
        <f t="shared" si="1511"/>
        <v/>
      </c>
      <c r="BA1306" s="144"/>
      <c r="BB1306" s="146" t="str">
        <f t="shared" si="1470"/>
        <v/>
      </c>
      <c r="BC1306" s="66" t="str">
        <f t="shared" si="1509"/>
        <v/>
      </c>
      <c r="BD1306" s="195" t="str">
        <f t="shared" si="1471"/>
        <v/>
      </c>
      <c r="BF1306" s="283"/>
      <c r="BG1306" s="286" t="str">
        <f t="shared" si="1472"/>
        <v/>
      </c>
      <c r="BY1306" s="211" t="str">
        <f t="shared" si="1473"/>
        <v/>
      </c>
      <c r="BZ1306" s="150" t="str">
        <f t="shared" si="1474"/>
        <v/>
      </c>
      <c r="CB1306" s="54" t="str">
        <f t="shared" si="1508"/>
        <v/>
      </c>
      <c r="CD1306" s="54" t="str">
        <f t="shared" si="1475"/>
        <v/>
      </c>
      <c r="CF1306" s="54" t="str">
        <f t="shared" si="1476"/>
        <v/>
      </c>
      <c r="CH1306" s="150" t="str">
        <f t="shared" si="1477"/>
        <v/>
      </c>
      <c r="CI1306" s="290"/>
      <c r="CJ1306" s="150" t="str">
        <f t="shared" si="1478"/>
        <v/>
      </c>
      <c r="CK1306" s="290"/>
      <c r="CL1306" s="54" t="str">
        <f t="shared" si="1497"/>
        <v/>
      </c>
      <c r="CM1306" s="290"/>
      <c r="CN1306" s="150" t="str">
        <f t="shared" si="1479"/>
        <v/>
      </c>
      <c r="CO1306" s="290"/>
      <c r="CP1306" s="150" t="str">
        <f t="shared" si="1480"/>
        <v/>
      </c>
      <c r="CQ1306" s="290"/>
      <c r="CR1306" s="150" t="str">
        <f t="shared" si="1481"/>
        <v/>
      </c>
      <c r="CS1306" s="290"/>
      <c r="CT1306" s="150" t="str">
        <f t="shared" si="1482"/>
        <v/>
      </c>
      <c r="CU1306" s="150"/>
      <c r="CV1306" s="150" t="str">
        <f t="shared" si="1483"/>
        <v/>
      </c>
      <c r="CW1306" s="94"/>
      <c r="CX1306" s="151" t="str">
        <f t="shared" si="1524"/>
        <v/>
      </c>
      <c r="CY1306" s="151" t="str">
        <f t="shared" si="1525"/>
        <v/>
      </c>
      <c r="CZ1306" s="152"/>
      <c r="DA1306" s="373" t="str">
        <f t="shared" si="1498"/>
        <v/>
      </c>
      <c r="DC1306" s="153">
        <f t="shared" si="1484"/>
        <v>0</v>
      </c>
      <c r="DD1306" s="153">
        <f t="shared" si="1485"/>
        <v>0</v>
      </c>
      <c r="DE1306" s="153">
        <f t="shared" si="1486"/>
        <v>0</v>
      </c>
      <c r="DF1306" s="158">
        <f t="shared" si="1487"/>
        <v>-4.7000000000000002E-3</v>
      </c>
      <c r="DG1306" s="159">
        <f t="shared" si="1499"/>
        <v>-1.1703000000000001</v>
      </c>
      <c r="DH1306" s="158">
        <f t="shared" si="1488"/>
        <v>3.1999999999999997E-3</v>
      </c>
      <c r="DI1306" s="159">
        <f t="shared" si="1500"/>
        <v>0.79679999999999995</v>
      </c>
      <c r="DJ1306" s="158">
        <f t="shared" si="1489"/>
        <v>-2.7000000000000001E-3</v>
      </c>
      <c r="DK1306" s="159">
        <f t="shared" si="1501"/>
        <v>-0.67230000000000001</v>
      </c>
      <c r="DL1306" s="158">
        <f t="shared" si="1490"/>
        <v>1.1999999999999999E-3</v>
      </c>
      <c r="DM1306" s="159">
        <f t="shared" si="1502"/>
        <v>0.29879999999999995</v>
      </c>
      <c r="DN1306" s="158">
        <f t="shared" si="1491"/>
        <v>1.46E-2</v>
      </c>
      <c r="DO1306" s="159">
        <f t="shared" si="1503"/>
        <v>3.6354000000000002</v>
      </c>
      <c r="DP1306" s="158">
        <f t="shared" si="1492"/>
        <v>-1.2999999999999999E-2</v>
      </c>
      <c r="DQ1306" s="159">
        <f t="shared" si="1504"/>
        <v>-3.2369999999999997</v>
      </c>
      <c r="DR1306" s="158">
        <f t="shared" si="1493"/>
        <v>-6.7000000000000002E-3</v>
      </c>
      <c r="DS1306" s="159">
        <f t="shared" si="1505"/>
        <v>-1.6683000000000001</v>
      </c>
      <c r="DT1306" s="158">
        <f t="shared" si="1494"/>
        <v>-1.2999999999999999E-2</v>
      </c>
      <c r="DU1306" s="159">
        <f t="shared" si="1506"/>
        <v>-3.2369999999999997</v>
      </c>
      <c r="DV1306" s="158">
        <f t="shared" si="1495"/>
        <v>-6.7000000000000002E-3</v>
      </c>
      <c r="DW1306" s="160">
        <f t="shared" si="1507"/>
        <v>-1.6683000000000001</v>
      </c>
    </row>
    <row r="1307" spans="1:127" ht="24.95" customHeight="1" x14ac:dyDescent="0.2">
      <c r="A1307" s="272">
        <v>1298</v>
      </c>
      <c r="B1307" s="336"/>
      <c r="C1307" s="332"/>
      <c r="D1307" s="333"/>
      <c r="E1307" s="334"/>
      <c r="F1307" s="335"/>
      <c r="G1307" s="334"/>
      <c r="H1307" s="371"/>
      <c r="I1307" s="334"/>
      <c r="J1307" s="334"/>
      <c r="K1307" s="334"/>
      <c r="L1307" s="334"/>
      <c r="M1307" s="334"/>
      <c r="N1307" s="334"/>
      <c r="O1307" s="337"/>
      <c r="P1307" s="337"/>
      <c r="Q1307" s="338" t="str">
        <f t="shared" si="1458"/>
        <v xml:space="preserve"> </v>
      </c>
      <c r="R1307" s="339" t="str">
        <f t="shared" si="1459"/>
        <v/>
      </c>
      <c r="S1307" s="340" t="str">
        <f t="shared" si="1512"/>
        <v/>
      </c>
      <c r="T1307" s="341" t="str">
        <f t="shared" si="1460"/>
        <v/>
      </c>
      <c r="U1307" s="341" t="str">
        <f t="shared" si="1461"/>
        <v/>
      </c>
      <c r="V1307" s="341" t="str">
        <f t="shared" si="1462"/>
        <v/>
      </c>
      <c r="W1307" s="341" t="str">
        <f t="shared" si="1463"/>
        <v/>
      </c>
      <c r="X1307" s="340" t="str">
        <f t="shared" si="1513"/>
        <v/>
      </c>
      <c r="Y1307" s="342" t="str">
        <f t="shared" si="1514"/>
        <v/>
      </c>
      <c r="Z1307" s="343" t="str">
        <f t="shared" si="1515"/>
        <v/>
      </c>
      <c r="AA1307" s="344" t="str">
        <f t="shared" si="1516"/>
        <v/>
      </c>
      <c r="AB1307" s="345" t="str">
        <f t="shared" si="1464"/>
        <v/>
      </c>
      <c r="AC1307" s="346" t="str">
        <f t="shared" si="1465"/>
        <v/>
      </c>
      <c r="AD1307" s="346" t="str">
        <f t="shared" si="1466"/>
        <v/>
      </c>
      <c r="AE1307" s="344" t="str">
        <f t="shared" si="1517"/>
        <v/>
      </c>
      <c r="AF1307" s="346" t="str">
        <f t="shared" si="1467"/>
        <v/>
      </c>
      <c r="AG1307" s="344" t="str">
        <f t="shared" si="1518"/>
        <v/>
      </c>
      <c r="AH1307" s="344" t="str">
        <f t="shared" si="1519"/>
        <v/>
      </c>
      <c r="AI1307" s="344" t="str">
        <f t="shared" si="1520"/>
        <v/>
      </c>
      <c r="AJ1307" s="346" t="str">
        <f t="shared" si="1521"/>
        <v/>
      </c>
      <c r="AK1307" s="346" t="str">
        <f t="shared" si="1522"/>
        <v/>
      </c>
      <c r="AL1307" s="347" t="str">
        <f t="shared" si="1523"/>
        <v/>
      </c>
      <c r="AM1307" s="141"/>
      <c r="AN1307" s="141"/>
      <c r="AO1307" s="142"/>
      <c r="AP1307" s="58">
        <f t="shared" si="1468"/>
        <v>0</v>
      </c>
      <c r="AQ1307" s="318">
        <f>SUM(AP$10:AP1307)</f>
        <v>0</v>
      </c>
      <c r="AR1307" s="143">
        <f t="shared" si="1455"/>
        <v>0.1</v>
      </c>
      <c r="AS1307" s="144" t="str">
        <f t="shared" si="1469"/>
        <v/>
      </c>
      <c r="AT1307" s="144" t="str">
        <f t="shared" si="1496"/>
        <v/>
      </c>
      <c r="AU1307" s="145"/>
      <c r="AV1307" s="58">
        <f t="shared" si="1456"/>
        <v>0</v>
      </c>
      <c r="AW1307" s="318">
        <f>SUM(AV$10:AV1307)</f>
        <v>0</v>
      </c>
      <c r="AX1307" s="319">
        <f t="shared" si="1457"/>
        <v>0.1</v>
      </c>
      <c r="AY1307" s="144" t="str">
        <f t="shared" si="1510"/>
        <v/>
      </c>
      <c r="AZ1307" s="144" t="str">
        <f t="shared" si="1511"/>
        <v/>
      </c>
      <c r="BA1307" s="144"/>
      <c r="BB1307" s="146" t="str">
        <f t="shared" si="1470"/>
        <v/>
      </c>
      <c r="BC1307" s="66" t="str">
        <f t="shared" si="1509"/>
        <v/>
      </c>
      <c r="BD1307" s="195" t="str">
        <f t="shared" si="1471"/>
        <v/>
      </c>
      <c r="BF1307" s="283"/>
      <c r="BG1307" s="286" t="str">
        <f t="shared" si="1472"/>
        <v/>
      </c>
      <c r="BY1307" s="211" t="str">
        <f t="shared" si="1473"/>
        <v/>
      </c>
      <c r="BZ1307" s="150" t="str">
        <f t="shared" si="1474"/>
        <v/>
      </c>
      <c r="CB1307" s="54" t="str">
        <f t="shared" si="1508"/>
        <v/>
      </c>
      <c r="CD1307" s="54" t="str">
        <f t="shared" si="1475"/>
        <v/>
      </c>
      <c r="CF1307" s="54" t="str">
        <f t="shared" si="1476"/>
        <v/>
      </c>
      <c r="CH1307" s="150" t="str">
        <f t="shared" si="1477"/>
        <v/>
      </c>
      <c r="CI1307" s="290"/>
      <c r="CJ1307" s="150" t="str">
        <f t="shared" si="1478"/>
        <v/>
      </c>
      <c r="CK1307" s="290"/>
      <c r="CL1307" s="54" t="str">
        <f t="shared" si="1497"/>
        <v/>
      </c>
      <c r="CM1307" s="290"/>
      <c r="CN1307" s="150" t="str">
        <f t="shared" si="1479"/>
        <v/>
      </c>
      <c r="CO1307" s="290"/>
      <c r="CP1307" s="150" t="str">
        <f t="shared" si="1480"/>
        <v/>
      </c>
      <c r="CQ1307" s="290"/>
      <c r="CR1307" s="150" t="str">
        <f t="shared" si="1481"/>
        <v/>
      </c>
      <c r="CS1307" s="290"/>
      <c r="CT1307" s="150" t="str">
        <f t="shared" si="1482"/>
        <v/>
      </c>
      <c r="CU1307" s="150"/>
      <c r="CV1307" s="150" t="str">
        <f t="shared" si="1483"/>
        <v/>
      </c>
      <c r="CW1307" s="94"/>
      <c r="CX1307" s="151" t="str">
        <f t="shared" si="1524"/>
        <v/>
      </c>
      <c r="CY1307" s="151" t="str">
        <f t="shared" si="1525"/>
        <v/>
      </c>
      <c r="CZ1307" s="152"/>
      <c r="DA1307" s="373" t="str">
        <f t="shared" si="1498"/>
        <v/>
      </c>
      <c r="DC1307" s="153">
        <f t="shared" si="1484"/>
        <v>0</v>
      </c>
      <c r="DD1307" s="153">
        <f t="shared" si="1485"/>
        <v>0</v>
      </c>
      <c r="DE1307" s="153">
        <f t="shared" si="1486"/>
        <v>0</v>
      </c>
      <c r="DF1307" s="158">
        <f t="shared" si="1487"/>
        <v>-4.7000000000000002E-3</v>
      </c>
      <c r="DG1307" s="159">
        <f t="shared" si="1499"/>
        <v>-1.1703000000000001</v>
      </c>
      <c r="DH1307" s="158">
        <f t="shared" si="1488"/>
        <v>3.1999999999999997E-3</v>
      </c>
      <c r="DI1307" s="159">
        <f t="shared" si="1500"/>
        <v>0.79679999999999995</v>
      </c>
      <c r="DJ1307" s="158">
        <f t="shared" si="1489"/>
        <v>-2.7000000000000001E-3</v>
      </c>
      <c r="DK1307" s="159">
        <f t="shared" si="1501"/>
        <v>-0.67230000000000001</v>
      </c>
      <c r="DL1307" s="158">
        <f t="shared" si="1490"/>
        <v>1.1999999999999999E-3</v>
      </c>
      <c r="DM1307" s="159">
        <f t="shared" si="1502"/>
        <v>0.29879999999999995</v>
      </c>
      <c r="DN1307" s="158">
        <f t="shared" si="1491"/>
        <v>1.46E-2</v>
      </c>
      <c r="DO1307" s="159">
        <f t="shared" si="1503"/>
        <v>3.6354000000000002</v>
      </c>
      <c r="DP1307" s="158">
        <f t="shared" si="1492"/>
        <v>-1.2999999999999999E-2</v>
      </c>
      <c r="DQ1307" s="159">
        <f t="shared" si="1504"/>
        <v>-3.2369999999999997</v>
      </c>
      <c r="DR1307" s="158">
        <f t="shared" si="1493"/>
        <v>-6.7000000000000002E-3</v>
      </c>
      <c r="DS1307" s="159">
        <f t="shared" si="1505"/>
        <v>-1.6683000000000001</v>
      </c>
      <c r="DT1307" s="158">
        <f t="shared" si="1494"/>
        <v>-1.2999999999999999E-2</v>
      </c>
      <c r="DU1307" s="159">
        <f t="shared" si="1506"/>
        <v>-3.2369999999999997</v>
      </c>
      <c r="DV1307" s="158">
        <f t="shared" si="1495"/>
        <v>-6.7000000000000002E-3</v>
      </c>
      <c r="DW1307" s="160">
        <f t="shared" si="1507"/>
        <v>-1.6683000000000001</v>
      </c>
    </row>
    <row r="1308" spans="1:127" ht="24.95" customHeight="1" x14ac:dyDescent="0.2">
      <c r="A1308" s="272">
        <v>1299</v>
      </c>
      <c r="B1308" s="336"/>
      <c r="C1308" s="332"/>
      <c r="D1308" s="333"/>
      <c r="E1308" s="334"/>
      <c r="F1308" s="335"/>
      <c r="G1308" s="334"/>
      <c r="H1308" s="371"/>
      <c r="I1308" s="334"/>
      <c r="J1308" s="334"/>
      <c r="K1308" s="334"/>
      <c r="L1308" s="334"/>
      <c r="M1308" s="334"/>
      <c r="N1308" s="334"/>
      <c r="O1308" s="337"/>
      <c r="P1308" s="337"/>
      <c r="Q1308" s="338" t="str">
        <f t="shared" si="1458"/>
        <v xml:space="preserve"> </v>
      </c>
      <c r="R1308" s="339" t="str">
        <f t="shared" si="1459"/>
        <v/>
      </c>
      <c r="S1308" s="340" t="str">
        <f t="shared" si="1512"/>
        <v/>
      </c>
      <c r="T1308" s="341" t="str">
        <f t="shared" si="1460"/>
        <v/>
      </c>
      <c r="U1308" s="341" t="str">
        <f t="shared" si="1461"/>
        <v/>
      </c>
      <c r="V1308" s="341" t="str">
        <f t="shared" si="1462"/>
        <v/>
      </c>
      <c r="W1308" s="341" t="str">
        <f t="shared" si="1463"/>
        <v/>
      </c>
      <c r="X1308" s="340" t="str">
        <f t="shared" si="1513"/>
        <v/>
      </c>
      <c r="Y1308" s="342" t="str">
        <f t="shared" si="1514"/>
        <v/>
      </c>
      <c r="Z1308" s="343" t="str">
        <f t="shared" si="1515"/>
        <v/>
      </c>
      <c r="AA1308" s="344" t="str">
        <f t="shared" si="1516"/>
        <v/>
      </c>
      <c r="AB1308" s="345" t="str">
        <f t="shared" si="1464"/>
        <v/>
      </c>
      <c r="AC1308" s="346" t="str">
        <f t="shared" si="1465"/>
        <v/>
      </c>
      <c r="AD1308" s="346" t="str">
        <f t="shared" si="1466"/>
        <v/>
      </c>
      <c r="AE1308" s="344" t="str">
        <f t="shared" si="1517"/>
        <v/>
      </c>
      <c r="AF1308" s="346" t="str">
        <f t="shared" si="1467"/>
        <v/>
      </c>
      <c r="AG1308" s="344" t="str">
        <f t="shared" si="1518"/>
        <v/>
      </c>
      <c r="AH1308" s="344" t="str">
        <f t="shared" si="1519"/>
        <v/>
      </c>
      <c r="AI1308" s="344" t="str">
        <f t="shared" si="1520"/>
        <v/>
      </c>
      <c r="AJ1308" s="346" t="str">
        <f t="shared" si="1521"/>
        <v/>
      </c>
      <c r="AK1308" s="346" t="str">
        <f t="shared" si="1522"/>
        <v/>
      </c>
      <c r="AL1308" s="347" t="str">
        <f t="shared" si="1523"/>
        <v/>
      </c>
      <c r="AM1308" s="141"/>
      <c r="AN1308" s="141"/>
      <c r="AO1308" s="142"/>
      <c r="AP1308" s="58">
        <f t="shared" si="1468"/>
        <v>0</v>
      </c>
      <c r="AQ1308" s="318">
        <f>SUM(AP$10:AP1308)</f>
        <v>0</v>
      </c>
      <c r="AR1308" s="143">
        <f t="shared" si="1455"/>
        <v>0.1</v>
      </c>
      <c r="AS1308" s="144" t="str">
        <f t="shared" si="1469"/>
        <v/>
      </c>
      <c r="AT1308" s="144" t="str">
        <f t="shared" si="1496"/>
        <v/>
      </c>
      <c r="AU1308" s="145"/>
      <c r="AV1308" s="58">
        <f t="shared" si="1456"/>
        <v>0</v>
      </c>
      <c r="AW1308" s="318">
        <f>SUM(AV$10:AV1308)</f>
        <v>0</v>
      </c>
      <c r="AX1308" s="319">
        <f t="shared" si="1457"/>
        <v>0.1</v>
      </c>
      <c r="AY1308" s="144" t="str">
        <f t="shared" si="1510"/>
        <v/>
      </c>
      <c r="AZ1308" s="144" t="str">
        <f t="shared" si="1511"/>
        <v/>
      </c>
      <c r="BA1308" s="144"/>
      <c r="BB1308" s="146" t="str">
        <f t="shared" si="1470"/>
        <v/>
      </c>
      <c r="BC1308" s="66" t="str">
        <f t="shared" si="1509"/>
        <v/>
      </c>
      <c r="BD1308" s="195" t="str">
        <f t="shared" si="1471"/>
        <v/>
      </c>
      <c r="BF1308" s="283"/>
      <c r="BG1308" s="286" t="str">
        <f t="shared" si="1472"/>
        <v/>
      </c>
      <c r="BY1308" s="211" t="str">
        <f t="shared" si="1473"/>
        <v/>
      </c>
      <c r="BZ1308" s="150" t="str">
        <f t="shared" si="1474"/>
        <v/>
      </c>
      <c r="CB1308" s="54" t="str">
        <f t="shared" si="1508"/>
        <v/>
      </c>
      <c r="CD1308" s="54" t="str">
        <f t="shared" si="1475"/>
        <v/>
      </c>
      <c r="CF1308" s="54" t="str">
        <f t="shared" si="1476"/>
        <v/>
      </c>
      <c r="CH1308" s="150" t="str">
        <f t="shared" si="1477"/>
        <v/>
      </c>
      <c r="CI1308" s="290"/>
      <c r="CJ1308" s="150" t="str">
        <f t="shared" si="1478"/>
        <v/>
      </c>
      <c r="CK1308" s="290"/>
      <c r="CL1308" s="54" t="str">
        <f t="shared" si="1497"/>
        <v/>
      </c>
      <c r="CM1308" s="290"/>
      <c r="CN1308" s="150" t="str">
        <f t="shared" si="1479"/>
        <v/>
      </c>
      <c r="CO1308" s="290"/>
      <c r="CP1308" s="150" t="str">
        <f t="shared" si="1480"/>
        <v/>
      </c>
      <c r="CQ1308" s="290"/>
      <c r="CR1308" s="150" t="str">
        <f t="shared" si="1481"/>
        <v/>
      </c>
      <c r="CS1308" s="290"/>
      <c r="CT1308" s="150" t="str">
        <f t="shared" si="1482"/>
        <v/>
      </c>
      <c r="CU1308" s="150"/>
      <c r="CV1308" s="150" t="str">
        <f t="shared" si="1483"/>
        <v/>
      </c>
      <c r="CW1308" s="94"/>
      <c r="CX1308" s="151" t="str">
        <f t="shared" si="1524"/>
        <v/>
      </c>
      <c r="CY1308" s="151" t="str">
        <f t="shared" si="1525"/>
        <v/>
      </c>
      <c r="CZ1308" s="152"/>
      <c r="DA1308" s="373" t="str">
        <f t="shared" si="1498"/>
        <v/>
      </c>
      <c r="DC1308" s="153">
        <f t="shared" si="1484"/>
        <v>0</v>
      </c>
      <c r="DD1308" s="153">
        <f t="shared" si="1485"/>
        <v>0</v>
      </c>
      <c r="DE1308" s="153">
        <f t="shared" si="1486"/>
        <v>0</v>
      </c>
      <c r="DF1308" s="158">
        <f t="shared" si="1487"/>
        <v>-4.7000000000000002E-3</v>
      </c>
      <c r="DG1308" s="159">
        <f t="shared" si="1499"/>
        <v>-1.1703000000000001</v>
      </c>
      <c r="DH1308" s="158">
        <f t="shared" si="1488"/>
        <v>3.1999999999999997E-3</v>
      </c>
      <c r="DI1308" s="159">
        <f t="shared" si="1500"/>
        <v>0.79679999999999995</v>
      </c>
      <c r="DJ1308" s="158">
        <f t="shared" si="1489"/>
        <v>-2.7000000000000001E-3</v>
      </c>
      <c r="DK1308" s="159">
        <f t="shared" si="1501"/>
        <v>-0.67230000000000001</v>
      </c>
      <c r="DL1308" s="158">
        <f t="shared" si="1490"/>
        <v>1.1999999999999999E-3</v>
      </c>
      <c r="DM1308" s="159">
        <f t="shared" si="1502"/>
        <v>0.29879999999999995</v>
      </c>
      <c r="DN1308" s="158">
        <f t="shared" si="1491"/>
        <v>1.46E-2</v>
      </c>
      <c r="DO1308" s="159">
        <f t="shared" si="1503"/>
        <v>3.6354000000000002</v>
      </c>
      <c r="DP1308" s="158">
        <f t="shared" si="1492"/>
        <v>-1.2999999999999999E-2</v>
      </c>
      <c r="DQ1308" s="159">
        <f t="shared" si="1504"/>
        <v>-3.2369999999999997</v>
      </c>
      <c r="DR1308" s="158">
        <f t="shared" si="1493"/>
        <v>-6.7000000000000002E-3</v>
      </c>
      <c r="DS1308" s="159">
        <f t="shared" si="1505"/>
        <v>-1.6683000000000001</v>
      </c>
      <c r="DT1308" s="158">
        <f t="shared" si="1494"/>
        <v>-1.2999999999999999E-2</v>
      </c>
      <c r="DU1308" s="159">
        <f t="shared" si="1506"/>
        <v>-3.2369999999999997</v>
      </c>
      <c r="DV1308" s="158">
        <f t="shared" si="1495"/>
        <v>-6.7000000000000002E-3</v>
      </c>
      <c r="DW1308" s="160">
        <f t="shared" si="1507"/>
        <v>-1.6683000000000001</v>
      </c>
    </row>
    <row r="1309" spans="1:127" ht="24.95" customHeight="1" x14ac:dyDescent="0.2">
      <c r="A1309" s="272">
        <v>1300</v>
      </c>
      <c r="B1309" s="336"/>
      <c r="C1309" s="332"/>
      <c r="D1309" s="333"/>
      <c r="E1309" s="334"/>
      <c r="F1309" s="335"/>
      <c r="G1309" s="334"/>
      <c r="H1309" s="371"/>
      <c r="I1309" s="334"/>
      <c r="J1309" s="334"/>
      <c r="K1309" s="334"/>
      <c r="L1309" s="334"/>
      <c r="M1309" s="334"/>
      <c r="N1309" s="334"/>
      <c r="O1309" s="337"/>
      <c r="P1309" s="337"/>
      <c r="Q1309" s="338" t="str">
        <f t="shared" si="1458"/>
        <v xml:space="preserve"> </v>
      </c>
      <c r="R1309" s="339" t="str">
        <f t="shared" si="1459"/>
        <v/>
      </c>
      <c r="S1309" s="340" t="str">
        <f t="shared" si="1512"/>
        <v/>
      </c>
      <c r="T1309" s="341" t="str">
        <f t="shared" si="1460"/>
        <v/>
      </c>
      <c r="U1309" s="341" t="str">
        <f t="shared" si="1461"/>
        <v/>
      </c>
      <c r="V1309" s="341" t="str">
        <f t="shared" si="1462"/>
        <v/>
      </c>
      <c r="W1309" s="341" t="str">
        <f t="shared" si="1463"/>
        <v/>
      </c>
      <c r="X1309" s="340" t="str">
        <f t="shared" si="1513"/>
        <v/>
      </c>
      <c r="Y1309" s="342" t="str">
        <f t="shared" si="1514"/>
        <v/>
      </c>
      <c r="Z1309" s="343" t="str">
        <f t="shared" si="1515"/>
        <v/>
      </c>
      <c r="AA1309" s="344" t="str">
        <f t="shared" si="1516"/>
        <v/>
      </c>
      <c r="AB1309" s="345" t="str">
        <f t="shared" si="1464"/>
        <v/>
      </c>
      <c r="AC1309" s="346" t="str">
        <f t="shared" si="1465"/>
        <v/>
      </c>
      <c r="AD1309" s="346" t="str">
        <f t="shared" si="1466"/>
        <v/>
      </c>
      <c r="AE1309" s="344" t="str">
        <f t="shared" si="1517"/>
        <v/>
      </c>
      <c r="AF1309" s="346" t="str">
        <f t="shared" si="1467"/>
        <v/>
      </c>
      <c r="AG1309" s="344" t="str">
        <f t="shared" si="1518"/>
        <v/>
      </c>
      <c r="AH1309" s="344" t="str">
        <f t="shared" si="1519"/>
        <v/>
      </c>
      <c r="AI1309" s="344" t="str">
        <f t="shared" si="1520"/>
        <v/>
      </c>
      <c r="AJ1309" s="346" t="str">
        <f t="shared" si="1521"/>
        <v/>
      </c>
      <c r="AK1309" s="346" t="str">
        <f t="shared" si="1522"/>
        <v/>
      </c>
      <c r="AL1309" s="347" t="str">
        <f t="shared" si="1523"/>
        <v/>
      </c>
      <c r="AM1309" s="141"/>
      <c r="AN1309" s="141"/>
      <c r="AO1309" s="142"/>
      <c r="AP1309" s="58">
        <f t="shared" si="1468"/>
        <v>0</v>
      </c>
      <c r="AQ1309" s="318">
        <f>SUM(AP$10:AP1309)</f>
        <v>0</v>
      </c>
      <c r="AR1309" s="143">
        <f t="shared" si="1455"/>
        <v>0.1</v>
      </c>
      <c r="AS1309" s="144" t="str">
        <f t="shared" si="1469"/>
        <v/>
      </c>
      <c r="AT1309" s="144" t="str">
        <f t="shared" si="1496"/>
        <v/>
      </c>
      <c r="AU1309" s="145"/>
      <c r="AV1309" s="58">
        <f t="shared" si="1456"/>
        <v>0</v>
      </c>
      <c r="AW1309" s="318">
        <f>SUM(AV$10:AV1309)</f>
        <v>0</v>
      </c>
      <c r="AX1309" s="319">
        <f t="shared" si="1457"/>
        <v>0.1</v>
      </c>
      <c r="AY1309" s="144" t="str">
        <f t="shared" si="1510"/>
        <v/>
      </c>
      <c r="AZ1309" s="144" t="str">
        <f t="shared" si="1511"/>
        <v/>
      </c>
      <c r="BA1309" s="144"/>
      <c r="BB1309" s="146" t="str">
        <f t="shared" si="1470"/>
        <v/>
      </c>
      <c r="BC1309" s="66" t="str">
        <f t="shared" si="1509"/>
        <v/>
      </c>
      <c r="BD1309" s="195" t="str">
        <f t="shared" si="1471"/>
        <v/>
      </c>
      <c r="BF1309" s="283"/>
      <c r="BG1309" s="286" t="str">
        <f t="shared" si="1472"/>
        <v/>
      </c>
      <c r="BY1309" s="211" t="str">
        <f t="shared" si="1473"/>
        <v/>
      </c>
      <c r="BZ1309" s="150" t="str">
        <f t="shared" si="1474"/>
        <v/>
      </c>
      <c r="CB1309" s="54" t="str">
        <f t="shared" si="1508"/>
        <v/>
      </c>
      <c r="CD1309" s="54" t="str">
        <f t="shared" si="1475"/>
        <v/>
      </c>
      <c r="CF1309" s="54" t="str">
        <f t="shared" si="1476"/>
        <v/>
      </c>
      <c r="CH1309" s="150" t="str">
        <f t="shared" si="1477"/>
        <v/>
      </c>
      <c r="CI1309" s="290"/>
      <c r="CJ1309" s="150" t="str">
        <f t="shared" si="1478"/>
        <v/>
      </c>
      <c r="CK1309" s="290"/>
      <c r="CL1309" s="54" t="str">
        <f t="shared" si="1497"/>
        <v/>
      </c>
      <c r="CM1309" s="290"/>
      <c r="CN1309" s="150" t="str">
        <f t="shared" si="1479"/>
        <v/>
      </c>
      <c r="CO1309" s="290"/>
      <c r="CP1309" s="150" t="str">
        <f t="shared" si="1480"/>
        <v/>
      </c>
      <c r="CQ1309" s="290"/>
      <c r="CR1309" s="150" t="str">
        <f t="shared" si="1481"/>
        <v/>
      </c>
      <c r="CS1309" s="290"/>
      <c r="CT1309" s="150" t="str">
        <f t="shared" si="1482"/>
        <v/>
      </c>
      <c r="CU1309" s="150"/>
      <c r="CV1309" s="150" t="str">
        <f t="shared" si="1483"/>
        <v/>
      </c>
      <c r="CW1309" s="94"/>
      <c r="CX1309" s="151" t="str">
        <f t="shared" si="1524"/>
        <v/>
      </c>
      <c r="CY1309" s="151" t="str">
        <f t="shared" si="1525"/>
        <v/>
      </c>
      <c r="CZ1309" s="152"/>
      <c r="DA1309" s="373" t="str">
        <f t="shared" si="1498"/>
        <v/>
      </c>
      <c r="DC1309" s="153">
        <f t="shared" si="1484"/>
        <v>0</v>
      </c>
      <c r="DD1309" s="153">
        <f t="shared" si="1485"/>
        <v>0</v>
      </c>
      <c r="DE1309" s="153">
        <f t="shared" si="1486"/>
        <v>0</v>
      </c>
      <c r="DF1309" s="158">
        <f t="shared" si="1487"/>
        <v>-4.7000000000000002E-3</v>
      </c>
      <c r="DG1309" s="159">
        <f t="shared" si="1499"/>
        <v>-1.1703000000000001</v>
      </c>
      <c r="DH1309" s="158">
        <f t="shared" si="1488"/>
        <v>3.1999999999999997E-3</v>
      </c>
      <c r="DI1309" s="159">
        <f t="shared" si="1500"/>
        <v>0.79679999999999995</v>
      </c>
      <c r="DJ1309" s="158">
        <f t="shared" si="1489"/>
        <v>-2.7000000000000001E-3</v>
      </c>
      <c r="DK1309" s="159">
        <f t="shared" si="1501"/>
        <v>-0.67230000000000001</v>
      </c>
      <c r="DL1309" s="158">
        <f t="shared" si="1490"/>
        <v>1.1999999999999999E-3</v>
      </c>
      <c r="DM1309" s="159">
        <f t="shared" si="1502"/>
        <v>0.29879999999999995</v>
      </c>
      <c r="DN1309" s="158">
        <f t="shared" si="1491"/>
        <v>1.46E-2</v>
      </c>
      <c r="DO1309" s="159">
        <f t="shared" si="1503"/>
        <v>3.6354000000000002</v>
      </c>
      <c r="DP1309" s="158">
        <f t="shared" si="1492"/>
        <v>-1.2999999999999999E-2</v>
      </c>
      <c r="DQ1309" s="159">
        <f t="shared" si="1504"/>
        <v>-3.2369999999999997</v>
      </c>
      <c r="DR1309" s="158">
        <f t="shared" si="1493"/>
        <v>-6.7000000000000002E-3</v>
      </c>
      <c r="DS1309" s="159">
        <f t="shared" si="1505"/>
        <v>-1.6683000000000001</v>
      </c>
      <c r="DT1309" s="158">
        <f t="shared" si="1494"/>
        <v>-1.2999999999999999E-2</v>
      </c>
      <c r="DU1309" s="159">
        <f t="shared" si="1506"/>
        <v>-3.2369999999999997</v>
      </c>
      <c r="DV1309" s="158">
        <f t="shared" si="1495"/>
        <v>-6.7000000000000002E-3</v>
      </c>
      <c r="DW1309" s="160">
        <f t="shared" si="1507"/>
        <v>-1.6683000000000001</v>
      </c>
    </row>
    <row r="1310" spans="1:127" ht="24.95" customHeight="1" x14ac:dyDescent="0.2">
      <c r="A1310" s="272">
        <v>1301</v>
      </c>
      <c r="B1310" s="336"/>
      <c r="C1310" s="332"/>
      <c r="D1310" s="333"/>
      <c r="E1310" s="334"/>
      <c r="F1310" s="335"/>
      <c r="G1310" s="334"/>
      <c r="H1310" s="371"/>
      <c r="I1310" s="334"/>
      <c r="J1310" s="334"/>
      <c r="K1310" s="334"/>
      <c r="L1310" s="334"/>
      <c r="M1310" s="334"/>
      <c r="N1310" s="334"/>
      <c r="O1310" s="337"/>
      <c r="P1310" s="337"/>
      <c r="Q1310" s="338" t="str">
        <f t="shared" si="1458"/>
        <v xml:space="preserve"> </v>
      </c>
      <c r="R1310" s="339" t="str">
        <f t="shared" si="1459"/>
        <v/>
      </c>
      <c r="S1310" s="340" t="str">
        <f t="shared" si="1512"/>
        <v/>
      </c>
      <c r="T1310" s="341" t="str">
        <f t="shared" si="1460"/>
        <v/>
      </c>
      <c r="U1310" s="341" t="str">
        <f t="shared" si="1461"/>
        <v/>
      </c>
      <c r="V1310" s="341" t="str">
        <f t="shared" si="1462"/>
        <v/>
      </c>
      <c r="W1310" s="341" t="str">
        <f t="shared" si="1463"/>
        <v/>
      </c>
      <c r="X1310" s="340" t="str">
        <f t="shared" si="1513"/>
        <v/>
      </c>
      <c r="Y1310" s="342" t="str">
        <f t="shared" si="1514"/>
        <v/>
      </c>
      <c r="Z1310" s="343" t="str">
        <f t="shared" si="1515"/>
        <v/>
      </c>
      <c r="AA1310" s="344" t="str">
        <f t="shared" si="1516"/>
        <v/>
      </c>
      <c r="AB1310" s="345" t="str">
        <f t="shared" si="1464"/>
        <v/>
      </c>
      <c r="AC1310" s="346" t="str">
        <f t="shared" si="1465"/>
        <v/>
      </c>
      <c r="AD1310" s="346" t="str">
        <f t="shared" si="1466"/>
        <v/>
      </c>
      <c r="AE1310" s="344" t="str">
        <f t="shared" si="1517"/>
        <v/>
      </c>
      <c r="AF1310" s="346" t="str">
        <f t="shared" si="1467"/>
        <v/>
      </c>
      <c r="AG1310" s="344" t="str">
        <f t="shared" si="1518"/>
        <v/>
      </c>
      <c r="AH1310" s="344" t="str">
        <f t="shared" si="1519"/>
        <v/>
      </c>
      <c r="AI1310" s="344" t="str">
        <f t="shared" si="1520"/>
        <v/>
      </c>
      <c r="AJ1310" s="346" t="str">
        <f t="shared" si="1521"/>
        <v/>
      </c>
      <c r="AK1310" s="346" t="str">
        <f t="shared" si="1522"/>
        <v/>
      </c>
      <c r="AL1310" s="347" t="str">
        <f t="shared" si="1523"/>
        <v/>
      </c>
      <c r="AM1310" s="141"/>
      <c r="AN1310" s="141"/>
      <c r="AO1310" s="142"/>
      <c r="AP1310" s="58">
        <f t="shared" si="1468"/>
        <v>0</v>
      </c>
      <c r="AQ1310" s="318">
        <f>SUM(AP$10:AP1310)</f>
        <v>0</v>
      </c>
      <c r="AR1310" s="143">
        <f t="shared" si="1455"/>
        <v>0.1</v>
      </c>
      <c r="AS1310" s="144" t="str">
        <f t="shared" si="1469"/>
        <v/>
      </c>
      <c r="AT1310" s="144" t="str">
        <f t="shared" si="1496"/>
        <v/>
      </c>
      <c r="AU1310" s="145"/>
      <c r="AV1310" s="58">
        <f t="shared" si="1456"/>
        <v>0</v>
      </c>
      <c r="AW1310" s="318">
        <f>SUM(AV$10:AV1310)</f>
        <v>0</v>
      </c>
      <c r="AX1310" s="319">
        <f t="shared" si="1457"/>
        <v>0.1</v>
      </c>
      <c r="AY1310" s="144" t="str">
        <f t="shared" si="1510"/>
        <v/>
      </c>
      <c r="AZ1310" s="144" t="str">
        <f t="shared" si="1511"/>
        <v/>
      </c>
      <c r="BA1310" s="144"/>
      <c r="BB1310" s="146" t="str">
        <f t="shared" si="1470"/>
        <v/>
      </c>
      <c r="BC1310" s="66" t="str">
        <f t="shared" si="1509"/>
        <v/>
      </c>
      <c r="BD1310" s="195" t="str">
        <f t="shared" si="1471"/>
        <v/>
      </c>
      <c r="BF1310" s="283"/>
      <c r="BG1310" s="286" t="str">
        <f t="shared" si="1472"/>
        <v/>
      </c>
      <c r="BY1310" s="211" t="str">
        <f t="shared" si="1473"/>
        <v/>
      </c>
      <c r="BZ1310" s="150" t="str">
        <f t="shared" si="1474"/>
        <v/>
      </c>
      <c r="CB1310" s="54" t="str">
        <f t="shared" si="1508"/>
        <v/>
      </c>
      <c r="CD1310" s="54" t="str">
        <f t="shared" si="1475"/>
        <v/>
      </c>
      <c r="CF1310" s="54" t="str">
        <f t="shared" si="1476"/>
        <v/>
      </c>
      <c r="CH1310" s="150" t="str">
        <f t="shared" si="1477"/>
        <v/>
      </c>
      <c r="CI1310" s="290"/>
      <c r="CJ1310" s="150" t="str">
        <f t="shared" si="1478"/>
        <v/>
      </c>
      <c r="CK1310" s="290"/>
      <c r="CL1310" s="54" t="str">
        <f t="shared" si="1497"/>
        <v/>
      </c>
      <c r="CM1310" s="290"/>
      <c r="CN1310" s="150" t="str">
        <f t="shared" si="1479"/>
        <v/>
      </c>
      <c r="CO1310" s="290"/>
      <c r="CP1310" s="150" t="str">
        <f t="shared" si="1480"/>
        <v/>
      </c>
      <c r="CQ1310" s="290"/>
      <c r="CR1310" s="150" t="str">
        <f t="shared" si="1481"/>
        <v/>
      </c>
      <c r="CS1310" s="290"/>
      <c r="CT1310" s="150" t="str">
        <f t="shared" si="1482"/>
        <v/>
      </c>
      <c r="CU1310" s="150"/>
      <c r="CV1310" s="150" t="str">
        <f t="shared" si="1483"/>
        <v/>
      </c>
      <c r="CW1310" s="94"/>
      <c r="CX1310" s="151" t="str">
        <f t="shared" si="1524"/>
        <v/>
      </c>
      <c r="CY1310" s="151" t="str">
        <f t="shared" si="1525"/>
        <v/>
      </c>
      <c r="CZ1310" s="152"/>
      <c r="DA1310" s="373" t="str">
        <f t="shared" si="1498"/>
        <v/>
      </c>
      <c r="DC1310" s="153">
        <f t="shared" si="1484"/>
        <v>0</v>
      </c>
      <c r="DD1310" s="153">
        <f t="shared" si="1485"/>
        <v>0</v>
      </c>
      <c r="DE1310" s="153">
        <f t="shared" si="1486"/>
        <v>0</v>
      </c>
      <c r="DF1310" s="158">
        <f t="shared" si="1487"/>
        <v>-4.7000000000000002E-3</v>
      </c>
      <c r="DG1310" s="159">
        <f t="shared" si="1499"/>
        <v>-1.1703000000000001</v>
      </c>
      <c r="DH1310" s="158">
        <f t="shared" si="1488"/>
        <v>3.1999999999999997E-3</v>
      </c>
      <c r="DI1310" s="159">
        <f t="shared" si="1500"/>
        <v>0.79679999999999995</v>
      </c>
      <c r="DJ1310" s="158">
        <f t="shared" si="1489"/>
        <v>-2.7000000000000001E-3</v>
      </c>
      <c r="DK1310" s="159">
        <f t="shared" si="1501"/>
        <v>-0.67230000000000001</v>
      </c>
      <c r="DL1310" s="158">
        <f t="shared" si="1490"/>
        <v>1.1999999999999999E-3</v>
      </c>
      <c r="DM1310" s="159">
        <f t="shared" si="1502"/>
        <v>0.29879999999999995</v>
      </c>
      <c r="DN1310" s="158">
        <f t="shared" si="1491"/>
        <v>1.46E-2</v>
      </c>
      <c r="DO1310" s="159">
        <f t="shared" si="1503"/>
        <v>3.6354000000000002</v>
      </c>
      <c r="DP1310" s="158">
        <f t="shared" si="1492"/>
        <v>-1.2999999999999999E-2</v>
      </c>
      <c r="DQ1310" s="159">
        <f t="shared" si="1504"/>
        <v>-3.2369999999999997</v>
      </c>
      <c r="DR1310" s="158">
        <f t="shared" si="1493"/>
        <v>-6.7000000000000002E-3</v>
      </c>
      <c r="DS1310" s="159">
        <f t="shared" si="1505"/>
        <v>-1.6683000000000001</v>
      </c>
      <c r="DT1310" s="158">
        <f t="shared" si="1494"/>
        <v>-1.2999999999999999E-2</v>
      </c>
      <c r="DU1310" s="159">
        <f t="shared" si="1506"/>
        <v>-3.2369999999999997</v>
      </c>
      <c r="DV1310" s="158">
        <f t="shared" si="1495"/>
        <v>-6.7000000000000002E-3</v>
      </c>
      <c r="DW1310" s="160">
        <f t="shared" si="1507"/>
        <v>-1.6683000000000001</v>
      </c>
    </row>
    <row r="1311" spans="1:127" ht="24.95" customHeight="1" x14ac:dyDescent="0.2">
      <c r="A1311" s="272">
        <v>1302</v>
      </c>
      <c r="B1311" s="336"/>
      <c r="C1311" s="332"/>
      <c r="D1311" s="333"/>
      <c r="E1311" s="334"/>
      <c r="F1311" s="335"/>
      <c r="G1311" s="334"/>
      <c r="H1311" s="371"/>
      <c r="I1311" s="334"/>
      <c r="J1311" s="334"/>
      <c r="K1311" s="334"/>
      <c r="L1311" s="334"/>
      <c r="M1311" s="334"/>
      <c r="N1311" s="334"/>
      <c r="O1311" s="337"/>
      <c r="P1311" s="337"/>
      <c r="Q1311" s="338" t="str">
        <f t="shared" si="1458"/>
        <v xml:space="preserve"> </v>
      </c>
      <c r="R1311" s="339" t="str">
        <f t="shared" si="1459"/>
        <v/>
      </c>
      <c r="S1311" s="340" t="str">
        <f t="shared" si="1512"/>
        <v/>
      </c>
      <c r="T1311" s="341" t="str">
        <f t="shared" si="1460"/>
        <v/>
      </c>
      <c r="U1311" s="341" t="str">
        <f t="shared" si="1461"/>
        <v/>
      </c>
      <c r="V1311" s="341" t="str">
        <f t="shared" si="1462"/>
        <v/>
      </c>
      <c r="W1311" s="341" t="str">
        <f t="shared" si="1463"/>
        <v/>
      </c>
      <c r="X1311" s="340" t="str">
        <f t="shared" si="1513"/>
        <v/>
      </c>
      <c r="Y1311" s="342" t="str">
        <f t="shared" si="1514"/>
        <v/>
      </c>
      <c r="Z1311" s="343" t="str">
        <f t="shared" si="1515"/>
        <v/>
      </c>
      <c r="AA1311" s="344" t="str">
        <f t="shared" si="1516"/>
        <v/>
      </c>
      <c r="AB1311" s="345" t="str">
        <f t="shared" si="1464"/>
        <v/>
      </c>
      <c r="AC1311" s="346" t="str">
        <f t="shared" si="1465"/>
        <v/>
      </c>
      <c r="AD1311" s="346" t="str">
        <f t="shared" si="1466"/>
        <v/>
      </c>
      <c r="AE1311" s="344" t="str">
        <f t="shared" si="1517"/>
        <v/>
      </c>
      <c r="AF1311" s="346" t="str">
        <f t="shared" si="1467"/>
        <v/>
      </c>
      <c r="AG1311" s="344" t="str">
        <f t="shared" si="1518"/>
        <v/>
      </c>
      <c r="AH1311" s="344" t="str">
        <f t="shared" si="1519"/>
        <v/>
      </c>
      <c r="AI1311" s="344" t="str">
        <f t="shared" si="1520"/>
        <v/>
      </c>
      <c r="AJ1311" s="346" t="str">
        <f t="shared" si="1521"/>
        <v/>
      </c>
      <c r="AK1311" s="346" t="str">
        <f t="shared" si="1522"/>
        <v/>
      </c>
      <c r="AL1311" s="347" t="str">
        <f t="shared" si="1523"/>
        <v/>
      </c>
      <c r="AM1311" s="141"/>
      <c r="AN1311" s="141"/>
      <c r="AO1311" s="142"/>
      <c r="AP1311" s="58">
        <f t="shared" si="1468"/>
        <v>0</v>
      </c>
      <c r="AQ1311" s="318">
        <f>SUM(AP$10:AP1311)</f>
        <v>0</v>
      </c>
      <c r="AR1311" s="143">
        <f t="shared" si="1455"/>
        <v>0.1</v>
      </c>
      <c r="AS1311" s="144" t="str">
        <f t="shared" si="1469"/>
        <v/>
      </c>
      <c r="AT1311" s="144" t="str">
        <f t="shared" si="1496"/>
        <v/>
      </c>
      <c r="AU1311" s="145"/>
      <c r="AV1311" s="58">
        <f t="shared" si="1456"/>
        <v>0</v>
      </c>
      <c r="AW1311" s="318">
        <f>SUM(AV$10:AV1311)</f>
        <v>0</v>
      </c>
      <c r="AX1311" s="319">
        <f t="shared" si="1457"/>
        <v>0.1</v>
      </c>
      <c r="AY1311" s="144" t="str">
        <f t="shared" si="1510"/>
        <v/>
      </c>
      <c r="AZ1311" s="144" t="str">
        <f t="shared" si="1511"/>
        <v/>
      </c>
      <c r="BA1311" s="144"/>
      <c r="BB1311" s="146" t="str">
        <f t="shared" si="1470"/>
        <v/>
      </c>
      <c r="BC1311" s="66" t="str">
        <f t="shared" si="1509"/>
        <v/>
      </c>
      <c r="BD1311" s="195" t="str">
        <f t="shared" si="1471"/>
        <v/>
      </c>
      <c r="BF1311" s="283"/>
      <c r="BG1311" s="286" t="str">
        <f t="shared" si="1472"/>
        <v/>
      </c>
      <c r="BY1311" s="211" t="str">
        <f t="shared" si="1473"/>
        <v/>
      </c>
      <c r="BZ1311" s="150" t="str">
        <f t="shared" si="1474"/>
        <v/>
      </c>
      <c r="CB1311" s="54" t="str">
        <f t="shared" si="1508"/>
        <v/>
      </c>
      <c r="CD1311" s="54" t="str">
        <f t="shared" si="1475"/>
        <v/>
      </c>
      <c r="CF1311" s="54" t="str">
        <f t="shared" si="1476"/>
        <v/>
      </c>
      <c r="CH1311" s="150" t="str">
        <f t="shared" si="1477"/>
        <v/>
      </c>
      <c r="CI1311" s="290"/>
      <c r="CJ1311" s="150" t="str">
        <f t="shared" si="1478"/>
        <v/>
      </c>
      <c r="CK1311" s="290"/>
      <c r="CL1311" s="54" t="str">
        <f t="shared" si="1497"/>
        <v/>
      </c>
      <c r="CM1311" s="290"/>
      <c r="CN1311" s="150" t="str">
        <f t="shared" si="1479"/>
        <v/>
      </c>
      <c r="CO1311" s="290"/>
      <c r="CP1311" s="150" t="str">
        <f t="shared" si="1480"/>
        <v/>
      </c>
      <c r="CQ1311" s="290"/>
      <c r="CR1311" s="150" t="str">
        <f t="shared" si="1481"/>
        <v/>
      </c>
      <c r="CS1311" s="290"/>
      <c r="CT1311" s="150" t="str">
        <f t="shared" si="1482"/>
        <v/>
      </c>
      <c r="CU1311" s="150"/>
      <c r="CV1311" s="150" t="str">
        <f t="shared" si="1483"/>
        <v/>
      </c>
      <c r="CW1311" s="94"/>
      <c r="CX1311" s="151" t="str">
        <f t="shared" si="1524"/>
        <v/>
      </c>
      <c r="CY1311" s="151" t="str">
        <f t="shared" si="1525"/>
        <v/>
      </c>
      <c r="CZ1311" s="152"/>
      <c r="DA1311" s="373" t="str">
        <f t="shared" si="1498"/>
        <v/>
      </c>
      <c r="DC1311" s="153">
        <f t="shared" si="1484"/>
        <v>0</v>
      </c>
      <c r="DD1311" s="153">
        <f t="shared" si="1485"/>
        <v>0</v>
      </c>
      <c r="DE1311" s="153">
        <f t="shared" si="1486"/>
        <v>0</v>
      </c>
      <c r="DF1311" s="158">
        <f t="shared" si="1487"/>
        <v>-4.7000000000000002E-3</v>
      </c>
      <c r="DG1311" s="159">
        <f t="shared" si="1499"/>
        <v>-1.1703000000000001</v>
      </c>
      <c r="DH1311" s="158">
        <f t="shared" si="1488"/>
        <v>3.1999999999999997E-3</v>
      </c>
      <c r="DI1311" s="159">
        <f t="shared" si="1500"/>
        <v>0.79679999999999995</v>
      </c>
      <c r="DJ1311" s="158">
        <f t="shared" si="1489"/>
        <v>-2.7000000000000001E-3</v>
      </c>
      <c r="DK1311" s="159">
        <f t="shared" si="1501"/>
        <v>-0.67230000000000001</v>
      </c>
      <c r="DL1311" s="158">
        <f t="shared" si="1490"/>
        <v>1.1999999999999999E-3</v>
      </c>
      <c r="DM1311" s="159">
        <f t="shared" si="1502"/>
        <v>0.29879999999999995</v>
      </c>
      <c r="DN1311" s="158">
        <f t="shared" si="1491"/>
        <v>1.46E-2</v>
      </c>
      <c r="DO1311" s="159">
        <f t="shared" si="1503"/>
        <v>3.6354000000000002</v>
      </c>
      <c r="DP1311" s="158">
        <f t="shared" si="1492"/>
        <v>-1.2999999999999999E-2</v>
      </c>
      <c r="DQ1311" s="159">
        <f t="shared" si="1504"/>
        <v>-3.2369999999999997</v>
      </c>
      <c r="DR1311" s="158">
        <f t="shared" si="1493"/>
        <v>-6.7000000000000002E-3</v>
      </c>
      <c r="DS1311" s="159">
        <f t="shared" si="1505"/>
        <v>-1.6683000000000001</v>
      </c>
      <c r="DT1311" s="158">
        <f t="shared" si="1494"/>
        <v>-1.2999999999999999E-2</v>
      </c>
      <c r="DU1311" s="159">
        <f t="shared" si="1506"/>
        <v>-3.2369999999999997</v>
      </c>
      <c r="DV1311" s="158">
        <f t="shared" si="1495"/>
        <v>-6.7000000000000002E-3</v>
      </c>
      <c r="DW1311" s="160">
        <f t="shared" si="1507"/>
        <v>-1.6683000000000001</v>
      </c>
    </row>
    <row r="1312" spans="1:127" ht="24.95" customHeight="1" x14ac:dyDescent="0.2">
      <c r="A1312" s="272">
        <v>1303</v>
      </c>
      <c r="B1312" s="336"/>
      <c r="C1312" s="332"/>
      <c r="D1312" s="333"/>
      <c r="E1312" s="334"/>
      <c r="F1312" s="335"/>
      <c r="G1312" s="334"/>
      <c r="H1312" s="371"/>
      <c r="I1312" s="334"/>
      <c r="J1312" s="334"/>
      <c r="K1312" s="334"/>
      <c r="L1312" s="334"/>
      <c r="M1312" s="334"/>
      <c r="N1312" s="334"/>
      <c r="O1312" s="337"/>
      <c r="P1312" s="337"/>
      <c r="Q1312" s="338" t="str">
        <f t="shared" si="1458"/>
        <v xml:space="preserve"> </v>
      </c>
      <c r="R1312" s="339" t="str">
        <f t="shared" si="1459"/>
        <v/>
      </c>
      <c r="S1312" s="340" t="str">
        <f t="shared" si="1512"/>
        <v/>
      </c>
      <c r="T1312" s="341" t="str">
        <f t="shared" si="1460"/>
        <v/>
      </c>
      <c r="U1312" s="341" t="str">
        <f t="shared" si="1461"/>
        <v/>
      </c>
      <c r="V1312" s="341" t="str">
        <f t="shared" si="1462"/>
        <v/>
      </c>
      <c r="W1312" s="341" t="str">
        <f t="shared" si="1463"/>
        <v/>
      </c>
      <c r="X1312" s="340" t="str">
        <f t="shared" si="1513"/>
        <v/>
      </c>
      <c r="Y1312" s="342" t="str">
        <f t="shared" si="1514"/>
        <v/>
      </c>
      <c r="Z1312" s="343" t="str">
        <f t="shared" si="1515"/>
        <v/>
      </c>
      <c r="AA1312" s="344" t="str">
        <f t="shared" si="1516"/>
        <v/>
      </c>
      <c r="AB1312" s="345" t="str">
        <f t="shared" si="1464"/>
        <v/>
      </c>
      <c r="AC1312" s="346" t="str">
        <f t="shared" si="1465"/>
        <v/>
      </c>
      <c r="AD1312" s="346" t="str">
        <f t="shared" si="1466"/>
        <v/>
      </c>
      <c r="AE1312" s="344" t="str">
        <f t="shared" si="1517"/>
        <v/>
      </c>
      <c r="AF1312" s="346" t="str">
        <f t="shared" si="1467"/>
        <v/>
      </c>
      <c r="AG1312" s="344" t="str">
        <f t="shared" si="1518"/>
        <v/>
      </c>
      <c r="AH1312" s="344" t="str">
        <f t="shared" si="1519"/>
        <v/>
      </c>
      <c r="AI1312" s="344" t="str">
        <f t="shared" si="1520"/>
        <v/>
      </c>
      <c r="AJ1312" s="346" t="str">
        <f t="shared" si="1521"/>
        <v/>
      </c>
      <c r="AK1312" s="346" t="str">
        <f t="shared" si="1522"/>
        <v/>
      </c>
      <c r="AL1312" s="347" t="str">
        <f t="shared" si="1523"/>
        <v/>
      </c>
      <c r="AM1312" s="141"/>
      <c r="AN1312" s="141"/>
      <c r="AO1312" s="142"/>
      <c r="AP1312" s="58">
        <f t="shared" si="1468"/>
        <v>0</v>
      </c>
      <c r="AQ1312" s="318">
        <f>SUM(AP$10:AP1312)</f>
        <v>0</v>
      </c>
      <c r="AR1312" s="143">
        <f t="shared" si="1455"/>
        <v>0.1</v>
      </c>
      <c r="AS1312" s="144" t="str">
        <f t="shared" si="1469"/>
        <v/>
      </c>
      <c r="AT1312" s="144" t="str">
        <f t="shared" si="1496"/>
        <v/>
      </c>
      <c r="AU1312" s="145"/>
      <c r="AV1312" s="58">
        <f t="shared" si="1456"/>
        <v>0</v>
      </c>
      <c r="AW1312" s="318">
        <f>SUM(AV$10:AV1312)</f>
        <v>0</v>
      </c>
      <c r="AX1312" s="319">
        <f t="shared" si="1457"/>
        <v>0.1</v>
      </c>
      <c r="AY1312" s="144" t="str">
        <f t="shared" si="1510"/>
        <v/>
      </c>
      <c r="AZ1312" s="144" t="str">
        <f t="shared" si="1511"/>
        <v/>
      </c>
      <c r="BA1312" s="144"/>
      <c r="BB1312" s="146" t="str">
        <f t="shared" si="1470"/>
        <v/>
      </c>
      <c r="BC1312" s="66" t="str">
        <f t="shared" si="1509"/>
        <v/>
      </c>
      <c r="BD1312" s="195" t="str">
        <f t="shared" si="1471"/>
        <v/>
      </c>
      <c r="BF1312" s="283"/>
      <c r="BG1312" s="286" t="str">
        <f t="shared" si="1472"/>
        <v/>
      </c>
      <c r="BY1312" s="211" t="str">
        <f t="shared" si="1473"/>
        <v/>
      </c>
      <c r="BZ1312" s="150" t="str">
        <f t="shared" si="1474"/>
        <v/>
      </c>
      <c r="CB1312" s="54" t="str">
        <f t="shared" si="1508"/>
        <v/>
      </c>
      <c r="CD1312" s="54" t="str">
        <f t="shared" si="1475"/>
        <v/>
      </c>
      <c r="CF1312" s="54" t="str">
        <f t="shared" si="1476"/>
        <v/>
      </c>
      <c r="CH1312" s="150" t="str">
        <f t="shared" si="1477"/>
        <v/>
      </c>
      <c r="CI1312" s="290"/>
      <c r="CJ1312" s="150" t="str">
        <f t="shared" si="1478"/>
        <v/>
      </c>
      <c r="CK1312" s="290"/>
      <c r="CL1312" s="54" t="str">
        <f t="shared" si="1497"/>
        <v/>
      </c>
      <c r="CM1312" s="290"/>
      <c r="CN1312" s="150" t="str">
        <f t="shared" si="1479"/>
        <v/>
      </c>
      <c r="CO1312" s="290"/>
      <c r="CP1312" s="150" t="str">
        <f t="shared" si="1480"/>
        <v/>
      </c>
      <c r="CQ1312" s="290"/>
      <c r="CR1312" s="150" t="str">
        <f t="shared" si="1481"/>
        <v/>
      </c>
      <c r="CS1312" s="290"/>
      <c r="CT1312" s="150" t="str">
        <f t="shared" si="1482"/>
        <v/>
      </c>
      <c r="CU1312" s="150"/>
      <c r="CV1312" s="150" t="str">
        <f t="shared" si="1483"/>
        <v/>
      </c>
      <c r="CW1312" s="94"/>
      <c r="CX1312" s="151" t="str">
        <f t="shared" si="1524"/>
        <v/>
      </c>
      <c r="CY1312" s="151" t="str">
        <f t="shared" si="1525"/>
        <v/>
      </c>
      <c r="CZ1312" s="152"/>
      <c r="DA1312" s="373" t="str">
        <f t="shared" si="1498"/>
        <v/>
      </c>
      <c r="DC1312" s="153">
        <f t="shared" si="1484"/>
        <v>0</v>
      </c>
      <c r="DD1312" s="153">
        <f t="shared" si="1485"/>
        <v>0</v>
      </c>
      <c r="DE1312" s="153">
        <f t="shared" si="1486"/>
        <v>0</v>
      </c>
      <c r="DF1312" s="158">
        <f t="shared" si="1487"/>
        <v>-4.7000000000000002E-3</v>
      </c>
      <c r="DG1312" s="159">
        <f t="shared" si="1499"/>
        <v>-1.1703000000000001</v>
      </c>
      <c r="DH1312" s="158">
        <f t="shared" si="1488"/>
        <v>3.1999999999999997E-3</v>
      </c>
      <c r="DI1312" s="159">
        <f t="shared" si="1500"/>
        <v>0.79679999999999995</v>
      </c>
      <c r="DJ1312" s="158">
        <f t="shared" si="1489"/>
        <v>-2.7000000000000001E-3</v>
      </c>
      <c r="DK1312" s="159">
        <f t="shared" si="1501"/>
        <v>-0.67230000000000001</v>
      </c>
      <c r="DL1312" s="158">
        <f t="shared" si="1490"/>
        <v>1.1999999999999999E-3</v>
      </c>
      <c r="DM1312" s="159">
        <f t="shared" si="1502"/>
        <v>0.29879999999999995</v>
      </c>
      <c r="DN1312" s="158">
        <f t="shared" si="1491"/>
        <v>1.46E-2</v>
      </c>
      <c r="DO1312" s="159">
        <f t="shared" si="1503"/>
        <v>3.6354000000000002</v>
      </c>
      <c r="DP1312" s="158">
        <f t="shared" si="1492"/>
        <v>-1.2999999999999999E-2</v>
      </c>
      <c r="DQ1312" s="159">
        <f t="shared" si="1504"/>
        <v>-3.2369999999999997</v>
      </c>
      <c r="DR1312" s="158">
        <f t="shared" si="1493"/>
        <v>-6.7000000000000002E-3</v>
      </c>
      <c r="DS1312" s="159">
        <f t="shared" si="1505"/>
        <v>-1.6683000000000001</v>
      </c>
      <c r="DT1312" s="158">
        <f t="shared" si="1494"/>
        <v>-1.2999999999999999E-2</v>
      </c>
      <c r="DU1312" s="159">
        <f t="shared" si="1506"/>
        <v>-3.2369999999999997</v>
      </c>
      <c r="DV1312" s="158">
        <f t="shared" si="1495"/>
        <v>-6.7000000000000002E-3</v>
      </c>
      <c r="DW1312" s="160">
        <f t="shared" si="1507"/>
        <v>-1.6683000000000001</v>
      </c>
    </row>
    <row r="1313" spans="1:127" ht="24.95" customHeight="1" x14ac:dyDescent="0.2">
      <c r="A1313" s="272">
        <v>1304</v>
      </c>
      <c r="B1313" s="336"/>
      <c r="C1313" s="332"/>
      <c r="D1313" s="333"/>
      <c r="E1313" s="334"/>
      <c r="F1313" s="335"/>
      <c r="G1313" s="334"/>
      <c r="H1313" s="371"/>
      <c r="I1313" s="334"/>
      <c r="J1313" s="334"/>
      <c r="K1313" s="334"/>
      <c r="L1313" s="334"/>
      <c r="M1313" s="334"/>
      <c r="N1313" s="334"/>
      <c r="O1313" s="337"/>
      <c r="P1313" s="337"/>
      <c r="Q1313" s="338" t="str">
        <f t="shared" si="1458"/>
        <v xml:space="preserve"> </v>
      </c>
      <c r="R1313" s="339" t="str">
        <f t="shared" si="1459"/>
        <v/>
      </c>
      <c r="S1313" s="340" t="str">
        <f t="shared" si="1512"/>
        <v/>
      </c>
      <c r="T1313" s="341" t="str">
        <f t="shared" si="1460"/>
        <v/>
      </c>
      <c r="U1313" s="341" t="str">
        <f t="shared" si="1461"/>
        <v/>
      </c>
      <c r="V1313" s="341" t="str">
        <f t="shared" si="1462"/>
        <v/>
      </c>
      <c r="W1313" s="341" t="str">
        <f t="shared" si="1463"/>
        <v/>
      </c>
      <c r="X1313" s="340" t="str">
        <f t="shared" si="1513"/>
        <v/>
      </c>
      <c r="Y1313" s="342" t="str">
        <f t="shared" si="1514"/>
        <v/>
      </c>
      <c r="Z1313" s="343" t="str">
        <f t="shared" si="1515"/>
        <v/>
      </c>
      <c r="AA1313" s="344" t="str">
        <f t="shared" si="1516"/>
        <v/>
      </c>
      <c r="AB1313" s="345" t="str">
        <f t="shared" si="1464"/>
        <v/>
      </c>
      <c r="AC1313" s="346" t="str">
        <f t="shared" si="1465"/>
        <v/>
      </c>
      <c r="AD1313" s="346" t="str">
        <f t="shared" si="1466"/>
        <v/>
      </c>
      <c r="AE1313" s="344" t="str">
        <f t="shared" si="1517"/>
        <v/>
      </c>
      <c r="AF1313" s="346" t="str">
        <f t="shared" si="1467"/>
        <v/>
      </c>
      <c r="AG1313" s="344" t="str">
        <f t="shared" si="1518"/>
        <v/>
      </c>
      <c r="AH1313" s="344" t="str">
        <f t="shared" si="1519"/>
        <v/>
      </c>
      <c r="AI1313" s="344" t="str">
        <f t="shared" si="1520"/>
        <v/>
      </c>
      <c r="AJ1313" s="346" t="str">
        <f t="shared" si="1521"/>
        <v/>
      </c>
      <c r="AK1313" s="346" t="str">
        <f t="shared" si="1522"/>
        <v/>
      </c>
      <c r="AL1313" s="347" t="str">
        <f t="shared" si="1523"/>
        <v/>
      </c>
      <c r="AM1313" s="141"/>
      <c r="AN1313" s="141"/>
      <c r="AO1313" s="142"/>
      <c r="AP1313" s="58">
        <f t="shared" si="1468"/>
        <v>0</v>
      </c>
      <c r="AQ1313" s="318">
        <f>SUM(AP$10:AP1313)</f>
        <v>0</v>
      </c>
      <c r="AR1313" s="143">
        <f t="shared" si="1455"/>
        <v>0.1</v>
      </c>
      <c r="AS1313" s="144" t="str">
        <f t="shared" si="1469"/>
        <v/>
      </c>
      <c r="AT1313" s="144" t="str">
        <f t="shared" si="1496"/>
        <v/>
      </c>
      <c r="AU1313" s="145"/>
      <c r="AV1313" s="58">
        <f t="shared" si="1456"/>
        <v>0</v>
      </c>
      <c r="AW1313" s="318">
        <f>SUM(AV$10:AV1313)</f>
        <v>0</v>
      </c>
      <c r="AX1313" s="319">
        <f t="shared" si="1457"/>
        <v>0.1</v>
      </c>
      <c r="AY1313" s="144" t="str">
        <f t="shared" si="1510"/>
        <v/>
      </c>
      <c r="AZ1313" s="144" t="str">
        <f t="shared" si="1511"/>
        <v/>
      </c>
      <c r="BA1313" s="144"/>
      <c r="BB1313" s="146" t="str">
        <f t="shared" si="1470"/>
        <v/>
      </c>
      <c r="BC1313" s="66" t="str">
        <f t="shared" si="1509"/>
        <v/>
      </c>
      <c r="BD1313" s="195" t="str">
        <f t="shared" si="1471"/>
        <v/>
      </c>
      <c r="BF1313" s="283"/>
      <c r="BG1313" s="286" t="str">
        <f t="shared" si="1472"/>
        <v/>
      </c>
      <c r="BY1313" s="211" t="str">
        <f t="shared" si="1473"/>
        <v/>
      </c>
      <c r="BZ1313" s="150" t="str">
        <f t="shared" si="1474"/>
        <v/>
      </c>
      <c r="CB1313" s="54" t="str">
        <f t="shared" si="1508"/>
        <v/>
      </c>
      <c r="CD1313" s="54" t="str">
        <f t="shared" si="1475"/>
        <v/>
      </c>
      <c r="CF1313" s="54" t="str">
        <f t="shared" si="1476"/>
        <v/>
      </c>
      <c r="CH1313" s="150" t="str">
        <f t="shared" si="1477"/>
        <v/>
      </c>
      <c r="CI1313" s="290"/>
      <c r="CJ1313" s="150" t="str">
        <f t="shared" si="1478"/>
        <v/>
      </c>
      <c r="CK1313" s="290"/>
      <c r="CL1313" s="54" t="str">
        <f t="shared" si="1497"/>
        <v/>
      </c>
      <c r="CM1313" s="290"/>
      <c r="CN1313" s="150" t="str">
        <f t="shared" si="1479"/>
        <v/>
      </c>
      <c r="CO1313" s="290"/>
      <c r="CP1313" s="150" t="str">
        <f t="shared" si="1480"/>
        <v/>
      </c>
      <c r="CQ1313" s="290"/>
      <c r="CR1313" s="150" t="str">
        <f t="shared" si="1481"/>
        <v/>
      </c>
      <c r="CS1313" s="290"/>
      <c r="CT1313" s="150" t="str">
        <f t="shared" si="1482"/>
        <v/>
      </c>
      <c r="CU1313" s="150"/>
      <c r="CV1313" s="150" t="str">
        <f t="shared" si="1483"/>
        <v/>
      </c>
      <c r="CW1313" s="94"/>
      <c r="CX1313" s="151" t="str">
        <f t="shared" si="1524"/>
        <v/>
      </c>
      <c r="CY1313" s="151" t="str">
        <f t="shared" si="1525"/>
        <v/>
      </c>
      <c r="CZ1313" s="152"/>
      <c r="DA1313" s="373" t="str">
        <f t="shared" si="1498"/>
        <v/>
      </c>
      <c r="DC1313" s="153">
        <f t="shared" si="1484"/>
        <v>0</v>
      </c>
      <c r="DD1313" s="153">
        <f t="shared" si="1485"/>
        <v>0</v>
      </c>
      <c r="DE1313" s="153">
        <f t="shared" si="1486"/>
        <v>0</v>
      </c>
      <c r="DF1313" s="158">
        <f t="shared" si="1487"/>
        <v>-4.7000000000000002E-3</v>
      </c>
      <c r="DG1313" s="159">
        <f t="shared" si="1499"/>
        <v>-1.1703000000000001</v>
      </c>
      <c r="DH1313" s="158">
        <f t="shared" si="1488"/>
        <v>3.1999999999999997E-3</v>
      </c>
      <c r="DI1313" s="159">
        <f t="shared" si="1500"/>
        <v>0.79679999999999995</v>
      </c>
      <c r="DJ1313" s="158">
        <f t="shared" si="1489"/>
        <v>-2.7000000000000001E-3</v>
      </c>
      <c r="DK1313" s="159">
        <f t="shared" si="1501"/>
        <v>-0.67230000000000001</v>
      </c>
      <c r="DL1313" s="158">
        <f t="shared" si="1490"/>
        <v>1.1999999999999999E-3</v>
      </c>
      <c r="DM1313" s="159">
        <f t="shared" si="1502"/>
        <v>0.29879999999999995</v>
      </c>
      <c r="DN1313" s="158">
        <f t="shared" si="1491"/>
        <v>1.46E-2</v>
      </c>
      <c r="DO1313" s="159">
        <f t="shared" si="1503"/>
        <v>3.6354000000000002</v>
      </c>
      <c r="DP1313" s="158">
        <f t="shared" si="1492"/>
        <v>-1.2999999999999999E-2</v>
      </c>
      <c r="DQ1313" s="159">
        <f t="shared" si="1504"/>
        <v>-3.2369999999999997</v>
      </c>
      <c r="DR1313" s="158">
        <f t="shared" si="1493"/>
        <v>-6.7000000000000002E-3</v>
      </c>
      <c r="DS1313" s="159">
        <f t="shared" si="1505"/>
        <v>-1.6683000000000001</v>
      </c>
      <c r="DT1313" s="158">
        <f t="shared" si="1494"/>
        <v>-1.2999999999999999E-2</v>
      </c>
      <c r="DU1313" s="159">
        <f t="shared" si="1506"/>
        <v>-3.2369999999999997</v>
      </c>
      <c r="DV1313" s="158">
        <f t="shared" si="1495"/>
        <v>-6.7000000000000002E-3</v>
      </c>
      <c r="DW1313" s="160">
        <f t="shared" si="1507"/>
        <v>-1.6683000000000001</v>
      </c>
    </row>
    <row r="1314" spans="1:127" ht="24.95" customHeight="1" x14ac:dyDescent="0.2">
      <c r="A1314" s="272">
        <v>1305</v>
      </c>
      <c r="B1314" s="336"/>
      <c r="C1314" s="332"/>
      <c r="D1314" s="333"/>
      <c r="E1314" s="334"/>
      <c r="F1314" s="335"/>
      <c r="G1314" s="334"/>
      <c r="H1314" s="371"/>
      <c r="I1314" s="334"/>
      <c r="J1314" s="334"/>
      <c r="K1314" s="334"/>
      <c r="L1314" s="334"/>
      <c r="M1314" s="334"/>
      <c r="N1314" s="334"/>
      <c r="O1314" s="337"/>
      <c r="P1314" s="337"/>
      <c r="Q1314" s="338" t="str">
        <f t="shared" si="1458"/>
        <v xml:space="preserve"> </v>
      </c>
      <c r="R1314" s="339" t="str">
        <f t="shared" si="1459"/>
        <v/>
      </c>
      <c r="S1314" s="340" t="str">
        <f t="shared" si="1512"/>
        <v/>
      </c>
      <c r="T1314" s="341" t="str">
        <f t="shared" si="1460"/>
        <v/>
      </c>
      <c r="U1314" s="341" t="str">
        <f t="shared" si="1461"/>
        <v/>
      </c>
      <c r="V1314" s="341" t="str">
        <f t="shared" si="1462"/>
        <v/>
      </c>
      <c r="W1314" s="341" t="str">
        <f t="shared" si="1463"/>
        <v/>
      </c>
      <c r="X1314" s="340" t="str">
        <f t="shared" si="1513"/>
        <v/>
      </c>
      <c r="Y1314" s="342" t="str">
        <f t="shared" si="1514"/>
        <v/>
      </c>
      <c r="Z1314" s="343" t="str">
        <f t="shared" si="1515"/>
        <v/>
      </c>
      <c r="AA1314" s="344" t="str">
        <f t="shared" si="1516"/>
        <v/>
      </c>
      <c r="AB1314" s="345" t="str">
        <f t="shared" si="1464"/>
        <v/>
      </c>
      <c r="AC1314" s="346" t="str">
        <f t="shared" si="1465"/>
        <v/>
      </c>
      <c r="AD1314" s="346" t="str">
        <f t="shared" si="1466"/>
        <v/>
      </c>
      <c r="AE1314" s="344" t="str">
        <f t="shared" si="1517"/>
        <v/>
      </c>
      <c r="AF1314" s="346" t="str">
        <f t="shared" si="1467"/>
        <v/>
      </c>
      <c r="AG1314" s="344" t="str">
        <f t="shared" si="1518"/>
        <v/>
      </c>
      <c r="AH1314" s="344" t="str">
        <f t="shared" si="1519"/>
        <v/>
      </c>
      <c r="AI1314" s="344" t="str">
        <f t="shared" si="1520"/>
        <v/>
      </c>
      <c r="AJ1314" s="346" t="str">
        <f t="shared" si="1521"/>
        <v/>
      </c>
      <c r="AK1314" s="346" t="str">
        <f t="shared" si="1522"/>
        <v/>
      </c>
      <c r="AL1314" s="347" t="str">
        <f t="shared" si="1523"/>
        <v/>
      </c>
      <c r="AM1314" s="141"/>
      <c r="AN1314" s="141"/>
      <c r="AO1314" s="142"/>
      <c r="AP1314" s="58">
        <f t="shared" si="1468"/>
        <v>0</v>
      </c>
      <c r="AQ1314" s="318">
        <f>SUM(AP$10:AP1314)</f>
        <v>0</v>
      </c>
      <c r="AR1314" s="143">
        <f t="shared" si="1455"/>
        <v>0.1</v>
      </c>
      <c r="AS1314" s="144" t="str">
        <f t="shared" si="1469"/>
        <v/>
      </c>
      <c r="AT1314" s="144" t="str">
        <f t="shared" si="1496"/>
        <v/>
      </c>
      <c r="AU1314" s="145"/>
      <c r="AV1314" s="58">
        <f t="shared" si="1456"/>
        <v>0</v>
      </c>
      <c r="AW1314" s="318">
        <f>SUM(AV$10:AV1314)</f>
        <v>0</v>
      </c>
      <c r="AX1314" s="319">
        <f t="shared" si="1457"/>
        <v>0.1</v>
      </c>
      <c r="AY1314" s="144" t="str">
        <f t="shared" si="1510"/>
        <v/>
      </c>
      <c r="AZ1314" s="144" t="str">
        <f t="shared" si="1511"/>
        <v/>
      </c>
      <c r="BA1314" s="144"/>
      <c r="BB1314" s="146" t="str">
        <f t="shared" si="1470"/>
        <v/>
      </c>
      <c r="BC1314" s="66" t="str">
        <f t="shared" si="1509"/>
        <v/>
      </c>
      <c r="BD1314" s="195" t="str">
        <f t="shared" si="1471"/>
        <v/>
      </c>
      <c r="BF1314" s="283"/>
      <c r="BG1314" s="286" t="str">
        <f t="shared" si="1472"/>
        <v/>
      </c>
      <c r="BY1314" s="211" t="str">
        <f t="shared" si="1473"/>
        <v/>
      </c>
      <c r="BZ1314" s="150" t="str">
        <f t="shared" si="1474"/>
        <v/>
      </c>
      <c r="CB1314" s="54" t="str">
        <f t="shared" si="1508"/>
        <v/>
      </c>
      <c r="CD1314" s="54" t="str">
        <f t="shared" si="1475"/>
        <v/>
      </c>
      <c r="CF1314" s="54" t="str">
        <f t="shared" si="1476"/>
        <v/>
      </c>
      <c r="CH1314" s="150" t="str">
        <f t="shared" si="1477"/>
        <v/>
      </c>
      <c r="CI1314" s="290"/>
      <c r="CJ1314" s="150" t="str">
        <f t="shared" si="1478"/>
        <v/>
      </c>
      <c r="CK1314" s="290"/>
      <c r="CL1314" s="54" t="str">
        <f t="shared" si="1497"/>
        <v/>
      </c>
      <c r="CM1314" s="290"/>
      <c r="CN1314" s="150" t="str">
        <f t="shared" si="1479"/>
        <v/>
      </c>
      <c r="CO1314" s="290"/>
      <c r="CP1314" s="150" t="str">
        <f t="shared" si="1480"/>
        <v/>
      </c>
      <c r="CQ1314" s="290"/>
      <c r="CR1314" s="150" t="str">
        <f t="shared" si="1481"/>
        <v/>
      </c>
      <c r="CS1314" s="290"/>
      <c r="CT1314" s="150" t="str">
        <f t="shared" si="1482"/>
        <v/>
      </c>
      <c r="CU1314" s="150"/>
      <c r="CV1314" s="150" t="str">
        <f t="shared" si="1483"/>
        <v/>
      </c>
      <c r="CW1314" s="94"/>
      <c r="CX1314" s="151" t="str">
        <f t="shared" si="1524"/>
        <v/>
      </c>
      <c r="CY1314" s="151" t="str">
        <f t="shared" si="1525"/>
        <v/>
      </c>
      <c r="CZ1314" s="152"/>
      <c r="DA1314" s="373" t="str">
        <f t="shared" si="1498"/>
        <v/>
      </c>
      <c r="DC1314" s="153">
        <f t="shared" si="1484"/>
        <v>0</v>
      </c>
      <c r="DD1314" s="153">
        <f t="shared" si="1485"/>
        <v>0</v>
      </c>
      <c r="DE1314" s="153">
        <f t="shared" si="1486"/>
        <v>0</v>
      </c>
      <c r="DF1314" s="158">
        <f t="shared" si="1487"/>
        <v>-4.7000000000000002E-3</v>
      </c>
      <c r="DG1314" s="159">
        <f t="shared" si="1499"/>
        <v>-1.1703000000000001</v>
      </c>
      <c r="DH1314" s="158">
        <f t="shared" si="1488"/>
        <v>3.1999999999999997E-3</v>
      </c>
      <c r="DI1314" s="159">
        <f t="shared" si="1500"/>
        <v>0.79679999999999995</v>
      </c>
      <c r="DJ1314" s="158">
        <f t="shared" si="1489"/>
        <v>-2.7000000000000001E-3</v>
      </c>
      <c r="DK1314" s="159">
        <f t="shared" si="1501"/>
        <v>-0.67230000000000001</v>
      </c>
      <c r="DL1314" s="158">
        <f t="shared" si="1490"/>
        <v>1.1999999999999999E-3</v>
      </c>
      <c r="DM1314" s="159">
        <f t="shared" si="1502"/>
        <v>0.29879999999999995</v>
      </c>
      <c r="DN1314" s="158">
        <f t="shared" si="1491"/>
        <v>1.46E-2</v>
      </c>
      <c r="DO1314" s="159">
        <f t="shared" si="1503"/>
        <v>3.6354000000000002</v>
      </c>
      <c r="DP1314" s="158">
        <f t="shared" si="1492"/>
        <v>-1.2999999999999999E-2</v>
      </c>
      <c r="DQ1314" s="159">
        <f t="shared" si="1504"/>
        <v>-3.2369999999999997</v>
      </c>
      <c r="DR1314" s="158">
        <f t="shared" si="1493"/>
        <v>-6.7000000000000002E-3</v>
      </c>
      <c r="DS1314" s="159">
        <f t="shared" si="1505"/>
        <v>-1.6683000000000001</v>
      </c>
      <c r="DT1314" s="158">
        <f t="shared" si="1494"/>
        <v>-1.2999999999999999E-2</v>
      </c>
      <c r="DU1314" s="159">
        <f t="shared" si="1506"/>
        <v>-3.2369999999999997</v>
      </c>
      <c r="DV1314" s="158">
        <f t="shared" si="1495"/>
        <v>-6.7000000000000002E-3</v>
      </c>
      <c r="DW1314" s="160">
        <f t="shared" si="1507"/>
        <v>-1.6683000000000001</v>
      </c>
    </row>
    <row r="1315" spans="1:127" ht="24.95" customHeight="1" x14ac:dyDescent="0.2">
      <c r="A1315" s="272">
        <v>1306</v>
      </c>
      <c r="B1315" s="336"/>
      <c r="C1315" s="332"/>
      <c r="D1315" s="333"/>
      <c r="E1315" s="334"/>
      <c r="F1315" s="335"/>
      <c r="G1315" s="334"/>
      <c r="H1315" s="371"/>
      <c r="I1315" s="334"/>
      <c r="J1315" s="334"/>
      <c r="K1315" s="334"/>
      <c r="L1315" s="334"/>
      <c r="M1315" s="334"/>
      <c r="N1315" s="334"/>
      <c r="O1315" s="337"/>
      <c r="P1315" s="337"/>
      <c r="Q1315" s="338" t="str">
        <f t="shared" si="1458"/>
        <v xml:space="preserve"> </v>
      </c>
      <c r="R1315" s="339" t="str">
        <f t="shared" si="1459"/>
        <v/>
      </c>
      <c r="S1315" s="340" t="str">
        <f t="shared" si="1512"/>
        <v/>
      </c>
      <c r="T1315" s="341" t="str">
        <f t="shared" si="1460"/>
        <v/>
      </c>
      <c r="U1315" s="341" t="str">
        <f t="shared" si="1461"/>
        <v/>
      </c>
      <c r="V1315" s="341" t="str">
        <f t="shared" si="1462"/>
        <v/>
      </c>
      <c r="W1315" s="341" t="str">
        <f t="shared" si="1463"/>
        <v/>
      </c>
      <c r="X1315" s="340" t="str">
        <f t="shared" si="1513"/>
        <v/>
      </c>
      <c r="Y1315" s="342" t="str">
        <f t="shared" si="1514"/>
        <v/>
      </c>
      <c r="Z1315" s="343" t="str">
        <f t="shared" si="1515"/>
        <v/>
      </c>
      <c r="AA1315" s="344" t="str">
        <f t="shared" si="1516"/>
        <v/>
      </c>
      <c r="AB1315" s="345" t="str">
        <f t="shared" si="1464"/>
        <v/>
      </c>
      <c r="AC1315" s="346" t="str">
        <f t="shared" si="1465"/>
        <v/>
      </c>
      <c r="AD1315" s="346" t="str">
        <f t="shared" si="1466"/>
        <v/>
      </c>
      <c r="AE1315" s="344" t="str">
        <f t="shared" si="1517"/>
        <v/>
      </c>
      <c r="AF1315" s="346" t="str">
        <f t="shared" si="1467"/>
        <v/>
      </c>
      <c r="AG1315" s="344" t="str">
        <f t="shared" si="1518"/>
        <v/>
      </c>
      <c r="AH1315" s="344" t="str">
        <f t="shared" si="1519"/>
        <v/>
      </c>
      <c r="AI1315" s="344" t="str">
        <f t="shared" si="1520"/>
        <v/>
      </c>
      <c r="AJ1315" s="346" t="str">
        <f t="shared" si="1521"/>
        <v/>
      </c>
      <c r="AK1315" s="346" t="str">
        <f t="shared" si="1522"/>
        <v/>
      </c>
      <c r="AL1315" s="347" t="str">
        <f t="shared" si="1523"/>
        <v/>
      </c>
      <c r="AM1315" s="141"/>
      <c r="AN1315" s="141"/>
      <c r="AO1315" s="142"/>
      <c r="AP1315" s="58">
        <f t="shared" si="1468"/>
        <v>0</v>
      </c>
      <c r="AQ1315" s="318">
        <f>SUM(AP$10:AP1315)</f>
        <v>0</v>
      </c>
      <c r="AR1315" s="143">
        <f t="shared" si="1455"/>
        <v>0.1</v>
      </c>
      <c r="AS1315" s="144" t="str">
        <f t="shared" si="1469"/>
        <v/>
      </c>
      <c r="AT1315" s="144" t="str">
        <f t="shared" si="1496"/>
        <v/>
      </c>
      <c r="AU1315" s="145"/>
      <c r="AV1315" s="58">
        <f t="shared" si="1456"/>
        <v>0</v>
      </c>
      <c r="AW1315" s="318">
        <f>SUM(AV$10:AV1315)</f>
        <v>0</v>
      </c>
      <c r="AX1315" s="319">
        <f t="shared" si="1457"/>
        <v>0.1</v>
      </c>
      <c r="AY1315" s="144" t="str">
        <f t="shared" si="1510"/>
        <v/>
      </c>
      <c r="AZ1315" s="144" t="str">
        <f t="shared" si="1511"/>
        <v/>
      </c>
      <c r="BA1315" s="144"/>
      <c r="BB1315" s="146" t="str">
        <f t="shared" si="1470"/>
        <v/>
      </c>
      <c r="BC1315" s="66" t="str">
        <f t="shared" si="1509"/>
        <v/>
      </c>
      <c r="BD1315" s="195" t="str">
        <f t="shared" si="1471"/>
        <v/>
      </c>
      <c r="BF1315" s="283"/>
      <c r="BG1315" s="286" t="str">
        <f t="shared" si="1472"/>
        <v/>
      </c>
      <c r="BY1315" s="211" t="str">
        <f t="shared" si="1473"/>
        <v/>
      </c>
      <c r="BZ1315" s="150" t="str">
        <f t="shared" si="1474"/>
        <v/>
      </c>
      <c r="CB1315" s="54" t="str">
        <f t="shared" si="1508"/>
        <v/>
      </c>
      <c r="CD1315" s="54" t="str">
        <f t="shared" si="1475"/>
        <v/>
      </c>
      <c r="CF1315" s="54" t="str">
        <f t="shared" si="1476"/>
        <v/>
      </c>
      <c r="CH1315" s="150" t="str">
        <f t="shared" si="1477"/>
        <v/>
      </c>
      <c r="CI1315" s="290"/>
      <c r="CJ1315" s="150" t="str">
        <f t="shared" si="1478"/>
        <v/>
      </c>
      <c r="CK1315" s="290"/>
      <c r="CL1315" s="54" t="str">
        <f t="shared" si="1497"/>
        <v/>
      </c>
      <c r="CM1315" s="290"/>
      <c r="CN1315" s="150" t="str">
        <f t="shared" si="1479"/>
        <v/>
      </c>
      <c r="CO1315" s="290"/>
      <c r="CP1315" s="150" t="str">
        <f t="shared" si="1480"/>
        <v/>
      </c>
      <c r="CQ1315" s="290"/>
      <c r="CR1315" s="150" t="str">
        <f t="shared" si="1481"/>
        <v/>
      </c>
      <c r="CS1315" s="290"/>
      <c r="CT1315" s="150" t="str">
        <f t="shared" si="1482"/>
        <v/>
      </c>
      <c r="CU1315" s="150"/>
      <c r="CV1315" s="150" t="str">
        <f t="shared" si="1483"/>
        <v/>
      </c>
      <c r="CW1315" s="94"/>
      <c r="CX1315" s="151" t="str">
        <f t="shared" si="1524"/>
        <v/>
      </c>
      <c r="CY1315" s="151" t="str">
        <f t="shared" si="1525"/>
        <v/>
      </c>
      <c r="CZ1315" s="152"/>
      <c r="DA1315" s="373" t="str">
        <f t="shared" si="1498"/>
        <v/>
      </c>
      <c r="DC1315" s="153">
        <f t="shared" si="1484"/>
        <v>0</v>
      </c>
      <c r="DD1315" s="153">
        <f t="shared" si="1485"/>
        <v>0</v>
      </c>
      <c r="DE1315" s="153">
        <f t="shared" si="1486"/>
        <v>0</v>
      </c>
      <c r="DF1315" s="158">
        <f t="shared" si="1487"/>
        <v>-4.7000000000000002E-3</v>
      </c>
      <c r="DG1315" s="159">
        <f t="shared" si="1499"/>
        <v>-1.1703000000000001</v>
      </c>
      <c r="DH1315" s="158">
        <f t="shared" si="1488"/>
        <v>3.1999999999999997E-3</v>
      </c>
      <c r="DI1315" s="159">
        <f t="shared" si="1500"/>
        <v>0.79679999999999995</v>
      </c>
      <c r="DJ1315" s="158">
        <f t="shared" si="1489"/>
        <v>-2.7000000000000001E-3</v>
      </c>
      <c r="DK1315" s="159">
        <f t="shared" si="1501"/>
        <v>-0.67230000000000001</v>
      </c>
      <c r="DL1315" s="158">
        <f t="shared" si="1490"/>
        <v>1.1999999999999999E-3</v>
      </c>
      <c r="DM1315" s="159">
        <f t="shared" si="1502"/>
        <v>0.29879999999999995</v>
      </c>
      <c r="DN1315" s="158">
        <f t="shared" si="1491"/>
        <v>1.46E-2</v>
      </c>
      <c r="DO1315" s="159">
        <f t="shared" si="1503"/>
        <v>3.6354000000000002</v>
      </c>
      <c r="DP1315" s="158">
        <f t="shared" si="1492"/>
        <v>-1.2999999999999999E-2</v>
      </c>
      <c r="DQ1315" s="159">
        <f t="shared" si="1504"/>
        <v>-3.2369999999999997</v>
      </c>
      <c r="DR1315" s="158">
        <f t="shared" si="1493"/>
        <v>-6.7000000000000002E-3</v>
      </c>
      <c r="DS1315" s="159">
        <f t="shared" si="1505"/>
        <v>-1.6683000000000001</v>
      </c>
      <c r="DT1315" s="158">
        <f t="shared" si="1494"/>
        <v>-1.2999999999999999E-2</v>
      </c>
      <c r="DU1315" s="159">
        <f t="shared" si="1506"/>
        <v>-3.2369999999999997</v>
      </c>
      <c r="DV1315" s="158">
        <f t="shared" si="1495"/>
        <v>-6.7000000000000002E-3</v>
      </c>
      <c r="DW1315" s="160">
        <f t="shared" si="1507"/>
        <v>-1.6683000000000001</v>
      </c>
    </row>
    <row r="1316" spans="1:127" ht="24.95" customHeight="1" x14ac:dyDescent="0.2">
      <c r="A1316" s="272">
        <v>1307</v>
      </c>
      <c r="B1316" s="336"/>
      <c r="C1316" s="332"/>
      <c r="D1316" s="333"/>
      <c r="E1316" s="334"/>
      <c r="F1316" s="335"/>
      <c r="G1316" s="334"/>
      <c r="H1316" s="371"/>
      <c r="I1316" s="334"/>
      <c r="J1316" s="334"/>
      <c r="K1316" s="334"/>
      <c r="L1316" s="334"/>
      <c r="M1316" s="334"/>
      <c r="N1316" s="334"/>
      <c r="O1316" s="337"/>
      <c r="P1316" s="337"/>
      <c r="Q1316" s="338" t="str">
        <f t="shared" si="1458"/>
        <v xml:space="preserve"> </v>
      </c>
      <c r="R1316" s="339" t="str">
        <f t="shared" si="1459"/>
        <v/>
      </c>
      <c r="S1316" s="340" t="str">
        <f t="shared" si="1512"/>
        <v/>
      </c>
      <c r="T1316" s="341" t="str">
        <f t="shared" si="1460"/>
        <v/>
      </c>
      <c r="U1316" s="341" t="str">
        <f t="shared" si="1461"/>
        <v/>
      </c>
      <c r="V1316" s="341" t="str">
        <f t="shared" si="1462"/>
        <v/>
      </c>
      <c r="W1316" s="341" t="str">
        <f t="shared" si="1463"/>
        <v/>
      </c>
      <c r="X1316" s="340" t="str">
        <f t="shared" si="1513"/>
        <v/>
      </c>
      <c r="Y1316" s="342" t="str">
        <f t="shared" si="1514"/>
        <v/>
      </c>
      <c r="Z1316" s="343" t="str">
        <f t="shared" si="1515"/>
        <v/>
      </c>
      <c r="AA1316" s="344" t="str">
        <f t="shared" si="1516"/>
        <v/>
      </c>
      <c r="AB1316" s="345" t="str">
        <f t="shared" si="1464"/>
        <v/>
      </c>
      <c r="AC1316" s="346" t="str">
        <f t="shared" si="1465"/>
        <v/>
      </c>
      <c r="AD1316" s="346" t="str">
        <f t="shared" si="1466"/>
        <v/>
      </c>
      <c r="AE1316" s="344" t="str">
        <f t="shared" si="1517"/>
        <v/>
      </c>
      <c r="AF1316" s="346" t="str">
        <f t="shared" si="1467"/>
        <v/>
      </c>
      <c r="AG1316" s="344" t="str">
        <f t="shared" si="1518"/>
        <v/>
      </c>
      <c r="AH1316" s="344" t="str">
        <f t="shared" si="1519"/>
        <v/>
      </c>
      <c r="AI1316" s="344" t="str">
        <f t="shared" si="1520"/>
        <v/>
      </c>
      <c r="AJ1316" s="346" t="str">
        <f t="shared" si="1521"/>
        <v/>
      </c>
      <c r="AK1316" s="346" t="str">
        <f t="shared" si="1522"/>
        <v/>
      </c>
      <c r="AL1316" s="347" t="str">
        <f t="shared" si="1523"/>
        <v/>
      </c>
      <c r="AM1316" s="141"/>
      <c r="AN1316" s="141"/>
      <c r="AO1316" s="142"/>
      <c r="AP1316" s="58">
        <f t="shared" si="1468"/>
        <v>0</v>
      </c>
      <c r="AQ1316" s="318">
        <f>SUM(AP$10:AP1316)</f>
        <v>0</v>
      </c>
      <c r="AR1316" s="143">
        <f t="shared" si="1455"/>
        <v>0.1</v>
      </c>
      <c r="AS1316" s="144" t="str">
        <f t="shared" si="1469"/>
        <v/>
      </c>
      <c r="AT1316" s="144" t="str">
        <f t="shared" si="1496"/>
        <v/>
      </c>
      <c r="AU1316" s="145"/>
      <c r="AV1316" s="58">
        <f t="shared" si="1456"/>
        <v>0</v>
      </c>
      <c r="AW1316" s="318">
        <f>SUM(AV$10:AV1316)</f>
        <v>0</v>
      </c>
      <c r="AX1316" s="319">
        <f t="shared" si="1457"/>
        <v>0.1</v>
      </c>
      <c r="AY1316" s="144" t="str">
        <f t="shared" si="1510"/>
        <v/>
      </c>
      <c r="AZ1316" s="144" t="str">
        <f t="shared" si="1511"/>
        <v/>
      </c>
      <c r="BA1316" s="144"/>
      <c r="BB1316" s="146" t="str">
        <f t="shared" si="1470"/>
        <v/>
      </c>
      <c r="BC1316" s="66" t="str">
        <f t="shared" si="1509"/>
        <v/>
      </c>
      <c r="BD1316" s="195" t="str">
        <f t="shared" si="1471"/>
        <v/>
      </c>
      <c r="BF1316" s="283"/>
      <c r="BG1316" s="286" t="str">
        <f t="shared" si="1472"/>
        <v/>
      </c>
      <c r="BY1316" s="211" t="str">
        <f t="shared" si="1473"/>
        <v/>
      </c>
      <c r="BZ1316" s="150" t="str">
        <f t="shared" si="1474"/>
        <v/>
      </c>
      <c r="CB1316" s="54" t="str">
        <f t="shared" si="1508"/>
        <v/>
      </c>
      <c r="CD1316" s="54" t="str">
        <f t="shared" si="1475"/>
        <v/>
      </c>
      <c r="CF1316" s="54" t="str">
        <f t="shared" si="1476"/>
        <v/>
      </c>
      <c r="CH1316" s="150" t="str">
        <f t="shared" si="1477"/>
        <v/>
      </c>
      <c r="CI1316" s="290"/>
      <c r="CJ1316" s="150" t="str">
        <f t="shared" si="1478"/>
        <v/>
      </c>
      <c r="CK1316" s="290"/>
      <c r="CL1316" s="54" t="str">
        <f t="shared" si="1497"/>
        <v/>
      </c>
      <c r="CM1316" s="290"/>
      <c r="CN1316" s="150" t="str">
        <f t="shared" si="1479"/>
        <v/>
      </c>
      <c r="CO1316" s="290"/>
      <c r="CP1316" s="150" t="str">
        <f t="shared" si="1480"/>
        <v/>
      </c>
      <c r="CQ1316" s="290"/>
      <c r="CR1316" s="150" t="str">
        <f t="shared" si="1481"/>
        <v/>
      </c>
      <c r="CS1316" s="290"/>
      <c r="CT1316" s="150" t="str">
        <f t="shared" si="1482"/>
        <v/>
      </c>
      <c r="CU1316" s="150"/>
      <c r="CV1316" s="150" t="str">
        <f t="shared" si="1483"/>
        <v/>
      </c>
      <c r="CW1316" s="94"/>
      <c r="CX1316" s="151" t="str">
        <f t="shared" si="1524"/>
        <v/>
      </c>
      <c r="CY1316" s="151" t="str">
        <f t="shared" si="1525"/>
        <v/>
      </c>
      <c r="CZ1316" s="152"/>
      <c r="DA1316" s="373" t="str">
        <f t="shared" si="1498"/>
        <v/>
      </c>
      <c r="DC1316" s="153">
        <f t="shared" si="1484"/>
        <v>0</v>
      </c>
      <c r="DD1316" s="153">
        <f t="shared" si="1485"/>
        <v>0</v>
      </c>
      <c r="DE1316" s="153">
        <f t="shared" si="1486"/>
        <v>0</v>
      </c>
      <c r="DF1316" s="158">
        <f t="shared" si="1487"/>
        <v>-4.7000000000000002E-3</v>
      </c>
      <c r="DG1316" s="159">
        <f t="shared" si="1499"/>
        <v>-1.1703000000000001</v>
      </c>
      <c r="DH1316" s="158">
        <f t="shared" si="1488"/>
        <v>3.1999999999999997E-3</v>
      </c>
      <c r="DI1316" s="159">
        <f t="shared" si="1500"/>
        <v>0.79679999999999995</v>
      </c>
      <c r="DJ1316" s="158">
        <f t="shared" si="1489"/>
        <v>-2.7000000000000001E-3</v>
      </c>
      <c r="DK1316" s="159">
        <f t="shared" si="1501"/>
        <v>-0.67230000000000001</v>
      </c>
      <c r="DL1316" s="158">
        <f t="shared" si="1490"/>
        <v>1.1999999999999999E-3</v>
      </c>
      <c r="DM1316" s="159">
        <f t="shared" si="1502"/>
        <v>0.29879999999999995</v>
      </c>
      <c r="DN1316" s="158">
        <f t="shared" si="1491"/>
        <v>1.46E-2</v>
      </c>
      <c r="DO1316" s="159">
        <f t="shared" si="1503"/>
        <v>3.6354000000000002</v>
      </c>
      <c r="DP1316" s="158">
        <f t="shared" si="1492"/>
        <v>-1.2999999999999999E-2</v>
      </c>
      <c r="DQ1316" s="159">
        <f t="shared" si="1504"/>
        <v>-3.2369999999999997</v>
      </c>
      <c r="DR1316" s="158">
        <f t="shared" si="1493"/>
        <v>-6.7000000000000002E-3</v>
      </c>
      <c r="DS1316" s="159">
        <f t="shared" si="1505"/>
        <v>-1.6683000000000001</v>
      </c>
      <c r="DT1316" s="158">
        <f t="shared" si="1494"/>
        <v>-1.2999999999999999E-2</v>
      </c>
      <c r="DU1316" s="159">
        <f t="shared" si="1506"/>
        <v>-3.2369999999999997</v>
      </c>
      <c r="DV1316" s="158">
        <f t="shared" si="1495"/>
        <v>-6.7000000000000002E-3</v>
      </c>
      <c r="DW1316" s="160">
        <f t="shared" si="1507"/>
        <v>-1.6683000000000001</v>
      </c>
    </row>
    <row r="1317" spans="1:127" ht="24.95" customHeight="1" x14ac:dyDescent="0.2">
      <c r="A1317" s="272">
        <v>1308</v>
      </c>
      <c r="B1317" s="336"/>
      <c r="C1317" s="332"/>
      <c r="D1317" s="333"/>
      <c r="E1317" s="334"/>
      <c r="F1317" s="335"/>
      <c r="G1317" s="334"/>
      <c r="H1317" s="371"/>
      <c r="I1317" s="334"/>
      <c r="J1317" s="334"/>
      <c r="K1317" s="334"/>
      <c r="L1317" s="334"/>
      <c r="M1317" s="334"/>
      <c r="N1317" s="334"/>
      <c r="O1317" s="337"/>
      <c r="P1317" s="337"/>
      <c r="Q1317" s="338" t="str">
        <f t="shared" si="1458"/>
        <v xml:space="preserve"> </v>
      </c>
      <c r="R1317" s="339" t="str">
        <f t="shared" si="1459"/>
        <v/>
      </c>
      <c r="S1317" s="340" t="str">
        <f t="shared" si="1512"/>
        <v/>
      </c>
      <c r="T1317" s="341" t="str">
        <f t="shared" si="1460"/>
        <v/>
      </c>
      <c r="U1317" s="341" t="str">
        <f t="shared" si="1461"/>
        <v/>
      </c>
      <c r="V1317" s="341" t="str">
        <f t="shared" si="1462"/>
        <v/>
      </c>
      <c r="W1317" s="341" t="str">
        <f t="shared" si="1463"/>
        <v/>
      </c>
      <c r="X1317" s="340" t="str">
        <f t="shared" si="1513"/>
        <v/>
      </c>
      <c r="Y1317" s="342" t="str">
        <f t="shared" si="1514"/>
        <v/>
      </c>
      <c r="Z1317" s="343" t="str">
        <f t="shared" si="1515"/>
        <v/>
      </c>
      <c r="AA1317" s="344" t="str">
        <f t="shared" si="1516"/>
        <v/>
      </c>
      <c r="AB1317" s="345" t="str">
        <f t="shared" si="1464"/>
        <v/>
      </c>
      <c r="AC1317" s="346" t="str">
        <f t="shared" si="1465"/>
        <v/>
      </c>
      <c r="AD1317" s="346" t="str">
        <f t="shared" si="1466"/>
        <v/>
      </c>
      <c r="AE1317" s="344" t="str">
        <f t="shared" si="1517"/>
        <v/>
      </c>
      <c r="AF1317" s="346" t="str">
        <f t="shared" si="1467"/>
        <v/>
      </c>
      <c r="AG1317" s="344" t="str">
        <f t="shared" si="1518"/>
        <v/>
      </c>
      <c r="AH1317" s="344" t="str">
        <f t="shared" si="1519"/>
        <v/>
      </c>
      <c r="AI1317" s="344" t="str">
        <f t="shared" si="1520"/>
        <v/>
      </c>
      <c r="AJ1317" s="346" t="str">
        <f t="shared" si="1521"/>
        <v/>
      </c>
      <c r="AK1317" s="346" t="str">
        <f t="shared" si="1522"/>
        <v/>
      </c>
      <c r="AL1317" s="347" t="str">
        <f t="shared" si="1523"/>
        <v/>
      </c>
      <c r="AM1317" s="141"/>
      <c r="AN1317" s="141"/>
      <c r="AO1317" s="142"/>
      <c r="AP1317" s="58">
        <f t="shared" si="1468"/>
        <v>0</v>
      </c>
      <c r="AQ1317" s="318">
        <f>SUM(AP$10:AP1317)</f>
        <v>0</v>
      </c>
      <c r="AR1317" s="143">
        <f t="shared" si="1455"/>
        <v>0.1</v>
      </c>
      <c r="AS1317" s="144" t="str">
        <f t="shared" si="1469"/>
        <v/>
      </c>
      <c r="AT1317" s="144" t="str">
        <f t="shared" si="1496"/>
        <v/>
      </c>
      <c r="AU1317" s="145"/>
      <c r="AV1317" s="58">
        <f t="shared" si="1456"/>
        <v>0</v>
      </c>
      <c r="AW1317" s="318">
        <f>SUM(AV$10:AV1317)</f>
        <v>0</v>
      </c>
      <c r="AX1317" s="319">
        <f t="shared" si="1457"/>
        <v>0.1</v>
      </c>
      <c r="AY1317" s="144" t="str">
        <f t="shared" si="1510"/>
        <v/>
      </c>
      <c r="AZ1317" s="144" t="str">
        <f t="shared" si="1511"/>
        <v/>
      </c>
      <c r="BA1317" s="144"/>
      <c r="BB1317" s="146" t="str">
        <f t="shared" si="1470"/>
        <v/>
      </c>
      <c r="BC1317" s="66" t="str">
        <f t="shared" si="1509"/>
        <v/>
      </c>
      <c r="BD1317" s="195" t="str">
        <f t="shared" si="1471"/>
        <v/>
      </c>
      <c r="BF1317" s="283"/>
      <c r="BG1317" s="286" t="str">
        <f t="shared" si="1472"/>
        <v/>
      </c>
      <c r="BY1317" s="211" t="str">
        <f t="shared" si="1473"/>
        <v/>
      </c>
      <c r="BZ1317" s="150" t="str">
        <f t="shared" si="1474"/>
        <v/>
      </c>
      <c r="CB1317" s="54" t="str">
        <f t="shared" si="1508"/>
        <v/>
      </c>
      <c r="CD1317" s="54" t="str">
        <f t="shared" si="1475"/>
        <v/>
      </c>
      <c r="CF1317" s="54" t="str">
        <f t="shared" si="1476"/>
        <v/>
      </c>
      <c r="CH1317" s="150" t="str">
        <f t="shared" si="1477"/>
        <v/>
      </c>
      <c r="CI1317" s="290"/>
      <c r="CJ1317" s="150" t="str">
        <f t="shared" si="1478"/>
        <v/>
      </c>
      <c r="CK1317" s="290"/>
      <c r="CL1317" s="54" t="str">
        <f t="shared" si="1497"/>
        <v/>
      </c>
      <c r="CM1317" s="290"/>
      <c r="CN1317" s="150" t="str">
        <f t="shared" si="1479"/>
        <v/>
      </c>
      <c r="CO1317" s="290"/>
      <c r="CP1317" s="150" t="str">
        <f t="shared" si="1480"/>
        <v/>
      </c>
      <c r="CQ1317" s="290"/>
      <c r="CR1317" s="150" t="str">
        <f t="shared" si="1481"/>
        <v/>
      </c>
      <c r="CS1317" s="290"/>
      <c r="CT1317" s="150" t="str">
        <f t="shared" si="1482"/>
        <v/>
      </c>
      <c r="CU1317" s="150"/>
      <c r="CV1317" s="150" t="str">
        <f t="shared" si="1483"/>
        <v/>
      </c>
      <c r="CW1317" s="94"/>
      <c r="CX1317" s="151" t="str">
        <f t="shared" si="1524"/>
        <v/>
      </c>
      <c r="CY1317" s="151" t="str">
        <f t="shared" si="1525"/>
        <v/>
      </c>
      <c r="CZ1317" s="152"/>
      <c r="DA1317" s="373" t="str">
        <f t="shared" si="1498"/>
        <v/>
      </c>
      <c r="DC1317" s="153">
        <f t="shared" si="1484"/>
        <v>0</v>
      </c>
      <c r="DD1317" s="153">
        <f t="shared" si="1485"/>
        <v>0</v>
      </c>
      <c r="DE1317" s="153">
        <f t="shared" si="1486"/>
        <v>0</v>
      </c>
      <c r="DF1317" s="158">
        <f t="shared" si="1487"/>
        <v>-4.7000000000000002E-3</v>
      </c>
      <c r="DG1317" s="159">
        <f t="shared" si="1499"/>
        <v>-1.1703000000000001</v>
      </c>
      <c r="DH1317" s="158">
        <f t="shared" si="1488"/>
        <v>3.1999999999999997E-3</v>
      </c>
      <c r="DI1317" s="159">
        <f t="shared" si="1500"/>
        <v>0.79679999999999995</v>
      </c>
      <c r="DJ1317" s="158">
        <f t="shared" si="1489"/>
        <v>-2.7000000000000001E-3</v>
      </c>
      <c r="DK1317" s="159">
        <f t="shared" si="1501"/>
        <v>-0.67230000000000001</v>
      </c>
      <c r="DL1317" s="158">
        <f t="shared" si="1490"/>
        <v>1.1999999999999999E-3</v>
      </c>
      <c r="DM1317" s="159">
        <f t="shared" si="1502"/>
        <v>0.29879999999999995</v>
      </c>
      <c r="DN1317" s="158">
        <f t="shared" si="1491"/>
        <v>1.46E-2</v>
      </c>
      <c r="DO1317" s="159">
        <f t="shared" si="1503"/>
        <v>3.6354000000000002</v>
      </c>
      <c r="DP1317" s="158">
        <f t="shared" si="1492"/>
        <v>-1.2999999999999999E-2</v>
      </c>
      <c r="DQ1317" s="159">
        <f t="shared" si="1504"/>
        <v>-3.2369999999999997</v>
      </c>
      <c r="DR1317" s="158">
        <f t="shared" si="1493"/>
        <v>-6.7000000000000002E-3</v>
      </c>
      <c r="DS1317" s="159">
        <f t="shared" si="1505"/>
        <v>-1.6683000000000001</v>
      </c>
      <c r="DT1317" s="158">
        <f t="shared" si="1494"/>
        <v>-1.2999999999999999E-2</v>
      </c>
      <c r="DU1317" s="159">
        <f t="shared" si="1506"/>
        <v>-3.2369999999999997</v>
      </c>
      <c r="DV1317" s="158">
        <f t="shared" si="1495"/>
        <v>-6.7000000000000002E-3</v>
      </c>
      <c r="DW1317" s="160">
        <f t="shared" si="1507"/>
        <v>-1.6683000000000001</v>
      </c>
    </row>
    <row r="1318" spans="1:127" ht="24.95" customHeight="1" x14ac:dyDescent="0.2">
      <c r="A1318" s="272">
        <v>1309</v>
      </c>
      <c r="B1318" s="336"/>
      <c r="C1318" s="332"/>
      <c r="D1318" s="333"/>
      <c r="E1318" s="334"/>
      <c r="F1318" s="335"/>
      <c r="G1318" s="334"/>
      <c r="H1318" s="371"/>
      <c r="I1318" s="334"/>
      <c r="J1318" s="334"/>
      <c r="K1318" s="334"/>
      <c r="L1318" s="334"/>
      <c r="M1318" s="334"/>
      <c r="N1318" s="334"/>
      <c r="O1318" s="337"/>
      <c r="P1318" s="337"/>
      <c r="Q1318" s="338" t="str">
        <f t="shared" si="1458"/>
        <v xml:space="preserve"> </v>
      </c>
      <c r="R1318" s="339" t="str">
        <f t="shared" si="1459"/>
        <v/>
      </c>
      <c r="S1318" s="340" t="str">
        <f t="shared" si="1512"/>
        <v/>
      </c>
      <c r="T1318" s="341" t="str">
        <f t="shared" si="1460"/>
        <v/>
      </c>
      <c r="U1318" s="341" t="str">
        <f t="shared" si="1461"/>
        <v/>
      </c>
      <c r="V1318" s="341" t="str">
        <f t="shared" si="1462"/>
        <v/>
      </c>
      <c r="W1318" s="341" t="str">
        <f t="shared" si="1463"/>
        <v/>
      </c>
      <c r="X1318" s="340" t="str">
        <f t="shared" si="1513"/>
        <v/>
      </c>
      <c r="Y1318" s="342" t="str">
        <f t="shared" si="1514"/>
        <v/>
      </c>
      <c r="Z1318" s="343" t="str">
        <f t="shared" si="1515"/>
        <v/>
      </c>
      <c r="AA1318" s="344" t="str">
        <f t="shared" si="1516"/>
        <v/>
      </c>
      <c r="AB1318" s="345" t="str">
        <f t="shared" si="1464"/>
        <v/>
      </c>
      <c r="AC1318" s="346" t="str">
        <f t="shared" si="1465"/>
        <v/>
      </c>
      <c r="AD1318" s="346" t="str">
        <f t="shared" si="1466"/>
        <v/>
      </c>
      <c r="AE1318" s="344" t="str">
        <f t="shared" si="1517"/>
        <v/>
      </c>
      <c r="AF1318" s="346" t="str">
        <f t="shared" si="1467"/>
        <v/>
      </c>
      <c r="AG1318" s="344" t="str">
        <f t="shared" si="1518"/>
        <v/>
      </c>
      <c r="AH1318" s="344" t="str">
        <f t="shared" si="1519"/>
        <v/>
      </c>
      <c r="AI1318" s="344" t="str">
        <f t="shared" si="1520"/>
        <v/>
      </c>
      <c r="AJ1318" s="346" t="str">
        <f t="shared" si="1521"/>
        <v/>
      </c>
      <c r="AK1318" s="346" t="str">
        <f t="shared" si="1522"/>
        <v/>
      </c>
      <c r="AL1318" s="347" t="str">
        <f t="shared" si="1523"/>
        <v/>
      </c>
      <c r="AM1318" s="141"/>
      <c r="AN1318" s="141"/>
      <c r="AO1318" s="142"/>
      <c r="AP1318" s="58">
        <f t="shared" si="1468"/>
        <v>0</v>
      </c>
      <c r="AQ1318" s="318">
        <f>SUM(AP$10:AP1318)</f>
        <v>0</v>
      </c>
      <c r="AR1318" s="143">
        <f t="shared" si="1455"/>
        <v>0.1</v>
      </c>
      <c r="AS1318" s="144" t="str">
        <f t="shared" si="1469"/>
        <v/>
      </c>
      <c r="AT1318" s="144" t="str">
        <f t="shared" si="1496"/>
        <v/>
      </c>
      <c r="AU1318" s="145"/>
      <c r="AV1318" s="58">
        <f t="shared" si="1456"/>
        <v>0</v>
      </c>
      <c r="AW1318" s="318">
        <f>SUM(AV$10:AV1318)</f>
        <v>0</v>
      </c>
      <c r="AX1318" s="319">
        <f t="shared" si="1457"/>
        <v>0.1</v>
      </c>
      <c r="AY1318" s="144" t="str">
        <f t="shared" si="1510"/>
        <v/>
      </c>
      <c r="AZ1318" s="144" t="str">
        <f t="shared" si="1511"/>
        <v/>
      </c>
      <c r="BA1318" s="144"/>
      <c r="BB1318" s="146" t="str">
        <f t="shared" si="1470"/>
        <v/>
      </c>
      <c r="BC1318" s="66" t="str">
        <f t="shared" si="1509"/>
        <v/>
      </c>
      <c r="BD1318" s="195" t="str">
        <f t="shared" si="1471"/>
        <v/>
      </c>
      <c r="BF1318" s="283"/>
      <c r="BG1318" s="286" t="str">
        <f t="shared" si="1472"/>
        <v/>
      </c>
      <c r="BY1318" s="211" t="str">
        <f t="shared" si="1473"/>
        <v/>
      </c>
      <c r="BZ1318" s="150" t="str">
        <f t="shared" si="1474"/>
        <v/>
      </c>
      <c r="CB1318" s="54" t="str">
        <f t="shared" si="1508"/>
        <v/>
      </c>
      <c r="CD1318" s="54" t="str">
        <f t="shared" si="1475"/>
        <v/>
      </c>
      <c r="CF1318" s="54" t="str">
        <f t="shared" si="1476"/>
        <v/>
      </c>
      <c r="CH1318" s="150" t="str">
        <f t="shared" si="1477"/>
        <v/>
      </c>
      <c r="CI1318" s="290"/>
      <c r="CJ1318" s="150" t="str">
        <f t="shared" si="1478"/>
        <v/>
      </c>
      <c r="CK1318" s="290"/>
      <c r="CL1318" s="54" t="str">
        <f t="shared" si="1497"/>
        <v/>
      </c>
      <c r="CM1318" s="290"/>
      <c r="CN1318" s="150" t="str">
        <f t="shared" si="1479"/>
        <v/>
      </c>
      <c r="CO1318" s="290"/>
      <c r="CP1318" s="150" t="str">
        <f t="shared" si="1480"/>
        <v/>
      </c>
      <c r="CQ1318" s="290"/>
      <c r="CR1318" s="150" t="str">
        <f t="shared" si="1481"/>
        <v/>
      </c>
      <c r="CS1318" s="290"/>
      <c r="CT1318" s="150" t="str">
        <f t="shared" si="1482"/>
        <v/>
      </c>
      <c r="CU1318" s="150"/>
      <c r="CV1318" s="150" t="str">
        <f t="shared" si="1483"/>
        <v/>
      </c>
      <c r="CW1318" s="94"/>
      <c r="CX1318" s="151" t="str">
        <f t="shared" si="1524"/>
        <v/>
      </c>
      <c r="CY1318" s="151" t="str">
        <f t="shared" si="1525"/>
        <v/>
      </c>
      <c r="CZ1318" s="152"/>
      <c r="DA1318" s="373" t="str">
        <f t="shared" si="1498"/>
        <v/>
      </c>
      <c r="DC1318" s="153">
        <f t="shared" si="1484"/>
        <v>0</v>
      </c>
      <c r="DD1318" s="153">
        <f t="shared" si="1485"/>
        <v>0</v>
      </c>
      <c r="DE1318" s="153">
        <f t="shared" si="1486"/>
        <v>0</v>
      </c>
      <c r="DF1318" s="158">
        <f t="shared" si="1487"/>
        <v>-4.7000000000000002E-3</v>
      </c>
      <c r="DG1318" s="159">
        <f t="shared" si="1499"/>
        <v>-1.1703000000000001</v>
      </c>
      <c r="DH1318" s="158">
        <f t="shared" si="1488"/>
        <v>3.1999999999999997E-3</v>
      </c>
      <c r="DI1318" s="159">
        <f t="shared" si="1500"/>
        <v>0.79679999999999995</v>
      </c>
      <c r="DJ1318" s="158">
        <f t="shared" si="1489"/>
        <v>-2.7000000000000001E-3</v>
      </c>
      <c r="DK1318" s="159">
        <f t="shared" si="1501"/>
        <v>-0.67230000000000001</v>
      </c>
      <c r="DL1318" s="158">
        <f t="shared" si="1490"/>
        <v>1.1999999999999999E-3</v>
      </c>
      <c r="DM1318" s="159">
        <f t="shared" si="1502"/>
        <v>0.29879999999999995</v>
      </c>
      <c r="DN1318" s="158">
        <f t="shared" si="1491"/>
        <v>1.46E-2</v>
      </c>
      <c r="DO1318" s="159">
        <f t="shared" si="1503"/>
        <v>3.6354000000000002</v>
      </c>
      <c r="DP1318" s="158">
        <f t="shared" si="1492"/>
        <v>-1.2999999999999999E-2</v>
      </c>
      <c r="DQ1318" s="159">
        <f t="shared" si="1504"/>
        <v>-3.2369999999999997</v>
      </c>
      <c r="DR1318" s="158">
        <f t="shared" si="1493"/>
        <v>-6.7000000000000002E-3</v>
      </c>
      <c r="DS1318" s="159">
        <f t="shared" si="1505"/>
        <v>-1.6683000000000001</v>
      </c>
      <c r="DT1318" s="158">
        <f t="shared" si="1494"/>
        <v>-1.2999999999999999E-2</v>
      </c>
      <c r="DU1318" s="159">
        <f t="shared" si="1506"/>
        <v>-3.2369999999999997</v>
      </c>
      <c r="DV1318" s="158">
        <f t="shared" si="1495"/>
        <v>-6.7000000000000002E-3</v>
      </c>
      <c r="DW1318" s="160">
        <f t="shared" si="1507"/>
        <v>-1.6683000000000001</v>
      </c>
    </row>
    <row r="1319" spans="1:127" ht="24.95" customHeight="1" x14ac:dyDescent="0.2">
      <c r="A1319" s="272">
        <v>1310</v>
      </c>
      <c r="B1319" s="336"/>
      <c r="C1319" s="332"/>
      <c r="D1319" s="333"/>
      <c r="E1319" s="334"/>
      <c r="F1319" s="335"/>
      <c r="G1319" s="334"/>
      <c r="H1319" s="371"/>
      <c r="I1319" s="334"/>
      <c r="J1319" s="334"/>
      <c r="K1319" s="334"/>
      <c r="L1319" s="334"/>
      <c r="M1319" s="334"/>
      <c r="N1319" s="334"/>
      <c r="O1319" s="337"/>
      <c r="P1319" s="337"/>
      <c r="Q1319" s="338" t="str">
        <f t="shared" si="1458"/>
        <v xml:space="preserve"> </v>
      </c>
      <c r="R1319" s="339" t="str">
        <f t="shared" si="1459"/>
        <v/>
      </c>
      <c r="S1319" s="340" t="str">
        <f t="shared" si="1512"/>
        <v/>
      </c>
      <c r="T1319" s="341" t="str">
        <f t="shared" si="1460"/>
        <v/>
      </c>
      <c r="U1319" s="341" t="str">
        <f t="shared" si="1461"/>
        <v/>
      </c>
      <c r="V1319" s="341" t="str">
        <f t="shared" si="1462"/>
        <v/>
      </c>
      <c r="W1319" s="341" t="str">
        <f t="shared" si="1463"/>
        <v/>
      </c>
      <c r="X1319" s="340" t="str">
        <f t="shared" si="1513"/>
        <v/>
      </c>
      <c r="Y1319" s="342" t="str">
        <f t="shared" si="1514"/>
        <v/>
      </c>
      <c r="Z1319" s="343" t="str">
        <f t="shared" si="1515"/>
        <v/>
      </c>
      <c r="AA1319" s="344" t="str">
        <f t="shared" si="1516"/>
        <v/>
      </c>
      <c r="AB1319" s="345" t="str">
        <f t="shared" si="1464"/>
        <v/>
      </c>
      <c r="AC1319" s="346" t="str">
        <f t="shared" si="1465"/>
        <v/>
      </c>
      <c r="AD1319" s="346" t="str">
        <f t="shared" si="1466"/>
        <v/>
      </c>
      <c r="AE1319" s="344" t="str">
        <f t="shared" si="1517"/>
        <v/>
      </c>
      <c r="AF1319" s="346" t="str">
        <f t="shared" si="1467"/>
        <v/>
      </c>
      <c r="AG1319" s="344" t="str">
        <f t="shared" si="1518"/>
        <v/>
      </c>
      <c r="AH1319" s="344" t="str">
        <f t="shared" si="1519"/>
        <v/>
      </c>
      <c r="AI1319" s="344" t="str">
        <f t="shared" si="1520"/>
        <v/>
      </c>
      <c r="AJ1319" s="346" t="str">
        <f t="shared" si="1521"/>
        <v/>
      </c>
      <c r="AK1319" s="346" t="str">
        <f t="shared" si="1522"/>
        <v/>
      </c>
      <c r="AL1319" s="347" t="str">
        <f t="shared" si="1523"/>
        <v/>
      </c>
      <c r="AM1319" s="141"/>
      <c r="AN1319" s="141"/>
      <c r="AO1319" s="142"/>
      <c r="AP1319" s="58">
        <f t="shared" si="1468"/>
        <v>0</v>
      </c>
      <c r="AQ1319" s="318">
        <f>SUM(AP$10:AP1319)</f>
        <v>0</v>
      </c>
      <c r="AR1319" s="143">
        <f t="shared" ref="AR1319:AR1382" si="1526">IF(AP1319&gt;0,AQ1319,AQ1319+0.1)</f>
        <v>0.1</v>
      </c>
      <c r="AS1319" s="144" t="str">
        <f t="shared" si="1469"/>
        <v/>
      </c>
      <c r="AT1319" s="144" t="str">
        <f t="shared" si="1496"/>
        <v/>
      </c>
      <c r="AU1319" s="145"/>
      <c r="AV1319" s="58">
        <f t="shared" ref="AV1319:AV1382" si="1527">IF(D1319="",0,1)</f>
        <v>0</v>
      </c>
      <c r="AW1319" s="318">
        <f>SUM(AV$10:AV1319)</f>
        <v>0</v>
      </c>
      <c r="AX1319" s="319">
        <f t="shared" ref="AX1319:AX1382" si="1528">IF(AV1319&gt;0,AW1319,AW1319+0.1)</f>
        <v>0.1</v>
      </c>
      <c r="AY1319" s="144" t="str">
        <f t="shared" si="1510"/>
        <v/>
      </c>
      <c r="AZ1319" s="144" t="str">
        <f t="shared" si="1511"/>
        <v/>
      </c>
      <c r="BA1319" s="144"/>
      <c r="BB1319" s="146" t="str">
        <f t="shared" si="1470"/>
        <v/>
      </c>
      <c r="BC1319" s="66" t="str">
        <f t="shared" si="1509"/>
        <v/>
      </c>
      <c r="BD1319" s="195" t="str">
        <f t="shared" si="1471"/>
        <v/>
      </c>
      <c r="BF1319" s="283"/>
      <c r="BG1319" s="286" t="str">
        <f t="shared" si="1472"/>
        <v/>
      </c>
      <c r="BY1319" s="211" t="str">
        <f t="shared" si="1473"/>
        <v/>
      </c>
      <c r="BZ1319" s="150" t="str">
        <f t="shared" si="1474"/>
        <v/>
      </c>
      <c r="CB1319" s="54" t="str">
        <f t="shared" si="1508"/>
        <v/>
      </c>
      <c r="CD1319" s="54" t="str">
        <f t="shared" si="1475"/>
        <v/>
      </c>
      <c r="CF1319" s="54" t="str">
        <f t="shared" si="1476"/>
        <v/>
      </c>
      <c r="CH1319" s="150" t="str">
        <f t="shared" si="1477"/>
        <v/>
      </c>
      <c r="CI1319" s="290"/>
      <c r="CJ1319" s="150" t="str">
        <f t="shared" si="1478"/>
        <v/>
      </c>
      <c r="CK1319" s="290"/>
      <c r="CL1319" s="54" t="str">
        <f t="shared" si="1497"/>
        <v/>
      </c>
      <c r="CM1319" s="290"/>
      <c r="CN1319" s="150" t="str">
        <f t="shared" si="1479"/>
        <v/>
      </c>
      <c r="CO1319" s="290"/>
      <c r="CP1319" s="150" t="str">
        <f t="shared" si="1480"/>
        <v/>
      </c>
      <c r="CQ1319" s="290"/>
      <c r="CR1319" s="150" t="str">
        <f t="shared" si="1481"/>
        <v/>
      </c>
      <c r="CS1319" s="290"/>
      <c r="CT1319" s="150" t="str">
        <f t="shared" si="1482"/>
        <v/>
      </c>
      <c r="CU1319" s="150"/>
      <c r="CV1319" s="150" t="str">
        <f t="shared" si="1483"/>
        <v/>
      </c>
      <c r="CW1319" s="94"/>
      <c r="CX1319" s="151" t="str">
        <f t="shared" si="1524"/>
        <v/>
      </c>
      <c r="CY1319" s="151" t="str">
        <f t="shared" si="1525"/>
        <v/>
      </c>
      <c r="CZ1319" s="152"/>
      <c r="DA1319" s="373" t="str">
        <f t="shared" si="1498"/>
        <v/>
      </c>
      <c r="DC1319" s="153">
        <f t="shared" si="1484"/>
        <v>0</v>
      </c>
      <c r="DD1319" s="153">
        <f t="shared" si="1485"/>
        <v>0</v>
      </c>
      <c r="DE1319" s="153">
        <f t="shared" si="1486"/>
        <v>0</v>
      </c>
      <c r="DF1319" s="158">
        <f t="shared" si="1487"/>
        <v>-4.7000000000000002E-3</v>
      </c>
      <c r="DG1319" s="159">
        <f t="shared" si="1499"/>
        <v>-1.1703000000000001</v>
      </c>
      <c r="DH1319" s="158">
        <f t="shared" si="1488"/>
        <v>3.1999999999999997E-3</v>
      </c>
      <c r="DI1319" s="159">
        <f t="shared" si="1500"/>
        <v>0.79679999999999995</v>
      </c>
      <c r="DJ1319" s="158">
        <f t="shared" si="1489"/>
        <v>-2.7000000000000001E-3</v>
      </c>
      <c r="DK1319" s="159">
        <f t="shared" si="1501"/>
        <v>-0.67230000000000001</v>
      </c>
      <c r="DL1319" s="158">
        <f t="shared" si="1490"/>
        <v>1.1999999999999999E-3</v>
      </c>
      <c r="DM1319" s="159">
        <f t="shared" si="1502"/>
        <v>0.29879999999999995</v>
      </c>
      <c r="DN1319" s="158">
        <f t="shared" si="1491"/>
        <v>1.46E-2</v>
      </c>
      <c r="DO1319" s="159">
        <f t="shared" si="1503"/>
        <v>3.6354000000000002</v>
      </c>
      <c r="DP1319" s="158">
        <f t="shared" si="1492"/>
        <v>-1.2999999999999999E-2</v>
      </c>
      <c r="DQ1319" s="159">
        <f t="shared" si="1504"/>
        <v>-3.2369999999999997</v>
      </c>
      <c r="DR1319" s="158">
        <f t="shared" si="1493"/>
        <v>-6.7000000000000002E-3</v>
      </c>
      <c r="DS1319" s="159">
        <f t="shared" si="1505"/>
        <v>-1.6683000000000001</v>
      </c>
      <c r="DT1319" s="158">
        <f t="shared" si="1494"/>
        <v>-1.2999999999999999E-2</v>
      </c>
      <c r="DU1319" s="159">
        <f t="shared" si="1506"/>
        <v>-3.2369999999999997</v>
      </c>
      <c r="DV1319" s="158">
        <f t="shared" si="1495"/>
        <v>-6.7000000000000002E-3</v>
      </c>
      <c r="DW1319" s="160">
        <f t="shared" si="1507"/>
        <v>-1.6683000000000001</v>
      </c>
    </row>
    <row r="1320" spans="1:127" ht="24.95" customHeight="1" x14ac:dyDescent="0.2">
      <c r="A1320" s="272">
        <v>1311</v>
      </c>
      <c r="B1320" s="336"/>
      <c r="C1320" s="332"/>
      <c r="D1320" s="333"/>
      <c r="E1320" s="334"/>
      <c r="F1320" s="335"/>
      <c r="G1320" s="334"/>
      <c r="H1320" s="371"/>
      <c r="I1320" s="334"/>
      <c r="J1320" s="334"/>
      <c r="K1320" s="334"/>
      <c r="L1320" s="334"/>
      <c r="M1320" s="334"/>
      <c r="N1320" s="334"/>
      <c r="O1320" s="337"/>
      <c r="P1320" s="337"/>
      <c r="Q1320" s="338" t="str">
        <f t="shared" si="1458"/>
        <v xml:space="preserve"> </v>
      </c>
      <c r="R1320" s="339" t="str">
        <f t="shared" si="1459"/>
        <v/>
      </c>
      <c r="S1320" s="340" t="str">
        <f t="shared" si="1512"/>
        <v/>
      </c>
      <c r="T1320" s="341" t="str">
        <f t="shared" si="1460"/>
        <v/>
      </c>
      <c r="U1320" s="341" t="str">
        <f t="shared" si="1461"/>
        <v/>
      </c>
      <c r="V1320" s="341" t="str">
        <f t="shared" si="1462"/>
        <v/>
      </c>
      <c r="W1320" s="341" t="str">
        <f t="shared" si="1463"/>
        <v/>
      </c>
      <c r="X1320" s="340" t="str">
        <f t="shared" si="1513"/>
        <v/>
      </c>
      <c r="Y1320" s="342" t="str">
        <f t="shared" si="1514"/>
        <v/>
      </c>
      <c r="Z1320" s="343" t="str">
        <f t="shared" si="1515"/>
        <v/>
      </c>
      <c r="AA1320" s="344" t="str">
        <f t="shared" si="1516"/>
        <v/>
      </c>
      <c r="AB1320" s="345" t="str">
        <f t="shared" si="1464"/>
        <v/>
      </c>
      <c r="AC1320" s="346" t="str">
        <f t="shared" si="1465"/>
        <v/>
      </c>
      <c r="AD1320" s="346" t="str">
        <f t="shared" si="1466"/>
        <v/>
      </c>
      <c r="AE1320" s="344" t="str">
        <f t="shared" si="1517"/>
        <v/>
      </c>
      <c r="AF1320" s="346" t="str">
        <f t="shared" si="1467"/>
        <v/>
      </c>
      <c r="AG1320" s="344" t="str">
        <f t="shared" si="1518"/>
        <v/>
      </c>
      <c r="AH1320" s="344" t="str">
        <f t="shared" si="1519"/>
        <v/>
      </c>
      <c r="AI1320" s="344" t="str">
        <f t="shared" si="1520"/>
        <v/>
      </c>
      <c r="AJ1320" s="346" t="str">
        <f t="shared" si="1521"/>
        <v/>
      </c>
      <c r="AK1320" s="346" t="str">
        <f t="shared" si="1522"/>
        <v/>
      </c>
      <c r="AL1320" s="347" t="str">
        <f t="shared" si="1523"/>
        <v/>
      </c>
      <c r="AM1320" s="141"/>
      <c r="AN1320" s="141"/>
      <c r="AO1320" s="142"/>
      <c r="AP1320" s="58">
        <f t="shared" si="1468"/>
        <v>0</v>
      </c>
      <c r="AQ1320" s="318">
        <f>SUM(AP$10:AP1320)</f>
        <v>0</v>
      </c>
      <c r="AR1320" s="143">
        <f t="shared" si="1526"/>
        <v>0.1</v>
      </c>
      <c r="AS1320" s="144" t="str">
        <f t="shared" si="1469"/>
        <v/>
      </c>
      <c r="AT1320" s="144" t="str">
        <f t="shared" si="1496"/>
        <v/>
      </c>
      <c r="AU1320" s="145"/>
      <c r="AV1320" s="58">
        <f t="shared" si="1527"/>
        <v>0</v>
      </c>
      <c r="AW1320" s="318">
        <f>SUM(AV$10:AV1320)</f>
        <v>0</v>
      </c>
      <c r="AX1320" s="319">
        <f t="shared" si="1528"/>
        <v>0.1</v>
      </c>
      <c r="AY1320" s="144" t="str">
        <f t="shared" si="1510"/>
        <v/>
      </c>
      <c r="AZ1320" s="144" t="str">
        <f t="shared" si="1511"/>
        <v/>
      </c>
      <c r="BA1320" s="144"/>
      <c r="BB1320" s="146" t="str">
        <f t="shared" si="1470"/>
        <v/>
      </c>
      <c r="BC1320" s="66" t="str">
        <f t="shared" si="1509"/>
        <v/>
      </c>
      <c r="BD1320" s="195" t="str">
        <f t="shared" si="1471"/>
        <v/>
      </c>
      <c r="BF1320" s="283"/>
      <c r="BG1320" s="286" t="str">
        <f t="shared" si="1472"/>
        <v/>
      </c>
      <c r="BY1320" s="211" t="str">
        <f t="shared" si="1473"/>
        <v/>
      </c>
      <c r="BZ1320" s="150" t="str">
        <f t="shared" si="1474"/>
        <v/>
      </c>
      <c r="CB1320" s="54" t="str">
        <f t="shared" si="1508"/>
        <v/>
      </c>
      <c r="CD1320" s="54" t="str">
        <f t="shared" si="1475"/>
        <v/>
      </c>
      <c r="CF1320" s="54" t="str">
        <f t="shared" si="1476"/>
        <v/>
      </c>
      <c r="CH1320" s="150" t="str">
        <f t="shared" si="1477"/>
        <v/>
      </c>
      <c r="CI1320" s="290"/>
      <c r="CJ1320" s="150" t="str">
        <f t="shared" si="1478"/>
        <v/>
      </c>
      <c r="CK1320" s="290"/>
      <c r="CL1320" s="54" t="str">
        <f t="shared" si="1497"/>
        <v/>
      </c>
      <c r="CM1320" s="290"/>
      <c r="CN1320" s="150" t="str">
        <f t="shared" si="1479"/>
        <v/>
      </c>
      <c r="CO1320" s="290"/>
      <c r="CP1320" s="150" t="str">
        <f t="shared" si="1480"/>
        <v/>
      </c>
      <c r="CQ1320" s="290"/>
      <c r="CR1320" s="150" t="str">
        <f t="shared" si="1481"/>
        <v/>
      </c>
      <c r="CS1320" s="290"/>
      <c r="CT1320" s="150" t="str">
        <f t="shared" si="1482"/>
        <v/>
      </c>
      <c r="CU1320" s="150"/>
      <c r="CV1320" s="150" t="str">
        <f t="shared" si="1483"/>
        <v/>
      </c>
      <c r="CW1320" s="94"/>
      <c r="CX1320" s="151" t="str">
        <f t="shared" si="1524"/>
        <v/>
      </c>
      <c r="CY1320" s="151" t="str">
        <f t="shared" si="1525"/>
        <v/>
      </c>
      <c r="CZ1320" s="152"/>
      <c r="DA1320" s="373" t="str">
        <f t="shared" si="1498"/>
        <v/>
      </c>
      <c r="DC1320" s="153">
        <f t="shared" si="1484"/>
        <v>0</v>
      </c>
      <c r="DD1320" s="153">
        <f t="shared" si="1485"/>
        <v>0</v>
      </c>
      <c r="DE1320" s="153">
        <f t="shared" si="1486"/>
        <v>0</v>
      </c>
      <c r="DF1320" s="158">
        <f t="shared" si="1487"/>
        <v>-4.7000000000000002E-3</v>
      </c>
      <c r="DG1320" s="159">
        <f t="shared" si="1499"/>
        <v>-1.1703000000000001</v>
      </c>
      <c r="DH1320" s="158">
        <f t="shared" si="1488"/>
        <v>3.1999999999999997E-3</v>
      </c>
      <c r="DI1320" s="159">
        <f t="shared" si="1500"/>
        <v>0.79679999999999995</v>
      </c>
      <c r="DJ1320" s="158">
        <f t="shared" si="1489"/>
        <v>-2.7000000000000001E-3</v>
      </c>
      <c r="DK1320" s="159">
        <f t="shared" si="1501"/>
        <v>-0.67230000000000001</v>
      </c>
      <c r="DL1320" s="158">
        <f t="shared" si="1490"/>
        <v>1.1999999999999999E-3</v>
      </c>
      <c r="DM1320" s="159">
        <f t="shared" si="1502"/>
        <v>0.29879999999999995</v>
      </c>
      <c r="DN1320" s="158">
        <f t="shared" si="1491"/>
        <v>1.46E-2</v>
      </c>
      <c r="DO1320" s="159">
        <f t="shared" si="1503"/>
        <v>3.6354000000000002</v>
      </c>
      <c r="DP1320" s="158">
        <f t="shared" si="1492"/>
        <v>-1.2999999999999999E-2</v>
      </c>
      <c r="DQ1320" s="159">
        <f t="shared" si="1504"/>
        <v>-3.2369999999999997</v>
      </c>
      <c r="DR1320" s="158">
        <f t="shared" si="1493"/>
        <v>-6.7000000000000002E-3</v>
      </c>
      <c r="DS1320" s="159">
        <f t="shared" si="1505"/>
        <v>-1.6683000000000001</v>
      </c>
      <c r="DT1320" s="158">
        <f t="shared" si="1494"/>
        <v>-1.2999999999999999E-2</v>
      </c>
      <c r="DU1320" s="159">
        <f t="shared" si="1506"/>
        <v>-3.2369999999999997</v>
      </c>
      <c r="DV1320" s="158">
        <f t="shared" si="1495"/>
        <v>-6.7000000000000002E-3</v>
      </c>
      <c r="DW1320" s="160">
        <f t="shared" si="1507"/>
        <v>-1.6683000000000001</v>
      </c>
    </row>
    <row r="1321" spans="1:127" ht="24.95" customHeight="1" x14ac:dyDescent="0.2">
      <c r="A1321" s="272">
        <v>1312</v>
      </c>
      <c r="B1321" s="336"/>
      <c r="C1321" s="332"/>
      <c r="D1321" s="333"/>
      <c r="E1321" s="334"/>
      <c r="F1321" s="335"/>
      <c r="G1321" s="334"/>
      <c r="H1321" s="371"/>
      <c r="I1321" s="334"/>
      <c r="J1321" s="334"/>
      <c r="K1321" s="334"/>
      <c r="L1321" s="334"/>
      <c r="M1321" s="334"/>
      <c r="N1321" s="334"/>
      <c r="O1321" s="337"/>
      <c r="P1321" s="337"/>
      <c r="Q1321" s="338" t="str">
        <f t="shared" si="1458"/>
        <v xml:space="preserve"> </v>
      </c>
      <c r="R1321" s="339" t="str">
        <f t="shared" si="1459"/>
        <v/>
      </c>
      <c r="S1321" s="340" t="str">
        <f t="shared" si="1512"/>
        <v/>
      </c>
      <c r="T1321" s="341" t="str">
        <f t="shared" si="1460"/>
        <v/>
      </c>
      <c r="U1321" s="341" t="str">
        <f t="shared" si="1461"/>
        <v/>
      </c>
      <c r="V1321" s="341" t="str">
        <f t="shared" si="1462"/>
        <v/>
      </c>
      <c r="W1321" s="341" t="str">
        <f t="shared" si="1463"/>
        <v/>
      </c>
      <c r="X1321" s="340" t="str">
        <f t="shared" si="1513"/>
        <v/>
      </c>
      <c r="Y1321" s="342" t="str">
        <f t="shared" si="1514"/>
        <v/>
      </c>
      <c r="Z1321" s="343" t="str">
        <f t="shared" si="1515"/>
        <v/>
      </c>
      <c r="AA1321" s="344" t="str">
        <f t="shared" si="1516"/>
        <v/>
      </c>
      <c r="AB1321" s="345" t="str">
        <f t="shared" si="1464"/>
        <v/>
      </c>
      <c r="AC1321" s="346" t="str">
        <f t="shared" si="1465"/>
        <v/>
      </c>
      <c r="AD1321" s="346" t="str">
        <f t="shared" si="1466"/>
        <v/>
      </c>
      <c r="AE1321" s="344" t="str">
        <f t="shared" si="1517"/>
        <v/>
      </c>
      <c r="AF1321" s="346" t="str">
        <f t="shared" si="1467"/>
        <v/>
      </c>
      <c r="AG1321" s="344" t="str">
        <f t="shared" si="1518"/>
        <v/>
      </c>
      <c r="AH1321" s="344" t="str">
        <f t="shared" si="1519"/>
        <v/>
      </c>
      <c r="AI1321" s="344" t="str">
        <f t="shared" si="1520"/>
        <v/>
      </c>
      <c r="AJ1321" s="346" t="str">
        <f t="shared" si="1521"/>
        <v/>
      </c>
      <c r="AK1321" s="346" t="str">
        <f t="shared" si="1522"/>
        <v/>
      </c>
      <c r="AL1321" s="347" t="str">
        <f t="shared" si="1523"/>
        <v/>
      </c>
      <c r="AM1321" s="141"/>
      <c r="AN1321" s="141"/>
      <c r="AO1321" s="142"/>
      <c r="AP1321" s="58">
        <f t="shared" si="1468"/>
        <v>0</v>
      </c>
      <c r="AQ1321" s="318">
        <f>SUM(AP$10:AP1321)</f>
        <v>0</v>
      </c>
      <c r="AR1321" s="143">
        <f t="shared" si="1526"/>
        <v>0.1</v>
      </c>
      <c r="AS1321" s="144" t="str">
        <f t="shared" si="1469"/>
        <v/>
      </c>
      <c r="AT1321" s="144" t="str">
        <f t="shared" si="1496"/>
        <v/>
      </c>
      <c r="AU1321" s="145"/>
      <c r="AV1321" s="58">
        <f t="shared" si="1527"/>
        <v>0</v>
      </c>
      <c r="AW1321" s="318">
        <f>SUM(AV$10:AV1321)</f>
        <v>0</v>
      </c>
      <c r="AX1321" s="319">
        <f t="shared" si="1528"/>
        <v>0.1</v>
      </c>
      <c r="AY1321" s="144" t="str">
        <f t="shared" si="1510"/>
        <v/>
      </c>
      <c r="AZ1321" s="144" t="str">
        <f t="shared" si="1511"/>
        <v/>
      </c>
      <c r="BA1321" s="144"/>
      <c r="BB1321" s="146" t="str">
        <f t="shared" si="1470"/>
        <v/>
      </c>
      <c r="BC1321" s="66" t="str">
        <f t="shared" si="1509"/>
        <v/>
      </c>
      <c r="BD1321" s="195" t="str">
        <f t="shared" si="1471"/>
        <v/>
      </c>
      <c r="BF1321" s="283"/>
      <c r="BG1321" s="286" t="str">
        <f t="shared" si="1472"/>
        <v/>
      </c>
      <c r="BY1321" s="211" t="str">
        <f t="shared" si="1473"/>
        <v/>
      </c>
      <c r="BZ1321" s="150" t="str">
        <f t="shared" si="1474"/>
        <v/>
      </c>
      <c r="CB1321" s="54" t="str">
        <f t="shared" si="1508"/>
        <v/>
      </c>
      <c r="CD1321" s="54" t="str">
        <f t="shared" si="1475"/>
        <v/>
      </c>
      <c r="CF1321" s="54" t="str">
        <f t="shared" si="1476"/>
        <v/>
      </c>
      <c r="CH1321" s="150" t="str">
        <f t="shared" si="1477"/>
        <v/>
      </c>
      <c r="CI1321" s="290"/>
      <c r="CJ1321" s="150" t="str">
        <f t="shared" si="1478"/>
        <v/>
      </c>
      <c r="CK1321" s="290"/>
      <c r="CL1321" s="54" t="str">
        <f t="shared" si="1497"/>
        <v/>
      </c>
      <c r="CM1321" s="290"/>
      <c r="CN1321" s="150" t="str">
        <f t="shared" si="1479"/>
        <v/>
      </c>
      <c r="CO1321" s="290"/>
      <c r="CP1321" s="150" t="str">
        <f t="shared" si="1480"/>
        <v/>
      </c>
      <c r="CQ1321" s="290"/>
      <c r="CR1321" s="150" t="str">
        <f t="shared" si="1481"/>
        <v/>
      </c>
      <c r="CS1321" s="290"/>
      <c r="CT1321" s="150" t="str">
        <f t="shared" si="1482"/>
        <v/>
      </c>
      <c r="CU1321" s="150"/>
      <c r="CV1321" s="150" t="str">
        <f t="shared" si="1483"/>
        <v/>
      </c>
      <c r="CW1321" s="94"/>
      <c r="CX1321" s="151" t="str">
        <f t="shared" si="1524"/>
        <v/>
      </c>
      <c r="CY1321" s="151" t="str">
        <f t="shared" si="1525"/>
        <v/>
      </c>
      <c r="CZ1321" s="152"/>
      <c r="DA1321" s="373" t="str">
        <f t="shared" si="1498"/>
        <v/>
      </c>
      <c r="DC1321" s="153">
        <f t="shared" si="1484"/>
        <v>0</v>
      </c>
      <c r="DD1321" s="153">
        <f t="shared" si="1485"/>
        <v>0</v>
      </c>
      <c r="DE1321" s="153">
        <f t="shared" si="1486"/>
        <v>0</v>
      </c>
      <c r="DF1321" s="158">
        <f t="shared" si="1487"/>
        <v>-4.7000000000000002E-3</v>
      </c>
      <c r="DG1321" s="159">
        <f t="shared" si="1499"/>
        <v>-1.1703000000000001</v>
      </c>
      <c r="DH1321" s="158">
        <f t="shared" si="1488"/>
        <v>3.1999999999999997E-3</v>
      </c>
      <c r="DI1321" s="159">
        <f t="shared" si="1500"/>
        <v>0.79679999999999995</v>
      </c>
      <c r="DJ1321" s="158">
        <f t="shared" si="1489"/>
        <v>-2.7000000000000001E-3</v>
      </c>
      <c r="DK1321" s="159">
        <f t="shared" si="1501"/>
        <v>-0.67230000000000001</v>
      </c>
      <c r="DL1321" s="158">
        <f t="shared" si="1490"/>
        <v>1.1999999999999999E-3</v>
      </c>
      <c r="DM1321" s="159">
        <f t="shared" si="1502"/>
        <v>0.29879999999999995</v>
      </c>
      <c r="DN1321" s="158">
        <f t="shared" si="1491"/>
        <v>1.46E-2</v>
      </c>
      <c r="DO1321" s="159">
        <f t="shared" si="1503"/>
        <v>3.6354000000000002</v>
      </c>
      <c r="DP1321" s="158">
        <f t="shared" si="1492"/>
        <v>-1.2999999999999999E-2</v>
      </c>
      <c r="DQ1321" s="159">
        <f t="shared" si="1504"/>
        <v>-3.2369999999999997</v>
      </c>
      <c r="DR1321" s="158">
        <f t="shared" si="1493"/>
        <v>-6.7000000000000002E-3</v>
      </c>
      <c r="DS1321" s="159">
        <f t="shared" si="1505"/>
        <v>-1.6683000000000001</v>
      </c>
      <c r="DT1321" s="158">
        <f t="shared" si="1494"/>
        <v>-1.2999999999999999E-2</v>
      </c>
      <c r="DU1321" s="159">
        <f t="shared" si="1506"/>
        <v>-3.2369999999999997</v>
      </c>
      <c r="DV1321" s="158">
        <f t="shared" si="1495"/>
        <v>-6.7000000000000002E-3</v>
      </c>
      <c r="DW1321" s="160">
        <f t="shared" si="1507"/>
        <v>-1.6683000000000001</v>
      </c>
    </row>
    <row r="1322" spans="1:127" ht="24.95" customHeight="1" x14ac:dyDescent="0.2">
      <c r="A1322" s="272">
        <v>1313</v>
      </c>
      <c r="B1322" s="336"/>
      <c r="C1322" s="332"/>
      <c r="D1322" s="333"/>
      <c r="E1322" s="334"/>
      <c r="F1322" s="335"/>
      <c r="G1322" s="334"/>
      <c r="H1322" s="371"/>
      <c r="I1322" s="334"/>
      <c r="J1322" s="334"/>
      <c r="K1322" s="334"/>
      <c r="L1322" s="334"/>
      <c r="M1322" s="334"/>
      <c r="N1322" s="334"/>
      <c r="O1322" s="337"/>
      <c r="P1322" s="337"/>
      <c r="Q1322" s="338" t="str">
        <f t="shared" si="1458"/>
        <v xml:space="preserve"> </v>
      </c>
      <c r="R1322" s="339" t="str">
        <f t="shared" si="1459"/>
        <v/>
      </c>
      <c r="S1322" s="340" t="str">
        <f t="shared" si="1512"/>
        <v/>
      </c>
      <c r="T1322" s="341" t="str">
        <f t="shared" si="1460"/>
        <v/>
      </c>
      <c r="U1322" s="341" t="str">
        <f t="shared" si="1461"/>
        <v/>
      </c>
      <c r="V1322" s="341" t="str">
        <f t="shared" si="1462"/>
        <v/>
      </c>
      <c r="W1322" s="341" t="str">
        <f t="shared" si="1463"/>
        <v/>
      </c>
      <c r="X1322" s="340" t="str">
        <f t="shared" si="1513"/>
        <v/>
      </c>
      <c r="Y1322" s="342" t="str">
        <f t="shared" si="1514"/>
        <v/>
      </c>
      <c r="Z1322" s="343" t="str">
        <f t="shared" si="1515"/>
        <v/>
      </c>
      <c r="AA1322" s="344" t="str">
        <f t="shared" si="1516"/>
        <v/>
      </c>
      <c r="AB1322" s="345" t="str">
        <f t="shared" si="1464"/>
        <v/>
      </c>
      <c r="AC1322" s="346" t="str">
        <f t="shared" si="1465"/>
        <v/>
      </c>
      <c r="AD1322" s="346" t="str">
        <f t="shared" si="1466"/>
        <v/>
      </c>
      <c r="AE1322" s="344" t="str">
        <f t="shared" si="1517"/>
        <v/>
      </c>
      <c r="AF1322" s="346" t="str">
        <f t="shared" si="1467"/>
        <v/>
      </c>
      <c r="AG1322" s="344" t="str">
        <f t="shared" si="1518"/>
        <v/>
      </c>
      <c r="AH1322" s="344" t="str">
        <f t="shared" si="1519"/>
        <v/>
      </c>
      <c r="AI1322" s="344" t="str">
        <f t="shared" si="1520"/>
        <v/>
      </c>
      <c r="AJ1322" s="346" t="str">
        <f t="shared" si="1521"/>
        <v/>
      </c>
      <c r="AK1322" s="346" t="str">
        <f t="shared" si="1522"/>
        <v/>
      </c>
      <c r="AL1322" s="347" t="str">
        <f t="shared" si="1523"/>
        <v/>
      </c>
      <c r="AM1322" s="141"/>
      <c r="AN1322" s="141"/>
      <c r="AO1322" s="142"/>
      <c r="AP1322" s="58">
        <f t="shared" si="1468"/>
        <v>0</v>
      </c>
      <c r="AQ1322" s="318">
        <f>SUM(AP$10:AP1322)</f>
        <v>0</v>
      </c>
      <c r="AR1322" s="143">
        <f t="shared" si="1526"/>
        <v>0.1</v>
      </c>
      <c r="AS1322" s="144" t="str">
        <f t="shared" si="1469"/>
        <v/>
      </c>
      <c r="AT1322" s="144" t="str">
        <f t="shared" si="1496"/>
        <v/>
      </c>
      <c r="AU1322" s="145"/>
      <c r="AV1322" s="58">
        <f t="shared" si="1527"/>
        <v>0</v>
      </c>
      <c r="AW1322" s="318">
        <f>SUM(AV$10:AV1322)</f>
        <v>0</v>
      </c>
      <c r="AX1322" s="319">
        <f t="shared" si="1528"/>
        <v>0.1</v>
      </c>
      <c r="AY1322" s="144" t="str">
        <f t="shared" si="1510"/>
        <v/>
      </c>
      <c r="AZ1322" s="144" t="str">
        <f t="shared" si="1511"/>
        <v/>
      </c>
      <c r="BA1322" s="144"/>
      <c r="BB1322" s="146" t="str">
        <f t="shared" si="1470"/>
        <v/>
      </c>
      <c r="BC1322" s="66" t="str">
        <f t="shared" si="1509"/>
        <v/>
      </c>
      <c r="BD1322" s="195" t="str">
        <f t="shared" si="1471"/>
        <v/>
      </c>
      <c r="BF1322" s="283"/>
      <c r="BG1322" s="286" t="str">
        <f t="shared" si="1472"/>
        <v/>
      </c>
      <c r="BY1322" s="211" t="str">
        <f t="shared" si="1473"/>
        <v/>
      </c>
      <c r="BZ1322" s="150" t="str">
        <f t="shared" si="1474"/>
        <v/>
      </c>
      <c r="CB1322" s="54" t="str">
        <f t="shared" si="1508"/>
        <v/>
      </c>
      <c r="CD1322" s="54" t="str">
        <f t="shared" si="1475"/>
        <v/>
      </c>
      <c r="CF1322" s="54" t="str">
        <f t="shared" si="1476"/>
        <v/>
      </c>
      <c r="CH1322" s="150" t="str">
        <f t="shared" si="1477"/>
        <v/>
      </c>
      <c r="CI1322" s="290"/>
      <c r="CJ1322" s="150" t="str">
        <f t="shared" si="1478"/>
        <v/>
      </c>
      <c r="CK1322" s="290"/>
      <c r="CL1322" s="54" t="str">
        <f t="shared" si="1497"/>
        <v/>
      </c>
      <c r="CM1322" s="290"/>
      <c r="CN1322" s="150" t="str">
        <f t="shared" si="1479"/>
        <v/>
      </c>
      <c r="CO1322" s="290"/>
      <c r="CP1322" s="150" t="str">
        <f t="shared" si="1480"/>
        <v/>
      </c>
      <c r="CQ1322" s="290"/>
      <c r="CR1322" s="150" t="str">
        <f t="shared" si="1481"/>
        <v/>
      </c>
      <c r="CS1322" s="290"/>
      <c r="CT1322" s="150" t="str">
        <f t="shared" si="1482"/>
        <v/>
      </c>
      <c r="CU1322" s="150"/>
      <c r="CV1322" s="150" t="str">
        <f t="shared" si="1483"/>
        <v/>
      </c>
      <c r="CW1322" s="94"/>
      <c r="CX1322" s="151" t="str">
        <f t="shared" si="1524"/>
        <v/>
      </c>
      <c r="CY1322" s="151" t="str">
        <f t="shared" si="1525"/>
        <v/>
      </c>
      <c r="CZ1322" s="152"/>
      <c r="DA1322" s="373" t="str">
        <f t="shared" si="1498"/>
        <v/>
      </c>
      <c r="DC1322" s="153">
        <f t="shared" si="1484"/>
        <v>0</v>
      </c>
      <c r="DD1322" s="153">
        <f t="shared" si="1485"/>
        <v>0</v>
      </c>
      <c r="DE1322" s="153">
        <f t="shared" si="1486"/>
        <v>0</v>
      </c>
      <c r="DF1322" s="158">
        <f t="shared" si="1487"/>
        <v>-4.7000000000000002E-3</v>
      </c>
      <c r="DG1322" s="159">
        <f t="shared" si="1499"/>
        <v>-1.1703000000000001</v>
      </c>
      <c r="DH1322" s="158">
        <f t="shared" si="1488"/>
        <v>3.1999999999999997E-3</v>
      </c>
      <c r="DI1322" s="159">
        <f t="shared" si="1500"/>
        <v>0.79679999999999995</v>
      </c>
      <c r="DJ1322" s="158">
        <f t="shared" si="1489"/>
        <v>-2.7000000000000001E-3</v>
      </c>
      <c r="DK1322" s="159">
        <f t="shared" si="1501"/>
        <v>-0.67230000000000001</v>
      </c>
      <c r="DL1322" s="158">
        <f t="shared" si="1490"/>
        <v>1.1999999999999999E-3</v>
      </c>
      <c r="DM1322" s="159">
        <f t="shared" si="1502"/>
        <v>0.29879999999999995</v>
      </c>
      <c r="DN1322" s="158">
        <f t="shared" si="1491"/>
        <v>1.46E-2</v>
      </c>
      <c r="DO1322" s="159">
        <f t="shared" si="1503"/>
        <v>3.6354000000000002</v>
      </c>
      <c r="DP1322" s="158">
        <f t="shared" si="1492"/>
        <v>-1.2999999999999999E-2</v>
      </c>
      <c r="DQ1322" s="159">
        <f t="shared" si="1504"/>
        <v>-3.2369999999999997</v>
      </c>
      <c r="DR1322" s="158">
        <f t="shared" si="1493"/>
        <v>-6.7000000000000002E-3</v>
      </c>
      <c r="DS1322" s="159">
        <f t="shared" si="1505"/>
        <v>-1.6683000000000001</v>
      </c>
      <c r="DT1322" s="158">
        <f t="shared" si="1494"/>
        <v>-1.2999999999999999E-2</v>
      </c>
      <c r="DU1322" s="159">
        <f t="shared" si="1506"/>
        <v>-3.2369999999999997</v>
      </c>
      <c r="DV1322" s="158">
        <f t="shared" si="1495"/>
        <v>-6.7000000000000002E-3</v>
      </c>
      <c r="DW1322" s="160">
        <f t="shared" si="1507"/>
        <v>-1.6683000000000001</v>
      </c>
    </row>
    <row r="1323" spans="1:127" ht="24.95" customHeight="1" x14ac:dyDescent="0.2">
      <c r="A1323" s="272">
        <v>1314</v>
      </c>
      <c r="B1323" s="336"/>
      <c r="C1323" s="332"/>
      <c r="D1323" s="333"/>
      <c r="E1323" s="334"/>
      <c r="F1323" s="335"/>
      <c r="G1323" s="334"/>
      <c r="H1323" s="371"/>
      <c r="I1323" s="334"/>
      <c r="J1323" s="334"/>
      <c r="K1323" s="334"/>
      <c r="L1323" s="334"/>
      <c r="M1323" s="334"/>
      <c r="N1323" s="334"/>
      <c r="O1323" s="337"/>
      <c r="P1323" s="337"/>
      <c r="Q1323" s="338" t="str">
        <f t="shared" si="1458"/>
        <v xml:space="preserve"> </v>
      </c>
      <c r="R1323" s="339" t="str">
        <f t="shared" si="1459"/>
        <v/>
      </c>
      <c r="S1323" s="340" t="str">
        <f t="shared" si="1512"/>
        <v/>
      </c>
      <c r="T1323" s="341" t="str">
        <f t="shared" si="1460"/>
        <v/>
      </c>
      <c r="U1323" s="341" t="str">
        <f t="shared" si="1461"/>
        <v/>
      </c>
      <c r="V1323" s="341" t="str">
        <f t="shared" si="1462"/>
        <v/>
      </c>
      <c r="W1323" s="341" t="str">
        <f t="shared" si="1463"/>
        <v/>
      </c>
      <c r="X1323" s="340" t="str">
        <f t="shared" si="1513"/>
        <v/>
      </c>
      <c r="Y1323" s="342" t="str">
        <f t="shared" si="1514"/>
        <v/>
      </c>
      <c r="Z1323" s="343" t="str">
        <f t="shared" si="1515"/>
        <v/>
      </c>
      <c r="AA1323" s="344" t="str">
        <f t="shared" si="1516"/>
        <v/>
      </c>
      <c r="AB1323" s="345" t="str">
        <f t="shared" si="1464"/>
        <v/>
      </c>
      <c r="AC1323" s="346" t="str">
        <f t="shared" si="1465"/>
        <v/>
      </c>
      <c r="AD1323" s="346" t="str">
        <f t="shared" si="1466"/>
        <v/>
      </c>
      <c r="AE1323" s="344" t="str">
        <f t="shared" si="1517"/>
        <v/>
      </c>
      <c r="AF1323" s="346" t="str">
        <f t="shared" si="1467"/>
        <v/>
      </c>
      <c r="AG1323" s="344" t="str">
        <f t="shared" si="1518"/>
        <v/>
      </c>
      <c r="AH1323" s="344" t="str">
        <f t="shared" si="1519"/>
        <v/>
      </c>
      <c r="AI1323" s="344" t="str">
        <f t="shared" si="1520"/>
        <v/>
      </c>
      <c r="AJ1323" s="346" t="str">
        <f t="shared" si="1521"/>
        <v/>
      </c>
      <c r="AK1323" s="346" t="str">
        <f t="shared" si="1522"/>
        <v/>
      </c>
      <c r="AL1323" s="347" t="str">
        <f t="shared" si="1523"/>
        <v/>
      </c>
      <c r="AM1323" s="141"/>
      <c r="AN1323" s="141"/>
      <c r="AO1323" s="142"/>
      <c r="AP1323" s="58">
        <f t="shared" si="1468"/>
        <v>0</v>
      </c>
      <c r="AQ1323" s="318">
        <f>SUM(AP$10:AP1323)</f>
        <v>0</v>
      </c>
      <c r="AR1323" s="143">
        <f t="shared" si="1526"/>
        <v>0.1</v>
      </c>
      <c r="AS1323" s="144" t="str">
        <f t="shared" si="1469"/>
        <v/>
      </c>
      <c r="AT1323" s="144" t="str">
        <f t="shared" si="1496"/>
        <v/>
      </c>
      <c r="AU1323" s="145"/>
      <c r="AV1323" s="58">
        <f t="shared" si="1527"/>
        <v>0</v>
      </c>
      <c r="AW1323" s="318">
        <f>SUM(AV$10:AV1323)</f>
        <v>0</v>
      </c>
      <c r="AX1323" s="319">
        <f t="shared" si="1528"/>
        <v>0.1</v>
      </c>
      <c r="AY1323" s="144" t="str">
        <f t="shared" si="1510"/>
        <v/>
      </c>
      <c r="AZ1323" s="144" t="str">
        <f t="shared" si="1511"/>
        <v/>
      </c>
      <c r="BA1323" s="144"/>
      <c r="BB1323" s="146" t="str">
        <f t="shared" si="1470"/>
        <v/>
      </c>
      <c r="BC1323" s="66" t="str">
        <f t="shared" si="1509"/>
        <v/>
      </c>
      <c r="BD1323" s="195" t="str">
        <f t="shared" si="1471"/>
        <v/>
      </c>
      <c r="BF1323" s="283"/>
      <c r="BG1323" s="286" t="str">
        <f t="shared" si="1472"/>
        <v/>
      </c>
      <c r="BY1323" s="211" t="str">
        <f t="shared" si="1473"/>
        <v/>
      </c>
      <c r="BZ1323" s="150" t="str">
        <f t="shared" si="1474"/>
        <v/>
      </c>
      <c r="CB1323" s="54" t="str">
        <f t="shared" si="1508"/>
        <v/>
      </c>
      <c r="CD1323" s="54" t="str">
        <f t="shared" si="1475"/>
        <v/>
      </c>
      <c r="CF1323" s="54" t="str">
        <f t="shared" si="1476"/>
        <v/>
      </c>
      <c r="CH1323" s="150" t="str">
        <f t="shared" si="1477"/>
        <v/>
      </c>
      <c r="CI1323" s="290"/>
      <c r="CJ1323" s="150" t="str">
        <f t="shared" si="1478"/>
        <v/>
      </c>
      <c r="CK1323" s="290"/>
      <c r="CL1323" s="54" t="str">
        <f t="shared" si="1497"/>
        <v/>
      </c>
      <c r="CM1323" s="290"/>
      <c r="CN1323" s="150" t="str">
        <f t="shared" si="1479"/>
        <v/>
      </c>
      <c r="CO1323" s="290"/>
      <c r="CP1323" s="150" t="str">
        <f t="shared" si="1480"/>
        <v/>
      </c>
      <c r="CQ1323" s="290"/>
      <c r="CR1323" s="150" t="str">
        <f t="shared" si="1481"/>
        <v/>
      </c>
      <c r="CS1323" s="290"/>
      <c r="CT1323" s="150" t="str">
        <f t="shared" si="1482"/>
        <v/>
      </c>
      <c r="CU1323" s="150"/>
      <c r="CV1323" s="150" t="str">
        <f t="shared" si="1483"/>
        <v/>
      </c>
      <c r="CW1323" s="94"/>
      <c r="CX1323" s="151" t="str">
        <f t="shared" si="1524"/>
        <v/>
      </c>
      <c r="CY1323" s="151" t="str">
        <f t="shared" si="1525"/>
        <v/>
      </c>
      <c r="CZ1323" s="152"/>
      <c r="DA1323" s="373" t="str">
        <f t="shared" si="1498"/>
        <v/>
      </c>
      <c r="DC1323" s="153">
        <f t="shared" si="1484"/>
        <v>0</v>
      </c>
      <c r="DD1323" s="153">
        <f t="shared" si="1485"/>
        <v>0</v>
      </c>
      <c r="DE1323" s="153">
        <f t="shared" si="1486"/>
        <v>0</v>
      </c>
      <c r="DF1323" s="158">
        <f t="shared" si="1487"/>
        <v>-4.7000000000000002E-3</v>
      </c>
      <c r="DG1323" s="159">
        <f t="shared" si="1499"/>
        <v>-1.1703000000000001</v>
      </c>
      <c r="DH1323" s="158">
        <f t="shared" si="1488"/>
        <v>3.1999999999999997E-3</v>
      </c>
      <c r="DI1323" s="159">
        <f t="shared" si="1500"/>
        <v>0.79679999999999995</v>
      </c>
      <c r="DJ1323" s="158">
        <f t="shared" si="1489"/>
        <v>-2.7000000000000001E-3</v>
      </c>
      <c r="DK1323" s="159">
        <f t="shared" si="1501"/>
        <v>-0.67230000000000001</v>
      </c>
      <c r="DL1323" s="158">
        <f t="shared" si="1490"/>
        <v>1.1999999999999999E-3</v>
      </c>
      <c r="DM1323" s="159">
        <f t="shared" si="1502"/>
        <v>0.29879999999999995</v>
      </c>
      <c r="DN1323" s="158">
        <f t="shared" si="1491"/>
        <v>1.46E-2</v>
      </c>
      <c r="DO1323" s="159">
        <f t="shared" si="1503"/>
        <v>3.6354000000000002</v>
      </c>
      <c r="DP1323" s="158">
        <f t="shared" si="1492"/>
        <v>-1.2999999999999999E-2</v>
      </c>
      <c r="DQ1323" s="159">
        <f t="shared" si="1504"/>
        <v>-3.2369999999999997</v>
      </c>
      <c r="DR1323" s="158">
        <f t="shared" si="1493"/>
        <v>-6.7000000000000002E-3</v>
      </c>
      <c r="DS1323" s="159">
        <f t="shared" si="1505"/>
        <v>-1.6683000000000001</v>
      </c>
      <c r="DT1323" s="158">
        <f t="shared" si="1494"/>
        <v>-1.2999999999999999E-2</v>
      </c>
      <c r="DU1323" s="159">
        <f t="shared" si="1506"/>
        <v>-3.2369999999999997</v>
      </c>
      <c r="DV1323" s="158">
        <f t="shared" si="1495"/>
        <v>-6.7000000000000002E-3</v>
      </c>
      <c r="DW1323" s="160">
        <f t="shared" si="1507"/>
        <v>-1.6683000000000001</v>
      </c>
    </row>
    <row r="1324" spans="1:127" ht="24.95" customHeight="1" x14ac:dyDescent="0.2">
      <c r="A1324" s="272">
        <v>1315</v>
      </c>
      <c r="B1324" s="336"/>
      <c r="C1324" s="332"/>
      <c r="D1324" s="333"/>
      <c r="E1324" s="334"/>
      <c r="F1324" s="335"/>
      <c r="G1324" s="334"/>
      <c r="H1324" s="371"/>
      <c r="I1324" s="334"/>
      <c r="J1324" s="334"/>
      <c r="K1324" s="334"/>
      <c r="L1324" s="334"/>
      <c r="M1324" s="334"/>
      <c r="N1324" s="334"/>
      <c r="O1324" s="337"/>
      <c r="P1324" s="337"/>
      <c r="Q1324" s="338" t="str">
        <f t="shared" si="1458"/>
        <v xml:space="preserve"> </v>
      </c>
      <c r="R1324" s="339" t="str">
        <f t="shared" si="1459"/>
        <v/>
      </c>
      <c r="S1324" s="340" t="str">
        <f t="shared" si="1512"/>
        <v/>
      </c>
      <c r="T1324" s="341" t="str">
        <f t="shared" si="1460"/>
        <v/>
      </c>
      <c r="U1324" s="341" t="str">
        <f t="shared" si="1461"/>
        <v/>
      </c>
      <c r="V1324" s="341" t="str">
        <f t="shared" si="1462"/>
        <v/>
      </c>
      <c r="W1324" s="341" t="str">
        <f t="shared" si="1463"/>
        <v/>
      </c>
      <c r="X1324" s="340" t="str">
        <f t="shared" si="1513"/>
        <v/>
      </c>
      <c r="Y1324" s="342" t="str">
        <f t="shared" si="1514"/>
        <v/>
      </c>
      <c r="Z1324" s="343" t="str">
        <f t="shared" si="1515"/>
        <v/>
      </c>
      <c r="AA1324" s="344" t="str">
        <f t="shared" si="1516"/>
        <v/>
      </c>
      <c r="AB1324" s="345" t="str">
        <f t="shared" si="1464"/>
        <v/>
      </c>
      <c r="AC1324" s="346" t="str">
        <f t="shared" si="1465"/>
        <v/>
      </c>
      <c r="AD1324" s="346" t="str">
        <f t="shared" si="1466"/>
        <v/>
      </c>
      <c r="AE1324" s="344" t="str">
        <f t="shared" si="1517"/>
        <v/>
      </c>
      <c r="AF1324" s="346" t="str">
        <f t="shared" si="1467"/>
        <v/>
      </c>
      <c r="AG1324" s="344" t="str">
        <f t="shared" si="1518"/>
        <v/>
      </c>
      <c r="AH1324" s="344" t="str">
        <f t="shared" si="1519"/>
        <v/>
      </c>
      <c r="AI1324" s="344" t="str">
        <f t="shared" si="1520"/>
        <v/>
      </c>
      <c r="AJ1324" s="346" t="str">
        <f t="shared" si="1521"/>
        <v/>
      </c>
      <c r="AK1324" s="346" t="str">
        <f t="shared" si="1522"/>
        <v/>
      </c>
      <c r="AL1324" s="347" t="str">
        <f t="shared" si="1523"/>
        <v/>
      </c>
      <c r="AM1324" s="141"/>
      <c r="AN1324" s="141"/>
      <c r="AO1324" s="142"/>
      <c r="AP1324" s="58">
        <f t="shared" si="1468"/>
        <v>0</v>
      </c>
      <c r="AQ1324" s="318">
        <f>SUM(AP$10:AP1324)</f>
        <v>0</v>
      </c>
      <c r="AR1324" s="143">
        <f t="shared" si="1526"/>
        <v>0.1</v>
      </c>
      <c r="AS1324" s="144" t="str">
        <f t="shared" si="1469"/>
        <v/>
      </c>
      <c r="AT1324" s="144" t="str">
        <f t="shared" si="1496"/>
        <v/>
      </c>
      <c r="AU1324" s="145"/>
      <c r="AV1324" s="58">
        <f t="shared" si="1527"/>
        <v>0</v>
      </c>
      <c r="AW1324" s="318">
        <f>SUM(AV$10:AV1324)</f>
        <v>0</v>
      </c>
      <c r="AX1324" s="319">
        <f t="shared" si="1528"/>
        <v>0.1</v>
      </c>
      <c r="AY1324" s="144" t="str">
        <f t="shared" si="1510"/>
        <v/>
      </c>
      <c r="AZ1324" s="144" t="str">
        <f t="shared" si="1511"/>
        <v/>
      </c>
      <c r="BA1324" s="144"/>
      <c r="BB1324" s="146" t="str">
        <f t="shared" si="1470"/>
        <v/>
      </c>
      <c r="BC1324" s="66" t="str">
        <f t="shared" si="1509"/>
        <v/>
      </c>
      <c r="BD1324" s="195" t="str">
        <f t="shared" si="1471"/>
        <v/>
      </c>
      <c r="BF1324" s="283"/>
      <c r="BG1324" s="286" t="str">
        <f t="shared" si="1472"/>
        <v/>
      </c>
      <c r="BY1324" s="211" t="str">
        <f t="shared" si="1473"/>
        <v/>
      </c>
      <c r="BZ1324" s="150" t="str">
        <f t="shared" si="1474"/>
        <v/>
      </c>
      <c r="CB1324" s="54" t="str">
        <f t="shared" si="1508"/>
        <v/>
      </c>
      <c r="CD1324" s="54" t="str">
        <f t="shared" si="1475"/>
        <v/>
      </c>
      <c r="CF1324" s="54" t="str">
        <f t="shared" si="1476"/>
        <v/>
      </c>
      <c r="CH1324" s="150" t="str">
        <f t="shared" si="1477"/>
        <v/>
      </c>
      <c r="CI1324" s="290"/>
      <c r="CJ1324" s="150" t="str">
        <f t="shared" si="1478"/>
        <v/>
      </c>
      <c r="CK1324" s="290"/>
      <c r="CL1324" s="54" t="str">
        <f t="shared" si="1497"/>
        <v/>
      </c>
      <c r="CM1324" s="290"/>
      <c r="CN1324" s="150" t="str">
        <f t="shared" si="1479"/>
        <v/>
      </c>
      <c r="CO1324" s="290"/>
      <c r="CP1324" s="150" t="str">
        <f t="shared" si="1480"/>
        <v/>
      </c>
      <c r="CQ1324" s="290"/>
      <c r="CR1324" s="150" t="str">
        <f t="shared" si="1481"/>
        <v/>
      </c>
      <c r="CS1324" s="290"/>
      <c r="CT1324" s="150" t="str">
        <f t="shared" si="1482"/>
        <v/>
      </c>
      <c r="CU1324" s="150"/>
      <c r="CV1324" s="150" t="str">
        <f t="shared" si="1483"/>
        <v/>
      </c>
      <c r="CW1324" s="94"/>
      <c r="CX1324" s="151" t="str">
        <f t="shared" si="1524"/>
        <v/>
      </c>
      <c r="CY1324" s="151" t="str">
        <f t="shared" si="1525"/>
        <v/>
      </c>
      <c r="CZ1324" s="152"/>
      <c r="DA1324" s="373" t="str">
        <f t="shared" si="1498"/>
        <v/>
      </c>
      <c r="DC1324" s="153">
        <f t="shared" si="1484"/>
        <v>0</v>
      </c>
      <c r="DD1324" s="153">
        <f t="shared" si="1485"/>
        <v>0</v>
      </c>
      <c r="DE1324" s="153">
        <f t="shared" si="1486"/>
        <v>0</v>
      </c>
      <c r="DF1324" s="158">
        <f t="shared" si="1487"/>
        <v>-4.7000000000000002E-3</v>
      </c>
      <c r="DG1324" s="159">
        <f t="shared" si="1499"/>
        <v>-1.1703000000000001</v>
      </c>
      <c r="DH1324" s="158">
        <f t="shared" si="1488"/>
        <v>3.1999999999999997E-3</v>
      </c>
      <c r="DI1324" s="159">
        <f t="shared" si="1500"/>
        <v>0.79679999999999995</v>
      </c>
      <c r="DJ1324" s="158">
        <f t="shared" si="1489"/>
        <v>-2.7000000000000001E-3</v>
      </c>
      <c r="DK1324" s="159">
        <f t="shared" si="1501"/>
        <v>-0.67230000000000001</v>
      </c>
      <c r="DL1324" s="158">
        <f t="shared" si="1490"/>
        <v>1.1999999999999999E-3</v>
      </c>
      <c r="DM1324" s="159">
        <f t="shared" si="1502"/>
        <v>0.29879999999999995</v>
      </c>
      <c r="DN1324" s="158">
        <f t="shared" si="1491"/>
        <v>1.46E-2</v>
      </c>
      <c r="DO1324" s="159">
        <f t="shared" si="1503"/>
        <v>3.6354000000000002</v>
      </c>
      <c r="DP1324" s="158">
        <f t="shared" si="1492"/>
        <v>-1.2999999999999999E-2</v>
      </c>
      <c r="DQ1324" s="159">
        <f t="shared" si="1504"/>
        <v>-3.2369999999999997</v>
      </c>
      <c r="DR1324" s="158">
        <f t="shared" si="1493"/>
        <v>-6.7000000000000002E-3</v>
      </c>
      <c r="DS1324" s="159">
        <f t="shared" si="1505"/>
        <v>-1.6683000000000001</v>
      </c>
      <c r="DT1324" s="158">
        <f t="shared" si="1494"/>
        <v>-1.2999999999999999E-2</v>
      </c>
      <c r="DU1324" s="159">
        <f t="shared" si="1506"/>
        <v>-3.2369999999999997</v>
      </c>
      <c r="DV1324" s="158">
        <f t="shared" si="1495"/>
        <v>-6.7000000000000002E-3</v>
      </c>
      <c r="DW1324" s="160">
        <f t="shared" si="1507"/>
        <v>-1.6683000000000001</v>
      </c>
    </row>
    <row r="1325" spans="1:127" ht="24.95" customHeight="1" x14ac:dyDescent="0.2">
      <c r="A1325" s="272">
        <v>1316</v>
      </c>
      <c r="B1325" s="336"/>
      <c r="C1325" s="332"/>
      <c r="D1325" s="333"/>
      <c r="E1325" s="334"/>
      <c r="F1325" s="335"/>
      <c r="G1325" s="334"/>
      <c r="H1325" s="371"/>
      <c r="I1325" s="334"/>
      <c r="J1325" s="334"/>
      <c r="K1325" s="334"/>
      <c r="L1325" s="334"/>
      <c r="M1325" s="334"/>
      <c r="N1325" s="334"/>
      <c r="O1325" s="337"/>
      <c r="P1325" s="337"/>
      <c r="Q1325" s="338" t="str">
        <f t="shared" si="1458"/>
        <v xml:space="preserve"> </v>
      </c>
      <c r="R1325" s="339" t="str">
        <f t="shared" si="1459"/>
        <v/>
      </c>
      <c r="S1325" s="340" t="str">
        <f t="shared" si="1512"/>
        <v/>
      </c>
      <c r="T1325" s="341" t="str">
        <f t="shared" si="1460"/>
        <v/>
      </c>
      <c r="U1325" s="341" t="str">
        <f t="shared" si="1461"/>
        <v/>
      </c>
      <c r="V1325" s="341" t="str">
        <f t="shared" si="1462"/>
        <v/>
      </c>
      <c r="W1325" s="341" t="str">
        <f t="shared" si="1463"/>
        <v/>
      </c>
      <c r="X1325" s="340" t="str">
        <f t="shared" si="1513"/>
        <v/>
      </c>
      <c r="Y1325" s="342" t="str">
        <f t="shared" si="1514"/>
        <v/>
      </c>
      <c r="Z1325" s="343" t="str">
        <f t="shared" si="1515"/>
        <v/>
      </c>
      <c r="AA1325" s="344" t="str">
        <f t="shared" si="1516"/>
        <v/>
      </c>
      <c r="AB1325" s="345" t="str">
        <f t="shared" si="1464"/>
        <v/>
      </c>
      <c r="AC1325" s="346" t="str">
        <f t="shared" si="1465"/>
        <v/>
      </c>
      <c r="AD1325" s="346" t="str">
        <f t="shared" si="1466"/>
        <v/>
      </c>
      <c r="AE1325" s="344" t="str">
        <f t="shared" si="1517"/>
        <v/>
      </c>
      <c r="AF1325" s="346" t="str">
        <f t="shared" si="1467"/>
        <v/>
      </c>
      <c r="AG1325" s="344" t="str">
        <f t="shared" si="1518"/>
        <v/>
      </c>
      <c r="AH1325" s="344" t="str">
        <f t="shared" si="1519"/>
        <v/>
      </c>
      <c r="AI1325" s="344" t="str">
        <f t="shared" si="1520"/>
        <v/>
      </c>
      <c r="AJ1325" s="346" t="str">
        <f t="shared" si="1521"/>
        <v/>
      </c>
      <c r="AK1325" s="346" t="str">
        <f t="shared" si="1522"/>
        <v/>
      </c>
      <c r="AL1325" s="347" t="str">
        <f t="shared" si="1523"/>
        <v/>
      </c>
      <c r="AM1325" s="141"/>
      <c r="AN1325" s="141"/>
      <c r="AO1325" s="142"/>
      <c r="AP1325" s="58">
        <f t="shared" si="1468"/>
        <v>0</v>
      </c>
      <c r="AQ1325" s="318">
        <f>SUM(AP$10:AP1325)</f>
        <v>0</v>
      </c>
      <c r="AR1325" s="143">
        <f t="shared" si="1526"/>
        <v>0.1</v>
      </c>
      <c r="AS1325" s="144" t="str">
        <f t="shared" si="1469"/>
        <v/>
      </c>
      <c r="AT1325" s="144" t="str">
        <f t="shared" si="1496"/>
        <v/>
      </c>
      <c r="AU1325" s="145"/>
      <c r="AV1325" s="58">
        <f t="shared" si="1527"/>
        <v>0</v>
      </c>
      <c r="AW1325" s="318">
        <f>SUM(AV$10:AV1325)</f>
        <v>0</v>
      </c>
      <c r="AX1325" s="319">
        <f t="shared" si="1528"/>
        <v>0.1</v>
      </c>
      <c r="AY1325" s="144" t="str">
        <f t="shared" si="1510"/>
        <v/>
      </c>
      <c r="AZ1325" s="144" t="str">
        <f t="shared" si="1511"/>
        <v/>
      </c>
      <c r="BA1325" s="144"/>
      <c r="BB1325" s="146" t="str">
        <f t="shared" si="1470"/>
        <v/>
      </c>
      <c r="BC1325" s="66" t="str">
        <f t="shared" si="1509"/>
        <v/>
      </c>
      <c r="BD1325" s="195" t="str">
        <f t="shared" si="1471"/>
        <v/>
      </c>
      <c r="BF1325" s="283"/>
      <c r="BG1325" s="286" t="str">
        <f t="shared" si="1472"/>
        <v/>
      </c>
      <c r="BY1325" s="211" t="str">
        <f t="shared" si="1473"/>
        <v/>
      </c>
      <c r="BZ1325" s="150" t="str">
        <f t="shared" si="1474"/>
        <v/>
      </c>
      <c r="CB1325" s="54" t="str">
        <f t="shared" si="1508"/>
        <v/>
      </c>
      <c r="CD1325" s="54" t="str">
        <f t="shared" si="1475"/>
        <v/>
      </c>
      <c r="CF1325" s="54" t="str">
        <f t="shared" si="1476"/>
        <v/>
      </c>
      <c r="CH1325" s="150" t="str">
        <f t="shared" si="1477"/>
        <v/>
      </c>
      <c r="CI1325" s="290"/>
      <c r="CJ1325" s="150" t="str">
        <f t="shared" si="1478"/>
        <v/>
      </c>
      <c r="CK1325" s="290"/>
      <c r="CL1325" s="54" t="str">
        <f t="shared" si="1497"/>
        <v/>
      </c>
      <c r="CM1325" s="290"/>
      <c r="CN1325" s="150" t="str">
        <f t="shared" si="1479"/>
        <v/>
      </c>
      <c r="CO1325" s="290"/>
      <c r="CP1325" s="150" t="str">
        <f t="shared" si="1480"/>
        <v/>
      </c>
      <c r="CQ1325" s="290"/>
      <c r="CR1325" s="150" t="str">
        <f t="shared" si="1481"/>
        <v/>
      </c>
      <c r="CS1325" s="290"/>
      <c r="CT1325" s="150" t="str">
        <f t="shared" si="1482"/>
        <v/>
      </c>
      <c r="CU1325" s="150"/>
      <c r="CV1325" s="150" t="str">
        <f t="shared" si="1483"/>
        <v/>
      </c>
      <c r="CW1325" s="94"/>
      <c r="CX1325" s="151" t="str">
        <f t="shared" si="1524"/>
        <v/>
      </c>
      <c r="CY1325" s="151" t="str">
        <f t="shared" si="1525"/>
        <v/>
      </c>
      <c r="CZ1325" s="152"/>
      <c r="DA1325" s="373" t="str">
        <f t="shared" si="1498"/>
        <v/>
      </c>
      <c r="DC1325" s="153">
        <f t="shared" si="1484"/>
        <v>0</v>
      </c>
      <c r="DD1325" s="153">
        <f t="shared" si="1485"/>
        <v>0</v>
      </c>
      <c r="DE1325" s="153">
        <f t="shared" si="1486"/>
        <v>0</v>
      </c>
      <c r="DF1325" s="158">
        <f t="shared" si="1487"/>
        <v>-4.7000000000000002E-3</v>
      </c>
      <c r="DG1325" s="159">
        <f t="shared" si="1499"/>
        <v>-1.1703000000000001</v>
      </c>
      <c r="DH1325" s="158">
        <f t="shared" si="1488"/>
        <v>3.1999999999999997E-3</v>
      </c>
      <c r="DI1325" s="159">
        <f t="shared" si="1500"/>
        <v>0.79679999999999995</v>
      </c>
      <c r="DJ1325" s="158">
        <f t="shared" si="1489"/>
        <v>-2.7000000000000001E-3</v>
      </c>
      <c r="DK1325" s="159">
        <f t="shared" si="1501"/>
        <v>-0.67230000000000001</v>
      </c>
      <c r="DL1325" s="158">
        <f t="shared" si="1490"/>
        <v>1.1999999999999999E-3</v>
      </c>
      <c r="DM1325" s="159">
        <f t="shared" si="1502"/>
        <v>0.29879999999999995</v>
      </c>
      <c r="DN1325" s="158">
        <f t="shared" si="1491"/>
        <v>1.46E-2</v>
      </c>
      <c r="DO1325" s="159">
        <f t="shared" si="1503"/>
        <v>3.6354000000000002</v>
      </c>
      <c r="DP1325" s="158">
        <f t="shared" si="1492"/>
        <v>-1.2999999999999999E-2</v>
      </c>
      <c r="DQ1325" s="159">
        <f t="shared" si="1504"/>
        <v>-3.2369999999999997</v>
      </c>
      <c r="DR1325" s="158">
        <f t="shared" si="1493"/>
        <v>-6.7000000000000002E-3</v>
      </c>
      <c r="DS1325" s="159">
        <f t="shared" si="1505"/>
        <v>-1.6683000000000001</v>
      </c>
      <c r="DT1325" s="158">
        <f t="shared" si="1494"/>
        <v>-1.2999999999999999E-2</v>
      </c>
      <c r="DU1325" s="159">
        <f t="shared" si="1506"/>
        <v>-3.2369999999999997</v>
      </c>
      <c r="DV1325" s="158">
        <f t="shared" si="1495"/>
        <v>-6.7000000000000002E-3</v>
      </c>
      <c r="DW1325" s="160">
        <f t="shared" si="1507"/>
        <v>-1.6683000000000001</v>
      </c>
    </row>
    <row r="1326" spans="1:127" ht="24.95" customHeight="1" x14ac:dyDescent="0.2">
      <c r="A1326" s="272">
        <v>1317</v>
      </c>
      <c r="B1326" s="336"/>
      <c r="C1326" s="332"/>
      <c r="D1326" s="333"/>
      <c r="E1326" s="334"/>
      <c r="F1326" s="335"/>
      <c r="G1326" s="334"/>
      <c r="H1326" s="371"/>
      <c r="I1326" s="334"/>
      <c r="J1326" s="334"/>
      <c r="K1326" s="334"/>
      <c r="L1326" s="334"/>
      <c r="M1326" s="334"/>
      <c r="N1326" s="334"/>
      <c r="O1326" s="337"/>
      <c r="P1326" s="337"/>
      <c r="Q1326" s="338" t="str">
        <f t="shared" si="1458"/>
        <v xml:space="preserve"> </v>
      </c>
      <c r="R1326" s="339" t="str">
        <f t="shared" si="1459"/>
        <v/>
      </c>
      <c r="S1326" s="340" t="str">
        <f t="shared" si="1512"/>
        <v/>
      </c>
      <c r="T1326" s="341" t="str">
        <f t="shared" si="1460"/>
        <v/>
      </c>
      <c r="U1326" s="341" t="str">
        <f t="shared" si="1461"/>
        <v/>
      </c>
      <c r="V1326" s="341" t="str">
        <f t="shared" si="1462"/>
        <v/>
      </c>
      <c r="W1326" s="341" t="str">
        <f t="shared" si="1463"/>
        <v/>
      </c>
      <c r="X1326" s="340" t="str">
        <f t="shared" si="1513"/>
        <v/>
      </c>
      <c r="Y1326" s="342" t="str">
        <f t="shared" si="1514"/>
        <v/>
      </c>
      <c r="Z1326" s="343" t="str">
        <f t="shared" si="1515"/>
        <v/>
      </c>
      <c r="AA1326" s="344" t="str">
        <f t="shared" si="1516"/>
        <v/>
      </c>
      <c r="AB1326" s="345" t="str">
        <f t="shared" si="1464"/>
        <v/>
      </c>
      <c r="AC1326" s="346" t="str">
        <f t="shared" si="1465"/>
        <v/>
      </c>
      <c r="AD1326" s="346" t="str">
        <f t="shared" si="1466"/>
        <v/>
      </c>
      <c r="AE1326" s="344" t="str">
        <f t="shared" si="1517"/>
        <v/>
      </c>
      <c r="AF1326" s="346" t="str">
        <f t="shared" si="1467"/>
        <v/>
      </c>
      <c r="AG1326" s="344" t="str">
        <f t="shared" si="1518"/>
        <v/>
      </c>
      <c r="AH1326" s="344" t="str">
        <f t="shared" si="1519"/>
        <v/>
      </c>
      <c r="AI1326" s="344" t="str">
        <f t="shared" si="1520"/>
        <v/>
      </c>
      <c r="AJ1326" s="346" t="str">
        <f t="shared" si="1521"/>
        <v/>
      </c>
      <c r="AK1326" s="346" t="str">
        <f t="shared" si="1522"/>
        <v/>
      </c>
      <c r="AL1326" s="347" t="str">
        <f t="shared" si="1523"/>
        <v/>
      </c>
      <c r="AM1326" s="141"/>
      <c r="AN1326" s="141"/>
      <c r="AO1326" s="142"/>
      <c r="AP1326" s="58">
        <f t="shared" si="1468"/>
        <v>0</v>
      </c>
      <c r="AQ1326" s="318">
        <f>SUM(AP$10:AP1326)</f>
        <v>0</v>
      </c>
      <c r="AR1326" s="143">
        <f t="shared" si="1526"/>
        <v>0.1</v>
      </c>
      <c r="AS1326" s="144" t="str">
        <f t="shared" si="1469"/>
        <v/>
      </c>
      <c r="AT1326" s="144" t="str">
        <f t="shared" si="1496"/>
        <v/>
      </c>
      <c r="AU1326" s="145"/>
      <c r="AV1326" s="58">
        <f t="shared" si="1527"/>
        <v>0</v>
      </c>
      <c r="AW1326" s="318">
        <f>SUM(AV$10:AV1326)</f>
        <v>0</v>
      </c>
      <c r="AX1326" s="319">
        <f t="shared" si="1528"/>
        <v>0.1</v>
      </c>
      <c r="AY1326" s="144" t="str">
        <f t="shared" si="1510"/>
        <v/>
      </c>
      <c r="AZ1326" s="144" t="str">
        <f t="shared" si="1511"/>
        <v/>
      </c>
      <c r="BA1326" s="144"/>
      <c r="BB1326" s="146" t="str">
        <f t="shared" si="1470"/>
        <v/>
      </c>
      <c r="BC1326" s="66" t="str">
        <f t="shared" si="1509"/>
        <v/>
      </c>
      <c r="BD1326" s="195" t="str">
        <f t="shared" si="1471"/>
        <v/>
      </c>
      <c r="BF1326" s="283"/>
      <c r="BG1326" s="286" t="str">
        <f t="shared" si="1472"/>
        <v/>
      </c>
      <c r="BY1326" s="211" t="str">
        <f t="shared" si="1473"/>
        <v/>
      </c>
      <c r="BZ1326" s="150" t="str">
        <f t="shared" si="1474"/>
        <v/>
      </c>
      <c r="CB1326" s="54" t="str">
        <f t="shared" si="1508"/>
        <v/>
      </c>
      <c r="CD1326" s="54" t="str">
        <f t="shared" si="1475"/>
        <v/>
      </c>
      <c r="CF1326" s="54" t="str">
        <f t="shared" si="1476"/>
        <v/>
      </c>
      <c r="CH1326" s="150" t="str">
        <f t="shared" si="1477"/>
        <v/>
      </c>
      <c r="CI1326" s="290"/>
      <c r="CJ1326" s="150" t="str">
        <f t="shared" si="1478"/>
        <v/>
      </c>
      <c r="CK1326" s="290"/>
      <c r="CL1326" s="54" t="str">
        <f t="shared" si="1497"/>
        <v/>
      </c>
      <c r="CM1326" s="290"/>
      <c r="CN1326" s="150" t="str">
        <f t="shared" si="1479"/>
        <v/>
      </c>
      <c r="CO1326" s="290"/>
      <c r="CP1326" s="150" t="str">
        <f t="shared" si="1480"/>
        <v/>
      </c>
      <c r="CQ1326" s="290"/>
      <c r="CR1326" s="150" t="str">
        <f t="shared" si="1481"/>
        <v/>
      </c>
      <c r="CS1326" s="290"/>
      <c r="CT1326" s="150" t="str">
        <f t="shared" si="1482"/>
        <v/>
      </c>
      <c r="CU1326" s="150"/>
      <c r="CV1326" s="150" t="str">
        <f t="shared" si="1483"/>
        <v/>
      </c>
      <c r="CW1326" s="94"/>
      <c r="CX1326" s="151" t="str">
        <f t="shared" si="1524"/>
        <v/>
      </c>
      <c r="CY1326" s="151" t="str">
        <f t="shared" si="1525"/>
        <v/>
      </c>
      <c r="CZ1326" s="152"/>
      <c r="DA1326" s="373" t="str">
        <f t="shared" si="1498"/>
        <v/>
      </c>
      <c r="DC1326" s="153">
        <f t="shared" si="1484"/>
        <v>0</v>
      </c>
      <c r="DD1326" s="153">
        <f t="shared" si="1485"/>
        <v>0</v>
      </c>
      <c r="DE1326" s="153">
        <f t="shared" si="1486"/>
        <v>0</v>
      </c>
      <c r="DF1326" s="158">
        <f t="shared" si="1487"/>
        <v>-4.7000000000000002E-3</v>
      </c>
      <c r="DG1326" s="159">
        <f t="shared" si="1499"/>
        <v>-1.1703000000000001</v>
      </c>
      <c r="DH1326" s="158">
        <f t="shared" si="1488"/>
        <v>3.1999999999999997E-3</v>
      </c>
      <c r="DI1326" s="159">
        <f t="shared" si="1500"/>
        <v>0.79679999999999995</v>
      </c>
      <c r="DJ1326" s="158">
        <f t="shared" si="1489"/>
        <v>-2.7000000000000001E-3</v>
      </c>
      <c r="DK1326" s="159">
        <f t="shared" si="1501"/>
        <v>-0.67230000000000001</v>
      </c>
      <c r="DL1326" s="158">
        <f t="shared" si="1490"/>
        <v>1.1999999999999999E-3</v>
      </c>
      <c r="DM1326" s="159">
        <f t="shared" si="1502"/>
        <v>0.29879999999999995</v>
      </c>
      <c r="DN1326" s="158">
        <f t="shared" si="1491"/>
        <v>1.46E-2</v>
      </c>
      <c r="DO1326" s="159">
        <f t="shared" si="1503"/>
        <v>3.6354000000000002</v>
      </c>
      <c r="DP1326" s="158">
        <f t="shared" si="1492"/>
        <v>-1.2999999999999999E-2</v>
      </c>
      <c r="DQ1326" s="159">
        <f t="shared" si="1504"/>
        <v>-3.2369999999999997</v>
      </c>
      <c r="DR1326" s="158">
        <f t="shared" si="1493"/>
        <v>-6.7000000000000002E-3</v>
      </c>
      <c r="DS1326" s="159">
        <f t="shared" si="1505"/>
        <v>-1.6683000000000001</v>
      </c>
      <c r="DT1326" s="158">
        <f t="shared" si="1494"/>
        <v>-1.2999999999999999E-2</v>
      </c>
      <c r="DU1326" s="159">
        <f t="shared" si="1506"/>
        <v>-3.2369999999999997</v>
      </c>
      <c r="DV1326" s="158">
        <f t="shared" si="1495"/>
        <v>-6.7000000000000002E-3</v>
      </c>
      <c r="DW1326" s="160">
        <f t="shared" si="1507"/>
        <v>-1.6683000000000001</v>
      </c>
    </row>
    <row r="1327" spans="1:127" ht="24.95" customHeight="1" x14ac:dyDescent="0.2">
      <c r="A1327" s="272">
        <v>1318</v>
      </c>
      <c r="B1327" s="336"/>
      <c r="C1327" s="332"/>
      <c r="D1327" s="333"/>
      <c r="E1327" s="334"/>
      <c r="F1327" s="335"/>
      <c r="G1327" s="334"/>
      <c r="H1327" s="371"/>
      <c r="I1327" s="334"/>
      <c r="J1327" s="334"/>
      <c r="K1327" s="334"/>
      <c r="L1327" s="334"/>
      <c r="M1327" s="334"/>
      <c r="N1327" s="334"/>
      <c r="O1327" s="337"/>
      <c r="P1327" s="337"/>
      <c r="Q1327" s="338" t="str">
        <f t="shared" si="1458"/>
        <v xml:space="preserve"> </v>
      </c>
      <c r="R1327" s="339" t="str">
        <f t="shared" si="1459"/>
        <v/>
      </c>
      <c r="S1327" s="340" t="str">
        <f t="shared" si="1512"/>
        <v/>
      </c>
      <c r="T1327" s="341" t="str">
        <f t="shared" si="1460"/>
        <v/>
      </c>
      <c r="U1327" s="341" t="str">
        <f t="shared" si="1461"/>
        <v/>
      </c>
      <c r="V1327" s="341" t="str">
        <f t="shared" si="1462"/>
        <v/>
      </c>
      <c r="W1327" s="341" t="str">
        <f t="shared" si="1463"/>
        <v/>
      </c>
      <c r="X1327" s="340" t="str">
        <f t="shared" si="1513"/>
        <v/>
      </c>
      <c r="Y1327" s="342" t="str">
        <f t="shared" si="1514"/>
        <v/>
      </c>
      <c r="Z1327" s="343" t="str">
        <f t="shared" si="1515"/>
        <v/>
      </c>
      <c r="AA1327" s="344" t="str">
        <f t="shared" si="1516"/>
        <v/>
      </c>
      <c r="AB1327" s="345" t="str">
        <f t="shared" si="1464"/>
        <v/>
      </c>
      <c r="AC1327" s="346" t="str">
        <f t="shared" si="1465"/>
        <v/>
      </c>
      <c r="AD1327" s="346" t="str">
        <f t="shared" si="1466"/>
        <v/>
      </c>
      <c r="AE1327" s="344" t="str">
        <f t="shared" si="1517"/>
        <v/>
      </c>
      <c r="AF1327" s="346" t="str">
        <f t="shared" si="1467"/>
        <v/>
      </c>
      <c r="AG1327" s="344" t="str">
        <f t="shared" si="1518"/>
        <v/>
      </c>
      <c r="AH1327" s="344" t="str">
        <f t="shared" si="1519"/>
        <v/>
      </c>
      <c r="AI1327" s="344" t="str">
        <f t="shared" si="1520"/>
        <v/>
      </c>
      <c r="AJ1327" s="346" t="str">
        <f t="shared" si="1521"/>
        <v/>
      </c>
      <c r="AK1327" s="346" t="str">
        <f t="shared" si="1522"/>
        <v/>
      </c>
      <c r="AL1327" s="347" t="str">
        <f t="shared" si="1523"/>
        <v/>
      </c>
      <c r="AM1327" s="141"/>
      <c r="AN1327" s="141"/>
      <c r="AO1327" s="142"/>
      <c r="AP1327" s="58">
        <f t="shared" si="1468"/>
        <v>0</v>
      </c>
      <c r="AQ1327" s="318">
        <f>SUM(AP$10:AP1327)</f>
        <v>0</v>
      </c>
      <c r="AR1327" s="143">
        <f t="shared" si="1526"/>
        <v>0.1</v>
      </c>
      <c r="AS1327" s="144" t="str">
        <f t="shared" si="1469"/>
        <v/>
      </c>
      <c r="AT1327" s="144" t="str">
        <f t="shared" si="1496"/>
        <v/>
      </c>
      <c r="AU1327" s="145"/>
      <c r="AV1327" s="58">
        <f t="shared" si="1527"/>
        <v>0</v>
      </c>
      <c r="AW1327" s="318">
        <f>SUM(AV$10:AV1327)</f>
        <v>0</v>
      </c>
      <c r="AX1327" s="319">
        <f t="shared" si="1528"/>
        <v>0.1</v>
      </c>
      <c r="AY1327" s="144" t="str">
        <f t="shared" si="1510"/>
        <v/>
      </c>
      <c r="AZ1327" s="144" t="str">
        <f t="shared" si="1511"/>
        <v/>
      </c>
      <c r="BA1327" s="144"/>
      <c r="BB1327" s="146" t="str">
        <f t="shared" si="1470"/>
        <v/>
      </c>
      <c r="BC1327" s="66" t="str">
        <f t="shared" si="1509"/>
        <v/>
      </c>
      <c r="BD1327" s="195" t="str">
        <f t="shared" si="1471"/>
        <v/>
      </c>
      <c r="BF1327" s="283"/>
      <c r="BG1327" s="286" t="str">
        <f t="shared" si="1472"/>
        <v/>
      </c>
      <c r="BY1327" s="211" t="str">
        <f t="shared" si="1473"/>
        <v/>
      </c>
      <c r="BZ1327" s="150" t="str">
        <f t="shared" si="1474"/>
        <v/>
      </c>
      <c r="CB1327" s="54" t="str">
        <f t="shared" si="1508"/>
        <v/>
      </c>
      <c r="CD1327" s="54" t="str">
        <f t="shared" si="1475"/>
        <v/>
      </c>
      <c r="CF1327" s="54" t="str">
        <f t="shared" si="1476"/>
        <v/>
      </c>
      <c r="CH1327" s="150" t="str">
        <f t="shared" si="1477"/>
        <v/>
      </c>
      <c r="CI1327" s="290"/>
      <c r="CJ1327" s="150" t="str">
        <f t="shared" si="1478"/>
        <v/>
      </c>
      <c r="CK1327" s="290"/>
      <c r="CL1327" s="54" t="str">
        <f t="shared" si="1497"/>
        <v/>
      </c>
      <c r="CM1327" s="290"/>
      <c r="CN1327" s="150" t="str">
        <f t="shared" si="1479"/>
        <v/>
      </c>
      <c r="CO1327" s="290"/>
      <c r="CP1327" s="150" t="str">
        <f t="shared" si="1480"/>
        <v/>
      </c>
      <c r="CQ1327" s="290"/>
      <c r="CR1327" s="150" t="str">
        <f t="shared" si="1481"/>
        <v/>
      </c>
      <c r="CS1327" s="290"/>
      <c r="CT1327" s="150" t="str">
        <f t="shared" si="1482"/>
        <v/>
      </c>
      <c r="CU1327" s="150"/>
      <c r="CV1327" s="150" t="str">
        <f t="shared" si="1483"/>
        <v/>
      </c>
      <c r="CW1327" s="94"/>
      <c r="CX1327" s="151" t="str">
        <f t="shared" si="1524"/>
        <v/>
      </c>
      <c r="CY1327" s="151" t="str">
        <f t="shared" si="1525"/>
        <v/>
      </c>
      <c r="CZ1327" s="152"/>
      <c r="DA1327" s="373" t="str">
        <f t="shared" si="1498"/>
        <v/>
      </c>
      <c r="DC1327" s="153">
        <f t="shared" si="1484"/>
        <v>0</v>
      </c>
      <c r="DD1327" s="153">
        <f t="shared" si="1485"/>
        <v>0</v>
      </c>
      <c r="DE1327" s="153">
        <f t="shared" si="1486"/>
        <v>0</v>
      </c>
      <c r="DF1327" s="158">
        <f t="shared" si="1487"/>
        <v>-4.7000000000000002E-3</v>
      </c>
      <c r="DG1327" s="159">
        <f t="shared" si="1499"/>
        <v>-1.1703000000000001</v>
      </c>
      <c r="DH1327" s="158">
        <f t="shared" si="1488"/>
        <v>3.1999999999999997E-3</v>
      </c>
      <c r="DI1327" s="159">
        <f t="shared" si="1500"/>
        <v>0.79679999999999995</v>
      </c>
      <c r="DJ1327" s="158">
        <f t="shared" si="1489"/>
        <v>-2.7000000000000001E-3</v>
      </c>
      <c r="DK1327" s="159">
        <f t="shared" si="1501"/>
        <v>-0.67230000000000001</v>
      </c>
      <c r="DL1327" s="158">
        <f t="shared" si="1490"/>
        <v>1.1999999999999999E-3</v>
      </c>
      <c r="DM1327" s="159">
        <f t="shared" si="1502"/>
        <v>0.29879999999999995</v>
      </c>
      <c r="DN1327" s="158">
        <f t="shared" si="1491"/>
        <v>1.46E-2</v>
      </c>
      <c r="DO1327" s="159">
        <f t="shared" si="1503"/>
        <v>3.6354000000000002</v>
      </c>
      <c r="DP1327" s="158">
        <f t="shared" si="1492"/>
        <v>-1.2999999999999999E-2</v>
      </c>
      <c r="DQ1327" s="159">
        <f t="shared" si="1504"/>
        <v>-3.2369999999999997</v>
      </c>
      <c r="DR1327" s="158">
        <f t="shared" si="1493"/>
        <v>-6.7000000000000002E-3</v>
      </c>
      <c r="DS1327" s="159">
        <f t="shared" si="1505"/>
        <v>-1.6683000000000001</v>
      </c>
      <c r="DT1327" s="158">
        <f t="shared" si="1494"/>
        <v>-1.2999999999999999E-2</v>
      </c>
      <c r="DU1327" s="159">
        <f t="shared" si="1506"/>
        <v>-3.2369999999999997</v>
      </c>
      <c r="DV1327" s="158">
        <f t="shared" si="1495"/>
        <v>-6.7000000000000002E-3</v>
      </c>
      <c r="DW1327" s="160">
        <f t="shared" si="1507"/>
        <v>-1.6683000000000001</v>
      </c>
    </row>
    <row r="1328" spans="1:127" ht="24.95" customHeight="1" x14ac:dyDescent="0.2">
      <c r="A1328" s="272">
        <v>1319</v>
      </c>
      <c r="B1328" s="336"/>
      <c r="C1328" s="332"/>
      <c r="D1328" s="333"/>
      <c r="E1328" s="334"/>
      <c r="F1328" s="335"/>
      <c r="G1328" s="334"/>
      <c r="H1328" s="371"/>
      <c r="I1328" s="334"/>
      <c r="J1328" s="334"/>
      <c r="K1328" s="334"/>
      <c r="L1328" s="334"/>
      <c r="M1328" s="334"/>
      <c r="N1328" s="334"/>
      <c r="O1328" s="337"/>
      <c r="P1328" s="337"/>
      <c r="Q1328" s="338" t="str">
        <f t="shared" si="1458"/>
        <v xml:space="preserve"> </v>
      </c>
      <c r="R1328" s="339" t="str">
        <f t="shared" si="1459"/>
        <v/>
      </c>
      <c r="S1328" s="340" t="str">
        <f t="shared" si="1512"/>
        <v/>
      </c>
      <c r="T1328" s="341" t="str">
        <f t="shared" si="1460"/>
        <v/>
      </c>
      <c r="U1328" s="341" t="str">
        <f t="shared" si="1461"/>
        <v/>
      </c>
      <c r="V1328" s="341" t="str">
        <f t="shared" si="1462"/>
        <v/>
      </c>
      <c r="W1328" s="341" t="str">
        <f t="shared" si="1463"/>
        <v/>
      </c>
      <c r="X1328" s="340" t="str">
        <f t="shared" si="1513"/>
        <v/>
      </c>
      <c r="Y1328" s="342" t="str">
        <f t="shared" si="1514"/>
        <v/>
      </c>
      <c r="Z1328" s="343" t="str">
        <f t="shared" si="1515"/>
        <v/>
      </c>
      <c r="AA1328" s="344" t="str">
        <f t="shared" si="1516"/>
        <v/>
      </c>
      <c r="AB1328" s="345" t="str">
        <f t="shared" si="1464"/>
        <v/>
      </c>
      <c r="AC1328" s="346" t="str">
        <f t="shared" si="1465"/>
        <v/>
      </c>
      <c r="AD1328" s="346" t="str">
        <f t="shared" si="1466"/>
        <v/>
      </c>
      <c r="AE1328" s="344" t="str">
        <f t="shared" si="1517"/>
        <v/>
      </c>
      <c r="AF1328" s="346" t="str">
        <f t="shared" si="1467"/>
        <v/>
      </c>
      <c r="AG1328" s="344" t="str">
        <f t="shared" si="1518"/>
        <v/>
      </c>
      <c r="AH1328" s="344" t="str">
        <f t="shared" si="1519"/>
        <v/>
      </c>
      <c r="AI1328" s="344" t="str">
        <f t="shared" si="1520"/>
        <v/>
      </c>
      <c r="AJ1328" s="346" t="str">
        <f t="shared" si="1521"/>
        <v/>
      </c>
      <c r="AK1328" s="346" t="str">
        <f t="shared" si="1522"/>
        <v/>
      </c>
      <c r="AL1328" s="347" t="str">
        <f t="shared" si="1523"/>
        <v/>
      </c>
      <c r="AM1328" s="141"/>
      <c r="AN1328" s="141"/>
      <c r="AO1328" s="142"/>
      <c r="AP1328" s="58">
        <f t="shared" si="1468"/>
        <v>0</v>
      </c>
      <c r="AQ1328" s="318">
        <f>SUM(AP$10:AP1328)</f>
        <v>0</v>
      </c>
      <c r="AR1328" s="143">
        <f t="shared" si="1526"/>
        <v>0.1</v>
      </c>
      <c r="AS1328" s="144" t="str">
        <f t="shared" si="1469"/>
        <v/>
      </c>
      <c r="AT1328" s="144" t="str">
        <f t="shared" si="1496"/>
        <v/>
      </c>
      <c r="AU1328" s="145"/>
      <c r="AV1328" s="58">
        <f t="shared" si="1527"/>
        <v>0</v>
      </c>
      <c r="AW1328" s="318">
        <f>SUM(AV$10:AV1328)</f>
        <v>0</v>
      </c>
      <c r="AX1328" s="319">
        <f t="shared" si="1528"/>
        <v>0.1</v>
      </c>
      <c r="AY1328" s="144" t="str">
        <f t="shared" si="1510"/>
        <v/>
      </c>
      <c r="AZ1328" s="144" t="str">
        <f t="shared" si="1511"/>
        <v/>
      </c>
      <c r="BA1328" s="144"/>
      <c r="BB1328" s="146" t="str">
        <f t="shared" si="1470"/>
        <v/>
      </c>
      <c r="BC1328" s="66" t="str">
        <f t="shared" si="1509"/>
        <v/>
      </c>
      <c r="BD1328" s="195" t="str">
        <f t="shared" si="1471"/>
        <v/>
      </c>
      <c r="BF1328" s="283"/>
      <c r="BG1328" s="286" t="str">
        <f t="shared" si="1472"/>
        <v/>
      </c>
      <c r="BY1328" s="211" t="str">
        <f t="shared" si="1473"/>
        <v/>
      </c>
      <c r="BZ1328" s="150" t="str">
        <f t="shared" si="1474"/>
        <v/>
      </c>
      <c r="CB1328" s="54" t="str">
        <f t="shared" si="1508"/>
        <v/>
      </c>
      <c r="CD1328" s="54" t="str">
        <f t="shared" si="1475"/>
        <v/>
      </c>
      <c r="CF1328" s="54" t="str">
        <f t="shared" si="1476"/>
        <v/>
      </c>
      <c r="CH1328" s="150" t="str">
        <f t="shared" si="1477"/>
        <v/>
      </c>
      <c r="CI1328" s="290"/>
      <c r="CJ1328" s="150" t="str">
        <f t="shared" si="1478"/>
        <v/>
      </c>
      <c r="CK1328" s="290"/>
      <c r="CL1328" s="54" t="str">
        <f t="shared" si="1497"/>
        <v/>
      </c>
      <c r="CM1328" s="290"/>
      <c r="CN1328" s="150" t="str">
        <f t="shared" si="1479"/>
        <v/>
      </c>
      <c r="CO1328" s="290"/>
      <c r="CP1328" s="150" t="str">
        <f t="shared" si="1480"/>
        <v/>
      </c>
      <c r="CQ1328" s="290"/>
      <c r="CR1328" s="150" t="str">
        <f t="shared" si="1481"/>
        <v/>
      </c>
      <c r="CS1328" s="290"/>
      <c r="CT1328" s="150" t="str">
        <f t="shared" si="1482"/>
        <v/>
      </c>
      <c r="CU1328" s="150"/>
      <c r="CV1328" s="150" t="str">
        <f t="shared" si="1483"/>
        <v/>
      </c>
      <c r="CW1328" s="94"/>
      <c r="CX1328" s="151" t="str">
        <f t="shared" si="1524"/>
        <v/>
      </c>
      <c r="CY1328" s="151" t="str">
        <f t="shared" si="1525"/>
        <v/>
      </c>
      <c r="CZ1328" s="152"/>
      <c r="DA1328" s="373" t="str">
        <f t="shared" si="1498"/>
        <v/>
      </c>
      <c r="DC1328" s="153">
        <f t="shared" si="1484"/>
        <v>0</v>
      </c>
      <c r="DD1328" s="153">
        <f t="shared" si="1485"/>
        <v>0</v>
      </c>
      <c r="DE1328" s="153">
        <f t="shared" si="1486"/>
        <v>0</v>
      </c>
      <c r="DF1328" s="158">
        <f t="shared" si="1487"/>
        <v>-4.7000000000000002E-3</v>
      </c>
      <c r="DG1328" s="159">
        <f t="shared" si="1499"/>
        <v>-1.1703000000000001</v>
      </c>
      <c r="DH1328" s="158">
        <f t="shared" si="1488"/>
        <v>3.1999999999999997E-3</v>
      </c>
      <c r="DI1328" s="159">
        <f t="shared" si="1500"/>
        <v>0.79679999999999995</v>
      </c>
      <c r="DJ1328" s="158">
        <f t="shared" si="1489"/>
        <v>-2.7000000000000001E-3</v>
      </c>
      <c r="DK1328" s="159">
        <f t="shared" si="1501"/>
        <v>-0.67230000000000001</v>
      </c>
      <c r="DL1328" s="158">
        <f t="shared" si="1490"/>
        <v>1.1999999999999999E-3</v>
      </c>
      <c r="DM1328" s="159">
        <f t="shared" si="1502"/>
        <v>0.29879999999999995</v>
      </c>
      <c r="DN1328" s="158">
        <f t="shared" si="1491"/>
        <v>1.46E-2</v>
      </c>
      <c r="DO1328" s="159">
        <f t="shared" si="1503"/>
        <v>3.6354000000000002</v>
      </c>
      <c r="DP1328" s="158">
        <f t="shared" si="1492"/>
        <v>-1.2999999999999999E-2</v>
      </c>
      <c r="DQ1328" s="159">
        <f t="shared" si="1504"/>
        <v>-3.2369999999999997</v>
      </c>
      <c r="DR1328" s="158">
        <f t="shared" si="1493"/>
        <v>-6.7000000000000002E-3</v>
      </c>
      <c r="DS1328" s="159">
        <f t="shared" si="1505"/>
        <v>-1.6683000000000001</v>
      </c>
      <c r="DT1328" s="158">
        <f t="shared" si="1494"/>
        <v>-1.2999999999999999E-2</v>
      </c>
      <c r="DU1328" s="159">
        <f t="shared" si="1506"/>
        <v>-3.2369999999999997</v>
      </c>
      <c r="DV1328" s="158">
        <f t="shared" si="1495"/>
        <v>-6.7000000000000002E-3</v>
      </c>
      <c r="DW1328" s="160">
        <f t="shared" si="1507"/>
        <v>-1.6683000000000001</v>
      </c>
    </row>
    <row r="1329" spans="1:127" ht="24.95" customHeight="1" x14ac:dyDescent="0.2">
      <c r="A1329" s="272">
        <v>1320</v>
      </c>
      <c r="B1329" s="336"/>
      <c r="C1329" s="332"/>
      <c r="D1329" s="333"/>
      <c r="E1329" s="334"/>
      <c r="F1329" s="335"/>
      <c r="G1329" s="334"/>
      <c r="H1329" s="371"/>
      <c r="I1329" s="334"/>
      <c r="J1329" s="334"/>
      <c r="K1329" s="334"/>
      <c r="L1329" s="334"/>
      <c r="M1329" s="334"/>
      <c r="N1329" s="334"/>
      <c r="O1329" s="337"/>
      <c r="P1329" s="337"/>
      <c r="Q1329" s="338" t="str">
        <f t="shared" si="1458"/>
        <v xml:space="preserve"> </v>
      </c>
      <c r="R1329" s="339" t="str">
        <f t="shared" si="1459"/>
        <v/>
      </c>
      <c r="S1329" s="340" t="str">
        <f t="shared" si="1512"/>
        <v/>
      </c>
      <c r="T1329" s="341" t="str">
        <f t="shared" si="1460"/>
        <v/>
      </c>
      <c r="U1329" s="341" t="str">
        <f t="shared" si="1461"/>
        <v/>
      </c>
      <c r="V1329" s="341" t="str">
        <f t="shared" si="1462"/>
        <v/>
      </c>
      <c r="W1329" s="341" t="str">
        <f t="shared" si="1463"/>
        <v/>
      </c>
      <c r="X1329" s="340" t="str">
        <f t="shared" si="1513"/>
        <v/>
      </c>
      <c r="Y1329" s="342" t="str">
        <f t="shared" si="1514"/>
        <v/>
      </c>
      <c r="Z1329" s="343" t="str">
        <f t="shared" si="1515"/>
        <v/>
      </c>
      <c r="AA1329" s="344" t="str">
        <f t="shared" si="1516"/>
        <v/>
      </c>
      <c r="AB1329" s="345" t="str">
        <f t="shared" si="1464"/>
        <v/>
      </c>
      <c r="AC1329" s="346" t="str">
        <f t="shared" si="1465"/>
        <v/>
      </c>
      <c r="AD1329" s="346" t="str">
        <f t="shared" si="1466"/>
        <v/>
      </c>
      <c r="AE1329" s="344" t="str">
        <f t="shared" si="1517"/>
        <v/>
      </c>
      <c r="AF1329" s="346" t="str">
        <f t="shared" si="1467"/>
        <v/>
      </c>
      <c r="AG1329" s="344" t="str">
        <f t="shared" si="1518"/>
        <v/>
      </c>
      <c r="AH1329" s="344" t="str">
        <f t="shared" si="1519"/>
        <v/>
      </c>
      <c r="AI1329" s="344" t="str">
        <f t="shared" si="1520"/>
        <v/>
      </c>
      <c r="AJ1329" s="346" t="str">
        <f t="shared" si="1521"/>
        <v/>
      </c>
      <c r="AK1329" s="346" t="str">
        <f t="shared" si="1522"/>
        <v/>
      </c>
      <c r="AL1329" s="347" t="str">
        <f t="shared" si="1523"/>
        <v/>
      </c>
      <c r="AM1329" s="141"/>
      <c r="AN1329" s="141"/>
      <c r="AO1329" s="142"/>
      <c r="AP1329" s="58">
        <f t="shared" si="1468"/>
        <v>0</v>
      </c>
      <c r="AQ1329" s="318">
        <f>SUM(AP$10:AP1329)</f>
        <v>0</v>
      </c>
      <c r="AR1329" s="143">
        <f t="shared" si="1526"/>
        <v>0.1</v>
      </c>
      <c r="AS1329" s="144" t="str">
        <f t="shared" si="1469"/>
        <v/>
      </c>
      <c r="AT1329" s="144" t="str">
        <f t="shared" si="1496"/>
        <v/>
      </c>
      <c r="AU1329" s="145"/>
      <c r="AV1329" s="58">
        <f t="shared" si="1527"/>
        <v>0</v>
      </c>
      <c r="AW1329" s="318">
        <f>SUM(AV$10:AV1329)</f>
        <v>0</v>
      </c>
      <c r="AX1329" s="319">
        <f t="shared" si="1528"/>
        <v>0.1</v>
      </c>
      <c r="AY1329" s="144" t="str">
        <f t="shared" si="1510"/>
        <v/>
      </c>
      <c r="AZ1329" s="144" t="str">
        <f t="shared" si="1511"/>
        <v/>
      </c>
      <c r="BA1329" s="144"/>
      <c r="BB1329" s="146" t="str">
        <f t="shared" si="1470"/>
        <v/>
      </c>
      <c r="BC1329" s="66" t="str">
        <f t="shared" si="1509"/>
        <v/>
      </c>
      <c r="BD1329" s="195" t="str">
        <f t="shared" si="1471"/>
        <v/>
      </c>
      <c r="BF1329" s="283"/>
      <c r="BG1329" s="286" t="str">
        <f t="shared" si="1472"/>
        <v/>
      </c>
      <c r="BY1329" s="211" t="str">
        <f t="shared" si="1473"/>
        <v/>
      </c>
      <c r="BZ1329" s="150" t="str">
        <f t="shared" si="1474"/>
        <v/>
      </c>
      <c r="CB1329" s="54" t="str">
        <f t="shared" si="1508"/>
        <v/>
      </c>
      <c r="CD1329" s="54" t="str">
        <f t="shared" si="1475"/>
        <v/>
      </c>
      <c r="CF1329" s="54" t="str">
        <f t="shared" si="1476"/>
        <v/>
      </c>
      <c r="CH1329" s="150" t="str">
        <f t="shared" si="1477"/>
        <v/>
      </c>
      <c r="CI1329" s="290"/>
      <c r="CJ1329" s="150" t="str">
        <f t="shared" si="1478"/>
        <v/>
      </c>
      <c r="CK1329" s="290"/>
      <c r="CL1329" s="54" t="str">
        <f t="shared" si="1497"/>
        <v/>
      </c>
      <c r="CM1329" s="290"/>
      <c r="CN1329" s="150" t="str">
        <f t="shared" si="1479"/>
        <v/>
      </c>
      <c r="CO1329" s="290"/>
      <c r="CP1329" s="150" t="str">
        <f t="shared" si="1480"/>
        <v/>
      </c>
      <c r="CQ1329" s="290"/>
      <c r="CR1329" s="150" t="str">
        <f t="shared" si="1481"/>
        <v/>
      </c>
      <c r="CS1329" s="290"/>
      <c r="CT1329" s="150" t="str">
        <f t="shared" si="1482"/>
        <v/>
      </c>
      <c r="CU1329" s="150"/>
      <c r="CV1329" s="150" t="str">
        <f t="shared" si="1483"/>
        <v/>
      </c>
      <c r="CW1329" s="94"/>
      <c r="CX1329" s="151" t="str">
        <f t="shared" si="1524"/>
        <v/>
      </c>
      <c r="CY1329" s="151" t="str">
        <f t="shared" si="1525"/>
        <v/>
      </c>
      <c r="CZ1329" s="152"/>
      <c r="DA1329" s="373" t="str">
        <f t="shared" si="1498"/>
        <v/>
      </c>
      <c r="DC1329" s="153">
        <f t="shared" si="1484"/>
        <v>0</v>
      </c>
      <c r="DD1329" s="153">
        <f t="shared" si="1485"/>
        <v>0</v>
      </c>
      <c r="DE1329" s="153">
        <f t="shared" si="1486"/>
        <v>0</v>
      </c>
      <c r="DF1329" s="158">
        <f t="shared" si="1487"/>
        <v>-4.7000000000000002E-3</v>
      </c>
      <c r="DG1329" s="159">
        <f t="shared" si="1499"/>
        <v>-1.1703000000000001</v>
      </c>
      <c r="DH1329" s="158">
        <f t="shared" si="1488"/>
        <v>3.1999999999999997E-3</v>
      </c>
      <c r="DI1329" s="159">
        <f t="shared" si="1500"/>
        <v>0.79679999999999995</v>
      </c>
      <c r="DJ1329" s="158">
        <f t="shared" si="1489"/>
        <v>-2.7000000000000001E-3</v>
      </c>
      <c r="DK1329" s="159">
        <f t="shared" si="1501"/>
        <v>-0.67230000000000001</v>
      </c>
      <c r="DL1329" s="158">
        <f t="shared" si="1490"/>
        <v>1.1999999999999999E-3</v>
      </c>
      <c r="DM1329" s="159">
        <f t="shared" si="1502"/>
        <v>0.29879999999999995</v>
      </c>
      <c r="DN1329" s="158">
        <f t="shared" si="1491"/>
        <v>1.46E-2</v>
      </c>
      <c r="DO1329" s="159">
        <f t="shared" si="1503"/>
        <v>3.6354000000000002</v>
      </c>
      <c r="DP1329" s="158">
        <f t="shared" si="1492"/>
        <v>-1.2999999999999999E-2</v>
      </c>
      <c r="DQ1329" s="159">
        <f t="shared" si="1504"/>
        <v>-3.2369999999999997</v>
      </c>
      <c r="DR1329" s="158">
        <f t="shared" si="1493"/>
        <v>-6.7000000000000002E-3</v>
      </c>
      <c r="DS1329" s="159">
        <f t="shared" si="1505"/>
        <v>-1.6683000000000001</v>
      </c>
      <c r="DT1329" s="158">
        <f t="shared" si="1494"/>
        <v>-1.2999999999999999E-2</v>
      </c>
      <c r="DU1329" s="159">
        <f t="shared" si="1506"/>
        <v>-3.2369999999999997</v>
      </c>
      <c r="DV1329" s="158">
        <f t="shared" si="1495"/>
        <v>-6.7000000000000002E-3</v>
      </c>
      <c r="DW1329" s="160">
        <f t="shared" si="1507"/>
        <v>-1.6683000000000001</v>
      </c>
    </row>
    <row r="1330" spans="1:127" ht="24.95" customHeight="1" x14ac:dyDescent="0.2">
      <c r="A1330" s="272">
        <v>1321</v>
      </c>
      <c r="B1330" s="336"/>
      <c r="C1330" s="332"/>
      <c r="D1330" s="333"/>
      <c r="E1330" s="334"/>
      <c r="F1330" s="335"/>
      <c r="G1330" s="334"/>
      <c r="H1330" s="371"/>
      <c r="I1330" s="334"/>
      <c r="J1330" s="334"/>
      <c r="K1330" s="334"/>
      <c r="L1330" s="334"/>
      <c r="M1330" s="334"/>
      <c r="N1330" s="334"/>
      <c r="O1330" s="337"/>
      <c r="P1330" s="337"/>
      <c r="Q1330" s="338" t="str">
        <f t="shared" si="1458"/>
        <v xml:space="preserve"> </v>
      </c>
      <c r="R1330" s="339" t="str">
        <f t="shared" si="1459"/>
        <v/>
      </c>
      <c r="S1330" s="340" t="str">
        <f t="shared" si="1512"/>
        <v/>
      </c>
      <c r="T1330" s="341" t="str">
        <f t="shared" si="1460"/>
        <v/>
      </c>
      <c r="U1330" s="341" t="str">
        <f t="shared" si="1461"/>
        <v/>
      </c>
      <c r="V1330" s="341" t="str">
        <f t="shared" si="1462"/>
        <v/>
      </c>
      <c r="W1330" s="341" t="str">
        <f t="shared" si="1463"/>
        <v/>
      </c>
      <c r="X1330" s="340" t="str">
        <f t="shared" si="1513"/>
        <v/>
      </c>
      <c r="Y1330" s="342" t="str">
        <f t="shared" si="1514"/>
        <v/>
      </c>
      <c r="Z1330" s="343" t="str">
        <f t="shared" si="1515"/>
        <v/>
      </c>
      <c r="AA1330" s="344" t="str">
        <f t="shared" si="1516"/>
        <v/>
      </c>
      <c r="AB1330" s="345" t="str">
        <f t="shared" si="1464"/>
        <v/>
      </c>
      <c r="AC1330" s="346" t="str">
        <f t="shared" si="1465"/>
        <v/>
      </c>
      <c r="AD1330" s="346" t="str">
        <f t="shared" si="1466"/>
        <v/>
      </c>
      <c r="AE1330" s="344" t="str">
        <f t="shared" si="1517"/>
        <v/>
      </c>
      <c r="AF1330" s="346" t="str">
        <f t="shared" si="1467"/>
        <v/>
      </c>
      <c r="AG1330" s="344" t="str">
        <f t="shared" si="1518"/>
        <v/>
      </c>
      <c r="AH1330" s="344" t="str">
        <f t="shared" si="1519"/>
        <v/>
      </c>
      <c r="AI1330" s="344" t="str">
        <f t="shared" si="1520"/>
        <v/>
      </c>
      <c r="AJ1330" s="346" t="str">
        <f t="shared" si="1521"/>
        <v/>
      </c>
      <c r="AK1330" s="346" t="str">
        <f t="shared" si="1522"/>
        <v/>
      </c>
      <c r="AL1330" s="347" t="str">
        <f t="shared" si="1523"/>
        <v/>
      </c>
      <c r="AM1330" s="141"/>
      <c r="AN1330" s="141"/>
      <c r="AO1330" s="142"/>
      <c r="AP1330" s="58">
        <f t="shared" si="1468"/>
        <v>0</v>
      </c>
      <c r="AQ1330" s="318">
        <f>SUM(AP$10:AP1330)</f>
        <v>0</v>
      </c>
      <c r="AR1330" s="143">
        <f t="shared" si="1526"/>
        <v>0.1</v>
      </c>
      <c r="AS1330" s="144" t="str">
        <f t="shared" si="1469"/>
        <v/>
      </c>
      <c r="AT1330" s="144" t="str">
        <f t="shared" si="1496"/>
        <v/>
      </c>
      <c r="AU1330" s="145"/>
      <c r="AV1330" s="58">
        <f t="shared" si="1527"/>
        <v>0</v>
      </c>
      <c r="AW1330" s="318">
        <f>SUM(AV$10:AV1330)</f>
        <v>0</v>
      </c>
      <c r="AX1330" s="319">
        <f t="shared" si="1528"/>
        <v>0.1</v>
      </c>
      <c r="AY1330" s="144" t="str">
        <f t="shared" si="1510"/>
        <v/>
      </c>
      <c r="AZ1330" s="144" t="str">
        <f t="shared" si="1511"/>
        <v/>
      </c>
      <c r="BA1330" s="144"/>
      <c r="BB1330" s="146" t="str">
        <f t="shared" si="1470"/>
        <v/>
      </c>
      <c r="BC1330" s="66" t="str">
        <f t="shared" si="1509"/>
        <v/>
      </c>
      <c r="BD1330" s="195" t="str">
        <f t="shared" si="1471"/>
        <v/>
      </c>
      <c r="BF1330" s="283"/>
      <c r="BG1330" s="286" t="str">
        <f t="shared" si="1472"/>
        <v/>
      </c>
      <c r="BY1330" s="211" t="str">
        <f t="shared" si="1473"/>
        <v/>
      </c>
      <c r="BZ1330" s="150" t="str">
        <f t="shared" si="1474"/>
        <v/>
      </c>
      <c r="CB1330" s="54" t="str">
        <f t="shared" si="1508"/>
        <v/>
      </c>
      <c r="CD1330" s="54" t="str">
        <f t="shared" si="1475"/>
        <v/>
      </c>
      <c r="CF1330" s="54" t="str">
        <f t="shared" si="1476"/>
        <v/>
      </c>
      <c r="CH1330" s="150" t="str">
        <f t="shared" si="1477"/>
        <v/>
      </c>
      <c r="CI1330" s="290"/>
      <c r="CJ1330" s="150" t="str">
        <f t="shared" si="1478"/>
        <v/>
      </c>
      <c r="CK1330" s="290"/>
      <c r="CL1330" s="54" t="str">
        <f t="shared" si="1497"/>
        <v/>
      </c>
      <c r="CM1330" s="290"/>
      <c r="CN1330" s="150" t="str">
        <f t="shared" si="1479"/>
        <v/>
      </c>
      <c r="CO1330" s="290"/>
      <c r="CP1330" s="150" t="str">
        <f t="shared" si="1480"/>
        <v/>
      </c>
      <c r="CQ1330" s="290"/>
      <c r="CR1330" s="150" t="str">
        <f t="shared" si="1481"/>
        <v/>
      </c>
      <c r="CS1330" s="290"/>
      <c r="CT1330" s="150" t="str">
        <f t="shared" si="1482"/>
        <v/>
      </c>
      <c r="CU1330" s="150"/>
      <c r="CV1330" s="150" t="str">
        <f t="shared" si="1483"/>
        <v/>
      </c>
      <c r="CW1330" s="94"/>
      <c r="CX1330" s="151" t="str">
        <f t="shared" si="1524"/>
        <v/>
      </c>
      <c r="CY1330" s="151" t="str">
        <f t="shared" si="1525"/>
        <v/>
      </c>
      <c r="CZ1330" s="152"/>
      <c r="DA1330" s="373" t="str">
        <f t="shared" si="1498"/>
        <v/>
      </c>
      <c r="DC1330" s="153">
        <f t="shared" si="1484"/>
        <v>0</v>
      </c>
      <c r="DD1330" s="153">
        <f t="shared" si="1485"/>
        <v>0</v>
      </c>
      <c r="DE1330" s="153">
        <f t="shared" si="1486"/>
        <v>0</v>
      </c>
      <c r="DF1330" s="158">
        <f t="shared" si="1487"/>
        <v>-4.7000000000000002E-3</v>
      </c>
      <c r="DG1330" s="159">
        <f t="shared" si="1499"/>
        <v>-1.1703000000000001</v>
      </c>
      <c r="DH1330" s="158">
        <f t="shared" si="1488"/>
        <v>3.1999999999999997E-3</v>
      </c>
      <c r="DI1330" s="159">
        <f t="shared" si="1500"/>
        <v>0.79679999999999995</v>
      </c>
      <c r="DJ1330" s="158">
        <f t="shared" si="1489"/>
        <v>-2.7000000000000001E-3</v>
      </c>
      <c r="DK1330" s="159">
        <f t="shared" si="1501"/>
        <v>-0.67230000000000001</v>
      </c>
      <c r="DL1330" s="158">
        <f t="shared" si="1490"/>
        <v>1.1999999999999999E-3</v>
      </c>
      <c r="DM1330" s="159">
        <f t="shared" si="1502"/>
        <v>0.29879999999999995</v>
      </c>
      <c r="DN1330" s="158">
        <f t="shared" si="1491"/>
        <v>1.46E-2</v>
      </c>
      <c r="DO1330" s="159">
        <f t="shared" si="1503"/>
        <v>3.6354000000000002</v>
      </c>
      <c r="DP1330" s="158">
        <f t="shared" si="1492"/>
        <v>-1.2999999999999999E-2</v>
      </c>
      <c r="DQ1330" s="159">
        <f t="shared" si="1504"/>
        <v>-3.2369999999999997</v>
      </c>
      <c r="DR1330" s="158">
        <f t="shared" si="1493"/>
        <v>-6.7000000000000002E-3</v>
      </c>
      <c r="DS1330" s="159">
        <f t="shared" si="1505"/>
        <v>-1.6683000000000001</v>
      </c>
      <c r="DT1330" s="158">
        <f t="shared" si="1494"/>
        <v>-1.2999999999999999E-2</v>
      </c>
      <c r="DU1330" s="159">
        <f t="shared" si="1506"/>
        <v>-3.2369999999999997</v>
      </c>
      <c r="DV1330" s="158">
        <f t="shared" si="1495"/>
        <v>-6.7000000000000002E-3</v>
      </c>
      <c r="DW1330" s="160">
        <f t="shared" si="1507"/>
        <v>-1.6683000000000001</v>
      </c>
    </row>
    <row r="1331" spans="1:127" ht="24.95" customHeight="1" x14ac:dyDescent="0.2">
      <c r="A1331" s="272">
        <v>1322</v>
      </c>
      <c r="B1331" s="336"/>
      <c r="C1331" s="332"/>
      <c r="D1331" s="333"/>
      <c r="E1331" s="334"/>
      <c r="F1331" s="335"/>
      <c r="G1331" s="334"/>
      <c r="H1331" s="371"/>
      <c r="I1331" s="334"/>
      <c r="J1331" s="334"/>
      <c r="K1331" s="334"/>
      <c r="L1331" s="334"/>
      <c r="M1331" s="334"/>
      <c r="N1331" s="334"/>
      <c r="O1331" s="337"/>
      <c r="P1331" s="337"/>
      <c r="Q1331" s="338" t="str">
        <f t="shared" si="1458"/>
        <v xml:space="preserve"> </v>
      </c>
      <c r="R1331" s="339" t="str">
        <f t="shared" si="1459"/>
        <v/>
      </c>
      <c r="S1331" s="340" t="str">
        <f t="shared" si="1512"/>
        <v/>
      </c>
      <c r="T1331" s="341" t="str">
        <f t="shared" si="1460"/>
        <v/>
      </c>
      <c r="U1331" s="341" t="str">
        <f t="shared" si="1461"/>
        <v/>
      </c>
      <c r="V1331" s="341" t="str">
        <f t="shared" si="1462"/>
        <v/>
      </c>
      <c r="W1331" s="341" t="str">
        <f t="shared" si="1463"/>
        <v/>
      </c>
      <c r="X1331" s="340" t="str">
        <f t="shared" si="1513"/>
        <v/>
      </c>
      <c r="Y1331" s="342" t="str">
        <f t="shared" si="1514"/>
        <v/>
      </c>
      <c r="Z1331" s="343" t="str">
        <f t="shared" si="1515"/>
        <v/>
      </c>
      <c r="AA1331" s="344" t="str">
        <f t="shared" si="1516"/>
        <v/>
      </c>
      <c r="AB1331" s="345" t="str">
        <f t="shared" si="1464"/>
        <v/>
      </c>
      <c r="AC1331" s="346" t="str">
        <f t="shared" si="1465"/>
        <v/>
      </c>
      <c r="AD1331" s="346" t="str">
        <f t="shared" si="1466"/>
        <v/>
      </c>
      <c r="AE1331" s="344" t="str">
        <f t="shared" si="1517"/>
        <v/>
      </c>
      <c r="AF1331" s="346" t="str">
        <f t="shared" si="1467"/>
        <v/>
      </c>
      <c r="AG1331" s="344" t="str">
        <f t="shared" si="1518"/>
        <v/>
      </c>
      <c r="AH1331" s="344" t="str">
        <f t="shared" si="1519"/>
        <v/>
      </c>
      <c r="AI1331" s="344" t="str">
        <f t="shared" si="1520"/>
        <v/>
      </c>
      <c r="AJ1331" s="346" t="str">
        <f t="shared" si="1521"/>
        <v/>
      </c>
      <c r="AK1331" s="346" t="str">
        <f t="shared" si="1522"/>
        <v/>
      </c>
      <c r="AL1331" s="347" t="str">
        <f t="shared" si="1523"/>
        <v/>
      </c>
      <c r="AM1331" s="141"/>
      <c r="AN1331" s="141"/>
      <c r="AO1331" s="142"/>
      <c r="AP1331" s="58">
        <f t="shared" si="1468"/>
        <v>0</v>
      </c>
      <c r="AQ1331" s="318">
        <f>SUM(AP$10:AP1331)</f>
        <v>0</v>
      </c>
      <c r="AR1331" s="143">
        <f t="shared" si="1526"/>
        <v>0.1</v>
      </c>
      <c r="AS1331" s="144" t="str">
        <f t="shared" si="1469"/>
        <v/>
      </c>
      <c r="AT1331" s="144" t="str">
        <f t="shared" si="1496"/>
        <v/>
      </c>
      <c r="AU1331" s="145"/>
      <c r="AV1331" s="58">
        <f t="shared" si="1527"/>
        <v>0</v>
      </c>
      <c r="AW1331" s="318">
        <f>SUM(AV$10:AV1331)</f>
        <v>0</v>
      </c>
      <c r="AX1331" s="319">
        <f t="shared" si="1528"/>
        <v>0.1</v>
      </c>
      <c r="AY1331" s="144" t="str">
        <f t="shared" si="1510"/>
        <v/>
      </c>
      <c r="AZ1331" s="144" t="str">
        <f t="shared" si="1511"/>
        <v/>
      </c>
      <c r="BA1331" s="144"/>
      <c r="BB1331" s="146" t="str">
        <f t="shared" si="1470"/>
        <v/>
      </c>
      <c r="BC1331" s="66" t="str">
        <f t="shared" si="1509"/>
        <v/>
      </c>
      <c r="BD1331" s="195" t="str">
        <f t="shared" si="1471"/>
        <v/>
      </c>
      <c r="BF1331" s="283"/>
      <c r="BG1331" s="286" t="str">
        <f t="shared" si="1472"/>
        <v/>
      </c>
      <c r="BY1331" s="211" t="str">
        <f t="shared" si="1473"/>
        <v/>
      </c>
      <c r="BZ1331" s="150" t="str">
        <f t="shared" si="1474"/>
        <v/>
      </c>
      <c r="CB1331" s="54" t="str">
        <f t="shared" si="1508"/>
        <v/>
      </c>
      <c r="CD1331" s="54" t="str">
        <f t="shared" si="1475"/>
        <v/>
      </c>
      <c r="CF1331" s="54" t="str">
        <f t="shared" si="1476"/>
        <v/>
      </c>
      <c r="CH1331" s="150" t="str">
        <f t="shared" si="1477"/>
        <v/>
      </c>
      <c r="CI1331" s="290"/>
      <c r="CJ1331" s="150" t="str">
        <f t="shared" si="1478"/>
        <v/>
      </c>
      <c r="CK1331" s="290"/>
      <c r="CL1331" s="54" t="str">
        <f t="shared" si="1497"/>
        <v/>
      </c>
      <c r="CM1331" s="290"/>
      <c r="CN1331" s="150" t="str">
        <f t="shared" si="1479"/>
        <v/>
      </c>
      <c r="CO1331" s="290"/>
      <c r="CP1331" s="150" t="str">
        <f t="shared" si="1480"/>
        <v/>
      </c>
      <c r="CQ1331" s="290"/>
      <c r="CR1331" s="150" t="str">
        <f t="shared" si="1481"/>
        <v/>
      </c>
      <c r="CS1331" s="290"/>
      <c r="CT1331" s="150" t="str">
        <f t="shared" si="1482"/>
        <v/>
      </c>
      <c r="CU1331" s="150"/>
      <c r="CV1331" s="150" t="str">
        <f t="shared" si="1483"/>
        <v/>
      </c>
      <c r="CW1331" s="94"/>
      <c r="CX1331" s="151" t="str">
        <f t="shared" si="1524"/>
        <v/>
      </c>
      <c r="CY1331" s="151" t="str">
        <f t="shared" si="1525"/>
        <v/>
      </c>
      <c r="CZ1331" s="152"/>
      <c r="DA1331" s="373" t="str">
        <f t="shared" si="1498"/>
        <v/>
      </c>
      <c r="DC1331" s="153">
        <f t="shared" si="1484"/>
        <v>0</v>
      </c>
      <c r="DD1331" s="153">
        <f t="shared" si="1485"/>
        <v>0</v>
      </c>
      <c r="DE1331" s="153">
        <f t="shared" si="1486"/>
        <v>0</v>
      </c>
      <c r="DF1331" s="158">
        <f t="shared" si="1487"/>
        <v>-4.7000000000000002E-3</v>
      </c>
      <c r="DG1331" s="159">
        <f t="shared" si="1499"/>
        <v>-1.1703000000000001</v>
      </c>
      <c r="DH1331" s="158">
        <f t="shared" si="1488"/>
        <v>3.1999999999999997E-3</v>
      </c>
      <c r="DI1331" s="159">
        <f t="shared" si="1500"/>
        <v>0.79679999999999995</v>
      </c>
      <c r="DJ1331" s="158">
        <f t="shared" si="1489"/>
        <v>-2.7000000000000001E-3</v>
      </c>
      <c r="DK1331" s="159">
        <f t="shared" si="1501"/>
        <v>-0.67230000000000001</v>
      </c>
      <c r="DL1331" s="158">
        <f t="shared" si="1490"/>
        <v>1.1999999999999999E-3</v>
      </c>
      <c r="DM1331" s="159">
        <f t="shared" si="1502"/>
        <v>0.29879999999999995</v>
      </c>
      <c r="DN1331" s="158">
        <f t="shared" si="1491"/>
        <v>1.46E-2</v>
      </c>
      <c r="DO1331" s="159">
        <f t="shared" si="1503"/>
        <v>3.6354000000000002</v>
      </c>
      <c r="DP1331" s="158">
        <f t="shared" si="1492"/>
        <v>-1.2999999999999999E-2</v>
      </c>
      <c r="DQ1331" s="159">
        <f t="shared" si="1504"/>
        <v>-3.2369999999999997</v>
      </c>
      <c r="DR1331" s="158">
        <f t="shared" si="1493"/>
        <v>-6.7000000000000002E-3</v>
      </c>
      <c r="DS1331" s="159">
        <f t="shared" si="1505"/>
        <v>-1.6683000000000001</v>
      </c>
      <c r="DT1331" s="158">
        <f t="shared" si="1494"/>
        <v>-1.2999999999999999E-2</v>
      </c>
      <c r="DU1331" s="159">
        <f t="shared" si="1506"/>
        <v>-3.2369999999999997</v>
      </c>
      <c r="DV1331" s="158">
        <f t="shared" si="1495"/>
        <v>-6.7000000000000002E-3</v>
      </c>
      <c r="DW1331" s="160">
        <f t="shared" si="1507"/>
        <v>-1.6683000000000001</v>
      </c>
    </row>
    <row r="1332" spans="1:127" ht="24.95" customHeight="1" x14ac:dyDescent="0.2">
      <c r="A1332" s="272">
        <v>1323</v>
      </c>
      <c r="B1332" s="336"/>
      <c r="C1332" s="332"/>
      <c r="D1332" s="333"/>
      <c r="E1332" s="334"/>
      <c r="F1332" s="335"/>
      <c r="G1332" s="334"/>
      <c r="H1332" s="371"/>
      <c r="I1332" s="334"/>
      <c r="J1332" s="334"/>
      <c r="K1332" s="334"/>
      <c r="L1332" s="334"/>
      <c r="M1332" s="334"/>
      <c r="N1332" s="334"/>
      <c r="O1332" s="337"/>
      <c r="P1332" s="337"/>
      <c r="Q1332" s="338" t="str">
        <f t="shared" si="1458"/>
        <v xml:space="preserve"> </v>
      </c>
      <c r="R1332" s="339" t="str">
        <f t="shared" si="1459"/>
        <v/>
      </c>
      <c r="S1332" s="340" t="str">
        <f t="shared" si="1512"/>
        <v/>
      </c>
      <c r="T1332" s="341" t="str">
        <f t="shared" si="1460"/>
        <v/>
      </c>
      <c r="U1332" s="341" t="str">
        <f t="shared" si="1461"/>
        <v/>
      </c>
      <c r="V1332" s="341" t="str">
        <f t="shared" si="1462"/>
        <v/>
      </c>
      <c r="W1332" s="341" t="str">
        <f t="shared" si="1463"/>
        <v/>
      </c>
      <c r="X1332" s="340" t="str">
        <f t="shared" si="1513"/>
        <v/>
      </c>
      <c r="Y1332" s="342" t="str">
        <f t="shared" si="1514"/>
        <v/>
      </c>
      <c r="Z1332" s="343" t="str">
        <f t="shared" si="1515"/>
        <v/>
      </c>
      <c r="AA1332" s="344" t="str">
        <f t="shared" si="1516"/>
        <v/>
      </c>
      <c r="AB1332" s="345" t="str">
        <f t="shared" si="1464"/>
        <v/>
      </c>
      <c r="AC1332" s="346" t="str">
        <f t="shared" si="1465"/>
        <v/>
      </c>
      <c r="AD1332" s="346" t="str">
        <f t="shared" si="1466"/>
        <v/>
      </c>
      <c r="AE1332" s="344" t="str">
        <f t="shared" si="1517"/>
        <v/>
      </c>
      <c r="AF1332" s="346" t="str">
        <f t="shared" si="1467"/>
        <v/>
      </c>
      <c r="AG1332" s="344" t="str">
        <f t="shared" si="1518"/>
        <v/>
      </c>
      <c r="AH1332" s="344" t="str">
        <f t="shared" si="1519"/>
        <v/>
      </c>
      <c r="AI1332" s="344" t="str">
        <f t="shared" si="1520"/>
        <v/>
      </c>
      <c r="AJ1332" s="346" t="str">
        <f t="shared" si="1521"/>
        <v/>
      </c>
      <c r="AK1332" s="346" t="str">
        <f t="shared" si="1522"/>
        <v/>
      </c>
      <c r="AL1332" s="347" t="str">
        <f t="shared" si="1523"/>
        <v/>
      </c>
      <c r="AM1332" s="141"/>
      <c r="AN1332" s="141"/>
      <c r="AO1332" s="142"/>
      <c r="AP1332" s="58">
        <f t="shared" si="1468"/>
        <v>0</v>
      </c>
      <c r="AQ1332" s="318">
        <f>SUM(AP$10:AP1332)</f>
        <v>0</v>
      </c>
      <c r="AR1332" s="143">
        <f t="shared" si="1526"/>
        <v>0.1</v>
      </c>
      <c r="AS1332" s="144" t="str">
        <f t="shared" si="1469"/>
        <v/>
      </c>
      <c r="AT1332" s="144" t="str">
        <f t="shared" si="1496"/>
        <v/>
      </c>
      <c r="AU1332" s="145"/>
      <c r="AV1332" s="58">
        <f t="shared" si="1527"/>
        <v>0</v>
      </c>
      <c r="AW1332" s="318">
        <f>SUM(AV$10:AV1332)</f>
        <v>0</v>
      </c>
      <c r="AX1332" s="319">
        <f t="shared" si="1528"/>
        <v>0.1</v>
      </c>
      <c r="AY1332" s="144" t="str">
        <f t="shared" si="1510"/>
        <v/>
      </c>
      <c r="AZ1332" s="144" t="str">
        <f t="shared" si="1511"/>
        <v/>
      </c>
      <c r="BA1332" s="144"/>
      <c r="BB1332" s="146" t="str">
        <f t="shared" si="1470"/>
        <v/>
      </c>
      <c r="BC1332" s="66" t="str">
        <f t="shared" si="1509"/>
        <v/>
      </c>
      <c r="BD1332" s="195" t="str">
        <f t="shared" si="1471"/>
        <v/>
      </c>
      <c r="BF1332" s="283"/>
      <c r="BG1332" s="286" t="str">
        <f t="shared" si="1472"/>
        <v/>
      </c>
      <c r="BY1332" s="211" t="str">
        <f t="shared" si="1473"/>
        <v/>
      </c>
      <c r="BZ1332" s="150" t="str">
        <f t="shared" si="1474"/>
        <v/>
      </c>
      <c r="CB1332" s="54" t="str">
        <f t="shared" si="1508"/>
        <v/>
      </c>
      <c r="CD1332" s="54" t="str">
        <f t="shared" si="1475"/>
        <v/>
      </c>
      <c r="CF1332" s="54" t="str">
        <f t="shared" si="1476"/>
        <v/>
      </c>
      <c r="CH1332" s="150" t="str">
        <f t="shared" si="1477"/>
        <v/>
      </c>
      <c r="CI1332" s="290"/>
      <c r="CJ1332" s="150" t="str">
        <f t="shared" si="1478"/>
        <v/>
      </c>
      <c r="CK1332" s="290"/>
      <c r="CL1332" s="54" t="str">
        <f t="shared" si="1497"/>
        <v/>
      </c>
      <c r="CM1332" s="290"/>
      <c r="CN1332" s="150" t="str">
        <f t="shared" si="1479"/>
        <v/>
      </c>
      <c r="CO1332" s="290"/>
      <c r="CP1332" s="150" t="str">
        <f t="shared" si="1480"/>
        <v/>
      </c>
      <c r="CQ1332" s="290"/>
      <c r="CR1332" s="150" t="str">
        <f t="shared" si="1481"/>
        <v/>
      </c>
      <c r="CS1332" s="290"/>
      <c r="CT1332" s="150" t="str">
        <f t="shared" si="1482"/>
        <v/>
      </c>
      <c r="CU1332" s="150"/>
      <c r="CV1332" s="150" t="str">
        <f t="shared" si="1483"/>
        <v/>
      </c>
      <c r="CW1332" s="94"/>
      <c r="CX1332" s="151" t="str">
        <f t="shared" si="1524"/>
        <v/>
      </c>
      <c r="CY1332" s="151" t="str">
        <f t="shared" si="1525"/>
        <v/>
      </c>
      <c r="CZ1332" s="152"/>
      <c r="DA1332" s="373" t="str">
        <f t="shared" si="1498"/>
        <v/>
      </c>
      <c r="DC1332" s="153">
        <f t="shared" si="1484"/>
        <v>0</v>
      </c>
      <c r="DD1332" s="153">
        <f t="shared" si="1485"/>
        <v>0</v>
      </c>
      <c r="DE1332" s="153">
        <f t="shared" si="1486"/>
        <v>0</v>
      </c>
      <c r="DF1332" s="158">
        <f t="shared" si="1487"/>
        <v>-4.7000000000000002E-3</v>
      </c>
      <c r="DG1332" s="159">
        <f t="shared" si="1499"/>
        <v>-1.1703000000000001</v>
      </c>
      <c r="DH1332" s="158">
        <f t="shared" si="1488"/>
        <v>3.1999999999999997E-3</v>
      </c>
      <c r="DI1332" s="159">
        <f t="shared" si="1500"/>
        <v>0.79679999999999995</v>
      </c>
      <c r="DJ1332" s="158">
        <f t="shared" si="1489"/>
        <v>-2.7000000000000001E-3</v>
      </c>
      <c r="DK1332" s="159">
        <f t="shared" si="1501"/>
        <v>-0.67230000000000001</v>
      </c>
      <c r="DL1332" s="158">
        <f t="shared" si="1490"/>
        <v>1.1999999999999999E-3</v>
      </c>
      <c r="DM1332" s="159">
        <f t="shared" si="1502"/>
        <v>0.29879999999999995</v>
      </c>
      <c r="DN1332" s="158">
        <f t="shared" si="1491"/>
        <v>1.46E-2</v>
      </c>
      <c r="DO1332" s="159">
        <f t="shared" si="1503"/>
        <v>3.6354000000000002</v>
      </c>
      <c r="DP1332" s="158">
        <f t="shared" si="1492"/>
        <v>-1.2999999999999999E-2</v>
      </c>
      <c r="DQ1332" s="159">
        <f t="shared" si="1504"/>
        <v>-3.2369999999999997</v>
      </c>
      <c r="DR1332" s="158">
        <f t="shared" si="1493"/>
        <v>-6.7000000000000002E-3</v>
      </c>
      <c r="DS1332" s="159">
        <f t="shared" si="1505"/>
        <v>-1.6683000000000001</v>
      </c>
      <c r="DT1332" s="158">
        <f t="shared" si="1494"/>
        <v>-1.2999999999999999E-2</v>
      </c>
      <c r="DU1332" s="159">
        <f t="shared" si="1506"/>
        <v>-3.2369999999999997</v>
      </c>
      <c r="DV1332" s="158">
        <f t="shared" si="1495"/>
        <v>-6.7000000000000002E-3</v>
      </c>
      <c r="DW1332" s="160">
        <f t="shared" si="1507"/>
        <v>-1.6683000000000001</v>
      </c>
    </row>
    <row r="1333" spans="1:127" ht="24.95" customHeight="1" x14ac:dyDescent="0.2">
      <c r="A1333" s="272">
        <v>1324</v>
      </c>
      <c r="B1333" s="336"/>
      <c r="C1333" s="332"/>
      <c r="D1333" s="333"/>
      <c r="E1333" s="334"/>
      <c r="F1333" s="335"/>
      <c r="G1333" s="334"/>
      <c r="H1333" s="371"/>
      <c r="I1333" s="334"/>
      <c r="J1333" s="334"/>
      <c r="K1333" s="334"/>
      <c r="L1333" s="334"/>
      <c r="M1333" s="334"/>
      <c r="N1333" s="334"/>
      <c r="O1333" s="337"/>
      <c r="P1333" s="337"/>
      <c r="Q1333" s="338" t="str">
        <f t="shared" si="1458"/>
        <v xml:space="preserve"> </v>
      </c>
      <c r="R1333" s="339" t="str">
        <f t="shared" si="1459"/>
        <v/>
      </c>
      <c r="S1333" s="340" t="str">
        <f t="shared" si="1512"/>
        <v/>
      </c>
      <c r="T1333" s="341" t="str">
        <f t="shared" si="1460"/>
        <v/>
      </c>
      <c r="U1333" s="341" t="str">
        <f t="shared" si="1461"/>
        <v/>
      </c>
      <c r="V1333" s="341" t="str">
        <f t="shared" si="1462"/>
        <v/>
      </c>
      <c r="W1333" s="341" t="str">
        <f t="shared" si="1463"/>
        <v/>
      </c>
      <c r="X1333" s="340" t="str">
        <f t="shared" si="1513"/>
        <v/>
      </c>
      <c r="Y1333" s="342" t="str">
        <f t="shared" si="1514"/>
        <v/>
      </c>
      <c r="Z1333" s="343" t="str">
        <f t="shared" si="1515"/>
        <v/>
      </c>
      <c r="AA1333" s="344" t="str">
        <f t="shared" si="1516"/>
        <v/>
      </c>
      <c r="AB1333" s="345" t="str">
        <f t="shared" si="1464"/>
        <v/>
      </c>
      <c r="AC1333" s="346" t="str">
        <f t="shared" si="1465"/>
        <v/>
      </c>
      <c r="AD1333" s="346" t="str">
        <f t="shared" si="1466"/>
        <v/>
      </c>
      <c r="AE1333" s="344" t="str">
        <f t="shared" si="1517"/>
        <v/>
      </c>
      <c r="AF1333" s="346" t="str">
        <f t="shared" si="1467"/>
        <v/>
      </c>
      <c r="AG1333" s="344" t="str">
        <f t="shared" si="1518"/>
        <v/>
      </c>
      <c r="AH1333" s="344" t="str">
        <f t="shared" si="1519"/>
        <v/>
      </c>
      <c r="AI1333" s="344" t="str">
        <f t="shared" si="1520"/>
        <v/>
      </c>
      <c r="AJ1333" s="346" t="str">
        <f t="shared" si="1521"/>
        <v/>
      </c>
      <c r="AK1333" s="346" t="str">
        <f t="shared" si="1522"/>
        <v/>
      </c>
      <c r="AL1333" s="347" t="str">
        <f t="shared" si="1523"/>
        <v/>
      </c>
      <c r="AM1333" s="141"/>
      <c r="AN1333" s="141"/>
      <c r="AO1333" s="142"/>
      <c r="AP1333" s="58">
        <f t="shared" si="1468"/>
        <v>0</v>
      </c>
      <c r="AQ1333" s="318">
        <f>SUM(AP$10:AP1333)</f>
        <v>0</v>
      </c>
      <c r="AR1333" s="143">
        <f t="shared" si="1526"/>
        <v>0.1</v>
      </c>
      <c r="AS1333" s="144" t="str">
        <f t="shared" si="1469"/>
        <v/>
      </c>
      <c r="AT1333" s="144" t="str">
        <f t="shared" si="1496"/>
        <v/>
      </c>
      <c r="AU1333" s="145"/>
      <c r="AV1333" s="58">
        <f t="shared" si="1527"/>
        <v>0</v>
      </c>
      <c r="AW1333" s="318">
        <f>SUM(AV$10:AV1333)</f>
        <v>0</v>
      </c>
      <c r="AX1333" s="319">
        <f t="shared" si="1528"/>
        <v>0.1</v>
      </c>
      <c r="AY1333" s="144" t="str">
        <f t="shared" si="1510"/>
        <v/>
      </c>
      <c r="AZ1333" s="144" t="str">
        <f t="shared" si="1511"/>
        <v/>
      </c>
      <c r="BA1333" s="144"/>
      <c r="BB1333" s="146" t="str">
        <f t="shared" si="1470"/>
        <v/>
      </c>
      <c r="BC1333" s="66" t="str">
        <f t="shared" si="1509"/>
        <v/>
      </c>
      <c r="BD1333" s="195" t="str">
        <f t="shared" si="1471"/>
        <v/>
      </c>
      <c r="BF1333" s="283"/>
      <c r="BG1333" s="286" t="str">
        <f t="shared" si="1472"/>
        <v/>
      </c>
      <c r="BY1333" s="211" t="str">
        <f t="shared" si="1473"/>
        <v/>
      </c>
      <c r="BZ1333" s="150" t="str">
        <f t="shared" si="1474"/>
        <v/>
      </c>
      <c r="CB1333" s="54" t="str">
        <f t="shared" si="1508"/>
        <v/>
      </c>
      <c r="CD1333" s="54" t="str">
        <f t="shared" si="1475"/>
        <v/>
      </c>
      <c r="CF1333" s="54" t="str">
        <f t="shared" si="1476"/>
        <v/>
      </c>
      <c r="CH1333" s="150" t="str">
        <f t="shared" si="1477"/>
        <v/>
      </c>
      <c r="CI1333" s="290"/>
      <c r="CJ1333" s="150" t="str">
        <f t="shared" si="1478"/>
        <v/>
      </c>
      <c r="CK1333" s="290"/>
      <c r="CL1333" s="54" t="str">
        <f t="shared" si="1497"/>
        <v/>
      </c>
      <c r="CM1333" s="290"/>
      <c r="CN1333" s="150" t="str">
        <f t="shared" si="1479"/>
        <v/>
      </c>
      <c r="CO1333" s="290"/>
      <c r="CP1333" s="150" t="str">
        <f t="shared" si="1480"/>
        <v/>
      </c>
      <c r="CQ1333" s="290"/>
      <c r="CR1333" s="150" t="str">
        <f t="shared" si="1481"/>
        <v/>
      </c>
      <c r="CS1333" s="290"/>
      <c r="CT1333" s="150" t="str">
        <f t="shared" si="1482"/>
        <v/>
      </c>
      <c r="CU1333" s="150"/>
      <c r="CV1333" s="150" t="str">
        <f t="shared" si="1483"/>
        <v/>
      </c>
      <c r="CW1333" s="94"/>
      <c r="CX1333" s="151" t="str">
        <f t="shared" si="1524"/>
        <v/>
      </c>
      <c r="CY1333" s="151" t="str">
        <f t="shared" si="1525"/>
        <v/>
      </c>
      <c r="CZ1333" s="152"/>
      <c r="DA1333" s="373" t="str">
        <f t="shared" si="1498"/>
        <v/>
      </c>
      <c r="DC1333" s="153">
        <f t="shared" si="1484"/>
        <v>0</v>
      </c>
      <c r="DD1333" s="153">
        <f t="shared" si="1485"/>
        <v>0</v>
      </c>
      <c r="DE1333" s="153">
        <f t="shared" si="1486"/>
        <v>0</v>
      </c>
      <c r="DF1333" s="158">
        <f t="shared" si="1487"/>
        <v>-4.7000000000000002E-3</v>
      </c>
      <c r="DG1333" s="159">
        <f t="shared" si="1499"/>
        <v>-1.1703000000000001</v>
      </c>
      <c r="DH1333" s="158">
        <f t="shared" si="1488"/>
        <v>3.1999999999999997E-3</v>
      </c>
      <c r="DI1333" s="159">
        <f t="shared" si="1500"/>
        <v>0.79679999999999995</v>
      </c>
      <c r="DJ1333" s="158">
        <f t="shared" si="1489"/>
        <v>-2.7000000000000001E-3</v>
      </c>
      <c r="DK1333" s="159">
        <f t="shared" si="1501"/>
        <v>-0.67230000000000001</v>
      </c>
      <c r="DL1333" s="158">
        <f t="shared" si="1490"/>
        <v>1.1999999999999999E-3</v>
      </c>
      <c r="DM1333" s="159">
        <f t="shared" si="1502"/>
        <v>0.29879999999999995</v>
      </c>
      <c r="DN1333" s="158">
        <f t="shared" si="1491"/>
        <v>1.46E-2</v>
      </c>
      <c r="DO1333" s="159">
        <f t="shared" si="1503"/>
        <v>3.6354000000000002</v>
      </c>
      <c r="DP1333" s="158">
        <f t="shared" si="1492"/>
        <v>-1.2999999999999999E-2</v>
      </c>
      <c r="DQ1333" s="159">
        <f t="shared" si="1504"/>
        <v>-3.2369999999999997</v>
      </c>
      <c r="DR1333" s="158">
        <f t="shared" si="1493"/>
        <v>-6.7000000000000002E-3</v>
      </c>
      <c r="DS1333" s="159">
        <f t="shared" si="1505"/>
        <v>-1.6683000000000001</v>
      </c>
      <c r="DT1333" s="158">
        <f t="shared" si="1494"/>
        <v>-1.2999999999999999E-2</v>
      </c>
      <c r="DU1333" s="159">
        <f t="shared" si="1506"/>
        <v>-3.2369999999999997</v>
      </c>
      <c r="DV1333" s="158">
        <f t="shared" si="1495"/>
        <v>-6.7000000000000002E-3</v>
      </c>
      <c r="DW1333" s="160">
        <f t="shared" si="1507"/>
        <v>-1.6683000000000001</v>
      </c>
    </row>
    <row r="1334" spans="1:127" ht="24.95" customHeight="1" x14ac:dyDescent="0.2">
      <c r="A1334" s="272">
        <v>1325</v>
      </c>
      <c r="B1334" s="336"/>
      <c r="C1334" s="332"/>
      <c r="D1334" s="333"/>
      <c r="E1334" s="334"/>
      <c r="F1334" s="335"/>
      <c r="G1334" s="334"/>
      <c r="H1334" s="371"/>
      <c r="I1334" s="334"/>
      <c r="J1334" s="334"/>
      <c r="K1334" s="334"/>
      <c r="L1334" s="334"/>
      <c r="M1334" s="334"/>
      <c r="N1334" s="334"/>
      <c r="O1334" s="337"/>
      <c r="P1334" s="337"/>
      <c r="Q1334" s="338" t="str">
        <f t="shared" si="1458"/>
        <v xml:space="preserve"> </v>
      </c>
      <c r="R1334" s="339" t="str">
        <f t="shared" si="1459"/>
        <v/>
      </c>
      <c r="S1334" s="340" t="str">
        <f t="shared" si="1512"/>
        <v/>
      </c>
      <c r="T1334" s="341" t="str">
        <f t="shared" si="1460"/>
        <v/>
      </c>
      <c r="U1334" s="341" t="str">
        <f t="shared" si="1461"/>
        <v/>
      </c>
      <c r="V1334" s="341" t="str">
        <f t="shared" si="1462"/>
        <v/>
      </c>
      <c r="W1334" s="341" t="str">
        <f t="shared" si="1463"/>
        <v/>
      </c>
      <c r="X1334" s="340" t="str">
        <f t="shared" si="1513"/>
        <v/>
      </c>
      <c r="Y1334" s="342" t="str">
        <f t="shared" si="1514"/>
        <v/>
      </c>
      <c r="Z1334" s="343" t="str">
        <f t="shared" si="1515"/>
        <v/>
      </c>
      <c r="AA1334" s="344" t="str">
        <f t="shared" si="1516"/>
        <v/>
      </c>
      <c r="AB1334" s="345" t="str">
        <f t="shared" si="1464"/>
        <v/>
      </c>
      <c r="AC1334" s="346" t="str">
        <f t="shared" si="1465"/>
        <v/>
      </c>
      <c r="AD1334" s="346" t="str">
        <f t="shared" si="1466"/>
        <v/>
      </c>
      <c r="AE1334" s="344" t="str">
        <f t="shared" si="1517"/>
        <v/>
      </c>
      <c r="AF1334" s="346" t="str">
        <f t="shared" si="1467"/>
        <v/>
      </c>
      <c r="AG1334" s="344" t="str">
        <f t="shared" si="1518"/>
        <v/>
      </c>
      <c r="AH1334" s="344" t="str">
        <f t="shared" si="1519"/>
        <v/>
      </c>
      <c r="AI1334" s="344" t="str">
        <f t="shared" si="1520"/>
        <v/>
      </c>
      <c r="AJ1334" s="346" t="str">
        <f t="shared" si="1521"/>
        <v/>
      </c>
      <c r="AK1334" s="346" t="str">
        <f t="shared" si="1522"/>
        <v/>
      </c>
      <c r="AL1334" s="347" t="str">
        <f t="shared" si="1523"/>
        <v/>
      </c>
      <c r="AM1334" s="141"/>
      <c r="AN1334" s="141"/>
      <c r="AO1334" s="142"/>
      <c r="AP1334" s="58">
        <f t="shared" si="1468"/>
        <v>0</v>
      </c>
      <c r="AQ1334" s="318">
        <f>SUM(AP$10:AP1334)</f>
        <v>0</v>
      </c>
      <c r="AR1334" s="143">
        <f t="shared" si="1526"/>
        <v>0.1</v>
      </c>
      <c r="AS1334" s="144" t="str">
        <f t="shared" si="1469"/>
        <v/>
      </c>
      <c r="AT1334" s="144" t="str">
        <f t="shared" si="1496"/>
        <v/>
      </c>
      <c r="AU1334" s="145"/>
      <c r="AV1334" s="58">
        <f t="shared" si="1527"/>
        <v>0</v>
      </c>
      <c r="AW1334" s="318">
        <f>SUM(AV$10:AV1334)</f>
        <v>0</v>
      </c>
      <c r="AX1334" s="319">
        <f t="shared" si="1528"/>
        <v>0.1</v>
      </c>
      <c r="AY1334" s="144" t="str">
        <f t="shared" si="1510"/>
        <v/>
      </c>
      <c r="AZ1334" s="144" t="str">
        <f t="shared" si="1511"/>
        <v/>
      </c>
      <c r="BA1334" s="144"/>
      <c r="BB1334" s="146" t="str">
        <f t="shared" si="1470"/>
        <v/>
      </c>
      <c r="BC1334" s="66" t="str">
        <f t="shared" si="1509"/>
        <v/>
      </c>
      <c r="BD1334" s="195" t="str">
        <f t="shared" si="1471"/>
        <v/>
      </c>
      <c r="BF1334" s="283"/>
      <c r="BG1334" s="286" t="str">
        <f t="shared" si="1472"/>
        <v/>
      </c>
      <c r="BY1334" s="211" t="str">
        <f t="shared" si="1473"/>
        <v/>
      </c>
      <c r="BZ1334" s="150" t="str">
        <f t="shared" si="1474"/>
        <v/>
      </c>
      <c r="CB1334" s="54" t="str">
        <f t="shared" si="1508"/>
        <v/>
      </c>
      <c r="CD1334" s="54" t="str">
        <f t="shared" si="1475"/>
        <v/>
      </c>
      <c r="CF1334" s="54" t="str">
        <f t="shared" si="1476"/>
        <v/>
      </c>
      <c r="CH1334" s="150" t="str">
        <f t="shared" si="1477"/>
        <v/>
      </c>
      <c r="CI1334" s="290"/>
      <c r="CJ1334" s="150" t="str">
        <f t="shared" si="1478"/>
        <v/>
      </c>
      <c r="CK1334" s="290"/>
      <c r="CL1334" s="54" t="str">
        <f t="shared" si="1497"/>
        <v/>
      </c>
      <c r="CM1334" s="290"/>
      <c r="CN1334" s="150" t="str">
        <f t="shared" si="1479"/>
        <v/>
      </c>
      <c r="CO1334" s="290"/>
      <c r="CP1334" s="150" t="str">
        <f t="shared" si="1480"/>
        <v/>
      </c>
      <c r="CQ1334" s="290"/>
      <c r="CR1334" s="150" t="str">
        <f t="shared" si="1481"/>
        <v/>
      </c>
      <c r="CS1334" s="290"/>
      <c r="CT1334" s="150" t="str">
        <f t="shared" si="1482"/>
        <v/>
      </c>
      <c r="CU1334" s="150"/>
      <c r="CV1334" s="150" t="str">
        <f t="shared" si="1483"/>
        <v/>
      </c>
      <c r="CW1334" s="94"/>
      <c r="CX1334" s="151" t="str">
        <f t="shared" si="1524"/>
        <v/>
      </c>
      <c r="CY1334" s="151" t="str">
        <f t="shared" si="1525"/>
        <v/>
      </c>
      <c r="CZ1334" s="152"/>
      <c r="DA1334" s="373" t="str">
        <f t="shared" si="1498"/>
        <v/>
      </c>
      <c r="DC1334" s="153">
        <f t="shared" si="1484"/>
        <v>0</v>
      </c>
      <c r="DD1334" s="153">
        <f t="shared" si="1485"/>
        <v>0</v>
      </c>
      <c r="DE1334" s="153">
        <f t="shared" si="1486"/>
        <v>0</v>
      </c>
      <c r="DF1334" s="158">
        <f t="shared" si="1487"/>
        <v>-4.7000000000000002E-3</v>
      </c>
      <c r="DG1334" s="159">
        <f t="shared" si="1499"/>
        <v>-1.1703000000000001</v>
      </c>
      <c r="DH1334" s="158">
        <f t="shared" si="1488"/>
        <v>3.1999999999999997E-3</v>
      </c>
      <c r="DI1334" s="159">
        <f t="shared" si="1500"/>
        <v>0.79679999999999995</v>
      </c>
      <c r="DJ1334" s="158">
        <f t="shared" si="1489"/>
        <v>-2.7000000000000001E-3</v>
      </c>
      <c r="DK1334" s="159">
        <f t="shared" si="1501"/>
        <v>-0.67230000000000001</v>
      </c>
      <c r="DL1334" s="158">
        <f t="shared" si="1490"/>
        <v>1.1999999999999999E-3</v>
      </c>
      <c r="DM1334" s="159">
        <f t="shared" si="1502"/>
        <v>0.29879999999999995</v>
      </c>
      <c r="DN1334" s="158">
        <f t="shared" si="1491"/>
        <v>1.46E-2</v>
      </c>
      <c r="DO1334" s="159">
        <f t="shared" si="1503"/>
        <v>3.6354000000000002</v>
      </c>
      <c r="DP1334" s="158">
        <f t="shared" si="1492"/>
        <v>-1.2999999999999999E-2</v>
      </c>
      <c r="DQ1334" s="159">
        <f t="shared" si="1504"/>
        <v>-3.2369999999999997</v>
      </c>
      <c r="DR1334" s="158">
        <f t="shared" si="1493"/>
        <v>-6.7000000000000002E-3</v>
      </c>
      <c r="DS1334" s="159">
        <f t="shared" si="1505"/>
        <v>-1.6683000000000001</v>
      </c>
      <c r="DT1334" s="158">
        <f t="shared" si="1494"/>
        <v>-1.2999999999999999E-2</v>
      </c>
      <c r="DU1334" s="159">
        <f t="shared" si="1506"/>
        <v>-3.2369999999999997</v>
      </c>
      <c r="DV1334" s="158">
        <f t="shared" si="1495"/>
        <v>-6.7000000000000002E-3</v>
      </c>
      <c r="DW1334" s="160">
        <f t="shared" si="1507"/>
        <v>-1.6683000000000001</v>
      </c>
    </row>
    <row r="1335" spans="1:127" ht="24.95" customHeight="1" x14ac:dyDescent="0.2">
      <c r="A1335" s="272">
        <v>1326</v>
      </c>
      <c r="B1335" s="336"/>
      <c r="C1335" s="332"/>
      <c r="D1335" s="333"/>
      <c r="E1335" s="334"/>
      <c r="F1335" s="335"/>
      <c r="G1335" s="334"/>
      <c r="H1335" s="371"/>
      <c r="I1335" s="334"/>
      <c r="J1335" s="334"/>
      <c r="K1335" s="334"/>
      <c r="L1335" s="334"/>
      <c r="M1335" s="334"/>
      <c r="N1335" s="334"/>
      <c r="O1335" s="337"/>
      <c r="P1335" s="337"/>
      <c r="Q1335" s="338" t="str">
        <f t="shared" si="1458"/>
        <v xml:space="preserve"> </v>
      </c>
      <c r="R1335" s="339" t="str">
        <f t="shared" si="1459"/>
        <v/>
      </c>
      <c r="S1335" s="340" t="str">
        <f t="shared" si="1512"/>
        <v/>
      </c>
      <c r="T1335" s="341" t="str">
        <f t="shared" si="1460"/>
        <v/>
      </c>
      <c r="U1335" s="341" t="str">
        <f t="shared" si="1461"/>
        <v/>
      </c>
      <c r="V1335" s="341" t="str">
        <f t="shared" si="1462"/>
        <v/>
      </c>
      <c r="W1335" s="341" t="str">
        <f t="shared" si="1463"/>
        <v/>
      </c>
      <c r="X1335" s="340" t="str">
        <f t="shared" si="1513"/>
        <v/>
      </c>
      <c r="Y1335" s="342" t="str">
        <f t="shared" si="1514"/>
        <v/>
      </c>
      <c r="Z1335" s="343" t="str">
        <f t="shared" si="1515"/>
        <v/>
      </c>
      <c r="AA1335" s="344" t="str">
        <f t="shared" si="1516"/>
        <v/>
      </c>
      <c r="AB1335" s="345" t="str">
        <f t="shared" si="1464"/>
        <v/>
      </c>
      <c r="AC1335" s="346" t="str">
        <f t="shared" si="1465"/>
        <v/>
      </c>
      <c r="AD1335" s="346" t="str">
        <f t="shared" si="1466"/>
        <v/>
      </c>
      <c r="AE1335" s="344" t="str">
        <f t="shared" si="1517"/>
        <v/>
      </c>
      <c r="AF1335" s="346" t="str">
        <f t="shared" si="1467"/>
        <v/>
      </c>
      <c r="AG1335" s="344" t="str">
        <f t="shared" si="1518"/>
        <v/>
      </c>
      <c r="AH1335" s="344" t="str">
        <f t="shared" si="1519"/>
        <v/>
      </c>
      <c r="AI1335" s="344" t="str">
        <f t="shared" si="1520"/>
        <v/>
      </c>
      <c r="AJ1335" s="346" t="str">
        <f t="shared" si="1521"/>
        <v/>
      </c>
      <c r="AK1335" s="346" t="str">
        <f t="shared" si="1522"/>
        <v/>
      </c>
      <c r="AL1335" s="347" t="str">
        <f t="shared" si="1523"/>
        <v/>
      </c>
      <c r="AM1335" s="141"/>
      <c r="AN1335" s="141"/>
      <c r="AO1335" s="142"/>
      <c r="AP1335" s="58">
        <f t="shared" si="1468"/>
        <v>0</v>
      </c>
      <c r="AQ1335" s="318">
        <f>SUM(AP$10:AP1335)</f>
        <v>0</v>
      </c>
      <c r="AR1335" s="143">
        <f t="shared" si="1526"/>
        <v>0.1</v>
      </c>
      <c r="AS1335" s="144" t="str">
        <f t="shared" si="1469"/>
        <v/>
      </c>
      <c r="AT1335" s="144" t="str">
        <f t="shared" si="1496"/>
        <v/>
      </c>
      <c r="AU1335" s="145"/>
      <c r="AV1335" s="58">
        <f t="shared" si="1527"/>
        <v>0</v>
      </c>
      <c r="AW1335" s="318">
        <f>SUM(AV$10:AV1335)</f>
        <v>0</v>
      </c>
      <c r="AX1335" s="319">
        <f t="shared" si="1528"/>
        <v>0.1</v>
      </c>
      <c r="AY1335" s="144" t="str">
        <f t="shared" si="1510"/>
        <v/>
      </c>
      <c r="AZ1335" s="144" t="str">
        <f t="shared" si="1511"/>
        <v/>
      </c>
      <c r="BA1335" s="144"/>
      <c r="BB1335" s="146" t="str">
        <f t="shared" si="1470"/>
        <v/>
      </c>
      <c r="BC1335" s="66" t="str">
        <f t="shared" si="1509"/>
        <v/>
      </c>
      <c r="BD1335" s="195" t="str">
        <f t="shared" si="1471"/>
        <v/>
      </c>
      <c r="BF1335" s="283"/>
      <c r="BG1335" s="286" t="str">
        <f t="shared" si="1472"/>
        <v/>
      </c>
      <c r="BY1335" s="211" t="str">
        <f t="shared" si="1473"/>
        <v/>
      </c>
      <c r="BZ1335" s="150" t="str">
        <f t="shared" si="1474"/>
        <v/>
      </c>
      <c r="CB1335" s="54" t="str">
        <f t="shared" si="1508"/>
        <v/>
      </c>
      <c r="CD1335" s="54" t="str">
        <f t="shared" si="1475"/>
        <v/>
      </c>
      <c r="CF1335" s="54" t="str">
        <f t="shared" si="1476"/>
        <v/>
      </c>
      <c r="CH1335" s="150" t="str">
        <f t="shared" si="1477"/>
        <v/>
      </c>
      <c r="CI1335" s="290"/>
      <c r="CJ1335" s="150" t="str">
        <f t="shared" si="1478"/>
        <v/>
      </c>
      <c r="CK1335" s="290"/>
      <c r="CL1335" s="54" t="str">
        <f t="shared" si="1497"/>
        <v/>
      </c>
      <c r="CM1335" s="290"/>
      <c r="CN1335" s="150" t="str">
        <f t="shared" si="1479"/>
        <v/>
      </c>
      <c r="CO1335" s="290"/>
      <c r="CP1335" s="150" t="str">
        <f t="shared" si="1480"/>
        <v/>
      </c>
      <c r="CQ1335" s="290"/>
      <c r="CR1335" s="150" t="str">
        <f t="shared" si="1481"/>
        <v/>
      </c>
      <c r="CS1335" s="290"/>
      <c r="CT1335" s="150" t="str">
        <f t="shared" si="1482"/>
        <v/>
      </c>
      <c r="CU1335" s="150"/>
      <c r="CV1335" s="150" t="str">
        <f t="shared" si="1483"/>
        <v/>
      </c>
      <c r="CW1335" s="94"/>
      <c r="CX1335" s="151" t="str">
        <f t="shared" si="1524"/>
        <v/>
      </c>
      <c r="CY1335" s="151" t="str">
        <f t="shared" si="1525"/>
        <v/>
      </c>
      <c r="CZ1335" s="152"/>
      <c r="DA1335" s="373" t="str">
        <f t="shared" si="1498"/>
        <v/>
      </c>
      <c r="DC1335" s="153">
        <f t="shared" si="1484"/>
        <v>0</v>
      </c>
      <c r="DD1335" s="153">
        <f t="shared" si="1485"/>
        <v>0</v>
      </c>
      <c r="DE1335" s="153">
        <f t="shared" si="1486"/>
        <v>0</v>
      </c>
      <c r="DF1335" s="158">
        <f t="shared" si="1487"/>
        <v>-4.7000000000000002E-3</v>
      </c>
      <c r="DG1335" s="159">
        <f t="shared" si="1499"/>
        <v>-1.1703000000000001</v>
      </c>
      <c r="DH1335" s="158">
        <f t="shared" si="1488"/>
        <v>3.1999999999999997E-3</v>
      </c>
      <c r="DI1335" s="159">
        <f t="shared" si="1500"/>
        <v>0.79679999999999995</v>
      </c>
      <c r="DJ1335" s="158">
        <f t="shared" si="1489"/>
        <v>-2.7000000000000001E-3</v>
      </c>
      <c r="DK1335" s="159">
        <f t="shared" si="1501"/>
        <v>-0.67230000000000001</v>
      </c>
      <c r="DL1335" s="158">
        <f t="shared" si="1490"/>
        <v>1.1999999999999999E-3</v>
      </c>
      <c r="DM1335" s="159">
        <f t="shared" si="1502"/>
        <v>0.29879999999999995</v>
      </c>
      <c r="DN1335" s="158">
        <f t="shared" si="1491"/>
        <v>1.46E-2</v>
      </c>
      <c r="DO1335" s="159">
        <f t="shared" si="1503"/>
        <v>3.6354000000000002</v>
      </c>
      <c r="DP1335" s="158">
        <f t="shared" si="1492"/>
        <v>-1.2999999999999999E-2</v>
      </c>
      <c r="DQ1335" s="159">
        <f t="shared" si="1504"/>
        <v>-3.2369999999999997</v>
      </c>
      <c r="DR1335" s="158">
        <f t="shared" si="1493"/>
        <v>-6.7000000000000002E-3</v>
      </c>
      <c r="DS1335" s="159">
        <f t="shared" si="1505"/>
        <v>-1.6683000000000001</v>
      </c>
      <c r="DT1335" s="158">
        <f t="shared" si="1494"/>
        <v>-1.2999999999999999E-2</v>
      </c>
      <c r="DU1335" s="159">
        <f t="shared" si="1506"/>
        <v>-3.2369999999999997</v>
      </c>
      <c r="DV1335" s="158">
        <f t="shared" si="1495"/>
        <v>-6.7000000000000002E-3</v>
      </c>
      <c r="DW1335" s="160">
        <f t="shared" si="1507"/>
        <v>-1.6683000000000001</v>
      </c>
    </row>
    <row r="1336" spans="1:127" ht="24.95" customHeight="1" x14ac:dyDescent="0.2">
      <c r="A1336" s="272">
        <v>1327</v>
      </c>
      <c r="B1336" s="336"/>
      <c r="C1336" s="332"/>
      <c r="D1336" s="333"/>
      <c r="E1336" s="334"/>
      <c r="F1336" s="335"/>
      <c r="G1336" s="334"/>
      <c r="H1336" s="371"/>
      <c r="I1336" s="334"/>
      <c r="J1336" s="334"/>
      <c r="K1336" s="334"/>
      <c r="L1336" s="334"/>
      <c r="M1336" s="334"/>
      <c r="N1336" s="334"/>
      <c r="O1336" s="337"/>
      <c r="P1336" s="337"/>
      <c r="Q1336" s="338" t="str">
        <f t="shared" si="1458"/>
        <v xml:space="preserve"> </v>
      </c>
      <c r="R1336" s="339" t="str">
        <f t="shared" si="1459"/>
        <v/>
      </c>
      <c r="S1336" s="340" t="str">
        <f t="shared" si="1512"/>
        <v/>
      </c>
      <c r="T1336" s="341" t="str">
        <f t="shared" si="1460"/>
        <v/>
      </c>
      <c r="U1336" s="341" t="str">
        <f t="shared" si="1461"/>
        <v/>
      </c>
      <c r="V1336" s="341" t="str">
        <f t="shared" si="1462"/>
        <v/>
      </c>
      <c r="W1336" s="341" t="str">
        <f t="shared" si="1463"/>
        <v/>
      </c>
      <c r="X1336" s="340" t="str">
        <f t="shared" si="1513"/>
        <v/>
      </c>
      <c r="Y1336" s="342" t="str">
        <f t="shared" si="1514"/>
        <v/>
      </c>
      <c r="Z1336" s="343" t="str">
        <f t="shared" si="1515"/>
        <v/>
      </c>
      <c r="AA1336" s="344" t="str">
        <f t="shared" si="1516"/>
        <v/>
      </c>
      <c r="AB1336" s="345" t="str">
        <f t="shared" si="1464"/>
        <v/>
      </c>
      <c r="AC1336" s="346" t="str">
        <f t="shared" si="1465"/>
        <v/>
      </c>
      <c r="AD1336" s="346" t="str">
        <f t="shared" si="1466"/>
        <v/>
      </c>
      <c r="AE1336" s="344" t="str">
        <f t="shared" si="1517"/>
        <v/>
      </c>
      <c r="AF1336" s="346" t="str">
        <f t="shared" si="1467"/>
        <v/>
      </c>
      <c r="AG1336" s="344" t="str">
        <f t="shared" si="1518"/>
        <v/>
      </c>
      <c r="AH1336" s="344" t="str">
        <f t="shared" si="1519"/>
        <v/>
      </c>
      <c r="AI1336" s="344" t="str">
        <f t="shared" si="1520"/>
        <v/>
      </c>
      <c r="AJ1336" s="346" t="str">
        <f t="shared" si="1521"/>
        <v/>
      </c>
      <c r="AK1336" s="346" t="str">
        <f t="shared" si="1522"/>
        <v/>
      </c>
      <c r="AL1336" s="347" t="str">
        <f t="shared" si="1523"/>
        <v/>
      </c>
      <c r="AM1336" s="141"/>
      <c r="AN1336" s="141"/>
      <c r="AO1336" s="142"/>
      <c r="AP1336" s="58">
        <f t="shared" si="1468"/>
        <v>0</v>
      </c>
      <c r="AQ1336" s="318">
        <f>SUM(AP$10:AP1336)</f>
        <v>0</v>
      </c>
      <c r="AR1336" s="143">
        <f t="shared" si="1526"/>
        <v>0.1</v>
      </c>
      <c r="AS1336" s="144" t="str">
        <f t="shared" si="1469"/>
        <v/>
      </c>
      <c r="AT1336" s="144" t="str">
        <f t="shared" si="1496"/>
        <v/>
      </c>
      <c r="AU1336" s="145"/>
      <c r="AV1336" s="58">
        <f t="shared" si="1527"/>
        <v>0</v>
      </c>
      <c r="AW1336" s="318">
        <f>SUM(AV$10:AV1336)</f>
        <v>0</v>
      </c>
      <c r="AX1336" s="319">
        <f t="shared" si="1528"/>
        <v>0.1</v>
      </c>
      <c r="AY1336" s="144" t="str">
        <f t="shared" si="1510"/>
        <v/>
      </c>
      <c r="AZ1336" s="144" t="str">
        <f t="shared" si="1511"/>
        <v/>
      </c>
      <c r="BA1336" s="144"/>
      <c r="BB1336" s="146" t="str">
        <f t="shared" si="1470"/>
        <v/>
      </c>
      <c r="BC1336" s="66" t="str">
        <f t="shared" si="1509"/>
        <v/>
      </c>
      <c r="BD1336" s="195" t="str">
        <f t="shared" si="1471"/>
        <v/>
      </c>
      <c r="BF1336" s="283"/>
      <c r="BG1336" s="286" t="str">
        <f t="shared" si="1472"/>
        <v/>
      </c>
      <c r="BY1336" s="211" t="str">
        <f t="shared" si="1473"/>
        <v/>
      </c>
      <c r="BZ1336" s="150" t="str">
        <f t="shared" si="1474"/>
        <v/>
      </c>
      <c r="CB1336" s="54" t="str">
        <f t="shared" si="1508"/>
        <v/>
      </c>
      <c r="CD1336" s="54" t="str">
        <f t="shared" si="1475"/>
        <v/>
      </c>
      <c r="CF1336" s="54" t="str">
        <f t="shared" si="1476"/>
        <v/>
      </c>
      <c r="CH1336" s="150" t="str">
        <f t="shared" si="1477"/>
        <v/>
      </c>
      <c r="CI1336" s="290"/>
      <c r="CJ1336" s="150" t="str">
        <f t="shared" si="1478"/>
        <v/>
      </c>
      <c r="CK1336" s="290"/>
      <c r="CL1336" s="54" t="str">
        <f t="shared" si="1497"/>
        <v/>
      </c>
      <c r="CM1336" s="290"/>
      <c r="CN1336" s="150" t="str">
        <f t="shared" si="1479"/>
        <v/>
      </c>
      <c r="CO1336" s="290"/>
      <c r="CP1336" s="150" t="str">
        <f t="shared" si="1480"/>
        <v/>
      </c>
      <c r="CQ1336" s="290"/>
      <c r="CR1336" s="150" t="str">
        <f t="shared" si="1481"/>
        <v/>
      </c>
      <c r="CS1336" s="290"/>
      <c r="CT1336" s="150" t="str">
        <f t="shared" si="1482"/>
        <v/>
      </c>
      <c r="CU1336" s="150"/>
      <c r="CV1336" s="150" t="str">
        <f t="shared" si="1483"/>
        <v/>
      </c>
      <c r="CW1336" s="94"/>
      <c r="CX1336" s="151" t="str">
        <f t="shared" si="1524"/>
        <v/>
      </c>
      <c r="CY1336" s="151" t="str">
        <f t="shared" si="1525"/>
        <v/>
      </c>
      <c r="CZ1336" s="152"/>
      <c r="DA1336" s="373" t="str">
        <f t="shared" si="1498"/>
        <v/>
      </c>
      <c r="DC1336" s="153">
        <f t="shared" si="1484"/>
        <v>0</v>
      </c>
      <c r="DD1336" s="153">
        <f t="shared" si="1485"/>
        <v>0</v>
      </c>
      <c r="DE1336" s="153">
        <f t="shared" si="1486"/>
        <v>0</v>
      </c>
      <c r="DF1336" s="158">
        <f t="shared" si="1487"/>
        <v>-4.7000000000000002E-3</v>
      </c>
      <c r="DG1336" s="159">
        <f t="shared" si="1499"/>
        <v>-1.1703000000000001</v>
      </c>
      <c r="DH1336" s="158">
        <f t="shared" si="1488"/>
        <v>3.1999999999999997E-3</v>
      </c>
      <c r="DI1336" s="159">
        <f t="shared" si="1500"/>
        <v>0.79679999999999995</v>
      </c>
      <c r="DJ1336" s="158">
        <f t="shared" si="1489"/>
        <v>-2.7000000000000001E-3</v>
      </c>
      <c r="DK1336" s="159">
        <f t="shared" si="1501"/>
        <v>-0.67230000000000001</v>
      </c>
      <c r="DL1336" s="158">
        <f t="shared" si="1490"/>
        <v>1.1999999999999999E-3</v>
      </c>
      <c r="DM1336" s="159">
        <f t="shared" si="1502"/>
        <v>0.29879999999999995</v>
      </c>
      <c r="DN1336" s="158">
        <f t="shared" si="1491"/>
        <v>1.46E-2</v>
      </c>
      <c r="DO1336" s="159">
        <f t="shared" si="1503"/>
        <v>3.6354000000000002</v>
      </c>
      <c r="DP1336" s="158">
        <f t="shared" si="1492"/>
        <v>-1.2999999999999999E-2</v>
      </c>
      <c r="DQ1336" s="159">
        <f t="shared" si="1504"/>
        <v>-3.2369999999999997</v>
      </c>
      <c r="DR1336" s="158">
        <f t="shared" si="1493"/>
        <v>-6.7000000000000002E-3</v>
      </c>
      <c r="DS1336" s="159">
        <f t="shared" si="1505"/>
        <v>-1.6683000000000001</v>
      </c>
      <c r="DT1336" s="158">
        <f t="shared" si="1494"/>
        <v>-1.2999999999999999E-2</v>
      </c>
      <c r="DU1336" s="159">
        <f t="shared" si="1506"/>
        <v>-3.2369999999999997</v>
      </c>
      <c r="DV1336" s="158">
        <f t="shared" si="1495"/>
        <v>-6.7000000000000002E-3</v>
      </c>
      <c r="DW1336" s="160">
        <f t="shared" si="1507"/>
        <v>-1.6683000000000001</v>
      </c>
    </row>
    <row r="1337" spans="1:127" ht="24.95" customHeight="1" x14ac:dyDescent="0.2">
      <c r="A1337" s="272">
        <v>1328</v>
      </c>
      <c r="B1337" s="336"/>
      <c r="C1337" s="332"/>
      <c r="D1337" s="333"/>
      <c r="E1337" s="334"/>
      <c r="F1337" s="335"/>
      <c r="G1337" s="334"/>
      <c r="H1337" s="371"/>
      <c r="I1337" s="334"/>
      <c r="J1337" s="334"/>
      <c r="K1337" s="334"/>
      <c r="L1337" s="334"/>
      <c r="M1337" s="334"/>
      <c r="N1337" s="334"/>
      <c r="O1337" s="337"/>
      <c r="P1337" s="337"/>
      <c r="Q1337" s="338" t="str">
        <f t="shared" si="1458"/>
        <v xml:space="preserve"> </v>
      </c>
      <c r="R1337" s="339" t="str">
        <f t="shared" si="1459"/>
        <v/>
      </c>
      <c r="S1337" s="340" t="str">
        <f t="shared" si="1512"/>
        <v/>
      </c>
      <c r="T1337" s="341" t="str">
        <f t="shared" si="1460"/>
        <v/>
      </c>
      <c r="U1337" s="341" t="str">
        <f t="shared" si="1461"/>
        <v/>
      </c>
      <c r="V1337" s="341" t="str">
        <f t="shared" si="1462"/>
        <v/>
      </c>
      <c r="W1337" s="341" t="str">
        <f t="shared" si="1463"/>
        <v/>
      </c>
      <c r="X1337" s="340" t="str">
        <f t="shared" si="1513"/>
        <v/>
      </c>
      <c r="Y1337" s="342" t="str">
        <f t="shared" si="1514"/>
        <v/>
      </c>
      <c r="Z1337" s="343" t="str">
        <f t="shared" si="1515"/>
        <v/>
      </c>
      <c r="AA1337" s="344" t="str">
        <f t="shared" si="1516"/>
        <v/>
      </c>
      <c r="AB1337" s="345" t="str">
        <f t="shared" si="1464"/>
        <v/>
      </c>
      <c r="AC1337" s="346" t="str">
        <f t="shared" si="1465"/>
        <v/>
      </c>
      <c r="AD1337" s="346" t="str">
        <f t="shared" si="1466"/>
        <v/>
      </c>
      <c r="AE1337" s="344" t="str">
        <f t="shared" si="1517"/>
        <v/>
      </c>
      <c r="AF1337" s="346" t="str">
        <f t="shared" si="1467"/>
        <v/>
      </c>
      <c r="AG1337" s="344" t="str">
        <f t="shared" si="1518"/>
        <v/>
      </c>
      <c r="AH1337" s="344" t="str">
        <f t="shared" si="1519"/>
        <v/>
      </c>
      <c r="AI1337" s="344" t="str">
        <f t="shared" si="1520"/>
        <v/>
      </c>
      <c r="AJ1337" s="346" t="str">
        <f t="shared" si="1521"/>
        <v/>
      </c>
      <c r="AK1337" s="346" t="str">
        <f t="shared" si="1522"/>
        <v/>
      </c>
      <c r="AL1337" s="347" t="str">
        <f t="shared" si="1523"/>
        <v/>
      </c>
      <c r="AM1337" s="141"/>
      <c r="AN1337" s="141"/>
      <c r="AO1337" s="142"/>
      <c r="AP1337" s="58">
        <f t="shared" si="1468"/>
        <v>0</v>
      </c>
      <c r="AQ1337" s="318">
        <f>SUM(AP$10:AP1337)</f>
        <v>0</v>
      </c>
      <c r="AR1337" s="143">
        <f t="shared" si="1526"/>
        <v>0.1</v>
      </c>
      <c r="AS1337" s="144" t="str">
        <f t="shared" si="1469"/>
        <v/>
      </c>
      <c r="AT1337" s="144" t="str">
        <f t="shared" si="1496"/>
        <v/>
      </c>
      <c r="AU1337" s="145"/>
      <c r="AV1337" s="58">
        <f t="shared" si="1527"/>
        <v>0</v>
      </c>
      <c r="AW1337" s="318">
        <f>SUM(AV$10:AV1337)</f>
        <v>0</v>
      </c>
      <c r="AX1337" s="319">
        <f t="shared" si="1528"/>
        <v>0.1</v>
      </c>
      <c r="AY1337" s="144" t="str">
        <f t="shared" si="1510"/>
        <v/>
      </c>
      <c r="AZ1337" s="144" t="str">
        <f t="shared" si="1511"/>
        <v/>
      </c>
      <c r="BA1337" s="144"/>
      <c r="BB1337" s="146" t="str">
        <f t="shared" si="1470"/>
        <v/>
      </c>
      <c r="BC1337" s="66" t="str">
        <f t="shared" si="1509"/>
        <v/>
      </c>
      <c r="BD1337" s="195" t="str">
        <f t="shared" si="1471"/>
        <v/>
      </c>
      <c r="BF1337" s="283"/>
      <c r="BG1337" s="286" t="str">
        <f t="shared" si="1472"/>
        <v/>
      </c>
      <c r="BY1337" s="211" t="str">
        <f t="shared" si="1473"/>
        <v/>
      </c>
      <c r="BZ1337" s="150" t="str">
        <f t="shared" si="1474"/>
        <v/>
      </c>
      <c r="CB1337" s="54" t="str">
        <f t="shared" si="1508"/>
        <v/>
      </c>
      <c r="CD1337" s="54" t="str">
        <f t="shared" si="1475"/>
        <v/>
      </c>
      <c r="CF1337" s="54" t="str">
        <f t="shared" si="1476"/>
        <v/>
      </c>
      <c r="CH1337" s="150" t="str">
        <f t="shared" si="1477"/>
        <v/>
      </c>
      <c r="CI1337" s="290"/>
      <c r="CJ1337" s="150" t="str">
        <f t="shared" si="1478"/>
        <v/>
      </c>
      <c r="CK1337" s="290"/>
      <c r="CL1337" s="54" t="str">
        <f t="shared" si="1497"/>
        <v/>
      </c>
      <c r="CM1337" s="290"/>
      <c r="CN1337" s="150" t="str">
        <f t="shared" si="1479"/>
        <v/>
      </c>
      <c r="CO1337" s="290"/>
      <c r="CP1337" s="150" t="str">
        <f t="shared" si="1480"/>
        <v/>
      </c>
      <c r="CQ1337" s="290"/>
      <c r="CR1337" s="150" t="str">
        <f t="shared" si="1481"/>
        <v/>
      </c>
      <c r="CS1337" s="290"/>
      <c r="CT1337" s="150" t="str">
        <f t="shared" si="1482"/>
        <v/>
      </c>
      <c r="CU1337" s="150"/>
      <c r="CV1337" s="150" t="str">
        <f t="shared" si="1483"/>
        <v/>
      </c>
      <c r="CW1337" s="94"/>
      <c r="CX1337" s="151" t="str">
        <f t="shared" si="1524"/>
        <v/>
      </c>
      <c r="CY1337" s="151" t="str">
        <f t="shared" si="1525"/>
        <v/>
      </c>
      <c r="CZ1337" s="152"/>
      <c r="DA1337" s="373" t="str">
        <f t="shared" si="1498"/>
        <v/>
      </c>
      <c r="DC1337" s="153">
        <f t="shared" si="1484"/>
        <v>0</v>
      </c>
      <c r="DD1337" s="153">
        <f t="shared" si="1485"/>
        <v>0</v>
      </c>
      <c r="DE1337" s="153">
        <f t="shared" si="1486"/>
        <v>0</v>
      </c>
      <c r="DF1337" s="158">
        <f t="shared" si="1487"/>
        <v>-4.7000000000000002E-3</v>
      </c>
      <c r="DG1337" s="159">
        <f t="shared" si="1499"/>
        <v>-1.1703000000000001</v>
      </c>
      <c r="DH1337" s="158">
        <f t="shared" si="1488"/>
        <v>3.1999999999999997E-3</v>
      </c>
      <c r="DI1337" s="159">
        <f t="shared" si="1500"/>
        <v>0.79679999999999995</v>
      </c>
      <c r="DJ1337" s="158">
        <f t="shared" si="1489"/>
        <v>-2.7000000000000001E-3</v>
      </c>
      <c r="DK1337" s="159">
        <f t="shared" si="1501"/>
        <v>-0.67230000000000001</v>
      </c>
      <c r="DL1337" s="158">
        <f t="shared" si="1490"/>
        <v>1.1999999999999999E-3</v>
      </c>
      <c r="DM1337" s="159">
        <f t="shared" si="1502"/>
        <v>0.29879999999999995</v>
      </c>
      <c r="DN1337" s="158">
        <f t="shared" si="1491"/>
        <v>1.46E-2</v>
      </c>
      <c r="DO1337" s="159">
        <f t="shared" si="1503"/>
        <v>3.6354000000000002</v>
      </c>
      <c r="DP1337" s="158">
        <f t="shared" si="1492"/>
        <v>-1.2999999999999999E-2</v>
      </c>
      <c r="DQ1337" s="159">
        <f t="shared" si="1504"/>
        <v>-3.2369999999999997</v>
      </c>
      <c r="DR1337" s="158">
        <f t="shared" si="1493"/>
        <v>-6.7000000000000002E-3</v>
      </c>
      <c r="DS1337" s="159">
        <f t="shared" si="1505"/>
        <v>-1.6683000000000001</v>
      </c>
      <c r="DT1337" s="158">
        <f t="shared" si="1494"/>
        <v>-1.2999999999999999E-2</v>
      </c>
      <c r="DU1337" s="159">
        <f t="shared" si="1506"/>
        <v>-3.2369999999999997</v>
      </c>
      <c r="DV1337" s="158">
        <f t="shared" si="1495"/>
        <v>-6.7000000000000002E-3</v>
      </c>
      <c r="DW1337" s="160">
        <f t="shared" si="1507"/>
        <v>-1.6683000000000001</v>
      </c>
    </row>
    <row r="1338" spans="1:127" ht="24.95" customHeight="1" x14ac:dyDescent="0.2">
      <c r="A1338" s="272">
        <v>1329</v>
      </c>
      <c r="B1338" s="336"/>
      <c r="C1338" s="332"/>
      <c r="D1338" s="333"/>
      <c r="E1338" s="334"/>
      <c r="F1338" s="335"/>
      <c r="G1338" s="334"/>
      <c r="H1338" s="371"/>
      <c r="I1338" s="334"/>
      <c r="J1338" s="334"/>
      <c r="K1338" s="334"/>
      <c r="L1338" s="334"/>
      <c r="M1338" s="334"/>
      <c r="N1338" s="334"/>
      <c r="O1338" s="337"/>
      <c r="P1338" s="337"/>
      <c r="Q1338" s="338" t="str">
        <f t="shared" si="1458"/>
        <v xml:space="preserve"> </v>
      </c>
      <c r="R1338" s="339" t="str">
        <f t="shared" si="1459"/>
        <v/>
      </c>
      <c r="S1338" s="340" t="str">
        <f t="shared" si="1512"/>
        <v/>
      </c>
      <c r="T1338" s="341" t="str">
        <f t="shared" si="1460"/>
        <v/>
      </c>
      <c r="U1338" s="341" t="str">
        <f t="shared" si="1461"/>
        <v/>
      </c>
      <c r="V1338" s="341" t="str">
        <f t="shared" si="1462"/>
        <v/>
      </c>
      <c r="W1338" s="341" t="str">
        <f t="shared" si="1463"/>
        <v/>
      </c>
      <c r="X1338" s="340" t="str">
        <f t="shared" si="1513"/>
        <v/>
      </c>
      <c r="Y1338" s="342" t="str">
        <f t="shared" si="1514"/>
        <v/>
      </c>
      <c r="Z1338" s="343" t="str">
        <f t="shared" si="1515"/>
        <v/>
      </c>
      <c r="AA1338" s="344" t="str">
        <f t="shared" si="1516"/>
        <v/>
      </c>
      <c r="AB1338" s="345" t="str">
        <f t="shared" si="1464"/>
        <v/>
      </c>
      <c r="AC1338" s="346" t="str">
        <f t="shared" si="1465"/>
        <v/>
      </c>
      <c r="AD1338" s="346" t="str">
        <f t="shared" si="1466"/>
        <v/>
      </c>
      <c r="AE1338" s="344" t="str">
        <f t="shared" si="1517"/>
        <v/>
      </c>
      <c r="AF1338" s="346" t="str">
        <f t="shared" si="1467"/>
        <v/>
      </c>
      <c r="AG1338" s="344" t="str">
        <f t="shared" si="1518"/>
        <v/>
      </c>
      <c r="AH1338" s="344" t="str">
        <f t="shared" si="1519"/>
        <v/>
      </c>
      <c r="AI1338" s="344" t="str">
        <f t="shared" si="1520"/>
        <v/>
      </c>
      <c r="AJ1338" s="346" t="str">
        <f t="shared" si="1521"/>
        <v/>
      </c>
      <c r="AK1338" s="346" t="str">
        <f t="shared" si="1522"/>
        <v/>
      </c>
      <c r="AL1338" s="347" t="str">
        <f t="shared" si="1523"/>
        <v/>
      </c>
      <c r="AM1338" s="141"/>
      <c r="AN1338" s="141"/>
      <c r="AO1338" s="142"/>
      <c r="AP1338" s="58">
        <f t="shared" si="1468"/>
        <v>0</v>
      </c>
      <c r="AQ1338" s="318">
        <f>SUM(AP$10:AP1338)</f>
        <v>0</v>
      </c>
      <c r="AR1338" s="143">
        <f t="shared" si="1526"/>
        <v>0.1</v>
      </c>
      <c r="AS1338" s="144" t="str">
        <f t="shared" si="1469"/>
        <v/>
      </c>
      <c r="AT1338" s="144" t="str">
        <f t="shared" si="1496"/>
        <v/>
      </c>
      <c r="AU1338" s="145"/>
      <c r="AV1338" s="58">
        <f t="shared" si="1527"/>
        <v>0</v>
      </c>
      <c r="AW1338" s="318">
        <f>SUM(AV$10:AV1338)</f>
        <v>0</v>
      </c>
      <c r="AX1338" s="319">
        <f t="shared" si="1528"/>
        <v>0.1</v>
      </c>
      <c r="AY1338" s="144" t="str">
        <f t="shared" si="1510"/>
        <v/>
      </c>
      <c r="AZ1338" s="144" t="str">
        <f t="shared" si="1511"/>
        <v/>
      </c>
      <c r="BA1338" s="144"/>
      <c r="BB1338" s="146" t="str">
        <f t="shared" si="1470"/>
        <v/>
      </c>
      <c r="BC1338" s="66" t="str">
        <f t="shared" si="1509"/>
        <v/>
      </c>
      <c r="BD1338" s="195" t="str">
        <f t="shared" si="1471"/>
        <v/>
      </c>
      <c r="BF1338" s="283"/>
      <c r="BG1338" s="286" t="str">
        <f t="shared" si="1472"/>
        <v/>
      </c>
      <c r="BY1338" s="211" t="str">
        <f t="shared" si="1473"/>
        <v/>
      </c>
      <c r="BZ1338" s="150" t="str">
        <f t="shared" si="1474"/>
        <v/>
      </c>
      <c r="CB1338" s="54" t="str">
        <f t="shared" si="1508"/>
        <v/>
      </c>
      <c r="CD1338" s="54" t="str">
        <f t="shared" si="1475"/>
        <v/>
      </c>
      <c r="CF1338" s="54" t="str">
        <f t="shared" si="1476"/>
        <v/>
      </c>
      <c r="CH1338" s="150" t="str">
        <f t="shared" si="1477"/>
        <v/>
      </c>
      <c r="CI1338" s="290"/>
      <c r="CJ1338" s="150" t="str">
        <f t="shared" si="1478"/>
        <v/>
      </c>
      <c r="CK1338" s="290"/>
      <c r="CL1338" s="54" t="str">
        <f t="shared" si="1497"/>
        <v/>
      </c>
      <c r="CM1338" s="290"/>
      <c r="CN1338" s="150" t="str">
        <f t="shared" si="1479"/>
        <v/>
      </c>
      <c r="CO1338" s="290"/>
      <c r="CP1338" s="150" t="str">
        <f t="shared" si="1480"/>
        <v/>
      </c>
      <c r="CQ1338" s="290"/>
      <c r="CR1338" s="150" t="str">
        <f t="shared" si="1481"/>
        <v/>
      </c>
      <c r="CS1338" s="290"/>
      <c r="CT1338" s="150" t="str">
        <f t="shared" si="1482"/>
        <v/>
      </c>
      <c r="CU1338" s="150"/>
      <c r="CV1338" s="150" t="str">
        <f t="shared" si="1483"/>
        <v/>
      </c>
      <c r="CW1338" s="94"/>
      <c r="CX1338" s="151" t="str">
        <f t="shared" si="1524"/>
        <v/>
      </c>
      <c r="CY1338" s="151" t="str">
        <f t="shared" si="1525"/>
        <v/>
      </c>
      <c r="CZ1338" s="152"/>
      <c r="DA1338" s="373" t="str">
        <f t="shared" si="1498"/>
        <v/>
      </c>
      <c r="DC1338" s="153">
        <f t="shared" si="1484"/>
        <v>0</v>
      </c>
      <c r="DD1338" s="153">
        <f t="shared" si="1485"/>
        <v>0</v>
      </c>
      <c r="DE1338" s="153">
        <f t="shared" si="1486"/>
        <v>0</v>
      </c>
      <c r="DF1338" s="158">
        <f t="shared" si="1487"/>
        <v>-4.7000000000000002E-3</v>
      </c>
      <c r="DG1338" s="159">
        <f t="shared" si="1499"/>
        <v>-1.1703000000000001</v>
      </c>
      <c r="DH1338" s="158">
        <f t="shared" si="1488"/>
        <v>3.1999999999999997E-3</v>
      </c>
      <c r="DI1338" s="159">
        <f t="shared" si="1500"/>
        <v>0.79679999999999995</v>
      </c>
      <c r="DJ1338" s="158">
        <f t="shared" si="1489"/>
        <v>-2.7000000000000001E-3</v>
      </c>
      <c r="DK1338" s="159">
        <f t="shared" si="1501"/>
        <v>-0.67230000000000001</v>
      </c>
      <c r="DL1338" s="158">
        <f t="shared" si="1490"/>
        <v>1.1999999999999999E-3</v>
      </c>
      <c r="DM1338" s="159">
        <f t="shared" si="1502"/>
        <v>0.29879999999999995</v>
      </c>
      <c r="DN1338" s="158">
        <f t="shared" si="1491"/>
        <v>1.46E-2</v>
      </c>
      <c r="DO1338" s="159">
        <f t="shared" si="1503"/>
        <v>3.6354000000000002</v>
      </c>
      <c r="DP1338" s="158">
        <f t="shared" si="1492"/>
        <v>-1.2999999999999999E-2</v>
      </c>
      <c r="DQ1338" s="159">
        <f t="shared" si="1504"/>
        <v>-3.2369999999999997</v>
      </c>
      <c r="DR1338" s="158">
        <f t="shared" si="1493"/>
        <v>-6.7000000000000002E-3</v>
      </c>
      <c r="DS1338" s="159">
        <f t="shared" si="1505"/>
        <v>-1.6683000000000001</v>
      </c>
      <c r="DT1338" s="158">
        <f t="shared" si="1494"/>
        <v>-1.2999999999999999E-2</v>
      </c>
      <c r="DU1338" s="159">
        <f t="shared" si="1506"/>
        <v>-3.2369999999999997</v>
      </c>
      <c r="DV1338" s="158">
        <f t="shared" si="1495"/>
        <v>-6.7000000000000002E-3</v>
      </c>
      <c r="DW1338" s="160">
        <f t="shared" si="1507"/>
        <v>-1.6683000000000001</v>
      </c>
    </row>
    <row r="1339" spans="1:127" ht="24.95" customHeight="1" x14ac:dyDescent="0.2">
      <c r="A1339" s="272">
        <v>1330</v>
      </c>
      <c r="B1339" s="336"/>
      <c r="C1339" s="332"/>
      <c r="D1339" s="333"/>
      <c r="E1339" s="334"/>
      <c r="F1339" s="335"/>
      <c r="G1339" s="334"/>
      <c r="H1339" s="371"/>
      <c r="I1339" s="334"/>
      <c r="J1339" s="334"/>
      <c r="K1339" s="334"/>
      <c r="L1339" s="334"/>
      <c r="M1339" s="334"/>
      <c r="N1339" s="334"/>
      <c r="O1339" s="337"/>
      <c r="P1339" s="337"/>
      <c r="Q1339" s="338" t="str">
        <f t="shared" si="1458"/>
        <v xml:space="preserve"> </v>
      </c>
      <c r="R1339" s="339" t="str">
        <f t="shared" si="1459"/>
        <v/>
      </c>
      <c r="S1339" s="340" t="str">
        <f t="shared" si="1512"/>
        <v/>
      </c>
      <c r="T1339" s="341" t="str">
        <f t="shared" si="1460"/>
        <v/>
      </c>
      <c r="U1339" s="341" t="str">
        <f t="shared" si="1461"/>
        <v/>
      </c>
      <c r="V1339" s="341" t="str">
        <f t="shared" si="1462"/>
        <v/>
      </c>
      <c r="W1339" s="341" t="str">
        <f t="shared" si="1463"/>
        <v/>
      </c>
      <c r="X1339" s="340" t="str">
        <f t="shared" si="1513"/>
        <v/>
      </c>
      <c r="Y1339" s="342" t="str">
        <f t="shared" si="1514"/>
        <v/>
      </c>
      <c r="Z1339" s="343" t="str">
        <f t="shared" si="1515"/>
        <v/>
      </c>
      <c r="AA1339" s="344" t="str">
        <f t="shared" si="1516"/>
        <v/>
      </c>
      <c r="AB1339" s="345" t="str">
        <f t="shared" si="1464"/>
        <v/>
      </c>
      <c r="AC1339" s="346" t="str">
        <f t="shared" si="1465"/>
        <v/>
      </c>
      <c r="AD1339" s="346" t="str">
        <f t="shared" si="1466"/>
        <v/>
      </c>
      <c r="AE1339" s="344" t="str">
        <f t="shared" si="1517"/>
        <v/>
      </c>
      <c r="AF1339" s="346" t="str">
        <f t="shared" si="1467"/>
        <v/>
      </c>
      <c r="AG1339" s="344" t="str">
        <f t="shared" si="1518"/>
        <v/>
      </c>
      <c r="AH1339" s="344" t="str">
        <f t="shared" si="1519"/>
        <v/>
      </c>
      <c r="AI1339" s="344" t="str">
        <f t="shared" si="1520"/>
        <v/>
      </c>
      <c r="AJ1339" s="346" t="str">
        <f t="shared" si="1521"/>
        <v/>
      </c>
      <c r="AK1339" s="346" t="str">
        <f t="shared" si="1522"/>
        <v/>
      </c>
      <c r="AL1339" s="347" t="str">
        <f t="shared" si="1523"/>
        <v/>
      </c>
      <c r="AM1339" s="141"/>
      <c r="AN1339" s="141"/>
      <c r="AO1339" s="142"/>
      <c r="AP1339" s="58">
        <f t="shared" si="1468"/>
        <v>0</v>
      </c>
      <c r="AQ1339" s="318">
        <f>SUM(AP$10:AP1339)</f>
        <v>0</v>
      </c>
      <c r="AR1339" s="143">
        <f t="shared" si="1526"/>
        <v>0.1</v>
      </c>
      <c r="AS1339" s="144" t="str">
        <f t="shared" si="1469"/>
        <v/>
      </c>
      <c r="AT1339" s="144" t="str">
        <f t="shared" si="1496"/>
        <v/>
      </c>
      <c r="AU1339" s="145"/>
      <c r="AV1339" s="58">
        <f t="shared" si="1527"/>
        <v>0</v>
      </c>
      <c r="AW1339" s="318">
        <f>SUM(AV$10:AV1339)</f>
        <v>0</v>
      </c>
      <c r="AX1339" s="319">
        <f t="shared" si="1528"/>
        <v>0.1</v>
      </c>
      <c r="AY1339" s="144" t="str">
        <f t="shared" si="1510"/>
        <v/>
      </c>
      <c r="AZ1339" s="144" t="str">
        <f t="shared" si="1511"/>
        <v/>
      </c>
      <c r="BA1339" s="144"/>
      <c r="BB1339" s="146" t="str">
        <f t="shared" si="1470"/>
        <v/>
      </c>
      <c r="BC1339" s="66" t="str">
        <f t="shared" si="1509"/>
        <v/>
      </c>
      <c r="BD1339" s="195" t="str">
        <f t="shared" si="1471"/>
        <v/>
      </c>
      <c r="BF1339" s="283"/>
      <c r="BG1339" s="286" t="str">
        <f t="shared" si="1472"/>
        <v/>
      </c>
      <c r="BY1339" s="211" t="str">
        <f t="shared" si="1473"/>
        <v/>
      </c>
      <c r="BZ1339" s="150" t="str">
        <f t="shared" si="1474"/>
        <v/>
      </c>
      <c r="CB1339" s="54" t="str">
        <f t="shared" si="1508"/>
        <v/>
      </c>
      <c r="CD1339" s="54" t="str">
        <f t="shared" si="1475"/>
        <v/>
      </c>
      <c r="CF1339" s="54" t="str">
        <f t="shared" si="1476"/>
        <v/>
      </c>
      <c r="CH1339" s="150" t="str">
        <f t="shared" si="1477"/>
        <v/>
      </c>
      <c r="CI1339" s="290"/>
      <c r="CJ1339" s="150" t="str">
        <f t="shared" si="1478"/>
        <v/>
      </c>
      <c r="CK1339" s="290"/>
      <c r="CL1339" s="54" t="str">
        <f t="shared" si="1497"/>
        <v/>
      </c>
      <c r="CM1339" s="290"/>
      <c r="CN1339" s="150" t="str">
        <f t="shared" si="1479"/>
        <v/>
      </c>
      <c r="CO1339" s="290"/>
      <c r="CP1339" s="150" t="str">
        <f t="shared" si="1480"/>
        <v/>
      </c>
      <c r="CQ1339" s="290"/>
      <c r="CR1339" s="150" t="str">
        <f t="shared" si="1481"/>
        <v/>
      </c>
      <c r="CS1339" s="290"/>
      <c r="CT1339" s="150" t="str">
        <f t="shared" si="1482"/>
        <v/>
      </c>
      <c r="CU1339" s="150"/>
      <c r="CV1339" s="150" t="str">
        <f t="shared" si="1483"/>
        <v/>
      </c>
      <c r="CW1339" s="94"/>
      <c r="CX1339" s="151" t="str">
        <f t="shared" si="1524"/>
        <v/>
      </c>
      <c r="CY1339" s="151" t="str">
        <f t="shared" si="1525"/>
        <v/>
      </c>
      <c r="CZ1339" s="152"/>
      <c r="DA1339" s="373" t="str">
        <f t="shared" si="1498"/>
        <v/>
      </c>
      <c r="DC1339" s="153">
        <f t="shared" si="1484"/>
        <v>0</v>
      </c>
      <c r="DD1339" s="153">
        <f t="shared" si="1485"/>
        <v>0</v>
      </c>
      <c r="DE1339" s="153">
        <f t="shared" si="1486"/>
        <v>0</v>
      </c>
      <c r="DF1339" s="158">
        <f t="shared" si="1487"/>
        <v>-4.7000000000000002E-3</v>
      </c>
      <c r="DG1339" s="159">
        <f t="shared" si="1499"/>
        <v>-1.1703000000000001</v>
      </c>
      <c r="DH1339" s="158">
        <f t="shared" si="1488"/>
        <v>3.1999999999999997E-3</v>
      </c>
      <c r="DI1339" s="159">
        <f t="shared" si="1500"/>
        <v>0.79679999999999995</v>
      </c>
      <c r="DJ1339" s="158">
        <f t="shared" si="1489"/>
        <v>-2.7000000000000001E-3</v>
      </c>
      <c r="DK1339" s="159">
        <f t="shared" si="1501"/>
        <v>-0.67230000000000001</v>
      </c>
      <c r="DL1339" s="158">
        <f t="shared" si="1490"/>
        <v>1.1999999999999999E-3</v>
      </c>
      <c r="DM1339" s="159">
        <f t="shared" si="1502"/>
        <v>0.29879999999999995</v>
      </c>
      <c r="DN1339" s="158">
        <f t="shared" si="1491"/>
        <v>1.46E-2</v>
      </c>
      <c r="DO1339" s="159">
        <f t="shared" si="1503"/>
        <v>3.6354000000000002</v>
      </c>
      <c r="DP1339" s="158">
        <f t="shared" si="1492"/>
        <v>-1.2999999999999999E-2</v>
      </c>
      <c r="DQ1339" s="159">
        <f t="shared" si="1504"/>
        <v>-3.2369999999999997</v>
      </c>
      <c r="DR1339" s="158">
        <f t="shared" si="1493"/>
        <v>-6.7000000000000002E-3</v>
      </c>
      <c r="DS1339" s="159">
        <f t="shared" si="1505"/>
        <v>-1.6683000000000001</v>
      </c>
      <c r="DT1339" s="158">
        <f t="shared" si="1494"/>
        <v>-1.2999999999999999E-2</v>
      </c>
      <c r="DU1339" s="159">
        <f t="shared" si="1506"/>
        <v>-3.2369999999999997</v>
      </c>
      <c r="DV1339" s="158">
        <f t="shared" si="1495"/>
        <v>-6.7000000000000002E-3</v>
      </c>
      <c r="DW1339" s="160">
        <f t="shared" si="1507"/>
        <v>-1.6683000000000001</v>
      </c>
    </row>
    <row r="1340" spans="1:127" ht="24.95" customHeight="1" x14ac:dyDescent="0.2">
      <c r="A1340" s="272">
        <v>1331</v>
      </c>
      <c r="B1340" s="336"/>
      <c r="C1340" s="332"/>
      <c r="D1340" s="333"/>
      <c r="E1340" s="334"/>
      <c r="F1340" s="335"/>
      <c r="G1340" s="334"/>
      <c r="H1340" s="371"/>
      <c r="I1340" s="334"/>
      <c r="J1340" s="334"/>
      <c r="K1340" s="334"/>
      <c r="L1340" s="334"/>
      <c r="M1340" s="334"/>
      <c r="N1340" s="334"/>
      <c r="O1340" s="337"/>
      <c r="P1340" s="337"/>
      <c r="Q1340" s="338" t="str">
        <f t="shared" si="1458"/>
        <v xml:space="preserve"> </v>
      </c>
      <c r="R1340" s="339" t="str">
        <f t="shared" si="1459"/>
        <v/>
      </c>
      <c r="S1340" s="340" t="str">
        <f t="shared" si="1512"/>
        <v/>
      </c>
      <c r="T1340" s="341" t="str">
        <f t="shared" si="1460"/>
        <v/>
      </c>
      <c r="U1340" s="341" t="str">
        <f t="shared" si="1461"/>
        <v/>
      </c>
      <c r="V1340" s="341" t="str">
        <f t="shared" si="1462"/>
        <v/>
      </c>
      <c r="W1340" s="341" t="str">
        <f t="shared" si="1463"/>
        <v/>
      </c>
      <c r="X1340" s="340" t="str">
        <f t="shared" si="1513"/>
        <v/>
      </c>
      <c r="Y1340" s="342" t="str">
        <f t="shared" si="1514"/>
        <v/>
      </c>
      <c r="Z1340" s="343" t="str">
        <f t="shared" si="1515"/>
        <v/>
      </c>
      <c r="AA1340" s="344" t="str">
        <f t="shared" si="1516"/>
        <v/>
      </c>
      <c r="AB1340" s="345" t="str">
        <f t="shared" si="1464"/>
        <v/>
      </c>
      <c r="AC1340" s="346" t="str">
        <f t="shared" si="1465"/>
        <v/>
      </c>
      <c r="AD1340" s="346" t="str">
        <f t="shared" si="1466"/>
        <v/>
      </c>
      <c r="AE1340" s="344" t="str">
        <f t="shared" si="1517"/>
        <v/>
      </c>
      <c r="AF1340" s="346" t="str">
        <f t="shared" si="1467"/>
        <v/>
      </c>
      <c r="AG1340" s="344" t="str">
        <f t="shared" si="1518"/>
        <v/>
      </c>
      <c r="AH1340" s="344" t="str">
        <f t="shared" si="1519"/>
        <v/>
      </c>
      <c r="AI1340" s="344" t="str">
        <f t="shared" si="1520"/>
        <v/>
      </c>
      <c r="AJ1340" s="346" t="str">
        <f t="shared" si="1521"/>
        <v/>
      </c>
      <c r="AK1340" s="346" t="str">
        <f t="shared" si="1522"/>
        <v/>
      </c>
      <c r="AL1340" s="347" t="str">
        <f t="shared" si="1523"/>
        <v/>
      </c>
      <c r="AM1340" s="141"/>
      <c r="AN1340" s="141"/>
      <c r="AO1340" s="142"/>
      <c r="AP1340" s="58">
        <f t="shared" si="1468"/>
        <v>0</v>
      </c>
      <c r="AQ1340" s="318">
        <f>SUM(AP$10:AP1340)</f>
        <v>0</v>
      </c>
      <c r="AR1340" s="143">
        <f t="shared" si="1526"/>
        <v>0.1</v>
      </c>
      <c r="AS1340" s="144" t="str">
        <f t="shared" si="1469"/>
        <v/>
      </c>
      <c r="AT1340" s="144" t="str">
        <f t="shared" si="1496"/>
        <v/>
      </c>
      <c r="AU1340" s="145"/>
      <c r="AV1340" s="58">
        <f t="shared" si="1527"/>
        <v>0</v>
      </c>
      <c r="AW1340" s="318">
        <f>SUM(AV$10:AV1340)</f>
        <v>0</v>
      </c>
      <c r="AX1340" s="319">
        <f t="shared" si="1528"/>
        <v>0.1</v>
      </c>
      <c r="AY1340" s="144" t="str">
        <f t="shared" si="1510"/>
        <v/>
      </c>
      <c r="AZ1340" s="144" t="str">
        <f t="shared" si="1511"/>
        <v/>
      </c>
      <c r="BA1340" s="144"/>
      <c r="BB1340" s="146" t="str">
        <f t="shared" si="1470"/>
        <v/>
      </c>
      <c r="BC1340" s="66" t="str">
        <f t="shared" si="1509"/>
        <v/>
      </c>
      <c r="BD1340" s="195" t="str">
        <f t="shared" si="1471"/>
        <v/>
      </c>
      <c r="BF1340" s="283"/>
      <c r="BG1340" s="286" t="str">
        <f t="shared" si="1472"/>
        <v/>
      </c>
      <c r="BY1340" s="211" t="str">
        <f t="shared" si="1473"/>
        <v/>
      </c>
      <c r="BZ1340" s="150" t="str">
        <f t="shared" si="1474"/>
        <v/>
      </c>
      <c r="CB1340" s="54" t="str">
        <f t="shared" si="1508"/>
        <v/>
      </c>
      <c r="CD1340" s="54" t="str">
        <f t="shared" si="1475"/>
        <v/>
      </c>
      <c r="CF1340" s="54" t="str">
        <f t="shared" si="1476"/>
        <v/>
      </c>
      <c r="CH1340" s="150" t="str">
        <f t="shared" si="1477"/>
        <v/>
      </c>
      <c r="CI1340" s="290"/>
      <c r="CJ1340" s="150" t="str">
        <f t="shared" si="1478"/>
        <v/>
      </c>
      <c r="CK1340" s="290"/>
      <c r="CL1340" s="54" t="str">
        <f t="shared" si="1497"/>
        <v/>
      </c>
      <c r="CM1340" s="290"/>
      <c r="CN1340" s="150" t="str">
        <f t="shared" si="1479"/>
        <v/>
      </c>
      <c r="CO1340" s="290"/>
      <c r="CP1340" s="150" t="str">
        <f t="shared" si="1480"/>
        <v/>
      </c>
      <c r="CQ1340" s="290"/>
      <c r="CR1340" s="150" t="str">
        <f t="shared" si="1481"/>
        <v/>
      </c>
      <c r="CS1340" s="290"/>
      <c r="CT1340" s="150" t="str">
        <f t="shared" si="1482"/>
        <v/>
      </c>
      <c r="CU1340" s="150"/>
      <c r="CV1340" s="150" t="str">
        <f t="shared" si="1483"/>
        <v/>
      </c>
      <c r="CW1340" s="94"/>
      <c r="CX1340" s="151" t="str">
        <f t="shared" si="1524"/>
        <v/>
      </c>
      <c r="CY1340" s="151" t="str">
        <f t="shared" si="1525"/>
        <v/>
      </c>
      <c r="CZ1340" s="152"/>
      <c r="DA1340" s="373" t="str">
        <f t="shared" si="1498"/>
        <v/>
      </c>
      <c r="DC1340" s="153">
        <f t="shared" si="1484"/>
        <v>0</v>
      </c>
      <c r="DD1340" s="153">
        <f t="shared" si="1485"/>
        <v>0</v>
      </c>
      <c r="DE1340" s="153">
        <f t="shared" si="1486"/>
        <v>0</v>
      </c>
      <c r="DF1340" s="158">
        <f t="shared" si="1487"/>
        <v>-4.7000000000000002E-3</v>
      </c>
      <c r="DG1340" s="159">
        <f t="shared" si="1499"/>
        <v>-1.1703000000000001</v>
      </c>
      <c r="DH1340" s="158">
        <f t="shared" si="1488"/>
        <v>3.1999999999999997E-3</v>
      </c>
      <c r="DI1340" s="159">
        <f t="shared" si="1500"/>
        <v>0.79679999999999995</v>
      </c>
      <c r="DJ1340" s="158">
        <f t="shared" si="1489"/>
        <v>-2.7000000000000001E-3</v>
      </c>
      <c r="DK1340" s="159">
        <f t="shared" si="1501"/>
        <v>-0.67230000000000001</v>
      </c>
      <c r="DL1340" s="158">
        <f t="shared" si="1490"/>
        <v>1.1999999999999999E-3</v>
      </c>
      <c r="DM1340" s="159">
        <f t="shared" si="1502"/>
        <v>0.29879999999999995</v>
      </c>
      <c r="DN1340" s="158">
        <f t="shared" si="1491"/>
        <v>1.46E-2</v>
      </c>
      <c r="DO1340" s="159">
        <f t="shared" si="1503"/>
        <v>3.6354000000000002</v>
      </c>
      <c r="DP1340" s="158">
        <f t="shared" si="1492"/>
        <v>-1.2999999999999999E-2</v>
      </c>
      <c r="DQ1340" s="159">
        <f t="shared" si="1504"/>
        <v>-3.2369999999999997</v>
      </c>
      <c r="DR1340" s="158">
        <f t="shared" si="1493"/>
        <v>-6.7000000000000002E-3</v>
      </c>
      <c r="DS1340" s="159">
        <f t="shared" si="1505"/>
        <v>-1.6683000000000001</v>
      </c>
      <c r="DT1340" s="158">
        <f t="shared" si="1494"/>
        <v>-1.2999999999999999E-2</v>
      </c>
      <c r="DU1340" s="159">
        <f t="shared" si="1506"/>
        <v>-3.2369999999999997</v>
      </c>
      <c r="DV1340" s="158">
        <f t="shared" si="1495"/>
        <v>-6.7000000000000002E-3</v>
      </c>
      <c r="DW1340" s="160">
        <f t="shared" si="1507"/>
        <v>-1.6683000000000001</v>
      </c>
    </row>
    <row r="1341" spans="1:127" ht="24.95" customHeight="1" x14ac:dyDescent="0.2">
      <c r="A1341" s="272">
        <v>1332</v>
      </c>
      <c r="B1341" s="336"/>
      <c r="C1341" s="332"/>
      <c r="D1341" s="333"/>
      <c r="E1341" s="334"/>
      <c r="F1341" s="335"/>
      <c r="G1341" s="334"/>
      <c r="H1341" s="371"/>
      <c r="I1341" s="334"/>
      <c r="J1341" s="334"/>
      <c r="K1341" s="334"/>
      <c r="L1341" s="334"/>
      <c r="M1341" s="334"/>
      <c r="N1341" s="334"/>
      <c r="O1341" s="337"/>
      <c r="P1341" s="337"/>
      <c r="Q1341" s="338" t="str">
        <f t="shared" si="1458"/>
        <v xml:space="preserve"> </v>
      </c>
      <c r="R1341" s="339" t="str">
        <f t="shared" si="1459"/>
        <v/>
      </c>
      <c r="S1341" s="340" t="str">
        <f t="shared" si="1512"/>
        <v/>
      </c>
      <c r="T1341" s="341" t="str">
        <f t="shared" si="1460"/>
        <v/>
      </c>
      <c r="U1341" s="341" t="str">
        <f t="shared" si="1461"/>
        <v/>
      </c>
      <c r="V1341" s="341" t="str">
        <f t="shared" si="1462"/>
        <v/>
      </c>
      <c r="W1341" s="341" t="str">
        <f t="shared" si="1463"/>
        <v/>
      </c>
      <c r="X1341" s="340" t="str">
        <f t="shared" si="1513"/>
        <v/>
      </c>
      <c r="Y1341" s="342" t="str">
        <f t="shared" si="1514"/>
        <v/>
      </c>
      <c r="Z1341" s="343" t="str">
        <f t="shared" si="1515"/>
        <v/>
      </c>
      <c r="AA1341" s="344" t="str">
        <f t="shared" si="1516"/>
        <v/>
      </c>
      <c r="AB1341" s="345" t="str">
        <f t="shared" si="1464"/>
        <v/>
      </c>
      <c r="AC1341" s="346" t="str">
        <f t="shared" si="1465"/>
        <v/>
      </c>
      <c r="AD1341" s="346" t="str">
        <f t="shared" si="1466"/>
        <v/>
      </c>
      <c r="AE1341" s="344" t="str">
        <f t="shared" si="1517"/>
        <v/>
      </c>
      <c r="AF1341" s="346" t="str">
        <f t="shared" si="1467"/>
        <v/>
      </c>
      <c r="AG1341" s="344" t="str">
        <f t="shared" si="1518"/>
        <v/>
      </c>
      <c r="AH1341" s="344" t="str">
        <f t="shared" si="1519"/>
        <v/>
      </c>
      <c r="AI1341" s="344" t="str">
        <f t="shared" si="1520"/>
        <v/>
      </c>
      <c r="AJ1341" s="346" t="str">
        <f t="shared" si="1521"/>
        <v/>
      </c>
      <c r="AK1341" s="346" t="str">
        <f t="shared" si="1522"/>
        <v/>
      </c>
      <c r="AL1341" s="347" t="str">
        <f t="shared" si="1523"/>
        <v/>
      </c>
      <c r="AM1341" s="141"/>
      <c r="AN1341" s="141"/>
      <c r="AO1341" s="142"/>
      <c r="AP1341" s="58">
        <f t="shared" si="1468"/>
        <v>0</v>
      </c>
      <c r="AQ1341" s="318">
        <f>SUM(AP$10:AP1341)</f>
        <v>0</v>
      </c>
      <c r="AR1341" s="143">
        <f t="shared" si="1526"/>
        <v>0.1</v>
      </c>
      <c r="AS1341" s="144" t="str">
        <f t="shared" si="1469"/>
        <v/>
      </c>
      <c r="AT1341" s="144" t="str">
        <f t="shared" si="1496"/>
        <v/>
      </c>
      <c r="AU1341" s="145"/>
      <c r="AV1341" s="58">
        <f t="shared" si="1527"/>
        <v>0</v>
      </c>
      <c r="AW1341" s="318">
        <f>SUM(AV$10:AV1341)</f>
        <v>0</v>
      </c>
      <c r="AX1341" s="319">
        <f t="shared" si="1528"/>
        <v>0.1</v>
      </c>
      <c r="AY1341" s="144" t="str">
        <f t="shared" si="1510"/>
        <v/>
      </c>
      <c r="AZ1341" s="144" t="str">
        <f t="shared" si="1511"/>
        <v/>
      </c>
      <c r="BA1341" s="144"/>
      <c r="BB1341" s="146" t="str">
        <f t="shared" si="1470"/>
        <v/>
      </c>
      <c r="BC1341" s="66" t="str">
        <f t="shared" si="1509"/>
        <v/>
      </c>
      <c r="BD1341" s="195" t="str">
        <f t="shared" si="1471"/>
        <v/>
      </c>
      <c r="BF1341" s="283"/>
      <c r="BG1341" s="286" t="str">
        <f t="shared" si="1472"/>
        <v/>
      </c>
      <c r="BY1341" s="211" t="str">
        <f t="shared" si="1473"/>
        <v/>
      </c>
      <c r="BZ1341" s="150" t="str">
        <f t="shared" si="1474"/>
        <v/>
      </c>
      <c r="CB1341" s="54" t="str">
        <f t="shared" si="1508"/>
        <v/>
      </c>
      <c r="CD1341" s="54" t="str">
        <f t="shared" si="1475"/>
        <v/>
      </c>
      <c r="CF1341" s="54" t="str">
        <f t="shared" si="1476"/>
        <v/>
      </c>
      <c r="CH1341" s="150" t="str">
        <f t="shared" si="1477"/>
        <v/>
      </c>
      <c r="CI1341" s="290"/>
      <c r="CJ1341" s="150" t="str">
        <f t="shared" si="1478"/>
        <v/>
      </c>
      <c r="CK1341" s="290"/>
      <c r="CL1341" s="54" t="str">
        <f t="shared" si="1497"/>
        <v/>
      </c>
      <c r="CM1341" s="290"/>
      <c r="CN1341" s="150" t="str">
        <f t="shared" si="1479"/>
        <v/>
      </c>
      <c r="CO1341" s="290"/>
      <c r="CP1341" s="150" t="str">
        <f t="shared" si="1480"/>
        <v/>
      </c>
      <c r="CQ1341" s="290"/>
      <c r="CR1341" s="150" t="str">
        <f t="shared" si="1481"/>
        <v/>
      </c>
      <c r="CS1341" s="290"/>
      <c r="CT1341" s="150" t="str">
        <f t="shared" si="1482"/>
        <v/>
      </c>
      <c r="CU1341" s="150"/>
      <c r="CV1341" s="150" t="str">
        <f t="shared" si="1483"/>
        <v/>
      </c>
      <c r="CW1341" s="94"/>
      <c r="CX1341" s="151" t="str">
        <f t="shared" si="1524"/>
        <v/>
      </c>
      <c r="CY1341" s="151" t="str">
        <f t="shared" si="1525"/>
        <v/>
      </c>
      <c r="CZ1341" s="152"/>
      <c r="DA1341" s="373" t="str">
        <f t="shared" si="1498"/>
        <v/>
      </c>
      <c r="DC1341" s="153">
        <f t="shared" si="1484"/>
        <v>0</v>
      </c>
      <c r="DD1341" s="153">
        <f t="shared" si="1485"/>
        <v>0</v>
      </c>
      <c r="DE1341" s="153">
        <f t="shared" si="1486"/>
        <v>0</v>
      </c>
      <c r="DF1341" s="158">
        <f t="shared" si="1487"/>
        <v>-4.7000000000000002E-3</v>
      </c>
      <c r="DG1341" s="159">
        <f t="shared" si="1499"/>
        <v>-1.1703000000000001</v>
      </c>
      <c r="DH1341" s="158">
        <f t="shared" si="1488"/>
        <v>3.1999999999999997E-3</v>
      </c>
      <c r="DI1341" s="159">
        <f t="shared" si="1500"/>
        <v>0.79679999999999995</v>
      </c>
      <c r="DJ1341" s="158">
        <f t="shared" si="1489"/>
        <v>-2.7000000000000001E-3</v>
      </c>
      <c r="DK1341" s="159">
        <f t="shared" si="1501"/>
        <v>-0.67230000000000001</v>
      </c>
      <c r="DL1341" s="158">
        <f t="shared" si="1490"/>
        <v>1.1999999999999999E-3</v>
      </c>
      <c r="DM1341" s="159">
        <f t="shared" si="1502"/>
        <v>0.29879999999999995</v>
      </c>
      <c r="DN1341" s="158">
        <f t="shared" si="1491"/>
        <v>1.46E-2</v>
      </c>
      <c r="DO1341" s="159">
        <f t="shared" si="1503"/>
        <v>3.6354000000000002</v>
      </c>
      <c r="DP1341" s="158">
        <f t="shared" si="1492"/>
        <v>-1.2999999999999999E-2</v>
      </c>
      <c r="DQ1341" s="159">
        <f t="shared" si="1504"/>
        <v>-3.2369999999999997</v>
      </c>
      <c r="DR1341" s="158">
        <f t="shared" si="1493"/>
        <v>-6.7000000000000002E-3</v>
      </c>
      <c r="DS1341" s="159">
        <f t="shared" si="1505"/>
        <v>-1.6683000000000001</v>
      </c>
      <c r="DT1341" s="158">
        <f t="shared" si="1494"/>
        <v>-1.2999999999999999E-2</v>
      </c>
      <c r="DU1341" s="159">
        <f t="shared" si="1506"/>
        <v>-3.2369999999999997</v>
      </c>
      <c r="DV1341" s="158">
        <f t="shared" si="1495"/>
        <v>-6.7000000000000002E-3</v>
      </c>
      <c r="DW1341" s="160">
        <f t="shared" si="1507"/>
        <v>-1.6683000000000001</v>
      </c>
    </row>
    <row r="1342" spans="1:127" ht="24.95" customHeight="1" x14ac:dyDescent="0.2">
      <c r="A1342" s="272">
        <v>1333</v>
      </c>
      <c r="B1342" s="336"/>
      <c r="C1342" s="332"/>
      <c r="D1342" s="333"/>
      <c r="E1342" s="334"/>
      <c r="F1342" s="335"/>
      <c r="G1342" s="334"/>
      <c r="H1342" s="371"/>
      <c r="I1342" s="334"/>
      <c r="J1342" s="334"/>
      <c r="K1342" s="334"/>
      <c r="L1342" s="334"/>
      <c r="M1342" s="334"/>
      <c r="N1342" s="334"/>
      <c r="O1342" s="337"/>
      <c r="P1342" s="337"/>
      <c r="Q1342" s="338" t="str">
        <f t="shared" si="1458"/>
        <v xml:space="preserve"> </v>
      </c>
      <c r="R1342" s="339" t="str">
        <f t="shared" si="1459"/>
        <v/>
      </c>
      <c r="S1342" s="340" t="str">
        <f t="shared" si="1512"/>
        <v/>
      </c>
      <c r="T1342" s="341" t="str">
        <f t="shared" si="1460"/>
        <v/>
      </c>
      <c r="U1342" s="341" t="str">
        <f t="shared" si="1461"/>
        <v/>
      </c>
      <c r="V1342" s="341" t="str">
        <f t="shared" si="1462"/>
        <v/>
      </c>
      <c r="W1342" s="341" t="str">
        <f t="shared" si="1463"/>
        <v/>
      </c>
      <c r="X1342" s="340" t="str">
        <f t="shared" si="1513"/>
        <v/>
      </c>
      <c r="Y1342" s="342" t="str">
        <f t="shared" si="1514"/>
        <v/>
      </c>
      <c r="Z1342" s="343" t="str">
        <f t="shared" si="1515"/>
        <v/>
      </c>
      <c r="AA1342" s="344" t="str">
        <f t="shared" si="1516"/>
        <v/>
      </c>
      <c r="AB1342" s="345" t="str">
        <f t="shared" si="1464"/>
        <v/>
      </c>
      <c r="AC1342" s="346" t="str">
        <f t="shared" si="1465"/>
        <v/>
      </c>
      <c r="AD1342" s="346" t="str">
        <f t="shared" si="1466"/>
        <v/>
      </c>
      <c r="AE1342" s="344" t="str">
        <f t="shared" si="1517"/>
        <v/>
      </c>
      <c r="AF1342" s="346" t="str">
        <f t="shared" si="1467"/>
        <v/>
      </c>
      <c r="AG1342" s="344" t="str">
        <f t="shared" si="1518"/>
        <v/>
      </c>
      <c r="AH1342" s="344" t="str">
        <f t="shared" si="1519"/>
        <v/>
      </c>
      <c r="AI1342" s="344" t="str">
        <f t="shared" si="1520"/>
        <v/>
      </c>
      <c r="AJ1342" s="346" t="str">
        <f t="shared" si="1521"/>
        <v/>
      </c>
      <c r="AK1342" s="346" t="str">
        <f t="shared" si="1522"/>
        <v/>
      </c>
      <c r="AL1342" s="347" t="str">
        <f t="shared" si="1523"/>
        <v/>
      </c>
      <c r="AM1342" s="141"/>
      <c r="AN1342" s="141"/>
      <c r="AO1342" s="142"/>
      <c r="AP1342" s="58">
        <f t="shared" si="1468"/>
        <v>0</v>
      </c>
      <c r="AQ1342" s="318">
        <f>SUM(AP$10:AP1342)</f>
        <v>0</v>
      </c>
      <c r="AR1342" s="143">
        <f t="shared" si="1526"/>
        <v>0.1</v>
      </c>
      <c r="AS1342" s="144" t="str">
        <f t="shared" si="1469"/>
        <v/>
      </c>
      <c r="AT1342" s="144" t="str">
        <f t="shared" si="1496"/>
        <v/>
      </c>
      <c r="AU1342" s="145"/>
      <c r="AV1342" s="58">
        <f t="shared" si="1527"/>
        <v>0</v>
      </c>
      <c r="AW1342" s="318">
        <f>SUM(AV$10:AV1342)</f>
        <v>0</v>
      </c>
      <c r="AX1342" s="319">
        <f t="shared" si="1528"/>
        <v>0.1</v>
      </c>
      <c r="AY1342" s="144" t="str">
        <f t="shared" si="1510"/>
        <v/>
      </c>
      <c r="AZ1342" s="144" t="str">
        <f t="shared" si="1511"/>
        <v/>
      </c>
      <c r="BA1342" s="144"/>
      <c r="BB1342" s="146" t="str">
        <f t="shared" si="1470"/>
        <v/>
      </c>
      <c r="BC1342" s="66" t="str">
        <f t="shared" si="1509"/>
        <v/>
      </c>
      <c r="BD1342" s="195" t="str">
        <f t="shared" si="1471"/>
        <v/>
      </c>
      <c r="BF1342" s="283"/>
      <c r="BG1342" s="286" t="str">
        <f t="shared" si="1472"/>
        <v/>
      </c>
      <c r="BY1342" s="211" t="str">
        <f t="shared" si="1473"/>
        <v/>
      </c>
      <c r="BZ1342" s="150" t="str">
        <f t="shared" si="1474"/>
        <v/>
      </c>
      <c r="CB1342" s="54" t="str">
        <f t="shared" si="1508"/>
        <v/>
      </c>
      <c r="CD1342" s="54" t="str">
        <f t="shared" si="1475"/>
        <v/>
      </c>
      <c r="CF1342" s="54" t="str">
        <f t="shared" si="1476"/>
        <v/>
      </c>
      <c r="CH1342" s="150" t="str">
        <f t="shared" si="1477"/>
        <v/>
      </c>
      <c r="CI1342" s="290"/>
      <c r="CJ1342" s="150" t="str">
        <f t="shared" si="1478"/>
        <v/>
      </c>
      <c r="CK1342" s="290"/>
      <c r="CL1342" s="54" t="str">
        <f t="shared" si="1497"/>
        <v/>
      </c>
      <c r="CM1342" s="290"/>
      <c r="CN1342" s="150" t="str">
        <f t="shared" si="1479"/>
        <v/>
      </c>
      <c r="CO1342" s="290"/>
      <c r="CP1342" s="150" t="str">
        <f t="shared" si="1480"/>
        <v/>
      </c>
      <c r="CQ1342" s="290"/>
      <c r="CR1342" s="150" t="str">
        <f t="shared" si="1481"/>
        <v/>
      </c>
      <c r="CS1342" s="290"/>
      <c r="CT1342" s="150" t="str">
        <f t="shared" si="1482"/>
        <v/>
      </c>
      <c r="CU1342" s="150"/>
      <c r="CV1342" s="150" t="str">
        <f t="shared" si="1483"/>
        <v/>
      </c>
      <c r="CW1342" s="94"/>
      <c r="CX1342" s="151" t="str">
        <f t="shared" si="1524"/>
        <v/>
      </c>
      <c r="CY1342" s="151" t="str">
        <f t="shared" si="1525"/>
        <v/>
      </c>
      <c r="CZ1342" s="152"/>
      <c r="DA1342" s="373" t="str">
        <f t="shared" si="1498"/>
        <v/>
      </c>
      <c r="DC1342" s="153">
        <f t="shared" si="1484"/>
        <v>0</v>
      </c>
      <c r="DD1342" s="153">
        <f t="shared" si="1485"/>
        <v>0</v>
      </c>
      <c r="DE1342" s="153">
        <f t="shared" si="1486"/>
        <v>0</v>
      </c>
      <c r="DF1342" s="158">
        <f t="shared" si="1487"/>
        <v>-4.7000000000000002E-3</v>
      </c>
      <c r="DG1342" s="159">
        <f t="shared" si="1499"/>
        <v>-1.1703000000000001</v>
      </c>
      <c r="DH1342" s="158">
        <f t="shared" si="1488"/>
        <v>3.1999999999999997E-3</v>
      </c>
      <c r="DI1342" s="159">
        <f t="shared" si="1500"/>
        <v>0.79679999999999995</v>
      </c>
      <c r="DJ1342" s="158">
        <f t="shared" si="1489"/>
        <v>-2.7000000000000001E-3</v>
      </c>
      <c r="DK1342" s="159">
        <f t="shared" si="1501"/>
        <v>-0.67230000000000001</v>
      </c>
      <c r="DL1342" s="158">
        <f t="shared" si="1490"/>
        <v>1.1999999999999999E-3</v>
      </c>
      <c r="DM1342" s="159">
        <f t="shared" si="1502"/>
        <v>0.29879999999999995</v>
      </c>
      <c r="DN1342" s="158">
        <f t="shared" si="1491"/>
        <v>1.46E-2</v>
      </c>
      <c r="DO1342" s="159">
        <f t="shared" si="1503"/>
        <v>3.6354000000000002</v>
      </c>
      <c r="DP1342" s="158">
        <f t="shared" si="1492"/>
        <v>-1.2999999999999999E-2</v>
      </c>
      <c r="DQ1342" s="159">
        <f t="shared" si="1504"/>
        <v>-3.2369999999999997</v>
      </c>
      <c r="DR1342" s="158">
        <f t="shared" si="1493"/>
        <v>-6.7000000000000002E-3</v>
      </c>
      <c r="DS1342" s="159">
        <f t="shared" si="1505"/>
        <v>-1.6683000000000001</v>
      </c>
      <c r="DT1342" s="158">
        <f t="shared" si="1494"/>
        <v>-1.2999999999999999E-2</v>
      </c>
      <c r="DU1342" s="159">
        <f t="shared" si="1506"/>
        <v>-3.2369999999999997</v>
      </c>
      <c r="DV1342" s="158">
        <f t="shared" si="1495"/>
        <v>-6.7000000000000002E-3</v>
      </c>
      <c r="DW1342" s="160">
        <f t="shared" si="1507"/>
        <v>-1.6683000000000001</v>
      </c>
    </row>
    <row r="1343" spans="1:127" ht="24.95" customHeight="1" x14ac:dyDescent="0.2">
      <c r="A1343" s="272">
        <v>1334</v>
      </c>
      <c r="B1343" s="336"/>
      <c r="C1343" s="332"/>
      <c r="D1343" s="333"/>
      <c r="E1343" s="334"/>
      <c r="F1343" s="335"/>
      <c r="G1343" s="334"/>
      <c r="H1343" s="371"/>
      <c r="I1343" s="334"/>
      <c r="J1343" s="334"/>
      <c r="K1343" s="334"/>
      <c r="L1343" s="334"/>
      <c r="M1343" s="334"/>
      <c r="N1343" s="334"/>
      <c r="O1343" s="337"/>
      <c r="P1343" s="337"/>
      <c r="Q1343" s="338" t="str">
        <f t="shared" si="1458"/>
        <v xml:space="preserve"> </v>
      </c>
      <c r="R1343" s="339" t="str">
        <f t="shared" si="1459"/>
        <v/>
      </c>
      <c r="S1343" s="340" t="str">
        <f t="shared" si="1512"/>
        <v/>
      </c>
      <c r="T1343" s="341" t="str">
        <f t="shared" si="1460"/>
        <v/>
      </c>
      <c r="U1343" s="341" t="str">
        <f t="shared" si="1461"/>
        <v/>
      </c>
      <c r="V1343" s="341" t="str">
        <f t="shared" si="1462"/>
        <v/>
      </c>
      <c r="W1343" s="341" t="str">
        <f t="shared" si="1463"/>
        <v/>
      </c>
      <c r="X1343" s="340" t="str">
        <f t="shared" si="1513"/>
        <v/>
      </c>
      <c r="Y1343" s="342" t="str">
        <f t="shared" si="1514"/>
        <v/>
      </c>
      <c r="Z1343" s="343" t="str">
        <f t="shared" si="1515"/>
        <v/>
      </c>
      <c r="AA1343" s="344" t="str">
        <f t="shared" si="1516"/>
        <v/>
      </c>
      <c r="AB1343" s="345" t="str">
        <f t="shared" si="1464"/>
        <v/>
      </c>
      <c r="AC1343" s="346" t="str">
        <f t="shared" si="1465"/>
        <v/>
      </c>
      <c r="AD1343" s="346" t="str">
        <f t="shared" si="1466"/>
        <v/>
      </c>
      <c r="AE1343" s="344" t="str">
        <f t="shared" si="1517"/>
        <v/>
      </c>
      <c r="AF1343" s="346" t="str">
        <f t="shared" si="1467"/>
        <v/>
      </c>
      <c r="AG1343" s="344" t="str">
        <f t="shared" si="1518"/>
        <v/>
      </c>
      <c r="AH1343" s="344" t="str">
        <f t="shared" si="1519"/>
        <v/>
      </c>
      <c r="AI1343" s="344" t="str">
        <f t="shared" si="1520"/>
        <v/>
      </c>
      <c r="AJ1343" s="346" t="str">
        <f t="shared" si="1521"/>
        <v/>
      </c>
      <c r="AK1343" s="346" t="str">
        <f t="shared" si="1522"/>
        <v/>
      </c>
      <c r="AL1343" s="347" t="str">
        <f t="shared" si="1523"/>
        <v/>
      </c>
      <c r="AM1343" s="141"/>
      <c r="AN1343" s="141"/>
      <c r="AO1343" s="142"/>
      <c r="AP1343" s="58">
        <f t="shared" si="1468"/>
        <v>0</v>
      </c>
      <c r="AQ1343" s="318">
        <f>SUM(AP$10:AP1343)</f>
        <v>0</v>
      </c>
      <c r="AR1343" s="143">
        <f t="shared" si="1526"/>
        <v>0.1</v>
      </c>
      <c r="AS1343" s="144" t="str">
        <f t="shared" si="1469"/>
        <v/>
      </c>
      <c r="AT1343" s="144" t="str">
        <f t="shared" si="1496"/>
        <v/>
      </c>
      <c r="AU1343" s="145"/>
      <c r="AV1343" s="58">
        <f t="shared" si="1527"/>
        <v>0</v>
      </c>
      <c r="AW1343" s="318">
        <f>SUM(AV$10:AV1343)</f>
        <v>0</v>
      </c>
      <c r="AX1343" s="319">
        <f t="shared" si="1528"/>
        <v>0.1</v>
      </c>
      <c r="AY1343" s="144" t="str">
        <f t="shared" si="1510"/>
        <v/>
      </c>
      <c r="AZ1343" s="144" t="str">
        <f t="shared" si="1511"/>
        <v/>
      </c>
      <c r="BA1343" s="144"/>
      <c r="BB1343" s="146" t="str">
        <f t="shared" si="1470"/>
        <v/>
      </c>
      <c r="BC1343" s="66" t="str">
        <f t="shared" si="1509"/>
        <v/>
      </c>
      <c r="BD1343" s="195" t="str">
        <f t="shared" si="1471"/>
        <v/>
      </c>
      <c r="BF1343" s="283"/>
      <c r="BG1343" s="286" t="str">
        <f t="shared" si="1472"/>
        <v/>
      </c>
      <c r="BY1343" s="211" t="str">
        <f t="shared" si="1473"/>
        <v/>
      </c>
      <c r="BZ1343" s="150" t="str">
        <f t="shared" si="1474"/>
        <v/>
      </c>
      <c r="CB1343" s="54" t="str">
        <f t="shared" si="1508"/>
        <v/>
      </c>
      <c r="CD1343" s="54" t="str">
        <f t="shared" si="1475"/>
        <v/>
      </c>
      <c r="CF1343" s="54" t="str">
        <f t="shared" si="1476"/>
        <v/>
      </c>
      <c r="CH1343" s="150" t="str">
        <f t="shared" si="1477"/>
        <v/>
      </c>
      <c r="CI1343" s="290"/>
      <c r="CJ1343" s="150" t="str">
        <f t="shared" si="1478"/>
        <v/>
      </c>
      <c r="CK1343" s="290"/>
      <c r="CL1343" s="54" t="str">
        <f t="shared" si="1497"/>
        <v/>
      </c>
      <c r="CM1343" s="290"/>
      <c r="CN1343" s="150" t="str">
        <f t="shared" si="1479"/>
        <v/>
      </c>
      <c r="CO1343" s="290"/>
      <c r="CP1343" s="150" t="str">
        <f t="shared" si="1480"/>
        <v/>
      </c>
      <c r="CQ1343" s="290"/>
      <c r="CR1343" s="150" t="str">
        <f t="shared" si="1481"/>
        <v/>
      </c>
      <c r="CS1343" s="290"/>
      <c r="CT1343" s="150" t="str">
        <f t="shared" si="1482"/>
        <v/>
      </c>
      <c r="CU1343" s="150"/>
      <c r="CV1343" s="150" t="str">
        <f t="shared" si="1483"/>
        <v/>
      </c>
      <c r="CW1343" s="94"/>
      <c r="CX1343" s="151" t="str">
        <f t="shared" si="1524"/>
        <v/>
      </c>
      <c r="CY1343" s="151" t="str">
        <f t="shared" si="1525"/>
        <v/>
      </c>
      <c r="CZ1343" s="152"/>
      <c r="DA1343" s="373" t="str">
        <f t="shared" si="1498"/>
        <v/>
      </c>
      <c r="DC1343" s="153">
        <f t="shared" si="1484"/>
        <v>0</v>
      </c>
      <c r="DD1343" s="153">
        <f t="shared" si="1485"/>
        <v>0</v>
      </c>
      <c r="DE1343" s="153">
        <f t="shared" si="1486"/>
        <v>0</v>
      </c>
      <c r="DF1343" s="158">
        <f t="shared" si="1487"/>
        <v>-4.7000000000000002E-3</v>
      </c>
      <c r="DG1343" s="159">
        <f t="shared" si="1499"/>
        <v>-1.1703000000000001</v>
      </c>
      <c r="DH1343" s="158">
        <f t="shared" si="1488"/>
        <v>3.1999999999999997E-3</v>
      </c>
      <c r="DI1343" s="159">
        <f t="shared" si="1500"/>
        <v>0.79679999999999995</v>
      </c>
      <c r="DJ1343" s="158">
        <f t="shared" si="1489"/>
        <v>-2.7000000000000001E-3</v>
      </c>
      <c r="DK1343" s="159">
        <f t="shared" si="1501"/>
        <v>-0.67230000000000001</v>
      </c>
      <c r="DL1343" s="158">
        <f t="shared" si="1490"/>
        <v>1.1999999999999999E-3</v>
      </c>
      <c r="DM1343" s="159">
        <f t="shared" si="1502"/>
        <v>0.29879999999999995</v>
      </c>
      <c r="DN1343" s="158">
        <f t="shared" si="1491"/>
        <v>1.46E-2</v>
      </c>
      <c r="DO1343" s="159">
        <f t="shared" si="1503"/>
        <v>3.6354000000000002</v>
      </c>
      <c r="DP1343" s="158">
        <f t="shared" si="1492"/>
        <v>-1.2999999999999999E-2</v>
      </c>
      <c r="DQ1343" s="159">
        <f t="shared" si="1504"/>
        <v>-3.2369999999999997</v>
      </c>
      <c r="DR1343" s="158">
        <f t="shared" si="1493"/>
        <v>-6.7000000000000002E-3</v>
      </c>
      <c r="DS1343" s="159">
        <f t="shared" si="1505"/>
        <v>-1.6683000000000001</v>
      </c>
      <c r="DT1343" s="158">
        <f t="shared" si="1494"/>
        <v>-1.2999999999999999E-2</v>
      </c>
      <c r="DU1343" s="159">
        <f t="shared" si="1506"/>
        <v>-3.2369999999999997</v>
      </c>
      <c r="DV1343" s="158">
        <f t="shared" si="1495"/>
        <v>-6.7000000000000002E-3</v>
      </c>
      <c r="DW1343" s="160">
        <f t="shared" si="1507"/>
        <v>-1.6683000000000001</v>
      </c>
    </row>
    <row r="1344" spans="1:127" ht="24.95" customHeight="1" x14ac:dyDescent="0.2">
      <c r="A1344" s="272">
        <v>1335</v>
      </c>
      <c r="B1344" s="336"/>
      <c r="C1344" s="332"/>
      <c r="D1344" s="333"/>
      <c r="E1344" s="334"/>
      <c r="F1344" s="335"/>
      <c r="G1344" s="334"/>
      <c r="H1344" s="371"/>
      <c r="I1344" s="334"/>
      <c r="J1344" s="334"/>
      <c r="K1344" s="334"/>
      <c r="L1344" s="334"/>
      <c r="M1344" s="334"/>
      <c r="N1344" s="334"/>
      <c r="O1344" s="337"/>
      <c r="P1344" s="337"/>
      <c r="Q1344" s="338" t="str">
        <f t="shared" si="1458"/>
        <v xml:space="preserve"> </v>
      </c>
      <c r="R1344" s="339" t="str">
        <f t="shared" si="1459"/>
        <v/>
      </c>
      <c r="S1344" s="340" t="str">
        <f t="shared" si="1512"/>
        <v/>
      </c>
      <c r="T1344" s="341" t="str">
        <f t="shared" si="1460"/>
        <v/>
      </c>
      <c r="U1344" s="341" t="str">
        <f t="shared" si="1461"/>
        <v/>
      </c>
      <c r="V1344" s="341" t="str">
        <f t="shared" si="1462"/>
        <v/>
      </c>
      <c r="W1344" s="341" t="str">
        <f t="shared" si="1463"/>
        <v/>
      </c>
      <c r="X1344" s="340" t="str">
        <f t="shared" si="1513"/>
        <v/>
      </c>
      <c r="Y1344" s="342" t="str">
        <f t="shared" si="1514"/>
        <v/>
      </c>
      <c r="Z1344" s="343" t="str">
        <f t="shared" si="1515"/>
        <v/>
      </c>
      <c r="AA1344" s="344" t="str">
        <f t="shared" si="1516"/>
        <v/>
      </c>
      <c r="AB1344" s="345" t="str">
        <f t="shared" si="1464"/>
        <v/>
      </c>
      <c r="AC1344" s="346" t="str">
        <f t="shared" si="1465"/>
        <v/>
      </c>
      <c r="AD1344" s="346" t="str">
        <f t="shared" si="1466"/>
        <v/>
      </c>
      <c r="AE1344" s="344" t="str">
        <f t="shared" si="1517"/>
        <v/>
      </c>
      <c r="AF1344" s="346" t="str">
        <f t="shared" si="1467"/>
        <v/>
      </c>
      <c r="AG1344" s="344" t="str">
        <f t="shared" si="1518"/>
        <v/>
      </c>
      <c r="AH1344" s="344" t="str">
        <f t="shared" si="1519"/>
        <v/>
      </c>
      <c r="AI1344" s="344" t="str">
        <f t="shared" si="1520"/>
        <v/>
      </c>
      <c r="AJ1344" s="346" t="str">
        <f t="shared" si="1521"/>
        <v/>
      </c>
      <c r="AK1344" s="346" t="str">
        <f t="shared" si="1522"/>
        <v/>
      </c>
      <c r="AL1344" s="347" t="str">
        <f t="shared" si="1523"/>
        <v/>
      </c>
      <c r="AM1344" s="141"/>
      <c r="AN1344" s="141"/>
      <c r="AO1344" s="142"/>
      <c r="AP1344" s="58">
        <f t="shared" si="1468"/>
        <v>0</v>
      </c>
      <c r="AQ1344" s="318">
        <f>SUM(AP$10:AP1344)</f>
        <v>0</v>
      </c>
      <c r="AR1344" s="143">
        <f t="shared" si="1526"/>
        <v>0.1</v>
      </c>
      <c r="AS1344" s="144" t="str">
        <f t="shared" si="1469"/>
        <v/>
      </c>
      <c r="AT1344" s="144" t="str">
        <f t="shared" si="1496"/>
        <v/>
      </c>
      <c r="AU1344" s="145"/>
      <c r="AV1344" s="58">
        <f t="shared" si="1527"/>
        <v>0</v>
      </c>
      <c r="AW1344" s="318">
        <f>SUM(AV$10:AV1344)</f>
        <v>0</v>
      </c>
      <c r="AX1344" s="319">
        <f t="shared" si="1528"/>
        <v>0.1</v>
      </c>
      <c r="AY1344" s="144" t="str">
        <f t="shared" si="1510"/>
        <v/>
      </c>
      <c r="AZ1344" s="144" t="str">
        <f t="shared" si="1511"/>
        <v/>
      </c>
      <c r="BA1344" s="144"/>
      <c r="BB1344" s="146" t="str">
        <f t="shared" si="1470"/>
        <v/>
      </c>
      <c r="BC1344" s="66" t="str">
        <f t="shared" si="1509"/>
        <v/>
      </c>
      <c r="BD1344" s="195" t="str">
        <f t="shared" si="1471"/>
        <v/>
      </c>
      <c r="BF1344" s="283"/>
      <c r="BG1344" s="286" t="str">
        <f t="shared" si="1472"/>
        <v/>
      </c>
      <c r="BY1344" s="211" t="str">
        <f t="shared" si="1473"/>
        <v/>
      </c>
      <c r="BZ1344" s="150" t="str">
        <f t="shared" si="1474"/>
        <v/>
      </c>
      <c r="CB1344" s="54" t="str">
        <f t="shared" si="1508"/>
        <v/>
      </c>
      <c r="CD1344" s="54" t="str">
        <f t="shared" si="1475"/>
        <v/>
      </c>
      <c r="CF1344" s="54" t="str">
        <f t="shared" si="1476"/>
        <v/>
      </c>
      <c r="CH1344" s="150" t="str">
        <f t="shared" si="1477"/>
        <v/>
      </c>
      <c r="CI1344" s="290"/>
      <c r="CJ1344" s="150" t="str">
        <f t="shared" si="1478"/>
        <v/>
      </c>
      <c r="CK1344" s="290"/>
      <c r="CL1344" s="54" t="str">
        <f t="shared" si="1497"/>
        <v/>
      </c>
      <c r="CM1344" s="290"/>
      <c r="CN1344" s="150" t="str">
        <f t="shared" si="1479"/>
        <v/>
      </c>
      <c r="CO1344" s="290"/>
      <c r="CP1344" s="150" t="str">
        <f t="shared" si="1480"/>
        <v/>
      </c>
      <c r="CQ1344" s="290"/>
      <c r="CR1344" s="150" t="str">
        <f t="shared" si="1481"/>
        <v/>
      </c>
      <c r="CS1344" s="290"/>
      <c r="CT1344" s="150" t="str">
        <f t="shared" si="1482"/>
        <v/>
      </c>
      <c r="CU1344" s="150"/>
      <c r="CV1344" s="150" t="str">
        <f t="shared" si="1483"/>
        <v/>
      </c>
      <c r="CW1344" s="94"/>
      <c r="CX1344" s="151" t="str">
        <f t="shared" si="1524"/>
        <v/>
      </c>
      <c r="CY1344" s="151" t="str">
        <f t="shared" si="1525"/>
        <v/>
      </c>
      <c r="CZ1344" s="152"/>
      <c r="DA1344" s="373" t="str">
        <f t="shared" si="1498"/>
        <v/>
      </c>
      <c r="DC1344" s="153">
        <f t="shared" si="1484"/>
        <v>0</v>
      </c>
      <c r="DD1344" s="153">
        <f t="shared" si="1485"/>
        <v>0</v>
      </c>
      <c r="DE1344" s="153">
        <f t="shared" si="1486"/>
        <v>0</v>
      </c>
      <c r="DF1344" s="158">
        <f t="shared" si="1487"/>
        <v>-4.7000000000000002E-3</v>
      </c>
      <c r="DG1344" s="159">
        <f t="shared" si="1499"/>
        <v>-1.1703000000000001</v>
      </c>
      <c r="DH1344" s="158">
        <f t="shared" si="1488"/>
        <v>3.1999999999999997E-3</v>
      </c>
      <c r="DI1344" s="159">
        <f t="shared" si="1500"/>
        <v>0.79679999999999995</v>
      </c>
      <c r="DJ1344" s="158">
        <f t="shared" si="1489"/>
        <v>-2.7000000000000001E-3</v>
      </c>
      <c r="DK1344" s="159">
        <f t="shared" si="1501"/>
        <v>-0.67230000000000001</v>
      </c>
      <c r="DL1344" s="158">
        <f t="shared" si="1490"/>
        <v>1.1999999999999999E-3</v>
      </c>
      <c r="DM1344" s="159">
        <f t="shared" si="1502"/>
        <v>0.29879999999999995</v>
      </c>
      <c r="DN1344" s="158">
        <f t="shared" si="1491"/>
        <v>1.46E-2</v>
      </c>
      <c r="DO1344" s="159">
        <f t="shared" si="1503"/>
        <v>3.6354000000000002</v>
      </c>
      <c r="DP1344" s="158">
        <f t="shared" si="1492"/>
        <v>-1.2999999999999999E-2</v>
      </c>
      <c r="DQ1344" s="159">
        <f t="shared" si="1504"/>
        <v>-3.2369999999999997</v>
      </c>
      <c r="DR1344" s="158">
        <f t="shared" si="1493"/>
        <v>-6.7000000000000002E-3</v>
      </c>
      <c r="DS1344" s="159">
        <f t="shared" si="1505"/>
        <v>-1.6683000000000001</v>
      </c>
      <c r="DT1344" s="158">
        <f t="shared" si="1494"/>
        <v>-1.2999999999999999E-2</v>
      </c>
      <c r="DU1344" s="159">
        <f t="shared" si="1506"/>
        <v>-3.2369999999999997</v>
      </c>
      <c r="DV1344" s="158">
        <f t="shared" si="1495"/>
        <v>-6.7000000000000002E-3</v>
      </c>
      <c r="DW1344" s="160">
        <f t="shared" si="1507"/>
        <v>-1.6683000000000001</v>
      </c>
    </row>
    <row r="1345" spans="1:127" ht="24.95" customHeight="1" x14ac:dyDescent="0.2">
      <c r="A1345" s="272">
        <v>1336</v>
      </c>
      <c r="B1345" s="336"/>
      <c r="C1345" s="332"/>
      <c r="D1345" s="333"/>
      <c r="E1345" s="334"/>
      <c r="F1345" s="335"/>
      <c r="G1345" s="334"/>
      <c r="H1345" s="371"/>
      <c r="I1345" s="334"/>
      <c r="J1345" s="334"/>
      <c r="K1345" s="334"/>
      <c r="L1345" s="334"/>
      <c r="M1345" s="334"/>
      <c r="N1345" s="334"/>
      <c r="O1345" s="337"/>
      <c r="P1345" s="337"/>
      <c r="Q1345" s="338" t="str">
        <f t="shared" si="1458"/>
        <v xml:space="preserve"> </v>
      </c>
      <c r="R1345" s="339" t="str">
        <f t="shared" si="1459"/>
        <v/>
      </c>
      <c r="S1345" s="340" t="str">
        <f t="shared" si="1512"/>
        <v/>
      </c>
      <c r="T1345" s="341" t="str">
        <f t="shared" si="1460"/>
        <v/>
      </c>
      <c r="U1345" s="341" t="str">
        <f t="shared" si="1461"/>
        <v/>
      </c>
      <c r="V1345" s="341" t="str">
        <f t="shared" si="1462"/>
        <v/>
      </c>
      <c r="W1345" s="341" t="str">
        <f t="shared" si="1463"/>
        <v/>
      </c>
      <c r="X1345" s="340" t="str">
        <f t="shared" si="1513"/>
        <v/>
      </c>
      <c r="Y1345" s="342" t="str">
        <f t="shared" si="1514"/>
        <v/>
      </c>
      <c r="Z1345" s="343" t="str">
        <f t="shared" si="1515"/>
        <v/>
      </c>
      <c r="AA1345" s="344" t="str">
        <f t="shared" si="1516"/>
        <v/>
      </c>
      <c r="AB1345" s="345" t="str">
        <f t="shared" si="1464"/>
        <v/>
      </c>
      <c r="AC1345" s="346" t="str">
        <f t="shared" si="1465"/>
        <v/>
      </c>
      <c r="AD1345" s="346" t="str">
        <f t="shared" si="1466"/>
        <v/>
      </c>
      <c r="AE1345" s="344" t="str">
        <f t="shared" si="1517"/>
        <v/>
      </c>
      <c r="AF1345" s="346" t="str">
        <f t="shared" si="1467"/>
        <v/>
      </c>
      <c r="AG1345" s="344" t="str">
        <f t="shared" si="1518"/>
        <v/>
      </c>
      <c r="AH1345" s="344" t="str">
        <f t="shared" si="1519"/>
        <v/>
      </c>
      <c r="AI1345" s="344" t="str">
        <f t="shared" si="1520"/>
        <v/>
      </c>
      <c r="AJ1345" s="346" t="str">
        <f t="shared" si="1521"/>
        <v/>
      </c>
      <c r="AK1345" s="346" t="str">
        <f t="shared" si="1522"/>
        <v/>
      </c>
      <c r="AL1345" s="347" t="str">
        <f t="shared" si="1523"/>
        <v/>
      </c>
      <c r="AM1345" s="141"/>
      <c r="AN1345" s="141"/>
      <c r="AO1345" s="142"/>
      <c r="AP1345" s="58">
        <f t="shared" si="1468"/>
        <v>0</v>
      </c>
      <c r="AQ1345" s="318">
        <f>SUM(AP$10:AP1345)</f>
        <v>0</v>
      </c>
      <c r="AR1345" s="143">
        <f t="shared" si="1526"/>
        <v>0.1</v>
      </c>
      <c r="AS1345" s="144" t="str">
        <f t="shared" si="1469"/>
        <v/>
      </c>
      <c r="AT1345" s="144" t="str">
        <f t="shared" si="1496"/>
        <v/>
      </c>
      <c r="AU1345" s="145"/>
      <c r="AV1345" s="58">
        <f t="shared" si="1527"/>
        <v>0</v>
      </c>
      <c r="AW1345" s="318">
        <f>SUM(AV$10:AV1345)</f>
        <v>0</v>
      </c>
      <c r="AX1345" s="319">
        <f t="shared" si="1528"/>
        <v>0.1</v>
      </c>
      <c r="AY1345" s="144" t="str">
        <f t="shared" si="1510"/>
        <v/>
      </c>
      <c r="AZ1345" s="144" t="str">
        <f t="shared" si="1511"/>
        <v/>
      </c>
      <c r="BA1345" s="144"/>
      <c r="BB1345" s="146" t="str">
        <f t="shared" si="1470"/>
        <v/>
      </c>
      <c r="BC1345" s="66" t="str">
        <f t="shared" si="1509"/>
        <v/>
      </c>
      <c r="BD1345" s="195" t="str">
        <f t="shared" si="1471"/>
        <v/>
      </c>
      <c r="BF1345" s="283"/>
      <c r="BG1345" s="286" t="str">
        <f t="shared" si="1472"/>
        <v/>
      </c>
      <c r="BY1345" s="211" t="str">
        <f t="shared" si="1473"/>
        <v/>
      </c>
      <c r="BZ1345" s="150" t="str">
        <f t="shared" si="1474"/>
        <v/>
      </c>
      <c r="CB1345" s="54" t="str">
        <f t="shared" si="1508"/>
        <v/>
      </c>
      <c r="CD1345" s="54" t="str">
        <f t="shared" si="1475"/>
        <v/>
      </c>
      <c r="CF1345" s="54" t="str">
        <f t="shared" si="1476"/>
        <v/>
      </c>
      <c r="CH1345" s="150" t="str">
        <f t="shared" si="1477"/>
        <v/>
      </c>
      <c r="CI1345" s="290"/>
      <c r="CJ1345" s="150" t="str">
        <f t="shared" si="1478"/>
        <v/>
      </c>
      <c r="CK1345" s="290"/>
      <c r="CL1345" s="54" t="str">
        <f t="shared" si="1497"/>
        <v/>
      </c>
      <c r="CM1345" s="290"/>
      <c r="CN1345" s="150" t="str">
        <f t="shared" si="1479"/>
        <v/>
      </c>
      <c r="CO1345" s="290"/>
      <c r="CP1345" s="150" t="str">
        <f t="shared" si="1480"/>
        <v/>
      </c>
      <c r="CQ1345" s="290"/>
      <c r="CR1345" s="150" t="str">
        <f t="shared" si="1481"/>
        <v/>
      </c>
      <c r="CS1345" s="290"/>
      <c r="CT1345" s="150" t="str">
        <f t="shared" si="1482"/>
        <v/>
      </c>
      <c r="CU1345" s="150"/>
      <c r="CV1345" s="150" t="str">
        <f t="shared" si="1483"/>
        <v/>
      </c>
      <c r="CW1345" s="94"/>
      <c r="CX1345" s="151" t="str">
        <f t="shared" si="1524"/>
        <v/>
      </c>
      <c r="CY1345" s="151" t="str">
        <f t="shared" si="1525"/>
        <v/>
      </c>
      <c r="CZ1345" s="152"/>
      <c r="DA1345" s="373" t="str">
        <f t="shared" si="1498"/>
        <v/>
      </c>
      <c r="DC1345" s="153">
        <f t="shared" si="1484"/>
        <v>0</v>
      </c>
      <c r="DD1345" s="153">
        <f t="shared" si="1485"/>
        <v>0</v>
      </c>
      <c r="DE1345" s="153">
        <f t="shared" si="1486"/>
        <v>0</v>
      </c>
      <c r="DF1345" s="158">
        <f t="shared" si="1487"/>
        <v>-4.7000000000000002E-3</v>
      </c>
      <c r="DG1345" s="159">
        <f t="shared" si="1499"/>
        <v>-1.1703000000000001</v>
      </c>
      <c r="DH1345" s="158">
        <f t="shared" si="1488"/>
        <v>3.1999999999999997E-3</v>
      </c>
      <c r="DI1345" s="159">
        <f t="shared" si="1500"/>
        <v>0.79679999999999995</v>
      </c>
      <c r="DJ1345" s="158">
        <f t="shared" si="1489"/>
        <v>-2.7000000000000001E-3</v>
      </c>
      <c r="DK1345" s="159">
        <f t="shared" si="1501"/>
        <v>-0.67230000000000001</v>
      </c>
      <c r="DL1345" s="158">
        <f t="shared" si="1490"/>
        <v>1.1999999999999999E-3</v>
      </c>
      <c r="DM1345" s="159">
        <f t="shared" si="1502"/>
        <v>0.29879999999999995</v>
      </c>
      <c r="DN1345" s="158">
        <f t="shared" si="1491"/>
        <v>1.46E-2</v>
      </c>
      <c r="DO1345" s="159">
        <f t="shared" si="1503"/>
        <v>3.6354000000000002</v>
      </c>
      <c r="DP1345" s="158">
        <f t="shared" si="1492"/>
        <v>-1.2999999999999999E-2</v>
      </c>
      <c r="DQ1345" s="159">
        <f t="shared" si="1504"/>
        <v>-3.2369999999999997</v>
      </c>
      <c r="DR1345" s="158">
        <f t="shared" si="1493"/>
        <v>-6.7000000000000002E-3</v>
      </c>
      <c r="DS1345" s="159">
        <f t="shared" si="1505"/>
        <v>-1.6683000000000001</v>
      </c>
      <c r="DT1345" s="158">
        <f t="shared" si="1494"/>
        <v>-1.2999999999999999E-2</v>
      </c>
      <c r="DU1345" s="159">
        <f t="shared" si="1506"/>
        <v>-3.2369999999999997</v>
      </c>
      <c r="DV1345" s="158">
        <f t="shared" si="1495"/>
        <v>-6.7000000000000002E-3</v>
      </c>
      <c r="DW1345" s="160">
        <f t="shared" si="1507"/>
        <v>-1.6683000000000001</v>
      </c>
    </row>
    <row r="1346" spans="1:127" ht="24.95" customHeight="1" x14ac:dyDescent="0.2">
      <c r="A1346" s="272">
        <v>1337</v>
      </c>
      <c r="B1346" s="336"/>
      <c r="C1346" s="332"/>
      <c r="D1346" s="333"/>
      <c r="E1346" s="334"/>
      <c r="F1346" s="335"/>
      <c r="G1346" s="334"/>
      <c r="H1346" s="371"/>
      <c r="I1346" s="334"/>
      <c r="J1346" s="334"/>
      <c r="K1346" s="334"/>
      <c r="L1346" s="334"/>
      <c r="M1346" s="334"/>
      <c r="N1346" s="334"/>
      <c r="O1346" s="337"/>
      <c r="P1346" s="337"/>
      <c r="Q1346" s="338" t="str">
        <f t="shared" si="1458"/>
        <v xml:space="preserve"> </v>
      </c>
      <c r="R1346" s="339" t="str">
        <f t="shared" si="1459"/>
        <v/>
      </c>
      <c r="S1346" s="340" t="str">
        <f t="shared" si="1512"/>
        <v/>
      </c>
      <c r="T1346" s="341" t="str">
        <f t="shared" si="1460"/>
        <v/>
      </c>
      <c r="U1346" s="341" t="str">
        <f t="shared" si="1461"/>
        <v/>
      </c>
      <c r="V1346" s="341" t="str">
        <f t="shared" si="1462"/>
        <v/>
      </c>
      <c r="W1346" s="341" t="str">
        <f t="shared" si="1463"/>
        <v/>
      </c>
      <c r="X1346" s="340" t="str">
        <f t="shared" si="1513"/>
        <v/>
      </c>
      <c r="Y1346" s="342" t="str">
        <f t="shared" si="1514"/>
        <v/>
      </c>
      <c r="Z1346" s="343" t="str">
        <f t="shared" si="1515"/>
        <v/>
      </c>
      <c r="AA1346" s="344" t="str">
        <f t="shared" si="1516"/>
        <v/>
      </c>
      <c r="AB1346" s="345" t="str">
        <f t="shared" si="1464"/>
        <v/>
      </c>
      <c r="AC1346" s="346" t="str">
        <f t="shared" si="1465"/>
        <v/>
      </c>
      <c r="AD1346" s="346" t="str">
        <f t="shared" si="1466"/>
        <v/>
      </c>
      <c r="AE1346" s="344" t="str">
        <f t="shared" si="1517"/>
        <v/>
      </c>
      <c r="AF1346" s="346" t="str">
        <f t="shared" si="1467"/>
        <v/>
      </c>
      <c r="AG1346" s="344" t="str">
        <f t="shared" si="1518"/>
        <v/>
      </c>
      <c r="AH1346" s="344" t="str">
        <f t="shared" si="1519"/>
        <v/>
      </c>
      <c r="AI1346" s="344" t="str">
        <f t="shared" si="1520"/>
        <v/>
      </c>
      <c r="AJ1346" s="346" t="str">
        <f t="shared" si="1521"/>
        <v/>
      </c>
      <c r="AK1346" s="346" t="str">
        <f t="shared" si="1522"/>
        <v/>
      </c>
      <c r="AL1346" s="347" t="str">
        <f t="shared" si="1523"/>
        <v/>
      </c>
      <c r="AM1346" s="141"/>
      <c r="AN1346" s="141"/>
      <c r="AO1346" s="142"/>
      <c r="AP1346" s="58">
        <f t="shared" si="1468"/>
        <v>0</v>
      </c>
      <c r="AQ1346" s="318">
        <f>SUM(AP$10:AP1346)</f>
        <v>0</v>
      </c>
      <c r="AR1346" s="143">
        <f t="shared" si="1526"/>
        <v>0.1</v>
      </c>
      <c r="AS1346" s="144" t="str">
        <f t="shared" si="1469"/>
        <v/>
      </c>
      <c r="AT1346" s="144" t="str">
        <f t="shared" si="1496"/>
        <v/>
      </c>
      <c r="AU1346" s="145"/>
      <c r="AV1346" s="58">
        <f t="shared" si="1527"/>
        <v>0</v>
      </c>
      <c r="AW1346" s="318">
        <f>SUM(AV$10:AV1346)</f>
        <v>0</v>
      </c>
      <c r="AX1346" s="319">
        <f t="shared" si="1528"/>
        <v>0.1</v>
      </c>
      <c r="AY1346" s="144" t="str">
        <f t="shared" si="1510"/>
        <v/>
      </c>
      <c r="AZ1346" s="144" t="str">
        <f t="shared" si="1511"/>
        <v/>
      </c>
      <c r="BA1346" s="144"/>
      <c r="BB1346" s="146" t="str">
        <f t="shared" si="1470"/>
        <v/>
      </c>
      <c r="BC1346" s="66" t="str">
        <f t="shared" si="1509"/>
        <v/>
      </c>
      <c r="BD1346" s="195" t="str">
        <f t="shared" si="1471"/>
        <v/>
      </c>
      <c r="BF1346" s="283"/>
      <c r="BG1346" s="286" t="str">
        <f t="shared" si="1472"/>
        <v/>
      </c>
      <c r="BY1346" s="211" t="str">
        <f t="shared" si="1473"/>
        <v/>
      </c>
      <c r="BZ1346" s="150" t="str">
        <f t="shared" si="1474"/>
        <v/>
      </c>
      <c r="CB1346" s="54" t="str">
        <f t="shared" si="1508"/>
        <v/>
      </c>
      <c r="CD1346" s="54" t="str">
        <f t="shared" si="1475"/>
        <v/>
      </c>
      <c r="CF1346" s="54" t="str">
        <f t="shared" si="1476"/>
        <v/>
      </c>
      <c r="CH1346" s="150" t="str">
        <f t="shared" si="1477"/>
        <v/>
      </c>
      <c r="CI1346" s="290"/>
      <c r="CJ1346" s="150" t="str">
        <f t="shared" si="1478"/>
        <v/>
      </c>
      <c r="CK1346" s="290"/>
      <c r="CL1346" s="54" t="str">
        <f t="shared" si="1497"/>
        <v/>
      </c>
      <c r="CM1346" s="290"/>
      <c r="CN1346" s="150" t="str">
        <f t="shared" si="1479"/>
        <v/>
      </c>
      <c r="CO1346" s="290"/>
      <c r="CP1346" s="150" t="str">
        <f t="shared" si="1480"/>
        <v/>
      </c>
      <c r="CQ1346" s="290"/>
      <c r="CR1346" s="150" t="str">
        <f t="shared" si="1481"/>
        <v/>
      </c>
      <c r="CS1346" s="290"/>
      <c r="CT1346" s="150" t="str">
        <f t="shared" si="1482"/>
        <v/>
      </c>
      <c r="CU1346" s="150"/>
      <c r="CV1346" s="150" t="str">
        <f t="shared" si="1483"/>
        <v/>
      </c>
      <c r="CW1346" s="94"/>
      <c r="CX1346" s="151" t="str">
        <f t="shared" si="1524"/>
        <v/>
      </c>
      <c r="CY1346" s="151" t="str">
        <f t="shared" si="1525"/>
        <v/>
      </c>
      <c r="CZ1346" s="152"/>
      <c r="DA1346" s="373" t="str">
        <f t="shared" si="1498"/>
        <v/>
      </c>
      <c r="DC1346" s="153">
        <f t="shared" si="1484"/>
        <v>0</v>
      </c>
      <c r="DD1346" s="153">
        <f t="shared" si="1485"/>
        <v>0</v>
      </c>
      <c r="DE1346" s="153">
        <f t="shared" si="1486"/>
        <v>0</v>
      </c>
      <c r="DF1346" s="158">
        <f t="shared" si="1487"/>
        <v>-4.7000000000000002E-3</v>
      </c>
      <c r="DG1346" s="159">
        <f t="shared" si="1499"/>
        <v>-1.1703000000000001</v>
      </c>
      <c r="DH1346" s="158">
        <f t="shared" si="1488"/>
        <v>3.1999999999999997E-3</v>
      </c>
      <c r="DI1346" s="159">
        <f t="shared" si="1500"/>
        <v>0.79679999999999995</v>
      </c>
      <c r="DJ1346" s="158">
        <f t="shared" si="1489"/>
        <v>-2.7000000000000001E-3</v>
      </c>
      <c r="DK1346" s="159">
        <f t="shared" si="1501"/>
        <v>-0.67230000000000001</v>
      </c>
      <c r="DL1346" s="158">
        <f t="shared" si="1490"/>
        <v>1.1999999999999999E-3</v>
      </c>
      <c r="DM1346" s="159">
        <f t="shared" si="1502"/>
        <v>0.29879999999999995</v>
      </c>
      <c r="DN1346" s="158">
        <f t="shared" si="1491"/>
        <v>1.46E-2</v>
      </c>
      <c r="DO1346" s="159">
        <f t="shared" si="1503"/>
        <v>3.6354000000000002</v>
      </c>
      <c r="DP1346" s="158">
        <f t="shared" si="1492"/>
        <v>-1.2999999999999999E-2</v>
      </c>
      <c r="DQ1346" s="159">
        <f t="shared" si="1504"/>
        <v>-3.2369999999999997</v>
      </c>
      <c r="DR1346" s="158">
        <f t="shared" si="1493"/>
        <v>-6.7000000000000002E-3</v>
      </c>
      <c r="DS1346" s="159">
        <f t="shared" si="1505"/>
        <v>-1.6683000000000001</v>
      </c>
      <c r="DT1346" s="158">
        <f t="shared" si="1494"/>
        <v>-1.2999999999999999E-2</v>
      </c>
      <c r="DU1346" s="159">
        <f t="shared" si="1506"/>
        <v>-3.2369999999999997</v>
      </c>
      <c r="DV1346" s="158">
        <f t="shared" si="1495"/>
        <v>-6.7000000000000002E-3</v>
      </c>
      <c r="DW1346" s="160">
        <f t="shared" si="1507"/>
        <v>-1.6683000000000001</v>
      </c>
    </row>
    <row r="1347" spans="1:127" ht="24.95" customHeight="1" x14ac:dyDescent="0.2">
      <c r="A1347" s="272">
        <v>1338</v>
      </c>
      <c r="B1347" s="336"/>
      <c r="C1347" s="332"/>
      <c r="D1347" s="333"/>
      <c r="E1347" s="334"/>
      <c r="F1347" s="335"/>
      <c r="G1347" s="334"/>
      <c r="H1347" s="371"/>
      <c r="I1347" s="334"/>
      <c r="J1347" s="334"/>
      <c r="K1347" s="334"/>
      <c r="L1347" s="334"/>
      <c r="M1347" s="334"/>
      <c r="N1347" s="334"/>
      <c r="O1347" s="337"/>
      <c r="P1347" s="337"/>
      <c r="Q1347" s="338" t="str">
        <f t="shared" si="1458"/>
        <v xml:space="preserve"> </v>
      </c>
      <c r="R1347" s="339" t="str">
        <f t="shared" si="1459"/>
        <v/>
      </c>
      <c r="S1347" s="340" t="str">
        <f t="shared" si="1512"/>
        <v/>
      </c>
      <c r="T1347" s="341" t="str">
        <f t="shared" si="1460"/>
        <v/>
      </c>
      <c r="U1347" s="341" t="str">
        <f t="shared" si="1461"/>
        <v/>
      </c>
      <c r="V1347" s="341" t="str">
        <f t="shared" si="1462"/>
        <v/>
      </c>
      <c r="W1347" s="341" t="str">
        <f t="shared" si="1463"/>
        <v/>
      </c>
      <c r="X1347" s="340" t="str">
        <f t="shared" si="1513"/>
        <v/>
      </c>
      <c r="Y1347" s="342" t="str">
        <f t="shared" si="1514"/>
        <v/>
      </c>
      <c r="Z1347" s="343" t="str">
        <f t="shared" si="1515"/>
        <v/>
      </c>
      <c r="AA1347" s="344" t="str">
        <f t="shared" si="1516"/>
        <v/>
      </c>
      <c r="AB1347" s="345" t="str">
        <f t="shared" si="1464"/>
        <v/>
      </c>
      <c r="AC1347" s="346" t="str">
        <f t="shared" si="1465"/>
        <v/>
      </c>
      <c r="AD1347" s="346" t="str">
        <f t="shared" si="1466"/>
        <v/>
      </c>
      <c r="AE1347" s="344" t="str">
        <f t="shared" si="1517"/>
        <v/>
      </c>
      <c r="AF1347" s="346" t="str">
        <f t="shared" si="1467"/>
        <v/>
      </c>
      <c r="AG1347" s="344" t="str">
        <f t="shared" si="1518"/>
        <v/>
      </c>
      <c r="AH1347" s="344" t="str">
        <f t="shared" si="1519"/>
        <v/>
      </c>
      <c r="AI1347" s="344" t="str">
        <f t="shared" si="1520"/>
        <v/>
      </c>
      <c r="AJ1347" s="346" t="str">
        <f t="shared" si="1521"/>
        <v/>
      </c>
      <c r="AK1347" s="346" t="str">
        <f t="shared" si="1522"/>
        <v/>
      </c>
      <c r="AL1347" s="347" t="str">
        <f t="shared" si="1523"/>
        <v/>
      </c>
      <c r="AM1347" s="141"/>
      <c r="AN1347" s="141"/>
      <c r="AO1347" s="142"/>
      <c r="AP1347" s="58">
        <f t="shared" si="1468"/>
        <v>0</v>
      </c>
      <c r="AQ1347" s="318">
        <f>SUM(AP$10:AP1347)</f>
        <v>0</v>
      </c>
      <c r="AR1347" s="143">
        <f t="shared" si="1526"/>
        <v>0.1</v>
      </c>
      <c r="AS1347" s="144" t="str">
        <f t="shared" si="1469"/>
        <v/>
      </c>
      <c r="AT1347" s="144" t="str">
        <f t="shared" si="1496"/>
        <v/>
      </c>
      <c r="AU1347" s="145"/>
      <c r="AV1347" s="58">
        <f t="shared" si="1527"/>
        <v>0</v>
      </c>
      <c r="AW1347" s="318">
        <f>SUM(AV$10:AV1347)</f>
        <v>0</v>
      </c>
      <c r="AX1347" s="319">
        <f t="shared" si="1528"/>
        <v>0.1</v>
      </c>
      <c r="AY1347" s="144" t="str">
        <f t="shared" si="1510"/>
        <v/>
      </c>
      <c r="AZ1347" s="144" t="str">
        <f t="shared" si="1511"/>
        <v/>
      </c>
      <c r="BA1347" s="144"/>
      <c r="BB1347" s="146" t="str">
        <f t="shared" si="1470"/>
        <v/>
      </c>
      <c r="BC1347" s="66" t="str">
        <f t="shared" si="1509"/>
        <v/>
      </c>
      <c r="BD1347" s="195" t="str">
        <f t="shared" si="1471"/>
        <v/>
      </c>
      <c r="BF1347" s="283"/>
      <c r="BG1347" s="286" t="str">
        <f t="shared" si="1472"/>
        <v/>
      </c>
      <c r="BY1347" s="211" t="str">
        <f t="shared" si="1473"/>
        <v/>
      </c>
      <c r="BZ1347" s="150" t="str">
        <f t="shared" si="1474"/>
        <v/>
      </c>
      <c r="CB1347" s="54" t="str">
        <f t="shared" si="1508"/>
        <v/>
      </c>
      <c r="CD1347" s="54" t="str">
        <f t="shared" si="1475"/>
        <v/>
      </c>
      <c r="CF1347" s="54" t="str">
        <f t="shared" si="1476"/>
        <v/>
      </c>
      <c r="CH1347" s="150" t="str">
        <f t="shared" si="1477"/>
        <v/>
      </c>
      <c r="CI1347" s="290"/>
      <c r="CJ1347" s="150" t="str">
        <f t="shared" si="1478"/>
        <v/>
      </c>
      <c r="CK1347" s="290"/>
      <c r="CL1347" s="54" t="str">
        <f t="shared" si="1497"/>
        <v/>
      </c>
      <c r="CM1347" s="290"/>
      <c r="CN1347" s="150" t="str">
        <f t="shared" si="1479"/>
        <v/>
      </c>
      <c r="CO1347" s="290"/>
      <c r="CP1347" s="150" t="str">
        <f t="shared" si="1480"/>
        <v/>
      </c>
      <c r="CQ1347" s="290"/>
      <c r="CR1347" s="150" t="str">
        <f t="shared" si="1481"/>
        <v/>
      </c>
      <c r="CS1347" s="290"/>
      <c r="CT1347" s="150" t="str">
        <f t="shared" si="1482"/>
        <v/>
      </c>
      <c r="CU1347" s="150"/>
      <c r="CV1347" s="150" t="str">
        <f t="shared" si="1483"/>
        <v/>
      </c>
      <c r="CW1347" s="94"/>
      <c r="CX1347" s="151" t="str">
        <f t="shared" si="1524"/>
        <v/>
      </c>
      <c r="CY1347" s="151" t="str">
        <f t="shared" si="1525"/>
        <v/>
      </c>
      <c r="CZ1347" s="152"/>
      <c r="DA1347" s="373" t="str">
        <f t="shared" si="1498"/>
        <v/>
      </c>
      <c r="DC1347" s="153">
        <f t="shared" si="1484"/>
        <v>0</v>
      </c>
      <c r="DD1347" s="153">
        <f t="shared" si="1485"/>
        <v>0</v>
      </c>
      <c r="DE1347" s="153">
        <f t="shared" si="1486"/>
        <v>0</v>
      </c>
      <c r="DF1347" s="158">
        <f t="shared" si="1487"/>
        <v>-4.7000000000000002E-3</v>
      </c>
      <c r="DG1347" s="159">
        <f t="shared" si="1499"/>
        <v>-1.1703000000000001</v>
      </c>
      <c r="DH1347" s="158">
        <f t="shared" si="1488"/>
        <v>3.1999999999999997E-3</v>
      </c>
      <c r="DI1347" s="159">
        <f t="shared" si="1500"/>
        <v>0.79679999999999995</v>
      </c>
      <c r="DJ1347" s="158">
        <f t="shared" si="1489"/>
        <v>-2.7000000000000001E-3</v>
      </c>
      <c r="DK1347" s="159">
        <f t="shared" si="1501"/>
        <v>-0.67230000000000001</v>
      </c>
      <c r="DL1347" s="158">
        <f t="shared" si="1490"/>
        <v>1.1999999999999999E-3</v>
      </c>
      <c r="DM1347" s="159">
        <f t="shared" si="1502"/>
        <v>0.29879999999999995</v>
      </c>
      <c r="DN1347" s="158">
        <f t="shared" si="1491"/>
        <v>1.46E-2</v>
      </c>
      <c r="DO1347" s="159">
        <f t="shared" si="1503"/>
        <v>3.6354000000000002</v>
      </c>
      <c r="DP1347" s="158">
        <f t="shared" si="1492"/>
        <v>-1.2999999999999999E-2</v>
      </c>
      <c r="DQ1347" s="159">
        <f t="shared" si="1504"/>
        <v>-3.2369999999999997</v>
      </c>
      <c r="DR1347" s="158">
        <f t="shared" si="1493"/>
        <v>-6.7000000000000002E-3</v>
      </c>
      <c r="DS1347" s="159">
        <f t="shared" si="1505"/>
        <v>-1.6683000000000001</v>
      </c>
      <c r="DT1347" s="158">
        <f t="shared" si="1494"/>
        <v>-1.2999999999999999E-2</v>
      </c>
      <c r="DU1347" s="159">
        <f t="shared" si="1506"/>
        <v>-3.2369999999999997</v>
      </c>
      <c r="DV1347" s="158">
        <f t="shared" si="1495"/>
        <v>-6.7000000000000002E-3</v>
      </c>
      <c r="DW1347" s="160">
        <f t="shared" si="1507"/>
        <v>-1.6683000000000001</v>
      </c>
    </row>
    <row r="1348" spans="1:127" ht="24.95" customHeight="1" x14ac:dyDescent="0.2">
      <c r="A1348" s="272">
        <v>1339</v>
      </c>
      <c r="B1348" s="336"/>
      <c r="C1348" s="332"/>
      <c r="D1348" s="333"/>
      <c r="E1348" s="334"/>
      <c r="F1348" s="335"/>
      <c r="G1348" s="334"/>
      <c r="H1348" s="371"/>
      <c r="I1348" s="334"/>
      <c r="J1348" s="334"/>
      <c r="K1348" s="334"/>
      <c r="L1348" s="334"/>
      <c r="M1348" s="334"/>
      <c r="N1348" s="334"/>
      <c r="O1348" s="337"/>
      <c r="P1348" s="337"/>
      <c r="Q1348" s="338" t="str">
        <f t="shared" si="1458"/>
        <v xml:space="preserve"> </v>
      </c>
      <c r="R1348" s="339" t="str">
        <f t="shared" si="1459"/>
        <v/>
      </c>
      <c r="S1348" s="340" t="str">
        <f t="shared" si="1512"/>
        <v/>
      </c>
      <c r="T1348" s="341" t="str">
        <f t="shared" si="1460"/>
        <v/>
      </c>
      <c r="U1348" s="341" t="str">
        <f t="shared" si="1461"/>
        <v/>
      </c>
      <c r="V1348" s="341" t="str">
        <f t="shared" si="1462"/>
        <v/>
      </c>
      <c r="W1348" s="341" t="str">
        <f t="shared" si="1463"/>
        <v/>
      </c>
      <c r="X1348" s="340" t="str">
        <f t="shared" si="1513"/>
        <v/>
      </c>
      <c r="Y1348" s="342" t="str">
        <f t="shared" si="1514"/>
        <v/>
      </c>
      <c r="Z1348" s="343" t="str">
        <f t="shared" si="1515"/>
        <v/>
      </c>
      <c r="AA1348" s="344" t="str">
        <f t="shared" si="1516"/>
        <v/>
      </c>
      <c r="AB1348" s="345" t="str">
        <f t="shared" si="1464"/>
        <v/>
      </c>
      <c r="AC1348" s="346" t="str">
        <f t="shared" si="1465"/>
        <v/>
      </c>
      <c r="AD1348" s="346" t="str">
        <f t="shared" si="1466"/>
        <v/>
      </c>
      <c r="AE1348" s="344" t="str">
        <f t="shared" si="1517"/>
        <v/>
      </c>
      <c r="AF1348" s="346" t="str">
        <f t="shared" si="1467"/>
        <v/>
      </c>
      <c r="AG1348" s="344" t="str">
        <f t="shared" si="1518"/>
        <v/>
      </c>
      <c r="AH1348" s="344" t="str">
        <f t="shared" si="1519"/>
        <v/>
      </c>
      <c r="AI1348" s="344" t="str">
        <f t="shared" si="1520"/>
        <v/>
      </c>
      <c r="AJ1348" s="346" t="str">
        <f t="shared" si="1521"/>
        <v/>
      </c>
      <c r="AK1348" s="346" t="str">
        <f t="shared" si="1522"/>
        <v/>
      </c>
      <c r="AL1348" s="347" t="str">
        <f t="shared" si="1523"/>
        <v/>
      </c>
      <c r="AM1348" s="141"/>
      <c r="AN1348" s="141"/>
      <c r="AO1348" s="142"/>
      <c r="AP1348" s="58">
        <f t="shared" si="1468"/>
        <v>0</v>
      </c>
      <c r="AQ1348" s="318">
        <f>SUM(AP$10:AP1348)</f>
        <v>0</v>
      </c>
      <c r="AR1348" s="143">
        <f t="shared" si="1526"/>
        <v>0.1</v>
      </c>
      <c r="AS1348" s="144" t="str">
        <f t="shared" si="1469"/>
        <v/>
      </c>
      <c r="AT1348" s="144" t="str">
        <f t="shared" si="1496"/>
        <v/>
      </c>
      <c r="AU1348" s="145"/>
      <c r="AV1348" s="58">
        <f t="shared" si="1527"/>
        <v>0</v>
      </c>
      <c r="AW1348" s="318">
        <f>SUM(AV$10:AV1348)</f>
        <v>0</v>
      </c>
      <c r="AX1348" s="319">
        <f t="shared" si="1528"/>
        <v>0.1</v>
      </c>
      <c r="AY1348" s="144" t="str">
        <f t="shared" si="1510"/>
        <v/>
      </c>
      <c r="AZ1348" s="144" t="str">
        <f t="shared" si="1511"/>
        <v/>
      </c>
      <c r="BA1348" s="144"/>
      <c r="BB1348" s="146" t="str">
        <f t="shared" si="1470"/>
        <v/>
      </c>
      <c r="BC1348" s="66" t="str">
        <f t="shared" si="1509"/>
        <v/>
      </c>
      <c r="BD1348" s="195" t="str">
        <f t="shared" si="1471"/>
        <v/>
      </c>
      <c r="BF1348" s="283"/>
      <c r="BG1348" s="286" t="str">
        <f t="shared" si="1472"/>
        <v/>
      </c>
      <c r="BY1348" s="211" t="str">
        <f t="shared" si="1473"/>
        <v/>
      </c>
      <c r="BZ1348" s="150" t="str">
        <f t="shared" si="1474"/>
        <v/>
      </c>
      <c r="CB1348" s="54" t="str">
        <f t="shared" si="1508"/>
        <v/>
      </c>
      <c r="CD1348" s="54" t="str">
        <f t="shared" si="1475"/>
        <v/>
      </c>
      <c r="CF1348" s="54" t="str">
        <f t="shared" si="1476"/>
        <v/>
      </c>
      <c r="CH1348" s="150" t="str">
        <f t="shared" si="1477"/>
        <v/>
      </c>
      <c r="CI1348" s="290"/>
      <c r="CJ1348" s="150" t="str">
        <f t="shared" si="1478"/>
        <v/>
      </c>
      <c r="CK1348" s="290"/>
      <c r="CL1348" s="54" t="str">
        <f t="shared" si="1497"/>
        <v/>
      </c>
      <c r="CM1348" s="290"/>
      <c r="CN1348" s="150" t="str">
        <f t="shared" si="1479"/>
        <v/>
      </c>
      <c r="CO1348" s="290"/>
      <c r="CP1348" s="150" t="str">
        <f t="shared" si="1480"/>
        <v/>
      </c>
      <c r="CQ1348" s="290"/>
      <c r="CR1348" s="150" t="str">
        <f t="shared" si="1481"/>
        <v/>
      </c>
      <c r="CS1348" s="290"/>
      <c r="CT1348" s="150" t="str">
        <f t="shared" si="1482"/>
        <v/>
      </c>
      <c r="CU1348" s="150"/>
      <c r="CV1348" s="150" t="str">
        <f t="shared" si="1483"/>
        <v/>
      </c>
      <c r="CW1348" s="94"/>
      <c r="CX1348" s="151" t="str">
        <f t="shared" si="1524"/>
        <v/>
      </c>
      <c r="CY1348" s="151" t="str">
        <f t="shared" si="1525"/>
        <v/>
      </c>
      <c r="CZ1348" s="152"/>
      <c r="DA1348" s="373" t="str">
        <f t="shared" si="1498"/>
        <v/>
      </c>
      <c r="DC1348" s="153">
        <f t="shared" si="1484"/>
        <v>0</v>
      </c>
      <c r="DD1348" s="153">
        <f t="shared" si="1485"/>
        <v>0</v>
      </c>
      <c r="DE1348" s="153">
        <f t="shared" si="1486"/>
        <v>0</v>
      </c>
      <c r="DF1348" s="158">
        <f t="shared" si="1487"/>
        <v>-4.7000000000000002E-3</v>
      </c>
      <c r="DG1348" s="159">
        <f t="shared" si="1499"/>
        <v>-1.1703000000000001</v>
      </c>
      <c r="DH1348" s="158">
        <f t="shared" si="1488"/>
        <v>3.1999999999999997E-3</v>
      </c>
      <c r="DI1348" s="159">
        <f t="shared" si="1500"/>
        <v>0.79679999999999995</v>
      </c>
      <c r="DJ1348" s="158">
        <f t="shared" si="1489"/>
        <v>-2.7000000000000001E-3</v>
      </c>
      <c r="DK1348" s="159">
        <f t="shared" si="1501"/>
        <v>-0.67230000000000001</v>
      </c>
      <c r="DL1348" s="158">
        <f t="shared" si="1490"/>
        <v>1.1999999999999999E-3</v>
      </c>
      <c r="DM1348" s="159">
        <f t="shared" si="1502"/>
        <v>0.29879999999999995</v>
      </c>
      <c r="DN1348" s="158">
        <f t="shared" si="1491"/>
        <v>1.46E-2</v>
      </c>
      <c r="DO1348" s="159">
        <f t="shared" si="1503"/>
        <v>3.6354000000000002</v>
      </c>
      <c r="DP1348" s="158">
        <f t="shared" si="1492"/>
        <v>-1.2999999999999999E-2</v>
      </c>
      <c r="DQ1348" s="159">
        <f t="shared" si="1504"/>
        <v>-3.2369999999999997</v>
      </c>
      <c r="DR1348" s="158">
        <f t="shared" si="1493"/>
        <v>-6.7000000000000002E-3</v>
      </c>
      <c r="DS1348" s="159">
        <f t="shared" si="1505"/>
        <v>-1.6683000000000001</v>
      </c>
      <c r="DT1348" s="158">
        <f t="shared" si="1494"/>
        <v>-1.2999999999999999E-2</v>
      </c>
      <c r="DU1348" s="159">
        <f t="shared" si="1506"/>
        <v>-3.2369999999999997</v>
      </c>
      <c r="DV1348" s="158">
        <f t="shared" si="1495"/>
        <v>-6.7000000000000002E-3</v>
      </c>
      <c r="DW1348" s="160">
        <f t="shared" si="1507"/>
        <v>-1.6683000000000001</v>
      </c>
    </row>
    <row r="1349" spans="1:127" ht="24.95" customHeight="1" x14ac:dyDescent="0.2">
      <c r="A1349" s="272">
        <v>1340</v>
      </c>
      <c r="B1349" s="336"/>
      <c r="C1349" s="332"/>
      <c r="D1349" s="333"/>
      <c r="E1349" s="334"/>
      <c r="F1349" s="335"/>
      <c r="G1349" s="334"/>
      <c r="H1349" s="371"/>
      <c r="I1349" s="334"/>
      <c r="J1349" s="334"/>
      <c r="K1349" s="334"/>
      <c r="L1349" s="334"/>
      <c r="M1349" s="334"/>
      <c r="N1349" s="334"/>
      <c r="O1349" s="337"/>
      <c r="P1349" s="337"/>
      <c r="Q1349" s="338" t="str">
        <f t="shared" si="1458"/>
        <v xml:space="preserve"> </v>
      </c>
      <c r="R1349" s="339" t="str">
        <f t="shared" si="1459"/>
        <v/>
      </c>
      <c r="S1349" s="340" t="str">
        <f t="shared" si="1512"/>
        <v/>
      </c>
      <c r="T1349" s="341" t="str">
        <f t="shared" si="1460"/>
        <v/>
      </c>
      <c r="U1349" s="341" t="str">
        <f t="shared" si="1461"/>
        <v/>
      </c>
      <c r="V1349" s="341" t="str">
        <f t="shared" si="1462"/>
        <v/>
      </c>
      <c r="W1349" s="341" t="str">
        <f t="shared" si="1463"/>
        <v/>
      </c>
      <c r="X1349" s="340" t="str">
        <f t="shared" si="1513"/>
        <v/>
      </c>
      <c r="Y1349" s="342" t="str">
        <f t="shared" si="1514"/>
        <v/>
      </c>
      <c r="Z1349" s="343" t="str">
        <f t="shared" si="1515"/>
        <v/>
      </c>
      <c r="AA1349" s="344" t="str">
        <f t="shared" si="1516"/>
        <v/>
      </c>
      <c r="AB1349" s="345" t="str">
        <f t="shared" si="1464"/>
        <v/>
      </c>
      <c r="AC1349" s="346" t="str">
        <f t="shared" si="1465"/>
        <v/>
      </c>
      <c r="AD1349" s="346" t="str">
        <f t="shared" si="1466"/>
        <v/>
      </c>
      <c r="AE1349" s="344" t="str">
        <f t="shared" si="1517"/>
        <v/>
      </c>
      <c r="AF1349" s="346" t="str">
        <f t="shared" si="1467"/>
        <v/>
      </c>
      <c r="AG1349" s="344" t="str">
        <f t="shared" si="1518"/>
        <v/>
      </c>
      <c r="AH1349" s="344" t="str">
        <f t="shared" si="1519"/>
        <v/>
      </c>
      <c r="AI1349" s="344" t="str">
        <f t="shared" si="1520"/>
        <v/>
      </c>
      <c r="AJ1349" s="346" t="str">
        <f t="shared" si="1521"/>
        <v/>
      </c>
      <c r="AK1349" s="346" t="str">
        <f t="shared" si="1522"/>
        <v/>
      </c>
      <c r="AL1349" s="347" t="str">
        <f t="shared" si="1523"/>
        <v/>
      </c>
      <c r="AM1349" s="141"/>
      <c r="AN1349" s="141"/>
      <c r="AO1349" s="142"/>
      <c r="AP1349" s="58">
        <f t="shared" si="1468"/>
        <v>0</v>
      </c>
      <c r="AQ1349" s="318">
        <f>SUM(AP$10:AP1349)</f>
        <v>0</v>
      </c>
      <c r="AR1349" s="143">
        <f t="shared" si="1526"/>
        <v>0.1</v>
      </c>
      <c r="AS1349" s="144" t="str">
        <f t="shared" si="1469"/>
        <v/>
      </c>
      <c r="AT1349" s="144" t="str">
        <f t="shared" si="1496"/>
        <v/>
      </c>
      <c r="AU1349" s="145"/>
      <c r="AV1349" s="58">
        <f t="shared" si="1527"/>
        <v>0</v>
      </c>
      <c r="AW1349" s="318">
        <f>SUM(AV$10:AV1349)</f>
        <v>0</v>
      </c>
      <c r="AX1349" s="319">
        <f t="shared" si="1528"/>
        <v>0.1</v>
      </c>
      <c r="AY1349" s="144" t="str">
        <f t="shared" si="1510"/>
        <v/>
      </c>
      <c r="AZ1349" s="144" t="str">
        <f t="shared" si="1511"/>
        <v/>
      </c>
      <c r="BA1349" s="144"/>
      <c r="BB1349" s="146" t="str">
        <f t="shared" si="1470"/>
        <v/>
      </c>
      <c r="BC1349" s="66" t="str">
        <f t="shared" si="1509"/>
        <v/>
      </c>
      <c r="BD1349" s="195" t="str">
        <f t="shared" si="1471"/>
        <v/>
      </c>
      <c r="BF1349" s="283"/>
      <c r="BG1349" s="286" t="str">
        <f t="shared" si="1472"/>
        <v/>
      </c>
      <c r="BY1349" s="211" t="str">
        <f t="shared" si="1473"/>
        <v/>
      </c>
      <c r="BZ1349" s="150" t="str">
        <f t="shared" si="1474"/>
        <v/>
      </c>
      <c r="CB1349" s="54" t="str">
        <f t="shared" si="1508"/>
        <v/>
      </c>
      <c r="CD1349" s="54" t="str">
        <f t="shared" si="1475"/>
        <v/>
      </c>
      <c r="CF1349" s="54" t="str">
        <f t="shared" si="1476"/>
        <v/>
      </c>
      <c r="CH1349" s="150" t="str">
        <f t="shared" si="1477"/>
        <v/>
      </c>
      <c r="CI1349" s="290"/>
      <c r="CJ1349" s="150" t="str">
        <f t="shared" si="1478"/>
        <v/>
      </c>
      <c r="CK1349" s="290"/>
      <c r="CL1349" s="54" t="str">
        <f t="shared" si="1497"/>
        <v/>
      </c>
      <c r="CM1349" s="290"/>
      <c r="CN1349" s="150" t="str">
        <f t="shared" si="1479"/>
        <v/>
      </c>
      <c r="CO1349" s="290"/>
      <c r="CP1349" s="150" t="str">
        <f t="shared" si="1480"/>
        <v/>
      </c>
      <c r="CQ1349" s="290"/>
      <c r="CR1349" s="150" t="str">
        <f t="shared" si="1481"/>
        <v/>
      </c>
      <c r="CS1349" s="290"/>
      <c r="CT1349" s="150" t="str">
        <f t="shared" si="1482"/>
        <v/>
      </c>
      <c r="CU1349" s="150"/>
      <c r="CV1349" s="150" t="str">
        <f t="shared" si="1483"/>
        <v/>
      </c>
      <c r="CW1349" s="94"/>
      <c r="CX1349" s="151" t="str">
        <f t="shared" si="1524"/>
        <v/>
      </c>
      <c r="CY1349" s="151" t="str">
        <f t="shared" si="1525"/>
        <v/>
      </c>
      <c r="CZ1349" s="152"/>
      <c r="DA1349" s="373" t="str">
        <f t="shared" si="1498"/>
        <v/>
      </c>
      <c r="DC1349" s="153">
        <f t="shared" si="1484"/>
        <v>0</v>
      </c>
      <c r="DD1349" s="153">
        <f t="shared" si="1485"/>
        <v>0</v>
      </c>
      <c r="DE1349" s="153">
        <f t="shared" si="1486"/>
        <v>0</v>
      </c>
      <c r="DF1349" s="158">
        <f t="shared" si="1487"/>
        <v>-4.7000000000000002E-3</v>
      </c>
      <c r="DG1349" s="159">
        <f t="shared" si="1499"/>
        <v>-1.1703000000000001</v>
      </c>
      <c r="DH1349" s="158">
        <f t="shared" si="1488"/>
        <v>3.1999999999999997E-3</v>
      </c>
      <c r="DI1349" s="159">
        <f t="shared" si="1500"/>
        <v>0.79679999999999995</v>
      </c>
      <c r="DJ1349" s="158">
        <f t="shared" si="1489"/>
        <v>-2.7000000000000001E-3</v>
      </c>
      <c r="DK1349" s="159">
        <f t="shared" si="1501"/>
        <v>-0.67230000000000001</v>
      </c>
      <c r="DL1349" s="158">
        <f t="shared" si="1490"/>
        <v>1.1999999999999999E-3</v>
      </c>
      <c r="DM1349" s="159">
        <f t="shared" si="1502"/>
        <v>0.29879999999999995</v>
      </c>
      <c r="DN1349" s="158">
        <f t="shared" si="1491"/>
        <v>1.46E-2</v>
      </c>
      <c r="DO1349" s="159">
        <f t="shared" si="1503"/>
        <v>3.6354000000000002</v>
      </c>
      <c r="DP1349" s="158">
        <f t="shared" si="1492"/>
        <v>-1.2999999999999999E-2</v>
      </c>
      <c r="DQ1349" s="159">
        <f t="shared" si="1504"/>
        <v>-3.2369999999999997</v>
      </c>
      <c r="DR1349" s="158">
        <f t="shared" si="1493"/>
        <v>-6.7000000000000002E-3</v>
      </c>
      <c r="DS1349" s="159">
        <f t="shared" si="1505"/>
        <v>-1.6683000000000001</v>
      </c>
      <c r="DT1349" s="158">
        <f t="shared" si="1494"/>
        <v>-1.2999999999999999E-2</v>
      </c>
      <c r="DU1349" s="159">
        <f t="shared" si="1506"/>
        <v>-3.2369999999999997</v>
      </c>
      <c r="DV1349" s="158">
        <f t="shared" si="1495"/>
        <v>-6.7000000000000002E-3</v>
      </c>
      <c r="DW1349" s="160">
        <f t="shared" si="1507"/>
        <v>-1.6683000000000001</v>
      </c>
    </row>
    <row r="1350" spans="1:127" ht="24.95" customHeight="1" x14ac:dyDescent="0.2">
      <c r="A1350" s="272">
        <v>1341</v>
      </c>
      <c r="B1350" s="336"/>
      <c r="C1350" s="332"/>
      <c r="D1350" s="333"/>
      <c r="E1350" s="334"/>
      <c r="F1350" s="335"/>
      <c r="G1350" s="334"/>
      <c r="H1350" s="371"/>
      <c r="I1350" s="334"/>
      <c r="J1350" s="334"/>
      <c r="K1350" s="334"/>
      <c r="L1350" s="334"/>
      <c r="M1350" s="334"/>
      <c r="N1350" s="334"/>
      <c r="O1350" s="337"/>
      <c r="P1350" s="337"/>
      <c r="Q1350" s="338" t="str">
        <f t="shared" si="1458"/>
        <v xml:space="preserve"> </v>
      </c>
      <c r="R1350" s="339" t="str">
        <f t="shared" si="1459"/>
        <v/>
      </c>
      <c r="S1350" s="340" t="str">
        <f t="shared" si="1512"/>
        <v/>
      </c>
      <c r="T1350" s="341" t="str">
        <f t="shared" si="1460"/>
        <v/>
      </c>
      <c r="U1350" s="341" t="str">
        <f t="shared" si="1461"/>
        <v/>
      </c>
      <c r="V1350" s="341" t="str">
        <f t="shared" si="1462"/>
        <v/>
      </c>
      <c r="W1350" s="341" t="str">
        <f t="shared" si="1463"/>
        <v/>
      </c>
      <c r="X1350" s="340" t="str">
        <f t="shared" si="1513"/>
        <v/>
      </c>
      <c r="Y1350" s="342" t="str">
        <f t="shared" si="1514"/>
        <v/>
      </c>
      <c r="Z1350" s="343" t="str">
        <f t="shared" si="1515"/>
        <v/>
      </c>
      <c r="AA1350" s="344" t="str">
        <f t="shared" si="1516"/>
        <v/>
      </c>
      <c r="AB1350" s="345" t="str">
        <f t="shared" si="1464"/>
        <v/>
      </c>
      <c r="AC1350" s="346" t="str">
        <f t="shared" si="1465"/>
        <v/>
      </c>
      <c r="AD1350" s="346" t="str">
        <f t="shared" si="1466"/>
        <v/>
      </c>
      <c r="AE1350" s="344" t="str">
        <f t="shared" si="1517"/>
        <v/>
      </c>
      <c r="AF1350" s="346" t="str">
        <f t="shared" si="1467"/>
        <v/>
      </c>
      <c r="AG1350" s="344" t="str">
        <f t="shared" si="1518"/>
        <v/>
      </c>
      <c r="AH1350" s="344" t="str">
        <f t="shared" si="1519"/>
        <v/>
      </c>
      <c r="AI1350" s="344" t="str">
        <f t="shared" si="1520"/>
        <v/>
      </c>
      <c r="AJ1350" s="346" t="str">
        <f t="shared" si="1521"/>
        <v/>
      </c>
      <c r="AK1350" s="346" t="str">
        <f t="shared" si="1522"/>
        <v/>
      </c>
      <c r="AL1350" s="347" t="str">
        <f t="shared" si="1523"/>
        <v/>
      </c>
      <c r="AM1350" s="141"/>
      <c r="AN1350" s="141"/>
      <c r="AO1350" s="142"/>
      <c r="AP1350" s="58">
        <f t="shared" si="1468"/>
        <v>0</v>
      </c>
      <c r="AQ1350" s="318">
        <f>SUM(AP$10:AP1350)</f>
        <v>0</v>
      </c>
      <c r="AR1350" s="143">
        <f t="shared" si="1526"/>
        <v>0.1</v>
      </c>
      <c r="AS1350" s="144" t="str">
        <f t="shared" si="1469"/>
        <v/>
      </c>
      <c r="AT1350" s="144" t="str">
        <f t="shared" si="1496"/>
        <v/>
      </c>
      <c r="AU1350" s="145"/>
      <c r="AV1350" s="58">
        <f t="shared" si="1527"/>
        <v>0</v>
      </c>
      <c r="AW1350" s="318">
        <f>SUM(AV$10:AV1350)</f>
        <v>0</v>
      </c>
      <c r="AX1350" s="319">
        <f t="shared" si="1528"/>
        <v>0.1</v>
      </c>
      <c r="AY1350" s="144" t="str">
        <f t="shared" si="1510"/>
        <v/>
      </c>
      <c r="AZ1350" s="144" t="str">
        <f t="shared" si="1511"/>
        <v/>
      </c>
      <c r="BA1350" s="144"/>
      <c r="BB1350" s="146" t="str">
        <f t="shared" si="1470"/>
        <v/>
      </c>
      <c r="BC1350" s="66" t="str">
        <f t="shared" si="1509"/>
        <v/>
      </c>
      <c r="BD1350" s="195" t="str">
        <f t="shared" si="1471"/>
        <v/>
      </c>
      <c r="BF1350" s="283"/>
      <c r="BG1350" s="286" t="str">
        <f t="shared" si="1472"/>
        <v/>
      </c>
      <c r="BY1350" s="211" t="str">
        <f t="shared" si="1473"/>
        <v/>
      </c>
      <c r="BZ1350" s="150" t="str">
        <f t="shared" si="1474"/>
        <v/>
      </c>
      <c r="CB1350" s="54" t="str">
        <f t="shared" si="1508"/>
        <v/>
      </c>
      <c r="CD1350" s="54" t="str">
        <f t="shared" si="1475"/>
        <v/>
      </c>
      <c r="CF1350" s="54" t="str">
        <f t="shared" si="1476"/>
        <v/>
      </c>
      <c r="CH1350" s="150" t="str">
        <f t="shared" si="1477"/>
        <v/>
      </c>
      <c r="CI1350" s="290"/>
      <c r="CJ1350" s="150" t="str">
        <f t="shared" si="1478"/>
        <v/>
      </c>
      <c r="CK1350" s="290"/>
      <c r="CL1350" s="54" t="str">
        <f t="shared" si="1497"/>
        <v/>
      </c>
      <c r="CM1350" s="290"/>
      <c r="CN1350" s="150" t="str">
        <f t="shared" si="1479"/>
        <v/>
      </c>
      <c r="CO1350" s="290"/>
      <c r="CP1350" s="150" t="str">
        <f t="shared" si="1480"/>
        <v/>
      </c>
      <c r="CQ1350" s="290"/>
      <c r="CR1350" s="150" t="str">
        <f t="shared" si="1481"/>
        <v/>
      </c>
      <c r="CS1350" s="290"/>
      <c r="CT1350" s="150" t="str">
        <f t="shared" si="1482"/>
        <v/>
      </c>
      <c r="CU1350" s="150"/>
      <c r="CV1350" s="150" t="str">
        <f t="shared" si="1483"/>
        <v/>
      </c>
      <c r="CW1350" s="94"/>
      <c r="CX1350" s="151" t="str">
        <f t="shared" si="1524"/>
        <v/>
      </c>
      <c r="CY1350" s="151" t="str">
        <f t="shared" si="1525"/>
        <v/>
      </c>
      <c r="CZ1350" s="152"/>
      <c r="DA1350" s="373" t="str">
        <f t="shared" si="1498"/>
        <v/>
      </c>
      <c r="DC1350" s="153">
        <f t="shared" si="1484"/>
        <v>0</v>
      </c>
      <c r="DD1350" s="153">
        <f t="shared" si="1485"/>
        <v>0</v>
      </c>
      <c r="DE1350" s="153">
        <f t="shared" si="1486"/>
        <v>0</v>
      </c>
      <c r="DF1350" s="158">
        <f t="shared" si="1487"/>
        <v>-4.7000000000000002E-3</v>
      </c>
      <c r="DG1350" s="159">
        <f t="shared" si="1499"/>
        <v>-1.1703000000000001</v>
      </c>
      <c r="DH1350" s="158">
        <f t="shared" si="1488"/>
        <v>3.1999999999999997E-3</v>
      </c>
      <c r="DI1350" s="159">
        <f t="shared" si="1500"/>
        <v>0.79679999999999995</v>
      </c>
      <c r="DJ1350" s="158">
        <f t="shared" si="1489"/>
        <v>-2.7000000000000001E-3</v>
      </c>
      <c r="DK1350" s="159">
        <f t="shared" si="1501"/>
        <v>-0.67230000000000001</v>
      </c>
      <c r="DL1350" s="158">
        <f t="shared" si="1490"/>
        <v>1.1999999999999999E-3</v>
      </c>
      <c r="DM1350" s="159">
        <f t="shared" si="1502"/>
        <v>0.29879999999999995</v>
      </c>
      <c r="DN1350" s="158">
        <f t="shared" si="1491"/>
        <v>1.46E-2</v>
      </c>
      <c r="DO1350" s="159">
        <f t="shared" si="1503"/>
        <v>3.6354000000000002</v>
      </c>
      <c r="DP1350" s="158">
        <f t="shared" si="1492"/>
        <v>-1.2999999999999999E-2</v>
      </c>
      <c r="DQ1350" s="159">
        <f t="shared" si="1504"/>
        <v>-3.2369999999999997</v>
      </c>
      <c r="DR1350" s="158">
        <f t="shared" si="1493"/>
        <v>-6.7000000000000002E-3</v>
      </c>
      <c r="DS1350" s="159">
        <f t="shared" si="1505"/>
        <v>-1.6683000000000001</v>
      </c>
      <c r="DT1350" s="158">
        <f t="shared" si="1494"/>
        <v>-1.2999999999999999E-2</v>
      </c>
      <c r="DU1350" s="159">
        <f t="shared" si="1506"/>
        <v>-3.2369999999999997</v>
      </c>
      <c r="DV1350" s="158">
        <f t="shared" si="1495"/>
        <v>-6.7000000000000002E-3</v>
      </c>
      <c r="DW1350" s="160">
        <f t="shared" si="1507"/>
        <v>-1.6683000000000001</v>
      </c>
    </row>
    <row r="1351" spans="1:127" ht="24.95" customHeight="1" x14ac:dyDescent="0.2">
      <c r="A1351" s="272">
        <v>1342</v>
      </c>
      <c r="B1351" s="336"/>
      <c r="C1351" s="332"/>
      <c r="D1351" s="333"/>
      <c r="E1351" s="334"/>
      <c r="F1351" s="335"/>
      <c r="G1351" s="334"/>
      <c r="H1351" s="371"/>
      <c r="I1351" s="334"/>
      <c r="J1351" s="334"/>
      <c r="K1351" s="334"/>
      <c r="L1351" s="334"/>
      <c r="M1351" s="334"/>
      <c r="N1351" s="334"/>
      <c r="O1351" s="337"/>
      <c r="P1351" s="337"/>
      <c r="Q1351" s="338" t="str">
        <f t="shared" si="1458"/>
        <v xml:space="preserve"> </v>
      </c>
      <c r="R1351" s="339" t="str">
        <f t="shared" si="1459"/>
        <v/>
      </c>
      <c r="S1351" s="340" t="str">
        <f t="shared" si="1512"/>
        <v/>
      </c>
      <c r="T1351" s="341" t="str">
        <f t="shared" si="1460"/>
        <v/>
      </c>
      <c r="U1351" s="341" t="str">
        <f t="shared" si="1461"/>
        <v/>
      </c>
      <c r="V1351" s="341" t="str">
        <f t="shared" si="1462"/>
        <v/>
      </c>
      <c r="W1351" s="341" t="str">
        <f t="shared" si="1463"/>
        <v/>
      </c>
      <c r="X1351" s="340" t="str">
        <f t="shared" si="1513"/>
        <v/>
      </c>
      <c r="Y1351" s="342" t="str">
        <f t="shared" si="1514"/>
        <v/>
      </c>
      <c r="Z1351" s="343" t="str">
        <f t="shared" si="1515"/>
        <v/>
      </c>
      <c r="AA1351" s="344" t="str">
        <f t="shared" si="1516"/>
        <v/>
      </c>
      <c r="AB1351" s="345" t="str">
        <f t="shared" si="1464"/>
        <v/>
      </c>
      <c r="AC1351" s="346" t="str">
        <f t="shared" si="1465"/>
        <v/>
      </c>
      <c r="AD1351" s="346" t="str">
        <f t="shared" si="1466"/>
        <v/>
      </c>
      <c r="AE1351" s="344" t="str">
        <f t="shared" si="1517"/>
        <v/>
      </c>
      <c r="AF1351" s="346" t="str">
        <f t="shared" si="1467"/>
        <v/>
      </c>
      <c r="AG1351" s="344" t="str">
        <f t="shared" si="1518"/>
        <v/>
      </c>
      <c r="AH1351" s="344" t="str">
        <f t="shared" si="1519"/>
        <v/>
      </c>
      <c r="AI1351" s="344" t="str">
        <f t="shared" si="1520"/>
        <v/>
      </c>
      <c r="AJ1351" s="346" t="str">
        <f t="shared" si="1521"/>
        <v/>
      </c>
      <c r="AK1351" s="346" t="str">
        <f t="shared" si="1522"/>
        <v/>
      </c>
      <c r="AL1351" s="347" t="str">
        <f t="shared" si="1523"/>
        <v/>
      </c>
      <c r="AM1351" s="141"/>
      <c r="AN1351" s="141"/>
      <c r="AO1351" s="142"/>
      <c r="AP1351" s="58">
        <f t="shared" si="1468"/>
        <v>0</v>
      </c>
      <c r="AQ1351" s="318">
        <f>SUM(AP$10:AP1351)</f>
        <v>0</v>
      </c>
      <c r="AR1351" s="143">
        <f t="shared" si="1526"/>
        <v>0.1</v>
      </c>
      <c r="AS1351" s="144" t="str">
        <f t="shared" si="1469"/>
        <v/>
      </c>
      <c r="AT1351" s="144" t="str">
        <f t="shared" si="1496"/>
        <v/>
      </c>
      <c r="AU1351" s="145"/>
      <c r="AV1351" s="58">
        <f t="shared" si="1527"/>
        <v>0</v>
      </c>
      <c r="AW1351" s="318">
        <f>SUM(AV$10:AV1351)</f>
        <v>0</v>
      </c>
      <c r="AX1351" s="319">
        <f t="shared" si="1528"/>
        <v>0.1</v>
      </c>
      <c r="AY1351" s="144" t="str">
        <f t="shared" si="1510"/>
        <v/>
      </c>
      <c r="AZ1351" s="144" t="str">
        <f t="shared" si="1511"/>
        <v/>
      </c>
      <c r="BA1351" s="144"/>
      <c r="BB1351" s="146" t="str">
        <f t="shared" si="1470"/>
        <v/>
      </c>
      <c r="BC1351" s="66" t="str">
        <f t="shared" si="1509"/>
        <v/>
      </c>
      <c r="BD1351" s="195" t="str">
        <f t="shared" si="1471"/>
        <v/>
      </c>
      <c r="BF1351" s="283"/>
      <c r="BG1351" s="286" t="str">
        <f t="shared" si="1472"/>
        <v/>
      </c>
      <c r="BY1351" s="211" t="str">
        <f t="shared" si="1473"/>
        <v/>
      </c>
      <c r="BZ1351" s="150" t="str">
        <f t="shared" si="1474"/>
        <v/>
      </c>
      <c r="CB1351" s="54" t="str">
        <f t="shared" si="1508"/>
        <v/>
      </c>
      <c r="CD1351" s="54" t="str">
        <f t="shared" si="1475"/>
        <v/>
      </c>
      <c r="CF1351" s="54" t="str">
        <f t="shared" si="1476"/>
        <v/>
      </c>
      <c r="CH1351" s="150" t="str">
        <f t="shared" si="1477"/>
        <v/>
      </c>
      <c r="CI1351" s="290"/>
      <c r="CJ1351" s="150" t="str">
        <f t="shared" si="1478"/>
        <v/>
      </c>
      <c r="CK1351" s="290"/>
      <c r="CL1351" s="54" t="str">
        <f t="shared" si="1497"/>
        <v/>
      </c>
      <c r="CM1351" s="290"/>
      <c r="CN1351" s="150" t="str">
        <f t="shared" si="1479"/>
        <v/>
      </c>
      <c r="CO1351" s="290"/>
      <c r="CP1351" s="150" t="str">
        <f t="shared" si="1480"/>
        <v/>
      </c>
      <c r="CQ1351" s="290"/>
      <c r="CR1351" s="150" t="str">
        <f t="shared" si="1481"/>
        <v/>
      </c>
      <c r="CS1351" s="290"/>
      <c r="CT1351" s="150" t="str">
        <f t="shared" si="1482"/>
        <v/>
      </c>
      <c r="CU1351" s="150"/>
      <c r="CV1351" s="150" t="str">
        <f t="shared" si="1483"/>
        <v/>
      </c>
      <c r="CW1351" s="94"/>
      <c r="CX1351" s="151" t="str">
        <f t="shared" si="1524"/>
        <v/>
      </c>
      <c r="CY1351" s="151" t="str">
        <f t="shared" si="1525"/>
        <v/>
      </c>
      <c r="CZ1351" s="152"/>
      <c r="DA1351" s="373" t="str">
        <f t="shared" si="1498"/>
        <v/>
      </c>
      <c r="DC1351" s="153">
        <f t="shared" si="1484"/>
        <v>0</v>
      </c>
      <c r="DD1351" s="153">
        <f t="shared" si="1485"/>
        <v>0</v>
      </c>
      <c r="DE1351" s="153">
        <f t="shared" si="1486"/>
        <v>0</v>
      </c>
      <c r="DF1351" s="158">
        <f t="shared" si="1487"/>
        <v>-4.7000000000000002E-3</v>
      </c>
      <c r="DG1351" s="159">
        <f t="shared" si="1499"/>
        <v>-1.1703000000000001</v>
      </c>
      <c r="DH1351" s="158">
        <f t="shared" si="1488"/>
        <v>3.1999999999999997E-3</v>
      </c>
      <c r="DI1351" s="159">
        <f t="shared" si="1500"/>
        <v>0.79679999999999995</v>
      </c>
      <c r="DJ1351" s="158">
        <f t="shared" si="1489"/>
        <v>-2.7000000000000001E-3</v>
      </c>
      <c r="DK1351" s="159">
        <f t="shared" si="1501"/>
        <v>-0.67230000000000001</v>
      </c>
      <c r="DL1351" s="158">
        <f t="shared" si="1490"/>
        <v>1.1999999999999999E-3</v>
      </c>
      <c r="DM1351" s="159">
        <f t="shared" si="1502"/>
        <v>0.29879999999999995</v>
      </c>
      <c r="DN1351" s="158">
        <f t="shared" si="1491"/>
        <v>1.46E-2</v>
      </c>
      <c r="DO1351" s="159">
        <f t="shared" si="1503"/>
        <v>3.6354000000000002</v>
      </c>
      <c r="DP1351" s="158">
        <f t="shared" si="1492"/>
        <v>-1.2999999999999999E-2</v>
      </c>
      <c r="DQ1351" s="159">
        <f t="shared" si="1504"/>
        <v>-3.2369999999999997</v>
      </c>
      <c r="DR1351" s="158">
        <f t="shared" si="1493"/>
        <v>-6.7000000000000002E-3</v>
      </c>
      <c r="DS1351" s="159">
        <f t="shared" si="1505"/>
        <v>-1.6683000000000001</v>
      </c>
      <c r="DT1351" s="158">
        <f t="shared" si="1494"/>
        <v>-1.2999999999999999E-2</v>
      </c>
      <c r="DU1351" s="159">
        <f t="shared" si="1506"/>
        <v>-3.2369999999999997</v>
      </c>
      <c r="DV1351" s="158">
        <f t="shared" si="1495"/>
        <v>-6.7000000000000002E-3</v>
      </c>
      <c r="DW1351" s="160">
        <f t="shared" si="1507"/>
        <v>-1.6683000000000001</v>
      </c>
    </row>
    <row r="1352" spans="1:127" ht="24.95" customHeight="1" x14ac:dyDescent="0.2">
      <c r="A1352" s="272">
        <v>1343</v>
      </c>
      <c r="B1352" s="336"/>
      <c r="C1352" s="332"/>
      <c r="D1352" s="333"/>
      <c r="E1352" s="334"/>
      <c r="F1352" s="335"/>
      <c r="G1352" s="334"/>
      <c r="H1352" s="371"/>
      <c r="I1352" s="334"/>
      <c r="J1352" s="334"/>
      <c r="K1352" s="334"/>
      <c r="L1352" s="334"/>
      <c r="M1352" s="334"/>
      <c r="N1352" s="334"/>
      <c r="O1352" s="337"/>
      <c r="P1352" s="337"/>
      <c r="Q1352" s="338" t="str">
        <f t="shared" si="1458"/>
        <v xml:space="preserve"> </v>
      </c>
      <c r="R1352" s="339" t="str">
        <f t="shared" si="1459"/>
        <v/>
      </c>
      <c r="S1352" s="340" t="str">
        <f t="shared" si="1512"/>
        <v/>
      </c>
      <c r="T1352" s="341" t="str">
        <f t="shared" si="1460"/>
        <v/>
      </c>
      <c r="U1352" s="341" t="str">
        <f t="shared" si="1461"/>
        <v/>
      </c>
      <c r="V1352" s="341" t="str">
        <f t="shared" si="1462"/>
        <v/>
      </c>
      <c r="W1352" s="341" t="str">
        <f t="shared" si="1463"/>
        <v/>
      </c>
      <c r="X1352" s="340" t="str">
        <f t="shared" si="1513"/>
        <v/>
      </c>
      <c r="Y1352" s="342" t="str">
        <f t="shared" si="1514"/>
        <v/>
      </c>
      <c r="Z1352" s="343" t="str">
        <f t="shared" si="1515"/>
        <v/>
      </c>
      <c r="AA1352" s="344" t="str">
        <f t="shared" si="1516"/>
        <v/>
      </c>
      <c r="AB1352" s="345" t="str">
        <f t="shared" si="1464"/>
        <v/>
      </c>
      <c r="AC1352" s="346" t="str">
        <f t="shared" si="1465"/>
        <v/>
      </c>
      <c r="AD1352" s="346" t="str">
        <f t="shared" si="1466"/>
        <v/>
      </c>
      <c r="AE1352" s="344" t="str">
        <f t="shared" si="1517"/>
        <v/>
      </c>
      <c r="AF1352" s="346" t="str">
        <f t="shared" si="1467"/>
        <v/>
      </c>
      <c r="AG1352" s="344" t="str">
        <f t="shared" si="1518"/>
        <v/>
      </c>
      <c r="AH1352" s="344" t="str">
        <f t="shared" si="1519"/>
        <v/>
      </c>
      <c r="AI1352" s="344" t="str">
        <f t="shared" si="1520"/>
        <v/>
      </c>
      <c r="AJ1352" s="346" t="str">
        <f t="shared" si="1521"/>
        <v/>
      </c>
      <c r="AK1352" s="346" t="str">
        <f t="shared" si="1522"/>
        <v/>
      </c>
      <c r="AL1352" s="347" t="str">
        <f t="shared" si="1523"/>
        <v/>
      </c>
      <c r="AM1352" s="141"/>
      <c r="AN1352" s="141"/>
      <c r="AO1352" s="142"/>
      <c r="AP1352" s="58">
        <f t="shared" si="1468"/>
        <v>0</v>
      </c>
      <c r="AQ1352" s="318">
        <f>SUM(AP$10:AP1352)</f>
        <v>0</v>
      </c>
      <c r="AR1352" s="143">
        <f t="shared" si="1526"/>
        <v>0.1</v>
      </c>
      <c r="AS1352" s="144" t="str">
        <f t="shared" si="1469"/>
        <v/>
      </c>
      <c r="AT1352" s="144" t="str">
        <f t="shared" si="1496"/>
        <v/>
      </c>
      <c r="AU1352" s="145"/>
      <c r="AV1352" s="58">
        <f t="shared" si="1527"/>
        <v>0</v>
      </c>
      <c r="AW1352" s="318">
        <f>SUM(AV$10:AV1352)</f>
        <v>0</v>
      </c>
      <c r="AX1352" s="319">
        <f t="shared" si="1528"/>
        <v>0.1</v>
      </c>
      <c r="AY1352" s="144" t="str">
        <f t="shared" si="1510"/>
        <v/>
      </c>
      <c r="AZ1352" s="144" t="str">
        <f t="shared" si="1511"/>
        <v/>
      </c>
      <c r="BA1352" s="144"/>
      <c r="BB1352" s="146" t="str">
        <f t="shared" si="1470"/>
        <v/>
      </c>
      <c r="BC1352" s="66" t="str">
        <f t="shared" si="1509"/>
        <v/>
      </c>
      <c r="BD1352" s="195" t="str">
        <f t="shared" si="1471"/>
        <v/>
      </c>
      <c r="BF1352" s="283"/>
      <c r="BG1352" s="286" t="str">
        <f t="shared" si="1472"/>
        <v/>
      </c>
      <c r="BY1352" s="211" t="str">
        <f t="shared" si="1473"/>
        <v/>
      </c>
      <c r="BZ1352" s="150" t="str">
        <f t="shared" si="1474"/>
        <v/>
      </c>
      <c r="CB1352" s="54" t="str">
        <f t="shared" si="1508"/>
        <v/>
      </c>
      <c r="CD1352" s="54" t="str">
        <f t="shared" si="1475"/>
        <v/>
      </c>
      <c r="CF1352" s="54" t="str">
        <f t="shared" si="1476"/>
        <v/>
      </c>
      <c r="CH1352" s="150" t="str">
        <f t="shared" si="1477"/>
        <v/>
      </c>
      <c r="CI1352" s="290"/>
      <c r="CJ1352" s="150" t="str">
        <f t="shared" si="1478"/>
        <v/>
      </c>
      <c r="CK1352" s="290"/>
      <c r="CL1352" s="54" t="str">
        <f t="shared" si="1497"/>
        <v/>
      </c>
      <c r="CM1352" s="290"/>
      <c r="CN1352" s="150" t="str">
        <f t="shared" si="1479"/>
        <v/>
      </c>
      <c r="CO1352" s="290"/>
      <c r="CP1352" s="150" t="str">
        <f t="shared" si="1480"/>
        <v/>
      </c>
      <c r="CQ1352" s="290"/>
      <c r="CR1352" s="150" t="str">
        <f t="shared" si="1481"/>
        <v/>
      </c>
      <c r="CS1352" s="290"/>
      <c r="CT1352" s="150" t="str">
        <f t="shared" si="1482"/>
        <v/>
      </c>
      <c r="CU1352" s="150"/>
      <c r="CV1352" s="150" t="str">
        <f t="shared" si="1483"/>
        <v/>
      </c>
      <c r="CW1352" s="94"/>
      <c r="CX1352" s="151" t="str">
        <f t="shared" si="1524"/>
        <v/>
      </c>
      <c r="CY1352" s="151" t="str">
        <f t="shared" si="1525"/>
        <v/>
      </c>
      <c r="CZ1352" s="152"/>
      <c r="DA1352" s="373" t="str">
        <f t="shared" si="1498"/>
        <v/>
      </c>
      <c r="DC1352" s="153">
        <f t="shared" si="1484"/>
        <v>0</v>
      </c>
      <c r="DD1352" s="153">
        <f t="shared" si="1485"/>
        <v>0</v>
      </c>
      <c r="DE1352" s="153">
        <f t="shared" si="1486"/>
        <v>0</v>
      </c>
      <c r="DF1352" s="158">
        <f t="shared" si="1487"/>
        <v>-4.7000000000000002E-3</v>
      </c>
      <c r="DG1352" s="159">
        <f t="shared" si="1499"/>
        <v>-1.1703000000000001</v>
      </c>
      <c r="DH1352" s="158">
        <f t="shared" si="1488"/>
        <v>3.1999999999999997E-3</v>
      </c>
      <c r="DI1352" s="159">
        <f t="shared" si="1500"/>
        <v>0.79679999999999995</v>
      </c>
      <c r="DJ1352" s="158">
        <f t="shared" si="1489"/>
        <v>-2.7000000000000001E-3</v>
      </c>
      <c r="DK1352" s="159">
        <f t="shared" si="1501"/>
        <v>-0.67230000000000001</v>
      </c>
      <c r="DL1352" s="158">
        <f t="shared" si="1490"/>
        <v>1.1999999999999999E-3</v>
      </c>
      <c r="DM1352" s="159">
        <f t="shared" si="1502"/>
        <v>0.29879999999999995</v>
      </c>
      <c r="DN1352" s="158">
        <f t="shared" si="1491"/>
        <v>1.46E-2</v>
      </c>
      <c r="DO1352" s="159">
        <f t="shared" si="1503"/>
        <v>3.6354000000000002</v>
      </c>
      <c r="DP1352" s="158">
        <f t="shared" si="1492"/>
        <v>-1.2999999999999999E-2</v>
      </c>
      <c r="DQ1352" s="159">
        <f t="shared" si="1504"/>
        <v>-3.2369999999999997</v>
      </c>
      <c r="DR1352" s="158">
        <f t="shared" si="1493"/>
        <v>-6.7000000000000002E-3</v>
      </c>
      <c r="DS1352" s="159">
        <f t="shared" si="1505"/>
        <v>-1.6683000000000001</v>
      </c>
      <c r="DT1352" s="158">
        <f t="shared" si="1494"/>
        <v>-1.2999999999999999E-2</v>
      </c>
      <c r="DU1352" s="159">
        <f t="shared" si="1506"/>
        <v>-3.2369999999999997</v>
      </c>
      <c r="DV1352" s="158">
        <f t="shared" si="1495"/>
        <v>-6.7000000000000002E-3</v>
      </c>
      <c r="DW1352" s="160">
        <f t="shared" si="1507"/>
        <v>-1.6683000000000001</v>
      </c>
    </row>
    <row r="1353" spans="1:127" ht="24.95" customHeight="1" x14ac:dyDescent="0.2">
      <c r="A1353" s="272">
        <v>1344</v>
      </c>
      <c r="B1353" s="336"/>
      <c r="C1353" s="332"/>
      <c r="D1353" s="333"/>
      <c r="E1353" s="334"/>
      <c r="F1353" s="335"/>
      <c r="G1353" s="334"/>
      <c r="H1353" s="371"/>
      <c r="I1353" s="334"/>
      <c r="J1353" s="334"/>
      <c r="K1353" s="334"/>
      <c r="L1353" s="334"/>
      <c r="M1353" s="334"/>
      <c r="N1353" s="334"/>
      <c r="O1353" s="337"/>
      <c r="P1353" s="337"/>
      <c r="Q1353" s="338" t="str">
        <f t="shared" si="1458"/>
        <v xml:space="preserve"> </v>
      </c>
      <c r="R1353" s="339" t="str">
        <f t="shared" si="1459"/>
        <v/>
      </c>
      <c r="S1353" s="340" t="str">
        <f t="shared" si="1512"/>
        <v/>
      </c>
      <c r="T1353" s="341" t="str">
        <f t="shared" si="1460"/>
        <v/>
      </c>
      <c r="U1353" s="341" t="str">
        <f t="shared" si="1461"/>
        <v/>
      </c>
      <c r="V1353" s="341" t="str">
        <f t="shared" si="1462"/>
        <v/>
      </c>
      <c r="W1353" s="341" t="str">
        <f t="shared" si="1463"/>
        <v/>
      </c>
      <c r="X1353" s="340" t="str">
        <f t="shared" si="1513"/>
        <v/>
      </c>
      <c r="Y1353" s="342" t="str">
        <f t="shared" si="1514"/>
        <v/>
      </c>
      <c r="Z1353" s="343" t="str">
        <f t="shared" si="1515"/>
        <v/>
      </c>
      <c r="AA1353" s="344" t="str">
        <f t="shared" si="1516"/>
        <v/>
      </c>
      <c r="AB1353" s="345" t="str">
        <f t="shared" si="1464"/>
        <v/>
      </c>
      <c r="AC1353" s="346" t="str">
        <f t="shared" si="1465"/>
        <v/>
      </c>
      <c r="AD1353" s="346" t="str">
        <f t="shared" si="1466"/>
        <v/>
      </c>
      <c r="AE1353" s="344" t="str">
        <f t="shared" si="1517"/>
        <v/>
      </c>
      <c r="AF1353" s="346" t="str">
        <f t="shared" si="1467"/>
        <v/>
      </c>
      <c r="AG1353" s="344" t="str">
        <f t="shared" si="1518"/>
        <v/>
      </c>
      <c r="AH1353" s="344" t="str">
        <f t="shared" si="1519"/>
        <v/>
      </c>
      <c r="AI1353" s="344" t="str">
        <f t="shared" si="1520"/>
        <v/>
      </c>
      <c r="AJ1353" s="346" t="str">
        <f t="shared" si="1521"/>
        <v/>
      </c>
      <c r="AK1353" s="346" t="str">
        <f t="shared" si="1522"/>
        <v/>
      </c>
      <c r="AL1353" s="347" t="str">
        <f t="shared" si="1523"/>
        <v/>
      </c>
      <c r="AM1353" s="141"/>
      <c r="AN1353" s="141"/>
      <c r="AO1353" s="142"/>
      <c r="AP1353" s="58">
        <f t="shared" si="1468"/>
        <v>0</v>
      </c>
      <c r="AQ1353" s="318">
        <f>SUM(AP$10:AP1353)</f>
        <v>0</v>
      </c>
      <c r="AR1353" s="143">
        <f t="shared" si="1526"/>
        <v>0.1</v>
      </c>
      <c r="AS1353" s="144" t="str">
        <f t="shared" si="1469"/>
        <v/>
      </c>
      <c r="AT1353" s="144" t="str">
        <f t="shared" si="1496"/>
        <v/>
      </c>
      <c r="AU1353" s="145"/>
      <c r="AV1353" s="58">
        <f t="shared" si="1527"/>
        <v>0</v>
      </c>
      <c r="AW1353" s="318">
        <f>SUM(AV$10:AV1353)</f>
        <v>0</v>
      </c>
      <c r="AX1353" s="319">
        <f t="shared" si="1528"/>
        <v>0.1</v>
      </c>
      <c r="AY1353" s="144" t="str">
        <f t="shared" si="1510"/>
        <v/>
      </c>
      <c r="AZ1353" s="144" t="str">
        <f t="shared" si="1511"/>
        <v/>
      </c>
      <c r="BA1353" s="144"/>
      <c r="BB1353" s="146" t="str">
        <f t="shared" si="1470"/>
        <v/>
      </c>
      <c r="BC1353" s="66" t="str">
        <f t="shared" si="1509"/>
        <v/>
      </c>
      <c r="BD1353" s="195" t="str">
        <f t="shared" si="1471"/>
        <v/>
      </c>
      <c r="BF1353" s="283"/>
      <c r="BG1353" s="286" t="str">
        <f t="shared" si="1472"/>
        <v/>
      </c>
      <c r="BY1353" s="211" t="str">
        <f t="shared" si="1473"/>
        <v/>
      </c>
      <c r="BZ1353" s="150" t="str">
        <f t="shared" si="1474"/>
        <v/>
      </c>
      <c r="CB1353" s="54" t="str">
        <f t="shared" si="1508"/>
        <v/>
      </c>
      <c r="CD1353" s="54" t="str">
        <f t="shared" si="1475"/>
        <v/>
      </c>
      <c r="CF1353" s="54" t="str">
        <f t="shared" si="1476"/>
        <v/>
      </c>
      <c r="CH1353" s="150" t="str">
        <f t="shared" si="1477"/>
        <v/>
      </c>
      <c r="CI1353" s="290"/>
      <c r="CJ1353" s="150" t="str">
        <f t="shared" si="1478"/>
        <v/>
      </c>
      <c r="CK1353" s="290"/>
      <c r="CL1353" s="54" t="str">
        <f t="shared" si="1497"/>
        <v/>
      </c>
      <c r="CM1353" s="290"/>
      <c r="CN1353" s="150" t="str">
        <f t="shared" si="1479"/>
        <v/>
      </c>
      <c r="CO1353" s="290"/>
      <c r="CP1353" s="150" t="str">
        <f t="shared" si="1480"/>
        <v/>
      </c>
      <c r="CQ1353" s="290"/>
      <c r="CR1353" s="150" t="str">
        <f t="shared" si="1481"/>
        <v/>
      </c>
      <c r="CS1353" s="290"/>
      <c r="CT1353" s="150" t="str">
        <f t="shared" si="1482"/>
        <v/>
      </c>
      <c r="CU1353" s="150"/>
      <c r="CV1353" s="150" t="str">
        <f t="shared" si="1483"/>
        <v/>
      </c>
      <c r="CW1353" s="94"/>
      <c r="CX1353" s="151" t="str">
        <f t="shared" si="1524"/>
        <v/>
      </c>
      <c r="CY1353" s="151" t="str">
        <f t="shared" si="1525"/>
        <v/>
      </c>
      <c r="CZ1353" s="152"/>
      <c r="DA1353" s="373" t="str">
        <f t="shared" si="1498"/>
        <v/>
      </c>
      <c r="DC1353" s="153">
        <f t="shared" si="1484"/>
        <v>0</v>
      </c>
      <c r="DD1353" s="153">
        <f t="shared" si="1485"/>
        <v>0</v>
      </c>
      <c r="DE1353" s="153">
        <f t="shared" si="1486"/>
        <v>0</v>
      </c>
      <c r="DF1353" s="158">
        <f t="shared" si="1487"/>
        <v>-4.7000000000000002E-3</v>
      </c>
      <c r="DG1353" s="159">
        <f t="shared" si="1499"/>
        <v>-1.1703000000000001</v>
      </c>
      <c r="DH1353" s="158">
        <f t="shared" si="1488"/>
        <v>3.1999999999999997E-3</v>
      </c>
      <c r="DI1353" s="159">
        <f t="shared" si="1500"/>
        <v>0.79679999999999995</v>
      </c>
      <c r="DJ1353" s="158">
        <f t="shared" si="1489"/>
        <v>-2.7000000000000001E-3</v>
      </c>
      <c r="DK1353" s="159">
        <f t="shared" si="1501"/>
        <v>-0.67230000000000001</v>
      </c>
      <c r="DL1353" s="158">
        <f t="shared" si="1490"/>
        <v>1.1999999999999999E-3</v>
      </c>
      <c r="DM1353" s="159">
        <f t="shared" si="1502"/>
        <v>0.29879999999999995</v>
      </c>
      <c r="DN1353" s="158">
        <f t="shared" si="1491"/>
        <v>1.46E-2</v>
      </c>
      <c r="DO1353" s="159">
        <f t="shared" si="1503"/>
        <v>3.6354000000000002</v>
      </c>
      <c r="DP1353" s="158">
        <f t="shared" si="1492"/>
        <v>-1.2999999999999999E-2</v>
      </c>
      <c r="DQ1353" s="159">
        <f t="shared" si="1504"/>
        <v>-3.2369999999999997</v>
      </c>
      <c r="DR1353" s="158">
        <f t="shared" si="1493"/>
        <v>-6.7000000000000002E-3</v>
      </c>
      <c r="DS1353" s="159">
        <f t="shared" si="1505"/>
        <v>-1.6683000000000001</v>
      </c>
      <c r="DT1353" s="158">
        <f t="shared" si="1494"/>
        <v>-1.2999999999999999E-2</v>
      </c>
      <c r="DU1353" s="159">
        <f t="shared" si="1506"/>
        <v>-3.2369999999999997</v>
      </c>
      <c r="DV1353" s="158">
        <f t="shared" si="1495"/>
        <v>-6.7000000000000002E-3</v>
      </c>
      <c r="DW1353" s="160">
        <f t="shared" si="1507"/>
        <v>-1.6683000000000001</v>
      </c>
    </row>
    <row r="1354" spans="1:127" ht="24.95" customHeight="1" x14ac:dyDescent="0.2">
      <c r="A1354" s="272">
        <v>1345</v>
      </c>
      <c r="B1354" s="336"/>
      <c r="C1354" s="332"/>
      <c r="D1354" s="333"/>
      <c r="E1354" s="334"/>
      <c r="F1354" s="335"/>
      <c r="G1354" s="334"/>
      <c r="H1354" s="371"/>
      <c r="I1354" s="334"/>
      <c r="J1354" s="334"/>
      <c r="K1354" s="334"/>
      <c r="L1354" s="334"/>
      <c r="M1354" s="334"/>
      <c r="N1354" s="334"/>
      <c r="O1354" s="337"/>
      <c r="P1354" s="337"/>
      <c r="Q1354" s="338" t="str">
        <f t="shared" ref="Q1354:Q1417" si="1529">IF(P1354=""," ",IF($N$3="in WC",IF(F1354="","",IF(F1354=6,DF1354,IF(F1354=8,DH1354,IF(F1354=10,DJ1354,IF(F1354=12,DL1354,IF(F1354=14,DN1354,IF(F1354="12x18",DP1354,IF(F1354="12x24",DR1354,IF(F1354="12x36",DT1354,IF(F1354="12x48",DV1354)))))))))),IF(F1354=6,DG1354,IF(F1354=8,DI1354,IF(F1354=10,DK1354,IF(F1354=12,DM1354,IF(F1354=14,DO1354,IF(F1354="12x18",DQ1354,IF(F1354="12x24",DS1354,IF(F1354="12x36",DU1354,IF(F1354="12x48",DW1354)))))))))))</f>
        <v xml:space="preserve"> </v>
      </c>
      <c r="R1354" s="339" t="str">
        <f t="shared" ref="R1354:R1417" si="1530">IF(F1354="","",LOOKUP(F1354,$BI$14:$BI$22,$BP$14:$BP$22))</f>
        <v/>
      </c>
      <c r="S1354" s="340" t="str">
        <f t="shared" si="1512"/>
        <v/>
      </c>
      <c r="T1354" s="341" t="str">
        <f t="shared" ref="T1354:T1417" si="1531">IF(F1354="","",IF($N$2="CFM",LOOKUP(F1354,$BI$14:$BJ$22),IF($N$2="LPS", LOOKUP(F1354,$BI$173:$BJ$181),IF($N$2="CMH",LOOKUP(F1354,$BI$187:$BJ$195)," "))))</f>
        <v/>
      </c>
      <c r="U1354" s="341" t="str">
        <f t="shared" ref="U1354:U1417" si="1532">IF(F1354="","",IF($N$2="CFM",LOOKUP(F1354,$BI$14:$BI$22,$BL$14:$BL$22),IF($N$2="LPS", LOOKUP(F1354,$BI$173:$BI$181,$BL$173:$BL$181),IF($N$2="CMH",LOOKUP(F1354,$BI$187:$BI$195,$BL$187:$BL$195)," "))))</f>
        <v/>
      </c>
      <c r="V1354" s="341" t="str">
        <f t="shared" ref="V1354:V1417" si="1533">IF(F1354="","",IF($N$2="CFM",LOOKUP(F1354,$BI$14:$BI$22,$BM$14:$BM$22),IF($N$2="LPS", LOOKUP(F1354,$BI$173:$BI$181,$BM$173:$BM$181),IF($N$2="CMH",LOOKUP(F1354,$BI$187:$BI$195,$BM$187:$BM$195)," "))))</f>
        <v/>
      </c>
      <c r="W1354" s="341" t="str">
        <f t="shared" ref="W1354:W1417" si="1534">IF(F1354="","",IF($N$2="CFM",LOOKUP(F1354,$BI$14:$BI$22,$BN$14:$BN$22),IF($N$2="LPS", LOOKUP(F1354,$BI$173:$BI$181,$BN$173:$BN$181),IF($N$2="CMH",LOOKUP(F1354,$BI$187:$BI$195,$BN$187:$BN$195)," "))))</f>
        <v/>
      </c>
      <c r="X1354" s="340" t="str">
        <f t="shared" si="1513"/>
        <v/>
      </c>
      <c r="Y1354" s="342" t="str">
        <f t="shared" si="1514"/>
        <v/>
      </c>
      <c r="Z1354" s="343" t="str">
        <f t="shared" si="1515"/>
        <v/>
      </c>
      <c r="AA1354" s="344" t="str">
        <f t="shared" si="1516"/>
        <v/>
      </c>
      <c r="AB1354" s="345" t="str">
        <f t="shared" ref="AB1354:AB1417" si="1535">IF(F1354="","",LOOKUP(F1354,$BI$14:$BI$22,$BQ$14:$BQ$22))</f>
        <v/>
      </c>
      <c r="AC1354" s="346" t="str">
        <f t="shared" ref="AC1354:AC1417" si="1536">IF(G1354="","",LOOKUP(G1354,$BI$31:$BJ$37))</f>
        <v/>
      </c>
      <c r="AD1354" s="346" t="str">
        <f t="shared" ref="AD1354:AD1417" si="1537">IF(H1354="","",LOOKUP(H1354,$BI$41:$BJ$47))</f>
        <v/>
      </c>
      <c r="AE1354" s="344" t="str">
        <f t="shared" si="1517"/>
        <v/>
      </c>
      <c r="AF1354" s="346" t="str">
        <f t="shared" ref="AF1354:AF1417" si="1538">IF(F1354="","",LOOKUP(F1354,$BI$14:$BI$22,$BO$14:$BO$22))</f>
        <v/>
      </c>
      <c r="AG1354" s="344" t="str">
        <f t="shared" si="1518"/>
        <v/>
      </c>
      <c r="AH1354" s="344" t="str">
        <f t="shared" si="1519"/>
        <v/>
      </c>
      <c r="AI1354" s="344" t="str">
        <f t="shared" si="1520"/>
        <v/>
      </c>
      <c r="AJ1354" s="346" t="str">
        <f t="shared" si="1521"/>
        <v/>
      </c>
      <c r="AK1354" s="346" t="str">
        <f t="shared" si="1522"/>
        <v/>
      </c>
      <c r="AL1354" s="347" t="str">
        <f t="shared" si="1523"/>
        <v/>
      </c>
      <c r="AM1354" s="141"/>
      <c r="AN1354" s="141"/>
      <c r="AO1354" s="142"/>
      <c r="AP1354" s="58">
        <f t="shared" ref="AP1354:AP1417" si="1539">IF(S1354="NO",1,0)</f>
        <v>0</v>
      </c>
      <c r="AQ1354" s="318">
        <f>SUM(AP$10:AP1354)</f>
        <v>0</v>
      </c>
      <c r="AR1354" s="143">
        <f t="shared" si="1526"/>
        <v>0.1</v>
      </c>
      <c r="AS1354" s="144" t="str">
        <f t="shared" ref="AS1354:AS1417" si="1540">IF(S1354="NO",C1354,"")</f>
        <v/>
      </c>
      <c r="AT1354" s="144" t="str">
        <f t="shared" si="1496"/>
        <v/>
      </c>
      <c r="AU1354" s="145"/>
      <c r="AV1354" s="58">
        <f t="shared" si="1527"/>
        <v>0</v>
      </c>
      <c r="AW1354" s="318">
        <f>SUM(AV$10:AV1354)</f>
        <v>0</v>
      </c>
      <c r="AX1354" s="319">
        <f t="shared" si="1528"/>
        <v>0.1</v>
      </c>
      <c r="AY1354" s="144" t="str">
        <f t="shared" si="1510"/>
        <v/>
      </c>
      <c r="AZ1354" s="144" t="str">
        <f t="shared" si="1511"/>
        <v/>
      </c>
      <c r="BA1354" s="144"/>
      <c r="BB1354" s="146" t="str">
        <f t="shared" ref="BB1354:BB1417" si="1541">CONCATENATE(Y1354,Z1354,AB1354,AC1354,AD1354,AE1354,AF1354,AG1354,AH1354,AI1354,AJ1354,AK1354,AL1354)</f>
        <v/>
      </c>
      <c r="BC1354" s="66" t="str">
        <f t="shared" si="1509"/>
        <v/>
      </c>
      <c r="BD1354" s="195" t="str">
        <f t="shared" ref="BD1354:BD1417" si="1542">IF(N1354="","",N1354)</f>
        <v/>
      </c>
      <c r="BF1354" s="283"/>
      <c r="BG1354" s="286" t="str">
        <f t="shared" ref="BG1354:BG1417" si="1543">IF(D1354="","",Q1354-$T$3)</f>
        <v/>
      </c>
      <c r="BY1354" s="211" t="str">
        <f t="shared" ref="BY1354:BY1417" si="1544">IF(G1354="","",IF(LEFT(G1354,3)="304","_304SS",IF(LEFT(G1354,3)="316","_316SS",G1354)))</f>
        <v/>
      </c>
      <c r="BZ1354" s="150" t="str">
        <f t="shared" ref="BZ1354:BZ1417" si="1545">IF(E1354="AVT3000","AV3000X",IF(E1354="AVC5000","AVC5000X",IF(E1354="H-AVT3000","H_AV3000",IF(E1354="H-AVC5000","H_AVC5000",""))))</f>
        <v/>
      </c>
      <c r="CB1354" s="54" t="str">
        <f t="shared" si="1508"/>
        <v/>
      </c>
      <c r="CD1354" s="54" t="str">
        <f t="shared" ref="CD1354:CD1417" si="1546">IF(D1354="supply","supply",IF(D1354="FH Exhaust","FHExhaust", IF(D1354="GE","GE",IF(D1354="Other Exhaust","OtherExhaust",IF(D1354="Return","Return",IF(D1354="Cage Rack","CageRack",IF(D1354="Bio Safety Cab","BioSafetyCab",IF(D1354="Canopy Ex","CanopyEx",IF(D1354="Snorkel","Snorkel",IF(D1354="Acid resistant","AcidRes",""))))))))))</f>
        <v/>
      </c>
      <c r="CF1354" s="54" t="str">
        <f t="shared" ref="CF1354:CF1417" si="1547">IF(D1354="supply","supplyV",IF(D1354="FH Exhaust","FHExhaustV",IF(D1354="GE","GEV",IF(D1354="Other Exhaust","OtherExhaustV",IF(D1354="Return","ReturnV",IF(D1354="Cage Rack","CageRackV",IF(D1354="Bio Safety Cab","BioSafetyCabV",IF(D1354="Canopy Ex","CanopyExV",IF(D1354="Snorkel","SnorkelV",IF(D1354="Acid resistant","AcidResV",""))))))))))</f>
        <v/>
      </c>
      <c r="CH1354" s="150" t="str">
        <f t="shared" ref="CH1354:CH1417" si="1548">IF(F1354=6,"AL",IF(F1354=8,"AL",(IF(F1354=10,"AL",IF(F1354=12,"AL",IF(F1354=14,"AL",IF(F1354="12x18","NOAL",IF(F1354="12x24","NOAL",IF(F1354="12x36","NOAL",IF(F1354="12x48","NOAL",""))))))))))</f>
        <v/>
      </c>
      <c r="CI1354" s="290"/>
      <c r="CJ1354" s="150" t="str">
        <f t="shared" ref="CJ1354:CJ1417" si="1549">IF(AND(D1354="acid resistant",E1354="AVC5000"),"AVC5000MC",IF(AND(D1354="acid resistant",E1354="AVT3000"),"AV3000MC",IF(E1354="AVT3000","AV3000M",IF(E1354="AVC5000","AVC5000M",IF(E1354="H-AVT3000","H_AV3000M",IF(E1354="H-AVC5000","H_AVC5000M",""))))))</f>
        <v/>
      </c>
      <c r="CK1354" s="290"/>
      <c r="CL1354" s="54" t="str">
        <f t="shared" si="1497"/>
        <v/>
      </c>
      <c r="CM1354" s="290"/>
      <c r="CN1354" s="150" t="str">
        <f t="shared" ref="CN1354:CN1417" si="1550">IF(G1354="PFAcoated","NOSOPFA",IF(F1354=6,"NOSO",IF(F1354=8,"SO",(IF(F1354=10,"SO",IF(F1354=12,"SO",IF(F1354=14,"SO",IF(F1354="12x18","SO",IF(F1354="12x24","SO",IF(F1354="12x36","SO",IF(F1354="12x48","SO","")))))))))))</f>
        <v/>
      </c>
      <c r="CO1354" s="290"/>
      <c r="CP1354" s="150" t="str">
        <f t="shared" ref="CP1354:CP1417" si="1551">IF(G1354="","",IF(G1354="PFACoated", "NOFL","FL"))</f>
        <v/>
      </c>
      <c r="CQ1354" s="290"/>
      <c r="CR1354" s="150" t="str">
        <f t="shared" ref="CR1354:CR1417" si="1552">IF(S1354="YES","CTL",IF(S1354="NO","NOCTL",""))</f>
        <v/>
      </c>
      <c r="CS1354" s="290"/>
      <c r="CT1354" s="150" t="str">
        <f t="shared" ref="CT1354:CT1417" si="1553">IF(E1354="H-AVT3000","H_AVT3A",IF(E1354="AVT3000","AVT3A",IF(E1354="H-AVC5000","AVCA",IF(E1354="AVC5000","AVCA",""))))</f>
        <v/>
      </c>
      <c r="CU1354" s="150"/>
      <c r="CV1354" s="150" t="str">
        <f t="shared" ref="CV1354:CV1417" si="1554">IF(E1354="","",IF(E1354="H-AVT3000","H_AVT3B",IF(E1354="AVT3000","AVT3B",IF(E1354="H-AVC5000","AVCB",IF(E1354="AVC5000","AVCB")))))</f>
        <v/>
      </c>
      <c r="CW1354" s="94"/>
      <c r="CX1354" s="151" t="str">
        <f t="shared" si="1524"/>
        <v/>
      </c>
      <c r="CY1354" s="151" t="str">
        <f t="shared" si="1525"/>
        <v/>
      </c>
      <c r="CZ1354" s="152"/>
      <c r="DA1354" s="373" t="str">
        <f t="shared" si="1498"/>
        <v/>
      </c>
      <c r="DC1354" s="153">
        <f t="shared" ref="DC1354:DC1417" si="1555">P1354</f>
        <v>0</v>
      </c>
      <c r="DD1354" s="153">
        <f t="shared" ref="DD1354:DD1417" si="1556">P1354*$DD$6</f>
        <v>0</v>
      </c>
      <c r="DE1354" s="153">
        <f t="shared" ref="DE1354:DE1417" si="1557">P1354*$DE$6</f>
        <v>0</v>
      </c>
      <c r="DF1354" s="158">
        <f t="shared" ref="DF1354:DF1417" si="1558">IF($N$2="CFM",(0.0026*(($DC1354)/25)^2+0.0035*($DC1354)/25-0.0047),IF($N$2="LPS",(0.0026*(($DD1354)/25)^2+0.0035*($DD1354)/25-0.0047),IF($N$2="CMH",(0.0026*(($DE1354)/25)^2+0.0035*($DE1354)/25-0.0047),"")))</f>
        <v>-4.7000000000000002E-3</v>
      </c>
      <c r="DG1354" s="159">
        <f t="shared" si="1499"/>
        <v>-1.1703000000000001</v>
      </c>
      <c r="DH1354" s="158">
        <f t="shared" ref="DH1354:DH1417" si="1559">IF($N$2="CFM",(0.0017*(($DC1354-50)/50)^2+0.0041*($DC1354-50)/50+0.0056),IF($N$2="LPS",(0.0017*(($DD1354-50)/50)^2+0.0041*($DD1354-50)/50+0.0056),IF($N$2="CMH",(0.0017*(($DE1354-50)/50)^2+0.0041*($DE1354-50)/50+0.0056),"")))</f>
        <v>3.1999999999999997E-3</v>
      </c>
      <c r="DI1354" s="159">
        <f t="shared" si="1500"/>
        <v>0.79679999999999995</v>
      </c>
      <c r="DJ1354" s="158">
        <f t="shared" ref="DJ1354:DJ1417" si="1560">IF($N$2="CFM",(0.0026*(($DC1354)/100)^2+0.0012*($DC1354)/100-0.0027),IF($N$2="LPS",(0.0026*(($DD1354)/100)^2+0.0012*($DD1354)/100-0.0027),IF($N$2="CMH",(0.0026*(($DE1354)/100)^2+0.0012*($DE1354)/100-0.0027),"")))</f>
        <v>-2.7000000000000001E-3</v>
      </c>
      <c r="DK1354" s="159">
        <f t="shared" si="1501"/>
        <v>-0.67230000000000001</v>
      </c>
      <c r="DL1354" s="158">
        <f t="shared" ref="DL1354:DL1417" si="1561">IF($N$2="CFM",(0.0056*(($DC1354)/200)^2-0.0008*($DC1354)/200+0.0012),IF($N$2="LPS",(0.0056*(($DD1354)/200)^2-0.0008*($DD1354)/200+0.0012),IF($N$2="CMH",(0.0056*(($DE1354)/200)^2-0.0008*($DE1354)/200+0.0012),"")))</f>
        <v>1.1999999999999999E-3</v>
      </c>
      <c r="DM1354" s="159">
        <f t="shared" si="1502"/>
        <v>0.29879999999999995</v>
      </c>
      <c r="DN1354" s="158">
        <f t="shared" ref="DN1354:DN1417" si="1562">IF($N$2="CFM",(0.0062*(($DC1354)/300)^2-0.0094*($DC1354)/300+0.0146),IF($N$2="LPS",(0.0062*(($DD1354)/300)^2-0.0094*($DD1354)/300+0.0146),IF($N$2="CMH",(0.0062*(($DE1354)/300)^2-0.0094*($DE1354)/300+0.0146),"")))</f>
        <v>1.46E-2</v>
      </c>
      <c r="DO1354" s="159">
        <f t="shared" si="1503"/>
        <v>3.6354000000000002</v>
      </c>
      <c r="DP1354" s="158">
        <f t="shared" ref="DP1354:DP1417" si="1563">IF($N$2="CFM",(0.0058*((DC1354)/400)^2+0.0106*(DC1354)/400-0.013),IF($N$2="LPS",(0.0058*((DD1354)/400)^2+0.0106*(DD1354)/400-0.013),IF($N$2="CMH",(0.0058*((DE1354)/400)^2+0.0106*(DE1354)/400-0.013),"")))</f>
        <v>-1.2999999999999999E-2</v>
      </c>
      <c r="DQ1354" s="159">
        <f t="shared" si="1504"/>
        <v>-3.2369999999999997</v>
      </c>
      <c r="DR1354" s="158">
        <f t="shared" ref="DR1354:DR1417" si="1564">IF($N$2="CFM",(0.0063*(($DC1354)/500)^2+0.0066*($DC1354)/500-0.0067),IF($N$2="LPS",(0.0063*(($DD1354)/500)^2+0.0066*($DD1354)/500-0.0067),IF($N$2="CMH",(0.0063*(($DE1354)/500)^2+0.0066*($DE1354)/500-0.0067),"")))</f>
        <v>-6.7000000000000002E-3</v>
      </c>
      <c r="DS1354" s="159">
        <f t="shared" si="1505"/>
        <v>-1.6683000000000001</v>
      </c>
      <c r="DT1354" s="158">
        <f t="shared" ref="DT1354:DT1417" si="1565">IF($N$2="CFM",(0.0058*(($DC1354)/800)^2+0.0106*($DC1354)/800-0.013),IF($N$2="LPS",(0.0058*(($DD1354)/800)^2+0.0106*($DD1354)/800-0.013),IF($N$2="CMH",(0.0058*(($DE1354)/800)^2+0.0106*($DE1354)/800-0.013),"")))</f>
        <v>-1.2999999999999999E-2</v>
      </c>
      <c r="DU1354" s="159">
        <f t="shared" si="1506"/>
        <v>-3.2369999999999997</v>
      </c>
      <c r="DV1354" s="158">
        <f t="shared" ref="DV1354:DV1417" si="1566">IF($N$2="CFM",(0.0063*(($DC1354)/1000)^2+0.0066*($DC1354)/1000-0.0067),IF($N$2="LPS",(0.0063*(($DD1354)/1000)^2+0.0066*($DD1354)/1000-0.0067),IF($N$2="CMH",(0.0063*(($DE1354)/1000)^2+0.0066*($DE1354)/1000-0.0067),"")))</f>
        <v>-6.7000000000000002E-3</v>
      </c>
      <c r="DW1354" s="160">
        <f t="shared" si="1507"/>
        <v>-1.6683000000000001</v>
      </c>
    </row>
    <row r="1355" spans="1:127" ht="24.95" customHeight="1" x14ac:dyDescent="0.2">
      <c r="A1355" s="272">
        <v>1346</v>
      </c>
      <c r="B1355" s="336"/>
      <c r="C1355" s="332"/>
      <c r="D1355" s="333"/>
      <c r="E1355" s="334"/>
      <c r="F1355" s="335"/>
      <c r="G1355" s="334"/>
      <c r="H1355" s="371"/>
      <c r="I1355" s="334"/>
      <c r="J1355" s="334"/>
      <c r="K1355" s="334"/>
      <c r="L1355" s="334"/>
      <c r="M1355" s="334"/>
      <c r="N1355" s="334"/>
      <c r="O1355" s="337"/>
      <c r="P1355" s="337"/>
      <c r="Q1355" s="338" t="str">
        <f t="shared" si="1529"/>
        <v xml:space="preserve"> </v>
      </c>
      <c r="R1355" s="339" t="str">
        <f t="shared" si="1530"/>
        <v/>
      </c>
      <c r="S1355" s="340" t="str">
        <f t="shared" si="1512"/>
        <v/>
      </c>
      <c r="T1355" s="341" t="str">
        <f t="shared" si="1531"/>
        <v/>
      </c>
      <c r="U1355" s="341" t="str">
        <f t="shared" si="1532"/>
        <v/>
      </c>
      <c r="V1355" s="341" t="str">
        <f t="shared" si="1533"/>
        <v/>
      </c>
      <c r="W1355" s="341" t="str">
        <f t="shared" si="1534"/>
        <v/>
      </c>
      <c r="X1355" s="340" t="str">
        <f t="shared" si="1513"/>
        <v/>
      </c>
      <c r="Y1355" s="342" t="str">
        <f t="shared" si="1514"/>
        <v/>
      </c>
      <c r="Z1355" s="343" t="str">
        <f t="shared" si="1515"/>
        <v/>
      </c>
      <c r="AA1355" s="344" t="str">
        <f t="shared" si="1516"/>
        <v/>
      </c>
      <c r="AB1355" s="345" t="str">
        <f t="shared" si="1535"/>
        <v/>
      </c>
      <c r="AC1355" s="346" t="str">
        <f t="shared" si="1536"/>
        <v/>
      </c>
      <c r="AD1355" s="346" t="str">
        <f t="shared" si="1537"/>
        <v/>
      </c>
      <c r="AE1355" s="344" t="str">
        <f t="shared" si="1517"/>
        <v/>
      </c>
      <c r="AF1355" s="346" t="str">
        <f t="shared" si="1538"/>
        <v/>
      </c>
      <c r="AG1355" s="344" t="str">
        <f t="shared" si="1518"/>
        <v/>
      </c>
      <c r="AH1355" s="344" t="str">
        <f t="shared" si="1519"/>
        <v/>
      </c>
      <c r="AI1355" s="344" t="str">
        <f t="shared" si="1520"/>
        <v/>
      </c>
      <c r="AJ1355" s="346" t="str">
        <f t="shared" si="1521"/>
        <v/>
      </c>
      <c r="AK1355" s="346" t="str">
        <f t="shared" si="1522"/>
        <v/>
      </c>
      <c r="AL1355" s="347" t="str">
        <f t="shared" si="1523"/>
        <v/>
      </c>
      <c r="AM1355" s="141"/>
      <c r="AN1355" s="141"/>
      <c r="AO1355" s="142"/>
      <c r="AP1355" s="58">
        <f t="shared" si="1539"/>
        <v>0</v>
      </c>
      <c r="AQ1355" s="318">
        <f>SUM(AP$10:AP1355)</f>
        <v>0</v>
      </c>
      <c r="AR1355" s="143">
        <f t="shared" si="1526"/>
        <v>0.1</v>
      </c>
      <c r="AS1355" s="144" t="str">
        <f t="shared" si="1540"/>
        <v/>
      </c>
      <c r="AT1355" s="144" t="str">
        <f t="shared" ref="AT1355:AT1418" si="1567">IF(S1355="no",IF(B1355="","",B1355),"")</f>
        <v/>
      </c>
      <c r="AU1355" s="145"/>
      <c r="AV1355" s="58">
        <f t="shared" si="1527"/>
        <v>0</v>
      </c>
      <c r="AW1355" s="318">
        <f>SUM(AV$10:AV1355)</f>
        <v>0</v>
      </c>
      <c r="AX1355" s="319">
        <f t="shared" si="1528"/>
        <v>0.1</v>
      </c>
      <c r="AY1355" s="144" t="str">
        <f t="shared" si="1510"/>
        <v/>
      </c>
      <c r="AZ1355" s="144" t="str">
        <f t="shared" si="1511"/>
        <v/>
      </c>
      <c r="BA1355" s="144"/>
      <c r="BB1355" s="146" t="str">
        <f t="shared" si="1541"/>
        <v/>
      </c>
      <c r="BC1355" s="66" t="str">
        <f t="shared" si="1509"/>
        <v/>
      </c>
      <c r="BD1355" s="195" t="str">
        <f t="shared" si="1542"/>
        <v/>
      </c>
      <c r="BF1355" s="283"/>
      <c r="BG1355" s="286" t="str">
        <f t="shared" si="1543"/>
        <v/>
      </c>
      <c r="BY1355" s="211" t="str">
        <f t="shared" si="1544"/>
        <v/>
      </c>
      <c r="BZ1355" s="150" t="str">
        <f t="shared" si="1545"/>
        <v/>
      </c>
      <c r="CB1355" s="54" t="str">
        <f t="shared" si="1508"/>
        <v/>
      </c>
      <c r="CD1355" s="54" t="str">
        <f t="shared" si="1546"/>
        <v/>
      </c>
      <c r="CF1355" s="54" t="str">
        <f t="shared" si="1547"/>
        <v/>
      </c>
      <c r="CH1355" s="150" t="str">
        <f t="shared" si="1548"/>
        <v/>
      </c>
      <c r="CI1355" s="290"/>
      <c r="CJ1355" s="150" t="str">
        <f t="shared" si="1549"/>
        <v/>
      </c>
      <c r="CK1355" s="290"/>
      <c r="CL1355" s="54" t="str">
        <f t="shared" ref="CL1355:CL1418" si="1568">IF(CD1355="CageRack","AVC5000CRM",CJ1355)</f>
        <v/>
      </c>
      <c r="CM1355" s="290"/>
      <c r="CN1355" s="150" t="str">
        <f t="shared" si="1550"/>
        <v/>
      </c>
      <c r="CO1355" s="290"/>
      <c r="CP1355" s="150" t="str">
        <f t="shared" si="1551"/>
        <v/>
      </c>
      <c r="CQ1355" s="290"/>
      <c r="CR1355" s="150" t="str">
        <f t="shared" si="1552"/>
        <v/>
      </c>
      <c r="CS1355" s="290"/>
      <c r="CT1355" s="150" t="str">
        <f t="shared" si="1553"/>
        <v/>
      </c>
      <c r="CU1355" s="150"/>
      <c r="CV1355" s="150" t="str">
        <f t="shared" si="1554"/>
        <v/>
      </c>
      <c r="CW1355" s="94"/>
      <c r="CX1355" s="151" t="str">
        <f t="shared" si="1524"/>
        <v/>
      </c>
      <c r="CY1355" s="151" t="str">
        <f t="shared" si="1525"/>
        <v/>
      </c>
      <c r="CZ1355" s="152"/>
      <c r="DA1355" s="373" t="str">
        <f t="shared" ref="DA1355:DA1418" si="1569">IF(H1355="","",VLOOKUP(H1355,$BI$41:$BJ$47,2))</f>
        <v/>
      </c>
      <c r="DC1355" s="153">
        <f t="shared" si="1555"/>
        <v>0</v>
      </c>
      <c r="DD1355" s="153">
        <f t="shared" si="1556"/>
        <v>0</v>
      </c>
      <c r="DE1355" s="153">
        <f t="shared" si="1557"/>
        <v>0</v>
      </c>
      <c r="DF1355" s="158">
        <f t="shared" si="1558"/>
        <v>-4.7000000000000002E-3</v>
      </c>
      <c r="DG1355" s="159">
        <f t="shared" ref="DG1355:DG1418" si="1570">DF1355*249</f>
        <v>-1.1703000000000001</v>
      </c>
      <c r="DH1355" s="158">
        <f t="shared" si="1559"/>
        <v>3.1999999999999997E-3</v>
      </c>
      <c r="DI1355" s="159">
        <f t="shared" ref="DI1355:DI1418" si="1571">DH1355*249</f>
        <v>0.79679999999999995</v>
      </c>
      <c r="DJ1355" s="158">
        <f t="shared" si="1560"/>
        <v>-2.7000000000000001E-3</v>
      </c>
      <c r="DK1355" s="159">
        <f t="shared" ref="DK1355:DK1418" si="1572">DJ1355*249</f>
        <v>-0.67230000000000001</v>
      </c>
      <c r="DL1355" s="158">
        <f t="shared" si="1561"/>
        <v>1.1999999999999999E-3</v>
      </c>
      <c r="DM1355" s="159">
        <f t="shared" ref="DM1355:DM1418" si="1573">DL1355*249</f>
        <v>0.29879999999999995</v>
      </c>
      <c r="DN1355" s="158">
        <f t="shared" si="1562"/>
        <v>1.46E-2</v>
      </c>
      <c r="DO1355" s="159">
        <f t="shared" ref="DO1355:DO1418" si="1574">DN1355*249</f>
        <v>3.6354000000000002</v>
      </c>
      <c r="DP1355" s="158">
        <f t="shared" si="1563"/>
        <v>-1.2999999999999999E-2</v>
      </c>
      <c r="DQ1355" s="159">
        <f t="shared" ref="DQ1355:DQ1418" si="1575">DP1355*249</f>
        <v>-3.2369999999999997</v>
      </c>
      <c r="DR1355" s="158">
        <f t="shared" si="1564"/>
        <v>-6.7000000000000002E-3</v>
      </c>
      <c r="DS1355" s="159">
        <f t="shared" ref="DS1355:DS1418" si="1576">DR1355*249</f>
        <v>-1.6683000000000001</v>
      </c>
      <c r="DT1355" s="158">
        <f t="shared" si="1565"/>
        <v>-1.2999999999999999E-2</v>
      </c>
      <c r="DU1355" s="159">
        <f t="shared" ref="DU1355:DU1418" si="1577">DT1355*249</f>
        <v>-3.2369999999999997</v>
      </c>
      <c r="DV1355" s="158">
        <f t="shared" si="1566"/>
        <v>-6.7000000000000002E-3</v>
      </c>
      <c r="DW1355" s="160">
        <f t="shared" ref="DW1355:DW1418" si="1578">DV1355*249</f>
        <v>-1.6683000000000001</v>
      </c>
    </row>
    <row r="1356" spans="1:127" ht="24.95" customHeight="1" x14ac:dyDescent="0.2">
      <c r="A1356" s="272">
        <v>1347</v>
      </c>
      <c r="B1356" s="336"/>
      <c r="C1356" s="332"/>
      <c r="D1356" s="333"/>
      <c r="E1356" s="334"/>
      <c r="F1356" s="335"/>
      <c r="G1356" s="334"/>
      <c r="H1356" s="371"/>
      <c r="I1356" s="334"/>
      <c r="J1356" s="334"/>
      <c r="K1356" s="334"/>
      <c r="L1356" s="334"/>
      <c r="M1356" s="334"/>
      <c r="N1356" s="334"/>
      <c r="O1356" s="337"/>
      <c r="P1356" s="337"/>
      <c r="Q1356" s="338" t="str">
        <f t="shared" si="1529"/>
        <v xml:space="preserve"> </v>
      </c>
      <c r="R1356" s="339" t="str">
        <f t="shared" si="1530"/>
        <v/>
      </c>
      <c r="S1356" s="340" t="str">
        <f t="shared" si="1512"/>
        <v/>
      </c>
      <c r="T1356" s="341" t="str">
        <f t="shared" si="1531"/>
        <v/>
      </c>
      <c r="U1356" s="341" t="str">
        <f t="shared" si="1532"/>
        <v/>
      </c>
      <c r="V1356" s="341" t="str">
        <f t="shared" si="1533"/>
        <v/>
      </c>
      <c r="W1356" s="341" t="str">
        <f t="shared" si="1534"/>
        <v/>
      </c>
      <c r="X1356" s="340" t="str">
        <f t="shared" si="1513"/>
        <v/>
      </c>
      <c r="Y1356" s="342" t="str">
        <f t="shared" si="1514"/>
        <v/>
      </c>
      <c r="Z1356" s="343" t="str">
        <f t="shared" si="1515"/>
        <v/>
      </c>
      <c r="AA1356" s="344" t="str">
        <f t="shared" si="1516"/>
        <v/>
      </c>
      <c r="AB1356" s="345" t="str">
        <f t="shared" si="1535"/>
        <v/>
      </c>
      <c r="AC1356" s="346" t="str">
        <f t="shared" si="1536"/>
        <v/>
      </c>
      <c r="AD1356" s="346" t="str">
        <f t="shared" si="1537"/>
        <v/>
      </c>
      <c r="AE1356" s="344" t="str">
        <f t="shared" si="1517"/>
        <v/>
      </c>
      <c r="AF1356" s="346" t="str">
        <f t="shared" si="1538"/>
        <v/>
      </c>
      <c r="AG1356" s="344" t="str">
        <f t="shared" si="1518"/>
        <v/>
      </c>
      <c r="AH1356" s="344" t="str">
        <f t="shared" si="1519"/>
        <v/>
      </c>
      <c r="AI1356" s="344" t="str">
        <f t="shared" si="1520"/>
        <v/>
      </c>
      <c r="AJ1356" s="346" t="str">
        <f t="shared" si="1521"/>
        <v/>
      </c>
      <c r="AK1356" s="346" t="str">
        <f t="shared" si="1522"/>
        <v/>
      </c>
      <c r="AL1356" s="347" t="str">
        <f t="shared" si="1523"/>
        <v/>
      </c>
      <c r="AM1356" s="141"/>
      <c r="AN1356" s="141"/>
      <c r="AO1356" s="142"/>
      <c r="AP1356" s="58">
        <f t="shared" si="1539"/>
        <v>0</v>
      </c>
      <c r="AQ1356" s="318">
        <f>SUM(AP$10:AP1356)</f>
        <v>0</v>
      </c>
      <c r="AR1356" s="143">
        <f t="shared" si="1526"/>
        <v>0.1</v>
      </c>
      <c r="AS1356" s="144" t="str">
        <f t="shared" si="1540"/>
        <v/>
      </c>
      <c r="AT1356" s="144" t="str">
        <f t="shared" si="1567"/>
        <v/>
      </c>
      <c r="AU1356" s="145"/>
      <c r="AV1356" s="58">
        <f t="shared" si="1527"/>
        <v>0</v>
      </c>
      <c r="AW1356" s="318">
        <f>SUM(AV$10:AV1356)</f>
        <v>0</v>
      </c>
      <c r="AX1356" s="319">
        <f t="shared" si="1528"/>
        <v>0.1</v>
      </c>
      <c r="AY1356" s="144" t="str">
        <f t="shared" si="1510"/>
        <v/>
      </c>
      <c r="AZ1356" s="144" t="str">
        <f t="shared" si="1511"/>
        <v/>
      </c>
      <c r="BA1356" s="144"/>
      <c r="BB1356" s="146" t="str">
        <f t="shared" si="1541"/>
        <v/>
      </c>
      <c r="BC1356" s="66" t="str">
        <f t="shared" si="1509"/>
        <v/>
      </c>
      <c r="BD1356" s="195" t="str">
        <f t="shared" si="1542"/>
        <v/>
      </c>
      <c r="BF1356" s="283"/>
      <c r="BG1356" s="286" t="str">
        <f t="shared" si="1543"/>
        <v/>
      </c>
      <c r="BY1356" s="211" t="str">
        <f t="shared" si="1544"/>
        <v/>
      </c>
      <c r="BZ1356" s="150" t="str">
        <f t="shared" si="1545"/>
        <v/>
      </c>
      <c r="CB1356" s="54" t="str">
        <f t="shared" si="1508"/>
        <v/>
      </c>
      <c r="CD1356" s="54" t="str">
        <f t="shared" si="1546"/>
        <v/>
      </c>
      <c r="CF1356" s="54" t="str">
        <f t="shared" si="1547"/>
        <v/>
      </c>
      <c r="CH1356" s="150" t="str">
        <f t="shared" si="1548"/>
        <v/>
      </c>
      <c r="CI1356" s="290"/>
      <c r="CJ1356" s="150" t="str">
        <f t="shared" si="1549"/>
        <v/>
      </c>
      <c r="CK1356" s="290"/>
      <c r="CL1356" s="54" t="str">
        <f t="shared" si="1568"/>
        <v/>
      </c>
      <c r="CM1356" s="290"/>
      <c r="CN1356" s="150" t="str">
        <f t="shared" si="1550"/>
        <v/>
      </c>
      <c r="CO1356" s="290"/>
      <c r="CP1356" s="150" t="str">
        <f t="shared" si="1551"/>
        <v/>
      </c>
      <c r="CQ1356" s="290"/>
      <c r="CR1356" s="150" t="str">
        <f t="shared" si="1552"/>
        <v/>
      </c>
      <c r="CS1356" s="290"/>
      <c r="CT1356" s="150" t="str">
        <f t="shared" si="1553"/>
        <v/>
      </c>
      <c r="CU1356" s="150"/>
      <c r="CV1356" s="150" t="str">
        <f t="shared" si="1554"/>
        <v/>
      </c>
      <c r="CW1356" s="94"/>
      <c r="CX1356" s="151" t="str">
        <f t="shared" si="1524"/>
        <v/>
      </c>
      <c r="CY1356" s="151" t="str">
        <f t="shared" si="1525"/>
        <v/>
      </c>
      <c r="CZ1356" s="152"/>
      <c r="DA1356" s="373" t="str">
        <f t="shared" si="1569"/>
        <v/>
      </c>
      <c r="DC1356" s="153">
        <f t="shared" si="1555"/>
        <v>0</v>
      </c>
      <c r="DD1356" s="153">
        <f t="shared" si="1556"/>
        <v>0</v>
      </c>
      <c r="DE1356" s="153">
        <f t="shared" si="1557"/>
        <v>0</v>
      </c>
      <c r="DF1356" s="158">
        <f t="shared" si="1558"/>
        <v>-4.7000000000000002E-3</v>
      </c>
      <c r="DG1356" s="159">
        <f t="shared" si="1570"/>
        <v>-1.1703000000000001</v>
      </c>
      <c r="DH1356" s="158">
        <f t="shared" si="1559"/>
        <v>3.1999999999999997E-3</v>
      </c>
      <c r="DI1356" s="159">
        <f t="shared" si="1571"/>
        <v>0.79679999999999995</v>
      </c>
      <c r="DJ1356" s="158">
        <f t="shared" si="1560"/>
        <v>-2.7000000000000001E-3</v>
      </c>
      <c r="DK1356" s="159">
        <f t="shared" si="1572"/>
        <v>-0.67230000000000001</v>
      </c>
      <c r="DL1356" s="158">
        <f t="shared" si="1561"/>
        <v>1.1999999999999999E-3</v>
      </c>
      <c r="DM1356" s="159">
        <f t="shared" si="1573"/>
        <v>0.29879999999999995</v>
      </c>
      <c r="DN1356" s="158">
        <f t="shared" si="1562"/>
        <v>1.46E-2</v>
      </c>
      <c r="DO1356" s="159">
        <f t="shared" si="1574"/>
        <v>3.6354000000000002</v>
      </c>
      <c r="DP1356" s="158">
        <f t="shared" si="1563"/>
        <v>-1.2999999999999999E-2</v>
      </c>
      <c r="DQ1356" s="159">
        <f t="shared" si="1575"/>
        <v>-3.2369999999999997</v>
      </c>
      <c r="DR1356" s="158">
        <f t="shared" si="1564"/>
        <v>-6.7000000000000002E-3</v>
      </c>
      <c r="DS1356" s="159">
        <f t="shared" si="1576"/>
        <v>-1.6683000000000001</v>
      </c>
      <c r="DT1356" s="158">
        <f t="shared" si="1565"/>
        <v>-1.2999999999999999E-2</v>
      </c>
      <c r="DU1356" s="159">
        <f t="shared" si="1577"/>
        <v>-3.2369999999999997</v>
      </c>
      <c r="DV1356" s="158">
        <f t="shared" si="1566"/>
        <v>-6.7000000000000002E-3</v>
      </c>
      <c r="DW1356" s="160">
        <f t="shared" si="1578"/>
        <v>-1.6683000000000001</v>
      </c>
    </row>
    <row r="1357" spans="1:127" ht="24.95" customHeight="1" x14ac:dyDescent="0.2">
      <c r="A1357" s="272">
        <v>1348</v>
      </c>
      <c r="B1357" s="336"/>
      <c r="C1357" s="332"/>
      <c r="D1357" s="333"/>
      <c r="E1357" s="334"/>
      <c r="F1357" s="335"/>
      <c r="G1357" s="334"/>
      <c r="H1357" s="371"/>
      <c r="I1357" s="334"/>
      <c r="J1357" s="334"/>
      <c r="K1357" s="334"/>
      <c r="L1357" s="334"/>
      <c r="M1357" s="334"/>
      <c r="N1357" s="334"/>
      <c r="O1357" s="337"/>
      <c r="P1357" s="337"/>
      <c r="Q1357" s="338" t="str">
        <f t="shared" si="1529"/>
        <v xml:space="preserve"> </v>
      </c>
      <c r="R1357" s="339" t="str">
        <f t="shared" si="1530"/>
        <v/>
      </c>
      <c r="S1357" s="340" t="str">
        <f t="shared" si="1512"/>
        <v/>
      </c>
      <c r="T1357" s="341" t="str">
        <f t="shared" si="1531"/>
        <v/>
      </c>
      <c r="U1357" s="341" t="str">
        <f t="shared" si="1532"/>
        <v/>
      </c>
      <c r="V1357" s="341" t="str">
        <f t="shared" si="1533"/>
        <v/>
      </c>
      <c r="W1357" s="341" t="str">
        <f t="shared" si="1534"/>
        <v/>
      </c>
      <c r="X1357" s="340" t="str">
        <f t="shared" si="1513"/>
        <v/>
      </c>
      <c r="Y1357" s="342" t="str">
        <f t="shared" si="1514"/>
        <v/>
      </c>
      <c r="Z1357" s="343" t="str">
        <f t="shared" si="1515"/>
        <v/>
      </c>
      <c r="AA1357" s="344" t="str">
        <f t="shared" si="1516"/>
        <v/>
      </c>
      <c r="AB1357" s="345" t="str">
        <f t="shared" si="1535"/>
        <v/>
      </c>
      <c r="AC1357" s="346" t="str">
        <f t="shared" si="1536"/>
        <v/>
      </c>
      <c r="AD1357" s="346" t="str">
        <f t="shared" si="1537"/>
        <v/>
      </c>
      <c r="AE1357" s="344" t="str">
        <f t="shared" si="1517"/>
        <v/>
      </c>
      <c r="AF1357" s="346" t="str">
        <f t="shared" si="1538"/>
        <v/>
      </c>
      <c r="AG1357" s="344" t="str">
        <f t="shared" si="1518"/>
        <v/>
      </c>
      <c r="AH1357" s="344" t="str">
        <f t="shared" si="1519"/>
        <v/>
      </c>
      <c r="AI1357" s="344" t="str">
        <f t="shared" si="1520"/>
        <v/>
      </c>
      <c r="AJ1357" s="346" t="str">
        <f t="shared" si="1521"/>
        <v/>
      </c>
      <c r="AK1357" s="346" t="str">
        <f t="shared" si="1522"/>
        <v/>
      </c>
      <c r="AL1357" s="347" t="str">
        <f t="shared" si="1523"/>
        <v/>
      </c>
      <c r="AM1357" s="141"/>
      <c r="AN1357" s="141"/>
      <c r="AO1357" s="142"/>
      <c r="AP1357" s="58">
        <f t="shared" si="1539"/>
        <v>0</v>
      </c>
      <c r="AQ1357" s="318">
        <f>SUM(AP$10:AP1357)</f>
        <v>0</v>
      </c>
      <c r="AR1357" s="143">
        <f t="shared" si="1526"/>
        <v>0.1</v>
      </c>
      <c r="AS1357" s="144" t="str">
        <f t="shared" si="1540"/>
        <v/>
      </c>
      <c r="AT1357" s="144" t="str">
        <f t="shared" si="1567"/>
        <v/>
      </c>
      <c r="AU1357" s="145"/>
      <c r="AV1357" s="58">
        <f t="shared" si="1527"/>
        <v>0</v>
      </c>
      <c r="AW1357" s="318">
        <f>SUM(AV$10:AV1357)</f>
        <v>0</v>
      </c>
      <c r="AX1357" s="319">
        <f t="shared" si="1528"/>
        <v>0.1</v>
      </c>
      <c r="AY1357" s="144" t="str">
        <f t="shared" si="1510"/>
        <v/>
      </c>
      <c r="AZ1357" s="144" t="str">
        <f t="shared" si="1511"/>
        <v/>
      </c>
      <c r="BA1357" s="144"/>
      <c r="BB1357" s="146" t="str">
        <f t="shared" si="1541"/>
        <v/>
      </c>
      <c r="BC1357" s="66" t="str">
        <f t="shared" si="1509"/>
        <v/>
      </c>
      <c r="BD1357" s="195" t="str">
        <f t="shared" si="1542"/>
        <v/>
      </c>
      <c r="BF1357" s="283"/>
      <c r="BG1357" s="286" t="str">
        <f t="shared" si="1543"/>
        <v/>
      </c>
      <c r="BY1357" s="211" t="str">
        <f t="shared" si="1544"/>
        <v/>
      </c>
      <c r="BZ1357" s="150" t="str">
        <f t="shared" si="1545"/>
        <v/>
      </c>
      <c r="CB1357" s="54" t="str">
        <f t="shared" si="1508"/>
        <v/>
      </c>
      <c r="CD1357" s="54" t="str">
        <f t="shared" si="1546"/>
        <v/>
      </c>
      <c r="CF1357" s="54" t="str">
        <f t="shared" si="1547"/>
        <v/>
      </c>
      <c r="CH1357" s="150" t="str">
        <f t="shared" si="1548"/>
        <v/>
      </c>
      <c r="CI1357" s="290"/>
      <c r="CJ1357" s="150" t="str">
        <f t="shared" si="1549"/>
        <v/>
      </c>
      <c r="CK1357" s="290"/>
      <c r="CL1357" s="54" t="str">
        <f t="shared" si="1568"/>
        <v/>
      </c>
      <c r="CM1357" s="290"/>
      <c r="CN1357" s="150" t="str">
        <f t="shared" si="1550"/>
        <v/>
      </c>
      <c r="CO1357" s="290"/>
      <c r="CP1357" s="150" t="str">
        <f t="shared" si="1551"/>
        <v/>
      </c>
      <c r="CQ1357" s="290"/>
      <c r="CR1357" s="150" t="str">
        <f t="shared" si="1552"/>
        <v/>
      </c>
      <c r="CS1357" s="290"/>
      <c r="CT1357" s="150" t="str">
        <f t="shared" si="1553"/>
        <v/>
      </c>
      <c r="CU1357" s="150"/>
      <c r="CV1357" s="150" t="str">
        <f t="shared" si="1554"/>
        <v/>
      </c>
      <c r="CW1357" s="94"/>
      <c r="CX1357" s="151" t="str">
        <f t="shared" si="1524"/>
        <v/>
      </c>
      <c r="CY1357" s="151" t="str">
        <f t="shared" si="1525"/>
        <v/>
      </c>
      <c r="CZ1357" s="152"/>
      <c r="DA1357" s="373" t="str">
        <f t="shared" si="1569"/>
        <v/>
      </c>
      <c r="DC1357" s="153">
        <f t="shared" si="1555"/>
        <v>0</v>
      </c>
      <c r="DD1357" s="153">
        <f t="shared" si="1556"/>
        <v>0</v>
      </c>
      <c r="DE1357" s="153">
        <f t="shared" si="1557"/>
        <v>0</v>
      </c>
      <c r="DF1357" s="158">
        <f t="shared" si="1558"/>
        <v>-4.7000000000000002E-3</v>
      </c>
      <c r="DG1357" s="159">
        <f t="shared" si="1570"/>
        <v>-1.1703000000000001</v>
      </c>
      <c r="DH1357" s="158">
        <f t="shared" si="1559"/>
        <v>3.1999999999999997E-3</v>
      </c>
      <c r="DI1357" s="159">
        <f t="shared" si="1571"/>
        <v>0.79679999999999995</v>
      </c>
      <c r="DJ1357" s="158">
        <f t="shared" si="1560"/>
        <v>-2.7000000000000001E-3</v>
      </c>
      <c r="DK1357" s="159">
        <f t="shared" si="1572"/>
        <v>-0.67230000000000001</v>
      </c>
      <c r="DL1357" s="158">
        <f t="shared" si="1561"/>
        <v>1.1999999999999999E-3</v>
      </c>
      <c r="DM1357" s="159">
        <f t="shared" si="1573"/>
        <v>0.29879999999999995</v>
      </c>
      <c r="DN1357" s="158">
        <f t="shared" si="1562"/>
        <v>1.46E-2</v>
      </c>
      <c r="DO1357" s="159">
        <f t="shared" si="1574"/>
        <v>3.6354000000000002</v>
      </c>
      <c r="DP1357" s="158">
        <f t="shared" si="1563"/>
        <v>-1.2999999999999999E-2</v>
      </c>
      <c r="DQ1357" s="159">
        <f t="shared" si="1575"/>
        <v>-3.2369999999999997</v>
      </c>
      <c r="DR1357" s="158">
        <f t="shared" si="1564"/>
        <v>-6.7000000000000002E-3</v>
      </c>
      <c r="DS1357" s="159">
        <f t="shared" si="1576"/>
        <v>-1.6683000000000001</v>
      </c>
      <c r="DT1357" s="158">
        <f t="shared" si="1565"/>
        <v>-1.2999999999999999E-2</v>
      </c>
      <c r="DU1357" s="159">
        <f t="shared" si="1577"/>
        <v>-3.2369999999999997</v>
      </c>
      <c r="DV1357" s="158">
        <f t="shared" si="1566"/>
        <v>-6.7000000000000002E-3</v>
      </c>
      <c r="DW1357" s="160">
        <f t="shared" si="1578"/>
        <v>-1.6683000000000001</v>
      </c>
    </row>
    <row r="1358" spans="1:127" ht="24.95" customHeight="1" x14ac:dyDescent="0.2">
      <c r="A1358" s="272">
        <v>1349</v>
      </c>
      <c r="B1358" s="336"/>
      <c r="C1358" s="332"/>
      <c r="D1358" s="333"/>
      <c r="E1358" s="334"/>
      <c r="F1358" s="335"/>
      <c r="G1358" s="334"/>
      <c r="H1358" s="371"/>
      <c r="I1358" s="334"/>
      <c r="J1358" s="334"/>
      <c r="K1358" s="334"/>
      <c r="L1358" s="334"/>
      <c r="M1358" s="334"/>
      <c r="N1358" s="334"/>
      <c r="O1358" s="337"/>
      <c r="P1358" s="337"/>
      <c r="Q1358" s="338" t="str">
        <f t="shared" si="1529"/>
        <v xml:space="preserve"> </v>
      </c>
      <c r="R1358" s="339" t="str">
        <f t="shared" si="1530"/>
        <v/>
      </c>
      <c r="S1358" s="340" t="str">
        <f t="shared" si="1512"/>
        <v/>
      </c>
      <c r="T1358" s="341" t="str">
        <f t="shared" si="1531"/>
        <v/>
      </c>
      <c r="U1358" s="341" t="str">
        <f t="shared" si="1532"/>
        <v/>
      </c>
      <c r="V1358" s="341" t="str">
        <f t="shared" si="1533"/>
        <v/>
      </c>
      <c r="W1358" s="341" t="str">
        <f t="shared" si="1534"/>
        <v/>
      </c>
      <c r="X1358" s="340" t="str">
        <f t="shared" si="1513"/>
        <v/>
      </c>
      <c r="Y1358" s="342" t="str">
        <f t="shared" si="1514"/>
        <v/>
      </c>
      <c r="Z1358" s="343" t="str">
        <f t="shared" si="1515"/>
        <v/>
      </c>
      <c r="AA1358" s="344" t="str">
        <f t="shared" si="1516"/>
        <v/>
      </c>
      <c r="AB1358" s="345" t="str">
        <f t="shared" si="1535"/>
        <v/>
      </c>
      <c r="AC1358" s="346" t="str">
        <f t="shared" si="1536"/>
        <v/>
      </c>
      <c r="AD1358" s="346" t="str">
        <f t="shared" si="1537"/>
        <v/>
      </c>
      <c r="AE1358" s="344" t="str">
        <f t="shared" si="1517"/>
        <v/>
      </c>
      <c r="AF1358" s="346" t="str">
        <f t="shared" si="1538"/>
        <v/>
      </c>
      <c r="AG1358" s="344" t="str">
        <f t="shared" si="1518"/>
        <v/>
      </c>
      <c r="AH1358" s="344" t="str">
        <f t="shared" si="1519"/>
        <v/>
      </c>
      <c r="AI1358" s="344" t="str">
        <f t="shared" si="1520"/>
        <v/>
      </c>
      <c r="AJ1358" s="346" t="str">
        <f t="shared" si="1521"/>
        <v/>
      </c>
      <c r="AK1358" s="346" t="str">
        <f t="shared" si="1522"/>
        <v/>
      </c>
      <c r="AL1358" s="347" t="str">
        <f t="shared" si="1523"/>
        <v/>
      </c>
      <c r="AM1358" s="141"/>
      <c r="AN1358" s="141"/>
      <c r="AO1358" s="142"/>
      <c r="AP1358" s="58">
        <f t="shared" si="1539"/>
        <v>0</v>
      </c>
      <c r="AQ1358" s="318">
        <f>SUM(AP$10:AP1358)</f>
        <v>0</v>
      </c>
      <c r="AR1358" s="143">
        <f t="shared" si="1526"/>
        <v>0.1</v>
      </c>
      <c r="AS1358" s="144" t="str">
        <f t="shared" si="1540"/>
        <v/>
      </c>
      <c r="AT1358" s="144" t="str">
        <f t="shared" si="1567"/>
        <v/>
      </c>
      <c r="AU1358" s="145"/>
      <c r="AV1358" s="58">
        <f t="shared" si="1527"/>
        <v>0</v>
      </c>
      <c r="AW1358" s="318">
        <f>SUM(AV$10:AV1358)</f>
        <v>0</v>
      </c>
      <c r="AX1358" s="319">
        <f t="shared" si="1528"/>
        <v>0.1</v>
      </c>
      <c r="AY1358" s="144" t="str">
        <f t="shared" si="1510"/>
        <v/>
      </c>
      <c r="AZ1358" s="144" t="str">
        <f t="shared" si="1511"/>
        <v/>
      </c>
      <c r="BA1358" s="144"/>
      <c r="BB1358" s="146" t="str">
        <f t="shared" si="1541"/>
        <v/>
      </c>
      <c r="BC1358" s="66" t="str">
        <f t="shared" si="1509"/>
        <v/>
      </c>
      <c r="BD1358" s="195" t="str">
        <f t="shared" si="1542"/>
        <v/>
      </c>
      <c r="BF1358" s="283"/>
      <c r="BG1358" s="286" t="str">
        <f t="shared" si="1543"/>
        <v/>
      </c>
      <c r="BY1358" s="211" t="str">
        <f t="shared" si="1544"/>
        <v/>
      </c>
      <c r="BZ1358" s="150" t="str">
        <f t="shared" si="1545"/>
        <v/>
      </c>
      <c r="CB1358" s="54" t="str">
        <f t="shared" ref="CB1358:CB1421" si="1579">IF(CD1358="CageRack","AVC5000CR",BZ1358)</f>
        <v/>
      </c>
      <c r="CD1358" s="54" t="str">
        <f t="shared" si="1546"/>
        <v/>
      </c>
      <c r="CF1358" s="54" t="str">
        <f t="shared" si="1547"/>
        <v/>
      </c>
      <c r="CH1358" s="150" t="str">
        <f t="shared" si="1548"/>
        <v/>
      </c>
      <c r="CI1358" s="290"/>
      <c r="CJ1358" s="150" t="str">
        <f t="shared" si="1549"/>
        <v/>
      </c>
      <c r="CK1358" s="290"/>
      <c r="CL1358" s="54" t="str">
        <f t="shared" si="1568"/>
        <v/>
      </c>
      <c r="CM1358" s="290"/>
      <c r="CN1358" s="150" t="str">
        <f t="shared" si="1550"/>
        <v/>
      </c>
      <c r="CO1358" s="290"/>
      <c r="CP1358" s="150" t="str">
        <f t="shared" si="1551"/>
        <v/>
      </c>
      <c r="CQ1358" s="290"/>
      <c r="CR1358" s="150" t="str">
        <f t="shared" si="1552"/>
        <v/>
      </c>
      <c r="CS1358" s="290"/>
      <c r="CT1358" s="150" t="str">
        <f t="shared" si="1553"/>
        <v/>
      </c>
      <c r="CU1358" s="150"/>
      <c r="CV1358" s="150" t="str">
        <f t="shared" si="1554"/>
        <v/>
      </c>
      <c r="CW1358" s="94"/>
      <c r="CX1358" s="151" t="str">
        <f t="shared" si="1524"/>
        <v/>
      </c>
      <c r="CY1358" s="151" t="str">
        <f t="shared" si="1525"/>
        <v/>
      </c>
      <c r="CZ1358" s="152"/>
      <c r="DA1358" s="373" t="str">
        <f t="shared" si="1569"/>
        <v/>
      </c>
      <c r="DC1358" s="153">
        <f t="shared" si="1555"/>
        <v>0</v>
      </c>
      <c r="DD1358" s="153">
        <f t="shared" si="1556"/>
        <v>0</v>
      </c>
      <c r="DE1358" s="153">
        <f t="shared" si="1557"/>
        <v>0</v>
      </c>
      <c r="DF1358" s="158">
        <f t="shared" si="1558"/>
        <v>-4.7000000000000002E-3</v>
      </c>
      <c r="DG1358" s="159">
        <f t="shared" si="1570"/>
        <v>-1.1703000000000001</v>
      </c>
      <c r="DH1358" s="158">
        <f t="shared" si="1559"/>
        <v>3.1999999999999997E-3</v>
      </c>
      <c r="DI1358" s="159">
        <f t="shared" si="1571"/>
        <v>0.79679999999999995</v>
      </c>
      <c r="DJ1358" s="158">
        <f t="shared" si="1560"/>
        <v>-2.7000000000000001E-3</v>
      </c>
      <c r="DK1358" s="159">
        <f t="shared" si="1572"/>
        <v>-0.67230000000000001</v>
      </c>
      <c r="DL1358" s="158">
        <f t="shared" si="1561"/>
        <v>1.1999999999999999E-3</v>
      </c>
      <c r="DM1358" s="159">
        <f t="shared" si="1573"/>
        <v>0.29879999999999995</v>
      </c>
      <c r="DN1358" s="158">
        <f t="shared" si="1562"/>
        <v>1.46E-2</v>
      </c>
      <c r="DO1358" s="159">
        <f t="shared" si="1574"/>
        <v>3.6354000000000002</v>
      </c>
      <c r="DP1358" s="158">
        <f t="shared" si="1563"/>
        <v>-1.2999999999999999E-2</v>
      </c>
      <c r="DQ1358" s="159">
        <f t="shared" si="1575"/>
        <v>-3.2369999999999997</v>
      </c>
      <c r="DR1358" s="158">
        <f t="shared" si="1564"/>
        <v>-6.7000000000000002E-3</v>
      </c>
      <c r="DS1358" s="159">
        <f t="shared" si="1576"/>
        <v>-1.6683000000000001</v>
      </c>
      <c r="DT1358" s="158">
        <f t="shared" si="1565"/>
        <v>-1.2999999999999999E-2</v>
      </c>
      <c r="DU1358" s="159">
        <f t="shared" si="1577"/>
        <v>-3.2369999999999997</v>
      </c>
      <c r="DV1358" s="158">
        <f t="shared" si="1566"/>
        <v>-6.7000000000000002E-3</v>
      </c>
      <c r="DW1358" s="160">
        <f t="shared" si="1578"/>
        <v>-1.6683000000000001</v>
      </c>
    </row>
    <row r="1359" spans="1:127" ht="24.95" customHeight="1" x14ac:dyDescent="0.2">
      <c r="A1359" s="272">
        <v>1350</v>
      </c>
      <c r="B1359" s="336"/>
      <c r="C1359" s="332"/>
      <c r="D1359" s="333"/>
      <c r="E1359" s="334"/>
      <c r="F1359" s="335"/>
      <c r="G1359" s="334"/>
      <c r="H1359" s="371"/>
      <c r="I1359" s="334"/>
      <c r="J1359" s="334"/>
      <c r="K1359" s="334"/>
      <c r="L1359" s="334"/>
      <c r="M1359" s="334"/>
      <c r="N1359" s="334"/>
      <c r="O1359" s="337"/>
      <c r="P1359" s="337"/>
      <c r="Q1359" s="338" t="str">
        <f t="shared" si="1529"/>
        <v xml:space="preserve"> </v>
      </c>
      <c r="R1359" s="339" t="str">
        <f t="shared" si="1530"/>
        <v/>
      </c>
      <c r="S1359" s="340" t="str">
        <f t="shared" si="1512"/>
        <v/>
      </c>
      <c r="T1359" s="341" t="str">
        <f t="shared" si="1531"/>
        <v/>
      </c>
      <c r="U1359" s="341" t="str">
        <f t="shared" si="1532"/>
        <v/>
      </c>
      <c r="V1359" s="341" t="str">
        <f t="shared" si="1533"/>
        <v/>
      </c>
      <c r="W1359" s="341" t="str">
        <f t="shared" si="1534"/>
        <v/>
      </c>
      <c r="X1359" s="340" t="str">
        <f t="shared" si="1513"/>
        <v/>
      </c>
      <c r="Y1359" s="342" t="str">
        <f t="shared" si="1514"/>
        <v/>
      </c>
      <c r="Z1359" s="343" t="str">
        <f t="shared" si="1515"/>
        <v/>
      </c>
      <c r="AA1359" s="344" t="str">
        <f t="shared" si="1516"/>
        <v/>
      </c>
      <c r="AB1359" s="345" t="str">
        <f t="shared" si="1535"/>
        <v/>
      </c>
      <c r="AC1359" s="346" t="str">
        <f t="shared" si="1536"/>
        <v/>
      </c>
      <c r="AD1359" s="346" t="str">
        <f t="shared" si="1537"/>
        <v/>
      </c>
      <c r="AE1359" s="344" t="str">
        <f t="shared" si="1517"/>
        <v/>
      </c>
      <c r="AF1359" s="346" t="str">
        <f t="shared" si="1538"/>
        <v/>
      </c>
      <c r="AG1359" s="344" t="str">
        <f t="shared" si="1518"/>
        <v/>
      </c>
      <c r="AH1359" s="344" t="str">
        <f t="shared" si="1519"/>
        <v/>
      </c>
      <c r="AI1359" s="344" t="str">
        <f t="shared" si="1520"/>
        <v/>
      </c>
      <c r="AJ1359" s="346" t="str">
        <f t="shared" si="1521"/>
        <v/>
      </c>
      <c r="AK1359" s="346" t="str">
        <f t="shared" si="1522"/>
        <v/>
      </c>
      <c r="AL1359" s="347" t="str">
        <f t="shared" si="1523"/>
        <v/>
      </c>
      <c r="AM1359" s="141"/>
      <c r="AN1359" s="141"/>
      <c r="AO1359" s="142"/>
      <c r="AP1359" s="58">
        <f t="shared" si="1539"/>
        <v>0</v>
      </c>
      <c r="AQ1359" s="318">
        <f>SUM(AP$10:AP1359)</f>
        <v>0</v>
      </c>
      <c r="AR1359" s="143">
        <f t="shared" si="1526"/>
        <v>0.1</v>
      </c>
      <c r="AS1359" s="144" t="str">
        <f t="shared" si="1540"/>
        <v/>
      </c>
      <c r="AT1359" s="144" t="str">
        <f t="shared" si="1567"/>
        <v/>
      </c>
      <c r="AU1359" s="145"/>
      <c r="AV1359" s="58">
        <f t="shared" si="1527"/>
        <v>0</v>
      </c>
      <c r="AW1359" s="318">
        <f>SUM(AV$10:AV1359)</f>
        <v>0</v>
      </c>
      <c r="AX1359" s="319">
        <f t="shared" si="1528"/>
        <v>0.1</v>
      </c>
      <c r="AY1359" s="144" t="str">
        <f t="shared" si="1510"/>
        <v/>
      </c>
      <c r="AZ1359" s="144" t="str">
        <f t="shared" si="1511"/>
        <v/>
      </c>
      <c r="BA1359" s="144"/>
      <c r="BB1359" s="146" t="str">
        <f t="shared" si="1541"/>
        <v/>
      </c>
      <c r="BC1359" s="66" t="str">
        <f t="shared" si="1509"/>
        <v/>
      </c>
      <c r="BD1359" s="195" t="str">
        <f t="shared" si="1542"/>
        <v/>
      </c>
      <c r="BF1359" s="283"/>
      <c r="BG1359" s="286" t="str">
        <f t="shared" si="1543"/>
        <v/>
      </c>
      <c r="BY1359" s="211" t="str">
        <f t="shared" si="1544"/>
        <v/>
      </c>
      <c r="BZ1359" s="150" t="str">
        <f t="shared" si="1545"/>
        <v/>
      </c>
      <c r="CB1359" s="54" t="str">
        <f t="shared" si="1579"/>
        <v/>
      </c>
      <c r="CD1359" s="54" t="str">
        <f t="shared" si="1546"/>
        <v/>
      </c>
      <c r="CF1359" s="54" t="str">
        <f t="shared" si="1547"/>
        <v/>
      </c>
      <c r="CH1359" s="150" t="str">
        <f t="shared" si="1548"/>
        <v/>
      </c>
      <c r="CI1359" s="290"/>
      <c r="CJ1359" s="150" t="str">
        <f t="shared" si="1549"/>
        <v/>
      </c>
      <c r="CK1359" s="290"/>
      <c r="CL1359" s="54" t="str">
        <f t="shared" si="1568"/>
        <v/>
      </c>
      <c r="CM1359" s="290"/>
      <c r="CN1359" s="150" t="str">
        <f t="shared" si="1550"/>
        <v/>
      </c>
      <c r="CO1359" s="290"/>
      <c r="CP1359" s="150" t="str">
        <f t="shared" si="1551"/>
        <v/>
      </c>
      <c r="CQ1359" s="290"/>
      <c r="CR1359" s="150" t="str">
        <f t="shared" si="1552"/>
        <v/>
      </c>
      <c r="CS1359" s="290"/>
      <c r="CT1359" s="150" t="str">
        <f t="shared" si="1553"/>
        <v/>
      </c>
      <c r="CU1359" s="150"/>
      <c r="CV1359" s="150" t="str">
        <f t="shared" si="1554"/>
        <v/>
      </c>
      <c r="CW1359" s="94"/>
      <c r="CX1359" s="151" t="str">
        <f t="shared" si="1524"/>
        <v/>
      </c>
      <c r="CY1359" s="151" t="str">
        <f t="shared" si="1525"/>
        <v/>
      </c>
      <c r="CZ1359" s="152"/>
      <c r="DA1359" s="373" t="str">
        <f t="shared" si="1569"/>
        <v/>
      </c>
      <c r="DC1359" s="153">
        <f t="shared" si="1555"/>
        <v>0</v>
      </c>
      <c r="DD1359" s="153">
        <f t="shared" si="1556"/>
        <v>0</v>
      </c>
      <c r="DE1359" s="153">
        <f t="shared" si="1557"/>
        <v>0</v>
      </c>
      <c r="DF1359" s="158">
        <f t="shared" si="1558"/>
        <v>-4.7000000000000002E-3</v>
      </c>
      <c r="DG1359" s="159">
        <f t="shared" si="1570"/>
        <v>-1.1703000000000001</v>
      </c>
      <c r="DH1359" s="158">
        <f t="shared" si="1559"/>
        <v>3.1999999999999997E-3</v>
      </c>
      <c r="DI1359" s="159">
        <f t="shared" si="1571"/>
        <v>0.79679999999999995</v>
      </c>
      <c r="DJ1359" s="158">
        <f t="shared" si="1560"/>
        <v>-2.7000000000000001E-3</v>
      </c>
      <c r="DK1359" s="159">
        <f t="shared" si="1572"/>
        <v>-0.67230000000000001</v>
      </c>
      <c r="DL1359" s="158">
        <f t="shared" si="1561"/>
        <v>1.1999999999999999E-3</v>
      </c>
      <c r="DM1359" s="159">
        <f t="shared" si="1573"/>
        <v>0.29879999999999995</v>
      </c>
      <c r="DN1359" s="158">
        <f t="shared" si="1562"/>
        <v>1.46E-2</v>
      </c>
      <c r="DO1359" s="159">
        <f t="shared" si="1574"/>
        <v>3.6354000000000002</v>
      </c>
      <c r="DP1359" s="158">
        <f t="shared" si="1563"/>
        <v>-1.2999999999999999E-2</v>
      </c>
      <c r="DQ1359" s="159">
        <f t="shared" si="1575"/>
        <v>-3.2369999999999997</v>
      </c>
      <c r="DR1359" s="158">
        <f t="shared" si="1564"/>
        <v>-6.7000000000000002E-3</v>
      </c>
      <c r="DS1359" s="159">
        <f t="shared" si="1576"/>
        <v>-1.6683000000000001</v>
      </c>
      <c r="DT1359" s="158">
        <f t="shared" si="1565"/>
        <v>-1.2999999999999999E-2</v>
      </c>
      <c r="DU1359" s="159">
        <f t="shared" si="1577"/>
        <v>-3.2369999999999997</v>
      </c>
      <c r="DV1359" s="158">
        <f t="shared" si="1566"/>
        <v>-6.7000000000000002E-3</v>
      </c>
      <c r="DW1359" s="160">
        <f t="shared" si="1578"/>
        <v>-1.6683000000000001</v>
      </c>
    </row>
    <row r="1360" spans="1:127" ht="24.95" customHeight="1" x14ac:dyDescent="0.2">
      <c r="A1360" s="272">
        <v>1351</v>
      </c>
      <c r="B1360" s="336"/>
      <c r="C1360" s="332"/>
      <c r="D1360" s="333"/>
      <c r="E1360" s="334"/>
      <c r="F1360" s="335"/>
      <c r="G1360" s="334"/>
      <c r="H1360" s="371"/>
      <c r="I1360" s="334"/>
      <c r="J1360" s="334"/>
      <c r="K1360" s="334"/>
      <c r="L1360" s="334"/>
      <c r="M1360" s="334"/>
      <c r="N1360" s="334"/>
      <c r="O1360" s="337"/>
      <c r="P1360" s="337"/>
      <c r="Q1360" s="338" t="str">
        <f t="shared" si="1529"/>
        <v xml:space="preserve"> </v>
      </c>
      <c r="R1360" s="339" t="str">
        <f t="shared" si="1530"/>
        <v/>
      </c>
      <c r="S1360" s="340" t="str">
        <f t="shared" si="1512"/>
        <v/>
      </c>
      <c r="T1360" s="341" t="str">
        <f t="shared" si="1531"/>
        <v/>
      </c>
      <c r="U1360" s="341" t="str">
        <f t="shared" si="1532"/>
        <v/>
      </c>
      <c r="V1360" s="341" t="str">
        <f t="shared" si="1533"/>
        <v/>
      </c>
      <c r="W1360" s="341" t="str">
        <f t="shared" si="1534"/>
        <v/>
      </c>
      <c r="X1360" s="340" t="str">
        <f t="shared" si="1513"/>
        <v/>
      </c>
      <c r="Y1360" s="342" t="str">
        <f t="shared" si="1514"/>
        <v/>
      </c>
      <c r="Z1360" s="343" t="str">
        <f t="shared" si="1515"/>
        <v/>
      </c>
      <c r="AA1360" s="344" t="str">
        <f t="shared" si="1516"/>
        <v/>
      </c>
      <c r="AB1360" s="345" t="str">
        <f t="shared" si="1535"/>
        <v/>
      </c>
      <c r="AC1360" s="346" t="str">
        <f t="shared" si="1536"/>
        <v/>
      </c>
      <c r="AD1360" s="346" t="str">
        <f t="shared" si="1537"/>
        <v/>
      </c>
      <c r="AE1360" s="344" t="str">
        <f t="shared" si="1517"/>
        <v/>
      </c>
      <c r="AF1360" s="346" t="str">
        <f t="shared" si="1538"/>
        <v/>
      </c>
      <c r="AG1360" s="344" t="str">
        <f t="shared" si="1518"/>
        <v/>
      </c>
      <c r="AH1360" s="344" t="str">
        <f t="shared" si="1519"/>
        <v/>
      </c>
      <c r="AI1360" s="344" t="str">
        <f t="shared" si="1520"/>
        <v/>
      </c>
      <c r="AJ1360" s="346" t="str">
        <f t="shared" si="1521"/>
        <v/>
      </c>
      <c r="AK1360" s="346" t="str">
        <f t="shared" si="1522"/>
        <v/>
      </c>
      <c r="AL1360" s="347" t="str">
        <f t="shared" si="1523"/>
        <v/>
      </c>
      <c r="AM1360" s="141"/>
      <c r="AN1360" s="141"/>
      <c r="AO1360" s="142"/>
      <c r="AP1360" s="58">
        <f t="shared" si="1539"/>
        <v>0</v>
      </c>
      <c r="AQ1360" s="318">
        <f>SUM(AP$10:AP1360)</f>
        <v>0</v>
      </c>
      <c r="AR1360" s="143">
        <f t="shared" si="1526"/>
        <v>0.1</v>
      </c>
      <c r="AS1360" s="144" t="str">
        <f t="shared" si="1540"/>
        <v/>
      </c>
      <c r="AT1360" s="144" t="str">
        <f t="shared" si="1567"/>
        <v/>
      </c>
      <c r="AU1360" s="145"/>
      <c r="AV1360" s="58">
        <f t="shared" si="1527"/>
        <v>0</v>
      </c>
      <c r="AW1360" s="318">
        <f>SUM(AV$10:AV1360)</f>
        <v>0</v>
      </c>
      <c r="AX1360" s="319">
        <f t="shared" si="1528"/>
        <v>0.1</v>
      </c>
      <c r="AY1360" s="144" t="str">
        <f t="shared" si="1510"/>
        <v/>
      </c>
      <c r="AZ1360" s="144" t="str">
        <f t="shared" si="1511"/>
        <v/>
      </c>
      <c r="BA1360" s="144"/>
      <c r="BB1360" s="146" t="str">
        <f t="shared" si="1541"/>
        <v/>
      </c>
      <c r="BC1360" s="66" t="str">
        <f t="shared" ref="BC1360:BC1423" si="1580">BB1360</f>
        <v/>
      </c>
      <c r="BD1360" s="195" t="str">
        <f t="shared" si="1542"/>
        <v/>
      </c>
      <c r="BF1360" s="283"/>
      <c r="BG1360" s="286" t="str">
        <f t="shared" si="1543"/>
        <v/>
      </c>
      <c r="BY1360" s="211" t="str">
        <f t="shared" si="1544"/>
        <v/>
      </c>
      <c r="BZ1360" s="150" t="str">
        <f t="shared" si="1545"/>
        <v/>
      </c>
      <c r="CB1360" s="54" t="str">
        <f t="shared" si="1579"/>
        <v/>
      </c>
      <c r="CD1360" s="54" t="str">
        <f t="shared" si="1546"/>
        <v/>
      </c>
      <c r="CF1360" s="54" t="str">
        <f t="shared" si="1547"/>
        <v/>
      </c>
      <c r="CH1360" s="150" t="str">
        <f t="shared" si="1548"/>
        <v/>
      </c>
      <c r="CI1360" s="290"/>
      <c r="CJ1360" s="150" t="str">
        <f t="shared" si="1549"/>
        <v/>
      </c>
      <c r="CK1360" s="290"/>
      <c r="CL1360" s="54" t="str">
        <f t="shared" si="1568"/>
        <v/>
      </c>
      <c r="CM1360" s="290"/>
      <c r="CN1360" s="150" t="str">
        <f t="shared" si="1550"/>
        <v/>
      </c>
      <c r="CO1360" s="290"/>
      <c r="CP1360" s="150" t="str">
        <f t="shared" si="1551"/>
        <v/>
      </c>
      <c r="CQ1360" s="290"/>
      <c r="CR1360" s="150" t="str">
        <f t="shared" si="1552"/>
        <v/>
      </c>
      <c r="CS1360" s="290"/>
      <c r="CT1360" s="150" t="str">
        <f t="shared" si="1553"/>
        <v/>
      </c>
      <c r="CU1360" s="150"/>
      <c r="CV1360" s="150" t="str">
        <f t="shared" si="1554"/>
        <v/>
      </c>
      <c r="CW1360" s="94"/>
      <c r="CX1360" s="151" t="str">
        <f t="shared" si="1524"/>
        <v/>
      </c>
      <c r="CY1360" s="151" t="str">
        <f t="shared" si="1525"/>
        <v/>
      </c>
      <c r="CZ1360" s="152"/>
      <c r="DA1360" s="373" t="str">
        <f t="shared" si="1569"/>
        <v/>
      </c>
      <c r="DC1360" s="153">
        <f t="shared" si="1555"/>
        <v>0</v>
      </c>
      <c r="DD1360" s="153">
        <f t="shared" si="1556"/>
        <v>0</v>
      </c>
      <c r="DE1360" s="153">
        <f t="shared" si="1557"/>
        <v>0</v>
      </c>
      <c r="DF1360" s="158">
        <f t="shared" si="1558"/>
        <v>-4.7000000000000002E-3</v>
      </c>
      <c r="DG1360" s="159">
        <f t="shared" si="1570"/>
        <v>-1.1703000000000001</v>
      </c>
      <c r="DH1360" s="158">
        <f t="shared" si="1559"/>
        <v>3.1999999999999997E-3</v>
      </c>
      <c r="DI1360" s="159">
        <f t="shared" si="1571"/>
        <v>0.79679999999999995</v>
      </c>
      <c r="DJ1360" s="158">
        <f t="shared" si="1560"/>
        <v>-2.7000000000000001E-3</v>
      </c>
      <c r="DK1360" s="159">
        <f t="shared" si="1572"/>
        <v>-0.67230000000000001</v>
      </c>
      <c r="DL1360" s="158">
        <f t="shared" si="1561"/>
        <v>1.1999999999999999E-3</v>
      </c>
      <c r="DM1360" s="159">
        <f t="shared" si="1573"/>
        <v>0.29879999999999995</v>
      </c>
      <c r="DN1360" s="158">
        <f t="shared" si="1562"/>
        <v>1.46E-2</v>
      </c>
      <c r="DO1360" s="159">
        <f t="shared" si="1574"/>
        <v>3.6354000000000002</v>
      </c>
      <c r="DP1360" s="158">
        <f t="shared" si="1563"/>
        <v>-1.2999999999999999E-2</v>
      </c>
      <c r="DQ1360" s="159">
        <f t="shared" si="1575"/>
        <v>-3.2369999999999997</v>
      </c>
      <c r="DR1360" s="158">
        <f t="shared" si="1564"/>
        <v>-6.7000000000000002E-3</v>
      </c>
      <c r="DS1360" s="159">
        <f t="shared" si="1576"/>
        <v>-1.6683000000000001</v>
      </c>
      <c r="DT1360" s="158">
        <f t="shared" si="1565"/>
        <v>-1.2999999999999999E-2</v>
      </c>
      <c r="DU1360" s="159">
        <f t="shared" si="1577"/>
        <v>-3.2369999999999997</v>
      </c>
      <c r="DV1360" s="158">
        <f t="shared" si="1566"/>
        <v>-6.7000000000000002E-3</v>
      </c>
      <c r="DW1360" s="160">
        <f t="shared" si="1578"/>
        <v>-1.6683000000000001</v>
      </c>
    </row>
    <row r="1361" spans="1:127" ht="24.95" customHeight="1" x14ac:dyDescent="0.2">
      <c r="A1361" s="272">
        <v>1352</v>
      </c>
      <c r="B1361" s="336"/>
      <c r="C1361" s="332"/>
      <c r="D1361" s="333"/>
      <c r="E1361" s="334"/>
      <c r="F1361" s="335"/>
      <c r="G1361" s="334"/>
      <c r="H1361" s="371"/>
      <c r="I1361" s="334"/>
      <c r="J1361" s="334"/>
      <c r="K1361" s="334"/>
      <c r="L1361" s="334"/>
      <c r="M1361" s="334"/>
      <c r="N1361" s="334"/>
      <c r="O1361" s="337"/>
      <c r="P1361" s="337"/>
      <c r="Q1361" s="338" t="str">
        <f t="shared" si="1529"/>
        <v xml:space="preserve"> </v>
      </c>
      <c r="R1361" s="339" t="str">
        <f t="shared" si="1530"/>
        <v/>
      </c>
      <c r="S1361" s="340" t="str">
        <f t="shared" si="1512"/>
        <v/>
      </c>
      <c r="T1361" s="341" t="str">
        <f t="shared" si="1531"/>
        <v/>
      </c>
      <c r="U1361" s="341" t="str">
        <f t="shared" si="1532"/>
        <v/>
      </c>
      <c r="V1361" s="341" t="str">
        <f t="shared" si="1533"/>
        <v/>
      </c>
      <c r="W1361" s="341" t="str">
        <f t="shared" si="1534"/>
        <v/>
      </c>
      <c r="X1361" s="340" t="str">
        <f t="shared" si="1513"/>
        <v/>
      </c>
      <c r="Y1361" s="342" t="str">
        <f t="shared" si="1514"/>
        <v/>
      </c>
      <c r="Z1361" s="343" t="str">
        <f t="shared" si="1515"/>
        <v/>
      </c>
      <c r="AA1361" s="344" t="str">
        <f t="shared" si="1516"/>
        <v/>
      </c>
      <c r="AB1361" s="345" t="str">
        <f t="shared" si="1535"/>
        <v/>
      </c>
      <c r="AC1361" s="346" t="str">
        <f t="shared" si="1536"/>
        <v/>
      </c>
      <c r="AD1361" s="346" t="str">
        <f t="shared" si="1537"/>
        <v/>
      </c>
      <c r="AE1361" s="344" t="str">
        <f t="shared" si="1517"/>
        <v/>
      </c>
      <c r="AF1361" s="346" t="str">
        <f t="shared" si="1538"/>
        <v/>
      </c>
      <c r="AG1361" s="344" t="str">
        <f t="shared" si="1518"/>
        <v/>
      </c>
      <c r="AH1361" s="344" t="str">
        <f t="shared" si="1519"/>
        <v/>
      </c>
      <c r="AI1361" s="344" t="str">
        <f t="shared" si="1520"/>
        <v/>
      </c>
      <c r="AJ1361" s="346" t="str">
        <f t="shared" si="1521"/>
        <v/>
      </c>
      <c r="AK1361" s="346" t="str">
        <f t="shared" si="1522"/>
        <v/>
      </c>
      <c r="AL1361" s="347" t="str">
        <f t="shared" si="1523"/>
        <v/>
      </c>
      <c r="AM1361" s="141"/>
      <c r="AN1361" s="141"/>
      <c r="AO1361" s="142"/>
      <c r="AP1361" s="58">
        <f t="shared" si="1539"/>
        <v>0</v>
      </c>
      <c r="AQ1361" s="318">
        <f>SUM(AP$10:AP1361)</f>
        <v>0</v>
      </c>
      <c r="AR1361" s="143">
        <f t="shared" si="1526"/>
        <v>0.1</v>
      </c>
      <c r="AS1361" s="144" t="str">
        <f t="shared" si="1540"/>
        <v/>
      </c>
      <c r="AT1361" s="144" t="str">
        <f t="shared" si="1567"/>
        <v/>
      </c>
      <c r="AU1361" s="145"/>
      <c r="AV1361" s="58">
        <f t="shared" si="1527"/>
        <v>0</v>
      </c>
      <c r="AW1361" s="318">
        <f>SUM(AV$10:AV1361)</f>
        <v>0</v>
      </c>
      <c r="AX1361" s="319">
        <f t="shared" si="1528"/>
        <v>0.1</v>
      </c>
      <c r="AY1361" s="144" t="str">
        <f t="shared" ref="AY1361:AY1424" si="1581">IF(AV1361=0,"",IF(C1361="","",C1361))</f>
        <v/>
      </c>
      <c r="AZ1361" s="144" t="str">
        <f t="shared" ref="AZ1361:AZ1424" si="1582">IF(AV1361=0,"",IF(B1361="","",B1361))</f>
        <v/>
      </c>
      <c r="BA1361" s="144"/>
      <c r="BB1361" s="146" t="str">
        <f t="shared" si="1541"/>
        <v/>
      </c>
      <c r="BC1361" s="66" t="str">
        <f t="shared" si="1580"/>
        <v/>
      </c>
      <c r="BD1361" s="195" t="str">
        <f t="shared" si="1542"/>
        <v/>
      </c>
      <c r="BF1361" s="283"/>
      <c r="BG1361" s="286" t="str">
        <f t="shared" si="1543"/>
        <v/>
      </c>
      <c r="BY1361" s="211" t="str">
        <f t="shared" si="1544"/>
        <v/>
      </c>
      <c r="BZ1361" s="150" t="str">
        <f t="shared" si="1545"/>
        <v/>
      </c>
      <c r="CB1361" s="54" t="str">
        <f t="shared" si="1579"/>
        <v/>
      </c>
      <c r="CD1361" s="54" t="str">
        <f t="shared" si="1546"/>
        <v/>
      </c>
      <c r="CF1361" s="54" t="str">
        <f t="shared" si="1547"/>
        <v/>
      </c>
      <c r="CH1361" s="150" t="str">
        <f t="shared" si="1548"/>
        <v/>
      </c>
      <c r="CI1361" s="290"/>
      <c r="CJ1361" s="150" t="str">
        <f t="shared" si="1549"/>
        <v/>
      </c>
      <c r="CK1361" s="290"/>
      <c r="CL1361" s="54" t="str">
        <f t="shared" si="1568"/>
        <v/>
      </c>
      <c r="CM1361" s="290"/>
      <c r="CN1361" s="150" t="str">
        <f t="shared" si="1550"/>
        <v/>
      </c>
      <c r="CO1361" s="290"/>
      <c r="CP1361" s="150" t="str">
        <f t="shared" si="1551"/>
        <v/>
      </c>
      <c r="CQ1361" s="290"/>
      <c r="CR1361" s="150" t="str">
        <f t="shared" si="1552"/>
        <v/>
      </c>
      <c r="CS1361" s="290"/>
      <c r="CT1361" s="150" t="str">
        <f t="shared" si="1553"/>
        <v/>
      </c>
      <c r="CU1361" s="150"/>
      <c r="CV1361" s="150" t="str">
        <f t="shared" si="1554"/>
        <v/>
      </c>
      <c r="CW1361" s="94"/>
      <c r="CX1361" s="151" t="str">
        <f t="shared" si="1524"/>
        <v/>
      </c>
      <c r="CY1361" s="151" t="str">
        <f t="shared" si="1525"/>
        <v/>
      </c>
      <c r="CZ1361" s="152"/>
      <c r="DA1361" s="373" t="str">
        <f t="shared" si="1569"/>
        <v/>
      </c>
      <c r="DC1361" s="153">
        <f t="shared" si="1555"/>
        <v>0</v>
      </c>
      <c r="DD1361" s="153">
        <f t="shared" si="1556"/>
        <v>0</v>
      </c>
      <c r="DE1361" s="153">
        <f t="shared" si="1557"/>
        <v>0</v>
      </c>
      <c r="DF1361" s="158">
        <f t="shared" si="1558"/>
        <v>-4.7000000000000002E-3</v>
      </c>
      <c r="DG1361" s="159">
        <f t="shared" si="1570"/>
        <v>-1.1703000000000001</v>
      </c>
      <c r="DH1361" s="158">
        <f t="shared" si="1559"/>
        <v>3.1999999999999997E-3</v>
      </c>
      <c r="DI1361" s="159">
        <f t="shared" si="1571"/>
        <v>0.79679999999999995</v>
      </c>
      <c r="DJ1361" s="158">
        <f t="shared" si="1560"/>
        <v>-2.7000000000000001E-3</v>
      </c>
      <c r="DK1361" s="159">
        <f t="shared" si="1572"/>
        <v>-0.67230000000000001</v>
      </c>
      <c r="DL1361" s="158">
        <f t="shared" si="1561"/>
        <v>1.1999999999999999E-3</v>
      </c>
      <c r="DM1361" s="159">
        <f t="shared" si="1573"/>
        <v>0.29879999999999995</v>
      </c>
      <c r="DN1361" s="158">
        <f t="shared" si="1562"/>
        <v>1.46E-2</v>
      </c>
      <c r="DO1361" s="159">
        <f t="shared" si="1574"/>
        <v>3.6354000000000002</v>
      </c>
      <c r="DP1361" s="158">
        <f t="shared" si="1563"/>
        <v>-1.2999999999999999E-2</v>
      </c>
      <c r="DQ1361" s="159">
        <f t="shared" si="1575"/>
        <v>-3.2369999999999997</v>
      </c>
      <c r="DR1361" s="158">
        <f t="shared" si="1564"/>
        <v>-6.7000000000000002E-3</v>
      </c>
      <c r="DS1361" s="159">
        <f t="shared" si="1576"/>
        <v>-1.6683000000000001</v>
      </c>
      <c r="DT1361" s="158">
        <f t="shared" si="1565"/>
        <v>-1.2999999999999999E-2</v>
      </c>
      <c r="DU1361" s="159">
        <f t="shared" si="1577"/>
        <v>-3.2369999999999997</v>
      </c>
      <c r="DV1361" s="158">
        <f t="shared" si="1566"/>
        <v>-6.7000000000000002E-3</v>
      </c>
      <c r="DW1361" s="160">
        <f t="shared" si="1578"/>
        <v>-1.6683000000000001</v>
      </c>
    </row>
    <row r="1362" spans="1:127" ht="24.95" customHeight="1" x14ac:dyDescent="0.2">
      <c r="A1362" s="272">
        <v>1353</v>
      </c>
      <c r="B1362" s="336"/>
      <c r="C1362" s="332"/>
      <c r="D1362" s="333"/>
      <c r="E1362" s="334"/>
      <c r="F1362" s="335"/>
      <c r="G1362" s="334"/>
      <c r="H1362" s="371"/>
      <c r="I1362" s="334"/>
      <c r="J1362" s="334"/>
      <c r="K1362" s="334"/>
      <c r="L1362" s="334"/>
      <c r="M1362" s="334"/>
      <c r="N1362" s="334"/>
      <c r="O1362" s="337"/>
      <c r="P1362" s="337"/>
      <c r="Q1362" s="338" t="str">
        <f t="shared" si="1529"/>
        <v xml:space="preserve"> </v>
      </c>
      <c r="R1362" s="339" t="str">
        <f t="shared" si="1530"/>
        <v/>
      </c>
      <c r="S1362" s="340" t="str">
        <f t="shared" si="1512"/>
        <v/>
      </c>
      <c r="T1362" s="341" t="str">
        <f t="shared" si="1531"/>
        <v/>
      </c>
      <c r="U1362" s="341" t="str">
        <f t="shared" si="1532"/>
        <v/>
      </c>
      <c r="V1362" s="341" t="str">
        <f t="shared" si="1533"/>
        <v/>
      </c>
      <c r="W1362" s="341" t="str">
        <f t="shared" si="1534"/>
        <v/>
      </c>
      <c r="X1362" s="340" t="str">
        <f t="shared" si="1513"/>
        <v/>
      </c>
      <c r="Y1362" s="342" t="str">
        <f t="shared" si="1514"/>
        <v/>
      </c>
      <c r="Z1362" s="343" t="str">
        <f t="shared" si="1515"/>
        <v/>
      </c>
      <c r="AA1362" s="344" t="str">
        <f t="shared" si="1516"/>
        <v/>
      </c>
      <c r="AB1362" s="345" t="str">
        <f t="shared" si="1535"/>
        <v/>
      </c>
      <c r="AC1362" s="346" t="str">
        <f t="shared" si="1536"/>
        <v/>
      </c>
      <c r="AD1362" s="346" t="str">
        <f t="shared" si="1537"/>
        <v/>
      </c>
      <c r="AE1362" s="344" t="str">
        <f t="shared" si="1517"/>
        <v/>
      </c>
      <c r="AF1362" s="346" t="str">
        <f t="shared" si="1538"/>
        <v/>
      </c>
      <c r="AG1362" s="344" t="str">
        <f t="shared" si="1518"/>
        <v/>
      </c>
      <c r="AH1362" s="344" t="str">
        <f t="shared" si="1519"/>
        <v/>
      </c>
      <c r="AI1362" s="344" t="str">
        <f t="shared" si="1520"/>
        <v/>
      </c>
      <c r="AJ1362" s="346" t="str">
        <f t="shared" si="1521"/>
        <v/>
      </c>
      <c r="AK1362" s="346" t="str">
        <f t="shared" si="1522"/>
        <v/>
      </c>
      <c r="AL1362" s="347" t="str">
        <f t="shared" si="1523"/>
        <v/>
      </c>
      <c r="AM1362" s="141"/>
      <c r="AN1362" s="141"/>
      <c r="AO1362" s="142"/>
      <c r="AP1362" s="58">
        <f t="shared" si="1539"/>
        <v>0</v>
      </c>
      <c r="AQ1362" s="318">
        <f>SUM(AP$10:AP1362)</f>
        <v>0</v>
      </c>
      <c r="AR1362" s="143">
        <f t="shared" si="1526"/>
        <v>0.1</v>
      </c>
      <c r="AS1362" s="144" t="str">
        <f t="shared" si="1540"/>
        <v/>
      </c>
      <c r="AT1362" s="144" t="str">
        <f t="shared" si="1567"/>
        <v/>
      </c>
      <c r="AU1362" s="145"/>
      <c r="AV1362" s="58">
        <f t="shared" si="1527"/>
        <v>0</v>
      </c>
      <c r="AW1362" s="318">
        <f>SUM(AV$10:AV1362)</f>
        <v>0</v>
      </c>
      <c r="AX1362" s="319">
        <f t="shared" si="1528"/>
        <v>0.1</v>
      </c>
      <c r="AY1362" s="144" t="str">
        <f t="shared" si="1581"/>
        <v/>
      </c>
      <c r="AZ1362" s="144" t="str">
        <f t="shared" si="1582"/>
        <v/>
      </c>
      <c r="BA1362" s="144"/>
      <c r="BB1362" s="146" t="str">
        <f t="shared" si="1541"/>
        <v/>
      </c>
      <c r="BC1362" s="66" t="str">
        <f t="shared" si="1580"/>
        <v/>
      </c>
      <c r="BD1362" s="195" t="str">
        <f t="shared" si="1542"/>
        <v/>
      </c>
      <c r="BF1362" s="283"/>
      <c r="BG1362" s="286" t="str">
        <f t="shared" si="1543"/>
        <v/>
      </c>
      <c r="BY1362" s="211" t="str">
        <f t="shared" si="1544"/>
        <v/>
      </c>
      <c r="BZ1362" s="150" t="str">
        <f t="shared" si="1545"/>
        <v/>
      </c>
      <c r="CB1362" s="54" t="str">
        <f t="shared" si="1579"/>
        <v/>
      </c>
      <c r="CD1362" s="54" t="str">
        <f t="shared" si="1546"/>
        <v/>
      </c>
      <c r="CF1362" s="54" t="str">
        <f t="shared" si="1547"/>
        <v/>
      </c>
      <c r="CH1362" s="150" t="str">
        <f t="shared" si="1548"/>
        <v/>
      </c>
      <c r="CI1362" s="290"/>
      <c r="CJ1362" s="150" t="str">
        <f t="shared" si="1549"/>
        <v/>
      </c>
      <c r="CK1362" s="290"/>
      <c r="CL1362" s="54" t="str">
        <f t="shared" si="1568"/>
        <v/>
      </c>
      <c r="CM1362" s="290"/>
      <c r="CN1362" s="150" t="str">
        <f t="shared" si="1550"/>
        <v/>
      </c>
      <c r="CO1362" s="290"/>
      <c r="CP1362" s="150" t="str">
        <f t="shared" si="1551"/>
        <v/>
      </c>
      <c r="CQ1362" s="290"/>
      <c r="CR1362" s="150" t="str">
        <f t="shared" si="1552"/>
        <v/>
      </c>
      <c r="CS1362" s="290"/>
      <c r="CT1362" s="150" t="str">
        <f t="shared" si="1553"/>
        <v/>
      </c>
      <c r="CU1362" s="150"/>
      <c r="CV1362" s="150" t="str">
        <f t="shared" si="1554"/>
        <v/>
      </c>
      <c r="CW1362" s="94"/>
      <c r="CX1362" s="151" t="str">
        <f t="shared" si="1524"/>
        <v/>
      </c>
      <c r="CY1362" s="151" t="str">
        <f t="shared" si="1525"/>
        <v/>
      </c>
      <c r="CZ1362" s="152"/>
      <c r="DA1362" s="373" t="str">
        <f t="shared" si="1569"/>
        <v/>
      </c>
      <c r="DC1362" s="153">
        <f t="shared" si="1555"/>
        <v>0</v>
      </c>
      <c r="DD1362" s="153">
        <f t="shared" si="1556"/>
        <v>0</v>
      </c>
      <c r="DE1362" s="153">
        <f t="shared" si="1557"/>
        <v>0</v>
      </c>
      <c r="DF1362" s="158">
        <f t="shared" si="1558"/>
        <v>-4.7000000000000002E-3</v>
      </c>
      <c r="DG1362" s="159">
        <f t="shared" si="1570"/>
        <v>-1.1703000000000001</v>
      </c>
      <c r="DH1362" s="158">
        <f t="shared" si="1559"/>
        <v>3.1999999999999997E-3</v>
      </c>
      <c r="DI1362" s="159">
        <f t="shared" si="1571"/>
        <v>0.79679999999999995</v>
      </c>
      <c r="DJ1362" s="158">
        <f t="shared" si="1560"/>
        <v>-2.7000000000000001E-3</v>
      </c>
      <c r="DK1362" s="159">
        <f t="shared" si="1572"/>
        <v>-0.67230000000000001</v>
      </c>
      <c r="DL1362" s="158">
        <f t="shared" si="1561"/>
        <v>1.1999999999999999E-3</v>
      </c>
      <c r="DM1362" s="159">
        <f t="shared" si="1573"/>
        <v>0.29879999999999995</v>
      </c>
      <c r="DN1362" s="158">
        <f t="shared" si="1562"/>
        <v>1.46E-2</v>
      </c>
      <c r="DO1362" s="159">
        <f t="shared" si="1574"/>
        <v>3.6354000000000002</v>
      </c>
      <c r="DP1362" s="158">
        <f t="shared" si="1563"/>
        <v>-1.2999999999999999E-2</v>
      </c>
      <c r="DQ1362" s="159">
        <f t="shared" si="1575"/>
        <v>-3.2369999999999997</v>
      </c>
      <c r="DR1362" s="158">
        <f t="shared" si="1564"/>
        <v>-6.7000000000000002E-3</v>
      </c>
      <c r="DS1362" s="159">
        <f t="shared" si="1576"/>
        <v>-1.6683000000000001</v>
      </c>
      <c r="DT1362" s="158">
        <f t="shared" si="1565"/>
        <v>-1.2999999999999999E-2</v>
      </c>
      <c r="DU1362" s="159">
        <f t="shared" si="1577"/>
        <v>-3.2369999999999997</v>
      </c>
      <c r="DV1362" s="158">
        <f t="shared" si="1566"/>
        <v>-6.7000000000000002E-3</v>
      </c>
      <c r="DW1362" s="160">
        <f t="shared" si="1578"/>
        <v>-1.6683000000000001</v>
      </c>
    </row>
    <row r="1363" spans="1:127" ht="24.95" customHeight="1" x14ac:dyDescent="0.2">
      <c r="A1363" s="272">
        <v>1354</v>
      </c>
      <c r="B1363" s="336"/>
      <c r="C1363" s="332"/>
      <c r="D1363" s="333"/>
      <c r="E1363" s="334"/>
      <c r="F1363" s="335"/>
      <c r="G1363" s="334"/>
      <c r="H1363" s="371"/>
      <c r="I1363" s="334"/>
      <c r="J1363" s="334"/>
      <c r="K1363" s="334"/>
      <c r="L1363" s="334"/>
      <c r="M1363" s="334"/>
      <c r="N1363" s="334"/>
      <c r="O1363" s="337"/>
      <c r="P1363" s="337"/>
      <c r="Q1363" s="338" t="str">
        <f t="shared" si="1529"/>
        <v xml:space="preserve"> </v>
      </c>
      <c r="R1363" s="339" t="str">
        <f t="shared" si="1530"/>
        <v/>
      </c>
      <c r="S1363" s="340" t="str">
        <f t="shared" si="1512"/>
        <v/>
      </c>
      <c r="T1363" s="341" t="str">
        <f t="shared" si="1531"/>
        <v/>
      </c>
      <c r="U1363" s="341" t="str">
        <f t="shared" si="1532"/>
        <v/>
      </c>
      <c r="V1363" s="341" t="str">
        <f t="shared" si="1533"/>
        <v/>
      </c>
      <c r="W1363" s="341" t="str">
        <f t="shared" si="1534"/>
        <v/>
      </c>
      <c r="X1363" s="340" t="str">
        <f t="shared" si="1513"/>
        <v/>
      </c>
      <c r="Y1363" s="342" t="str">
        <f t="shared" si="1514"/>
        <v/>
      </c>
      <c r="Z1363" s="343" t="str">
        <f t="shared" si="1515"/>
        <v/>
      </c>
      <c r="AA1363" s="344" t="str">
        <f t="shared" si="1516"/>
        <v/>
      </c>
      <c r="AB1363" s="345" t="str">
        <f t="shared" si="1535"/>
        <v/>
      </c>
      <c r="AC1363" s="346" t="str">
        <f t="shared" si="1536"/>
        <v/>
      </c>
      <c r="AD1363" s="346" t="str">
        <f t="shared" si="1537"/>
        <v/>
      </c>
      <c r="AE1363" s="344" t="str">
        <f t="shared" si="1517"/>
        <v/>
      </c>
      <c r="AF1363" s="346" t="str">
        <f t="shared" si="1538"/>
        <v/>
      </c>
      <c r="AG1363" s="344" t="str">
        <f t="shared" si="1518"/>
        <v/>
      </c>
      <c r="AH1363" s="344" t="str">
        <f t="shared" si="1519"/>
        <v/>
      </c>
      <c r="AI1363" s="344" t="str">
        <f t="shared" si="1520"/>
        <v/>
      </c>
      <c r="AJ1363" s="346" t="str">
        <f t="shared" si="1521"/>
        <v/>
      </c>
      <c r="AK1363" s="346" t="str">
        <f t="shared" si="1522"/>
        <v/>
      </c>
      <c r="AL1363" s="347" t="str">
        <f t="shared" si="1523"/>
        <v/>
      </c>
      <c r="AM1363" s="141"/>
      <c r="AN1363" s="141"/>
      <c r="AO1363" s="142"/>
      <c r="AP1363" s="58">
        <f t="shared" si="1539"/>
        <v>0</v>
      </c>
      <c r="AQ1363" s="318">
        <f>SUM(AP$10:AP1363)</f>
        <v>0</v>
      </c>
      <c r="AR1363" s="143">
        <f t="shared" si="1526"/>
        <v>0.1</v>
      </c>
      <c r="AS1363" s="144" t="str">
        <f t="shared" si="1540"/>
        <v/>
      </c>
      <c r="AT1363" s="144" t="str">
        <f t="shared" si="1567"/>
        <v/>
      </c>
      <c r="AU1363" s="145"/>
      <c r="AV1363" s="58">
        <f t="shared" si="1527"/>
        <v>0</v>
      </c>
      <c r="AW1363" s="318">
        <f>SUM(AV$10:AV1363)</f>
        <v>0</v>
      </c>
      <c r="AX1363" s="319">
        <f t="shared" si="1528"/>
        <v>0.1</v>
      </c>
      <c r="AY1363" s="144" t="str">
        <f t="shared" si="1581"/>
        <v/>
      </c>
      <c r="AZ1363" s="144" t="str">
        <f t="shared" si="1582"/>
        <v/>
      </c>
      <c r="BA1363" s="144"/>
      <c r="BB1363" s="146" t="str">
        <f t="shared" si="1541"/>
        <v/>
      </c>
      <c r="BC1363" s="66" t="str">
        <f t="shared" si="1580"/>
        <v/>
      </c>
      <c r="BD1363" s="195" t="str">
        <f t="shared" si="1542"/>
        <v/>
      </c>
      <c r="BF1363" s="283"/>
      <c r="BG1363" s="286" t="str">
        <f t="shared" si="1543"/>
        <v/>
      </c>
      <c r="BY1363" s="211" t="str">
        <f t="shared" si="1544"/>
        <v/>
      </c>
      <c r="BZ1363" s="150" t="str">
        <f t="shared" si="1545"/>
        <v/>
      </c>
      <c r="CB1363" s="54" t="str">
        <f t="shared" si="1579"/>
        <v/>
      </c>
      <c r="CD1363" s="54" t="str">
        <f t="shared" si="1546"/>
        <v/>
      </c>
      <c r="CF1363" s="54" t="str">
        <f t="shared" si="1547"/>
        <v/>
      </c>
      <c r="CH1363" s="150" t="str">
        <f t="shared" si="1548"/>
        <v/>
      </c>
      <c r="CI1363" s="290"/>
      <c r="CJ1363" s="150" t="str">
        <f t="shared" si="1549"/>
        <v/>
      </c>
      <c r="CK1363" s="290"/>
      <c r="CL1363" s="54" t="str">
        <f t="shared" si="1568"/>
        <v/>
      </c>
      <c r="CM1363" s="290"/>
      <c r="CN1363" s="150" t="str">
        <f t="shared" si="1550"/>
        <v/>
      </c>
      <c r="CO1363" s="290"/>
      <c r="CP1363" s="150" t="str">
        <f t="shared" si="1551"/>
        <v/>
      </c>
      <c r="CQ1363" s="290"/>
      <c r="CR1363" s="150" t="str">
        <f t="shared" si="1552"/>
        <v/>
      </c>
      <c r="CS1363" s="290"/>
      <c r="CT1363" s="150" t="str">
        <f t="shared" si="1553"/>
        <v/>
      </c>
      <c r="CU1363" s="150"/>
      <c r="CV1363" s="150" t="str">
        <f t="shared" si="1554"/>
        <v/>
      </c>
      <c r="CW1363" s="94"/>
      <c r="CX1363" s="151" t="str">
        <f t="shared" si="1524"/>
        <v/>
      </c>
      <c r="CY1363" s="151" t="str">
        <f t="shared" si="1525"/>
        <v/>
      </c>
      <c r="CZ1363" s="152"/>
      <c r="DA1363" s="373" t="str">
        <f t="shared" si="1569"/>
        <v/>
      </c>
      <c r="DC1363" s="153">
        <f t="shared" si="1555"/>
        <v>0</v>
      </c>
      <c r="DD1363" s="153">
        <f t="shared" si="1556"/>
        <v>0</v>
      </c>
      <c r="DE1363" s="153">
        <f t="shared" si="1557"/>
        <v>0</v>
      </c>
      <c r="DF1363" s="158">
        <f t="shared" si="1558"/>
        <v>-4.7000000000000002E-3</v>
      </c>
      <c r="DG1363" s="159">
        <f t="shared" si="1570"/>
        <v>-1.1703000000000001</v>
      </c>
      <c r="DH1363" s="158">
        <f t="shared" si="1559"/>
        <v>3.1999999999999997E-3</v>
      </c>
      <c r="DI1363" s="159">
        <f t="shared" si="1571"/>
        <v>0.79679999999999995</v>
      </c>
      <c r="DJ1363" s="158">
        <f t="shared" si="1560"/>
        <v>-2.7000000000000001E-3</v>
      </c>
      <c r="DK1363" s="159">
        <f t="shared" si="1572"/>
        <v>-0.67230000000000001</v>
      </c>
      <c r="DL1363" s="158">
        <f t="shared" si="1561"/>
        <v>1.1999999999999999E-3</v>
      </c>
      <c r="DM1363" s="159">
        <f t="shared" si="1573"/>
        <v>0.29879999999999995</v>
      </c>
      <c r="DN1363" s="158">
        <f t="shared" si="1562"/>
        <v>1.46E-2</v>
      </c>
      <c r="DO1363" s="159">
        <f t="shared" si="1574"/>
        <v>3.6354000000000002</v>
      </c>
      <c r="DP1363" s="158">
        <f t="shared" si="1563"/>
        <v>-1.2999999999999999E-2</v>
      </c>
      <c r="DQ1363" s="159">
        <f t="shared" si="1575"/>
        <v>-3.2369999999999997</v>
      </c>
      <c r="DR1363" s="158">
        <f t="shared" si="1564"/>
        <v>-6.7000000000000002E-3</v>
      </c>
      <c r="DS1363" s="159">
        <f t="shared" si="1576"/>
        <v>-1.6683000000000001</v>
      </c>
      <c r="DT1363" s="158">
        <f t="shared" si="1565"/>
        <v>-1.2999999999999999E-2</v>
      </c>
      <c r="DU1363" s="159">
        <f t="shared" si="1577"/>
        <v>-3.2369999999999997</v>
      </c>
      <c r="DV1363" s="158">
        <f t="shared" si="1566"/>
        <v>-6.7000000000000002E-3</v>
      </c>
      <c r="DW1363" s="160">
        <f t="shared" si="1578"/>
        <v>-1.6683000000000001</v>
      </c>
    </row>
    <row r="1364" spans="1:127" ht="24.95" customHeight="1" x14ac:dyDescent="0.2">
      <c r="A1364" s="272">
        <v>1355</v>
      </c>
      <c r="B1364" s="336"/>
      <c r="C1364" s="332"/>
      <c r="D1364" s="333"/>
      <c r="E1364" s="334"/>
      <c r="F1364" s="335"/>
      <c r="G1364" s="334"/>
      <c r="H1364" s="371"/>
      <c r="I1364" s="334"/>
      <c r="J1364" s="334"/>
      <c r="K1364" s="334"/>
      <c r="L1364" s="334"/>
      <c r="M1364" s="334"/>
      <c r="N1364" s="334"/>
      <c r="O1364" s="337"/>
      <c r="P1364" s="337"/>
      <c r="Q1364" s="338" t="str">
        <f t="shared" si="1529"/>
        <v xml:space="preserve"> </v>
      </c>
      <c r="R1364" s="339" t="str">
        <f t="shared" si="1530"/>
        <v/>
      </c>
      <c r="S1364" s="340" t="str">
        <f t="shared" si="1512"/>
        <v/>
      </c>
      <c r="T1364" s="341" t="str">
        <f t="shared" si="1531"/>
        <v/>
      </c>
      <c r="U1364" s="341" t="str">
        <f t="shared" si="1532"/>
        <v/>
      </c>
      <c r="V1364" s="341" t="str">
        <f t="shared" si="1533"/>
        <v/>
      </c>
      <c r="W1364" s="341" t="str">
        <f t="shared" si="1534"/>
        <v/>
      </c>
      <c r="X1364" s="340" t="str">
        <f t="shared" si="1513"/>
        <v/>
      </c>
      <c r="Y1364" s="342" t="str">
        <f t="shared" si="1514"/>
        <v/>
      </c>
      <c r="Z1364" s="343" t="str">
        <f t="shared" si="1515"/>
        <v/>
      </c>
      <c r="AA1364" s="344" t="str">
        <f t="shared" si="1516"/>
        <v/>
      </c>
      <c r="AB1364" s="345" t="str">
        <f t="shared" si="1535"/>
        <v/>
      </c>
      <c r="AC1364" s="346" t="str">
        <f t="shared" si="1536"/>
        <v/>
      </c>
      <c r="AD1364" s="346" t="str">
        <f t="shared" si="1537"/>
        <v/>
      </c>
      <c r="AE1364" s="344" t="str">
        <f t="shared" si="1517"/>
        <v/>
      </c>
      <c r="AF1364" s="346" t="str">
        <f t="shared" si="1538"/>
        <v/>
      </c>
      <c r="AG1364" s="344" t="str">
        <f t="shared" si="1518"/>
        <v/>
      </c>
      <c r="AH1364" s="344" t="str">
        <f t="shared" si="1519"/>
        <v/>
      </c>
      <c r="AI1364" s="344" t="str">
        <f t="shared" si="1520"/>
        <v/>
      </c>
      <c r="AJ1364" s="346" t="str">
        <f t="shared" si="1521"/>
        <v/>
      </c>
      <c r="AK1364" s="346" t="str">
        <f t="shared" si="1522"/>
        <v/>
      </c>
      <c r="AL1364" s="347" t="str">
        <f t="shared" si="1523"/>
        <v/>
      </c>
      <c r="AM1364" s="141"/>
      <c r="AN1364" s="141"/>
      <c r="AO1364" s="142"/>
      <c r="AP1364" s="58">
        <f t="shared" si="1539"/>
        <v>0</v>
      </c>
      <c r="AQ1364" s="318">
        <f>SUM(AP$10:AP1364)</f>
        <v>0</v>
      </c>
      <c r="AR1364" s="143">
        <f t="shared" si="1526"/>
        <v>0.1</v>
      </c>
      <c r="AS1364" s="144" t="str">
        <f t="shared" si="1540"/>
        <v/>
      </c>
      <c r="AT1364" s="144" t="str">
        <f t="shared" si="1567"/>
        <v/>
      </c>
      <c r="AU1364" s="145"/>
      <c r="AV1364" s="58">
        <f t="shared" si="1527"/>
        <v>0</v>
      </c>
      <c r="AW1364" s="318">
        <f>SUM(AV$10:AV1364)</f>
        <v>0</v>
      </c>
      <c r="AX1364" s="319">
        <f t="shared" si="1528"/>
        <v>0.1</v>
      </c>
      <c r="AY1364" s="144" t="str">
        <f t="shared" si="1581"/>
        <v/>
      </c>
      <c r="AZ1364" s="144" t="str">
        <f t="shared" si="1582"/>
        <v/>
      </c>
      <c r="BA1364" s="144"/>
      <c r="BB1364" s="146" t="str">
        <f t="shared" si="1541"/>
        <v/>
      </c>
      <c r="BC1364" s="66" t="str">
        <f t="shared" si="1580"/>
        <v/>
      </c>
      <c r="BD1364" s="195" t="str">
        <f t="shared" si="1542"/>
        <v/>
      </c>
      <c r="BF1364" s="283"/>
      <c r="BG1364" s="286" t="str">
        <f t="shared" si="1543"/>
        <v/>
      </c>
      <c r="BY1364" s="211" t="str">
        <f t="shared" si="1544"/>
        <v/>
      </c>
      <c r="BZ1364" s="150" t="str">
        <f t="shared" si="1545"/>
        <v/>
      </c>
      <c r="CB1364" s="54" t="str">
        <f t="shared" si="1579"/>
        <v/>
      </c>
      <c r="CD1364" s="54" t="str">
        <f t="shared" si="1546"/>
        <v/>
      </c>
      <c r="CF1364" s="54" t="str">
        <f t="shared" si="1547"/>
        <v/>
      </c>
      <c r="CH1364" s="150" t="str">
        <f t="shared" si="1548"/>
        <v/>
      </c>
      <c r="CI1364" s="290"/>
      <c r="CJ1364" s="150" t="str">
        <f t="shared" si="1549"/>
        <v/>
      </c>
      <c r="CK1364" s="290"/>
      <c r="CL1364" s="54" t="str">
        <f t="shared" si="1568"/>
        <v/>
      </c>
      <c r="CM1364" s="290"/>
      <c r="CN1364" s="150" t="str">
        <f t="shared" si="1550"/>
        <v/>
      </c>
      <c r="CO1364" s="290"/>
      <c r="CP1364" s="150" t="str">
        <f t="shared" si="1551"/>
        <v/>
      </c>
      <c r="CQ1364" s="290"/>
      <c r="CR1364" s="150" t="str">
        <f t="shared" si="1552"/>
        <v/>
      </c>
      <c r="CS1364" s="290"/>
      <c r="CT1364" s="150" t="str">
        <f t="shared" si="1553"/>
        <v/>
      </c>
      <c r="CU1364" s="150"/>
      <c r="CV1364" s="150" t="str">
        <f t="shared" si="1554"/>
        <v/>
      </c>
      <c r="CW1364" s="94"/>
      <c r="CX1364" s="151" t="str">
        <f t="shared" si="1524"/>
        <v/>
      </c>
      <c r="CY1364" s="151" t="str">
        <f t="shared" si="1525"/>
        <v/>
      </c>
      <c r="CZ1364" s="152"/>
      <c r="DA1364" s="373" t="str">
        <f t="shared" si="1569"/>
        <v/>
      </c>
      <c r="DC1364" s="153">
        <f t="shared" si="1555"/>
        <v>0</v>
      </c>
      <c r="DD1364" s="153">
        <f t="shared" si="1556"/>
        <v>0</v>
      </c>
      <c r="DE1364" s="153">
        <f t="shared" si="1557"/>
        <v>0</v>
      </c>
      <c r="DF1364" s="158">
        <f t="shared" si="1558"/>
        <v>-4.7000000000000002E-3</v>
      </c>
      <c r="DG1364" s="159">
        <f t="shared" si="1570"/>
        <v>-1.1703000000000001</v>
      </c>
      <c r="DH1364" s="158">
        <f t="shared" si="1559"/>
        <v>3.1999999999999997E-3</v>
      </c>
      <c r="DI1364" s="159">
        <f t="shared" si="1571"/>
        <v>0.79679999999999995</v>
      </c>
      <c r="DJ1364" s="158">
        <f t="shared" si="1560"/>
        <v>-2.7000000000000001E-3</v>
      </c>
      <c r="DK1364" s="159">
        <f t="shared" si="1572"/>
        <v>-0.67230000000000001</v>
      </c>
      <c r="DL1364" s="158">
        <f t="shared" si="1561"/>
        <v>1.1999999999999999E-3</v>
      </c>
      <c r="DM1364" s="159">
        <f t="shared" si="1573"/>
        <v>0.29879999999999995</v>
      </c>
      <c r="DN1364" s="158">
        <f t="shared" si="1562"/>
        <v>1.46E-2</v>
      </c>
      <c r="DO1364" s="159">
        <f t="shared" si="1574"/>
        <v>3.6354000000000002</v>
      </c>
      <c r="DP1364" s="158">
        <f t="shared" si="1563"/>
        <v>-1.2999999999999999E-2</v>
      </c>
      <c r="DQ1364" s="159">
        <f t="shared" si="1575"/>
        <v>-3.2369999999999997</v>
      </c>
      <c r="DR1364" s="158">
        <f t="shared" si="1564"/>
        <v>-6.7000000000000002E-3</v>
      </c>
      <c r="DS1364" s="159">
        <f t="shared" si="1576"/>
        <v>-1.6683000000000001</v>
      </c>
      <c r="DT1364" s="158">
        <f t="shared" si="1565"/>
        <v>-1.2999999999999999E-2</v>
      </c>
      <c r="DU1364" s="159">
        <f t="shared" si="1577"/>
        <v>-3.2369999999999997</v>
      </c>
      <c r="DV1364" s="158">
        <f t="shared" si="1566"/>
        <v>-6.7000000000000002E-3</v>
      </c>
      <c r="DW1364" s="160">
        <f t="shared" si="1578"/>
        <v>-1.6683000000000001</v>
      </c>
    </row>
    <row r="1365" spans="1:127" ht="24.95" customHeight="1" x14ac:dyDescent="0.2">
      <c r="A1365" s="272">
        <v>1356</v>
      </c>
      <c r="B1365" s="336"/>
      <c r="C1365" s="332"/>
      <c r="D1365" s="333"/>
      <c r="E1365" s="334"/>
      <c r="F1365" s="335"/>
      <c r="G1365" s="334"/>
      <c r="H1365" s="371"/>
      <c r="I1365" s="334"/>
      <c r="J1365" s="334"/>
      <c r="K1365" s="334"/>
      <c r="L1365" s="334"/>
      <c r="M1365" s="334"/>
      <c r="N1365" s="334"/>
      <c r="O1365" s="337"/>
      <c r="P1365" s="337"/>
      <c r="Q1365" s="338" t="str">
        <f t="shared" si="1529"/>
        <v xml:space="preserve"> </v>
      </c>
      <c r="R1365" s="339" t="str">
        <f t="shared" si="1530"/>
        <v/>
      </c>
      <c r="S1365" s="340" t="str">
        <f t="shared" ref="S1365:S1428" si="1583">IF(RIGHT(E1365,7)="AVT3000","No",IF(RIGHT(E1365,7)="AVC5000","Yes",""))</f>
        <v/>
      </c>
      <c r="T1365" s="341" t="str">
        <f t="shared" si="1531"/>
        <v/>
      </c>
      <c r="U1365" s="341" t="str">
        <f t="shared" si="1532"/>
        <v/>
      </c>
      <c r="V1365" s="341" t="str">
        <f t="shared" si="1533"/>
        <v/>
      </c>
      <c r="W1365" s="341" t="str">
        <f t="shared" si="1534"/>
        <v/>
      </c>
      <c r="X1365" s="340" t="str">
        <f t="shared" ref="X1365:X1428" si="1584">IF(RIGHT(E1365,7)="AVT3000","No",IF(RIGHT(E1365,7)="AVC5000","Yes",""))</f>
        <v/>
      </c>
      <c r="Y1365" s="342" t="str">
        <f t="shared" ref="Y1365:Y1428" si="1585">IF(LEFT(E1365,1)="H","H-","")</f>
        <v/>
      </c>
      <c r="Z1365" s="343" t="str">
        <f t="shared" ref="Z1365:Z1428" si="1586">IF(RIGHT(E1365,7)="AVT3000","AVT3",IF(RIGHT(E1365,7)="AVC5000","AVC5",""))</f>
        <v/>
      </c>
      <c r="AA1365" s="344" t="str">
        <f t="shared" ref="AA1365:AA1428" si="1587">IF(RIGHT(E1365,6)="AV3000","AV3",IF(RIGHT(E1365,7)="AVC5000","AVC5",""))</f>
        <v/>
      </c>
      <c r="AB1365" s="345" t="str">
        <f t="shared" si="1535"/>
        <v/>
      </c>
      <c r="AC1365" s="346" t="str">
        <f t="shared" si="1536"/>
        <v/>
      </c>
      <c r="AD1365" s="346" t="str">
        <f t="shared" si="1537"/>
        <v/>
      </c>
      <c r="AE1365" s="344" t="str">
        <f t="shared" ref="AE1365:AE1428" si="1588">IF(AF1365="","","-")</f>
        <v/>
      </c>
      <c r="AF1365" s="346" t="str">
        <f t="shared" si="1538"/>
        <v/>
      </c>
      <c r="AG1365" s="344" t="str">
        <f t="shared" ref="AG1365:AG1428" si="1589">IF(G1365="","","-")</f>
        <v/>
      </c>
      <c r="AH1365" s="344" t="str">
        <f t="shared" ref="AH1365:AH1428" si="1590">IF(I1365="AccuNet","A","")</f>
        <v/>
      </c>
      <c r="AI1365" s="344" t="str">
        <f t="shared" ref="AI1365:AI1428" si="1591">IF(J1365="BACnet","B","")</f>
        <v/>
      </c>
      <c r="AJ1365" s="346" t="str">
        <f t="shared" ref="AJ1365:AJ1428" si="1592">IF(K1365="Flanged","F","")</f>
        <v/>
      </c>
      <c r="AK1365" s="346" t="str">
        <f t="shared" ref="AK1365:AK1428" si="1593">IF(L1365="Insulation","I","")</f>
        <v/>
      </c>
      <c r="AL1365" s="347" t="str">
        <f t="shared" ref="AL1365:AL1428" si="1594">IF(M1365="Tight Shutoff","S","")</f>
        <v/>
      </c>
      <c r="AM1365" s="141"/>
      <c r="AN1365" s="141"/>
      <c r="AO1365" s="142"/>
      <c r="AP1365" s="58">
        <f t="shared" si="1539"/>
        <v>0</v>
      </c>
      <c r="AQ1365" s="318">
        <f>SUM(AP$10:AP1365)</f>
        <v>0</v>
      </c>
      <c r="AR1365" s="143">
        <f t="shared" si="1526"/>
        <v>0.1</v>
      </c>
      <c r="AS1365" s="144" t="str">
        <f t="shared" si="1540"/>
        <v/>
      </c>
      <c r="AT1365" s="144" t="str">
        <f t="shared" si="1567"/>
        <v/>
      </c>
      <c r="AU1365" s="145"/>
      <c r="AV1365" s="58">
        <f t="shared" si="1527"/>
        <v>0</v>
      </c>
      <c r="AW1365" s="318">
        <f>SUM(AV$10:AV1365)</f>
        <v>0</v>
      </c>
      <c r="AX1365" s="319">
        <f t="shared" si="1528"/>
        <v>0.1</v>
      </c>
      <c r="AY1365" s="144" t="str">
        <f t="shared" si="1581"/>
        <v/>
      </c>
      <c r="AZ1365" s="144" t="str">
        <f t="shared" si="1582"/>
        <v/>
      </c>
      <c r="BA1365" s="144"/>
      <c r="BB1365" s="146" t="str">
        <f t="shared" si="1541"/>
        <v/>
      </c>
      <c r="BC1365" s="66" t="str">
        <f t="shared" si="1580"/>
        <v/>
      </c>
      <c r="BD1365" s="195" t="str">
        <f t="shared" si="1542"/>
        <v/>
      </c>
      <c r="BF1365" s="283"/>
      <c r="BG1365" s="286" t="str">
        <f t="shared" si="1543"/>
        <v/>
      </c>
      <c r="BY1365" s="211" t="str">
        <f t="shared" si="1544"/>
        <v/>
      </c>
      <c r="BZ1365" s="150" t="str">
        <f t="shared" si="1545"/>
        <v/>
      </c>
      <c r="CB1365" s="54" t="str">
        <f t="shared" si="1579"/>
        <v/>
      </c>
      <c r="CD1365" s="54" t="str">
        <f t="shared" si="1546"/>
        <v/>
      </c>
      <c r="CF1365" s="54" t="str">
        <f t="shared" si="1547"/>
        <v/>
      </c>
      <c r="CH1365" s="150" t="str">
        <f t="shared" si="1548"/>
        <v/>
      </c>
      <c r="CI1365" s="290"/>
      <c r="CJ1365" s="150" t="str">
        <f t="shared" si="1549"/>
        <v/>
      </c>
      <c r="CK1365" s="290"/>
      <c r="CL1365" s="54" t="str">
        <f t="shared" si="1568"/>
        <v/>
      </c>
      <c r="CM1365" s="290"/>
      <c r="CN1365" s="150" t="str">
        <f t="shared" si="1550"/>
        <v/>
      </c>
      <c r="CO1365" s="290"/>
      <c r="CP1365" s="150" t="str">
        <f t="shared" si="1551"/>
        <v/>
      </c>
      <c r="CQ1365" s="290"/>
      <c r="CR1365" s="150" t="str">
        <f t="shared" si="1552"/>
        <v/>
      </c>
      <c r="CS1365" s="290"/>
      <c r="CT1365" s="150" t="str">
        <f t="shared" si="1553"/>
        <v/>
      </c>
      <c r="CU1365" s="150"/>
      <c r="CV1365" s="150" t="str">
        <f t="shared" si="1554"/>
        <v/>
      </c>
      <c r="CW1365" s="94"/>
      <c r="CX1365" s="151" t="str">
        <f t="shared" si="1524"/>
        <v/>
      </c>
      <c r="CY1365" s="151" t="str">
        <f t="shared" si="1525"/>
        <v/>
      </c>
      <c r="CZ1365" s="152"/>
      <c r="DA1365" s="373" t="str">
        <f t="shared" si="1569"/>
        <v/>
      </c>
      <c r="DC1365" s="153">
        <f t="shared" si="1555"/>
        <v>0</v>
      </c>
      <c r="DD1365" s="153">
        <f t="shared" si="1556"/>
        <v>0</v>
      </c>
      <c r="DE1365" s="153">
        <f t="shared" si="1557"/>
        <v>0</v>
      </c>
      <c r="DF1365" s="158">
        <f t="shared" si="1558"/>
        <v>-4.7000000000000002E-3</v>
      </c>
      <c r="DG1365" s="159">
        <f t="shared" si="1570"/>
        <v>-1.1703000000000001</v>
      </c>
      <c r="DH1365" s="158">
        <f t="shared" si="1559"/>
        <v>3.1999999999999997E-3</v>
      </c>
      <c r="DI1365" s="159">
        <f t="shared" si="1571"/>
        <v>0.79679999999999995</v>
      </c>
      <c r="DJ1365" s="158">
        <f t="shared" si="1560"/>
        <v>-2.7000000000000001E-3</v>
      </c>
      <c r="DK1365" s="159">
        <f t="shared" si="1572"/>
        <v>-0.67230000000000001</v>
      </c>
      <c r="DL1365" s="158">
        <f t="shared" si="1561"/>
        <v>1.1999999999999999E-3</v>
      </c>
      <c r="DM1365" s="159">
        <f t="shared" si="1573"/>
        <v>0.29879999999999995</v>
      </c>
      <c r="DN1365" s="158">
        <f t="shared" si="1562"/>
        <v>1.46E-2</v>
      </c>
      <c r="DO1365" s="159">
        <f t="shared" si="1574"/>
        <v>3.6354000000000002</v>
      </c>
      <c r="DP1365" s="158">
        <f t="shared" si="1563"/>
        <v>-1.2999999999999999E-2</v>
      </c>
      <c r="DQ1365" s="159">
        <f t="shared" si="1575"/>
        <v>-3.2369999999999997</v>
      </c>
      <c r="DR1365" s="158">
        <f t="shared" si="1564"/>
        <v>-6.7000000000000002E-3</v>
      </c>
      <c r="DS1365" s="159">
        <f t="shared" si="1576"/>
        <v>-1.6683000000000001</v>
      </c>
      <c r="DT1365" s="158">
        <f t="shared" si="1565"/>
        <v>-1.2999999999999999E-2</v>
      </c>
      <c r="DU1365" s="159">
        <f t="shared" si="1577"/>
        <v>-3.2369999999999997</v>
      </c>
      <c r="DV1365" s="158">
        <f t="shared" si="1566"/>
        <v>-6.7000000000000002E-3</v>
      </c>
      <c r="DW1365" s="160">
        <f t="shared" si="1578"/>
        <v>-1.6683000000000001</v>
      </c>
    </row>
    <row r="1366" spans="1:127" ht="24.95" customHeight="1" x14ac:dyDescent="0.2">
      <c r="A1366" s="272">
        <v>1357</v>
      </c>
      <c r="B1366" s="336"/>
      <c r="C1366" s="332"/>
      <c r="D1366" s="333"/>
      <c r="E1366" s="334"/>
      <c r="F1366" s="335"/>
      <c r="G1366" s="334"/>
      <c r="H1366" s="371"/>
      <c r="I1366" s="334"/>
      <c r="J1366" s="334"/>
      <c r="K1366" s="334"/>
      <c r="L1366" s="334"/>
      <c r="M1366" s="334"/>
      <c r="N1366" s="334"/>
      <c r="O1366" s="337"/>
      <c r="P1366" s="337"/>
      <c r="Q1366" s="338" t="str">
        <f t="shared" si="1529"/>
        <v xml:space="preserve"> </v>
      </c>
      <c r="R1366" s="339" t="str">
        <f t="shared" si="1530"/>
        <v/>
      </c>
      <c r="S1366" s="340" t="str">
        <f t="shared" si="1583"/>
        <v/>
      </c>
      <c r="T1366" s="341" t="str">
        <f t="shared" si="1531"/>
        <v/>
      </c>
      <c r="U1366" s="341" t="str">
        <f t="shared" si="1532"/>
        <v/>
      </c>
      <c r="V1366" s="341" t="str">
        <f t="shared" si="1533"/>
        <v/>
      </c>
      <c r="W1366" s="341" t="str">
        <f t="shared" si="1534"/>
        <v/>
      </c>
      <c r="X1366" s="340" t="str">
        <f t="shared" si="1584"/>
        <v/>
      </c>
      <c r="Y1366" s="342" t="str">
        <f t="shared" si="1585"/>
        <v/>
      </c>
      <c r="Z1366" s="343" t="str">
        <f t="shared" si="1586"/>
        <v/>
      </c>
      <c r="AA1366" s="344" t="str">
        <f t="shared" si="1587"/>
        <v/>
      </c>
      <c r="AB1366" s="345" t="str">
        <f t="shared" si="1535"/>
        <v/>
      </c>
      <c r="AC1366" s="346" t="str">
        <f t="shared" si="1536"/>
        <v/>
      </c>
      <c r="AD1366" s="346" t="str">
        <f t="shared" si="1537"/>
        <v/>
      </c>
      <c r="AE1366" s="344" t="str">
        <f t="shared" si="1588"/>
        <v/>
      </c>
      <c r="AF1366" s="346" t="str">
        <f t="shared" si="1538"/>
        <v/>
      </c>
      <c r="AG1366" s="344" t="str">
        <f t="shared" si="1589"/>
        <v/>
      </c>
      <c r="AH1366" s="344" t="str">
        <f t="shared" si="1590"/>
        <v/>
      </c>
      <c r="AI1366" s="344" t="str">
        <f t="shared" si="1591"/>
        <v/>
      </c>
      <c r="AJ1366" s="346" t="str">
        <f t="shared" si="1592"/>
        <v/>
      </c>
      <c r="AK1366" s="346" t="str">
        <f t="shared" si="1593"/>
        <v/>
      </c>
      <c r="AL1366" s="347" t="str">
        <f t="shared" si="1594"/>
        <v/>
      </c>
      <c r="AM1366" s="141"/>
      <c r="AN1366" s="141"/>
      <c r="AO1366" s="142"/>
      <c r="AP1366" s="58">
        <f t="shared" si="1539"/>
        <v>0</v>
      </c>
      <c r="AQ1366" s="318">
        <f>SUM(AP$10:AP1366)</f>
        <v>0</v>
      </c>
      <c r="AR1366" s="143">
        <f t="shared" si="1526"/>
        <v>0.1</v>
      </c>
      <c r="AS1366" s="144" t="str">
        <f t="shared" si="1540"/>
        <v/>
      </c>
      <c r="AT1366" s="144" t="str">
        <f t="shared" si="1567"/>
        <v/>
      </c>
      <c r="AU1366" s="145"/>
      <c r="AV1366" s="58">
        <f t="shared" si="1527"/>
        <v>0</v>
      </c>
      <c r="AW1366" s="318">
        <f>SUM(AV$10:AV1366)</f>
        <v>0</v>
      </c>
      <c r="AX1366" s="319">
        <f t="shared" si="1528"/>
        <v>0.1</v>
      </c>
      <c r="AY1366" s="144" t="str">
        <f t="shared" si="1581"/>
        <v/>
      </c>
      <c r="AZ1366" s="144" t="str">
        <f t="shared" si="1582"/>
        <v/>
      </c>
      <c r="BA1366" s="144"/>
      <c r="BB1366" s="146" t="str">
        <f t="shared" si="1541"/>
        <v/>
      </c>
      <c r="BC1366" s="66" t="str">
        <f t="shared" si="1580"/>
        <v/>
      </c>
      <c r="BD1366" s="195" t="str">
        <f t="shared" si="1542"/>
        <v/>
      </c>
      <c r="BF1366" s="283"/>
      <c r="BG1366" s="286" t="str">
        <f t="shared" si="1543"/>
        <v/>
      </c>
      <c r="BY1366" s="211" t="str">
        <f t="shared" si="1544"/>
        <v/>
      </c>
      <c r="BZ1366" s="150" t="str">
        <f t="shared" si="1545"/>
        <v/>
      </c>
      <c r="CB1366" s="54" t="str">
        <f t="shared" si="1579"/>
        <v/>
      </c>
      <c r="CD1366" s="54" t="str">
        <f t="shared" si="1546"/>
        <v/>
      </c>
      <c r="CF1366" s="54" t="str">
        <f t="shared" si="1547"/>
        <v/>
      </c>
      <c r="CH1366" s="150" t="str">
        <f t="shared" si="1548"/>
        <v/>
      </c>
      <c r="CI1366" s="290"/>
      <c r="CJ1366" s="150" t="str">
        <f t="shared" si="1549"/>
        <v/>
      </c>
      <c r="CK1366" s="290"/>
      <c r="CL1366" s="54" t="str">
        <f t="shared" si="1568"/>
        <v/>
      </c>
      <c r="CM1366" s="290"/>
      <c r="CN1366" s="150" t="str">
        <f t="shared" si="1550"/>
        <v/>
      </c>
      <c r="CO1366" s="290"/>
      <c r="CP1366" s="150" t="str">
        <f t="shared" si="1551"/>
        <v/>
      </c>
      <c r="CQ1366" s="290"/>
      <c r="CR1366" s="150" t="str">
        <f t="shared" si="1552"/>
        <v/>
      </c>
      <c r="CS1366" s="290"/>
      <c r="CT1366" s="150" t="str">
        <f t="shared" si="1553"/>
        <v/>
      </c>
      <c r="CU1366" s="150"/>
      <c r="CV1366" s="150" t="str">
        <f t="shared" si="1554"/>
        <v/>
      </c>
      <c r="CW1366" s="94"/>
      <c r="CX1366" s="151" t="str">
        <f t="shared" si="1524"/>
        <v/>
      </c>
      <c r="CY1366" s="151" t="str">
        <f t="shared" si="1525"/>
        <v/>
      </c>
      <c r="CZ1366" s="152"/>
      <c r="DA1366" s="373" t="str">
        <f t="shared" si="1569"/>
        <v/>
      </c>
      <c r="DC1366" s="153">
        <f t="shared" si="1555"/>
        <v>0</v>
      </c>
      <c r="DD1366" s="153">
        <f t="shared" si="1556"/>
        <v>0</v>
      </c>
      <c r="DE1366" s="153">
        <f t="shared" si="1557"/>
        <v>0</v>
      </c>
      <c r="DF1366" s="158">
        <f t="shared" si="1558"/>
        <v>-4.7000000000000002E-3</v>
      </c>
      <c r="DG1366" s="159">
        <f t="shared" si="1570"/>
        <v>-1.1703000000000001</v>
      </c>
      <c r="DH1366" s="158">
        <f t="shared" si="1559"/>
        <v>3.1999999999999997E-3</v>
      </c>
      <c r="DI1366" s="159">
        <f t="shared" si="1571"/>
        <v>0.79679999999999995</v>
      </c>
      <c r="DJ1366" s="158">
        <f t="shared" si="1560"/>
        <v>-2.7000000000000001E-3</v>
      </c>
      <c r="DK1366" s="159">
        <f t="shared" si="1572"/>
        <v>-0.67230000000000001</v>
      </c>
      <c r="DL1366" s="158">
        <f t="shared" si="1561"/>
        <v>1.1999999999999999E-3</v>
      </c>
      <c r="DM1366" s="159">
        <f t="shared" si="1573"/>
        <v>0.29879999999999995</v>
      </c>
      <c r="DN1366" s="158">
        <f t="shared" si="1562"/>
        <v>1.46E-2</v>
      </c>
      <c r="DO1366" s="159">
        <f t="shared" si="1574"/>
        <v>3.6354000000000002</v>
      </c>
      <c r="DP1366" s="158">
        <f t="shared" si="1563"/>
        <v>-1.2999999999999999E-2</v>
      </c>
      <c r="DQ1366" s="159">
        <f t="shared" si="1575"/>
        <v>-3.2369999999999997</v>
      </c>
      <c r="DR1366" s="158">
        <f t="shared" si="1564"/>
        <v>-6.7000000000000002E-3</v>
      </c>
      <c r="DS1366" s="159">
        <f t="shared" si="1576"/>
        <v>-1.6683000000000001</v>
      </c>
      <c r="DT1366" s="158">
        <f t="shared" si="1565"/>
        <v>-1.2999999999999999E-2</v>
      </c>
      <c r="DU1366" s="159">
        <f t="shared" si="1577"/>
        <v>-3.2369999999999997</v>
      </c>
      <c r="DV1366" s="158">
        <f t="shared" si="1566"/>
        <v>-6.7000000000000002E-3</v>
      </c>
      <c r="DW1366" s="160">
        <f t="shared" si="1578"/>
        <v>-1.6683000000000001</v>
      </c>
    </row>
    <row r="1367" spans="1:127" ht="24.95" customHeight="1" x14ac:dyDescent="0.2">
      <c r="A1367" s="272">
        <v>1358</v>
      </c>
      <c r="B1367" s="336"/>
      <c r="C1367" s="332"/>
      <c r="D1367" s="333"/>
      <c r="E1367" s="334"/>
      <c r="F1367" s="335"/>
      <c r="G1367" s="334"/>
      <c r="H1367" s="371"/>
      <c r="I1367" s="334"/>
      <c r="J1367" s="334"/>
      <c r="K1367" s="334"/>
      <c r="L1367" s="334"/>
      <c r="M1367" s="334"/>
      <c r="N1367" s="334"/>
      <c r="O1367" s="337"/>
      <c r="P1367" s="337"/>
      <c r="Q1367" s="338" t="str">
        <f t="shared" si="1529"/>
        <v xml:space="preserve"> </v>
      </c>
      <c r="R1367" s="339" t="str">
        <f t="shared" si="1530"/>
        <v/>
      </c>
      <c r="S1367" s="340" t="str">
        <f t="shared" si="1583"/>
        <v/>
      </c>
      <c r="T1367" s="341" t="str">
        <f t="shared" si="1531"/>
        <v/>
      </c>
      <c r="U1367" s="341" t="str">
        <f t="shared" si="1532"/>
        <v/>
      </c>
      <c r="V1367" s="341" t="str">
        <f t="shared" si="1533"/>
        <v/>
      </c>
      <c r="W1367" s="341" t="str">
        <f t="shared" si="1534"/>
        <v/>
      </c>
      <c r="X1367" s="340" t="str">
        <f t="shared" si="1584"/>
        <v/>
      </c>
      <c r="Y1367" s="342" t="str">
        <f t="shared" si="1585"/>
        <v/>
      </c>
      <c r="Z1367" s="343" t="str">
        <f t="shared" si="1586"/>
        <v/>
      </c>
      <c r="AA1367" s="344" t="str">
        <f t="shared" si="1587"/>
        <v/>
      </c>
      <c r="AB1367" s="345" t="str">
        <f t="shared" si="1535"/>
        <v/>
      </c>
      <c r="AC1367" s="346" t="str">
        <f t="shared" si="1536"/>
        <v/>
      </c>
      <c r="AD1367" s="346" t="str">
        <f t="shared" si="1537"/>
        <v/>
      </c>
      <c r="AE1367" s="344" t="str">
        <f t="shared" si="1588"/>
        <v/>
      </c>
      <c r="AF1367" s="346" t="str">
        <f t="shared" si="1538"/>
        <v/>
      </c>
      <c r="AG1367" s="344" t="str">
        <f t="shared" si="1589"/>
        <v/>
      </c>
      <c r="AH1367" s="344" t="str">
        <f t="shared" si="1590"/>
        <v/>
      </c>
      <c r="AI1367" s="344" t="str">
        <f t="shared" si="1591"/>
        <v/>
      </c>
      <c r="AJ1367" s="346" t="str">
        <f t="shared" si="1592"/>
        <v/>
      </c>
      <c r="AK1367" s="346" t="str">
        <f t="shared" si="1593"/>
        <v/>
      </c>
      <c r="AL1367" s="347" t="str">
        <f t="shared" si="1594"/>
        <v/>
      </c>
      <c r="AM1367" s="141"/>
      <c r="AN1367" s="141"/>
      <c r="AO1367" s="142"/>
      <c r="AP1367" s="58">
        <f t="shared" si="1539"/>
        <v>0</v>
      </c>
      <c r="AQ1367" s="318">
        <f>SUM(AP$10:AP1367)</f>
        <v>0</v>
      </c>
      <c r="AR1367" s="143">
        <f t="shared" si="1526"/>
        <v>0.1</v>
      </c>
      <c r="AS1367" s="144" t="str">
        <f t="shared" si="1540"/>
        <v/>
      </c>
      <c r="AT1367" s="144" t="str">
        <f t="shared" si="1567"/>
        <v/>
      </c>
      <c r="AU1367" s="145"/>
      <c r="AV1367" s="58">
        <f t="shared" si="1527"/>
        <v>0</v>
      </c>
      <c r="AW1367" s="318">
        <f>SUM(AV$10:AV1367)</f>
        <v>0</v>
      </c>
      <c r="AX1367" s="319">
        <f t="shared" si="1528"/>
        <v>0.1</v>
      </c>
      <c r="AY1367" s="144" t="str">
        <f t="shared" si="1581"/>
        <v/>
      </c>
      <c r="AZ1367" s="144" t="str">
        <f t="shared" si="1582"/>
        <v/>
      </c>
      <c r="BA1367" s="144"/>
      <c r="BB1367" s="146" t="str">
        <f t="shared" si="1541"/>
        <v/>
      </c>
      <c r="BC1367" s="66" t="str">
        <f t="shared" si="1580"/>
        <v/>
      </c>
      <c r="BD1367" s="195" t="str">
        <f t="shared" si="1542"/>
        <v/>
      </c>
      <c r="BF1367" s="283"/>
      <c r="BG1367" s="286" t="str">
        <f t="shared" si="1543"/>
        <v/>
      </c>
      <c r="BY1367" s="211" t="str">
        <f t="shared" si="1544"/>
        <v/>
      </c>
      <c r="BZ1367" s="150" t="str">
        <f t="shared" si="1545"/>
        <v/>
      </c>
      <c r="CB1367" s="54" t="str">
        <f t="shared" si="1579"/>
        <v/>
      </c>
      <c r="CD1367" s="54" t="str">
        <f t="shared" si="1546"/>
        <v/>
      </c>
      <c r="CF1367" s="54" t="str">
        <f t="shared" si="1547"/>
        <v/>
      </c>
      <c r="CH1367" s="150" t="str">
        <f t="shared" si="1548"/>
        <v/>
      </c>
      <c r="CI1367" s="290"/>
      <c r="CJ1367" s="150" t="str">
        <f t="shared" si="1549"/>
        <v/>
      </c>
      <c r="CK1367" s="290"/>
      <c r="CL1367" s="54" t="str">
        <f t="shared" si="1568"/>
        <v/>
      </c>
      <c r="CM1367" s="290"/>
      <c r="CN1367" s="150" t="str">
        <f t="shared" si="1550"/>
        <v/>
      </c>
      <c r="CO1367" s="290"/>
      <c r="CP1367" s="150" t="str">
        <f t="shared" si="1551"/>
        <v/>
      </c>
      <c r="CQ1367" s="290"/>
      <c r="CR1367" s="150" t="str">
        <f t="shared" si="1552"/>
        <v/>
      </c>
      <c r="CS1367" s="290"/>
      <c r="CT1367" s="150" t="str">
        <f t="shared" si="1553"/>
        <v/>
      </c>
      <c r="CU1367" s="150"/>
      <c r="CV1367" s="150" t="str">
        <f t="shared" si="1554"/>
        <v/>
      </c>
      <c r="CW1367" s="94"/>
      <c r="CX1367" s="151" t="str">
        <f t="shared" ref="CX1367:CX1430" si="1595">IF(S1367="YES",0,IF(S1367="NO",1,""))</f>
        <v/>
      </c>
      <c r="CY1367" s="151" t="str">
        <f t="shared" ref="CY1367:CY1430" si="1596">IF(S1367="YES",1,IF(S1367="NO",0,""))</f>
        <v/>
      </c>
      <c r="CZ1367" s="152"/>
      <c r="DA1367" s="373" t="str">
        <f t="shared" si="1569"/>
        <v/>
      </c>
      <c r="DC1367" s="153">
        <f t="shared" si="1555"/>
        <v>0</v>
      </c>
      <c r="DD1367" s="153">
        <f t="shared" si="1556"/>
        <v>0</v>
      </c>
      <c r="DE1367" s="153">
        <f t="shared" si="1557"/>
        <v>0</v>
      </c>
      <c r="DF1367" s="158">
        <f t="shared" si="1558"/>
        <v>-4.7000000000000002E-3</v>
      </c>
      <c r="DG1367" s="159">
        <f t="shared" si="1570"/>
        <v>-1.1703000000000001</v>
      </c>
      <c r="DH1367" s="158">
        <f t="shared" si="1559"/>
        <v>3.1999999999999997E-3</v>
      </c>
      <c r="DI1367" s="159">
        <f t="shared" si="1571"/>
        <v>0.79679999999999995</v>
      </c>
      <c r="DJ1367" s="158">
        <f t="shared" si="1560"/>
        <v>-2.7000000000000001E-3</v>
      </c>
      <c r="DK1367" s="159">
        <f t="shared" si="1572"/>
        <v>-0.67230000000000001</v>
      </c>
      <c r="DL1367" s="158">
        <f t="shared" si="1561"/>
        <v>1.1999999999999999E-3</v>
      </c>
      <c r="DM1367" s="159">
        <f t="shared" si="1573"/>
        <v>0.29879999999999995</v>
      </c>
      <c r="DN1367" s="158">
        <f t="shared" si="1562"/>
        <v>1.46E-2</v>
      </c>
      <c r="DO1367" s="159">
        <f t="shared" si="1574"/>
        <v>3.6354000000000002</v>
      </c>
      <c r="DP1367" s="158">
        <f t="shared" si="1563"/>
        <v>-1.2999999999999999E-2</v>
      </c>
      <c r="DQ1367" s="159">
        <f t="shared" si="1575"/>
        <v>-3.2369999999999997</v>
      </c>
      <c r="DR1367" s="158">
        <f t="shared" si="1564"/>
        <v>-6.7000000000000002E-3</v>
      </c>
      <c r="DS1367" s="159">
        <f t="shared" si="1576"/>
        <v>-1.6683000000000001</v>
      </c>
      <c r="DT1367" s="158">
        <f t="shared" si="1565"/>
        <v>-1.2999999999999999E-2</v>
      </c>
      <c r="DU1367" s="159">
        <f t="shared" si="1577"/>
        <v>-3.2369999999999997</v>
      </c>
      <c r="DV1367" s="158">
        <f t="shared" si="1566"/>
        <v>-6.7000000000000002E-3</v>
      </c>
      <c r="DW1367" s="160">
        <f t="shared" si="1578"/>
        <v>-1.6683000000000001</v>
      </c>
    </row>
    <row r="1368" spans="1:127" ht="24.95" customHeight="1" x14ac:dyDescent="0.2">
      <c r="A1368" s="272">
        <v>1359</v>
      </c>
      <c r="B1368" s="336"/>
      <c r="C1368" s="332"/>
      <c r="D1368" s="333"/>
      <c r="E1368" s="334"/>
      <c r="F1368" s="335"/>
      <c r="G1368" s="334"/>
      <c r="H1368" s="371"/>
      <c r="I1368" s="334"/>
      <c r="J1368" s="334"/>
      <c r="K1368" s="334"/>
      <c r="L1368" s="334"/>
      <c r="M1368" s="334"/>
      <c r="N1368" s="334"/>
      <c r="O1368" s="337"/>
      <c r="P1368" s="337"/>
      <c r="Q1368" s="338" t="str">
        <f t="shared" si="1529"/>
        <v xml:space="preserve"> </v>
      </c>
      <c r="R1368" s="339" t="str">
        <f t="shared" si="1530"/>
        <v/>
      </c>
      <c r="S1368" s="340" t="str">
        <f t="shared" si="1583"/>
        <v/>
      </c>
      <c r="T1368" s="341" t="str">
        <f t="shared" si="1531"/>
        <v/>
      </c>
      <c r="U1368" s="341" t="str">
        <f t="shared" si="1532"/>
        <v/>
      </c>
      <c r="V1368" s="341" t="str">
        <f t="shared" si="1533"/>
        <v/>
      </c>
      <c r="W1368" s="341" t="str">
        <f t="shared" si="1534"/>
        <v/>
      </c>
      <c r="X1368" s="340" t="str">
        <f t="shared" si="1584"/>
        <v/>
      </c>
      <c r="Y1368" s="342" t="str">
        <f t="shared" si="1585"/>
        <v/>
      </c>
      <c r="Z1368" s="343" t="str">
        <f t="shared" si="1586"/>
        <v/>
      </c>
      <c r="AA1368" s="344" t="str">
        <f t="shared" si="1587"/>
        <v/>
      </c>
      <c r="AB1368" s="345" t="str">
        <f t="shared" si="1535"/>
        <v/>
      </c>
      <c r="AC1368" s="346" t="str">
        <f t="shared" si="1536"/>
        <v/>
      </c>
      <c r="AD1368" s="346" t="str">
        <f t="shared" si="1537"/>
        <v/>
      </c>
      <c r="AE1368" s="344" t="str">
        <f t="shared" si="1588"/>
        <v/>
      </c>
      <c r="AF1368" s="346" t="str">
        <f t="shared" si="1538"/>
        <v/>
      </c>
      <c r="AG1368" s="344" t="str">
        <f t="shared" si="1589"/>
        <v/>
      </c>
      <c r="AH1368" s="344" t="str">
        <f t="shared" si="1590"/>
        <v/>
      </c>
      <c r="AI1368" s="344" t="str">
        <f t="shared" si="1591"/>
        <v/>
      </c>
      <c r="AJ1368" s="346" t="str">
        <f t="shared" si="1592"/>
        <v/>
      </c>
      <c r="AK1368" s="346" t="str">
        <f t="shared" si="1593"/>
        <v/>
      </c>
      <c r="AL1368" s="347" t="str">
        <f t="shared" si="1594"/>
        <v/>
      </c>
      <c r="AM1368" s="141"/>
      <c r="AN1368" s="141"/>
      <c r="AO1368" s="142"/>
      <c r="AP1368" s="58">
        <f t="shared" si="1539"/>
        <v>0</v>
      </c>
      <c r="AQ1368" s="318">
        <f>SUM(AP$10:AP1368)</f>
        <v>0</v>
      </c>
      <c r="AR1368" s="143">
        <f t="shared" si="1526"/>
        <v>0.1</v>
      </c>
      <c r="AS1368" s="144" t="str">
        <f t="shared" si="1540"/>
        <v/>
      </c>
      <c r="AT1368" s="144" t="str">
        <f t="shared" si="1567"/>
        <v/>
      </c>
      <c r="AU1368" s="145"/>
      <c r="AV1368" s="58">
        <f t="shared" si="1527"/>
        <v>0</v>
      </c>
      <c r="AW1368" s="318">
        <f>SUM(AV$10:AV1368)</f>
        <v>0</v>
      </c>
      <c r="AX1368" s="319">
        <f t="shared" si="1528"/>
        <v>0.1</v>
      </c>
      <c r="AY1368" s="144" t="str">
        <f t="shared" si="1581"/>
        <v/>
      </c>
      <c r="AZ1368" s="144" t="str">
        <f t="shared" si="1582"/>
        <v/>
      </c>
      <c r="BA1368" s="144"/>
      <c r="BB1368" s="146" t="str">
        <f t="shared" si="1541"/>
        <v/>
      </c>
      <c r="BC1368" s="66" t="str">
        <f t="shared" si="1580"/>
        <v/>
      </c>
      <c r="BD1368" s="195" t="str">
        <f t="shared" si="1542"/>
        <v/>
      </c>
      <c r="BF1368" s="283"/>
      <c r="BG1368" s="286" t="str">
        <f t="shared" si="1543"/>
        <v/>
      </c>
      <c r="BY1368" s="211" t="str">
        <f t="shared" si="1544"/>
        <v/>
      </c>
      <c r="BZ1368" s="150" t="str">
        <f t="shared" si="1545"/>
        <v/>
      </c>
      <c r="CB1368" s="54" t="str">
        <f t="shared" si="1579"/>
        <v/>
      </c>
      <c r="CD1368" s="54" t="str">
        <f t="shared" si="1546"/>
        <v/>
      </c>
      <c r="CF1368" s="54" t="str">
        <f t="shared" si="1547"/>
        <v/>
      </c>
      <c r="CH1368" s="150" t="str">
        <f t="shared" si="1548"/>
        <v/>
      </c>
      <c r="CI1368" s="290"/>
      <c r="CJ1368" s="150" t="str">
        <f t="shared" si="1549"/>
        <v/>
      </c>
      <c r="CK1368" s="290"/>
      <c r="CL1368" s="54" t="str">
        <f t="shared" si="1568"/>
        <v/>
      </c>
      <c r="CM1368" s="290"/>
      <c r="CN1368" s="150" t="str">
        <f t="shared" si="1550"/>
        <v/>
      </c>
      <c r="CO1368" s="290"/>
      <c r="CP1368" s="150" t="str">
        <f t="shared" si="1551"/>
        <v/>
      </c>
      <c r="CQ1368" s="290"/>
      <c r="CR1368" s="150" t="str">
        <f t="shared" si="1552"/>
        <v/>
      </c>
      <c r="CS1368" s="290"/>
      <c r="CT1368" s="150" t="str">
        <f t="shared" si="1553"/>
        <v/>
      </c>
      <c r="CU1368" s="150"/>
      <c r="CV1368" s="150" t="str">
        <f t="shared" si="1554"/>
        <v/>
      </c>
      <c r="CW1368" s="94"/>
      <c r="CX1368" s="151" t="str">
        <f t="shared" si="1595"/>
        <v/>
      </c>
      <c r="CY1368" s="151" t="str">
        <f t="shared" si="1596"/>
        <v/>
      </c>
      <c r="CZ1368" s="152"/>
      <c r="DA1368" s="373" t="str">
        <f t="shared" si="1569"/>
        <v/>
      </c>
      <c r="DC1368" s="153">
        <f t="shared" si="1555"/>
        <v>0</v>
      </c>
      <c r="DD1368" s="153">
        <f t="shared" si="1556"/>
        <v>0</v>
      </c>
      <c r="DE1368" s="153">
        <f t="shared" si="1557"/>
        <v>0</v>
      </c>
      <c r="DF1368" s="158">
        <f t="shared" si="1558"/>
        <v>-4.7000000000000002E-3</v>
      </c>
      <c r="DG1368" s="159">
        <f t="shared" si="1570"/>
        <v>-1.1703000000000001</v>
      </c>
      <c r="DH1368" s="158">
        <f t="shared" si="1559"/>
        <v>3.1999999999999997E-3</v>
      </c>
      <c r="DI1368" s="159">
        <f t="shared" si="1571"/>
        <v>0.79679999999999995</v>
      </c>
      <c r="DJ1368" s="158">
        <f t="shared" si="1560"/>
        <v>-2.7000000000000001E-3</v>
      </c>
      <c r="DK1368" s="159">
        <f t="shared" si="1572"/>
        <v>-0.67230000000000001</v>
      </c>
      <c r="DL1368" s="158">
        <f t="shared" si="1561"/>
        <v>1.1999999999999999E-3</v>
      </c>
      <c r="DM1368" s="159">
        <f t="shared" si="1573"/>
        <v>0.29879999999999995</v>
      </c>
      <c r="DN1368" s="158">
        <f t="shared" si="1562"/>
        <v>1.46E-2</v>
      </c>
      <c r="DO1368" s="159">
        <f t="shared" si="1574"/>
        <v>3.6354000000000002</v>
      </c>
      <c r="DP1368" s="158">
        <f t="shared" si="1563"/>
        <v>-1.2999999999999999E-2</v>
      </c>
      <c r="DQ1368" s="159">
        <f t="shared" si="1575"/>
        <v>-3.2369999999999997</v>
      </c>
      <c r="DR1368" s="158">
        <f t="shared" si="1564"/>
        <v>-6.7000000000000002E-3</v>
      </c>
      <c r="DS1368" s="159">
        <f t="shared" si="1576"/>
        <v>-1.6683000000000001</v>
      </c>
      <c r="DT1368" s="158">
        <f t="shared" si="1565"/>
        <v>-1.2999999999999999E-2</v>
      </c>
      <c r="DU1368" s="159">
        <f t="shared" si="1577"/>
        <v>-3.2369999999999997</v>
      </c>
      <c r="DV1368" s="158">
        <f t="shared" si="1566"/>
        <v>-6.7000000000000002E-3</v>
      </c>
      <c r="DW1368" s="160">
        <f t="shared" si="1578"/>
        <v>-1.6683000000000001</v>
      </c>
    </row>
    <row r="1369" spans="1:127" ht="24.95" customHeight="1" x14ac:dyDescent="0.2">
      <c r="A1369" s="272">
        <v>1360</v>
      </c>
      <c r="B1369" s="336"/>
      <c r="C1369" s="332"/>
      <c r="D1369" s="333"/>
      <c r="E1369" s="334"/>
      <c r="F1369" s="335"/>
      <c r="G1369" s="334"/>
      <c r="H1369" s="371"/>
      <c r="I1369" s="334"/>
      <c r="J1369" s="334"/>
      <c r="K1369" s="334"/>
      <c r="L1369" s="334"/>
      <c r="M1369" s="334"/>
      <c r="N1369" s="334"/>
      <c r="O1369" s="337"/>
      <c r="P1369" s="337"/>
      <c r="Q1369" s="338" t="str">
        <f t="shared" si="1529"/>
        <v xml:space="preserve"> </v>
      </c>
      <c r="R1369" s="339" t="str">
        <f t="shared" si="1530"/>
        <v/>
      </c>
      <c r="S1369" s="340" t="str">
        <f t="shared" si="1583"/>
        <v/>
      </c>
      <c r="T1369" s="341" t="str">
        <f t="shared" si="1531"/>
        <v/>
      </c>
      <c r="U1369" s="341" t="str">
        <f t="shared" si="1532"/>
        <v/>
      </c>
      <c r="V1369" s="341" t="str">
        <f t="shared" si="1533"/>
        <v/>
      </c>
      <c r="W1369" s="341" t="str">
        <f t="shared" si="1534"/>
        <v/>
      </c>
      <c r="X1369" s="340" t="str">
        <f t="shared" si="1584"/>
        <v/>
      </c>
      <c r="Y1369" s="342" t="str">
        <f t="shared" si="1585"/>
        <v/>
      </c>
      <c r="Z1369" s="343" t="str">
        <f t="shared" si="1586"/>
        <v/>
      </c>
      <c r="AA1369" s="344" t="str">
        <f t="shared" si="1587"/>
        <v/>
      </c>
      <c r="AB1369" s="345" t="str">
        <f t="shared" si="1535"/>
        <v/>
      </c>
      <c r="AC1369" s="346" t="str">
        <f t="shared" si="1536"/>
        <v/>
      </c>
      <c r="AD1369" s="346" t="str">
        <f t="shared" si="1537"/>
        <v/>
      </c>
      <c r="AE1369" s="344" t="str">
        <f t="shared" si="1588"/>
        <v/>
      </c>
      <c r="AF1369" s="346" t="str">
        <f t="shared" si="1538"/>
        <v/>
      </c>
      <c r="AG1369" s="344" t="str">
        <f t="shared" si="1589"/>
        <v/>
      </c>
      <c r="AH1369" s="344" t="str">
        <f t="shared" si="1590"/>
        <v/>
      </c>
      <c r="AI1369" s="344" t="str">
        <f t="shared" si="1591"/>
        <v/>
      </c>
      <c r="AJ1369" s="346" t="str">
        <f t="shared" si="1592"/>
        <v/>
      </c>
      <c r="AK1369" s="346" t="str">
        <f t="shared" si="1593"/>
        <v/>
      </c>
      <c r="AL1369" s="347" t="str">
        <f t="shared" si="1594"/>
        <v/>
      </c>
      <c r="AM1369" s="141"/>
      <c r="AN1369" s="141"/>
      <c r="AO1369" s="142"/>
      <c r="AP1369" s="58">
        <f t="shared" si="1539"/>
        <v>0</v>
      </c>
      <c r="AQ1369" s="318">
        <f>SUM(AP$10:AP1369)</f>
        <v>0</v>
      </c>
      <c r="AR1369" s="143">
        <f t="shared" si="1526"/>
        <v>0.1</v>
      </c>
      <c r="AS1369" s="144" t="str">
        <f t="shared" si="1540"/>
        <v/>
      </c>
      <c r="AT1369" s="144" t="str">
        <f t="shared" si="1567"/>
        <v/>
      </c>
      <c r="AU1369" s="145"/>
      <c r="AV1369" s="58">
        <f t="shared" si="1527"/>
        <v>0</v>
      </c>
      <c r="AW1369" s="318">
        <f>SUM(AV$10:AV1369)</f>
        <v>0</v>
      </c>
      <c r="AX1369" s="319">
        <f t="shared" si="1528"/>
        <v>0.1</v>
      </c>
      <c r="AY1369" s="144" t="str">
        <f t="shared" si="1581"/>
        <v/>
      </c>
      <c r="AZ1369" s="144" t="str">
        <f t="shared" si="1582"/>
        <v/>
      </c>
      <c r="BA1369" s="144"/>
      <c r="BB1369" s="146" t="str">
        <f t="shared" si="1541"/>
        <v/>
      </c>
      <c r="BC1369" s="66" t="str">
        <f t="shared" si="1580"/>
        <v/>
      </c>
      <c r="BD1369" s="195" t="str">
        <f t="shared" si="1542"/>
        <v/>
      </c>
      <c r="BF1369" s="283"/>
      <c r="BG1369" s="286" t="str">
        <f t="shared" si="1543"/>
        <v/>
      </c>
      <c r="BY1369" s="211" t="str">
        <f t="shared" si="1544"/>
        <v/>
      </c>
      <c r="BZ1369" s="150" t="str">
        <f t="shared" si="1545"/>
        <v/>
      </c>
      <c r="CB1369" s="54" t="str">
        <f t="shared" si="1579"/>
        <v/>
      </c>
      <c r="CD1369" s="54" t="str">
        <f t="shared" si="1546"/>
        <v/>
      </c>
      <c r="CF1369" s="54" t="str">
        <f t="shared" si="1547"/>
        <v/>
      </c>
      <c r="CH1369" s="150" t="str">
        <f t="shared" si="1548"/>
        <v/>
      </c>
      <c r="CI1369" s="290"/>
      <c r="CJ1369" s="150" t="str">
        <f t="shared" si="1549"/>
        <v/>
      </c>
      <c r="CK1369" s="290"/>
      <c r="CL1369" s="54" t="str">
        <f t="shared" si="1568"/>
        <v/>
      </c>
      <c r="CM1369" s="290"/>
      <c r="CN1369" s="150" t="str">
        <f t="shared" si="1550"/>
        <v/>
      </c>
      <c r="CO1369" s="290"/>
      <c r="CP1369" s="150" t="str">
        <f t="shared" si="1551"/>
        <v/>
      </c>
      <c r="CQ1369" s="290"/>
      <c r="CR1369" s="150" t="str">
        <f t="shared" si="1552"/>
        <v/>
      </c>
      <c r="CS1369" s="290"/>
      <c r="CT1369" s="150" t="str">
        <f t="shared" si="1553"/>
        <v/>
      </c>
      <c r="CU1369" s="150"/>
      <c r="CV1369" s="150" t="str">
        <f t="shared" si="1554"/>
        <v/>
      </c>
      <c r="CW1369" s="94"/>
      <c r="CX1369" s="151" t="str">
        <f t="shared" si="1595"/>
        <v/>
      </c>
      <c r="CY1369" s="151" t="str">
        <f t="shared" si="1596"/>
        <v/>
      </c>
      <c r="CZ1369" s="152"/>
      <c r="DA1369" s="373" t="str">
        <f t="shared" si="1569"/>
        <v/>
      </c>
      <c r="DC1369" s="153">
        <f t="shared" si="1555"/>
        <v>0</v>
      </c>
      <c r="DD1369" s="153">
        <f t="shared" si="1556"/>
        <v>0</v>
      </c>
      <c r="DE1369" s="153">
        <f t="shared" si="1557"/>
        <v>0</v>
      </c>
      <c r="DF1369" s="158">
        <f t="shared" si="1558"/>
        <v>-4.7000000000000002E-3</v>
      </c>
      <c r="DG1369" s="159">
        <f t="shared" si="1570"/>
        <v>-1.1703000000000001</v>
      </c>
      <c r="DH1369" s="158">
        <f t="shared" si="1559"/>
        <v>3.1999999999999997E-3</v>
      </c>
      <c r="DI1369" s="159">
        <f t="shared" si="1571"/>
        <v>0.79679999999999995</v>
      </c>
      <c r="DJ1369" s="158">
        <f t="shared" si="1560"/>
        <v>-2.7000000000000001E-3</v>
      </c>
      <c r="DK1369" s="159">
        <f t="shared" si="1572"/>
        <v>-0.67230000000000001</v>
      </c>
      <c r="DL1369" s="158">
        <f t="shared" si="1561"/>
        <v>1.1999999999999999E-3</v>
      </c>
      <c r="DM1369" s="159">
        <f t="shared" si="1573"/>
        <v>0.29879999999999995</v>
      </c>
      <c r="DN1369" s="158">
        <f t="shared" si="1562"/>
        <v>1.46E-2</v>
      </c>
      <c r="DO1369" s="159">
        <f t="shared" si="1574"/>
        <v>3.6354000000000002</v>
      </c>
      <c r="DP1369" s="158">
        <f t="shared" si="1563"/>
        <v>-1.2999999999999999E-2</v>
      </c>
      <c r="DQ1369" s="159">
        <f t="shared" si="1575"/>
        <v>-3.2369999999999997</v>
      </c>
      <c r="DR1369" s="158">
        <f t="shared" si="1564"/>
        <v>-6.7000000000000002E-3</v>
      </c>
      <c r="DS1369" s="159">
        <f t="shared" si="1576"/>
        <v>-1.6683000000000001</v>
      </c>
      <c r="DT1369" s="158">
        <f t="shared" si="1565"/>
        <v>-1.2999999999999999E-2</v>
      </c>
      <c r="DU1369" s="159">
        <f t="shared" si="1577"/>
        <v>-3.2369999999999997</v>
      </c>
      <c r="DV1369" s="158">
        <f t="shared" si="1566"/>
        <v>-6.7000000000000002E-3</v>
      </c>
      <c r="DW1369" s="160">
        <f t="shared" si="1578"/>
        <v>-1.6683000000000001</v>
      </c>
    </row>
    <row r="1370" spans="1:127" ht="24.95" customHeight="1" x14ac:dyDescent="0.2">
      <c r="A1370" s="272">
        <v>1361</v>
      </c>
      <c r="B1370" s="336"/>
      <c r="C1370" s="332"/>
      <c r="D1370" s="333"/>
      <c r="E1370" s="334"/>
      <c r="F1370" s="335"/>
      <c r="G1370" s="334"/>
      <c r="H1370" s="371"/>
      <c r="I1370" s="334"/>
      <c r="J1370" s="334"/>
      <c r="K1370" s="334"/>
      <c r="L1370" s="334"/>
      <c r="M1370" s="334"/>
      <c r="N1370" s="334"/>
      <c r="O1370" s="337"/>
      <c r="P1370" s="337"/>
      <c r="Q1370" s="338" t="str">
        <f t="shared" si="1529"/>
        <v xml:space="preserve"> </v>
      </c>
      <c r="R1370" s="339" t="str">
        <f t="shared" si="1530"/>
        <v/>
      </c>
      <c r="S1370" s="340" t="str">
        <f t="shared" si="1583"/>
        <v/>
      </c>
      <c r="T1370" s="341" t="str">
        <f t="shared" si="1531"/>
        <v/>
      </c>
      <c r="U1370" s="341" t="str">
        <f t="shared" si="1532"/>
        <v/>
      </c>
      <c r="V1370" s="341" t="str">
        <f t="shared" si="1533"/>
        <v/>
      </c>
      <c r="W1370" s="341" t="str">
        <f t="shared" si="1534"/>
        <v/>
      </c>
      <c r="X1370" s="340" t="str">
        <f t="shared" si="1584"/>
        <v/>
      </c>
      <c r="Y1370" s="342" t="str">
        <f t="shared" si="1585"/>
        <v/>
      </c>
      <c r="Z1370" s="343" t="str">
        <f t="shared" si="1586"/>
        <v/>
      </c>
      <c r="AA1370" s="344" t="str">
        <f t="shared" si="1587"/>
        <v/>
      </c>
      <c r="AB1370" s="345" t="str">
        <f t="shared" si="1535"/>
        <v/>
      </c>
      <c r="AC1370" s="346" t="str">
        <f t="shared" si="1536"/>
        <v/>
      </c>
      <c r="AD1370" s="346" t="str">
        <f t="shared" si="1537"/>
        <v/>
      </c>
      <c r="AE1370" s="344" t="str">
        <f t="shared" si="1588"/>
        <v/>
      </c>
      <c r="AF1370" s="346" t="str">
        <f t="shared" si="1538"/>
        <v/>
      </c>
      <c r="AG1370" s="344" t="str">
        <f t="shared" si="1589"/>
        <v/>
      </c>
      <c r="AH1370" s="344" t="str">
        <f t="shared" si="1590"/>
        <v/>
      </c>
      <c r="AI1370" s="344" t="str">
        <f t="shared" si="1591"/>
        <v/>
      </c>
      <c r="AJ1370" s="346" t="str">
        <f t="shared" si="1592"/>
        <v/>
      </c>
      <c r="AK1370" s="346" t="str">
        <f t="shared" si="1593"/>
        <v/>
      </c>
      <c r="AL1370" s="347" t="str">
        <f t="shared" si="1594"/>
        <v/>
      </c>
      <c r="AM1370" s="141"/>
      <c r="AN1370" s="141"/>
      <c r="AO1370" s="142"/>
      <c r="AP1370" s="58">
        <f t="shared" si="1539"/>
        <v>0</v>
      </c>
      <c r="AQ1370" s="318">
        <f>SUM(AP$10:AP1370)</f>
        <v>0</v>
      </c>
      <c r="AR1370" s="143">
        <f t="shared" si="1526"/>
        <v>0.1</v>
      </c>
      <c r="AS1370" s="144" t="str">
        <f t="shared" si="1540"/>
        <v/>
      </c>
      <c r="AT1370" s="144" t="str">
        <f t="shared" si="1567"/>
        <v/>
      </c>
      <c r="AU1370" s="145"/>
      <c r="AV1370" s="58">
        <f t="shared" si="1527"/>
        <v>0</v>
      </c>
      <c r="AW1370" s="318">
        <f>SUM(AV$10:AV1370)</f>
        <v>0</v>
      </c>
      <c r="AX1370" s="319">
        <f t="shared" si="1528"/>
        <v>0.1</v>
      </c>
      <c r="AY1370" s="144" t="str">
        <f t="shared" si="1581"/>
        <v/>
      </c>
      <c r="AZ1370" s="144" t="str">
        <f t="shared" si="1582"/>
        <v/>
      </c>
      <c r="BA1370" s="144"/>
      <c r="BB1370" s="146" t="str">
        <f t="shared" si="1541"/>
        <v/>
      </c>
      <c r="BC1370" s="66" t="str">
        <f t="shared" si="1580"/>
        <v/>
      </c>
      <c r="BD1370" s="195" t="str">
        <f t="shared" si="1542"/>
        <v/>
      </c>
      <c r="BF1370" s="283"/>
      <c r="BG1370" s="286" t="str">
        <f t="shared" si="1543"/>
        <v/>
      </c>
      <c r="BY1370" s="211" t="str">
        <f t="shared" si="1544"/>
        <v/>
      </c>
      <c r="BZ1370" s="150" t="str">
        <f t="shared" si="1545"/>
        <v/>
      </c>
      <c r="CB1370" s="54" t="str">
        <f t="shared" si="1579"/>
        <v/>
      </c>
      <c r="CD1370" s="54" t="str">
        <f t="shared" si="1546"/>
        <v/>
      </c>
      <c r="CF1370" s="54" t="str">
        <f t="shared" si="1547"/>
        <v/>
      </c>
      <c r="CH1370" s="150" t="str">
        <f t="shared" si="1548"/>
        <v/>
      </c>
      <c r="CI1370" s="290"/>
      <c r="CJ1370" s="150" t="str">
        <f t="shared" si="1549"/>
        <v/>
      </c>
      <c r="CK1370" s="290"/>
      <c r="CL1370" s="54" t="str">
        <f t="shared" si="1568"/>
        <v/>
      </c>
      <c r="CM1370" s="290"/>
      <c r="CN1370" s="150" t="str">
        <f t="shared" si="1550"/>
        <v/>
      </c>
      <c r="CO1370" s="290"/>
      <c r="CP1370" s="150" t="str">
        <f t="shared" si="1551"/>
        <v/>
      </c>
      <c r="CQ1370" s="290"/>
      <c r="CR1370" s="150" t="str">
        <f t="shared" si="1552"/>
        <v/>
      </c>
      <c r="CS1370" s="290"/>
      <c r="CT1370" s="150" t="str">
        <f t="shared" si="1553"/>
        <v/>
      </c>
      <c r="CU1370" s="150"/>
      <c r="CV1370" s="150" t="str">
        <f t="shared" si="1554"/>
        <v/>
      </c>
      <c r="CW1370" s="94"/>
      <c r="CX1370" s="151" t="str">
        <f t="shared" si="1595"/>
        <v/>
      </c>
      <c r="CY1370" s="151" t="str">
        <f t="shared" si="1596"/>
        <v/>
      </c>
      <c r="CZ1370" s="152"/>
      <c r="DA1370" s="373" t="str">
        <f t="shared" si="1569"/>
        <v/>
      </c>
      <c r="DC1370" s="153">
        <f t="shared" si="1555"/>
        <v>0</v>
      </c>
      <c r="DD1370" s="153">
        <f t="shared" si="1556"/>
        <v>0</v>
      </c>
      <c r="DE1370" s="153">
        <f t="shared" si="1557"/>
        <v>0</v>
      </c>
      <c r="DF1370" s="158">
        <f t="shared" si="1558"/>
        <v>-4.7000000000000002E-3</v>
      </c>
      <c r="DG1370" s="159">
        <f t="shared" si="1570"/>
        <v>-1.1703000000000001</v>
      </c>
      <c r="DH1370" s="158">
        <f t="shared" si="1559"/>
        <v>3.1999999999999997E-3</v>
      </c>
      <c r="DI1370" s="159">
        <f t="shared" si="1571"/>
        <v>0.79679999999999995</v>
      </c>
      <c r="DJ1370" s="158">
        <f t="shared" si="1560"/>
        <v>-2.7000000000000001E-3</v>
      </c>
      <c r="DK1370" s="159">
        <f t="shared" si="1572"/>
        <v>-0.67230000000000001</v>
      </c>
      <c r="DL1370" s="158">
        <f t="shared" si="1561"/>
        <v>1.1999999999999999E-3</v>
      </c>
      <c r="DM1370" s="159">
        <f t="shared" si="1573"/>
        <v>0.29879999999999995</v>
      </c>
      <c r="DN1370" s="158">
        <f t="shared" si="1562"/>
        <v>1.46E-2</v>
      </c>
      <c r="DO1370" s="159">
        <f t="shared" si="1574"/>
        <v>3.6354000000000002</v>
      </c>
      <c r="DP1370" s="158">
        <f t="shared" si="1563"/>
        <v>-1.2999999999999999E-2</v>
      </c>
      <c r="DQ1370" s="159">
        <f t="shared" si="1575"/>
        <v>-3.2369999999999997</v>
      </c>
      <c r="DR1370" s="158">
        <f t="shared" si="1564"/>
        <v>-6.7000000000000002E-3</v>
      </c>
      <c r="DS1370" s="159">
        <f t="shared" si="1576"/>
        <v>-1.6683000000000001</v>
      </c>
      <c r="DT1370" s="158">
        <f t="shared" si="1565"/>
        <v>-1.2999999999999999E-2</v>
      </c>
      <c r="DU1370" s="159">
        <f t="shared" si="1577"/>
        <v>-3.2369999999999997</v>
      </c>
      <c r="DV1370" s="158">
        <f t="shared" si="1566"/>
        <v>-6.7000000000000002E-3</v>
      </c>
      <c r="DW1370" s="160">
        <f t="shared" si="1578"/>
        <v>-1.6683000000000001</v>
      </c>
    </row>
    <row r="1371" spans="1:127" ht="24.95" customHeight="1" x14ac:dyDescent="0.2">
      <c r="A1371" s="272">
        <v>1362</v>
      </c>
      <c r="B1371" s="336"/>
      <c r="C1371" s="332"/>
      <c r="D1371" s="333"/>
      <c r="E1371" s="334"/>
      <c r="F1371" s="335"/>
      <c r="G1371" s="334"/>
      <c r="H1371" s="371"/>
      <c r="I1371" s="334"/>
      <c r="J1371" s="334"/>
      <c r="K1371" s="334"/>
      <c r="L1371" s="334"/>
      <c r="M1371" s="334"/>
      <c r="N1371" s="334"/>
      <c r="O1371" s="337"/>
      <c r="P1371" s="337"/>
      <c r="Q1371" s="338" t="str">
        <f t="shared" si="1529"/>
        <v xml:space="preserve"> </v>
      </c>
      <c r="R1371" s="339" t="str">
        <f t="shared" si="1530"/>
        <v/>
      </c>
      <c r="S1371" s="340" t="str">
        <f t="shared" si="1583"/>
        <v/>
      </c>
      <c r="T1371" s="341" t="str">
        <f t="shared" si="1531"/>
        <v/>
      </c>
      <c r="U1371" s="341" t="str">
        <f t="shared" si="1532"/>
        <v/>
      </c>
      <c r="V1371" s="341" t="str">
        <f t="shared" si="1533"/>
        <v/>
      </c>
      <c r="W1371" s="341" t="str">
        <f t="shared" si="1534"/>
        <v/>
      </c>
      <c r="X1371" s="340" t="str">
        <f t="shared" si="1584"/>
        <v/>
      </c>
      <c r="Y1371" s="342" t="str">
        <f t="shared" si="1585"/>
        <v/>
      </c>
      <c r="Z1371" s="343" t="str">
        <f t="shared" si="1586"/>
        <v/>
      </c>
      <c r="AA1371" s="344" t="str">
        <f t="shared" si="1587"/>
        <v/>
      </c>
      <c r="AB1371" s="345" t="str">
        <f t="shared" si="1535"/>
        <v/>
      </c>
      <c r="AC1371" s="346" t="str">
        <f t="shared" si="1536"/>
        <v/>
      </c>
      <c r="AD1371" s="346" t="str">
        <f t="shared" si="1537"/>
        <v/>
      </c>
      <c r="AE1371" s="344" t="str">
        <f t="shared" si="1588"/>
        <v/>
      </c>
      <c r="AF1371" s="346" t="str">
        <f t="shared" si="1538"/>
        <v/>
      </c>
      <c r="AG1371" s="344" t="str">
        <f t="shared" si="1589"/>
        <v/>
      </c>
      <c r="AH1371" s="344" t="str">
        <f t="shared" si="1590"/>
        <v/>
      </c>
      <c r="AI1371" s="344" t="str">
        <f t="shared" si="1591"/>
        <v/>
      </c>
      <c r="AJ1371" s="346" t="str">
        <f t="shared" si="1592"/>
        <v/>
      </c>
      <c r="AK1371" s="346" t="str">
        <f t="shared" si="1593"/>
        <v/>
      </c>
      <c r="AL1371" s="347" t="str">
        <f t="shared" si="1594"/>
        <v/>
      </c>
      <c r="AM1371" s="141"/>
      <c r="AN1371" s="141"/>
      <c r="AO1371" s="142"/>
      <c r="AP1371" s="58">
        <f t="shared" si="1539"/>
        <v>0</v>
      </c>
      <c r="AQ1371" s="318">
        <f>SUM(AP$10:AP1371)</f>
        <v>0</v>
      </c>
      <c r="AR1371" s="143">
        <f t="shared" si="1526"/>
        <v>0.1</v>
      </c>
      <c r="AS1371" s="144" t="str">
        <f t="shared" si="1540"/>
        <v/>
      </c>
      <c r="AT1371" s="144" t="str">
        <f t="shared" si="1567"/>
        <v/>
      </c>
      <c r="AU1371" s="145"/>
      <c r="AV1371" s="58">
        <f t="shared" si="1527"/>
        <v>0</v>
      </c>
      <c r="AW1371" s="318">
        <f>SUM(AV$10:AV1371)</f>
        <v>0</v>
      </c>
      <c r="AX1371" s="319">
        <f t="shared" si="1528"/>
        <v>0.1</v>
      </c>
      <c r="AY1371" s="144" t="str">
        <f t="shared" si="1581"/>
        <v/>
      </c>
      <c r="AZ1371" s="144" t="str">
        <f t="shared" si="1582"/>
        <v/>
      </c>
      <c r="BA1371" s="144"/>
      <c r="BB1371" s="146" t="str">
        <f t="shared" si="1541"/>
        <v/>
      </c>
      <c r="BC1371" s="66" t="str">
        <f t="shared" si="1580"/>
        <v/>
      </c>
      <c r="BD1371" s="195" t="str">
        <f t="shared" si="1542"/>
        <v/>
      </c>
      <c r="BF1371" s="283"/>
      <c r="BG1371" s="286" t="str">
        <f t="shared" si="1543"/>
        <v/>
      </c>
      <c r="BY1371" s="211" t="str">
        <f t="shared" si="1544"/>
        <v/>
      </c>
      <c r="BZ1371" s="150" t="str">
        <f t="shared" si="1545"/>
        <v/>
      </c>
      <c r="CB1371" s="54" t="str">
        <f t="shared" si="1579"/>
        <v/>
      </c>
      <c r="CD1371" s="54" t="str">
        <f t="shared" si="1546"/>
        <v/>
      </c>
      <c r="CF1371" s="54" t="str">
        <f t="shared" si="1547"/>
        <v/>
      </c>
      <c r="CH1371" s="150" t="str">
        <f t="shared" si="1548"/>
        <v/>
      </c>
      <c r="CI1371" s="290"/>
      <c r="CJ1371" s="150" t="str">
        <f t="shared" si="1549"/>
        <v/>
      </c>
      <c r="CK1371" s="290"/>
      <c r="CL1371" s="54" t="str">
        <f t="shared" si="1568"/>
        <v/>
      </c>
      <c r="CM1371" s="290"/>
      <c r="CN1371" s="150" t="str">
        <f t="shared" si="1550"/>
        <v/>
      </c>
      <c r="CO1371" s="290"/>
      <c r="CP1371" s="150" t="str">
        <f t="shared" si="1551"/>
        <v/>
      </c>
      <c r="CQ1371" s="290"/>
      <c r="CR1371" s="150" t="str">
        <f t="shared" si="1552"/>
        <v/>
      </c>
      <c r="CS1371" s="290"/>
      <c r="CT1371" s="150" t="str">
        <f t="shared" si="1553"/>
        <v/>
      </c>
      <c r="CU1371" s="150"/>
      <c r="CV1371" s="150" t="str">
        <f t="shared" si="1554"/>
        <v/>
      </c>
      <c r="CW1371" s="94"/>
      <c r="CX1371" s="151" t="str">
        <f t="shared" si="1595"/>
        <v/>
      </c>
      <c r="CY1371" s="151" t="str">
        <f t="shared" si="1596"/>
        <v/>
      </c>
      <c r="CZ1371" s="152"/>
      <c r="DA1371" s="373" t="str">
        <f t="shared" si="1569"/>
        <v/>
      </c>
      <c r="DC1371" s="153">
        <f t="shared" si="1555"/>
        <v>0</v>
      </c>
      <c r="DD1371" s="153">
        <f t="shared" si="1556"/>
        <v>0</v>
      </c>
      <c r="DE1371" s="153">
        <f t="shared" si="1557"/>
        <v>0</v>
      </c>
      <c r="DF1371" s="158">
        <f t="shared" si="1558"/>
        <v>-4.7000000000000002E-3</v>
      </c>
      <c r="DG1371" s="159">
        <f t="shared" si="1570"/>
        <v>-1.1703000000000001</v>
      </c>
      <c r="DH1371" s="158">
        <f t="shared" si="1559"/>
        <v>3.1999999999999997E-3</v>
      </c>
      <c r="DI1371" s="159">
        <f t="shared" si="1571"/>
        <v>0.79679999999999995</v>
      </c>
      <c r="DJ1371" s="158">
        <f t="shared" si="1560"/>
        <v>-2.7000000000000001E-3</v>
      </c>
      <c r="DK1371" s="159">
        <f t="shared" si="1572"/>
        <v>-0.67230000000000001</v>
      </c>
      <c r="DL1371" s="158">
        <f t="shared" si="1561"/>
        <v>1.1999999999999999E-3</v>
      </c>
      <c r="DM1371" s="159">
        <f t="shared" si="1573"/>
        <v>0.29879999999999995</v>
      </c>
      <c r="DN1371" s="158">
        <f t="shared" si="1562"/>
        <v>1.46E-2</v>
      </c>
      <c r="DO1371" s="159">
        <f t="shared" si="1574"/>
        <v>3.6354000000000002</v>
      </c>
      <c r="DP1371" s="158">
        <f t="shared" si="1563"/>
        <v>-1.2999999999999999E-2</v>
      </c>
      <c r="DQ1371" s="159">
        <f t="shared" si="1575"/>
        <v>-3.2369999999999997</v>
      </c>
      <c r="DR1371" s="158">
        <f t="shared" si="1564"/>
        <v>-6.7000000000000002E-3</v>
      </c>
      <c r="DS1371" s="159">
        <f t="shared" si="1576"/>
        <v>-1.6683000000000001</v>
      </c>
      <c r="DT1371" s="158">
        <f t="shared" si="1565"/>
        <v>-1.2999999999999999E-2</v>
      </c>
      <c r="DU1371" s="159">
        <f t="shared" si="1577"/>
        <v>-3.2369999999999997</v>
      </c>
      <c r="DV1371" s="158">
        <f t="shared" si="1566"/>
        <v>-6.7000000000000002E-3</v>
      </c>
      <c r="DW1371" s="160">
        <f t="shared" si="1578"/>
        <v>-1.6683000000000001</v>
      </c>
    </row>
    <row r="1372" spans="1:127" ht="24.95" customHeight="1" x14ac:dyDescent="0.2">
      <c r="A1372" s="272">
        <v>1363</v>
      </c>
      <c r="B1372" s="336"/>
      <c r="C1372" s="332"/>
      <c r="D1372" s="333"/>
      <c r="E1372" s="334"/>
      <c r="F1372" s="335"/>
      <c r="G1372" s="334"/>
      <c r="H1372" s="371"/>
      <c r="I1372" s="334"/>
      <c r="J1372" s="334"/>
      <c r="K1372" s="334"/>
      <c r="L1372" s="334"/>
      <c r="M1372" s="334"/>
      <c r="N1372" s="334"/>
      <c r="O1372" s="337"/>
      <c r="P1372" s="337"/>
      <c r="Q1372" s="338" t="str">
        <f t="shared" si="1529"/>
        <v xml:space="preserve"> </v>
      </c>
      <c r="R1372" s="339" t="str">
        <f t="shared" si="1530"/>
        <v/>
      </c>
      <c r="S1372" s="340" t="str">
        <f t="shared" si="1583"/>
        <v/>
      </c>
      <c r="T1372" s="341" t="str">
        <f t="shared" si="1531"/>
        <v/>
      </c>
      <c r="U1372" s="341" t="str">
        <f t="shared" si="1532"/>
        <v/>
      </c>
      <c r="V1372" s="341" t="str">
        <f t="shared" si="1533"/>
        <v/>
      </c>
      <c r="W1372" s="341" t="str">
        <f t="shared" si="1534"/>
        <v/>
      </c>
      <c r="X1372" s="340" t="str">
        <f t="shared" si="1584"/>
        <v/>
      </c>
      <c r="Y1372" s="342" t="str">
        <f t="shared" si="1585"/>
        <v/>
      </c>
      <c r="Z1372" s="343" t="str">
        <f t="shared" si="1586"/>
        <v/>
      </c>
      <c r="AA1372" s="344" t="str">
        <f t="shared" si="1587"/>
        <v/>
      </c>
      <c r="AB1372" s="345" t="str">
        <f t="shared" si="1535"/>
        <v/>
      </c>
      <c r="AC1372" s="346" t="str">
        <f t="shared" si="1536"/>
        <v/>
      </c>
      <c r="AD1372" s="346" t="str">
        <f t="shared" si="1537"/>
        <v/>
      </c>
      <c r="AE1372" s="344" t="str">
        <f t="shared" si="1588"/>
        <v/>
      </c>
      <c r="AF1372" s="346" t="str">
        <f t="shared" si="1538"/>
        <v/>
      </c>
      <c r="AG1372" s="344" t="str">
        <f t="shared" si="1589"/>
        <v/>
      </c>
      <c r="AH1372" s="344" t="str">
        <f t="shared" si="1590"/>
        <v/>
      </c>
      <c r="AI1372" s="344" t="str">
        <f t="shared" si="1591"/>
        <v/>
      </c>
      <c r="AJ1372" s="346" t="str">
        <f t="shared" si="1592"/>
        <v/>
      </c>
      <c r="AK1372" s="346" t="str">
        <f t="shared" si="1593"/>
        <v/>
      </c>
      <c r="AL1372" s="347" t="str">
        <f t="shared" si="1594"/>
        <v/>
      </c>
      <c r="AM1372" s="141"/>
      <c r="AN1372" s="141"/>
      <c r="AO1372" s="142"/>
      <c r="AP1372" s="58">
        <f t="shared" si="1539"/>
        <v>0</v>
      </c>
      <c r="AQ1372" s="318">
        <f>SUM(AP$10:AP1372)</f>
        <v>0</v>
      </c>
      <c r="AR1372" s="143">
        <f t="shared" si="1526"/>
        <v>0.1</v>
      </c>
      <c r="AS1372" s="144" t="str">
        <f t="shared" si="1540"/>
        <v/>
      </c>
      <c r="AT1372" s="144" t="str">
        <f t="shared" si="1567"/>
        <v/>
      </c>
      <c r="AU1372" s="145"/>
      <c r="AV1372" s="58">
        <f t="shared" si="1527"/>
        <v>0</v>
      </c>
      <c r="AW1372" s="318">
        <f>SUM(AV$10:AV1372)</f>
        <v>0</v>
      </c>
      <c r="AX1372" s="319">
        <f t="shared" si="1528"/>
        <v>0.1</v>
      </c>
      <c r="AY1372" s="144" t="str">
        <f t="shared" si="1581"/>
        <v/>
      </c>
      <c r="AZ1372" s="144" t="str">
        <f t="shared" si="1582"/>
        <v/>
      </c>
      <c r="BA1372" s="144"/>
      <c r="BB1372" s="146" t="str">
        <f t="shared" si="1541"/>
        <v/>
      </c>
      <c r="BC1372" s="66" t="str">
        <f t="shared" si="1580"/>
        <v/>
      </c>
      <c r="BD1372" s="195" t="str">
        <f t="shared" si="1542"/>
        <v/>
      </c>
      <c r="BF1372" s="283"/>
      <c r="BG1372" s="286" t="str">
        <f t="shared" si="1543"/>
        <v/>
      </c>
      <c r="BY1372" s="211" t="str">
        <f t="shared" si="1544"/>
        <v/>
      </c>
      <c r="BZ1372" s="150" t="str">
        <f t="shared" si="1545"/>
        <v/>
      </c>
      <c r="CB1372" s="54" t="str">
        <f t="shared" si="1579"/>
        <v/>
      </c>
      <c r="CD1372" s="54" t="str">
        <f t="shared" si="1546"/>
        <v/>
      </c>
      <c r="CF1372" s="54" t="str">
        <f t="shared" si="1547"/>
        <v/>
      </c>
      <c r="CH1372" s="150" t="str">
        <f t="shared" si="1548"/>
        <v/>
      </c>
      <c r="CI1372" s="290"/>
      <c r="CJ1372" s="150" t="str">
        <f t="shared" si="1549"/>
        <v/>
      </c>
      <c r="CK1372" s="290"/>
      <c r="CL1372" s="54" t="str">
        <f t="shared" si="1568"/>
        <v/>
      </c>
      <c r="CM1372" s="290"/>
      <c r="CN1372" s="150" t="str">
        <f t="shared" si="1550"/>
        <v/>
      </c>
      <c r="CO1372" s="290"/>
      <c r="CP1372" s="150" t="str">
        <f t="shared" si="1551"/>
        <v/>
      </c>
      <c r="CQ1372" s="290"/>
      <c r="CR1372" s="150" t="str">
        <f t="shared" si="1552"/>
        <v/>
      </c>
      <c r="CS1372" s="290"/>
      <c r="CT1372" s="150" t="str">
        <f t="shared" si="1553"/>
        <v/>
      </c>
      <c r="CU1372" s="150"/>
      <c r="CV1372" s="150" t="str">
        <f t="shared" si="1554"/>
        <v/>
      </c>
      <c r="CW1372" s="94"/>
      <c r="CX1372" s="151" t="str">
        <f t="shared" si="1595"/>
        <v/>
      </c>
      <c r="CY1372" s="151" t="str">
        <f t="shared" si="1596"/>
        <v/>
      </c>
      <c r="CZ1372" s="152"/>
      <c r="DA1372" s="373" t="str">
        <f t="shared" si="1569"/>
        <v/>
      </c>
      <c r="DC1372" s="153">
        <f t="shared" si="1555"/>
        <v>0</v>
      </c>
      <c r="DD1372" s="153">
        <f t="shared" si="1556"/>
        <v>0</v>
      </c>
      <c r="DE1372" s="153">
        <f t="shared" si="1557"/>
        <v>0</v>
      </c>
      <c r="DF1372" s="158">
        <f t="shared" si="1558"/>
        <v>-4.7000000000000002E-3</v>
      </c>
      <c r="DG1372" s="159">
        <f t="shared" si="1570"/>
        <v>-1.1703000000000001</v>
      </c>
      <c r="DH1372" s="158">
        <f t="shared" si="1559"/>
        <v>3.1999999999999997E-3</v>
      </c>
      <c r="DI1372" s="159">
        <f t="shared" si="1571"/>
        <v>0.79679999999999995</v>
      </c>
      <c r="DJ1372" s="158">
        <f t="shared" si="1560"/>
        <v>-2.7000000000000001E-3</v>
      </c>
      <c r="DK1372" s="159">
        <f t="shared" si="1572"/>
        <v>-0.67230000000000001</v>
      </c>
      <c r="DL1372" s="158">
        <f t="shared" si="1561"/>
        <v>1.1999999999999999E-3</v>
      </c>
      <c r="DM1372" s="159">
        <f t="shared" si="1573"/>
        <v>0.29879999999999995</v>
      </c>
      <c r="DN1372" s="158">
        <f t="shared" si="1562"/>
        <v>1.46E-2</v>
      </c>
      <c r="DO1372" s="159">
        <f t="shared" si="1574"/>
        <v>3.6354000000000002</v>
      </c>
      <c r="DP1372" s="158">
        <f t="shared" si="1563"/>
        <v>-1.2999999999999999E-2</v>
      </c>
      <c r="DQ1372" s="159">
        <f t="shared" si="1575"/>
        <v>-3.2369999999999997</v>
      </c>
      <c r="DR1372" s="158">
        <f t="shared" si="1564"/>
        <v>-6.7000000000000002E-3</v>
      </c>
      <c r="DS1372" s="159">
        <f t="shared" si="1576"/>
        <v>-1.6683000000000001</v>
      </c>
      <c r="DT1372" s="158">
        <f t="shared" si="1565"/>
        <v>-1.2999999999999999E-2</v>
      </c>
      <c r="DU1372" s="159">
        <f t="shared" si="1577"/>
        <v>-3.2369999999999997</v>
      </c>
      <c r="DV1372" s="158">
        <f t="shared" si="1566"/>
        <v>-6.7000000000000002E-3</v>
      </c>
      <c r="DW1372" s="160">
        <f t="shared" si="1578"/>
        <v>-1.6683000000000001</v>
      </c>
    </row>
    <row r="1373" spans="1:127" ht="24.95" customHeight="1" x14ac:dyDescent="0.2">
      <c r="A1373" s="272">
        <v>1364</v>
      </c>
      <c r="B1373" s="336"/>
      <c r="C1373" s="332"/>
      <c r="D1373" s="333"/>
      <c r="E1373" s="334"/>
      <c r="F1373" s="335"/>
      <c r="G1373" s="334"/>
      <c r="H1373" s="371"/>
      <c r="I1373" s="334"/>
      <c r="J1373" s="334"/>
      <c r="K1373" s="334"/>
      <c r="L1373" s="334"/>
      <c r="M1373" s="334"/>
      <c r="N1373" s="334"/>
      <c r="O1373" s="337"/>
      <c r="P1373" s="337"/>
      <c r="Q1373" s="338" t="str">
        <f t="shared" si="1529"/>
        <v xml:space="preserve"> </v>
      </c>
      <c r="R1373" s="339" t="str">
        <f t="shared" si="1530"/>
        <v/>
      </c>
      <c r="S1373" s="340" t="str">
        <f t="shared" si="1583"/>
        <v/>
      </c>
      <c r="T1373" s="341" t="str">
        <f t="shared" si="1531"/>
        <v/>
      </c>
      <c r="U1373" s="341" t="str">
        <f t="shared" si="1532"/>
        <v/>
      </c>
      <c r="V1373" s="341" t="str">
        <f t="shared" si="1533"/>
        <v/>
      </c>
      <c r="W1373" s="341" t="str">
        <f t="shared" si="1534"/>
        <v/>
      </c>
      <c r="X1373" s="340" t="str">
        <f t="shared" si="1584"/>
        <v/>
      </c>
      <c r="Y1373" s="342" t="str">
        <f t="shared" si="1585"/>
        <v/>
      </c>
      <c r="Z1373" s="343" t="str">
        <f t="shared" si="1586"/>
        <v/>
      </c>
      <c r="AA1373" s="344" t="str">
        <f t="shared" si="1587"/>
        <v/>
      </c>
      <c r="AB1373" s="345" t="str">
        <f t="shared" si="1535"/>
        <v/>
      </c>
      <c r="AC1373" s="346" t="str">
        <f t="shared" si="1536"/>
        <v/>
      </c>
      <c r="AD1373" s="346" t="str">
        <f t="shared" si="1537"/>
        <v/>
      </c>
      <c r="AE1373" s="344" t="str">
        <f t="shared" si="1588"/>
        <v/>
      </c>
      <c r="AF1373" s="346" t="str">
        <f t="shared" si="1538"/>
        <v/>
      </c>
      <c r="AG1373" s="344" t="str">
        <f t="shared" si="1589"/>
        <v/>
      </c>
      <c r="AH1373" s="344" t="str">
        <f t="shared" si="1590"/>
        <v/>
      </c>
      <c r="AI1373" s="344" t="str">
        <f t="shared" si="1591"/>
        <v/>
      </c>
      <c r="AJ1373" s="346" t="str">
        <f t="shared" si="1592"/>
        <v/>
      </c>
      <c r="AK1373" s="346" t="str">
        <f t="shared" si="1593"/>
        <v/>
      </c>
      <c r="AL1373" s="347" t="str">
        <f t="shared" si="1594"/>
        <v/>
      </c>
      <c r="AM1373" s="141"/>
      <c r="AN1373" s="141"/>
      <c r="AO1373" s="142"/>
      <c r="AP1373" s="58">
        <f t="shared" si="1539"/>
        <v>0</v>
      </c>
      <c r="AQ1373" s="318">
        <f>SUM(AP$10:AP1373)</f>
        <v>0</v>
      </c>
      <c r="AR1373" s="143">
        <f t="shared" si="1526"/>
        <v>0.1</v>
      </c>
      <c r="AS1373" s="144" t="str">
        <f t="shared" si="1540"/>
        <v/>
      </c>
      <c r="AT1373" s="144" t="str">
        <f t="shared" si="1567"/>
        <v/>
      </c>
      <c r="AU1373" s="145"/>
      <c r="AV1373" s="58">
        <f t="shared" si="1527"/>
        <v>0</v>
      </c>
      <c r="AW1373" s="318">
        <f>SUM(AV$10:AV1373)</f>
        <v>0</v>
      </c>
      <c r="AX1373" s="319">
        <f t="shared" si="1528"/>
        <v>0.1</v>
      </c>
      <c r="AY1373" s="144" t="str">
        <f t="shared" si="1581"/>
        <v/>
      </c>
      <c r="AZ1373" s="144" t="str">
        <f t="shared" si="1582"/>
        <v/>
      </c>
      <c r="BA1373" s="144"/>
      <c r="BB1373" s="146" t="str">
        <f t="shared" si="1541"/>
        <v/>
      </c>
      <c r="BC1373" s="66" t="str">
        <f t="shared" si="1580"/>
        <v/>
      </c>
      <c r="BD1373" s="195" t="str">
        <f t="shared" si="1542"/>
        <v/>
      </c>
      <c r="BF1373" s="283"/>
      <c r="BG1373" s="286" t="str">
        <f t="shared" si="1543"/>
        <v/>
      </c>
      <c r="BY1373" s="211" t="str">
        <f t="shared" si="1544"/>
        <v/>
      </c>
      <c r="BZ1373" s="150" t="str">
        <f t="shared" si="1545"/>
        <v/>
      </c>
      <c r="CB1373" s="54" t="str">
        <f t="shared" si="1579"/>
        <v/>
      </c>
      <c r="CD1373" s="54" t="str">
        <f t="shared" si="1546"/>
        <v/>
      </c>
      <c r="CF1373" s="54" t="str">
        <f t="shared" si="1547"/>
        <v/>
      </c>
      <c r="CH1373" s="150" t="str">
        <f t="shared" si="1548"/>
        <v/>
      </c>
      <c r="CI1373" s="290"/>
      <c r="CJ1373" s="150" t="str">
        <f t="shared" si="1549"/>
        <v/>
      </c>
      <c r="CK1373" s="290"/>
      <c r="CL1373" s="54" t="str">
        <f t="shared" si="1568"/>
        <v/>
      </c>
      <c r="CM1373" s="290"/>
      <c r="CN1373" s="150" t="str">
        <f t="shared" si="1550"/>
        <v/>
      </c>
      <c r="CO1373" s="290"/>
      <c r="CP1373" s="150" t="str">
        <f t="shared" si="1551"/>
        <v/>
      </c>
      <c r="CQ1373" s="290"/>
      <c r="CR1373" s="150" t="str">
        <f t="shared" si="1552"/>
        <v/>
      </c>
      <c r="CS1373" s="290"/>
      <c r="CT1373" s="150" t="str">
        <f t="shared" si="1553"/>
        <v/>
      </c>
      <c r="CU1373" s="150"/>
      <c r="CV1373" s="150" t="str">
        <f t="shared" si="1554"/>
        <v/>
      </c>
      <c r="CW1373" s="94"/>
      <c r="CX1373" s="151" t="str">
        <f t="shared" si="1595"/>
        <v/>
      </c>
      <c r="CY1373" s="151" t="str">
        <f t="shared" si="1596"/>
        <v/>
      </c>
      <c r="CZ1373" s="152"/>
      <c r="DA1373" s="373" t="str">
        <f t="shared" si="1569"/>
        <v/>
      </c>
      <c r="DC1373" s="153">
        <f t="shared" si="1555"/>
        <v>0</v>
      </c>
      <c r="DD1373" s="153">
        <f t="shared" si="1556"/>
        <v>0</v>
      </c>
      <c r="DE1373" s="153">
        <f t="shared" si="1557"/>
        <v>0</v>
      </c>
      <c r="DF1373" s="158">
        <f t="shared" si="1558"/>
        <v>-4.7000000000000002E-3</v>
      </c>
      <c r="DG1373" s="159">
        <f t="shared" si="1570"/>
        <v>-1.1703000000000001</v>
      </c>
      <c r="DH1373" s="158">
        <f t="shared" si="1559"/>
        <v>3.1999999999999997E-3</v>
      </c>
      <c r="DI1373" s="159">
        <f t="shared" si="1571"/>
        <v>0.79679999999999995</v>
      </c>
      <c r="DJ1373" s="158">
        <f t="shared" si="1560"/>
        <v>-2.7000000000000001E-3</v>
      </c>
      <c r="DK1373" s="159">
        <f t="shared" si="1572"/>
        <v>-0.67230000000000001</v>
      </c>
      <c r="DL1373" s="158">
        <f t="shared" si="1561"/>
        <v>1.1999999999999999E-3</v>
      </c>
      <c r="DM1373" s="159">
        <f t="shared" si="1573"/>
        <v>0.29879999999999995</v>
      </c>
      <c r="DN1373" s="158">
        <f t="shared" si="1562"/>
        <v>1.46E-2</v>
      </c>
      <c r="DO1373" s="159">
        <f t="shared" si="1574"/>
        <v>3.6354000000000002</v>
      </c>
      <c r="DP1373" s="158">
        <f t="shared" si="1563"/>
        <v>-1.2999999999999999E-2</v>
      </c>
      <c r="DQ1373" s="159">
        <f t="shared" si="1575"/>
        <v>-3.2369999999999997</v>
      </c>
      <c r="DR1373" s="158">
        <f t="shared" si="1564"/>
        <v>-6.7000000000000002E-3</v>
      </c>
      <c r="DS1373" s="159">
        <f t="shared" si="1576"/>
        <v>-1.6683000000000001</v>
      </c>
      <c r="DT1373" s="158">
        <f t="shared" si="1565"/>
        <v>-1.2999999999999999E-2</v>
      </c>
      <c r="DU1373" s="159">
        <f t="shared" si="1577"/>
        <v>-3.2369999999999997</v>
      </c>
      <c r="DV1373" s="158">
        <f t="shared" si="1566"/>
        <v>-6.7000000000000002E-3</v>
      </c>
      <c r="DW1373" s="160">
        <f t="shared" si="1578"/>
        <v>-1.6683000000000001</v>
      </c>
    </row>
    <row r="1374" spans="1:127" ht="24.95" customHeight="1" x14ac:dyDescent="0.2">
      <c r="A1374" s="272">
        <v>1365</v>
      </c>
      <c r="B1374" s="336"/>
      <c r="C1374" s="332"/>
      <c r="D1374" s="333"/>
      <c r="E1374" s="334"/>
      <c r="F1374" s="335"/>
      <c r="G1374" s="334"/>
      <c r="H1374" s="371"/>
      <c r="I1374" s="334"/>
      <c r="J1374" s="334"/>
      <c r="K1374" s="334"/>
      <c r="L1374" s="334"/>
      <c r="M1374" s="334"/>
      <c r="N1374" s="334"/>
      <c r="O1374" s="337"/>
      <c r="P1374" s="337"/>
      <c r="Q1374" s="338" t="str">
        <f t="shared" si="1529"/>
        <v xml:space="preserve"> </v>
      </c>
      <c r="R1374" s="339" t="str">
        <f t="shared" si="1530"/>
        <v/>
      </c>
      <c r="S1374" s="340" t="str">
        <f t="shared" si="1583"/>
        <v/>
      </c>
      <c r="T1374" s="341" t="str">
        <f t="shared" si="1531"/>
        <v/>
      </c>
      <c r="U1374" s="341" t="str">
        <f t="shared" si="1532"/>
        <v/>
      </c>
      <c r="V1374" s="341" t="str">
        <f t="shared" si="1533"/>
        <v/>
      </c>
      <c r="W1374" s="341" t="str">
        <f t="shared" si="1534"/>
        <v/>
      </c>
      <c r="X1374" s="340" t="str">
        <f t="shared" si="1584"/>
        <v/>
      </c>
      <c r="Y1374" s="342" t="str">
        <f t="shared" si="1585"/>
        <v/>
      </c>
      <c r="Z1374" s="343" t="str">
        <f t="shared" si="1586"/>
        <v/>
      </c>
      <c r="AA1374" s="344" t="str">
        <f t="shared" si="1587"/>
        <v/>
      </c>
      <c r="AB1374" s="345" t="str">
        <f t="shared" si="1535"/>
        <v/>
      </c>
      <c r="AC1374" s="346" t="str">
        <f t="shared" si="1536"/>
        <v/>
      </c>
      <c r="AD1374" s="346" t="str">
        <f t="shared" si="1537"/>
        <v/>
      </c>
      <c r="AE1374" s="344" t="str">
        <f t="shared" si="1588"/>
        <v/>
      </c>
      <c r="AF1374" s="346" t="str">
        <f t="shared" si="1538"/>
        <v/>
      </c>
      <c r="AG1374" s="344" t="str">
        <f t="shared" si="1589"/>
        <v/>
      </c>
      <c r="AH1374" s="344" t="str">
        <f t="shared" si="1590"/>
        <v/>
      </c>
      <c r="AI1374" s="344" t="str">
        <f t="shared" si="1591"/>
        <v/>
      </c>
      <c r="AJ1374" s="346" t="str">
        <f t="shared" si="1592"/>
        <v/>
      </c>
      <c r="AK1374" s="346" t="str">
        <f t="shared" si="1593"/>
        <v/>
      </c>
      <c r="AL1374" s="347" t="str">
        <f t="shared" si="1594"/>
        <v/>
      </c>
      <c r="AM1374" s="141"/>
      <c r="AN1374" s="141"/>
      <c r="AO1374" s="142"/>
      <c r="AP1374" s="58">
        <f t="shared" si="1539"/>
        <v>0</v>
      </c>
      <c r="AQ1374" s="318">
        <f>SUM(AP$10:AP1374)</f>
        <v>0</v>
      </c>
      <c r="AR1374" s="143">
        <f t="shared" si="1526"/>
        <v>0.1</v>
      </c>
      <c r="AS1374" s="144" t="str">
        <f t="shared" si="1540"/>
        <v/>
      </c>
      <c r="AT1374" s="144" t="str">
        <f t="shared" si="1567"/>
        <v/>
      </c>
      <c r="AU1374" s="145"/>
      <c r="AV1374" s="58">
        <f t="shared" si="1527"/>
        <v>0</v>
      </c>
      <c r="AW1374" s="318">
        <f>SUM(AV$10:AV1374)</f>
        <v>0</v>
      </c>
      <c r="AX1374" s="319">
        <f t="shared" si="1528"/>
        <v>0.1</v>
      </c>
      <c r="AY1374" s="144" t="str">
        <f t="shared" si="1581"/>
        <v/>
      </c>
      <c r="AZ1374" s="144" t="str">
        <f t="shared" si="1582"/>
        <v/>
      </c>
      <c r="BA1374" s="144"/>
      <c r="BB1374" s="146" t="str">
        <f t="shared" si="1541"/>
        <v/>
      </c>
      <c r="BC1374" s="66" t="str">
        <f t="shared" si="1580"/>
        <v/>
      </c>
      <c r="BD1374" s="195" t="str">
        <f t="shared" si="1542"/>
        <v/>
      </c>
      <c r="BF1374" s="283"/>
      <c r="BG1374" s="286" t="str">
        <f t="shared" si="1543"/>
        <v/>
      </c>
      <c r="BY1374" s="211" t="str">
        <f t="shared" si="1544"/>
        <v/>
      </c>
      <c r="BZ1374" s="150" t="str">
        <f t="shared" si="1545"/>
        <v/>
      </c>
      <c r="CB1374" s="54" t="str">
        <f t="shared" si="1579"/>
        <v/>
      </c>
      <c r="CD1374" s="54" t="str">
        <f t="shared" si="1546"/>
        <v/>
      </c>
      <c r="CF1374" s="54" t="str">
        <f t="shared" si="1547"/>
        <v/>
      </c>
      <c r="CH1374" s="150" t="str">
        <f t="shared" si="1548"/>
        <v/>
      </c>
      <c r="CI1374" s="290"/>
      <c r="CJ1374" s="150" t="str">
        <f t="shared" si="1549"/>
        <v/>
      </c>
      <c r="CK1374" s="290"/>
      <c r="CL1374" s="54" t="str">
        <f t="shared" si="1568"/>
        <v/>
      </c>
      <c r="CM1374" s="290"/>
      <c r="CN1374" s="150" t="str">
        <f t="shared" si="1550"/>
        <v/>
      </c>
      <c r="CO1374" s="290"/>
      <c r="CP1374" s="150" t="str">
        <f t="shared" si="1551"/>
        <v/>
      </c>
      <c r="CQ1374" s="290"/>
      <c r="CR1374" s="150" t="str">
        <f t="shared" si="1552"/>
        <v/>
      </c>
      <c r="CS1374" s="290"/>
      <c r="CT1374" s="150" t="str">
        <f t="shared" si="1553"/>
        <v/>
      </c>
      <c r="CU1374" s="150"/>
      <c r="CV1374" s="150" t="str">
        <f t="shared" si="1554"/>
        <v/>
      </c>
      <c r="CW1374" s="94"/>
      <c r="CX1374" s="151" t="str">
        <f t="shared" si="1595"/>
        <v/>
      </c>
      <c r="CY1374" s="151" t="str">
        <f t="shared" si="1596"/>
        <v/>
      </c>
      <c r="CZ1374" s="152"/>
      <c r="DA1374" s="373" t="str">
        <f t="shared" si="1569"/>
        <v/>
      </c>
      <c r="DC1374" s="153">
        <f t="shared" si="1555"/>
        <v>0</v>
      </c>
      <c r="DD1374" s="153">
        <f t="shared" si="1556"/>
        <v>0</v>
      </c>
      <c r="DE1374" s="153">
        <f t="shared" si="1557"/>
        <v>0</v>
      </c>
      <c r="DF1374" s="158">
        <f t="shared" si="1558"/>
        <v>-4.7000000000000002E-3</v>
      </c>
      <c r="DG1374" s="159">
        <f t="shared" si="1570"/>
        <v>-1.1703000000000001</v>
      </c>
      <c r="DH1374" s="158">
        <f t="shared" si="1559"/>
        <v>3.1999999999999997E-3</v>
      </c>
      <c r="DI1374" s="159">
        <f t="shared" si="1571"/>
        <v>0.79679999999999995</v>
      </c>
      <c r="DJ1374" s="158">
        <f t="shared" si="1560"/>
        <v>-2.7000000000000001E-3</v>
      </c>
      <c r="DK1374" s="159">
        <f t="shared" si="1572"/>
        <v>-0.67230000000000001</v>
      </c>
      <c r="DL1374" s="158">
        <f t="shared" si="1561"/>
        <v>1.1999999999999999E-3</v>
      </c>
      <c r="DM1374" s="159">
        <f t="shared" si="1573"/>
        <v>0.29879999999999995</v>
      </c>
      <c r="DN1374" s="158">
        <f t="shared" si="1562"/>
        <v>1.46E-2</v>
      </c>
      <c r="DO1374" s="159">
        <f t="shared" si="1574"/>
        <v>3.6354000000000002</v>
      </c>
      <c r="DP1374" s="158">
        <f t="shared" si="1563"/>
        <v>-1.2999999999999999E-2</v>
      </c>
      <c r="DQ1374" s="159">
        <f t="shared" si="1575"/>
        <v>-3.2369999999999997</v>
      </c>
      <c r="DR1374" s="158">
        <f t="shared" si="1564"/>
        <v>-6.7000000000000002E-3</v>
      </c>
      <c r="DS1374" s="159">
        <f t="shared" si="1576"/>
        <v>-1.6683000000000001</v>
      </c>
      <c r="DT1374" s="158">
        <f t="shared" si="1565"/>
        <v>-1.2999999999999999E-2</v>
      </c>
      <c r="DU1374" s="159">
        <f t="shared" si="1577"/>
        <v>-3.2369999999999997</v>
      </c>
      <c r="DV1374" s="158">
        <f t="shared" si="1566"/>
        <v>-6.7000000000000002E-3</v>
      </c>
      <c r="DW1374" s="160">
        <f t="shared" si="1578"/>
        <v>-1.6683000000000001</v>
      </c>
    </row>
    <row r="1375" spans="1:127" ht="24.95" customHeight="1" x14ac:dyDescent="0.2">
      <c r="A1375" s="272">
        <v>1366</v>
      </c>
      <c r="B1375" s="336"/>
      <c r="C1375" s="332"/>
      <c r="D1375" s="333"/>
      <c r="E1375" s="334"/>
      <c r="F1375" s="335"/>
      <c r="G1375" s="334"/>
      <c r="H1375" s="371"/>
      <c r="I1375" s="334"/>
      <c r="J1375" s="334"/>
      <c r="K1375" s="334"/>
      <c r="L1375" s="334"/>
      <c r="M1375" s="334"/>
      <c r="N1375" s="334"/>
      <c r="O1375" s="337"/>
      <c r="P1375" s="337"/>
      <c r="Q1375" s="338" t="str">
        <f t="shared" si="1529"/>
        <v xml:space="preserve"> </v>
      </c>
      <c r="R1375" s="339" t="str">
        <f t="shared" si="1530"/>
        <v/>
      </c>
      <c r="S1375" s="340" t="str">
        <f t="shared" si="1583"/>
        <v/>
      </c>
      <c r="T1375" s="341" t="str">
        <f t="shared" si="1531"/>
        <v/>
      </c>
      <c r="U1375" s="341" t="str">
        <f t="shared" si="1532"/>
        <v/>
      </c>
      <c r="V1375" s="341" t="str">
        <f t="shared" si="1533"/>
        <v/>
      </c>
      <c r="W1375" s="341" t="str">
        <f t="shared" si="1534"/>
        <v/>
      </c>
      <c r="X1375" s="340" t="str">
        <f t="shared" si="1584"/>
        <v/>
      </c>
      <c r="Y1375" s="342" t="str">
        <f t="shared" si="1585"/>
        <v/>
      </c>
      <c r="Z1375" s="343" t="str">
        <f t="shared" si="1586"/>
        <v/>
      </c>
      <c r="AA1375" s="344" t="str">
        <f t="shared" si="1587"/>
        <v/>
      </c>
      <c r="AB1375" s="345" t="str">
        <f t="shared" si="1535"/>
        <v/>
      </c>
      <c r="AC1375" s="346" t="str">
        <f t="shared" si="1536"/>
        <v/>
      </c>
      <c r="AD1375" s="346" t="str">
        <f t="shared" si="1537"/>
        <v/>
      </c>
      <c r="AE1375" s="344" t="str">
        <f t="shared" si="1588"/>
        <v/>
      </c>
      <c r="AF1375" s="346" t="str">
        <f t="shared" si="1538"/>
        <v/>
      </c>
      <c r="AG1375" s="344" t="str">
        <f t="shared" si="1589"/>
        <v/>
      </c>
      <c r="AH1375" s="344" t="str">
        <f t="shared" si="1590"/>
        <v/>
      </c>
      <c r="AI1375" s="344" t="str">
        <f t="shared" si="1591"/>
        <v/>
      </c>
      <c r="AJ1375" s="346" t="str">
        <f t="shared" si="1592"/>
        <v/>
      </c>
      <c r="AK1375" s="346" t="str">
        <f t="shared" si="1593"/>
        <v/>
      </c>
      <c r="AL1375" s="347" t="str">
        <f t="shared" si="1594"/>
        <v/>
      </c>
      <c r="AM1375" s="141"/>
      <c r="AN1375" s="141"/>
      <c r="AO1375" s="142"/>
      <c r="AP1375" s="58">
        <f t="shared" si="1539"/>
        <v>0</v>
      </c>
      <c r="AQ1375" s="318">
        <f>SUM(AP$10:AP1375)</f>
        <v>0</v>
      </c>
      <c r="AR1375" s="143">
        <f t="shared" si="1526"/>
        <v>0.1</v>
      </c>
      <c r="AS1375" s="144" t="str">
        <f t="shared" si="1540"/>
        <v/>
      </c>
      <c r="AT1375" s="144" t="str">
        <f t="shared" si="1567"/>
        <v/>
      </c>
      <c r="AU1375" s="145"/>
      <c r="AV1375" s="58">
        <f t="shared" si="1527"/>
        <v>0</v>
      </c>
      <c r="AW1375" s="318">
        <f>SUM(AV$10:AV1375)</f>
        <v>0</v>
      </c>
      <c r="AX1375" s="319">
        <f t="shared" si="1528"/>
        <v>0.1</v>
      </c>
      <c r="AY1375" s="144" t="str">
        <f t="shared" si="1581"/>
        <v/>
      </c>
      <c r="AZ1375" s="144" t="str">
        <f t="shared" si="1582"/>
        <v/>
      </c>
      <c r="BA1375" s="144"/>
      <c r="BB1375" s="146" t="str">
        <f t="shared" si="1541"/>
        <v/>
      </c>
      <c r="BC1375" s="66" t="str">
        <f t="shared" si="1580"/>
        <v/>
      </c>
      <c r="BD1375" s="195" t="str">
        <f t="shared" si="1542"/>
        <v/>
      </c>
      <c r="BF1375" s="283"/>
      <c r="BG1375" s="286" t="str">
        <f t="shared" si="1543"/>
        <v/>
      </c>
      <c r="BY1375" s="211" t="str">
        <f t="shared" si="1544"/>
        <v/>
      </c>
      <c r="BZ1375" s="150" t="str">
        <f t="shared" si="1545"/>
        <v/>
      </c>
      <c r="CB1375" s="54" t="str">
        <f t="shared" si="1579"/>
        <v/>
      </c>
      <c r="CD1375" s="54" t="str">
        <f t="shared" si="1546"/>
        <v/>
      </c>
      <c r="CF1375" s="54" t="str">
        <f t="shared" si="1547"/>
        <v/>
      </c>
      <c r="CH1375" s="150" t="str">
        <f t="shared" si="1548"/>
        <v/>
      </c>
      <c r="CI1375" s="290"/>
      <c r="CJ1375" s="150" t="str">
        <f t="shared" si="1549"/>
        <v/>
      </c>
      <c r="CK1375" s="290"/>
      <c r="CL1375" s="54" t="str">
        <f t="shared" si="1568"/>
        <v/>
      </c>
      <c r="CM1375" s="290"/>
      <c r="CN1375" s="150" t="str">
        <f t="shared" si="1550"/>
        <v/>
      </c>
      <c r="CO1375" s="290"/>
      <c r="CP1375" s="150" t="str">
        <f t="shared" si="1551"/>
        <v/>
      </c>
      <c r="CQ1375" s="290"/>
      <c r="CR1375" s="150" t="str">
        <f t="shared" si="1552"/>
        <v/>
      </c>
      <c r="CS1375" s="290"/>
      <c r="CT1375" s="150" t="str">
        <f t="shared" si="1553"/>
        <v/>
      </c>
      <c r="CU1375" s="150"/>
      <c r="CV1375" s="150" t="str">
        <f t="shared" si="1554"/>
        <v/>
      </c>
      <c r="CW1375" s="94"/>
      <c r="CX1375" s="151" t="str">
        <f t="shared" si="1595"/>
        <v/>
      </c>
      <c r="CY1375" s="151" t="str">
        <f t="shared" si="1596"/>
        <v/>
      </c>
      <c r="CZ1375" s="152"/>
      <c r="DA1375" s="373" t="str">
        <f t="shared" si="1569"/>
        <v/>
      </c>
      <c r="DC1375" s="153">
        <f t="shared" si="1555"/>
        <v>0</v>
      </c>
      <c r="DD1375" s="153">
        <f t="shared" si="1556"/>
        <v>0</v>
      </c>
      <c r="DE1375" s="153">
        <f t="shared" si="1557"/>
        <v>0</v>
      </c>
      <c r="DF1375" s="158">
        <f t="shared" si="1558"/>
        <v>-4.7000000000000002E-3</v>
      </c>
      <c r="DG1375" s="159">
        <f t="shared" si="1570"/>
        <v>-1.1703000000000001</v>
      </c>
      <c r="DH1375" s="158">
        <f t="shared" si="1559"/>
        <v>3.1999999999999997E-3</v>
      </c>
      <c r="DI1375" s="159">
        <f t="shared" si="1571"/>
        <v>0.79679999999999995</v>
      </c>
      <c r="DJ1375" s="158">
        <f t="shared" si="1560"/>
        <v>-2.7000000000000001E-3</v>
      </c>
      <c r="DK1375" s="159">
        <f t="shared" si="1572"/>
        <v>-0.67230000000000001</v>
      </c>
      <c r="DL1375" s="158">
        <f t="shared" si="1561"/>
        <v>1.1999999999999999E-3</v>
      </c>
      <c r="DM1375" s="159">
        <f t="shared" si="1573"/>
        <v>0.29879999999999995</v>
      </c>
      <c r="DN1375" s="158">
        <f t="shared" si="1562"/>
        <v>1.46E-2</v>
      </c>
      <c r="DO1375" s="159">
        <f t="shared" si="1574"/>
        <v>3.6354000000000002</v>
      </c>
      <c r="DP1375" s="158">
        <f t="shared" si="1563"/>
        <v>-1.2999999999999999E-2</v>
      </c>
      <c r="DQ1375" s="159">
        <f t="shared" si="1575"/>
        <v>-3.2369999999999997</v>
      </c>
      <c r="DR1375" s="158">
        <f t="shared" si="1564"/>
        <v>-6.7000000000000002E-3</v>
      </c>
      <c r="DS1375" s="159">
        <f t="shared" si="1576"/>
        <v>-1.6683000000000001</v>
      </c>
      <c r="DT1375" s="158">
        <f t="shared" si="1565"/>
        <v>-1.2999999999999999E-2</v>
      </c>
      <c r="DU1375" s="159">
        <f t="shared" si="1577"/>
        <v>-3.2369999999999997</v>
      </c>
      <c r="DV1375" s="158">
        <f t="shared" si="1566"/>
        <v>-6.7000000000000002E-3</v>
      </c>
      <c r="DW1375" s="160">
        <f t="shared" si="1578"/>
        <v>-1.6683000000000001</v>
      </c>
    </row>
    <row r="1376" spans="1:127" ht="24.95" customHeight="1" x14ac:dyDescent="0.2">
      <c r="A1376" s="272">
        <v>1367</v>
      </c>
      <c r="B1376" s="336"/>
      <c r="C1376" s="332"/>
      <c r="D1376" s="333"/>
      <c r="E1376" s="334"/>
      <c r="F1376" s="335"/>
      <c r="G1376" s="334"/>
      <c r="H1376" s="371"/>
      <c r="I1376" s="334"/>
      <c r="J1376" s="334"/>
      <c r="K1376" s="334"/>
      <c r="L1376" s="334"/>
      <c r="M1376" s="334"/>
      <c r="N1376" s="334"/>
      <c r="O1376" s="337"/>
      <c r="P1376" s="337"/>
      <c r="Q1376" s="338" t="str">
        <f t="shared" si="1529"/>
        <v xml:space="preserve"> </v>
      </c>
      <c r="R1376" s="339" t="str">
        <f t="shared" si="1530"/>
        <v/>
      </c>
      <c r="S1376" s="340" t="str">
        <f t="shared" si="1583"/>
        <v/>
      </c>
      <c r="T1376" s="341" t="str">
        <f t="shared" si="1531"/>
        <v/>
      </c>
      <c r="U1376" s="341" t="str">
        <f t="shared" si="1532"/>
        <v/>
      </c>
      <c r="V1376" s="341" t="str">
        <f t="shared" si="1533"/>
        <v/>
      </c>
      <c r="W1376" s="341" t="str">
        <f t="shared" si="1534"/>
        <v/>
      </c>
      <c r="X1376" s="340" t="str">
        <f t="shared" si="1584"/>
        <v/>
      </c>
      <c r="Y1376" s="342" t="str">
        <f t="shared" si="1585"/>
        <v/>
      </c>
      <c r="Z1376" s="343" t="str">
        <f t="shared" si="1586"/>
        <v/>
      </c>
      <c r="AA1376" s="344" t="str">
        <f t="shared" si="1587"/>
        <v/>
      </c>
      <c r="AB1376" s="345" t="str">
        <f t="shared" si="1535"/>
        <v/>
      </c>
      <c r="AC1376" s="346" t="str">
        <f t="shared" si="1536"/>
        <v/>
      </c>
      <c r="AD1376" s="346" t="str">
        <f t="shared" si="1537"/>
        <v/>
      </c>
      <c r="AE1376" s="344" t="str">
        <f t="shared" si="1588"/>
        <v/>
      </c>
      <c r="AF1376" s="346" t="str">
        <f t="shared" si="1538"/>
        <v/>
      </c>
      <c r="AG1376" s="344" t="str">
        <f t="shared" si="1589"/>
        <v/>
      </c>
      <c r="AH1376" s="344" t="str">
        <f t="shared" si="1590"/>
        <v/>
      </c>
      <c r="AI1376" s="344" t="str">
        <f t="shared" si="1591"/>
        <v/>
      </c>
      <c r="AJ1376" s="346" t="str">
        <f t="shared" si="1592"/>
        <v/>
      </c>
      <c r="AK1376" s="346" t="str">
        <f t="shared" si="1593"/>
        <v/>
      </c>
      <c r="AL1376" s="347" t="str">
        <f t="shared" si="1594"/>
        <v/>
      </c>
      <c r="AM1376" s="141"/>
      <c r="AN1376" s="141"/>
      <c r="AO1376" s="142"/>
      <c r="AP1376" s="58">
        <f t="shared" si="1539"/>
        <v>0</v>
      </c>
      <c r="AQ1376" s="318">
        <f>SUM(AP$10:AP1376)</f>
        <v>0</v>
      </c>
      <c r="AR1376" s="143">
        <f t="shared" si="1526"/>
        <v>0.1</v>
      </c>
      <c r="AS1376" s="144" t="str">
        <f t="shared" si="1540"/>
        <v/>
      </c>
      <c r="AT1376" s="144" t="str">
        <f t="shared" si="1567"/>
        <v/>
      </c>
      <c r="AU1376" s="145"/>
      <c r="AV1376" s="58">
        <f t="shared" si="1527"/>
        <v>0</v>
      </c>
      <c r="AW1376" s="318">
        <f>SUM(AV$10:AV1376)</f>
        <v>0</v>
      </c>
      <c r="AX1376" s="319">
        <f t="shared" si="1528"/>
        <v>0.1</v>
      </c>
      <c r="AY1376" s="144" t="str">
        <f t="shared" si="1581"/>
        <v/>
      </c>
      <c r="AZ1376" s="144" t="str">
        <f t="shared" si="1582"/>
        <v/>
      </c>
      <c r="BA1376" s="144"/>
      <c r="BB1376" s="146" t="str">
        <f t="shared" si="1541"/>
        <v/>
      </c>
      <c r="BC1376" s="66" t="str">
        <f t="shared" si="1580"/>
        <v/>
      </c>
      <c r="BD1376" s="195" t="str">
        <f t="shared" si="1542"/>
        <v/>
      </c>
      <c r="BF1376" s="283"/>
      <c r="BG1376" s="286" t="str">
        <f t="shared" si="1543"/>
        <v/>
      </c>
      <c r="BY1376" s="211" t="str">
        <f t="shared" si="1544"/>
        <v/>
      </c>
      <c r="BZ1376" s="150" t="str">
        <f t="shared" si="1545"/>
        <v/>
      </c>
      <c r="CB1376" s="54" t="str">
        <f t="shared" si="1579"/>
        <v/>
      </c>
      <c r="CD1376" s="54" t="str">
        <f t="shared" si="1546"/>
        <v/>
      </c>
      <c r="CF1376" s="54" t="str">
        <f t="shared" si="1547"/>
        <v/>
      </c>
      <c r="CH1376" s="150" t="str">
        <f t="shared" si="1548"/>
        <v/>
      </c>
      <c r="CI1376" s="290"/>
      <c r="CJ1376" s="150" t="str">
        <f t="shared" si="1549"/>
        <v/>
      </c>
      <c r="CK1376" s="290"/>
      <c r="CL1376" s="54" t="str">
        <f t="shared" si="1568"/>
        <v/>
      </c>
      <c r="CM1376" s="290"/>
      <c r="CN1376" s="150" t="str">
        <f t="shared" si="1550"/>
        <v/>
      </c>
      <c r="CO1376" s="290"/>
      <c r="CP1376" s="150" t="str">
        <f t="shared" si="1551"/>
        <v/>
      </c>
      <c r="CQ1376" s="290"/>
      <c r="CR1376" s="150" t="str">
        <f t="shared" si="1552"/>
        <v/>
      </c>
      <c r="CS1376" s="290"/>
      <c r="CT1376" s="150" t="str">
        <f t="shared" si="1553"/>
        <v/>
      </c>
      <c r="CU1376" s="150"/>
      <c r="CV1376" s="150" t="str">
        <f t="shared" si="1554"/>
        <v/>
      </c>
      <c r="CW1376" s="94"/>
      <c r="CX1376" s="151" t="str">
        <f t="shared" si="1595"/>
        <v/>
      </c>
      <c r="CY1376" s="151" t="str">
        <f t="shared" si="1596"/>
        <v/>
      </c>
      <c r="CZ1376" s="152"/>
      <c r="DA1376" s="373" t="str">
        <f t="shared" si="1569"/>
        <v/>
      </c>
      <c r="DC1376" s="153">
        <f t="shared" si="1555"/>
        <v>0</v>
      </c>
      <c r="DD1376" s="153">
        <f t="shared" si="1556"/>
        <v>0</v>
      </c>
      <c r="DE1376" s="153">
        <f t="shared" si="1557"/>
        <v>0</v>
      </c>
      <c r="DF1376" s="158">
        <f t="shared" si="1558"/>
        <v>-4.7000000000000002E-3</v>
      </c>
      <c r="DG1376" s="159">
        <f t="shared" si="1570"/>
        <v>-1.1703000000000001</v>
      </c>
      <c r="DH1376" s="158">
        <f t="shared" si="1559"/>
        <v>3.1999999999999997E-3</v>
      </c>
      <c r="DI1376" s="159">
        <f t="shared" si="1571"/>
        <v>0.79679999999999995</v>
      </c>
      <c r="DJ1376" s="158">
        <f t="shared" si="1560"/>
        <v>-2.7000000000000001E-3</v>
      </c>
      <c r="DK1376" s="159">
        <f t="shared" si="1572"/>
        <v>-0.67230000000000001</v>
      </c>
      <c r="DL1376" s="158">
        <f t="shared" si="1561"/>
        <v>1.1999999999999999E-3</v>
      </c>
      <c r="DM1376" s="159">
        <f t="shared" si="1573"/>
        <v>0.29879999999999995</v>
      </c>
      <c r="DN1376" s="158">
        <f t="shared" si="1562"/>
        <v>1.46E-2</v>
      </c>
      <c r="DO1376" s="159">
        <f t="shared" si="1574"/>
        <v>3.6354000000000002</v>
      </c>
      <c r="DP1376" s="158">
        <f t="shared" si="1563"/>
        <v>-1.2999999999999999E-2</v>
      </c>
      <c r="DQ1376" s="159">
        <f t="shared" si="1575"/>
        <v>-3.2369999999999997</v>
      </c>
      <c r="DR1376" s="158">
        <f t="shared" si="1564"/>
        <v>-6.7000000000000002E-3</v>
      </c>
      <c r="DS1376" s="159">
        <f t="shared" si="1576"/>
        <v>-1.6683000000000001</v>
      </c>
      <c r="DT1376" s="158">
        <f t="shared" si="1565"/>
        <v>-1.2999999999999999E-2</v>
      </c>
      <c r="DU1376" s="159">
        <f t="shared" si="1577"/>
        <v>-3.2369999999999997</v>
      </c>
      <c r="DV1376" s="158">
        <f t="shared" si="1566"/>
        <v>-6.7000000000000002E-3</v>
      </c>
      <c r="DW1376" s="160">
        <f t="shared" si="1578"/>
        <v>-1.6683000000000001</v>
      </c>
    </row>
    <row r="1377" spans="1:127" ht="24.95" customHeight="1" x14ac:dyDescent="0.2">
      <c r="A1377" s="272">
        <v>1368</v>
      </c>
      <c r="B1377" s="336"/>
      <c r="C1377" s="332"/>
      <c r="D1377" s="333"/>
      <c r="E1377" s="334"/>
      <c r="F1377" s="335"/>
      <c r="G1377" s="334"/>
      <c r="H1377" s="371"/>
      <c r="I1377" s="334"/>
      <c r="J1377" s="334"/>
      <c r="K1377" s="334"/>
      <c r="L1377" s="334"/>
      <c r="M1377" s="334"/>
      <c r="N1377" s="334"/>
      <c r="O1377" s="337"/>
      <c r="P1377" s="337"/>
      <c r="Q1377" s="338" t="str">
        <f t="shared" si="1529"/>
        <v xml:space="preserve"> </v>
      </c>
      <c r="R1377" s="339" t="str">
        <f t="shared" si="1530"/>
        <v/>
      </c>
      <c r="S1377" s="340" t="str">
        <f t="shared" si="1583"/>
        <v/>
      </c>
      <c r="T1377" s="341" t="str">
        <f t="shared" si="1531"/>
        <v/>
      </c>
      <c r="U1377" s="341" t="str">
        <f t="shared" si="1532"/>
        <v/>
      </c>
      <c r="V1377" s="341" t="str">
        <f t="shared" si="1533"/>
        <v/>
      </c>
      <c r="W1377" s="341" t="str">
        <f t="shared" si="1534"/>
        <v/>
      </c>
      <c r="X1377" s="340" t="str">
        <f t="shared" si="1584"/>
        <v/>
      </c>
      <c r="Y1377" s="342" t="str">
        <f t="shared" si="1585"/>
        <v/>
      </c>
      <c r="Z1377" s="343" t="str">
        <f t="shared" si="1586"/>
        <v/>
      </c>
      <c r="AA1377" s="344" t="str">
        <f t="shared" si="1587"/>
        <v/>
      </c>
      <c r="AB1377" s="345" t="str">
        <f t="shared" si="1535"/>
        <v/>
      </c>
      <c r="AC1377" s="346" t="str">
        <f t="shared" si="1536"/>
        <v/>
      </c>
      <c r="AD1377" s="346" t="str">
        <f t="shared" si="1537"/>
        <v/>
      </c>
      <c r="AE1377" s="344" t="str">
        <f t="shared" si="1588"/>
        <v/>
      </c>
      <c r="AF1377" s="346" t="str">
        <f t="shared" si="1538"/>
        <v/>
      </c>
      <c r="AG1377" s="344" t="str">
        <f t="shared" si="1589"/>
        <v/>
      </c>
      <c r="AH1377" s="344" t="str">
        <f t="shared" si="1590"/>
        <v/>
      </c>
      <c r="AI1377" s="344" t="str">
        <f t="shared" si="1591"/>
        <v/>
      </c>
      <c r="AJ1377" s="346" t="str">
        <f t="shared" si="1592"/>
        <v/>
      </c>
      <c r="AK1377" s="346" t="str">
        <f t="shared" si="1593"/>
        <v/>
      </c>
      <c r="AL1377" s="347" t="str">
        <f t="shared" si="1594"/>
        <v/>
      </c>
      <c r="AM1377" s="141"/>
      <c r="AN1377" s="141"/>
      <c r="AO1377" s="142"/>
      <c r="AP1377" s="58">
        <f t="shared" si="1539"/>
        <v>0</v>
      </c>
      <c r="AQ1377" s="318">
        <f>SUM(AP$10:AP1377)</f>
        <v>0</v>
      </c>
      <c r="AR1377" s="143">
        <f t="shared" si="1526"/>
        <v>0.1</v>
      </c>
      <c r="AS1377" s="144" t="str">
        <f t="shared" si="1540"/>
        <v/>
      </c>
      <c r="AT1377" s="144" t="str">
        <f t="shared" si="1567"/>
        <v/>
      </c>
      <c r="AU1377" s="145"/>
      <c r="AV1377" s="58">
        <f t="shared" si="1527"/>
        <v>0</v>
      </c>
      <c r="AW1377" s="318">
        <f>SUM(AV$10:AV1377)</f>
        <v>0</v>
      </c>
      <c r="AX1377" s="319">
        <f t="shared" si="1528"/>
        <v>0.1</v>
      </c>
      <c r="AY1377" s="144" t="str">
        <f t="shared" si="1581"/>
        <v/>
      </c>
      <c r="AZ1377" s="144" t="str">
        <f t="shared" si="1582"/>
        <v/>
      </c>
      <c r="BA1377" s="144"/>
      <c r="BB1377" s="146" t="str">
        <f t="shared" si="1541"/>
        <v/>
      </c>
      <c r="BC1377" s="66" t="str">
        <f t="shared" si="1580"/>
        <v/>
      </c>
      <c r="BD1377" s="195" t="str">
        <f t="shared" si="1542"/>
        <v/>
      </c>
      <c r="BF1377" s="283"/>
      <c r="BG1377" s="286" t="str">
        <f t="shared" si="1543"/>
        <v/>
      </c>
      <c r="BY1377" s="211" t="str">
        <f t="shared" si="1544"/>
        <v/>
      </c>
      <c r="BZ1377" s="150" t="str">
        <f t="shared" si="1545"/>
        <v/>
      </c>
      <c r="CB1377" s="54" t="str">
        <f t="shared" si="1579"/>
        <v/>
      </c>
      <c r="CD1377" s="54" t="str">
        <f t="shared" si="1546"/>
        <v/>
      </c>
      <c r="CF1377" s="54" t="str">
        <f t="shared" si="1547"/>
        <v/>
      </c>
      <c r="CH1377" s="150" t="str">
        <f t="shared" si="1548"/>
        <v/>
      </c>
      <c r="CI1377" s="290"/>
      <c r="CJ1377" s="150" t="str">
        <f t="shared" si="1549"/>
        <v/>
      </c>
      <c r="CK1377" s="290"/>
      <c r="CL1377" s="54" t="str">
        <f t="shared" si="1568"/>
        <v/>
      </c>
      <c r="CM1377" s="290"/>
      <c r="CN1377" s="150" t="str">
        <f t="shared" si="1550"/>
        <v/>
      </c>
      <c r="CO1377" s="290"/>
      <c r="CP1377" s="150" t="str">
        <f t="shared" si="1551"/>
        <v/>
      </c>
      <c r="CQ1377" s="290"/>
      <c r="CR1377" s="150" t="str">
        <f t="shared" si="1552"/>
        <v/>
      </c>
      <c r="CS1377" s="290"/>
      <c r="CT1377" s="150" t="str">
        <f t="shared" si="1553"/>
        <v/>
      </c>
      <c r="CU1377" s="150"/>
      <c r="CV1377" s="150" t="str">
        <f t="shared" si="1554"/>
        <v/>
      </c>
      <c r="CW1377" s="94"/>
      <c r="CX1377" s="151" t="str">
        <f t="shared" si="1595"/>
        <v/>
      </c>
      <c r="CY1377" s="151" t="str">
        <f t="shared" si="1596"/>
        <v/>
      </c>
      <c r="CZ1377" s="152"/>
      <c r="DA1377" s="373" t="str">
        <f t="shared" si="1569"/>
        <v/>
      </c>
      <c r="DC1377" s="153">
        <f t="shared" si="1555"/>
        <v>0</v>
      </c>
      <c r="DD1377" s="153">
        <f t="shared" si="1556"/>
        <v>0</v>
      </c>
      <c r="DE1377" s="153">
        <f t="shared" si="1557"/>
        <v>0</v>
      </c>
      <c r="DF1377" s="158">
        <f t="shared" si="1558"/>
        <v>-4.7000000000000002E-3</v>
      </c>
      <c r="DG1377" s="159">
        <f t="shared" si="1570"/>
        <v>-1.1703000000000001</v>
      </c>
      <c r="DH1377" s="158">
        <f t="shared" si="1559"/>
        <v>3.1999999999999997E-3</v>
      </c>
      <c r="DI1377" s="159">
        <f t="shared" si="1571"/>
        <v>0.79679999999999995</v>
      </c>
      <c r="DJ1377" s="158">
        <f t="shared" si="1560"/>
        <v>-2.7000000000000001E-3</v>
      </c>
      <c r="DK1377" s="159">
        <f t="shared" si="1572"/>
        <v>-0.67230000000000001</v>
      </c>
      <c r="DL1377" s="158">
        <f t="shared" si="1561"/>
        <v>1.1999999999999999E-3</v>
      </c>
      <c r="DM1377" s="159">
        <f t="shared" si="1573"/>
        <v>0.29879999999999995</v>
      </c>
      <c r="DN1377" s="158">
        <f t="shared" si="1562"/>
        <v>1.46E-2</v>
      </c>
      <c r="DO1377" s="159">
        <f t="shared" si="1574"/>
        <v>3.6354000000000002</v>
      </c>
      <c r="DP1377" s="158">
        <f t="shared" si="1563"/>
        <v>-1.2999999999999999E-2</v>
      </c>
      <c r="DQ1377" s="159">
        <f t="shared" si="1575"/>
        <v>-3.2369999999999997</v>
      </c>
      <c r="DR1377" s="158">
        <f t="shared" si="1564"/>
        <v>-6.7000000000000002E-3</v>
      </c>
      <c r="DS1377" s="159">
        <f t="shared" si="1576"/>
        <v>-1.6683000000000001</v>
      </c>
      <c r="DT1377" s="158">
        <f t="shared" si="1565"/>
        <v>-1.2999999999999999E-2</v>
      </c>
      <c r="DU1377" s="159">
        <f t="shared" si="1577"/>
        <v>-3.2369999999999997</v>
      </c>
      <c r="DV1377" s="158">
        <f t="shared" si="1566"/>
        <v>-6.7000000000000002E-3</v>
      </c>
      <c r="DW1377" s="160">
        <f t="shared" si="1578"/>
        <v>-1.6683000000000001</v>
      </c>
    </row>
    <row r="1378" spans="1:127" ht="24.95" customHeight="1" x14ac:dyDescent="0.2">
      <c r="A1378" s="272">
        <v>1369</v>
      </c>
      <c r="B1378" s="336"/>
      <c r="C1378" s="332"/>
      <c r="D1378" s="333"/>
      <c r="E1378" s="334"/>
      <c r="F1378" s="335"/>
      <c r="G1378" s="334"/>
      <c r="H1378" s="371"/>
      <c r="I1378" s="334"/>
      <c r="J1378" s="334"/>
      <c r="K1378" s="334"/>
      <c r="L1378" s="334"/>
      <c r="M1378" s="334"/>
      <c r="N1378" s="334"/>
      <c r="O1378" s="337"/>
      <c r="P1378" s="337"/>
      <c r="Q1378" s="338" t="str">
        <f t="shared" si="1529"/>
        <v xml:space="preserve"> </v>
      </c>
      <c r="R1378" s="339" t="str">
        <f t="shared" si="1530"/>
        <v/>
      </c>
      <c r="S1378" s="340" t="str">
        <f t="shared" si="1583"/>
        <v/>
      </c>
      <c r="T1378" s="341" t="str">
        <f t="shared" si="1531"/>
        <v/>
      </c>
      <c r="U1378" s="341" t="str">
        <f t="shared" si="1532"/>
        <v/>
      </c>
      <c r="V1378" s="341" t="str">
        <f t="shared" si="1533"/>
        <v/>
      </c>
      <c r="W1378" s="341" t="str">
        <f t="shared" si="1534"/>
        <v/>
      </c>
      <c r="X1378" s="340" t="str">
        <f t="shared" si="1584"/>
        <v/>
      </c>
      <c r="Y1378" s="342" t="str">
        <f t="shared" si="1585"/>
        <v/>
      </c>
      <c r="Z1378" s="343" t="str">
        <f t="shared" si="1586"/>
        <v/>
      </c>
      <c r="AA1378" s="344" t="str">
        <f t="shared" si="1587"/>
        <v/>
      </c>
      <c r="AB1378" s="345" t="str">
        <f t="shared" si="1535"/>
        <v/>
      </c>
      <c r="AC1378" s="346" t="str">
        <f t="shared" si="1536"/>
        <v/>
      </c>
      <c r="AD1378" s="346" t="str">
        <f t="shared" si="1537"/>
        <v/>
      </c>
      <c r="AE1378" s="344" t="str">
        <f t="shared" si="1588"/>
        <v/>
      </c>
      <c r="AF1378" s="346" t="str">
        <f t="shared" si="1538"/>
        <v/>
      </c>
      <c r="AG1378" s="344" t="str">
        <f t="shared" si="1589"/>
        <v/>
      </c>
      <c r="AH1378" s="344" t="str">
        <f t="shared" si="1590"/>
        <v/>
      </c>
      <c r="AI1378" s="344" t="str">
        <f t="shared" si="1591"/>
        <v/>
      </c>
      <c r="AJ1378" s="346" t="str">
        <f t="shared" si="1592"/>
        <v/>
      </c>
      <c r="AK1378" s="346" t="str">
        <f t="shared" si="1593"/>
        <v/>
      </c>
      <c r="AL1378" s="347" t="str">
        <f t="shared" si="1594"/>
        <v/>
      </c>
      <c r="AM1378" s="141"/>
      <c r="AN1378" s="141"/>
      <c r="AO1378" s="142"/>
      <c r="AP1378" s="58">
        <f t="shared" si="1539"/>
        <v>0</v>
      </c>
      <c r="AQ1378" s="318">
        <f>SUM(AP$10:AP1378)</f>
        <v>0</v>
      </c>
      <c r="AR1378" s="143">
        <f t="shared" si="1526"/>
        <v>0.1</v>
      </c>
      <c r="AS1378" s="144" t="str">
        <f t="shared" si="1540"/>
        <v/>
      </c>
      <c r="AT1378" s="144" t="str">
        <f t="shared" si="1567"/>
        <v/>
      </c>
      <c r="AU1378" s="145"/>
      <c r="AV1378" s="58">
        <f t="shared" si="1527"/>
        <v>0</v>
      </c>
      <c r="AW1378" s="318">
        <f>SUM(AV$10:AV1378)</f>
        <v>0</v>
      </c>
      <c r="AX1378" s="319">
        <f t="shared" si="1528"/>
        <v>0.1</v>
      </c>
      <c r="AY1378" s="144" t="str">
        <f t="shared" si="1581"/>
        <v/>
      </c>
      <c r="AZ1378" s="144" t="str">
        <f t="shared" si="1582"/>
        <v/>
      </c>
      <c r="BA1378" s="144"/>
      <c r="BB1378" s="146" t="str">
        <f t="shared" si="1541"/>
        <v/>
      </c>
      <c r="BC1378" s="66" t="str">
        <f t="shared" si="1580"/>
        <v/>
      </c>
      <c r="BD1378" s="195" t="str">
        <f t="shared" si="1542"/>
        <v/>
      </c>
      <c r="BF1378" s="283"/>
      <c r="BG1378" s="286" t="str">
        <f t="shared" si="1543"/>
        <v/>
      </c>
      <c r="BY1378" s="211" t="str">
        <f t="shared" si="1544"/>
        <v/>
      </c>
      <c r="BZ1378" s="150" t="str">
        <f t="shared" si="1545"/>
        <v/>
      </c>
      <c r="CB1378" s="54" t="str">
        <f t="shared" si="1579"/>
        <v/>
      </c>
      <c r="CD1378" s="54" t="str">
        <f t="shared" si="1546"/>
        <v/>
      </c>
      <c r="CF1378" s="54" t="str">
        <f t="shared" si="1547"/>
        <v/>
      </c>
      <c r="CH1378" s="150" t="str">
        <f t="shared" si="1548"/>
        <v/>
      </c>
      <c r="CI1378" s="290"/>
      <c r="CJ1378" s="150" t="str">
        <f t="shared" si="1549"/>
        <v/>
      </c>
      <c r="CK1378" s="290"/>
      <c r="CL1378" s="54" t="str">
        <f t="shared" si="1568"/>
        <v/>
      </c>
      <c r="CM1378" s="290"/>
      <c r="CN1378" s="150" t="str">
        <f t="shared" si="1550"/>
        <v/>
      </c>
      <c r="CO1378" s="290"/>
      <c r="CP1378" s="150" t="str">
        <f t="shared" si="1551"/>
        <v/>
      </c>
      <c r="CQ1378" s="290"/>
      <c r="CR1378" s="150" t="str">
        <f t="shared" si="1552"/>
        <v/>
      </c>
      <c r="CS1378" s="290"/>
      <c r="CT1378" s="150" t="str">
        <f t="shared" si="1553"/>
        <v/>
      </c>
      <c r="CU1378" s="150"/>
      <c r="CV1378" s="150" t="str">
        <f t="shared" si="1554"/>
        <v/>
      </c>
      <c r="CW1378" s="94"/>
      <c r="CX1378" s="151" t="str">
        <f t="shared" si="1595"/>
        <v/>
      </c>
      <c r="CY1378" s="151" t="str">
        <f t="shared" si="1596"/>
        <v/>
      </c>
      <c r="CZ1378" s="152"/>
      <c r="DA1378" s="373" t="str">
        <f t="shared" si="1569"/>
        <v/>
      </c>
      <c r="DC1378" s="153">
        <f t="shared" si="1555"/>
        <v>0</v>
      </c>
      <c r="DD1378" s="153">
        <f t="shared" si="1556"/>
        <v>0</v>
      </c>
      <c r="DE1378" s="153">
        <f t="shared" si="1557"/>
        <v>0</v>
      </c>
      <c r="DF1378" s="158">
        <f t="shared" si="1558"/>
        <v>-4.7000000000000002E-3</v>
      </c>
      <c r="DG1378" s="159">
        <f t="shared" si="1570"/>
        <v>-1.1703000000000001</v>
      </c>
      <c r="DH1378" s="158">
        <f t="shared" si="1559"/>
        <v>3.1999999999999997E-3</v>
      </c>
      <c r="DI1378" s="159">
        <f t="shared" si="1571"/>
        <v>0.79679999999999995</v>
      </c>
      <c r="DJ1378" s="158">
        <f t="shared" si="1560"/>
        <v>-2.7000000000000001E-3</v>
      </c>
      <c r="DK1378" s="159">
        <f t="shared" si="1572"/>
        <v>-0.67230000000000001</v>
      </c>
      <c r="DL1378" s="158">
        <f t="shared" si="1561"/>
        <v>1.1999999999999999E-3</v>
      </c>
      <c r="DM1378" s="159">
        <f t="shared" si="1573"/>
        <v>0.29879999999999995</v>
      </c>
      <c r="DN1378" s="158">
        <f t="shared" si="1562"/>
        <v>1.46E-2</v>
      </c>
      <c r="DO1378" s="159">
        <f t="shared" si="1574"/>
        <v>3.6354000000000002</v>
      </c>
      <c r="DP1378" s="158">
        <f t="shared" si="1563"/>
        <v>-1.2999999999999999E-2</v>
      </c>
      <c r="DQ1378" s="159">
        <f t="shared" si="1575"/>
        <v>-3.2369999999999997</v>
      </c>
      <c r="DR1378" s="158">
        <f t="shared" si="1564"/>
        <v>-6.7000000000000002E-3</v>
      </c>
      <c r="DS1378" s="159">
        <f t="shared" si="1576"/>
        <v>-1.6683000000000001</v>
      </c>
      <c r="DT1378" s="158">
        <f t="shared" si="1565"/>
        <v>-1.2999999999999999E-2</v>
      </c>
      <c r="DU1378" s="159">
        <f t="shared" si="1577"/>
        <v>-3.2369999999999997</v>
      </c>
      <c r="DV1378" s="158">
        <f t="shared" si="1566"/>
        <v>-6.7000000000000002E-3</v>
      </c>
      <c r="DW1378" s="160">
        <f t="shared" si="1578"/>
        <v>-1.6683000000000001</v>
      </c>
    </row>
    <row r="1379" spans="1:127" ht="24.95" customHeight="1" x14ac:dyDescent="0.2">
      <c r="A1379" s="272">
        <v>1370</v>
      </c>
      <c r="B1379" s="336"/>
      <c r="C1379" s="332"/>
      <c r="D1379" s="333"/>
      <c r="E1379" s="334"/>
      <c r="F1379" s="335"/>
      <c r="G1379" s="334"/>
      <c r="H1379" s="371"/>
      <c r="I1379" s="334"/>
      <c r="J1379" s="334"/>
      <c r="K1379" s="334"/>
      <c r="L1379" s="334"/>
      <c r="M1379" s="334"/>
      <c r="N1379" s="334"/>
      <c r="O1379" s="337"/>
      <c r="P1379" s="337"/>
      <c r="Q1379" s="338" t="str">
        <f t="shared" si="1529"/>
        <v xml:space="preserve"> </v>
      </c>
      <c r="R1379" s="339" t="str">
        <f t="shared" si="1530"/>
        <v/>
      </c>
      <c r="S1379" s="340" t="str">
        <f t="shared" si="1583"/>
        <v/>
      </c>
      <c r="T1379" s="341" t="str">
        <f t="shared" si="1531"/>
        <v/>
      </c>
      <c r="U1379" s="341" t="str">
        <f t="shared" si="1532"/>
        <v/>
      </c>
      <c r="V1379" s="341" t="str">
        <f t="shared" si="1533"/>
        <v/>
      </c>
      <c r="W1379" s="341" t="str">
        <f t="shared" si="1534"/>
        <v/>
      </c>
      <c r="X1379" s="340" t="str">
        <f t="shared" si="1584"/>
        <v/>
      </c>
      <c r="Y1379" s="342" t="str">
        <f t="shared" si="1585"/>
        <v/>
      </c>
      <c r="Z1379" s="343" t="str">
        <f t="shared" si="1586"/>
        <v/>
      </c>
      <c r="AA1379" s="344" t="str">
        <f t="shared" si="1587"/>
        <v/>
      </c>
      <c r="AB1379" s="345" t="str">
        <f t="shared" si="1535"/>
        <v/>
      </c>
      <c r="AC1379" s="346" t="str">
        <f t="shared" si="1536"/>
        <v/>
      </c>
      <c r="AD1379" s="346" t="str">
        <f t="shared" si="1537"/>
        <v/>
      </c>
      <c r="AE1379" s="344" t="str">
        <f t="shared" si="1588"/>
        <v/>
      </c>
      <c r="AF1379" s="346" t="str">
        <f t="shared" si="1538"/>
        <v/>
      </c>
      <c r="AG1379" s="344" t="str">
        <f t="shared" si="1589"/>
        <v/>
      </c>
      <c r="AH1379" s="344" t="str">
        <f t="shared" si="1590"/>
        <v/>
      </c>
      <c r="AI1379" s="344" t="str">
        <f t="shared" si="1591"/>
        <v/>
      </c>
      <c r="AJ1379" s="346" t="str">
        <f t="shared" si="1592"/>
        <v/>
      </c>
      <c r="AK1379" s="346" t="str">
        <f t="shared" si="1593"/>
        <v/>
      </c>
      <c r="AL1379" s="347" t="str">
        <f t="shared" si="1594"/>
        <v/>
      </c>
      <c r="AM1379" s="141"/>
      <c r="AN1379" s="141"/>
      <c r="AO1379" s="142"/>
      <c r="AP1379" s="58">
        <f t="shared" si="1539"/>
        <v>0</v>
      </c>
      <c r="AQ1379" s="318">
        <f>SUM(AP$10:AP1379)</f>
        <v>0</v>
      </c>
      <c r="AR1379" s="143">
        <f t="shared" si="1526"/>
        <v>0.1</v>
      </c>
      <c r="AS1379" s="144" t="str">
        <f t="shared" si="1540"/>
        <v/>
      </c>
      <c r="AT1379" s="144" t="str">
        <f t="shared" si="1567"/>
        <v/>
      </c>
      <c r="AU1379" s="145"/>
      <c r="AV1379" s="58">
        <f t="shared" si="1527"/>
        <v>0</v>
      </c>
      <c r="AW1379" s="318">
        <f>SUM(AV$10:AV1379)</f>
        <v>0</v>
      </c>
      <c r="AX1379" s="319">
        <f t="shared" si="1528"/>
        <v>0.1</v>
      </c>
      <c r="AY1379" s="144" t="str">
        <f t="shared" si="1581"/>
        <v/>
      </c>
      <c r="AZ1379" s="144" t="str">
        <f t="shared" si="1582"/>
        <v/>
      </c>
      <c r="BA1379" s="144"/>
      <c r="BB1379" s="146" t="str">
        <f t="shared" si="1541"/>
        <v/>
      </c>
      <c r="BC1379" s="66" t="str">
        <f t="shared" si="1580"/>
        <v/>
      </c>
      <c r="BD1379" s="195" t="str">
        <f t="shared" si="1542"/>
        <v/>
      </c>
      <c r="BF1379" s="283"/>
      <c r="BG1379" s="286" t="str">
        <f t="shared" si="1543"/>
        <v/>
      </c>
      <c r="BY1379" s="211" t="str">
        <f t="shared" si="1544"/>
        <v/>
      </c>
      <c r="BZ1379" s="150" t="str">
        <f t="shared" si="1545"/>
        <v/>
      </c>
      <c r="CB1379" s="54" t="str">
        <f t="shared" si="1579"/>
        <v/>
      </c>
      <c r="CD1379" s="54" t="str">
        <f t="shared" si="1546"/>
        <v/>
      </c>
      <c r="CF1379" s="54" t="str">
        <f t="shared" si="1547"/>
        <v/>
      </c>
      <c r="CH1379" s="150" t="str">
        <f t="shared" si="1548"/>
        <v/>
      </c>
      <c r="CI1379" s="290"/>
      <c r="CJ1379" s="150" t="str">
        <f t="shared" si="1549"/>
        <v/>
      </c>
      <c r="CK1379" s="290"/>
      <c r="CL1379" s="54" t="str">
        <f t="shared" si="1568"/>
        <v/>
      </c>
      <c r="CM1379" s="290"/>
      <c r="CN1379" s="150" t="str">
        <f t="shared" si="1550"/>
        <v/>
      </c>
      <c r="CO1379" s="290"/>
      <c r="CP1379" s="150" t="str">
        <f t="shared" si="1551"/>
        <v/>
      </c>
      <c r="CQ1379" s="290"/>
      <c r="CR1379" s="150" t="str">
        <f t="shared" si="1552"/>
        <v/>
      </c>
      <c r="CS1379" s="290"/>
      <c r="CT1379" s="150" t="str">
        <f t="shared" si="1553"/>
        <v/>
      </c>
      <c r="CU1379" s="150"/>
      <c r="CV1379" s="150" t="str">
        <f t="shared" si="1554"/>
        <v/>
      </c>
      <c r="CW1379" s="94"/>
      <c r="CX1379" s="151" t="str">
        <f t="shared" si="1595"/>
        <v/>
      </c>
      <c r="CY1379" s="151" t="str">
        <f t="shared" si="1596"/>
        <v/>
      </c>
      <c r="CZ1379" s="152"/>
      <c r="DA1379" s="373" t="str">
        <f t="shared" si="1569"/>
        <v/>
      </c>
      <c r="DC1379" s="153">
        <f t="shared" si="1555"/>
        <v>0</v>
      </c>
      <c r="DD1379" s="153">
        <f t="shared" si="1556"/>
        <v>0</v>
      </c>
      <c r="DE1379" s="153">
        <f t="shared" si="1557"/>
        <v>0</v>
      </c>
      <c r="DF1379" s="158">
        <f t="shared" si="1558"/>
        <v>-4.7000000000000002E-3</v>
      </c>
      <c r="DG1379" s="159">
        <f t="shared" si="1570"/>
        <v>-1.1703000000000001</v>
      </c>
      <c r="DH1379" s="158">
        <f t="shared" si="1559"/>
        <v>3.1999999999999997E-3</v>
      </c>
      <c r="DI1379" s="159">
        <f t="shared" si="1571"/>
        <v>0.79679999999999995</v>
      </c>
      <c r="DJ1379" s="158">
        <f t="shared" si="1560"/>
        <v>-2.7000000000000001E-3</v>
      </c>
      <c r="DK1379" s="159">
        <f t="shared" si="1572"/>
        <v>-0.67230000000000001</v>
      </c>
      <c r="DL1379" s="158">
        <f t="shared" si="1561"/>
        <v>1.1999999999999999E-3</v>
      </c>
      <c r="DM1379" s="159">
        <f t="shared" si="1573"/>
        <v>0.29879999999999995</v>
      </c>
      <c r="DN1379" s="158">
        <f t="shared" si="1562"/>
        <v>1.46E-2</v>
      </c>
      <c r="DO1379" s="159">
        <f t="shared" si="1574"/>
        <v>3.6354000000000002</v>
      </c>
      <c r="DP1379" s="158">
        <f t="shared" si="1563"/>
        <v>-1.2999999999999999E-2</v>
      </c>
      <c r="DQ1379" s="159">
        <f t="shared" si="1575"/>
        <v>-3.2369999999999997</v>
      </c>
      <c r="DR1379" s="158">
        <f t="shared" si="1564"/>
        <v>-6.7000000000000002E-3</v>
      </c>
      <c r="DS1379" s="159">
        <f t="shared" si="1576"/>
        <v>-1.6683000000000001</v>
      </c>
      <c r="DT1379" s="158">
        <f t="shared" si="1565"/>
        <v>-1.2999999999999999E-2</v>
      </c>
      <c r="DU1379" s="159">
        <f t="shared" si="1577"/>
        <v>-3.2369999999999997</v>
      </c>
      <c r="DV1379" s="158">
        <f t="shared" si="1566"/>
        <v>-6.7000000000000002E-3</v>
      </c>
      <c r="DW1379" s="160">
        <f t="shared" si="1578"/>
        <v>-1.6683000000000001</v>
      </c>
    </row>
    <row r="1380" spans="1:127" ht="24.95" customHeight="1" x14ac:dyDescent="0.2">
      <c r="A1380" s="272">
        <v>1371</v>
      </c>
      <c r="B1380" s="336"/>
      <c r="C1380" s="332"/>
      <c r="D1380" s="333"/>
      <c r="E1380" s="334"/>
      <c r="F1380" s="335"/>
      <c r="G1380" s="334"/>
      <c r="H1380" s="371"/>
      <c r="I1380" s="334"/>
      <c r="J1380" s="334"/>
      <c r="K1380" s="334"/>
      <c r="L1380" s="334"/>
      <c r="M1380" s="334"/>
      <c r="N1380" s="334"/>
      <c r="O1380" s="337"/>
      <c r="P1380" s="337"/>
      <c r="Q1380" s="338" t="str">
        <f t="shared" si="1529"/>
        <v xml:space="preserve"> </v>
      </c>
      <c r="R1380" s="339" t="str">
        <f t="shared" si="1530"/>
        <v/>
      </c>
      <c r="S1380" s="340" t="str">
        <f t="shared" si="1583"/>
        <v/>
      </c>
      <c r="T1380" s="341" t="str">
        <f t="shared" si="1531"/>
        <v/>
      </c>
      <c r="U1380" s="341" t="str">
        <f t="shared" si="1532"/>
        <v/>
      </c>
      <c r="V1380" s="341" t="str">
        <f t="shared" si="1533"/>
        <v/>
      </c>
      <c r="W1380" s="341" t="str">
        <f t="shared" si="1534"/>
        <v/>
      </c>
      <c r="X1380" s="340" t="str">
        <f t="shared" si="1584"/>
        <v/>
      </c>
      <c r="Y1380" s="342" t="str">
        <f t="shared" si="1585"/>
        <v/>
      </c>
      <c r="Z1380" s="343" t="str">
        <f t="shared" si="1586"/>
        <v/>
      </c>
      <c r="AA1380" s="344" t="str">
        <f t="shared" si="1587"/>
        <v/>
      </c>
      <c r="AB1380" s="345" t="str">
        <f t="shared" si="1535"/>
        <v/>
      </c>
      <c r="AC1380" s="346" t="str">
        <f t="shared" si="1536"/>
        <v/>
      </c>
      <c r="AD1380" s="346" t="str">
        <f t="shared" si="1537"/>
        <v/>
      </c>
      <c r="AE1380" s="344" t="str">
        <f t="shared" si="1588"/>
        <v/>
      </c>
      <c r="AF1380" s="346" t="str">
        <f t="shared" si="1538"/>
        <v/>
      </c>
      <c r="AG1380" s="344" t="str">
        <f t="shared" si="1589"/>
        <v/>
      </c>
      <c r="AH1380" s="344" t="str">
        <f t="shared" si="1590"/>
        <v/>
      </c>
      <c r="AI1380" s="344" t="str">
        <f t="shared" si="1591"/>
        <v/>
      </c>
      <c r="AJ1380" s="346" t="str">
        <f t="shared" si="1592"/>
        <v/>
      </c>
      <c r="AK1380" s="346" t="str">
        <f t="shared" si="1593"/>
        <v/>
      </c>
      <c r="AL1380" s="347" t="str">
        <f t="shared" si="1594"/>
        <v/>
      </c>
      <c r="AM1380" s="141"/>
      <c r="AN1380" s="141"/>
      <c r="AO1380" s="142"/>
      <c r="AP1380" s="58">
        <f t="shared" si="1539"/>
        <v>0</v>
      </c>
      <c r="AQ1380" s="318">
        <f>SUM(AP$10:AP1380)</f>
        <v>0</v>
      </c>
      <c r="AR1380" s="143">
        <f t="shared" si="1526"/>
        <v>0.1</v>
      </c>
      <c r="AS1380" s="144" t="str">
        <f t="shared" si="1540"/>
        <v/>
      </c>
      <c r="AT1380" s="144" t="str">
        <f t="shared" si="1567"/>
        <v/>
      </c>
      <c r="AU1380" s="145"/>
      <c r="AV1380" s="58">
        <f t="shared" si="1527"/>
        <v>0</v>
      </c>
      <c r="AW1380" s="318">
        <f>SUM(AV$10:AV1380)</f>
        <v>0</v>
      </c>
      <c r="AX1380" s="319">
        <f t="shared" si="1528"/>
        <v>0.1</v>
      </c>
      <c r="AY1380" s="144" t="str">
        <f t="shared" si="1581"/>
        <v/>
      </c>
      <c r="AZ1380" s="144" t="str">
        <f t="shared" si="1582"/>
        <v/>
      </c>
      <c r="BA1380" s="144"/>
      <c r="BB1380" s="146" t="str">
        <f t="shared" si="1541"/>
        <v/>
      </c>
      <c r="BC1380" s="66" t="str">
        <f t="shared" si="1580"/>
        <v/>
      </c>
      <c r="BD1380" s="195" t="str">
        <f t="shared" si="1542"/>
        <v/>
      </c>
      <c r="BF1380" s="283"/>
      <c r="BG1380" s="286" t="str">
        <f t="shared" si="1543"/>
        <v/>
      </c>
      <c r="BY1380" s="211" t="str">
        <f t="shared" si="1544"/>
        <v/>
      </c>
      <c r="BZ1380" s="150" t="str">
        <f t="shared" si="1545"/>
        <v/>
      </c>
      <c r="CB1380" s="54" t="str">
        <f t="shared" si="1579"/>
        <v/>
      </c>
      <c r="CD1380" s="54" t="str">
        <f t="shared" si="1546"/>
        <v/>
      </c>
      <c r="CF1380" s="54" t="str">
        <f t="shared" si="1547"/>
        <v/>
      </c>
      <c r="CH1380" s="150" t="str">
        <f t="shared" si="1548"/>
        <v/>
      </c>
      <c r="CI1380" s="290"/>
      <c r="CJ1380" s="150" t="str">
        <f t="shared" si="1549"/>
        <v/>
      </c>
      <c r="CK1380" s="290"/>
      <c r="CL1380" s="54" t="str">
        <f t="shared" si="1568"/>
        <v/>
      </c>
      <c r="CM1380" s="290"/>
      <c r="CN1380" s="150" t="str">
        <f t="shared" si="1550"/>
        <v/>
      </c>
      <c r="CO1380" s="290"/>
      <c r="CP1380" s="150" t="str">
        <f t="shared" si="1551"/>
        <v/>
      </c>
      <c r="CQ1380" s="290"/>
      <c r="CR1380" s="150" t="str">
        <f t="shared" si="1552"/>
        <v/>
      </c>
      <c r="CS1380" s="290"/>
      <c r="CT1380" s="150" t="str">
        <f t="shared" si="1553"/>
        <v/>
      </c>
      <c r="CU1380" s="150"/>
      <c r="CV1380" s="150" t="str">
        <f t="shared" si="1554"/>
        <v/>
      </c>
      <c r="CW1380" s="94"/>
      <c r="CX1380" s="151" t="str">
        <f t="shared" si="1595"/>
        <v/>
      </c>
      <c r="CY1380" s="151" t="str">
        <f t="shared" si="1596"/>
        <v/>
      </c>
      <c r="CZ1380" s="152"/>
      <c r="DA1380" s="373" t="str">
        <f t="shared" si="1569"/>
        <v/>
      </c>
      <c r="DC1380" s="153">
        <f t="shared" si="1555"/>
        <v>0</v>
      </c>
      <c r="DD1380" s="153">
        <f t="shared" si="1556"/>
        <v>0</v>
      </c>
      <c r="DE1380" s="153">
        <f t="shared" si="1557"/>
        <v>0</v>
      </c>
      <c r="DF1380" s="158">
        <f t="shared" si="1558"/>
        <v>-4.7000000000000002E-3</v>
      </c>
      <c r="DG1380" s="159">
        <f t="shared" si="1570"/>
        <v>-1.1703000000000001</v>
      </c>
      <c r="DH1380" s="158">
        <f t="shared" si="1559"/>
        <v>3.1999999999999997E-3</v>
      </c>
      <c r="DI1380" s="159">
        <f t="shared" si="1571"/>
        <v>0.79679999999999995</v>
      </c>
      <c r="DJ1380" s="158">
        <f t="shared" si="1560"/>
        <v>-2.7000000000000001E-3</v>
      </c>
      <c r="DK1380" s="159">
        <f t="shared" si="1572"/>
        <v>-0.67230000000000001</v>
      </c>
      <c r="DL1380" s="158">
        <f t="shared" si="1561"/>
        <v>1.1999999999999999E-3</v>
      </c>
      <c r="DM1380" s="159">
        <f t="shared" si="1573"/>
        <v>0.29879999999999995</v>
      </c>
      <c r="DN1380" s="158">
        <f t="shared" si="1562"/>
        <v>1.46E-2</v>
      </c>
      <c r="DO1380" s="159">
        <f t="shared" si="1574"/>
        <v>3.6354000000000002</v>
      </c>
      <c r="DP1380" s="158">
        <f t="shared" si="1563"/>
        <v>-1.2999999999999999E-2</v>
      </c>
      <c r="DQ1380" s="159">
        <f t="shared" si="1575"/>
        <v>-3.2369999999999997</v>
      </c>
      <c r="DR1380" s="158">
        <f t="shared" si="1564"/>
        <v>-6.7000000000000002E-3</v>
      </c>
      <c r="DS1380" s="159">
        <f t="shared" si="1576"/>
        <v>-1.6683000000000001</v>
      </c>
      <c r="DT1380" s="158">
        <f t="shared" si="1565"/>
        <v>-1.2999999999999999E-2</v>
      </c>
      <c r="DU1380" s="159">
        <f t="shared" si="1577"/>
        <v>-3.2369999999999997</v>
      </c>
      <c r="DV1380" s="158">
        <f t="shared" si="1566"/>
        <v>-6.7000000000000002E-3</v>
      </c>
      <c r="DW1380" s="160">
        <f t="shared" si="1578"/>
        <v>-1.6683000000000001</v>
      </c>
    </row>
    <row r="1381" spans="1:127" ht="24.95" customHeight="1" x14ac:dyDescent="0.2">
      <c r="A1381" s="272">
        <v>1372</v>
      </c>
      <c r="B1381" s="336"/>
      <c r="C1381" s="332"/>
      <c r="D1381" s="333"/>
      <c r="E1381" s="334"/>
      <c r="F1381" s="335"/>
      <c r="G1381" s="334"/>
      <c r="H1381" s="371"/>
      <c r="I1381" s="334"/>
      <c r="J1381" s="334"/>
      <c r="K1381" s="334"/>
      <c r="L1381" s="334"/>
      <c r="M1381" s="334"/>
      <c r="N1381" s="334"/>
      <c r="O1381" s="337"/>
      <c r="P1381" s="337"/>
      <c r="Q1381" s="338" t="str">
        <f t="shared" si="1529"/>
        <v xml:space="preserve"> </v>
      </c>
      <c r="R1381" s="339" t="str">
        <f t="shared" si="1530"/>
        <v/>
      </c>
      <c r="S1381" s="340" t="str">
        <f t="shared" si="1583"/>
        <v/>
      </c>
      <c r="T1381" s="341" t="str">
        <f t="shared" si="1531"/>
        <v/>
      </c>
      <c r="U1381" s="341" t="str">
        <f t="shared" si="1532"/>
        <v/>
      </c>
      <c r="V1381" s="341" t="str">
        <f t="shared" si="1533"/>
        <v/>
      </c>
      <c r="W1381" s="341" t="str">
        <f t="shared" si="1534"/>
        <v/>
      </c>
      <c r="X1381" s="340" t="str">
        <f t="shared" si="1584"/>
        <v/>
      </c>
      <c r="Y1381" s="342" t="str">
        <f t="shared" si="1585"/>
        <v/>
      </c>
      <c r="Z1381" s="343" t="str">
        <f t="shared" si="1586"/>
        <v/>
      </c>
      <c r="AA1381" s="344" t="str">
        <f t="shared" si="1587"/>
        <v/>
      </c>
      <c r="AB1381" s="345" t="str">
        <f t="shared" si="1535"/>
        <v/>
      </c>
      <c r="AC1381" s="346" t="str">
        <f t="shared" si="1536"/>
        <v/>
      </c>
      <c r="AD1381" s="346" t="str">
        <f t="shared" si="1537"/>
        <v/>
      </c>
      <c r="AE1381" s="344" t="str">
        <f t="shared" si="1588"/>
        <v/>
      </c>
      <c r="AF1381" s="346" t="str">
        <f t="shared" si="1538"/>
        <v/>
      </c>
      <c r="AG1381" s="344" t="str">
        <f t="shared" si="1589"/>
        <v/>
      </c>
      <c r="AH1381" s="344" t="str">
        <f t="shared" si="1590"/>
        <v/>
      </c>
      <c r="AI1381" s="344" t="str">
        <f t="shared" si="1591"/>
        <v/>
      </c>
      <c r="AJ1381" s="346" t="str">
        <f t="shared" si="1592"/>
        <v/>
      </c>
      <c r="AK1381" s="346" t="str">
        <f t="shared" si="1593"/>
        <v/>
      </c>
      <c r="AL1381" s="347" t="str">
        <f t="shared" si="1594"/>
        <v/>
      </c>
      <c r="AM1381" s="141"/>
      <c r="AN1381" s="141"/>
      <c r="AO1381" s="142"/>
      <c r="AP1381" s="58">
        <f t="shared" si="1539"/>
        <v>0</v>
      </c>
      <c r="AQ1381" s="318">
        <f>SUM(AP$10:AP1381)</f>
        <v>0</v>
      </c>
      <c r="AR1381" s="143">
        <f t="shared" si="1526"/>
        <v>0.1</v>
      </c>
      <c r="AS1381" s="144" t="str">
        <f t="shared" si="1540"/>
        <v/>
      </c>
      <c r="AT1381" s="144" t="str">
        <f t="shared" si="1567"/>
        <v/>
      </c>
      <c r="AU1381" s="145"/>
      <c r="AV1381" s="58">
        <f t="shared" si="1527"/>
        <v>0</v>
      </c>
      <c r="AW1381" s="318">
        <f>SUM(AV$10:AV1381)</f>
        <v>0</v>
      </c>
      <c r="AX1381" s="319">
        <f t="shared" si="1528"/>
        <v>0.1</v>
      </c>
      <c r="AY1381" s="144" t="str">
        <f t="shared" si="1581"/>
        <v/>
      </c>
      <c r="AZ1381" s="144" t="str">
        <f t="shared" si="1582"/>
        <v/>
      </c>
      <c r="BA1381" s="144"/>
      <c r="BB1381" s="146" t="str">
        <f t="shared" si="1541"/>
        <v/>
      </c>
      <c r="BC1381" s="66" t="str">
        <f t="shared" si="1580"/>
        <v/>
      </c>
      <c r="BD1381" s="195" t="str">
        <f t="shared" si="1542"/>
        <v/>
      </c>
      <c r="BF1381" s="283"/>
      <c r="BG1381" s="286" t="str">
        <f t="shared" si="1543"/>
        <v/>
      </c>
      <c r="BY1381" s="211" t="str">
        <f t="shared" si="1544"/>
        <v/>
      </c>
      <c r="BZ1381" s="150" t="str">
        <f t="shared" si="1545"/>
        <v/>
      </c>
      <c r="CB1381" s="54" t="str">
        <f t="shared" si="1579"/>
        <v/>
      </c>
      <c r="CD1381" s="54" t="str">
        <f t="shared" si="1546"/>
        <v/>
      </c>
      <c r="CF1381" s="54" t="str">
        <f t="shared" si="1547"/>
        <v/>
      </c>
      <c r="CH1381" s="150" t="str">
        <f t="shared" si="1548"/>
        <v/>
      </c>
      <c r="CI1381" s="290"/>
      <c r="CJ1381" s="150" t="str">
        <f t="shared" si="1549"/>
        <v/>
      </c>
      <c r="CK1381" s="290"/>
      <c r="CL1381" s="54" t="str">
        <f t="shared" si="1568"/>
        <v/>
      </c>
      <c r="CM1381" s="290"/>
      <c r="CN1381" s="150" t="str">
        <f t="shared" si="1550"/>
        <v/>
      </c>
      <c r="CO1381" s="290"/>
      <c r="CP1381" s="150" t="str">
        <f t="shared" si="1551"/>
        <v/>
      </c>
      <c r="CQ1381" s="290"/>
      <c r="CR1381" s="150" t="str">
        <f t="shared" si="1552"/>
        <v/>
      </c>
      <c r="CS1381" s="290"/>
      <c r="CT1381" s="150" t="str">
        <f t="shared" si="1553"/>
        <v/>
      </c>
      <c r="CU1381" s="150"/>
      <c r="CV1381" s="150" t="str">
        <f t="shared" si="1554"/>
        <v/>
      </c>
      <c r="CW1381" s="94"/>
      <c r="CX1381" s="151" t="str">
        <f t="shared" si="1595"/>
        <v/>
      </c>
      <c r="CY1381" s="151" t="str">
        <f t="shared" si="1596"/>
        <v/>
      </c>
      <c r="CZ1381" s="152"/>
      <c r="DA1381" s="373" t="str">
        <f t="shared" si="1569"/>
        <v/>
      </c>
      <c r="DC1381" s="153">
        <f t="shared" si="1555"/>
        <v>0</v>
      </c>
      <c r="DD1381" s="153">
        <f t="shared" si="1556"/>
        <v>0</v>
      </c>
      <c r="DE1381" s="153">
        <f t="shared" si="1557"/>
        <v>0</v>
      </c>
      <c r="DF1381" s="158">
        <f t="shared" si="1558"/>
        <v>-4.7000000000000002E-3</v>
      </c>
      <c r="DG1381" s="159">
        <f t="shared" si="1570"/>
        <v>-1.1703000000000001</v>
      </c>
      <c r="DH1381" s="158">
        <f t="shared" si="1559"/>
        <v>3.1999999999999997E-3</v>
      </c>
      <c r="DI1381" s="159">
        <f t="shared" si="1571"/>
        <v>0.79679999999999995</v>
      </c>
      <c r="DJ1381" s="158">
        <f t="shared" si="1560"/>
        <v>-2.7000000000000001E-3</v>
      </c>
      <c r="DK1381" s="159">
        <f t="shared" si="1572"/>
        <v>-0.67230000000000001</v>
      </c>
      <c r="DL1381" s="158">
        <f t="shared" si="1561"/>
        <v>1.1999999999999999E-3</v>
      </c>
      <c r="DM1381" s="159">
        <f t="shared" si="1573"/>
        <v>0.29879999999999995</v>
      </c>
      <c r="DN1381" s="158">
        <f t="shared" si="1562"/>
        <v>1.46E-2</v>
      </c>
      <c r="DO1381" s="159">
        <f t="shared" si="1574"/>
        <v>3.6354000000000002</v>
      </c>
      <c r="DP1381" s="158">
        <f t="shared" si="1563"/>
        <v>-1.2999999999999999E-2</v>
      </c>
      <c r="DQ1381" s="159">
        <f t="shared" si="1575"/>
        <v>-3.2369999999999997</v>
      </c>
      <c r="DR1381" s="158">
        <f t="shared" si="1564"/>
        <v>-6.7000000000000002E-3</v>
      </c>
      <c r="DS1381" s="159">
        <f t="shared" si="1576"/>
        <v>-1.6683000000000001</v>
      </c>
      <c r="DT1381" s="158">
        <f t="shared" si="1565"/>
        <v>-1.2999999999999999E-2</v>
      </c>
      <c r="DU1381" s="159">
        <f t="shared" si="1577"/>
        <v>-3.2369999999999997</v>
      </c>
      <c r="DV1381" s="158">
        <f t="shared" si="1566"/>
        <v>-6.7000000000000002E-3</v>
      </c>
      <c r="DW1381" s="160">
        <f t="shared" si="1578"/>
        <v>-1.6683000000000001</v>
      </c>
    </row>
    <row r="1382" spans="1:127" ht="24.95" customHeight="1" x14ac:dyDescent="0.2">
      <c r="A1382" s="272">
        <v>1373</v>
      </c>
      <c r="B1382" s="336"/>
      <c r="C1382" s="332"/>
      <c r="D1382" s="333"/>
      <c r="E1382" s="334"/>
      <c r="F1382" s="335"/>
      <c r="G1382" s="334"/>
      <c r="H1382" s="371"/>
      <c r="I1382" s="334"/>
      <c r="J1382" s="334"/>
      <c r="K1382" s="334"/>
      <c r="L1382" s="334"/>
      <c r="M1382" s="334"/>
      <c r="N1382" s="334"/>
      <c r="O1382" s="337"/>
      <c r="P1382" s="337"/>
      <c r="Q1382" s="338" t="str">
        <f t="shared" si="1529"/>
        <v xml:space="preserve"> </v>
      </c>
      <c r="R1382" s="339" t="str">
        <f t="shared" si="1530"/>
        <v/>
      </c>
      <c r="S1382" s="340" t="str">
        <f t="shared" si="1583"/>
        <v/>
      </c>
      <c r="T1382" s="341" t="str">
        <f t="shared" si="1531"/>
        <v/>
      </c>
      <c r="U1382" s="341" t="str">
        <f t="shared" si="1532"/>
        <v/>
      </c>
      <c r="V1382" s="341" t="str">
        <f t="shared" si="1533"/>
        <v/>
      </c>
      <c r="W1382" s="341" t="str">
        <f t="shared" si="1534"/>
        <v/>
      </c>
      <c r="X1382" s="340" t="str">
        <f t="shared" si="1584"/>
        <v/>
      </c>
      <c r="Y1382" s="342" t="str">
        <f t="shared" si="1585"/>
        <v/>
      </c>
      <c r="Z1382" s="343" t="str">
        <f t="shared" si="1586"/>
        <v/>
      </c>
      <c r="AA1382" s="344" t="str">
        <f t="shared" si="1587"/>
        <v/>
      </c>
      <c r="AB1382" s="345" t="str">
        <f t="shared" si="1535"/>
        <v/>
      </c>
      <c r="AC1382" s="346" t="str">
        <f t="shared" si="1536"/>
        <v/>
      </c>
      <c r="AD1382" s="346" t="str">
        <f t="shared" si="1537"/>
        <v/>
      </c>
      <c r="AE1382" s="344" t="str">
        <f t="shared" si="1588"/>
        <v/>
      </c>
      <c r="AF1382" s="346" t="str">
        <f t="shared" si="1538"/>
        <v/>
      </c>
      <c r="AG1382" s="344" t="str">
        <f t="shared" si="1589"/>
        <v/>
      </c>
      <c r="AH1382" s="344" t="str">
        <f t="shared" si="1590"/>
        <v/>
      </c>
      <c r="AI1382" s="344" t="str">
        <f t="shared" si="1591"/>
        <v/>
      </c>
      <c r="AJ1382" s="346" t="str">
        <f t="shared" si="1592"/>
        <v/>
      </c>
      <c r="AK1382" s="346" t="str">
        <f t="shared" si="1593"/>
        <v/>
      </c>
      <c r="AL1382" s="347" t="str">
        <f t="shared" si="1594"/>
        <v/>
      </c>
      <c r="AM1382" s="141"/>
      <c r="AN1382" s="141"/>
      <c r="AO1382" s="142"/>
      <c r="AP1382" s="58">
        <f t="shared" si="1539"/>
        <v>0</v>
      </c>
      <c r="AQ1382" s="318">
        <f>SUM(AP$10:AP1382)</f>
        <v>0</v>
      </c>
      <c r="AR1382" s="143">
        <f t="shared" si="1526"/>
        <v>0.1</v>
      </c>
      <c r="AS1382" s="144" t="str">
        <f t="shared" si="1540"/>
        <v/>
      </c>
      <c r="AT1382" s="144" t="str">
        <f t="shared" si="1567"/>
        <v/>
      </c>
      <c r="AU1382" s="145"/>
      <c r="AV1382" s="58">
        <f t="shared" si="1527"/>
        <v>0</v>
      </c>
      <c r="AW1382" s="318">
        <f>SUM(AV$10:AV1382)</f>
        <v>0</v>
      </c>
      <c r="AX1382" s="319">
        <f t="shared" si="1528"/>
        <v>0.1</v>
      </c>
      <c r="AY1382" s="144" t="str">
        <f t="shared" si="1581"/>
        <v/>
      </c>
      <c r="AZ1382" s="144" t="str">
        <f t="shared" si="1582"/>
        <v/>
      </c>
      <c r="BA1382" s="144"/>
      <c r="BB1382" s="146" t="str">
        <f t="shared" si="1541"/>
        <v/>
      </c>
      <c r="BC1382" s="66" t="str">
        <f t="shared" si="1580"/>
        <v/>
      </c>
      <c r="BD1382" s="195" t="str">
        <f t="shared" si="1542"/>
        <v/>
      </c>
      <c r="BF1382" s="283"/>
      <c r="BG1382" s="286" t="str">
        <f t="shared" si="1543"/>
        <v/>
      </c>
      <c r="BY1382" s="211" t="str">
        <f t="shared" si="1544"/>
        <v/>
      </c>
      <c r="BZ1382" s="150" t="str">
        <f t="shared" si="1545"/>
        <v/>
      </c>
      <c r="CB1382" s="54" t="str">
        <f t="shared" si="1579"/>
        <v/>
      </c>
      <c r="CD1382" s="54" t="str">
        <f t="shared" si="1546"/>
        <v/>
      </c>
      <c r="CF1382" s="54" t="str">
        <f t="shared" si="1547"/>
        <v/>
      </c>
      <c r="CH1382" s="150" t="str">
        <f t="shared" si="1548"/>
        <v/>
      </c>
      <c r="CI1382" s="290"/>
      <c r="CJ1382" s="150" t="str">
        <f t="shared" si="1549"/>
        <v/>
      </c>
      <c r="CK1382" s="290"/>
      <c r="CL1382" s="54" t="str">
        <f t="shared" si="1568"/>
        <v/>
      </c>
      <c r="CM1382" s="290"/>
      <c r="CN1382" s="150" t="str">
        <f t="shared" si="1550"/>
        <v/>
      </c>
      <c r="CO1382" s="290"/>
      <c r="CP1382" s="150" t="str">
        <f t="shared" si="1551"/>
        <v/>
      </c>
      <c r="CQ1382" s="290"/>
      <c r="CR1382" s="150" t="str">
        <f t="shared" si="1552"/>
        <v/>
      </c>
      <c r="CS1382" s="290"/>
      <c r="CT1382" s="150" t="str">
        <f t="shared" si="1553"/>
        <v/>
      </c>
      <c r="CU1382" s="150"/>
      <c r="CV1382" s="150" t="str">
        <f t="shared" si="1554"/>
        <v/>
      </c>
      <c r="CW1382" s="94"/>
      <c r="CX1382" s="151" t="str">
        <f t="shared" si="1595"/>
        <v/>
      </c>
      <c r="CY1382" s="151" t="str">
        <f t="shared" si="1596"/>
        <v/>
      </c>
      <c r="CZ1382" s="152"/>
      <c r="DA1382" s="373" t="str">
        <f t="shared" si="1569"/>
        <v/>
      </c>
      <c r="DC1382" s="153">
        <f t="shared" si="1555"/>
        <v>0</v>
      </c>
      <c r="DD1382" s="153">
        <f t="shared" si="1556"/>
        <v>0</v>
      </c>
      <c r="DE1382" s="153">
        <f t="shared" si="1557"/>
        <v>0</v>
      </c>
      <c r="DF1382" s="158">
        <f t="shared" si="1558"/>
        <v>-4.7000000000000002E-3</v>
      </c>
      <c r="DG1382" s="159">
        <f t="shared" si="1570"/>
        <v>-1.1703000000000001</v>
      </c>
      <c r="DH1382" s="158">
        <f t="shared" si="1559"/>
        <v>3.1999999999999997E-3</v>
      </c>
      <c r="DI1382" s="159">
        <f t="shared" si="1571"/>
        <v>0.79679999999999995</v>
      </c>
      <c r="DJ1382" s="158">
        <f t="shared" si="1560"/>
        <v>-2.7000000000000001E-3</v>
      </c>
      <c r="DK1382" s="159">
        <f t="shared" si="1572"/>
        <v>-0.67230000000000001</v>
      </c>
      <c r="DL1382" s="158">
        <f t="shared" si="1561"/>
        <v>1.1999999999999999E-3</v>
      </c>
      <c r="DM1382" s="159">
        <f t="shared" si="1573"/>
        <v>0.29879999999999995</v>
      </c>
      <c r="DN1382" s="158">
        <f t="shared" si="1562"/>
        <v>1.46E-2</v>
      </c>
      <c r="DO1382" s="159">
        <f t="shared" si="1574"/>
        <v>3.6354000000000002</v>
      </c>
      <c r="DP1382" s="158">
        <f t="shared" si="1563"/>
        <v>-1.2999999999999999E-2</v>
      </c>
      <c r="DQ1382" s="159">
        <f t="shared" si="1575"/>
        <v>-3.2369999999999997</v>
      </c>
      <c r="DR1382" s="158">
        <f t="shared" si="1564"/>
        <v>-6.7000000000000002E-3</v>
      </c>
      <c r="DS1382" s="159">
        <f t="shared" si="1576"/>
        <v>-1.6683000000000001</v>
      </c>
      <c r="DT1382" s="158">
        <f t="shared" si="1565"/>
        <v>-1.2999999999999999E-2</v>
      </c>
      <c r="DU1382" s="159">
        <f t="shared" si="1577"/>
        <v>-3.2369999999999997</v>
      </c>
      <c r="DV1382" s="158">
        <f t="shared" si="1566"/>
        <v>-6.7000000000000002E-3</v>
      </c>
      <c r="DW1382" s="160">
        <f t="shared" si="1578"/>
        <v>-1.6683000000000001</v>
      </c>
    </row>
    <row r="1383" spans="1:127" ht="24.95" customHeight="1" x14ac:dyDescent="0.2">
      <c r="A1383" s="272">
        <v>1374</v>
      </c>
      <c r="B1383" s="336"/>
      <c r="C1383" s="332"/>
      <c r="D1383" s="333"/>
      <c r="E1383" s="334"/>
      <c r="F1383" s="335"/>
      <c r="G1383" s="334"/>
      <c r="H1383" s="371"/>
      <c r="I1383" s="334"/>
      <c r="J1383" s="334"/>
      <c r="K1383" s="334"/>
      <c r="L1383" s="334"/>
      <c r="M1383" s="334"/>
      <c r="N1383" s="334"/>
      <c r="O1383" s="337"/>
      <c r="P1383" s="337"/>
      <c r="Q1383" s="338" t="str">
        <f t="shared" si="1529"/>
        <v xml:space="preserve"> </v>
      </c>
      <c r="R1383" s="339" t="str">
        <f t="shared" si="1530"/>
        <v/>
      </c>
      <c r="S1383" s="340" t="str">
        <f t="shared" si="1583"/>
        <v/>
      </c>
      <c r="T1383" s="341" t="str">
        <f t="shared" si="1531"/>
        <v/>
      </c>
      <c r="U1383" s="341" t="str">
        <f t="shared" si="1532"/>
        <v/>
      </c>
      <c r="V1383" s="341" t="str">
        <f t="shared" si="1533"/>
        <v/>
      </c>
      <c r="W1383" s="341" t="str">
        <f t="shared" si="1534"/>
        <v/>
      </c>
      <c r="X1383" s="340" t="str">
        <f t="shared" si="1584"/>
        <v/>
      </c>
      <c r="Y1383" s="342" t="str">
        <f t="shared" si="1585"/>
        <v/>
      </c>
      <c r="Z1383" s="343" t="str">
        <f t="shared" si="1586"/>
        <v/>
      </c>
      <c r="AA1383" s="344" t="str">
        <f t="shared" si="1587"/>
        <v/>
      </c>
      <c r="AB1383" s="345" t="str">
        <f t="shared" si="1535"/>
        <v/>
      </c>
      <c r="AC1383" s="346" t="str">
        <f t="shared" si="1536"/>
        <v/>
      </c>
      <c r="AD1383" s="346" t="str">
        <f t="shared" si="1537"/>
        <v/>
      </c>
      <c r="AE1383" s="344" t="str">
        <f t="shared" si="1588"/>
        <v/>
      </c>
      <c r="AF1383" s="346" t="str">
        <f t="shared" si="1538"/>
        <v/>
      </c>
      <c r="AG1383" s="344" t="str">
        <f t="shared" si="1589"/>
        <v/>
      </c>
      <c r="AH1383" s="344" t="str">
        <f t="shared" si="1590"/>
        <v/>
      </c>
      <c r="AI1383" s="344" t="str">
        <f t="shared" si="1591"/>
        <v/>
      </c>
      <c r="AJ1383" s="346" t="str">
        <f t="shared" si="1592"/>
        <v/>
      </c>
      <c r="AK1383" s="346" t="str">
        <f t="shared" si="1593"/>
        <v/>
      </c>
      <c r="AL1383" s="347" t="str">
        <f t="shared" si="1594"/>
        <v/>
      </c>
      <c r="AM1383" s="141"/>
      <c r="AN1383" s="141"/>
      <c r="AO1383" s="142"/>
      <c r="AP1383" s="58">
        <f t="shared" si="1539"/>
        <v>0</v>
      </c>
      <c r="AQ1383" s="318">
        <f>SUM(AP$10:AP1383)</f>
        <v>0</v>
      </c>
      <c r="AR1383" s="143">
        <f t="shared" ref="AR1383:AR1446" si="1597">IF(AP1383&gt;0,AQ1383,AQ1383+0.1)</f>
        <v>0.1</v>
      </c>
      <c r="AS1383" s="144" t="str">
        <f t="shared" si="1540"/>
        <v/>
      </c>
      <c r="AT1383" s="144" t="str">
        <f t="shared" si="1567"/>
        <v/>
      </c>
      <c r="AU1383" s="145"/>
      <c r="AV1383" s="58">
        <f t="shared" ref="AV1383:AV1446" si="1598">IF(D1383="",0,1)</f>
        <v>0</v>
      </c>
      <c r="AW1383" s="318">
        <f>SUM(AV$10:AV1383)</f>
        <v>0</v>
      </c>
      <c r="AX1383" s="319">
        <f t="shared" ref="AX1383:AX1446" si="1599">IF(AV1383&gt;0,AW1383,AW1383+0.1)</f>
        <v>0.1</v>
      </c>
      <c r="AY1383" s="144" t="str">
        <f t="shared" si="1581"/>
        <v/>
      </c>
      <c r="AZ1383" s="144" t="str">
        <f t="shared" si="1582"/>
        <v/>
      </c>
      <c r="BA1383" s="144"/>
      <c r="BB1383" s="146" t="str">
        <f t="shared" si="1541"/>
        <v/>
      </c>
      <c r="BC1383" s="66" t="str">
        <f t="shared" si="1580"/>
        <v/>
      </c>
      <c r="BD1383" s="195" t="str">
        <f t="shared" si="1542"/>
        <v/>
      </c>
      <c r="BF1383" s="283"/>
      <c r="BG1383" s="286" t="str">
        <f t="shared" si="1543"/>
        <v/>
      </c>
      <c r="BY1383" s="211" t="str">
        <f t="shared" si="1544"/>
        <v/>
      </c>
      <c r="BZ1383" s="150" t="str">
        <f t="shared" si="1545"/>
        <v/>
      </c>
      <c r="CB1383" s="54" t="str">
        <f t="shared" si="1579"/>
        <v/>
      </c>
      <c r="CD1383" s="54" t="str">
        <f t="shared" si="1546"/>
        <v/>
      </c>
      <c r="CF1383" s="54" t="str">
        <f t="shared" si="1547"/>
        <v/>
      </c>
      <c r="CH1383" s="150" t="str">
        <f t="shared" si="1548"/>
        <v/>
      </c>
      <c r="CI1383" s="290"/>
      <c r="CJ1383" s="150" t="str">
        <f t="shared" si="1549"/>
        <v/>
      </c>
      <c r="CK1383" s="290"/>
      <c r="CL1383" s="54" t="str">
        <f t="shared" si="1568"/>
        <v/>
      </c>
      <c r="CM1383" s="290"/>
      <c r="CN1383" s="150" t="str">
        <f t="shared" si="1550"/>
        <v/>
      </c>
      <c r="CO1383" s="290"/>
      <c r="CP1383" s="150" t="str">
        <f t="shared" si="1551"/>
        <v/>
      </c>
      <c r="CQ1383" s="290"/>
      <c r="CR1383" s="150" t="str">
        <f t="shared" si="1552"/>
        <v/>
      </c>
      <c r="CS1383" s="290"/>
      <c r="CT1383" s="150" t="str">
        <f t="shared" si="1553"/>
        <v/>
      </c>
      <c r="CU1383" s="150"/>
      <c r="CV1383" s="150" t="str">
        <f t="shared" si="1554"/>
        <v/>
      </c>
      <c r="CW1383" s="94"/>
      <c r="CX1383" s="151" t="str">
        <f t="shared" si="1595"/>
        <v/>
      </c>
      <c r="CY1383" s="151" t="str">
        <f t="shared" si="1596"/>
        <v/>
      </c>
      <c r="CZ1383" s="152"/>
      <c r="DA1383" s="373" t="str">
        <f t="shared" si="1569"/>
        <v/>
      </c>
      <c r="DC1383" s="153">
        <f t="shared" si="1555"/>
        <v>0</v>
      </c>
      <c r="DD1383" s="153">
        <f t="shared" si="1556"/>
        <v>0</v>
      </c>
      <c r="DE1383" s="153">
        <f t="shared" si="1557"/>
        <v>0</v>
      </c>
      <c r="DF1383" s="158">
        <f t="shared" si="1558"/>
        <v>-4.7000000000000002E-3</v>
      </c>
      <c r="DG1383" s="159">
        <f t="shared" si="1570"/>
        <v>-1.1703000000000001</v>
      </c>
      <c r="DH1383" s="158">
        <f t="shared" si="1559"/>
        <v>3.1999999999999997E-3</v>
      </c>
      <c r="DI1383" s="159">
        <f t="shared" si="1571"/>
        <v>0.79679999999999995</v>
      </c>
      <c r="DJ1383" s="158">
        <f t="shared" si="1560"/>
        <v>-2.7000000000000001E-3</v>
      </c>
      <c r="DK1383" s="159">
        <f t="shared" si="1572"/>
        <v>-0.67230000000000001</v>
      </c>
      <c r="DL1383" s="158">
        <f t="shared" si="1561"/>
        <v>1.1999999999999999E-3</v>
      </c>
      <c r="DM1383" s="159">
        <f t="shared" si="1573"/>
        <v>0.29879999999999995</v>
      </c>
      <c r="DN1383" s="158">
        <f t="shared" si="1562"/>
        <v>1.46E-2</v>
      </c>
      <c r="DO1383" s="159">
        <f t="shared" si="1574"/>
        <v>3.6354000000000002</v>
      </c>
      <c r="DP1383" s="158">
        <f t="shared" si="1563"/>
        <v>-1.2999999999999999E-2</v>
      </c>
      <c r="DQ1383" s="159">
        <f t="shared" si="1575"/>
        <v>-3.2369999999999997</v>
      </c>
      <c r="DR1383" s="158">
        <f t="shared" si="1564"/>
        <v>-6.7000000000000002E-3</v>
      </c>
      <c r="DS1383" s="159">
        <f t="shared" si="1576"/>
        <v>-1.6683000000000001</v>
      </c>
      <c r="DT1383" s="158">
        <f t="shared" si="1565"/>
        <v>-1.2999999999999999E-2</v>
      </c>
      <c r="DU1383" s="159">
        <f t="shared" si="1577"/>
        <v>-3.2369999999999997</v>
      </c>
      <c r="DV1383" s="158">
        <f t="shared" si="1566"/>
        <v>-6.7000000000000002E-3</v>
      </c>
      <c r="DW1383" s="160">
        <f t="shared" si="1578"/>
        <v>-1.6683000000000001</v>
      </c>
    </row>
    <row r="1384" spans="1:127" ht="24.95" customHeight="1" x14ac:dyDescent="0.2">
      <c r="A1384" s="272">
        <v>1375</v>
      </c>
      <c r="B1384" s="336"/>
      <c r="C1384" s="332"/>
      <c r="D1384" s="333"/>
      <c r="E1384" s="334"/>
      <c r="F1384" s="335"/>
      <c r="G1384" s="334"/>
      <c r="H1384" s="371"/>
      <c r="I1384" s="334"/>
      <c r="J1384" s="334"/>
      <c r="K1384" s="334"/>
      <c r="L1384" s="334"/>
      <c r="M1384" s="334"/>
      <c r="N1384" s="334"/>
      <c r="O1384" s="337"/>
      <c r="P1384" s="337"/>
      <c r="Q1384" s="338" t="str">
        <f t="shared" si="1529"/>
        <v xml:space="preserve"> </v>
      </c>
      <c r="R1384" s="339" t="str">
        <f t="shared" si="1530"/>
        <v/>
      </c>
      <c r="S1384" s="340" t="str">
        <f t="shared" si="1583"/>
        <v/>
      </c>
      <c r="T1384" s="341" t="str">
        <f t="shared" si="1531"/>
        <v/>
      </c>
      <c r="U1384" s="341" t="str">
        <f t="shared" si="1532"/>
        <v/>
      </c>
      <c r="V1384" s="341" t="str">
        <f t="shared" si="1533"/>
        <v/>
      </c>
      <c r="W1384" s="341" t="str">
        <f t="shared" si="1534"/>
        <v/>
      </c>
      <c r="X1384" s="340" t="str">
        <f t="shared" si="1584"/>
        <v/>
      </c>
      <c r="Y1384" s="342" t="str">
        <f t="shared" si="1585"/>
        <v/>
      </c>
      <c r="Z1384" s="343" t="str">
        <f t="shared" si="1586"/>
        <v/>
      </c>
      <c r="AA1384" s="344" t="str">
        <f t="shared" si="1587"/>
        <v/>
      </c>
      <c r="AB1384" s="345" t="str">
        <f t="shared" si="1535"/>
        <v/>
      </c>
      <c r="AC1384" s="346" t="str">
        <f t="shared" si="1536"/>
        <v/>
      </c>
      <c r="AD1384" s="346" t="str">
        <f t="shared" si="1537"/>
        <v/>
      </c>
      <c r="AE1384" s="344" t="str">
        <f t="shared" si="1588"/>
        <v/>
      </c>
      <c r="AF1384" s="346" t="str">
        <f t="shared" si="1538"/>
        <v/>
      </c>
      <c r="AG1384" s="344" t="str">
        <f t="shared" si="1589"/>
        <v/>
      </c>
      <c r="AH1384" s="344" t="str">
        <f t="shared" si="1590"/>
        <v/>
      </c>
      <c r="AI1384" s="344" t="str">
        <f t="shared" si="1591"/>
        <v/>
      </c>
      <c r="AJ1384" s="346" t="str">
        <f t="shared" si="1592"/>
        <v/>
      </c>
      <c r="AK1384" s="346" t="str">
        <f t="shared" si="1593"/>
        <v/>
      </c>
      <c r="AL1384" s="347" t="str">
        <f t="shared" si="1594"/>
        <v/>
      </c>
      <c r="AM1384" s="141"/>
      <c r="AN1384" s="141"/>
      <c r="AO1384" s="142"/>
      <c r="AP1384" s="58">
        <f t="shared" si="1539"/>
        <v>0</v>
      </c>
      <c r="AQ1384" s="318">
        <f>SUM(AP$10:AP1384)</f>
        <v>0</v>
      </c>
      <c r="AR1384" s="143">
        <f t="shared" si="1597"/>
        <v>0.1</v>
      </c>
      <c r="AS1384" s="144" t="str">
        <f t="shared" si="1540"/>
        <v/>
      </c>
      <c r="AT1384" s="144" t="str">
        <f t="shared" si="1567"/>
        <v/>
      </c>
      <c r="AU1384" s="145"/>
      <c r="AV1384" s="58">
        <f t="shared" si="1598"/>
        <v>0</v>
      </c>
      <c r="AW1384" s="318">
        <f>SUM(AV$10:AV1384)</f>
        <v>0</v>
      </c>
      <c r="AX1384" s="319">
        <f t="shared" si="1599"/>
        <v>0.1</v>
      </c>
      <c r="AY1384" s="144" t="str">
        <f t="shared" si="1581"/>
        <v/>
      </c>
      <c r="AZ1384" s="144" t="str">
        <f t="shared" si="1582"/>
        <v/>
      </c>
      <c r="BA1384" s="144"/>
      <c r="BB1384" s="146" t="str">
        <f t="shared" si="1541"/>
        <v/>
      </c>
      <c r="BC1384" s="66" t="str">
        <f t="shared" si="1580"/>
        <v/>
      </c>
      <c r="BD1384" s="195" t="str">
        <f t="shared" si="1542"/>
        <v/>
      </c>
      <c r="BF1384" s="283"/>
      <c r="BG1384" s="286" t="str">
        <f t="shared" si="1543"/>
        <v/>
      </c>
      <c r="BY1384" s="211" t="str">
        <f t="shared" si="1544"/>
        <v/>
      </c>
      <c r="BZ1384" s="150" t="str">
        <f t="shared" si="1545"/>
        <v/>
      </c>
      <c r="CB1384" s="54" t="str">
        <f t="shared" si="1579"/>
        <v/>
      </c>
      <c r="CD1384" s="54" t="str">
        <f t="shared" si="1546"/>
        <v/>
      </c>
      <c r="CF1384" s="54" t="str">
        <f t="shared" si="1547"/>
        <v/>
      </c>
      <c r="CH1384" s="150" t="str">
        <f t="shared" si="1548"/>
        <v/>
      </c>
      <c r="CI1384" s="290"/>
      <c r="CJ1384" s="150" t="str">
        <f t="shared" si="1549"/>
        <v/>
      </c>
      <c r="CK1384" s="290"/>
      <c r="CL1384" s="54" t="str">
        <f t="shared" si="1568"/>
        <v/>
      </c>
      <c r="CM1384" s="290"/>
      <c r="CN1384" s="150" t="str">
        <f t="shared" si="1550"/>
        <v/>
      </c>
      <c r="CO1384" s="290"/>
      <c r="CP1384" s="150" t="str">
        <f t="shared" si="1551"/>
        <v/>
      </c>
      <c r="CQ1384" s="290"/>
      <c r="CR1384" s="150" t="str">
        <f t="shared" si="1552"/>
        <v/>
      </c>
      <c r="CS1384" s="290"/>
      <c r="CT1384" s="150" t="str">
        <f t="shared" si="1553"/>
        <v/>
      </c>
      <c r="CU1384" s="150"/>
      <c r="CV1384" s="150" t="str">
        <f t="shared" si="1554"/>
        <v/>
      </c>
      <c r="CW1384" s="94"/>
      <c r="CX1384" s="151" t="str">
        <f t="shared" si="1595"/>
        <v/>
      </c>
      <c r="CY1384" s="151" t="str">
        <f t="shared" si="1596"/>
        <v/>
      </c>
      <c r="CZ1384" s="152"/>
      <c r="DA1384" s="373" t="str">
        <f t="shared" si="1569"/>
        <v/>
      </c>
      <c r="DC1384" s="153">
        <f t="shared" si="1555"/>
        <v>0</v>
      </c>
      <c r="DD1384" s="153">
        <f t="shared" si="1556"/>
        <v>0</v>
      </c>
      <c r="DE1384" s="153">
        <f t="shared" si="1557"/>
        <v>0</v>
      </c>
      <c r="DF1384" s="158">
        <f t="shared" si="1558"/>
        <v>-4.7000000000000002E-3</v>
      </c>
      <c r="DG1384" s="159">
        <f t="shared" si="1570"/>
        <v>-1.1703000000000001</v>
      </c>
      <c r="DH1384" s="158">
        <f t="shared" si="1559"/>
        <v>3.1999999999999997E-3</v>
      </c>
      <c r="DI1384" s="159">
        <f t="shared" si="1571"/>
        <v>0.79679999999999995</v>
      </c>
      <c r="DJ1384" s="158">
        <f t="shared" si="1560"/>
        <v>-2.7000000000000001E-3</v>
      </c>
      <c r="DK1384" s="159">
        <f t="shared" si="1572"/>
        <v>-0.67230000000000001</v>
      </c>
      <c r="DL1384" s="158">
        <f t="shared" si="1561"/>
        <v>1.1999999999999999E-3</v>
      </c>
      <c r="DM1384" s="159">
        <f t="shared" si="1573"/>
        <v>0.29879999999999995</v>
      </c>
      <c r="DN1384" s="158">
        <f t="shared" si="1562"/>
        <v>1.46E-2</v>
      </c>
      <c r="DO1384" s="159">
        <f t="shared" si="1574"/>
        <v>3.6354000000000002</v>
      </c>
      <c r="DP1384" s="158">
        <f t="shared" si="1563"/>
        <v>-1.2999999999999999E-2</v>
      </c>
      <c r="DQ1384" s="159">
        <f t="shared" si="1575"/>
        <v>-3.2369999999999997</v>
      </c>
      <c r="DR1384" s="158">
        <f t="shared" si="1564"/>
        <v>-6.7000000000000002E-3</v>
      </c>
      <c r="DS1384" s="159">
        <f t="shared" si="1576"/>
        <v>-1.6683000000000001</v>
      </c>
      <c r="DT1384" s="158">
        <f t="shared" si="1565"/>
        <v>-1.2999999999999999E-2</v>
      </c>
      <c r="DU1384" s="159">
        <f t="shared" si="1577"/>
        <v>-3.2369999999999997</v>
      </c>
      <c r="DV1384" s="158">
        <f t="shared" si="1566"/>
        <v>-6.7000000000000002E-3</v>
      </c>
      <c r="DW1384" s="160">
        <f t="shared" si="1578"/>
        <v>-1.6683000000000001</v>
      </c>
    </row>
    <row r="1385" spans="1:127" ht="24.95" customHeight="1" x14ac:dyDescent="0.2">
      <c r="A1385" s="272">
        <v>1376</v>
      </c>
      <c r="B1385" s="336"/>
      <c r="C1385" s="332"/>
      <c r="D1385" s="333"/>
      <c r="E1385" s="334"/>
      <c r="F1385" s="335"/>
      <c r="G1385" s="334"/>
      <c r="H1385" s="371"/>
      <c r="I1385" s="334"/>
      <c r="J1385" s="334"/>
      <c r="K1385" s="334"/>
      <c r="L1385" s="334"/>
      <c r="M1385" s="334"/>
      <c r="N1385" s="334"/>
      <c r="O1385" s="337"/>
      <c r="P1385" s="337"/>
      <c r="Q1385" s="338" t="str">
        <f t="shared" si="1529"/>
        <v xml:space="preserve"> </v>
      </c>
      <c r="R1385" s="339" t="str">
        <f t="shared" si="1530"/>
        <v/>
      </c>
      <c r="S1385" s="340" t="str">
        <f t="shared" si="1583"/>
        <v/>
      </c>
      <c r="T1385" s="341" t="str">
        <f t="shared" si="1531"/>
        <v/>
      </c>
      <c r="U1385" s="341" t="str">
        <f t="shared" si="1532"/>
        <v/>
      </c>
      <c r="V1385" s="341" t="str">
        <f t="shared" si="1533"/>
        <v/>
      </c>
      <c r="W1385" s="341" t="str">
        <f t="shared" si="1534"/>
        <v/>
      </c>
      <c r="X1385" s="340" t="str">
        <f t="shared" si="1584"/>
        <v/>
      </c>
      <c r="Y1385" s="342" t="str">
        <f t="shared" si="1585"/>
        <v/>
      </c>
      <c r="Z1385" s="343" t="str">
        <f t="shared" si="1586"/>
        <v/>
      </c>
      <c r="AA1385" s="344" t="str">
        <f t="shared" si="1587"/>
        <v/>
      </c>
      <c r="AB1385" s="345" t="str">
        <f t="shared" si="1535"/>
        <v/>
      </c>
      <c r="AC1385" s="346" t="str">
        <f t="shared" si="1536"/>
        <v/>
      </c>
      <c r="AD1385" s="346" t="str">
        <f t="shared" si="1537"/>
        <v/>
      </c>
      <c r="AE1385" s="344" t="str">
        <f t="shared" si="1588"/>
        <v/>
      </c>
      <c r="AF1385" s="346" t="str">
        <f t="shared" si="1538"/>
        <v/>
      </c>
      <c r="AG1385" s="344" t="str">
        <f t="shared" si="1589"/>
        <v/>
      </c>
      <c r="AH1385" s="344" t="str">
        <f t="shared" si="1590"/>
        <v/>
      </c>
      <c r="AI1385" s="344" t="str">
        <f t="shared" si="1591"/>
        <v/>
      </c>
      <c r="AJ1385" s="346" t="str">
        <f t="shared" si="1592"/>
        <v/>
      </c>
      <c r="AK1385" s="346" t="str">
        <f t="shared" si="1593"/>
        <v/>
      </c>
      <c r="AL1385" s="347" t="str">
        <f t="shared" si="1594"/>
        <v/>
      </c>
      <c r="AM1385" s="141"/>
      <c r="AN1385" s="141"/>
      <c r="AO1385" s="142"/>
      <c r="AP1385" s="58">
        <f t="shared" si="1539"/>
        <v>0</v>
      </c>
      <c r="AQ1385" s="318">
        <f>SUM(AP$10:AP1385)</f>
        <v>0</v>
      </c>
      <c r="AR1385" s="143">
        <f t="shared" si="1597"/>
        <v>0.1</v>
      </c>
      <c r="AS1385" s="144" t="str">
        <f t="shared" si="1540"/>
        <v/>
      </c>
      <c r="AT1385" s="144" t="str">
        <f t="shared" si="1567"/>
        <v/>
      </c>
      <c r="AU1385" s="145"/>
      <c r="AV1385" s="58">
        <f t="shared" si="1598"/>
        <v>0</v>
      </c>
      <c r="AW1385" s="318">
        <f>SUM(AV$10:AV1385)</f>
        <v>0</v>
      </c>
      <c r="AX1385" s="319">
        <f t="shared" si="1599"/>
        <v>0.1</v>
      </c>
      <c r="AY1385" s="144" t="str">
        <f t="shared" si="1581"/>
        <v/>
      </c>
      <c r="AZ1385" s="144" t="str">
        <f t="shared" si="1582"/>
        <v/>
      </c>
      <c r="BA1385" s="144"/>
      <c r="BB1385" s="146" t="str">
        <f t="shared" si="1541"/>
        <v/>
      </c>
      <c r="BC1385" s="66" t="str">
        <f t="shared" si="1580"/>
        <v/>
      </c>
      <c r="BD1385" s="195" t="str">
        <f t="shared" si="1542"/>
        <v/>
      </c>
      <c r="BF1385" s="283"/>
      <c r="BG1385" s="286" t="str">
        <f t="shared" si="1543"/>
        <v/>
      </c>
      <c r="BY1385" s="211" t="str">
        <f t="shared" si="1544"/>
        <v/>
      </c>
      <c r="BZ1385" s="150" t="str">
        <f t="shared" si="1545"/>
        <v/>
      </c>
      <c r="CB1385" s="54" t="str">
        <f t="shared" si="1579"/>
        <v/>
      </c>
      <c r="CD1385" s="54" t="str">
        <f t="shared" si="1546"/>
        <v/>
      </c>
      <c r="CF1385" s="54" t="str">
        <f t="shared" si="1547"/>
        <v/>
      </c>
      <c r="CH1385" s="150" t="str">
        <f t="shared" si="1548"/>
        <v/>
      </c>
      <c r="CI1385" s="290"/>
      <c r="CJ1385" s="150" t="str">
        <f t="shared" si="1549"/>
        <v/>
      </c>
      <c r="CK1385" s="290"/>
      <c r="CL1385" s="54" t="str">
        <f t="shared" si="1568"/>
        <v/>
      </c>
      <c r="CM1385" s="290"/>
      <c r="CN1385" s="150" t="str">
        <f t="shared" si="1550"/>
        <v/>
      </c>
      <c r="CO1385" s="290"/>
      <c r="CP1385" s="150" t="str">
        <f t="shared" si="1551"/>
        <v/>
      </c>
      <c r="CQ1385" s="290"/>
      <c r="CR1385" s="150" t="str">
        <f t="shared" si="1552"/>
        <v/>
      </c>
      <c r="CS1385" s="290"/>
      <c r="CT1385" s="150" t="str">
        <f t="shared" si="1553"/>
        <v/>
      </c>
      <c r="CU1385" s="150"/>
      <c r="CV1385" s="150" t="str">
        <f t="shared" si="1554"/>
        <v/>
      </c>
      <c r="CW1385" s="94"/>
      <c r="CX1385" s="151" t="str">
        <f t="shared" si="1595"/>
        <v/>
      </c>
      <c r="CY1385" s="151" t="str">
        <f t="shared" si="1596"/>
        <v/>
      </c>
      <c r="CZ1385" s="152"/>
      <c r="DA1385" s="373" t="str">
        <f t="shared" si="1569"/>
        <v/>
      </c>
      <c r="DC1385" s="153">
        <f t="shared" si="1555"/>
        <v>0</v>
      </c>
      <c r="DD1385" s="153">
        <f t="shared" si="1556"/>
        <v>0</v>
      </c>
      <c r="DE1385" s="153">
        <f t="shared" si="1557"/>
        <v>0</v>
      </c>
      <c r="DF1385" s="158">
        <f t="shared" si="1558"/>
        <v>-4.7000000000000002E-3</v>
      </c>
      <c r="DG1385" s="159">
        <f t="shared" si="1570"/>
        <v>-1.1703000000000001</v>
      </c>
      <c r="DH1385" s="158">
        <f t="shared" si="1559"/>
        <v>3.1999999999999997E-3</v>
      </c>
      <c r="DI1385" s="159">
        <f t="shared" si="1571"/>
        <v>0.79679999999999995</v>
      </c>
      <c r="DJ1385" s="158">
        <f t="shared" si="1560"/>
        <v>-2.7000000000000001E-3</v>
      </c>
      <c r="DK1385" s="159">
        <f t="shared" si="1572"/>
        <v>-0.67230000000000001</v>
      </c>
      <c r="DL1385" s="158">
        <f t="shared" si="1561"/>
        <v>1.1999999999999999E-3</v>
      </c>
      <c r="DM1385" s="159">
        <f t="shared" si="1573"/>
        <v>0.29879999999999995</v>
      </c>
      <c r="DN1385" s="158">
        <f t="shared" si="1562"/>
        <v>1.46E-2</v>
      </c>
      <c r="DO1385" s="159">
        <f t="shared" si="1574"/>
        <v>3.6354000000000002</v>
      </c>
      <c r="DP1385" s="158">
        <f t="shared" si="1563"/>
        <v>-1.2999999999999999E-2</v>
      </c>
      <c r="DQ1385" s="159">
        <f t="shared" si="1575"/>
        <v>-3.2369999999999997</v>
      </c>
      <c r="DR1385" s="158">
        <f t="shared" si="1564"/>
        <v>-6.7000000000000002E-3</v>
      </c>
      <c r="DS1385" s="159">
        <f t="shared" si="1576"/>
        <v>-1.6683000000000001</v>
      </c>
      <c r="DT1385" s="158">
        <f t="shared" si="1565"/>
        <v>-1.2999999999999999E-2</v>
      </c>
      <c r="DU1385" s="159">
        <f t="shared" si="1577"/>
        <v>-3.2369999999999997</v>
      </c>
      <c r="DV1385" s="158">
        <f t="shared" si="1566"/>
        <v>-6.7000000000000002E-3</v>
      </c>
      <c r="DW1385" s="160">
        <f t="shared" si="1578"/>
        <v>-1.6683000000000001</v>
      </c>
    </row>
    <row r="1386" spans="1:127" ht="24.95" customHeight="1" x14ac:dyDescent="0.2">
      <c r="A1386" s="272">
        <v>1377</v>
      </c>
      <c r="B1386" s="336"/>
      <c r="C1386" s="332"/>
      <c r="D1386" s="333"/>
      <c r="E1386" s="334"/>
      <c r="F1386" s="335"/>
      <c r="G1386" s="334"/>
      <c r="H1386" s="371"/>
      <c r="I1386" s="334"/>
      <c r="J1386" s="334"/>
      <c r="K1386" s="334"/>
      <c r="L1386" s="334"/>
      <c r="M1386" s="334"/>
      <c r="N1386" s="334"/>
      <c r="O1386" s="337"/>
      <c r="P1386" s="337"/>
      <c r="Q1386" s="338" t="str">
        <f t="shared" si="1529"/>
        <v xml:space="preserve"> </v>
      </c>
      <c r="R1386" s="339" t="str">
        <f t="shared" si="1530"/>
        <v/>
      </c>
      <c r="S1386" s="340" t="str">
        <f t="shared" si="1583"/>
        <v/>
      </c>
      <c r="T1386" s="341" t="str">
        <f t="shared" si="1531"/>
        <v/>
      </c>
      <c r="U1386" s="341" t="str">
        <f t="shared" si="1532"/>
        <v/>
      </c>
      <c r="V1386" s="341" t="str">
        <f t="shared" si="1533"/>
        <v/>
      </c>
      <c r="W1386" s="341" t="str">
        <f t="shared" si="1534"/>
        <v/>
      </c>
      <c r="X1386" s="340" t="str">
        <f t="shared" si="1584"/>
        <v/>
      </c>
      <c r="Y1386" s="342" t="str">
        <f t="shared" si="1585"/>
        <v/>
      </c>
      <c r="Z1386" s="343" t="str">
        <f t="shared" si="1586"/>
        <v/>
      </c>
      <c r="AA1386" s="344" t="str">
        <f t="shared" si="1587"/>
        <v/>
      </c>
      <c r="AB1386" s="345" t="str">
        <f t="shared" si="1535"/>
        <v/>
      </c>
      <c r="AC1386" s="346" t="str">
        <f t="shared" si="1536"/>
        <v/>
      </c>
      <c r="AD1386" s="346" t="str">
        <f t="shared" si="1537"/>
        <v/>
      </c>
      <c r="AE1386" s="344" t="str">
        <f t="shared" si="1588"/>
        <v/>
      </c>
      <c r="AF1386" s="346" t="str">
        <f t="shared" si="1538"/>
        <v/>
      </c>
      <c r="AG1386" s="344" t="str">
        <f t="shared" si="1589"/>
        <v/>
      </c>
      <c r="AH1386" s="344" t="str">
        <f t="shared" si="1590"/>
        <v/>
      </c>
      <c r="AI1386" s="344" t="str">
        <f t="shared" si="1591"/>
        <v/>
      </c>
      <c r="AJ1386" s="346" t="str">
        <f t="shared" si="1592"/>
        <v/>
      </c>
      <c r="AK1386" s="346" t="str">
        <f t="shared" si="1593"/>
        <v/>
      </c>
      <c r="AL1386" s="347" t="str">
        <f t="shared" si="1594"/>
        <v/>
      </c>
      <c r="AM1386" s="141"/>
      <c r="AN1386" s="141"/>
      <c r="AO1386" s="142"/>
      <c r="AP1386" s="58">
        <f t="shared" si="1539"/>
        <v>0</v>
      </c>
      <c r="AQ1386" s="318">
        <f>SUM(AP$10:AP1386)</f>
        <v>0</v>
      </c>
      <c r="AR1386" s="143">
        <f t="shared" si="1597"/>
        <v>0.1</v>
      </c>
      <c r="AS1386" s="144" t="str">
        <f t="shared" si="1540"/>
        <v/>
      </c>
      <c r="AT1386" s="144" t="str">
        <f t="shared" si="1567"/>
        <v/>
      </c>
      <c r="AU1386" s="145"/>
      <c r="AV1386" s="58">
        <f t="shared" si="1598"/>
        <v>0</v>
      </c>
      <c r="AW1386" s="318">
        <f>SUM(AV$10:AV1386)</f>
        <v>0</v>
      </c>
      <c r="AX1386" s="319">
        <f t="shared" si="1599"/>
        <v>0.1</v>
      </c>
      <c r="AY1386" s="144" t="str">
        <f t="shared" si="1581"/>
        <v/>
      </c>
      <c r="AZ1386" s="144" t="str">
        <f t="shared" si="1582"/>
        <v/>
      </c>
      <c r="BA1386" s="144"/>
      <c r="BB1386" s="146" t="str">
        <f t="shared" si="1541"/>
        <v/>
      </c>
      <c r="BC1386" s="66" t="str">
        <f t="shared" si="1580"/>
        <v/>
      </c>
      <c r="BD1386" s="195" t="str">
        <f t="shared" si="1542"/>
        <v/>
      </c>
      <c r="BF1386" s="283"/>
      <c r="BG1386" s="286" t="str">
        <f t="shared" si="1543"/>
        <v/>
      </c>
      <c r="BY1386" s="211" t="str">
        <f t="shared" si="1544"/>
        <v/>
      </c>
      <c r="BZ1386" s="150" t="str">
        <f t="shared" si="1545"/>
        <v/>
      </c>
      <c r="CB1386" s="54" t="str">
        <f t="shared" si="1579"/>
        <v/>
      </c>
      <c r="CD1386" s="54" t="str">
        <f t="shared" si="1546"/>
        <v/>
      </c>
      <c r="CF1386" s="54" t="str">
        <f t="shared" si="1547"/>
        <v/>
      </c>
      <c r="CH1386" s="150" t="str">
        <f t="shared" si="1548"/>
        <v/>
      </c>
      <c r="CI1386" s="290"/>
      <c r="CJ1386" s="150" t="str">
        <f t="shared" si="1549"/>
        <v/>
      </c>
      <c r="CK1386" s="290"/>
      <c r="CL1386" s="54" t="str">
        <f t="shared" si="1568"/>
        <v/>
      </c>
      <c r="CM1386" s="290"/>
      <c r="CN1386" s="150" t="str">
        <f t="shared" si="1550"/>
        <v/>
      </c>
      <c r="CO1386" s="290"/>
      <c r="CP1386" s="150" t="str">
        <f t="shared" si="1551"/>
        <v/>
      </c>
      <c r="CQ1386" s="290"/>
      <c r="CR1386" s="150" t="str">
        <f t="shared" si="1552"/>
        <v/>
      </c>
      <c r="CS1386" s="290"/>
      <c r="CT1386" s="150" t="str">
        <f t="shared" si="1553"/>
        <v/>
      </c>
      <c r="CU1386" s="150"/>
      <c r="CV1386" s="150" t="str">
        <f t="shared" si="1554"/>
        <v/>
      </c>
      <c r="CW1386" s="94"/>
      <c r="CX1386" s="151" t="str">
        <f t="shared" si="1595"/>
        <v/>
      </c>
      <c r="CY1386" s="151" t="str">
        <f t="shared" si="1596"/>
        <v/>
      </c>
      <c r="CZ1386" s="152"/>
      <c r="DA1386" s="373" t="str">
        <f t="shared" si="1569"/>
        <v/>
      </c>
      <c r="DC1386" s="153">
        <f t="shared" si="1555"/>
        <v>0</v>
      </c>
      <c r="DD1386" s="153">
        <f t="shared" si="1556"/>
        <v>0</v>
      </c>
      <c r="DE1386" s="153">
        <f t="shared" si="1557"/>
        <v>0</v>
      </c>
      <c r="DF1386" s="158">
        <f t="shared" si="1558"/>
        <v>-4.7000000000000002E-3</v>
      </c>
      <c r="DG1386" s="159">
        <f t="shared" si="1570"/>
        <v>-1.1703000000000001</v>
      </c>
      <c r="DH1386" s="158">
        <f t="shared" si="1559"/>
        <v>3.1999999999999997E-3</v>
      </c>
      <c r="DI1386" s="159">
        <f t="shared" si="1571"/>
        <v>0.79679999999999995</v>
      </c>
      <c r="DJ1386" s="158">
        <f t="shared" si="1560"/>
        <v>-2.7000000000000001E-3</v>
      </c>
      <c r="DK1386" s="159">
        <f t="shared" si="1572"/>
        <v>-0.67230000000000001</v>
      </c>
      <c r="DL1386" s="158">
        <f t="shared" si="1561"/>
        <v>1.1999999999999999E-3</v>
      </c>
      <c r="DM1386" s="159">
        <f t="shared" si="1573"/>
        <v>0.29879999999999995</v>
      </c>
      <c r="DN1386" s="158">
        <f t="shared" si="1562"/>
        <v>1.46E-2</v>
      </c>
      <c r="DO1386" s="159">
        <f t="shared" si="1574"/>
        <v>3.6354000000000002</v>
      </c>
      <c r="DP1386" s="158">
        <f t="shared" si="1563"/>
        <v>-1.2999999999999999E-2</v>
      </c>
      <c r="DQ1386" s="159">
        <f t="shared" si="1575"/>
        <v>-3.2369999999999997</v>
      </c>
      <c r="DR1386" s="158">
        <f t="shared" si="1564"/>
        <v>-6.7000000000000002E-3</v>
      </c>
      <c r="DS1386" s="159">
        <f t="shared" si="1576"/>
        <v>-1.6683000000000001</v>
      </c>
      <c r="DT1386" s="158">
        <f t="shared" si="1565"/>
        <v>-1.2999999999999999E-2</v>
      </c>
      <c r="DU1386" s="159">
        <f t="shared" si="1577"/>
        <v>-3.2369999999999997</v>
      </c>
      <c r="DV1386" s="158">
        <f t="shared" si="1566"/>
        <v>-6.7000000000000002E-3</v>
      </c>
      <c r="DW1386" s="160">
        <f t="shared" si="1578"/>
        <v>-1.6683000000000001</v>
      </c>
    </row>
    <row r="1387" spans="1:127" ht="24.95" customHeight="1" x14ac:dyDescent="0.2">
      <c r="A1387" s="272">
        <v>1378</v>
      </c>
      <c r="B1387" s="336"/>
      <c r="C1387" s="332"/>
      <c r="D1387" s="333"/>
      <c r="E1387" s="334"/>
      <c r="F1387" s="335"/>
      <c r="G1387" s="334"/>
      <c r="H1387" s="371"/>
      <c r="I1387" s="334"/>
      <c r="J1387" s="334"/>
      <c r="K1387" s="334"/>
      <c r="L1387" s="334"/>
      <c r="M1387" s="334"/>
      <c r="N1387" s="334"/>
      <c r="O1387" s="337"/>
      <c r="P1387" s="337"/>
      <c r="Q1387" s="338" t="str">
        <f t="shared" si="1529"/>
        <v xml:space="preserve"> </v>
      </c>
      <c r="R1387" s="339" t="str">
        <f t="shared" si="1530"/>
        <v/>
      </c>
      <c r="S1387" s="340" t="str">
        <f t="shared" si="1583"/>
        <v/>
      </c>
      <c r="T1387" s="341" t="str">
        <f t="shared" si="1531"/>
        <v/>
      </c>
      <c r="U1387" s="341" t="str">
        <f t="shared" si="1532"/>
        <v/>
      </c>
      <c r="V1387" s="341" t="str">
        <f t="shared" si="1533"/>
        <v/>
      </c>
      <c r="W1387" s="341" t="str">
        <f t="shared" si="1534"/>
        <v/>
      </c>
      <c r="X1387" s="340" t="str">
        <f t="shared" si="1584"/>
        <v/>
      </c>
      <c r="Y1387" s="342" t="str">
        <f t="shared" si="1585"/>
        <v/>
      </c>
      <c r="Z1387" s="343" t="str">
        <f t="shared" si="1586"/>
        <v/>
      </c>
      <c r="AA1387" s="344" t="str">
        <f t="shared" si="1587"/>
        <v/>
      </c>
      <c r="AB1387" s="345" t="str">
        <f t="shared" si="1535"/>
        <v/>
      </c>
      <c r="AC1387" s="346" t="str">
        <f t="shared" si="1536"/>
        <v/>
      </c>
      <c r="AD1387" s="346" t="str">
        <f t="shared" si="1537"/>
        <v/>
      </c>
      <c r="AE1387" s="344" t="str">
        <f t="shared" si="1588"/>
        <v/>
      </c>
      <c r="AF1387" s="346" t="str">
        <f t="shared" si="1538"/>
        <v/>
      </c>
      <c r="AG1387" s="344" t="str">
        <f t="shared" si="1589"/>
        <v/>
      </c>
      <c r="AH1387" s="344" t="str">
        <f t="shared" si="1590"/>
        <v/>
      </c>
      <c r="AI1387" s="344" t="str">
        <f t="shared" si="1591"/>
        <v/>
      </c>
      <c r="AJ1387" s="346" t="str">
        <f t="shared" si="1592"/>
        <v/>
      </c>
      <c r="AK1387" s="346" t="str">
        <f t="shared" si="1593"/>
        <v/>
      </c>
      <c r="AL1387" s="347" t="str">
        <f t="shared" si="1594"/>
        <v/>
      </c>
      <c r="AM1387" s="141"/>
      <c r="AN1387" s="141"/>
      <c r="AO1387" s="142"/>
      <c r="AP1387" s="58">
        <f t="shared" si="1539"/>
        <v>0</v>
      </c>
      <c r="AQ1387" s="318">
        <f>SUM(AP$10:AP1387)</f>
        <v>0</v>
      </c>
      <c r="AR1387" s="143">
        <f t="shared" si="1597"/>
        <v>0.1</v>
      </c>
      <c r="AS1387" s="144" t="str">
        <f t="shared" si="1540"/>
        <v/>
      </c>
      <c r="AT1387" s="144" t="str">
        <f t="shared" si="1567"/>
        <v/>
      </c>
      <c r="AU1387" s="145"/>
      <c r="AV1387" s="58">
        <f t="shared" si="1598"/>
        <v>0</v>
      </c>
      <c r="AW1387" s="318">
        <f>SUM(AV$10:AV1387)</f>
        <v>0</v>
      </c>
      <c r="AX1387" s="319">
        <f t="shared" si="1599"/>
        <v>0.1</v>
      </c>
      <c r="AY1387" s="144" t="str">
        <f t="shared" si="1581"/>
        <v/>
      </c>
      <c r="AZ1387" s="144" t="str">
        <f t="shared" si="1582"/>
        <v/>
      </c>
      <c r="BA1387" s="144"/>
      <c r="BB1387" s="146" t="str">
        <f t="shared" si="1541"/>
        <v/>
      </c>
      <c r="BC1387" s="66" t="str">
        <f t="shared" si="1580"/>
        <v/>
      </c>
      <c r="BD1387" s="195" t="str">
        <f t="shared" si="1542"/>
        <v/>
      </c>
      <c r="BF1387" s="283"/>
      <c r="BG1387" s="286" t="str">
        <f t="shared" si="1543"/>
        <v/>
      </c>
      <c r="BY1387" s="211" t="str">
        <f t="shared" si="1544"/>
        <v/>
      </c>
      <c r="BZ1387" s="150" t="str">
        <f t="shared" si="1545"/>
        <v/>
      </c>
      <c r="CB1387" s="54" t="str">
        <f t="shared" si="1579"/>
        <v/>
      </c>
      <c r="CD1387" s="54" t="str">
        <f t="shared" si="1546"/>
        <v/>
      </c>
      <c r="CF1387" s="54" t="str">
        <f t="shared" si="1547"/>
        <v/>
      </c>
      <c r="CH1387" s="150" t="str">
        <f t="shared" si="1548"/>
        <v/>
      </c>
      <c r="CI1387" s="290"/>
      <c r="CJ1387" s="150" t="str">
        <f t="shared" si="1549"/>
        <v/>
      </c>
      <c r="CK1387" s="290"/>
      <c r="CL1387" s="54" t="str">
        <f t="shared" si="1568"/>
        <v/>
      </c>
      <c r="CM1387" s="290"/>
      <c r="CN1387" s="150" t="str">
        <f t="shared" si="1550"/>
        <v/>
      </c>
      <c r="CO1387" s="290"/>
      <c r="CP1387" s="150" t="str">
        <f t="shared" si="1551"/>
        <v/>
      </c>
      <c r="CQ1387" s="290"/>
      <c r="CR1387" s="150" t="str">
        <f t="shared" si="1552"/>
        <v/>
      </c>
      <c r="CS1387" s="290"/>
      <c r="CT1387" s="150" t="str">
        <f t="shared" si="1553"/>
        <v/>
      </c>
      <c r="CU1387" s="150"/>
      <c r="CV1387" s="150" t="str">
        <f t="shared" si="1554"/>
        <v/>
      </c>
      <c r="CW1387" s="94"/>
      <c r="CX1387" s="151" t="str">
        <f t="shared" si="1595"/>
        <v/>
      </c>
      <c r="CY1387" s="151" t="str">
        <f t="shared" si="1596"/>
        <v/>
      </c>
      <c r="CZ1387" s="152"/>
      <c r="DA1387" s="373" t="str">
        <f t="shared" si="1569"/>
        <v/>
      </c>
      <c r="DC1387" s="153">
        <f t="shared" si="1555"/>
        <v>0</v>
      </c>
      <c r="DD1387" s="153">
        <f t="shared" si="1556"/>
        <v>0</v>
      </c>
      <c r="DE1387" s="153">
        <f t="shared" si="1557"/>
        <v>0</v>
      </c>
      <c r="DF1387" s="158">
        <f t="shared" si="1558"/>
        <v>-4.7000000000000002E-3</v>
      </c>
      <c r="DG1387" s="159">
        <f t="shared" si="1570"/>
        <v>-1.1703000000000001</v>
      </c>
      <c r="DH1387" s="158">
        <f t="shared" si="1559"/>
        <v>3.1999999999999997E-3</v>
      </c>
      <c r="DI1387" s="159">
        <f t="shared" si="1571"/>
        <v>0.79679999999999995</v>
      </c>
      <c r="DJ1387" s="158">
        <f t="shared" si="1560"/>
        <v>-2.7000000000000001E-3</v>
      </c>
      <c r="DK1387" s="159">
        <f t="shared" si="1572"/>
        <v>-0.67230000000000001</v>
      </c>
      <c r="DL1387" s="158">
        <f t="shared" si="1561"/>
        <v>1.1999999999999999E-3</v>
      </c>
      <c r="DM1387" s="159">
        <f t="shared" si="1573"/>
        <v>0.29879999999999995</v>
      </c>
      <c r="DN1387" s="158">
        <f t="shared" si="1562"/>
        <v>1.46E-2</v>
      </c>
      <c r="DO1387" s="159">
        <f t="shared" si="1574"/>
        <v>3.6354000000000002</v>
      </c>
      <c r="DP1387" s="158">
        <f t="shared" si="1563"/>
        <v>-1.2999999999999999E-2</v>
      </c>
      <c r="DQ1387" s="159">
        <f t="shared" si="1575"/>
        <v>-3.2369999999999997</v>
      </c>
      <c r="DR1387" s="158">
        <f t="shared" si="1564"/>
        <v>-6.7000000000000002E-3</v>
      </c>
      <c r="DS1387" s="159">
        <f t="shared" si="1576"/>
        <v>-1.6683000000000001</v>
      </c>
      <c r="DT1387" s="158">
        <f t="shared" si="1565"/>
        <v>-1.2999999999999999E-2</v>
      </c>
      <c r="DU1387" s="159">
        <f t="shared" si="1577"/>
        <v>-3.2369999999999997</v>
      </c>
      <c r="DV1387" s="158">
        <f t="shared" si="1566"/>
        <v>-6.7000000000000002E-3</v>
      </c>
      <c r="DW1387" s="160">
        <f t="shared" si="1578"/>
        <v>-1.6683000000000001</v>
      </c>
    </row>
    <row r="1388" spans="1:127" ht="24.95" customHeight="1" x14ac:dyDescent="0.2">
      <c r="A1388" s="272">
        <v>1379</v>
      </c>
      <c r="B1388" s="336"/>
      <c r="C1388" s="332"/>
      <c r="D1388" s="333"/>
      <c r="E1388" s="334"/>
      <c r="F1388" s="335"/>
      <c r="G1388" s="334"/>
      <c r="H1388" s="371"/>
      <c r="I1388" s="334"/>
      <c r="J1388" s="334"/>
      <c r="K1388" s="334"/>
      <c r="L1388" s="334"/>
      <c r="M1388" s="334"/>
      <c r="N1388" s="334"/>
      <c r="O1388" s="337"/>
      <c r="P1388" s="337"/>
      <c r="Q1388" s="338" t="str">
        <f t="shared" si="1529"/>
        <v xml:space="preserve"> </v>
      </c>
      <c r="R1388" s="339" t="str">
        <f t="shared" si="1530"/>
        <v/>
      </c>
      <c r="S1388" s="340" t="str">
        <f t="shared" si="1583"/>
        <v/>
      </c>
      <c r="T1388" s="341" t="str">
        <f t="shared" si="1531"/>
        <v/>
      </c>
      <c r="U1388" s="341" t="str">
        <f t="shared" si="1532"/>
        <v/>
      </c>
      <c r="V1388" s="341" t="str">
        <f t="shared" si="1533"/>
        <v/>
      </c>
      <c r="W1388" s="341" t="str">
        <f t="shared" si="1534"/>
        <v/>
      </c>
      <c r="X1388" s="340" t="str">
        <f t="shared" si="1584"/>
        <v/>
      </c>
      <c r="Y1388" s="342" t="str">
        <f t="shared" si="1585"/>
        <v/>
      </c>
      <c r="Z1388" s="343" t="str">
        <f t="shared" si="1586"/>
        <v/>
      </c>
      <c r="AA1388" s="344" t="str">
        <f t="shared" si="1587"/>
        <v/>
      </c>
      <c r="AB1388" s="345" t="str">
        <f t="shared" si="1535"/>
        <v/>
      </c>
      <c r="AC1388" s="346" t="str">
        <f t="shared" si="1536"/>
        <v/>
      </c>
      <c r="AD1388" s="346" t="str">
        <f t="shared" si="1537"/>
        <v/>
      </c>
      <c r="AE1388" s="344" t="str">
        <f t="shared" si="1588"/>
        <v/>
      </c>
      <c r="AF1388" s="346" t="str">
        <f t="shared" si="1538"/>
        <v/>
      </c>
      <c r="AG1388" s="344" t="str">
        <f t="shared" si="1589"/>
        <v/>
      </c>
      <c r="AH1388" s="344" t="str">
        <f t="shared" si="1590"/>
        <v/>
      </c>
      <c r="AI1388" s="344" t="str">
        <f t="shared" si="1591"/>
        <v/>
      </c>
      <c r="AJ1388" s="346" t="str">
        <f t="shared" si="1592"/>
        <v/>
      </c>
      <c r="AK1388" s="346" t="str">
        <f t="shared" si="1593"/>
        <v/>
      </c>
      <c r="AL1388" s="347" t="str">
        <f t="shared" si="1594"/>
        <v/>
      </c>
      <c r="AM1388" s="141"/>
      <c r="AN1388" s="141"/>
      <c r="AO1388" s="142"/>
      <c r="AP1388" s="58">
        <f t="shared" si="1539"/>
        <v>0</v>
      </c>
      <c r="AQ1388" s="318">
        <f>SUM(AP$10:AP1388)</f>
        <v>0</v>
      </c>
      <c r="AR1388" s="143">
        <f t="shared" si="1597"/>
        <v>0.1</v>
      </c>
      <c r="AS1388" s="144" t="str">
        <f t="shared" si="1540"/>
        <v/>
      </c>
      <c r="AT1388" s="144" t="str">
        <f t="shared" si="1567"/>
        <v/>
      </c>
      <c r="AU1388" s="145"/>
      <c r="AV1388" s="58">
        <f t="shared" si="1598"/>
        <v>0</v>
      </c>
      <c r="AW1388" s="318">
        <f>SUM(AV$10:AV1388)</f>
        <v>0</v>
      </c>
      <c r="AX1388" s="319">
        <f t="shared" si="1599"/>
        <v>0.1</v>
      </c>
      <c r="AY1388" s="144" t="str">
        <f t="shared" si="1581"/>
        <v/>
      </c>
      <c r="AZ1388" s="144" t="str">
        <f t="shared" si="1582"/>
        <v/>
      </c>
      <c r="BA1388" s="144"/>
      <c r="BB1388" s="146" t="str">
        <f t="shared" si="1541"/>
        <v/>
      </c>
      <c r="BC1388" s="66" t="str">
        <f t="shared" si="1580"/>
        <v/>
      </c>
      <c r="BD1388" s="195" t="str">
        <f t="shared" si="1542"/>
        <v/>
      </c>
      <c r="BF1388" s="283"/>
      <c r="BG1388" s="286" t="str">
        <f t="shared" si="1543"/>
        <v/>
      </c>
      <c r="BY1388" s="211" t="str">
        <f t="shared" si="1544"/>
        <v/>
      </c>
      <c r="BZ1388" s="150" t="str">
        <f t="shared" si="1545"/>
        <v/>
      </c>
      <c r="CB1388" s="54" t="str">
        <f t="shared" si="1579"/>
        <v/>
      </c>
      <c r="CD1388" s="54" t="str">
        <f t="shared" si="1546"/>
        <v/>
      </c>
      <c r="CF1388" s="54" t="str">
        <f t="shared" si="1547"/>
        <v/>
      </c>
      <c r="CH1388" s="150" t="str">
        <f t="shared" si="1548"/>
        <v/>
      </c>
      <c r="CI1388" s="290"/>
      <c r="CJ1388" s="150" t="str">
        <f t="shared" si="1549"/>
        <v/>
      </c>
      <c r="CK1388" s="290"/>
      <c r="CL1388" s="54" t="str">
        <f t="shared" si="1568"/>
        <v/>
      </c>
      <c r="CM1388" s="290"/>
      <c r="CN1388" s="150" t="str">
        <f t="shared" si="1550"/>
        <v/>
      </c>
      <c r="CO1388" s="290"/>
      <c r="CP1388" s="150" t="str">
        <f t="shared" si="1551"/>
        <v/>
      </c>
      <c r="CQ1388" s="290"/>
      <c r="CR1388" s="150" t="str">
        <f t="shared" si="1552"/>
        <v/>
      </c>
      <c r="CS1388" s="290"/>
      <c r="CT1388" s="150" t="str">
        <f t="shared" si="1553"/>
        <v/>
      </c>
      <c r="CU1388" s="150"/>
      <c r="CV1388" s="150" t="str">
        <f t="shared" si="1554"/>
        <v/>
      </c>
      <c r="CW1388" s="94"/>
      <c r="CX1388" s="151" t="str">
        <f t="shared" si="1595"/>
        <v/>
      </c>
      <c r="CY1388" s="151" t="str">
        <f t="shared" si="1596"/>
        <v/>
      </c>
      <c r="CZ1388" s="152"/>
      <c r="DA1388" s="373" t="str">
        <f t="shared" si="1569"/>
        <v/>
      </c>
      <c r="DC1388" s="153">
        <f t="shared" si="1555"/>
        <v>0</v>
      </c>
      <c r="DD1388" s="153">
        <f t="shared" si="1556"/>
        <v>0</v>
      </c>
      <c r="DE1388" s="153">
        <f t="shared" si="1557"/>
        <v>0</v>
      </c>
      <c r="DF1388" s="158">
        <f t="shared" si="1558"/>
        <v>-4.7000000000000002E-3</v>
      </c>
      <c r="DG1388" s="159">
        <f t="shared" si="1570"/>
        <v>-1.1703000000000001</v>
      </c>
      <c r="DH1388" s="158">
        <f t="shared" si="1559"/>
        <v>3.1999999999999997E-3</v>
      </c>
      <c r="DI1388" s="159">
        <f t="shared" si="1571"/>
        <v>0.79679999999999995</v>
      </c>
      <c r="DJ1388" s="158">
        <f t="shared" si="1560"/>
        <v>-2.7000000000000001E-3</v>
      </c>
      <c r="DK1388" s="159">
        <f t="shared" si="1572"/>
        <v>-0.67230000000000001</v>
      </c>
      <c r="DL1388" s="158">
        <f t="shared" si="1561"/>
        <v>1.1999999999999999E-3</v>
      </c>
      <c r="DM1388" s="159">
        <f t="shared" si="1573"/>
        <v>0.29879999999999995</v>
      </c>
      <c r="DN1388" s="158">
        <f t="shared" si="1562"/>
        <v>1.46E-2</v>
      </c>
      <c r="DO1388" s="159">
        <f t="shared" si="1574"/>
        <v>3.6354000000000002</v>
      </c>
      <c r="DP1388" s="158">
        <f t="shared" si="1563"/>
        <v>-1.2999999999999999E-2</v>
      </c>
      <c r="DQ1388" s="159">
        <f t="shared" si="1575"/>
        <v>-3.2369999999999997</v>
      </c>
      <c r="DR1388" s="158">
        <f t="shared" si="1564"/>
        <v>-6.7000000000000002E-3</v>
      </c>
      <c r="DS1388" s="159">
        <f t="shared" si="1576"/>
        <v>-1.6683000000000001</v>
      </c>
      <c r="DT1388" s="158">
        <f t="shared" si="1565"/>
        <v>-1.2999999999999999E-2</v>
      </c>
      <c r="DU1388" s="159">
        <f t="shared" si="1577"/>
        <v>-3.2369999999999997</v>
      </c>
      <c r="DV1388" s="158">
        <f t="shared" si="1566"/>
        <v>-6.7000000000000002E-3</v>
      </c>
      <c r="DW1388" s="160">
        <f t="shared" si="1578"/>
        <v>-1.6683000000000001</v>
      </c>
    </row>
    <row r="1389" spans="1:127" ht="24.95" customHeight="1" x14ac:dyDescent="0.2">
      <c r="A1389" s="272">
        <v>1380</v>
      </c>
      <c r="B1389" s="336"/>
      <c r="C1389" s="332"/>
      <c r="D1389" s="333"/>
      <c r="E1389" s="334"/>
      <c r="F1389" s="335"/>
      <c r="G1389" s="334"/>
      <c r="H1389" s="371"/>
      <c r="I1389" s="334"/>
      <c r="J1389" s="334"/>
      <c r="K1389" s="334"/>
      <c r="L1389" s="334"/>
      <c r="M1389" s="334"/>
      <c r="N1389" s="334"/>
      <c r="O1389" s="337"/>
      <c r="P1389" s="337"/>
      <c r="Q1389" s="338" t="str">
        <f t="shared" si="1529"/>
        <v xml:space="preserve"> </v>
      </c>
      <c r="R1389" s="339" t="str">
        <f t="shared" si="1530"/>
        <v/>
      </c>
      <c r="S1389" s="340" t="str">
        <f t="shared" si="1583"/>
        <v/>
      </c>
      <c r="T1389" s="341" t="str">
        <f t="shared" si="1531"/>
        <v/>
      </c>
      <c r="U1389" s="341" t="str">
        <f t="shared" si="1532"/>
        <v/>
      </c>
      <c r="V1389" s="341" t="str">
        <f t="shared" si="1533"/>
        <v/>
      </c>
      <c r="W1389" s="341" t="str">
        <f t="shared" si="1534"/>
        <v/>
      </c>
      <c r="X1389" s="340" t="str">
        <f t="shared" si="1584"/>
        <v/>
      </c>
      <c r="Y1389" s="342" t="str">
        <f t="shared" si="1585"/>
        <v/>
      </c>
      <c r="Z1389" s="343" t="str">
        <f t="shared" si="1586"/>
        <v/>
      </c>
      <c r="AA1389" s="344" t="str">
        <f t="shared" si="1587"/>
        <v/>
      </c>
      <c r="AB1389" s="345" t="str">
        <f t="shared" si="1535"/>
        <v/>
      </c>
      <c r="AC1389" s="346" t="str">
        <f t="shared" si="1536"/>
        <v/>
      </c>
      <c r="AD1389" s="346" t="str">
        <f t="shared" si="1537"/>
        <v/>
      </c>
      <c r="AE1389" s="344" t="str">
        <f t="shared" si="1588"/>
        <v/>
      </c>
      <c r="AF1389" s="346" t="str">
        <f t="shared" si="1538"/>
        <v/>
      </c>
      <c r="AG1389" s="344" t="str">
        <f t="shared" si="1589"/>
        <v/>
      </c>
      <c r="AH1389" s="344" t="str">
        <f t="shared" si="1590"/>
        <v/>
      </c>
      <c r="AI1389" s="344" t="str">
        <f t="shared" si="1591"/>
        <v/>
      </c>
      <c r="AJ1389" s="346" t="str">
        <f t="shared" si="1592"/>
        <v/>
      </c>
      <c r="AK1389" s="346" t="str">
        <f t="shared" si="1593"/>
        <v/>
      </c>
      <c r="AL1389" s="347" t="str">
        <f t="shared" si="1594"/>
        <v/>
      </c>
      <c r="AM1389" s="141"/>
      <c r="AN1389" s="141"/>
      <c r="AO1389" s="142"/>
      <c r="AP1389" s="58">
        <f t="shared" si="1539"/>
        <v>0</v>
      </c>
      <c r="AQ1389" s="318">
        <f>SUM(AP$10:AP1389)</f>
        <v>0</v>
      </c>
      <c r="AR1389" s="143">
        <f t="shared" si="1597"/>
        <v>0.1</v>
      </c>
      <c r="AS1389" s="144" t="str">
        <f t="shared" si="1540"/>
        <v/>
      </c>
      <c r="AT1389" s="144" t="str">
        <f t="shared" si="1567"/>
        <v/>
      </c>
      <c r="AU1389" s="145"/>
      <c r="AV1389" s="58">
        <f t="shared" si="1598"/>
        <v>0</v>
      </c>
      <c r="AW1389" s="318">
        <f>SUM(AV$10:AV1389)</f>
        <v>0</v>
      </c>
      <c r="AX1389" s="319">
        <f t="shared" si="1599"/>
        <v>0.1</v>
      </c>
      <c r="AY1389" s="144" t="str">
        <f t="shared" si="1581"/>
        <v/>
      </c>
      <c r="AZ1389" s="144" t="str">
        <f t="shared" si="1582"/>
        <v/>
      </c>
      <c r="BA1389" s="144"/>
      <c r="BB1389" s="146" t="str">
        <f t="shared" si="1541"/>
        <v/>
      </c>
      <c r="BC1389" s="66" t="str">
        <f t="shared" si="1580"/>
        <v/>
      </c>
      <c r="BD1389" s="195" t="str">
        <f t="shared" si="1542"/>
        <v/>
      </c>
      <c r="BF1389" s="283"/>
      <c r="BG1389" s="286" t="str">
        <f t="shared" si="1543"/>
        <v/>
      </c>
      <c r="BY1389" s="211" t="str">
        <f t="shared" si="1544"/>
        <v/>
      </c>
      <c r="BZ1389" s="150" t="str">
        <f t="shared" si="1545"/>
        <v/>
      </c>
      <c r="CB1389" s="54" t="str">
        <f t="shared" si="1579"/>
        <v/>
      </c>
      <c r="CD1389" s="54" t="str">
        <f t="shared" si="1546"/>
        <v/>
      </c>
      <c r="CF1389" s="54" t="str">
        <f t="shared" si="1547"/>
        <v/>
      </c>
      <c r="CH1389" s="150" t="str">
        <f t="shared" si="1548"/>
        <v/>
      </c>
      <c r="CI1389" s="290"/>
      <c r="CJ1389" s="150" t="str">
        <f t="shared" si="1549"/>
        <v/>
      </c>
      <c r="CK1389" s="290"/>
      <c r="CL1389" s="54" t="str">
        <f t="shared" si="1568"/>
        <v/>
      </c>
      <c r="CM1389" s="290"/>
      <c r="CN1389" s="150" t="str">
        <f t="shared" si="1550"/>
        <v/>
      </c>
      <c r="CO1389" s="290"/>
      <c r="CP1389" s="150" t="str">
        <f t="shared" si="1551"/>
        <v/>
      </c>
      <c r="CQ1389" s="290"/>
      <c r="CR1389" s="150" t="str">
        <f t="shared" si="1552"/>
        <v/>
      </c>
      <c r="CS1389" s="290"/>
      <c r="CT1389" s="150" t="str">
        <f t="shared" si="1553"/>
        <v/>
      </c>
      <c r="CU1389" s="150"/>
      <c r="CV1389" s="150" t="str">
        <f t="shared" si="1554"/>
        <v/>
      </c>
      <c r="CW1389" s="94"/>
      <c r="CX1389" s="151" t="str">
        <f t="shared" si="1595"/>
        <v/>
      </c>
      <c r="CY1389" s="151" t="str">
        <f t="shared" si="1596"/>
        <v/>
      </c>
      <c r="CZ1389" s="152"/>
      <c r="DA1389" s="373" t="str">
        <f t="shared" si="1569"/>
        <v/>
      </c>
      <c r="DC1389" s="153">
        <f t="shared" si="1555"/>
        <v>0</v>
      </c>
      <c r="DD1389" s="153">
        <f t="shared" si="1556"/>
        <v>0</v>
      </c>
      <c r="DE1389" s="153">
        <f t="shared" si="1557"/>
        <v>0</v>
      </c>
      <c r="DF1389" s="158">
        <f t="shared" si="1558"/>
        <v>-4.7000000000000002E-3</v>
      </c>
      <c r="DG1389" s="159">
        <f t="shared" si="1570"/>
        <v>-1.1703000000000001</v>
      </c>
      <c r="DH1389" s="158">
        <f t="shared" si="1559"/>
        <v>3.1999999999999997E-3</v>
      </c>
      <c r="DI1389" s="159">
        <f t="shared" si="1571"/>
        <v>0.79679999999999995</v>
      </c>
      <c r="DJ1389" s="158">
        <f t="shared" si="1560"/>
        <v>-2.7000000000000001E-3</v>
      </c>
      <c r="DK1389" s="159">
        <f t="shared" si="1572"/>
        <v>-0.67230000000000001</v>
      </c>
      <c r="DL1389" s="158">
        <f t="shared" si="1561"/>
        <v>1.1999999999999999E-3</v>
      </c>
      <c r="DM1389" s="159">
        <f t="shared" si="1573"/>
        <v>0.29879999999999995</v>
      </c>
      <c r="DN1389" s="158">
        <f t="shared" si="1562"/>
        <v>1.46E-2</v>
      </c>
      <c r="DO1389" s="159">
        <f t="shared" si="1574"/>
        <v>3.6354000000000002</v>
      </c>
      <c r="DP1389" s="158">
        <f t="shared" si="1563"/>
        <v>-1.2999999999999999E-2</v>
      </c>
      <c r="DQ1389" s="159">
        <f t="shared" si="1575"/>
        <v>-3.2369999999999997</v>
      </c>
      <c r="DR1389" s="158">
        <f t="shared" si="1564"/>
        <v>-6.7000000000000002E-3</v>
      </c>
      <c r="DS1389" s="159">
        <f t="shared" si="1576"/>
        <v>-1.6683000000000001</v>
      </c>
      <c r="DT1389" s="158">
        <f t="shared" si="1565"/>
        <v>-1.2999999999999999E-2</v>
      </c>
      <c r="DU1389" s="159">
        <f t="shared" si="1577"/>
        <v>-3.2369999999999997</v>
      </c>
      <c r="DV1389" s="158">
        <f t="shared" si="1566"/>
        <v>-6.7000000000000002E-3</v>
      </c>
      <c r="DW1389" s="160">
        <f t="shared" si="1578"/>
        <v>-1.6683000000000001</v>
      </c>
    </row>
    <row r="1390" spans="1:127" ht="24.95" customHeight="1" x14ac:dyDescent="0.2">
      <c r="A1390" s="272">
        <v>1381</v>
      </c>
      <c r="B1390" s="336"/>
      <c r="C1390" s="332"/>
      <c r="D1390" s="333"/>
      <c r="E1390" s="334"/>
      <c r="F1390" s="335"/>
      <c r="G1390" s="334"/>
      <c r="H1390" s="371"/>
      <c r="I1390" s="334"/>
      <c r="J1390" s="334"/>
      <c r="K1390" s="334"/>
      <c r="L1390" s="334"/>
      <c r="M1390" s="334"/>
      <c r="N1390" s="334"/>
      <c r="O1390" s="337"/>
      <c r="P1390" s="337"/>
      <c r="Q1390" s="338" t="str">
        <f t="shared" si="1529"/>
        <v xml:space="preserve"> </v>
      </c>
      <c r="R1390" s="339" t="str">
        <f t="shared" si="1530"/>
        <v/>
      </c>
      <c r="S1390" s="340" t="str">
        <f t="shared" si="1583"/>
        <v/>
      </c>
      <c r="T1390" s="341" t="str">
        <f t="shared" si="1531"/>
        <v/>
      </c>
      <c r="U1390" s="341" t="str">
        <f t="shared" si="1532"/>
        <v/>
      </c>
      <c r="V1390" s="341" t="str">
        <f t="shared" si="1533"/>
        <v/>
      </c>
      <c r="W1390" s="341" t="str">
        <f t="shared" si="1534"/>
        <v/>
      </c>
      <c r="X1390" s="340" t="str">
        <f t="shared" si="1584"/>
        <v/>
      </c>
      <c r="Y1390" s="342" t="str">
        <f t="shared" si="1585"/>
        <v/>
      </c>
      <c r="Z1390" s="343" t="str">
        <f t="shared" si="1586"/>
        <v/>
      </c>
      <c r="AA1390" s="344" t="str">
        <f t="shared" si="1587"/>
        <v/>
      </c>
      <c r="AB1390" s="345" t="str">
        <f t="shared" si="1535"/>
        <v/>
      </c>
      <c r="AC1390" s="346" t="str">
        <f t="shared" si="1536"/>
        <v/>
      </c>
      <c r="AD1390" s="346" t="str">
        <f t="shared" si="1537"/>
        <v/>
      </c>
      <c r="AE1390" s="344" t="str">
        <f t="shared" si="1588"/>
        <v/>
      </c>
      <c r="AF1390" s="346" t="str">
        <f t="shared" si="1538"/>
        <v/>
      </c>
      <c r="AG1390" s="344" t="str">
        <f t="shared" si="1589"/>
        <v/>
      </c>
      <c r="AH1390" s="344" t="str">
        <f t="shared" si="1590"/>
        <v/>
      </c>
      <c r="AI1390" s="344" t="str">
        <f t="shared" si="1591"/>
        <v/>
      </c>
      <c r="AJ1390" s="346" t="str">
        <f t="shared" si="1592"/>
        <v/>
      </c>
      <c r="AK1390" s="346" t="str">
        <f t="shared" si="1593"/>
        <v/>
      </c>
      <c r="AL1390" s="347" t="str">
        <f t="shared" si="1594"/>
        <v/>
      </c>
      <c r="AM1390" s="141"/>
      <c r="AN1390" s="141"/>
      <c r="AO1390" s="142"/>
      <c r="AP1390" s="58">
        <f t="shared" si="1539"/>
        <v>0</v>
      </c>
      <c r="AQ1390" s="318">
        <f>SUM(AP$10:AP1390)</f>
        <v>0</v>
      </c>
      <c r="AR1390" s="143">
        <f t="shared" si="1597"/>
        <v>0.1</v>
      </c>
      <c r="AS1390" s="144" t="str">
        <f t="shared" si="1540"/>
        <v/>
      </c>
      <c r="AT1390" s="144" t="str">
        <f t="shared" si="1567"/>
        <v/>
      </c>
      <c r="AU1390" s="145"/>
      <c r="AV1390" s="58">
        <f t="shared" si="1598"/>
        <v>0</v>
      </c>
      <c r="AW1390" s="318">
        <f>SUM(AV$10:AV1390)</f>
        <v>0</v>
      </c>
      <c r="AX1390" s="319">
        <f t="shared" si="1599"/>
        <v>0.1</v>
      </c>
      <c r="AY1390" s="144" t="str">
        <f t="shared" si="1581"/>
        <v/>
      </c>
      <c r="AZ1390" s="144" t="str">
        <f t="shared" si="1582"/>
        <v/>
      </c>
      <c r="BA1390" s="144"/>
      <c r="BB1390" s="146" t="str">
        <f t="shared" si="1541"/>
        <v/>
      </c>
      <c r="BC1390" s="66" t="str">
        <f t="shared" si="1580"/>
        <v/>
      </c>
      <c r="BD1390" s="195" t="str">
        <f t="shared" si="1542"/>
        <v/>
      </c>
      <c r="BF1390" s="283"/>
      <c r="BG1390" s="286" t="str">
        <f t="shared" si="1543"/>
        <v/>
      </c>
      <c r="BY1390" s="211" t="str">
        <f t="shared" si="1544"/>
        <v/>
      </c>
      <c r="BZ1390" s="150" t="str">
        <f t="shared" si="1545"/>
        <v/>
      </c>
      <c r="CB1390" s="54" t="str">
        <f t="shared" si="1579"/>
        <v/>
      </c>
      <c r="CD1390" s="54" t="str">
        <f t="shared" si="1546"/>
        <v/>
      </c>
      <c r="CF1390" s="54" t="str">
        <f t="shared" si="1547"/>
        <v/>
      </c>
      <c r="CH1390" s="150" t="str">
        <f t="shared" si="1548"/>
        <v/>
      </c>
      <c r="CI1390" s="290"/>
      <c r="CJ1390" s="150" t="str">
        <f t="shared" si="1549"/>
        <v/>
      </c>
      <c r="CK1390" s="290"/>
      <c r="CL1390" s="54" t="str">
        <f t="shared" si="1568"/>
        <v/>
      </c>
      <c r="CM1390" s="290"/>
      <c r="CN1390" s="150" t="str">
        <f t="shared" si="1550"/>
        <v/>
      </c>
      <c r="CO1390" s="290"/>
      <c r="CP1390" s="150" t="str">
        <f t="shared" si="1551"/>
        <v/>
      </c>
      <c r="CQ1390" s="290"/>
      <c r="CR1390" s="150" t="str">
        <f t="shared" si="1552"/>
        <v/>
      </c>
      <c r="CS1390" s="290"/>
      <c r="CT1390" s="150" t="str">
        <f t="shared" si="1553"/>
        <v/>
      </c>
      <c r="CU1390" s="150"/>
      <c r="CV1390" s="150" t="str">
        <f t="shared" si="1554"/>
        <v/>
      </c>
      <c r="CW1390" s="94"/>
      <c r="CX1390" s="151" t="str">
        <f t="shared" si="1595"/>
        <v/>
      </c>
      <c r="CY1390" s="151" t="str">
        <f t="shared" si="1596"/>
        <v/>
      </c>
      <c r="CZ1390" s="152"/>
      <c r="DA1390" s="373" t="str">
        <f t="shared" si="1569"/>
        <v/>
      </c>
      <c r="DC1390" s="153">
        <f t="shared" si="1555"/>
        <v>0</v>
      </c>
      <c r="DD1390" s="153">
        <f t="shared" si="1556"/>
        <v>0</v>
      </c>
      <c r="DE1390" s="153">
        <f t="shared" si="1557"/>
        <v>0</v>
      </c>
      <c r="DF1390" s="158">
        <f t="shared" si="1558"/>
        <v>-4.7000000000000002E-3</v>
      </c>
      <c r="DG1390" s="159">
        <f t="shared" si="1570"/>
        <v>-1.1703000000000001</v>
      </c>
      <c r="DH1390" s="158">
        <f t="shared" si="1559"/>
        <v>3.1999999999999997E-3</v>
      </c>
      <c r="DI1390" s="159">
        <f t="shared" si="1571"/>
        <v>0.79679999999999995</v>
      </c>
      <c r="DJ1390" s="158">
        <f t="shared" si="1560"/>
        <v>-2.7000000000000001E-3</v>
      </c>
      <c r="DK1390" s="159">
        <f t="shared" si="1572"/>
        <v>-0.67230000000000001</v>
      </c>
      <c r="DL1390" s="158">
        <f t="shared" si="1561"/>
        <v>1.1999999999999999E-3</v>
      </c>
      <c r="DM1390" s="159">
        <f t="shared" si="1573"/>
        <v>0.29879999999999995</v>
      </c>
      <c r="DN1390" s="158">
        <f t="shared" si="1562"/>
        <v>1.46E-2</v>
      </c>
      <c r="DO1390" s="159">
        <f t="shared" si="1574"/>
        <v>3.6354000000000002</v>
      </c>
      <c r="DP1390" s="158">
        <f t="shared" si="1563"/>
        <v>-1.2999999999999999E-2</v>
      </c>
      <c r="DQ1390" s="159">
        <f t="shared" si="1575"/>
        <v>-3.2369999999999997</v>
      </c>
      <c r="DR1390" s="158">
        <f t="shared" si="1564"/>
        <v>-6.7000000000000002E-3</v>
      </c>
      <c r="DS1390" s="159">
        <f t="shared" si="1576"/>
        <v>-1.6683000000000001</v>
      </c>
      <c r="DT1390" s="158">
        <f t="shared" si="1565"/>
        <v>-1.2999999999999999E-2</v>
      </c>
      <c r="DU1390" s="159">
        <f t="shared" si="1577"/>
        <v>-3.2369999999999997</v>
      </c>
      <c r="DV1390" s="158">
        <f t="shared" si="1566"/>
        <v>-6.7000000000000002E-3</v>
      </c>
      <c r="DW1390" s="160">
        <f t="shared" si="1578"/>
        <v>-1.6683000000000001</v>
      </c>
    </row>
    <row r="1391" spans="1:127" ht="24.95" customHeight="1" x14ac:dyDescent="0.2">
      <c r="A1391" s="272">
        <v>1382</v>
      </c>
      <c r="B1391" s="336"/>
      <c r="C1391" s="332"/>
      <c r="D1391" s="333"/>
      <c r="E1391" s="334"/>
      <c r="F1391" s="335"/>
      <c r="G1391" s="334"/>
      <c r="H1391" s="371"/>
      <c r="I1391" s="334"/>
      <c r="J1391" s="334"/>
      <c r="K1391" s="334"/>
      <c r="L1391" s="334"/>
      <c r="M1391" s="334"/>
      <c r="N1391" s="334"/>
      <c r="O1391" s="337"/>
      <c r="P1391" s="337"/>
      <c r="Q1391" s="338" t="str">
        <f t="shared" si="1529"/>
        <v xml:space="preserve"> </v>
      </c>
      <c r="R1391" s="339" t="str">
        <f t="shared" si="1530"/>
        <v/>
      </c>
      <c r="S1391" s="340" t="str">
        <f t="shared" si="1583"/>
        <v/>
      </c>
      <c r="T1391" s="341" t="str">
        <f t="shared" si="1531"/>
        <v/>
      </c>
      <c r="U1391" s="341" t="str">
        <f t="shared" si="1532"/>
        <v/>
      </c>
      <c r="V1391" s="341" t="str">
        <f t="shared" si="1533"/>
        <v/>
      </c>
      <c r="W1391" s="341" t="str">
        <f t="shared" si="1534"/>
        <v/>
      </c>
      <c r="X1391" s="340" t="str">
        <f t="shared" si="1584"/>
        <v/>
      </c>
      <c r="Y1391" s="342" t="str">
        <f t="shared" si="1585"/>
        <v/>
      </c>
      <c r="Z1391" s="343" t="str">
        <f t="shared" si="1586"/>
        <v/>
      </c>
      <c r="AA1391" s="344" t="str">
        <f t="shared" si="1587"/>
        <v/>
      </c>
      <c r="AB1391" s="345" t="str">
        <f t="shared" si="1535"/>
        <v/>
      </c>
      <c r="AC1391" s="346" t="str">
        <f t="shared" si="1536"/>
        <v/>
      </c>
      <c r="AD1391" s="346" t="str">
        <f t="shared" si="1537"/>
        <v/>
      </c>
      <c r="AE1391" s="344" t="str">
        <f t="shared" si="1588"/>
        <v/>
      </c>
      <c r="AF1391" s="346" t="str">
        <f t="shared" si="1538"/>
        <v/>
      </c>
      <c r="AG1391" s="344" t="str">
        <f t="shared" si="1589"/>
        <v/>
      </c>
      <c r="AH1391" s="344" t="str">
        <f t="shared" si="1590"/>
        <v/>
      </c>
      <c r="AI1391" s="344" t="str">
        <f t="shared" si="1591"/>
        <v/>
      </c>
      <c r="AJ1391" s="346" t="str">
        <f t="shared" si="1592"/>
        <v/>
      </c>
      <c r="AK1391" s="346" t="str">
        <f t="shared" si="1593"/>
        <v/>
      </c>
      <c r="AL1391" s="347" t="str">
        <f t="shared" si="1594"/>
        <v/>
      </c>
      <c r="AM1391" s="141"/>
      <c r="AN1391" s="141"/>
      <c r="AO1391" s="142"/>
      <c r="AP1391" s="58">
        <f t="shared" si="1539"/>
        <v>0</v>
      </c>
      <c r="AQ1391" s="318">
        <f>SUM(AP$10:AP1391)</f>
        <v>0</v>
      </c>
      <c r="AR1391" s="143">
        <f t="shared" si="1597"/>
        <v>0.1</v>
      </c>
      <c r="AS1391" s="144" t="str">
        <f t="shared" si="1540"/>
        <v/>
      </c>
      <c r="AT1391" s="144" t="str">
        <f t="shared" si="1567"/>
        <v/>
      </c>
      <c r="AU1391" s="145"/>
      <c r="AV1391" s="58">
        <f t="shared" si="1598"/>
        <v>0</v>
      </c>
      <c r="AW1391" s="318">
        <f>SUM(AV$10:AV1391)</f>
        <v>0</v>
      </c>
      <c r="AX1391" s="319">
        <f t="shared" si="1599"/>
        <v>0.1</v>
      </c>
      <c r="AY1391" s="144" t="str">
        <f t="shared" si="1581"/>
        <v/>
      </c>
      <c r="AZ1391" s="144" t="str">
        <f t="shared" si="1582"/>
        <v/>
      </c>
      <c r="BA1391" s="144"/>
      <c r="BB1391" s="146" t="str">
        <f t="shared" si="1541"/>
        <v/>
      </c>
      <c r="BC1391" s="66" t="str">
        <f t="shared" si="1580"/>
        <v/>
      </c>
      <c r="BD1391" s="195" t="str">
        <f t="shared" si="1542"/>
        <v/>
      </c>
      <c r="BF1391" s="283"/>
      <c r="BG1391" s="286" t="str">
        <f t="shared" si="1543"/>
        <v/>
      </c>
      <c r="BY1391" s="211" t="str">
        <f t="shared" si="1544"/>
        <v/>
      </c>
      <c r="BZ1391" s="150" t="str">
        <f t="shared" si="1545"/>
        <v/>
      </c>
      <c r="CB1391" s="54" t="str">
        <f t="shared" si="1579"/>
        <v/>
      </c>
      <c r="CD1391" s="54" t="str">
        <f t="shared" si="1546"/>
        <v/>
      </c>
      <c r="CF1391" s="54" t="str">
        <f t="shared" si="1547"/>
        <v/>
      </c>
      <c r="CH1391" s="150" t="str">
        <f t="shared" si="1548"/>
        <v/>
      </c>
      <c r="CI1391" s="290"/>
      <c r="CJ1391" s="150" t="str">
        <f t="shared" si="1549"/>
        <v/>
      </c>
      <c r="CK1391" s="290"/>
      <c r="CL1391" s="54" t="str">
        <f t="shared" si="1568"/>
        <v/>
      </c>
      <c r="CM1391" s="290"/>
      <c r="CN1391" s="150" t="str">
        <f t="shared" si="1550"/>
        <v/>
      </c>
      <c r="CO1391" s="290"/>
      <c r="CP1391" s="150" t="str">
        <f t="shared" si="1551"/>
        <v/>
      </c>
      <c r="CQ1391" s="290"/>
      <c r="CR1391" s="150" t="str">
        <f t="shared" si="1552"/>
        <v/>
      </c>
      <c r="CS1391" s="290"/>
      <c r="CT1391" s="150" t="str">
        <f t="shared" si="1553"/>
        <v/>
      </c>
      <c r="CU1391" s="150"/>
      <c r="CV1391" s="150" t="str">
        <f t="shared" si="1554"/>
        <v/>
      </c>
      <c r="CW1391" s="94"/>
      <c r="CX1391" s="151" t="str">
        <f t="shared" si="1595"/>
        <v/>
      </c>
      <c r="CY1391" s="151" t="str">
        <f t="shared" si="1596"/>
        <v/>
      </c>
      <c r="CZ1391" s="152"/>
      <c r="DA1391" s="373" t="str">
        <f t="shared" si="1569"/>
        <v/>
      </c>
      <c r="DC1391" s="153">
        <f t="shared" si="1555"/>
        <v>0</v>
      </c>
      <c r="DD1391" s="153">
        <f t="shared" si="1556"/>
        <v>0</v>
      </c>
      <c r="DE1391" s="153">
        <f t="shared" si="1557"/>
        <v>0</v>
      </c>
      <c r="DF1391" s="158">
        <f t="shared" si="1558"/>
        <v>-4.7000000000000002E-3</v>
      </c>
      <c r="DG1391" s="159">
        <f t="shared" si="1570"/>
        <v>-1.1703000000000001</v>
      </c>
      <c r="DH1391" s="158">
        <f t="shared" si="1559"/>
        <v>3.1999999999999997E-3</v>
      </c>
      <c r="DI1391" s="159">
        <f t="shared" si="1571"/>
        <v>0.79679999999999995</v>
      </c>
      <c r="DJ1391" s="158">
        <f t="shared" si="1560"/>
        <v>-2.7000000000000001E-3</v>
      </c>
      <c r="DK1391" s="159">
        <f t="shared" si="1572"/>
        <v>-0.67230000000000001</v>
      </c>
      <c r="DL1391" s="158">
        <f t="shared" si="1561"/>
        <v>1.1999999999999999E-3</v>
      </c>
      <c r="DM1391" s="159">
        <f t="shared" si="1573"/>
        <v>0.29879999999999995</v>
      </c>
      <c r="DN1391" s="158">
        <f t="shared" si="1562"/>
        <v>1.46E-2</v>
      </c>
      <c r="DO1391" s="159">
        <f t="shared" si="1574"/>
        <v>3.6354000000000002</v>
      </c>
      <c r="DP1391" s="158">
        <f t="shared" si="1563"/>
        <v>-1.2999999999999999E-2</v>
      </c>
      <c r="DQ1391" s="159">
        <f t="shared" si="1575"/>
        <v>-3.2369999999999997</v>
      </c>
      <c r="DR1391" s="158">
        <f t="shared" si="1564"/>
        <v>-6.7000000000000002E-3</v>
      </c>
      <c r="DS1391" s="159">
        <f t="shared" si="1576"/>
        <v>-1.6683000000000001</v>
      </c>
      <c r="DT1391" s="158">
        <f t="shared" si="1565"/>
        <v>-1.2999999999999999E-2</v>
      </c>
      <c r="DU1391" s="159">
        <f t="shared" si="1577"/>
        <v>-3.2369999999999997</v>
      </c>
      <c r="DV1391" s="158">
        <f t="shared" si="1566"/>
        <v>-6.7000000000000002E-3</v>
      </c>
      <c r="DW1391" s="160">
        <f t="shared" si="1578"/>
        <v>-1.6683000000000001</v>
      </c>
    </row>
    <row r="1392" spans="1:127" ht="24.95" customHeight="1" x14ac:dyDescent="0.2">
      <c r="A1392" s="272">
        <v>1383</v>
      </c>
      <c r="B1392" s="336"/>
      <c r="C1392" s="332"/>
      <c r="D1392" s="333"/>
      <c r="E1392" s="334"/>
      <c r="F1392" s="335"/>
      <c r="G1392" s="334"/>
      <c r="H1392" s="371"/>
      <c r="I1392" s="334"/>
      <c r="J1392" s="334"/>
      <c r="K1392" s="334"/>
      <c r="L1392" s="334"/>
      <c r="M1392" s="334"/>
      <c r="N1392" s="334"/>
      <c r="O1392" s="337"/>
      <c r="P1392" s="337"/>
      <c r="Q1392" s="338" t="str">
        <f t="shared" si="1529"/>
        <v xml:space="preserve"> </v>
      </c>
      <c r="R1392" s="339" t="str">
        <f t="shared" si="1530"/>
        <v/>
      </c>
      <c r="S1392" s="340" t="str">
        <f t="shared" si="1583"/>
        <v/>
      </c>
      <c r="T1392" s="341" t="str">
        <f t="shared" si="1531"/>
        <v/>
      </c>
      <c r="U1392" s="341" t="str">
        <f t="shared" si="1532"/>
        <v/>
      </c>
      <c r="V1392" s="341" t="str">
        <f t="shared" si="1533"/>
        <v/>
      </c>
      <c r="W1392" s="341" t="str">
        <f t="shared" si="1534"/>
        <v/>
      </c>
      <c r="X1392" s="340" t="str">
        <f t="shared" si="1584"/>
        <v/>
      </c>
      <c r="Y1392" s="342" t="str">
        <f t="shared" si="1585"/>
        <v/>
      </c>
      <c r="Z1392" s="343" t="str">
        <f t="shared" si="1586"/>
        <v/>
      </c>
      <c r="AA1392" s="344" t="str">
        <f t="shared" si="1587"/>
        <v/>
      </c>
      <c r="AB1392" s="345" t="str">
        <f t="shared" si="1535"/>
        <v/>
      </c>
      <c r="AC1392" s="346" t="str">
        <f t="shared" si="1536"/>
        <v/>
      </c>
      <c r="AD1392" s="346" t="str">
        <f t="shared" si="1537"/>
        <v/>
      </c>
      <c r="AE1392" s="344" t="str">
        <f t="shared" si="1588"/>
        <v/>
      </c>
      <c r="AF1392" s="346" t="str">
        <f t="shared" si="1538"/>
        <v/>
      </c>
      <c r="AG1392" s="344" t="str">
        <f t="shared" si="1589"/>
        <v/>
      </c>
      <c r="AH1392" s="344" t="str">
        <f t="shared" si="1590"/>
        <v/>
      </c>
      <c r="AI1392" s="344" t="str">
        <f t="shared" si="1591"/>
        <v/>
      </c>
      <c r="AJ1392" s="346" t="str">
        <f t="shared" si="1592"/>
        <v/>
      </c>
      <c r="AK1392" s="346" t="str">
        <f t="shared" si="1593"/>
        <v/>
      </c>
      <c r="AL1392" s="347" t="str">
        <f t="shared" si="1594"/>
        <v/>
      </c>
      <c r="AM1392" s="141"/>
      <c r="AN1392" s="141"/>
      <c r="AO1392" s="142"/>
      <c r="AP1392" s="58">
        <f t="shared" si="1539"/>
        <v>0</v>
      </c>
      <c r="AQ1392" s="318">
        <f>SUM(AP$10:AP1392)</f>
        <v>0</v>
      </c>
      <c r="AR1392" s="143">
        <f t="shared" si="1597"/>
        <v>0.1</v>
      </c>
      <c r="AS1392" s="144" t="str">
        <f t="shared" si="1540"/>
        <v/>
      </c>
      <c r="AT1392" s="144" t="str">
        <f t="shared" si="1567"/>
        <v/>
      </c>
      <c r="AU1392" s="145"/>
      <c r="AV1392" s="58">
        <f t="shared" si="1598"/>
        <v>0</v>
      </c>
      <c r="AW1392" s="318">
        <f>SUM(AV$10:AV1392)</f>
        <v>0</v>
      </c>
      <c r="AX1392" s="319">
        <f t="shared" si="1599"/>
        <v>0.1</v>
      </c>
      <c r="AY1392" s="144" t="str">
        <f t="shared" si="1581"/>
        <v/>
      </c>
      <c r="AZ1392" s="144" t="str">
        <f t="shared" si="1582"/>
        <v/>
      </c>
      <c r="BA1392" s="144"/>
      <c r="BB1392" s="146" t="str">
        <f t="shared" si="1541"/>
        <v/>
      </c>
      <c r="BC1392" s="66" t="str">
        <f t="shared" si="1580"/>
        <v/>
      </c>
      <c r="BD1392" s="195" t="str">
        <f t="shared" si="1542"/>
        <v/>
      </c>
      <c r="BF1392" s="283"/>
      <c r="BG1392" s="286" t="str">
        <f t="shared" si="1543"/>
        <v/>
      </c>
      <c r="BY1392" s="211" t="str">
        <f t="shared" si="1544"/>
        <v/>
      </c>
      <c r="BZ1392" s="150" t="str">
        <f t="shared" si="1545"/>
        <v/>
      </c>
      <c r="CB1392" s="54" t="str">
        <f t="shared" si="1579"/>
        <v/>
      </c>
      <c r="CD1392" s="54" t="str">
        <f t="shared" si="1546"/>
        <v/>
      </c>
      <c r="CF1392" s="54" t="str">
        <f t="shared" si="1547"/>
        <v/>
      </c>
      <c r="CH1392" s="150" t="str">
        <f t="shared" si="1548"/>
        <v/>
      </c>
      <c r="CI1392" s="290"/>
      <c r="CJ1392" s="150" t="str">
        <f t="shared" si="1549"/>
        <v/>
      </c>
      <c r="CK1392" s="290"/>
      <c r="CL1392" s="54" t="str">
        <f t="shared" si="1568"/>
        <v/>
      </c>
      <c r="CM1392" s="290"/>
      <c r="CN1392" s="150" t="str">
        <f t="shared" si="1550"/>
        <v/>
      </c>
      <c r="CO1392" s="290"/>
      <c r="CP1392" s="150" t="str">
        <f t="shared" si="1551"/>
        <v/>
      </c>
      <c r="CQ1392" s="290"/>
      <c r="CR1392" s="150" t="str">
        <f t="shared" si="1552"/>
        <v/>
      </c>
      <c r="CS1392" s="290"/>
      <c r="CT1392" s="150" t="str">
        <f t="shared" si="1553"/>
        <v/>
      </c>
      <c r="CU1392" s="150"/>
      <c r="CV1392" s="150" t="str">
        <f t="shared" si="1554"/>
        <v/>
      </c>
      <c r="CW1392" s="94"/>
      <c r="CX1392" s="151" t="str">
        <f t="shared" si="1595"/>
        <v/>
      </c>
      <c r="CY1392" s="151" t="str">
        <f t="shared" si="1596"/>
        <v/>
      </c>
      <c r="CZ1392" s="152"/>
      <c r="DA1392" s="373" t="str">
        <f t="shared" si="1569"/>
        <v/>
      </c>
      <c r="DC1392" s="153">
        <f t="shared" si="1555"/>
        <v>0</v>
      </c>
      <c r="DD1392" s="153">
        <f t="shared" si="1556"/>
        <v>0</v>
      </c>
      <c r="DE1392" s="153">
        <f t="shared" si="1557"/>
        <v>0</v>
      </c>
      <c r="DF1392" s="158">
        <f t="shared" si="1558"/>
        <v>-4.7000000000000002E-3</v>
      </c>
      <c r="DG1392" s="159">
        <f t="shared" si="1570"/>
        <v>-1.1703000000000001</v>
      </c>
      <c r="DH1392" s="158">
        <f t="shared" si="1559"/>
        <v>3.1999999999999997E-3</v>
      </c>
      <c r="DI1392" s="159">
        <f t="shared" si="1571"/>
        <v>0.79679999999999995</v>
      </c>
      <c r="DJ1392" s="158">
        <f t="shared" si="1560"/>
        <v>-2.7000000000000001E-3</v>
      </c>
      <c r="DK1392" s="159">
        <f t="shared" si="1572"/>
        <v>-0.67230000000000001</v>
      </c>
      <c r="DL1392" s="158">
        <f t="shared" si="1561"/>
        <v>1.1999999999999999E-3</v>
      </c>
      <c r="DM1392" s="159">
        <f t="shared" si="1573"/>
        <v>0.29879999999999995</v>
      </c>
      <c r="DN1392" s="158">
        <f t="shared" si="1562"/>
        <v>1.46E-2</v>
      </c>
      <c r="DO1392" s="159">
        <f t="shared" si="1574"/>
        <v>3.6354000000000002</v>
      </c>
      <c r="DP1392" s="158">
        <f t="shared" si="1563"/>
        <v>-1.2999999999999999E-2</v>
      </c>
      <c r="DQ1392" s="159">
        <f t="shared" si="1575"/>
        <v>-3.2369999999999997</v>
      </c>
      <c r="DR1392" s="158">
        <f t="shared" si="1564"/>
        <v>-6.7000000000000002E-3</v>
      </c>
      <c r="DS1392" s="159">
        <f t="shared" si="1576"/>
        <v>-1.6683000000000001</v>
      </c>
      <c r="DT1392" s="158">
        <f t="shared" si="1565"/>
        <v>-1.2999999999999999E-2</v>
      </c>
      <c r="DU1392" s="159">
        <f t="shared" si="1577"/>
        <v>-3.2369999999999997</v>
      </c>
      <c r="DV1392" s="158">
        <f t="shared" si="1566"/>
        <v>-6.7000000000000002E-3</v>
      </c>
      <c r="DW1392" s="160">
        <f t="shared" si="1578"/>
        <v>-1.6683000000000001</v>
      </c>
    </row>
    <row r="1393" spans="1:127" ht="24.95" customHeight="1" x14ac:dyDescent="0.2">
      <c r="A1393" s="272">
        <v>1384</v>
      </c>
      <c r="B1393" s="336"/>
      <c r="C1393" s="332"/>
      <c r="D1393" s="333"/>
      <c r="E1393" s="334"/>
      <c r="F1393" s="335"/>
      <c r="G1393" s="334"/>
      <c r="H1393" s="371"/>
      <c r="I1393" s="334"/>
      <c r="J1393" s="334"/>
      <c r="K1393" s="334"/>
      <c r="L1393" s="334"/>
      <c r="M1393" s="334"/>
      <c r="N1393" s="334"/>
      <c r="O1393" s="337"/>
      <c r="P1393" s="337"/>
      <c r="Q1393" s="338" t="str">
        <f t="shared" si="1529"/>
        <v xml:space="preserve"> </v>
      </c>
      <c r="R1393" s="339" t="str">
        <f t="shared" si="1530"/>
        <v/>
      </c>
      <c r="S1393" s="340" t="str">
        <f t="shared" si="1583"/>
        <v/>
      </c>
      <c r="T1393" s="341" t="str">
        <f t="shared" si="1531"/>
        <v/>
      </c>
      <c r="U1393" s="341" t="str">
        <f t="shared" si="1532"/>
        <v/>
      </c>
      <c r="V1393" s="341" t="str">
        <f t="shared" si="1533"/>
        <v/>
      </c>
      <c r="W1393" s="341" t="str">
        <f t="shared" si="1534"/>
        <v/>
      </c>
      <c r="X1393" s="340" t="str">
        <f t="shared" si="1584"/>
        <v/>
      </c>
      <c r="Y1393" s="342" t="str">
        <f t="shared" si="1585"/>
        <v/>
      </c>
      <c r="Z1393" s="343" t="str">
        <f t="shared" si="1586"/>
        <v/>
      </c>
      <c r="AA1393" s="344" t="str">
        <f t="shared" si="1587"/>
        <v/>
      </c>
      <c r="AB1393" s="345" t="str">
        <f t="shared" si="1535"/>
        <v/>
      </c>
      <c r="AC1393" s="346" t="str">
        <f t="shared" si="1536"/>
        <v/>
      </c>
      <c r="AD1393" s="346" t="str">
        <f t="shared" si="1537"/>
        <v/>
      </c>
      <c r="AE1393" s="344" t="str">
        <f t="shared" si="1588"/>
        <v/>
      </c>
      <c r="AF1393" s="346" t="str">
        <f t="shared" si="1538"/>
        <v/>
      </c>
      <c r="AG1393" s="344" t="str">
        <f t="shared" si="1589"/>
        <v/>
      </c>
      <c r="AH1393" s="344" t="str">
        <f t="shared" si="1590"/>
        <v/>
      </c>
      <c r="AI1393" s="344" t="str">
        <f t="shared" si="1591"/>
        <v/>
      </c>
      <c r="AJ1393" s="346" t="str">
        <f t="shared" si="1592"/>
        <v/>
      </c>
      <c r="AK1393" s="346" t="str">
        <f t="shared" si="1593"/>
        <v/>
      </c>
      <c r="AL1393" s="347" t="str">
        <f t="shared" si="1594"/>
        <v/>
      </c>
      <c r="AM1393" s="141"/>
      <c r="AN1393" s="141"/>
      <c r="AO1393" s="142"/>
      <c r="AP1393" s="58">
        <f t="shared" si="1539"/>
        <v>0</v>
      </c>
      <c r="AQ1393" s="318">
        <f>SUM(AP$10:AP1393)</f>
        <v>0</v>
      </c>
      <c r="AR1393" s="143">
        <f t="shared" si="1597"/>
        <v>0.1</v>
      </c>
      <c r="AS1393" s="144" t="str">
        <f t="shared" si="1540"/>
        <v/>
      </c>
      <c r="AT1393" s="144" t="str">
        <f t="shared" si="1567"/>
        <v/>
      </c>
      <c r="AU1393" s="145"/>
      <c r="AV1393" s="58">
        <f t="shared" si="1598"/>
        <v>0</v>
      </c>
      <c r="AW1393" s="318">
        <f>SUM(AV$10:AV1393)</f>
        <v>0</v>
      </c>
      <c r="AX1393" s="319">
        <f t="shared" si="1599"/>
        <v>0.1</v>
      </c>
      <c r="AY1393" s="144" t="str">
        <f t="shared" si="1581"/>
        <v/>
      </c>
      <c r="AZ1393" s="144" t="str">
        <f t="shared" si="1582"/>
        <v/>
      </c>
      <c r="BA1393" s="144"/>
      <c r="BB1393" s="146" t="str">
        <f t="shared" si="1541"/>
        <v/>
      </c>
      <c r="BC1393" s="66" t="str">
        <f t="shared" si="1580"/>
        <v/>
      </c>
      <c r="BD1393" s="195" t="str">
        <f t="shared" si="1542"/>
        <v/>
      </c>
      <c r="BF1393" s="283"/>
      <c r="BG1393" s="286" t="str">
        <f t="shared" si="1543"/>
        <v/>
      </c>
      <c r="BY1393" s="211" t="str">
        <f t="shared" si="1544"/>
        <v/>
      </c>
      <c r="BZ1393" s="150" t="str">
        <f t="shared" si="1545"/>
        <v/>
      </c>
      <c r="CB1393" s="54" t="str">
        <f t="shared" si="1579"/>
        <v/>
      </c>
      <c r="CD1393" s="54" t="str">
        <f t="shared" si="1546"/>
        <v/>
      </c>
      <c r="CF1393" s="54" t="str">
        <f t="shared" si="1547"/>
        <v/>
      </c>
      <c r="CH1393" s="150" t="str">
        <f t="shared" si="1548"/>
        <v/>
      </c>
      <c r="CI1393" s="290"/>
      <c r="CJ1393" s="150" t="str">
        <f t="shared" si="1549"/>
        <v/>
      </c>
      <c r="CK1393" s="290"/>
      <c r="CL1393" s="54" t="str">
        <f t="shared" si="1568"/>
        <v/>
      </c>
      <c r="CM1393" s="290"/>
      <c r="CN1393" s="150" t="str">
        <f t="shared" si="1550"/>
        <v/>
      </c>
      <c r="CO1393" s="290"/>
      <c r="CP1393" s="150" t="str">
        <f t="shared" si="1551"/>
        <v/>
      </c>
      <c r="CQ1393" s="290"/>
      <c r="CR1393" s="150" t="str">
        <f t="shared" si="1552"/>
        <v/>
      </c>
      <c r="CS1393" s="290"/>
      <c r="CT1393" s="150" t="str">
        <f t="shared" si="1553"/>
        <v/>
      </c>
      <c r="CU1393" s="150"/>
      <c r="CV1393" s="150" t="str">
        <f t="shared" si="1554"/>
        <v/>
      </c>
      <c r="CW1393" s="94"/>
      <c r="CX1393" s="151" t="str">
        <f t="shared" si="1595"/>
        <v/>
      </c>
      <c r="CY1393" s="151" t="str">
        <f t="shared" si="1596"/>
        <v/>
      </c>
      <c r="CZ1393" s="152"/>
      <c r="DA1393" s="373" t="str">
        <f t="shared" si="1569"/>
        <v/>
      </c>
      <c r="DC1393" s="153">
        <f t="shared" si="1555"/>
        <v>0</v>
      </c>
      <c r="DD1393" s="153">
        <f t="shared" si="1556"/>
        <v>0</v>
      </c>
      <c r="DE1393" s="153">
        <f t="shared" si="1557"/>
        <v>0</v>
      </c>
      <c r="DF1393" s="158">
        <f t="shared" si="1558"/>
        <v>-4.7000000000000002E-3</v>
      </c>
      <c r="DG1393" s="159">
        <f t="shared" si="1570"/>
        <v>-1.1703000000000001</v>
      </c>
      <c r="DH1393" s="158">
        <f t="shared" si="1559"/>
        <v>3.1999999999999997E-3</v>
      </c>
      <c r="DI1393" s="159">
        <f t="shared" si="1571"/>
        <v>0.79679999999999995</v>
      </c>
      <c r="DJ1393" s="158">
        <f t="shared" si="1560"/>
        <v>-2.7000000000000001E-3</v>
      </c>
      <c r="DK1393" s="159">
        <f t="shared" si="1572"/>
        <v>-0.67230000000000001</v>
      </c>
      <c r="DL1393" s="158">
        <f t="shared" si="1561"/>
        <v>1.1999999999999999E-3</v>
      </c>
      <c r="DM1393" s="159">
        <f t="shared" si="1573"/>
        <v>0.29879999999999995</v>
      </c>
      <c r="DN1393" s="158">
        <f t="shared" si="1562"/>
        <v>1.46E-2</v>
      </c>
      <c r="DO1393" s="159">
        <f t="shared" si="1574"/>
        <v>3.6354000000000002</v>
      </c>
      <c r="DP1393" s="158">
        <f t="shared" si="1563"/>
        <v>-1.2999999999999999E-2</v>
      </c>
      <c r="DQ1393" s="159">
        <f t="shared" si="1575"/>
        <v>-3.2369999999999997</v>
      </c>
      <c r="DR1393" s="158">
        <f t="shared" si="1564"/>
        <v>-6.7000000000000002E-3</v>
      </c>
      <c r="DS1393" s="159">
        <f t="shared" si="1576"/>
        <v>-1.6683000000000001</v>
      </c>
      <c r="DT1393" s="158">
        <f t="shared" si="1565"/>
        <v>-1.2999999999999999E-2</v>
      </c>
      <c r="DU1393" s="159">
        <f t="shared" si="1577"/>
        <v>-3.2369999999999997</v>
      </c>
      <c r="DV1393" s="158">
        <f t="shared" si="1566"/>
        <v>-6.7000000000000002E-3</v>
      </c>
      <c r="DW1393" s="160">
        <f t="shared" si="1578"/>
        <v>-1.6683000000000001</v>
      </c>
    </row>
    <row r="1394" spans="1:127" ht="24.95" customHeight="1" x14ac:dyDescent="0.2">
      <c r="A1394" s="272">
        <v>1385</v>
      </c>
      <c r="B1394" s="336"/>
      <c r="C1394" s="332"/>
      <c r="D1394" s="333"/>
      <c r="E1394" s="334"/>
      <c r="F1394" s="335"/>
      <c r="G1394" s="334"/>
      <c r="H1394" s="371"/>
      <c r="I1394" s="334"/>
      <c r="J1394" s="334"/>
      <c r="K1394" s="334"/>
      <c r="L1394" s="334"/>
      <c r="M1394" s="334"/>
      <c r="N1394" s="334"/>
      <c r="O1394" s="337"/>
      <c r="P1394" s="337"/>
      <c r="Q1394" s="338" t="str">
        <f t="shared" si="1529"/>
        <v xml:space="preserve"> </v>
      </c>
      <c r="R1394" s="339" t="str">
        <f t="shared" si="1530"/>
        <v/>
      </c>
      <c r="S1394" s="340" t="str">
        <f t="shared" si="1583"/>
        <v/>
      </c>
      <c r="T1394" s="341" t="str">
        <f t="shared" si="1531"/>
        <v/>
      </c>
      <c r="U1394" s="341" t="str">
        <f t="shared" si="1532"/>
        <v/>
      </c>
      <c r="V1394" s="341" t="str">
        <f t="shared" si="1533"/>
        <v/>
      </c>
      <c r="W1394" s="341" t="str">
        <f t="shared" si="1534"/>
        <v/>
      </c>
      <c r="X1394" s="340" t="str">
        <f t="shared" si="1584"/>
        <v/>
      </c>
      <c r="Y1394" s="342" t="str">
        <f t="shared" si="1585"/>
        <v/>
      </c>
      <c r="Z1394" s="343" t="str">
        <f t="shared" si="1586"/>
        <v/>
      </c>
      <c r="AA1394" s="344" t="str">
        <f t="shared" si="1587"/>
        <v/>
      </c>
      <c r="AB1394" s="345" t="str">
        <f t="shared" si="1535"/>
        <v/>
      </c>
      <c r="AC1394" s="346" t="str">
        <f t="shared" si="1536"/>
        <v/>
      </c>
      <c r="AD1394" s="346" t="str">
        <f t="shared" si="1537"/>
        <v/>
      </c>
      <c r="AE1394" s="344" t="str">
        <f t="shared" si="1588"/>
        <v/>
      </c>
      <c r="AF1394" s="346" t="str">
        <f t="shared" si="1538"/>
        <v/>
      </c>
      <c r="AG1394" s="344" t="str">
        <f t="shared" si="1589"/>
        <v/>
      </c>
      <c r="AH1394" s="344" t="str">
        <f t="shared" si="1590"/>
        <v/>
      </c>
      <c r="AI1394" s="344" t="str">
        <f t="shared" si="1591"/>
        <v/>
      </c>
      <c r="AJ1394" s="346" t="str">
        <f t="shared" si="1592"/>
        <v/>
      </c>
      <c r="AK1394" s="346" t="str">
        <f t="shared" si="1593"/>
        <v/>
      </c>
      <c r="AL1394" s="347" t="str">
        <f t="shared" si="1594"/>
        <v/>
      </c>
      <c r="AM1394" s="141"/>
      <c r="AN1394" s="141"/>
      <c r="AO1394" s="142"/>
      <c r="AP1394" s="58">
        <f t="shared" si="1539"/>
        <v>0</v>
      </c>
      <c r="AQ1394" s="318">
        <f>SUM(AP$10:AP1394)</f>
        <v>0</v>
      </c>
      <c r="AR1394" s="143">
        <f t="shared" si="1597"/>
        <v>0.1</v>
      </c>
      <c r="AS1394" s="144" t="str">
        <f t="shared" si="1540"/>
        <v/>
      </c>
      <c r="AT1394" s="144" t="str">
        <f t="shared" si="1567"/>
        <v/>
      </c>
      <c r="AU1394" s="145"/>
      <c r="AV1394" s="58">
        <f t="shared" si="1598"/>
        <v>0</v>
      </c>
      <c r="AW1394" s="318">
        <f>SUM(AV$10:AV1394)</f>
        <v>0</v>
      </c>
      <c r="AX1394" s="319">
        <f t="shared" si="1599"/>
        <v>0.1</v>
      </c>
      <c r="AY1394" s="144" t="str">
        <f t="shared" si="1581"/>
        <v/>
      </c>
      <c r="AZ1394" s="144" t="str">
        <f t="shared" si="1582"/>
        <v/>
      </c>
      <c r="BA1394" s="144"/>
      <c r="BB1394" s="146" t="str">
        <f t="shared" si="1541"/>
        <v/>
      </c>
      <c r="BC1394" s="66" t="str">
        <f t="shared" si="1580"/>
        <v/>
      </c>
      <c r="BD1394" s="195" t="str">
        <f t="shared" si="1542"/>
        <v/>
      </c>
      <c r="BF1394" s="283"/>
      <c r="BG1394" s="286" t="str">
        <f t="shared" si="1543"/>
        <v/>
      </c>
      <c r="BY1394" s="211" t="str">
        <f t="shared" si="1544"/>
        <v/>
      </c>
      <c r="BZ1394" s="150" t="str">
        <f t="shared" si="1545"/>
        <v/>
      </c>
      <c r="CB1394" s="54" t="str">
        <f t="shared" si="1579"/>
        <v/>
      </c>
      <c r="CD1394" s="54" t="str">
        <f t="shared" si="1546"/>
        <v/>
      </c>
      <c r="CF1394" s="54" t="str">
        <f t="shared" si="1547"/>
        <v/>
      </c>
      <c r="CH1394" s="150" t="str">
        <f t="shared" si="1548"/>
        <v/>
      </c>
      <c r="CI1394" s="290"/>
      <c r="CJ1394" s="150" t="str">
        <f t="shared" si="1549"/>
        <v/>
      </c>
      <c r="CK1394" s="290"/>
      <c r="CL1394" s="54" t="str">
        <f t="shared" si="1568"/>
        <v/>
      </c>
      <c r="CM1394" s="290"/>
      <c r="CN1394" s="150" t="str">
        <f t="shared" si="1550"/>
        <v/>
      </c>
      <c r="CO1394" s="290"/>
      <c r="CP1394" s="150" t="str">
        <f t="shared" si="1551"/>
        <v/>
      </c>
      <c r="CQ1394" s="290"/>
      <c r="CR1394" s="150" t="str">
        <f t="shared" si="1552"/>
        <v/>
      </c>
      <c r="CS1394" s="290"/>
      <c r="CT1394" s="150" t="str">
        <f t="shared" si="1553"/>
        <v/>
      </c>
      <c r="CU1394" s="150"/>
      <c r="CV1394" s="150" t="str">
        <f t="shared" si="1554"/>
        <v/>
      </c>
      <c r="CW1394" s="94"/>
      <c r="CX1394" s="151" t="str">
        <f t="shared" si="1595"/>
        <v/>
      </c>
      <c r="CY1394" s="151" t="str">
        <f t="shared" si="1596"/>
        <v/>
      </c>
      <c r="CZ1394" s="152"/>
      <c r="DA1394" s="373" t="str">
        <f t="shared" si="1569"/>
        <v/>
      </c>
      <c r="DC1394" s="153">
        <f t="shared" si="1555"/>
        <v>0</v>
      </c>
      <c r="DD1394" s="153">
        <f t="shared" si="1556"/>
        <v>0</v>
      </c>
      <c r="DE1394" s="153">
        <f t="shared" si="1557"/>
        <v>0</v>
      </c>
      <c r="DF1394" s="158">
        <f t="shared" si="1558"/>
        <v>-4.7000000000000002E-3</v>
      </c>
      <c r="DG1394" s="159">
        <f t="shared" si="1570"/>
        <v>-1.1703000000000001</v>
      </c>
      <c r="DH1394" s="158">
        <f t="shared" si="1559"/>
        <v>3.1999999999999997E-3</v>
      </c>
      <c r="DI1394" s="159">
        <f t="shared" si="1571"/>
        <v>0.79679999999999995</v>
      </c>
      <c r="DJ1394" s="158">
        <f t="shared" si="1560"/>
        <v>-2.7000000000000001E-3</v>
      </c>
      <c r="DK1394" s="159">
        <f t="shared" si="1572"/>
        <v>-0.67230000000000001</v>
      </c>
      <c r="DL1394" s="158">
        <f t="shared" si="1561"/>
        <v>1.1999999999999999E-3</v>
      </c>
      <c r="DM1394" s="159">
        <f t="shared" si="1573"/>
        <v>0.29879999999999995</v>
      </c>
      <c r="DN1394" s="158">
        <f t="shared" si="1562"/>
        <v>1.46E-2</v>
      </c>
      <c r="DO1394" s="159">
        <f t="shared" si="1574"/>
        <v>3.6354000000000002</v>
      </c>
      <c r="DP1394" s="158">
        <f t="shared" si="1563"/>
        <v>-1.2999999999999999E-2</v>
      </c>
      <c r="DQ1394" s="159">
        <f t="shared" si="1575"/>
        <v>-3.2369999999999997</v>
      </c>
      <c r="DR1394" s="158">
        <f t="shared" si="1564"/>
        <v>-6.7000000000000002E-3</v>
      </c>
      <c r="DS1394" s="159">
        <f t="shared" si="1576"/>
        <v>-1.6683000000000001</v>
      </c>
      <c r="DT1394" s="158">
        <f t="shared" si="1565"/>
        <v>-1.2999999999999999E-2</v>
      </c>
      <c r="DU1394" s="159">
        <f t="shared" si="1577"/>
        <v>-3.2369999999999997</v>
      </c>
      <c r="DV1394" s="158">
        <f t="shared" si="1566"/>
        <v>-6.7000000000000002E-3</v>
      </c>
      <c r="DW1394" s="160">
        <f t="shared" si="1578"/>
        <v>-1.6683000000000001</v>
      </c>
    </row>
    <row r="1395" spans="1:127" ht="24.95" customHeight="1" x14ac:dyDescent="0.2">
      <c r="A1395" s="272">
        <v>1386</v>
      </c>
      <c r="B1395" s="336"/>
      <c r="C1395" s="332"/>
      <c r="D1395" s="333"/>
      <c r="E1395" s="334"/>
      <c r="F1395" s="335"/>
      <c r="G1395" s="334"/>
      <c r="H1395" s="371"/>
      <c r="I1395" s="334"/>
      <c r="J1395" s="334"/>
      <c r="K1395" s="334"/>
      <c r="L1395" s="334"/>
      <c r="M1395" s="334"/>
      <c r="N1395" s="334"/>
      <c r="O1395" s="337"/>
      <c r="P1395" s="337"/>
      <c r="Q1395" s="338" t="str">
        <f t="shared" si="1529"/>
        <v xml:space="preserve"> </v>
      </c>
      <c r="R1395" s="339" t="str">
        <f t="shared" si="1530"/>
        <v/>
      </c>
      <c r="S1395" s="340" t="str">
        <f t="shared" si="1583"/>
        <v/>
      </c>
      <c r="T1395" s="341" t="str">
        <f t="shared" si="1531"/>
        <v/>
      </c>
      <c r="U1395" s="341" t="str">
        <f t="shared" si="1532"/>
        <v/>
      </c>
      <c r="V1395" s="341" t="str">
        <f t="shared" si="1533"/>
        <v/>
      </c>
      <c r="W1395" s="341" t="str">
        <f t="shared" si="1534"/>
        <v/>
      </c>
      <c r="X1395" s="340" t="str">
        <f t="shared" si="1584"/>
        <v/>
      </c>
      <c r="Y1395" s="342" t="str">
        <f t="shared" si="1585"/>
        <v/>
      </c>
      <c r="Z1395" s="343" t="str">
        <f t="shared" si="1586"/>
        <v/>
      </c>
      <c r="AA1395" s="344" t="str">
        <f t="shared" si="1587"/>
        <v/>
      </c>
      <c r="AB1395" s="345" t="str">
        <f t="shared" si="1535"/>
        <v/>
      </c>
      <c r="AC1395" s="346" t="str">
        <f t="shared" si="1536"/>
        <v/>
      </c>
      <c r="AD1395" s="346" t="str">
        <f t="shared" si="1537"/>
        <v/>
      </c>
      <c r="AE1395" s="344" t="str">
        <f t="shared" si="1588"/>
        <v/>
      </c>
      <c r="AF1395" s="346" t="str">
        <f t="shared" si="1538"/>
        <v/>
      </c>
      <c r="AG1395" s="344" t="str">
        <f t="shared" si="1589"/>
        <v/>
      </c>
      <c r="AH1395" s="344" t="str">
        <f t="shared" si="1590"/>
        <v/>
      </c>
      <c r="AI1395" s="344" t="str">
        <f t="shared" si="1591"/>
        <v/>
      </c>
      <c r="AJ1395" s="346" t="str">
        <f t="shared" si="1592"/>
        <v/>
      </c>
      <c r="AK1395" s="346" t="str">
        <f t="shared" si="1593"/>
        <v/>
      </c>
      <c r="AL1395" s="347" t="str">
        <f t="shared" si="1594"/>
        <v/>
      </c>
      <c r="AM1395" s="141"/>
      <c r="AN1395" s="141"/>
      <c r="AO1395" s="142"/>
      <c r="AP1395" s="58">
        <f t="shared" si="1539"/>
        <v>0</v>
      </c>
      <c r="AQ1395" s="318">
        <f>SUM(AP$10:AP1395)</f>
        <v>0</v>
      </c>
      <c r="AR1395" s="143">
        <f t="shared" si="1597"/>
        <v>0.1</v>
      </c>
      <c r="AS1395" s="144" t="str">
        <f t="shared" si="1540"/>
        <v/>
      </c>
      <c r="AT1395" s="144" t="str">
        <f t="shared" si="1567"/>
        <v/>
      </c>
      <c r="AU1395" s="145"/>
      <c r="AV1395" s="58">
        <f t="shared" si="1598"/>
        <v>0</v>
      </c>
      <c r="AW1395" s="318">
        <f>SUM(AV$10:AV1395)</f>
        <v>0</v>
      </c>
      <c r="AX1395" s="319">
        <f t="shared" si="1599"/>
        <v>0.1</v>
      </c>
      <c r="AY1395" s="144" t="str">
        <f t="shared" si="1581"/>
        <v/>
      </c>
      <c r="AZ1395" s="144" t="str">
        <f t="shared" si="1582"/>
        <v/>
      </c>
      <c r="BA1395" s="144"/>
      <c r="BB1395" s="146" t="str">
        <f t="shared" si="1541"/>
        <v/>
      </c>
      <c r="BC1395" s="66" t="str">
        <f t="shared" si="1580"/>
        <v/>
      </c>
      <c r="BD1395" s="195" t="str">
        <f t="shared" si="1542"/>
        <v/>
      </c>
      <c r="BF1395" s="283"/>
      <c r="BG1395" s="286" t="str">
        <f t="shared" si="1543"/>
        <v/>
      </c>
      <c r="BY1395" s="211" t="str">
        <f t="shared" si="1544"/>
        <v/>
      </c>
      <c r="BZ1395" s="150" t="str">
        <f t="shared" si="1545"/>
        <v/>
      </c>
      <c r="CB1395" s="54" t="str">
        <f t="shared" si="1579"/>
        <v/>
      </c>
      <c r="CD1395" s="54" t="str">
        <f t="shared" si="1546"/>
        <v/>
      </c>
      <c r="CF1395" s="54" t="str">
        <f t="shared" si="1547"/>
        <v/>
      </c>
      <c r="CH1395" s="150" t="str">
        <f t="shared" si="1548"/>
        <v/>
      </c>
      <c r="CI1395" s="290"/>
      <c r="CJ1395" s="150" t="str">
        <f t="shared" si="1549"/>
        <v/>
      </c>
      <c r="CK1395" s="290"/>
      <c r="CL1395" s="54" t="str">
        <f t="shared" si="1568"/>
        <v/>
      </c>
      <c r="CM1395" s="290"/>
      <c r="CN1395" s="150" t="str">
        <f t="shared" si="1550"/>
        <v/>
      </c>
      <c r="CO1395" s="290"/>
      <c r="CP1395" s="150" t="str">
        <f t="shared" si="1551"/>
        <v/>
      </c>
      <c r="CQ1395" s="290"/>
      <c r="CR1395" s="150" t="str">
        <f t="shared" si="1552"/>
        <v/>
      </c>
      <c r="CS1395" s="290"/>
      <c r="CT1395" s="150" t="str">
        <f t="shared" si="1553"/>
        <v/>
      </c>
      <c r="CU1395" s="150"/>
      <c r="CV1395" s="150" t="str">
        <f t="shared" si="1554"/>
        <v/>
      </c>
      <c r="CW1395" s="94"/>
      <c r="CX1395" s="151" t="str">
        <f t="shared" si="1595"/>
        <v/>
      </c>
      <c r="CY1395" s="151" t="str">
        <f t="shared" si="1596"/>
        <v/>
      </c>
      <c r="CZ1395" s="152"/>
      <c r="DA1395" s="373" t="str">
        <f t="shared" si="1569"/>
        <v/>
      </c>
      <c r="DC1395" s="153">
        <f t="shared" si="1555"/>
        <v>0</v>
      </c>
      <c r="DD1395" s="153">
        <f t="shared" si="1556"/>
        <v>0</v>
      </c>
      <c r="DE1395" s="153">
        <f t="shared" si="1557"/>
        <v>0</v>
      </c>
      <c r="DF1395" s="158">
        <f t="shared" si="1558"/>
        <v>-4.7000000000000002E-3</v>
      </c>
      <c r="DG1395" s="159">
        <f t="shared" si="1570"/>
        <v>-1.1703000000000001</v>
      </c>
      <c r="DH1395" s="158">
        <f t="shared" si="1559"/>
        <v>3.1999999999999997E-3</v>
      </c>
      <c r="DI1395" s="159">
        <f t="shared" si="1571"/>
        <v>0.79679999999999995</v>
      </c>
      <c r="DJ1395" s="158">
        <f t="shared" si="1560"/>
        <v>-2.7000000000000001E-3</v>
      </c>
      <c r="DK1395" s="159">
        <f t="shared" si="1572"/>
        <v>-0.67230000000000001</v>
      </c>
      <c r="DL1395" s="158">
        <f t="shared" si="1561"/>
        <v>1.1999999999999999E-3</v>
      </c>
      <c r="DM1395" s="159">
        <f t="shared" si="1573"/>
        <v>0.29879999999999995</v>
      </c>
      <c r="DN1395" s="158">
        <f t="shared" si="1562"/>
        <v>1.46E-2</v>
      </c>
      <c r="DO1395" s="159">
        <f t="shared" si="1574"/>
        <v>3.6354000000000002</v>
      </c>
      <c r="DP1395" s="158">
        <f t="shared" si="1563"/>
        <v>-1.2999999999999999E-2</v>
      </c>
      <c r="DQ1395" s="159">
        <f t="shared" si="1575"/>
        <v>-3.2369999999999997</v>
      </c>
      <c r="DR1395" s="158">
        <f t="shared" si="1564"/>
        <v>-6.7000000000000002E-3</v>
      </c>
      <c r="DS1395" s="159">
        <f t="shared" si="1576"/>
        <v>-1.6683000000000001</v>
      </c>
      <c r="DT1395" s="158">
        <f t="shared" si="1565"/>
        <v>-1.2999999999999999E-2</v>
      </c>
      <c r="DU1395" s="159">
        <f t="shared" si="1577"/>
        <v>-3.2369999999999997</v>
      </c>
      <c r="DV1395" s="158">
        <f t="shared" si="1566"/>
        <v>-6.7000000000000002E-3</v>
      </c>
      <c r="DW1395" s="160">
        <f t="shared" si="1578"/>
        <v>-1.6683000000000001</v>
      </c>
    </row>
    <row r="1396" spans="1:127" ht="24.95" customHeight="1" x14ac:dyDescent="0.2">
      <c r="A1396" s="272">
        <v>1387</v>
      </c>
      <c r="B1396" s="336"/>
      <c r="C1396" s="332"/>
      <c r="D1396" s="333"/>
      <c r="E1396" s="334"/>
      <c r="F1396" s="335"/>
      <c r="G1396" s="334"/>
      <c r="H1396" s="371"/>
      <c r="I1396" s="334"/>
      <c r="J1396" s="334"/>
      <c r="K1396" s="334"/>
      <c r="L1396" s="334"/>
      <c r="M1396" s="334"/>
      <c r="N1396" s="334"/>
      <c r="O1396" s="337"/>
      <c r="P1396" s="337"/>
      <c r="Q1396" s="338" t="str">
        <f t="shared" si="1529"/>
        <v xml:space="preserve"> </v>
      </c>
      <c r="R1396" s="339" t="str">
        <f t="shared" si="1530"/>
        <v/>
      </c>
      <c r="S1396" s="340" t="str">
        <f t="shared" si="1583"/>
        <v/>
      </c>
      <c r="T1396" s="341" t="str">
        <f t="shared" si="1531"/>
        <v/>
      </c>
      <c r="U1396" s="341" t="str">
        <f t="shared" si="1532"/>
        <v/>
      </c>
      <c r="V1396" s="341" t="str">
        <f t="shared" si="1533"/>
        <v/>
      </c>
      <c r="W1396" s="341" t="str">
        <f t="shared" si="1534"/>
        <v/>
      </c>
      <c r="X1396" s="340" t="str">
        <f t="shared" si="1584"/>
        <v/>
      </c>
      <c r="Y1396" s="342" t="str">
        <f t="shared" si="1585"/>
        <v/>
      </c>
      <c r="Z1396" s="343" t="str">
        <f t="shared" si="1586"/>
        <v/>
      </c>
      <c r="AA1396" s="344" t="str">
        <f t="shared" si="1587"/>
        <v/>
      </c>
      <c r="AB1396" s="345" t="str">
        <f t="shared" si="1535"/>
        <v/>
      </c>
      <c r="AC1396" s="346" t="str">
        <f t="shared" si="1536"/>
        <v/>
      </c>
      <c r="AD1396" s="346" t="str">
        <f t="shared" si="1537"/>
        <v/>
      </c>
      <c r="AE1396" s="344" t="str">
        <f t="shared" si="1588"/>
        <v/>
      </c>
      <c r="AF1396" s="346" t="str">
        <f t="shared" si="1538"/>
        <v/>
      </c>
      <c r="AG1396" s="344" t="str">
        <f t="shared" si="1589"/>
        <v/>
      </c>
      <c r="AH1396" s="344" t="str">
        <f t="shared" si="1590"/>
        <v/>
      </c>
      <c r="AI1396" s="344" t="str">
        <f t="shared" si="1591"/>
        <v/>
      </c>
      <c r="AJ1396" s="346" t="str">
        <f t="shared" si="1592"/>
        <v/>
      </c>
      <c r="AK1396" s="346" t="str">
        <f t="shared" si="1593"/>
        <v/>
      </c>
      <c r="AL1396" s="347" t="str">
        <f t="shared" si="1594"/>
        <v/>
      </c>
      <c r="AM1396" s="141"/>
      <c r="AN1396" s="141"/>
      <c r="AO1396" s="142"/>
      <c r="AP1396" s="58">
        <f t="shared" si="1539"/>
        <v>0</v>
      </c>
      <c r="AQ1396" s="318">
        <f>SUM(AP$10:AP1396)</f>
        <v>0</v>
      </c>
      <c r="AR1396" s="143">
        <f t="shared" si="1597"/>
        <v>0.1</v>
      </c>
      <c r="AS1396" s="144" t="str">
        <f t="shared" si="1540"/>
        <v/>
      </c>
      <c r="AT1396" s="144" t="str">
        <f t="shared" si="1567"/>
        <v/>
      </c>
      <c r="AU1396" s="145"/>
      <c r="AV1396" s="58">
        <f t="shared" si="1598"/>
        <v>0</v>
      </c>
      <c r="AW1396" s="318">
        <f>SUM(AV$10:AV1396)</f>
        <v>0</v>
      </c>
      <c r="AX1396" s="319">
        <f t="shared" si="1599"/>
        <v>0.1</v>
      </c>
      <c r="AY1396" s="144" t="str">
        <f t="shared" si="1581"/>
        <v/>
      </c>
      <c r="AZ1396" s="144" t="str">
        <f t="shared" si="1582"/>
        <v/>
      </c>
      <c r="BA1396" s="144"/>
      <c r="BB1396" s="146" t="str">
        <f t="shared" si="1541"/>
        <v/>
      </c>
      <c r="BC1396" s="66" t="str">
        <f t="shared" si="1580"/>
        <v/>
      </c>
      <c r="BD1396" s="195" t="str">
        <f t="shared" si="1542"/>
        <v/>
      </c>
      <c r="BF1396" s="283"/>
      <c r="BG1396" s="286" t="str">
        <f t="shared" si="1543"/>
        <v/>
      </c>
      <c r="BY1396" s="211" t="str">
        <f t="shared" si="1544"/>
        <v/>
      </c>
      <c r="BZ1396" s="150" t="str">
        <f t="shared" si="1545"/>
        <v/>
      </c>
      <c r="CB1396" s="54" t="str">
        <f t="shared" si="1579"/>
        <v/>
      </c>
      <c r="CD1396" s="54" t="str">
        <f t="shared" si="1546"/>
        <v/>
      </c>
      <c r="CF1396" s="54" t="str">
        <f t="shared" si="1547"/>
        <v/>
      </c>
      <c r="CH1396" s="150" t="str">
        <f t="shared" si="1548"/>
        <v/>
      </c>
      <c r="CI1396" s="290"/>
      <c r="CJ1396" s="150" t="str">
        <f t="shared" si="1549"/>
        <v/>
      </c>
      <c r="CK1396" s="290"/>
      <c r="CL1396" s="54" t="str">
        <f t="shared" si="1568"/>
        <v/>
      </c>
      <c r="CM1396" s="290"/>
      <c r="CN1396" s="150" t="str">
        <f t="shared" si="1550"/>
        <v/>
      </c>
      <c r="CO1396" s="290"/>
      <c r="CP1396" s="150" t="str">
        <f t="shared" si="1551"/>
        <v/>
      </c>
      <c r="CQ1396" s="290"/>
      <c r="CR1396" s="150" t="str">
        <f t="shared" si="1552"/>
        <v/>
      </c>
      <c r="CS1396" s="290"/>
      <c r="CT1396" s="150" t="str">
        <f t="shared" si="1553"/>
        <v/>
      </c>
      <c r="CU1396" s="150"/>
      <c r="CV1396" s="150" t="str">
        <f t="shared" si="1554"/>
        <v/>
      </c>
      <c r="CW1396" s="94"/>
      <c r="CX1396" s="151" t="str">
        <f t="shared" si="1595"/>
        <v/>
      </c>
      <c r="CY1396" s="151" t="str">
        <f t="shared" si="1596"/>
        <v/>
      </c>
      <c r="CZ1396" s="152"/>
      <c r="DA1396" s="373" t="str">
        <f t="shared" si="1569"/>
        <v/>
      </c>
      <c r="DC1396" s="153">
        <f t="shared" si="1555"/>
        <v>0</v>
      </c>
      <c r="DD1396" s="153">
        <f t="shared" si="1556"/>
        <v>0</v>
      </c>
      <c r="DE1396" s="153">
        <f t="shared" si="1557"/>
        <v>0</v>
      </c>
      <c r="DF1396" s="158">
        <f t="shared" si="1558"/>
        <v>-4.7000000000000002E-3</v>
      </c>
      <c r="DG1396" s="159">
        <f t="shared" si="1570"/>
        <v>-1.1703000000000001</v>
      </c>
      <c r="DH1396" s="158">
        <f t="shared" si="1559"/>
        <v>3.1999999999999997E-3</v>
      </c>
      <c r="DI1396" s="159">
        <f t="shared" si="1571"/>
        <v>0.79679999999999995</v>
      </c>
      <c r="DJ1396" s="158">
        <f t="shared" si="1560"/>
        <v>-2.7000000000000001E-3</v>
      </c>
      <c r="DK1396" s="159">
        <f t="shared" si="1572"/>
        <v>-0.67230000000000001</v>
      </c>
      <c r="DL1396" s="158">
        <f t="shared" si="1561"/>
        <v>1.1999999999999999E-3</v>
      </c>
      <c r="DM1396" s="159">
        <f t="shared" si="1573"/>
        <v>0.29879999999999995</v>
      </c>
      <c r="DN1396" s="158">
        <f t="shared" si="1562"/>
        <v>1.46E-2</v>
      </c>
      <c r="DO1396" s="159">
        <f t="shared" si="1574"/>
        <v>3.6354000000000002</v>
      </c>
      <c r="DP1396" s="158">
        <f t="shared" si="1563"/>
        <v>-1.2999999999999999E-2</v>
      </c>
      <c r="DQ1396" s="159">
        <f t="shared" si="1575"/>
        <v>-3.2369999999999997</v>
      </c>
      <c r="DR1396" s="158">
        <f t="shared" si="1564"/>
        <v>-6.7000000000000002E-3</v>
      </c>
      <c r="DS1396" s="159">
        <f t="shared" si="1576"/>
        <v>-1.6683000000000001</v>
      </c>
      <c r="DT1396" s="158">
        <f t="shared" si="1565"/>
        <v>-1.2999999999999999E-2</v>
      </c>
      <c r="DU1396" s="159">
        <f t="shared" si="1577"/>
        <v>-3.2369999999999997</v>
      </c>
      <c r="DV1396" s="158">
        <f t="shared" si="1566"/>
        <v>-6.7000000000000002E-3</v>
      </c>
      <c r="DW1396" s="160">
        <f t="shared" si="1578"/>
        <v>-1.6683000000000001</v>
      </c>
    </row>
    <row r="1397" spans="1:127" ht="24.95" customHeight="1" x14ac:dyDescent="0.2">
      <c r="A1397" s="272">
        <v>1388</v>
      </c>
      <c r="B1397" s="336"/>
      <c r="C1397" s="332"/>
      <c r="D1397" s="333"/>
      <c r="E1397" s="334"/>
      <c r="F1397" s="335"/>
      <c r="G1397" s="334"/>
      <c r="H1397" s="371"/>
      <c r="I1397" s="334"/>
      <c r="J1397" s="334"/>
      <c r="K1397" s="334"/>
      <c r="L1397" s="334"/>
      <c r="M1397" s="334"/>
      <c r="N1397" s="334"/>
      <c r="O1397" s="337"/>
      <c r="P1397" s="337"/>
      <c r="Q1397" s="338" t="str">
        <f t="shared" si="1529"/>
        <v xml:space="preserve"> </v>
      </c>
      <c r="R1397" s="339" t="str">
        <f t="shared" si="1530"/>
        <v/>
      </c>
      <c r="S1397" s="340" t="str">
        <f t="shared" si="1583"/>
        <v/>
      </c>
      <c r="T1397" s="341" t="str">
        <f t="shared" si="1531"/>
        <v/>
      </c>
      <c r="U1397" s="341" t="str">
        <f t="shared" si="1532"/>
        <v/>
      </c>
      <c r="V1397" s="341" t="str">
        <f t="shared" si="1533"/>
        <v/>
      </c>
      <c r="W1397" s="341" t="str">
        <f t="shared" si="1534"/>
        <v/>
      </c>
      <c r="X1397" s="340" t="str">
        <f t="shared" si="1584"/>
        <v/>
      </c>
      <c r="Y1397" s="342" t="str">
        <f t="shared" si="1585"/>
        <v/>
      </c>
      <c r="Z1397" s="343" t="str">
        <f t="shared" si="1586"/>
        <v/>
      </c>
      <c r="AA1397" s="344" t="str">
        <f t="shared" si="1587"/>
        <v/>
      </c>
      <c r="AB1397" s="345" t="str">
        <f t="shared" si="1535"/>
        <v/>
      </c>
      <c r="AC1397" s="346" t="str">
        <f t="shared" si="1536"/>
        <v/>
      </c>
      <c r="AD1397" s="346" t="str">
        <f t="shared" si="1537"/>
        <v/>
      </c>
      <c r="AE1397" s="344" t="str">
        <f t="shared" si="1588"/>
        <v/>
      </c>
      <c r="AF1397" s="346" t="str">
        <f t="shared" si="1538"/>
        <v/>
      </c>
      <c r="AG1397" s="344" t="str">
        <f t="shared" si="1589"/>
        <v/>
      </c>
      <c r="AH1397" s="344" t="str">
        <f t="shared" si="1590"/>
        <v/>
      </c>
      <c r="AI1397" s="344" t="str">
        <f t="shared" si="1591"/>
        <v/>
      </c>
      <c r="AJ1397" s="346" t="str">
        <f t="shared" si="1592"/>
        <v/>
      </c>
      <c r="AK1397" s="346" t="str">
        <f t="shared" si="1593"/>
        <v/>
      </c>
      <c r="AL1397" s="347" t="str">
        <f t="shared" si="1594"/>
        <v/>
      </c>
      <c r="AM1397" s="141"/>
      <c r="AN1397" s="141"/>
      <c r="AO1397" s="142"/>
      <c r="AP1397" s="58">
        <f t="shared" si="1539"/>
        <v>0</v>
      </c>
      <c r="AQ1397" s="318">
        <f>SUM(AP$10:AP1397)</f>
        <v>0</v>
      </c>
      <c r="AR1397" s="143">
        <f t="shared" si="1597"/>
        <v>0.1</v>
      </c>
      <c r="AS1397" s="144" t="str">
        <f t="shared" si="1540"/>
        <v/>
      </c>
      <c r="AT1397" s="144" t="str">
        <f t="shared" si="1567"/>
        <v/>
      </c>
      <c r="AU1397" s="145"/>
      <c r="AV1397" s="58">
        <f t="shared" si="1598"/>
        <v>0</v>
      </c>
      <c r="AW1397" s="318">
        <f>SUM(AV$10:AV1397)</f>
        <v>0</v>
      </c>
      <c r="AX1397" s="319">
        <f t="shared" si="1599"/>
        <v>0.1</v>
      </c>
      <c r="AY1397" s="144" t="str">
        <f t="shared" si="1581"/>
        <v/>
      </c>
      <c r="AZ1397" s="144" t="str">
        <f t="shared" si="1582"/>
        <v/>
      </c>
      <c r="BA1397" s="144"/>
      <c r="BB1397" s="146" t="str">
        <f t="shared" si="1541"/>
        <v/>
      </c>
      <c r="BC1397" s="66" t="str">
        <f t="shared" si="1580"/>
        <v/>
      </c>
      <c r="BD1397" s="195" t="str">
        <f t="shared" si="1542"/>
        <v/>
      </c>
      <c r="BF1397" s="283"/>
      <c r="BG1397" s="286" t="str">
        <f t="shared" si="1543"/>
        <v/>
      </c>
      <c r="BY1397" s="211" t="str">
        <f t="shared" si="1544"/>
        <v/>
      </c>
      <c r="BZ1397" s="150" t="str">
        <f t="shared" si="1545"/>
        <v/>
      </c>
      <c r="CB1397" s="54" t="str">
        <f t="shared" si="1579"/>
        <v/>
      </c>
      <c r="CD1397" s="54" t="str">
        <f t="shared" si="1546"/>
        <v/>
      </c>
      <c r="CF1397" s="54" t="str">
        <f t="shared" si="1547"/>
        <v/>
      </c>
      <c r="CH1397" s="150" t="str">
        <f t="shared" si="1548"/>
        <v/>
      </c>
      <c r="CI1397" s="290"/>
      <c r="CJ1397" s="150" t="str">
        <f t="shared" si="1549"/>
        <v/>
      </c>
      <c r="CK1397" s="290"/>
      <c r="CL1397" s="54" t="str">
        <f t="shared" si="1568"/>
        <v/>
      </c>
      <c r="CM1397" s="290"/>
      <c r="CN1397" s="150" t="str">
        <f t="shared" si="1550"/>
        <v/>
      </c>
      <c r="CO1397" s="290"/>
      <c r="CP1397" s="150" t="str">
        <f t="shared" si="1551"/>
        <v/>
      </c>
      <c r="CQ1397" s="290"/>
      <c r="CR1397" s="150" t="str">
        <f t="shared" si="1552"/>
        <v/>
      </c>
      <c r="CS1397" s="290"/>
      <c r="CT1397" s="150" t="str">
        <f t="shared" si="1553"/>
        <v/>
      </c>
      <c r="CU1397" s="150"/>
      <c r="CV1397" s="150" t="str">
        <f t="shared" si="1554"/>
        <v/>
      </c>
      <c r="CW1397" s="94"/>
      <c r="CX1397" s="151" t="str">
        <f t="shared" si="1595"/>
        <v/>
      </c>
      <c r="CY1397" s="151" t="str">
        <f t="shared" si="1596"/>
        <v/>
      </c>
      <c r="CZ1397" s="152"/>
      <c r="DA1397" s="373" t="str">
        <f t="shared" si="1569"/>
        <v/>
      </c>
      <c r="DC1397" s="153">
        <f t="shared" si="1555"/>
        <v>0</v>
      </c>
      <c r="DD1397" s="153">
        <f t="shared" si="1556"/>
        <v>0</v>
      </c>
      <c r="DE1397" s="153">
        <f t="shared" si="1557"/>
        <v>0</v>
      </c>
      <c r="DF1397" s="158">
        <f t="shared" si="1558"/>
        <v>-4.7000000000000002E-3</v>
      </c>
      <c r="DG1397" s="159">
        <f t="shared" si="1570"/>
        <v>-1.1703000000000001</v>
      </c>
      <c r="DH1397" s="158">
        <f t="shared" si="1559"/>
        <v>3.1999999999999997E-3</v>
      </c>
      <c r="DI1397" s="159">
        <f t="shared" si="1571"/>
        <v>0.79679999999999995</v>
      </c>
      <c r="DJ1397" s="158">
        <f t="shared" si="1560"/>
        <v>-2.7000000000000001E-3</v>
      </c>
      <c r="DK1397" s="159">
        <f t="shared" si="1572"/>
        <v>-0.67230000000000001</v>
      </c>
      <c r="DL1397" s="158">
        <f t="shared" si="1561"/>
        <v>1.1999999999999999E-3</v>
      </c>
      <c r="DM1397" s="159">
        <f t="shared" si="1573"/>
        <v>0.29879999999999995</v>
      </c>
      <c r="DN1397" s="158">
        <f t="shared" si="1562"/>
        <v>1.46E-2</v>
      </c>
      <c r="DO1397" s="159">
        <f t="shared" si="1574"/>
        <v>3.6354000000000002</v>
      </c>
      <c r="DP1397" s="158">
        <f t="shared" si="1563"/>
        <v>-1.2999999999999999E-2</v>
      </c>
      <c r="DQ1397" s="159">
        <f t="shared" si="1575"/>
        <v>-3.2369999999999997</v>
      </c>
      <c r="DR1397" s="158">
        <f t="shared" si="1564"/>
        <v>-6.7000000000000002E-3</v>
      </c>
      <c r="DS1397" s="159">
        <f t="shared" si="1576"/>
        <v>-1.6683000000000001</v>
      </c>
      <c r="DT1397" s="158">
        <f t="shared" si="1565"/>
        <v>-1.2999999999999999E-2</v>
      </c>
      <c r="DU1397" s="159">
        <f t="shared" si="1577"/>
        <v>-3.2369999999999997</v>
      </c>
      <c r="DV1397" s="158">
        <f t="shared" si="1566"/>
        <v>-6.7000000000000002E-3</v>
      </c>
      <c r="DW1397" s="160">
        <f t="shared" si="1578"/>
        <v>-1.6683000000000001</v>
      </c>
    </row>
    <row r="1398" spans="1:127" ht="24.95" customHeight="1" x14ac:dyDescent="0.2">
      <c r="A1398" s="272">
        <v>1389</v>
      </c>
      <c r="B1398" s="336"/>
      <c r="C1398" s="332"/>
      <c r="D1398" s="333"/>
      <c r="E1398" s="334"/>
      <c r="F1398" s="335"/>
      <c r="G1398" s="334"/>
      <c r="H1398" s="371"/>
      <c r="I1398" s="334"/>
      <c r="J1398" s="334"/>
      <c r="K1398" s="334"/>
      <c r="L1398" s="334"/>
      <c r="M1398" s="334"/>
      <c r="N1398" s="334"/>
      <c r="O1398" s="337"/>
      <c r="P1398" s="337"/>
      <c r="Q1398" s="338" t="str">
        <f t="shared" si="1529"/>
        <v xml:space="preserve"> </v>
      </c>
      <c r="R1398" s="339" t="str">
        <f t="shared" si="1530"/>
        <v/>
      </c>
      <c r="S1398" s="340" t="str">
        <f t="shared" si="1583"/>
        <v/>
      </c>
      <c r="T1398" s="341" t="str">
        <f t="shared" si="1531"/>
        <v/>
      </c>
      <c r="U1398" s="341" t="str">
        <f t="shared" si="1532"/>
        <v/>
      </c>
      <c r="V1398" s="341" t="str">
        <f t="shared" si="1533"/>
        <v/>
      </c>
      <c r="W1398" s="341" t="str">
        <f t="shared" si="1534"/>
        <v/>
      </c>
      <c r="X1398" s="340" t="str">
        <f t="shared" si="1584"/>
        <v/>
      </c>
      <c r="Y1398" s="342" t="str">
        <f t="shared" si="1585"/>
        <v/>
      </c>
      <c r="Z1398" s="343" t="str">
        <f t="shared" si="1586"/>
        <v/>
      </c>
      <c r="AA1398" s="344" t="str">
        <f t="shared" si="1587"/>
        <v/>
      </c>
      <c r="AB1398" s="345" t="str">
        <f t="shared" si="1535"/>
        <v/>
      </c>
      <c r="AC1398" s="346" t="str">
        <f t="shared" si="1536"/>
        <v/>
      </c>
      <c r="AD1398" s="346" t="str">
        <f t="shared" si="1537"/>
        <v/>
      </c>
      <c r="AE1398" s="344" t="str">
        <f t="shared" si="1588"/>
        <v/>
      </c>
      <c r="AF1398" s="346" t="str">
        <f t="shared" si="1538"/>
        <v/>
      </c>
      <c r="AG1398" s="344" t="str">
        <f t="shared" si="1589"/>
        <v/>
      </c>
      <c r="AH1398" s="344" t="str">
        <f t="shared" si="1590"/>
        <v/>
      </c>
      <c r="AI1398" s="344" t="str">
        <f t="shared" si="1591"/>
        <v/>
      </c>
      <c r="AJ1398" s="346" t="str">
        <f t="shared" si="1592"/>
        <v/>
      </c>
      <c r="AK1398" s="346" t="str">
        <f t="shared" si="1593"/>
        <v/>
      </c>
      <c r="AL1398" s="347" t="str">
        <f t="shared" si="1594"/>
        <v/>
      </c>
      <c r="AM1398" s="141"/>
      <c r="AN1398" s="141"/>
      <c r="AO1398" s="142"/>
      <c r="AP1398" s="58">
        <f t="shared" si="1539"/>
        <v>0</v>
      </c>
      <c r="AQ1398" s="318">
        <f>SUM(AP$10:AP1398)</f>
        <v>0</v>
      </c>
      <c r="AR1398" s="143">
        <f t="shared" si="1597"/>
        <v>0.1</v>
      </c>
      <c r="AS1398" s="144" t="str">
        <f t="shared" si="1540"/>
        <v/>
      </c>
      <c r="AT1398" s="144" t="str">
        <f t="shared" si="1567"/>
        <v/>
      </c>
      <c r="AU1398" s="145"/>
      <c r="AV1398" s="58">
        <f t="shared" si="1598"/>
        <v>0</v>
      </c>
      <c r="AW1398" s="318">
        <f>SUM(AV$10:AV1398)</f>
        <v>0</v>
      </c>
      <c r="AX1398" s="319">
        <f t="shared" si="1599"/>
        <v>0.1</v>
      </c>
      <c r="AY1398" s="144" t="str">
        <f t="shared" si="1581"/>
        <v/>
      </c>
      <c r="AZ1398" s="144" t="str">
        <f t="shared" si="1582"/>
        <v/>
      </c>
      <c r="BA1398" s="144"/>
      <c r="BB1398" s="146" t="str">
        <f t="shared" si="1541"/>
        <v/>
      </c>
      <c r="BC1398" s="66" t="str">
        <f t="shared" si="1580"/>
        <v/>
      </c>
      <c r="BD1398" s="195" t="str">
        <f t="shared" si="1542"/>
        <v/>
      </c>
      <c r="BF1398" s="283"/>
      <c r="BG1398" s="286" t="str">
        <f t="shared" si="1543"/>
        <v/>
      </c>
      <c r="BY1398" s="211" t="str">
        <f t="shared" si="1544"/>
        <v/>
      </c>
      <c r="BZ1398" s="150" t="str">
        <f t="shared" si="1545"/>
        <v/>
      </c>
      <c r="CB1398" s="54" t="str">
        <f t="shared" si="1579"/>
        <v/>
      </c>
      <c r="CD1398" s="54" t="str">
        <f t="shared" si="1546"/>
        <v/>
      </c>
      <c r="CF1398" s="54" t="str">
        <f t="shared" si="1547"/>
        <v/>
      </c>
      <c r="CH1398" s="150" t="str">
        <f t="shared" si="1548"/>
        <v/>
      </c>
      <c r="CI1398" s="290"/>
      <c r="CJ1398" s="150" t="str">
        <f t="shared" si="1549"/>
        <v/>
      </c>
      <c r="CK1398" s="290"/>
      <c r="CL1398" s="54" t="str">
        <f t="shared" si="1568"/>
        <v/>
      </c>
      <c r="CM1398" s="290"/>
      <c r="CN1398" s="150" t="str">
        <f t="shared" si="1550"/>
        <v/>
      </c>
      <c r="CO1398" s="290"/>
      <c r="CP1398" s="150" t="str">
        <f t="shared" si="1551"/>
        <v/>
      </c>
      <c r="CQ1398" s="290"/>
      <c r="CR1398" s="150" t="str">
        <f t="shared" si="1552"/>
        <v/>
      </c>
      <c r="CS1398" s="290"/>
      <c r="CT1398" s="150" t="str">
        <f t="shared" si="1553"/>
        <v/>
      </c>
      <c r="CU1398" s="150"/>
      <c r="CV1398" s="150" t="str">
        <f t="shared" si="1554"/>
        <v/>
      </c>
      <c r="CW1398" s="94"/>
      <c r="CX1398" s="151" t="str">
        <f t="shared" si="1595"/>
        <v/>
      </c>
      <c r="CY1398" s="151" t="str">
        <f t="shared" si="1596"/>
        <v/>
      </c>
      <c r="CZ1398" s="152"/>
      <c r="DA1398" s="373" t="str">
        <f t="shared" si="1569"/>
        <v/>
      </c>
      <c r="DC1398" s="153">
        <f t="shared" si="1555"/>
        <v>0</v>
      </c>
      <c r="DD1398" s="153">
        <f t="shared" si="1556"/>
        <v>0</v>
      </c>
      <c r="DE1398" s="153">
        <f t="shared" si="1557"/>
        <v>0</v>
      </c>
      <c r="DF1398" s="158">
        <f t="shared" si="1558"/>
        <v>-4.7000000000000002E-3</v>
      </c>
      <c r="DG1398" s="159">
        <f t="shared" si="1570"/>
        <v>-1.1703000000000001</v>
      </c>
      <c r="DH1398" s="158">
        <f t="shared" si="1559"/>
        <v>3.1999999999999997E-3</v>
      </c>
      <c r="DI1398" s="159">
        <f t="shared" si="1571"/>
        <v>0.79679999999999995</v>
      </c>
      <c r="DJ1398" s="158">
        <f t="shared" si="1560"/>
        <v>-2.7000000000000001E-3</v>
      </c>
      <c r="DK1398" s="159">
        <f t="shared" si="1572"/>
        <v>-0.67230000000000001</v>
      </c>
      <c r="DL1398" s="158">
        <f t="shared" si="1561"/>
        <v>1.1999999999999999E-3</v>
      </c>
      <c r="DM1398" s="159">
        <f t="shared" si="1573"/>
        <v>0.29879999999999995</v>
      </c>
      <c r="DN1398" s="158">
        <f t="shared" si="1562"/>
        <v>1.46E-2</v>
      </c>
      <c r="DO1398" s="159">
        <f t="shared" si="1574"/>
        <v>3.6354000000000002</v>
      </c>
      <c r="DP1398" s="158">
        <f t="shared" si="1563"/>
        <v>-1.2999999999999999E-2</v>
      </c>
      <c r="DQ1398" s="159">
        <f t="shared" si="1575"/>
        <v>-3.2369999999999997</v>
      </c>
      <c r="DR1398" s="158">
        <f t="shared" si="1564"/>
        <v>-6.7000000000000002E-3</v>
      </c>
      <c r="DS1398" s="159">
        <f t="shared" si="1576"/>
        <v>-1.6683000000000001</v>
      </c>
      <c r="DT1398" s="158">
        <f t="shared" si="1565"/>
        <v>-1.2999999999999999E-2</v>
      </c>
      <c r="DU1398" s="159">
        <f t="shared" si="1577"/>
        <v>-3.2369999999999997</v>
      </c>
      <c r="DV1398" s="158">
        <f t="shared" si="1566"/>
        <v>-6.7000000000000002E-3</v>
      </c>
      <c r="DW1398" s="160">
        <f t="shared" si="1578"/>
        <v>-1.6683000000000001</v>
      </c>
    </row>
    <row r="1399" spans="1:127" ht="24.95" customHeight="1" x14ac:dyDescent="0.2">
      <c r="A1399" s="272">
        <v>1390</v>
      </c>
      <c r="B1399" s="336"/>
      <c r="C1399" s="332"/>
      <c r="D1399" s="333"/>
      <c r="E1399" s="334"/>
      <c r="F1399" s="335"/>
      <c r="G1399" s="334"/>
      <c r="H1399" s="371"/>
      <c r="I1399" s="334"/>
      <c r="J1399" s="334"/>
      <c r="K1399" s="334"/>
      <c r="L1399" s="334"/>
      <c r="M1399" s="334"/>
      <c r="N1399" s="334"/>
      <c r="O1399" s="337"/>
      <c r="P1399" s="337"/>
      <c r="Q1399" s="338" t="str">
        <f t="shared" si="1529"/>
        <v xml:space="preserve"> </v>
      </c>
      <c r="R1399" s="339" t="str">
        <f t="shared" si="1530"/>
        <v/>
      </c>
      <c r="S1399" s="340" t="str">
        <f t="shared" si="1583"/>
        <v/>
      </c>
      <c r="T1399" s="341" t="str">
        <f t="shared" si="1531"/>
        <v/>
      </c>
      <c r="U1399" s="341" t="str">
        <f t="shared" si="1532"/>
        <v/>
      </c>
      <c r="V1399" s="341" t="str">
        <f t="shared" si="1533"/>
        <v/>
      </c>
      <c r="W1399" s="341" t="str">
        <f t="shared" si="1534"/>
        <v/>
      </c>
      <c r="X1399" s="340" t="str">
        <f t="shared" si="1584"/>
        <v/>
      </c>
      <c r="Y1399" s="342" t="str">
        <f t="shared" si="1585"/>
        <v/>
      </c>
      <c r="Z1399" s="343" t="str">
        <f t="shared" si="1586"/>
        <v/>
      </c>
      <c r="AA1399" s="344" t="str">
        <f t="shared" si="1587"/>
        <v/>
      </c>
      <c r="AB1399" s="345" t="str">
        <f t="shared" si="1535"/>
        <v/>
      </c>
      <c r="AC1399" s="346" t="str">
        <f t="shared" si="1536"/>
        <v/>
      </c>
      <c r="AD1399" s="346" t="str">
        <f t="shared" si="1537"/>
        <v/>
      </c>
      <c r="AE1399" s="344" t="str">
        <f t="shared" si="1588"/>
        <v/>
      </c>
      <c r="AF1399" s="346" t="str">
        <f t="shared" si="1538"/>
        <v/>
      </c>
      <c r="AG1399" s="344" t="str">
        <f t="shared" si="1589"/>
        <v/>
      </c>
      <c r="AH1399" s="344" t="str">
        <f t="shared" si="1590"/>
        <v/>
      </c>
      <c r="AI1399" s="344" t="str">
        <f t="shared" si="1591"/>
        <v/>
      </c>
      <c r="AJ1399" s="346" t="str">
        <f t="shared" si="1592"/>
        <v/>
      </c>
      <c r="AK1399" s="346" t="str">
        <f t="shared" si="1593"/>
        <v/>
      </c>
      <c r="AL1399" s="347" t="str">
        <f t="shared" si="1594"/>
        <v/>
      </c>
      <c r="AM1399" s="141"/>
      <c r="AN1399" s="141"/>
      <c r="AO1399" s="142"/>
      <c r="AP1399" s="58">
        <f t="shared" si="1539"/>
        <v>0</v>
      </c>
      <c r="AQ1399" s="318">
        <f>SUM(AP$10:AP1399)</f>
        <v>0</v>
      </c>
      <c r="AR1399" s="143">
        <f t="shared" si="1597"/>
        <v>0.1</v>
      </c>
      <c r="AS1399" s="144" t="str">
        <f t="shared" si="1540"/>
        <v/>
      </c>
      <c r="AT1399" s="144" t="str">
        <f t="shared" si="1567"/>
        <v/>
      </c>
      <c r="AU1399" s="145"/>
      <c r="AV1399" s="58">
        <f t="shared" si="1598"/>
        <v>0</v>
      </c>
      <c r="AW1399" s="318">
        <f>SUM(AV$10:AV1399)</f>
        <v>0</v>
      </c>
      <c r="AX1399" s="319">
        <f t="shared" si="1599"/>
        <v>0.1</v>
      </c>
      <c r="AY1399" s="144" t="str">
        <f t="shared" si="1581"/>
        <v/>
      </c>
      <c r="AZ1399" s="144" t="str">
        <f t="shared" si="1582"/>
        <v/>
      </c>
      <c r="BA1399" s="144"/>
      <c r="BB1399" s="146" t="str">
        <f t="shared" si="1541"/>
        <v/>
      </c>
      <c r="BC1399" s="66" t="str">
        <f t="shared" si="1580"/>
        <v/>
      </c>
      <c r="BD1399" s="195" t="str">
        <f t="shared" si="1542"/>
        <v/>
      </c>
      <c r="BF1399" s="283"/>
      <c r="BG1399" s="286" t="str">
        <f t="shared" si="1543"/>
        <v/>
      </c>
      <c r="BY1399" s="211" t="str">
        <f t="shared" si="1544"/>
        <v/>
      </c>
      <c r="BZ1399" s="150" t="str">
        <f t="shared" si="1545"/>
        <v/>
      </c>
      <c r="CB1399" s="54" t="str">
        <f t="shared" si="1579"/>
        <v/>
      </c>
      <c r="CD1399" s="54" t="str">
        <f t="shared" si="1546"/>
        <v/>
      </c>
      <c r="CF1399" s="54" t="str">
        <f t="shared" si="1547"/>
        <v/>
      </c>
      <c r="CH1399" s="150" t="str">
        <f t="shared" si="1548"/>
        <v/>
      </c>
      <c r="CI1399" s="290"/>
      <c r="CJ1399" s="150" t="str">
        <f t="shared" si="1549"/>
        <v/>
      </c>
      <c r="CK1399" s="290"/>
      <c r="CL1399" s="54" t="str">
        <f t="shared" si="1568"/>
        <v/>
      </c>
      <c r="CM1399" s="290"/>
      <c r="CN1399" s="150" t="str">
        <f t="shared" si="1550"/>
        <v/>
      </c>
      <c r="CO1399" s="290"/>
      <c r="CP1399" s="150" t="str">
        <f t="shared" si="1551"/>
        <v/>
      </c>
      <c r="CQ1399" s="290"/>
      <c r="CR1399" s="150" t="str">
        <f t="shared" si="1552"/>
        <v/>
      </c>
      <c r="CS1399" s="290"/>
      <c r="CT1399" s="150" t="str">
        <f t="shared" si="1553"/>
        <v/>
      </c>
      <c r="CU1399" s="150"/>
      <c r="CV1399" s="150" t="str">
        <f t="shared" si="1554"/>
        <v/>
      </c>
      <c r="CW1399" s="94"/>
      <c r="CX1399" s="151" t="str">
        <f t="shared" si="1595"/>
        <v/>
      </c>
      <c r="CY1399" s="151" t="str">
        <f t="shared" si="1596"/>
        <v/>
      </c>
      <c r="CZ1399" s="152"/>
      <c r="DA1399" s="373" t="str">
        <f t="shared" si="1569"/>
        <v/>
      </c>
      <c r="DC1399" s="153">
        <f t="shared" si="1555"/>
        <v>0</v>
      </c>
      <c r="DD1399" s="153">
        <f t="shared" si="1556"/>
        <v>0</v>
      </c>
      <c r="DE1399" s="153">
        <f t="shared" si="1557"/>
        <v>0</v>
      </c>
      <c r="DF1399" s="158">
        <f t="shared" si="1558"/>
        <v>-4.7000000000000002E-3</v>
      </c>
      <c r="DG1399" s="159">
        <f t="shared" si="1570"/>
        <v>-1.1703000000000001</v>
      </c>
      <c r="DH1399" s="158">
        <f t="shared" si="1559"/>
        <v>3.1999999999999997E-3</v>
      </c>
      <c r="DI1399" s="159">
        <f t="shared" si="1571"/>
        <v>0.79679999999999995</v>
      </c>
      <c r="DJ1399" s="158">
        <f t="shared" si="1560"/>
        <v>-2.7000000000000001E-3</v>
      </c>
      <c r="DK1399" s="159">
        <f t="shared" si="1572"/>
        <v>-0.67230000000000001</v>
      </c>
      <c r="DL1399" s="158">
        <f t="shared" si="1561"/>
        <v>1.1999999999999999E-3</v>
      </c>
      <c r="DM1399" s="159">
        <f t="shared" si="1573"/>
        <v>0.29879999999999995</v>
      </c>
      <c r="DN1399" s="158">
        <f t="shared" si="1562"/>
        <v>1.46E-2</v>
      </c>
      <c r="DO1399" s="159">
        <f t="shared" si="1574"/>
        <v>3.6354000000000002</v>
      </c>
      <c r="DP1399" s="158">
        <f t="shared" si="1563"/>
        <v>-1.2999999999999999E-2</v>
      </c>
      <c r="DQ1399" s="159">
        <f t="shared" si="1575"/>
        <v>-3.2369999999999997</v>
      </c>
      <c r="DR1399" s="158">
        <f t="shared" si="1564"/>
        <v>-6.7000000000000002E-3</v>
      </c>
      <c r="DS1399" s="159">
        <f t="shared" si="1576"/>
        <v>-1.6683000000000001</v>
      </c>
      <c r="DT1399" s="158">
        <f t="shared" si="1565"/>
        <v>-1.2999999999999999E-2</v>
      </c>
      <c r="DU1399" s="159">
        <f t="shared" si="1577"/>
        <v>-3.2369999999999997</v>
      </c>
      <c r="DV1399" s="158">
        <f t="shared" si="1566"/>
        <v>-6.7000000000000002E-3</v>
      </c>
      <c r="DW1399" s="160">
        <f t="shared" si="1578"/>
        <v>-1.6683000000000001</v>
      </c>
    </row>
    <row r="1400" spans="1:127" ht="24.95" customHeight="1" x14ac:dyDescent="0.2">
      <c r="A1400" s="272">
        <v>1391</v>
      </c>
      <c r="B1400" s="336"/>
      <c r="C1400" s="332"/>
      <c r="D1400" s="333"/>
      <c r="E1400" s="334"/>
      <c r="F1400" s="335"/>
      <c r="G1400" s="334"/>
      <c r="H1400" s="371"/>
      <c r="I1400" s="334"/>
      <c r="J1400" s="334"/>
      <c r="K1400" s="334"/>
      <c r="L1400" s="334"/>
      <c r="M1400" s="334"/>
      <c r="N1400" s="334"/>
      <c r="O1400" s="337"/>
      <c r="P1400" s="337"/>
      <c r="Q1400" s="338" t="str">
        <f t="shared" si="1529"/>
        <v xml:space="preserve"> </v>
      </c>
      <c r="R1400" s="339" t="str">
        <f t="shared" si="1530"/>
        <v/>
      </c>
      <c r="S1400" s="340" t="str">
        <f t="shared" si="1583"/>
        <v/>
      </c>
      <c r="T1400" s="341" t="str">
        <f t="shared" si="1531"/>
        <v/>
      </c>
      <c r="U1400" s="341" t="str">
        <f t="shared" si="1532"/>
        <v/>
      </c>
      <c r="V1400" s="341" t="str">
        <f t="shared" si="1533"/>
        <v/>
      </c>
      <c r="W1400" s="341" t="str">
        <f t="shared" si="1534"/>
        <v/>
      </c>
      <c r="X1400" s="340" t="str">
        <f t="shared" si="1584"/>
        <v/>
      </c>
      <c r="Y1400" s="342" t="str">
        <f t="shared" si="1585"/>
        <v/>
      </c>
      <c r="Z1400" s="343" t="str">
        <f t="shared" si="1586"/>
        <v/>
      </c>
      <c r="AA1400" s="344" t="str">
        <f t="shared" si="1587"/>
        <v/>
      </c>
      <c r="AB1400" s="345" t="str">
        <f t="shared" si="1535"/>
        <v/>
      </c>
      <c r="AC1400" s="346" t="str">
        <f t="shared" si="1536"/>
        <v/>
      </c>
      <c r="AD1400" s="346" t="str">
        <f t="shared" si="1537"/>
        <v/>
      </c>
      <c r="AE1400" s="344" t="str">
        <f t="shared" si="1588"/>
        <v/>
      </c>
      <c r="AF1400" s="346" t="str">
        <f t="shared" si="1538"/>
        <v/>
      </c>
      <c r="AG1400" s="344" t="str">
        <f t="shared" si="1589"/>
        <v/>
      </c>
      <c r="AH1400" s="344" t="str">
        <f t="shared" si="1590"/>
        <v/>
      </c>
      <c r="AI1400" s="344" t="str">
        <f t="shared" si="1591"/>
        <v/>
      </c>
      <c r="AJ1400" s="346" t="str">
        <f t="shared" si="1592"/>
        <v/>
      </c>
      <c r="AK1400" s="346" t="str">
        <f t="shared" si="1593"/>
        <v/>
      </c>
      <c r="AL1400" s="347" t="str">
        <f t="shared" si="1594"/>
        <v/>
      </c>
      <c r="AM1400" s="141"/>
      <c r="AN1400" s="141"/>
      <c r="AO1400" s="142"/>
      <c r="AP1400" s="58">
        <f t="shared" si="1539"/>
        <v>0</v>
      </c>
      <c r="AQ1400" s="318">
        <f>SUM(AP$10:AP1400)</f>
        <v>0</v>
      </c>
      <c r="AR1400" s="143">
        <f t="shared" si="1597"/>
        <v>0.1</v>
      </c>
      <c r="AS1400" s="144" t="str">
        <f t="shared" si="1540"/>
        <v/>
      </c>
      <c r="AT1400" s="144" t="str">
        <f t="shared" si="1567"/>
        <v/>
      </c>
      <c r="AU1400" s="145"/>
      <c r="AV1400" s="58">
        <f t="shared" si="1598"/>
        <v>0</v>
      </c>
      <c r="AW1400" s="318">
        <f>SUM(AV$10:AV1400)</f>
        <v>0</v>
      </c>
      <c r="AX1400" s="319">
        <f t="shared" si="1599"/>
        <v>0.1</v>
      </c>
      <c r="AY1400" s="144" t="str">
        <f t="shared" si="1581"/>
        <v/>
      </c>
      <c r="AZ1400" s="144" t="str">
        <f t="shared" si="1582"/>
        <v/>
      </c>
      <c r="BA1400" s="144"/>
      <c r="BB1400" s="146" t="str">
        <f t="shared" si="1541"/>
        <v/>
      </c>
      <c r="BC1400" s="66" t="str">
        <f t="shared" si="1580"/>
        <v/>
      </c>
      <c r="BD1400" s="195" t="str">
        <f t="shared" si="1542"/>
        <v/>
      </c>
      <c r="BF1400" s="283"/>
      <c r="BG1400" s="286" t="str">
        <f t="shared" si="1543"/>
        <v/>
      </c>
      <c r="BY1400" s="211" t="str">
        <f t="shared" si="1544"/>
        <v/>
      </c>
      <c r="BZ1400" s="150" t="str">
        <f t="shared" si="1545"/>
        <v/>
      </c>
      <c r="CB1400" s="54" t="str">
        <f t="shared" si="1579"/>
        <v/>
      </c>
      <c r="CD1400" s="54" t="str">
        <f t="shared" si="1546"/>
        <v/>
      </c>
      <c r="CF1400" s="54" t="str">
        <f t="shared" si="1547"/>
        <v/>
      </c>
      <c r="CH1400" s="150" t="str">
        <f t="shared" si="1548"/>
        <v/>
      </c>
      <c r="CI1400" s="290"/>
      <c r="CJ1400" s="150" t="str">
        <f t="shared" si="1549"/>
        <v/>
      </c>
      <c r="CK1400" s="290"/>
      <c r="CL1400" s="54" t="str">
        <f t="shared" si="1568"/>
        <v/>
      </c>
      <c r="CM1400" s="290"/>
      <c r="CN1400" s="150" t="str">
        <f t="shared" si="1550"/>
        <v/>
      </c>
      <c r="CO1400" s="290"/>
      <c r="CP1400" s="150" t="str">
        <f t="shared" si="1551"/>
        <v/>
      </c>
      <c r="CQ1400" s="290"/>
      <c r="CR1400" s="150" t="str">
        <f t="shared" si="1552"/>
        <v/>
      </c>
      <c r="CS1400" s="290"/>
      <c r="CT1400" s="150" t="str">
        <f t="shared" si="1553"/>
        <v/>
      </c>
      <c r="CU1400" s="150"/>
      <c r="CV1400" s="150" t="str">
        <f t="shared" si="1554"/>
        <v/>
      </c>
      <c r="CW1400" s="94"/>
      <c r="CX1400" s="151" t="str">
        <f t="shared" si="1595"/>
        <v/>
      </c>
      <c r="CY1400" s="151" t="str">
        <f t="shared" si="1596"/>
        <v/>
      </c>
      <c r="CZ1400" s="152"/>
      <c r="DA1400" s="373" t="str">
        <f t="shared" si="1569"/>
        <v/>
      </c>
      <c r="DC1400" s="153">
        <f t="shared" si="1555"/>
        <v>0</v>
      </c>
      <c r="DD1400" s="153">
        <f t="shared" si="1556"/>
        <v>0</v>
      </c>
      <c r="DE1400" s="153">
        <f t="shared" si="1557"/>
        <v>0</v>
      </c>
      <c r="DF1400" s="158">
        <f t="shared" si="1558"/>
        <v>-4.7000000000000002E-3</v>
      </c>
      <c r="DG1400" s="159">
        <f t="shared" si="1570"/>
        <v>-1.1703000000000001</v>
      </c>
      <c r="DH1400" s="158">
        <f t="shared" si="1559"/>
        <v>3.1999999999999997E-3</v>
      </c>
      <c r="DI1400" s="159">
        <f t="shared" si="1571"/>
        <v>0.79679999999999995</v>
      </c>
      <c r="DJ1400" s="158">
        <f t="shared" si="1560"/>
        <v>-2.7000000000000001E-3</v>
      </c>
      <c r="DK1400" s="159">
        <f t="shared" si="1572"/>
        <v>-0.67230000000000001</v>
      </c>
      <c r="DL1400" s="158">
        <f t="shared" si="1561"/>
        <v>1.1999999999999999E-3</v>
      </c>
      <c r="DM1400" s="159">
        <f t="shared" si="1573"/>
        <v>0.29879999999999995</v>
      </c>
      <c r="DN1400" s="158">
        <f t="shared" si="1562"/>
        <v>1.46E-2</v>
      </c>
      <c r="DO1400" s="159">
        <f t="shared" si="1574"/>
        <v>3.6354000000000002</v>
      </c>
      <c r="DP1400" s="158">
        <f t="shared" si="1563"/>
        <v>-1.2999999999999999E-2</v>
      </c>
      <c r="DQ1400" s="159">
        <f t="shared" si="1575"/>
        <v>-3.2369999999999997</v>
      </c>
      <c r="DR1400" s="158">
        <f t="shared" si="1564"/>
        <v>-6.7000000000000002E-3</v>
      </c>
      <c r="DS1400" s="159">
        <f t="shared" si="1576"/>
        <v>-1.6683000000000001</v>
      </c>
      <c r="DT1400" s="158">
        <f t="shared" si="1565"/>
        <v>-1.2999999999999999E-2</v>
      </c>
      <c r="DU1400" s="159">
        <f t="shared" si="1577"/>
        <v>-3.2369999999999997</v>
      </c>
      <c r="DV1400" s="158">
        <f t="shared" si="1566"/>
        <v>-6.7000000000000002E-3</v>
      </c>
      <c r="DW1400" s="160">
        <f t="shared" si="1578"/>
        <v>-1.6683000000000001</v>
      </c>
    </row>
    <row r="1401" spans="1:127" ht="24.95" customHeight="1" x14ac:dyDescent="0.2">
      <c r="A1401" s="272">
        <v>1392</v>
      </c>
      <c r="B1401" s="336"/>
      <c r="C1401" s="332"/>
      <c r="D1401" s="333"/>
      <c r="E1401" s="334"/>
      <c r="F1401" s="335"/>
      <c r="G1401" s="334"/>
      <c r="H1401" s="371"/>
      <c r="I1401" s="334"/>
      <c r="J1401" s="334"/>
      <c r="K1401" s="334"/>
      <c r="L1401" s="334"/>
      <c r="M1401" s="334"/>
      <c r="N1401" s="334"/>
      <c r="O1401" s="337"/>
      <c r="P1401" s="337"/>
      <c r="Q1401" s="338" t="str">
        <f t="shared" si="1529"/>
        <v xml:space="preserve"> </v>
      </c>
      <c r="R1401" s="339" t="str">
        <f t="shared" si="1530"/>
        <v/>
      </c>
      <c r="S1401" s="340" t="str">
        <f t="shared" si="1583"/>
        <v/>
      </c>
      <c r="T1401" s="341" t="str">
        <f t="shared" si="1531"/>
        <v/>
      </c>
      <c r="U1401" s="341" t="str">
        <f t="shared" si="1532"/>
        <v/>
      </c>
      <c r="V1401" s="341" t="str">
        <f t="shared" si="1533"/>
        <v/>
      </c>
      <c r="W1401" s="341" t="str">
        <f t="shared" si="1534"/>
        <v/>
      </c>
      <c r="X1401" s="340" t="str">
        <f t="shared" si="1584"/>
        <v/>
      </c>
      <c r="Y1401" s="342" t="str">
        <f t="shared" si="1585"/>
        <v/>
      </c>
      <c r="Z1401" s="343" t="str">
        <f t="shared" si="1586"/>
        <v/>
      </c>
      <c r="AA1401" s="344" t="str">
        <f t="shared" si="1587"/>
        <v/>
      </c>
      <c r="AB1401" s="345" t="str">
        <f t="shared" si="1535"/>
        <v/>
      </c>
      <c r="AC1401" s="346" t="str">
        <f t="shared" si="1536"/>
        <v/>
      </c>
      <c r="AD1401" s="346" t="str">
        <f t="shared" si="1537"/>
        <v/>
      </c>
      <c r="AE1401" s="344" t="str">
        <f t="shared" si="1588"/>
        <v/>
      </c>
      <c r="AF1401" s="346" t="str">
        <f t="shared" si="1538"/>
        <v/>
      </c>
      <c r="AG1401" s="344" t="str">
        <f t="shared" si="1589"/>
        <v/>
      </c>
      <c r="AH1401" s="344" t="str">
        <f t="shared" si="1590"/>
        <v/>
      </c>
      <c r="AI1401" s="344" t="str">
        <f t="shared" si="1591"/>
        <v/>
      </c>
      <c r="AJ1401" s="346" t="str">
        <f t="shared" si="1592"/>
        <v/>
      </c>
      <c r="AK1401" s="346" t="str">
        <f t="shared" si="1593"/>
        <v/>
      </c>
      <c r="AL1401" s="347" t="str">
        <f t="shared" si="1594"/>
        <v/>
      </c>
      <c r="AM1401" s="141"/>
      <c r="AN1401" s="141"/>
      <c r="AO1401" s="142"/>
      <c r="AP1401" s="58">
        <f t="shared" si="1539"/>
        <v>0</v>
      </c>
      <c r="AQ1401" s="318">
        <f>SUM(AP$10:AP1401)</f>
        <v>0</v>
      </c>
      <c r="AR1401" s="143">
        <f t="shared" si="1597"/>
        <v>0.1</v>
      </c>
      <c r="AS1401" s="144" t="str">
        <f t="shared" si="1540"/>
        <v/>
      </c>
      <c r="AT1401" s="144" t="str">
        <f t="shared" si="1567"/>
        <v/>
      </c>
      <c r="AU1401" s="145"/>
      <c r="AV1401" s="58">
        <f t="shared" si="1598"/>
        <v>0</v>
      </c>
      <c r="AW1401" s="318">
        <f>SUM(AV$10:AV1401)</f>
        <v>0</v>
      </c>
      <c r="AX1401" s="319">
        <f t="shared" si="1599"/>
        <v>0.1</v>
      </c>
      <c r="AY1401" s="144" t="str">
        <f t="shared" si="1581"/>
        <v/>
      </c>
      <c r="AZ1401" s="144" t="str">
        <f t="shared" si="1582"/>
        <v/>
      </c>
      <c r="BA1401" s="144"/>
      <c r="BB1401" s="146" t="str">
        <f t="shared" si="1541"/>
        <v/>
      </c>
      <c r="BC1401" s="66" t="str">
        <f t="shared" si="1580"/>
        <v/>
      </c>
      <c r="BD1401" s="195" t="str">
        <f t="shared" si="1542"/>
        <v/>
      </c>
      <c r="BF1401" s="283"/>
      <c r="BG1401" s="286" t="str">
        <f t="shared" si="1543"/>
        <v/>
      </c>
      <c r="BY1401" s="211" t="str">
        <f t="shared" si="1544"/>
        <v/>
      </c>
      <c r="BZ1401" s="150" t="str">
        <f t="shared" si="1545"/>
        <v/>
      </c>
      <c r="CB1401" s="54" t="str">
        <f t="shared" si="1579"/>
        <v/>
      </c>
      <c r="CD1401" s="54" t="str">
        <f t="shared" si="1546"/>
        <v/>
      </c>
      <c r="CF1401" s="54" t="str">
        <f t="shared" si="1547"/>
        <v/>
      </c>
      <c r="CH1401" s="150" t="str">
        <f t="shared" si="1548"/>
        <v/>
      </c>
      <c r="CI1401" s="290"/>
      <c r="CJ1401" s="150" t="str">
        <f t="shared" si="1549"/>
        <v/>
      </c>
      <c r="CK1401" s="290"/>
      <c r="CL1401" s="54" t="str">
        <f t="shared" si="1568"/>
        <v/>
      </c>
      <c r="CM1401" s="290"/>
      <c r="CN1401" s="150" t="str">
        <f t="shared" si="1550"/>
        <v/>
      </c>
      <c r="CO1401" s="290"/>
      <c r="CP1401" s="150" t="str">
        <f t="shared" si="1551"/>
        <v/>
      </c>
      <c r="CQ1401" s="290"/>
      <c r="CR1401" s="150" t="str">
        <f t="shared" si="1552"/>
        <v/>
      </c>
      <c r="CS1401" s="290"/>
      <c r="CT1401" s="150" t="str">
        <f t="shared" si="1553"/>
        <v/>
      </c>
      <c r="CU1401" s="150"/>
      <c r="CV1401" s="150" t="str">
        <f t="shared" si="1554"/>
        <v/>
      </c>
      <c r="CW1401" s="94"/>
      <c r="CX1401" s="151" t="str">
        <f t="shared" si="1595"/>
        <v/>
      </c>
      <c r="CY1401" s="151" t="str">
        <f t="shared" si="1596"/>
        <v/>
      </c>
      <c r="CZ1401" s="152"/>
      <c r="DA1401" s="373" t="str">
        <f t="shared" si="1569"/>
        <v/>
      </c>
      <c r="DC1401" s="153">
        <f t="shared" si="1555"/>
        <v>0</v>
      </c>
      <c r="DD1401" s="153">
        <f t="shared" si="1556"/>
        <v>0</v>
      </c>
      <c r="DE1401" s="153">
        <f t="shared" si="1557"/>
        <v>0</v>
      </c>
      <c r="DF1401" s="158">
        <f t="shared" si="1558"/>
        <v>-4.7000000000000002E-3</v>
      </c>
      <c r="DG1401" s="159">
        <f t="shared" si="1570"/>
        <v>-1.1703000000000001</v>
      </c>
      <c r="DH1401" s="158">
        <f t="shared" si="1559"/>
        <v>3.1999999999999997E-3</v>
      </c>
      <c r="DI1401" s="159">
        <f t="shared" si="1571"/>
        <v>0.79679999999999995</v>
      </c>
      <c r="DJ1401" s="158">
        <f t="shared" si="1560"/>
        <v>-2.7000000000000001E-3</v>
      </c>
      <c r="DK1401" s="159">
        <f t="shared" si="1572"/>
        <v>-0.67230000000000001</v>
      </c>
      <c r="DL1401" s="158">
        <f t="shared" si="1561"/>
        <v>1.1999999999999999E-3</v>
      </c>
      <c r="DM1401" s="159">
        <f t="shared" si="1573"/>
        <v>0.29879999999999995</v>
      </c>
      <c r="DN1401" s="158">
        <f t="shared" si="1562"/>
        <v>1.46E-2</v>
      </c>
      <c r="DO1401" s="159">
        <f t="shared" si="1574"/>
        <v>3.6354000000000002</v>
      </c>
      <c r="DP1401" s="158">
        <f t="shared" si="1563"/>
        <v>-1.2999999999999999E-2</v>
      </c>
      <c r="DQ1401" s="159">
        <f t="shared" si="1575"/>
        <v>-3.2369999999999997</v>
      </c>
      <c r="DR1401" s="158">
        <f t="shared" si="1564"/>
        <v>-6.7000000000000002E-3</v>
      </c>
      <c r="DS1401" s="159">
        <f t="shared" si="1576"/>
        <v>-1.6683000000000001</v>
      </c>
      <c r="DT1401" s="158">
        <f t="shared" si="1565"/>
        <v>-1.2999999999999999E-2</v>
      </c>
      <c r="DU1401" s="159">
        <f t="shared" si="1577"/>
        <v>-3.2369999999999997</v>
      </c>
      <c r="DV1401" s="158">
        <f t="shared" si="1566"/>
        <v>-6.7000000000000002E-3</v>
      </c>
      <c r="DW1401" s="160">
        <f t="shared" si="1578"/>
        <v>-1.6683000000000001</v>
      </c>
    </row>
    <row r="1402" spans="1:127" ht="24.95" customHeight="1" x14ac:dyDescent="0.2">
      <c r="A1402" s="272">
        <v>1393</v>
      </c>
      <c r="B1402" s="336"/>
      <c r="C1402" s="332"/>
      <c r="D1402" s="333"/>
      <c r="E1402" s="334"/>
      <c r="F1402" s="335"/>
      <c r="G1402" s="334"/>
      <c r="H1402" s="371"/>
      <c r="I1402" s="334"/>
      <c r="J1402" s="334"/>
      <c r="K1402" s="334"/>
      <c r="L1402" s="334"/>
      <c r="M1402" s="334"/>
      <c r="N1402" s="334"/>
      <c r="O1402" s="337"/>
      <c r="P1402" s="337"/>
      <c r="Q1402" s="338" t="str">
        <f t="shared" si="1529"/>
        <v xml:space="preserve"> </v>
      </c>
      <c r="R1402" s="339" t="str">
        <f t="shared" si="1530"/>
        <v/>
      </c>
      <c r="S1402" s="340" t="str">
        <f t="shared" si="1583"/>
        <v/>
      </c>
      <c r="T1402" s="341" t="str">
        <f t="shared" si="1531"/>
        <v/>
      </c>
      <c r="U1402" s="341" t="str">
        <f t="shared" si="1532"/>
        <v/>
      </c>
      <c r="V1402" s="341" t="str">
        <f t="shared" si="1533"/>
        <v/>
      </c>
      <c r="W1402" s="341" t="str">
        <f t="shared" si="1534"/>
        <v/>
      </c>
      <c r="X1402" s="340" t="str">
        <f t="shared" si="1584"/>
        <v/>
      </c>
      <c r="Y1402" s="342" t="str">
        <f t="shared" si="1585"/>
        <v/>
      </c>
      <c r="Z1402" s="343" t="str">
        <f t="shared" si="1586"/>
        <v/>
      </c>
      <c r="AA1402" s="344" t="str">
        <f t="shared" si="1587"/>
        <v/>
      </c>
      <c r="AB1402" s="345" t="str">
        <f t="shared" si="1535"/>
        <v/>
      </c>
      <c r="AC1402" s="346" t="str">
        <f t="shared" si="1536"/>
        <v/>
      </c>
      <c r="AD1402" s="346" t="str">
        <f t="shared" si="1537"/>
        <v/>
      </c>
      <c r="AE1402" s="344" t="str">
        <f t="shared" si="1588"/>
        <v/>
      </c>
      <c r="AF1402" s="346" t="str">
        <f t="shared" si="1538"/>
        <v/>
      </c>
      <c r="AG1402" s="344" t="str">
        <f t="shared" si="1589"/>
        <v/>
      </c>
      <c r="AH1402" s="344" t="str">
        <f t="shared" si="1590"/>
        <v/>
      </c>
      <c r="AI1402" s="344" t="str">
        <f t="shared" si="1591"/>
        <v/>
      </c>
      <c r="AJ1402" s="346" t="str">
        <f t="shared" si="1592"/>
        <v/>
      </c>
      <c r="AK1402" s="346" t="str">
        <f t="shared" si="1593"/>
        <v/>
      </c>
      <c r="AL1402" s="347" t="str">
        <f t="shared" si="1594"/>
        <v/>
      </c>
      <c r="AM1402" s="141"/>
      <c r="AN1402" s="141"/>
      <c r="AO1402" s="142"/>
      <c r="AP1402" s="58">
        <f t="shared" si="1539"/>
        <v>0</v>
      </c>
      <c r="AQ1402" s="318">
        <f>SUM(AP$10:AP1402)</f>
        <v>0</v>
      </c>
      <c r="AR1402" s="143">
        <f t="shared" si="1597"/>
        <v>0.1</v>
      </c>
      <c r="AS1402" s="144" t="str">
        <f t="shared" si="1540"/>
        <v/>
      </c>
      <c r="AT1402" s="144" t="str">
        <f t="shared" si="1567"/>
        <v/>
      </c>
      <c r="AU1402" s="145"/>
      <c r="AV1402" s="58">
        <f t="shared" si="1598"/>
        <v>0</v>
      </c>
      <c r="AW1402" s="318">
        <f>SUM(AV$10:AV1402)</f>
        <v>0</v>
      </c>
      <c r="AX1402" s="319">
        <f t="shared" si="1599"/>
        <v>0.1</v>
      </c>
      <c r="AY1402" s="144" t="str">
        <f t="shared" si="1581"/>
        <v/>
      </c>
      <c r="AZ1402" s="144" t="str">
        <f t="shared" si="1582"/>
        <v/>
      </c>
      <c r="BA1402" s="144"/>
      <c r="BB1402" s="146" t="str">
        <f t="shared" si="1541"/>
        <v/>
      </c>
      <c r="BC1402" s="66" t="str">
        <f t="shared" si="1580"/>
        <v/>
      </c>
      <c r="BD1402" s="195" t="str">
        <f t="shared" si="1542"/>
        <v/>
      </c>
      <c r="BF1402" s="283"/>
      <c r="BG1402" s="286" t="str">
        <f t="shared" si="1543"/>
        <v/>
      </c>
      <c r="BY1402" s="211" t="str">
        <f t="shared" si="1544"/>
        <v/>
      </c>
      <c r="BZ1402" s="150" t="str">
        <f t="shared" si="1545"/>
        <v/>
      </c>
      <c r="CB1402" s="54" t="str">
        <f t="shared" si="1579"/>
        <v/>
      </c>
      <c r="CD1402" s="54" t="str">
        <f t="shared" si="1546"/>
        <v/>
      </c>
      <c r="CF1402" s="54" t="str">
        <f t="shared" si="1547"/>
        <v/>
      </c>
      <c r="CH1402" s="150" t="str">
        <f t="shared" si="1548"/>
        <v/>
      </c>
      <c r="CI1402" s="290"/>
      <c r="CJ1402" s="150" t="str">
        <f t="shared" si="1549"/>
        <v/>
      </c>
      <c r="CK1402" s="290"/>
      <c r="CL1402" s="54" t="str">
        <f t="shared" si="1568"/>
        <v/>
      </c>
      <c r="CM1402" s="290"/>
      <c r="CN1402" s="150" t="str">
        <f t="shared" si="1550"/>
        <v/>
      </c>
      <c r="CO1402" s="290"/>
      <c r="CP1402" s="150" t="str">
        <f t="shared" si="1551"/>
        <v/>
      </c>
      <c r="CQ1402" s="290"/>
      <c r="CR1402" s="150" t="str">
        <f t="shared" si="1552"/>
        <v/>
      </c>
      <c r="CS1402" s="290"/>
      <c r="CT1402" s="150" t="str">
        <f t="shared" si="1553"/>
        <v/>
      </c>
      <c r="CU1402" s="150"/>
      <c r="CV1402" s="150" t="str">
        <f t="shared" si="1554"/>
        <v/>
      </c>
      <c r="CW1402" s="94"/>
      <c r="CX1402" s="151" t="str">
        <f t="shared" si="1595"/>
        <v/>
      </c>
      <c r="CY1402" s="151" t="str">
        <f t="shared" si="1596"/>
        <v/>
      </c>
      <c r="CZ1402" s="152"/>
      <c r="DA1402" s="373" t="str">
        <f t="shared" si="1569"/>
        <v/>
      </c>
      <c r="DC1402" s="153">
        <f t="shared" si="1555"/>
        <v>0</v>
      </c>
      <c r="DD1402" s="153">
        <f t="shared" si="1556"/>
        <v>0</v>
      </c>
      <c r="DE1402" s="153">
        <f t="shared" si="1557"/>
        <v>0</v>
      </c>
      <c r="DF1402" s="158">
        <f t="shared" si="1558"/>
        <v>-4.7000000000000002E-3</v>
      </c>
      <c r="DG1402" s="159">
        <f t="shared" si="1570"/>
        <v>-1.1703000000000001</v>
      </c>
      <c r="DH1402" s="158">
        <f t="shared" si="1559"/>
        <v>3.1999999999999997E-3</v>
      </c>
      <c r="DI1402" s="159">
        <f t="shared" si="1571"/>
        <v>0.79679999999999995</v>
      </c>
      <c r="DJ1402" s="158">
        <f t="shared" si="1560"/>
        <v>-2.7000000000000001E-3</v>
      </c>
      <c r="DK1402" s="159">
        <f t="shared" si="1572"/>
        <v>-0.67230000000000001</v>
      </c>
      <c r="DL1402" s="158">
        <f t="shared" si="1561"/>
        <v>1.1999999999999999E-3</v>
      </c>
      <c r="DM1402" s="159">
        <f t="shared" si="1573"/>
        <v>0.29879999999999995</v>
      </c>
      <c r="DN1402" s="158">
        <f t="shared" si="1562"/>
        <v>1.46E-2</v>
      </c>
      <c r="DO1402" s="159">
        <f t="shared" si="1574"/>
        <v>3.6354000000000002</v>
      </c>
      <c r="DP1402" s="158">
        <f t="shared" si="1563"/>
        <v>-1.2999999999999999E-2</v>
      </c>
      <c r="DQ1402" s="159">
        <f t="shared" si="1575"/>
        <v>-3.2369999999999997</v>
      </c>
      <c r="DR1402" s="158">
        <f t="shared" si="1564"/>
        <v>-6.7000000000000002E-3</v>
      </c>
      <c r="DS1402" s="159">
        <f t="shared" si="1576"/>
        <v>-1.6683000000000001</v>
      </c>
      <c r="DT1402" s="158">
        <f t="shared" si="1565"/>
        <v>-1.2999999999999999E-2</v>
      </c>
      <c r="DU1402" s="159">
        <f t="shared" si="1577"/>
        <v>-3.2369999999999997</v>
      </c>
      <c r="DV1402" s="158">
        <f t="shared" si="1566"/>
        <v>-6.7000000000000002E-3</v>
      </c>
      <c r="DW1402" s="160">
        <f t="shared" si="1578"/>
        <v>-1.6683000000000001</v>
      </c>
    </row>
    <row r="1403" spans="1:127" ht="24.95" customHeight="1" x14ac:dyDescent="0.2">
      <c r="A1403" s="272">
        <v>1394</v>
      </c>
      <c r="B1403" s="336"/>
      <c r="C1403" s="332"/>
      <c r="D1403" s="333"/>
      <c r="E1403" s="334"/>
      <c r="F1403" s="335"/>
      <c r="G1403" s="334"/>
      <c r="H1403" s="371"/>
      <c r="I1403" s="334"/>
      <c r="J1403" s="334"/>
      <c r="K1403" s="334"/>
      <c r="L1403" s="334"/>
      <c r="M1403" s="334"/>
      <c r="N1403" s="334"/>
      <c r="O1403" s="337"/>
      <c r="P1403" s="337"/>
      <c r="Q1403" s="338" t="str">
        <f t="shared" si="1529"/>
        <v xml:space="preserve"> </v>
      </c>
      <c r="R1403" s="339" t="str">
        <f t="shared" si="1530"/>
        <v/>
      </c>
      <c r="S1403" s="340" t="str">
        <f t="shared" si="1583"/>
        <v/>
      </c>
      <c r="T1403" s="341" t="str">
        <f t="shared" si="1531"/>
        <v/>
      </c>
      <c r="U1403" s="341" t="str">
        <f t="shared" si="1532"/>
        <v/>
      </c>
      <c r="V1403" s="341" t="str">
        <f t="shared" si="1533"/>
        <v/>
      </c>
      <c r="W1403" s="341" t="str">
        <f t="shared" si="1534"/>
        <v/>
      </c>
      <c r="X1403" s="340" t="str">
        <f t="shared" si="1584"/>
        <v/>
      </c>
      <c r="Y1403" s="342" t="str">
        <f t="shared" si="1585"/>
        <v/>
      </c>
      <c r="Z1403" s="343" t="str">
        <f t="shared" si="1586"/>
        <v/>
      </c>
      <c r="AA1403" s="344" t="str">
        <f t="shared" si="1587"/>
        <v/>
      </c>
      <c r="AB1403" s="345" t="str">
        <f t="shared" si="1535"/>
        <v/>
      </c>
      <c r="AC1403" s="346" t="str">
        <f t="shared" si="1536"/>
        <v/>
      </c>
      <c r="AD1403" s="346" t="str">
        <f t="shared" si="1537"/>
        <v/>
      </c>
      <c r="AE1403" s="344" t="str">
        <f t="shared" si="1588"/>
        <v/>
      </c>
      <c r="AF1403" s="346" t="str">
        <f t="shared" si="1538"/>
        <v/>
      </c>
      <c r="AG1403" s="344" t="str">
        <f t="shared" si="1589"/>
        <v/>
      </c>
      <c r="AH1403" s="344" t="str">
        <f t="shared" si="1590"/>
        <v/>
      </c>
      <c r="AI1403" s="344" t="str">
        <f t="shared" si="1591"/>
        <v/>
      </c>
      <c r="AJ1403" s="346" t="str">
        <f t="shared" si="1592"/>
        <v/>
      </c>
      <c r="AK1403" s="346" t="str">
        <f t="shared" si="1593"/>
        <v/>
      </c>
      <c r="AL1403" s="347" t="str">
        <f t="shared" si="1594"/>
        <v/>
      </c>
      <c r="AM1403" s="141"/>
      <c r="AN1403" s="141"/>
      <c r="AO1403" s="142"/>
      <c r="AP1403" s="58">
        <f t="shared" si="1539"/>
        <v>0</v>
      </c>
      <c r="AQ1403" s="318">
        <f>SUM(AP$10:AP1403)</f>
        <v>0</v>
      </c>
      <c r="AR1403" s="143">
        <f t="shared" si="1597"/>
        <v>0.1</v>
      </c>
      <c r="AS1403" s="144" t="str">
        <f t="shared" si="1540"/>
        <v/>
      </c>
      <c r="AT1403" s="144" t="str">
        <f t="shared" si="1567"/>
        <v/>
      </c>
      <c r="AU1403" s="145"/>
      <c r="AV1403" s="58">
        <f t="shared" si="1598"/>
        <v>0</v>
      </c>
      <c r="AW1403" s="318">
        <f>SUM(AV$10:AV1403)</f>
        <v>0</v>
      </c>
      <c r="AX1403" s="319">
        <f t="shared" si="1599"/>
        <v>0.1</v>
      </c>
      <c r="AY1403" s="144" t="str">
        <f t="shared" si="1581"/>
        <v/>
      </c>
      <c r="AZ1403" s="144" t="str">
        <f t="shared" si="1582"/>
        <v/>
      </c>
      <c r="BA1403" s="144"/>
      <c r="BB1403" s="146" t="str">
        <f t="shared" si="1541"/>
        <v/>
      </c>
      <c r="BC1403" s="66" t="str">
        <f t="shared" si="1580"/>
        <v/>
      </c>
      <c r="BD1403" s="195" t="str">
        <f t="shared" si="1542"/>
        <v/>
      </c>
      <c r="BF1403" s="283"/>
      <c r="BG1403" s="286" t="str">
        <f t="shared" si="1543"/>
        <v/>
      </c>
      <c r="BY1403" s="211" t="str">
        <f t="shared" si="1544"/>
        <v/>
      </c>
      <c r="BZ1403" s="150" t="str">
        <f t="shared" si="1545"/>
        <v/>
      </c>
      <c r="CB1403" s="54" t="str">
        <f t="shared" si="1579"/>
        <v/>
      </c>
      <c r="CD1403" s="54" t="str">
        <f t="shared" si="1546"/>
        <v/>
      </c>
      <c r="CF1403" s="54" t="str">
        <f t="shared" si="1547"/>
        <v/>
      </c>
      <c r="CH1403" s="150" t="str">
        <f t="shared" si="1548"/>
        <v/>
      </c>
      <c r="CI1403" s="290"/>
      <c r="CJ1403" s="150" t="str">
        <f t="shared" si="1549"/>
        <v/>
      </c>
      <c r="CK1403" s="290"/>
      <c r="CL1403" s="54" t="str">
        <f t="shared" si="1568"/>
        <v/>
      </c>
      <c r="CM1403" s="290"/>
      <c r="CN1403" s="150" t="str">
        <f t="shared" si="1550"/>
        <v/>
      </c>
      <c r="CO1403" s="290"/>
      <c r="CP1403" s="150" t="str">
        <f t="shared" si="1551"/>
        <v/>
      </c>
      <c r="CQ1403" s="290"/>
      <c r="CR1403" s="150" t="str">
        <f t="shared" si="1552"/>
        <v/>
      </c>
      <c r="CS1403" s="290"/>
      <c r="CT1403" s="150" t="str">
        <f t="shared" si="1553"/>
        <v/>
      </c>
      <c r="CU1403" s="150"/>
      <c r="CV1403" s="150" t="str">
        <f t="shared" si="1554"/>
        <v/>
      </c>
      <c r="CW1403" s="94"/>
      <c r="CX1403" s="151" t="str">
        <f t="shared" si="1595"/>
        <v/>
      </c>
      <c r="CY1403" s="151" t="str">
        <f t="shared" si="1596"/>
        <v/>
      </c>
      <c r="CZ1403" s="152"/>
      <c r="DA1403" s="373" t="str">
        <f t="shared" si="1569"/>
        <v/>
      </c>
      <c r="DC1403" s="153">
        <f t="shared" si="1555"/>
        <v>0</v>
      </c>
      <c r="DD1403" s="153">
        <f t="shared" si="1556"/>
        <v>0</v>
      </c>
      <c r="DE1403" s="153">
        <f t="shared" si="1557"/>
        <v>0</v>
      </c>
      <c r="DF1403" s="158">
        <f t="shared" si="1558"/>
        <v>-4.7000000000000002E-3</v>
      </c>
      <c r="DG1403" s="159">
        <f t="shared" si="1570"/>
        <v>-1.1703000000000001</v>
      </c>
      <c r="DH1403" s="158">
        <f t="shared" si="1559"/>
        <v>3.1999999999999997E-3</v>
      </c>
      <c r="DI1403" s="159">
        <f t="shared" si="1571"/>
        <v>0.79679999999999995</v>
      </c>
      <c r="DJ1403" s="158">
        <f t="shared" si="1560"/>
        <v>-2.7000000000000001E-3</v>
      </c>
      <c r="DK1403" s="159">
        <f t="shared" si="1572"/>
        <v>-0.67230000000000001</v>
      </c>
      <c r="DL1403" s="158">
        <f t="shared" si="1561"/>
        <v>1.1999999999999999E-3</v>
      </c>
      <c r="DM1403" s="159">
        <f t="shared" si="1573"/>
        <v>0.29879999999999995</v>
      </c>
      <c r="DN1403" s="158">
        <f t="shared" si="1562"/>
        <v>1.46E-2</v>
      </c>
      <c r="DO1403" s="159">
        <f t="shared" si="1574"/>
        <v>3.6354000000000002</v>
      </c>
      <c r="DP1403" s="158">
        <f t="shared" si="1563"/>
        <v>-1.2999999999999999E-2</v>
      </c>
      <c r="DQ1403" s="159">
        <f t="shared" si="1575"/>
        <v>-3.2369999999999997</v>
      </c>
      <c r="DR1403" s="158">
        <f t="shared" si="1564"/>
        <v>-6.7000000000000002E-3</v>
      </c>
      <c r="DS1403" s="159">
        <f t="shared" si="1576"/>
        <v>-1.6683000000000001</v>
      </c>
      <c r="DT1403" s="158">
        <f t="shared" si="1565"/>
        <v>-1.2999999999999999E-2</v>
      </c>
      <c r="DU1403" s="159">
        <f t="shared" si="1577"/>
        <v>-3.2369999999999997</v>
      </c>
      <c r="DV1403" s="158">
        <f t="shared" si="1566"/>
        <v>-6.7000000000000002E-3</v>
      </c>
      <c r="DW1403" s="160">
        <f t="shared" si="1578"/>
        <v>-1.6683000000000001</v>
      </c>
    </row>
    <row r="1404" spans="1:127" ht="24.95" customHeight="1" x14ac:dyDescent="0.2">
      <c r="A1404" s="272">
        <v>1395</v>
      </c>
      <c r="B1404" s="336"/>
      <c r="C1404" s="332"/>
      <c r="D1404" s="333"/>
      <c r="E1404" s="334"/>
      <c r="F1404" s="335"/>
      <c r="G1404" s="334"/>
      <c r="H1404" s="371"/>
      <c r="I1404" s="334"/>
      <c r="J1404" s="334"/>
      <c r="K1404" s="334"/>
      <c r="L1404" s="334"/>
      <c r="M1404" s="334"/>
      <c r="N1404" s="334"/>
      <c r="O1404" s="337"/>
      <c r="P1404" s="337"/>
      <c r="Q1404" s="338" t="str">
        <f t="shared" si="1529"/>
        <v xml:space="preserve"> </v>
      </c>
      <c r="R1404" s="339" t="str">
        <f t="shared" si="1530"/>
        <v/>
      </c>
      <c r="S1404" s="340" t="str">
        <f t="shared" si="1583"/>
        <v/>
      </c>
      <c r="T1404" s="341" t="str">
        <f t="shared" si="1531"/>
        <v/>
      </c>
      <c r="U1404" s="341" t="str">
        <f t="shared" si="1532"/>
        <v/>
      </c>
      <c r="V1404" s="341" t="str">
        <f t="shared" si="1533"/>
        <v/>
      </c>
      <c r="W1404" s="341" t="str">
        <f t="shared" si="1534"/>
        <v/>
      </c>
      <c r="X1404" s="340" t="str">
        <f t="shared" si="1584"/>
        <v/>
      </c>
      <c r="Y1404" s="342" t="str">
        <f t="shared" si="1585"/>
        <v/>
      </c>
      <c r="Z1404" s="343" t="str">
        <f t="shared" si="1586"/>
        <v/>
      </c>
      <c r="AA1404" s="344" t="str">
        <f t="shared" si="1587"/>
        <v/>
      </c>
      <c r="AB1404" s="345" t="str">
        <f t="shared" si="1535"/>
        <v/>
      </c>
      <c r="AC1404" s="346" t="str">
        <f t="shared" si="1536"/>
        <v/>
      </c>
      <c r="AD1404" s="346" t="str">
        <f t="shared" si="1537"/>
        <v/>
      </c>
      <c r="AE1404" s="344" t="str">
        <f t="shared" si="1588"/>
        <v/>
      </c>
      <c r="AF1404" s="346" t="str">
        <f t="shared" si="1538"/>
        <v/>
      </c>
      <c r="AG1404" s="344" t="str">
        <f t="shared" si="1589"/>
        <v/>
      </c>
      <c r="AH1404" s="344" t="str">
        <f t="shared" si="1590"/>
        <v/>
      </c>
      <c r="AI1404" s="344" t="str">
        <f t="shared" si="1591"/>
        <v/>
      </c>
      <c r="AJ1404" s="346" t="str">
        <f t="shared" si="1592"/>
        <v/>
      </c>
      <c r="AK1404" s="346" t="str">
        <f t="shared" si="1593"/>
        <v/>
      </c>
      <c r="AL1404" s="347" t="str">
        <f t="shared" si="1594"/>
        <v/>
      </c>
      <c r="AM1404" s="141"/>
      <c r="AN1404" s="141"/>
      <c r="AO1404" s="142"/>
      <c r="AP1404" s="58">
        <f t="shared" si="1539"/>
        <v>0</v>
      </c>
      <c r="AQ1404" s="318">
        <f>SUM(AP$10:AP1404)</f>
        <v>0</v>
      </c>
      <c r="AR1404" s="143">
        <f t="shared" si="1597"/>
        <v>0.1</v>
      </c>
      <c r="AS1404" s="144" t="str">
        <f t="shared" si="1540"/>
        <v/>
      </c>
      <c r="AT1404" s="144" t="str">
        <f t="shared" si="1567"/>
        <v/>
      </c>
      <c r="AU1404" s="145"/>
      <c r="AV1404" s="58">
        <f t="shared" si="1598"/>
        <v>0</v>
      </c>
      <c r="AW1404" s="318">
        <f>SUM(AV$10:AV1404)</f>
        <v>0</v>
      </c>
      <c r="AX1404" s="319">
        <f t="shared" si="1599"/>
        <v>0.1</v>
      </c>
      <c r="AY1404" s="144" t="str">
        <f t="shared" si="1581"/>
        <v/>
      </c>
      <c r="AZ1404" s="144" t="str">
        <f t="shared" si="1582"/>
        <v/>
      </c>
      <c r="BA1404" s="144"/>
      <c r="BB1404" s="146" t="str">
        <f t="shared" si="1541"/>
        <v/>
      </c>
      <c r="BC1404" s="66" t="str">
        <f t="shared" si="1580"/>
        <v/>
      </c>
      <c r="BD1404" s="195" t="str">
        <f t="shared" si="1542"/>
        <v/>
      </c>
      <c r="BF1404" s="283"/>
      <c r="BG1404" s="286" t="str">
        <f t="shared" si="1543"/>
        <v/>
      </c>
      <c r="BY1404" s="211" t="str">
        <f t="shared" si="1544"/>
        <v/>
      </c>
      <c r="BZ1404" s="150" t="str">
        <f t="shared" si="1545"/>
        <v/>
      </c>
      <c r="CB1404" s="54" t="str">
        <f t="shared" si="1579"/>
        <v/>
      </c>
      <c r="CD1404" s="54" t="str">
        <f t="shared" si="1546"/>
        <v/>
      </c>
      <c r="CF1404" s="54" t="str">
        <f t="shared" si="1547"/>
        <v/>
      </c>
      <c r="CH1404" s="150" t="str">
        <f t="shared" si="1548"/>
        <v/>
      </c>
      <c r="CI1404" s="290"/>
      <c r="CJ1404" s="150" t="str">
        <f t="shared" si="1549"/>
        <v/>
      </c>
      <c r="CK1404" s="290"/>
      <c r="CL1404" s="54" t="str">
        <f t="shared" si="1568"/>
        <v/>
      </c>
      <c r="CM1404" s="290"/>
      <c r="CN1404" s="150" t="str">
        <f t="shared" si="1550"/>
        <v/>
      </c>
      <c r="CO1404" s="290"/>
      <c r="CP1404" s="150" t="str">
        <f t="shared" si="1551"/>
        <v/>
      </c>
      <c r="CQ1404" s="290"/>
      <c r="CR1404" s="150" t="str">
        <f t="shared" si="1552"/>
        <v/>
      </c>
      <c r="CS1404" s="290"/>
      <c r="CT1404" s="150" t="str">
        <f t="shared" si="1553"/>
        <v/>
      </c>
      <c r="CU1404" s="150"/>
      <c r="CV1404" s="150" t="str">
        <f t="shared" si="1554"/>
        <v/>
      </c>
      <c r="CW1404" s="94"/>
      <c r="CX1404" s="151" t="str">
        <f t="shared" si="1595"/>
        <v/>
      </c>
      <c r="CY1404" s="151" t="str">
        <f t="shared" si="1596"/>
        <v/>
      </c>
      <c r="CZ1404" s="152"/>
      <c r="DA1404" s="373" t="str">
        <f t="shared" si="1569"/>
        <v/>
      </c>
      <c r="DC1404" s="153">
        <f t="shared" si="1555"/>
        <v>0</v>
      </c>
      <c r="DD1404" s="153">
        <f t="shared" si="1556"/>
        <v>0</v>
      </c>
      <c r="DE1404" s="153">
        <f t="shared" si="1557"/>
        <v>0</v>
      </c>
      <c r="DF1404" s="158">
        <f t="shared" si="1558"/>
        <v>-4.7000000000000002E-3</v>
      </c>
      <c r="DG1404" s="159">
        <f t="shared" si="1570"/>
        <v>-1.1703000000000001</v>
      </c>
      <c r="DH1404" s="158">
        <f t="shared" si="1559"/>
        <v>3.1999999999999997E-3</v>
      </c>
      <c r="DI1404" s="159">
        <f t="shared" si="1571"/>
        <v>0.79679999999999995</v>
      </c>
      <c r="DJ1404" s="158">
        <f t="shared" si="1560"/>
        <v>-2.7000000000000001E-3</v>
      </c>
      <c r="DK1404" s="159">
        <f t="shared" si="1572"/>
        <v>-0.67230000000000001</v>
      </c>
      <c r="DL1404" s="158">
        <f t="shared" si="1561"/>
        <v>1.1999999999999999E-3</v>
      </c>
      <c r="DM1404" s="159">
        <f t="shared" si="1573"/>
        <v>0.29879999999999995</v>
      </c>
      <c r="DN1404" s="158">
        <f t="shared" si="1562"/>
        <v>1.46E-2</v>
      </c>
      <c r="DO1404" s="159">
        <f t="shared" si="1574"/>
        <v>3.6354000000000002</v>
      </c>
      <c r="DP1404" s="158">
        <f t="shared" si="1563"/>
        <v>-1.2999999999999999E-2</v>
      </c>
      <c r="DQ1404" s="159">
        <f t="shared" si="1575"/>
        <v>-3.2369999999999997</v>
      </c>
      <c r="DR1404" s="158">
        <f t="shared" si="1564"/>
        <v>-6.7000000000000002E-3</v>
      </c>
      <c r="DS1404" s="159">
        <f t="shared" si="1576"/>
        <v>-1.6683000000000001</v>
      </c>
      <c r="DT1404" s="158">
        <f t="shared" si="1565"/>
        <v>-1.2999999999999999E-2</v>
      </c>
      <c r="DU1404" s="159">
        <f t="shared" si="1577"/>
        <v>-3.2369999999999997</v>
      </c>
      <c r="DV1404" s="158">
        <f t="shared" si="1566"/>
        <v>-6.7000000000000002E-3</v>
      </c>
      <c r="DW1404" s="160">
        <f t="shared" si="1578"/>
        <v>-1.6683000000000001</v>
      </c>
    </row>
    <row r="1405" spans="1:127" ht="24.95" customHeight="1" x14ac:dyDescent="0.2">
      <c r="A1405" s="272">
        <v>1396</v>
      </c>
      <c r="B1405" s="336"/>
      <c r="C1405" s="332"/>
      <c r="D1405" s="333"/>
      <c r="E1405" s="334"/>
      <c r="F1405" s="335"/>
      <c r="G1405" s="334"/>
      <c r="H1405" s="371"/>
      <c r="I1405" s="334"/>
      <c r="J1405" s="334"/>
      <c r="K1405" s="334"/>
      <c r="L1405" s="334"/>
      <c r="M1405" s="334"/>
      <c r="N1405" s="334"/>
      <c r="O1405" s="337"/>
      <c r="P1405" s="337"/>
      <c r="Q1405" s="338" t="str">
        <f t="shared" si="1529"/>
        <v xml:space="preserve"> </v>
      </c>
      <c r="R1405" s="339" t="str">
        <f t="shared" si="1530"/>
        <v/>
      </c>
      <c r="S1405" s="340" t="str">
        <f t="shared" si="1583"/>
        <v/>
      </c>
      <c r="T1405" s="341" t="str">
        <f t="shared" si="1531"/>
        <v/>
      </c>
      <c r="U1405" s="341" t="str">
        <f t="shared" si="1532"/>
        <v/>
      </c>
      <c r="V1405" s="341" t="str">
        <f t="shared" si="1533"/>
        <v/>
      </c>
      <c r="W1405" s="341" t="str">
        <f t="shared" si="1534"/>
        <v/>
      </c>
      <c r="X1405" s="340" t="str">
        <f t="shared" si="1584"/>
        <v/>
      </c>
      <c r="Y1405" s="342" t="str">
        <f t="shared" si="1585"/>
        <v/>
      </c>
      <c r="Z1405" s="343" t="str">
        <f t="shared" si="1586"/>
        <v/>
      </c>
      <c r="AA1405" s="344" t="str">
        <f t="shared" si="1587"/>
        <v/>
      </c>
      <c r="AB1405" s="345" t="str">
        <f t="shared" si="1535"/>
        <v/>
      </c>
      <c r="AC1405" s="346" t="str">
        <f t="shared" si="1536"/>
        <v/>
      </c>
      <c r="AD1405" s="346" t="str">
        <f t="shared" si="1537"/>
        <v/>
      </c>
      <c r="AE1405" s="344" t="str">
        <f t="shared" si="1588"/>
        <v/>
      </c>
      <c r="AF1405" s="346" t="str">
        <f t="shared" si="1538"/>
        <v/>
      </c>
      <c r="AG1405" s="344" t="str">
        <f t="shared" si="1589"/>
        <v/>
      </c>
      <c r="AH1405" s="344" t="str">
        <f t="shared" si="1590"/>
        <v/>
      </c>
      <c r="AI1405" s="344" t="str">
        <f t="shared" si="1591"/>
        <v/>
      </c>
      <c r="AJ1405" s="346" t="str">
        <f t="shared" si="1592"/>
        <v/>
      </c>
      <c r="AK1405" s="346" t="str">
        <f t="shared" si="1593"/>
        <v/>
      </c>
      <c r="AL1405" s="347" t="str">
        <f t="shared" si="1594"/>
        <v/>
      </c>
      <c r="AM1405" s="141"/>
      <c r="AN1405" s="141"/>
      <c r="AO1405" s="142"/>
      <c r="AP1405" s="58">
        <f t="shared" si="1539"/>
        <v>0</v>
      </c>
      <c r="AQ1405" s="318">
        <f>SUM(AP$10:AP1405)</f>
        <v>0</v>
      </c>
      <c r="AR1405" s="143">
        <f t="shared" si="1597"/>
        <v>0.1</v>
      </c>
      <c r="AS1405" s="144" t="str">
        <f t="shared" si="1540"/>
        <v/>
      </c>
      <c r="AT1405" s="144" t="str">
        <f t="shared" si="1567"/>
        <v/>
      </c>
      <c r="AU1405" s="145"/>
      <c r="AV1405" s="58">
        <f t="shared" si="1598"/>
        <v>0</v>
      </c>
      <c r="AW1405" s="318">
        <f>SUM(AV$10:AV1405)</f>
        <v>0</v>
      </c>
      <c r="AX1405" s="319">
        <f t="shared" si="1599"/>
        <v>0.1</v>
      </c>
      <c r="AY1405" s="144" t="str">
        <f t="shared" si="1581"/>
        <v/>
      </c>
      <c r="AZ1405" s="144" t="str">
        <f t="shared" si="1582"/>
        <v/>
      </c>
      <c r="BA1405" s="144"/>
      <c r="BB1405" s="146" t="str">
        <f t="shared" si="1541"/>
        <v/>
      </c>
      <c r="BC1405" s="66" t="str">
        <f t="shared" si="1580"/>
        <v/>
      </c>
      <c r="BD1405" s="195" t="str">
        <f t="shared" si="1542"/>
        <v/>
      </c>
      <c r="BF1405" s="283"/>
      <c r="BG1405" s="286" t="str">
        <f t="shared" si="1543"/>
        <v/>
      </c>
      <c r="BY1405" s="211" t="str">
        <f t="shared" si="1544"/>
        <v/>
      </c>
      <c r="BZ1405" s="150" t="str">
        <f t="shared" si="1545"/>
        <v/>
      </c>
      <c r="CB1405" s="54" t="str">
        <f t="shared" si="1579"/>
        <v/>
      </c>
      <c r="CD1405" s="54" t="str">
        <f t="shared" si="1546"/>
        <v/>
      </c>
      <c r="CF1405" s="54" t="str">
        <f t="shared" si="1547"/>
        <v/>
      </c>
      <c r="CH1405" s="150" t="str">
        <f t="shared" si="1548"/>
        <v/>
      </c>
      <c r="CI1405" s="290"/>
      <c r="CJ1405" s="150" t="str">
        <f t="shared" si="1549"/>
        <v/>
      </c>
      <c r="CK1405" s="290"/>
      <c r="CL1405" s="54" t="str">
        <f t="shared" si="1568"/>
        <v/>
      </c>
      <c r="CM1405" s="290"/>
      <c r="CN1405" s="150" t="str">
        <f t="shared" si="1550"/>
        <v/>
      </c>
      <c r="CO1405" s="290"/>
      <c r="CP1405" s="150" t="str">
        <f t="shared" si="1551"/>
        <v/>
      </c>
      <c r="CQ1405" s="290"/>
      <c r="CR1405" s="150" t="str">
        <f t="shared" si="1552"/>
        <v/>
      </c>
      <c r="CS1405" s="290"/>
      <c r="CT1405" s="150" t="str">
        <f t="shared" si="1553"/>
        <v/>
      </c>
      <c r="CU1405" s="150"/>
      <c r="CV1405" s="150" t="str">
        <f t="shared" si="1554"/>
        <v/>
      </c>
      <c r="CW1405" s="94"/>
      <c r="CX1405" s="151" t="str">
        <f t="shared" si="1595"/>
        <v/>
      </c>
      <c r="CY1405" s="151" t="str">
        <f t="shared" si="1596"/>
        <v/>
      </c>
      <c r="CZ1405" s="152"/>
      <c r="DA1405" s="373" t="str">
        <f t="shared" si="1569"/>
        <v/>
      </c>
      <c r="DC1405" s="153">
        <f t="shared" si="1555"/>
        <v>0</v>
      </c>
      <c r="DD1405" s="153">
        <f t="shared" si="1556"/>
        <v>0</v>
      </c>
      <c r="DE1405" s="153">
        <f t="shared" si="1557"/>
        <v>0</v>
      </c>
      <c r="DF1405" s="158">
        <f t="shared" si="1558"/>
        <v>-4.7000000000000002E-3</v>
      </c>
      <c r="DG1405" s="159">
        <f t="shared" si="1570"/>
        <v>-1.1703000000000001</v>
      </c>
      <c r="DH1405" s="158">
        <f t="shared" si="1559"/>
        <v>3.1999999999999997E-3</v>
      </c>
      <c r="DI1405" s="159">
        <f t="shared" si="1571"/>
        <v>0.79679999999999995</v>
      </c>
      <c r="DJ1405" s="158">
        <f t="shared" si="1560"/>
        <v>-2.7000000000000001E-3</v>
      </c>
      <c r="DK1405" s="159">
        <f t="shared" si="1572"/>
        <v>-0.67230000000000001</v>
      </c>
      <c r="DL1405" s="158">
        <f t="shared" si="1561"/>
        <v>1.1999999999999999E-3</v>
      </c>
      <c r="DM1405" s="159">
        <f t="shared" si="1573"/>
        <v>0.29879999999999995</v>
      </c>
      <c r="DN1405" s="158">
        <f t="shared" si="1562"/>
        <v>1.46E-2</v>
      </c>
      <c r="DO1405" s="159">
        <f t="shared" si="1574"/>
        <v>3.6354000000000002</v>
      </c>
      <c r="DP1405" s="158">
        <f t="shared" si="1563"/>
        <v>-1.2999999999999999E-2</v>
      </c>
      <c r="DQ1405" s="159">
        <f t="shared" si="1575"/>
        <v>-3.2369999999999997</v>
      </c>
      <c r="DR1405" s="158">
        <f t="shared" si="1564"/>
        <v>-6.7000000000000002E-3</v>
      </c>
      <c r="DS1405" s="159">
        <f t="shared" si="1576"/>
        <v>-1.6683000000000001</v>
      </c>
      <c r="DT1405" s="158">
        <f t="shared" si="1565"/>
        <v>-1.2999999999999999E-2</v>
      </c>
      <c r="DU1405" s="159">
        <f t="shared" si="1577"/>
        <v>-3.2369999999999997</v>
      </c>
      <c r="DV1405" s="158">
        <f t="shared" si="1566"/>
        <v>-6.7000000000000002E-3</v>
      </c>
      <c r="DW1405" s="160">
        <f t="shared" si="1578"/>
        <v>-1.6683000000000001</v>
      </c>
    </row>
    <row r="1406" spans="1:127" ht="24.95" customHeight="1" x14ac:dyDescent="0.2">
      <c r="A1406" s="272">
        <v>1397</v>
      </c>
      <c r="B1406" s="336"/>
      <c r="C1406" s="332"/>
      <c r="D1406" s="333"/>
      <c r="E1406" s="334"/>
      <c r="F1406" s="335"/>
      <c r="G1406" s="334"/>
      <c r="H1406" s="371"/>
      <c r="I1406" s="334"/>
      <c r="J1406" s="334"/>
      <c r="K1406" s="334"/>
      <c r="L1406" s="334"/>
      <c r="M1406" s="334"/>
      <c r="N1406" s="334"/>
      <c r="O1406" s="337"/>
      <c r="P1406" s="337"/>
      <c r="Q1406" s="338" t="str">
        <f t="shared" si="1529"/>
        <v xml:space="preserve"> </v>
      </c>
      <c r="R1406" s="339" t="str">
        <f t="shared" si="1530"/>
        <v/>
      </c>
      <c r="S1406" s="340" t="str">
        <f t="shared" si="1583"/>
        <v/>
      </c>
      <c r="T1406" s="341" t="str">
        <f t="shared" si="1531"/>
        <v/>
      </c>
      <c r="U1406" s="341" t="str">
        <f t="shared" si="1532"/>
        <v/>
      </c>
      <c r="V1406" s="341" t="str">
        <f t="shared" si="1533"/>
        <v/>
      </c>
      <c r="W1406" s="341" t="str">
        <f t="shared" si="1534"/>
        <v/>
      </c>
      <c r="X1406" s="340" t="str">
        <f t="shared" si="1584"/>
        <v/>
      </c>
      <c r="Y1406" s="342" t="str">
        <f t="shared" si="1585"/>
        <v/>
      </c>
      <c r="Z1406" s="343" t="str">
        <f t="shared" si="1586"/>
        <v/>
      </c>
      <c r="AA1406" s="344" t="str">
        <f t="shared" si="1587"/>
        <v/>
      </c>
      <c r="AB1406" s="345" t="str">
        <f t="shared" si="1535"/>
        <v/>
      </c>
      <c r="AC1406" s="346" t="str">
        <f t="shared" si="1536"/>
        <v/>
      </c>
      <c r="AD1406" s="346" t="str">
        <f t="shared" si="1537"/>
        <v/>
      </c>
      <c r="AE1406" s="344" t="str">
        <f t="shared" si="1588"/>
        <v/>
      </c>
      <c r="AF1406" s="346" t="str">
        <f t="shared" si="1538"/>
        <v/>
      </c>
      <c r="AG1406" s="344" t="str">
        <f t="shared" si="1589"/>
        <v/>
      </c>
      <c r="AH1406" s="344" t="str">
        <f t="shared" si="1590"/>
        <v/>
      </c>
      <c r="AI1406" s="344" t="str">
        <f t="shared" si="1591"/>
        <v/>
      </c>
      <c r="AJ1406" s="346" t="str">
        <f t="shared" si="1592"/>
        <v/>
      </c>
      <c r="AK1406" s="346" t="str">
        <f t="shared" si="1593"/>
        <v/>
      </c>
      <c r="AL1406" s="347" t="str">
        <f t="shared" si="1594"/>
        <v/>
      </c>
      <c r="AM1406" s="141"/>
      <c r="AN1406" s="141"/>
      <c r="AO1406" s="142"/>
      <c r="AP1406" s="58">
        <f t="shared" si="1539"/>
        <v>0</v>
      </c>
      <c r="AQ1406" s="318">
        <f>SUM(AP$10:AP1406)</f>
        <v>0</v>
      </c>
      <c r="AR1406" s="143">
        <f t="shared" si="1597"/>
        <v>0.1</v>
      </c>
      <c r="AS1406" s="144" t="str">
        <f t="shared" si="1540"/>
        <v/>
      </c>
      <c r="AT1406" s="144" t="str">
        <f t="shared" si="1567"/>
        <v/>
      </c>
      <c r="AU1406" s="145"/>
      <c r="AV1406" s="58">
        <f t="shared" si="1598"/>
        <v>0</v>
      </c>
      <c r="AW1406" s="318">
        <f>SUM(AV$10:AV1406)</f>
        <v>0</v>
      </c>
      <c r="AX1406" s="319">
        <f t="shared" si="1599"/>
        <v>0.1</v>
      </c>
      <c r="AY1406" s="144" t="str">
        <f t="shared" si="1581"/>
        <v/>
      </c>
      <c r="AZ1406" s="144" t="str">
        <f t="shared" si="1582"/>
        <v/>
      </c>
      <c r="BA1406" s="144"/>
      <c r="BB1406" s="146" t="str">
        <f t="shared" si="1541"/>
        <v/>
      </c>
      <c r="BC1406" s="66" t="str">
        <f t="shared" si="1580"/>
        <v/>
      </c>
      <c r="BD1406" s="195" t="str">
        <f t="shared" si="1542"/>
        <v/>
      </c>
      <c r="BF1406" s="283"/>
      <c r="BG1406" s="286" t="str">
        <f t="shared" si="1543"/>
        <v/>
      </c>
      <c r="BY1406" s="211" t="str">
        <f t="shared" si="1544"/>
        <v/>
      </c>
      <c r="BZ1406" s="150" t="str">
        <f t="shared" si="1545"/>
        <v/>
      </c>
      <c r="CB1406" s="54" t="str">
        <f t="shared" si="1579"/>
        <v/>
      </c>
      <c r="CD1406" s="54" t="str">
        <f t="shared" si="1546"/>
        <v/>
      </c>
      <c r="CF1406" s="54" t="str">
        <f t="shared" si="1547"/>
        <v/>
      </c>
      <c r="CH1406" s="150" t="str">
        <f t="shared" si="1548"/>
        <v/>
      </c>
      <c r="CI1406" s="290"/>
      <c r="CJ1406" s="150" t="str">
        <f t="shared" si="1549"/>
        <v/>
      </c>
      <c r="CK1406" s="290"/>
      <c r="CL1406" s="54" t="str">
        <f t="shared" si="1568"/>
        <v/>
      </c>
      <c r="CM1406" s="290"/>
      <c r="CN1406" s="150" t="str">
        <f t="shared" si="1550"/>
        <v/>
      </c>
      <c r="CO1406" s="290"/>
      <c r="CP1406" s="150" t="str">
        <f t="shared" si="1551"/>
        <v/>
      </c>
      <c r="CQ1406" s="290"/>
      <c r="CR1406" s="150" t="str">
        <f t="shared" si="1552"/>
        <v/>
      </c>
      <c r="CS1406" s="290"/>
      <c r="CT1406" s="150" t="str">
        <f t="shared" si="1553"/>
        <v/>
      </c>
      <c r="CU1406" s="150"/>
      <c r="CV1406" s="150" t="str">
        <f t="shared" si="1554"/>
        <v/>
      </c>
      <c r="CW1406" s="94"/>
      <c r="CX1406" s="151" t="str">
        <f t="shared" si="1595"/>
        <v/>
      </c>
      <c r="CY1406" s="151" t="str">
        <f t="shared" si="1596"/>
        <v/>
      </c>
      <c r="CZ1406" s="152"/>
      <c r="DA1406" s="373" t="str">
        <f t="shared" si="1569"/>
        <v/>
      </c>
      <c r="DC1406" s="153">
        <f t="shared" si="1555"/>
        <v>0</v>
      </c>
      <c r="DD1406" s="153">
        <f t="shared" si="1556"/>
        <v>0</v>
      </c>
      <c r="DE1406" s="153">
        <f t="shared" si="1557"/>
        <v>0</v>
      </c>
      <c r="DF1406" s="158">
        <f t="shared" si="1558"/>
        <v>-4.7000000000000002E-3</v>
      </c>
      <c r="DG1406" s="159">
        <f t="shared" si="1570"/>
        <v>-1.1703000000000001</v>
      </c>
      <c r="DH1406" s="158">
        <f t="shared" si="1559"/>
        <v>3.1999999999999997E-3</v>
      </c>
      <c r="DI1406" s="159">
        <f t="shared" si="1571"/>
        <v>0.79679999999999995</v>
      </c>
      <c r="DJ1406" s="158">
        <f t="shared" si="1560"/>
        <v>-2.7000000000000001E-3</v>
      </c>
      <c r="DK1406" s="159">
        <f t="shared" si="1572"/>
        <v>-0.67230000000000001</v>
      </c>
      <c r="DL1406" s="158">
        <f t="shared" si="1561"/>
        <v>1.1999999999999999E-3</v>
      </c>
      <c r="DM1406" s="159">
        <f t="shared" si="1573"/>
        <v>0.29879999999999995</v>
      </c>
      <c r="DN1406" s="158">
        <f t="shared" si="1562"/>
        <v>1.46E-2</v>
      </c>
      <c r="DO1406" s="159">
        <f t="shared" si="1574"/>
        <v>3.6354000000000002</v>
      </c>
      <c r="DP1406" s="158">
        <f t="shared" si="1563"/>
        <v>-1.2999999999999999E-2</v>
      </c>
      <c r="DQ1406" s="159">
        <f t="shared" si="1575"/>
        <v>-3.2369999999999997</v>
      </c>
      <c r="DR1406" s="158">
        <f t="shared" si="1564"/>
        <v>-6.7000000000000002E-3</v>
      </c>
      <c r="DS1406" s="159">
        <f t="shared" si="1576"/>
        <v>-1.6683000000000001</v>
      </c>
      <c r="DT1406" s="158">
        <f t="shared" si="1565"/>
        <v>-1.2999999999999999E-2</v>
      </c>
      <c r="DU1406" s="159">
        <f t="shared" si="1577"/>
        <v>-3.2369999999999997</v>
      </c>
      <c r="DV1406" s="158">
        <f t="shared" si="1566"/>
        <v>-6.7000000000000002E-3</v>
      </c>
      <c r="DW1406" s="160">
        <f t="shared" si="1578"/>
        <v>-1.6683000000000001</v>
      </c>
    </row>
    <row r="1407" spans="1:127" ht="24.95" customHeight="1" x14ac:dyDescent="0.2">
      <c r="A1407" s="272">
        <v>1398</v>
      </c>
      <c r="B1407" s="336"/>
      <c r="C1407" s="332"/>
      <c r="D1407" s="333"/>
      <c r="E1407" s="334"/>
      <c r="F1407" s="335"/>
      <c r="G1407" s="334"/>
      <c r="H1407" s="371"/>
      <c r="I1407" s="334"/>
      <c r="J1407" s="334"/>
      <c r="K1407" s="334"/>
      <c r="L1407" s="334"/>
      <c r="M1407" s="334"/>
      <c r="N1407" s="334"/>
      <c r="O1407" s="337"/>
      <c r="P1407" s="337"/>
      <c r="Q1407" s="338" t="str">
        <f t="shared" si="1529"/>
        <v xml:space="preserve"> </v>
      </c>
      <c r="R1407" s="339" t="str">
        <f t="shared" si="1530"/>
        <v/>
      </c>
      <c r="S1407" s="340" t="str">
        <f t="shared" si="1583"/>
        <v/>
      </c>
      <c r="T1407" s="341" t="str">
        <f t="shared" si="1531"/>
        <v/>
      </c>
      <c r="U1407" s="341" t="str">
        <f t="shared" si="1532"/>
        <v/>
      </c>
      <c r="V1407" s="341" t="str">
        <f t="shared" si="1533"/>
        <v/>
      </c>
      <c r="W1407" s="341" t="str">
        <f t="shared" si="1534"/>
        <v/>
      </c>
      <c r="X1407" s="340" t="str">
        <f t="shared" si="1584"/>
        <v/>
      </c>
      <c r="Y1407" s="342" t="str">
        <f t="shared" si="1585"/>
        <v/>
      </c>
      <c r="Z1407" s="343" t="str">
        <f t="shared" si="1586"/>
        <v/>
      </c>
      <c r="AA1407" s="344" t="str">
        <f t="shared" si="1587"/>
        <v/>
      </c>
      <c r="AB1407" s="345" t="str">
        <f t="shared" si="1535"/>
        <v/>
      </c>
      <c r="AC1407" s="346" t="str">
        <f t="shared" si="1536"/>
        <v/>
      </c>
      <c r="AD1407" s="346" t="str">
        <f t="shared" si="1537"/>
        <v/>
      </c>
      <c r="AE1407" s="344" t="str">
        <f t="shared" si="1588"/>
        <v/>
      </c>
      <c r="AF1407" s="346" t="str">
        <f t="shared" si="1538"/>
        <v/>
      </c>
      <c r="AG1407" s="344" t="str">
        <f t="shared" si="1589"/>
        <v/>
      </c>
      <c r="AH1407" s="344" t="str">
        <f t="shared" si="1590"/>
        <v/>
      </c>
      <c r="AI1407" s="344" t="str">
        <f t="shared" si="1591"/>
        <v/>
      </c>
      <c r="AJ1407" s="346" t="str">
        <f t="shared" si="1592"/>
        <v/>
      </c>
      <c r="AK1407" s="346" t="str">
        <f t="shared" si="1593"/>
        <v/>
      </c>
      <c r="AL1407" s="347" t="str">
        <f t="shared" si="1594"/>
        <v/>
      </c>
      <c r="AM1407" s="141"/>
      <c r="AN1407" s="141"/>
      <c r="AO1407" s="142"/>
      <c r="AP1407" s="58">
        <f t="shared" si="1539"/>
        <v>0</v>
      </c>
      <c r="AQ1407" s="318">
        <f>SUM(AP$10:AP1407)</f>
        <v>0</v>
      </c>
      <c r="AR1407" s="143">
        <f t="shared" si="1597"/>
        <v>0.1</v>
      </c>
      <c r="AS1407" s="144" t="str">
        <f t="shared" si="1540"/>
        <v/>
      </c>
      <c r="AT1407" s="144" t="str">
        <f t="shared" si="1567"/>
        <v/>
      </c>
      <c r="AU1407" s="145"/>
      <c r="AV1407" s="58">
        <f t="shared" si="1598"/>
        <v>0</v>
      </c>
      <c r="AW1407" s="318">
        <f>SUM(AV$10:AV1407)</f>
        <v>0</v>
      </c>
      <c r="AX1407" s="319">
        <f t="shared" si="1599"/>
        <v>0.1</v>
      </c>
      <c r="AY1407" s="144" t="str">
        <f t="shared" si="1581"/>
        <v/>
      </c>
      <c r="AZ1407" s="144" t="str">
        <f t="shared" si="1582"/>
        <v/>
      </c>
      <c r="BA1407" s="144"/>
      <c r="BB1407" s="146" t="str">
        <f t="shared" si="1541"/>
        <v/>
      </c>
      <c r="BC1407" s="66" t="str">
        <f t="shared" si="1580"/>
        <v/>
      </c>
      <c r="BD1407" s="195" t="str">
        <f t="shared" si="1542"/>
        <v/>
      </c>
      <c r="BF1407" s="283"/>
      <c r="BG1407" s="286" t="str">
        <f t="shared" si="1543"/>
        <v/>
      </c>
      <c r="BY1407" s="211" t="str">
        <f t="shared" si="1544"/>
        <v/>
      </c>
      <c r="BZ1407" s="150" t="str">
        <f t="shared" si="1545"/>
        <v/>
      </c>
      <c r="CB1407" s="54" t="str">
        <f t="shared" si="1579"/>
        <v/>
      </c>
      <c r="CD1407" s="54" t="str">
        <f t="shared" si="1546"/>
        <v/>
      </c>
      <c r="CF1407" s="54" t="str">
        <f t="shared" si="1547"/>
        <v/>
      </c>
      <c r="CH1407" s="150" t="str">
        <f t="shared" si="1548"/>
        <v/>
      </c>
      <c r="CI1407" s="290"/>
      <c r="CJ1407" s="150" t="str">
        <f t="shared" si="1549"/>
        <v/>
      </c>
      <c r="CK1407" s="290"/>
      <c r="CL1407" s="54" t="str">
        <f t="shared" si="1568"/>
        <v/>
      </c>
      <c r="CM1407" s="290"/>
      <c r="CN1407" s="150" t="str">
        <f t="shared" si="1550"/>
        <v/>
      </c>
      <c r="CO1407" s="290"/>
      <c r="CP1407" s="150" t="str">
        <f t="shared" si="1551"/>
        <v/>
      </c>
      <c r="CQ1407" s="290"/>
      <c r="CR1407" s="150" t="str">
        <f t="shared" si="1552"/>
        <v/>
      </c>
      <c r="CS1407" s="290"/>
      <c r="CT1407" s="150" t="str">
        <f t="shared" si="1553"/>
        <v/>
      </c>
      <c r="CU1407" s="150"/>
      <c r="CV1407" s="150" t="str">
        <f t="shared" si="1554"/>
        <v/>
      </c>
      <c r="CW1407" s="94"/>
      <c r="CX1407" s="151" t="str">
        <f t="shared" si="1595"/>
        <v/>
      </c>
      <c r="CY1407" s="151" t="str">
        <f t="shared" si="1596"/>
        <v/>
      </c>
      <c r="CZ1407" s="152"/>
      <c r="DA1407" s="373" t="str">
        <f t="shared" si="1569"/>
        <v/>
      </c>
      <c r="DC1407" s="153">
        <f t="shared" si="1555"/>
        <v>0</v>
      </c>
      <c r="DD1407" s="153">
        <f t="shared" si="1556"/>
        <v>0</v>
      </c>
      <c r="DE1407" s="153">
        <f t="shared" si="1557"/>
        <v>0</v>
      </c>
      <c r="DF1407" s="158">
        <f t="shared" si="1558"/>
        <v>-4.7000000000000002E-3</v>
      </c>
      <c r="DG1407" s="159">
        <f t="shared" si="1570"/>
        <v>-1.1703000000000001</v>
      </c>
      <c r="DH1407" s="158">
        <f t="shared" si="1559"/>
        <v>3.1999999999999997E-3</v>
      </c>
      <c r="DI1407" s="159">
        <f t="shared" si="1571"/>
        <v>0.79679999999999995</v>
      </c>
      <c r="DJ1407" s="158">
        <f t="shared" si="1560"/>
        <v>-2.7000000000000001E-3</v>
      </c>
      <c r="DK1407" s="159">
        <f t="shared" si="1572"/>
        <v>-0.67230000000000001</v>
      </c>
      <c r="DL1407" s="158">
        <f t="shared" si="1561"/>
        <v>1.1999999999999999E-3</v>
      </c>
      <c r="DM1407" s="159">
        <f t="shared" si="1573"/>
        <v>0.29879999999999995</v>
      </c>
      <c r="DN1407" s="158">
        <f t="shared" si="1562"/>
        <v>1.46E-2</v>
      </c>
      <c r="DO1407" s="159">
        <f t="shared" si="1574"/>
        <v>3.6354000000000002</v>
      </c>
      <c r="DP1407" s="158">
        <f t="shared" si="1563"/>
        <v>-1.2999999999999999E-2</v>
      </c>
      <c r="DQ1407" s="159">
        <f t="shared" si="1575"/>
        <v>-3.2369999999999997</v>
      </c>
      <c r="DR1407" s="158">
        <f t="shared" si="1564"/>
        <v>-6.7000000000000002E-3</v>
      </c>
      <c r="DS1407" s="159">
        <f t="shared" si="1576"/>
        <v>-1.6683000000000001</v>
      </c>
      <c r="DT1407" s="158">
        <f t="shared" si="1565"/>
        <v>-1.2999999999999999E-2</v>
      </c>
      <c r="DU1407" s="159">
        <f t="shared" si="1577"/>
        <v>-3.2369999999999997</v>
      </c>
      <c r="DV1407" s="158">
        <f t="shared" si="1566"/>
        <v>-6.7000000000000002E-3</v>
      </c>
      <c r="DW1407" s="160">
        <f t="shared" si="1578"/>
        <v>-1.6683000000000001</v>
      </c>
    </row>
    <row r="1408" spans="1:127" ht="24.95" customHeight="1" x14ac:dyDescent="0.2">
      <c r="A1408" s="272">
        <v>1399</v>
      </c>
      <c r="B1408" s="336"/>
      <c r="C1408" s="332"/>
      <c r="D1408" s="333"/>
      <c r="E1408" s="334"/>
      <c r="F1408" s="335"/>
      <c r="G1408" s="334"/>
      <c r="H1408" s="371"/>
      <c r="I1408" s="334"/>
      <c r="J1408" s="334"/>
      <c r="K1408" s="334"/>
      <c r="L1408" s="334"/>
      <c r="M1408" s="334"/>
      <c r="N1408" s="334"/>
      <c r="O1408" s="337"/>
      <c r="P1408" s="337"/>
      <c r="Q1408" s="338" t="str">
        <f t="shared" si="1529"/>
        <v xml:space="preserve"> </v>
      </c>
      <c r="R1408" s="339" t="str">
        <f t="shared" si="1530"/>
        <v/>
      </c>
      <c r="S1408" s="340" t="str">
        <f t="shared" si="1583"/>
        <v/>
      </c>
      <c r="T1408" s="341" t="str">
        <f t="shared" si="1531"/>
        <v/>
      </c>
      <c r="U1408" s="341" t="str">
        <f t="shared" si="1532"/>
        <v/>
      </c>
      <c r="V1408" s="341" t="str">
        <f t="shared" si="1533"/>
        <v/>
      </c>
      <c r="W1408" s="341" t="str">
        <f t="shared" si="1534"/>
        <v/>
      </c>
      <c r="X1408" s="340" t="str">
        <f t="shared" si="1584"/>
        <v/>
      </c>
      <c r="Y1408" s="342" t="str">
        <f t="shared" si="1585"/>
        <v/>
      </c>
      <c r="Z1408" s="343" t="str">
        <f t="shared" si="1586"/>
        <v/>
      </c>
      <c r="AA1408" s="344" t="str">
        <f t="shared" si="1587"/>
        <v/>
      </c>
      <c r="AB1408" s="345" t="str">
        <f t="shared" si="1535"/>
        <v/>
      </c>
      <c r="AC1408" s="346" t="str">
        <f t="shared" si="1536"/>
        <v/>
      </c>
      <c r="AD1408" s="346" t="str">
        <f t="shared" si="1537"/>
        <v/>
      </c>
      <c r="AE1408" s="344" t="str">
        <f t="shared" si="1588"/>
        <v/>
      </c>
      <c r="AF1408" s="346" t="str">
        <f t="shared" si="1538"/>
        <v/>
      </c>
      <c r="AG1408" s="344" t="str">
        <f t="shared" si="1589"/>
        <v/>
      </c>
      <c r="AH1408" s="344" t="str">
        <f t="shared" si="1590"/>
        <v/>
      </c>
      <c r="AI1408" s="344" t="str">
        <f t="shared" si="1591"/>
        <v/>
      </c>
      <c r="AJ1408" s="346" t="str">
        <f t="shared" si="1592"/>
        <v/>
      </c>
      <c r="AK1408" s="346" t="str">
        <f t="shared" si="1593"/>
        <v/>
      </c>
      <c r="AL1408" s="347" t="str">
        <f t="shared" si="1594"/>
        <v/>
      </c>
      <c r="AM1408" s="141"/>
      <c r="AN1408" s="141"/>
      <c r="AO1408" s="142"/>
      <c r="AP1408" s="58">
        <f t="shared" si="1539"/>
        <v>0</v>
      </c>
      <c r="AQ1408" s="318">
        <f>SUM(AP$10:AP1408)</f>
        <v>0</v>
      </c>
      <c r="AR1408" s="143">
        <f t="shared" si="1597"/>
        <v>0.1</v>
      </c>
      <c r="AS1408" s="144" t="str">
        <f t="shared" si="1540"/>
        <v/>
      </c>
      <c r="AT1408" s="144" t="str">
        <f t="shared" si="1567"/>
        <v/>
      </c>
      <c r="AU1408" s="145"/>
      <c r="AV1408" s="58">
        <f t="shared" si="1598"/>
        <v>0</v>
      </c>
      <c r="AW1408" s="318">
        <f>SUM(AV$10:AV1408)</f>
        <v>0</v>
      </c>
      <c r="AX1408" s="319">
        <f t="shared" si="1599"/>
        <v>0.1</v>
      </c>
      <c r="AY1408" s="144" t="str">
        <f t="shared" si="1581"/>
        <v/>
      </c>
      <c r="AZ1408" s="144" t="str">
        <f t="shared" si="1582"/>
        <v/>
      </c>
      <c r="BA1408" s="144"/>
      <c r="BB1408" s="146" t="str">
        <f t="shared" si="1541"/>
        <v/>
      </c>
      <c r="BC1408" s="66" t="str">
        <f t="shared" si="1580"/>
        <v/>
      </c>
      <c r="BD1408" s="195" t="str">
        <f t="shared" si="1542"/>
        <v/>
      </c>
      <c r="BF1408" s="283"/>
      <c r="BG1408" s="286" t="str">
        <f t="shared" si="1543"/>
        <v/>
      </c>
      <c r="BY1408" s="211" t="str">
        <f t="shared" si="1544"/>
        <v/>
      </c>
      <c r="BZ1408" s="150" t="str">
        <f t="shared" si="1545"/>
        <v/>
      </c>
      <c r="CB1408" s="54" t="str">
        <f t="shared" si="1579"/>
        <v/>
      </c>
      <c r="CD1408" s="54" t="str">
        <f t="shared" si="1546"/>
        <v/>
      </c>
      <c r="CF1408" s="54" t="str">
        <f t="shared" si="1547"/>
        <v/>
      </c>
      <c r="CH1408" s="150" t="str">
        <f t="shared" si="1548"/>
        <v/>
      </c>
      <c r="CI1408" s="290"/>
      <c r="CJ1408" s="150" t="str">
        <f t="shared" si="1549"/>
        <v/>
      </c>
      <c r="CK1408" s="290"/>
      <c r="CL1408" s="54" t="str">
        <f t="shared" si="1568"/>
        <v/>
      </c>
      <c r="CM1408" s="290"/>
      <c r="CN1408" s="150" t="str">
        <f t="shared" si="1550"/>
        <v/>
      </c>
      <c r="CO1408" s="290"/>
      <c r="CP1408" s="150" t="str">
        <f t="shared" si="1551"/>
        <v/>
      </c>
      <c r="CQ1408" s="290"/>
      <c r="CR1408" s="150" t="str">
        <f t="shared" si="1552"/>
        <v/>
      </c>
      <c r="CS1408" s="290"/>
      <c r="CT1408" s="150" t="str">
        <f t="shared" si="1553"/>
        <v/>
      </c>
      <c r="CU1408" s="150"/>
      <c r="CV1408" s="150" t="str">
        <f t="shared" si="1554"/>
        <v/>
      </c>
      <c r="CW1408" s="94"/>
      <c r="CX1408" s="151" t="str">
        <f t="shared" si="1595"/>
        <v/>
      </c>
      <c r="CY1408" s="151" t="str">
        <f t="shared" si="1596"/>
        <v/>
      </c>
      <c r="CZ1408" s="152"/>
      <c r="DA1408" s="373" t="str">
        <f t="shared" si="1569"/>
        <v/>
      </c>
      <c r="DC1408" s="153">
        <f t="shared" si="1555"/>
        <v>0</v>
      </c>
      <c r="DD1408" s="153">
        <f t="shared" si="1556"/>
        <v>0</v>
      </c>
      <c r="DE1408" s="153">
        <f t="shared" si="1557"/>
        <v>0</v>
      </c>
      <c r="DF1408" s="158">
        <f t="shared" si="1558"/>
        <v>-4.7000000000000002E-3</v>
      </c>
      <c r="DG1408" s="159">
        <f t="shared" si="1570"/>
        <v>-1.1703000000000001</v>
      </c>
      <c r="DH1408" s="158">
        <f t="shared" si="1559"/>
        <v>3.1999999999999997E-3</v>
      </c>
      <c r="DI1408" s="159">
        <f t="shared" si="1571"/>
        <v>0.79679999999999995</v>
      </c>
      <c r="DJ1408" s="158">
        <f t="shared" si="1560"/>
        <v>-2.7000000000000001E-3</v>
      </c>
      <c r="DK1408" s="159">
        <f t="shared" si="1572"/>
        <v>-0.67230000000000001</v>
      </c>
      <c r="DL1408" s="158">
        <f t="shared" si="1561"/>
        <v>1.1999999999999999E-3</v>
      </c>
      <c r="DM1408" s="159">
        <f t="shared" si="1573"/>
        <v>0.29879999999999995</v>
      </c>
      <c r="DN1408" s="158">
        <f t="shared" si="1562"/>
        <v>1.46E-2</v>
      </c>
      <c r="DO1408" s="159">
        <f t="shared" si="1574"/>
        <v>3.6354000000000002</v>
      </c>
      <c r="DP1408" s="158">
        <f t="shared" si="1563"/>
        <v>-1.2999999999999999E-2</v>
      </c>
      <c r="DQ1408" s="159">
        <f t="shared" si="1575"/>
        <v>-3.2369999999999997</v>
      </c>
      <c r="DR1408" s="158">
        <f t="shared" si="1564"/>
        <v>-6.7000000000000002E-3</v>
      </c>
      <c r="DS1408" s="159">
        <f t="shared" si="1576"/>
        <v>-1.6683000000000001</v>
      </c>
      <c r="DT1408" s="158">
        <f t="shared" si="1565"/>
        <v>-1.2999999999999999E-2</v>
      </c>
      <c r="DU1408" s="159">
        <f t="shared" si="1577"/>
        <v>-3.2369999999999997</v>
      </c>
      <c r="DV1408" s="158">
        <f t="shared" si="1566"/>
        <v>-6.7000000000000002E-3</v>
      </c>
      <c r="DW1408" s="160">
        <f t="shared" si="1578"/>
        <v>-1.6683000000000001</v>
      </c>
    </row>
    <row r="1409" spans="1:127" ht="24.95" customHeight="1" x14ac:dyDescent="0.2">
      <c r="A1409" s="272">
        <v>1400</v>
      </c>
      <c r="B1409" s="336"/>
      <c r="C1409" s="332"/>
      <c r="D1409" s="333"/>
      <c r="E1409" s="334"/>
      <c r="F1409" s="335"/>
      <c r="G1409" s="334"/>
      <c r="H1409" s="371"/>
      <c r="I1409" s="334"/>
      <c r="J1409" s="334"/>
      <c r="K1409" s="334"/>
      <c r="L1409" s="334"/>
      <c r="M1409" s="334"/>
      <c r="N1409" s="334"/>
      <c r="O1409" s="337"/>
      <c r="P1409" s="337"/>
      <c r="Q1409" s="338" t="str">
        <f t="shared" si="1529"/>
        <v xml:space="preserve"> </v>
      </c>
      <c r="R1409" s="339" t="str">
        <f t="shared" si="1530"/>
        <v/>
      </c>
      <c r="S1409" s="340" t="str">
        <f t="shared" si="1583"/>
        <v/>
      </c>
      <c r="T1409" s="341" t="str">
        <f t="shared" si="1531"/>
        <v/>
      </c>
      <c r="U1409" s="341" t="str">
        <f t="shared" si="1532"/>
        <v/>
      </c>
      <c r="V1409" s="341" t="str">
        <f t="shared" si="1533"/>
        <v/>
      </c>
      <c r="W1409" s="341" t="str">
        <f t="shared" si="1534"/>
        <v/>
      </c>
      <c r="X1409" s="340" t="str">
        <f t="shared" si="1584"/>
        <v/>
      </c>
      <c r="Y1409" s="342" t="str">
        <f t="shared" si="1585"/>
        <v/>
      </c>
      <c r="Z1409" s="343" t="str">
        <f t="shared" si="1586"/>
        <v/>
      </c>
      <c r="AA1409" s="344" t="str">
        <f t="shared" si="1587"/>
        <v/>
      </c>
      <c r="AB1409" s="345" t="str">
        <f t="shared" si="1535"/>
        <v/>
      </c>
      <c r="AC1409" s="346" t="str">
        <f t="shared" si="1536"/>
        <v/>
      </c>
      <c r="AD1409" s="346" t="str">
        <f t="shared" si="1537"/>
        <v/>
      </c>
      <c r="AE1409" s="344" t="str">
        <f t="shared" si="1588"/>
        <v/>
      </c>
      <c r="AF1409" s="346" t="str">
        <f t="shared" si="1538"/>
        <v/>
      </c>
      <c r="AG1409" s="344" t="str">
        <f t="shared" si="1589"/>
        <v/>
      </c>
      <c r="AH1409" s="344" t="str">
        <f t="shared" si="1590"/>
        <v/>
      </c>
      <c r="AI1409" s="344" t="str">
        <f t="shared" si="1591"/>
        <v/>
      </c>
      <c r="AJ1409" s="346" t="str">
        <f t="shared" si="1592"/>
        <v/>
      </c>
      <c r="AK1409" s="346" t="str">
        <f t="shared" si="1593"/>
        <v/>
      </c>
      <c r="AL1409" s="347" t="str">
        <f t="shared" si="1594"/>
        <v/>
      </c>
      <c r="AM1409" s="141"/>
      <c r="AN1409" s="141"/>
      <c r="AO1409" s="142"/>
      <c r="AP1409" s="58">
        <f t="shared" si="1539"/>
        <v>0</v>
      </c>
      <c r="AQ1409" s="318">
        <f>SUM(AP$10:AP1409)</f>
        <v>0</v>
      </c>
      <c r="AR1409" s="143">
        <f t="shared" si="1597"/>
        <v>0.1</v>
      </c>
      <c r="AS1409" s="144" t="str">
        <f t="shared" si="1540"/>
        <v/>
      </c>
      <c r="AT1409" s="144" t="str">
        <f t="shared" si="1567"/>
        <v/>
      </c>
      <c r="AU1409" s="145"/>
      <c r="AV1409" s="58">
        <f t="shared" si="1598"/>
        <v>0</v>
      </c>
      <c r="AW1409" s="318">
        <f>SUM(AV$10:AV1409)</f>
        <v>0</v>
      </c>
      <c r="AX1409" s="319">
        <f t="shared" si="1599"/>
        <v>0.1</v>
      </c>
      <c r="AY1409" s="144" t="str">
        <f t="shared" si="1581"/>
        <v/>
      </c>
      <c r="AZ1409" s="144" t="str">
        <f t="shared" si="1582"/>
        <v/>
      </c>
      <c r="BA1409" s="144"/>
      <c r="BB1409" s="146" t="str">
        <f t="shared" si="1541"/>
        <v/>
      </c>
      <c r="BC1409" s="66" t="str">
        <f t="shared" si="1580"/>
        <v/>
      </c>
      <c r="BD1409" s="195" t="str">
        <f t="shared" si="1542"/>
        <v/>
      </c>
      <c r="BF1409" s="283"/>
      <c r="BG1409" s="286" t="str">
        <f t="shared" si="1543"/>
        <v/>
      </c>
      <c r="BY1409" s="211" t="str">
        <f t="shared" si="1544"/>
        <v/>
      </c>
      <c r="BZ1409" s="150" t="str">
        <f t="shared" si="1545"/>
        <v/>
      </c>
      <c r="CB1409" s="54" t="str">
        <f t="shared" si="1579"/>
        <v/>
      </c>
      <c r="CD1409" s="54" t="str">
        <f t="shared" si="1546"/>
        <v/>
      </c>
      <c r="CF1409" s="54" t="str">
        <f t="shared" si="1547"/>
        <v/>
      </c>
      <c r="CH1409" s="150" t="str">
        <f t="shared" si="1548"/>
        <v/>
      </c>
      <c r="CI1409" s="290"/>
      <c r="CJ1409" s="150" t="str">
        <f t="shared" si="1549"/>
        <v/>
      </c>
      <c r="CK1409" s="290"/>
      <c r="CL1409" s="54" t="str">
        <f t="shared" si="1568"/>
        <v/>
      </c>
      <c r="CM1409" s="290"/>
      <c r="CN1409" s="150" t="str">
        <f t="shared" si="1550"/>
        <v/>
      </c>
      <c r="CO1409" s="290"/>
      <c r="CP1409" s="150" t="str">
        <f t="shared" si="1551"/>
        <v/>
      </c>
      <c r="CQ1409" s="290"/>
      <c r="CR1409" s="150" t="str">
        <f t="shared" si="1552"/>
        <v/>
      </c>
      <c r="CS1409" s="290"/>
      <c r="CT1409" s="150" t="str">
        <f t="shared" si="1553"/>
        <v/>
      </c>
      <c r="CU1409" s="150"/>
      <c r="CV1409" s="150" t="str">
        <f t="shared" si="1554"/>
        <v/>
      </c>
      <c r="CW1409" s="94"/>
      <c r="CX1409" s="151" t="str">
        <f t="shared" si="1595"/>
        <v/>
      </c>
      <c r="CY1409" s="151" t="str">
        <f t="shared" si="1596"/>
        <v/>
      </c>
      <c r="CZ1409" s="152"/>
      <c r="DA1409" s="373" t="str">
        <f t="shared" si="1569"/>
        <v/>
      </c>
      <c r="DC1409" s="153">
        <f t="shared" si="1555"/>
        <v>0</v>
      </c>
      <c r="DD1409" s="153">
        <f t="shared" si="1556"/>
        <v>0</v>
      </c>
      <c r="DE1409" s="153">
        <f t="shared" si="1557"/>
        <v>0</v>
      </c>
      <c r="DF1409" s="158">
        <f t="shared" si="1558"/>
        <v>-4.7000000000000002E-3</v>
      </c>
      <c r="DG1409" s="159">
        <f t="shared" si="1570"/>
        <v>-1.1703000000000001</v>
      </c>
      <c r="DH1409" s="158">
        <f t="shared" si="1559"/>
        <v>3.1999999999999997E-3</v>
      </c>
      <c r="DI1409" s="159">
        <f t="shared" si="1571"/>
        <v>0.79679999999999995</v>
      </c>
      <c r="DJ1409" s="158">
        <f t="shared" si="1560"/>
        <v>-2.7000000000000001E-3</v>
      </c>
      <c r="DK1409" s="159">
        <f t="shared" si="1572"/>
        <v>-0.67230000000000001</v>
      </c>
      <c r="DL1409" s="158">
        <f t="shared" si="1561"/>
        <v>1.1999999999999999E-3</v>
      </c>
      <c r="DM1409" s="159">
        <f t="shared" si="1573"/>
        <v>0.29879999999999995</v>
      </c>
      <c r="DN1409" s="158">
        <f t="shared" si="1562"/>
        <v>1.46E-2</v>
      </c>
      <c r="DO1409" s="159">
        <f t="shared" si="1574"/>
        <v>3.6354000000000002</v>
      </c>
      <c r="DP1409" s="158">
        <f t="shared" si="1563"/>
        <v>-1.2999999999999999E-2</v>
      </c>
      <c r="DQ1409" s="159">
        <f t="shared" si="1575"/>
        <v>-3.2369999999999997</v>
      </c>
      <c r="DR1409" s="158">
        <f t="shared" si="1564"/>
        <v>-6.7000000000000002E-3</v>
      </c>
      <c r="DS1409" s="159">
        <f t="shared" si="1576"/>
        <v>-1.6683000000000001</v>
      </c>
      <c r="DT1409" s="158">
        <f t="shared" si="1565"/>
        <v>-1.2999999999999999E-2</v>
      </c>
      <c r="DU1409" s="159">
        <f t="shared" si="1577"/>
        <v>-3.2369999999999997</v>
      </c>
      <c r="DV1409" s="158">
        <f t="shared" si="1566"/>
        <v>-6.7000000000000002E-3</v>
      </c>
      <c r="DW1409" s="160">
        <f t="shared" si="1578"/>
        <v>-1.6683000000000001</v>
      </c>
    </row>
    <row r="1410" spans="1:127" ht="24.95" customHeight="1" x14ac:dyDescent="0.2">
      <c r="A1410" s="272">
        <v>1401</v>
      </c>
      <c r="B1410" s="336"/>
      <c r="C1410" s="332"/>
      <c r="D1410" s="333"/>
      <c r="E1410" s="334"/>
      <c r="F1410" s="335"/>
      <c r="G1410" s="334"/>
      <c r="H1410" s="371"/>
      <c r="I1410" s="334"/>
      <c r="J1410" s="334"/>
      <c r="K1410" s="334"/>
      <c r="L1410" s="334"/>
      <c r="M1410" s="334"/>
      <c r="N1410" s="334"/>
      <c r="O1410" s="337"/>
      <c r="P1410" s="337"/>
      <c r="Q1410" s="338" t="str">
        <f t="shared" si="1529"/>
        <v xml:space="preserve"> </v>
      </c>
      <c r="R1410" s="339" t="str">
        <f t="shared" si="1530"/>
        <v/>
      </c>
      <c r="S1410" s="340" t="str">
        <f t="shared" si="1583"/>
        <v/>
      </c>
      <c r="T1410" s="341" t="str">
        <f t="shared" si="1531"/>
        <v/>
      </c>
      <c r="U1410" s="341" t="str">
        <f t="shared" si="1532"/>
        <v/>
      </c>
      <c r="V1410" s="341" t="str">
        <f t="shared" si="1533"/>
        <v/>
      </c>
      <c r="W1410" s="341" t="str">
        <f t="shared" si="1534"/>
        <v/>
      </c>
      <c r="X1410" s="340" t="str">
        <f t="shared" si="1584"/>
        <v/>
      </c>
      <c r="Y1410" s="342" t="str">
        <f t="shared" si="1585"/>
        <v/>
      </c>
      <c r="Z1410" s="343" t="str">
        <f t="shared" si="1586"/>
        <v/>
      </c>
      <c r="AA1410" s="344" t="str">
        <f t="shared" si="1587"/>
        <v/>
      </c>
      <c r="AB1410" s="345" t="str">
        <f t="shared" si="1535"/>
        <v/>
      </c>
      <c r="AC1410" s="346" t="str">
        <f t="shared" si="1536"/>
        <v/>
      </c>
      <c r="AD1410" s="346" t="str">
        <f t="shared" si="1537"/>
        <v/>
      </c>
      <c r="AE1410" s="344" t="str">
        <f t="shared" si="1588"/>
        <v/>
      </c>
      <c r="AF1410" s="346" t="str">
        <f t="shared" si="1538"/>
        <v/>
      </c>
      <c r="AG1410" s="344" t="str">
        <f t="shared" si="1589"/>
        <v/>
      </c>
      <c r="AH1410" s="344" t="str">
        <f t="shared" si="1590"/>
        <v/>
      </c>
      <c r="AI1410" s="344" t="str">
        <f t="shared" si="1591"/>
        <v/>
      </c>
      <c r="AJ1410" s="346" t="str">
        <f t="shared" si="1592"/>
        <v/>
      </c>
      <c r="AK1410" s="346" t="str">
        <f t="shared" si="1593"/>
        <v/>
      </c>
      <c r="AL1410" s="347" t="str">
        <f t="shared" si="1594"/>
        <v/>
      </c>
      <c r="AM1410" s="141"/>
      <c r="AN1410" s="141"/>
      <c r="AO1410" s="142"/>
      <c r="AP1410" s="58">
        <f t="shared" si="1539"/>
        <v>0</v>
      </c>
      <c r="AQ1410" s="318">
        <f>SUM(AP$10:AP1410)</f>
        <v>0</v>
      </c>
      <c r="AR1410" s="143">
        <f t="shared" si="1597"/>
        <v>0.1</v>
      </c>
      <c r="AS1410" s="144" t="str">
        <f t="shared" si="1540"/>
        <v/>
      </c>
      <c r="AT1410" s="144" t="str">
        <f t="shared" si="1567"/>
        <v/>
      </c>
      <c r="AU1410" s="145"/>
      <c r="AV1410" s="58">
        <f t="shared" si="1598"/>
        <v>0</v>
      </c>
      <c r="AW1410" s="318">
        <f>SUM(AV$10:AV1410)</f>
        <v>0</v>
      </c>
      <c r="AX1410" s="319">
        <f t="shared" si="1599"/>
        <v>0.1</v>
      </c>
      <c r="AY1410" s="144" t="str">
        <f t="shared" si="1581"/>
        <v/>
      </c>
      <c r="AZ1410" s="144" t="str">
        <f t="shared" si="1582"/>
        <v/>
      </c>
      <c r="BA1410" s="144"/>
      <c r="BB1410" s="146" t="str">
        <f t="shared" si="1541"/>
        <v/>
      </c>
      <c r="BC1410" s="66" t="str">
        <f t="shared" si="1580"/>
        <v/>
      </c>
      <c r="BD1410" s="195" t="str">
        <f t="shared" si="1542"/>
        <v/>
      </c>
      <c r="BF1410" s="283"/>
      <c r="BG1410" s="286" t="str">
        <f t="shared" si="1543"/>
        <v/>
      </c>
      <c r="BY1410" s="211" t="str">
        <f t="shared" si="1544"/>
        <v/>
      </c>
      <c r="BZ1410" s="150" t="str">
        <f t="shared" si="1545"/>
        <v/>
      </c>
      <c r="CB1410" s="54" t="str">
        <f t="shared" si="1579"/>
        <v/>
      </c>
      <c r="CD1410" s="54" t="str">
        <f t="shared" si="1546"/>
        <v/>
      </c>
      <c r="CF1410" s="54" t="str">
        <f t="shared" si="1547"/>
        <v/>
      </c>
      <c r="CH1410" s="150" t="str">
        <f t="shared" si="1548"/>
        <v/>
      </c>
      <c r="CI1410" s="290"/>
      <c r="CJ1410" s="150" t="str">
        <f t="shared" si="1549"/>
        <v/>
      </c>
      <c r="CK1410" s="290"/>
      <c r="CL1410" s="54" t="str">
        <f t="shared" si="1568"/>
        <v/>
      </c>
      <c r="CM1410" s="290"/>
      <c r="CN1410" s="150" t="str">
        <f t="shared" si="1550"/>
        <v/>
      </c>
      <c r="CO1410" s="290"/>
      <c r="CP1410" s="150" t="str">
        <f t="shared" si="1551"/>
        <v/>
      </c>
      <c r="CQ1410" s="290"/>
      <c r="CR1410" s="150" t="str">
        <f t="shared" si="1552"/>
        <v/>
      </c>
      <c r="CS1410" s="290"/>
      <c r="CT1410" s="150" t="str">
        <f t="shared" si="1553"/>
        <v/>
      </c>
      <c r="CU1410" s="150"/>
      <c r="CV1410" s="150" t="str">
        <f t="shared" si="1554"/>
        <v/>
      </c>
      <c r="CW1410" s="94"/>
      <c r="CX1410" s="151" t="str">
        <f t="shared" si="1595"/>
        <v/>
      </c>
      <c r="CY1410" s="151" t="str">
        <f t="shared" si="1596"/>
        <v/>
      </c>
      <c r="CZ1410" s="152"/>
      <c r="DA1410" s="373" t="str">
        <f t="shared" si="1569"/>
        <v/>
      </c>
      <c r="DC1410" s="153">
        <f t="shared" si="1555"/>
        <v>0</v>
      </c>
      <c r="DD1410" s="153">
        <f t="shared" si="1556"/>
        <v>0</v>
      </c>
      <c r="DE1410" s="153">
        <f t="shared" si="1557"/>
        <v>0</v>
      </c>
      <c r="DF1410" s="158">
        <f t="shared" si="1558"/>
        <v>-4.7000000000000002E-3</v>
      </c>
      <c r="DG1410" s="159">
        <f t="shared" si="1570"/>
        <v>-1.1703000000000001</v>
      </c>
      <c r="DH1410" s="158">
        <f t="shared" si="1559"/>
        <v>3.1999999999999997E-3</v>
      </c>
      <c r="DI1410" s="159">
        <f t="shared" si="1571"/>
        <v>0.79679999999999995</v>
      </c>
      <c r="DJ1410" s="158">
        <f t="shared" si="1560"/>
        <v>-2.7000000000000001E-3</v>
      </c>
      <c r="DK1410" s="159">
        <f t="shared" si="1572"/>
        <v>-0.67230000000000001</v>
      </c>
      <c r="DL1410" s="158">
        <f t="shared" si="1561"/>
        <v>1.1999999999999999E-3</v>
      </c>
      <c r="DM1410" s="159">
        <f t="shared" si="1573"/>
        <v>0.29879999999999995</v>
      </c>
      <c r="DN1410" s="158">
        <f t="shared" si="1562"/>
        <v>1.46E-2</v>
      </c>
      <c r="DO1410" s="159">
        <f t="shared" si="1574"/>
        <v>3.6354000000000002</v>
      </c>
      <c r="DP1410" s="158">
        <f t="shared" si="1563"/>
        <v>-1.2999999999999999E-2</v>
      </c>
      <c r="DQ1410" s="159">
        <f t="shared" si="1575"/>
        <v>-3.2369999999999997</v>
      </c>
      <c r="DR1410" s="158">
        <f t="shared" si="1564"/>
        <v>-6.7000000000000002E-3</v>
      </c>
      <c r="DS1410" s="159">
        <f t="shared" si="1576"/>
        <v>-1.6683000000000001</v>
      </c>
      <c r="DT1410" s="158">
        <f t="shared" si="1565"/>
        <v>-1.2999999999999999E-2</v>
      </c>
      <c r="DU1410" s="159">
        <f t="shared" si="1577"/>
        <v>-3.2369999999999997</v>
      </c>
      <c r="DV1410" s="158">
        <f t="shared" si="1566"/>
        <v>-6.7000000000000002E-3</v>
      </c>
      <c r="DW1410" s="160">
        <f t="shared" si="1578"/>
        <v>-1.6683000000000001</v>
      </c>
    </row>
    <row r="1411" spans="1:127" ht="24.95" customHeight="1" x14ac:dyDescent="0.2">
      <c r="A1411" s="272">
        <v>1402</v>
      </c>
      <c r="B1411" s="336"/>
      <c r="C1411" s="332"/>
      <c r="D1411" s="333"/>
      <c r="E1411" s="334"/>
      <c r="F1411" s="335"/>
      <c r="G1411" s="334"/>
      <c r="H1411" s="371"/>
      <c r="I1411" s="334"/>
      <c r="J1411" s="334"/>
      <c r="K1411" s="334"/>
      <c r="L1411" s="334"/>
      <c r="M1411" s="334"/>
      <c r="N1411" s="334"/>
      <c r="O1411" s="337"/>
      <c r="P1411" s="337"/>
      <c r="Q1411" s="338" t="str">
        <f t="shared" si="1529"/>
        <v xml:space="preserve"> </v>
      </c>
      <c r="R1411" s="339" t="str">
        <f t="shared" si="1530"/>
        <v/>
      </c>
      <c r="S1411" s="340" t="str">
        <f t="shared" si="1583"/>
        <v/>
      </c>
      <c r="T1411" s="341" t="str">
        <f t="shared" si="1531"/>
        <v/>
      </c>
      <c r="U1411" s="341" t="str">
        <f t="shared" si="1532"/>
        <v/>
      </c>
      <c r="V1411" s="341" t="str">
        <f t="shared" si="1533"/>
        <v/>
      </c>
      <c r="W1411" s="341" t="str">
        <f t="shared" si="1534"/>
        <v/>
      </c>
      <c r="X1411" s="340" t="str">
        <f t="shared" si="1584"/>
        <v/>
      </c>
      <c r="Y1411" s="342" t="str">
        <f t="shared" si="1585"/>
        <v/>
      </c>
      <c r="Z1411" s="343" t="str">
        <f t="shared" si="1586"/>
        <v/>
      </c>
      <c r="AA1411" s="344" t="str">
        <f t="shared" si="1587"/>
        <v/>
      </c>
      <c r="AB1411" s="345" t="str">
        <f t="shared" si="1535"/>
        <v/>
      </c>
      <c r="AC1411" s="346" t="str">
        <f t="shared" si="1536"/>
        <v/>
      </c>
      <c r="AD1411" s="346" t="str">
        <f t="shared" si="1537"/>
        <v/>
      </c>
      <c r="AE1411" s="344" t="str">
        <f t="shared" si="1588"/>
        <v/>
      </c>
      <c r="AF1411" s="346" t="str">
        <f t="shared" si="1538"/>
        <v/>
      </c>
      <c r="AG1411" s="344" t="str">
        <f t="shared" si="1589"/>
        <v/>
      </c>
      <c r="AH1411" s="344" t="str">
        <f t="shared" si="1590"/>
        <v/>
      </c>
      <c r="AI1411" s="344" t="str">
        <f t="shared" si="1591"/>
        <v/>
      </c>
      <c r="AJ1411" s="346" t="str">
        <f t="shared" si="1592"/>
        <v/>
      </c>
      <c r="AK1411" s="346" t="str">
        <f t="shared" si="1593"/>
        <v/>
      </c>
      <c r="AL1411" s="347" t="str">
        <f t="shared" si="1594"/>
        <v/>
      </c>
      <c r="AM1411" s="141"/>
      <c r="AN1411" s="141"/>
      <c r="AO1411" s="142"/>
      <c r="AP1411" s="58">
        <f t="shared" si="1539"/>
        <v>0</v>
      </c>
      <c r="AQ1411" s="318">
        <f>SUM(AP$10:AP1411)</f>
        <v>0</v>
      </c>
      <c r="AR1411" s="143">
        <f t="shared" si="1597"/>
        <v>0.1</v>
      </c>
      <c r="AS1411" s="144" t="str">
        <f t="shared" si="1540"/>
        <v/>
      </c>
      <c r="AT1411" s="144" t="str">
        <f t="shared" si="1567"/>
        <v/>
      </c>
      <c r="AU1411" s="145"/>
      <c r="AV1411" s="58">
        <f t="shared" si="1598"/>
        <v>0</v>
      </c>
      <c r="AW1411" s="318">
        <f>SUM(AV$10:AV1411)</f>
        <v>0</v>
      </c>
      <c r="AX1411" s="319">
        <f t="shared" si="1599"/>
        <v>0.1</v>
      </c>
      <c r="AY1411" s="144" t="str">
        <f t="shared" si="1581"/>
        <v/>
      </c>
      <c r="AZ1411" s="144" t="str">
        <f t="shared" si="1582"/>
        <v/>
      </c>
      <c r="BA1411" s="144"/>
      <c r="BB1411" s="146" t="str">
        <f t="shared" si="1541"/>
        <v/>
      </c>
      <c r="BC1411" s="66" t="str">
        <f t="shared" si="1580"/>
        <v/>
      </c>
      <c r="BD1411" s="195" t="str">
        <f t="shared" si="1542"/>
        <v/>
      </c>
      <c r="BF1411" s="283"/>
      <c r="BG1411" s="286" t="str">
        <f t="shared" si="1543"/>
        <v/>
      </c>
      <c r="BY1411" s="211" t="str">
        <f t="shared" si="1544"/>
        <v/>
      </c>
      <c r="BZ1411" s="150" t="str">
        <f t="shared" si="1545"/>
        <v/>
      </c>
      <c r="CB1411" s="54" t="str">
        <f t="shared" si="1579"/>
        <v/>
      </c>
      <c r="CD1411" s="54" t="str">
        <f t="shared" si="1546"/>
        <v/>
      </c>
      <c r="CF1411" s="54" t="str">
        <f t="shared" si="1547"/>
        <v/>
      </c>
      <c r="CH1411" s="150" t="str">
        <f t="shared" si="1548"/>
        <v/>
      </c>
      <c r="CI1411" s="290"/>
      <c r="CJ1411" s="150" t="str">
        <f t="shared" si="1549"/>
        <v/>
      </c>
      <c r="CK1411" s="290"/>
      <c r="CL1411" s="54" t="str">
        <f t="shared" si="1568"/>
        <v/>
      </c>
      <c r="CM1411" s="290"/>
      <c r="CN1411" s="150" t="str">
        <f t="shared" si="1550"/>
        <v/>
      </c>
      <c r="CO1411" s="290"/>
      <c r="CP1411" s="150" t="str">
        <f t="shared" si="1551"/>
        <v/>
      </c>
      <c r="CQ1411" s="290"/>
      <c r="CR1411" s="150" t="str">
        <f t="shared" si="1552"/>
        <v/>
      </c>
      <c r="CS1411" s="290"/>
      <c r="CT1411" s="150" t="str">
        <f t="shared" si="1553"/>
        <v/>
      </c>
      <c r="CU1411" s="150"/>
      <c r="CV1411" s="150" t="str">
        <f t="shared" si="1554"/>
        <v/>
      </c>
      <c r="CW1411" s="94"/>
      <c r="CX1411" s="151" t="str">
        <f t="shared" si="1595"/>
        <v/>
      </c>
      <c r="CY1411" s="151" t="str">
        <f t="shared" si="1596"/>
        <v/>
      </c>
      <c r="CZ1411" s="152"/>
      <c r="DA1411" s="373" t="str">
        <f t="shared" si="1569"/>
        <v/>
      </c>
      <c r="DC1411" s="153">
        <f t="shared" si="1555"/>
        <v>0</v>
      </c>
      <c r="DD1411" s="153">
        <f t="shared" si="1556"/>
        <v>0</v>
      </c>
      <c r="DE1411" s="153">
        <f t="shared" si="1557"/>
        <v>0</v>
      </c>
      <c r="DF1411" s="158">
        <f t="shared" si="1558"/>
        <v>-4.7000000000000002E-3</v>
      </c>
      <c r="DG1411" s="159">
        <f t="shared" si="1570"/>
        <v>-1.1703000000000001</v>
      </c>
      <c r="DH1411" s="158">
        <f t="shared" si="1559"/>
        <v>3.1999999999999997E-3</v>
      </c>
      <c r="DI1411" s="159">
        <f t="shared" si="1571"/>
        <v>0.79679999999999995</v>
      </c>
      <c r="DJ1411" s="158">
        <f t="shared" si="1560"/>
        <v>-2.7000000000000001E-3</v>
      </c>
      <c r="DK1411" s="159">
        <f t="shared" si="1572"/>
        <v>-0.67230000000000001</v>
      </c>
      <c r="DL1411" s="158">
        <f t="shared" si="1561"/>
        <v>1.1999999999999999E-3</v>
      </c>
      <c r="DM1411" s="159">
        <f t="shared" si="1573"/>
        <v>0.29879999999999995</v>
      </c>
      <c r="DN1411" s="158">
        <f t="shared" si="1562"/>
        <v>1.46E-2</v>
      </c>
      <c r="DO1411" s="159">
        <f t="shared" si="1574"/>
        <v>3.6354000000000002</v>
      </c>
      <c r="DP1411" s="158">
        <f t="shared" si="1563"/>
        <v>-1.2999999999999999E-2</v>
      </c>
      <c r="DQ1411" s="159">
        <f t="shared" si="1575"/>
        <v>-3.2369999999999997</v>
      </c>
      <c r="DR1411" s="158">
        <f t="shared" si="1564"/>
        <v>-6.7000000000000002E-3</v>
      </c>
      <c r="DS1411" s="159">
        <f t="shared" si="1576"/>
        <v>-1.6683000000000001</v>
      </c>
      <c r="DT1411" s="158">
        <f t="shared" si="1565"/>
        <v>-1.2999999999999999E-2</v>
      </c>
      <c r="DU1411" s="159">
        <f t="shared" si="1577"/>
        <v>-3.2369999999999997</v>
      </c>
      <c r="DV1411" s="158">
        <f t="shared" si="1566"/>
        <v>-6.7000000000000002E-3</v>
      </c>
      <c r="DW1411" s="160">
        <f t="shared" si="1578"/>
        <v>-1.6683000000000001</v>
      </c>
    </row>
    <row r="1412" spans="1:127" ht="24.95" customHeight="1" x14ac:dyDescent="0.2">
      <c r="A1412" s="272">
        <v>1403</v>
      </c>
      <c r="B1412" s="336"/>
      <c r="C1412" s="332"/>
      <c r="D1412" s="333"/>
      <c r="E1412" s="334"/>
      <c r="F1412" s="335"/>
      <c r="G1412" s="334"/>
      <c r="H1412" s="371"/>
      <c r="I1412" s="334"/>
      <c r="J1412" s="334"/>
      <c r="K1412" s="334"/>
      <c r="L1412" s="334"/>
      <c r="M1412" s="334"/>
      <c r="N1412" s="334"/>
      <c r="O1412" s="337"/>
      <c r="P1412" s="337"/>
      <c r="Q1412" s="338" t="str">
        <f t="shared" si="1529"/>
        <v xml:space="preserve"> </v>
      </c>
      <c r="R1412" s="339" t="str">
        <f t="shared" si="1530"/>
        <v/>
      </c>
      <c r="S1412" s="340" t="str">
        <f t="shared" si="1583"/>
        <v/>
      </c>
      <c r="T1412" s="341" t="str">
        <f t="shared" si="1531"/>
        <v/>
      </c>
      <c r="U1412" s="341" t="str">
        <f t="shared" si="1532"/>
        <v/>
      </c>
      <c r="V1412" s="341" t="str">
        <f t="shared" si="1533"/>
        <v/>
      </c>
      <c r="W1412" s="341" t="str">
        <f t="shared" si="1534"/>
        <v/>
      </c>
      <c r="X1412" s="340" t="str">
        <f t="shared" si="1584"/>
        <v/>
      </c>
      <c r="Y1412" s="342" t="str">
        <f t="shared" si="1585"/>
        <v/>
      </c>
      <c r="Z1412" s="343" t="str">
        <f t="shared" si="1586"/>
        <v/>
      </c>
      <c r="AA1412" s="344" t="str">
        <f t="shared" si="1587"/>
        <v/>
      </c>
      <c r="AB1412" s="345" t="str">
        <f t="shared" si="1535"/>
        <v/>
      </c>
      <c r="AC1412" s="346" t="str">
        <f t="shared" si="1536"/>
        <v/>
      </c>
      <c r="AD1412" s="346" t="str">
        <f t="shared" si="1537"/>
        <v/>
      </c>
      <c r="AE1412" s="344" t="str">
        <f t="shared" si="1588"/>
        <v/>
      </c>
      <c r="AF1412" s="346" t="str">
        <f t="shared" si="1538"/>
        <v/>
      </c>
      <c r="AG1412" s="344" t="str">
        <f t="shared" si="1589"/>
        <v/>
      </c>
      <c r="AH1412" s="344" t="str">
        <f t="shared" si="1590"/>
        <v/>
      </c>
      <c r="AI1412" s="344" t="str">
        <f t="shared" si="1591"/>
        <v/>
      </c>
      <c r="AJ1412" s="346" t="str">
        <f t="shared" si="1592"/>
        <v/>
      </c>
      <c r="AK1412" s="346" t="str">
        <f t="shared" si="1593"/>
        <v/>
      </c>
      <c r="AL1412" s="347" t="str">
        <f t="shared" si="1594"/>
        <v/>
      </c>
      <c r="AM1412" s="141"/>
      <c r="AN1412" s="141"/>
      <c r="AO1412" s="142"/>
      <c r="AP1412" s="58">
        <f t="shared" si="1539"/>
        <v>0</v>
      </c>
      <c r="AQ1412" s="318">
        <f>SUM(AP$10:AP1412)</f>
        <v>0</v>
      </c>
      <c r="AR1412" s="143">
        <f t="shared" si="1597"/>
        <v>0.1</v>
      </c>
      <c r="AS1412" s="144" t="str">
        <f t="shared" si="1540"/>
        <v/>
      </c>
      <c r="AT1412" s="144" t="str">
        <f t="shared" si="1567"/>
        <v/>
      </c>
      <c r="AU1412" s="145"/>
      <c r="AV1412" s="58">
        <f t="shared" si="1598"/>
        <v>0</v>
      </c>
      <c r="AW1412" s="318">
        <f>SUM(AV$10:AV1412)</f>
        <v>0</v>
      </c>
      <c r="AX1412" s="319">
        <f t="shared" si="1599"/>
        <v>0.1</v>
      </c>
      <c r="AY1412" s="144" t="str">
        <f t="shared" si="1581"/>
        <v/>
      </c>
      <c r="AZ1412" s="144" t="str">
        <f t="shared" si="1582"/>
        <v/>
      </c>
      <c r="BA1412" s="144"/>
      <c r="BB1412" s="146" t="str">
        <f t="shared" si="1541"/>
        <v/>
      </c>
      <c r="BC1412" s="66" t="str">
        <f t="shared" si="1580"/>
        <v/>
      </c>
      <c r="BD1412" s="195" t="str">
        <f t="shared" si="1542"/>
        <v/>
      </c>
      <c r="BF1412" s="283"/>
      <c r="BG1412" s="286" t="str">
        <f t="shared" si="1543"/>
        <v/>
      </c>
      <c r="BY1412" s="211" t="str">
        <f t="shared" si="1544"/>
        <v/>
      </c>
      <c r="BZ1412" s="150" t="str">
        <f t="shared" si="1545"/>
        <v/>
      </c>
      <c r="CB1412" s="54" t="str">
        <f t="shared" si="1579"/>
        <v/>
      </c>
      <c r="CD1412" s="54" t="str">
        <f t="shared" si="1546"/>
        <v/>
      </c>
      <c r="CF1412" s="54" t="str">
        <f t="shared" si="1547"/>
        <v/>
      </c>
      <c r="CH1412" s="150" t="str">
        <f t="shared" si="1548"/>
        <v/>
      </c>
      <c r="CI1412" s="290"/>
      <c r="CJ1412" s="150" t="str">
        <f t="shared" si="1549"/>
        <v/>
      </c>
      <c r="CK1412" s="290"/>
      <c r="CL1412" s="54" t="str">
        <f t="shared" si="1568"/>
        <v/>
      </c>
      <c r="CM1412" s="290"/>
      <c r="CN1412" s="150" t="str">
        <f t="shared" si="1550"/>
        <v/>
      </c>
      <c r="CO1412" s="290"/>
      <c r="CP1412" s="150" t="str">
        <f t="shared" si="1551"/>
        <v/>
      </c>
      <c r="CQ1412" s="290"/>
      <c r="CR1412" s="150" t="str">
        <f t="shared" si="1552"/>
        <v/>
      </c>
      <c r="CS1412" s="290"/>
      <c r="CT1412" s="150" t="str">
        <f t="shared" si="1553"/>
        <v/>
      </c>
      <c r="CU1412" s="150"/>
      <c r="CV1412" s="150" t="str">
        <f t="shared" si="1554"/>
        <v/>
      </c>
      <c r="CW1412" s="94"/>
      <c r="CX1412" s="151" t="str">
        <f t="shared" si="1595"/>
        <v/>
      </c>
      <c r="CY1412" s="151" t="str">
        <f t="shared" si="1596"/>
        <v/>
      </c>
      <c r="CZ1412" s="152"/>
      <c r="DA1412" s="373" t="str">
        <f t="shared" si="1569"/>
        <v/>
      </c>
      <c r="DC1412" s="153">
        <f t="shared" si="1555"/>
        <v>0</v>
      </c>
      <c r="DD1412" s="153">
        <f t="shared" si="1556"/>
        <v>0</v>
      </c>
      <c r="DE1412" s="153">
        <f t="shared" si="1557"/>
        <v>0</v>
      </c>
      <c r="DF1412" s="158">
        <f t="shared" si="1558"/>
        <v>-4.7000000000000002E-3</v>
      </c>
      <c r="DG1412" s="159">
        <f t="shared" si="1570"/>
        <v>-1.1703000000000001</v>
      </c>
      <c r="DH1412" s="158">
        <f t="shared" si="1559"/>
        <v>3.1999999999999997E-3</v>
      </c>
      <c r="DI1412" s="159">
        <f t="shared" si="1571"/>
        <v>0.79679999999999995</v>
      </c>
      <c r="DJ1412" s="158">
        <f t="shared" si="1560"/>
        <v>-2.7000000000000001E-3</v>
      </c>
      <c r="DK1412" s="159">
        <f t="shared" si="1572"/>
        <v>-0.67230000000000001</v>
      </c>
      <c r="DL1412" s="158">
        <f t="shared" si="1561"/>
        <v>1.1999999999999999E-3</v>
      </c>
      <c r="DM1412" s="159">
        <f t="shared" si="1573"/>
        <v>0.29879999999999995</v>
      </c>
      <c r="DN1412" s="158">
        <f t="shared" si="1562"/>
        <v>1.46E-2</v>
      </c>
      <c r="DO1412" s="159">
        <f t="shared" si="1574"/>
        <v>3.6354000000000002</v>
      </c>
      <c r="DP1412" s="158">
        <f t="shared" si="1563"/>
        <v>-1.2999999999999999E-2</v>
      </c>
      <c r="DQ1412" s="159">
        <f t="shared" si="1575"/>
        <v>-3.2369999999999997</v>
      </c>
      <c r="DR1412" s="158">
        <f t="shared" si="1564"/>
        <v>-6.7000000000000002E-3</v>
      </c>
      <c r="DS1412" s="159">
        <f t="shared" si="1576"/>
        <v>-1.6683000000000001</v>
      </c>
      <c r="DT1412" s="158">
        <f t="shared" si="1565"/>
        <v>-1.2999999999999999E-2</v>
      </c>
      <c r="DU1412" s="159">
        <f t="shared" si="1577"/>
        <v>-3.2369999999999997</v>
      </c>
      <c r="DV1412" s="158">
        <f t="shared" si="1566"/>
        <v>-6.7000000000000002E-3</v>
      </c>
      <c r="DW1412" s="160">
        <f t="shared" si="1578"/>
        <v>-1.6683000000000001</v>
      </c>
    </row>
    <row r="1413" spans="1:127" ht="24.95" customHeight="1" x14ac:dyDescent="0.2">
      <c r="A1413" s="272">
        <v>1404</v>
      </c>
      <c r="B1413" s="336"/>
      <c r="C1413" s="332"/>
      <c r="D1413" s="333"/>
      <c r="E1413" s="334"/>
      <c r="F1413" s="335"/>
      <c r="G1413" s="334"/>
      <c r="H1413" s="371"/>
      <c r="I1413" s="334"/>
      <c r="J1413" s="334"/>
      <c r="K1413" s="334"/>
      <c r="L1413" s="334"/>
      <c r="M1413" s="334"/>
      <c r="N1413" s="334"/>
      <c r="O1413" s="337"/>
      <c r="P1413" s="337"/>
      <c r="Q1413" s="338" t="str">
        <f t="shared" si="1529"/>
        <v xml:space="preserve"> </v>
      </c>
      <c r="R1413" s="339" t="str">
        <f t="shared" si="1530"/>
        <v/>
      </c>
      <c r="S1413" s="340" t="str">
        <f t="shared" si="1583"/>
        <v/>
      </c>
      <c r="T1413" s="341" t="str">
        <f t="shared" si="1531"/>
        <v/>
      </c>
      <c r="U1413" s="341" t="str">
        <f t="shared" si="1532"/>
        <v/>
      </c>
      <c r="V1413" s="341" t="str">
        <f t="shared" si="1533"/>
        <v/>
      </c>
      <c r="W1413" s="341" t="str">
        <f t="shared" si="1534"/>
        <v/>
      </c>
      <c r="X1413" s="340" t="str">
        <f t="shared" si="1584"/>
        <v/>
      </c>
      <c r="Y1413" s="342" t="str">
        <f t="shared" si="1585"/>
        <v/>
      </c>
      <c r="Z1413" s="343" t="str">
        <f t="shared" si="1586"/>
        <v/>
      </c>
      <c r="AA1413" s="344" t="str">
        <f t="shared" si="1587"/>
        <v/>
      </c>
      <c r="AB1413" s="345" t="str">
        <f t="shared" si="1535"/>
        <v/>
      </c>
      <c r="AC1413" s="346" t="str">
        <f t="shared" si="1536"/>
        <v/>
      </c>
      <c r="AD1413" s="346" t="str">
        <f t="shared" si="1537"/>
        <v/>
      </c>
      <c r="AE1413" s="344" t="str">
        <f t="shared" si="1588"/>
        <v/>
      </c>
      <c r="AF1413" s="346" t="str">
        <f t="shared" si="1538"/>
        <v/>
      </c>
      <c r="AG1413" s="344" t="str">
        <f t="shared" si="1589"/>
        <v/>
      </c>
      <c r="AH1413" s="344" t="str">
        <f t="shared" si="1590"/>
        <v/>
      </c>
      <c r="AI1413" s="344" t="str">
        <f t="shared" si="1591"/>
        <v/>
      </c>
      <c r="AJ1413" s="346" t="str">
        <f t="shared" si="1592"/>
        <v/>
      </c>
      <c r="AK1413" s="346" t="str">
        <f t="shared" si="1593"/>
        <v/>
      </c>
      <c r="AL1413" s="347" t="str">
        <f t="shared" si="1594"/>
        <v/>
      </c>
      <c r="AM1413" s="141"/>
      <c r="AN1413" s="141"/>
      <c r="AO1413" s="142"/>
      <c r="AP1413" s="58">
        <f t="shared" si="1539"/>
        <v>0</v>
      </c>
      <c r="AQ1413" s="318">
        <f>SUM(AP$10:AP1413)</f>
        <v>0</v>
      </c>
      <c r="AR1413" s="143">
        <f t="shared" si="1597"/>
        <v>0.1</v>
      </c>
      <c r="AS1413" s="144" t="str">
        <f t="shared" si="1540"/>
        <v/>
      </c>
      <c r="AT1413" s="144" t="str">
        <f t="shared" si="1567"/>
        <v/>
      </c>
      <c r="AU1413" s="145"/>
      <c r="AV1413" s="58">
        <f t="shared" si="1598"/>
        <v>0</v>
      </c>
      <c r="AW1413" s="318">
        <f>SUM(AV$10:AV1413)</f>
        <v>0</v>
      </c>
      <c r="AX1413" s="319">
        <f t="shared" si="1599"/>
        <v>0.1</v>
      </c>
      <c r="AY1413" s="144" t="str">
        <f t="shared" si="1581"/>
        <v/>
      </c>
      <c r="AZ1413" s="144" t="str">
        <f t="shared" si="1582"/>
        <v/>
      </c>
      <c r="BA1413" s="144"/>
      <c r="BB1413" s="146" t="str">
        <f t="shared" si="1541"/>
        <v/>
      </c>
      <c r="BC1413" s="66" t="str">
        <f t="shared" si="1580"/>
        <v/>
      </c>
      <c r="BD1413" s="195" t="str">
        <f t="shared" si="1542"/>
        <v/>
      </c>
      <c r="BF1413" s="283"/>
      <c r="BG1413" s="286" t="str">
        <f t="shared" si="1543"/>
        <v/>
      </c>
      <c r="BY1413" s="211" t="str">
        <f t="shared" si="1544"/>
        <v/>
      </c>
      <c r="BZ1413" s="150" t="str">
        <f t="shared" si="1545"/>
        <v/>
      </c>
      <c r="CB1413" s="54" t="str">
        <f t="shared" si="1579"/>
        <v/>
      </c>
      <c r="CD1413" s="54" t="str">
        <f t="shared" si="1546"/>
        <v/>
      </c>
      <c r="CF1413" s="54" t="str">
        <f t="shared" si="1547"/>
        <v/>
      </c>
      <c r="CH1413" s="150" t="str">
        <f t="shared" si="1548"/>
        <v/>
      </c>
      <c r="CI1413" s="290"/>
      <c r="CJ1413" s="150" t="str">
        <f t="shared" si="1549"/>
        <v/>
      </c>
      <c r="CK1413" s="290"/>
      <c r="CL1413" s="54" t="str">
        <f t="shared" si="1568"/>
        <v/>
      </c>
      <c r="CM1413" s="290"/>
      <c r="CN1413" s="150" t="str">
        <f t="shared" si="1550"/>
        <v/>
      </c>
      <c r="CO1413" s="290"/>
      <c r="CP1413" s="150" t="str">
        <f t="shared" si="1551"/>
        <v/>
      </c>
      <c r="CQ1413" s="290"/>
      <c r="CR1413" s="150" t="str">
        <f t="shared" si="1552"/>
        <v/>
      </c>
      <c r="CS1413" s="290"/>
      <c r="CT1413" s="150" t="str">
        <f t="shared" si="1553"/>
        <v/>
      </c>
      <c r="CU1413" s="150"/>
      <c r="CV1413" s="150" t="str">
        <f t="shared" si="1554"/>
        <v/>
      </c>
      <c r="CW1413" s="94"/>
      <c r="CX1413" s="151" t="str">
        <f t="shared" si="1595"/>
        <v/>
      </c>
      <c r="CY1413" s="151" t="str">
        <f t="shared" si="1596"/>
        <v/>
      </c>
      <c r="CZ1413" s="152"/>
      <c r="DA1413" s="373" t="str">
        <f t="shared" si="1569"/>
        <v/>
      </c>
      <c r="DC1413" s="153">
        <f t="shared" si="1555"/>
        <v>0</v>
      </c>
      <c r="DD1413" s="153">
        <f t="shared" si="1556"/>
        <v>0</v>
      </c>
      <c r="DE1413" s="153">
        <f t="shared" si="1557"/>
        <v>0</v>
      </c>
      <c r="DF1413" s="158">
        <f t="shared" si="1558"/>
        <v>-4.7000000000000002E-3</v>
      </c>
      <c r="DG1413" s="159">
        <f t="shared" si="1570"/>
        <v>-1.1703000000000001</v>
      </c>
      <c r="DH1413" s="158">
        <f t="shared" si="1559"/>
        <v>3.1999999999999997E-3</v>
      </c>
      <c r="DI1413" s="159">
        <f t="shared" si="1571"/>
        <v>0.79679999999999995</v>
      </c>
      <c r="DJ1413" s="158">
        <f t="shared" si="1560"/>
        <v>-2.7000000000000001E-3</v>
      </c>
      <c r="DK1413" s="159">
        <f t="shared" si="1572"/>
        <v>-0.67230000000000001</v>
      </c>
      <c r="DL1413" s="158">
        <f t="shared" si="1561"/>
        <v>1.1999999999999999E-3</v>
      </c>
      <c r="DM1413" s="159">
        <f t="shared" si="1573"/>
        <v>0.29879999999999995</v>
      </c>
      <c r="DN1413" s="158">
        <f t="shared" si="1562"/>
        <v>1.46E-2</v>
      </c>
      <c r="DO1413" s="159">
        <f t="shared" si="1574"/>
        <v>3.6354000000000002</v>
      </c>
      <c r="DP1413" s="158">
        <f t="shared" si="1563"/>
        <v>-1.2999999999999999E-2</v>
      </c>
      <c r="DQ1413" s="159">
        <f t="shared" si="1575"/>
        <v>-3.2369999999999997</v>
      </c>
      <c r="DR1413" s="158">
        <f t="shared" si="1564"/>
        <v>-6.7000000000000002E-3</v>
      </c>
      <c r="DS1413" s="159">
        <f t="shared" si="1576"/>
        <v>-1.6683000000000001</v>
      </c>
      <c r="DT1413" s="158">
        <f t="shared" si="1565"/>
        <v>-1.2999999999999999E-2</v>
      </c>
      <c r="DU1413" s="159">
        <f t="shared" si="1577"/>
        <v>-3.2369999999999997</v>
      </c>
      <c r="DV1413" s="158">
        <f t="shared" si="1566"/>
        <v>-6.7000000000000002E-3</v>
      </c>
      <c r="DW1413" s="160">
        <f t="shared" si="1578"/>
        <v>-1.6683000000000001</v>
      </c>
    </row>
    <row r="1414" spans="1:127" ht="24.95" customHeight="1" x14ac:dyDescent="0.2">
      <c r="A1414" s="272">
        <v>1405</v>
      </c>
      <c r="B1414" s="336"/>
      <c r="C1414" s="332"/>
      <c r="D1414" s="333"/>
      <c r="E1414" s="334"/>
      <c r="F1414" s="335"/>
      <c r="G1414" s="334"/>
      <c r="H1414" s="371"/>
      <c r="I1414" s="334"/>
      <c r="J1414" s="334"/>
      <c r="K1414" s="334"/>
      <c r="L1414" s="334"/>
      <c r="M1414" s="334"/>
      <c r="N1414" s="334"/>
      <c r="O1414" s="337"/>
      <c r="P1414" s="337"/>
      <c r="Q1414" s="338" t="str">
        <f t="shared" si="1529"/>
        <v xml:space="preserve"> </v>
      </c>
      <c r="R1414" s="339" t="str">
        <f t="shared" si="1530"/>
        <v/>
      </c>
      <c r="S1414" s="340" t="str">
        <f t="shared" si="1583"/>
        <v/>
      </c>
      <c r="T1414" s="341" t="str">
        <f t="shared" si="1531"/>
        <v/>
      </c>
      <c r="U1414" s="341" t="str">
        <f t="shared" si="1532"/>
        <v/>
      </c>
      <c r="V1414" s="341" t="str">
        <f t="shared" si="1533"/>
        <v/>
      </c>
      <c r="W1414" s="341" t="str">
        <f t="shared" si="1534"/>
        <v/>
      </c>
      <c r="X1414" s="340" t="str">
        <f t="shared" si="1584"/>
        <v/>
      </c>
      <c r="Y1414" s="342" t="str">
        <f t="shared" si="1585"/>
        <v/>
      </c>
      <c r="Z1414" s="343" t="str">
        <f t="shared" si="1586"/>
        <v/>
      </c>
      <c r="AA1414" s="344" t="str">
        <f t="shared" si="1587"/>
        <v/>
      </c>
      <c r="AB1414" s="345" t="str">
        <f t="shared" si="1535"/>
        <v/>
      </c>
      <c r="AC1414" s="346" t="str">
        <f t="shared" si="1536"/>
        <v/>
      </c>
      <c r="AD1414" s="346" t="str">
        <f t="shared" si="1537"/>
        <v/>
      </c>
      <c r="AE1414" s="344" t="str">
        <f t="shared" si="1588"/>
        <v/>
      </c>
      <c r="AF1414" s="346" t="str">
        <f t="shared" si="1538"/>
        <v/>
      </c>
      <c r="AG1414" s="344" t="str">
        <f t="shared" si="1589"/>
        <v/>
      </c>
      <c r="AH1414" s="344" t="str">
        <f t="shared" si="1590"/>
        <v/>
      </c>
      <c r="AI1414" s="344" t="str">
        <f t="shared" si="1591"/>
        <v/>
      </c>
      <c r="AJ1414" s="346" t="str">
        <f t="shared" si="1592"/>
        <v/>
      </c>
      <c r="AK1414" s="346" t="str">
        <f t="shared" si="1593"/>
        <v/>
      </c>
      <c r="AL1414" s="347" t="str">
        <f t="shared" si="1594"/>
        <v/>
      </c>
      <c r="AM1414" s="141"/>
      <c r="AN1414" s="141"/>
      <c r="AO1414" s="142"/>
      <c r="AP1414" s="58">
        <f t="shared" si="1539"/>
        <v>0</v>
      </c>
      <c r="AQ1414" s="318">
        <f>SUM(AP$10:AP1414)</f>
        <v>0</v>
      </c>
      <c r="AR1414" s="143">
        <f t="shared" si="1597"/>
        <v>0.1</v>
      </c>
      <c r="AS1414" s="144" t="str">
        <f t="shared" si="1540"/>
        <v/>
      </c>
      <c r="AT1414" s="144" t="str">
        <f t="shared" si="1567"/>
        <v/>
      </c>
      <c r="AU1414" s="145"/>
      <c r="AV1414" s="58">
        <f t="shared" si="1598"/>
        <v>0</v>
      </c>
      <c r="AW1414" s="318">
        <f>SUM(AV$10:AV1414)</f>
        <v>0</v>
      </c>
      <c r="AX1414" s="319">
        <f t="shared" si="1599"/>
        <v>0.1</v>
      </c>
      <c r="AY1414" s="144" t="str">
        <f t="shared" si="1581"/>
        <v/>
      </c>
      <c r="AZ1414" s="144" t="str">
        <f t="shared" si="1582"/>
        <v/>
      </c>
      <c r="BA1414" s="144"/>
      <c r="BB1414" s="146" t="str">
        <f t="shared" si="1541"/>
        <v/>
      </c>
      <c r="BC1414" s="66" t="str">
        <f t="shared" si="1580"/>
        <v/>
      </c>
      <c r="BD1414" s="195" t="str">
        <f t="shared" si="1542"/>
        <v/>
      </c>
      <c r="BF1414" s="283"/>
      <c r="BG1414" s="286" t="str">
        <f t="shared" si="1543"/>
        <v/>
      </c>
      <c r="BY1414" s="211" t="str">
        <f t="shared" si="1544"/>
        <v/>
      </c>
      <c r="BZ1414" s="150" t="str">
        <f t="shared" si="1545"/>
        <v/>
      </c>
      <c r="CB1414" s="54" t="str">
        <f t="shared" si="1579"/>
        <v/>
      </c>
      <c r="CD1414" s="54" t="str">
        <f t="shared" si="1546"/>
        <v/>
      </c>
      <c r="CF1414" s="54" t="str">
        <f t="shared" si="1547"/>
        <v/>
      </c>
      <c r="CH1414" s="150" t="str">
        <f t="shared" si="1548"/>
        <v/>
      </c>
      <c r="CI1414" s="290"/>
      <c r="CJ1414" s="150" t="str">
        <f t="shared" si="1549"/>
        <v/>
      </c>
      <c r="CK1414" s="290"/>
      <c r="CL1414" s="54" t="str">
        <f t="shared" si="1568"/>
        <v/>
      </c>
      <c r="CM1414" s="290"/>
      <c r="CN1414" s="150" t="str">
        <f t="shared" si="1550"/>
        <v/>
      </c>
      <c r="CO1414" s="290"/>
      <c r="CP1414" s="150" t="str">
        <f t="shared" si="1551"/>
        <v/>
      </c>
      <c r="CQ1414" s="290"/>
      <c r="CR1414" s="150" t="str">
        <f t="shared" si="1552"/>
        <v/>
      </c>
      <c r="CS1414" s="290"/>
      <c r="CT1414" s="150" t="str">
        <f t="shared" si="1553"/>
        <v/>
      </c>
      <c r="CU1414" s="150"/>
      <c r="CV1414" s="150" t="str">
        <f t="shared" si="1554"/>
        <v/>
      </c>
      <c r="CW1414" s="94"/>
      <c r="CX1414" s="151" t="str">
        <f t="shared" si="1595"/>
        <v/>
      </c>
      <c r="CY1414" s="151" t="str">
        <f t="shared" si="1596"/>
        <v/>
      </c>
      <c r="CZ1414" s="152"/>
      <c r="DA1414" s="373" t="str">
        <f t="shared" si="1569"/>
        <v/>
      </c>
      <c r="DC1414" s="153">
        <f t="shared" si="1555"/>
        <v>0</v>
      </c>
      <c r="DD1414" s="153">
        <f t="shared" si="1556"/>
        <v>0</v>
      </c>
      <c r="DE1414" s="153">
        <f t="shared" si="1557"/>
        <v>0</v>
      </c>
      <c r="DF1414" s="158">
        <f t="shared" si="1558"/>
        <v>-4.7000000000000002E-3</v>
      </c>
      <c r="DG1414" s="159">
        <f t="shared" si="1570"/>
        <v>-1.1703000000000001</v>
      </c>
      <c r="DH1414" s="158">
        <f t="shared" si="1559"/>
        <v>3.1999999999999997E-3</v>
      </c>
      <c r="DI1414" s="159">
        <f t="shared" si="1571"/>
        <v>0.79679999999999995</v>
      </c>
      <c r="DJ1414" s="158">
        <f t="shared" si="1560"/>
        <v>-2.7000000000000001E-3</v>
      </c>
      <c r="DK1414" s="159">
        <f t="shared" si="1572"/>
        <v>-0.67230000000000001</v>
      </c>
      <c r="DL1414" s="158">
        <f t="shared" si="1561"/>
        <v>1.1999999999999999E-3</v>
      </c>
      <c r="DM1414" s="159">
        <f t="shared" si="1573"/>
        <v>0.29879999999999995</v>
      </c>
      <c r="DN1414" s="158">
        <f t="shared" si="1562"/>
        <v>1.46E-2</v>
      </c>
      <c r="DO1414" s="159">
        <f t="shared" si="1574"/>
        <v>3.6354000000000002</v>
      </c>
      <c r="DP1414" s="158">
        <f t="shared" si="1563"/>
        <v>-1.2999999999999999E-2</v>
      </c>
      <c r="DQ1414" s="159">
        <f t="shared" si="1575"/>
        <v>-3.2369999999999997</v>
      </c>
      <c r="DR1414" s="158">
        <f t="shared" si="1564"/>
        <v>-6.7000000000000002E-3</v>
      </c>
      <c r="DS1414" s="159">
        <f t="shared" si="1576"/>
        <v>-1.6683000000000001</v>
      </c>
      <c r="DT1414" s="158">
        <f t="shared" si="1565"/>
        <v>-1.2999999999999999E-2</v>
      </c>
      <c r="DU1414" s="159">
        <f t="shared" si="1577"/>
        <v>-3.2369999999999997</v>
      </c>
      <c r="DV1414" s="158">
        <f t="shared" si="1566"/>
        <v>-6.7000000000000002E-3</v>
      </c>
      <c r="DW1414" s="160">
        <f t="shared" si="1578"/>
        <v>-1.6683000000000001</v>
      </c>
    </row>
    <row r="1415" spans="1:127" ht="24.95" customHeight="1" x14ac:dyDescent="0.2">
      <c r="A1415" s="272">
        <v>1406</v>
      </c>
      <c r="B1415" s="336"/>
      <c r="C1415" s="332"/>
      <c r="D1415" s="333"/>
      <c r="E1415" s="334"/>
      <c r="F1415" s="335"/>
      <c r="G1415" s="334"/>
      <c r="H1415" s="371"/>
      <c r="I1415" s="334"/>
      <c r="J1415" s="334"/>
      <c r="K1415" s="334"/>
      <c r="L1415" s="334"/>
      <c r="M1415" s="334"/>
      <c r="N1415" s="334"/>
      <c r="O1415" s="337"/>
      <c r="P1415" s="337"/>
      <c r="Q1415" s="338" t="str">
        <f t="shared" si="1529"/>
        <v xml:space="preserve"> </v>
      </c>
      <c r="R1415" s="339" t="str">
        <f t="shared" si="1530"/>
        <v/>
      </c>
      <c r="S1415" s="340" t="str">
        <f t="shared" si="1583"/>
        <v/>
      </c>
      <c r="T1415" s="341" t="str">
        <f t="shared" si="1531"/>
        <v/>
      </c>
      <c r="U1415" s="341" t="str">
        <f t="shared" si="1532"/>
        <v/>
      </c>
      <c r="V1415" s="341" t="str">
        <f t="shared" si="1533"/>
        <v/>
      </c>
      <c r="W1415" s="341" t="str">
        <f t="shared" si="1534"/>
        <v/>
      </c>
      <c r="X1415" s="340" t="str">
        <f t="shared" si="1584"/>
        <v/>
      </c>
      <c r="Y1415" s="342" t="str">
        <f t="shared" si="1585"/>
        <v/>
      </c>
      <c r="Z1415" s="343" t="str">
        <f t="shared" si="1586"/>
        <v/>
      </c>
      <c r="AA1415" s="344" t="str">
        <f t="shared" si="1587"/>
        <v/>
      </c>
      <c r="AB1415" s="345" t="str">
        <f t="shared" si="1535"/>
        <v/>
      </c>
      <c r="AC1415" s="346" t="str">
        <f t="shared" si="1536"/>
        <v/>
      </c>
      <c r="AD1415" s="346" t="str">
        <f t="shared" si="1537"/>
        <v/>
      </c>
      <c r="AE1415" s="344" t="str">
        <f t="shared" si="1588"/>
        <v/>
      </c>
      <c r="AF1415" s="346" t="str">
        <f t="shared" si="1538"/>
        <v/>
      </c>
      <c r="AG1415" s="344" t="str">
        <f t="shared" si="1589"/>
        <v/>
      </c>
      <c r="AH1415" s="344" t="str">
        <f t="shared" si="1590"/>
        <v/>
      </c>
      <c r="AI1415" s="344" t="str">
        <f t="shared" si="1591"/>
        <v/>
      </c>
      <c r="AJ1415" s="346" t="str">
        <f t="shared" si="1592"/>
        <v/>
      </c>
      <c r="AK1415" s="346" t="str">
        <f t="shared" si="1593"/>
        <v/>
      </c>
      <c r="AL1415" s="347" t="str">
        <f t="shared" si="1594"/>
        <v/>
      </c>
      <c r="AM1415" s="141"/>
      <c r="AN1415" s="141"/>
      <c r="AO1415" s="142"/>
      <c r="AP1415" s="58">
        <f t="shared" si="1539"/>
        <v>0</v>
      </c>
      <c r="AQ1415" s="318">
        <f>SUM(AP$10:AP1415)</f>
        <v>0</v>
      </c>
      <c r="AR1415" s="143">
        <f t="shared" si="1597"/>
        <v>0.1</v>
      </c>
      <c r="AS1415" s="144" t="str">
        <f t="shared" si="1540"/>
        <v/>
      </c>
      <c r="AT1415" s="144" t="str">
        <f t="shared" si="1567"/>
        <v/>
      </c>
      <c r="AU1415" s="145"/>
      <c r="AV1415" s="58">
        <f t="shared" si="1598"/>
        <v>0</v>
      </c>
      <c r="AW1415" s="318">
        <f>SUM(AV$10:AV1415)</f>
        <v>0</v>
      </c>
      <c r="AX1415" s="319">
        <f t="shared" si="1599"/>
        <v>0.1</v>
      </c>
      <c r="AY1415" s="144" t="str">
        <f t="shared" si="1581"/>
        <v/>
      </c>
      <c r="AZ1415" s="144" t="str">
        <f t="shared" si="1582"/>
        <v/>
      </c>
      <c r="BA1415" s="144"/>
      <c r="BB1415" s="146" t="str">
        <f t="shared" si="1541"/>
        <v/>
      </c>
      <c r="BC1415" s="66" t="str">
        <f t="shared" si="1580"/>
        <v/>
      </c>
      <c r="BD1415" s="195" t="str">
        <f t="shared" si="1542"/>
        <v/>
      </c>
      <c r="BF1415" s="283"/>
      <c r="BG1415" s="286" t="str">
        <f t="shared" si="1543"/>
        <v/>
      </c>
      <c r="BY1415" s="211" t="str">
        <f t="shared" si="1544"/>
        <v/>
      </c>
      <c r="BZ1415" s="150" t="str">
        <f t="shared" si="1545"/>
        <v/>
      </c>
      <c r="CB1415" s="54" t="str">
        <f t="shared" si="1579"/>
        <v/>
      </c>
      <c r="CD1415" s="54" t="str">
        <f t="shared" si="1546"/>
        <v/>
      </c>
      <c r="CF1415" s="54" t="str">
        <f t="shared" si="1547"/>
        <v/>
      </c>
      <c r="CH1415" s="150" t="str">
        <f t="shared" si="1548"/>
        <v/>
      </c>
      <c r="CI1415" s="290"/>
      <c r="CJ1415" s="150" t="str">
        <f t="shared" si="1549"/>
        <v/>
      </c>
      <c r="CK1415" s="290"/>
      <c r="CL1415" s="54" t="str">
        <f t="shared" si="1568"/>
        <v/>
      </c>
      <c r="CM1415" s="290"/>
      <c r="CN1415" s="150" t="str">
        <f t="shared" si="1550"/>
        <v/>
      </c>
      <c r="CO1415" s="290"/>
      <c r="CP1415" s="150" t="str">
        <f t="shared" si="1551"/>
        <v/>
      </c>
      <c r="CQ1415" s="290"/>
      <c r="CR1415" s="150" t="str">
        <f t="shared" si="1552"/>
        <v/>
      </c>
      <c r="CS1415" s="290"/>
      <c r="CT1415" s="150" t="str">
        <f t="shared" si="1553"/>
        <v/>
      </c>
      <c r="CU1415" s="150"/>
      <c r="CV1415" s="150" t="str">
        <f t="shared" si="1554"/>
        <v/>
      </c>
      <c r="CW1415" s="94"/>
      <c r="CX1415" s="151" t="str">
        <f t="shared" si="1595"/>
        <v/>
      </c>
      <c r="CY1415" s="151" t="str">
        <f t="shared" si="1596"/>
        <v/>
      </c>
      <c r="CZ1415" s="152"/>
      <c r="DA1415" s="373" t="str">
        <f t="shared" si="1569"/>
        <v/>
      </c>
      <c r="DC1415" s="153">
        <f t="shared" si="1555"/>
        <v>0</v>
      </c>
      <c r="DD1415" s="153">
        <f t="shared" si="1556"/>
        <v>0</v>
      </c>
      <c r="DE1415" s="153">
        <f t="shared" si="1557"/>
        <v>0</v>
      </c>
      <c r="DF1415" s="158">
        <f t="shared" si="1558"/>
        <v>-4.7000000000000002E-3</v>
      </c>
      <c r="DG1415" s="159">
        <f t="shared" si="1570"/>
        <v>-1.1703000000000001</v>
      </c>
      <c r="DH1415" s="158">
        <f t="shared" si="1559"/>
        <v>3.1999999999999997E-3</v>
      </c>
      <c r="DI1415" s="159">
        <f t="shared" si="1571"/>
        <v>0.79679999999999995</v>
      </c>
      <c r="DJ1415" s="158">
        <f t="shared" si="1560"/>
        <v>-2.7000000000000001E-3</v>
      </c>
      <c r="DK1415" s="159">
        <f t="shared" si="1572"/>
        <v>-0.67230000000000001</v>
      </c>
      <c r="DL1415" s="158">
        <f t="shared" si="1561"/>
        <v>1.1999999999999999E-3</v>
      </c>
      <c r="DM1415" s="159">
        <f t="shared" si="1573"/>
        <v>0.29879999999999995</v>
      </c>
      <c r="DN1415" s="158">
        <f t="shared" si="1562"/>
        <v>1.46E-2</v>
      </c>
      <c r="DO1415" s="159">
        <f t="shared" si="1574"/>
        <v>3.6354000000000002</v>
      </c>
      <c r="DP1415" s="158">
        <f t="shared" si="1563"/>
        <v>-1.2999999999999999E-2</v>
      </c>
      <c r="DQ1415" s="159">
        <f t="shared" si="1575"/>
        <v>-3.2369999999999997</v>
      </c>
      <c r="DR1415" s="158">
        <f t="shared" si="1564"/>
        <v>-6.7000000000000002E-3</v>
      </c>
      <c r="DS1415" s="159">
        <f t="shared" si="1576"/>
        <v>-1.6683000000000001</v>
      </c>
      <c r="DT1415" s="158">
        <f t="shared" si="1565"/>
        <v>-1.2999999999999999E-2</v>
      </c>
      <c r="DU1415" s="159">
        <f t="shared" si="1577"/>
        <v>-3.2369999999999997</v>
      </c>
      <c r="DV1415" s="158">
        <f t="shared" si="1566"/>
        <v>-6.7000000000000002E-3</v>
      </c>
      <c r="DW1415" s="160">
        <f t="shared" si="1578"/>
        <v>-1.6683000000000001</v>
      </c>
    </row>
    <row r="1416" spans="1:127" ht="24.95" customHeight="1" x14ac:dyDescent="0.2">
      <c r="A1416" s="272">
        <v>1407</v>
      </c>
      <c r="B1416" s="336"/>
      <c r="C1416" s="332"/>
      <c r="D1416" s="333"/>
      <c r="E1416" s="334"/>
      <c r="F1416" s="335"/>
      <c r="G1416" s="334"/>
      <c r="H1416" s="371"/>
      <c r="I1416" s="334"/>
      <c r="J1416" s="334"/>
      <c r="K1416" s="334"/>
      <c r="L1416" s="334"/>
      <c r="M1416" s="334"/>
      <c r="N1416" s="334"/>
      <c r="O1416" s="337"/>
      <c r="P1416" s="337"/>
      <c r="Q1416" s="338" t="str">
        <f t="shared" si="1529"/>
        <v xml:space="preserve"> </v>
      </c>
      <c r="R1416" s="339" t="str">
        <f t="shared" si="1530"/>
        <v/>
      </c>
      <c r="S1416" s="340" t="str">
        <f t="shared" si="1583"/>
        <v/>
      </c>
      <c r="T1416" s="341" t="str">
        <f t="shared" si="1531"/>
        <v/>
      </c>
      <c r="U1416" s="341" t="str">
        <f t="shared" si="1532"/>
        <v/>
      </c>
      <c r="V1416" s="341" t="str">
        <f t="shared" si="1533"/>
        <v/>
      </c>
      <c r="W1416" s="341" t="str">
        <f t="shared" si="1534"/>
        <v/>
      </c>
      <c r="X1416" s="340" t="str">
        <f t="shared" si="1584"/>
        <v/>
      </c>
      <c r="Y1416" s="342" t="str">
        <f t="shared" si="1585"/>
        <v/>
      </c>
      <c r="Z1416" s="343" t="str">
        <f t="shared" si="1586"/>
        <v/>
      </c>
      <c r="AA1416" s="344" t="str">
        <f t="shared" si="1587"/>
        <v/>
      </c>
      <c r="AB1416" s="345" t="str">
        <f t="shared" si="1535"/>
        <v/>
      </c>
      <c r="AC1416" s="346" t="str">
        <f t="shared" si="1536"/>
        <v/>
      </c>
      <c r="AD1416" s="346" t="str">
        <f t="shared" si="1537"/>
        <v/>
      </c>
      <c r="AE1416" s="344" t="str">
        <f t="shared" si="1588"/>
        <v/>
      </c>
      <c r="AF1416" s="346" t="str">
        <f t="shared" si="1538"/>
        <v/>
      </c>
      <c r="AG1416" s="344" t="str">
        <f t="shared" si="1589"/>
        <v/>
      </c>
      <c r="AH1416" s="344" t="str">
        <f t="shared" si="1590"/>
        <v/>
      </c>
      <c r="AI1416" s="344" t="str">
        <f t="shared" si="1591"/>
        <v/>
      </c>
      <c r="AJ1416" s="346" t="str">
        <f t="shared" si="1592"/>
        <v/>
      </c>
      <c r="AK1416" s="346" t="str">
        <f t="shared" si="1593"/>
        <v/>
      </c>
      <c r="AL1416" s="347" t="str">
        <f t="shared" si="1594"/>
        <v/>
      </c>
      <c r="AM1416" s="141"/>
      <c r="AN1416" s="141"/>
      <c r="AO1416" s="142"/>
      <c r="AP1416" s="58">
        <f t="shared" si="1539"/>
        <v>0</v>
      </c>
      <c r="AQ1416" s="318">
        <f>SUM(AP$10:AP1416)</f>
        <v>0</v>
      </c>
      <c r="AR1416" s="143">
        <f t="shared" si="1597"/>
        <v>0.1</v>
      </c>
      <c r="AS1416" s="144" t="str">
        <f t="shared" si="1540"/>
        <v/>
      </c>
      <c r="AT1416" s="144" t="str">
        <f t="shared" si="1567"/>
        <v/>
      </c>
      <c r="AU1416" s="145"/>
      <c r="AV1416" s="58">
        <f t="shared" si="1598"/>
        <v>0</v>
      </c>
      <c r="AW1416" s="318">
        <f>SUM(AV$10:AV1416)</f>
        <v>0</v>
      </c>
      <c r="AX1416" s="319">
        <f t="shared" si="1599"/>
        <v>0.1</v>
      </c>
      <c r="AY1416" s="144" t="str">
        <f t="shared" si="1581"/>
        <v/>
      </c>
      <c r="AZ1416" s="144" t="str">
        <f t="shared" si="1582"/>
        <v/>
      </c>
      <c r="BA1416" s="144"/>
      <c r="BB1416" s="146" t="str">
        <f t="shared" si="1541"/>
        <v/>
      </c>
      <c r="BC1416" s="66" t="str">
        <f t="shared" si="1580"/>
        <v/>
      </c>
      <c r="BD1416" s="195" t="str">
        <f t="shared" si="1542"/>
        <v/>
      </c>
      <c r="BF1416" s="283"/>
      <c r="BG1416" s="286" t="str">
        <f t="shared" si="1543"/>
        <v/>
      </c>
      <c r="BY1416" s="211" t="str">
        <f t="shared" si="1544"/>
        <v/>
      </c>
      <c r="BZ1416" s="150" t="str">
        <f t="shared" si="1545"/>
        <v/>
      </c>
      <c r="CB1416" s="54" t="str">
        <f t="shared" si="1579"/>
        <v/>
      </c>
      <c r="CD1416" s="54" t="str">
        <f t="shared" si="1546"/>
        <v/>
      </c>
      <c r="CF1416" s="54" t="str">
        <f t="shared" si="1547"/>
        <v/>
      </c>
      <c r="CH1416" s="150" t="str">
        <f t="shared" si="1548"/>
        <v/>
      </c>
      <c r="CI1416" s="290"/>
      <c r="CJ1416" s="150" t="str">
        <f t="shared" si="1549"/>
        <v/>
      </c>
      <c r="CK1416" s="290"/>
      <c r="CL1416" s="54" t="str">
        <f t="shared" si="1568"/>
        <v/>
      </c>
      <c r="CM1416" s="290"/>
      <c r="CN1416" s="150" t="str">
        <f t="shared" si="1550"/>
        <v/>
      </c>
      <c r="CO1416" s="290"/>
      <c r="CP1416" s="150" t="str">
        <f t="shared" si="1551"/>
        <v/>
      </c>
      <c r="CQ1416" s="290"/>
      <c r="CR1416" s="150" t="str">
        <f t="shared" si="1552"/>
        <v/>
      </c>
      <c r="CS1416" s="290"/>
      <c r="CT1416" s="150" t="str">
        <f t="shared" si="1553"/>
        <v/>
      </c>
      <c r="CU1416" s="150"/>
      <c r="CV1416" s="150" t="str">
        <f t="shared" si="1554"/>
        <v/>
      </c>
      <c r="CW1416" s="94"/>
      <c r="CX1416" s="151" t="str">
        <f t="shared" si="1595"/>
        <v/>
      </c>
      <c r="CY1416" s="151" t="str">
        <f t="shared" si="1596"/>
        <v/>
      </c>
      <c r="CZ1416" s="152"/>
      <c r="DA1416" s="373" t="str">
        <f t="shared" si="1569"/>
        <v/>
      </c>
      <c r="DC1416" s="153">
        <f t="shared" si="1555"/>
        <v>0</v>
      </c>
      <c r="DD1416" s="153">
        <f t="shared" si="1556"/>
        <v>0</v>
      </c>
      <c r="DE1416" s="153">
        <f t="shared" si="1557"/>
        <v>0</v>
      </c>
      <c r="DF1416" s="158">
        <f t="shared" si="1558"/>
        <v>-4.7000000000000002E-3</v>
      </c>
      <c r="DG1416" s="159">
        <f t="shared" si="1570"/>
        <v>-1.1703000000000001</v>
      </c>
      <c r="DH1416" s="158">
        <f t="shared" si="1559"/>
        <v>3.1999999999999997E-3</v>
      </c>
      <c r="DI1416" s="159">
        <f t="shared" si="1571"/>
        <v>0.79679999999999995</v>
      </c>
      <c r="DJ1416" s="158">
        <f t="shared" si="1560"/>
        <v>-2.7000000000000001E-3</v>
      </c>
      <c r="DK1416" s="159">
        <f t="shared" si="1572"/>
        <v>-0.67230000000000001</v>
      </c>
      <c r="DL1416" s="158">
        <f t="shared" si="1561"/>
        <v>1.1999999999999999E-3</v>
      </c>
      <c r="DM1416" s="159">
        <f t="shared" si="1573"/>
        <v>0.29879999999999995</v>
      </c>
      <c r="DN1416" s="158">
        <f t="shared" si="1562"/>
        <v>1.46E-2</v>
      </c>
      <c r="DO1416" s="159">
        <f t="shared" si="1574"/>
        <v>3.6354000000000002</v>
      </c>
      <c r="DP1416" s="158">
        <f t="shared" si="1563"/>
        <v>-1.2999999999999999E-2</v>
      </c>
      <c r="DQ1416" s="159">
        <f t="shared" si="1575"/>
        <v>-3.2369999999999997</v>
      </c>
      <c r="DR1416" s="158">
        <f t="shared" si="1564"/>
        <v>-6.7000000000000002E-3</v>
      </c>
      <c r="DS1416" s="159">
        <f t="shared" si="1576"/>
        <v>-1.6683000000000001</v>
      </c>
      <c r="DT1416" s="158">
        <f t="shared" si="1565"/>
        <v>-1.2999999999999999E-2</v>
      </c>
      <c r="DU1416" s="159">
        <f t="shared" si="1577"/>
        <v>-3.2369999999999997</v>
      </c>
      <c r="DV1416" s="158">
        <f t="shared" si="1566"/>
        <v>-6.7000000000000002E-3</v>
      </c>
      <c r="DW1416" s="160">
        <f t="shared" si="1578"/>
        <v>-1.6683000000000001</v>
      </c>
    </row>
    <row r="1417" spans="1:127" ht="24.95" customHeight="1" x14ac:dyDescent="0.2">
      <c r="A1417" s="272">
        <v>1408</v>
      </c>
      <c r="B1417" s="336"/>
      <c r="C1417" s="332"/>
      <c r="D1417" s="333"/>
      <c r="E1417" s="334"/>
      <c r="F1417" s="335"/>
      <c r="G1417" s="334"/>
      <c r="H1417" s="371"/>
      <c r="I1417" s="334"/>
      <c r="J1417" s="334"/>
      <c r="K1417" s="334"/>
      <c r="L1417" s="334"/>
      <c r="M1417" s="334"/>
      <c r="N1417" s="334"/>
      <c r="O1417" s="337"/>
      <c r="P1417" s="337"/>
      <c r="Q1417" s="338" t="str">
        <f t="shared" si="1529"/>
        <v xml:space="preserve"> </v>
      </c>
      <c r="R1417" s="339" t="str">
        <f t="shared" si="1530"/>
        <v/>
      </c>
      <c r="S1417" s="340" t="str">
        <f t="shared" si="1583"/>
        <v/>
      </c>
      <c r="T1417" s="341" t="str">
        <f t="shared" si="1531"/>
        <v/>
      </c>
      <c r="U1417" s="341" t="str">
        <f t="shared" si="1532"/>
        <v/>
      </c>
      <c r="V1417" s="341" t="str">
        <f t="shared" si="1533"/>
        <v/>
      </c>
      <c r="W1417" s="341" t="str">
        <f t="shared" si="1534"/>
        <v/>
      </c>
      <c r="X1417" s="340" t="str">
        <f t="shared" si="1584"/>
        <v/>
      </c>
      <c r="Y1417" s="342" t="str">
        <f t="shared" si="1585"/>
        <v/>
      </c>
      <c r="Z1417" s="343" t="str">
        <f t="shared" si="1586"/>
        <v/>
      </c>
      <c r="AA1417" s="344" t="str">
        <f t="shared" si="1587"/>
        <v/>
      </c>
      <c r="AB1417" s="345" t="str">
        <f t="shared" si="1535"/>
        <v/>
      </c>
      <c r="AC1417" s="346" t="str">
        <f t="shared" si="1536"/>
        <v/>
      </c>
      <c r="AD1417" s="346" t="str">
        <f t="shared" si="1537"/>
        <v/>
      </c>
      <c r="AE1417" s="344" t="str">
        <f t="shared" si="1588"/>
        <v/>
      </c>
      <c r="AF1417" s="346" t="str">
        <f t="shared" si="1538"/>
        <v/>
      </c>
      <c r="AG1417" s="344" t="str">
        <f t="shared" si="1589"/>
        <v/>
      </c>
      <c r="AH1417" s="344" t="str">
        <f t="shared" si="1590"/>
        <v/>
      </c>
      <c r="AI1417" s="344" t="str">
        <f t="shared" si="1591"/>
        <v/>
      </c>
      <c r="AJ1417" s="346" t="str">
        <f t="shared" si="1592"/>
        <v/>
      </c>
      <c r="AK1417" s="346" t="str">
        <f t="shared" si="1593"/>
        <v/>
      </c>
      <c r="AL1417" s="347" t="str">
        <f t="shared" si="1594"/>
        <v/>
      </c>
      <c r="AM1417" s="141"/>
      <c r="AN1417" s="141"/>
      <c r="AO1417" s="142"/>
      <c r="AP1417" s="58">
        <f t="shared" si="1539"/>
        <v>0</v>
      </c>
      <c r="AQ1417" s="318">
        <f>SUM(AP$10:AP1417)</f>
        <v>0</v>
      </c>
      <c r="AR1417" s="143">
        <f t="shared" si="1597"/>
        <v>0.1</v>
      </c>
      <c r="AS1417" s="144" t="str">
        <f t="shared" si="1540"/>
        <v/>
      </c>
      <c r="AT1417" s="144" t="str">
        <f t="shared" si="1567"/>
        <v/>
      </c>
      <c r="AU1417" s="145"/>
      <c r="AV1417" s="58">
        <f t="shared" si="1598"/>
        <v>0</v>
      </c>
      <c r="AW1417" s="318">
        <f>SUM(AV$10:AV1417)</f>
        <v>0</v>
      </c>
      <c r="AX1417" s="319">
        <f t="shared" si="1599"/>
        <v>0.1</v>
      </c>
      <c r="AY1417" s="144" t="str">
        <f t="shared" si="1581"/>
        <v/>
      </c>
      <c r="AZ1417" s="144" t="str">
        <f t="shared" si="1582"/>
        <v/>
      </c>
      <c r="BA1417" s="144"/>
      <c r="BB1417" s="146" t="str">
        <f t="shared" si="1541"/>
        <v/>
      </c>
      <c r="BC1417" s="66" t="str">
        <f t="shared" si="1580"/>
        <v/>
      </c>
      <c r="BD1417" s="195" t="str">
        <f t="shared" si="1542"/>
        <v/>
      </c>
      <c r="BF1417" s="283"/>
      <c r="BG1417" s="286" t="str">
        <f t="shared" si="1543"/>
        <v/>
      </c>
      <c r="BY1417" s="211" t="str">
        <f t="shared" si="1544"/>
        <v/>
      </c>
      <c r="BZ1417" s="150" t="str">
        <f t="shared" si="1545"/>
        <v/>
      </c>
      <c r="CB1417" s="54" t="str">
        <f t="shared" si="1579"/>
        <v/>
      </c>
      <c r="CD1417" s="54" t="str">
        <f t="shared" si="1546"/>
        <v/>
      </c>
      <c r="CF1417" s="54" t="str">
        <f t="shared" si="1547"/>
        <v/>
      </c>
      <c r="CH1417" s="150" t="str">
        <f t="shared" si="1548"/>
        <v/>
      </c>
      <c r="CI1417" s="290"/>
      <c r="CJ1417" s="150" t="str">
        <f t="shared" si="1549"/>
        <v/>
      </c>
      <c r="CK1417" s="290"/>
      <c r="CL1417" s="54" t="str">
        <f t="shared" si="1568"/>
        <v/>
      </c>
      <c r="CM1417" s="290"/>
      <c r="CN1417" s="150" t="str">
        <f t="shared" si="1550"/>
        <v/>
      </c>
      <c r="CO1417" s="290"/>
      <c r="CP1417" s="150" t="str">
        <f t="shared" si="1551"/>
        <v/>
      </c>
      <c r="CQ1417" s="290"/>
      <c r="CR1417" s="150" t="str">
        <f t="shared" si="1552"/>
        <v/>
      </c>
      <c r="CS1417" s="290"/>
      <c r="CT1417" s="150" t="str">
        <f t="shared" si="1553"/>
        <v/>
      </c>
      <c r="CU1417" s="150"/>
      <c r="CV1417" s="150" t="str">
        <f t="shared" si="1554"/>
        <v/>
      </c>
      <c r="CW1417" s="94"/>
      <c r="CX1417" s="151" t="str">
        <f t="shared" si="1595"/>
        <v/>
      </c>
      <c r="CY1417" s="151" t="str">
        <f t="shared" si="1596"/>
        <v/>
      </c>
      <c r="CZ1417" s="152"/>
      <c r="DA1417" s="373" t="str">
        <f t="shared" si="1569"/>
        <v/>
      </c>
      <c r="DC1417" s="153">
        <f t="shared" si="1555"/>
        <v>0</v>
      </c>
      <c r="DD1417" s="153">
        <f t="shared" si="1556"/>
        <v>0</v>
      </c>
      <c r="DE1417" s="153">
        <f t="shared" si="1557"/>
        <v>0</v>
      </c>
      <c r="DF1417" s="158">
        <f t="shared" si="1558"/>
        <v>-4.7000000000000002E-3</v>
      </c>
      <c r="DG1417" s="159">
        <f t="shared" si="1570"/>
        <v>-1.1703000000000001</v>
      </c>
      <c r="DH1417" s="158">
        <f t="shared" si="1559"/>
        <v>3.1999999999999997E-3</v>
      </c>
      <c r="DI1417" s="159">
        <f t="shared" si="1571"/>
        <v>0.79679999999999995</v>
      </c>
      <c r="DJ1417" s="158">
        <f t="shared" si="1560"/>
        <v>-2.7000000000000001E-3</v>
      </c>
      <c r="DK1417" s="159">
        <f t="shared" si="1572"/>
        <v>-0.67230000000000001</v>
      </c>
      <c r="DL1417" s="158">
        <f t="shared" si="1561"/>
        <v>1.1999999999999999E-3</v>
      </c>
      <c r="DM1417" s="159">
        <f t="shared" si="1573"/>
        <v>0.29879999999999995</v>
      </c>
      <c r="DN1417" s="158">
        <f t="shared" si="1562"/>
        <v>1.46E-2</v>
      </c>
      <c r="DO1417" s="159">
        <f t="shared" si="1574"/>
        <v>3.6354000000000002</v>
      </c>
      <c r="DP1417" s="158">
        <f t="shared" si="1563"/>
        <v>-1.2999999999999999E-2</v>
      </c>
      <c r="DQ1417" s="159">
        <f t="shared" si="1575"/>
        <v>-3.2369999999999997</v>
      </c>
      <c r="DR1417" s="158">
        <f t="shared" si="1564"/>
        <v>-6.7000000000000002E-3</v>
      </c>
      <c r="DS1417" s="159">
        <f t="shared" si="1576"/>
        <v>-1.6683000000000001</v>
      </c>
      <c r="DT1417" s="158">
        <f t="shared" si="1565"/>
        <v>-1.2999999999999999E-2</v>
      </c>
      <c r="DU1417" s="159">
        <f t="shared" si="1577"/>
        <v>-3.2369999999999997</v>
      </c>
      <c r="DV1417" s="158">
        <f t="shared" si="1566"/>
        <v>-6.7000000000000002E-3</v>
      </c>
      <c r="DW1417" s="160">
        <f t="shared" si="1578"/>
        <v>-1.6683000000000001</v>
      </c>
    </row>
    <row r="1418" spans="1:127" ht="24.95" customHeight="1" x14ac:dyDescent="0.2">
      <c r="A1418" s="272">
        <v>1409</v>
      </c>
      <c r="B1418" s="336"/>
      <c r="C1418" s="332"/>
      <c r="D1418" s="333"/>
      <c r="E1418" s="334"/>
      <c r="F1418" s="335"/>
      <c r="G1418" s="334"/>
      <c r="H1418" s="371"/>
      <c r="I1418" s="334"/>
      <c r="J1418" s="334"/>
      <c r="K1418" s="334"/>
      <c r="L1418" s="334"/>
      <c r="M1418" s="334"/>
      <c r="N1418" s="334"/>
      <c r="O1418" s="337"/>
      <c r="P1418" s="337"/>
      <c r="Q1418" s="338" t="str">
        <f t="shared" ref="Q1418:Q1481" si="1600">IF(P1418=""," ",IF($N$3="in WC",IF(F1418="","",IF(F1418=6,DF1418,IF(F1418=8,DH1418,IF(F1418=10,DJ1418,IF(F1418=12,DL1418,IF(F1418=14,DN1418,IF(F1418="12x18",DP1418,IF(F1418="12x24",DR1418,IF(F1418="12x36",DT1418,IF(F1418="12x48",DV1418)))))))))),IF(F1418=6,DG1418,IF(F1418=8,DI1418,IF(F1418=10,DK1418,IF(F1418=12,DM1418,IF(F1418=14,DO1418,IF(F1418="12x18",DQ1418,IF(F1418="12x24",DS1418,IF(F1418="12x36",DU1418,IF(F1418="12x48",DW1418)))))))))))</f>
        <v xml:space="preserve"> </v>
      </c>
      <c r="R1418" s="339" t="str">
        <f t="shared" ref="R1418:R1481" si="1601">IF(F1418="","",LOOKUP(F1418,$BI$14:$BI$22,$BP$14:$BP$22))</f>
        <v/>
      </c>
      <c r="S1418" s="340" t="str">
        <f t="shared" si="1583"/>
        <v/>
      </c>
      <c r="T1418" s="341" t="str">
        <f t="shared" ref="T1418:T1481" si="1602">IF(F1418="","",IF($N$2="CFM",LOOKUP(F1418,$BI$14:$BJ$22),IF($N$2="LPS", LOOKUP(F1418,$BI$173:$BJ$181),IF($N$2="CMH",LOOKUP(F1418,$BI$187:$BJ$195)," "))))</f>
        <v/>
      </c>
      <c r="U1418" s="341" t="str">
        <f t="shared" ref="U1418:U1481" si="1603">IF(F1418="","",IF($N$2="CFM",LOOKUP(F1418,$BI$14:$BI$22,$BL$14:$BL$22),IF($N$2="LPS", LOOKUP(F1418,$BI$173:$BI$181,$BL$173:$BL$181),IF($N$2="CMH",LOOKUP(F1418,$BI$187:$BI$195,$BL$187:$BL$195)," "))))</f>
        <v/>
      </c>
      <c r="V1418" s="341" t="str">
        <f t="shared" ref="V1418:V1481" si="1604">IF(F1418="","",IF($N$2="CFM",LOOKUP(F1418,$BI$14:$BI$22,$BM$14:$BM$22),IF($N$2="LPS", LOOKUP(F1418,$BI$173:$BI$181,$BM$173:$BM$181),IF($N$2="CMH",LOOKUP(F1418,$BI$187:$BI$195,$BM$187:$BM$195)," "))))</f>
        <v/>
      </c>
      <c r="W1418" s="341" t="str">
        <f t="shared" ref="W1418:W1481" si="1605">IF(F1418="","",IF($N$2="CFM",LOOKUP(F1418,$BI$14:$BI$22,$BN$14:$BN$22),IF($N$2="LPS", LOOKUP(F1418,$BI$173:$BI$181,$BN$173:$BN$181),IF($N$2="CMH",LOOKUP(F1418,$BI$187:$BI$195,$BN$187:$BN$195)," "))))</f>
        <v/>
      </c>
      <c r="X1418" s="340" t="str">
        <f t="shared" si="1584"/>
        <v/>
      </c>
      <c r="Y1418" s="342" t="str">
        <f t="shared" si="1585"/>
        <v/>
      </c>
      <c r="Z1418" s="343" t="str">
        <f t="shared" si="1586"/>
        <v/>
      </c>
      <c r="AA1418" s="344" t="str">
        <f t="shared" si="1587"/>
        <v/>
      </c>
      <c r="AB1418" s="345" t="str">
        <f t="shared" ref="AB1418:AB1481" si="1606">IF(F1418="","",LOOKUP(F1418,$BI$14:$BI$22,$BQ$14:$BQ$22))</f>
        <v/>
      </c>
      <c r="AC1418" s="346" t="str">
        <f t="shared" ref="AC1418:AC1481" si="1607">IF(G1418="","",LOOKUP(G1418,$BI$31:$BJ$37))</f>
        <v/>
      </c>
      <c r="AD1418" s="346" t="str">
        <f t="shared" ref="AD1418:AD1481" si="1608">IF(H1418="","",LOOKUP(H1418,$BI$41:$BJ$47))</f>
        <v/>
      </c>
      <c r="AE1418" s="344" t="str">
        <f t="shared" si="1588"/>
        <v/>
      </c>
      <c r="AF1418" s="346" t="str">
        <f t="shared" ref="AF1418:AF1481" si="1609">IF(F1418="","",LOOKUP(F1418,$BI$14:$BI$22,$BO$14:$BO$22))</f>
        <v/>
      </c>
      <c r="AG1418" s="344" t="str">
        <f t="shared" si="1589"/>
        <v/>
      </c>
      <c r="AH1418" s="344" t="str">
        <f t="shared" si="1590"/>
        <v/>
      </c>
      <c r="AI1418" s="344" t="str">
        <f t="shared" si="1591"/>
        <v/>
      </c>
      <c r="AJ1418" s="346" t="str">
        <f t="shared" si="1592"/>
        <v/>
      </c>
      <c r="AK1418" s="346" t="str">
        <f t="shared" si="1593"/>
        <v/>
      </c>
      <c r="AL1418" s="347" t="str">
        <f t="shared" si="1594"/>
        <v/>
      </c>
      <c r="AM1418" s="141"/>
      <c r="AN1418" s="141"/>
      <c r="AO1418" s="142"/>
      <c r="AP1418" s="58">
        <f t="shared" ref="AP1418:AP1481" si="1610">IF(S1418="NO",1,0)</f>
        <v>0</v>
      </c>
      <c r="AQ1418" s="318">
        <f>SUM(AP$10:AP1418)</f>
        <v>0</v>
      </c>
      <c r="AR1418" s="143">
        <f t="shared" si="1597"/>
        <v>0.1</v>
      </c>
      <c r="AS1418" s="144" t="str">
        <f t="shared" ref="AS1418:AS1481" si="1611">IF(S1418="NO",C1418,"")</f>
        <v/>
      </c>
      <c r="AT1418" s="144" t="str">
        <f t="shared" si="1567"/>
        <v/>
      </c>
      <c r="AU1418" s="145"/>
      <c r="AV1418" s="58">
        <f t="shared" si="1598"/>
        <v>0</v>
      </c>
      <c r="AW1418" s="318">
        <f>SUM(AV$10:AV1418)</f>
        <v>0</v>
      </c>
      <c r="AX1418" s="319">
        <f t="shared" si="1599"/>
        <v>0.1</v>
      </c>
      <c r="AY1418" s="144" t="str">
        <f t="shared" si="1581"/>
        <v/>
      </c>
      <c r="AZ1418" s="144" t="str">
        <f t="shared" si="1582"/>
        <v/>
      </c>
      <c r="BA1418" s="144"/>
      <c r="BB1418" s="146" t="str">
        <f t="shared" ref="BB1418:BB1481" si="1612">CONCATENATE(Y1418,Z1418,AB1418,AC1418,AD1418,AE1418,AF1418,AG1418,AH1418,AI1418,AJ1418,AK1418,AL1418)</f>
        <v/>
      </c>
      <c r="BC1418" s="66" t="str">
        <f t="shared" si="1580"/>
        <v/>
      </c>
      <c r="BD1418" s="195" t="str">
        <f t="shared" ref="BD1418:BD1481" si="1613">IF(N1418="","",N1418)</f>
        <v/>
      </c>
      <c r="BF1418" s="283"/>
      <c r="BG1418" s="286" t="str">
        <f t="shared" ref="BG1418:BG1481" si="1614">IF(D1418="","",Q1418-$T$3)</f>
        <v/>
      </c>
      <c r="BY1418" s="211" t="str">
        <f t="shared" ref="BY1418:BY1481" si="1615">IF(G1418="","",IF(LEFT(G1418,3)="304","_304SS",IF(LEFT(G1418,3)="316","_316SS",G1418)))</f>
        <v/>
      </c>
      <c r="BZ1418" s="150" t="str">
        <f t="shared" ref="BZ1418:BZ1481" si="1616">IF(E1418="AVT3000","AV3000X",IF(E1418="AVC5000","AVC5000X",IF(E1418="H-AVT3000","H_AV3000",IF(E1418="H-AVC5000","H_AVC5000",""))))</f>
        <v/>
      </c>
      <c r="CB1418" s="54" t="str">
        <f t="shared" si="1579"/>
        <v/>
      </c>
      <c r="CD1418" s="54" t="str">
        <f t="shared" ref="CD1418:CD1481" si="1617">IF(D1418="supply","supply",IF(D1418="FH Exhaust","FHExhaust", IF(D1418="GE","GE",IF(D1418="Other Exhaust","OtherExhaust",IF(D1418="Return","Return",IF(D1418="Cage Rack","CageRack",IF(D1418="Bio Safety Cab","BioSafetyCab",IF(D1418="Canopy Ex","CanopyEx",IF(D1418="Snorkel","Snorkel",IF(D1418="Acid resistant","AcidRes",""))))))))))</f>
        <v/>
      </c>
      <c r="CF1418" s="54" t="str">
        <f t="shared" ref="CF1418:CF1481" si="1618">IF(D1418="supply","supplyV",IF(D1418="FH Exhaust","FHExhaustV",IF(D1418="GE","GEV",IF(D1418="Other Exhaust","OtherExhaustV",IF(D1418="Return","ReturnV",IF(D1418="Cage Rack","CageRackV",IF(D1418="Bio Safety Cab","BioSafetyCabV",IF(D1418="Canopy Ex","CanopyExV",IF(D1418="Snorkel","SnorkelV",IF(D1418="Acid resistant","AcidResV",""))))))))))</f>
        <v/>
      </c>
      <c r="CH1418" s="150" t="str">
        <f t="shared" ref="CH1418:CH1481" si="1619">IF(F1418=6,"AL",IF(F1418=8,"AL",(IF(F1418=10,"AL",IF(F1418=12,"AL",IF(F1418=14,"AL",IF(F1418="12x18","NOAL",IF(F1418="12x24","NOAL",IF(F1418="12x36","NOAL",IF(F1418="12x48","NOAL",""))))))))))</f>
        <v/>
      </c>
      <c r="CI1418" s="290"/>
      <c r="CJ1418" s="150" t="str">
        <f t="shared" ref="CJ1418:CJ1481" si="1620">IF(AND(D1418="acid resistant",E1418="AVC5000"),"AVC5000MC",IF(AND(D1418="acid resistant",E1418="AVT3000"),"AV3000MC",IF(E1418="AVT3000","AV3000M",IF(E1418="AVC5000","AVC5000M",IF(E1418="H-AVT3000","H_AV3000M",IF(E1418="H-AVC5000","H_AVC5000M",""))))))</f>
        <v/>
      </c>
      <c r="CK1418" s="290"/>
      <c r="CL1418" s="54" t="str">
        <f t="shared" si="1568"/>
        <v/>
      </c>
      <c r="CM1418" s="290"/>
      <c r="CN1418" s="150" t="str">
        <f t="shared" ref="CN1418:CN1481" si="1621">IF(G1418="PFAcoated","NOSOPFA",IF(F1418=6,"NOSO",IF(F1418=8,"SO",(IF(F1418=10,"SO",IF(F1418=12,"SO",IF(F1418=14,"SO",IF(F1418="12x18","SO",IF(F1418="12x24","SO",IF(F1418="12x36","SO",IF(F1418="12x48","SO","")))))))))))</f>
        <v/>
      </c>
      <c r="CO1418" s="290"/>
      <c r="CP1418" s="150" t="str">
        <f t="shared" ref="CP1418:CP1481" si="1622">IF(G1418="","",IF(G1418="PFACoated", "NOFL","FL"))</f>
        <v/>
      </c>
      <c r="CQ1418" s="290"/>
      <c r="CR1418" s="150" t="str">
        <f t="shared" ref="CR1418:CR1481" si="1623">IF(S1418="YES","CTL",IF(S1418="NO","NOCTL",""))</f>
        <v/>
      </c>
      <c r="CS1418" s="290"/>
      <c r="CT1418" s="150" t="str">
        <f t="shared" ref="CT1418:CT1481" si="1624">IF(E1418="H-AVT3000","H_AVT3A",IF(E1418="AVT3000","AVT3A",IF(E1418="H-AVC5000","AVCA",IF(E1418="AVC5000","AVCA",""))))</f>
        <v/>
      </c>
      <c r="CU1418" s="150"/>
      <c r="CV1418" s="150" t="str">
        <f t="shared" ref="CV1418:CV1481" si="1625">IF(E1418="","",IF(E1418="H-AVT3000","H_AVT3B",IF(E1418="AVT3000","AVT3B",IF(E1418="H-AVC5000","AVCB",IF(E1418="AVC5000","AVCB")))))</f>
        <v/>
      </c>
      <c r="CW1418" s="94"/>
      <c r="CX1418" s="151" t="str">
        <f t="shared" si="1595"/>
        <v/>
      </c>
      <c r="CY1418" s="151" t="str">
        <f t="shared" si="1596"/>
        <v/>
      </c>
      <c r="CZ1418" s="152"/>
      <c r="DA1418" s="373" t="str">
        <f t="shared" si="1569"/>
        <v/>
      </c>
      <c r="DC1418" s="153">
        <f t="shared" ref="DC1418:DC1481" si="1626">P1418</f>
        <v>0</v>
      </c>
      <c r="DD1418" s="153">
        <f t="shared" ref="DD1418:DD1481" si="1627">P1418*$DD$6</f>
        <v>0</v>
      </c>
      <c r="DE1418" s="153">
        <f t="shared" ref="DE1418:DE1481" si="1628">P1418*$DE$6</f>
        <v>0</v>
      </c>
      <c r="DF1418" s="158">
        <f t="shared" ref="DF1418:DF1481" si="1629">IF($N$2="CFM",(0.0026*(($DC1418)/25)^2+0.0035*($DC1418)/25-0.0047),IF($N$2="LPS",(0.0026*(($DD1418)/25)^2+0.0035*($DD1418)/25-0.0047),IF($N$2="CMH",(0.0026*(($DE1418)/25)^2+0.0035*($DE1418)/25-0.0047),"")))</f>
        <v>-4.7000000000000002E-3</v>
      </c>
      <c r="DG1418" s="159">
        <f t="shared" si="1570"/>
        <v>-1.1703000000000001</v>
      </c>
      <c r="DH1418" s="158">
        <f t="shared" ref="DH1418:DH1481" si="1630">IF($N$2="CFM",(0.0017*(($DC1418-50)/50)^2+0.0041*($DC1418-50)/50+0.0056),IF($N$2="LPS",(0.0017*(($DD1418-50)/50)^2+0.0041*($DD1418-50)/50+0.0056),IF($N$2="CMH",(0.0017*(($DE1418-50)/50)^2+0.0041*($DE1418-50)/50+0.0056),"")))</f>
        <v>3.1999999999999997E-3</v>
      </c>
      <c r="DI1418" s="159">
        <f t="shared" si="1571"/>
        <v>0.79679999999999995</v>
      </c>
      <c r="DJ1418" s="158">
        <f t="shared" ref="DJ1418:DJ1481" si="1631">IF($N$2="CFM",(0.0026*(($DC1418)/100)^2+0.0012*($DC1418)/100-0.0027),IF($N$2="LPS",(0.0026*(($DD1418)/100)^2+0.0012*($DD1418)/100-0.0027),IF($N$2="CMH",(0.0026*(($DE1418)/100)^2+0.0012*($DE1418)/100-0.0027),"")))</f>
        <v>-2.7000000000000001E-3</v>
      </c>
      <c r="DK1418" s="159">
        <f t="shared" si="1572"/>
        <v>-0.67230000000000001</v>
      </c>
      <c r="DL1418" s="158">
        <f t="shared" ref="DL1418:DL1481" si="1632">IF($N$2="CFM",(0.0056*(($DC1418)/200)^2-0.0008*($DC1418)/200+0.0012),IF($N$2="LPS",(0.0056*(($DD1418)/200)^2-0.0008*($DD1418)/200+0.0012),IF($N$2="CMH",(0.0056*(($DE1418)/200)^2-0.0008*($DE1418)/200+0.0012),"")))</f>
        <v>1.1999999999999999E-3</v>
      </c>
      <c r="DM1418" s="159">
        <f t="shared" si="1573"/>
        <v>0.29879999999999995</v>
      </c>
      <c r="DN1418" s="158">
        <f t="shared" ref="DN1418:DN1481" si="1633">IF($N$2="CFM",(0.0062*(($DC1418)/300)^2-0.0094*($DC1418)/300+0.0146),IF($N$2="LPS",(0.0062*(($DD1418)/300)^2-0.0094*($DD1418)/300+0.0146),IF($N$2="CMH",(0.0062*(($DE1418)/300)^2-0.0094*($DE1418)/300+0.0146),"")))</f>
        <v>1.46E-2</v>
      </c>
      <c r="DO1418" s="159">
        <f t="shared" si="1574"/>
        <v>3.6354000000000002</v>
      </c>
      <c r="DP1418" s="158">
        <f t="shared" ref="DP1418:DP1481" si="1634">IF($N$2="CFM",(0.0058*((DC1418)/400)^2+0.0106*(DC1418)/400-0.013),IF($N$2="LPS",(0.0058*((DD1418)/400)^2+0.0106*(DD1418)/400-0.013),IF($N$2="CMH",(0.0058*((DE1418)/400)^2+0.0106*(DE1418)/400-0.013),"")))</f>
        <v>-1.2999999999999999E-2</v>
      </c>
      <c r="DQ1418" s="159">
        <f t="shared" si="1575"/>
        <v>-3.2369999999999997</v>
      </c>
      <c r="DR1418" s="158">
        <f t="shared" ref="DR1418:DR1481" si="1635">IF($N$2="CFM",(0.0063*(($DC1418)/500)^2+0.0066*($DC1418)/500-0.0067),IF($N$2="LPS",(0.0063*(($DD1418)/500)^2+0.0066*($DD1418)/500-0.0067),IF($N$2="CMH",(0.0063*(($DE1418)/500)^2+0.0066*($DE1418)/500-0.0067),"")))</f>
        <v>-6.7000000000000002E-3</v>
      </c>
      <c r="DS1418" s="159">
        <f t="shared" si="1576"/>
        <v>-1.6683000000000001</v>
      </c>
      <c r="DT1418" s="158">
        <f t="shared" ref="DT1418:DT1481" si="1636">IF($N$2="CFM",(0.0058*(($DC1418)/800)^2+0.0106*($DC1418)/800-0.013),IF($N$2="LPS",(0.0058*(($DD1418)/800)^2+0.0106*($DD1418)/800-0.013),IF($N$2="CMH",(0.0058*(($DE1418)/800)^2+0.0106*($DE1418)/800-0.013),"")))</f>
        <v>-1.2999999999999999E-2</v>
      </c>
      <c r="DU1418" s="159">
        <f t="shared" si="1577"/>
        <v>-3.2369999999999997</v>
      </c>
      <c r="DV1418" s="158">
        <f t="shared" ref="DV1418:DV1481" si="1637">IF($N$2="CFM",(0.0063*(($DC1418)/1000)^2+0.0066*($DC1418)/1000-0.0067),IF($N$2="LPS",(0.0063*(($DD1418)/1000)^2+0.0066*($DD1418)/1000-0.0067),IF($N$2="CMH",(0.0063*(($DE1418)/1000)^2+0.0066*($DE1418)/1000-0.0067),"")))</f>
        <v>-6.7000000000000002E-3</v>
      </c>
      <c r="DW1418" s="160">
        <f t="shared" si="1578"/>
        <v>-1.6683000000000001</v>
      </c>
    </row>
    <row r="1419" spans="1:127" ht="24.95" customHeight="1" x14ac:dyDescent="0.2">
      <c r="A1419" s="272">
        <v>1410</v>
      </c>
      <c r="B1419" s="336"/>
      <c r="C1419" s="332"/>
      <c r="D1419" s="333"/>
      <c r="E1419" s="334"/>
      <c r="F1419" s="335"/>
      <c r="G1419" s="334"/>
      <c r="H1419" s="371"/>
      <c r="I1419" s="334"/>
      <c r="J1419" s="334"/>
      <c r="K1419" s="334"/>
      <c r="L1419" s="334"/>
      <c r="M1419" s="334"/>
      <c r="N1419" s="334"/>
      <c r="O1419" s="337"/>
      <c r="P1419" s="337"/>
      <c r="Q1419" s="338" t="str">
        <f t="shared" si="1600"/>
        <v xml:space="preserve"> </v>
      </c>
      <c r="R1419" s="339" t="str">
        <f t="shared" si="1601"/>
        <v/>
      </c>
      <c r="S1419" s="340" t="str">
        <f t="shared" si="1583"/>
        <v/>
      </c>
      <c r="T1419" s="341" t="str">
        <f t="shared" si="1602"/>
        <v/>
      </c>
      <c r="U1419" s="341" t="str">
        <f t="shared" si="1603"/>
        <v/>
      </c>
      <c r="V1419" s="341" t="str">
        <f t="shared" si="1604"/>
        <v/>
      </c>
      <c r="W1419" s="341" t="str">
        <f t="shared" si="1605"/>
        <v/>
      </c>
      <c r="X1419" s="340" t="str">
        <f t="shared" si="1584"/>
        <v/>
      </c>
      <c r="Y1419" s="342" t="str">
        <f t="shared" si="1585"/>
        <v/>
      </c>
      <c r="Z1419" s="343" t="str">
        <f t="shared" si="1586"/>
        <v/>
      </c>
      <c r="AA1419" s="344" t="str">
        <f t="shared" si="1587"/>
        <v/>
      </c>
      <c r="AB1419" s="345" t="str">
        <f t="shared" si="1606"/>
        <v/>
      </c>
      <c r="AC1419" s="346" t="str">
        <f t="shared" si="1607"/>
        <v/>
      </c>
      <c r="AD1419" s="346" t="str">
        <f t="shared" si="1608"/>
        <v/>
      </c>
      <c r="AE1419" s="344" t="str">
        <f t="shared" si="1588"/>
        <v/>
      </c>
      <c r="AF1419" s="346" t="str">
        <f t="shared" si="1609"/>
        <v/>
      </c>
      <c r="AG1419" s="344" t="str">
        <f t="shared" si="1589"/>
        <v/>
      </c>
      <c r="AH1419" s="344" t="str">
        <f t="shared" si="1590"/>
        <v/>
      </c>
      <c r="AI1419" s="344" t="str">
        <f t="shared" si="1591"/>
        <v/>
      </c>
      <c r="AJ1419" s="346" t="str">
        <f t="shared" si="1592"/>
        <v/>
      </c>
      <c r="AK1419" s="346" t="str">
        <f t="shared" si="1593"/>
        <v/>
      </c>
      <c r="AL1419" s="347" t="str">
        <f t="shared" si="1594"/>
        <v/>
      </c>
      <c r="AM1419" s="141"/>
      <c r="AN1419" s="141"/>
      <c r="AO1419" s="142"/>
      <c r="AP1419" s="58">
        <f t="shared" si="1610"/>
        <v>0</v>
      </c>
      <c r="AQ1419" s="318">
        <f>SUM(AP$10:AP1419)</f>
        <v>0</v>
      </c>
      <c r="AR1419" s="143">
        <f t="shared" si="1597"/>
        <v>0.1</v>
      </c>
      <c r="AS1419" s="144" t="str">
        <f t="shared" si="1611"/>
        <v/>
      </c>
      <c r="AT1419" s="144" t="str">
        <f t="shared" ref="AT1419:AT1482" si="1638">IF(S1419="no",IF(B1419="","",B1419),"")</f>
        <v/>
      </c>
      <c r="AU1419" s="145"/>
      <c r="AV1419" s="58">
        <f t="shared" si="1598"/>
        <v>0</v>
      </c>
      <c r="AW1419" s="318">
        <f>SUM(AV$10:AV1419)</f>
        <v>0</v>
      </c>
      <c r="AX1419" s="319">
        <f t="shared" si="1599"/>
        <v>0.1</v>
      </c>
      <c r="AY1419" s="144" t="str">
        <f t="shared" si="1581"/>
        <v/>
      </c>
      <c r="AZ1419" s="144" t="str">
        <f t="shared" si="1582"/>
        <v/>
      </c>
      <c r="BA1419" s="144"/>
      <c r="BB1419" s="146" t="str">
        <f t="shared" si="1612"/>
        <v/>
      </c>
      <c r="BC1419" s="66" t="str">
        <f t="shared" si="1580"/>
        <v/>
      </c>
      <c r="BD1419" s="195" t="str">
        <f t="shared" si="1613"/>
        <v/>
      </c>
      <c r="BF1419" s="283"/>
      <c r="BG1419" s="286" t="str">
        <f t="shared" si="1614"/>
        <v/>
      </c>
      <c r="BY1419" s="211" t="str">
        <f t="shared" si="1615"/>
        <v/>
      </c>
      <c r="BZ1419" s="150" t="str">
        <f t="shared" si="1616"/>
        <v/>
      </c>
      <c r="CB1419" s="54" t="str">
        <f t="shared" si="1579"/>
        <v/>
      </c>
      <c r="CD1419" s="54" t="str">
        <f t="shared" si="1617"/>
        <v/>
      </c>
      <c r="CF1419" s="54" t="str">
        <f t="shared" si="1618"/>
        <v/>
      </c>
      <c r="CH1419" s="150" t="str">
        <f t="shared" si="1619"/>
        <v/>
      </c>
      <c r="CI1419" s="290"/>
      <c r="CJ1419" s="150" t="str">
        <f t="shared" si="1620"/>
        <v/>
      </c>
      <c r="CK1419" s="290"/>
      <c r="CL1419" s="54" t="str">
        <f t="shared" ref="CL1419:CL1482" si="1639">IF(CD1419="CageRack","AVC5000CRM",CJ1419)</f>
        <v/>
      </c>
      <c r="CM1419" s="290"/>
      <c r="CN1419" s="150" t="str">
        <f t="shared" si="1621"/>
        <v/>
      </c>
      <c r="CO1419" s="290"/>
      <c r="CP1419" s="150" t="str">
        <f t="shared" si="1622"/>
        <v/>
      </c>
      <c r="CQ1419" s="290"/>
      <c r="CR1419" s="150" t="str">
        <f t="shared" si="1623"/>
        <v/>
      </c>
      <c r="CS1419" s="290"/>
      <c r="CT1419" s="150" t="str">
        <f t="shared" si="1624"/>
        <v/>
      </c>
      <c r="CU1419" s="150"/>
      <c r="CV1419" s="150" t="str">
        <f t="shared" si="1625"/>
        <v/>
      </c>
      <c r="CW1419" s="94"/>
      <c r="CX1419" s="151" t="str">
        <f t="shared" si="1595"/>
        <v/>
      </c>
      <c r="CY1419" s="151" t="str">
        <f t="shared" si="1596"/>
        <v/>
      </c>
      <c r="CZ1419" s="152"/>
      <c r="DA1419" s="373" t="str">
        <f t="shared" ref="DA1419:DA1482" si="1640">IF(H1419="","",VLOOKUP(H1419,$BI$41:$BJ$47,2))</f>
        <v/>
      </c>
      <c r="DC1419" s="153">
        <f t="shared" si="1626"/>
        <v>0</v>
      </c>
      <c r="DD1419" s="153">
        <f t="shared" si="1627"/>
        <v>0</v>
      </c>
      <c r="DE1419" s="153">
        <f t="shared" si="1628"/>
        <v>0</v>
      </c>
      <c r="DF1419" s="158">
        <f t="shared" si="1629"/>
        <v>-4.7000000000000002E-3</v>
      </c>
      <c r="DG1419" s="159">
        <f t="shared" ref="DG1419:DG1482" si="1641">DF1419*249</f>
        <v>-1.1703000000000001</v>
      </c>
      <c r="DH1419" s="158">
        <f t="shared" si="1630"/>
        <v>3.1999999999999997E-3</v>
      </c>
      <c r="DI1419" s="159">
        <f t="shared" ref="DI1419:DI1482" si="1642">DH1419*249</f>
        <v>0.79679999999999995</v>
      </c>
      <c r="DJ1419" s="158">
        <f t="shared" si="1631"/>
        <v>-2.7000000000000001E-3</v>
      </c>
      <c r="DK1419" s="159">
        <f t="shared" ref="DK1419:DK1482" si="1643">DJ1419*249</f>
        <v>-0.67230000000000001</v>
      </c>
      <c r="DL1419" s="158">
        <f t="shared" si="1632"/>
        <v>1.1999999999999999E-3</v>
      </c>
      <c r="DM1419" s="159">
        <f t="shared" ref="DM1419:DM1482" si="1644">DL1419*249</f>
        <v>0.29879999999999995</v>
      </c>
      <c r="DN1419" s="158">
        <f t="shared" si="1633"/>
        <v>1.46E-2</v>
      </c>
      <c r="DO1419" s="159">
        <f t="shared" ref="DO1419:DO1482" si="1645">DN1419*249</f>
        <v>3.6354000000000002</v>
      </c>
      <c r="DP1419" s="158">
        <f t="shared" si="1634"/>
        <v>-1.2999999999999999E-2</v>
      </c>
      <c r="DQ1419" s="159">
        <f t="shared" ref="DQ1419:DQ1482" si="1646">DP1419*249</f>
        <v>-3.2369999999999997</v>
      </c>
      <c r="DR1419" s="158">
        <f t="shared" si="1635"/>
        <v>-6.7000000000000002E-3</v>
      </c>
      <c r="DS1419" s="159">
        <f t="shared" ref="DS1419:DS1482" si="1647">DR1419*249</f>
        <v>-1.6683000000000001</v>
      </c>
      <c r="DT1419" s="158">
        <f t="shared" si="1636"/>
        <v>-1.2999999999999999E-2</v>
      </c>
      <c r="DU1419" s="159">
        <f t="shared" ref="DU1419:DU1482" si="1648">DT1419*249</f>
        <v>-3.2369999999999997</v>
      </c>
      <c r="DV1419" s="158">
        <f t="shared" si="1637"/>
        <v>-6.7000000000000002E-3</v>
      </c>
      <c r="DW1419" s="160">
        <f t="shared" ref="DW1419:DW1482" si="1649">DV1419*249</f>
        <v>-1.6683000000000001</v>
      </c>
    </row>
    <row r="1420" spans="1:127" ht="24.95" customHeight="1" x14ac:dyDescent="0.2">
      <c r="A1420" s="272">
        <v>1411</v>
      </c>
      <c r="B1420" s="336"/>
      <c r="C1420" s="332"/>
      <c r="D1420" s="333"/>
      <c r="E1420" s="334"/>
      <c r="F1420" s="335"/>
      <c r="G1420" s="334"/>
      <c r="H1420" s="371"/>
      <c r="I1420" s="334"/>
      <c r="J1420" s="334"/>
      <c r="K1420" s="334"/>
      <c r="L1420" s="334"/>
      <c r="M1420" s="334"/>
      <c r="N1420" s="334"/>
      <c r="O1420" s="337"/>
      <c r="P1420" s="337"/>
      <c r="Q1420" s="338" t="str">
        <f t="shared" si="1600"/>
        <v xml:space="preserve"> </v>
      </c>
      <c r="R1420" s="339" t="str">
        <f t="shared" si="1601"/>
        <v/>
      </c>
      <c r="S1420" s="340" t="str">
        <f t="shared" si="1583"/>
        <v/>
      </c>
      <c r="T1420" s="341" t="str">
        <f t="shared" si="1602"/>
        <v/>
      </c>
      <c r="U1420" s="341" t="str">
        <f t="shared" si="1603"/>
        <v/>
      </c>
      <c r="V1420" s="341" t="str">
        <f t="shared" si="1604"/>
        <v/>
      </c>
      <c r="W1420" s="341" t="str">
        <f t="shared" si="1605"/>
        <v/>
      </c>
      <c r="X1420" s="340" t="str">
        <f t="shared" si="1584"/>
        <v/>
      </c>
      <c r="Y1420" s="342" t="str">
        <f t="shared" si="1585"/>
        <v/>
      </c>
      <c r="Z1420" s="343" t="str">
        <f t="shared" si="1586"/>
        <v/>
      </c>
      <c r="AA1420" s="344" t="str">
        <f t="shared" si="1587"/>
        <v/>
      </c>
      <c r="AB1420" s="345" t="str">
        <f t="shared" si="1606"/>
        <v/>
      </c>
      <c r="AC1420" s="346" t="str">
        <f t="shared" si="1607"/>
        <v/>
      </c>
      <c r="AD1420" s="346" t="str">
        <f t="shared" si="1608"/>
        <v/>
      </c>
      <c r="AE1420" s="344" t="str">
        <f t="shared" si="1588"/>
        <v/>
      </c>
      <c r="AF1420" s="346" t="str">
        <f t="shared" si="1609"/>
        <v/>
      </c>
      <c r="AG1420" s="344" t="str">
        <f t="shared" si="1589"/>
        <v/>
      </c>
      <c r="AH1420" s="344" t="str">
        <f t="shared" si="1590"/>
        <v/>
      </c>
      <c r="AI1420" s="344" t="str">
        <f t="shared" si="1591"/>
        <v/>
      </c>
      <c r="AJ1420" s="346" t="str">
        <f t="shared" si="1592"/>
        <v/>
      </c>
      <c r="AK1420" s="346" t="str">
        <f t="shared" si="1593"/>
        <v/>
      </c>
      <c r="AL1420" s="347" t="str">
        <f t="shared" si="1594"/>
        <v/>
      </c>
      <c r="AM1420" s="141"/>
      <c r="AN1420" s="141"/>
      <c r="AO1420" s="142"/>
      <c r="AP1420" s="58">
        <f t="shared" si="1610"/>
        <v>0</v>
      </c>
      <c r="AQ1420" s="318">
        <f>SUM(AP$10:AP1420)</f>
        <v>0</v>
      </c>
      <c r="AR1420" s="143">
        <f t="shared" si="1597"/>
        <v>0.1</v>
      </c>
      <c r="AS1420" s="144" t="str">
        <f t="shared" si="1611"/>
        <v/>
      </c>
      <c r="AT1420" s="144" t="str">
        <f t="shared" si="1638"/>
        <v/>
      </c>
      <c r="AU1420" s="145"/>
      <c r="AV1420" s="58">
        <f t="shared" si="1598"/>
        <v>0</v>
      </c>
      <c r="AW1420" s="318">
        <f>SUM(AV$10:AV1420)</f>
        <v>0</v>
      </c>
      <c r="AX1420" s="319">
        <f t="shared" si="1599"/>
        <v>0.1</v>
      </c>
      <c r="AY1420" s="144" t="str">
        <f t="shared" si="1581"/>
        <v/>
      </c>
      <c r="AZ1420" s="144" t="str">
        <f t="shared" si="1582"/>
        <v/>
      </c>
      <c r="BA1420" s="144"/>
      <c r="BB1420" s="146" t="str">
        <f t="shared" si="1612"/>
        <v/>
      </c>
      <c r="BC1420" s="66" t="str">
        <f t="shared" si="1580"/>
        <v/>
      </c>
      <c r="BD1420" s="195" t="str">
        <f t="shared" si="1613"/>
        <v/>
      </c>
      <c r="BF1420" s="283"/>
      <c r="BG1420" s="286" t="str">
        <f t="shared" si="1614"/>
        <v/>
      </c>
      <c r="BY1420" s="211" t="str">
        <f t="shared" si="1615"/>
        <v/>
      </c>
      <c r="BZ1420" s="150" t="str">
        <f t="shared" si="1616"/>
        <v/>
      </c>
      <c r="CB1420" s="54" t="str">
        <f t="shared" si="1579"/>
        <v/>
      </c>
      <c r="CD1420" s="54" t="str">
        <f t="shared" si="1617"/>
        <v/>
      </c>
      <c r="CF1420" s="54" t="str">
        <f t="shared" si="1618"/>
        <v/>
      </c>
      <c r="CH1420" s="150" t="str">
        <f t="shared" si="1619"/>
        <v/>
      </c>
      <c r="CI1420" s="290"/>
      <c r="CJ1420" s="150" t="str">
        <f t="shared" si="1620"/>
        <v/>
      </c>
      <c r="CK1420" s="290"/>
      <c r="CL1420" s="54" t="str">
        <f t="shared" si="1639"/>
        <v/>
      </c>
      <c r="CM1420" s="290"/>
      <c r="CN1420" s="150" t="str">
        <f t="shared" si="1621"/>
        <v/>
      </c>
      <c r="CO1420" s="290"/>
      <c r="CP1420" s="150" t="str">
        <f t="shared" si="1622"/>
        <v/>
      </c>
      <c r="CQ1420" s="290"/>
      <c r="CR1420" s="150" t="str">
        <f t="shared" si="1623"/>
        <v/>
      </c>
      <c r="CS1420" s="290"/>
      <c r="CT1420" s="150" t="str">
        <f t="shared" si="1624"/>
        <v/>
      </c>
      <c r="CU1420" s="150"/>
      <c r="CV1420" s="150" t="str">
        <f t="shared" si="1625"/>
        <v/>
      </c>
      <c r="CW1420" s="94"/>
      <c r="CX1420" s="151" t="str">
        <f t="shared" si="1595"/>
        <v/>
      </c>
      <c r="CY1420" s="151" t="str">
        <f t="shared" si="1596"/>
        <v/>
      </c>
      <c r="CZ1420" s="152"/>
      <c r="DA1420" s="373" t="str">
        <f t="shared" si="1640"/>
        <v/>
      </c>
      <c r="DC1420" s="153">
        <f t="shared" si="1626"/>
        <v>0</v>
      </c>
      <c r="DD1420" s="153">
        <f t="shared" si="1627"/>
        <v>0</v>
      </c>
      <c r="DE1420" s="153">
        <f t="shared" si="1628"/>
        <v>0</v>
      </c>
      <c r="DF1420" s="158">
        <f t="shared" si="1629"/>
        <v>-4.7000000000000002E-3</v>
      </c>
      <c r="DG1420" s="159">
        <f t="shared" si="1641"/>
        <v>-1.1703000000000001</v>
      </c>
      <c r="DH1420" s="158">
        <f t="shared" si="1630"/>
        <v>3.1999999999999997E-3</v>
      </c>
      <c r="DI1420" s="159">
        <f t="shared" si="1642"/>
        <v>0.79679999999999995</v>
      </c>
      <c r="DJ1420" s="158">
        <f t="shared" si="1631"/>
        <v>-2.7000000000000001E-3</v>
      </c>
      <c r="DK1420" s="159">
        <f t="shared" si="1643"/>
        <v>-0.67230000000000001</v>
      </c>
      <c r="DL1420" s="158">
        <f t="shared" si="1632"/>
        <v>1.1999999999999999E-3</v>
      </c>
      <c r="DM1420" s="159">
        <f t="shared" si="1644"/>
        <v>0.29879999999999995</v>
      </c>
      <c r="DN1420" s="158">
        <f t="shared" si="1633"/>
        <v>1.46E-2</v>
      </c>
      <c r="DO1420" s="159">
        <f t="shared" si="1645"/>
        <v>3.6354000000000002</v>
      </c>
      <c r="DP1420" s="158">
        <f t="shared" si="1634"/>
        <v>-1.2999999999999999E-2</v>
      </c>
      <c r="DQ1420" s="159">
        <f t="shared" si="1646"/>
        <v>-3.2369999999999997</v>
      </c>
      <c r="DR1420" s="158">
        <f t="shared" si="1635"/>
        <v>-6.7000000000000002E-3</v>
      </c>
      <c r="DS1420" s="159">
        <f t="shared" si="1647"/>
        <v>-1.6683000000000001</v>
      </c>
      <c r="DT1420" s="158">
        <f t="shared" si="1636"/>
        <v>-1.2999999999999999E-2</v>
      </c>
      <c r="DU1420" s="159">
        <f t="shared" si="1648"/>
        <v>-3.2369999999999997</v>
      </c>
      <c r="DV1420" s="158">
        <f t="shared" si="1637"/>
        <v>-6.7000000000000002E-3</v>
      </c>
      <c r="DW1420" s="160">
        <f t="shared" si="1649"/>
        <v>-1.6683000000000001</v>
      </c>
    </row>
    <row r="1421" spans="1:127" ht="24.95" customHeight="1" x14ac:dyDescent="0.2">
      <c r="A1421" s="272">
        <v>1412</v>
      </c>
      <c r="B1421" s="336"/>
      <c r="C1421" s="332"/>
      <c r="D1421" s="333"/>
      <c r="E1421" s="334"/>
      <c r="F1421" s="335"/>
      <c r="G1421" s="334"/>
      <c r="H1421" s="371"/>
      <c r="I1421" s="334"/>
      <c r="J1421" s="334"/>
      <c r="K1421" s="334"/>
      <c r="L1421" s="334"/>
      <c r="M1421" s="334"/>
      <c r="N1421" s="334"/>
      <c r="O1421" s="337"/>
      <c r="P1421" s="337"/>
      <c r="Q1421" s="338" t="str">
        <f t="shared" si="1600"/>
        <v xml:space="preserve"> </v>
      </c>
      <c r="R1421" s="339" t="str">
        <f t="shared" si="1601"/>
        <v/>
      </c>
      <c r="S1421" s="340" t="str">
        <f t="shared" si="1583"/>
        <v/>
      </c>
      <c r="T1421" s="341" t="str">
        <f t="shared" si="1602"/>
        <v/>
      </c>
      <c r="U1421" s="341" t="str">
        <f t="shared" si="1603"/>
        <v/>
      </c>
      <c r="V1421" s="341" t="str">
        <f t="shared" si="1604"/>
        <v/>
      </c>
      <c r="W1421" s="341" t="str">
        <f t="shared" si="1605"/>
        <v/>
      </c>
      <c r="X1421" s="340" t="str">
        <f t="shared" si="1584"/>
        <v/>
      </c>
      <c r="Y1421" s="342" t="str">
        <f t="shared" si="1585"/>
        <v/>
      </c>
      <c r="Z1421" s="343" t="str">
        <f t="shared" si="1586"/>
        <v/>
      </c>
      <c r="AA1421" s="344" t="str">
        <f t="shared" si="1587"/>
        <v/>
      </c>
      <c r="AB1421" s="345" t="str">
        <f t="shared" si="1606"/>
        <v/>
      </c>
      <c r="AC1421" s="346" t="str">
        <f t="shared" si="1607"/>
        <v/>
      </c>
      <c r="AD1421" s="346" t="str">
        <f t="shared" si="1608"/>
        <v/>
      </c>
      <c r="AE1421" s="344" t="str">
        <f t="shared" si="1588"/>
        <v/>
      </c>
      <c r="AF1421" s="346" t="str">
        <f t="shared" si="1609"/>
        <v/>
      </c>
      <c r="AG1421" s="344" t="str">
        <f t="shared" si="1589"/>
        <v/>
      </c>
      <c r="AH1421" s="344" t="str">
        <f t="shared" si="1590"/>
        <v/>
      </c>
      <c r="AI1421" s="344" t="str">
        <f t="shared" si="1591"/>
        <v/>
      </c>
      <c r="AJ1421" s="346" t="str">
        <f t="shared" si="1592"/>
        <v/>
      </c>
      <c r="AK1421" s="346" t="str">
        <f t="shared" si="1593"/>
        <v/>
      </c>
      <c r="AL1421" s="347" t="str">
        <f t="shared" si="1594"/>
        <v/>
      </c>
      <c r="AM1421" s="141"/>
      <c r="AN1421" s="141"/>
      <c r="AO1421" s="142"/>
      <c r="AP1421" s="58">
        <f t="shared" si="1610"/>
        <v>0</v>
      </c>
      <c r="AQ1421" s="318">
        <f>SUM(AP$10:AP1421)</f>
        <v>0</v>
      </c>
      <c r="AR1421" s="143">
        <f t="shared" si="1597"/>
        <v>0.1</v>
      </c>
      <c r="AS1421" s="144" t="str">
        <f t="shared" si="1611"/>
        <v/>
      </c>
      <c r="AT1421" s="144" t="str">
        <f t="shared" si="1638"/>
        <v/>
      </c>
      <c r="AU1421" s="145"/>
      <c r="AV1421" s="58">
        <f t="shared" si="1598"/>
        <v>0</v>
      </c>
      <c r="AW1421" s="318">
        <f>SUM(AV$10:AV1421)</f>
        <v>0</v>
      </c>
      <c r="AX1421" s="319">
        <f t="shared" si="1599"/>
        <v>0.1</v>
      </c>
      <c r="AY1421" s="144" t="str">
        <f t="shared" si="1581"/>
        <v/>
      </c>
      <c r="AZ1421" s="144" t="str">
        <f t="shared" si="1582"/>
        <v/>
      </c>
      <c r="BA1421" s="144"/>
      <c r="BB1421" s="146" t="str">
        <f t="shared" si="1612"/>
        <v/>
      </c>
      <c r="BC1421" s="66" t="str">
        <f t="shared" si="1580"/>
        <v/>
      </c>
      <c r="BD1421" s="195" t="str">
        <f t="shared" si="1613"/>
        <v/>
      </c>
      <c r="BF1421" s="283"/>
      <c r="BG1421" s="286" t="str">
        <f t="shared" si="1614"/>
        <v/>
      </c>
      <c r="BY1421" s="211" t="str">
        <f t="shared" si="1615"/>
        <v/>
      </c>
      <c r="BZ1421" s="150" t="str">
        <f t="shared" si="1616"/>
        <v/>
      </c>
      <c r="CB1421" s="54" t="str">
        <f t="shared" si="1579"/>
        <v/>
      </c>
      <c r="CD1421" s="54" t="str">
        <f t="shared" si="1617"/>
        <v/>
      </c>
      <c r="CF1421" s="54" t="str">
        <f t="shared" si="1618"/>
        <v/>
      </c>
      <c r="CH1421" s="150" t="str">
        <f t="shared" si="1619"/>
        <v/>
      </c>
      <c r="CI1421" s="290"/>
      <c r="CJ1421" s="150" t="str">
        <f t="shared" si="1620"/>
        <v/>
      </c>
      <c r="CK1421" s="290"/>
      <c r="CL1421" s="54" t="str">
        <f t="shared" si="1639"/>
        <v/>
      </c>
      <c r="CM1421" s="290"/>
      <c r="CN1421" s="150" t="str">
        <f t="shared" si="1621"/>
        <v/>
      </c>
      <c r="CO1421" s="290"/>
      <c r="CP1421" s="150" t="str">
        <f t="shared" si="1622"/>
        <v/>
      </c>
      <c r="CQ1421" s="290"/>
      <c r="CR1421" s="150" t="str">
        <f t="shared" si="1623"/>
        <v/>
      </c>
      <c r="CS1421" s="290"/>
      <c r="CT1421" s="150" t="str">
        <f t="shared" si="1624"/>
        <v/>
      </c>
      <c r="CU1421" s="150"/>
      <c r="CV1421" s="150" t="str">
        <f t="shared" si="1625"/>
        <v/>
      </c>
      <c r="CW1421" s="94"/>
      <c r="CX1421" s="151" t="str">
        <f t="shared" si="1595"/>
        <v/>
      </c>
      <c r="CY1421" s="151" t="str">
        <f t="shared" si="1596"/>
        <v/>
      </c>
      <c r="CZ1421" s="152"/>
      <c r="DA1421" s="373" t="str">
        <f t="shared" si="1640"/>
        <v/>
      </c>
      <c r="DC1421" s="153">
        <f t="shared" si="1626"/>
        <v>0</v>
      </c>
      <c r="DD1421" s="153">
        <f t="shared" si="1627"/>
        <v>0</v>
      </c>
      <c r="DE1421" s="153">
        <f t="shared" si="1628"/>
        <v>0</v>
      </c>
      <c r="DF1421" s="158">
        <f t="shared" si="1629"/>
        <v>-4.7000000000000002E-3</v>
      </c>
      <c r="DG1421" s="159">
        <f t="shared" si="1641"/>
        <v>-1.1703000000000001</v>
      </c>
      <c r="DH1421" s="158">
        <f t="shared" si="1630"/>
        <v>3.1999999999999997E-3</v>
      </c>
      <c r="DI1421" s="159">
        <f t="shared" si="1642"/>
        <v>0.79679999999999995</v>
      </c>
      <c r="DJ1421" s="158">
        <f t="shared" si="1631"/>
        <v>-2.7000000000000001E-3</v>
      </c>
      <c r="DK1421" s="159">
        <f t="shared" si="1643"/>
        <v>-0.67230000000000001</v>
      </c>
      <c r="DL1421" s="158">
        <f t="shared" si="1632"/>
        <v>1.1999999999999999E-3</v>
      </c>
      <c r="DM1421" s="159">
        <f t="shared" si="1644"/>
        <v>0.29879999999999995</v>
      </c>
      <c r="DN1421" s="158">
        <f t="shared" si="1633"/>
        <v>1.46E-2</v>
      </c>
      <c r="DO1421" s="159">
        <f t="shared" si="1645"/>
        <v>3.6354000000000002</v>
      </c>
      <c r="DP1421" s="158">
        <f t="shared" si="1634"/>
        <v>-1.2999999999999999E-2</v>
      </c>
      <c r="DQ1421" s="159">
        <f t="shared" si="1646"/>
        <v>-3.2369999999999997</v>
      </c>
      <c r="DR1421" s="158">
        <f t="shared" si="1635"/>
        <v>-6.7000000000000002E-3</v>
      </c>
      <c r="DS1421" s="159">
        <f t="shared" si="1647"/>
        <v>-1.6683000000000001</v>
      </c>
      <c r="DT1421" s="158">
        <f t="shared" si="1636"/>
        <v>-1.2999999999999999E-2</v>
      </c>
      <c r="DU1421" s="159">
        <f t="shared" si="1648"/>
        <v>-3.2369999999999997</v>
      </c>
      <c r="DV1421" s="158">
        <f t="shared" si="1637"/>
        <v>-6.7000000000000002E-3</v>
      </c>
      <c r="DW1421" s="160">
        <f t="shared" si="1649"/>
        <v>-1.6683000000000001</v>
      </c>
    </row>
    <row r="1422" spans="1:127" ht="24.95" customHeight="1" x14ac:dyDescent="0.2">
      <c r="A1422" s="272">
        <v>1413</v>
      </c>
      <c r="B1422" s="336"/>
      <c r="C1422" s="332"/>
      <c r="D1422" s="333"/>
      <c r="E1422" s="334"/>
      <c r="F1422" s="335"/>
      <c r="G1422" s="334"/>
      <c r="H1422" s="371"/>
      <c r="I1422" s="334"/>
      <c r="J1422" s="334"/>
      <c r="K1422" s="334"/>
      <c r="L1422" s="334"/>
      <c r="M1422" s="334"/>
      <c r="N1422" s="334"/>
      <c r="O1422" s="337"/>
      <c r="P1422" s="337"/>
      <c r="Q1422" s="338" t="str">
        <f t="shared" si="1600"/>
        <v xml:space="preserve"> </v>
      </c>
      <c r="R1422" s="339" t="str">
        <f t="shared" si="1601"/>
        <v/>
      </c>
      <c r="S1422" s="340" t="str">
        <f t="shared" si="1583"/>
        <v/>
      </c>
      <c r="T1422" s="341" t="str">
        <f t="shared" si="1602"/>
        <v/>
      </c>
      <c r="U1422" s="341" t="str">
        <f t="shared" si="1603"/>
        <v/>
      </c>
      <c r="V1422" s="341" t="str">
        <f t="shared" si="1604"/>
        <v/>
      </c>
      <c r="W1422" s="341" t="str">
        <f t="shared" si="1605"/>
        <v/>
      </c>
      <c r="X1422" s="340" t="str">
        <f t="shared" si="1584"/>
        <v/>
      </c>
      <c r="Y1422" s="342" t="str">
        <f t="shared" si="1585"/>
        <v/>
      </c>
      <c r="Z1422" s="343" t="str">
        <f t="shared" si="1586"/>
        <v/>
      </c>
      <c r="AA1422" s="344" t="str">
        <f t="shared" si="1587"/>
        <v/>
      </c>
      <c r="AB1422" s="345" t="str">
        <f t="shared" si="1606"/>
        <v/>
      </c>
      <c r="AC1422" s="346" t="str">
        <f t="shared" si="1607"/>
        <v/>
      </c>
      <c r="AD1422" s="346" t="str">
        <f t="shared" si="1608"/>
        <v/>
      </c>
      <c r="AE1422" s="344" t="str">
        <f t="shared" si="1588"/>
        <v/>
      </c>
      <c r="AF1422" s="346" t="str">
        <f t="shared" si="1609"/>
        <v/>
      </c>
      <c r="AG1422" s="344" t="str">
        <f t="shared" si="1589"/>
        <v/>
      </c>
      <c r="AH1422" s="344" t="str">
        <f t="shared" si="1590"/>
        <v/>
      </c>
      <c r="AI1422" s="344" t="str">
        <f t="shared" si="1591"/>
        <v/>
      </c>
      <c r="AJ1422" s="346" t="str">
        <f t="shared" si="1592"/>
        <v/>
      </c>
      <c r="AK1422" s="346" t="str">
        <f t="shared" si="1593"/>
        <v/>
      </c>
      <c r="AL1422" s="347" t="str">
        <f t="shared" si="1594"/>
        <v/>
      </c>
      <c r="AM1422" s="141"/>
      <c r="AN1422" s="141"/>
      <c r="AO1422" s="142"/>
      <c r="AP1422" s="58">
        <f t="shared" si="1610"/>
        <v>0</v>
      </c>
      <c r="AQ1422" s="318">
        <f>SUM(AP$10:AP1422)</f>
        <v>0</v>
      </c>
      <c r="AR1422" s="143">
        <f t="shared" si="1597"/>
        <v>0.1</v>
      </c>
      <c r="AS1422" s="144" t="str">
        <f t="shared" si="1611"/>
        <v/>
      </c>
      <c r="AT1422" s="144" t="str">
        <f t="shared" si="1638"/>
        <v/>
      </c>
      <c r="AU1422" s="145"/>
      <c r="AV1422" s="58">
        <f t="shared" si="1598"/>
        <v>0</v>
      </c>
      <c r="AW1422" s="318">
        <f>SUM(AV$10:AV1422)</f>
        <v>0</v>
      </c>
      <c r="AX1422" s="319">
        <f t="shared" si="1599"/>
        <v>0.1</v>
      </c>
      <c r="AY1422" s="144" t="str">
        <f t="shared" si="1581"/>
        <v/>
      </c>
      <c r="AZ1422" s="144" t="str">
        <f t="shared" si="1582"/>
        <v/>
      </c>
      <c r="BA1422" s="144"/>
      <c r="BB1422" s="146" t="str">
        <f t="shared" si="1612"/>
        <v/>
      </c>
      <c r="BC1422" s="66" t="str">
        <f t="shared" si="1580"/>
        <v/>
      </c>
      <c r="BD1422" s="195" t="str">
        <f t="shared" si="1613"/>
        <v/>
      </c>
      <c r="BF1422" s="283"/>
      <c r="BG1422" s="286" t="str">
        <f t="shared" si="1614"/>
        <v/>
      </c>
      <c r="BY1422" s="211" t="str">
        <f t="shared" si="1615"/>
        <v/>
      </c>
      <c r="BZ1422" s="150" t="str">
        <f t="shared" si="1616"/>
        <v/>
      </c>
      <c r="CB1422" s="54" t="str">
        <f t="shared" ref="CB1422:CB1485" si="1650">IF(CD1422="CageRack","AVC5000CR",BZ1422)</f>
        <v/>
      </c>
      <c r="CD1422" s="54" t="str">
        <f t="shared" si="1617"/>
        <v/>
      </c>
      <c r="CF1422" s="54" t="str">
        <f t="shared" si="1618"/>
        <v/>
      </c>
      <c r="CH1422" s="150" t="str">
        <f t="shared" si="1619"/>
        <v/>
      </c>
      <c r="CI1422" s="290"/>
      <c r="CJ1422" s="150" t="str">
        <f t="shared" si="1620"/>
        <v/>
      </c>
      <c r="CK1422" s="290"/>
      <c r="CL1422" s="54" t="str">
        <f t="shared" si="1639"/>
        <v/>
      </c>
      <c r="CM1422" s="290"/>
      <c r="CN1422" s="150" t="str">
        <f t="shared" si="1621"/>
        <v/>
      </c>
      <c r="CO1422" s="290"/>
      <c r="CP1422" s="150" t="str">
        <f t="shared" si="1622"/>
        <v/>
      </c>
      <c r="CQ1422" s="290"/>
      <c r="CR1422" s="150" t="str">
        <f t="shared" si="1623"/>
        <v/>
      </c>
      <c r="CS1422" s="290"/>
      <c r="CT1422" s="150" t="str">
        <f t="shared" si="1624"/>
        <v/>
      </c>
      <c r="CU1422" s="150"/>
      <c r="CV1422" s="150" t="str">
        <f t="shared" si="1625"/>
        <v/>
      </c>
      <c r="CW1422" s="94"/>
      <c r="CX1422" s="151" t="str">
        <f t="shared" si="1595"/>
        <v/>
      </c>
      <c r="CY1422" s="151" t="str">
        <f t="shared" si="1596"/>
        <v/>
      </c>
      <c r="CZ1422" s="152"/>
      <c r="DA1422" s="373" t="str">
        <f t="shared" si="1640"/>
        <v/>
      </c>
      <c r="DC1422" s="153">
        <f t="shared" si="1626"/>
        <v>0</v>
      </c>
      <c r="DD1422" s="153">
        <f t="shared" si="1627"/>
        <v>0</v>
      </c>
      <c r="DE1422" s="153">
        <f t="shared" si="1628"/>
        <v>0</v>
      </c>
      <c r="DF1422" s="158">
        <f t="shared" si="1629"/>
        <v>-4.7000000000000002E-3</v>
      </c>
      <c r="DG1422" s="159">
        <f t="shared" si="1641"/>
        <v>-1.1703000000000001</v>
      </c>
      <c r="DH1422" s="158">
        <f t="shared" si="1630"/>
        <v>3.1999999999999997E-3</v>
      </c>
      <c r="DI1422" s="159">
        <f t="shared" si="1642"/>
        <v>0.79679999999999995</v>
      </c>
      <c r="DJ1422" s="158">
        <f t="shared" si="1631"/>
        <v>-2.7000000000000001E-3</v>
      </c>
      <c r="DK1422" s="159">
        <f t="shared" si="1643"/>
        <v>-0.67230000000000001</v>
      </c>
      <c r="DL1422" s="158">
        <f t="shared" si="1632"/>
        <v>1.1999999999999999E-3</v>
      </c>
      <c r="DM1422" s="159">
        <f t="shared" si="1644"/>
        <v>0.29879999999999995</v>
      </c>
      <c r="DN1422" s="158">
        <f t="shared" si="1633"/>
        <v>1.46E-2</v>
      </c>
      <c r="DO1422" s="159">
        <f t="shared" si="1645"/>
        <v>3.6354000000000002</v>
      </c>
      <c r="DP1422" s="158">
        <f t="shared" si="1634"/>
        <v>-1.2999999999999999E-2</v>
      </c>
      <c r="DQ1422" s="159">
        <f t="shared" si="1646"/>
        <v>-3.2369999999999997</v>
      </c>
      <c r="DR1422" s="158">
        <f t="shared" si="1635"/>
        <v>-6.7000000000000002E-3</v>
      </c>
      <c r="DS1422" s="159">
        <f t="shared" si="1647"/>
        <v>-1.6683000000000001</v>
      </c>
      <c r="DT1422" s="158">
        <f t="shared" si="1636"/>
        <v>-1.2999999999999999E-2</v>
      </c>
      <c r="DU1422" s="159">
        <f t="shared" si="1648"/>
        <v>-3.2369999999999997</v>
      </c>
      <c r="DV1422" s="158">
        <f t="shared" si="1637"/>
        <v>-6.7000000000000002E-3</v>
      </c>
      <c r="DW1422" s="160">
        <f t="shared" si="1649"/>
        <v>-1.6683000000000001</v>
      </c>
    </row>
    <row r="1423" spans="1:127" ht="24.95" customHeight="1" x14ac:dyDescent="0.2">
      <c r="A1423" s="272">
        <v>1414</v>
      </c>
      <c r="B1423" s="336"/>
      <c r="C1423" s="332"/>
      <c r="D1423" s="333"/>
      <c r="E1423" s="334"/>
      <c r="F1423" s="335"/>
      <c r="G1423" s="334"/>
      <c r="H1423" s="371"/>
      <c r="I1423" s="334"/>
      <c r="J1423" s="334"/>
      <c r="K1423" s="334"/>
      <c r="L1423" s="334"/>
      <c r="M1423" s="334"/>
      <c r="N1423" s="334"/>
      <c r="O1423" s="337"/>
      <c r="P1423" s="337"/>
      <c r="Q1423" s="338" t="str">
        <f t="shared" si="1600"/>
        <v xml:space="preserve"> </v>
      </c>
      <c r="R1423" s="339" t="str">
        <f t="shared" si="1601"/>
        <v/>
      </c>
      <c r="S1423" s="340" t="str">
        <f t="shared" si="1583"/>
        <v/>
      </c>
      <c r="T1423" s="341" t="str">
        <f t="shared" si="1602"/>
        <v/>
      </c>
      <c r="U1423" s="341" t="str">
        <f t="shared" si="1603"/>
        <v/>
      </c>
      <c r="V1423" s="341" t="str">
        <f t="shared" si="1604"/>
        <v/>
      </c>
      <c r="W1423" s="341" t="str">
        <f t="shared" si="1605"/>
        <v/>
      </c>
      <c r="X1423" s="340" t="str">
        <f t="shared" si="1584"/>
        <v/>
      </c>
      <c r="Y1423" s="342" t="str">
        <f t="shared" si="1585"/>
        <v/>
      </c>
      <c r="Z1423" s="343" t="str">
        <f t="shared" si="1586"/>
        <v/>
      </c>
      <c r="AA1423" s="344" t="str">
        <f t="shared" si="1587"/>
        <v/>
      </c>
      <c r="AB1423" s="345" t="str">
        <f t="shared" si="1606"/>
        <v/>
      </c>
      <c r="AC1423" s="346" t="str">
        <f t="shared" si="1607"/>
        <v/>
      </c>
      <c r="AD1423" s="346" t="str">
        <f t="shared" si="1608"/>
        <v/>
      </c>
      <c r="AE1423" s="344" t="str">
        <f t="shared" si="1588"/>
        <v/>
      </c>
      <c r="AF1423" s="346" t="str">
        <f t="shared" si="1609"/>
        <v/>
      </c>
      <c r="AG1423" s="344" t="str">
        <f t="shared" si="1589"/>
        <v/>
      </c>
      <c r="AH1423" s="344" t="str">
        <f t="shared" si="1590"/>
        <v/>
      </c>
      <c r="AI1423" s="344" t="str">
        <f t="shared" si="1591"/>
        <v/>
      </c>
      <c r="AJ1423" s="346" t="str">
        <f t="shared" si="1592"/>
        <v/>
      </c>
      <c r="AK1423" s="346" t="str">
        <f t="shared" si="1593"/>
        <v/>
      </c>
      <c r="AL1423" s="347" t="str">
        <f t="shared" si="1594"/>
        <v/>
      </c>
      <c r="AM1423" s="141"/>
      <c r="AN1423" s="141"/>
      <c r="AO1423" s="142"/>
      <c r="AP1423" s="58">
        <f t="shared" si="1610"/>
        <v>0</v>
      </c>
      <c r="AQ1423" s="318">
        <f>SUM(AP$10:AP1423)</f>
        <v>0</v>
      </c>
      <c r="AR1423" s="143">
        <f t="shared" si="1597"/>
        <v>0.1</v>
      </c>
      <c r="AS1423" s="144" t="str">
        <f t="shared" si="1611"/>
        <v/>
      </c>
      <c r="AT1423" s="144" t="str">
        <f t="shared" si="1638"/>
        <v/>
      </c>
      <c r="AU1423" s="145"/>
      <c r="AV1423" s="58">
        <f t="shared" si="1598"/>
        <v>0</v>
      </c>
      <c r="AW1423" s="318">
        <f>SUM(AV$10:AV1423)</f>
        <v>0</v>
      </c>
      <c r="AX1423" s="319">
        <f t="shared" si="1599"/>
        <v>0.1</v>
      </c>
      <c r="AY1423" s="144" t="str">
        <f t="shared" si="1581"/>
        <v/>
      </c>
      <c r="AZ1423" s="144" t="str">
        <f t="shared" si="1582"/>
        <v/>
      </c>
      <c r="BA1423" s="144"/>
      <c r="BB1423" s="146" t="str">
        <f t="shared" si="1612"/>
        <v/>
      </c>
      <c r="BC1423" s="66" t="str">
        <f t="shared" si="1580"/>
        <v/>
      </c>
      <c r="BD1423" s="195" t="str">
        <f t="shared" si="1613"/>
        <v/>
      </c>
      <c r="BF1423" s="283"/>
      <c r="BG1423" s="286" t="str">
        <f t="shared" si="1614"/>
        <v/>
      </c>
      <c r="BY1423" s="211" t="str">
        <f t="shared" si="1615"/>
        <v/>
      </c>
      <c r="BZ1423" s="150" t="str">
        <f t="shared" si="1616"/>
        <v/>
      </c>
      <c r="CB1423" s="54" t="str">
        <f t="shared" si="1650"/>
        <v/>
      </c>
      <c r="CD1423" s="54" t="str">
        <f t="shared" si="1617"/>
        <v/>
      </c>
      <c r="CF1423" s="54" t="str">
        <f t="shared" si="1618"/>
        <v/>
      </c>
      <c r="CH1423" s="150" t="str">
        <f t="shared" si="1619"/>
        <v/>
      </c>
      <c r="CI1423" s="290"/>
      <c r="CJ1423" s="150" t="str">
        <f t="shared" si="1620"/>
        <v/>
      </c>
      <c r="CK1423" s="290"/>
      <c r="CL1423" s="54" t="str">
        <f t="shared" si="1639"/>
        <v/>
      </c>
      <c r="CM1423" s="290"/>
      <c r="CN1423" s="150" t="str">
        <f t="shared" si="1621"/>
        <v/>
      </c>
      <c r="CO1423" s="290"/>
      <c r="CP1423" s="150" t="str">
        <f t="shared" si="1622"/>
        <v/>
      </c>
      <c r="CQ1423" s="290"/>
      <c r="CR1423" s="150" t="str">
        <f t="shared" si="1623"/>
        <v/>
      </c>
      <c r="CS1423" s="290"/>
      <c r="CT1423" s="150" t="str">
        <f t="shared" si="1624"/>
        <v/>
      </c>
      <c r="CU1423" s="150"/>
      <c r="CV1423" s="150" t="str">
        <f t="shared" si="1625"/>
        <v/>
      </c>
      <c r="CW1423" s="94"/>
      <c r="CX1423" s="151" t="str">
        <f t="shared" si="1595"/>
        <v/>
      </c>
      <c r="CY1423" s="151" t="str">
        <f t="shared" si="1596"/>
        <v/>
      </c>
      <c r="CZ1423" s="152"/>
      <c r="DA1423" s="373" t="str">
        <f t="shared" si="1640"/>
        <v/>
      </c>
      <c r="DC1423" s="153">
        <f t="shared" si="1626"/>
        <v>0</v>
      </c>
      <c r="DD1423" s="153">
        <f t="shared" si="1627"/>
        <v>0</v>
      </c>
      <c r="DE1423" s="153">
        <f t="shared" si="1628"/>
        <v>0</v>
      </c>
      <c r="DF1423" s="158">
        <f t="shared" si="1629"/>
        <v>-4.7000000000000002E-3</v>
      </c>
      <c r="DG1423" s="159">
        <f t="shared" si="1641"/>
        <v>-1.1703000000000001</v>
      </c>
      <c r="DH1423" s="158">
        <f t="shared" si="1630"/>
        <v>3.1999999999999997E-3</v>
      </c>
      <c r="DI1423" s="159">
        <f t="shared" si="1642"/>
        <v>0.79679999999999995</v>
      </c>
      <c r="DJ1423" s="158">
        <f t="shared" si="1631"/>
        <v>-2.7000000000000001E-3</v>
      </c>
      <c r="DK1423" s="159">
        <f t="shared" si="1643"/>
        <v>-0.67230000000000001</v>
      </c>
      <c r="DL1423" s="158">
        <f t="shared" si="1632"/>
        <v>1.1999999999999999E-3</v>
      </c>
      <c r="DM1423" s="159">
        <f t="shared" si="1644"/>
        <v>0.29879999999999995</v>
      </c>
      <c r="DN1423" s="158">
        <f t="shared" si="1633"/>
        <v>1.46E-2</v>
      </c>
      <c r="DO1423" s="159">
        <f t="shared" si="1645"/>
        <v>3.6354000000000002</v>
      </c>
      <c r="DP1423" s="158">
        <f t="shared" si="1634"/>
        <v>-1.2999999999999999E-2</v>
      </c>
      <c r="DQ1423" s="159">
        <f t="shared" si="1646"/>
        <v>-3.2369999999999997</v>
      </c>
      <c r="DR1423" s="158">
        <f t="shared" si="1635"/>
        <v>-6.7000000000000002E-3</v>
      </c>
      <c r="DS1423" s="159">
        <f t="shared" si="1647"/>
        <v>-1.6683000000000001</v>
      </c>
      <c r="DT1423" s="158">
        <f t="shared" si="1636"/>
        <v>-1.2999999999999999E-2</v>
      </c>
      <c r="DU1423" s="159">
        <f t="shared" si="1648"/>
        <v>-3.2369999999999997</v>
      </c>
      <c r="DV1423" s="158">
        <f t="shared" si="1637"/>
        <v>-6.7000000000000002E-3</v>
      </c>
      <c r="DW1423" s="160">
        <f t="shared" si="1649"/>
        <v>-1.6683000000000001</v>
      </c>
    </row>
    <row r="1424" spans="1:127" ht="24.95" customHeight="1" x14ac:dyDescent="0.2">
      <c r="A1424" s="272">
        <v>1415</v>
      </c>
      <c r="B1424" s="336"/>
      <c r="C1424" s="332"/>
      <c r="D1424" s="333"/>
      <c r="E1424" s="334"/>
      <c r="F1424" s="335"/>
      <c r="G1424" s="334"/>
      <c r="H1424" s="371"/>
      <c r="I1424" s="334"/>
      <c r="J1424" s="334"/>
      <c r="K1424" s="334"/>
      <c r="L1424" s="334"/>
      <c r="M1424" s="334"/>
      <c r="N1424" s="334"/>
      <c r="O1424" s="337"/>
      <c r="P1424" s="337"/>
      <c r="Q1424" s="338" t="str">
        <f t="shared" si="1600"/>
        <v xml:space="preserve"> </v>
      </c>
      <c r="R1424" s="339" t="str">
        <f t="shared" si="1601"/>
        <v/>
      </c>
      <c r="S1424" s="340" t="str">
        <f t="shared" si="1583"/>
        <v/>
      </c>
      <c r="T1424" s="341" t="str">
        <f t="shared" si="1602"/>
        <v/>
      </c>
      <c r="U1424" s="341" t="str">
        <f t="shared" si="1603"/>
        <v/>
      </c>
      <c r="V1424" s="341" t="str">
        <f t="shared" si="1604"/>
        <v/>
      </c>
      <c r="W1424" s="341" t="str">
        <f t="shared" si="1605"/>
        <v/>
      </c>
      <c r="X1424" s="340" t="str">
        <f t="shared" si="1584"/>
        <v/>
      </c>
      <c r="Y1424" s="342" t="str">
        <f t="shared" si="1585"/>
        <v/>
      </c>
      <c r="Z1424" s="343" t="str">
        <f t="shared" si="1586"/>
        <v/>
      </c>
      <c r="AA1424" s="344" t="str">
        <f t="shared" si="1587"/>
        <v/>
      </c>
      <c r="AB1424" s="345" t="str">
        <f t="shared" si="1606"/>
        <v/>
      </c>
      <c r="AC1424" s="346" t="str">
        <f t="shared" si="1607"/>
        <v/>
      </c>
      <c r="AD1424" s="346" t="str">
        <f t="shared" si="1608"/>
        <v/>
      </c>
      <c r="AE1424" s="344" t="str">
        <f t="shared" si="1588"/>
        <v/>
      </c>
      <c r="AF1424" s="346" t="str">
        <f t="shared" si="1609"/>
        <v/>
      </c>
      <c r="AG1424" s="344" t="str">
        <f t="shared" si="1589"/>
        <v/>
      </c>
      <c r="AH1424" s="344" t="str">
        <f t="shared" si="1590"/>
        <v/>
      </c>
      <c r="AI1424" s="344" t="str">
        <f t="shared" si="1591"/>
        <v/>
      </c>
      <c r="AJ1424" s="346" t="str">
        <f t="shared" si="1592"/>
        <v/>
      </c>
      <c r="AK1424" s="346" t="str">
        <f t="shared" si="1593"/>
        <v/>
      </c>
      <c r="AL1424" s="347" t="str">
        <f t="shared" si="1594"/>
        <v/>
      </c>
      <c r="AM1424" s="141"/>
      <c r="AN1424" s="141"/>
      <c r="AO1424" s="142"/>
      <c r="AP1424" s="58">
        <f t="shared" si="1610"/>
        <v>0</v>
      </c>
      <c r="AQ1424" s="318">
        <f>SUM(AP$10:AP1424)</f>
        <v>0</v>
      </c>
      <c r="AR1424" s="143">
        <f t="shared" si="1597"/>
        <v>0.1</v>
      </c>
      <c r="AS1424" s="144" t="str">
        <f t="shared" si="1611"/>
        <v/>
      </c>
      <c r="AT1424" s="144" t="str">
        <f t="shared" si="1638"/>
        <v/>
      </c>
      <c r="AU1424" s="145"/>
      <c r="AV1424" s="58">
        <f t="shared" si="1598"/>
        <v>0</v>
      </c>
      <c r="AW1424" s="318">
        <f>SUM(AV$10:AV1424)</f>
        <v>0</v>
      </c>
      <c r="AX1424" s="319">
        <f t="shared" si="1599"/>
        <v>0.1</v>
      </c>
      <c r="AY1424" s="144" t="str">
        <f t="shared" si="1581"/>
        <v/>
      </c>
      <c r="AZ1424" s="144" t="str">
        <f t="shared" si="1582"/>
        <v/>
      </c>
      <c r="BA1424" s="144"/>
      <c r="BB1424" s="146" t="str">
        <f t="shared" si="1612"/>
        <v/>
      </c>
      <c r="BC1424" s="66" t="str">
        <f t="shared" ref="BC1424:BC1487" si="1651">BB1424</f>
        <v/>
      </c>
      <c r="BD1424" s="195" t="str">
        <f t="shared" si="1613"/>
        <v/>
      </c>
      <c r="BF1424" s="283"/>
      <c r="BG1424" s="286" t="str">
        <f t="shared" si="1614"/>
        <v/>
      </c>
      <c r="BY1424" s="211" t="str">
        <f t="shared" si="1615"/>
        <v/>
      </c>
      <c r="BZ1424" s="150" t="str">
        <f t="shared" si="1616"/>
        <v/>
      </c>
      <c r="CB1424" s="54" t="str">
        <f t="shared" si="1650"/>
        <v/>
      </c>
      <c r="CD1424" s="54" t="str">
        <f t="shared" si="1617"/>
        <v/>
      </c>
      <c r="CF1424" s="54" t="str">
        <f t="shared" si="1618"/>
        <v/>
      </c>
      <c r="CH1424" s="150" t="str">
        <f t="shared" si="1619"/>
        <v/>
      </c>
      <c r="CI1424" s="290"/>
      <c r="CJ1424" s="150" t="str">
        <f t="shared" si="1620"/>
        <v/>
      </c>
      <c r="CK1424" s="290"/>
      <c r="CL1424" s="54" t="str">
        <f t="shared" si="1639"/>
        <v/>
      </c>
      <c r="CM1424" s="290"/>
      <c r="CN1424" s="150" t="str">
        <f t="shared" si="1621"/>
        <v/>
      </c>
      <c r="CO1424" s="290"/>
      <c r="CP1424" s="150" t="str">
        <f t="shared" si="1622"/>
        <v/>
      </c>
      <c r="CQ1424" s="290"/>
      <c r="CR1424" s="150" t="str">
        <f t="shared" si="1623"/>
        <v/>
      </c>
      <c r="CS1424" s="290"/>
      <c r="CT1424" s="150" t="str">
        <f t="shared" si="1624"/>
        <v/>
      </c>
      <c r="CU1424" s="150"/>
      <c r="CV1424" s="150" t="str">
        <f t="shared" si="1625"/>
        <v/>
      </c>
      <c r="CW1424" s="94"/>
      <c r="CX1424" s="151" t="str">
        <f t="shared" si="1595"/>
        <v/>
      </c>
      <c r="CY1424" s="151" t="str">
        <f t="shared" si="1596"/>
        <v/>
      </c>
      <c r="CZ1424" s="152"/>
      <c r="DA1424" s="373" t="str">
        <f t="shared" si="1640"/>
        <v/>
      </c>
      <c r="DC1424" s="153">
        <f t="shared" si="1626"/>
        <v>0</v>
      </c>
      <c r="DD1424" s="153">
        <f t="shared" si="1627"/>
        <v>0</v>
      </c>
      <c r="DE1424" s="153">
        <f t="shared" si="1628"/>
        <v>0</v>
      </c>
      <c r="DF1424" s="158">
        <f t="shared" si="1629"/>
        <v>-4.7000000000000002E-3</v>
      </c>
      <c r="DG1424" s="159">
        <f t="shared" si="1641"/>
        <v>-1.1703000000000001</v>
      </c>
      <c r="DH1424" s="158">
        <f t="shared" si="1630"/>
        <v>3.1999999999999997E-3</v>
      </c>
      <c r="DI1424" s="159">
        <f t="shared" si="1642"/>
        <v>0.79679999999999995</v>
      </c>
      <c r="DJ1424" s="158">
        <f t="shared" si="1631"/>
        <v>-2.7000000000000001E-3</v>
      </c>
      <c r="DK1424" s="159">
        <f t="shared" si="1643"/>
        <v>-0.67230000000000001</v>
      </c>
      <c r="DL1424" s="158">
        <f t="shared" si="1632"/>
        <v>1.1999999999999999E-3</v>
      </c>
      <c r="DM1424" s="159">
        <f t="shared" si="1644"/>
        <v>0.29879999999999995</v>
      </c>
      <c r="DN1424" s="158">
        <f t="shared" si="1633"/>
        <v>1.46E-2</v>
      </c>
      <c r="DO1424" s="159">
        <f t="shared" si="1645"/>
        <v>3.6354000000000002</v>
      </c>
      <c r="DP1424" s="158">
        <f t="shared" si="1634"/>
        <v>-1.2999999999999999E-2</v>
      </c>
      <c r="DQ1424" s="159">
        <f t="shared" si="1646"/>
        <v>-3.2369999999999997</v>
      </c>
      <c r="DR1424" s="158">
        <f t="shared" si="1635"/>
        <v>-6.7000000000000002E-3</v>
      </c>
      <c r="DS1424" s="159">
        <f t="shared" si="1647"/>
        <v>-1.6683000000000001</v>
      </c>
      <c r="DT1424" s="158">
        <f t="shared" si="1636"/>
        <v>-1.2999999999999999E-2</v>
      </c>
      <c r="DU1424" s="159">
        <f t="shared" si="1648"/>
        <v>-3.2369999999999997</v>
      </c>
      <c r="DV1424" s="158">
        <f t="shared" si="1637"/>
        <v>-6.7000000000000002E-3</v>
      </c>
      <c r="DW1424" s="160">
        <f t="shared" si="1649"/>
        <v>-1.6683000000000001</v>
      </c>
    </row>
    <row r="1425" spans="1:127" ht="24.95" customHeight="1" x14ac:dyDescent="0.2">
      <c r="A1425" s="272">
        <v>1416</v>
      </c>
      <c r="B1425" s="336"/>
      <c r="C1425" s="332"/>
      <c r="D1425" s="333"/>
      <c r="E1425" s="334"/>
      <c r="F1425" s="335"/>
      <c r="G1425" s="334"/>
      <c r="H1425" s="371"/>
      <c r="I1425" s="334"/>
      <c r="J1425" s="334"/>
      <c r="K1425" s="334"/>
      <c r="L1425" s="334"/>
      <c r="M1425" s="334"/>
      <c r="N1425" s="334"/>
      <c r="O1425" s="337"/>
      <c r="P1425" s="337"/>
      <c r="Q1425" s="338" t="str">
        <f t="shared" si="1600"/>
        <v xml:space="preserve"> </v>
      </c>
      <c r="R1425" s="339" t="str">
        <f t="shared" si="1601"/>
        <v/>
      </c>
      <c r="S1425" s="340" t="str">
        <f t="shared" si="1583"/>
        <v/>
      </c>
      <c r="T1425" s="341" t="str">
        <f t="shared" si="1602"/>
        <v/>
      </c>
      <c r="U1425" s="341" t="str">
        <f t="shared" si="1603"/>
        <v/>
      </c>
      <c r="V1425" s="341" t="str">
        <f t="shared" si="1604"/>
        <v/>
      </c>
      <c r="W1425" s="341" t="str">
        <f t="shared" si="1605"/>
        <v/>
      </c>
      <c r="X1425" s="340" t="str">
        <f t="shared" si="1584"/>
        <v/>
      </c>
      <c r="Y1425" s="342" t="str">
        <f t="shared" si="1585"/>
        <v/>
      </c>
      <c r="Z1425" s="343" t="str">
        <f t="shared" si="1586"/>
        <v/>
      </c>
      <c r="AA1425" s="344" t="str">
        <f t="shared" si="1587"/>
        <v/>
      </c>
      <c r="AB1425" s="345" t="str">
        <f t="shared" si="1606"/>
        <v/>
      </c>
      <c r="AC1425" s="346" t="str">
        <f t="shared" si="1607"/>
        <v/>
      </c>
      <c r="AD1425" s="346" t="str">
        <f t="shared" si="1608"/>
        <v/>
      </c>
      <c r="AE1425" s="344" t="str">
        <f t="shared" si="1588"/>
        <v/>
      </c>
      <c r="AF1425" s="346" t="str">
        <f t="shared" si="1609"/>
        <v/>
      </c>
      <c r="AG1425" s="344" t="str">
        <f t="shared" si="1589"/>
        <v/>
      </c>
      <c r="AH1425" s="344" t="str">
        <f t="shared" si="1590"/>
        <v/>
      </c>
      <c r="AI1425" s="344" t="str">
        <f t="shared" si="1591"/>
        <v/>
      </c>
      <c r="AJ1425" s="346" t="str">
        <f t="shared" si="1592"/>
        <v/>
      </c>
      <c r="AK1425" s="346" t="str">
        <f t="shared" si="1593"/>
        <v/>
      </c>
      <c r="AL1425" s="347" t="str">
        <f t="shared" si="1594"/>
        <v/>
      </c>
      <c r="AM1425" s="141"/>
      <c r="AN1425" s="141"/>
      <c r="AO1425" s="142"/>
      <c r="AP1425" s="58">
        <f t="shared" si="1610"/>
        <v>0</v>
      </c>
      <c r="AQ1425" s="318">
        <f>SUM(AP$10:AP1425)</f>
        <v>0</v>
      </c>
      <c r="AR1425" s="143">
        <f t="shared" si="1597"/>
        <v>0.1</v>
      </c>
      <c r="AS1425" s="144" t="str">
        <f t="shared" si="1611"/>
        <v/>
      </c>
      <c r="AT1425" s="144" t="str">
        <f t="shared" si="1638"/>
        <v/>
      </c>
      <c r="AU1425" s="145"/>
      <c r="AV1425" s="58">
        <f t="shared" si="1598"/>
        <v>0</v>
      </c>
      <c r="AW1425" s="318">
        <f>SUM(AV$10:AV1425)</f>
        <v>0</v>
      </c>
      <c r="AX1425" s="319">
        <f t="shared" si="1599"/>
        <v>0.1</v>
      </c>
      <c r="AY1425" s="144" t="str">
        <f t="shared" ref="AY1425:AY1488" si="1652">IF(AV1425=0,"",IF(C1425="","",C1425))</f>
        <v/>
      </c>
      <c r="AZ1425" s="144" t="str">
        <f t="shared" ref="AZ1425:AZ1488" si="1653">IF(AV1425=0,"",IF(B1425="","",B1425))</f>
        <v/>
      </c>
      <c r="BA1425" s="144"/>
      <c r="BB1425" s="146" t="str">
        <f t="shared" si="1612"/>
        <v/>
      </c>
      <c r="BC1425" s="66" t="str">
        <f t="shared" si="1651"/>
        <v/>
      </c>
      <c r="BD1425" s="195" t="str">
        <f t="shared" si="1613"/>
        <v/>
      </c>
      <c r="BF1425" s="283"/>
      <c r="BG1425" s="286" t="str">
        <f t="shared" si="1614"/>
        <v/>
      </c>
      <c r="BY1425" s="211" t="str">
        <f t="shared" si="1615"/>
        <v/>
      </c>
      <c r="BZ1425" s="150" t="str">
        <f t="shared" si="1616"/>
        <v/>
      </c>
      <c r="CB1425" s="54" t="str">
        <f t="shared" si="1650"/>
        <v/>
      </c>
      <c r="CD1425" s="54" t="str">
        <f t="shared" si="1617"/>
        <v/>
      </c>
      <c r="CF1425" s="54" t="str">
        <f t="shared" si="1618"/>
        <v/>
      </c>
      <c r="CH1425" s="150" t="str">
        <f t="shared" si="1619"/>
        <v/>
      </c>
      <c r="CI1425" s="290"/>
      <c r="CJ1425" s="150" t="str">
        <f t="shared" si="1620"/>
        <v/>
      </c>
      <c r="CK1425" s="290"/>
      <c r="CL1425" s="54" t="str">
        <f t="shared" si="1639"/>
        <v/>
      </c>
      <c r="CM1425" s="290"/>
      <c r="CN1425" s="150" t="str">
        <f t="shared" si="1621"/>
        <v/>
      </c>
      <c r="CO1425" s="290"/>
      <c r="CP1425" s="150" t="str">
        <f t="shared" si="1622"/>
        <v/>
      </c>
      <c r="CQ1425" s="290"/>
      <c r="CR1425" s="150" t="str">
        <f t="shared" si="1623"/>
        <v/>
      </c>
      <c r="CS1425" s="290"/>
      <c r="CT1425" s="150" t="str">
        <f t="shared" si="1624"/>
        <v/>
      </c>
      <c r="CU1425" s="150"/>
      <c r="CV1425" s="150" t="str">
        <f t="shared" si="1625"/>
        <v/>
      </c>
      <c r="CW1425" s="94"/>
      <c r="CX1425" s="151" t="str">
        <f t="shared" si="1595"/>
        <v/>
      </c>
      <c r="CY1425" s="151" t="str">
        <f t="shared" si="1596"/>
        <v/>
      </c>
      <c r="CZ1425" s="152"/>
      <c r="DA1425" s="373" t="str">
        <f t="shared" si="1640"/>
        <v/>
      </c>
      <c r="DC1425" s="153">
        <f t="shared" si="1626"/>
        <v>0</v>
      </c>
      <c r="DD1425" s="153">
        <f t="shared" si="1627"/>
        <v>0</v>
      </c>
      <c r="DE1425" s="153">
        <f t="shared" si="1628"/>
        <v>0</v>
      </c>
      <c r="DF1425" s="158">
        <f t="shared" si="1629"/>
        <v>-4.7000000000000002E-3</v>
      </c>
      <c r="DG1425" s="159">
        <f t="shared" si="1641"/>
        <v>-1.1703000000000001</v>
      </c>
      <c r="DH1425" s="158">
        <f t="shared" si="1630"/>
        <v>3.1999999999999997E-3</v>
      </c>
      <c r="DI1425" s="159">
        <f t="shared" si="1642"/>
        <v>0.79679999999999995</v>
      </c>
      <c r="DJ1425" s="158">
        <f t="shared" si="1631"/>
        <v>-2.7000000000000001E-3</v>
      </c>
      <c r="DK1425" s="159">
        <f t="shared" si="1643"/>
        <v>-0.67230000000000001</v>
      </c>
      <c r="DL1425" s="158">
        <f t="shared" si="1632"/>
        <v>1.1999999999999999E-3</v>
      </c>
      <c r="DM1425" s="159">
        <f t="shared" si="1644"/>
        <v>0.29879999999999995</v>
      </c>
      <c r="DN1425" s="158">
        <f t="shared" si="1633"/>
        <v>1.46E-2</v>
      </c>
      <c r="DO1425" s="159">
        <f t="shared" si="1645"/>
        <v>3.6354000000000002</v>
      </c>
      <c r="DP1425" s="158">
        <f t="shared" si="1634"/>
        <v>-1.2999999999999999E-2</v>
      </c>
      <c r="DQ1425" s="159">
        <f t="shared" si="1646"/>
        <v>-3.2369999999999997</v>
      </c>
      <c r="DR1425" s="158">
        <f t="shared" si="1635"/>
        <v>-6.7000000000000002E-3</v>
      </c>
      <c r="DS1425" s="159">
        <f t="shared" si="1647"/>
        <v>-1.6683000000000001</v>
      </c>
      <c r="DT1425" s="158">
        <f t="shared" si="1636"/>
        <v>-1.2999999999999999E-2</v>
      </c>
      <c r="DU1425" s="159">
        <f t="shared" si="1648"/>
        <v>-3.2369999999999997</v>
      </c>
      <c r="DV1425" s="158">
        <f t="shared" si="1637"/>
        <v>-6.7000000000000002E-3</v>
      </c>
      <c r="DW1425" s="160">
        <f t="shared" si="1649"/>
        <v>-1.6683000000000001</v>
      </c>
    </row>
    <row r="1426" spans="1:127" ht="24.95" customHeight="1" x14ac:dyDescent="0.2">
      <c r="A1426" s="272">
        <v>1417</v>
      </c>
      <c r="B1426" s="336"/>
      <c r="C1426" s="332"/>
      <c r="D1426" s="333"/>
      <c r="E1426" s="334"/>
      <c r="F1426" s="335"/>
      <c r="G1426" s="334"/>
      <c r="H1426" s="371"/>
      <c r="I1426" s="334"/>
      <c r="J1426" s="334"/>
      <c r="K1426" s="334"/>
      <c r="L1426" s="334"/>
      <c r="M1426" s="334"/>
      <c r="N1426" s="334"/>
      <c r="O1426" s="337"/>
      <c r="P1426" s="337"/>
      <c r="Q1426" s="338" t="str">
        <f t="shared" si="1600"/>
        <v xml:space="preserve"> </v>
      </c>
      <c r="R1426" s="339" t="str">
        <f t="shared" si="1601"/>
        <v/>
      </c>
      <c r="S1426" s="340" t="str">
        <f t="shared" si="1583"/>
        <v/>
      </c>
      <c r="T1426" s="341" t="str">
        <f t="shared" si="1602"/>
        <v/>
      </c>
      <c r="U1426" s="341" t="str">
        <f t="shared" si="1603"/>
        <v/>
      </c>
      <c r="V1426" s="341" t="str">
        <f t="shared" si="1604"/>
        <v/>
      </c>
      <c r="W1426" s="341" t="str">
        <f t="shared" si="1605"/>
        <v/>
      </c>
      <c r="X1426" s="340" t="str">
        <f t="shared" si="1584"/>
        <v/>
      </c>
      <c r="Y1426" s="342" t="str">
        <f t="shared" si="1585"/>
        <v/>
      </c>
      <c r="Z1426" s="343" t="str">
        <f t="shared" si="1586"/>
        <v/>
      </c>
      <c r="AA1426" s="344" t="str">
        <f t="shared" si="1587"/>
        <v/>
      </c>
      <c r="AB1426" s="345" t="str">
        <f t="shared" si="1606"/>
        <v/>
      </c>
      <c r="AC1426" s="346" t="str">
        <f t="shared" si="1607"/>
        <v/>
      </c>
      <c r="AD1426" s="346" t="str">
        <f t="shared" si="1608"/>
        <v/>
      </c>
      <c r="AE1426" s="344" t="str">
        <f t="shared" si="1588"/>
        <v/>
      </c>
      <c r="AF1426" s="346" t="str">
        <f t="shared" si="1609"/>
        <v/>
      </c>
      <c r="AG1426" s="344" t="str">
        <f t="shared" si="1589"/>
        <v/>
      </c>
      <c r="AH1426" s="344" t="str">
        <f t="shared" si="1590"/>
        <v/>
      </c>
      <c r="AI1426" s="344" t="str">
        <f t="shared" si="1591"/>
        <v/>
      </c>
      <c r="AJ1426" s="346" t="str">
        <f t="shared" si="1592"/>
        <v/>
      </c>
      <c r="AK1426" s="346" t="str">
        <f t="shared" si="1593"/>
        <v/>
      </c>
      <c r="AL1426" s="347" t="str">
        <f t="shared" si="1594"/>
        <v/>
      </c>
      <c r="AM1426" s="141"/>
      <c r="AN1426" s="141"/>
      <c r="AO1426" s="142"/>
      <c r="AP1426" s="58">
        <f t="shared" si="1610"/>
        <v>0</v>
      </c>
      <c r="AQ1426" s="318">
        <f>SUM(AP$10:AP1426)</f>
        <v>0</v>
      </c>
      <c r="AR1426" s="143">
        <f t="shared" si="1597"/>
        <v>0.1</v>
      </c>
      <c r="AS1426" s="144" t="str">
        <f t="shared" si="1611"/>
        <v/>
      </c>
      <c r="AT1426" s="144" t="str">
        <f t="shared" si="1638"/>
        <v/>
      </c>
      <c r="AU1426" s="145"/>
      <c r="AV1426" s="58">
        <f t="shared" si="1598"/>
        <v>0</v>
      </c>
      <c r="AW1426" s="318">
        <f>SUM(AV$10:AV1426)</f>
        <v>0</v>
      </c>
      <c r="AX1426" s="319">
        <f t="shared" si="1599"/>
        <v>0.1</v>
      </c>
      <c r="AY1426" s="144" t="str">
        <f t="shared" si="1652"/>
        <v/>
      </c>
      <c r="AZ1426" s="144" t="str">
        <f t="shared" si="1653"/>
        <v/>
      </c>
      <c r="BA1426" s="144"/>
      <c r="BB1426" s="146" t="str">
        <f t="shared" si="1612"/>
        <v/>
      </c>
      <c r="BC1426" s="66" t="str">
        <f t="shared" si="1651"/>
        <v/>
      </c>
      <c r="BD1426" s="195" t="str">
        <f t="shared" si="1613"/>
        <v/>
      </c>
      <c r="BF1426" s="283"/>
      <c r="BG1426" s="286" t="str">
        <f t="shared" si="1614"/>
        <v/>
      </c>
      <c r="BY1426" s="211" t="str">
        <f t="shared" si="1615"/>
        <v/>
      </c>
      <c r="BZ1426" s="150" t="str">
        <f t="shared" si="1616"/>
        <v/>
      </c>
      <c r="CB1426" s="54" t="str">
        <f t="shared" si="1650"/>
        <v/>
      </c>
      <c r="CD1426" s="54" t="str">
        <f t="shared" si="1617"/>
        <v/>
      </c>
      <c r="CF1426" s="54" t="str">
        <f t="shared" si="1618"/>
        <v/>
      </c>
      <c r="CH1426" s="150" t="str">
        <f t="shared" si="1619"/>
        <v/>
      </c>
      <c r="CI1426" s="290"/>
      <c r="CJ1426" s="150" t="str">
        <f t="shared" si="1620"/>
        <v/>
      </c>
      <c r="CK1426" s="290"/>
      <c r="CL1426" s="54" t="str">
        <f t="shared" si="1639"/>
        <v/>
      </c>
      <c r="CM1426" s="290"/>
      <c r="CN1426" s="150" t="str">
        <f t="shared" si="1621"/>
        <v/>
      </c>
      <c r="CO1426" s="290"/>
      <c r="CP1426" s="150" t="str">
        <f t="shared" si="1622"/>
        <v/>
      </c>
      <c r="CQ1426" s="290"/>
      <c r="CR1426" s="150" t="str">
        <f t="shared" si="1623"/>
        <v/>
      </c>
      <c r="CS1426" s="290"/>
      <c r="CT1426" s="150" t="str">
        <f t="shared" si="1624"/>
        <v/>
      </c>
      <c r="CU1426" s="150"/>
      <c r="CV1426" s="150" t="str">
        <f t="shared" si="1625"/>
        <v/>
      </c>
      <c r="CW1426" s="94"/>
      <c r="CX1426" s="151" t="str">
        <f t="shared" si="1595"/>
        <v/>
      </c>
      <c r="CY1426" s="151" t="str">
        <f t="shared" si="1596"/>
        <v/>
      </c>
      <c r="CZ1426" s="152"/>
      <c r="DA1426" s="373" t="str">
        <f t="shared" si="1640"/>
        <v/>
      </c>
      <c r="DC1426" s="153">
        <f t="shared" si="1626"/>
        <v>0</v>
      </c>
      <c r="DD1426" s="153">
        <f t="shared" si="1627"/>
        <v>0</v>
      </c>
      <c r="DE1426" s="153">
        <f t="shared" si="1628"/>
        <v>0</v>
      </c>
      <c r="DF1426" s="158">
        <f t="shared" si="1629"/>
        <v>-4.7000000000000002E-3</v>
      </c>
      <c r="DG1426" s="159">
        <f t="shared" si="1641"/>
        <v>-1.1703000000000001</v>
      </c>
      <c r="DH1426" s="158">
        <f t="shared" si="1630"/>
        <v>3.1999999999999997E-3</v>
      </c>
      <c r="DI1426" s="159">
        <f t="shared" si="1642"/>
        <v>0.79679999999999995</v>
      </c>
      <c r="DJ1426" s="158">
        <f t="shared" si="1631"/>
        <v>-2.7000000000000001E-3</v>
      </c>
      <c r="DK1426" s="159">
        <f t="shared" si="1643"/>
        <v>-0.67230000000000001</v>
      </c>
      <c r="DL1426" s="158">
        <f t="shared" si="1632"/>
        <v>1.1999999999999999E-3</v>
      </c>
      <c r="DM1426" s="159">
        <f t="shared" si="1644"/>
        <v>0.29879999999999995</v>
      </c>
      <c r="DN1426" s="158">
        <f t="shared" si="1633"/>
        <v>1.46E-2</v>
      </c>
      <c r="DO1426" s="159">
        <f t="shared" si="1645"/>
        <v>3.6354000000000002</v>
      </c>
      <c r="DP1426" s="158">
        <f t="shared" si="1634"/>
        <v>-1.2999999999999999E-2</v>
      </c>
      <c r="DQ1426" s="159">
        <f t="shared" si="1646"/>
        <v>-3.2369999999999997</v>
      </c>
      <c r="DR1426" s="158">
        <f t="shared" si="1635"/>
        <v>-6.7000000000000002E-3</v>
      </c>
      <c r="DS1426" s="159">
        <f t="shared" si="1647"/>
        <v>-1.6683000000000001</v>
      </c>
      <c r="DT1426" s="158">
        <f t="shared" si="1636"/>
        <v>-1.2999999999999999E-2</v>
      </c>
      <c r="DU1426" s="159">
        <f t="shared" si="1648"/>
        <v>-3.2369999999999997</v>
      </c>
      <c r="DV1426" s="158">
        <f t="shared" si="1637"/>
        <v>-6.7000000000000002E-3</v>
      </c>
      <c r="DW1426" s="160">
        <f t="shared" si="1649"/>
        <v>-1.6683000000000001</v>
      </c>
    </row>
    <row r="1427" spans="1:127" ht="24.95" customHeight="1" x14ac:dyDescent="0.2">
      <c r="A1427" s="272">
        <v>1418</v>
      </c>
      <c r="B1427" s="336"/>
      <c r="C1427" s="332"/>
      <c r="D1427" s="333"/>
      <c r="E1427" s="334"/>
      <c r="F1427" s="335"/>
      <c r="G1427" s="334"/>
      <c r="H1427" s="371"/>
      <c r="I1427" s="334"/>
      <c r="J1427" s="334"/>
      <c r="K1427" s="334"/>
      <c r="L1427" s="334"/>
      <c r="M1427" s="334"/>
      <c r="N1427" s="334"/>
      <c r="O1427" s="337"/>
      <c r="P1427" s="337"/>
      <c r="Q1427" s="338" t="str">
        <f t="shared" si="1600"/>
        <v xml:space="preserve"> </v>
      </c>
      <c r="R1427" s="339" t="str">
        <f t="shared" si="1601"/>
        <v/>
      </c>
      <c r="S1427" s="340" t="str">
        <f t="shared" si="1583"/>
        <v/>
      </c>
      <c r="T1427" s="341" t="str">
        <f t="shared" si="1602"/>
        <v/>
      </c>
      <c r="U1427" s="341" t="str">
        <f t="shared" si="1603"/>
        <v/>
      </c>
      <c r="V1427" s="341" t="str">
        <f t="shared" si="1604"/>
        <v/>
      </c>
      <c r="W1427" s="341" t="str">
        <f t="shared" si="1605"/>
        <v/>
      </c>
      <c r="X1427" s="340" t="str">
        <f t="shared" si="1584"/>
        <v/>
      </c>
      <c r="Y1427" s="342" t="str">
        <f t="shared" si="1585"/>
        <v/>
      </c>
      <c r="Z1427" s="343" t="str">
        <f t="shared" si="1586"/>
        <v/>
      </c>
      <c r="AA1427" s="344" t="str">
        <f t="shared" si="1587"/>
        <v/>
      </c>
      <c r="AB1427" s="345" t="str">
        <f t="shared" si="1606"/>
        <v/>
      </c>
      <c r="AC1427" s="346" t="str">
        <f t="shared" si="1607"/>
        <v/>
      </c>
      <c r="AD1427" s="346" t="str">
        <f t="shared" si="1608"/>
        <v/>
      </c>
      <c r="AE1427" s="344" t="str">
        <f t="shared" si="1588"/>
        <v/>
      </c>
      <c r="AF1427" s="346" t="str">
        <f t="shared" si="1609"/>
        <v/>
      </c>
      <c r="AG1427" s="344" t="str">
        <f t="shared" si="1589"/>
        <v/>
      </c>
      <c r="AH1427" s="344" t="str">
        <f t="shared" si="1590"/>
        <v/>
      </c>
      <c r="AI1427" s="344" t="str">
        <f t="shared" si="1591"/>
        <v/>
      </c>
      <c r="AJ1427" s="346" t="str">
        <f t="shared" si="1592"/>
        <v/>
      </c>
      <c r="AK1427" s="346" t="str">
        <f t="shared" si="1593"/>
        <v/>
      </c>
      <c r="AL1427" s="347" t="str">
        <f t="shared" si="1594"/>
        <v/>
      </c>
      <c r="AM1427" s="141"/>
      <c r="AN1427" s="141"/>
      <c r="AO1427" s="142"/>
      <c r="AP1427" s="58">
        <f t="shared" si="1610"/>
        <v>0</v>
      </c>
      <c r="AQ1427" s="318">
        <f>SUM(AP$10:AP1427)</f>
        <v>0</v>
      </c>
      <c r="AR1427" s="143">
        <f t="shared" si="1597"/>
        <v>0.1</v>
      </c>
      <c r="AS1427" s="144" t="str">
        <f t="shared" si="1611"/>
        <v/>
      </c>
      <c r="AT1427" s="144" t="str">
        <f t="shared" si="1638"/>
        <v/>
      </c>
      <c r="AU1427" s="145"/>
      <c r="AV1427" s="58">
        <f t="shared" si="1598"/>
        <v>0</v>
      </c>
      <c r="AW1427" s="318">
        <f>SUM(AV$10:AV1427)</f>
        <v>0</v>
      </c>
      <c r="AX1427" s="319">
        <f t="shared" si="1599"/>
        <v>0.1</v>
      </c>
      <c r="AY1427" s="144" t="str">
        <f t="shared" si="1652"/>
        <v/>
      </c>
      <c r="AZ1427" s="144" t="str">
        <f t="shared" si="1653"/>
        <v/>
      </c>
      <c r="BA1427" s="144"/>
      <c r="BB1427" s="146" t="str">
        <f t="shared" si="1612"/>
        <v/>
      </c>
      <c r="BC1427" s="66" t="str">
        <f t="shared" si="1651"/>
        <v/>
      </c>
      <c r="BD1427" s="195" t="str">
        <f t="shared" si="1613"/>
        <v/>
      </c>
      <c r="BF1427" s="283"/>
      <c r="BG1427" s="286" t="str">
        <f t="shared" si="1614"/>
        <v/>
      </c>
      <c r="BY1427" s="211" t="str">
        <f t="shared" si="1615"/>
        <v/>
      </c>
      <c r="BZ1427" s="150" t="str">
        <f t="shared" si="1616"/>
        <v/>
      </c>
      <c r="CB1427" s="54" t="str">
        <f t="shared" si="1650"/>
        <v/>
      </c>
      <c r="CD1427" s="54" t="str">
        <f t="shared" si="1617"/>
        <v/>
      </c>
      <c r="CF1427" s="54" t="str">
        <f t="shared" si="1618"/>
        <v/>
      </c>
      <c r="CH1427" s="150" t="str">
        <f t="shared" si="1619"/>
        <v/>
      </c>
      <c r="CI1427" s="290"/>
      <c r="CJ1427" s="150" t="str">
        <f t="shared" si="1620"/>
        <v/>
      </c>
      <c r="CK1427" s="290"/>
      <c r="CL1427" s="54" t="str">
        <f t="shared" si="1639"/>
        <v/>
      </c>
      <c r="CM1427" s="290"/>
      <c r="CN1427" s="150" t="str">
        <f t="shared" si="1621"/>
        <v/>
      </c>
      <c r="CO1427" s="290"/>
      <c r="CP1427" s="150" t="str">
        <f t="shared" si="1622"/>
        <v/>
      </c>
      <c r="CQ1427" s="290"/>
      <c r="CR1427" s="150" t="str">
        <f t="shared" si="1623"/>
        <v/>
      </c>
      <c r="CS1427" s="290"/>
      <c r="CT1427" s="150" t="str">
        <f t="shared" si="1624"/>
        <v/>
      </c>
      <c r="CU1427" s="150"/>
      <c r="CV1427" s="150" t="str">
        <f t="shared" si="1625"/>
        <v/>
      </c>
      <c r="CW1427" s="94"/>
      <c r="CX1427" s="151" t="str">
        <f t="shared" si="1595"/>
        <v/>
      </c>
      <c r="CY1427" s="151" t="str">
        <f t="shared" si="1596"/>
        <v/>
      </c>
      <c r="CZ1427" s="152"/>
      <c r="DA1427" s="373" t="str">
        <f t="shared" si="1640"/>
        <v/>
      </c>
      <c r="DC1427" s="153">
        <f t="shared" si="1626"/>
        <v>0</v>
      </c>
      <c r="DD1427" s="153">
        <f t="shared" si="1627"/>
        <v>0</v>
      </c>
      <c r="DE1427" s="153">
        <f t="shared" si="1628"/>
        <v>0</v>
      </c>
      <c r="DF1427" s="158">
        <f t="shared" si="1629"/>
        <v>-4.7000000000000002E-3</v>
      </c>
      <c r="DG1427" s="159">
        <f t="shared" si="1641"/>
        <v>-1.1703000000000001</v>
      </c>
      <c r="DH1427" s="158">
        <f t="shared" si="1630"/>
        <v>3.1999999999999997E-3</v>
      </c>
      <c r="DI1427" s="159">
        <f t="shared" si="1642"/>
        <v>0.79679999999999995</v>
      </c>
      <c r="DJ1427" s="158">
        <f t="shared" si="1631"/>
        <v>-2.7000000000000001E-3</v>
      </c>
      <c r="DK1427" s="159">
        <f t="shared" si="1643"/>
        <v>-0.67230000000000001</v>
      </c>
      <c r="DL1427" s="158">
        <f t="shared" si="1632"/>
        <v>1.1999999999999999E-3</v>
      </c>
      <c r="DM1427" s="159">
        <f t="shared" si="1644"/>
        <v>0.29879999999999995</v>
      </c>
      <c r="DN1427" s="158">
        <f t="shared" si="1633"/>
        <v>1.46E-2</v>
      </c>
      <c r="DO1427" s="159">
        <f t="shared" si="1645"/>
        <v>3.6354000000000002</v>
      </c>
      <c r="DP1427" s="158">
        <f t="shared" si="1634"/>
        <v>-1.2999999999999999E-2</v>
      </c>
      <c r="DQ1427" s="159">
        <f t="shared" si="1646"/>
        <v>-3.2369999999999997</v>
      </c>
      <c r="DR1427" s="158">
        <f t="shared" si="1635"/>
        <v>-6.7000000000000002E-3</v>
      </c>
      <c r="DS1427" s="159">
        <f t="shared" si="1647"/>
        <v>-1.6683000000000001</v>
      </c>
      <c r="DT1427" s="158">
        <f t="shared" si="1636"/>
        <v>-1.2999999999999999E-2</v>
      </c>
      <c r="DU1427" s="159">
        <f t="shared" si="1648"/>
        <v>-3.2369999999999997</v>
      </c>
      <c r="DV1427" s="158">
        <f t="shared" si="1637"/>
        <v>-6.7000000000000002E-3</v>
      </c>
      <c r="DW1427" s="160">
        <f t="shared" si="1649"/>
        <v>-1.6683000000000001</v>
      </c>
    </row>
    <row r="1428" spans="1:127" ht="24.95" customHeight="1" x14ac:dyDescent="0.2">
      <c r="A1428" s="272">
        <v>1419</v>
      </c>
      <c r="B1428" s="336"/>
      <c r="C1428" s="332"/>
      <c r="D1428" s="333"/>
      <c r="E1428" s="334"/>
      <c r="F1428" s="335"/>
      <c r="G1428" s="334"/>
      <c r="H1428" s="371"/>
      <c r="I1428" s="334"/>
      <c r="J1428" s="334"/>
      <c r="K1428" s="334"/>
      <c r="L1428" s="334"/>
      <c r="M1428" s="334"/>
      <c r="N1428" s="334"/>
      <c r="O1428" s="337"/>
      <c r="P1428" s="337"/>
      <c r="Q1428" s="338" t="str">
        <f t="shared" si="1600"/>
        <v xml:space="preserve"> </v>
      </c>
      <c r="R1428" s="339" t="str">
        <f t="shared" si="1601"/>
        <v/>
      </c>
      <c r="S1428" s="340" t="str">
        <f t="shared" si="1583"/>
        <v/>
      </c>
      <c r="T1428" s="341" t="str">
        <f t="shared" si="1602"/>
        <v/>
      </c>
      <c r="U1428" s="341" t="str">
        <f t="shared" si="1603"/>
        <v/>
      </c>
      <c r="V1428" s="341" t="str">
        <f t="shared" si="1604"/>
        <v/>
      </c>
      <c r="W1428" s="341" t="str">
        <f t="shared" si="1605"/>
        <v/>
      </c>
      <c r="X1428" s="340" t="str">
        <f t="shared" si="1584"/>
        <v/>
      </c>
      <c r="Y1428" s="342" t="str">
        <f t="shared" si="1585"/>
        <v/>
      </c>
      <c r="Z1428" s="343" t="str">
        <f t="shared" si="1586"/>
        <v/>
      </c>
      <c r="AA1428" s="344" t="str">
        <f t="shared" si="1587"/>
        <v/>
      </c>
      <c r="AB1428" s="345" t="str">
        <f t="shared" si="1606"/>
        <v/>
      </c>
      <c r="AC1428" s="346" t="str">
        <f t="shared" si="1607"/>
        <v/>
      </c>
      <c r="AD1428" s="346" t="str">
        <f t="shared" si="1608"/>
        <v/>
      </c>
      <c r="AE1428" s="344" t="str">
        <f t="shared" si="1588"/>
        <v/>
      </c>
      <c r="AF1428" s="346" t="str">
        <f t="shared" si="1609"/>
        <v/>
      </c>
      <c r="AG1428" s="344" t="str">
        <f t="shared" si="1589"/>
        <v/>
      </c>
      <c r="AH1428" s="344" t="str">
        <f t="shared" si="1590"/>
        <v/>
      </c>
      <c r="AI1428" s="344" t="str">
        <f t="shared" si="1591"/>
        <v/>
      </c>
      <c r="AJ1428" s="346" t="str">
        <f t="shared" si="1592"/>
        <v/>
      </c>
      <c r="AK1428" s="346" t="str">
        <f t="shared" si="1593"/>
        <v/>
      </c>
      <c r="AL1428" s="347" t="str">
        <f t="shared" si="1594"/>
        <v/>
      </c>
      <c r="AM1428" s="141"/>
      <c r="AN1428" s="141"/>
      <c r="AO1428" s="142"/>
      <c r="AP1428" s="58">
        <f t="shared" si="1610"/>
        <v>0</v>
      </c>
      <c r="AQ1428" s="318">
        <f>SUM(AP$10:AP1428)</f>
        <v>0</v>
      </c>
      <c r="AR1428" s="143">
        <f t="shared" si="1597"/>
        <v>0.1</v>
      </c>
      <c r="AS1428" s="144" t="str">
        <f t="shared" si="1611"/>
        <v/>
      </c>
      <c r="AT1428" s="144" t="str">
        <f t="shared" si="1638"/>
        <v/>
      </c>
      <c r="AU1428" s="145"/>
      <c r="AV1428" s="58">
        <f t="shared" si="1598"/>
        <v>0</v>
      </c>
      <c r="AW1428" s="318">
        <f>SUM(AV$10:AV1428)</f>
        <v>0</v>
      </c>
      <c r="AX1428" s="319">
        <f t="shared" si="1599"/>
        <v>0.1</v>
      </c>
      <c r="AY1428" s="144" t="str">
        <f t="shared" si="1652"/>
        <v/>
      </c>
      <c r="AZ1428" s="144" t="str">
        <f t="shared" si="1653"/>
        <v/>
      </c>
      <c r="BA1428" s="144"/>
      <c r="BB1428" s="146" t="str">
        <f t="shared" si="1612"/>
        <v/>
      </c>
      <c r="BC1428" s="66" t="str">
        <f t="shared" si="1651"/>
        <v/>
      </c>
      <c r="BD1428" s="195" t="str">
        <f t="shared" si="1613"/>
        <v/>
      </c>
      <c r="BF1428" s="283"/>
      <c r="BG1428" s="286" t="str">
        <f t="shared" si="1614"/>
        <v/>
      </c>
      <c r="BY1428" s="211" t="str">
        <f t="shared" si="1615"/>
        <v/>
      </c>
      <c r="BZ1428" s="150" t="str">
        <f t="shared" si="1616"/>
        <v/>
      </c>
      <c r="CB1428" s="54" t="str">
        <f t="shared" si="1650"/>
        <v/>
      </c>
      <c r="CD1428" s="54" t="str">
        <f t="shared" si="1617"/>
        <v/>
      </c>
      <c r="CF1428" s="54" t="str">
        <f t="shared" si="1618"/>
        <v/>
      </c>
      <c r="CH1428" s="150" t="str">
        <f t="shared" si="1619"/>
        <v/>
      </c>
      <c r="CI1428" s="290"/>
      <c r="CJ1428" s="150" t="str">
        <f t="shared" si="1620"/>
        <v/>
      </c>
      <c r="CK1428" s="290"/>
      <c r="CL1428" s="54" t="str">
        <f t="shared" si="1639"/>
        <v/>
      </c>
      <c r="CM1428" s="290"/>
      <c r="CN1428" s="150" t="str">
        <f t="shared" si="1621"/>
        <v/>
      </c>
      <c r="CO1428" s="290"/>
      <c r="CP1428" s="150" t="str">
        <f t="shared" si="1622"/>
        <v/>
      </c>
      <c r="CQ1428" s="290"/>
      <c r="CR1428" s="150" t="str">
        <f t="shared" si="1623"/>
        <v/>
      </c>
      <c r="CS1428" s="290"/>
      <c r="CT1428" s="150" t="str">
        <f t="shared" si="1624"/>
        <v/>
      </c>
      <c r="CU1428" s="150"/>
      <c r="CV1428" s="150" t="str">
        <f t="shared" si="1625"/>
        <v/>
      </c>
      <c r="CW1428" s="94"/>
      <c r="CX1428" s="151" t="str">
        <f t="shared" si="1595"/>
        <v/>
      </c>
      <c r="CY1428" s="151" t="str">
        <f t="shared" si="1596"/>
        <v/>
      </c>
      <c r="CZ1428" s="152"/>
      <c r="DA1428" s="373" t="str">
        <f t="shared" si="1640"/>
        <v/>
      </c>
      <c r="DC1428" s="153">
        <f t="shared" si="1626"/>
        <v>0</v>
      </c>
      <c r="DD1428" s="153">
        <f t="shared" si="1627"/>
        <v>0</v>
      </c>
      <c r="DE1428" s="153">
        <f t="shared" si="1628"/>
        <v>0</v>
      </c>
      <c r="DF1428" s="158">
        <f t="shared" si="1629"/>
        <v>-4.7000000000000002E-3</v>
      </c>
      <c r="DG1428" s="159">
        <f t="shared" si="1641"/>
        <v>-1.1703000000000001</v>
      </c>
      <c r="DH1428" s="158">
        <f t="shared" si="1630"/>
        <v>3.1999999999999997E-3</v>
      </c>
      <c r="DI1428" s="159">
        <f t="shared" si="1642"/>
        <v>0.79679999999999995</v>
      </c>
      <c r="DJ1428" s="158">
        <f t="shared" si="1631"/>
        <v>-2.7000000000000001E-3</v>
      </c>
      <c r="DK1428" s="159">
        <f t="shared" si="1643"/>
        <v>-0.67230000000000001</v>
      </c>
      <c r="DL1428" s="158">
        <f t="shared" si="1632"/>
        <v>1.1999999999999999E-3</v>
      </c>
      <c r="DM1428" s="159">
        <f t="shared" si="1644"/>
        <v>0.29879999999999995</v>
      </c>
      <c r="DN1428" s="158">
        <f t="shared" si="1633"/>
        <v>1.46E-2</v>
      </c>
      <c r="DO1428" s="159">
        <f t="shared" si="1645"/>
        <v>3.6354000000000002</v>
      </c>
      <c r="DP1428" s="158">
        <f t="shared" si="1634"/>
        <v>-1.2999999999999999E-2</v>
      </c>
      <c r="DQ1428" s="159">
        <f t="shared" si="1646"/>
        <v>-3.2369999999999997</v>
      </c>
      <c r="DR1428" s="158">
        <f t="shared" si="1635"/>
        <v>-6.7000000000000002E-3</v>
      </c>
      <c r="DS1428" s="159">
        <f t="shared" si="1647"/>
        <v>-1.6683000000000001</v>
      </c>
      <c r="DT1428" s="158">
        <f t="shared" si="1636"/>
        <v>-1.2999999999999999E-2</v>
      </c>
      <c r="DU1428" s="159">
        <f t="shared" si="1648"/>
        <v>-3.2369999999999997</v>
      </c>
      <c r="DV1428" s="158">
        <f t="shared" si="1637"/>
        <v>-6.7000000000000002E-3</v>
      </c>
      <c r="DW1428" s="160">
        <f t="shared" si="1649"/>
        <v>-1.6683000000000001</v>
      </c>
    </row>
    <row r="1429" spans="1:127" ht="24.95" customHeight="1" x14ac:dyDescent="0.2">
      <c r="A1429" s="272">
        <v>1420</v>
      </c>
      <c r="B1429" s="336"/>
      <c r="C1429" s="332"/>
      <c r="D1429" s="333"/>
      <c r="E1429" s="334"/>
      <c r="F1429" s="335"/>
      <c r="G1429" s="334"/>
      <c r="H1429" s="371"/>
      <c r="I1429" s="334"/>
      <c r="J1429" s="334"/>
      <c r="K1429" s="334"/>
      <c r="L1429" s="334"/>
      <c r="M1429" s="334"/>
      <c r="N1429" s="334"/>
      <c r="O1429" s="337"/>
      <c r="P1429" s="337"/>
      <c r="Q1429" s="338" t="str">
        <f t="shared" si="1600"/>
        <v xml:space="preserve"> </v>
      </c>
      <c r="R1429" s="339" t="str">
        <f t="shared" si="1601"/>
        <v/>
      </c>
      <c r="S1429" s="340" t="str">
        <f t="shared" ref="S1429:S1492" si="1654">IF(RIGHT(E1429,7)="AVT3000","No",IF(RIGHT(E1429,7)="AVC5000","Yes",""))</f>
        <v/>
      </c>
      <c r="T1429" s="341" t="str">
        <f t="shared" si="1602"/>
        <v/>
      </c>
      <c r="U1429" s="341" t="str">
        <f t="shared" si="1603"/>
        <v/>
      </c>
      <c r="V1429" s="341" t="str">
        <f t="shared" si="1604"/>
        <v/>
      </c>
      <c r="W1429" s="341" t="str">
        <f t="shared" si="1605"/>
        <v/>
      </c>
      <c r="X1429" s="340" t="str">
        <f t="shared" ref="X1429:X1492" si="1655">IF(RIGHT(E1429,7)="AVT3000","No",IF(RIGHT(E1429,7)="AVC5000","Yes",""))</f>
        <v/>
      </c>
      <c r="Y1429" s="342" t="str">
        <f t="shared" ref="Y1429:Y1492" si="1656">IF(LEFT(E1429,1)="H","H-","")</f>
        <v/>
      </c>
      <c r="Z1429" s="343" t="str">
        <f t="shared" ref="Z1429:Z1492" si="1657">IF(RIGHT(E1429,7)="AVT3000","AVT3",IF(RIGHT(E1429,7)="AVC5000","AVC5",""))</f>
        <v/>
      </c>
      <c r="AA1429" s="344" t="str">
        <f t="shared" ref="AA1429:AA1492" si="1658">IF(RIGHT(E1429,6)="AV3000","AV3",IF(RIGHT(E1429,7)="AVC5000","AVC5",""))</f>
        <v/>
      </c>
      <c r="AB1429" s="345" t="str">
        <f t="shared" si="1606"/>
        <v/>
      </c>
      <c r="AC1429" s="346" t="str">
        <f t="shared" si="1607"/>
        <v/>
      </c>
      <c r="AD1429" s="346" t="str">
        <f t="shared" si="1608"/>
        <v/>
      </c>
      <c r="AE1429" s="344" t="str">
        <f t="shared" ref="AE1429:AE1492" si="1659">IF(AF1429="","","-")</f>
        <v/>
      </c>
      <c r="AF1429" s="346" t="str">
        <f t="shared" si="1609"/>
        <v/>
      </c>
      <c r="AG1429" s="344" t="str">
        <f t="shared" ref="AG1429:AG1492" si="1660">IF(G1429="","","-")</f>
        <v/>
      </c>
      <c r="AH1429" s="344" t="str">
        <f t="shared" ref="AH1429:AH1492" si="1661">IF(I1429="AccuNet","A","")</f>
        <v/>
      </c>
      <c r="AI1429" s="344" t="str">
        <f t="shared" ref="AI1429:AI1492" si="1662">IF(J1429="BACnet","B","")</f>
        <v/>
      </c>
      <c r="AJ1429" s="346" t="str">
        <f t="shared" ref="AJ1429:AJ1492" si="1663">IF(K1429="Flanged","F","")</f>
        <v/>
      </c>
      <c r="AK1429" s="346" t="str">
        <f t="shared" ref="AK1429:AK1492" si="1664">IF(L1429="Insulation","I","")</f>
        <v/>
      </c>
      <c r="AL1429" s="347" t="str">
        <f t="shared" ref="AL1429:AL1492" si="1665">IF(M1429="Tight Shutoff","S","")</f>
        <v/>
      </c>
      <c r="AM1429" s="141"/>
      <c r="AN1429" s="141"/>
      <c r="AO1429" s="142"/>
      <c r="AP1429" s="58">
        <f t="shared" si="1610"/>
        <v>0</v>
      </c>
      <c r="AQ1429" s="318">
        <f>SUM(AP$10:AP1429)</f>
        <v>0</v>
      </c>
      <c r="AR1429" s="143">
        <f t="shared" si="1597"/>
        <v>0.1</v>
      </c>
      <c r="AS1429" s="144" t="str">
        <f t="shared" si="1611"/>
        <v/>
      </c>
      <c r="AT1429" s="144" t="str">
        <f t="shared" si="1638"/>
        <v/>
      </c>
      <c r="AU1429" s="145"/>
      <c r="AV1429" s="58">
        <f t="shared" si="1598"/>
        <v>0</v>
      </c>
      <c r="AW1429" s="318">
        <f>SUM(AV$10:AV1429)</f>
        <v>0</v>
      </c>
      <c r="AX1429" s="319">
        <f t="shared" si="1599"/>
        <v>0.1</v>
      </c>
      <c r="AY1429" s="144" t="str">
        <f t="shared" si="1652"/>
        <v/>
      </c>
      <c r="AZ1429" s="144" t="str">
        <f t="shared" si="1653"/>
        <v/>
      </c>
      <c r="BA1429" s="144"/>
      <c r="BB1429" s="146" t="str">
        <f t="shared" si="1612"/>
        <v/>
      </c>
      <c r="BC1429" s="66" t="str">
        <f t="shared" si="1651"/>
        <v/>
      </c>
      <c r="BD1429" s="195" t="str">
        <f t="shared" si="1613"/>
        <v/>
      </c>
      <c r="BF1429" s="283"/>
      <c r="BG1429" s="286" t="str">
        <f t="shared" si="1614"/>
        <v/>
      </c>
      <c r="BY1429" s="211" t="str">
        <f t="shared" si="1615"/>
        <v/>
      </c>
      <c r="BZ1429" s="150" t="str">
        <f t="shared" si="1616"/>
        <v/>
      </c>
      <c r="CB1429" s="54" t="str">
        <f t="shared" si="1650"/>
        <v/>
      </c>
      <c r="CD1429" s="54" t="str">
        <f t="shared" si="1617"/>
        <v/>
      </c>
      <c r="CF1429" s="54" t="str">
        <f t="shared" si="1618"/>
        <v/>
      </c>
      <c r="CH1429" s="150" t="str">
        <f t="shared" si="1619"/>
        <v/>
      </c>
      <c r="CI1429" s="290"/>
      <c r="CJ1429" s="150" t="str">
        <f t="shared" si="1620"/>
        <v/>
      </c>
      <c r="CK1429" s="290"/>
      <c r="CL1429" s="54" t="str">
        <f t="shared" si="1639"/>
        <v/>
      </c>
      <c r="CM1429" s="290"/>
      <c r="CN1429" s="150" t="str">
        <f t="shared" si="1621"/>
        <v/>
      </c>
      <c r="CO1429" s="290"/>
      <c r="CP1429" s="150" t="str">
        <f t="shared" si="1622"/>
        <v/>
      </c>
      <c r="CQ1429" s="290"/>
      <c r="CR1429" s="150" t="str">
        <f t="shared" si="1623"/>
        <v/>
      </c>
      <c r="CS1429" s="290"/>
      <c r="CT1429" s="150" t="str">
        <f t="shared" si="1624"/>
        <v/>
      </c>
      <c r="CU1429" s="150"/>
      <c r="CV1429" s="150" t="str">
        <f t="shared" si="1625"/>
        <v/>
      </c>
      <c r="CW1429" s="94"/>
      <c r="CX1429" s="151" t="str">
        <f t="shared" si="1595"/>
        <v/>
      </c>
      <c r="CY1429" s="151" t="str">
        <f t="shared" si="1596"/>
        <v/>
      </c>
      <c r="CZ1429" s="152"/>
      <c r="DA1429" s="373" t="str">
        <f t="shared" si="1640"/>
        <v/>
      </c>
      <c r="DC1429" s="153">
        <f t="shared" si="1626"/>
        <v>0</v>
      </c>
      <c r="DD1429" s="153">
        <f t="shared" si="1627"/>
        <v>0</v>
      </c>
      <c r="DE1429" s="153">
        <f t="shared" si="1628"/>
        <v>0</v>
      </c>
      <c r="DF1429" s="158">
        <f t="shared" si="1629"/>
        <v>-4.7000000000000002E-3</v>
      </c>
      <c r="DG1429" s="159">
        <f t="shared" si="1641"/>
        <v>-1.1703000000000001</v>
      </c>
      <c r="DH1429" s="158">
        <f t="shared" si="1630"/>
        <v>3.1999999999999997E-3</v>
      </c>
      <c r="DI1429" s="159">
        <f t="shared" si="1642"/>
        <v>0.79679999999999995</v>
      </c>
      <c r="DJ1429" s="158">
        <f t="shared" si="1631"/>
        <v>-2.7000000000000001E-3</v>
      </c>
      <c r="DK1429" s="159">
        <f t="shared" si="1643"/>
        <v>-0.67230000000000001</v>
      </c>
      <c r="DL1429" s="158">
        <f t="shared" si="1632"/>
        <v>1.1999999999999999E-3</v>
      </c>
      <c r="DM1429" s="159">
        <f t="shared" si="1644"/>
        <v>0.29879999999999995</v>
      </c>
      <c r="DN1429" s="158">
        <f t="shared" si="1633"/>
        <v>1.46E-2</v>
      </c>
      <c r="DO1429" s="159">
        <f t="shared" si="1645"/>
        <v>3.6354000000000002</v>
      </c>
      <c r="DP1429" s="158">
        <f t="shared" si="1634"/>
        <v>-1.2999999999999999E-2</v>
      </c>
      <c r="DQ1429" s="159">
        <f t="shared" si="1646"/>
        <v>-3.2369999999999997</v>
      </c>
      <c r="DR1429" s="158">
        <f t="shared" si="1635"/>
        <v>-6.7000000000000002E-3</v>
      </c>
      <c r="DS1429" s="159">
        <f t="shared" si="1647"/>
        <v>-1.6683000000000001</v>
      </c>
      <c r="DT1429" s="158">
        <f t="shared" si="1636"/>
        <v>-1.2999999999999999E-2</v>
      </c>
      <c r="DU1429" s="159">
        <f t="shared" si="1648"/>
        <v>-3.2369999999999997</v>
      </c>
      <c r="DV1429" s="158">
        <f t="shared" si="1637"/>
        <v>-6.7000000000000002E-3</v>
      </c>
      <c r="DW1429" s="160">
        <f t="shared" si="1649"/>
        <v>-1.6683000000000001</v>
      </c>
    </row>
    <row r="1430" spans="1:127" ht="24.95" customHeight="1" x14ac:dyDescent="0.2">
      <c r="A1430" s="272">
        <v>1421</v>
      </c>
      <c r="B1430" s="336"/>
      <c r="C1430" s="332"/>
      <c r="D1430" s="333"/>
      <c r="E1430" s="334"/>
      <c r="F1430" s="335"/>
      <c r="G1430" s="334"/>
      <c r="H1430" s="371"/>
      <c r="I1430" s="334"/>
      <c r="J1430" s="334"/>
      <c r="K1430" s="334"/>
      <c r="L1430" s="334"/>
      <c r="M1430" s="334"/>
      <c r="N1430" s="334"/>
      <c r="O1430" s="337"/>
      <c r="P1430" s="337"/>
      <c r="Q1430" s="338" t="str">
        <f t="shared" si="1600"/>
        <v xml:space="preserve"> </v>
      </c>
      <c r="R1430" s="339" t="str">
        <f t="shared" si="1601"/>
        <v/>
      </c>
      <c r="S1430" s="340" t="str">
        <f t="shared" si="1654"/>
        <v/>
      </c>
      <c r="T1430" s="341" t="str">
        <f t="shared" si="1602"/>
        <v/>
      </c>
      <c r="U1430" s="341" t="str">
        <f t="shared" si="1603"/>
        <v/>
      </c>
      <c r="V1430" s="341" t="str">
        <f t="shared" si="1604"/>
        <v/>
      </c>
      <c r="W1430" s="341" t="str">
        <f t="shared" si="1605"/>
        <v/>
      </c>
      <c r="X1430" s="340" t="str">
        <f t="shared" si="1655"/>
        <v/>
      </c>
      <c r="Y1430" s="342" t="str">
        <f t="shared" si="1656"/>
        <v/>
      </c>
      <c r="Z1430" s="343" t="str">
        <f t="shared" si="1657"/>
        <v/>
      </c>
      <c r="AA1430" s="344" t="str">
        <f t="shared" si="1658"/>
        <v/>
      </c>
      <c r="AB1430" s="345" t="str">
        <f t="shared" si="1606"/>
        <v/>
      </c>
      <c r="AC1430" s="346" t="str">
        <f t="shared" si="1607"/>
        <v/>
      </c>
      <c r="AD1430" s="346" t="str">
        <f t="shared" si="1608"/>
        <v/>
      </c>
      <c r="AE1430" s="344" t="str">
        <f t="shared" si="1659"/>
        <v/>
      </c>
      <c r="AF1430" s="346" t="str">
        <f t="shared" si="1609"/>
        <v/>
      </c>
      <c r="AG1430" s="344" t="str">
        <f t="shared" si="1660"/>
        <v/>
      </c>
      <c r="AH1430" s="344" t="str">
        <f t="shared" si="1661"/>
        <v/>
      </c>
      <c r="AI1430" s="344" t="str">
        <f t="shared" si="1662"/>
        <v/>
      </c>
      <c r="AJ1430" s="346" t="str">
        <f t="shared" si="1663"/>
        <v/>
      </c>
      <c r="AK1430" s="346" t="str">
        <f t="shared" si="1664"/>
        <v/>
      </c>
      <c r="AL1430" s="347" t="str">
        <f t="shared" si="1665"/>
        <v/>
      </c>
      <c r="AM1430" s="141"/>
      <c r="AN1430" s="141"/>
      <c r="AO1430" s="142"/>
      <c r="AP1430" s="58">
        <f t="shared" si="1610"/>
        <v>0</v>
      </c>
      <c r="AQ1430" s="318">
        <f>SUM(AP$10:AP1430)</f>
        <v>0</v>
      </c>
      <c r="AR1430" s="143">
        <f t="shared" si="1597"/>
        <v>0.1</v>
      </c>
      <c r="AS1430" s="144" t="str">
        <f t="shared" si="1611"/>
        <v/>
      </c>
      <c r="AT1430" s="144" t="str">
        <f t="shared" si="1638"/>
        <v/>
      </c>
      <c r="AU1430" s="145"/>
      <c r="AV1430" s="58">
        <f t="shared" si="1598"/>
        <v>0</v>
      </c>
      <c r="AW1430" s="318">
        <f>SUM(AV$10:AV1430)</f>
        <v>0</v>
      </c>
      <c r="AX1430" s="319">
        <f t="shared" si="1599"/>
        <v>0.1</v>
      </c>
      <c r="AY1430" s="144" t="str">
        <f t="shared" si="1652"/>
        <v/>
      </c>
      <c r="AZ1430" s="144" t="str">
        <f t="shared" si="1653"/>
        <v/>
      </c>
      <c r="BA1430" s="144"/>
      <c r="BB1430" s="146" t="str">
        <f t="shared" si="1612"/>
        <v/>
      </c>
      <c r="BC1430" s="66" t="str">
        <f t="shared" si="1651"/>
        <v/>
      </c>
      <c r="BD1430" s="195" t="str">
        <f t="shared" si="1613"/>
        <v/>
      </c>
      <c r="BF1430" s="283"/>
      <c r="BG1430" s="286" t="str">
        <f t="shared" si="1614"/>
        <v/>
      </c>
      <c r="BY1430" s="211" t="str">
        <f t="shared" si="1615"/>
        <v/>
      </c>
      <c r="BZ1430" s="150" t="str">
        <f t="shared" si="1616"/>
        <v/>
      </c>
      <c r="CB1430" s="54" t="str">
        <f t="shared" si="1650"/>
        <v/>
      </c>
      <c r="CD1430" s="54" t="str">
        <f t="shared" si="1617"/>
        <v/>
      </c>
      <c r="CF1430" s="54" t="str">
        <f t="shared" si="1618"/>
        <v/>
      </c>
      <c r="CH1430" s="150" t="str">
        <f t="shared" si="1619"/>
        <v/>
      </c>
      <c r="CI1430" s="290"/>
      <c r="CJ1430" s="150" t="str">
        <f t="shared" si="1620"/>
        <v/>
      </c>
      <c r="CK1430" s="290"/>
      <c r="CL1430" s="54" t="str">
        <f t="shared" si="1639"/>
        <v/>
      </c>
      <c r="CM1430" s="290"/>
      <c r="CN1430" s="150" t="str">
        <f t="shared" si="1621"/>
        <v/>
      </c>
      <c r="CO1430" s="290"/>
      <c r="CP1430" s="150" t="str">
        <f t="shared" si="1622"/>
        <v/>
      </c>
      <c r="CQ1430" s="290"/>
      <c r="CR1430" s="150" t="str">
        <f t="shared" si="1623"/>
        <v/>
      </c>
      <c r="CS1430" s="290"/>
      <c r="CT1430" s="150" t="str">
        <f t="shared" si="1624"/>
        <v/>
      </c>
      <c r="CU1430" s="150"/>
      <c r="CV1430" s="150" t="str">
        <f t="shared" si="1625"/>
        <v/>
      </c>
      <c r="CW1430" s="94"/>
      <c r="CX1430" s="151" t="str">
        <f t="shared" si="1595"/>
        <v/>
      </c>
      <c r="CY1430" s="151" t="str">
        <f t="shared" si="1596"/>
        <v/>
      </c>
      <c r="CZ1430" s="152"/>
      <c r="DA1430" s="373" t="str">
        <f t="shared" si="1640"/>
        <v/>
      </c>
      <c r="DC1430" s="153">
        <f t="shared" si="1626"/>
        <v>0</v>
      </c>
      <c r="DD1430" s="153">
        <f t="shared" si="1627"/>
        <v>0</v>
      </c>
      <c r="DE1430" s="153">
        <f t="shared" si="1628"/>
        <v>0</v>
      </c>
      <c r="DF1430" s="158">
        <f t="shared" si="1629"/>
        <v>-4.7000000000000002E-3</v>
      </c>
      <c r="DG1430" s="159">
        <f t="shared" si="1641"/>
        <v>-1.1703000000000001</v>
      </c>
      <c r="DH1430" s="158">
        <f t="shared" si="1630"/>
        <v>3.1999999999999997E-3</v>
      </c>
      <c r="DI1430" s="159">
        <f t="shared" si="1642"/>
        <v>0.79679999999999995</v>
      </c>
      <c r="DJ1430" s="158">
        <f t="shared" si="1631"/>
        <v>-2.7000000000000001E-3</v>
      </c>
      <c r="DK1430" s="159">
        <f t="shared" si="1643"/>
        <v>-0.67230000000000001</v>
      </c>
      <c r="DL1430" s="158">
        <f t="shared" si="1632"/>
        <v>1.1999999999999999E-3</v>
      </c>
      <c r="DM1430" s="159">
        <f t="shared" si="1644"/>
        <v>0.29879999999999995</v>
      </c>
      <c r="DN1430" s="158">
        <f t="shared" si="1633"/>
        <v>1.46E-2</v>
      </c>
      <c r="DO1430" s="159">
        <f t="shared" si="1645"/>
        <v>3.6354000000000002</v>
      </c>
      <c r="DP1430" s="158">
        <f t="shared" si="1634"/>
        <v>-1.2999999999999999E-2</v>
      </c>
      <c r="DQ1430" s="159">
        <f t="shared" si="1646"/>
        <v>-3.2369999999999997</v>
      </c>
      <c r="DR1430" s="158">
        <f t="shared" si="1635"/>
        <v>-6.7000000000000002E-3</v>
      </c>
      <c r="DS1430" s="159">
        <f t="shared" si="1647"/>
        <v>-1.6683000000000001</v>
      </c>
      <c r="DT1430" s="158">
        <f t="shared" si="1636"/>
        <v>-1.2999999999999999E-2</v>
      </c>
      <c r="DU1430" s="159">
        <f t="shared" si="1648"/>
        <v>-3.2369999999999997</v>
      </c>
      <c r="DV1430" s="158">
        <f t="shared" si="1637"/>
        <v>-6.7000000000000002E-3</v>
      </c>
      <c r="DW1430" s="160">
        <f t="shared" si="1649"/>
        <v>-1.6683000000000001</v>
      </c>
    </row>
    <row r="1431" spans="1:127" ht="24.95" customHeight="1" x14ac:dyDescent="0.2">
      <c r="A1431" s="272">
        <v>1422</v>
      </c>
      <c r="B1431" s="336"/>
      <c r="C1431" s="332"/>
      <c r="D1431" s="333"/>
      <c r="E1431" s="334"/>
      <c r="F1431" s="335"/>
      <c r="G1431" s="334"/>
      <c r="H1431" s="371"/>
      <c r="I1431" s="334"/>
      <c r="J1431" s="334"/>
      <c r="K1431" s="334"/>
      <c r="L1431" s="334"/>
      <c r="M1431" s="334"/>
      <c r="N1431" s="334"/>
      <c r="O1431" s="337"/>
      <c r="P1431" s="337"/>
      <c r="Q1431" s="338" t="str">
        <f t="shared" si="1600"/>
        <v xml:space="preserve"> </v>
      </c>
      <c r="R1431" s="339" t="str">
        <f t="shared" si="1601"/>
        <v/>
      </c>
      <c r="S1431" s="340" t="str">
        <f t="shared" si="1654"/>
        <v/>
      </c>
      <c r="T1431" s="341" t="str">
        <f t="shared" si="1602"/>
        <v/>
      </c>
      <c r="U1431" s="341" t="str">
        <f t="shared" si="1603"/>
        <v/>
      </c>
      <c r="V1431" s="341" t="str">
        <f t="shared" si="1604"/>
        <v/>
      </c>
      <c r="W1431" s="341" t="str">
        <f t="shared" si="1605"/>
        <v/>
      </c>
      <c r="X1431" s="340" t="str">
        <f t="shared" si="1655"/>
        <v/>
      </c>
      <c r="Y1431" s="342" t="str">
        <f t="shared" si="1656"/>
        <v/>
      </c>
      <c r="Z1431" s="343" t="str">
        <f t="shared" si="1657"/>
        <v/>
      </c>
      <c r="AA1431" s="344" t="str">
        <f t="shared" si="1658"/>
        <v/>
      </c>
      <c r="AB1431" s="345" t="str">
        <f t="shared" si="1606"/>
        <v/>
      </c>
      <c r="AC1431" s="346" t="str">
        <f t="shared" si="1607"/>
        <v/>
      </c>
      <c r="AD1431" s="346" t="str">
        <f t="shared" si="1608"/>
        <v/>
      </c>
      <c r="AE1431" s="344" t="str">
        <f t="shared" si="1659"/>
        <v/>
      </c>
      <c r="AF1431" s="346" t="str">
        <f t="shared" si="1609"/>
        <v/>
      </c>
      <c r="AG1431" s="344" t="str">
        <f t="shared" si="1660"/>
        <v/>
      </c>
      <c r="AH1431" s="344" t="str">
        <f t="shared" si="1661"/>
        <v/>
      </c>
      <c r="AI1431" s="344" t="str">
        <f t="shared" si="1662"/>
        <v/>
      </c>
      <c r="AJ1431" s="346" t="str">
        <f t="shared" si="1663"/>
        <v/>
      </c>
      <c r="AK1431" s="346" t="str">
        <f t="shared" si="1664"/>
        <v/>
      </c>
      <c r="AL1431" s="347" t="str">
        <f t="shared" si="1665"/>
        <v/>
      </c>
      <c r="AM1431" s="141"/>
      <c r="AN1431" s="141"/>
      <c r="AO1431" s="142"/>
      <c r="AP1431" s="58">
        <f t="shared" si="1610"/>
        <v>0</v>
      </c>
      <c r="AQ1431" s="318">
        <f>SUM(AP$10:AP1431)</f>
        <v>0</v>
      </c>
      <c r="AR1431" s="143">
        <f t="shared" si="1597"/>
        <v>0.1</v>
      </c>
      <c r="AS1431" s="144" t="str">
        <f t="shared" si="1611"/>
        <v/>
      </c>
      <c r="AT1431" s="144" t="str">
        <f t="shared" si="1638"/>
        <v/>
      </c>
      <c r="AU1431" s="145"/>
      <c r="AV1431" s="58">
        <f t="shared" si="1598"/>
        <v>0</v>
      </c>
      <c r="AW1431" s="318">
        <f>SUM(AV$10:AV1431)</f>
        <v>0</v>
      </c>
      <c r="AX1431" s="319">
        <f t="shared" si="1599"/>
        <v>0.1</v>
      </c>
      <c r="AY1431" s="144" t="str">
        <f t="shared" si="1652"/>
        <v/>
      </c>
      <c r="AZ1431" s="144" t="str">
        <f t="shared" si="1653"/>
        <v/>
      </c>
      <c r="BA1431" s="144"/>
      <c r="BB1431" s="146" t="str">
        <f t="shared" si="1612"/>
        <v/>
      </c>
      <c r="BC1431" s="66" t="str">
        <f t="shared" si="1651"/>
        <v/>
      </c>
      <c r="BD1431" s="195" t="str">
        <f t="shared" si="1613"/>
        <v/>
      </c>
      <c r="BF1431" s="283"/>
      <c r="BG1431" s="286" t="str">
        <f t="shared" si="1614"/>
        <v/>
      </c>
      <c r="BY1431" s="211" t="str">
        <f t="shared" si="1615"/>
        <v/>
      </c>
      <c r="BZ1431" s="150" t="str">
        <f t="shared" si="1616"/>
        <v/>
      </c>
      <c r="CB1431" s="54" t="str">
        <f t="shared" si="1650"/>
        <v/>
      </c>
      <c r="CD1431" s="54" t="str">
        <f t="shared" si="1617"/>
        <v/>
      </c>
      <c r="CF1431" s="54" t="str">
        <f t="shared" si="1618"/>
        <v/>
      </c>
      <c r="CH1431" s="150" t="str">
        <f t="shared" si="1619"/>
        <v/>
      </c>
      <c r="CI1431" s="290"/>
      <c r="CJ1431" s="150" t="str">
        <f t="shared" si="1620"/>
        <v/>
      </c>
      <c r="CK1431" s="290"/>
      <c r="CL1431" s="54" t="str">
        <f t="shared" si="1639"/>
        <v/>
      </c>
      <c r="CM1431" s="290"/>
      <c r="CN1431" s="150" t="str">
        <f t="shared" si="1621"/>
        <v/>
      </c>
      <c r="CO1431" s="290"/>
      <c r="CP1431" s="150" t="str">
        <f t="shared" si="1622"/>
        <v/>
      </c>
      <c r="CQ1431" s="290"/>
      <c r="CR1431" s="150" t="str">
        <f t="shared" si="1623"/>
        <v/>
      </c>
      <c r="CS1431" s="290"/>
      <c r="CT1431" s="150" t="str">
        <f t="shared" si="1624"/>
        <v/>
      </c>
      <c r="CU1431" s="150"/>
      <c r="CV1431" s="150" t="str">
        <f t="shared" si="1625"/>
        <v/>
      </c>
      <c r="CW1431" s="94"/>
      <c r="CX1431" s="151" t="str">
        <f t="shared" ref="CX1431:CX1494" si="1666">IF(S1431="YES",0,IF(S1431="NO",1,""))</f>
        <v/>
      </c>
      <c r="CY1431" s="151" t="str">
        <f t="shared" ref="CY1431:CY1494" si="1667">IF(S1431="YES",1,IF(S1431="NO",0,""))</f>
        <v/>
      </c>
      <c r="CZ1431" s="152"/>
      <c r="DA1431" s="373" t="str">
        <f t="shared" si="1640"/>
        <v/>
      </c>
      <c r="DC1431" s="153">
        <f t="shared" si="1626"/>
        <v>0</v>
      </c>
      <c r="DD1431" s="153">
        <f t="shared" si="1627"/>
        <v>0</v>
      </c>
      <c r="DE1431" s="153">
        <f t="shared" si="1628"/>
        <v>0</v>
      </c>
      <c r="DF1431" s="158">
        <f t="shared" si="1629"/>
        <v>-4.7000000000000002E-3</v>
      </c>
      <c r="DG1431" s="159">
        <f t="shared" si="1641"/>
        <v>-1.1703000000000001</v>
      </c>
      <c r="DH1431" s="158">
        <f t="shared" si="1630"/>
        <v>3.1999999999999997E-3</v>
      </c>
      <c r="DI1431" s="159">
        <f t="shared" si="1642"/>
        <v>0.79679999999999995</v>
      </c>
      <c r="DJ1431" s="158">
        <f t="shared" si="1631"/>
        <v>-2.7000000000000001E-3</v>
      </c>
      <c r="DK1431" s="159">
        <f t="shared" si="1643"/>
        <v>-0.67230000000000001</v>
      </c>
      <c r="DL1431" s="158">
        <f t="shared" si="1632"/>
        <v>1.1999999999999999E-3</v>
      </c>
      <c r="DM1431" s="159">
        <f t="shared" si="1644"/>
        <v>0.29879999999999995</v>
      </c>
      <c r="DN1431" s="158">
        <f t="shared" si="1633"/>
        <v>1.46E-2</v>
      </c>
      <c r="DO1431" s="159">
        <f t="shared" si="1645"/>
        <v>3.6354000000000002</v>
      </c>
      <c r="DP1431" s="158">
        <f t="shared" si="1634"/>
        <v>-1.2999999999999999E-2</v>
      </c>
      <c r="DQ1431" s="159">
        <f t="shared" si="1646"/>
        <v>-3.2369999999999997</v>
      </c>
      <c r="DR1431" s="158">
        <f t="shared" si="1635"/>
        <v>-6.7000000000000002E-3</v>
      </c>
      <c r="DS1431" s="159">
        <f t="shared" si="1647"/>
        <v>-1.6683000000000001</v>
      </c>
      <c r="DT1431" s="158">
        <f t="shared" si="1636"/>
        <v>-1.2999999999999999E-2</v>
      </c>
      <c r="DU1431" s="159">
        <f t="shared" si="1648"/>
        <v>-3.2369999999999997</v>
      </c>
      <c r="DV1431" s="158">
        <f t="shared" si="1637"/>
        <v>-6.7000000000000002E-3</v>
      </c>
      <c r="DW1431" s="160">
        <f t="shared" si="1649"/>
        <v>-1.6683000000000001</v>
      </c>
    </row>
    <row r="1432" spans="1:127" ht="24.95" customHeight="1" x14ac:dyDescent="0.2">
      <c r="A1432" s="272">
        <v>1423</v>
      </c>
      <c r="B1432" s="336"/>
      <c r="C1432" s="332"/>
      <c r="D1432" s="333"/>
      <c r="E1432" s="334"/>
      <c r="F1432" s="335"/>
      <c r="G1432" s="334"/>
      <c r="H1432" s="371"/>
      <c r="I1432" s="334"/>
      <c r="J1432" s="334"/>
      <c r="K1432" s="334"/>
      <c r="L1432" s="334"/>
      <c r="M1432" s="334"/>
      <c r="N1432" s="334"/>
      <c r="O1432" s="337"/>
      <c r="P1432" s="337"/>
      <c r="Q1432" s="338" t="str">
        <f t="shared" si="1600"/>
        <v xml:space="preserve"> </v>
      </c>
      <c r="R1432" s="339" t="str">
        <f t="shared" si="1601"/>
        <v/>
      </c>
      <c r="S1432" s="340" t="str">
        <f t="shared" si="1654"/>
        <v/>
      </c>
      <c r="T1432" s="341" t="str">
        <f t="shared" si="1602"/>
        <v/>
      </c>
      <c r="U1432" s="341" t="str">
        <f t="shared" si="1603"/>
        <v/>
      </c>
      <c r="V1432" s="341" t="str">
        <f t="shared" si="1604"/>
        <v/>
      </c>
      <c r="W1432" s="341" t="str">
        <f t="shared" si="1605"/>
        <v/>
      </c>
      <c r="X1432" s="340" t="str">
        <f t="shared" si="1655"/>
        <v/>
      </c>
      <c r="Y1432" s="342" t="str">
        <f t="shared" si="1656"/>
        <v/>
      </c>
      <c r="Z1432" s="343" t="str">
        <f t="shared" si="1657"/>
        <v/>
      </c>
      <c r="AA1432" s="344" t="str">
        <f t="shared" si="1658"/>
        <v/>
      </c>
      <c r="AB1432" s="345" t="str">
        <f t="shared" si="1606"/>
        <v/>
      </c>
      <c r="AC1432" s="346" t="str">
        <f t="shared" si="1607"/>
        <v/>
      </c>
      <c r="AD1432" s="346" t="str">
        <f t="shared" si="1608"/>
        <v/>
      </c>
      <c r="AE1432" s="344" t="str">
        <f t="shared" si="1659"/>
        <v/>
      </c>
      <c r="AF1432" s="346" t="str">
        <f t="shared" si="1609"/>
        <v/>
      </c>
      <c r="AG1432" s="344" t="str">
        <f t="shared" si="1660"/>
        <v/>
      </c>
      <c r="AH1432" s="344" t="str">
        <f t="shared" si="1661"/>
        <v/>
      </c>
      <c r="AI1432" s="344" t="str">
        <f t="shared" si="1662"/>
        <v/>
      </c>
      <c r="AJ1432" s="346" t="str">
        <f t="shared" si="1663"/>
        <v/>
      </c>
      <c r="AK1432" s="346" t="str">
        <f t="shared" si="1664"/>
        <v/>
      </c>
      <c r="AL1432" s="347" t="str">
        <f t="shared" si="1665"/>
        <v/>
      </c>
      <c r="AM1432" s="141"/>
      <c r="AN1432" s="141"/>
      <c r="AO1432" s="142"/>
      <c r="AP1432" s="58">
        <f t="shared" si="1610"/>
        <v>0</v>
      </c>
      <c r="AQ1432" s="318">
        <f>SUM(AP$10:AP1432)</f>
        <v>0</v>
      </c>
      <c r="AR1432" s="143">
        <f t="shared" si="1597"/>
        <v>0.1</v>
      </c>
      <c r="AS1432" s="144" t="str">
        <f t="shared" si="1611"/>
        <v/>
      </c>
      <c r="AT1432" s="144" t="str">
        <f t="shared" si="1638"/>
        <v/>
      </c>
      <c r="AU1432" s="145"/>
      <c r="AV1432" s="58">
        <f t="shared" si="1598"/>
        <v>0</v>
      </c>
      <c r="AW1432" s="318">
        <f>SUM(AV$10:AV1432)</f>
        <v>0</v>
      </c>
      <c r="AX1432" s="319">
        <f t="shared" si="1599"/>
        <v>0.1</v>
      </c>
      <c r="AY1432" s="144" t="str">
        <f t="shared" si="1652"/>
        <v/>
      </c>
      <c r="AZ1432" s="144" t="str">
        <f t="shared" si="1653"/>
        <v/>
      </c>
      <c r="BA1432" s="144"/>
      <c r="BB1432" s="146" t="str">
        <f t="shared" si="1612"/>
        <v/>
      </c>
      <c r="BC1432" s="66" t="str">
        <f t="shared" si="1651"/>
        <v/>
      </c>
      <c r="BD1432" s="195" t="str">
        <f t="shared" si="1613"/>
        <v/>
      </c>
      <c r="BF1432" s="283"/>
      <c r="BG1432" s="286" t="str">
        <f t="shared" si="1614"/>
        <v/>
      </c>
      <c r="BY1432" s="211" t="str">
        <f t="shared" si="1615"/>
        <v/>
      </c>
      <c r="BZ1432" s="150" t="str">
        <f t="shared" si="1616"/>
        <v/>
      </c>
      <c r="CB1432" s="54" t="str">
        <f t="shared" si="1650"/>
        <v/>
      </c>
      <c r="CD1432" s="54" t="str">
        <f t="shared" si="1617"/>
        <v/>
      </c>
      <c r="CF1432" s="54" t="str">
        <f t="shared" si="1618"/>
        <v/>
      </c>
      <c r="CH1432" s="150" t="str">
        <f t="shared" si="1619"/>
        <v/>
      </c>
      <c r="CI1432" s="290"/>
      <c r="CJ1432" s="150" t="str">
        <f t="shared" si="1620"/>
        <v/>
      </c>
      <c r="CK1432" s="290"/>
      <c r="CL1432" s="54" t="str">
        <f t="shared" si="1639"/>
        <v/>
      </c>
      <c r="CM1432" s="290"/>
      <c r="CN1432" s="150" t="str">
        <f t="shared" si="1621"/>
        <v/>
      </c>
      <c r="CO1432" s="290"/>
      <c r="CP1432" s="150" t="str">
        <f t="shared" si="1622"/>
        <v/>
      </c>
      <c r="CQ1432" s="290"/>
      <c r="CR1432" s="150" t="str">
        <f t="shared" si="1623"/>
        <v/>
      </c>
      <c r="CS1432" s="290"/>
      <c r="CT1432" s="150" t="str">
        <f t="shared" si="1624"/>
        <v/>
      </c>
      <c r="CU1432" s="150"/>
      <c r="CV1432" s="150" t="str">
        <f t="shared" si="1625"/>
        <v/>
      </c>
      <c r="CW1432" s="94"/>
      <c r="CX1432" s="151" t="str">
        <f t="shared" si="1666"/>
        <v/>
      </c>
      <c r="CY1432" s="151" t="str">
        <f t="shared" si="1667"/>
        <v/>
      </c>
      <c r="CZ1432" s="152"/>
      <c r="DA1432" s="373" t="str">
        <f t="shared" si="1640"/>
        <v/>
      </c>
      <c r="DC1432" s="153">
        <f t="shared" si="1626"/>
        <v>0</v>
      </c>
      <c r="DD1432" s="153">
        <f t="shared" si="1627"/>
        <v>0</v>
      </c>
      <c r="DE1432" s="153">
        <f t="shared" si="1628"/>
        <v>0</v>
      </c>
      <c r="DF1432" s="158">
        <f t="shared" si="1629"/>
        <v>-4.7000000000000002E-3</v>
      </c>
      <c r="DG1432" s="159">
        <f t="shared" si="1641"/>
        <v>-1.1703000000000001</v>
      </c>
      <c r="DH1432" s="158">
        <f t="shared" si="1630"/>
        <v>3.1999999999999997E-3</v>
      </c>
      <c r="DI1432" s="159">
        <f t="shared" si="1642"/>
        <v>0.79679999999999995</v>
      </c>
      <c r="DJ1432" s="158">
        <f t="shared" si="1631"/>
        <v>-2.7000000000000001E-3</v>
      </c>
      <c r="DK1432" s="159">
        <f t="shared" si="1643"/>
        <v>-0.67230000000000001</v>
      </c>
      <c r="DL1432" s="158">
        <f t="shared" si="1632"/>
        <v>1.1999999999999999E-3</v>
      </c>
      <c r="DM1432" s="159">
        <f t="shared" si="1644"/>
        <v>0.29879999999999995</v>
      </c>
      <c r="DN1432" s="158">
        <f t="shared" si="1633"/>
        <v>1.46E-2</v>
      </c>
      <c r="DO1432" s="159">
        <f t="shared" si="1645"/>
        <v>3.6354000000000002</v>
      </c>
      <c r="DP1432" s="158">
        <f t="shared" si="1634"/>
        <v>-1.2999999999999999E-2</v>
      </c>
      <c r="DQ1432" s="159">
        <f t="shared" si="1646"/>
        <v>-3.2369999999999997</v>
      </c>
      <c r="DR1432" s="158">
        <f t="shared" si="1635"/>
        <v>-6.7000000000000002E-3</v>
      </c>
      <c r="DS1432" s="159">
        <f t="shared" si="1647"/>
        <v>-1.6683000000000001</v>
      </c>
      <c r="DT1432" s="158">
        <f t="shared" si="1636"/>
        <v>-1.2999999999999999E-2</v>
      </c>
      <c r="DU1432" s="159">
        <f t="shared" si="1648"/>
        <v>-3.2369999999999997</v>
      </c>
      <c r="DV1432" s="158">
        <f t="shared" si="1637"/>
        <v>-6.7000000000000002E-3</v>
      </c>
      <c r="DW1432" s="160">
        <f t="shared" si="1649"/>
        <v>-1.6683000000000001</v>
      </c>
    </row>
    <row r="1433" spans="1:127" ht="24.95" customHeight="1" x14ac:dyDescent="0.2">
      <c r="A1433" s="272">
        <v>1424</v>
      </c>
      <c r="B1433" s="336"/>
      <c r="C1433" s="332"/>
      <c r="D1433" s="333"/>
      <c r="E1433" s="334"/>
      <c r="F1433" s="335"/>
      <c r="G1433" s="334"/>
      <c r="H1433" s="371"/>
      <c r="I1433" s="334"/>
      <c r="J1433" s="334"/>
      <c r="K1433" s="334"/>
      <c r="L1433" s="334"/>
      <c r="M1433" s="334"/>
      <c r="N1433" s="334"/>
      <c r="O1433" s="337"/>
      <c r="P1433" s="337"/>
      <c r="Q1433" s="338" t="str">
        <f t="shared" si="1600"/>
        <v xml:space="preserve"> </v>
      </c>
      <c r="R1433" s="339" t="str">
        <f t="shared" si="1601"/>
        <v/>
      </c>
      <c r="S1433" s="340" t="str">
        <f t="shared" si="1654"/>
        <v/>
      </c>
      <c r="T1433" s="341" t="str">
        <f t="shared" si="1602"/>
        <v/>
      </c>
      <c r="U1433" s="341" t="str">
        <f t="shared" si="1603"/>
        <v/>
      </c>
      <c r="V1433" s="341" t="str">
        <f t="shared" si="1604"/>
        <v/>
      </c>
      <c r="W1433" s="341" t="str">
        <f t="shared" si="1605"/>
        <v/>
      </c>
      <c r="X1433" s="340" t="str">
        <f t="shared" si="1655"/>
        <v/>
      </c>
      <c r="Y1433" s="342" t="str">
        <f t="shared" si="1656"/>
        <v/>
      </c>
      <c r="Z1433" s="343" t="str">
        <f t="shared" si="1657"/>
        <v/>
      </c>
      <c r="AA1433" s="344" t="str">
        <f t="shared" si="1658"/>
        <v/>
      </c>
      <c r="AB1433" s="345" t="str">
        <f t="shared" si="1606"/>
        <v/>
      </c>
      <c r="AC1433" s="346" t="str">
        <f t="shared" si="1607"/>
        <v/>
      </c>
      <c r="AD1433" s="346" t="str">
        <f t="shared" si="1608"/>
        <v/>
      </c>
      <c r="AE1433" s="344" t="str">
        <f t="shared" si="1659"/>
        <v/>
      </c>
      <c r="AF1433" s="346" t="str">
        <f t="shared" si="1609"/>
        <v/>
      </c>
      <c r="AG1433" s="344" t="str">
        <f t="shared" si="1660"/>
        <v/>
      </c>
      <c r="AH1433" s="344" t="str">
        <f t="shared" si="1661"/>
        <v/>
      </c>
      <c r="AI1433" s="344" t="str">
        <f t="shared" si="1662"/>
        <v/>
      </c>
      <c r="AJ1433" s="346" t="str">
        <f t="shared" si="1663"/>
        <v/>
      </c>
      <c r="AK1433" s="346" t="str">
        <f t="shared" si="1664"/>
        <v/>
      </c>
      <c r="AL1433" s="347" t="str">
        <f t="shared" si="1665"/>
        <v/>
      </c>
      <c r="AM1433" s="141"/>
      <c r="AN1433" s="141"/>
      <c r="AO1433" s="142"/>
      <c r="AP1433" s="58">
        <f t="shared" si="1610"/>
        <v>0</v>
      </c>
      <c r="AQ1433" s="318">
        <f>SUM(AP$10:AP1433)</f>
        <v>0</v>
      </c>
      <c r="AR1433" s="143">
        <f t="shared" si="1597"/>
        <v>0.1</v>
      </c>
      <c r="AS1433" s="144" t="str">
        <f t="shared" si="1611"/>
        <v/>
      </c>
      <c r="AT1433" s="144" t="str">
        <f t="shared" si="1638"/>
        <v/>
      </c>
      <c r="AU1433" s="145"/>
      <c r="AV1433" s="58">
        <f t="shared" si="1598"/>
        <v>0</v>
      </c>
      <c r="AW1433" s="318">
        <f>SUM(AV$10:AV1433)</f>
        <v>0</v>
      </c>
      <c r="AX1433" s="319">
        <f t="shared" si="1599"/>
        <v>0.1</v>
      </c>
      <c r="AY1433" s="144" t="str">
        <f t="shared" si="1652"/>
        <v/>
      </c>
      <c r="AZ1433" s="144" t="str">
        <f t="shared" si="1653"/>
        <v/>
      </c>
      <c r="BA1433" s="144"/>
      <c r="BB1433" s="146" t="str">
        <f t="shared" si="1612"/>
        <v/>
      </c>
      <c r="BC1433" s="66" t="str">
        <f t="shared" si="1651"/>
        <v/>
      </c>
      <c r="BD1433" s="195" t="str">
        <f t="shared" si="1613"/>
        <v/>
      </c>
      <c r="BF1433" s="283"/>
      <c r="BG1433" s="286" t="str">
        <f t="shared" si="1614"/>
        <v/>
      </c>
      <c r="BY1433" s="211" t="str">
        <f t="shared" si="1615"/>
        <v/>
      </c>
      <c r="BZ1433" s="150" t="str">
        <f t="shared" si="1616"/>
        <v/>
      </c>
      <c r="CB1433" s="54" t="str">
        <f t="shared" si="1650"/>
        <v/>
      </c>
      <c r="CD1433" s="54" t="str">
        <f t="shared" si="1617"/>
        <v/>
      </c>
      <c r="CF1433" s="54" t="str">
        <f t="shared" si="1618"/>
        <v/>
      </c>
      <c r="CH1433" s="150" t="str">
        <f t="shared" si="1619"/>
        <v/>
      </c>
      <c r="CI1433" s="290"/>
      <c r="CJ1433" s="150" t="str">
        <f t="shared" si="1620"/>
        <v/>
      </c>
      <c r="CK1433" s="290"/>
      <c r="CL1433" s="54" t="str">
        <f t="shared" si="1639"/>
        <v/>
      </c>
      <c r="CM1433" s="290"/>
      <c r="CN1433" s="150" t="str">
        <f t="shared" si="1621"/>
        <v/>
      </c>
      <c r="CO1433" s="290"/>
      <c r="CP1433" s="150" t="str">
        <f t="shared" si="1622"/>
        <v/>
      </c>
      <c r="CQ1433" s="290"/>
      <c r="CR1433" s="150" t="str">
        <f t="shared" si="1623"/>
        <v/>
      </c>
      <c r="CS1433" s="290"/>
      <c r="CT1433" s="150" t="str">
        <f t="shared" si="1624"/>
        <v/>
      </c>
      <c r="CU1433" s="150"/>
      <c r="CV1433" s="150" t="str">
        <f t="shared" si="1625"/>
        <v/>
      </c>
      <c r="CW1433" s="94"/>
      <c r="CX1433" s="151" t="str">
        <f t="shared" si="1666"/>
        <v/>
      </c>
      <c r="CY1433" s="151" t="str">
        <f t="shared" si="1667"/>
        <v/>
      </c>
      <c r="CZ1433" s="152"/>
      <c r="DA1433" s="373" t="str">
        <f t="shared" si="1640"/>
        <v/>
      </c>
      <c r="DC1433" s="153">
        <f t="shared" si="1626"/>
        <v>0</v>
      </c>
      <c r="DD1433" s="153">
        <f t="shared" si="1627"/>
        <v>0</v>
      </c>
      <c r="DE1433" s="153">
        <f t="shared" si="1628"/>
        <v>0</v>
      </c>
      <c r="DF1433" s="158">
        <f t="shared" si="1629"/>
        <v>-4.7000000000000002E-3</v>
      </c>
      <c r="DG1433" s="159">
        <f t="shared" si="1641"/>
        <v>-1.1703000000000001</v>
      </c>
      <c r="DH1433" s="158">
        <f t="shared" si="1630"/>
        <v>3.1999999999999997E-3</v>
      </c>
      <c r="DI1433" s="159">
        <f t="shared" si="1642"/>
        <v>0.79679999999999995</v>
      </c>
      <c r="DJ1433" s="158">
        <f t="shared" si="1631"/>
        <v>-2.7000000000000001E-3</v>
      </c>
      <c r="DK1433" s="159">
        <f t="shared" si="1643"/>
        <v>-0.67230000000000001</v>
      </c>
      <c r="DL1433" s="158">
        <f t="shared" si="1632"/>
        <v>1.1999999999999999E-3</v>
      </c>
      <c r="DM1433" s="159">
        <f t="shared" si="1644"/>
        <v>0.29879999999999995</v>
      </c>
      <c r="DN1433" s="158">
        <f t="shared" si="1633"/>
        <v>1.46E-2</v>
      </c>
      <c r="DO1433" s="159">
        <f t="shared" si="1645"/>
        <v>3.6354000000000002</v>
      </c>
      <c r="DP1433" s="158">
        <f t="shared" si="1634"/>
        <v>-1.2999999999999999E-2</v>
      </c>
      <c r="DQ1433" s="159">
        <f t="shared" si="1646"/>
        <v>-3.2369999999999997</v>
      </c>
      <c r="DR1433" s="158">
        <f t="shared" si="1635"/>
        <v>-6.7000000000000002E-3</v>
      </c>
      <c r="DS1433" s="159">
        <f t="shared" si="1647"/>
        <v>-1.6683000000000001</v>
      </c>
      <c r="DT1433" s="158">
        <f t="shared" si="1636"/>
        <v>-1.2999999999999999E-2</v>
      </c>
      <c r="DU1433" s="159">
        <f t="shared" si="1648"/>
        <v>-3.2369999999999997</v>
      </c>
      <c r="DV1433" s="158">
        <f t="shared" si="1637"/>
        <v>-6.7000000000000002E-3</v>
      </c>
      <c r="DW1433" s="160">
        <f t="shared" si="1649"/>
        <v>-1.6683000000000001</v>
      </c>
    </row>
    <row r="1434" spans="1:127" ht="24.95" customHeight="1" x14ac:dyDescent="0.2">
      <c r="A1434" s="272">
        <v>1425</v>
      </c>
      <c r="B1434" s="336"/>
      <c r="C1434" s="332"/>
      <c r="D1434" s="333"/>
      <c r="E1434" s="334"/>
      <c r="F1434" s="335"/>
      <c r="G1434" s="334"/>
      <c r="H1434" s="371"/>
      <c r="I1434" s="334"/>
      <c r="J1434" s="334"/>
      <c r="K1434" s="334"/>
      <c r="L1434" s="334"/>
      <c r="M1434" s="334"/>
      <c r="N1434" s="334"/>
      <c r="O1434" s="337"/>
      <c r="P1434" s="337"/>
      <c r="Q1434" s="338" t="str">
        <f t="shared" si="1600"/>
        <v xml:space="preserve"> </v>
      </c>
      <c r="R1434" s="339" t="str">
        <f t="shared" si="1601"/>
        <v/>
      </c>
      <c r="S1434" s="340" t="str">
        <f t="shared" si="1654"/>
        <v/>
      </c>
      <c r="T1434" s="341" t="str">
        <f t="shared" si="1602"/>
        <v/>
      </c>
      <c r="U1434" s="341" t="str">
        <f t="shared" si="1603"/>
        <v/>
      </c>
      <c r="V1434" s="341" t="str">
        <f t="shared" si="1604"/>
        <v/>
      </c>
      <c r="W1434" s="341" t="str">
        <f t="shared" si="1605"/>
        <v/>
      </c>
      <c r="X1434" s="340" t="str">
        <f t="shared" si="1655"/>
        <v/>
      </c>
      <c r="Y1434" s="342" t="str">
        <f t="shared" si="1656"/>
        <v/>
      </c>
      <c r="Z1434" s="343" t="str">
        <f t="shared" si="1657"/>
        <v/>
      </c>
      <c r="AA1434" s="344" t="str">
        <f t="shared" si="1658"/>
        <v/>
      </c>
      <c r="AB1434" s="345" t="str">
        <f t="shared" si="1606"/>
        <v/>
      </c>
      <c r="AC1434" s="346" t="str">
        <f t="shared" si="1607"/>
        <v/>
      </c>
      <c r="AD1434" s="346" t="str">
        <f t="shared" si="1608"/>
        <v/>
      </c>
      <c r="AE1434" s="344" t="str">
        <f t="shared" si="1659"/>
        <v/>
      </c>
      <c r="AF1434" s="346" t="str">
        <f t="shared" si="1609"/>
        <v/>
      </c>
      <c r="AG1434" s="344" t="str">
        <f t="shared" si="1660"/>
        <v/>
      </c>
      <c r="AH1434" s="344" t="str">
        <f t="shared" si="1661"/>
        <v/>
      </c>
      <c r="AI1434" s="344" t="str">
        <f t="shared" si="1662"/>
        <v/>
      </c>
      <c r="AJ1434" s="346" t="str">
        <f t="shared" si="1663"/>
        <v/>
      </c>
      <c r="AK1434" s="346" t="str">
        <f t="shared" si="1664"/>
        <v/>
      </c>
      <c r="AL1434" s="347" t="str">
        <f t="shared" si="1665"/>
        <v/>
      </c>
      <c r="AM1434" s="141"/>
      <c r="AN1434" s="141"/>
      <c r="AO1434" s="142"/>
      <c r="AP1434" s="58">
        <f t="shared" si="1610"/>
        <v>0</v>
      </c>
      <c r="AQ1434" s="318">
        <f>SUM(AP$10:AP1434)</f>
        <v>0</v>
      </c>
      <c r="AR1434" s="143">
        <f t="shared" si="1597"/>
        <v>0.1</v>
      </c>
      <c r="AS1434" s="144" t="str">
        <f t="shared" si="1611"/>
        <v/>
      </c>
      <c r="AT1434" s="144" t="str">
        <f t="shared" si="1638"/>
        <v/>
      </c>
      <c r="AU1434" s="145"/>
      <c r="AV1434" s="58">
        <f t="shared" si="1598"/>
        <v>0</v>
      </c>
      <c r="AW1434" s="318">
        <f>SUM(AV$10:AV1434)</f>
        <v>0</v>
      </c>
      <c r="AX1434" s="319">
        <f t="shared" si="1599"/>
        <v>0.1</v>
      </c>
      <c r="AY1434" s="144" t="str">
        <f t="shared" si="1652"/>
        <v/>
      </c>
      <c r="AZ1434" s="144" t="str">
        <f t="shared" si="1653"/>
        <v/>
      </c>
      <c r="BA1434" s="144"/>
      <c r="BB1434" s="146" t="str">
        <f t="shared" si="1612"/>
        <v/>
      </c>
      <c r="BC1434" s="66" t="str">
        <f t="shared" si="1651"/>
        <v/>
      </c>
      <c r="BD1434" s="195" t="str">
        <f t="shared" si="1613"/>
        <v/>
      </c>
      <c r="BF1434" s="283"/>
      <c r="BG1434" s="286" t="str">
        <f t="shared" si="1614"/>
        <v/>
      </c>
      <c r="BY1434" s="211" t="str">
        <f t="shared" si="1615"/>
        <v/>
      </c>
      <c r="BZ1434" s="150" t="str">
        <f t="shared" si="1616"/>
        <v/>
      </c>
      <c r="CB1434" s="54" t="str">
        <f t="shared" si="1650"/>
        <v/>
      </c>
      <c r="CD1434" s="54" t="str">
        <f t="shared" si="1617"/>
        <v/>
      </c>
      <c r="CF1434" s="54" t="str">
        <f t="shared" si="1618"/>
        <v/>
      </c>
      <c r="CH1434" s="150" t="str">
        <f t="shared" si="1619"/>
        <v/>
      </c>
      <c r="CI1434" s="290"/>
      <c r="CJ1434" s="150" t="str">
        <f t="shared" si="1620"/>
        <v/>
      </c>
      <c r="CK1434" s="290"/>
      <c r="CL1434" s="54" t="str">
        <f t="shared" si="1639"/>
        <v/>
      </c>
      <c r="CM1434" s="290"/>
      <c r="CN1434" s="150" t="str">
        <f t="shared" si="1621"/>
        <v/>
      </c>
      <c r="CO1434" s="290"/>
      <c r="CP1434" s="150" t="str">
        <f t="shared" si="1622"/>
        <v/>
      </c>
      <c r="CQ1434" s="290"/>
      <c r="CR1434" s="150" t="str">
        <f t="shared" si="1623"/>
        <v/>
      </c>
      <c r="CS1434" s="290"/>
      <c r="CT1434" s="150" t="str">
        <f t="shared" si="1624"/>
        <v/>
      </c>
      <c r="CU1434" s="150"/>
      <c r="CV1434" s="150" t="str">
        <f t="shared" si="1625"/>
        <v/>
      </c>
      <c r="CW1434" s="94"/>
      <c r="CX1434" s="151" t="str">
        <f t="shared" si="1666"/>
        <v/>
      </c>
      <c r="CY1434" s="151" t="str">
        <f t="shared" si="1667"/>
        <v/>
      </c>
      <c r="CZ1434" s="152"/>
      <c r="DA1434" s="373" t="str">
        <f t="shared" si="1640"/>
        <v/>
      </c>
      <c r="DC1434" s="153">
        <f t="shared" si="1626"/>
        <v>0</v>
      </c>
      <c r="DD1434" s="153">
        <f t="shared" si="1627"/>
        <v>0</v>
      </c>
      <c r="DE1434" s="153">
        <f t="shared" si="1628"/>
        <v>0</v>
      </c>
      <c r="DF1434" s="158">
        <f t="shared" si="1629"/>
        <v>-4.7000000000000002E-3</v>
      </c>
      <c r="DG1434" s="159">
        <f t="shared" si="1641"/>
        <v>-1.1703000000000001</v>
      </c>
      <c r="DH1434" s="158">
        <f t="shared" si="1630"/>
        <v>3.1999999999999997E-3</v>
      </c>
      <c r="DI1434" s="159">
        <f t="shared" si="1642"/>
        <v>0.79679999999999995</v>
      </c>
      <c r="DJ1434" s="158">
        <f t="shared" si="1631"/>
        <v>-2.7000000000000001E-3</v>
      </c>
      <c r="DK1434" s="159">
        <f t="shared" si="1643"/>
        <v>-0.67230000000000001</v>
      </c>
      <c r="DL1434" s="158">
        <f t="shared" si="1632"/>
        <v>1.1999999999999999E-3</v>
      </c>
      <c r="DM1434" s="159">
        <f t="shared" si="1644"/>
        <v>0.29879999999999995</v>
      </c>
      <c r="DN1434" s="158">
        <f t="shared" si="1633"/>
        <v>1.46E-2</v>
      </c>
      <c r="DO1434" s="159">
        <f t="shared" si="1645"/>
        <v>3.6354000000000002</v>
      </c>
      <c r="DP1434" s="158">
        <f t="shared" si="1634"/>
        <v>-1.2999999999999999E-2</v>
      </c>
      <c r="DQ1434" s="159">
        <f t="shared" si="1646"/>
        <v>-3.2369999999999997</v>
      </c>
      <c r="DR1434" s="158">
        <f t="shared" si="1635"/>
        <v>-6.7000000000000002E-3</v>
      </c>
      <c r="DS1434" s="159">
        <f t="shared" si="1647"/>
        <v>-1.6683000000000001</v>
      </c>
      <c r="DT1434" s="158">
        <f t="shared" si="1636"/>
        <v>-1.2999999999999999E-2</v>
      </c>
      <c r="DU1434" s="159">
        <f t="shared" si="1648"/>
        <v>-3.2369999999999997</v>
      </c>
      <c r="DV1434" s="158">
        <f t="shared" si="1637"/>
        <v>-6.7000000000000002E-3</v>
      </c>
      <c r="DW1434" s="160">
        <f t="shared" si="1649"/>
        <v>-1.6683000000000001</v>
      </c>
    </row>
    <row r="1435" spans="1:127" ht="24.95" customHeight="1" x14ac:dyDescent="0.2">
      <c r="A1435" s="272">
        <v>1426</v>
      </c>
      <c r="B1435" s="336"/>
      <c r="C1435" s="332"/>
      <c r="D1435" s="333"/>
      <c r="E1435" s="334"/>
      <c r="F1435" s="335"/>
      <c r="G1435" s="334"/>
      <c r="H1435" s="371"/>
      <c r="I1435" s="334"/>
      <c r="J1435" s="334"/>
      <c r="K1435" s="334"/>
      <c r="L1435" s="334"/>
      <c r="M1435" s="334"/>
      <c r="N1435" s="334"/>
      <c r="O1435" s="337"/>
      <c r="P1435" s="337"/>
      <c r="Q1435" s="338" t="str">
        <f t="shared" si="1600"/>
        <v xml:space="preserve"> </v>
      </c>
      <c r="R1435" s="339" t="str">
        <f t="shared" si="1601"/>
        <v/>
      </c>
      <c r="S1435" s="340" t="str">
        <f t="shared" si="1654"/>
        <v/>
      </c>
      <c r="T1435" s="341" t="str">
        <f t="shared" si="1602"/>
        <v/>
      </c>
      <c r="U1435" s="341" t="str">
        <f t="shared" si="1603"/>
        <v/>
      </c>
      <c r="V1435" s="341" t="str">
        <f t="shared" si="1604"/>
        <v/>
      </c>
      <c r="W1435" s="341" t="str">
        <f t="shared" si="1605"/>
        <v/>
      </c>
      <c r="X1435" s="340" t="str">
        <f t="shared" si="1655"/>
        <v/>
      </c>
      <c r="Y1435" s="342" t="str">
        <f t="shared" si="1656"/>
        <v/>
      </c>
      <c r="Z1435" s="343" t="str">
        <f t="shared" si="1657"/>
        <v/>
      </c>
      <c r="AA1435" s="344" t="str">
        <f t="shared" si="1658"/>
        <v/>
      </c>
      <c r="AB1435" s="345" t="str">
        <f t="shared" si="1606"/>
        <v/>
      </c>
      <c r="AC1435" s="346" t="str">
        <f t="shared" si="1607"/>
        <v/>
      </c>
      <c r="AD1435" s="346" t="str">
        <f t="shared" si="1608"/>
        <v/>
      </c>
      <c r="AE1435" s="344" t="str">
        <f t="shared" si="1659"/>
        <v/>
      </c>
      <c r="AF1435" s="346" t="str">
        <f t="shared" si="1609"/>
        <v/>
      </c>
      <c r="AG1435" s="344" t="str">
        <f t="shared" si="1660"/>
        <v/>
      </c>
      <c r="AH1435" s="344" t="str">
        <f t="shared" si="1661"/>
        <v/>
      </c>
      <c r="AI1435" s="344" t="str">
        <f t="shared" si="1662"/>
        <v/>
      </c>
      <c r="AJ1435" s="346" t="str">
        <f t="shared" si="1663"/>
        <v/>
      </c>
      <c r="AK1435" s="346" t="str">
        <f t="shared" si="1664"/>
        <v/>
      </c>
      <c r="AL1435" s="347" t="str">
        <f t="shared" si="1665"/>
        <v/>
      </c>
      <c r="AM1435" s="141"/>
      <c r="AN1435" s="141"/>
      <c r="AO1435" s="142"/>
      <c r="AP1435" s="58">
        <f t="shared" si="1610"/>
        <v>0</v>
      </c>
      <c r="AQ1435" s="318">
        <f>SUM(AP$10:AP1435)</f>
        <v>0</v>
      </c>
      <c r="AR1435" s="143">
        <f t="shared" si="1597"/>
        <v>0.1</v>
      </c>
      <c r="AS1435" s="144" t="str">
        <f t="shared" si="1611"/>
        <v/>
      </c>
      <c r="AT1435" s="144" t="str">
        <f t="shared" si="1638"/>
        <v/>
      </c>
      <c r="AU1435" s="145"/>
      <c r="AV1435" s="58">
        <f t="shared" si="1598"/>
        <v>0</v>
      </c>
      <c r="AW1435" s="318">
        <f>SUM(AV$10:AV1435)</f>
        <v>0</v>
      </c>
      <c r="AX1435" s="319">
        <f t="shared" si="1599"/>
        <v>0.1</v>
      </c>
      <c r="AY1435" s="144" t="str">
        <f t="shared" si="1652"/>
        <v/>
      </c>
      <c r="AZ1435" s="144" t="str">
        <f t="shared" si="1653"/>
        <v/>
      </c>
      <c r="BA1435" s="144"/>
      <c r="BB1435" s="146" t="str">
        <f t="shared" si="1612"/>
        <v/>
      </c>
      <c r="BC1435" s="66" t="str">
        <f t="shared" si="1651"/>
        <v/>
      </c>
      <c r="BD1435" s="195" t="str">
        <f t="shared" si="1613"/>
        <v/>
      </c>
      <c r="BF1435" s="283"/>
      <c r="BG1435" s="286" t="str">
        <f t="shared" si="1614"/>
        <v/>
      </c>
      <c r="BY1435" s="211" t="str">
        <f t="shared" si="1615"/>
        <v/>
      </c>
      <c r="BZ1435" s="150" t="str">
        <f t="shared" si="1616"/>
        <v/>
      </c>
      <c r="CB1435" s="54" t="str">
        <f t="shared" si="1650"/>
        <v/>
      </c>
      <c r="CD1435" s="54" t="str">
        <f t="shared" si="1617"/>
        <v/>
      </c>
      <c r="CF1435" s="54" t="str">
        <f t="shared" si="1618"/>
        <v/>
      </c>
      <c r="CH1435" s="150" t="str">
        <f t="shared" si="1619"/>
        <v/>
      </c>
      <c r="CI1435" s="290"/>
      <c r="CJ1435" s="150" t="str">
        <f t="shared" si="1620"/>
        <v/>
      </c>
      <c r="CK1435" s="290"/>
      <c r="CL1435" s="54" t="str">
        <f t="shared" si="1639"/>
        <v/>
      </c>
      <c r="CM1435" s="290"/>
      <c r="CN1435" s="150" t="str">
        <f t="shared" si="1621"/>
        <v/>
      </c>
      <c r="CO1435" s="290"/>
      <c r="CP1435" s="150" t="str">
        <f t="shared" si="1622"/>
        <v/>
      </c>
      <c r="CQ1435" s="290"/>
      <c r="CR1435" s="150" t="str">
        <f t="shared" si="1623"/>
        <v/>
      </c>
      <c r="CS1435" s="290"/>
      <c r="CT1435" s="150" t="str">
        <f t="shared" si="1624"/>
        <v/>
      </c>
      <c r="CU1435" s="150"/>
      <c r="CV1435" s="150" t="str">
        <f t="shared" si="1625"/>
        <v/>
      </c>
      <c r="CW1435" s="94"/>
      <c r="CX1435" s="151" t="str">
        <f t="shared" si="1666"/>
        <v/>
      </c>
      <c r="CY1435" s="151" t="str">
        <f t="shared" si="1667"/>
        <v/>
      </c>
      <c r="CZ1435" s="152"/>
      <c r="DA1435" s="373" t="str">
        <f t="shared" si="1640"/>
        <v/>
      </c>
      <c r="DC1435" s="153">
        <f t="shared" si="1626"/>
        <v>0</v>
      </c>
      <c r="DD1435" s="153">
        <f t="shared" si="1627"/>
        <v>0</v>
      </c>
      <c r="DE1435" s="153">
        <f t="shared" si="1628"/>
        <v>0</v>
      </c>
      <c r="DF1435" s="158">
        <f t="shared" si="1629"/>
        <v>-4.7000000000000002E-3</v>
      </c>
      <c r="DG1435" s="159">
        <f t="shared" si="1641"/>
        <v>-1.1703000000000001</v>
      </c>
      <c r="DH1435" s="158">
        <f t="shared" si="1630"/>
        <v>3.1999999999999997E-3</v>
      </c>
      <c r="DI1435" s="159">
        <f t="shared" si="1642"/>
        <v>0.79679999999999995</v>
      </c>
      <c r="DJ1435" s="158">
        <f t="shared" si="1631"/>
        <v>-2.7000000000000001E-3</v>
      </c>
      <c r="DK1435" s="159">
        <f t="shared" si="1643"/>
        <v>-0.67230000000000001</v>
      </c>
      <c r="DL1435" s="158">
        <f t="shared" si="1632"/>
        <v>1.1999999999999999E-3</v>
      </c>
      <c r="DM1435" s="159">
        <f t="shared" si="1644"/>
        <v>0.29879999999999995</v>
      </c>
      <c r="DN1435" s="158">
        <f t="shared" si="1633"/>
        <v>1.46E-2</v>
      </c>
      <c r="DO1435" s="159">
        <f t="shared" si="1645"/>
        <v>3.6354000000000002</v>
      </c>
      <c r="DP1435" s="158">
        <f t="shared" si="1634"/>
        <v>-1.2999999999999999E-2</v>
      </c>
      <c r="DQ1435" s="159">
        <f t="shared" si="1646"/>
        <v>-3.2369999999999997</v>
      </c>
      <c r="DR1435" s="158">
        <f t="shared" si="1635"/>
        <v>-6.7000000000000002E-3</v>
      </c>
      <c r="DS1435" s="159">
        <f t="shared" si="1647"/>
        <v>-1.6683000000000001</v>
      </c>
      <c r="DT1435" s="158">
        <f t="shared" si="1636"/>
        <v>-1.2999999999999999E-2</v>
      </c>
      <c r="DU1435" s="159">
        <f t="shared" si="1648"/>
        <v>-3.2369999999999997</v>
      </c>
      <c r="DV1435" s="158">
        <f t="shared" si="1637"/>
        <v>-6.7000000000000002E-3</v>
      </c>
      <c r="DW1435" s="160">
        <f t="shared" si="1649"/>
        <v>-1.6683000000000001</v>
      </c>
    </row>
    <row r="1436" spans="1:127" ht="24.95" customHeight="1" x14ac:dyDescent="0.2">
      <c r="A1436" s="272">
        <v>1427</v>
      </c>
      <c r="B1436" s="336"/>
      <c r="C1436" s="332"/>
      <c r="D1436" s="333"/>
      <c r="E1436" s="334"/>
      <c r="F1436" s="335"/>
      <c r="G1436" s="334"/>
      <c r="H1436" s="371"/>
      <c r="I1436" s="334"/>
      <c r="J1436" s="334"/>
      <c r="K1436" s="334"/>
      <c r="L1436" s="334"/>
      <c r="M1436" s="334"/>
      <c r="N1436" s="334"/>
      <c r="O1436" s="337"/>
      <c r="P1436" s="337"/>
      <c r="Q1436" s="338" t="str">
        <f t="shared" si="1600"/>
        <v xml:space="preserve"> </v>
      </c>
      <c r="R1436" s="339" t="str">
        <f t="shared" si="1601"/>
        <v/>
      </c>
      <c r="S1436" s="340" t="str">
        <f t="shared" si="1654"/>
        <v/>
      </c>
      <c r="T1436" s="341" t="str">
        <f t="shared" si="1602"/>
        <v/>
      </c>
      <c r="U1436" s="341" t="str">
        <f t="shared" si="1603"/>
        <v/>
      </c>
      <c r="V1436" s="341" t="str">
        <f t="shared" si="1604"/>
        <v/>
      </c>
      <c r="W1436" s="341" t="str">
        <f t="shared" si="1605"/>
        <v/>
      </c>
      <c r="X1436" s="340" t="str">
        <f t="shared" si="1655"/>
        <v/>
      </c>
      <c r="Y1436" s="342" t="str">
        <f t="shared" si="1656"/>
        <v/>
      </c>
      <c r="Z1436" s="343" t="str">
        <f t="shared" si="1657"/>
        <v/>
      </c>
      <c r="AA1436" s="344" t="str">
        <f t="shared" si="1658"/>
        <v/>
      </c>
      <c r="AB1436" s="345" t="str">
        <f t="shared" si="1606"/>
        <v/>
      </c>
      <c r="AC1436" s="346" t="str">
        <f t="shared" si="1607"/>
        <v/>
      </c>
      <c r="AD1436" s="346" t="str">
        <f t="shared" si="1608"/>
        <v/>
      </c>
      <c r="AE1436" s="344" t="str">
        <f t="shared" si="1659"/>
        <v/>
      </c>
      <c r="AF1436" s="346" t="str">
        <f t="shared" si="1609"/>
        <v/>
      </c>
      <c r="AG1436" s="344" t="str">
        <f t="shared" si="1660"/>
        <v/>
      </c>
      <c r="AH1436" s="344" t="str">
        <f t="shared" si="1661"/>
        <v/>
      </c>
      <c r="AI1436" s="344" t="str">
        <f t="shared" si="1662"/>
        <v/>
      </c>
      <c r="AJ1436" s="346" t="str">
        <f t="shared" si="1663"/>
        <v/>
      </c>
      <c r="AK1436" s="346" t="str">
        <f t="shared" si="1664"/>
        <v/>
      </c>
      <c r="AL1436" s="347" t="str">
        <f t="shared" si="1665"/>
        <v/>
      </c>
      <c r="AM1436" s="141"/>
      <c r="AN1436" s="141"/>
      <c r="AO1436" s="142"/>
      <c r="AP1436" s="58">
        <f t="shared" si="1610"/>
        <v>0</v>
      </c>
      <c r="AQ1436" s="318">
        <f>SUM(AP$10:AP1436)</f>
        <v>0</v>
      </c>
      <c r="AR1436" s="143">
        <f t="shared" si="1597"/>
        <v>0.1</v>
      </c>
      <c r="AS1436" s="144" t="str">
        <f t="shared" si="1611"/>
        <v/>
      </c>
      <c r="AT1436" s="144" t="str">
        <f t="shared" si="1638"/>
        <v/>
      </c>
      <c r="AU1436" s="145"/>
      <c r="AV1436" s="58">
        <f t="shared" si="1598"/>
        <v>0</v>
      </c>
      <c r="AW1436" s="318">
        <f>SUM(AV$10:AV1436)</f>
        <v>0</v>
      </c>
      <c r="AX1436" s="319">
        <f t="shared" si="1599"/>
        <v>0.1</v>
      </c>
      <c r="AY1436" s="144" t="str">
        <f t="shared" si="1652"/>
        <v/>
      </c>
      <c r="AZ1436" s="144" t="str">
        <f t="shared" si="1653"/>
        <v/>
      </c>
      <c r="BA1436" s="144"/>
      <c r="BB1436" s="146" t="str">
        <f t="shared" si="1612"/>
        <v/>
      </c>
      <c r="BC1436" s="66" t="str">
        <f t="shared" si="1651"/>
        <v/>
      </c>
      <c r="BD1436" s="195" t="str">
        <f t="shared" si="1613"/>
        <v/>
      </c>
      <c r="BF1436" s="283"/>
      <c r="BG1436" s="286" t="str">
        <f t="shared" si="1614"/>
        <v/>
      </c>
      <c r="BY1436" s="211" t="str">
        <f t="shared" si="1615"/>
        <v/>
      </c>
      <c r="BZ1436" s="150" t="str">
        <f t="shared" si="1616"/>
        <v/>
      </c>
      <c r="CB1436" s="54" t="str">
        <f t="shared" si="1650"/>
        <v/>
      </c>
      <c r="CD1436" s="54" t="str">
        <f t="shared" si="1617"/>
        <v/>
      </c>
      <c r="CF1436" s="54" t="str">
        <f t="shared" si="1618"/>
        <v/>
      </c>
      <c r="CH1436" s="150" t="str">
        <f t="shared" si="1619"/>
        <v/>
      </c>
      <c r="CI1436" s="290"/>
      <c r="CJ1436" s="150" t="str">
        <f t="shared" si="1620"/>
        <v/>
      </c>
      <c r="CK1436" s="290"/>
      <c r="CL1436" s="54" t="str">
        <f t="shared" si="1639"/>
        <v/>
      </c>
      <c r="CM1436" s="290"/>
      <c r="CN1436" s="150" t="str">
        <f t="shared" si="1621"/>
        <v/>
      </c>
      <c r="CO1436" s="290"/>
      <c r="CP1436" s="150" t="str">
        <f t="shared" si="1622"/>
        <v/>
      </c>
      <c r="CQ1436" s="290"/>
      <c r="CR1436" s="150" t="str">
        <f t="shared" si="1623"/>
        <v/>
      </c>
      <c r="CS1436" s="290"/>
      <c r="CT1436" s="150" t="str">
        <f t="shared" si="1624"/>
        <v/>
      </c>
      <c r="CU1436" s="150"/>
      <c r="CV1436" s="150" t="str">
        <f t="shared" si="1625"/>
        <v/>
      </c>
      <c r="CW1436" s="94"/>
      <c r="CX1436" s="151" t="str">
        <f t="shared" si="1666"/>
        <v/>
      </c>
      <c r="CY1436" s="151" t="str">
        <f t="shared" si="1667"/>
        <v/>
      </c>
      <c r="CZ1436" s="152"/>
      <c r="DA1436" s="373" t="str">
        <f t="shared" si="1640"/>
        <v/>
      </c>
      <c r="DC1436" s="153">
        <f t="shared" si="1626"/>
        <v>0</v>
      </c>
      <c r="DD1436" s="153">
        <f t="shared" si="1627"/>
        <v>0</v>
      </c>
      <c r="DE1436" s="153">
        <f t="shared" si="1628"/>
        <v>0</v>
      </c>
      <c r="DF1436" s="158">
        <f t="shared" si="1629"/>
        <v>-4.7000000000000002E-3</v>
      </c>
      <c r="DG1436" s="159">
        <f t="shared" si="1641"/>
        <v>-1.1703000000000001</v>
      </c>
      <c r="DH1436" s="158">
        <f t="shared" si="1630"/>
        <v>3.1999999999999997E-3</v>
      </c>
      <c r="DI1436" s="159">
        <f t="shared" si="1642"/>
        <v>0.79679999999999995</v>
      </c>
      <c r="DJ1436" s="158">
        <f t="shared" si="1631"/>
        <v>-2.7000000000000001E-3</v>
      </c>
      <c r="DK1436" s="159">
        <f t="shared" si="1643"/>
        <v>-0.67230000000000001</v>
      </c>
      <c r="DL1436" s="158">
        <f t="shared" si="1632"/>
        <v>1.1999999999999999E-3</v>
      </c>
      <c r="DM1436" s="159">
        <f t="shared" si="1644"/>
        <v>0.29879999999999995</v>
      </c>
      <c r="DN1436" s="158">
        <f t="shared" si="1633"/>
        <v>1.46E-2</v>
      </c>
      <c r="DO1436" s="159">
        <f t="shared" si="1645"/>
        <v>3.6354000000000002</v>
      </c>
      <c r="DP1436" s="158">
        <f t="shared" si="1634"/>
        <v>-1.2999999999999999E-2</v>
      </c>
      <c r="DQ1436" s="159">
        <f t="shared" si="1646"/>
        <v>-3.2369999999999997</v>
      </c>
      <c r="DR1436" s="158">
        <f t="shared" si="1635"/>
        <v>-6.7000000000000002E-3</v>
      </c>
      <c r="DS1436" s="159">
        <f t="shared" si="1647"/>
        <v>-1.6683000000000001</v>
      </c>
      <c r="DT1436" s="158">
        <f t="shared" si="1636"/>
        <v>-1.2999999999999999E-2</v>
      </c>
      <c r="DU1436" s="159">
        <f t="shared" si="1648"/>
        <v>-3.2369999999999997</v>
      </c>
      <c r="DV1436" s="158">
        <f t="shared" si="1637"/>
        <v>-6.7000000000000002E-3</v>
      </c>
      <c r="DW1436" s="160">
        <f t="shared" si="1649"/>
        <v>-1.6683000000000001</v>
      </c>
    </row>
    <row r="1437" spans="1:127" ht="24.95" customHeight="1" x14ac:dyDescent="0.2">
      <c r="A1437" s="272">
        <v>1428</v>
      </c>
      <c r="B1437" s="336"/>
      <c r="C1437" s="332"/>
      <c r="D1437" s="333"/>
      <c r="E1437" s="334"/>
      <c r="F1437" s="335"/>
      <c r="G1437" s="334"/>
      <c r="H1437" s="371"/>
      <c r="I1437" s="334"/>
      <c r="J1437" s="334"/>
      <c r="K1437" s="334"/>
      <c r="L1437" s="334"/>
      <c r="M1437" s="334"/>
      <c r="N1437" s="334"/>
      <c r="O1437" s="337"/>
      <c r="P1437" s="337"/>
      <c r="Q1437" s="338" t="str">
        <f t="shared" si="1600"/>
        <v xml:space="preserve"> </v>
      </c>
      <c r="R1437" s="339" t="str">
        <f t="shared" si="1601"/>
        <v/>
      </c>
      <c r="S1437" s="340" t="str">
        <f t="shared" si="1654"/>
        <v/>
      </c>
      <c r="T1437" s="341" t="str">
        <f t="shared" si="1602"/>
        <v/>
      </c>
      <c r="U1437" s="341" t="str">
        <f t="shared" si="1603"/>
        <v/>
      </c>
      <c r="V1437" s="341" t="str">
        <f t="shared" si="1604"/>
        <v/>
      </c>
      <c r="W1437" s="341" t="str">
        <f t="shared" si="1605"/>
        <v/>
      </c>
      <c r="X1437" s="340" t="str">
        <f t="shared" si="1655"/>
        <v/>
      </c>
      <c r="Y1437" s="342" t="str">
        <f t="shared" si="1656"/>
        <v/>
      </c>
      <c r="Z1437" s="343" t="str">
        <f t="shared" si="1657"/>
        <v/>
      </c>
      <c r="AA1437" s="344" t="str">
        <f t="shared" si="1658"/>
        <v/>
      </c>
      <c r="AB1437" s="345" t="str">
        <f t="shared" si="1606"/>
        <v/>
      </c>
      <c r="AC1437" s="346" t="str">
        <f t="shared" si="1607"/>
        <v/>
      </c>
      <c r="AD1437" s="346" t="str">
        <f t="shared" si="1608"/>
        <v/>
      </c>
      <c r="AE1437" s="344" t="str">
        <f t="shared" si="1659"/>
        <v/>
      </c>
      <c r="AF1437" s="346" t="str">
        <f t="shared" si="1609"/>
        <v/>
      </c>
      <c r="AG1437" s="344" t="str">
        <f t="shared" si="1660"/>
        <v/>
      </c>
      <c r="AH1437" s="344" t="str">
        <f t="shared" si="1661"/>
        <v/>
      </c>
      <c r="AI1437" s="344" t="str">
        <f t="shared" si="1662"/>
        <v/>
      </c>
      <c r="AJ1437" s="346" t="str">
        <f t="shared" si="1663"/>
        <v/>
      </c>
      <c r="AK1437" s="346" t="str">
        <f t="shared" si="1664"/>
        <v/>
      </c>
      <c r="AL1437" s="347" t="str">
        <f t="shared" si="1665"/>
        <v/>
      </c>
      <c r="AM1437" s="141"/>
      <c r="AN1437" s="141"/>
      <c r="AO1437" s="142"/>
      <c r="AP1437" s="58">
        <f t="shared" si="1610"/>
        <v>0</v>
      </c>
      <c r="AQ1437" s="318">
        <f>SUM(AP$10:AP1437)</f>
        <v>0</v>
      </c>
      <c r="AR1437" s="143">
        <f t="shared" si="1597"/>
        <v>0.1</v>
      </c>
      <c r="AS1437" s="144" t="str">
        <f t="shared" si="1611"/>
        <v/>
      </c>
      <c r="AT1437" s="144" t="str">
        <f t="shared" si="1638"/>
        <v/>
      </c>
      <c r="AU1437" s="145"/>
      <c r="AV1437" s="58">
        <f t="shared" si="1598"/>
        <v>0</v>
      </c>
      <c r="AW1437" s="318">
        <f>SUM(AV$10:AV1437)</f>
        <v>0</v>
      </c>
      <c r="AX1437" s="319">
        <f t="shared" si="1599"/>
        <v>0.1</v>
      </c>
      <c r="AY1437" s="144" t="str">
        <f t="shared" si="1652"/>
        <v/>
      </c>
      <c r="AZ1437" s="144" t="str">
        <f t="shared" si="1653"/>
        <v/>
      </c>
      <c r="BA1437" s="144"/>
      <c r="BB1437" s="146" t="str">
        <f t="shared" si="1612"/>
        <v/>
      </c>
      <c r="BC1437" s="66" t="str">
        <f t="shared" si="1651"/>
        <v/>
      </c>
      <c r="BD1437" s="195" t="str">
        <f t="shared" si="1613"/>
        <v/>
      </c>
      <c r="BF1437" s="283"/>
      <c r="BG1437" s="286" t="str">
        <f t="shared" si="1614"/>
        <v/>
      </c>
      <c r="BY1437" s="211" t="str">
        <f t="shared" si="1615"/>
        <v/>
      </c>
      <c r="BZ1437" s="150" t="str">
        <f t="shared" si="1616"/>
        <v/>
      </c>
      <c r="CB1437" s="54" t="str">
        <f t="shared" si="1650"/>
        <v/>
      </c>
      <c r="CD1437" s="54" t="str">
        <f t="shared" si="1617"/>
        <v/>
      </c>
      <c r="CF1437" s="54" t="str">
        <f t="shared" si="1618"/>
        <v/>
      </c>
      <c r="CH1437" s="150" t="str">
        <f t="shared" si="1619"/>
        <v/>
      </c>
      <c r="CI1437" s="290"/>
      <c r="CJ1437" s="150" t="str">
        <f t="shared" si="1620"/>
        <v/>
      </c>
      <c r="CK1437" s="290"/>
      <c r="CL1437" s="54" t="str">
        <f t="shared" si="1639"/>
        <v/>
      </c>
      <c r="CM1437" s="290"/>
      <c r="CN1437" s="150" t="str">
        <f t="shared" si="1621"/>
        <v/>
      </c>
      <c r="CO1437" s="290"/>
      <c r="CP1437" s="150" t="str">
        <f t="shared" si="1622"/>
        <v/>
      </c>
      <c r="CQ1437" s="290"/>
      <c r="CR1437" s="150" t="str">
        <f t="shared" si="1623"/>
        <v/>
      </c>
      <c r="CS1437" s="290"/>
      <c r="CT1437" s="150" t="str">
        <f t="shared" si="1624"/>
        <v/>
      </c>
      <c r="CU1437" s="150"/>
      <c r="CV1437" s="150" t="str">
        <f t="shared" si="1625"/>
        <v/>
      </c>
      <c r="CW1437" s="94"/>
      <c r="CX1437" s="151" t="str">
        <f t="shared" si="1666"/>
        <v/>
      </c>
      <c r="CY1437" s="151" t="str">
        <f t="shared" si="1667"/>
        <v/>
      </c>
      <c r="CZ1437" s="152"/>
      <c r="DA1437" s="373" t="str">
        <f t="shared" si="1640"/>
        <v/>
      </c>
      <c r="DC1437" s="153">
        <f t="shared" si="1626"/>
        <v>0</v>
      </c>
      <c r="DD1437" s="153">
        <f t="shared" si="1627"/>
        <v>0</v>
      </c>
      <c r="DE1437" s="153">
        <f t="shared" si="1628"/>
        <v>0</v>
      </c>
      <c r="DF1437" s="158">
        <f t="shared" si="1629"/>
        <v>-4.7000000000000002E-3</v>
      </c>
      <c r="DG1437" s="159">
        <f t="shared" si="1641"/>
        <v>-1.1703000000000001</v>
      </c>
      <c r="DH1437" s="158">
        <f t="shared" si="1630"/>
        <v>3.1999999999999997E-3</v>
      </c>
      <c r="DI1437" s="159">
        <f t="shared" si="1642"/>
        <v>0.79679999999999995</v>
      </c>
      <c r="DJ1437" s="158">
        <f t="shared" si="1631"/>
        <v>-2.7000000000000001E-3</v>
      </c>
      <c r="DK1437" s="159">
        <f t="shared" si="1643"/>
        <v>-0.67230000000000001</v>
      </c>
      <c r="DL1437" s="158">
        <f t="shared" si="1632"/>
        <v>1.1999999999999999E-3</v>
      </c>
      <c r="DM1437" s="159">
        <f t="shared" si="1644"/>
        <v>0.29879999999999995</v>
      </c>
      <c r="DN1437" s="158">
        <f t="shared" si="1633"/>
        <v>1.46E-2</v>
      </c>
      <c r="DO1437" s="159">
        <f t="shared" si="1645"/>
        <v>3.6354000000000002</v>
      </c>
      <c r="DP1437" s="158">
        <f t="shared" si="1634"/>
        <v>-1.2999999999999999E-2</v>
      </c>
      <c r="DQ1437" s="159">
        <f t="shared" si="1646"/>
        <v>-3.2369999999999997</v>
      </c>
      <c r="DR1437" s="158">
        <f t="shared" si="1635"/>
        <v>-6.7000000000000002E-3</v>
      </c>
      <c r="DS1437" s="159">
        <f t="shared" si="1647"/>
        <v>-1.6683000000000001</v>
      </c>
      <c r="DT1437" s="158">
        <f t="shared" si="1636"/>
        <v>-1.2999999999999999E-2</v>
      </c>
      <c r="DU1437" s="159">
        <f t="shared" si="1648"/>
        <v>-3.2369999999999997</v>
      </c>
      <c r="DV1437" s="158">
        <f t="shared" si="1637"/>
        <v>-6.7000000000000002E-3</v>
      </c>
      <c r="DW1437" s="160">
        <f t="shared" si="1649"/>
        <v>-1.6683000000000001</v>
      </c>
    </row>
    <row r="1438" spans="1:127" ht="24.95" customHeight="1" x14ac:dyDescent="0.2">
      <c r="A1438" s="272">
        <v>1429</v>
      </c>
      <c r="B1438" s="336"/>
      <c r="C1438" s="332"/>
      <c r="D1438" s="333"/>
      <c r="E1438" s="334"/>
      <c r="F1438" s="335"/>
      <c r="G1438" s="334"/>
      <c r="H1438" s="371"/>
      <c r="I1438" s="334"/>
      <c r="J1438" s="334"/>
      <c r="K1438" s="334"/>
      <c r="L1438" s="334"/>
      <c r="M1438" s="334"/>
      <c r="N1438" s="334"/>
      <c r="O1438" s="337"/>
      <c r="P1438" s="337"/>
      <c r="Q1438" s="338" t="str">
        <f t="shared" si="1600"/>
        <v xml:space="preserve"> </v>
      </c>
      <c r="R1438" s="339" t="str">
        <f t="shared" si="1601"/>
        <v/>
      </c>
      <c r="S1438" s="340" t="str">
        <f t="shared" si="1654"/>
        <v/>
      </c>
      <c r="T1438" s="341" t="str">
        <f t="shared" si="1602"/>
        <v/>
      </c>
      <c r="U1438" s="341" t="str">
        <f t="shared" si="1603"/>
        <v/>
      </c>
      <c r="V1438" s="341" t="str">
        <f t="shared" si="1604"/>
        <v/>
      </c>
      <c r="W1438" s="341" t="str">
        <f t="shared" si="1605"/>
        <v/>
      </c>
      <c r="X1438" s="340" t="str">
        <f t="shared" si="1655"/>
        <v/>
      </c>
      <c r="Y1438" s="342" t="str">
        <f t="shared" si="1656"/>
        <v/>
      </c>
      <c r="Z1438" s="343" t="str">
        <f t="shared" si="1657"/>
        <v/>
      </c>
      <c r="AA1438" s="344" t="str">
        <f t="shared" si="1658"/>
        <v/>
      </c>
      <c r="AB1438" s="345" t="str">
        <f t="shared" si="1606"/>
        <v/>
      </c>
      <c r="AC1438" s="346" t="str">
        <f t="shared" si="1607"/>
        <v/>
      </c>
      <c r="AD1438" s="346" t="str">
        <f t="shared" si="1608"/>
        <v/>
      </c>
      <c r="AE1438" s="344" t="str">
        <f t="shared" si="1659"/>
        <v/>
      </c>
      <c r="AF1438" s="346" t="str">
        <f t="shared" si="1609"/>
        <v/>
      </c>
      <c r="AG1438" s="344" t="str">
        <f t="shared" si="1660"/>
        <v/>
      </c>
      <c r="AH1438" s="344" t="str">
        <f t="shared" si="1661"/>
        <v/>
      </c>
      <c r="AI1438" s="344" t="str">
        <f t="shared" si="1662"/>
        <v/>
      </c>
      <c r="AJ1438" s="346" t="str">
        <f t="shared" si="1663"/>
        <v/>
      </c>
      <c r="AK1438" s="346" t="str">
        <f t="shared" si="1664"/>
        <v/>
      </c>
      <c r="AL1438" s="347" t="str">
        <f t="shared" si="1665"/>
        <v/>
      </c>
      <c r="AM1438" s="141"/>
      <c r="AN1438" s="141"/>
      <c r="AO1438" s="142"/>
      <c r="AP1438" s="58">
        <f t="shared" si="1610"/>
        <v>0</v>
      </c>
      <c r="AQ1438" s="318">
        <f>SUM(AP$10:AP1438)</f>
        <v>0</v>
      </c>
      <c r="AR1438" s="143">
        <f t="shared" si="1597"/>
        <v>0.1</v>
      </c>
      <c r="AS1438" s="144" t="str">
        <f t="shared" si="1611"/>
        <v/>
      </c>
      <c r="AT1438" s="144" t="str">
        <f t="shared" si="1638"/>
        <v/>
      </c>
      <c r="AU1438" s="145"/>
      <c r="AV1438" s="58">
        <f t="shared" si="1598"/>
        <v>0</v>
      </c>
      <c r="AW1438" s="318">
        <f>SUM(AV$10:AV1438)</f>
        <v>0</v>
      </c>
      <c r="AX1438" s="319">
        <f t="shared" si="1599"/>
        <v>0.1</v>
      </c>
      <c r="AY1438" s="144" t="str">
        <f t="shared" si="1652"/>
        <v/>
      </c>
      <c r="AZ1438" s="144" t="str">
        <f t="shared" si="1653"/>
        <v/>
      </c>
      <c r="BA1438" s="144"/>
      <c r="BB1438" s="146" t="str">
        <f t="shared" si="1612"/>
        <v/>
      </c>
      <c r="BC1438" s="66" t="str">
        <f t="shared" si="1651"/>
        <v/>
      </c>
      <c r="BD1438" s="195" t="str">
        <f t="shared" si="1613"/>
        <v/>
      </c>
      <c r="BF1438" s="283"/>
      <c r="BG1438" s="286" t="str">
        <f t="shared" si="1614"/>
        <v/>
      </c>
      <c r="BY1438" s="211" t="str">
        <f t="shared" si="1615"/>
        <v/>
      </c>
      <c r="BZ1438" s="150" t="str">
        <f t="shared" si="1616"/>
        <v/>
      </c>
      <c r="CB1438" s="54" t="str">
        <f t="shared" si="1650"/>
        <v/>
      </c>
      <c r="CD1438" s="54" t="str">
        <f t="shared" si="1617"/>
        <v/>
      </c>
      <c r="CF1438" s="54" t="str">
        <f t="shared" si="1618"/>
        <v/>
      </c>
      <c r="CH1438" s="150" t="str">
        <f t="shared" si="1619"/>
        <v/>
      </c>
      <c r="CI1438" s="290"/>
      <c r="CJ1438" s="150" t="str">
        <f t="shared" si="1620"/>
        <v/>
      </c>
      <c r="CK1438" s="290"/>
      <c r="CL1438" s="54" t="str">
        <f t="shared" si="1639"/>
        <v/>
      </c>
      <c r="CM1438" s="290"/>
      <c r="CN1438" s="150" t="str">
        <f t="shared" si="1621"/>
        <v/>
      </c>
      <c r="CO1438" s="290"/>
      <c r="CP1438" s="150" t="str">
        <f t="shared" si="1622"/>
        <v/>
      </c>
      <c r="CQ1438" s="290"/>
      <c r="CR1438" s="150" t="str">
        <f t="shared" si="1623"/>
        <v/>
      </c>
      <c r="CS1438" s="290"/>
      <c r="CT1438" s="150" t="str">
        <f t="shared" si="1624"/>
        <v/>
      </c>
      <c r="CU1438" s="150"/>
      <c r="CV1438" s="150" t="str">
        <f t="shared" si="1625"/>
        <v/>
      </c>
      <c r="CW1438" s="94"/>
      <c r="CX1438" s="151" t="str">
        <f t="shared" si="1666"/>
        <v/>
      </c>
      <c r="CY1438" s="151" t="str">
        <f t="shared" si="1667"/>
        <v/>
      </c>
      <c r="CZ1438" s="152"/>
      <c r="DA1438" s="373" t="str">
        <f t="shared" si="1640"/>
        <v/>
      </c>
      <c r="DC1438" s="153">
        <f t="shared" si="1626"/>
        <v>0</v>
      </c>
      <c r="DD1438" s="153">
        <f t="shared" si="1627"/>
        <v>0</v>
      </c>
      <c r="DE1438" s="153">
        <f t="shared" si="1628"/>
        <v>0</v>
      </c>
      <c r="DF1438" s="158">
        <f t="shared" si="1629"/>
        <v>-4.7000000000000002E-3</v>
      </c>
      <c r="DG1438" s="159">
        <f t="shared" si="1641"/>
        <v>-1.1703000000000001</v>
      </c>
      <c r="DH1438" s="158">
        <f t="shared" si="1630"/>
        <v>3.1999999999999997E-3</v>
      </c>
      <c r="DI1438" s="159">
        <f t="shared" si="1642"/>
        <v>0.79679999999999995</v>
      </c>
      <c r="DJ1438" s="158">
        <f t="shared" si="1631"/>
        <v>-2.7000000000000001E-3</v>
      </c>
      <c r="DK1438" s="159">
        <f t="shared" si="1643"/>
        <v>-0.67230000000000001</v>
      </c>
      <c r="DL1438" s="158">
        <f t="shared" si="1632"/>
        <v>1.1999999999999999E-3</v>
      </c>
      <c r="DM1438" s="159">
        <f t="shared" si="1644"/>
        <v>0.29879999999999995</v>
      </c>
      <c r="DN1438" s="158">
        <f t="shared" si="1633"/>
        <v>1.46E-2</v>
      </c>
      <c r="DO1438" s="159">
        <f t="shared" si="1645"/>
        <v>3.6354000000000002</v>
      </c>
      <c r="DP1438" s="158">
        <f t="shared" si="1634"/>
        <v>-1.2999999999999999E-2</v>
      </c>
      <c r="DQ1438" s="159">
        <f t="shared" si="1646"/>
        <v>-3.2369999999999997</v>
      </c>
      <c r="DR1438" s="158">
        <f t="shared" si="1635"/>
        <v>-6.7000000000000002E-3</v>
      </c>
      <c r="DS1438" s="159">
        <f t="shared" si="1647"/>
        <v>-1.6683000000000001</v>
      </c>
      <c r="DT1438" s="158">
        <f t="shared" si="1636"/>
        <v>-1.2999999999999999E-2</v>
      </c>
      <c r="DU1438" s="159">
        <f t="shared" si="1648"/>
        <v>-3.2369999999999997</v>
      </c>
      <c r="DV1438" s="158">
        <f t="shared" si="1637"/>
        <v>-6.7000000000000002E-3</v>
      </c>
      <c r="DW1438" s="160">
        <f t="shared" si="1649"/>
        <v>-1.6683000000000001</v>
      </c>
    </row>
    <row r="1439" spans="1:127" ht="24.95" customHeight="1" x14ac:dyDescent="0.2">
      <c r="A1439" s="272">
        <v>1430</v>
      </c>
      <c r="B1439" s="336"/>
      <c r="C1439" s="332"/>
      <c r="D1439" s="333"/>
      <c r="E1439" s="334"/>
      <c r="F1439" s="335"/>
      <c r="G1439" s="334"/>
      <c r="H1439" s="371"/>
      <c r="I1439" s="334"/>
      <c r="J1439" s="334"/>
      <c r="K1439" s="334"/>
      <c r="L1439" s="334"/>
      <c r="M1439" s="334"/>
      <c r="N1439" s="334"/>
      <c r="O1439" s="337"/>
      <c r="P1439" s="337"/>
      <c r="Q1439" s="338" t="str">
        <f t="shared" si="1600"/>
        <v xml:space="preserve"> </v>
      </c>
      <c r="R1439" s="339" t="str">
        <f t="shared" si="1601"/>
        <v/>
      </c>
      <c r="S1439" s="340" t="str">
        <f t="shared" si="1654"/>
        <v/>
      </c>
      <c r="T1439" s="341" t="str">
        <f t="shared" si="1602"/>
        <v/>
      </c>
      <c r="U1439" s="341" t="str">
        <f t="shared" si="1603"/>
        <v/>
      </c>
      <c r="V1439" s="341" t="str">
        <f t="shared" si="1604"/>
        <v/>
      </c>
      <c r="W1439" s="341" t="str">
        <f t="shared" si="1605"/>
        <v/>
      </c>
      <c r="X1439" s="340" t="str">
        <f t="shared" si="1655"/>
        <v/>
      </c>
      <c r="Y1439" s="342" t="str">
        <f t="shared" si="1656"/>
        <v/>
      </c>
      <c r="Z1439" s="343" t="str">
        <f t="shared" si="1657"/>
        <v/>
      </c>
      <c r="AA1439" s="344" t="str">
        <f t="shared" si="1658"/>
        <v/>
      </c>
      <c r="AB1439" s="345" t="str">
        <f t="shared" si="1606"/>
        <v/>
      </c>
      <c r="AC1439" s="346" t="str">
        <f t="shared" si="1607"/>
        <v/>
      </c>
      <c r="AD1439" s="346" t="str">
        <f t="shared" si="1608"/>
        <v/>
      </c>
      <c r="AE1439" s="344" t="str">
        <f t="shared" si="1659"/>
        <v/>
      </c>
      <c r="AF1439" s="346" t="str">
        <f t="shared" si="1609"/>
        <v/>
      </c>
      <c r="AG1439" s="344" t="str">
        <f t="shared" si="1660"/>
        <v/>
      </c>
      <c r="AH1439" s="344" t="str">
        <f t="shared" si="1661"/>
        <v/>
      </c>
      <c r="AI1439" s="344" t="str">
        <f t="shared" si="1662"/>
        <v/>
      </c>
      <c r="AJ1439" s="346" t="str">
        <f t="shared" si="1663"/>
        <v/>
      </c>
      <c r="AK1439" s="346" t="str">
        <f t="shared" si="1664"/>
        <v/>
      </c>
      <c r="AL1439" s="347" t="str">
        <f t="shared" si="1665"/>
        <v/>
      </c>
      <c r="AM1439" s="141"/>
      <c r="AN1439" s="141"/>
      <c r="AO1439" s="142"/>
      <c r="AP1439" s="58">
        <f t="shared" si="1610"/>
        <v>0</v>
      </c>
      <c r="AQ1439" s="318">
        <f>SUM(AP$10:AP1439)</f>
        <v>0</v>
      </c>
      <c r="AR1439" s="143">
        <f t="shared" si="1597"/>
        <v>0.1</v>
      </c>
      <c r="AS1439" s="144" t="str">
        <f t="shared" si="1611"/>
        <v/>
      </c>
      <c r="AT1439" s="144" t="str">
        <f t="shared" si="1638"/>
        <v/>
      </c>
      <c r="AU1439" s="145"/>
      <c r="AV1439" s="58">
        <f t="shared" si="1598"/>
        <v>0</v>
      </c>
      <c r="AW1439" s="318">
        <f>SUM(AV$10:AV1439)</f>
        <v>0</v>
      </c>
      <c r="AX1439" s="319">
        <f t="shared" si="1599"/>
        <v>0.1</v>
      </c>
      <c r="AY1439" s="144" t="str">
        <f t="shared" si="1652"/>
        <v/>
      </c>
      <c r="AZ1439" s="144" t="str">
        <f t="shared" si="1653"/>
        <v/>
      </c>
      <c r="BA1439" s="144"/>
      <c r="BB1439" s="146" t="str">
        <f t="shared" si="1612"/>
        <v/>
      </c>
      <c r="BC1439" s="66" t="str">
        <f t="shared" si="1651"/>
        <v/>
      </c>
      <c r="BD1439" s="195" t="str">
        <f t="shared" si="1613"/>
        <v/>
      </c>
      <c r="BF1439" s="283"/>
      <c r="BG1439" s="286" t="str">
        <f t="shared" si="1614"/>
        <v/>
      </c>
      <c r="BY1439" s="211" t="str">
        <f t="shared" si="1615"/>
        <v/>
      </c>
      <c r="BZ1439" s="150" t="str">
        <f t="shared" si="1616"/>
        <v/>
      </c>
      <c r="CB1439" s="54" t="str">
        <f t="shared" si="1650"/>
        <v/>
      </c>
      <c r="CD1439" s="54" t="str">
        <f t="shared" si="1617"/>
        <v/>
      </c>
      <c r="CF1439" s="54" t="str">
        <f t="shared" si="1618"/>
        <v/>
      </c>
      <c r="CH1439" s="150" t="str">
        <f t="shared" si="1619"/>
        <v/>
      </c>
      <c r="CI1439" s="290"/>
      <c r="CJ1439" s="150" t="str">
        <f t="shared" si="1620"/>
        <v/>
      </c>
      <c r="CK1439" s="290"/>
      <c r="CL1439" s="54" t="str">
        <f t="shared" si="1639"/>
        <v/>
      </c>
      <c r="CM1439" s="290"/>
      <c r="CN1439" s="150" t="str">
        <f t="shared" si="1621"/>
        <v/>
      </c>
      <c r="CO1439" s="290"/>
      <c r="CP1439" s="150" t="str">
        <f t="shared" si="1622"/>
        <v/>
      </c>
      <c r="CQ1439" s="290"/>
      <c r="CR1439" s="150" t="str">
        <f t="shared" si="1623"/>
        <v/>
      </c>
      <c r="CS1439" s="290"/>
      <c r="CT1439" s="150" t="str">
        <f t="shared" si="1624"/>
        <v/>
      </c>
      <c r="CU1439" s="150"/>
      <c r="CV1439" s="150" t="str">
        <f t="shared" si="1625"/>
        <v/>
      </c>
      <c r="CW1439" s="94"/>
      <c r="CX1439" s="151" t="str">
        <f t="shared" si="1666"/>
        <v/>
      </c>
      <c r="CY1439" s="151" t="str">
        <f t="shared" si="1667"/>
        <v/>
      </c>
      <c r="CZ1439" s="152"/>
      <c r="DA1439" s="373" t="str">
        <f t="shared" si="1640"/>
        <v/>
      </c>
      <c r="DC1439" s="153">
        <f t="shared" si="1626"/>
        <v>0</v>
      </c>
      <c r="DD1439" s="153">
        <f t="shared" si="1627"/>
        <v>0</v>
      </c>
      <c r="DE1439" s="153">
        <f t="shared" si="1628"/>
        <v>0</v>
      </c>
      <c r="DF1439" s="158">
        <f t="shared" si="1629"/>
        <v>-4.7000000000000002E-3</v>
      </c>
      <c r="DG1439" s="159">
        <f t="shared" si="1641"/>
        <v>-1.1703000000000001</v>
      </c>
      <c r="DH1439" s="158">
        <f t="shared" si="1630"/>
        <v>3.1999999999999997E-3</v>
      </c>
      <c r="DI1439" s="159">
        <f t="shared" si="1642"/>
        <v>0.79679999999999995</v>
      </c>
      <c r="DJ1439" s="158">
        <f t="shared" si="1631"/>
        <v>-2.7000000000000001E-3</v>
      </c>
      <c r="DK1439" s="159">
        <f t="shared" si="1643"/>
        <v>-0.67230000000000001</v>
      </c>
      <c r="DL1439" s="158">
        <f t="shared" si="1632"/>
        <v>1.1999999999999999E-3</v>
      </c>
      <c r="DM1439" s="159">
        <f t="shared" si="1644"/>
        <v>0.29879999999999995</v>
      </c>
      <c r="DN1439" s="158">
        <f t="shared" si="1633"/>
        <v>1.46E-2</v>
      </c>
      <c r="DO1439" s="159">
        <f t="shared" si="1645"/>
        <v>3.6354000000000002</v>
      </c>
      <c r="DP1439" s="158">
        <f t="shared" si="1634"/>
        <v>-1.2999999999999999E-2</v>
      </c>
      <c r="DQ1439" s="159">
        <f t="shared" si="1646"/>
        <v>-3.2369999999999997</v>
      </c>
      <c r="DR1439" s="158">
        <f t="shared" si="1635"/>
        <v>-6.7000000000000002E-3</v>
      </c>
      <c r="DS1439" s="159">
        <f t="shared" si="1647"/>
        <v>-1.6683000000000001</v>
      </c>
      <c r="DT1439" s="158">
        <f t="shared" si="1636"/>
        <v>-1.2999999999999999E-2</v>
      </c>
      <c r="DU1439" s="159">
        <f t="shared" si="1648"/>
        <v>-3.2369999999999997</v>
      </c>
      <c r="DV1439" s="158">
        <f t="shared" si="1637"/>
        <v>-6.7000000000000002E-3</v>
      </c>
      <c r="DW1439" s="160">
        <f t="shared" si="1649"/>
        <v>-1.6683000000000001</v>
      </c>
    </row>
    <row r="1440" spans="1:127" ht="24.95" customHeight="1" x14ac:dyDescent="0.2">
      <c r="A1440" s="272">
        <v>1431</v>
      </c>
      <c r="B1440" s="336"/>
      <c r="C1440" s="332"/>
      <c r="D1440" s="333"/>
      <c r="E1440" s="334"/>
      <c r="F1440" s="335"/>
      <c r="G1440" s="334"/>
      <c r="H1440" s="371"/>
      <c r="I1440" s="334"/>
      <c r="J1440" s="334"/>
      <c r="K1440" s="334"/>
      <c r="L1440" s="334"/>
      <c r="M1440" s="334"/>
      <c r="N1440" s="334"/>
      <c r="O1440" s="337"/>
      <c r="P1440" s="337"/>
      <c r="Q1440" s="338" t="str">
        <f t="shared" si="1600"/>
        <v xml:space="preserve"> </v>
      </c>
      <c r="R1440" s="339" t="str">
        <f t="shared" si="1601"/>
        <v/>
      </c>
      <c r="S1440" s="340" t="str">
        <f t="shared" si="1654"/>
        <v/>
      </c>
      <c r="T1440" s="341" t="str">
        <f t="shared" si="1602"/>
        <v/>
      </c>
      <c r="U1440" s="341" t="str">
        <f t="shared" si="1603"/>
        <v/>
      </c>
      <c r="V1440" s="341" t="str">
        <f t="shared" si="1604"/>
        <v/>
      </c>
      <c r="W1440" s="341" t="str">
        <f t="shared" si="1605"/>
        <v/>
      </c>
      <c r="X1440" s="340" t="str">
        <f t="shared" si="1655"/>
        <v/>
      </c>
      <c r="Y1440" s="342" t="str">
        <f t="shared" si="1656"/>
        <v/>
      </c>
      <c r="Z1440" s="343" t="str">
        <f t="shared" si="1657"/>
        <v/>
      </c>
      <c r="AA1440" s="344" t="str">
        <f t="shared" si="1658"/>
        <v/>
      </c>
      <c r="AB1440" s="345" t="str">
        <f t="shared" si="1606"/>
        <v/>
      </c>
      <c r="AC1440" s="346" t="str">
        <f t="shared" si="1607"/>
        <v/>
      </c>
      <c r="AD1440" s="346" t="str">
        <f t="shared" si="1608"/>
        <v/>
      </c>
      <c r="AE1440" s="344" t="str">
        <f t="shared" si="1659"/>
        <v/>
      </c>
      <c r="AF1440" s="346" t="str">
        <f t="shared" si="1609"/>
        <v/>
      </c>
      <c r="AG1440" s="344" t="str">
        <f t="shared" si="1660"/>
        <v/>
      </c>
      <c r="AH1440" s="344" t="str">
        <f t="shared" si="1661"/>
        <v/>
      </c>
      <c r="AI1440" s="344" t="str">
        <f t="shared" si="1662"/>
        <v/>
      </c>
      <c r="AJ1440" s="346" t="str">
        <f t="shared" si="1663"/>
        <v/>
      </c>
      <c r="AK1440" s="346" t="str">
        <f t="shared" si="1664"/>
        <v/>
      </c>
      <c r="AL1440" s="347" t="str">
        <f t="shared" si="1665"/>
        <v/>
      </c>
      <c r="AM1440" s="141"/>
      <c r="AN1440" s="141"/>
      <c r="AO1440" s="142"/>
      <c r="AP1440" s="58">
        <f t="shared" si="1610"/>
        <v>0</v>
      </c>
      <c r="AQ1440" s="318">
        <f>SUM(AP$10:AP1440)</f>
        <v>0</v>
      </c>
      <c r="AR1440" s="143">
        <f t="shared" si="1597"/>
        <v>0.1</v>
      </c>
      <c r="AS1440" s="144" t="str">
        <f t="shared" si="1611"/>
        <v/>
      </c>
      <c r="AT1440" s="144" t="str">
        <f t="shared" si="1638"/>
        <v/>
      </c>
      <c r="AU1440" s="145"/>
      <c r="AV1440" s="58">
        <f t="shared" si="1598"/>
        <v>0</v>
      </c>
      <c r="AW1440" s="318">
        <f>SUM(AV$10:AV1440)</f>
        <v>0</v>
      </c>
      <c r="AX1440" s="319">
        <f t="shared" si="1599"/>
        <v>0.1</v>
      </c>
      <c r="AY1440" s="144" t="str">
        <f t="shared" si="1652"/>
        <v/>
      </c>
      <c r="AZ1440" s="144" t="str">
        <f t="shared" si="1653"/>
        <v/>
      </c>
      <c r="BA1440" s="144"/>
      <c r="BB1440" s="146" t="str">
        <f t="shared" si="1612"/>
        <v/>
      </c>
      <c r="BC1440" s="66" t="str">
        <f t="shared" si="1651"/>
        <v/>
      </c>
      <c r="BD1440" s="195" t="str">
        <f t="shared" si="1613"/>
        <v/>
      </c>
      <c r="BF1440" s="283"/>
      <c r="BG1440" s="286" t="str">
        <f t="shared" si="1614"/>
        <v/>
      </c>
      <c r="BY1440" s="211" t="str">
        <f t="shared" si="1615"/>
        <v/>
      </c>
      <c r="BZ1440" s="150" t="str">
        <f t="shared" si="1616"/>
        <v/>
      </c>
      <c r="CB1440" s="54" t="str">
        <f t="shared" si="1650"/>
        <v/>
      </c>
      <c r="CD1440" s="54" t="str">
        <f t="shared" si="1617"/>
        <v/>
      </c>
      <c r="CF1440" s="54" t="str">
        <f t="shared" si="1618"/>
        <v/>
      </c>
      <c r="CH1440" s="150" t="str">
        <f t="shared" si="1619"/>
        <v/>
      </c>
      <c r="CI1440" s="290"/>
      <c r="CJ1440" s="150" t="str">
        <f t="shared" si="1620"/>
        <v/>
      </c>
      <c r="CK1440" s="290"/>
      <c r="CL1440" s="54" t="str">
        <f t="shared" si="1639"/>
        <v/>
      </c>
      <c r="CM1440" s="290"/>
      <c r="CN1440" s="150" t="str">
        <f t="shared" si="1621"/>
        <v/>
      </c>
      <c r="CO1440" s="290"/>
      <c r="CP1440" s="150" t="str">
        <f t="shared" si="1622"/>
        <v/>
      </c>
      <c r="CQ1440" s="290"/>
      <c r="CR1440" s="150" t="str">
        <f t="shared" si="1623"/>
        <v/>
      </c>
      <c r="CS1440" s="290"/>
      <c r="CT1440" s="150" t="str">
        <f t="shared" si="1624"/>
        <v/>
      </c>
      <c r="CU1440" s="150"/>
      <c r="CV1440" s="150" t="str">
        <f t="shared" si="1625"/>
        <v/>
      </c>
      <c r="CW1440" s="94"/>
      <c r="CX1440" s="151" t="str">
        <f t="shared" si="1666"/>
        <v/>
      </c>
      <c r="CY1440" s="151" t="str">
        <f t="shared" si="1667"/>
        <v/>
      </c>
      <c r="CZ1440" s="152"/>
      <c r="DA1440" s="373" t="str">
        <f t="shared" si="1640"/>
        <v/>
      </c>
      <c r="DC1440" s="153">
        <f t="shared" si="1626"/>
        <v>0</v>
      </c>
      <c r="DD1440" s="153">
        <f t="shared" si="1627"/>
        <v>0</v>
      </c>
      <c r="DE1440" s="153">
        <f t="shared" si="1628"/>
        <v>0</v>
      </c>
      <c r="DF1440" s="158">
        <f t="shared" si="1629"/>
        <v>-4.7000000000000002E-3</v>
      </c>
      <c r="DG1440" s="159">
        <f t="shared" si="1641"/>
        <v>-1.1703000000000001</v>
      </c>
      <c r="DH1440" s="158">
        <f t="shared" si="1630"/>
        <v>3.1999999999999997E-3</v>
      </c>
      <c r="DI1440" s="159">
        <f t="shared" si="1642"/>
        <v>0.79679999999999995</v>
      </c>
      <c r="DJ1440" s="158">
        <f t="shared" si="1631"/>
        <v>-2.7000000000000001E-3</v>
      </c>
      <c r="DK1440" s="159">
        <f t="shared" si="1643"/>
        <v>-0.67230000000000001</v>
      </c>
      <c r="DL1440" s="158">
        <f t="shared" si="1632"/>
        <v>1.1999999999999999E-3</v>
      </c>
      <c r="DM1440" s="159">
        <f t="shared" si="1644"/>
        <v>0.29879999999999995</v>
      </c>
      <c r="DN1440" s="158">
        <f t="shared" si="1633"/>
        <v>1.46E-2</v>
      </c>
      <c r="DO1440" s="159">
        <f t="shared" si="1645"/>
        <v>3.6354000000000002</v>
      </c>
      <c r="DP1440" s="158">
        <f t="shared" si="1634"/>
        <v>-1.2999999999999999E-2</v>
      </c>
      <c r="DQ1440" s="159">
        <f t="shared" si="1646"/>
        <v>-3.2369999999999997</v>
      </c>
      <c r="DR1440" s="158">
        <f t="shared" si="1635"/>
        <v>-6.7000000000000002E-3</v>
      </c>
      <c r="DS1440" s="159">
        <f t="shared" si="1647"/>
        <v>-1.6683000000000001</v>
      </c>
      <c r="DT1440" s="158">
        <f t="shared" si="1636"/>
        <v>-1.2999999999999999E-2</v>
      </c>
      <c r="DU1440" s="159">
        <f t="shared" si="1648"/>
        <v>-3.2369999999999997</v>
      </c>
      <c r="DV1440" s="158">
        <f t="shared" si="1637"/>
        <v>-6.7000000000000002E-3</v>
      </c>
      <c r="DW1440" s="160">
        <f t="shared" si="1649"/>
        <v>-1.6683000000000001</v>
      </c>
    </row>
    <row r="1441" spans="1:127" ht="24.95" customHeight="1" x14ac:dyDescent="0.2">
      <c r="A1441" s="272">
        <v>1432</v>
      </c>
      <c r="B1441" s="336"/>
      <c r="C1441" s="332"/>
      <c r="D1441" s="333"/>
      <c r="E1441" s="334"/>
      <c r="F1441" s="335"/>
      <c r="G1441" s="334"/>
      <c r="H1441" s="371"/>
      <c r="I1441" s="334"/>
      <c r="J1441" s="334"/>
      <c r="K1441" s="334"/>
      <c r="L1441" s="334"/>
      <c r="M1441" s="334"/>
      <c r="N1441" s="334"/>
      <c r="O1441" s="337"/>
      <c r="P1441" s="337"/>
      <c r="Q1441" s="338" t="str">
        <f t="shared" si="1600"/>
        <v xml:space="preserve"> </v>
      </c>
      <c r="R1441" s="339" t="str">
        <f t="shared" si="1601"/>
        <v/>
      </c>
      <c r="S1441" s="340" t="str">
        <f t="shared" si="1654"/>
        <v/>
      </c>
      <c r="T1441" s="341" t="str">
        <f t="shared" si="1602"/>
        <v/>
      </c>
      <c r="U1441" s="341" t="str">
        <f t="shared" si="1603"/>
        <v/>
      </c>
      <c r="V1441" s="341" t="str">
        <f t="shared" si="1604"/>
        <v/>
      </c>
      <c r="W1441" s="341" t="str">
        <f t="shared" si="1605"/>
        <v/>
      </c>
      <c r="X1441" s="340" t="str">
        <f t="shared" si="1655"/>
        <v/>
      </c>
      <c r="Y1441" s="342" t="str">
        <f t="shared" si="1656"/>
        <v/>
      </c>
      <c r="Z1441" s="343" t="str">
        <f t="shared" si="1657"/>
        <v/>
      </c>
      <c r="AA1441" s="344" t="str">
        <f t="shared" si="1658"/>
        <v/>
      </c>
      <c r="AB1441" s="345" t="str">
        <f t="shared" si="1606"/>
        <v/>
      </c>
      <c r="AC1441" s="346" t="str">
        <f t="shared" si="1607"/>
        <v/>
      </c>
      <c r="AD1441" s="346" t="str">
        <f t="shared" si="1608"/>
        <v/>
      </c>
      <c r="AE1441" s="344" t="str">
        <f t="shared" si="1659"/>
        <v/>
      </c>
      <c r="AF1441" s="346" t="str">
        <f t="shared" si="1609"/>
        <v/>
      </c>
      <c r="AG1441" s="344" t="str">
        <f t="shared" si="1660"/>
        <v/>
      </c>
      <c r="AH1441" s="344" t="str">
        <f t="shared" si="1661"/>
        <v/>
      </c>
      <c r="AI1441" s="344" t="str">
        <f t="shared" si="1662"/>
        <v/>
      </c>
      <c r="AJ1441" s="346" t="str">
        <f t="shared" si="1663"/>
        <v/>
      </c>
      <c r="AK1441" s="346" t="str">
        <f t="shared" si="1664"/>
        <v/>
      </c>
      <c r="AL1441" s="347" t="str">
        <f t="shared" si="1665"/>
        <v/>
      </c>
      <c r="AM1441" s="141"/>
      <c r="AN1441" s="141"/>
      <c r="AO1441" s="142"/>
      <c r="AP1441" s="58">
        <f t="shared" si="1610"/>
        <v>0</v>
      </c>
      <c r="AQ1441" s="318">
        <f>SUM(AP$10:AP1441)</f>
        <v>0</v>
      </c>
      <c r="AR1441" s="143">
        <f t="shared" si="1597"/>
        <v>0.1</v>
      </c>
      <c r="AS1441" s="144" t="str">
        <f t="shared" si="1611"/>
        <v/>
      </c>
      <c r="AT1441" s="144" t="str">
        <f t="shared" si="1638"/>
        <v/>
      </c>
      <c r="AU1441" s="145"/>
      <c r="AV1441" s="58">
        <f t="shared" si="1598"/>
        <v>0</v>
      </c>
      <c r="AW1441" s="318">
        <f>SUM(AV$10:AV1441)</f>
        <v>0</v>
      </c>
      <c r="AX1441" s="319">
        <f t="shared" si="1599"/>
        <v>0.1</v>
      </c>
      <c r="AY1441" s="144" t="str">
        <f t="shared" si="1652"/>
        <v/>
      </c>
      <c r="AZ1441" s="144" t="str">
        <f t="shared" si="1653"/>
        <v/>
      </c>
      <c r="BA1441" s="144"/>
      <c r="BB1441" s="146" t="str">
        <f t="shared" si="1612"/>
        <v/>
      </c>
      <c r="BC1441" s="66" t="str">
        <f t="shared" si="1651"/>
        <v/>
      </c>
      <c r="BD1441" s="195" t="str">
        <f t="shared" si="1613"/>
        <v/>
      </c>
      <c r="BF1441" s="283"/>
      <c r="BG1441" s="286" t="str">
        <f t="shared" si="1614"/>
        <v/>
      </c>
      <c r="BY1441" s="211" t="str">
        <f t="shared" si="1615"/>
        <v/>
      </c>
      <c r="BZ1441" s="150" t="str">
        <f t="shared" si="1616"/>
        <v/>
      </c>
      <c r="CB1441" s="54" t="str">
        <f t="shared" si="1650"/>
        <v/>
      </c>
      <c r="CD1441" s="54" t="str">
        <f t="shared" si="1617"/>
        <v/>
      </c>
      <c r="CF1441" s="54" t="str">
        <f t="shared" si="1618"/>
        <v/>
      </c>
      <c r="CH1441" s="150" t="str">
        <f t="shared" si="1619"/>
        <v/>
      </c>
      <c r="CI1441" s="290"/>
      <c r="CJ1441" s="150" t="str">
        <f t="shared" si="1620"/>
        <v/>
      </c>
      <c r="CK1441" s="290"/>
      <c r="CL1441" s="54" t="str">
        <f t="shared" si="1639"/>
        <v/>
      </c>
      <c r="CM1441" s="290"/>
      <c r="CN1441" s="150" t="str">
        <f t="shared" si="1621"/>
        <v/>
      </c>
      <c r="CO1441" s="290"/>
      <c r="CP1441" s="150" t="str">
        <f t="shared" si="1622"/>
        <v/>
      </c>
      <c r="CQ1441" s="290"/>
      <c r="CR1441" s="150" t="str">
        <f t="shared" si="1623"/>
        <v/>
      </c>
      <c r="CS1441" s="290"/>
      <c r="CT1441" s="150" t="str">
        <f t="shared" si="1624"/>
        <v/>
      </c>
      <c r="CU1441" s="150"/>
      <c r="CV1441" s="150" t="str">
        <f t="shared" si="1625"/>
        <v/>
      </c>
      <c r="CW1441" s="94"/>
      <c r="CX1441" s="151" t="str">
        <f t="shared" si="1666"/>
        <v/>
      </c>
      <c r="CY1441" s="151" t="str">
        <f t="shared" si="1667"/>
        <v/>
      </c>
      <c r="CZ1441" s="152"/>
      <c r="DA1441" s="373" t="str">
        <f t="shared" si="1640"/>
        <v/>
      </c>
      <c r="DC1441" s="153">
        <f t="shared" si="1626"/>
        <v>0</v>
      </c>
      <c r="DD1441" s="153">
        <f t="shared" si="1627"/>
        <v>0</v>
      </c>
      <c r="DE1441" s="153">
        <f t="shared" si="1628"/>
        <v>0</v>
      </c>
      <c r="DF1441" s="158">
        <f t="shared" si="1629"/>
        <v>-4.7000000000000002E-3</v>
      </c>
      <c r="DG1441" s="159">
        <f t="shared" si="1641"/>
        <v>-1.1703000000000001</v>
      </c>
      <c r="DH1441" s="158">
        <f t="shared" si="1630"/>
        <v>3.1999999999999997E-3</v>
      </c>
      <c r="DI1441" s="159">
        <f t="shared" si="1642"/>
        <v>0.79679999999999995</v>
      </c>
      <c r="DJ1441" s="158">
        <f t="shared" si="1631"/>
        <v>-2.7000000000000001E-3</v>
      </c>
      <c r="DK1441" s="159">
        <f t="shared" si="1643"/>
        <v>-0.67230000000000001</v>
      </c>
      <c r="DL1441" s="158">
        <f t="shared" si="1632"/>
        <v>1.1999999999999999E-3</v>
      </c>
      <c r="DM1441" s="159">
        <f t="shared" si="1644"/>
        <v>0.29879999999999995</v>
      </c>
      <c r="DN1441" s="158">
        <f t="shared" si="1633"/>
        <v>1.46E-2</v>
      </c>
      <c r="DO1441" s="159">
        <f t="shared" si="1645"/>
        <v>3.6354000000000002</v>
      </c>
      <c r="DP1441" s="158">
        <f t="shared" si="1634"/>
        <v>-1.2999999999999999E-2</v>
      </c>
      <c r="DQ1441" s="159">
        <f t="shared" si="1646"/>
        <v>-3.2369999999999997</v>
      </c>
      <c r="DR1441" s="158">
        <f t="shared" si="1635"/>
        <v>-6.7000000000000002E-3</v>
      </c>
      <c r="DS1441" s="159">
        <f t="shared" si="1647"/>
        <v>-1.6683000000000001</v>
      </c>
      <c r="DT1441" s="158">
        <f t="shared" si="1636"/>
        <v>-1.2999999999999999E-2</v>
      </c>
      <c r="DU1441" s="159">
        <f t="shared" si="1648"/>
        <v>-3.2369999999999997</v>
      </c>
      <c r="DV1441" s="158">
        <f t="shared" si="1637"/>
        <v>-6.7000000000000002E-3</v>
      </c>
      <c r="DW1441" s="160">
        <f t="shared" si="1649"/>
        <v>-1.6683000000000001</v>
      </c>
    </row>
    <row r="1442" spans="1:127" ht="24.95" customHeight="1" x14ac:dyDescent="0.2">
      <c r="A1442" s="272">
        <v>1433</v>
      </c>
      <c r="B1442" s="336"/>
      <c r="C1442" s="332"/>
      <c r="D1442" s="333"/>
      <c r="E1442" s="334"/>
      <c r="F1442" s="335"/>
      <c r="G1442" s="334"/>
      <c r="H1442" s="371"/>
      <c r="I1442" s="334"/>
      <c r="J1442" s="334"/>
      <c r="K1442" s="334"/>
      <c r="L1442" s="334"/>
      <c r="M1442" s="334"/>
      <c r="N1442" s="334"/>
      <c r="O1442" s="337"/>
      <c r="P1442" s="337"/>
      <c r="Q1442" s="338" t="str">
        <f t="shared" si="1600"/>
        <v xml:space="preserve"> </v>
      </c>
      <c r="R1442" s="339" t="str">
        <f t="shared" si="1601"/>
        <v/>
      </c>
      <c r="S1442" s="340" t="str">
        <f t="shared" si="1654"/>
        <v/>
      </c>
      <c r="T1442" s="341" t="str">
        <f t="shared" si="1602"/>
        <v/>
      </c>
      <c r="U1442" s="341" t="str">
        <f t="shared" si="1603"/>
        <v/>
      </c>
      <c r="V1442" s="341" t="str">
        <f t="shared" si="1604"/>
        <v/>
      </c>
      <c r="W1442" s="341" t="str">
        <f t="shared" si="1605"/>
        <v/>
      </c>
      <c r="X1442" s="340" t="str">
        <f t="shared" si="1655"/>
        <v/>
      </c>
      <c r="Y1442" s="342" t="str">
        <f t="shared" si="1656"/>
        <v/>
      </c>
      <c r="Z1442" s="343" t="str">
        <f t="shared" si="1657"/>
        <v/>
      </c>
      <c r="AA1442" s="344" t="str">
        <f t="shared" si="1658"/>
        <v/>
      </c>
      <c r="AB1442" s="345" t="str">
        <f t="shared" si="1606"/>
        <v/>
      </c>
      <c r="AC1442" s="346" t="str">
        <f t="shared" si="1607"/>
        <v/>
      </c>
      <c r="AD1442" s="346" t="str">
        <f t="shared" si="1608"/>
        <v/>
      </c>
      <c r="AE1442" s="344" t="str">
        <f t="shared" si="1659"/>
        <v/>
      </c>
      <c r="AF1442" s="346" t="str">
        <f t="shared" si="1609"/>
        <v/>
      </c>
      <c r="AG1442" s="344" t="str">
        <f t="shared" si="1660"/>
        <v/>
      </c>
      <c r="AH1442" s="344" t="str">
        <f t="shared" si="1661"/>
        <v/>
      </c>
      <c r="AI1442" s="344" t="str">
        <f t="shared" si="1662"/>
        <v/>
      </c>
      <c r="AJ1442" s="346" t="str">
        <f t="shared" si="1663"/>
        <v/>
      </c>
      <c r="AK1442" s="346" t="str">
        <f t="shared" si="1664"/>
        <v/>
      </c>
      <c r="AL1442" s="347" t="str">
        <f t="shared" si="1665"/>
        <v/>
      </c>
      <c r="AM1442" s="141"/>
      <c r="AN1442" s="141"/>
      <c r="AO1442" s="142"/>
      <c r="AP1442" s="58">
        <f t="shared" si="1610"/>
        <v>0</v>
      </c>
      <c r="AQ1442" s="318">
        <f>SUM(AP$10:AP1442)</f>
        <v>0</v>
      </c>
      <c r="AR1442" s="143">
        <f t="shared" si="1597"/>
        <v>0.1</v>
      </c>
      <c r="AS1442" s="144" t="str">
        <f t="shared" si="1611"/>
        <v/>
      </c>
      <c r="AT1442" s="144" t="str">
        <f t="shared" si="1638"/>
        <v/>
      </c>
      <c r="AU1442" s="145"/>
      <c r="AV1442" s="58">
        <f t="shared" si="1598"/>
        <v>0</v>
      </c>
      <c r="AW1442" s="318">
        <f>SUM(AV$10:AV1442)</f>
        <v>0</v>
      </c>
      <c r="AX1442" s="319">
        <f t="shared" si="1599"/>
        <v>0.1</v>
      </c>
      <c r="AY1442" s="144" t="str">
        <f t="shared" si="1652"/>
        <v/>
      </c>
      <c r="AZ1442" s="144" t="str">
        <f t="shared" si="1653"/>
        <v/>
      </c>
      <c r="BA1442" s="144"/>
      <c r="BB1442" s="146" t="str">
        <f t="shared" si="1612"/>
        <v/>
      </c>
      <c r="BC1442" s="66" t="str">
        <f t="shared" si="1651"/>
        <v/>
      </c>
      <c r="BD1442" s="195" t="str">
        <f t="shared" si="1613"/>
        <v/>
      </c>
      <c r="BF1442" s="283"/>
      <c r="BG1442" s="286" t="str">
        <f t="shared" si="1614"/>
        <v/>
      </c>
      <c r="BY1442" s="211" t="str">
        <f t="shared" si="1615"/>
        <v/>
      </c>
      <c r="BZ1442" s="150" t="str">
        <f t="shared" si="1616"/>
        <v/>
      </c>
      <c r="CB1442" s="54" t="str">
        <f t="shared" si="1650"/>
        <v/>
      </c>
      <c r="CD1442" s="54" t="str">
        <f t="shared" si="1617"/>
        <v/>
      </c>
      <c r="CF1442" s="54" t="str">
        <f t="shared" si="1618"/>
        <v/>
      </c>
      <c r="CH1442" s="150" t="str">
        <f t="shared" si="1619"/>
        <v/>
      </c>
      <c r="CI1442" s="290"/>
      <c r="CJ1442" s="150" t="str">
        <f t="shared" si="1620"/>
        <v/>
      </c>
      <c r="CK1442" s="290"/>
      <c r="CL1442" s="54" t="str">
        <f t="shared" si="1639"/>
        <v/>
      </c>
      <c r="CM1442" s="290"/>
      <c r="CN1442" s="150" t="str">
        <f t="shared" si="1621"/>
        <v/>
      </c>
      <c r="CO1442" s="290"/>
      <c r="CP1442" s="150" t="str">
        <f t="shared" si="1622"/>
        <v/>
      </c>
      <c r="CQ1442" s="290"/>
      <c r="CR1442" s="150" t="str">
        <f t="shared" si="1623"/>
        <v/>
      </c>
      <c r="CS1442" s="290"/>
      <c r="CT1442" s="150" t="str">
        <f t="shared" si="1624"/>
        <v/>
      </c>
      <c r="CU1442" s="150"/>
      <c r="CV1442" s="150" t="str">
        <f t="shared" si="1625"/>
        <v/>
      </c>
      <c r="CW1442" s="94"/>
      <c r="CX1442" s="151" t="str">
        <f t="shared" si="1666"/>
        <v/>
      </c>
      <c r="CY1442" s="151" t="str">
        <f t="shared" si="1667"/>
        <v/>
      </c>
      <c r="CZ1442" s="152"/>
      <c r="DA1442" s="373" t="str">
        <f t="shared" si="1640"/>
        <v/>
      </c>
      <c r="DC1442" s="153">
        <f t="shared" si="1626"/>
        <v>0</v>
      </c>
      <c r="DD1442" s="153">
        <f t="shared" si="1627"/>
        <v>0</v>
      </c>
      <c r="DE1442" s="153">
        <f t="shared" si="1628"/>
        <v>0</v>
      </c>
      <c r="DF1442" s="158">
        <f t="shared" si="1629"/>
        <v>-4.7000000000000002E-3</v>
      </c>
      <c r="DG1442" s="159">
        <f t="shared" si="1641"/>
        <v>-1.1703000000000001</v>
      </c>
      <c r="DH1442" s="158">
        <f t="shared" si="1630"/>
        <v>3.1999999999999997E-3</v>
      </c>
      <c r="DI1442" s="159">
        <f t="shared" si="1642"/>
        <v>0.79679999999999995</v>
      </c>
      <c r="DJ1442" s="158">
        <f t="shared" si="1631"/>
        <v>-2.7000000000000001E-3</v>
      </c>
      <c r="DK1442" s="159">
        <f t="shared" si="1643"/>
        <v>-0.67230000000000001</v>
      </c>
      <c r="DL1442" s="158">
        <f t="shared" si="1632"/>
        <v>1.1999999999999999E-3</v>
      </c>
      <c r="DM1442" s="159">
        <f t="shared" si="1644"/>
        <v>0.29879999999999995</v>
      </c>
      <c r="DN1442" s="158">
        <f t="shared" si="1633"/>
        <v>1.46E-2</v>
      </c>
      <c r="DO1442" s="159">
        <f t="shared" si="1645"/>
        <v>3.6354000000000002</v>
      </c>
      <c r="DP1442" s="158">
        <f t="shared" si="1634"/>
        <v>-1.2999999999999999E-2</v>
      </c>
      <c r="DQ1442" s="159">
        <f t="shared" si="1646"/>
        <v>-3.2369999999999997</v>
      </c>
      <c r="DR1442" s="158">
        <f t="shared" si="1635"/>
        <v>-6.7000000000000002E-3</v>
      </c>
      <c r="DS1442" s="159">
        <f t="shared" si="1647"/>
        <v>-1.6683000000000001</v>
      </c>
      <c r="DT1442" s="158">
        <f t="shared" si="1636"/>
        <v>-1.2999999999999999E-2</v>
      </c>
      <c r="DU1442" s="159">
        <f t="shared" si="1648"/>
        <v>-3.2369999999999997</v>
      </c>
      <c r="DV1442" s="158">
        <f t="shared" si="1637"/>
        <v>-6.7000000000000002E-3</v>
      </c>
      <c r="DW1442" s="160">
        <f t="shared" si="1649"/>
        <v>-1.6683000000000001</v>
      </c>
    </row>
    <row r="1443" spans="1:127" ht="24.95" customHeight="1" x14ac:dyDescent="0.2">
      <c r="A1443" s="272">
        <v>1434</v>
      </c>
      <c r="B1443" s="336"/>
      <c r="C1443" s="332"/>
      <c r="D1443" s="333"/>
      <c r="E1443" s="334"/>
      <c r="F1443" s="335"/>
      <c r="G1443" s="334"/>
      <c r="H1443" s="371"/>
      <c r="I1443" s="334"/>
      <c r="J1443" s="334"/>
      <c r="K1443" s="334"/>
      <c r="L1443" s="334"/>
      <c r="M1443" s="334"/>
      <c r="N1443" s="334"/>
      <c r="O1443" s="337"/>
      <c r="P1443" s="337"/>
      <c r="Q1443" s="338" t="str">
        <f t="shared" si="1600"/>
        <v xml:space="preserve"> </v>
      </c>
      <c r="R1443" s="339" t="str">
        <f t="shared" si="1601"/>
        <v/>
      </c>
      <c r="S1443" s="340" t="str">
        <f t="shared" si="1654"/>
        <v/>
      </c>
      <c r="T1443" s="341" t="str">
        <f t="shared" si="1602"/>
        <v/>
      </c>
      <c r="U1443" s="341" t="str">
        <f t="shared" si="1603"/>
        <v/>
      </c>
      <c r="V1443" s="341" t="str">
        <f t="shared" si="1604"/>
        <v/>
      </c>
      <c r="W1443" s="341" t="str">
        <f t="shared" si="1605"/>
        <v/>
      </c>
      <c r="X1443" s="340" t="str">
        <f t="shared" si="1655"/>
        <v/>
      </c>
      <c r="Y1443" s="342" t="str">
        <f t="shared" si="1656"/>
        <v/>
      </c>
      <c r="Z1443" s="343" t="str">
        <f t="shared" si="1657"/>
        <v/>
      </c>
      <c r="AA1443" s="344" t="str">
        <f t="shared" si="1658"/>
        <v/>
      </c>
      <c r="AB1443" s="345" t="str">
        <f t="shared" si="1606"/>
        <v/>
      </c>
      <c r="AC1443" s="346" t="str">
        <f t="shared" si="1607"/>
        <v/>
      </c>
      <c r="AD1443" s="346" t="str">
        <f t="shared" si="1608"/>
        <v/>
      </c>
      <c r="AE1443" s="344" t="str">
        <f t="shared" si="1659"/>
        <v/>
      </c>
      <c r="AF1443" s="346" t="str">
        <f t="shared" si="1609"/>
        <v/>
      </c>
      <c r="AG1443" s="344" t="str">
        <f t="shared" si="1660"/>
        <v/>
      </c>
      <c r="AH1443" s="344" t="str">
        <f t="shared" si="1661"/>
        <v/>
      </c>
      <c r="AI1443" s="344" t="str">
        <f t="shared" si="1662"/>
        <v/>
      </c>
      <c r="AJ1443" s="346" t="str">
        <f t="shared" si="1663"/>
        <v/>
      </c>
      <c r="AK1443" s="346" t="str">
        <f t="shared" si="1664"/>
        <v/>
      </c>
      <c r="AL1443" s="347" t="str">
        <f t="shared" si="1665"/>
        <v/>
      </c>
      <c r="AM1443" s="141"/>
      <c r="AN1443" s="141"/>
      <c r="AO1443" s="142"/>
      <c r="AP1443" s="58">
        <f t="shared" si="1610"/>
        <v>0</v>
      </c>
      <c r="AQ1443" s="318">
        <f>SUM(AP$10:AP1443)</f>
        <v>0</v>
      </c>
      <c r="AR1443" s="143">
        <f t="shared" si="1597"/>
        <v>0.1</v>
      </c>
      <c r="AS1443" s="144" t="str">
        <f t="shared" si="1611"/>
        <v/>
      </c>
      <c r="AT1443" s="144" t="str">
        <f t="shared" si="1638"/>
        <v/>
      </c>
      <c r="AU1443" s="145"/>
      <c r="AV1443" s="58">
        <f t="shared" si="1598"/>
        <v>0</v>
      </c>
      <c r="AW1443" s="318">
        <f>SUM(AV$10:AV1443)</f>
        <v>0</v>
      </c>
      <c r="AX1443" s="319">
        <f t="shared" si="1599"/>
        <v>0.1</v>
      </c>
      <c r="AY1443" s="144" t="str">
        <f t="shared" si="1652"/>
        <v/>
      </c>
      <c r="AZ1443" s="144" t="str">
        <f t="shared" si="1653"/>
        <v/>
      </c>
      <c r="BA1443" s="144"/>
      <c r="BB1443" s="146" t="str">
        <f t="shared" si="1612"/>
        <v/>
      </c>
      <c r="BC1443" s="66" t="str">
        <f t="shared" si="1651"/>
        <v/>
      </c>
      <c r="BD1443" s="195" t="str">
        <f t="shared" si="1613"/>
        <v/>
      </c>
      <c r="BF1443" s="283"/>
      <c r="BG1443" s="286" t="str">
        <f t="shared" si="1614"/>
        <v/>
      </c>
      <c r="BY1443" s="211" t="str">
        <f t="shared" si="1615"/>
        <v/>
      </c>
      <c r="BZ1443" s="150" t="str">
        <f t="shared" si="1616"/>
        <v/>
      </c>
      <c r="CB1443" s="54" t="str">
        <f t="shared" si="1650"/>
        <v/>
      </c>
      <c r="CD1443" s="54" t="str">
        <f t="shared" si="1617"/>
        <v/>
      </c>
      <c r="CF1443" s="54" t="str">
        <f t="shared" si="1618"/>
        <v/>
      </c>
      <c r="CH1443" s="150" t="str">
        <f t="shared" si="1619"/>
        <v/>
      </c>
      <c r="CI1443" s="290"/>
      <c r="CJ1443" s="150" t="str">
        <f t="shared" si="1620"/>
        <v/>
      </c>
      <c r="CK1443" s="290"/>
      <c r="CL1443" s="54" t="str">
        <f t="shared" si="1639"/>
        <v/>
      </c>
      <c r="CM1443" s="290"/>
      <c r="CN1443" s="150" t="str">
        <f t="shared" si="1621"/>
        <v/>
      </c>
      <c r="CO1443" s="290"/>
      <c r="CP1443" s="150" t="str">
        <f t="shared" si="1622"/>
        <v/>
      </c>
      <c r="CQ1443" s="290"/>
      <c r="CR1443" s="150" t="str">
        <f t="shared" si="1623"/>
        <v/>
      </c>
      <c r="CS1443" s="290"/>
      <c r="CT1443" s="150" t="str">
        <f t="shared" si="1624"/>
        <v/>
      </c>
      <c r="CU1443" s="150"/>
      <c r="CV1443" s="150" t="str">
        <f t="shared" si="1625"/>
        <v/>
      </c>
      <c r="CW1443" s="94"/>
      <c r="CX1443" s="151" t="str">
        <f t="shared" si="1666"/>
        <v/>
      </c>
      <c r="CY1443" s="151" t="str">
        <f t="shared" si="1667"/>
        <v/>
      </c>
      <c r="CZ1443" s="152"/>
      <c r="DA1443" s="373" t="str">
        <f t="shared" si="1640"/>
        <v/>
      </c>
      <c r="DC1443" s="153">
        <f t="shared" si="1626"/>
        <v>0</v>
      </c>
      <c r="DD1443" s="153">
        <f t="shared" si="1627"/>
        <v>0</v>
      </c>
      <c r="DE1443" s="153">
        <f t="shared" si="1628"/>
        <v>0</v>
      </c>
      <c r="DF1443" s="158">
        <f t="shared" si="1629"/>
        <v>-4.7000000000000002E-3</v>
      </c>
      <c r="DG1443" s="159">
        <f t="shared" si="1641"/>
        <v>-1.1703000000000001</v>
      </c>
      <c r="DH1443" s="158">
        <f t="shared" si="1630"/>
        <v>3.1999999999999997E-3</v>
      </c>
      <c r="DI1443" s="159">
        <f t="shared" si="1642"/>
        <v>0.79679999999999995</v>
      </c>
      <c r="DJ1443" s="158">
        <f t="shared" si="1631"/>
        <v>-2.7000000000000001E-3</v>
      </c>
      <c r="DK1443" s="159">
        <f t="shared" si="1643"/>
        <v>-0.67230000000000001</v>
      </c>
      <c r="DL1443" s="158">
        <f t="shared" si="1632"/>
        <v>1.1999999999999999E-3</v>
      </c>
      <c r="DM1443" s="159">
        <f t="shared" si="1644"/>
        <v>0.29879999999999995</v>
      </c>
      <c r="DN1443" s="158">
        <f t="shared" si="1633"/>
        <v>1.46E-2</v>
      </c>
      <c r="DO1443" s="159">
        <f t="shared" si="1645"/>
        <v>3.6354000000000002</v>
      </c>
      <c r="DP1443" s="158">
        <f t="shared" si="1634"/>
        <v>-1.2999999999999999E-2</v>
      </c>
      <c r="DQ1443" s="159">
        <f t="shared" si="1646"/>
        <v>-3.2369999999999997</v>
      </c>
      <c r="DR1443" s="158">
        <f t="shared" si="1635"/>
        <v>-6.7000000000000002E-3</v>
      </c>
      <c r="DS1443" s="159">
        <f t="shared" si="1647"/>
        <v>-1.6683000000000001</v>
      </c>
      <c r="DT1443" s="158">
        <f t="shared" si="1636"/>
        <v>-1.2999999999999999E-2</v>
      </c>
      <c r="DU1443" s="159">
        <f t="shared" si="1648"/>
        <v>-3.2369999999999997</v>
      </c>
      <c r="DV1443" s="158">
        <f t="shared" si="1637"/>
        <v>-6.7000000000000002E-3</v>
      </c>
      <c r="DW1443" s="160">
        <f t="shared" si="1649"/>
        <v>-1.6683000000000001</v>
      </c>
    </row>
    <row r="1444" spans="1:127" ht="24.95" customHeight="1" x14ac:dyDescent="0.2">
      <c r="A1444" s="272">
        <v>1435</v>
      </c>
      <c r="B1444" s="336"/>
      <c r="C1444" s="332"/>
      <c r="D1444" s="333"/>
      <c r="E1444" s="334"/>
      <c r="F1444" s="335"/>
      <c r="G1444" s="334"/>
      <c r="H1444" s="371"/>
      <c r="I1444" s="334"/>
      <c r="J1444" s="334"/>
      <c r="K1444" s="334"/>
      <c r="L1444" s="334"/>
      <c r="M1444" s="334"/>
      <c r="N1444" s="334"/>
      <c r="O1444" s="337"/>
      <c r="P1444" s="337"/>
      <c r="Q1444" s="338" t="str">
        <f t="shared" si="1600"/>
        <v xml:space="preserve"> </v>
      </c>
      <c r="R1444" s="339" t="str">
        <f t="shared" si="1601"/>
        <v/>
      </c>
      <c r="S1444" s="340" t="str">
        <f t="shared" si="1654"/>
        <v/>
      </c>
      <c r="T1444" s="341" t="str">
        <f t="shared" si="1602"/>
        <v/>
      </c>
      <c r="U1444" s="341" t="str">
        <f t="shared" si="1603"/>
        <v/>
      </c>
      <c r="V1444" s="341" t="str">
        <f t="shared" si="1604"/>
        <v/>
      </c>
      <c r="W1444" s="341" t="str">
        <f t="shared" si="1605"/>
        <v/>
      </c>
      <c r="X1444" s="340" t="str">
        <f t="shared" si="1655"/>
        <v/>
      </c>
      <c r="Y1444" s="342" t="str">
        <f t="shared" si="1656"/>
        <v/>
      </c>
      <c r="Z1444" s="343" t="str">
        <f t="shared" si="1657"/>
        <v/>
      </c>
      <c r="AA1444" s="344" t="str">
        <f t="shared" si="1658"/>
        <v/>
      </c>
      <c r="AB1444" s="345" t="str">
        <f t="shared" si="1606"/>
        <v/>
      </c>
      <c r="AC1444" s="346" t="str">
        <f t="shared" si="1607"/>
        <v/>
      </c>
      <c r="AD1444" s="346" t="str">
        <f t="shared" si="1608"/>
        <v/>
      </c>
      <c r="AE1444" s="344" t="str">
        <f t="shared" si="1659"/>
        <v/>
      </c>
      <c r="AF1444" s="346" t="str">
        <f t="shared" si="1609"/>
        <v/>
      </c>
      <c r="AG1444" s="344" t="str">
        <f t="shared" si="1660"/>
        <v/>
      </c>
      <c r="AH1444" s="344" t="str">
        <f t="shared" si="1661"/>
        <v/>
      </c>
      <c r="AI1444" s="344" t="str">
        <f t="shared" si="1662"/>
        <v/>
      </c>
      <c r="AJ1444" s="346" t="str">
        <f t="shared" si="1663"/>
        <v/>
      </c>
      <c r="AK1444" s="346" t="str">
        <f t="shared" si="1664"/>
        <v/>
      </c>
      <c r="AL1444" s="347" t="str">
        <f t="shared" si="1665"/>
        <v/>
      </c>
      <c r="AM1444" s="141"/>
      <c r="AN1444" s="141"/>
      <c r="AO1444" s="142"/>
      <c r="AP1444" s="58">
        <f t="shared" si="1610"/>
        <v>0</v>
      </c>
      <c r="AQ1444" s="318">
        <f>SUM(AP$10:AP1444)</f>
        <v>0</v>
      </c>
      <c r="AR1444" s="143">
        <f t="shared" si="1597"/>
        <v>0.1</v>
      </c>
      <c r="AS1444" s="144" t="str">
        <f t="shared" si="1611"/>
        <v/>
      </c>
      <c r="AT1444" s="144" t="str">
        <f t="shared" si="1638"/>
        <v/>
      </c>
      <c r="AU1444" s="145"/>
      <c r="AV1444" s="58">
        <f t="shared" si="1598"/>
        <v>0</v>
      </c>
      <c r="AW1444" s="318">
        <f>SUM(AV$10:AV1444)</f>
        <v>0</v>
      </c>
      <c r="AX1444" s="319">
        <f t="shared" si="1599"/>
        <v>0.1</v>
      </c>
      <c r="AY1444" s="144" t="str">
        <f t="shared" si="1652"/>
        <v/>
      </c>
      <c r="AZ1444" s="144" t="str">
        <f t="shared" si="1653"/>
        <v/>
      </c>
      <c r="BA1444" s="144"/>
      <c r="BB1444" s="146" t="str">
        <f t="shared" si="1612"/>
        <v/>
      </c>
      <c r="BC1444" s="66" t="str">
        <f t="shared" si="1651"/>
        <v/>
      </c>
      <c r="BD1444" s="195" t="str">
        <f t="shared" si="1613"/>
        <v/>
      </c>
      <c r="BF1444" s="283"/>
      <c r="BG1444" s="286" t="str">
        <f t="shared" si="1614"/>
        <v/>
      </c>
      <c r="BY1444" s="211" t="str">
        <f t="shared" si="1615"/>
        <v/>
      </c>
      <c r="BZ1444" s="150" t="str">
        <f t="shared" si="1616"/>
        <v/>
      </c>
      <c r="CB1444" s="54" t="str">
        <f t="shared" si="1650"/>
        <v/>
      </c>
      <c r="CD1444" s="54" t="str">
        <f t="shared" si="1617"/>
        <v/>
      </c>
      <c r="CF1444" s="54" t="str">
        <f t="shared" si="1618"/>
        <v/>
      </c>
      <c r="CH1444" s="150" t="str">
        <f t="shared" si="1619"/>
        <v/>
      </c>
      <c r="CI1444" s="290"/>
      <c r="CJ1444" s="150" t="str">
        <f t="shared" si="1620"/>
        <v/>
      </c>
      <c r="CK1444" s="290"/>
      <c r="CL1444" s="54" t="str">
        <f t="shared" si="1639"/>
        <v/>
      </c>
      <c r="CM1444" s="290"/>
      <c r="CN1444" s="150" t="str">
        <f t="shared" si="1621"/>
        <v/>
      </c>
      <c r="CO1444" s="290"/>
      <c r="CP1444" s="150" t="str">
        <f t="shared" si="1622"/>
        <v/>
      </c>
      <c r="CQ1444" s="290"/>
      <c r="CR1444" s="150" t="str">
        <f t="shared" si="1623"/>
        <v/>
      </c>
      <c r="CS1444" s="290"/>
      <c r="CT1444" s="150" t="str">
        <f t="shared" si="1624"/>
        <v/>
      </c>
      <c r="CU1444" s="150"/>
      <c r="CV1444" s="150" t="str">
        <f t="shared" si="1625"/>
        <v/>
      </c>
      <c r="CW1444" s="94"/>
      <c r="CX1444" s="151" t="str">
        <f t="shared" si="1666"/>
        <v/>
      </c>
      <c r="CY1444" s="151" t="str">
        <f t="shared" si="1667"/>
        <v/>
      </c>
      <c r="CZ1444" s="152"/>
      <c r="DA1444" s="373" t="str">
        <f t="shared" si="1640"/>
        <v/>
      </c>
      <c r="DC1444" s="153">
        <f t="shared" si="1626"/>
        <v>0</v>
      </c>
      <c r="DD1444" s="153">
        <f t="shared" si="1627"/>
        <v>0</v>
      </c>
      <c r="DE1444" s="153">
        <f t="shared" si="1628"/>
        <v>0</v>
      </c>
      <c r="DF1444" s="158">
        <f t="shared" si="1629"/>
        <v>-4.7000000000000002E-3</v>
      </c>
      <c r="DG1444" s="159">
        <f t="shared" si="1641"/>
        <v>-1.1703000000000001</v>
      </c>
      <c r="DH1444" s="158">
        <f t="shared" si="1630"/>
        <v>3.1999999999999997E-3</v>
      </c>
      <c r="DI1444" s="159">
        <f t="shared" si="1642"/>
        <v>0.79679999999999995</v>
      </c>
      <c r="DJ1444" s="158">
        <f t="shared" si="1631"/>
        <v>-2.7000000000000001E-3</v>
      </c>
      <c r="DK1444" s="159">
        <f t="shared" si="1643"/>
        <v>-0.67230000000000001</v>
      </c>
      <c r="DL1444" s="158">
        <f t="shared" si="1632"/>
        <v>1.1999999999999999E-3</v>
      </c>
      <c r="DM1444" s="159">
        <f t="shared" si="1644"/>
        <v>0.29879999999999995</v>
      </c>
      <c r="DN1444" s="158">
        <f t="shared" si="1633"/>
        <v>1.46E-2</v>
      </c>
      <c r="DO1444" s="159">
        <f t="shared" si="1645"/>
        <v>3.6354000000000002</v>
      </c>
      <c r="DP1444" s="158">
        <f t="shared" si="1634"/>
        <v>-1.2999999999999999E-2</v>
      </c>
      <c r="DQ1444" s="159">
        <f t="shared" si="1646"/>
        <v>-3.2369999999999997</v>
      </c>
      <c r="DR1444" s="158">
        <f t="shared" si="1635"/>
        <v>-6.7000000000000002E-3</v>
      </c>
      <c r="DS1444" s="159">
        <f t="shared" si="1647"/>
        <v>-1.6683000000000001</v>
      </c>
      <c r="DT1444" s="158">
        <f t="shared" si="1636"/>
        <v>-1.2999999999999999E-2</v>
      </c>
      <c r="DU1444" s="159">
        <f t="shared" si="1648"/>
        <v>-3.2369999999999997</v>
      </c>
      <c r="DV1444" s="158">
        <f t="shared" si="1637"/>
        <v>-6.7000000000000002E-3</v>
      </c>
      <c r="DW1444" s="160">
        <f t="shared" si="1649"/>
        <v>-1.6683000000000001</v>
      </c>
    </row>
    <row r="1445" spans="1:127" ht="24.95" customHeight="1" x14ac:dyDescent="0.2">
      <c r="A1445" s="272">
        <v>1436</v>
      </c>
      <c r="B1445" s="336"/>
      <c r="C1445" s="332"/>
      <c r="D1445" s="333"/>
      <c r="E1445" s="334"/>
      <c r="F1445" s="335"/>
      <c r="G1445" s="334"/>
      <c r="H1445" s="371"/>
      <c r="I1445" s="334"/>
      <c r="J1445" s="334"/>
      <c r="K1445" s="334"/>
      <c r="L1445" s="334"/>
      <c r="M1445" s="334"/>
      <c r="N1445" s="334"/>
      <c r="O1445" s="337"/>
      <c r="P1445" s="337"/>
      <c r="Q1445" s="338" t="str">
        <f t="shared" si="1600"/>
        <v xml:space="preserve"> </v>
      </c>
      <c r="R1445" s="339" t="str">
        <f t="shared" si="1601"/>
        <v/>
      </c>
      <c r="S1445" s="340" t="str">
        <f t="shared" si="1654"/>
        <v/>
      </c>
      <c r="T1445" s="341" t="str">
        <f t="shared" si="1602"/>
        <v/>
      </c>
      <c r="U1445" s="341" t="str">
        <f t="shared" si="1603"/>
        <v/>
      </c>
      <c r="V1445" s="341" t="str">
        <f t="shared" si="1604"/>
        <v/>
      </c>
      <c r="W1445" s="341" t="str">
        <f t="shared" si="1605"/>
        <v/>
      </c>
      <c r="X1445" s="340" t="str">
        <f t="shared" si="1655"/>
        <v/>
      </c>
      <c r="Y1445" s="342" t="str">
        <f t="shared" si="1656"/>
        <v/>
      </c>
      <c r="Z1445" s="343" t="str">
        <f t="shared" si="1657"/>
        <v/>
      </c>
      <c r="AA1445" s="344" t="str">
        <f t="shared" si="1658"/>
        <v/>
      </c>
      <c r="AB1445" s="345" t="str">
        <f t="shared" si="1606"/>
        <v/>
      </c>
      <c r="AC1445" s="346" t="str">
        <f t="shared" si="1607"/>
        <v/>
      </c>
      <c r="AD1445" s="346" t="str">
        <f t="shared" si="1608"/>
        <v/>
      </c>
      <c r="AE1445" s="344" t="str">
        <f t="shared" si="1659"/>
        <v/>
      </c>
      <c r="AF1445" s="346" t="str">
        <f t="shared" si="1609"/>
        <v/>
      </c>
      <c r="AG1445" s="344" t="str">
        <f t="shared" si="1660"/>
        <v/>
      </c>
      <c r="AH1445" s="344" t="str">
        <f t="shared" si="1661"/>
        <v/>
      </c>
      <c r="AI1445" s="344" t="str">
        <f t="shared" si="1662"/>
        <v/>
      </c>
      <c r="AJ1445" s="346" t="str">
        <f t="shared" si="1663"/>
        <v/>
      </c>
      <c r="AK1445" s="346" t="str">
        <f t="shared" si="1664"/>
        <v/>
      </c>
      <c r="AL1445" s="347" t="str">
        <f t="shared" si="1665"/>
        <v/>
      </c>
      <c r="AM1445" s="141"/>
      <c r="AN1445" s="141"/>
      <c r="AO1445" s="142"/>
      <c r="AP1445" s="58">
        <f t="shared" si="1610"/>
        <v>0</v>
      </c>
      <c r="AQ1445" s="318">
        <f>SUM(AP$10:AP1445)</f>
        <v>0</v>
      </c>
      <c r="AR1445" s="143">
        <f t="shared" si="1597"/>
        <v>0.1</v>
      </c>
      <c r="AS1445" s="144" t="str">
        <f t="shared" si="1611"/>
        <v/>
      </c>
      <c r="AT1445" s="144" t="str">
        <f t="shared" si="1638"/>
        <v/>
      </c>
      <c r="AU1445" s="145"/>
      <c r="AV1445" s="58">
        <f t="shared" si="1598"/>
        <v>0</v>
      </c>
      <c r="AW1445" s="318">
        <f>SUM(AV$10:AV1445)</f>
        <v>0</v>
      </c>
      <c r="AX1445" s="319">
        <f t="shared" si="1599"/>
        <v>0.1</v>
      </c>
      <c r="AY1445" s="144" t="str">
        <f t="shared" si="1652"/>
        <v/>
      </c>
      <c r="AZ1445" s="144" t="str">
        <f t="shared" si="1653"/>
        <v/>
      </c>
      <c r="BA1445" s="144"/>
      <c r="BB1445" s="146" t="str">
        <f t="shared" si="1612"/>
        <v/>
      </c>
      <c r="BC1445" s="66" t="str">
        <f t="shared" si="1651"/>
        <v/>
      </c>
      <c r="BD1445" s="195" t="str">
        <f t="shared" si="1613"/>
        <v/>
      </c>
      <c r="BF1445" s="283"/>
      <c r="BG1445" s="286" t="str">
        <f t="shared" si="1614"/>
        <v/>
      </c>
      <c r="BY1445" s="211" t="str">
        <f t="shared" si="1615"/>
        <v/>
      </c>
      <c r="BZ1445" s="150" t="str">
        <f t="shared" si="1616"/>
        <v/>
      </c>
      <c r="CB1445" s="54" t="str">
        <f t="shared" si="1650"/>
        <v/>
      </c>
      <c r="CD1445" s="54" t="str">
        <f t="shared" si="1617"/>
        <v/>
      </c>
      <c r="CF1445" s="54" t="str">
        <f t="shared" si="1618"/>
        <v/>
      </c>
      <c r="CH1445" s="150" t="str">
        <f t="shared" si="1619"/>
        <v/>
      </c>
      <c r="CI1445" s="290"/>
      <c r="CJ1445" s="150" t="str">
        <f t="shared" si="1620"/>
        <v/>
      </c>
      <c r="CK1445" s="290"/>
      <c r="CL1445" s="54" t="str">
        <f t="shared" si="1639"/>
        <v/>
      </c>
      <c r="CM1445" s="290"/>
      <c r="CN1445" s="150" t="str">
        <f t="shared" si="1621"/>
        <v/>
      </c>
      <c r="CO1445" s="290"/>
      <c r="CP1445" s="150" t="str">
        <f t="shared" si="1622"/>
        <v/>
      </c>
      <c r="CQ1445" s="290"/>
      <c r="CR1445" s="150" t="str">
        <f t="shared" si="1623"/>
        <v/>
      </c>
      <c r="CS1445" s="290"/>
      <c r="CT1445" s="150" t="str">
        <f t="shared" si="1624"/>
        <v/>
      </c>
      <c r="CU1445" s="150"/>
      <c r="CV1445" s="150" t="str">
        <f t="shared" si="1625"/>
        <v/>
      </c>
      <c r="CW1445" s="94"/>
      <c r="CX1445" s="151" t="str">
        <f t="shared" si="1666"/>
        <v/>
      </c>
      <c r="CY1445" s="151" t="str">
        <f t="shared" si="1667"/>
        <v/>
      </c>
      <c r="CZ1445" s="152"/>
      <c r="DA1445" s="373" t="str">
        <f t="shared" si="1640"/>
        <v/>
      </c>
      <c r="DC1445" s="153">
        <f t="shared" si="1626"/>
        <v>0</v>
      </c>
      <c r="DD1445" s="153">
        <f t="shared" si="1627"/>
        <v>0</v>
      </c>
      <c r="DE1445" s="153">
        <f t="shared" si="1628"/>
        <v>0</v>
      </c>
      <c r="DF1445" s="158">
        <f t="shared" si="1629"/>
        <v>-4.7000000000000002E-3</v>
      </c>
      <c r="DG1445" s="159">
        <f t="shared" si="1641"/>
        <v>-1.1703000000000001</v>
      </c>
      <c r="DH1445" s="158">
        <f t="shared" si="1630"/>
        <v>3.1999999999999997E-3</v>
      </c>
      <c r="DI1445" s="159">
        <f t="shared" si="1642"/>
        <v>0.79679999999999995</v>
      </c>
      <c r="DJ1445" s="158">
        <f t="shared" si="1631"/>
        <v>-2.7000000000000001E-3</v>
      </c>
      <c r="DK1445" s="159">
        <f t="shared" si="1643"/>
        <v>-0.67230000000000001</v>
      </c>
      <c r="DL1445" s="158">
        <f t="shared" si="1632"/>
        <v>1.1999999999999999E-3</v>
      </c>
      <c r="DM1445" s="159">
        <f t="shared" si="1644"/>
        <v>0.29879999999999995</v>
      </c>
      <c r="DN1445" s="158">
        <f t="shared" si="1633"/>
        <v>1.46E-2</v>
      </c>
      <c r="DO1445" s="159">
        <f t="shared" si="1645"/>
        <v>3.6354000000000002</v>
      </c>
      <c r="DP1445" s="158">
        <f t="shared" si="1634"/>
        <v>-1.2999999999999999E-2</v>
      </c>
      <c r="DQ1445" s="159">
        <f t="shared" si="1646"/>
        <v>-3.2369999999999997</v>
      </c>
      <c r="DR1445" s="158">
        <f t="shared" si="1635"/>
        <v>-6.7000000000000002E-3</v>
      </c>
      <c r="DS1445" s="159">
        <f t="shared" si="1647"/>
        <v>-1.6683000000000001</v>
      </c>
      <c r="DT1445" s="158">
        <f t="shared" si="1636"/>
        <v>-1.2999999999999999E-2</v>
      </c>
      <c r="DU1445" s="159">
        <f t="shared" si="1648"/>
        <v>-3.2369999999999997</v>
      </c>
      <c r="DV1445" s="158">
        <f t="shared" si="1637"/>
        <v>-6.7000000000000002E-3</v>
      </c>
      <c r="DW1445" s="160">
        <f t="shared" si="1649"/>
        <v>-1.6683000000000001</v>
      </c>
    </row>
    <row r="1446" spans="1:127" ht="24.95" customHeight="1" x14ac:dyDescent="0.2">
      <c r="A1446" s="272">
        <v>1437</v>
      </c>
      <c r="B1446" s="336"/>
      <c r="C1446" s="332"/>
      <c r="D1446" s="333"/>
      <c r="E1446" s="334"/>
      <c r="F1446" s="335"/>
      <c r="G1446" s="334"/>
      <c r="H1446" s="371"/>
      <c r="I1446" s="334"/>
      <c r="J1446" s="334"/>
      <c r="K1446" s="334"/>
      <c r="L1446" s="334"/>
      <c r="M1446" s="334"/>
      <c r="N1446" s="334"/>
      <c r="O1446" s="337"/>
      <c r="P1446" s="337"/>
      <c r="Q1446" s="338" t="str">
        <f t="shared" si="1600"/>
        <v xml:space="preserve"> </v>
      </c>
      <c r="R1446" s="339" t="str">
        <f t="shared" si="1601"/>
        <v/>
      </c>
      <c r="S1446" s="340" t="str">
        <f t="shared" si="1654"/>
        <v/>
      </c>
      <c r="T1446" s="341" t="str">
        <f t="shared" si="1602"/>
        <v/>
      </c>
      <c r="U1446" s="341" t="str">
        <f t="shared" si="1603"/>
        <v/>
      </c>
      <c r="V1446" s="341" t="str">
        <f t="shared" si="1604"/>
        <v/>
      </c>
      <c r="W1446" s="341" t="str">
        <f t="shared" si="1605"/>
        <v/>
      </c>
      <c r="X1446" s="340" t="str">
        <f t="shared" si="1655"/>
        <v/>
      </c>
      <c r="Y1446" s="342" t="str">
        <f t="shared" si="1656"/>
        <v/>
      </c>
      <c r="Z1446" s="343" t="str">
        <f t="shared" si="1657"/>
        <v/>
      </c>
      <c r="AA1446" s="344" t="str">
        <f t="shared" si="1658"/>
        <v/>
      </c>
      <c r="AB1446" s="345" t="str">
        <f t="shared" si="1606"/>
        <v/>
      </c>
      <c r="AC1446" s="346" t="str">
        <f t="shared" si="1607"/>
        <v/>
      </c>
      <c r="AD1446" s="346" t="str">
        <f t="shared" si="1608"/>
        <v/>
      </c>
      <c r="AE1446" s="344" t="str">
        <f t="shared" si="1659"/>
        <v/>
      </c>
      <c r="AF1446" s="346" t="str">
        <f t="shared" si="1609"/>
        <v/>
      </c>
      <c r="AG1446" s="344" t="str">
        <f t="shared" si="1660"/>
        <v/>
      </c>
      <c r="AH1446" s="344" t="str">
        <f t="shared" si="1661"/>
        <v/>
      </c>
      <c r="AI1446" s="344" t="str">
        <f t="shared" si="1662"/>
        <v/>
      </c>
      <c r="AJ1446" s="346" t="str">
        <f t="shared" si="1663"/>
        <v/>
      </c>
      <c r="AK1446" s="346" t="str">
        <f t="shared" si="1664"/>
        <v/>
      </c>
      <c r="AL1446" s="347" t="str">
        <f t="shared" si="1665"/>
        <v/>
      </c>
      <c r="AM1446" s="141"/>
      <c r="AN1446" s="141"/>
      <c r="AO1446" s="142"/>
      <c r="AP1446" s="58">
        <f t="shared" si="1610"/>
        <v>0</v>
      </c>
      <c r="AQ1446" s="318">
        <f>SUM(AP$10:AP1446)</f>
        <v>0</v>
      </c>
      <c r="AR1446" s="143">
        <f t="shared" si="1597"/>
        <v>0.1</v>
      </c>
      <c r="AS1446" s="144" t="str">
        <f t="shared" si="1611"/>
        <v/>
      </c>
      <c r="AT1446" s="144" t="str">
        <f t="shared" si="1638"/>
        <v/>
      </c>
      <c r="AU1446" s="145"/>
      <c r="AV1446" s="58">
        <f t="shared" si="1598"/>
        <v>0</v>
      </c>
      <c r="AW1446" s="318">
        <f>SUM(AV$10:AV1446)</f>
        <v>0</v>
      </c>
      <c r="AX1446" s="319">
        <f t="shared" si="1599"/>
        <v>0.1</v>
      </c>
      <c r="AY1446" s="144" t="str">
        <f t="shared" si="1652"/>
        <v/>
      </c>
      <c r="AZ1446" s="144" t="str">
        <f t="shared" si="1653"/>
        <v/>
      </c>
      <c r="BA1446" s="144"/>
      <c r="BB1446" s="146" t="str">
        <f t="shared" si="1612"/>
        <v/>
      </c>
      <c r="BC1446" s="66" t="str">
        <f t="shared" si="1651"/>
        <v/>
      </c>
      <c r="BD1446" s="195" t="str">
        <f t="shared" si="1613"/>
        <v/>
      </c>
      <c r="BF1446" s="283"/>
      <c r="BG1446" s="286" t="str">
        <f t="shared" si="1614"/>
        <v/>
      </c>
      <c r="BY1446" s="211" t="str">
        <f t="shared" si="1615"/>
        <v/>
      </c>
      <c r="BZ1446" s="150" t="str">
        <f t="shared" si="1616"/>
        <v/>
      </c>
      <c r="CB1446" s="54" t="str">
        <f t="shared" si="1650"/>
        <v/>
      </c>
      <c r="CD1446" s="54" t="str">
        <f t="shared" si="1617"/>
        <v/>
      </c>
      <c r="CF1446" s="54" t="str">
        <f t="shared" si="1618"/>
        <v/>
      </c>
      <c r="CH1446" s="150" t="str">
        <f t="shared" si="1619"/>
        <v/>
      </c>
      <c r="CI1446" s="290"/>
      <c r="CJ1446" s="150" t="str">
        <f t="shared" si="1620"/>
        <v/>
      </c>
      <c r="CK1446" s="290"/>
      <c r="CL1446" s="54" t="str">
        <f t="shared" si="1639"/>
        <v/>
      </c>
      <c r="CM1446" s="290"/>
      <c r="CN1446" s="150" t="str">
        <f t="shared" si="1621"/>
        <v/>
      </c>
      <c r="CO1446" s="290"/>
      <c r="CP1446" s="150" t="str">
        <f t="shared" si="1622"/>
        <v/>
      </c>
      <c r="CQ1446" s="290"/>
      <c r="CR1446" s="150" t="str">
        <f t="shared" si="1623"/>
        <v/>
      </c>
      <c r="CS1446" s="290"/>
      <c r="CT1446" s="150" t="str">
        <f t="shared" si="1624"/>
        <v/>
      </c>
      <c r="CU1446" s="150"/>
      <c r="CV1446" s="150" t="str">
        <f t="shared" si="1625"/>
        <v/>
      </c>
      <c r="CW1446" s="94"/>
      <c r="CX1446" s="151" t="str">
        <f t="shared" si="1666"/>
        <v/>
      </c>
      <c r="CY1446" s="151" t="str">
        <f t="shared" si="1667"/>
        <v/>
      </c>
      <c r="CZ1446" s="152"/>
      <c r="DA1446" s="373" t="str">
        <f t="shared" si="1640"/>
        <v/>
      </c>
      <c r="DC1446" s="153">
        <f t="shared" si="1626"/>
        <v>0</v>
      </c>
      <c r="DD1446" s="153">
        <f t="shared" si="1627"/>
        <v>0</v>
      </c>
      <c r="DE1446" s="153">
        <f t="shared" si="1628"/>
        <v>0</v>
      </c>
      <c r="DF1446" s="158">
        <f t="shared" si="1629"/>
        <v>-4.7000000000000002E-3</v>
      </c>
      <c r="DG1446" s="159">
        <f t="shared" si="1641"/>
        <v>-1.1703000000000001</v>
      </c>
      <c r="DH1446" s="158">
        <f t="shared" si="1630"/>
        <v>3.1999999999999997E-3</v>
      </c>
      <c r="DI1446" s="159">
        <f t="shared" si="1642"/>
        <v>0.79679999999999995</v>
      </c>
      <c r="DJ1446" s="158">
        <f t="shared" si="1631"/>
        <v>-2.7000000000000001E-3</v>
      </c>
      <c r="DK1446" s="159">
        <f t="shared" si="1643"/>
        <v>-0.67230000000000001</v>
      </c>
      <c r="DL1446" s="158">
        <f t="shared" si="1632"/>
        <v>1.1999999999999999E-3</v>
      </c>
      <c r="DM1446" s="159">
        <f t="shared" si="1644"/>
        <v>0.29879999999999995</v>
      </c>
      <c r="DN1446" s="158">
        <f t="shared" si="1633"/>
        <v>1.46E-2</v>
      </c>
      <c r="DO1446" s="159">
        <f t="shared" si="1645"/>
        <v>3.6354000000000002</v>
      </c>
      <c r="DP1446" s="158">
        <f t="shared" si="1634"/>
        <v>-1.2999999999999999E-2</v>
      </c>
      <c r="DQ1446" s="159">
        <f t="shared" si="1646"/>
        <v>-3.2369999999999997</v>
      </c>
      <c r="DR1446" s="158">
        <f t="shared" si="1635"/>
        <v>-6.7000000000000002E-3</v>
      </c>
      <c r="DS1446" s="159">
        <f t="shared" si="1647"/>
        <v>-1.6683000000000001</v>
      </c>
      <c r="DT1446" s="158">
        <f t="shared" si="1636"/>
        <v>-1.2999999999999999E-2</v>
      </c>
      <c r="DU1446" s="159">
        <f t="shared" si="1648"/>
        <v>-3.2369999999999997</v>
      </c>
      <c r="DV1446" s="158">
        <f t="shared" si="1637"/>
        <v>-6.7000000000000002E-3</v>
      </c>
      <c r="DW1446" s="160">
        <f t="shared" si="1649"/>
        <v>-1.6683000000000001</v>
      </c>
    </row>
    <row r="1447" spans="1:127" ht="24.95" customHeight="1" x14ac:dyDescent="0.2">
      <c r="A1447" s="272">
        <v>1438</v>
      </c>
      <c r="B1447" s="336"/>
      <c r="C1447" s="332"/>
      <c r="D1447" s="333"/>
      <c r="E1447" s="334"/>
      <c r="F1447" s="335"/>
      <c r="G1447" s="334"/>
      <c r="H1447" s="371"/>
      <c r="I1447" s="334"/>
      <c r="J1447" s="334"/>
      <c r="K1447" s="334"/>
      <c r="L1447" s="334"/>
      <c r="M1447" s="334"/>
      <c r="N1447" s="334"/>
      <c r="O1447" s="337"/>
      <c r="P1447" s="337"/>
      <c r="Q1447" s="338" t="str">
        <f t="shared" si="1600"/>
        <v xml:space="preserve"> </v>
      </c>
      <c r="R1447" s="339" t="str">
        <f t="shared" si="1601"/>
        <v/>
      </c>
      <c r="S1447" s="340" t="str">
        <f t="shared" si="1654"/>
        <v/>
      </c>
      <c r="T1447" s="341" t="str">
        <f t="shared" si="1602"/>
        <v/>
      </c>
      <c r="U1447" s="341" t="str">
        <f t="shared" si="1603"/>
        <v/>
      </c>
      <c r="V1447" s="341" t="str">
        <f t="shared" si="1604"/>
        <v/>
      </c>
      <c r="W1447" s="341" t="str">
        <f t="shared" si="1605"/>
        <v/>
      </c>
      <c r="X1447" s="340" t="str">
        <f t="shared" si="1655"/>
        <v/>
      </c>
      <c r="Y1447" s="342" t="str">
        <f t="shared" si="1656"/>
        <v/>
      </c>
      <c r="Z1447" s="343" t="str">
        <f t="shared" si="1657"/>
        <v/>
      </c>
      <c r="AA1447" s="344" t="str">
        <f t="shared" si="1658"/>
        <v/>
      </c>
      <c r="AB1447" s="345" t="str">
        <f t="shared" si="1606"/>
        <v/>
      </c>
      <c r="AC1447" s="346" t="str">
        <f t="shared" si="1607"/>
        <v/>
      </c>
      <c r="AD1447" s="346" t="str">
        <f t="shared" si="1608"/>
        <v/>
      </c>
      <c r="AE1447" s="344" t="str">
        <f t="shared" si="1659"/>
        <v/>
      </c>
      <c r="AF1447" s="346" t="str">
        <f t="shared" si="1609"/>
        <v/>
      </c>
      <c r="AG1447" s="344" t="str">
        <f t="shared" si="1660"/>
        <v/>
      </c>
      <c r="AH1447" s="344" t="str">
        <f t="shared" si="1661"/>
        <v/>
      </c>
      <c r="AI1447" s="344" t="str">
        <f t="shared" si="1662"/>
        <v/>
      </c>
      <c r="AJ1447" s="346" t="str">
        <f t="shared" si="1663"/>
        <v/>
      </c>
      <c r="AK1447" s="346" t="str">
        <f t="shared" si="1664"/>
        <v/>
      </c>
      <c r="AL1447" s="347" t="str">
        <f t="shared" si="1665"/>
        <v/>
      </c>
      <c r="AM1447" s="141"/>
      <c r="AN1447" s="141"/>
      <c r="AO1447" s="142"/>
      <c r="AP1447" s="58">
        <f t="shared" si="1610"/>
        <v>0</v>
      </c>
      <c r="AQ1447" s="318">
        <f>SUM(AP$10:AP1447)</f>
        <v>0</v>
      </c>
      <c r="AR1447" s="143">
        <f t="shared" ref="AR1447:AR1510" si="1668">IF(AP1447&gt;0,AQ1447,AQ1447+0.1)</f>
        <v>0.1</v>
      </c>
      <c r="AS1447" s="144" t="str">
        <f t="shared" si="1611"/>
        <v/>
      </c>
      <c r="AT1447" s="144" t="str">
        <f t="shared" si="1638"/>
        <v/>
      </c>
      <c r="AU1447" s="145"/>
      <c r="AV1447" s="58">
        <f t="shared" ref="AV1447:AV1510" si="1669">IF(D1447="",0,1)</f>
        <v>0</v>
      </c>
      <c r="AW1447" s="318">
        <f>SUM(AV$10:AV1447)</f>
        <v>0</v>
      </c>
      <c r="AX1447" s="319">
        <f t="shared" ref="AX1447:AX1510" si="1670">IF(AV1447&gt;0,AW1447,AW1447+0.1)</f>
        <v>0.1</v>
      </c>
      <c r="AY1447" s="144" t="str">
        <f t="shared" si="1652"/>
        <v/>
      </c>
      <c r="AZ1447" s="144" t="str">
        <f t="shared" si="1653"/>
        <v/>
      </c>
      <c r="BA1447" s="144"/>
      <c r="BB1447" s="146" t="str">
        <f t="shared" si="1612"/>
        <v/>
      </c>
      <c r="BC1447" s="66" t="str">
        <f t="shared" si="1651"/>
        <v/>
      </c>
      <c r="BD1447" s="195" t="str">
        <f t="shared" si="1613"/>
        <v/>
      </c>
      <c r="BF1447" s="283"/>
      <c r="BG1447" s="286" t="str">
        <f t="shared" si="1614"/>
        <v/>
      </c>
      <c r="BY1447" s="211" t="str">
        <f t="shared" si="1615"/>
        <v/>
      </c>
      <c r="BZ1447" s="150" t="str">
        <f t="shared" si="1616"/>
        <v/>
      </c>
      <c r="CB1447" s="54" t="str">
        <f t="shared" si="1650"/>
        <v/>
      </c>
      <c r="CD1447" s="54" t="str">
        <f t="shared" si="1617"/>
        <v/>
      </c>
      <c r="CF1447" s="54" t="str">
        <f t="shared" si="1618"/>
        <v/>
      </c>
      <c r="CH1447" s="150" t="str">
        <f t="shared" si="1619"/>
        <v/>
      </c>
      <c r="CI1447" s="290"/>
      <c r="CJ1447" s="150" t="str">
        <f t="shared" si="1620"/>
        <v/>
      </c>
      <c r="CK1447" s="290"/>
      <c r="CL1447" s="54" t="str">
        <f t="shared" si="1639"/>
        <v/>
      </c>
      <c r="CM1447" s="290"/>
      <c r="CN1447" s="150" t="str">
        <f t="shared" si="1621"/>
        <v/>
      </c>
      <c r="CO1447" s="290"/>
      <c r="CP1447" s="150" t="str">
        <f t="shared" si="1622"/>
        <v/>
      </c>
      <c r="CQ1447" s="290"/>
      <c r="CR1447" s="150" t="str">
        <f t="shared" si="1623"/>
        <v/>
      </c>
      <c r="CS1447" s="290"/>
      <c r="CT1447" s="150" t="str">
        <f t="shared" si="1624"/>
        <v/>
      </c>
      <c r="CU1447" s="150"/>
      <c r="CV1447" s="150" t="str">
        <f t="shared" si="1625"/>
        <v/>
      </c>
      <c r="CW1447" s="94"/>
      <c r="CX1447" s="151" t="str">
        <f t="shared" si="1666"/>
        <v/>
      </c>
      <c r="CY1447" s="151" t="str">
        <f t="shared" si="1667"/>
        <v/>
      </c>
      <c r="CZ1447" s="152"/>
      <c r="DA1447" s="373" t="str">
        <f t="shared" si="1640"/>
        <v/>
      </c>
      <c r="DC1447" s="153">
        <f t="shared" si="1626"/>
        <v>0</v>
      </c>
      <c r="DD1447" s="153">
        <f t="shared" si="1627"/>
        <v>0</v>
      </c>
      <c r="DE1447" s="153">
        <f t="shared" si="1628"/>
        <v>0</v>
      </c>
      <c r="DF1447" s="158">
        <f t="shared" si="1629"/>
        <v>-4.7000000000000002E-3</v>
      </c>
      <c r="DG1447" s="159">
        <f t="shared" si="1641"/>
        <v>-1.1703000000000001</v>
      </c>
      <c r="DH1447" s="158">
        <f t="shared" si="1630"/>
        <v>3.1999999999999997E-3</v>
      </c>
      <c r="DI1447" s="159">
        <f t="shared" si="1642"/>
        <v>0.79679999999999995</v>
      </c>
      <c r="DJ1447" s="158">
        <f t="shared" si="1631"/>
        <v>-2.7000000000000001E-3</v>
      </c>
      <c r="DK1447" s="159">
        <f t="shared" si="1643"/>
        <v>-0.67230000000000001</v>
      </c>
      <c r="DL1447" s="158">
        <f t="shared" si="1632"/>
        <v>1.1999999999999999E-3</v>
      </c>
      <c r="DM1447" s="159">
        <f t="shared" si="1644"/>
        <v>0.29879999999999995</v>
      </c>
      <c r="DN1447" s="158">
        <f t="shared" si="1633"/>
        <v>1.46E-2</v>
      </c>
      <c r="DO1447" s="159">
        <f t="shared" si="1645"/>
        <v>3.6354000000000002</v>
      </c>
      <c r="DP1447" s="158">
        <f t="shared" si="1634"/>
        <v>-1.2999999999999999E-2</v>
      </c>
      <c r="DQ1447" s="159">
        <f t="shared" si="1646"/>
        <v>-3.2369999999999997</v>
      </c>
      <c r="DR1447" s="158">
        <f t="shared" si="1635"/>
        <v>-6.7000000000000002E-3</v>
      </c>
      <c r="DS1447" s="159">
        <f t="shared" si="1647"/>
        <v>-1.6683000000000001</v>
      </c>
      <c r="DT1447" s="158">
        <f t="shared" si="1636"/>
        <v>-1.2999999999999999E-2</v>
      </c>
      <c r="DU1447" s="159">
        <f t="shared" si="1648"/>
        <v>-3.2369999999999997</v>
      </c>
      <c r="DV1447" s="158">
        <f t="shared" si="1637"/>
        <v>-6.7000000000000002E-3</v>
      </c>
      <c r="DW1447" s="160">
        <f t="shared" si="1649"/>
        <v>-1.6683000000000001</v>
      </c>
    </row>
    <row r="1448" spans="1:127" ht="24.95" customHeight="1" x14ac:dyDescent="0.2">
      <c r="A1448" s="272">
        <v>1439</v>
      </c>
      <c r="B1448" s="336"/>
      <c r="C1448" s="332"/>
      <c r="D1448" s="333"/>
      <c r="E1448" s="334"/>
      <c r="F1448" s="335"/>
      <c r="G1448" s="334"/>
      <c r="H1448" s="371"/>
      <c r="I1448" s="334"/>
      <c r="J1448" s="334"/>
      <c r="K1448" s="334"/>
      <c r="L1448" s="334"/>
      <c r="M1448" s="334"/>
      <c r="N1448" s="334"/>
      <c r="O1448" s="337"/>
      <c r="P1448" s="337"/>
      <c r="Q1448" s="338" t="str">
        <f t="shared" si="1600"/>
        <v xml:space="preserve"> </v>
      </c>
      <c r="R1448" s="339" t="str">
        <f t="shared" si="1601"/>
        <v/>
      </c>
      <c r="S1448" s="340" t="str">
        <f t="shared" si="1654"/>
        <v/>
      </c>
      <c r="T1448" s="341" t="str">
        <f t="shared" si="1602"/>
        <v/>
      </c>
      <c r="U1448" s="341" t="str">
        <f t="shared" si="1603"/>
        <v/>
      </c>
      <c r="V1448" s="341" t="str">
        <f t="shared" si="1604"/>
        <v/>
      </c>
      <c r="W1448" s="341" t="str">
        <f t="shared" si="1605"/>
        <v/>
      </c>
      <c r="X1448" s="340" t="str">
        <f t="shared" si="1655"/>
        <v/>
      </c>
      <c r="Y1448" s="342" t="str">
        <f t="shared" si="1656"/>
        <v/>
      </c>
      <c r="Z1448" s="343" t="str">
        <f t="shared" si="1657"/>
        <v/>
      </c>
      <c r="AA1448" s="344" t="str">
        <f t="shared" si="1658"/>
        <v/>
      </c>
      <c r="AB1448" s="345" t="str">
        <f t="shared" si="1606"/>
        <v/>
      </c>
      <c r="AC1448" s="346" t="str">
        <f t="shared" si="1607"/>
        <v/>
      </c>
      <c r="AD1448" s="346" t="str">
        <f t="shared" si="1608"/>
        <v/>
      </c>
      <c r="AE1448" s="344" t="str">
        <f t="shared" si="1659"/>
        <v/>
      </c>
      <c r="AF1448" s="346" t="str">
        <f t="shared" si="1609"/>
        <v/>
      </c>
      <c r="AG1448" s="344" t="str">
        <f t="shared" si="1660"/>
        <v/>
      </c>
      <c r="AH1448" s="344" t="str">
        <f t="shared" si="1661"/>
        <v/>
      </c>
      <c r="AI1448" s="344" t="str">
        <f t="shared" si="1662"/>
        <v/>
      </c>
      <c r="AJ1448" s="346" t="str">
        <f t="shared" si="1663"/>
        <v/>
      </c>
      <c r="AK1448" s="346" t="str">
        <f t="shared" si="1664"/>
        <v/>
      </c>
      <c r="AL1448" s="347" t="str">
        <f t="shared" si="1665"/>
        <v/>
      </c>
      <c r="AM1448" s="141"/>
      <c r="AN1448" s="141"/>
      <c r="AO1448" s="142"/>
      <c r="AP1448" s="58">
        <f t="shared" si="1610"/>
        <v>0</v>
      </c>
      <c r="AQ1448" s="318">
        <f>SUM(AP$10:AP1448)</f>
        <v>0</v>
      </c>
      <c r="AR1448" s="143">
        <f t="shared" si="1668"/>
        <v>0.1</v>
      </c>
      <c r="AS1448" s="144" t="str">
        <f t="shared" si="1611"/>
        <v/>
      </c>
      <c r="AT1448" s="144" t="str">
        <f t="shared" si="1638"/>
        <v/>
      </c>
      <c r="AU1448" s="145"/>
      <c r="AV1448" s="58">
        <f t="shared" si="1669"/>
        <v>0</v>
      </c>
      <c r="AW1448" s="318">
        <f>SUM(AV$10:AV1448)</f>
        <v>0</v>
      </c>
      <c r="AX1448" s="319">
        <f t="shared" si="1670"/>
        <v>0.1</v>
      </c>
      <c r="AY1448" s="144" t="str">
        <f t="shared" si="1652"/>
        <v/>
      </c>
      <c r="AZ1448" s="144" t="str">
        <f t="shared" si="1653"/>
        <v/>
      </c>
      <c r="BA1448" s="144"/>
      <c r="BB1448" s="146" t="str">
        <f t="shared" si="1612"/>
        <v/>
      </c>
      <c r="BC1448" s="66" t="str">
        <f t="shared" si="1651"/>
        <v/>
      </c>
      <c r="BD1448" s="195" t="str">
        <f t="shared" si="1613"/>
        <v/>
      </c>
      <c r="BF1448" s="283"/>
      <c r="BG1448" s="286" t="str">
        <f t="shared" si="1614"/>
        <v/>
      </c>
      <c r="BY1448" s="211" t="str">
        <f t="shared" si="1615"/>
        <v/>
      </c>
      <c r="BZ1448" s="150" t="str">
        <f t="shared" si="1616"/>
        <v/>
      </c>
      <c r="CB1448" s="54" t="str">
        <f t="shared" si="1650"/>
        <v/>
      </c>
      <c r="CD1448" s="54" t="str">
        <f t="shared" si="1617"/>
        <v/>
      </c>
      <c r="CF1448" s="54" t="str">
        <f t="shared" si="1618"/>
        <v/>
      </c>
      <c r="CH1448" s="150" t="str">
        <f t="shared" si="1619"/>
        <v/>
      </c>
      <c r="CI1448" s="290"/>
      <c r="CJ1448" s="150" t="str">
        <f t="shared" si="1620"/>
        <v/>
      </c>
      <c r="CK1448" s="290"/>
      <c r="CL1448" s="54" t="str">
        <f t="shared" si="1639"/>
        <v/>
      </c>
      <c r="CM1448" s="290"/>
      <c r="CN1448" s="150" t="str">
        <f t="shared" si="1621"/>
        <v/>
      </c>
      <c r="CO1448" s="290"/>
      <c r="CP1448" s="150" t="str">
        <f t="shared" si="1622"/>
        <v/>
      </c>
      <c r="CQ1448" s="290"/>
      <c r="CR1448" s="150" t="str">
        <f t="shared" si="1623"/>
        <v/>
      </c>
      <c r="CS1448" s="290"/>
      <c r="CT1448" s="150" t="str">
        <f t="shared" si="1624"/>
        <v/>
      </c>
      <c r="CU1448" s="150"/>
      <c r="CV1448" s="150" t="str">
        <f t="shared" si="1625"/>
        <v/>
      </c>
      <c r="CW1448" s="94"/>
      <c r="CX1448" s="151" t="str">
        <f t="shared" si="1666"/>
        <v/>
      </c>
      <c r="CY1448" s="151" t="str">
        <f t="shared" si="1667"/>
        <v/>
      </c>
      <c r="CZ1448" s="152"/>
      <c r="DA1448" s="373" t="str">
        <f t="shared" si="1640"/>
        <v/>
      </c>
      <c r="DC1448" s="153">
        <f t="shared" si="1626"/>
        <v>0</v>
      </c>
      <c r="DD1448" s="153">
        <f t="shared" si="1627"/>
        <v>0</v>
      </c>
      <c r="DE1448" s="153">
        <f t="shared" si="1628"/>
        <v>0</v>
      </c>
      <c r="DF1448" s="158">
        <f t="shared" si="1629"/>
        <v>-4.7000000000000002E-3</v>
      </c>
      <c r="DG1448" s="159">
        <f t="shared" si="1641"/>
        <v>-1.1703000000000001</v>
      </c>
      <c r="DH1448" s="158">
        <f t="shared" si="1630"/>
        <v>3.1999999999999997E-3</v>
      </c>
      <c r="DI1448" s="159">
        <f t="shared" si="1642"/>
        <v>0.79679999999999995</v>
      </c>
      <c r="DJ1448" s="158">
        <f t="shared" si="1631"/>
        <v>-2.7000000000000001E-3</v>
      </c>
      <c r="DK1448" s="159">
        <f t="shared" si="1643"/>
        <v>-0.67230000000000001</v>
      </c>
      <c r="DL1448" s="158">
        <f t="shared" si="1632"/>
        <v>1.1999999999999999E-3</v>
      </c>
      <c r="DM1448" s="159">
        <f t="shared" si="1644"/>
        <v>0.29879999999999995</v>
      </c>
      <c r="DN1448" s="158">
        <f t="shared" si="1633"/>
        <v>1.46E-2</v>
      </c>
      <c r="DO1448" s="159">
        <f t="shared" si="1645"/>
        <v>3.6354000000000002</v>
      </c>
      <c r="DP1448" s="158">
        <f t="shared" si="1634"/>
        <v>-1.2999999999999999E-2</v>
      </c>
      <c r="DQ1448" s="159">
        <f t="shared" si="1646"/>
        <v>-3.2369999999999997</v>
      </c>
      <c r="DR1448" s="158">
        <f t="shared" si="1635"/>
        <v>-6.7000000000000002E-3</v>
      </c>
      <c r="DS1448" s="159">
        <f t="shared" si="1647"/>
        <v>-1.6683000000000001</v>
      </c>
      <c r="DT1448" s="158">
        <f t="shared" si="1636"/>
        <v>-1.2999999999999999E-2</v>
      </c>
      <c r="DU1448" s="159">
        <f t="shared" si="1648"/>
        <v>-3.2369999999999997</v>
      </c>
      <c r="DV1448" s="158">
        <f t="shared" si="1637"/>
        <v>-6.7000000000000002E-3</v>
      </c>
      <c r="DW1448" s="160">
        <f t="shared" si="1649"/>
        <v>-1.6683000000000001</v>
      </c>
    </row>
    <row r="1449" spans="1:127" ht="24.95" customHeight="1" x14ac:dyDescent="0.2">
      <c r="A1449" s="272">
        <v>1440</v>
      </c>
      <c r="B1449" s="336"/>
      <c r="C1449" s="332"/>
      <c r="D1449" s="333"/>
      <c r="E1449" s="334"/>
      <c r="F1449" s="335"/>
      <c r="G1449" s="334"/>
      <c r="H1449" s="371"/>
      <c r="I1449" s="334"/>
      <c r="J1449" s="334"/>
      <c r="K1449" s="334"/>
      <c r="L1449" s="334"/>
      <c r="M1449" s="334"/>
      <c r="N1449" s="334"/>
      <c r="O1449" s="337"/>
      <c r="P1449" s="337"/>
      <c r="Q1449" s="338" t="str">
        <f t="shared" si="1600"/>
        <v xml:space="preserve"> </v>
      </c>
      <c r="R1449" s="339" t="str">
        <f t="shared" si="1601"/>
        <v/>
      </c>
      <c r="S1449" s="340" t="str">
        <f t="shared" si="1654"/>
        <v/>
      </c>
      <c r="T1449" s="341" t="str">
        <f t="shared" si="1602"/>
        <v/>
      </c>
      <c r="U1449" s="341" t="str">
        <f t="shared" si="1603"/>
        <v/>
      </c>
      <c r="V1449" s="341" t="str">
        <f t="shared" si="1604"/>
        <v/>
      </c>
      <c r="W1449" s="341" t="str">
        <f t="shared" si="1605"/>
        <v/>
      </c>
      <c r="X1449" s="340" t="str">
        <f t="shared" si="1655"/>
        <v/>
      </c>
      <c r="Y1449" s="342" t="str">
        <f t="shared" si="1656"/>
        <v/>
      </c>
      <c r="Z1449" s="343" t="str">
        <f t="shared" si="1657"/>
        <v/>
      </c>
      <c r="AA1449" s="344" t="str">
        <f t="shared" si="1658"/>
        <v/>
      </c>
      <c r="AB1449" s="345" t="str">
        <f t="shared" si="1606"/>
        <v/>
      </c>
      <c r="AC1449" s="346" t="str">
        <f t="shared" si="1607"/>
        <v/>
      </c>
      <c r="AD1449" s="346" t="str">
        <f t="shared" si="1608"/>
        <v/>
      </c>
      <c r="AE1449" s="344" t="str">
        <f t="shared" si="1659"/>
        <v/>
      </c>
      <c r="AF1449" s="346" t="str">
        <f t="shared" si="1609"/>
        <v/>
      </c>
      <c r="AG1449" s="344" t="str">
        <f t="shared" si="1660"/>
        <v/>
      </c>
      <c r="AH1449" s="344" t="str">
        <f t="shared" si="1661"/>
        <v/>
      </c>
      <c r="AI1449" s="344" t="str">
        <f t="shared" si="1662"/>
        <v/>
      </c>
      <c r="AJ1449" s="346" t="str">
        <f t="shared" si="1663"/>
        <v/>
      </c>
      <c r="AK1449" s="346" t="str">
        <f t="shared" si="1664"/>
        <v/>
      </c>
      <c r="AL1449" s="347" t="str">
        <f t="shared" si="1665"/>
        <v/>
      </c>
      <c r="AM1449" s="141"/>
      <c r="AN1449" s="141"/>
      <c r="AO1449" s="142"/>
      <c r="AP1449" s="58">
        <f t="shared" si="1610"/>
        <v>0</v>
      </c>
      <c r="AQ1449" s="318">
        <f>SUM(AP$10:AP1449)</f>
        <v>0</v>
      </c>
      <c r="AR1449" s="143">
        <f t="shared" si="1668"/>
        <v>0.1</v>
      </c>
      <c r="AS1449" s="144" t="str">
        <f t="shared" si="1611"/>
        <v/>
      </c>
      <c r="AT1449" s="144" t="str">
        <f t="shared" si="1638"/>
        <v/>
      </c>
      <c r="AU1449" s="145"/>
      <c r="AV1449" s="58">
        <f t="shared" si="1669"/>
        <v>0</v>
      </c>
      <c r="AW1449" s="318">
        <f>SUM(AV$10:AV1449)</f>
        <v>0</v>
      </c>
      <c r="AX1449" s="319">
        <f t="shared" si="1670"/>
        <v>0.1</v>
      </c>
      <c r="AY1449" s="144" t="str">
        <f t="shared" si="1652"/>
        <v/>
      </c>
      <c r="AZ1449" s="144" t="str">
        <f t="shared" si="1653"/>
        <v/>
      </c>
      <c r="BA1449" s="144"/>
      <c r="BB1449" s="146" t="str">
        <f t="shared" si="1612"/>
        <v/>
      </c>
      <c r="BC1449" s="66" t="str">
        <f t="shared" si="1651"/>
        <v/>
      </c>
      <c r="BD1449" s="195" t="str">
        <f t="shared" si="1613"/>
        <v/>
      </c>
      <c r="BF1449" s="283"/>
      <c r="BG1449" s="286" t="str">
        <f t="shared" si="1614"/>
        <v/>
      </c>
      <c r="BY1449" s="211" t="str">
        <f t="shared" si="1615"/>
        <v/>
      </c>
      <c r="BZ1449" s="150" t="str">
        <f t="shared" si="1616"/>
        <v/>
      </c>
      <c r="CB1449" s="54" t="str">
        <f t="shared" si="1650"/>
        <v/>
      </c>
      <c r="CD1449" s="54" t="str">
        <f t="shared" si="1617"/>
        <v/>
      </c>
      <c r="CF1449" s="54" t="str">
        <f t="shared" si="1618"/>
        <v/>
      </c>
      <c r="CH1449" s="150" t="str">
        <f t="shared" si="1619"/>
        <v/>
      </c>
      <c r="CI1449" s="290"/>
      <c r="CJ1449" s="150" t="str">
        <f t="shared" si="1620"/>
        <v/>
      </c>
      <c r="CK1449" s="290"/>
      <c r="CL1449" s="54" t="str">
        <f t="shared" si="1639"/>
        <v/>
      </c>
      <c r="CM1449" s="290"/>
      <c r="CN1449" s="150" t="str">
        <f t="shared" si="1621"/>
        <v/>
      </c>
      <c r="CO1449" s="290"/>
      <c r="CP1449" s="150" t="str">
        <f t="shared" si="1622"/>
        <v/>
      </c>
      <c r="CQ1449" s="290"/>
      <c r="CR1449" s="150" t="str">
        <f t="shared" si="1623"/>
        <v/>
      </c>
      <c r="CS1449" s="290"/>
      <c r="CT1449" s="150" t="str">
        <f t="shared" si="1624"/>
        <v/>
      </c>
      <c r="CU1449" s="150"/>
      <c r="CV1449" s="150" t="str">
        <f t="shared" si="1625"/>
        <v/>
      </c>
      <c r="CW1449" s="94"/>
      <c r="CX1449" s="151" t="str">
        <f t="shared" si="1666"/>
        <v/>
      </c>
      <c r="CY1449" s="151" t="str">
        <f t="shared" si="1667"/>
        <v/>
      </c>
      <c r="CZ1449" s="152"/>
      <c r="DA1449" s="373" t="str">
        <f t="shared" si="1640"/>
        <v/>
      </c>
      <c r="DC1449" s="153">
        <f t="shared" si="1626"/>
        <v>0</v>
      </c>
      <c r="DD1449" s="153">
        <f t="shared" si="1627"/>
        <v>0</v>
      </c>
      <c r="DE1449" s="153">
        <f t="shared" si="1628"/>
        <v>0</v>
      </c>
      <c r="DF1449" s="158">
        <f t="shared" si="1629"/>
        <v>-4.7000000000000002E-3</v>
      </c>
      <c r="DG1449" s="159">
        <f t="shared" si="1641"/>
        <v>-1.1703000000000001</v>
      </c>
      <c r="DH1449" s="158">
        <f t="shared" si="1630"/>
        <v>3.1999999999999997E-3</v>
      </c>
      <c r="DI1449" s="159">
        <f t="shared" si="1642"/>
        <v>0.79679999999999995</v>
      </c>
      <c r="DJ1449" s="158">
        <f t="shared" si="1631"/>
        <v>-2.7000000000000001E-3</v>
      </c>
      <c r="DK1449" s="159">
        <f t="shared" si="1643"/>
        <v>-0.67230000000000001</v>
      </c>
      <c r="DL1449" s="158">
        <f t="shared" si="1632"/>
        <v>1.1999999999999999E-3</v>
      </c>
      <c r="DM1449" s="159">
        <f t="shared" si="1644"/>
        <v>0.29879999999999995</v>
      </c>
      <c r="DN1449" s="158">
        <f t="shared" si="1633"/>
        <v>1.46E-2</v>
      </c>
      <c r="DO1449" s="159">
        <f t="shared" si="1645"/>
        <v>3.6354000000000002</v>
      </c>
      <c r="DP1449" s="158">
        <f t="shared" si="1634"/>
        <v>-1.2999999999999999E-2</v>
      </c>
      <c r="DQ1449" s="159">
        <f t="shared" si="1646"/>
        <v>-3.2369999999999997</v>
      </c>
      <c r="DR1449" s="158">
        <f t="shared" si="1635"/>
        <v>-6.7000000000000002E-3</v>
      </c>
      <c r="DS1449" s="159">
        <f t="shared" si="1647"/>
        <v>-1.6683000000000001</v>
      </c>
      <c r="DT1449" s="158">
        <f t="shared" si="1636"/>
        <v>-1.2999999999999999E-2</v>
      </c>
      <c r="DU1449" s="159">
        <f t="shared" si="1648"/>
        <v>-3.2369999999999997</v>
      </c>
      <c r="DV1449" s="158">
        <f t="shared" si="1637"/>
        <v>-6.7000000000000002E-3</v>
      </c>
      <c r="DW1449" s="160">
        <f t="shared" si="1649"/>
        <v>-1.6683000000000001</v>
      </c>
    </row>
    <row r="1450" spans="1:127" ht="24.95" customHeight="1" x14ac:dyDescent="0.2">
      <c r="A1450" s="272">
        <v>1441</v>
      </c>
      <c r="B1450" s="336"/>
      <c r="C1450" s="332"/>
      <c r="D1450" s="333"/>
      <c r="E1450" s="334"/>
      <c r="F1450" s="335"/>
      <c r="G1450" s="334"/>
      <c r="H1450" s="371"/>
      <c r="I1450" s="334"/>
      <c r="J1450" s="334"/>
      <c r="K1450" s="334"/>
      <c r="L1450" s="334"/>
      <c r="M1450" s="334"/>
      <c r="N1450" s="334"/>
      <c r="O1450" s="337"/>
      <c r="P1450" s="337"/>
      <c r="Q1450" s="338" t="str">
        <f t="shared" si="1600"/>
        <v xml:space="preserve"> </v>
      </c>
      <c r="R1450" s="339" t="str">
        <f t="shared" si="1601"/>
        <v/>
      </c>
      <c r="S1450" s="340" t="str">
        <f t="shared" si="1654"/>
        <v/>
      </c>
      <c r="T1450" s="341" t="str">
        <f t="shared" si="1602"/>
        <v/>
      </c>
      <c r="U1450" s="341" t="str">
        <f t="shared" si="1603"/>
        <v/>
      </c>
      <c r="V1450" s="341" t="str">
        <f t="shared" si="1604"/>
        <v/>
      </c>
      <c r="W1450" s="341" t="str">
        <f t="shared" si="1605"/>
        <v/>
      </c>
      <c r="X1450" s="340" t="str">
        <f t="shared" si="1655"/>
        <v/>
      </c>
      <c r="Y1450" s="342" t="str">
        <f t="shared" si="1656"/>
        <v/>
      </c>
      <c r="Z1450" s="343" t="str">
        <f t="shared" si="1657"/>
        <v/>
      </c>
      <c r="AA1450" s="344" t="str">
        <f t="shared" si="1658"/>
        <v/>
      </c>
      <c r="AB1450" s="345" t="str">
        <f t="shared" si="1606"/>
        <v/>
      </c>
      <c r="AC1450" s="346" t="str">
        <f t="shared" si="1607"/>
        <v/>
      </c>
      <c r="AD1450" s="346" t="str">
        <f t="shared" si="1608"/>
        <v/>
      </c>
      <c r="AE1450" s="344" t="str">
        <f t="shared" si="1659"/>
        <v/>
      </c>
      <c r="AF1450" s="346" t="str">
        <f t="shared" si="1609"/>
        <v/>
      </c>
      <c r="AG1450" s="344" t="str">
        <f t="shared" si="1660"/>
        <v/>
      </c>
      <c r="AH1450" s="344" t="str">
        <f t="shared" si="1661"/>
        <v/>
      </c>
      <c r="AI1450" s="344" t="str">
        <f t="shared" si="1662"/>
        <v/>
      </c>
      <c r="AJ1450" s="346" t="str">
        <f t="shared" si="1663"/>
        <v/>
      </c>
      <c r="AK1450" s="346" t="str">
        <f t="shared" si="1664"/>
        <v/>
      </c>
      <c r="AL1450" s="347" t="str">
        <f t="shared" si="1665"/>
        <v/>
      </c>
      <c r="AM1450" s="141"/>
      <c r="AN1450" s="141"/>
      <c r="AO1450" s="142"/>
      <c r="AP1450" s="58">
        <f t="shared" si="1610"/>
        <v>0</v>
      </c>
      <c r="AQ1450" s="318">
        <f>SUM(AP$10:AP1450)</f>
        <v>0</v>
      </c>
      <c r="AR1450" s="143">
        <f t="shared" si="1668"/>
        <v>0.1</v>
      </c>
      <c r="AS1450" s="144" t="str">
        <f t="shared" si="1611"/>
        <v/>
      </c>
      <c r="AT1450" s="144" t="str">
        <f t="shared" si="1638"/>
        <v/>
      </c>
      <c r="AU1450" s="145"/>
      <c r="AV1450" s="58">
        <f t="shared" si="1669"/>
        <v>0</v>
      </c>
      <c r="AW1450" s="318">
        <f>SUM(AV$10:AV1450)</f>
        <v>0</v>
      </c>
      <c r="AX1450" s="319">
        <f t="shared" si="1670"/>
        <v>0.1</v>
      </c>
      <c r="AY1450" s="144" t="str">
        <f t="shared" si="1652"/>
        <v/>
      </c>
      <c r="AZ1450" s="144" t="str">
        <f t="shared" si="1653"/>
        <v/>
      </c>
      <c r="BA1450" s="144"/>
      <c r="BB1450" s="146" t="str">
        <f t="shared" si="1612"/>
        <v/>
      </c>
      <c r="BC1450" s="66" t="str">
        <f t="shared" si="1651"/>
        <v/>
      </c>
      <c r="BD1450" s="195" t="str">
        <f t="shared" si="1613"/>
        <v/>
      </c>
      <c r="BF1450" s="283"/>
      <c r="BG1450" s="286" t="str">
        <f t="shared" si="1614"/>
        <v/>
      </c>
      <c r="BY1450" s="211" t="str">
        <f t="shared" si="1615"/>
        <v/>
      </c>
      <c r="BZ1450" s="150" t="str">
        <f t="shared" si="1616"/>
        <v/>
      </c>
      <c r="CB1450" s="54" t="str">
        <f t="shared" si="1650"/>
        <v/>
      </c>
      <c r="CD1450" s="54" t="str">
        <f t="shared" si="1617"/>
        <v/>
      </c>
      <c r="CF1450" s="54" t="str">
        <f t="shared" si="1618"/>
        <v/>
      </c>
      <c r="CH1450" s="150" t="str">
        <f t="shared" si="1619"/>
        <v/>
      </c>
      <c r="CI1450" s="290"/>
      <c r="CJ1450" s="150" t="str">
        <f t="shared" si="1620"/>
        <v/>
      </c>
      <c r="CK1450" s="290"/>
      <c r="CL1450" s="54" t="str">
        <f t="shared" si="1639"/>
        <v/>
      </c>
      <c r="CM1450" s="290"/>
      <c r="CN1450" s="150" t="str">
        <f t="shared" si="1621"/>
        <v/>
      </c>
      <c r="CO1450" s="290"/>
      <c r="CP1450" s="150" t="str">
        <f t="shared" si="1622"/>
        <v/>
      </c>
      <c r="CQ1450" s="290"/>
      <c r="CR1450" s="150" t="str">
        <f t="shared" si="1623"/>
        <v/>
      </c>
      <c r="CS1450" s="290"/>
      <c r="CT1450" s="150" t="str">
        <f t="shared" si="1624"/>
        <v/>
      </c>
      <c r="CU1450" s="150"/>
      <c r="CV1450" s="150" t="str">
        <f t="shared" si="1625"/>
        <v/>
      </c>
      <c r="CW1450" s="94"/>
      <c r="CX1450" s="151" t="str">
        <f t="shared" si="1666"/>
        <v/>
      </c>
      <c r="CY1450" s="151" t="str">
        <f t="shared" si="1667"/>
        <v/>
      </c>
      <c r="CZ1450" s="152"/>
      <c r="DA1450" s="373" t="str">
        <f t="shared" si="1640"/>
        <v/>
      </c>
      <c r="DC1450" s="153">
        <f t="shared" si="1626"/>
        <v>0</v>
      </c>
      <c r="DD1450" s="153">
        <f t="shared" si="1627"/>
        <v>0</v>
      </c>
      <c r="DE1450" s="153">
        <f t="shared" si="1628"/>
        <v>0</v>
      </c>
      <c r="DF1450" s="158">
        <f t="shared" si="1629"/>
        <v>-4.7000000000000002E-3</v>
      </c>
      <c r="DG1450" s="159">
        <f t="shared" si="1641"/>
        <v>-1.1703000000000001</v>
      </c>
      <c r="DH1450" s="158">
        <f t="shared" si="1630"/>
        <v>3.1999999999999997E-3</v>
      </c>
      <c r="DI1450" s="159">
        <f t="shared" si="1642"/>
        <v>0.79679999999999995</v>
      </c>
      <c r="DJ1450" s="158">
        <f t="shared" si="1631"/>
        <v>-2.7000000000000001E-3</v>
      </c>
      <c r="DK1450" s="159">
        <f t="shared" si="1643"/>
        <v>-0.67230000000000001</v>
      </c>
      <c r="DL1450" s="158">
        <f t="shared" si="1632"/>
        <v>1.1999999999999999E-3</v>
      </c>
      <c r="DM1450" s="159">
        <f t="shared" si="1644"/>
        <v>0.29879999999999995</v>
      </c>
      <c r="DN1450" s="158">
        <f t="shared" si="1633"/>
        <v>1.46E-2</v>
      </c>
      <c r="DO1450" s="159">
        <f t="shared" si="1645"/>
        <v>3.6354000000000002</v>
      </c>
      <c r="DP1450" s="158">
        <f t="shared" si="1634"/>
        <v>-1.2999999999999999E-2</v>
      </c>
      <c r="DQ1450" s="159">
        <f t="shared" si="1646"/>
        <v>-3.2369999999999997</v>
      </c>
      <c r="DR1450" s="158">
        <f t="shared" si="1635"/>
        <v>-6.7000000000000002E-3</v>
      </c>
      <c r="DS1450" s="159">
        <f t="shared" si="1647"/>
        <v>-1.6683000000000001</v>
      </c>
      <c r="DT1450" s="158">
        <f t="shared" si="1636"/>
        <v>-1.2999999999999999E-2</v>
      </c>
      <c r="DU1450" s="159">
        <f t="shared" si="1648"/>
        <v>-3.2369999999999997</v>
      </c>
      <c r="DV1450" s="158">
        <f t="shared" si="1637"/>
        <v>-6.7000000000000002E-3</v>
      </c>
      <c r="DW1450" s="160">
        <f t="shared" si="1649"/>
        <v>-1.6683000000000001</v>
      </c>
    </row>
    <row r="1451" spans="1:127" ht="24.95" customHeight="1" x14ac:dyDescent="0.2">
      <c r="A1451" s="272">
        <v>1442</v>
      </c>
      <c r="B1451" s="336"/>
      <c r="C1451" s="332"/>
      <c r="D1451" s="333"/>
      <c r="E1451" s="334"/>
      <c r="F1451" s="335"/>
      <c r="G1451" s="334"/>
      <c r="H1451" s="371"/>
      <c r="I1451" s="334"/>
      <c r="J1451" s="334"/>
      <c r="K1451" s="334"/>
      <c r="L1451" s="334"/>
      <c r="M1451" s="334"/>
      <c r="N1451" s="334"/>
      <c r="O1451" s="337"/>
      <c r="P1451" s="337"/>
      <c r="Q1451" s="338" t="str">
        <f t="shared" si="1600"/>
        <v xml:space="preserve"> </v>
      </c>
      <c r="R1451" s="339" t="str">
        <f t="shared" si="1601"/>
        <v/>
      </c>
      <c r="S1451" s="340" t="str">
        <f t="shared" si="1654"/>
        <v/>
      </c>
      <c r="T1451" s="341" t="str">
        <f t="shared" si="1602"/>
        <v/>
      </c>
      <c r="U1451" s="341" t="str">
        <f t="shared" si="1603"/>
        <v/>
      </c>
      <c r="V1451" s="341" t="str">
        <f t="shared" si="1604"/>
        <v/>
      </c>
      <c r="W1451" s="341" t="str">
        <f t="shared" si="1605"/>
        <v/>
      </c>
      <c r="X1451" s="340" t="str">
        <f t="shared" si="1655"/>
        <v/>
      </c>
      <c r="Y1451" s="342" t="str">
        <f t="shared" si="1656"/>
        <v/>
      </c>
      <c r="Z1451" s="343" t="str">
        <f t="shared" si="1657"/>
        <v/>
      </c>
      <c r="AA1451" s="344" t="str">
        <f t="shared" si="1658"/>
        <v/>
      </c>
      <c r="AB1451" s="345" t="str">
        <f t="shared" si="1606"/>
        <v/>
      </c>
      <c r="AC1451" s="346" t="str">
        <f t="shared" si="1607"/>
        <v/>
      </c>
      <c r="AD1451" s="346" t="str">
        <f t="shared" si="1608"/>
        <v/>
      </c>
      <c r="AE1451" s="344" t="str">
        <f t="shared" si="1659"/>
        <v/>
      </c>
      <c r="AF1451" s="346" t="str">
        <f t="shared" si="1609"/>
        <v/>
      </c>
      <c r="AG1451" s="344" t="str">
        <f t="shared" si="1660"/>
        <v/>
      </c>
      <c r="AH1451" s="344" t="str">
        <f t="shared" si="1661"/>
        <v/>
      </c>
      <c r="AI1451" s="344" t="str">
        <f t="shared" si="1662"/>
        <v/>
      </c>
      <c r="AJ1451" s="346" t="str">
        <f t="shared" si="1663"/>
        <v/>
      </c>
      <c r="AK1451" s="346" t="str">
        <f t="shared" si="1664"/>
        <v/>
      </c>
      <c r="AL1451" s="347" t="str">
        <f t="shared" si="1665"/>
        <v/>
      </c>
      <c r="AM1451" s="141"/>
      <c r="AN1451" s="141"/>
      <c r="AO1451" s="142"/>
      <c r="AP1451" s="58">
        <f t="shared" si="1610"/>
        <v>0</v>
      </c>
      <c r="AQ1451" s="318">
        <f>SUM(AP$10:AP1451)</f>
        <v>0</v>
      </c>
      <c r="AR1451" s="143">
        <f t="shared" si="1668"/>
        <v>0.1</v>
      </c>
      <c r="AS1451" s="144" t="str">
        <f t="shared" si="1611"/>
        <v/>
      </c>
      <c r="AT1451" s="144" t="str">
        <f t="shared" si="1638"/>
        <v/>
      </c>
      <c r="AU1451" s="145"/>
      <c r="AV1451" s="58">
        <f t="shared" si="1669"/>
        <v>0</v>
      </c>
      <c r="AW1451" s="318">
        <f>SUM(AV$10:AV1451)</f>
        <v>0</v>
      </c>
      <c r="AX1451" s="319">
        <f t="shared" si="1670"/>
        <v>0.1</v>
      </c>
      <c r="AY1451" s="144" t="str">
        <f t="shared" si="1652"/>
        <v/>
      </c>
      <c r="AZ1451" s="144" t="str">
        <f t="shared" si="1653"/>
        <v/>
      </c>
      <c r="BA1451" s="144"/>
      <c r="BB1451" s="146" t="str">
        <f t="shared" si="1612"/>
        <v/>
      </c>
      <c r="BC1451" s="66" t="str">
        <f t="shared" si="1651"/>
        <v/>
      </c>
      <c r="BD1451" s="195" t="str">
        <f t="shared" si="1613"/>
        <v/>
      </c>
      <c r="BF1451" s="283"/>
      <c r="BG1451" s="286" t="str">
        <f t="shared" si="1614"/>
        <v/>
      </c>
      <c r="BY1451" s="211" t="str">
        <f t="shared" si="1615"/>
        <v/>
      </c>
      <c r="BZ1451" s="150" t="str">
        <f t="shared" si="1616"/>
        <v/>
      </c>
      <c r="CB1451" s="54" t="str">
        <f t="shared" si="1650"/>
        <v/>
      </c>
      <c r="CD1451" s="54" t="str">
        <f t="shared" si="1617"/>
        <v/>
      </c>
      <c r="CF1451" s="54" t="str">
        <f t="shared" si="1618"/>
        <v/>
      </c>
      <c r="CH1451" s="150" t="str">
        <f t="shared" si="1619"/>
        <v/>
      </c>
      <c r="CI1451" s="290"/>
      <c r="CJ1451" s="150" t="str">
        <f t="shared" si="1620"/>
        <v/>
      </c>
      <c r="CK1451" s="290"/>
      <c r="CL1451" s="54" t="str">
        <f t="shared" si="1639"/>
        <v/>
      </c>
      <c r="CM1451" s="290"/>
      <c r="CN1451" s="150" t="str">
        <f t="shared" si="1621"/>
        <v/>
      </c>
      <c r="CO1451" s="290"/>
      <c r="CP1451" s="150" t="str">
        <f t="shared" si="1622"/>
        <v/>
      </c>
      <c r="CQ1451" s="290"/>
      <c r="CR1451" s="150" t="str">
        <f t="shared" si="1623"/>
        <v/>
      </c>
      <c r="CS1451" s="290"/>
      <c r="CT1451" s="150" t="str">
        <f t="shared" si="1624"/>
        <v/>
      </c>
      <c r="CU1451" s="150"/>
      <c r="CV1451" s="150" t="str">
        <f t="shared" si="1625"/>
        <v/>
      </c>
      <c r="CW1451" s="94"/>
      <c r="CX1451" s="151" t="str">
        <f t="shared" si="1666"/>
        <v/>
      </c>
      <c r="CY1451" s="151" t="str">
        <f t="shared" si="1667"/>
        <v/>
      </c>
      <c r="CZ1451" s="152"/>
      <c r="DA1451" s="373" t="str">
        <f t="shared" si="1640"/>
        <v/>
      </c>
      <c r="DC1451" s="153">
        <f t="shared" si="1626"/>
        <v>0</v>
      </c>
      <c r="DD1451" s="153">
        <f t="shared" si="1627"/>
        <v>0</v>
      </c>
      <c r="DE1451" s="153">
        <f t="shared" si="1628"/>
        <v>0</v>
      </c>
      <c r="DF1451" s="158">
        <f t="shared" si="1629"/>
        <v>-4.7000000000000002E-3</v>
      </c>
      <c r="DG1451" s="159">
        <f t="shared" si="1641"/>
        <v>-1.1703000000000001</v>
      </c>
      <c r="DH1451" s="158">
        <f t="shared" si="1630"/>
        <v>3.1999999999999997E-3</v>
      </c>
      <c r="DI1451" s="159">
        <f t="shared" si="1642"/>
        <v>0.79679999999999995</v>
      </c>
      <c r="DJ1451" s="158">
        <f t="shared" si="1631"/>
        <v>-2.7000000000000001E-3</v>
      </c>
      <c r="DK1451" s="159">
        <f t="shared" si="1643"/>
        <v>-0.67230000000000001</v>
      </c>
      <c r="DL1451" s="158">
        <f t="shared" si="1632"/>
        <v>1.1999999999999999E-3</v>
      </c>
      <c r="DM1451" s="159">
        <f t="shared" si="1644"/>
        <v>0.29879999999999995</v>
      </c>
      <c r="DN1451" s="158">
        <f t="shared" si="1633"/>
        <v>1.46E-2</v>
      </c>
      <c r="DO1451" s="159">
        <f t="shared" si="1645"/>
        <v>3.6354000000000002</v>
      </c>
      <c r="DP1451" s="158">
        <f t="shared" si="1634"/>
        <v>-1.2999999999999999E-2</v>
      </c>
      <c r="DQ1451" s="159">
        <f t="shared" si="1646"/>
        <v>-3.2369999999999997</v>
      </c>
      <c r="DR1451" s="158">
        <f t="shared" si="1635"/>
        <v>-6.7000000000000002E-3</v>
      </c>
      <c r="DS1451" s="159">
        <f t="shared" si="1647"/>
        <v>-1.6683000000000001</v>
      </c>
      <c r="DT1451" s="158">
        <f t="shared" si="1636"/>
        <v>-1.2999999999999999E-2</v>
      </c>
      <c r="DU1451" s="159">
        <f t="shared" si="1648"/>
        <v>-3.2369999999999997</v>
      </c>
      <c r="DV1451" s="158">
        <f t="shared" si="1637"/>
        <v>-6.7000000000000002E-3</v>
      </c>
      <c r="DW1451" s="160">
        <f t="shared" si="1649"/>
        <v>-1.6683000000000001</v>
      </c>
    </row>
    <row r="1452" spans="1:127" ht="24.95" customHeight="1" x14ac:dyDescent="0.2">
      <c r="A1452" s="272">
        <v>1443</v>
      </c>
      <c r="B1452" s="336"/>
      <c r="C1452" s="332"/>
      <c r="D1452" s="333"/>
      <c r="E1452" s="334"/>
      <c r="F1452" s="335"/>
      <c r="G1452" s="334"/>
      <c r="H1452" s="371"/>
      <c r="I1452" s="334"/>
      <c r="J1452" s="334"/>
      <c r="K1452" s="334"/>
      <c r="L1452" s="334"/>
      <c r="M1452" s="334"/>
      <c r="N1452" s="334"/>
      <c r="O1452" s="337"/>
      <c r="P1452" s="337"/>
      <c r="Q1452" s="338" t="str">
        <f t="shared" si="1600"/>
        <v xml:space="preserve"> </v>
      </c>
      <c r="R1452" s="339" t="str">
        <f t="shared" si="1601"/>
        <v/>
      </c>
      <c r="S1452" s="340" t="str">
        <f t="shared" si="1654"/>
        <v/>
      </c>
      <c r="T1452" s="341" t="str">
        <f t="shared" si="1602"/>
        <v/>
      </c>
      <c r="U1452" s="341" t="str">
        <f t="shared" si="1603"/>
        <v/>
      </c>
      <c r="V1452" s="341" t="str">
        <f t="shared" si="1604"/>
        <v/>
      </c>
      <c r="W1452" s="341" t="str">
        <f t="shared" si="1605"/>
        <v/>
      </c>
      <c r="X1452" s="340" t="str">
        <f t="shared" si="1655"/>
        <v/>
      </c>
      <c r="Y1452" s="342" t="str">
        <f t="shared" si="1656"/>
        <v/>
      </c>
      <c r="Z1452" s="343" t="str">
        <f t="shared" si="1657"/>
        <v/>
      </c>
      <c r="AA1452" s="344" t="str">
        <f t="shared" si="1658"/>
        <v/>
      </c>
      <c r="AB1452" s="345" t="str">
        <f t="shared" si="1606"/>
        <v/>
      </c>
      <c r="AC1452" s="346" t="str">
        <f t="shared" si="1607"/>
        <v/>
      </c>
      <c r="AD1452" s="346" t="str">
        <f t="shared" si="1608"/>
        <v/>
      </c>
      <c r="AE1452" s="344" t="str">
        <f t="shared" si="1659"/>
        <v/>
      </c>
      <c r="AF1452" s="346" t="str">
        <f t="shared" si="1609"/>
        <v/>
      </c>
      <c r="AG1452" s="344" t="str">
        <f t="shared" si="1660"/>
        <v/>
      </c>
      <c r="AH1452" s="344" t="str">
        <f t="shared" si="1661"/>
        <v/>
      </c>
      <c r="AI1452" s="344" t="str">
        <f t="shared" si="1662"/>
        <v/>
      </c>
      <c r="AJ1452" s="346" t="str">
        <f t="shared" si="1663"/>
        <v/>
      </c>
      <c r="AK1452" s="346" t="str">
        <f t="shared" si="1664"/>
        <v/>
      </c>
      <c r="AL1452" s="347" t="str">
        <f t="shared" si="1665"/>
        <v/>
      </c>
      <c r="AM1452" s="141"/>
      <c r="AN1452" s="141"/>
      <c r="AO1452" s="142"/>
      <c r="AP1452" s="58">
        <f t="shared" si="1610"/>
        <v>0</v>
      </c>
      <c r="AQ1452" s="318">
        <f>SUM(AP$10:AP1452)</f>
        <v>0</v>
      </c>
      <c r="AR1452" s="143">
        <f t="shared" si="1668"/>
        <v>0.1</v>
      </c>
      <c r="AS1452" s="144" t="str">
        <f t="shared" si="1611"/>
        <v/>
      </c>
      <c r="AT1452" s="144" t="str">
        <f t="shared" si="1638"/>
        <v/>
      </c>
      <c r="AU1452" s="145"/>
      <c r="AV1452" s="58">
        <f t="shared" si="1669"/>
        <v>0</v>
      </c>
      <c r="AW1452" s="318">
        <f>SUM(AV$10:AV1452)</f>
        <v>0</v>
      </c>
      <c r="AX1452" s="319">
        <f t="shared" si="1670"/>
        <v>0.1</v>
      </c>
      <c r="AY1452" s="144" t="str">
        <f t="shared" si="1652"/>
        <v/>
      </c>
      <c r="AZ1452" s="144" t="str">
        <f t="shared" si="1653"/>
        <v/>
      </c>
      <c r="BA1452" s="144"/>
      <c r="BB1452" s="146" t="str">
        <f t="shared" si="1612"/>
        <v/>
      </c>
      <c r="BC1452" s="66" t="str">
        <f t="shared" si="1651"/>
        <v/>
      </c>
      <c r="BD1452" s="195" t="str">
        <f t="shared" si="1613"/>
        <v/>
      </c>
      <c r="BF1452" s="283"/>
      <c r="BG1452" s="286" t="str">
        <f t="shared" si="1614"/>
        <v/>
      </c>
      <c r="BY1452" s="211" t="str">
        <f t="shared" si="1615"/>
        <v/>
      </c>
      <c r="BZ1452" s="150" t="str">
        <f t="shared" si="1616"/>
        <v/>
      </c>
      <c r="CB1452" s="54" t="str">
        <f t="shared" si="1650"/>
        <v/>
      </c>
      <c r="CD1452" s="54" t="str">
        <f t="shared" si="1617"/>
        <v/>
      </c>
      <c r="CF1452" s="54" t="str">
        <f t="shared" si="1618"/>
        <v/>
      </c>
      <c r="CH1452" s="150" t="str">
        <f t="shared" si="1619"/>
        <v/>
      </c>
      <c r="CI1452" s="290"/>
      <c r="CJ1452" s="150" t="str">
        <f t="shared" si="1620"/>
        <v/>
      </c>
      <c r="CK1452" s="290"/>
      <c r="CL1452" s="54" t="str">
        <f t="shared" si="1639"/>
        <v/>
      </c>
      <c r="CM1452" s="290"/>
      <c r="CN1452" s="150" t="str">
        <f t="shared" si="1621"/>
        <v/>
      </c>
      <c r="CO1452" s="290"/>
      <c r="CP1452" s="150" t="str">
        <f t="shared" si="1622"/>
        <v/>
      </c>
      <c r="CQ1452" s="290"/>
      <c r="CR1452" s="150" t="str">
        <f t="shared" si="1623"/>
        <v/>
      </c>
      <c r="CS1452" s="290"/>
      <c r="CT1452" s="150" t="str">
        <f t="shared" si="1624"/>
        <v/>
      </c>
      <c r="CU1452" s="150"/>
      <c r="CV1452" s="150" t="str">
        <f t="shared" si="1625"/>
        <v/>
      </c>
      <c r="CW1452" s="94"/>
      <c r="CX1452" s="151" t="str">
        <f t="shared" si="1666"/>
        <v/>
      </c>
      <c r="CY1452" s="151" t="str">
        <f t="shared" si="1667"/>
        <v/>
      </c>
      <c r="CZ1452" s="152"/>
      <c r="DA1452" s="373" t="str">
        <f t="shared" si="1640"/>
        <v/>
      </c>
      <c r="DC1452" s="153">
        <f t="shared" si="1626"/>
        <v>0</v>
      </c>
      <c r="DD1452" s="153">
        <f t="shared" si="1627"/>
        <v>0</v>
      </c>
      <c r="DE1452" s="153">
        <f t="shared" si="1628"/>
        <v>0</v>
      </c>
      <c r="DF1452" s="158">
        <f t="shared" si="1629"/>
        <v>-4.7000000000000002E-3</v>
      </c>
      <c r="DG1452" s="159">
        <f t="shared" si="1641"/>
        <v>-1.1703000000000001</v>
      </c>
      <c r="DH1452" s="158">
        <f t="shared" si="1630"/>
        <v>3.1999999999999997E-3</v>
      </c>
      <c r="DI1452" s="159">
        <f t="shared" si="1642"/>
        <v>0.79679999999999995</v>
      </c>
      <c r="DJ1452" s="158">
        <f t="shared" si="1631"/>
        <v>-2.7000000000000001E-3</v>
      </c>
      <c r="DK1452" s="159">
        <f t="shared" si="1643"/>
        <v>-0.67230000000000001</v>
      </c>
      <c r="DL1452" s="158">
        <f t="shared" si="1632"/>
        <v>1.1999999999999999E-3</v>
      </c>
      <c r="DM1452" s="159">
        <f t="shared" si="1644"/>
        <v>0.29879999999999995</v>
      </c>
      <c r="DN1452" s="158">
        <f t="shared" si="1633"/>
        <v>1.46E-2</v>
      </c>
      <c r="DO1452" s="159">
        <f t="shared" si="1645"/>
        <v>3.6354000000000002</v>
      </c>
      <c r="DP1452" s="158">
        <f t="shared" si="1634"/>
        <v>-1.2999999999999999E-2</v>
      </c>
      <c r="DQ1452" s="159">
        <f t="shared" si="1646"/>
        <v>-3.2369999999999997</v>
      </c>
      <c r="DR1452" s="158">
        <f t="shared" si="1635"/>
        <v>-6.7000000000000002E-3</v>
      </c>
      <c r="DS1452" s="159">
        <f t="shared" si="1647"/>
        <v>-1.6683000000000001</v>
      </c>
      <c r="DT1452" s="158">
        <f t="shared" si="1636"/>
        <v>-1.2999999999999999E-2</v>
      </c>
      <c r="DU1452" s="159">
        <f t="shared" si="1648"/>
        <v>-3.2369999999999997</v>
      </c>
      <c r="DV1452" s="158">
        <f t="shared" si="1637"/>
        <v>-6.7000000000000002E-3</v>
      </c>
      <c r="DW1452" s="160">
        <f t="shared" si="1649"/>
        <v>-1.6683000000000001</v>
      </c>
    </row>
    <row r="1453" spans="1:127" ht="24.95" customHeight="1" x14ac:dyDescent="0.2">
      <c r="A1453" s="272">
        <v>1444</v>
      </c>
      <c r="B1453" s="336"/>
      <c r="C1453" s="332"/>
      <c r="D1453" s="333"/>
      <c r="E1453" s="334"/>
      <c r="F1453" s="335"/>
      <c r="G1453" s="334"/>
      <c r="H1453" s="371"/>
      <c r="I1453" s="334"/>
      <c r="J1453" s="334"/>
      <c r="K1453" s="334"/>
      <c r="L1453" s="334"/>
      <c r="M1453" s="334"/>
      <c r="N1453" s="334"/>
      <c r="O1453" s="337"/>
      <c r="P1453" s="337"/>
      <c r="Q1453" s="338" t="str">
        <f t="shared" si="1600"/>
        <v xml:space="preserve"> </v>
      </c>
      <c r="R1453" s="339" t="str">
        <f t="shared" si="1601"/>
        <v/>
      </c>
      <c r="S1453" s="340" t="str">
        <f t="shared" si="1654"/>
        <v/>
      </c>
      <c r="T1453" s="341" t="str">
        <f t="shared" si="1602"/>
        <v/>
      </c>
      <c r="U1453" s="341" t="str">
        <f t="shared" si="1603"/>
        <v/>
      </c>
      <c r="V1453" s="341" t="str">
        <f t="shared" si="1604"/>
        <v/>
      </c>
      <c r="W1453" s="341" t="str">
        <f t="shared" si="1605"/>
        <v/>
      </c>
      <c r="X1453" s="340" t="str">
        <f t="shared" si="1655"/>
        <v/>
      </c>
      <c r="Y1453" s="342" t="str">
        <f t="shared" si="1656"/>
        <v/>
      </c>
      <c r="Z1453" s="343" t="str">
        <f t="shared" si="1657"/>
        <v/>
      </c>
      <c r="AA1453" s="344" t="str">
        <f t="shared" si="1658"/>
        <v/>
      </c>
      <c r="AB1453" s="345" t="str">
        <f t="shared" si="1606"/>
        <v/>
      </c>
      <c r="AC1453" s="346" t="str">
        <f t="shared" si="1607"/>
        <v/>
      </c>
      <c r="AD1453" s="346" t="str">
        <f t="shared" si="1608"/>
        <v/>
      </c>
      <c r="AE1453" s="344" t="str">
        <f t="shared" si="1659"/>
        <v/>
      </c>
      <c r="AF1453" s="346" t="str">
        <f t="shared" si="1609"/>
        <v/>
      </c>
      <c r="AG1453" s="344" t="str">
        <f t="shared" si="1660"/>
        <v/>
      </c>
      <c r="AH1453" s="344" t="str">
        <f t="shared" si="1661"/>
        <v/>
      </c>
      <c r="AI1453" s="344" t="str">
        <f t="shared" si="1662"/>
        <v/>
      </c>
      <c r="AJ1453" s="346" t="str">
        <f t="shared" si="1663"/>
        <v/>
      </c>
      <c r="AK1453" s="346" t="str">
        <f t="shared" si="1664"/>
        <v/>
      </c>
      <c r="AL1453" s="347" t="str">
        <f t="shared" si="1665"/>
        <v/>
      </c>
      <c r="AM1453" s="141"/>
      <c r="AN1453" s="141"/>
      <c r="AO1453" s="142"/>
      <c r="AP1453" s="58">
        <f t="shared" si="1610"/>
        <v>0</v>
      </c>
      <c r="AQ1453" s="318">
        <f>SUM(AP$10:AP1453)</f>
        <v>0</v>
      </c>
      <c r="AR1453" s="143">
        <f t="shared" si="1668"/>
        <v>0.1</v>
      </c>
      <c r="AS1453" s="144" t="str">
        <f t="shared" si="1611"/>
        <v/>
      </c>
      <c r="AT1453" s="144" t="str">
        <f t="shared" si="1638"/>
        <v/>
      </c>
      <c r="AU1453" s="145"/>
      <c r="AV1453" s="58">
        <f t="shared" si="1669"/>
        <v>0</v>
      </c>
      <c r="AW1453" s="318">
        <f>SUM(AV$10:AV1453)</f>
        <v>0</v>
      </c>
      <c r="AX1453" s="319">
        <f t="shared" si="1670"/>
        <v>0.1</v>
      </c>
      <c r="AY1453" s="144" t="str">
        <f t="shared" si="1652"/>
        <v/>
      </c>
      <c r="AZ1453" s="144" t="str">
        <f t="shared" si="1653"/>
        <v/>
      </c>
      <c r="BA1453" s="144"/>
      <c r="BB1453" s="146" t="str">
        <f t="shared" si="1612"/>
        <v/>
      </c>
      <c r="BC1453" s="66" t="str">
        <f t="shared" si="1651"/>
        <v/>
      </c>
      <c r="BD1453" s="195" t="str">
        <f t="shared" si="1613"/>
        <v/>
      </c>
      <c r="BF1453" s="283"/>
      <c r="BG1453" s="286" t="str">
        <f t="shared" si="1614"/>
        <v/>
      </c>
      <c r="BY1453" s="211" t="str">
        <f t="shared" si="1615"/>
        <v/>
      </c>
      <c r="BZ1453" s="150" t="str">
        <f t="shared" si="1616"/>
        <v/>
      </c>
      <c r="CB1453" s="54" t="str">
        <f t="shared" si="1650"/>
        <v/>
      </c>
      <c r="CD1453" s="54" t="str">
        <f t="shared" si="1617"/>
        <v/>
      </c>
      <c r="CF1453" s="54" t="str">
        <f t="shared" si="1618"/>
        <v/>
      </c>
      <c r="CH1453" s="150" t="str">
        <f t="shared" si="1619"/>
        <v/>
      </c>
      <c r="CI1453" s="290"/>
      <c r="CJ1453" s="150" t="str">
        <f t="shared" si="1620"/>
        <v/>
      </c>
      <c r="CK1453" s="290"/>
      <c r="CL1453" s="54" t="str">
        <f t="shared" si="1639"/>
        <v/>
      </c>
      <c r="CM1453" s="290"/>
      <c r="CN1453" s="150" t="str">
        <f t="shared" si="1621"/>
        <v/>
      </c>
      <c r="CO1453" s="290"/>
      <c r="CP1453" s="150" t="str">
        <f t="shared" si="1622"/>
        <v/>
      </c>
      <c r="CQ1453" s="290"/>
      <c r="CR1453" s="150" t="str">
        <f t="shared" si="1623"/>
        <v/>
      </c>
      <c r="CS1453" s="290"/>
      <c r="CT1453" s="150" t="str">
        <f t="shared" si="1624"/>
        <v/>
      </c>
      <c r="CU1453" s="150"/>
      <c r="CV1453" s="150" t="str">
        <f t="shared" si="1625"/>
        <v/>
      </c>
      <c r="CW1453" s="94"/>
      <c r="CX1453" s="151" t="str">
        <f t="shared" si="1666"/>
        <v/>
      </c>
      <c r="CY1453" s="151" t="str">
        <f t="shared" si="1667"/>
        <v/>
      </c>
      <c r="CZ1453" s="152"/>
      <c r="DA1453" s="373" t="str">
        <f t="shared" si="1640"/>
        <v/>
      </c>
      <c r="DC1453" s="153">
        <f t="shared" si="1626"/>
        <v>0</v>
      </c>
      <c r="DD1453" s="153">
        <f t="shared" si="1627"/>
        <v>0</v>
      </c>
      <c r="DE1453" s="153">
        <f t="shared" si="1628"/>
        <v>0</v>
      </c>
      <c r="DF1453" s="158">
        <f t="shared" si="1629"/>
        <v>-4.7000000000000002E-3</v>
      </c>
      <c r="DG1453" s="159">
        <f t="shared" si="1641"/>
        <v>-1.1703000000000001</v>
      </c>
      <c r="DH1453" s="158">
        <f t="shared" si="1630"/>
        <v>3.1999999999999997E-3</v>
      </c>
      <c r="DI1453" s="159">
        <f t="shared" si="1642"/>
        <v>0.79679999999999995</v>
      </c>
      <c r="DJ1453" s="158">
        <f t="shared" si="1631"/>
        <v>-2.7000000000000001E-3</v>
      </c>
      <c r="DK1453" s="159">
        <f t="shared" si="1643"/>
        <v>-0.67230000000000001</v>
      </c>
      <c r="DL1453" s="158">
        <f t="shared" si="1632"/>
        <v>1.1999999999999999E-3</v>
      </c>
      <c r="DM1453" s="159">
        <f t="shared" si="1644"/>
        <v>0.29879999999999995</v>
      </c>
      <c r="DN1453" s="158">
        <f t="shared" si="1633"/>
        <v>1.46E-2</v>
      </c>
      <c r="DO1453" s="159">
        <f t="shared" si="1645"/>
        <v>3.6354000000000002</v>
      </c>
      <c r="DP1453" s="158">
        <f t="shared" si="1634"/>
        <v>-1.2999999999999999E-2</v>
      </c>
      <c r="DQ1453" s="159">
        <f t="shared" si="1646"/>
        <v>-3.2369999999999997</v>
      </c>
      <c r="DR1453" s="158">
        <f t="shared" si="1635"/>
        <v>-6.7000000000000002E-3</v>
      </c>
      <c r="DS1453" s="159">
        <f t="shared" si="1647"/>
        <v>-1.6683000000000001</v>
      </c>
      <c r="DT1453" s="158">
        <f t="shared" si="1636"/>
        <v>-1.2999999999999999E-2</v>
      </c>
      <c r="DU1453" s="159">
        <f t="shared" si="1648"/>
        <v>-3.2369999999999997</v>
      </c>
      <c r="DV1453" s="158">
        <f t="shared" si="1637"/>
        <v>-6.7000000000000002E-3</v>
      </c>
      <c r="DW1453" s="160">
        <f t="shared" si="1649"/>
        <v>-1.6683000000000001</v>
      </c>
    </row>
    <row r="1454" spans="1:127" ht="24.95" customHeight="1" x14ac:dyDescent="0.2">
      <c r="A1454" s="272">
        <v>1445</v>
      </c>
      <c r="B1454" s="336"/>
      <c r="C1454" s="332"/>
      <c r="D1454" s="333"/>
      <c r="E1454" s="334"/>
      <c r="F1454" s="335"/>
      <c r="G1454" s="334"/>
      <c r="H1454" s="371"/>
      <c r="I1454" s="334"/>
      <c r="J1454" s="334"/>
      <c r="K1454" s="334"/>
      <c r="L1454" s="334"/>
      <c r="M1454" s="334"/>
      <c r="N1454" s="334"/>
      <c r="O1454" s="337"/>
      <c r="P1454" s="337"/>
      <c r="Q1454" s="338" t="str">
        <f t="shared" si="1600"/>
        <v xml:space="preserve"> </v>
      </c>
      <c r="R1454" s="339" t="str">
        <f t="shared" si="1601"/>
        <v/>
      </c>
      <c r="S1454" s="340" t="str">
        <f t="shared" si="1654"/>
        <v/>
      </c>
      <c r="T1454" s="341" t="str">
        <f t="shared" si="1602"/>
        <v/>
      </c>
      <c r="U1454" s="341" t="str">
        <f t="shared" si="1603"/>
        <v/>
      </c>
      <c r="V1454" s="341" t="str">
        <f t="shared" si="1604"/>
        <v/>
      </c>
      <c r="W1454" s="341" t="str">
        <f t="shared" si="1605"/>
        <v/>
      </c>
      <c r="X1454" s="340" t="str">
        <f t="shared" si="1655"/>
        <v/>
      </c>
      <c r="Y1454" s="342" t="str">
        <f t="shared" si="1656"/>
        <v/>
      </c>
      <c r="Z1454" s="343" t="str">
        <f t="shared" si="1657"/>
        <v/>
      </c>
      <c r="AA1454" s="344" t="str">
        <f t="shared" si="1658"/>
        <v/>
      </c>
      <c r="AB1454" s="345" t="str">
        <f t="shared" si="1606"/>
        <v/>
      </c>
      <c r="AC1454" s="346" t="str">
        <f t="shared" si="1607"/>
        <v/>
      </c>
      <c r="AD1454" s="346" t="str">
        <f t="shared" si="1608"/>
        <v/>
      </c>
      <c r="AE1454" s="344" t="str">
        <f t="shared" si="1659"/>
        <v/>
      </c>
      <c r="AF1454" s="346" t="str">
        <f t="shared" si="1609"/>
        <v/>
      </c>
      <c r="AG1454" s="344" t="str">
        <f t="shared" si="1660"/>
        <v/>
      </c>
      <c r="AH1454" s="344" t="str">
        <f t="shared" si="1661"/>
        <v/>
      </c>
      <c r="AI1454" s="344" t="str">
        <f t="shared" si="1662"/>
        <v/>
      </c>
      <c r="AJ1454" s="346" t="str">
        <f t="shared" si="1663"/>
        <v/>
      </c>
      <c r="AK1454" s="346" t="str">
        <f t="shared" si="1664"/>
        <v/>
      </c>
      <c r="AL1454" s="347" t="str">
        <f t="shared" si="1665"/>
        <v/>
      </c>
      <c r="AM1454" s="141"/>
      <c r="AN1454" s="141"/>
      <c r="AO1454" s="142"/>
      <c r="AP1454" s="58">
        <f t="shared" si="1610"/>
        <v>0</v>
      </c>
      <c r="AQ1454" s="318">
        <f>SUM(AP$10:AP1454)</f>
        <v>0</v>
      </c>
      <c r="AR1454" s="143">
        <f t="shared" si="1668"/>
        <v>0.1</v>
      </c>
      <c r="AS1454" s="144" t="str">
        <f t="shared" si="1611"/>
        <v/>
      </c>
      <c r="AT1454" s="144" t="str">
        <f t="shared" si="1638"/>
        <v/>
      </c>
      <c r="AU1454" s="145"/>
      <c r="AV1454" s="58">
        <f t="shared" si="1669"/>
        <v>0</v>
      </c>
      <c r="AW1454" s="318">
        <f>SUM(AV$10:AV1454)</f>
        <v>0</v>
      </c>
      <c r="AX1454" s="319">
        <f t="shared" si="1670"/>
        <v>0.1</v>
      </c>
      <c r="AY1454" s="144" t="str">
        <f t="shared" si="1652"/>
        <v/>
      </c>
      <c r="AZ1454" s="144" t="str">
        <f t="shared" si="1653"/>
        <v/>
      </c>
      <c r="BA1454" s="144"/>
      <c r="BB1454" s="146" t="str">
        <f t="shared" si="1612"/>
        <v/>
      </c>
      <c r="BC1454" s="66" t="str">
        <f t="shared" si="1651"/>
        <v/>
      </c>
      <c r="BD1454" s="195" t="str">
        <f t="shared" si="1613"/>
        <v/>
      </c>
      <c r="BF1454" s="283"/>
      <c r="BG1454" s="286" t="str">
        <f t="shared" si="1614"/>
        <v/>
      </c>
      <c r="BY1454" s="211" t="str">
        <f t="shared" si="1615"/>
        <v/>
      </c>
      <c r="BZ1454" s="150" t="str">
        <f t="shared" si="1616"/>
        <v/>
      </c>
      <c r="CB1454" s="54" t="str">
        <f t="shared" si="1650"/>
        <v/>
      </c>
      <c r="CD1454" s="54" t="str">
        <f t="shared" si="1617"/>
        <v/>
      </c>
      <c r="CF1454" s="54" t="str">
        <f t="shared" si="1618"/>
        <v/>
      </c>
      <c r="CH1454" s="150" t="str">
        <f t="shared" si="1619"/>
        <v/>
      </c>
      <c r="CI1454" s="290"/>
      <c r="CJ1454" s="150" t="str">
        <f t="shared" si="1620"/>
        <v/>
      </c>
      <c r="CK1454" s="290"/>
      <c r="CL1454" s="54" t="str">
        <f t="shared" si="1639"/>
        <v/>
      </c>
      <c r="CM1454" s="290"/>
      <c r="CN1454" s="150" t="str">
        <f t="shared" si="1621"/>
        <v/>
      </c>
      <c r="CO1454" s="290"/>
      <c r="CP1454" s="150" t="str">
        <f t="shared" si="1622"/>
        <v/>
      </c>
      <c r="CQ1454" s="290"/>
      <c r="CR1454" s="150" t="str">
        <f t="shared" si="1623"/>
        <v/>
      </c>
      <c r="CS1454" s="290"/>
      <c r="CT1454" s="150" t="str">
        <f t="shared" si="1624"/>
        <v/>
      </c>
      <c r="CU1454" s="150"/>
      <c r="CV1454" s="150" t="str">
        <f t="shared" si="1625"/>
        <v/>
      </c>
      <c r="CW1454" s="94"/>
      <c r="CX1454" s="151" t="str">
        <f t="shared" si="1666"/>
        <v/>
      </c>
      <c r="CY1454" s="151" t="str">
        <f t="shared" si="1667"/>
        <v/>
      </c>
      <c r="CZ1454" s="152"/>
      <c r="DA1454" s="373" t="str">
        <f t="shared" si="1640"/>
        <v/>
      </c>
      <c r="DC1454" s="153">
        <f t="shared" si="1626"/>
        <v>0</v>
      </c>
      <c r="DD1454" s="153">
        <f t="shared" si="1627"/>
        <v>0</v>
      </c>
      <c r="DE1454" s="153">
        <f t="shared" si="1628"/>
        <v>0</v>
      </c>
      <c r="DF1454" s="158">
        <f t="shared" si="1629"/>
        <v>-4.7000000000000002E-3</v>
      </c>
      <c r="DG1454" s="159">
        <f t="shared" si="1641"/>
        <v>-1.1703000000000001</v>
      </c>
      <c r="DH1454" s="158">
        <f t="shared" si="1630"/>
        <v>3.1999999999999997E-3</v>
      </c>
      <c r="DI1454" s="159">
        <f t="shared" si="1642"/>
        <v>0.79679999999999995</v>
      </c>
      <c r="DJ1454" s="158">
        <f t="shared" si="1631"/>
        <v>-2.7000000000000001E-3</v>
      </c>
      <c r="DK1454" s="159">
        <f t="shared" si="1643"/>
        <v>-0.67230000000000001</v>
      </c>
      <c r="DL1454" s="158">
        <f t="shared" si="1632"/>
        <v>1.1999999999999999E-3</v>
      </c>
      <c r="DM1454" s="159">
        <f t="shared" si="1644"/>
        <v>0.29879999999999995</v>
      </c>
      <c r="DN1454" s="158">
        <f t="shared" si="1633"/>
        <v>1.46E-2</v>
      </c>
      <c r="DO1454" s="159">
        <f t="shared" si="1645"/>
        <v>3.6354000000000002</v>
      </c>
      <c r="DP1454" s="158">
        <f t="shared" si="1634"/>
        <v>-1.2999999999999999E-2</v>
      </c>
      <c r="DQ1454" s="159">
        <f t="shared" si="1646"/>
        <v>-3.2369999999999997</v>
      </c>
      <c r="DR1454" s="158">
        <f t="shared" si="1635"/>
        <v>-6.7000000000000002E-3</v>
      </c>
      <c r="DS1454" s="159">
        <f t="shared" si="1647"/>
        <v>-1.6683000000000001</v>
      </c>
      <c r="DT1454" s="158">
        <f t="shared" si="1636"/>
        <v>-1.2999999999999999E-2</v>
      </c>
      <c r="DU1454" s="159">
        <f t="shared" si="1648"/>
        <v>-3.2369999999999997</v>
      </c>
      <c r="DV1454" s="158">
        <f t="shared" si="1637"/>
        <v>-6.7000000000000002E-3</v>
      </c>
      <c r="DW1454" s="160">
        <f t="shared" si="1649"/>
        <v>-1.6683000000000001</v>
      </c>
    </row>
    <row r="1455" spans="1:127" ht="24.95" customHeight="1" x14ac:dyDescent="0.2">
      <c r="A1455" s="272">
        <v>1446</v>
      </c>
      <c r="B1455" s="336"/>
      <c r="C1455" s="332"/>
      <c r="D1455" s="333"/>
      <c r="E1455" s="334"/>
      <c r="F1455" s="335"/>
      <c r="G1455" s="334"/>
      <c r="H1455" s="371"/>
      <c r="I1455" s="334"/>
      <c r="J1455" s="334"/>
      <c r="K1455" s="334"/>
      <c r="L1455" s="334"/>
      <c r="M1455" s="334"/>
      <c r="N1455" s="334"/>
      <c r="O1455" s="337"/>
      <c r="P1455" s="337"/>
      <c r="Q1455" s="338" t="str">
        <f t="shared" si="1600"/>
        <v xml:space="preserve"> </v>
      </c>
      <c r="R1455" s="339" t="str">
        <f t="shared" si="1601"/>
        <v/>
      </c>
      <c r="S1455" s="340" t="str">
        <f t="shared" si="1654"/>
        <v/>
      </c>
      <c r="T1455" s="341" t="str">
        <f t="shared" si="1602"/>
        <v/>
      </c>
      <c r="U1455" s="341" t="str">
        <f t="shared" si="1603"/>
        <v/>
      </c>
      <c r="V1455" s="341" t="str">
        <f t="shared" si="1604"/>
        <v/>
      </c>
      <c r="W1455" s="341" t="str">
        <f t="shared" si="1605"/>
        <v/>
      </c>
      <c r="X1455" s="340" t="str">
        <f t="shared" si="1655"/>
        <v/>
      </c>
      <c r="Y1455" s="342" t="str">
        <f t="shared" si="1656"/>
        <v/>
      </c>
      <c r="Z1455" s="343" t="str">
        <f t="shared" si="1657"/>
        <v/>
      </c>
      <c r="AA1455" s="344" t="str">
        <f t="shared" si="1658"/>
        <v/>
      </c>
      <c r="AB1455" s="345" t="str">
        <f t="shared" si="1606"/>
        <v/>
      </c>
      <c r="AC1455" s="346" t="str">
        <f t="shared" si="1607"/>
        <v/>
      </c>
      <c r="AD1455" s="346" t="str">
        <f t="shared" si="1608"/>
        <v/>
      </c>
      <c r="AE1455" s="344" t="str">
        <f t="shared" si="1659"/>
        <v/>
      </c>
      <c r="AF1455" s="346" t="str">
        <f t="shared" si="1609"/>
        <v/>
      </c>
      <c r="AG1455" s="344" t="str">
        <f t="shared" si="1660"/>
        <v/>
      </c>
      <c r="AH1455" s="344" t="str">
        <f t="shared" si="1661"/>
        <v/>
      </c>
      <c r="AI1455" s="344" t="str">
        <f t="shared" si="1662"/>
        <v/>
      </c>
      <c r="AJ1455" s="346" t="str">
        <f t="shared" si="1663"/>
        <v/>
      </c>
      <c r="AK1455" s="346" t="str">
        <f t="shared" si="1664"/>
        <v/>
      </c>
      <c r="AL1455" s="347" t="str">
        <f t="shared" si="1665"/>
        <v/>
      </c>
      <c r="AM1455" s="141"/>
      <c r="AN1455" s="141"/>
      <c r="AO1455" s="142"/>
      <c r="AP1455" s="58">
        <f t="shared" si="1610"/>
        <v>0</v>
      </c>
      <c r="AQ1455" s="318">
        <f>SUM(AP$10:AP1455)</f>
        <v>0</v>
      </c>
      <c r="AR1455" s="143">
        <f t="shared" si="1668"/>
        <v>0.1</v>
      </c>
      <c r="AS1455" s="144" t="str">
        <f t="shared" si="1611"/>
        <v/>
      </c>
      <c r="AT1455" s="144" t="str">
        <f t="shared" si="1638"/>
        <v/>
      </c>
      <c r="AU1455" s="145"/>
      <c r="AV1455" s="58">
        <f t="shared" si="1669"/>
        <v>0</v>
      </c>
      <c r="AW1455" s="318">
        <f>SUM(AV$10:AV1455)</f>
        <v>0</v>
      </c>
      <c r="AX1455" s="319">
        <f t="shared" si="1670"/>
        <v>0.1</v>
      </c>
      <c r="AY1455" s="144" t="str">
        <f t="shared" si="1652"/>
        <v/>
      </c>
      <c r="AZ1455" s="144" t="str">
        <f t="shared" si="1653"/>
        <v/>
      </c>
      <c r="BA1455" s="144"/>
      <c r="BB1455" s="146" t="str">
        <f t="shared" si="1612"/>
        <v/>
      </c>
      <c r="BC1455" s="66" t="str">
        <f t="shared" si="1651"/>
        <v/>
      </c>
      <c r="BD1455" s="195" t="str">
        <f t="shared" si="1613"/>
        <v/>
      </c>
      <c r="BF1455" s="283"/>
      <c r="BG1455" s="286" t="str">
        <f t="shared" si="1614"/>
        <v/>
      </c>
      <c r="BY1455" s="211" t="str">
        <f t="shared" si="1615"/>
        <v/>
      </c>
      <c r="BZ1455" s="150" t="str">
        <f t="shared" si="1616"/>
        <v/>
      </c>
      <c r="CB1455" s="54" t="str">
        <f t="shared" si="1650"/>
        <v/>
      </c>
      <c r="CD1455" s="54" t="str">
        <f t="shared" si="1617"/>
        <v/>
      </c>
      <c r="CF1455" s="54" t="str">
        <f t="shared" si="1618"/>
        <v/>
      </c>
      <c r="CH1455" s="150" t="str">
        <f t="shared" si="1619"/>
        <v/>
      </c>
      <c r="CI1455" s="290"/>
      <c r="CJ1455" s="150" t="str">
        <f t="shared" si="1620"/>
        <v/>
      </c>
      <c r="CK1455" s="290"/>
      <c r="CL1455" s="54" t="str">
        <f t="shared" si="1639"/>
        <v/>
      </c>
      <c r="CM1455" s="290"/>
      <c r="CN1455" s="150" t="str">
        <f t="shared" si="1621"/>
        <v/>
      </c>
      <c r="CO1455" s="290"/>
      <c r="CP1455" s="150" t="str">
        <f t="shared" si="1622"/>
        <v/>
      </c>
      <c r="CQ1455" s="290"/>
      <c r="CR1455" s="150" t="str">
        <f t="shared" si="1623"/>
        <v/>
      </c>
      <c r="CS1455" s="290"/>
      <c r="CT1455" s="150" t="str">
        <f t="shared" si="1624"/>
        <v/>
      </c>
      <c r="CU1455" s="150"/>
      <c r="CV1455" s="150" t="str">
        <f t="shared" si="1625"/>
        <v/>
      </c>
      <c r="CW1455" s="94"/>
      <c r="CX1455" s="151" t="str">
        <f t="shared" si="1666"/>
        <v/>
      </c>
      <c r="CY1455" s="151" t="str">
        <f t="shared" si="1667"/>
        <v/>
      </c>
      <c r="CZ1455" s="152"/>
      <c r="DA1455" s="373" t="str">
        <f t="shared" si="1640"/>
        <v/>
      </c>
      <c r="DC1455" s="153">
        <f t="shared" si="1626"/>
        <v>0</v>
      </c>
      <c r="DD1455" s="153">
        <f t="shared" si="1627"/>
        <v>0</v>
      </c>
      <c r="DE1455" s="153">
        <f t="shared" si="1628"/>
        <v>0</v>
      </c>
      <c r="DF1455" s="158">
        <f t="shared" si="1629"/>
        <v>-4.7000000000000002E-3</v>
      </c>
      <c r="DG1455" s="159">
        <f t="shared" si="1641"/>
        <v>-1.1703000000000001</v>
      </c>
      <c r="DH1455" s="158">
        <f t="shared" si="1630"/>
        <v>3.1999999999999997E-3</v>
      </c>
      <c r="DI1455" s="159">
        <f t="shared" si="1642"/>
        <v>0.79679999999999995</v>
      </c>
      <c r="DJ1455" s="158">
        <f t="shared" si="1631"/>
        <v>-2.7000000000000001E-3</v>
      </c>
      <c r="DK1455" s="159">
        <f t="shared" si="1643"/>
        <v>-0.67230000000000001</v>
      </c>
      <c r="DL1455" s="158">
        <f t="shared" si="1632"/>
        <v>1.1999999999999999E-3</v>
      </c>
      <c r="DM1455" s="159">
        <f t="shared" si="1644"/>
        <v>0.29879999999999995</v>
      </c>
      <c r="DN1455" s="158">
        <f t="shared" si="1633"/>
        <v>1.46E-2</v>
      </c>
      <c r="DO1455" s="159">
        <f t="shared" si="1645"/>
        <v>3.6354000000000002</v>
      </c>
      <c r="DP1455" s="158">
        <f t="shared" si="1634"/>
        <v>-1.2999999999999999E-2</v>
      </c>
      <c r="DQ1455" s="159">
        <f t="shared" si="1646"/>
        <v>-3.2369999999999997</v>
      </c>
      <c r="DR1455" s="158">
        <f t="shared" si="1635"/>
        <v>-6.7000000000000002E-3</v>
      </c>
      <c r="DS1455" s="159">
        <f t="shared" si="1647"/>
        <v>-1.6683000000000001</v>
      </c>
      <c r="DT1455" s="158">
        <f t="shared" si="1636"/>
        <v>-1.2999999999999999E-2</v>
      </c>
      <c r="DU1455" s="159">
        <f t="shared" si="1648"/>
        <v>-3.2369999999999997</v>
      </c>
      <c r="DV1455" s="158">
        <f t="shared" si="1637"/>
        <v>-6.7000000000000002E-3</v>
      </c>
      <c r="DW1455" s="160">
        <f t="shared" si="1649"/>
        <v>-1.6683000000000001</v>
      </c>
    </row>
    <row r="1456" spans="1:127" ht="24.95" customHeight="1" x14ac:dyDescent="0.2">
      <c r="A1456" s="272">
        <v>1447</v>
      </c>
      <c r="B1456" s="336"/>
      <c r="C1456" s="332"/>
      <c r="D1456" s="333"/>
      <c r="E1456" s="334"/>
      <c r="F1456" s="335"/>
      <c r="G1456" s="334"/>
      <c r="H1456" s="371"/>
      <c r="I1456" s="334"/>
      <c r="J1456" s="334"/>
      <c r="K1456" s="334"/>
      <c r="L1456" s="334"/>
      <c r="M1456" s="334"/>
      <c r="N1456" s="334"/>
      <c r="O1456" s="337"/>
      <c r="P1456" s="337"/>
      <c r="Q1456" s="338" t="str">
        <f t="shared" si="1600"/>
        <v xml:space="preserve"> </v>
      </c>
      <c r="R1456" s="339" t="str">
        <f t="shared" si="1601"/>
        <v/>
      </c>
      <c r="S1456" s="340" t="str">
        <f t="shared" si="1654"/>
        <v/>
      </c>
      <c r="T1456" s="341" t="str">
        <f t="shared" si="1602"/>
        <v/>
      </c>
      <c r="U1456" s="341" t="str">
        <f t="shared" si="1603"/>
        <v/>
      </c>
      <c r="V1456" s="341" t="str">
        <f t="shared" si="1604"/>
        <v/>
      </c>
      <c r="W1456" s="341" t="str">
        <f t="shared" si="1605"/>
        <v/>
      </c>
      <c r="X1456" s="340" t="str">
        <f t="shared" si="1655"/>
        <v/>
      </c>
      <c r="Y1456" s="342" t="str">
        <f t="shared" si="1656"/>
        <v/>
      </c>
      <c r="Z1456" s="343" t="str">
        <f t="shared" si="1657"/>
        <v/>
      </c>
      <c r="AA1456" s="344" t="str">
        <f t="shared" si="1658"/>
        <v/>
      </c>
      <c r="AB1456" s="345" t="str">
        <f t="shared" si="1606"/>
        <v/>
      </c>
      <c r="AC1456" s="346" t="str">
        <f t="shared" si="1607"/>
        <v/>
      </c>
      <c r="AD1456" s="346" t="str">
        <f t="shared" si="1608"/>
        <v/>
      </c>
      <c r="AE1456" s="344" t="str">
        <f t="shared" si="1659"/>
        <v/>
      </c>
      <c r="AF1456" s="346" t="str">
        <f t="shared" si="1609"/>
        <v/>
      </c>
      <c r="AG1456" s="344" t="str">
        <f t="shared" si="1660"/>
        <v/>
      </c>
      <c r="AH1456" s="344" t="str">
        <f t="shared" si="1661"/>
        <v/>
      </c>
      <c r="AI1456" s="344" t="str">
        <f t="shared" si="1662"/>
        <v/>
      </c>
      <c r="AJ1456" s="346" t="str">
        <f t="shared" si="1663"/>
        <v/>
      </c>
      <c r="AK1456" s="346" t="str">
        <f t="shared" si="1664"/>
        <v/>
      </c>
      <c r="AL1456" s="347" t="str">
        <f t="shared" si="1665"/>
        <v/>
      </c>
      <c r="AM1456" s="141"/>
      <c r="AN1456" s="141"/>
      <c r="AO1456" s="142"/>
      <c r="AP1456" s="58">
        <f t="shared" si="1610"/>
        <v>0</v>
      </c>
      <c r="AQ1456" s="318">
        <f>SUM(AP$10:AP1456)</f>
        <v>0</v>
      </c>
      <c r="AR1456" s="143">
        <f t="shared" si="1668"/>
        <v>0.1</v>
      </c>
      <c r="AS1456" s="144" t="str">
        <f t="shared" si="1611"/>
        <v/>
      </c>
      <c r="AT1456" s="144" t="str">
        <f t="shared" si="1638"/>
        <v/>
      </c>
      <c r="AU1456" s="145"/>
      <c r="AV1456" s="58">
        <f t="shared" si="1669"/>
        <v>0</v>
      </c>
      <c r="AW1456" s="318">
        <f>SUM(AV$10:AV1456)</f>
        <v>0</v>
      </c>
      <c r="AX1456" s="319">
        <f t="shared" si="1670"/>
        <v>0.1</v>
      </c>
      <c r="AY1456" s="144" t="str">
        <f t="shared" si="1652"/>
        <v/>
      </c>
      <c r="AZ1456" s="144" t="str">
        <f t="shared" si="1653"/>
        <v/>
      </c>
      <c r="BA1456" s="144"/>
      <c r="BB1456" s="146" t="str">
        <f t="shared" si="1612"/>
        <v/>
      </c>
      <c r="BC1456" s="66" t="str">
        <f t="shared" si="1651"/>
        <v/>
      </c>
      <c r="BD1456" s="195" t="str">
        <f t="shared" si="1613"/>
        <v/>
      </c>
      <c r="BF1456" s="283"/>
      <c r="BG1456" s="286" t="str">
        <f t="shared" si="1614"/>
        <v/>
      </c>
      <c r="BY1456" s="211" t="str">
        <f t="shared" si="1615"/>
        <v/>
      </c>
      <c r="BZ1456" s="150" t="str">
        <f t="shared" si="1616"/>
        <v/>
      </c>
      <c r="CB1456" s="54" t="str">
        <f t="shared" si="1650"/>
        <v/>
      </c>
      <c r="CD1456" s="54" t="str">
        <f t="shared" si="1617"/>
        <v/>
      </c>
      <c r="CF1456" s="54" t="str">
        <f t="shared" si="1618"/>
        <v/>
      </c>
      <c r="CH1456" s="150" t="str">
        <f t="shared" si="1619"/>
        <v/>
      </c>
      <c r="CI1456" s="290"/>
      <c r="CJ1456" s="150" t="str">
        <f t="shared" si="1620"/>
        <v/>
      </c>
      <c r="CK1456" s="290"/>
      <c r="CL1456" s="54" t="str">
        <f t="shared" si="1639"/>
        <v/>
      </c>
      <c r="CM1456" s="290"/>
      <c r="CN1456" s="150" t="str">
        <f t="shared" si="1621"/>
        <v/>
      </c>
      <c r="CO1456" s="290"/>
      <c r="CP1456" s="150" t="str">
        <f t="shared" si="1622"/>
        <v/>
      </c>
      <c r="CQ1456" s="290"/>
      <c r="CR1456" s="150" t="str">
        <f t="shared" si="1623"/>
        <v/>
      </c>
      <c r="CS1456" s="290"/>
      <c r="CT1456" s="150" t="str">
        <f t="shared" si="1624"/>
        <v/>
      </c>
      <c r="CU1456" s="150"/>
      <c r="CV1456" s="150" t="str">
        <f t="shared" si="1625"/>
        <v/>
      </c>
      <c r="CW1456" s="94"/>
      <c r="CX1456" s="151" t="str">
        <f t="shared" si="1666"/>
        <v/>
      </c>
      <c r="CY1456" s="151" t="str">
        <f t="shared" si="1667"/>
        <v/>
      </c>
      <c r="CZ1456" s="152"/>
      <c r="DA1456" s="373" t="str">
        <f t="shared" si="1640"/>
        <v/>
      </c>
      <c r="DC1456" s="153">
        <f t="shared" si="1626"/>
        <v>0</v>
      </c>
      <c r="DD1456" s="153">
        <f t="shared" si="1627"/>
        <v>0</v>
      </c>
      <c r="DE1456" s="153">
        <f t="shared" si="1628"/>
        <v>0</v>
      </c>
      <c r="DF1456" s="158">
        <f t="shared" si="1629"/>
        <v>-4.7000000000000002E-3</v>
      </c>
      <c r="DG1456" s="159">
        <f t="shared" si="1641"/>
        <v>-1.1703000000000001</v>
      </c>
      <c r="DH1456" s="158">
        <f t="shared" si="1630"/>
        <v>3.1999999999999997E-3</v>
      </c>
      <c r="DI1456" s="159">
        <f t="shared" si="1642"/>
        <v>0.79679999999999995</v>
      </c>
      <c r="DJ1456" s="158">
        <f t="shared" si="1631"/>
        <v>-2.7000000000000001E-3</v>
      </c>
      <c r="DK1456" s="159">
        <f t="shared" si="1643"/>
        <v>-0.67230000000000001</v>
      </c>
      <c r="DL1456" s="158">
        <f t="shared" si="1632"/>
        <v>1.1999999999999999E-3</v>
      </c>
      <c r="DM1456" s="159">
        <f t="shared" si="1644"/>
        <v>0.29879999999999995</v>
      </c>
      <c r="DN1456" s="158">
        <f t="shared" si="1633"/>
        <v>1.46E-2</v>
      </c>
      <c r="DO1456" s="159">
        <f t="shared" si="1645"/>
        <v>3.6354000000000002</v>
      </c>
      <c r="DP1456" s="158">
        <f t="shared" si="1634"/>
        <v>-1.2999999999999999E-2</v>
      </c>
      <c r="DQ1456" s="159">
        <f t="shared" si="1646"/>
        <v>-3.2369999999999997</v>
      </c>
      <c r="DR1456" s="158">
        <f t="shared" si="1635"/>
        <v>-6.7000000000000002E-3</v>
      </c>
      <c r="DS1456" s="159">
        <f t="shared" si="1647"/>
        <v>-1.6683000000000001</v>
      </c>
      <c r="DT1456" s="158">
        <f t="shared" si="1636"/>
        <v>-1.2999999999999999E-2</v>
      </c>
      <c r="DU1456" s="159">
        <f t="shared" si="1648"/>
        <v>-3.2369999999999997</v>
      </c>
      <c r="DV1456" s="158">
        <f t="shared" si="1637"/>
        <v>-6.7000000000000002E-3</v>
      </c>
      <c r="DW1456" s="160">
        <f t="shared" si="1649"/>
        <v>-1.6683000000000001</v>
      </c>
    </row>
    <row r="1457" spans="1:127" ht="24.95" customHeight="1" x14ac:dyDescent="0.2">
      <c r="A1457" s="272">
        <v>1448</v>
      </c>
      <c r="B1457" s="336"/>
      <c r="C1457" s="332"/>
      <c r="D1457" s="333"/>
      <c r="E1457" s="334"/>
      <c r="F1457" s="335"/>
      <c r="G1457" s="334"/>
      <c r="H1457" s="371"/>
      <c r="I1457" s="334"/>
      <c r="J1457" s="334"/>
      <c r="K1457" s="334"/>
      <c r="L1457" s="334"/>
      <c r="M1457" s="334"/>
      <c r="N1457" s="334"/>
      <c r="O1457" s="337"/>
      <c r="P1457" s="337"/>
      <c r="Q1457" s="338" t="str">
        <f t="shared" si="1600"/>
        <v xml:space="preserve"> </v>
      </c>
      <c r="R1457" s="339" t="str">
        <f t="shared" si="1601"/>
        <v/>
      </c>
      <c r="S1457" s="340" t="str">
        <f t="shared" si="1654"/>
        <v/>
      </c>
      <c r="T1457" s="341" t="str">
        <f t="shared" si="1602"/>
        <v/>
      </c>
      <c r="U1457" s="341" t="str">
        <f t="shared" si="1603"/>
        <v/>
      </c>
      <c r="V1457" s="341" t="str">
        <f t="shared" si="1604"/>
        <v/>
      </c>
      <c r="W1457" s="341" t="str">
        <f t="shared" si="1605"/>
        <v/>
      </c>
      <c r="X1457" s="340" t="str">
        <f t="shared" si="1655"/>
        <v/>
      </c>
      <c r="Y1457" s="342" t="str">
        <f t="shared" si="1656"/>
        <v/>
      </c>
      <c r="Z1457" s="343" t="str">
        <f t="shared" si="1657"/>
        <v/>
      </c>
      <c r="AA1457" s="344" t="str">
        <f t="shared" si="1658"/>
        <v/>
      </c>
      <c r="AB1457" s="345" t="str">
        <f t="shared" si="1606"/>
        <v/>
      </c>
      <c r="AC1457" s="346" t="str">
        <f t="shared" si="1607"/>
        <v/>
      </c>
      <c r="AD1457" s="346" t="str">
        <f t="shared" si="1608"/>
        <v/>
      </c>
      <c r="AE1457" s="344" t="str">
        <f t="shared" si="1659"/>
        <v/>
      </c>
      <c r="AF1457" s="346" t="str">
        <f t="shared" si="1609"/>
        <v/>
      </c>
      <c r="AG1457" s="344" t="str">
        <f t="shared" si="1660"/>
        <v/>
      </c>
      <c r="AH1457" s="344" t="str">
        <f t="shared" si="1661"/>
        <v/>
      </c>
      <c r="AI1457" s="344" t="str">
        <f t="shared" si="1662"/>
        <v/>
      </c>
      <c r="AJ1457" s="346" t="str">
        <f t="shared" si="1663"/>
        <v/>
      </c>
      <c r="AK1457" s="346" t="str">
        <f t="shared" si="1664"/>
        <v/>
      </c>
      <c r="AL1457" s="347" t="str">
        <f t="shared" si="1665"/>
        <v/>
      </c>
      <c r="AM1457" s="141"/>
      <c r="AN1457" s="141"/>
      <c r="AO1457" s="142"/>
      <c r="AP1457" s="58">
        <f t="shared" si="1610"/>
        <v>0</v>
      </c>
      <c r="AQ1457" s="318">
        <f>SUM(AP$10:AP1457)</f>
        <v>0</v>
      </c>
      <c r="AR1457" s="143">
        <f t="shared" si="1668"/>
        <v>0.1</v>
      </c>
      <c r="AS1457" s="144" t="str">
        <f t="shared" si="1611"/>
        <v/>
      </c>
      <c r="AT1457" s="144" t="str">
        <f t="shared" si="1638"/>
        <v/>
      </c>
      <c r="AU1457" s="145"/>
      <c r="AV1457" s="58">
        <f t="shared" si="1669"/>
        <v>0</v>
      </c>
      <c r="AW1457" s="318">
        <f>SUM(AV$10:AV1457)</f>
        <v>0</v>
      </c>
      <c r="AX1457" s="319">
        <f t="shared" si="1670"/>
        <v>0.1</v>
      </c>
      <c r="AY1457" s="144" t="str">
        <f t="shared" si="1652"/>
        <v/>
      </c>
      <c r="AZ1457" s="144" t="str">
        <f t="shared" si="1653"/>
        <v/>
      </c>
      <c r="BA1457" s="144"/>
      <c r="BB1457" s="146" t="str">
        <f t="shared" si="1612"/>
        <v/>
      </c>
      <c r="BC1457" s="66" t="str">
        <f t="shared" si="1651"/>
        <v/>
      </c>
      <c r="BD1457" s="195" t="str">
        <f t="shared" si="1613"/>
        <v/>
      </c>
      <c r="BF1457" s="283"/>
      <c r="BG1457" s="286" t="str">
        <f t="shared" si="1614"/>
        <v/>
      </c>
      <c r="BY1457" s="211" t="str">
        <f t="shared" si="1615"/>
        <v/>
      </c>
      <c r="BZ1457" s="150" t="str">
        <f t="shared" si="1616"/>
        <v/>
      </c>
      <c r="CB1457" s="54" t="str">
        <f t="shared" si="1650"/>
        <v/>
      </c>
      <c r="CD1457" s="54" t="str">
        <f t="shared" si="1617"/>
        <v/>
      </c>
      <c r="CF1457" s="54" t="str">
        <f t="shared" si="1618"/>
        <v/>
      </c>
      <c r="CH1457" s="150" t="str">
        <f t="shared" si="1619"/>
        <v/>
      </c>
      <c r="CI1457" s="290"/>
      <c r="CJ1457" s="150" t="str">
        <f t="shared" si="1620"/>
        <v/>
      </c>
      <c r="CK1457" s="290"/>
      <c r="CL1457" s="54" t="str">
        <f t="shared" si="1639"/>
        <v/>
      </c>
      <c r="CM1457" s="290"/>
      <c r="CN1457" s="150" t="str">
        <f t="shared" si="1621"/>
        <v/>
      </c>
      <c r="CO1457" s="290"/>
      <c r="CP1457" s="150" t="str">
        <f t="shared" si="1622"/>
        <v/>
      </c>
      <c r="CQ1457" s="290"/>
      <c r="CR1457" s="150" t="str">
        <f t="shared" si="1623"/>
        <v/>
      </c>
      <c r="CS1457" s="290"/>
      <c r="CT1457" s="150" t="str">
        <f t="shared" si="1624"/>
        <v/>
      </c>
      <c r="CU1457" s="150"/>
      <c r="CV1457" s="150" t="str">
        <f t="shared" si="1625"/>
        <v/>
      </c>
      <c r="CW1457" s="94"/>
      <c r="CX1457" s="151" t="str">
        <f t="shared" si="1666"/>
        <v/>
      </c>
      <c r="CY1457" s="151" t="str">
        <f t="shared" si="1667"/>
        <v/>
      </c>
      <c r="CZ1457" s="152"/>
      <c r="DA1457" s="373" t="str">
        <f t="shared" si="1640"/>
        <v/>
      </c>
      <c r="DC1457" s="153">
        <f t="shared" si="1626"/>
        <v>0</v>
      </c>
      <c r="DD1457" s="153">
        <f t="shared" si="1627"/>
        <v>0</v>
      </c>
      <c r="DE1457" s="153">
        <f t="shared" si="1628"/>
        <v>0</v>
      </c>
      <c r="DF1457" s="158">
        <f t="shared" si="1629"/>
        <v>-4.7000000000000002E-3</v>
      </c>
      <c r="DG1457" s="159">
        <f t="shared" si="1641"/>
        <v>-1.1703000000000001</v>
      </c>
      <c r="DH1457" s="158">
        <f t="shared" si="1630"/>
        <v>3.1999999999999997E-3</v>
      </c>
      <c r="DI1457" s="159">
        <f t="shared" si="1642"/>
        <v>0.79679999999999995</v>
      </c>
      <c r="DJ1457" s="158">
        <f t="shared" si="1631"/>
        <v>-2.7000000000000001E-3</v>
      </c>
      <c r="DK1457" s="159">
        <f t="shared" si="1643"/>
        <v>-0.67230000000000001</v>
      </c>
      <c r="DL1457" s="158">
        <f t="shared" si="1632"/>
        <v>1.1999999999999999E-3</v>
      </c>
      <c r="DM1457" s="159">
        <f t="shared" si="1644"/>
        <v>0.29879999999999995</v>
      </c>
      <c r="DN1457" s="158">
        <f t="shared" si="1633"/>
        <v>1.46E-2</v>
      </c>
      <c r="DO1457" s="159">
        <f t="shared" si="1645"/>
        <v>3.6354000000000002</v>
      </c>
      <c r="DP1457" s="158">
        <f t="shared" si="1634"/>
        <v>-1.2999999999999999E-2</v>
      </c>
      <c r="DQ1457" s="159">
        <f t="shared" si="1646"/>
        <v>-3.2369999999999997</v>
      </c>
      <c r="DR1457" s="158">
        <f t="shared" si="1635"/>
        <v>-6.7000000000000002E-3</v>
      </c>
      <c r="DS1457" s="159">
        <f t="shared" si="1647"/>
        <v>-1.6683000000000001</v>
      </c>
      <c r="DT1457" s="158">
        <f t="shared" si="1636"/>
        <v>-1.2999999999999999E-2</v>
      </c>
      <c r="DU1457" s="159">
        <f t="shared" si="1648"/>
        <v>-3.2369999999999997</v>
      </c>
      <c r="DV1457" s="158">
        <f t="shared" si="1637"/>
        <v>-6.7000000000000002E-3</v>
      </c>
      <c r="DW1457" s="160">
        <f t="shared" si="1649"/>
        <v>-1.6683000000000001</v>
      </c>
    </row>
    <row r="1458" spans="1:127" ht="24.95" customHeight="1" x14ac:dyDescent="0.2">
      <c r="A1458" s="272">
        <v>1449</v>
      </c>
      <c r="B1458" s="336"/>
      <c r="C1458" s="332"/>
      <c r="D1458" s="333"/>
      <c r="E1458" s="334"/>
      <c r="F1458" s="335"/>
      <c r="G1458" s="334"/>
      <c r="H1458" s="371"/>
      <c r="I1458" s="334"/>
      <c r="J1458" s="334"/>
      <c r="K1458" s="334"/>
      <c r="L1458" s="334"/>
      <c r="M1458" s="334"/>
      <c r="N1458" s="334"/>
      <c r="O1458" s="337"/>
      <c r="P1458" s="337"/>
      <c r="Q1458" s="338" t="str">
        <f t="shared" si="1600"/>
        <v xml:space="preserve"> </v>
      </c>
      <c r="R1458" s="339" t="str">
        <f t="shared" si="1601"/>
        <v/>
      </c>
      <c r="S1458" s="340" t="str">
        <f t="shared" si="1654"/>
        <v/>
      </c>
      <c r="T1458" s="341" t="str">
        <f t="shared" si="1602"/>
        <v/>
      </c>
      <c r="U1458" s="341" t="str">
        <f t="shared" si="1603"/>
        <v/>
      </c>
      <c r="V1458" s="341" t="str">
        <f t="shared" si="1604"/>
        <v/>
      </c>
      <c r="W1458" s="341" t="str">
        <f t="shared" si="1605"/>
        <v/>
      </c>
      <c r="X1458" s="340" t="str">
        <f t="shared" si="1655"/>
        <v/>
      </c>
      <c r="Y1458" s="342" t="str">
        <f t="shared" si="1656"/>
        <v/>
      </c>
      <c r="Z1458" s="343" t="str">
        <f t="shared" si="1657"/>
        <v/>
      </c>
      <c r="AA1458" s="344" t="str">
        <f t="shared" si="1658"/>
        <v/>
      </c>
      <c r="AB1458" s="345" t="str">
        <f t="shared" si="1606"/>
        <v/>
      </c>
      <c r="AC1458" s="346" t="str">
        <f t="shared" si="1607"/>
        <v/>
      </c>
      <c r="AD1458" s="346" t="str">
        <f t="shared" si="1608"/>
        <v/>
      </c>
      <c r="AE1458" s="344" t="str">
        <f t="shared" si="1659"/>
        <v/>
      </c>
      <c r="AF1458" s="346" t="str">
        <f t="shared" si="1609"/>
        <v/>
      </c>
      <c r="AG1458" s="344" t="str">
        <f t="shared" si="1660"/>
        <v/>
      </c>
      <c r="AH1458" s="344" t="str">
        <f t="shared" si="1661"/>
        <v/>
      </c>
      <c r="AI1458" s="344" t="str">
        <f t="shared" si="1662"/>
        <v/>
      </c>
      <c r="AJ1458" s="346" t="str">
        <f t="shared" si="1663"/>
        <v/>
      </c>
      <c r="AK1458" s="346" t="str">
        <f t="shared" si="1664"/>
        <v/>
      </c>
      <c r="AL1458" s="347" t="str">
        <f t="shared" si="1665"/>
        <v/>
      </c>
      <c r="AM1458" s="141"/>
      <c r="AN1458" s="141"/>
      <c r="AO1458" s="142"/>
      <c r="AP1458" s="58">
        <f t="shared" si="1610"/>
        <v>0</v>
      </c>
      <c r="AQ1458" s="318">
        <f>SUM(AP$10:AP1458)</f>
        <v>0</v>
      </c>
      <c r="AR1458" s="143">
        <f t="shared" si="1668"/>
        <v>0.1</v>
      </c>
      <c r="AS1458" s="144" t="str">
        <f t="shared" si="1611"/>
        <v/>
      </c>
      <c r="AT1458" s="144" t="str">
        <f t="shared" si="1638"/>
        <v/>
      </c>
      <c r="AU1458" s="145"/>
      <c r="AV1458" s="58">
        <f t="shared" si="1669"/>
        <v>0</v>
      </c>
      <c r="AW1458" s="318">
        <f>SUM(AV$10:AV1458)</f>
        <v>0</v>
      </c>
      <c r="AX1458" s="319">
        <f t="shared" si="1670"/>
        <v>0.1</v>
      </c>
      <c r="AY1458" s="144" t="str">
        <f t="shared" si="1652"/>
        <v/>
      </c>
      <c r="AZ1458" s="144" t="str">
        <f t="shared" si="1653"/>
        <v/>
      </c>
      <c r="BA1458" s="144"/>
      <c r="BB1458" s="146" t="str">
        <f t="shared" si="1612"/>
        <v/>
      </c>
      <c r="BC1458" s="66" t="str">
        <f t="shared" si="1651"/>
        <v/>
      </c>
      <c r="BD1458" s="195" t="str">
        <f t="shared" si="1613"/>
        <v/>
      </c>
      <c r="BF1458" s="283"/>
      <c r="BG1458" s="286" t="str">
        <f t="shared" si="1614"/>
        <v/>
      </c>
      <c r="BY1458" s="211" t="str">
        <f t="shared" si="1615"/>
        <v/>
      </c>
      <c r="BZ1458" s="150" t="str">
        <f t="shared" si="1616"/>
        <v/>
      </c>
      <c r="CB1458" s="54" t="str">
        <f t="shared" si="1650"/>
        <v/>
      </c>
      <c r="CD1458" s="54" t="str">
        <f t="shared" si="1617"/>
        <v/>
      </c>
      <c r="CF1458" s="54" t="str">
        <f t="shared" si="1618"/>
        <v/>
      </c>
      <c r="CH1458" s="150" t="str">
        <f t="shared" si="1619"/>
        <v/>
      </c>
      <c r="CI1458" s="290"/>
      <c r="CJ1458" s="150" t="str">
        <f t="shared" si="1620"/>
        <v/>
      </c>
      <c r="CK1458" s="290"/>
      <c r="CL1458" s="54" t="str">
        <f t="shared" si="1639"/>
        <v/>
      </c>
      <c r="CM1458" s="290"/>
      <c r="CN1458" s="150" t="str">
        <f t="shared" si="1621"/>
        <v/>
      </c>
      <c r="CO1458" s="290"/>
      <c r="CP1458" s="150" t="str">
        <f t="shared" si="1622"/>
        <v/>
      </c>
      <c r="CQ1458" s="290"/>
      <c r="CR1458" s="150" t="str">
        <f t="shared" si="1623"/>
        <v/>
      </c>
      <c r="CS1458" s="290"/>
      <c r="CT1458" s="150" t="str">
        <f t="shared" si="1624"/>
        <v/>
      </c>
      <c r="CU1458" s="150"/>
      <c r="CV1458" s="150" t="str">
        <f t="shared" si="1625"/>
        <v/>
      </c>
      <c r="CW1458" s="94"/>
      <c r="CX1458" s="151" t="str">
        <f t="shared" si="1666"/>
        <v/>
      </c>
      <c r="CY1458" s="151" t="str">
        <f t="shared" si="1667"/>
        <v/>
      </c>
      <c r="CZ1458" s="152"/>
      <c r="DA1458" s="373" t="str">
        <f t="shared" si="1640"/>
        <v/>
      </c>
      <c r="DC1458" s="153">
        <f t="shared" si="1626"/>
        <v>0</v>
      </c>
      <c r="DD1458" s="153">
        <f t="shared" si="1627"/>
        <v>0</v>
      </c>
      <c r="DE1458" s="153">
        <f t="shared" si="1628"/>
        <v>0</v>
      </c>
      <c r="DF1458" s="158">
        <f t="shared" si="1629"/>
        <v>-4.7000000000000002E-3</v>
      </c>
      <c r="DG1458" s="159">
        <f t="shared" si="1641"/>
        <v>-1.1703000000000001</v>
      </c>
      <c r="DH1458" s="158">
        <f t="shared" si="1630"/>
        <v>3.1999999999999997E-3</v>
      </c>
      <c r="DI1458" s="159">
        <f t="shared" si="1642"/>
        <v>0.79679999999999995</v>
      </c>
      <c r="DJ1458" s="158">
        <f t="shared" si="1631"/>
        <v>-2.7000000000000001E-3</v>
      </c>
      <c r="DK1458" s="159">
        <f t="shared" si="1643"/>
        <v>-0.67230000000000001</v>
      </c>
      <c r="DL1458" s="158">
        <f t="shared" si="1632"/>
        <v>1.1999999999999999E-3</v>
      </c>
      <c r="DM1458" s="159">
        <f t="shared" si="1644"/>
        <v>0.29879999999999995</v>
      </c>
      <c r="DN1458" s="158">
        <f t="shared" si="1633"/>
        <v>1.46E-2</v>
      </c>
      <c r="DO1458" s="159">
        <f t="shared" si="1645"/>
        <v>3.6354000000000002</v>
      </c>
      <c r="DP1458" s="158">
        <f t="shared" si="1634"/>
        <v>-1.2999999999999999E-2</v>
      </c>
      <c r="DQ1458" s="159">
        <f t="shared" si="1646"/>
        <v>-3.2369999999999997</v>
      </c>
      <c r="DR1458" s="158">
        <f t="shared" si="1635"/>
        <v>-6.7000000000000002E-3</v>
      </c>
      <c r="DS1458" s="159">
        <f t="shared" si="1647"/>
        <v>-1.6683000000000001</v>
      </c>
      <c r="DT1458" s="158">
        <f t="shared" si="1636"/>
        <v>-1.2999999999999999E-2</v>
      </c>
      <c r="DU1458" s="159">
        <f t="shared" si="1648"/>
        <v>-3.2369999999999997</v>
      </c>
      <c r="DV1458" s="158">
        <f t="shared" si="1637"/>
        <v>-6.7000000000000002E-3</v>
      </c>
      <c r="DW1458" s="160">
        <f t="shared" si="1649"/>
        <v>-1.6683000000000001</v>
      </c>
    </row>
    <row r="1459" spans="1:127" ht="24.95" customHeight="1" x14ac:dyDescent="0.2">
      <c r="A1459" s="272">
        <v>1450</v>
      </c>
      <c r="B1459" s="336"/>
      <c r="C1459" s="332"/>
      <c r="D1459" s="333"/>
      <c r="E1459" s="334"/>
      <c r="F1459" s="335"/>
      <c r="G1459" s="334"/>
      <c r="H1459" s="371"/>
      <c r="I1459" s="334"/>
      <c r="J1459" s="334"/>
      <c r="K1459" s="334"/>
      <c r="L1459" s="334"/>
      <c r="M1459" s="334"/>
      <c r="N1459" s="334"/>
      <c r="O1459" s="337"/>
      <c r="P1459" s="337"/>
      <c r="Q1459" s="338" t="str">
        <f t="shared" si="1600"/>
        <v xml:space="preserve"> </v>
      </c>
      <c r="R1459" s="339" t="str">
        <f t="shared" si="1601"/>
        <v/>
      </c>
      <c r="S1459" s="340" t="str">
        <f t="shared" si="1654"/>
        <v/>
      </c>
      <c r="T1459" s="341" t="str">
        <f t="shared" si="1602"/>
        <v/>
      </c>
      <c r="U1459" s="341" t="str">
        <f t="shared" si="1603"/>
        <v/>
      </c>
      <c r="V1459" s="341" t="str">
        <f t="shared" si="1604"/>
        <v/>
      </c>
      <c r="W1459" s="341" t="str">
        <f t="shared" si="1605"/>
        <v/>
      </c>
      <c r="X1459" s="340" t="str">
        <f t="shared" si="1655"/>
        <v/>
      </c>
      <c r="Y1459" s="342" t="str">
        <f t="shared" si="1656"/>
        <v/>
      </c>
      <c r="Z1459" s="343" t="str">
        <f t="shared" si="1657"/>
        <v/>
      </c>
      <c r="AA1459" s="344" t="str">
        <f t="shared" si="1658"/>
        <v/>
      </c>
      <c r="AB1459" s="345" t="str">
        <f t="shared" si="1606"/>
        <v/>
      </c>
      <c r="AC1459" s="346" t="str">
        <f t="shared" si="1607"/>
        <v/>
      </c>
      <c r="AD1459" s="346" t="str">
        <f t="shared" si="1608"/>
        <v/>
      </c>
      <c r="AE1459" s="344" t="str">
        <f t="shared" si="1659"/>
        <v/>
      </c>
      <c r="AF1459" s="346" t="str">
        <f t="shared" si="1609"/>
        <v/>
      </c>
      <c r="AG1459" s="344" t="str">
        <f t="shared" si="1660"/>
        <v/>
      </c>
      <c r="AH1459" s="344" t="str">
        <f t="shared" si="1661"/>
        <v/>
      </c>
      <c r="AI1459" s="344" t="str">
        <f t="shared" si="1662"/>
        <v/>
      </c>
      <c r="AJ1459" s="346" t="str">
        <f t="shared" si="1663"/>
        <v/>
      </c>
      <c r="AK1459" s="346" t="str">
        <f t="shared" si="1664"/>
        <v/>
      </c>
      <c r="AL1459" s="347" t="str">
        <f t="shared" si="1665"/>
        <v/>
      </c>
      <c r="AM1459" s="141"/>
      <c r="AN1459" s="141"/>
      <c r="AO1459" s="142"/>
      <c r="AP1459" s="58">
        <f t="shared" si="1610"/>
        <v>0</v>
      </c>
      <c r="AQ1459" s="318">
        <f>SUM(AP$10:AP1459)</f>
        <v>0</v>
      </c>
      <c r="AR1459" s="143">
        <f t="shared" si="1668"/>
        <v>0.1</v>
      </c>
      <c r="AS1459" s="144" t="str">
        <f t="shared" si="1611"/>
        <v/>
      </c>
      <c r="AT1459" s="144" t="str">
        <f t="shared" si="1638"/>
        <v/>
      </c>
      <c r="AU1459" s="145"/>
      <c r="AV1459" s="58">
        <f t="shared" si="1669"/>
        <v>0</v>
      </c>
      <c r="AW1459" s="318">
        <f>SUM(AV$10:AV1459)</f>
        <v>0</v>
      </c>
      <c r="AX1459" s="319">
        <f t="shared" si="1670"/>
        <v>0.1</v>
      </c>
      <c r="AY1459" s="144" t="str">
        <f t="shared" si="1652"/>
        <v/>
      </c>
      <c r="AZ1459" s="144" t="str">
        <f t="shared" si="1653"/>
        <v/>
      </c>
      <c r="BA1459" s="144"/>
      <c r="BB1459" s="146" t="str">
        <f t="shared" si="1612"/>
        <v/>
      </c>
      <c r="BC1459" s="66" t="str">
        <f t="shared" si="1651"/>
        <v/>
      </c>
      <c r="BD1459" s="195" t="str">
        <f t="shared" si="1613"/>
        <v/>
      </c>
      <c r="BF1459" s="283"/>
      <c r="BG1459" s="286" t="str">
        <f t="shared" si="1614"/>
        <v/>
      </c>
      <c r="BY1459" s="211" t="str">
        <f t="shared" si="1615"/>
        <v/>
      </c>
      <c r="BZ1459" s="150" t="str">
        <f t="shared" si="1616"/>
        <v/>
      </c>
      <c r="CB1459" s="54" t="str">
        <f t="shared" si="1650"/>
        <v/>
      </c>
      <c r="CD1459" s="54" t="str">
        <f t="shared" si="1617"/>
        <v/>
      </c>
      <c r="CF1459" s="54" t="str">
        <f t="shared" si="1618"/>
        <v/>
      </c>
      <c r="CH1459" s="150" t="str">
        <f t="shared" si="1619"/>
        <v/>
      </c>
      <c r="CI1459" s="290"/>
      <c r="CJ1459" s="150" t="str">
        <f t="shared" si="1620"/>
        <v/>
      </c>
      <c r="CK1459" s="290"/>
      <c r="CL1459" s="54" t="str">
        <f t="shared" si="1639"/>
        <v/>
      </c>
      <c r="CM1459" s="290"/>
      <c r="CN1459" s="150" t="str">
        <f t="shared" si="1621"/>
        <v/>
      </c>
      <c r="CO1459" s="290"/>
      <c r="CP1459" s="150" t="str">
        <f t="shared" si="1622"/>
        <v/>
      </c>
      <c r="CQ1459" s="290"/>
      <c r="CR1459" s="150" t="str">
        <f t="shared" si="1623"/>
        <v/>
      </c>
      <c r="CS1459" s="290"/>
      <c r="CT1459" s="150" t="str">
        <f t="shared" si="1624"/>
        <v/>
      </c>
      <c r="CU1459" s="150"/>
      <c r="CV1459" s="150" t="str">
        <f t="shared" si="1625"/>
        <v/>
      </c>
      <c r="CW1459" s="94"/>
      <c r="CX1459" s="151" t="str">
        <f t="shared" si="1666"/>
        <v/>
      </c>
      <c r="CY1459" s="151" t="str">
        <f t="shared" si="1667"/>
        <v/>
      </c>
      <c r="CZ1459" s="152"/>
      <c r="DA1459" s="373" t="str">
        <f t="shared" si="1640"/>
        <v/>
      </c>
      <c r="DC1459" s="153">
        <f t="shared" si="1626"/>
        <v>0</v>
      </c>
      <c r="DD1459" s="153">
        <f t="shared" si="1627"/>
        <v>0</v>
      </c>
      <c r="DE1459" s="153">
        <f t="shared" si="1628"/>
        <v>0</v>
      </c>
      <c r="DF1459" s="158">
        <f t="shared" si="1629"/>
        <v>-4.7000000000000002E-3</v>
      </c>
      <c r="DG1459" s="159">
        <f t="shared" si="1641"/>
        <v>-1.1703000000000001</v>
      </c>
      <c r="DH1459" s="158">
        <f t="shared" si="1630"/>
        <v>3.1999999999999997E-3</v>
      </c>
      <c r="DI1459" s="159">
        <f t="shared" si="1642"/>
        <v>0.79679999999999995</v>
      </c>
      <c r="DJ1459" s="158">
        <f t="shared" si="1631"/>
        <v>-2.7000000000000001E-3</v>
      </c>
      <c r="DK1459" s="159">
        <f t="shared" si="1643"/>
        <v>-0.67230000000000001</v>
      </c>
      <c r="DL1459" s="158">
        <f t="shared" si="1632"/>
        <v>1.1999999999999999E-3</v>
      </c>
      <c r="DM1459" s="159">
        <f t="shared" si="1644"/>
        <v>0.29879999999999995</v>
      </c>
      <c r="DN1459" s="158">
        <f t="shared" si="1633"/>
        <v>1.46E-2</v>
      </c>
      <c r="DO1459" s="159">
        <f t="shared" si="1645"/>
        <v>3.6354000000000002</v>
      </c>
      <c r="DP1459" s="158">
        <f t="shared" si="1634"/>
        <v>-1.2999999999999999E-2</v>
      </c>
      <c r="DQ1459" s="159">
        <f t="shared" si="1646"/>
        <v>-3.2369999999999997</v>
      </c>
      <c r="DR1459" s="158">
        <f t="shared" si="1635"/>
        <v>-6.7000000000000002E-3</v>
      </c>
      <c r="DS1459" s="159">
        <f t="shared" si="1647"/>
        <v>-1.6683000000000001</v>
      </c>
      <c r="DT1459" s="158">
        <f t="shared" si="1636"/>
        <v>-1.2999999999999999E-2</v>
      </c>
      <c r="DU1459" s="159">
        <f t="shared" si="1648"/>
        <v>-3.2369999999999997</v>
      </c>
      <c r="DV1459" s="158">
        <f t="shared" si="1637"/>
        <v>-6.7000000000000002E-3</v>
      </c>
      <c r="DW1459" s="160">
        <f t="shared" si="1649"/>
        <v>-1.6683000000000001</v>
      </c>
    </row>
    <row r="1460" spans="1:127" ht="24.95" customHeight="1" x14ac:dyDescent="0.2">
      <c r="A1460" s="272">
        <v>1451</v>
      </c>
      <c r="B1460" s="336"/>
      <c r="C1460" s="332"/>
      <c r="D1460" s="333"/>
      <c r="E1460" s="334"/>
      <c r="F1460" s="335"/>
      <c r="G1460" s="334"/>
      <c r="H1460" s="371"/>
      <c r="I1460" s="334"/>
      <c r="J1460" s="334"/>
      <c r="K1460" s="334"/>
      <c r="L1460" s="334"/>
      <c r="M1460" s="334"/>
      <c r="N1460" s="334"/>
      <c r="O1460" s="337"/>
      <c r="P1460" s="337"/>
      <c r="Q1460" s="338" t="str">
        <f t="shared" si="1600"/>
        <v xml:space="preserve"> </v>
      </c>
      <c r="R1460" s="339" t="str">
        <f t="shared" si="1601"/>
        <v/>
      </c>
      <c r="S1460" s="340" t="str">
        <f t="shared" si="1654"/>
        <v/>
      </c>
      <c r="T1460" s="341" t="str">
        <f t="shared" si="1602"/>
        <v/>
      </c>
      <c r="U1460" s="341" t="str">
        <f t="shared" si="1603"/>
        <v/>
      </c>
      <c r="V1460" s="341" t="str">
        <f t="shared" si="1604"/>
        <v/>
      </c>
      <c r="W1460" s="341" t="str">
        <f t="shared" si="1605"/>
        <v/>
      </c>
      <c r="X1460" s="340" t="str">
        <f t="shared" si="1655"/>
        <v/>
      </c>
      <c r="Y1460" s="342" t="str">
        <f t="shared" si="1656"/>
        <v/>
      </c>
      <c r="Z1460" s="343" t="str">
        <f t="shared" si="1657"/>
        <v/>
      </c>
      <c r="AA1460" s="344" t="str">
        <f t="shared" si="1658"/>
        <v/>
      </c>
      <c r="AB1460" s="345" t="str">
        <f t="shared" si="1606"/>
        <v/>
      </c>
      <c r="AC1460" s="346" t="str">
        <f t="shared" si="1607"/>
        <v/>
      </c>
      <c r="AD1460" s="346" t="str">
        <f t="shared" si="1608"/>
        <v/>
      </c>
      <c r="AE1460" s="344" t="str">
        <f t="shared" si="1659"/>
        <v/>
      </c>
      <c r="AF1460" s="346" t="str">
        <f t="shared" si="1609"/>
        <v/>
      </c>
      <c r="AG1460" s="344" t="str">
        <f t="shared" si="1660"/>
        <v/>
      </c>
      <c r="AH1460" s="344" t="str">
        <f t="shared" si="1661"/>
        <v/>
      </c>
      <c r="AI1460" s="344" t="str">
        <f t="shared" si="1662"/>
        <v/>
      </c>
      <c r="AJ1460" s="346" t="str">
        <f t="shared" si="1663"/>
        <v/>
      </c>
      <c r="AK1460" s="346" t="str">
        <f t="shared" si="1664"/>
        <v/>
      </c>
      <c r="AL1460" s="347" t="str">
        <f t="shared" si="1665"/>
        <v/>
      </c>
      <c r="AM1460" s="141"/>
      <c r="AN1460" s="141"/>
      <c r="AO1460" s="142"/>
      <c r="AP1460" s="58">
        <f t="shared" si="1610"/>
        <v>0</v>
      </c>
      <c r="AQ1460" s="318">
        <f>SUM(AP$10:AP1460)</f>
        <v>0</v>
      </c>
      <c r="AR1460" s="143">
        <f t="shared" si="1668"/>
        <v>0.1</v>
      </c>
      <c r="AS1460" s="144" t="str">
        <f t="shared" si="1611"/>
        <v/>
      </c>
      <c r="AT1460" s="144" t="str">
        <f t="shared" si="1638"/>
        <v/>
      </c>
      <c r="AU1460" s="145"/>
      <c r="AV1460" s="58">
        <f t="shared" si="1669"/>
        <v>0</v>
      </c>
      <c r="AW1460" s="318">
        <f>SUM(AV$10:AV1460)</f>
        <v>0</v>
      </c>
      <c r="AX1460" s="319">
        <f t="shared" si="1670"/>
        <v>0.1</v>
      </c>
      <c r="AY1460" s="144" t="str">
        <f t="shared" si="1652"/>
        <v/>
      </c>
      <c r="AZ1460" s="144" t="str">
        <f t="shared" si="1653"/>
        <v/>
      </c>
      <c r="BA1460" s="144"/>
      <c r="BB1460" s="146" t="str">
        <f t="shared" si="1612"/>
        <v/>
      </c>
      <c r="BC1460" s="66" t="str">
        <f t="shared" si="1651"/>
        <v/>
      </c>
      <c r="BD1460" s="195" t="str">
        <f t="shared" si="1613"/>
        <v/>
      </c>
      <c r="BF1460" s="283"/>
      <c r="BG1460" s="286" t="str">
        <f t="shared" si="1614"/>
        <v/>
      </c>
      <c r="BY1460" s="211" t="str">
        <f t="shared" si="1615"/>
        <v/>
      </c>
      <c r="BZ1460" s="150" t="str">
        <f t="shared" si="1616"/>
        <v/>
      </c>
      <c r="CB1460" s="54" t="str">
        <f t="shared" si="1650"/>
        <v/>
      </c>
      <c r="CD1460" s="54" t="str">
        <f t="shared" si="1617"/>
        <v/>
      </c>
      <c r="CF1460" s="54" t="str">
        <f t="shared" si="1618"/>
        <v/>
      </c>
      <c r="CH1460" s="150" t="str">
        <f t="shared" si="1619"/>
        <v/>
      </c>
      <c r="CI1460" s="290"/>
      <c r="CJ1460" s="150" t="str">
        <f t="shared" si="1620"/>
        <v/>
      </c>
      <c r="CK1460" s="290"/>
      <c r="CL1460" s="54" t="str">
        <f t="shared" si="1639"/>
        <v/>
      </c>
      <c r="CM1460" s="290"/>
      <c r="CN1460" s="150" t="str">
        <f t="shared" si="1621"/>
        <v/>
      </c>
      <c r="CO1460" s="290"/>
      <c r="CP1460" s="150" t="str">
        <f t="shared" si="1622"/>
        <v/>
      </c>
      <c r="CQ1460" s="290"/>
      <c r="CR1460" s="150" t="str">
        <f t="shared" si="1623"/>
        <v/>
      </c>
      <c r="CS1460" s="290"/>
      <c r="CT1460" s="150" t="str">
        <f t="shared" si="1624"/>
        <v/>
      </c>
      <c r="CU1460" s="150"/>
      <c r="CV1460" s="150" t="str">
        <f t="shared" si="1625"/>
        <v/>
      </c>
      <c r="CW1460" s="94"/>
      <c r="CX1460" s="151" t="str">
        <f t="shared" si="1666"/>
        <v/>
      </c>
      <c r="CY1460" s="151" t="str">
        <f t="shared" si="1667"/>
        <v/>
      </c>
      <c r="CZ1460" s="152"/>
      <c r="DA1460" s="373" t="str">
        <f t="shared" si="1640"/>
        <v/>
      </c>
      <c r="DC1460" s="153">
        <f t="shared" si="1626"/>
        <v>0</v>
      </c>
      <c r="DD1460" s="153">
        <f t="shared" si="1627"/>
        <v>0</v>
      </c>
      <c r="DE1460" s="153">
        <f t="shared" si="1628"/>
        <v>0</v>
      </c>
      <c r="DF1460" s="158">
        <f t="shared" si="1629"/>
        <v>-4.7000000000000002E-3</v>
      </c>
      <c r="DG1460" s="159">
        <f t="shared" si="1641"/>
        <v>-1.1703000000000001</v>
      </c>
      <c r="DH1460" s="158">
        <f t="shared" si="1630"/>
        <v>3.1999999999999997E-3</v>
      </c>
      <c r="DI1460" s="159">
        <f t="shared" si="1642"/>
        <v>0.79679999999999995</v>
      </c>
      <c r="DJ1460" s="158">
        <f t="shared" si="1631"/>
        <v>-2.7000000000000001E-3</v>
      </c>
      <c r="DK1460" s="159">
        <f t="shared" si="1643"/>
        <v>-0.67230000000000001</v>
      </c>
      <c r="DL1460" s="158">
        <f t="shared" si="1632"/>
        <v>1.1999999999999999E-3</v>
      </c>
      <c r="DM1460" s="159">
        <f t="shared" si="1644"/>
        <v>0.29879999999999995</v>
      </c>
      <c r="DN1460" s="158">
        <f t="shared" si="1633"/>
        <v>1.46E-2</v>
      </c>
      <c r="DO1460" s="159">
        <f t="shared" si="1645"/>
        <v>3.6354000000000002</v>
      </c>
      <c r="DP1460" s="158">
        <f t="shared" si="1634"/>
        <v>-1.2999999999999999E-2</v>
      </c>
      <c r="DQ1460" s="159">
        <f t="shared" si="1646"/>
        <v>-3.2369999999999997</v>
      </c>
      <c r="DR1460" s="158">
        <f t="shared" si="1635"/>
        <v>-6.7000000000000002E-3</v>
      </c>
      <c r="DS1460" s="159">
        <f t="shared" si="1647"/>
        <v>-1.6683000000000001</v>
      </c>
      <c r="DT1460" s="158">
        <f t="shared" si="1636"/>
        <v>-1.2999999999999999E-2</v>
      </c>
      <c r="DU1460" s="159">
        <f t="shared" si="1648"/>
        <v>-3.2369999999999997</v>
      </c>
      <c r="DV1460" s="158">
        <f t="shared" si="1637"/>
        <v>-6.7000000000000002E-3</v>
      </c>
      <c r="DW1460" s="160">
        <f t="shared" si="1649"/>
        <v>-1.6683000000000001</v>
      </c>
    </row>
    <row r="1461" spans="1:127" ht="24.95" customHeight="1" x14ac:dyDescent="0.2">
      <c r="A1461" s="272">
        <v>1452</v>
      </c>
      <c r="B1461" s="336"/>
      <c r="C1461" s="332"/>
      <c r="D1461" s="333"/>
      <c r="E1461" s="334"/>
      <c r="F1461" s="335"/>
      <c r="G1461" s="334"/>
      <c r="H1461" s="371"/>
      <c r="I1461" s="334"/>
      <c r="J1461" s="334"/>
      <c r="K1461" s="334"/>
      <c r="L1461" s="334"/>
      <c r="M1461" s="334"/>
      <c r="N1461" s="334"/>
      <c r="O1461" s="337"/>
      <c r="P1461" s="337"/>
      <c r="Q1461" s="338" t="str">
        <f t="shared" si="1600"/>
        <v xml:space="preserve"> </v>
      </c>
      <c r="R1461" s="339" t="str">
        <f t="shared" si="1601"/>
        <v/>
      </c>
      <c r="S1461" s="340" t="str">
        <f t="shared" si="1654"/>
        <v/>
      </c>
      <c r="T1461" s="341" t="str">
        <f t="shared" si="1602"/>
        <v/>
      </c>
      <c r="U1461" s="341" t="str">
        <f t="shared" si="1603"/>
        <v/>
      </c>
      <c r="V1461" s="341" t="str">
        <f t="shared" si="1604"/>
        <v/>
      </c>
      <c r="W1461" s="341" t="str">
        <f t="shared" si="1605"/>
        <v/>
      </c>
      <c r="X1461" s="340" t="str">
        <f t="shared" si="1655"/>
        <v/>
      </c>
      <c r="Y1461" s="342" t="str">
        <f t="shared" si="1656"/>
        <v/>
      </c>
      <c r="Z1461" s="343" t="str">
        <f t="shared" si="1657"/>
        <v/>
      </c>
      <c r="AA1461" s="344" t="str">
        <f t="shared" si="1658"/>
        <v/>
      </c>
      <c r="AB1461" s="345" t="str">
        <f t="shared" si="1606"/>
        <v/>
      </c>
      <c r="AC1461" s="346" t="str">
        <f t="shared" si="1607"/>
        <v/>
      </c>
      <c r="AD1461" s="346" t="str">
        <f t="shared" si="1608"/>
        <v/>
      </c>
      <c r="AE1461" s="344" t="str">
        <f t="shared" si="1659"/>
        <v/>
      </c>
      <c r="AF1461" s="346" t="str">
        <f t="shared" si="1609"/>
        <v/>
      </c>
      <c r="AG1461" s="344" t="str">
        <f t="shared" si="1660"/>
        <v/>
      </c>
      <c r="AH1461" s="344" t="str">
        <f t="shared" si="1661"/>
        <v/>
      </c>
      <c r="AI1461" s="344" t="str">
        <f t="shared" si="1662"/>
        <v/>
      </c>
      <c r="AJ1461" s="346" t="str">
        <f t="shared" si="1663"/>
        <v/>
      </c>
      <c r="AK1461" s="346" t="str">
        <f t="shared" si="1664"/>
        <v/>
      </c>
      <c r="AL1461" s="347" t="str">
        <f t="shared" si="1665"/>
        <v/>
      </c>
      <c r="AM1461" s="141"/>
      <c r="AN1461" s="141"/>
      <c r="AO1461" s="142"/>
      <c r="AP1461" s="58">
        <f t="shared" si="1610"/>
        <v>0</v>
      </c>
      <c r="AQ1461" s="318">
        <f>SUM(AP$10:AP1461)</f>
        <v>0</v>
      </c>
      <c r="AR1461" s="143">
        <f t="shared" si="1668"/>
        <v>0.1</v>
      </c>
      <c r="AS1461" s="144" t="str">
        <f t="shared" si="1611"/>
        <v/>
      </c>
      <c r="AT1461" s="144" t="str">
        <f t="shared" si="1638"/>
        <v/>
      </c>
      <c r="AU1461" s="145"/>
      <c r="AV1461" s="58">
        <f t="shared" si="1669"/>
        <v>0</v>
      </c>
      <c r="AW1461" s="318">
        <f>SUM(AV$10:AV1461)</f>
        <v>0</v>
      </c>
      <c r="AX1461" s="319">
        <f t="shared" si="1670"/>
        <v>0.1</v>
      </c>
      <c r="AY1461" s="144" t="str">
        <f t="shared" si="1652"/>
        <v/>
      </c>
      <c r="AZ1461" s="144" t="str">
        <f t="shared" si="1653"/>
        <v/>
      </c>
      <c r="BA1461" s="144"/>
      <c r="BB1461" s="146" t="str">
        <f t="shared" si="1612"/>
        <v/>
      </c>
      <c r="BC1461" s="66" t="str">
        <f t="shared" si="1651"/>
        <v/>
      </c>
      <c r="BD1461" s="195" t="str">
        <f t="shared" si="1613"/>
        <v/>
      </c>
      <c r="BF1461" s="283"/>
      <c r="BG1461" s="286" t="str">
        <f t="shared" si="1614"/>
        <v/>
      </c>
      <c r="BY1461" s="211" t="str">
        <f t="shared" si="1615"/>
        <v/>
      </c>
      <c r="BZ1461" s="150" t="str">
        <f t="shared" si="1616"/>
        <v/>
      </c>
      <c r="CB1461" s="54" t="str">
        <f t="shared" si="1650"/>
        <v/>
      </c>
      <c r="CD1461" s="54" t="str">
        <f t="shared" si="1617"/>
        <v/>
      </c>
      <c r="CF1461" s="54" t="str">
        <f t="shared" si="1618"/>
        <v/>
      </c>
      <c r="CH1461" s="150" t="str">
        <f t="shared" si="1619"/>
        <v/>
      </c>
      <c r="CI1461" s="290"/>
      <c r="CJ1461" s="150" t="str">
        <f t="shared" si="1620"/>
        <v/>
      </c>
      <c r="CK1461" s="290"/>
      <c r="CL1461" s="54" t="str">
        <f t="shared" si="1639"/>
        <v/>
      </c>
      <c r="CM1461" s="290"/>
      <c r="CN1461" s="150" t="str">
        <f t="shared" si="1621"/>
        <v/>
      </c>
      <c r="CO1461" s="290"/>
      <c r="CP1461" s="150" t="str">
        <f t="shared" si="1622"/>
        <v/>
      </c>
      <c r="CQ1461" s="290"/>
      <c r="CR1461" s="150" t="str">
        <f t="shared" si="1623"/>
        <v/>
      </c>
      <c r="CS1461" s="290"/>
      <c r="CT1461" s="150" t="str">
        <f t="shared" si="1624"/>
        <v/>
      </c>
      <c r="CU1461" s="150"/>
      <c r="CV1461" s="150" t="str">
        <f t="shared" si="1625"/>
        <v/>
      </c>
      <c r="CW1461" s="94"/>
      <c r="CX1461" s="151" t="str">
        <f t="shared" si="1666"/>
        <v/>
      </c>
      <c r="CY1461" s="151" t="str">
        <f t="shared" si="1667"/>
        <v/>
      </c>
      <c r="CZ1461" s="152"/>
      <c r="DA1461" s="373" t="str">
        <f t="shared" si="1640"/>
        <v/>
      </c>
      <c r="DC1461" s="153">
        <f t="shared" si="1626"/>
        <v>0</v>
      </c>
      <c r="DD1461" s="153">
        <f t="shared" si="1627"/>
        <v>0</v>
      </c>
      <c r="DE1461" s="153">
        <f t="shared" si="1628"/>
        <v>0</v>
      </c>
      <c r="DF1461" s="158">
        <f t="shared" si="1629"/>
        <v>-4.7000000000000002E-3</v>
      </c>
      <c r="DG1461" s="159">
        <f t="shared" si="1641"/>
        <v>-1.1703000000000001</v>
      </c>
      <c r="DH1461" s="158">
        <f t="shared" si="1630"/>
        <v>3.1999999999999997E-3</v>
      </c>
      <c r="DI1461" s="159">
        <f t="shared" si="1642"/>
        <v>0.79679999999999995</v>
      </c>
      <c r="DJ1461" s="158">
        <f t="shared" si="1631"/>
        <v>-2.7000000000000001E-3</v>
      </c>
      <c r="DK1461" s="159">
        <f t="shared" si="1643"/>
        <v>-0.67230000000000001</v>
      </c>
      <c r="DL1461" s="158">
        <f t="shared" si="1632"/>
        <v>1.1999999999999999E-3</v>
      </c>
      <c r="DM1461" s="159">
        <f t="shared" si="1644"/>
        <v>0.29879999999999995</v>
      </c>
      <c r="DN1461" s="158">
        <f t="shared" si="1633"/>
        <v>1.46E-2</v>
      </c>
      <c r="DO1461" s="159">
        <f t="shared" si="1645"/>
        <v>3.6354000000000002</v>
      </c>
      <c r="DP1461" s="158">
        <f t="shared" si="1634"/>
        <v>-1.2999999999999999E-2</v>
      </c>
      <c r="DQ1461" s="159">
        <f t="shared" si="1646"/>
        <v>-3.2369999999999997</v>
      </c>
      <c r="DR1461" s="158">
        <f t="shared" si="1635"/>
        <v>-6.7000000000000002E-3</v>
      </c>
      <c r="DS1461" s="159">
        <f t="shared" si="1647"/>
        <v>-1.6683000000000001</v>
      </c>
      <c r="DT1461" s="158">
        <f t="shared" si="1636"/>
        <v>-1.2999999999999999E-2</v>
      </c>
      <c r="DU1461" s="159">
        <f t="shared" si="1648"/>
        <v>-3.2369999999999997</v>
      </c>
      <c r="DV1461" s="158">
        <f t="shared" si="1637"/>
        <v>-6.7000000000000002E-3</v>
      </c>
      <c r="DW1461" s="160">
        <f t="shared" si="1649"/>
        <v>-1.6683000000000001</v>
      </c>
    </row>
    <row r="1462" spans="1:127" ht="24.95" customHeight="1" x14ac:dyDescent="0.2">
      <c r="A1462" s="272">
        <v>1453</v>
      </c>
      <c r="B1462" s="336"/>
      <c r="C1462" s="332"/>
      <c r="D1462" s="333"/>
      <c r="E1462" s="334"/>
      <c r="F1462" s="335"/>
      <c r="G1462" s="334"/>
      <c r="H1462" s="371"/>
      <c r="I1462" s="334"/>
      <c r="J1462" s="334"/>
      <c r="K1462" s="334"/>
      <c r="L1462" s="334"/>
      <c r="M1462" s="334"/>
      <c r="N1462" s="334"/>
      <c r="O1462" s="337"/>
      <c r="P1462" s="337"/>
      <c r="Q1462" s="338" t="str">
        <f t="shared" si="1600"/>
        <v xml:space="preserve"> </v>
      </c>
      <c r="R1462" s="339" t="str">
        <f t="shared" si="1601"/>
        <v/>
      </c>
      <c r="S1462" s="340" t="str">
        <f t="shared" si="1654"/>
        <v/>
      </c>
      <c r="T1462" s="341" t="str">
        <f t="shared" si="1602"/>
        <v/>
      </c>
      <c r="U1462" s="341" t="str">
        <f t="shared" si="1603"/>
        <v/>
      </c>
      <c r="V1462" s="341" t="str">
        <f t="shared" si="1604"/>
        <v/>
      </c>
      <c r="W1462" s="341" t="str">
        <f t="shared" si="1605"/>
        <v/>
      </c>
      <c r="X1462" s="340" t="str">
        <f t="shared" si="1655"/>
        <v/>
      </c>
      <c r="Y1462" s="342" t="str">
        <f t="shared" si="1656"/>
        <v/>
      </c>
      <c r="Z1462" s="343" t="str">
        <f t="shared" si="1657"/>
        <v/>
      </c>
      <c r="AA1462" s="344" t="str">
        <f t="shared" si="1658"/>
        <v/>
      </c>
      <c r="AB1462" s="345" t="str">
        <f t="shared" si="1606"/>
        <v/>
      </c>
      <c r="AC1462" s="346" t="str">
        <f t="shared" si="1607"/>
        <v/>
      </c>
      <c r="AD1462" s="346" t="str">
        <f t="shared" si="1608"/>
        <v/>
      </c>
      <c r="AE1462" s="344" t="str">
        <f t="shared" si="1659"/>
        <v/>
      </c>
      <c r="AF1462" s="346" t="str">
        <f t="shared" si="1609"/>
        <v/>
      </c>
      <c r="AG1462" s="344" t="str">
        <f t="shared" si="1660"/>
        <v/>
      </c>
      <c r="AH1462" s="344" t="str">
        <f t="shared" si="1661"/>
        <v/>
      </c>
      <c r="AI1462" s="344" t="str">
        <f t="shared" si="1662"/>
        <v/>
      </c>
      <c r="AJ1462" s="346" t="str">
        <f t="shared" si="1663"/>
        <v/>
      </c>
      <c r="AK1462" s="346" t="str">
        <f t="shared" si="1664"/>
        <v/>
      </c>
      <c r="AL1462" s="347" t="str">
        <f t="shared" si="1665"/>
        <v/>
      </c>
      <c r="AM1462" s="141"/>
      <c r="AN1462" s="141"/>
      <c r="AO1462" s="142"/>
      <c r="AP1462" s="58">
        <f t="shared" si="1610"/>
        <v>0</v>
      </c>
      <c r="AQ1462" s="318">
        <f>SUM(AP$10:AP1462)</f>
        <v>0</v>
      </c>
      <c r="AR1462" s="143">
        <f t="shared" si="1668"/>
        <v>0.1</v>
      </c>
      <c r="AS1462" s="144" t="str">
        <f t="shared" si="1611"/>
        <v/>
      </c>
      <c r="AT1462" s="144" t="str">
        <f t="shared" si="1638"/>
        <v/>
      </c>
      <c r="AU1462" s="145"/>
      <c r="AV1462" s="58">
        <f t="shared" si="1669"/>
        <v>0</v>
      </c>
      <c r="AW1462" s="318">
        <f>SUM(AV$10:AV1462)</f>
        <v>0</v>
      </c>
      <c r="AX1462" s="319">
        <f t="shared" si="1670"/>
        <v>0.1</v>
      </c>
      <c r="AY1462" s="144" t="str">
        <f t="shared" si="1652"/>
        <v/>
      </c>
      <c r="AZ1462" s="144" t="str">
        <f t="shared" si="1653"/>
        <v/>
      </c>
      <c r="BA1462" s="144"/>
      <c r="BB1462" s="146" t="str">
        <f t="shared" si="1612"/>
        <v/>
      </c>
      <c r="BC1462" s="66" t="str">
        <f t="shared" si="1651"/>
        <v/>
      </c>
      <c r="BD1462" s="195" t="str">
        <f t="shared" si="1613"/>
        <v/>
      </c>
      <c r="BF1462" s="283"/>
      <c r="BG1462" s="286" t="str">
        <f t="shared" si="1614"/>
        <v/>
      </c>
      <c r="BY1462" s="211" t="str">
        <f t="shared" si="1615"/>
        <v/>
      </c>
      <c r="BZ1462" s="150" t="str">
        <f t="shared" si="1616"/>
        <v/>
      </c>
      <c r="CB1462" s="54" t="str">
        <f t="shared" si="1650"/>
        <v/>
      </c>
      <c r="CD1462" s="54" t="str">
        <f t="shared" si="1617"/>
        <v/>
      </c>
      <c r="CF1462" s="54" t="str">
        <f t="shared" si="1618"/>
        <v/>
      </c>
      <c r="CH1462" s="150" t="str">
        <f t="shared" si="1619"/>
        <v/>
      </c>
      <c r="CI1462" s="290"/>
      <c r="CJ1462" s="150" t="str">
        <f t="shared" si="1620"/>
        <v/>
      </c>
      <c r="CK1462" s="290"/>
      <c r="CL1462" s="54" t="str">
        <f t="shared" si="1639"/>
        <v/>
      </c>
      <c r="CM1462" s="290"/>
      <c r="CN1462" s="150" t="str">
        <f t="shared" si="1621"/>
        <v/>
      </c>
      <c r="CO1462" s="290"/>
      <c r="CP1462" s="150" t="str">
        <f t="shared" si="1622"/>
        <v/>
      </c>
      <c r="CQ1462" s="290"/>
      <c r="CR1462" s="150" t="str">
        <f t="shared" si="1623"/>
        <v/>
      </c>
      <c r="CS1462" s="290"/>
      <c r="CT1462" s="150" t="str">
        <f t="shared" si="1624"/>
        <v/>
      </c>
      <c r="CU1462" s="150"/>
      <c r="CV1462" s="150" t="str">
        <f t="shared" si="1625"/>
        <v/>
      </c>
      <c r="CW1462" s="94"/>
      <c r="CX1462" s="151" t="str">
        <f t="shared" si="1666"/>
        <v/>
      </c>
      <c r="CY1462" s="151" t="str">
        <f t="shared" si="1667"/>
        <v/>
      </c>
      <c r="CZ1462" s="152"/>
      <c r="DA1462" s="373" t="str">
        <f t="shared" si="1640"/>
        <v/>
      </c>
      <c r="DC1462" s="153">
        <f t="shared" si="1626"/>
        <v>0</v>
      </c>
      <c r="DD1462" s="153">
        <f t="shared" si="1627"/>
        <v>0</v>
      </c>
      <c r="DE1462" s="153">
        <f t="shared" si="1628"/>
        <v>0</v>
      </c>
      <c r="DF1462" s="158">
        <f t="shared" si="1629"/>
        <v>-4.7000000000000002E-3</v>
      </c>
      <c r="DG1462" s="159">
        <f t="shared" si="1641"/>
        <v>-1.1703000000000001</v>
      </c>
      <c r="DH1462" s="158">
        <f t="shared" si="1630"/>
        <v>3.1999999999999997E-3</v>
      </c>
      <c r="DI1462" s="159">
        <f t="shared" si="1642"/>
        <v>0.79679999999999995</v>
      </c>
      <c r="DJ1462" s="158">
        <f t="shared" si="1631"/>
        <v>-2.7000000000000001E-3</v>
      </c>
      <c r="DK1462" s="159">
        <f t="shared" si="1643"/>
        <v>-0.67230000000000001</v>
      </c>
      <c r="DL1462" s="158">
        <f t="shared" si="1632"/>
        <v>1.1999999999999999E-3</v>
      </c>
      <c r="DM1462" s="159">
        <f t="shared" si="1644"/>
        <v>0.29879999999999995</v>
      </c>
      <c r="DN1462" s="158">
        <f t="shared" si="1633"/>
        <v>1.46E-2</v>
      </c>
      <c r="DO1462" s="159">
        <f t="shared" si="1645"/>
        <v>3.6354000000000002</v>
      </c>
      <c r="DP1462" s="158">
        <f t="shared" si="1634"/>
        <v>-1.2999999999999999E-2</v>
      </c>
      <c r="DQ1462" s="159">
        <f t="shared" si="1646"/>
        <v>-3.2369999999999997</v>
      </c>
      <c r="DR1462" s="158">
        <f t="shared" si="1635"/>
        <v>-6.7000000000000002E-3</v>
      </c>
      <c r="DS1462" s="159">
        <f t="shared" si="1647"/>
        <v>-1.6683000000000001</v>
      </c>
      <c r="DT1462" s="158">
        <f t="shared" si="1636"/>
        <v>-1.2999999999999999E-2</v>
      </c>
      <c r="DU1462" s="159">
        <f t="shared" si="1648"/>
        <v>-3.2369999999999997</v>
      </c>
      <c r="DV1462" s="158">
        <f t="shared" si="1637"/>
        <v>-6.7000000000000002E-3</v>
      </c>
      <c r="DW1462" s="160">
        <f t="shared" si="1649"/>
        <v>-1.6683000000000001</v>
      </c>
    </row>
    <row r="1463" spans="1:127" ht="24.95" customHeight="1" x14ac:dyDescent="0.2">
      <c r="A1463" s="272">
        <v>1454</v>
      </c>
      <c r="B1463" s="336"/>
      <c r="C1463" s="332"/>
      <c r="D1463" s="333"/>
      <c r="E1463" s="334"/>
      <c r="F1463" s="335"/>
      <c r="G1463" s="334"/>
      <c r="H1463" s="371"/>
      <c r="I1463" s="334"/>
      <c r="J1463" s="334"/>
      <c r="K1463" s="334"/>
      <c r="L1463" s="334"/>
      <c r="M1463" s="334"/>
      <c r="N1463" s="334"/>
      <c r="O1463" s="337"/>
      <c r="P1463" s="337"/>
      <c r="Q1463" s="338" t="str">
        <f t="shared" si="1600"/>
        <v xml:space="preserve"> </v>
      </c>
      <c r="R1463" s="339" t="str">
        <f t="shared" si="1601"/>
        <v/>
      </c>
      <c r="S1463" s="340" t="str">
        <f t="shared" si="1654"/>
        <v/>
      </c>
      <c r="T1463" s="341" t="str">
        <f t="shared" si="1602"/>
        <v/>
      </c>
      <c r="U1463" s="341" t="str">
        <f t="shared" si="1603"/>
        <v/>
      </c>
      <c r="V1463" s="341" t="str">
        <f t="shared" si="1604"/>
        <v/>
      </c>
      <c r="W1463" s="341" t="str">
        <f t="shared" si="1605"/>
        <v/>
      </c>
      <c r="X1463" s="340" t="str">
        <f t="shared" si="1655"/>
        <v/>
      </c>
      <c r="Y1463" s="342" t="str">
        <f t="shared" si="1656"/>
        <v/>
      </c>
      <c r="Z1463" s="343" t="str">
        <f t="shared" si="1657"/>
        <v/>
      </c>
      <c r="AA1463" s="344" t="str">
        <f t="shared" si="1658"/>
        <v/>
      </c>
      <c r="AB1463" s="345" t="str">
        <f t="shared" si="1606"/>
        <v/>
      </c>
      <c r="AC1463" s="346" t="str">
        <f t="shared" si="1607"/>
        <v/>
      </c>
      <c r="AD1463" s="346" t="str">
        <f t="shared" si="1608"/>
        <v/>
      </c>
      <c r="AE1463" s="344" t="str">
        <f t="shared" si="1659"/>
        <v/>
      </c>
      <c r="AF1463" s="346" t="str">
        <f t="shared" si="1609"/>
        <v/>
      </c>
      <c r="AG1463" s="344" t="str">
        <f t="shared" si="1660"/>
        <v/>
      </c>
      <c r="AH1463" s="344" t="str">
        <f t="shared" si="1661"/>
        <v/>
      </c>
      <c r="AI1463" s="344" t="str">
        <f t="shared" si="1662"/>
        <v/>
      </c>
      <c r="AJ1463" s="346" t="str">
        <f t="shared" si="1663"/>
        <v/>
      </c>
      <c r="AK1463" s="346" t="str">
        <f t="shared" si="1664"/>
        <v/>
      </c>
      <c r="AL1463" s="347" t="str">
        <f t="shared" si="1665"/>
        <v/>
      </c>
      <c r="AM1463" s="141"/>
      <c r="AN1463" s="141"/>
      <c r="AO1463" s="142"/>
      <c r="AP1463" s="58">
        <f t="shared" si="1610"/>
        <v>0</v>
      </c>
      <c r="AQ1463" s="318">
        <f>SUM(AP$10:AP1463)</f>
        <v>0</v>
      </c>
      <c r="AR1463" s="143">
        <f t="shared" si="1668"/>
        <v>0.1</v>
      </c>
      <c r="AS1463" s="144" t="str">
        <f t="shared" si="1611"/>
        <v/>
      </c>
      <c r="AT1463" s="144" t="str">
        <f t="shared" si="1638"/>
        <v/>
      </c>
      <c r="AU1463" s="145"/>
      <c r="AV1463" s="58">
        <f t="shared" si="1669"/>
        <v>0</v>
      </c>
      <c r="AW1463" s="318">
        <f>SUM(AV$10:AV1463)</f>
        <v>0</v>
      </c>
      <c r="AX1463" s="319">
        <f t="shared" si="1670"/>
        <v>0.1</v>
      </c>
      <c r="AY1463" s="144" t="str">
        <f t="shared" si="1652"/>
        <v/>
      </c>
      <c r="AZ1463" s="144" t="str">
        <f t="shared" si="1653"/>
        <v/>
      </c>
      <c r="BA1463" s="144"/>
      <c r="BB1463" s="146" t="str">
        <f t="shared" si="1612"/>
        <v/>
      </c>
      <c r="BC1463" s="66" t="str">
        <f t="shared" si="1651"/>
        <v/>
      </c>
      <c r="BD1463" s="195" t="str">
        <f t="shared" si="1613"/>
        <v/>
      </c>
      <c r="BF1463" s="283"/>
      <c r="BG1463" s="286" t="str">
        <f t="shared" si="1614"/>
        <v/>
      </c>
      <c r="BY1463" s="211" t="str">
        <f t="shared" si="1615"/>
        <v/>
      </c>
      <c r="BZ1463" s="150" t="str">
        <f t="shared" si="1616"/>
        <v/>
      </c>
      <c r="CB1463" s="54" t="str">
        <f t="shared" si="1650"/>
        <v/>
      </c>
      <c r="CD1463" s="54" t="str">
        <f t="shared" si="1617"/>
        <v/>
      </c>
      <c r="CF1463" s="54" t="str">
        <f t="shared" si="1618"/>
        <v/>
      </c>
      <c r="CH1463" s="150" t="str">
        <f t="shared" si="1619"/>
        <v/>
      </c>
      <c r="CI1463" s="290"/>
      <c r="CJ1463" s="150" t="str">
        <f t="shared" si="1620"/>
        <v/>
      </c>
      <c r="CK1463" s="290"/>
      <c r="CL1463" s="54" t="str">
        <f t="shared" si="1639"/>
        <v/>
      </c>
      <c r="CM1463" s="290"/>
      <c r="CN1463" s="150" t="str">
        <f t="shared" si="1621"/>
        <v/>
      </c>
      <c r="CO1463" s="290"/>
      <c r="CP1463" s="150" t="str">
        <f t="shared" si="1622"/>
        <v/>
      </c>
      <c r="CQ1463" s="290"/>
      <c r="CR1463" s="150" t="str">
        <f t="shared" si="1623"/>
        <v/>
      </c>
      <c r="CS1463" s="290"/>
      <c r="CT1463" s="150" t="str">
        <f t="shared" si="1624"/>
        <v/>
      </c>
      <c r="CU1463" s="150"/>
      <c r="CV1463" s="150" t="str">
        <f t="shared" si="1625"/>
        <v/>
      </c>
      <c r="CW1463" s="94"/>
      <c r="CX1463" s="151" t="str">
        <f t="shared" si="1666"/>
        <v/>
      </c>
      <c r="CY1463" s="151" t="str">
        <f t="shared" si="1667"/>
        <v/>
      </c>
      <c r="CZ1463" s="152"/>
      <c r="DA1463" s="373" t="str">
        <f t="shared" si="1640"/>
        <v/>
      </c>
      <c r="DC1463" s="153">
        <f t="shared" si="1626"/>
        <v>0</v>
      </c>
      <c r="DD1463" s="153">
        <f t="shared" si="1627"/>
        <v>0</v>
      </c>
      <c r="DE1463" s="153">
        <f t="shared" si="1628"/>
        <v>0</v>
      </c>
      <c r="DF1463" s="158">
        <f t="shared" si="1629"/>
        <v>-4.7000000000000002E-3</v>
      </c>
      <c r="DG1463" s="159">
        <f t="shared" si="1641"/>
        <v>-1.1703000000000001</v>
      </c>
      <c r="DH1463" s="158">
        <f t="shared" si="1630"/>
        <v>3.1999999999999997E-3</v>
      </c>
      <c r="DI1463" s="159">
        <f t="shared" si="1642"/>
        <v>0.79679999999999995</v>
      </c>
      <c r="DJ1463" s="158">
        <f t="shared" si="1631"/>
        <v>-2.7000000000000001E-3</v>
      </c>
      <c r="DK1463" s="159">
        <f t="shared" si="1643"/>
        <v>-0.67230000000000001</v>
      </c>
      <c r="DL1463" s="158">
        <f t="shared" si="1632"/>
        <v>1.1999999999999999E-3</v>
      </c>
      <c r="DM1463" s="159">
        <f t="shared" si="1644"/>
        <v>0.29879999999999995</v>
      </c>
      <c r="DN1463" s="158">
        <f t="shared" si="1633"/>
        <v>1.46E-2</v>
      </c>
      <c r="DO1463" s="159">
        <f t="shared" si="1645"/>
        <v>3.6354000000000002</v>
      </c>
      <c r="DP1463" s="158">
        <f t="shared" si="1634"/>
        <v>-1.2999999999999999E-2</v>
      </c>
      <c r="DQ1463" s="159">
        <f t="shared" si="1646"/>
        <v>-3.2369999999999997</v>
      </c>
      <c r="DR1463" s="158">
        <f t="shared" si="1635"/>
        <v>-6.7000000000000002E-3</v>
      </c>
      <c r="DS1463" s="159">
        <f t="shared" si="1647"/>
        <v>-1.6683000000000001</v>
      </c>
      <c r="DT1463" s="158">
        <f t="shared" si="1636"/>
        <v>-1.2999999999999999E-2</v>
      </c>
      <c r="DU1463" s="159">
        <f t="shared" si="1648"/>
        <v>-3.2369999999999997</v>
      </c>
      <c r="DV1463" s="158">
        <f t="shared" si="1637"/>
        <v>-6.7000000000000002E-3</v>
      </c>
      <c r="DW1463" s="160">
        <f t="shared" si="1649"/>
        <v>-1.6683000000000001</v>
      </c>
    </row>
    <row r="1464" spans="1:127" ht="24.95" customHeight="1" x14ac:dyDescent="0.2">
      <c r="A1464" s="272">
        <v>1455</v>
      </c>
      <c r="B1464" s="336"/>
      <c r="C1464" s="332"/>
      <c r="D1464" s="333"/>
      <c r="E1464" s="334"/>
      <c r="F1464" s="335"/>
      <c r="G1464" s="334"/>
      <c r="H1464" s="371"/>
      <c r="I1464" s="334"/>
      <c r="J1464" s="334"/>
      <c r="K1464" s="334"/>
      <c r="L1464" s="334"/>
      <c r="M1464" s="334"/>
      <c r="N1464" s="334"/>
      <c r="O1464" s="337"/>
      <c r="P1464" s="337"/>
      <c r="Q1464" s="338" t="str">
        <f t="shared" si="1600"/>
        <v xml:space="preserve"> </v>
      </c>
      <c r="R1464" s="339" t="str">
        <f t="shared" si="1601"/>
        <v/>
      </c>
      <c r="S1464" s="340" t="str">
        <f t="shared" si="1654"/>
        <v/>
      </c>
      <c r="T1464" s="341" t="str">
        <f t="shared" si="1602"/>
        <v/>
      </c>
      <c r="U1464" s="341" t="str">
        <f t="shared" si="1603"/>
        <v/>
      </c>
      <c r="V1464" s="341" t="str">
        <f t="shared" si="1604"/>
        <v/>
      </c>
      <c r="W1464" s="341" t="str">
        <f t="shared" si="1605"/>
        <v/>
      </c>
      <c r="X1464" s="340" t="str">
        <f t="shared" si="1655"/>
        <v/>
      </c>
      <c r="Y1464" s="342" t="str">
        <f t="shared" si="1656"/>
        <v/>
      </c>
      <c r="Z1464" s="343" t="str">
        <f t="shared" si="1657"/>
        <v/>
      </c>
      <c r="AA1464" s="344" t="str">
        <f t="shared" si="1658"/>
        <v/>
      </c>
      <c r="AB1464" s="345" t="str">
        <f t="shared" si="1606"/>
        <v/>
      </c>
      <c r="AC1464" s="346" t="str">
        <f t="shared" si="1607"/>
        <v/>
      </c>
      <c r="AD1464" s="346" t="str">
        <f t="shared" si="1608"/>
        <v/>
      </c>
      <c r="AE1464" s="344" t="str">
        <f t="shared" si="1659"/>
        <v/>
      </c>
      <c r="AF1464" s="346" t="str">
        <f t="shared" si="1609"/>
        <v/>
      </c>
      <c r="AG1464" s="344" t="str">
        <f t="shared" si="1660"/>
        <v/>
      </c>
      <c r="AH1464" s="344" t="str">
        <f t="shared" si="1661"/>
        <v/>
      </c>
      <c r="AI1464" s="344" t="str">
        <f t="shared" si="1662"/>
        <v/>
      </c>
      <c r="AJ1464" s="346" t="str">
        <f t="shared" si="1663"/>
        <v/>
      </c>
      <c r="AK1464" s="346" t="str">
        <f t="shared" si="1664"/>
        <v/>
      </c>
      <c r="AL1464" s="347" t="str">
        <f t="shared" si="1665"/>
        <v/>
      </c>
      <c r="AM1464" s="141"/>
      <c r="AN1464" s="141"/>
      <c r="AO1464" s="142"/>
      <c r="AP1464" s="58">
        <f t="shared" si="1610"/>
        <v>0</v>
      </c>
      <c r="AQ1464" s="318">
        <f>SUM(AP$10:AP1464)</f>
        <v>0</v>
      </c>
      <c r="AR1464" s="143">
        <f t="shared" si="1668"/>
        <v>0.1</v>
      </c>
      <c r="AS1464" s="144" t="str">
        <f t="shared" si="1611"/>
        <v/>
      </c>
      <c r="AT1464" s="144" t="str">
        <f t="shared" si="1638"/>
        <v/>
      </c>
      <c r="AU1464" s="145"/>
      <c r="AV1464" s="58">
        <f t="shared" si="1669"/>
        <v>0</v>
      </c>
      <c r="AW1464" s="318">
        <f>SUM(AV$10:AV1464)</f>
        <v>0</v>
      </c>
      <c r="AX1464" s="319">
        <f t="shared" si="1670"/>
        <v>0.1</v>
      </c>
      <c r="AY1464" s="144" t="str">
        <f t="shared" si="1652"/>
        <v/>
      </c>
      <c r="AZ1464" s="144" t="str">
        <f t="shared" si="1653"/>
        <v/>
      </c>
      <c r="BA1464" s="144"/>
      <c r="BB1464" s="146" t="str">
        <f t="shared" si="1612"/>
        <v/>
      </c>
      <c r="BC1464" s="66" t="str">
        <f t="shared" si="1651"/>
        <v/>
      </c>
      <c r="BD1464" s="195" t="str">
        <f t="shared" si="1613"/>
        <v/>
      </c>
      <c r="BF1464" s="283"/>
      <c r="BG1464" s="286" t="str">
        <f t="shared" si="1614"/>
        <v/>
      </c>
      <c r="BY1464" s="211" t="str">
        <f t="shared" si="1615"/>
        <v/>
      </c>
      <c r="BZ1464" s="150" t="str">
        <f t="shared" si="1616"/>
        <v/>
      </c>
      <c r="CB1464" s="54" t="str">
        <f t="shared" si="1650"/>
        <v/>
      </c>
      <c r="CD1464" s="54" t="str">
        <f t="shared" si="1617"/>
        <v/>
      </c>
      <c r="CF1464" s="54" t="str">
        <f t="shared" si="1618"/>
        <v/>
      </c>
      <c r="CH1464" s="150" t="str">
        <f t="shared" si="1619"/>
        <v/>
      </c>
      <c r="CI1464" s="290"/>
      <c r="CJ1464" s="150" t="str">
        <f t="shared" si="1620"/>
        <v/>
      </c>
      <c r="CK1464" s="290"/>
      <c r="CL1464" s="54" t="str">
        <f t="shared" si="1639"/>
        <v/>
      </c>
      <c r="CM1464" s="290"/>
      <c r="CN1464" s="150" t="str">
        <f t="shared" si="1621"/>
        <v/>
      </c>
      <c r="CO1464" s="290"/>
      <c r="CP1464" s="150" t="str">
        <f t="shared" si="1622"/>
        <v/>
      </c>
      <c r="CQ1464" s="290"/>
      <c r="CR1464" s="150" t="str">
        <f t="shared" si="1623"/>
        <v/>
      </c>
      <c r="CS1464" s="290"/>
      <c r="CT1464" s="150" t="str">
        <f t="shared" si="1624"/>
        <v/>
      </c>
      <c r="CU1464" s="150"/>
      <c r="CV1464" s="150" t="str">
        <f t="shared" si="1625"/>
        <v/>
      </c>
      <c r="CW1464" s="94"/>
      <c r="CX1464" s="151" t="str">
        <f t="shared" si="1666"/>
        <v/>
      </c>
      <c r="CY1464" s="151" t="str">
        <f t="shared" si="1667"/>
        <v/>
      </c>
      <c r="CZ1464" s="152"/>
      <c r="DA1464" s="373" t="str">
        <f t="shared" si="1640"/>
        <v/>
      </c>
      <c r="DC1464" s="153">
        <f t="shared" si="1626"/>
        <v>0</v>
      </c>
      <c r="DD1464" s="153">
        <f t="shared" si="1627"/>
        <v>0</v>
      </c>
      <c r="DE1464" s="153">
        <f t="shared" si="1628"/>
        <v>0</v>
      </c>
      <c r="DF1464" s="158">
        <f t="shared" si="1629"/>
        <v>-4.7000000000000002E-3</v>
      </c>
      <c r="DG1464" s="159">
        <f t="shared" si="1641"/>
        <v>-1.1703000000000001</v>
      </c>
      <c r="DH1464" s="158">
        <f t="shared" si="1630"/>
        <v>3.1999999999999997E-3</v>
      </c>
      <c r="DI1464" s="159">
        <f t="shared" si="1642"/>
        <v>0.79679999999999995</v>
      </c>
      <c r="DJ1464" s="158">
        <f t="shared" si="1631"/>
        <v>-2.7000000000000001E-3</v>
      </c>
      <c r="DK1464" s="159">
        <f t="shared" si="1643"/>
        <v>-0.67230000000000001</v>
      </c>
      <c r="DL1464" s="158">
        <f t="shared" si="1632"/>
        <v>1.1999999999999999E-3</v>
      </c>
      <c r="DM1464" s="159">
        <f t="shared" si="1644"/>
        <v>0.29879999999999995</v>
      </c>
      <c r="DN1464" s="158">
        <f t="shared" si="1633"/>
        <v>1.46E-2</v>
      </c>
      <c r="DO1464" s="159">
        <f t="shared" si="1645"/>
        <v>3.6354000000000002</v>
      </c>
      <c r="DP1464" s="158">
        <f t="shared" si="1634"/>
        <v>-1.2999999999999999E-2</v>
      </c>
      <c r="DQ1464" s="159">
        <f t="shared" si="1646"/>
        <v>-3.2369999999999997</v>
      </c>
      <c r="DR1464" s="158">
        <f t="shared" si="1635"/>
        <v>-6.7000000000000002E-3</v>
      </c>
      <c r="DS1464" s="159">
        <f t="shared" si="1647"/>
        <v>-1.6683000000000001</v>
      </c>
      <c r="DT1464" s="158">
        <f t="shared" si="1636"/>
        <v>-1.2999999999999999E-2</v>
      </c>
      <c r="DU1464" s="159">
        <f t="shared" si="1648"/>
        <v>-3.2369999999999997</v>
      </c>
      <c r="DV1464" s="158">
        <f t="shared" si="1637"/>
        <v>-6.7000000000000002E-3</v>
      </c>
      <c r="DW1464" s="160">
        <f t="shared" si="1649"/>
        <v>-1.6683000000000001</v>
      </c>
    </row>
    <row r="1465" spans="1:127" ht="24.95" customHeight="1" x14ac:dyDescent="0.2">
      <c r="A1465" s="272">
        <v>1456</v>
      </c>
      <c r="B1465" s="336"/>
      <c r="C1465" s="332"/>
      <c r="D1465" s="333"/>
      <c r="E1465" s="334"/>
      <c r="F1465" s="335"/>
      <c r="G1465" s="334"/>
      <c r="H1465" s="371"/>
      <c r="I1465" s="334"/>
      <c r="J1465" s="334"/>
      <c r="K1465" s="334"/>
      <c r="L1465" s="334"/>
      <c r="M1465" s="334"/>
      <c r="N1465" s="334"/>
      <c r="O1465" s="337"/>
      <c r="P1465" s="337"/>
      <c r="Q1465" s="338" t="str">
        <f t="shared" si="1600"/>
        <v xml:space="preserve"> </v>
      </c>
      <c r="R1465" s="339" t="str">
        <f t="shared" si="1601"/>
        <v/>
      </c>
      <c r="S1465" s="340" t="str">
        <f t="shared" si="1654"/>
        <v/>
      </c>
      <c r="T1465" s="341" t="str">
        <f t="shared" si="1602"/>
        <v/>
      </c>
      <c r="U1465" s="341" t="str">
        <f t="shared" si="1603"/>
        <v/>
      </c>
      <c r="V1465" s="341" t="str">
        <f t="shared" si="1604"/>
        <v/>
      </c>
      <c r="W1465" s="341" t="str">
        <f t="shared" si="1605"/>
        <v/>
      </c>
      <c r="X1465" s="340" t="str">
        <f t="shared" si="1655"/>
        <v/>
      </c>
      <c r="Y1465" s="342" t="str">
        <f t="shared" si="1656"/>
        <v/>
      </c>
      <c r="Z1465" s="343" t="str">
        <f t="shared" si="1657"/>
        <v/>
      </c>
      <c r="AA1465" s="344" t="str">
        <f t="shared" si="1658"/>
        <v/>
      </c>
      <c r="AB1465" s="345" t="str">
        <f t="shared" si="1606"/>
        <v/>
      </c>
      <c r="AC1465" s="346" t="str">
        <f t="shared" si="1607"/>
        <v/>
      </c>
      <c r="AD1465" s="346" t="str">
        <f t="shared" si="1608"/>
        <v/>
      </c>
      <c r="AE1465" s="344" t="str">
        <f t="shared" si="1659"/>
        <v/>
      </c>
      <c r="AF1465" s="346" t="str">
        <f t="shared" si="1609"/>
        <v/>
      </c>
      <c r="AG1465" s="344" t="str">
        <f t="shared" si="1660"/>
        <v/>
      </c>
      <c r="AH1465" s="344" t="str">
        <f t="shared" si="1661"/>
        <v/>
      </c>
      <c r="AI1465" s="344" t="str">
        <f t="shared" si="1662"/>
        <v/>
      </c>
      <c r="AJ1465" s="346" t="str">
        <f t="shared" si="1663"/>
        <v/>
      </c>
      <c r="AK1465" s="346" t="str">
        <f t="shared" si="1664"/>
        <v/>
      </c>
      <c r="AL1465" s="347" t="str">
        <f t="shared" si="1665"/>
        <v/>
      </c>
      <c r="AM1465" s="141"/>
      <c r="AN1465" s="141"/>
      <c r="AO1465" s="142"/>
      <c r="AP1465" s="58">
        <f t="shared" si="1610"/>
        <v>0</v>
      </c>
      <c r="AQ1465" s="318">
        <f>SUM(AP$10:AP1465)</f>
        <v>0</v>
      </c>
      <c r="AR1465" s="143">
        <f t="shared" si="1668"/>
        <v>0.1</v>
      </c>
      <c r="AS1465" s="144" t="str">
        <f t="shared" si="1611"/>
        <v/>
      </c>
      <c r="AT1465" s="144" t="str">
        <f t="shared" si="1638"/>
        <v/>
      </c>
      <c r="AU1465" s="145"/>
      <c r="AV1465" s="58">
        <f t="shared" si="1669"/>
        <v>0</v>
      </c>
      <c r="AW1465" s="318">
        <f>SUM(AV$10:AV1465)</f>
        <v>0</v>
      </c>
      <c r="AX1465" s="319">
        <f t="shared" si="1670"/>
        <v>0.1</v>
      </c>
      <c r="AY1465" s="144" t="str">
        <f t="shared" si="1652"/>
        <v/>
      </c>
      <c r="AZ1465" s="144" t="str">
        <f t="shared" si="1653"/>
        <v/>
      </c>
      <c r="BA1465" s="144"/>
      <c r="BB1465" s="146" t="str">
        <f t="shared" si="1612"/>
        <v/>
      </c>
      <c r="BC1465" s="66" t="str">
        <f t="shared" si="1651"/>
        <v/>
      </c>
      <c r="BD1465" s="195" t="str">
        <f t="shared" si="1613"/>
        <v/>
      </c>
      <c r="BF1465" s="283"/>
      <c r="BG1465" s="286" t="str">
        <f t="shared" si="1614"/>
        <v/>
      </c>
      <c r="BY1465" s="211" t="str">
        <f t="shared" si="1615"/>
        <v/>
      </c>
      <c r="BZ1465" s="150" t="str">
        <f t="shared" si="1616"/>
        <v/>
      </c>
      <c r="CB1465" s="54" t="str">
        <f t="shared" si="1650"/>
        <v/>
      </c>
      <c r="CD1465" s="54" t="str">
        <f t="shared" si="1617"/>
        <v/>
      </c>
      <c r="CF1465" s="54" t="str">
        <f t="shared" si="1618"/>
        <v/>
      </c>
      <c r="CH1465" s="150" t="str">
        <f t="shared" si="1619"/>
        <v/>
      </c>
      <c r="CI1465" s="290"/>
      <c r="CJ1465" s="150" t="str">
        <f t="shared" si="1620"/>
        <v/>
      </c>
      <c r="CK1465" s="290"/>
      <c r="CL1465" s="54" t="str">
        <f t="shared" si="1639"/>
        <v/>
      </c>
      <c r="CM1465" s="290"/>
      <c r="CN1465" s="150" t="str">
        <f t="shared" si="1621"/>
        <v/>
      </c>
      <c r="CO1465" s="290"/>
      <c r="CP1465" s="150" t="str">
        <f t="shared" si="1622"/>
        <v/>
      </c>
      <c r="CQ1465" s="290"/>
      <c r="CR1465" s="150" t="str">
        <f t="shared" si="1623"/>
        <v/>
      </c>
      <c r="CS1465" s="290"/>
      <c r="CT1465" s="150" t="str">
        <f t="shared" si="1624"/>
        <v/>
      </c>
      <c r="CU1465" s="150"/>
      <c r="CV1465" s="150" t="str">
        <f t="shared" si="1625"/>
        <v/>
      </c>
      <c r="CW1465" s="94"/>
      <c r="CX1465" s="151" t="str">
        <f t="shared" si="1666"/>
        <v/>
      </c>
      <c r="CY1465" s="151" t="str">
        <f t="shared" si="1667"/>
        <v/>
      </c>
      <c r="CZ1465" s="152"/>
      <c r="DA1465" s="373" t="str">
        <f t="shared" si="1640"/>
        <v/>
      </c>
      <c r="DC1465" s="153">
        <f t="shared" si="1626"/>
        <v>0</v>
      </c>
      <c r="DD1465" s="153">
        <f t="shared" si="1627"/>
        <v>0</v>
      </c>
      <c r="DE1465" s="153">
        <f t="shared" si="1628"/>
        <v>0</v>
      </c>
      <c r="DF1465" s="158">
        <f t="shared" si="1629"/>
        <v>-4.7000000000000002E-3</v>
      </c>
      <c r="DG1465" s="159">
        <f t="shared" si="1641"/>
        <v>-1.1703000000000001</v>
      </c>
      <c r="DH1465" s="158">
        <f t="shared" si="1630"/>
        <v>3.1999999999999997E-3</v>
      </c>
      <c r="DI1465" s="159">
        <f t="shared" si="1642"/>
        <v>0.79679999999999995</v>
      </c>
      <c r="DJ1465" s="158">
        <f t="shared" si="1631"/>
        <v>-2.7000000000000001E-3</v>
      </c>
      <c r="DK1465" s="159">
        <f t="shared" si="1643"/>
        <v>-0.67230000000000001</v>
      </c>
      <c r="DL1465" s="158">
        <f t="shared" si="1632"/>
        <v>1.1999999999999999E-3</v>
      </c>
      <c r="DM1465" s="159">
        <f t="shared" si="1644"/>
        <v>0.29879999999999995</v>
      </c>
      <c r="DN1465" s="158">
        <f t="shared" si="1633"/>
        <v>1.46E-2</v>
      </c>
      <c r="DO1465" s="159">
        <f t="shared" si="1645"/>
        <v>3.6354000000000002</v>
      </c>
      <c r="DP1465" s="158">
        <f t="shared" si="1634"/>
        <v>-1.2999999999999999E-2</v>
      </c>
      <c r="DQ1465" s="159">
        <f t="shared" si="1646"/>
        <v>-3.2369999999999997</v>
      </c>
      <c r="DR1465" s="158">
        <f t="shared" si="1635"/>
        <v>-6.7000000000000002E-3</v>
      </c>
      <c r="DS1465" s="159">
        <f t="shared" si="1647"/>
        <v>-1.6683000000000001</v>
      </c>
      <c r="DT1465" s="158">
        <f t="shared" si="1636"/>
        <v>-1.2999999999999999E-2</v>
      </c>
      <c r="DU1465" s="159">
        <f t="shared" si="1648"/>
        <v>-3.2369999999999997</v>
      </c>
      <c r="DV1465" s="158">
        <f t="shared" si="1637"/>
        <v>-6.7000000000000002E-3</v>
      </c>
      <c r="DW1465" s="160">
        <f t="shared" si="1649"/>
        <v>-1.6683000000000001</v>
      </c>
    </row>
    <row r="1466" spans="1:127" ht="24.95" customHeight="1" x14ac:dyDescent="0.2">
      <c r="A1466" s="272">
        <v>1457</v>
      </c>
      <c r="B1466" s="336"/>
      <c r="C1466" s="332"/>
      <c r="D1466" s="333"/>
      <c r="E1466" s="334"/>
      <c r="F1466" s="335"/>
      <c r="G1466" s="334"/>
      <c r="H1466" s="371"/>
      <c r="I1466" s="334"/>
      <c r="J1466" s="334"/>
      <c r="K1466" s="334"/>
      <c r="L1466" s="334"/>
      <c r="M1466" s="334"/>
      <c r="N1466" s="334"/>
      <c r="O1466" s="337"/>
      <c r="P1466" s="337"/>
      <c r="Q1466" s="338" t="str">
        <f t="shared" si="1600"/>
        <v xml:space="preserve"> </v>
      </c>
      <c r="R1466" s="339" t="str">
        <f t="shared" si="1601"/>
        <v/>
      </c>
      <c r="S1466" s="340" t="str">
        <f t="shared" si="1654"/>
        <v/>
      </c>
      <c r="T1466" s="341" t="str">
        <f t="shared" si="1602"/>
        <v/>
      </c>
      <c r="U1466" s="341" t="str">
        <f t="shared" si="1603"/>
        <v/>
      </c>
      <c r="V1466" s="341" t="str">
        <f t="shared" si="1604"/>
        <v/>
      </c>
      <c r="W1466" s="341" t="str">
        <f t="shared" si="1605"/>
        <v/>
      </c>
      <c r="X1466" s="340" t="str">
        <f t="shared" si="1655"/>
        <v/>
      </c>
      <c r="Y1466" s="342" t="str">
        <f t="shared" si="1656"/>
        <v/>
      </c>
      <c r="Z1466" s="343" t="str">
        <f t="shared" si="1657"/>
        <v/>
      </c>
      <c r="AA1466" s="344" t="str">
        <f t="shared" si="1658"/>
        <v/>
      </c>
      <c r="AB1466" s="345" t="str">
        <f t="shared" si="1606"/>
        <v/>
      </c>
      <c r="AC1466" s="346" t="str">
        <f t="shared" si="1607"/>
        <v/>
      </c>
      <c r="AD1466" s="346" t="str">
        <f t="shared" si="1608"/>
        <v/>
      </c>
      <c r="AE1466" s="344" t="str">
        <f t="shared" si="1659"/>
        <v/>
      </c>
      <c r="AF1466" s="346" t="str">
        <f t="shared" si="1609"/>
        <v/>
      </c>
      <c r="AG1466" s="344" t="str">
        <f t="shared" si="1660"/>
        <v/>
      </c>
      <c r="AH1466" s="344" t="str">
        <f t="shared" si="1661"/>
        <v/>
      </c>
      <c r="AI1466" s="344" t="str">
        <f t="shared" si="1662"/>
        <v/>
      </c>
      <c r="AJ1466" s="346" t="str">
        <f t="shared" si="1663"/>
        <v/>
      </c>
      <c r="AK1466" s="346" t="str">
        <f t="shared" si="1664"/>
        <v/>
      </c>
      <c r="AL1466" s="347" t="str">
        <f t="shared" si="1665"/>
        <v/>
      </c>
      <c r="AM1466" s="141"/>
      <c r="AN1466" s="141"/>
      <c r="AO1466" s="142"/>
      <c r="AP1466" s="58">
        <f t="shared" si="1610"/>
        <v>0</v>
      </c>
      <c r="AQ1466" s="318">
        <f>SUM(AP$10:AP1466)</f>
        <v>0</v>
      </c>
      <c r="AR1466" s="143">
        <f t="shared" si="1668"/>
        <v>0.1</v>
      </c>
      <c r="AS1466" s="144" t="str">
        <f t="shared" si="1611"/>
        <v/>
      </c>
      <c r="AT1466" s="144" t="str">
        <f t="shared" si="1638"/>
        <v/>
      </c>
      <c r="AU1466" s="145"/>
      <c r="AV1466" s="58">
        <f t="shared" si="1669"/>
        <v>0</v>
      </c>
      <c r="AW1466" s="318">
        <f>SUM(AV$10:AV1466)</f>
        <v>0</v>
      </c>
      <c r="AX1466" s="319">
        <f t="shared" si="1670"/>
        <v>0.1</v>
      </c>
      <c r="AY1466" s="144" t="str">
        <f t="shared" si="1652"/>
        <v/>
      </c>
      <c r="AZ1466" s="144" t="str">
        <f t="shared" si="1653"/>
        <v/>
      </c>
      <c r="BA1466" s="144"/>
      <c r="BB1466" s="146" t="str">
        <f t="shared" si="1612"/>
        <v/>
      </c>
      <c r="BC1466" s="66" t="str">
        <f t="shared" si="1651"/>
        <v/>
      </c>
      <c r="BD1466" s="195" t="str">
        <f t="shared" si="1613"/>
        <v/>
      </c>
      <c r="BF1466" s="283"/>
      <c r="BG1466" s="286" t="str">
        <f t="shared" si="1614"/>
        <v/>
      </c>
      <c r="BY1466" s="211" t="str">
        <f t="shared" si="1615"/>
        <v/>
      </c>
      <c r="BZ1466" s="150" t="str">
        <f t="shared" si="1616"/>
        <v/>
      </c>
      <c r="CB1466" s="54" t="str">
        <f t="shared" si="1650"/>
        <v/>
      </c>
      <c r="CD1466" s="54" t="str">
        <f t="shared" si="1617"/>
        <v/>
      </c>
      <c r="CF1466" s="54" t="str">
        <f t="shared" si="1618"/>
        <v/>
      </c>
      <c r="CH1466" s="150" t="str">
        <f t="shared" si="1619"/>
        <v/>
      </c>
      <c r="CI1466" s="290"/>
      <c r="CJ1466" s="150" t="str">
        <f t="shared" si="1620"/>
        <v/>
      </c>
      <c r="CK1466" s="290"/>
      <c r="CL1466" s="54" t="str">
        <f t="shared" si="1639"/>
        <v/>
      </c>
      <c r="CM1466" s="290"/>
      <c r="CN1466" s="150" t="str">
        <f t="shared" si="1621"/>
        <v/>
      </c>
      <c r="CO1466" s="290"/>
      <c r="CP1466" s="150" t="str">
        <f t="shared" si="1622"/>
        <v/>
      </c>
      <c r="CQ1466" s="290"/>
      <c r="CR1466" s="150" t="str">
        <f t="shared" si="1623"/>
        <v/>
      </c>
      <c r="CS1466" s="290"/>
      <c r="CT1466" s="150" t="str">
        <f t="shared" si="1624"/>
        <v/>
      </c>
      <c r="CU1466" s="150"/>
      <c r="CV1466" s="150" t="str">
        <f t="shared" si="1625"/>
        <v/>
      </c>
      <c r="CW1466" s="94"/>
      <c r="CX1466" s="151" t="str">
        <f t="shared" si="1666"/>
        <v/>
      </c>
      <c r="CY1466" s="151" t="str">
        <f t="shared" si="1667"/>
        <v/>
      </c>
      <c r="CZ1466" s="152"/>
      <c r="DA1466" s="373" t="str">
        <f t="shared" si="1640"/>
        <v/>
      </c>
      <c r="DC1466" s="153">
        <f t="shared" si="1626"/>
        <v>0</v>
      </c>
      <c r="DD1466" s="153">
        <f t="shared" si="1627"/>
        <v>0</v>
      </c>
      <c r="DE1466" s="153">
        <f t="shared" si="1628"/>
        <v>0</v>
      </c>
      <c r="DF1466" s="158">
        <f t="shared" si="1629"/>
        <v>-4.7000000000000002E-3</v>
      </c>
      <c r="DG1466" s="159">
        <f t="shared" si="1641"/>
        <v>-1.1703000000000001</v>
      </c>
      <c r="DH1466" s="158">
        <f t="shared" si="1630"/>
        <v>3.1999999999999997E-3</v>
      </c>
      <c r="DI1466" s="159">
        <f t="shared" si="1642"/>
        <v>0.79679999999999995</v>
      </c>
      <c r="DJ1466" s="158">
        <f t="shared" si="1631"/>
        <v>-2.7000000000000001E-3</v>
      </c>
      <c r="DK1466" s="159">
        <f t="shared" si="1643"/>
        <v>-0.67230000000000001</v>
      </c>
      <c r="DL1466" s="158">
        <f t="shared" si="1632"/>
        <v>1.1999999999999999E-3</v>
      </c>
      <c r="DM1466" s="159">
        <f t="shared" si="1644"/>
        <v>0.29879999999999995</v>
      </c>
      <c r="DN1466" s="158">
        <f t="shared" si="1633"/>
        <v>1.46E-2</v>
      </c>
      <c r="DO1466" s="159">
        <f t="shared" si="1645"/>
        <v>3.6354000000000002</v>
      </c>
      <c r="DP1466" s="158">
        <f t="shared" si="1634"/>
        <v>-1.2999999999999999E-2</v>
      </c>
      <c r="DQ1466" s="159">
        <f t="shared" si="1646"/>
        <v>-3.2369999999999997</v>
      </c>
      <c r="DR1466" s="158">
        <f t="shared" si="1635"/>
        <v>-6.7000000000000002E-3</v>
      </c>
      <c r="DS1466" s="159">
        <f t="shared" si="1647"/>
        <v>-1.6683000000000001</v>
      </c>
      <c r="DT1466" s="158">
        <f t="shared" si="1636"/>
        <v>-1.2999999999999999E-2</v>
      </c>
      <c r="DU1466" s="159">
        <f t="shared" si="1648"/>
        <v>-3.2369999999999997</v>
      </c>
      <c r="DV1466" s="158">
        <f t="shared" si="1637"/>
        <v>-6.7000000000000002E-3</v>
      </c>
      <c r="DW1466" s="160">
        <f t="shared" si="1649"/>
        <v>-1.6683000000000001</v>
      </c>
    </row>
    <row r="1467" spans="1:127" ht="24.95" customHeight="1" x14ac:dyDescent="0.2">
      <c r="A1467" s="272">
        <v>1458</v>
      </c>
      <c r="B1467" s="336"/>
      <c r="C1467" s="332"/>
      <c r="D1467" s="333"/>
      <c r="E1467" s="334"/>
      <c r="F1467" s="335"/>
      <c r="G1467" s="334"/>
      <c r="H1467" s="371"/>
      <c r="I1467" s="334"/>
      <c r="J1467" s="334"/>
      <c r="K1467" s="334"/>
      <c r="L1467" s="334"/>
      <c r="M1467" s="334"/>
      <c r="N1467" s="334"/>
      <c r="O1467" s="337"/>
      <c r="P1467" s="337"/>
      <c r="Q1467" s="338" t="str">
        <f t="shared" si="1600"/>
        <v xml:space="preserve"> </v>
      </c>
      <c r="R1467" s="339" t="str">
        <f t="shared" si="1601"/>
        <v/>
      </c>
      <c r="S1467" s="340" t="str">
        <f t="shared" si="1654"/>
        <v/>
      </c>
      <c r="T1467" s="341" t="str">
        <f t="shared" si="1602"/>
        <v/>
      </c>
      <c r="U1467" s="341" t="str">
        <f t="shared" si="1603"/>
        <v/>
      </c>
      <c r="V1467" s="341" t="str">
        <f t="shared" si="1604"/>
        <v/>
      </c>
      <c r="W1467" s="341" t="str">
        <f t="shared" si="1605"/>
        <v/>
      </c>
      <c r="X1467" s="340" t="str">
        <f t="shared" si="1655"/>
        <v/>
      </c>
      <c r="Y1467" s="342" t="str">
        <f t="shared" si="1656"/>
        <v/>
      </c>
      <c r="Z1467" s="343" t="str">
        <f t="shared" si="1657"/>
        <v/>
      </c>
      <c r="AA1467" s="344" t="str">
        <f t="shared" si="1658"/>
        <v/>
      </c>
      <c r="AB1467" s="345" t="str">
        <f t="shared" si="1606"/>
        <v/>
      </c>
      <c r="AC1467" s="346" t="str">
        <f t="shared" si="1607"/>
        <v/>
      </c>
      <c r="AD1467" s="346" t="str">
        <f t="shared" si="1608"/>
        <v/>
      </c>
      <c r="AE1467" s="344" t="str">
        <f t="shared" si="1659"/>
        <v/>
      </c>
      <c r="AF1467" s="346" t="str">
        <f t="shared" si="1609"/>
        <v/>
      </c>
      <c r="AG1467" s="344" t="str">
        <f t="shared" si="1660"/>
        <v/>
      </c>
      <c r="AH1467" s="344" t="str">
        <f t="shared" si="1661"/>
        <v/>
      </c>
      <c r="AI1467" s="344" t="str">
        <f t="shared" si="1662"/>
        <v/>
      </c>
      <c r="AJ1467" s="346" t="str">
        <f t="shared" si="1663"/>
        <v/>
      </c>
      <c r="AK1467" s="346" t="str">
        <f t="shared" si="1664"/>
        <v/>
      </c>
      <c r="AL1467" s="347" t="str">
        <f t="shared" si="1665"/>
        <v/>
      </c>
      <c r="AM1467" s="141"/>
      <c r="AN1467" s="141"/>
      <c r="AO1467" s="142"/>
      <c r="AP1467" s="58">
        <f t="shared" si="1610"/>
        <v>0</v>
      </c>
      <c r="AQ1467" s="318">
        <f>SUM(AP$10:AP1467)</f>
        <v>0</v>
      </c>
      <c r="AR1467" s="143">
        <f t="shared" si="1668"/>
        <v>0.1</v>
      </c>
      <c r="AS1467" s="144" t="str">
        <f t="shared" si="1611"/>
        <v/>
      </c>
      <c r="AT1467" s="144" t="str">
        <f t="shared" si="1638"/>
        <v/>
      </c>
      <c r="AU1467" s="145"/>
      <c r="AV1467" s="58">
        <f t="shared" si="1669"/>
        <v>0</v>
      </c>
      <c r="AW1467" s="318">
        <f>SUM(AV$10:AV1467)</f>
        <v>0</v>
      </c>
      <c r="AX1467" s="319">
        <f t="shared" si="1670"/>
        <v>0.1</v>
      </c>
      <c r="AY1467" s="144" t="str">
        <f t="shared" si="1652"/>
        <v/>
      </c>
      <c r="AZ1467" s="144" t="str">
        <f t="shared" si="1653"/>
        <v/>
      </c>
      <c r="BA1467" s="144"/>
      <c r="BB1467" s="146" t="str">
        <f t="shared" si="1612"/>
        <v/>
      </c>
      <c r="BC1467" s="66" t="str">
        <f t="shared" si="1651"/>
        <v/>
      </c>
      <c r="BD1467" s="195" t="str">
        <f t="shared" si="1613"/>
        <v/>
      </c>
      <c r="BF1467" s="283"/>
      <c r="BG1467" s="286" t="str">
        <f t="shared" si="1614"/>
        <v/>
      </c>
      <c r="BY1467" s="211" t="str">
        <f t="shared" si="1615"/>
        <v/>
      </c>
      <c r="BZ1467" s="150" t="str">
        <f t="shared" si="1616"/>
        <v/>
      </c>
      <c r="CB1467" s="54" t="str">
        <f t="shared" si="1650"/>
        <v/>
      </c>
      <c r="CD1467" s="54" t="str">
        <f t="shared" si="1617"/>
        <v/>
      </c>
      <c r="CF1467" s="54" t="str">
        <f t="shared" si="1618"/>
        <v/>
      </c>
      <c r="CH1467" s="150" t="str">
        <f t="shared" si="1619"/>
        <v/>
      </c>
      <c r="CI1467" s="290"/>
      <c r="CJ1467" s="150" t="str">
        <f t="shared" si="1620"/>
        <v/>
      </c>
      <c r="CK1467" s="290"/>
      <c r="CL1467" s="54" t="str">
        <f t="shared" si="1639"/>
        <v/>
      </c>
      <c r="CM1467" s="290"/>
      <c r="CN1467" s="150" t="str">
        <f t="shared" si="1621"/>
        <v/>
      </c>
      <c r="CO1467" s="290"/>
      <c r="CP1467" s="150" t="str">
        <f t="shared" si="1622"/>
        <v/>
      </c>
      <c r="CQ1467" s="290"/>
      <c r="CR1467" s="150" t="str">
        <f t="shared" si="1623"/>
        <v/>
      </c>
      <c r="CS1467" s="290"/>
      <c r="CT1467" s="150" t="str">
        <f t="shared" si="1624"/>
        <v/>
      </c>
      <c r="CU1467" s="150"/>
      <c r="CV1467" s="150" t="str">
        <f t="shared" si="1625"/>
        <v/>
      </c>
      <c r="CW1467" s="94"/>
      <c r="CX1467" s="151" t="str">
        <f t="shared" si="1666"/>
        <v/>
      </c>
      <c r="CY1467" s="151" t="str">
        <f t="shared" si="1667"/>
        <v/>
      </c>
      <c r="CZ1467" s="152"/>
      <c r="DA1467" s="373" t="str">
        <f t="shared" si="1640"/>
        <v/>
      </c>
      <c r="DC1467" s="153">
        <f t="shared" si="1626"/>
        <v>0</v>
      </c>
      <c r="DD1467" s="153">
        <f t="shared" si="1627"/>
        <v>0</v>
      </c>
      <c r="DE1467" s="153">
        <f t="shared" si="1628"/>
        <v>0</v>
      </c>
      <c r="DF1467" s="158">
        <f t="shared" si="1629"/>
        <v>-4.7000000000000002E-3</v>
      </c>
      <c r="DG1467" s="159">
        <f t="shared" si="1641"/>
        <v>-1.1703000000000001</v>
      </c>
      <c r="DH1467" s="158">
        <f t="shared" si="1630"/>
        <v>3.1999999999999997E-3</v>
      </c>
      <c r="DI1467" s="159">
        <f t="shared" si="1642"/>
        <v>0.79679999999999995</v>
      </c>
      <c r="DJ1467" s="158">
        <f t="shared" si="1631"/>
        <v>-2.7000000000000001E-3</v>
      </c>
      <c r="DK1467" s="159">
        <f t="shared" si="1643"/>
        <v>-0.67230000000000001</v>
      </c>
      <c r="DL1467" s="158">
        <f t="shared" si="1632"/>
        <v>1.1999999999999999E-3</v>
      </c>
      <c r="DM1467" s="159">
        <f t="shared" si="1644"/>
        <v>0.29879999999999995</v>
      </c>
      <c r="DN1467" s="158">
        <f t="shared" si="1633"/>
        <v>1.46E-2</v>
      </c>
      <c r="DO1467" s="159">
        <f t="shared" si="1645"/>
        <v>3.6354000000000002</v>
      </c>
      <c r="DP1467" s="158">
        <f t="shared" si="1634"/>
        <v>-1.2999999999999999E-2</v>
      </c>
      <c r="DQ1467" s="159">
        <f t="shared" si="1646"/>
        <v>-3.2369999999999997</v>
      </c>
      <c r="DR1467" s="158">
        <f t="shared" si="1635"/>
        <v>-6.7000000000000002E-3</v>
      </c>
      <c r="DS1467" s="159">
        <f t="shared" si="1647"/>
        <v>-1.6683000000000001</v>
      </c>
      <c r="DT1467" s="158">
        <f t="shared" si="1636"/>
        <v>-1.2999999999999999E-2</v>
      </c>
      <c r="DU1467" s="159">
        <f t="shared" si="1648"/>
        <v>-3.2369999999999997</v>
      </c>
      <c r="DV1467" s="158">
        <f t="shared" si="1637"/>
        <v>-6.7000000000000002E-3</v>
      </c>
      <c r="DW1467" s="160">
        <f t="shared" si="1649"/>
        <v>-1.6683000000000001</v>
      </c>
    </row>
    <row r="1468" spans="1:127" ht="24.95" customHeight="1" x14ac:dyDescent="0.2">
      <c r="A1468" s="272">
        <v>1459</v>
      </c>
      <c r="B1468" s="336"/>
      <c r="C1468" s="332"/>
      <c r="D1468" s="333"/>
      <c r="E1468" s="334"/>
      <c r="F1468" s="335"/>
      <c r="G1468" s="334"/>
      <c r="H1468" s="371"/>
      <c r="I1468" s="334"/>
      <c r="J1468" s="334"/>
      <c r="K1468" s="334"/>
      <c r="L1468" s="334"/>
      <c r="M1468" s="334"/>
      <c r="N1468" s="334"/>
      <c r="O1468" s="337"/>
      <c r="P1468" s="337"/>
      <c r="Q1468" s="338" t="str">
        <f t="shared" si="1600"/>
        <v xml:space="preserve"> </v>
      </c>
      <c r="R1468" s="339" t="str">
        <f t="shared" si="1601"/>
        <v/>
      </c>
      <c r="S1468" s="340" t="str">
        <f t="shared" si="1654"/>
        <v/>
      </c>
      <c r="T1468" s="341" t="str">
        <f t="shared" si="1602"/>
        <v/>
      </c>
      <c r="U1468" s="341" t="str">
        <f t="shared" si="1603"/>
        <v/>
      </c>
      <c r="V1468" s="341" t="str">
        <f t="shared" si="1604"/>
        <v/>
      </c>
      <c r="W1468" s="341" t="str">
        <f t="shared" si="1605"/>
        <v/>
      </c>
      <c r="X1468" s="340" t="str">
        <f t="shared" si="1655"/>
        <v/>
      </c>
      <c r="Y1468" s="342" t="str">
        <f t="shared" si="1656"/>
        <v/>
      </c>
      <c r="Z1468" s="343" t="str">
        <f t="shared" si="1657"/>
        <v/>
      </c>
      <c r="AA1468" s="344" t="str">
        <f t="shared" si="1658"/>
        <v/>
      </c>
      <c r="AB1468" s="345" t="str">
        <f t="shared" si="1606"/>
        <v/>
      </c>
      <c r="AC1468" s="346" t="str">
        <f t="shared" si="1607"/>
        <v/>
      </c>
      <c r="AD1468" s="346" t="str">
        <f t="shared" si="1608"/>
        <v/>
      </c>
      <c r="AE1468" s="344" t="str">
        <f t="shared" si="1659"/>
        <v/>
      </c>
      <c r="AF1468" s="346" t="str">
        <f t="shared" si="1609"/>
        <v/>
      </c>
      <c r="AG1468" s="344" t="str">
        <f t="shared" si="1660"/>
        <v/>
      </c>
      <c r="AH1468" s="344" t="str">
        <f t="shared" si="1661"/>
        <v/>
      </c>
      <c r="AI1468" s="344" t="str">
        <f t="shared" si="1662"/>
        <v/>
      </c>
      <c r="AJ1468" s="346" t="str">
        <f t="shared" si="1663"/>
        <v/>
      </c>
      <c r="AK1468" s="346" t="str">
        <f t="shared" si="1664"/>
        <v/>
      </c>
      <c r="AL1468" s="347" t="str">
        <f t="shared" si="1665"/>
        <v/>
      </c>
      <c r="AM1468" s="141"/>
      <c r="AN1468" s="141"/>
      <c r="AO1468" s="142"/>
      <c r="AP1468" s="58">
        <f t="shared" si="1610"/>
        <v>0</v>
      </c>
      <c r="AQ1468" s="318">
        <f>SUM(AP$10:AP1468)</f>
        <v>0</v>
      </c>
      <c r="AR1468" s="143">
        <f t="shared" si="1668"/>
        <v>0.1</v>
      </c>
      <c r="AS1468" s="144" t="str">
        <f t="shared" si="1611"/>
        <v/>
      </c>
      <c r="AT1468" s="144" t="str">
        <f t="shared" si="1638"/>
        <v/>
      </c>
      <c r="AU1468" s="145"/>
      <c r="AV1468" s="58">
        <f t="shared" si="1669"/>
        <v>0</v>
      </c>
      <c r="AW1468" s="318">
        <f>SUM(AV$10:AV1468)</f>
        <v>0</v>
      </c>
      <c r="AX1468" s="319">
        <f t="shared" si="1670"/>
        <v>0.1</v>
      </c>
      <c r="AY1468" s="144" t="str">
        <f t="shared" si="1652"/>
        <v/>
      </c>
      <c r="AZ1468" s="144" t="str">
        <f t="shared" si="1653"/>
        <v/>
      </c>
      <c r="BA1468" s="144"/>
      <c r="BB1468" s="146" t="str">
        <f t="shared" si="1612"/>
        <v/>
      </c>
      <c r="BC1468" s="66" t="str">
        <f t="shared" si="1651"/>
        <v/>
      </c>
      <c r="BD1468" s="195" t="str">
        <f t="shared" si="1613"/>
        <v/>
      </c>
      <c r="BF1468" s="283"/>
      <c r="BG1468" s="286" t="str">
        <f t="shared" si="1614"/>
        <v/>
      </c>
      <c r="BY1468" s="211" t="str">
        <f t="shared" si="1615"/>
        <v/>
      </c>
      <c r="BZ1468" s="150" t="str">
        <f t="shared" si="1616"/>
        <v/>
      </c>
      <c r="CB1468" s="54" t="str">
        <f t="shared" si="1650"/>
        <v/>
      </c>
      <c r="CD1468" s="54" t="str">
        <f t="shared" si="1617"/>
        <v/>
      </c>
      <c r="CF1468" s="54" t="str">
        <f t="shared" si="1618"/>
        <v/>
      </c>
      <c r="CH1468" s="150" t="str">
        <f t="shared" si="1619"/>
        <v/>
      </c>
      <c r="CI1468" s="290"/>
      <c r="CJ1468" s="150" t="str">
        <f t="shared" si="1620"/>
        <v/>
      </c>
      <c r="CK1468" s="290"/>
      <c r="CL1468" s="54" t="str">
        <f t="shared" si="1639"/>
        <v/>
      </c>
      <c r="CM1468" s="290"/>
      <c r="CN1468" s="150" t="str">
        <f t="shared" si="1621"/>
        <v/>
      </c>
      <c r="CO1468" s="290"/>
      <c r="CP1468" s="150" t="str">
        <f t="shared" si="1622"/>
        <v/>
      </c>
      <c r="CQ1468" s="290"/>
      <c r="CR1468" s="150" t="str">
        <f t="shared" si="1623"/>
        <v/>
      </c>
      <c r="CS1468" s="290"/>
      <c r="CT1468" s="150" t="str">
        <f t="shared" si="1624"/>
        <v/>
      </c>
      <c r="CU1468" s="150"/>
      <c r="CV1468" s="150" t="str">
        <f t="shared" si="1625"/>
        <v/>
      </c>
      <c r="CW1468" s="94"/>
      <c r="CX1468" s="151" t="str">
        <f t="shared" si="1666"/>
        <v/>
      </c>
      <c r="CY1468" s="151" t="str">
        <f t="shared" si="1667"/>
        <v/>
      </c>
      <c r="CZ1468" s="152"/>
      <c r="DA1468" s="373" t="str">
        <f t="shared" si="1640"/>
        <v/>
      </c>
      <c r="DC1468" s="153">
        <f t="shared" si="1626"/>
        <v>0</v>
      </c>
      <c r="DD1468" s="153">
        <f t="shared" si="1627"/>
        <v>0</v>
      </c>
      <c r="DE1468" s="153">
        <f t="shared" si="1628"/>
        <v>0</v>
      </c>
      <c r="DF1468" s="158">
        <f t="shared" si="1629"/>
        <v>-4.7000000000000002E-3</v>
      </c>
      <c r="DG1468" s="159">
        <f t="shared" si="1641"/>
        <v>-1.1703000000000001</v>
      </c>
      <c r="DH1468" s="158">
        <f t="shared" si="1630"/>
        <v>3.1999999999999997E-3</v>
      </c>
      <c r="DI1468" s="159">
        <f t="shared" si="1642"/>
        <v>0.79679999999999995</v>
      </c>
      <c r="DJ1468" s="158">
        <f t="shared" si="1631"/>
        <v>-2.7000000000000001E-3</v>
      </c>
      <c r="DK1468" s="159">
        <f t="shared" si="1643"/>
        <v>-0.67230000000000001</v>
      </c>
      <c r="DL1468" s="158">
        <f t="shared" si="1632"/>
        <v>1.1999999999999999E-3</v>
      </c>
      <c r="DM1468" s="159">
        <f t="shared" si="1644"/>
        <v>0.29879999999999995</v>
      </c>
      <c r="DN1468" s="158">
        <f t="shared" si="1633"/>
        <v>1.46E-2</v>
      </c>
      <c r="DO1468" s="159">
        <f t="shared" si="1645"/>
        <v>3.6354000000000002</v>
      </c>
      <c r="DP1468" s="158">
        <f t="shared" si="1634"/>
        <v>-1.2999999999999999E-2</v>
      </c>
      <c r="DQ1468" s="159">
        <f t="shared" si="1646"/>
        <v>-3.2369999999999997</v>
      </c>
      <c r="DR1468" s="158">
        <f t="shared" si="1635"/>
        <v>-6.7000000000000002E-3</v>
      </c>
      <c r="DS1468" s="159">
        <f t="shared" si="1647"/>
        <v>-1.6683000000000001</v>
      </c>
      <c r="DT1468" s="158">
        <f t="shared" si="1636"/>
        <v>-1.2999999999999999E-2</v>
      </c>
      <c r="DU1468" s="159">
        <f t="shared" si="1648"/>
        <v>-3.2369999999999997</v>
      </c>
      <c r="DV1468" s="158">
        <f t="shared" si="1637"/>
        <v>-6.7000000000000002E-3</v>
      </c>
      <c r="DW1468" s="160">
        <f t="shared" si="1649"/>
        <v>-1.6683000000000001</v>
      </c>
    </row>
    <row r="1469" spans="1:127" ht="24.95" customHeight="1" x14ac:dyDescent="0.2">
      <c r="A1469" s="272">
        <v>1460</v>
      </c>
      <c r="B1469" s="336"/>
      <c r="C1469" s="332"/>
      <c r="D1469" s="333"/>
      <c r="E1469" s="334"/>
      <c r="F1469" s="335"/>
      <c r="G1469" s="334"/>
      <c r="H1469" s="371"/>
      <c r="I1469" s="334"/>
      <c r="J1469" s="334"/>
      <c r="K1469" s="334"/>
      <c r="L1469" s="334"/>
      <c r="M1469" s="334"/>
      <c r="N1469" s="334"/>
      <c r="O1469" s="337"/>
      <c r="P1469" s="337"/>
      <c r="Q1469" s="338" t="str">
        <f t="shared" si="1600"/>
        <v xml:space="preserve"> </v>
      </c>
      <c r="R1469" s="339" t="str">
        <f t="shared" si="1601"/>
        <v/>
      </c>
      <c r="S1469" s="340" t="str">
        <f t="shared" si="1654"/>
        <v/>
      </c>
      <c r="T1469" s="341" t="str">
        <f t="shared" si="1602"/>
        <v/>
      </c>
      <c r="U1469" s="341" t="str">
        <f t="shared" si="1603"/>
        <v/>
      </c>
      <c r="V1469" s="341" t="str">
        <f t="shared" si="1604"/>
        <v/>
      </c>
      <c r="W1469" s="341" t="str">
        <f t="shared" si="1605"/>
        <v/>
      </c>
      <c r="X1469" s="340" t="str">
        <f t="shared" si="1655"/>
        <v/>
      </c>
      <c r="Y1469" s="342" t="str">
        <f t="shared" si="1656"/>
        <v/>
      </c>
      <c r="Z1469" s="343" t="str">
        <f t="shared" si="1657"/>
        <v/>
      </c>
      <c r="AA1469" s="344" t="str">
        <f t="shared" si="1658"/>
        <v/>
      </c>
      <c r="AB1469" s="345" t="str">
        <f t="shared" si="1606"/>
        <v/>
      </c>
      <c r="AC1469" s="346" t="str">
        <f t="shared" si="1607"/>
        <v/>
      </c>
      <c r="AD1469" s="346" t="str">
        <f t="shared" si="1608"/>
        <v/>
      </c>
      <c r="AE1469" s="344" t="str">
        <f t="shared" si="1659"/>
        <v/>
      </c>
      <c r="AF1469" s="346" t="str">
        <f t="shared" si="1609"/>
        <v/>
      </c>
      <c r="AG1469" s="344" t="str">
        <f t="shared" si="1660"/>
        <v/>
      </c>
      <c r="AH1469" s="344" t="str">
        <f t="shared" si="1661"/>
        <v/>
      </c>
      <c r="AI1469" s="344" t="str">
        <f t="shared" si="1662"/>
        <v/>
      </c>
      <c r="AJ1469" s="346" t="str">
        <f t="shared" si="1663"/>
        <v/>
      </c>
      <c r="AK1469" s="346" t="str">
        <f t="shared" si="1664"/>
        <v/>
      </c>
      <c r="AL1469" s="347" t="str">
        <f t="shared" si="1665"/>
        <v/>
      </c>
      <c r="AM1469" s="141"/>
      <c r="AN1469" s="141"/>
      <c r="AO1469" s="142"/>
      <c r="AP1469" s="58">
        <f t="shared" si="1610"/>
        <v>0</v>
      </c>
      <c r="AQ1469" s="318">
        <f>SUM(AP$10:AP1469)</f>
        <v>0</v>
      </c>
      <c r="AR1469" s="143">
        <f t="shared" si="1668"/>
        <v>0.1</v>
      </c>
      <c r="AS1469" s="144" t="str">
        <f t="shared" si="1611"/>
        <v/>
      </c>
      <c r="AT1469" s="144" t="str">
        <f t="shared" si="1638"/>
        <v/>
      </c>
      <c r="AU1469" s="145"/>
      <c r="AV1469" s="58">
        <f t="shared" si="1669"/>
        <v>0</v>
      </c>
      <c r="AW1469" s="318">
        <f>SUM(AV$10:AV1469)</f>
        <v>0</v>
      </c>
      <c r="AX1469" s="319">
        <f t="shared" si="1670"/>
        <v>0.1</v>
      </c>
      <c r="AY1469" s="144" t="str">
        <f t="shared" si="1652"/>
        <v/>
      </c>
      <c r="AZ1469" s="144" t="str">
        <f t="shared" si="1653"/>
        <v/>
      </c>
      <c r="BA1469" s="144"/>
      <c r="BB1469" s="146" t="str">
        <f t="shared" si="1612"/>
        <v/>
      </c>
      <c r="BC1469" s="66" t="str">
        <f t="shared" si="1651"/>
        <v/>
      </c>
      <c r="BD1469" s="195" t="str">
        <f t="shared" si="1613"/>
        <v/>
      </c>
      <c r="BF1469" s="283"/>
      <c r="BG1469" s="286" t="str">
        <f t="shared" si="1614"/>
        <v/>
      </c>
      <c r="BY1469" s="211" t="str">
        <f t="shared" si="1615"/>
        <v/>
      </c>
      <c r="BZ1469" s="150" t="str">
        <f t="shared" si="1616"/>
        <v/>
      </c>
      <c r="CB1469" s="54" t="str">
        <f t="shared" si="1650"/>
        <v/>
      </c>
      <c r="CD1469" s="54" t="str">
        <f t="shared" si="1617"/>
        <v/>
      </c>
      <c r="CF1469" s="54" t="str">
        <f t="shared" si="1618"/>
        <v/>
      </c>
      <c r="CH1469" s="150" t="str">
        <f t="shared" si="1619"/>
        <v/>
      </c>
      <c r="CI1469" s="290"/>
      <c r="CJ1469" s="150" t="str">
        <f t="shared" si="1620"/>
        <v/>
      </c>
      <c r="CK1469" s="290"/>
      <c r="CL1469" s="54" t="str">
        <f t="shared" si="1639"/>
        <v/>
      </c>
      <c r="CM1469" s="290"/>
      <c r="CN1469" s="150" t="str">
        <f t="shared" si="1621"/>
        <v/>
      </c>
      <c r="CO1469" s="290"/>
      <c r="CP1469" s="150" t="str">
        <f t="shared" si="1622"/>
        <v/>
      </c>
      <c r="CQ1469" s="290"/>
      <c r="CR1469" s="150" t="str">
        <f t="shared" si="1623"/>
        <v/>
      </c>
      <c r="CS1469" s="290"/>
      <c r="CT1469" s="150" t="str">
        <f t="shared" si="1624"/>
        <v/>
      </c>
      <c r="CU1469" s="150"/>
      <c r="CV1469" s="150" t="str">
        <f t="shared" si="1625"/>
        <v/>
      </c>
      <c r="CW1469" s="94"/>
      <c r="CX1469" s="151" t="str">
        <f t="shared" si="1666"/>
        <v/>
      </c>
      <c r="CY1469" s="151" t="str">
        <f t="shared" si="1667"/>
        <v/>
      </c>
      <c r="CZ1469" s="152"/>
      <c r="DA1469" s="373" t="str">
        <f t="shared" si="1640"/>
        <v/>
      </c>
      <c r="DC1469" s="153">
        <f t="shared" si="1626"/>
        <v>0</v>
      </c>
      <c r="DD1469" s="153">
        <f t="shared" si="1627"/>
        <v>0</v>
      </c>
      <c r="DE1469" s="153">
        <f t="shared" si="1628"/>
        <v>0</v>
      </c>
      <c r="DF1469" s="158">
        <f t="shared" si="1629"/>
        <v>-4.7000000000000002E-3</v>
      </c>
      <c r="DG1469" s="159">
        <f t="shared" si="1641"/>
        <v>-1.1703000000000001</v>
      </c>
      <c r="DH1469" s="158">
        <f t="shared" si="1630"/>
        <v>3.1999999999999997E-3</v>
      </c>
      <c r="DI1469" s="159">
        <f t="shared" si="1642"/>
        <v>0.79679999999999995</v>
      </c>
      <c r="DJ1469" s="158">
        <f t="shared" si="1631"/>
        <v>-2.7000000000000001E-3</v>
      </c>
      <c r="DK1469" s="159">
        <f t="shared" si="1643"/>
        <v>-0.67230000000000001</v>
      </c>
      <c r="DL1469" s="158">
        <f t="shared" si="1632"/>
        <v>1.1999999999999999E-3</v>
      </c>
      <c r="DM1469" s="159">
        <f t="shared" si="1644"/>
        <v>0.29879999999999995</v>
      </c>
      <c r="DN1469" s="158">
        <f t="shared" si="1633"/>
        <v>1.46E-2</v>
      </c>
      <c r="DO1469" s="159">
        <f t="shared" si="1645"/>
        <v>3.6354000000000002</v>
      </c>
      <c r="DP1469" s="158">
        <f t="shared" si="1634"/>
        <v>-1.2999999999999999E-2</v>
      </c>
      <c r="DQ1469" s="159">
        <f t="shared" si="1646"/>
        <v>-3.2369999999999997</v>
      </c>
      <c r="DR1469" s="158">
        <f t="shared" si="1635"/>
        <v>-6.7000000000000002E-3</v>
      </c>
      <c r="DS1469" s="159">
        <f t="shared" si="1647"/>
        <v>-1.6683000000000001</v>
      </c>
      <c r="DT1469" s="158">
        <f t="shared" si="1636"/>
        <v>-1.2999999999999999E-2</v>
      </c>
      <c r="DU1469" s="159">
        <f t="shared" si="1648"/>
        <v>-3.2369999999999997</v>
      </c>
      <c r="DV1469" s="158">
        <f t="shared" si="1637"/>
        <v>-6.7000000000000002E-3</v>
      </c>
      <c r="DW1469" s="160">
        <f t="shared" si="1649"/>
        <v>-1.6683000000000001</v>
      </c>
    </row>
    <row r="1470" spans="1:127" ht="24.95" customHeight="1" x14ac:dyDescent="0.2">
      <c r="A1470" s="272">
        <v>1461</v>
      </c>
      <c r="B1470" s="336"/>
      <c r="C1470" s="332"/>
      <c r="D1470" s="333"/>
      <c r="E1470" s="334"/>
      <c r="F1470" s="335"/>
      <c r="G1470" s="334"/>
      <c r="H1470" s="371"/>
      <c r="I1470" s="334"/>
      <c r="J1470" s="334"/>
      <c r="K1470" s="334"/>
      <c r="L1470" s="334"/>
      <c r="M1470" s="334"/>
      <c r="N1470" s="334"/>
      <c r="O1470" s="337"/>
      <c r="P1470" s="337"/>
      <c r="Q1470" s="338" t="str">
        <f t="shared" si="1600"/>
        <v xml:space="preserve"> </v>
      </c>
      <c r="R1470" s="339" t="str">
        <f t="shared" si="1601"/>
        <v/>
      </c>
      <c r="S1470" s="340" t="str">
        <f t="shared" si="1654"/>
        <v/>
      </c>
      <c r="T1470" s="341" t="str">
        <f t="shared" si="1602"/>
        <v/>
      </c>
      <c r="U1470" s="341" t="str">
        <f t="shared" si="1603"/>
        <v/>
      </c>
      <c r="V1470" s="341" t="str">
        <f t="shared" si="1604"/>
        <v/>
      </c>
      <c r="W1470" s="341" t="str">
        <f t="shared" si="1605"/>
        <v/>
      </c>
      <c r="X1470" s="340" t="str">
        <f t="shared" si="1655"/>
        <v/>
      </c>
      <c r="Y1470" s="342" t="str">
        <f t="shared" si="1656"/>
        <v/>
      </c>
      <c r="Z1470" s="343" t="str">
        <f t="shared" si="1657"/>
        <v/>
      </c>
      <c r="AA1470" s="344" t="str">
        <f t="shared" si="1658"/>
        <v/>
      </c>
      <c r="AB1470" s="345" t="str">
        <f t="shared" si="1606"/>
        <v/>
      </c>
      <c r="AC1470" s="346" t="str">
        <f t="shared" si="1607"/>
        <v/>
      </c>
      <c r="AD1470" s="346" t="str">
        <f t="shared" si="1608"/>
        <v/>
      </c>
      <c r="AE1470" s="344" t="str">
        <f t="shared" si="1659"/>
        <v/>
      </c>
      <c r="AF1470" s="346" t="str">
        <f t="shared" si="1609"/>
        <v/>
      </c>
      <c r="AG1470" s="344" t="str">
        <f t="shared" si="1660"/>
        <v/>
      </c>
      <c r="AH1470" s="344" t="str">
        <f t="shared" si="1661"/>
        <v/>
      </c>
      <c r="AI1470" s="344" t="str">
        <f t="shared" si="1662"/>
        <v/>
      </c>
      <c r="AJ1470" s="346" t="str">
        <f t="shared" si="1663"/>
        <v/>
      </c>
      <c r="AK1470" s="346" t="str">
        <f t="shared" si="1664"/>
        <v/>
      </c>
      <c r="AL1470" s="347" t="str">
        <f t="shared" si="1665"/>
        <v/>
      </c>
      <c r="AM1470" s="141"/>
      <c r="AN1470" s="141"/>
      <c r="AO1470" s="142"/>
      <c r="AP1470" s="58">
        <f t="shared" si="1610"/>
        <v>0</v>
      </c>
      <c r="AQ1470" s="318">
        <f>SUM(AP$10:AP1470)</f>
        <v>0</v>
      </c>
      <c r="AR1470" s="143">
        <f t="shared" si="1668"/>
        <v>0.1</v>
      </c>
      <c r="AS1470" s="144" t="str">
        <f t="shared" si="1611"/>
        <v/>
      </c>
      <c r="AT1470" s="144" t="str">
        <f t="shared" si="1638"/>
        <v/>
      </c>
      <c r="AU1470" s="145"/>
      <c r="AV1470" s="58">
        <f t="shared" si="1669"/>
        <v>0</v>
      </c>
      <c r="AW1470" s="318">
        <f>SUM(AV$10:AV1470)</f>
        <v>0</v>
      </c>
      <c r="AX1470" s="319">
        <f t="shared" si="1670"/>
        <v>0.1</v>
      </c>
      <c r="AY1470" s="144" t="str">
        <f t="shared" si="1652"/>
        <v/>
      </c>
      <c r="AZ1470" s="144" t="str">
        <f t="shared" si="1653"/>
        <v/>
      </c>
      <c r="BA1470" s="144"/>
      <c r="BB1470" s="146" t="str">
        <f t="shared" si="1612"/>
        <v/>
      </c>
      <c r="BC1470" s="66" t="str">
        <f t="shared" si="1651"/>
        <v/>
      </c>
      <c r="BD1470" s="195" t="str">
        <f t="shared" si="1613"/>
        <v/>
      </c>
      <c r="BF1470" s="283"/>
      <c r="BG1470" s="286" t="str">
        <f t="shared" si="1614"/>
        <v/>
      </c>
      <c r="BY1470" s="211" t="str">
        <f t="shared" si="1615"/>
        <v/>
      </c>
      <c r="BZ1470" s="150" t="str">
        <f t="shared" si="1616"/>
        <v/>
      </c>
      <c r="CB1470" s="54" t="str">
        <f t="shared" si="1650"/>
        <v/>
      </c>
      <c r="CD1470" s="54" t="str">
        <f t="shared" si="1617"/>
        <v/>
      </c>
      <c r="CF1470" s="54" t="str">
        <f t="shared" si="1618"/>
        <v/>
      </c>
      <c r="CH1470" s="150" t="str">
        <f t="shared" si="1619"/>
        <v/>
      </c>
      <c r="CI1470" s="290"/>
      <c r="CJ1470" s="150" t="str">
        <f t="shared" si="1620"/>
        <v/>
      </c>
      <c r="CK1470" s="290"/>
      <c r="CL1470" s="54" t="str">
        <f t="shared" si="1639"/>
        <v/>
      </c>
      <c r="CM1470" s="290"/>
      <c r="CN1470" s="150" t="str">
        <f t="shared" si="1621"/>
        <v/>
      </c>
      <c r="CO1470" s="290"/>
      <c r="CP1470" s="150" t="str">
        <f t="shared" si="1622"/>
        <v/>
      </c>
      <c r="CQ1470" s="290"/>
      <c r="CR1470" s="150" t="str">
        <f t="shared" si="1623"/>
        <v/>
      </c>
      <c r="CS1470" s="290"/>
      <c r="CT1470" s="150" t="str">
        <f t="shared" si="1624"/>
        <v/>
      </c>
      <c r="CU1470" s="150"/>
      <c r="CV1470" s="150" t="str">
        <f t="shared" si="1625"/>
        <v/>
      </c>
      <c r="CW1470" s="94"/>
      <c r="CX1470" s="151" t="str">
        <f t="shared" si="1666"/>
        <v/>
      </c>
      <c r="CY1470" s="151" t="str">
        <f t="shared" si="1667"/>
        <v/>
      </c>
      <c r="CZ1470" s="152"/>
      <c r="DA1470" s="373" t="str">
        <f t="shared" si="1640"/>
        <v/>
      </c>
      <c r="DC1470" s="153">
        <f t="shared" si="1626"/>
        <v>0</v>
      </c>
      <c r="DD1470" s="153">
        <f t="shared" si="1627"/>
        <v>0</v>
      </c>
      <c r="DE1470" s="153">
        <f t="shared" si="1628"/>
        <v>0</v>
      </c>
      <c r="DF1470" s="158">
        <f t="shared" si="1629"/>
        <v>-4.7000000000000002E-3</v>
      </c>
      <c r="DG1470" s="159">
        <f t="shared" si="1641"/>
        <v>-1.1703000000000001</v>
      </c>
      <c r="DH1470" s="158">
        <f t="shared" si="1630"/>
        <v>3.1999999999999997E-3</v>
      </c>
      <c r="DI1470" s="159">
        <f t="shared" si="1642"/>
        <v>0.79679999999999995</v>
      </c>
      <c r="DJ1470" s="158">
        <f t="shared" si="1631"/>
        <v>-2.7000000000000001E-3</v>
      </c>
      <c r="DK1470" s="159">
        <f t="shared" si="1643"/>
        <v>-0.67230000000000001</v>
      </c>
      <c r="DL1470" s="158">
        <f t="shared" si="1632"/>
        <v>1.1999999999999999E-3</v>
      </c>
      <c r="DM1470" s="159">
        <f t="shared" si="1644"/>
        <v>0.29879999999999995</v>
      </c>
      <c r="DN1470" s="158">
        <f t="shared" si="1633"/>
        <v>1.46E-2</v>
      </c>
      <c r="DO1470" s="159">
        <f t="shared" si="1645"/>
        <v>3.6354000000000002</v>
      </c>
      <c r="DP1470" s="158">
        <f t="shared" si="1634"/>
        <v>-1.2999999999999999E-2</v>
      </c>
      <c r="DQ1470" s="159">
        <f t="shared" si="1646"/>
        <v>-3.2369999999999997</v>
      </c>
      <c r="DR1470" s="158">
        <f t="shared" si="1635"/>
        <v>-6.7000000000000002E-3</v>
      </c>
      <c r="DS1470" s="159">
        <f t="shared" si="1647"/>
        <v>-1.6683000000000001</v>
      </c>
      <c r="DT1470" s="158">
        <f t="shared" si="1636"/>
        <v>-1.2999999999999999E-2</v>
      </c>
      <c r="DU1470" s="159">
        <f t="shared" si="1648"/>
        <v>-3.2369999999999997</v>
      </c>
      <c r="DV1470" s="158">
        <f t="shared" si="1637"/>
        <v>-6.7000000000000002E-3</v>
      </c>
      <c r="DW1470" s="160">
        <f t="shared" si="1649"/>
        <v>-1.6683000000000001</v>
      </c>
    </row>
    <row r="1471" spans="1:127" ht="24.95" customHeight="1" x14ac:dyDescent="0.2">
      <c r="A1471" s="272">
        <v>1462</v>
      </c>
      <c r="B1471" s="336"/>
      <c r="C1471" s="332"/>
      <c r="D1471" s="333"/>
      <c r="E1471" s="334"/>
      <c r="F1471" s="335"/>
      <c r="G1471" s="334"/>
      <c r="H1471" s="371"/>
      <c r="I1471" s="334"/>
      <c r="J1471" s="334"/>
      <c r="K1471" s="334"/>
      <c r="L1471" s="334"/>
      <c r="M1471" s="334"/>
      <c r="N1471" s="334"/>
      <c r="O1471" s="337"/>
      <c r="P1471" s="337"/>
      <c r="Q1471" s="338" t="str">
        <f t="shared" si="1600"/>
        <v xml:space="preserve"> </v>
      </c>
      <c r="R1471" s="339" t="str">
        <f t="shared" si="1601"/>
        <v/>
      </c>
      <c r="S1471" s="340" t="str">
        <f t="shared" si="1654"/>
        <v/>
      </c>
      <c r="T1471" s="341" t="str">
        <f t="shared" si="1602"/>
        <v/>
      </c>
      <c r="U1471" s="341" t="str">
        <f t="shared" si="1603"/>
        <v/>
      </c>
      <c r="V1471" s="341" t="str">
        <f t="shared" si="1604"/>
        <v/>
      </c>
      <c r="W1471" s="341" t="str">
        <f t="shared" si="1605"/>
        <v/>
      </c>
      <c r="X1471" s="340" t="str">
        <f t="shared" si="1655"/>
        <v/>
      </c>
      <c r="Y1471" s="342" t="str">
        <f t="shared" si="1656"/>
        <v/>
      </c>
      <c r="Z1471" s="343" t="str">
        <f t="shared" si="1657"/>
        <v/>
      </c>
      <c r="AA1471" s="344" t="str">
        <f t="shared" si="1658"/>
        <v/>
      </c>
      <c r="AB1471" s="345" t="str">
        <f t="shared" si="1606"/>
        <v/>
      </c>
      <c r="AC1471" s="346" t="str">
        <f t="shared" si="1607"/>
        <v/>
      </c>
      <c r="AD1471" s="346" t="str">
        <f t="shared" si="1608"/>
        <v/>
      </c>
      <c r="AE1471" s="344" t="str">
        <f t="shared" si="1659"/>
        <v/>
      </c>
      <c r="AF1471" s="346" t="str">
        <f t="shared" si="1609"/>
        <v/>
      </c>
      <c r="AG1471" s="344" t="str">
        <f t="shared" si="1660"/>
        <v/>
      </c>
      <c r="AH1471" s="344" t="str">
        <f t="shared" si="1661"/>
        <v/>
      </c>
      <c r="AI1471" s="344" t="str">
        <f t="shared" si="1662"/>
        <v/>
      </c>
      <c r="AJ1471" s="346" t="str">
        <f t="shared" si="1663"/>
        <v/>
      </c>
      <c r="AK1471" s="346" t="str">
        <f t="shared" si="1664"/>
        <v/>
      </c>
      <c r="AL1471" s="347" t="str">
        <f t="shared" si="1665"/>
        <v/>
      </c>
      <c r="AM1471" s="141"/>
      <c r="AN1471" s="141"/>
      <c r="AO1471" s="142"/>
      <c r="AP1471" s="58">
        <f t="shared" si="1610"/>
        <v>0</v>
      </c>
      <c r="AQ1471" s="318">
        <f>SUM(AP$10:AP1471)</f>
        <v>0</v>
      </c>
      <c r="AR1471" s="143">
        <f t="shared" si="1668"/>
        <v>0.1</v>
      </c>
      <c r="AS1471" s="144" t="str">
        <f t="shared" si="1611"/>
        <v/>
      </c>
      <c r="AT1471" s="144" t="str">
        <f t="shared" si="1638"/>
        <v/>
      </c>
      <c r="AU1471" s="145"/>
      <c r="AV1471" s="58">
        <f t="shared" si="1669"/>
        <v>0</v>
      </c>
      <c r="AW1471" s="318">
        <f>SUM(AV$10:AV1471)</f>
        <v>0</v>
      </c>
      <c r="AX1471" s="319">
        <f t="shared" si="1670"/>
        <v>0.1</v>
      </c>
      <c r="AY1471" s="144" t="str">
        <f t="shared" si="1652"/>
        <v/>
      </c>
      <c r="AZ1471" s="144" t="str">
        <f t="shared" si="1653"/>
        <v/>
      </c>
      <c r="BA1471" s="144"/>
      <c r="BB1471" s="146" t="str">
        <f t="shared" si="1612"/>
        <v/>
      </c>
      <c r="BC1471" s="66" t="str">
        <f t="shared" si="1651"/>
        <v/>
      </c>
      <c r="BD1471" s="195" t="str">
        <f t="shared" si="1613"/>
        <v/>
      </c>
      <c r="BF1471" s="283"/>
      <c r="BG1471" s="286" t="str">
        <f t="shared" si="1614"/>
        <v/>
      </c>
      <c r="BY1471" s="211" t="str">
        <f t="shared" si="1615"/>
        <v/>
      </c>
      <c r="BZ1471" s="150" t="str">
        <f t="shared" si="1616"/>
        <v/>
      </c>
      <c r="CB1471" s="54" t="str">
        <f t="shared" si="1650"/>
        <v/>
      </c>
      <c r="CD1471" s="54" t="str">
        <f t="shared" si="1617"/>
        <v/>
      </c>
      <c r="CF1471" s="54" t="str">
        <f t="shared" si="1618"/>
        <v/>
      </c>
      <c r="CH1471" s="150" t="str">
        <f t="shared" si="1619"/>
        <v/>
      </c>
      <c r="CI1471" s="290"/>
      <c r="CJ1471" s="150" t="str">
        <f t="shared" si="1620"/>
        <v/>
      </c>
      <c r="CK1471" s="290"/>
      <c r="CL1471" s="54" t="str">
        <f t="shared" si="1639"/>
        <v/>
      </c>
      <c r="CM1471" s="290"/>
      <c r="CN1471" s="150" t="str">
        <f t="shared" si="1621"/>
        <v/>
      </c>
      <c r="CO1471" s="290"/>
      <c r="CP1471" s="150" t="str">
        <f t="shared" si="1622"/>
        <v/>
      </c>
      <c r="CQ1471" s="290"/>
      <c r="CR1471" s="150" t="str">
        <f t="shared" si="1623"/>
        <v/>
      </c>
      <c r="CS1471" s="290"/>
      <c r="CT1471" s="150" t="str">
        <f t="shared" si="1624"/>
        <v/>
      </c>
      <c r="CU1471" s="150"/>
      <c r="CV1471" s="150" t="str">
        <f t="shared" si="1625"/>
        <v/>
      </c>
      <c r="CW1471" s="94"/>
      <c r="CX1471" s="151" t="str">
        <f t="shared" si="1666"/>
        <v/>
      </c>
      <c r="CY1471" s="151" t="str">
        <f t="shared" si="1667"/>
        <v/>
      </c>
      <c r="CZ1471" s="152"/>
      <c r="DA1471" s="373" t="str">
        <f t="shared" si="1640"/>
        <v/>
      </c>
      <c r="DC1471" s="153">
        <f t="shared" si="1626"/>
        <v>0</v>
      </c>
      <c r="DD1471" s="153">
        <f t="shared" si="1627"/>
        <v>0</v>
      </c>
      <c r="DE1471" s="153">
        <f t="shared" si="1628"/>
        <v>0</v>
      </c>
      <c r="DF1471" s="158">
        <f t="shared" si="1629"/>
        <v>-4.7000000000000002E-3</v>
      </c>
      <c r="DG1471" s="159">
        <f t="shared" si="1641"/>
        <v>-1.1703000000000001</v>
      </c>
      <c r="DH1471" s="158">
        <f t="shared" si="1630"/>
        <v>3.1999999999999997E-3</v>
      </c>
      <c r="DI1471" s="159">
        <f t="shared" si="1642"/>
        <v>0.79679999999999995</v>
      </c>
      <c r="DJ1471" s="158">
        <f t="shared" si="1631"/>
        <v>-2.7000000000000001E-3</v>
      </c>
      <c r="DK1471" s="159">
        <f t="shared" si="1643"/>
        <v>-0.67230000000000001</v>
      </c>
      <c r="DL1471" s="158">
        <f t="shared" si="1632"/>
        <v>1.1999999999999999E-3</v>
      </c>
      <c r="DM1471" s="159">
        <f t="shared" si="1644"/>
        <v>0.29879999999999995</v>
      </c>
      <c r="DN1471" s="158">
        <f t="shared" si="1633"/>
        <v>1.46E-2</v>
      </c>
      <c r="DO1471" s="159">
        <f t="shared" si="1645"/>
        <v>3.6354000000000002</v>
      </c>
      <c r="DP1471" s="158">
        <f t="shared" si="1634"/>
        <v>-1.2999999999999999E-2</v>
      </c>
      <c r="DQ1471" s="159">
        <f t="shared" si="1646"/>
        <v>-3.2369999999999997</v>
      </c>
      <c r="DR1471" s="158">
        <f t="shared" si="1635"/>
        <v>-6.7000000000000002E-3</v>
      </c>
      <c r="DS1471" s="159">
        <f t="shared" si="1647"/>
        <v>-1.6683000000000001</v>
      </c>
      <c r="DT1471" s="158">
        <f t="shared" si="1636"/>
        <v>-1.2999999999999999E-2</v>
      </c>
      <c r="DU1471" s="159">
        <f t="shared" si="1648"/>
        <v>-3.2369999999999997</v>
      </c>
      <c r="DV1471" s="158">
        <f t="shared" si="1637"/>
        <v>-6.7000000000000002E-3</v>
      </c>
      <c r="DW1471" s="160">
        <f t="shared" si="1649"/>
        <v>-1.6683000000000001</v>
      </c>
    </row>
    <row r="1472" spans="1:127" ht="24.95" customHeight="1" x14ac:dyDescent="0.2">
      <c r="A1472" s="272">
        <v>1463</v>
      </c>
      <c r="B1472" s="336"/>
      <c r="C1472" s="332"/>
      <c r="D1472" s="333"/>
      <c r="E1472" s="334"/>
      <c r="F1472" s="335"/>
      <c r="G1472" s="334"/>
      <c r="H1472" s="371"/>
      <c r="I1472" s="334"/>
      <c r="J1472" s="334"/>
      <c r="K1472" s="334"/>
      <c r="L1472" s="334"/>
      <c r="M1472" s="334"/>
      <c r="N1472" s="334"/>
      <c r="O1472" s="337"/>
      <c r="P1472" s="337"/>
      <c r="Q1472" s="338" t="str">
        <f t="shared" si="1600"/>
        <v xml:space="preserve"> </v>
      </c>
      <c r="R1472" s="339" t="str">
        <f t="shared" si="1601"/>
        <v/>
      </c>
      <c r="S1472" s="340" t="str">
        <f t="shared" si="1654"/>
        <v/>
      </c>
      <c r="T1472" s="341" t="str">
        <f t="shared" si="1602"/>
        <v/>
      </c>
      <c r="U1472" s="341" t="str">
        <f t="shared" si="1603"/>
        <v/>
      </c>
      <c r="V1472" s="341" t="str">
        <f t="shared" si="1604"/>
        <v/>
      </c>
      <c r="W1472" s="341" t="str">
        <f t="shared" si="1605"/>
        <v/>
      </c>
      <c r="X1472" s="340" t="str">
        <f t="shared" si="1655"/>
        <v/>
      </c>
      <c r="Y1472" s="342" t="str">
        <f t="shared" si="1656"/>
        <v/>
      </c>
      <c r="Z1472" s="343" t="str">
        <f t="shared" si="1657"/>
        <v/>
      </c>
      <c r="AA1472" s="344" t="str">
        <f t="shared" si="1658"/>
        <v/>
      </c>
      <c r="AB1472" s="345" t="str">
        <f t="shared" si="1606"/>
        <v/>
      </c>
      <c r="AC1472" s="346" t="str">
        <f t="shared" si="1607"/>
        <v/>
      </c>
      <c r="AD1472" s="346" t="str">
        <f t="shared" si="1608"/>
        <v/>
      </c>
      <c r="AE1472" s="344" t="str">
        <f t="shared" si="1659"/>
        <v/>
      </c>
      <c r="AF1472" s="346" t="str">
        <f t="shared" si="1609"/>
        <v/>
      </c>
      <c r="AG1472" s="344" t="str">
        <f t="shared" si="1660"/>
        <v/>
      </c>
      <c r="AH1472" s="344" t="str">
        <f t="shared" si="1661"/>
        <v/>
      </c>
      <c r="AI1472" s="344" t="str">
        <f t="shared" si="1662"/>
        <v/>
      </c>
      <c r="AJ1472" s="346" t="str">
        <f t="shared" si="1663"/>
        <v/>
      </c>
      <c r="AK1472" s="346" t="str">
        <f t="shared" si="1664"/>
        <v/>
      </c>
      <c r="AL1472" s="347" t="str">
        <f t="shared" si="1665"/>
        <v/>
      </c>
      <c r="AM1472" s="141"/>
      <c r="AN1472" s="141"/>
      <c r="AO1472" s="142"/>
      <c r="AP1472" s="58">
        <f t="shared" si="1610"/>
        <v>0</v>
      </c>
      <c r="AQ1472" s="318">
        <f>SUM(AP$10:AP1472)</f>
        <v>0</v>
      </c>
      <c r="AR1472" s="143">
        <f t="shared" si="1668"/>
        <v>0.1</v>
      </c>
      <c r="AS1472" s="144" t="str">
        <f t="shared" si="1611"/>
        <v/>
      </c>
      <c r="AT1472" s="144" t="str">
        <f t="shared" si="1638"/>
        <v/>
      </c>
      <c r="AU1472" s="145"/>
      <c r="AV1472" s="58">
        <f t="shared" si="1669"/>
        <v>0</v>
      </c>
      <c r="AW1472" s="318">
        <f>SUM(AV$10:AV1472)</f>
        <v>0</v>
      </c>
      <c r="AX1472" s="319">
        <f t="shared" si="1670"/>
        <v>0.1</v>
      </c>
      <c r="AY1472" s="144" t="str">
        <f t="shared" si="1652"/>
        <v/>
      </c>
      <c r="AZ1472" s="144" t="str">
        <f t="shared" si="1653"/>
        <v/>
      </c>
      <c r="BA1472" s="144"/>
      <c r="BB1472" s="146" t="str">
        <f t="shared" si="1612"/>
        <v/>
      </c>
      <c r="BC1472" s="66" t="str">
        <f t="shared" si="1651"/>
        <v/>
      </c>
      <c r="BD1472" s="195" t="str">
        <f t="shared" si="1613"/>
        <v/>
      </c>
      <c r="BF1472" s="283"/>
      <c r="BG1472" s="286" t="str">
        <f t="shared" si="1614"/>
        <v/>
      </c>
      <c r="BY1472" s="211" t="str">
        <f t="shared" si="1615"/>
        <v/>
      </c>
      <c r="BZ1472" s="150" t="str">
        <f t="shared" si="1616"/>
        <v/>
      </c>
      <c r="CB1472" s="54" t="str">
        <f t="shared" si="1650"/>
        <v/>
      </c>
      <c r="CD1472" s="54" t="str">
        <f t="shared" si="1617"/>
        <v/>
      </c>
      <c r="CF1472" s="54" t="str">
        <f t="shared" si="1618"/>
        <v/>
      </c>
      <c r="CH1472" s="150" t="str">
        <f t="shared" si="1619"/>
        <v/>
      </c>
      <c r="CI1472" s="290"/>
      <c r="CJ1472" s="150" t="str">
        <f t="shared" si="1620"/>
        <v/>
      </c>
      <c r="CK1472" s="290"/>
      <c r="CL1472" s="54" t="str">
        <f t="shared" si="1639"/>
        <v/>
      </c>
      <c r="CM1472" s="290"/>
      <c r="CN1472" s="150" t="str">
        <f t="shared" si="1621"/>
        <v/>
      </c>
      <c r="CO1472" s="290"/>
      <c r="CP1472" s="150" t="str">
        <f t="shared" si="1622"/>
        <v/>
      </c>
      <c r="CQ1472" s="290"/>
      <c r="CR1472" s="150" t="str">
        <f t="shared" si="1623"/>
        <v/>
      </c>
      <c r="CS1472" s="290"/>
      <c r="CT1472" s="150" t="str">
        <f t="shared" si="1624"/>
        <v/>
      </c>
      <c r="CU1472" s="150"/>
      <c r="CV1472" s="150" t="str">
        <f t="shared" si="1625"/>
        <v/>
      </c>
      <c r="CW1472" s="94"/>
      <c r="CX1472" s="151" t="str">
        <f t="shared" si="1666"/>
        <v/>
      </c>
      <c r="CY1472" s="151" t="str">
        <f t="shared" si="1667"/>
        <v/>
      </c>
      <c r="CZ1472" s="152"/>
      <c r="DA1472" s="373" t="str">
        <f t="shared" si="1640"/>
        <v/>
      </c>
      <c r="DC1472" s="153">
        <f t="shared" si="1626"/>
        <v>0</v>
      </c>
      <c r="DD1472" s="153">
        <f t="shared" si="1627"/>
        <v>0</v>
      </c>
      <c r="DE1472" s="153">
        <f t="shared" si="1628"/>
        <v>0</v>
      </c>
      <c r="DF1472" s="158">
        <f t="shared" si="1629"/>
        <v>-4.7000000000000002E-3</v>
      </c>
      <c r="DG1472" s="159">
        <f t="shared" si="1641"/>
        <v>-1.1703000000000001</v>
      </c>
      <c r="DH1472" s="158">
        <f t="shared" si="1630"/>
        <v>3.1999999999999997E-3</v>
      </c>
      <c r="DI1472" s="159">
        <f t="shared" si="1642"/>
        <v>0.79679999999999995</v>
      </c>
      <c r="DJ1472" s="158">
        <f t="shared" si="1631"/>
        <v>-2.7000000000000001E-3</v>
      </c>
      <c r="DK1472" s="159">
        <f t="shared" si="1643"/>
        <v>-0.67230000000000001</v>
      </c>
      <c r="DL1472" s="158">
        <f t="shared" si="1632"/>
        <v>1.1999999999999999E-3</v>
      </c>
      <c r="DM1472" s="159">
        <f t="shared" si="1644"/>
        <v>0.29879999999999995</v>
      </c>
      <c r="DN1472" s="158">
        <f t="shared" si="1633"/>
        <v>1.46E-2</v>
      </c>
      <c r="DO1472" s="159">
        <f t="shared" si="1645"/>
        <v>3.6354000000000002</v>
      </c>
      <c r="DP1472" s="158">
        <f t="shared" si="1634"/>
        <v>-1.2999999999999999E-2</v>
      </c>
      <c r="DQ1472" s="159">
        <f t="shared" si="1646"/>
        <v>-3.2369999999999997</v>
      </c>
      <c r="DR1472" s="158">
        <f t="shared" si="1635"/>
        <v>-6.7000000000000002E-3</v>
      </c>
      <c r="DS1472" s="159">
        <f t="shared" si="1647"/>
        <v>-1.6683000000000001</v>
      </c>
      <c r="DT1472" s="158">
        <f t="shared" si="1636"/>
        <v>-1.2999999999999999E-2</v>
      </c>
      <c r="DU1472" s="159">
        <f t="shared" si="1648"/>
        <v>-3.2369999999999997</v>
      </c>
      <c r="DV1472" s="158">
        <f t="shared" si="1637"/>
        <v>-6.7000000000000002E-3</v>
      </c>
      <c r="DW1472" s="160">
        <f t="shared" si="1649"/>
        <v>-1.6683000000000001</v>
      </c>
    </row>
    <row r="1473" spans="1:127" ht="24.95" customHeight="1" x14ac:dyDescent="0.2">
      <c r="A1473" s="272">
        <v>1464</v>
      </c>
      <c r="B1473" s="336"/>
      <c r="C1473" s="332"/>
      <c r="D1473" s="333"/>
      <c r="E1473" s="334"/>
      <c r="F1473" s="335"/>
      <c r="G1473" s="334"/>
      <c r="H1473" s="371"/>
      <c r="I1473" s="334"/>
      <c r="J1473" s="334"/>
      <c r="K1473" s="334"/>
      <c r="L1473" s="334"/>
      <c r="M1473" s="334"/>
      <c r="N1473" s="334"/>
      <c r="O1473" s="337"/>
      <c r="P1473" s="337"/>
      <c r="Q1473" s="338" t="str">
        <f t="shared" si="1600"/>
        <v xml:space="preserve"> </v>
      </c>
      <c r="R1473" s="339" t="str">
        <f t="shared" si="1601"/>
        <v/>
      </c>
      <c r="S1473" s="340" t="str">
        <f t="shared" si="1654"/>
        <v/>
      </c>
      <c r="T1473" s="341" t="str">
        <f t="shared" si="1602"/>
        <v/>
      </c>
      <c r="U1473" s="341" t="str">
        <f t="shared" si="1603"/>
        <v/>
      </c>
      <c r="V1473" s="341" t="str">
        <f t="shared" si="1604"/>
        <v/>
      </c>
      <c r="W1473" s="341" t="str">
        <f t="shared" si="1605"/>
        <v/>
      </c>
      <c r="X1473" s="340" t="str">
        <f t="shared" si="1655"/>
        <v/>
      </c>
      <c r="Y1473" s="342" t="str">
        <f t="shared" si="1656"/>
        <v/>
      </c>
      <c r="Z1473" s="343" t="str">
        <f t="shared" si="1657"/>
        <v/>
      </c>
      <c r="AA1473" s="344" t="str">
        <f t="shared" si="1658"/>
        <v/>
      </c>
      <c r="AB1473" s="345" t="str">
        <f t="shared" si="1606"/>
        <v/>
      </c>
      <c r="AC1473" s="346" t="str">
        <f t="shared" si="1607"/>
        <v/>
      </c>
      <c r="AD1473" s="346" t="str">
        <f t="shared" si="1608"/>
        <v/>
      </c>
      <c r="AE1473" s="344" t="str">
        <f t="shared" si="1659"/>
        <v/>
      </c>
      <c r="AF1473" s="346" t="str">
        <f t="shared" si="1609"/>
        <v/>
      </c>
      <c r="AG1473" s="344" t="str">
        <f t="shared" si="1660"/>
        <v/>
      </c>
      <c r="AH1473" s="344" t="str">
        <f t="shared" si="1661"/>
        <v/>
      </c>
      <c r="AI1473" s="344" t="str">
        <f t="shared" si="1662"/>
        <v/>
      </c>
      <c r="AJ1473" s="346" t="str">
        <f t="shared" si="1663"/>
        <v/>
      </c>
      <c r="AK1473" s="346" t="str">
        <f t="shared" si="1664"/>
        <v/>
      </c>
      <c r="AL1473" s="347" t="str">
        <f t="shared" si="1665"/>
        <v/>
      </c>
      <c r="AM1473" s="141"/>
      <c r="AN1473" s="141"/>
      <c r="AO1473" s="142"/>
      <c r="AP1473" s="58">
        <f t="shared" si="1610"/>
        <v>0</v>
      </c>
      <c r="AQ1473" s="318">
        <f>SUM(AP$10:AP1473)</f>
        <v>0</v>
      </c>
      <c r="AR1473" s="143">
        <f t="shared" si="1668"/>
        <v>0.1</v>
      </c>
      <c r="AS1473" s="144" t="str">
        <f t="shared" si="1611"/>
        <v/>
      </c>
      <c r="AT1473" s="144" t="str">
        <f t="shared" si="1638"/>
        <v/>
      </c>
      <c r="AU1473" s="145"/>
      <c r="AV1473" s="58">
        <f t="shared" si="1669"/>
        <v>0</v>
      </c>
      <c r="AW1473" s="318">
        <f>SUM(AV$10:AV1473)</f>
        <v>0</v>
      </c>
      <c r="AX1473" s="319">
        <f t="shared" si="1670"/>
        <v>0.1</v>
      </c>
      <c r="AY1473" s="144" t="str">
        <f t="shared" si="1652"/>
        <v/>
      </c>
      <c r="AZ1473" s="144" t="str">
        <f t="shared" si="1653"/>
        <v/>
      </c>
      <c r="BA1473" s="144"/>
      <c r="BB1473" s="146" t="str">
        <f t="shared" si="1612"/>
        <v/>
      </c>
      <c r="BC1473" s="66" t="str">
        <f t="shared" si="1651"/>
        <v/>
      </c>
      <c r="BD1473" s="195" t="str">
        <f t="shared" si="1613"/>
        <v/>
      </c>
      <c r="BF1473" s="283"/>
      <c r="BG1473" s="286" t="str">
        <f t="shared" si="1614"/>
        <v/>
      </c>
      <c r="BY1473" s="211" t="str">
        <f t="shared" si="1615"/>
        <v/>
      </c>
      <c r="BZ1473" s="150" t="str">
        <f t="shared" si="1616"/>
        <v/>
      </c>
      <c r="CB1473" s="54" t="str">
        <f t="shared" si="1650"/>
        <v/>
      </c>
      <c r="CD1473" s="54" t="str">
        <f t="shared" si="1617"/>
        <v/>
      </c>
      <c r="CF1473" s="54" t="str">
        <f t="shared" si="1618"/>
        <v/>
      </c>
      <c r="CH1473" s="150" t="str">
        <f t="shared" si="1619"/>
        <v/>
      </c>
      <c r="CI1473" s="290"/>
      <c r="CJ1473" s="150" t="str">
        <f t="shared" si="1620"/>
        <v/>
      </c>
      <c r="CK1473" s="290"/>
      <c r="CL1473" s="54" t="str">
        <f t="shared" si="1639"/>
        <v/>
      </c>
      <c r="CM1473" s="290"/>
      <c r="CN1473" s="150" t="str">
        <f t="shared" si="1621"/>
        <v/>
      </c>
      <c r="CO1473" s="290"/>
      <c r="CP1473" s="150" t="str">
        <f t="shared" si="1622"/>
        <v/>
      </c>
      <c r="CQ1473" s="290"/>
      <c r="CR1473" s="150" t="str">
        <f t="shared" si="1623"/>
        <v/>
      </c>
      <c r="CS1473" s="290"/>
      <c r="CT1473" s="150" t="str">
        <f t="shared" si="1624"/>
        <v/>
      </c>
      <c r="CU1473" s="150"/>
      <c r="CV1473" s="150" t="str">
        <f t="shared" si="1625"/>
        <v/>
      </c>
      <c r="CW1473" s="94"/>
      <c r="CX1473" s="151" t="str">
        <f t="shared" si="1666"/>
        <v/>
      </c>
      <c r="CY1473" s="151" t="str">
        <f t="shared" si="1667"/>
        <v/>
      </c>
      <c r="CZ1473" s="152"/>
      <c r="DA1473" s="373" t="str">
        <f t="shared" si="1640"/>
        <v/>
      </c>
      <c r="DC1473" s="153">
        <f t="shared" si="1626"/>
        <v>0</v>
      </c>
      <c r="DD1473" s="153">
        <f t="shared" si="1627"/>
        <v>0</v>
      </c>
      <c r="DE1473" s="153">
        <f t="shared" si="1628"/>
        <v>0</v>
      </c>
      <c r="DF1473" s="158">
        <f t="shared" si="1629"/>
        <v>-4.7000000000000002E-3</v>
      </c>
      <c r="DG1473" s="159">
        <f t="shared" si="1641"/>
        <v>-1.1703000000000001</v>
      </c>
      <c r="DH1473" s="158">
        <f t="shared" si="1630"/>
        <v>3.1999999999999997E-3</v>
      </c>
      <c r="DI1473" s="159">
        <f t="shared" si="1642"/>
        <v>0.79679999999999995</v>
      </c>
      <c r="DJ1473" s="158">
        <f t="shared" si="1631"/>
        <v>-2.7000000000000001E-3</v>
      </c>
      <c r="DK1473" s="159">
        <f t="shared" si="1643"/>
        <v>-0.67230000000000001</v>
      </c>
      <c r="DL1473" s="158">
        <f t="shared" si="1632"/>
        <v>1.1999999999999999E-3</v>
      </c>
      <c r="DM1473" s="159">
        <f t="shared" si="1644"/>
        <v>0.29879999999999995</v>
      </c>
      <c r="DN1473" s="158">
        <f t="shared" si="1633"/>
        <v>1.46E-2</v>
      </c>
      <c r="DO1473" s="159">
        <f t="shared" si="1645"/>
        <v>3.6354000000000002</v>
      </c>
      <c r="DP1473" s="158">
        <f t="shared" si="1634"/>
        <v>-1.2999999999999999E-2</v>
      </c>
      <c r="DQ1473" s="159">
        <f t="shared" si="1646"/>
        <v>-3.2369999999999997</v>
      </c>
      <c r="DR1473" s="158">
        <f t="shared" si="1635"/>
        <v>-6.7000000000000002E-3</v>
      </c>
      <c r="DS1473" s="159">
        <f t="shared" si="1647"/>
        <v>-1.6683000000000001</v>
      </c>
      <c r="DT1473" s="158">
        <f t="shared" si="1636"/>
        <v>-1.2999999999999999E-2</v>
      </c>
      <c r="DU1473" s="159">
        <f t="shared" si="1648"/>
        <v>-3.2369999999999997</v>
      </c>
      <c r="DV1473" s="158">
        <f t="shared" si="1637"/>
        <v>-6.7000000000000002E-3</v>
      </c>
      <c r="DW1473" s="160">
        <f t="shared" si="1649"/>
        <v>-1.6683000000000001</v>
      </c>
    </row>
    <row r="1474" spans="1:127" ht="24.95" customHeight="1" x14ac:dyDescent="0.2">
      <c r="A1474" s="272">
        <v>1465</v>
      </c>
      <c r="B1474" s="336"/>
      <c r="C1474" s="332"/>
      <c r="D1474" s="333"/>
      <c r="E1474" s="334"/>
      <c r="F1474" s="335"/>
      <c r="G1474" s="334"/>
      <c r="H1474" s="371"/>
      <c r="I1474" s="334"/>
      <c r="J1474" s="334"/>
      <c r="K1474" s="334"/>
      <c r="L1474" s="334"/>
      <c r="M1474" s="334"/>
      <c r="N1474" s="334"/>
      <c r="O1474" s="337"/>
      <c r="P1474" s="337"/>
      <c r="Q1474" s="338" t="str">
        <f t="shared" si="1600"/>
        <v xml:space="preserve"> </v>
      </c>
      <c r="R1474" s="339" t="str">
        <f t="shared" si="1601"/>
        <v/>
      </c>
      <c r="S1474" s="340" t="str">
        <f t="shared" si="1654"/>
        <v/>
      </c>
      <c r="T1474" s="341" t="str">
        <f t="shared" si="1602"/>
        <v/>
      </c>
      <c r="U1474" s="341" t="str">
        <f t="shared" si="1603"/>
        <v/>
      </c>
      <c r="V1474" s="341" t="str">
        <f t="shared" si="1604"/>
        <v/>
      </c>
      <c r="W1474" s="341" t="str">
        <f t="shared" si="1605"/>
        <v/>
      </c>
      <c r="X1474" s="340" t="str">
        <f t="shared" si="1655"/>
        <v/>
      </c>
      <c r="Y1474" s="342" t="str">
        <f t="shared" si="1656"/>
        <v/>
      </c>
      <c r="Z1474" s="343" t="str">
        <f t="shared" si="1657"/>
        <v/>
      </c>
      <c r="AA1474" s="344" t="str">
        <f t="shared" si="1658"/>
        <v/>
      </c>
      <c r="AB1474" s="345" t="str">
        <f t="shared" si="1606"/>
        <v/>
      </c>
      <c r="AC1474" s="346" t="str">
        <f t="shared" si="1607"/>
        <v/>
      </c>
      <c r="AD1474" s="346" t="str">
        <f t="shared" si="1608"/>
        <v/>
      </c>
      <c r="AE1474" s="344" t="str">
        <f t="shared" si="1659"/>
        <v/>
      </c>
      <c r="AF1474" s="346" t="str">
        <f t="shared" si="1609"/>
        <v/>
      </c>
      <c r="AG1474" s="344" t="str">
        <f t="shared" si="1660"/>
        <v/>
      </c>
      <c r="AH1474" s="344" t="str">
        <f t="shared" si="1661"/>
        <v/>
      </c>
      <c r="AI1474" s="344" t="str">
        <f t="shared" si="1662"/>
        <v/>
      </c>
      <c r="AJ1474" s="346" t="str">
        <f t="shared" si="1663"/>
        <v/>
      </c>
      <c r="AK1474" s="346" t="str">
        <f t="shared" si="1664"/>
        <v/>
      </c>
      <c r="AL1474" s="347" t="str">
        <f t="shared" si="1665"/>
        <v/>
      </c>
      <c r="AM1474" s="141"/>
      <c r="AN1474" s="141"/>
      <c r="AO1474" s="142"/>
      <c r="AP1474" s="58">
        <f t="shared" si="1610"/>
        <v>0</v>
      </c>
      <c r="AQ1474" s="318">
        <f>SUM(AP$10:AP1474)</f>
        <v>0</v>
      </c>
      <c r="AR1474" s="143">
        <f t="shared" si="1668"/>
        <v>0.1</v>
      </c>
      <c r="AS1474" s="144" t="str">
        <f t="shared" si="1611"/>
        <v/>
      </c>
      <c r="AT1474" s="144" t="str">
        <f t="shared" si="1638"/>
        <v/>
      </c>
      <c r="AU1474" s="145"/>
      <c r="AV1474" s="58">
        <f t="shared" si="1669"/>
        <v>0</v>
      </c>
      <c r="AW1474" s="318">
        <f>SUM(AV$10:AV1474)</f>
        <v>0</v>
      </c>
      <c r="AX1474" s="319">
        <f t="shared" si="1670"/>
        <v>0.1</v>
      </c>
      <c r="AY1474" s="144" t="str">
        <f t="shared" si="1652"/>
        <v/>
      </c>
      <c r="AZ1474" s="144" t="str">
        <f t="shared" si="1653"/>
        <v/>
      </c>
      <c r="BA1474" s="144"/>
      <c r="BB1474" s="146" t="str">
        <f t="shared" si="1612"/>
        <v/>
      </c>
      <c r="BC1474" s="66" t="str">
        <f t="shared" si="1651"/>
        <v/>
      </c>
      <c r="BD1474" s="195" t="str">
        <f t="shared" si="1613"/>
        <v/>
      </c>
      <c r="BF1474" s="283"/>
      <c r="BG1474" s="286" t="str">
        <f t="shared" si="1614"/>
        <v/>
      </c>
      <c r="BY1474" s="211" t="str">
        <f t="shared" si="1615"/>
        <v/>
      </c>
      <c r="BZ1474" s="150" t="str">
        <f t="shared" si="1616"/>
        <v/>
      </c>
      <c r="CB1474" s="54" t="str">
        <f t="shared" si="1650"/>
        <v/>
      </c>
      <c r="CD1474" s="54" t="str">
        <f t="shared" si="1617"/>
        <v/>
      </c>
      <c r="CF1474" s="54" t="str">
        <f t="shared" si="1618"/>
        <v/>
      </c>
      <c r="CH1474" s="150" t="str">
        <f t="shared" si="1619"/>
        <v/>
      </c>
      <c r="CI1474" s="290"/>
      <c r="CJ1474" s="150" t="str">
        <f t="shared" si="1620"/>
        <v/>
      </c>
      <c r="CK1474" s="290"/>
      <c r="CL1474" s="54" t="str">
        <f t="shared" si="1639"/>
        <v/>
      </c>
      <c r="CM1474" s="290"/>
      <c r="CN1474" s="150" t="str">
        <f t="shared" si="1621"/>
        <v/>
      </c>
      <c r="CO1474" s="290"/>
      <c r="CP1474" s="150" t="str">
        <f t="shared" si="1622"/>
        <v/>
      </c>
      <c r="CQ1474" s="290"/>
      <c r="CR1474" s="150" t="str">
        <f t="shared" si="1623"/>
        <v/>
      </c>
      <c r="CS1474" s="290"/>
      <c r="CT1474" s="150" t="str">
        <f t="shared" si="1624"/>
        <v/>
      </c>
      <c r="CU1474" s="150"/>
      <c r="CV1474" s="150" t="str">
        <f t="shared" si="1625"/>
        <v/>
      </c>
      <c r="CW1474" s="94"/>
      <c r="CX1474" s="151" t="str">
        <f t="shared" si="1666"/>
        <v/>
      </c>
      <c r="CY1474" s="151" t="str">
        <f t="shared" si="1667"/>
        <v/>
      </c>
      <c r="CZ1474" s="152"/>
      <c r="DA1474" s="373" t="str">
        <f t="shared" si="1640"/>
        <v/>
      </c>
      <c r="DC1474" s="153">
        <f t="shared" si="1626"/>
        <v>0</v>
      </c>
      <c r="DD1474" s="153">
        <f t="shared" si="1627"/>
        <v>0</v>
      </c>
      <c r="DE1474" s="153">
        <f t="shared" si="1628"/>
        <v>0</v>
      </c>
      <c r="DF1474" s="158">
        <f t="shared" si="1629"/>
        <v>-4.7000000000000002E-3</v>
      </c>
      <c r="DG1474" s="159">
        <f t="shared" si="1641"/>
        <v>-1.1703000000000001</v>
      </c>
      <c r="DH1474" s="158">
        <f t="shared" si="1630"/>
        <v>3.1999999999999997E-3</v>
      </c>
      <c r="DI1474" s="159">
        <f t="shared" si="1642"/>
        <v>0.79679999999999995</v>
      </c>
      <c r="DJ1474" s="158">
        <f t="shared" si="1631"/>
        <v>-2.7000000000000001E-3</v>
      </c>
      <c r="DK1474" s="159">
        <f t="shared" si="1643"/>
        <v>-0.67230000000000001</v>
      </c>
      <c r="DL1474" s="158">
        <f t="shared" si="1632"/>
        <v>1.1999999999999999E-3</v>
      </c>
      <c r="DM1474" s="159">
        <f t="shared" si="1644"/>
        <v>0.29879999999999995</v>
      </c>
      <c r="DN1474" s="158">
        <f t="shared" si="1633"/>
        <v>1.46E-2</v>
      </c>
      <c r="DO1474" s="159">
        <f t="shared" si="1645"/>
        <v>3.6354000000000002</v>
      </c>
      <c r="DP1474" s="158">
        <f t="shared" si="1634"/>
        <v>-1.2999999999999999E-2</v>
      </c>
      <c r="DQ1474" s="159">
        <f t="shared" si="1646"/>
        <v>-3.2369999999999997</v>
      </c>
      <c r="DR1474" s="158">
        <f t="shared" si="1635"/>
        <v>-6.7000000000000002E-3</v>
      </c>
      <c r="DS1474" s="159">
        <f t="shared" si="1647"/>
        <v>-1.6683000000000001</v>
      </c>
      <c r="DT1474" s="158">
        <f t="shared" si="1636"/>
        <v>-1.2999999999999999E-2</v>
      </c>
      <c r="DU1474" s="159">
        <f t="shared" si="1648"/>
        <v>-3.2369999999999997</v>
      </c>
      <c r="DV1474" s="158">
        <f t="shared" si="1637"/>
        <v>-6.7000000000000002E-3</v>
      </c>
      <c r="DW1474" s="160">
        <f t="shared" si="1649"/>
        <v>-1.6683000000000001</v>
      </c>
    </row>
    <row r="1475" spans="1:127" ht="24.95" customHeight="1" x14ac:dyDescent="0.2">
      <c r="A1475" s="272">
        <v>1466</v>
      </c>
      <c r="B1475" s="336"/>
      <c r="C1475" s="332"/>
      <c r="D1475" s="333"/>
      <c r="E1475" s="334"/>
      <c r="F1475" s="335"/>
      <c r="G1475" s="334"/>
      <c r="H1475" s="371"/>
      <c r="I1475" s="334"/>
      <c r="J1475" s="334"/>
      <c r="K1475" s="334"/>
      <c r="L1475" s="334"/>
      <c r="M1475" s="334"/>
      <c r="N1475" s="334"/>
      <c r="O1475" s="337"/>
      <c r="P1475" s="337"/>
      <c r="Q1475" s="338" t="str">
        <f t="shared" si="1600"/>
        <v xml:space="preserve"> </v>
      </c>
      <c r="R1475" s="339" t="str">
        <f t="shared" si="1601"/>
        <v/>
      </c>
      <c r="S1475" s="340" t="str">
        <f t="shared" si="1654"/>
        <v/>
      </c>
      <c r="T1475" s="341" t="str">
        <f t="shared" si="1602"/>
        <v/>
      </c>
      <c r="U1475" s="341" t="str">
        <f t="shared" si="1603"/>
        <v/>
      </c>
      <c r="V1475" s="341" t="str">
        <f t="shared" si="1604"/>
        <v/>
      </c>
      <c r="W1475" s="341" t="str">
        <f t="shared" si="1605"/>
        <v/>
      </c>
      <c r="X1475" s="340" t="str">
        <f t="shared" si="1655"/>
        <v/>
      </c>
      <c r="Y1475" s="342" t="str">
        <f t="shared" si="1656"/>
        <v/>
      </c>
      <c r="Z1475" s="343" t="str">
        <f t="shared" si="1657"/>
        <v/>
      </c>
      <c r="AA1475" s="344" t="str">
        <f t="shared" si="1658"/>
        <v/>
      </c>
      <c r="AB1475" s="345" t="str">
        <f t="shared" si="1606"/>
        <v/>
      </c>
      <c r="AC1475" s="346" t="str">
        <f t="shared" si="1607"/>
        <v/>
      </c>
      <c r="AD1475" s="346" t="str">
        <f t="shared" si="1608"/>
        <v/>
      </c>
      <c r="AE1475" s="344" t="str">
        <f t="shared" si="1659"/>
        <v/>
      </c>
      <c r="AF1475" s="346" t="str">
        <f t="shared" si="1609"/>
        <v/>
      </c>
      <c r="AG1475" s="344" t="str">
        <f t="shared" si="1660"/>
        <v/>
      </c>
      <c r="AH1475" s="344" t="str">
        <f t="shared" si="1661"/>
        <v/>
      </c>
      <c r="AI1475" s="344" t="str">
        <f t="shared" si="1662"/>
        <v/>
      </c>
      <c r="AJ1475" s="346" t="str">
        <f t="shared" si="1663"/>
        <v/>
      </c>
      <c r="AK1475" s="346" t="str">
        <f t="shared" si="1664"/>
        <v/>
      </c>
      <c r="AL1475" s="347" t="str">
        <f t="shared" si="1665"/>
        <v/>
      </c>
      <c r="AM1475" s="141"/>
      <c r="AN1475" s="141"/>
      <c r="AO1475" s="142"/>
      <c r="AP1475" s="58">
        <f t="shared" si="1610"/>
        <v>0</v>
      </c>
      <c r="AQ1475" s="318">
        <f>SUM(AP$10:AP1475)</f>
        <v>0</v>
      </c>
      <c r="AR1475" s="143">
        <f t="shared" si="1668"/>
        <v>0.1</v>
      </c>
      <c r="AS1475" s="144" t="str">
        <f t="shared" si="1611"/>
        <v/>
      </c>
      <c r="AT1475" s="144" t="str">
        <f t="shared" si="1638"/>
        <v/>
      </c>
      <c r="AU1475" s="145"/>
      <c r="AV1475" s="58">
        <f t="shared" si="1669"/>
        <v>0</v>
      </c>
      <c r="AW1475" s="318">
        <f>SUM(AV$10:AV1475)</f>
        <v>0</v>
      </c>
      <c r="AX1475" s="319">
        <f t="shared" si="1670"/>
        <v>0.1</v>
      </c>
      <c r="AY1475" s="144" t="str">
        <f t="shared" si="1652"/>
        <v/>
      </c>
      <c r="AZ1475" s="144" t="str">
        <f t="shared" si="1653"/>
        <v/>
      </c>
      <c r="BA1475" s="144"/>
      <c r="BB1475" s="146" t="str">
        <f t="shared" si="1612"/>
        <v/>
      </c>
      <c r="BC1475" s="66" t="str">
        <f t="shared" si="1651"/>
        <v/>
      </c>
      <c r="BD1475" s="195" t="str">
        <f t="shared" si="1613"/>
        <v/>
      </c>
      <c r="BF1475" s="283"/>
      <c r="BG1475" s="286" t="str">
        <f t="shared" si="1614"/>
        <v/>
      </c>
      <c r="BY1475" s="211" t="str">
        <f t="shared" si="1615"/>
        <v/>
      </c>
      <c r="BZ1475" s="150" t="str">
        <f t="shared" si="1616"/>
        <v/>
      </c>
      <c r="CB1475" s="54" t="str">
        <f t="shared" si="1650"/>
        <v/>
      </c>
      <c r="CD1475" s="54" t="str">
        <f t="shared" si="1617"/>
        <v/>
      </c>
      <c r="CF1475" s="54" t="str">
        <f t="shared" si="1618"/>
        <v/>
      </c>
      <c r="CH1475" s="150" t="str">
        <f t="shared" si="1619"/>
        <v/>
      </c>
      <c r="CI1475" s="290"/>
      <c r="CJ1475" s="150" t="str">
        <f t="shared" si="1620"/>
        <v/>
      </c>
      <c r="CK1475" s="290"/>
      <c r="CL1475" s="54" t="str">
        <f t="shared" si="1639"/>
        <v/>
      </c>
      <c r="CM1475" s="290"/>
      <c r="CN1475" s="150" t="str">
        <f t="shared" si="1621"/>
        <v/>
      </c>
      <c r="CO1475" s="290"/>
      <c r="CP1475" s="150" t="str">
        <f t="shared" si="1622"/>
        <v/>
      </c>
      <c r="CQ1475" s="290"/>
      <c r="CR1475" s="150" t="str">
        <f t="shared" si="1623"/>
        <v/>
      </c>
      <c r="CS1475" s="290"/>
      <c r="CT1475" s="150" t="str">
        <f t="shared" si="1624"/>
        <v/>
      </c>
      <c r="CU1475" s="150"/>
      <c r="CV1475" s="150" t="str">
        <f t="shared" si="1625"/>
        <v/>
      </c>
      <c r="CW1475" s="94"/>
      <c r="CX1475" s="151" t="str">
        <f t="shared" si="1666"/>
        <v/>
      </c>
      <c r="CY1475" s="151" t="str">
        <f t="shared" si="1667"/>
        <v/>
      </c>
      <c r="CZ1475" s="152"/>
      <c r="DA1475" s="373" t="str">
        <f t="shared" si="1640"/>
        <v/>
      </c>
      <c r="DC1475" s="153">
        <f t="shared" si="1626"/>
        <v>0</v>
      </c>
      <c r="DD1475" s="153">
        <f t="shared" si="1627"/>
        <v>0</v>
      </c>
      <c r="DE1475" s="153">
        <f t="shared" si="1628"/>
        <v>0</v>
      </c>
      <c r="DF1475" s="158">
        <f t="shared" si="1629"/>
        <v>-4.7000000000000002E-3</v>
      </c>
      <c r="DG1475" s="159">
        <f t="shared" si="1641"/>
        <v>-1.1703000000000001</v>
      </c>
      <c r="DH1475" s="158">
        <f t="shared" si="1630"/>
        <v>3.1999999999999997E-3</v>
      </c>
      <c r="DI1475" s="159">
        <f t="shared" si="1642"/>
        <v>0.79679999999999995</v>
      </c>
      <c r="DJ1475" s="158">
        <f t="shared" si="1631"/>
        <v>-2.7000000000000001E-3</v>
      </c>
      <c r="DK1475" s="159">
        <f t="shared" si="1643"/>
        <v>-0.67230000000000001</v>
      </c>
      <c r="DL1475" s="158">
        <f t="shared" si="1632"/>
        <v>1.1999999999999999E-3</v>
      </c>
      <c r="DM1475" s="159">
        <f t="shared" si="1644"/>
        <v>0.29879999999999995</v>
      </c>
      <c r="DN1475" s="158">
        <f t="shared" si="1633"/>
        <v>1.46E-2</v>
      </c>
      <c r="DO1475" s="159">
        <f t="shared" si="1645"/>
        <v>3.6354000000000002</v>
      </c>
      <c r="DP1475" s="158">
        <f t="shared" si="1634"/>
        <v>-1.2999999999999999E-2</v>
      </c>
      <c r="DQ1475" s="159">
        <f t="shared" si="1646"/>
        <v>-3.2369999999999997</v>
      </c>
      <c r="DR1475" s="158">
        <f t="shared" si="1635"/>
        <v>-6.7000000000000002E-3</v>
      </c>
      <c r="DS1475" s="159">
        <f t="shared" si="1647"/>
        <v>-1.6683000000000001</v>
      </c>
      <c r="DT1475" s="158">
        <f t="shared" si="1636"/>
        <v>-1.2999999999999999E-2</v>
      </c>
      <c r="DU1475" s="159">
        <f t="shared" si="1648"/>
        <v>-3.2369999999999997</v>
      </c>
      <c r="DV1475" s="158">
        <f t="shared" si="1637"/>
        <v>-6.7000000000000002E-3</v>
      </c>
      <c r="DW1475" s="160">
        <f t="shared" si="1649"/>
        <v>-1.6683000000000001</v>
      </c>
    </row>
    <row r="1476" spans="1:127" ht="24.95" customHeight="1" x14ac:dyDescent="0.2">
      <c r="A1476" s="272">
        <v>1467</v>
      </c>
      <c r="B1476" s="336"/>
      <c r="C1476" s="332"/>
      <c r="D1476" s="333"/>
      <c r="E1476" s="334"/>
      <c r="F1476" s="335"/>
      <c r="G1476" s="334"/>
      <c r="H1476" s="371"/>
      <c r="I1476" s="334"/>
      <c r="J1476" s="334"/>
      <c r="K1476" s="334"/>
      <c r="L1476" s="334"/>
      <c r="M1476" s="334"/>
      <c r="N1476" s="334"/>
      <c r="O1476" s="337"/>
      <c r="P1476" s="337"/>
      <c r="Q1476" s="338" t="str">
        <f t="shared" si="1600"/>
        <v xml:space="preserve"> </v>
      </c>
      <c r="R1476" s="339" t="str">
        <f t="shared" si="1601"/>
        <v/>
      </c>
      <c r="S1476" s="340" t="str">
        <f t="shared" si="1654"/>
        <v/>
      </c>
      <c r="T1476" s="341" t="str">
        <f t="shared" si="1602"/>
        <v/>
      </c>
      <c r="U1476" s="341" t="str">
        <f t="shared" si="1603"/>
        <v/>
      </c>
      <c r="V1476" s="341" t="str">
        <f t="shared" si="1604"/>
        <v/>
      </c>
      <c r="W1476" s="341" t="str">
        <f t="shared" si="1605"/>
        <v/>
      </c>
      <c r="X1476" s="340" t="str">
        <f t="shared" si="1655"/>
        <v/>
      </c>
      <c r="Y1476" s="342" t="str">
        <f t="shared" si="1656"/>
        <v/>
      </c>
      <c r="Z1476" s="343" t="str">
        <f t="shared" si="1657"/>
        <v/>
      </c>
      <c r="AA1476" s="344" t="str">
        <f t="shared" si="1658"/>
        <v/>
      </c>
      <c r="AB1476" s="345" t="str">
        <f t="shared" si="1606"/>
        <v/>
      </c>
      <c r="AC1476" s="346" t="str">
        <f t="shared" si="1607"/>
        <v/>
      </c>
      <c r="AD1476" s="346" t="str">
        <f t="shared" si="1608"/>
        <v/>
      </c>
      <c r="AE1476" s="344" t="str">
        <f t="shared" si="1659"/>
        <v/>
      </c>
      <c r="AF1476" s="346" t="str">
        <f t="shared" si="1609"/>
        <v/>
      </c>
      <c r="AG1476" s="344" t="str">
        <f t="shared" si="1660"/>
        <v/>
      </c>
      <c r="AH1476" s="344" t="str">
        <f t="shared" si="1661"/>
        <v/>
      </c>
      <c r="AI1476" s="344" t="str">
        <f t="shared" si="1662"/>
        <v/>
      </c>
      <c r="AJ1476" s="346" t="str">
        <f t="shared" si="1663"/>
        <v/>
      </c>
      <c r="AK1476" s="346" t="str">
        <f t="shared" si="1664"/>
        <v/>
      </c>
      <c r="AL1476" s="347" t="str">
        <f t="shared" si="1665"/>
        <v/>
      </c>
      <c r="AM1476" s="141"/>
      <c r="AN1476" s="141"/>
      <c r="AO1476" s="142"/>
      <c r="AP1476" s="58">
        <f t="shared" si="1610"/>
        <v>0</v>
      </c>
      <c r="AQ1476" s="318">
        <f>SUM(AP$10:AP1476)</f>
        <v>0</v>
      </c>
      <c r="AR1476" s="143">
        <f t="shared" si="1668"/>
        <v>0.1</v>
      </c>
      <c r="AS1476" s="144" t="str">
        <f t="shared" si="1611"/>
        <v/>
      </c>
      <c r="AT1476" s="144" t="str">
        <f t="shared" si="1638"/>
        <v/>
      </c>
      <c r="AU1476" s="145"/>
      <c r="AV1476" s="58">
        <f t="shared" si="1669"/>
        <v>0</v>
      </c>
      <c r="AW1476" s="318">
        <f>SUM(AV$10:AV1476)</f>
        <v>0</v>
      </c>
      <c r="AX1476" s="319">
        <f t="shared" si="1670"/>
        <v>0.1</v>
      </c>
      <c r="AY1476" s="144" t="str">
        <f t="shared" si="1652"/>
        <v/>
      </c>
      <c r="AZ1476" s="144" t="str">
        <f t="shared" si="1653"/>
        <v/>
      </c>
      <c r="BA1476" s="144"/>
      <c r="BB1476" s="146" t="str">
        <f t="shared" si="1612"/>
        <v/>
      </c>
      <c r="BC1476" s="66" t="str">
        <f t="shared" si="1651"/>
        <v/>
      </c>
      <c r="BD1476" s="195" t="str">
        <f t="shared" si="1613"/>
        <v/>
      </c>
      <c r="BF1476" s="283"/>
      <c r="BG1476" s="286" t="str">
        <f t="shared" si="1614"/>
        <v/>
      </c>
      <c r="BY1476" s="211" t="str">
        <f t="shared" si="1615"/>
        <v/>
      </c>
      <c r="BZ1476" s="150" t="str">
        <f t="shared" si="1616"/>
        <v/>
      </c>
      <c r="CB1476" s="54" t="str">
        <f t="shared" si="1650"/>
        <v/>
      </c>
      <c r="CD1476" s="54" t="str">
        <f t="shared" si="1617"/>
        <v/>
      </c>
      <c r="CF1476" s="54" t="str">
        <f t="shared" si="1618"/>
        <v/>
      </c>
      <c r="CH1476" s="150" t="str">
        <f t="shared" si="1619"/>
        <v/>
      </c>
      <c r="CI1476" s="290"/>
      <c r="CJ1476" s="150" t="str">
        <f t="shared" si="1620"/>
        <v/>
      </c>
      <c r="CK1476" s="290"/>
      <c r="CL1476" s="54" t="str">
        <f t="shared" si="1639"/>
        <v/>
      </c>
      <c r="CM1476" s="290"/>
      <c r="CN1476" s="150" t="str">
        <f t="shared" si="1621"/>
        <v/>
      </c>
      <c r="CO1476" s="290"/>
      <c r="CP1476" s="150" t="str">
        <f t="shared" si="1622"/>
        <v/>
      </c>
      <c r="CQ1476" s="290"/>
      <c r="CR1476" s="150" t="str">
        <f t="shared" si="1623"/>
        <v/>
      </c>
      <c r="CS1476" s="290"/>
      <c r="CT1476" s="150" t="str">
        <f t="shared" si="1624"/>
        <v/>
      </c>
      <c r="CU1476" s="150"/>
      <c r="CV1476" s="150" t="str">
        <f t="shared" si="1625"/>
        <v/>
      </c>
      <c r="CW1476" s="94"/>
      <c r="CX1476" s="151" t="str">
        <f t="shared" si="1666"/>
        <v/>
      </c>
      <c r="CY1476" s="151" t="str">
        <f t="shared" si="1667"/>
        <v/>
      </c>
      <c r="CZ1476" s="152"/>
      <c r="DA1476" s="373" t="str">
        <f t="shared" si="1640"/>
        <v/>
      </c>
      <c r="DC1476" s="153">
        <f t="shared" si="1626"/>
        <v>0</v>
      </c>
      <c r="DD1476" s="153">
        <f t="shared" si="1627"/>
        <v>0</v>
      </c>
      <c r="DE1476" s="153">
        <f t="shared" si="1628"/>
        <v>0</v>
      </c>
      <c r="DF1476" s="158">
        <f t="shared" si="1629"/>
        <v>-4.7000000000000002E-3</v>
      </c>
      <c r="DG1476" s="159">
        <f t="shared" si="1641"/>
        <v>-1.1703000000000001</v>
      </c>
      <c r="DH1476" s="158">
        <f t="shared" si="1630"/>
        <v>3.1999999999999997E-3</v>
      </c>
      <c r="DI1476" s="159">
        <f t="shared" si="1642"/>
        <v>0.79679999999999995</v>
      </c>
      <c r="DJ1476" s="158">
        <f t="shared" si="1631"/>
        <v>-2.7000000000000001E-3</v>
      </c>
      <c r="DK1476" s="159">
        <f t="shared" si="1643"/>
        <v>-0.67230000000000001</v>
      </c>
      <c r="DL1476" s="158">
        <f t="shared" si="1632"/>
        <v>1.1999999999999999E-3</v>
      </c>
      <c r="DM1476" s="159">
        <f t="shared" si="1644"/>
        <v>0.29879999999999995</v>
      </c>
      <c r="DN1476" s="158">
        <f t="shared" si="1633"/>
        <v>1.46E-2</v>
      </c>
      <c r="DO1476" s="159">
        <f t="shared" si="1645"/>
        <v>3.6354000000000002</v>
      </c>
      <c r="DP1476" s="158">
        <f t="shared" si="1634"/>
        <v>-1.2999999999999999E-2</v>
      </c>
      <c r="DQ1476" s="159">
        <f t="shared" si="1646"/>
        <v>-3.2369999999999997</v>
      </c>
      <c r="DR1476" s="158">
        <f t="shared" si="1635"/>
        <v>-6.7000000000000002E-3</v>
      </c>
      <c r="DS1476" s="159">
        <f t="shared" si="1647"/>
        <v>-1.6683000000000001</v>
      </c>
      <c r="DT1476" s="158">
        <f t="shared" si="1636"/>
        <v>-1.2999999999999999E-2</v>
      </c>
      <c r="DU1476" s="159">
        <f t="shared" si="1648"/>
        <v>-3.2369999999999997</v>
      </c>
      <c r="DV1476" s="158">
        <f t="shared" si="1637"/>
        <v>-6.7000000000000002E-3</v>
      </c>
      <c r="DW1476" s="160">
        <f t="shared" si="1649"/>
        <v>-1.6683000000000001</v>
      </c>
    </row>
    <row r="1477" spans="1:127" ht="24.95" customHeight="1" x14ac:dyDescent="0.2">
      <c r="A1477" s="272">
        <v>1468</v>
      </c>
      <c r="B1477" s="336"/>
      <c r="C1477" s="332"/>
      <c r="D1477" s="333"/>
      <c r="E1477" s="334"/>
      <c r="F1477" s="335"/>
      <c r="G1477" s="334"/>
      <c r="H1477" s="371"/>
      <c r="I1477" s="334"/>
      <c r="J1477" s="334"/>
      <c r="K1477" s="334"/>
      <c r="L1477" s="334"/>
      <c r="M1477" s="334"/>
      <c r="N1477" s="334"/>
      <c r="O1477" s="337"/>
      <c r="P1477" s="337"/>
      <c r="Q1477" s="338" t="str">
        <f t="shared" si="1600"/>
        <v xml:space="preserve"> </v>
      </c>
      <c r="R1477" s="339" t="str">
        <f t="shared" si="1601"/>
        <v/>
      </c>
      <c r="S1477" s="340" t="str">
        <f t="shared" si="1654"/>
        <v/>
      </c>
      <c r="T1477" s="341" t="str">
        <f t="shared" si="1602"/>
        <v/>
      </c>
      <c r="U1477" s="341" t="str">
        <f t="shared" si="1603"/>
        <v/>
      </c>
      <c r="V1477" s="341" t="str">
        <f t="shared" si="1604"/>
        <v/>
      </c>
      <c r="W1477" s="341" t="str">
        <f t="shared" si="1605"/>
        <v/>
      </c>
      <c r="X1477" s="340" t="str">
        <f t="shared" si="1655"/>
        <v/>
      </c>
      <c r="Y1477" s="342" t="str">
        <f t="shared" si="1656"/>
        <v/>
      </c>
      <c r="Z1477" s="343" t="str">
        <f t="shared" si="1657"/>
        <v/>
      </c>
      <c r="AA1477" s="344" t="str">
        <f t="shared" si="1658"/>
        <v/>
      </c>
      <c r="AB1477" s="345" t="str">
        <f t="shared" si="1606"/>
        <v/>
      </c>
      <c r="AC1477" s="346" t="str">
        <f t="shared" si="1607"/>
        <v/>
      </c>
      <c r="AD1477" s="346" t="str">
        <f t="shared" si="1608"/>
        <v/>
      </c>
      <c r="AE1477" s="344" t="str">
        <f t="shared" si="1659"/>
        <v/>
      </c>
      <c r="AF1477" s="346" t="str">
        <f t="shared" si="1609"/>
        <v/>
      </c>
      <c r="AG1477" s="344" t="str">
        <f t="shared" si="1660"/>
        <v/>
      </c>
      <c r="AH1477" s="344" t="str">
        <f t="shared" si="1661"/>
        <v/>
      </c>
      <c r="AI1477" s="344" t="str">
        <f t="shared" si="1662"/>
        <v/>
      </c>
      <c r="AJ1477" s="346" t="str">
        <f t="shared" si="1663"/>
        <v/>
      </c>
      <c r="AK1477" s="346" t="str">
        <f t="shared" si="1664"/>
        <v/>
      </c>
      <c r="AL1477" s="347" t="str">
        <f t="shared" si="1665"/>
        <v/>
      </c>
      <c r="AM1477" s="141"/>
      <c r="AN1477" s="141"/>
      <c r="AO1477" s="142"/>
      <c r="AP1477" s="58">
        <f t="shared" si="1610"/>
        <v>0</v>
      </c>
      <c r="AQ1477" s="318">
        <f>SUM(AP$10:AP1477)</f>
        <v>0</v>
      </c>
      <c r="AR1477" s="143">
        <f t="shared" si="1668"/>
        <v>0.1</v>
      </c>
      <c r="AS1477" s="144" t="str">
        <f t="shared" si="1611"/>
        <v/>
      </c>
      <c r="AT1477" s="144" t="str">
        <f t="shared" si="1638"/>
        <v/>
      </c>
      <c r="AU1477" s="145"/>
      <c r="AV1477" s="58">
        <f t="shared" si="1669"/>
        <v>0</v>
      </c>
      <c r="AW1477" s="318">
        <f>SUM(AV$10:AV1477)</f>
        <v>0</v>
      </c>
      <c r="AX1477" s="319">
        <f t="shared" si="1670"/>
        <v>0.1</v>
      </c>
      <c r="AY1477" s="144" t="str">
        <f t="shared" si="1652"/>
        <v/>
      </c>
      <c r="AZ1477" s="144" t="str">
        <f t="shared" si="1653"/>
        <v/>
      </c>
      <c r="BA1477" s="144"/>
      <c r="BB1477" s="146" t="str">
        <f t="shared" si="1612"/>
        <v/>
      </c>
      <c r="BC1477" s="66" t="str">
        <f t="shared" si="1651"/>
        <v/>
      </c>
      <c r="BD1477" s="195" t="str">
        <f t="shared" si="1613"/>
        <v/>
      </c>
      <c r="BF1477" s="283"/>
      <c r="BG1477" s="286" t="str">
        <f t="shared" si="1614"/>
        <v/>
      </c>
      <c r="BY1477" s="211" t="str">
        <f t="shared" si="1615"/>
        <v/>
      </c>
      <c r="BZ1477" s="150" t="str">
        <f t="shared" si="1616"/>
        <v/>
      </c>
      <c r="CB1477" s="54" t="str">
        <f t="shared" si="1650"/>
        <v/>
      </c>
      <c r="CD1477" s="54" t="str">
        <f t="shared" si="1617"/>
        <v/>
      </c>
      <c r="CF1477" s="54" t="str">
        <f t="shared" si="1618"/>
        <v/>
      </c>
      <c r="CH1477" s="150" t="str">
        <f t="shared" si="1619"/>
        <v/>
      </c>
      <c r="CI1477" s="290"/>
      <c r="CJ1477" s="150" t="str">
        <f t="shared" si="1620"/>
        <v/>
      </c>
      <c r="CK1477" s="290"/>
      <c r="CL1477" s="54" t="str">
        <f t="shared" si="1639"/>
        <v/>
      </c>
      <c r="CM1477" s="290"/>
      <c r="CN1477" s="150" t="str">
        <f t="shared" si="1621"/>
        <v/>
      </c>
      <c r="CO1477" s="290"/>
      <c r="CP1477" s="150" t="str">
        <f t="shared" si="1622"/>
        <v/>
      </c>
      <c r="CQ1477" s="290"/>
      <c r="CR1477" s="150" t="str">
        <f t="shared" si="1623"/>
        <v/>
      </c>
      <c r="CS1477" s="290"/>
      <c r="CT1477" s="150" t="str">
        <f t="shared" si="1624"/>
        <v/>
      </c>
      <c r="CU1477" s="150"/>
      <c r="CV1477" s="150" t="str">
        <f t="shared" si="1625"/>
        <v/>
      </c>
      <c r="CW1477" s="94"/>
      <c r="CX1477" s="151" t="str">
        <f t="shared" si="1666"/>
        <v/>
      </c>
      <c r="CY1477" s="151" t="str">
        <f t="shared" si="1667"/>
        <v/>
      </c>
      <c r="CZ1477" s="152"/>
      <c r="DA1477" s="373" t="str">
        <f t="shared" si="1640"/>
        <v/>
      </c>
      <c r="DC1477" s="153">
        <f t="shared" si="1626"/>
        <v>0</v>
      </c>
      <c r="DD1477" s="153">
        <f t="shared" si="1627"/>
        <v>0</v>
      </c>
      <c r="DE1477" s="153">
        <f t="shared" si="1628"/>
        <v>0</v>
      </c>
      <c r="DF1477" s="158">
        <f t="shared" si="1629"/>
        <v>-4.7000000000000002E-3</v>
      </c>
      <c r="DG1477" s="159">
        <f t="shared" si="1641"/>
        <v>-1.1703000000000001</v>
      </c>
      <c r="DH1477" s="158">
        <f t="shared" si="1630"/>
        <v>3.1999999999999997E-3</v>
      </c>
      <c r="DI1477" s="159">
        <f t="shared" si="1642"/>
        <v>0.79679999999999995</v>
      </c>
      <c r="DJ1477" s="158">
        <f t="shared" si="1631"/>
        <v>-2.7000000000000001E-3</v>
      </c>
      <c r="DK1477" s="159">
        <f t="shared" si="1643"/>
        <v>-0.67230000000000001</v>
      </c>
      <c r="DL1477" s="158">
        <f t="shared" si="1632"/>
        <v>1.1999999999999999E-3</v>
      </c>
      <c r="DM1477" s="159">
        <f t="shared" si="1644"/>
        <v>0.29879999999999995</v>
      </c>
      <c r="DN1477" s="158">
        <f t="shared" si="1633"/>
        <v>1.46E-2</v>
      </c>
      <c r="DO1477" s="159">
        <f t="shared" si="1645"/>
        <v>3.6354000000000002</v>
      </c>
      <c r="DP1477" s="158">
        <f t="shared" si="1634"/>
        <v>-1.2999999999999999E-2</v>
      </c>
      <c r="DQ1477" s="159">
        <f t="shared" si="1646"/>
        <v>-3.2369999999999997</v>
      </c>
      <c r="DR1477" s="158">
        <f t="shared" si="1635"/>
        <v>-6.7000000000000002E-3</v>
      </c>
      <c r="DS1477" s="159">
        <f t="shared" si="1647"/>
        <v>-1.6683000000000001</v>
      </c>
      <c r="DT1477" s="158">
        <f t="shared" si="1636"/>
        <v>-1.2999999999999999E-2</v>
      </c>
      <c r="DU1477" s="159">
        <f t="shared" si="1648"/>
        <v>-3.2369999999999997</v>
      </c>
      <c r="DV1477" s="158">
        <f t="shared" si="1637"/>
        <v>-6.7000000000000002E-3</v>
      </c>
      <c r="DW1477" s="160">
        <f t="shared" si="1649"/>
        <v>-1.6683000000000001</v>
      </c>
    </row>
    <row r="1478" spans="1:127" ht="24.95" customHeight="1" x14ac:dyDescent="0.2">
      <c r="A1478" s="272">
        <v>1469</v>
      </c>
      <c r="B1478" s="336"/>
      <c r="C1478" s="332"/>
      <c r="D1478" s="333"/>
      <c r="E1478" s="334"/>
      <c r="F1478" s="335"/>
      <c r="G1478" s="334"/>
      <c r="H1478" s="371"/>
      <c r="I1478" s="334"/>
      <c r="J1478" s="334"/>
      <c r="K1478" s="334"/>
      <c r="L1478" s="334"/>
      <c r="M1478" s="334"/>
      <c r="N1478" s="334"/>
      <c r="O1478" s="337"/>
      <c r="P1478" s="337"/>
      <c r="Q1478" s="338" t="str">
        <f t="shared" si="1600"/>
        <v xml:space="preserve"> </v>
      </c>
      <c r="R1478" s="339" t="str">
        <f t="shared" si="1601"/>
        <v/>
      </c>
      <c r="S1478" s="340" t="str">
        <f t="shared" si="1654"/>
        <v/>
      </c>
      <c r="T1478" s="341" t="str">
        <f t="shared" si="1602"/>
        <v/>
      </c>
      <c r="U1478" s="341" t="str">
        <f t="shared" si="1603"/>
        <v/>
      </c>
      <c r="V1478" s="341" t="str">
        <f t="shared" si="1604"/>
        <v/>
      </c>
      <c r="W1478" s="341" t="str">
        <f t="shared" si="1605"/>
        <v/>
      </c>
      <c r="X1478" s="340" t="str">
        <f t="shared" si="1655"/>
        <v/>
      </c>
      <c r="Y1478" s="342" t="str">
        <f t="shared" si="1656"/>
        <v/>
      </c>
      <c r="Z1478" s="343" t="str">
        <f t="shared" si="1657"/>
        <v/>
      </c>
      <c r="AA1478" s="344" t="str">
        <f t="shared" si="1658"/>
        <v/>
      </c>
      <c r="AB1478" s="345" t="str">
        <f t="shared" si="1606"/>
        <v/>
      </c>
      <c r="AC1478" s="346" t="str">
        <f t="shared" si="1607"/>
        <v/>
      </c>
      <c r="AD1478" s="346" t="str">
        <f t="shared" si="1608"/>
        <v/>
      </c>
      <c r="AE1478" s="344" t="str">
        <f t="shared" si="1659"/>
        <v/>
      </c>
      <c r="AF1478" s="346" t="str">
        <f t="shared" si="1609"/>
        <v/>
      </c>
      <c r="AG1478" s="344" t="str">
        <f t="shared" si="1660"/>
        <v/>
      </c>
      <c r="AH1478" s="344" t="str">
        <f t="shared" si="1661"/>
        <v/>
      </c>
      <c r="AI1478" s="344" t="str">
        <f t="shared" si="1662"/>
        <v/>
      </c>
      <c r="AJ1478" s="346" t="str">
        <f t="shared" si="1663"/>
        <v/>
      </c>
      <c r="AK1478" s="346" t="str">
        <f t="shared" si="1664"/>
        <v/>
      </c>
      <c r="AL1478" s="347" t="str">
        <f t="shared" si="1665"/>
        <v/>
      </c>
      <c r="AM1478" s="141"/>
      <c r="AN1478" s="141"/>
      <c r="AO1478" s="142"/>
      <c r="AP1478" s="58">
        <f t="shared" si="1610"/>
        <v>0</v>
      </c>
      <c r="AQ1478" s="318">
        <f>SUM(AP$10:AP1478)</f>
        <v>0</v>
      </c>
      <c r="AR1478" s="143">
        <f t="shared" si="1668"/>
        <v>0.1</v>
      </c>
      <c r="AS1478" s="144" t="str">
        <f t="shared" si="1611"/>
        <v/>
      </c>
      <c r="AT1478" s="144" t="str">
        <f t="shared" si="1638"/>
        <v/>
      </c>
      <c r="AU1478" s="145"/>
      <c r="AV1478" s="58">
        <f t="shared" si="1669"/>
        <v>0</v>
      </c>
      <c r="AW1478" s="318">
        <f>SUM(AV$10:AV1478)</f>
        <v>0</v>
      </c>
      <c r="AX1478" s="319">
        <f t="shared" si="1670"/>
        <v>0.1</v>
      </c>
      <c r="AY1478" s="144" t="str">
        <f t="shared" si="1652"/>
        <v/>
      </c>
      <c r="AZ1478" s="144" t="str">
        <f t="shared" si="1653"/>
        <v/>
      </c>
      <c r="BA1478" s="144"/>
      <c r="BB1478" s="146" t="str">
        <f t="shared" si="1612"/>
        <v/>
      </c>
      <c r="BC1478" s="66" t="str">
        <f t="shared" si="1651"/>
        <v/>
      </c>
      <c r="BD1478" s="195" t="str">
        <f t="shared" si="1613"/>
        <v/>
      </c>
      <c r="BF1478" s="283"/>
      <c r="BG1478" s="286" t="str">
        <f t="shared" si="1614"/>
        <v/>
      </c>
      <c r="BY1478" s="211" t="str">
        <f t="shared" si="1615"/>
        <v/>
      </c>
      <c r="BZ1478" s="150" t="str">
        <f t="shared" si="1616"/>
        <v/>
      </c>
      <c r="CB1478" s="54" t="str">
        <f t="shared" si="1650"/>
        <v/>
      </c>
      <c r="CD1478" s="54" t="str">
        <f t="shared" si="1617"/>
        <v/>
      </c>
      <c r="CF1478" s="54" t="str">
        <f t="shared" si="1618"/>
        <v/>
      </c>
      <c r="CH1478" s="150" t="str">
        <f t="shared" si="1619"/>
        <v/>
      </c>
      <c r="CI1478" s="290"/>
      <c r="CJ1478" s="150" t="str">
        <f t="shared" si="1620"/>
        <v/>
      </c>
      <c r="CK1478" s="290"/>
      <c r="CL1478" s="54" t="str">
        <f t="shared" si="1639"/>
        <v/>
      </c>
      <c r="CM1478" s="290"/>
      <c r="CN1478" s="150" t="str">
        <f t="shared" si="1621"/>
        <v/>
      </c>
      <c r="CO1478" s="290"/>
      <c r="CP1478" s="150" t="str">
        <f t="shared" si="1622"/>
        <v/>
      </c>
      <c r="CQ1478" s="290"/>
      <c r="CR1478" s="150" t="str">
        <f t="shared" si="1623"/>
        <v/>
      </c>
      <c r="CS1478" s="290"/>
      <c r="CT1478" s="150" t="str">
        <f t="shared" si="1624"/>
        <v/>
      </c>
      <c r="CU1478" s="150"/>
      <c r="CV1478" s="150" t="str">
        <f t="shared" si="1625"/>
        <v/>
      </c>
      <c r="CW1478" s="94"/>
      <c r="CX1478" s="151" t="str">
        <f t="shared" si="1666"/>
        <v/>
      </c>
      <c r="CY1478" s="151" t="str">
        <f t="shared" si="1667"/>
        <v/>
      </c>
      <c r="CZ1478" s="152"/>
      <c r="DA1478" s="373" t="str">
        <f t="shared" si="1640"/>
        <v/>
      </c>
      <c r="DC1478" s="153">
        <f t="shared" si="1626"/>
        <v>0</v>
      </c>
      <c r="DD1478" s="153">
        <f t="shared" si="1627"/>
        <v>0</v>
      </c>
      <c r="DE1478" s="153">
        <f t="shared" si="1628"/>
        <v>0</v>
      </c>
      <c r="DF1478" s="158">
        <f t="shared" si="1629"/>
        <v>-4.7000000000000002E-3</v>
      </c>
      <c r="DG1478" s="159">
        <f t="shared" si="1641"/>
        <v>-1.1703000000000001</v>
      </c>
      <c r="DH1478" s="158">
        <f t="shared" si="1630"/>
        <v>3.1999999999999997E-3</v>
      </c>
      <c r="DI1478" s="159">
        <f t="shared" si="1642"/>
        <v>0.79679999999999995</v>
      </c>
      <c r="DJ1478" s="158">
        <f t="shared" si="1631"/>
        <v>-2.7000000000000001E-3</v>
      </c>
      <c r="DK1478" s="159">
        <f t="shared" si="1643"/>
        <v>-0.67230000000000001</v>
      </c>
      <c r="DL1478" s="158">
        <f t="shared" si="1632"/>
        <v>1.1999999999999999E-3</v>
      </c>
      <c r="DM1478" s="159">
        <f t="shared" si="1644"/>
        <v>0.29879999999999995</v>
      </c>
      <c r="DN1478" s="158">
        <f t="shared" si="1633"/>
        <v>1.46E-2</v>
      </c>
      <c r="DO1478" s="159">
        <f t="shared" si="1645"/>
        <v>3.6354000000000002</v>
      </c>
      <c r="DP1478" s="158">
        <f t="shared" si="1634"/>
        <v>-1.2999999999999999E-2</v>
      </c>
      <c r="DQ1478" s="159">
        <f t="shared" si="1646"/>
        <v>-3.2369999999999997</v>
      </c>
      <c r="DR1478" s="158">
        <f t="shared" si="1635"/>
        <v>-6.7000000000000002E-3</v>
      </c>
      <c r="DS1478" s="159">
        <f t="shared" si="1647"/>
        <v>-1.6683000000000001</v>
      </c>
      <c r="DT1478" s="158">
        <f t="shared" si="1636"/>
        <v>-1.2999999999999999E-2</v>
      </c>
      <c r="DU1478" s="159">
        <f t="shared" si="1648"/>
        <v>-3.2369999999999997</v>
      </c>
      <c r="DV1478" s="158">
        <f t="shared" si="1637"/>
        <v>-6.7000000000000002E-3</v>
      </c>
      <c r="DW1478" s="160">
        <f t="shared" si="1649"/>
        <v>-1.6683000000000001</v>
      </c>
    </row>
    <row r="1479" spans="1:127" ht="24.95" customHeight="1" x14ac:dyDescent="0.2">
      <c r="A1479" s="272">
        <v>1470</v>
      </c>
      <c r="B1479" s="336"/>
      <c r="C1479" s="332"/>
      <c r="D1479" s="333"/>
      <c r="E1479" s="334"/>
      <c r="F1479" s="335"/>
      <c r="G1479" s="334"/>
      <c r="H1479" s="371"/>
      <c r="I1479" s="334"/>
      <c r="J1479" s="334"/>
      <c r="K1479" s="334"/>
      <c r="L1479" s="334"/>
      <c r="M1479" s="334"/>
      <c r="N1479" s="334"/>
      <c r="O1479" s="337"/>
      <c r="P1479" s="337"/>
      <c r="Q1479" s="338" t="str">
        <f t="shared" si="1600"/>
        <v xml:space="preserve"> </v>
      </c>
      <c r="R1479" s="339" t="str">
        <f t="shared" si="1601"/>
        <v/>
      </c>
      <c r="S1479" s="340" t="str">
        <f t="shared" si="1654"/>
        <v/>
      </c>
      <c r="T1479" s="341" t="str">
        <f t="shared" si="1602"/>
        <v/>
      </c>
      <c r="U1479" s="341" t="str">
        <f t="shared" si="1603"/>
        <v/>
      </c>
      <c r="V1479" s="341" t="str">
        <f t="shared" si="1604"/>
        <v/>
      </c>
      <c r="W1479" s="341" t="str">
        <f t="shared" si="1605"/>
        <v/>
      </c>
      <c r="X1479" s="340" t="str">
        <f t="shared" si="1655"/>
        <v/>
      </c>
      <c r="Y1479" s="342" t="str">
        <f t="shared" si="1656"/>
        <v/>
      </c>
      <c r="Z1479" s="343" t="str">
        <f t="shared" si="1657"/>
        <v/>
      </c>
      <c r="AA1479" s="344" t="str">
        <f t="shared" si="1658"/>
        <v/>
      </c>
      <c r="AB1479" s="345" t="str">
        <f t="shared" si="1606"/>
        <v/>
      </c>
      <c r="AC1479" s="346" t="str">
        <f t="shared" si="1607"/>
        <v/>
      </c>
      <c r="AD1479" s="346" t="str">
        <f t="shared" si="1608"/>
        <v/>
      </c>
      <c r="AE1479" s="344" t="str">
        <f t="shared" si="1659"/>
        <v/>
      </c>
      <c r="AF1479" s="346" t="str">
        <f t="shared" si="1609"/>
        <v/>
      </c>
      <c r="AG1479" s="344" t="str">
        <f t="shared" si="1660"/>
        <v/>
      </c>
      <c r="AH1479" s="344" t="str">
        <f t="shared" si="1661"/>
        <v/>
      </c>
      <c r="AI1479" s="344" t="str">
        <f t="shared" si="1662"/>
        <v/>
      </c>
      <c r="AJ1479" s="346" t="str">
        <f t="shared" si="1663"/>
        <v/>
      </c>
      <c r="AK1479" s="346" t="str">
        <f t="shared" si="1664"/>
        <v/>
      </c>
      <c r="AL1479" s="347" t="str">
        <f t="shared" si="1665"/>
        <v/>
      </c>
      <c r="AM1479" s="141"/>
      <c r="AN1479" s="141"/>
      <c r="AO1479" s="142"/>
      <c r="AP1479" s="58">
        <f t="shared" si="1610"/>
        <v>0</v>
      </c>
      <c r="AQ1479" s="318">
        <f>SUM(AP$10:AP1479)</f>
        <v>0</v>
      </c>
      <c r="AR1479" s="143">
        <f t="shared" si="1668"/>
        <v>0.1</v>
      </c>
      <c r="AS1479" s="144" t="str">
        <f t="shared" si="1611"/>
        <v/>
      </c>
      <c r="AT1479" s="144" t="str">
        <f t="shared" si="1638"/>
        <v/>
      </c>
      <c r="AU1479" s="145"/>
      <c r="AV1479" s="58">
        <f t="shared" si="1669"/>
        <v>0</v>
      </c>
      <c r="AW1479" s="318">
        <f>SUM(AV$10:AV1479)</f>
        <v>0</v>
      </c>
      <c r="AX1479" s="319">
        <f t="shared" si="1670"/>
        <v>0.1</v>
      </c>
      <c r="AY1479" s="144" t="str">
        <f t="shared" si="1652"/>
        <v/>
      </c>
      <c r="AZ1479" s="144" t="str">
        <f t="shared" si="1653"/>
        <v/>
      </c>
      <c r="BA1479" s="144"/>
      <c r="BB1479" s="146" t="str">
        <f t="shared" si="1612"/>
        <v/>
      </c>
      <c r="BC1479" s="66" t="str">
        <f t="shared" si="1651"/>
        <v/>
      </c>
      <c r="BD1479" s="195" t="str">
        <f t="shared" si="1613"/>
        <v/>
      </c>
      <c r="BF1479" s="283"/>
      <c r="BG1479" s="286" t="str">
        <f t="shared" si="1614"/>
        <v/>
      </c>
      <c r="BY1479" s="211" t="str">
        <f t="shared" si="1615"/>
        <v/>
      </c>
      <c r="BZ1479" s="150" t="str">
        <f t="shared" si="1616"/>
        <v/>
      </c>
      <c r="CB1479" s="54" t="str">
        <f t="shared" si="1650"/>
        <v/>
      </c>
      <c r="CD1479" s="54" t="str">
        <f t="shared" si="1617"/>
        <v/>
      </c>
      <c r="CF1479" s="54" t="str">
        <f t="shared" si="1618"/>
        <v/>
      </c>
      <c r="CH1479" s="150" t="str">
        <f t="shared" si="1619"/>
        <v/>
      </c>
      <c r="CI1479" s="290"/>
      <c r="CJ1479" s="150" t="str">
        <f t="shared" si="1620"/>
        <v/>
      </c>
      <c r="CK1479" s="290"/>
      <c r="CL1479" s="54" t="str">
        <f t="shared" si="1639"/>
        <v/>
      </c>
      <c r="CM1479" s="290"/>
      <c r="CN1479" s="150" t="str">
        <f t="shared" si="1621"/>
        <v/>
      </c>
      <c r="CO1479" s="290"/>
      <c r="CP1479" s="150" t="str">
        <f t="shared" si="1622"/>
        <v/>
      </c>
      <c r="CQ1479" s="290"/>
      <c r="CR1479" s="150" t="str">
        <f t="shared" si="1623"/>
        <v/>
      </c>
      <c r="CS1479" s="290"/>
      <c r="CT1479" s="150" t="str">
        <f t="shared" si="1624"/>
        <v/>
      </c>
      <c r="CU1479" s="150"/>
      <c r="CV1479" s="150" t="str">
        <f t="shared" si="1625"/>
        <v/>
      </c>
      <c r="CW1479" s="94"/>
      <c r="CX1479" s="151" t="str">
        <f t="shared" si="1666"/>
        <v/>
      </c>
      <c r="CY1479" s="151" t="str">
        <f t="shared" si="1667"/>
        <v/>
      </c>
      <c r="CZ1479" s="152"/>
      <c r="DA1479" s="373" t="str">
        <f t="shared" si="1640"/>
        <v/>
      </c>
      <c r="DC1479" s="153">
        <f t="shared" si="1626"/>
        <v>0</v>
      </c>
      <c r="DD1479" s="153">
        <f t="shared" si="1627"/>
        <v>0</v>
      </c>
      <c r="DE1479" s="153">
        <f t="shared" si="1628"/>
        <v>0</v>
      </c>
      <c r="DF1479" s="158">
        <f t="shared" si="1629"/>
        <v>-4.7000000000000002E-3</v>
      </c>
      <c r="DG1479" s="159">
        <f t="shared" si="1641"/>
        <v>-1.1703000000000001</v>
      </c>
      <c r="DH1479" s="158">
        <f t="shared" si="1630"/>
        <v>3.1999999999999997E-3</v>
      </c>
      <c r="DI1479" s="159">
        <f t="shared" si="1642"/>
        <v>0.79679999999999995</v>
      </c>
      <c r="DJ1479" s="158">
        <f t="shared" si="1631"/>
        <v>-2.7000000000000001E-3</v>
      </c>
      <c r="DK1479" s="159">
        <f t="shared" si="1643"/>
        <v>-0.67230000000000001</v>
      </c>
      <c r="DL1479" s="158">
        <f t="shared" si="1632"/>
        <v>1.1999999999999999E-3</v>
      </c>
      <c r="DM1479" s="159">
        <f t="shared" si="1644"/>
        <v>0.29879999999999995</v>
      </c>
      <c r="DN1479" s="158">
        <f t="shared" si="1633"/>
        <v>1.46E-2</v>
      </c>
      <c r="DO1479" s="159">
        <f t="shared" si="1645"/>
        <v>3.6354000000000002</v>
      </c>
      <c r="DP1479" s="158">
        <f t="shared" si="1634"/>
        <v>-1.2999999999999999E-2</v>
      </c>
      <c r="DQ1479" s="159">
        <f t="shared" si="1646"/>
        <v>-3.2369999999999997</v>
      </c>
      <c r="DR1479" s="158">
        <f t="shared" si="1635"/>
        <v>-6.7000000000000002E-3</v>
      </c>
      <c r="DS1479" s="159">
        <f t="shared" si="1647"/>
        <v>-1.6683000000000001</v>
      </c>
      <c r="DT1479" s="158">
        <f t="shared" si="1636"/>
        <v>-1.2999999999999999E-2</v>
      </c>
      <c r="DU1479" s="159">
        <f t="shared" si="1648"/>
        <v>-3.2369999999999997</v>
      </c>
      <c r="DV1479" s="158">
        <f t="shared" si="1637"/>
        <v>-6.7000000000000002E-3</v>
      </c>
      <c r="DW1479" s="160">
        <f t="shared" si="1649"/>
        <v>-1.6683000000000001</v>
      </c>
    </row>
    <row r="1480" spans="1:127" ht="24.95" customHeight="1" x14ac:dyDescent="0.2">
      <c r="A1480" s="272">
        <v>1471</v>
      </c>
      <c r="B1480" s="336"/>
      <c r="C1480" s="332"/>
      <c r="D1480" s="333"/>
      <c r="E1480" s="334"/>
      <c r="F1480" s="335"/>
      <c r="G1480" s="334"/>
      <c r="H1480" s="371"/>
      <c r="I1480" s="334"/>
      <c r="J1480" s="334"/>
      <c r="K1480" s="334"/>
      <c r="L1480" s="334"/>
      <c r="M1480" s="334"/>
      <c r="N1480" s="334"/>
      <c r="O1480" s="337"/>
      <c r="P1480" s="337"/>
      <c r="Q1480" s="338" t="str">
        <f t="shared" si="1600"/>
        <v xml:space="preserve"> </v>
      </c>
      <c r="R1480" s="339" t="str">
        <f t="shared" si="1601"/>
        <v/>
      </c>
      <c r="S1480" s="340" t="str">
        <f t="shared" si="1654"/>
        <v/>
      </c>
      <c r="T1480" s="341" t="str">
        <f t="shared" si="1602"/>
        <v/>
      </c>
      <c r="U1480" s="341" t="str">
        <f t="shared" si="1603"/>
        <v/>
      </c>
      <c r="V1480" s="341" t="str">
        <f t="shared" si="1604"/>
        <v/>
      </c>
      <c r="W1480" s="341" t="str">
        <f t="shared" si="1605"/>
        <v/>
      </c>
      <c r="X1480" s="340" t="str">
        <f t="shared" si="1655"/>
        <v/>
      </c>
      <c r="Y1480" s="342" t="str">
        <f t="shared" si="1656"/>
        <v/>
      </c>
      <c r="Z1480" s="343" t="str">
        <f t="shared" si="1657"/>
        <v/>
      </c>
      <c r="AA1480" s="344" t="str">
        <f t="shared" si="1658"/>
        <v/>
      </c>
      <c r="AB1480" s="345" t="str">
        <f t="shared" si="1606"/>
        <v/>
      </c>
      <c r="AC1480" s="346" t="str">
        <f t="shared" si="1607"/>
        <v/>
      </c>
      <c r="AD1480" s="346" t="str">
        <f t="shared" si="1608"/>
        <v/>
      </c>
      <c r="AE1480" s="344" t="str">
        <f t="shared" si="1659"/>
        <v/>
      </c>
      <c r="AF1480" s="346" t="str">
        <f t="shared" si="1609"/>
        <v/>
      </c>
      <c r="AG1480" s="344" t="str">
        <f t="shared" si="1660"/>
        <v/>
      </c>
      <c r="AH1480" s="344" t="str">
        <f t="shared" si="1661"/>
        <v/>
      </c>
      <c r="AI1480" s="344" t="str">
        <f t="shared" si="1662"/>
        <v/>
      </c>
      <c r="AJ1480" s="346" t="str">
        <f t="shared" si="1663"/>
        <v/>
      </c>
      <c r="AK1480" s="346" t="str">
        <f t="shared" si="1664"/>
        <v/>
      </c>
      <c r="AL1480" s="347" t="str">
        <f t="shared" si="1665"/>
        <v/>
      </c>
      <c r="AM1480" s="141"/>
      <c r="AN1480" s="141"/>
      <c r="AO1480" s="142"/>
      <c r="AP1480" s="58">
        <f t="shared" si="1610"/>
        <v>0</v>
      </c>
      <c r="AQ1480" s="318">
        <f>SUM(AP$10:AP1480)</f>
        <v>0</v>
      </c>
      <c r="AR1480" s="143">
        <f t="shared" si="1668"/>
        <v>0.1</v>
      </c>
      <c r="AS1480" s="144" t="str">
        <f t="shared" si="1611"/>
        <v/>
      </c>
      <c r="AT1480" s="144" t="str">
        <f t="shared" si="1638"/>
        <v/>
      </c>
      <c r="AU1480" s="145"/>
      <c r="AV1480" s="58">
        <f t="shared" si="1669"/>
        <v>0</v>
      </c>
      <c r="AW1480" s="318">
        <f>SUM(AV$10:AV1480)</f>
        <v>0</v>
      </c>
      <c r="AX1480" s="319">
        <f t="shared" si="1670"/>
        <v>0.1</v>
      </c>
      <c r="AY1480" s="144" t="str">
        <f t="shared" si="1652"/>
        <v/>
      </c>
      <c r="AZ1480" s="144" t="str">
        <f t="shared" si="1653"/>
        <v/>
      </c>
      <c r="BA1480" s="144"/>
      <c r="BB1480" s="146" t="str">
        <f t="shared" si="1612"/>
        <v/>
      </c>
      <c r="BC1480" s="66" t="str">
        <f t="shared" si="1651"/>
        <v/>
      </c>
      <c r="BD1480" s="195" t="str">
        <f t="shared" si="1613"/>
        <v/>
      </c>
      <c r="BF1480" s="283"/>
      <c r="BG1480" s="286" t="str">
        <f t="shared" si="1614"/>
        <v/>
      </c>
      <c r="BY1480" s="211" t="str">
        <f t="shared" si="1615"/>
        <v/>
      </c>
      <c r="BZ1480" s="150" t="str">
        <f t="shared" si="1616"/>
        <v/>
      </c>
      <c r="CB1480" s="54" t="str">
        <f t="shared" si="1650"/>
        <v/>
      </c>
      <c r="CD1480" s="54" t="str">
        <f t="shared" si="1617"/>
        <v/>
      </c>
      <c r="CF1480" s="54" t="str">
        <f t="shared" si="1618"/>
        <v/>
      </c>
      <c r="CH1480" s="150" t="str">
        <f t="shared" si="1619"/>
        <v/>
      </c>
      <c r="CI1480" s="290"/>
      <c r="CJ1480" s="150" t="str">
        <f t="shared" si="1620"/>
        <v/>
      </c>
      <c r="CK1480" s="290"/>
      <c r="CL1480" s="54" t="str">
        <f t="shared" si="1639"/>
        <v/>
      </c>
      <c r="CM1480" s="290"/>
      <c r="CN1480" s="150" t="str">
        <f t="shared" si="1621"/>
        <v/>
      </c>
      <c r="CO1480" s="290"/>
      <c r="CP1480" s="150" t="str">
        <f t="shared" si="1622"/>
        <v/>
      </c>
      <c r="CQ1480" s="290"/>
      <c r="CR1480" s="150" t="str">
        <f t="shared" si="1623"/>
        <v/>
      </c>
      <c r="CS1480" s="290"/>
      <c r="CT1480" s="150" t="str">
        <f t="shared" si="1624"/>
        <v/>
      </c>
      <c r="CU1480" s="150"/>
      <c r="CV1480" s="150" t="str">
        <f t="shared" si="1625"/>
        <v/>
      </c>
      <c r="CW1480" s="94"/>
      <c r="CX1480" s="151" t="str">
        <f t="shared" si="1666"/>
        <v/>
      </c>
      <c r="CY1480" s="151" t="str">
        <f t="shared" si="1667"/>
        <v/>
      </c>
      <c r="CZ1480" s="152"/>
      <c r="DA1480" s="373" t="str">
        <f t="shared" si="1640"/>
        <v/>
      </c>
      <c r="DC1480" s="153">
        <f t="shared" si="1626"/>
        <v>0</v>
      </c>
      <c r="DD1480" s="153">
        <f t="shared" si="1627"/>
        <v>0</v>
      </c>
      <c r="DE1480" s="153">
        <f t="shared" si="1628"/>
        <v>0</v>
      </c>
      <c r="DF1480" s="158">
        <f t="shared" si="1629"/>
        <v>-4.7000000000000002E-3</v>
      </c>
      <c r="DG1480" s="159">
        <f t="shared" si="1641"/>
        <v>-1.1703000000000001</v>
      </c>
      <c r="DH1480" s="158">
        <f t="shared" si="1630"/>
        <v>3.1999999999999997E-3</v>
      </c>
      <c r="DI1480" s="159">
        <f t="shared" si="1642"/>
        <v>0.79679999999999995</v>
      </c>
      <c r="DJ1480" s="158">
        <f t="shared" si="1631"/>
        <v>-2.7000000000000001E-3</v>
      </c>
      <c r="DK1480" s="159">
        <f t="shared" si="1643"/>
        <v>-0.67230000000000001</v>
      </c>
      <c r="DL1480" s="158">
        <f t="shared" si="1632"/>
        <v>1.1999999999999999E-3</v>
      </c>
      <c r="DM1480" s="159">
        <f t="shared" si="1644"/>
        <v>0.29879999999999995</v>
      </c>
      <c r="DN1480" s="158">
        <f t="shared" si="1633"/>
        <v>1.46E-2</v>
      </c>
      <c r="DO1480" s="159">
        <f t="shared" si="1645"/>
        <v>3.6354000000000002</v>
      </c>
      <c r="DP1480" s="158">
        <f t="shared" si="1634"/>
        <v>-1.2999999999999999E-2</v>
      </c>
      <c r="DQ1480" s="159">
        <f t="shared" si="1646"/>
        <v>-3.2369999999999997</v>
      </c>
      <c r="DR1480" s="158">
        <f t="shared" si="1635"/>
        <v>-6.7000000000000002E-3</v>
      </c>
      <c r="DS1480" s="159">
        <f t="shared" si="1647"/>
        <v>-1.6683000000000001</v>
      </c>
      <c r="DT1480" s="158">
        <f t="shared" si="1636"/>
        <v>-1.2999999999999999E-2</v>
      </c>
      <c r="DU1480" s="159">
        <f t="shared" si="1648"/>
        <v>-3.2369999999999997</v>
      </c>
      <c r="DV1480" s="158">
        <f t="shared" si="1637"/>
        <v>-6.7000000000000002E-3</v>
      </c>
      <c r="DW1480" s="160">
        <f t="shared" si="1649"/>
        <v>-1.6683000000000001</v>
      </c>
    </row>
    <row r="1481" spans="1:127" ht="24.95" customHeight="1" x14ac:dyDescent="0.2">
      <c r="A1481" s="272">
        <v>1472</v>
      </c>
      <c r="B1481" s="336"/>
      <c r="C1481" s="332"/>
      <c r="D1481" s="333"/>
      <c r="E1481" s="334"/>
      <c r="F1481" s="335"/>
      <c r="G1481" s="334"/>
      <c r="H1481" s="371"/>
      <c r="I1481" s="334"/>
      <c r="J1481" s="334"/>
      <c r="K1481" s="334"/>
      <c r="L1481" s="334"/>
      <c r="M1481" s="334"/>
      <c r="N1481" s="334"/>
      <c r="O1481" s="337"/>
      <c r="P1481" s="337"/>
      <c r="Q1481" s="338" t="str">
        <f t="shared" si="1600"/>
        <v xml:space="preserve"> </v>
      </c>
      <c r="R1481" s="339" t="str">
        <f t="shared" si="1601"/>
        <v/>
      </c>
      <c r="S1481" s="340" t="str">
        <f t="shared" si="1654"/>
        <v/>
      </c>
      <c r="T1481" s="341" t="str">
        <f t="shared" si="1602"/>
        <v/>
      </c>
      <c r="U1481" s="341" t="str">
        <f t="shared" si="1603"/>
        <v/>
      </c>
      <c r="V1481" s="341" t="str">
        <f t="shared" si="1604"/>
        <v/>
      </c>
      <c r="W1481" s="341" t="str">
        <f t="shared" si="1605"/>
        <v/>
      </c>
      <c r="X1481" s="340" t="str">
        <f t="shared" si="1655"/>
        <v/>
      </c>
      <c r="Y1481" s="342" t="str">
        <f t="shared" si="1656"/>
        <v/>
      </c>
      <c r="Z1481" s="343" t="str">
        <f t="shared" si="1657"/>
        <v/>
      </c>
      <c r="AA1481" s="344" t="str">
        <f t="shared" si="1658"/>
        <v/>
      </c>
      <c r="AB1481" s="345" t="str">
        <f t="shared" si="1606"/>
        <v/>
      </c>
      <c r="AC1481" s="346" t="str">
        <f t="shared" si="1607"/>
        <v/>
      </c>
      <c r="AD1481" s="346" t="str">
        <f t="shared" si="1608"/>
        <v/>
      </c>
      <c r="AE1481" s="344" t="str">
        <f t="shared" si="1659"/>
        <v/>
      </c>
      <c r="AF1481" s="346" t="str">
        <f t="shared" si="1609"/>
        <v/>
      </c>
      <c r="AG1481" s="344" t="str">
        <f t="shared" si="1660"/>
        <v/>
      </c>
      <c r="AH1481" s="344" t="str">
        <f t="shared" si="1661"/>
        <v/>
      </c>
      <c r="AI1481" s="344" t="str">
        <f t="shared" si="1662"/>
        <v/>
      </c>
      <c r="AJ1481" s="346" t="str">
        <f t="shared" si="1663"/>
        <v/>
      </c>
      <c r="AK1481" s="346" t="str">
        <f t="shared" si="1664"/>
        <v/>
      </c>
      <c r="AL1481" s="347" t="str">
        <f t="shared" si="1665"/>
        <v/>
      </c>
      <c r="AM1481" s="141"/>
      <c r="AN1481" s="141"/>
      <c r="AO1481" s="142"/>
      <c r="AP1481" s="58">
        <f t="shared" si="1610"/>
        <v>0</v>
      </c>
      <c r="AQ1481" s="318">
        <f>SUM(AP$10:AP1481)</f>
        <v>0</v>
      </c>
      <c r="AR1481" s="143">
        <f t="shared" si="1668"/>
        <v>0.1</v>
      </c>
      <c r="AS1481" s="144" t="str">
        <f t="shared" si="1611"/>
        <v/>
      </c>
      <c r="AT1481" s="144" t="str">
        <f t="shared" si="1638"/>
        <v/>
      </c>
      <c r="AU1481" s="145"/>
      <c r="AV1481" s="58">
        <f t="shared" si="1669"/>
        <v>0</v>
      </c>
      <c r="AW1481" s="318">
        <f>SUM(AV$10:AV1481)</f>
        <v>0</v>
      </c>
      <c r="AX1481" s="319">
        <f t="shared" si="1670"/>
        <v>0.1</v>
      </c>
      <c r="AY1481" s="144" t="str">
        <f t="shared" si="1652"/>
        <v/>
      </c>
      <c r="AZ1481" s="144" t="str">
        <f t="shared" si="1653"/>
        <v/>
      </c>
      <c r="BA1481" s="144"/>
      <c r="BB1481" s="146" t="str">
        <f t="shared" si="1612"/>
        <v/>
      </c>
      <c r="BC1481" s="66" t="str">
        <f t="shared" si="1651"/>
        <v/>
      </c>
      <c r="BD1481" s="195" t="str">
        <f t="shared" si="1613"/>
        <v/>
      </c>
      <c r="BF1481" s="283"/>
      <c r="BG1481" s="286" t="str">
        <f t="shared" si="1614"/>
        <v/>
      </c>
      <c r="BY1481" s="211" t="str">
        <f t="shared" si="1615"/>
        <v/>
      </c>
      <c r="BZ1481" s="150" t="str">
        <f t="shared" si="1616"/>
        <v/>
      </c>
      <c r="CB1481" s="54" t="str">
        <f t="shared" si="1650"/>
        <v/>
      </c>
      <c r="CD1481" s="54" t="str">
        <f t="shared" si="1617"/>
        <v/>
      </c>
      <c r="CF1481" s="54" t="str">
        <f t="shared" si="1618"/>
        <v/>
      </c>
      <c r="CH1481" s="150" t="str">
        <f t="shared" si="1619"/>
        <v/>
      </c>
      <c r="CI1481" s="290"/>
      <c r="CJ1481" s="150" t="str">
        <f t="shared" si="1620"/>
        <v/>
      </c>
      <c r="CK1481" s="290"/>
      <c r="CL1481" s="54" t="str">
        <f t="shared" si="1639"/>
        <v/>
      </c>
      <c r="CM1481" s="290"/>
      <c r="CN1481" s="150" t="str">
        <f t="shared" si="1621"/>
        <v/>
      </c>
      <c r="CO1481" s="290"/>
      <c r="CP1481" s="150" t="str">
        <f t="shared" si="1622"/>
        <v/>
      </c>
      <c r="CQ1481" s="290"/>
      <c r="CR1481" s="150" t="str">
        <f t="shared" si="1623"/>
        <v/>
      </c>
      <c r="CS1481" s="290"/>
      <c r="CT1481" s="150" t="str">
        <f t="shared" si="1624"/>
        <v/>
      </c>
      <c r="CU1481" s="150"/>
      <c r="CV1481" s="150" t="str">
        <f t="shared" si="1625"/>
        <v/>
      </c>
      <c r="CW1481" s="94"/>
      <c r="CX1481" s="151" t="str">
        <f t="shared" si="1666"/>
        <v/>
      </c>
      <c r="CY1481" s="151" t="str">
        <f t="shared" si="1667"/>
        <v/>
      </c>
      <c r="CZ1481" s="152"/>
      <c r="DA1481" s="373" t="str">
        <f t="shared" si="1640"/>
        <v/>
      </c>
      <c r="DC1481" s="153">
        <f t="shared" si="1626"/>
        <v>0</v>
      </c>
      <c r="DD1481" s="153">
        <f t="shared" si="1627"/>
        <v>0</v>
      </c>
      <c r="DE1481" s="153">
        <f t="shared" si="1628"/>
        <v>0</v>
      </c>
      <c r="DF1481" s="158">
        <f t="shared" si="1629"/>
        <v>-4.7000000000000002E-3</v>
      </c>
      <c r="DG1481" s="159">
        <f t="shared" si="1641"/>
        <v>-1.1703000000000001</v>
      </c>
      <c r="DH1481" s="158">
        <f t="shared" si="1630"/>
        <v>3.1999999999999997E-3</v>
      </c>
      <c r="DI1481" s="159">
        <f t="shared" si="1642"/>
        <v>0.79679999999999995</v>
      </c>
      <c r="DJ1481" s="158">
        <f t="shared" si="1631"/>
        <v>-2.7000000000000001E-3</v>
      </c>
      <c r="DK1481" s="159">
        <f t="shared" si="1643"/>
        <v>-0.67230000000000001</v>
      </c>
      <c r="DL1481" s="158">
        <f t="shared" si="1632"/>
        <v>1.1999999999999999E-3</v>
      </c>
      <c r="DM1481" s="159">
        <f t="shared" si="1644"/>
        <v>0.29879999999999995</v>
      </c>
      <c r="DN1481" s="158">
        <f t="shared" si="1633"/>
        <v>1.46E-2</v>
      </c>
      <c r="DO1481" s="159">
        <f t="shared" si="1645"/>
        <v>3.6354000000000002</v>
      </c>
      <c r="DP1481" s="158">
        <f t="shared" si="1634"/>
        <v>-1.2999999999999999E-2</v>
      </c>
      <c r="DQ1481" s="159">
        <f t="shared" si="1646"/>
        <v>-3.2369999999999997</v>
      </c>
      <c r="DR1481" s="158">
        <f t="shared" si="1635"/>
        <v>-6.7000000000000002E-3</v>
      </c>
      <c r="DS1481" s="159">
        <f t="shared" si="1647"/>
        <v>-1.6683000000000001</v>
      </c>
      <c r="DT1481" s="158">
        <f t="shared" si="1636"/>
        <v>-1.2999999999999999E-2</v>
      </c>
      <c r="DU1481" s="159">
        <f t="shared" si="1648"/>
        <v>-3.2369999999999997</v>
      </c>
      <c r="DV1481" s="158">
        <f t="shared" si="1637"/>
        <v>-6.7000000000000002E-3</v>
      </c>
      <c r="DW1481" s="160">
        <f t="shared" si="1649"/>
        <v>-1.6683000000000001</v>
      </c>
    </row>
    <row r="1482" spans="1:127" ht="24.95" customHeight="1" x14ac:dyDescent="0.2">
      <c r="A1482" s="272">
        <v>1473</v>
      </c>
      <c r="B1482" s="336"/>
      <c r="C1482" s="332"/>
      <c r="D1482" s="333"/>
      <c r="E1482" s="334"/>
      <c r="F1482" s="335"/>
      <c r="G1482" s="334"/>
      <c r="H1482" s="371"/>
      <c r="I1482" s="334"/>
      <c r="J1482" s="334"/>
      <c r="K1482" s="334"/>
      <c r="L1482" s="334"/>
      <c r="M1482" s="334"/>
      <c r="N1482" s="334"/>
      <c r="O1482" s="337"/>
      <c r="P1482" s="337"/>
      <c r="Q1482" s="338" t="str">
        <f t="shared" ref="Q1482:Q1545" si="1671">IF(P1482=""," ",IF($N$3="in WC",IF(F1482="","",IF(F1482=6,DF1482,IF(F1482=8,DH1482,IF(F1482=10,DJ1482,IF(F1482=12,DL1482,IF(F1482=14,DN1482,IF(F1482="12x18",DP1482,IF(F1482="12x24",DR1482,IF(F1482="12x36",DT1482,IF(F1482="12x48",DV1482)))))))))),IF(F1482=6,DG1482,IF(F1482=8,DI1482,IF(F1482=10,DK1482,IF(F1482=12,DM1482,IF(F1482=14,DO1482,IF(F1482="12x18",DQ1482,IF(F1482="12x24",DS1482,IF(F1482="12x36",DU1482,IF(F1482="12x48",DW1482)))))))))))</f>
        <v xml:space="preserve"> </v>
      </c>
      <c r="R1482" s="339" t="str">
        <f t="shared" ref="R1482:R1545" si="1672">IF(F1482="","",LOOKUP(F1482,$BI$14:$BI$22,$BP$14:$BP$22))</f>
        <v/>
      </c>
      <c r="S1482" s="340" t="str">
        <f t="shared" si="1654"/>
        <v/>
      </c>
      <c r="T1482" s="341" t="str">
        <f t="shared" ref="T1482:T1545" si="1673">IF(F1482="","",IF($N$2="CFM",LOOKUP(F1482,$BI$14:$BJ$22),IF($N$2="LPS", LOOKUP(F1482,$BI$173:$BJ$181),IF($N$2="CMH",LOOKUP(F1482,$BI$187:$BJ$195)," "))))</f>
        <v/>
      </c>
      <c r="U1482" s="341" t="str">
        <f t="shared" ref="U1482:U1545" si="1674">IF(F1482="","",IF($N$2="CFM",LOOKUP(F1482,$BI$14:$BI$22,$BL$14:$BL$22),IF($N$2="LPS", LOOKUP(F1482,$BI$173:$BI$181,$BL$173:$BL$181),IF($N$2="CMH",LOOKUP(F1482,$BI$187:$BI$195,$BL$187:$BL$195)," "))))</f>
        <v/>
      </c>
      <c r="V1482" s="341" t="str">
        <f t="shared" ref="V1482:V1545" si="1675">IF(F1482="","",IF($N$2="CFM",LOOKUP(F1482,$BI$14:$BI$22,$BM$14:$BM$22),IF($N$2="LPS", LOOKUP(F1482,$BI$173:$BI$181,$BM$173:$BM$181),IF($N$2="CMH",LOOKUP(F1482,$BI$187:$BI$195,$BM$187:$BM$195)," "))))</f>
        <v/>
      </c>
      <c r="W1482" s="341" t="str">
        <f t="shared" ref="W1482:W1545" si="1676">IF(F1482="","",IF($N$2="CFM",LOOKUP(F1482,$BI$14:$BI$22,$BN$14:$BN$22),IF($N$2="LPS", LOOKUP(F1482,$BI$173:$BI$181,$BN$173:$BN$181),IF($N$2="CMH",LOOKUP(F1482,$BI$187:$BI$195,$BN$187:$BN$195)," "))))</f>
        <v/>
      </c>
      <c r="X1482" s="340" t="str">
        <f t="shared" si="1655"/>
        <v/>
      </c>
      <c r="Y1482" s="342" t="str">
        <f t="shared" si="1656"/>
        <v/>
      </c>
      <c r="Z1482" s="343" t="str">
        <f t="shared" si="1657"/>
        <v/>
      </c>
      <c r="AA1482" s="344" t="str">
        <f t="shared" si="1658"/>
        <v/>
      </c>
      <c r="AB1482" s="345" t="str">
        <f t="shared" ref="AB1482:AB1545" si="1677">IF(F1482="","",LOOKUP(F1482,$BI$14:$BI$22,$BQ$14:$BQ$22))</f>
        <v/>
      </c>
      <c r="AC1482" s="346" t="str">
        <f t="shared" ref="AC1482:AC1545" si="1678">IF(G1482="","",LOOKUP(G1482,$BI$31:$BJ$37))</f>
        <v/>
      </c>
      <c r="AD1482" s="346" t="str">
        <f t="shared" ref="AD1482:AD1545" si="1679">IF(H1482="","",LOOKUP(H1482,$BI$41:$BJ$47))</f>
        <v/>
      </c>
      <c r="AE1482" s="344" t="str">
        <f t="shared" si="1659"/>
        <v/>
      </c>
      <c r="AF1482" s="346" t="str">
        <f t="shared" ref="AF1482:AF1545" si="1680">IF(F1482="","",LOOKUP(F1482,$BI$14:$BI$22,$BO$14:$BO$22))</f>
        <v/>
      </c>
      <c r="AG1482" s="344" t="str">
        <f t="shared" si="1660"/>
        <v/>
      </c>
      <c r="AH1482" s="344" t="str">
        <f t="shared" si="1661"/>
        <v/>
      </c>
      <c r="AI1482" s="344" t="str">
        <f t="shared" si="1662"/>
        <v/>
      </c>
      <c r="AJ1482" s="346" t="str">
        <f t="shared" si="1663"/>
        <v/>
      </c>
      <c r="AK1482" s="346" t="str">
        <f t="shared" si="1664"/>
        <v/>
      </c>
      <c r="AL1482" s="347" t="str">
        <f t="shared" si="1665"/>
        <v/>
      </c>
      <c r="AM1482" s="141"/>
      <c r="AN1482" s="141"/>
      <c r="AO1482" s="142"/>
      <c r="AP1482" s="58">
        <f t="shared" ref="AP1482:AP1545" si="1681">IF(S1482="NO",1,0)</f>
        <v>0</v>
      </c>
      <c r="AQ1482" s="318">
        <f>SUM(AP$10:AP1482)</f>
        <v>0</v>
      </c>
      <c r="AR1482" s="143">
        <f t="shared" si="1668"/>
        <v>0.1</v>
      </c>
      <c r="AS1482" s="144" t="str">
        <f t="shared" ref="AS1482:AS1545" si="1682">IF(S1482="NO",C1482,"")</f>
        <v/>
      </c>
      <c r="AT1482" s="144" t="str">
        <f t="shared" si="1638"/>
        <v/>
      </c>
      <c r="AU1482" s="145"/>
      <c r="AV1482" s="58">
        <f t="shared" si="1669"/>
        <v>0</v>
      </c>
      <c r="AW1482" s="318">
        <f>SUM(AV$10:AV1482)</f>
        <v>0</v>
      </c>
      <c r="AX1482" s="319">
        <f t="shared" si="1670"/>
        <v>0.1</v>
      </c>
      <c r="AY1482" s="144" t="str">
        <f t="shared" si="1652"/>
        <v/>
      </c>
      <c r="AZ1482" s="144" t="str">
        <f t="shared" si="1653"/>
        <v/>
      </c>
      <c r="BA1482" s="144"/>
      <c r="BB1482" s="146" t="str">
        <f t="shared" ref="BB1482:BB1545" si="1683">CONCATENATE(Y1482,Z1482,AB1482,AC1482,AD1482,AE1482,AF1482,AG1482,AH1482,AI1482,AJ1482,AK1482,AL1482)</f>
        <v/>
      </c>
      <c r="BC1482" s="66" t="str">
        <f t="shared" si="1651"/>
        <v/>
      </c>
      <c r="BD1482" s="195" t="str">
        <f t="shared" ref="BD1482:BD1545" si="1684">IF(N1482="","",N1482)</f>
        <v/>
      </c>
      <c r="BF1482" s="283"/>
      <c r="BG1482" s="286" t="str">
        <f t="shared" ref="BG1482:BG1545" si="1685">IF(D1482="","",Q1482-$T$3)</f>
        <v/>
      </c>
      <c r="BY1482" s="211" t="str">
        <f t="shared" ref="BY1482:BY1545" si="1686">IF(G1482="","",IF(LEFT(G1482,3)="304","_304SS",IF(LEFT(G1482,3)="316","_316SS",G1482)))</f>
        <v/>
      </c>
      <c r="BZ1482" s="150" t="str">
        <f t="shared" ref="BZ1482:BZ1545" si="1687">IF(E1482="AVT3000","AV3000X",IF(E1482="AVC5000","AVC5000X",IF(E1482="H-AVT3000","H_AV3000",IF(E1482="H-AVC5000","H_AVC5000",""))))</f>
        <v/>
      </c>
      <c r="CB1482" s="54" t="str">
        <f t="shared" si="1650"/>
        <v/>
      </c>
      <c r="CD1482" s="54" t="str">
        <f t="shared" ref="CD1482:CD1545" si="1688">IF(D1482="supply","supply",IF(D1482="FH Exhaust","FHExhaust", IF(D1482="GE","GE",IF(D1482="Other Exhaust","OtherExhaust",IF(D1482="Return","Return",IF(D1482="Cage Rack","CageRack",IF(D1482="Bio Safety Cab","BioSafetyCab",IF(D1482="Canopy Ex","CanopyEx",IF(D1482="Snorkel","Snorkel",IF(D1482="Acid resistant","AcidRes",""))))))))))</f>
        <v/>
      </c>
      <c r="CF1482" s="54" t="str">
        <f t="shared" ref="CF1482:CF1545" si="1689">IF(D1482="supply","supplyV",IF(D1482="FH Exhaust","FHExhaustV",IF(D1482="GE","GEV",IF(D1482="Other Exhaust","OtherExhaustV",IF(D1482="Return","ReturnV",IF(D1482="Cage Rack","CageRackV",IF(D1482="Bio Safety Cab","BioSafetyCabV",IF(D1482="Canopy Ex","CanopyExV",IF(D1482="Snorkel","SnorkelV",IF(D1482="Acid resistant","AcidResV",""))))))))))</f>
        <v/>
      </c>
      <c r="CH1482" s="150" t="str">
        <f t="shared" ref="CH1482:CH1545" si="1690">IF(F1482=6,"AL",IF(F1482=8,"AL",(IF(F1482=10,"AL",IF(F1482=12,"AL",IF(F1482=14,"AL",IF(F1482="12x18","NOAL",IF(F1482="12x24","NOAL",IF(F1482="12x36","NOAL",IF(F1482="12x48","NOAL",""))))))))))</f>
        <v/>
      </c>
      <c r="CI1482" s="290"/>
      <c r="CJ1482" s="150" t="str">
        <f t="shared" ref="CJ1482:CJ1545" si="1691">IF(AND(D1482="acid resistant",E1482="AVC5000"),"AVC5000MC",IF(AND(D1482="acid resistant",E1482="AVT3000"),"AV3000MC",IF(E1482="AVT3000","AV3000M",IF(E1482="AVC5000","AVC5000M",IF(E1482="H-AVT3000","H_AV3000M",IF(E1482="H-AVC5000","H_AVC5000M",""))))))</f>
        <v/>
      </c>
      <c r="CK1482" s="290"/>
      <c r="CL1482" s="54" t="str">
        <f t="shared" si="1639"/>
        <v/>
      </c>
      <c r="CM1482" s="290"/>
      <c r="CN1482" s="150" t="str">
        <f t="shared" ref="CN1482:CN1545" si="1692">IF(G1482="PFAcoated","NOSOPFA",IF(F1482=6,"NOSO",IF(F1482=8,"SO",(IF(F1482=10,"SO",IF(F1482=12,"SO",IF(F1482=14,"SO",IF(F1482="12x18","SO",IF(F1482="12x24","SO",IF(F1482="12x36","SO",IF(F1482="12x48","SO","")))))))))))</f>
        <v/>
      </c>
      <c r="CO1482" s="290"/>
      <c r="CP1482" s="150" t="str">
        <f t="shared" ref="CP1482:CP1545" si="1693">IF(G1482="","",IF(G1482="PFACoated", "NOFL","FL"))</f>
        <v/>
      </c>
      <c r="CQ1482" s="290"/>
      <c r="CR1482" s="150" t="str">
        <f t="shared" ref="CR1482:CR1545" si="1694">IF(S1482="YES","CTL",IF(S1482="NO","NOCTL",""))</f>
        <v/>
      </c>
      <c r="CS1482" s="290"/>
      <c r="CT1482" s="150" t="str">
        <f t="shared" ref="CT1482:CT1545" si="1695">IF(E1482="H-AVT3000","H_AVT3A",IF(E1482="AVT3000","AVT3A",IF(E1482="H-AVC5000","AVCA",IF(E1482="AVC5000","AVCA",""))))</f>
        <v/>
      </c>
      <c r="CU1482" s="150"/>
      <c r="CV1482" s="150" t="str">
        <f t="shared" ref="CV1482:CV1545" si="1696">IF(E1482="","",IF(E1482="H-AVT3000","H_AVT3B",IF(E1482="AVT3000","AVT3B",IF(E1482="H-AVC5000","AVCB",IF(E1482="AVC5000","AVCB")))))</f>
        <v/>
      </c>
      <c r="CW1482" s="94"/>
      <c r="CX1482" s="151" t="str">
        <f t="shared" si="1666"/>
        <v/>
      </c>
      <c r="CY1482" s="151" t="str">
        <f t="shared" si="1667"/>
        <v/>
      </c>
      <c r="CZ1482" s="152"/>
      <c r="DA1482" s="373" t="str">
        <f t="shared" si="1640"/>
        <v/>
      </c>
      <c r="DC1482" s="153">
        <f t="shared" ref="DC1482:DC1545" si="1697">P1482</f>
        <v>0</v>
      </c>
      <c r="DD1482" s="153">
        <f t="shared" ref="DD1482:DD1545" si="1698">P1482*$DD$6</f>
        <v>0</v>
      </c>
      <c r="DE1482" s="153">
        <f t="shared" ref="DE1482:DE1545" si="1699">P1482*$DE$6</f>
        <v>0</v>
      </c>
      <c r="DF1482" s="158">
        <f t="shared" ref="DF1482:DF1545" si="1700">IF($N$2="CFM",(0.0026*(($DC1482)/25)^2+0.0035*($DC1482)/25-0.0047),IF($N$2="LPS",(0.0026*(($DD1482)/25)^2+0.0035*($DD1482)/25-0.0047),IF($N$2="CMH",(0.0026*(($DE1482)/25)^2+0.0035*($DE1482)/25-0.0047),"")))</f>
        <v>-4.7000000000000002E-3</v>
      </c>
      <c r="DG1482" s="159">
        <f t="shared" si="1641"/>
        <v>-1.1703000000000001</v>
      </c>
      <c r="DH1482" s="158">
        <f t="shared" ref="DH1482:DH1545" si="1701">IF($N$2="CFM",(0.0017*(($DC1482-50)/50)^2+0.0041*($DC1482-50)/50+0.0056),IF($N$2="LPS",(0.0017*(($DD1482-50)/50)^2+0.0041*($DD1482-50)/50+0.0056),IF($N$2="CMH",(0.0017*(($DE1482-50)/50)^2+0.0041*($DE1482-50)/50+0.0056),"")))</f>
        <v>3.1999999999999997E-3</v>
      </c>
      <c r="DI1482" s="159">
        <f t="shared" si="1642"/>
        <v>0.79679999999999995</v>
      </c>
      <c r="DJ1482" s="158">
        <f t="shared" ref="DJ1482:DJ1545" si="1702">IF($N$2="CFM",(0.0026*(($DC1482)/100)^2+0.0012*($DC1482)/100-0.0027),IF($N$2="LPS",(0.0026*(($DD1482)/100)^2+0.0012*($DD1482)/100-0.0027),IF($N$2="CMH",(0.0026*(($DE1482)/100)^2+0.0012*($DE1482)/100-0.0027),"")))</f>
        <v>-2.7000000000000001E-3</v>
      </c>
      <c r="DK1482" s="159">
        <f t="shared" si="1643"/>
        <v>-0.67230000000000001</v>
      </c>
      <c r="DL1482" s="158">
        <f t="shared" ref="DL1482:DL1545" si="1703">IF($N$2="CFM",(0.0056*(($DC1482)/200)^2-0.0008*($DC1482)/200+0.0012),IF($N$2="LPS",(0.0056*(($DD1482)/200)^2-0.0008*($DD1482)/200+0.0012),IF($N$2="CMH",(0.0056*(($DE1482)/200)^2-0.0008*($DE1482)/200+0.0012),"")))</f>
        <v>1.1999999999999999E-3</v>
      </c>
      <c r="DM1482" s="159">
        <f t="shared" si="1644"/>
        <v>0.29879999999999995</v>
      </c>
      <c r="DN1482" s="158">
        <f t="shared" ref="DN1482:DN1545" si="1704">IF($N$2="CFM",(0.0062*(($DC1482)/300)^2-0.0094*($DC1482)/300+0.0146),IF($N$2="LPS",(0.0062*(($DD1482)/300)^2-0.0094*($DD1482)/300+0.0146),IF($N$2="CMH",(0.0062*(($DE1482)/300)^2-0.0094*($DE1482)/300+0.0146),"")))</f>
        <v>1.46E-2</v>
      </c>
      <c r="DO1482" s="159">
        <f t="shared" si="1645"/>
        <v>3.6354000000000002</v>
      </c>
      <c r="DP1482" s="158">
        <f t="shared" ref="DP1482:DP1545" si="1705">IF($N$2="CFM",(0.0058*((DC1482)/400)^2+0.0106*(DC1482)/400-0.013),IF($N$2="LPS",(0.0058*((DD1482)/400)^2+0.0106*(DD1482)/400-0.013),IF($N$2="CMH",(0.0058*((DE1482)/400)^2+0.0106*(DE1482)/400-0.013),"")))</f>
        <v>-1.2999999999999999E-2</v>
      </c>
      <c r="DQ1482" s="159">
        <f t="shared" si="1646"/>
        <v>-3.2369999999999997</v>
      </c>
      <c r="DR1482" s="158">
        <f t="shared" ref="DR1482:DR1545" si="1706">IF($N$2="CFM",(0.0063*(($DC1482)/500)^2+0.0066*($DC1482)/500-0.0067),IF($N$2="LPS",(0.0063*(($DD1482)/500)^2+0.0066*($DD1482)/500-0.0067),IF($N$2="CMH",(0.0063*(($DE1482)/500)^2+0.0066*($DE1482)/500-0.0067),"")))</f>
        <v>-6.7000000000000002E-3</v>
      </c>
      <c r="DS1482" s="159">
        <f t="shared" si="1647"/>
        <v>-1.6683000000000001</v>
      </c>
      <c r="DT1482" s="158">
        <f t="shared" ref="DT1482:DT1545" si="1707">IF($N$2="CFM",(0.0058*(($DC1482)/800)^2+0.0106*($DC1482)/800-0.013),IF($N$2="LPS",(0.0058*(($DD1482)/800)^2+0.0106*($DD1482)/800-0.013),IF($N$2="CMH",(0.0058*(($DE1482)/800)^2+0.0106*($DE1482)/800-0.013),"")))</f>
        <v>-1.2999999999999999E-2</v>
      </c>
      <c r="DU1482" s="159">
        <f t="shared" si="1648"/>
        <v>-3.2369999999999997</v>
      </c>
      <c r="DV1482" s="158">
        <f t="shared" ref="DV1482:DV1545" si="1708">IF($N$2="CFM",(0.0063*(($DC1482)/1000)^2+0.0066*($DC1482)/1000-0.0067),IF($N$2="LPS",(0.0063*(($DD1482)/1000)^2+0.0066*($DD1482)/1000-0.0067),IF($N$2="CMH",(0.0063*(($DE1482)/1000)^2+0.0066*($DE1482)/1000-0.0067),"")))</f>
        <v>-6.7000000000000002E-3</v>
      </c>
      <c r="DW1482" s="160">
        <f t="shared" si="1649"/>
        <v>-1.6683000000000001</v>
      </c>
    </row>
    <row r="1483" spans="1:127" ht="24.95" customHeight="1" x14ac:dyDescent="0.2">
      <c r="A1483" s="272">
        <v>1474</v>
      </c>
      <c r="B1483" s="336"/>
      <c r="C1483" s="332"/>
      <c r="D1483" s="333"/>
      <c r="E1483" s="334"/>
      <c r="F1483" s="335"/>
      <c r="G1483" s="334"/>
      <c r="H1483" s="371"/>
      <c r="I1483" s="334"/>
      <c r="J1483" s="334"/>
      <c r="K1483" s="334"/>
      <c r="L1483" s="334"/>
      <c r="M1483" s="334"/>
      <c r="N1483" s="334"/>
      <c r="O1483" s="337"/>
      <c r="P1483" s="337"/>
      <c r="Q1483" s="338" t="str">
        <f t="shared" si="1671"/>
        <v xml:space="preserve"> </v>
      </c>
      <c r="R1483" s="339" t="str">
        <f t="shared" si="1672"/>
        <v/>
      </c>
      <c r="S1483" s="340" t="str">
        <f t="shared" si="1654"/>
        <v/>
      </c>
      <c r="T1483" s="341" t="str">
        <f t="shared" si="1673"/>
        <v/>
      </c>
      <c r="U1483" s="341" t="str">
        <f t="shared" si="1674"/>
        <v/>
      </c>
      <c r="V1483" s="341" t="str">
        <f t="shared" si="1675"/>
        <v/>
      </c>
      <c r="W1483" s="341" t="str">
        <f t="shared" si="1676"/>
        <v/>
      </c>
      <c r="X1483" s="340" t="str">
        <f t="shared" si="1655"/>
        <v/>
      </c>
      <c r="Y1483" s="342" t="str">
        <f t="shared" si="1656"/>
        <v/>
      </c>
      <c r="Z1483" s="343" t="str">
        <f t="shared" si="1657"/>
        <v/>
      </c>
      <c r="AA1483" s="344" t="str">
        <f t="shared" si="1658"/>
        <v/>
      </c>
      <c r="AB1483" s="345" t="str">
        <f t="shared" si="1677"/>
        <v/>
      </c>
      <c r="AC1483" s="346" t="str">
        <f t="shared" si="1678"/>
        <v/>
      </c>
      <c r="AD1483" s="346" t="str">
        <f t="shared" si="1679"/>
        <v/>
      </c>
      <c r="AE1483" s="344" t="str">
        <f t="shared" si="1659"/>
        <v/>
      </c>
      <c r="AF1483" s="346" t="str">
        <f t="shared" si="1680"/>
        <v/>
      </c>
      <c r="AG1483" s="344" t="str">
        <f t="shared" si="1660"/>
        <v/>
      </c>
      <c r="AH1483" s="344" t="str">
        <f t="shared" si="1661"/>
        <v/>
      </c>
      <c r="AI1483" s="344" t="str">
        <f t="shared" si="1662"/>
        <v/>
      </c>
      <c r="AJ1483" s="346" t="str">
        <f t="shared" si="1663"/>
        <v/>
      </c>
      <c r="AK1483" s="346" t="str">
        <f t="shared" si="1664"/>
        <v/>
      </c>
      <c r="AL1483" s="347" t="str">
        <f t="shared" si="1665"/>
        <v/>
      </c>
      <c r="AM1483" s="141"/>
      <c r="AN1483" s="141"/>
      <c r="AO1483" s="142"/>
      <c r="AP1483" s="58">
        <f t="shared" si="1681"/>
        <v>0</v>
      </c>
      <c r="AQ1483" s="318">
        <f>SUM(AP$10:AP1483)</f>
        <v>0</v>
      </c>
      <c r="AR1483" s="143">
        <f t="shared" si="1668"/>
        <v>0.1</v>
      </c>
      <c r="AS1483" s="144" t="str">
        <f t="shared" si="1682"/>
        <v/>
      </c>
      <c r="AT1483" s="144" t="str">
        <f t="shared" ref="AT1483:AT1546" si="1709">IF(S1483="no",IF(B1483="","",B1483),"")</f>
        <v/>
      </c>
      <c r="AU1483" s="145"/>
      <c r="AV1483" s="58">
        <f t="shared" si="1669"/>
        <v>0</v>
      </c>
      <c r="AW1483" s="318">
        <f>SUM(AV$10:AV1483)</f>
        <v>0</v>
      </c>
      <c r="AX1483" s="319">
        <f t="shared" si="1670"/>
        <v>0.1</v>
      </c>
      <c r="AY1483" s="144" t="str">
        <f t="shared" si="1652"/>
        <v/>
      </c>
      <c r="AZ1483" s="144" t="str">
        <f t="shared" si="1653"/>
        <v/>
      </c>
      <c r="BA1483" s="144"/>
      <c r="BB1483" s="146" t="str">
        <f t="shared" si="1683"/>
        <v/>
      </c>
      <c r="BC1483" s="66" t="str">
        <f t="shared" si="1651"/>
        <v/>
      </c>
      <c r="BD1483" s="195" t="str">
        <f t="shared" si="1684"/>
        <v/>
      </c>
      <c r="BF1483" s="283"/>
      <c r="BG1483" s="286" t="str">
        <f t="shared" si="1685"/>
        <v/>
      </c>
      <c r="BY1483" s="211" t="str">
        <f t="shared" si="1686"/>
        <v/>
      </c>
      <c r="BZ1483" s="150" t="str">
        <f t="shared" si="1687"/>
        <v/>
      </c>
      <c r="CB1483" s="54" t="str">
        <f t="shared" si="1650"/>
        <v/>
      </c>
      <c r="CD1483" s="54" t="str">
        <f t="shared" si="1688"/>
        <v/>
      </c>
      <c r="CF1483" s="54" t="str">
        <f t="shared" si="1689"/>
        <v/>
      </c>
      <c r="CH1483" s="150" t="str">
        <f t="shared" si="1690"/>
        <v/>
      </c>
      <c r="CI1483" s="290"/>
      <c r="CJ1483" s="150" t="str">
        <f t="shared" si="1691"/>
        <v/>
      </c>
      <c r="CK1483" s="290"/>
      <c r="CL1483" s="54" t="str">
        <f t="shared" ref="CL1483:CL1546" si="1710">IF(CD1483="CageRack","AVC5000CRM",CJ1483)</f>
        <v/>
      </c>
      <c r="CM1483" s="290"/>
      <c r="CN1483" s="150" t="str">
        <f t="shared" si="1692"/>
        <v/>
      </c>
      <c r="CO1483" s="290"/>
      <c r="CP1483" s="150" t="str">
        <f t="shared" si="1693"/>
        <v/>
      </c>
      <c r="CQ1483" s="290"/>
      <c r="CR1483" s="150" t="str">
        <f t="shared" si="1694"/>
        <v/>
      </c>
      <c r="CS1483" s="290"/>
      <c r="CT1483" s="150" t="str">
        <f t="shared" si="1695"/>
        <v/>
      </c>
      <c r="CU1483" s="150"/>
      <c r="CV1483" s="150" t="str">
        <f t="shared" si="1696"/>
        <v/>
      </c>
      <c r="CW1483" s="94"/>
      <c r="CX1483" s="151" t="str">
        <f t="shared" si="1666"/>
        <v/>
      </c>
      <c r="CY1483" s="151" t="str">
        <f t="shared" si="1667"/>
        <v/>
      </c>
      <c r="CZ1483" s="152"/>
      <c r="DA1483" s="373" t="str">
        <f t="shared" ref="DA1483:DA1546" si="1711">IF(H1483="","",VLOOKUP(H1483,$BI$41:$BJ$47,2))</f>
        <v/>
      </c>
      <c r="DC1483" s="153">
        <f t="shared" si="1697"/>
        <v>0</v>
      </c>
      <c r="DD1483" s="153">
        <f t="shared" si="1698"/>
        <v>0</v>
      </c>
      <c r="DE1483" s="153">
        <f t="shared" si="1699"/>
        <v>0</v>
      </c>
      <c r="DF1483" s="158">
        <f t="shared" si="1700"/>
        <v>-4.7000000000000002E-3</v>
      </c>
      <c r="DG1483" s="159">
        <f t="shared" ref="DG1483:DG1546" si="1712">DF1483*249</f>
        <v>-1.1703000000000001</v>
      </c>
      <c r="DH1483" s="158">
        <f t="shared" si="1701"/>
        <v>3.1999999999999997E-3</v>
      </c>
      <c r="DI1483" s="159">
        <f t="shared" ref="DI1483:DI1546" si="1713">DH1483*249</f>
        <v>0.79679999999999995</v>
      </c>
      <c r="DJ1483" s="158">
        <f t="shared" si="1702"/>
        <v>-2.7000000000000001E-3</v>
      </c>
      <c r="DK1483" s="159">
        <f t="shared" ref="DK1483:DK1546" si="1714">DJ1483*249</f>
        <v>-0.67230000000000001</v>
      </c>
      <c r="DL1483" s="158">
        <f t="shared" si="1703"/>
        <v>1.1999999999999999E-3</v>
      </c>
      <c r="DM1483" s="159">
        <f t="shared" ref="DM1483:DM1546" si="1715">DL1483*249</f>
        <v>0.29879999999999995</v>
      </c>
      <c r="DN1483" s="158">
        <f t="shared" si="1704"/>
        <v>1.46E-2</v>
      </c>
      <c r="DO1483" s="159">
        <f t="shared" ref="DO1483:DO1546" si="1716">DN1483*249</f>
        <v>3.6354000000000002</v>
      </c>
      <c r="DP1483" s="158">
        <f t="shared" si="1705"/>
        <v>-1.2999999999999999E-2</v>
      </c>
      <c r="DQ1483" s="159">
        <f t="shared" ref="DQ1483:DQ1546" si="1717">DP1483*249</f>
        <v>-3.2369999999999997</v>
      </c>
      <c r="DR1483" s="158">
        <f t="shared" si="1706"/>
        <v>-6.7000000000000002E-3</v>
      </c>
      <c r="DS1483" s="159">
        <f t="shared" ref="DS1483:DS1546" si="1718">DR1483*249</f>
        <v>-1.6683000000000001</v>
      </c>
      <c r="DT1483" s="158">
        <f t="shared" si="1707"/>
        <v>-1.2999999999999999E-2</v>
      </c>
      <c r="DU1483" s="159">
        <f t="shared" ref="DU1483:DU1546" si="1719">DT1483*249</f>
        <v>-3.2369999999999997</v>
      </c>
      <c r="DV1483" s="158">
        <f t="shared" si="1708"/>
        <v>-6.7000000000000002E-3</v>
      </c>
      <c r="DW1483" s="160">
        <f t="shared" ref="DW1483:DW1546" si="1720">DV1483*249</f>
        <v>-1.6683000000000001</v>
      </c>
    </row>
    <row r="1484" spans="1:127" ht="24.95" customHeight="1" x14ac:dyDescent="0.2">
      <c r="A1484" s="272">
        <v>1475</v>
      </c>
      <c r="B1484" s="336"/>
      <c r="C1484" s="332"/>
      <c r="D1484" s="333"/>
      <c r="E1484" s="334"/>
      <c r="F1484" s="335"/>
      <c r="G1484" s="334"/>
      <c r="H1484" s="371"/>
      <c r="I1484" s="334"/>
      <c r="J1484" s="334"/>
      <c r="K1484" s="334"/>
      <c r="L1484" s="334"/>
      <c r="M1484" s="334"/>
      <c r="N1484" s="334"/>
      <c r="O1484" s="337"/>
      <c r="P1484" s="337"/>
      <c r="Q1484" s="338" t="str">
        <f t="shared" si="1671"/>
        <v xml:space="preserve"> </v>
      </c>
      <c r="R1484" s="339" t="str">
        <f t="shared" si="1672"/>
        <v/>
      </c>
      <c r="S1484" s="340" t="str">
        <f t="shared" si="1654"/>
        <v/>
      </c>
      <c r="T1484" s="341" t="str">
        <f t="shared" si="1673"/>
        <v/>
      </c>
      <c r="U1484" s="341" t="str">
        <f t="shared" si="1674"/>
        <v/>
      </c>
      <c r="V1484" s="341" t="str">
        <f t="shared" si="1675"/>
        <v/>
      </c>
      <c r="W1484" s="341" t="str">
        <f t="shared" si="1676"/>
        <v/>
      </c>
      <c r="X1484" s="340" t="str">
        <f t="shared" si="1655"/>
        <v/>
      </c>
      <c r="Y1484" s="342" t="str">
        <f t="shared" si="1656"/>
        <v/>
      </c>
      <c r="Z1484" s="343" t="str">
        <f t="shared" si="1657"/>
        <v/>
      </c>
      <c r="AA1484" s="344" t="str">
        <f t="shared" si="1658"/>
        <v/>
      </c>
      <c r="AB1484" s="345" t="str">
        <f t="shared" si="1677"/>
        <v/>
      </c>
      <c r="AC1484" s="346" t="str">
        <f t="shared" si="1678"/>
        <v/>
      </c>
      <c r="AD1484" s="346" t="str">
        <f t="shared" si="1679"/>
        <v/>
      </c>
      <c r="AE1484" s="344" t="str">
        <f t="shared" si="1659"/>
        <v/>
      </c>
      <c r="AF1484" s="346" t="str">
        <f t="shared" si="1680"/>
        <v/>
      </c>
      <c r="AG1484" s="344" t="str">
        <f t="shared" si="1660"/>
        <v/>
      </c>
      <c r="AH1484" s="344" t="str">
        <f t="shared" si="1661"/>
        <v/>
      </c>
      <c r="AI1484" s="344" t="str">
        <f t="shared" si="1662"/>
        <v/>
      </c>
      <c r="AJ1484" s="346" t="str">
        <f t="shared" si="1663"/>
        <v/>
      </c>
      <c r="AK1484" s="346" t="str">
        <f t="shared" si="1664"/>
        <v/>
      </c>
      <c r="AL1484" s="347" t="str">
        <f t="shared" si="1665"/>
        <v/>
      </c>
      <c r="AM1484" s="141"/>
      <c r="AN1484" s="141"/>
      <c r="AO1484" s="142"/>
      <c r="AP1484" s="58">
        <f t="shared" si="1681"/>
        <v>0</v>
      </c>
      <c r="AQ1484" s="318">
        <f>SUM(AP$10:AP1484)</f>
        <v>0</v>
      </c>
      <c r="AR1484" s="143">
        <f t="shared" si="1668"/>
        <v>0.1</v>
      </c>
      <c r="AS1484" s="144" t="str">
        <f t="shared" si="1682"/>
        <v/>
      </c>
      <c r="AT1484" s="144" t="str">
        <f t="shared" si="1709"/>
        <v/>
      </c>
      <c r="AU1484" s="145"/>
      <c r="AV1484" s="58">
        <f t="shared" si="1669"/>
        <v>0</v>
      </c>
      <c r="AW1484" s="318">
        <f>SUM(AV$10:AV1484)</f>
        <v>0</v>
      </c>
      <c r="AX1484" s="319">
        <f t="shared" si="1670"/>
        <v>0.1</v>
      </c>
      <c r="AY1484" s="144" t="str">
        <f t="shared" si="1652"/>
        <v/>
      </c>
      <c r="AZ1484" s="144" t="str">
        <f t="shared" si="1653"/>
        <v/>
      </c>
      <c r="BA1484" s="144"/>
      <c r="BB1484" s="146" t="str">
        <f t="shared" si="1683"/>
        <v/>
      </c>
      <c r="BC1484" s="66" t="str">
        <f t="shared" si="1651"/>
        <v/>
      </c>
      <c r="BD1484" s="195" t="str">
        <f t="shared" si="1684"/>
        <v/>
      </c>
      <c r="BF1484" s="283"/>
      <c r="BG1484" s="286" t="str">
        <f t="shared" si="1685"/>
        <v/>
      </c>
      <c r="BY1484" s="211" t="str">
        <f t="shared" si="1686"/>
        <v/>
      </c>
      <c r="BZ1484" s="150" t="str">
        <f t="shared" si="1687"/>
        <v/>
      </c>
      <c r="CB1484" s="54" t="str">
        <f t="shared" si="1650"/>
        <v/>
      </c>
      <c r="CD1484" s="54" t="str">
        <f t="shared" si="1688"/>
        <v/>
      </c>
      <c r="CF1484" s="54" t="str">
        <f t="shared" si="1689"/>
        <v/>
      </c>
      <c r="CH1484" s="150" t="str">
        <f t="shared" si="1690"/>
        <v/>
      </c>
      <c r="CI1484" s="290"/>
      <c r="CJ1484" s="150" t="str">
        <f t="shared" si="1691"/>
        <v/>
      </c>
      <c r="CK1484" s="290"/>
      <c r="CL1484" s="54" t="str">
        <f t="shared" si="1710"/>
        <v/>
      </c>
      <c r="CM1484" s="290"/>
      <c r="CN1484" s="150" t="str">
        <f t="shared" si="1692"/>
        <v/>
      </c>
      <c r="CO1484" s="290"/>
      <c r="CP1484" s="150" t="str">
        <f t="shared" si="1693"/>
        <v/>
      </c>
      <c r="CQ1484" s="290"/>
      <c r="CR1484" s="150" t="str">
        <f t="shared" si="1694"/>
        <v/>
      </c>
      <c r="CS1484" s="290"/>
      <c r="CT1484" s="150" t="str">
        <f t="shared" si="1695"/>
        <v/>
      </c>
      <c r="CU1484" s="150"/>
      <c r="CV1484" s="150" t="str">
        <f t="shared" si="1696"/>
        <v/>
      </c>
      <c r="CW1484" s="94"/>
      <c r="CX1484" s="151" t="str">
        <f t="shared" si="1666"/>
        <v/>
      </c>
      <c r="CY1484" s="151" t="str">
        <f t="shared" si="1667"/>
        <v/>
      </c>
      <c r="CZ1484" s="152"/>
      <c r="DA1484" s="373" t="str">
        <f t="shared" si="1711"/>
        <v/>
      </c>
      <c r="DC1484" s="153">
        <f t="shared" si="1697"/>
        <v>0</v>
      </c>
      <c r="DD1484" s="153">
        <f t="shared" si="1698"/>
        <v>0</v>
      </c>
      <c r="DE1484" s="153">
        <f t="shared" si="1699"/>
        <v>0</v>
      </c>
      <c r="DF1484" s="158">
        <f t="shared" si="1700"/>
        <v>-4.7000000000000002E-3</v>
      </c>
      <c r="DG1484" s="159">
        <f t="shared" si="1712"/>
        <v>-1.1703000000000001</v>
      </c>
      <c r="DH1484" s="158">
        <f t="shared" si="1701"/>
        <v>3.1999999999999997E-3</v>
      </c>
      <c r="DI1484" s="159">
        <f t="shared" si="1713"/>
        <v>0.79679999999999995</v>
      </c>
      <c r="DJ1484" s="158">
        <f t="shared" si="1702"/>
        <v>-2.7000000000000001E-3</v>
      </c>
      <c r="DK1484" s="159">
        <f t="shared" si="1714"/>
        <v>-0.67230000000000001</v>
      </c>
      <c r="DL1484" s="158">
        <f t="shared" si="1703"/>
        <v>1.1999999999999999E-3</v>
      </c>
      <c r="DM1484" s="159">
        <f t="shared" si="1715"/>
        <v>0.29879999999999995</v>
      </c>
      <c r="DN1484" s="158">
        <f t="shared" si="1704"/>
        <v>1.46E-2</v>
      </c>
      <c r="DO1484" s="159">
        <f t="shared" si="1716"/>
        <v>3.6354000000000002</v>
      </c>
      <c r="DP1484" s="158">
        <f t="shared" si="1705"/>
        <v>-1.2999999999999999E-2</v>
      </c>
      <c r="DQ1484" s="159">
        <f t="shared" si="1717"/>
        <v>-3.2369999999999997</v>
      </c>
      <c r="DR1484" s="158">
        <f t="shared" si="1706"/>
        <v>-6.7000000000000002E-3</v>
      </c>
      <c r="DS1484" s="159">
        <f t="shared" si="1718"/>
        <v>-1.6683000000000001</v>
      </c>
      <c r="DT1484" s="158">
        <f t="shared" si="1707"/>
        <v>-1.2999999999999999E-2</v>
      </c>
      <c r="DU1484" s="159">
        <f t="shared" si="1719"/>
        <v>-3.2369999999999997</v>
      </c>
      <c r="DV1484" s="158">
        <f t="shared" si="1708"/>
        <v>-6.7000000000000002E-3</v>
      </c>
      <c r="DW1484" s="160">
        <f t="shared" si="1720"/>
        <v>-1.6683000000000001</v>
      </c>
    </row>
    <row r="1485" spans="1:127" ht="24.95" customHeight="1" x14ac:dyDescent="0.2">
      <c r="A1485" s="272">
        <v>1476</v>
      </c>
      <c r="B1485" s="336"/>
      <c r="C1485" s="332"/>
      <c r="D1485" s="333"/>
      <c r="E1485" s="334"/>
      <c r="F1485" s="335"/>
      <c r="G1485" s="334"/>
      <c r="H1485" s="371"/>
      <c r="I1485" s="334"/>
      <c r="J1485" s="334"/>
      <c r="K1485" s="334"/>
      <c r="L1485" s="334"/>
      <c r="M1485" s="334"/>
      <c r="N1485" s="334"/>
      <c r="O1485" s="337"/>
      <c r="P1485" s="337"/>
      <c r="Q1485" s="338" t="str">
        <f t="shared" si="1671"/>
        <v xml:space="preserve"> </v>
      </c>
      <c r="R1485" s="339" t="str">
        <f t="shared" si="1672"/>
        <v/>
      </c>
      <c r="S1485" s="340" t="str">
        <f t="shared" si="1654"/>
        <v/>
      </c>
      <c r="T1485" s="341" t="str">
        <f t="shared" si="1673"/>
        <v/>
      </c>
      <c r="U1485" s="341" t="str">
        <f t="shared" si="1674"/>
        <v/>
      </c>
      <c r="V1485" s="341" t="str">
        <f t="shared" si="1675"/>
        <v/>
      </c>
      <c r="W1485" s="341" t="str">
        <f t="shared" si="1676"/>
        <v/>
      </c>
      <c r="X1485" s="340" t="str">
        <f t="shared" si="1655"/>
        <v/>
      </c>
      <c r="Y1485" s="342" t="str">
        <f t="shared" si="1656"/>
        <v/>
      </c>
      <c r="Z1485" s="343" t="str">
        <f t="shared" si="1657"/>
        <v/>
      </c>
      <c r="AA1485" s="344" t="str">
        <f t="shared" si="1658"/>
        <v/>
      </c>
      <c r="AB1485" s="345" t="str">
        <f t="shared" si="1677"/>
        <v/>
      </c>
      <c r="AC1485" s="346" t="str">
        <f t="shared" si="1678"/>
        <v/>
      </c>
      <c r="AD1485" s="346" t="str">
        <f t="shared" si="1679"/>
        <v/>
      </c>
      <c r="AE1485" s="344" t="str">
        <f t="shared" si="1659"/>
        <v/>
      </c>
      <c r="AF1485" s="346" t="str">
        <f t="shared" si="1680"/>
        <v/>
      </c>
      <c r="AG1485" s="344" t="str">
        <f t="shared" si="1660"/>
        <v/>
      </c>
      <c r="AH1485" s="344" t="str">
        <f t="shared" si="1661"/>
        <v/>
      </c>
      <c r="AI1485" s="344" t="str">
        <f t="shared" si="1662"/>
        <v/>
      </c>
      <c r="AJ1485" s="346" t="str">
        <f t="shared" si="1663"/>
        <v/>
      </c>
      <c r="AK1485" s="346" t="str">
        <f t="shared" si="1664"/>
        <v/>
      </c>
      <c r="AL1485" s="347" t="str">
        <f t="shared" si="1665"/>
        <v/>
      </c>
      <c r="AM1485" s="141"/>
      <c r="AN1485" s="141"/>
      <c r="AO1485" s="142"/>
      <c r="AP1485" s="58">
        <f t="shared" si="1681"/>
        <v>0</v>
      </c>
      <c r="AQ1485" s="318">
        <f>SUM(AP$10:AP1485)</f>
        <v>0</v>
      </c>
      <c r="AR1485" s="143">
        <f t="shared" si="1668"/>
        <v>0.1</v>
      </c>
      <c r="AS1485" s="144" t="str">
        <f t="shared" si="1682"/>
        <v/>
      </c>
      <c r="AT1485" s="144" t="str">
        <f t="shared" si="1709"/>
        <v/>
      </c>
      <c r="AU1485" s="145"/>
      <c r="AV1485" s="58">
        <f t="shared" si="1669"/>
        <v>0</v>
      </c>
      <c r="AW1485" s="318">
        <f>SUM(AV$10:AV1485)</f>
        <v>0</v>
      </c>
      <c r="AX1485" s="319">
        <f t="shared" si="1670"/>
        <v>0.1</v>
      </c>
      <c r="AY1485" s="144" t="str">
        <f t="shared" si="1652"/>
        <v/>
      </c>
      <c r="AZ1485" s="144" t="str">
        <f t="shared" si="1653"/>
        <v/>
      </c>
      <c r="BA1485" s="144"/>
      <c r="BB1485" s="146" t="str">
        <f t="shared" si="1683"/>
        <v/>
      </c>
      <c r="BC1485" s="66" t="str">
        <f t="shared" si="1651"/>
        <v/>
      </c>
      <c r="BD1485" s="195" t="str">
        <f t="shared" si="1684"/>
        <v/>
      </c>
      <c r="BF1485" s="283"/>
      <c r="BG1485" s="286" t="str">
        <f t="shared" si="1685"/>
        <v/>
      </c>
      <c r="BY1485" s="211" t="str">
        <f t="shared" si="1686"/>
        <v/>
      </c>
      <c r="BZ1485" s="150" t="str">
        <f t="shared" si="1687"/>
        <v/>
      </c>
      <c r="CB1485" s="54" t="str">
        <f t="shared" si="1650"/>
        <v/>
      </c>
      <c r="CD1485" s="54" t="str">
        <f t="shared" si="1688"/>
        <v/>
      </c>
      <c r="CF1485" s="54" t="str">
        <f t="shared" si="1689"/>
        <v/>
      </c>
      <c r="CH1485" s="150" t="str">
        <f t="shared" si="1690"/>
        <v/>
      </c>
      <c r="CI1485" s="290"/>
      <c r="CJ1485" s="150" t="str">
        <f t="shared" si="1691"/>
        <v/>
      </c>
      <c r="CK1485" s="290"/>
      <c r="CL1485" s="54" t="str">
        <f t="shared" si="1710"/>
        <v/>
      </c>
      <c r="CM1485" s="290"/>
      <c r="CN1485" s="150" t="str">
        <f t="shared" si="1692"/>
        <v/>
      </c>
      <c r="CO1485" s="290"/>
      <c r="CP1485" s="150" t="str">
        <f t="shared" si="1693"/>
        <v/>
      </c>
      <c r="CQ1485" s="290"/>
      <c r="CR1485" s="150" t="str">
        <f t="shared" si="1694"/>
        <v/>
      </c>
      <c r="CS1485" s="290"/>
      <c r="CT1485" s="150" t="str">
        <f t="shared" si="1695"/>
        <v/>
      </c>
      <c r="CU1485" s="150"/>
      <c r="CV1485" s="150" t="str">
        <f t="shared" si="1696"/>
        <v/>
      </c>
      <c r="CW1485" s="94"/>
      <c r="CX1485" s="151" t="str">
        <f t="shared" si="1666"/>
        <v/>
      </c>
      <c r="CY1485" s="151" t="str">
        <f t="shared" si="1667"/>
        <v/>
      </c>
      <c r="CZ1485" s="152"/>
      <c r="DA1485" s="373" t="str">
        <f t="shared" si="1711"/>
        <v/>
      </c>
      <c r="DC1485" s="153">
        <f t="shared" si="1697"/>
        <v>0</v>
      </c>
      <c r="DD1485" s="153">
        <f t="shared" si="1698"/>
        <v>0</v>
      </c>
      <c r="DE1485" s="153">
        <f t="shared" si="1699"/>
        <v>0</v>
      </c>
      <c r="DF1485" s="158">
        <f t="shared" si="1700"/>
        <v>-4.7000000000000002E-3</v>
      </c>
      <c r="DG1485" s="159">
        <f t="shared" si="1712"/>
        <v>-1.1703000000000001</v>
      </c>
      <c r="DH1485" s="158">
        <f t="shared" si="1701"/>
        <v>3.1999999999999997E-3</v>
      </c>
      <c r="DI1485" s="159">
        <f t="shared" si="1713"/>
        <v>0.79679999999999995</v>
      </c>
      <c r="DJ1485" s="158">
        <f t="shared" si="1702"/>
        <v>-2.7000000000000001E-3</v>
      </c>
      <c r="DK1485" s="159">
        <f t="shared" si="1714"/>
        <v>-0.67230000000000001</v>
      </c>
      <c r="DL1485" s="158">
        <f t="shared" si="1703"/>
        <v>1.1999999999999999E-3</v>
      </c>
      <c r="DM1485" s="159">
        <f t="shared" si="1715"/>
        <v>0.29879999999999995</v>
      </c>
      <c r="DN1485" s="158">
        <f t="shared" si="1704"/>
        <v>1.46E-2</v>
      </c>
      <c r="DO1485" s="159">
        <f t="shared" si="1716"/>
        <v>3.6354000000000002</v>
      </c>
      <c r="DP1485" s="158">
        <f t="shared" si="1705"/>
        <v>-1.2999999999999999E-2</v>
      </c>
      <c r="DQ1485" s="159">
        <f t="shared" si="1717"/>
        <v>-3.2369999999999997</v>
      </c>
      <c r="DR1485" s="158">
        <f t="shared" si="1706"/>
        <v>-6.7000000000000002E-3</v>
      </c>
      <c r="DS1485" s="159">
        <f t="shared" si="1718"/>
        <v>-1.6683000000000001</v>
      </c>
      <c r="DT1485" s="158">
        <f t="shared" si="1707"/>
        <v>-1.2999999999999999E-2</v>
      </c>
      <c r="DU1485" s="159">
        <f t="shared" si="1719"/>
        <v>-3.2369999999999997</v>
      </c>
      <c r="DV1485" s="158">
        <f t="shared" si="1708"/>
        <v>-6.7000000000000002E-3</v>
      </c>
      <c r="DW1485" s="160">
        <f t="shared" si="1720"/>
        <v>-1.6683000000000001</v>
      </c>
    </row>
    <row r="1486" spans="1:127" ht="24.95" customHeight="1" x14ac:dyDescent="0.2">
      <c r="A1486" s="272">
        <v>1477</v>
      </c>
      <c r="B1486" s="336"/>
      <c r="C1486" s="332"/>
      <c r="D1486" s="333"/>
      <c r="E1486" s="334"/>
      <c r="F1486" s="335"/>
      <c r="G1486" s="334"/>
      <c r="H1486" s="371"/>
      <c r="I1486" s="334"/>
      <c r="J1486" s="334"/>
      <c r="K1486" s="334"/>
      <c r="L1486" s="334"/>
      <c r="M1486" s="334"/>
      <c r="N1486" s="334"/>
      <c r="O1486" s="337"/>
      <c r="P1486" s="337"/>
      <c r="Q1486" s="338" t="str">
        <f t="shared" si="1671"/>
        <v xml:space="preserve"> </v>
      </c>
      <c r="R1486" s="339" t="str">
        <f t="shared" si="1672"/>
        <v/>
      </c>
      <c r="S1486" s="340" t="str">
        <f t="shared" si="1654"/>
        <v/>
      </c>
      <c r="T1486" s="341" t="str">
        <f t="shared" si="1673"/>
        <v/>
      </c>
      <c r="U1486" s="341" t="str">
        <f t="shared" si="1674"/>
        <v/>
      </c>
      <c r="V1486" s="341" t="str">
        <f t="shared" si="1675"/>
        <v/>
      </c>
      <c r="W1486" s="341" t="str">
        <f t="shared" si="1676"/>
        <v/>
      </c>
      <c r="X1486" s="340" t="str">
        <f t="shared" si="1655"/>
        <v/>
      </c>
      <c r="Y1486" s="342" t="str">
        <f t="shared" si="1656"/>
        <v/>
      </c>
      <c r="Z1486" s="343" t="str">
        <f t="shared" si="1657"/>
        <v/>
      </c>
      <c r="AA1486" s="344" t="str">
        <f t="shared" si="1658"/>
        <v/>
      </c>
      <c r="AB1486" s="345" t="str">
        <f t="shared" si="1677"/>
        <v/>
      </c>
      <c r="AC1486" s="346" t="str">
        <f t="shared" si="1678"/>
        <v/>
      </c>
      <c r="AD1486" s="346" t="str">
        <f t="shared" si="1679"/>
        <v/>
      </c>
      <c r="AE1486" s="344" t="str">
        <f t="shared" si="1659"/>
        <v/>
      </c>
      <c r="AF1486" s="346" t="str">
        <f t="shared" si="1680"/>
        <v/>
      </c>
      <c r="AG1486" s="344" t="str">
        <f t="shared" si="1660"/>
        <v/>
      </c>
      <c r="AH1486" s="344" t="str">
        <f t="shared" si="1661"/>
        <v/>
      </c>
      <c r="AI1486" s="344" t="str">
        <f t="shared" si="1662"/>
        <v/>
      </c>
      <c r="AJ1486" s="346" t="str">
        <f t="shared" si="1663"/>
        <v/>
      </c>
      <c r="AK1486" s="346" t="str">
        <f t="shared" si="1664"/>
        <v/>
      </c>
      <c r="AL1486" s="347" t="str">
        <f t="shared" si="1665"/>
        <v/>
      </c>
      <c r="AM1486" s="141"/>
      <c r="AN1486" s="141"/>
      <c r="AO1486" s="142"/>
      <c r="AP1486" s="58">
        <f t="shared" si="1681"/>
        <v>0</v>
      </c>
      <c r="AQ1486" s="318">
        <f>SUM(AP$10:AP1486)</f>
        <v>0</v>
      </c>
      <c r="AR1486" s="143">
        <f t="shared" si="1668"/>
        <v>0.1</v>
      </c>
      <c r="AS1486" s="144" t="str">
        <f t="shared" si="1682"/>
        <v/>
      </c>
      <c r="AT1486" s="144" t="str">
        <f t="shared" si="1709"/>
        <v/>
      </c>
      <c r="AU1486" s="145"/>
      <c r="AV1486" s="58">
        <f t="shared" si="1669"/>
        <v>0</v>
      </c>
      <c r="AW1486" s="318">
        <f>SUM(AV$10:AV1486)</f>
        <v>0</v>
      </c>
      <c r="AX1486" s="319">
        <f t="shared" si="1670"/>
        <v>0.1</v>
      </c>
      <c r="AY1486" s="144" t="str">
        <f t="shared" si="1652"/>
        <v/>
      </c>
      <c r="AZ1486" s="144" t="str">
        <f t="shared" si="1653"/>
        <v/>
      </c>
      <c r="BA1486" s="144"/>
      <c r="BB1486" s="146" t="str">
        <f t="shared" si="1683"/>
        <v/>
      </c>
      <c r="BC1486" s="66" t="str">
        <f t="shared" si="1651"/>
        <v/>
      </c>
      <c r="BD1486" s="195" t="str">
        <f t="shared" si="1684"/>
        <v/>
      </c>
      <c r="BF1486" s="283"/>
      <c r="BG1486" s="286" t="str">
        <f t="shared" si="1685"/>
        <v/>
      </c>
      <c r="BY1486" s="211" t="str">
        <f t="shared" si="1686"/>
        <v/>
      </c>
      <c r="BZ1486" s="150" t="str">
        <f t="shared" si="1687"/>
        <v/>
      </c>
      <c r="CB1486" s="54" t="str">
        <f t="shared" ref="CB1486:CB1549" si="1721">IF(CD1486="CageRack","AVC5000CR",BZ1486)</f>
        <v/>
      </c>
      <c r="CD1486" s="54" t="str">
        <f t="shared" si="1688"/>
        <v/>
      </c>
      <c r="CF1486" s="54" t="str">
        <f t="shared" si="1689"/>
        <v/>
      </c>
      <c r="CH1486" s="150" t="str">
        <f t="shared" si="1690"/>
        <v/>
      </c>
      <c r="CI1486" s="290"/>
      <c r="CJ1486" s="150" t="str">
        <f t="shared" si="1691"/>
        <v/>
      </c>
      <c r="CK1486" s="290"/>
      <c r="CL1486" s="54" t="str">
        <f t="shared" si="1710"/>
        <v/>
      </c>
      <c r="CM1486" s="290"/>
      <c r="CN1486" s="150" t="str">
        <f t="shared" si="1692"/>
        <v/>
      </c>
      <c r="CO1486" s="290"/>
      <c r="CP1486" s="150" t="str">
        <f t="shared" si="1693"/>
        <v/>
      </c>
      <c r="CQ1486" s="290"/>
      <c r="CR1486" s="150" t="str">
        <f t="shared" si="1694"/>
        <v/>
      </c>
      <c r="CS1486" s="290"/>
      <c r="CT1486" s="150" t="str">
        <f t="shared" si="1695"/>
        <v/>
      </c>
      <c r="CU1486" s="150"/>
      <c r="CV1486" s="150" t="str">
        <f t="shared" si="1696"/>
        <v/>
      </c>
      <c r="CW1486" s="94"/>
      <c r="CX1486" s="151" t="str">
        <f t="shared" si="1666"/>
        <v/>
      </c>
      <c r="CY1486" s="151" t="str">
        <f t="shared" si="1667"/>
        <v/>
      </c>
      <c r="CZ1486" s="152"/>
      <c r="DA1486" s="373" t="str">
        <f t="shared" si="1711"/>
        <v/>
      </c>
      <c r="DC1486" s="153">
        <f t="shared" si="1697"/>
        <v>0</v>
      </c>
      <c r="DD1486" s="153">
        <f t="shared" si="1698"/>
        <v>0</v>
      </c>
      <c r="DE1486" s="153">
        <f t="shared" si="1699"/>
        <v>0</v>
      </c>
      <c r="DF1486" s="158">
        <f t="shared" si="1700"/>
        <v>-4.7000000000000002E-3</v>
      </c>
      <c r="DG1486" s="159">
        <f t="shared" si="1712"/>
        <v>-1.1703000000000001</v>
      </c>
      <c r="DH1486" s="158">
        <f t="shared" si="1701"/>
        <v>3.1999999999999997E-3</v>
      </c>
      <c r="DI1486" s="159">
        <f t="shared" si="1713"/>
        <v>0.79679999999999995</v>
      </c>
      <c r="DJ1486" s="158">
        <f t="shared" si="1702"/>
        <v>-2.7000000000000001E-3</v>
      </c>
      <c r="DK1486" s="159">
        <f t="shared" si="1714"/>
        <v>-0.67230000000000001</v>
      </c>
      <c r="DL1486" s="158">
        <f t="shared" si="1703"/>
        <v>1.1999999999999999E-3</v>
      </c>
      <c r="DM1486" s="159">
        <f t="shared" si="1715"/>
        <v>0.29879999999999995</v>
      </c>
      <c r="DN1486" s="158">
        <f t="shared" si="1704"/>
        <v>1.46E-2</v>
      </c>
      <c r="DO1486" s="159">
        <f t="shared" si="1716"/>
        <v>3.6354000000000002</v>
      </c>
      <c r="DP1486" s="158">
        <f t="shared" si="1705"/>
        <v>-1.2999999999999999E-2</v>
      </c>
      <c r="DQ1486" s="159">
        <f t="shared" si="1717"/>
        <v>-3.2369999999999997</v>
      </c>
      <c r="DR1486" s="158">
        <f t="shared" si="1706"/>
        <v>-6.7000000000000002E-3</v>
      </c>
      <c r="DS1486" s="159">
        <f t="shared" si="1718"/>
        <v>-1.6683000000000001</v>
      </c>
      <c r="DT1486" s="158">
        <f t="shared" si="1707"/>
        <v>-1.2999999999999999E-2</v>
      </c>
      <c r="DU1486" s="159">
        <f t="shared" si="1719"/>
        <v>-3.2369999999999997</v>
      </c>
      <c r="DV1486" s="158">
        <f t="shared" si="1708"/>
        <v>-6.7000000000000002E-3</v>
      </c>
      <c r="DW1486" s="160">
        <f t="shared" si="1720"/>
        <v>-1.6683000000000001</v>
      </c>
    </row>
    <row r="1487" spans="1:127" ht="24.95" customHeight="1" x14ac:dyDescent="0.2">
      <c r="A1487" s="272">
        <v>1478</v>
      </c>
      <c r="B1487" s="336"/>
      <c r="C1487" s="332"/>
      <c r="D1487" s="333"/>
      <c r="E1487" s="334"/>
      <c r="F1487" s="335"/>
      <c r="G1487" s="334"/>
      <c r="H1487" s="371"/>
      <c r="I1487" s="334"/>
      <c r="J1487" s="334"/>
      <c r="K1487" s="334"/>
      <c r="L1487" s="334"/>
      <c r="M1487" s="334"/>
      <c r="N1487" s="334"/>
      <c r="O1487" s="337"/>
      <c r="P1487" s="337"/>
      <c r="Q1487" s="338" t="str">
        <f t="shared" si="1671"/>
        <v xml:space="preserve"> </v>
      </c>
      <c r="R1487" s="339" t="str">
        <f t="shared" si="1672"/>
        <v/>
      </c>
      <c r="S1487" s="340" t="str">
        <f t="shared" si="1654"/>
        <v/>
      </c>
      <c r="T1487" s="341" t="str">
        <f t="shared" si="1673"/>
        <v/>
      </c>
      <c r="U1487" s="341" t="str">
        <f t="shared" si="1674"/>
        <v/>
      </c>
      <c r="V1487" s="341" t="str">
        <f t="shared" si="1675"/>
        <v/>
      </c>
      <c r="W1487" s="341" t="str">
        <f t="shared" si="1676"/>
        <v/>
      </c>
      <c r="X1487" s="340" t="str">
        <f t="shared" si="1655"/>
        <v/>
      </c>
      <c r="Y1487" s="342" t="str">
        <f t="shared" si="1656"/>
        <v/>
      </c>
      <c r="Z1487" s="343" t="str">
        <f t="shared" si="1657"/>
        <v/>
      </c>
      <c r="AA1487" s="344" t="str">
        <f t="shared" si="1658"/>
        <v/>
      </c>
      <c r="AB1487" s="345" t="str">
        <f t="shared" si="1677"/>
        <v/>
      </c>
      <c r="AC1487" s="346" t="str">
        <f t="shared" si="1678"/>
        <v/>
      </c>
      <c r="AD1487" s="346" t="str">
        <f t="shared" si="1679"/>
        <v/>
      </c>
      <c r="AE1487" s="344" t="str">
        <f t="shared" si="1659"/>
        <v/>
      </c>
      <c r="AF1487" s="346" t="str">
        <f t="shared" si="1680"/>
        <v/>
      </c>
      <c r="AG1487" s="344" t="str">
        <f t="shared" si="1660"/>
        <v/>
      </c>
      <c r="AH1487" s="344" t="str">
        <f t="shared" si="1661"/>
        <v/>
      </c>
      <c r="AI1487" s="344" t="str">
        <f t="shared" si="1662"/>
        <v/>
      </c>
      <c r="AJ1487" s="346" t="str">
        <f t="shared" si="1663"/>
        <v/>
      </c>
      <c r="AK1487" s="346" t="str">
        <f t="shared" si="1664"/>
        <v/>
      </c>
      <c r="AL1487" s="347" t="str">
        <f t="shared" si="1665"/>
        <v/>
      </c>
      <c r="AM1487" s="141"/>
      <c r="AN1487" s="141"/>
      <c r="AO1487" s="142"/>
      <c r="AP1487" s="58">
        <f t="shared" si="1681"/>
        <v>0</v>
      </c>
      <c r="AQ1487" s="318">
        <f>SUM(AP$10:AP1487)</f>
        <v>0</v>
      </c>
      <c r="AR1487" s="143">
        <f t="shared" si="1668"/>
        <v>0.1</v>
      </c>
      <c r="AS1487" s="144" t="str">
        <f t="shared" si="1682"/>
        <v/>
      </c>
      <c r="AT1487" s="144" t="str">
        <f t="shared" si="1709"/>
        <v/>
      </c>
      <c r="AU1487" s="145"/>
      <c r="AV1487" s="58">
        <f t="shared" si="1669"/>
        <v>0</v>
      </c>
      <c r="AW1487" s="318">
        <f>SUM(AV$10:AV1487)</f>
        <v>0</v>
      </c>
      <c r="AX1487" s="319">
        <f t="shared" si="1670"/>
        <v>0.1</v>
      </c>
      <c r="AY1487" s="144" t="str">
        <f t="shared" si="1652"/>
        <v/>
      </c>
      <c r="AZ1487" s="144" t="str">
        <f t="shared" si="1653"/>
        <v/>
      </c>
      <c r="BA1487" s="144"/>
      <c r="BB1487" s="146" t="str">
        <f t="shared" si="1683"/>
        <v/>
      </c>
      <c r="BC1487" s="66" t="str">
        <f t="shared" si="1651"/>
        <v/>
      </c>
      <c r="BD1487" s="195" t="str">
        <f t="shared" si="1684"/>
        <v/>
      </c>
      <c r="BF1487" s="283"/>
      <c r="BG1487" s="286" t="str">
        <f t="shared" si="1685"/>
        <v/>
      </c>
      <c r="BY1487" s="211" t="str">
        <f t="shared" si="1686"/>
        <v/>
      </c>
      <c r="BZ1487" s="150" t="str">
        <f t="shared" si="1687"/>
        <v/>
      </c>
      <c r="CB1487" s="54" t="str">
        <f t="shared" si="1721"/>
        <v/>
      </c>
      <c r="CD1487" s="54" t="str">
        <f t="shared" si="1688"/>
        <v/>
      </c>
      <c r="CF1487" s="54" t="str">
        <f t="shared" si="1689"/>
        <v/>
      </c>
      <c r="CH1487" s="150" t="str">
        <f t="shared" si="1690"/>
        <v/>
      </c>
      <c r="CI1487" s="290"/>
      <c r="CJ1487" s="150" t="str">
        <f t="shared" si="1691"/>
        <v/>
      </c>
      <c r="CK1487" s="290"/>
      <c r="CL1487" s="54" t="str">
        <f t="shared" si="1710"/>
        <v/>
      </c>
      <c r="CM1487" s="290"/>
      <c r="CN1487" s="150" t="str">
        <f t="shared" si="1692"/>
        <v/>
      </c>
      <c r="CO1487" s="290"/>
      <c r="CP1487" s="150" t="str">
        <f t="shared" si="1693"/>
        <v/>
      </c>
      <c r="CQ1487" s="290"/>
      <c r="CR1487" s="150" t="str">
        <f t="shared" si="1694"/>
        <v/>
      </c>
      <c r="CS1487" s="290"/>
      <c r="CT1487" s="150" t="str">
        <f t="shared" si="1695"/>
        <v/>
      </c>
      <c r="CU1487" s="150"/>
      <c r="CV1487" s="150" t="str">
        <f t="shared" si="1696"/>
        <v/>
      </c>
      <c r="CW1487" s="94"/>
      <c r="CX1487" s="151" t="str">
        <f t="shared" si="1666"/>
        <v/>
      </c>
      <c r="CY1487" s="151" t="str">
        <f t="shared" si="1667"/>
        <v/>
      </c>
      <c r="CZ1487" s="152"/>
      <c r="DA1487" s="373" t="str">
        <f t="shared" si="1711"/>
        <v/>
      </c>
      <c r="DC1487" s="153">
        <f t="shared" si="1697"/>
        <v>0</v>
      </c>
      <c r="DD1487" s="153">
        <f t="shared" si="1698"/>
        <v>0</v>
      </c>
      <c r="DE1487" s="153">
        <f t="shared" si="1699"/>
        <v>0</v>
      </c>
      <c r="DF1487" s="158">
        <f t="shared" si="1700"/>
        <v>-4.7000000000000002E-3</v>
      </c>
      <c r="DG1487" s="159">
        <f t="shared" si="1712"/>
        <v>-1.1703000000000001</v>
      </c>
      <c r="DH1487" s="158">
        <f t="shared" si="1701"/>
        <v>3.1999999999999997E-3</v>
      </c>
      <c r="DI1487" s="159">
        <f t="shared" si="1713"/>
        <v>0.79679999999999995</v>
      </c>
      <c r="DJ1487" s="158">
        <f t="shared" si="1702"/>
        <v>-2.7000000000000001E-3</v>
      </c>
      <c r="DK1487" s="159">
        <f t="shared" si="1714"/>
        <v>-0.67230000000000001</v>
      </c>
      <c r="DL1487" s="158">
        <f t="shared" si="1703"/>
        <v>1.1999999999999999E-3</v>
      </c>
      <c r="DM1487" s="159">
        <f t="shared" si="1715"/>
        <v>0.29879999999999995</v>
      </c>
      <c r="DN1487" s="158">
        <f t="shared" si="1704"/>
        <v>1.46E-2</v>
      </c>
      <c r="DO1487" s="159">
        <f t="shared" si="1716"/>
        <v>3.6354000000000002</v>
      </c>
      <c r="DP1487" s="158">
        <f t="shared" si="1705"/>
        <v>-1.2999999999999999E-2</v>
      </c>
      <c r="DQ1487" s="159">
        <f t="shared" si="1717"/>
        <v>-3.2369999999999997</v>
      </c>
      <c r="DR1487" s="158">
        <f t="shared" si="1706"/>
        <v>-6.7000000000000002E-3</v>
      </c>
      <c r="DS1487" s="159">
        <f t="shared" si="1718"/>
        <v>-1.6683000000000001</v>
      </c>
      <c r="DT1487" s="158">
        <f t="shared" si="1707"/>
        <v>-1.2999999999999999E-2</v>
      </c>
      <c r="DU1487" s="159">
        <f t="shared" si="1719"/>
        <v>-3.2369999999999997</v>
      </c>
      <c r="DV1487" s="158">
        <f t="shared" si="1708"/>
        <v>-6.7000000000000002E-3</v>
      </c>
      <c r="DW1487" s="160">
        <f t="shared" si="1720"/>
        <v>-1.6683000000000001</v>
      </c>
    </row>
    <row r="1488" spans="1:127" ht="24.95" customHeight="1" x14ac:dyDescent="0.2">
      <c r="A1488" s="272">
        <v>1479</v>
      </c>
      <c r="B1488" s="336"/>
      <c r="C1488" s="332"/>
      <c r="D1488" s="333"/>
      <c r="E1488" s="334"/>
      <c r="F1488" s="335"/>
      <c r="G1488" s="334"/>
      <c r="H1488" s="371"/>
      <c r="I1488" s="334"/>
      <c r="J1488" s="334"/>
      <c r="K1488" s="334"/>
      <c r="L1488" s="334"/>
      <c r="M1488" s="334"/>
      <c r="N1488" s="334"/>
      <c r="O1488" s="337"/>
      <c r="P1488" s="337"/>
      <c r="Q1488" s="338" t="str">
        <f t="shared" si="1671"/>
        <v xml:space="preserve"> </v>
      </c>
      <c r="R1488" s="339" t="str">
        <f t="shared" si="1672"/>
        <v/>
      </c>
      <c r="S1488" s="340" t="str">
        <f t="shared" si="1654"/>
        <v/>
      </c>
      <c r="T1488" s="341" t="str">
        <f t="shared" si="1673"/>
        <v/>
      </c>
      <c r="U1488" s="341" t="str">
        <f t="shared" si="1674"/>
        <v/>
      </c>
      <c r="V1488" s="341" t="str">
        <f t="shared" si="1675"/>
        <v/>
      </c>
      <c r="W1488" s="341" t="str">
        <f t="shared" si="1676"/>
        <v/>
      </c>
      <c r="X1488" s="340" t="str">
        <f t="shared" si="1655"/>
        <v/>
      </c>
      <c r="Y1488" s="342" t="str">
        <f t="shared" si="1656"/>
        <v/>
      </c>
      <c r="Z1488" s="343" t="str">
        <f t="shared" si="1657"/>
        <v/>
      </c>
      <c r="AA1488" s="344" t="str">
        <f t="shared" si="1658"/>
        <v/>
      </c>
      <c r="AB1488" s="345" t="str">
        <f t="shared" si="1677"/>
        <v/>
      </c>
      <c r="AC1488" s="346" t="str">
        <f t="shared" si="1678"/>
        <v/>
      </c>
      <c r="AD1488" s="346" t="str">
        <f t="shared" si="1679"/>
        <v/>
      </c>
      <c r="AE1488" s="344" t="str">
        <f t="shared" si="1659"/>
        <v/>
      </c>
      <c r="AF1488" s="346" t="str">
        <f t="shared" si="1680"/>
        <v/>
      </c>
      <c r="AG1488" s="344" t="str">
        <f t="shared" si="1660"/>
        <v/>
      </c>
      <c r="AH1488" s="344" t="str">
        <f t="shared" si="1661"/>
        <v/>
      </c>
      <c r="AI1488" s="344" t="str">
        <f t="shared" si="1662"/>
        <v/>
      </c>
      <c r="AJ1488" s="346" t="str">
        <f t="shared" si="1663"/>
        <v/>
      </c>
      <c r="AK1488" s="346" t="str">
        <f t="shared" si="1664"/>
        <v/>
      </c>
      <c r="AL1488" s="347" t="str">
        <f t="shared" si="1665"/>
        <v/>
      </c>
      <c r="AM1488" s="141"/>
      <c r="AN1488" s="141"/>
      <c r="AO1488" s="142"/>
      <c r="AP1488" s="58">
        <f t="shared" si="1681"/>
        <v>0</v>
      </c>
      <c r="AQ1488" s="318">
        <f>SUM(AP$10:AP1488)</f>
        <v>0</v>
      </c>
      <c r="AR1488" s="143">
        <f t="shared" si="1668"/>
        <v>0.1</v>
      </c>
      <c r="AS1488" s="144" t="str">
        <f t="shared" si="1682"/>
        <v/>
      </c>
      <c r="AT1488" s="144" t="str">
        <f t="shared" si="1709"/>
        <v/>
      </c>
      <c r="AU1488" s="145"/>
      <c r="AV1488" s="58">
        <f t="shared" si="1669"/>
        <v>0</v>
      </c>
      <c r="AW1488" s="318">
        <f>SUM(AV$10:AV1488)</f>
        <v>0</v>
      </c>
      <c r="AX1488" s="319">
        <f t="shared" si="1670"/>
        <v>0.1</v>
      </c>
      <c r="AY1488" s="144" t="str">
        <f t="shared" si="1652"/>
        <v/>
      </c>
      <c r="AZ1488" s="144" t="str">
        <f t="shared" si="1653"/>
        <v/>
      </c>
      <c r="BA1488" s="144"/>
      <c r="BB1488" s="146" t="str">
        <f t="shared" si="1683"/>
        <v/>
      </c>
      <c r="BC1488" s="66" t="str">
        <f t="shared" ref="BC1488:BC1551" si="1722">BB1488</f>
        <v/>
      </c>
      <c r="BD1488" s="195" t="str">
        <f t="shared" si="1684"/>
        <v/>
      </c>
      <c r="BF1488" s="283"/>
      <c r="BG1488" s="286" t="str">
        <f t="shared" si="1685"/>
        <v/>
      </c>
      <c r="BY1488" s="211" t="str">
        <f t="shared" si="1686"/>
        <v/>
      </c>
      <c r="BZ1488" s="150" t="str">
        <f t="shared" si="1687"/>
        <v/>
      </c>
      <c r="CB1488" s="54" t="str">
        <f t="shared" si="1721"/>
        <v/>
      </c>
      <c r="CD1488" s="54" t="str">
        <f t="shared" si="1688"/>
        <v/>
      </c>
      <c r="CF1488" s="54" t="str">
        <f t="shared" si="1689"/>
        <v/>
      </c>
      <c r="CH1488" s="150" t="str">
        <f t="shared" si="1690"/>
        <v/>
      </c>
      <c r="CI1488" s="290"/>
      <c r="CJ1488" s="150" t="str">
        <f t="shared" si="1691"/>
        <v/>
      </c>
      <c r="CK1488" s="290"/>
      <c r="CL1488" s="54" t="str">
        <f t="shared" si="1710"/>
        <v/>
      </c>
      <c r="CM1488" s="290"/>
      <c r="CN1488" s="150" t="str">
        <f t="shared" si="1692"/>
        <v/>
      </c>
      <c r="CO1488" s="290"/>
      <c r="CP1488" s="150" t="str">
        <f t="shared" si="1693"/>
        <v/>
      </c>
      <c r="CQ1488" s="290"/>
      <c r="CR1488" s="150" t="str">
        <f t="shared" si="1694"/>
        <v/>
      </c>
      <c r="CS1488" s="290"/>
      <c r="CT1488" s="150" t="str">
        <f t="shared" si="1695"/>
        <v/>
      </c>
      <c r="CU1488" s="150"/>
      <c r="CV1488" s="150" t="str">
        <f t="shared" si="1696"/>
        <v/>
      </c>
      <c r="CW1488" s="94"/>
      <c r="CX1488" s="151" t="str">
        <f t="shared" si="1666"/>
        <v/>
      </c>
      <c r="CY1488" s="151" t="str">
        <f t="shared" si="1667"/>
        <v/>
      </c>
      <c r="CZ1488" s="152"/>
      <c r="DA1488" s="373" t="str">
        <f t="shared" si="1711"/>
        <v/>
      </c>
      <c r="DC1488" s="153">
        <f t="shared" si="1697"/>
        <v>0</v>
      </c>
      <c r="DD1488" s="153">
        <f t="shared" si="1698"/>
        <v>0</v>
      </c>
      <c r="DE1488" s="153">
        <f t="shared" si="1699"/>
        <v>0</v>
      </c>
      <c r="DF1488" s="158">
        <f t="shared" si="1700"/>
        <v>-4.7000000000000002E-3</v>
      </c>
      <c r="DG1488" s="159">
        <f t="shared" si="1712"/>
        <v>-1.1703000000000001</v>
      </c>
      <c r="DH1488" s="158">
        <f t="shared" si="1701"/>
        <v>3.1999999999999997E-3</v>
      </c>
      <c r="DI1488" s="159">
        <f t="shared" si="1713"/>
        <v>0.79679999999999995</v>
      </c>
      <c r="DJ1488" s="158">
        <f t="shared" si="1702"/>
        <v>-2.7000000000000001E-3</v>
      </c>
      <c r="DK1488" s="159">
        <f t="shared" si="1714"/>
        <v>-0.67230000000000001</v>
      </c>
      <c r="DL1488" s="158">
        <f t="shared" si="1703"/>
        <v>1.1999999999999999E-3</v>
      </c>
      <c r="DM1488" s="159">
        <f t="shared" si="1715"/>
        <v>0.29879999999999995</v>
      </c>
      <c r="DN1488" s="158">
        <f t="shared" si="1704"/>
        <v>1.46E-2</v>
      </c>
      <c r="DO1488" s="159">
        <f t="shared" si="1716"/>
        <v>3.6354000000000002</v>
      </c>
      <c r="DP1488" s="158">
        <f t="shared" si="1705"/>
        <v>-1.2999999999999999E-2</v>
      </c>
      <c r="DQ1488" s="159">
        <f t="shared" si="1717"/>
        <v>-3.2369999999999997</v>
      </c>
      <c r="DR1488" s="158">
        <f t="shared" si="1706"/>
        <v>-6.7000000000000002E-3</v>
      </c>
      <c r="DS1488" s="159">
        <f t="shared" si="1718"/>
        <v>-1.6683000000000001</v>
      </c>
      <c r="DT1488" s="158">
        <f t="shared" si="1707"/>
        <v>-1.2999999999999999E-2</v>
      </c>
      <c r="DU1488" s="159">
        <f t="shared" si="1719"/>
        <v>-3.2369999999999997</v>
      </c>
      <c r="DV1488" s="158">
        <f t="shared" si="1708"/>
        <v>-6.7000000000000002E-3</v>
      </c>
      <c r="DW1488" s="160">
        <f t="shared" si="1720"/>
        <v>-1.6683000000000001</v>
      </c>
    </row>
    <row r="1489" spans="1:127" ht="24.95" customHeight="1" x14ac:dyDescent="0.2">
      <c r="A1489" s="272">
        <v>1480</v>
      </c>
      <c r="B1489" s="336"/>
      <c r="C1489" s="332"/>
      <c r="D1489" s="333"/>
      <c r="E1489" s="334"/>
      <c r="F1489" s="335"/>
      <c r="G1489" s="334"/>
      <c r="H1489" s="371"/>
      <c r="I1489" s="334"/>
      <c r="J1489" s="334"/>
      <c r="K1489" s="334"/>
      <c r="L1489" s="334"/>
      <c r="M1489" s="334"/>
      <c r="N1489" s="334"/>
      <c r="O1489" s="337"/>
      <c r="P1489" s="337"/>
      <c r="Q1489" s="338" t="str">
        <f t="shared" si="1671"/>
        <v xml:space="preserve"> </v>
      </c>
      <c r="R1489" s="339" t="str">
        <f t="shared" si="1672"/>
        <v/>
      </c>
      <c r="S1489" s="340" t="str">
        <f t="shared" si="1654"/>
        <v/>
      </c>
      <c r="T1489" s="341" t="str">
        <f t="shared" si="1673"/>
        <v/>
      </c>
      <c r="U1489" s="341" t="str">
        <f t="shared" si="1674"/>
        <v/>
      </c>
      <c r="V1489" s="341" t="str">
        <f t="shared" si="1675"/>
        <v/>
      </c>
      <c r="W1489" s="341" t="str">
        <f t="shared" si="1676"/>
        <v/>
      </c>
      <c r="X1489" s="340" t="str">
        <f t="shared" si="1655"/>
        <v/>
      </c>
      <c r="Y1489" s="342" t="str">
        <f t="shared" si="1656"/>
        <v/>
      </c>
      <c r="Z1489" s="343" t="str">
        <f t="shared" si="1657"/>
        <v/>
      </c>
      <c r="AA1489" s="344" t="str">
        <f t="shared" si="1658"/>
        <v/>
      </c>
      <c r="AB1489" s="345" t="str">
        <f t="shared" si="1677"/>
        <v/>
      </c>
      <c r="AC1489" s="346" t="str">
        <f t="shared" si="1678"/>
        <v/>
      </c>
      <c r="AD1489" s="346" t="str">
        <f t="shared" si="1679"/>
        <v/>
      </c>
      <c r="AE1489" s="344" t="str">
        <f t="shared" si="1659"/>
        <v/>
      </c>
      <c r="AF1489" s="346" t="str">
        <f t="shared" si="1680"/>
        <v/>
      </c>
      <c r="AG1489" s="344" t="str">
        <f t="shared" si="1660"/>
        <v/>
      </c>
      <c r="AH1489" s="344" t="str">
        <f t="shared" si="1661"/>
        <v/>
      </c>
      <c r="AI1489" s="344" t="str">
        <f t="shared" si="1662"/>
        <v/>
      </c>
      <c r="AJ1489" s="346" t="str">
        <f t="shared" si="1663"/>
        <v/>
      </c>
      <c r="AK1489" s="346" t="str">
        <f t="shared" si="1664"/>
        <v/>
      </c>
      <c r="AL1489" s="347" t="str">
        <f t="shared" si="1665"/>
        <v/>
      </c>
      <c r="AM1489" s="141"/>
      <c r="AN1489" s="141"/>
      <c r="AO1489" s="142"/>
      <c r="AP1489" s="58">
        <f t="shared" si="1681"/>
        <v>0</v>
      </c>
      <c r="AQ1489" s="318">
        <f>SUM(AP$10:AP1489)</f>
        <v>0</v>
      </c>
      <c r="AR1489" s="143">
        <f t="shared" si="1668"/>
        <v>0.1</v>
      </c>
      <c r="AS1489" s="144" t="str">
        <f t="shared" si="1682"/>
        <v/>
      </c>
      <c r="AT1489" s="144" t="str">
        <f t="shared" si="1709"/>
        <v/>
      </c>
      <c r="AU1489" s="145"/>
      <c r="AV1489" s="58">
        <f t="shared" si="1669"/>
        <v>0</v>
      </c>
      <c r="AW1489" s="318">
        <f>SUM(AV$10:AV1489)</f>
        <v>0</v>
      </c>
      <c r="AX1489" s="319">
        <f t="shared" si="1670"/>
        <v>0.1</v>
      </c>
      <c r="AY1489" s="144" t="str">
        <f t="shared" ref="AY1489:AY1552" si="1723">IF(AV1489=0,"",IF(C1489="","",C1489))</f>
        <v/>
      </c>
      <c r="AZ1489" s="144" t="str">
        <f t="shared" ref="AZ1489:AZ1552" si="1724">IF(AV1489=0,"",IF(B1489="","",B1489))</f>
        <v/>
      </c>
      <c r="BA1489" s="144"/>
      <c r="BB1489" s="146" t="str">
        <f t="shared" si="1683"/>
        <v/>
      </c>
      <c r="BC1489" s="66" t="str">
        <f t="shared" si="1722"/>
        <v/>
      </c>
      <c r="BD1489" s="195" t="str">
        <f t="shared" si="1684"/>
        <v/>
      </c>
      <c r="BF1489" s="283"/>
      <c r="BG1489" s="286" t="str">
        <f t="shared" si="1685"/>
        <v/>
      </c>
      <c r="BY1489" s="211" t="str">
        <f t="shared" si="1686"/>
        <v/>
      </c>
      <c r="BZ1489" s="150" t="str">
        <f t="shared" si="1687"/>
        <v/>
      </c>
      <c r="CB1489" s="54" t="str">
        <f t="shared" si="1721"/>
        <v/>
      </c>
      <c r="CD1489" s="54" t="str">
        <f t="shared" si="1688"/>
        <v/>
      </c>
      <c r="CF1489" s="54" t="str">
        <f t="shared" si="1689"/>
        <v/>
      </c>
      <c r="CH1489" s="150" t="str">
        <f t="shared" si="1690"/>
        <v/>
      </c>
      <c r="CI1489" s="290"/>
      <c r="CJ1489" s="150" t="str">
        <f t="shared" si="1691"/>
        <v/>
      </c>
      <c r="CK1489" s="290"/>
      <c r="CL1489" s="54" t="str">
        <f t="shared" si="1710"/>
        <v/>
      </c>
      <c r="CM1489" s="290"/>
      <c r="CN1489" s="150" t="str">
        <f t="shared" si="1692"/>
        <v/>
      </c>
      <c r="CO1489" s="290"/>
      <c r="CP1489" s="150" t="str">
        <f t="shared" si="1693"/>
        <v/>
      </c>
      <c r="CQ1489" s="290"/>
      <c r="CR1489" s="150" t="str">
        <f t="shared" si="1694"/>
        <v/>
      </c>
      <c r="CS1489" s="290"/>
      <c r="CT1489" s="150" t="str">
        <f t="shared" si="1695"/>
        <v/>
      </c>
      <c r="CU1489" s="150"/>
      <c r="CV1489" s="150" t="str">
        <f t="shared" si="1696"/>
        <v/>
      </c>
      <c r="CW1489" s="94"/>
      <c r="CX1489" s="151" t="str">
        <f t="shared" si="1666"/>
        <v/>
      </c>
      <c r="CY1489" s="151" t="str">
        <f t="shared" si="1667"/>
        <v/>
      </c>
      <c r="CZ1489" s="152"/>
      <c r="DA1489" s="373" t="str">
        <f t="shared" si="1711"/>
        <v/>
      </c>
      <c r="DC1489" s="153">
        <f t="shared" si="1697"/>
        <v>0</v>
      </c>
      <c r="DD1489" s="153">
        <f t="shared" si="1698"/>
        <v>0</v>
      </c>
      <c r="DE1489" s="153">
        <f t="shared" si="1699"/>
        <v>0</v>
      </c>
      <c r="DF1489" s="158">
        <f t="shared" si="1700"/>
        <v>-4.7000000000000002E-3</v>
      </c>
      <c r="DG1489" s="159">
        <f t="shared" si="1712"/>
        <v>-1.1703000000000001</v>
      </c>
      <c r="DH1489" s="158">
        <f t="shared" si="1701"/>
        <v>3.1999999999999997E-3</v>
      </c>
      <c r="DI1489" s="159">
        <f t="shared" si="1713"/>
        <v>0.79679999999999995</v>
      </c>
      <c r="DJ1489" s="158">
        <f t="shared" si="1702"/>
        <v>-2.7000000000000001E-3</v>
      </c>
      <c r="DK1489" s="159">
        <f t="shared" si="1714"/>
        <v>-0.67230000000000001</v>
      </c>
      <c r="DL1489" s="158">
        <f t="shared" si="1703"/>
        <v>1.1999999999999999E-3</v>
      </c>
      <c r="DM1489" s="159">
        <f t="shared" si="1715"/>
        <v>0.29879999999999995</v>
      </c>
      <c r="DN1489" s="158">
        <f t="shared" si="1704"/>
        <v>1.46E-2</v>
      </c>
      <c r="DO1489" s="159">
        <f t="shared" si="1716"/>
        <v>3.6354000000000002</v>
      </c>
      <c r="DP1489" s="158">
        <f t="shared" si="1705"/>
        <v>-1.2999999999999999E-2</v>
      </c>
      <c r="DQ1489" s="159">
        <f t="shared" si="1717"/>
        <v>-3.2369999999999997</v>
      </c>
      <c r="DR1489" s="158">
        <f t="shared" si="1706"/>
        <v>-6.7000000000000002E-3</v>
      </c>
      <c r="DS1489" s="159">
        <f t="shared" si="1718"/>
        <v>-1.6683000000000001</v>
      </c>
      <c r="DT1489" s="158">
        <f t="shared" si="1707"/>
        <v>-1.2999999999999999E-2</v>
      </c>
      <c r="DU1489" s="159">
        <f t="shared" si="1719"/>
        <v>-3.2369999999999997</v>
      </c>
      <c r="DV1489" s="158">
        <f t="shared" si="1708"/>
        <v>-6.7000000000000002E-3</v>
      </c>
      <c r="DW1489" s="160">
        <f t="shared" si="1720"/>
        <v>-1.6683000000000001</v>
      </c>
    </row>
    <row r="1490" spans="1:127" ht="24.95" customHeight="1" x14ac:dyDescent="0.2">
      <c r="A1490" s="272">
        <v>1481</v>
      </c>
      <c r="B1490" s="336"/>
      <c r="C1490" s="332"/>
      <c r="D1490" s="333"/>
      <c r="E1490" s="334"/>
      <c r="F1490" s="335"/>
      <c r="G1490" s="334"/>
      <c r="H1490" s="371"/>
      <c r="I1490" s="334"/>
      <c r="J1490" s="334"/>
      <c r="K1490" s="334"/>
      <c r="L1490" s="334"/>
      <c r="M1490" s="334"/>
      <c r="N1490" s="334"/>
      <c r="O1490" s="337"/>
      <c r="P1490" s="337"/>
      <c r="Q1490" s="338" t="str">
        <f t="shared" si="1671"/>
        <v xml:space="preserve"> </v>
      </c>
      <c r="R1490" s="339" t="str">
        <f t="shared" si="1672"/>
        <v/>
      </c>
      <c r="S1490" s="340" t="str">
        <f t="shared" si="1654"/>
        <v/>
      </c>
      <c r="T1490" s="341" t="str">
        <f t="shared" si="1673"/>
        <v/>
      </c>
      <c r="U1490" s="341" t="str">
        <f t="shared" si="1674"/>
        <v/>
      </c>
      <c r="V1490" s="341" t="str">
        <f t="shared" si="1675"/>
        <v/>
      </c>
      <c r="W1490" s="341" t="str">
        <f t="shared" si="1676"/>
        <v/>
      </c>
      <c r="X1490" s="340" t="str">
        <f t="shared" si="1655"/>
        <v/>
      </c>
      <c r="Y1490" s="342" t="str">
        <f t="shared" si="1656"/>
        <v/>
      </c>
      <c r="Z1490" s="343" t="str">
        <f t="shared" si="1657"/>
        <v/>
      </c>
      <c r="AA1490" s="344" t="str">
        <f t="shared" si="1658"/>
        <v/>
      </c>
      <c r="AB1490" s="345" t="str">
        <f t="shared" si="1677"/>
        <v/>
      </c>
      <c r="AC1490" s="346" t="str">
        <f t="shared" si="1678"/>
        <v/>
      </c>
      <c r="AD1490" s="346" t="str">
        <f t="shared" si="1679"/>
        <v/>
      </c>
      <c r="AE1490" s="344" t="str">
        <f t="shared" si="1659"/>
        <v/>
      </c>
      <c r="AF1490" s="346" t="str">
        <f t="shared" si="1680"/>
        <v/>
      </c>
      <c r="AG1490" s="344" t="str">
        <f t="shared" si="1660"/>
        <v/>
      </c>
      <c r="AH1490" s="344" t="str">
        <f t="shared" si="1661"/>
        <v/>
      </c>
      <c r="AI1490" s="344" t="str">
        <f t="shared" si="1662"/>
        <v/>
      </c>
      <c r="AJ1490" s="346" t="str">
        <f t="shared" si="1663"/>
        <v/>
      </c>
      <c r="AK1490" s="346" t="str">
        <f t="shared" si="1664"/>
        <v/>
      </c>
      <c r="AL1490" s="347" t="str">
        <f t="shared" si="1665"/>
        <v/>
      </c>
      <c r="AM1490" s="141"/>
      <c r="AN1490" s="141"/>
      <c r="AO1490" s="142"/>
      <c r="AP1490" s="58">
        <f t="shared" si="1681"/>
        <v>0</v>
      </c>
      <c r="AQ1490" s="318">
        <f>SUM(AP$10:AP1490)</f>
        <v>0</v>
      </c>
      <c r="AR1490" s="143">
        <f t="shared" si="1668"/>
        <v>0.1</v>
      </c>
      <c r="AS1490" s="144" t="str">
        <f t="shared" si="1682"/>
        <v/>
      </c>
      <c r="AT1490" s="144" t="str">
        <f t="shared" si="1709"/>
        <v/>
      </c>
      <c r="AU1490" s="145"/>
      <c r="AV1490" s="58">
        <f t="shared" si="1669"/>
        <v>0</v>
      </c>
      <c r="AW1490" s="318">
        <f>SUM(AV$10:AV1490)</f>
        <v>0</v>
      </c>
      <c r="AX1490" s="319">
        <f t="shared" si="1670"/>
        <v>0.1</v>
      </c>
      <c r="AY1490" s="144" t="str">
        <f t="shared" si="1723"/>
        <v/>
      </c>
      <c r="AZ1490" s="144" t="str">
        <f t="shared" si="1724"/>
        <v/>
      </c>
      <c r="BA1490" s="144"/>
      <c r="BB1490" s="146" t="str">
        <f t="shared" si="1683"/>
        <v/>
      </c>
      <c r="BC1490" s="66" t="str">
        <f t="shared" si="1722"/>
        <v/>
      </c>
      <c r="BD1490" s="195" t="str">
        <f t="shared" si="1684"/>
        <v/>
      </c>
      <c r="BF1490" s="283"/>
      <c r="BG1490" s="286" t="str">
        <f t="shared" si="1685"/>
        <v/>
      </c>
      <c r="BY1490" s="211" t="str">
        <f t="shared" si="1686"/>
        <v/>
      </c>
      <c r="BZ1490" s="150" t="str">
        <f t="shared" si="1687"/>
        <v/>
      </c>
      <c r="CB1490" s="54" t="str">
        <f t="shared" si="1721"/>
        <v/>
      </c>
      <c r="CD1490" s="54" t="str">
        <f t="shared" si="1688"/>
        <v/>
      </c>
      <c r="CF1490" s="54" t="str">
        <f t="shared" si="1689"/>
        <v/>
      </c>
      <c r="CH1490" s="150" t="str">
        <f t="shared" si="1690"/>
        <v/>
      </c>
      <c r="CI1490" s="290"/>
      <c r="CJ1490" s="150" t="str">
        <f t="shared" si="1691"/>
        <v/>
      </c>
      <c r="CK1490" s="290"/>
      <c r="CL1490" s="54" t="str">
        <f t="shared" si="1710"/>
        <v/>
      </c>
      <c r="CM1490" s="290"/>
      <c r="CN1490" s="150" t="str">
        <f t="shared" si="1692"/>
        <v/>
      </c>
      <c r="CO1490" s="290"/>
      <c r="CP1490" s="150" t="str">
        <f t="shared" si="1693"/>
        <v/>
      </c>
      <c r="CQ1490" s="290"/>
      <c r="CR1490" s="150" t="str">
        <f t="shared" si="1694"/>
        <v/>
      </c>
      <c r="CS1490" s="290"/>
      <c r="CT1490" s="150" t="str">
        <f t="shared" si="1695"/>
        <v/>
      </c>
      <c r="CU1490" s="150"/>
      <c r="CV1490" s="150" t="str">
        <f t="shared" si="1696"/>
        <v/>
      </c>
      <c r="CW1490" s="94"/>
      <c r="CX1490" s="151" t="str">
        <f t="shared" si="1666"/>
        <v/>
      </c>
      <c r="CY1490" s="151" t="str">
        <f t="shared" si="1667"/>
        <v/>
      </c>
      <c r="CZ1490" s="152"/>
      <c r="DA1490" s="373" t="str">
        <f t="shared" si="1711"/>
        <v/>
      </c>
      <c r="DC1490" s="153">
        <f t="shared" si="1697"/>
        <v>0</v>
      </c>
      <c r="DD1490" s="153">
        <f t="shared" si="1698"/>
        <v>0</v>
      </c>
      <c r="DE1490" s="153">
        <f t="shared" si="1699"/>
        <v>0</v>
      </c>
      <c r="DF1490" s="158">
        <f t="shared" si="1700"/>
        <v>-4.7000000000000002E-3</v>
      </c>
      <c r="DG1490" s="159">
        <f t="shared" si="1712"/>
        <v>-1.1703000000000001</v>
      </c>
      <c r="DH1490" s="158">
        <f t="shared" si="1701"/>
        <v>3.1999999999999997E-3</v>
      </c>
      <c r="DI1490" s="159">
        <f t="shared" si="1713"/>
        <v>0.79679999999999995</v>
      </c>
      <c r="DJ1490" s="158">
        <f t="shared" si="1702"/>
        <v>-2.7000000000000001E-3</v>
      </c>
      <c r="DK1490" s="159">
        <f t="shared" si="1714"/>
        <v>-0.67230000000000001</v>
      </c>
      <c r="DL1490" s="158">
        <f t="shared" si="1703"/>
        <v>1.1999999999999999E-3</v>
      </c>
      <c r="DM1490" s="159">
        <f t="shared" si="1715"/>
        <v>0.29879999999999995</v>
      </c>
      <c r="DN1490" s="158">
        <f t="shared" si="1704"/>
        <v>1.46E-2</v>
      </c>
      <c r="DO1490" s="159">
        <f t="shared" si="1716"/>
        <v>3.6354000000000002</v>
      </c>
      <c r="DP1490" s="158">
        <f t="shared" si="1705"/>
        <v>-1.2999999999999999E-2</v>
      </c>
      <c r="DQ1490" s="159">
        <f t="shared" si="1717"/>
        <v>-3.2369999999999997</v>
      </c>
      <c r="DR1490" s="158">
        <f t="shared" si="1706"/>
        <v>-6.7000000000000002E-3</v>
      </c>
      <c r="DS1490" s="159">
        <f t="shared" si="1718"/>
        <v>-1.6683000000000001</v>
      </c>
      <c r="DT1490" s="158">
        <f t="shared" si="1707"/>
        <v>-1.2999999999999999E-2</v>
      </c>
      <c r="DU1490" s="159">
        <f t="shared" si="1719"/>
        <v>-3.2369999999999997</v>
      </c>
      <c r="DV1490" s="158">
        <f t="shared" si="1708"/>
        <v>-6.7000000000000002E-3</v>
      </c>
      <c r="DW1490" s="160">
        <f t="shared" si="1720"/>
        <v>-1.6683000000000001</v>
      </c>
    </row>
    <row r="1491" spans="1:127" ht="24.95" customHeight="1" x14ac:dyDescent="0.2">
      <c r="A1491" s="272">
        <v>1482</v>
      </c>
      <c r="B1491" s="336"/>
      <c r="C1491" s="332"/>
      <c r="D1491" s="333"/>
      <c r="E1491" s="334"/>
      <c r="F1491" s="335"/>
      <c r="G1491" s="334"/>
      <c r="H1491" s="371"/>
      <c r="I1491" s="334"/>
      <c r="J1491" s="334"/>
      <c r="K1491" s="334"/>
      <c r="L1491" s="334"/>
      <c r="M1491" s="334"/>
      <c r="N1491" s="334"/>
      <c r="O1491" s="337"/>
      <c r="P1491" s="337"/>
      <c r="Q1491" s="338" t="str">
        <f t="shared" si="1671"/>
        <v xml:space="preserve"> </v>
      </c>
      <c r="R1491" s="339" t="str">
        <f t="shared" si="1672"/>
        <v/>
      </c>
      <c r="S1491" s="340" t="str">
        <f t="shared" si="1654"/>
        <v/>
      </c>
      <c r="T1491" s="341" t="str">
        <f t="shared" si="1673"/>
        <v/>
      </c>
      <c r="U1491" s="341" t="str">
        <f t="shared" si="1674"/>
        <v/>
      </c>
      <c r="V1491" s="341" t="str">
        <f t="shared" si="1675"/>
        <v/>
      </c>
      <c r="W1491" s="341" t="str">
        <f t="shared" si="1676"/>
        <v/>
      </c>
      <c r="X1491" s="340" t="str">
        <f t="shared" si="1655"/>
        <v/>
      </c>
      <c r="Y1491" s="342" t="str">
        <f t="shared" si="1656"/>
        <v/>
      </c>
      <c r="Z1491" s="343" t="str">
        <f t="shared" si="1657"/>
        <v/>
      </c>
      <c r="AA1491" s="344" t="str">
        <f t="shared" si="1658"/>
        <v/>
      </c>
      <c r="AB1491" s="345" t="str">
        <f t="shared" si="1677"/>
        <v/>
      </c>
      <c r="AC1491" s="346" t="str">
        <f t="shared" si="1678"/>
        <v/>
      </c>
      <c r="AD1491" s="346" t="str">
        <f t="shared" si="1679"/>
        <v/>
      </c>
      <c r="AE1491" s="344" t="str">
        <f t="shared" si="1659"/>
        <v/>
      </c>
      <c r="AF1491" s="346" t="str">
        <f t="shared" si="1680"/>
        <v/>
      </c>
      <c r="AG1491" s="344" t="str">
        <f t="shared" si="1660"/>
        <v/>
      </c>
      <c r="AH1491" s="344" t="str">
        <f t="shared" si="1661"/>
        <v/>
      </c>
      <c r="AI1491" s="344" t="str">
        <f t="shared" si="1662"/>
        <v/>
      </c>
      <c r="AJ1491" s="346" t="str">
        <f t="shared" si="1663"/>
        <v/>
      </c>
      <c r="AK1491" s="346" t="str">
        <f t="shared" si="1664"/>
        <v/>
      </c>
      <c r="AL1491" s="347" t="str">
        <f t="shared" si="1665"/>
        <v/>
      </c>
      <c r="AM1491" s="141"/>
      <c r="AN1491" s="141"/>
      <c r="AO1491" s="142"/>
      <c r="AP1491" s="58">
        <f t="shared" si="1681"/>
        <v>0</v>
      </c>
      <c r="AQ1491" s="318">
        <f>SUM(AP$10:AP1491)</f>
        <v>0</v>
      </c>
      <c r="AR1491" s="143">
        <f t="shared" si="1668"/>
        <v>0.1</v>
      </c>
      <c r="AS1491" s="144" t="str">
        <f t="shared" si="1682"/>
        <v/>
      </c>
      <c r="AT1491" s="144" t="str">
        <f t="shared" si="1709"/>
        <v/>
      </c>
      <c r="AU1491" s="145"/>
      <c r="AV1491" s="58">
        <f t="shared" si="1669"/>
        <v>0</v>
      </c>
      <c r="AW1491" s="318">
        <f>SUM(AV$10:AV1491)</f>
        <v>0</v>
      </c>
      <c r="AX1491" s="319">
        <f t="shared" si="1670"/>
        <v>0.1</v>
      </c>
      <c r="AY1491" s="144" t="str">
        <f t="shared" si="1723"/>
        <v/>
      </c>
      <c r="AZ1491" s="144" t="str">
        <f t="shared" si="1724"/>
        <v/>
      </c>
      <c r="BA1491" s="144"/>
      <c r="BB1491" s="146" t="str">
        <f t="shared" si="1683"/>
        <v/>
      </c>
      <c r="BC1491" s="66" t="str">
        <f t="shared" si="1722"/>
        <v/>
      </c>
      <c r="BD1491" s="195" t="str">
        <f t="shared" si="1684"/>
        <v/>
      </c>
      <c r="BF1491" s="283"/>
      <c r="BG1491" s="286" t="str">
        <f t="shared" si="1685"/>
        <v/>
      </c>
      <c r="BY1491" s="211" t="str">
        <f t="shared" si="1686"/>
        <v/>
      </c>
      <c r="BZ1491" s="150" t="str">
        <f t="shared" si="1687"/>
        <v/>
      </c>
      <c r="CB1491" s="54" t="str">
        <f t="shared" si="1721"/>
        <v/>
      </c>
      <c r="CD1491" s="54" t="str">
        <f t="shared" si="1688"/>
        <v/>
      </c>
      <c r="CF1491" s="54" t="str">
        <f t="shared" si="1689"/>
        <v/>
      </c>
      <c r="CH1491" s="150" t="str">
        <f t="shared" si="1690"/>
        <v/>
      </c>
      <c r="CI1491" s="290"/>
      <c r="CJ1491" s="150" t="str">
        <f t="shared" si="1691"/>
        <v/>
      </c>
      <c r="CK1491" s="290"/>
      <c r="CL1491" s="54" t="str">
        <f t="shared" si="1710"/>
        <v/>
      </c>
      <c r="CM1491" s="290"/>
      <c r="CN1491" s="150" t="str">
        <f t="shared" si="1692"/>
        <v/>
      </c>
      <c r="CO1491" s="290"/>
      <c r="CP1491" s="150" t="str">
        <f t="shared" si="1693"/>
        <v/>
      </c>
      <c r="CQ1491" s="290"/>
      <c r="CR1491" s="150" t="str">
        <f t="shared" si="1694"/>
        <v/>
      </c>
      <c r="CS1491" s="290"/>
      <c r="CT1491" s="150" t="str">
        <f t="shared" si="1695"/>
        <v/>
      </c>
      <c r="CU1491" s="150"/>
      <c r="CV1491" s="150" t="str">
        <f t="shared" si="1696"/>
        <v/>
      </c>
      <c r="CW1491" s="94"/>
      <c r="CX1491" s="151" t="str">
        <f t="shared" si="1666"/>
        <v/>
      </c>
      <c r="CY1491" s="151" t="str">
        <f t="shared" si="1667"/>
        <v/>
      </c>
      <c r="CZ1491" s="152"/>
      <c r="DA1491" s="373" t="str">
        <f t="shared" si="1711"/>
        <v/>
      </c>
      <c r="DC1491" s="153">
        <f t="shared" si="1697"/>
        <v>0</v>
      </c>
      <c r="DD1491" s="153">
        <f t="shared" si="1698"/>
        <v>0</v>
      </c>
      <c r="DE1491" s="153">
        <f t="shared" si="1699"/>
        <v>0</v>
      </c>
      <c r="DF1491" s="158">
        <f t="shared" si="1700"/>
        <v>-4.7000000000000002E-3</v>
      </c>
      <c r="DG1491" s="159">
        <f t="shared" si="1712"/>
        <v>-1.1703000000000001</v>
      </c>
      <c r="DH1491" s="158">
        <f t="shared" si="1701"/>
        <v>3.1999999999999997E-3</v>
      </c>
      <c r="DI1491" s="159">
        <f t="shared" si="1713"/>
        <v>0.79679999999999995</v>
      </c>
      <c r="DJ1491" s="158">
        <f t="shared" si="1702"/>
        <v>-2.7000000000000001E-3</v>
      </c>
      <c r="DK1491" s="159">
        <f t="shared" si="1714"/>
        <v>-0.67230000000000001</v>
      </c>
      <c r="DL1491" s="158">
        <f t="shared" si="1703"/>
        <v>1.1999999999999999E-3</v>
      </c>
      <c r="DM1491" s="159">
        <f t="shared" si="1715"/>
        <v>0.29879999999999995</v>
      </c>
      <c r="DN1491" s="158">
        <f t="shared" si="1704"/>
        <v>1.46E-2</v>
      </c>
      <c r="DO1491" s="159">
        <f t="shared" si="1716"/>
        <v>3.6354000000000002</v>
      </c>
      <c r="DP1491" s="158">
        <f t="shared" si="1705"/>
        <v>-1.2999999999999999E-2</v>
      </c>
      <c r="DQ1491" s="159">
        <f t="shared" si="1717"/>
        <v>-3.2369999999999997</v>
      </c>
      <c r="DR1491" s="158">
        <f t="shared" si="1706"/>
        <v>-6.7000000000000002E-3</v>
      </c>
      <c r="DS1491" s="159">
        <f t="shared" si="1718"/>
        <v>-1.6683000000000001</v>
      </c>
      <c r="DT1491" s="158">
        <f t="shared" si="1707"/>
        <v>-1.2999999999999999E-2</v>
      </c>
      <c r="DU1491" s="159">
        <f t="shared" si="1719"/>
        <v>-3.2369999999999997</v>
      </c>
      <c r="DV1491" s="158">
        <f t="shared" si="1708"/>
        <v>-6.7000000000000002E-3</v>
      </c>
      <c r="DW1491" s="160">
        <f t="shared" si="1720"/>
        <v>-1.6683000000000001</v>
      </c>
    </row>
    <row r="1492" spans="1:127" ht="24.95" customHeight="1" x14ac:dyDescent="0.2">
      <c r="A1492" s="272">
        <v>1483</v>
      </c>
      <c r="B1492" s="336"/>
      <c r="C1492" s="332"/>
      <c r="D1492" s="333"/>
      <c r="E1492" s="334"/>
      <c r="F1492" s="335"/>
      <c r="G1492" s="334"/>
      <c r="H1492" s="371"/>
      <c r="I1492" s="334"/>
      <c r="J1492" s="334"/>
      <c r="K1492" s="334"/>
      <c r="L1492" s="334"/>
      <c r="M1492" s="334"/>
      <c r="N1492" s="334"/>
      <c r="O1492" s="337"/>
      <c r="P1492" s="337"/>
      <c r="Q1492" s="338" t="str">
        <f t="shared" si="1671"/>
        <v xml:space="preserve"> </v>
      </c>
      <c r="R1492" s="339" t="str">
        <f t="shared" si="1672"/>
        <v/>
      </c>
      <c r="S1492" s="340" t="str">
        <f t="shared" si="1654"/>
        <v/>
      </c>
      <c r="T1492" s="341" t="str">
        <f t="shared" si="1673"/>
        <v/>
      </c>
      <c r="U1492" s="341" t="str">
        <f t="shared" si="1674"/>
        <v/>
      </c>
      <c r="V1492" s="341" t="str">
        <f t="shared" si="1675"/>
        <v/>
      </c>
      <c r="W1492" s="341" t="str">
        <f t="shared" si="1676"/>
        <v/>
      </c>
      <c r="X1492" s="340" t="str">
        <f t="shared" si="1655"/>
        <v/>
      </c>
      <c r="Y1492" s="342" t="str">
        <f t="shared" si="1656"/>
        <v/>
      </c>
      <c r="Z1492" s="343" t="str">
        <f t="shared" si="1657"/>
        <v/>
      </c>
      <c r="AA1492" s="344" t="str">
        <f t="shared" si="1658"/>
        <v/>
      </c>
      <c r="AB1492" s="345" t="str">
        <f t="shared" si="1677"/>
        <v/>
      </c>
      <c r="AC1492" s="346" t="str">
        <f t="shared" si="1678"/>
        <v/>
      </c>
      <c r="AD1492" s="346" t="str">
        <f t="shared" si="1679"/>
        <v/>
      </c>
      <c r="AE1492" s="344" t="str">
        <f t="shared" si="1659"/>
        <v/>
      </c>
      <c r="AF1492" s="346" t="str">
        <f t="shared" si="1680"/>
        <v/>
      </c>
      <c r="AG1492" s="344" t="str">
        <f t="shared" si="1660"/>
        <v/>
      </c>
      <c r="AH1492" s="344" t="str">
        <f t="shared" si="1661"/>
        <v/>
      </c>
      <c r="AI1492" s="344" t="str">
        <f t="shared" si="1662"/>
        <v/>
      </c>
      <c r="AJ1492" s="346" t="str">
        <f t="shared" si="1663"/>
        <v/>
      </c>
      <c r="AK1492" s="346" t="str">
        <f t="shared" si="1664"/>
        <v/>
      </c>
      <c r="AL1492" s="347" t="str">
        <f t="shared" si="1665"/>
        <v/>
      </c>
      <c r="AM1492" s="141"/>
      <c r="AN1492" s="141"/>
      <c r="AO1492" s="142"/>
      <c r="AP1492" s="58">
        <f t="shared" si="1681"/>
        <v>0</v>
      </c>
      <c r="AQ1492" s="318">
        <f>SUM(AP$10:AP1492)</f>
        <v>0</v>
      </c>
      <c r="AR1492" s="143">
        <f t="shared" si="1668"/>
        <v>0.1</v>
      </c>
      <c r="AS1492" s="144" t="str">
        <f t="shared" si="1682"/>
        <v/>
      </c>
      <c r="AT1492" s="144" t="str">
        <f t="shared" si="1709"/>
        <v/>
      </c>
      <c r="AU1492" s="145"/>
      <c r="AV1492" s="58">
        <f t="shared" si="1669"/>
        <v>0</v>
      </c>
      <c r="AW1492" s="318">
        <f>SUM(AV$10:AV1492)</f>
        <v>0</v>
      </c>
      <c r="AX1492" s="319">
        <f t="shared" si="1670"/>
        <v>0.1</v>
      </c>
      <c r="AY1492" s="144" t="str">
        <f t="shared" si="1723"/>
        <v/>
      </c>
      <c r="AZ1492" s="144" t="str">
        <f t="shared" si="1724"/>
        <v/>
      </c>
      <c r="BA1492" s="144"/>
      <c r="BB1492" s="146" t="str">
        <f t="shared" si="1683"/>
        <v/>
      </c>
      <c r="BC1492" s="66" t="str">
        <f t="shared" si="1722"/>
        <v/>
      </c>
      <c r="BD1492" s="195" t="str">
        <f t="shared" si="1684"/>
        <v/>
      </c>
      <c r="BF1492" s="283"/>
      <c r="BG1492" s="286" t="str">
        <f t="shared" si="1685"/>
        <v/>
      </c>
      <c r="BY1492" s="211" t="str">
        <f t="shared" si="1686"/>
        <v/>
      </c>
      <c r="BZ1492" s="150" t="str">
        <f t="shared" si="1687"/>
        <v/>
      </c>
      <c r="CB1492" s="54" t="str">
        <f t="shared" si="1721"/>
        <v/>
      </c>
      <c r="CD1492" s="54" t="str">
        <f t="shared" si="1688"/>
        <v/>
      </c>
      <c r="CF1492" s="54" t="str">
        <f t="shared" si="1689"/>
        <v/>
      </c>
      <c r="CH1492" s="150" t="str">
        <f t="shared" si="1690"/>
        <v/>
      </c>
      <c r="CI1492" s="290"/>
      <c r="CJ1492" s="150" t="str">
        <f t="shared" si="1691"/>
        <v/>
      </c>
      <c r="CK1492" s="290"/>
      <c r="CL1492" s="54" t="str">
        <f t="shared" si="1710"/>
        <v/>
      </c>
      <c r="CM1492" s="290"/>
      <c r="CN1492" s="150" t="str">
        <f t="shared" si="1692"/>
        <v/>
      </c>
      <c r="CO1492" s="290"/>
      <c r="CP1492" s="150" t="str">
        <f t="shared" si="1693"/>
        <v/>
      </c>
      <c r="CQ1492" s="290"/>
      <c r="CR1492" s="150" t="str">
        <f t="shared" si="1694"/>
        <v/>
      </c>
      <c r="CS1492" s="290"/>
      <c r="CT1492" s="150" t="str">
        <f t="shared" si="1695"/>
        <v/>
      </c>
      <c r="CU1492" s="150"/>
      <c r="CV1492" s="150" t="str">
        <f t="shared" si="1696"/>
        <v/>
      </c>
      <c r="CW1492" s="94"/>
      <c r="CX1492" s="151" t="str">
        <f t="shared" si="1666"/>
        <v/>
      </c>
      <c r="CY1492" s="151" t="str">
        <f t="shared" si="1667"/>
        <v/>
      </c>
      <c r="CZ1492" s="152"/>
      <c r="DA1492" s="373" t="str">
        <f t="shared" si="1711"/>
        <v/>
      </c>
      <c r="DC1492" s="153">
        <f t="shared" si="1697"/>
        <v>0</v>
      </c>
      <c r="DD1492" s="153">
        <f t="shared" si="1698"/>
        <v>0</v>
      </c>
      <c r="DE1492" s="153">
        <f t="shared" si="1699"/>
        <v>0</v>
      </c>
      <c r="DF1492" s="158">
        <f t="shared" si="1700"/>
        <v>-4.7000000000000002E-3</v>
      </c>
      <c r="DG1492" s="159">
        <f t="shared" si="1712"/>
        <v>-1.1703000000000001</v>
      </c>
      <c r="DH1492" s="158">
        <f t="shared" si="1701"/>
        <v>3.1999999999999997E-3</v>
      </c>
      <c r="DI1492" s="159">
        <f t="shared" si="1713"/>
        <v>0.79679999999999995</v>
      </c>
      <c r="DJ1492" s="158">
        <f t="shared" si="1702"/>
        <v>-2.7000000000000001E-3</v>
      </c>
      <c r="DK1492" s="159">
        <f t="shared" si="1714"/>
        <v>-0.67230000000000001</v>
      </c>
      <c r="DL1492" s="158">
        <f t="shared" si="1703"/>
        <v>1.1999999999999999E-3</v>
      </c>
      <c r="DM1492" s="159">
        <f t="shared" si="1715"/>
        <v>0.29879999999999995</v>
      </c>
      <c r="DN1492" s="158">
        <f t="shared" si="1704"/>
        <v>1.46E-2</v>
      </c>
      <c r="DO1492" s="159">
        <f t="shared" si="1716"/>
        <v>3.6354000000000002</v>
      </c>
      <c r="DP1492" s="158">
        <f t="shared" si="1705"/>
        <v>-1.2999999999999999E-2</v>
      </c>
      <c r="DQ1492" s="159">
        <f t="shared" si="1717"/>
        <v>-3.2369999999999997</v>
      </c>
      <c r="DR1492" s="158">
        <f t="shared" si="1706"/>
        <v>-6.7000000000000002E-3</v>
      </c>
      <c r="DS1492" s="159">
        <f t="shared" si="1718"/>
        <v>-1.6683000000000001</v>
      </c>
      <c r="DT1492" s="158">
        <f t="shared" si="1707"/>
        <v>-1.2999999999999999E-2</v>
      </c>
      <c r="DU1492" s="159">
        <f t="shared" si="1719"/>
        <v>-3.2369999999999997</v>
      </c>
      <c r="DV1492" s="158">
        <f t="shared" si="1708"/>
        <v>-6.7000000000000002E-3</v>
      </c>
      <c r="DW1492" s="160">
        <f t="shared" si="1720"/>
        <v>-1.6683000000000001</v>
      </c>
    </row>
    <row r="1493" spans="1:127" ht="24.95" customHeight="1" x14ac:dyDescent="0.2">
      <c r="A1493" s="272">
        <v>1484</v>
      </c>
      <c r="B1493" s="336"/>
      <c r="C1493" s="332"/>
      <c r="D1493" s="333"/>
      <c r="E1493" s="334"/>
      <c r="F1493" s="335"/>
      <c r="G1493" s="334"/>
      <c r="H1493" s="371"/>
      <c r="I1493" s="334"/>
      <c r="J1493" s="334"/>
      <c r="K1493" s="334"/>
      <c r="L1493" s="334"/>
      <c r="M1493" s="334"/>
      <c r="N1493" s="334"/>
      <c r="O1493" s="337"/>
      <c r="P1493" s="337"/>
      <c r="Q1493" s="338" t="str">
        <f t="shared" si="1671"/>
        <v xml:space="preserve"> </v>
      </c>
      <c r="R1493" s="339" t="str">
        <f t="shared" si="1672"/>
        <v/>
      </c>
      <c r="S1493" s="340" t="str">
        <f t="shared" ref="S1493:S1556" si="1725">IF(RIGHT(E1493,7)="AVT3000","No",IF(RIGHT(E1493,7)="AVC5000","Yes",""))</f>
        <v/>
      </c>
      <c r="T1493" s="341" t="str">
        <f t="shared" si="1673"/>
        <v/>
      </c>
      <c r="U1493" s="341" t="str">
        <f t="shared" si="1674"/>
        <v/>
      </c>
      <c r="V1493" s="341" t="str">
        <f t="shared" si="1675"/>
        <v/>
      </c>
      <c r="W1493" s="341" t="str">
        <f t="shared" si="1676"/>
        <v/>
      </c>
      <c r="X1493" s="340" t="str">
        <f t="shared" ref="X1493:X1556" si="1726">IF(RIGHT(E1493,7)="AVT3000","No",IF(RIGHT(E1493,7)="AVC5000","Yes",""))</f>
        <v/>
      </c>
      <c r="Y1493" s="342" t="str">
        <f t="shared" ref="Y1493:Y1556" si="1727">IF(LEFT(E1493,1)="H","H-","")</f>
        <v/>
      </c>
      <c r="Z1493" s="343" t="str">
        <f t="shared" ref="Z1493:Z1556" si="1728">IF(RIGHT(E1493,7)="AVT3000","AVT3",IF(RIGHT(E1493,7)="AVC5000","AVC5",""))</f>
        <v/>
      </c>
      <c r="AA1493" s="344" t="str">
        <f t="shared" ref="AA1493:AA1556" si="1729">IF(RIGHT(E1493,6)="AV3000","AV3",IF(RIGHT(E1493,7)="AVC5000","AVC5",""))</f>
        <v/>
      </c>
      <c r="AB1493" s="345" t="str">
        <f t="shared" si="1677"/>
        <v/>
      </c>
      <c r="AC1493" s="346" t="str">
        <f t="shared" si="1678"/>
        <v/>
      </c>
      <c r="AD1493" s="346" t="str">
        <f t="shared" si="1679"/>
        <v/>
      </c>
      <c r="AE1493" s="344" t="str">
        <f t="shared" ref="AE1493:AE1556" si="1730">IF(AF1493="","","-")</f>
        <v/>
      </c>
      <c r="AF1493" s="346" t="str">
        <f t="shared" si="1680"/>
        <v/>
      </c>
      <c r="AG1493" s="344" t="str">
        <f t="shared" ref="AG1493:AG1556" si="1731">IF(G1493="","","-")</f>
        <v/>
      </c>
      <c r="AH1493" s="344" t="str">
        <f t="shared" ref="AH1493:AH1556" si="1732">IF(I1493="AccuNet","A","")</f>
        <v/>
      </c>
      <c r="AI1493" s="344" t="str">
        <f t="shared" ref="AI1493:AI1556" si="1733">IF(J1493="BACnet","B","")</f>
        <v/>
      </c>
      <c r="AJ1493" s="346" t="str">
        <f t="shared" ref="AJ1493:AJ1556" si="1734">IF(K1493="Flanged","F","")</f>
        <v/>
      </c>
      <c r="AK1493" s="346" t="str">
        <f t="shared" ref="AK1493:AK1556" si="1735">IF(L1493="Insulation","I","")</f>
        <v/>
      </c>
      <c r="AL1493" s="347" t="str">
        <f t="shared" ref="AL1493:AL1556" si="1736">IF(M1493="Tight Shutoff","S","")</f>
        <v/>
      </c>
      <c r="AM1493" s="141"/>
      <c r="AN1493" s="141"/>
      <c r="AO1493" s="142"/>
      <c r="AP1493" s="58">
        <f t="shared" si="1681"/>
        <v>0</v>
      </c>
      <c r="AQ1493" s="318">
        <f>SUM(AP$10:AP1493)</f>
        <v>0</v>
      </c>
      <c r="AR1493" s="143">
        <f t="shared" si="1668"/>
        <v>0.1</v>
      </c>
      <c r="AS1493" s="144" t="str">
        <f t="shared" si="1682"/>
        <v/>
      </c>
      <c r="AT1493" s="144" t="str">
        <f t="shared" si="1709"/>
        <v/>
      </c>
      <c r="AU1493" s="145"/>
      <c r="AV1493" s="58">
        <f t="shared" si="1669"/>
        <v>0</v>
      </c>
      <c r="AW1493" s="318">
        <f>SUM(AV$10:AV1493)</f>
        <v>0</v>
      </c>
      <c r="AX1493" s="319">
        <f t="shared" si="1670"/>
        <v>0.1</v>
      </c>
      <c r="AY1493" s="144" t="str">
        <f t="shared" si="1723"/>
        <v/>
      </c>
      <c r="AZ1493" s="144" t="str">
        <f t="shared" si="1724"/>
        <v/>
      </c>
      <c r="BA1493" s="144"/>
      <c r="BB1493" s="146" t="str">
        <f t="shared" si="1683"/>
        <v/>
      </c>
      <c r="BC1493" s="66" t="str">
        <f t="shared" si="1722"/>
        <v/>
      </c>
      <c r="BD1493" s="195" t="str">
        <f t="shared" si="1684"/>
        <v/>
      </c>
      <c r="BF1493" s="283"/>
      <c r="BG1493" s="286" t="str">
        <f t="shared" si="1685"/>
        <v/>
      </c>
      <c r="BY1493" s="211" t="str">
        <f t="shared" si="1686"/>
        <v/>
      </c>
      <c r="BZ1493" s="150" t="str">
        <f t="shared" si="1687"/>
        <v/>
      </c>
      <c r="CB1493" s="54" t="str">
        <f t="shared" si="1721"/>
        <v/>
      </c>
      <c r="CD1493" s="54" t="str">
        <f t="shared" si="1688"/>
        <v/>
      </c>
      <c r="CF1493" s="54" t="str">
        <f t="shared" si="1689"/>
        <v/>
      </c>
      <c r="CH1493" s="150" t="str">
        <f t="shared" si="1690"/>
        <v/>
      </c>
      <c r="CI1493" s="290"/>
      <c r="CJ1493" s="150" t="str">
        <f t="shared" si="1691"/>
        <v/>
      </c>
      <c r="CK1493" s="290"/>
      <c r="CL1493" s="54" t="str">
        <f t="shared" si="1710"/>
        <v/>
      </c>
      <c r="CM1493" s="290"/>
      <c r="CN1493" s="150" t="str">
        <f t="shared" si="1692"/>
        <v/>
      </c>
      <c r="CO1493" s="290"/>
      <c r="CP1493" s="150" t="str">
        <f t="shared" si="1693"/>
        <v/>
      </c>
      <c r="CQ1493" s="290"/>
      <c r="CR1493" s="150" t="str">
        <f t="shared" si="1694"/>
        <v/>
      </c>
      <c r="CS1493" s="290"/>
      <c r="CT1493" s="150" t="str">
        <f t="shared" si="1695"/>
        <v/>
      </c>
      <c r="CU1493" s="150"/>
      <c r="CV1493" s="150" t="str">
        <f t="shared" si="1696"/>
        <v/>
      </c>
      <c r="CW1493" s="94"/>
      <c r="CX1493" s="151" t="str">
        <f t="shared" si="1666"/>
        <v/>
      </c>
      <c r="CY1493" s="151" t="str">
        <f t="shared" si="1667"/>
        <v/>
      </c>
      <c r="CZ1493" s="152"/>
      <c r="DA1493" s="373" t="str">
        <f t="shared" si="1711"/>
        <v/>
      </c>
      <c r="DC1493" s="153">
        <f t="shared" si="1697"/>
        <v>0</v>
      </c>
      <c r="DD1493" s="153">
        <f t="shared" si="1698"/>
        <v>0</v>
      </c>
      <c r="DE1493" s="153">
        <f t="shared" si="1699"/>
        <v>0</v>
      </c>
      <c r="DF1493" s="158">
        <f t="shared" si="1700"/>
        <v>-4.7000000000000002E-3</v>
      </c>
      <c r="DG1493" s="159">
        <f t="shared" si="1712"/>
        <v>-1.1703000000000001</v>
      </c>
      <c r="DH1493" s="158">
        <f t="shared" si="1701"/>
        <v>3.1999999999999997E-3</v>
      </c>
      <c r="DI1493" s="159">
        <f t="shared" si="1713"/>
        <v>0.79679999999999995</v>
      </c>
      <c r="DJ1493" s="158">
        <f t="shared" si="1702"/>
        <v>-2.7000000000000001E-3</v>
      </c>
      <c r="DK1493" s="159">
        <f t="shared" si="1714"/>
        <v>-0.67230000000000001</v>
      </c>
      <c r="DL1493" s="158">
        <f t="shared" si="1703"/>
        <v>1.1999999999999999E-3</v>
      </c>
      <c r="DM1493" s="159">
        <f t="shared" si="1715"/>
        <v>0.29879999999999995</v>
      </c>
      <c r="DN1493" s="158">
        <f t="shared" si="1704"/>
        <v>1.46E-2</v>
      </c>
      <c r="DO1493" s="159">
        <f t="shared" si="1716"/>
        <v>3.6354000000000002</v>
      </c>
      <c r="DP1493" s="158">
        <f t="shared" si="1705"/>
        <v>-1.2999999999999999E-2</v>
      </c>
      <c r="DQ1493" s="159">
        <f t="shared" si="1717"/>
        <v>-3.2369999999999997</v>
      </c>
      <c r="DR1493" s="158">
        <f t="shared" si="1706"/>
        <v>-6.7000000000000002E-3</v>
      </c>
      <c r="DS1493" s="159">
        <f t="shared" si="1718"/>
        <v>-1.6683000000000001</v>
      </c>
      <c r="DT1493" s="158">
        <f t="shared" si="1707"/>
        <v>-1.2999999999999999E-2</v>
      </c>
      <c r="DU1493" s="159">
        <f t="shared" si="1719"/>
        <v>-3.2369999999999997</v>
      </c>
      <c r="DV1493" s="158">
        <f t="shared" si="1708"/>
        <v>-6.7000000000000002E-3</v>
      </c>
      <c r="DW1493" s="160">
        <f t="shared" si="1720"/>
        <v>-1.6683000000000001</v>
      </c>
    </row>
    <row r="1494" spans="1:127" ht="24.95" customHeight="1" x14ac:dyDescent="0.2">
      <c r="A1494" s="272">
        <v>1485</v>
      </c>
      <c r="B1494" s="336"/>
      <c r="C1494" s="332"/>
      <c r="D1494" s="333"/>
      <c r="E1494" s="334"/>
      <c r="F1494" s="335"/>
      <c r="G1494" s="334"/>
      <c r="H1494" s="371"/>
      <c r="I1494" s="334"/>
      <c r="J1494" s="334"/>
      <c r="K1494" s="334"/>
      <c r="L1494" s="334"/>
      <c r="M1494" s="334"/>
      <c r="N1494" s="334"/>
      <c r="O1494" s="337"/>
      <c r="P1494" s="337"/>
      <c r="Q1494" s="338" t="str">
        <f t="shared" si="1671"/>
        <v xml:space="preserve"> </v>
      </c>
      <c r="R1494" s="339" t="str">
        <f t="shared" si="1672"/>
        <v/>
      </c>
      <c r="S1494" s="340" t="str">
        <f t="shared" si="1725"/>
        <v/>
      </c>
      <c r="T1494" s="341" t="str">
        <f t="shared" si="1673"/>
        <v/>
      </c>
      <c r="U1494" s="341" t="str">
        <f t="shared" si="1674"/>
        <v/>
      </c>
      <c r="V1494" s="341" t="str">
        <f t="shared" si="1675"/>
        <v/>
      </c>
      <c r="W1494" s="341" t="str">
        <f t="shared" si="1676"/>
        <v/>
      </c>
      <c r="X1494" s="340" t="str">
        <f t="shared" si="1726"/>
        <v/>
      </c>
      <c r="Y1494" s="342" t="str">
        <f t="shared" si="1727"/>
        <v/>
      </c>
      <c r="Z1494" s="343" t="str">
        <f t="shared" si="1728"/>
        <v/>
      </c>
      <c r="AA1494" s="344" t="str">
        <f t="shared" si="1729"/>
        <v/>
      </c>
      <c r="AB1494" s="345" t="str">
        <f t="shared" si="1677"/>
        <v/>
      </c>
      <c r="AC1494" s="346" t="str">
        <f t="shared" si="1678"/>
        <v/>
      </c>
      <c r="AD1494" s="346" t="str">
        <f t="shared" si="1679"/>
        <v/>
      </c>
      <c r="AE1494" s="344" t="str">
        <f t="shared" si="1730"/>
        <v/>
      </c>
      <c r="AF1494" s="346" t="str">
        <f t="shared" si="1680"/>
        <v/>
      </c>
      <c r="AG1494" s="344" t="str">
        <f t="shared" si="1731"/>
        <v/>
      </c>
      <c r="AH1494" s="344" t="str">
        <f t="shared" si="1732"/>
        <v/>
      </c>
      <c r="AI1494" s="344" t="str">
        <f t="shared" si="1733"/>
        <v/>
      </c>
      <c r="AJ1494" s="346" t="str">
        <f t="shared" si="1734"/>
        <v/>
      </c>
      <c r="AK1494" s="346" t="str">
        <f t="shared" si="1735"/>
        <v/>
      </c>
      <c r="AL1494" s="347" t="str">
        <f t="shared" si="1736"/>
        <v/>
      </c>
      <c r="AM1494" s="141"/>
      <c r="AN1494" s="141"/>
      <c r="AO1494" s="142"/>
      <c r="AP1494" s="58">
        <f t="shared" si="1681"/>
        <v>0</v>
      </c>
      <c r="AQ1494" s="318">
        <f>SUM(AP$10:AP1494)</f>
        <v>0</v>
      </c>
      <c r="AR1494" s="143">
        <f t="shared" si="1668"/>
        <v>0.1</v>
      </c>
      <c r="AS1494" s="144" t="str">
        <f t="shared" si="1682"/>
        <v/>
      </c>
      <c r="AT1494" s="144" t="str">
        <f t="shared" si="1709"/>
        <v/>
      </c>
      <c r="AU1494" s="145"/>
      <c r="AV1494" s="58">
        <f t="shared" si="1669"/>
        <v>0</v>
      </c>
      <c r="AW1494" s="318">
        <f>SUM(AV$10:AV1494)</f>
        <v>0</v>
      </c>
      <c r="AX1494" s="319">
        <f t="shared" si="1670"/>
        <v>0.1</v>
      </c>
      <c r="AY1494" s="144" t="str">
        <f t="shared" si="1723"/>
        <v/>
      </c>
      <c r="AZ1494" s="144" t="str">
        <f t="shared" si="1724"/>
        <v/>
      </c>
      <c r="BA1494" s="144"/>
      <c r="BB1494" s="146" t="str">
        <f t="shared" si="1683"/>
        <v/>
      </c>
      <c r="BC1494" s="66" t="str">
        <f t="shared" si="1722"/>
        <v/>
      </c>
      <c r="BD1494" s="195" t="str">
        <f t="shared" si="1684"/>
        <v/>
      </c>
      <c r="BF1494" s="283"/>
      <c r="BG1494" s="286" t="str">
        <f t="shared" si="1685"/>
        <v/>
      </c>
      <c r="BY1494" s="211" t="str">
        <f t="shared" si="1686"/>
        <v/>
      </c>
      <c r="BZ1494" s="150" t="str">
        <f t="shared" si="1687"/>
        <v/>
      </c>
      <c r="CB1494" s="54" t="str">
        <f t="shared" si="1721"/>
        <v/>
      </c>
      <c r="CD1494" s="54" t="str">
        <f t="shared" si="1688"/>
        <v/>
      </c>
      <c r="CF1494" s="54" t="str">
        <f t="shared" si="1689"/>
        <v/>
      </c>
      <c r="CH1494" s="150" t="str">
        <f t="shared" si="1690"/>
        <v/>
      </c>
      <c r="CI1494" s="290"/>
      <c r="CJ1494" s="150" t="str">
        <f t="shared" si="1691"/>
        <v/>
      </c>
      <c r="CK1494" s="290"/>
      <c r="CL1494" s="54" t="str">
        <f t="shared" si="1710"/>
        <v/>
      </c>
      <c r="CM1494" s="290"/>
      <c r="CN1494" s="150" t="str">
        <f t="shared" si="1692"/>
        <v/>
      </c>
      <c r="CO1494" s="290"/>
      <c r="CP1494" s="150" t="str">
        <f t="shared" si="1693"/>
        <v/>
      </c>
      <c r="CQ1494" s="290"/>
      <c r="CR1494" s="150" t="str">
        <f t="shared" si="1694"/>
        <v/>
      </c>
      <c r="CS1494" s="290"/>
      <c r="CT1494" s="150" t="str">
        <f t="shared" si="1695"/>
        <v/>
      </c>
      <c r="CU1494" s="150"/>
      <c r="CV1494" s="150" t="str">
        <f t="shared" si="1696"/>
        <v/>
      </c>
      <c r="CW1494" s="94"/>
      <c r="CX1494" s="151" t="str">
        <f t="shared" si="1666"/>
        <v/>
      </c>
      <c r="CY1494" s="151" t="str">
        <f t="shared" si="1667"/>
        <v/>
      </c>
      <c r="CZ1494" s="152"/>
      <c r="DA1494" s="373" t="str">
        <f t="shared" si="1711"/>
        <v/>
      </c>
      <c r="DC1494" s="153">
        <f t="shared" si="1697"/>
        <v>0</v>
      </c>
      <c r="DD1494" s="153">
        <f t="shared" si="1698"/>
        <v>0</v>
      </c>
      <c r="DE1494" s="153">
        <f t="shared" si="1699"/>
        <v>0</v>
      </c>
      <c r="DF1494" s="158">
        <f t="shared" si="1700"/>
        <v>-4.7000000000000002E-3</v>
      </c>
      <c r="DG1494" s="159">
        <f t="shared" si="1712"/>
        <v>-1.1703000000000001</v>
      </c>
      <c r="DH1494" s="158">
        <f t="shared" si="1701"/>
        <v>3.1999999999999997E-3</v>
      </c>
      <c r="DI1494" s="159">
        <f t="shared" si="1713"/>
        <v>0.79679999999999995</v>
      </c>
      <c r="DJ1494" s="158">
        <f t="shared" si="1702"/>
        <v>-2.7000000000000001E-3</v>
      </c>
      <c r="DK1494" s="159">
        <f t="shared" si="1714"/>
        <v>-0.67230000000000001</v>
      </c>
      <c r="DL1494" s="158">
        <f t="shared" si="1703"/>
        <v>1.1999999999999999E-3</v>
      </c>
      <c r="DM1494" s="159">
        <f t="shared" si="1715"/>
        <v>0.29879999999999995</v>
      </c>
      <c r="DN1494" s="158">
        <f t="shared" si="1704"/>
        <v>1.46E-2</v>
      </c>
      <c r="DO1494" s="159">
        <f t="shared" si="1716"/>
        <v>3.6354000000000002</v>
      </c>
      <c r="DP1494" s="158">
        <f t="shared" si="1705"/>
        <v>-1.2999999999999999E-2</v>
      </c>
      <c r="DQ1494" s="159">
        <f t="shared" si="1717"/>
        <v>-3.2369999999999997</v>
      </c>
      <c r="DR1494" s="158">
        <f t="shared" si="1706"/>
        <v>-6.7000000000000002E-3</v>
      </c>
      <c r="DS1494" s="159">
        <f t="shared" si="1718"/>
        <v>-1.6683000000000001</v>
      </c>
      <c r="DT1494" s="158">
        <f t="shared" si="1707"/>
        <v>-1.2999999999999999E-2</v>
      </c>
      <c r="DU1494" s="159">
        <f t="shared" si="1719"/>
        <v>-3.2369999999999997</v>
      </c>
      <c r="DV1494" s="158">
        <f t="shared" si="1708"/>
        <v>-6.7000000000000002E-3</v>
      </c>
      <c r="DW1494" s="160">
        <f t="shared" si="1720"/>
        <v>-1.6683000000000001</v>
      </c>
    </row>
    <row r="1495" spans="1:127" ht="24.95" customHeight="1" x14ac:dyDescent="0.2">
      <c r="A1495" s="272">
        <v>1486</v>
      </c>
      <c r="B1495" s="336"/>
      <c r="C1495" s="332"/>
      <c r="D1495" s="333"/>
      <c r="E1495" s="334"/>
      <c r="F1495" s="335"/>
      <c r="G1495" s="334"/>
      <c r="H1495" s="371"/>
      <c r="I1495" s="334"/>
      <c r="J1495" s="334"/>
      <c r="K1495" s="334"/>
      <c r="L1495" s="334"/>
      <c r="M1495" s="334"/>
      <c r="N1495" s="334"/>
      <c r="O1495" s="337"/>
      <c r="P1495" s="337"/>
      <c r="Q1495" s="338" t="str">
        <f t="shared" si="1671"/>
        <v xml:space="preserve"> </v>
      </c>
      <c r="R1495" s="339" t="str">
        <f t="shared" si="1672"/>
        <v/>
      </c>
      <c r="S1495" s="340" t="str">
        <f t="shared" si="1725"/>
        <v/>
      </c>
      <c r="T1495" s="341" t="str">
        <f t="shared" si="1673"/>
        <v/>
      </c>
      <c r="U1495" s="341" t="str">
        <f t="shared" si="1674"/>
        <v/>
      </c>
      <c r="V1495" s="341" t="str">
        <f t="shared" si="1675"/>
        <v/>
      </c>
      <c r="W1495" s="341" t="str">
        <f t="shared" si="1676"/>
        <v/>
      </c>
      <c r="X1495" s="340" t="str">
        <f t="shared" si="1726"/>
        <v/>
      </c>
      <c r="Y1495" s="342" t="str">
        <f t="shared" si="1727"/>
        <v/>
      </c>
      <c r="Z1495" s="343" t="str">
        <f t="shared" si="1728"/>
        <v/>
      </c>
      <c r="AA1495" s="344" t="str">
        <f t="shared" si="1729"/>
        <v/>
      </c>
      <c r="AB1495" s="345" t="str">
        <f t="shared" si="1677"/>
        <v/>
      </c>
      <c r="AC1495" s="346" t="str">
        <f t="shared" si="1678"/>
        <v/>
      </c>
      <c r="AD1495" s="346" t="str">
        <f t="shared" si="1679"/>
        <v/>
      </c>
      <c r="AE1495" s="344" t="str">
        <f t="shared" si="1730"/>
        <v/>
      </c>
      <c r="AF1495" s="346" t="str">
        <f t="shared" si="1680"/>
        <v/>
      </c>
      <c r="AG1495" s="344" t="str">
        <f t="shared" si="1731"/>
        <v/>
      </c>
      <c r="AH1495" s="344" t="str">
        <f t="shared" si="1732"/>
        <v/>
      </c>
      <c r="AI1495" s="344" t="str">
        <f t="shared" si="1733"/>
        <v/>
      </c>
      <c r="AJ1495" s="346" t="str">
        <f t="shared" si="1734"/>
        <v/>
      </c>
      <c r="AK1495" s="346" t="str">
        <f t="shared" si="1735"/>
        <v/>
      </c>
      <c r="AL1495" s="347" t="str">
        <f t="shared" si="1736"/>
        <v/>
      </c>
      <c r="AM1495" s="141"/>
      <c r="AN1495" s="141"/>
      <c r="AO1495" s="142"/>
      <c r="AP1495" s="58">
        <f t="shared" si="1681"/>
        <v>0</v>
      </c>
      <c r="AQ1495" s="318">
        <f>SUM(AP$10:AP1495)</f>
        <v>0</v>
      </c>
      <c r="AR1495" s="143">
        <f t="shared" si="1668"/>
        <v>0.1</v>
      </c>
      <c r="AS1495" s="144" t="str">
        <f t="shared" si="1682"/>
        <v/>
      </c>
      <c r="AT1495" s="144" t="str">
        <f t="shared" si="1709"/>
        <v/>
      </c>
      <c r="AU1495" s="145"/>
      <c r="AV1495" s="58">
        <f t="shared" si="1669"/>
        <v>0</v>
      </c>
      <c r="AW1495" s="318">
        <f>SUM(AV$10:AV1495)</f>
        <v>0</v>
      </c>
      <c r="AX1495" s="319">
        <f t="shared" si="1670"/>
        <v>0.1</v>
      </c>
      <c r="AY1495" s="144" t="str">
        <f t="shared" si="1723"/>
        <v/>
      </c>
      <c r="AZ1495" s="144" t="str">
        <f t="shared" si="1724"/>
        <v/>
      </c>
      <c r="BA1495" s="144"/>
      <c r="BB1495" s="146" t="str">
        <f t="shared" si="1683"/>
        <v/>
      </c>
      <c r="BC1495" s="66" t="str">
        <f t="shared" si="1722"/>
        <v/>
      </c>
      <c r="BD1495" s="195" t="str">
        <f t="shared" si="1684"/>
        <v/>
      </c>
      <c r="BF1495" s="283"/>
      <c r="BG1495" s="286" t="str">
        <f t="shared" si="1685"/>
        <v/>
      </c>
      <c r="BY1495" s="211" t="str">
        <f t="shared" si="1686"/>
        <v/>
      </c>
      <c r="BZ1495" s="150" t="str">
        <f t="shared" si="1687"/>
        <v/>
      </c>
      <c r="CB1495" s="54" t="str">
        <f t="shared" si="1721"/>
        <v/>
      </c>
      <c r="CD1495" s="54" t="str">
        <f t="shared" si="1688"/>
        <v/>
      </c>
      <c r="CF1495" s="54" t="str">
        <f t="shared" si="1689"/>
        <v/>
      </c>
      <c r="CH1495" s="150" t="str">
        <f t="shared" si="1690"/>
        <v/>
      </c>
      <c r="CI1495" s="290"/>
      <c r="CJ1495" s="150" t="str">
        <f t="shared" si="1691"/>
        <v/>
      </c>
      <c r="CK1495" s="290"/>
      <c r="CL1495" s="54" t="str">
        <f t="shared" si="1710"/>
        <v/>
      </c>
      <c r="CM1495" s="290"/>
      <c r="CN1495" s="150" t="str">
        <f t="shared" si="1692"/>
        <v/>
      </c>
      <c r="CO1495" s="290"/>
      <c r="CP1495" s="150" t="str">
        <f t="shared" si="1693"/>
        <v/>
      </c>
      <c r="CQ1495" s="290"/>
      <c r="CR1495" s="150" t="str">
        <f t="shared" si="1694"/>
        <v/>
      </c>
      <c r="CS1495" s="290"/>
      <c r="CT1495" s="150" t="str">
        <f t="shared" si="1695"/>
        <v/>
      </c>
      <c r="CU1495" s="150"/>
      <c r="CV1495" s="150" t="str">
        <f t="shared" si="1696"/>
        <v/>
      </c>
      <c r="CW1495" s="94"/>
      <c r="CX1495" s="151" t="str">
        <f t="shared" ref="CX1495:CX1558" si="1737">IF(S1495="YES",0,IF(S1495="NO",1,""))</f>
        <v/>
      </c>
      <c r="CY1495" s="151" t="str">
        <f t="shared" ref="CY1495:CY1558" si="1738">IF(S1495="YES",1,IF(S1495="NO",0,""))</f>
        <v/>
      </c>
      <c r="CZ1495" s="152"/>
      <c r="DA1495" s="373" t="str">
        <f t="shared" si="1711"/>
        <v/>
      </c>
      <c r="DC1495" s="153">
        <f t="shared" si="1697"/>
        <v>0</v>
      </c>
      <c r="DD1495" s="153">
        <f t="shared" si="1698"/>
        <v>0</v>
      </c>
      <c r="DE1495" s="153">
        <f t="shared" si="1699"/>
        <v>0</v>
      </c>
      <c r="DF1495" s="158">
        <f t="shared" si="1700"/>
        <v>-4.7000000000000002E-3</v>
      </c>
      <c r="DG1495" s="159">
        <f t="shared" si="1712"/>
        <v>-1.1703000000000001</v>
      </c>
      <c r="DH1495" s="158">
        <f t="shared" si="1701"/>
        <v>3.1999999999999997E-3</v>
      </c>
      <c r="DI1495" s="159">
        <f t="shared" si="1713"/>
        <v>0.79679999999999995</v>
      </c>
      <c r="DJ1495" s="158">
        <f t="shared" si="1702"/>
        <v>-2.7000000000000001E-3</v>
      </c>
      <c r="DK1495" s="159">
        <f t="shared" si="1714"/>
        <v>-0.67230000000000001</v>
      </c>
      <c r="DL1495" s="158">
        <f t="shared" si="1703"/>
        <v>1.1999999999999999E-3</v>
      </c>
      <c r="DM1495" s="159">
        <f t="shared" si="1715"/>
        <v>0.29879999999999995</v>
      </c>
      <c r="DN1495" s="158">
        <f t="shared" si="1704"/>
        <v>1.46E-2</v>
      </c>
      <c r="DO1495" s="159">
        <f t="shared" si="1716"/>
        <v>3.6354000000000002</v>
      </c>
      <c r="DP1495" s="158">
        <f t="shared" si="1705"/>
        <v>-1.2999999999999999E-2</v>
      </c>
      <c r="DQ1495" s="159">
        <f t="shared" si="1717"/>
        <v>-3.2369999999999997</v>
      </c>
      <c r="DR1495" s="158">
        <f t="shared" si="1706"/>
        <v>-6.7000000000000002E-3</v>
      </c>
      <c r="DS1495" s="159">
        <f t="shared" si="1718"/>
        <v>-1.6683000000000001</v>
      </c>
      <c r="DT1495" s="158">
        <f t="shared" si="1707"/>
        <v>-1.2999999999999999E-2</v>
      </c>
      <c r="DU1495" s="159">
        <f t="shared" si="1719"/>
        <v>-3.2369999999999997</v>
      </c>
      <c r="DV1495" s="158">
        <f t="shared" si="1708"/>
        <v>-6.7000000000000002E-3</v>
      </c>
      <c r="DW1495" s="160">
        <f t="shared" si="1720"/>
        <v>-1.6683000000000001</v>
      </c>
    </row>
    <row r="1496" spans="1:127" ht="24.95" customHeight="1" x14ac:dyDescent="0.2">
      <c r="A1496" s="272">
        <v>1487</v>
      </c>
      <c r="B1496" s="336"/>
      <c r="C1496" s="332"/>
      <c r="D1496" s="333"/>
      <c r="E1496" s="334"/>
      <c r="F1496" s="335"/>
      <c r="G1496" s="334"/>
      <c r="H1496" s="371"/>
      <c r="I1496" s="334"/>
      <c r="J1496" s="334"/>
      <c r="K1496" s="334"/>
      <c r="L1496" s="334"/>
      <c r="M1496" s="334"/>
      <c r="N1496" s="334"/>
      <c r="O1496" s="337"/>
      <c r="P1496" s="337"/>
      <c r="Q1496" s="338" t="str">
        <f t="shared" si="1671"/>
        <v xml:space="preserve"> </v>
      </c>
      <c r="R1496" s="339" t="str">
        <f t="shared" si="1672"/>
        <v/>
      </c>
      <c r="S1496" s="340" t="str">
        <f t="shared" si="1725"/>
        <v/>
      </c>
      <c r="T1496" s="341" t="str">
        <f t="shared" si="1673"/>
        <v/>
      </c>
      <c r="U1496" s="341" t="str">
        <f t="shared" si="1674"/>
        <v/>
      </c>
      <c r="V1496" s="341" t="str">
        <f t="shared" si="1675"/>
        <v/>
      </c>
      <c r="W1496" s="341" t="str">
        <f t="shared" si="1676"/>
        <v/>
      </c>
      <c r="X1496" s="340" t="str">
        <f t="shared" si="1726"/>
        <v/>
      </c>
      <c r="Y1496" s="342" t="str">
        <f t="shared" si="1727"/>
        <v/>
      </c>
      <c r="Z1496" s="343" t="str">
        <f t="shared" si="1728"/>
        <v/>
      </c>
      <c r="AA1496" s="344" t="str">
        <f t="shared" si="1729"/>
        <v/>
      </c>
      <c r="AB1496" s="345" t="str">
        <f t="shared" si="1677"/>
        <v/>
      </c>
      <c r="AC1496" s="346" t="str">
        <f t="shared" si="1678"/>
        <v/>
      </c>
      <c r="AD1496" s="346" t="str">
        <f t="shared" si="1679"/>
        <v/>
      </c>
      <c r="AE1496" s="344" t="str">
        <f t="shared" si="1730"/>
        <v/>
      </c>
      <c r="AF1496" s="346" t="str">
        <f t="shared" si="1680"/>
        <v/>
      </c>
      <c r="AG1496" s="344" t="str">
        <f t="shared" si="1731"/>
        <v/>
      </c>
      <c r="AH1496" s="344" t="str">
        <f t="shared" si="1732"/>
        <v/>
      </c>
      <c r="AI1496" s="344" t="str">
        <f t="shared" si="1733"/>
        <v/>
      </c>
      <c r="AJ1496" s="346" t="str">
        <f t="shared" si="1734"/>
        <v/>
      </c>
      <c r="AK1496" s="346" t="str">
        <f t="shared" si="1735"/>
        <v/>
      </c>
      <c r="AL1496" s="347" t="str">
        <f t="shared" si="1736"/>
        <v/>
      </c>
      <c r="AM1496" s="141"/>
      <c r="AN1496" s="141"/>
      <c r="AO1496" s="142"/>
      <c r="AP1496" s="58">
        <f t="shared" si="1681"/>
        <v>0</v>
      </c>
      <c r="AQ1496" s="318">
        <f>SUM(AP$10:AP1496)</f>
        <v>0</v>
      </c>
      <c r="AR1496" s="143">
        <f t="shared" si="1668"/>
        <v>0.1</v>
      </c>
      <c r="AS1496" s="144" t="str">
        <f t="shared" si="1682"/>
        <v/>
      </c>
      <c r="AT1496" s="144" t="str">
        <f t="shared" si="1709"/>
        <v/>
      </c>
      <c r="AU1496" s="145"/>
      <c r="AV1496" s="58">
        <f t="shared" si="1669"/>
        <v>0</v>
      </c>
      <c r="AW1496" s="318">
        <f>SUM(AV$10:AV1496)</f>
        <v>0</v>
      </c>
      <c r="AX1496" s="319">
        <f t="shared" si="1670"/>
        <v>0.1</v>
      </c>
      <c r="AY1496" s="144" t="str">
        <f t="shared" si="1723"/>
        <v/>
      </c>
      <c r="AZ1496" s="144" t="str">
        <f t="shared" si="1724"/>
        <v/>
      </c>
      <c r="BA1496" s="144"/>
      <c r="BB1496" s="146" t="str">
        <f t="shared" si="1683"/>
        <v/>
      </c>
      <c r="BC1496" s="66" t="str">
        <f t="shared" si="1722"/>
        <v/>
      </c>
      <c r="BD1496" s="195" t="str">
        <f t="shared" si="1684"/>
        <v/>
      </c>
      <c r="BF1496" s="283"/>
      <c r="BG1496" s="286" t="str">
        <f t="shared" si="1685"/>
        <v/>
      </c>
      <c r="BY1496" s="211" t="str">
        <f t="shared" si="1686"/>
        <v/>
      </c>
      <c r="BZ1496" s="150" t="str">
        <f t="shared" si="1687"/>
        <v/>
      </c>
      <c r="CB1496" s="54" t="str">
        <f t="shared" si="1721"/>
        <v/>
      </c>
      <c r="CD1496" s="54" t="str">
        <f t="shared" si="1688"/>
        <v/>
      </c>
      <c r="CF1496" s="54" t="str">
        <f t="shared" si="1689"/>
        <v/>
      </c>
      <c r="CH1496" s="150" t="str">
        <f t="shared" si="1690"/>
        <v/>
      </c>
      <c r="CI1496" s="290"/>
      <c r="CJ1496" s="150" t="str">
        <f t="shared" si="1691"/>
        <v/>
      </c>
      <c r="CK1496" s="290"/>
      <c r="CL1496" s="54" t="str">
        <f t="shared" si="1710"/>
        <v/>
      </c>
      <c r="CM1496" s="290"/>
      <c r="CN1496" s="150" t="str">
        <f t="shared" si="1692"/>
        <v/>
      </c>
      <c r="CO1496" s="290"/>
      <c r="CP1496" s="150" t="str">
        <f t="shared" si="1693"/>
        <v/>
      </c>
      <c r="CQ1496" s="290"/>
      <c r="CR1496" s="150" t="str">
        <f t="shared" si="1694"/>
        <v/>
      </c>
      <c r="CS1496" s="290"/>
      <c r="CT1496" s="150" t="str">
        <f t="shared" si="1695"/>
        <v/>
      </c>
      <c r="CU1496" s="150"/>
      <c r="CV1496" s="150" t="str">
        <f t="shared" si="1696"/>
        <v/>
      </c>
      <c r="CW1496" s="94"/>
      <c r="CX1496" s="151" t="str">
        <f t="shared" si="1737"/>
        <v/>
      </c>
      <c r="CY1496" s="151" t="str">
        <f t="shared" si="1738"/>
        <v/>
      </c>
      <c r="CZ1496" s="152"/>
      <c r="DA1496" s="373" t="str">
        <f t="shared" si="1711"/>
        <v/>
      </c>
      <c r="DC1496" s="153">
        <f t="shared" si="1697"/>
        <v>0</v>
      </c>
      <c r="DD1496" s="153">
        <f t="shared" si="1698"/>
        <v>0</v>
      </c>
      <c r="DE1496" s="153">
        <f t="shared" si="1699"/>
        <v>0</v>
      </c>
      <c r="DF1496" s="158">
        <f t="shared" si="1700"/>
        <v>-4.7000000000000002E-3</v>
      </c>
      <c r="DG1496" s="159">
        <f t="shared" si="1712"/>
        <v>-1.1703000000000001</v>
      </c>
      <c r="DH1496" s="158">
        <f t="shared" si="1701"/>
        <v>3.1999999999999997E-3</v>
      </c>
      <c r="DI1496" s="159">
        <f t="shared" si="1713"/>
        <v>0.79679999999999995</v>
      </c>
      <c r="DJ1496" s="158">
        <f t="shared" si="1702"/>
        <v>-2.7000000000000001E-3</v>
      </c>
      <c r="DK1496" s="159">
        <f t="shared" si="1714"/>
        <v>-0.67230000000000001</v>
      </c>
      <c r="DL1496" s="158">
        <f t="shared" si="1703"/>
        <v>1.1999999999999999E-3</v>
      </c>
      <c r="DM1496" s="159">
        <f t="shared" si="1715"/>
        <v>0.29879999999999995</v>
      </c>
      <c r="DN1496" s="158">
        <f t="shared" si="1704"/>
        <v>1.46E-2</v>
      </c>
      <c r="DO1496" s="159">
        <f t="shared" si="1716"/>
        <v>3.6354000000000002</v>
      </c>
      <c r="DP1496" s="158">
        <f t="shared" si="1705"/>
        <v>-1.2999999999999999E-2</v>
      </c>
      <c r="DQ1496" s="159">
        <f t="shared" si="1717"/>
        <v>-3.2369999999999997</v>
      </c>
      <c r="DR1496" s="158">
        <f t="shared" si="1706"/>
        <v>-6.7000000000000002E-3</v>
      </c>
      <c r="DS1496" s="159">
        <f t="shared" si="1718"/>
        <v>-1.6683000000000001</v>
      </c>
      <c r="DT1496" s="158">
        <f t="shared" si="1707"/>
        <v>-1.2999999999999999E-2</v>
      </c>
      <c r="DU1496" s="159">
        <f t="shared" si="1719"/>
        <v>-3.2369999999999997</v>
      </c>
      <c r="DV1496" s="158">
        <f t="shared" si="1708"/>
        <v>-6.7000000000000002E-3</v>
      </c>
      <c r="DW1496" s="160">
        <f t="shared" si="1720"/>
        <v>-1.6683000000000001</v>
      </c>
    </row>
    <row r="1497" spans="1:127" ht="24.95" customHeight="1" x14ac:dyDescent="0.2">
      <c r="A1497" s="272">
        <v>1488</v>
      </c>
      <c r="B1497" s="336"/>
      <c r="C1497" s="332"/>
      <c r="D1497" s="333"/>
      <c r="E1497" s="334"/>
      <c r="F1497" s="335"/>
      <c r="G1497" s="334"/>
      <c r="H1497" s="371"/>
      <c r="I1497" s="334"/>
      <c r="J1497" s="334"/>
      <c r="K1497" s="334"/>
      <c r="L1497" s="334"/>
      <c r="M1497" s="334"/>
      <c r="N1497" s="334"/>
      <c r="O1497" s="337"/>
      <c r="P1497" s="337"/>
      <c r="Q1497" s="338" t="str">
        <f t="shared" si="1671"/>
        <v xml:space="preserve"> </v>
      </c>
      <c r="R1497" s="339" t="str">
        <f t="shared" si="1672"/>
        <v/>
      </c>
      <c r="S1497" s="340" t="str">
        <f t="shared" si="1725"/>
        <v/>
      </c>
      <c r="T1497" s="341" t="str">
        <f t="shared" si="1673"/>
        <v/>
      </c>
      <c r="U1497" s="341" t="str">
        <f t="shared" si="1674"/>
        <v/>
      </c>
      <c r="V1497" s="341" t="str">
        <f t="shared" si="1675"/>
        <v/>
      </c>
      <c r="W1497" s="341" t="str">
        <f t="shared" si="1676"/>
        <v/>
      </c>
      <c r="X1497" s="340" t="str">
        <f t="shared" si="1726"/>
        <v/>
      </c>
      <c r="Y1497" s="342" t="str">
        <f t="shared" si="1727"/>
        <v/>
      </c>
      <c r="Z1497" s="343" t="str">
        <f t="shared" si="1728"/>
        <v/>
      </c>
      <c r="AA1497" s="344" t="str">
        <f t="shared" si="1729"/>
        <v/>
      </c>
      <c r="AB1497" s="345" t="str">
        <f t="shared" si="1677"/>
        <v/>
      </c>
      <c r="AC1497" s="346" t="str">
        <f t="shared" si="1678"/>
        <v/>
      </c>
      <c r="AD1497" s="346" t="str">
        <f t="shared" si="1679"/>
        <v/>
      </c>
      <c r="AE1497" s="344" t="str">
        <f t="shared" si="1730"/>
        <v/>
      </c>
      <c r="AF1497" s="346" t="str">
        <f t="shared" si="1680"/>
        <v/>
      </c>
      <c r="AG1497" s="344" t="str">
        <f t="shared" si="1731"/>
        <v/>
      </c>
      <c r="AH1497" s="344" t="str">
        <f t="shared" si="1732"/>
        <v/>
      </c>
      <c r="AI1497" s="344" t="str">
        <f t="shared" si="1733"/>
        <v/>
      </c>
      <c r="AJ1497" s="346" t="str">
        <f t="shared" si="1734"/>
        <v/>
      </c>
      <c r="AK1497" s="346" t="str">
        <f t="shared" si="1735"/>
        <v/>
      </c>
      <c r="AL1497" s="347" t="str">
        <f t="shared" si="1736"/>
        <v/>
      </c>
      <c r="AM1497" s="141"/>
      <c r="AN1497" s="141"/>
      <c r="AO1497" s="142"/>
      <c r="AP1497" s="58">
        <f t="shared" si="1681"/>
        <v>0</v>
      </c>
      <c r="AQ1497" s="318">
        <f>SUM(AP$10:AP1497)</f>
        <v>0</v>
      </c>
      <c r="AR1497" s="143">
        <f t="shared" si="1668"/>
        <v>0.1</v>
      </c>
      <c r="AS1497" s="144" t="str">
        <f t="shared" si="1682"/>
        <v/>
      </c>
      <c r="AT1497" s="144" t="str">
        <f t="shared" si="1709"/>
        <v/>
      </c>
      <c r="AU1497" s="145"/>
      <c r="AV1497" s="58">
        <f t="shared" si="1669"/>
        <v>0</v>
      </c>
      <c r="AW1497" s="318">
        <f>SUM(AV$10:AV1497)</f>
        <v>0</v>
      </c>
      <c r="AX1497" s="319">
        <f t="shared" si="1670"/>
        <v>0.1</v>
      </c>
      <c r="AY1497" s="144" t="str">
        <f t="shared" si="1723"/>
        <v/>
      </c>
      <c r="AZ1497" s="144" t="str">
        <f t="shared" si="1724"/>
        <v/>
      </c>
      <c r="BA1497" s="144"/>
      <c r="BB1497" s="146" t="str">
        <f t="shared" si="1683"/>
        <v/>
      </c>
      <c r="BC1497" s="66" t="str">
        <f t="shared" si="1722"/>
        <v/>
      </c>
      <c r="BD1497" s="195" t="str">
        <f t="shared" si="1684"/>
        <v/>
      </c>
      <c r="BF1497" s="283"/>
      <c r="BG1497" s="286" t="str">
        <f t="shared" si="1685"/>
        <v/>
      </c>
      <c r="BY1497" s="211" t="str">
        <f t="shared" si="1686"/>
        <v/>
      </c>
      <c r="BZ1497" s="150" t="str">
        <f t="shared" si="1687"/>
        <v/>
      </c>
      <c r="CB1497" s="54" t="str">
        <f t="shared" si="1721"/>
        <v/>
      </c>
      <c r="CD1497" s="54" t="str">
        <f t="shared" si="1688"/>
        <v/>
      </c>
      <c r="CF1497" s="54" t="str">
        <f t="shared" si="1689"/>
        <v/>
      </c>
      <c r="CH1497" s="150" t="str">
        <f t="shared" si="1690"/>
        <v/>
      </c>
      <c r="CI1497" s="290"/>
      <c r="CJ1497" s="150" t="str">
        <f t="shared" si="1691"/>
        <v/>
      </c>
      <c r="CK1497" s="290"/>
      <c r="CL1497" s="54" t="str">
        <f t="shared" si="1710"/>
        <v/>
      </c>
      <c r="CM1497" s="290"/>
      <c r="CN1497" s="150" t="str">
        <f t="shared" si="1692"/>
        <v/>
      </c>
      <c r="CO1497" s="290"/>
      <c r="CP1497" s="150" t="str">
        <f t="shared" si="1693"/>
        <v/>
      </c>
      <c r="CQ1497" s="290"/>
      <c r="CR1497" s="150" t="str">
        <f t="shared" si="1694"/>
        <v/>
      </c>
      <c r="CS1497" s="290"/>
      <c r="CT1497" s="150" t="str">
        <f t="shared" si="1695"/>
        <v/>
      </c>
      <c r="CU1497" s="150"/>
      <c r="CV1497" s="150" t="str">
        <f t="shared" si="1696"/>
        <v/>
      </c>
      <c r="CW1497" s="94"/>
      <c r="CX1497" s="151" t="str">
        <f t="shared" si="1737"/>
        <v/>
      </c>
      <c r="CY1497" s="151" t="str">
        <f t="shared" si="1738"/>
        <v/>
      </c>
      <c r="CZ1497" s="152"/>
      <c r="DA1497" s="373" t="str">
        <f t="shared" si="1711"/>
        <v/>
      </c>
      <c r="DC1497" s="153">
        <f t="shared" si="1697"/>
        <v>0</v>
      </c>
      <c r="DD1497" s="153">
        <f t="shared" si="1698"/>
        <v>0</v>
      </c>
      <c r="DE1497" s="153">
        <f t="shared" si="1699"/>
        <v>0</v>
      </c>
      <c r="DF1497" s="158">
        <f t="shared" si="1700"/>
        <v>-4.7000000000000002E-3</v>
      </c>
      <c r="DG1497" s="159">
        <f t="shared" si="1712"/>
        <v>-1.1703000000000001</v>
      </c>
      <c r="DH1497" s="158">
        <f t="shared" si="1701"/>
        <v>3.1999999999999997E-3</v>
      </c>
      <c r="DI1497" s="159">
        <f t="shared" si="1713"/>
        <v>0.79679999999999995</v>
      </c>
      <c r="DJ1497" s="158">
        <f t="shared" si="1702"/>
        <v>-2.7000000000000001E-3</v>
      </c>
      <c r="DK1497" s="159">
        <f t="shared" si="1714"/>
        <v>-0.67230000000000001</v>
      </c>
      <c r="DL1497" s="158">
        <f t="shared" si="1703"/>
        <v>1.1999999999999999E-3</v>
      </c>
      <c r="DM1497" s="159">
        <f t="shared" si="1715"/>
        <v>0.29879999999999995</v>
      </c>
      <c r="DN1497" s="158">
        <f t="shared" si="1704"/>
        <v>1.46E-2</v>
      </c>
      <c r="DO1497" s="159">
        <f t="shared" si="1716"/>
        <v>3.6354000000000002</v>
      </c>
      <c r="DP1497" s="158">
        <f t="shared" si="1705"/>
        <v>-1.2999999999999999E-2</v>
      </c>
      <c r="DQ1497" s="159">
        <f t="shared" si="1717"/>
        <v>-3.2369999999999997</v>
      </c>
      <c r="DR1497" s="158">
        <f t="shared" si="1706"/>
        <v>-6.7000000000000002E-3</v>
      </c>
      <c r="DS1497" s="159">
        <f t="shared" si="1718"/>
        <v>-1.6683000000000001</v>
      </c>
      <c r="DT1497" s="158">
        <f t="shared" si="1707"/>
        <v>-1.2999999999999999E-2</v>
      </c>
      <c r="DU1497" s="159">
        <f t="shared" si="1719"/>
        <v>-3.2369999999999997</v>
      </c>
      <c r="DV1497" s="158">
        <f t="shared" si="1708"/>
        <v>-6.7000000000000002E-3</v>
      </c>
      <c r="DW1497" s="160">
        <f t="shared" si="1720"/>
        <v>-1.6683000000000001</v>
      </c>
    </row>
    <row r="1498" spans="1:127" ht="24.95" customHeight="1" x14ac:dyDescent="0.2">
      <c r="A1498" s="272">
        <v>1489</v>
      </c>
      <c r="B1498" s="336"/>
      <c r="C1498" s="332"/>
      <c r="D1498" s="333"/>
      <c r="E1498" s="334"/>
      <c r="F1498" s="335"/>
      <c r="G1498" s="334"/>
      <c r="H1498" s="371"/>
      <c r="I1498" s="334"/>
      <c r="J1498" s="334"/>
      <c r="K1498" s="334"/>
      <c r="L1498" s="334"/>
      <c r="M1498" s="334"/>
      <c r="N1498" s="334"/>
      <c r="O1498" s="337"/>
      <c r="P1498" s="337"/>
      <c r="Q1498" s="338" t="str">
        <f t="shared" si="1671"/>
        <v xml:space="preserve"> </v>
      </c>
      <c r="R1498" s="339" t="str">
        <f t="shared" si="1672"/>
        <v/>
      </c>
      <c r="S1498" s="340" t="str">
        <f t="shared" si="1725"/>
        <v/>
      </c>
      <c r="T1498" s="341" t="str">
        <f t="shared" si="1673"/>
        <v/>
      </c>
      <c r="U1498" s="341" t="str">
        <f t="shared" si="1674"/>
        <v/>
      </c>
      <c r="V1498" s="341" t="str">
        <f t="shared" si="1675"/>
        <v/>
      </c>
      <c r="W1498" s="341" t="str">
        <f t="shared" si="1676"/>
        <v/>
      </c>
      <c r="X1498" s="340" t="str">
        <f t="shared" si="1726"/>
        <v/>
      </c>
      <c r="Y1498" s="342" t="str">
        <f t="shared" si="1727"/>
        <v/>
      </c>
      <c r="Z1498" s="343" t="str">
        <f t="shared" si="1728"/>
        <v/>
      </c>
      <c r="AA1498" s="344" t="str">
        <f t="shared" si="1729"/>
        <v/>
      </c>
      <c r="AB1498" s="345" t="str">
        <f t="shared" si="1677"/>
        <v/>
      </c>
      <c r="AC1498" s="346" t="str">
        <f t="shared" si="1678"/>
        <v/>
      </c>
      <c r="AD1498" s="346" t="str">
        <f t="shared" si="1679"/>
        <v/>
      </c>
      <c r="AE1498" s="344" t="str">
        <f t="shared" si="1730"/>
        <v/>
      </c>
      <c r="AF1498" s="346" t="str">
        <f t="shared" si="1680"/>
        <v/>
      </c>
      <c r="AG1498" s="344" t="str">
        <f t="shared" si="1731"/>
        <v/>
      </c>
      <c r="AH1498" s="344" t="str">
        <f t="shared" si="1732"/>
        <v/>
      </c>
      <c r="AI1498" s="344" t="str">
        <f t="shared" si="1733"/>
        <v/>
      </c>
      <c r="AJ1498" s="346" t="str">
        <f t="shared" si="1734"/>
        <v/>
      </c>
      <c r="AK1498" s="346" t="str">
        <f t="shared" si="1735"/>
        <v/>
      </c>
      <c r="AL1498" s="347" t="str">
        <f t="shared" si="1736"/>
        <v/>
      </c>
      <c r="AM1498" s="141"/>
      <c r="AN1498" s="141"/>
      <c r="AO1498" s="142"/>
      <c r="AP1498" s="58">
        <f t="shared" si="1681"/>
        <v>0</v>
      </c>
      <c r="AQ1498" s="318">
        <f>SUM(AP$10:AP1498)</f>
        <v>0</v>
      </c>
      <c r="AR1498" s="143">
        <f t="shared" si="1668"/>
        <v>0.1</v>
      </c>
      <c r="AS1498" s="144" t="str">
        <f t="shared" si="1682"/>
        <v/>
      </c>
      <c r="AT1498" s="144" t="str">
        <f t="shared" si="1709"/>
        <v/>
      </c>
      <c r="AU1498" s="145"/>
      <c r="AV1498" s="58">
        <f t="shared" si="1669"/>
        <v>0</v>
      </c>
      <c r="AW1498" s="318">
        <f>SUM(AV$10:AV1498)</f>
        <v>0</v>
      </c>
      <c r="AX1498" s="319">
        <f t="shared" si="1670"/>
        <v>0.1</v>
      </c>
      <c r="AY1498" s="144" t="str">
        <f t="shared" si="1723"/>
        <v/>
      </c>
      <c r="AZ1498" s="144" t="str">
        <f t="shared" si="1724"/>
        <v/>
      </c>
      <c r="BA1498" s="144"/>
      <c r="BB1498" s="146" t="str">
        <f t="shared" si="1683"/>
        <v/>
      </c>
      <c r="BC1498" s="66" t="str">
        <f t="shared" si="1722"/>
        <v/>
      </c>
      <c r="BD1498" s="195" t="str">
        <f t="shared" si="1684"/>
        <v/>
      </c>
      <c r="BF1498" s="283"/>
      <c r="BG1498" s="286" t="str">
        <f t="shared" si="1685"/>
        <v/>
      </c>
      <c r="BY1498" s="211" t="str">
        <f t="shared" si="1686"/>
        <v/>
      </c>
      <c r="BZ1498" s="150" t="str">
        <f t="shared" si="1687"/>
        <v/>
      </c>
      <c r="CB1498" s="54" t="str">
        <f t="shared" si="1721"/>
        <v/>
      </c>
      <c r="CD1498" s="54" t="str">
        <f t="shared" si="1688"/>
        <v/>
      </c>
      <c r="CF1498" s="54" t="str">
        <f t="shared" si="1689"/>
        <v/>
      </c>
      <c r="CH1498" s="150" t="str">
        <f t="shared" si="1690"/>
        <v/>
      </c>
      <c r="CI1498" s="290"/>
      <c r="CJ1498" s="150" t="str">
        <f t="shared" si="1691"/>
        <v/>
      </c>
      <c r="CK1498" s="290"/>
      <c r="CL1498" s="54" t="str">
        <f t="shared" si="1710"/>
        <v/>
      </c>
      <c r="CM1498" s="290"/>
      <c r="CN1498" s="150" t="str">
        <f t="shared" si="1692"/>
        <v/>
      </c>
      <c r="CO1498" s="290"/>
      <c r="CP1498" s="150" t="str">
        <f t="shared" si="1693"/>
        <v/>
      </c>
      <c r="CQ1498" s="290"/>
      <c r="CR1498" s="150" t="str">
        <f t="shared" si="1694"/>
        <v/>
      </c>
      <c r="CS1498" s="290"/>
      <c r="CT1498" s="150" t="str">
        <f t="shared" si="1695"/>
        <v/>
      </c>
      <c r="CU1498" s="150"/>
      <c r="CV1498" s="150" t="str">
        <f t="shared" si="1696"/>
        <v/>
      </c>
      <c r="CW1498" s="94"/>
      <c r="CX1498" s="151" t="str">
        <f t="shared" si="1737"/>
        <v/>
      </c>
      <c r="CY1498" s="151" t="str">
        <f t="shared" si="1738"/>
        <v/>
      </c>
      <c r="CZ1498" s="152"/>
      <c r="DA1498" s="373" t="str">
        <f t="shared" si="1711"/>
        <v/>
      </c>
      <c r="DC1498" s="153">
        <f t="shared" si="1697"/>
        <v>0</v>
      </c>
      <c r="DD1498" s="153">
        <f t="shared" si="1698"/>
        <v>0</v>
      </c>
      <c r="DE1498" s="153">
        <f t="shared" si="1699"/>
        <v>0</v>
      </c>
      <c r="DF1498" s="158">
        <f t="shared" si="1700"/>
        <v>-4.7000000000000002E-3</v>
      </c>
      <c r="DG1498" s="159">
        <f t="shared" si="1712"/>
        <v>-1.1703000000000001</v>
      </c>
      <c r="DH1498" s="158">
        <f t="shared" si="1701"/>
        <v>3.1999999999999997E-3</v>
      </c>
      <c r="DI1498" s="159">
        <f t="shared" si="1713"/>
        <v>0.79679999999999995</v>
      </c>
      <c r="DJ1498" s="158">
        <f t="shared" si="1702"/>
        <v>-2.7000000000000001E-3</v>
      </c>
      <c r="DK1498" s="159">
        <f t="shared" si="1714"/>
        <v>-0.67230000000000001</v>
      </c>
      <c r="DL1498" s="158">
        <f t="shared" si="1703"/>
        <v>1.1999999999999999E-3</v>
      </c>
      <c r="DM1498" s="159">
        <f t="shared" si="1715"/>
        <v>0.29879999999999995</v>
      </c>
      <c r="DN1498" s="158">
        <f t="shared" si="1704"/>
        <v>1.46E-2</v>
      </c>
      <c r="DO1498" s="159">
        <f t="shared" si="1716"/>
        <v>3.6354000000000002</v>
      </c>
      <c r="DP1498" s="158">
        <f t="shared" si="1705"/>
        <v>-1.2999999999999999E-2</v>
      </c>
      <c r="DQ1498" s="159">
        <f t="shared" si="1717"/>
        <v>-3.2369999999999997</v>
      </c>
      <c r="DR1498" s="158">
        <f t="shared" si="1706"/>
        <v>-6.7000000000000002E-3</v>
      </c>
      <c r="DS1498" s="159">
        <f t="shared" si="1718"/>
        <v>-1.6683000000000001</v>
      </c>
      <c r="DT1498" s="158">
        <f t="shared" si="1707"/>
        <v>-1.2999999999999999E-2</v>
      </c>
      <c r="DU1498" s="159">
        <f t="shared" si="1719"/>
        <v>-3.2369999999999997</v>
      </c>
      <c r="DV1498" s="158">
        <f t="shared" si="1708"/>
        <v>-6.7000000000000002E-3</v>
      </c>
      <c r="DW1498" s="160">
        <f t="shared" si="1720"/>
        <v>-1.6683000000000001</v>
      </c>
    </row>
    <row r="1499" spans="1:127" ht="24.95" customHeight="1" x14ac:dyDescent="0.2">
      <c r="A1499" s="272">
        <v>1490</v>
      </c>
      <c r="B1499" s="336"/>
      <c r="C1499" s="332"/>
      <c r="D1499" s="333"/>
      <c r="E1499" s="334"/>
      <c r="F1499" s="335"/>
      <c r="G1499" s="334"/>
      <c r="H1499" s="371"/>
      <c r="I1499" s="334"/>
      <c r="J1499" s="334"/>
      <c r="K1499" s="334"/>
      <c r="L1499" s="334"/>
      <c r="M1499" s="334"/>
      <c r="N1499" s="334"/>
      <c r="O1499" s="337"/>
      <c r="P1499" s="337"/>
      <c r="Q1499" s="338" t="str">
        <f t="shared" si="1671"/>
        <v xml:space="preserve"> </v>
      </c>
      <c r="R1499" s="339" t="str">
        <f t="shared" si="1672"/>
        <v/>
      </c>
      <c r="S1499" s="340" t="str">
        <f t="shared" si="1725"/>
        <v/>
      </c>
      <c r="T1499" s="341" t="str">
        <f t="shared" si="1673"/>
        <v/>
      </c>
      <c r="U1499" s="341" t="str">
        <f t="shared" si="1674"/>
        <v/>
      </c>
      <c r="V1499" s="341" t="str">
        <f t="shared" si="1675"/>
        <v/>
      </c>
      <c r="W1499" s="341" t="str">
        <f t="shared" si="1676"/>
        <v/>
      </c>
      <c r="X1499" s="340" t="str">
        <f t="shared" si="1726"/>
        <v/>
      </c>
      <c r="Y1499" s="342" t="str">
        <f t="shared" si="1727"/>
        <v/>
      </c>
      <c r="Z1499" s="343" t="str">
        <f t="shared" si="1728"/>
        <v/>
      </c>
      <c r="AA1499" s="344" t="str">
        <f t="shared" si="1729"/>
        <v/>
      </c>
      <c r="AB1499" s="345" t="str">
        <f t="shared" si="1677"/>
        <v/>
      </c>
      <c r="AC1499" s="346" t="str">
        <f t="shared" si="1678"/>
        <v/>
      </c>
      <c r="AD1499" s="346" t="str">
        <f t="shared" si="1679"/>
        <v/>
      </c>
      <c r="AE1499" s="344" t="str">
        <f t="shared" si="1730"/>
        <v/>
      </c>
      <c r="AF1499" s="346" t="str">
        <f t="shared" si="1680"/>
        <v/>
      </c>
      <c r="AG1499" s="344" t="str">
        <f t="shared" si="1731"/>
        <v/>
      </c>
      <c r="AH1499" s="344" t="str">
        <f t="shared" si="1732"/>
        <v/>
      </c>
      <c r="AI1499" s="344" t="str">
        <f t="shared" si="1733"/>
        <v/>
      </c>
      <c r="AJ1499" s="346" t="str">
        <f t="shared" si="1734"/>
        <v/>
      </c>
      <c r="AK1499" s="346" t="str">
        <f t="shared" si="1735"/>
        <v/>
      </c>
      <c r="AL1499" s="347" t="str">
        <f t="shared" si="1736"/>
        <v/>
      </c>
      <c r="AM1499" s="141"/>
      <c r="AN1499" s="141"/>
      <c r="AO1499" s="142"/>
      <c r="AP1499" s="58">
        <f t="shared" si="1681"/>
        <v>0</v>
      </c>
      <c r="AQ1499" s="318">
        <f>SUM(AP$10:AP1499)</f>
        <v>0</v>
      </c>
      <c r="AR1499" s="143">
        <f t="shared" si="1668"/>
        <v>0.1</v>
      </c>
      <c r="AS1499" s="144" t="str">
        <f t="shared" si="1682"/>
        <v/>
      </c>
      <c r="AT1499" s="144" t="str">
        <f t="shared" si="1709"/>
        <v/>
      </c>
      <c r="AU1499" s="145"/>
      <c r="AV1499" s="58">
        <f t="shared" si="1669"/>
        <v>0</v>
      </c>
      <c r="AW1499" s="318">
        <f>SUM(AV$10:AV1499)</f>
        <v>0</v>
      </c>
      <c r="AX1499" s="319">
        <f t="shared" si="1670"/>
        <v>0.1</v>
      </c>
      <c r="AY1499" s="144" t="str">
        <f t="shared" si="1723"/>
        <v/>
      </c>
      <c r="AZ1499" s="144" t="str">
        <f t="shared" si="1724"/>
        <v/>
      </c>
      <c r="BA1499" s="144"/>
      <c r="BB1499" s="146" t="str">
        <f t="shared" si="1683"/>
        <v/>
      </c>
      <c r="BC1499" s="66" t="str">
        <f t="shared" si="1722"/>
        <v/>
      </c>
      <c r="BD1499" s="195" t="str">
        <f t="shared" si="1684"/>
        <v/>
      </c>
      <c r="BF1499" s="283"/>
      <c r="BG1499" s="286" t="str">
        <f t="shared" si="1685"/>
        <v/>
      </c>
      <c r="BY1499" s="211" t="str">
        <f t="shared" si="1686"/>
        <v/>
      </c>
      <c r="BZ1499" s="150" t="str">
        <f t="shared" si="1687"/>
        <v/>
      </c>
      <c r="CB1499" s="54" t="str">
        <f t="shared" si="1721"/>
        <v/>
      </c>
      <c r="CD1499" s="54" t="str">
        <f t="shared" si="1688"/>
        <v/>
      </c>
      <c r="CF1499" s="54" t="str">
        <f t="shared" si="1689"/>
        <v/>
      </c>
      <c r="CH1499" s="150" t="str">
        <f t="shared" si="1690"/>
        <v/>
      </c>
      <c r="CI1499" s="290"/>
      <c r="CJ1499" s="150" t="str">
        <f t="shared" si="1691"/>
        <v/>
      </c>
      <c r="CK1499" s="290"/>
      <c r="CL1499" s="54" t="str">
        <f t="shared" si="1710"/>
        <v/>
      </c>
      <c r="CM1499" s="290"/>
      <c r="CN1499" s="150" t="str">
        <f t="shared" si="1692"/>
        <v/>
      </c>
      <c r="CO1499" s="290"/>
      <c r="CP1499" s="150" t="str">
        <f t="shared" si="1693"/>
        <v/>
      </c>
      <c r="CQ1499" s="290"/>
      <c r="CR1499" s="150" t="str">
        <f t="shared" si="1694"/>
        <v/>
      </c>
      <c r="CS1499" s="290"/>
      <c r="CT1499" s="150" t="str">
        <f t="shared" si="1695"/>
        <v/>
      </c>
      <c r="CU1499" s="150"/>
      <c r="CV1499" s="150" t="str">
        <f t="shared" si="1696"/>
        <v/>
      </c>
      <c r="CW1499" s="94"/>
      <c r="CX1499" s="151" t="str">
        <f t="shared" si="1737"/>
        <v/>
      </c>
      <c r="CY1499" s="151" t="str">
        <f t="shared" si="1738"/>
        <v/>
      </c>
      <c r="CZ1499" s="152"/>
      <c r="DA1499" s="373" t="str">
        <f t="shared" si="1711"/>
        <v/>
      </c>
      <c r="DC1499" s="153">
        <f t="shared" si="1697"/>
        <v>0</v>
      </c>
      <c r="DD1499" s="153">
        <f t="shared" si="1698"/>
        <v>0</v>
      </c>
      <c r="DE1499" s="153">
        <f t="shared" si="1699"/>
        <v>0</v>
      </c>
      <c r="DF1499" s="158">
        <f t="shared" si="1700"/>
        <v>-4.7000000000000002E-3</v>
      </c>
      <c r="DG1499" s="159">
        <f t="shared" si="1712"/>
        <v>-1.1703000000000001</v>
      </c>
      <c r="DH1499" s="158">
        <f t="shared" si="1701"/>
        <v>3.1999999999999997E-3</v>
      </c>
      <c r="DI1499" s="159">
        <f t="shared" si="1713"/>
        <v>0.79679999999999995</v>
      </c>
      <c r="DJ1499" s="158">
        <f t="shared" si="1702"/>
        <v>-2.7000000000000001E-3</v>
      </c>
      <c r="DK1499" s="159">
        <f t="shared" si="1714"/>
        <v>-0.67230000000000001</v>
      </c>
      <c r="DL1499" s="158">
        <f t="shared" si="1703"/>
        <v>1.1999999999999999E-3</v>
      </c>
      <c r="DM1499" s="159">
        <f t="shared" si="1715"/>
        <v>0.29879999999999995</v>
      </c>
      <c r="DN1499" s="158">
        <f t="shared" si="1704"/>
        <v>1.46E-2</v>
      </c>
      <c r="DO1499" s="159">
        <f t="shared" si="1716"/>
        <v>3.6354000000000002</v>
      </c>
      <c r="DP1499" s="158">
        <f t="shared" si="1705"/>
        <v>-1.2999999999999999E-2</v>
      </c>
      <c r="DQ1499" s="159">
        <f t="shared" si="1717"/>
        <v>-3.2369999999999997</v>
      </c>
      <c r="DR1499" s="158">
        <f t="shared" si="1706"/>
        <v>-6.7000000000000002E-3</v>
      </c>
      <c r="DS1499" s="159">
        <f t="shared" si="1718"/>
        <v>-1.6683000000000001</v>
      </c>
      <c r="DT1499" s="158">
        <f t="shared" si="1707"/>
        <v>-1.2999999999999999E-2</v>
      </c>
      <c r="DU1499" s="159">
        <f t="shared" si="1719"/>
        <v>-3.2369999999999997</v>
      </c>
      <c r="DV1499" s="158">
        <f t="shared" si="1708"/>
        <v>-6.7000000000000002E-3</v>
      </c>
      <c r="DW1499" s="160">
        <f t="shared" si="1720"/>
        <v>-1.6683000000000001</v>
      </c>
    </row>
    <row r="1500" spans="1:127" ht="24.95" customHeight="1" x14ac:dyDescent="0.2">
      <c r="A1500" s="272">
        <v>1491</v>
      </c>
      <c r="B1500" s="336"/>
      <c r="C1500" s="332"/>
      <c r="D1500" s="333"/>
      <c r="E1500" s="334"/>
      <c r="F1500" s="335"/>
      <c r="G1500" s="334"/>
      <c r="H1500" s="371"/>
      <c r="I1500" s="334"/>
      <c r="J1500" s="334"/>
      <c r="K1500" s="334"/>
      <c r="L1500" s="334"/>
      <c r="M1500" s="334"/>
      <c r="N1500" s="334"/>
      <c r="O1500" s="337"/>
      <c r="P1500" s="337"/>
      <c r="Q1500" s="338" t="str">
        <f t="shared" si="1671"/>
        <v xml:space="preserve"> </v>
      </c>
      <c r="R1500" s="339" t="str">
        <f t="shared" si="1672"/>
        <v/>
      </c>
      <c r="S1500" s="340" t="str">
        <f t="shared" si="1725"/>
        <v/>
      </c>
      <c r="T1500" s="341" t="str">
        <f t="shared" si="1673"/>
        <v/>
      </c>
      <c r="U1500" s="341" t="str">
        <f t="shared" si="1674"/>
        <v/>
      </c>
      <c r="V1500" s="341" t="str">
        <f t="shared" si="1675"/>
        <v/>
      </c>
      <c r="W1500" s="341" t="str">
        <f t="shared" si="1676"/>
        <v/>
      </c>
      <c r="X1500" s="340" t="str">
        <f t="shared" si="1726"/>
        <v/>
      </c>
      <c r="Y1500" s="342" t="str">
        <f t="shared" si="1727"/>
        <v/>
      </c>
      <c r="Z1500" s="343" t="str">
        <f t="shared" si="1728"/>
        <v/>
      </c>
      <c r="AA1500" s="344" t="str">
        <f t="shared" si="1729"/>
        <v/>
      </c>
      <c r="AB1500" s="345" t="str">
        <f t="shared" si="1677"/>
        <v/>
      </c>
      <c r="AC1500" s="346" t="str">
        <f t="shared" si="1678"/>
        <v/>
      </c>
      <c r="AD1500" s="346" t="str">
        <f t="shared" si="1679"/>
        <v/>
      </c>
      <c r="AE1500" s="344" t="str">
        <f t="shared" si="1730"/>
        <v/>
      </c>
      <c r="AF1500" s="346" t="str">
        <f t="shared" si="1680"/>
        <v/>
      </c>
      <c r="AG1500" s="344" t="str">
        <f t="shared" si="1731"/>
        <v/>
      </c>
      <c r="AH1500" s="344" t="str">
        <f t="shared" si="1732"/>
        <v/>
      </c>
      <c r="AI1500" s="344" t="str">
        <f t="shared" si="1733"/>
        <v/>
      </c>
      <c r="AJ1500" s="346" t="str">
        <f t="shared" si="1734"/>
        <v/>
      </c>
      <c r="AK1500" s="346" t="str">
        <f t="shared" si="1735"/>
        <v/>
      </c>
      <c r="AL1500" s="347" t="str">
        <f t="shared" si="1736"/>
        <v/>
      </c>
      <c r="AM1500" s="141"/>
      <c r="AN1500" s="141"/>
      <c r="AO1500" s="142"/>
      <c r="AP1500" s="58">
        <f t="shared" si="1681"/>
        <v>0</v>
      </c>
      <c r="AQ1500" s="318">
        <f>SUM(AP$10:AP1500)</f>
        <v>0</v>
      </c>
      <c r="AR1500" s="143">
        <f t="shared" si="1668"/>
        <v>0.1</v>
      </c>
      <c r="AS1500" s="144" t="str">
        <f t="shared" si="1682"/>
        <v/>
      </c>
      <c r="AT1500" s="144" t="str">
        <f t="shared" si="1709"/>
        <v/>
      </c>
      <c r="AU1500" s="145"/>
      <c r="AV1500" s="58">
        <f t="shared" si="1669"/>
        <v>0</v>
      </c>
      <c r="AW1500" s="318">
        <f>SUM(AV$10:AV1500)</f>
        <v>0</v>
      </c>
      <c r="AX1500" s="319">
        <f t="shared" si="1670"/>
        <v>0.1</v>
      </c>
      <c r="AY1500" s="144" t="str">
        <f t="shared" si="1723"/>
        <v/>
      </c>
      <c r="AZ1500" s="144" t="str">
        <f t="shared" si="1724"/>
        <v/>
      </c>
      <c r="BA1500" s="144"/>
      <c r="BB1500" s="146" t="str">
        <f t="shared" si="1683"/>
        <v/>
      </c>
      <c r="BC1500" s="66" t="str">
        <f t="shared" si="1722"/>
        <v/>
      </c>
      <c r="BD1500" s="195" t="str">
        <f t="shared" si="1684"/>
        <v/>
      </c>
      <c r="BF1500" s="283"/>
      <c r="BG1500" s="286" t="str">
        <f t="shared" si="1685"/>
        <v/>
      </c>
      <c r="BY1500" s="211" t="str">
        <f t="shared" si="1686"/>
        <v/>
      </c>
      <c r="BZ1500" s="150" t="str">
        <f t="shared" si="1687"/>
        <v/>
      </c>
      <c r="CB1500" s="54" t="str">
        <f t="shared" si="1721"/>
        <v/>
      </c>
      <c r="CD1500" s="54" t="str">
        <f t="shared" si="1688"/>
        <v/>
      </c>
      <c r="CF1500" s="54" t="str">
        <f t="shared" si="1689"/>
        <v/>
      </c>
      <c r="CH1500" s="150" t="str">
        <f t="shared" si="1690"/>
        <v/>
      </c>
      <c r="CI1500" s="290"/>
      <c r="CJ1500" s="150" t="str">
        <f t="shared" si="1691"/>
        <v/>
      </c>
      <c r="CK1500" s="290"/>
      <c r="CL1500" s="54" t="str">
        <f t="shared" si="1710"/>
        <v/>
      </c>
      <c r="CM1500" s="290"/>
      <c r="CN1500" s="150" t="str">
        <f t="shared" si="1692"/>
        <v/>
      </c>
      <c r="CO1500" s="290"/>
      <c r="CP1500" s="150" t="str">
        <f t="shared" si="1693"/>
        <v/>
      </c>
      <c r="CQ1500" s="290"/>
      <c r="CR1500" s="150" t="str">
        <f t="shared" si="1694"/>
        <v/>
      </c>
      <c r="CS1500" s="290"/>
      <c r="CT1500" s="150" t="str">
        <f t="shared" si="1695"/>
        <v/>
      </c>
      <c r="CU1500" s="150"/>
      <c r="CV1500" s="150" t="str">
        <f t="shared" si="1696"/>
        <v/>
      </c>
      <c r="CW1500" s="94"/>
      <c r="CX1500" s="151" t="str">
        <f t="shared" si="1737"/>
        <v/>
      </c>
      <c r="CY1500" s="151" t="str">
        <f t="shared" si="1738"/>
        <v/>
      </c>
      <c r="CZ1500" s="152"/>
      <c r="DA1500" s="373" t="str">
        <f t="shared" si="1711"/>
        <v/>
      </c>
      <c r="DC1500" s="153">
        <f t="shared" si="1697"/>
        <v>0</v>
      </c>
      <c r="DD1500" s="153">
        <f t="shared" si="1698"/>
        <v>0</v>
      </c>
      <c r="DE1500" s="153">
        <f t="shared" si="1699"/>
        <v>0</v>
      </c>
      <c r="DF1500" s="158">
        <f t="shared" si="1700"/>
        <v>-4.7000000000000002E-3</v>
      </c>
      <c r="DG1500" s="159">
        <f t="shared" si="1712"/>
        <v>-1.1703000000000001</v>
      </c>
      <c r="DH1500" s="158">
        <f t="shared" si="1701"/>
        <v>3.1999999999999997E-3</v>
      </c>
      <c r="DI1500" s="159">
        <f t="shared" si="1713"/>
        <v>0.79679999999999995</v>
      </c>
      <c r="DJ1500" s="158">
        <f t="shared" si="1702"/>
        <v>-2.7000000000000001E-3</v>
      </c>
      <c r="DK1500" s="159">
        <f t="shared" si="1714"/>
        <v>-0.67230000000000001</v>
      </c>
      <c r="DL1500" s="158">
        <f t="shared" si="1703"/>
        <v>1.1999999999999999E-3</v>
      </c>
      <c r="DM1500" s="159">
        <f t="shared" si="1715"/>
        <v>0.29879999999999995</v>
      </c>
      <c r="DN1500" s="158">
        <f t="shared" si="1704"/>
        <v>1.46E-2</v>
      </c>
      <c r="DO1500" s="159">
        <f t="shared" si="1716"/>
        <v>3.6354000000000002</v>
      </c>
      <c r="DP1500" s="158">
        <f t="shared" si="1705"/>
        <v>-1.2999999999999999E-2</v>
      </c>
      <c r="DQ1500" s="159">
        <f t="shared" si="1717"/>
        <v>-3.2369999999999997</v>
      </c>
      <c r="DR1500" s="158">
        <f t="shared" si="1706"/>
        <v>-6.7000000000000002E-3</v>
      </c>
      <c r="DS1500" s="159">
        <f t="shared" si="1718"/>
        <v>-1.6683000000000001</v>
      </c>
      <c r="DT1500" s="158">
        <f t="shared" si="1707"/>
        <v>-1.2999999999999999E-2</v>
      </c>
      <c r="DU1500" s="159">
        <f t="shared" si="1719"/>
        <v>-3.2369999999999997</v>
      </c>
      <c r="DV1500" s="158">
        <f t="shared" si="1708"/>
        <v>-6.7000000000000002E-3</v>
      </c>
      <c r="DW1500" s="160">
        <f t="shared" si="1720"/>
        <v>-1.6683000000000001</v>
      </c>
    </row>
    <row r="1501" spans="1:127" ht="24.95" customHeight="1" x14ac:dyDescent="0.2">
      <c r="A1501" s="272">
        <v>1492</v>
      </c>
      <c r="B1501" s="336"/>
      <c r="C1501" s="332"/>
      <c r="D1501" s="333"/>
      <c r="E1501" s="334"/>
      <c r="F1501" s="335"/>
      <c r="G1501" s="334"/>
      <c r="H1501" s="371"/>
      <c r="I1501" s="334"/>
      <c r="J1501" s="334"/>
      <c r="K1501" s="334"/>
      <c r="L1501" s="334"/>
      <c r="M1501" s="334"/>
      <c r="N1501" s="334"/>
      <c r="O1501" s="337"/>
      <c r="P1501" s="337"/>
      <c r="Q1501" s="338" t="str">
        <f t="shared" si="1671"/>
        <v xml:space="preserve"> </v>
      </c>
      <c r="R1501" s="339" t="str">
        <f t="shared" si="1672"/>
        <v/>
      </c>
      <c r="S1501" s="340" t="str">
        <f t="shared" si="1725"/>
        <v/>
      </c>
      <c r="T1501" s="341" t="str">
        <f t="shared" si="1673"/>
        <v/>
      </c>
      <c r="U1501" s="341" t="str">
        <f t="shared" si="1674"/>
        <v/>
      </c>
      <c r="V1501" s="341" t="str">
        <f t="shared" si="1675"/>
        <v/>
      </c>
      <c r="W1501" s="341" t="str">
        <f t="shared" si="1676"/>
        <v/>
      </c>
      <c r="X1501" s="340" t="str">
        <f t="shared" si="1726"/>
        <v/>
      </c>
      <c r="Y1501" s="342" t="str">
        <f t="shared" si="1727"/>
        <v/>
      </c>
      <c r="Z1501" s="343" t="str">
        <f t="shared" si="1728"/>
        <v/>
      </c>
      <c r="AA1501" s="344" t="str">
        <f t="shared" si="1729"/>
        <v/>
      </c>
      <c r="AB1501" s="345" t="str">
        <f t="shared" si="1677"/>
        <v/>
      </c>
      <c r="AC1501" s="346" t="str">
        <f t="shared" si="1678"/>
        <v/>
      </c>
      <c r="AD1501" s="346" t="str">
        <f t="shared" si="1679"/>
        <v/>
      </c>
      <c r="AE1501" s="344" t="str">
        <f t="shared" si="1730"/>
        <v/>
      </c>
      <c r="AF1501" s="346" t="str">
        <f t="shared" si="1680"/>
        <v/>
      </c>
      <c r="AG1501" s="344" t="str">
        <f t="shared" si="1731"/>
        <v/>
      </c>
      <c r="AH1501" s="344" t="str">
        <f t="shared" si="1732"/>
        <v/>
      </c>
      <c r="AI1501" s="344" t="str">
        <f t="shared" si="1733"/>
        <v/>
      </c>
      <c r="AJ1501" s="346" t="str">
        <f t="shared" si="1734"/>
        <v/>
      </c>
      <c r="AK1501" s="346" t="str">
        <f t="shared" si="1735"/>
        <v/>
      </c>
      <c r="AL1501" s="347" t="str">
        <f t="shared" si="1736"/>
        <v/>
      </c>
      <c r="AM1501" s="141"/>
      <c r="AN1501" s="141"/>
      <c r="AO1501" s="142"/>
      <c r="AP1501" s="58">
        <f t="shared" si="1681"/>
        <v>0</v>
      </c>
      <c r="AQ1501" s="318">
        <f>SUM(AP$10:AP1501)</f>
        <v>0</v>
      </c>
      <c r="AR1501" s="143">
        <f t="shared" si="1668"/>
        <v>0.1</v>
      </c>
      <c r="AS1501" s="144" t="str">
        <f t="shared" si="1682"/>
        <v/>
      </c>
      <c r="AT1501" s="144" t="str">
        <f t="shared" si="1709"/>
        <v/>
      </c>
      <c r="AU1501" s="145"/>
      <c r="AV1501" s="58">
        <f t="shared" si="1669"/>
        <v>0</v>
      </c>
      <c r="AW1501" s="318">
        <f>SUM(AV$10:AV1501)</f>
        <v>0</v>
      </c>
      <c r="AX1501" s="319">
        <f t="shared" si="1670"/>
        <v>0.1</v>
      </c>
      <c r="AY1501" s="144" t="str">
        <f t="shared" si="1723"/>
        <v/>
      </c>
      <c r="AZ1501" s="144" t="str">
        <f t="shared" si="1724"/>
        <v/>
      </c>
      <c r="BA1501" s="144"/>
      <c r="BB1501" s="146" t="str">
        <f t="shared" si="1683"/>
        <v/>
      </c>
      <c r="BC1501" s="66" t="str">
        <f t="shared" si="1722"/>
        <v/>
      </c>
      <c r="BD1501" s="195" t="str">
        <f t="shared" si="1684"/>
        <v/>
      </c>
      <c r="BF1501" s="283"/>
      <c r="BG1501" s="286" t="str">
        <f t="shared" si="1685"/>
        <v/>
      </c>
      <c r="BY1501" s="211" t="str">
        <f t="shared" si="1686"/>
        <v/>
      </c>
      <c r="BZ1501" s="150" t="str">
        <f t="shared" si="1687"/>
        <v/>
      </c>
      <c r="CB1501" s="54" t="str">
        <f t="shared" si="1721"/>
        <v/>
      </c>
      <c r="CD1501" s="54" t="str">
        <f t="shared" si="1688"/>
        <v/>
      </c>
      <c r="CF1501" s="54" t="str">
        <f t="shared" si="1689"/>
        <v/>
      </c>
      <c r="CH1501" s="150" t="str">
        <f t="shared" si="1690"/>
        <v/>
      </c>
      <c r="CI1501" s="290"/>
      <c r="CJ1501" s="150" t="str">
        <f t="shared" si="1691"/>
        <v/>
      </c>
      <c r="CK1501" s="290"/>
      <c r="CL1501" s="54" t="str">
        <f t="shared" si="1710"/>
        <v/>
      </c>
      <c r="CM1501" s="290"/>
      <c r="CN1501" s="150" t="str">
        <f t="shared" si="1692"/>
        <v/>
      </c>
      <c r="CO1501" s="290"/>
      <c r="CP1501" s="150" t="str">
        <f t="shared" si="1693"/>
        <v/>
      </c>
      <c r="CQ1501" s="290"/>
      <c r="CR1501" s="150" t="str">
        <f t="shared" si="1694"/>
        <v/>
      </c>
      <c r="CS1501" s="290"/>
      <c r="CT1501" s="150" t="str">
        <f t="shared" si="1695"/>
        <v/>
      </c>
      <c r="CU1501" s="150"/>
      <c r="CV1501" s="150" t="str">
        <f t="shared" si="1696"/>
        <v/>
      </c>
      <c r="CW1501" s="94"/>
      <c r="CX1501" s="151" t="str">
        <f t="shared" si="1737"/>
        <v/>
      </c>
      <c r="CY1501" s="151" t="str">
        <f t="shared" si="1738"/>
        <v/>
      </c>
      <c r="CZ1501" s="152"/>
      <c r="DA1501" s="373" t="str">
        <f t="shared" si="1711"/>
        <v/>
      </c>
      <c r="DC1501" s="153">
        <f t="shared" si="1697"/>
        <v>0</v>
      </c>
      <c r="DD1501" s="153">
        <f t="shared" si="1698"/>
        <v>0</v>
      </c>
      <c r="DE1501" s="153">
        <f t="shared" si="1699"/>
        <v>0</v>
      </c>
      <c r="DF1501" s="158">
        <f t="shared" si="1700"/>
        <v>-4.7000000000000002E-3</v>
      </c>
      <c r="DG1501" s="159">
        <f t="shared" si="1712"/>
        <v>-1.1703000000000001</v>
      </c>
      <c r="DH1501" s="158">
        <f t="shared" si="1701"/>
        <v>3.1999999999999997E-3</v>
      </c>
      <c r="DI1501" s="159">
        <f t="shared" si="1713"/>
        <v>0.79679999999999995</v>
      </c>
      <c r="DJ1501" s="158">
        <f t="shared" si="1702"/>
        <v>-2.7000000000000001E-3</v>
      </c>
      <c r="DK1501" s="159">
        <f t="shared" si="1714"/>
        <v>-0.67230000000000001</v>
      </c>
      <c r="DL1501" s="158">
        <f t="shared" si="1703"/>
        <v>1.1999999999999999E-3</v>
      </c>
      <c r="DM1501" s="159">
        <f t="shared" si="1715"/>
        <v>0.29879999999999995</v>
      </c>
      <c r="DN1501" s="158">
        <f t="shared" si="1704"/>
        <v>1.46E-2</v>
      </c>
      <c r="DO1501" s="159">
        <f t="shared" si="1716"/>
        <v>3.6354000000000002</v>
      </c>
      <c r="DP1501" s="158">
        <f t="shared" si="1705"/>
        <v>-1.2999999999999999E-2</v>
      </c>
      <c r="DQ1501" s="159">
        <f t="shared" si="1717"/>
        <v>-3.2369999999999997</v>
      </c>
      <c r="DR1501" s="158">
        <f t="shared" si="1706"/>
        <v>-6.7000000000000002E-3</v>
      </c>
      <c r="DS1501" s="159">
        <f t="shared" si="1718"/>
        <v>-1.6683000000000001</v>
      </c>
      <c r="DT1501" s="158">
        <f t="shared" si="1707"/>
        <v>-1.2999999999999999E-2</v>
      </c>
      <c r="DU1501" s="159">
        <f t="shared" si="1719"/>
        <v>-3.2369999999999997</v>
      </c>
      <c r="DV1501" s="158">
        <f t="shared" si="1708"/>
        <v>-6.7000000000000002E-3</v>
      </c>
      <c r="DW1501" s="160">
        <f t="shared" si="1720"/>
        <v>-1.6683000000000001</v>
      </c>
    </row>
    <row r="1502" spans="1:127" ht="24.95" customHeight="1" x14ac:dyDescent="0.2">
      <c r="A1502" s="272">
        <v>1493</v>
      </c>
      <c r="B1502" s="336"/>
      <c r="C1502" s="332"/>
      <c r="D1502" s="333"/>
      <c r="E1502" s="334"/>
      <c r="F1502" s="335"/>
      <c r="G1502" s="334"/>
      <c r="H1502" s="371"/>
      <c r="I1502" s="334"/>
      <c r="J1502" s="334"/>
      <c r="K1502" s="334"/>
      <c r="L1502" s="334"/>
      <c r="M1502" s="334"/>
      <c r="N1502" s="334"/>
      <c r="O1502" s="337"/>
      <c r="P1502" s="337"/>
      <c r="Q1502" s="338" t="str">
        <f t="shared" si="1671"/>
        <v xml:space="preserve"> </v>
      </c>
      <c r="R1502" s="339" t="str">
        <f t="shared" si="1672"/>
        <v/>
      </c>
      <c r="S1502" s="340" t="str">
        <f t="shared" si="1725"/>
        <v/>
      </c>
      <c r="T1502" s="341" t="str">
        <f t="shared" si="1673"/>
        <v/>
      </c>
      <c r="U1502" s="341" t="str">
        <f t="shared" si="1674"/>
        <v/>
      </c>
      <c r="V1502" s="341" t="str">
        <f t="shared" si="1675"/>
        <v/>
      </c>
      <c r="W1502" s="341" t="str">
        <f t="shared" si="1676"/>
        <v/>
      </c>
      <c r="X1502" s="340" t="str">
        <f t="shared" si="1726"/>
        <v/>
      </c>
      <c r="Y1502" s="342" t="str">
        <f t="shared" si="1727"/>
        <v/>
      </c>
      <c r="Z1502" s="343" t="str">
        <f t="shared" si="1728"/>
        <v/>
      </c>
      <c r="AA1502" s="344" t="str">
        <f t="shared" si="1729"/>
        <v/>
      </c>
      <c r="AB1502" s="345" t="str">
        <f t="shared" si="1677"/>
        <v/>
      </c>
      <c r="AC1502" s="346" t="str">
        <f t="shared" si="1678"/>
        <v/>
      </c>
      <c r="AD1502" s="346" t="str">
        <f t="shared" si="1679"/>
        <v/>
      </c>
      <c r="AE1502" s="344" t="str">
        <f t="shared" si="1730"/>
        <v/>
      </c>
      <c r="AF1502" s="346" t="str">
        <f t="shared" si="1680"/>
        <v/>
      </c>
      <c r="AG1502" s="344" t="str">
        <f t="shared" si="1731"/>
        <v/>
      </c>
      <c r="AH1502" s="344" t="str">
        <f t="shared" si="1732"/>
        <v/>
      </c>
      <c r="AI1502" s="344" t="str">
        <f t="shared" si="1733"/>
        <v/>
      </c>
      <c r="AJ1502" s="346" t="str">
        <f t="shared" si="1734"/>
        <v/>
      </c>
      <c r="AK1502" s="346" t="str">
        <f t="shared" si="1735"/>
        <v/>
      </c>
      <c r="AL1502" s="347" t="str">
        <f t="shared" si="1736"/>
        <v/>
      </c>
      <c r="AM1502" s="141"/>
      <c r="AN1502" s="141"/>
      <c r="AO1502" s="142"/>
      <c r="AP1502" s="58">
        <f t="shared" si="1681"/>
        <v>0</v>
      </c>
      <c r="AQ1502" s="318">
        <f>SUM(AP$10:AP1502)</f>
        <v>0</v>
      </c>
      <c r="AR1502" s="143">
        <f t="shared" si="1668"/>
        <v>0.1</v>
      </c>
      <c r="AS1502" s="144" t="str">
        <f t="shared" si="1682"/>
        <v/>
      </c>
      <c r="AT1502" s="144" t="str">
        <f t="shared" si="1709"/>
        <v/>
      </c>
      <c r="AU1502" s="145"/>
      <c r="AV1502" s="58">
        <f t="shared" si="1669"/>
        <v>0</v>
      </c>
      <c r="AW1502" s="318">
        <f>SUM(AV$10:AV1502)</f>
        <v>0</v>
      </c>
      <c r="AX1502" s="319">
        <f t="shared" si="1670"/>
        <v>0.1</v>
      </c>
      <c r="AY1502" s="144" t="str">
        <f t="shared" si="1723"/>
        <v/>
      </c>
      <c r="AZ1502" s="144" t="str">
        <f t="shared" si="1724"/>
        <v/>
      </c>
      <c r="BA1502" s="144"/>
      <c r="BB1502" s="146" t="str">
        <f t="shared" si="1683"/>
        <v/>
      </c>
      <c r="BC1502" s="66" t="str">
        <f t="shared" si="1722"/>
        <v/>
      </c>
      <c r="BD1502" s="195" t="str">
        <f t="shared" si="1684"/>
        <v/>
      </c>
      <c r="BF1502" s="283"/>
      <c r="BG1502" s="286" t="str">
        <f t="shared" si="1685"/>
        <v/>
      </c>
      <c r="BY1502" s="211" t="str">
        <f t="shared" si="1686"/>
        <v/>
      </c>
      <c r="BZ1502" s="150" t="str">
        <f t="shared" si="1687"/>
        <v/>
      </c>
      <c r="CB1502" s="54" t="str">
        <f t="shared" si="1721"/>
        <v/>
      </c>
      <c r="CD1502" s="54" t="str">
        <f t="shared" si="1688"/>
        <v/>
      </c>
      <c r="CF1502" s="54" t="str">
        <f t="shared" si="1689"/>
        <v/>
      </c>
      <c r="CH1502" s="150" t="str">
        <f t="shared" si="1690"/>
        <v/>
      </c>
      <c r="CI1502" s="290"/>
      <c r="CJ1502" s="150" t="str">
        <f t="shared" si="1691"/>
        <v/>
      </c>
      <c r="CK1502" s="290"/>
      <c r="CL1502" s="54" t="str">
        <f t="shared" si="1710"/>
        <v/>
      </c>
      <c r="CM1502" s="290"/>
      <c r="CN1502" s="150" t="str">
        <f t="shared" si="1692"/>
        <v/>
      </c>
      <c r="CO1502" s="290"/>
      <c r="CP1502" s="150" t="str">
        <f t="shared" si="1693"/>
        <v/>
      </c>
      <c r="CQ1502" s="290"/>
      <c r="CR1502" s="150" t="str">
        <f t="shared" si="1694"/>
        <v/>
      </c>
      <c r="CS1502" s="290"/>
      <c r="CT1502" s="150" t="str">
        <f t="shared" si="1695"/>
        <v/>
      </c>
      <c r="CU1502" s="150"/>
      <c r="CV1502" s="150" t="str">
        <f t="shared" si="1696"/>
        <v/>
      </c>
      <c r="CW1502" s="94"/>
      <c r="CX1502" s="151" t="str">
        <f t="shared" si="1737"/>
        <v/>
      </c>
      <c r="CY1502" s="151" t="str">
        <f t="shared" si="1738"/>
        <v/>
      </c>
      <c r="CZ1502" s="152"/>
      <c r="DA1502" s="373" t="str">
        <f t="shared" si="1711"/>
        <v/>
      </c>
      <c r="DC1502" s="153">
        <f t="shared" si="1697"/>
        <v>0</v>
      </c>
      <c r="DD1502" s="153">
        <f t="shared" si="1698"/>
        <v>0</v>
      </c>
      <c r="DE1502" s="153">
        <f t="shared" si="1699"/>
        <v>0</v>
      </c>
      <c r="DF1502" s="158">
        <f t="shared" si="1700"/>
        <v>-4.7000000000000002E-3</v>
      </c>
      <c r="DG1502" s="159">
        <f t="shared" si="1712"/>
        <v>-1.1703000000000001</v>
      </c>
      <c r="DH1502" s="158">
        <f t="shared" si="1701"/>
        <v>3.1999999999999997E-3</v>
      </c>
      <c r="DI1502" s="159">
        <f t="shared" si="1713"/>
        <v>0.79679999999999995</v>
      </c>
      <c r="DJ1502" s="158">
        <f t="shared" si="1702"/>
        <v>-2.7000000000000001E-3</v>
      </c>
      <c r="DK1502" s="159">
        <f t="shared" si="1714"/>
        <v>-0.67230000000000001</v>
      </c>
      <c r="DL1502" s="158">
        <f t="shared" si="1703"/>
        <v>1.1999999999999999E-3</v>
      </c>
      <c r="DM1502" s="159">
        <f t="shared" si="1715"/>
        <v>0.29879999999999995</v>
      </c>
      <c r="DN1502" s="158">
        <f t="shared" si="1704"/>
        <v>1.46E-2</v>
      </c>
      <c r="DO1502" s="159">
        <f t="shared" si="1716"/>
        <v>3.6354000000000002</v>
      </c>
      <c r="DP1502" s="158">
        <f t="shared" si="1705"/>
        <v>-1.2999999999999999E-2</v>
      </c>
      <c r="DQ1502" s="159">
        <f t="shared" si="1717"/>
        <v>-3.2369999999999997</v>
      </c>
      <c r="DR1502" s="158">
        <f t="shared" si="1706"/>
        <v>-6.7000000000000002E-3</v>
      </c>
      <c r="DS1502" s="159">
        <f t="shared" si="1718"/>
        <v>-1.6683000000000001</v>
      </c>
      <c r="DT1502" s="158">
        <f t="shared" si="1707"/>
        <v>-1.2999999999999999E-2</v>
      </c>
      <c r="DU1502" s="159">
        <f t="shared" si="1719"/>
        <v>-3.2369999999999997</v>
      </c>
      <c r="DV1502" s="158">
        <f t="shared" si="1708"/>
        <v>-6.7000000000000002E-3</v>
      </c>
      <c r="DW1502" s="160">
        <f t="shared" si="1720"/>
        <v>-1.6683000000000001</v>
      </c>
    </row>
    <row r="1503" spans="1:127" ht="24.95" customHeight="1" x14ac:dyDescent="0.2">
      <c r="A1503" s="272">
        <v>1494</v>
      </c>
      <c r="B1503" s="336"/>
      <c r="C1503" s="332"/>
      <c r="D1503" s="333"/>
      <c r="E1503" s="334"/>
      <c r="F1503" s="335"/>
      <c r="G1503" s="334"/>
      <c r="H1503" s="371"/>
      <c r="I1503" s="334"/>
      <c r="J1503" s="334"/>
      <c r="K1503" s="334"/>
      <c r="L1503" s="334"/>
      <c r="M1503" s="334"/>
      <c r="N1503" s="334"/>
      <c r="O1503" s="337"/>
      <c r="P1503" s="337"/>
      <c r="Q1503" s="338" t="str">
        <f t="shared" si="1671"/>
        <v xml:space="preserve"> </v>
      </c>
      <c r="R1503" s="339" t="str">
        <f t="shared" si="1672"/>
        <v/>
      </c>
      <c r="S1503" s="340" t="str">
        <f t="shared" si="1725"/>
        <v/>
      </c>
      <c r="T1503" s="341" t="str">
        <f t="shared" si="1673"/>
        <v/>
      </c>
      <c r="U1503" s="341" t="str">
        <f t="shared" si="1674"/>
        <v/>
      </c>
      <c r="V1503" s="341" t="str">
        <f t="shared" si="1675"/>
        <v/>
      </c>
      <c r="W1503" s="341" t="str">
        <f t="shared" si="1676"/>
        <v/>
      </c>
      <c r="X1503" s="340" t="str">
        <f t="shared" si="1726"/>
        <v/>
      </c>
      <c r="Y1503" s="342" t="str">
        <f t="shared" si="1727"/>
        <v/>
      </c>
      <c r="Z1503" s="343" t="str">
        <f t="shared" si="1728"/>
        <v/>
      </c>
      <c r="AA1503" s="344" t="str">
        <f t="shared" si="1729"/>
        <v/>
      </c>
      <c r="AB1503" s="345" t="str">
        <f t="shared" si="1677"/>
        <v/>
      </c>
      <c r="AC1503" s="346" t="str">
        <f t="shared" si="1678"/>
        <v/>
      </c>
      <c r="AD1503" s="346" t="str">
        <f t="shared" si="1679"/>
        <v/>
      </c>
      <c r="AE1503" s="344" t="str">
        <f t="shared" si="1730"/>
        <v/>
      </c>
      <c r="AF1503" s="346" t="str">
        <f t="shared" si="1680"/>
        <v/>
      </c>
      <c r="AG1503" s="344" t="str">
        <f t="shared" si="1731"/>
        <v/>
      </c>
      <c r="AH1503" s="344" t="str">
        <f t="shared" si="1732"/>
        <v/>
      </c>
      <c r="AI1503" s="344" t="str">
        <f t="shared" si="1733"/>
        <v/>
      </c>
      <c r="AJ1503" s="346" t="str">
        <f t="shared" si="1734"/>
        <v/>
      </c>
      <c r="AK1503" s="346" t="str">
        <f t="shared" si="1735"/>
        <v/>
      </c>
      <c r="AL1503" s="347" t="str">
        <f t="shared" si="1736"/>
        <v/>
      </c>
      <c r="AM1503" s="141"/>
      <c r="AN1503" s="141"/>
      <c r="AO1503" s="142"/>
      <c r="AP1503" s="58">
        <f t="shared" si="1681"/>
        <v>0</v>
      </c>
      <c r="AQ1503" s="318">
        <f>SUM(AP$10:AP1503)</f>
        <v>0</v>
      </c>
      <c r="AR1503" s="143">
        <f t="shared" si="1668"/>
        <v>0.1</v>
      </c>
      <c r="AS1503" s="144" t="str">
        <f t="shared" si="1682"/>
        <v/>
      </c>
      <c r="AT1503" s="144" t="str">
        <f t="shared" si="1709"/>
        <v/>
      </c>
      <c r="AU1503" s="145"/>
      <c r="AV1503" s="58">
        <f t="shared" si="1669"/>
        <v>0</v>
      </c>
      <c r="AW1503" s="318">
        <f>SUM(AV$10:AV1503)</f>
        <v>0</v>
      </c>
      <c r="AX1503" s="319">
        <f t="shared" si="1670"/>
        <v>0.1</v>
      </c>
      <c r="AY1503" s="144" t="str">
        <f t="shared" si="1723"/>
        <v/>
      </c>
      <c r="AZ1503" s="144" t="str">
        <f t="shared" si="1724"/>
        <v/>
      </c>
      <c r="BA1503" s="144"/>
      <c r="BB1503" s="146" t="str">
        <f t="shared" si="1683"/>
        <v/>
      </c>
      <c r="BC1503" s="66" t="str">
        <f t="shared" si="1722"/>
        <v/>
      </c>
      <c r="BD1503" s="195" t="str">
        <f t="shared" si="1684"/>
        <v/>
      </c>
      <c r="BF1503" s="283"/>
      <c r="BG1503" s="286" t="str">
        <f t="shared" si="1685"/>
        <v/>
      </c>
      <c r="BY1503" s="211" t="str">
        <f t="shared" si="1686"/>
        <v/>
      </c>
      <c r="BZ1503" s="150" t="str">
        <f t="shared" si="1687"/>
        <v/>
      </c>
      <c r="CB1503" s="54" t="str">
        <f t="shared" si="1721"/>
        <v/>
      </c>
      <c r="CD1503" s="54" t="str">
        <f t="shared" si="1688"/>
        <v/>
      </c>
      <c r="CF1503" s="54" t="str">
        <f t="shared" si="1689"/>
        <v/>
      </c>
      <c r="CH1503" s="150" t="str">
        <f t="shared" si="1690"/>
        <v/>
      </c>
      <c r="CI1503" s="290"/>
      <c r="CJ1503" s="150" t="str">
        <f t="shared" si="1691"/>
        <v/>
      </c>
      <c r="CK1503" s="290"/>
      <c r="CL1503" s="54" t="str">
        <f t="shared" si="1710"/>
        <v/>
      </c>
      <c r="CM1503" s="290"/>
      <c r="CN1503" s="150" t="str">
        <f t="shared" si="1692"/>
        <v/>
      </c>
      <c r="CO1503" s="290"/>
      <c r="CP1503" s="150" t="str">
        <f t="shared" si="1693"/>
        <v/>
      </c>
      <c r="CQ1503" s="290"/>
      <c r="CR1503" s="150" t="str">
        <f t="shared" si="1694"/>
        <v/>
      </c>
      <c r="CS1503" s="290"/>
      <c r="CT1503" s="150" t="str">
        <f t="shared" si="1695"/>
        <v/>
      </c>
      <c r="CU1503" s="150"/>
      <c r="CV1503" s="150" t="str">
        <f t="shared" si="1696"/>
        <v/>
      </c>
      <c r="CW1503" s="94"/>
      <c r="CX1503" s="151" t="str">
        <f t="shared" si="1737"/>
        <v/>
      </c>
      <c r="CY1503" s="151" t="str">
        <f t="shared" si="1738"/>
        <v/>
      </c>
      <c r="CZ1503" s="152"/>
      <c r="DA1503" s="373" t="str">
        <f t="shared" si="1711"/>
        <v/>
      </c>
      <c r="DC1503" s="153">
        <f t="shared" si="1697"/>
        <v>0</v>
      </c>
      <c r="DD1503" s="153">
        <f t="shared" si="1698"/>
        <v>0</v>
      </c>
      <c r="DE1503" s="153">
        <f t="shared" si="1699"/>
        <v>0</v>
      </c>
      <c r="DF1503" s="158">
        <f t="shared" si="1700"/>
        <v>-4.7000000000000002E-3</v>
      </c>
      <c r="DG1503" s="159">
        <f t="shared" si="1712"/>
        <v>-1.1703000000000001</v>
      </c>
      <c r="DH1503" s="158">
        <f t="shared" si="1701"/>
        <v>3.1999999999999997E-3</v>
      </c>
      <c r="DI1503" s="159">
        <f t="shared" si="1713"/>
        <v>0.79679999999999995</v>
      </c>
      <c r="DJ1503" s="158">
        <f t="shared" si="1702"/>
        <v>-2.7000000000000001E-3</v>
      </c>
      <c r="DK1503" s="159">
        <f t="shared" si="1714"/>
        <v>-0.67230000000000001</v>
      </c>
      <c r="DL1503" s="158">
        <f t="shared" si="1703"/>
        <v>1.1999999999999999E-3</v>
      </c>
      <c r="DM1503" s="159">
        <f t="shared" si="1715"/>
        <v>0.29879999999999995</v>
      </c>
      <c r="DN1503" s="158">
        <f t="shared" si="1704"/>
        <v>1.46E-2</v>
      </c>
      <c r="DO1503" s="159">
        <f t="shared" si="1716"/>
        <v>3.6354000000000002</v>
      </c>
      <c r="DP1503" s="158">
        <f t="shared" si="1705"/>
        <v>-1.2999999999999999E-2</v>
      </c>
      <c r="DQ1503" s="159">
        <f t="shared" si="1717"/>
        <v>-3.2369999999999997</v>
      </c>
      <c r="DR1503" s="158">
        <f t="shared" si="1706"/>
        <v>-6.7000000000000002E-3</v>
      </c>
      <c r="DS1503" s="159">
        <f t="shared" si="1718"/>
        <v>-1.6683000000000001</v>
      </c>
      <c r="DT1503" s="158">
        <f t="shared" si="1707"/>
        <v>-1.2999999999999999E-2</v>
      </c>
      <c r="DU1503" s="159">
        <f t="shared" si="1719"/>
        <v>-3.2369999999999997</v>
      </c>
      <c r="DV1503" s="158">
        <f t="shared" si="1708"/>
        <v>-6.7000000000000002E-3</v>
      </c>
      <c r="DW1503" s="160">
        <f t="shared" si="1720"/>
        <v>-1.6683000000000001</v>
      </c>
    </row>
    <row r="1504" spans="1:127" ht="24.95" customHeight="1" x14ac:dyDescent="0.2">
      <c r="A1504" s="272">
        <v>1495</v>
      </c>
      <c r="B1504" s="336"/>
      <c r="C1504" s="332"/>
      <c r="D1504" s="333"/>
      <c r="E1504" s="334"/>
      <c r="F1504" s="335"/>
      <c r="G1504" s="334"/>
      <c r="H1504" s="371"/>
      <c r="I1504" s="334"/>
      <c r="J1504" s="334"/>
      <c r="K1504" s="334"/>
      <c r="L1504" s="334"/>
      <c r="M1504" s="334"/>
      <c r="N1504" s="334"/>
      <c r="O1504" s="337"/>
      <c r="P1504" s="337"/>
      <c r="Q1504" s="338" t="str">
        <f t="shared" si="1671"/>
        <v xml:space="preserve"> </v>
      </c>
      <c r="R1504" s="339" t="str">
        <f t="shared" si="1672"/>
        <v/>
      </c>
      <c r="S1504" s="340" t="str">
        <f t="shared" si="1725"/>
        <v/>
      </c>
      <c r="T1504" s="341" t="str">
        <f t="shared" si="1673"/>
        <v/>
      </c>
      <c r="U1504" s="341" t="str">
        <f t="shared" si="1674"/>
        <v/>
      </c>
      <c r="V1504" s="341" t="str">
        <f t="shared" si="1675"/>
        <v/>
      </c>
      <c r="W1504" s="341" t="str">
        <f t="shared" si="1676"/>
        <v/>
      </c>
      <c r="X1504" s="340" t="str">
        <f t="shared" si="1726"/>
        <v/>
      </c>
      <c r="Y1504" s="342" t="str">
        <f t="shared" si="1727"/>
        <v/>
      </c>
      <c r="Z1504" s="343" t="str">
        <f t="shared" si="1728"/>
        <v/>
      </c>
      <c r="AA1504" s="344" t="str">
        <f t="shared" si="1729"/>
        <v/>
      </c>
      <c r="AB1504" s="345" t="str">
        <f t="shared" si="1677"/>
        <v/>
      </c>
      <c r="AC1504" s="346" t="str">
        <f t="shared" si="1678"/>
        <v/>
      </c>
      <c r="AD1504" s="346" t="str">
        <f t="shared" si="1679"/>
        <v/>
      </c>
      <c r="AE1504" s="344" t="str">
        <f t="shared" si="1730"/>
        <v/>
      </c>
      <c r="AF1504" s="346" t="str">
        <f t="shared" si="1680"/>
        <v/>
      </c>
      <c r="AG1504" s="344" t="str">
        <f t="shared" si="1731"/>
        <v/>
      </c>
      <c r="AH1504" s="344" t="str">
        <f t="shared" si="1732"/>
        <v/>
      </c>
      <c r="AI1504" s="344" t="str">
        <f t="shared" si="1733"/>
        <v/>
      </c>
      <c r="AJ1504" s="346" t="str">
        <f t="shared" si="1734"/>
        <v/>
      </c>
      <c r="AK1504" s="346" t="str">
        <f t="shared" si="1735"/>
        <v/>
      </c>
      <c r="AL1504" s="347" t="str">
        <f t="shared" si="1736"/>
        <v/>
      </c>
      <c r="AM1504" s="141"/>
      <c r="AN1504" s="141"/>
      <c r="AO1504" s="142"/>
      <c r="AP1504" s="58">
        <f t="shared" si="1681"/>
        <v>0</v>
      </c>
      <c r="AQ1504" s="318">
        <f>SUM(AP$10:AP1504)</f>
        <v>0</v>
      </c>
      <c r="AR1504" s="143">
        <f t="shared" si="1668"/>
        <v>0.1</v>
      </c>
      <c r="AS1504" s="144" t="str">
        <f t="shared" si="1682"/>
        <v/>
      </c>
      <c r="AT1504" s="144" t="str">
        <f t="shared" si="1709"/>
        <v/>
      </c>
      <c r="AU1504" s="145"/>
      <c r="AV1504" s="58">
        <f t="shared" si="1669"/>
        <v>0</v>
      </c>
      <c r="AW1504" s="318">
        <f>SUM(AV$10:AV1504)</f>
        <v>0</v>
      </c>
      <c r="AX1504" s="319">
        <f t="shared" si="1670"/>
        <v>0.1</v>
      </c>
      <c r="AY1504" s="144" t="str">
        <f t="shared" si="1723"/>
        <v/>
      </c>
      <c r="AZ1504" s="144" t="str">
        <f t="shared" si="1724"/>
        <v/>
      </c>
      <c r="BA1504" s="144"/>
      <c r="BB1504" s="146" t="str">
        <f t="shared" si="1683"/>
        <v/>
      </c>
      <c r="BC1504" s="66" t="str">
        <f t="shared" si="1722"/>
        <v/>
      </c>
      <c r="BD1504" s="195" t="str">
        <f t="shared" si="1684"/>
        <v/>
      </c>
      <c r="BF1504" s="283"/>
      <c r="BG1504" s="286" t="str">
        <f t="shared" si="1685"/>
        <v/>
      </c>
      <c r="BY1504" s="211" t="str">
        <f t="shared" si="1686"/>
        <v/>
      </c>
      <c r="BZ1504" s="150" t="str">
        <f t="shared" si="1687"/>
        <v/>
      </c>
      <c r="CB1504" s="54" t="str">
        <f t="shared" si="1721"/>
        <v/>
      </c>
      <c r="CD1504" s="54" t="str">
        <f t="shared" si="1688"/>
        <v/>
      </c>
      <c r="CF1504" s="54" t="str">
        <f t="shared" si="1689"/>
        <v/>
      </c>
      <c r="CH1504" s="150" t="str">
        <f t="shared" si="1690"/>
        <v/>
      </c>
      <c r="CI1504" s="290"/>
      <c r="CJ1504" s="150" t="str">
        <f t="shared" si="1691"/>
        <v/>
      </c>
      <c r="CK1504" s="290"/>
      <c r="CL1504" s="54" t="str">
        <f t="shared" si="1710"/>
        <v/>
      </c>
      <c r="CM1504" s="290"/>
      <c r="CN1504" s="150" t="str">
        <f t="shared" si="1692"/>
        <v/>
      </c>
      <c r="CO1504" s="290"/>
      <c r="CP1504" s="150" t="str">
        <f t="shared" si="1693"/>
        <v/>
      </c>
      <c r="CQ1504" s="290"/>
      <c r="CR1504" s="150" t="str">
        <f t="shared" si="1694"/>
        <v/>
      </c>
      <c r="CS1504" s="290"/>
      <c r="CT1504" s="150" t="str">
        <f t="shared" si="1695"/>
        <v/>
      </c>
      <c r="CU1504" s="150"/>
      <c r="CV1504" s="150" t="str">
        <f t="shared" si="1696"/>
        <v/>
      </c>
      <c r="CW1504" s="94"/>
      <c r="CX1504" s="151" t="str">
        <f t="shared" si="1737"/>
        <v/>
      </c>
      <c r="CY1504" s="151" t="str">
        <f t="shared" si="1738"/>
        <v/>
      </c>
      <c r="CZ1504" s="152"/>
      <c r="DA1504" s="373" t="str">
        <f t="shared" si="1711"/>
        <v/>
      </c>
      <c r="DC1504" s="153">
        <f t="shared" si="1697"/>
        <v>0</v>
      </c>
      <c r="DD1504" s="153">
        <f t="shared" si="1698"/>
        <v>0</v>
      </c>
      <c r="DE1504" s="153">
        <f t="shared" si="1699"/>
        <v>0</v>
      </c>
      <c r="DF1504" s="158">
        <f t="shared" si="1700"/>
        <v>-4.7000000000000002E-3</v>
      </c>
      <c r="DG1504" s="159">
        <f t="shared" si="1712"/>
        <v>-1.1703000000000001</v>
      </c>
      <c r="DH1504" s="158">
        <f t="shared" si="1701"/>
        <v>3.1999999999999997E-3</v>
      </c>
      <c r="DI1504" s="159">
        <f t="shared" si="1713"/>
        <v>0.79679999999999995</v>
      </c>
      <c r="DJ1504" s="158">
        <f t="shared" si="1702"/>
        <v>-2.7000000000000001E-3</v>
      </c>
      <c r="DK1504" s="159">
        <f t="shared" si="1714"/>
        <v>-0.67230000000000001</v>
      </c>
      <c r="DL1504" s="158">
        <f t="shared" si="1703"/>
        <v>1.1999999999999999E-3</v>
      </c>
      <c r="DM1504" s="159">
        <f t="shared" si="1715"/>
        <v>0.29879999999999995</v>
      </c>
      <c r="DN1504" s="158">
        <f t="shared" si="1704"/>
        <v>1.46E-2</v>
      </c>
      <c r="DO1504" s="159">
        <f t="shared" si="1716"/>
        <v>3.6354000000000002</v>
      </c>
      <c r="DP1504" s="158">
        <f t="shared" si="1705"/>
        <v>-1.2999999999999999E-2</v>
      </c>
      <c r="DQ1504" s="159">
        <f t="shared" si="1717"/>
        <v>-3.2369999999999997</v>
      </c>
      <c r="DR1504" s="158">
        <f t="shared" si="1706"/>
        <v>-6.7000000000000002E-3</v>
      </c>
      <c r="DS1504" s="159">
        <f t="shared" si="1718"/>
        <v>-1.6683000000000001</v>
      </c>
      <c r="DT1504" s="158">
        <f t="shared" si="1707"/>
        <v>-1.2999999999999999E-2</v>
      </c>
      <c r="DU1504" s="159">
        <f t="shared" si="1719"/>
        <v>-3.2369999999999997</v>
      </c>
      <c r="DV1504" s="158">
        <f t="shared" si="1708"/>
        <v>-6.7000000000000002E-3</v>
      </c>
      <c r="DW1504" s="160">
        <f t="shared" si="1720"/>
        <v>-1.6683000000000001</v>
      </c>
    </row>
    <row r="1505" spans="1:127" ht="24.95" customHeight="1" x14ac:dyDescent="0.2">
      <c r="A1505" s="272">
        <v>1496</v>
      </c>
      <c r="B1505" s="336"/>
      <c r="C1505" s="332"/>
      <c r="D1505" s="333"/>
      <c r="E1505" s="334"/>
      <c r="F1505" s="335"/>
      <c r="G1505" s="334"/>
      <c r="H1505" s="371"/>
      <c r="I1505" s="334"/>
      <c r="J1505" s="334"/>
      <c r="K1505" s="334"/>
      <c r="L1505" s="334"/>
      <c r="M1505" s="334"/>
      <c r="N1505" s="334"/>
      <c r="O1505" s="337"/>
      <c r="P1505" s="337"/>
      <c r="Q1505" s="338" t="str">
        <f t="shared" si="1671"/>
        <v xml:space="preserve"> </v>
      </c>
      <c r="R1505" s="339" t="str">
        <f t="shared" si="1672"/>
        <v/>
      </c>
      <c r="S1505" s="340" t="str">
        <f t="shared" si="1725"/>
        <v/>
      </c>
      <c r="T1505" s="341" t="str">
        <f t="shared" si="1673"/>
        <v/>
      </c>
      <c r="U1505" s="341" t="str">
        <f t="shared" si="1674"/>
        <v/>
      </c>
      <c r="V1505" s="341" t="str">
        <f t="shared" si="1675"/>
        <v/>
      </c>
      <c r="W1505" s="341" t="str">
        <f t="shared" si="1676"/>
        <v/>
      </c>
      <c r="X1505" s="340" t="str">
        <f t="shared" si="1726"/>
        <v/>
      </c>
      <c r="Y1505" s="342" t="str">
        <f t="shared" si="1727"/>
        <v/>
      </c>
      <c r="Z1505" s="343" t="str">
        <f t="shared" si="1728"/>
        <v/>
      </c>
      <c r="AA1505" s="344" t="str">
        <f t="shared" si="1729"/>
        <v/>
      </c>
      <c r="AB1505" s="345" t="str">
        <f t="shared" si="1677"/>
        <v/>
      </c>
      <c r="AC1505" s="346" t="str">
        <f t="shared" si="1678"/>
        <v/>
      </c>
      <c r="AD1505" s="346" t="str">
        <f t="shared" si="1679"/>
        <v/>
      </c>
      <c r="AE1505" s="344" t="str">
        <f t="shared" si="1730"/>
        <v/>
      </c>
      <c r="AF1505" s="346" t="str">
        <f t="shared" si="1680"/>
        <v/>
      </c>
      <c r="AG1505" s="344" t="str">
        <f t="shared" si="1731"/>
        <v/>
      </c>
      <c r="AH1505" s="344" t="str">
        <f t="shared" si="1732"/>
        <v/>
      </c>
      <c r="AI1505" s="344" t="str">
        <f t="shared" si="1733"/>
        <v/>
      </c>
      <c r="AJ1505" s="346" t="str">
        <f t="shared" si="1734"/>
        <v/>
      </c>
      <c r="AK1505" s="346" t="str">
        <f t="shared" si="1735"/>
        <v/>
      </c>
      <c r="AL1505" s="347" t="str">
        <f t="shared" si="1736"/>
        <v/>
      </c>
      <c r="AM1505" s="141"/>
      <c r="AN1505" s="141"/>
      <c r="AO1505" s="142"/>
      <c r="AP1505" s="58">
        <f t="shared" si="1681"/>
        <v>0</v>
      </c>
      <c r="AQ1505" s="318">
        <f>SUM(AP$10:AP1505)</f>
        <v>0</v>
      </c>
      <c r="AR1505" s="143">
        <f t="shared" si="1668"/>
        <v>0.1</v>
      </c>
      <c r="AS1505" s="144" t="str">
        <f t="shared" si="1682"/>
        <v/>
      </c>
      <c r="AT1505" s="144" t="str">
        <f t="shared" si="1709"/>
        <v/>
      </c>
      <c r="AU1505" s="145"/>
      <c r="AV1505" s="58">
        <f t="shared" si="1669"/>
        <v>0</v>
      </c>
      <c r="AW1505" s="318">
        <f>SUM(AV$10:AV1505)</f>
        <v>0</v>
      </c>
      <c r="AX1505" s="319">
        <f t="shared" si="1670"/>
        <v>0.1</v>
      </c>
      <c r="AY1505" s="144" t="str">
        <f t="shared" si="1723"/>
        <v/>
      </c>
      <c r="AZ1505" s="144" t="str">
        <f t="shared" si="1724"/>
        <v/>
      </c>
      <c r="BA1505" s="144"/>
      <c r="BB1505" s="146" t="str">
        <f t="shared" si="1683"/>
        <v/>
      </c>
      <c r="BC1505" s="66" t="str">
        <f t="shared" si="1722"/>
        <v/>
      </c>
      <c r="BD1505" s="195" t="str">
        <f t="shared" si="1684"/>
        <v/>
      </c>
      <c r="BF1505" s="283"/>
      <c r="BG1505" s="286" t="str">
        <f t="shared" si="1685"/>
        <v/>
      </c>
      <c r="BY1505" s="211" t="str">
        <f t="shared" si="1686"/>
        <v/>
      </c>
      <c r="BZ1505" s="150" t="str">
        <f t="shared" si="1687"/>
        <v/>
      </c>
      <c r="CB1505" s="54" t="str">
        <f t="shared" si="1721"/>
        <v/>
      </c>
      <c r="CD1505" s="54" t="str">
        <f t="shared" si="1688"/>
        <v/>
      </c>
      <c r="CF1505" s="54" t="str">
        <f t="shared" si="1689"/>
        <v/>
      </c>
      <c r="CH1505" s="150" t="str">
        <f t="shared" si="1690"/>
        <v/>
      </c>
      <c r="CI1505" s="290"/>
      <c r="CJ1505" s="150" t="str">
        <f t="shared" si="1691"/>
        <v/>
      </c>
      <c r="CK1505" s="290"/>
      <c r="CL1505" s="54" t="str">
        <f t="shared" si="1710"/>
        <v/>
      </c>
      <c r="CM1505" s="290"/>
      <c r="CN1505" s="150" t="str">
        <f t="shared" si="1692"/>
        <v/>
      </c>
      <c r="CO1505" s="290"/>
      <c r="CP1505" s="150" t="str">
        <f t="shared" si="1693"/>
        <v/>
      </c>
      <c r="CQ1505" s="290"/>
      <c r="CR1505" s="150" t="str">
        <f t="shared" si="1694"/>
        <v/>
      </c>
      <c r="CS1505" s="290"/>
      <c r="CT1505" s="150" t="str">
        <f t="shared" si="1695"/>
        <v/>
      </c>
      <c r="CU1505" s="150"/>
      <c r="CV1505" s="150" t="str">
        <f t="shared" si="1696"/>
        <v/>
      </c>
      <c r="CW1505" s="94"/>
      <c r="CX1505" s="151" t="str">
        <f t="shared" si="1737"/>
        <v/>
      </c>
      <c r="CY1505" s="151" t="str">
        <f t="shared" si="1738"/>
        <v/>
      </c>
      <c r="CZ1505" s="152"/>
      <c r="DA1505" s="373" t="str">
        <f t="shared" si="1711"/>
        <v/>
      </c>
      <c r="DC1505" s="153">
        <f t="shared" si="1697"/>
        <v>0</v>
      </c>
      <c r="DD1505" s="153">
        <f t="shared" si="1698"/>
        <v>0</v>
      </c>
      <c r="DE1505" s="153">
        <f t="shared" si="1699"/>
        <v>0</v>
      </c>
      <c r="DF1505" s="158">
        <f t="shared" si="1700"/>
        <v>-4.7000000000000002E-3</v>
      </c>
      <c r="DG1505" s="159">
        <f t="shared" si="1712"/>
        <v>-1.1703000000000001</v>
      </c>
      <c r="DH1505" s="158">
        <f t="shared" si="1701"/>
        <v>3.1999999999999997E-3</v>
      </c>
      <c r="DI1505" s="159">
        <f t="shared" si="1713"/>
        <v>0.79679999999999995</v>
      </c>
      <c r="DJ1505" s="158">
        <f t="shared" si="1702"/>
        <v>-2.7000000000000001E-3</v>
      </c>
      <c r="DK1505" s="159">
        <f t="shared" si="1714"/>
        <v>-0.67230000000000001</v>
      </c>
      <c r="DL1505" s="158">
        <f t="shared" si="1703"/>
        <v>1.1999999999999999E-3</v>
      </c>
      <c r="DM1505" s="159">
        <f t="shared" si="1715"/>
        <v>0.29879999999999995</v>
      </c>
      <c r="DN1505" s="158">
        <f t="shared" si="1704"/>
        <v>1.46E-2</v>
      </c>
      <c r="DO1505" s="159">
        <f t="shared" si="1716"/>
        <v>3.6354000000000002</v>
      </c>
      <c r="DP1505" s="158">
        <f t="shared" si="1705"/>
        <v>-1.2999999999999999E-2</v>
      </c>
      <c r="DQ1505" s="159">
        <f t="shared" si="1717"/>
        <v>-3.2369999999999997</v>
      </c>
      <c r="DR1505" s="158">
        <f t="shared" si="1706"/>
        <v>-6.7000000000000002E-3</v>
      </c>
      <c r="DS1505" s="159">
        <f t="shared" si="1718"/>
        <v>-1.6683000000000001</v>
      </c>
      <c r="DT1505" s="158">
        <f t="shared" si="1707"/>
        <v>-1.2999999999999999E-2</v>
      </c>
      <c r="DU1505" s="159">
        <f t="shared" si="1719"/>
        <v>-3.2369999999999997</v>
      </c>
      <c r="DV1505" s="158">
        <f t="shared" si="1708"/>
        <v>-6.7000000000000002E-3</v>
      </c>
      <c r="DW1505" s="160">
        <f t="shared" si="1720"/>
        <v>-1.6683000000000001</v>
      </c>
    </row>
    <row r="1506" spans="1:127" ht="24.95" customHeight="1" x14ac:dyDescent="0.2">
      <c r="A1506" s="272">
        <v>1497</v>
      </c>
      <c r="B1506" s="336"/>
      <c r="C1506" s="332"/>
      <c r="D1506" s="333"/>
      <c r="E1506" s="334"/>
      <c r="F1506" s="335"/>
      <c r="G1506" s="334"/>
      <c r="H1506" s="371"/>
      <c r="I1506" s="334"/>
      <c r="J1506" s="334"/>
      <c r="K1506" s="334"/>
      <c r="L1506" s="334"/>
      <c r="M1506" s="334"/>
      <c r="N1506" s="334"/>
      <c r="O1506" s="337"/>
      <c r="P1506" s="337"/>
      <c r="Q1506" s="338" t="str">
        <f t="shared" si="1671"/>
        <v xml:space="preserve"> </v>
      </c>
      <c r="R1506" s="339" t="str">
        <f t="shared" si="1672"/>
        <v/>
      </c>
      <c r="S1506" s="340" t="str">
        <f t="shared" si="1725"/>
        <v/>
      </c>
      <c r="T1506" s="341" t="str">
        <f t="shared" si="1673"/>
        <v/>
      </c>
      <c r="U1506" s="341" t="str">
        <f t="shared" si="1674"/>
        <v/>
      </c>
      <c r="V1506" s="341" t="str">
        <f t="shared" si="1675"/>
        <v/>
      </c>
      <c r="W1506" s="341" t="str">
        <f t="shared" si="1676"/>
        <v/>
      </c>
      <c r="X1506" s="340" t="str">
        <f t="shared" si="1726"/>
        <v/>
      </c>
      <c r="Y1506" s="342" t="str">
        <f t="shared" si="1727"/>
        <v/>
      </c>
      <c r="Z1506" s="343" t="str">
        <f t="shared" si="1728"/>
        <v/>
      </c>
      <c r="AA1506" s="344" t="str">
        <f t="shared" si="1729"/>
        <v/>
      </c>
      <c r="AB1506" s="345" t="str">
        <f t="shared" si="1677"/>
        <v/>
      </c>
      <c r="AC1506" s="346" t="str">
        <f t="shared" si="1678"/>
        <v/>
      </c>
      <c r="AD1506" s="346" t="str">
        <f t="shared" si="1679"/>
        <v/>
      </c>
      <c r="AE1506" s="344" t="str">
        <f t="shared" si="1730"/>
        <v/>
      </c>
      <c r="AF1506" s="346" t="str">
        <f t="shared" si="1680"/>
        <v/>
      </c>
      <c r="AG1506" s="344" t="str">
        <f t="shared" si="1731"/>
        <v/>
      </c>
      <c r="AH1506" s="344" t="str">
        <f t="shared" si="1732"/>
        <v/>
      </c>
      <c r="AI1506" s="344" t="str">
        <f t="shared" si="1733"/>
        <v/>
      </c>
      <c r="AJ1506" s="346" t="str">
        <f t="shared" si="1734"/>
        <v/>
      </c>
      <c r="AK1506" s="346" t="str">
        <f t="shared" si="1735"/>
        <v/>
      </c>
      <c r="AL1506" s="347" t="str">
        <f t="shared" si="1736"/>
        <v/>
      </c>
      <c r="AM1506" s="141"/>
      <c r="AN1506" s="141"/>
      <c r="AO1506" s="142"/>
      <c r="AP1506" s="58">
        <f t="shared" si="1681"/>
        <v>0</v>
      </c>
      <c r="AQ1506" s="318">
        <f>SUM(AP$10:AP1506)</f>
        <v>0</v>
      </c>
      <c r="AR1506" s="143">
        <f t="shared" si="1668"/>
        <v>0.1</v>
      </c>
      <c r="AS1506" s="144" t="str">
        <f t="shared" si="1682"/>
        <v/>
      </c>
      <c r="AT1506" s="144" t="str">
        <f t="shared" si="1709"/>
        <v/>
      </c>
      <c r="AU1506" s="145"/>
      <c r="AV1506" s="58">
        <f t="shared" si="1669"/>
        <v>0</v>
      </c>
      <c r="AW1506" s="318">
        <f>SUM(AV$10:AV1506)</f>
        <v>0</v>
      </c>
      <c r="AX1506" s="319">
        <f t="shared" si="1670"/>
        <v>0.1</v>
      </c>
      <c r="AY1506" s="144" t="str">
        <f t="shared" si="1723"/>
        <v/>
      </c>
      <c r="AZ1506" s="144" t="str">
        <f t="shared" si="1724"/>
        <v/>
      </c>
      <c r="BA1506" s="144"/>
      <c r="BB1506" s="146" t="str">
        <f t="shared" si="1683"/>
        <v/>
      </c>
      <c r="BC1506" s="66" t="str">
        <f t="shared" si="1722"/>
        <v/>
      </c>
      <c r="BD1506" s="195" t="str">
        <f t="shared" si="1684"/>
        <v/>
      </c>
      <c r="BF1506" s="283"/>
      <c r="BG1506" s="286" t="str">
        <f t="shared" si="1685"/>
        <v/>
      </c>
      <c r="BY1506" s="211" t="str">
        <f t="shared" si="1686"/>
        <v/>
      </c>
      <c r="BZ1506" s="150" t="str">
        <f t="shared" si="1687"/>
        <v/>
      </c>
      <c r="CB1506" s="54" t="str">
        <f t="shared" si="1721"/>
        <v/>
      </c>
      <c r="CD1506" s="54" t="str">
        <f t="shared" si="1688"/>
        <v/>
      </c>
      <c r="CF1506" s="54" t="str">
        <f t="shared" si="1689"/>
        <v/>
      </c>
      <c r="CH1506" s="150" t="str">
        <f t="shared" si="1690"/>
        <v/>
      </c>
      <c r="CI1506" s="290"/>
      <c r="CJ1506" s="150" t="str">
        <f t="shared" si="1691"/>
        <v/>
      </c>
      <c r="CK1506" s="290"/>
      <c r="CL1506" s="54" t="str">
        <f t="shared" si="1710"/>
        <v/>
      </c>
      <c r="CM1506" s="290"/>
      <c r="CN1506" s="150" t="str">
        <f t="shared" si="1692"/>
        <v/>
      </c>
      <c r="CO1506" s="290"/>
      <c r="CP1506" s="150" t="str">
        <f t="shared" si="1693"/>
        <v/>
      </c>
      <c r="CQ1506" s="290"/>
      <c r="CR1506" s="150" t="str">
        <f t="shared" si="1694"/>
        <v/>
      </c>
      <c r="CS1506" s="290"/>
      <c r="CT1506" s="150" t="str">
        <f t="shared" si="1695"/>
        <v/>
      </c>
      <c r="CU1506" s="150"/>
      <c r="CV1506" s="150" t="str">
        <f t="shared" si="1696"/>
        <v/>
      </c>
      <c r="CW1506" s="94"/>
      <c r="CX1506" s="151" t="str">
        <f t="shared" si="1737"/>
        <v/>
      </c>
      <c r="CY1506" s="151" t="str">
        <f t="shared" si="1738"/>
        <v/>
      </c>
      <c r="CZ1506" s="152"/>
      <c r="DA1506" s="373" t="str">
        <f t="shared" si="1711"/>
        <v/>
      </c>
      <c r="DC1506" s="153">
        <f t="shared" si="1697"/>
        <v>0</v>
      </c>
      <c r="DD1506" s="153">
        <f t="shared" si="1698"/>
        <v>0</v>
      </c>
      <c r="DE1506" s="153">
        <f t="shared" si="1699"/>
        <v>0</v>
      </c>
      <c r="DF1506" s="158">
        <f t="shared" si="1700"/>
        <v>-4.7000000000000002E-3</v>
      </c>
      <c r="DG1506" s="159">
        <f t="shared" si="1712"/>
        <v>-1.1703000000000001</v>
      </c>
      <c r="DH1506" s="158">
        <f t="shared" si="1701"/>
        <v>3.1999999999999997E-3</v>
      </c>
      <c r="DI1506" s="159">
        <f t="shared" si="1713"/>
        <v>0.79679999999999995</v>
      </c>
      <c r="DJ1506" s="158">
        <f t="shared" si="1702"/>
        <v>-2.7000000000000001E-3</v>
      </c>
      <c r="DK1506" s="159">
        <f t="shared" si="1714"/>
        <v>-0.67230000000000001</v>
      </c>
      <c r="DL1506" s="158">
        <f t="shared" si="1703"/>
        <v>1.1999999999999999E-3</v>
      </c>
      <c r="DM1506" s="159">
        <f t="shared" si="1715"/>
        <v>0.29879999999999995</v>
      </c>
      <c r="DN1506" s="158">
        <f t="shared" si="1704"/>
        <v>1.46E-2</v>
      </c>
      <c r="DO1506" s="159">
        <f t="shared" si="1716"/>
        <v>3.6354000000000002</v>
      </c>
      <c r="DP1506" s="158">
        <f t="shared" si="1705"/>
        <v>-1.2999999999999999E-2</v>
      </c>
      <c r="DQ1506" s="159">
        <f t="shared" si="1717"/>
        <v>-3.2369999999999997</v>
      </c>
      <c r="DR1506" s="158">
        <f t="shared" si="1706"/>
        <v>-6.7000000000000002E-3</v>
      </c>
      <c r="DS1506" s="159">
        <f t="shared" si="1718"/>
        <v>-1.6683000000000001</v>
      </c>
      <c r="DT1506" s="158">
        <f t="shared" si="1707"/>
        <v>-1.2999999999999999E-2</v>
      </c>
      <c r="DU1506" s="159">
        <f t="shared" si="1719"/>
        <v>-3.2369999999999997</v>
      </c>
      <c r="DV1506" s="158">
        <f t="shared" si="1708"/>
        <v>-6.7000000000000002E-3</v>
      </c>
      <c r="DW1506" s="160">
        <f t="shared" si="1720"/>
        <v>-1.6683000000000001</v>
      </c>
    </row>
    <row r="1507" spans="1:127" ht="24.95" customHeight="1" x14ac:dyDescent="0.2">
      <c r="A1507" s="272">
        <v>1498</v>
      </c>
      <c r="B1507" s="336"/>
      <c r="C1507" s="332"/>
      <c r="D1507" s="333"/>
      <c r="E1507" s="334"/>
      <c r="F1507" s="335"/>
      <c r="G1507" s="334"/>
      <c r="H1507" s="371"/>
      <c r="I1507" s="334"/>
      <c r="J1507" s="334"/>
      <c r="K1507" s="334"/>
      <c r="L1507" s="334"/>
      <c r="M1507" s="334"/>
      <c r="N1507" s="334"/>
      <c r="O1507" s="337"/>
      <c r="P1507" s="337"/>
      <c r="Q1507" s="338" t="str">
        <f t="shared" si="1671"/>
        <v xml:space="preserve"> </v>
      </c>
      <c r="R1507" s="339" t="str">
        <f t="shared" si="1672"/>
        <v/>
      </c>
      <c r="S1507" s="340" t="str">
        <f t="shared" si="1725"/>
        <v/>
      </c>
      <c r="T1507" s="341" t="str">
        <f t="shared" si="1673"/>
        <v/>
      </c>
      <c r="U1507" s="341" t="str">
        <f t="shared" si="1674"/>
        <v/>
      </c>
      <c r="V1507" s="341" t="str">
        <f t="shared" si="1675"/>
        <v/>
      </c>
      <c r="W1507" s="341" t="str">
        <f t="shared" si="1676"/>
        <v/>
      </c>
      <c r="X1507" s="340" t="str">
        <f t="shared" si="1726"/>
        <v/>
      </c>
      <c r="Y1507" s="342" t="str">
        <f t="shared" si="1727"/>
        <v/>
      </c>
      <c r="Z1507" s="343" t="str">
        <f t="shared" si="1728"/>
        <v/>
      </c>
      <c r="AA1507" s="344" t="str">
        <f t="shared" si="1729"/>
        <v/>
      </c>
      <c r="AB1507" s="345" t="str">
        <f t="shared" si="1677"/>
        <v/>
      </c>
      <c r="AC1507" s="346" t="str">
        <f t="shared" si="1678"/>
        <v/>
      </c>
      <c r="AD1507" s="346" t="str">
        <f t="shared" si="1679"/>
        <v/>
      </c>
      <c r="AE1507" s="344" t="str">
        <f t="shared" si="1730"/>
        <v/>
      </c>
      <c r="AF1507" s="346" t="str">
        <f t="shared" si="1680"/>
        <v/>
      </c>
      <c r="AG1507" s="344" t="str">
        <f t="shared" si="1731"/>
        <v/>
      </c>
      <c r="AH1507" s="344" t="str">
        <f t="shared" si="1732"/>
        <v/>
      </c>
      <c r="AI1507" s="344" t="str">
        <f t="shared" si="1733"/>
        <v/>
      </c>
      <c r="AJ1507" s="346" t="str">
        <f t="shared" si="1734"/>
        <v/>
      </c>
      <c r="AK1507" s="346" t="str">
        <f t="shared" si="1735"/>
        <v/>
      </c>
      <c r="AL1507" s="347" t="str">
        <f t="shared" si="1736"/>
        <v/>
      </c>
      <c r="AM1507" s="141"/>
      <c r="AN1507" s="141"/>
      <c r="AO1507" s="142"/>
      <c r="AP1507" s="58">
        <f t="shared" si="1681"/>
        <v>0</v>
      </c>
      <c r="AQ1507" s="318">
        <f>SUM(AP$10:AP1507)</f>
        <v>0</v>
      </c>
      <c r="AR1507" s="143">
        <f t="shared" si="1668"/>
        <v>0.1</v>
      </c>
      <c r="AS1507" s="144" t="str">
        <f t="shared" si="1682"/>
        <v/>
      </c>
      <c r="AT1507" s="144" t="str">
        <f t="shared" si="1709"/>
        <v/>
      </c>
      <c r="AU1507" s="145"/>
      <c r="AV1507" s="58">
        <f t="shared" si="1669"/>
        <v>0</v>
      </c>
      <c r="AW1507" s="318">
        <f>SUM(AV$10:AV1507)</f>
        <v>0</v>
      </c>
      <c r="AX1507" s="319">
        <f t="shared" si="1670"/>
        <v>0.1</v>
      </c>
      <c r="AY1507" s="144" t="str">
        <f t="shared" si="1723"/>
        <v/>
      </c>
      <c r="AZ1507" s="144" t="str">
        <f t="shared" si="1724"/>
        <v/>
      </c>
      <c r="BA1507" s="144"/>
      <c r="BB1507" s="146" t="str">
        <f t="shared" si="1683"/>
        <v/>
      </c>
      <c r="BC1507" s="66" t="str">
        <f t="shared" si="1722"/>
        <v/>
      </c>
      <c r="BD1507" s="195" t="str">
        <f t="shared" si="1684"/>
        <v/>
      </c>
      <c r="BF1507" s="283"/>
      <c r="BG1507" s="286" t="str">
        <f t="shared" si="1685"/>
        <v/>
      </c>
      <c r="BY1507" s="211" t="str">
        <f t="shared" si="1686"/>
        <v/>
      </c>
      <c r="BZ1507" s="150" t="str">
        <f t="shared" si="1687"/>
        <v/>
      </c>
      <c r="CB1507" s="54" t="str">
        <f t="shared" si="1721"/>
        <v/>
      </c>
      <c r="CD1507" s="54" t="str">
        <f t="shared" si="1688"/>
        <v/>
      </c>
      <c r="CF1507" s="54" t="str">
        <f t="shared" si="1689"/>
        <v/>
      </c>
      <c r="CH1507" s="150" t="str">
        <f t="shared" si="1690"/>
        <v/>
      </c>
      <c r="CI1507" s="290"/>
      <c r="CJ1507" s="150" t="str">
        <f t="shared" si="1691"/>
        <v/>
      </c>
      <c r="CK1507" s="290"/>
      <c r="CL1507" s="54" t="str">
        <f t="shared" si="1710"/>
        <v/>
      </c>
      <c r="CM1507" s="290"/>
      <c r="CN1507" s="150" t="str">
        <f t="shared" si="1692"/>
        <v/>
      </c>
      <c r="CO1507" s="290"/>
      <c r="CP1507" s="150" t="str">
        <f t="shared" si="1693"/>
        <v/>
      </c>
      <c r="CQ1507" s="290"/>
      <c r="CR1507" s="150" t="str">
        <f t="shared" si="1694"/>
        <v/>
      </c>
      <c r="CS1507" s="290"/>
      <c r="CT1507" s="150" t="str">
        <f t="shared" si="1695"/>
        <v/>
      </c>
      <c r="CU1507" s="150"/>
      <c r="CV1507" s="150" t="str">
        <f t="shared" si="1696"/>
        <v/>
      </c>
      <c r="CW1507" s="94"/>
      <c r="CX1507" s="151" t="str">
        <f t="shared" si="1737"/>
        <v/>
      </c>
      <c r="CY1507" s="151" t="str">
        <f t="shared" si="1738"/>
        <v/>
      </c>
      <c r="CZ1507" s="152"/>
      <c r="DA1507" s="373" t="str">
        <f t="shared" si="1711"/>
        <v/>
      </c>
      <c r="DC1507" s="153">
        <f t="shared" si="1697"/>
        <v>0</v>
      </c>
      <c r="DD1507" s="153">
        <f t="shared" si="1698"/>
        <v>0</v>
      </c>
      <c r="DE1507" s="153">
        <f t="shared" si="1699"/>
        <v>0</v>
      </c>
      <c r="DF1507" s="158">
        <f t="shared" si="1700"/>
        <v>-4.7000000000000002E-3</v>
      </c>
      <c r="DG1507" s="159">
        <f t="shared" si="1712"/>
        <v>-1.1703000000000001</v>
      </c>
      <c r="DH1507" s="158">
        <f t="shared" si="1701"/>
        <v>3.1999999999999997E-3</v>
      </c>
      <c r="DI1507" s="159">
        <f t="shared" si="1713"/>
        <v>0.79679999999999995</v>
      </c>
      <c r="DJ1507" s="158">
        <f t="shared" si="1702"/>
        <v>-2.7000000000000001E-3</v>
      </c>
      <c r="DK1507" s="159">
        <f t="shared" si="1714"/>
        <v>-0.67230000000000001</v>
      </c>
      <c r="DL1507" s="158">
        <f t="shared" si="1703"/>
        <v>1.1999999999999999E-3</v>
      </c>
      <c r="DM1507" s="159">
        <f t="shared" si="1715"/>
        <v>0.29879999999999995</v>
      </c>
      <c r="DN1507" s="158">
        <f t="shared" si="1704"/>
        <v>1.46E-2</v>
      </c>
      <c r="DO1507" s="159">
        <f t="shared" si="1716"/>
        <v>3.6354000000000002</v>
      </c>
      <c r="DP1507" s="158">
        <f t="shared" si="1705"/>
        <v>-1.2999999999999999E-2</v>
      </c>
      <c r="DQ1507" s="159">
        <f t="shared" si="1717"/>
        <v>-3.2369999999999997</v>
      </c>
      <c r="DR1507" s="158">
        <f t="shared" si="1706"/>
        <v>-6.7000000000000002E-3</v>
      </c>
      <c r="DS1507" s="159">
        <f t="shared" si="1718"/>
        <v>-1.6683000000000001</v>
      </c>
      <c r="DT1507" s="158">
        <f t="shared" si="1707"/>
        <v>-1.2999999999999999E-2</v>
      </c>
      <c r="DU1507" s="159">
        <f t="shared" si="1719"/>
        <v>-3.2369999999999997</v>
      </c>
      <c r="DV1507" s="158">
        <f t="shared" si="1708"/>
        <v>-6.7000000000000002E-3</v>
      </c>
      <c r="DW1507" s="160">
        <f t="shared" si="1720"/>
        <v>-1.6683000000000001</v>
      </c>
    </row>
    <row r="1508" spans="1:127" ht="24.95" customHeight="1" x14ac:dyDescent="0.2">
      <c r="A1508" s="272">
        <v>1499</v>
      </c>
      <c r="B1508" s="336"/>
      <c r="C1508" s="332"/>
      <c r="D1508" s="333"/>
      <c r="E1508" s="334"/>
      <c r="F1508" s="335"/>
      <c r="G1508" s="334"/>
      <c r="H1508" s="371"/>
      <c r="I1508" s="334"/>
      <c r="J1508" s="334"/>
      <c r="K1508" s="334"/>
      <c r="L1508" s="334"/>
      <c r="M1508" s="334"/>
      <c r="N1508" s="334"/>
      <c r="O1508" s="337"/>
      <c r="P1508" s="337"/>
      <c r="Q1508" s="338" t="str">
        <f t="shared" si="1671"/>
        <v xml:space="preserve"> </v>
      </c>
      <c r="R1508" s="339" t="str">
        <f t="shared" si="1672"/>
        <v/>
      </c>
      <c r="S1508" s="340" t="str">
        <f t="shared" si="1725"/>
        <v/>
      </c>
      <c r="T1508" s="341" t="str">
        <f t="shared" si="1673"/>
        <v/>
      </c>
      <c r="U1508" s="341" t="str">
        <f t="shared" si="1674"/>
        <v/>
      </c>
      <c r="V1508" s="341" t="str">
        <f t="shared" si="1675"/>
        <v/>
      </c>
      <c r="W1508" s="341" t="str">
        <f t="shared" si="1676"/>
        <v/>
      </c>
      <c r="X1508" s="340" t="str">
        <f t="shared" si="1726"/>
        <v/>
      </c>
      <c r="Y1508" s="342" t="str">
        <f t="shared" si="1727"/>
        <v/>
      </c>
      <c r="Z1508" s="343" t="str">
        <f t="shared" si="1728"/>
        <v/>
      </c>
      <c r="AA1508" s="344" t="str">
        <f t="shared" si="1729"/>
        <v/>
      </c>
      <c r="AB1508" s="345" t="str">
        <f t="shared" si="1677"/>
        <v/>
      </c>
      <c r="AC1508" s="346" t="str">
        <f t="shared" si="1678"/>
        <v/>
      </c>
      <c r="AD1508" s="346" t="str">
        <f t="shared" si="1679"/>
        <v/>
      </c>
      <c r="AE1508" s="344" t="str">
        <f t="shared" si="1730"/>
        <v/>
      </c>
      <c r="AF1508" s="346" t="str">
        <f t="shared" si="1680"/>
        <v/>
      </c>
      <c r="AG1508" s="344" t="str">
        <f t="shared" si="1731"/>
        <v/>
      </c>
      <c r="AH1508" s="344" t="str">
        <f t="shared" si="1732"/>
        <v/>
      </c>
      <c r="AI1508" s="344" t="str">
        <f t="shared" si="1733"/>
        <v/>
      </c>
      <c r="AJ1508" s="346" t="str">
        <f t="shared" si="1734"/>
        <v/>
      </c>
      <c r="AK1508" s="346" t="str">
        <f t="shared" si="1735"/>
        <v/>
      </c>
      <c r="AL1508" s="347" t="str">
        <f t="shared" si="1736"/>
        <v/>
      </c>
      <c r="AM1508" s="141"/>
      <c r="AN1508" s="141"/>
      <c r="AO1508" s="142"/>
      <c r="AP1508" s="58">
        <f t="shared" si="1681"/>
        <v>0</v>
      </c>
      <c r="AQ1508" s="318">
        <f>SUM(AP$10:AP1508)</f>
        <v>0</v>
      </c>
      <c r="AR1508" s="143">
        <f t="shared" si="1668"/>
        <v>0.1</v>
      </c>
      <c r="AS1508" s="144" t="str">
        <f t="shared" si="1682"/>
        <v/>
      </c>
      <c r="AT1508" s="144" t="str">
        <f t="shared" si="1709"/>
        <v/>
      </c>
      <c r="AU1508" s="145"/>
      <c r="AV1508" s="58">
        <f t="shared" si="1669"/>
        <v>0</v>
      </c>
      <c r="AW1508" s="318">
        <f>SUM(AV$10:AV1508)</f>
        <v>0</v>
      </c>
      <c r="AX1508" s="319">
        <f t="shared" si="1670"/>
        <v>0.1</v>
      </c>
      <c r="AY1508" s="144" t="str">
        <f t="shared" si="1723"/>
        <v/>
      </c>
      <c r="AZ1508" s="144" t="str">
        <f t="shared" si="1724"/>
        <v/>
      </c>
      <c r="BA1508" s="144"/>
      <c r="BB1508" s="146" t="str">
        <f t="shared" si="1683"/>
        <v/>
      </c>
      <c r="BC1508" s="66" t="str">
        <f t="shared" si="1722"/>
        <v/>
      </c>
      <c r="BD1508" s="195" t="str">
        <f t="shared" si="1684"/>
        <v/>
      </c>
      <c r="BF1508" s="283"/>
      <c r="BG1508" s="286" t="str">
        <f t="shared" si="1685"/>
        <v/>
      </c>
      <c r="BY1508" s="211" t="str">
        <f t="shared" si="1686"/>
        <v/>
      </c>
      <c r="BZ1508" s="150" t="str">
        <f t="shared" si="1687"/>
        <v/>
      </c>
      <c r="CB1508" s="54" t="str">
        <f t="shared" si="1721"/>
        <v/>
      </c>
      <c r="CD1508" s="54" t="str">
        <f t="shared" si="1688"/>
        <v/>
      </c>
      <c r="CF1508" s="54" t="str">
        <f t="shared" si="1689"/>
        <v/>
      </c>
      <c r="CH1508" s="150" t="str">
        <f t="shared" si="1690"/>
        <v/>
      </c>
      <c r="CI1508" s="290"/>
      <c r="CJ1508" s="150" t="str">
        <f t="shared" si="1691"/>
        <v/>
      </c>
      <c r="CK1508" s="290"/>
      <c r="CL1508" s="54" t="str">
        <f t="shared" si="1710"/>
        <v/>
      </c>
      <c r="CM1508" s="290"/>
      <c r="CN1508" s="150" t="str">
        <f t="shared" si="1692"/>
        <v/>
      </c>
      <c r="CO1508" s="290"/>
      <c r="CP1508" s="150" t="str">
        <f t="shared" si="1693"/>
        <v/>
      </c>
      <c r="CQ1508" s="290"/>
      <c r="CR1508" s="150" t="str">
        <f t="shared" si="1694"/>
        <v/>
      </c>
      <c r="CS1508" s="290"/>
      <c r="CT1508" s="150" t="str">
        <f t="shared" si="1695"/>
        <v/>
      </c>
      <c r="CU1508" s="150"/>
      <c r="CV1508" s="150" t="str">
        <f t="shared" si="1696"/>
        <v/>
      </c>
      <c r="CW1508" s="94"/>
      <c r="CX1508" s="151" t="str">
        <f t="shared" si="1737"/>
        <v/>
      </c>
      <c r="CY1508" s="151" t="str">
        <f t="shared" si="1738"/>
        <v/>
      </c>
      <c r="CZ1508" s="152"/>
      <c r="DA1508" s="373" t="str">
        <f t="shared" si="1711"/>
        <v/>
      </c>
      <c r="DC1508" s="153">
        <f t="shared" si="1697"/>
        <v>0</v>
      </c>
      <c r="DD1508" s="153">
        <f t="shared" si="1698"/>
        <v>0</v>
      </c>
      <c r="DE1508" s="153">
        <f t="shared" si="1699"/>
        <v>0</v>
      </c>
      <c r="DF1508" s="158">
        <f t="shared" si="1700"/>
        <v>-4.7000000000000002E-3</v>
      </c>
      <c r="DG1508" s="159">
        <f t="shared" si="1712"/>
        <v>-1.1703000000000001</v>
      </c>
      <c r="DH1508" s="158">
        <f t="shared" si="1701"/>
        <v>3.1999999999999997E-3</v>
      </c>
      <c r="DI1508" s="159">
        <f t="shared" si="1713"/>
        <v>0.79679999999999995</v>
      </c>
      <c r="DJ1508" s="158">
        <f t="shared" si="1702"/>
        <v>-2.7000000000000001E-3</v>
      </c>
      <c r="DK1508" s="159">
        <f t="shared" si="1714"/>
        <v>-0.67230000000000001</v>
      </c>
      <c r="DL1508" s="158">
        <f t="shared" si="1703"/>
        <v>1.1999999999999999E-3</v>
      </c>
      <c r="DM1508" s="159">
        <f t="shared" si="1715"/>
        <v>0.29879999999999995</v>
      </c>
      <c r="DN1508" s="158">
        <f t="shared" si="1704"/>
        <v>1.46E-2</v>
      </c>
      <c r="DO1508" s="159">
        <f t="shared" si="1716"/>
        <v>3.6354000000000002</v>
      </c>
      <c r="DP1508" s="158">
        <f t="shared" si="1705"/>
        <v>-1.2999999999999999E-2</v>
      </c>
      <c r="DQ1508" s="159">
        <f t="shared" si="1717"/>
        <v>-3.2369999999999997</v>
      </c>
      <c r="DR1508" s="158">
        <f t="shared" si="1706"/>
        <v>-6.7000000000000002E-3</v>
      </c>
      <c r="DS1508" s="159">
        <f t="shared" si="1718"/>
        <v>-1.6683000000000001</v>
      </c>
      <c r="DT1508" s="158">
        <f t="shared" si="1707"/>
        <v>-1.2999999999999999E-2</v>
      </c>
      <c r="DU1508" s="159">
        <f t="shared" si="1719"/>
        <v>-3.2369999999999997</v>
      </c>
      <c r="DV1508" s="158">
        <f t="shared" si="1708"/>
        <v>-6.7000000000000002E-3</v>
      </c>
      <c r="DW1508" s="160">
        <f t="shared" si="1720"/>
        <v>-1.6683000000000001</v>
      </c>
    </row>
    <row r="1509" spans="1:127" ht="24.95" customHeight="1" x14ac:dyDescent="0.2">
      <c r="A1509" s="272">
        <v>1500</v>
      </c>
      <c r="B1509" s="336"/>
      <c r="C1509" s="332"/>
      <c r="D1509" s="333"/>
      <c r="E1509" s="334"/>
      <c r="F1509" s="335"/>
      <c r="G1509" s="334"/>
      <c r="H1509" s="371"/>
      <c r="I1509" s="334"/>
      <c r="J1509" s="334"/>
      <c r="K1509" s="334"/>
      <c r="L1509" s="334"/>
      <c r="M1509" s="334"/>
      <c r="N1509" s="334"/>
      <c r="O1509" s="337"/>
      <c r="P1509" s="337"/>
      <c r="Q1509" s="338" t="str">
        <f t="shared" si="1671"/>
        <v xml:space="preserve"> </v>
      </c>
      <c r="R1509" s="339" t="str">
        <f t="shared" si="1672"/>
        <v/>
      </c>
      <c r="S1509" s="340" t="str">
        <f t="shared" si="1725"/>
        <v/>
      </c>
      <c r="T1509" s="341" t="str">
        <f t="shared" si="1673"/>
        <v/>
      </c>
      <c r="U1509" s="341" t="str">
        <f t="shared" si="1674"/>
        <v/>
      </c>
      <c r="V1509" s="341" t="str">
        <f t="shared" si="1675"/>
        <v/>
      </c>
      <c r="W1509" s="341" t="str">
        <f t="shared" si="1676"/>
        <v/>
      </c>
      <c r="X1509" s="340" t="str">
        <f t="shared" si="1726"/>
        <v/>
      </c>
      <c r="Y1509" s="342" t="str">
        <f t="shared" si="1727"/>
        <v/>
      </c>
      <c r="Z1509" s="343" t="str">
        <f t="shared" si="1728"/>
        <v/>
      </c>
      <c r="AA1509" s="344" t="str">
        <f t="shared" si="1729"/>
        <v/>
      </c>
      <c r="AB1509" s="345" t="str">
        <f t="shared" si="1677"/>
        <v/>
      </c>
      <c r="AC1509" s="346" t="str">
        <f t="shared" si="1678"/>
        <v/>
      </c>
      <c r="AD1509" s="346" t="str">
        <f t="shared" si="1679"/>
        <v/>
      </c>
      <c r="AE1509" s="344" t="str">
        <f t="shared" si="1730"/>
        <v/>
      </c>
      <c r="AF1509" s="346" t="str">
        <f t="shared" si="1680"/>
        <v/>
      </c>
      <c r="AG1509" s="344" t="str">
        <f t="shared" si="1731"/>
        <v/>
      </c>
      <c r="AH1509" s="344" t="str">
        <f t="shared" si="1732"/>
        <v/>
      </c>
      <c r="AI1509" s="344" t="str">
        <f t="shared" si="1733"/>
        <v/>
      </c>
      <c r="AJ1509" s="346" t="str">
        <f t="shared" si="1734"/>
        <v/>
      </c>
      <c r="AK1509" s="346" t="str">
        <f t="shared" si="1735"/>
        <v/>
      </c>
      <c r="AL1509" s="347" t="str">
        <f t="shared" si="1736"/>
        <v/>
      </c>
      <c r="AM1509" s="141"/>
      <c r="AN1509" s="141"/>
      <c r="AO1509" s="142"/>
      <c r="AP1509" s="58">
        <f t="shared" si="1681"/>
        <v>0</v>
      </c>
      <c r="AQ1509" s="318">
        <f>SUM(AP$10:AP1509)</f>
        <v>0</v>
      </c>
      <c r="AR1509" s="143">
        <f t="shared" si="1668"/>
        <v>0.1</v>
      </c>
      <c r="AS1509" s="144" t="str">
        <f t="shared" si="1682"/>
        <v/>
      </c>
      <c r="AT1509" s="144" t="str">
        <f t="shared" si="1709"/>
        <v/>
      </c>
      <c r="AU1509" s="145"/>
      <c r="AV1509" s="58">
        <f t="shared" si="1669"/>
        <v>0</v>
      </c>
      <c r="AW1509" s="318">
        <f>SUM(AV$10:AV1509)</f>
        <v>0</v>
      </c>
      <c r="AX1509" s="319">
        <f t="shared" si="1670"/>
        <v>0.1</v>
      </c>
      <c r="AY1509" s="144" t="str">
        <f t="shared" si="1723"/>
        <v/>
      </c>
      <c r="AZ1509" s="144" t="str">
        <f t="shared" si="1724"/>
        <v/>
      </c>
      <c r="BA1509" s="144"/>
      <c r="BB1509" s="146" t="str">
        <f t="shared" si="1683"/>
        <v/>
      </c>
      <c r="BC1509" s="66" t="str">
        <f t="shared" si="1722"/>
        <v/>
      </c>
      <c r="BD1509" s="195" t="str">
        <f t="shared" si="1684"/>
        <v/>
      </c>
      <c r="BF1509" s="283"/>
      <c r="BG1509" s="286" t="str">
        <f t="shared" si="1685"/>
        <v/>
      </c>
      <c r="BY1509" s="211" t="str">
        <f t="shared" si="1686"/>
        <v/>
      </c>
      <c r="BZ1509" s="150" t="str">
        <f t="shared" si="1687"/>
        <v/>
      </c>
      <c r="CB1509" s="54" t="str">
        <f t="shared" si="1721"/>
        <v/>
      </c>
      <c r="CD1509" s="54" t="str">
        <f t="shared" si="1688"/>
        <v/>
      </c>
      <c r="CF1509" s="54" t="str">
        <f t="shared" si="1689"/>
        <v/>
      </c>
      <c r="CH1509" s="150" t="str">
        <f t="shared" si="1690"/>
        <v/>
      </c>
      <c r="CI1509" s="290"/>
      <c r="CJ1509" s="150" t="str">
        <f t="shared" si="1691"/>
        <v/>
      </c>
      <c r="CK1509" s="290"/>
      <c r="CL1509" s="54" t="str">
        <f t="shared" si="1710"/>
        <v/>
      </c>
      <c r="CM1509" s="290"/>
      <c r="CN1509" s="150" t="str">
        <f t="shared" si="1692"/>
        <v/>
      </c>
      <c r="CO1509" s="290"/>
      <c r="CP1509" s="150" t="str">
        <f t="shared" si="1693"/>
        <v/>
      </c>
      <c r="CQ1509" s="290"/>
      <c r="CR1509" s="150" t="str">
        <f t="shared" si="1694"/>
        <v/>
      </c>
      <c r="CS1509" s="290"/>
      <c r="CT1509" s="150" t="str">
        <f t="shared" si="1695"/>
        <v/>
      </c>
      <c r="CU1509" s="150"/>
      <c r="CV1509" s="150" t="str">
        <f t="shared" si="1696"/>
        <v/>
      </c>
      <c r="CW1509" s="94"/>
      <c r="CX1509" s="151" t="str">
        <f t="shared" si="1737"/>
        <v/>
      </c>
      <c r="CY1509" s="151" t="str">
        <f t="shared" si="1738"/>
        <v/>
      </c>
      <c r="CZ1509" s="152"/>
      <c r="DA1509" s="373" t="str">
        <f t="shared" si="1711"/>
        <v/>
      </c>
      <c r="DC1509" s="153">
        <f t="shared" si="1697"/>
        <v>0</v>
      </c>
      <c r="DD1509" s="153">
        <f t="shared" si="1698"/>
        <v>0</v>
      </c>
      <c r="DE1509" s="153">
        <f t="shared" si="1699"/>
        <v>0</v>
      </c>
      <c r="DF1509" s="158">
        <f t="shared" si="1700"/>
        <v>-4.7000000000000002E-3</v>
      </c>
      <c r="DG1509" s="159">
        <f t="shared" si="1712"/>
        <v>-1.1703000000000001</v>
      </c>
      <c r="DH1509" s="158">
        <f t="shared" si="1701"/>
        <v>3.1999999999999997E-3</v>
      </c>
      <c r="DI1509" s="159">
        <f t="shared" si="1713"/>
        <v>0.79679999999999995</v>
      </c>
      <c r="DJ1509" s="158">
        <f t="shared" si="1702"/>
        <v>-2.7000000000000001E-3</v>
      </c>
      <c r="DK1509" s="159">
        <f t="shared" si="1714"/>
        <v>-0.67230000000000001</v>
      </c>
      <c r="DL1509" s="158">
        <f t="shared" si="1703"/>
        <v>1.1999999999999999E-3</v>
      </c>
      <c r="DM1509" s="159">
        <f t="shared" si="1715"/>
        <v>0.29879999999999995</v>
      </c>
      <c r="DN1509" s="158">
        <f t="shared" si="1704"/>
        <v>1.46E-2</v>
      </c>
      <c r="DO1509" s="159">
        <f t="shared" si="1716"/>
        <v>3.6354000000000002</v>
      </c>
      <c r="DP1509" s="158">
        <f t="shared" si="1705"/>
        <v>-1.2999999999999999E-2</v>
      </c>
      <c r="DQ1509" s="159">
        <f t="shared" si="1717"/>
        <v>-3.2369999999999997</v>
      </c>
      <c r="DR1509" s="158">
        <f t="shared" si="1706"/>
        <v>-6.7000000000000002E-3</v>
      </c>
      <c r="DS1509" s="159">
        <f t="shared" si="1718"/>
        <v>-1.6683000000000001</v>
      </c>
      <c r="DT1509" s="158">
        <f t="shared" si="1707"/>
        <v>-1.2999999999999999E-2</v>
      </c>
      <c r="DU1509" s="159">
        <f t="shared" si="1719"/>
        <v>-3.2369999999999997</v>
      </c>
      <c r="DV1509" s="158">
        <f t="shared" si="1708"/>
        <v>-6.7000000000000002E-3</v>
      </c>
      <c r="DW1509" s="160">
        <f t="shared" si="1720"/>
        <v>-1.6683000000000001</v>
      </c>
    </row>
    <row r="1510" spans="1:127" ht="24.95" customHeight="1" x14ac:dyDescent="0.2">
      <c r="A1510" s="272">
        <v>1501</v>
      </c>
      <c r="B1510" s="336"/>
      <c r="C1510" s="332"/>
      <c r="D1510" s="333"/>
      <c r="E1510" s="334"/>
      <c r="F1510" s="335"/>
      <c r="G1510" s="334"/>
      <c r="H1510" s="371"/>
      <c r="I1510" s="334"/>
      <c r="J1510" s="334"/>
      <c r="K1510" s="334"/>
      <c r="L1510" s="334"/>
      <c r="M1510" s="334"/>
      <c r="N1510" s="334"/>
      <c r="O1510" s="337"/>
      <c r="P1510" s="337"/>
      <c r="Q1510" s="338" t="str">
        <f t="shared" si="1671"/>
        <v xml:space="preserve"> </v>
      </c>
      <c r="R1510" s="339" t="str">
        <f t="shared" si="1672"/>
        <v/>
      </c>
      <c r="S1510" s="340" t="str">
        <f t="shared" si="1725"/>
        <v/>
      </c>
      <c r="T1510" s="341" t="str">
        <f t="shared" si="1673"/>
        <v/>
      </c>
      <c r="U1510" s="341" t="str">
        <f t="shared" si="1674"/>
        <v/>
      </c>
      <c r="V1510" s="341" t="str">
        <f t="shared" si="1675"/>
        <v/>
      </c>
      <c r="W1510" s="341" t="str">
        <f t="shared" si="1676"/>
        <v/>
      </c>
      <c r="X1510" s="340" t="str">
        <f t="shared" si="1726"/>
        <v/>
      </c>
      <c r="Y1510" s="342" t="str">
        <f t="shared" si="1727"/>
        <v/>
      </c>
      <c r="Z1510" s="343" t="str">
        <f t="shared" si="1728"/>
        <v/>
      </c>
      <c r="AA1510" s="344" t="str">
        <f t="shared" si="1729"/>
        <v/>
      </c>
      <c r="AB1510" s="345" t="str">
        <f t="shared" si="1677"/>
        <v/>
      </c>
      <c r="AC1510" s="346" t="str">
        <f t="shared" si="1678"/>
        <v/>
      </c>
      <c r="AD1510" s="346" t="str">
        <f t="shared" si="1679"/>
        <v/>
      </c>
      <c r="AE1510" s="344" t="str">
        <f t="shared" si="1730"/>
        <v/>
      </c>
      <c r="AF1510" s="346" t="str">
        <f t="shared" si="1680"/>
        <v/>
      </c>
      <c r="AG1510" s="344" t="str">
        <f t="shared" si="1731"/>
        <v/>
      </c>
      <c r="AH1510" s="344" t="str">
        <f t="shared" si="1732"/>
        <v/>
      </c>
      <c r="AI1510" s="344" t="str">
        <f t="shared" si="1733"/>
        <v/>
      </c>
      <c r="AJ1510" s="346" t="str">
        <f t="shared" si="1734"/>
        <v/>
      </c>
      <c r="AK1510" s="346" t="str">
        <f t="shared" si="1735"/>
        <v/>
      </c>
      <c r="AL1510" s="347" t="str">
        <f t="shared" si="1736"/>
        <v/>
      </c>
      <c r="AM1510" s="141"/>
      <c r="AN1510" s="141"/>
      <c r="AO1510" s="142"/>
      <c r="AP1510" s="58">
        <f t="shared" si="1681"/>
        <v>0</v>
      </c>
      <c r="AQ1510" s="318">
        <f>SUM(AP$10:AP1510)</f>
        <v>0</v>
      </c>
      <c r="AR1510" s="143">
        <f t="shared" si="1668"/>
        <v>0.1</v>
      </c>
      <c r="AS1510" s="144" t="str">
        <f t="shared" si="1682"/>
        <v/>
      </c>
      <c r="AT1510" s="144" t="str">
        <f t="shared" si="1709"/>
        <v/>
      </c>
      <c r="AU1510" s="145"/>
      <c r="AV1510" s="58">
        <f t="shared" si="1669"/>
        <v>0</v>
      </c>
      <c r="AW1510" s="318">
        <f>SUM(AV$10:AV1510)</f>
        <v>0</v>
      </c>
      <c r="AX1510" s="319">
        <f t="shared" si="1670"/>
        <v>0.1</v>
      </c>
      <c r="AY1510" s="144" t="str">
        <f t="shared" si="1723"/>
        <v/>
      </c>
      <c r="AZ1510" s="144" t="str">
        <f t="shared" si="1724"/>
        <v/>
      </c>
      <c r="BA1510" s="144"/>
      <c r="BB1510" s="146" t="str">
        <f t="shared" si="1683"/>
        <v/>
      </c>
      <c r="BC1510" s="66" t="str">
        <f t="shared" si="1722"/>
        <v/>
      </c>
      <c r="BD1510" s="195" t="str">
        <f t="shared" si="1684"/>
        <v/>
      </c>
      <c r="BF1510" s="283"/>
      <c r="BG1510" s="286" t="str">
        <f t="shared" si="1685"/>
        <v/>
      </c>
      <c r="BY1510" s="211" t="str">
        <f t="shared" si="1686"/>
        <v/>
      </c>
      <c r="BZ1510" s="150" t="str">
        <f t="shared" si="1687"/>
        <v/>
      </c>
      <c r="CB1510" s="54" t="str">
        <f t="shared" si="1721"/>
        <v/>
      </c>
      <c r="CD1510" s="54" t="str">
        <f t="shared" si="1688"/>
        <v/>
      </c>
      <c r="CF1510" s="54" t="str">
        <f t="shared" si="1689"/>
        <v/>
      </c>
      <c r="CH1510" s="150" t="str">
        <f t="shared" si="1690"/>
        <v/>
      </c>
      <c r="CI1510" s="290"/>
      <c r="CJ1510" s="150" t="str">
        <f t="shared" si="1691"/>
        <v/>
      </c>
      <c r="CK1510" s="290"/>
      <c r="CL1510" s="54" t="str">
        <f t="shared" si="1710"/>
        <v/>
      </c>
      <c r="CM1510" s="290"/>
      <c r="CN1510" s="150" t="str">
        <f t="shared" si="1692"/>
        <v/>
      </c>
      <c r="CO1510" s="290"/>
      <c r="CP1510" s="150" t="str">
        <f t="shared" si="1693"/>
        <v/>
      </c>
      <c r="CQ1510" s="290"/>
      <c r="CR1510" s="150" t="str">
        <f t="shared" si="1694"/>
        <v/>
      </c>
      <c r="CS1510" s="290"/>
      <c r="CT1510" s="150" t="str">
        <f t="shared" si="1695"/>
        <v/>
      </c>
      <c r="CU1510" s="150"/>
      <c r="CV1510" s="150" t="str">
        <f t="shared" si="1696"/>
        <v/>
      </c>
      <c r="CW1510" s="94"/>
      <c r="CX1510" s="151" t="str">
        <f t="shared" si="1737"/>
        <v/>
      </c>
      <c r="CY1510" s="151" t="str">
        <f t="shared" si="1738"/>
        <v/>
      </c>
      <c r="CZ1510" s="152"/>
      <c r="DA1510" s="373" t="str">
        <f t="shared" si="1711"/>
        <v/>
      </c>
      <c r="DC1510" s="153">
        <f t="shared" si="1697"/>
        <v>0</v>
      </c>
      <c r="DD1510" s="153">
        <f t="shared" si="1698"/>
        <v>0</v>
      </c>
      <c r="DE1510" s="153">
        <f t="shared" si="1699"/>
        <v>0</v>
      </c>
      <c r="DF1510" s="158">
        <f t="shared" si="1700"/>
        <v>-4.7000000000000002E-3</v>
      </c>
      <c r="DG1510" s="159">
        <f t="shared" si="1712"/>
        <v>-1.1703000000000001</v>
      </c>
      <c r="DH1510" s="158">
        <f t="shared" si="1701"/>
        <v>3.1999999999999997E-3</v>
      </c>
      <c r="DI1510" s="159">
        <f t="shared" si="1713"/>
        <v>0.79679999999999995</v>
      </c>
      <c r="DJ1510" s="158">
        <f t="shared" si="1702"/>
        <v>-2.7000000000000001E-3</v>
      </c>
      <c r="DK1510" s="159">
        <f t="shared" si="1714"/>
        <v>-0.67230000000000001</v>
      </c>
      <c r="DL1510" s="158">
        <f t="shared" si="1703"/>
        <v>1.1999999999999999E-3</v>
      </c>
      <c r="DM1510" s="159">
        <f t="shared" si="1715"/>
        <v>0.29879999999999995</v>
      </c>
      <c r="DN1510" s="158">
        <f t="shared" si="1704"/>
        <v>1.46E-2</v>
      </c>
      <c r="DO1510" s="159">
        <f t="shared" si="1716"/>
        <v>3.6354000000000002</v>
      </c>
      <c r="DP1510" s="158">
        <f t="shared" si="1705"/>
        <v>-1.2999999999999999E-2</v>
      </c>
      <c r="DQ1510" s="159">
        <f t="shared" si="1717"/>
        <v>-3.2369999999999997</v>
      </c>
      <c r="DR1510" s="158">
        <f t="shared" si="1706"/>
        <v>-6.7000000000000002E-3</v>
      </c>
      <c r="DS1510" s="159">
        <f t="shared" si="1718"/>
        <v>-1.6683000000000001</v>
      </c>
      <c r="DT1510" s="158">
        <f t="shared" si="1707"/>
        <v>-1.2999999999999999E-2</v>
      </c>
      <c r="DU1510" s="159">
        <f t="shared" si="1719"/>
        <v>-3.2369999999999997</v>
      </c>
      <c r="DV1510" s="158">
        <f t="shared" si="1708"/>
        <v>-6.7000000000000002E-3</v>
      </c>
      <c r="DW1510" s="160">
        <f t="shared" si="1720"/>
        <v>-1.6683000000000001</v>
      </c>
    </row>
    <row r="1511" spans="1:127" ht="24.95" customHeight="1" x14ac:dyDescent="0.2">
      <c r="A1511" s="272">
        <v>1502</v>
      </c>
      <c r="B1511" s="336"/>
      <c r="C1511" s="332"/>
      <c r="D1511" s="333"/>
      <c r="E1511" s="334"/>
      <c r="F1511" s="335"/>
      <c r="G1511" s="334"/>
      <c r="H1511" s="371"/>
      <c r="I1511" s="334"/>
      <c r="J1511" s="334"/>
      <c r="K1511" s="334"/>
      <c r="L1511" s="334"/>
      <c r="M1511" s="334"/>
      <c r="N1511" s="334"/>
      <c r="O1511" s="337"/>
      <c r="P1511" s="337"/>
      <c r="Q1511" s="338" t="str">
        <f t="shared" si="1671"/>
        <v xml:space="preserve"> </v>
      </c>
      <c r="R1511" s="339" t="str">
        <f t="shared" si="1672"/>
        <v/>
      </c>
      <c r="S1511" s="340" t="str">
        <f t="shared" si="1725"/>
        <v/>
      </c>
      <c r="T1511" s="341" t="str">
        <f t="shared" si="1673"/>
        <v/>
      </c>
      <c r="U1511" s="341" t="str">
        <f t="shared" si="1674"/>
        <v/>
      </c>
      <c r="V1511" s="341" t="str">
        <f t="shared" si="1675"/>
        <v/>
      </c>
      <c r="W1511" s="341" t="str">
        <f t="shared" si="1676"/>
        <v/>
      </c>
      <c r="X1511" s="340" t="str">
        <f t="shared" si="1726"/>
        <v/>
      </c>
      <c r="Y1511" s="342" t="str">
        <f t="shared" si="1727"/>
        <v/>
      </c>
      <c r="Z1511" s="343" t="str">
        <f t="shared" si="1728"/>
        <v/>
      </c>
      <c r="AA1511" s="344" t="str">
        <f t="shared" si="1729"/>
        <v/>
      </c>
      <c r="AB1511" s="345" t="str">
        <f t="shared" si="1677"/>
        <v/>
      </c>
      <c r="AC1511" s="346" t="str">
        <f t="shared" si="1678"/>
        <v/>
      </c>
      <c r="AD1511" s="346" t="str">
        <f t="shared" si="1679"/>
        <v/>
      </c>
      <c r="AE1511" s="344" t="str">
        <f t="shared" si="1730"/>
        <v/>
      </c>
      <c r="AF1511" s="346" t="str">
        <f t="shared" si="1680"/>
        <v/>
      </c>
      <c r="AG1511" s="344" t="str">
        <f t="shared" si="1731"/>
        <v/>
      </c>
      <c r="AH1511" s="344" t="str">
        <f t="shared" si="1732"/>
        <v/>
      </c>
      <c r="AI1511" s="344" t="str">
        <f t="shared" si="1733"/>
        <v/>
      </c>
      <c r="AJ1511" s="346" t="str">
        <f t="shared" si="1734"/>
        <v/>
      </c>
      <c r="AK1511" s="346" t="str">
        <f t="shared" si="1735"/>
        <v/>
      </c>
      <c r="AL1511" s="347" t="str">
        <f t="shared" si="1736"/>
        <v/>
      </c>
      <c r="AM1511" s="141"/>
      <c r="AN1511" s="141"/>
      <c r="AO1511" s="142"/>
      <c r="AP1511" s="58">
        <f t="shared" si="1681"/>
        <v>0</v>
      </c>
      <c r="AQ1511" s="318">
        <f>SUM(AP$10:AP1511)</f>
        <v>0</v>
      </c>
      <c r="AR1511" s="143">
        <f t="shared" ref="AR1511:AR1574" si="1739">IF(AP1511&gt;0,AQ1511,AQ1511+0.1)</f>
        <v>0.1</v>
      </c>
      <c r="AS1511" s="144" t="str">
        <f t="shared" si="1682"/>
        <v/>
      </c>
      <c r="AT1511" s="144" t="str">
        <f t="shared" si="1709"/>
        <v/>
      </c>
      <c r="AU1511" s="145"/>
      <c r="AV1511" s="58">
        <f t="shared" ref="AV1511:AV1574" si="1740">IF(D1511="",0,1)</f>
        <v>0</v>
      </c>
      <c r="AW1511" s="318">
        <f>SUM(AV$10:AV1511)</f>
        <v>0</v>
      </c>
      <c r="AX1511" s="319">
        <f t="shared" ref="AX1511:AX1574" si="1741">IF(AV1511&gt;0,AW1511,AW1511+0.1)</f>
        <v>0.1</v>
      </c>
      <c r="AY1511" s="144" t="str">
        <f t="shared" si="1723"/>
        <v/>
      </c>
      <c r="AZ1511" s="144" t="str">
        <f t="shared" si="1724"/>
        <v/>
      </c>
      <c r="BA1511" s="144"/>
      <c r="BB1511" s="146" t="str">
        <f t="shared" si="1683"/>
        <v/>
      </c>
      <c r="BC1511" s="66" t="str">
        <f t="shared" si="1722"/>
        <v/>
      </c>
      <c r="BD1511" s="195" t="str">
        <f t="shared" si="1684"/>
        <v/>
      </c>
      <c r="BF1511" s="283"/>
      <c r="BG1511" s="286" t="str">
        <f t="shared" si="1685"/>
        <v/>
      </c>
      <c r="BY1511" s="211" t="str">
        <f t="shared" si="1686"/>
        <v/>
      </c>
      <c r="BZ1511" s="150" t="str">
        <f t="shared" si="1687"/>
        <v/>
      </c>
      <c r="CB1511" s="54" t="str">
        <f t="shared" si="1721"/>
        <v/>
      </c>
      <c r="CD1511" s="54" t="str">
        <f t="shared" si="1688"/>
        <v/>
      </c>
      <c r="CF1511" s="54" t="str">
        <f t="shared" si="1689"/>
        <v/>
      </c>
      <c r="CH1511" s="150" t="str">
        <f t="shared" si="1690"/>
        <v/>
      </c>
      <c r="CI1511" s="290"/>
      <c r="CJ1511" s="150" t="str">
        <f t="shared" si="1691"/>
        <v/>
      </c>
      <c r="CK1511" s="290"/>
      <c r="CL1511" s="54" t="str">
        <f t="shared" si="1710"/>
        <v/>
      </c>
      <c r="CM1511" s="290"/>
      <c r="CN1511" s="150" t="str">
        <f t="shared" si="1692"/>
        <v/>
      </c>
      <c r="CO1511" s="290"/>
      <c r="CP1511" s="150" t="str">
        <f t="shared" si="1693"/>
        <v/>
      </c>
      <c r="CQ1511" s="290"/>
      <c r="CR1511" s="150" t="str">
        <f t="shared" si="1694"/>
        <v/>
      </c>
      <c r="CS1511" s="290"/>
      <c r="CT1511" s="150" t="str">
        <f t="shared" si="1695"/>
        <v/>
      </c>
      <c r="CU1511" s="150"/>
      <c r="CV1511" s="150" t="str">
        <f t="shared" si="1696"/>
        <v/>
      </c>
      <c r="CW1511" s="94"/>
      <c r="CX1511" s="151" t="str">
        <f t="shared" si="1737"/>
        <v/>
      </c>
      <c r="CY1511" s="151" t="str">
        <f t="shared" si="1738"/>
        <v/>
      </c>
      <c r="CZ1511" s="152"/>
      <c r="DA1511" s="373" t="str">
        <f t="shared" si="1711"/>
        <v/>
      </c>
      <c r="DC1511" s="153">
        <f t="shared" si="1697"/>
        <v>0</v>
      </c>
      <c r="DD1511" s="153">
        <f t="shared" si="1698"/>
        <v>0</v>
      </c>
      <c r="DE1511" s="153">
        <f t="shared" si="1699"/>
        <v>0</v>
      </c>
      <c r="DF1511" s="158">
        <f t="shared" si="1700"/>
        <v>-4.7000000000000002E-3</v>
      </c>
      <c r="DG1511" s="159">
        <f t="shared" si="1712"/>
        <v>-1.1703000000000001</v>
      </c>
      <c r="DH1511" s="158">
        <f t="shared" si="1701"/>
        <v>3.1999999999999997E-3</v>
      </c>
      <c r="DI1511" s="159">
        <f t="shared" si="1713"/>
        <v>0.79679999999999995</v>
      </c>
      <c r="DJ1511" s="158">
        <f t="shared" si="1702"/>
        <v>-2.7000000000000001E-3</v>
      </c>
      <c r="DK1511" s="159">
        <f t="shared" si="1714"/>
        <v>-0.67230000000000001</v>
      </c>
      <c r="DL1511" s="158">
        <f t="shared" si="1703"/>
        <v>1.1999999999999999E-3</v>
      </c>
      <c r="DM1511" s="159">
        <f t="shared" si="1715"/>
        <v>0.29879999999999995</v>
      </c>
      <c r="DN1511" s="158">
        <f t="shared" si="1704"/>
        <v>1.46E-2</v>
      </c>
      <c r="DO1511" s="159">
        <f t="shared" si="1716"/>
        <v>3.6354000000000002</v>
      </c>
      <c r="DP1511" s="158">
        <f t="shared" si="1705"/>
        <v>-1.2999999999999999E-2</v>
      </c>
      <c r="DQ1511" s="159">
        <f t="shared" si="1717"/>
        <v>-3.2369999999999997</v>
      </c>
      <c r="DR1511" s="158">
        <f t="shared" si="1706"/>
        <v>-6.7000000000000002E-3</v>
      </c>
      <c r="DS1511" s="159">
        <f t="shared" si="1718"/>
        <v>-1.6683000000000001</v>
      </c>
      <c r="DT1511" s="158">
        <f t="shared" si="1707"/>
        <v>-1.2999999999999999E-2</v>
      </c>
      <c r="DU1511" s="159">
        <f t="shared" si="1719"/>
        <v>-3.2369999999999997</v>
      </c>
      <c r="DV1511" s="158">
        <f t="shared" si="1708"/>
        <v>-6.7000000000000002E-3</v>
      </c>
      <c r="DW1511" s="160">
        <f t="shared" si="1720"/>
        <v>-1.6683000000000001</v>
      </c>
    </row>
    <row r="1512" spans="1:127" ht="24.95" customHeight="1" x14ac:dyDescent="0.2">
      <c r="A1512" s="272">
        <v>1503</v>
      </c>
      <c r="B1512" s="336"/>
      <c r="C1512" s="332"/>
      <c r="D1512" s="333"/>
      <c r="E1512" s="334"/>
      <c r="F1512" s="335"/>
      <c r="G1512" s="334"/>
      <c r="H1512" s="371"/>
      <c r="I1512" s="334"/>
      <c r="J1512" s="334"/>
      <c r="K1512" s="334"/>
      <c r="L1512" s="334"/>
      <c r="M1512" s="334"/>
      <c r="N1512" s="334"/>
      <c r="O1512" s="337"/>
      <c r="P1512" s="337"/>
      <c r="Q1512" s="338" t="str">
        <f t="shared" si="1671"/>
        <v xml:space="preserve"> </v>
      </c>
      <c r="R1512" s="339" t="str">
        <f t="shared" si="1672"/>
        <v/>
      </c>
      <c r="S1512" s="340" t="str">
        <f t="shared" si="1725"/>
        <v/>
      </c>
      <c r="T1512" s="341" t="str">
        <f t="shared" si="1673"/>
        <v/>
      </c>
      <c r="U1512" s="341" t="str">
        <f t="shared" si="1674"/>
        <v/>
      </c>
      <c r="V1512" s="341" t="str">
        <f t="shared" si="1675"/>
        <v/>
      </c>
      <c r="W1512" s="341" t="str">
        <f t="shared" si="1676"/>
        <v/>
      </c>
      <c r="X1512" s="340" t="str">
        <f t="shared" si="1726"/>
        <v/>
      </c>
      <c r="Y1512" s="342" t="str">
        <f t="shared" si="1727"/>
        <v/>
      </c>
      <c r="Z1512" s="343" t="str">
        <f t="shared" si="1728"/>
        <v/>
      </c>
      <c r="AA1512" s="344" t="str">
        <f t="shared" si="1729"/>
        <v/>
      </c>
      <c r="AB1512" s="345" t="str">
        <f t="shared" si="1677"/>
        <v/>
      </c>
      <c r="AC1512" s="346" t="str">
        <f t="shared" si="1678"/>
        <v/>
      </c>
      <c r="AD1512" s="346" t="str">
        <f t="shared" si="1679"/>
        <v/>
      </c>
      <c r="AE1512" s="344" t="str">
        <f t="shared" si="1730"/>
        <v/>
      </c>
      <c r="AF1512" s="346" t="str">
        <f t="shared" si="1680"/>
        <v/>
      </c>
      <c r="AG1512" s="344" t="str">
        <f t="shared" si="1731"/>
        <v/>
      </c>
      <c r="AH1512" s="344" t="str">
        <f t="shared" si="1732"/>
        <v/>
      </c>
      <c r="AI1512" s="344" t="str">
        <f t="shared" si="1733"/>
        <v/>
      </c>
      <c r="AJ1512" s="346" t="str">
        <f t="shared" si="1734"/>
        <v/>
      </c>
      <c r="AK1512" s="346" t="str">
        <f t="shared" si="1735"/>
        <v/>
      </c>
      <c r="AL1512" s="347" t="str">
        <f t="shared" si="1736"/>
        <v/>
      </c>
      <c r="AM1512" s="141"/>
      <c r="AN1512" s="141"/>
      <c r="AO1512" s="142"/>
      <c r="AP1512" s="58">
        <f t="shared" si="1681"/>
        <v>0</v>
      </c>
      <c r="AQ1512" s="318">
        <f>SUM(AP$10:AP1512)</f>
        <v>0</v>
      </c>
      <c r="AR1512" s="143">
        <f t="shared" si="1739"/>
        <v>0.1</v>
      </c>
      <c r="AS1512" s="144" t="str">
        <f t="shared" si="1682"/>
        <v/>
      </c>
      <c r="AT1512" s="144" t="str">
        <f t="shared" si="1709"/>
        <v/>
      </c>
      <c r="AU1512" s="145"/>
      <c r="AV1512" s="58">
        <f t="shared" si="1740"/>
        <v>0</v>
      </c>
      <c r="AW1512" s="318">
        <f>SUM(AV$10:AV1512)</f>
        <v>0</v>
      </c>
      <c r="AX1512" s="319">
        <f t="shared" si="1741"/>
        <v>0.1</v>
      </c>
      <c r="AY1512" s="144" t="str">
        <f t="shared" si="1723"/>
        <v/>
      </c>
      <c r="AZ1512" s="144" t="str">
        <f t="shared" si="1724"/>
        <v/>
      </c>
      <c r="BA1512" s="144"/>
      <c r="BB1512" s="146" t="str">
        <f t="shared" si="1683"/>
        <v/>
      </c>
      <c r="BC1512" s="66" t="str">
        <f t="shared" si="1722"/>
        <v/>
      </c>
      <c r="BD1512" s="195" t="str">
        <f t="shared" si="1684"/>
        <v/>
      </c>
      <c r="BF1512" s="283"/>
      <c r="BG1512" s="286" t="str">
        <f t="shared" si="1685"/>
        <v/>
      </c>
      <c r="BY1512" s="211" t="str">
        <f t="shared" si="1686"/>
        <v/>
      </c>
      <c r="BZ1512" s="150" t="str">
        <f t="shared" si="1687"/>
        <v/>
      </c>
      <c r="CB1512" s="54" t="str">
        <f t="shared" si="1721"/>
        <v/>
      </c>
      <c r="CD1512" s="54" t="str">
        <f t="shared" si="1688"/>
        <v/>
      </c>
      <c r="CF1512" s="54" t="str">
        <f t="shared" si="1689"/>
        <v/>
      </c>
      <c r="CH1512" s="150" t="str">
        <f t="shared" si="1690"/>
        <v/>
      </c>
      <c r="CI1512" s="290"/>
      <c r="CJ1512" s="150" t="str">
        <f t="shared" si="1691"/>
        <v/>
      </c>
      <c r="CK1512" s="290"/>
      <c r="CL1512" s="54" t="str">
        <f t="shared" si="1710"/>
        <v/>
      </c>
      <c r="CM1512" s="290"/>
      <c r="CN1512" s="150" t="str">
        <f t="shared" si="1692"/>
        <v/>
      </c>
      <c r="CO1512" s="290"/>
      <c r="CP1512" s="150" t="str">
        <f t="shared" si="1693"/>
        <v/>
      </c>
      <c r="CQ1512" s="290"/>
      <c r="CR1512" s="150" t="str">
        <f t="shared" si="1694"/>
        <v/>
      </c>
      <c r="CS1512" s="290"/>
      <c r="CT1512" s="150" t="str">
        <f t="shared" si="1695"/>
        <v/>
      </c>
      <c r="CU1512" s="150"/>
      <c r="CV1512" s="150" t="str">
        <f t="shared" si="1696"/>
        <v/>
      </c>
      <c r="CW1512" s="94"/>
      <c r="CX1512" s="151" t="str">
        <f t="shared" si="1737"/>
        <v/>
      </c>
      <c r="CY1512" s="151" t="str">
        <f t="shared" si="1738"/>
        <v/>
      </c>
      <c r="CZ1512" s="152"/>
      <c r="DA1512" s="373" t="str">
        <f t="shared" si="1711"/>
        <v/>
      </c>
      <c r="DC1512" s="153">
        <f t="shared" si="1697"/>
        <v>0</v>
      </c>
      <c r="DD1512" s="153">
        <f t="shared" si="1698"/>
        <v>0</v>
      </c>
      <c r="DE1512" s="153">
        <f t="shared" si="1699"/>
        <v>0</v>
      </c>
      <c r="DF1512" s="158">
        <f t="shared" si="1700"/>
        <v>-4.7000000000000002E-3</v>
      </c>
      <c r="DG1512" s="159">
        <f t="shared" si="1712"/>
        <v>-1.1703000000000001</v>
      </c>
      <c r="DH1512" s="158">
        <f t="shared" si="1701"/>
        <v>3.1999999999999997E-3</v>
      </c>
      <c r="DI1512" s="159">
        <f t="shared" si="1713"/>
        <v>0.79679999999999995</v>
      </c>
      <c r="DJ1512" s="158">
        <f t="shared" si="1702"/>
        <v>-2.7000000000000001E-3</v>
      </c>
      <c r="DK1512" s="159">
        <f t="shared" si="1714"/>
        <v>-0.67230000000000001</v>
      </c>
      <c r="DL1512" s="158">
        <f t="shared" si="1703"/>
        <v>1.1999999999999999E-3</v>
      </c>
      <c r="DM1512" s="159">
        <f t="shared" si="1715"/>
        <v>0.29879999999999995</v>
      </c>
      <c r="DN1512" s="158">
        <f t="shared" si="1704"/>
        <v>1.46E-2</v>
      </c>
      <c r="DO1512" s="159">
        <f t="shared" si="1716"/>
        <v>3.6354000000000002</v>
      </c>
      <c r="DP1512" s="158">
        <f t="shared" si="1705"/>
        <v>-1.2999999999999999E-2</v>
      </c>
      <c r="DQ1512" s="159">
        <f t="shared" si="1717"/>
        <v>-3.2369999999999997</v>
      </c>
      <c r="DR1512" s="158">
        <f t="shared" si="1706"/>
        <v>-6.7000000000000002E-3</v>
      </c>
      <c r="DS1512" s="159">
        <f t="shared" si="1718"/>
        <v>-1.6683000000000001</v>
      </c>
      <c r="DT1512" s="158">
        <f t="shared" si="1707"/>
        <v>-1.2999999999999999E-2</v>
      </c>
      <c r="DU1512" s="159">
        <f t="shared" si="1719"/>
        <v>-3.2369999999999997</v>
      </c>
      <c r="DV1512" s="158">
        <f t="shared" si="1708"/>
        <v>-6.7000000000000002E-3</v>
      </c>
      <c r="DW1512" s="160">
        <f t="shared" si="1720"/>
        <v>-1.6683000000000001</v>
      </c>
    </row>
    <row r="1513" spans="1:127" ht="24.95" customHeight="1" x14ac:dyDescent="0.2">
      <c r="A1513" s="272">
        <v>1504</v>
      </c>
      <c r="B1513" s="336"/>
      <c r="C1513" s="332"/>
      <c r="D1513" s="333"/>
      <c r="E1513" s="334"/>
      <c r="F1513" s="335"/>
      <c r="G1513" s="334"/>
      <c r="H1513" s="371"/>
      <c r="I1513" s="334"/>
      <c r="J1513" s="334"/>
      <c r="K1513" s="334"/>
      <c r="L1513" s="334"/>
      <c r="M1513" s="334"/>
      <c r="N1513" s="334"/>
      <c r="O1513" s="337"/>
      <c r="P1513" s="337"/>
      <c r="Q1513" s="338" t="str">
        <f t="shared" si="1671"/>
        <v xml:space="preserve"> </v>
      </c>
      <c r="R1513" s="339" t="str">
        <f t="shared" si="1672"/>
        <v/>
      </c>
      <c r="S1513" s="340" t="str">
        <f t="shared" si="1725"/>
        <v/>
      </c>
      <c r="T1513" s="341" t="str">
        <f t="shared" si="1673"/>
        <v/>
      </c>
      <c r="U1513" s="341" t="str">
        <f t="shared" si="1674"/>
        <v/>
      </c>
      <c r="V1513" s="341" t="str">
        <f t="shared" si="1675"/>
        <v/>
      </c>
      <c r="W1513" s="341" t="str">
        <f t="shared" si="1676"/>
        <v/>
      </c>
      <c r="X1513" s="340" t="str">
        <f t="shared" si="1726"/>
        <v/>
      </c>
      <c r="Y1513" s="342" t="str">
        <f t="shared" si="1727"/>
        <v/>
      </c>
      <c r="Z1513" s="343" t="str">
        <f t="shared" si="1728"/>
        <v/>
      </c>
      <c r="AA1513" s="344" t="str">
        <f t="shared" si="1729"/>
        <v/>
      </c>
      <c r="AB1513" s="345" t="str">
        <f t="shared" si="1677"/>
        <v/>
      </c>
      <c r="AC1513" s="346" t="str">
        <f t="shared" si="1678"/>
        <v/>
      </c>
      <c r="AD1513" s="346" t="str">
        <f t="shared" si="1679"/>
        <v/>
      </c>
      <c r="AE1513" s="344" t="str">
        <f t="shared" si="1730"/>
        <v/>
      </c>
      <c r="AF1513" s="346" t="str">
        <f t="shared" si="1680"/>
        <v/>
      </c>
      <c r="AG1513" s="344" t="str">
        <f t="shared" si="1731"/>
        <v/>
      </c>
      <c r="AH1513" s="344" t="str">
        <f t="shared" si="1732"/>
        <v/>
      </c>
      <c r="AI1513" s="344" t="str">
        <f t="shared" si="1733"/>
        <v/>
      </c>
      <c r="AJ1513" s="346" t="str">
        <f t="shared" si="1734"/>
        <v/>
      </c>
      <c r="AK1513" s="346" t="str">
        <f t="shared" si="1735"/>
        <v/>
      </c>
      <c r="AL1513" s="347" t="str">
        <f t="shared" si="1736"/>
        <v/>
      </c>
      <c r="AM1513" s="141"/>
      <c r="AN1513" s="141"/>
      <c r="AO1513" s="142"/>
      <c r="AP1513" s="58">
        <f t="shared" si="1681"/>
        <v>0</v>
      </c>
      <c r="AQ1513" s="318">
        <f>SUM(AP$10:AP1513)</f>
        <v>0</v>
      </c>
      <c r="AR1513" s="143">
        <f t="shared" si="1739"/>
        <v>0.1</v>
      </c>
      <c r="AS1513" s="144" t="str">
        <f t="shared" si="1682"/>
        <v/>
      </c>
      <c r="AT1513" s="144" t="str">
        <f t="shared" si="1709"/>
        <v/>
      </c>
      <c r="AU1513" s="145"/>
      <c r="AV1513" s="58">
        <f t="shared" si="1740"/>
        <v>0</v>
      </c>
      <c r="AW1513" s="318">
        <f>SUM(AV$10:AV1513)</f>
        <v>0</v>
      </c>
      <c r="AX1513" s="319">
        <f t="shared" si="1741"/>
        <v>0.1</v>
      </c>
      <c r="AY1513" s="144" t="str">
        <f t="shared" si="1723"/>
        <v/>
      </c>
      <c r="AZ1513" s="144" t="str">
        <f t="shared" si="1724"/>
        <v/>
      </c>
      <c r="BA1513" s="144"/>
      <c r="BB1513" s="146" t="str">
        <f t="shared" si="1683"/>
        <v/>
      </c>
      <c r="BC1513" s="66" t="str">
        <f t="shared" si="1722"/>
        <v/>
      </c>
      <c r="BD1513" s="195" t="str">
        <f t="shared" si="1684"/>
        <v/>
      </c>
      <c r="BF1513" s="283"/>
      <c r="BG1513" s="286" t="str">
        <f t="shared" si="1685"/>
        <v/>
      </c>
      <c r="BY1513" s="211" t="str">
        <f t="shared" si="1686"/>
        <v/>
      </c>
      <c r="BZ1513" s="150" t="str">
        <f t="shared" si="1687"/>
        <v/>
      </c>
      <c r="CB1513" s="54" t="str">
        <f t="shared" si="1721"/>
        <v/>
      </c>
      <c r="CD1513" s="54" t="str">
        <f t="shared" si="1688"/>
        <v/>
      </c>
      <c r="CF1513" s="54" t="str">
        <f t="shared" si="1689"/>
        <v/>
      </c>
      <c r="CH1513" s="150" t="str">
        <f t="shared" si="1690"/>
        <v/>
      </c>
      <c r="CI1513" s="290"/>
      <c r="CJ1513" s="150" t="str">
        <f t="shared" si="1691"/>
        <v/>
      </c>
      <c r="CK1513" s="290"/>
      <c r="CL1513" s="54" t="str">
        <f t="shared" si="1710"/>
        <v/>
      </c>
      <c r="CM1513" s="290"/>
      <c r="CN1513" s="150" t="str">
        <f t="shared" si="1692"/>
        <v/>
      </c>
      <c r="CO1513" s="290"/>
      <c r="CP1513" s="150" t="str">
        <f t="shared" si="1693"/>
        <v/>
      </c>
      <c r="CQ1513" s="290"/>
      <c r="CR1513" s="150" t="str">
        <f t="shared" si="1694"/>
        <v/>
      </c>
      <c r="CS1513" s="290"/>
      <c r="CT1513" s="150" t="str">
        <f t="shared" si="1695"/>
        <v/>
      </c>
      <c r="CU1513" s="150"/>
      <c r="CV1513" s="150" t="str">
        <f t="shared" si="1696"/>
        <v/>
      </c>
      <c r="CW1513" s="94"/>
      <c r="CX1513" s="151" t="str">
        <f t="shared" si="1737"/>
        <v/>
      </c>
      <c r="CY1513" s="151" t="str">
        <f t="shared" si="1738"/>
        <v/>
      </c>
      <c r="CZ1513" s="152"/>
      <c r="DA1513" s="373" t="str">
        <f t="shared" si="1711"/>
        <v/>
      </c>
      <c r="DC1513" s="153">
        <f t="shared" si="1697"/>
        <v>0</v>
      </c>
      <c r="DD1513" s="153">
        <f t="shared" si="1698"/>
        <v>0</v>
      </c>
      <c r="DE1513" s="153">
        <f t="shared" si="1699"/>
        <v>0</v>
      </c>
      <c r="DF1513" s="158">
        <f t="shared" si="1700"/>
        <v>-4.7000000000000002E-3</v>
      </c>
      <c r="DG1513" s="159">
        <f t="shared" si="1712"/>
        <v>-1.1703000000000001</v>
      </c>
      <c r="DH1513" s="158">
        <f t="shared" si="1701"/>
        <v>3.1999999999999997E-3</v>
      </c>
      <c r="DI1513" s="159">
        <f t="shared" si="1713"/>
        <v>0.79679999999999995</v>
      </c>
      <c r="DJ1513" s="158">
        <f t="shared" si="1702"/>
        <v>-2.7000000000000001E-3</v>
      </c>
      <c r="DK1513" s="159">
        <f t="shared" si="1714"/>
        <v>-0.67230000000000001</v>
      </c>
      <c r="DL1513" s="158">
        <f t="shared" si="1703"/>
        <v>1.1999999999999999E-3</v>
      </c>
      <c r="DM1513" s="159">
        <f t="shared" si="1715"/>
        <v>0.29879999999999995</v>
      </c>
      <c r="DN1513" s="158">
        <f t="shared" si="1704"/>
        <v>1.46E-2</v>
      </c>
      <c r="DO1513" s="159">
        <f t="shared" si="1716"/>
        <v>3.6354000000000002</v>
      </c>
      <c r="DP1513" s="158">
        <f t="shared" si="1705"/>
        <v>-1.2999999999999999E-2</v>
      </c>
      <c r="DQ1513" s="159">
        <f t="shared" si="1717"/>
        <v>-3.2369999999999997</v>
      </c>
      <c r="DR1513" s="158">
        <f t="shared" si="1706"/>
        <v>-6.7000000000000002E-3</v>
      </c>
      <c r="DS1513" s="159">
        <f t="shared" si="1718"/>
        <v>-1.6683000000000001</v>
      </c>
      <c r="DT1513" s="158">
        <f t="shared" si="1707"/>
        <v>-1.2999999999999999E-2</v>
      </c>
      <c r="DU1513" s="159">
        <f t="shared" si="1719"/>
        <v>-3.2369999999999997</v>
      </c>
      <c r="DV1513" s="158">
        <f t="shared" si="1708"/>
        <v>-6.7000000000000002E-3</v>
      </c>
      <c r="DW1513" s="160">
        <f t="shared" si="1720"/>
        <v>-1.6683000000000001</v>
      </c>
    </row>
    <row r="1514" spans="1:127" ht="24.95" customHeight="1" x14ac:dyDescent="0.2">
      <c r="A1514" s="272">
        <v>1505</v>
      </c>
      <c r="B1514" s="336"/>
      <c r="C1514" s="332"/>
      <c r="D1514" s="333"/>
      <c r="E1514" s="334"/>
      <c r="F1514" s="335"/>
      <c r="G1514" s="334"/>
      <c r="H1514" s="371"/>
      <c r="I1514" s="334"/>
      <c r="J1514" s="334"/>
      <c r="K1514" s="334"/>
      <c r="L1514" s="334"/>
      <c r="M1514" s="334"/>
      <c r="N1514" s="334"/>
      <c r="O1514" s="337"/>
      <c r="P1514" s="337"/>
      <c r="Q1514" s="338" t="str">
        <f t="shared" si="1671"/>
        <v xml:space="preserve"> </v>
      </c>
      <c r="R1514" s="339" t="str">
        <f t="shared" si="1672"/>
        <v/>
      </c>
      <c r="S1514" s="340" t="str">
        <f t="shared" si="1725"/>
        <v/>
      </c>
      <c r="T1514" s="341" t="str">
        <f t="shared" si="1673"/>
        <v/>
      </c>
      <c r="U1514" s="341" t="str">
        <f t="shared" si="1674"/>
        <v/>
      </c>
      <c r="V1514" s="341" t="str">
        <f t="shared" si="1675"/>
        <v/>
      </c>
      <c r="W1514" s="341" t="str">
        <f t="shared" si="1676"/>
        <v/>
      </c>
      <c r="X1514" s="340" t="str">
        <f t="shared" si="1726"/>
        <v/>
      </c>
      <c r="Y1514" s="342" t="str">
        <f t="shared" si="1727"/>
        <v/>
      </c>
      <c r="Z1514" s="343" t="str">
        <f t="shared" si="1728"/>
        <v/>
      </c>
      <c r="AA1514" s="344" t="str">
        <f t="shared" si="1729"/>
        <v/>
      </c>
      <c r="AB1514" s="345" t="str">
        <f t="shared" si="1677"/>
        <v/>
      </c>
      <c r="AC1514" s="346" t="str">
        <f t="shared" si="1678"/>
        <v/>
      </c>
      <c r="AD1514" s="346" t="str">
        <f t="shared" si="1679"/>
        <v/>
      </c>
      <c r="AE1514" s="344" t="str">
        <f t="shared" si="1730"/>
        <v/>
      </c>
      <c r="AF1514" s="346" t="str">
        <f t="shared" si="1680"/>
        <v/>
      </c>
      <c r="AG1514" s="344" t="str">
        <f t="shared" si="1731"/>
        <v/>
      </c>
      <c r="AH1514" s="344" t="str">
        <f t="shared" si="1732"/>
        <v/>
      </c>
      <c r="AI1514" s="344" t="str">
        <f t="shared" si="1733"/>
        <v/>
      </c>
      <c r="AJ1514" s="346" t="str">
        <f t="shared" si="1734"/>
        <v/>
      </c>
      <c r="AK1514" s="346" t="str">
        <f t="shared" si="1735"/>
        <v/>
      </c>
      <c r="AL1514" s="347" t="str">
        <f t="shared" si="1736"/>
        <v/>
      </c>
      <c r="AM1514" s="141"/>
      <c r="AN1514" s="141"/>
      <c r="AO1514" s="142"/>
      <c r="AP1514" s="58">
        <f t="shared" si="1681"/>
        <v>0</v>
      </c>
      <c r="AQ1514" s="318">
        <f>SUM(AP$10:AP1514)</f>
        <v>0</v>
      </c>
      <c r="AR1514" s="143">
        <f t="shared" si="1739"/>
        <v>0.1</v>
      </c>
      <c r="AS1514" s="144" t="str">
        <f t="shared" si="1682"/>
        <v/>
      </c>
      <c r="AT1514" s="144" t="str">
        <f t="shared" si="1709"/>
        <v/>
      </c>
      <c r="AU1514" s="145"/>
      <c r="AV1514" s="58">
        <f t="shared" si="1740"/>
        <v>0</v>
      </c>
      <c r="AW1514" s="318">
        <f>SUM(AV$10:AV1514)</f>
        <v>0</v>
      </c>
      <c r="AX1514" s="319">
        <f t="shared" si="1741"/>
        <v>0.1</v>
      </c>
      <c r="AY1514" s="144" t="str">
        <f t="shared" si="1723"/>
        <v/>
      </c>
      <c r="AZ1514" s="144" t="str">
        <f t="shared" si="1724"/>
        <v/>
      </c>
      <c r="BA1514" s="144"/>
      <c r="BB1514" s="146" t="str">
        <f t="shared" si="1683"/>
        <v/>
      </c>
      <c r="BC1514" s="66" t="str">
        <f t="shared" si="1722"/>
        <v/>
      </c>
      <c r="BD1514" s="195" t="str">
        <f t="shared" si="1684"/>
        <v/>
      </c>
      <c r="BF1514" s="283"/>
      <c r="BG1514" s="286" t="str">
        <f t="shared" si="1685"/>
        <v/>
      </c>
      <c r="BY1514" s="211" t="str">
        <f t="shared" si="1686"/>
        <v/>
      </c>
      <c r="BZ1514" s="150" t="str">
        <f t="shared" si="1687"/>
        <v/>
      </c>
      <c r="CB1514" s="54" t="str">
        <f t="shared" si="1721"/>
        <v/>
      </c>
      <c r="CD1514" s="54" t="str">
        <f t="shared" si="1688"/>
        <v/>
      </c>
      <c r="CF1514" s="54" t="str">
        <f t="shared" si="1689"/>
        <v/>
      </c>
      <c r="CH1514" s="150" t="str">
        <f t="shared" si="1690"/>
        <v/>
      </c>
      <c r="CI1514" s="290"/>
      <c r="CJ1514" s="150" t="str">
        <f t="shared" si="1691"/>
        <v/>
      </c>
      <c r="CK1514" s="290"/>
      <c r="CL1514" s="54" t="str">
        <f t="shared" si="1710"/>
        <v/>
      </c>
      <c r="CM1514" s="290"/>
      <c r="CN1514" s="150" t="str">
        <f t="shared" si="1692"/>
        <v/>
      </c>
      <c r="CO1514" s="290"/>
      <c r="CP1514" s="150" t="str">
        <f t="shared" si="1693"/>
        <v/>
      </c>
      <c r="CQ1514" s="290"/>
      <c r="CR1514" s="150" t="str">
        <f t="shared" si="1694"/>
        <v/>
      </c>
      <c r="CS1514" s="290"/>
      <c r="CT1514" s="150" t="str">
        <f t="shared" si="1695"/>
        <v/>
      </c>
      <c r="CU1514" s="150"/>
      <c r="CV1514" s="150" t="str">
        <f t="shared" si="1696"/>
        <v/>
      </c>
      <c r="CW1514" s="94"/>
      <c r="CX1514" s="151" t="str">
        <f t="shared" si="1737"/>
        <v/>
      </c>
      <c r="CY1514" s="151" t="str">
        <f t="shared" si="1738"/>
        <v/>
      </c>
      <c r="CZ1514" s="152"/>
      <c r="DA1514" s="373" t="str">
        <f t="shared" si="1711"/>
        <v/>
      </c>
      <c r="DC1514" s="153">
        <f t="shared" si="1697"/>
        <v>0</v>
      </c>
      <c r="DD1514" s="153">
        <f t="shared" si="1698"/>
        <v>0</v>
      </c>
      <c r="DE1514" s="153">
        <f t="shared" si="1699"/>
        <v>0</v>
      </c>
      <c r="DF1514" s="158">
        <f t="shared" si="1700"/>
        <v>-4.7000000000000002E-3</v>
      </c>
      <c r="DG1514" s="159">
        <f t="shared" si="1712"/>
        <v>-1.1703000000000001</v>
      </c>
      <c r="DH1514" s="158">
        <f t="shared" si="1701"/>
        <v>3.1999999999999997E-3</v>
      </c>
      <c r="DI1514" s="159">
        <f t="shared" si="1713"/>
        <v>0.79679999999999995</v>
      </c>
      <c r="DJ1514" s="158">
        <f t="shared" si="1702"/>
        <v>-2.7000000000000001E-3</v>
      </c>
      <c r="DK1514" s="159">
        <f t="shared" si="1714"/>
        <v>-0.67230000000000001</v>
      </c>
      <c r="DL1514" s="158">
        <f t="shared" si="1703"/>
        <v>1.1999999999999999E-3</v>
      </c>
      <c r="DM1514" s="159">
        <f t="shared" si="1715"/>
        <v>0.29879999999999995</v>
      </c>
      <c r="DN1514" s="158">
        <f t="shared" si="1704"/>
        <v>1.46E-2</v>
      </c>
      <c r="DO1514" s="159">
        <f t="shared" si="1716"/>
        <v>3.6354000000000002</v>
      </c>
      <c r="DP1514" s="158">
        <f t="shared" si="1705"/>
        <v>-1.2999999999999999E-2</v>
      </c>
      <c r="DQ1514" s="159">
        <f t="shared" si="1717"/>
        <v>-3.2369999999999997</v>
      </c>
      <c r="DR1514" s="158">
        <f t="shared" si="1706"/>
        <v>-6.7000000000000002E-3</v>
      </c>
      <c r="DS1514" s="159">
        <f t="shared" si="1718"/>
        <v>-1.6683000000000001</v>
      </c>
      <c r="DT1514" s="158">
        <f t="shared" si="1707"/>
        <v>-1.2999999999999999E-2</v>
      </c>
      <c r="DU1514" s="159">
        <f t="shared" si="1719"/>
        <v>-3.2369999999999997</v>
      </c>
      <c r="DV1514" s="158">
        <f t="shared" si="1708"/>
        <v>-6.7000000000000002E-3</v>
      </c>
      <c r="DW1514" s="160">
        <f t="shared" si="1720"/>
        <v>-1.6683000000000001</v>
      </c>
    </row>
    <row r="1515" spans="1:127" ht="24.95" customHeight="1" x14ac:dyDescent="0.2">
      <c r="A1515" s="272">
        <v>1506</v>
      </c>
      <c r="B1515" s="336"/>
      <c r="C1515" s="332"/>
      <c r="D1515" s="333"/>
      <c r="E1515" s="334"/>
      <c r="F1515" s="335"/>
      <c r="G1515" s="334"/>
      <c r="H1515" s="371"/>
      <c r="I1515" s="334"/>
      <c r="J1515" s="334"/>
      <c r="K1515" s="334"/>
      <c r="L1515" s="334"/>
      <c r="M1515" s="334"/>
      <c r="N1515" s="334"/>
      <c r="O1515" s="337"/>
      <c r="P1515" s="337"/>
      <c r="Q1515" s="338" t="str">
        <f t="shared" si="1671"/>
        <v xml:space="preserve"> </v>
      </c>
      <c r="R1515" s="339" t="str">
        <f t="shared" si="1672"/>
        <v/>
      </c>
      <c r="S1515" s="340" t="str">
        <f t="shared" si="1725"/>
        <v/>
      </c>
      <c r="T1515" s="341" t="str">
        <f t="shared" si="1673"/>
        <v/>
      </c>
      <c r="U1515" s="341" t="str">
        <f t="shared" si="1674"/>
        <v/>
      </c>
      <c r="V1515" s="341" t="str">
        <f t="shared" si="1675"/>
        <v/>
      </c>
      <c r="W1515" s="341" t="str">
        <f t="shared" si="1676"/>
        <v/>
      </c>
      <c r="X1515" s="340" t="str">
        <f t="shared" si="1726"/>
        <v/>
      </c>
      <c r="Y1515" s="342" t="str">
        <f t="shared" si="1727"/>
        <v/>
      </c>
      <c r="Z1515" s="343" t="str">
        <f t="shared" si="1728"/>
        <v/>
      </c>
      <c r="AA1515" s="344" t="str">
        <f t="shared" si="1729"/>
        <v/>
      </c>
      <c r="AB1515" s="345" t="str">
        <f t="shared" si="1677"/>
        <v/>
      </c>
      <c r="AC1515" s="346" t="str">
        <f t="shared" si="1678"/>
        <v/>
      </c>
      <c r="AD1515" s="346" t="str">
        <f t="shared" si="1679"/>
        <v/>
      </c>
      <c r="AE1515" s="344" t="str">
        <f t="shared" si="1730"/>
        <v/>
      </c>
      <c r="AF1515" s="346" t="str">
        <f t="shared" si="1680"/>
        <v/>
      </c>
      <c r="AG1515" s="344" t="str">
        <f t="shared" si="1731"/>
        <v/>
      </c>
      <c r="AH1515" s="344" t="str">
        <f t="shared" si="1732"/>
        <v/>
      </c>
      <c r="AI1515" s="344" t="str">
        <f t="shared" si="1733"/>
        <v/>
      </c>
      <c r="AJ1515" s="346" t="str">
        <f t="shared" si="1734"/>
        <v/>
      </c>
      <c r="AK1515" s="346" t="str">
        <f t="shared" si="1735"/>
        <v/>
      </c>
      <c r="AL1515" s="347" t="str">
        <f t="shared" si="1736"/>
        <v/>
      </c>
      <c r="AM1515" s="141"/>
      <c r="AN1515" s="141"/>
      <c r="AO1515" s="142"/>
      <c r="AP1515" s="58">
        <f t="shared" si="1681"/>
        <v>0</v>
      </c>
      <c r="AQ1515" s="318">
        <f>SUM(AP$10:AP1515)</f>
        <v>0</v>
      </c>
      <c r="AR1515" s="143">
        <f t="shared" si="1739"/>
        <v>0.1</v>
      </c>
      <c r="AS1515" s="144" t="str">
        <f t="shared" si="1682"/>
        <v/>
      </c>
      <c r="AT1515" s="144" t="str">
        <f t="shared" si="1709"/>
        <v/>
      </c>
      <c r="AU1515" s="145"/>
      <c r="AV1515" s="58">
        <f t="shared" si="1740"/>
        <v>0</v>
      </c>
      <c r="AW1515" s="318">
        <f>SUM(AV$10:AV1515)</f>
        <v>0</v>
      </c>
      <c r="AX1515" s="319">
        <f t="shared" si="1741"/>
        <v>0.1</v>
      </c>
      <c r="AY1515" s="144" t="str">
        <f t="shared" si="1723"/>
        <v/>
      </c>
      <c r="AZ1515" s="144" t="str">
        <f t="shared" si="1724"/>
        <v/>
      </c>
      <c r="BA1515" s="144"/>
      <c r="BB1515" s="146" t="str">
        <f t="shared" si="1683"/>
        <v/>
      </c>
      <c r="BC1515" s="66" t="str">
        <f t="shared" si="1722"/>
        <v/>
      </c>
      <c r="BD1515" s="195" t="str">
        <f t="shared" si="1684"/>
        <v/>
      </c>
      <c r="BF1515" s="283"/>
      <c r="BG1515" s="286" t="str">
        <f t="shared" si="1685"/>
        <v/>
      </c>
      <c r="BY1515" s="211" t="str">
        <f t="shared" si="1686"/>
        <v/>
      </c>
      <c r="BZ1515" s="150" t="str">
        <f t="shared" si="1687"/>
        <v/>
      </c>
      <c r="CB1515" s="54" t="str">
        <f t="shared" si="1721"/>
        <v/>
      </c>
      <c r="CD1515" s="54" t="str">
        <f t="shared" si="1688"/>
        <v/>
      </c>
      <c r="CF1515" s="54" t="str">
        <f t="shared" si="1689"/>
        <v/>
      </c>
      <c r="CH1515" s="150" t="str">
        <f t="shared" si="1690"/>
        <v/>
      </c>
      <c r="CI1515" s="290"/>
      <c r="CJ1515" s="150" t="str">
        <f t="shared" si="1691"/>
        <v/>
      </c>
      <c r="CK1515" s="290"/>
      <c r="CL1515" s="54" t="str">
        <f t="shared" si="1710"/>
        <v/>
      </c>
      <c r="CM1515" s="290"/>
      <c r="CN1515" s="150" t="str">
        <f t="shared" si="1692"/>
        <v/>
      </c>
      <c r="CO1515" s="290"/>
      <c r="CP1515" s="150" t="str">
        <f t="shared" si="1693"/>
        <v/>
      </c>
      <c r="CQ1515" s="290"/>
      <c r="CR1515" s="150" t="str">
        <f t="shared" si="1694"/>
        <v/>
      </c>
      <c r="CS1515" s="290"/>
      <c r="CT1515" s="150" t="str">
        <f t="shared" si="1695"/>
        <v/>
      </c>
      <c r="CU1515" s="150"/>
      <c r="CV1515" s="150" t="str">
        <f t="shared" si="1696"/>
        <v/>
      </c>
      <c r="CW1515" s="94"/>
      <c r="CX1515" s="151" t="str">
        <f t="shared" si="1737"/>
        <v/>
      </c>
      <c r="CY1515" s="151" t="str">
        <f t="shared" si="1738"/>
        <v/>
      </c>
      <c r="CZ1515" s="152"/>
      <c r="DA1515" s="373" t="str">
        <f t="shared" si="1711"/>
        <v/>
      </c>
      <c r="DC1515" s="153">
        <f t="shared" si="1697"/>
        <v>0</v>
      </c>
      <c r="DD1515" s="153">
        <f t="shared" si="1698"/>
        <v>0</v>
      </c>
      <c r="DE1515" s="153">
        <f t="shared" si="1699"/>
        <v>0</v>
      </c>
      <c r="DF1515" s="158">
        <f t="shared" si="1700"/>
        <v>-4.7000000000000002E-3</v>
      </c>
      <c r="DG1515" s="159">
        <f t="shared" si="1712"/>
        <v>-1.1703000000000001</v>
      </c>
      <c r="DH1515" s="158">
        <f t="shared" si="1701"/>
        <v>3.1999999999999997E-3</v>
      </c>
      <c r="DI1515" s="159">
        <f t="shared" si="1713"/>
        <v>0.79679999999999995</v>
      </c>
      <c r="DJ1515" s="158">
        <f t="shared" si="1702"/>
        <v>-2.7000000000000001E-3</v>
      </c>
      <c r="DK1515" s="159">
        <f t="shared" si="1714"/>
        <v>-0.67230000000000001</v>
      </c>
      <c r="DL1515" s="158">
        <f t="shared" si="1703"/>
        <v>1.1999999999999999E-3</v>
      </c>
      <c r="DM1515" s="159">
        <f t="shared" si="1715"/>
        <v>0.29879999999999995</v>
      </c>
      <c r="DN1515" s="158">
        <f t="shared" si="1704"/>
        <v>1.46E-2</v>
      </c>
      <c r="DO1515" s="159">
        <f t="shared" si="1716"/>
        <v>3.6354000000000002</v>
      </c>
      <c r="DP1515" s="158">
        <f t="shared" si="1705"/>
        <v>-1.2999999999999999E-2</v>
      </c>
      <c r="DQ1515" s="159">
        <f t="shared" si="1717"/>
        <v>-3.2369999999999997</v>
      </c>
      <c r="DR1515" s="158">
        <f t="shared" si="1706"/>
        <v>-6.7000000000000002E-3</v>
      </c>
      <c r="DS1515" s="159">
        <f t="shared" si="1718"/>
        <v>-1.6683000000000001</v>
      </c>
      <c r="DT1515" s="158">
        <f t="shared" si="1707"/>
        <v>-1.2999999999999999E-2</v>
      </c>
      <c r="DU1515" s="159">
        <f t="shared" si="1719"/>
        <v>-3.2369999999999997</v>
      </c>
      <c r="DV1515" s="158">
        <f t="shared" si="1708"/>
        <v>-6.7000000000000002E-3</v>
      </c>
      <c r="DW1515" s="160">
        <f t="shared" si="1720"/>
        <v>-1.6683000000000001</v>
      </c>
    </row>
    <row r="1516" spans="1:127" ht="24.95" customHeight="1" x14ac:dyDescent="0.2">
      <c r="A1516" s="272">
        <v>1507</v>
      </c>
      <c r="B1516" s="336"/>
      <c r="C1516" s="332"/>
      <c r="D1516" s="333"/>
      <c r="E1516" s="334"/>
      <c r="F1516" s="335"/>
      <c r="G1516" s="334"/>
      <c r="H1516" s="371"/>
      <c r="I1516" s="334"/>
      <c r="J1516" s="334"/>
      <c r="K1516" s="334"/>
      <c r="L1516" s="334"/>
      <c r="M1516" s="334"/>
      <c r="N1516" s="334"/>
      <c r="O1516" s="337"/>
      <c r="P1516" s="337"/>
      <c r="Q1516" s="338" t="str">
        <f t="shared" si="1671"/>
        <v xml:space="preserve"> </v>
      </c>
      <c r="R1516" s="339" t="str">
        <f t="shared" si="1672"/>
        <v/>
      </c>
      <c r="S1516" s="340" t="str">
        <f t="shared" si="1725"/>
        <v/>
      </c>
      <c r="T1516" s="341" t="str">
        <f t="shared" si="1673"/>
        <v/>
      </c>
      <c r="U1516" s="341" t="str">
        <f t="shared" si="1674"/>
        <v/>
      </c>
      <c r="V1516" s="341" t="str">
        <f t="shared" si="1675"/>
        <v/>
      </c>
      <c r="W1516" s="341" t="str">
        <f t="shared" si="1676"/>
        <v/>
      </c>
      <c r="X1516" s="340" t="str">
        <f t="shared" si="1726"/>
        <v/>
      </c>
      <c r="Y1516" s="342" t="str">
        <f t="shared" si="1727"/>
        <v/>
      </c>
      <c r="Z1516" s="343" t="str">
        <f t="shared" si="1728"/>
        <v/>
      </c>
      <c r="AA1516" s="344" t="str">
        <f t="shared" si="1729"/>
        <v/>
      </c>
      <c r="AB1516" s="345" t="str">
        <f t="shared" si="1677"/>
        <v/>
      </c>
      <c r="AC1516" s="346" t="str">
        <f t="shared" si="1678"/>
        <v/>
      </c>
      <c r="AD1516" s="346" t="str">
        <f t="shared" si="1679"/>
        <v/>
      </c>
      <c r="AE1516" s="344" t="str">
        <f t="shared" si="1730"/>
        <v/>
      </c>
      <c r="AF1516" s="346" t="str">
        <f t="shared" si="1680"/>
        <v/>
      </c>
      <c r="AG1516" s="344" t="str">
        <f t="shared" si="1731"/>
        <v/>
      </c>
      <c r="AH1516" s="344" t="str">
        <f t="shared" si="1732"/>
        <v/>
      </c>
      <c r="AI1516" s="344" t="str">
        <f t="shared" si="1733"/>
        <v/>
      </c>
      <c r="AJ1516" s="346" t="str">
        <f t="shared" si="1734"/>
        <v/>
      </c>
      <c r="AK1516" s="346" t="str">
        <f t="shared" si="1735"/>
        <v/>
      </c>
      <c r="AL1516" s="347" t="str">
        <f t="shared" si="1736"/>
        <v/>
      </c>
      <c r="AM1516" s="141"/>
      <c r="AN1516" s="141"/>
      <c r="AO1516" s="142"/>
      <c r="AP1516" s="58">
        <f t="shared" si="1681"/>
        <v>0</v>
      </c>
      <c r="AQ1516" s="318">
        <f>SUM(AP$10:AP1516)</f>
        <v>0</v>
      </c>
      <c r="AR1516" s="143">
        <f t="shared" si="1739"/>
        <v>0.1</v>
      </c>
      <c r="AS1516" s="144" t="str">
        <f t="shared" si="1682"/>
        <v/>
      </c>
      <c r="AT1516" s="144" t="str">
        <f t="shared" si="1709"/>
        <v/>
      </c>
      <c r="AU1516" s="145"/>
      <c r="AV1516" s="58">
        <f t="shared" si="1740"/>
        <v>0</v>
      </c>
      <c r="AW1516" s="318">
        <f>SUM(AV$10:AV1516)</f>
        <v>0</v>
      </c>
      <c r="AX1516" s="319">
        <f t="shared" si="1741"/>
        <v>0.1</v>
      </c>
      <c r="AY1516" s="144" t="str">
        <f t="shared" si="1723"/>
        <v/>
      </c>
      <c r="AZ1516" s="144" t="str">
        <f t="shared" si="1724"/>
        <v/>
      </c>
      <c r="BA1516" s="144"/>
      <c r="BB1516" s="146" t="str">
        <f t="shared" si="1683"/>
        <v/>
      </c>
      <c r="BC1516" s="66" t="str">
        <f t="shared" si="1722"/>
        <v/>
      </c>
      <c r="BD1516" s="195" t="str">
        <f t="shared" si="1684"/>
        <v/>
      </c>
      <c r="BF1516" s="283"/>
      <c r="BG1516" s="286" t="str">
        <f t="shared" si="1685"/>
        <v/>
      </c>
      <c r="BY1516" s="211" t="str">
        <f t="shared" si="1686"/>
        <v/>
      </c>
      <c r="BZ1516" s="150" t="str">
        <f t="shared" si="1687"/>
        <v/>
      </c>
      <c r="CB1516" s="54" t="str">
        <f t="shared" si="1721"/>
        <v/>
      </c>
      <c r="CD1516" s="54" t="str">
        <f t="shared" si="1688"/>
        <v/>
      </c>
      <c r="CF1516" s="54" t="str">
        <f t="shared" si="1689"/>
        <v/>
      </c>
      <c r="CH1516" s="150" t="str">
        <f t="shared" si="1690"/>
        <v/>
      </c>
      <c r="CI1516" s="290"/>
      <c r="CJ1516" s="150" t="str">
        <f t="shared" si="1691"/>
        <v/>
      </c>
      <c r="CK1516" s="290"/>
      <c r="CL1516" s="54" t="str">
        <f t="shared" si="1710"/>
        <v/>
      </c>
      <c r="CM1516" s="290"/>
      <c r="CN1516" s="150" t="str">
        <f t="shared" si="1692"/>
        <v/>
      </c>
      <c r="CO1516" s="290"/>
      <c r="CP1516" s="150" t="str">
        <f t="shared" si="1693"/>
        <v/>
      </c>
      <c r="CQ1516" s="290"/>
      <c r="CR1516" s="150" t="str">
        <f t="shared" si="1694"/>
        <v/>
      </c>
      <c r="CS1516" s="290"/>
      <c r="CT1516" s="150" t="str">
        <f t="shared" si="1695"/>
        <v/>
      </c>
      <c r="CU1516" s="150"/>
      <c r="CV1516" s="150" t="str">
        <f t="shared" si="1696"/>
        <v/>
      </c>
      <c r="CW1516" s="94"/>
      <c r="CX1516" s="151" t="str">
        <f t="shared" si="1737"/>
        <v/>
      </c>
      <c r="CY1516" s="151" t="str">
        <f t="shared" si="1738"/>
        <v/>
      </c>
      <c r="CZ1516" s="152"/>
      <c r="DA1516" s="373" t="str">
        <f t="shared" si="1711"/>
        <v/>
      </c>
      <c r="DC1516" s="153">
        <f t="shared" si="1697"/>
        <v>0</v>
      </c>
      <c r="DD1516" s="153">
        <f t="shared" si="1698"/>
        <v>0</v>
      </c>
      <c r="DE1516" s="153">
        <f t="shared" si="1699"/>
        <v>0</v>
      </c>
      <c r="DF1516" s="158">
        <f t="shared" si="1700"/>
        <v>-4.7000000000000002E-3</v>
      </c>
      <c r="DG1516" s="159">
        <f t="shared" si="1712"/>
        <v>-1.1703000000000001</v>
      </c>
      <c r="DH1516" s="158">
        <f t="shared" si="1701"/>
        <v>3.1999999999999997E-3</v>
      </c>
      <c r="DI1516" s="159">
        <f t="shared" si="1713"/>
        <v>0.79679999999999995</v>
      </c>
      <c r="DJ1516" s="158">
        <f t="shared" si="1702"/>
        <v>-2.7000000000000001E-3</v>
      </c>
      <c r="DK1516" s="159">
        <f t="shared" si="1714"/>
        <v>-0.67230000000000001</v>
      </c>
      <c r="DL1516" s="158">
        <f t="shared" si="1703"/>
        <v>1.1999999999999999E-3</v>
      </c>
      <c r="DM1516" s="159">
        <f t="shared" si="1715"/>
        <v>0.29879999999999995</v>
      </c>
      <c r="DN1516" s="158">
        <f t="shared" si="1704"/>
        <v>1.46E-2</v>
      </c>
      <c r="DO1516" s="159">
        <f t="shared" si="1716"/>
        <v>3.6354000000000002</v>
      </c>
      <c r="DP1516" s="158">
        <f t="shared" si="1705"/>
        <v>-1.2999999999999999E-2</v>
      </c>
      <c r="DQ1516" s="159">
        <f t="shared" si="1717"/>
        <v>-3.2369999999999997</v>
      </c>
      <c r="DR1516" s="158">
        <f t="shared" si="1706"/>
        <v>-6.7000000000000002E-3</v>
      </c>
      <c r="DS1516" s="159">
        <f t="shared" si="1718"/>
        <v>-1.6683000000000001</v>
      </c>
      <c r="DT1516" s="158">
        <f t="shared" si="1707"/>
        <v>-1.2999999999999999E-2</v>
      </c>
      <c r="DU1516" s="159">
        <f t="shared" si="1719"/>
        <v>-3.2369999999999997</v>
      </c>
      <c r="DV1516" s="158">
        <f t="shared" si="1708"/>
        <v>-6.7000000000000002E-3</v>
      </c>
      <c r="DW1516" s="160">
        <f t="shared" si="1720"/>
        <v>-1.6683000000000001</v>
      </c>
    </row>
    <row r="1517" spans="1:127" ht="24.95" customHeight="1" x14ac:dyDescent="0.2">
      <c r="A1517" s="272">
        <v>1508</v>
      </c>
      <c r="B1517" s="336"/>
      <c r="C1517" s="332"/>
      <c r="D1517" s="333"/>
      <c r="E1517" s="334"/>
      <c r="F1517" s="335"/>
      <c r="G1517" s="334"/>
      <c r="H1517" s="371"/>
      <c r="I1517" s="334"/>
      <c r="J1517" s="334"/>
      <c r="K1517" s="334"/>
      <c r="L1517" s="334"/>
      <c r="M1517" s="334"/>
      <c r="N1517" s="334"/>
      <c r="O1517" s="337"/>
      <c r="P1517" s="337"/>
      <c r="Q1517" s="338" t="str">
        <f t="shared" si="1671"/>
        <v xml:space="preserve"> </v>
      </c>
      <c r="R1517" s="339" t="str">
        <f t="shared" si="1672"/>
        <v/>
      </c>
      <c r="S1517" s="340" t="str">
        <f t="shared" si="1725"/>
        <v/>
      </c>
      <c r="T1517" s="341" t="str">
        <f t="shared" si="1673"/>
        <v/>
      </c>
      <c r="U1517" s="341" t="str">
        <f t="shared" si="1674"/>
        <v/>
      </c>
      <c r="V1517" s="341" t="str">
        <f t="shared" si="1675"/>
        <v/>
      </c>
      <c r="W1517" s="341" t="str">
        <f t="shared" si="1676"/>
        <v/>
      </c>
      <c r="X1517" s="340" t="str">
        <f t="shared" si="1726"/>
        <v/>
      </c>
      <c r="Y1517" s="342" t="str">
        <f t="shared" si="1727"/>
        <v/>
      </c>
      <c r="Z1517" s="343" t="str">
        <f t="shared" si="1728"/>
        <v/>
      </c>
      <c r="AA1517" s="344" t="str">
        <f t="shared" si="1729"/>
        <v/>
      </c>
      <c r="AB1517" s="345" t="str">
        <f t="shared" si="1677"/>
        <v/>
      </c>
      <c r="AC1517" s="346" t="str">
        <f t="shared" si="1678"/>
        <v/>
      </c>
      <c r="AD1517" s="346" t="str">
        <f t="shared" si="1679"/>
        <v/>
      </c>
      <c r="AE1517" s="344" t="str">
        <f t="shared" si="1730"/>
        <v/>
      </c>
      <c r="AF1517" s="346" t="str">
        <f t="shared" si="1680"/>
        <v/>
      </c>
      <c r="AG1517" s="344" t="str">
        <f t="shared" si="1731"/>
        <v/>
      </c>
      <c r="AH1517" s="344" t="str">
        <f t="shared" si="1732"/>
        <v/>
      </c>
      <c r="AI1517" s="344" t="str">
        <f t="shared" si="1733"/>
        <v/>
      </c>
      <c r="AJ1517" s="346" t="str">
        <f t="shared" si="1734"/>
        <v/>
      </c>
      <c r="AK1517" s="346" t="str">
        <f t="shared" si="1735"/>
        <v/>
      </c>
      <c r="AL1517" s="347" t="str">
        <f t="shared" si="1736"/>
        <v/>
      </c>
      <c r="AM1517" s="141"/>
      <c r="AN1517" s="141"/>
      <c r="AO1517" s="142"/>
      <c r="AP1517" s="58">
        <f t="shared" si="1681"/>
        <v>0</v>
      </c>
      <c r="AQ1517" s="318">
        <f>SUM(AP$10:AP1517)</f>
        <v>0</v>
      </c>
      <c r="AR1517" s="143">
        <f t="shared" si="1739"/>
        <v>0.1</v>
      </c>
      <c r="AS1517" s="144" t="str">
        <f t="shared" si="1682"/>
        <v/>
      </c>
      <c r="AT1517" s="144" t="str">
        <f t="shared" si="1709"/>
        <v/>
      </c>
      <c r="AU1517" s="145"/>
      <c r="AV1517" s="58">
        <f t="shared" si="1740"/>
        <v>0</v>
      </c>
      <c r="AW1517" s="318">
        <f>SUM(AV$10:AV1517)</f>
        <v>0</v>
      </c>
      <c r="AX1517" s="319">
        <f t="shared" si="1741"/>
        <v>0.1</v>
      </c>
      <c r="AY1517" s="144" t="str">
        <f t="shared" si="1723"/>
        <v/>
      </c>
      <c r="AZ1517" s="144" t="str">
        <f t="shared" si="1724"/>
        <v/>
      </c>
      <c r="BA1517" s="144"/>
      <c r="BB1517" s="146" t="str">
        <f t="shared" si="1683"/>
        <v/>
      </c>
      <c r="BC1517" s="66" t="str">
        <f t="shared" si="1722"/>
        <v/>
      </c>
      <c r="BD1517" s="195" t="str">
        <f t="shared" si="1684"/>
        <v/>
      </c>
      <c r="BF1517" s="283"/>
      <c r="BG1517" s="286" t="str">
        <f t="shared" si="1685"/>
        <v/>
      </c>
      <c r="BY1517" s="211" t="str">
        <f t="shared" si="1686"/>
        <v/>
      </c>
      <c r="BZ1517" s="150" t="str">
        <f t="shared" si="1687"/>
        <v/>
      </c>
      <c r="CB1517" s="54" t="str">
        <f t="shared" si="1721"/>
        <v/>
      </c>
      <c r="CD1517" s="54" t="str">
        <f t="shared" si="1688"/>
        <v/>
      </c>
      <c r="CF1517" s="54" t="str">
        <f t="shared" si="1689"/>
        <v/>
      </c>
      <c r="CH1517" s="150" t="str">
        <f t="shared" si="1690"/>
        <v/>
      </c>
      <c r="CI1517" s="290"/>
      <c r="CJ1517" s="150" t="str">
        <f t="shared" si="1691"/>
        <v/>
      </c>
      <c r="CK1517" s="290"/>
      <c r="CL1517" s="54" t="str">
        <f t="shared" si="1710"/>
        <v/>
      </c>
      <c r="CM1517" s="290"/>
      <c r="CN1517" s="150" t="str">
        <f t="shared" si="1692"/>
        <v/>
      </c>
      <c r="CO1517" s="290"/>
      <c r="CP1517" s="150" t="str">
        <f t="shared" si="1693"/>
        <v/>
      </c>
      <c r="CQ1517" s="290"/>
      <c r="CR1517" s="150" t="str">
        <f t="shared" si="1694"/>
        <v/>
      </c>
      <c r="CS1517" s="290"/>
      <c r="CT1517" s="150" t="str">
        <f t="shared" si="1695"/>
        <v/>
      </c>
      <c r="CU1517" s="150"/>
      <c r="CV1517" s="150" t="str">
        <f t="shared" si="1696"/>
        <v/>
      </c>
      <c r="CW1517" s="94"/>
      <c r="CX1517" s="151" t="str">
        <f t="shared" si="1737"/>
        <v/>
      </c>
      <c r="CY1517" s="151" t="str">
        <f t="shared" si="1738"/>
        <v/>
      </c>
      <c r="CZ1517" s="152"/>
      <c r="DA1517" s="373" t="str">
        <f t="shared" si="1711"/>
        <v/>
      </c>
      <c r="DC1517" s="153">
        <f t="shared" si="1697"/>
        <v>0</v>
      </c>
      <c r="DD1517" s="153">
        <f t="shared" si="1698"/>
        <v>0</v>
      </c>
      <c r="DE1517" s="153">
        <f t="shared" si="1699"/>
        <v>0</v>
      </c>
      <c r="DF1517" s="158">
        <f t="shared" si="1700"/>
        <v>-4.7000000000000002E-3</v>
      </c>
      <c r="DG1517" s="159">
        <f t="shared" si="1712"/>
        <v>-1.1703000000000001</v>
      </c>
      <c r="DH1517" s="158">
        <f t="shared" si="1701"/>
        <v>3.1999999999999997E-3</v>
      </c>
      <c r="DI1517" s="159">
        <f t="shared" si="1713"/>
        <v>0.79679999999999995</v>
      </c>
      <c r="DJ1517" s="158">
        <f t="shared" si="1702"/>
        <v>-2.7000000000000001E-3</v>
      </c>
      <c r="DK1517" s="159">
        <f t="shared" si="1714"/>
        <v>-0.67230000000000001</v>
      </c>
      <c r="DL1517" s="158">
        <f t="shared" si="1703"/>
        <v>1.1999999999999999E-3</v>
      </c>
      <c r="DM1517" s="159">
        <f t="shared" si="1715"/>
        <v>0.29879999999999995</v>
      </c>
      <c r="DN1517" s="158">
        <f t="shared" si="1704"/>
        <v>1.46E-2</v>
      </c>
      <c r="DO1517" s="159">
        <f t="shared" si="1716"/>
        <v>3.6354000000000002</v>
      </c>
      <c r="DP1517" s="158">
        <f t="shared" si="1705"/>
        <v>-1.2999999999999999E-2</v>
      </c>
      <c r="DQ1517" s="159">
        <f t="shared" si="1717"/>
        <v>-3.2369999999999997</v>
      </c>
      <c r="DR1517" s="158">
        <f t="shared" si="1706"/>
        <v>-6.7000000000000002E-3</v>
      </c>
      <c r="DS1517" s="159">
        <f t="shared" si="1718"/>
        <v>-1.6683000000000001</v>
      </c>
      <c r="DT1517" s="158">
        <f t="shared" si="1707"/>
        <v>-1.2999999999999999E-2</v>
      </c>
      <c r="DU1517" s="159">
        <f t="shared" si="1719"/>
        <v>-3.2369999999999997</v>
      </c>
      <c r="DV1517" s="158">
        <f t="shared" si="1708"/>
        <v>-6.7000000000000002E-3</v>
      </c>
      <c r="DW1517" s="160">
        <f t="shared" si="1720"/>
        <v>-1.6683000000000001</v>
      </c>
    </row>
    <row r="1518" spans="1:127" ht="24.95" customHeight="1" x14ac:dyDescent="0.2">
      <c r="A1518" s="272">
        <v>1509</v>
      </c>
      <c r="B1518" s="336"/>
      <c r="C1518" s="332"/>
      <c r="D1518" s="333"/>
      <c r="E1518" s="334"/>
      <c r="F1518" s="335"/>
      <c r="G1518" s="334"/>
      <c r="H1518" s="371"/>
      <c r="I1518" s="334"/>
      <c r="J1518" s="334"/>
      <c r="K1518" s="334"/>
      <c r="L1518" s="334"/>
      <c r="M1518" s="334"/>
      <c r="N1518" s="334"/>
      <c r="O1518" s="337"/>
      <c r="P1518" s="337"/>
      <c r="Q1518" s="338" t="str">
        <f t="shared" si="1671"/>
        <v xml:space="preserve"> </v>
      </c>
      <c r="R1518" s="339" t="str">
        <f t="shared" si="1672"/>
        <v/>
      </c>
      <c r="S1518" s="340" t="str">
        <f t="shared" si="1725"/>
        <v/>
      </c>
      <c r="T1518" s="341" t="str">
        <f t="shared" si="1673"/>
        <v/>
      </c>
      <c r="U1518" s="341" t="str">
        <f t="shared" si="1674"/>
        <v/>
      </c>
      <c r="V1518" s="341" t="str">
        <f t="shared" si="1675"/>
        <v/>
      </c>
      <c r="W1518" s="341" t="str">
        <f t="shared" si="1676"/>
        <v/>
      </c>
      <c r="X1518" s="340" t="str">
        <f t="shared" si="1726"/>
        <v/>
      </c>
      <c r="Y1518" s="342" t="str">
        <f t="shared" si="1727"/>
        <v/>
      </c>
      <c r="Z1518" s="343" t="str">
        <f t="shared" si="1728"/>
        <v/>
      </c>
      <c r="AA1518" s="344" t="str">
        <f t="shared" si="1729"/>
        <v/>
      </c>
      <c r="AB1518" s="345" t="str">
        <f t="shared" si="1677"/>
        <v/>
      </c>
      <c r="AC1518" s="346" t="str">
        <f t="shared" si="1678"/>
        <v/>
      </c>
      <c r="AD1518" s="346" t="str">
        <f t="shared" si="1679"/>
        <v/>
      </c>
      <c r="AE1518" s="344" t="str">
        <f t="shared" si="1730"/>
        <v/>
      </c>
      <c r="AF1518" s="346" t="str">
        <f t="shared" si="1680"/>
        <v/>
      </c>
      <c r="AG1518" s="344" t="str">
        <f t="shared" si="1731"/>
        <v/>
      </c>
      <c r="AH1518" s="344" t="str">
        <f t="shared" si="1732"/>
        <v/>
      </c>
      <c r="AI1518" s="344" t="str">
        <f t="shared" si="1733"/>
        <v/>
      </c>
      <c r="AJ1518" s="346" t="str">
        <f t="shared" si="1734"/>
        <v/>
      </c>
      <c r="AK1518" s="346" t="str">
        <f t="shared" si="1735"/>
        <v/>
      </c>
      <c r="AL1518" s="347" t="str">
        <f t="shared" si="1736"/>
        <v/>
      </c>
      <c r="AM1518" s="141"/>
      <c r="AN1518" s="141"/>
      <c r="AO1518" s="142"/>
      <c r="AP1518" s="58">
        <f t="shared" si="1681"/>
        <v>0</v>
      </c>
      <c r="AQ1518" s="318">
        <f>SUM(AP$10:AP1518)</f>
        <v>0</v>
      </c>
      <c r="AR1518" s="143">
        <f t="shared" si="1739"/>
        <v>0.1</v>
      </c>
      <c r="AS1518" s="144" t="str">
        <f t="shared" si="1682"/>
        <v/>
      </c>
      <c r="AT1518" s="144" t="str">
        <f t="shared" si="1709"/>
        <v/>
      </c>
      <c r="AU1518" s="145"/>
      <c r="AV1518" s="58">
        <f t="shared" si="1740"/>
        <v>0</v>
      </c>
      <c r="AW1518" s="318">
        <f>SUM(AV$10:AV1518)</f>
        <v>0</v>
      </c>
      <c r="AX1518" s="319">
        <f t="shared" si="1741"/>
        <v>0.1</v>
      </c>
      <c r="AY1518" s="144" t="str">
        <f t="shared" si="1723"/>
        <v/>
      </c>
      <c r="AZ1518" s="144" t="str">
        <f t="shared" si="1724"/>
        <v/>
      </c>
      <c r="BA1518" s="144"/>
      <c r="BB1518" s="146" t="str">
        <f t="shared" si="1683"/>
        <v/>
      </c>
      <c r="BC1518" s="66" t="str">
        <f t="shared" si="1722"/>
        <v/>
      </c>
      <c r="BD1518" s="195" t="str">
        <f t="shared" si="1684"/>
        <v/>
      </c>
      <c r="BF1518" s="283"/>
      <c r="BG1518" s="286" t="str">
        <f t="shared" si="1685"/>
        <v/>
      </c>
      <c r="BY1518" s="211" t="str">
        <f t="shared" si="1686"/>
        <v/>
      </c>
      <c r="BZ1518" s="150" t="str">
        <f t="shared" si="1687"/>
        <v/>
      </c>
      <c r="CB1518" s="54" t="str">
        <f t="shared" si="1721"/>
        <v/>
      </c>
      <c r="CD1518" s="54" t="str">
        <f t="shared" si="1688"/>
        <v/>
      </c>
      <c r="CF1518" s="54" t="str">
        <f t="shared" si="1689"/>
        <v/>
      </c>
      <c r="CH1518" s="150" t="str">
        <f t="shared" si="1690"/>
        <v/>
      </c>
      <c r="CI1518" s="290"/>
      <c r="CJ1518" s="150" t="str">
        <f t="shared" si="1691"/>
        <v/>
      </c>
      <c r="CK1518" s="290"/>
      <c r="CL1518" s="54" t="str">
        <f t="shared" si="1710"/>
        <v/>
      </c>
      <c r="CM1518" s="290"/>
      <c r="CN1518" s="150" t="str">
        <f t="shared" si="1692"/>
        <v/>
      </c>
      <c r="CO1518" s="290"/>
      <c r="CP1518" s="150" t="str">
        <f t="shared" si="1693"/>
        <v/>
      </c>
      <c r="CQ1518" s="290"/>
      <c r="CR1518" s="150" t="str">
        <f t="shared" si="1694"/>
        <v/>
      </c>
      <c r="CS1518" s="290"/>
      <c r="CT1518" s="150" t="str">
        <f t="shared" si="1695"/>
        <v/>
      </c>
      <c r="CU1518" s="150"/>
      <c r="CV1518" s="150" t="str">
        <f t="shared" si="1696"/>
        <v/>
      </c>
      <c r="CW1518" s="94"/>
      <c r="CX1518" s="151" t="str">
        <f t="shared" si="1737"/>
        <v/>
      </c>
      <c r="CY1518" s="151" t="str">
        <f t="shared" si="1738"/>
        <v/>
      </c>
      <c r="CZ1518" s="152"/>
      <c r="DA1518" s="373" t="str">
        <f t="shared" si="1711"/>
        <v/>
      </c>
      <c r="DC1518" s="153">
        <f t="shared" si="1697"/>
        <v>0</v>
      </c>
      <c r="DD1518" s="153">
        <f t="shared" si="1698"/>
        <v>0</v>
      </c>
      <c r="DE1518" s="153">
        <f t="shared" si="1699"/>
        <v>0</v>
      </c>
      <c r="DF1518" s="158">
        <f t="shared" si="1700"/>
        <v>-4.7000000000000002E-3</v>
      </c>
      <c r="DG1518" s="159">
        <f t="shared" si="1712"/>
        <v>-1.1703000000000001</v>
      </c>
      <c r="DH1518" s="158">
        <f t="shared" si="1701"/>
        <v>3.1999999999999997E-3</v>
      </c>
      <c r="DI1518" s="159">
        <f t="shared" si="1713"/>
        <v>0.79679999999999995</v>
      </c>
      <c r="DJ1518" s="158">
        <f t="shared" si="1702"/>
        <v>-2.7000000000000001E-3</v>
      </c>
      <c r="DK1518" s="159">
        <f t="shared" si="1714"/>
        <v>-0.67230000000000001</v>
      </c>
      <c r="DL1518" s="158">
        <f t="shared" si="1703"/>
        <v>1.1999999999999999E-3</v>
      </c>
      <c r="DM1518" s="159">
        <f t="shared" si="1715"/>
        <v>0.29879999999999995</v>
      </c>
      <c r="DN1518" s="158">
        <f t="shared" si="1704"/>
        <v>1.46E-2</v>
      </c>
      <c r="DO1518" s="159">
        <f t="shared" si="1716"/>
        <v>3.6354000000000002</v>
      </c>
      <c r="DP1518" s="158">
        <f t="shared" si="1705"/>
        <v>-1.2999999999999999E-2</v>
      </c>
      <c r="DQ1518" s="159">
        <f t="shared" si="1717"/>
        <v>-3.2369999999999997</v>
      </c>
      <c r="DR1518" s="158">
        <f t="shared" si="1706"/>
        <v>-6.7000000000000002E-3</v>
      </c>
      <c r="DS1518" s="159">
        <f t="shared" si="1718"/>
        <v>-1.6683000000000001</v>
      </c>
      <c r="DT1518" s="158">
        <f t="shared" si="1707"/>
        <v>-1.2999999999999999E-2</v>
      </c>
      <c r="DU1518" s="159">
        <f t="shared" si="1719"/>
        <v>-3.2369999999999997</v>
      </c>
      <c r="DV1518" s="158">
        <f t="shared" si="1708"/>
        <v>-6.7000000000000002E-3</v>
      </c>
      <c r="DW1518" s="160">
        <f t="shared" si="1720"/>
        <v>-1.6683000000000001</v>
      </c>
    </row>
    <row r="1519" spans="1:127" ht="24.95" customHeight="1" x14ac:dyDescent="0.2">
      <c r="A1519" s="272">
        <v>1510</v>
      </c>
      <c r="B1519" s="336"/>
      <c r="C1519" s="332"/>
      <c r="D1519" s="333"/>
      <c r="E1519" s="334"/>
      <c r="F1519" s="335"/>
      <c r="G1519" s="334"/>
      <c r="H1519" s="371"/>
      <c r="I1519" s="334"/>
      <c r="J1519" s="334"/>
      <c r="K1519" s="334"/>
      <c r="L1519" s="334"/>
      <c r="M1519" s="334"/>
      <c r="N1519" s="334"/>
      <c r="O1519" s="337"/>
      <c r="P1519" s="337"/>
      <c r="Q1519" s="338" t="str">
        <f t="shared" si="1671"/>
        <v xml:space="preserve"> </v>
      </c>
      <c r="R1519" s="339" t="str">
        <f t="shared" si="1672"/>
        <v/>
      </c>
      <c r="S1519" s="340" t="str">
        <f t="shared" si="1725"/>
        <v/>
      </c>
      <c r="T1519" s="341" t="str">
        <f t="shared" si="1673"/>
        <v/>
      </c>
      <c r="U1519" s="341" t="str">
        <f t="shared" si="1674"/>
        <v/>
      </c>
      <c r="V1519" s="341" t="str">
        <f t="shared" si="1675"/>
        <v/>
      </c>
      <c r="W1519" s="341" t="str">
        <f t="shared" si="1676"/>
        <v/>
      </c>
      <c r="X1519" s="340" t="str">
        <f t="shared" si="1726"/>
        <v/>
      </c>
      <c r="Y1519" s="342" t="str">
        <f t="shared" si="1727"/>
        <v/>
      </c>
      <c r="Z1519" s="343" t="str">
        <f t="shared" si="1728"/>
        <v/>
      </c>
      <c r="AA1519" s="344" t="str">
        <f t="shared" si="1729"/>
        <v/>
      </c>
      <c r="AB1519" s="345" t="str">
        <f t="shared" si="1677"/>
        <v/>
      </c>
      <c r="AC1519" s="346" t="str">
        <f t="shared" si="1678"/>
        <v/>
      </c>
      <c r="AD1519" s="346" t="str">
        <f t="shared" si="1679"/>
        <v/>
      </c>
      <c r="AE1519" s="344" t="str">
        <f t="shared" si="1730"/>
        <v/>
      </c>
      <c r="AF1519" s="346" t="str">
        <f t="shared" si="1680"/>
        <v/>
      </c>
      <c r="AG1519" s="344" t="str">
        <f t="shared" si="1731"/>
        <v/>
      </c>
      <c r="AH1519" s="344" t="str">
        <f t="shared" si="1732"/>
        <v/>
      </c>
      <c r="AI1519" s="344" t="str">
        <f t="shared" si="1733"/>
        <v/>
      </c>
      <c r="AJ1519" s="346" t="str">
        <f t="shared" si="1734"/>
        <v/>
      </c>
      <c r="AK1519" s="346" t="str">
        <f t="shared" si="1735"/>
        <v/>
      </c>
      <c r="AL1519" s="347" t="str">
        <f t="shared" si="1736"/>
        <v/>
      </c>
      <c r="AM1519" s="141"/>
      <c r="AN1519" s="141"/>
      <c r="AO1519" s="142"/>
      <c r="AP1519" s="58">
        <f t="shared" si="1681"/>
        <v>0</v>
      </c>
      <c r="AQ1519" s="318">
        <f>SUM(AP$10:AP1519)</f>
        <v>0</v>
      </c>
      <c r="AR1519" s="143">
        <f t="shared" si="1739"/>
        <v>0.1</v>
      </c>
      <c r="AS1519" s="144" t="str">
        <f t="shared" si="1682"/>
        <v/>
      </c>
      <c r="AT1519" s="144" t="str">
        <f t="shared" si="1709"/>
        <v/>
      </c>
      <c r="AU1519" s="145"/>
      <c r="AV1519" s="58">
        <f t="shared" si="1740"/>
        <v>0</v>
      </c>
      <c r="AW1519" s="318">
        <f>SUM(AV$10:AV1519)</f>
        <v>0</v>
      </c>
      <c r="AX1519" s="319">
        <f t="shared" si="1741"/>
        <v>0.1</v>
      </c>
      <c r="AY1519" s="144" t="str">
        <f t="shared" si="1723"/>
        <v/>
      </c>
      <c r="AZ1519" s="144" t="str">
        <f t="shared" si="1724"/>
        <v/>
      </c>
      <c r="BA1519" s="144"/>
      <c r="BB1519" s="146" t="str">
        <f t="shared" si="1683"/>
        <v/>
      </c>
      <c r="BC1519" s="66" t="str">
        <f t="shared" si="1722"/>
        <v/>
      </c>
      <c r="BD1519" s="195" t="str">
        <f t="shared" si="1684"/>
        <v/>
      </c>
      <c r="BF1519" s="283"/>
      <c r="BG1519" s="286" t="str">
        <f t="shared" si="1685"/>
        <v/>
      </c>
      <c r="BY1519" s="211" t="str">
        <f t="shared" si="1686"/>
        <v/>
      </c>
      <c r="BZ1519" s="150" t="str">
        <f t="shared" si="1687"/>
        <v/>
      </c>
      <c r="CB1519" s="54" t="str">
        <f t="shared" si="1721"/>
        <v/>
      </c>
      <c r="CD1519" s="54" t="str">
        <f t="shared" si="1688"/>
        <v/>
      </c>
      <c r="CF1519" s="54" t="str">
        <f t="shared" si="1689"/>
        <v/>
      </c>
      <c r="CH1519" s="150" t="str">
        <f t="shared" si="1690"/>
        <v/>
      </c>
      <c r="CI1519" s="290"/>
      <c r="CJ1519" s="150" t="str">
        <f t="shared" si="1691"/>
        <v/>
      </c>
      <c r="CK1519" s="290"/>
      <c r="CL1519" s="54" t="str">
        <f t="shared" si="1710"/>
        <v/>
      </c>
      <c r="CM1519" s="290"/>
      <c r="CN1519" s="150" t="str">
        <f t="shared" si="1692"/>
        <v/>
      </c>
      <c r="CO1519" s="290"/>
      <c r="CP1519" s="150" t="str">
        <f t="shared" si="1693"/>
        <v/>
      </c>
      <c r="CQ1519" s="290"/>
      <c r="CR1519" s="150" t="str">
        <f t="shared" si="1694"/>
        <v/>
      </c>
      <c r="CS1519" s="290"/>
      <c r="CT1519" s="150" t="str">
        <f t="shared" si="1695"/>
        <v/>
      </c>
      <c r="CU1519" s="150"/>
      <c r="CV1519" s="150" t="str">
        <f t="shared" si="1696"/>
        <v/>
      </c>
      <c r="CW1519" s="94"/>
      <c r="CX1519" s="151" t="str">
        <f t="shared" si="1737"/>
        <v/>
      </c>
      <c r="CY1519" s="151" t="str">
        <f t="shared" si="1738"/>
        <v/>
      </c>
      <c r="CZ1519" s="152"/>
      <c r="DA1519" s="373" t="str">
        <f t="shared" si="1711"/>
        <v/>
      </c>
      <c r="DC1519" s="153">
        <f t="shared" si="1697"/>
        <v>0</v>
      </c>
      <c r="DD1519" s="153">
        <f t="shared" si="1698"/>
        <v>0</v>
      </c>
      <c r="DE1519" s="153">
        <f t="shared" si="1699"/>
        <v>0</v>
      </c>
      <c r="DF1519" s="158">
        <f t="shared" si="1700"/>
        <v>-4.7000000000000002E-3</v>
      </c>
      <c r="DG1519" s="159">
        <f t="shared" si="1712"/>
        <v>-1.1703000000000001</v>
      </c>
      <c r="DH1519" s="158">
        <f t="shared" si="1701"/>
        <v>3.1999999999999997E-3</v>
      </c>
      <c r="DI1519" s="159">
        <f t="shared" si="1713"/>
        <v>0.79679999999999995</v>
      </c>
      <c r="DJ1519" s="158">
        <f t="shared" si="1702"/>
        <v>-2.7000000000000001E-3</v>
      </c>
      <c r="DK1519" s="159">
        <f t="shared" si="1714"/>
        <v>-0.67230000000000001</v>
      </c>
      <c r="DL1519" s="158">
        <f t="shared" si="1703"/>
        <v>1.1999999999999999E-3</v>
      </c>
      <c r="DM1519" s="159">
        <f t="shared" si="1715"/>
        <v>0.29879999999999995</v>
      </c>
      <c r="DN1519" s="158">
        <f t="shared" si="1704"/>
        <v>1.46E-2</v>
      </c>
      <c r="DO1519" s="159">
        <f t="shared" si="1716"/>
        <v>3.6354000000000002</v>
      </c>
      <c r="DP1519" s="158">
        <f t="shared" si="1705"/>
        <v>-1.2999999999999999E-2</v>
      </c>
      <c r="DQ1519" s="159">
        <f t="shared" si="1717"/>
        <v>-3.2369999999999997</v>
      </c>
      <c r="DR1519" s="158">
        <f t="shared" si="1706"/>
        <v>-6.7000000000000002E-3</v>
      </c>
      <c r="DS1519" s="159">
        <f t="shared" si="1718"/>
        <v>-1.6683000000000001</v>
      </c>
      <c r="DT1519" s="158">
        <f t="shared" si="1707"/>
        <v>-1.2999999999999999E-2</v>
      </c>
      <c r="DU1519" s="159">
        <f t="shared" si="1719"/>
        <v>-3.2369999999999997</v>
      </c>
      <c r="DV1519" s="158">
        <f t="shared" si="1708"/>
        <v>-6.7000000000000002E-3</v>
      </c>
      <c r="DW1519" s="160">
        <f t="shared" si="1720"/>
        <v>-1.6683000000000001</v>
      </c>
    </row>
    <row r="1520" spans="1:127" ht="24.95" customHeight="1" x14ac:dyDescent="0.2">
      <c r="A1520" s="272">
        <v>1511</v>
      </c>
      <c r="B1520" s="336"/>
      <c r="C1520" s="332"/>
      <c r="D1520" s="333"/>
      <c r="E1520" s="334"/>
      <c r="F1520" s="335"/>
      <c r="G1520" s="334"/>
      <c r="H1520" s="371"/>
      <c r="I1520" s="334"/>
      <c r="J1520" s="334"/>
      <c r="K1520" s="334"/>
      <c r="L1520" s="334"/>
      <c r="M1520" s="334"/>
      <c r="N1520" s="334"/>
      <c r="O1520" s="337"/>
      <c r="P1520" s="337"/>
      <c r="Q1520" s="338" t="str">
        <f t="shared" si="1671"/>
        <v xml:space="preserve"> </v>
      </c>
      <c r="R1520" s="339" t="str">
        <f t="shared" si="1672"/>
        <v/>
      </c>
      <c r="S1520" s="340" t="str">
        <f t="shared" si="1725"/>
        <v/>
      </c>
      <c r="T1520" s="341" t="str">
        <f t="shared" si="1673"/>
        <v/>
      </c>
      <c r="U1520" s="341" t="str">
        <f t="shared" si="1674"/>
        <v/>
      </c>
      <c r="V1520" s="341" t="str">
        <f t="shared" si="1675"/>
        <v/>
      </c>
      <c r="W1520" s="341" t="str">
        <f t="shared" si="1676"/>
        <v/>
      </c>
      <c r="X1520" s="340" t="str">
        <f t="shared" si="1726"/>
        <v/>
      </c>
      <c r="Y1520" s="342" t="str">
        <f t="shared" si="1727"/>
        <v/>
      </c>
      <c r="Z1520" s="343" t="str">
        <f t="shared" si="1728"/>
        <v/>
      </c>
      <c r="AA1520" s="344" t="str">
        <f t="shared" si="1729"/>
        <v/>
      </c>
      <c r="AB1520" s="345" t="str">
        <f t="shared" si="1677"/>
        <v/>
      </c>
      <c r="AC1520" s="346" t="str">
        <f t="shared" si="1678"/>
        <v/>
      </c>
      <c r="AD1520" s="346" t="str">
        <f t="shared" si="1679"/>
        <v/>
      </c>
      <c r="AE1520" s="344" t="str">
        <f t="shared" si="1730"/>
        <v/>
      </c>
      <c r="AF1520" s="346" t="str">
        <f t="shared" si="1680"/>
        <v/>
      </c>
      <c r="AG1520" s="344" t="str">
        <f t="shared" si="1731"/>
        <v/>
      </c>
      <c r="AH1520" s="344" t="str">
        <f t="shared" si="1732"/>
        <v/>
      </c>
      <c r="AI1520" s="344" t="str">
        <f t="shared" si="1733"/>
        <v/>
      </c>
      <c r="AJ1520" s="346" t="str">
        <f t="shared" si="1734"/>
        <v/>
      </c>
      <c r="AK1520" s="346" t="str">
        <f t="shared" si="1735"/>
        <v/>
      </c>
      <c r="AL1520" s="347" t="str">
        <f t="shared" si="1736"/>
        <v/>
      </c>
      <c r="AM1520" s="141"/>
      <c r="AN1520" s="141"/>
      <c r="AO1520" s="142"/>
      <c r="AP1520" s="58">
        <f t="shared" si="1681"/>
        <v>0</v>
      </c>
      <c r="AQ1520" s="318">
        <f>SUM(AP$10:AP1520)</f>
        <v>0</v>
      </c>
      <c r="AR1520" s="143">
        <f t="shared" si="1739"/>
        <v>0.1</v>
      </c>
      <c r="AS1520" s="144" t="str">
        <f t="shared" si="1682"/>
        <v/>
      </c>
      <c r="AT1520" s="144" t="str">
        <f t="shared" si="1709"/>
        <v/>
      </c>
      <c r="AU1520" s="145"/>
      <c r="AV1520" s="58">
        <f t="shared" si="1740"/>
        <v>0</v>
      </c>
      <c r="AW1520" s="318">
        <f>SUM(AV$10:AV1520)</f>
        <v>0</v>
      </c>
      <c r="AX1520" s="319">
        <f t="shared" si="1741"/>
        <v>0.1</v>
      </c>
      <c r="AY1520" s="144" t="str">
        <f t="shared" si="1723"/>
        <v/>
      </c>
      <c r="AZ1520" s="144" t="str">
        <f t="shared" si="1724"/>
        <v/>
      </c>
      <c r="BA1520" s="144"/>
      <c r="BB1520" s="146" t="str">
        <f t="shared" si="1683"/>
        <v/>
      </c>
      <c r="BC1520" s="66" t="str">
        <f t="shared" si="1722"/>
        <v/>
      </c>
      <c r="BD1520" s="195" t="str">
        <f t="shared" si="1684"/>
        <v/>
      </c>
      <c r="BF1520" s="283"/>
      <c r="BG1520" s="286" t="str">
        <f t="shared" si="1685"/>
        <v/>
      </c>
      <c r="BY1520" s="211" t="str">
        <f t="shared" si="1686"/>
        <v/>
      </c>
      <c r="BZ1520" s="150" t="str">
        <f t="shared" si="1687"/>
        <v/>
      </c>
      <c r="CB1520" s="54" t="str">
        <f t="shared" si="1721"/>
        <v/>
      </c>
      <c r="CD1520" s="54" t="str">
        <f t="shared" si="1688"/>
        <v/>
      </c>
      <c r="CF1520" s="54" t="str">
        <f t="shared" si="1689"/>
        <v/>
      </c>
      <c r="CH1520" s="150" t="str">
        <f t="shared" si="1690"/>
        <v/>
      </c>
      <c r="CI1520" s="290"/>
      <c r="CJ1520" s="150" t="str">
        <f t="shared" si="1691"/>
        <v/>
      </c>
      <c r="CK1520" s="290"/>
      <c r="CL1520" s="54" t="str">
        <f t="shared" si="1710"/>
        <v/>
      </c>
      <c r="CM1520" s="290"/>
      <c r="CN1520" s="150" t="str">
        <f t="shared" si="1692"/>
        <v/>
      </c>
      <c r="CO1520" s="290"/>
      <c r="CP1520" s="150" t="str">
        <f t="shared" si="1693"/>
        <v/>
      </c>
      <c r="CQ1520" s="290"/>
      <c r="CR1520" s="150" t="str">
        <f t="shared" si="1694"/>
        <v/>
      </c>
      <c r="CS1520" s="290"/>
      <c r="CT1520" s="150" t="str">
        <f t="shared" si="1695"/>
        <v/>
      </c>
      <c r="CU1520" s="150"/>
      <c r="CV1520" s="150" t="str">
        <f t="shared" si="1696"/>
        <v/>
      </c>
      <c r="CW1520" s="94"/>
      <c r="CX1520" s="151" t="str">
        <f t="shared" si="1737"/>
        <v/>
      </c>
      <c r="CY1520" s="151" t="str">
        <f t="shared" si="1738"/>
        <v/>
      </c>
      <c r="CZ1520" s="152"/>
      <c r="DA1520" s="373" t="str">
        <f t="shared" si="1711"/>
        <v/>
      </c>
      <c r="DC1520" s="153">
        <f t="shared" si="1697"/>
        <v>0</v>
      </c>
      <c r="DD1520" s="153">
        <f t="shared" si="1698"/>
        <v>0</v>
      </c>
      <c r="DE1520" s="153">
        <f t="shared" si="1699"/>
        <v>0</v>
      </c>
      <c r="DF1520" s="158">
        <f t="shared" si="1700"/>
        <v>-4.7000000000000002E-3</v>
      </c>
      <c r="DG1520" s="159">
        <f t="shared" si="1712"/>
        <v>-1.1703000000000001</v>
      </c>
      <c r="DH1520" s="158">
        <f t="shared" si="1701"/>
        <v>3.1999999999999997E-3</v>
      </c>
      <c r="DI1520" s="159">
        <f t="shared" si="1713"/>
        <v>0.79679999999999995</v>
      </c>
      <c r="DJ1520" s="158">
        <f t="shared" si="1702"/>
        <v>-2.7000000000000001E-3</v>
      </c>
      <c r="DK1520" s="159">
        <f t="shared" si="1714"/>
        <v>-0.67230000000000001</v>
      </c>
      <c r="DL1520" s="158">
        <f t="shared" si="1703"/>
        <v>1.1999999999999999E-3</v>
      </c>
      <c r="DM1520" s="159">
        <f t="shared" si="1715"/>
        <v>0.29879999999999995</v>
      </c>
      <c r="DN1520" s="158">
        <f t="shared" si="1704"/>
        <v>1.46E-2</v>
      </c>
      <c r="DO1520" s="159">
        <f t="shared" si="1716"/>
        <v>3.6354000000000002</v>
      </c>
      <c r="DP1520" s="158">
        <f t="shared" si="1705"/>
        <v>-1.2999999999999999E-2</v>
      </c>
      <c r="DQ1520" s="159">
        <f t="shared" si="1717"/>
        <v>-3.2369999999999997</v>
      </c>
      <c r="DR1520" s="158">
        <f t="shared" si="1706"/>
        <v>-6.7000000000000002E-3</v>
      </c>
      <c r="DS1520" s="159">
        <f t="shared" si="1718"/>
        <v>-1.6683000000000001</v>
      </c>
      <c r="DT1520" s="158">
        <f t="shared" si="1707"/>
        <v>-1.2999999999999999E-2</v>
      </c>
      <c r="DU1520" s="159">
        <f t="shared" si="1719"/>
        <v>-3.2369999999999997</v>
      </c>
      <c r="DV1520" s="158">
        <f t="shared" si="1708"/>
        <v>-6.7000000000000002E-3</v>
      </c>
      <c r="DW1520" s="160">
        <f t="shared" si="1720"/>
        <v>-1.6683000000000001</v>
      </c>
    </row>
    <row r="1521" spans="1:127" ht="24.95" customHeight="1" x14ac:dyDescent="0.2">
      <c r="A1521" s="272">
        <v>1512</v>
      </c>
      <c r="B1521" s="336"/>
      <c r="C1521" s="332"/>
      <c r="D1521" s="333"/>
      <c r="E1521" s="334"/>
      <c r="F1521" s="335"/>
      <c r="G1521" s="334"/>
      <c r="H1521" s="371"/>
      <c r="I1521" s="334"/>
      <c r="J1521" s="334"/>
      <c r="K1521" s="334"/>
      <c r="L1521" s="334"/>
      <c r="M1521" s="334"/>
      <c r="N1521" s="334"/>
      <c r="O1521" s="337"/>
      <c r="P1521" s="337"/>
      <c r="Q1521" s="338" t="str">
        <f t="shared" si="1671"/>
        <v xml:space="preserve"> </v>
      </c>
      <c r="R1521" s="339" t="str">
        <f t="shared" si="1672"/>
        <v/>
      </c>
      <c r="S1521" s="340" t="str">
        <f t="shared" si="1725"/>
        <v/>
      </c>
      <c r="T1521" s="341" t="str">
        <f t="shared" si="1673"/>
        <v/>
      </c>
      <c r="U1521" s="341" t="str">
        <f t="shared" si="1674"/>
        <v/>
      </c>
      <c r="V1521" s="341" t="str">
        <f t="shared" si="1675"/>
        <v/>
      </c>
      <c r="W1521" s="341" t="str">
        <f t="shared" si="1676"/>
        <v/>
      </c>
      <c r="X1521" s="340" t="str">
        <f t="shared" si="1726"/>
        <v/>
      </c>
      <c r="Y1521" s="342" t="str">
        <f t="shared" si="1727"/>
        <v/>
      </c>
      <c r="Z1521" s="343" t="str">
        <f t="shared" si="1728"/>
        <v/>
      </c>
      <c r="AA1521" s="344" t="str">
        <f t="shared" si="1729"/>
        <v/>
      </c>
      <c r="AB1521" s="345" t="str">
        <f t="shared" si="1677"/>
        <v/>
      </c>
      <c r="AC1521" s="346" t="str">
        <f t="shared" si="1678"/>
        <v/>
      </c>
      <c r="AD1521" s="346" t="str">
        <f t="shared" si="1679"/>
        <v/>
      </c>
      <c r="AE1521" s="344" t="str">
        <f t="shared" si="1730"/>
        <v/>
      </c>
      <c r="AF1521" s="346" t="str">
        <f t="shared" si="1680"/>
        <v/>
      </c>
      <c r="AG1521" s="344" t="str">
        <f t="shared" si="1731"/>
        <v/>
      </c>
      <c r="AH1521" s="344" t="str">
        <f t="shared" si="1732"/>
        <v/>
      </c>
      <c r="AI1521" s="344" t="str">
        <f t="shared" si="1733"/>
        <v/>
      </c>
      <c r="AJ1521" s="346" t="str">
        <f t="shared" si="1734"/>
        <v/>
      </c>
      <c r="AK1521" s="346" t="str">
        <f t="shared" si="1735"/>
        <v/>
      </c>
      <c r="AL1521" s="347" t="str">
        <f t="shared" si="1736"/>
        <v/>
      </c>
      <c r="AM1521" s="141"/>
      <c r="AN1521" s="141"/>
      <c r="AO1521" s="142"/>
      <c r="AP1521" s="58">
        <f t="shared" si="1681"/>
        <v>0</v>
      </c>
      <c r="AQ1521" s="318">
        <f>SUM(AP$10:AP1521)</f>
        <v>0</v>
      </c>
      <c r="AR1521" s="143">
        <f t="shared" si="1739"/>
        <v>0.1</v>
      </c>
      <c r="AS1521" s="144" t="str">
        <f t="shared" si="1682"/>
        <v/>
      </c>
      <c r="AT1521" s="144" t="str">
        <f t="shared" si="1709"/>
        <v/>
      </c>
      <c r="AU1521" s="145"/>
      <c r="AV1521" s="58">
        <f t="shared" si="1740"/>
        <v>0</v>
      </c>
      <c r="AW1521" s="318">
        <f>SUM(AV$10:AV1521)</f>
        <v>0</v>
      </c>
      <c r="AX1521" s="319">
        <f t="shared" si="1741"/>
        <v>0.1</v>
      </c>
      <c r="AY1521" s="144" t="str">
        <f t="shared" si="1723"/>
        <v/>
      </c>
      <c r="AZ1521" s="144" t="str">
        <f t="shared" si="1724"/>
        <v/>
      </c>
      <c r="BA1521" s="144"/>
      <c r="BB1521" s="146" t="str">
        <f t="shared" si="1683"/>
        <v/>
      </c>
      <c r="BC1521" s="66" t="str">
        <f t="shared" si="1722"/>
        <v/>
      </c>
      <c r="BD1521" s="195" t="str">
        <f t="shared" si="1684"/>
        <v/>
      </c>
      <c r="BF1521" s="283"/>
      <c r="BG1521" s="286" t="str">
        <f t="shared" si="1685"/>
        <v/>
      </c>
      <c r="BY1521" s="211" t="str">
        <f t="shared" si="1686"/>
        <v/>
      </c>
      <c r="BZ1521" s="150" t="str">
        <f t="shared" si="1687"/>
        <v/>
      </c>
      <c r="CB1521" s="54" t="str">
        <f t="shared" si="1721"/>
        <v/>
      </c>
      <c r="CD1521" s="54" t="str">
        <f t="shared" si="1688"/>
        <v/>
      </c>
      <c r="CF1521" s="54" t="str">
        <f t="shared" si="1689"/>
        <v/>
      </c>
      <c r="CH1521" s="150" t="str">
        <f t="shared" si="1690"/>
        <v/>
      </c>
      <c r="CI1521" s="290"/>
      <c r="CJ1521" s="150" t="str">
        <f t="shared" si="1691"/>
        <v/>
      </c>
      <c r="CK1521" s="290"/>
      <c r="CL1521" s="54" t="str">
        <f t="shared" si="1710"/>
        <v/>
      </c>
      <c r="CM1521" s="290"/>
      <c r="CN1521" s="150" t="str">
        <f t="shared" si="1692"/>
        <v/>
      </c>
      <c r="CO1521" s="290"/>
      <c r="CP1521" s="150" t="str">
        <f t="shared" si="1693"/>
        <v/>
      </c>
      <c r="CQ1521" s="290"/>
      <c r="CR1521" s="150" t="str">
        <f t="shared" si="1694"/>
        <v/>
      </c>
      <c r="CS1521" s="290"/>
      <c r="CT1521" s="150" t="str">
        <f t="shared" si="1695"/>
        <v/>
      </c>
      <c r="CU1521" s="150"/>
      <c r="CV1521" s="150" t="str">
        <f t="shared" si="1696"/>
        <v/>
      </c>
      <c r="CW1521" s="94"/>
      <c r="CX1521" s="151" t="str">
        <f t="shared" si="1737"/>
        <v/>
      </c>
      <c r="CY1521" s="151" t="str">
        <f t="shared" si="1738"/>
        <v/>
      </c>
      <c r="CZ1521" s="152"/>
      <c r="DA1521" s="373" t="str">
        <f t="shared" si="1711"/>
        <v/>
      </c>
      <c r="DC1521" s="153">
        <f t="shared" si="1697"/>
        <v>0</v>
      </c>
      <c r="DD1521" s="153">
        <f t="shared" si="1698"/>
        <v>0</v>
      </c>
      <c r="DE1521" s="153">
        <f t="shared" si="1699"/>
        <v>0</v>
      </c>
      <c r="DF1521" s="158">
        <f t="shared" si="1700"/>
        <v>-4.7000000000000002E-3</v>
      </c>
      <c r="DG1521" s="159">
        <f t="shared" si="1712"/>
        <v>-1.1703000000000001</v>
      </c>
      <c r="DH1521" s="158">
        <f t="shared" si="1701"/>
        <v>3.1999999999999997E-3</v>
      </c>
      <c r="DI1521" s="159">
        <f t="shared" si="1713"/>
        <v>0.79679999999999995</v>
      </c>
      <c r="DJ1521" s="158">
        <f t="shared" si="1702"/>
        <v>-2.7000000000000001E-3</v>
      </c>
      <c r="DK1521" s="159">
        <f t="shared" si="1714"/>
        <v>-0.67230000000000001</v>
      </c>
      <c r="DL1521" s="158">
        <f t="shared" si="1703"/>
        <v>1.1999999999999999E-3</v>
      </c>
      <c r="DM1521" s="159">
        <f t="shared" si="1715"/>
        <v>0.29879999999999995</v>
      </c>
      <c r="DN1521" s="158">
        <f t="shared" si="1704"/>
        <v>1.46E-2</v>
      </c>
      <c r="DO1521" s="159">
        <f t="shared" si="1716"/>
        <v>3.6354000000000002</v>
      </c>
      <c r="DP1521" s="158">
        <f t="shared" si="1705"/>
        <v>-1.2999999999999999E-2</v>
      </c>
      <c r="DQ1521" s="159">
        <f t="shared" si="1717"/>
        <v>-3.2369999999999997</v>
      </c>
      <c r="DR1521" s="158">
        <f t="shared" si="1706"/>
        <v>-6.7000000000000002E-3</v>
      </c>
      <c r="DS1521" s="159">
        <f t="shared" si="1718"/>
        <v>-1.6683000000000001</v>
      </c>
      <c r="DT1521" s="158">
        <f t="shared" si="1707"/>
        <v>-1.2999999999999999E-2</v>
      </c>
      <c r="DU1521" s="159">
        <f t="shared" si="1719"/>
        <v>-3.2369999999999997</v>
      </c>
      <c r="DV1521" s="158">
        <f t="shared" si="1708"/>
        <v>-6.7000000000000002E-3</v>
      </c>
      <c r="DW1521" s="160">
        <f t="shared" si="1720"/>
        <v>-1.6683000000000001</v>
      </c>
    </row>
    <row r="1522" spans="1:127" ht="24.95" customHeight="1" x14ac:dyDescent="0.2">
      <c r="A1522" s="272">
        <v>1513</v>
      </c>
      <c r="B1522" s="336"/>
      <c r="C1522" s="332"/>
      <c r="D1522" s="333"/>
      <c r="E1522" s="334"/>
      <c r="F1522" s="335"/>
      <c r="G1522" s="334"/>
      <c r="H1522" s="371"/>
      <c r="I1522" s="334"/>
      <c r="J1522" s="334"/>
      <c r="K1522" s="334"/>
      <c r="L1522" s="334"/>
      <c r="M1522" s="334"/>
      <c r="N1522" s="334"/>
      <c r="O1522" s="337"/>
      <c r="P1522" s="337"/>
      <c r="Q1522" s="338" t="str">
        <f t="shared" si="1671"/>
        <v xml:space="preserve"> </v>
      </c>
      <c r="R1522" s="339" t="str">
        <f t="shared" si="1672"/>
        <v/>
      </c>
      <c r="S1522" s="340" t="str">
        <f t="shared" si="1725"/>
        <v/>
      </c>
      <c r="T1522" s="341" t="str">
        <f t="shared" si="1673"/>
        <v/>
      </c>
      <c r="U1522" s="341" t="str">
        <f t="shared" si="1674"/>
        <v/>
      </c>
      <c r="V1522" s="341" t="str">
        <f t="shared" si="1675"/>
        <v/>
      </c>
      <c r="W1522" s="341" t="str">
        <f t="shared" si="1676"/>
        <v/>
      </c>
      <c r="X1522" s="340" t="str">
        <f t="shared" si="1726"/>
        <v/>
      </c>
      <c r="Y1522" s="342" t="str">
        <f t="shared" si="1727"/>
        <v/>
      </c>
      <c r="Z1522" s="343" t="str">
        <f t="shared" si="1728"/>
        <v/>
      </c>
      <c r="AA1522" s="344" t="str">
        <f t="shared" si="1729"/>
        <v/>
      </c>
      <c r="AB1522" s="345" t="str">
        <f t="shared" si="1677"/>
        <v/>
      </c>
      <c r="AC1522" s="346" t="str">
        <f t="shared" si="1678"/>
        <v/>
      </c>
      <c r="AD1522" s="346" t="str">
        <f t="shared" si="1679"/>
        <v/>
      </c>
      <c r="AE1522" s="344" t="str">
        <f t="shared" si="1730"/>
        <v/>
      </c>
      <c r="AF1522" s="346" t="str">
        <f t="shared" si="1680"/>
        <v/>
      </c>
      <c r="AG1522" s="344" t="str">
        <f t="shared" si="1731"/>
        <v/>
      </c>
      <c r="AH1522" s="344" t="str">
        <f t="shared" si="1732"/>
        <v/>
      </c>
      <c r="AI1522" s="344" t="str">
        <f t="shared" si="1733"/>
        <v/>
      </c>
      <c r="AJ1522" s="346" t="str">
        <f t="shared" si="1734"/>
        <v/>
      </c>
      <c r="AK1522" s="346" t="str">
        <f t="shared" si="1735"/>
        <v/>
      </c>
      <c r="AL1522" s="347" t="str">
        <f t="shared" si="1736"/>
        <v/>
      </c>
      <c r="AM1522" s="141"/>
      <c r="AN1522" s="141"/>
      <c r="AO1522" s="142"/>
      <c r="AP1522" s="58">
        <f t="shared" si="1681"/>
        <v>0</v>
      </c>
      <c r="AQ1522" s="318">
        <f>SUM(AP$10:AP1522)</f>
        <v>0</v>
      </c>
      <c r="AR1522" s="143">
        <f t="shared" si="1739"/>
        <v>0.1</v>
      </c>
      <c r="AS1522" s="144" t="str">
        <f t="shared" si="1682"/>
        <v/>
      </c>
      <c r="AT1522" s="144" t="str">
        <f t="shared" si="1709"/>
        <v/>
      </c>
      <c r="AU1522" s="145"/>
      <c r="AV1522" s="58">
        <f t="shared" si="1740"/>
        <v>0</v>
      </c>
      <c r="AW1522" s="318">
        <f>SUM(AV$10:AV1522)</f>
        <v>0</v>
      </c>
      <c r="AX1522" s="319">
        <f t="shared" si="1741"/>
        <v>0.1</v>
      </c>
      <c r="AY1522" s="144" t="str">
        <f t="shared" si="1723"/>
        <v/>
      </c>
      <c r="AZ1522" s="144" t="str">
        <f t="shared" si="1724"/>
        <v/>
      </c>
      <c r="BA1522" s="144"/>
      <c r="BB1522" s="146" t="str">
        <f t="shared" si="1683"/>
        <v/>
      </c>
      <c r="BC1522" s="66" t="str">
        <f t="shared" si="1722"/>
        <v/>
      </c>
      <c r="BD1522" s="195" t="str">
        <f t="shared" si="1684"/>
        <v/>
      </c>
      <c r="BF1522" s="283"/>
      <c r="BG1522" s="286" t="str">
        <f t="shared" si="1685"/>
        <v/>
      </c>
      <c r="BY1522" s="211" t="str">
        <f t="shared" si="1686"/>
        <v/>
      </c>
      <c r="BZ1522" s="150" t="str">
        <f t="shared" si="1687"/>
        <v/>
      </c>
      <c r="CB1522" s="54" t="str">
        <f t="shared" si="1721"/>
        <v/>
      </c>
      <c r="CD1522" s="54" t="str">
        <f t="shared" si="1688"/>
        <v/>
      </c>
      <c r="CF1522" s="54" t="str">
        <f t="shared" si="1689"/>
        <v/>
      </c>
      <c r="CH1522" s="150" t="str">
        <f t="shared" si="1690"/>
        <v/>
      </c>
      <c r="CI1522" s="290"/>
      <c r="CJ1522" s="150" t="str">
        <f t="shared" si="1691"/>
        <v/>
      </c>
      <c r="CK1522" s="290"/>
      <c r="CL1522" s="54" t="str">
        <f t="shared" si="1710"/>
        <v/>
      </c>
      <c r="CM1522" s="290"/>
      <c r="CN1522" s="150" t="str">
        <f t="shared" si="1692"/>
        <v/>
      </c>
      <c r="CO1522" s="290"/>
      <c r="CP1522" s="150" t="str">
        <f t="shared" si="1693"/>
        <v/>
      </c>
      <c r="CQ1522" s="290"/>
      <c r="CR1522" s="150" t="str">
        <f t="shared" si="1694"/>
        <v/>
      </c>
      <c r="CS1522" s="290"/>
      <c r="CT1522" s="150" t="str">
        <f t="shared" si="1695"/>
        <v/>
      </c>
      <c r="CU1522" s="150"/>
      <c r="CV1522" s="150" t="str">
        <f t="shared" si="1696"/>
        <v/>
      </c>
      <c r="CW1522" s="94"/>
      <c r="CX1522" s="151" t="str">
        <f t="shared" si="1737"/>
        <v/>
      </c>
      <c r="CY1522" s="151" t="str">
        <f t="shared" si="1738"/>
        <v/>
      </c>
      <c r="CZ1522" s="152"/>
      <c r="DA1522" s="373" t="str">
        <f t="shared" si="1711"/>
        <v/>
      </c>
      <c r="DC1522" s="153">
        <f t="shared" si="1697"/>
        <v>0</v>
      </c>
      <c r="DD1522" s="153">
        <f t="shared" si="1698"/>
        <v>0</v>
      </c>
      <c r="DE1522" s="153">
        <f t="shared" si="1699"/>
        <v>0</v>
      </c>
      <c r="DF1522" s="158">
        <f t="shared" si="1700"/>
        <v>-4.7000000000000002E-3</v>
      </c>
      <c r="DG1522" s="159">
        <f t="shared" si="1712"/>
        <v>-1.1703000000000001</v>
      </c>
      <c r="DH1522" s="158">
        <f t="shared" si="1701"/>
        <v>3.1999999999999997E-3</v>
      </c>
      <c r="DI1522" s="159">
        <f t="shared" si="1713"/>
        <v>0.79679999999999995</v>
      </c>
      <c r="DJ1522" s="158">
        <f t="shared" si="1702"/>
        <v>-2.7000000000000001E-3</v>
      </c>
      <c r="DK1522" s="159">
        <f t="shared" si="1714"/>
        <v>-0.67230000000000001</v>
      </c>
      <c r="DL1522" s="158">
        <f t="shared" si="1703"/>
        <v>1.1999999999999999E-3</v>
      </c>
      <c r="DM1522" s="159">
        <f t="shared" si="1715"/>
        <v>0.29879999999999995</v>
      </c>
      <c r="DN1522" s="158">
        <f t="shared" si="1704"/>
        <v>1.46E-2</v>
      </c>
      <c r="DO1522" s="159">
        <f t="shared" si="1716"/>
        <v>3.6354000000000002</v>
      </c>
      <c r="DP1522" s="158">
        <f t="shared" si="1705"/>
        <v>-1.2999999999999999E-2</v>
      </c>
      <c r="DQ1522" s="159">
        <f t="shared" si="1717"/>
        <v>-3.2369999999999997</v>
      </c>
      <c r="DR1522" s="158">
        <f t="shared" si="1706"/>
        <v>-6.7000000000000002E-3</v>
      </c>
      <c r="DS1522" s="159">
        <f t="shared" si="1718"/>
        <v>-1.6683000000000001</v>
      </c>
      <c r="DT1522" s="158">
        <f t="shared" si="1707"/>
        <v>-1.2999999999999999E-2</v>
      </c>
      <c r="DU1522" s="159">
        <f t="shared" si="1719"/>
        <v>-3.2369999999999997</v>
      </c>
      <c r="DV1522" s="158">
        <f t="shared" si="1708"/>
        <v>-6.7000000000000002E-3</v>
      </c>
      <c r="DW1522" s="160">
        <f t="shared" si="1720"/>
        <v>-1.6683000000000001</v>
      </c>
    </row>
    <row r="1523" spans="1:127" ht="24.95" customHeight="1" x14ac:dyDescent="0.2">
      <c r="A1523" s="272">
        <v>1514</v>
      </c>
      <c r="B1523" s="336"/>
      <c r="C1523" s="332"/>
      <c r="D1523" s="333"/>
      <c r="E1523" s="334"/>
      <c r="F1523" s="335"/>
      <c r="G1523" s="334"/>
      <c r="H1523" s="371"/>
      <c r="I1523" s="334"/>
      <c r="J1523" s="334"/>
      <c r="K1523" s="334"/>
      <c r="L1523" s="334"/>
      <c r="M1523" s="334"/>
      <c r="N1523" s="334"/>
      <c r="O1523" s="337"/>
      <c r="P1523" s="337"/>
      <c r="Q1523" s="338" t="str">
        <f t="shared" si="1671"/>
        <v xml:space="preserve"> </v>
      </c>
      <c r="R1523" s="339" t="str">
        <f t="shared" si="1672"/>
        <v/>
      </c>
      <c r="S1523" s="340" t="str">
        <f t="shared" si="1725"/>
        <v/>
      </c>
      <c r="T1523" s="341" t="str">
        <f t="shared" si="1673"/>
        <v/>
      </c>
      <c r="U1523" s="341" t="str">
        <f t="shared" si="1674"/>
        <v/>
      </c>
      <c r="V1523" s="341" t="str">
        <f t="shared" si="1675"/>
        <v/>
      </c>
      <c r="W1523" s="341" t="str">
        <f t="shared" si="1676"/>
        <v/>
      </c>
      <c r="X1523" s="340" t="str">
        <f t="shared" si="1726"/>
        <v/>
      </c>
      <c r="Y1523" s="342" t="str">
        <f t="shared" si="1727"/>
        <v/>
      </c>
      <c r="Z1523" s="343" t="str">
        <f t="shared" si="1728"/>
        <v/>
      </c>
      <c r="AA1523" s="344" t="str">
        <f t="shared" si="1729"/>
        <v/>
      </c>
      <c r="AB1523" s="345" t="str">
        <f t="shared" si="1677"/>
        <v/>
      </c>
      <c r="AC1523" s="346" t="str">
        <f t="shared" si="1678"/>
        <v/>
      </c>
      <c r="AD1523" s="346" t="str">
        <f t="shared" si="1679"/>
        <v/>
      </c>
      <c r="AE1523" s="344" t="str">
        <f t="shared" si="1730"/>
        <v/>
      </c>
      <c r="AF1523" s="346" t="str">
        <f t="shared" si="1680"/>
        <v/>
      </c>
      <c r="AG1523" s="344" t="str">
        <f t="shared" si="1731"/>
        <v/>
      </c>
      <c r="AH1523" s="344" t="str">
        <f t="shared" si="1732"/>
        <v/>
      </c>
      <c r="AI1523" s="344" t="str">
        <f t="shared" si="1733"/>
        <v/>
      </c>
      <c r="AJ1523" s="346" t="str">
        <f t="shared" si="1734"/>
        <v/>
      </c>
      <c r="AK1523" s="346" t="str">
        <f t="shared" si="1735"/>
        <v/>
      </c>
      <c r="AL1523" s="347" t="str">
        <f t="shared" si="1736"/>
        <v/>
      </c>
      <c r="AM1523" s="141"/>
      <c r="AN1523" s="141"/>
      <c r="AO1523" s="142"/>
      <c r="AP1523" s="58">
        <f t="shared" si="1681"/>
        <v>0</v>
      </c>
      <c r="AQ1523" s="318">
        <f>SUM(AP$10:AP1523)</f>
        <v>0</v>
      </c>
      <c r="AR1523" s="143">
        <f t="shared" si="1739"/>
        <v>0.1</v>
      </c>
      <c r="AS1523" s="144" t="str">
        <f t="shared" si="1682"/>
        <v/>
      </c>
      <c r="AT1523" s="144" t="str">
        <f t="shared" si="1709"/>
        <v/>
      </c>
      <c r="AU1523" s="145"/>
      <c r="AV1523" s="58">
        <f t="shared" si="1740"/>
        <v>0</v>
      </c>
      <c r="AW1523" s="318">
        <f>SUM(AV$10:AV1523)</f>
        <v>0</v>
      </c>
      <c r="AX1523" s="319">
        <f t="shared" si="1741"/>
        <v>0.1</v>
      </c>
      <c r="AY1523" s="144" t="str">
        <f t="shared" si="1723"/>
        <v/>
      </c>
      <c r="AZ1523" s="144" t="str">
        <f t="shared" si="1724"/>
        <v/>
      </c>
      <c r="BA1523" s="144"/>
      <c r="BB1523" s="146" t="str">
        <f t="shared" si="1683"/>
        <v/>
      </c>
      <c r="BC1523" s="66" t="str">
        <f t="shared" si="1722"/>
        <v/>
      </c>
      <c r="BD1523" s="195" t="str">
        <f t="shared" si="1684"/>
        <v/>
      </c>
      <c r="BF1523" s="283"/>
      <c r="BG1523" s="286" t="str">
        <f t="shared" si="1685"/>
        <v/>
      </c>
      <c r="BY1523" s="211" t="str">
        <f t="shared" si="1686"/>
        <v/>
      </c>
      <c r="BZ1523" s="150" t="str">
        <f t="shared" si="1687"/>
        <v/>
      </c>
      <c r="CB1523" s="54" t="str">
        <f t="shared" si="1721"/>
        <v/>
      </c>
      <c r="CD1523" s="54" t="str">
        <f t="shared" si="1688"/>
        <v/>
      </c>
      <c r="CF1523" s="54" t="str">
        <f t="shared" si="1689"/>
        <v/>
      </c>
      <c r="CH1523" s="150" t="str">
        <f t="shared" si="1690"/>
        <v/>
      </c>
      <c r="CI1523" s="290"/>
      <c r="CJ1523" s="150" t="str">
        <f t="shared" si="1691"/>
        <v/>
      </c>
      <c r="CK1523" s="290"/>
      <c r="CL1523" s="54" t="str">
        <f t="shared" si="1710"/>
        <v/>
      </c>
      <c r="CM1523" s="290"/>
      <c r="CN1523" s="150" t="str">
        <f t="shared" si="1692"/>
        <v/>
      </c>
      <c r="CO1523" s="290"/>
      <c r="CP1523" s="150" t="str">
        <f t="shared" si="1693"/>
        <v/>
      </c>
      <c r="CQ1523" s="290"/>
      <c r="CR1523" s="150" t="str">
        <f t="shared" si="1694"/>
        <v/>
      </c>
      <c r="CS1523" s="290"/>
      <c r="CT1523" s="150" t="str">
        <f t="shared" si="1695"/>
        <v/>
      </c>
      <c r="CU1523" s="150"/>
      <c r="CV1523" s="150" t="str">
        <f t="shared" si="1696"/>
        <v/>
      </c>
      <c r="CW1523" s="94"/>
      <c r="CX1523" s="151" t="str">
        <f t="shared" si="1737"/>
        <v/>
      </c>
      <c r="CY1523" s="151" t="str">
        <f t="shared" si="1738"/>
        <v/>
      </c>
      <c r="CZ1523" s="152"/>
      <c r="DA1523" s="373" t="str">
        <f t="shared" si="1711"/>
        <v/>
      </c>
      <c r="DC1523" s="153">
        <f t="shared" si="1697"/>
        <v>0</v>
      </c>
      <c r="DD1523" s="153">
        <f t="shared" si="1698"/>
        <v>0</v>
      </c>
      <c r="DE1523" s="153">
        <f t="shared" si="1699"/>
        <v>0</v>
      </c>
      <c r="DF1523" s="158">
        <f t="shared" si="1700"/>
        <v>-4.7000000000000002E-3</v>
      </c>
      <c r="DG1523" s="159">
        <f t="shared" si="1712"/>
        <v>-1.1703000000000001</v>
      </c>
      <c r="DH1523" s="158">
        <f t="shared" si="1701"/>
        <v>3.1999999999999997E-3</v>
      </c>
      <c r="DI1523" s="159">
        <f t="shared" si="1713"/>
        <v>0.79679999999999995</v>
      </c>
      <c r="DJ1523" s="158">
        <f t="shared" si="1702"/>
        <v>-2.7000000000000001E-3</v>
      </c>
      <c r="DK1523" s="159">
        <f t="shared" si="1714"/>
        <v>-0.67230000000000001</v>
      </c>
      <c r="DL1523" s="158">
        <f t="shared" si="1703"/>
        <v>1.1999999999999999E-3</v>
      </c>
      <c r="DM1523" s="159">
        <f t="shared" si="1715"/>
        <v>0.29879999999999995</v>
      </c>
      <c r="DN1523" s="158">
        <f t="shared" si="1704"/>
        <v>1.46E-2</v>
      </c>
      <c r="DO1523" s="159">
        <f t="shared" si="1716"/>
        <v>3.6354000000000002</v>
      </c>
      <c r="DP1523" s="158">
        <f t="shared" si="1705"/>
        <v>-1.2999999999999999E-2</v>
      </c>
      <c r="DQ1523" s="159">
        <f t="shared" si="1717"/>
        <v>-3.2369999999999997</v>
      </c>
      <c r="DR1523" s="158">
        <f t="shared" si="1706"/>
        <v>-6.7000000000000002E-3</v>
      </c>
      <c r="DS1523" s="159">
        <f t="shared" si="1718"/>
        <v>-1.6683000000000001</v>
      </c>
      <c r="DT1523" s="158">
        <f t="shared" si="1707"/>
        <v>-1.2999999999999999E-2</v>
      </c>
      <c r="DU1523" s="159">
        <f t="shared" si="1719"/>
        <v>-3.2369999999999997</v>
      </c>
      <c r="DV1523" s="158">
        <f t="shared" si="1708"/>
        <v>-6.7000000000000002E-3</v>
      </c>
      <c r="DW1523" s="160">
        <f t="shared" si="1720"/>
        <v>-1.6683000000000001</v>
      </c>
    </row>
    <row r="1524" spans="1:127" ht="24.95" customHeight="1" x14ac:dyDescent="0.2">
      <c r="A1524" s="272">
        <v>1515</v>
      </c>
      <c r="B1524" s="336"/>
      <c r="C1524" s="332"/>
      <c r="D1524" s="333"/>
      <c r="E1524" s="334"/>
      <c r="F1524" s="335"/>
      <c r="G1524" s="334"/>
      <c r="H1524" s="371"/>
      <c r="I1524" s="334"/>
      <c r="J1524" s="334"/>
      <c r="K1524" s="334"/>
      <c r="L1524" s="334"/>
      <c r="M1524" s="334"/>
      <c r="N1524" s="334"/>
      <c r="O1524" s="337"/>
      <c r="P1524" s="337"/>
      <c r="Q1524" s="338" t="str">
        <f t="shared" si="1671"/>
        <v xml:space="preserve"> </v>
      </c>
      <c r="R1524" s="339" t="str">
        <f t="shared" si="1672"/>
        <v/>
      </c>
      <c r="S1524" s="340" t="str">
        <f t="shared" si="1725"/>
        <v/>
      </c>
      <c r="T1524" s="341" t="str">
        <f t="shared" si="1673"/>
        <v/>
      </c>
      <c r="U1524" s="341" t="str">
        <f t="shared" si="1674"/>
        <v/>
      </c>
      <c r="V1524" s="341" t="str">
        <f t="shared" si="1675"/>
        <v/>
      </c>
      <c r="W1524" s="341" t="str">
        <f t="shared" si="1676"/>
        <v/>
      </c>
      <c r="X1524" s="340" t="str">
        <f t="shared" si="1726"/>
        <v/>
      </c>
      <c r="Y1524" s="342" t="str">
        <f t="shared" si="1727"/>
        <v/>
      </c>
      <c r="Z1524" s="343" t="str">
        <f t="shared" si="1728"/>
        <v/>
      </c>
      <c r="AA1524" s="344" t="str">
        <f t="shared" si="1729"/>
        <v/>
      </c>
      <c r="AB1524" s="345" t="str">
        <f t="shared" si="1677"/>
        <v/>
      </c>
      <c r="AC1524" s="346" t="str">
        <f t="shared" si="1678"/>
        <v/>
      </c>
      <c r="AD1524" s="346" t="str">
        <f t="shared" si="1679"/>
        <v/>
      </c>
      <c r="AE1524" s="344" t="str">
        <f t="shared" si="1730"/>
        <v/>
      </c>
      <c r="AF1524" s="346" t="str">
        <f t="shared" si="1680"/>
        <v/>
      </c>
      <c r="AG1524" s="344" t="str">
        <f t="shared" si="1731"/>
        <v/>
      </c>
      <c r="AH1524" s="344" t="str">
        <f t="shared" si="1732"/>
        <v/>
      </c>
      <c r="AI1524" s="344" t="str">
        <f t="shared" si="1733"/>
        <v/>
      </c>
      <c r="AJ1524" s="346" t="str">
        <f t="shared" si="1734"/>
        <v/>
      </c>
      <c r="AK1524" s="346" t="str">
        <f t="shared" si="1735"/>
        <v/>
      </c>
      <c r="AL1524" s="347" t="str">
        <f t="shared" si="1736"/>
        <v/>
      </c>
      <c r="AM1524" s="141"/>
      <c r="AN1524" s="141"/>
      <c r="AO1524" s="142"/>
      <c r="AP1524" s="58">
        <f t="shared" si="1681"/>
        <v>0</v>
      </c>
      <c r="AQ1524" s="318">
        <f>SUM(AP$10:AP1524)</f>
        <v>0</v>
      </c>
      <c r="AR1524" s="143">
        <f t="shared" si="1739"/>
        <v>0.1</v>
      </c>
      <c r="AS1524" s="144" t="str">
        <f t="shared" si="1682"/>
        <v/>
      </c>
      <c r="AT1524" s="144" t="str">
        <f t="shared" si="1709"/>
        <v/>
      </c>
      <c r="AU1524" s="145"/>
      <c r="AV1524" s="58">
        <f t="shared" si="1740"/>
        <v>0</v>
      </c>
      <c r="AW1524" s="318">
        <f>SUM(AV$10:AV1524)</f>
        <v>0</v>
      </c>
      <c r="AX1524" s="319">
        <f t="shared" si="1741"/>
        <v>0.1</v>
      </c>
      <c r="AY1524" s="144" t="str">
        <f t="shared" si="1723"/>
        <v/>
      </c>
      <c r="AZ1524" s="144" t="str">
        <f t="shared" si="1724"/>
        <v/>
      </c>
      <c r="BA1524" s="144"/>
      <c r="BB1524" s="146" t="str">
        <f t="shared" si="1683"/>
        <v/>
      </c>
      <c r="BC1524" s="66" t="str">
        <f t="shared" si="1722"/>
        <v/>
      </c>
      <c r="BD1524" s="195" t="str">
        <f t="shared" si="1684"/>
        <v/>
      </c>
      <c r="BF1524" s="283"/>
      <c r="BG1524" s="286" t="str">
        <f t="shared" si="1685"/>
        <v/>
      </c>
      <c r="BY1524" s="211" t="str">
        <f t="shared" si="1686"/>
        <v/>
      </c>
      <c r="BZ1524" s="150" t="str">
        <f t="shared" si="1687"/>
        <v/>
      </c>
      <c r="CB1524" s="54" t="str">
        <f t="shared" si="1721"/>
        <v/>
      </c>
      <c r="CD1524" s="54" t="str">
        <f t="shared" si="1688"/>
        <v/>
      </c>
      <c r="CF1524" s="54" t="str">
        <f t="shared" si="1689"/>
        <v/>
      </c>
      <c r="CH1524" s="150" t="str">
        <f t="shared" si="1690"/>
        <v/>
      </c>
      <c r="CI1524" s="290"/>
      <c r="CJ1524" s="150" t="str">
        <f t="shared" si="1691"/>
        <v/>
      </c>
      <c r="CK1524" s="290"/>
      <c r="CL1524" s="54" t="str">
        <f t="shared" si="1710"/>
        <v/>
      </c>
      <c r="CM1524" s="290"/>
      <c r="CN1524" s="150" t="str">
        <f t="shared" si="1692"/>
        <v/>
      </c>
      <c r="CO1524" s="290"/>
      <c r="CP1524" s="150" t="str">
        <f t="shared" si="1693"/>
        <v/>
      </c>
      <c r="CQ1524" s="290"/>
      <c r="CR1524" s="150" t="str">
        <f t="shared" si="1694"/>
        <v/>
      </c>
      <c r="CS1524" s="290"/>
      <c r="CT1524" s="150" t="str">
        <f t="shared" si="1695"/>
        <v/>
      </c>
      <c r="CU1524" s="150"/>
      <c r="CV1524" s="150" t="str">
        <f t="shared" si="1696"/>
        <v/>
      </c>
      <c r="CW1524" s="94"/>
      <c r="CX1524" s="151" t="str">
        <f t="shared" si="1737"/>
        <v/>
      </c>
      <c r="CY1524" s="151" t="str">
        <f t="shared" si="1738"/>
        <v/>
      </c>
      <c r="CZ1524" s="152"/>
      <c r="DA1524" s="373" t="str">
        <f t="shared" si="1711"/>
        <v/>
      </c>
      <c r="DC1524" s="153">
        <f t="shared" si="1697"/>
        <v>0</v>
      </c>
      <c r="DD1524" s="153">
        <f t="shared" si="1698"/>
        <v>0</v>
      </c>
      <c r="DE1524" s="153">
        <f t="shared" si="1699"/>
        <v>0</v>
      </c>
      <c r="DF1524" s="158">
        <f t="shared" si="1700"/>
        <v>-4.7000000000000002E-3</v>
      </c>
      <c r="DG1524" s="159">
        <f t="shared" si="1712"/>
        <v>-1.1703000000000001</v>
      </c>
      <c r="DH1524" s="158">
        <f t="shared" si="1701"/>
        <v>3.1999999999999997E-3</v>
      </c>
      <c r="DI1524" s="159">
        <f t="shared" si="1713"/>
        <v>0.79679999999999995</v>
      </c>
      <c r="DJ1524" s="158">
        <f t="shared" si="1702"/>
        <v>-2.7000000000000001E-3</v>
      </c>
      <c r="DK1524" s="159">
        <f t="shared" si="1714"/>
        <v>-0.67230000000000001</v>
      </c>
      <c r="DL1524" s="158">
        <f t="shared" si="1703"/>
        <v>1.1999999999999999E-3</v>
      </c>
      <c r="DM1524" s="159">
        <f t="shared" si="1715"/>
        <v>0.29879999999999995</v>
      </c>
      <c r="DN1524" s="158">
        <f t="shared" si="1704"/>
        <v>1.46E-2</v>
      </c>
      <c r="DO1524" s="159">
        <f t="shared" si="1716"/>
        <v>3.6354000000000002</v>
      </c>
      <c r="DP1524" s="158">
        <f t="shared" si="1705"/>
        <v>-1.2999999999999999E-2</v>
      </c>
      <c r="DQ1524" s="159">
        <f t="shared" si="1717"/>
        <v>-3.2369999999999997</v>
      </c>
      <c r="DR1524" s="158">
        <f t="shared" si="1706"/>
        <v>-6.7000000000000002E-3</v>
      </c>
      <c r="DS1524" s="159">
        <f t="shared" si="1718"/>
        <v>-1.6683000000000001</v>
      </c>
      <c r="DT1524" s="158">
        <f t="shared" si="1707"/>
        <v>-1.2999999999999999E-2</v>
      </c>
      <c r="DU1524" s="159">
        <f t="shared" si="1719"/>
        <v>-3.2369999999999997</v>
      </c>
      <c r="DV1524" s="158">
        <f t="shared" si="1708"/>
        <v>-6.7000000000000002E-3</v>
      </c>
      <c r="DW1524" s="160">
        <f t="shared" si="1720"/>
        <v>-1.6683000000000001</v>
      </c>
    </row>
    <row r="1525" spans="1:127" ht="24.95" customHeight="1" x14ac:dyDescent="0.2">
      <c r="A1525" s="272">
        <v>1516</v>
      </c>
      <c r="B1525" s="336"/>
      <c r="C1525" s="332"/>
      <c r="D1525" s="333"/>
      <c r="E1525" s="334"/>
      <c r="F1525" s="335"/>
      <c r="G1525" s="334"/>
      <c r="H1525" s="371"/>
      <c r="I1525" s="334"/>
      <c r="J1525" s="334"/>
      <c r="K1525" s="334"/>
      <c r="L1525" s="334"/>
      <c r="M1525" s="334"/>
      <c r="N1525" s="334"/>
      <c r="O1525" s="337"/>
      <c r="P1525" s="337"/>
      <c r="Q1525" s="338" t="str">
        <f t="shared" si="1671"/>
        <v xml:space="preserve"> </v>
      </c>
      <c r="R1525" s="339" t="str">
        <f t="shared" si="1672"/>
        <v/>
      </c>
      <c r="S1525" s="340" t="str">
        <f t="shared" si="1725"/>
        <v/>
      </c>
      <c r="T1525" s="341" t="str">
        <f t="shared" si="1673"/>
        <v/>
      </c>
      <c r="U1525" s="341" t="str">
        <f t="shared" si="1674"/>
        <v/>
      </c>
      <c r="V1525" s="341" t="str">
        <f t="shared" si="1675"/>
        <v/>
      </c>
      <c r="W1525" s="341" t="str">
        <f t="shared" si="1676"/>
        <v/>
      </c>
      <c r="X1525" s="340" t="str">
        <f t="shared" si="1726"/>
        <v/>
      </c>
      <c r="Y1525" s="342" t="str">
        <f t="shared" si="1727"/>
        <v/>
      </c>
      <c r="Z1525" s="343" t="str">
        <f t="shared" si="1728"/>
        <v/>
      </c>
      <c r="AA1525" s="344" t="str">
        <f t="shared" si="1729"/>
        <v/>
      </c>
      <c r="AB1525" s="345" t="str">
        <f t="shared" si="1677"/>
        <v/>
      </c>
      <c r="AC1525" s="346" t="str">
        <f t="shared" si="1678"/>
        <v/>
      </c>
      <c r="AD1525" s="346" t="str">
        <f t="shared" si="1679"/>
        <v/>
      </c>
      <c r="AE1525" s="344" t="str">
        <f t="shared" si="1730"/>
        <v/>
      </c>
      <c r="AF1525" s="346" t="str">
        <f t="shared" si="1680"/>
        <v/>
      </c>
      <c r="AG1525" s="344" t="str">
        <f t="shared" si="1731"/>
        <v/>
      </c>
      <c r="AH1525" s="344" t="str">
        <f t="shared" si="1732"/>
        <v/>
      </c>
      <c r="AI1525" s="344" t="str">
        <f t="shared" si="1733"/>
        <v/>
      </c>
      <c r="AJ1525" s="346" t="str">
        <f t="shared" si="1734"/>
        <v/>
      </c>
      <c r="AK1525" s="346" t="str">
        <f t="shared" si="1735"/>
        <v/>
      </c>
      <c r="AL1525" s="347" t="str">
        <f t="shared" si="1736"/>
        <v/>
      </c>
      <c r="AM1525" s="141"/>
      <c r="AN1525" s="141"/>
      <c r="AO1525" s="142"/>
      <c r="AP1525" s="58">
        <f t="shared" si="1681"/>
        <v>0</v>
      </c>
      <c r="AQ1525" s="318">
        <f>SUM(AP$10:AP1525)</f>
        <v>0</v>
      </c>
      <c r="AR1525" s="143">
        <f t="shared" si="1739"/>
        <v>0.1</v>
      </c>
      <c r="AS1525" s="144" t="str">
        <f t="shared" si="1682"/>
        <v/>
      </c>
      <c r="AT1525" s="144" t="str">
        <f t="shared" si="1709"/>
        <v/>
      </c>
      <c r="AU1525" s="145"/>
      <c r="AV1525" s="58">
        <f t="shared" si="1740"/>
        <v>0</v>
      </c>
      <c r="AW1525" s="318">
        <f>SUM(AV$10:AV1525)</f>
        <v>0</v>
      </c>
      <c r="AX1525" s="319">
        <f t="shared" si="1741"/>
        <v>0.1</v>
      </c>
      <c r="AY1525" s="144" t="str">
        <f t="shared" si="1723"/>
        <v/>
      </c>
      <c r="AZ1525" s="144" t="str">
        <f t="shared" si="1724"/>
        <v/>
      </c>
      <c r="BA1525" s="144"/>
      <c r="BB1525" s="146" t="str">
        <f t="shared" si="1683"/>
        <v/>
      </c>
      <c r="BC1525" s="66" t="str">
        <f t="shared" si="1722"/>
        <v/>
      </c>
      <c r="BD1525" s="195" t="str">
        <f t="shared" si="1684"/>
        <v/>
      </c>
      <c r="BF1525" s="283"/>
      <c r="BG1525" s="286" t="str">
        <f t="shared" si="1685"/>
        <v/>
      </c>
      <c r="BY1525" s="211" t="str">
        <f t="shared" si="1686"/>
        <v/>
      </c>
      <c r="BZ1525" s="150" t="str">
        <f t="shared" si="1687"/>
        <v/>
      </c>
      <c r="CB1525" s="54" t="str">
        <f t="shared" si="1721"/>
        <v/>
      </c>
      <c r="CD1525" s="54" t="str">
        <f t="shared" si="1688"/>
        <v/>
      </c>
      <c r="CF1525" s="54" t="str">
        <f t="shared" si="1689"/>
        <v/>
      </c>
      <c r="CH1525" s="150" t="str">
        <f t="shared" si="1690"/>
        <v/>
      </c>
      <c r="CI1525" s="290"/>
      <c r="CJ1525" s="150" t="str">
        <f t="shared" si="1691"/>
        <v/>
      </c>
      <c r="CK1525" s="290"/>
      <c r="CL1525" s="54" t="str">
        <f t="shared" si="1710"/>
        <v/>
      </c>
      <c r="CM1525" s="290"/>
      <c r="CN1525" s="150" t="str">
        <f t="shared" si="1692"/>
        <v/>
      </c>
      <c r="CO1525" s="290"/>
      <c r="CP1525" s="150" t="str">
        <f t="shared" si="1693"/>
        <v/>
      </c>
      <c r="CQ1525" s="290"/>
      <c r="CR1525" s="150" t="str">
        <f t="shared" si="1694"/>
        <v/>
      </c>
      <c r="CS1525" s="290"/>
      <c r="CT1525" s="150" t="str">
        <f t="shared" si="1695"/>
        <v/>
      </c>
      <c r="CU1525" s="150"/>
      <c r="CV1525" s="150" t="str">
        <f t="shared" si="1696"/>
        <v/>
      </c>
      <c r="CW1525" s="94"/>
      <c r="CX1525" s="151" t="str">
        <f t="shared" si="1737"/>
        <v/>
      </c>
      <c r="CY1525" s="151" t="str">
        <f t="shared" si="1738"/>
        <v/>
      </c>
      <c r="CZ1525" s="152"/>
      <c r="DA1525" s="373" t="str">
        <f t="shared" si="1711"/>
        <v/>
      </c>
      <c r="DC1525" s="153">
        <f t="shared" si="1697"/>
        <v>0</v>
      </c>
      <c r="DD1525" s="153">
        <f t="shared" si="1698"/>
        <v>0</v>
      </c>
      <c r="DE1525" s="153">
        <f t="shared" si="1699"/>
        <v>0</v>
      </c>
      <c r="DF1525" s="158">
        <f t="shared" si="1700"/>
        <v>-4.7000000000000002E-3</v>
      </c>
      <c r="DG1525" s="159">
        <f t="shared" si="1712"/>
        <v>-1.1703000000000001</v>
      </c>
      <c r="DH1525" s="158">
        <f t="shared" si="1701"/>
        <v>3.1999999999999997E-3</v>
      </c>
      <c r="DI1525" s="159">
        <f t="shared" si="1713"/>
        <v>0.79679999999999995</v>
      </c>
      <c r="DJ1525" s="158">
        <f t="shared" si="1702"/>
        <v>-2.7000000000000001E-3</v>
      </c>
      <c r="DK1525" s="159">
        <f t="shared" si="1714"/>
        <v>-0.67230000000000001</v>
      </c>
      <c r="DL1525" s="158">
        <f t="shared" si="1703"/>
        <v>1.1999999999999999E-3</v>
      </c>
      <c r="DM1525" s="159">
        <f t="shared" si="1715"/>
        <v>0.29879999999999995</v>
      </c>
      <c r="DN1525" s="158">
        <f t="shared" si="1704"/>
        <v>1.46E-2</v>
      </c>
      <c r="DO1525" s="159">
        <f t="shared" si="1716"/>
        <v>3.6354000000000002</v>
      </c>
      <c r="DP1525" s="158">
        <f t="shared" si="1705"/>
        <v>-1.2999999999999999E-2</v>
      </c>
      <c r="DQ1525" s="159">
        <f t="shared" si="1717"/>
        <v>-3.2369999999999997</v>
      </c>
      <c r="DR1525" s="158">
        <f t="shared" si="1706"/>
        <v>-6.7000000000000002E-3</v>
      </c>
      <c r="DS1525" s="159">
        <f t="shared" si="1718"/>
        <v>-1.6683000000000001</v>
      </c>
      <c r="DT1525" s="158">
        <f t="shared" si="1707"/>
        <v>-1.2999999999999999E-2</v>
      </c>
      <c r="DU1525" s="159">
        <f t="shared" si="1719"/>
        <v>-3.2369999999999997</v>
      </c>
      <c r="DV1525" s="158">
        <f t="shared" si="1708"/>
        <v>-6.7000000000000002E-3</v>
      </c>
      <c r="DW1525" s="160">
        <f t="shared" si="1720"/>
        <v>-1.6683000000000001</v>
      </c>
    </row>
    <row r="1526" spans="1:127" ht="24.95" customHeight="1" x14ac:dyDescent="0.2">
      <c r="A1526" s="272">
        <v>1517</v>
      </c>
      <c r="B1526" s="336"/>
      <c r="C1526" s="332"/>
      <c r="D1526" s="333"/>
      <c r="E1526" s="334"/>
      <c r="F1526" s="335"/>
      <c r="G1526" s="334"/>
      <c r="H1526" s="371"/>
      <c r="I1526" s="334"/>
      <c r="J1526" s="334"/>
      <c r="K1526" s="334"/>
      <c r="L1526" s="334"/>
      <c r="M1526" s="334"/>
      <c r="N1526" s="334"/>
      <c r="O1526" s="337"/>
      <c r="P1526" s="337"/>
      <c r="Q1526" s="338" t="str">
        <f t="shared" si="1671"/>
        <v xml:space="preserve"> </v>
      </c>
      <c r="R1526" s="339" t="str">
        <f t="shared" si="1672"/>
        <v/>
      </c>
      <c r="S1526" s="340" t="str">
        <f t="shared" si="1725"/>
        <v/>
      </c>
      <c r="T1526" s="341" t="str">
        <f t="shared" si="1673"/>
        <v/>
      </c>
      <c r="U1526" s="341" t="str">
        <f t="shared" si="1674"/>
        <v/>
      </c>
      <c r="V1526" s="341" t="str">
        <f t="shared" si="1675"/>
        <v/>
      </c>
      <c r="W1526" s="341" t="str">
        <f t="shared" si="1676"/>
        <v/>
      </c>
      <c r="X1526" s="340" t="str">
        <f t="shared" si="1726"/>
        <v/>
      </c>
      <c r="Y1526" s="342" t="str">
        <f t="shared" si="1727"/>
        <v/>
      </c>
      <c r="Z1526" s="343" t="str">
        <f t="shared" si="1728"/>
        <v/>
      </c>
      <c r="AA1526" s="344" t="str">
        <f t="shared" si="1729"/>
        <v/>
      </c>
      <c r="AB1526" s="345" t="str">
        <f t="shared" si="1677"/>
        <v/>
      </c>
      <c r="AC1526" s="346" t="str">
        <f t="shared" si="1678"/>
        <v/>
      </c>
      <c r="AD1526" s="346" t="str">
        <f t="shared" si="1679"/>
        <v/>
      </c>
      <c r="AE1526" s="344" t="str">
        <f t="shared" si="1730"/>
        <v/>
      </c>
      <c r="AF1526" s="346" t="str">
        <f t="shared" si="1680"/>
        <v/>
      </c>
      <c r="AG1526" s="344" t="str">
        <f t="shared" si="1731"/>
        <v/>
      </c>
      <c r="AH1526" s="344" t="str">
        <f t="shared" si="1732"/>
        <v/>
      </c>
      <c r="AI1526" s="344" t="str">
        <f t="shared" si="1733"/>
        <v/>
      </c>
      <c r="AJ1526" s="346" t="str">
        <f t="shared" si="1734"/>
        <v/>
      </c>
      <c r="AK1526" s="346" t="str">
        <f t="shared" si="1735"/>
        <v/>
      </c>
      <c r="AL1526" s="347" t="str">
        <f t="shared" si="1736"/>
        <v/>
      </c>
      <c r="AM1526" s="141"/>
      <c r="AN1526" s="141"/>
      <c r="AO1526" s="142"/>
      <c r="AP1526" s="58">
        <f t="shared" si="1681"/>
        <v>0</v>
      </c>
      <c r="AQ1526" s="318">
        <f>SUM(AP$10:AP1526)</f>
        <v>0</v>
      </c>
      <c r="AR1526" s="143">
        <f t="shared" si="1739"/>
        <v>0.1</v>
      </c>
      <c r="AS1526" s="144" t="str">
        <f t="shared" si="1682"/>
        <v/>
      </c>
      <c r="AT1526" s="144" t="str">
        <f t="shared" si="1709"/>
        <v/>
      </c>
      <c r="AU1526" s="145"/>
      <c r="AV1526" s="58">
        <f t="shared" si="1740"/>
        <v>0</v>
      </c>
      <c r="AW1526" s="318">
        <f>SUM(AV$10:AV1526)</f>
        <v>0</v>
      </c>
      <c r="AX1526" s="319">
        <f t="shared" si="1741"/>
        <v>0.1</v>
      </c>
      <c r="AY1526" s="144" t="str">
        <f t="shared" si="1723"/>
        <v/>
      </c>
      <c r="AZ1526" s="144" t="str">
        <f t="shared" si="1724"/>
        <v/>
      </c>
      <c r="BA1526" s="144"/>
      <c r="BB1526" s="146" t="str">
        <f t="shared" si="1683"/>
        <v/>
      </c>
      <c r="BC1526" s="66" t="str">
        <f t="shared" si="1722"/>
        <v/>
      </c>
      <c r="BD1526" s="195" t="str">
        <f t="shared" si="1684"/>
        <v/>
      </c>
      <c r="BF1526" s="283"/>
      <c r="BG1526" s="286" t="str">
        <f t="shared" si="1685"/>
        <v/>
      </c>
      <c r="BY1526" s="211" t="str">
        <f t="shared" si="1686"/>
        <v/>
      </c>
      <c r="BZ1526" s="150" t="str">
        <f t="shared" si="1687"/>
        <v/>
      </c>
      <c r="CB1526" s="54" t="str">
        <f t="shared" si="1721"/>
        <v/>
      </c>
      <c r="CD1526" s="54" t="str">
        <f t="shared" si="1688"/>
        <v/>
      </c>
      <c r="CF1526" s="54" t="str">
        <f t="shared" si="1689"/>
        <v/>
      </c>
      <c r="CH1526" s="150" t="str">
        <f t="shared" si="1690"/>
        <v/>
      </c>
      <c r="CI1526" s="290"/>
      <c r="CJ1526" s="150" t="str">
        <f t="shared" si="1691"/>
        <v/>
      </c>
      <c r="CK1526" s="290"/>
      <c r="CL1526" s="54" t="str">
        <f t="shared" si="1710"/>
        <v/>
      </c>
      <c r="CM1526" s="290"/>
      <c r="CN1526" s="150" t="str">
        <f t="shared" si="1692"/>
        <v/>
      </c>
      <c r="CO1526" s="290"/>
      <c r="CP1526" s="150" t="str">
        <f t="shared" si="1693"/>
        <v/>
      </c>
      <c r="CQ1526" s="290"/>
      <c r="CR1526" s="150" t="str">
        <f t="shared" si="1694"/>
        <v/>
      </c>
      <c r="CS1526" s="290"/>
      <c r="CT1526" s="150" t="str">
        <f t="shared" si="1695"/>
        <v/>
      </c>
      <c r="CU1526" s="150"/>
      <c r="CV1526" s="150" t="str">
        <f t="shared" si="1696"/>
        <v/>
      </c>
      <c r="CW1526" s="94"/>
      <c r="CX1526" s="151" t="str">
        <f t="shared" si="1737"/>
        <v/>
      </c>
      <c r="CY1526" s="151" t="str">
        <f t="shared" si="1738"/>
        <v/>
      </c>
      <c r="CZ1526" s="152"/>
      <c r="DA1526" s="373" t="str">
        <f t="shared" si="1711"/>
        <v/>
      </c>
      <c r="DC1526" s="153">
        <f t="shared" si="1697"/>
        <v>0</v>
      </c>
      <c r="DD1526" s="153">
        <f t="shared" si="1698"/>
        <v>0</v>
      </c>
      <c r="DE1526" s="153">
        <f t="shared" si="1699"/>
        <v>0</v>
      </c>
      <c r="DF1526" s="158">
        <f t="shared" si="1700"/>
        <v>-4.7000000000000002E-3</v>
      </c>
      <c r="DG1526" s="159">
        <f t="shared" si="1712"/>
        <v>-1.1703000000000001</v>
      </c>
      <c r="DH1526" s="158">
        <f t="shared" si="1701"/>
        <v>3.1999999999999997E-3</v>
      </c>
      <c r="DI1526" s="159">
        <f t="shared" si="1713"/>
        <v>0.79679999999999995</v>
      </c>
      <c r="DJ1526" s="158">
        <f t="shared" si="1702"/>
        <v>-2.7000000000000001E-3</v>
      </c>
      <c r="DK1526" s="159">
        <f t="shared" si="1714"/>
        <v>-0.67230000000000001</v>
      </c>
      <c r="DL1526" s="158">
        <f t="shared" si="1703"/>
        <v>1.1999999999999999E-3</v>
      </c>
      <c r="DM1526" s="159">
        <f t="shared" si="1715"/>
        <v>0.29879999999999995</v>
      </c>
      <c r="DN1526" s="158">
        <f t="shared" si="1704"/>
        <v>1.46E-2</v>
      </c>
      <c r="DO1526" s="159">
        <f t="shared" si="1716"/>
        <v>3.6354000000000002</v>
      </c>
      <c r="DP1526" s="158">
        <f t="shared" si="1705"/>
        <v>-1.2999999999999999E-2</v>
      </c>
      <c r="DQ1526" s="159">
        <f t="shared" si="1717"/>
        <v>-3.2369999999999997</v>
      </c>
      <c r="DR1526" s="158">
        <f t="shared" si="1706"/>
        <v>-6.7000000000000002E-3</v>
      </c>
      <c r="DS1526" s="159">
        <f t="shared" si="1718"/>
        <v>-1.6683000000000001</v>
      </c>
      <c r="DT1526" s="158">
        <f t="shared" si="1707"/>
        <v>-1.2999999999999999E-2</v>
      </c>
      <c r="DU1526" s="159">
        <f t="shared" si="1719"/>
        <v>-3.2369999999999997</v>
      </c>
      <c r="DV1526" s="158">
        <f t="shared" si="1708"/>
        <v>-6.7000000000000002E-3</v>
      </c>
      <c r="DW1526" s="160">
        <f t="shared" si="1720"/>
        <v>-1.6683000000000001</v>
      </c>
    </row>
    <row r="1527" spans="1:127" ht="24.95" customHeight="1" x14ac:dyDescent="0.2">
      <c r="A1527" s="272">
        <v>1518</v>
      </c>
      <c r="B1527" s="336"/>
      <c r="C1527" s="332"/>
      <c r="D1527" s="333"/>
      <c r="E1527" s="334"/>
      <c r="F1527" s="335"/>
      <c r="G1527" s="334"/>
      <c r="H1527" s="371"/>
      <c r="I1527" s="334"/>
      <c r="J1527" s="334"/>
      <c r="K1527" s="334"/>
      <c r="L1527" s="334"/>
      <c r="M1527" s="334"/>
      <c r="N1527" s="334"/>
      <c r="O1527" s="337"/>
      <c r="P1527" s="337"/>
      <c r="Q1527" s="338" t="str">
        <f t="shared" si="1671"/>
        <v xml:space="preserve"> </v>
      </c>
      <c r="R1527" s="339" t="str">
        <f t="shared" si="1672"/>
        <v/>
      </c>
      <c r="S1527" s="340" t="str">
        <f t="shared" si="1725"/>
        <v/>
      </c>
      <c r="T1527" s="341" t="str">
        <f t="shared" si="1673"/>
        <v/>
      </c>
      <c r="U1527" s="341" t="str">
        <f t="shared" si="1674"/>
        <v/>
      </c>
      <c r="V1527" s="341" t="str">
        <f t="shared" si="1675"/>
        <v/>
      </c>
      <c r="W1527" s="341" t="str">
        <f t="shared" si="1676"/>
        <v/>
      </c>
      <c r="X1527" s="340" t="str">
        <f t="shared" si="1726"/>
        <v/>
      </c>
      <c r="Y1527" s="342" t="str">
        <f t="shared" si="1727"/>
        <v/>
      </c>
      <c r="Z1527" s="343" t="str">
        <f t="shared" si="1728"/>
        <v/>
      </c>
      <c r="AA1527" s="344" t="str">
        <f t="shared" si="1729"/>
        <v/>
      </c>
      <c r="AB1527" s="345" t="str">
        <f t="shared" si="1677"/>
        <v/>
      </c>
      <c r="AC1527" s="346" t="str">
        <f t="shared" si="1678"/>
        <v/>
      </c>
      <c r="AD1527" s="346" t="str">
        <f t="shared" si="1679"/>
        <v/>
      </c>
      <c r="AE1527" s="344" t="str">
        <f t="shared" si="1730"/>
        <v/>
      </c>
      <c r="AF1527" s="346" t="str">
        <f t="shared" si="1680"/>
        <v/>
      </c>
      <c r="AG1527" s="344" t="str">
        <f t="shared" si="1731"/>
        <v/>
      </c>
      <c r="AH1527" s="344" t="str">
        <f t="shared" si="1732"/>
        <v/>
      </c>
      <c r="AI1527" s="344" t="str">
        <f t="shared" si="1733"/>
        <v/>
      </c>
      <c r="AJ1527" s="346" t="str">
        <f t="shared" si="1734"/>
        <v/>
      </c>
      <c r="AK1527" s="346" t="str">
        <f t="shared" si="1735"/>
        <v/>
      </c>
      <c r="AL1527" s="347" t="str">
        <f t="shared" si="1736"/>
        <v/>
      </c>
      <c r="AM1527" s="141"/>
      <c r="AN1527" s="141"/>
      <c r="AO1527" s="142"/>
      <c r="AP1527" s="58">
        <f t="shared" si="1681"/>
        <v>0</v>
      </c>
      <c r="AQ1527" s="318">
        <f>SUM(AP$10:AP1527)</f>
        <v>0</v>
      </c>
      <c r="AR1527" s="143">
        <f t="shared" si="1739"/>
        <v>0.1</v>
      </c>
      <c r="AS1527" s="144" t="str">
        <f t="shared" si="1682"/>
        <v/>
      </c>
      <c r="AT1527" s="144" t="str">
        <f t="shared" si="1709"/>
        <v/>
      </c>
      <c r="AU1527" s="145"/>
      <c r="AV1527" s="58">
        <f t="shared" si="1740"/>
        <v>0</v>
      </c>
      <c r="AW1527" s="318">
        <f>SUM(AV$10:AV1527)</f>
        <v>0</v>
      </c>
      <c r="AX1527" s="319">
        <f t="shared" si="1741"/>
        <v>0.1</v>
      </c>
      <c r="AY1527" s="144" t="str">
        <f t="shared" si="1723"/>
        <v/>
      </c>
      <c r="AZ1527" s="144" t="str">
        <f t="shared" si="1724"/>
        <v/>
      </c>
      <c r="BA1527" s="144"/>
      <c r="BB1527" s="146" t="str">
        <f t="shared" si="1683"/>
        <v/>
      </c>
      <c r="BC1527" s="66" t="str">
        <f t="shared" si="1722"/>
        <v/>
      </c>
      <c r="BD1527" s="195" t="str">
        <f t="shared" si="1684"/>
        <v/>
      </c>
      <c r="BF1527" s="283"/>
      <c r="BG1527" s="286" t="str">
        <f t="shared" si="1685"/>
        <v/>
      </c>
      <c r="BY1527" s="211" t="str">
        <f t="shared" si="1686"/>
        <v/>
      </c>
      <c r="BZ1527" s="150" t="str">
        <f t="shared" si="1687"/>
        <v/>
      </c>
      <c r="CB1527" s="54" t="str">
        <f t="shared" si="1721"/>
        <v/>
      </c>
      <c r="CD1527" s="54" t="str">
        <f t="shared" si="1688"/>
        <v/>
      </c>
      <c r="CF1527" s="54" t="str">
        <f t="shared" si="1689"/>
        <v/>
      </c>
      <c r="CH1527" s="150" t="str">
        <f t="shared" si="1690"/>
        <v/>
      </c>
      <c r="CI1527" s="290"/>
      <c r="CJ1527" s="150" t="str">
        <f t="shared" si="1691"/>
        <v/>
      </c>
      <c r="CK1527" s="290"/>
      <c r="CL1527" s="54" t="str">
        <f t="shared" si="1710"/>
        <v/>
      </c>
      <c r="CM1527" s="290"/>
      <c r="CN1527" s="150" t="str">
        <f t="shared" si="1692"/>
        <v/>
      </c>
      <c r="CO1527" s="290"/>
      <c r="CP1527" s="150" t="str">
        <f t="shared" si="1693"/>
        <v/>
      </c>
      <c r="CQ1527" s="290"/>
      <c r="CR1527" s="150" t="str">
        <f t="shared" si="1694"/>
        <v/>
      </c>
      <c r="CS1527" s="290"/>
      <c r="CT1527" s="150" t="str">
        <f t="shared" si="1695"/>
        <v/>
      </c>
      <c r="CU1527" s="150"/>
      <c r="CV1527" s="150" t="str">
        <f t="shared" si="1696"/>
        <v/>
      </c>
      <c r="CW1527" s="94"/>
      <c r="CX1527" s="151" t="str">
        <f t="shared" si="1737"/>
        <v/>
      </c>
      <c r="CY1527" s="151" t="str">
        <f t="shared" si="1738"/>
        <v/>
      </c>
      <c r="CZ1527" s="152"/>
      <c r="DA1527" s="373" t="str">
        <f t="shared" si="1711"/>
        <v/>
      </c>
      <c r="DC1527" s="153">
        <f t="shared" si="1697"/>
        <v>0</v>
      </c>
      <c r="DD1527" s="153">
        <f t="shared" si="1698"/>
        <v>0</v>
      </c>
      <c r="DE1527" s="153">
        <f t="shared" si="1699"/>
        <v>0</v>
      </c>
      <c r="DF1527" s="158">
        <f t="shared" si="1700"/>
        <v>-4.7000000000000002E-3</v>
      </c>
      <c r="DG1527" s="159">
        <f t="shared" si="1712"/>
        <v>-1.1703000000000001</v>
      </c>
      <c r="DH1527" s="158">
        <f t="shared" si="1701"/>
        <v>3.1999999999999997E-3</v>
      </c>
      <c r="DI1527" s="159">
        <f t="shared" si="1713"/>
        <v>0.79679999999999995</v>
      </c>
      <c r="DJ1527" s="158">
        <f t="shared" si="1702"/>
        <v>-2.7000000000000001E-3</v>
      </c>
      <c r="DK1527" s="159">
        <f t="shared" si="1714"/>
        <v>-0.67230000000000001</v>
      </c>
      <c r="DL1527" s="158">
        <f t="shared" si="1703"/>
        <v>1.1999999999999999E-3</v>
      </c>
      <c r="DM1527" s="159">
        <f t="shared" si="1715"/>
        <v>0.29879999999999995</v>
      </c>
      <c r="DN1527" s="158">
        <f t="shared" si="1704"/>
        <v>1.46E-2</v>
      </c>
      <c r="DO1527" s="159">
        <f t="shared" si="1716"/>
        <v>3.6354000000000002</v>
      </c>
      <c r="DP1527" s="158">
        <f t="shared" si="1705"/>
        <v>-1.2999999999999999E-2</v>
      </c>
      <c r="DQ1527" s="159">
        <f t="shared" si="1717"/>
        <v>-3.2369999999999997</v>
      </c>
      <c r="DR1527" s="158">
        <f t="shared" si="1706"/>
        <v>-6.7000000000000002E-3</v>
      </c>
      <c r="DS1527" s="159">
        <f t="shared" si="1718"/>
        <v>-1.6683000000000001</v>
      </c>
      <c r="DT1527" s="158">
        <f t="shared" si="1707"/>
        <v>-1.2999999999999999E-2</v>
      </c>
      <c r="DU1527" s="159">
        <f t="shared" si="1719"/>
        <v>-3.2369999999999997</v>
      </c>
      <c r="DV1527" s="158">
        <f t="shared" si="1708"/>
        <v>-6.7000000000000002E-3</v>
      </c>
      <c r="DW1527" s="160">
        <f t="shared" si="1720"/>
        <v>-1.6683000000000001</v>
      </c>
    </row>
    <row r="1528" spans="1:127" ht="24.95" customHeight="1" x14ac:dyDescent="0.2">
      <c r="A1528" s="272">
        <v>1519</v>
      </c>
      <c r="B1528" s="336"/>
      <c r="C1528" s="332"/>
      <c r="D1528" s="333"/>
      <c r="E1528" s="334"/>
      <c r="F1528" s="335"/>
      <c r="G1528" s="334"/>
      <c r="H1528" s="371"/>
      <c r="I1528" s="334"/>
      <c r="J1528" s="334"/>
      <c r="K1528" s="334"/>
      <c r="L1528" s="334"/>
      <c r="M1528" s="334"/>
      <c r="N1528" s="334"/>
      <c r="O1528" s="337"/>
      <c r="P1528" s="337"/>
      <c r="Q1528" s="338" t="str">
        <f t="shared" si="1671"/>
        <v xml:space="preserve"> </v>
      </c>
      <c r="R1528" s="339" t="str">
        <f t="shared" si="1672"/>
        <v/>
      </c>
      <c r="S1528" s="340" t="str">
        <f t="shared" si="1725"/>
        <v/>
      </c>
      <c r="T1528" s="341" t="str">
        <f t="shared" si="1673"/>
        <v/>
      </c>
      <c r="U1528" s="341" t="str">
        <f t="shared" si="1674"/>
        <v/>
      </c>
      <c r="V1528" s="341" t="str">
        <f t="shared" si="1675"/>
        <v/>
      </c>
      <c r="W1528" s="341" t="str">
        <f t="shared" si="1676"/>
        <v/>
      </c>
      <c r="X1528" s="340" t="str">
        <f t="shared" si="1726"/>
        <v/>
      </c>
      <c r="Y1528" s="342" t="str">
        <f t="shared" si="1727"/>
        <v/>
      </c>
      <c r="Z1528" s="343" t="str">
        <f t="shared" si="1728"/>
        <v/>
      </c>
      <c r="AA1528" s="344" t="str">
        <f t="shared" si="1729"/>
        <v/>
      </c>
      <c r="AB1528" s="345" t="str">
        <f t="shared" si="1677"/>
        <v/>
      </c>
      <c r="AC1528" s="346" t="str">
        <f t="shared" si="1678"/>
        <v/>
      </c>
      <c r="AD1528" s="346" t="str">
        <f t="shared" si="1679"/>
        <v/>
      </c>
      <c r="AE1528" s="344" t="str">
        <f t="shared" si="1730"/>
        <v/>
      </c>
      <c r="AF1528" s="346" t="str">
        <f t="shared" si="1680"/>
        <v/>
      </c>
      <c r="AG1528" s="344" t="str">
        <f t="shared" si="1731"/>
        <v/>
      </c>
      <c r="AH1528" s="344" t="str">
        <f t="shared" si="1732"/>
        <v/>
      </c>
      <c r="AI1528" s="344" t="str">
        <f t="shared" si="1733"/>
        <v/>
      </c>
      <c r="AJ1528" s="346" t="str">
        <f t="shared" si="1734"/>
        <v/>
      </c>
      <c r="AK1528" s="346" t="str">
        <f t="shared" si="1735"/>
        <v/>
      </c>
      <c r="AL1528" s="347" t="str">
        <f t="shared" si="1736"/>
        <v/>
      </c>
      <c r="AM1528" s="141"/>
      <c r="AN1528" s="141"/>
      <c r="AO1528" s="142"/>
      <c r="AP1528" s="58">
        <f t="shared" si="1681"/>
        <v>0</v>
      </c>
      <c r="AQ1528" s="318">
        <f>SUM(AP$10:AP1528)</f>
        <v>0</v>
      </c>
      <c r="AR1528" s="143">
        <f t="shared" si="1739"/>
        <v>0.1</v>
      </c>
      <c r="AS1528" s="144" t="str">
        <f t="shared" si="1682"/>
        <v/>
      </c>
      <c r="AT1528" s="144" t="str">
        <f t="shared" si="1709"/>
        <v/>
      </c>
      <c r="AU1528" s="145"/>
      <c r="AV1528" s="58">
        <f t="shared" si="1740"/>
        <v>0</v>
      </c>
      <c r="AW1528" s="318">
        <f>SUM(AV$10:AV1528)</f>
        <v>0</v>
      </c>
      <c r="AX1528" s="319">
        <f t="shared" si="1741"/>
        <v>0.1</v>
      </c>
      <c r="AY1528" s="144" t="str">
        <f t="shared" si="1723"/>
        <v/>
      </c>
      <c r="AZ1528" s="144" t="str">
        <f t="shared" si="1724"/>
        <v/>
      </c>
      <c r="BA1528" s="144"/>
      <c r="BB1528" s="146" t="str">
        <f t="shared" si="1683"/>
        <v/>
      </c>
      <c r="BC1528" s="66" t="str">
        <f t="shared" si="1722"/>
        <v/>
      </c>
      <c r="BD1528" s="195" t="str">
        <f t="shared" si="1684"/>
        <v/>
      </c>
      <c r="BF1528" s="283"/>
      <c r="BG1528" s="286" t="str">
        <f t="shared" si="1685"/>
        <v/>
      </c>
      <c r="BY1528" s="211" t="str">
        <f t="shared" si="1686"/>
        <v/>
      </c>
      <c r="BZ1528" s="150" t="str">
        <f t="shared" si="1687"/>
        <v/>
      </c>
      <c r="CB1528" s="54" t="str">
        <f t="shared" si="1721"/>
        <v/>
      </c>
      <c r="CD1528" s="54" t="str">
        <f t="shared" si="1688"/>
        <v/>
      </c>
      <c r="CF1528" s="54" t="str">
        <f t="shared" si="1689"/>
        <v/>
      </c>
      <c r="CH1528" s="150" t="str">
        <f t="shared" si="1690"/>
        <v/>
      </c>
      <c r="CI1528" s="290"/>
      <c r="CJ1528" s="150" t="str">
        <f t="shared" si="1691"/>
        <v/>
      </c>
      <c r="CK1528" s="290"/>
      <c r="CL1528" s="54" t="str">
        <f t="shared" si="1710"/>
        <v/>
      </c>
      <c r="CM1528" s="290"/>
      <c r="CN1528" s="150" t="str">
        <f t="shared" si="1692"/>
        <v/>
      </c>
      <c r="CO1528" s="290"/>
      <c r="CP1528" s="150" t="str">
        <f t="shared" si="1693"/>
        <v/>
      </c>
      <c r="CQ1528" s="290"/>
      <c r="CR1528" s="150" t="str">
        <f t="shared" si="1694"/>
        <v/>
      </c>
      <c r="CS1528" s="290"/>
      <c r="CT1528" s="150" t="str">
        <f t="shared" si="1695"/>
        <v/>
      </c>
      <c r="CU1528" s="150"/>
      <c r="CV1528" s="150" t="str">
        <f t="shared" si="1696"/>
        <v/>
      </c>
      <c r="CW1528" s="94"/>
      <c r="CX1528" s="151" t="str">
        <f t="shared" si="1737"/>
        <v/>
      </c>
      <c r="CY1528" s="151" t="str">
        <f t="shared" si="1738"/>
        <v/>
      </c>
      <c r="CZ1528" s="152"/>
      <c r="DA1528" s="373" t="str">
        <f t="shared" si="1711"/>
        <v/>
      </c>
      <c r="DC1528" s="153">
        <f t="shared" si="1697"/>
        <v>0</v>
      </c>
      <c r="DD1528" s="153">
        <f t="shared" si="1698"/>
        <v>0</v>
      </c>
      <c r="DE1528" s="153">
        <f t="shared" si="1699"/>
        <v>0</v>
      </c>
      <c r="DF1528" s="158">
        <f t="shared" si="1700"/>
        <v>-4.7000000000000002E-3</v>
      </c>
      <c r="DG1528" s="159">
        <f t="shared" si="1712"/>
        <v>-1.1703000000000001</v>
      </c>
      <c r="DH1528" s="158">
        <f t="shared" si="1701"/>
        <v>3.1999999999999997E-3</v>
      </c>
      <c r="DI1528" s="159">
        <f t="shared" si="1713"/>
        <v>0.79679999999999995</v>
      </c>
      <c r="DJ1528" s="158">
        <f t="shared" si="1702"/>
        <v>-2.7000000000000001E-3</v>
      </c>
      <c r="DK1528" s="159">
        <f t="shared" si="1714"/>
        <v>-0.67230000000000001</v>
      </c>
      <c r="DL1528" s="158">
        <f t="shared" si="1703"/>
        <v>1.1999999999999999E-3</v>
      </c>
      <c r="DM1528" s="159">
        <f t="shared" si="1715"/>
        <v>0.29879999999999995</v>
      </c>
      <c r="DN1528" s="158">
        <f t="shared" si="1704"/>
        <v>1.46E-2</v>
      </c>
      <c r="DO1528" s="159">
        <f t="shared" si="1716"/>
        <v>3.6354000000000002</v>
      </c>
      <c r="DP1528" s="158">
        <f t="shared" si="1705"/>
        <v>-1.2999999999999999E-2</v>
      </c>
      <c r="DQ1528" s="159">
        <f t="shared" si="1717"/>
        <v>-3.2369999999999997</v>
      </c>
      <c r="DR1528" s="158">
        <f t="shared" si="1706"/>
        <v>-6.7000000000000002E-3</v>
      </c>
      <c r="DS1528" s="159">
        <f t="shared" si="1718"/>
        <v>-1.6683000000000001</v>
      </c>
      <c r="DT1528" s="158">
        <f t="shared" si="1707"/>
        <v>-1.2999999999999999E-2</v>
      </c>
      <c r="DU1528" s="159">
        <f t="shared" si="1719"/>
        <v>-3.2369999999999997</v>
      </c>
      <c r="DV1528" s="158">
        <f t="shared" si="1708"/>
        <v>-6.7000000000000002E-3</v>
      </c>
      <c r="DW1528" s="160">
        <f t="shared" si="1720"/>
        <v>-1.6683000000000001</v>
      </c>
    </row>
    <row r="1529" spans="1:127" ht="24.95" customHeight="1" x14ac:dyDescent="0.2">
      <c r="A1529" s="272">
        <v>1520</v>
      </c>
      <c r="B1529" s="336"/>
      <c r="C1529" s="332"/>
      <c r="D1529" s="333"/>
      <c r="E1529" s="334"/>
      <c r="F1529" s="335"/>
      <c r="G1529" s="334"/>
      <c r="H1529" s="371"/>
      <c r="I1529" s="334"/>
      <c r="J1529" s="334"/>
      <c r="K1529" s="334"/>
      <c r="L1529" s="334"/>
      <c r="M1529" s="334"/>
      <c r="N1529" s="334"/>
      <c r="O1529" s="337"/>
      <c r="P1529" s="337"/>
      <c r="Q1529" s="338" t="str">
        <f t="shared" si="1671"/>
        <v xml:space="preserve"> </v>
      </c>
      <c r="R1529" s="339" t="str">
        <f t="shared" si="1672"/>
        <v/>
      </c>
      <c r="S1529" s="340" t="str">
        <f t="shared" si="1725"/>
        <v/>
      </c>
      <c r="T1529" s="341" t="str">
        <f t="shared" si="1673"/>
        <v/>
      </c>
      <c r="U1529" s="341" t="str">
        <f t="shared" si="1674"/>
        <v/>
      </c>
      <c r="V1529" s="341" t="str">
        <f t="shared" si="1675"/>
        <v/>
      </c>
      <c r="W1529" s="341" t="str">
        <f t="shared" si="1676"/>
        <v/>
      </c>
      <c r="X1529" s="340" t="str">
        <f t="shared" si="1726"/>
        <v/>
      </c>
      <c r="Y1529" s="342" t="str">
        <f t="shared" si="1727"/>
        <v/>
      </c>
      <c r="Z1529" s="343" t="str">
        <f t="shared" si="1728"/>
        <v/>
      </c>
      <c r="AA1529" s="344" t="str">
        <f t="shared" si="1729"/>
        <v/>
      </c>
      <c r="AB1529" s="345" t="str">
        <f t="shared" si="1677"/>
        <v/>
      </c>
      <c r="AC1529" s="346" t="str">
        <f t="shared" si="1678"/>
        <v/>
      </c>
      <c r="AD1529" s="346" t="str">
        <f t="shared" si="1679"/>
        <v/>
      </c>
      <c r="AE1529" s="344" t="str">
        <f t="shared" si="1730"/>
        <v/>
      </c>
      <c r="AF1529" s="346" t="str">
        <f t="shared" si="1680"/>
        <v/>
      </c>
      <c r="AG1529" s="344" t="str">
        <f t="shared" si="1731"/>
        <v/>
      </c>
      <c r="AH1529" s="344" t="str">
        <f t="shared" si="1732"/>
        <v/>
      </c>
      <c r="AI1529" s="344" t="str">
        <f t="shared" si="1733"/>
        <v/>
      </c>
      <c r="AJ1529" s="346" t="str">
        <f t="shared" si="1734"/>
        <v/>
      </c>
      <c r="AK1529" s="346" t="str">
        <f t="shared" si="1735"/>
        <v/>
      </c>
      <c r="AL1529" s="347" t="str">
        <f t="shared" si="1736"/>
        <v/>
      </c>
      <c r="AM1529" s="141"/>
      <c r="AN1529" s="141"/>
      <c r="AO1529" s="142"/>
      <c r="AP1529" s="58">
        <f t="shared" si="1681"/>
        <v>0</v>
      </c>
      <c r="AQ1529" s="318">
        <f>SUM(AP$10:AP1529)</f>
        <v>0</v>
      </c>
      <c r="AR1529" s="143">
        <f t="shared" si="1739"/>
        <v>0.1</v>
      </c>
      <c r="AS1529" s="144" t="str">
        <f t="shared" si="1682"/>
        <v/>
      </c>
      <c r="AT1529" s="144" t="str">
        <f t="shared" si="1709"/>
        <v/>
      </c>
      <c r="AU1529" s="145"/>
      <c r="AV1529" s="58">
        <f t="shared" si="1740"/>
        <v>0</v>
      </c>
      <c r="AW1529" s="318">
        <f>SUM(AV$10:AV1529)</f>
        <v>0</v>
      </c>
      <c r="AX1529" s="319">
        <f t="shared" si="1741"/>
        <v>0.1</v>
      </c>
      <c r="AY1529" s="144" t="str">
        <f t="shared" si="1723"/>
        <v/>
      </c>
      <c r="AZ1529" s="144" t="str">
        <f t="shared" si="1724"/>
        <v/>
      </c>
      <c r="BA1529" s="144"/>
      <c r="BB1529" s="146" t="str">
        <f t="shared" si="1683"/>
        <v/>
      </c>
      <c r="BC1529" s="66" t="str">
        <f t="shared" si="1722"/>
        <v/>
      </c>
      <c r="BD1529" s="195" t="str">
        <f t="shared" si="1684"/>
        <v/>
      </c>
      <c r="BF1529" s="283"/>
      <c r="BG1529" s="286" t="str">
        <f t="shared" si="1685"/>
        <v/>
      </c>
      <c r="BY1529" s="211" t="str">
        <f t="shared" si="1686"/>
        <v/>
      </c>
      <c r="BZ1529" s="150" t="str">
        <f t="shared" si="1687"/>
        <v/>
      </c>
      <c r="CB1529" s="54" t="str">
        <f t="shared" si="1721"/>
        <v/>
      </c>
      <c r="CD1529" s="54" t="str">
        <f t="shared" si="1688"/>
        <v/>
      </c>
      <c r="CF1529" s="54" t="str">
        <f t="shared" si="1689"/>
        <v/>
      </c>
      <c r="CH1529" s="150" t="str">
        <f t="shared" si="1690"/>
        <v/>
      </c>
      <c r="CI1529" s="290"/>
      <c r="CJ1529" s="150" t="str">
        <f t="shared" si="1691"/>
        <v/>
      </c>
      <c r="CK1529" s="290"/>
      <c r="CL1529" s="54" t="str">
        <f t="shared" si="1710"/>
        <v/>
      </c>
      <c r="CM1529" s="290"/>
      <c r="CN1529" s="150" t="str">
        <f t="shared" si="1692"/>
        <v/>
      </c>
      <c r="CO1529" s="290"/>
      <c r="CP1529" s="150" t="str">
        <f t="shared" si="1693"/>
        <v/>
      </c>
      <c r="CQ1529" s="290"/>
      <c r="CR1529" s="150" t="str">
        <f t="shared" si="1694"/>
        <v/>
      </c>
      <c r="CS1529" s="290"/>
      <c r="CT1529" s="150" t="str">
        <f t="shared" si="1695"/>
        <v/>
      </c>
      <c r="CU1529" s="150"/>
      <c r="CV1529" s="150" t="str">
        <f t="shared" si="1696"/>
        <v/>
      </c>
      <c r="CW1529" s="94"/>
      <c r="CX1529" s="151" t="str">
        <f t="shared" si="1737"/>
        <v/>
      </c>
      <c r="CY1529" s="151" t="str">
        <f t="shared" si="1738"/>
        <v/>
      </c>
      <c r="CZ1529" s="152"/>
      <c r="DA1529" s="373" t="str">
        <f t="shared" si="1711"/>
        <v/>
      </c>
      <c r="DC1529" s="153">
        <f t="shared" si="1697"/>
        <v>0</v>
      </c>
      <c r="DD1529" s="153">
        <f t="shared" si="1698"/>
        <v>0</v>
      </c>
      <c r="DE1529" s="153">
        <f t="shared" si="1699"/>
        <v>0</v>
      </c>
      <c r="DF1529" s="158">
        <f t="shared" si="1700"/>
        <v>-4.7000000000000002E-3</v>
      </c>
      <c r="DG1529" s="159">
        <f t="shared" si="1712"/>
        <v>-1.1703000000000001</v>
      </c>
      <c r="DH1529" s="158">
        <f t="shared" si="1701"/>
        <v>3.1999999999999997E-3</v>
      </c>
      <c r="DI1529" s="159">
        <f t="shared" si="1713"/>
        <v>0.79679999999999995</v>
      </c>
      <c r="DJ1529" s="158">
        <f t="shared" si="1702"/>
        <v>-2.7000000000000001E-3</v>
      </c>
      <c r="DK1529" s="159">
        <f t="shared" si="1714"/>
        <v>-0.67230000000000001</v>
      </c>
      <c r="DL1529" s="158">
        <f t="shared" si="1703"/>
        <v>1.1999999999999999E-3</v>
      </c>
      <c r="DM1529" s="159">
        <f t="shared" si="1715"/>
        <v>0.29879999999999995</v>
      </c>
      <c r="DN1529" s="158">
        <f t="shared" si="1704"/>
        <v>1.46E-2</v>
      </c>
      <c r="DO1529" s="159">
        <f t="shared" si="1716"/>
        <v>3.6354000000000002</v>
      </c>
      <c r="DP1529" s="158">
        <f t="shared" si="1705"/>
        <v>-1.2999999999999999E-2</v>
      </c>
      <c r="DQ1529" s="159">
        <f t="shared" si="1717"/>
        <v>-3.2369999999999997</v>
      </c>
      <c r="DR1529" s="158">
        <f t="shared" si="1706"/>
        <v>-6.7000000000000002E-3</v>
      </c>
      <c r="DS1529" s="159">
        <f t="shared" si="1718"/>
        <v>-1.6683000000000001</v>
      </c>
      <c r="DT1529" s="158">
        <f t="shared" si="1707"/>
        <v>-1.2999999999999999E-2</v>
      </c>
      <c r="DU1529" s="159">
        <f t="shared" si="1719"/>
        <v>-3.2369999999999997</v>
      </c>
      <c r="DV1529" s="158">
        <f t="shared" si="1708"/>
        <v>-6.7000000000000002E-3</v>
      </c>
      <c r="DW1529" s="160">
        <f t="shared" si="1720"/>
        <v>-1.6683000000000001</v>
      </c>
    </row>
    <row r="1530" spans="1:127" ht="24.95" customHeight="1" x14ac:dyDescent="0.2">
      <c r="A1530" s="272">
        <v>1521</v>
      </c>
      <c r="B1530" s="336"/>
      <c r="C1530" s="332"/>
      <c r="D1530" s="333"/>
      <c r="E1530" s="334"/>
      <c r="F1530" s="335"/>
      <c r="G1530" s="334"/>
      <c r="H1530" s="371"/>
      <c r="I1530" s="334"/>
      <c r="J1530" s="334"/>
      <c r="K1530" s="334"/>
      <c r="L1530" s="334"/>
      <c r="M1530" s="334"/>
      <c r="N1530" s="334"/>
      <c r="O1530" s="337"/>
      <c r="P1530" s="337"/>
      <c r="Q1530" s="338" t="str">
        <f t="shared" si="1671"/>
        <v xml:space="preserve"> </v>
      </c>
      <c r="R1530" s="339" t="str">
        <f t="shared" si="1672"/>
        <v/>
      </c>
      <c r="S1530" s="340" t="str">
        <f t="shared" si="1725"/>
        <v/>
      </c>
      <c r="T1530" s="341" t="str">
        <f t="shared" si="1673"/>
        <v/>
      </c>
      <c r="U1530" s="341" t="str">
        <f t="shared" si="1674"/>
        <v/>
      </c>
      <c r="V1530" s="341" t="str">
        <f t="shared" si="1675"/>
        <v/>
      </c>
      <c r="W1530" s="341" t="str">
        <f t="shared" si="1676"/>
        <v/>
      </c>
      <c r="X1530" s="340" t="str">
        <f t="shared" si="1726"/>
        <v/>
      </c>
      <c r="Y1530" s="342" t="str">
        <f t="shared" si="1727"/>
        <v/>
      </c>
      <c r="Z1530" s="343" t="str">
        <f t="shared" si="1728"/>
        <v/>
      </c>
      <c r="AA1530" s="344" t="str">
        <f t="shared" si="1729"/>
        <v/>
      </c>
      <c r="AB1530" s="345" t="str">
        <f t="shared" si="1677"/>
        <v/>
      </c>
      <c r="AC1530" s="346" t="str">
        <f t="shared" si="1678"/>
        <v/>
      </c>
      <c r="AD1530" s="346" t="str">
        <f t="shared" si="1679"/>
        <v/>
      </c>
      <c r="AE1530" s="344" t="str">
        <f t="shared" si="1730"/>
        <v/>
      </c>
      <c r="AF1530" s="346" t="str">
        <f t="shared" si="1680"/>
        <v/>
      </c>
      <c r="AG1530" s="344" t="str">
        <f t="shared" si="1731"/>
        <v/>
      </c>
      <c r="AH1530" s="344" t="str">
        <f t="shared" si="1732"/>
        <v/>
      </c>
      <c r="AI1530" s="344" t="str">
        <f t="shared" si="1733"/>
        <v/>
      </c>
      <c r="AJ1530" s="346" t="str">
        <f t="shared" si="1734"/>
        <v/>
      </c>
      <c r="AK1530" s="346" t="str">
        <f t="shared" si="1735"/>
        <v/>
      </c>
      <c r="AL1530" s="347" t="str">
        <f t="shared" si="1736"/>
        <v/>
      </c>
      <c r="AM1530" s="141"/>
      <c r="AN1530" s="141"/>
      <c r="AO1530" s="142"/>
      <c r="AP1530" s="58">
        <f t="shared" si="1681"/>
        <v>0</v>
      </c>
      <c r="AQ1530" s="318">
        <f>SUM(AP$10:AP1530)</f>
        <v>0</v>
      </c>
      <c r="AR1530" s="143">
        <f t="shared" si="1739"/>
        <v>0.1</v>
      </c>
      <c r="AS1530" s="144" t="str">
        <f t="shared" si="1682"/>
        <v/>
      </c>
      <c r="AT1530" s="144" t="str">
        <f t="shared" si="1709"/>
        <v/>
      </c>
      <c r="AU1530" s="145"/>
      <c r="AV1530" s="58">
        <f t="shared" si="1740"/>
        <v>0</v>
      </c>
      <c r="AW1530" s="318">
        <f>SUM(AV$10:AV1530)</f>
        <v>0</v>
      </c>
      <c r="AX1530" s="319">
        <f t="shared" si="1741"/>
        <v>0.1</v>
      </c>
      <c r="AY1530" s="144" t="str">
        <f t="shared" si="1723"/>
        <v/>
      </c>
      <c r="AZ1530" s="144" t="str">
        <f t="shared" si="1724"/>
        <v/>
      </c>
      <c r="BA1530" s="144"/>
      <c r="BB1530" s="146" t="str">
        <f t="shared" si="1683"/>
        <v/>
      </c>
      <c r="BC1530" s="66" t="str">
        <f t="shared" si="1722"/>
        <v/>
      </c>
      <c r="BD1530" s="195" t="str">
        <f t="shared" si="1684"/>
        <v/>
      </c>
      <c r="BF1530" s="283"/>
      <c r="BG1530" s="286" t="str">
        <f t="shared" si="1685"/>
        <v/>
      </c>
      <c r="BY1530" s="211" t="str">
        <f t="shared" si="1686"/>
        <v/>
      </c>
      <c r="BZ1530" s="150" t="str">
        <f t="shared" si="1687"/>
        <v/>
      </c>
      <c r="CB1530" s="54" t="str">
        <f t="shared" si="1721"/>
        <v/>
      </c>
      <c r="CD1530" s="54" t="str">
        <f t="shared" si="1688"/>
        <v/>
      </c>
      <c r="CF1530" s="54" t="str">
        <f t="shared" si="1689"/>
        <v/>
      </c>
      <c r="CH1530" s="150" t="str">
        <f t="shared" si="1690"/>
        <v/>
      </c>
      <c r="CI1530" s="290"/>
      <c r="CJ1530" s="150" t="str">
        <f t="shared" si="1691"/>
        <v/>
      </c>
      <c r="CK1530" s="290"/>
      <c r="CL1530" s="54" t="str">
        <f t="shared" si="1710"/>
        <v/>
      </c>
      <c r="CM1530" s="290"/>
      <c r="CN1530" s="150" t="str">
        <f t="shared" si="1692"/>
        <v/>
      </c>
      <c r="CO1530" s="290"/>
      <c r="CP1530" s="150" t="str">
        <f t="shared" si="1693"/>
        <v/>
      </c>
      <c r="CQ1530" s="290"/>
      <c r="CR1530" s="150" t="str">
        <f t="shared" si="1694"/>
        <v/>
      </c>
      <c r="CS1530" s="290"/>
      <c r="CT1530" s="150" t="str">
        <f t="shared" si="1695"/>
        <v/>
      </c>
      <c r="CU1530" s="150"/>
      <c r="CV1530" s="150" t="str">
        <f t="shared" si="1696"/>
        <v/>
      </c>
      <c r="CW1530" s="94"/>
      <c r="CX1530" s="151" t="str">
        <f t="shared" si="1737"/>
        <v/>
      </c>
      <c r="CY1530" s="151" t="str">
        <f t="shared" si="1738"/>
        <v/>
      </c>
      <c r="CZ1530" s="152"/>
      <c r="DA1530" s="373" t="str">
        <f t="shared" si="1711"/>
        <v/>
      </c>
      <c r="DC1530" s="153">
        <f t="shared" si="1697"/>
        <v>0</v>
      </c>
      <c r="DD1530" s="153">
        <f t="shared" si="1698"/>
        <v>0</v>
      </c>
      <c r="DE1530" s="153">
        <f t="shared" si="1699"/>
        <v>0</v>
      </c>
      <c r="DF1530" s="158">
        <f t="shared" si="1700"/>
        <v>-4.7000000000000002E-3</v>
      </c>
      <c r="DG1530" s="159">
        <f t="shared" si="1712"/>
        <v>-1.1703000000000001</v>
      </c>
      <c r="DH1530" s="158">
        <f t="shared" si="1701"/>
        <v>3.1999999999999997E-3</v>
      </c>
      <c r="DI1530" s="159">
        <f t="shared" si="1713"/>
        <v>0.79679999999999995</v>
      </c>
      <c r="DJ1530" s="158">
        <f t="shared" si="1702"/>
        <v>-2.7000000000000001E-3</v>
      </c>
      <c r="DK1530" s="159">
        <f t="shared" si="1714"/>
        <v>-0.67230000000000001</v>
      </c>
      <c r="DL1530" s="158">
        <f t="shared" si="1703"/>
        <v>1.1999999999999999E-3</v>
      </c>
      <c r="DM1530" s="159">
        <f t="shared" si="1715"/>
        <v>0.29879999999999995</v>
      </c>
      <c r="DN1530" s="158">
        <f t="shared" si="1704"/>
        <v>1.46E-2</v>
      </c>
      <c r="DO1530" s="159">
        <f t="shared" si="1716"/>
        <v>3.6354000000000002</v>
      </c>
      <c r="DP1530" s="158">
        <f t="shared" si="1705"/>
        <v>-1.2999999999999999E-2</v>
      </c>
      <c r="DQ1530" s="159">
        <f t="shared" si="1717"/>
        <v>-3.2369999999999997</v>
      </c>
      <c r="DR1530" s="158">
        <f t="shared" si="1706"/>
        <v>-6.7000000000000002E-3</v>
      </c>
      <c r="DS1530" s="159">
        <f t="shared" si="1718"/>
        <v>-1.6683000000000001</v>
      </c>
      <c r="DT1530" s="158">
        <f t="shared" si="1707"/>
        <v>-1.2999999999999999E-2</v>
      </c>
      <c r="DU1530" s="159">
        <f t="shared" si="1719"/>
        <v>-3.2369999999999997</v>
      </c>
      <c r="DV1530" s="158">
        <f t="shared" si="1708"/>
        <v>-6.7000000000000002E-3</v>
      </c>
      <c r="DW1530" s="160">
        <f t="shared" si="1720"/>
        <v>-1.6683000000000001</v>
      </c>
    </row>
    <row r="1531" spans="1:127" ht="24.95" customHeight="1" x14ac:dyDescent="0.2">
      <c r="A1531" s="272">
        <v>1522</v>
      </c>
      <c r="B1531" s="336"/>
      <c r="C1531" s="332"/>
      <c r="D1531" s="333"/>
      <c r="E1531" s="334"/>
      <c r="F1531" s="335"/>
      <c r="G1531" s="334"/>
      <c r="H1531" s="371"/>
      <c r="I1531" s="334"/>
      <c r="J1531" s="334"/>
      <c r="K1531" s="334"/>
      <c r="L1531" s="334"/>
      <c r="M1531" s="334"/>
      <c r="N1531" s="334"/>
      <c r="O1531" s="337"/>
      <c r="P1531" s="337"/>
      <c r="Q1531" s="338" t="str">
        <f t="shared" si="1671"/>
        <v xml:space="preserve"> </v>
      </c>
      <c r="R1531" s="339" t="str">
        <f t="shared" si="1672"/>
        <v/>
      </c>
      <c r="S1531" s="340" t="str">
        <f t="shared" si="1725"/>
        <v/>
      </c>
      <c r="T1531" s="341" t="str">
        <f t="shared" si="1673"/>
        <v/>
      </c>
      <c r="U1531" s="341" t="str">
        <f t="shared" si="1674"/>
        <v/>
      </c>
      <c r="V1531" s="341" t="str">
        <f t="shared" si="1675"/>
        <v/>
      </c>
      <c r="W1531" s="341" t="str">
        <f t="shared" si="1676"/>
        <v/>
      </c>
      <c r="X1531" s="340" t="str">
        <f t="shared" si="1726"/>
        <v/>
      </c>
      <c r="Y1531" s="342" t="str">
        <f t="shared" si="1727"/>
        <v/>
      </c>
      <c r="Z1531" s="343" t="str">
        <f t="shared" si="1728"/>
        <v/>
      </c>
      <c r="AA1531" s="344" t="str">
        <f t="shared" si="1729"/>
        <v/>
      </c>
      <c r="AB1531" s="345" t="str">
        <f t="shared" si="1677"/>
        <v/>
      </c>
      <c r="AC1531" s="346" t="str">
        <f t="shared" si="1678"/>
        <v/>
      </c>
      <c r="AD1531" s="346" t="str">
        <f t="shared" si="1679"/>
        <v/>
      </c>
      <c r="AE1531" s="344" t="str">
        <f t="shared" si="1730"/>
        <v/>
      </c>
      <c r="AF1531" s="346" t="str">
        <f t="shared" si="1680"/>
        <v/>
      </c>
      <c r="AG1531" s="344" t="str">
        <f t="shared" si="1731"/>
        <v/>
      </c>
      <c r="AH1531" s="344" t="str">
        <f t="shared" si="1732"/>
        <v/>
      </c>
      <c r="AI1531" s="344" t="str">
        <f t="shared" si="1733"/>
        <v/>
      </c>
      <c r="AJ1531" s="346" t="str">
        <f t="shared" si="1734"/>
        <v/>
      </c>
      <c r="AK1531" s="346" t="str">
        <f t="shared" si="1735"/>
        <v/>
      </c>
      <c r="AL1531" s="347" t="str">
        <f t="shared" si="1736"/>
        <v/>
      </c>
      <c r="AM1531" s="141"/>
      <c r="AN1531" s="141"/>
      <c r="AO1531" s="142"/>
      <c r="AP1531" s="58">
        <f t="shared" si="1681"/>
        <v>0</v>
      </c>
      <c r="AQ1531" s="318">
        <f>SUM(AP$10:AP1531)</f>
        <v>0</v>
      </c>
      <c r="AR1531" s="143">
        <f t="shared" si="1739"/>
        <v>0.1</v>
      </c>
      <c r="AS1531" s="144" t="str">
        <f t="shared" si="1682"/>
        <v/>
      </c>
      <c r="AT1531" s="144" t="str">
        <f t="shared" si="1709"/>
        <v/>
      </c>
      <c r="AU1531" s="145"/>
      <c r="AV1531" s="58">
        <f t="shared" si="1740"/>
        <v>0</v>
      </c>
      <c r="AW1531" s="318">
        <f>SUM(AV$10:AV1531)</f>
        <v>0</v>
      </c>
      <c r="AX1531" s="319">
        <f t="shared" si="1741"/>
        <v>0.1</v>
      </c>
      <c r="AY1531" s="144" t="str">
        <f t="shared" si="1723"/>
        <v/>
      </c>
      <c r="AZ1531" s="144" t="str">
        <f t="shared" si="1724"/>
        <v/>
      </c>
      <c r="BA1531" s="144"/>
      <c r="BB1531" s="146" t="str">
        <f t="shared" si="1683"/>
        <v/>
      </c>
      <c r="BC1531" s="66" t="str">
        <f t="shared" si="1722"/>
        <v/>
      </c>
      <c r="BD1531" s="195" t="str">
        <f t="shared" si="1684"/>
        <v/>
      </c>
      <c r="BF1531" s="283"/>
      <c r="BG1531" s="286" t="str">
        <f t="shared" si="1685"/>
        <v/>
      </c>
      <c r="BY1531" s="211" t="str">
        <f t="shared" si="1686"/>
        <v/>
      </c>
      <c r="BZ1531" s="150" t="str">
        <f t="shared" si="1687"/>
        <v/>
      </c>
      <c r="CB1531" s="54" t="str">
        <f t="shared" si="1721"/>
        <v/>
      </c>
      <c r="CD1531" s="54" t="str">
        <f t="shared" si="1688"/>
        <v/>
      </c>
      <c r="CF1531" s="54" t="str">
        <f t="shared" si="1689"/>
        <v/>
      </c>
      <c r="CH1531" s="150" t="str">
        <f t="shared" si="1690"/>
        <v/>
      </c>
      <c r="CI1531" s="290"/>
      <c r="CJ1531" s="150" t="str">
        <f t="shared" si="1691"/>
        <v/>
      </c>
      <c r="CK1531" s="290"/>
      <c r="CL1531" s="54" t="str">
        <f t="shared" si="1710"/>
        <v/>
      </c>
      <c r="CM1531" s="290"/>
      <c r="CN1531" s="150" t="str">
        <f t="shared" si="1692"/>
        <v/>
      </c>
      <c r="CO1531" s="290"/>
      <c r="CP1531" s="150" t="str">
        <f t="shared" si="1693"/>
        <v/>
      </c>
      <c r="CQ1531" s="290"/>
      <c r="CR1531" s="150" t="str">
        <f t="shared" si="1694"/>
        <v/>
      </c>
      <c r="CS1531" s="290"/>
      <c r="CT1531" s="150" t="str">
        <f t="shared" si="1695"/>
        <v/>
      </c>
      <c r="CU1531" s="150"/>
      <c r="CV1531" s="150" t="str">
        <f t="shared" si="1696"/>
        <v/>
      </c>
      <c r="CW1531" s="94"/>
      <c r="CX1531" s="151" t="str">
        <f t="shared" si="1737"/>
        <v/>
      </c>
      <c r="CY1531" s="151" t="str">
        <f t="shared" si="1738"/>
        <v/>
      </c>
      <c r="CZ1531" s="152"/>
      <c r="DA1531" s="373" t="str">
        <f t="shared" si="1711"/>
        <v/>
      </c>
      <c r="DC1531" s="153">
        <f t="shared" si="1697"/>
        <v>0</v>
      </c>
      <c r="DD1531" s="153">
        <f t="shared" si="1698"/>
        <v>0</v>
      </c>
      <c r="DE1531" s="153">
        <f t="shared" si="1699"/>
        <v>0</v>
      </c>
      <c r="DF1531" s="158">
        <f t="shared" si="1700"/>
        <v>-4.7000000000000002E-3</v>
      </c>
      <c r="DG1531" s="159">
        <f t="shared" si="1712"/>
        <v>-1.1703000000000001</v>
      </c>
      <c r="DH1531" s="158">
        <f t="shared" si="1701"/>
        <v>3.1999999999999997E-3</v>
      </c>
      <c r="DI1531" s="159">
        <f t="shared" si="1713"/>
        <v>0.79679999999999995</v>
      </c>
      <c r="DJ1531" s="158">
        <f t="shared" si="1702"/>
        <v>-2.7000000000000001E-3</v>
      </c>
      <c r="DK1531" s="159">
        <f t="shared" si="1714"/>
        <v>-0.67230000000000001</v>
      </c>
      <c r="DL1531" s="158">
        <f t="shared" si="1703"/>
        <v>1.1999999999999999E-3</v>
      </c>
      <c r="DM1531" s="159">
        <f t="shared" si="1715"/>
        <v>0.29879999999999995</v>
      </c>
      <c r="DN1531" s="158">
        <f t="shared" si="1704"/>
        <v>1.46E-2</v>
      </c>
      <c r="DO1531" s="159">
        <f t="shared" si="1716"/>
        <v>3.6354000000000002</v>
      </c>
      <c r="DP1531" s="158">
        <f t="shared" si="1705"/>
        <v>-1.2999999999999999E-2</v>
      </c>
      <c r="DQ1531" s="159">
        <f t="shared" si="1717"/>
        <v>-3.2369999999999997</v>
      </c>
      <c r="DR1531" s="158">
        <f t="shared" si="1706"/>
        <v>-6.7000000000000002E-3</v>
      </c>
      <c r="DS1531" s="159">
        <f t="shared" si="1718"/>
        <v>-1.6683000000000001</v>
      </c>
      <c r="DT1531" s="158">
        <f t="shared" si="1707"/>
        <v>-1.2999999999999999E-2</v>
      </c>
      <c r="DU1531" s="159">
        <f t="shared" si="1719"/>
        <v>-3.2369999999999997</v>
      </c>
      <c r="DV1531" s="158">
        <f t="shared" si="1708"/>
        <v>-6.7000000000000002E-3</v>
      </c>
      <c r="DW1531" s="160">
        <f t="shared" si="1720"/>
        <v>-1.6683000000000001</v>
      </c>
    </row>
    <row r="1532" spans="1:127" ht="24.95" customHeight="1" x14ac:dyDescent="0.2">
      <c r="A1532" s="272">
        <v>1523</v>
      </c>
      <c r="B1532" s="336"/>
      <c r="C1532" s="332"/>
      <c r="D1532" s="333"/>
      <c r="E1532" s="334"/>
      <c r="F1532" s="335"/>
      <c r="G1532" s="334"/>
      <c r="H1532" s="371"/>
      <c r="I1532" s="334"/>
      <c r="J1532" s="334"/>
      <c r="K1532" s="334"/>
      <c r="L1532" s="334"/>
      <c r="M1532" s="334"/>
      <c r="N1532" s="334"/>
      <c r="O1532" s="337"/>
      <c r="P1532" s="337"/>
      <c r="Q1532" s="338" t="str">
        <f t="shared" si="1671"/>
        <v xml:space="preserve"> </v>
      </c>
      <c r="R1532" s="339" t="str">
        <f t="shared" si="1672"/>
        <v/>
      </c>
      <c r="S1532" s="340" t="str">
        <f t="shared" si="1725"/>
        <v/>
      </c>
      <c r="T1532" s="341" t="str">
        <f t="shared" si="1673"/>
        <v/>
      </c>
      <c r="U1532" s="341" t="str">
        <f t="shared" si="1674"/>
        <v/>
      </c>
      <c r="V1532" s="341" t="str">
        <f t="shared" si="1675"/>
        <v/>
      </c>
      <c r="W1532" s="341" t="str">
        <f t="shared" si="1676"/>
        <v/>
      </c>
      <c r="X1532" s="340" t="str">
        <f t="shared" si="1726"/>
        <v/>
      </c>
      <c r="Y1532" s="342" t="str">
        <f t="shared" si="1727"/>
        <v/>
      </c>
      <c r="Z1532" s="343" t="str">
        <f t="shared" si="1728"/>
        <v/>
      </c>
      <c r="AA1532" s="344" t="str">
        <f t="shared" si="1729"/>
        <v/>
      </c>
      <c r="AB1532" s="345" t="str">
        <f t="shared" si="1677"/>
        <v/>
      </c>
      <c r="AC1532" s="346" t="str">
        <f t="shared" si="1678"/>
        <v/>
      </c>
      <c r="AD1532" s="346" t="str">
        <f t="shared" si="1679"/>
        <v/>
      </c>
      <c r="AE1532" s="344" t="str">
        <f t="shared" si="1730"/>
        <v/>
      </c>
      <c r="AF1532" s="346" t="str">
        <f t="shared" si="1680"/>
        <v/>
      </c>
      <c r="AG1532" s="344" t="str">
        <f t="shared" si="1731"/>
        <v/>
      </c>
      <c r="AH1532" s="344" t="str">
        <f t="shared" si="1732"/>
        <v/>
      </c>
      <c r="AI1532" s="344" t="str">
        <f t="shared" si="1733"/>
        <v/>
      </c>
      <c r="AJ1532" s="346" t="str">
        <f t="shared" si="1734"/>
        <v/>
      </c>
      <c r="AK1532" s="346" t="str">
        <f t="shared" si="1735"/>
        <v/>
      </c>
      <c r="AL1532" s="347" t="str">
        <f t="shared" si="1736"/>
        <v/>
      </c>
      <c r="AM1532" s="141"/>
      <c r="AN1532" s="141"/>
      <c r="AO1532" s="142"/>
      <c r="AP1532" s="58">
        <f t="shared" si="1681"/>
        <v>0</v>
      </c>
      <c r="AQ1532" s="318">
        <f>SUM(AP$10:AP1532)</f>
        <v>0</v>
      </c>
      <c r="AR1532" s="143">
        <f t="shared" si="1739"/>
        <v>0.1</v>
      </c>
      <c r="AS1532" s="144" t="str">
        <f t="shared" si="1682"/>
        <v/>
      </c>
      <c r="AT1532" s="144" t="str">
        <f t="shared" si="1709"/>
        <v/>
      </c>
      <c r="AU1532" s="145"/>
      <c r="AV1532" s="58">
        <f t="shared" si="1740"/>
        <v>0</v>
      </c>
      <c r="AW1532" s="318">
        <f>SUM(AV$10:AV1532)</f>
        <v>0</v>
      </c>
      <c r="AX1532" s="319">
        <f t="shared" si="1741"/>
        <v>0.1</v>
      </c>
      <c r="AY1532" s="144" t="str">
        <f t="shared" si="1723"/>
        <v/>
      </c>
      <c r="AZ1532" s="144" t="str">
        <f t="shared" si="1724"/>
        <v/>
      </c>
      <c r="BA1532" s="144"/>
      <c r="BB1532" s="146" t="str">
        <f t="shared" si="1683"/>
        <v/>
      </c>
      <c r="BC1532" s="66" t="str">
        <f t="shared" si="1722"/>
        <v/>
      </c>
      <c r="BD1532" s="195" t="str">
        <f t="shared" si="1684"/>
        <v/>
      </c>
      <c r="BF1532" s="283"/>
      <c r="BG1532" s="286" t="str">
        <f t="shared" si="1685"/>
        <v/>
      </c>
      <c r="BY1532" s="211" t="str">
        <f t="shared" si="1686"/>
        <v/>
      </c>
      <c r="BZ1532" s="150" t="str">
        <f t="shared" si="1687"/>
        <v/>
      </c>
      <c r="CB1532" s="54" t="str">
        <f t="shared" si="1721"/>
        <v/>
      </c>
      <c r="CD1532" s="54" t="str">
        <f t="shared" si="1688"/>
        <v/>
      </c>
      <c r="CF1532" s="54" t="str">
        <f t="shared" si="1689"/>
        <v/>
      </c>
      <c r="CH1532" s="150" t="str">
        <f t="shared" si="1690"/>
        <v/>
      </c>
      <c r="CI1532" s="290"/>
      <c r="CJ1532" s="150" t="str">
        <f t="shared" si="1691"/>
        <v/>
      </c>
      <c r="CK1532" s="290"/>
      <c r="CL1532" s="54" t="str">
        <f t="shared" si="1710"/>
        <v/>
      </c>
      <c r="CM1532" s="290"/>
      <c r="CN1532" s="150" t="str">
        <f t="shared" si="1692"/>
        <v/>
      </c>
      <c r="CO1532" s="290"/>
      <c r="CP1532" s="150" t="str">
        <f t="shared" si="1693"/>
        <v/>
      </c>
      <c r="CQ1532" s="290"/>
      <c r="CR1532" s="150" t="str">
        <f t="shared" si="1694"/>
        <v/>
      </c>
      <c r="CS1532" s="290"/>
      <c r="CT1532" s="150" t="str">
        <f t="shared" si="1695"/>
        <v/>
      </c>
      <c r="CU1532" s="150"/>
      <c r="CV1532" s="150" t="str">
        <f t="shared" si="1696"/>
        <v/>
      </c>
      <c r="CW1532" s="94"/>
      <c r="CX1532" s="151" t="str">
        <f t="shared" si="1737"/>
        <v/>
      </c>
      <c r="CY1532" s="151" t="str">
        <f t="shared" si="1738"/>
        <v/>
      </c>
      <c r="CZ1532" s="152"/>
      <c r="DA1532" s="373" t="str">
        <f t="shared" si="1711"/>
        <v/>
      </c>
      <c r="DC1532" s="153">
        <f t="shared" si="1697"/>
        <v>0</v>
      </c>
      <c r="DD1532" s="153">
        <f t="shared" si="1698"/>
        <v>0</v>
      </c>
      <c r="DE1532" s="153">
        <f t="shared" si="1699"/>
        <v>0</v>
      </c>
      <c r="DF1532" s="158">
        <f t="shared" si="1700"/>
        <v>-4.7000000000000002E-3</v>
      </c>
      <c r="DG1532" s="159">
        <f t="shared" si="1712"/>
        <v>-1.1703000000000001</v>
      </c>
      <c r="DH1532" s="158">
        <f t="shared" si="1701"/>
        <v>3.1999999999999997E-3</v>
      </c>
      <c r="DI1532" s="159">
        <f t="shared" si="1713"/>
        <v>0.79679999999999995</v>
      </c>
      <c r="DJ1532" s="158">
        <f t="shared" si="1702"/>
        <v>-2.7000000000000001E-3</v>
      </c>
      <c r="DK1532" s="159">
        <f t="shared" si="1714"/>
        <v>-0.67230000000000001</v>
      </c>
      <c r="DL1532" s="158">
        <f t="shared" si="1703"/>
        <v>1.1999999999999999E-3</v>
      </c>
      <c r="DM1532" s="159">
        <f t="shared" si="1715"/>
        <v>0.29879999999999995</v>
      </c>
      <c r="DN1532" s="158">
        <f t="shared" si="1704"/>
        <v>1.46E-2</v>
      </c>
      <c r="DO1532" s="159">
        <f t="shared" si="1716"/>
        <v>3.6354000000000002</v>
      </c>
      <c r="DP1532" s="158">
        <f t="shared" si="1705"/>
        <v>-1.2999999999999999E-2</v>
      </c>
      <c r="DQ1532" s="159">
        <f t="shared" si="1717"/>
        <v>-3.2369999999999997</v>
      </c>
      <c r="DR1532" s="158">
        <f t="shared" si="1706"/>
        <v>-6.7000000000000002E-3</v>
      </c>
      <c r="DS1532" s="159">
        <f t="shared" si="1718"/>
        <v>-1.6683000000000001</v>
      </c>
      <c r="DT1532" s="158">
        <f t="shared" si="1707"/>
        <v>-1.2999999999999999E-2</v>
      </c>
      <c r="DU1532" s="159">
        <f t="shared" si="1719"/>
        <v>-3.2369999999999997</v>
      </c>
      <c r="DV1532" s="158">
        <f t="shared" si="1708"/>
        <v>-6.7000000000000002E-3</v>
      </c>
      <c r="DW1532" s="160">
        <f t="shared" si="1720"/>
        <v>-1.6683000000000001</v>
      </c>
    </row>
    <row r="1533" spans="1:127" ht="24.95" customHeight="1" x14ac:dyDescent="0.2">
      <c r="A1533" s="272">
        <v>1524</v>
      </c>
      <c r="B1533" s="336"/>
      <c r="C1533" s="332"/>
      <c r="D1533" s="333"/>
      <c r="E1533" s="334"/>
      <c r="F1533" s="335"/>
      <c r="G1533" s="334"/>
      <c r="H1533" s="371"/>
      <c r="I1533" s="334"/>
      <c r="J1533" s="334"/>
      <c r="K1533" s="334"/>
      <c r="L1533" s="334"/>
      <c r="M1533" s="334"/>
      <c r="N1533" s="334"/>
      <c r="O1533" s="337"/>
      <c r="P1533" s="337"/>
      <c r="Q1533" s="338" t="str">
        <f t="shared" si="1671"/>
        <v xml:space="preserve"> </v>
      </c>
      <c r="R1533" s="339" t="str">
        <f t="shared" si="1672"/>
        <v/>
      </c>
      <c r="S1533" s="340" t="str">
        <f t="shared" si="1725"/>
        <v/>
      </c>
      <c r="T1533" s="341" t="str">
        <f t="shared" si="1673"/>
        <v/>
      </c>
      <c r="U1533" s="341" t="str">
        <f t="shared" si="1674"/>
        <v/>
      </c>
      <c r="V1533" s="341" t="str">
        <f t="shared" si="1675"/>
        <v/>
      </c>
      <c r="W1533" s="341" t="str">
        <f t="shared" si="1676"/>
        <v/>
      </c>
      <c r="X1533" s="340" t="str">
        <f t="shared" si="1726"/>
        <v/>
      </c>
      <c r="Y1533" s="342" t="str">
        <f t="shared" si="1727"/>
        <v/>
      </c>
      <c r="Z1533" s="343" t="str">
        <f t="shared" si="1728"/>
        <v/>
      </c>
      <c r="AA1533" s="344" t="str">
        <f t="shared" si="1729"/>
        <v/>
      </c>
      <c r="AB1533" s="345" t="str">
        <f t="shared" si="1677"/>
        <v/>
      </c>
      <c r="AC1533" s="346" t="str">
        <f t="shared" si="1678"/>
        <v/>
      </c>
      <c r="AD1533" s="346" t="str">
        <f t="shared" si="1679"/>
        <v/>
      </c>
      <c r="AE1533" s="344" t="str">
        <f t="shared" si="1730"/>
        <v/>
      </c>
      <c r="AF1533" s="346" t="str">
        <f t="shared" si="1680"/>
        <v/>
      </c>
      <c r="AG1533" s="344" t="str">
        <f t="shared" si="1731"/>
        <v/>
      </c>
      <c r="AH1533" s="344" t="str">
        <f t="shared" si="1732"/>
        <v/>
      </c>
      <c r="AI1533" s="344" t="str">
        <f t="shared" si="1733"/>
        <v/>
      </c>
      <c r="AJ1533" s="346" t="str">
        <f t="shared" si="1734"/>
        <v/>
      </c>
      <c r="AK1533" s="346" t="str">
        <f t="shared" si="1735"/>
        <v/>
      </c>
      <c r="AL1533" s="347" t="str">
        <f t="shared" si="1736"/>
        <v/>
      </c>
      <c r="AM1533" s="141"/>
      <c r="AN1533" s="141"/>
      <c r="AO1533" s="142"/>
      <c r="AP1533" s="58">
        <f t="shared" si="1681"/>
        <v>0</v>
      </c>
      <c r="AQ1533" s="318">
        <f>SUM(AP$10:AP1533)</f>
        <v>0</v>
      </c>
      <c r="AR1533" s="143">
        <f t="shared" si="1739"/>
        <v>0.1</v>
      </c>
      <c r="AS1533" s="144" t="str">
        <f t="shared" si="1682"/>
        <v/>
      </c>
      <c r="AT1533" s="144" t="str">
        <f t="shared" si="1709"/>
        <v/>
      </c>
      <c r="AU1533" s="145"/>
      <c r="AV1533" s="58">
        <f t="shared" si="1740"/>
        <v>0</v>
      </c>
      <c r="AW1533" s="318">
        <f>SUM(AV$10:AV1533)</f>
        <v>0</v>
      </c>
      <c r="AX1533" s="319">
        <f t="shared" si="1741"/>
        <v>0.1</v>
      </c>
      <c r="AY1533" s="144" t="str">
        <f t="shared" si="1723"/>
        <v/>
      </c>
      <c r="AZ1533" s="144" t="str">
        <f t="shared" si="1724"/>
        <v/>
      </c>
      <c r="BA1533" s="144"/>
      <c r="BB1533" s="146" t="str">
        <f t="shared" si="1683"/>
        <v/>
      </c>
      <c r="BC1533" s="66" t="str">
        <f t="shared" si="1722"/>
        <v/>
      </c>
      <c r="BD1533" s="195" t="str">
        <f t="shared" si="1684"/>
        <v/>
      </c>
      <c r="BF1533" s="283"/>
      <c r="BG1533" s="286" t="str">
        <f t="shared" si="1685"/>
        <v/>
      </c>
      <c r="BY1533" s="211" t="str">
        <f t="shared" si="1686"/>
        <v/>
      </c>
      <c r="BZ1533" s="150" t="str">
        <f t="shared" si="1687"/>
        <v/>
      </c>
      <c r="CB1533" s="54" t="str">
        <f t="shared" si="1721"/>
        <v/>
      </c>
      <c r="CD1533" s="54" t="str">
        <f t="shared" si="1688"/>
        <v/>
      </c>
      <c r="CF1533" s="54" t="str">
        <f t="shared" si="1689"/>
        <v/>
      </c>
      <c r="CH1533" s="150" t="str">
        <f t="shared" si="1690"/>
        <v/>
      </c>
      <c r="CI1533" s="290"/>
      <c r="CJ1533" s="150" t="str">
        <f t="shared" si="1691"/>
        <v/>
      </c>
      <c r="CK1533" s="290"/>
      <c r="CL1533" s="54" t="str">
        <f t="shared" si="1710"/>
        <v/>
      </c>
      <c r="CM1533" s="290"/>
      <c r="CN1533" s="150" t="str">
        <f t="shared" si="1692"/>
        <v/>
      </c>
      <c r="CO1533" s="290"/>
      <c r="CP1533" s="150" t="str">
        <f t="shared" si="1693"/>
        <v/>
      </c>
      <c r="CQ1533" s="290"/>
      <c r="CR1533" s="150" t="str">
        <f t="shared" si="1694"/>
        <v/>
      </c>
      <c r="CS1533" s="290"/>
      <c r="CT1533" s="150" t="str">
        <f t="shared" si="1695"/>
        <v/>
      </c>
      <c r="CU1533" s="150"/>
      <c r="CV1533" s="150" t="str">
        <f t="shared" si="1696"/>
        <v/>
      </c>
      <c r="CW1533" s="94"/>
      <c r="CX1533" s="151" t="str">
        <f t="shared" si="1737"/>
        <v/>
      </c>
      <c r="CY1533" s="151" t="str">
        <f t="shared" si="1738"/>
        <v/>
      </c>
      <c r="CZ1533" s="152"/>
      <c r="DA1533" s="373" t="str">
        <f t="shared" si="1711"/>
        <v/>
      </c>
      <c r="DC1533" s="153">
        <f t="shared" si="1697"/>
        <v>0</v>
      </c>
      <c r="DD1533" s="153">
        <f t="shared" si="1698"/>
        <v>0</v>
      </c>
      <c r="DE1533" s="153">
        <f t="shared" si="1699"/>
        <v>0</v>
      </c>
      <c r="DF1533" s="158">
        <f t="shared" si="1700"/>
        <v>-4.7000000000000002E-3</v>
      </c>
      <c r="DG1533" s="159">
        <f t="shared" si="1712"/>
        <v>-1.1703000000000001</v>
      </c>
      <c r="DH1533" s="158">
        <f t="shared" si="1701"/>
        <v>3.1999999999999997E-3</v>
      </c>
      <c r="DI1533" s="159">
        <f t="shared" si="1713"/>
        <v>0.79679999999999995</v>
      </c>
      <c r="DJ1533" s="158">
        <f t="shared" si="1702"/>
        <v>-2.7000000000000001E-3</v>
      </c>
      <c r="DK1533" s="159">
        <f t="shared" si="1714"/>
        <v>-0.67230000000000001</v>
      </c>
      <c r="DL1533" s="158">
        <f t="shared" si="1703"/>
        <v>1.1999999999999999E-3</v>
      </c>
      <c r="DM1533" s="159">
        <f t="shared" si="1715"/>
        <v>0.29879999999999995</v>
      </c>
      <c r="DN1533" s="158">
        <f t="shared" si="1704"/>
        <v>1.46E-2</v>
      </c>
      <c r="DO1533" s="159">
        <f t="shared" si="1716"/>
        <v>3.6354000000000002</v>
      </c>
      <c r="DP1533" s="158">
        <f t="shared" si="1705"/>
        <v>-1.2999999999999999E-2</v>
      </c>
      <c r="DQ1533" s="159">
        <f t="shared" si="1717"/>
        <v>-3.2369999999999997</v>
      </c>
      <c r="DR1533" s="158">
        <f t="shared" si="1706"/>
        <v>-6.7000000000000002E-3</v>
      </c>
      <c r="DS1533" s="159">
        <f t="shared" si="1718"/>
        <v>-1.6683000000000001</v>
      </c>
      <c r="DT1533" s="158">
        <f t="shared" si="1707"/>
        <v>-1.2999999999999999E-2</v>
      </c>
      <c r="DU1533" s="159">
        <f t="shared" si="1719"/>
        <v>-3.2369999999999997</v>
      </c>
      <c r="DV1533" s="158">
        <f t="shared" si="1708"/>
        <v>-6.7000000000000002E-3</v>
      </c>
      <c r="DW1533" s="160">
        <f t="shared" si="1720"/>
        <v>-1.6683000000000001</v>
      </c>
    </row>
    <row r="1534" spans="1:127" ht="24.95" customHeight="1" x14ac:dyDescent="0.2">
      <c r="A1534" s="272">
        <v>1525</v>
      </c>
      <c r="B1534" s="336"/>
      <c r="C1534" s="332"/>
      <c r="D1534" s="333"/>
      <c r="E1534" s="334"/>
      <c r="F1534" s="335"/>
      <c r="G1534" s="334"/>
      <c r="H1534" s="371"/>
      <c r="I1534" s="334"/>
      <c r="J1534" s="334"/>
      <c r="K1534" s="334"/>
      <c r="L1534" s="334"/>
      <c r="M1534" s="334"/>
      <c r="N1534" s="334"/>
      <c r="O1534" s="337"/>
      <c r="P1534" s="337"/>
      <c r="Q1534" s="338" t="str">
        <f t="shared" si="1671"/>
        <v xml:space="preserve"> </v>
      </c>
      <c r="R1534" s="339" t="str">
        <f t="shared" si="1672"/>
        <v/>
      </c>
      <c r="S1534" s="340" t="str">
        <f t="shared" si="1725"/>
        <v/>
      </c>
      <c r="T1534" s="341" t="str">
        <f t="shared" si="1673"/>
        <v/>
      </c>
      <c r="U1534" s="341" t="str">
        <f t="shared" si="1674"/>
        <v/>
      </c>
      <c r="V1534" s="341" t="str">
        <f t="shared" si="1675"/>
        <v/>
      </c>
      <c r="W1534" s="341" t="str">
        <f t="shared" si="1676"/>
        <v/>
      </c>
      <c r="X1534" s="340" t="str">
        <f t="shared" si="1726"/>
        <v/>
      </c>
      <c r="Y1534" s="342" t="str">
        <f t="shared" si="1727"/>
        <v/>
      </c>
      <c r="Z1534" s="343" t="str">
        <f t="shared" si="1728"/>
        <v/>
      </c>
      <c r="AA1534" s="344" t="str">
        <f t="shared" si="1729"/>
        <v/>
      </c>
      <c r="AB1534" s="345" t="str">
        <f t="shared" si="1677"/>
        <v/>
      </c>
      <c r="AC1534" s="346" t="str">
        <f t="shared" si="1678"/>
        <v/>
      </c>
      <c r="AD1534" s="346" t="str">
        <f t="shared" si="1679"/>
        <v/>
      </c>
      <c r="AE1534" s="344" t="str">
        <f t="shared" si="1730"/>
        <v/>
      </c>
      <c r="AF1534" s="346" t="str">
        <f t="shared" si="1680"/>
        <v/>
      </c>
      <c r="AG1534" s="344" t="str">
        <f t="shared" si="1731"/>
        <v/>
      </c>
      <c r="AH1534" s="344" t="str">
        <f t="shared" si="1732"/>
        <v/>
      </c>
      <c r="AI1534" s="344" t="str">
        <f t="shared" si="1733"/>
        <v/>
      </c>
      <c r="AJ1534" s="346" t="str">
        <f t="shared" si="1734"/>
        <v/>
      </c>
      <c r="AK1534" s="346" t="str">
        <f t="shared" si="1735"/>
        <v/>
      </c>
      <c r="AL1534" s="347" t="str">
        <f t="shared" si="1736"/>
        <v/>
      </c>
      <c r="AM1534" s="141"/>
      <c r="AN1534" s="141"/>
      <c r="AO1534" s="142"/>
      <c r="AP1534" s="58">
        <f t="shared" si="1681"/>
        <v>0</v>
      </c>
      <c r="AQ1534" s="318">
        <f>SUM(AP$10:AP1534)</f>
        <v>0</v>
      </c>
      <c r="AR1534" s="143">
        <f t="shared" si="1739"/>
        <v>0.1</v>
      </c>
      <c r="AS1534" s="144" t="str">
        <f t="shared" si="1682"/>
        <v/>
      </c>
      <c r="AT1534" s="144" t="str">
        <f t="shared" si="1709"/>
        <v/>
      </c>
      <c r="AU1534" s="145"/>
      <c r="AV1534" s="58">
        <f t="shared" si="1740"/>
        <v>0</v>
      </c>
      <c r="AW1534" s="318">
        <f>SUM(AV$10:AV1534)</f>
        <v>0</v>
      </c>
      <c r="AX1534" s="319">
        <f t="shared" si="1741"/>
        <v>0.1</v>
      </c>
      <c r="AY1534" s="144" t="str">
        <f t="shared" si="1723"/>
        <v/>
      </c>
      <c r="AZ1534" s="144" t="str">
        <f t="shared" si="1724"/>
        <v/>
      </c>
      <c r="BA1534" s="144"/>
      <c r="BB1534" s="146" t="str">
        <f t="shared" si="1683"/>
        <v/>
      </c>
      <c r="BC1534" s="66" t="str">
        <f t="shared" si="1722"/>
        <v/>
      </c>
      <c r="BD1534" s="195" t="str">
        <f t="shared" si="1684"/>
        <v/>
      </c>
      <c r="BF1534" s="283"/>
      <c r="BG1534" s="286" t="str">
        <f t="shared" si="1685"/>
        <v/>
      </c>
      <c r="BY1534" s="211" t="str">
        <f t="shared" si="1686"/>
        <v/>
      </c>
      <c r="BZ1534" s="150" t="str">
        <f t="shared" si="1687"/>
        <v/>
      </c>
      <c r="CB1534" s="54" t="str">
        <f t="shared" si="1721"/>
        <v/>
      </c>
      <c r="CD1534" s="54" t="str">
        <f t="shared" si="1688"/>
        <v/>
      </c>
      <c r="CF1534" s="54" t="str">
        <f t="shared" si="1689"/>
        <v/>
      </c>
      <c r="CH1534" s="150" t="str">
        <f t="shared" si="1690"/>
        <v/>
      </c>
      <c r="CI1534" s="290"/>
      <c r="CJ1534" s="150" t="str">
        <f t="shared" si="1691"/>
        <v/>
      </c>
      <c r="CK1534" s="290"/>
      <c r="CL1534" s="54" t="str">
        <f t="shared" si="1710"/>
        <v/>
      </c>
      <c r="CM1534" s="290"/>
      <c r="CN1534" s="150" t="str">
        <f t="shared" si="1692"/>
        <v/>
      </c>
      <c r="CO1534" s="290"/>
      <c r="CP1534" s="150" t="str">
        <f t="shared" si="1693"/>
        <v/>
      </c>
      <c r="CQ1534" s="290"/>
      <c r="CR1534" s="150" t="str">
        <f t="shared" si="1694"/>
        <v/>
      </c>
      <c r="CS1534" s="290"/>
      <c r="CT1534" s="150" t="str">
        <f t="shared" si="1695"/>
        <v/>
      </c>
      <c r="CU1534" s="150"/>
      <c r="CV1534" s="150" t="str">
        <f t="shared" si="1696"/>
        <v/>
      </c>
      <c r="CW1534" s="94"/>
      <c r="CX1534" s="151" t="str">
        <f t="shared" si="1737"/>
        <v/>
      </c>
      <c r="CY1534" s="151" t="str">
        <f t="shared" si="1738"/>
        <v/>
      </c>
      <c r="CZ1534" s="152"/>
      <c r="DA1534" s="373" t="str">
        <f t="shared" si="1711"/>
        <v/>
      </c>
      <c r="DC1534" s="153">
        <f t="shared" si="1697"/>
        <v>0</v>
      </c>
      <c r="DD1534" s="153">
        <f t="shared" si="1698"/>
        <v>0</v>
      </c>
      <c r="DE1534" s="153">
        <f t="shared" si="1699"/>
        <v>0</v>
      </c>
      <c r="DF1534" s="158">
        <f t="shared" si="1700"/>
        <v>-4.7000000000000002E-3</v>
      </c>
      <c r="DG1534" s="159">
        <f t="shared" si="1712"/>
        <v>-1.1703000000000001</v>
      </c>
      <c r="DH1534" s="158">
        <f t="shared" si="1701"/>
        <v>3.1999999999999997E-3</v>
      </c>
      <c r="DI1534" s="159">
        <f t="shared" si="1713"/>
        <v>0.79679999999999995</v>
      </c>
      <c r="DJ1534" s="158">
        <f t="shared" si="1702"/>
        <v>-2.7000000000000001E-3</v>
      </c>
      <c r="DK1534" s="159">
        <f t="shared" si="1714"/>
        <v>-0.67230000000000001</v>
      </c>
      <c r="DL1534" s="158">
        <f t="shared" si="1703"/>
        <v>1.1999999999999999E-3</v>
      </c>
      <c r="DM1534" s="159">
        <f t="shared" si="1715"/>
        <v>0.29879999999999995</v>
      </c>
      <c r="DN1534" s="158">
        <f t="shared" si="1704"/>
        <v>1.46E-2</v>
      </c>
      <c r="DO1534" s="159">
        <f t="shared" si="1716"/>
        <v>3.6354000000000002</v>
      </c>
      <c r="DP1534" s="158">
        <f t="shared" si="1705"/>
        <v>-1.2999999999999999E-2</v>
      </c>
      <c r="DQ1534" s="159">
        <f t="shared" si="1717"/>
        <v>-3.2369999999999997</v>
      </c>
      <c r="DR1534" s="158">
        <f t="shared" si="1706"/>
        <v>-6.7000000000000002E-3</v>
      </c>
      <c r="DS1534" s="159">
        <f t="shared" si="1718"/>
        <v>-1.6683000000000001</v>
      </c>
      <c r="DT1534" s="158">
        <f t="shared" si="1707"/>
        <v>-1.2999999999999999E-2</v>
      </c>
      <c r="DU1534" s="159">
        <f t="shared" si="1719"/>
        <v>-3.2369999999999997</v>
      </c>
      <c r="DV1534" s="158">
        <f t="shared" si="1708"/>
        <v>-6.7000000000000002E-3</v>
      </c>
      <c r="DW1534" s="160">
        <f t="shared" si="1720"/>
        <v>-1.6683000000000001</v>
      </c>
    </row>
    <row r="1535" spans="1:127" ht="24.95" customHeight="1" x14ac:dyDescent="0.2">
      <c r="A1535" s="272">
        <v>1526</v>
      </c>
      <c r="B1535" s="336"/>
      <c r="C1535" s="332"/>
      <c r="D1535" s="333"/>
      <c r="E1535" s="334"/>
      <c r="F1535" s="335"/>
      <c r="G1535" s="334"/>
      <c r="H1535" s="371"/>
      <c r="I1535" s="334"/>
      <c r="J1535" s="334"/>
      <c r="K1535" s="334"/>
      <c r="L1535" s="334"/>
      <c r="M1535" s="334"/>
      <c r="N1535" s="334"/>
      <c r="O1535" s="337"/>
      <c r="P1535" s="337"/>
      <c r="Q1535" s="338" t="str">
        <f t="shared" si="1671"/>
        <v xml:space="preserve"> </v>
      </c>
      <c r="R1535" s="339" t="str">
        <f t="shared" si="1672"/>
        <v/>
      </c>
      <c r="S1535" s="340" t="str">
        <f t="shared" si="1725"/>
        <v/>
      </c>
      <c r="T1535" s="341" t="str">
        <f t="shared" si="1673"/>
        <v/>
      </c>
      <c r="U1535" s="341" t="str">
        <f t="shared" si="1674"/>
        <v/>
      </c>
      <c r="V1535" s="341" t="str">
        <f t="shared" si="1675"/>
        <v/>
      </c>
      <c r="W1535" s="341" t="str">
        <f t="shared" si="1676"/>
        <v/>
      </c>
      <c r="X1535" s="340" t="str">
        <f t="shared" si="1726"/>
        <v/>
      </c>
      <c r="Y1535" s="342" t="str">
        <f t="shared" si="1727"/>
        <v/>
      </c>
      <c r="Z1535" s="343" t="str">
        <f t="shared" si="1728"/>
        <v/>
      </c>
      <c r="AA1535" s="344" t="str">
        <f t="shared" si="1729"/>
        <v/>
      </c>
      <c r="AB1535" s="345" t="str">
        <f t="shared" si="1677"/>
        <v/>
      </c>
      <c r="AC1535" s="346" t="str">
        <f t="shared" si="1678"/>
        <v/>
      </c>
      <c r="AD1535" s="346" t="str">
        <f t="shared" si="1679"/>
        <v/>
      </c>
      <c r="AE1535" s="344" t="str">
        <f t="shared" si="1730"/>
        <v/>
      </c>
      <c r="AF1535" s="346" t="str">
        <f t="shared" si="1680"/>
        <v/>
      </c>
      <c r="AG1535" s="344" t="str">
        <f t="shared" si="1731"/>
        <v/>
      </c>
      <c r="AH1535" s="344" t="str">
        <f t="shared" si="1732"/>
        <v/>
      </c>
      <c r="AI1535" s="344" t="str">
        <f t="shared" si="1733"/>
        <v/>
      </c>
      <c r="AJ1535" s="346" t="str">
        <f t="shared" si="1734"/>
        <v/>
      </c>
      <c r="AK1535" s="346" t="str">
        <f t="shared" si="1735"/>
        <v/>
      </c>
      <c r="AL1535" s="347" t="str">
        <f t="shared" si="1736"/>
        <v/>
      </c>
      <c r="AM1535" s="141"/>
      <c r="AN1535" s="141"/>
      <c r="AO1535" s="142"/>
      <c r="AP1535" s="58">
        <f t="shared" si="1681"/>
        <v>0</v>
      </c>
      <c r="AQ1535" s="318">
        <f>SUM(AP$10:AP1535)</f>
        <v>0</v>
      </c>
      <c r="AR1535" s="143">
        <f t="shared" si="1739"/>
        <v>0.1</v>
      </c>
      <c r="AS1535" s="144" t="str">
        <f t="shared" si="1682"/>
        <v/>
      </c>
      <c r="AT1535" s="144" t="str">
        <f t="shared" si="1709"/>
        <v/>
      </c>
      <c r="AU1535" s="145"/>
      <c r="AV1535" s="58">
        <f t="shared" si="1740"/>
        <v>0</v>
      </c>
      <c r="AW1535" s="318">
        <f>SUM(AV$10:AV1535)</f>
        <v>0</v>
      </c>
      <c r="AX1535" s="319">
        <f t="shared" si="1741"/>
        <v>0.1</v>
      </c>
      <c r="AY1535" s="144" t="str">
        <f t="shared" si="1723"/>
        <v/>
      </c>
      <c r="AZ1535" s="144" t="str">
        <f t="shared" si="1724"/>
        <v/>
      </c>
      <c r="BA1535" s="144"/>
      <c r="BB1535" s="146" t="str">
        <f t="shared" si="1683"/>
        <v/>
      </c>
      <c r="BC1535" s="66" t="str">
        <f t="shared" si="1722"/>
        <v/>
      </c>
      <c r="BD1535" s="195" t="str">
        <f t="shared" si="1684"/>
        <v/>
      </c>
      <c r="BF1535" s="283"/>
      <c r="BG1535" s="286" t="str">
        <f t="shared" si="1685"/>
        <v/>
      </c>
      <c r="BY1535" s="211" t="str">
        <f t="shared" si="1686"/>
        <v/>
      </c>
      <c r="BZ1535" s="150" t="str">
        <f t="shared" si="1687"/>
        <v/>
      </c>
      <c r="CB1535" s="54" t="str">
        <f t="shared" si="1721"/>
        <v/>
      </c>
      <c r="CD1535" s="54" t="str">
        <f t="shared" si="1688"/>
        <v/>
      </c>
      <c r="CF1535" s="54" t="str">
        <f t="shared" si="1689"/>
        <v/>
      </c>
      <c r="CH1535" s="150" t="str">
        <f t="shared" si="1690"/>
        <v/>
      </c>
      <c r="CI1535" s="290"/>
      <c r="CJ1535" s="150" t="str">
        <f t="shared" si="1691"/>
        <v/>
      </c>
      <c r="CK1535" s="290"/>
      <c r="CL1535" s="54" t="str">
        <f t="shared" si="1710"/>
        <v/>
      </c>
      <c r="CM1535" s="290"/>
      <c r="CN1535" s="150" t="str">
        <f t="shared" si="1692"/>
        <v/>
      </c>
      <c r="CO1535" s="290"/>
      <c r="CP1535" s="150" t="str">
        <f t="shared" si="1693"/>
        <v/>
      </c>
      <c r="CQ1535" s="290"/>
      <c r="CR1535" s="150" t="str">
        <f t="shared" si="1694"/>
        <v/>
      </c>
      <c r="CS1535" s="290"/>
      <c r="CT1535" s="150" t="str">
        <f t="shared" si="1695"/>
        <v/>
      </c>
      <c r="CU1535" s="150"/>
      <c r="CV1535" s="150" t="str">
        <f t="shared" si="1696"/>
        <v/>
      </c>
      <c r="CW1535" s="94"/>
      <c r="CX1535" s="151" t="str">
        <f t="shared" si="1737"/>
        <v/>
      </c>
      <c r="CY1535" s="151" t="str">
        <f t="shared" si="1738"/>
        <v/>
      </c>
      <c r="CZ1535" s="152"/>
      <c r="DA1535" s="373" t="str">
        <f t="shared" si="1711"/>
        <v/>
      </c>
      <c r="DC1535" s="153">
        <f t="shared" si="1697"/>
        <v>0</v>
      </c>
      <c r="DD1535" s="153">
        <f t="shared" si="1698"/>
        <v>0</v>
      </c>
      <c r="DE1535" s="153">
        <f t="shared" si="1699"/>
        <v>0</v>
      </c>
      <c r="DF1535" s="158">
        <f t="shared" si="1700"/>
        <v>-4.7000000000000002E-3</v>
      </c>
      <c r="DG1535" s="159">
        <f t="shared" si="1712"/>
        <v>-1.1703000000000001</v>
      </c>
      <c r="DH1535" s="158">
        <f t="shared" si="1701"/>
        <v>3.1999999999999997E-3</v>
      </c>
      <c r="DI1535" s="159">
        <f t="shared" si="1713"/>
        <v>0.79679999999999995</v>
      </c>
      <c r="DJ1535" s="158">
        <f t="shared" si="1702"/>
        <v>-2.7000000000000001E-3</v>
      </c>
      <c r="DK1535" s="159">
        <f t="shared" si="1714"/>
        <v>-0.67230000000000001</v>
      </c>
      <c r="DL1535" s="158">
        <f t="shared" si="1703"/>
        <v>1.1999999999999999E-3</v>
      </c>
      <c r="DM1535" s="159">
        <f t="shared" si="1715"/>
        <v>0.29879999999999995</v>
      </c>
      <c r="DN1535" s="158">
        <f t="shared" si="1704"/>
        <v>1.46E-2</v>
      </c>
      <c r="DO1535" s="159">
        <f t="shared" si="1716"/>
        <v>3.6354000000000002</v>
      </c>
      <c r="DP1535" s="158">
        <f t="shared" si="1705"/>
        <v>-1.2999999999999999E-2</v>
      </c>
      <c r="DQ1535" s="159">
        <f t="shared" si="1717"/>
        <v>-3.2369999999999997</v>
      </c>
      <c r="DR1535" s="158">
        <f t="shared" si="1706"/>
        <v>-6.7000000000000002E-3</v>
      </c>
      <c r="DS1535" s="159">
        <f t="shared" si="1718"/>
        <v>-1.6683000000000001</v>
      </c>
      <c r="DT1535" s="158">
        <f t="shared" si="1707"/>
        <v>-1.2999999999999999E-2</v>
      </c>
      <c r="DU1535" s="159">
        <f t="shared" si="1719"/>
        <v>-3.2369999999999997</v>
      </c>
      <c r="DV1535" s="158">
        <f t="shared" si="1708"/>
        <v>-6.7000000000000002E-3</v>
      </c>
      <c r="DW1535" s="160">
        <f t="shared" si="1720"/>
        <v>-1.6683000000000001</v>
      </c>
    </row>
    <row r="1536" spans="1:127" ht="24.95" customHeight="1" x14ac:dyDescent="0.2">
      <c r="A1536" s="272">
        <v>1527</v>
      </c>
      <c r="B1536" s="336"/>
      <c r="C1536" s="332"/>
      <c r="D1536" s="333"/>
      <c r="E1536" s="334"/>
      <c r="F1536" s="335"/>
      <c r="G1536" s="334"/>
      <c r="H1536" s="371"/>
      <c r="I1536" s="334"/>
      <c r="J1536" s="334"/>
      <c r="K1536" s="334"/>
      <c r="L1536" s="334"/>
      <c r="M1536" s="334"/>
      <c r="N1536" s="334"/>
      <c r="O1536" s="337"/>
      <c r="P1536" s="337"/>
      <c r="Q1536" s="338" t="str">
        <f t="shared" si="1671"/>
        <v xml:space="preserve"> </v>
      </c>
      <c r="R1536" s="339" t="str">
        <f t="shared" si="1672"/>
        <v/>
      </c>
      <c r="S1536" s="340" t="str">
        <f t="shared" si="1725"/>
        <v/>
      </c>
      <c r="T1536" s="341" t="str">
        <f t="shared" si="1673"/>
        <v/>
      </c>
      <c r="U1536" s="341" t="str">
        <f t="shared" si="1674"/>
        <v/>
      </c>
      <c r="V1536" s="341" t="str">
        <f t="shared" si="1675"/>
        <v/>
      </c>
      <c r="W1536" s="341" t="str">
        <f t="shared" si="1676"/>
        <v/>
      </c>
      <c r="X1536" s="340" t="str">
        <f t="shared" si="1726"/>
        <v/>
      </c>
      <c r="Y1536" s="342" t="str">
        <f t="shared" si="1727"/>
        <v/>
      </c>
      <c r="Z1536" s="343" t="str">
        <f t="shared" si="1728"/>
        <v/>
      </c>
      <c r="AA1536" s="344" t="str">
        <f t="shared" si="1729"/>
        <v/>
      </c>
      <c r="AB1536" s="345" t="str">
        <f t="shared" si="1677"/>
        <v/>
      </c>
      <c r="AC1536" s="346" t="str">
        <f t="shared" si="1678"/>
        <v/>
      </c>
      <c r="AD1536" s="346" t="str">
        <f t="shared" si="1679"/>
        <v/>
      </c>
      <c r="AE1536" s="344" t="str">
        <f t="shared" si="1730"/>
        <v/>
      </c>
      <c r="AF1536" s="346" t="str">
        <f t="shared" si="1680"/>
        <v/>
      </c>
      <c r="AG1536" s="344" t="str">
        <f t="shared" si="1731"/>
        <v/>
      </c>
      <c r="AH1536" s="344" t="str">
        <f t="shared" si="1732"/>
        <v/>
      </c>
      <c r="AI1536" s="344" t="str">
        <f t="shared" si="1733"/>
        <v/>
      </c>
      <c r="AJ1536" s="346" t="str">
        <f t="shared" si="1734"/>
        <v/>
      </c>
      <c r="AK1536" s="346" t="str">
        <f t="shared" si="1735"/>
        <v/>
      </c>
      <c r="AL1536" s="347" t="str">
        <f t="shared" si="1736"/>
        <v/>
      </c>
      <c r="AM1536" s="141"/>
      <c r="AN1536" s="141"/>
      <c r="AO1536" s="142"/>
      <c r="AP1536" s="58">
        <f t="shared" si="1681"/>
        <v>0</v>
      </c>
      <c r="AQ1536" s="318">
        <f>SUM(AP$10:AP1536)</f>
        <v>0</v>
      </c>
      <c r="AR1536" s="143">
        <f t="shared" si="1739"/>
        <v>0.1</v>
      </c>
      <c r="AS1536" s="144" t="str">
        <f t="shared" si="1682"/>
        <v/>
      </c>
      <c r="AT1536" s="144" t="str">
        <f t="shared" si="1709"/>
        <v/>
      </c>
      <c r="AU1536" s="145"/>
      <c r="AV1536" s="58">
        <f t="shared" si="1740"/>
        <v>0</v>
      </c>
      <c r="AW1536" s="318">
        <f>SUM(AV$10:AV1536)</f>
        <v>0</v>
      </c>
      <c r="AX1536" s="319">
        <f t="shared" si="1741"/>
        <v>0.1</v>
      </c>
      <c r="AY1536" s="144" t="str">
        <f t="shared" si="1723"/>
        <v/>
      </c>
      <c r="AZ1536" s="144" t="str">
        <f t="shared" si="1724"/>
        <v/>
      </c>
      <c r="BA1536" s="144"/>
      <c r="BB1536" s="146" t="str">
        <f t="shared" si="1683"/>
        <v/>
      </c>
      <c r="BC1536" s="66" t="str">
        <f t="shared" si="1722"/>
        <v/>
      </c>
      <c r="BD1536" s="195" t="str">
        <f t="shared" si="1684"/>
        <v/>
      </c>
      <c r="BF1536" s="283"/>
      <c r="BG1536" s="286" t="str">
        <f t="shared" si="1685"/>
        <v/>
      </c>
      <c r="BY1536" s="211" t="str">
        <f t="shared" si="1686"/>
        <v/>
      </c>
      <c r="BZ1536" s="150" t="str">
        <f t="shared" si="1687"/>
        <v/>
      </c>
      <c r="CB1536" s="54" t="str">
        <f t="shared" si="1721"/>
        <v/>
      </c>
      <c r="CD1536" s="54" t="str">
        <f t="shared" si="1688"/>
        <v/>
      </c>
      <c r="CF1536" s="54" t="str">
        <f t="shared" si="1689"/>
        <v/>
      </c>
      <c r="CH1536" s="150" t="str">
        <f t="shared" si="1690"/>
        <v/>
      </c>
      <c r="CI1536" s="290"/>
      <c r="CJ1536" s="150" t="str">
        <f t="shared" si="1691"/>
        <v/>
      </c>
      <c r="CK1536" s="290"/>
      <c r="CL1536" s="54" t="str">
        <f t="shared" si="1710"/>
        <v/>
      </c>
      <c r="CM1536" s="290"/>
      <c r="CN1536" s="150" t="str">
        <f t="shared" si="1692"/>
        <v/>
      </c>
      <c r="CO1536" s="290"/>
      <c r="CP1536" s="150" t="str">
        <f t="shared" si="1693"/>
        <v/>
      </c>
      <c r="CQ1536" s="290"/>
      <c r="CR1536" s="150" t="str">
        <f t="shared" si="1694"/>
        <v/>
      </c>
      <c r="CS1536" s="290"/>
      <c r="CT1536" s="150" t="str">
        <f t="shared" si="1695"/>
        <v/>
      </c>
      <c r="CU1536" s="150"/>
      <c r="CV1536" s="150" t="str">
        <f t="shared" si="1696"/>
        <v/>
      </c>
      <c r="CW1536" s="94"/>
      <c r="CX1536" s="151" t="str">
        <f t="shared" si="1737"/>
        <v/>
      </c>
      <c r="CY1536" s="151" t="str">
        <f t="shared" si="1738"/>
        <v/>
      </c>
      <c r="CZ1536" s="152"/>
      <c r="DA1536" s="373" t="str">
        <f t="shared" si="1711"/>
        <v/>
      </c>
      <c r="DC1536" s="153">
        <f t="shared" si="1697"/>
        <v>0</v>
      </c>
      <c r="DD1536" s="153">
        <f t="shared" si="1698"/>
        <v>0</v>
      </c>
      <c r="DE1536" s="153">
        <f t="shared" si="1699"/>
        <v>0</v>
      </c>
      <c r="DF1536" s="158">
        <f t="shared" si="1700"/>
        <v>-4.7000000000000002E-3</v>
      </c>
      <c r="DG1536" s="159">
        <f t="shared" si="1712"/>
        <v>-1.1703000000000001</v>
      </c>
      <c r="DH1536" s="158">
        <f t="shared" si="1701"/>
        <v>3.1999999999999997E-3</v>
      </c>
      <c r="DI1536" s="159">
        <f t="shared" si="1713"/>
        <v>0.79679999999999995</v>
      </c>
      <c r="DJ1536" s="158">
        <f t="shared" si="1702"/>
        <v>-2.7000000000000001E-3</v>
      </c>
      <c r="DK1536" s="159">
        <f t="shared" si="1714"/>
        <v>-0.67230000000000001</v>
      </c>
      <c r="DL1536" s="158">
        <f t="shared" si="1703"/>
        <v>1.1999999999999999E-3</v>
      </c>
      <c r="DM1536" s="159">
        <f t="shared" si="1715"/>
        <v>0.29879999999999995</v>
      </c>
      <c r="DN1536" s="158">
        <f t="shared" si="1704"/>
        <v>1.46E-2</v>
      </c>
      <c r="DO1536" s="159">
        <f t="shared" si="1716"/>
        <v>3.6354000000000002</v>
      </c>
      <c r="DP1536" s="158">
        <f t="shared" si="1705"/>
        <v>-1.2999999999999999E-2</v>
      </c>
      <c r="DQ1536" s="159">
        <f t="shared" si="1717"/>
        <v>-3.2369999999999997</v>
      </c>
      <c r="DR1536" s="158">
        <f t="shared" si="1706"/>
        <v>-6.7000000000000002E-3</v>
      </c>
      <c r="DS1536" s="159">
        <f t="shared" si="1718"/>
        <v>-1.6683000000000001</v>
      </c>
      <c r="DT1536" s="158">
        <f t="shared" si="1707"/>
        <v>-1.2999999999999999E-2</v>
      </c>
      <c r="DU1536" s="159">
        <f t="shared" si="1719"/>
        <v>-3.2369999999999997</v>
      </c>
      <c r="DV1536" s="158">
        <f t="shared" si="1708"/>
        <v>-6.7000000000000002E-3</v>
      </c>
      <c r="DW1536" s="160">
        <f t="shared" si="1720"/>
        <v>-1.6683000000000001</v>
      </c>
    </row>
    <row r="1537" spans="1:127" ht="24.95" customHeight="1" x14ac:dyDescent="0.2">
      <c r="A1537" s="272">
        <v>1528</v>
      </c>
      <c r="B1537" s="336"/>
      <c r="C1537" s="332"/>
      <c r="D1537" s="333"/>
      <c r="E1537" s="334"/>
      <c r="F1537" s="335"/>
      <c r="G1537" s="334"/>
      <c r="H1537" s="371"/>
      <c r="I1537" s="334"/>
      <c r="J1537" s="334"/>
      <c r="K1537" s="334"/>
      <c r="L1537" s="334"/>
      <c r="M1537" s="334"/>
      <c r="N1537" s="334"/>
      <c r="O1537" s="337"/>
      <c r="P1537" s="337"/>
      <c r="Q1537" s="338" t="str">
        <f t="shared" si="1671"/>
        <v xml:space="preserve"> </v>
      </c>
      <c r="R1537" s="339" t="str">
        <f t="shared" si="1672"/>
        <v/>
      </c>
      <c r="S1537" s="340" t="str">
        <f t="shared" si="1725"/>
        <v/>
      </c>
      <c r="T1537" s="341" t="str">
        <f t="shared" si="1673"/>
        <v/>
      </c>
      <c r="U1537" s="341" t="str">
        <f t="shared" si="1674"/>
        <v/>
      </c>
      <c r="V1537" s="341" t="str">
        <f t="shared" si="1675"/>
        <v/>
      </c>
      <c r="W1537" s="341" t="str">
        <f t="shared" si="1676"/>
        <v/>
      </c>
      <c r="X1537" s="340" t="str">
        <f t="shared" si="1726"/>
        <v/>
      </c>
      <c r="Y1537" s="342" t="str">
        <f t="shared" si="1727"/>
        <v/>
      </c>
      <c r="Z1537" s="343" t="str">
        <f t="shared" si="1728"/>
        <v/>
      </c>
      <c r="AA1537" s="344" t="str">
        <f t="shared" si="1729"/>
        <v/>
      </c>
      <c r="AB1537" s="345" t="str">
        <f t="shared" si="1677"/>
        <v/>
      </c>
      <c r="AC1537" s="346" t="str">
        <f t="shared" si="1678"/>
        <v/>
      </c>
      <c r="AD1537" s="346" t="str">
        <f t="shared" si="1679"/>
        <v/>
      </c>
      <c r="AE1537" s="344" t="str">
        <f t="shared" si="1730"/>
        <v/>
      </c>
      <c r="AF1537" s="346" t="str">
        <f t="shared" si="1680"/>
        <v/>
      </c>
      <c r="AG1537" s="344" t="str">
        <f t="shared" si="1731"/>
        <v/>
      </c>
      <c r="AH1537" s="344" t="str">
        <f t="shared" si="1732"/>
        <v/>
      </c>
      <c r="AI1537" s="344" t="str">
        <f t="shared" si="1733"/>
        <v/>
      </c>
      <c r="AJ1537" s="346" t="str">
        <f t="shared" si="1734"/>
        <v/>
      </c>
      <c r="AK1537" s="346" t="str">
        <f t="shared" si="1735"/>
        <v/>
      </c>
      <c r="AL1537" s="347" t="str">
        <f t="shared" si="1736"/>
        <v/>
      </c>
      <c r="AM1537" s="141"/>
      <c r="AN1537" s="141"/>
      <c r="AO1537" s="142"/>
      <c r="AP1537" s="58">
        <f t="shared" si="1681"/>
        <v>0</v>
      </c>
      <c r="AQ1537" s="318">
        <f>SUM(AP$10:AP1537)</f>
        <v>0</v>
      </c>
      <c r="AR1537" s="143">
        <f t="shared" si="1739"/>
        <v>0.1</v>
      </c>
      <c r="AS1537" s="144" t="str">
        <f t="shared" si="1682"/>
        <v/>
      </c>
      <c r="AT1537" s="144" t="str">
        <f t="shared" si="1709"/>
        <v/>
      </c>
      <c r="AU1537" s="145"/>
      <c r="AV1537" s="58">
        <f t="shared" si="1740"/>
        <v>0</v>
      </c>
      <c r="AW1537" s="318">
        <f>SUM(AV$10:AV1537)</f>
        <v>0</v>
      </c>
      <c r="AX1537" s="319">
        <f t="shared" si="1741"/>
        <v>0.1</v>
      </c>
      <c r="AY1537" s="144" t="str">
        <f t="shared" si="1723"/>
        <v/>
      </c>
      <c r="AZ1537" s="144" t="str">
        <f t="shared" si="1724"/>
        <v/>
      </c>
      <c r="BA1537" s="144"/>
      <c r="BB1537" s="146" t="str">
        <f t="shared" si="1683"/>
        <v/>
      </c>
      <c r="BC1537" s="66" t="str">
        <f t="shared" si="1722"/>
        <v/>
      </c>
      <c r="BD1537" s="195" t="str">
        <f t="shared" si="1684"/>
        <v/>
      </c>
      <c r="BF1537" s="283"/>
      <c r="BG1537" s="286" t="str">
        <f t="shared" si="1685"/>
        <v/>
      </c>
      <c r="BY1537" s="211" t="str">
        <f t="shared" si="1686"/>
        <v/>
      </c>
      <c r="BZ1537" s="150" t="str">
        <f t="shared" si="1687"/>
        <v/>
      </c>
      <c r="CB1537" s="54" t="str">
        <f t="shared" si="1721"/>
        <v/>
      </c>
      <c r="CD1537" s="54" t="str">
        <f t="shared" si="1688"/>
        <v/>
      </c>
      <c r="CF1537" s="54" t="str">
        <f t="shared" si="1689"/>
        <v/>
      </c>
      <c r="CH1537" s="150" t="str">
        <f t="shared" si="1690"/>
        <v/>
      </c>
      <c r="CI1537" s="290"/>
      <c r="CJ1537" s="150" t="str">
        <f t="shared" si="1691"/>
        <v/>
      </c>
      <c r="CK1537" s="290"/>
      <c r="CL1537" s="54" t="str">
        <f t="shared" si="1710"/>
        <v/>
      </c>
      <c r="CM1537" s="290"/>
      <c r="CN1537" s="150" t="str">
        <f t="shared" si="1692"/>
        <v/>
      </c>
      <c r="CO1537" s="290"/>
      <c r="CP1537" s="150" t="str">
        <f t="shared" si="1693"/>
        <v/>
      </c>
      <c r="CQ1537" s="290"/>
      <c r="CR1537" s="150" t="str">
        <f t="shared" si="1694"/>
        <v/>
      </c>
      <c r="CS1537" s="290"/>
      <c r="CT1537" s="150" t="str">
        <f t="shared" si="1695"/>
        <v/>
      </c>
      <c r="CU1537" s="150"/>
      <c r="CV1537" s="150" t="str">
        <f t="shared" si="1696"/>
        <v/>
      </c>
      <c r="CW1537" s="94"/>
      <c r="CX1537" s="151" t="str">
        <f t="shared" si="1737"/>
        <v/>
      </c>
      <c r="CY1537" s="151" t="str">
        <f t="shared" si="1738"/>
        <v/>
      </c>
      <c r="CZ1537" s="152"/>
      <c r="DA1537" s="373" t="str">
        <f t="shared" si="1711"/>
        <v/>
      </c>
      <c r="DC1537" s="153">
        <f t="shared" si="1697"/>
        <v>0</v>
      </c>
      <c r="DD1537" s="153">
        <f t="shared" si="1698"/>
        <v>0</v>
      </c>
      <c r="DE1537" s="153">
        <f t="shared" si="1699"/>
        <v>0</v>
      </c>
      <c r="DF1537" s="158">
        <f t="shared" si="1700"/>
        <v>-4.7000000000000002E-3</v>
      </c>
      <c r="DG1537" s="159">
        <f t="shared" si="1712"/>
        <v>-1.1703000000000001</v>
      </c>
      <c r="DH1537" s="158">
        <f t="shared" si="1701"/>
        <v>3.1999999999999997E-3</v>
      </c>
      <c r="DI1537" s="159">
        <f t="shared" si="1713"/>
        <v>0.79679999999999995</v>
      </c>
      <c r="DJ1537" s="158">
        <f t="shared" si="1702"/>
        <v>-2.7000000000000001E-3</v>
      </c>
      <c r="DK1537" s="159">
        <f t="shared" si="1714"/>
        <v>-0.67230000000000001</v>
      </c>
      <c r="DL1537" s="158">
        <f t="shared" si="1703"/>
        <v>1.1999999999999999E-3</v>
      </c>
      <c r="DM1537" s="159">
        <f t="shared" si="1715"/>
        <v>0.29879999999999995</v>
      </c>
      <c r="DN1537" s="158">
        <f t="shared" si="1704"/>
        <v>1.46E-2</v>
      </c>
      <c r="DO1537" s="159">
        <f t="shared" si="1716"/>
        <v>3.6354000000000002</v>
      </c>
      <c r="DP1537" s="158">
        <f t="shared" si="1705"/>
        <v>-1.2999999999999999E-2</v>
      </c>
      <c r="DQ1537" s="159">
        <f t="shared" si="1717"/>
        <v>-3.2369999999999997</v>
      </c>
      <c r="DR1537" s="158">
        <f t="shared" si="1706"/>
        <v>-6.7000000000000002E-3</v>
      </c>
      <c r="DS1537" s="159">
        <f t="shared" si="1718"/>
        <v>-1.6683000000000001</v>
      </c>
      <c r="DT1537" s="158">
        <f t="shared" si="1707"/>
        <v>-1.2999999999999999E-2</v>
      </c>
      <c r="DU1537" s="159">
        <f t="shared" si="1719"/>
        <v>-3.2369999999999997</v>
      </c>
      <c r="DV1537" s="158">
        <f t="shared" si="1708"/>
        <v>-6.7000000000000002E-3</v>
      </c>
      <c r="DW1537" s="160">
        <f t="shared" si="1720"/>
        <v>-1.6683000000000001</v>
      </c>
    </row>
    <row r="1538" spans="1:127" ht="24.95" customHeight="1" x14ac:dyDescent="0.2">
      <c r="A1538" s="272">
        <v>1529</v>
      </c>
      <c r="B1538" s="336"/>
      <c r="C1538" s="332"/>
      <c r="D1538" s="333"/>
      <c r="E1538" s="334"/>
      <c r="F1538" s="335"/>
      <c r="G1538" s="334"/>
      <c r="H1538" s="371"/>
      <c r="I1538" s="334"/>
      <c r="J1538" s="334"/>
      <c r="K1538" s="334"/>
      <c r="L1538" s="334"/>
      <c r="M1538" s="334"/>
      <c r="N1538" s="334"/>
      <c r="O1538" s="337"/>
      <c r="P1538" s="337"/>
      <c r="Q1538" s="338" t="str">
        <f t="shared" si="1671"/>
        <v xml:space="preserve"> </v>
      </c>
      <c r="R1538" s="339" t="str">
        <f t="shared" si="1672"/>
        <v/>
      </c>
      <c r="S1538" s="340" t="str">
        <f t="shared" si="1725"/>
        <v/>
      </c>
      <c r="T1538" s="341" t="str">
        <f t="shared" si="1673"/>
        <v/>
      </c>
      <c r="U1538" s="341" t="str">
        <f t="shared" si="1674"/>
        <v/>
      </c>
      <c r="V1538" s="341" t="str">
        <f t="shared" si="1675"/>
        <v/>
      </c>
      <c r="W1538" s="341" t="str">
        <f t="shared" si="1676"/>
        <v/>
      </c>
      <c r="X1538" s="340" t="str">
        <f t="shared" si="1726"/>
        <v/>
      </c>
      <c r="Y1538" s="342" t="str">
        <f t="shared" si="1727"/>
        <v/>
      </c>
      <c r="Z1538" s="343" t="str">
        <f t="shared" si="1728"/>
        <v/>
      </c>
      <c r="AA1538" s="344" t="str">
        <f t="shared" si="1729"/>
        <v/>
      </c>
      <c r="AB1538" s="345" t="str">
        <f t="shared" si="1677"/>
        <v/>
      </c>
      <c r="AC1538" s="346" t="str">
        <f t="shared" si="1678"/>
        <v/>
      </c>
      <c r="AD1538" s="346" t="str">
        <f t="shared" si="1679"/>
        <v/>
      </c>
      <c r="AE1538" s="344" t="str">
        <f t="shared" si="1730"/>
        <v/>
      </c>
      <c r="AF1538" s="346" t="str">
        <f t="shared" si="1680"/>
        <v/>
      </c>
      <c r="AG1538" s="344" t="str">
        <f t="shared" si="1731"/>
        <v/>
      </c>
      <c r="AH1538" s="344" t="str">
        <f t="shared" si="1732"/>
        <v/>
      </c>
      <c r="AI1538" s="344" t="str">
        <f t="shared" si="1733"/>
        <v/>
      </c>
      <c r="AJ1538" s="346" t="str">
        <f t="shared" si="1734"/>
        <v/>
      </c>
      <c r="AK1538" s="346" t="str">
        <f t="shared" si="1735"/>
        <v/>
      </c>
      <c r="AL1538" s="347" t="str">
        <f t="shared" si="1736"/>
        <v/>
      </c>
      <c r="AM1538" s="141"/>
      <c r="AN1538" s="141"/>
      <c r="AO1538" s="142"/>
      <c r="AP1538" s="58">
        <f t="shared" si="1681"/>
        <v>0</v>
      </c>
      <c r="AQ1538" s="318">
        <f>SUM(AP$10:AP1538)</f>
        <v>0</v>
      </c>
      <c r="AR1538" s="143">
        <f t="shared" si="1739"/>
        <v>0.1</v>
      </c>
      <c r="AS1538" s="144" t="str">
        <f t="shared" si="1682"/>
        <v/>
      </c>
      <c r="AT1538" s="144" t="str">
        <f t="shared" si="1709"/>
        <v/>
      </c>
      <c r="AU1538" s="145"/>
      <c r="AV1538" s="58">
        <f t="shared" si="1740"/>
        <v>0</v>
      </c>
      <c r="AW1538" s="318">
        <f>SUM(AV$10:AV1538)</f>
        <v>0</v>
      </c>
      <c r="AX1538" s="319">
        <f t="shared" si="1741"/>
        <v>0.1</v>
      </c>
      <c r="AY1538" s="144" t="str">
        <f t="shared" si="1723"/>
        <v/>
      </c>
      <c r="AZ1538" s="144" t="str">
        <f t="shared" si="1724"/>
        <v/>
      </c>
      <c r="BA1538" s="144"/>
      <c r="BB1538" s="146" t="str">
        <f t="shared" si="1683"/>
        <v/>
      </c>
      <c r="BC1538" s="66" t="str">
        <f t="shared" si="1722"/>
        <v/>
      </c>
      <c r="BD1538" s="195" t="str">
        <f t="shared" si="1684"/>
        <v/>
      </c>
      <c r="BF1538" s="283"/>
      <c r="BG1538" s="286" t="str">
        <f t="shared" si="1685"/>
        <v/>
      </c>
      <c r="BY1538" s="211" t="str">
        <f t="shared" si="1686"/>
        <v/>
      </c>
      <c r="BZ1538" s="150" t="str">
        <f t="shared" si="1687"/>
        <v/>
      </c>
      <c r="CB1538" s="54" t="str">
        <f t="shared" si="1721"/>
        <v/>
      </c>
      <c r="CD1538" s="54" t="str">
        <f t="shared" si="1688"/>
        <v/>
      </c>
      <c r="CF1538" s="54" t="str">
        <f t="shared" si="1689"/>
        <v/>
      </c>
      <c r="CH1538" s="150" t="str">
        <f t="shared" si="1690"/>
        <v/>
      </c>
      <c r="CI1538" s="290"/>
      <c r="CJ1538" s="150" t="str">
        <f t="shared" si="1691"/>
        <v/>
      </c>
      <c r="CK1538" s="290"/>
      <c r="CL1538" s="54" t="str">
        <f t="shared" si="1710"/>
        <v/>
      </c>
      <c r="CM1538" s="290"/>
      <c r="CN1538" s="150" t="str">
        <f t="shared" si="1692"/>
        <v/>
      </c>
      <c r="CO1538" s="290"/>
      <c r="CP1538" s="150" t="str">
        <f t="shared" si="1693"/>
        <v/>
      </c>
      <c r="CQ1538" s="290"/>
      <c r="CR1538" s="150" t="str">
        <f t="shared" si="1694"/>
        <v/>
      </c>
      <c r="CS1538" s="290"/>
      <c r="CT1538" s="150" t="str">
        <f t="shared" si="1695"/>
        <v/>
      </c>
      <c r="CU1538" s="150"/>
      <c r="CV1538" s="150" t="str">
        <f t="shared" si="1696"/>
        <v/>
      </c>
      <c r="CW1538" s="94"/>
      <c r="CX1538" s="151" t="str">
        <f t="shared" si="1737"/>
        <v/>
      </c>
      <c r="CY1538" s="151" t="str">
        <f t="shared" si="1738"/>
        <v/>
      </c>
      <c r="CZ1538" s="152"/>
      <c r="DA1538" s="373" t="str">
        <f t="shared" si="1711"/>
        <v/>
      </c>
      <c r="DC1538" s="153">
        <f t="shared" si="1697"/>
        <v>0</v>
      </c>
      <c r="DD1538" s="153">
        <f t="shared" si="1698"/>
        <v>0</v>
      </c>
      <c r="DE1538" s="153">
        <f t="shared" si="1699"/>
        <v>0</v>
      </c>
      <c r="DF1538" s="158">
        <f t="shared" si="1700"/>
        <v>-4.7000000000000002E-3</v>
      </c>
      <c r="DG1538" s="159">
        <f t="shared" si="1712"/>
        <v>-1.1703000000000001</v>
      </c>
      <c r="DH1538" s="158">
        <f t="shared" si="1701"/>
        <v>3.1999999999999997E-3</v>
      </c>
      <c r="DI1538" s="159">
        <f t="shared" si="1713"/>
        <v>0.79679999999999995</v>
      </c>
      <c r="DJ1538" s="158">
        <f t="shared" si="1702"/>
        <v>-2.7000000000000001E-3</v>
      </c>
      <c r="DK1538" s="159">
        <f t="shared" si="1714"/>
        <v>-0.67230000000000001</v>
      </c>
      <c r="DL1538" s="158">
        <f t="shared" si="1703"/>
        <v>1.1999999999999999E-3</v>
      </c>
      <c r="DM1538" s="159">
        <f t="shared" si="1715"/>
        <v>0.29879999999999995</v>
      </c>
      <c r="DN1538" s="158">
        <f t="shared" si="1704"/>
        <v>1.46E-2</v>
      </c>
      <c r="DO1538" s="159">
        <f t="shared" si="1716"/>
        <v>3.6354000000000002</v>
      </c>
      <c r="DP1538" s="158">
        <f t="shared" si="1705"/>
        <v>-1.2999999999999999E-2</v>
      </c>
      <c r="DQ1538" s="159">
        <f t="shared" si="1717"/>
        <v>-3.2369999999999997</v>
      </c>
      <c r="DR1538" s="158">
        <f t="shared" si="1706"/>
        <v>-6.7000000000000002E-3</v>
      </c>
      <c r="DS1538" s="159">
        <f t="shared" si="1718"/>
        <v>-1.6683000000000001</v>
      </c>
      <c r="DT1538" s="158">
        <f t="shared" si="1707"/>
        <v>-1.2999999999999999E-2</v>
      </c>
      <c r="DU1538" s="159">
        <f t="shared" si="1719"/>
        <v>-3.2369999999999997</v>
      </c>
      <c r="DV1538" s="158">
        <f t="shared" si="1708"/>
        <v>-6.7000000000000002E-3</v>
      </c>
      <c r="DW1538" s="160">
        <f t="shared" si="1720"/>
        <v>-1.6683000000000001</v>
      </c>
    </row>
    <row r="1539" spans="1:127" ht="24.95" customHeight="1" x14ac:dyDescent="0.2">
      <c r="A1539" s="272">
        <v>1530</v>
      </c>
      <c r="B1539" s="336"/>
      <c r="C1539" s="332"/>
      <c r="D1539" s="333"/>
      <c r="E1539" s="334"/>
      <c r="F1539" s="335"/>
      <c r="G1539" s="334"/>
      <c r="H1539" s="371"/>
      <c r="I1539" s="334"/>
      <c r="J1539" s="334"/>
      <c r="K1539" s="334"/>
      <c r="L1539" s="334"/>
      <c r="M1539" s="334"/>
      <c r="N1539" s="334"/>
      <c r="O1539" s="337"/>
      <c r="P1539" s="337"/>
      <c r="Q1539" s="338" t="str">
        <f t="shared" si="1671"/>
        <v xml:space="preserve"> </v>
      </c>
      <c r="R1539" s="339" t="str">
        <f t="shared" si="1672"/>
        <v/>
      </c>
      <c r="S1539" s="340" t="str">
        <f t="shared" si="1725"/>
        <v/>
      </c>
      <c r="T1539" s="341" t="str">
        <f t="shared" si="1673"/>
        <v/>
      </c>
      <c r="U1539" s="341" t="str">
        <f t="shared" si="1674"/>
        <v/>
      </c>
      <c r="V1539" s="341" t="str">
        <f t="shared" si="1675"/>
        <v/>
      </c>
      <c r="W1539" s="341" t="str">
        <f t="shared" si="1676"/>
        <v/>
      </c>
      <c r="X1539" s="340" t="str">
        <f t="shared" si="1726"/>
        <v/>
      </c>
      <c r="Y1539" s="342" t="str">
        <f t="shared" si="1727"/>
        <v/>
      </c>
      <c r="Z1539" s="343" t="str">
        <f t="shared" si="1728"/>
        <v/>
      </c>
      <c r="AA1539" s="344" t="str">
        <f t="shared" si="1729"/>
        <v/>
      </c>
      <c r="AB1539" s="345" t="str">
        <f t="shared" si="1677"/>
        <v/>
      </c>
      <c r="AC1539" s="346" t="str">
        <f t="shared" si="1678"/>
        <v/>
      </c>
      <c r="AD1539" s="346" t="str">
        <f t="shared" si="1679"/>
        <v/>
      </c>
      <c r="AE1539" s="344" t="str">
        <f t="shared" si="1730"/>
        <v/>
      </c>
      <c r="AF1539" s="346" t="str">
        <f t="shared" si="1680"/>
        <v/>
      </c>
      <c r="AG1539" s="344" t="str">
        <f t="shared" si="1731"/>
        <v/>
      </c>
      <c r="AH1539" s="344" t="str">
        <f t="shared" si="1732"/>
        <v/>
      </c>
      <c r="AI1539" s="344" t="str">
        <f t="shared" si="1733"/>
        <v/>
      </c>
      <c r="AJ1539" s="346" t="str">
        <f t="shared" si="1734"/>
        <v/>
      </c>
      <c r="AK1539" s="346" t="str">
        <f t="shared" si="1735"/>
        <v/>
      </c>
      <c r="AL1539" s="347" t="str">
        <f t="shared" si="1736"/>
        <v/>
      </c>
      <c r="AM1539" s="141"/>
      <c r="AN1539" s="141"/>
      <c r="AO1539" s="142"/>
      <c r="AP1539" s="58">
        <f t="shared" si="1681"/>
        <v>0</v>
      </c>
      <c r="AQ1539" s="318">
        <f>SUM(AP$10:AP1539)</f>
        <v>0</v>
      </c>
      <c r="AR1539" s="143">
        <f t="shared" si="1739"/>
        <v>0.1</v>
      </c>
      <c r="AS1539" s="144" t="str">
        <f t="shared" si="1682"/>
        <v/>
      </c>
      <c r="AT1539" s="144" t="str">
        <f t="shared" si="1709"/>
        <v/>
      </c>
      <c r="AU1539" s="145"/>
      <c r="AV1539" s="58">
        <f t="shared" si="1740"/>
        <v>0</v>
      </c>
      <c r="AW1539" s="318">
        <f>SUM(AV$10:AV1539)</f>
        <v>0</v>
      </c>
      <c r="AX1539" s="319">
        <f t="shared" si="1741"/>
        <v>0.1</v>
      </c>
      <c r="AY1539" s="144" t="str">
        <f t="shared" si="1723"/>
        <v/>
      </c>
      <c r="AZ1539" s="144" t="str">
        <f t="shared" si="1724"/>
        <v/>
      </c>
      <c r="BA1539" s="144"/>
      <c r="BB1539" s="146" t="str">
        <f t="shared" si="1683"/>
        <v/>
      </c>
      <c r="BC1539" s="66" t="str">
        <f t="shared" si="1722"/>
        <v/>
      </c>
      <c r="BD1539" s="195" t="str">
        <f t="shared" si="1684"/>
        <v/>
      </c>
      <c r="BF1539" s="283"/>
      <c r="BG1539" s="286" t="str">
        <f t="shared" si="1685"/>
        <v/>
      </c>
      <c r="BY1539" s="211" t="str">
        <f t="shared" si="1686"/>
        <v/>
      </c>
      <c r="BZ1539" s="150" t="str">
        <f t="shared" si="1687"/>
        <v/>
      </c>
      <c r="CB1539" s="54" t="str">
        <f t="shared" si="1721"/>
        <v/>
      </c>
      <c r="CD1539" s="54" t="str">
        <f t="shared" si="1688"/>
        <v/>
      </c>
      <c r="CF1539" s="54" t="str">
        <f t="shared" si="1689"/>
        <v/>
      </c>
      <c r="CH1539" s="150" t="str">
        <f t="shared" si="1690"/>
        <v/>
      </c>
      <c r="CI1539" s="290"/>
      <c r="CJ1539" s="150" t="str">
        <f t="shared" si="1691"/>
        <v/>
      </c>
      <c r="CK1539" s="290"/>
      <c r="CL1539" s="54" t="str">
        <f t="shared" si="1710"/>
        <v/>
      </c>
      <c r="CM1539" s="290"/>
      <c r="CN1539" s="150" t="str">
        <f t="shared" si="1692"/>
        <v/>
      </c>
      <c r="CO1539" s="290"/>
      <c r="CP1539" s="150" t="str">
        <f t="shared" si="1693"/>
        <v/>
      </c>
      <c r="CQ1539" s="290"/>
      <c r="CR1539" s="150" t="str">
        <f t="shared" si="1694"/>
        <v/>
      </c>
      <c r="CS1539" s="290"/>
      <c r="CT1539" s="150" t="str">
        <f t="shared" si="1695"/>
        <v/>
      </c>
      <c r="CU1539" s="150"/>
      <c r="CV1539" s="150" t="str">
        <f t="shared" si="1696"/>
        <v/>
      </c>
      <c r="CW1539" s="94"/>
      <c r="CX1539" s="151" t="str">
        <f t="shared" si="1737"/>
        <v/>
      </c>
      <c r="CY1539" s="151" t="str">
        <f t="shared" si="1738"/>
        <v/>
      </c>
      <c r="CZ1539" s="152"/>
      <c r="DA1539" s="373" t="str">
        <f t="shared" si="1711"/>
        <v/>
      </c>
      <c r="DC1539" s="153">
        <f t="shared" si="1697"/>
        <v>0</v>
      </c>
      <c r="DD1539" s="153">
        <f t="shared" si="1698"/>
        <v>0</v>
      </c>
      <c r="DE1539" s="153">
        <f t="shared" si="1699"/>
        <v>0</v>
      </c>
      <c r="DF1539" s="158">
        <f t="shared" si="1700"/>
        <v>-4.7000000000000002E-3</v>
      </c>
      <c r="DG1539" s="159">
        <f t="shared" si="1712"/>
        <v>-1.1703000000000001</v>
      </c>
      <c r="DH1539" s="158">
        <f t="shared" si="1701"/>
        <v>3.1999999999999997E-3</v>
      </c>
      <c r="DI1539" s="159">
        <f t="shared" si="1713"/>
        <v>0.79679999999999995</v>
      </c>
      <c r="DJ1539" s="158">
        <f t="shared" si="1702"/>
        <v>-2.7000000000000001E-3</v>
      </c>
      <c r="DK1539" s="159">
        <f t="shared" si="1714"/>
        <v>-0.67230000000000001</v>
      </c>
      <c r="DL1539" s="158">
        <f t="shared" si="1703"/>
        <v>1.1999999999999999E-3</v>
      </c>
      <c r="DM1539" s="159">
        <f t="shared" si="1715"/>
        <v>0.29879999999999995</v>
      </c>
      <c r="DN1539" s="158">
        <f t="shared" si="1704"/>
        <v>1.46E-2</v>
      </c>
      <c r="DO1539" s="159">
        <f t="shared" si="1716"/>
        <v>3.6354000000000002</v>
      </c>
      <c r="DP1539" s="158">
        <f t="shared" si="1705"/>
        <v>-1.2999999999999999E-2</v>
      </c>
      <c r="DQ1539" s="159">
        <f t="shared" si="1717"/>
        <v>-3.2369999999999997</v>
      </c>
      <c r="DR1539" s="158">
        <f t="shared" si="1706"/>
        <v>-6.7000000000000002E-3</v>
      </c>
      <c r="DS1539" s="159">
        <f t="shared" si="1718"/>
        <v>-1.6683000000000001</v>
      </c>
      <c r="DT1539" s="158">
        <f t="shared" si="1707"/>
        <v>-1.2999999999999999E-2</v>
      </c>
      <c r="DU1539" s="159">
        <f t="shared" si="1719"/>
        <v>-3.2369999999999997</v>
      </c>
      <c r="DV1539" s="158">
        <f t="shared" si="1708"/>
        <v>-6.7000000000000002E-3</v>
      </c>
      <c r="DW1539" s="160">
        <f t="shared" si="1720"/>
        <v>-1.6683000000000001</v>
      </c>
    </row>
    <row r="1540" spans="1:127" ht="24.95" customHeight="1" x14ac:dyDescent="0.2">
      <c r="A1540" s="272">
        <v>1531</v>
      </c>
      <c r="B1540" s="336"/>
      <c r="C1540" s="332"/>
      <c r="D1540" s="333"/>
      <c r="E1540" s="334"/>
      <c r="F1540" s="335"/>
      <c r="G1540" s="334"/>
      <c r="H1540" s="371"/>
      <c r="I1540" s="334"/>
      <c r="J1540" s="334"/>
      <c r="K1540" s="334"/>
      <c r="L1540" s="334"/>
      <c r="M1540" s="334"/>
      <c r="N1540" s="334"/>
      <c r="O1540" s="337"/>
      <c r="P1540" s="337"/>
      <c r="Q1540" s="338" t="str">
        <f t="shared" si="1671"/>
        <v xml:space="preserve"> </v>
      </c>
      <c r="R1540" s="339" t="str">
        <f t="shared" si="1672"/>
        <v/>
      </c>
      <c r="S1540" s="340" t="str">
        <f t="shared" si="1725"/>
        <v/>
      </c>
      <c r="T1540" s="341" t="str">
        <f t="shared" si="1673"/>
        <v/>
      </c>
      <c r="U1540" s="341" t="str">
        <f t="shared" si="1674"/>
        <v/>
      </c>
      <c r="V1540" s="341" t="str">
        <f t="shared" si="1675"/>
        <v/>
      </c>
      <c r="W1540" s="341" t="str">
        <f t="shared" si="1676"/>
        <v/>
      </c>
      <c r="X1540" s="340" t="str">
        <f t="shared" si="1726"/>
        <v/>
      </c>
      <c r="Y1540" s="342" t="str">
        <f t="shared" si="1727"/>
        <v/>
      </c>
      <c r="Z1540" s="343" t="str">
        <f t="shared" si="1728"/>
        <v/>
      </c>
      <c r="AA1540" s="344" t="str">
        <f t="shared" si="1729"/>
        <v/>
      </c>
      <c r="AB1540" s="345" t="str">
        <f t="shared" si="1677"/>
        <v/>
      </c>
      <c r="AC1540" s="346" t="str">
        <f t="shared" si="1678"/>
        <v/>
      </c>
      <c r="AD1540" s="346" t="str">
        <f t="shared" si="1679"/>
        <v/>
      </c>
      <c r="AE1540" s="344" t="str">
        <f t="shared" si="1730"/>
        <v/>
      </c>
      <c r="AF1540" s="346" t="str">
        <f t="shared" si="1680"/>
        <v/>
      </c>
      <c r="AG1540" s="344" t="str">
        <f t="shared" si="1731"/>
        <v/>
      </c>
      <c r="AH1540" s="344" t="str">
        <f t="shared" si="1732"/>
        <v/>
      </c>
      <c r="AI1540" s="344" t="str">
        <f t="shared" si="1733"/>
        <v/>
      </c>
      <c r="AJ1540" s="346" t="str">
        <f t="shared" si="1734"/>
        <v/>
      </c>
      <c r="AK1540" s="346" t="str">
        <f t="shared" si="1735"/>
        <v/>
      </c>
      <c r="AL1540" s="347" t="str">
        <f t="shared" si="1736"/>
        <v/>
      </c>
      <c r="AM1540" s="141"/>
      <c r="AN1540" s="141"/>
      <c r="AO1540" s="142"/>
      <c r="AP1540" s="58">
        <f t="shared" si="1681"/>
        <v>0</v>
      </c>
      <c r="AQ1540" s="318">
        <f>SUM(AP$10:AP1540)</f>
        <v>0</v>
      </c>
      <c r="AR1540" s="143">
        <f t="shared" si="1739"/>
        <v>0.1</v>
      </c>
      <c r="AS1540" s="144" t="str">
        <f t="shared" si="1682"/>
        <v/>
      </c>
      <c r="AT1540" s="144" t="str">
        <f t="shared" si="1709"/>
        <v/>
      </c>
      <c r="AU1540" s="145"/>
      <c r="AV1540" s="58">
        <f t="shared" si="1740"/>
        <v>0</v>
      </c>
      <c r="AW1540" s="318">
        <f>SUM(AV$10:AV1540)</f>
        <v>0</v>
      </c>
      <c r="AX1540" s="319">
        <f t="shared" si="1741"/>
        <v>0.1</v>
      </c>
      <c r="AY1540" s="144" t="str">
        <f t="shared" si="1723"/>
        <v/>
      </c>
      <c r="AZ1540" s="144" t="str">
        <f t="shared" si="1724"/>
        <v/>
      </c>
      <c r="BA1540" s="144"/>
      <c r="BB1540" s="146" t="str">
        <f t="shared" si="1683"/>
        <v/>
      </c>
      <c r="BC1540" s="66" t="str">
        <f t="shared" si="1722"/>
        <v/>
      </c>
      <c r="BD1540" s="195" t="str">
        <f t="shared" si="1684"/>
        <v/>
      </c>
      <c r="BF1540" s="283"/>
      <c r="BG1540" s="286" t="str">
        <f t="shared" si="1685"/>
        <v/>
      </c>
      <c r="BY1540" s="211" t="str">
        <f t="shared" si="1686"/>
        <v/>
      </c>
      <c r="BZ1540" s="150" t="str">
        <f t="shared" si="1687"/>
        <v/>
      </c>
      <c r="CB1540" s="54" t="str">
        <f t="shared" si="1721"/>
        <v/>
      </c>
      <c r="CD1540" s="54" t="str">
        <f t="shared" si="1688"/>
        <v/>
      </c>
      <c r="CF1540" s="54" t="str">
        <f t="shared" si="1689"/>
        <v/>
      </c>
      <c r="CH1540" s="150" t="str">
        <f t="shared" si="1690"/>
        <v/>
      </c>
      <c r="CI1540" s="290"/>
      <c r="CJ1540" s="150" t="str">
        <f t="shared" si="1691"/>
        <v/>
      </c>
      <c r="CK1540" s="290"/>
      <c r="CL1540" s="54" t="str">
        <f t="shared" si="1710"/>
        <v/>
      </c>
      <c r="CM1540" s="290"/>
      <c r="CN1540" s="150" t="str">
        <f t="shared" si="1692"/>
        <v/>
      </c>
      <c r="CO1540" s="290"/>
      <c r="CP1540" s="150" t="str">
        <f t="shared" si="1693"/>
        <v/>
      </c>
      <c r="CQ1540" s="290"/>
      <c r="CR1540" s="150" t="str">
        <f t="shared" si="1694"/>
        <v/>
      </c>
      <c r="CS1540" s="290"/>
      <c r="CT1540" s="150" t="str">
        <f t="shared" si="1695"/>
        <v/>
      </c>
      <c r="CU1540" s="150"/>
      <c r="CV1540" s="150" t="str">
        <f t="shared" si="1696"/>
        <v/>
      </c>
      <c r="CW1540" s="94"/>
      <c r="CX1540" s="151" t="str">
        <f t="shared" si="1737"/>
        <v/>
      </c>
      <c r="CY1540" s="151" t="str">
        <f t="shared" si="1738"/>
        <v/>
      </c>
      <c r="CZ1540" s="152"/>
      <c r="DA1540" s="373" t="str">
        <f t="shared" si="1711"/>
        <v/>
      </c>
      <c r="DC1540" s="153">
        <f t="shared" si="1697"/>
        <v>0</v>
      </c>
      <c r="DD1540" s="153">
        <f t="shared" si="1698"/>
        <v>0</v>
      </c>
      <c r="DE1540" s="153">
        <f t="shared" si="1699"/>
        <v>0</v>
      </c>
      <c r="DF1540" s="158">
        <f t="shared" si="1700"/>
        <v>-4.7000000000000002E-3</v>
      </c>
      <c r="DG1540" s="159">
        <f t="shared" si="1712"/>
        <v>-1.1703000000000001</v>
      </c>
      <c r="DH1540" s="158">
        <f t="shared" si="1701"/>
        <v>3.1999999999999997E-3</v>
      </c>
      <c r="DI1540" s="159">
        <f t="shared" si="1713"/>
        <v>0.79679999999999995</v>
      </c>
      <c r="DJ1540" s="158">
        <f t="shared" si="1702"/>
        <v>-2.7000000000000001E-3</v>
      </c>
      <c r="DK1540" s="159">
        <f t="shared" si="1714"/>
        <v>-0.67230000000000001</v>
      </c>
      <c r="DL1540" s="158">
        <f t="shared" si="1703"/>
        <v>1.1999999999999999E-3</v>
      </c>
      <c r="DM1540" s="159">
        <f t="shared" si="1715"/>
        <v>0.29879999999999995</v>
      </c>
      <c r="DN1540" s="158">
        <f t="shared" si="1704"/>
        <v>1.46E-2</v>
      </c>
      <c r="DO1540" s="159">
        <f t="shared" si="1716"/>
        <v>3.6354000000000002</v>
      </c>
      <c r="DP1540" s="158">
        <f t="shared" si="1705"/>
        <v>-1.2999999999999999E-2</v>
      </c>
      <c r="DQ1540" s="159">
        <f t="shared" si="1717"/>
        <v>-3.2369999999999997</v>
      </c>
      <c r="DR1540" s="158">
        <f t="shared" si="1706"/>
        <v>-6.7000000000000002E-3</v>
      </c>
      <c r="DS1540" s="159">
        <f t="shared" si="1718"/>
        <v>-1.6683000000000001</v>
      </c>
      <c r="DT1540" s="158">
        <f t="shared" si="1707"/>
        <v>-1.2999999999999999E-2</v>
      </c>
      <c r="DU1540" s="159">
        <f t="shared" si="1719"/>
        <v>-3.2369999999999997</v>
      </c>
      <c r="DV1540" s="158">
        <f t="shared" si="1708"/>
        <v>-6.7000000000000002E-3</v>
      </c>
      <c r="DW1540" s="160">
        <f t="shared" si="1720"/>
        <v>-1.6683000000000001</v>
      </c>
    </row>
    <row r="1541" spans="1:127" ht="24.95" customHeight="1" x14ac:dyDescent="0.2">
      <c r="A1541" s="272">
        <v>1532</v>
      </c>
      <c r="B1541" s="336"/>
      <c r="C1541" s="332"/>
      <c r="D1541" s="333"/>
      <c r="E1541" s="334"/>
      <c r="F1541" s="335"/>
      <c r="G1541" s="334"/>
      <c r="H1541" s="371"/>
      <c r="I1541" s="334"/>
      <c r="J1541" s="334"/>
      <c r="K1541" s="334"/>
      <c r="L1541" s="334"/>
      <c r="M1541" s="334"/>
      <c r="N1541" s="334"/>
      <c r="O1541" s="337"/>
      <c r="P1541" s="337"/>
      <c r="Q1541" s="338" t="str">
        <f t="shared" si="1671"/>
        <v xml:space="preserve"> </v>
      </c>
      <c r="R1541" s="339" t="str">
        <f t="shared" si="1672"/>
        <v/>
      </c>
      <c r="S1541" s="340" t="str">
        <f t="shared" si="1725"/>
        <v/>
      </c>
      <c r="T1541" s="341" t="str">
        <f t="shared" si="1673"/>
        <v/>
      </c>
      <c r="U1541" s="341" t="str">
        <f t="shared" si="1674"/>
        <v/>
      </c>
      <c r="V1541" s="341" t="str">
        <f t="shared" si="1675"/>
        <v/>
      </c>
      <c r="W1541" s="341" t="str">
        <f t="shared" si="1676"/>
        <v/>
      </c>
      <c r="X1541" s="340" t="str">
        <f t="shared" si="1726"/>
        <v/>
      </c>
      <c r="Y1541" s="342" t="str">
        <f t="shared" si="1727"/>
        <v/>
      </c>
      <c r="Z1541" s="343" t="str">
        <f t="shared" si="1728"/>
        <v/>
      </c>
      <c r="AA1541" s="344" t="str">
        <f t="shared" si="1729"/>
        <v/>
      </c>
      <c r="AB1541" s="345" t="str">
        <f t="shared" si="1677"/>
        <v/>
      </c>
      <c r="AC1541" s="346" t="str">
        <f t="shared" si="1678"/>
        <v/>
      </c>
      <c r="AD1541" s="346" t="str">
        <f t="shared" si="1679"/>
        <v/>
      </c>
      <c r="AE1541" s="344" t="str">
        <f t="shared" si="1730"/>
        <v/>
      </c>
      <c r="AF1541" s="346" t="str">
        <f t="shared" si="1680"/>
        <v/>
      </c>
      <c r="AG1541" s="344" t="str">
        <f t="shared" si="1731"/>
        <v/>
      </c>
      <c r="AH1541" s="344" t="str">
        <f t="shared" si="1732"/>
        <v/>
      </c>
      <c r="AI1541" s="344" t="str">
        <f t="shared" si="1733"/>
        <v/>
      </c>
      <c r="AJ1541" s="346" t="str">
        <f t="shared" si="1734"/>
        <v/>
      </c>
      <c r="AK1541" s="346" t="str">
        <f t="shared" si="1735"/>
        <v/>
      </c>
      <c r="AL1541" s="347" t="str">
        <f t="shared" si="1736"/>
        <v/>
      </c>
      <c r="AM1541" s="141"/>
      <c r="AN1541" s="141"/>
      <c r="AO1541" s="142"/>
      <c r="AP1541" s="58">
        <f t="shared" si="1681"/>
        <v>0</v>
      </c>
      <c r="AQ1541" s="318">
        <f>SUM(AP$10:AP1541)</f>
        <v>0</v>
      </c>
      <c r="AR1541" s="143">
        <f t="shared" si="1739"/>
        <v>0.1</v>
      </c>
      <c r="AS1541" s="144" t="str">
        <f t="shared" si="1682"/>
        <v/>
      </c>
      <c r="AT1541" s="144" t="str">
        <f t="shared" si="1709"/>
        <v/>
      </c>
      <c r="AU1541" s="145"/>
      <c r="AV1541" s="58">
        <f t="shared" si="1740"/>
        <v>0</v>
      </c>
      <c r="AW1541" s="318">
        <f>SUM(AV$10:AV1541)</f>
        <v>0</v>
      </c>
      <c r="AX1541" s="319">
        <f t="shared" si="1741"/>
        <v>0.1</v>
      </c>
      <c r="AY1541" s="144" t="str">
        <f t="shared" si="1723"/>
        <v/>
      </c>
      <c r="AZ1541" s="144" t="str">
        <f t="shared" si="1724"/>
        <v/>
      </c>
      <c r="BA1541" s="144"/>
      <c r="BB1541" s="146" t="str">
        <f t="shared" si="1683"/>
        <v/>
      </c>
      <c r="BC1541" s="66" t="str">
        <f t="shared" si="1722"/>
        <v/>
      </c>
      <c r="BD1541" s="195" t="str">
        <f t="shared" si="1684"/>
        <v/>
      </c>
      <c r="BF1541" s="283"/>
      <c r="BG1541" s="286" t="str">
        <f t="shared" si="1685"/>
        <v/>
      </c>
      <c r="BY1541" s="211" t="str">
        <f t="shared" si="1686"/>
        <v/>
      </c>
      <c r="BZ1541" s="150" t="str">
        <f t="shared" si="1687"/>
        <v/>
      </c>
      <c r="CB1541" s="54" t="str">
        <f t="shared" si="1721"/>
        <v/>
      </c>
      <c r="CD1541" s="54" t="str">
        <f t="shared" si="1688"/>
        <v/>
      </c>
      <c r="CF1541" s="54" t="str">
        <f t="shared" si="1689"/>
        <v/>
      </c>
      <c r="CH1541" s="150" t="str">
        <f t="shared" si="1690"/>
        <v/>
      </c>
      <c r="CI1541" s="290"/>
      <c r="CJ1541" s="150" t="str">
        <f t="shared" si="1691"/>
        <v/>
      </c>
      <c r="CK1541" s="290"/>
      <c r="CL1541" s="54" t="str">
        <f t="shared" si="1710"/>
        <v/>
      </c>
      <c r="CM1541" s="290"/>
      <c r="CN1541" s="150" t="str">
        <f t="shared" si="1692"/>
        <v/>
      </c>
      <c r="CO1541" s="290"/>
      <c r="CP1541" s="150" t="str">
        <f t="shared" si="1693"/>
        <v/>
      </c>
      <c r="CQ1541" s="290"/>
      <c r="CR1541" s="150" t="str">
        <f t="shared" si="1694"/>
        <v/>
      </c>
      <c r="CS1541" s="290"/>
      <c r="CT1541" s="150" t="str">
        <f t="shared" si="1695"/>
        <v/>
      </c>
      <c r="CU1541" s="150"/>
      <c r="CV1541" s="150" t="str">
        <f t="shared" si="1696"/>
        <v/>
      </c>
      <c r="CW1541" s="94"/>
      <c r="CX1541" s="151" t="str">
        <f t="shared" si="1737"/>
        <v/>
      </c>
      <c r="CY1541" s="151" t="str">
        <f t="shared" si="1738"/>
        <v/>
      </c>
      <c r="CZ1541" s="152"/>
      <c r="DA1541" s="373" t="str">
        <f t="shared" si="1711"/>
        <v/>
      </c>
      <c r="DC1541" s="153">
        <f t="shared" si="1697"/>
        <v>0</v>
      </c>
      <c r="DD1541" s="153">
        <f t="shared" si="1698"/>
        <v>0</v>
      </c>
      <c r="DE1541" s="153">
        <f t="shared" si="1699"/>
        <v>0</v>
      </c>
      <c r="DF1541" s="158">
        <f t="shared" si="1700"/>
        <v>-4.7000000000000002E-3</v>
      </c>
      <c r="DG1541" s="159">
        <f t="shared" si="1712"/>
        <v>-1.1703000000000001</v>
      </c>
      <c r="DH1541" s="158">
        <f t="shared" si="1701"/>
        <v>3.1999999999999997E-3</v>
      </c>
      <c r="DI1541" s="159">
        <f t="shared" si="1713"/>
        <v>0.79679999999999995</v>
      </c>
      <c r="DJ1541" s="158">
        <f t="shared" si="1702"/>
        <v>-2.7000000000000001E-3</v>
      </c>
      <c r="DK1541" s="159">
        <f t="shared" si="1714"/>
        <v>-0.67230000000000001</v>
      </c>
      <c r="DL1541" s="158">
        <f t="shared" si="1703"/>
        <v>1.1999999999999999E-3</v>
      </c>
      <c r="DM1541" s="159">
        <f t="shared" si="1715"/>
        <v>0.29879999999999995</v>
      </c>
      <c r="DN1541" s="158">
        <f t="shared" si="1704"/>
        <v>1.46E-2</v>
      </c>
      <c r="DO1541" s="159">
        <f t="shared" si="1716"/>
        <v>3.6354000000000002</v>
      </c>
      <c r="DP1541" s="158">
        <f t="shared" si="1705"/>
        <v>-1.2999999999999999E-2</v>
      </c>
      <c r="DQ1541" s="159">
        <f t="shared" si="1717"/>
        <v>-3.2369999999999997</v>
      </c>
      <c r="DR1541" s="158">
        <f t="shared" si="1706"/>
        <v>-6.7000000000000002E-3</v>
      </c>
      <c r="DS1541" s="159">
        <f t="shared" si="1718"/>
        <v>-1.6683000000000001</v>
      </c>
      <c r="DT1541" s="158">
        <f t="shared" si="1707"/>
        <v>-1.2999999999999999E-2</v>
      </c>
      <c r="DU1541" s="159">
        <f t="shared" si="1719"/>
        <v>-3.2369999999999997</v>
      </c>
      <c r="DV1541" s="158">
        <f t="shared" si="1708"/>
        <v>-6.7000000000000002E-3</v>
      </c>
      <c r="DW1541" s="160">
        <f t="shared" si="1720"/>
        <v>-1.6683000000000001</v>
      </c>
    </row>
    <row r="1542" spans="1:127" ht="24.95" customHeight="1" x14ac:dyDescent="0.2">
      <c r="A1542" s="272">
        <v>1533</v>
      </c>
      <c r="B1542" s="336"/>
      <c r="C1542" s="332"/>
      <c r="D1542" s="333"/>
      <c r="E1542" s="334"/>
      <c r="F1542" s="335"/>
      <c r="G1542" s="334"/>
      <c r="H1542" s="371"/>
      <c r="I1542" s="334"/>
      <c r="J1542" s="334"/>
      <c r="K1542" s="334"/>
      <c r="L1542" s="334"/>
      <c r="M1542" s="334"/>
      <c r="N1542" s="334"/>
      <c r="O1542" s="337"/>
      <c r="P1542" s="337"/>
      <c r="Q1542" s="338" t="str">
        <f t="shared" si="1671"/>
        <v xml:space="preserve"> </v>
      </c>
      <c r="R1542" s="339" t="str">
        <f t="shared" si="1672"/>
        <v/>
      </c>
      <c r="S1542" s="340" t="str">
        <f t="shared" si="1725"/>
        <v/>
      </c>
      <c r="T1542" s="341" t="str">
        <f t="shared" si="1673"/>
        <v/>
      </c>
      <c r="U1542" s="341" t="str">
        <f t="shared" si="1674"/>
        <v/>
      </c>
      <c r="V1542" s="341" t="str">
        <f t="shared" si="1675"/>
        <v/>
      </c>
      <c r="W1542" s="341" t="str">
        <f t="shared" si="1676"/>
        <v/>
      </c>
      <c r="X1542" s="340" t="str">
        <f t="shared" si="1726"/>
        <v/>
      </c>
      <c r="Y1542" s="342" t="str">
        <f t="shared" si="1727"/>
        <v/>
      </c>
      <c r="Z1542" s="343" t="str">
        <f t="shared" si="1728"/>
        <v/>
      </c>
      <c r="AA1542" s="344" t="str">
        <f t="shared" si="1729"/>
        <v/>
      </c>
      <c r="AB1542" s="345" t="str">
        <f t="shared" si="1677"/>
        <v/>
      </c>
      <c r="AC1542" s="346" t="str">
        <f t="shared" si="1678"/>
        <v/>
      </c>
      <c r="AD1542" s="346" t="str">
        <f t="shared" si="1679"/>
        <v/>
      </c>
      <c r="AE1542" s="344" t="str">
        <f t="shared" si="1730"/>
        <v/>
      </c>
      <c r="AF1542" s="346" t="str">
        <f t="shared" si="1680"/>
        <v/>
      </c>
      <c r="AG1542" s="344" t="str">
        <f t="shared" si="1731"/>
        <v/>
      </c>
      <c r="AH1542" s="344" t="str">
        <f t="shared" si="1732"/>
        <v/>
      </c>
      <c r="AI1542" s="344" t="str">
        <f t="shared" si="1733"/>
        <v/>
      </c>
      <c r="AJ1542" s="346" t="str">
        <f t="shared" si="1734"/>
        <v/>
      </c>
      <c r="AK1542" s="346" t="str">
        <f t="shared" si="1735"/>
        <v/>
      </c>
      <c r="AL1542" s="347" t="str">
        <f t="shared" si="1736"/>
        <v/>
      </c>
      <c r="AM1542" s="141"/>
      <c r="AN1542" s="141"/>
      <c r="AO1542" s="142"/>
      <c r="AP1542" s="58">
        <f t="shared" si="1681"/>
        <v>0</v>
      </c>
      <c r="AQ1542" s="318">
        <f>SUM(AP$10:AP1542)</f>
        <v>0</v>
      </c>
      <c r="AR1542" s="143">
        <f t="shared" si="1739"/>
        <v>0.1</v>
      </c>
      <c r="AS1542" s="144" t="str">
        <f t="shared" si="1682"/>
        <v/>
      </c>
      <c r="AT1542" s="144" t="str">
        <f t="shared" si="1709"/>
        <v/>
      </c>
      <c r="AU1542" s="145"/>
      <c r="AV1542" s="58">
        <f t="shared" si="1740"/>
        <v>0</v>
      </c>
      <c r="AW1542" s="318">
        <f>SUM(AV$10:AV1542)</f>
        <v>0</v>
      </c>
      <c r="AX1542" s="319">
        <f t="shared" si="1741"/>
        <v>0.1</v>
      </c>
      <c r="AY1542" s="144" t="str">
        <f t="shared" si="1723"/>
        <v/>
      </c>
      <c r="AZ1542" s="144" t="str">
        <f t="shared" si="1724"/>
        <v/>
      </c>
      <c r="BA1542" s="144"/>
      <c r="BB1542" s="146" t="str">
        <f t="shared" si="1683"/>
        <v/>
      </c>
      <c r="BC1542" s="66" t="str">
        <f t="shared" si="1722"/>
        <v/>
      </c>
      <c r="BD1542" s="195" t="str">
        <f t="shared" si="1684"/>
        <v/>
      </c>
      <c r="BF1542" s="283"/>
      <c r="BG1542" s="286" t="str">
        <f t="shared" si="1685"/>
        <v/>
      </c>
      <c r="BY1542" s="211" t="str">
        <f t="shared" si="1686"/>
        <v/>
      </c>
      <c r="BZ1542" s="150" t="str">
        <f t="shared" si="1687"/>
        <v/>
      </c>
      <c r="CB1542" s="54" t="str">
        <f t="shared" si="1721"/>
        <v/>
      </c>
      <c r="CD1542" s="54" t="str">
        <f t="shared" si="1688"/>
        <v/>
      </c>
      <c r="CF1542" s="54" t="str">
        <f t="shared" si="1689"/>
        <v/>
      </c>
      <c r="CH1542" s="150" t="str">
        <f t="shared" si="1690"/>
        <v/>
      </c>
      <c r="CI1542" s="290"/>
      <c r="CJ1542" s="150" t="str">
        <f t="shared" si="1691"/>
        <v/>
      </c>
      <c r="CK1542" s="290"/>
      <c r="CL1542" s="54" t="str">
        <f t="shared" si="1710"/>
        <v/>
      </c>
      <c r="CM1542" s="290"/>
      <c r="CN1542" s="150" t="str">
        <f t="shared" si="1692"/>
        <v/>
      </c>
      <c r="CO1542" s="290"/>
      <c r="CP1542" s="150" t="str">
        <f t="shared" si="1693"/>
        <v/>
      </c>
      <c r="CQ1542" s="290"/>
      <c r="CR1542" s="150" t="str">
        <f t="shared" si="1694"/>
        <v/>
      </c>
      <c r="CS1542" s="290"/>
      <c r="CT1542" s="150" t="str">
        <f t="shared" si="1695"/>
        <v/>
      </c>
      <c r="CU1542" s="150"/>
      <c r="CV1542" s="150" t="str">
        <f t="shared" si="1696"/>
        <v/>
      </c>
      <c r="CW1542" s="94"/>
      <c r="CX1542" s="151" t="str">
        <f t="shared" si="1737"/>
        <v/>
      </c>
      <c r="CY1542" s="151" t="str">
        <f t="shared" si="1738"/>
        <v/>
      </c>
      <c r="CZ1542" s="152"/>
      <c r="DA1542" s="373" t="str">
        <f t="shared" si="1711"/>
        <v/>
      </c>
      <c r="DC1542" s="153">
        <f t="shared" si="1697"/>
        <v>0</v>
      </c>
      <c r="DD1542" s="153">
        <f t="shared" si="1698"/>
        <v>0</v>
      </c>
      <c r="DE1542" s="153">
        <f t="shared" si="1699"/>
        <v>0</v>
      </c>
      <c r="DF1542" s="158">
        <f t="shared" si="1700"/>
        <v>-4.7000000000000002E-3</v>
      </c>
      <c r="DG1542" s="159">
        <f t="shared" si="1712"/>
        <v>-1.1703000000000001</v>
      </c>
      <c r="DH1542" s="158">
        <f t="shared" si="1701"/>
        <v>3.1999999999999997E-3</v>
      </c>
      <c r="DI1542" s="159">
        <f t="shared" si="1713"/>
        <v>0.79679999999999995</v>
      </c>
      <c r="DJ1542" s="158">
        <f t="shared" si="1702"/>
        <v>-2.7000000000000001E-3</v>
      </c>
      <c r="DK1542" s="159">
        <f t="shared" si="1714"/>
        <v>-0.67230000000000001</v>
      </c>
      <c r="DL1542" s="158">
        <f t="shared" si="1703"/>
        <v>1.1999999999999999E-3</v>
      </c>
      <c r="DM1542" s="159">
        <f t="shared" si="1715"/>
        <v>0.29879999999999995</v>
      </c>
      <c r="DN1542" s="158">
        <f t="shared" si="1704"/>
        <v>1.46E-2</v>
      </c>
      <c r="DO1542" s="159">
        <f t="shared" si="1716"/>
        <v>3.6354000000000002</v>
      </c>
      <c r="DP1542" s="158">
        <f t="shared" si="1705"/>
        <v>-1.2999999999999999E-2</v>
      </c>
      <c r="DQ1542" s="159">
        <f t="shared" si="1717"/>
        <v>-3.2369999999999997</v>
      </c>
      <c r="DR1542" s="158">
        <f t="shared" si="1706"/>
        <v>-6.7000000000000002E-3</v>
      </c>
      <c r="DS1542" s="159">
        <f t="shared" si="1718"/>
        <v>-1.6683000000000001</v>
      </c>
      <c r="DT1542" s="158">
        <f t="shared" si="1707"/>
        <v>-1.2999999999999999E-2</v>
      </c>
      <c r="DU1542" s="159">
        <f t="shared" si="1719"/>
        <v>-3.2369999999999997</v>
      </c>
      <c r="DV1542" s="158">
        <f t="shared" si="1708"/>
        <v>-6.7000000000000002E-3</v>
      </c>
      <c r="DW1542" s="160">
        <f t="shared" si="1720"/>
        <v>-1.6683000000000001</v>
      </c>
    </row>
    <row r="1543" spans="1:127" ht="24.95" customHeight="1" x14ac:dyDescent="0.2">
      <c r="A1543" s="272">
        <v>1534</v>
      </c>
      <c r="B1543" s="336"/>
      <c r="C1543" s="332"/>
      <c r="D1543" s="333"/>
      <c r="E1543" s="334"/>
      <c r="F1543" s="335"/>
      <c r="G1543" s="334"/>
      <c r="H1543" s="371"/>
      <c r="I1543" s="334"/>
      <c r="J1543" s="334"/>
      <c r="K1543" s="334"/>
      <c r="L1543" s="334"/>
      <c r="M1543" s="334"/>
      <c r="N1543" s="334"/>
      <c r="O1543" s="337"/>
      <c r="P1543" s="337"/>
      <c r="Q1543" s="338" t="str">
        <f t="shared" si="1671"/>
        <v xml:space="preserve"> </v>
      </c>
      <c r="R1543" s="339" t="str">
        <f t="shared" si="1672"/>
        <v/>
      </c>
      <c r="S1543" s="340" t="str">
        <f t="shared" si="1725"/>
        <v/>
      </c>
      <c r="T1543" s="341" t="str">
        <f t="shared" si="1673"/>
        <v/>
      </c>
      <c r="U1543" s="341" t="str">
        <f t="shared" si="1674"/>
        <v/>
      </c>
      <c r="V1543" s="341" t="str">
        <f t="shared" si="1675"/>
        <v/>
      </c>
      <c r="W1543" s="341" t="str">
        <f t="shared" si="1676"/>
        <v/>
      </c>
      <c r="X1543" s="340" t="str">
        <f t="shared" si="1726"/>
        <v/>
      </c>
      <c r="Y1543" s="342" t="str">
        <f t="shared" si="1727"/>
        <v/>
      </c>
      <c r="Z1543" s="343" t="str">
        <f t="shared" si="1728"/>
        <v/>
      </c>
      <c r="AA1543" s="344" t="str">
        <f t="shared" si="1729"/>
        <v/>
      </c>
      <c r="AB1543" s="345" t="str">
        <f t="shared" si="1677"/>
        <v/>
      </c>
      <c r="AC1543" s="346" t="str">
        <f t="shared" si="1678"/>
        <v/>
      </c>
      <c r="AD1543" s="346" t="str">
        <f t="shared" si="1679"/>
        <v/>
      </c>
      <c r="AE1543" s="344" t="str">
        <f t="shared" si="1730"/>
        <v/>
      </c>
      <c r="AF1543" s="346" t="str">
        <f t="shared" si="1680"/>
        <v/>
      </c>
      <c r="AG1543" s="344" t="str">
        <f t="shared" si="1731"/>
        <v/>
      </c>
      <c r="AH1543" s="344" t="str">
        <f t="shared" si="1732"/>
        <v/>
      </c>
      <c r="AI1543" s="344" t="str">
        <f t="shared" si="1733"/>
        <v/>
      </c>
      <c r="AJ1543" s="346" t="str">
        <f t="shared" si="1734"/>
        <v/>
      </c>
      <c r="AK1543" s="346" t="str">
        <f t="shared" si="1735"/>
        <v/>
      </c>
      <c r="AL1543" s="347" t="str">
        <f t="shared" si="1736"/>
        <v/>
      </c>
      <c r="AM1543" s="141"/>
      <c r="AN1543" s="141"/>
      <c r="AO1543" s="142"/>
      <c r="AP1543" s="58">
        <f t="shared" si="1681"/>
        <v>0</v>
      </c>
      <c r="AQ1543" s="318">
        <f>SUM(AP$10:AP1543)</f>
        <v>0</v>
      </c>
      <c r="AR1543" s="143">
        <f t="shared" si="1739"/>
        <v>0.1</v>
      </c>
      <c r="AS1543" s="144" t="str">
        <f t="shared" si="1682"/>
        <v/>
      </c>
      <c r="AT1543" s="144" t="str">
        <f t="shared" si="1709"/>
        <v/>
      </c>
      <c r="AU1543" s="145"/>
      <c r="AV1543" s="58">
        <f t="shared" si="1740"/>
        <v>0</v>
      </c>
      <c r="AW1543" s="318">
        <f>SUM(AV$10:AV1543)</f>
        <v>0</v>
      </c>
      <c r="AX1543" s="319">
        <f t="shared" si="1741"/>
        <v>0.1</v>
      </c>
      <c r="AY1543" s="144" t="str">
        <f t="shared" si="1723"/>
        <v/>
      </c>
      <c r="AZ1543" s="144" t="str">
        <f t="shared" si="1724"/>
        <v/>
      </c>
      <c r="BA1543" s="144"/>
      <c r="BB1543" s="146" t="str">
        <f t="shared" si="1683"/>
        <v/>
      </c>
      <c r="BC1543" s="66" t="str">
        <f t="shared" si="1722"/>
        <v/>
      </c>
      <c r="BD1543" s="195" t="str">
        <f t="shared" si="1684"/>
        <v/>
      </c>
      <c r="BF1543" s="283"/>
      <c r="BG1543" s="286" t="str">
        <f t="shared" si="1685"/>
        <v/>
      </c>
      <c r="BY1543" s="211" t="str">
        <f t="shared" si="1686"/>
        <v/>
      </c>
      <c r="BZ1543" s="150" t="str">
        <f t="shared" si="1687"/>
        <v/>
      </c>
      <c r="CB1543" s="54" t="str">
        <f t="shared" si="1721"/>
        <v/>
      </c>
      <c r="CD1543" s="54" t="str">
        <f t="shared" si="1688"/>
        <v/>
      </c>
      <c r="CF1543" s="54" t="str">
        <f t="shared" si="1689"/>
        <v/>
      </c>
      <c r="CH1543" s="150" t="str">
        <f t="shared" si="1690"/>
        <v/>
      </c>
      <c r="CI1543" s="290"/>
      <c r="CJ1543" s="150" t="str">
        <f t="shared" si="1691"/>
        <v/>
      </c>
      <c r="CK1543" s="290"/>
      <c r="CL1543" s="54" t="str">
        <f t="shared" si="1710"/>
        <v/>
      </c>
      <c r="CM1543" s="290"/>
      <c r="CN1543" s="150" t="str">
        <f t="shared" si="1692"/>
        <v/>
      </c>
      <c r="CO1543" s="290"/>
      <c r="CP1543" s="150" t="str">
        <f t="shared" si="1693"/>
        <v/>
      </c>
      <c r="CQ1543" s="290"/>
      <c r="CR1543" s="150" t="str">
        <f t="shared" si="1694"/>
        <v/>
      </c>
      <c r="CS1543" s="290"/>
      <c r="CT1543" s="150" t="str">
        <f t="shared" si="1695"/>
        <v/>
      </c>
      <c r="CU1543" s="150"/>
      <c r="CV1543" s="150" t="str">
        <f t="shared" si="1696"/>
        <v/>
      </c>
      <c r="CW1543" s="94"/>
      <c r="CX1543" s="151" t="str">
        <f t="shared" si="1737"/>
        <v/>
      </c>
      <c r="CY1543" s="151" t="str">
        <f t="shared" si="1738"/>
        <v/>
      </c>
      <c r="CZ1543" s="152"/>
      <c r="DA1543" s="373" t="str">
        <f t="shared" si="1711"/>
        <v/>
      </c>
      <c r="DC1543" s="153">
        <f t="shared" si="1697"/>
        <v>0</v>
      </c>
      <c r="DD1543" s="153">
        <f t="shared" si="1698"/>
        <v>0</v>
      </c>
      <c r="DE1543" s="153">
        <f t="shared" si="1699"/>
        <v>0</v>
      </c>
      <c r="DF1543" s="158">
        <f t="shared" si="1700"/>
        <v>-4.7000000000000002E-3</v>
      </c>
      <c r="DG1543" s="159">
        <f t="shared" si="1712"/>
        <v>-1.1703000000000001</v>
      </c>
      <c r="DH1543" s="158">
        <f t="shared" si="1701"/>
        <v>3.1999999999999997E-3</v>
      </c>
      <c r="DI1543" s="159">
        <f t="shared" si="1713"/>
        <v>0.79679999999999995</v>
      </c>
      <c r="DJ1543" s="158">
        <f t="shared" si="1702"/>
        <v>-2.7000000000000001E-3</v>
      </c>
      <c r="DK1543" s="159">
        <f t="shared" si="1714"/>
        <v>-0.67230000000000001</v>
      </c>
      <c r="DL1543" s="158">
        <f t="shared" si="1703"/>
        <v>1.1999999999999999E-3</v>
      </c>
      <c r="DM1543" s="159">
        <f t="shared" si="1715"/>
        <v>0.29879999999999995</v>
      </c>
      <c r="DN1543" s="158">
        <f t="shared" si="1704"/>
        <v>1.46E-2</v>
      </c>
      <c r="DO1543" s="159">
        <f t="shared" si="1716"/>
        <v>3.6354000000000002</v>
      </c>
      <c r="DP1543" s="158">
        <f t="shared" si="1705"/>
        <v>-1.2999999999999999E-2</v>
      </c>
      <c r="DQ1543" s="159">
        <f t="shared" si="1717"/>
        <v>-3.2369999999999997</v>
      </c>
      <c r="DR1543" s="158">
        <f t="shared" si="1706"/>
        <v>-6.7000000000000002E-3</v>
      </c>
      <c r="DS1543" s="159">
        <f t="shared" si="1718"/>
        <v>-1.6683000000000001</v>
      </c>
      <c r="DT1543" s="158">
        <f t="shared" si="1707"/>
        <v>-1.2999999999999999E-2</v>
      </c>
      <c r="DU1543" s="159">
        <f t="shared" si="1719"/>
        <v>-3.2369999999999997</v>
      </c>
      <c r="DV1543" s="158">
        <f t="shared" si="1708"/>
        <v>-6.7000000000000002E-3</v>
      </c>
      <c r="DW1543" s="160">
        <f t="shared" si="1720"/>
        <v>-1.6683000000000001</v>
      </c>
    </row>
    <row r="1544" spans="1:127" ht="24.95" customHeight="1" x14ac:dyDescent="0.2">
      <c r="A1544" s="272">
        <v>1535</v>
      </c>
      <c r="B1544" s="336"/>
      <c r="C1544" s="332"/>
      <c r="D1544" s="333"/>
      <c r="E1544" s="334"/>
      <c r="F1544" s="335"/>
      <c r="G1544" s="334"/>
      <c r="H1544" s="371"/>
      <c r="I1544" s="334"/>
      <c r="J1544" s="334"/>
      <c r="K1544" s="334"/>
      <c r="L1544" s="334"/>
      <c r="M1544" s="334"/>
      <c r="N1544" s="334"/>
      <c r="O1544" s="337"/>
      <c r="P1544" s="337"/>
      <c r="Q1544" s="338" t="str">
        <f t="shared" si="1671"/>
        <v xml:space="preserve"> </v>
      </c>
      <c r="R1544" s="339" t="str">
        <f t="shared" si="1672"/>
        <v/>
      </c>
      <c r="S1544" s="340" t="str">
        <f t="shared" si="1725"/>
        <v/>
      </c>
      <c r="T1544" s="341" t="str">
        <f t="shared" si="1673"/>
        <v/>
      </c>
      <c r="U1544" s="341" t="str">
        <f t="shared" si="1674"/>
        <v/>
      </c>
      <c r="V1544" s="341" t="str">
        <f t="shared" si="1675"/>
        <v/>
      </c>
      <c r="W1544" s="341" t="str">
        <f t="shared" si="1676"/>
        <v/>
      </c>
      <c r="X1544" s="340" t="str">
        <f t="shared" si="1726"/>
        <v/>
      </c>
      <c r="Y1544" s="342" t="str">
        <f t="shared" si="1727"/>
        <v/>
      </c>
      <c r="Z1544" s="343" t="str">
        <f t="shared" si="1728"/>
        <v/>
      </c>
      <c r="AA1544" s="344" t="str">
        <f t="shared" si="1729"/>
        <v/>
      </c>
      <c r="AB1544" s="345" t="str">
        <f t="shared" si="1677"/>
        <v/>
      </c>
      <c r="AC1544" s="346" t="str">
        <f t="shared" si="1678"/>
        <v/>
      </c>
      <c r="AD1544" s="346" t="str">
        <f t="shared" si="1679"/>
        <v/>
      </c>
      <c r="AE1544" s="344" t="str">
        <f t="shared" si="1730"/>
        <v/>
      </c>
      <c r="AF1544" s="346" t="str">
        <f t="shared" si="1680"/>
        <v/>
      </c>
      <c r="AG1544" s="344" t="str">
        <f t="shared" si="1731"/>
        <v/>
      </c>
      <c r="AH1544" s="344" t="str">
        <f t="shared" si="1732"/>
        <v/>
      </c>
      <c r="AI1544" s="344" t="str">
        <f t="shared" si="1733"/>
        <v/>
      </c>
      <c r="AJ1544" s="346" t="str">
        <f t="shared" si="1734"/>
        <v/>
      </c>
      <c r="AK1544" s="346" t="str">
        <f t="shared" si="1735"/>
        <v/>
      </c>
      <c r="AL1544" s="347" t="str">
        <f t="shared" si="1736"/>
        <v/>
      </c>
      <c r="AM1544" s="141"/>
      <c r="AN1544" s="141"/>
      <c r="AO1544" s="142"/>
      <c r="AP1544" s="58">
        <f t="shared" si="1681"/>
        <v>0</v>
      </c>
      <c r="AQ1544" s="318">
        <f>SUM(AP$10:AP1544)</f>
        <v>0</v>
      </c>
      <c r="AR1544" s="143">
        <f t="shared" si="1739"/>
        <v>0.1</v>
      </c>
      <c r="AS1544" s="144" t="str">
        <f t="shared" si="1682"/>
        <v/>
      </c>
      <c r="AT1544" s="144" t="str">
        <f t="shared" si="1709"/>
        <v/>
      </c>
      <c r="AU1544" s="145"/>
      <c r="AV1544" s="58">
        <f t="shared" si="1740"/>
        <v>0</v>
      </c>
      <c r="AW1544" s="318">
        <f>SUM(AV$10:AV1544)</f>
        <v>0</v>
      </c>
      <c r="AX1544" s="319">
        <f t="shared" si="1741"/>
        <v>0.1</v>
      </c>
      <c r="AY1544" s="144" t="str">
        <f t="shared" si="1723"/>
        <v/>
      </c>
      <c r="AZ1544" s="144" t="str">
        <f t="shared" si="1724"/>
        <v/>
      </c>
      <c r="BA1544" s="144"/>
      <c r="BB1544" s="146" t="str">
        <f t="shared" si="1683"/>
        <v/>
      </c>
      <c r="BC1544" s="66" t="str">
        <f t="shared" si="1722"/>
        <v/>
      </c>
      <c r="BD1544" s="195" t="str">
        <f t="shared" si="1684"/>
        <v/>
      </c>
      <c r="BF1544" s="283"/>
      <c r="BG1544" s="286" t="str">
        <f t="shared" si="1685"/>
        <v/>
      </c>
      <c r="BY1544" s="211" t="str">
        <f t="shared" si="1686"/>
        <v/>
      </c>
      <c r="BZ1544" s="150" t="str">
        <f t="shared" si="1687"/>
        <v/>
      </c>
      <c r="CB1544" s="54" t="str">
        <f t="shared" si="1721"/>
        <v/>
      </c>
      <c r="CD1544" s="54" t="str">
        <f t="shared" si="1688"/>
        <v/>
      </c>
      <c r="CF1544" s="54" t="str">
        <f t="shared" si="1689"/>
        <v/>
      </c>
      <c r="CH1544" s="150" t="str">
        <f t="shared" si="1690"/>
        <v/>
      </c>
      <c r="CI1544" s="290"/>
      <c r="CJ1544" s="150" t="str">
        <f t="shared" si="1691"/>
        <v/>
      </c>
      <c r="CK1544" s="290"/>
      <c r="CL1544" s="54" t="str">
        <f t="shared" si="1710"/>
        <v/>
      </c>
      <c r="CM1544" s="290"/>
      <c r="CN1544" s="150" t="str">
        <f t="shared" si="1692"/>
        <v/>
      </c>
      <c r="CO1544" s="290"/>
      <c r="CP1544" s="150" t="str">
        <f t="shared" si="1693"/>
        <v/>
      </c>
      <c r="CQ1544" s="290"/>
      <c r="CR1544" s="150" t="str">
        <f t="shared" si="1694"/>
        <v/>
      </c>
      <c r="CS1544" s="290"/>
      <c r="CT1544" s="150" t="str">
        <f t="shared" si="1695"/>
        <v/>
      </c>
      <c r="CU1544" s="150"/>
      <c r="CV1544" s="150" t="str">
        <f t="shared" si="1696"/>
        <v/>
      </c>
      <c r="CW1544" s="94"/>
      <c r="CX1544" s="151" t="str">
        <f t="shared" si="1737"/>
        <v/>
      </c>
      <c r="CY1544" s="151" t="str">
        <f t="shared" si="1738"/>
        <v/>
      </c>
      <c r="CZ1544" s="152"/>
      <c r="DA1544" s="373" t="str">
        <f t="shared" si="1711"/>
        <v/>
      </c>
      <c r="DC1544" s="153">
        <f t="shared" si="1697"/>
        <v>0</v>
      </c>
      <c r="DD1544" s="153">
        <f t="shared" si="1698"/>
        <v>0</v>
      </c>
      <c r="DE1544" s="153">
        <f t="shared" si="1699"/>
        <v>0</v>
      </c>
      <c r="DF1544" s="158">
        <f t="shared" si="1700"/>
        <v>-4.7000000000000002E-3</v>
      </c>
      <c r="DG1544" s="159">
        <f t="shared" si="1712"/>
        <v>-1.1703000000000001</v>
      </c>
      <c r="DH1544" s="158">
        <f t="shared" si="1701"/>
        <v>3.1999999999999997E-3</v>
      </c>
      <c r="DI1544" s="159">
        <f t="shared" si="1713"/>
        <v>0.79679999999999995</v>
      </c>
      <c r="DJ1544" s="158">
        <f t="shared" si="1702"/>
        <v>-2.7000000000000001E-3</v>
      </c>
      <c r="DK1544" s="159">
        <f t="shared" si="1714"/>
        <v>-0.67230000000000001</v>
      </c>
      <c r="DL1544" s="158">
        <f t="shared" si="1703"/>
        <v>1.1999999999999999E-3</v>
      </c>
      <c r="DM1544" s="159">
        <f t="shared" si="1715"/>
        <v>0.29879999999999995</v>
      </c>
      <c r="DN1544" s="158">
        <f t="shared" si="1704"/>
        <v>1.46E-2</v>
      </c>
      <c r="DO1544" s="159">
        <f t="shared" si="1716"/>
        <v>3.6354000000000002</v>
      </c>
      <c r="DP1544" s="158">
        <f t="shared" si="1705"/>
        <v>-1.2999999999999999E-2</v>
      </c>
      <c r="DQ1544" s="159">
        <f t="shared" si="1717"/>
        <v>-3.2369999999999997</v>
      </c>
      <c r="DR1544" s="158">
        <f t="shared" si="1706"/>
        <v>-6.7000000000000002E-3</v>
      </c>
      <c r="DS1544" s="159">
        <f t="shared" si="1718"/>
        <v>-1.6683000000000001</v>
      </c>
      <c r="DT1544" s="158">
        <f t="shared" si="1707"/>
        <v>-1.2999999999999999E-2</v>
      </c>
      <c r="DU1544" s="159">
        <f t="shared" si="1719"/>
        <v>-3.2369999999999997</v>
      </c>
      <c r="DV1544" s="158">
        <f t="shared" si="1708"/>
        <v>-6.7000000000000002E-3</v>
      </c>
      <c r="DW1544" s="160">
        <f t="shared" si="1720"/>
        <v>-1.6683000000000001</v>
      </c>
    </row>
    <row r="1545" spans="1:127" ht="24.95" customHeight="1" x14ac:dyDescent="0.2">
      <c r="A1545" s="272">
        <v>1536</v>
      </c>
      <c r="B1545" s="336"/>
      <c r="C1545" s="332"/>
      <c r="D1545" s="333"/>
      <c r="E1545" s="334"/>
      <c r="F1545" s="335"/>
      <c r="G1545" s="334"/>
      <c r="H1545" s="371"/>
      <c r="I1545" s="334"/>
      <c r="J1545" s="334"/>
      <c r="K1545" s="334"/>
      <c r="L1545" s="334"/>
      <c r="M1545" s="334"/>
      <c r="N1545" s="334"/>
      <c r="O1545" s="337"/>
      <c r="P1545" s="337"/>
      <c r="Q1545" s="338" t="str">
        <f t="shared" si="1671"/>
        <v xml:space="preserve"> </v>
      </c>
      <c r="R1545" s="339" t="str">
        <f t="shared" si="1672"/>
        <v/>
      </c>
      <c r="S1545" s="340" t="str">
        <f t="shared" si="1725"/>
        <v/>
      </c>
      <c r="T1545" s="341" t="str">
        <f t="shared" si="1673"/>
        <v/>
      </c>
      <c r="U1545" s="341" t="str">
        <f t="shared" si="1674"/>
        <v/>
      </c>
      <c r="V1545" s="341" t="str">
        <f t="shared" si="1675"/>
        <v/>
      </c>
      <c r="W1545" s="341" t="str">
        <f t="shared" si="1676"/>
        <v/>
      </c>
      <c r="X1545" s="340" t="str">
        <f t="shared" si="1726"/>
        <v/>
      </c>
      <c r="Y1545" s="342" t="str">
        <f t="shared" si="1727"/>
        <v/>
      </c>
      <c r="Z1545" s="343" t="str">
        <f t="shared" si="1728"/>
        <v/>
      </c>
      <c r="AA1545" s="344" t="str">
        <f t="shared" si="1729"/>
        <v/>
      </c>
      <c r="AB1545" s="345" t="str">
        <f t="shared" si="1677"/>
        <v/>
      </c>
      <c r="AC1545" s="346" t="str">
        <f t="shared" si="1678"/>
        <v/>
      </c>
      <c r="AD1545" s="346" t="str">
        <f t="shared" si="1679"/>
        <v/>
      </c>
      <c r="AE1545" s="344" t="str">
        <f t="shared" si="1730"/>
        <v/>
      </c>
      <c r="AF1545" s="346" t="str">
        <f t="shared" si="1680"/>
        <v/>
      </c>
      <c r="AG1545" s="344" t="str">
        <f t="shared" si="1731"/>
        <v/>
      </c>
      <c r="AH1545" s="344" t="str">
        <f t="shared" si="1732"/>
        <v/>
      </c>
      <c r="AI1545" s="344" t="str">
        <f t="shared" si="1733"/>
        <v/>
      </c>
      <c r="AJ1545" s="346" t="str">
        <f t="shared" si="1734"/>
        <v/>
      </c>
      <c r="AK1545" s="346" t="str">
        <f t="shared" si="1735"/>
        <v/>
      </c>
      <c r="AL1545" s="347" t="str">
        <f t="shared" si="1736"/>
        <v/>
      </c>
      <c r="AM1545" s="141"/>
      <c r="AN1545" s="141"/>
      <c r="AO1545" s="142"/>
      <c r="AP1545" s="58">
        <f t="shared" si="1681"/>
        <v>0</v>
      </c>
      <c r="AQ1545" s="318">
        <f>SUM(AP$10:AP1545)</f>
        <v>0</v>
      </c>
      <c r="AR1545" s="143">
        <f t="shared" si="1739"/>
        <v>0.1</v>
      </c>
      <c r="AS1545" s="144" t="str">
        <f t="shared" si="1682"/>
        <v/>
      </c>
      <c r="AT1545" s="144" t="str">
        <f t="shared" si="1709"/>
        <v/>
      </c>
      <c r="AU1545" s="145"/>
      <c r="AV1545" s="58">
        <f t="shared" si="1740"/>
        <v>0</v>
      </c>
      <c r="AW1545" s="318">
        <f>SUM(AV$10:AV1545)</f>
        <v>0</v>
      </c>
      <c r="AX1545" s="319">
        <f t="shared" si="1741"/>
        <v>0.1</v>
      </c>
      <c r="AY1545" s="144" t="str">
        <f t="shared" si="1723"/>
        <v/>
      </c>
      <c r="AZ1545" s="144" t="str">
        <f t="shared" si="1724"/>
        <v/>
      </c>
      <c r="BA1545" s="144"/>
      <c r="BB1545" s="146" t="str">
        <f t="shared" si="1683"/>
        <v/>
      </c>
      <c r="BC1545" s="66" t="str">
        <f t="shared" si="1722"/>
        <v/>
      </c>
      <c r="BD1545" s="195" t="str">
        <f t="shared" si="1684"/>
        <v/>
      </c>
      <c r="BF1545" s="283"/>
      <c r="BG1545" s="286" t="str">
        <f t="shared" si="1685"/>
        <v/>
      </c>
      <c r="BY1545" s="211" t="str">
        <f t="shared" si="1686"/>
        <v/>
      </c>
      <c r="BZ1545" s="150" t="str">
        <f t="shared" si="1687"/>
        <v/>
      </c>
      <c r="CB1545" s="54" t="str">
        <f t="shared" si="1721"/>
        <v/>
      </c>
      <c r="CD1545" s="54" t="str">
        <f t="shared" si="1688"/>
        <v/>
      </c>
      <c r="CF1545" s="54" t="str">
        <f t="shared" si="1689"/>
        <v/>
      </c>
      <c r="CH1545" s="150" t="str">
        <f t="shared" si="1690"/>
        <v/>
      </c>
      <c r="CI1545" s="290"/>
      <c r="CJ1545" s="150" t="str">
        <f t="shared" si="1691"/>
        <v/>
      </c>
      <c r="CK1545" s="290"/>
      <c r="CL1545" s="54" t="str">
        <f t="shared" si="1710"/>
        <v/>
      </c>
      <c r="CM1545" s="290"/>
      <c r="CN1545" s="150" t="str">
        <f t="shared" si="1692"/>
        <v/>
      </c>
      <c r="CO1545" s="290"/>
      <c r="CP1545" s="150" t="str">
        <f t="shared" si="1693"/>
        <v/>
      </c>
      <c r="CQ1545" s="290"/>
      <c r="CR1545" s="150" t="str">
        <f t="shared" si="1694"/>
        <v/>
      </c>
      <c r="CS1545" s="290"/>
      <c r="CT1545" s="150" t="str">
        <f t="shared" si="1695"/>
        <v/>
      </c>
      <c r="CU1545" s="150"/>
      <c r="CV1545" s="150" t="str">
        <f t="shared" si="1696"/>
        <v/>
      </c>
      <c r="CW1545" s="94"/>
      <c r="CX1545" s="151" t="str">
        <f t="shared" si="1737"/>
        <v/>
      </c>
      <c r="CY1545" s="151" t="str">
        <f t="shared" si="1738"/>
        <v/>
      </c>
      <c r="CZ1545" s="152"/>
      <c r="DA1545" s="373" t="str">
        <f t="shared" si="1711"/>
        <v/>
      </c>
      <c r="DC1545" s="153">
        <f t="shared" si="1697"/>
        <v>0</v>
      </c>
      <c r="DD1545" s="153">
        <f t="shared" si="1698"/>
        <v>0</v>
      </c>
      <c r="DE1545" s="153">
        <f t="shared" si="1699"/>
        <v>0</v>
      </c>
      <c r="DF1545" s="158">
        <f t="shared" si="1700"/>
        <v>-4.7000000000000002E-3</v>
      </c>
      <c r="DG1545" s="159">
        <f t="shared" si="1712"/>
        <v>-1.1703000000000001</v>
      </c>
      <c r="DH1545" s="158">
        <f t="shared" si="1701"/>
        <v>3.1999999999999997E-3</v>
      </c>
      <c r="DI1545" s="159">
        <f t="shared" si="1713"/>
        <v>0.79679999999999995</v>
      </c>
      <c r="DJ1545" s="158">
        <f t="shared" si="1702"/>
        <v>-2.7000000000000001E-3</v>
      </c>
      <c r="DK1545" s="159">
        <f t="shared" si="1714"/>
        <v>-0.67230000000000001</v>
      </c>
      <c r="DL1545" s="158">
        <f t="shared" si="1703"/>
        <v>1.1999999999999999E-3</v>
      </c>
      <c r="DM1545" s="159">
        <f t="shared" si="1715"/>
        <v>0.29879999999999995</v>
      </c>
      <c r="DN1545" s="158">
        <f t="shared" si="1704"/>
        <v>1.46E-2</v>
      </c>
      <c r="DO1545" s="159">
        <f t="shared" si="1716"/>
        <v>3.6354000000000002</v>
      </c>
      <c r="DP1545" s="158">
        <f t="shared" si="1705"/>
        <v>-1.2999999999999999E-2</v>
      </c>
      <c r="DQ1545" s="159">
        <f t="shared" si="1717"/>
        <v>-3.2369999999999997</v>
      </c>
      <c r="DR1545" s="158">
        <f t="shared" si="1706"/>
        <v>-6.7000000000000002E-3</v>
      </c>
      <c r="DS1545" s="159">
        <f t="shared" si="1718"/>
        <v>-1.6683000000000001</v>
      </c>
      <c r="DT1545" s="158">
        <f t="shared" si="1707"/>
        <v>-1.2999999999999999E-2</v>
      </c>
      <c r="DU1545" s="159">
        <f t="shared" si="1719"/>
        <v>-3.2369999999999997</v>
      </c>
      <c r="DV1545" s="158">
        <f t="shared" si="1708"/>
        <v>-6.7000000000000002E-3</v>
      </c>
      <c r="DW1545" s="160">
        <f t="shared" si="1720"/>
        <v>-1.6683000000000001</v>
      </c>
    </row>
    <row r="1546" spans="1:127" ht="24.95" customHeight="1" x14ac:dyDescent="0.2">
      <c r="A1546" s="272">
        <v>1537</v>
      </c>
      <c r="B1546" s="336"/>
      <c r="C1546" s="332"/>
      <c r="D1546" s="333"/>
      <c r="E1546" s="334"/>
      <c r="F1546" s="335"/>
      <c r="G1546" s="334"/>
      <c r="H1546" s="371"/>
      <c r="I1546" s="334"/>
      <c r="J1546" s="334"/>
      <c r="K1546" s="334"/>
      <c r="L1546" s="334"/>
      <c r="M1546" s="334"/>
      <c r="N1546" s="334"/>
      <c r="O1546" s="337"/>
      <c r="P1546" s="337"/>
      <c r="Q1546" s="338" t="str">
        <f t="shared" ref="Q1546:Q1609" si="1742">IF(P1546=""," ",IF($N$3="in WC",IF(F1546="","",IF(F1546=6,DF1546,IF(F1546=8,DH1546,IF(F1546=10,DJ1546,IF(F1546=12,DL1546,IF(F1546=14,DN1546,IF(F1546="12x18",DP1546,IF(F1546="12x24",DR1546,IF(F1546="12x36",DT1546,IF(F1546="12x48",DV1546)))))))))),IF(F1546=6,DG1546,IF(F1546=8,DI1546,IF(F1546=10,DK1546,IF(F1546=12,DM1546,IF(F1546=14,DO1546,IF(F1546="12x18",DQ1546,IF(F1546="12x24",DS1546,IF(F1546="12x36",DU1546,IF(F1546="12x48",DW1546)))))))))))</f>
        <v xml:space="preserve"> </v>
      </c>
      <c r="R1546" s="339" t="str">
        <f t="shared" ref="R1546:R1609" si="1743">IF(F1546="","",LOOKUP(F1546,$BI$14:$BI$22,$BP$14:$BP$22))</f>
        <v/>
      </c>
      <c r="S1546" s="340" t="str">
        <f t="shared" si="1725"/>
        <v/>
      </c>
      <c r="T1546" s="341" t="str">
        <f t="shared" ref="T1546:T1609" si="1744">IF(F1546="","",IF($N$2="CFM",LOOKUP(F1546,$BI$14:$BJ$22),IF($N$2="LPS", LOOKUP(F1546,$BI$173:$BJ$181),IF($N$2="CMH",LOOKUP(F1546,$BI$187:$BJ$195)," "))))</f>
        <v/>
      </c>
      <c r="U1546" s="341" t="str">
        <f t="shared" ref="U1546:U1609" si="1745">IF(F1546="","",IF($N$2="CFM",LOOKUP(F1546,$BI$14:$BI$22,$BL$14:$BL$22),IF($N$2="LPS", LOOKUP(F1546,$BI$173:$BI$181,$BL$173:$BL$181),IF($N$2="CMH",LOOKUP(F1546,$BI$187:$BI$195,$BL$187:$BL$195)," "))))</f>
        <v/>
      </c>
      <c r="V1546" s="341" t="str">
        <f t="shared" ref="V1546:V1609" si="1746">IF(F1546="","",IF($N$2="CFM",LOOKUP(F1546,$BI$14:$BI$22,$BM$14:$BM$22),IF($N$2="LPS", LOOKUP(F1546,$BI$173:$BI$181,$BM$173:$BM$181),IF($N$2="CMH",LOOKUP(F1546,$BI$187:$BI$195,$BM$187:$BM$195)," "))))</f>
        <v/>
      </c>
      <c r="W1546" s="341" t="str">
        <f t="shared" ref="W1546:W1609" si="1747">IF(F1546="","",IF($N$2="CFM",LOOKUP(F1546,$BI$14:$BI$22,$BN$14:$BN$22),IF($N$2="LPS", LOOKUP(F1546,$BI$173:$BI$181,$BN$173:$BN$181),IF($N$2="CMH",LOOKUP(F1546,$BI$187:$BI$195,$BN$187:$BN$195)," "))))</f>
        <v/>
      </c>
      <c r="X1546" s="340" t="str">
        <f t="shared" si="1726"/>
        <v/>
      </c>
      <c r="Y1546" s="342" t="str">
        <f t="shared" si="1727"/>
        <v/>
      </c>
      <c r="Z1546" s="343" t="str">
        <f t="shared" si="1728"/>
        <v/>
      </c>
      <c r="AA1546" s="344" t="str">
        <f t="shared" si="1729"/>
        <v/>
      </c>
      <c r="AB1546" s="345" t="str">
        <f t="shared" ref="AB1546:AB1609" si="1748">IF(F1546="","",LOOKUP(F1546,$BI$14:$BI$22,$BQ$14:$BQ$22))</f>
        <v/>
      </c>
      <c r="AC1546" s="346" t="str">
        <f t="shared" ref="AC1546:AC1609" si="1749">IF(G1546="","",LOOKUP(G1546,$BI$31:$BJ$37))</f>
        <v/>
      </c>
      <c r="AD1546" s="346" t="str">
        <f t="shared" ref="AD1546:AD1609" si="1750">IF(H1546="","",LOOKUP(H1546,$BI$41:$BJ$47))</f>
        <v/>
      </c>
      <c r="AE1546" s="344" t="str">
        <f t="shared" si="1730"/>
        <v/>
      </c>
      <c r="AF1546" s="346" t="str">
        <f t="shared" ref="AF1546:AF1609" si="1751">IF(F1546="","",LOOKUP(F1546,$BI$14:$BI$22,$BO$14:$BO$22))</f>
        <v/>
      </c>
      <c r="AG1546" s="344" t="str">
        <f t="shared" si="1731"/>
        <v/>
      </c>
      <c r="AH1546" s="344" t="str">
        <f t="shared" si="1732"/>
        <v/>
      </c>
      <c r="AI1546" s="344" t="str">
        <f t="shared" si="1733"/>
        <v/>
      </c>
      <c r="AJ1546" s="346" t="str">
        <f t="shared" si="1734"/>
        <v/>
      </c>
      <c r="AK1546" s="346" t="str">
        <f t="shared" si="1735"/>
        <v/>
      </c>
      <c r="AL1546" s="347" t="str">
        <f t="shared" si="1736"/>
        <v/>
      </c>
      <c r="AM1546" s="141"/>
      <c r="AN1546" s="141"/>
      <c r="AO1546" s="142"/>
      <c r="AP1546" s="58">
        <f t="shared" ref="AP1546:AP1609" si="1752">IF(S1546="NO",1,0)</f>
        <v>0</v>
      </c>
      <c r="AQ1546" s="318">
        <f>SUM(AP$10:AP1546)</f>
        <v>0</v>
      </c>
      <c r="AR1546" s="143">
        <f t="shared" si="1739"/>
        <v>0.1</v>
      </c>
      <c r="AS1546" s="144" t="str">
        <f t="shared" ref="AS1546:AS1609" si="1753">IF(S1546="NO",C1546,"")</f>
        <v/>
      </c>
      <c r="AT1546" s="144" t="str">
        <f t="shared" si="1709"/>
        <v/>
      </c>
      <c r="AU1546" s="145"/>
      <c r="AV1546" s="58">
        <f t="shared" si="1740"/>
        <v>0</v>
      </c>
      <c r="AW1546" s="318">
        <f>SUM(AV$10:AV1546)</f>
        <v>0</v>
      </c>
      <c r="AX1546" s="319">
        <f t="shared" si="1741"/>
        <v>0.1</v>
      </c>
      <c r="AY1546" s="144" t="str">
        <f t="shared" si="1723"/>
        <v/>
      </c>
      <c r="AZ1546" s="144" t="str">
        <f t="shared" si="1724"/>
        <v/>
      </c>
      <c r="BA1546" s="144"/>
      <c r="BB1546" s="146" t="str">
        <f t="shared" ref="BB1546:BB1609" si="1754">CONCATENATE(Y1546,Z1546,AB1546,AC1546,AD1546,AE1546,AF1546,AG1546,AH1546,AI1546,AJ1546,AK1546,AL1546)</f>
        <v/>
      </c>
      <c r="BC1546" s="66" t="str">
        <f t="shared" si="1722"/>
        <v/>
      </c>
      <c r="BD1546" s="195" t="str">
        <f t="shared" ref="BD1546:BD1609" si="1755">IF(N1546="","",N1546)</f>
        <v/>
      </c>
      <c r="BF1546" s="283"/>
      <c r="BG1546" s="286" t="str">
        <f t="shared" ref="BG1546:BG1609" si="1756">IF(D1546="","",Q1546-$T$3)</f>
        <v/>
      </c>
      <c r="BY1546" s="211" t="str">
        <f t="shared" ref="BY1546:BY1609" si="1757">IF(G1546="","",IF(LEFT(G1546,3)="304","_304SS",IF(LEFT(G1546,3)="316","_316SS",G1546)))</f>
        <v/>
      </c>
      <c r="BZ1546" s="150" t="str">
        <f t="shared" ref="BZ1546:BZ1609" si="1758">IF(E1546="AVT3000","AV3000X",IF(E1546="AVC5000","AVC5000X",IF(E1546="H-AVT3000","H_AV3000",IF(E1546="H-AVC5000","H_AVC5000",""))))</f>
        <v/>
      </c>
      <c r="CB1546" s="54" t="str">
        <f t="shared" si="1721"/>
        <v/>
      </c>
      <c r="CD1546" s="54" t="str">
        <f t="shared" ref="CD1546:CD1609" si="1759">IF(D1546="supply","supply",IF(D1546="FH Exhaust","FHExhaust", IF(D1546="GE","GE",IF(D1546="Other Exhaust","OtherExhaust",IF(D1546="Return","Return",IF(D1546="Cage Rack","CageRack",IF(D1546="Bio Safety Cab","BioSafetyCab",IF(D1546="Canopy Ex","CanopyEx",IF(D1546="Snorkel","Snorkel",IF(D1546="Acid resistant","AcidRes",""))))))))))</f>
        <v/>
      </c>
      <c r="CF1546" s="54" t="str">
        <f t="shared" ref="CF1546:CF1609" si="1760">IF(D1546="supply","supplyV",IF(D1546="FH Exhaust","FHExhaustV",IF(D1546="GE","GEV",IF(D1546="Other Exhaust","OtherExhaustV",IF(D1546="Return","ReturnV",IF(D1546="Cage Rack","CageRackV",IF(D1546="Bio Safety Cab","BioSafetyCabV",IF(D1546="Canopy Ex","CanopyExV",IF(D1546="Snorkel","SnorkelV",IF(D1546="Acid resistant","AcidResV",""))))))))))</f>
        <v/>
      </c>
      <c r="CH1546" s="150" t="str">
        <f t="shared" ref="CH1546:CH1609" si="1761">IF(F1546=6,"AL",IF(F1546=8,"AL",(IF(F1546=10,"AL",IF(F1546=12,"AL",IF(F1546=14,"AL",IF(F1546="12x18","NOAL",IF(F1546="12x24","NOAL",IF(F1546="12x36","NOAL",IF(F1546="12x48","NOAL",""))))))))))</f>
        <v/>
      </c>
      <c r="CI1546" s="290"/>
      <c r="CJ1546" s="150" t="str">
        <f t="shared" ref="CJ1546:CJ1609" si="1762">IF(AND(D1546="acid resistant",E1546="AVC5000"),"AVC5000MC",IF(AND(D1546="acid resistant",E1546="AVT3000"),"AV3000MC",IF(E1546="AVT3000","AV3000M",IF(E1546="AVC5000","AVC5000M",IF(E1546="H-AVT3000","H_AV3000M",IF(E1546="H-AVC5000","H_AVC5000M",""))))))</f>
        <v/>
      </c>
      <c r="CK1546" s="290"/>
      <c r="CL1546" s="54" t="str">
        <f t="shared" si="1710"/>
        <v/>
      </c>
      <c r="CM1546" s="290"/>
      <c r="CN1546" s="150" t="str">
        <f t="shared" ref="CN1546:CN1609" si="1763">IF(G1546="PFAcoated","NOSOPFA",IF(F1546=6,"NOSO",IF(F1546=8,"SO",(IF(F1546=10,"SO",IF(F1546=12,"SO",IF(F1546=14,"SO",IF(F1546="12x18","SO",IF(F1546="12x24","SO",IF(F1546="12x36","SO",IF(F1546="12x48","SO","")))))))))))</f>
        <v/>
      </c>
      <c r="CO1546" s="290"/>
      <c r="CP1546" s="150" t="str">
        <f t="shared" ref="CP1546:CP1609" si="1764">IF(G1546="","",IF(G1546="PFACoated", "NOFL","FL"))</f>
        <v/>
      </c>
      <c r="CQ1546" s="290"/>
      <c r="CR1546" s="150" t="str">
        <f t="shared" ref="CR1546:CR1609" si="1765">IF(S1546="YES","CTL",IF(S1546="NO","NOCTL",""))</f>
        <v/>
      </c>
      <c r="CS1546" s="290"/>
      <c r="CT1546" s="150" t="str">
        <f t="shared" ref="CT1546:CT1609" si="1766">IF(E1546="H-AVT3000","H_AVT3A",IF(E1546="AVT3000","AVT3A",IF(E1546="H-AVC5000","AVCA",IF(E1546="AVC5000","AVCA",""))))</f>
        <v/>
      </c>
      <c r="CU1546" s="150"/>
      <c r="CV1546" s="150" t="str">
        <f t="shared" ref="CV1546:CV1609" si="1767">IF(E1546="","",IF(E1546="H-AVT3000","H_AVT3B",IF(E1546="AVT3000","AVT3B",IF(E1546="H-AVC5000","AVCB",IF(E1546="AVC5000","AVCB")))))</f>
        <v/>
      </c>
      <c r="CW1546" s="94"/>
      <c r="CX1546" s="151" t="str">
        <f t="shared" si="1737"/>
        <v/>
      </c>
      <c r="CY1546" s="151" t="str">
        <f t="shared" si="1738"/>
        <v/>
      </c>
      <c r="CZ1546" s="152"/>
      <c r="DA1546" s="373" t="str">
        <f t="shared" si="1711"/>
        <v/>
      </c>
      <c r="DC1546" s="153">
        <f t="shared" ref="DC1546:DC1609" si="1768">P1546</f>
        <v>0</v>
      </c>
      <c r="DD1546" s="153">
        <f t="shared" ref="DD1546:DD1609" si="1769">P1546*$DD$6</f>
        <v>0</v>
      </c>
      <c r="DE1546" s="153">
        <f t="shared" ref="DE1546:DE1609" si="1770">P1546*$DE$6</f>
        <v>0</v>
      </c>
      <c r="DF1546" s="158">
        <f t="shared" ref="DF1546:DF1609" si="1771">IF($N$2="CFM",(0.0026*(($DC1546)/25)^2+0.0035*($DC1546)/25-0.0047),IF($N$2="LPS",(0.0026*(($DD1546)/25)^2+0.0035*($DD1546)/25-0.0047),IF($N$2="CMH",(0.0026*(($DE1546)/25)^2+0.0035*($DE1546)/25-0.0047),"")))</f>
        <v>-4.7000000000000002E-3</v>
      </c>
      <c r="DG1546" s="159">
        <f t="shared" si="1712"/>
        <v>-1.1703000000000001</v>
      </c>
      <c r="DH1546" s="158">
        <f t="shared" ref="DH1546:DH1609" si="1772">IF($N$2="CFM",(0.0017*(($DC1546-50)/50)^2+0.0041*($DC1546-50)/50+0.0056),IF($N$2="LPS",(0.0017*(($DD1546-50)/50)^2+0.0041*($DD1546-50)/50+0.0056),IF($N$2="CMH",(0.0017*(($DE1546-50)/50)^2+0.0041*($DE1546-50)/50+0.0056),"")))</f>
        <v>3.1999999999999997E-3</v>
      </c>
      <c r="DI1546" s="159">
        <f t="shared" si="1713"/>
        <v>0.79679999999999995</v>
      </c>
      <c r="DJ1546" s="158">
        <f t="shared" ref="DJ1546:DJ1609" si="1773">IF($N$2="CFM",(0.0026*(($DC1546)/100)^2+0.0012*($DC1546)/100-0.0027),IF($N$2="LPS",(0.0026*(($DD1546)/100)^2+0.0012*($DD1546)/100-0.0027),IF($N$2="CMH",(0.0026*(($DE1546)/100)^2+0.0012*($DE1546)/100-0.0027),"")))</f>
        <v>-2.7000000000000001E-3</v>
      </c>
      <c r="DK1546" s="159">
        <f t="shared" si="1714"/>
        <v>-0.67230000000000001</v>
      </c>
      <c r="DL1546" s="158">
        <f t="shared" ref="DL1546:DL1609" si="1774">IF($N$2="CFM",(0.0056*(($DC1546)/200)^2-0.0008*($DC1546)/200+0.0012),IF($N$2="LPS",(0.0056*(($DD1546)/200)^2-0.0008*($DD1546)/200+0.0012),IF($N$2="CMH",(0.0056*(($DE1546)/200)^2-0.0008*($DE1546)/200+0.0012),"")))</f>
        <v>1.1999999999999999E-3</v>
      </c>
      <c r="DM1546" s="159">
        <f t="shared" si="1715"/>
        <v>0.29879999999999995</v>
      </c>
      <c r="DN1546" s="158">
        <f t="shared" ref="DN1546:DN1609" si="1775">IF($N$2="CFM",(0.0062*(($DC1546)/300)^2-0.0094*($DC1546)/300+0.0146),IF($N$2="LPS",(0.0062*(($DD1546)/300)^2-0.0094*($DD1546)/300+0.0146),IF($N$2="CMH",(0.0062*(($DE1546)/300)^2-0.0094*($DE1546)/300+0.0146),"")))</f>
        <v>1.46E-2</v>
      </c>
      <c r="DO1546" s="159">
        <f t="shared" si="1716"/>
        <v>3.6354000000000002</v>
      </c>
      <c r="DP1546" s="158">
        <f t="shared" ref="DP1546:DP1609" si="1776">IF($N$2="CFM",(0.0058*((DC1546)/400)^2+0.0106*(DC1546)/400-0.013),IF($N$2="LPS",(0.0058*((DD1546)/400)^2+0.0106*(DD1546)/400-0.013),IF($N$2="CMH",(0.0058*((DE1546)/400)^2+0.0106*(DE1546)/400-0.013),"")))</f>
        <v>-1.2999999999999999E-2</v>
      </c>
      <c r="DQ1546" s="159">
        <f t="shared" si="1717"/>
        <v>-3.2369999999999997</v>
      </c>
      <c r="DR1546" s="158">
        <f t="shared" ref="DR1546:DR1609" si="1777">IF($N$2="CFM",(0.0063*(($DC1546)/500)^2+0.0066*($DC1546)/500-0.0067),IF($N$2="LPS",(0.0063*(($DD1546)/500)^2+0.0066*($DD1546)/500-0.0067),IF($N$2="CMH",(0.0063*(($DE1546)/500)^2+0.0066*($DE1546)/500-0.0067),"")))</f>
        <v>-6.7000000000000002E-3</v>
      </c>
      <c r="DS1546" s="159">
        <f t="shared" si="1718"/>
        <v>-1.6683000000000001</v>
      </c>
      <c r="DT1546" s="158">
        <f t="shared" ref="DT1546:DT1609" si="1778">IF($N$2="CFM",(0.0058*(($DC1546)/800)^2+0.0106*($DC1546)/800-0.013),IF($N$2="LPS",(0.0058*(($DD1546)/800)^2+0.0106*($DD1546)/800-0.013),IF($N$2="CMH",(0.0058*(($DE1546)/800)^2+0.0106*($DE1546)/800-0.013),"")))</f>
        <v>-1.2999999999999999E-2</v>
      </c>
      <c r="DU1546" s="159">
        <f t="shared" si="1719"/>
        <v>-3.2369999999999997</v>
      </c>
      <c r="DV1546" s="158">
        <f t="shared" ref="DV1546:DV1609" si="1779">IF($N$2="CFM",(0.0063*(($DC1546)/1000)^2+0.0066*($DC1546)/1000-0.0067),IF($N$2="LPS",(0.0063*(($DD1546)/1000)^2+0.0066*($DD1546)/1000-0.0067),IF($N$2="CMH",(0.0063*(($DE1546)/1000)^2+0.0066*($DE1546)/1000-0.0067),"")))</f>
        <v>-6.7000000000000002E-3</v>
      </c>
      <c r="DW1546" s="160">
        <f t="shared" si="1720"/>
        <v>-1.6683000000000001</v>
      </c>
    </row>
    <row r="1547" spans="1:127" ht="24.95" customHeight="1" x14ac:dyDescent="0.2">
      <c r="A1547" s="272">
        <v>1538</v>
      </c>
      <c r="B1547" s="336"/>
      <c r="C1547" s="332"/>
      <c r="D1547" s="333"/>
      <c r="E1547" s="334"/>
      <c r="F1547" s="335"/>
      <c r="G1547" s="334"/>
      <c r="H1547" s="371"/>
      <c r="I1547" s="334"/>
      <c r="J1547" s="334"/>
      <c r="K1547" s="334"/>
      <c r="L1547" s="334"/>
      <c r="M1547" s="334"/>
      <c r="N1547" s="334"/>
      <c r="O1547" s="337"/>
      <c r="P1547" s="337"/>
      <c r="Q1547" s="338" t="str">
        <f t="shared" si="1742"/>
        <v xml:space="preserve"> </v>
      </c>
      <c r="R1547" s="339" t="str">
        <f t="shared" si="1743"/>
        <v/>
      </c>
      <c r="S1547" s="340" t="str">
        <f t="shared" si="1725"/>
        <v/>
      </c>
      <c r="T1547" s="341" t="str">
        <f t="shared" si="1744"/>
        <v/>
      </c>
      <c r="U1547" s="341" t="str">
        <f t="shared" si="1745"/>
        <v/>
      </c>
      <c r="V1547" s="341" t="str">
        <f t="shared" si="1746"/>
        <v/>
      </c>
      <c r="W1547" s="341" t="str">
        <f t="shared" si="1747"/>
        <v/>
      </c>
      <c r="X1547" s="340" t="str">
        <f t="shared" si="1726"/>
        <v/>
      </c>
      <c r="Y1547" s="342" t="str">
        <f t="shared" si="1727"/>
        <v/>
      </c>
      <c r="Z1547" s="343" t="str">
        <f t="shared" si="1728"/>
        <v/>
      </c>
      <c r="AA1547" s="344" t="str">
        <f t="shared" si="1729"/>
        <v/>
      </c>
      <c r="AB1547" s="345" t="str">
        <f t="shared" si="1748"/>
        <v/>
      </c>
      <c r="AC1547" s="346" t="str">
        <f t="shared" si="1749"/>
        <v/>
      </c>
      <c r="AD1547" s="346" t="str">
        <f t="shared" si="1750"/>
        <v/>
      </c>
      <c r="AE1547" s="344" t="str">
        <f t="shared" si="1730"/>
        <v/>
      </c>
      <c r="AF1547" s="346" t="str">
        <f t="shared" si="1751"/>
        <v/>
      </c>
      <c r="AG1547" s="344" t="str">
        <f t="shared" si="1731"/>
        <v/>
      </c>
      <c r="AH1547" s="344" t="str">
        <f t="shared" si="1732"/>
        <v/>
      </c>
      <c r="AI1547" s="344" t="str">
        <f t="shared" si="1733"/>
        <v/>
      </c>
      <c r="AJ1547" s="346" t="str">
        <f t="shared" si="1734"/>
        <v/>
      </c>
      <c r="AK1547" s="346" t="str">
        <f t="shared" si="1735"/>
        <v/>
      </c>
      <c r="AL1547" s="347" t="str">
        <f t="shared" si="1736"/>
        <v/>
      </c>
      <c r="AM1547" s="141"/>
      <c r="AN1547" s="141"/>
      <c r="AO1547" s="142"/>
      <c r="AP1547" s="58">
        <f t="shared" si="1752"/>
        <v>0</v>
      </c>
      <c r="AQ1547" s="318">
        <f>SUM(AP$10:AP1547)</f>
        <v>0</v>
      </c>
      <c r="AR1547" s="143">
        <f t="shared" si="1739"/>
        <v>0.1</v>
      </c>
      <c r="AS1547" s="144" t="str">
        <f t="shared" si="1753"/>
        <v/>
      </c>
      <c r="AT1547" s="144" t="str">
        <f t="shared" ref="AT1547:AT1610" si="1780">IF(S1547="no",IF(B1547="","",B1547),"")</f>
        <v/>
      </c>
      <c r="AU1547" s="145"/>
      <c r="AV1547" s="58">
        <f t="shared" si="1740"/>
        <v>0</v>
      </c>
      <c r="AW1547" s="318">
        <f>SUM(AV$10:AV1547)</f>
        <v>0</v>
      </c>
      <c r="AX1547" s="319">
        <f t="shared" si="1741"/>
        <v>0.1</v>
      </c>
      <c r="AY1547" s="144" t="str">
        <f t="shared" si="1723"/>
        <v/>
      </c>
      <c r="AZ1547" s="144" t="str">
        <f t="shared" si="1724"/>
        <v/>
      </c>
      <c r="BA1547" s="144"/>
      <c r="BB1547" s="146" t="str">
        <f t="shared" si="1754"/>
        <v/>
      </c>
      <c r="BC1547" s="66" t="str">
        <f t="shared" si="1722"/>
        <v/>
      </c>
      <c r="BD1547" s="195" t="str">
        <f t="shared" si="1755"/>
        <v/>
      </c>
      <c r="BF1547" s="283"/>
      <c r="BG1547" s="286" t="str">
        <f t="shared" si="1756"/>
        <v/>
      </c>
      <c r="BY1547" s="211" t="str">
        <f t="shared" si="1757"/>
        <v/>
      </c>
      <c r="BZ1547" s="150" t="str">
        <f t="shared" si="1758"/>
        <v/>
      </c>
      <c r="CB1547" s="54" t="str">
        <f t="shared" si="1721"/>
        <v/>
      </c>
      <c r="CD1547" s="54" t="str">
        <f t="shared" si="1759"/>
        <v/>
      </c>
      <c r="CF1547" s="54" t="str">
        <f t="shared" si="1760"/>
        <v/>
      </c>
      <c r="CH1547" s="150" t="str">
        <f t="shared" si="1761"/>
        <v/>
      </c>
      <c r="CI1547" s="290"/>
      <c r="CJ1547" s="150" t="str">
        <f t="shared" si="1762"/>
        <v/>
      </c>
      <c r="CK1547" s="290"/>
      <c r="CL1547" s="54" t="str">
        <f t="shared" ref="CL1547:CL1610" si="1781">IF(CD1547="CageRack","AVC5000CRM",CJ1547)</f>
        <v/>
      </c>
      <c r="CM1547" s="290"/>
      <c r="CN1547" s="150" t="str">
        <f t="shared" si="1763"/>
        <v/>
      </c>
      <c r="CO1547" s="290"/>
      <c r="CP1547" s="150" t="str">
        <f t="shared" si="1764"/>
        <v/>
      </c>
      <c r="CQ1547" s="290"/>
      <c r="CR1547" s="150" t="str">
        <f t="shared" si="1765"/>
        <v/>
      </c>
      <c r="CS1547" s="290"/>
      <c r="CT1547" s="150" t="str">
        <f t="shared" si="1766"/>
        <v/>
      </c>
      <c r="CU1547" s="150"/>
      <c r="CV1547" s="150" t="str">
        <f t="shared" si="1767"/>
        <v/>
      </c>
      <c r="CW1547" s="94"/>
      <c r="CX1547" s="151" t="str">
        <f t="shared" si="1737"/>
        <v/>
      </c>
      <c r="CY1547" s="151" t="str">
        <f t="shared" si="1738"/>
        <v/>
      </c>
      <c r="CZ1547" s="152"/>
      <c r="DA1547" s="373" t="str">
        <f t="shared" ref="DA1547:DA1610" si="1782">IF(H1547="","",VLOOKUP(H1547,$BI$41:$BJ$47,2))</f>
        <v/>
      </c>
      <c r="DC1547" s="153">
        <f t="shared" si="1768"/>
        <v>0</v>
      </c>
      <c r="DD1547" s="153">
        <f t="shared" si="1769"/>
        <v>0</v>
      </c>
      <c r="DE1547" s="153">
        <f t="shared" si="1770"/>
        <v>0</v>
      </c>
      <c r="DF1547" s="158">
        <f t="shared" si="1771"/>
        <v>-4.7000000000000002E-3</v>
      </c>
      <c r="DG1547" s="159">
        <f t="shared" ref="DG1547:DG1610" si="1783">DF1547*249</f>
        <v>-1.1703000000000001</v>
      </c>
      <c r="DH1547" s="158">
        <f t="shared" si="1772"/>
        <v>3.1999999999999997E-3</v>
      </c>
      <c r="DI1547" s="159">
        <f t="shared" ref="DI1547:DI1610" si="1784">DH1547*249</f>
        <v>0.79679999999999995</v>
      </c>
      <c r="DJ1547" s="158">
        <f t="shared" si="1773"/>
        <v>-2.7000000000000001E-3</v>
      </c>
      <c r="DK1547" s="159">
        <f t="shared" ref="DK1547:DK1610" si="1785">DJ1547*249</f>
        <v>-0.67230000000000001</v>
      </c>
      <c r="DL1547" s="158">
        <f t="shared" si="1774"/>
        <v>1.1999999999999999E-3</v>
      </c>
      <c r="DM1547" s="159">
        <f t="shared" ref="DM1547:DM1610" si="1786">DL1547*249</f>
        <v>0.29879999999999995</v>
      </c>
      <c r="DN1547" s="158">
        <f t="shared" si="1775"/>
        <v>1.46E-2</v>
      </c>
      <c r="DO1547" s="159">
        <f t="shared" ref="DO1547:DO1610" si="1787">DN1547*249</f>
        <v>3.6354000000000002</v>
      </c>
      <c r="DP1547" s="158">
        <f t="shared" si="1776"/>
        <v>-1.2999999999999999E-2</v>
      </c>
      <c r="DQ1547" s="159">
        <f t="shared" ref="DQ1547:DQ1610" si="1788">DP1547*249</f>
        <v>-3.2369999999999997</v>
      </c>
      <c r="DR1547" s="158">
        <f t="shared" si="1777"/>
        <v>-6.7000000000000002E-3</v>
      </c>
      <c r="DS1547" s="159">
        <f t="shared" ref="DS1547:DS1610" si="1789">DR1547*249</f>
        <v>-1.6683000000000001</v>
      </c>
      <c r="DT1547" s="158">
        <f t="shared" si="1778"/>
        <v>-1.2999999999999999E-2</v>
      </c>
      <c r="DU1547" s="159">
        <f t="shared" ref="DU1547:DU1610" si="1790">DT1547*249</f>
        <v>-3.2369999999999997</v>
      </c>
      <c r="DV1547" s="158">
        <f t="shared" si="1779"/>
        <v>-6.7000000000000002E-3</v>
      </c>
      <c r="DW1547" s="160">
        <f t="shared" ref="DW1547:DW1610" si="1791">DV1547*249</f>
        <v>-1.6683000000000001</v>
      </c>
    </row>
    <row r="1548" spans="1:127" ht="24.95" customHeight="1" x14ac:dyDescent="0.2">
      <c r="A1548" s="272">
        <v>1539</v>
      </c>
      <c r="B1548" s="336"/>
      <c r="C1548" s="332"/>
      <c r="D1548" s="333"/>
      <c r="E1548" s="334"/>
      <c r="F1548" s="335"/>
      <c r="G1548" s="334"/>
      <c r="H1548" s="371"/>
      <c r="I1548" s="334"/>
      <c r="J1548" s="334"/>
      <c r="K1548" s="334"/>
      <c r="L1548" s="334"/>
      <c r="M1548" s="334"/>
      <c r="N1548" s="334"/>
      <c r="O1548" s="337"/>
      <c r="P1548" s="337"/>
      <c r="Q1548" s="338" t="str">
        <f t="shared" si="1742"/>
        <v xml:space="preserve"> </v>
      </c>
      <c r="R1548" s="339" t="str">
        <f t="shared" si="1743"/>
        <v/>
      </c>
      <c r="S1548" s="340" t="str">
        <f t="shared" si="1725"/>
        <v/>
      </c>
      <c r="T1548" s="341" t="str">
        <f t="shared" si="1744"/>
        <v/>
      </c>
      <c r="U1548" s="341" t="str">
        <f t="shared" si="1745"/>
        <v/>
      </c>
      <c r="V1548" s="341" t="str">
        <f t="shared" si="1746"/>
        <v/>
      </c>
      <c r="W1548" s="341" t="str">
        <f t="shared" si="1747"/>
        <v/>
      </c>
      <c r="X1548" s="340" t="str">
        <f t="shared" si="1726"/>
        <v/>
      </c>
      <c r="Y1548" s="342" t="str">
        <f t="shared" si="1727"/>
        <v/>
      </c>
      <c r="Z1548" s="343" t="str">
        <f t="shared" si="1728"/>
        <v/>
      </c>
      <c r="AA1548" s="344" t="str">
        <f t="shared" si="1729"/>
        <v/>
      </c>
      <c r="AB1548" s="345" t="str">
        <f t="shared" si="1748"/>
        <v/>
      </c>
      <c r="AC1548" s="346" t="str">
        <f t="shared" si="1749"/>
        <v/>
      </c>
      <c r="AD1548" s="346" t="str">
        <f t="shared" si="1750"/>
        <v/>
      </c>
      <c r="AE1548" s="344" t="str">
        <f t="shared" si="1730"/>
        <v/>
      </c>
      <c r="AF1548" s="346" t="str">
        <f t="shared" si="1751"/>
        <v/>
      </c>
      <c r="AG1548" s="344" t="str">
        <f t="shared" si="1731"/>
        <v/>
      </c>
      <c r="AH1548" s="344" t="str">
        <f t="shared" si="1732"/>
        <v/>
      </c>
      <c r="AI1548" s="344" t="str">
        <f t="shared" si="1733"/>
        <v/>
      </c>
      <c r="AJ1548" s="346" t="str">
        <f t="shared" si="1734"/>
        <v/>
      </c>
      <c r="AK1548" s="346" t="str">
        <f t="shared" si="1735"/>
        <v/>
      </c>
      <c r="AL1548" s="347" t="str">
        <f t="shared" si="1736"/>
        <v/>
      </c>
      <c r="AM1548" s="141"/>
      <c r="AN1548" s="141"/>
      <c r="AO1548" s="142"/>
      <c r="AP1548" s="58">
        <f t="shared" si="1752"/>
        <v>0</v>
      </c>
      <c r="AQ1548" s="318">
        <f>SUM(AP$10:AP1548)</f>
        <v>0</v>
      </c>
      <c r="AR1548" s="143">
        <f t="shared" si="1739"/>
        <v>0.1</v>
      </c>
      <c r="AS1548" s="144" t="str">
        <f t="shared" si="1753"/>
        <v/>
      </c>
      <c r="AT1548" s="144" t="str">
        <f t="shared" si="1780"/>
        <v/>
      </c>
      <c r="AU1548" s="145"/>
      <c r="AV1548" s="58">
        <f t="shared" si="1740"/>
        <v>0</v>
      </c>
      <c r="AW1548" s="318">
        <f>SUM(AV$10:AV1548)</f>
        <v>0</v>
      </c>
      <c r="AX1548" s="319">
        <f t="shared" si="1741"/>
        <v>0.1</v>
      </c>
      <c r="AY1548" s="144" t="str">
        <f t="shared" si="1723"/>
        <v/>
      </c>
      <c r="AZ1548" s="144" t="str">
        <f t="shared" si="1724"/>
        <v/>
      </c>
      <c r="BA1548" s="144"/>
      <c r="BB1548" s="146" t="str">
        <f t="shared" si="1754"/>
        <v/>
      </c>
      <c r="BC1548" s="66" t="str">
        <f t="shared" si="1722"/>
        <v/>
      </c>
      <c r="BD1548" s="195" t="str">
        <f t="shared" si="1755"/>
        <v/>
      </c>
      <c r="BF1548" s="283"/>
      <c r="BG1548" s="286" t="str">
        <f t="shared" si="1756"/>
        <v/>
      </c>
      <c r="BY1548" s="211" t="str">
        <f t="shared" si="1757"/>
        <v/>
      </c>
      <c r="BZ1548" s="150" t="str">
        <f t="shared" si="1758"/>
        <v/>
      </c>
      <c r="CB1548" s="54" t="str">
        <f t="shared" si="1721"/>
        <v/>
      </c>
      <c r="CD1548" s="54" t="str">
        <f t="shared" si="1759"/>
        <v/>
      </c>
      <c r="CF1548" s="54" t="str">
        <f t="shared" si="1760"/>
        <v/>
      </c>
      <c r="CH1548" s="150" t="str">
        <f t="shared" si="1761"/>
        <v/>
      </c>
      <c r="CI1548" s="290"/>
      <c r="CJ1548" s="150" t="str">
        <f t="shared" si="1762"/>
        <v/>
      </c>
      <c r="CK1548" s="290"/>
      <c r="CL1548" s="54" t="str">
        <f t="shared" si="1781"/>
        <v/>
      </c>
      <c r="CM1548" s="290"/>
      <c r="CN1548" s="150" t="str">
        <f t="shared" si="1763"/>
        <v/>
      </c>
      <c r="CO1548" s="290"/>
      <c r="CP1548" s="150" t="str">
        <f t="shared" si="1764"/>
        <v/>
      </c>
      <c r="CQ1548" s="290"/>
      <c r="CR1548" s="150" t="str">
        <f t="shared" si="1765"/>
        <v/>
      </c>
      <c r="CS1548" s="290"/>
      <c r="CT1548" s="150" t="str">
        <f t="shared" si="1766"/>
        <v/>
      </c>
      <c r="CU1548" s="150"/>
      <c r="CV1548" s="150" t="str">
        <f t="shared" si="1767"/>
        <v/>
      </c>
      <c r="CW1548" s="94"/>
      <c r="CX1548" s="151" t="str">
        <f t="shared" si="1737"/>
        <v/>
      </c>
      <c r="CY1548" s="151" t="str">
        <f t="shared" si="1738"/>
        <v/>
      </c>
      <c r="CZ1548" s="152"/>
      <c r="DA1548" s="373" t="str">
        <f t="shared" si="1782"/>
        <v/>
      </c>
      <c r="DC1548" s="153">
        <f t="shared" si="1768"/>
        <v>0</v>
      </c>
      <c r="DD1548" s="153">
        <f t="shared" si="1769"/>
        <v>0</v>
      </c>
      <c r="DE1548" s="153">
        <f t="shared" si="1770"/>
        <v>0</v>
      </c>
      <c r="DF1548" s="158">
        <f t="shared" si="1771"/>
        <v>-4.7000000000000002E-3</v>
      </c>
      <c r="DG1548" s="159">
        <f t="shared" si="1783"/>
        <v>-1.1703000000000001</v>
      </c>
      <c r="DH1548" s="158">
        <f t="shared" si="1772"/>
        <v>3.1999999999999997E-3</v>
      </c>
      <c r="DI1548" s="159">
        <f t="shared" si="1784"/>
        <v>0.79679999999999995</v>
      </c>
      <c r="DJ1548" s="158">
        <f t="shared" si="1773"/>
        <v>-2.7000000000000001E-3</v>
      </c>
      <c r="DK1548" s="159">
        <f t="shared" si="1785"/>
        <v>-0.67230000000000001</v>
      </c>
      <c r="DL1548" s="158">
        <f t="shared" si="1774"/>
        <v>1.1999999999999999E-3</v>
      </c>
      <c r="DM1548" s="159">
        <f t="shared" si="1786"/>
        <v>0.29879999999999995</v>
      </c>
      <c r="DN1548" s="158">
        <f t="shared" si="1775"/>
        <v>1.46E-2</v>
      </c>
      <c r="DO1548" s="159">
        <f t="shared" si="1787"/>
        <v>3.6354000000000002</v>
      </c>
      <c r="DP1548" s="158">
        <f t="shared" si="1776"/>
        <v>-1.2999999999999999E-2</v>
      </c>
      <c r="DQ1548" s="159">
        <f t="shared" si="1788"/>
        <v>-3.2369999999999997</v>
      </c>
      <c r="DR1548" s="158">
        <f t="shared" si="1777"/>
        <v>-6.7000000000000002E-3</v>
      </c>
      <c r="DS1548" s="159">
        <f t="shared" si="1789"/>
        <v>-1.6683000000000001</v>
      </c>
      <c r="DT1548" s="158">
        <f t="shared" si="1778"/>
        <v>-1.2999999999999999E-2</v>
      </c>
      <c r="DU1548" s="159">
        <f t="shared" si="1790"/>
        <v>-3.2369999999999997</v>
      </c>
      <c r="DV1548" s="158">
        <f t="shared" si="1779"/>
        <v>-6.7000000000000002E-3</v>
      </c>
      <c r="DW1548" s="160">
        <f t="shared" si="1791"/>
        <v>-1.6683000000000001</v>
      </c>
    </row>
    <row r="1549" spans="1:127" ht="24.95" customHeight="1" x14ac:dyDescent="0.2">
      <c r="A1549" s="272">
        <v>1540</v>
      </c>
      <c r="B1549" s="336"/>
      <c r="C1549" s="332"/>
      <c r="D1549" s="333"/>
      <c r="E1549" s="334"/>
      <c r="F1549" s="335"/>
      <c r="G1549" s="334"/>
      <c r="H1549" s="371"/>
      <c r="I1549" s="334"/>
      <c r="J1549" s="334"/>
      <c r="K1549" s="334"/>
      <c r="L1549" s="334"/>
      <c r="M1549" s="334"/>
      <c r="N1549" s="334"/>
      <c r="O1549" s="337"/>
      <c r="P1549" s="337"/>
      <c r="Q1549" s="338" t="str">
        <f t="shared" si="1742"/>
        <v xml:space="preserve"> </v>
      </c>
      <c r="R1549" s="339" t="str">
        <f t="shared" si="1743"/>
        <v/>
      </c>
      <c r="S1549" s="340" t="str">
        <f t="shared" si="1725"/>
        <v/>
      </c>
      <c r="T1549" s="341" t="str">
        <f t="shared" si="1744"/>
        <v/>
      </c>
      <c r="U1549" s="341" t="str">
        <f t="shared" si="1745"/>
        <v/>
      </c>
      <c r="V1549" s="341" t="str">
        <f t="shared" si="1746"/>
        <v/>
      </c>
      <c r="W1549" s="341" t="str">
        <f t="shared" si="1747"/>
        <v/>
      </c>
      <c r="X1549" s="340" t="str">
        <f t="shared" si="1726"/>
        <v/>
      </c>
      <c r="Y1549" s="342" t="str">
        <f t="shared" si="1727"/>
        <v/>
      </c>
      <c r="Z1549" s="343" t="str">
        <f t="shared" si="1728"/>
        <v/>
      </c>
      <c r="AA1549" s="344" t="str">
        <f t="shared" si="1729"/>
        <v/>
      </c>
      <c r="AB1549" s="345" t="str">
        <f t="shared" si="1748"/>
        <v/>
      </c>
      <c r="AC1549" s="346" t="str">
        <f t="shared" si="1749"/>
        <v/>
      </c>
      <c r="AD1549" s="346" t="str">
        <f t="shared" si="1750"/>
        <v/>
      </c>
      <c r="AE1549" s="344" t="str">
        <f t="shared" si="1730"/>
        <v/>
      </c>
      <c r="AF1549" s="346" t="str">
        <f t="shared" si="1751"/>
        <v/>
      </c>
      <c r="AG1549" s="344" t="str">
        <f t="shared" si="1731"/>
        <v/>
      </c>
      <c r="AH1549" s="344" t="str">
        <f t="shared" si="1732"/>
        <v/>
      </c>
      <c r="AI1549" s="344" t="str">
        <f t="shared" si="1733"/>
        <v/>
      </c>
      <c r="AJ1549" s="346" t="str">
        <f t="shared" si="1734"/>
        <v/>
      </c>
      <c r="AK1549" s="346" t="str">
        <f t="shared" si="1735"/>
        <v/>
      </c>
      <c r="AL1549" s="347" t="str">
        <f t="shared" si="1736"/>
        <v/>
      </c>
      <c r="AM1549" s="141"/>
      <c r="AN1549" s="141"/>
      <c r="AO1549" s="142"/>
      <c r="AP1549" s="58">
        <f t="shared" si="1752"/>
        <v>0</v>
      </c>
      <c r="AQ1549" s="318">
        <f>SUM(AP$10:AP1549)</f>
        <v>0</v>
      </c>
      <c r="AR1549" s="143">
        <f t="shared" si="1739"/>
        <v>0.1</v>
      </c>
      <c r="AS1549" s="144" t="str">
        <f t="shared" si="1753"/>
        <v/>
      </c>
      <c r="AT1549" s="144" t="str">
        <f t="shared" si="1780"/>
        <v/>
      </c>
      <c r="AU1549" s="145"/>
      <c r="AV1549" s="58">
        <f t="shared" si="1740"/>
        <v>0</v>
      </c>
      <c r="AW1549" s="318">
        <f>SUM(AV$10:AV1549)</f>
        <v>0</v>
      </c>
      <c r="AX1549" s="319">
        <f t="shared" si="1741"/>
        <v>0.1</v>
      </c>
      <c r="AY1549" s="144" t="str">
        <f t="shared" si="1723"/>
        <v/>
      </c>
      <c r="AZ1549" s="144" t="str">
        <f t="shared" si="1724"/>
        <v/>
      </c>
      <c r="BA1549" s="144"/>
      <c r="BB1549" s="146" t="str">
        <f t="shared" si="1754"/>
        <v/>
      </c>
      <c r="BC1549" s="66" t="str">
        <f t="shared" si="1722"/>
        <v/>
      </c>
      <c r="BD1549" s="195" t="str">
        <f t="shared" si="1755"/>
        <v/>
      </c>
      <c r="BF1549" s="283"/>
      <c r="BG1549" s="286" t="str">
        <f t="shared" si="1756"/>
        <v/>
      </c>
      <c r="BY1549" s="211" t="str">
        <f t="shared" si="1757"/>
        <v/>
      </c>
      <c r="BZ1549" s="150" t="str">
        <f t="shared" si="1758"/>
        <v/>
      </c>
      <c r="CB1549" s="54" t="str">
        <f t="shared" si="1721"/>
        <v/>
      </c>
      <c r="CD1549" s="54" t="str">
        <f t="shared" si="1759"/>
        <v/>
      </c>
      <c r="CF1549" s="54" t="str">
        <f t="shared" si="1760"/>
        <v/>
      </c>
      <c r="CH1549" s="150" t="str">
        <f t="shared" si="1761"/>
        <v/>
      </c>
      <c r="CI1549" s="290"/>
      <c r="CJ1549" s="150" t="str">
        <f t="shared" si="1762"/>
        <v/>
      </c>
      <c r="CK1549" s="290"/>
      <c r="CL1549" s="54" t="str">
        <f t="shared" si="1781"/>
        <v/>
      </c>
      <c r="CM1549" s="290"/>
      <c r="CN1549" s="150" t="str">
        <f t="shared" si="1763"/>
        <v/>
      </c>
      <c r="CO1549" s="290"/>
      <c r="CP1549" s="150" t="str">
        <f t="shared" si="1764"/>
        <v/>
      </c>
      <c r="CQ1549" s="290"/>
      <c r="CR1549" s="150" t="str">
        <f t="shared" si="1765"/>
        <v/>
      </c>
      <c r="CS1549" s="290"/>
      <c r="CT1549" s="150" t="str">
        <f t="shared" si="1766"/>
        <v/>
      </c>
      <c r="CU1549" s="150"/>
      <c r="CV1549" s="150" t="str">
        <f t="shared" si="1767"/>
        <v/>
      </c>
      <c r="CW1549" s="94"/>
      <c r="CX1549" s="151" t="str">
        <f t="shared" si="1737"/>
        <v/>
      </c>
      <c r="CY1549" s="151" t="str">
        <f t="shared" si="1738"/>
        <v/>
      </c>
      <c r="CZ1549" s="152"/>
      <c r="DA1549" s="373" t="str">
        <f t="shared" si="1782"/>
        <v/>
      </c>
      <c r="DC1549" s="153">
        <f t="shared" si="1768"/>
        <v>0</v>
      </c>
      <c r="DD1549" s="153">
        <f t="shared" si="1769"/>
        <v>0</v>
      </c>
      <c r="DE1549" s="153">
        <f t="shared" si="1770"/>
        <v>0</v>
      </c>
      <c r="DF1549" s="158">
        <f t="shared" si="1771"/>
        <v>-4.7000000000000002E-3</v>
      </c>
      <c r="DG1549" s="159">
        <f t="shared" si="1783"/>
        <v>-1.1703000000000001</v>
      </c>
      <c r="DH1549" s="158">
        <f t="shared" si="1772"/>
        <v>3.1999999999999997E-3</v>
      </c>
      <c r="DI1549" s="159">
        <f t="shared" si="1784"/>
        <v>0.79679999999999995</v>
      </c>
      <c r="DJ1549" s="158">
        <f t="shared" si="1773"/>
        <v>-2.7000000000000001E-3</v>
      </c>
      <c r="DK1549" s="159">
        <f t="shared" si="1785"/>
        <v>-0.67230000000000001</v>
      </c>
      <c r="DL1549" s="158">
        <f t="shared" si="1774"/>
        <v>1.1999999999999999E-3</v>
      </c>
      <c r="DM1549" s="159">
        <f t="shared" si="1786"/>
        <v>0.29879999999999995</v>
      </c>
      <c r="DN1549" s="158">
        <f t="shared" si="1775"/>
        <v>1.46E-2</v>
      </c>
      <c r="DO1549" s="159">
        <f t="shared" si="1787"/>
        <v>3.6354000000000002</v>
      </c>
      <c r="DP1549" s="158">
        <f t="shared" si="1776"/>
        <v>-1.2999999999999999E-2</v>
      </c>
      <c r="DQ1549" s="159">
        <f t="shared" si="1788"/>
        <v>-3.2369999999999997</v>
      </c>
      <c r="DR1549" s="158">
        <f t="shared" si="1777"/>
        <v>-6.7000000000000002E-3</v>
      </c>
      <c r="DS1549" s="159">
        <f t="shared" si="1789"/>
        <v>-1.6683000000000001</v>
      </c>
      <c r="DT1549" s="158">
        <f t="shared" si="1778"/>
        <v>-1.2999999999999999E-2</v>
      </c>
      <c r="DU1549" s="159">
        <f t="shared" si="1790"/>
        <v>-3.2369999999999997</v>
      </c>
      <c r="DV1549" s="158">
        <f t="shared" si="1779"/>
        <v>-6.7000000000000002E-3</v>
      </c>
      <c r="DW1549" s="160">
        <f t="shared" si="1791"/>
        <v>-1.6683000000000001</v>
      </c>
    </row>
    <row r="1550" spans="1:127" ht="24.95" customHeight="1" x14ac:dyDescent="0.2">
      <c r="A1550" s="272">
        <v>1541</v>
      </c>
      <c r="B1550" s="336"/>
      <c r="C1550" s="332"/>
      <c r="D1550" s="333"/>
      <c r="E1550" s="334"/>
      <c r="F1550" s="335"/>
      <c r="G1550" s="334"/>
      <c r="H1550" s="371"/>
      <c r="I1550" s="334"/>
      <c r="J1550" s="334"/>
      <c r="K1550" s="334"/>
      <c r="L1550" s="334"/>
      <c r="M1550" s="334"/>
      <c r="N1550" s="334"/>
      <c r="O1550" s="337"/>
      <c r="P1550" s="337"/>
      <c r="Q1550" s="338" t="str">
        <f t="shared" si="1742"/>
        <v xml:space="preserve"> </v>
      </c>
      <c r="R1550" s="339" t="str">
        <f t="shared" si="1743"/>
        <v/>
      </c>
      <c r="S1550" s="340" t="str">
        <f t="shared" si="1725"/>
        <v/>
      </c>
      <c r="T1550" s="341" t="str">
        <f t="shared" si="1744"/>
        <v/>
      </c>
      <c r="U1550" s="341" t="str">
        <f t="shared" si="1745"/>
        <v/>
      </c>
      <c r="V1550" s="341" t="str">
        <f t="shared" si="1746"/>
        <v/>
      </c>
      <c r="W1550" s="341" t="str">
        <f t="shared" si="1747"/>
        <v/>
      </c>
      <c r="X1550" s="340" t="str">
        <f t="shared" si="1726"/>
        <v/>
      </c>
      <c r="Y1550" s="342" t="str">
        <f t="shared" si="1727"/>
        <v/>
      </c>
      <c r="Z1550" s="343" t="str">
        <f t="shared" si="1728"/>
        <v/>
      </c>
      <c r="AA1550" s="344" t="str">
        <f t="shared" si="1729"/>
        <v/>
      </c>
      <c r="AB1550" s="345" t="str">
        <f t="shared" si="1748"/>
        <v/>
      </c>
      <c r="AC1550" s="346" t="str">
        <f t="shared" si="1749"/>
        <v/>
      </c>
      <c r="AD1550" s="346" t="str">
        <f t="shared" si="1750"/>
        <v/>
      </c>
      <c r="AE1550" s="344" t="str">
        <f t="shared" si="1730"/>
        <v/>
      </c>
      <c r="AF1550" s="346" t="str">
        <f t="shared" si="1751"/>
        <v/>
      </c>
      <c r="AG1550" s="344" t="str">
        <f t="shared" si="1731"/>
        <v/>
      </c>
      <c r="AH1550" s="344" t="str">
        <f t="shared" si="1732"/>
        <v/>
      </c>
      <c r="AI1550" s="344" t="str">
        <f t="shared" si="1733"/>
        <v/>
      </c>
      <c r="AJ1550" s="346" t="str">
        <f t="shared" si="1734"/>
        <v/>
      </c>
      <c r="AK1550" s="346" t="str">
        <f t="shared" si="1735"/>
        <v/>
      </c>
      <c r="AL1550" s="347" t="str">
        <f t="shared" si="1736"/>
        <v/>
      </c>
      <c r="AM1550" s="141"/>
      <c r="AN1550" s="141"/>
      <c r="AO1550" s="142"/>
      <c r="AP1550" s="58">
        <f t="shared" si="1752"/>
        <v>0</v>
      </c>
      <c r="AQ1550" s="318">
        <f>SUM(AP$10:AP1550)</f>
        <v>0</v>
      </c>
      <c r="AR1550" s="143">
        <f t="shared" si="1739"/>
        <v>0.1</v>
      </c>
      <c r="AS1550" s="144" t="str">
        <f t="shared" si="1753"/>
        <v/>
      </c>
      <c r="AT1550" s="144" t="str">
        <f t="shared" si="1780"/>
        <v/>
      </c>
      <c r="AU1550" s="145"/>
      <c r="AV1550" s="58">
        <f t="shared" si="1740"/>
        <v>0</v>
      </c>
      <c r="AW1550" s="318">
        <f>SUM(AV$10:AV1550)</f>
        <v>0</v>
      </c>
      <c r="AX1550" s="319">
        <f t="shared" si="1741"/>
        <v>0.1</v>
      </c>
      <c r="AY1550" s="144" t="str">
        <f t="shared" si="1723"/>
        <v/>
      </c>
      <c r="AZ1550" s="144" t="str">
        <f t="shared" si="1724"/>
        <v/>
      </c>
      <c r="BA1550" s="144"/>
      <c r="BB1550" s="146" t="str">
        <f t="shared" si="1754"/>
        <v/>
      </c>
      <c r="BC1550" s="66" t="str">
        <f t="shared" si="1722"/>
        <v/>
      </c>
      <c r="BD1550" s="195" t="str">
        <f t="shared" si="1755"/>
        <v/>
      </c>
      <c r="BF1550" s="283"/>
      <c r="BG1550" s="286" t="str">
        <f t="shared" si="1756"/>
        <v/>
      </c>
      <c r="BY1550" s="211" t="str">
        <f t="shared" si="1757"/>
        <v/>
      </c>
      <c r="BZ1550" s="150" t="str">
        <f t="shared" si="1758"/>
        <v/>
      </c>
      <c r="CB1550" s="54" t="str">
        <f t="shared" ref="CB1550:CB1613" si="1792">IF(CD1550="CageRack","AVC5000CR",BZ1550)</f>
        <v/>
      </c>
      <c r="CD1550" s="54" t="str">
        <f t="shared" si="1759"/>
        <v/>
      </c>
      <c r="CF1550" s="54" t="str">
        <f t="shared" si="1760"/>
        <v/>
      </c>
      <c r="CH1550" s="150" t="str">
        <f t="shared" si="1761"/>
        <v/>
      </c>
      <c r="CI1550" s="290"/>
      <c r="CJ1550" s="150" t="str">
        <f t="shared" si="1762"/>
        <v/>
      </c>
      <c r="CK1550" s="290"/>
      <c r="CL1550" s="54" t="str">
        <f t="shared" si="1781"/>
        <v/>
      </c>
      <c r="CM1550" s="290"/>
      <c r="CN1550" s="150" t="str">
        <f t="shared" si="1763"/>
        <v/>
      </c>
      <c r="CO1550" s="290"/>
      <c r="CP1550" s="150" t="str">
        <f t="shared" si="1764"/>
        <v/>
      </c>
      <c r="CQ1550" s="290"/>
      <c r="CR1550" s="150" t="str">
        <f t="shared" si="1765"/>
        <v/>
      </c>
      <c r="CS1550" s="290"/>
      <c r="CT1550" s="150" t="str">
        <f t="shared" si="1766"/>
        <v/>
      </c>
      <c r="CU1550" s="150"/>
      <c r="CV1550" s="150" t="str">
        <f t="shared" si="1767"/>
        <v/>
      </c>
      <c r="CW1550" s="94"/>
      <c r="CX1550" s="151" t="str">
        <f t="shared" si="1737"/>
        <v/>
      </c>
      <c r="CY1550" s="151" t="str">
        <f t="shared" si="1738"/>
        <v/>
      </c>
      <c r="CZ1550" s="152"/>
      <c r="DA1550" s="373" t="str">
        <f t="shared" si="1782"/>
        <v/>
      </c>
      <c r="DC1550" s="153">
        <f t="shared" si="1768"/>
        <v>0</v>
      </c>
      <c r="DD1550" s="153">
        <f t="shared" si="1769"/>
        <v>0</v>
      </c>
      <c r="DE1550" s="153">
        <f t="shared" si="1770"/>
        <v>0</v>
      </c>
      <c r="DF1550" s="158">
        <f t="shared" si="1771"/>
        <v>-4.7000000000000002E-3</v>
      </c>
      <c r="DG1550" s="159">
        <f t="shared" si="1783"/>
        <v>-1.1703000000000001</v>
      </c>
      <c r="DH1550" s="158">
        <f t="shared" si="1772"/>
        <v>3.1999999999999997E-3</v>
      </c>
      <c r="DI1550" s="159">
        <f t="shared" si="1784"/>
        <v>0.79679999999999995</v>
      </c>
      <c r="DJ1550" s="158">
        <f t="shared" si="1773"/>
        <v>-2.7000000000000001E-3</v>
      </c>
      <c r="DK1550" s="159">
        <f t="shared" si="1785"/>
        <v>-0.67230000000000001</v>
      </c>
      <c r="DL1550" s="158">
        <f t="shared" si="1774"/>
        <v>1.1999999999999999E-3</v>
      </c>
      <c r="DM1550" s="159">
        <f t="shared" si="1786"/>
        <v>0.29879999999999995</v>
      </c>
      <c r="DN1550" s="158">
        <f t="shared" si="1775"/>
        <v>1.46E-2</v>
      </c>
      <c r="DO1550" s="159">
        <f t="shared" si="1787"/>
        <v>3.6354000000000002</v>
      </c>
      <c r="DP1550" s="158">
        <f t="shared" si="1776"/>
        <v>-1.2999999999999999E-2</v>
      </c>
      <c r="DQ1550" s="159">
        <f t="shared" si="1788"/>
        <v>-3.2369999999999997</v>
      </c>
      <c r="DR1550" s="158">
        <f t="shared" si="1777"/>
        <v>-6.7000000000000002E-3</v>
      </c>
      <c r="DS1550" s="159">
        <f t="shared" si="1789"/>
        <v>-1.6683000000000001</v>
      </c>
      <c r="DT1550" s="158">
        <f t="shared" si="1778"/>
        <v>-1.2999999999999999E-2</v>
      </c>
      <c r="DU1550" s="159">
        <f t="shared" si="1790"/>
        <v>-3.2369999999999997</v>
      </c>
      <c r="DV1550" s="158">
        <f t="shared" si="1779"/>
        <v>-6.7000000000000002E-3</v>
      </c>
      <c r="DW1550" s="160">
        <f t="shared" si="1791"/>
        <v>-1.6683000000000001</v>
      </c>
    </row>
    <row r="1551" spans="1:127" ht="24.95" customHeight="1" x14ac:dyDescent="0.2">
      <c r="A1551" s="272">
        <v>1542</v>
      </c>
      <c r="B1551" s="336"/>
      <c r="C1551" s="332"/>
      <c r="D1551" s="333"/>
      <c r="E1551" s="334"/>
      <c r="F1551" s="335"/>
      <c r="G1551" s="334"/>
      <c r="H1551" s="371"/>
      <c r="I1551" s="334"/>
      <c r="J1551" s="334"/>
      <c r="K1551" s="334"/>
      <c r="L1551" s="334"/>
      <c r="M1551" s="334"/>
      <c r="N1551" s="334"/>
      <c r="O1551" s="337"/>
      <c r="P1551" s="337"/>
      <c r="Q1551" s="338" t="str">
        <f t="shared" si="1742"/>
        <v xml:space="preserve"> </v>
      </c>
      <c r="R1551" s="339" t="str">
        <f t="shared" si="1743"/>
        <v/>
      </c>
      <c r="S1551" s="340" t="str">
        <f t="shared" si="1725"/>
        <v/>
      </c>
      <c r="T1551" s="341" t="str">
        <f t="shared" si="1744"/>
        <v/>
      </c>
      <c r="U1551" s="341" t="str">
        <f t="shared" si="1745"/>
        <v/>
      </c>
      <c r="V1551" s="341" t="str">
        <f t="shared" si="1746"/>
        <v/>
      </c>
      <c r="W1551" s="341" t="str">
        <f t="shared" si="1747"/>
        <v/>
      </c>
      <c r="X1551" s="340" t="str">
        <f t="shared" si="1726"/>
        <v/>
      </c>
      <c r="Y1551" s="342" t="str">
        <f t="shared" si="1727"/>
        <v/>
      </c>
      <c r="Z1551" s="343" t="str">
        <f t="shared" si="1728"/>
        <v/>
      </c>
      <c r="AA1551" s="344" t="str">
        <f t="shared" si="1729"/>
        <v/>
      </c>
      <c r="AB1551" s="345" t="str">
        <f t="shared" si="1748"/>
        <v/>
      </c>
      <c r="AC1551" s="346" t="str">
        <f t="shared" si="1749"/>
        <v/>
      </c>
      <c r="AD1551" s="346" t="str">
        <f t="shared" si="1750"/>
        <v/>
      </c>
      <c r="AE1551" s="344" t="str">
        <f t="shared" si="1730"/>
        <v/>
      </c>
      <c r="AF1551" s="346" t="str">
        <f t="shared" si="1751"/>
        <v/>
      </c>
      <c r="AG1551" s="344" t="str">
        <f t="shared" si="1731"/>
        <v/>
      </c>
      <c r="AH1551" s="344" t="str">
        <f t="shared" si="1732"/>
        <v/>
      </c>
      <c r="AI1551" s="344" t="str">
        <f t="shared" si="1733"/>
        <v/>
      </c>
      <c r="AJ1551" s="346" t="str">
        <f t="shared" si="1734"/>
        <v/>
      </c>
      <c r="AK1551" s="346" t="str">
        <f t="shared" si="1735"/>
        <v/>
      </c>
      <c r="AL1551" s="347" t="str">
        <f t="shared" si="1736"/>
        <v/>
      </c>
      <c r="AM1551" s="141"/>
      <c r="AN1551" s="141"/>
      <c r="AO1551" s="142"/>
      <c r="AP1551" s="58">
        <f t="shared" si="1752"/>
        <v>0</v>
      </c>
      <c r="AQ1551" s="318">
        <f>SUM(AP$10:AP1551)</f>
        <v>0</v>
      </c>
      <c r="AR1551" s="143">
        <f t="shared" si="1739"/>
        <v>0.1</v>
      </c>
      <c r="AS1551" s="144" t="str">
        <f t="shared" si="1753"/>
        <v/>
      </c>
      <c r="AT1551" s="144" t="str">
        <f t="shared" si="1780"/>
        <v/>
      </c>
      <c r="AU1551" s="145"/>
      <c r="AV1551" s="58">
        <f t="shared" si="1740"/>
        <v>0</v>
      </c>
      <c r="AW1551" s="318">
        <f>SUM(AV$10:AV1551)</f>
        <v>0</v>
      </c>
      <c r="AX1551" s="319">
        <f t="shared" si="1741"/>
        <v>0.1</v>
      </c>
      <c r="AY1551" s="144" t="str">
        <f t="shared" si="1723"/>
        <v/>
      </c>
      <c r="AZ1551" s="144" t="str">
        <f t="shared" si="1724"/>
        <v/>
      </c>
      <c r="BA1551" s="144"/>
      <c r="BB1551" s="146" t="str">
        <f t="shared" si="1754"/>
        <v/>
      </c>
      <c r="BC1551" s="66" t="str">
        <f t="shared" si="1722"/>
        <v/>
      </c>
      <c r="BD1551" s="195" t="str">
        <f t="shared" si="1755"/>
        <v/>
      </c>
      <c r="BF1551" s="283"/>
      <c r="BG1551" s="286" t="str">
        <f t="shared" si="1756"/>
        <v/>
      </c>
      <c r="BY1551" s="211" t="str">
        <f t="shared" si="1757"/>
        <v/>
      </c>
      <c r="BZ1551" s="150" t="str">
        <f t="shared" si="1758"/>
        <v/>
      </c>
      <c r="CB1551" s="54" t="str">
        <f t="shared" si="1792"/>
        <v/>
      </c>
      <c r="CD1551" s="54" t="str">
        <f t="shared" si="1759"/>
        <v/>
      </c>
      <c r="CF1551" s="54" t="str">
        <f t="shared" si="1760"/>
        <v/>
      </c>
      <c r="CH1551" s="150" t="str">
        <f t="shared" si="1761"/>
        <v/>
      </c>
      <c r="CI1551" s="290"/>
      <c r="CJ1551" s="150" t="str">
        <f t="shared" si="1762"/>
        <v/>
      </c>
      <c r="CK1551" s="290"/>
      <c r="CL1551" s="54" t="str">
        <f t="shared" si="1781"/>
        <v/>
      </c>
      <c r="CM1551" s="290"/>
      <c r="CN1551" s="150" t="str">
        <f t="shared" si="1763"/>
        <v/>
      </c>
      <c r="CO1551" s="290"/>
      <c r="CP1551" s="150" t="str">
        <f t="shared" si="1764"/>
        <v/>
      </c>
      <c r="CQ1551" s="290"/>
      <c r="CR1551" s="150" t="str">
        <f t="shared" si="1765"/>
        <v/>
      </c>
      <c r="CS1551" s="290"/>
      <c r="CT1551" s="150" t="str">
        <f t="shared" si="1766"/>
        <v/>
      </c>
      <c r="CU1551" s="150"/>
      <c r="CV1551" s="150" t="str">
        <f t="shared" si="1767"/>
        <v/>
      </c>
      <c r="CW1551" s="94"/>
      <c r="CX1551" s="151" t="str">
        <f t="shared" si="1737"/>
        <v/>
      </c>
      <c r="CY1551" s="151" t="str">
        <f t="shared" si="1738"/>
        <v/>
      </c>
      <c r="CZ1551" s="152"/>
      <c r="DA1551" s="373" t="str">
        <f t="shared" si="1782"/>
        <v/>
      </c>
      <c r="DC1551" s="153">
        <f t="shared" si="1768"/>
        <v>0</v>
      </c>
      <c r="DD1551" s="153">
        <f t="shared" si="1769"/>
        <v>0</v>
      </c>
      <c r="DE1551" s="153">
        <f t="shared" si="1770"/>
        <v>0</v>
      </c>
      <c r="DF1551" s="158">
        <f t="shared" si="1771"/>
        <v>-4.7000000000000002E-3</v>
      </c>
      <c r="DG1551" s="159">
        <f t="shared" si="1783"/>
        <v>-1.1703000000000001</v>
      </c>
      <c r="DH1551" s="158">
        <f t="shared" si="1772"/>
        <v>3.1999999999999997E-3</v>
      </c>
      <c r="DI1551" s="159">
        <f t="shared" si="1784"/>
        <v>0.79679999999999995</v>
      </c>
      <c r="DJ1551" s="158">
        <f t="shared" si="1773"/>
        <v>-2.7000000000000001E-3</v>
      </c>
      <c r="DK1551" s="159">
        <f t="shared" si="1785"/>
        <v>-0.67230000000000001</v>
      </c>
      <c r="DL1551" s="158">
        <f t="shared" si="1774"/>
        <v>1.1999999999999999E-3</v>
      </c>
      <c r="DM1551" s="159">
        <f t="shared" si="1786"/>
        <v>0.29879999999999995</v>
      </c>
      <c r="DN1551" s="158">
        <f t="shared" si="1775"/>
        <v>1.46E-2</v>
      </c>
      <c r="DO1551" s="159">
        <f t="shared" si="1787"/>
        <v>3.6354000000000002</v>
      </c>
      <c r="DP1551" s="158">
        <f t="shared" si="1776"/>
        <v>-1.2999999999999999E-2</v>
      </c>
      <c r="DQ1551" s="159">
        <f t="shared" si="1788"/>
        <v>-3.2369999999999997</v>
      </c>
      <c r="DR1551" s="158">
        <f t="shared" si="1777"/>
        <v>-6.7000000000000002E-3</v>
      </c>
      <c r="DS1551" s="159">
        <f t="shared" si="1789"/>
        <v>-1.6683000000000001</v>
      </c>
      <c r="DT1551" s="158">
        <f t="shared" si="1778"/>
        <v>-1.2999999999999999E-2</v>
      </c>
      <c r="DU1551" s="159">
        <f t="shared" si="1790"/>
        <v>-3.2369999999999997</v>
      </c>
      <c r="DV1551" s="158">
        <f t="shared" si="1779"/>
        <v>-6.7000000000000002E-3</v>
      </c>
      <c r="DW1551" s="160">
        <f t="shared" si="1791"/>
        <v>-1.6683000000000001</v>
      </c>
    </row>
    <row r="1552" spans="1:127" ht="24.95" customHeight="1" x14ac:dyDescent="0.2">
      <c r="A1552" s="272">
        <v>1543</v>
      </c>
      <c r="B1552" s="336"/>
      <c r="C1552" s="332"/>
      <c r="D1552" s="333"/>
      <c r="E1552" s="334"/>
      <c r="F1552" s="335"/>
      <c r="G1552" s="334"/>
      <c r="H1552" s="371"/>
      <c r="I1552" s="334"/>
      <c r="J1552" s="334"/>
      <c r="K1552" s="334"/>
      <c r="L1552" s="334"/>
      <c r="M1552" s="334"/>
      <c r="N1552" s="334"/>
      <c r="O1552" s="337"/>
      <c r="P1552" s="337"/>
      <c r="Q1552" s="338" t="str">
        <f t="shared" si="1742"/>
        <v xml:space="preserve"> </v>
      </c>
      <c r="R1552" s="339" t="str">
        <f t="shared" si="1743"/>
        <v/>
      </c>
      <c r="S1552" s="340" t="str">
        <f t="shared" si="1725"/>
        <v/>
      </c>
      <c r="T1552" s="341" t="str">
        <f t="shared" si="1744"/>
        <v/>
      </c>
      <c r="U1552" s="341" t="str">
        <f t="shared" si="1745"/>
        <v/>
      </c>
      <c r="V1552" s="341" t="str">
        <f t="shared" si="1746"/>
        <v/>
      </c>
      <c r="W1552" s="341" t="str">
        <f t="shared" si="1747"/>
        <v/>
      </c>
      <c r="X1552" s="340" t="str">
        <f t="shared" si="1726"/>
        <v/>
      </c>
      <c r="Y1552" s="342" t="str">
        <f t="shared" si="1727"/>
        <v/>
      </c>
      <c r="Z1552" s="343" t="str">
        <f t="shared" si="1728"/>
        <v/>
      </c>
      <c r="AA1552" s="344" t="str">
        <f t="shared" si="1729"/>
        <v/>
      </c>
      <c r="AB1552" s="345" t="str">
        <f t="shared" si="1748"/>
        <v/>
      </c>
      <c r="AC1552" s="346" t="str">
        <f t="shared" si="1749"/>
        <v/>
      </c>
      <c r="AD1552" s="346" t="str">
        <f t="shared" si="1750"/>
        <v/>
      </c>
      <c r="AE1552" s="344" t="str">
        <f t="shared" si="1730"/>
        <v/>
      </c>
      <c r="AF1552" s="346" t="str">
        <f t="shared" si="1751"/>
        <v/>
      </c>
      <c r="AG1552" s="344" t="str">
        <f t="shared" si="1731"/>
        <v/>
      </c>
      <c r="AH1552" s="344" t="str">
        <f t="shared" si="1732"/>
        <v/>
      </c>
      <c r="AI1552" s="344" t="str">
        <f t="shared" si="1733"/>
        <v/>
      </c>
      <c r="AJ1552" s="346" t="str">
        <f t="shared" si="1734"/>
        <v/>
      </c>
      <c r="AK1552" s="346" t="str">
        <f t="shared" si="1735"/>
        <v/>
      </c>
      <c r="AL1552" s="347" t="str">
        <f t="shared" si="1736"/>
        <v/>
      </c>
      <c r="AM1552" s="141"/>
      <c r="AN1552" s="141"/>
      <c r="AO1552" s="142"/>
      <c r="AP1552" s="58">
        <f t="shared" si="1752"/>
        <v>0</v>
      </c>
      <c r="AQ1552" s="318">
        <f>SUM(AP$10:AP1552)</f>
        <v>0</v>
      </c>
      <c r="AR1552" s="143">
        <f t="shared" si="1739"/>
        <v>0.1</v>
      </c>
      <c r="AS1552" s="144" t="str">
        <f t="shared" si="1753"/>
        <v/>
      </c>
      <c r="AT1552" s="144" t="str">
        <f t="shared" si="1780"/>
        <v/>
      </c>
      <c r="AU1552" s="145"/>
      <c r="AV1552" s="58">
        <f t="shared" si="1740"/>
        <v>0</v>
      </c>
      <c r="AW1552" s="318">
        <f>SUM(AV$10:AV1552)</f>
        <v>0</v>
      </c>
      <c r="AX1552" s="319">
        <f t="shared" si="1741"/>
        <v>0.1</v>
      </c>
      <c r="AY1552" s="144" t="str">
        <f t="shared" si="1723"/>
        <v/>
      </c>
      <c r="AZ1552" s="144" t="str">
        <f t="shared" si="1724"/>
        <v/>
      </c>
      <c r="BA1552" s="144"/>
      <c r="BB1552" s="146" t="str">
        <f t="shared" si="1754"/>
        <v/>
      </c>
      <c r="BC1552" s="66" t="str">
        <f t="shared" ref="BC1552:BC1615" si="1793">BB1552</f>
        <v/>
      </c>
      <c r="BD1552" s="195" t="str">
        <f t="shared" si="1755"/>
        <v/>
      </c>
      <c r="BF1552" s="283"/>
      <c r="BG1552" s="286" t="str">
        <f t="shared" si="1756"/>
        <v/>
      </c>
      <c r="BY1552" s="211" t="str">
        <f t="shared" si="1757"/>
        <v/>
      </c>
      <c r="BZ1552" s="150" t="str">
        <f t="shared" si="1758"/>
        <v/>
      </c>
      <c r="CB1552" s="54" t="str">
        <f t="shared" si="1792"/>
        <v/>
      </c>
      <c r="CD1552" s="54" t="str">
        <f t="shared" si="1759"/>
        <v/>
      </c>
      <c r="CF1552" s="54" t="str">
        <f t="shared" si="1760"/>
        <v/>
      </c>
      <c r="CH1552" s="150" t="str">
        <f t="shared" si="1761"/>
        <v/>
      </c>
      <c r="CI1552" s="290"/>
      <c r="CJ1552" s="150" t="str">
        <f t="shared" si="1762"/>
        <v/>
      </c>
      <c r="CK1552" s="290"/>
      <c r="CL1552" s="54" t="str">
        <f t="shared" si="1781"/>
        <v/>
      </c>
      <c r="CM1552" s="290"/>
      <c r="CN1552" s="150" t="str">
        <f t="shared" si="1763"/>
        <v/>
      </c>
      <c r="CO1552" s="290"/>
      <c r="CP1552" s="150" t="str">
        <f t="shared" si="1764"/>
        <v/>
      </c>
      <c r="CQ1552" s="290"/>
      <c r="CR1552" s="150" t="str">
        <f t="shared" si="1765"/>
        <v/>
      </c>
      <c r="CS1552" s="290"/>
      <c r="CT1552" s="150" t="str">
        <f t="shared" si="1766"/>
        <v/>
      </c>
      <c r="CU1552" s="150"/>
      <c r="CV1552" s="150" t="str">
        <f t="shared" si="1767"/>
        <v/>
      </c>
      <c r="CW1552" s="94"/>
      <c r="CX1552" s="151" t="str">
        <f t="shared" si="1737"/>
        <v/>
      </c>
      <c r="CY1552" s="151" t="str">
        <f t="shared" si="1738"/>
        <v/>
      </c>
      <c r="CZ1552" s="152"/>
      <c r="DA1552" s="373" t="str">
        <f t="shared" si="1782"/>
        <v/>
      </c>
      <c r="DC1552" s="153">
        <f t="shared" si="1768"/>
        <v>0</v>
      </c>
      <c r="DD1552" s="153">
        <f t="shared" si="1769"/>
        <v>0</v>
      </c>
      <c r="DE1552" s="153">
        <f t="shared" si="1770"/>
        <v>0</v>
      </c>
      <c r="DF1552" s="158">
        <f t="shared" si="1771"/>
        <v>-4.7000000000000002E-3</v>
      </c>
      <c r="DG1552" s="159">
        <f t="shared" si="1783"/>
        <v>-1.1703000000000001</v>
      </c>
      <c r="DH1552" s="158">
        <f t="shared" si="1772"/>
        <v>3.1999999999999997E-3</v>
      </c>
      <c r="DI1552" s="159">
        <f t="shared" si="1784"/>
        <v>0.79679999999999995</v>
      </c>
      <c r="DJ1552" s="158">
        <f t="shared" si="1773"/>
        <v>-2.7000000000000001E-3</v>
      </c>
      <c r="DK1552" s="159">
        <f t="shared" si="1785"/>
        <v>-0.67230000000000001</v>
      </c>
      <c r="DL1552" s="158">
        <f t="shared" si="1774"/>
        <v>1.1999999999999999E-3</v>
      </c>
      <c r="DM1552" s="159">
        <f t="shared" si="1786"/>
        <v>0.29879999999999995</v>
      </c>
      <c r="DN1552" s="158">
        <f t="shared" si="1775"/>
        <v>1.46E-2</v>
      </c>
      <c r="DO1552" s="159">
        <f t="shared" si="1787"/>
        <v>3.6354000000000002</v>
      </c>
      <c r="DP1552" s="158">
        <f t="shared" si="1776"/>
        <v>-1.2999999999999999E-2</v>
      </c>
      <c r="DQ1552" s="159">
        <f t="shared" si="1788"/>
        <v>-3.2369999999999997</v>
      </c>
      <c r="DR1552" s="158">
        <f t="shared" si="1777"/>
        <v>-6.7000000000000002E-3</v>
      </c>
      <c r="DS1552" s="159">
        <f t="shared" si="1789"/>
        <v>-1.6683000000000001</v>
      </c>
      <c r="DT1552" s="158">
        <f t="shared" si="1778"/>
        <v>-1.2999999999999999E-2</v>
      </c>
      <c r="DU1552" s="159">
        <f t="shared" si="1790"/>
        <v>-3.2369999999999997</v>
      </c>
      <c r="DV1552" s="158">
        <f t="shared" si="1779"/>
        <v>-6.7000000000000002E-3</v>
      </c>
      <c r="DW1552" s="160">
        <f t="shared" si="1791"/>
        <v>-1.6683000000000001</v>
      </c>
    </row>
    <row r="1553" spans="1:127" ht="24.95" customHeight="1" x14ac:dyDescent="0.2">
      <c r="A1553" s="272">
        <v>1544</v>
      </c>
      <c r="B1553" s="336"/>
      <c r="C1553" s="332"/>
      <c r="D1553" s="333"/>
      <c r="E1553" s="334"/>
      <c r="F1553" s="335"/>
      <c r="G1553" s="334"/>
      <c r="H1553" s="371"/>
      <c r="I1553" s="334"/>
      <c r="J1553" s="334"/>
      <c r="K1553" s="334"/>
      <c r="L1553" s="334"/>
      <c r="M1553" s="334"/>
      <c r="N1553" s="334"/>
      <c r="O1553" s="337"/>
      <c r="P1553" s="337"/>
      <c r="Q1553" s="338" t="str">
        <f t="shared" si="1742"/>
        <v xml:space="preserve"> </v>
      </c>
      <c r="R1553" s="339" t="str">
        <f t="shared" si="1743"/>
        <v/>
      </c>
      <c r="S1553" s="340" t="str">
        <f t="shared" si="1725"/>
        <v/>
      </c>
      <c r="T1553" s="341" t="str">
        <f t="shared" si="1744"/>
        <v/>
      </c>
      <c r="U1553" s="341" t="str">
        <f t="shared" si="1745"/>
        <v/>
      </c>
      <c r="V1553" s="341" t="str">
        <f t="shared" si="1746"/>
        <v/>
      </c>
      <c r="W1553" s="341" t="str">
        <f t="shared" si="1747"/>
        <v/>
      </c>
      <c r="X1553" s="340" t="str">
        <f t="shared" si="1726"/>
        <v/>
      </c>
      <c r="Y1553" s="342" t="str">
        <f t="shared" si="1727"/>
        <v/>
      </c>
      <c r="Z1553" s="343" t="str">
        <f t="shared" si="1728"/>
        <v/>
      </c>
      <c r="AA1553" s="344" t="str">
        <f t="shared" si="1729"/>
        <v/>
      </c>
      <c r="AB1553" s="345" t="str">
        <f t="shared" si="1748"/>
        <v/>
      </c>
      <c r="AC1553" s="346" t="str">
        <f t="shared" si="1749"/>
        <v/>
      </c>
      <c r="AD1553" s="346" t="str">
        <f t="shared" si="1750"/>
        <v/>
      </c>
      <c r="AE1553" s="344" t="str">
        <f t="shared" si="1730"/>
        <v/>
      </c>
      <c r="AF1553" s="346" t="str">
        <f t="shared" si="1751"/>
        <v/>
      </c>
      <c r="AG1553" s="344" t="str">
        <f t="shared" si="1731"/>
        <v/>
      </c>
      <c r="AH1553" s="344" t="str">
        <f t="shared" si="1732"/>
        <v/>
      </c>
      <c r="AI1553" s="344" t="str">
        <f t="shared" si="1733"/>
        <v/>
      </c>
      <c r="AJ1553" s="346" t="str">
        <f t="shared" si="1734"/>
        <v/>
      </c>
      <c r="AK1553" s="346" t="str">
        <f t="shared" si="1735"/>
        <v/>
      </c>
      <c r="AL1553" s="347" t="str">
        <f t="shared" si="1736"/>
        <v/>
      </c>
      <c r="AM1553" s="141"/>
      <c r="AN1553" s="141"/>
      <c r="AO1553" s="142"/>
      <c r="AP1553" s="58">
        <f t="shared" si="1752"/>
        <v>0</v>
      </c>
      <c r="AQ1553" s="318">
        <f>SUM(AP$10:AP1553)</f>
        <v>0</v>
      </c>
      <c r="AR1553" s="143">
        <f t="shared" si="1739"/>
        <v>0.1</v>
      </c>
      <c r="AS1553" s="144" t="str">
        <f t="shared" si="1753"/>
        <v/>
      </c>
      <c r="AT1553" s="144" t="str">
        <f t="shared" si="1780"/>
        <v/>
      </c>
      <c r="AU1553" s="145"/>
      <c r="AV1553" s="58">
        <f t="shared" si="1740"/>
        <v>0</v>
      </c>
      <c r="AW1553" s="318">
        <f>SUM(AV$10:AV1553)</f>
        <v>0</v>
      </c>
      <c r="AX1553" s="319">
        <f t="shared" si="1741"/>
        <v>0.1</v>
      </c>
      <c r="AY1553" s="144" t="str">
        <f t="shared" ref="AY1553:AY1616" si="1794">IF(AV1553=0,"",IF(C1553="","",C1553))</f>
        <v/>
      </c>
      <c r="AZ1553" s="144" t="str">
        <f t="shared" ref="AZ1553:AZ1616" si="1795">IF(AV1553=0,"",IF(B1553="","",B1553))</f>
        <v/>
      </c>
      <c r="BA1553" s="144"/>
      <c r="BB1553" s="146" t="str">
        <f t="shared" si="1754"/>
        <v/>
      </c>
      <c r="BC1553" s="66" t="str">
        <f t="shared" si="1793"/>
        <v/>
      </c>
      <c r="BD1553" s="195" t="str">
        <f t="shared" si="1755"/>
        <v/>
      </c>
      <c r="BF1553" s="283"/>
      <c r="BG1553" s="286" t="str">
        <f t="shared" si="1756"/>
        <v/>
      </c>
      <c r="BY1553" s="211" t="str">
        <f t="shared" si="1757"/>
        <v/>
      </c>
      <c r="BZ1553" s="150" t="str">
        <f t="shared" si="1758"/>
        <v/>
      </c>
      <c r="CB1553" s="54" t="str">
        <f t="shared" si="1792"/>
        <v/>
      </c>
      <c r="CD1553" s="54" t="str">
        <f t="shared" si="1759"/>
        <v/>
      </c>
      <c r="CF1553" s="54" t="str">
        <f t="shared" si="1760"/>
        <v/>
      </c>
      <c r="CH1553" s="150" t="str">
        <f t="shared" si="1761"/>
        <v/>
      </c>
      <c r="CI1553" s="290"/>
      <c r="CJ1553" s="150" t="str">
        <f t="shared" si="1762"/>
        <v/>
      </c>
      <c r="CK1553" s="290"/>
      <c r="CL1553" s="54" t="str">
        <f t="shared" si="1781"/>
        <v/>
      </c>
      <c r="CM1553" s="290"/>
      <c r="CN1553" s="150" t="str">
        <f t="shared" si="1763"/>
        <v/>
      </c>
      <c r="CO1553" s="290"/>
      <c r="CP1553" s="150" t="str">
        <f t="shared" si="1764"/>
        <v/>
      </c>
      <c r="CQ1553" s="290"/>
      <c r="CR1553" s="150" t="str">
        <f t="shared" si="1765"/>
        <v/>
      </c>
      <c r="CS1553" s="290"/>
      <c r="CT1553" s="150" t="str">
        <f t="shared" si="1766"/>
        <v/>
      </c>
      <c r="CU1553" s="150"/>
      <c r="CV1553" s="150" t="str">
        <f t="shared" si="1767"/>
        <v/>
      </c>
      <c r="CW1553" s="94"/>
      <c r="CX1553" s="151" t="str">
        <f t="shared" si="1737"/>
        <v/>
      </c>
      <c r="CY1553" s="151" t="str">
        <f t="shared" si="1738"/>
        <v/>
      </c>
      <c r="CZ1553" s="152"/>
      <c r="DA1553" s="373" t="str">
        <f t="shared" si="1782"/>
        <v/>
      </c>
      <c r="DC1553" s="153">
        <f t="shared" si="1768"/>
        <v>0</v>
      </c>
      <c r="DD1553" s="153">
        <f t="shared" si="1769"/>
        <v>0</v>
      </c>
      <c r="DE1553" s="153">
        <f t="shared" si="1770"/>
        <v>0</v>
      </c>
      <c r="DF1553" s="158">
        <f t="shared" si="1771"/>
        <v>-4.7000000000000002E-3</v>
      </c>
      <c r="DG1553" s="159">
        <f t="shared" si="1783"/>
        <v>-1.1703000000000001</v>
      </c>
      <c r="DH1553" s="158">
        <f t="shared" si="1772"/>
        <v>3.1999999999999997E-3</v>
      </c>
      <c r="DI1553" s="159">
        <f t="shared" si="1784"/>
        <v>0.79679999999999995</v>
      </c>
      <c r="DJ1553" s="158">
        <f t="shared" si="1773"/>
        <v>-2.7000000000000001E-3</v>
      </c>
      <c r="DK1553" s="159">
        <f t="shared" si="1785"/>
        <v>-0.67230000000000001</v>
      </c>
      <c r="DL1553" s="158">
        <f t="shared" si="1774"/>
        <v>1.1999999999999999E-3</v>
      </c>
      <c r="DM1553" s="159">
        <f t="shared" si="1786"/>
        <v>0.29879999999999995</v>
      </c>
      <c r="DN1553" s="158">
        <f t="shared" si="1775"/>
        <v>1.46E-2</v>
      </c>
      <c r="DO1553" s="159">
        <f t="shared" si="1787"/>
        <v>3.6354000000000002</v>
      </c>
      <c r="DP1553" s="158">
        <f t="shared" si="1776"/>
        <v>-1.2999999999999999E-2</v>
      </c>
      <c r="DQ1553" s="159">
        <f t="shared" si="1788"/>
        <v>-3.2369999999999997</v>
      </c>
      <c r="DR1553" s="158">
        <f t="shared" si="1777"/>
        <v>-6.7000000000000002E-3</v>
      </c>
      <c r="DS1553" s="159">
        <f t="shared" si="1789"/>
        <v>-1.6683000000000001</v>
      </c>
      <c r="DT1553" s="158">
        <f t="shared" si="1778"/>
        <v>-1.2999999999999999E-2</v>
      </c>
      <c r="DU1553" s="159">
        <f t="shared" si="1790"/>
        <v>-3.2369999999999997</v>
      </c>
      <c r="DV1553" s="158">
        <f t="shared" si="1779"/>
        <v>-6.7000000000000002E-3</v>
      </c>
      <c r="DW1553" s="160">
        <f t="shared" si="1791"/>
        <v>-1.6683000000000001</v>
      </c>
    </row>
    <row r="1554" spans="1:127" ht="24.95" customHeight="1" x14ac:dyDescent="0.2">
      <c r="A1554" s="272">
        <v>1545</v>
      </c>
      <c r="B1554" s="336"/>
      <c r="C1554" s="332"/>
      <c r="D1554" s="333"/>
      <c r="E1554" s="334"/>
      <c r="F1554" s="335"/>
      <c r="G1554" s="334"/>
      <c r="H1554" s="371"/>
      <c r="I1554" s="334"/>
      <c r="J1554" s="334"/>
      <c r="K1554" s="334"/>
      <c r="L1554" s="334"/>
      <c r="M1554" s="334"/>
      <c r="N1554" s="334"/>
      <c r="O1554" s="337"/>
      <c r="P1554" s="337"/>
      <c r="Q1554" s="338" t="str">
        <f t="shared" si="1742"/>
        <v xml:space="preserve"> </v>
      </c>
      <c r="R1554" s="339" t="str">
        <f t="shared" si="1743"/>
        <v/>
      </c>
      <c r="S1554" s="340" t="str">
        <f t="shared" si="1725"/>
        <v/>
      </c>
      <c r="T1554" s="341" t="str">
        <f t="shared" si="1744"/>
        <v/>
      </c>
      <c r="U1554" s="341" t="str">
        <f t="shared" si="1745"/>
        <v/>
      </c>
      <c r="V1554" s="341" t="str">
        <f t="shared" si="1746"/>
        <v/>
      </c>
      <c r="W1554" s="341" t="str">
        <f t="shared" si="1747"/>
        <v/>
      </c>
      <c r="X1554" s="340" t="str">
        <f t="shared" si="1726"/>
        <v/>
      </c>
      <c r="Y1554" s="342" t="str">
        <f t="shared" si="1727"/>
        <v/>
      </c>
      <c r="Z1554" s="343" t="str">
        <f t="shared" si="1728"/>
        <v/>
      </c>
      <c r="AA1554" s="344" t="str">
        <f t="shared" si="1729"/>
        <v/>
      </c>
      <c r="AB1554" s="345" t="str">
        <f t="shared" si="1748"/>
        <v/>
      </c>
      <c r="AC1554" s="346" t="str">
        <f t="shared" si="1749"/>
        <v/>
      </c>
      <c r="AD1554" s="346" t="str">
        <f t="shared" si="1750"/>
        <v/>
      </c>
      <c r="AE1554" s="344" t="str">
        <f t="shared" si="1730"/>
        <v/>
      </c>
      <c r="AF1554" s="346" t="str">
        <f t="shared" si="1751"/>
        <v/>
      </c>
      <c r="AG1554" s="344" t="str">
        <f t="shared" si="1731"/>
        <v/>
      </c>
      <c r="AH1554" s="344" t="str">
        <f t="shared" si="1732"/>
        <v/>
      </c>
      <c r="AI1554" s="344" t="str">
        <f t="shared" si="1733"/>
        <v/>
      </c>
      <c r="AJ1554" s="346" t="str">
        <f t="shared" si="1734"/>
        <v/>
      </c>
      <c r="AK1554" s="346" t="str">
        <f t="shared" si="1735"/>
        <v/>
      </c>
      <c r="AL1554" s="347" t="str">
        <f t="shared" si="1736"/>
        <v/>
      </c>
      <c r="AM1554" s="141"/>
      <c r="AN1554" s="141"/>
      <c r="AO1554" s="142"/>
      <c r="AP1554" s="58">
        <f t="shared" si="1752"/>
        <v>0</v>
      </c>
      <c r="AQ1554" s="318">
        <f>SUM(AP$10:AP1554)</f>
        <v>0</v>
      </c>
      <c r="AR1554" s="143">
        <f t="shared" si="1739"/>
        <v>0.1</v>
      </c>
      <c r="AS1554" s="144" t="str">
        <f t="shared" si="1753"/>
        <v/>
      </c>
      <c r="AT1554" s="144" t="str">
        <f t="shared" si="1780"/>
        <v/>
      </c>
      <c r="AU1554" s="145"/>
      <c r="AV1554" s="58">
        <f t="shared" si="1740"/>
        <v>0</v>
      </c>
      <c r="AW1554" s="318">
        <f>SUM(AV$10:AV1554)</f>
        <v>0</v>
      </c>
      <c r="AX1554" s="319">
        <f t="shared" si="1741"/>
        <v>0.1</v>
      </c>
      <c r="AY1554" s="144" t="str">
        <f t="shared" si="1794"/>
        <v/>
      </c>
      <c r="AZ1554" s="144" t="str">
        <f t="shared" si="1795"/>
        <v/>
      </c>
      <c r="BA1554" s="144"/>
      <c r="BB1554" s="146" t="str">
        <f t="shared" si="1754"/>
        <v/>
      </c>
      <c r="BC1554" s="66" t="str">
        <f t="shared" si="1793"/>
        <v/>
      </c>
      <c r="BD1554" s="195" t="str">
        <f t="shared" si="1755"/>
        <v/>
      </c>
      <c r="BF1554" s="283"/>
      <c r="BG1554" s="286" t="str">
        <f t="shared" si="1756"/>
        <v/>
      </c>
      <c r="BY1554" s="211" t="str">
        <f t="shared" si="1757"/>
        <v/>
      </c>
      <c r="BZ1554" s="150" t="str">
        <f t="shared" si="1758"/>
        <v/>
      </c>
      <c r="CB1554" s="54" t="str">
        <f t="shared" si="1792"/>
        <v/>
      </c>
      <c r="CD1554" s="54" t="str">
        <f t="shared" si="1759"/>
        <v/>
      </c>
      <c r="CF1554" s="54" t="str">
        <f t="shared" si="1760"/>
        <v/>
      </c>
      <c r="CH1554" s="150" t="str">
        <f t="shared" si="1761"/>
        <v/>
      </c>
      <c r="CI1554" s="290"/>
      <c r="CJ1554" s="150" t="str">
        <f t="shared" si="1762"/>
        <v/>
      </c>
      <c r="CK1554" s="290"/>
      <c r="CL1554" s="54" t="str">
        <f t="shared" si="1781"/>
        <v/>
      </c>
      <c r="CM1554" s="290"/>
      <c r="CN1554" s="150" t="str">
        <f t="shared" si="1763"/>
        <v/>
      </c>
      <c r="CO1554" s="290"/>
      <c r="CP1554" s="150" t="str">
        <f t="shared" si="1764"/>
        <v/>
      </c>
      <c r="CQ1554" s="290"/>
      <c r="CR1554" s="150" t="str">
        <f t="shared" si="1765"/>
        <v/>
      </c>
      <c r="CS1554" s="290"/>
      <c r="CT1554" s="150" t="str">
        <f t="shared" si="1766"/>
        <v/>
      </c>
      <c r="CU1554" s="150"/>
      <c r="CV1554" s="150" t="str">
        <f t="shared" si="1767"/>
        <v/>
      </c>
      <c r="CW1554" s="94"/>
      <c r="CX1554" s="151" t="str">
        <f t="shared" si="1737"/>
        <v/>
      </c>
      <c r="CY1554" s="151" t="str">
        <f t="shared" si="1738"/>
        <v/>
      </c>
      <c r="CZ1554" s="152"/>
      <c r="DA1554" s="373" t="str">
        <f t="shared" si="1782"/>
        <v/>
      </c>
      <c r="DC1554" s="153">
        <f t="shared" si="1768"/>
        <v>0</v>
      </c>
      <c r="DD1554" s="153">
        <f t="shared" si="1769"/>
        <v>0</v>
      </c>
      <c r="DE1554" s="153">
        <f t="shared" si="1770"/>
        <v>0</v>
      </c>
      <c r="DF1554" s="158">
        <f t="shared" si="1771"/>
        <v>-4.7000000000000002E-3</v>
      </c>
      <c r="DG1554" s="159">
        <f t="shared" si="1783"/>
        <v>-1.1703000000000001</v>
      </c>
      <c r="DH1554" s="158">
        <f t="shared" si="1772"/>
        <v>3.1999999999999997E-3</v>
      </c>
      <c r="DI1554" s="159">
        <f t="shared" si="1784"/>
        <v>0.79679999999999995</v>
      </c>
      <c r="DJ1554" s="158">
        <f t="shared" si="1773"/>
        <v>-2.7000000000000001E-3</v>
      </c>
      <c r="DK1554" s="159">
        <f t="shared" si="1785"/>
        <v>-0.67230000000000001</v>
      </c>
      <c r="DL1554" s="158">
        <f t="shared" si="1774"/>
        <v>1.1999999999999999E-3</v>
      </c>
      <c r="DM1554" s="159">
        <f t="shared" si="1786"/>
        <v>0.29879999999999995</v>
      </c>
      <c r="DN1554" s="158">
        <f t="shared" si="1775"/>
        <v>1.46E-2</v>
      </c>
      <c r="DO1554" s="159">
        <f t="shared" si="1787"/>
        <v>3.6354000000000002</v>
      </c>
      <c r="DP1554" s="158">
        <f t="shared" si="1776"/>
        <v>-1.2999999999999999E-2</v>
      </c>
      <c r="DQ1554" s="159">
        <f t="shared" si="1788"/>
        <v>-3.2369999999999997</v>
      </c>
      <c r="DR1554" s="158">
        <f t="shared" si="1777"/>
        <v>-6.7000000000000002E-3</v>
      </c>
      <c r="DS1554" s="159">
        <f t="shared" si="1789"/>
        <v>-1.6683000000000001</v>
      </c>
      <c r="DT1554" s="158">
        <f t="shared" si="1778"/>
        <v>-1.2999999999999999E-2</v>
      </c>
      <c r="DU1554" s="159">
        <f t="shared" si="1790"/>
        <v>-3.2369999999999997</v>
      </c>
      <c r="DV1554" s="158">
        <f t="shared" si="1779"/>
        <v>-6.7000000000000002E-3</v>
      </c>
      <c r="DW1554" s="160">
        <f t="shared" si="1791"/>
        <v>-1.6683000000000001</v>
      </c>
    </row>
    <row r="1555" spans="1:127" ht="24.95" customHeight="1" x14ac:dyDescent="0.2">
      <c r="A1555" s="272">
        <v>1546</v>
      </c>
      <c r="B1555" s="336"/>
      <c r="C1555" s="332"/>
      <c r="D1555" s="333"/>
      <c r="E1555" s="334"/>
      <c r="F1555" s="335"/>
      <c r="G1555" s="334"/>
      <c r="H1555" s="371"/>
      <c r="I1555" s="334"/>
      <c r="J1555" s="334"/>
      <c r="K1555" s="334"/>
      <c r="L1555" s="334"/>
      <c r="M1555" s="334"/>
      <c r="N1555" s="334"/>
      <c r="O1555" s="337"/>
      <c r="P1555" s="337"/>
      <c r="Q1555" s="338" t="str">
        <f t="shared" si="1742"/>
        <v xml:space="preserve"> </v>
      </c>
      <c r="R1555" s="339" t="str">
        <f t="shared" si="1743"/>
        <v/>
      </c>
      <c r="S1555" s="340" t="str">
        <f t="shared" si="1725"/>
        <v/>
      </c>
      <c r="T1555" s="341" t="str">
        <f t="shared" si="1744"/>
        <v/>
      </c>
      <c r="U1555" s="341" t="str">
        <f t="shared" si="1745"/>
        <v/>
      </c>
      <c r="V1555" s="341" t="str">
        <f t="shared" si="1746"/>
        <v/>
      </c>
      <c r="W1555" s="341" t="str">
        <f t="shared" si="1747"/>
        <v/>
      </c>
      <c r="X1555" s="340" t="str">
        <f t="shared" si="1726"/>
        <v/>
      </c>
      <c r="Y1555" s="342" t="str">
        <f t="shared" si="1727"/>
        <v/>
      </c>
      <c r="Z1555" s="343" t="str">
        <f t="shared" si="1728"/>
        <v/>
      </c>
      <c r="AA1555" s="344" t="str">
        <f t="shared" si="1729"/>
        <v/>
      </c>
      <c r="AB1555" s="345" t="str">
        <f t="shared" si="1748"/>
        <v/>
      </c>
      <c r="AC1555" s="346" t="str">
        <f t="shared" si="1749"/>
        <v/>
      </c>
      <c r="AD1555" s="346" t="str">
        <f t="shared" si="1750"/>
        <v/>
      </c>
      <c r="AE1555" s="344" t="str">
        <f t="shared" si="1730"/>
        <v/>
      </c>
      <c r="AF1555" s="346" t="str">
        <f t="shared" si="1751"/>
        <v/>
      </c>
      <c r="AG1555" s="344" t="str">
        <f t="shared" si="1731"/>
        <v/>
      </c>
      <c r="AH1555" s="344" t="str">
        <f t="shared" si="1732"/>
        <v/>
      </c>
      <c r="AI1555" s="344" t="str">
        <f t="shared" si="1733"/>
        <v/>
      </c>
      <c r="AJ1555" s="346" t="str">
        <f t="shared" si="1734"/>
        <v/>
      </c>
      <c r="AK1555" s="346" t="str">
        <f t="shared" si="1735"/>
        <v/>
      </c>
      <c r="AL1555" s="347" t="str">
        <f t="shared" si="1736"/>
        <v/>
      </c>
      <c r="AM1555" s="141"/>
      <c r="AN1555" s="141"/>
      <c r="AO1555" s="142"/>
      <c r="AP1555" s="58">
        <f t="shared" si="1752"/>
        <v>0</v>
      </c>
      <c r="AQ1555" s="318">
        <f>SUM(AP$10:AP1555)</f>
        <v>0</v>
      </c>
      <c r="AR1555" s="143">
        <f t="shared" si="1739"/>
        <v>0.1</v>
      </c>
      <c r="AS1555" s="144" t="str">
        <f t="shared" si="1753"/>
        <v/>
      </c>
      <c r="AT1555" s="144" t="str">
        <f t="shared" si="1780"/>
        <v/>
      </c>
      <c r="AU1555" s="145"/>
      <c r="AV1555" s="58">
        <f t="shared" si="1740"/>
        <v>0</v>
      </c>
      <c r="AW1555" s="318">
        <f>SUM(AV$10:AV1555)</f>
        <v>0</v>
      </c>
      <c r="AX1555" s="319">
        <f t="shared" si="1741"/>
        <v>0.1</v>
      </c>
      <c r="AY1555" s="144" t="str">
        <f t="shared" si="1794"/>
        <v/>
      </c>
      <c r="AZ1555" s="144" t="str">
        <f t="shared" si="1795"/>
        <v/>
      </c>
      <c r="BA1555" s="144"/>
      <c r="BB1555" s="146" t="str">
        <f t="shared" si="1754"/>
        <v/>
      </c>
      <c r="BC1555" s="66" t="str">
        <f t="shared" si="1793"/>
        <v/>
      </c>
      <c r="BD1555" s="195" t="str">
        <f t="shared" si="1755"/>
        <v/>
      </c>
      <c r="BF1555" s="283"/>
      <c r="BG1555" s="286" t="str">
        <f t="shared" si="1756"/>
        <v/>
      </c>
      <c r="BY1555" s="211" t="str">
        <f t="shared" si="1757"/>
        <v/>
      </c>
      <c r="BZ1555" s="150" t="str">
        <f t="shared" si="1758"/>
        <v/>
      </c>
      <c r="CB1555" s="54" t="str">
        <f t="shared" si="1792"/>
        <v/>
      </c>
      <c r="CD1555" s="54" t="str">
        <f t="shared" si="1759"/>
        <v/>
      </c>
      <c r="CF1555" s="54" t="str">
        <f t="shared" si="1760"/>
        <v/>
      </c>
      <c r="CH1555" s="150" t="str">
        <f t="shared" si="1761"/>
        <v/>
      </c>
      <c r="CI1555" s="290"/>
      <c r="CJ1555" s="150" t="str">
        <f t="shared" si="1762"/>
        <v/>
      </c>
      <c r="CK1555" s="290"/>
      <c r="CL1555" s="54" t="str">
        <f t="shared" si="1781"/>
        <v/>
      </c>
      <c r="CM1555" s="290"/>
      <c r="CN1555" s="150" t="str">
        <f t="shared" si="1763"/>
        <v/>
      </c>
      <c r="CO1555" s="290"/>
      <c r="CP1555" s="150" t="str">
        <f t="shared" si="1764"/>
        <v/>
      </c>
      <c r="CQ1555" s="290"/>
      <c r="CR1555" s="150" t="str">
        <f t="shared" si="1765"/>
        <v/>
      </c>
      <c r="CS1555" s="290"/>
      <c r="CT1555" s="150" t="str">
        <f t="shared" si="1766"/>
        <v/>
      </c>
      <c r="CU1555" s="150"/>
      <c r="CV1555" s="150" t="str">
        <f t="shared" si="1767"/>
        <v/>
      </c>
      <c r="CW1555" s="94"/>
      <c r="CX1555" s="151" t="str">
        <f t="shared" si="1737"/>
        <v/>
      </c>
      <c r="CY1555" s="151" t="str">
        <f t="shared" si="1738"/>
        <v/>
      </c>
      <c r="CZ1555" s="152"/>
      <c r="DA1555" s="373" t="str">
        <f t="shared" si="1782"/>
        <v/>
      </c>
      <c r="DC1555" s="153">
        <f t="shared" si="1768"/>
        <v>0</v>
      </c>
      <c r="DD1555" s="153">
        <f t="shared" si="1769"/>
        <v>0</v>
      </c>
      <c r="DE1555" s="153">
        <f t="shared" si="1770"/>
        <v>0</v>
      </c>
      <c r="DF1555" s="158">
        <f t="shared" si="1771"/>
        <v>-4.7000000000000002E-3</v>
      </c>
      <c r="DG1555" s="159">
        <f t="shared" si="1783"/>
        <v>-1.1703000000000001</v>
      </c>
      <c r="DH1555" s="158">
        <f t="shared" si="1772"/>
        <v>3.1999999999999997E-3</v>
      </c>
      <c r="DI1555" s="159">
        <f t="shared" si="1784"/>
        <v>0.79679999999999995</v>
      </c>
      <c r="DJ1555" s="158">
        <f t="shared" si="1773"/>
        <v>-2.7000000000000001E-3</v>
      </c>
      <c r="DK1555" s="159">
        <f t="shared" si="1785"/>
        <v>-0.67230000000000001</v>
      </c>
      <c r="DL1555" s="158">
        <f t="shared" si="1774"/>
        <v>1.1999999999999999E-3</v>
      </c>
      <c r="DM1555" s="159">
        <f t="shared" si="1786"/>
        <v>0.29879999999999995</v>
      </c>
      <c r="DN1555" s="158">
        <f t="shared" si="1775"/>
        <v>1.46E-2</v>
      </c>
      <c r="DO1555" s="159">
        <f t="shared" si="1787"/>
        <v>3.6354000000000002</v>
      </c>
      <c r="DP1555" s="158">
        <f t="shared" si="1776"/>
        <v>-1.2999999999999999E-2</v>
      </c>
      <c r="DQ1555" s="159">
        <f t="shared" si="1788"/>
        <v>-3.2369999999999997</v>
      </c>
      <c r="DR1555" s="158">
        <f t="shared" si="1777"/>
        <v>-6.7000000000000002E-3</v>
      </c>
      <c r="DS1555" s="159">
        <f t="shared" si="1789"/>
        <v>-1.6683000000000001</v>
      </c>
      <c r="DT1555" s="158">
        <f t="shared" si="1778"/>
        <v>-1.2999999999999999E-2</v>
      </c>
      <c r="DU1555" s="159">
        <f t="shared" si="1790"/>
        <v>-3.2369999999999997</v>
      </c>
      <c r="DV1555" s="158">
        <f t="shared" si="1779"/>
        <v>-6.7000000000000002E-3</v>
      </c>
      <c r="DW1555" s="160">
        <f t="shared" si="1791"/>
        <v>-1.6683000000000001</v>
      </c>
    </row>
    <row r="1556" spans="1:127" ht="24.95" customHeight="1" x14ac:dyDescent="0.2">
      <c r="A1556" s="272">
        <v>1547</v>
      </c>
      <c r="B1556" s="336"/>
      <c r="C1556" s="332"/>
      <c r="D1556" s="333"/>
      <c r="E1556" s="334"/>
      <c r="F1556" s="335"/>
      <c r="G1556" s="334"/>
      <c r="H1556" s="371"/>
      <c r="I1556" s="334"/>
      <c r="J1556" s="334"/>
      <c r="K1556" s="334"/>
      <c r="L1556" s="334"/>
      <c r="M1556" s="334"/>
      <c r="N1556" s="334"/>
      <c r="O1556" s="337"/>
      <c r="P1556" s="337"/>
      <c r="Q1556" s="338" t="str">
        <f t="shared" si="1742"/>
        <v xml:space="preserve"> </v>
      </c>
      <c r="R1556" s="339" t="str">
        <f t="shared" si="1743"/>
        <v/>
      </c>
      <c r="S1556" s="340" t="str">
        <f t="shared" si="1725"/>
        <v/>
      </c>
      <c r="T1556" s="341" t="str">
        <f t="shared" si="1744"/>
        <v/>
      </c>
      <c r="U1556" s="341" t="str">
        <f t="shared" si="1745"/>
        <v/>
      </c>
      <c r="V1556" s="341" t="str">
        <f t="shared" si="1746"/>
        <v/>
      </c>
      <c r="W1556" s="341" t="str">
        <f t="shared" si="1747"/>
        <v/>
      </c>
      <c r="X1556" s="340" t="str">
        <f t="shared" si="1726"/>
        <v/>
      </c>
      <c r="Y1556" s="342" t="str">
        <f t="shared" si="1727"/>
        <v/>
      </c>
      <c r="Z1556" s="343" t="str">
        <f t="shared" si="1728"/>
        <v/>
      </c>
      <c r="AA1556" s="344" t="str">
        <f t="shared" si="1729"/>
        <v/>
      </c>
      <c r="AB1556" s="345" t="str">
        <f t="shared" si="1748"/>
        <v/>
      </c>
      <c r="AC1556" s="346" t="str">
        <f t="shared" si="1749"/>
        <v/>
      </c>
      <c r="AD1556" s="346" t="str">
        <f t="shared" si="1750"/>
        <v/>
      </c>
      <c r="AE1556" s="344" t="str">
        <f t="shared" si="1730"/>
        <v/>
      </c>
      <c r="AF1556" s="346" t="str">
        <f t="shared" si="1751"/>
        <v/>
      </c>
      <c r="AG1556" s="344" t="str">
        <f t="shared" si="1731"/>
        <v/>
      </c>
      <c r="AH1556" s="344" t="str">
        <f t="shared" si="1732"/>
        <v/>
      </c>
      <c r="AI1556" s="344" t="str">
        <f t="shared" si="1733"/>
        <v/>
      </c>
      <c r="AJ1556" s="346" t="str">
        <f t="shared" si="1734"/>
        <v/>
      </c>
      <c r="AK1556" s="346" t="str">
        <f t="shared" si="1735"/>
        <v/>
      </c>
      <c r="AL1556" s="347" t="str">
        <f t="shared" si="1736"/>
        <v/>
      </c>
      <c r="AM1556" s="141"/>
      <c r="AN1556" s="141"/>
      <c r="AO1556" s="142"/>
      <c r="AP1556" s="58">
        <f t="shared" si="1752"/>
        <v>0</v>
      </c>
      <c r="AQ1556" s="318">
        <f>SUM(AP$10:AP1556)</f>
        <v>0</v>
      </c>
      <c r="AR1556" s="143">
        <f t="shared" si="1739"/>
        <v>0.1</v>
      </c>
      <c r="AS1556" s="144" t="str">
        <f t="shared" si="1753"/>
        <v/>
      </c>
      <c r="AT1556" s="144" t="str">
        <f t="shared" si="1780"/>
        <v/>
      </c>
      <c r="AU1556" s="145"/>
      <c r="AV1556" s="58">
        <f t="shared" si="1740"/>
        <v>0</v>
      </c>
      <c r="AW1556" s="318">
        <f>SUM(AV$10:AV1556)</f>
        <v>0</v>
      </c>
      <c r="AX1556" s="319">
        <f t="shared" si="1741"/>
        <v>0.1</v>
      </c>
      <c r="AY1556" s="144" t="str">
        <f t="shared" si="1794"/>
        <v/>
      </c>
      <c r="AZ1556" s="144" t="str">
        <f t="shared" si="1795"/>
        <v/>
      </c>
      <c r="BA1556" s="144"/>
      <c r="BB1556" s="146" t="str">
        <f t="shared" si="1754"/>
        <v/>
      </c>
      <c r="BC1556" s="66" t="str">
        <f t="shared" si="1793"/>
        <v/>
      </c>
      <c r="BD1556" s="195" t="str">
        <f t="shared" si="1755"/>
        <v/>
      </c>
      <c r="BF1556" s="283"/>
      <c r="BG1556" s="286" t="str">
        <f t="shared" si="1756"/>
        <v/>
      </c>
      <c r="BY1556" s="211" t="str">
        <f t="shared" si="1757"/>
        <v/>
      </c>
      <c r="BZ1556" s="150" t="str">
        <f t="shared" si="1758"/>
        <v/>
      </c>
      <c r="CB1556" s="54" t="str">
        <f t="shared" si="1792"/>
        <v/>
      </c>
      <c r="CD1556" s="54" t="str">
        <f t="shared" si="1759"/>
        <v/>
      </c>
      <c r="CF1556" s="54" t="str">
        <f t="shared" si="1760"/>
        <v/>
      </c>
      <c r="CH1556" s="150" t="str">
        <f t="shared" si="1761"/>
        <v/>
      </c>
      <c r="CI1556" s="290"/>
      <c r="CJ1556" s="150" t="str">
        <f t="shared" si="1762"/>
        <v/>
      </c>
      <c r="CK1556" s="290"/>
      <c r="CL1556" s="54" t="str">
        <f t="shared" si="1781"/>
        <v/>
      </c>
      <c r="CM1556" s="290"/>
      <c r="CN1556" s="150" t="str">
        <f t="shared" si="1763"/>
        <v/>
      </c>
      <c r="CO1556" s="290"/>
      <c r="CP1556" s="150" t="str">
        <f t="shared" si="1764"/>
        <v/>
      </c>
      <c r="CQ1556" s="290"/>
      <c r="CR1556" s="150" t="str">
        <f t="shared" si="1765"/>
        <v/>
      </c>
      <c r="CS1556" s="290"/>
      <c r="CT1556" s="150" t="str">
        <f t="shared" si="1766"/>
        <v/>
      </c>
      <c r="CU1556" s="150"/>
      <c r="CV1556" s="150" t="str">
        <f t="shared" si="1767"/>
        <v/>
      </c>
      <c r="CW1556" s="94"/>
      <c r="CX1556" s="151" t="str">
        <f t="shared" si="1737"/>
        <v/>
      </c>
      <c r="CY1556" s="151" t="str">
        <f t="shared" si="1738"/>
        <v/>
      </c>
      <c r="CZ1556" s="152"/>
      <c r="DA1556" s="373" t="str">
        <f t="shared" si="1782"/>
        <v/>
      </c>
      <c r="DC1556" s="153">
        <f t="shared" si="1768"/>
        <v>0</v>
      </c>
      <c r="DD1556" s="153">
        <f t="shared" si="1769"/>
        <v>0</v>
      </c>
      <c r="DE1556" s="153">
        <f t="shared" si="1770"/>
        <v>0</v>
      </c>
      <c r="DF1556" s="158">
        <f t="shared" si="1771"/>
        <v>-4.7000000000000002E-3</v>
      </c>
      <c r="DG1556" s="159">
        <f t="shared" si="1783"/>
        <v>-1.1703000000000001</v>
      </c>
      <c r="DH1556" s="158">
        <f t="shared" si="1772"/>
        <v>3.1999999999999997E-3</v>
      </c>
      <c r="DI1556" s="159">
        <f t="shared" si="1784"/>
        <v>0.79679999999999995</v>
      </c>
      <c r="DJ1556" s="158">
        <f t="shared" si="1773"/>
        <v>-2.7000000000000001E-3</v>
      </c>
      <c r="DK1556" s="159">
        <f t="shared" si="1785"/>
        <v>-0.67230000000000001</v>
      </c>
      <c r="DL1556" s="158">
        <f t="shared" si="1774"/>
        <v>1.1999999999999999E-3</v>
      </c>
      <c r="DM1556" s="159">
        <f t="shared" si="1786"/>
        <v>0.29879999999999995</v>
      </c>
      <c r="DN1556" s="158">
        <f t="shared" si="1775"/>
        <v>1.46E-2</v>
      </c>
      <c r="DO1556" s="159">
        <f t="shared" si="1787"/>
        <v>3.6354000000000002</v>
      </c>
      <c r="DP1556" s="158">
        <f t="shared" si="1776"/>
        <v>-1.2999999999999999E-2</v>
      </c>
      <c r="DQ1556" s="159">
        <f t="shared" si="1788"/>
        <v>-3.2369999999999997</v>
      </c>
      <c r="DR1556" s="158">
        <f t="shared" si="1777"/>
        <v>-6.7000000000000002E-3</v>
      </c>
      <c r="DS1556" s="159">
        <f t="shared" si="1789"/>
        <v>-1.6683000000000001</v>
      </c>
      <c r="DT1556" s="158">
        <f t="shared" si="1778"/>
        <v>-1.2999999999999999E-2</v>
      </c>
      <c r="DU1556" s="159">
        <f t="shared" si="1790"/>
        <v>-3.2369999999999997</v>
      </c>
      <c r="DV1556" s="158">
        <f t="shared" si="1779"/>
        <v>-6.7000000000000002E-3</v>
      </c>
      <c r="DW1556" s="160">
        <f t="shared" si="1791"/>
        <v>-1.6683000000000001</v>
      </c>
    </row>
    <row r="1557" spans="1:127" ht="24.95" customHeight="1" x14ac:dyDescent="0.2">
      <c r="A1557" s="272">
        <v>1548</v>
      </c>
      <c r="B1557" s="336"/>
      <c r="C1557" s="332"/>
      <c r="D1557" s="333"/>
      <c r="E1557" s="334"/>
      <c r="F1557" s="335"/>
      <c r="G1557" s="334"/>
      <c r="H1557" s="371"/>
      <c r="I1557" s="334"/>
      <c r="J1557" s="334"/>
      <c r="K1557" s="334"/>
      <c r="L1557" s="334"/>
      <c r="M1557" s="334"/>
      <c r="N1557" s="334"/>
      <c r="O1557" s="337"/>
      <c r="P1557" s="337"/>
      <c r="Q1557" s="338" t="str">
        <f t="shared" si="1742"/>
        <v xml:space="preserve"> </v>
      </c>
      <c r="R1557" s="339" t="str">
        <f t="shared" si="1743"/>
        <v/>
      </c>
      <c r="S1557" s="340" t="str">
        <f t="shared" ref="S1557:S1620" si="1796">IF(RIGHT(E1557,7)="AVT3000","No",IF(RIGHT(E1557,7)="AVC5000","Yes",""))</f>
        <v/>
      </c>
      <c r="T1557" s="341" t="str">
        <f t="shared" si="1744"/>
        <v/>
      </c>
      <c r="U1557" s="341" t="str">
        <f t="shared" si="1745"/>
        <v/>
      </c>
      <c r="V1557" s="341" t="str">
        <f t="shared" si="1746"/>
        <v/>
      </c>
      <c r="W1557" s="341" t="str">
        <f t="shared" si="1747"/>
        <v/>
      </c>
      <c r="X1557" s="340" t="str">
        <f t="shared" ref="X1557:X1620" si="1797">IF(RIGHT(E1557,7)="AVT3000","No",IF(RIGHT(E1557,7)="AVC5000","Yes",""))</f>
        <v/>
      </c>
      <c r="Y1557" s="342" t="str">
        <f t="shared" ref="Y1557:Y1620" si="1798">IF(LEFT(E1557,1)="H","H-","")</f>
        <v/>
      </c>
      <c r="Z1557" s="343" t="str">
        <f t="shared" ref="Z1557:Z1620" si="1799">IF(RIGHT(E1557,7)="AVT3000","AVT3",IF(RIGHT(E1557,7)="AVC5000","AVC5",""))</f>
        <v/>
      </c>
      <c r="AA1557" s="344" t="str">
        <f t="shared" ref="AA1557:AA1620" si="1800">IF(RIGHT(E1557,6)="AV3000","AV3",IF(RIGHT(E1557,7)="AVC5000","AVC5",""))</f>
        <v/>
      </c>
      <c r="AB1557" s="345" t="str">
        <f t="shared" si="1748"/>
        <v/>
      </c>
      <c r="AC1557" s="346" t="str">
        <f t="shared" si="1749"/>
        <v/>
      </c>
      <c r="AD1557" s="346" t="str">
        <f t="shared" si="1750"/>
        <v/>
      </c>
      <c r="AE1557" s="344" t="str">
        <f t="shared" ref="AE1557:AE1620" si="1801">IF(AF1557="","","-")</f>
        <v/>
      </c>
      <c r="AF1557" s="346" t="str">
        <f t="shared" si="1751"/>
        <v/>
      </c>
      <c r="AG1557" s="344" t="str">
        <f t="shared" ref="AG1557:AG1620" si="1802">IF(G1557="","","-")</f>
        <v/>
      </c>
      <c r="AH1557" s="344" t="str">
        <f t="shared" ref="AH1557:AH1620" si="1803">IF(I1557="AccuNet","A","")</f>
        <v/>
      </c>
      <c r="AI1557" s="344" t="str">
        <f t="shared" ref="AI1557:AI1620" si="1804">IF(J1557="BACnet","B","")</f>
        <v/>
      </c>
      <c r="AJ1557" s="346" t="str">
        <f t="shared" ref="AJ1557:AJ1620" si="1805">IF(K1557="Flanged","F","")</f>
        <v/>
      </c>
      <c r="AK1557" s="346" t="str">
        <f t="shared" ref="AK1557:AK1620" si="1806">IF(L1557="Insulation","I","")</f>
        <v/>
      </c>
      <c r="AL1557" s="347" t="str">
        <f t="shared" ref="AL1557:AL1620" si="1807">IF(M1557="Tight Shutoff","S","")</f>
        <v/>
      </c>
      <c r="AM1557" s="141"/>
      <c r="AN1557" s="141"/>
      <c r="AO1557" s="142"/>
      <c r="AP1557" s="58">
        <f t="shared" si="1752"/>
        <v>0</v>
      </c>
      <c r="AQ1557" s="318">
        <f>SUM(AP$10:AP1557)</f>
        <v>0</v>
      </c>
      <c r="AR1557" s="143">
        <f t="shared" si="1739"/>
        <v>0.1</v>
      </c>
      <c r="AS1557" s="144" t="str">
        <f t="shared" si="1753"/>
        <v/>
      </c>
      <c r="AT1557" s="144" t="str">
        <f t="shared" si="1780"/>
        <v/>
      </c>
      <c r="AU1557" s="145"/>
      <c r="AV1557" s="58">
        <f t="shared" si="1740"/>
        <v>0</v>
      </c>
      <c r="AW1557" s="318">
        <f>SUM(AV$10:AV1557)</f>
        <v>0</v>
      </c>
      <c r="AX1557" s="319">
        <f t="shared" si="1741"/>
        <v>0.1</v>
      </c>
      <c r="AY1557" s="144" t="str">
        <f t="shared" si="1794"/>
        <v/>
      </c>
      <c r="AZ1557" s="144" t="str">
        <f t="shared" si="1795"/>
        <v/>
      </c>
      <c r="BA1557" s="144"/>
      <c r="BB1557" s="146" t="str">
        <f t="shared" si="1754"/>
        <v/>
      </c>
      <c r="BC1557" s="66" t="str">
        <f t="shared" si="1793"/>
        <v/>
      </c>
      <c r="BD1557" s="195" t="str">
        <f t="shared" si="1755"/>
        <v/>
      </c>
      <c r="BF1557" s="283"/>
      <c r="BG1557" s="286" t="str">
        <f t="shared" si="1756"/>
        <v/>
      </c>
      <c r="BY1557" s="211" t="str">
        <f t="shared" si="1757"/>
        <v/>
      </c>
      <c r="BZ1557" s="150" t="str">
        <f t="shared" si="1758"/>
        <v/>
      </c>
      <c r="CB1557" s="54" t="str">
        <f t="shared" si="1792"/>
        <v/>
      </c>
      <c r="CD1557" s="54" t="str">
        <f t="shared" si="1759"/>
        <v/>
      </c>
      <c r="CF1557" s="54" t="str">
        <f t="shared" si="1760"/>
        <v/>
      </c>
      <c r="CH1557" s="150" t="str">
        <f t="shared" si="1761"/>
        <v/>
      </c>
      <c r="CI1557" s="290"/>
      <c r="CJ1557" s="150" t="str">
        <f t="shared" si="1762"/>
        <v/>
      </c>
      <c r="CK1557" s="290"/>
      <c r="CL1557" s="54" t="str">
        <f t="shared" si="1781"/>
        <v/>
      </c>
      <c r="CM1557" s="290"/>
      <c r="CN1557" s="150" t="str">
        <f t="shared" si="1763"/>
        <v/>
      </c>
      <c r="CO1557" s="290"/>
      <c r="CP1557" s="150" t="str">
        <f t="shared" si="1764"/>
        <v/>
      </c>
      <c r="CQ1557" s="290"/>
      <c r="CR1557" s="150" t="str">
        <f t="shared" si="1765"/>
        <v/>
      </c>
      <c r="CS1557" s="290"/>
      <c r="CT1557" s="150" t="str">
        <f t="shared" si="1766"/>
        <v/>
      </c>
      <c r="CU1557" s="150"/>
      <c r="CV1557" s="150" t="str">
        <f t="shared" si="1767"/>
        <v/>
      </c>
      <c r="CW1557" s="94"/>
      <c r="CX1557" s="151" t="str">
        <f t="shared" si="1737"/>
        <v/>
      </c>
      <c r="CY1557" s="151" t="str">
        <f t="shared" si="1738"/>
        <v/>
      </c>
      <c r="CZ1557" s="152"/>
      <c r="DA1557" s="373" t="str">
        <f t="shared" si="1782"/>
        <v/>
      </c>
      <c r="DC1557" s="153">
        <f t="shared" si="1768"/>
        <v>0</v>
      </c>
      <c r="DD1557" s="153">
        <f t="shared" si="1769"/>
        <v>0</v>
      </c>
      <c r="DE1557" s="153">
        <f t="shared" si="1770"/>
        <v>0</v>
      </c>
      <c r="DF1557" s="158">
        <f t="shared" si="1771"/>
        <v>-4.7000000000000002E-3</v>
      </c>
      <c r="DG1557" s="159">
        <f t="shared" si="1783"/>
        <v>-1.1703000000000001</v>
      </c>
      <c r="DH1557" s="158">
        <f t="shared" si="1772"/>
        <v>3.1999999999999997E-3</v>
      </c>
      <c r="DI1557" s="159">
        <f t="shared" si="1784"/>
        <v>0.79679999999999995</v>
      </c>
      <c r="DJ1557" s="158">
        <f t="shared" si="1773"/>
        <v>-2.7000000000000001E-3</v>
      </c>
      <c r="DK1557" s="159">
        <f t="shared" si="1785"/>
        <v>-0.67230000000000001</v>
      </c>
      <c r="DL1557" s="158">
        <f t="shared" si="1774"/>
        <v>1.1999999999999999E-3</v>
      </c>
      <c r="DM1557" s="159">
        <f t="shared" si="1786"/>
        <v>0.29879999999999995</v>
      </c>
      <c r="DN1557" s="158">
        <f t="shared" si="1775"/>
        <v>1.46E-2</v>
      </c>
      <c r="DO1557" s="159">
        <f t="shared" si="1787"/>
        <v>3.6354000000000002</v>
      </c>
      <c r="DP1557" s="158">
        <f t="shared" si="1776"/>
        <v>-1.2999999999999999E-2</v>
      </c>
      <c r="DQ1557" s="159">
        <f t="shared" si="1788"/>
        <v>-3.2369999999999997</v>
      </c>
      <c r="DR1557" s="158">
        <f t="shared" si="1777"/>
        <v>-6.7000000000000002E-3</v>
      </c>
      <c r="DS1557" s="159">
        <f t="shared" si="1789"/>
        <v>-1.6683000000000001</v>
      </c>
      <c r="DT1557" s="158">
        <f t="shared" si="1778"/>
        <v>-1.2999999999999999E-2</v>
      </c>
      <c r="DU1557" s="159">
        <f t="shared" si="1790"/>
        <v>-3.2369999999999997</v>
      </c>
      <c r="DV1557" s="158">
        <f t="shared" si="1779"/>
        <v>-6.7000000000000002E-3</v>
      </c>
      <c r="DW1557" s="160">
        <f t="shared" si="1791"/>
        <v>-1.6683000000000001</v>
      </c>
    </row>
    <row r="1558" spans="1:127" ht="24.95" customHeight="1" x14ac:dyDescent="0.2">
      <c r="A1558" s="272">
        <v>1549</v>
      </c>
      <c r="B1558" s="336"/>
      <c r="C1558" s="332"/>
      <c r="D1558" s="333"/>
      <c r="E1558" s="334"/>
      <c r="F1558" s="335"/>
      <c r="G1558" s="334"/>
      <c r="H1558" s="371"/>
      <c r="I1558" s="334"/>
      <c r="J1558" s="334"/>
      <c r="K1558" s="334"/>
      <c r="L1558" s="334"/>
      <c r="M1558" s="334"/>
      <c r="N1558" s="334"/>
      <c r="O1558" s="337"/>
      <c r="P1558" s="337"/>
      <c r="Q1558" s="338" t="str">
        <f t="shared" si="1742"/>
        <v xml:space="preserve"> </v>
      </c>
      <c r="R1558" s="339" t="str">
        <f t="shared" si="1743"/>
        <v/>
      </c>
      <c r="S1558" s="340" t="str">
        <f t="shared" si="1796"/>
        <v/>
      </c>
      <c r="T1558" s="341" t="str">
        <f t="shared" si="1744"/>
        <v/>
      </c>
      <c r="U1558" s="341" t="str">
        <f t="shared" si="1745"/>
        <v/>
      </c>
      <c r="V1558" s="341" t="str">
        <f t="shared" si="1746"/>
        <v/>
      </c>
      <c r="W1558" s="341" t="str">
        <f t="shared" si="1747"/>
        <v/>
      </c>
      <c r="X1558" s="340" t="str">
        <f t="shared" si="1797"/>
        <v/>
      </c>
      <c r="Y1558" s="342" t="str">
        <f t="shared" si="1798"/>
        <v/>
      </c>
      <c r="Z1558" s="343" t="str">
        <f t="shared" si="1799"/>
        <v/>
      </c>
      <c r="AA1558" s="344" t="str">
        <f t="shared" si="1800"/>
        <v/>
      </c>
      <c r="AB1558" s="345" t="str">
        <f t="shared" si="1748"/>
        <v/>
      </c>
      <c r="AC1558" s="346" t="str">
        <f t="shared" si="1749"/>
        <v/>
      </c>
      <c r="AD1558" s="346" t="str">
        <f t="shared" si="1750"/>
        <v/>
      </c>
      <c r="AE1558" s="344" t="str">
        <f t="shared" si="1801"/>
        <v/>
      </c>
      <c r="AF1558" s="346" t="str">
        <f t="shared" si="1751"/>
        <v/>
      </c>
      <c r="AG1558" s="344" t="str">
        <f t="shared" si="1802"/>
        <v/>
      </c>
      <c r="AH1558" s="344" t="str">
        <f t="shared" si="1803"/>
        <v/>
      </c>
      <c r="AI1558" s="344" t="str">
        <f t="shared" si="1804"/>
        <v/>
      </c>
      <c r="AJ1558" s="346" t="str">
        <f t="shared" si="1805"/>
        <v/>
      </c>
      <c r="AK1558" s="346" t="str">
        <f t="shared" si="1806"/>
        <v/>
      </c>
      <c r="AL1558" s="347" t="str">
        <f t="shared" si="1807"/>
        <v/>
      </c>
      <c r="AM1558" s="141"/>
      <c r="AN1558" s="141"/>
      <c r="AO1558" s="142"/>
      <c r="AP1558" s="58">
        <f t="shared" si="1752"/>
        <v>0</v>
      </c>
      <c r="AQ1558" s="318">
        <f>SUM(AP$10:AP1558)</f>
        <v>0</v>
      </c>
      <c r="AR1558" s="143">
        <f t="shared" si="1739"/>
        <v>0.1</v>
      </c>
      <c r="AS1558" s="144" t="str">
        <f t="shared" si="1753"/>
        <v/>
      </c>
      <c r="AT1558" s="144" t="str">
        <f t="shared" si="1780"/>
        <v/>
      </c>
      <c r="AU1558" s="145"/>
      <c r="AV1558" s="58">
        <f t="shared" si="1740"/>
        <v>0</v>
      </c>
      <c r="AW1558" s="318">
        <f>SUM(AV$10:AV1558)</f>
        <v>0</v>
      </c>
      <c r="AX1558" s="319">
        <f t="shared" si="1741"/>
        <v>0.1</v>
      </c>
      <c r="AY1558" s="144" t="str">
        <f t="shared" si="1794"/>
        <v/>
      </c>
      <c r="AZ1558" s="144" t="str">
        <f t="shared" si="1795"/>
        <v/>
      </c>
      <c r="BA1558" s="144"/>
      <c r="BB1558" s="146" t="str">
        <f t="shared" si="1754"/>
        <v/>
      </c>
      <c r="BC1558" s="66" t="str">
        <f t="shared" si="1793"/>
        <v/>
      </c>
      <c r="BD1558" s="195" t="str">
        <f t="shared" si="1755"/>
        <v/>
      </c>
      <c r="BF1558" s="283"/>
      <c r="BG1558" s="286" t="str">
        <f t="shared" si="1756"/>
        <v/>
      </c>
      <c r="BY1558" s="211" t="str">
        <f t="shared" si="1757"/>
        <v/>
      </c>
      <c r="BZ1558" s="150" t="str">
        <f t="shared" si="1758"/>
        <v/>
      </c>
      <c r="CB1558" s="54" t="str">
        <f t="shared" si="1792"/>
        <v/>
      </c>
      <c r="CD1558" s="54" t="str">
        <f t="shared" si="1759"/>
        <v/>
      </c>
      <c r="CF1558" s="54" t="str">
        <f t="shared" si="1760"/>
        <v/>
      </c>
      <c r="CH1558" s="150" t="str">
        <f t="shared" si="1761"/>
        <v/>
      </c>
      <c r="CI1558" s="290"/>
      <c r="CJ1558" s="150" t="str">
        <f t="shared" si="1762"/>
        <v/>
      </c>
      <c r="CK1558" s="290"/>
      <c r="CL1558" s="54" t="str">
        <f t="shared" si="1781"/>
        <v/>
      </c>
      <c r="CM1558" s="290"/>
      <c r="CN1558" s="150" t="str">
        <f t="shared" si="1763"/>
        <v/>
      </c>
      <c r="CO1558" s="290"/>
      <c r="CP1558" s="150" t="str">
        <f t="shared" si="1764"/>
        <v/>
      </c>
      <c r="CQ1558" s="290"/>
      <c r="CR1558" s="150" t="str">
        <f t="shared" si="1765"/>
        <v/>
      </c>
      <c r="CS1558" s="290"/>
      <c r="CT1558" s="150" t="str">
        <f t="shared" si="1766"/>
        <v/>
      </c>
      <c r="CU1558" s="150"/>
      <c r="CV1558" s="150" t="str">
        <f t="shared" si="1767"/>
        <v/>
      </c>
      <c r="CW1558" s="94"/>
      <c r="CX1558" s="151" t="str">
        <f t="shared" si="1737"/>
        <v/>
      </c>
      <c r="CY1558" s="151" t="str">
        <f t="shared" si="1738"/>
        <v/>
      </c>
      <c r="CZ1558" s="152"/>
      <c r="DA1558" s="373" t="str">
        <f t="shared" si="1782"/>
        <v/>
      </c>
      <c r="DC1558" s="153">
        <f t="shared" si="1768"/>
        <v>0</v>
      </c>
      <c r="DD1558" s="153">
        <f t="shared" si="1769"/>
        <v>0</v>
      </c>
      <c r="DE1558" s="153">
        <f t="shared" si="1770"/>
        <v>0</v>
      </c>
      <c r="DF1558" s="158">
        <f t="shared" si="1771"/>
        <v>-4.7000000000000002E-3</v>
      </c>
      <c r="DG1558" s="159">
        <f t="shared" si="1783"/>
        <v>-1.1703000000000001</v>
      </c>
      <c r="DH1558" s="158">
        <f t="shared" si="1772"/>
        <v>3.1999999999999997E-3</v>
      </c>
      <c r="DI1558" s="159">
        <f t="shared" si="1784"/>
        <v>0.79679999999999995</v>
      </c>
      <c r="DJ1558" s="158">
        <f t="shared" si="1773"/>
        <v>-2.7000000000000001E-3</v>
      </c>
      <c r="DK1558" s="159">
        <f t="shared" si="1785"/>
        <v>-0.67230000000000001</v>
      </c>
      <c r="DL1558" s="158">
        <f t="shared" si="1774"/>
        <v>1.1999999999999999E-3</v>
      </c>
      <c r="DM1558" s="159">
        <f t="shared" si="1786"/>
        <v>0.29879999999999995</v>
      </c>
      <c r="DN1558" s="158">
        <f t="shared" si="1775"/>
        <v>1.46E-2</v>
      </c>
      <c r="DO1558" s="159">
        <f t="shared" si="1787"/>
        <v>3.6354000000000002</v>
      </c>
      <c r="DP1558" s="158">
        <f t="shared" si="1776"/>
        <v>-1.2999999999999999E-2</v>
      </c>
      <c r="DQ1558" s="159">
        <f t="shared" si="1788"/>
        <v>-3.2369999999999997</v>
      </c>
      <c r="DR1558" s="158">
        <f t="shared" si="1777"/>
        <v>-6.7000000000000002E-3</v>
      </c>
      <c r="DS1558" s="159">
        <f t="shared" si="1789"/>
        <v>-1.6683000000000001</v>
      </c>
      <c r="DT1558" s="158">
        <f t="shared" si="1778"/>
        <v>-1.2999999999999999E-2</v>
      </c>
      <c r="DU1558" s="159">
        <f t="shared" si="1790"/>
        <v>-3.2369999999999997</v>
      </c>
      <c r="DV1558" s="158">
        <f t="shared" si="1779"/>
        <v>-6.7000000000000002E-3</v>
      </c>
      <c r="DW1558" s="160">
        <f t="shared" si="1791"/>
        <v>-1.6683000000000001</v>
      </c>
    </row>
    <row r="1559" spans="1:127" ht="24.95" customHeight="1" x14ac:dyDescent="0.2">
      <c r="A1559" s="272">
        <v>1550</v>
      </c>
      <c r="B1559" s="336"/>
      <c r="C1559" s="332"/>
      <c r="D1559" s="333"/>
      <c r="E1559" s="334"/>
      <c r="F1559" s="335"/>
      <c r="G1559" s="334"/>
      <c r="H1559" s="371"/>
      <c r="I1559" s="334"/>
      <c r="J1559" s="334"/>
      <c r="K1559" s="334"/>
      <c r="L1559" s="334"/>
      <c r="M1559" s="334"/>
      <c r="N1559" s="334"/>
      <c r="O1559" s="337"/>
      <c r="P1559" s="337"/>
      <c r="Q1559" s="338" t="str">
        <f t="shared" si="1742"/>
        <v xml:space="preserve"> </v>
      </c>
      <c r="R1559" s="339" t="str">
        <f t="shared" si="1743"/>
        <v/>
      </c>
      <c r="S1559" s="340" t="str">
        <f t="shared" si="1796"/>
        <v/>
      </c>
      <c r="T1559" s="341" t="str">
        <f t="shared" si="1744"/>
        <v/>
      </c>
      <c r="U1559" s="341" t="str">
        <f t="shared" si="1745"/>
        <v/>
      </c>
      <c r="V1559" s="341" t="str">
        <f t="shared" si="1746"/>
        <v/>
      </c>
      <c r="W1559" s="341" t="str">
        <f t="shared" si="1747"/>
        <v/>
      </c>
      <c r="X1559" s="340" t="str">
        <f t="shared" si="1797"/>
        <v/>
      </c>
      <c r="Y1559" s="342" t="str">
        <f t="shared" si="1798"/>
        <v/>
      </c>
      <c r="Z1559" s="343" t="str">
        <f t="shared" si="1799"/>
        <v/>
      </c>
      <c r="AA1559" s="344" t="str">
        <f t="shared" si="1800"/>
        <v/>
      </c>
      <c r="AB1559" s="345" t="str">
        <f t="shared" si="1748"/>
        <v/>
      </c>
      <c r="AC1559" s="346" t="str">
        <f t="shared" si="1749"/>
        <v/>
      </c>
      <c r="AD1559" s="346" t="str">
        <f t="shared" si="1750"/>
        <v/>
      </c>
      <c r="AE1559" s="344" t="str">
        <f t="shared" si="1801"/>
        <v/>
      </c>
      <c r="AF1559" s="346" t="str">
        <f t="shared" si="1751"/>
        <v/>
      </c>
      <c r="AG1559" s="344" t="str">
        <f t="shared" si="1802"/>
        <v/>
      </c>
      <c r="AH1559" s="344" t="str">
        <f t="shared" si="1803"/>
        <v/>
      </c>
      <c r="AI1559" s="344" t="str">
        <f t="shared" si="1804"/>
        <v/>
      </c>
      <c r="AJ1559" s="346" t="str">
        <f t="shared" si="1805"/>
        <v/>
      </c>
      <c r="AK1559" s="346" t="str">
        <f t="shared" si="1806"/>
        <v/>
      </c>
      <c r="AL1559" s="347" t="str">
        <f t="shared" si="1807"/>
        <v/>
      </c>
      <c r="AM1559" s="141"/>
      <c r="AN1559" s="141"/>
      <c r="AO1559" s="142"/>
      <c r="AP1559" s="58">
        <f t="shared" si="1752"/>
        <v>0</v>
      </c>
      <c r="AQ1559" s="318">
        <f>SUM(AP$10:AP1559)</f>
        <v>0</v>
      </c>
      <c r="AR1559" s="143">
        <f t="shared" si="1739"/>
        <v>0.1</v>
      </c>
      <c r="AS1559" s="144" t="str">
        <f t="shared" si="1753"/>
        <v/>
      </c>
      <c r="AT1559" s="144" t="str">
        <f t="shared" si="1780"/>
        <v/>
      </c>
      <c r="AU1559" s="145"/>
      <c r="AV1559" s="58">
        <f t="shared" si="1740"/>
        <v>0</v>
      </c>
      <c r="AW1559" s="318">
        <f>SUM(AV$10:AV1559)</f>
        <v>0</v>
      </c>
      <c r="AX1559" s="319">
        <f t="shared" si="1741"/>
        <v>0.1</v>
      </c>
      <c r="AY1559" s="144" t="str">
        <f t="shared" si="1794"/>
        <v/>
      </c>
      <c r="AZ1559" s="144" t="str">
        <f t="shared" si="1795"/>
        <v/>
      </c>
      <c r="BA1559" s="144"/>
      <c r="BB1559" s="146" t="str">
        <f t="shared" si="1754"/>
        <v/>
      </c>
      <c r="BC1559" s="66" t="str">
        <f t="shared" si="1793"/>
        <v/>
      </c>
      <c r="BD1559" s="195" t="str">
        <f t="shared" si="1755"/>
        <v/>
      </c>
      <c r="BF1559" s="283"/>
      <c r="BG1559" s="286" t="str">
        <f t="shared" si="1756"/>
        <v/>
      </c>
      <c r="BY1559" s="211" t="str">
        <f t="shared" si="1757"/>
        <v/>
      </c>
      <c r="BZ1559" s="150" t="str">
        <f t="shared" si="1758"/>
        <v/>
      </c>
      <c r="CB1559" s="54" t="str">
        <f t="shared" si="1792"/>
        <v/>
      </c>
      <c r="CD1559" s="54" t="str">
        <f t="shared" si="1759"/>
        <v/>
      </c>
      <c r="CF1559" s="54" t="str">
        <f t="shared" si="1760"/>
        <v/>
      </c>
      <c r="CH1559" s="150" t="str">
        <f t="shared" si="1761"/>
        <v/>
      </c>
      <c r="CI1559" s="290"/>
      <c r="CJ1559" s="150" t="str">
        <f t="shared" si="1762"/>
        <v/>
      </c>
      <c r="CK1559" s="290"/>
      <c r="CL1559" s="54" t="str">
        <f t="shared" si="1781"/>
        <v/>
      </c>
      <c r="CM1559" s="290"/>
      <c r="CN1559" s="150" t="str">
        <f t="shared" si="1763"/>
        <v/>
      </c>
      <c r="CO1559" s="290"/>
      <c r="CP1559" s="150" t="str">
        <f t="shared" si="1764"/>
        <v/>
      </c>
      <c r="CQ1559" s="290"/>
      <c r="CR1559" s="150" t="str">
        <f t="shared" si="1765"/>
        <v/>
      </c>
      <c r="CS1559" s="290"/>
      <c r="CT1559" s="150" t="str">
        <f t="shared" si="1766"/>
        <v/>
      </c>
      <c r="CU1559" s="150"/>
      <c r="CV1559" s="150" t="str">
        <f t="shared" si="1767"/>
        <v/>
      </c>
      <c r="CW1559" s="94"/>
      <c r="CX1559" s="151" t="str">
        <f t="shared" ref="CX1559:CX1622" si="1808">IF(S1559="YES",0,IF(S1559="NO",1,""))</f>
        <v/>
      </c>
      <c r="CY1559" s="151" t="str">
        <f t="shared" ref="CY1559:CY1622" si="1809">IF(S1559="YES",1,IF(S1559="NO",0,""))</f>
        <v/>
      </c>
      <c r="CZ1559" s="152"/>
      <c r="DA1559" s="373" t="str">
        <f t="shared" si="1782"/>
        <v/>
      </c>
      <c r="DC1559" s="153">
        <f t="shared" si="1768"/>
        <v>0</v>
      </c>
      <c r="DD1559" s="153">
        <f t="shared" si="1769"/>
        <v>0</v>
      </c>
      <c r="DE1559" s="153">
        <f t="shared" si="1770"/>
        <v>0</v>
      </c>
      <c r="DF1559" s="158">
        <f t="shared" si="1771"/>
        <v>-4.7000000000000002E-3</v>
      </c>
      <c r="DG1559" s="159">
        <f t="shared" si="1783"/>
        <v>-1.1703000000000001</v>
      </c>
      <c r="DH1559" s="158">
        <f t="shared" si="1772"/>
        <v>3.1999999999999997E-3</v>
      </c>
      <c r="DI1559" s="159">
        <f t="shared" si="1784"/>
        <v>0.79679999999999995</v>
      </c>
      <c r="DJ1559" s="158">
        <f t="shared" si="1773"/>
        <v>-2.7000000000000001E-3</v>
      </c>
      <c r="DK1559" s="159">
        <f t="shared" si="1785"/>
        <v>-0.67230000000000001</v>
      </c>
      <c r="DL1559" s="158">
        <f t="shared" si="1774"/>
        <v>1.1999999999999999E-3</v>
      </c>
      <c r="DM1559" s="159">
        <f t="shared" si="1786"/>
        <v>0.29879999999999995</v>
      </c>
      <c r="DN1559" s="158">
        <f t="shared" si="1775"/>
        <v>1.46E-2</v>
      </c>
      <c r="DO1559" s="159">
        <f t="shared" si="1787"/>
        <v>3.6354000000000002</v>
      </c>
      <c r="DP1559" s="158">
        <f t="shared" si="1776"/>
        <v>-1.2999999999999999E-2</v>
      </c>
      <c r="DQ1559" s="159">
        <f t="shared" si="1788"/>
        <v>-3.2369999999999997</v>
      </c>
      <c r="DR1559" s="158">
        <f t="shared" si="1777"/>
        <v>-6.7000000000000002E-3</v>
      </c>
      <c r="DS1559" s="159">
        <f t="shared" si="1789"/>
        <v>-1.6683000000000001</v>
      </c>
      <c r="DT1559" s="158">
        <f t="shared" si="1778"/>
        <v>-1.2999999999999999E-2</v>
      </c>
      <c r="DU1559" s="159">
        <f t="shared" si="1790"/>
        <v>-3.2369999999999997</v>
      </c>
      <c r="DV1559" s="158">
        <f t="shared" si="1779"/>
        <v>-6.7000000000000002E-3</v>
      </c>
      <c r="DW1559" s="160">
        <f t="shared" si="1791"/>
        <v>-1.6683000000000001</v>
      </c>
    </row>
    <row r="1560" spans="1:127" ht="24.95" customHeight="1" x14ac:dyDescent="0.2">
      <c r="A1560" s="272">
        <v>1551</v>
      </c>
      <c r="B1560" s="336"/>
      <c r="C1560" s="332"/>
      <c r="D1560" s="333"/>
      <c r="E1560" s="334"/>
      <c r="F1560" s="335"/>
      <c r="G1560" s="334"/>
      <c r="H1560" s="371"/>
      <c r="I1560" s="334"/>
      <c r="J1560" s="334"/>
      <c r="K1560" s="334"/>
      <c r="L1560" s="334"/>
      <c r="M1560" s="334"/>
      <c r="N1560" s="334"/>
      <c r="O1560" s="337"/>
      <c r="P1560" s="337"/>
      <c r="Q1560" s="338" t="str">
        <f t="shared" si="1742"/>
        <v xml:space="preserve"> </v>
      </c>
      <c r="R1560" s="339" t="str">
        <f t="shared" si="1743"/>
        <v/>
      </c>
      <c r="S1560" s="340" t="str">
        <f t="shared" si="1796"/>
        <v/>
      </c>
      <c r="T1560" s="341" t="str">
        <f t="shared" si="1744"/>
        <v/>
      </c>
      <c r="U1560" s="341" t="str">
        <f t="shared" si="1745"/>
        <v/>
      </c>
      <c r="V1560" s="341" t="str">
        <f t="shared" si="1746"/>
        <v/>
      </c>
      <c r="W1560" s="341" t="str">
        <f t="shared" si="1747"/>
        <v/>
      </c>
      <c r="X1560" s="340" t="str">
        <f t="shared" si="1797"/>
        <v/>
      </c>
      <c r="Y1560" s="342" t="str">
        <f t="shared" si="1798"/>
        <v/>
      </c>
      <c r="Z1560" s="343" t="str">
        <f t="shared" si="1799"/>
        <v/>
      </c>
      <c r="AA1560" s="344" t="str">
        <f t="shared" si="1800"/>
        <v/>
      </c>
      <c r="AB1560" s="345" t="str">
        <f t="shared" si="1748"/>
        <v/>
      </c>
      <c r="AC1560" s="346" t="str">
        <f t="shared" si="1749"/>
        <v/>
      </c>
      <c r="AD1560" s="346" t="str">
        <f t="shared" si="1750"/>
        <v/>
      </c>
      <c r="AE1560" s="344" t="str">
        <f t="shared" si="1801"/>
        <v/>
      </c>
      <c r="AF1560" s="346" t="str">
        <f t="shared" si="1751"/>
        <v/>
      </c>
      <c r="AG1560" s="344" t="str">
        <f t="shared" si="1802"/>
        <v/>
      </c>
      <c r="AH1560" s="344" t="str">
        <f t="shared" si="1803"/>
        <v/>
      </c>
      <c r="AI1560" s="344" t="str">
        <f t="shared" si="1804"/>
        <v/>
      </c>
      <c r="AJ1560" s="346" t="str">
        <f t="shared" si="1805"/>
        <v/>
      </c>
      <c r="AK1560" s="346" t="str">
        <f t="shared" si="1806"/>
        <v/>
      </c>
      <c r="AL1560" s="347" t="str">
        <f t="shared" si="1807"/>
        <v/>
      </c>
      <c r="AM1560" s="141"/>
      <c r="AN1560" s="141"/>
      <c r="AO1560" s="142"/>
      <c r="AP1560" s="58">
        <f t="shared" si="1752"/>
        <v>0</v>
      </c>
      <c r="AQ1560" s="318">
        <f>SUM(AP$10:AP1560)</f>
        <v>0</v>
      </c>
      <c r="AR1560" s="143">
        <f t="shared" si="1739"/>
        <v>0.1</v>
      </c>
      <c r="AS1560" s="144" t="str">
        <f t="shared" si="1753"/>
        <v/>
      </c>
      <c r="AT1560" s="144" t="str">
        <f t="shared" si="1780"/>
        <v/>
      </c>
      <c r="AU1560" s="145"/>
      <c r="AV1560" s="58">
        <f t="shared" si="1740"/>
        <v>0</v>
      </c>
      <c r="AW1560" s="318">
        <f>SUM(AV$10:AV1560)</f>
        <v>0</v>
      </c>
      <c r="AX1560" s="319">
        <f t="shared" si="1741"/>
        <v>0.1</v>
      </c>
      <c r="AY1560" s="144" t="str">
        <f t="shared" si="1794"/>
        <v/>
      </c>
      <c r="AZ1560" s="144" t="str">
        <f t="shared" si="1795"/>
        <v/>
      </c>
      <c r="BA1560" s="144"/>
      <c r="BB1560" s="146" t="str">
        <f t="shared" si="1754"/>
        <v/>
      </c>
      <c r="BC1560" s="66" t="str">
        <f t="shared" si="1793"/>
        <v/>
      </c>
      <c r="BD1560" s="195" t="str">
        <f t="shared" si="1755"/>
        <v/>
      </c>
      <c r="BF1560" s="283"/>
      <c r="BG1560" s="286" t="str">
        <f t="shared" si="1756"/>
        <v/>
      </c>
      <c r="BY1560" s="211" t="str">
        <f t="shared" si="1757"/>
        <v/>
      </c>
      <c r="BZ1560" s="150" t="str">
        <f t="shared" si="1758"/>
        <v/>
      </c>
      <c r="CB1560" s="54" t="str">
        <f t="shared" si="1792"/>
        <v/>
      </c>
      <c r="CD1560" s="54" t="str">
        <f t="shared" si="1759"/>
        <v/>
      </c>
      <c r="CF1560" s="54" t="str">
        <f t="shared" si="1760"/>
        <v/>
      </c>
      <c r="CH1560" s="150" t="str">
        <f t="shared" si="1761"/>
        <v/>
      </c>
      <c r="CI1560" s="290"/>
      <c r="CJ1560" s="150" t="str">
        <f t="shared" si="1762"/>
        <v/>
      </c>
      <c r="CK1560" s="290"/>
      <c r="CL1560" s="54" t="str">
        <f t="shared" si="1781"/>
        <v/>
      </c>
      <c r="CM1560" s="290"/>
      <c r="CN1560" s="150" t="str">
        <f t="shared" si="1763"/>
        <v/>
      </c>
      <c r="CO1560" s="290"/>
      <c r="CP1560" s="150" t="str">
        <f t="shared" si="1764"/>
        <v/>
      </c>
      <c r="CQ1560" s="290"/>
      <c r="CR1560" s="150" t="str">
        <f t="shared" si="1765"/>
        <v/>
      </c>
      <c r="CS1560" s="290"/>
      <c r="CT1560" s="150" t="str">
        <f t="shared" si="1766"/>
        <v/>
      </c>
      <c r="CU1560" s="150"/>
      <c r="CV1560" s="150" t="str">
        <f t="shared" si="1767"/>
        <v/>
      </c>
      <c r="CW1560" s="94"/>
      <c r="CX1560" s="151" t="str">
        <f t="shared" si="1808"/>
        <v/>
      </c>
      <c r="CY1560" s="151" t="str">
        <f t="shared" si="1809"/>
        <v/>
      </c>
      <c r="CZ1560" s="152"/>
      <c r="DA1560" s="373" t="str">
        <f t="shared" si="1782"/>
        <v/>
      </c>
      <c r="DC1560" s="153">
        <f t="shared" si="1768"/>
        <v>0</v>
      </c>
      <c r="DD1560" s="153">
        <f t="shared" si="1769"/>
        <v>0</v>
      </c>
      <c r="DE1560" s="153">
        <f t="shared" si="1770"/>
        <v>0</v>
      </c>
      <c r="DF1560" s="158">
        <f t="shared" si="1771"/>
        <v>-4.7000000000000002E-3</v>
      </c>
      <c r="DG1560" s="159">
        <f t="shared" si="1783"/>
        <v>-1.1703000000000001</v>
      </c>
      <c r="DH1560" s="158">
        <f t="shared" si="1772"/>
        <v>3.1999999999999997E-3</v>
      </c>
      <c r="DI1560" s="159">
        <f t="shared" si="1784"/>
        <v>0.79679999999999995</v>
      </c>
      <c r="DJ1560" s="158">
        <f t="shared" si="1773"/>
        <v>-2.7000000000000001E-3</v>
      </c>
      <c r="DK1560" s="159">
        <f t="shared" si="1785"/>
        <v>-0.67230000000000001</v>
      </c>
      <c r="DL1560" s="158">
        <f t="shared" si="1774"/>
        <v>1.1999999999999999E-3</v>
      </c>
      <c r="DM1560" s="159">
        <f t="shared" si="1786"/>
        <v>0.29879999999999995</v>
      </c>
      <c r="DN1560" s="158">
        <f t="shared" si="1775"/>
        <v>1.46E-2</v>
      </c>
      <c r="DO1560" s="159">
        <f t="shared" si="1787"/>
        <v>3.6354000000000002</v>
      </c>
      <c r="DP1560" s="158">
        <f t="shared" si="1776"/>
        <v>-1.2999999999999999E-2</v>
      </c>
      <c r="DQ1560" s="159">
        <f t="shared" si="1788"/>
        <v>-3.2369999999999997</v>
      </c>
      <c r="DR1560" s="158">
        <f t="shared" si="1777"/>
        <v>-6.7000000000000002E-3</v>
      </c>
      <c r="DS1560" s="159">
        <f t="shared" si="1789"/>
        <v>-1.6683000000000001</v>
      </c>
      <c r="DT1560" s="158">
        <f t="shared" si="1778"/>
        <v>-1.2999999999999999E-2</v>
      </c>
      <c r="DU1560" s="159">
        <f t="shared" si="1790"/>
        <v>-3.2369999999999997</v>
      </c>
      <c r="DV1560" s="158">
        <f t="shared" si="1779"/>
        <v>-6.7000000000000002E-3</v>
      </c>
      <c r="DW1560" s="160">
        <f t="shared" si="1791"/>
        <v>-1.6683000000000001</v>
      </c>
    </row>
    <row r="1561" spans="1:127" ht="24.95" customHeight="1" x14ac:dyDescent="0.2">
      <c r="A1561" s="272">
        <v>1552</v>
      </c>
      <c r="B1561" s="336"/>
      <c r="C1561" s="332"/>
      <c r="D1561" s="333"/>
      <c r="E1561" s="334"/>
      <c r="F1561" s="335"/>
      <c r="G1561" s="334"/>
      <c r="H1561" s="371"/>
      <c r="I1561" s="334"/>
      <c r="J1561" s="334"/>
      <c r="K1561" s="334"/>
      <c r="L1561" s="334"/>
      <c r="M1561" s="334"/>
      <c r="N1561" s="334"/>
      <c r="O1561" s="337"/>
      <c r="P1561" s="337"/>
      <c r="Q1561" s="338" t="str">
        <f t="shared" si="1742"/>
        <v xml:space="preserve"> </v>
      </c>
      <c r="R1561" s="339" t="str">
        <f t="shared" si="1743"/>
        <v/>
      </c>
      <c r="S1561" s="340" t="str">
        <f t="shared" si="1796"/>
        <v/>
      </c>
      <c r="T1561" s="341" t="str">
        <f t="shared" si="1744"/>
        <v/>
      </c>
      <c r="U1561" s="341" t="str">
        <f t="shared" si="1745"/>
        <v/>
      </c>
      <c r="V1561" s="341" t="str">
        <f t="shared" si="1746"/>
        <v/>
      </c>
      <c r="W1561" s="341" t="str">
        <f t="shared" si="1747"/>
        <v/>
      </c>
      <c r="X1561" s="340" t="str">
        <f t="shared" si="1797"/>
        <v/>
      </c>
      <c r="Y1561" s="342" t="str">
        <f t="shared" si="1798"/>
        <v/>
      </c>
      <c r="Z1561" s="343" t="str">
        <f t="shared" si="1799"/>
        <v/>
      </c>
      <c r="AA1561" s="344" t="str">
        <f t="shared" si="1800"/>
        <v/>
      </c>
      <c r="AB1561" s="345" t="str">
        <f t="shared" si="1748"/>
        <v/>
      </c>
      <c r="AC1561" s="346" t="str">
        <f t="shared" si="1749"/>
        <v/>
      </c>
      <c r="AD1561" s="346" t="str">
        <f t="shared" si="1750"/>
        <v/>
      </c>
      <c r="AE1561" s="344" t="str">
        <f t="shared" si="1801"/>
        <v/>
      </c>
      <c r="AF1561" s="346" t="str">
        <f t="shared" si="1751"/>
        <v/>
      </c>
      <c r="AG1561" s="344" t="str">
        <f t="shared" si="1802"/>
        <v/>
      </c>
      <c r="AH1561" s="344" t="str">
        <f t="shared" si="1803"/>
        <v/>
      </c>
      <c r="AI1561" s="344" t="str">
        <f t="shared" si="1804"/>
        <v/>
      </c>
      <c r="AJ1561" s="346" t="str">
        <f t="shared" si="1805"/>
        <v/>
      </c>
      <c r="AK1561" s="346" t="str">
        <f t="shared" si="1806"/>
        <v/>
      </c>
      <c r="AL1561" s="347" t="str">
        <f t="shared" si="1807"/>
        <v/>
      </c>
      <c r="AM1561" s="141"/>
      <c r="AN1561" s="141"/>
      <c r="AO1561" s="142"/>
      <c r="AP1561" s="58">
        <f t="shared" si="1752"/>
        <v>0</v>
      </c>
      <c r="AQ1561" s="318">
        <f>SUM(AP$10:AP1561)</f>
        <v>0</v>
      </c>
      <c r="AR1561" s="143">
        <f t="shared" si="1739"/>
        <v>0.1</v>
      </c>
      <c r="AS1561" s="144" t="str">
        <f t="shared" si="1753"/>
        <v/>
      </c>
      <c r="AT1561" s="144" t="str">
        <f t="shared" si="1780"/>
        <v/>
      </c>
      <c r="AU1561" s="145"/>
      <c r="AV1561" s="58">
        <f t="shared" si="1740"/>
        <v>0</v>
      </c>
      <c r="AW1561" s="318">
        <f>SUM(AV$10:AV1561)</f>
        <v>0</v>
      </c>
      <c r="AX1561" s="319">
        <f t="shared" si="1741"/>
        <v>0.1</v>
      </c>
      <c r="AY1561" s="144" t="str">
        <f t="shared" si="1794"/>
        <v/>
      </c>
      <c r="AZ1561" s="144" t="str">
        <f t="shared" si="1795"/>
        <v/>
      </c>
      <c r="BA1561" s="144"/>
      <c r="BB1561" s="146" t="str">
        <f t="shared" si="1754"/>
        <v/>
      </c>
      <c r="BC1561" s="66" t="str">
        <f t="shared" si="1793"/>
        <v/>
      </c>
      <c r="BD1561" s="195" t="str">
        <f t="shared" si="1755"/>
        <v/>
      </c>
      <c r="BF1561" s="283"/>
      <c r="BG1561" s="286" t="str">
        <f t="shared" si="1756"/>
        <v/>
      </c>
      <c r="BY1561" s="211" t="str">
        <f t="shared" si="1757"/>
        <v/>
      </c>
      <c r="BZ1561" s="150" t="str">
        <f t="shared" si="1758"/>
        <v/>
      </c>
      <c r="CB1561" s="54" t="str">
        <f t="shared" si="1792"/>
        <v/>
      </c>
      <c r="CD1561" s="54" t="str">
        <f t="shared" si="1759"/>
        <v/>
      </c>
      <c r="CF1561" s="54" t="str">
        <f t="shared" si="1760"/>
        <v/>
      </c>
      <c r="CH1561" s="150" t="str">
        <f t="shared" si="1761"/>
        <v/>
      </c>
      <c r="CI1561" s="290"/>
      <c r="CJ1561" s="150" t="str">
        <f t="shared" si="1762"/>
        <v/>
      </c>
      <c r="CK1561" s="290"/>
      <c r="CL1561" s="54" t="str">
        <f t="shared" si="1781"/>
        <v/>
      </c>
      <c r="CM1561" s="290"/>
      <c r="CN1561" s="150" t="str">
        <f t="shared" si="1763"/>
        <v/>
      </c>
      <c r="CO1561" s="290"/>
      <c r="CP1561" s="150" t="str">
        <f t="shared" si="1764"/>
        <v/>
      </c>
      <c r="CQ1561" s="290"/>
      <c r="CR1561" s="150" t="str">
        <f t="shared" si="1765"/>
        <v/>
      </c>
      <c r="CS1561" s="290"/>
      <c r="CT1561" s="150" t="str">
        <f t="shared" si="1766"/>
        <v/>
      </c>
      <c r="CU1561" s="150"/>
      <c r="CV1561" s="150" t="str">
        <f t="shared" si="1767"/>
        <v/>
      </c>
      <c r="CW1561" s="94"/>
      <c r="CX1561" s="151" t="str">
        <f t="shared" si="1808"/>
        <v/>
      </c>
      <c r="CY1561" s="151" t="str">
        <f t="shared" si="1809"/>
        <v/>
      </c>
      <c r="CZ1561" s="152"/>
      <c r="DA1561" s="373" t="str">
        <f t="shared" si="1782"/>
        <v/>
      </c>
      <c r="DC1561" s="153">
        <f t="shared" si="1768"/>
        <v>0</v>
      </c>
      <c r="DD1561" s="153">
        <f t="shared" si="1769"/>
        <v>0</v>
      </c>
      <c r="DE1561" s="153">
        <f t="shared" si="1770"/>
        <v>0</v>
      </c>
      <c r="DF1561" s="158">
        <f t="shared" si="1771"/>
        <v>-4.7000000000000002E-3</v>
      </c>
      <c r="DG1561" s="159">
        <f t="shared" si="1783"/>
        <v>-1.1703000000000001</v>
      </c>
      <c r="DH1561" s="158">
        <f t="shared" si="1772"/>
        <v>3.1999999999999997E-3</v>
      </c>
      <c r="DI1561" s="159">
        <f t="shared" si="1784"/>
        <v>0.79679999999999995</v>
      </c>
      <c r="DJ1561" s="158">
        <f t="shared" si="1773"/>
        <v>-2.7000000000000001E-3</v>
      </c>
      <c r="DK1561" s="159">
        <f t="shared" si="1785"/>
        <v>-0.67230000000000001</v>
      </c>
      <c r="DL1561" s="158">
        <f t="shared" si="1774"/>
        <v>1.1999999999999999E-3</v>
      </c>
      <c r="DM1561" s="159">
        <f t="shared" si="1786"/>
        <v>0.29879999999999995</v>
      </c>
      <c r="DN1561" s="158">
        <f t="shared" si="1775"/>
        <v>1.46E-2</v>
      </c>
      <c r="DO1561" s="159">
        <f t="shared" si="1787"/>
        <v>3.6354000000000002</v>
      </c>
      <c r="DP1561" s="158">
        <f t="shared" si="1776"/>
        <v>-1.2999999999999999E-2</v>
      </c>
      <c r="DQ1561" s="159">
        <f t="shared" si="1788"/>
        <v>-3.2369999999999997</v>
      </c>
      <c r="DR1561" s="158">
        <f t="shared" si="1777"/>
        <v>-6.7000000000000002E-3</v>
      </c>
      <c r="DS1561" s="159">
        <f t="shared" si="1789"/>
        <v>-1.6683000000000001</v>
      </c>
      <c r="DT1561" s="158">
        <f t="shared" si="1778"/>
        <v>-1.2999999999999999E-2</v>
      </c>
      <c r="DU1561" s="159">
        <f t="shared" si="1790"/>
        <v>-3.2369999999999997</v>
      </c>
      <c r="DV1561" s="158">
        <f t="shared" si="1779"/>
        <v>-6.7000000000000002E-3</v>
      </c>
      <c r="DW1561" s="160">
        <f t="shared" si="1791"/>
        <v>-1.6683000000000001</v>
      </c>
    </row>
    <row r="1562" spans="1:127" ht="24.95" customHeight="1" x14ac:dyDescent="0.2">
      <c r="A1562" s="272">
        <v>1553</v>
      </c>
      <c r="B1562" s="336"/>
      <c r="C1562" s="332"/>
      <c r="D1562" s="333"/>
      <c r="E1562" s="334"/>
      <c r="F1562" s="335"/>
      <c r="G1562" s="334"/>
      <c r="H1562" s="371"/>
      <c r="I1562" s="334"/>
      <c r="J1562" s="334"/>
      <c r="K1562" s="334"/>
      <c r="L1562" s="334"/>
      <c r="M1562" s="334"/>
      <c r="N1562" s="334"/>
      <c r="O1562" s="337"/>
      <c r="P1562" s="337"/>
      <c r="Q1562" s="338" t="str">
        <f t="shared" si="1742"/>
        <v xml:space="preserve"> </v>
      </c>
      <c r="R1562" s="339" t="str">
        <f t="shared" si="1743"/>
        <v/>
      </c>
      <c r="S1562" s="340" t="str">
        <f t="shared" si="1796"/>
        <v/>
      </c>
      <c r="T1562" s="341" t="str">
        <f t="shared" si="1744"/>
        <v/>
      </c>
      <c r="U1562" s="341" t="str">
        <f t="shared" si="1745"/>
        <v/>
      </c>
      <c r="V1562" s="341" t="str">
        <f t="shared" si="1746"/>
        <v/>
      </c>
      <c r="W1562" s="341" t="str">
        <f t="shared" si="1747"/>
        <v/>
      </c>
      <c r="X1562" s="340" t="str">
        <f t="shared" si="1797"/>
        <v/>
      </c>
      <c r="Y1562" s="342" t="str">
        <f t="shared" si="1798"/>
        <v/>
      </c>
      <c r="Z1562" s="343" t="str">
        <f t="shared" si="1799"/>
        <v/>
      </c>
      <c r="AA1562" s="344" t="str">
        <f t="shared" si="1800"/>
        <v/>
      </c>
      <c r="AB1562" s="345" t="str">
        <f t="shared" si="1748"/>
        <v/>
      </c>
      <c r="AC1562" s="346" t="str">
        <f t="shared" si="1749"/>
        <v/>
      </c>
      <c r="AD1562" s="346" t="str">
        <f t="shared" si="1750"/>
        <v/>
      </c>
      <c r="AE1562" s="344" t="str">
        <f t="shared" si="1801"/>
        <v/>
      </c>
      <c r="AF1562" s="346" t="str">
        <f t="shared" si="1751"/>
        <v/>
      </c>
      <c r="AG1562" s="344" t="str">
        <f t="shared" si="1802"/>
        <v/>
      </c>
      <c r="AH1562" s="344" t="str">
        <f t="shared" si="1803"/>
        <v/>
      </c>
      <c r="AI1562" s="344" t="str">
        <f t="shared" si="1804"/>
        <v/>
      </c>
      <c r="AJ1562" s="346" t="str">
        <f t="shared" si="1805"/>
        <v/>
      </c>
      <c r="AK1562" s="346" t="str">
        <f t="shared" si="1806"/>
        <v/>
      </c>
      <c r="AL1562" s="347" t="str">
        <f t="shared" si="1807"/>
        <v/>
      </c>
      <c r="AM1562" s="141"/>
      <c r="AN1562" s="141"/>
      <c r="AO1562" s="142"/>
      <c r="AP1562" s="58">
        <f t="shared" si="1752"/>
        <v>0</v>
      </c>
      <c r="AQ1562" s="318">
        <f>SUM(AP$10:AP1562)</f>
        <v>0</v>
      </c>
      <c r="AR1562" s="143">
        <f t="shared" si="1739"/>
        <v>0.1</v>
      </c>
      <c r="AS1562" s="144" t="str">
        <f t="shared" si="1753"/>
        <v/>
      </c>
      <c r="AT1562" s="144" t="str">
        <f t="shared" si="1780"/>
        <v/>
      </c>
      <c r="AU1562" s="145"/>
      <c r="AV1562" s="58">
        <f t="shared" si="1740"/>
        <v>0</v>
      </c>
      <c r="AW1562" s="318">
        <f>SUM(AV$10:AV1562)</f>
        <v>0</v>
      </c>
      <c r="AX1562" s="319">
        <f t="shared" si="1741"/>
        <v>0.1</v>
      </c>
      <c r="AY1562" s="144" t="str">
        <f t="shared" si="1794"/>
        <v/>
      </c>
      <c r="AZ1562" s="144" t="str">
        <f t="shared" si="1795"/>
        <v/>
      </c>
      <c r="BA1562" s="144"/>
      <c r="BB1562" s="146" t="str">
        <f t="shared" si="1754"/>
        <v/>
      </c>
      <c r="BC1562" s="66" t="str">
        <f t="shared" si="1793"/>
        <v/>
      </c>
      <c r="BD1562" s="195" t="str">
        <f t="shared" si="1755"/>
        <v/>
      </c>
      <c r="BF1562" s="283"/>
      <c r="BG1562" s="286" t="str">
        <f t="shared" si="1756"/>
        <v/>
      </c>
      <c r="BY1562" s="211" t="str">
        <f t="shared" si="1757"/>
        <v/>
      </c>
      <c r="BZ1562" s="150" t="str">
        <f t="shared" si="1758"/>
        <v/>
      </c>
      <c r="CB1562" s="54" t="str">
        <f t="shared" si="1792"/>
        <v/>
      </c>
      <c r="CD1562" s="54" t="str">
        <f t="shared" si="1759"/>
        <v/>
      </c>
      <c r="CF1562" s="54" t="str">
        <f t="shared" si="1760"/>
        <v/>
      </c>
      <c r="CH1562" s="150" t="str">
        <f t="shared" si="1761"/>
        <v/>
      </c>
      <c r="CI1562" s="290"/>
      <c r="CJ1562" s="150" t="str">
        <f t="shared" si="1762"/>
        <v/>
      </c>
      <c r="CK1562" s="290"/>
      <c r="CL1562" s="54" t="str">
        <f t="shared" si="1781"/>
        <v/>
      </c>
      <c r="CM1562" s="290"/>
      <c r="CN1562" s="150" t="str">
        <f t="shared" si="1763"/>
        <v/>
      </c>
      <c r="CO1562" s="290"/>
      <c r="CP1562" s="150" t="str">
        <f t="shared" si="1764"/>
        <v/>
      </c>
      <c r="CQ1562" s="290"/>
      <c r="CR1562" s="150" t="str">
        <f t="shared" si="1765"/>
        <v/>
      </c>
      <c r="CS1562" s="290"/>
      <c r="CT1562" s="150" t="str">
        <f t="shared" si="1766"/>
        <v/>
      </c>
      <c r="CU1562" s="150"/>
      <c r="CV1562" s="150" t="str">
        <f t="shared" si="1767"/>
        <v/>
      </c>
      <c r="CW1562" s="94"/>
      <c r="CX1562" s="151" t="str">
        <f t="shared" si="1808"/>
        <v/>
      </c>
      <c r="CY1562" s="151" t="str">
        <f t="shared" si="1809"/>
        <v/>
      </c>
      <c r="CZ1562" s="152"/>
      <c r="DA1562" s="373" t="str">
        <f t="shared" si="1782"/>
        <v/>
      </c>
      <c r="DC1562" s="153">
        <f t="shared" si="1768"/>
        <v>0</v>
      </c>
      <c r="DD1562" s="153">
        <f t="shared" si="1769"/>
        <v>0</v>
      </c>
      <c r="DE1562" s="153">
        <f t="shared" si="1770"/>
        <v>0</v>
      </c>
      <c r="DF1562" s="158">
        <f t="shared" si="1771"/>
        <v>-4.7000000000000002E-3</v>
      </c>
      <c r="DG1562" s="159">
        <f t="shared" si="1783"/>
        <v>-1.1703000000000001</v>
      </c>
      <c r="DH1562" s="158">
        <f t="shared" si="1772"/>
        <v>3.1999999999999997E-3</v>
      </c>
      <c r="DI1562" s="159">
        <f t="shared" si="1784"/>
        <v>0.79679999999999995</v>
      </c>
      <c r="DJ1562" s="158">
        <f t="shared" si="1773"/>
        <v>-2.7000000000000001E-3</v>
      </c>
      <c r="DK1562" s="159">
        <f t="shared" si="1785"/>
        <v>-0.67230000000000001</v>
      </c>
      <c r="DL1562" s="158">
        <f t="shared" si="1774"/>
        <v>1.1999999999999999E-3</v>
      </c>
      <c r="DM1562" s="159">
        <f t="shared" si="1786"/>
        <v>0.29879999999999995</v>
      </c>
      <c r="DN1562" s="158">
        <f t="shared" si="1775"/>
        <v>1.46E-2</v>
      </c>
      <c r="DO1562" s="159">
        <f t="shared" si="1787"/>
        <v>3.6354000000000002</v>
      </c>
      <c r="DP1562" s="158">
        <f t="shared" si="1776"/>
        <v>-1.2999999999999999E-2</v>
      </c>
      <c r="DQ1562" s="159">
        <f t="shared" si="1788"/>
        <v>-3.2369999999999997</v>
      </c>
      <c r="DR1562" s="158">
        <f t="shared" si="1777"/>
        <v>-6.7000000000000002E-3</v>
      </c>
      <c r="DS1562" s="159">
        <f t="shared" si="1789"/>
        <v>-1.6683000000000001</v>
      </c>
      <c r="DT1562" s="158">
        <f t="shared" si="1778"/>
        <v>-1.2999999999999999E-2</v>
      </c>
      <c r="DU1562" s="159">
        <f t="shared" si="1790"/>
        <v>-3.2369999999999997</v>
      </c>
      <c r="DV1562" s="158">
        <f t="shared" si="1779"/>
        <v>-6.7000000000000002E-3</v>
      </c>
      <c r="DW1562" s="160">
        <f t="shared" si="1791"/>
        <v>-1.6683000000000001</v>
      </c>
    </row>
    <row r="1563" spans="1:127" ht="24.95" customHeight="1" x14ac:dyDescent="0.2">
      <c r="A1563" s="272">
        <v>1554</v>
      </c>
      <c r="B1563" s="336"/>
      <c r="C1563" s="332"/>
      <c r="D1563" s="333"/>
      <c r="E1563" s="334"/>
      <c r="F1563" s="335"/>
      <c r="G1563" s="334"/>
      <c r="H1563" s="371"/>
      <c r="I1563" s="334"/>
      <c r="J1563" s="334"/>
      <c r="K1563" s="334"/>
      <c r="L1563" s="334"/>
      <c r="M1563" s="334"/>
      <c r="N1563" s="334"/>
      <c r="O1563" s="337"/>
      <c r="P1563" s="337"/>
      <c r="Q1563" s="338" t="str">
        <f t="shared" si="1742"/>
        <v xml:space="preserve"> </v>
      </c>
      <c r="R1563" s="339" t="str">
        <f t="shared" si="1743"/>
        <v/>
      </c>
      <c r="S1563" s="340" t="str">
        <f t="shared" si="1796"/>
        <v/>
      </c>
      <c r="T1563" s="341" t="str">
        <f t="shared" si="1744"/>
        <v/>
      </c>
      <c r="U1563" s="341" t="str">
        <f t="shared" si="1745"/>
        <v/>
      </c>
      <c r="V1563" s="341" t="str">
        <f t="shared" si="1746"/>
        <v/>
      </c>
      <c r="W1563" s="341" t="str">
        <f t="shared" si="1747"/>
        <v/>
      </c>
      <c r="X1563" s="340" t="str">
        <f t="shared" si="1797"/>
        <v/>
      </c>
      <c r="Y1563" s="342" t="str">
        <f t="shared" si="1798"/>
        <v/>
      </c>
      <c r="Z1563" s="343" t="str">
        <f t="shared" si="1799"/>
        <v/>
      </c>
      <c r="AA1563" s="344" t="str">
        <f t="shared" si="1800"/>
        <v/>
      </c>
      <c r="AB1563" s="345" t="str">
        <f t="shared" si="1748"/>
        <v/>
      </c>
      <c r="AC1563" s="346" t="str">
        <f t="shared" si="1749"/>
        <v/>
      </c>
      <c r="AD1563" s="346" t="str">
        <f t="shared" si="1750"/>
        <v/>
      </c>
      <c r="AE1563" s="344" t="str">
        <f t="shared" si="1801"/>
        <v/>
      </c>
      <c r="AF1563" s="346" t="str">
        <f t="shared" si="1751"/>
        <v/>
      </c>
      <c r="AG1563" s="344" t="str">
        <f t="shared" si="1802"/>
        <v/>
      </c>
      <c r="AH1563" s="344" t="str">
        <f t="shared" si="1803"/>
        <v/>
      </c>
      <c r="AI1563" s="344" t="str">
        <f t="shared" si="1804"/>
        <v/>
      </c>
      <c r="AJ1563" s="346" t="str">
        <f t="shared" si="1805"/>
        <v/>
      </c>
      <c r="AK1563" s="346" t="str">
        <f t="shared" si="1806"/>
        <v/>
      </c>
      <c r="AL1563" s="347" t="str">
        <f t="shared" si="1807"/>
        <v/>
      </c>
      <c r="AM1563" s="141"/>
      <c r="AN1563" s="141"/>
      <c r="AO1563" s="142"/>
      <c r="AP1563" s="58">
        <f t="shared" si="1752"/>
        <v>0</v>
      </c>
      <c r="AQ1563" s="318">
        <f>SUM(AP$10:AP1563)</f>
        <v>0</v>
      </c>
      <c r="AR1563" s="143">
        <f t="shared" si="1739"/>
        <v>0.1</v>
      </c>
      <c r="AS1563" s="144" t="str">
        <f t="shared" si="1753"/>
        <v/>
      </c>
      <c r="AT1563" s="144" t="str">
        <f t="shared" si="1780"/>
        <v/>
      </c>
      <c r="AU1563" s="145"/>
      <c r="AV1563" s="58">
        <f t="shared" si="1740"/>
        <v>0</v>
      </c>
      <c r="AW1563" s="318">
        <f>SUM(AV$10:AV1563)</f>
        <v>0</v>
      </c>
      <c r="AX1563" s="319">
        <f t="shared" si="1741"/>
        <v>0.1</v>
      </c>
      <c r="AY1563" s="144" t="str">
        <f t="shared" si="1794"/>
        <v/>
      </c>
      <c r="AZ1563" s="144" t="str">
        <f t="shared" si="1795"/>
        <v/>
      </c>
      <c r="BA1563" s="144"/>
      <c r="BB1563" s="146" t="str">
        <f t="shared" si="1754"/>
        <v/>
      </c>
      <c r="BC1563" s="66" t="str">
        <f t="shared" si="1793"/>
        <v/>
      </c>
      <c r="BD1563" s="195" t="str">
        <f t="shared" si="1755"/>
        <v/>
      </c>
      <c r="BF1563" s="283"/>
      <c r="BG1563" s="286" t="str">
        <f t="shared" si="1756"/>
        <v/>
      </c>
      <c r="BY1563" s="211" t="str">
        <f t="shared" si="1757"/>
        <v/>
      </c>
      <c r="BZ1563" s="150" t="str">
        <f t="shared" si="1758"/>
        <v/>
      </c>
      <c r="CB1563" s="54" t="str">
        <f t="shared" si="1792"/>
        <v/>
      </c>
      <c r="CD1563" s="54" t="str">
        <f t="shared" si="1759"/>
        <v/>
      </c>
      <c r="CF1563" s="54" t="str">
        <f t="shared" si="1760"/>
        <v/>
      </c>
      <c r="CH1563" s="150" t="str">
        <f t="shared" si="1761"/>
        <v/>
      </c>
      <c r="CI1563" s="290"/>
      <c r="CJ1563" s="150" t="str">
        <f t="shared" si="1762"/>
        <v/>
      </c>
      <c r="CK1563" s="290"/>
      <c r="CL1563" s="54" t="str">
        <f t="shared" si="1781"/>
        <v/>
      </c>
      <c r="CM1563" s="290"/>
      <c r="CN1563" s="150" t="str">
        <f t="shared" si="1763"/>
        <v/>
      </c>
      <c r="CO1563" s="290"/>
      <c r="CP1563" s="150" t="str">
        <f t="shared" si="1764"/>
        <v/>
      </c>
      <c r="CQ1563" s="290"/>
      <c r="CR1563" s="150" t="str">
        <f t="shared" si="1765"/>
        <v/>
      </c>
      <c r="CS1563" s="290"/>
      <c r="CT1563" s="150" t="str">
        <f t="shared" si="1766"/>
        <v/>
      </c>
      <c r="CU1563" s="150"/>
      <c r="CV1563" s="150" t="str">
        <f t="shared" si="1767"/>
        <v/>
      </c>
      <c r="CW1563" s="94"/>
      <c r="CX1563" s="151" t="str">
        <f t="shared" si="1808"/>
        <v/>
      </c>
      <c r="CY1563" s="151" t="str">
        <f t="shared" si="1809"/>
        <v/>
      </c>
      <c r="CZ1563" s="152"/>
      <c r="DA1563" s="373" t="str">
        <f t="shared" si="1782"/>
        <v/>
      </c>
      <c r="DC1563" s="153">
        <f t="shared" si="1768"/>
        <v>0</v>
      </c>
      <c r="DD1563" s="153">
        <f t="shared" si="1769"/>
        <v>0</v>
      </c>
      <c r="DE1563" s="153">
        <f t="shared" si="1770"/>
        <v>0</v>
      </c>
      <c r="DF1563" s="158">
        <f t="shared" si="1771"/>
        <v>-4.7000000000000002E-3</v>
      </c>
      <c r="DG1563" s="159">
        <f t="shared" si="1783"/>
        <v>-1.1703000000000001</v>
      </c>
      <c r="DH1563" s="158">
        <f t="shared" si="1772"/>
        <v>3.1999999999999997E-3</v>
      </c>
      <c r="DI1563" s="159">
        <f t="shared" si="1784"/>
        <v>0.79679999999999995</v>
      </c>
      <c r="DJ1563" s="158">
        <f t="shared" si="1773"/>
        <v>-2.7000000000000001E-3</v>
      </c>
      <c r="DK1563" s="159">
        <f t="shared" si="1785"/>
        <v>-0.67230000000000001</v>
      </c>
      <c r="DL1563" s="158">
        <f t="shared" si="1774"/>
        <v>1.1999999999999999E-3</v>
      </c>
      <c r="DM1563" s="159">
        <f t="shared" si="1786"/>
        <v>0.29879999999999995</v>
      </c>
      <c r="DN1563" s="158">
        <f t="shared" si="1775"/>
        <v>1.46E-2</v>
      </c>
      <c r="DO1563" s="159">
        <f t="shared" si="1787"/>
        <v>3.6354000000000002</v>
      </c>
      <c r="DP1563" s="158">
        <f t="shared" si="1776"/>
        <v>-1.2999999999999999E-2</v>
      </c>
      <c r="DQ1563" s="159">
        <f t="shared" si="1788"/>
        <v>-3.2369999999999997</v>
      </c>
      <c r="DR1563" s="158">
        <f t="shared" si="1777"/>
        <v>-6.7000000000000002E-3</v>
      </c>
      <c r="DS1563" s="159">
        <f t="shared" si="1789"/>
        <v>-1.6683000000000001</v>
      </c>
      <c r="DT1563" s="158">
        <f t="shared" si="1778"/>
        <v>-1.2999999999999999E-2</v>
      </c>
      <c r="DU1563" s="159">
        <f t="shared" si="1790"/>
        <v>-3.2369999999999997</v>
      </c>
      <c r="DV1563" s="158">
        <f t="shared" si="1779"/>
        <v>-6.7000000000000002E-3</v>
      </c>
      <c r="DW1563" s="160">
        <f t="shared" si="1791"/>
        <v>-1.6683000000000001</v>
      </c>
    </row>
    <row r="1564" spans="1:127" ht="24.95" customHeight="1" x14ac:dyDescent="0.2">
      <c r="A1564" s="272">
        <v>1555</v>
      </c>
      <c r="B1564" s="336"/>
      <c r="C1564" s="332"/>
      <c r="D1564" s="333"/>
      <c r="E1564" s="334"/>
      <c r="F1564" s="335"/>
      <c r="G1564" s="334"/>
      <c r="H1564" s="371"/>
      <c r="I1564" s="334"/>
      <c r="J1564" s="334"/>
      <c r="K1564" s="334"/>
      <c r="L1564" s="334"/>
      <c r="M1564" s="334"/>
      <c r="N1564" s="334"/>
      <c r="O1564" s="337"/>
      <c r="P1564" s="337"/>
      <c r="Q1564" s="338" t="str">
        <f t="shared" si="1742"/>
        <v xml:space="preserve"> </v>
      </c>
      <c r="R1564" s="339" t="str">
        <f t="shared" si="1743"/>
        <v/>
      </c>
      <c r="S1564" s="340" t="str">
        <f t="shared" si="1796"/>
        <v/>
      </c>
      <c r="T1564" s="341" t="str">
        <f t="shared" si="1744"/>
        <v/>
      </c>
      <c r="U1564" s="341" t="str">
        <f t="shared" si="1745"/>
        <v/>
      </c>
      <c r="V1564" s="341" t="str">
        <f t="shared" si="1746"/>
        <v/>
      </c>
      <c r="W1564" s="341" t="str">
        <f t="shared" si="1747"/>
        <v/>
      </c>
      <c r="X1564" s="340" t="str">
        <f t="shared" si="1797"/>
        <v/>
      </c>
      <c r="Y1564" s="342" t="str">
        <f t="shared" si="1798"/>
        <v/>
      </c>
      <c r="Z1564" s="343" t="str">
        <f t="shared" si="1799"/>
        <v/>
      </c>
      <c r="AA1564" s="344" t="str">
        <f t="shared" si="1800"/>
        <v/>
      </c>
      <c r="AB1564" s="345" t="str">
        <f t="shared" si="1748"/>
        <v/>
      </c>
      <c r="AC1564" s="346" t="str">
        <f t="shared" si="1749"/>
        <v/>
      </c>
      <c r="AD1564" s="346" t="str">
        <f t="shared" si="1750"/>
        <v/>
      </c>
      <c r="AE1564" s="344" t="str">
        <f t="shared" si="1801"/>
        <v/>
      </c>
      <c r="AF1564" s="346" t="str">
        <f t="shared" si="1751"/>
        <v/>
      </c>
      <c r="AG1564" s="344" t="str">
        <f t="shared" si="1802"/>
        <v/>
      </c>
      <c r="AH1564" s="344" t="str">
        <f t="shared" si="1803"/>
        <v/>
      </c>
      <c r="AI1564" s="344" t="str">
        <f t="shared" si="1804"/>
        <v/>
      </c>
      <c r="AJ1564" s="346" t="str">
        <f t="shared" si="1805"/>
        <v/>
      </c>
      <c r="AK1564" s="346" t="str">
        <f t="shared" si="1806"/>
        <v/>
      </c>
      <c r="AL1564" s="347" t="str">
        <f t="shared" si="1807"/>
        <v/>
      </c>
      <c r="AM1564" s="141"/>
      <c r="AN1564" s="141"/>
      <c r="AO1564" s="142"/>
      <c r="AP1564" s="58">
        <f t="shared" si="1752"/>
        <v>0</v>
      </c>
      <c r="AQ1564" s="318">
        <f>SUM(AP$10:AP1564)</f>
        <v>0</v>
      </c>
      <c r="AR1564" s="143">
        <f t="shared" si="1739"/>
        <v>0.1</v>
      </c>
      <c r="AS1564" s="144" t="str">
        <f t="shared" si="1753"/>
        <v/>
      </c>
      <c r="AT1564" s="144" t="str">
        <f t="shared" si="1780"/>
        <v/>
      </c>
      <c r="AU1564" s="145"/>
      <c r="AV1564" s="58">
        <f t="shared" si="1740"/>
        <v>0</v>
      </c>
      <c r="AW1564" s="318">
        <f>SUM(AV$10:AV1564)</f>
        <v>0</v>
      </c>
      <c r="AX1564" s="319">
        <f t="shared" si="1741"/>
        <v>0.1</v>
      </c>
      <c r="AY1564" s="144" t="str">
        <f t="shared" si="1794"/>
        <v/>
      </c>
      <c r="AZ1564" s="144" t="str">
        <f t="shared" si="1795"/>
        <v/>
      </c>
      <c r="BA1564" s="144"/>
      <c r="BB1564" s="146" t="str">
        <f t="shared" si="1754"/>
        <v/>
      </c>
      <c r="BC1564" s="66" t="str">
        <f t="shared" si="1793"/>
        <v/>
      </c>
      <c r="BD1564" s="195" t="str">
        <f t="shared" si="1755"/>
        <v/>
      </c>
      <c r="BF1564" s="283"/>
      <c r="BG1564" s="286" t="str">
        <f t="shared" si="1756"/>
        <v/>
      </c>
      <c r="BY1564" s="211" t="str">
        <f t="shared" si="1757"/>
        <v/>
      </c>
      <c r="BZ1564" s="150" t="str">
        <f t="shared" si="1758"/>
        <v/>
      </c>
      <c r="CB1564" s="54" t="str">
        <f t="shared" si="1792"/>
        <v/>
      </c>
      <c r="CD1564" s="54" t="str">
        <f t="shared" si="1759"/>
        <v/>
      </c>
      <c r="CF1564" s="54" t="str">
        <f t="shared" si="1760"/>
        <v/>
      </c>
      <c r="CH1564" s="150" t="str">
        <f t="shared" si="1761"/>
        <v/>
      </c>
      <c r="CI1564" s="290"/>
      <c r="CJ1564" s="150" t="str">
        <f t="shared" si="1762"/>
        <v/>
      </c>
      <c r="CK1564" s="290"/>
      <c r="CL1564" s="54" t="str">
        <f t="shared" si="1781"/>
        <v/>
      </c>
      <c r="CM1564" s="290"/>
      <c r="CN1564" s="150" t="str">
        <f t="shared" si="1763"/>
        <v/>
      </c>
      <c r="CO1564" s="290"/>
      <c r="CP1564" s="150" t="str">
        <f t="shared" si="1764"/>
        <v/>
      </c>
      <c r="CQ1564" s="290"/>
      <c r="CR1564" s="150" t="str">
        <f t="shared" si="1765"/>
        <v/>
      </c>
      <c r="CS1564" s="290"/>
      <c r="CT1564" s="150" t="str">
        <f t="shared" si="1766"/>
        <v/>
      </c>
      <c r="CU1564" s="150"/>
      <c r="CV1564" s="150" t="str">
        <f t="shared" si="1767"/>
        <v/>
      </c>
      <c r="CW1564" s="94"/>
      <c r="CX1564" s="151" t="str">
        <f t="shared" si="1808"/>
        <v/>
      </c>
      <c r="CY1564" s="151" t="str">
        <f t="shared" si="1809"/>
        <v/>
      </c>
      <c r="CZ1564" s="152"/>
      <c r="DA1564" s="373" t="str">
        <f t="shared" si="1782"/>
        <v/>
      </c>
      <c r="DC1564" s="153">
        <f t="shared" si="1768"/>
        <v>0</v>
      </c>
      <c r="DD1564" s="153">
        <f t="shared" si="1769"/>
        <v>0</v>
      </c>
      <c r="DE1564" s="153">
        <f t="shared" si="1770"/>
        <v>0</v>
      </c>
      <c r="DF1564" s="158">
        <f t="shared" si="1771"/>
        <v>-4.7000000000000002E-3</v>
      </c>
      <c r="DG1564" s="159">
        <f t="shared" si="1783"/>
        <v>-1.1703000000000001</v>
      </c>
      <c r="DH1564" s="158">
        <f t="shared" si="1772"/>
        <v>3.1999999999999997E-3</v>
      </c>
      <c r="DI1564" s="159">
        <f t="shared" si="1784"/>
        <v>0.79679999999999995</v>
      </c>
      <c r="DJ1564" s="158">
        <f t="shared" si="1773"/>
        <v>-2.7000000000000001E-3</v>
      </c>
      <c r="DK1564" s="159">
        <f t="shared" si="1785"/>
        <v>-0.67230000000000001</v>
      </c>
      <c r="DL1564" s="158">
        <f t="shared" si="1774"/>
        <v>1.1999999999999999E-3</v>
      </c>
      <c r="DM1564" s="159">
        <f t="shared" si="1786"/>
        <v>0.29879999999999995</v>
      </c>
      <c r="DN1564" s="158">
        <f t="shared" si="1775"/>
        <v>1.46E-2</v>
      </c>
      <c r="DO1564" s="159">
        <f t="shared" si="1787"/>
        <v>3.6354000000000002</v>
      </c>
      <c r="DP1564" s="158">
        <f t="shared" si="1776"/>
        <v>-1.2999999999999999E-2</v>
      </c>
      <c r="DQ1564" s="159">
        <f t="shared" si="1788"/>
        <v>-3.2369999999999997</v>
      </c>
      <c r="DR1564" s="158">
        <f t="shared" si="1777"/>
        <v>-6.7000000000000002E-3</v>
      </c>
      <c r="DS1564" s="159">
        <f t="shared" si="1789"/>
        <v>-1.6683000000000001</v>
      </c>
      <c r="DT1564" s="158">
        <f t="shared" si="1778"/>
        <v>-1.2999999999999999E-2</v>
      </c>
      <c r="DU1564" s="159">
        <f t="shared" si="1790"/>
        <v>-3.2369999999999997</v>
      </c>
      <c r="DV1564" s="158">
        <f t="shared" si="1779"/>
        <v>-6.7000000000000002E-3</v>
      </c>
      <c r="DW1564" s="160">
        <f t="shared" si="1791"/>
        <v>-1.6683000000000001</v>
      </c>
    </row>
    <row r="1565" spans="1:127" ht="24.95" customHeight="1" x14ac:dyDescent="0.2">
      <c r="A1565" s="272">
        <v>1556</v>
      </c>
      <c r="B1565" s="336"/>
      <c r="C1565" s="332"/>
      <c r="D1565" s="333"/>
      <c r="E1565" s="334"/>
      <c r="F1565" s="335"/>
      <c r="G1565" s="334"/>
      <c r="H1565" s="371"/>
      <c r="I1565" s="334"/>
      <c r="J1565" s="334"/>
      <c r="K1565" s="334"/>
      <c r="L1565" s="334"/>
      <c r="M1565" s="334"/>
      <c r="N1565" s="334"/>
      <c r="O1565" s="337"/>
      <c r="P1565" s="337"/>
      <c r="Q1565" s="338" t="str">
        <f t="shared" si="1742"/>
        <v xml:space="preserve"> </v>
      </c>
      <c r="R1565" s="339" t="str">
        <f t="shared" si="1743"/>
        <v/>
      </c>
      <c r="S1565" s="340" t="str">
        <f t="shared" si="1796"/>
        <v/>
      </c>
      <c r="T1565" s="341" t="str">
        <f t="shared" si="1744"/>
        <v/>
      </c>
      <c r="U1565" s="341" t="str">
        <f t="shared" si="1745"/>
        <v/>
      </c>
      <c r="V1565" s="341" t="str">
        <f t="shared" si="1746"/>
        <v/>
      </c>
      <c r="W1565" s="341" t="str">
        <f t="shared" si="1747"/>
        <v/>
      </c>
      <c r="X1565" s="340" t="str">
        <f t="shared" si="1797"/>
        <v/>
      </c>
      <c r="Y1565" s="342" t="str">
        <f t="shared" si="1798"/>
        <v/>
      </c>
      <c r="Z1565" s="343" t="str">
        <f t="shared" si="1799"/>
        <v/>
      </c>
      <c r="AA1565" s="344" t="str">
        <f t="shared" si="1800"/>
        <v/>
      </c>
      <c r="AB1565" s="345" t="str">
        <f t="shared" si="1748"/>
        <v/>
      </c>
      <c r="AC1565" s="346" t="str">
        <f t="shared" si="1749"/>
        <v/>
      </c>
      <c r="AD1565" s="346" t="str">
        <f t="shared" si="1750"/>
        <v/>
      </c>
      <c r="AE1565" s="344" t="str">
        <f t="shared" si="1801"/>
        <v/>
      </c>
      <c r="AF1565" s="346" t="str">
        <f t="shared" si="1751"/>
        <v/>
      </c>
      <c r="AG1565" s="344" t="str">
        <f t="shared" si="1802"/>
        <v/>
      </c>
      <c r="AH1565" s="344" t="str">
        <f t="shared" si="1803"/>
        <v/>
      </c>
      <c r="AI1565" s="344" t="str">
        <f t="shared" si="1804"/>
        <v/>
      </c>
      <c r="AJ1565" s="346" t="str">
        <f t="shared" si="1805"/>
        <v/>
      </c>
      <c r="AK1565" s="346" t="str">
        <f t="shared" si="1806"/>
        <v/>
      </c>
      <c r="AL1565" s="347" t="str">
        <f t="shared" si="1807"/>
        <v/>
      </c>
      <c r="AM1565" s="141"/>
      <c r="AN1565" s="141"/>
      <c r="AO1565" s="142"/>
      <c r="AP1565" s="58">
        <f t="shared" si="1752"/>
        <v>0</v>
      </c>
      <c r="AQ1565" s="318">
        <f>SUM(AP$10:AP1565)</f>
        <v>0</v>
      </c>
      <c r="AR1565" s="143">
        <f t="shared" si="1739"/>
        <v>0.1</v>
      </c>
      <c r="AS1565" s="144" t="str">
        <f t="shared" si="1753"/>
        <v/>
      </c>
      <c r="AT1565" s="144" t="str">
        <f t="shared" si="1780"/>
        <v/>
      </c>
      <c r="AU1565" s="145"/>
      <c r="AV1565" s="58">
        <f t="shared" si="1740"/>
        <v>0</v>
      </c>
      <c r="AW1565" s="318">
        <f>SUM(AV$10:AV1565)</f>
        <v>0</v>
      </c>
      <c r="AX1565" s="319">
        <f t="shared" si="1741"/>
        <v>0.1</v>
      </c>
      <c r="AY1565" s="144" t="str">
        <f t="shared" si="1794"/>
        <v/>
      </c>
      <c r="AZ1565" s="144" t="str">
        <f t="shared" si="1795"/>
        <v/>
      </c>
      <c r="BA1565" s="144"/>
      <c r="BB1565" s="146" t="str">
        <f t="shared" si="1754"/>
        <v/>
      </c>
      <c r="BC1565" s="66" t="str">
        <f t="shared" si="1793"/>
        <v/>
      </c>
      <c r="BD1565" s="195" t="str">
        <f t="shared" si="1755"/>
        <v/>
      </c>
      <c r="BF1565" s="283"/>
      <c r="BG1565" s="286" t="str">
        <f t="shared" si="1756"/>
        <v/>
      </c>
      <c r="BY1565" s="211" t="str">
        <f t="shared" si="1757"/>
        <v/>
      </c>
      <c r="BZ1565" s="150" t="str">
        <f t="shared" si="1758"/>
        <v/>
      </c>
      <c r="CB1565" s="54" t="str">
        <f t="shared" si="1792"/>
        <v/>
      </c>
      <c r="CD1565" s="54" t="str">
        <f t="shared" si="1759"/>
        <v/>
      </c>
      <c r="CF1565" s="54" t="str">
        <f t="shared" si="1760"/>
        <v/>
      </c>
      <c r="CH1565" s="150" t="str">
        <f t="shared" si="1761"/>
        <v/>
      </c>
      <c r="CI1565" s="290"/>
      <c r="CJ1565" s="150" t="str">
        <f t="shared" si="1762"/>
        <v/>
      </c>
      <c r="CK1565" s="290"/>
      <c r="CL1565" s="54" t="str">
        <f t="shared" si="1781"/>
        <v/>
      </c>
      <c r="CM1565" s="290"/>
      <c r="CN1565" s="150" t="str">
        <f t="shared" si="1763"/>
        <v/>
      </c>
      <c r="CO1565" s="290"/>
      <c r="CP1565" s="150" t="str">
        <f t="shared" si="1764"/>
        <v/>
      </c>
      <c r="CQ1565" s="290"/>
      <c r="CR1565" s="150" t="str">
        <f t="shared" si="1765"/>
        <v/>
      </c>
      <c r="CS1565" s="290"/>
      <c r="CT1565" s="150" t="str">
        <f t="shared" si="1766"/>
        <v/>
      </c>
      <c r="CU1565" s="150"/>
      <c r="CV1565" s="150" t="str">
        <f t="shared" si="1767"/>
        <v/>
      </c>
      <c r="CW1565" s="94"/>
      <c r="CX1565" s="151" t="str">
        <f t="shared" si="1808"/>
        <v/>
      </c>
      <c r="CY1565" s="151" t="str">
        <f t="shared" si="1809"/>
        <v/>
      </c>
      <c r="CZ1565" s="152"/>
      <c r="DA1565" s="373" t="str">
        <f t="shared" si="1782"/>
        <v/>
      </c>
      <c r="DC1565" s="153">
        <f t="shared" si="1768"/>
        <v>0</v>
      </c>
      <c r="DD1565" s="153">
        <f t="shared" si="1769"/>
        <v>0</v>
      </c>
      <c r="DE1565" s="153">
        <f t="shared" si="1770"/>
        <v>0</v>
      </c>
      <c r="DF1565" s="158">
        <f t="shared" si="1771"/>
        <v>-4.7000000000000002E-3</v>
      </c>
      <c r="DG1565" s="159">
        <f t="shared" si="1783"/>
        <v>-1.1703000000000001</v>
      </c>
      <c r="DH1565" s="158">
        <f t="shared" si="1772"/>
        <v>3.1999999999999997E-3</v>
      </c>
      <c r="DI1565" s="159">
        <f t="shared" si="1784"/>
        <v>0.79679999999999995</v>
      </c>
      <c r="DJ1565" s="158">
        <f t="shared" si="1773"/>
        <v>-2.7000000000000001E-3</v>
      </c>
      <c r="DK1565" s="159">
        <f t="shared" si="1785"/>
        <v>-0.67230000000000001</v>
      </c>
      <c r="DL1565" s="158">
        <f t="shared" si="1774"/>
        <v>1.1999999999999999E-3</v>
      </c>
      <c r="DM1565" s="159">
        <f t="shared" si="1786"/>
        <v>0.29879999999999995</v>
      </c>
      <c r="DN1565" s="158">
        <f t="shared" si="1775"/>
        <v>1.46E-2</v>
      </c>
      <c r="DO1565" s="159">
        <f t="shared" si="1787"/>
        <v>3.6354000000000002</v>
      </c>
      <c r="DP1565" s="158">
        <f t="shared" si="1776"/>
        <v>-1.2999999999999999E-2</v>
      </c>
      <c r="DQ1565" s="159">
        <f t="shared" si="1788"/>
        <v>-3.2369999999999997</v>
      </c>
      <c r="DR1565" s="158">
        <f t="shared" si="1777"/>
        <v>-6.7000000000000002E-3</v>
      </c>
      <c r="DS1565" s="159">
        <f t="shared" si="1789"/>
        <v>-1.6683000000000001</v>
      </c>
      <c r="DT1565" s="158">
        <f t="shared" si="1778"/>
        <v>-1.2999999999999999E-2</v>
      </c>
      <c r="DU1565" s="159">
        <f t="shared" si="1790"/>
        <v>-3.2369999999999997</v>
      </c>
      <c r="DV1565" s="158">
        <f t="shared" si="1779"/>
        <v>-6.7000000000000002E-3</v>
      </c>
      <c r="DW1565" s="160">
        <f t="shared" si="1791"/>
        <v>-1.6683000000000001</v>
      </c>
    </row>
    <row r="1566" spans="1:127" ht="24.95" customHeight="1" x14ac:dyDescent="0.2">
      <c r="A1566" s="272">
        <v>1557</v>
      </c>
      <c r="B1566" s="336"/>
      <c r="C1566" s="332"/>
      <c r="D1566" s="333"/>
      <c r="E1566" s="334"/>
      <c r="F1566" s="335"/>
      <c r="G1566" s="334"/>
      <c r="H1566" s="371"/>
      <c r="I1566" s="334"/>
      <c r="J1566" s="334"/>
      <c r="K1566" s="334"/>
      <c r="L1566" s="334"/>
      <c r="M1566" s="334"/>
      <c r="N1566" s="334"/>
      <c r="O1566" s="337"/>
      <c r="P1566" s="337"/>
      <c r="Q1566" s="338" t="str">
        <f t="shared" si="1742"/>
        <v xml:space="preserve"> </v>
      </c>
      <c r="R1566" s="339" t="str">
        <f t="shared" si="1743"/>
        <v/>
      </c>
      <c r="S1566" s="340" t="str">
        <f t="shared" si="1796"/>
        <v/>
      </c>
      <c r="T1566" s="341" t="str">
        <f t="shared" si="1744"/>
        <v/>
      </c>
      <c r="U1566" s="341" t="str">
        <f t="shared" si="1745"/>
        <v/>
      </c>
      <c r="V1566" s="341" t="str">
        <f t="shared" si="1746"/>
        <v/>
      </c>
      <c r="W1566" s="341" t="str">
        <f t="shared" si="1747"/>
        <v/>
      </c>
      <c r="X1566" s="340" t="str">
        <f t="shared" si="1797"/>
        <v/>
      </c>
      <c r="Y1566" s="342" t="str">
        <f t="shared" si="1798"/>
        <v/>
      </c>
      <c r="Z1566" s="343" t="str">
        <f t="shared" si="1799"/>
        <v/>
      </c>
      <c r="AA1566" s="344" t="str">
        <f t="shared" si="1800"/>
        <v/>
      </c>
      <c r="AB1566" s="345" t="str">
        <f t="shared" si="1748"/>
        <v/>
      </c>
      <c r="AC1566" s="346" t="str">
        <f t="shared" si="1749"/>
        <v/>
      </c>
      <c r="AD1566" s="346" t="str">
        <f t="shared" si="1750"/>
        <v/>
      </c>
      <c r="AE1566" s="344" t="str">
        <f t="shared" si="1801"/>
        <v/>
      </c>
      <c r="AF1566" s="346" t="str">
        <f t="shared" si="1751"/>
        <v/>
      </c>
      <c r="AG1566" s="344" t="str">
        <f t="shared" si="1802"/>
        <v/>
      </c>
      <c r="AH1566" s="344" t="str">
        <f t="shared" si="1803"/>
        <v/>
      </c>
      <c r="AI1566" s="344" t="str">
        <f t="shared" si="1804"/>
        <v/>
      </c>
      <c r="AJ1566" s="346" t="str">
        <f t="shared" si="1805"/>
        <v/>
      </c>
      <c r="AK1566" s="346" t="str">
        <f t="shared" si="1806"/>
        <v/>
      </c>
      <c r="AL1566" s="347" t="str">
        <f t="shared" si="1807"/>
        <v/>
      </c>
      <c r="AM1566" s="141"/>
      <c r="AN1566" s="141"/>
      <c r="AO1566" s="142"/>
      <c r="AP1566" s="58">
        <f t="shared" si="1752"/>
        <v>0</v>
      </c>
      <c r="AQ1566" s="318">
        <f>SUM(AP$10:AP1566)</f>
        <v>0</v>
      </c>
      <c r="AR1566" s="143">
        <f t="shared" si="1739"/>
        <v>0.1</v>
      </c>
      <c r="AS1566" s="144" t="str">
        <f t="shared" si="1753"/>
        <v/>
      </c>
      <c r="AT1566" s="144" t="str">
        <f t="shared" si="1780"/>
        <v/>
      </c>
      <c r="AU1566" s="145"/>
      <c r="AV1566" s="58">
        <f t="shared" si="1740"/>
        <v>0</v>
      </c>
      <c r="AW1566" s="318">
        <f>SUM(AV$10:AV1566)</f>
        <v>0</v>
      </c>
      <c r="AX1566" s="319">
        <f t="shared" si="1741"/>
        <v>0.1</v>
      </c>
      <c r="AY1566" s="144" t="str">
        <f t="shared" si="1794"/>
        <v/>
      </c>
      <c r="AZ1566" s="144" t="str">
        <f t="shared" si="1795"/>
        <v/>
      </c>
      <c r="BA1566" s="144"/>
      <c r="BB1566" s="146" t="str">
        <f t="shared" si="1754"/>
        <v/>
      </c>
      <c r="BC1566" s="66" t="str">
        <f t="shared" si="1793"/>
        <v/>
      </c>
      <c r="BD1566" s="195" t="str">
        <f t="shared" si="1755"/>
        <v/>
      </c>
      <c r="BF1566" s="283"/>
      <c r="BG1566" s="286" t="str">
        <f t="shared" si="1756"/>
        <v/>
      </c>
      <c r="BY1566" s="211" t="str">
        <f t="shared" si="1757"/>
        <v/>
      </c>
      <c r="BZ1566" s="150" t="str">
        <f t="shared" si="1758"/>
        <v/>
      </c>
      <c r="CB1566" s="54" t="str">
        <f t="shared" si="1792"/>
        <v/>
      </c>
      <c r="CD1566" s="54" t="str">
        <f t="shared" si="1759"/>
        <v/>
      </c>
      <c r="CF1566" s="54" t="str">
        <f t="shared" si="1760"/>
        <v/>
      </c>
      <c r="CH1566" s="150" t="str">
        <f t="shared" si="1761"/>
        <v/>
      </c>
      <c r="CI1566" s="290"/>
      <c r="CJ1566" s="150" t="str">
        <f t="shared" si="1762"/>
        <v/>
      </c>
      <c r="CK1566" s="290"/>
      <c r="CL1566" s="54" t="str">
        <f t="shared" si="1781"/>
        <v/>
      </c>
      <c r="CM1566" s="290"/>
      <c r="CN1566" s="150" t="str">
        <f t="shared" si="1763"/>
        <v/>
      </c>
      <c r="CO1566" s="290"/>
      <c r="CP1566" s="150" t="str">
        <f t="shared" si="1764"/>
        <v/>
      </c>
      <c r="CQ1566" s="290"/>
      <c r="CR1566" s="150" t="str">
        <f t="shared" si="1765"/>
        <v/>
      </c>
      <c r="CS1566" s="290"/>
      <c r="CT1566" s="150" t="str">
        <f t="shared" si="1766"/>
        <v/>
      </c>
      <c r="CU1566" s="150"/>
      <c r="CV1566" s="150" t="str">
        <f t="shared" si="1767"/>
        <v/>
      </c>
      <c r="CW1566" s="94"/>
      <c r="CX1566" s="151" t="str">
        <f t="shared" si="1808"/>
        <v/>
      </c>
      <c r="CY1566" s="151" t="str">
        <f t="shared" si="1809"/>
        <v/>
      </c>
      <c r="CZ1566" s="152"/>
      <c r="DA1566" s="373" t="str">
        <f t="shared" si="1782"/>
        <v/>
      </c>
      <c r="DC1566" s="153">
        <f t="shared" si="1768"/>
        <v>0</v>
      </c>
      <c r="DD1566" s="153">
        <f t="shared" si="1769"/>
        <v>0</v>
      </c>
      <c r="DE1566" s="153">
        <f t="shared" si="1770"/>
        <v>0</v>
      </c>
      <c r="DF1566" s="158">
        <f t="shared" si="1771"/>
        <v>-4.7000000000000002E-3</v>
      </c>
      <c r="DG1566" s="159">
        <f t="shared" si="1783"/>
        <v>-1.1703000000000001</v>
      </c>
      <c r="DH1566" s="158">
        <f t="shared" si="1772"/>
        <v>3.1999999999999997E-3</v>
      </c>
      <c r="DI1566" s="159">
        <f t="shared" si="1784"/>
        <v>0.79679999999999995</v>
      </c>
      <c r="DJ1566" s="158">
        <f t="shared" si="1773"/>
        <v>-2.7000000000000001E-3</v>
      </c>
      <c r="DK1566" s="159">
        <f t="shared" si="1785"/>
        <v>-0.67230000000000001</v>
      </c>
      <c r="DL1566" s="158">
        <f t="shared" si="1774"/>
        <v>1.1999999999999999E-3</v>
      </c>
      <c r="DM1566" s="159">
        <f t="shared" si="1786"/>
        <v>0.29879999999999995</v>
      </c>
      <c r="DN1566" s="158">
        <f t="shared" si="1775"/>
        <v>1.46E-2</v>
      </c>
      <c r="DO1566" s="159">
        <f t="shared" si="1787"/>
        <v>3.6354000000000002</v>
      </c>
      <c r="DP1566" s="158">
        <f t="shared" si="1776"/>
        <v>-1.2999999999999999E-2</v>
      </c>
      <c r="DQ1566" s="159">
        <f t="shared" si="1788"/>
        <v>-3.2369999999999997</v>
      </c>
      <c r="DR1566" s="158">
        <f t="shared" si="1777"/>
        <v>-6.7000000000000002E-3</v>
      </c>
      <c r="DS1566" s="159">
        <f t="shared" si="1789"/>
        <v>-1.6683000000000001</v>
      </c>
      <c r="DT1566" s="158">
        <f t="shared" si="1778"/>
        <v>-1.2999999999999999E-2</v>
      </c>
      <c r="DU1566" s="159">
        <f t="shared" si="1790"/>
        <v>-3.2369999999999997</v>
      </c>
      <c r="DV1566" s="158">
        <f t="shared" si="1779"/>
        <v>-6.7000000000000002E-3</v>
      </c>
      <c r="DW1566" s="160">
        <f t="shared" si="1791"/>
        <v>-1.6683000000000001</v>
      </c>
    </row>
    <row r="1567" spans="1:127" ht="24.95" customHeight="1" x14ac:dyDescent="0.2">
      <c r="A1567" s="272">
        <v>1558</v>
      </c>
      <c r="B1567" s="336"/>
      <c r="C1567" s="332"/>
      <c r="D1567" s="333"/>
      <c r="E1567" s="334"/>
      <c r="F1567" s="335"/>
      <c r="G1567" s="334"/>
      <c r="H1567" s="371"/>
      <c r="I1567" s="334"/>
      <c r="J1567" s="334"/>
      <c r="K1567" s="334"/>
      <c r="L1567" s="334"/>
      <c r="M1567" s="334"/>
      <c r="N1567" s="334"/>
      <c r="O1567" s="337"/>
      <c r="P1567" s="337"/>
      <c r="Q1567" s="338" t="str">
        <f t="shared" si="1742"/>
        <v xml:space="preserve"> </v>
      </c>
      <c r="R1567" s="339" t="str">
        <f t="shared" si="1743"/>
        <v/>
      </c>
      <c r="S1567" s="340" t="str">
        <f t="shared" si="1796"/>
        <v/>
      </c>
      <c r="T1567" s="341" t="str">
        <f t="shared" si="1744"/>
        <v/>
      </c>
      <c r="U1567" s="341" t="str">
        <f t="shared" si="1745"/>
        <v/>
      </c>
      <c r="V1567" s="341" t="str">
        <f t="shared" si="1746"/>
        <v/>
      </c>
      <c r="W1567" s="341" t="str">
        <f t="shared" si="1747"/>
        <v/>
      </c>
      <c r="X1567" s="340" t="str">
        <f t="shared" si="1797"/>
        <v/>
      </c>
      <c r="Y1567" s="342" t="str">
        <f t="shared" si="1798"/>
        <v/>
      </c>
      <c r="Z1567" s="343" t="str">
        <f t="shared" si="1799"/>
        <v/>
      </c>
      <c r="AA1567" s="344" t="str">
        <f t="shared" si="1800"/>
        <v/>
      </c>
      <c r="AB1567" s="345" t="str">
        <f t="shared" si="1748"/>
        <v/>
      </c>
      <c r="AC1567" s="346" t="str">
        <f t="shared" si="1749"/>
        <v/>
      </c>
      <c r="AD1567" s="346" t="str">
        <f t="shared" si="1750"/>
        <v/>
      </c>
      <c r="AE1567" s="344" t="str">
        <f t="shared" si="1801"/>
        <v/>
      </c>
      <c r="AF1567" s="346" t="str">
        <f t="shared" si="1751"/>
        <v/>
      </c>
      <c r="AG1567" s="344" t="str">
        <f t="shared" si="1802"/>
        <v/>
      </c>
      <c r="AH1567" s="344" t="str">
        <f t="shared" si="1803"/>
        <v/>
      </c>
      <c r="AI1567" s="344" t="str">
        <f t="shared" si="1804"/>
        <v/>
      </c>
      <c r="AJ1567" s="346" t="str">
        <f t="shared" si="1805"/>
        <v/>
      </c>
      <c r="AK1567" s="346" t="str">
        <f t="shared" si="1806"/>
        <v/>
      </c>
      <c r="AL1567" s="347" t="str">
        <f t="shared" si="1807"/>
        <v/>
      </c>
      <c r="AM1567" s="141"/>
      <c r="AN1567" s="141"/>
      <c r="AO1567" s="142"/>
      <c r="AP1567" s="58">
        <f t="shared" si="1752"/>
        <v>0</v>
      </c>
      <c r="AQ1567" s="318">
        <f>SUM(AP$10:AP1567)</f>
        <v>0</v>
      </c>
      <c r="AR1567" s="143">
        <f t="shared" si="1739"/>
        <v>0.1</v>
      </c>
      <c r="AS1567" s="144" t="str">
        <f t="shared" si="1753"/>
        <v/>
      </c>
      <c r="AT1567" s="144" t="str">
        <f t="shared" si="1780"/>
        <v/>
      </c>
      <c r="AU1567" s="145"/>
      <c r="AV1567" s="58">
        <f t="shared" si="1740"/>
        <v>0</v>
      </c>
      <c r="AW1567" s="318">
        <f>SUM(AV$10:AV1567)</f>
        <v>0</v>
      </c>
      <c r="AX1567" s="319">
        <f t="shared" si="1741"/>
        <v>0.1</v>
      </c>
      <c r="AY1567" s="144" t="str">
        <f t="shared" si="1794"/>
        <v/>
      </c>
      <c r="AZ1567" s="144" t="str">
        <f t="shared" si="1795"/>
        <v/>
      </c>
      <c r="BA1567" s="144"/>
      <c r="BB1567" s="146" t="str">
        <f t="shared" si="1754"/>
        <v/>
      </c>
      <c r="BC1567" s="66" t="str">
        <f t="shared" si="1793"/>
        <v/>
      </c>
      <c r="BD1567" s="195" t="str">
        <f t="shared" si="1755"/>
        <v/>
      </c>
      <c r="BF1567" s="283"/>
      <c r="BG1567" s="286" t="str">
        <f t="shared" si="1756"/>
        <v/>
      </c>
      <c r="BY1567" s="211" t="str">
        <f t="shared" si="1757"/>
        <v/>
      </c>
      <c r="BZ1567" s="150" t="str">
        <f t="shared" si="1758"/>
        <v/>
      </c>
      <c r="CB1567" s="54" t="str">
        <f t="shared" si="1792"/>
        <v/>
      </c>
      <c r="CD1567" s="54" t="str">
        <f t="shared" si="1759"/>
        <v/>
      </c>
      <c r="CF1567" s="54" t="str">
        <f t="shared" si="1760"/>
        <v/>
      </c>
      <c r="CH1567" s="150" t="str">
        <f t="shared" si="1761"/>
        <v/>
      </c>
      <c r="CI1567" s="290"/>
      <c r="CJ1567" s="150" t="str">
        <f t="shared" si="1762"/>
        <v/>
      </c>
      <c r="CK1567" s="290"/>
      <c r="CL1567" s="54" t="str">
        <f t="shared" si="1781"/>
        <v/>
      </c>
      <c r="CM1567" s="290"/>
      <c r="CN1567" s="150" t="str">
        <f t="shared" si="1763"/>
        <v/>
      </c>
      <c r="CO1567" s="290"/>
      <c r="CP1567" s="150" t="str">
        <f t="shared" si="1764"/>
        <v/>
      </c>
      <c r="CQ1567" s="290"/>
      <c r="CR1567" s="150" t="str">
        <f t="shared" si="1765"/>
        <v/>
      </c>
      <c r="CS1567" s="290"/>
      <c r="CT1567" s="150" t="str">
        <f t="shared" si="1766"/>
        <v/>
      </c>
      <c r="CU1567" s="150"/>
      <c r="CV1567" s="150" t="str">
        <f t="shared" si="1767"/>
        <v/>
      </c>
      <c r="CW1567" s="94"/>
      <c r="CX1567" s="151" t="str">
        <f t="shared" si="1808"/>
        <v/>
      </c>
      <c r="CY1567" s="151" t="str">
        <f t="shared" si="1809"/>
        <v/>
      </c>
      <c r="CZ1567" s="152"/>
      <c r="DA1567" s="373" t="str">
        <f t="shared" si="1782"/>
        <v/>
      </c>
      <c r="DC1567" s="153">
        <f t="shared" si="1768"/>
        <v>0</v>
      </c>
      <c r="DD1567" s="153">
        <f t="shared" si="1769"/>
        <v>0</v>
      </c>
      <c r="DE1567" s="153">
        <f t="shared" si="1770"/>
        <v>0</v>
      </c>
      <c r="DF1567" s="158">
        <f t="shared" si="1771"/>
        <v>-4.7000000000000002E-3</v>
      </c>
      <c r="DG1567" s="159">
        <f t="shared" si="1783"/>
        <v>-1.1703000000000001</v>
      </c>
      <c r="DH1567" s="158">
        <f t="shared" si="1772"/>
        <v>3.1999999999999997E-3</v>
      </c>
      <c r="DI1567" s="159">
        <f t="shared" si="1784"/>
        <v>0.79679999999999995</v>
      </c>
      <c r="DJ1567" s="158">
        <f t="shared" si="1773"/>
        <v>-2.7000000000000001E-3</v>
      </c>
      <c r="DK1567" s="159">
        <f t="shared" si="1785"/>
        <v>-0.67230000000000001</v>
      </c>
      <c r="DL1567" s="158">
        <f t="shared" si="1774"/>
        <v>1.1999999999999999E-3</v>
      </c>
      <c r="DM1567" s="159">
        <f t="shared" si="1786"/>
        <v>0.29879999999999995</v>
      </c>
      <c r="DN1567" s="158">
        <f t="shared" si="1775"/>
        <v>1.46E-2</v>
      </c>
      <c r="DO1567" s="159">
        <f t="shared" si="1787"/>
        <v>3.6354000000000002</v>
      </c>
      <c r="DP1567" s="158">
        <f t="shared" si="1776"/>
        <v>-1.2999999999999999E-2</v>
      </c>
      <c r="DQ1567" s="159">
        <f t="shared" si="1788"/>
        <v>-3.2369999999999997</v>
      </c>
      <c r="DR1567" s="158">
        <f t="shared" si="1777"/>
        <v>-6.7000000000000002E-3</v>
      </c>
      <c r="DS1567" s="159">
        <f t="shared" si="1789"/>
        <v>-1.6683000000000001</v>
      </c>
      <c r="DT1567" s="158">
        <f t="shared" si="1778"/>
        <v>-1.2999999999999999E-2</v>
      </c>
      <c r="DU1567" s="159">
        <f t="shared" si="1790"/>
        <v>-3.2369999999999997</v>
      </c>
      <c r="DV1567" s="158">
        <f t="shared" si="1779"/>
        <v>-6.7000000000000002E-3</v>
      </c>
      <c r="DW1567" s="160">
        <f t="shared" si="1791"/>
        <v>-1.6683000000000001</v>
      </c>
    </row>
    <row r="1568" spans="1:127" ht="24.95" customHeight="1" x14ac:dyDescent="0.2">
      <c r="A1568" s="272">
        <v>1559</v>
      </c>
      <c r="B1568" s="336"/>
      <c r="C1568" s="332"/>
      <c r="D1568" s="333"/>
      <c r="E1568" s="334"/>
      <c r="F1568" s="335"/>
      <c r="G1568" s="334"/>
      <c r="H1568" s="371"/>
      <c r="I1568" s="334"/>
      <c r="J1568" s="334"/>
      <c r="K1568" s="334"/>
      <c r="L1568" s="334"/>
      <c r="M1568" s="334"/>
      <c r="N1568" s="334"/>
      <c r="O1568" s="337"/>
      <c r="P1568" s="337"/>
      <c r="Q1568" s="338" t="str">
        <f t="shared" si="1742"/>
        <v xml:space="preserve"> </v>
      </c>
      <c r="R1568" s="339" t="str">
        <f t="shared" si="1743"/>
        <v/>
      </c>
      <c r="S1568" s="340" t="str">
        <f t="shared" si="1796"/>
        <v/>
      </c>
      <c r="T1568" s="341" t="str">
        <f t="shared" si="1744"/>
        <v/>
      </c>
      <c r="U1568" s="341" t="str">
        <f t="shared" si="1745"/>
        <v/>
      </c>
      <c r="V1568" s="341" t="str">
        <f t="shared" si="1746"/>
        <v/>
      </c>
      <c r="W1568" s="341" t="str">
        <f t="shared" si="1747"/>
        <v/>
      </c>
      <c r="X1568" s="340" t="str">
        <f t="shared" si="1797"/>
        <v/>
      </c>
      <c r="Y1568" s="342" t="str">
        <f t="shared" si="1798"/>
        <v/>
      </c>
      <c r="Z1568" s="343" t="str">
        <f t="shared" si="1799"/>
        <v/>
      </c>
      <c r="AA1568" s="344" t="str">
        <f t="shared" si="1800"/>
        <v/>
      </c>
      <c r="AB1568" s="345" t="str">
        <f t="shared" si="1748"/>
        <v/>
      </c>
      <c r="AC1568" s="346" t="str">
        <f t="shared" si="1749"/>
        <v/>
      </c>
      <c r="AD1568" s="346" t="str">
        <f t="shared" si="1750"/>
        <v/>
      </c>
      <c r="AE1568" s="344" t="str">
        <f t="shared" si="1801"/>
        <v/>
      </c>
      <c r="AF1568" s="346" t="str">
        <f t="shared" si="1751"/>
        <v/>
      </c>
      <c r="AG1568" s="344" t="str">
        <f t="shared" si="1802"/>
        <v/>
      </c>
      <c r="AH1568" s="344" t="str">
        <f t="shared" si="1803"/>
        <v/>
      </c>
      <c r="AI1568" s="344" t="str">
        <f t="shared" si="1804"/>
        <v/>
      </c>
      <c r="AJ1568" s="346" t="str">
        <f t="shared" si="1805"/>
        <v/>
      </c>
      <c r="AK1568" s="346" t="str">
        <f t="shared" si="1806"/>
        <v/>
      </c>
      <c r="AL1568" s="347" t="str">
        <f t="shared" si="1807"/>
        <v/>
      </c>
      <c r="AM1568" s="141"/>
      <c r="AN1568" s="141"/>
      <c r="AO1568" s="142"/>
      <c r="AP1568" s="58">
        <f t="shared" si="1752"/>
        <v>0</v>
      </c>
      <c r="AQ1568" s="318">
        <f>SUM(AP$10:AP1568)</f>
        <v>0</v>
      </c>
      <c r="AR1568" s="143">
        <f t="shared" si="1739"/>
        <v>0.1</v>
      </c>
      <c r="AS1568" s="144" t="str">
        <f t="shared" si="1753"/>
        <v/>
      </c>
      <c r="AT1568" s="144" t="str">
        <f t="shared" si="1780"/>
        <v/>
      </c>
      <c r="AU1568" s="145"/>
      <c r="AV1568" s="58">
        <f t="shared" si="1740"/>
        <v>0</v>
      </c>
      <c r="AW1568" s="318">
        <f>SUM(AV$10:AV1568)</f>
        <v>0</v>
      </c>
      <c r="AX1568" s="319">
        <f t="shared" si="1741"/>
        <v>0.1</v>
      </c>
      <c r="AY1568" s="144" t="str">
        <f t="shared" si="1794"/>
        <v/>
      </c>
      <c r="AZ1568" s="144" t="str">
        <f t="shared" si="1795"/>
        <v/>
      </c>
      <c r="BA1568" s="144"/>
      <c r="BB1568" s="146" t="str">
        <f t="shared" si="1754"/>
        <v/>
      </c>
      <c r="BC1568" s="66" t="str">
        <f t="shared" si="1793"/>
        <v/>
      </c>
      <c r="BD1568" s="195" t="str">
        <f t="shared" si="1755"/>
        <v/>
      </c>
      <c r="BF1568" s="283"/>
      <c r="BG1568" s="286" t="str">
        <f t="shared" si="1756"/>
        <v/>
      </c>
      <c r="BY1568" s="211" t="str">
        <f t="shared" si="1757"/>
        <v/>
      </c>
      <c r="BZ1568" s="150" t="str">
        <f t="shared" si="1758"/>
        <v/>
      </c>
      <c r="CB1568" s="54" t="str">
        <f t="shared" si="1792"/>
        <v/>
      </c>
      <c r="CD1568" s="54" t="str">
        <f t="shared" si="1759"/>
        <v/>
      </c>
      <c r="CF1568" s="54" t="str">
        <f t="shared" si="1760"/>
        <v/>
      </c>
      <c r="CH1568" s="150" t="str">
        <f t="shared" si="1761"/>
        <v/>
      </c>
      <c r="CI1568" s="290"/>
      <c r="CJ1568" s="150" t="str">
        <f t="shared" si="1762"/>
        <v/>
      </c>
      <c r="CK1568" s="290"/>
      <c r="CL1568" s="54" t="str">
        <f t="shared" si="1781"/>
        <v/>
      </c>
      <c r="CM1568" s="290"/>
      <c r="CN1568" s="150" t="str">
        <f t="shared" si="1763"/>
        <v/>
      </c>
      <c r="CO1568" s="290"/>
      <c r="CP1568" s="150" t="str">
        <f t="shared" si="1764"/>
        <v/>
      </c>
      <c r="CQ1568" s="290"/>
      <c r="CR1568" s="150" t="str">
        <f t="shared" si="1765"/>
        <v/>
      </c>
      <c r="CS1568" s="290"/>
      <c r="CT1568" s="150" t="str">
        <f t="shared" si="1766"/>
        <v/>
      </c>
      <c r="CU1568" s="150"/>
      <c r="CV1568" s="150" t="str">
        <f t="shared" si="1767"/>
        <v/>
      </c>
      <c r="CW1568" s="94"/>
      <c r="CX1568" s="151" t="str">
        <f t="shared" si="1808"/>
        <v/>
      </c>
      <c r="CY1568" s="151" t="str">
        <f t="shared" si="1809"/>
        <v/>
      </c>
      <c r="CZ1568" s="152"/>
      <c r="DA1568" s="373" t="str">
        <f t="shared" si="1782"/>
        <v/>
      </c>
      <c r="DC1568" s="153">
        <f t="shared" si="1768"/>
        <v>0</v>
      </c>
      <c r="DD1568" s="153">
        <f t="shared" si="1769"/>
        <v>0</v>
      </c>
      <c r="DE1568" s="153">
        <f t="shared" si="1770"/>
        <v>0</v>
      </c>
      <c r="DF1568" s="158">
        <f t="shared" si="1771"/>
        <v>-4.7000000000000002E-3</v>
      </c>
      <c r="DG1568" s="159">
        <f t="shared" si="1783"/>
        <v>-1.1703000000000001</v>
      </c>
      <c r="DH1568" s="158">
        <f t="shared" si="1772"/>
        <v>3.1999999999999997E-3</v>
      </c>
      <c r="DI1568" s="159">
        <f t="shared" si="1784"/>
        <v>0.79679999999999995</v>
      </c>
      <c r="DJ1568" s="158">
        <f t="shared" si="1773"/>
        <v>-2.7000000000000001E-3</v>
      </c>
      <c r="DK1568" s="159">
        <f t="shared" si="1785"/>
        <v>-0.67230000000000001</v>
      </c>
      <c r="DL1568" s="158">
        <f t="shared" si="1774"/>
        <v>1.1999999999999999E-3</v>
      </c>
      <c r="DM1568" s="159">
        <f t="shared" si="1786"/>
        <v>0.29879999999999995</v>
      </c>
      <c r="DN1568" s="158">
        <f t="shared" si="1775"/>
        <v>1.46E-2</v>
      </c>
      <c r="DO1568" s="159">
        <f t="shared" si="1787"/>
        <v>3.6354000000000002</v>
      </c>
      <c r="DP1568" s="158">
        <f t="shared" si="1776"/>
        <v>-1.2999999999999999E-2</v>
      </c>
      <c r="DQ1568" s="159">
        <f t="shared" si="1788"/>
        <v>-3.2369999999999997</v>
      </c>
      <c r="DR1568" s="158">
        <f t="shared" si="1777"/>
        <v>-6.7000000000000002E-3</v>
      </c>
      <c r="DS1568" s="159">
        <f t="shared" si="1789"/>
        <v>-1.6683000000000001</v>
      </c>
      <c r="DT1568" s="158">
        <f t="shared" si="1778"/>
        <v>-1.2999999999999999E-2</v>
      </c>
      <c r="DU1568" s="159">
        <f t="shared" si="1790"/>
        <v>-3.2369999999999997</v>
      </c>
      <c r="DV1568" s="158">
        <f t="shared" si="1779"/>
        <v>-6.7000000000000002E-3</v>
      </c>
      <c r="DW1568" s="160">
        <f t="shared" si="1791"/>
        <v>-1.6683000000000001</v>
      </c>
    </row>
    <row r="1569" spans="1:127" ht="24.95" customHeight="1" x14ac:dyDescent="0.2">
      <c r="A1569" s="272">
        <v>1560</v>
      </c>
      <c r="B1569" s="336"/>
      <c r="C1569" s="332"/>
      <c r="D1569" s="333"/>
      <c r="E1569" s="334"/>
      <c r="F1569" s="335"/>
      <c r="G1569" s="334"/>
      <c r="H1569" s="371"/>
      <c r="I1569" s="334"/>
      <c r="J1569" s="334"/>
      <c r="K1569" s="334"/>
      <c r="L1569" s="334"/>
      <c r="M1569" s="334"/>
      <c r="N1569" s="334"/>
      <c r="O1569" s="337"/>
      <c r="P1569" s="337"/>
      <c r="Q1569" s="338" t="str">
        <f t="shared" si="1742"/>
        <v xml:space="preserve"> </v>
      </c>
      <c r="R1569" s="339" t="str">
        <f t="shared" si="1743"/>
        <v/>
      </c>
      <c r="S1569" s="340" t="str">
        <f t="shared" si="1796"/>
        <v/>
      </c>
      <c r="T1569" s="341" t="str">
        <f t="shared" si="1744"/>
        <v/>
      </c>
      <c r="U1569" s="341" t="str">
        <f t="shared" si="1745"/>
        <v/>
      </c>
      <c r="V1569" s="341" t="str">
        <f t="shared" si="1746"/>
        <v/>
      </c>
      <c r="W1569" s="341" t="str">
        <f t="shared" si="1747"/>
        <v/>
      </c>
      <c r="X1569" s="340" t="str">
        <f t="shared" si="1797"/>
        <v/>
      </c>
      <c r="Y1569" s="342" t="str">
        <f t="shared" si="1798"/>
        <v/>
      </c>
      <c r="Z1569" s="343" t="str">
        <f t="shared" si="1799"/>
        <v/>
      </c>
      <c r="AA1569" s="344" t="str">
        <f t="shared" si="1800"/>
        <v/>
      </c>
      <c r="AB1569" s="345" t="str">
        <f t="shared" si="1748"/>
        <v/>
      </c>
      <c r="AC1569" s="346" t="str">
        <f t="shared" si="1749"/>
        <v/>
      </c>
      <c r="AD1569" s="346" t="str">
        <f t="shared" si="1750"/>
        <v/>
      </c>
      <c r="AE1569" s="344" t="str">
        <f t="shared" si="1801"/>
        <v/>
      </c>
      <c r="AF1569" s="346" t="str">
        <f t="shared" si="1751"/>
        <v/>
      </c>
      <c r="AG1569" s="344" t="str">
        <f t="shared" si="1802"/>
        <v/>
      </c>
      <c r="AH1569" s="344" t="str">
        <f t="shared" si="1803"/>
        <v/>
      </c>
      <c r="AI1569" s="344" t="str">
        <f t="shared" si="1804"/>
        <v/>
      </c>
      <c r="AJ1569" s="346" t="str">
        <f t="shared" si="1805"/>
        <v/>
      </c>
      <c r="AK1569" s="346" t="str">
        <f t="shared" si="1806"/>
        <v/>
      </c>
      <c r="AL1569" s="347" t="str">
        <f t="shared" si="1807"/>
        <v/>
      </c>
      <c r="AM1569" s="141"/>
      <c r="AN1569" s="141"/>
      <c r="AO1569" s="142"/>
      <c r="AP1569" s="58">
        <f t="shared" si="1752"/>
        <v>0</v>
      </c>
      <c r="AQ1569" s="318">
        <f>SUM(AP$10:AP1569)</f>
        <v>0</v>
      </c>
      <c r="AR1569" s="143">
        <f t="shared" si="1739"/>
        <v>0.1</v>
      </c>
      <c r="AS1569" s="144" t="str">
        <f t="shared" si="1753"/>
        <v/>
      </c>
      <c r="AT1569" s="144" t="str">
        <f t="shared" si="1780"/>
        <v/>
      </c>
      <c r="AU1569" s="145"/>
      <c r="AV1569" s="58">
        <f t="shared" si="1740"/>
        <v>0</v>
      </c>
      <c r="AW1569" s="318">
        <f>SUM(AV$10:AV1569)</f>
        <v>0</v>
      </c>
      <c r="AX1569" s="319">
        <f t="shared" si="1741"/>
        <v>0.1</v>
      </c>
      <c r="AY1569" s="144" t="str">
        <f t="shared" si="1794"/>
        <v/>
      </c>
      <c r="AZ1569" s="144" t="str">
        <f t="shared" si="1795"/>
        <v/>
      </c>
      <c r="BA1569" s="144"/>
      <c r="BB1569" s="146" t="str">
        <f t="shared" si="1754"/>
        <v/>
      </c>
      <c r="BC1569" s="66" t="str">
        <f t="shared" si="1793"/>
        <v/>
      </c>
      <c r="BD1569" s="195" t="str">
        <f t="shared" si="1755"/>
        <v/>
      </c>
      <c r="BF1569" s="283"/>
      <c r="BG1569" s="286" t="str">
        <f t="shared" si="1756"/>
        <v/>
      </c>
      <c r="BY1569" s="211" t="str">
        <f t="shared" si="1757"/>
        <v/>
      </c>
      <c r="BZ1569" s="150" t="str">
        <f t="shared" si="1758"/>
        <v/>
      </c>
      <c r="CB1569" s="54" t="str">
        <f t="shared" si="1792"/>
        <v/>
      </c>
      <c r="CD1569" s="54" t="str">
        <f t="shared" si="1759"/>
        <v/>
      </c>
      <c r="CF1569" s="54" t="str">
        <f t="shared" si="1760"/>
        <v/>
      </c>
      <c r="CH1569" s="150" t="str">
        <f t="shared" si="1761"/>
        <v/>
      </c>
      <c r="CI1569" s="290"/>
      <c r="CJ1569" s="150" t="str">
        <f t="shared" si="1762"/>
        <v/>
      </c>
      <c r="CK1569" s="290"/>
      <c r="CL1569" s="54" t="str">
        <f t="shared" si="1781"/>
        <v/>
      </c>
      <c r="CM1569" s="290"/>
      <c r="CN1569" s="150" t="str">
        <f t="shared" si="1763"/>
        <v/>
      </c>
      <c r="CO1569" s="290"/>
      <c r="CP1569" s="150" t="str">
        <f t="shared" si="1764"/>
        <v/>
      </c>
      <c r="CQ1569" s="290"/>
      <c r="CR1569" s="150" t="str">
        <f t="shared" si="1765"/>
        <v/>
      </c>
      <c r="CS1569" s="290"/>
      <c r="CT1569" s="150" t="str">
        <f t="shared" si="1766"/>
        <v/>
      </c>
      <c r="CU1569" s="150"/>
      <c r="CV1569" s="150" t="str">
        <f t="shared" si="1767"/>
        <v/>
      </c>
      <c r="CW1569" s="94"/>
      <c r="CX1569" s="151" t="str">
        <f t="shared" si="1808"/>
        <v/>
      </c>
      <c r="CY1569" s="151" t="str">
        <f t="shared" si="1809"/>
        <v/>
      </c>
      <c r="CZ1569" s="152"/>
      <c r="DA1569" s="373" t="str">
        <f t="shared" si="1782"/>
        <v/>
      </c>
      <c r="DC1569" s="153">
        <f t="shared" si="1768"/>
        <v>0</v>
      </c>
      <c r="DD1569" s="153">
        <f t="shared" si="1769"/>
        <v>0</v>
      </c>
      <c r="DE1569" s="153">
        <f t="shared" si="1770"/>
        <v>0</v>
      </c>
      <c r="DF1569" s="158">
        <f t="shared" si="1771"/>
        <v>-4.7000000000000002E-3</v>
      </c>
      <c r="DG1569" s="159">
        <f t="shared" si="1783"/>
        <v>-1.1703000000000001</v>
      </c>
      <c r="DH1569" s="158">
        <f t="shared" si="1772"/>
        <v>3.1999999999999997E-3</v>
      </c>
      <c r="DI1569" s="159">
        <f t="shared" si="1784"/>
        <v>0.79679999999999995</v>
      </c>
      <c r="DJ1569" s="158">
        <f t="shared" si="1773"/>
        <v>-2.7000000000000001E-3</v>
      </c>
      <c r="DK1569" s="159">
        <f t="shared" si="1785"/>
        <v>-0.67230000000000001</v>
      </c>
      <c r="DL1569" s="158">
        <f t="shared" si="1774"/>
        <v>1.1999999999999999E-3</v>
      </c>
      <c r="DM1569" s="159">
        <f t="shared" si="1786"/>
        <v>0.29879999999999995</v>
      </c>
      <c r="DN1569" s="158">
        <f t="shared" si="1775"/>
        <v>1.46E-2</v>
      </c>
      <c r="DO1569" s="159">
        <f t="shared" si="1787"/>
        <v>3.6354000000000002</v>
      </c>
      <c r="DP1569" s="158">
        <f t="shared" si="1776"/>
        <v>-1.2999999999999999E-2</v>
      </c>
      <c r="DQ1569" s="159">
        <f t="shared" si="1788"/>
        <v>-3.2369999999999997</v>
      </c>
      <c r="DR1569" s="158">
        <f t="shared" si="1777"/>
        <v>-6.7000000000000002E-3</v>
      </c>
      <c r="DS1569" s="159">
        <f t="shared" si="1789"/>
        <v>-1.6683000000000001</v>
      </c>
      <c r="DT1569" s="158">
        <f t="shared" si="1778"/>
        <v>-1.2999999999999999E-2</v>
      </c>
      <c r="DU1569" s="159">
        <f t="shared" si="1790"/>
        <v>-3.2369999999999997</v>
      </c>
      <c r="DV1569" s="158">
        <f t="shared" si="1779"/>
        <v>-6.7000000000000002E-3</v>
      </c>
      <c r="DW1569" s="160">
        <f t="shared" si="1791"/>
        <v>-1.6683000000000001</v>
      </c>
    </row>
    <row r="1570" spans="1:127" ht="24.95" customHeight="1" x14ac:dyDescent="0.2">
      <c r="A1570" s="272">
        <v>1561</v>
      </c>
      <c r="B1570" s="336"/>
      <c r="C1570" s="332"/>
      <c r="D1570" s="333"/>
      <c r="E1570" s="334"/>
      <c r="F1570" s="335"/>
      <c r="G1570" s="334"/>
      <c r="H1570" s="371"/>
      <c r="I1570" s="334"/>
      <c r="J1570" s="334"/>
      <c r="K1570" s="334"/>
      <c r="L1570" s="334"/>
      <c r="M1570" s="334"/>
      <c r="N1570" s="334"/>
      <c r="O1570" s="337"/>
      <c r="P1570" s="337"/>
      <c r="Q1570" s="338" t="str">
        <f t="shared" si="1742"/>
        <v xml:space="preserve"> </v>
      </c>
      <c r="R1570" s="339" t="str">
        <f t="shared" si="1743"/>
        <v/>
      </c>
      <c r="S1570" s="340" t="str">
        <f t="shared" si="1796"/>
        <v/>
      </c>
      <c r="T1570" s="341" t="str">
        <f t="shared" si="1744"/>
        <v/>
      </c>
      <c r="U1570" s="341" t="str">
        <f t="shared" si="1745"/>
        <v/>
      </c>
      <c r="V1570" s="341" t="str">
        <f t="shared" si="1746"/>
        <v/>
      </c>
      <c r="W1570" s="341" t="str">
        <f t="shared" si="1747"/>
        <v/>
      </c>
      <c r="X1570" s="340" t="str">
        <f t="shared" si="1797"/>
        <v/>
      </c>
      <c r="Y1570" s="342" t="str">
        <f t="shared" si="1798"/>
        <v/>
      </c>
      <c r="Z1570" s="343" t="str">
        <f t="shared" si="1799"/>
        <v/>
      </c>
      <c r="AA1570" s="344" t="str">
        <f t="shared" si="1800"/>
        <v/>
      </c>
      <c r="AB1570" s="345" t="str">
        <f t="shared" si="1748"/>
        <v/>
      </c>
      <c r="AC1570" s="346" t="str">
        <f t="shared" si="1749"/>
        <v/>
      </c>
      <c r="AD1570" s="346" t="str">
        <f t="shared" si="1750"/>
        <v/>
      </c>
      <c r="AE1570" s="344" t="str">
        <f t="shared" si="1801"/>
        <v/>
      </c>
      <c r="AF1570" s="346" t="str">
        <f t="shared" si="1751"/>
        <v/>
      </c>
      <c r="AG1570" s="344" t="str">
        <f t="shared" si="1802"/>
        <v/>
      </c>
      <c r="AH1570" s="344" t="str">
        <f t="shared" si="1803"/>
        <v/>
      </c>
      <c r="AI1570" s="344" t="str">
        <f t="shared" si="1804"/>
        <v/>
      </c>
      <c r="AJ1570" s="346" t="str">
        <f t="shared" si="1805"/>
        <v/>
      </c>
      <c r="AK1570" s="346" t="str">
        <f t="shared" si="1806"/>
        <v/>
      </c>
      <c r="AL1570" s="347" t="str">
        <f t="shared" si="1807"/>
        <v/>
      </c>
      <c r="AM1570" s="141"/>
      <c r="AN1570" s="141"/>
      <c r="AO1570" s="142"/>
      <c r="AP1570" s="58">
        <f t="shared" si="1752"/>
        <v>0</v>
      </c>
      <c r="AQ1570" s="318">
        <f>SUM(AP$10:AP1570)</f>
        <v>0</v>
      </c>
      <c r="AR1570" s="143">
        <f t="shared" si="1739"/>
        <v>0.1</v>
      </c>
      <c r="AS1570" s="144" t="str">
        <f t="shared" si="1753"/>
        <v/>
      </c>
      <c r="AT1570" s="144" t="str">
        <f t="shared" si="1780"/>
        <v/>
      </c>
      <c r="AU1570" s="145"/>
      <c r="AV1570" s="58">
        <f t="shared" si="1740"/>
        <v>0</v>
      </c>
      <c r="AW1570" s="318">
        <f>SUM(AV$10:AV1570)</f>
        <v>0</v>
      </c>
      <c r="AX1570" s="319">
        <f t="shared" si="1741"/>
        <v>0.1</v>
      </c>
      <c r="AY1570" s="144" t="str">
        <f t="shared" si="1794"/>
        <v/>
      </c>
      <c r="AZ1570" s="144" t="str">
        <f t="shared" si="1795"/>
        <v/>
      </c>
      <c r="BA1570" s="144"/>
      <c r="BB1570" s="146" t="str">
        <f t="shared" si="1754"/>
        <v/>
      </c>
      <c r="BC1570" s="66" t="str">
        <f t="shared" si="1793"/>
        <v/>
      </c>
      <c r="BD1570" s="195" t="str">
        <f t="shared" si="1755"/>
        <v/>
      </c>
      <c r="BF1570" s="283"/>
      <c r="BG1570" s="286" t="str">
        <f t="shared" si="1756"/>
        <v/>
      </c>
      <c r="BY1570" s="211" t="str">
        <f t="shared" si="1757"/>
        <v/>
      </c>
      <c r="BZ1570" s="150" t="str">
        <f t="shared" si="1758"/>
        <v/>
      </c>
      <c r="CB1570" s="54" t="str">
        <f t="shared" si="1792"/>
        <v/>
      </c>
      <c r="CD1570" s="54" t="str">
        <f t="shared" si="1759"/>
        <v/>
      </c>
      <c r="CF1570" s="54" t="str">
        <f t="shared" si="1760"/>
        <v/>
      </c>
      <c r="CH1570" s="150" t="str">
        <f t="shared" si="1761"/>
        <v/>
      </c>
      <c r="CI1570" s="290"/>
      <c r="CJ1570" s="150" t="str">
        <f t="shared" si="1762"/>
        <v/>
      </c>
      <c r="CK1570" s="290"/>
      <c r="CL1570" s="54" t="str">
        <f t="shared" si="1781"/>
        <v/>
      </c>
      <c r="CM1570" s="290"/>
      <c r="CN1570" s="150" t="str">
        <f t="shared" si="1763"/>
        <v/>
      </c>
      <c r="CO1570" s="290"/>
      <c r="CP1570" s="150" t="str">
        <f t="shared" si="1764"/>
        <v/>
      </c>
      <c r="CQ1570" s="290"/>
      <c r="CR1570" s="150" t="str">
        <f t="shared" si="1765"/>
        <v/>
      </c>
      <c r="CS1570" s="290"/>
      <c r="CT1570" s="150" t="str">
        <f t="shared" si="1766"/>
        <v/>
      </c>
      <c r="CU1570" s="150"/>
      <c r="CV1570" s="150" t="str">
        <f t="shared" si="1767"/>
        <v/>
      </c>
      <c r="CW1570" s="94"/>
      <c r="CX1570" s="151" t="str">
        <f t="shared" si="1808"/>
        <v/>
      </c>
      <c r="CY1570" s="151" t="str">
        <f t="shared" si="1809"/>
        <v/>
      </c>
      <c r="CZ1570" s="152"/>
      <c r="DA1570" s="373" t="str">
        <f t="shared" si="1782"/>
        <v/>
      </c>
      <c r="DC1570" s="153">
        <f t="shared" si="1768"/>
        <v>0</v>
      </c>
      <c r="DD1570" s="153">
        <f t="shared" si="1769"/>
        <v>0</v>
      </c>
      <c r="DE1570" s="153">
        <f t="shared" si="1770"/>
        <v>0</v>
      </c>
      <c r="DF1570" s="158">
        <f t="shared" si="1771"/>
        <v>-4.7000000000000002E-3</v>
      </c>
      <c r="DG1570" s="159">
        <f t="shared" si="1783"/>
        <v>-1.1703000000000001</v>
      </c>
      <c r="DH1570" s="158">
        <f t="shared" si="1772"/>
        <v>3.1999999999999997E-3</v>
      </c>
      <c r="DI1570" s="159">
        <f t="shared" si="1784"/>
        <v>0.79679999999999995</v>
      </c>
      <c r="DJ1570" s="158">
        <f t="shared" si="1773"/>
        <v>-2.7000000000000001E-3</v>
      </c>
      <c r="DK1570" s="159">
        <f t="shared" si="1785"/>
        <v>-0.67230000000000001</v>
      </c>
      <c r="DL1570" s="158">
        <f t="shared" si="1774"/>
        <v>1.1999999999999999E-3</v>
      </c>
      <c r="DM1570" s="159">
        <f t="shared" si="1786"/>
        <v>0.29879999999999995</v>
      </c>
      <c r="DN1570" s="158">
        <f t="shared" si="1775"/>
        <v>1.46E-2</v>
      </c>
      <c r="DO1570" s="159">
        <f t="shared" si="1787"/>
        <v>3.6354000000000002</v>
      </c>
      <c r="DP1570" s="158">
        <f t="shared" si="1776"/>
        <v>-1.2999999999999999E-2</v>
      </c>
      <c r="DQ1570" s="159">
        <f t="shared" si="1788"/>
        <v>-3.2369999999999997</v>
      </c>
      <c r="DR1570" s="158">
        <f t="shared" si="1777"/>
        <v>-6.7000000000000002E-3</v>
      </c>
      <c r="DS1570" s="159">
        <f t="shared" si="1789"/>
        <v>-1.6683000000000001</v>
      </c>
      <c r="DT1570" s="158">
        <f t="shared" si="1778"/>
        <v>-1.2999999999999999E-2</v>
      </c>
      <c r="DU1570" s="159">
        <f t="shared" si="1790"/>
        <v>-3.2369999999999997</v>
      </c>
      <c r="DV1570" s="158">
        <f t="shared" si="1779"/>
        <v>-6.7000000000000002E-3</v>
      </c>
      <c r="DW1570" s="160">
        <f t="shared" si="1791"/>
        <v>-1.6683000000000001</v>
      </c>
    </row>
    <row r="1571" spans="1:127" ht="24.95" customHeight="1" x14ac:dyDescent="0.2">
      <c r="A1571" s="272">
        <v>1562</v>
      </c>
      <c r="B1571" s="336"/>
      <c r="C1571" s="332"/>
      <c r="D1571" s="333"/>
      <c r="E1571" s="334"/>
      <c r="F1571" s="335"/>
      <c r="G1571" s="334"/>
      <c r="H1571" s="371"/>
      <c r="I1571" s="334"/>
      <c r="J1571" s="334"/>
      <c r="K1571" s="334"/>
      <c r="L1571" s="334"/>
      <c r="M1571" s="334"/>
      <c r="N1571" s="334"/>
      <c r="O1571" s="337"/>
      <c r="P1571" s="337"/>
      <c r="Q1571" s="338" t="str">
        <f t="shared" si="1742"/>
        <v xml:space="preserve"> </v>
      </c>
      <c r="R1571" s="339" t="str">
        <f t="shared" si="1743"/>
        <v/>
      </c>
      <c r="S1571" s="340" t="str">
        <f t="shared" si="1796"/>
        <v/>
      </c>
      <c r="T1571" s="341" t="str">
        <f t="shared" si="1744"/>
        <v/>
      </c>
      <c r="U1571" s="341" t="str">
        <f t="shared" si="1745"/>
        <v/>
      </c>
      <c r="V1571" s="341" t="str">
        <f t="shared" si="1746"/>
        <v/>
      </c>
      <c r="W1571" s="341" t="str">
        <f t="shared" si="1747"/>
        <v/>
      </c>
      <c r="X1571" s="340" t="str">
        <f t="shared" si="1797"/>
        <v/>
      </c>
      <c r="Y1571" s="342" t="str">
        <f t="shared" si="1798"/>
        <v/>
      </c>
      <c r="Z1571" s="343" t="str">
        <f t="shared" si="1799"/>
        <v/>
      </c>
      <c r="AA1571" s="344" t="str">
        <f t="shared" si="1800"/>
        <v/>
      </c>
      <c r="AB1571" s="345" t="str">
        <f t="shared" si="1748"/>
        <v/>
      </c>
      <c r="AC1571" s="346" t="str">
        <f t="shared" si="1749"/>
        <v/>
      </c>
      <c r="AD1571" s="346" t="str">
        <f t="shared" si="1750"/>
        <v/>
      </c>
      <c r="AE1571" s="344" t="str">
        <f t="shared" si="1801"/>
        <v/>
      </c>
      <c r="AF1571" s="346" t="str">
        <f t="shared" si="1751"/>
        <v/>
      </c>
      <c r="AG1571" s="344" t="str">
        <f t="shared" si="1802"/>
        <v/>
      </c>
      <c r="AH1571" s="344" t="str">
        <f t="shared" si="1803"/>
        <v/>
      </c>
      <c r="AI1571" s="344" t="str">
        <f t="shared" si="1804"/>
        <v/>
      </c>
      <c r="AJ1571" s="346" t="str">
        <f t="shared" si="1805"/>
        <v/>
      </c>
      <c r="AK1571" s="346" t="str">
        <f t="shared" si="1806"/>
        <v/>
      </c>
      <c r="AL1571" s="347" t="str">
        <f t="shared" si="1807"/>
        <v/>
      </c>
      <c r="AM1571" s="141"/>
      <c r="AN1571" s="141"/>
      <c r="AO1571" s="142"/>
      <c r="AP1571" s="58">
        <f t="shared" si="1752"/>
        <v>0</v>
      </c>
      <c r="AQ1571" s="318">
        <f>SUM(AP$10:AP1571)</f>
        <v>0</v>
      </c>
      <c r="AR1571" s="143">
        <f t="shared" si="1739"/>
        <v>0.1</v>
      </c>
      <c r="AS1571" s="144" t="str">
        <f t="shared" si="1753"/>
        <v/>
      </c>
      <c r="AT1571" s="144" t="str">
        <f t="shared" si="1780"/>
        <v/>
      </c>
      <c r="AU1571" s="145"/>
      <c r="AV1571" s="58">
        <f t="shared" si="1740"/>
        <v>0</v>
      </c>
      <c r="AW1571" s="318">
        <f>SUM(AV$10:AV1571)</f>
        <v>0</v>
      </c>
      <c r="AX1571" s="319">
        <f t="shared" si="1741"/>
        <v>0.1</v>
      </c>
      <c r="AY1571" s="144" t="str">
        <f t="shared" si="1794"/>
        <v/>
      </c>
      <c r="AZ1571" s="144" t="str">
        <f t="shared" si="1795"/>
        <v/>
      </c>
      <c r="BA1571" s="144"/>
      <c r="BB1571" s="146" t="str">
        <f t="shared" si="1754"/>
        <v/>
      </c>
      <c r="BC1571" s="66" t="str">
        <f t="shared" si="1793"/>
        <v/>
      </c>
      <c r="BD1571" s="195" t="str">
        <f t="shared" si="1755"/>
        <v/>
      </c>
      <c r="BF1571" s="283"/>
      <c r="BG1571" s="286" t="str">
        <f t="shared" si="1756"/>
        <v/>
      </c>
      <c r="BY1571" s="211" t="str">
        <f t="shared" si="1757"/>
        <v/>
      </c>
      <c r="BZ1571" s="150" t="str">
        <f t="shared" si="1758"/>
        <v/>
      </c>
      <c r="CB1571" s="54" t="str">
        <f t="shared" si="1792"/>
        <v/>
      </c>
      <c r="CD1571" s="54" t="str">
        <f t="shared" si="1759"/>
        <v/>
      </c>
      <c r="CF1571" s="54" t="str">
        <f t="shared" si="1760"/>
        <v/>
      </c>
      <c r="CH1571" s="150" t="str">
        <f t="shared" si="1761"/>
        <v/>
      </c>
      <c r="CI1571" s="290"/>
      <c r="CJ1571" s="150" t="str">
        <f t="shared" si="1762"/>
        <v/>
      </c>
      <c r="CK1571" s="290"/>
      <c r="CL1571" s="54" t="str">
        <f t="shared" si="1781"/>
        <v/>
      </c>
      <c r="CM1571" s="290"/>
      <c r="CN1571" s="150" t="str">
        <f t="shared" si="1763"/>
        <v/>
      </c>
      <c r="CO1571" s="290"/>
      <c r="CP1571" s="150" t="str">
        <f t="shared" si="1764"/>
        <v/>
      </c>
      <c r="CQ1571" s="290"/>
      <c r="CR1571" s="150" t="str">
        <f t="shared" si="1765"/>
        <v/>
      </c>
      <c r="CS1571" s="290"/>
      <c r="CT1571" s="150" t="str">
        <f t="shared" si="1766"/>
        <v/>
      </c>
      <c r="CU1571" s="150"/>
      <c r="CV1571" s="150" t="str">
        <f t="shared" si="1767"/>
        <v/>
      </c>
      <c r="CW1571" s="94"/>
      <c r="CX1571" s="151" t="str">
        <f t="shared" si="1808"/>
        <v/>
      </c>
      <c r="CY1571" s="151" t="str">
        <f t="shared" si="1809"/>
        <v/>
      </c>
      <c r="CZ1571" s="152"/>
      <c r="DA1571" s="373" t="str">
        <f t="shared" si="1782"/>
        <v/>
      </c>
      <c r="DC1571" s="153">
        <f t="shared" si="1768"/>
        <v>0</v>
      </c>
      <c r="DD1571" s="153">
        <f t="shared" si="1769"/>
        <v>0</v>
      </c>
      <c r="DE1571" s="153">
        <f t="shared" si="1770"/>
        <v>0</v>
      </c>
      <c r="DF1571" s="158">
        <f t="shared" si="1771"/>
        <v>-4.7000000000000002E-3</v>
      </c>
      <c r="DG1571" s="159">
        <f t="shared" si="1783"/>
        <v>-1.1703000000000001</v>
      </c>
      <c r="DH1571" s="158">
        <f t="shared" si="1772"/>
        <v>3.1999999999999997E-3</v>
      </c>
      <c r="DI1571" s="159">
        <f t="shared" si="1784"/>
        <v>0.79679999999999995</v>
      </c>
      <c r="DJ1571" s="158">
        <f t="shared" si="1773"/>
        <v>-2.7000000000000001E-3</v>
      </c>
      <c r="DK1571" s="159">
        <f t="shared" si="1785"/>
        <v>-0.67230000000000001</v>
      </c>
      <c r="DL1571" s="158">
        <f t="shared" si="1774"/>
        <v>1.1999999999999999E-3</v>
      </c>
      <c r="DM1571" s="159">
        <f t="shared" si="1786"/>
        <v>0.29879999999999995</v>
      </c>
      <c r="DN1571" s="158">
        <f t="shared" si="1775"/>
        <v>1.46E-2</v>
      </c>
      <c r="DO1571" s="159">
        <f t="shared" si="1787"/>
        <v>3.6354000000000002</v>
      </c>
      <c r="DP1571" s="158">
        <f t="shared" si="1776"/>
        <v>-1.2999999999999999E-2</v>
      </c>
      <c r="DQ1571" s="159">
        <f t="shared" si="1788"/>
        <v>-3.2369999999999997</v>
      </c>
      <c r="DR1571" s="158">
        <f t="shared" si="1777"/>
        <v>-6.7000000000000002E-3</v>
      </c>
      <c r="DS1571" s="159">
        <f t="shared" si="1789"/>
        <v>-1.6683000000000001</v>
      </c>
      <c r="DT1571" s="158">
        <f t="shared" si="1778"/>
        <v>-1.2999999999999999E-2</v>
      </c>
      <c r="DU1571" s="159">
        <f t="shared" si="1790"/>
        <v>-3.2369999999999997</v>
      </c>
      <c r="DV1571" s="158">
        <f t="shared" si="1779"/>
        <v>-6.7000000000000002E-3</v>
      </c>
      <c r="DW1571" s="160">
        <f t="shared" si="1791"/>
        <v>-1.6683000000000001</v>
      </c>
    </row>
    <row r="1572" spans="1:127" ht="24.95" customHeight="1" x14ac:dyDescent="0.2">
      <c r="A1572" s="272">
        <v>1563</v>
      </c>
      <c r="B1572" s="336"/>
      <c r="C1572" s="332"/>
      <c r="D1572" s="333"/>
      <c r="E1572" s="334"/>
      <c r="F1572" s="335"/>
      <c r="G1572" s="334"/>
      <c r="H1572" s="371"/>
      <c r="I1572" s="334"/>
      <c r="J1572" s="334"/>
      <c r="K1572" s="334"/>
      <c r="L1572" s="334"/>
      <c r="M1572" s="334"/>
      <c r="N1572" s="334"/>
      <c r="O1572" s="337"/>
      <c r="P1572" s="337"/>
      <c r="Q1572" s="338" t="str">
        <f t="shared" si="1742"/>
        <v xml:space="preserve"> </v>
      </c>
      <c r="R1572" s="339" t="str">
        <f t="shared" si="1743"/>
        <v/>
      </c>
      <c r="S1572" s="340" t="str">
        <f t="shared" si="1796"/>
        <v/>
      </c>
      <c r="T1572" s="341" t="str">
        <f t="shared" si="1744"/>
        <v/>
      </c>
      <c r="U1572" s="341" t="str">
        <f t="shared" si="1745"/>
        <v/>
      </c>
      <c r="V1572" s="341" t="str">
        <f t="shared" si="1746"/>
        <v/>
      </c>
      <c r="W1572" s="341" t="str">
        <f t="shared" si="1747"/>
        <v/>
      </c>
      <c r="X1572" s="340" t="str">
        <f t="shared" si="1797"/>
        <v/>
      </c>
      <c r="Y1572" s="342" t="str">
        <f t="shared" si="1798"/>
        <v/>
      </c>
      <c r="Z1572" s="343" t="str">
        <f t="shared" si="1799"/>
        <v/>
      </c>
      <c r="AA1572" s="344" t="str">
        <f t="shared" si="1800"/>
        <v/>
      </c>
      <c r="AB1572" s="345" t="str">
        <f t="shared" si="1748"/>
        <v/>
      </c>
      <c r="AC1572" s="346" t="str">
        <f t="shared" si="1749"/>
        <v/>
      </c>
      <c r="AD1572" s="346" t="str">
        <f t="shared" si="1750"/>
        <v/>
      </c>
      <c r="AE1572" s="344" t="str">
        <f t="shared" si="1801"/>
        <v/>
      </c>
      <c r="AF1572" s="346" t="str">
        <f t="shared" si="1751"/>
        <v/>
      </c>
      <c r="AG1572" s="344" t="str">
        <f t="shared" si="1802"/>
        <v/>
      </c>
      <c r="AH1572" s="344" t="str">
        <f t="shared" si="1803"/>
        <v/>
      </c>
      <c r="AI1572" s="344" t="str">
        <f t="shared" si="1804"/>
        <v/>
      </c>
      <c r="AJ1572" s="346" t="str">
        <f t="shared" si="1805"/>
        <v/>
      </c>
      <c r="AK1572" s="346" t="str">
        <f t="shared" si="1806"/>
        <v/>
      </c>
      <c r="AL1572" s="347" t="str">
        <f t="shared" si="1807"/>
        <v/>
      </c>
      <c r="AM1572" s="141"/>
      <c r="AN1572" s="141"/>
      <c r="AO1572" s="142"/>
      <c r="AP1572" s="58">
        <f t="shared" si="1752"/>
        <v>0</v>
      </c>
      <c r="AQ1572" s="318">
        <f>SUM(AP$10:AP1572)</f>
        <v>0</v>
      </c>
      <c r="AR1572" s="143">
        <f t="shared" si="1739"/>
        <v>0.1</v>
      </c>
      <c r="AS1572" s="144" t="str">
        <f t="shared" si="1753"/>
        <v/>
      </c>
      <c r="AT1572" s="144" t="str">
        <f t="shared" si="1780"/>
        <v/>
      </c>
      <c r="AU1572" s="145"/>
      <c r="AV1572" s="58">
        <f t="shared" si="1740"/>
        <v>0</v>
      </c>
      <c r="AW1572" s="318">
        <f>SUM(AV$10:AV1572)</f>
        <v>0</v>
      </c>
      <c r="AX1572" s="319">
        <f t="shared" si="1741"/>
        <v>0.1</v>
      </c>
      <c r="AY1572" s="144" t="str">
        <f t="shared" si="1794"/>
        <v/>
      </c>
      <c r="AZ1572" s="144" t="str">
        <f t="shared" si="1795"/>
        <v/>
      </c>
      <c r="BA1572" s="144"/>
      <c r="BB1572" s="146" t="str">
        <f t="shared" si="1754"/>
        <v/>
      </c>
      <c r="BC1572" s="66" t="str">
        <f t="shared" si="1793"/>
        <v/>
      </c>
      <c r="BD1572" s="195" t="str">
        <f t="shared" si="1755"/>
        <v/>
      </c>
      <c r="BF1572" s="283"/>
      <c r="BG1572" s="286" t="str">
        <f t="shared" si="1756"/>
        <v/>
      </c>
      <c r="BY1572" s="211" t="str">
        <f t="shared" si="1757"/>
        <v/>
      </c>
      <c r="BZ1572" s="150" t="str">
        <f t="shared" si="1758"/>
        <v/>
      </c>
      <c r="CB1572" s="54" t="str">
        <f t="shared" si="1792"/>
        <v/>
      </c>
      <c r="CD1572" s="54" t="str">
        <f t="shared" si="1759"/>
        <v/>
      </c>
      <c r="CF1572" s="54" t="str">
        <f t="shared" si="1760"/>
        <v/>
      </c>
      <c r="CH1572" s="150" t="str">
        <f t="shared" si="1761"/>
        <v/>
      </c>
      <c r="CI1572" s="290"/>
      <c r="CJ1572" s="150" t="str">
        <f t="shared" si="1762"/>
        <v/>
      </c>
      <c r="CK1572" s="290"/>
      <c r="CL1572" s="54" t="str">
        <f t="shared" si="1781"/>
        <v/>
      </c>
      <c r="CM1572" s="290"/>
      <c r="CN1572" s="150" t="str">
        <f t="shared" si="1763"/>
        <v/>
      </c>
      <c r="CO1572" s="290"/>
      <c r="CP1572" s="150" t="str">
        <f t="shared" si="1764"/>
        <v/>
      </c>
      <c r="CQ1572" s="290"/>
      <c r="CR1572" s="150" t="str">
        <f t="shared" si="1765"/>
        <v/>
      </c>
      <c r="CS1572" s="290"/>
      <c r="CT1572" s="150" t="str">
        <f t="shared" si="1766"/>
        <v/>
      </c>
      <c r="CU1572" s="150"/>
      <c r="CV1572" s="150" t="str">
        <f t="shared" si="1767"/>
        <v/>
      </c>
      <c r="CW1572" s="94"/>
      <c r="CX1572" s="151" t="str">
        <f t="shared" si="1808"/>
        <v/>
      </c>
      <c r="CY1572" s="151" t="str">
        <f t="shared" si="1809"/>
        <v/>
      </c>
      <c r="CZ1572" s="152"/>
      <c r="DA1572" s="373" t="str">
        <f t="shared" si="1782"/>
        <v/>
      </c>
      <c r="DC1572" s="153">
        <f t="shared" si="1768"/>
        <v>0</v>
      </c>
      <c r="DD1572" s="153">
        <f t="shared" si="1769"/>
        <v>0</v>
      </c>
      <c r="DE1572" s="153">
        <f t="shared" si="1770"/>
        <v>0</v>
      </c>
      <c r="DF1572" s="158">
        <f t="shared" si="1771"/>
        <v>-4.7000000000000002E-3</v>
      </c>
      <c r="DG1572" s="159">
        <f t="shared" si="1783"/>
        <v>-1.1703000000000001</v>
      </c>
      <c r="DH1572" s="158">
        <f t="shared" si="1772"/>
        <v>3.1999999999999997E-3</v>
      </c>
      <c r="DI1572" s="159">
        <f t="shared" si="1784"/>
        <v>0.79679999999999995</v>
      </c>
      <c r="DJ1572" s="158">
        <f t="shared" si="1773"/>
        <v>-2.7000000000000001E-3</v>
      </c>
      <c r="DK1572" s="159">
        <f t="shared" si="1785"/>
        <v>-0.67230000000000001</v>
      </c>
      <c r="DL1572" s="158">
        <f t="shared" si="1774"/>
        <v>1.1999999999999999E-3</v>
      </c>
      <c r="DM1572" s="159">
        <f t="shared" si="1786"/>
        <v>0.29879999999999995</v>
      </c>
      <c r="DN1572" s="158">
        <f t="shared" si="1775"/>
        <v>1.46E-2</v>
      </c>
      <c r="DO1572" s="159">
        <f t="shared" si="1787"/>
        <v>3.6354000000000002</v>
      </c>
      <c r="DP1572" s="158">
        <f t="shared" si="1776"/>
        <v>-1.2999999999999999E-2</v>
      </c>
      <c r="DQ1572" s="159">
        <f t="shared" si="1788"/>
        <v>-3.2369999999999997</v>
      </c>
      <c r="DR1572" s="158">
        <f t="shared" si="1777"/>
        <v>-6.7000000000000002E-3</v>
      </c>
      <c r="DS1572" s="159">
        <f t="shared" si="1789"/>
        <v>-1.6683000000000001</v>
      </c>
      <c r="DT1572" s="158">
        <f t="shared" si="1778"/>
        <v>-1.2999999999999999E-2</v>
      </c>
      <c r="DU1572" s="159">
        <f t="shared" si="1790"/>
        <v>-3.2369999999999997</v>
      </c>
      <c r="DV1572" s="158">
        <f t="shared" si="1779"/>
        <v>-6.7000000000000002E-3</v>
      </c>
      <c r="DW1572" s="160">
        <f t="shared" si="1791"/>
        <v>-1.6683000000000001</v>
      </c>
    </row>
    <row r="1573" spans="1:127" ht="24.95" customHeight="1" x14ac:dyDescent="0.2">
      <c r="A1573" s="272">
        <v>1564</v>
      </c>
      <c r="B1573" s="336"/>
      <c r="C1573" s="332"/>
      <c r="D1573" s="333"/>
      <c r="E1573" s="334"/>
      <c r="F1573" s="335"/>
      <c r="G1573" s="334"/>
      <c r="H1573" s="371"/>
      <c r="I1573" s="334"/>
      <c r="J1573" s="334"/>
      <c r="K1573" s="334"/>
      <c r="L1573" s="334"/>
      <c r="M1573" s="334"/>
      <c r="N1573" s="334"/>
      <c r="O1573" s="337"/>
      <c r="P1573" s="337"/>
      <c r="Q1573" s="338" t="str">
        <f t="shared" si="1742"/>
        <v xml:space="preserve"> </v>
      </c>
      <c r="R1573" s="339" t="str">
        <f t="shared" si="1743"/>
        <v/>
      </c>
      <c r="S1573" s="340" t="str">
        <f t="shared" si="1796"/>
        <v/>
      </c>
      <c r="T1573" s="341" t="str">
        <f t="shared" si="1744"/>
        <v/>
      </c>
      <c r="U1573" s="341" t="str">
        <f t="shared" si="1745"/>
        <v/>
      </c>
      <c r="V1573" s="341" t="str">
        <f t="shared" si="1746"/>
        <v/>
      </c>
      <c r="W1573" s="341" t="str">
        <f t="shared" si="1747"/>
        <v/>
      </c>
      <c r="X1573" s="340" t="str">
        <f t="shared" si="1797"/>
        <v/>
      </c>
      <c r="Y1573" s="342" t="str">
        <f t="shared" si="1798"/>
        <v/>
      </c>
      <c r="Z1573" s="343" t="str">
        <f t="shared" si="1799"/>
        <v/>
      </c>
      <c r="AA1573" s="344" t="str">
        <f t="shared" si="1800"/>
        <v/>
      </c>
      <c r="AB1573" s="345" t="str">
        <f t="shared" si="1748"/>
        <v/>
      </c>
      <c r="AC1573" s="346" t="str">
        <f t="shared" si="1749"/>
        <v/>
      </c>
      <c r="AD1573" s="346" t="str">
        <f t="shared" si="1750"/>
        <v/>
      </c>
      <c r="AE1573" s="344" t="str">
        <f t="shared" si="1801"/>
        <v/>
      </c>
      <c r="AF1573" s="346" t="str">
        <f t="shared" si="1751"/>
        <v/>
      </c>
      <c r="AG1573" s="344" t="str">
        <f t="shared" si="1802"/>
        <v/>
      </c>
      <c r="AH1573" s="344" t="str">
        <f t="shared" si="1803"/>
        <v/>
      </c>
      <c r="AI1573" s="344" t="str">
        <f t="shared" si="1804"/>
        <v/>
      </c>
      <c r="AJ1573" s="346" t="str">
        <f t="shared" si="1805"/>
        <v/>
      </c>
      <c r="AK1573" s="346" t="str">
        <f t="shared" si="1806"/>
        <v/>
      </c>
      <c r="AL1573" s="347" t="str">
        <f t="shared" si="1807"/>
        <v/>
      </c>
      <c r="AM1573" s="141"/>
      <c r="AN1573" s="141"/>
      <c r="AO1573" s="142"/>
      <c r="AP1573" s="58">
        <f t="shared" si="1752"/>
        <v>0</v>
      </c>
      <c r="AQ1573" s="318">
        <f>SUM(AP$10:AP1573)</f>
        <v>0</v>
      </c>
      <c r="AR1573" s="143">
        <f t="shared" si="1739"/>
        <v>0.1</v>
      </c>
      <c r="AS1573" s="144" t="str">
        <f t="shared" si="1753"/>
        <v/>
      </c>
      <c r="AT1573" s="144" t="str">
        <f t="shared" si="1780"/>
        <v/>
      </c>
      <c r="AU1573" s="145"/>
      <c r="AV1573" s="58">
        <f t="shared" si="1740"/>
        <v>0</v>
      </c>
      <c r="AW1573" s="318">
        <f>SUM(AV$10:AV1573)</f>
        <v>0</v>
      </c>
      <c r="AX1573" s="319">
        <f t="shared" si="1741"/>
        <v>0.1</v>
      </c>
      <c r="AY1573" s="144" t="str">
        <f t="shared" si="1794"/>
        <v/>
      </c>
      <c r="AZ1573" s="144" t="str">
        <f t="shared" si="1795"/>
        <v/>
      </c>
      <c r="BA1573" s="144"/>
      <c r="BB1573" s="146" t="str">
        <f t="shared" si="1754"/>
        <v/>
      </c>
      <c r="BC1573" s="66" t="str">
        <f t="shared" si="1793"/>
        <v/>
      </c>
      <c r="BD1573" s="195" t="str">
        <f t="shared" si="1755"/>
        <v/>
      </c>
      <c r="BF1573" s="283"/>
      <c r="BG1573" s="286" t="str">
        <f t="shared" si="1756"/>
        <v/>
      </c>
      <c r="BY1573" s="211" t="str">
        <f t="shared" si="1757"/>
        <v/>
      </c>
      <c r="BZ1573" s="150" t="str">
        <f t="shared" si="1758"/>
        <v/>
      </c>
      <c r="CB1573" s="54" t="str">
        <f t="shared" si="1792"/>
        <v/>
      </c>
      <c r="CD1573" s="54" t="str">
        <f t="shared" si="1759"/>
        <v/>
      </c>
      <c r="CF1573" s="54" t="str">
        <f t="shared" si="1760"/>
        <v/>
      </c>
      <c r="CH1573" s="150" t="str">
        <f t="shared" si="1761"/>
        <v/>
      </c>
      <c r="CI1573" s="290"/>
      <c r="CJ1573" s="150" t="str">
        <f t="shared" si="1762"/>
        <v/>
      </c>
      <c r="CK1573" s="290"/>
      <c r="CL1573" s="54" t="str">
        <f t="shared" si="1781"/>
        <v/>
      </c>
      <c r="CM1573" s="290"/>
      <c r="CN1573" s="150" t="str">
        <f t="shared" si="1763"/>
        <v/>
      </c>
      <c r="CO1573" s="290"/>
      <c r="CP1573" s="150" t="str">
        <f t="shared" si="1764"/>
        <v/>
      </c>
      <c r="CQ1573" s="290"/>
      <c r="CR1573" s="150" t="str">
        <f t="shared" si="1765"/>
        <v/>
      </c>
      <c r="CS1573" s="290"/>
      <c r="CT1573" s="150" t="str">
        <f t="shared" si="1766"/>
        <v/>
      </c>
      <c r="CU1573" s="150"/>
      <c r="CV1573" s="150" t="str">
        <f t="shared" si="1767"/>
        <v/>
      </c>
      <c r="CW1573" s="94"/>
      <c r="CX1573" s="151" t="str">
        <f t="shared" si="1808"/>
        <v/>
      </c>
      <c r="CY1573" s="151" t="str">
        <f t="shared" si="1809"/>
        <v/>
      </c>
      <c r="CZ1573" s="152"/>
      <c r="DA1573" s="373" t="str">
        <f t="shared" si="1782"/>
        <v/>
      </c>
      <c r="DC1573" s="153">
        <f t="shared" si="1768"/>
        <v>0</v>
      </c>
      <c r="DD1573" s="153">
        <f t="shared" si="1769"/>
        <v>0</v>
      </c>
      <c r="DE1573" s="153">
        <f t="shared" si="1770"/>
        <v>0</v>
      </c>
      <c r="DF1573" s="158">
        <f t="shared" si="1771"/>
        <v>-4.7000000000000002E-3</v>
      </c>
      <c r="DG1573" s="159">
        <f t="shared" si="1783"/>
        <v>-1.1703000000000001</v>
      </c>
      <c r="DH1573" s="158">
        <f t="shared" si="1772"/>
        <v>3.1999999999999997E-3</v>
      </c>
      <c r="DI1573" s="159">
        <f t="shared" si="1784"/>
        <v>0.79679999999999995</v>
      </c>
      <c r="DJ1573" s="158">
        <f t="shared" si="1773"/>
        <v>-2.7000000000000001E-3</v>
      </c>
      <c r="DK1573" s="159">
        <f t="shared" si="1785"/>
        <v>-0.67230000000000001</v>
      </c>
      <c r="DL1573" s="158">
        <f t="shared" si="1774"/>
        <v>1.1999999999999999E-3</v>
      </c>
      <c r="DM1573" s="159">
        <f t="shared" si="1786"/>
        <v>0.29879999999999995</v>
      </c>
      <c r="DN1573" s="158">
        <f t="shared" si="1775"/>
        <v>1.46E-2</v>
      </c>
      <c r="DO1573" s="159">
        <f t="shared" si="1787"/>
        <v>3.6354000000000002</v>
      </c>
      <c r="DP1573" s="158">
        <f t="shared" si="1776"/>
        <v>-1.2999999999999999E-2</v>
      </c>
      <c r="DQ1573" s="159">
        <f t="shared" si="1788"/>
        <v>-3.2369999999999997</v>
      </c>
      <c r="DR1573" s="158">
        <f t="shared" si="1777"/>
        <v>-6.7000000000000002E-3</v>
      </c>
      <c r="DS1573" s="159">
        <f t="shared" si="1789"/>
        <v>-1.6683000000000001</v>
      </c>
      <c r="DT1573" s="158">
        <f t="shared" si="1778"/>
        <v>-1.2999999999999999E-2</v>
      </c>
      <c r="DU1573" s="159">
        <f t="shared" si="1790"/>
        <v>-3.2369999999999997</v>
      </c>
      <c r="DV1573" s="158">
        <f t="shared" si="1779"/>
        <v>-6.7000000000000002E-3</v>
      </c>
      <c r="DW1573" s="160">
        <f t="shared" si="1791"/>
        <v>-1.6683000000000001</v>
      </c>
    </row>
    <row r="1574" spans="1:127" ht="24.95" customHeight="1" x14ac:dyDescent="0.2">
      <c r="A1574" s="272">
        <v>1565</v>
      </c>
      <c r="B1574" s="336"/>
      <c r="C1574" s="332"/>
      <c r="D1574" s="333"/>
      <c r="E1574" s="334"/>
      <c r="F1574" s="335"/>
      <c r="G1574" s="334"/>
      <c r="H1574" s="371"/>
      <c r="I1574" s="334"/>
      <c r="J1574" s="334"/>
      <c r="K1574" s="334"/>
      <c r="L1574" s="334"/>
      <c r="M1574" s="334"/>
      <c r="N1574" s="334"/>
      <c r="O1574" s="337"/>
      <c r="P1574" s="337"/>
      <c r="Q1574" s="338" t="str">
        <f t="shared" si="1742"/>
        <v xml:space="preserve"> </v>
      </c>
      <c r="R1574" s="339" t="str">
        <f t="shared" si="1743"/>
        <v/>
      </c>
      <c r="S1574" s="340" t="str">
        <f t="shared" si="1796"/>
        <v/>
      </c>
      <c r="T1574" s="341" t="str">
        <f t="shared" si="1744"/>
        <v/>
      </c>
      <c r="U1574" s="341" t="str">
        <f t="shared" si="1745"/>
        <v/>
      </c>
      <c r="V1574" s="341" t="str">
        <f t="shared" si="1746"/>
        <v/>
      </c>
      <c r="W1574" s="341" t="str">
        <f t="shared" si="1747"/>
        <v/>
      </c>
      <c r="X1574" s="340" t="str">
        <f t="shared" si="1797"/>
        <v/>
      </c>
      <c r="Y1574" s="342" t="str">
        <f t="shared" si="1798"/>
        <v/>
      </c>
      <c r="Z1574" s="343" t="str">
        <f t="shared" si="1799"/>
        <v/>
      </c>
      <c r="AA1574" s="344" t="str">
        <f t="shared" si="1800"/>
        <v/>
      </c>
      <c r="AB1574" s="345" t="str">
        <f t="shared" si="1748"/>
        <v/>
      </c>
      <c r="AC1574" s="346" t="str">
        <f t="shared" si="1749"/>
        <v/>
      </c>
      <c r="AD1574" s="346" t="str">
        <f t="shared" si="1750"/>
        <v/>
      </c>
      <c r="AE1574" s="344" t="str">
        <f t="shared" si="1801"/>
        <v/>
      </c>
      <c r="AF1574" s="346" t="str">
        <f t="shared" si="1751"/>
        <v/>
      </c>
      <c r="AG1574" s="344" t="str">
        <f t="shared" si="1802"/>
        <v/>
      </c>
      <c r="AH1574" s="344" t="str">
        <f t="shared" si="1803"/>
        <v/>
      </c>
      <c r="AI1574" s="344" t="str">
        <f t="shared" si="1804"/>
        <v/>
      </c>
      <c r="AJ1574" s="346" t="str">
        <f t="shared" si="1805"/>
        <v/>
      </c>
      <c r="AK1574" s="346" t="str">
        <f t="shared" si="1806"/>
        <v/>
      </c>
      <c r="AL1574" s="347" t="str">
        <f t="shared" si="1807"/>
        <v/>
      </c>
      <c r="AM1574" s="141"/>
      <c r="AN1574" s="141"/>
      <c r="AO1574" s="142"/>
      <c r="AP1574" s="58">
        <f t="shared" si="1752"/>
        <v>0</v>
      </c>
      <c r="AQ1574" s="318">
        <f>SUM(AP$10:AP1574)</f>
        <v>0</v>
      </c>
      <c r="AR1574" s="143">
        <f t="shared" si="1739"/>
        <v>0.1</v>
      </c>
      <c r="AS1574" s="144" t="str">
        <f t="shared" si="1753"/>
        <v/>
      </c>
      <c r="AT1574" s="144" t="str">
        <f t="shared" si="1780"/>
        <v/>
      </c>
      <c r="AU1574" s="145"/>
      <c r="AV1574" s="58">
        <f t="shared" si="1740"/>
        <v>0</v>
      </c>
      <c r="AW1574" s="318">
        <f>SUM(AV$10:AV1574)</f>
        <v>0</v>
      </c>
      <c r="AX1574" s="319">
        <f t="shared" si="1741"/>
        <v>0.1</v>
      </c>
      <c r="AY1574" s="144" t="str">
        <f t="shared" si="1794"/>
        <v/>
      </c>
      <c r="AZ1574" s="144" t="str">
        <f t="shared" si="1795"/>
        <v/>
      </c>
      <c r="BA1574" s="144"/>
      <c r="BB1574" s="146" t="str">
        <f t="shared" si="1754"/>
        <v/>
      </c>
      <c r="BC1574" s="66" t="str">
        <f t="shared" si="1793"/>
        <v/>
      </c>
      <c r="BD1574" s="195" t="str">
        <f t="shared" si="1755"/>
        <v/>
      </c>
      <c r="BF1574" s="283"/>
      <c r="BG1574" s="286" t="str">
        <f t="shared" si="1756"/>
        <v/>
      </c>
      <c r="BY1574" s="211" t="str">
        <f t="shared" si="1757"/>
        <v/>
      </c>
      <c r="BZ1574" s="150" t="str">
        <f t="shared" si="1758"/>
        <v/>
      </c>
      <c r="CB1574" s="54" t="str">
        <f t="shared" si="1792"/>
        <v/>
      </c>
      <c r="CD1574" s="54" t="str">
        <f t="shared" si="1759"/>
        <v/>
      </c>
      <c r="CF1574" s="54" t="str">
        <f t="shared" si="1760"/>
        <v/>
      </c>
      <c r="CH1574" s="150" t="str">
        <f t="shared" si="1761"/>
        <v/>
      </c>
      <c r="CI1574" s="290"/>
      <c r="CJ1574" s="150" t="str">
        <f t="shared" si="1762"/>
        <v/>
      </c>
      <c r="CK1574" s="290"/>
      <c r="CL1574" s="54" t="str">
        <f t="shared" si="1781"/>
        <v/>
      </c>
      <c r="CM1574" s="290"/>
      <c r="CN1574" s="150" t="str">
        <f t="shared" si="1763"/>
        <v/>
      </c>
      <c r="CO1574" s="290"/>
      <c r="CP1574" s="150" t="str">
        <f t="shared" si="1764"/>
        <v/>
      </c>
      <c r="CQ1574" s="290"/>
      <c r="CR1574" s="150" t="str">
        <f t="shared" si="1765"/>
        <v/>
      </c>
      <c r="CS1574" s="290"/>
      <c r="CT1574" s="150" t="str">
        <f t="shared" si="1766"/>
        <v/>
      </c>
      <c r="CU1574" s="150"/>
      <c r="CV1574" s="150" t="str">
        <f t="shared" si="1767"/>
        <v/>
      </c>
      <c r="CW1574" s="94"/>
      <c r="CX1574" s="151" t="str">
        <f t="shared" si="1808"/>
        <v/>
      </c>
      <c r="CY1574" s="151" t="str">
        <f t="shared" si="1809"/>
        <v/>
      </c>
      <c r="CZ1574" s="152"/>
      <c r="DA1574" s="373" t="str">
        <f t="shared" si="1782"/>
        <v/>
      </c>
      <c r="DC1574" s="153">
        <f t="shared" si="1768"/>
        <v>0</v>
      </c>
      <c r="DD1574" s="153">
        <f t="shared" si="1769"/>
        <v>0</v>
      </c>
      <c r="DE1574" s="153">
        <f t="shared" si="1770"/>
        <v>0</v>
      </c>
      <c r="DF1574" s="158">
        <f t="shared" si="1771"/>
        <v>-4.7000000000000002E-3</v>
      </c>
      <c r="DG1574" s="159">
        <f t="shared" si="1783"/>
        <v>-1.1703000000000001</v>
      </c>
      <c r="DH1574" s="158">
        <f t="shared" si="1772"/>
        <v>3.1999999999999997E-3</v>
      </c>
      <c r="DI1574" s="159">
        <f t="shared" si="1784"/>
        <v>0.79679999999999995</v>
      </c>
      <c r="DJ1574" s="158">
        <f t="shared" si="1773"/>
        <v>-2.7000000000000001E-3</v>
      </c>
      <c r="DK1574" s="159">
        <f t="shared" si="1785"/>
        <v>-0.67230000000000001</v>
      </c>
      <c r="DL1574" s="158">
        <f t="shared" si="1774"/>
        <v>1.1999999999999999E-3</v>
      </c>
      <c r="DM1574" s="159">
        <f t="shared" si="1786"/>
        <v>0.29879999999999995</v>
      </c>
      <c r="DN1574" s="158">
        <f t="shared" si="1775"/>
        <v>1.46E-2</v>
      </c>
      <c r="DO1574" s="159">
        <f t="shared" si="1787"/>
        <v>3.6354000000000002</v>
      </c>
      <c r="DP1574" s="158">
        <f t="shared" si="1776"/>
        <v>-1.2999999999999999E-2</v>
      </c>
      <c r="DQ1574" s="159">
        <f t="shared" si="1788"/>
        <v>-3.2369999999999997</v>
      </c>
      <c r="DR1574" s="158">
        <f t="shared" si="1777"/>
        <v>-6.7000000000000002E-3</v>
      </c>
      <c r="DS1574" s="159">
        <f t="shared" si="1789"/>
        <v>-1.6683000000000001</v>
      </c>
      <c r="DT1574" s="158">
        <f t="shared" si="1778"/>
        <v>-1.2999999999999999E-2</v>
      </c>
      <c r="DU1574" s="159">
        <f t="shared" si="1790"/>
        <v>-3.2369999999999997</v>
      </c>
      <c r="DV1574" s="158">
        <f t="shared" si="1779"/>
        <v>-6.7000000000000002E-3</v>
      </c>
      <c r="DW1574" s="160">
        <f t="shared" si="1791"/>
        <v>-1.6683000000000001</v>
      </c>
    </row>
    <row r="1575" spans="1:127" ht="24.95" customHeight="1" x14ac:dyDescent="0.2">
      <c r="A1575" s="272">
        <v>1566</v>
      </c>
      <c r="B1575" s="336"/>
      <c r="C1575" s="332"/>
      <c r="D1575" s="333"/>
      <c r="E1575" s="334"/>
      <c r="F1575" s="335"/>
      <c r="G1575" s="334"/>
      <c r="H1575" s="371"/>
      <c r="I1575" s="334"/>
      <c r="J1575" s="334"/>
      <c r="K1575" s="334"/>
      <c r="L1575" s="334"/>
      <c r="M1575" s="334"/>
      <c r="N1575" s="334"/>
      <c r="O1575" s="337"/>
      <c r="P1575" s="337"/>
      <c r="Q1575" s="338" t="str">
        <f t="shared" si="1742"/>
        <v xml:space="preserve"> </v>
      </c>
      <c r="R1575" s="339" t="str">
        <f t="shared" si="1743"/>
        <v/>
      </c>
      <c r="S1575" s="340" t="str">
        <f t="shared" si="1796"/>
        <v/>
      </c>
      <c r="T1575" s="341" t="str">
        <f t="shared" si="1744"/>
        <v/>
      </c>
      <c r="U1575" s="341" t="str">
        <f t="shared" si="1745"/>
        <v/>
      </c>
      <c r="V1575" s="341" t="str">
        <f t="shared" si="1746"/>
        <v/>
      </c>
      <c r="W1575" s="341" t="str">
        <f t="shared" si="1747"/>
        <v/>
      </c>
      <c r="X1575" s="340" t="str">
        <f t="shared" si="1797"/>
        <v/>
      </c>
      <c r="Y1575" s="342" t="str">
        <f t="shared" si="1798"/>
        <v/>
      </c>
      <c r="Z1575" s="343" t="str">
        <f t="shared" si="1799"/>
        <v/>
      </c>
      <c r="AA1575" s="344" t="str">
        <f t="shared" si="1800"/>
        <v/>
      </c>
      <c r="AB1575" s="345" t="str">
        <f t="shared" si="1748"/>
        <v/>
      </c>
      <c r="AC1575" s="346" t="str">
        <f t="shared" si="1749"/>
        <v/>
      </c>
      <c r="AD1575" s="346" t="str">
        <f t="shared" si="1750"/>
        <v/>
      </c>
      <c r="AE1575" s="344" t="str">
        <f t="shared" si="1801"/>
        <v/>
      </c>
      <c r="AF1575" s="346" t="str">
        <f t="shared" si="1751"/>
        <v/>
      </c>
      <c r="AG1575" s="344" t="str">
        <f t="shared" si="1802"/>
        <v/>
      </c>
      <c r="AH1575" s="344" t="str">
        <f t="shared" si="1803"/>
        <v/>
      </c>
      <c r="AI1575" s="344" t="str">
        <f t="shared" si="1804"/>
        <v/>
      </c>
      <c r="AJ1575" s="346" t="str">
        <f t="shared" si="1805"/>
        <v/>
      </c>
      <c r="AK1575" s="346" t="str">
        <f t="shared" si="1806"/>
        <v/>
      </c>
      <c r="AL1575" s="347" t="str">
        <f t="shared" si="1807"/>
        <v/>
      </c>
      <c r="AM1575" s="141"/>
      <c r="AN1575" s="141"/>
      <c r="AO1575" s="142"/>
      <c r="AP1575" s="58">
        <f t="shared" si="1752"/>
        <v>0</v>
      </c>
      <c r="AQ1575" s="318">
        <f>SUM(AP$10:AP1575)</f>
        <v>0</v>
      </c>
      <c r="AR1575" s="143">
        <f t="shared" ref="AR1575:AR1638" si="1810">IF(AP1575&gt;0,AQ1575,AQ1575+0.1)</f>
        <v>0.1</v>
      </c>
      <c r="AS1575" s="144" t="str">
        <f t="shared" si="1753"/>
        <v/>
      </c>
      <c r="AT1575" s="144" t="str">
        <f t="shared" si="1780"/>
        <v/>
      </c>
      <c r="AU1575" s="145"/>
      <c r="AV1575" s="58">
        <f t="shared" ref="AV1575:AV1638" si="1811">IF(D1575="",0,1)</f>
        <v>0</v>
      </c>
      <c r="AW1575" s="318">
        <f>SUM(AV$10:AV1575)</f>
        <v>0</v>
      </c>
      <c r="AX1575" s="319">
        <f t="shared" ref="AX1575:AX1638" si="1812">IF(AV1575&gt;0,AW1575,AW1575+0.1)</f>
        <v>0.1</v>
      </c>
      <c r="AY1575" s="144" t="str">
        <f t="shared" si="1794"/>
        <v/>
      </c>
      <c r="AZ1575" s="144" t="str">
        <f t="shared" si="1795"/>
        <v/>
      </c>
      <c r="BA1575" s="144"/>
      <c r="BB1575" s="146" t="str">
        <f t="shared" si="1754"/>
        <v/>
      </c>
      <c r="BC1575" s="66" t="str">
        <f t="shared" si="1793"/>
        <v/>
      </c>
      <c r="BD1575" s="195" t="str">
        <f t="shared" si="1755"/>
        <v/>
      </c>
      <c r="BF1575" s="283"/>
      <c r="BG1575" s="286" t="str">
        <f t="shared" si="1756"/>
        <v/>
      </c>
      <c r="BY1575" s="211" t="str">
        <f t="shared" si="1757"/>
        <v/>
      </c>
      <c r="BZ1575" s="150" t="str">
        <f t="shared" si="1758"/>
        <v/>
      </c>
      <c r="CB1575" s="54" t="str">
        <f t="shared" si="1792"/>
        <v/>
      </c>
      <c r="CD1575" s="54" t="str">
        <f t="shared" si="1759"/>
        <v/>
      </c>
      <c r="CF1575" s="54" t="str">
        <f t="shared" si="1760"/>
        <v/>
      </c>
      <c r="CH1575" s="150" t="str">
        <f t="shared" si="1761"/>
        <v/>
      </c>
      <c r="CI1575" s="290"/>
      <c r="CJ1575" s="150" t="str">
        <f t="shared" si="1762"/>
        <v/>
      </c>
      <c r="CK1575" s="290"/>
      <c r="CL1575" s="54" t="str">
        <f t="shared" si="1781"/>
        <v/>
      </c>
      <c r="CM1575" s="290"/>
      <c r="CN1575" s="150" t="str">
        <f t="shared" si="1763"/>
        <v/>
      </c>
      <c r="CO1575" s="290"/>
      <c r="CP1575" s="150" t="str">
        <f t="shared" si="1764"/>
        <v/>
      </c>
      <c r="CQ1575" s="290"/>
      <c r="CR1575" s="150" t="str">
        <f t="shared" si="1765"/>
        <v/>
      </c>
      <c r="CS1575" s="290"/>
      <c r="CT1575" s="150" t="str">
        <f t="shared" si="1766"/>
        <v/>
      </c>
      <c r="CU1575" s="150"/>
      <c r="CV1575" s="150" t="str">
        <f t="shared" si="1767"/>
        <v/>
      </c>
      <c r="CW1575" s="94"/>
      <c r="CX1575" s="151" t="str">
        <f t="shared" si="1808"/>
        <v/>
      </c>
      <c r="CY1575" s="151" t="str">
        <f t="shared" si="1809"/>
        <v/>
      </c>
      <c r="CZ1575" s="152"/>
      <c r="DA1575" s="373" t="str">
        <f t="shared" si="1782"/>
        <v/>
      </c>
      <c r="DC1575" s="153">
        <f t="shared" si="1768"/>
        <v>0</v>
      </c>
      <c r="DD1575" s="153">
        <f t="shared" si="1769"/>
        <v>0</v>
      </c>
      <c r="DE1575" s="153">
        <f t="shared" si="1770"/>
        <v>0</v>
      </c>
      <c r="DF1575" s="158">
        <f t="shared" si="1771"/>
        <v>-4.7000000000000002E-3</v>
      </c>
      <c r="DG1575" s="159">
        <f t="shared" si="1783"/>
        <v>-1.1703000000000001</v>
      </c>
      <c r="DH1575" s="158">
        <f t="shared" si="1772"/>
        <v>3.1999999999999997E-3</v>
      </c>
      <c r="DI1575" s="159">
        <f t="shared" si="1784"/>
        <v>0.79679999999999995</v>
      </c>
      <c r="DJ1575" s="158">
        <f t="shared" si="1773"/>
        <v>-2.7000000000000001E-3</v>
      </c>
      <c r="DK1575" s="159">
        <f t="shared" si="1785"/>
        <v>-0.67230000000000001</v>
      </c>
      <c r="DL1575" s="158">
        <f t="shared" si="1774"/>
        <v>1.1999999999999999E-3</v>
      </c>
      <c r="DM1575" s="159">
        <f t="shared" si="1786"/>
        <v>0.29879999999999995</v>
      </c>
      <c r="DN1575" s="158">
        <f t="shared" si="1775"/>
        <v>1.46E-2</v>
      </c>
      <c r="DO1575" s="159">
        <f t="shared" si="1787"/>
        <v>3.6354000000000002</v>
      </c>
      <c r="DP1575" s="158">
        <f t="shared" si="1776"/>
        <v>-1.2999999999999999E-2</v>
      </c>
      <c r="DQ1575" s="159">
        <f t="shared" si="1788"/>
        <v>-3.2369999999999997</v>
      </c>
      <c r="DR1575" s="158">
        <f t="shared" si="1777"/>
        <v>-6.7000000000000002E-3</v>
      </c>
      <c r="DS1575" s="159">
        <f t="shared" si="1789"/>
        <v>-1.6683000000000001</v>
      </c>
      <c r="DT1575" s="158">
        <f t="shared" si="1778"/>
        <v>-1.2999999999999999E-2</v>
      </c>
      <c r="DU1575" s="159">
        <f t="shared" si="1790"/>
        <v>-3.2369999999999997</v>
      </c>
      <c r="DV1575" s="158">
        <f t="shared" si="1779"/>
        <v>-6.7000000000000002E-3</v>
      </c>
      <c r="DW1575" s="160">
        <f t="shared" si="1791"/>
        <v>-1.6683000000000001</v>
      </c>
    </row>
    <row r="1576" spans="1:127" ht="24.95" customHeight="1" x14ac:dyDescent="0.2">
      <c r="A1576" s="272">
        <v>1567</v>
      </c>
      <c r="B1576" s="336"/>
      <c r="C1576" s="332"/>
      <c r="D1576" s="333"/>
      <c r="E1576" s="334"/>
      <c r="F1576" s="335"/>
      <c r="G1576" s="334"/>
      <c r="H1576" s="371"/>
      <c r="I1576" s="334"/>
      <c r="J1576" s="334"/>
      <c r="K1576" s="334"/>
      <c r="L1576" s="334"/>
      <c r="M1576" s="334"/>
      <c r="N1576" s="334"/>
      <c r="O1576" s="337"/>
      <c r="P1576" s="337"/>
      <c r="Q1576" s="338" t="str">
        <f t="shared" si="1742"/>
        <v xml:space="preserve"> </v>
      </c>
      <c r="R1576" s="339" t="str">
        <f t="shared" si="1743"/>
        <v/>
      </c>
      <c r="S1576" s="340" t="str">
        <f t="shared" si="1796"/>
        <v/>
      </c>
      <c r="T1576" s="341" t="str">
        <f t="shared" si="1744"/>
        <v/>
      </c>
      <c r="U1576" s="341" t="str">
        <f t="shared" si="1745"/>
        <v/>
      </c>
      <c r="V1576" s="341" t="str">
        <f t="shared" si="1746"/>
        <v/>
      </c>
      <c r="W1576" s="341" t="str">
        <f t="shared" si="1747"/>
        <v/>
      </c>
      <c r="X1576" s="340" t="str">
        <f t="shared" si="1797"/>
        <v/>
      </c>
      <c r="Y1576" s="342" t="str">
        <f t="shared" si="1798"/>
        <v/>
      </c>
      <c r="Z1576" s="343" t="str">
        <f t="shared" si="1799"/>
        <v/>
      </c>
      <c r="AA1576" s="344" t="str">
        <f t="shared" si="1800"/>
        <v/>
      </c>
      <c r="AB1576" s="345" t="str">
        <f t="shared" si="1748"/>
        <v/>
      </c>
      <c r="AC1576" s="346" t="str">
        <f t="shared" si="1749"/>
        <v/>
      </c>
      <c r="AD1576" s="346" t="str">
        <f t="shared" si="1750"/>
        <v/>
      </c>
      <c r="AE1576" s="344" t="str">
        <f t="shared" si="1801"/>
        <v/>
      </c>
      <c r="AF1576" s="346" t="str">
        <f t="shared" si="1751"/>
        <v/>
      </c>
      <c r="AG1576" s="344" t="str">
        <f t="shared" si="1802"/>
        <v/>
      </c>
      <c r="AH1576" s="344" t="str">
        <f t="shared" si="1803"/>
        <v/>
      </c>
      <c r="AI1576" s="344" t="str">
        <f t="shared" si="1804"/>
        <v/>
      </c>
      <c r="AJ1576" s="346" t="str">
        <f t="shared" si="1805"/>
        <v/>
      </c>
      <c r="AK1576" s="346" t="str">
        <f t="shared" si="1806"/>
        <v/>
      </c>
      <c r="AL1576" s="347" t="str">
        <f t="shared" si="1807"/>
        <v/>
      </c>
      <c r="AM1576" s="141"/>
      <c r="AN1576" s="141"/>
      <c r="AO1576" s="142"/>
      <c r="AP1576" s="58">
        <f t="shared" si="1752"/>
        <v>0</v>
      </c>
      <c r="AQ1576" s="318">
        <f>SUM(AP$10:AP1576)</f>
        <v>0</v>
      </c>
      <c r="AR1576" s="143">
        <f t="shared" si="1810"/>
        <v>0.1</v>
      </c>
      <c r="AS1576" s="144" t="str">
        <f t="shared" si="1753"/>
        <v/>
      </c>
      <c r="AT1576" s="144" t="str">
        <f t="shared" si="1780"/>
        <v/>
      </c>
      <c r="AU1576" s="145"/>
      <c r="AV1576" s="58">
        <f t="shared" si="1811"/>
        <v>0</v>
      </c>
      <c r="AW1576" s="318">
        <f>SUM(AV$10:AV1576)</f>
        <v>0</v>
      </c>
      <c r="AX1576" s="319">
        <f t="shared" si="1812"/>
        <v>0.1</v>
      </c>
      <c r="AY1576" s="144" t="str">
        <f t="shared" si="1794"/>
        <v/>
      </c>
      <c r="AZ1576" s="144" t="str">
        <f t="shared" si="1795"/>
        <v/>
      </c>
      <c r="BA1576" s="144"/>
      <c r="BB1576" s="146" t="str">
        <f t="shared" si="1754"/>
        <v/>
      </c>
      <c r="BC1576" s="66" t="str">
        <f t="shared" si="1793"/>
        <v/>
      </c>
      <c r="BD1576" s="195" t="str">
        <f t="shared" si="1755"/>
        <v/>
      </c>
      <c r="BF1576" s="283"/>
      <c r="BG1576" s="286" t="str">
        <f t="shared" si="1756"/>
        <v/>
      </c>
      <c r="BY1576" s="211" t="str">
        <f t="shared" si="1757"/>
        <v/>
      </c>
      <c r="BZ1576" s="150" t="str">
        <f t="shared" si="1758"/>
        <v/>
      </c>
      <c r="CB1576" s="54" t="str">
        <f t="shared" si="1792"/>
        <v/>
      </c>
      <c r="CD1576" s="54" t="str">
        <f t="shared" si="1759"/>
        <v/>
      </c>
      <c r="CF1576" s="54" t="str">
        <f t="shared" si="1760"/>
        <v/>
      </c>
      <c r="CH1576" s="150" t="str">
        <f t="shared" si="1761"/>
        <v/>
      </c>
      <c r="CI1576" s="290"/>
      <c r="CJ1576" s="150" t="str">
        <f t="shared" si="1762"/>
        <v/>
      </c>
      <c r="CK1576" s="290"/>
      <c r="CL1576" s="54" t="str">
        <f t="shared" si="1781"/>
        <v/>
      </c>
      <c r="CM1576" s="290"/>
      <c r="CN1576" s="150" t="str">
        <f t="shared" si="1763"/>
        <v/>
      </c>
      <c r="CO1576" s="290"/>
      <c r="CP1576" s="150" t="str">
        <f t="shared" si="1764"/>
        <v/>
      </c>
      <c r="CQ1576" s="290"/>
      <c r="CR1576" s="150" t="str">
        <f t="shared" si="1765"/>
        <v/>
      </c>
      <c r="CS1576" s="290"/>
      <c r="CT1576" s="150" t="str">
        <f t="shared" si="1766"/>
        <v/>
      </c>
      <c r="CU1576" s="150"/>
      <c r="CV1576" s="150" t="str">
        <f t="shared" si="1767"/>
        <v/>
      </c>
      <c r="CW1576" s="94"/>
      <c r="CX1576" s="151" t="str">
        <f t="shared" si="1808"/>
        <v/>
      </c>
      <c r="CY1576" s="151" t="str">
        <f t="shared" si="1809"/>
        <v/>
      </c>
      <c r="CZ1576" s="152"/>
      <c r="DA1576" s="373" t="str">
        <f t="shared" si="1782"/>
        <v/>
      </c>
      <c r="DC1576" s="153">
        <f t="shared" si="1768"/>
        <v>0</v>
      </c>
      <c r="DD1576" s="153">
        <f t="shared" si="1769"/>
        <v>0</v>
      </c>
      <c r="DE1576" s="153">
        <f t="shared" si="1770"/>
        <v>0</v>
      </c>
      <c r="DF1576" s="158">
        <f t="shared" si="1771"/>
        <v>-4.7000000000000002E-3</v>
      </c>
      <c r="DG1576" s="159">
        <f t="shared" si="1783"/>
        <v>-1.1703000000000001</v>
      </c>
      <c r="DH1576" s="158">
        <f t="shared" si="1772"/>
        <v>3.1999999999999997E-3</v>
      </c>
      <c r="DI1576" s="159">
        <f t="shared" si="1784"/>
        <v>0.79679999999999995</v>
      </c>
      <c r="DJ1576" s="158">
        <f t="shared" si="1773"/>
        <v>-2.7000000000000001E-3</v>
      </c>
      <c r="DK1576" s="159">
        <f t="shared" si="1785"/>
        <v>-0.67230000000000001</v>
      </c>
      <c r="DL1576" s="158">
        <f t="shared" si="1774"/>
        <v>1.1999999999999999E-3</v>
      </c>
      <c r="DM1576" s="159">
        <f t="shared" si="1786"/>
        <v>0.29879999999999995</v>
      </c>
      <c r="DN1576" s="158">
        <f t="shared" si="1775"/>
        <v>1.46E-2</v>
      </c>
      <c r="DO1576" s="159">
        <f t="shared" si="1787"/>
        <v>3.6354000000000002</v>
      </c>
      <c r="DP1576" s="158">
        <f t="shared" si="1776"/>
        <v>-1.2999999999999999E-2</v>
      </c>
      <c r="DQ1576" s="159">
        <f t="shared" si="1788"/>
        <v>-3.2369999999999997</v>
      </c>
      <c r="DR1576" s="158">
        <f t="shared" si="1777"/>
        <v>-6.7000000000000002E-3</v>
      </c>
      <c r="DS1576" s="159">
        <f t="shared" si="1789"/>
        <v>-1.6683000000000001</v>
      </c>
      <c r="DT1576" s="158">
        <f t="shared" si="1778"/>
        <v>-1.2999999999999999E-2</v>
      </c>
      <c r="DU1576" s="159">
        <f t="shared" si="1790"/>
        <v>-3.2369999999999997</v>
      </c>
      <c r="DV1576" s="158">
        <f t="shared" si="1779"/>
        <v>-6.7000000000000002E-3</v>
      </c>
      <c r="DW1576" s="160">
        <f t="shared" si="1791"/>
        <v>-1.6683000000000001</v>
      </c>
    </row>
    <row r="1577" spans="1:127" ht="24.95" customHeight="1" x14ac:dyDescent="0.2">
      <c r="A1577" s="272">
        <v>1568</v>
      </c>
      <c r="B1577" s="336"/>
      <c r="C1577" s="332"/>
      <c r="D1577" s="333"/>
      <c r="E1577" s="334"/>
      <c r="F1577" s="335"/>
      <c r="G1577" s="334"/>
      <c r="H1577" s="371"/>
      <c r="I1577" s="334"/>
      <c r="J1577" s="334"/>
      <c r="K1577" s="334"/>
      <c r="L1577" s="334"/>
      <c r="M1577" s="334"/>
      <c r="N1577" s="334"/>
      <c r="O1577" s="337"/>
      <c r="P1577" s="337"/>
      <c r="Q1577" s="338" t="str">
        <f t="shared" si="1742"/>
        <v xml:space="preserve"> </v>
      </c>
      <c r="R1577" s="339" t="str">
        <f t="shared" si="1743"/>
        <v/>
      </c>
      <c r="S1577" s="340" t="str">
        <f t="shared" si="1796"/>
        <v/>
      </c>
      <c r="T1577" s="341" t="str">
        <f t="shared" si="1744"/>
        <v/>
      </c>
      <c r="U1577" s="341" t="str">
        <f t="shared" si="1745"/>
        <v/>
      </c>
      <c r="V1577" s="341" t="str">
        <f t="shared" si="1746"/>
        <v/>
      </c>
      <c r="W1577" s="341" t="str">
        <f t="shared" si="1747"/>
        <v/>
      </c>
      <c r="X1577" s="340" t="str">
        <f t="shared" si="1797"/>
        <v/>
      </c>
      <c r="Y1577" s="342" t="str">
        <f t="shared" si="1798"/>
        <v/>
      </c>
      <c r="Z1577" s="343" t="str">
        <f t="shared" si="1799"/>
        <v/>
      </c>
      <c r="AA1577" s="344" t="str">
        <f t="shared" si="1800"/>
        <v/>
      </c>
      <c r="AB1577" s="345" t="str">
        <f t="shared" si="1748"/>
        <v/>
      </c>
      <c r="AC1577" s="346" t="str">
        <f t="shared" si="1749"/>
        <v/>
      </c>
      <c r="AD1577" s="346" t="str">
        <f t="shared" si="1750"/>
        <v/>
      </c>
      <c r="AE1577" s="344" t="str">
        <f t="shared" si="1801"/>
        <v/>
      </c>
      <c r="AF1577" s="346" t="str">
        <f t="shared" si="1751"/>
        <v/>
      </c>
      <c r="AG1577" s="344" t="str">
        <f t="shared" si="1802"/>
        <v/>
      </c>
      <c r="AH1577" s="344" t="str">
        <f t="shared" si="1803"/>
        <v/>
      </c>
      <c r="AI1577" s="344" t="str">
        <f t="shared" si="1804"/>
        <v/>
      </c>
      <c r="AJ1577" s="346" t="str">
        <f t="shared" si="1805"/>
        <v/>
      </c>
      <c r="AK1577" s="346" t="str">
        <f t="shared" si="1806"/>
        <v/>
      </c>
      <c r="AL1577" s="347" t="str">
        <f t="shared" si="1807"/>
        <v/>
      </c>
      <c r="AM1577" s="141"/>
      <c r="AN1577" s="141"/>
      <c r="AO1577" s="142"/>
      <c r="AP1577" s="58">
        <f t="shared" si="1752"/>
        <v>0</v>
      </c>
      <c r="AQ1577" s="318">
        <f>SUM(AP$10:AP1577)</f>
        <v>0</v>
      </c>
      <c r="AR1577" s="143">
        <f t="shared" si="1810"/>
        <v>0.1</v>
      </c>
      <c r="AS1577" s="144" t="str">
        <f t="shared" si="1753"/>
        <v/>
      </c>
      <c r="AT1577" s="144" t="str">
        <f t="shared" si="1780"/>
        <v/>
      </c>
      <c r="AU1577" s="145"/>
      <c r="AV1577" s="58">
        <f t="shared" si="1811"/>
        <v>0</v>
      </c>
      <c r="AW1577" s="318">
        <f>SUM(AV$10:AV1577)</f>
        <v>0</v>
      </c>
      <c r="AX1577" s="319">
        <f t="shared" si="1812"/>
        <v>0.1</v>
      </c>
      <c r="AY1577" s="144" t="str">
        <f t="shared" si="1794"/>
        <v/>
      </c>
      <c r="AZ1577" s="144" t="str">
        <f t="shared" si="1795"/>
        <v/>
      </c>
      <c r="BA1577" s="144"/>
      <c r="BB1577" s="146" t="str">
        <f t="shared" si="1754"/>
        <v/>
      </c>
      <c r="BC1577" s="66" t="str">
        <f t="shared" si="1793"/>
        <v/>
      </c>
      <c r="BD1577" s="195" t="str">
        <f t="shared" si="1755"/>
        <v/>
      </c>
      <c r="BF1577" s="283"/>
      <c r="BG1577" s="286" t="str">
        <f t="shared" si="1756"/>
        <v/>
      </c>
      <c r="BY1577" s="211" t="str">
        <f t="shared" si="1757"/>
        <v/>
      </c>
      <c r="BZ1577" s="150" t="str">
        <f t="shared" si="1758"/>
        <v/>
      </c>
      <c r="CB1577" s="54" t="str">
        <f t="shared" si="1792"/>
        <v/>
      </c>
      <c r="CD1577" s="54" t="str">
        <f t="shared" si="1759"/>
        <v/>
      </c>
      <c r="CF1577" s="54" t="str">
        <f t="shared" si="1760"/>
        <v/>
      </c>
      <c r="CH1577" s="150" t="str">
        <f t="shared" si="1761"/>
        <v/>
      </c>
      <c r="CI1577" s="290"/>
      <c r="CJ1577" s="150" t="str">
        <f t="shared" si="1762"/>
        <v/>
      </c>
      <c r="CK1577" s="290"/>
      <c r="CL1577" s="54" t="str">
        <f t="shared" si="1781"/>
        <v/>
      </c>
      <c r="CM1577" s="290"/>
      <c r="CN1577" s="150" t="str">
        <f t="shared" si="1763"/>
        <v/>
      </c>
      <c r="CO1577" s="290"/>
      <c r="CP1577" s="150" t="str">
        <f t="shared" si="1764"/>
        <v/>
      </c>
      <c r="CQ1577" s="290"/>
      <c r="CR1577" s="150" t="str">
        <f t="shared" si="1765"/>
        <v/>
      </c>
      <c r="CS1577" s="290"/>
      <c r="CT1577" s="150" t="str">
        <f t="shared" si="1766"/>
        <v/>
      </c>
      <c r="CU1577" s="150"/>
      <c r="CV1577" s="150" t="str">
        <f t="shared" si="1767"/>
        <v/>
      </c>
      <c r="CW1577" s="94"/>
      <c r="CX1577" s="151" t="str">
        <f t="shared" si="1808"/>
        <v/>
      </c>
      <c r="CY1577" s="151" t="str">
        <f t="shared" si="1809"/>
        <v/>
      </c>
      <c r="CZ1577" s="152"/>
      <c r="DA1577" s="373" t="str">
        <f t="shared" si="1782"/>
        <v/>
      </c>
      <c r="DC1577" s="153">
        <f t="shared" si="1768"/>
        <v>0</v>
      </c>
      <c r="DD1577" s="153">
        <f t="shared" si="1769"/>
        <v>0</v>
      </c>
      <c r="DE1577" s="153">
        <f t="shared" si="1770"/>
        <v>0</v>
      </c>
      <c r="DF1577" s="158">
        <f t="shared" si="1771"/>
        <v>-4.7000000000000002E-3</v>
      </c>
      <c r="DG1577" s="159">
        <f t="shared" si="1783"/>
        <v>-1.1703000000000001</v>
      </c>
      <c r="DH1577" s="158">
        <f t="shared" si="1772"/>
        <v>3.1999999999999997E-3</v>
      </c>
      <c r="DI1577" s="159">
        <f t="shared" si="1784"/>
        <v>0.79679999999999995</v>
      </c>
      <c r="DJ1577" s="158">
        <f t="shared" si="1773"/>
        <v>-2.7000000000000001E-3</v>
      </c>
      <c r="DK1577" s="159">
        <f t="shared" si="1785"/>
        <v>-0.67230000000000001</v>
      </c>
      <c r="DL1577" s="158">
        <f t="shared" si="1774"/>
        <v>1.1999999999999999E-3</v>
      </c>
      <c r="DM1577" s="159">
        <f t="shared" si="1786"/>
        <v>0.29879999999999995</v>
      </c>
      <c r="DN1577" s="158">
        <f t="shared" si="1775"/>
        <v>1.46E-2</v>
      </c>
      <c r="DO1577" s="159">
        <f t="shared" si="1787"/>
        <v>3.6354000000000002</v>
      </c>
      <c r="DP1577" s="158">
        <f t="shared" si="1776"/>
        <v>-1.2999999999999999E-2</v>
      </c>
      <c r="DQ1577" s="159">
        <f t="shared" si="1788"/>
        <v>-3.2369999999999997</v>
      </c>
      <c r="DR1577" s="158">
        <f t="shared" si="1777"/>
        <v>-6.7000000000000002E-3</v>
      </c>
      <c r="DS1577" s="159">
        <f t="shared" si="1789"/>
        <v>-1.6683000000000001</v>
      </c>
      <c r="DT1577" s="158">
        <f t="shared" si="1778"/>
        <v>-1.2999999999999999E-2</v>
      </c>
      <c r="DU1577" s="159">
        <f t="shared" si="1790"/>
        <v>-3.2369999999999997</v>
      </c>
      <c r="DV1577" s="158">
        <f t="shared" si="1779"/>
        <v>-6.7000000000000002E-3</v>
      </c>
      <c r="DW1577" s="160">
        <f t="shared" si="1791"/>
        <v>-1.6683000000000001</v>
      </c>
    </row>
    <row r="1578" spans="1:127" ht="24.95" customHeight="1" x14ac:dyDescent="0.2">
      <c r="A1578" s="272">
        <v>1569</v>
      </c>
      <c r="B1578" s="336"/>
      <c r="C1578" s="332"/>
      <c r="D1578" s="333"/>
      <c r="E1578" s="334"/>
      <c r="F1578" s="335"/>
      <c r="G1578" s="334"/>
      <c r="H1578" s="371"/>
      <c r="I1578" s="334"/>
      <c r="J1578" s="334"/>
      <c r="K1578" s="334"/>
      <c r="L1578" s="334"/>
      <c r="M1578" s="334"/>
      <c r="N1578" s="334"/>
      <c r="O1578" s="337"/>
      <c r="P1578" s="337"/>
      <c r="Q1578" s="338" t="str">
        <f t="shared" si="1742"/>
        <v xml:space="preserve"> </v>
      </c>
      <c r="R1578" s="339" t="str">
        <f t="shared" si="1743"/>
        <v/>
      </c>
      <c r="S1578" s="340" t="str">
        <f t="shared" si="1796"/>
        <v/>
      </c>
      <c r="T1578" s="341" t="str">
        <f t="shared" si="1744"/>
        <v/>
      </c>
      <c r="U1578" s="341" t="str">
        <f t="shared" si="1745"/>
        <v/>
      </c>
      <c r="V1578" s="341" t="str">
        <f t="shared" si="1746"/>
        <v/>
      </c>
      <c r="W1578" s="341" t="str">
        <f t="shared" si="1747"/>
        <v/>
      </c>
      <c r="X1578" s="340" t="str">
        <f t="shared" si="1797"/>
        <v/>
      </c>
      <c r="Y1578" s="342" t="str">
        <f t="shared" si="1798"/>
        <v/>
      </c>
      <c r="Z1578" s="343" t="str">
        <f t="shared" si="1799"/>
        <v/>
      </c>
      <c r="AA1578" s="344" t="str">
        <f t="shared" si="1800"/>
        <v/>
      </c>
      <c r="AB1578" s="345" t="str">
        <f t="shared" si="1748"/>
        <v/>
      </c>
      <c r="AC1578" s="346" t="str">
        <f t="shared" si="1749"/>
        <v/>
      </c>
      <c r="AD1578" s="346" t="str">
        <f t="shared" si="1750"/>
        <v/>
      </c>
      <c r="AE1578" s="344" t="str">
        <f t="shared" si="1801"/>
        <v/>
      </c>
      <c r="AF1578" s="346" t="str">
        <f t="shared" si="1751"/>
        <v/>
      </c>
      <c r="AG1578" s="344" t="str">
        <f t="shared" si="1802"/>
        <v/>
      </c>
      <c r="AH1578" s="344" t="str">
        <f t="shared" si="1803"/>
        <v/>
      </c>
      <c r="AI1578" s="344" t="str">
        <f t="shared" si="1804"/>
        <v/>
      </c>
      <c r="AJ1578" s="346" t="str">
        <f t="shared" si="1805"/>
        <v/>
      </c>
      <c r="AK1578" s="346" t="str">
        <f t="shared" si="1806"/>
        <v/>
      </c>
      <c r="AL1578" s="347" t="str">
        <f t="shared" si="1807"/>
        <v/>
      </c>
      <c r="AM1578" s="141"/>
      <c r="AN1578" s="141"/>
      <c r="AO1578" s="142"/>
      <c r="AP1578" s="58">
        <f t="shared" si="1752"/>
        <v>0</v>
      </c>
      <c r="AQ1578" s="318">
        <f>SUM(AP$10:AP1578)</f>
        <v>0</v>
      </c>
      <c r="AR1578" s="143">
        <f t="shared" si="1810"/>
        <v>0.1</v>
      </c>
      <c r="AS1578" s="144" t="str">
        <f t="shared" si="1753"/>
        <v/>
      </c>
      <c r="AT1578" s="144" t="str">
        <f t="shared" si="1780"/>
        <v/>
      </c>
      <c r="AU1578" s="145"/>
      <c r="AV1578" s="58">
        <f t="shared" si="1811"/>
        <v>0</v>
      </c>
      <c r="AW1578" s="318">
        <f>SUM(AV$10:AV1578)</f>
        <v>0</v>
      </c>
      <c r="AX1578" s="319">
        <f t="shared" si="1812"/>
        <v>0.1</v>
      </c>
      <c r="AY1578" s="144" t="str">
        <f t="shared" si="1794"/>
        <v/>
      </c>
      <c r="AZ1578" s="144" t="str">
        <f t="shared" si="1795"/>
        <v/>
      </c>
      <c r="BA1578" s="144"/>
      <c r="BB1578" s="146" t="str">
        <f t="shared" si="1754"/>
        <v/>
      </c>
      <c r="BC1578" s="66" t="str">
        <f t="shared" si="1793"/>
        <v/>
      </c>
      <c r="BD1578" s="195" t="str">
        <f t="shared" si="1755"/>
        <v/>
      </c>
      <c r="BF1578" s="283"/>
      <c r="BG1578" s="286" t="str">
        <f t="shared" si="1756"/>
        <v/>
      </c>
      <c r="BY1578" s="211" t="str">
        <f t="shared" si="1757"/>
        <v/>
      </c>
      <c r="BZ1578" s="150" t="str">
        <f t="shared" si="1758"/>
        <v/>
      </c>
      <c r="CB1578" s="54" t="str">
        <f t="shared" si="1792"/>
        <v/>
      </c>
      <c r="CD1578" s="54" t="str">
        <f t="shared" si="1759"/>
        <v/>
      </c>
      <c r="CF1578" s="54" t="str">
        <f t="shared" si="1760"/>
        <v/>
      </c>
      <c r="CH1578" s="150" t="str">
        <f t="shared" si="1761"/>
        <v/>
      </c>
      <c r="CI1578" s="290"/>
      <c r="CJ1578" s="150" t="str">
        <f t="shared" si="1762"/>
        <v/>
      </c>
      <c r="CK1578" s="290"/>
      <c r="CL1578" s="54" t="str">
        <f t="shared" si="1781"/>
        <v/>
      </c>
      <c r="CM1578" s="290"/>
      <c r="CN1578" s="150" t="str">
        <f t="shared" si="1763"/>
        <v/>
      </c>
      <c r="CO1578" s="290"/>
      <c r="CP1578" s="150" t="str">
        <f t="shared" si="1764"/>
        <v/>
      </c>
      <c r="CQ1578" s="290"/>
      <c r="CR1578" s="150" t="str">
        <f t="shared" si="1765"/>
        <v/>
      </c>
      <c r="CS1578" s="290"/>
      <c r="CT1578" s="150" t="str">
        <f t="shared" si="1766"/>
        <v/>
      </c>
      <c r="CU1578" s="150"/>
      <c r="CV1578" s="150" t="str">
        <f t="shared" si="1767"/>
        <v/>
      </c>
      <c r="CW1578" s="94"/>
      <c r="CX1578" s="151" t="str">
        <f t="shared" si="1808"/>
        <v/>
      </c>
      <c r="CY1578" s="151" t="str">
        <f t="shared" si="1809"/>
        <v/>
      </c>
      <c r="CZ1578" s="152"/>
      <c r="DA1578" s="373" t="str">
        <f t="shared" si="1782"/>
        <v/>
      </c>
      <c r="DC1578" s="153">
        <f t="shared" si="1768"/>
        <v>0</v>
      </c>
      <c r="DD1578" s="153">
        <f t="shared" si="1769"/>
        <v>0</v>
      </c>
      <c r="DE1578" s="153">
        <f t="shared" si="1770"/>
        <v>0</v>
      </c>
      <c r="DF1578" s="158">
        <f t="shared" si="1771"/>
        <v>-4.7000000000000002E-3</v>
      </c>
      <c r="DG1578" s="159">
        <f t="shared" si="1783"/>
        <v>-1.1703000000000001</v>
      </c>
      <c r="DH1578" s="158">
        <f t="shared" si="1772"/>
        <v>3.1999999999999997E-3</v>
      </c>
      <c r="DI1578" s="159">
        <f t="shared" si="1784"/>
        <v>0.79679999999999995</v>
      </c>
      <c r="DJ1578" s="158">
        <f t="shared" si="1773"/>
        <v>-2.7000000000000001E-3</v>
      </c>
      <c r="DK1578" s="159">
        <f t="shared" si="1785"/>
        <v>-0.67230000000000001</v>
      </c>
      <c r="DL1578" s="158">
        <f t="shared" si="1774"/>
        <v>1.1999999999999999E-3</v>
      </c>
      <c r="DM1578" s="159">
        <f t="shared" si="1786"/>
        <v>0.29879999999999995</v>
      </c>
      <c r="DN1578" s="158">
        <f t="shared" si="1775"/>
        <v>1.46E-2</v>
      </c>
      <c r="DO1578" s="159">
        <f t="shared" si="1787"/>
        <v>3.6354000000000002</v>
      </c>
      <c r="DP1578" s="158">
        <f t="shared" si="1776"/>
        <v>-1.2999999999999999E-2</v>
      </c>
      <c r="DQ1578" s="159">
        <f t="shared" si="1788"/>
        <v>-3.2369999999999997</v>
      </c>
      <c r="DR1578" s="158">
        <f t="shared" si="1777"/>
        <v>-6.7000000000000002E-3</v>
      </c>
      <c r="DS1578" s="159">
        <f t="shared" si="1789"/>
        <v>-1.6683000000000001</v>
      </c>
      <c r="DT1578" s="158">
        <f t="shared" si="1778"/>
        <v>-1.2999999999999999E-2</v>
      </c>
      <c r="DU1578" s="159">
        <f t="shared" si="1790"/>
        <v>-3.2369999999999997</v>
      </c>
      <c r="DV1578" s="158">
        <f t="shared" si="1779"/>
        <v>-6.7000000000000002E-3</v>
      </c>
      <c r="DW1578" s="160">
        <f t="shared" si="1791"/>
        <v>-1.6683000000000001</v>
      </c>
    </row>
    <row r="1579" spans="1:127" ht="24.95" customHeight="1" x14ac:dyDescent="0.2">
      <c r="A1579" s="272">
        <v>1570</v>
      </c>
      <c r="B1579" s="336"/>
      <c r="C1579" s="332"/>
      <c r="D1579" s="333"/>
      <c r="E1579" s="334"/>
      <c r="F1579" s="335"/>
      <c r="G1579" s="334"/>
      <c r="H1579" s="371"/>
      <c r="I1579" s="334"/>
      <c r="J1579" s="334"/>
      <c r="K1579" s="334"/>
      <c r="L1579" s="334"/>
      <c r="M1579" s="334"/>
      <c r="N1579" s="334"/>
      <c r="O1579" s="337"/>
      <c r="P1579" s="337"/>
      <c r="Q1579" s="338" t="str">
        <f t="shared" si="1742"/>
        <v xml:space="preserve"> </v>
      </c>
      <c r="R1579" s="339" t="str">
        <f t="shared" si="1743"/>
        <v/>
      </c>
      <c r="S1579" s="340" t="str">
        <f t="shared" si="1796"/>
        <v/>
      </c>
      <c r="T1579" s="341" t="str">
        <f t="shared" si="1744"/>
        <v/>
      </c>
      <c r="U1579" s="341" t="str">
        <f t="shared" si="1745"/>
        <v/>
      </c>
      <c r="V1579" s="341" t="str">
        <f t="shared" si="1746"/>
        <v/>
      </c>
      <c r="W1579" s="341" t="str">
        <f t="shared" si="1747"/>
        <v/>
      </c>
      <c r="X1579" s="340" t="str">
        <f t="shared" si="1797"/>
        <v/>
      </c>
      <c r="Y1579" s="342" t="str">
        <f t="shared" si="1798"/>
        <v/>
      </c>
      <c r="Z1579" s="343" t="str">
        <f t="shared" si="1799"/>
        <v/>
      </c>
      <c r="AA1579" s="344" t="str">
        <f t="shared" si="1800"/>
        <v/>
      </c>
      <c r="AB1579" s="345" t="str">
        <f t="shared" si="1748"/>
        <v/>
      </c>
      <c r="AC1579" s="346" t="str">
        <f t="shared" si="1749"/>
        <v/>
      </c>
      <c r="AD1579" s="346" t="str">
        <f t="shared" si="1750"/>
        <v/>
      </c>
      <c r="AE1579" s="344" t="str">
        <f t="shared" si="1801"/>
        <v/>
      </c>
      <c r="AF1579" s="346" t="str">
        <f t="shared" si="1751"/>
        <v/>
      </c>
      <c r="AG1579" s="344" t="str">
        <f t="shared" si="1802"/>
        <v/>
      </c>
      <c r="AH1579" s="344" t="str">
        <f t="shared" si="1803"/>
        <v/>
      </c>
      <c r="AI1579" s="344" t="str">
        <f t="shared" si="1804"/>
        <v/>
      </c>
      <c r="AJ1579" s="346" t="str">
        <f t="shared" si="1805"/>
        <v/>
      </c>
      <c r="AK1579" s="346" t="str">
        <f t="shared" si="1806"/>
        <v/>
      </c>
      <c r="AL1579" s="347" t="str">
        <f t="shared" si="1807"/>
        <v/>
      </c>
      <c r="AM1579" s="141"/>
      <c r="AN1579" s="141"/>
      <c r="AO1579" s="142"/>
      <c r="AP1579" s="58">
        <f t="shared" si="1752"/>
        <v>0</v>
      </c>
      <c r="AQ1579" s="318">
        <f>SUM(AP$10:AP1579)</f>
        <v>0</v>
      </c>
      <c r="AR1579" s="143">
        <f t="shared" si="1810"/>
        <v>0.1</v>
      </c>
      <c r="AS1579" s="144" t="str">
        <f t="shared" si="1753"/>
        <v/>
      </c>
      <c r="AT1579" s="144" t="str">
        <f t="shared" si="1780"/>
        <v/>
      </c>
      <c r="AU1579" s="145"/>
      <c r="AV1579" s="58">
        <f t="shared" si="1811"/>
        <v>0</v>
      </c>
      <c r="AW1579" s="318">
        <f>SUM(AV$10:AV1579)</f>
        <v>0</v>
      </c>
      <c r="AX1579" s="319">
        <f t="shared" si="1812"/>
        <v>0.1</v>
      </c>
      <c r="AY1579" s="144" t="str">
        <f t="shared" si="1794"/>
        <v/>
      </c>
      <c r="AZ1579" s="144" t="str">
        <f t="shared" si="1795"/>
        <v/>
      </c>
      <c r="BA1579" s="144"/>
      <c r="BB1579" s="146" t="str">
        <f t="shared" si="1754"/>
        <v/>
      </c>
      <c r="BC1579" s="66" t="str">
        <f t="shared" si="1793"/>
        <v/>
      </c>
      <c r="BD1579" s="195" t="str">
        <f t="shared" si="1755"/>
        <v/>
      </c>
      <c r="BF1579" s="283"/>
      <c r="BG1579" s="286" t="str">
        <f t="shared" si="1756"/>
        <v/>
      </c>
      <c r="BY1579" s="211" t="str">
        <f t="shared" si="1757"/>
        <v/>
      </c>
      <c r="BZ1579" s="150" t="str">
        <f t="shared" si="1758"/>
        <v/>
      </c>
      <c r="CB1579" s="54" t="str">
        <f t="shared" si="1792"/>
        <v/>
      </c>
      <c r="CD1579" s="54" t="str">
        <f t="shared" si="1759"/>
        <v/>
      </c>
      <c r="CF1579" s="54" t="str">
        <f t="shared" si="1760"/>
        <v/>
      </c>
      <c r="CH1579" s="150" t="str">
        <f t="shared" si="1761"/>
        <v/>
      </c>
      <c r="CI1579" s="290"/>
      <c r="CJ1579" s="150" t="str">
        <f t="shared" si="1762"/>
        <v/>
      </c>
      <c r="CK1579" s="290"/>
      <c r="CL1579" s="54" t="str">
        <f t="shared" si="1781"/>
        <v/>
      </c>
      <c r="CM1579" s="290"/>
      <c r="CN1579" s="150" t="str">
        <f t="shared" si="1763"/>
        <v/>
      </c>
      <c r="CO1579" s="290"/>
      <c r="CP1579" s="150" t="str">
        <f t="shared" si="1764"/>
        <v/>
      </c>
      <c r="CQ1579" s="290"/>
      <c r="CR1579" s="150" t="str">
        <f t="shared" si="1765"/>
        <v/>
      </c>
      <c r="CS1579" s="290"/>
      <c r="CT1579" s="150" t="str">
        <f t="shared" si="1766"/>
        <v/>
      </c>
      <c r="CU1579" s="150"/>
      <c r="CV1579" s="150" t="str">
        <f t="shared" si="1767"/>
        <v/>
      </c>
      <c r="CW1579" s="94"/>
      <c r="CX1579" s="151" t="str">
        <f t="shared" si="1808"/>
        <v/>
      </c>
      <c r="CY1579" s="151" t="str">
        <f t="shared" si="1809"/>
        <v/>
      </c>
      <c r="CZ1579" s="152"/>
      <c r="DA1579" s="373" t="str">
        <f t="shared" si="1782"/>
        <v/>
      </c>
      <c r="DC1579" s="153">
        <f t="shared" si="1768"/>
        <v>0</v>
      </c>
      <c r="DD1579" s="153">
        <f t="shared" si="1769"/>
        <v>0</v>
      </c>
      <c r="DE1579" s="153">
        <f t="shared" si="1770"/>
        <v>0</v>
      </c>
      <c r="DF1579" s="158">
        <f t="shared" si="1771"/>
        <v>-4.7000000000000002E-3</v>
      </c>
      <c r="DG1579" s="159">
        <f t="shared" si="1783"/>
        <v>-1.1703000000000001</v>
      </c>
      <c r="DH1579" s="158">
        <f t="shared" si="1772"/>
        <v>3.1999999999999997E-3</v>
      </c>
      <c r="DI1579" s="159">
        <f t="shared" si="1784"/>
        <v>0.79679999999999995</v>
      </c>
      <c r="DJ1579" s="158">
        <f t="shared" si="1773"/>
        <v>-2.7000000000000001E-3</v>
      </c>
      <c r="DK1579" s="159">
        <f t="shared" si="1785"/>
        <v>-0.67230000000000001</v>
      </c>
      <c r="DL1579" s="158">
        <f t="shared" si="1774"/>
        <v>1.1999999999999999E-3</v>
      </c>
      <c r="DM1579" s="159">
        <f t="shared" si="1786"/>
        <v>0.29879999999999995</v>
      </c>
      <c r="DN1579" s="158">
        <f t="shared" si="1775"/>
        <v>1.46E-2</v>
      </c>
      <c r="DO1579" s="159">
        <f t="shared" si="1787"/>
        <v>3.6354000000000002</v>
      </c>
      <c r="DP1579" s="158">
        <f t="shared" si="1776"/>
        <v>-1.2999999999999999E-2</v>
      </c>
      <c r="DQ1579" s="159">
        <f t="shared" si="1788"/>
        <v>-3.2369999999999997</v>
      </c>
      <c r="DR1579" s="158">
        <f t="shared" si="1777"/>
        <v>-6.7000000000000002E-3</v>
      </c>
      <c r="DS1579" s="159">
        <f t="shared" si="1789"/>
        <v>-1.6683000000000001</v>
      </c>
      <c r="DT1579" s="158">
        <f t="shared" si="1778"/>
        <v>-1.2999999999999999E-2</v>
      </c>
      <c r="DU1579" s="159">
        <f t="shared" si="1790"/>
        <v>-3.2369999999999997</v>
      </c>
      <c r="DV1579" s="158">
        <f t="shared" si="1779"/>
        <v>-6.7000000000000002E-3</v>
      </c>
      <c r="DW1579" s="160">
        <f t="shared" si="1791"/>
        <v>-1.6683000000000001</v>
      </c>
    </row>
    <row r="1580" spans="1:127" ht="24.95" customHeight="1" x14ac:dyDescent="0.2">
      <c r="A1580" s="272">
        <v>1571</v>
      </c>
      <c r="B1580" s="336"/>
      <c r="C1580" s="332"/>
      <c r="D1580" s="333"/>
      <c r="E1580" s="334"/>
      <c r="F1580" s="335"/>
      <c r="G1580" s="334"/>
      <c r="H1580" s="371"/>
      <c r="I1580" s="334"/>
      <c r="J1580" s="334"/>
      <c r="K1580" s="334"/>
      <c r="L1580" s="334"/>
      <c r="M1580" s="334"/>
      <c r="N1580" s="334"/>
      <c r="O1580" s="337"/>
      <c r="P1580" s="337"/>
      <c r="Q1580" s="338" t="str">
        <f t="shared" si="1742"/>
        <v xml:space="preserve"> </v>
      </c>
      <c r="R1580" s="339" t="str">
        <f t="shared" si="1743"/>
        <v/>
      </c>
      <c r="S1580" s="340" t="str">
        <f t="shared" si="1796"/>
        <v/>
      </c>
      <c r="T1580" s="341" t="str">
        <f t="shared" si="1744"/>
        <v/>
      </c>
      <c r="U1580" s="341" t="str">
        <f t="shared" si="1745"/>
        <v/>
      </c>
      <c r="V1580" s="341" t="str">
        <f t="shared" si="1746"/>
        <v/>
      </c>
      <c r="W1580" s="341" t="str">
        <f t="shared" si="1747"/>
        <v/>
      </c>
      <c r="X1580" s="340" t="str">
        <f t="shared" si="1797"/>
        <v/>
      </c>
      <c r="Y1580" s="342" t="str">
        <f t="shared" si="1798"/>
        <v/>
      </c>
      <c r="Z1580" s="343" t="str">
        <f t="shared" si="1799"/>
        <v/>
      </c>
      <c r="AA1580" s="344" t="str">
        <f t="shared" si="1800"/>
        <v/>
      </c>
      <c r="AB1580" s="345" t="str">
        <f t="shared" si="1748"/>
        <v/>
      </c>
      <c r="AC1580" s="346" t="str">
        <f t="shared" si="1749"/>
        <v/>
      </c>
      <c r="AD1580" s="346" t="str">
        <f t="shared" si="1750"/>
        <v/>
      </c>
      <c r="AE1580" s="344" t="str">
        <f t="shared" si="1801"/>
        <v/>
      </c>
      <c r="AF1580" s="346" t="str">
        <f t="shared" si="1751"/>
        <v/>
      </c>
      <c r="AG1580" s="344" t="str">
        <f t="shared" si="1802"/>
        <v/>
      </c>
      <c r="AH1580" s="344" t="str">
        <f t="shared" si="1803"/>
        <v/>
      </c>
      <c r="AI1580" s="344" t="str">
        <f t="shared" si="1804"/>
        <v/>
      </c>
      <c r="AJ1580" s="346" t="str">
        <f t="shared" si="1805"/>
        <v/>
      </c>
      <c r="AK1580" s="346" t="str">
        <f t="shared" si="1806"/>
        <v/>
      </c>
      <c r="AL1580" s="347" t="str">
        <f t="shared" si="1807"/>
        <v/>
      </c>
      <c r="AM1580" s="141"/>
      <c r="AN1580" s="141"/>
      <c r="AO1580" s="142"/>
      <c r="AP1580" s="58">
        <f t="shared" si="1752"/>
        <v>0</v>
      </c>
      <c r="AQ1580" s="318">
        <f>SUM(AP$10:AP1580)</f>
        <v>0</v>
      </c>
      <c r="AR1580" s="143">
        <f t="shared" si="1810"/>
        <v>0.1</v>
      </c>
      <c r="AS1580" s="144" t="str">
        <f t="shared" si="1753"/>
        <v/>
      </c>
      <c r="AT1580" s="144" t="str">
        <f t="shared" si="1780"/>
        <v/>
      </c>
      <c r="AU1580" s="145"/>
      <c r="AV1580" s="58">
        <f t="shared" si="1811"/>
        <v>0</v>
      </c>
      <c r="AW1580" s="318">
        <f>SUM(AV$10:AV1580)</f>
        <v>0</v>
      </c>
      <c r="AX1580" s="319">
        <f t="shared" si="1812"/>
        <v>0.1</v>
      </c>
      <c r="AY1580" s="144" t="str">
        <f t="shared" si="1794"/>
        <v/>
      </c>
      <c r="AZ1580" s="144" t="str">
        <f t="shared" si="1795"/>
        <v/>
      </c>
      <c r="BA1580" s="144"/>
      <c r="BB1580" s="146" t="str">
        <f t="shared" si="1754"/>
        <v/>
      </c>
      <c r="BC1580" s="66" t="str">
        <f t="shared" si="1793"/>
        <v/>
      </c>
      <c r="BD1580" s="195" t="str">
        <f t="shared" si="1755"/>
        <v/>
      </c>
      <c r="BF1580" s="283"/>
      <c r="BG1580" s="286" t="str">
        <f t="shared" si="1756"/>
        <v/>
      </c>
      <c r="BY1580" s="211" t="str">
        <f t="shared" si="1757"/>
        <v/>
      </c>
      <c r="BZ1580" s="150" t="str">
        <f t="shared" si="1758"/>
        <v/>
      </c>
      <c r="CB1580" s="54" t="str">
        <f t="shared" si="1792"/>
        <v/>
      </c>
      <c r="CD1580" s="54" t="str">
        <f t="shared" si="1759"/>
        <v/>
      </c>
      <c r="CF1580" s="54" t="str">
        <f t="shared" si="1760"/>
        <v/>
      </c>
      <c r="CH1580" s="150" t="str">
        <f t="shared" si="1761"/>
        <v/>
      </c>
      <c r="CI1580" s="290"/>
      <c r="CJ1580" s="150" t="str">
        <f t="shared" si="1762"/>
        <v/>
      </c>
      <c r="CK1580" s="290"/>
      <c r="CL1580" s="54" t="str">
        <f t="shared" si="1781"/>
        <v/>
      </c>
      <c r="CM1580" s="290"/>
      <c r="CN1580" s="150" t="str">
        <f t="shared" si="1763"/>
        <v/>
      </c>
      <c r="CO1580" s="290"/>
      <c r="CP1580" s="150" t="str">
        <f t="shared" si="1764"/>
        <v/>
      </c>
      <c r="CQ1580" s="290"/>
      <c r="CR1580" s="150" t="str">
        <f t="shared" si="1765"/>
        <v/>
      </c>
      <c r="CS1580" s="290"/>
      <c r="CT1580" s="150" t="str">
        <f t="shared" si="1766"/>
        <v/>
      </c>
      <c r="CU1580" s="150"/>
      <c r="CV1580" s="150" t="str">
        <f t="shared" si="1767"/>
        <v/>
      </c>
      <c r="CW1580" s="94"/>
      <c r="CX1580" s="151" t="str">
        <f t="shared" si="1808"/>
        <v/>
      </c>
      <c r="CY1580" s="151" t="str">
        <f t="shared" si="1809"/>
        <v/>
      </c>
      <c r="CZ1580" s="152"/>
      <c r="DA1580" s="373" t="str">
        <f t="shared" si="1782"/>
        <v/>
      </c>
      <c r="DC1580" s="153">
        <f t="shared" si="1768"/>
        <v>0</v>
      </c>
      <c r="DD1580" s="153">
        <f t="shared" si="1769"/>
        <v>0</v>
      </c>
      <c r="DE1580" s="153">
        <f t="shared" si="1770"/>
        <v>0</v>
      </c>
      <c r="DF1580" s="158">
        <f t="shared" si="1771"/>
        <v>-4.7000000000000002E-3</v>
      </c>
      <c r="DG1580" s="159">
        <f t="shared" si="1783"/>
        <v>-1.1703000000000001</v>
      </c>
      <c r="DH1580" s="158">
        <f t="shared" si="1772"/>
        <v>3.1999999999999997E-3</v>
      </c>
      <c r="DI1580" s="159">
        <f t="shared" si="1784"/>
        <v>0.79679999999999995</v>
      </c>
      <c r="DJ1580" s="158">
        <f t="shared" si="1773"/>
        <v>-2.7000000000000001E-3</v>
      </c>
      <c r="DK1580" s="159">
        <f t="shared" si="1785"/>
        <v>-0.67230000000000001</v>
      </c>
      <c r="DL1580" s="158">
        <f t="shared" si="1774"/>
        <v>1.1999999999999999E-3</v>
      </c>
      <c r="DM1580" s="159">
        <f t="shared" si="1786"/>
        <v>0.29879999999999995</v>
      </c>
      <c r="DN1580" s="158">
        <f t="shared" si="1775"/>
        <v>1.46E-2</v>
      </c>
      <c r="DO1580" s="159">
        <f t="shared" si="1787"/>
        <v>3.6354000000000002</v>
      </c>
      <c r="DP1580" s="158">
        <f t="shared" si="1776"/>
        <v>-1.2999999999999999E-2</v>
      </c>
      <c r="DQ1580" s="159">
        <f t="shared" si="1788"/>
        <v>-3.2369999999999997</v>
      </c>
      <c r="DR1580" s="158">
        <f t="shared" si="1777"/>
        <v>-6.7000000000000002E-3</v>
      </c>
      <c r="DS1580" s="159">
        <f t="shared" si="1789"/>
        <v>-1.6683000000000001</v>
      </c>
      <c r="DT1580" s="158">
        <f t="shared" si="1778"/>
        <v>-1.2999999999999999E-2</v>
      </c>
      <c r="DU1580" s="159">
        <f t="shared" si="1790"/>
        <v>-3.2369999999999997</v>
      </c>
      <c r="DV1580" s="158">
        <f t="shared" si="1779"/>
        <v>-6.7000000000000002E-3</v>
      </c>
      <c r="DW1580" s="160">
        <f t="shared" si="1791"/>
        <v>-1.6683000000000001</v>
      </c>
    </row>
    <row r="1581" spans="1:127" ht="24.95" customHeight="1" x14ac:dyDescent="0.2">
      <c r="A1581" s="272">
        <v>1572</v>
      </c>
      <c r="B1581" s="336"/>
      <c r="C1581" s="332"/>
      <c r="D1581" s="333"/>
      <c r="E1581" s="334"/>
      <c r="F1581" s="335"/>
      <c r="G1581" s="334"/>
      <c r="H1581" s="371"/>
      <c r="I1581" s="334"/>
      <c r="J1581" s="334"/>
      <c r="K1581" s="334"/>
      <c r="L1581" s="334"/>
      <c r="M1581" s="334"/>
      <c r="N1581" s="334"/>
      <c r="O1581" s="337"/>
      <c r="P1581" s="337"/>
      <c r="Q1581" s="338" t="str">
        <f t="shared" si="1742"/>
        <v xml:space="preserve"> </v>
      </c>
      <c r="R1581" s="339" t="str">
        <f t="shared" si="1743"/>
        <v/>
      </c>
      <c r="S1581" s="340" t="str">
        <f t="shared" si="1796"/>
        <v/>
      </c>
      <c r="T1581" s="341" t="str">
        <f t="shared" si="1744"/>
        <v/>
      </c>
      <c r="U1581" s="341" t="str">
        <f t="shared" si="1745"/>
        <v/>
      </c>
      <c r="V1581" s="341" t="str">
        <f t="shared" si="1746"/>
        <v/>
      </c>
      <c r="W1581" s="341" t="str">
        <f t="shared" si="1747"/>
        <v/>
      </c>
      <c r="X1581" s="340" t="str">
        <f t="shared" si="1797"/>
        <v/>
      </c>
      <c r="Y1581" s="342" t="str">
        <f t="shared" si="1798"/>
        <v/>
      </c>
      <c r="Z1581" s="343" t="str">
        <f t="shared" si="1799"/>
        <v/>
      </c>
      <c r="AA1581" s="344" t="str">
        <f t="shared" si="1800"/>
        <v/>
      </c>
      <c r="AB1581" s="345" t="str">
        <f t="shared" si="1748"/>
        <v/>
      </c>
      <c r="AC1581" s="346" t="str">
        <f t="shared" si="1749"/>
        <v/>
      </c>
      <c r="AD1581" s="346" t="str">
        <f t="shared" si="1750"/>
        <v/>
      </c>
      <c r="AE1581" s="344" t="str">
        <f t="shared" si="1801"/>
        <v/>
      </c>
      <c r="AF1581" s="346" t="str">
        <f t="shared" si="1751"/>
        <v/>
      </c>
      <c r="AG1581" s="344" t="str">
        <f t="shared" si="1802"/>
        <v/>
      </c>
      <c r="AH1581" s="344" t="str">
        <f t="shared" si="1803"/>
        <v/>
      </c>
      <c r="AI1581" s="344" t="str">
        <f t="shared" si="1804"/>
        <v/>
      </c>
      <c r="AJ1581" s="346" t="str">
        <f t="shared" si="1805"/>
        <v/>
      </c>
      <c r="AK1581" s="346" t="str">
        <f t="shared" si="1806"/>
        <v/>
      </c>
      <c r="AL1581" s="347" t="str">
        <f t="shared" si="1807"/>
        <v/>
      </c>
      <c r="AM1581" s="141"/>
      <c r="AN1581" s="141"/>
      <c r="AO1581" s="142"/>
      <c r="AP1581" s="58">
        <f t="shared" si="1752"/>
        <v>0</v>
      </c>
      <c r="AQ1581" s="318">
        <f>SUM(AP$10:AP1581)</f>
        <v>0</v>
      </c>
      <c r="AR1581" s="143">
        <f t="shared" si="1810"/>
        <v>0.1</v>
      </c>
      <c r="AS1581" s="144" t="str">
        <f t="shared" si="1753"/>
        <v/>
      </c>
      <c r="AT1581" s="144" t="str">
        <f t="shared" si="1780"/>
        <v/>
      </c>
      <c r="AU1581" s="145"/>
      <c r="AV1581" s="58">
        <f t="shared" si="1811"/>
        <v>0</v>
      </c>
      <c r="AW1581" s="318">
        <f>SUM(AV$10:AV1581)</f>
        <v>0</v>
      </c>
      <c r="AX1581" s="319">
        <f t="shared" si="1812"/>
        <v>0.1</v>
      </c>
      <c r="AY1581" s="144" t="str">
        <f t="shared" si="1794"/>
        <v/>
      </c>
      <c r="AZ1581" s="144" t="str">
        <f t="shared" si="1795"/>
        <v/>
      </c>
      <c r="BA1581" s="144"/>
      <c r="BB1581" s="146" t="str">
        <f t="shared" si="1754"/>
        <v/>
      </c>
      <c r="BC1581" s="66" t="str">
        <f t="shared" si="1793"/>
        <v/>
      </c>
      <c r="BD1581" s="195" t="str">
        <f t="shared" si="1755"/>
        <v/>
      </c>
      <c r="BF1581" s="283"/>
      <c r="BG1581" s="286" t="str">
        <f t="shared" si="1756"/>
        <v/>
      </c>
      <c r="BY1581" s="211" t="str">
        <f t="shared" si="1757"/>
        <v/>
      </c>
      <c r="BZ1581" s="150" t="str">
        <f t="shared" si="1758"/>
        <v/>
      </c>
      <c r="CB1581" s="54" t="str">
        <f t="shared" si="1792"/>
        <v/>
      </c>
      <c r="CD1581" s="54" t="str">
        <f t="shared" si="1759"/>
        <v/>
      </c>
      <c r="CF1581" s="54" t="str">
        <f t="shared" si="1760"/>
        <v/>
      </c>
      <c r="CH1581" s="150" t="str">
        <f t="shared" si="1761"/>
        <v/>
      </c>
      <c r="CI1581" s="290"/>
      <c r="CJ1581" s="150" t="str">
        <f t="shared" si="1762"/>
        <v/>
      </c>
      <c r="CK1581" s="290"/>
      <c r="CL1581" s="54" t="str">
        <f t="shared" si="1781"/>
        <v/>
      </c>
      <c r="CM1581" s="290"/>
      <c r="CN1581" s="150" t="str">
        <f t="shared" si="1763"/>
        <v/>
      </c>
      <c r="CO1581" s="290"/>
      <c r="CP1581" s="150" t="str">
        <f t="shared" si="1764"/>
        <v/>
      </c>
      <c r="CQ1581" s="290"/>
      <c r="CR1581" s="150" t="str">
        <f t="shared" si="1765"/>
        <v/>
      </c>
      <c r="CS1581" s="290"/>
      <c r="CT1581" s="150" t="str">
        <f t="shared" si="1766"/>
        <v/>
      </c>
      <c r="CU1581" s="150"/>
      <c r="CV1581" s="150" t="str">
        <f t="shared" si="1767"/>
        <v/>
      </c>
      <c r="CW1581" s="94"/>
      <c r="CX1581" s="151" t="str">
        <f t="shared" si="1808"/>
        <v/>
      </c>
      <c r="CY1581" s="151" t="str">
        <f t="shared" si="1809"/>
        <v/>
      </c>
      <c r="CZ1581" s="152"/>
      <c r="DA1581" s="373" t="str">
        <f t="shared" si="1782"/>
        <v/>
      </c>
      <c r="DC1581" s="153">
        <f t="shared" si="1768"/>
        <v>0</v>
      </c>
      <c r="DD1581" s="153">
        <f t="shared" si="1769"/>
        <v>0</v>
      </c>
      <c r="DE1581" s="153">
        <f t="shared" si="1770"/>
        <v>0</v>
      </c>
      <c r="DF1581" s="158">
        <f t="shared" si="1771"/>
        <v>-4.7000000000000002E-3</v>
      </c>
      <c r="DG1581" s="159">
        <f t="shared" si="1783"/>
        <v>-1.1703000000000001</v>
      </c>
      <c r="DH1581" s="158">
        <f t="shared" si="1772"/>
        <v>3.1999999999999997E-3</v>
      </c>
      <c r="DI1581" s="159">
        <f t="shared" si="1784"/>
        <v>0.79679999999999995</v>
      </c>
      <c r="DJ1581" s="158">
        <f t="shared" si="1773"/>
        <v>-2.7000000000000001E-3</v>
      </c>
      <c r="DK1581" s="159">
        <f t="shared" si="1785"/>
        <v>-0.67230000000000001</v>
      </c>
      <c r="DL1581" s="158">
        <f t="shared" si="1774"/>
        <v>1.1999999999999999E-3</v>
      </c>
      <c r="DM1581" s="159">
        <f t="shared" si="1786"/>
        <v>0.29879999999999995</v>
      </c>
      <c r="DN1581" s="158">
        <f t="shared" si="1775"/>
        <v>1.46E-2</v>
      </c>
      <c r="DO1581" s="159">
        <f t="shared" si="1787"/>
        <v>3.6354000000000002</v>
      </c>
      <c r="DP1581" s="158">
        <f t="shared" si="1776"/>
        <v>-1.2999999999999999E-2</v>
      </c>
      <c r="DQ1581" s="159">
        <f t="shared" si="1788"/>
        <v>-3.2369999999999997</v>
      </c>
      <c r="DR1581" s="158">
        <f t="shared" si="1777"/>
        <v>-6.7000000000000002E-3</v>
      </c>
      <c r="DS1581" s="159">
        <f t="shared" si="1789"/>
        <v>-1.6683000000000001</v>
      </c>
      <c r="DT1581" s="158">
        <f t="shared" si="1778"/>
        <v>-1.2999999999999999E-2</v>
      </c>
      <c r="DU1581" s="159">
        <f t="shared" si="1790"/>
        <v>-3.2369999999999997</v>
      </c>
      <c r="DV1581" s="158">
        <f t="shared" si="1779"/>
        <v>-6.7000000000000002E-3</v>
      </c>
      <c r="DW1581" s="160">
        <f t="shared" si="1791"/>
        <v>-1.6683000000000001</v>
      </c>
    </row>
    <row r="1582" spans="1:127" ht="24.95" customHeight="1" x14ac:dyDescent="0.2">
      <c r="A1582" s="272">
        <v>1573</v>
      </c>
      <c r="B1582" s="336"/>
      <c r="C1582" s="332"/>
      <c r="D1582" s="333"/>
      <c r="E1582" s="334"/>
      <c r="F1582" s="335"/>
      <c r="G1582" s="334"/>
      <c r="H1582" s="371"/>
      <c r="I1582" s="334"/>
      <c r="J1582" s="334"/>
      <c r="K1582" s="334"/>
      <c r="L1582" s="334"/>
      <c r="M1582" s="334"/>
      <c r="N1582" s="334"/>
      <c r="O1582" s="337"/>
      <c r="P1582" s="337"/>
      <c r="Q1582" s="338" t="str">
        <f t="shared" si="1742"/>
        <v xml:space="preserve"> </v>
      </c>
      <c r="R1582" s="339" t="str">
        <f t="shared" si="1743"/>
        <v/>
      </c>
      <c r="S1582" s="340" t="str">
        <f t="shared" si="1796"/>
        <v/>
      </c>
      <c r="T1582" s="341" t="str">
        <f t="shared" si="1744"/>
        <v/>
      </c>
      <c r="U1582" s="341" t="str">
        <f t="shared" si="1745"/>
        <v/>
      </c>
      <c r="V1582" s="341" t="str">
        <f t="shared" si="1746"/>
        <v/>
      </c>
      <c r="W1582" s="341" t="str">
        <f t="shared" si="1747"/>
        <v/>
      </c>
      <c r="X1582" s="340" t="str">
        <f t="shared" si="1797"/>
        <v/>
      </c>
      <c r="Y1582" s="342" t="str">
        <f t="shared" si="1798"/>
        <v/>
      </c>
      <c r="Z1582" s="343" t="str">
        <f t="shared" si="1799"/>
        <v/>
      </c>
      <c r="AA1582" s="344" t="str">
        <f t="shared" si="1800"/>
        <v/>
      </c>
      <c r="AB1582" s="345" t="str">
        <f t="shared" si="1748"/>
        <v/>
      </c>
      <c r="AC1582" s="346" t="str">
        <f t="shared" si="1749"/>
        <v/>
      </c>
      <c r="AD1582" s="346" t="str">
        <f t="shared" si="1750"/>
        <v/>
      </c>
      <c r="AE1582" s="344" t="str">
        <f t="shared" si="1801"/>
        <v/>
      </c>
      <c r="AF1582" s="346" t="str">
        <f t="shared" si="1751"/>
        <v/>
      </c>
      <c r="AG1582" s="344" t="str">
        <f t="shared" si="1802"/>
        <v/>
      </c>
      <c r="AH1582" s="344" t="str">
        <f t="shared" si="1803"/>
        <v/>
      </c>
      <c r="AI1582" s="344" t="str">
        <f t="shared" si="1804"/>
        <v/>
      </c>
      <c r="AJ1582" s="346" t="str">
        <f t="shared" si="1805"/>
        <v/>
      </c>
      <c r="AK1582" s="346" t="str">
        <f t="shared" si="1806"/>
        <v/>
      </c>
      <c r="AL1582" s="347" t="str">
        <f t="shared" si="1807"/>
        <v/>
      </c>
      <c r="AM1582" s="141"/>
      <c r="AN1582" s="141"/>
      <c r="AO1582" s="142"/>
      <c r="AP1582" s="58">
        <f t="shared" si="1752"/>
        <v>0</v>
      </c>
      <c r="AQ1582" s="318">
        <f>SUM(AP$10:AP1582)</f>
        <v>0</v>
      </c>
      <c r="AR1582" s="143">
        <f t="shared" si="1810"/>
        <v>0.1</v>
      </c>
      <c r="AS1582" s="144" t="str">
        <f t="shared" si="1753"/>
        <v/>
      </c>
      <c r="AT1582" s="144" t="str">
        <f t="shared" si="1780"/>
        <v/>
      </c>
      <c r="AU1582" s="145"/>
      <c r="AV1582" s="58">
        <f t="shared" si="1811"/>
        <v>0</v>
      </c>
      <c r="AW1582" s="318">
        <f>SUM(AV$10:AV1582)</f>
        <v>0</v>
      </c>
      <c r="AX1582" s="319">
        <f t="shared" si="1812"/>
        <v>0.1</v>
      </c>
      <c r="AY1582" s="144" t="str">
        <f t="shared" si="1794"/>
        <v/>
      </c>
      <c r="AZ1582" s="144" t="str">
        <f t="shared" si="1795"/>
        <v/>
      </c>
      <c r="BA1582" s="144"/>
      <c r="BB1582" s="146" t="str">
        <f t="shared" si="1754"/>
        <v/>
      </c>
      <c r="BC1582" s="66" t="str">
        <f t="shared" si="1793"/>
        <v/>
      </c>
      <c r="BD1582" s="195" t="str">
        <f t="shared" si="1755"/>
        <v/>
      </c>
      <c r="BF1582" s="283"/>
      <c r="BG1582" s="286" t="str">
        <f t="shared" si="1756"/>
        <v/>
      </c>
      <c r="BY1582" s="211" t="str">
        <f t="shared" si="1757"/>
        <v/>
      </c>
      <c r="BZ1582" s="150" t="str">
        <f t="shared" si="1758"/>
        <v/>
      </c>
      <c r="CB1582" s="54" t="str">
        <f t="shared" si="1792"/>
        <v/>
      </c>
      <c r="CD1582" s="54" t="str">
        <f t="shared" si="1759"/>
        <v/>
      </c>
      <c r="CF1582" s="54" t="str">
        <f t="shared" si="1760"/>
        <v/>
      </c>
      <c r="CH1582" s="150" t="str">
        <f t="shared" si="1761"/>
        <v/>
      </c>
      <c r="CI1582" s="290"/>
      <c r="CJ1582" s="150" t="str">
        <f t="shared" si="1762"/>
        <v/>
      </c>
      <c r="CK1582" s="290"/>
      <c r="CL1582" s="54" t="str">
        <f t="shared" si="1781"/>
        <v/>
      </c>
      <c r="CM1582" s="290"/>
      <c r="CN1582" s="150" t="str">
        <f t="shared" si="1763"/>
        <v/>
      </c>
      <c r="CO1582" s="290"/>
      <c r="CP1582" s="150" t="str">
        <f t="shared" si="1764"/>
        <v/>
      </c>
      <c r="CQ1582" s="290"/>
      <c r="CR1582" s="150" t="str">
        <f t="shared" si="1765"/>
        <v/>
      </c>
      <c r="CS1582" s="290"/>
      <c r="CT1582" s="150" t="str">
        <f t="shared" si="1766"/>
        <v/>
      </c>
      <c r="CU1582" s="150"/>
      <c r="CV1582" s="150" t="str">
        <f t="shared" si="1767"/>
        <v/>
      </c>
      <c r="CW1582" s="94"/>
      <c r="CX1582" s="151" t="str">
        <f t="shared" si="1808"/>
        <v/>
      </c>
      <c r="CY1582" s="151" t="str">
        <f t="shared" si="1809"/>
        <v/>
      </c>
      <c r="CZ1582" s="152"/>
      <c r="DA1582" s="373" t="str">
        <f t="shared" si="1782"/>
        <v/>
      </c>
      <c r="DC1582" s="153">
        <f t="shared" si="1768"/>
        <v>0</v>
      </c>
      <c r="DD1582" s="153">
        <f t="shared" si="1769"/>
        <v>0</v>
      </c>
      <c r="DE1582" s="153">
        <f t="shared" si="1770"/>
        <v>0</v>
      </c>
      <c r="DF1582" s="158">
        <f t="shared" si="1771"/>
        <v>-4.7000000000000002E-3</v>
      </c>
      <c r="DG1582" s="159">
        <f t="shared" si="1783"/>
        <v>-1.1703000000000001</v>
      </c>
      <c r="DH1582" s="158">
        <f t="shared" si="1772"/>
        <v>3.1999999999999997E-3</v>
      </c>
      <c r="DI1582" s="159">
        <f t="shared" si="1784"/>
        <v>0.79679999999999995</v>
      </c>
      <c r="DJ1582" s="158">
        <f t="shared" si="1773"/>
        <v>-2.7000000000000001E-3</v>
      </c>
      <c r="DK1582" s="159">
        <f t="shared" si="1785"/>
        <v>-0.67230000000000001</v>
      </c>
      <c r="DL1582" s="158">
        <f t="shared" si="1774"/>
        <v>1.1999999999999999E-3</v>
      </c>
      <c r="DM1582" s="159">
        <f t="shared" si="1786"/>
        <v>0.29879999999999995</v>
      </c>
      <c r="DN1582" s="158">
        <f t="shared" si="1775"/>
        <v>1.46E-2</v>
      </c>
      <c r="DO1582" s="159">
        <f t="shared" si="1787"/>
        <v>3.6354000000000002</v>
      </c>
      <c r="DP1582" s="158">
        <f t="shared" si="1776"/>
        <v>-1.2999999999999999E-2</v>
      </c>
      <c r="DQ1582" s="159">
        <f t="shared" si="1788"/>
        <v>-3.2369999999999997</v>
      </c>
      <c r="DR1582" s="158">
        <f t="shared" si="1777"/>
        <v>-6.7000000000000002E-3</v>
      </c>
      <c r="DS1582" s="159">
        <f t="shared" si="1789"/>
        <v>-1.6683000000000001</v>
      </c>
      <c r="DT1582" s="158">
        <f t="shared" si="1778"/>
        <v>-1.2999999999999999E-2</v>
      </c>
      <c r="DU1582" s="159">
        <f t="shared" si="1790"/>
        <v>-3.2369999999999997</v>
      </c>
      <c r="DV1582" s="158">
        <f t="shared" si="1779"/>
        <v>-6.7000000000000002E-3</v>
      </c>
      <c r="DW1582" s="160">
        <f t="shared" si="1791"/>
        <v>-1.6683000000000001</v>
      </c>
    </row>
    <row r="1583" spans="1:127" ht="24.95" customHeight="1" x14ac:dyDescent="0.2">
      <c r="A1583" s="272">
        <v>1574</v>
      </c>
      <c r="B1583" s="336"/>
      <c r="C1583" s="332"/>
      <c r="D1583" s="333"/>
      <c r="E1583" s="334"/>
      <c r="F1583" s="335"/>
      <c r="G1583" s="334"/>
      <c r="H1583" s="371"/>
      <c r="I1583" s="334"/>
      <c r="J1583" s="334"/>
      <c r="K1583" s="334"/>
      <c r="L1583" s="334"/>
      <c r="M1583" s="334"/>
      <c r="N1583" s="334"/>
      <c r="O1583" s="337"/>
      <c r="P1583" s="337"/>
      <c r="Q1583" s="338" t="str">
        <f t="shared" si="1742"/>
        <v xml:space="preserve"> </v>
      </c>
      <c r="R1583" s="339" t="str">
        <f t="shared" si="1743"/>
        <v/>
      </c>
      <c r="S1583" s="340" t="str">
        <f t="shared" si="1796"/>
        <v/>
      </c>
      <c r="T1583" s="341" t="str">
        <f t="shared" si="1744"/>
        <v/>
      </c>
      <c r="U1583" s="341" t="str">
        <f t="shared" si="1745"/>
        <v/>
      </c>
      <c r="V1583" s="341" t="str">
        <f t="shared" si="1746"/>
        <v/>
      </c>
      <c r="W1583" s="341" t="str">
        <f t="shared" si="1747"/>
        <v/>
      </c>
      <c r="X1583" s="340" t="str">
        <f t="shared" si="1797"/>
        <v/>
      </c>
      <c r="Y1583" s="342" t="str">
        <f t="shared" si="1798"/>
        <v/>
      </c>
      <c r="Z1583" s="343" t="str">
        <f t="shared" si="1799"/>
        <v/>
      </c>
      <c r="AA1583" s="344" t="str">
        <f t="shared" si="1800"/>
        <v/>
      </c>
      <c r="AB1583" s="345" t="str">
        <f t="shared" si="1748"/>
        <v/>
      </c>
      <c r="AC1583" s="346" t="str">
        <f t="shared" si="1749"/>
        <v/>
      </c>
      <c r="AD1583" s="346" t="str">
        <f t="shared" si="1750"/>
        <v/>
      </c>
      <c r="AE1583" s="344" t="str">
        <f t="shared" si="1801"/>
        <v/>
      </c>
      <c r="AF1583" s="346" t="str">
        <f t="shared" si="1751"/>
        <v/>
      </c>
      <c r="AG1583" s="344" t="str">
        <f t="shared" si="1802"/>
        <v/>
      </c>
      <c r="AH1583" s="344" t="str">
        <f t="shared" si="1803"/>
        <v/>
      </c>
      <c r="AI1583" s="344" t="str">
        <f t="shared" si="1804"/>
        <v/>
      </c>
      <c r="AJ1583" s="346" t="str">
        <f t="shared" si="1805"/>
        <v/>
      </c>
      <c r="AK1583" s="346" t="str">
        <f t="shared" si="1806"/>
        <v/>
      </c>
      <c r="AL1583" s="347" t="str">
        <f t="shared" si="1807"/>
        <v/>
      </c>
      <c r="AM1583" s="141"/>
      <c r="AN1583" s="141"/>
      <c r="AO1583" s="142"/>
      <c r="AP1583" s="58">
        <f t="shared" si="1752"/>
        <v>0</v>
      </c>
      <c r="AQ1583" s="318">
        <f>SUM(AP$10:AP1583)</f>
        <v>0</v>
      </c>
      <c r="AR1583" s="143">
        <f t="shared" si="1810"/>
        <v>0.1</v>
      </c>
      <c r="AS1583" s="144" t="str">
        <f t="shared" si="1753"/>
        <v/>
      </c>
      <c r="AT1583" s="144" t="str">
        <f t="shared" si="1780"/>
        <v/>
      </c>
      <c r="AU1583" s="145"/>
      <c r="AV1583" s="58">
        <f t="shared" si="1811"/>
        <v>0</v>
      </c>
      <c r="AW1583" s="318">
        <f>SUM(AV$10:AV1583)</f>
        <v>0</v>
      </c>
      <c r="AX1583" s="319">
        <f t="shared" si="1812"/>
        <v>0.1</v>
      </c>
      <c r="AY1583" s="144" t="str">
        <f t="shared" si="1794"/>
        <v/>
      </c>
      <c r="AZ1583" s="144" t="str">
        <f t="shared" si="1795"/>
        <v/>
      </c>
      <c r="BA1583" s="144"/>
      <c r="BB1583" s="146" t="str">
        <f t="shared" si="1754"/>
        <v/>
      </c>
      <c r="BC1583" s="66" t="str">
        <f t="shared" si="1793"/>
        <v/>
      </c>
      <c r="BD1583" s="195" t="str">
        <f t="shared" si="1755"/>
        <v/>
      </c>
      <c r="BF1583" s="283"/>
      <c r="BG1583" s="286" t="str">
        <f t="shared" si="1756"/>
        <v/>
      </c>
      <c r="BY1583" s="211" t="str">
        <f t="shared" si="1757"/>
        <v/>
      </c>
      <c r="BZ1583" s="150" t="str">
        <f t="shared" si="1758"/>
        <v/>
      </c>
      <c r="CB1583" s="54" t="str">
        <f t="shared" si="1792"/>
        <v/>
      </c>
      <c r="CD1583" s="54" t="str">
        <f t="shared" si="1759"/>
        <v/>
      </c>
      <c r="CF1583" s="54" t="str">
        <f t="shared" si="1760"/>
        <v/>
      </c>
      <c r="CH1583" s="150" t="str">
        <f t="shared" si="1761"/>
        <v/>
      </c>
      <c r="CI1583" s="290"/>
      <c r="CJ1583" s="150" t="str">
        <f t="shared" si="1762"/>
        <v/>
      </c>
      <c r="CK1583" s="290"/>
      <c r="CL1583" s="54" t="str">
        <f t="shared" si="1781"/>
        <v/>
      </c>
      <c r="CM1583" s="290"/>
      <c r="CN1583" s="150" t="str">
        <f t="shared" si="1763"/>
        <v/>
      </c>
      <c r="CO1583" s="290"/>
      <c r="CP1583" s="150" t="str">
        <f t="shared" si="1764"/>
        <v/>
      </c>
      <c r="CQ1583" s="290"/>
      <c r="CR1583" s="150" t="str">
        <f t="shared" si="1765"/>
        <v/>
      </c>
      <c r="CS1583" s="290"/>
      <c r="CT1583" s="150" t="str">
        <f t="shared" si="1766"/>
        <v/>
      </c>
      <c r="CU1583" s="150"/>
      <c r="CV1583" s="150" t="str">
        <f t="shared" si="1767"/>
        <v/>
      </c>
      <c r="CW1583" s="94"/>
      <c r="CX1583" s="151" t="str">
        <f t="shared" si="1808"/>
        <v/>
      </c>
      <c r="CY1583" s="151" t="str">
        <f t="shared" si="1809"/>
        <v/>
      </c>
      <c r="CZ1583" s="152"/>
      <c r="DA1583" s="373" t="str">
        <f t="shared" si="1782"/>
        <v/>
      </c>
      <c r="DC1583" s="153">
        <f t="shared" si="1768"/>
        <v>0</v>
      </c>
      <c r="DD1583" s="153">
        <f t="shared" si="1769"/>
        <v>0</v>
      </c>
      <c r="DE1583" s="153">
        <f t="shared" si="1770"/>
        <v>0</v>
      </c>
      <c r="DF1583" s="158">
        <f t="shared" si="1771"/>
        <v>-4.7000000000000002E-3</v>
      </c>
      <c r="DG1583" s="159">
        <f t="shared" si="1783"/>
        <v>-1.1703000000000001</v>
      </c>
      <c r="DH1583" s="158">
        <f t="shared" si="1772"/>
        <v>3.1999999999999997E-3</v>
      </c>
      <c r="DI1583" s="159">
        <f t="shared" si="1784"/>
        <v>0.79679999999999995</v>
      </c>
      <c r="DJ1583" s="158">
        <f t="shared" si="1773"/>
        <v>-2.7000000000000001E-3</v>
      </c>
      <c r="DK1583" s="159">
        <f t="shared" si="1785"/>
        <v>-0.67230000000000001</v>
      </c>
      <c r="DL1583" s="158">
        <f t="shared" si="1774"/>
        <v>1.1999999999999999E-3</v>
      </c>
      <c r="DM1583" s="159">
        <f t="shared" si="1786"/>
        <v>0.29879999999999995</v>
      </c>
      <c r="DN1583" s="158">
        <f t="shared" si="1775"/>
        <v>1.46E-2</v>
      </c>
      <c r="DO1583" s="159">
        <f t="shared" si="1787"/>
        <v>3.6354000000000002</v>
      </c>
      <c r="DP1583" s="158">
        <f t="shared" si="1776"/>
        <v>-1.2999999999999999E-2</v>
      </c>
      <c r="DQ1583" s="159">
        <f t="shared" si="1788"/>
        <v>-3.2369999999999997</v>
      </c>
      <c r="DR1583" s="158">
        <f t="shared" si="1777"/>
        <v>-6.7000000000000002E-3</v>
      </c>
      <c r="DS1583" s="159">
        <f t="shared" si="1789"/>
        <v>-1.6683000000000001</v>
      </c>
      <c r="DT1583" s="158">
        <f t="shared" si="1778"/>
        <v>-1.2999999999999999E-2</v>
      </c>
      <c r="DU1583" s="159">
        <f t="shared" si="1790"/>
        <v>-3.2369999999999997</v>
      </c>
      <c r="DV1583" s="158">
        <f t="shared" si="1779"/>
        <v>-6.7000000000000002E-3</v>
      </c>
      <c r="DW1583" s="160">
        <f t="shared" si="1791"/>
        <v>-1.6683000000000001</v>
      </c>
    </row>
    <row r="1584" spans="1:127" ht="24.95" customHeight="1" x14ac:dyDescent="0.2">
      <c r="A1584" s="272">
        <v>1575</v>
      </c>
      <c r="B1584" s="336"/>
      <c r="C1584" s="332"/>
      <c r="D1584" s="333"/>
      <c r="E1584" s="334"/>
      <c r="F1584" s="335"/>
      <c r="G1584" s="334"/>
      <c r="H1584" s="371"/>
      <c r="I1584" s="334"/>
      <c r="J1584" s="334"/>
      <c r="K1584" s="334"/>
      <c r="L1584" s="334"/>
      <c r="M1584" s="334"/>
      <c r="N1584" s="334"/>
      <c r="O1584" s="337"/>
      <c r="P1584" s="337"/>
      <c r="Q1584" s="338" t="str">
        <f t="shared" si="1742"/>
        <v xml:space="preserve"> </v>
      </c>
      <c r="R1584" s="339" t="str">
        <f t="shared" si="1743"/>
        <v/>
      </c>
      <c r="S1584" s="340" t="str">
        <f t="shared" si="1796"/>
        <v/>
      </c>
      <c r="T1584" s="341" t="str">
        <f t="shared" si="1744"/>
        <v/>
      </c>
      <c r="U1584" s="341" t="str">
        <f t="shared" si="1745"/>
        <v/>
      </c>
      <c r="V1584" s="341" t="str">
        <f t="shared" si="1746"/>
        <v/>
      </c>
      <c r="W1584" s="341" t="str">
        <f t="shared" si="1747"/>
        <v/>
      </c>
      <c r="X1584" s="340" t="str">
        <f t="shared" si="1797"/>
        <v/>
      </c>
      <c r="Y1584" s="342" t="str">
        <f t="shared" si="1798"/>
        <v/>
      </c>
      <c r="Z1584" s="343" t="str">
        <f t="shared" si="1799"/>
        <v/>
      </c>
      <c r="AA1584" s="344" t="str">
        <f t="shared" si="1800"/>
        <v/>
      </c>
      <c r="AB1584" s="345" t="str">
        <f t="shared" si="1748"/>
        <v/>
      </c>
      <c r="AC1584" s="346" t="str">
        <f t="shared" si="1749"/>
        <v/>
      </c>
      <c r="AD1584" s="346" t="str">
        <f t="shared" si="1750"/>
        <v/>
      </c>
      <c r="AE1584" s="344" t="str">
        <f t="shared" si="1801"/>
        <v/>
      </c>
      <c r="AF1584" s="346" t="str">
        <f t="shared" si="1751"/>
        <v/>
      </c>
      <c r="AG1584" s="344" t="str">
        <f t="shared" si="1802"/>
        <v/>
      </c>
      <c r="AH1584" s="344" t="str">
        <f t="shared" si="1803"/>
        <v/>
      </c>
      <c r="AI1584" s="344" t="str">
        <f t="shared" si="1804"/>
        <v/>
      </c>
      <c r="AJ1584" s="346" t="str">
        <f t="shared" si="1805"/>
        <v/>
      </c>
      <c r="AK1584" s="346" t="str">
        <f t="shared" si="1806"/>
        <v/>
      </c>
      <c r="AL1584" s="347" t="str">
        <f t="shared" si="1807"/>
        <v/>
      </c>
      <c r="AM1584" s="141"/>
      <c r="AN1584" s="141"/>
      <c r="AO1584" s="142"/>
      <c r="AP1584" s="58">
        <f t="shared" si="1752"/>
        <v>0</v>
      </c>
      <c r="AQ1584" s="318">
        <f>SUM(AP$10:AP1584)</f>
        <v>0</v>
      </c>
      <c r="AR1584" s="143">
        <f t="shared" si="1810"/>
        <v>0.1</v>
      </c>
      <c r="AS1584" s="144" t="str">
        <f t="shared" si="1753"/>
        <v/>
      </c>
      <c r="AT1584" s="144" t="str">
        <f t="shared" si="1780"/>
        <v/>
      </c>
      <c r="AU1584" s="145"/>
      <c r="AV1584" s="58">
        <f t="shared" si="1811"/>
        <v>0</v>
      </c>
      <c r="AW1584" s="318">
        <f>SUM(AV$10:AV1584)</f>
        <v>0</v>
      </c>
      <c r="AX1584" s="319">
        <f t="shared" si="1812"/>
        <v>0.1</v>
      </c>
      <c r="AY1584" s="144" t="str">
        <f t="shared" si="1794"/>
        <v/>
      </c>
      <c r="AZ1584" s="144" t="str">
        <f t="shared" si="1795"/>
        <v/>
      </c>
      <c r="BA1584" s="144"/>
      <c r="BB1584" s="146" t="str">
        <f t="shared" si="1754"/>
        <v/>
      </c>
      <c r="BC1584" s="66" t="str">
        <f t="shared" si="1793"/>
        <v/>
      </c>
      <c r="BD1584" s="195" t="str">
        <f t="shared" si="1755"/>
        <v/>
      </c>
      <c r="BF1584" s="283"/>
      <c r="BG1584" s="286" t="str">
        <f t="shared" si="1756"/>
        <v/>
      </c>
      <c r="BY1584" s="211" t="str">
        <f t="shared" si="1757"/>
        <v/>
      </c>
      <c r="BZ1584" s="150" t="str">
        <f t="shared" si="1758"/>
        <v/>
      </c>
      <c r="CB1584" s="54" t="str">
        <f t="shared" si="1792"/>
        <v/>
      </c>
      <c r="CD1584" s="54" t="str">
        <f t="shared" si="1759"/>
        <v/>
      </c>
      <c r="CF1584" s="54" t="str">
        <f t="shared" si="1760"/>
        <v/>
      </c>
      <c r="CH1584" s="150" t="str">
        <f t="shared" si="1761"/>
        <v/>
      </c>
      <c r="CI1584" s="290"/>
      <c r="CJ1584" s="150" t="str">
        <f t="shared" si="1762"/>
        <v/>
      </c>
      <c r="CK1584" s="290"/>
      <c r="CL1584" s="54" t="str">
        <f t="shared" si="1781"/>
        <v/>
      </c>
      <c r="CM1584" s="290"/>
      <c r="CN1584" s="150" t="str">
        <f t="shared" si="1763"/>
        <v/>
      </c>
      <c r="CO1584" s="290"/>
      <c r="CP1584" s="150" t="str">
        <f t="shared" si="1764"/>
        <v/>
      </c>
      <c r="CQ1584" s="290"/>
      <c r="CR1584" s="150" t="str">
        <f t="shared" si="1765"/>
        <v/>
      </c>
      <c r="CS1584" s="290"/>
      <c r="CT1584" s="150" t="str">
        <f t="shared" si="1766"/>
        <v/>
      </c>
      <c r="CU1584" s="150"/>
      <c r="CV1584" s="150" t="str">
        <f t="shared" si="1767"/>
        <v/>
      </c>
      <c r="CW1584" s="94"/>
      <c r="CX1584" s="151" t="str">
        <f t="shared" si="1808"/>
        <v/>
      </c>
      <c r="CY1584" s="151" t="str">
        <f t="shared" si="1809"/>
        <v/>
      </c>
      <c r="CZ1584" s="152"/>
      <c r="DA1584" s="373" t="str">
        <f t="shared" si="1782"/>
        <v/>
      </c>
      <c r="DC1584" s="153">
        <f t="shared" si="1768"/>
        <v>0</v>
      </c>
      <c r="DD1584" s="153">
        <f t="shared" si="1769"/>
        <v>0</v>
      </c>
      <c r="DE1584" s="153">
        <f t="shared" si="1770"/>
        <v>0</v>
      </c>
      <c r="DF1584" s="158">
        <f t="shared" si="1771"/>
        <v>-4.7000000000000002E-3</v>
      </c>
      <c r="DG1584" s="159">
        <f t="shared" si="1783"/>
        <v>-1.1703000000000001</v>
      </c>
      <c r="DH1584" s="158">
        <f t="shared" si="1772"/>
        <v>3.1999999999999997E-3</v>
      </c>
      <c r="DI1584" s="159">
        <f t="shared" si="1784"/>
        <v>0.79679999999999995</v>
      </c>
      <c r="DJ1584" s="158">
        <f t="shared" si="1773"/>
        <v>-2.7000000000000001E-3</v>
      </c>
      <c r="DK1584" s="159">
        <f t="shared" si="1785"/>
        <v>-0.67230000000000001</v>
      </c>
      <c r="DL1584" s="158">
        <f t="shared" si="1774"/>
        <v>1.1999999999999999E-3</v>
      </c>
      <c r="DM1584" s="159">
        <f t="shared" si="1786"/>
        <v>0.29879999999999995</v>
      </c>
      <c r="DN1584" s="158">
        <f t="shared" si="1775"/>
        <v>1.46E-2</v>
      </c>
      <c r="DO1584" s="159">
        <f t="shared" si="1787"/>
        <v>3.6354000000000002</v>
      </c>
      <c r="DP1584" s="158">
        <f t="shared" si="1776"/>
        <v>-1.2999999999999999E-2</v>
      </c>
      <c r="DQ1584" s="159">
        <f t="shared" si="1788"/>
        <v>-3.2369999999999997</v>
      </c>
      <c r="DR1584" s="158">
        <f t="shared" si="1777"/>
        <v>-6.7000000000000002E-3</v>
      </c>
      <c r="DS1584" s="159">
        <f t="shared" si="1789"/>
        <v>-1.6683000000000001</v>
      </c>
      <c r="DT1584" s="158">
        <f t="shared" si="1778"/>
        <v>-1.2999999999999999E-2</v>
      </c>
      <c r="DU1584" s="159">
        <f t="shared" si="1790"/>
        <v>-3.2369999999999997</v>
      </c>
      <c r="DV1584" s="158">
        <f t="shared" si="1779"/>
        <v>-6.7000000000000002E-3</v>
      </c>
      <c r="DW1584" s="160">
        <f t="shared" si="1791"/>
        <v>-1.6683000000000001</v>
      </c>
    </row>
    <row r="1585" spans="1:127" ht="24.95" customHeight="1" x14ac:dyDescent="0.2">
      <c r="A1585" s="272">
        <v>1576</v>
      </c>
      <c r="B1585" s="336"/>
      <c r="C1585" s="332"/>
      <c r="D1585" s="333"/>
      <c r="E1585" s="334"/>
      <c r="F1585" s="335"/>
      <c r="G1585" s="334"/>
      <c r="H1585" s="371"/>
      <c r="I1585" s="334"/>
      <c r="J1585" s="334"/>
      <c r="K1585" s="334"/>
      <c r="L1585" s="334"/>
      <c r="M1585" s="334"/>
      <c r="N1585" s="334"/>
      <c r="O1585" s="337"/>
      <c r="P1585" s="337"/>
      <c r="Q1585" s="338" t="str">
        <f t="shared" si="1742"/>
        <v xml:space="preserve"> </v>
      </c>
      <c r="R1585" s="339" t="str">
        <f t="shared" si="1743"/>
        <v/>
      </c>
      <c r="S1585" s="340" t="str">
        <f t="shared" si="1796"/>
        <v/>
      </c>
      <c r="T1585" s="341" t="str">
        <f t="shared" si="1744"/>
        <v/>
      </c>
      <c r="U1585" s="341" t="str">
        <f t="shared" si="1745"/>
        <v/>
      </c>
      <c r="V1585" s="341" t="str">
        <f t="shared" si="1746"/>
        <v/>
      </c>
      <c r="W1585" s="341" t="str">
        <f t="shared" si="1747"/>
        <v/>
      </c>
      <c r="X1585" s="340" t="str">
        <f t="shared" si="1797"/>
        <v/>
      </c>
      <c r="Y1585" s="342" t="str">
        <f t="shared" si="1798"/>
        <v/>
      </c>
      <c r="Z1585" s="343" t="str">
        <f t="shared" si="1799"/>
        <v/>
      </c>
      <c r="AA1585" s="344" t="str">
        <f t="shared" si="1800"/>
        <v/>
      </c>
      <c r="AB1585" s="345" t="str">
        <f t="shared" si="1748"/>
        <v/>
      </c>
      <c r="AC1585" s="346" t="str">
        <f t="shared" si="1749"/>
        <v/>
      </c>
      <c r="AD1585" s="346" t="str">
        <f t="shared" si="1750"/>
        <v/>
      </c>
      <c r="AE1585" s="344" t="str">
        <f t="shared" si="1801"/>
        <v/>
      </c>
      <c r="AF1585" s="346" t="str">
        <f t="shared" si="1751"/>
        <v/>
      </c>
      <c r="AG1585" s="344" t="str">
        <f t="shared" si="1802"/>
        <v/>
      </c>
      <c r="AH1585" s="344" t="str">
        <f t="shared" si="1803"/>
        <v/>
      </c>
      <c r="AI1585" s="344" t="str">
        <f t="shared" si="1804"/>
        <v/>
      </c>
      <c r="AJ1585" s="346" t="str">
        <f t="shared" si="1805"/>
        <v/>
      </c>
      <c r="AK1585" s="346" t="str">
        <f t="shared" si="1806"/>
        <v/>
      </c>
      <c r="AL1585" s="347" t="str">
        <f t="shared" si="1807"/>
        <v/>
      </c>
      <c r="AM1585" s="141"/>
      <c r="AN1585" s="141"/>
      <c r="AO1585" s="142"/>
      <c r="AP1585" s="58">
        <f t="shared" si="1752"/>
        <v>0</v>
      </c>
      <c r="AQ1585" s="318">
        <f>SUM(AP$10:AP1585)</f>
        <v>0</v>
      </c>
      <c r="AR1585" s="143">
        <f t="shared" si="1810"/>
        <v>0.1</v>
      </c>
      <c r="AS1585" s="144" t="str">
        <f t="shared" si="1753"/>
        <v/>
      </c>
      <c r="AT1585" s="144" t="str">
        <f t="shared" si="1780"/>
        <v/>
      </c>
      <c r="AU1585" s="145"/>
      <c r="AV1585" s="58">
        <f t="shared" si="1811"/>
        <v>0</v>
      </c>
      <c r="AW1585" s="318">
        <f>SUM(AV$10:AV1585)</f>
        <v>0</v>
      </c>
      <c r="AX1585" s="319">
        <f t="shared" si="1812"/>
        <v>0.1</v>
      </c>
      <c r="AY1585" s="144" t="str">
        <f t="shared" si="1794"/>
        <v/>
      </c>
      <c r="AZ1585" s="144" t="str">
        <f t="shared" si="1795"/>
        <v/>
      </c>
      <c r="BA1585" s="144"/>
      <c r="BB1585" s="146" t="str">
        <f t="shared" si="1754"/>
        <v/>
      </c>
      <c r="BC1585" s="66" t="str">
        <f t="shared" si="1793"/>
        <v/>
      </c>
      <c r="BD1585" s="195" t="str">
        <f t="shared" si="1755"/>
        <v/>
      </c>
      <c r="BF1585" s="283"/>
      <c r="BG1585" s="286" t="str">
        <f t="shared" si="1756"/>
        <v/>
      </c>
      <c r="BY1585" s="211" t="str">
        <f t="shared" si="1757"/>
        <v/>
      </c>
      <c r="BZ1585" s="150" t="str">
        <f t="shared" si="1758"/>
        <v/>
      </c>
      <c r="CB1585" s="54" t="str">
        <f t="shared" si="1792"/>
        <v/>
      </c>
      <c r="CD1585" s="54" t="str">
        <f t="shared" si="1759"/>
        <v/>
      </c>
      <c r="CF1585" s="54" t="str">
        <f t="shared" si="1760"/>
        <v/>
      </c>
      <c r="CH1585" s="150" t="str">
        <f t="shared" si="1761"/>
        <v/>
      </c>
      <c r="CI1585" s="290"/>
      <c r="CJ1585" s="150" t="str">
        <f t="shared" si="1762"/>
        <v/>
      </c>
      <c r="CK1585" s="290"/>
      <c r="CL1585" s="54" t="str">
        <f t="shared" si="1781"/>
        <v/>
      </c>
      <c r="CM1585" s="290"/>
      <c r="CN1585" s="150" t="str">
        <f t="shared" si="1763"/>
        <v/>
      </c>
      <c r="CO1585" s="290"/>
      <c r="CP1585" s="150" t="str">
        <f t="shared" si="1764"/>
        <v/>
      </c>
      <c r="CQ1585" s="290"/>
      <c r="CR1585" s="150" t="str">
        <f t="shared" si="1765"/>
        <v/>
      </c>
      <c r="CS1585" s="290"/>
      <c r="CT1585" s="150" t="str">
        <f t="shared" si="1766"/>
        <v/>
      </c>
      <c r="CU1585" s="150"/>
      <c r="CV1585" s="150" t="str">
        <f t="shared" si="1767"/>
        <v/>
      </c>
      <c r="CW1585" s="94"/>
      <c r="CX1585" s="151" t="str">
        <f t="shared" si="1808"/>
        <v/>
      </c>
      <c r="CY1585" s="151" t="str">
        <f t="shared" si="1809"/>
        <v/>
      </c>
      <c r="CZ1585" s="152"/>
      <c r="DA1585" s="373" t="str">
        <f t="shared" si="1782"/>
        <v/>
      </c>
      <c r="DC1585" s="153">
        <f t="shared" si="1768"/>
        <v>0</v>
      </c>
      <c r="DD1585" s="153">
        <f t="shared" si="1769"/>
        <v>0</v>
      </c>
      <c r="DE1585" s="153">
        <f t="shared" si="1770"/>
        <v>0</v>
      </c>
      <c r="DF1585" s="158">
        <f t="shared" si="1771"/>
        <v>-4.7000000000000002E-3</v>
      </c>
      <c r="DG1585" s="159">
        <f t="shared" si="1783"/>
        <v>-1.1703000000000001</v>
      </c>
      <c r="DH1585" s="158">
        <f t="shared" si="1772"/>
        <v>3.1999999999999997E-3</v>
      </c>
      <c r="DI1585" s="159">
        <f t="shared" si="1784"/>
        <v>0.79679999999999995</v>
      </c>
      <c r="DJ1585" s="158">
        <f t="shared" si="1773"/>
        <v>-2.7000000000000001E-3</v>
      </c>
      <c r="DK1585" s="159">
        <f t="shared" si="1785"/>
        <v>-0.67230000000000001</v>
      </c>
      <c r="DL1585" s="158">
        <f t="shared" si="1774"/>
        <v>1.1999999999999999E-3</v>
      </c>
      <c r="DM1585" s="159">
        <f t="shared" si="1786"/>
        <v>0.29879999999999995</v>
      </c>
      <c r="DN1585" s="158">
        <f t="shared" si="1775"/>
        <v>1.46E-2</v>
      </c>
      <c r="DO1585" s="159">
        <f t="shared" si="1787"/>
        <v>3.6354000000000002</v>
      </c>
      <c r="DP1585" s="158">
        <f t="shared" si="1776"/>
        <v>-1.2999999999999999E-2</v>
      </c>
      <c r="DQ1585" s="159">
        <f t="shared" si="1788"/>
        <v>-3.2369999999999997</v>
      </c>
      <c r="DR1585" s="158">
        <f t="shared" si="1777"/>
        <v>-6.7000000000000002E-3</v>
      </c>
      <c r="DS1585" s="159">
        <f t="shared" si="1789"/>
        <v>-1.6683000000000001</v>
      </c>
      <c r="DT1585" s="158">
        <f t="shared" si="1778"/>
        <v>-1.2999999999999999E-2</v>
      </c>
      <c r="DU1585" s="159">
        <f t="shared" si="1790"/>
        <v>-3.2369999999999997</v>
      </c>
      <c r="DV1585" s="158">
        <f t="shared" si="1779"/>
        <v>-6.7000000000000002E-3</v>
      </c>
      <c r="DW1585" s="160">
        <f t="shared" si="1791"/>
        <v>-1.6683000000000001</v>
      </c>
    </row>
    <row r="1586" spans="1:127" ht="24.95" customHeight="1" x14ac:dyDescent="0.2">
      <c r="A1586" s="272">
        <v>1577</v>
      </c>
      <c r="B1586" s="336"/>
      <c r="C1586" s="332"/>
      <c r="D1586" s="333"/>
      <c r="E1586" s="334"/>
      <c r="F1586" s="335"/>
      <c r="G1586" s="334"/>
      <c r="H1586" s="371"/>
      <c r="I1586" s="334"/>
      <c r="J1586" s="334"/>
      <c r="K1586" s="334"/>
      <c r="L1586" s="334"/>
      <c r="M1586" s="334"/>
      <c r="N1586" s="334"/>
      <c r="O1586" s="337"/>
      <c r="P1586" s="337"/>
      <c r="Q1586" s="338" t="str">
        <f t="shared" si="1742"/>
        <v xml:space="preserve"> </v>
      </c>
      <c r="R1586" s="339" t="str">
        <f t="shared" si="1743"/>
        <v/>
      </c>
      <c r="S1586" s="340" t="str">
        <f t="shared" si="1796"/>
        <v/>
      </c>
      <c r="T1586" s="341" t="str">
        <f t="shared" si="1744"/>
        <v/>
      </c>
      <c r="U1586" s="341" t="str">
        <f t="shared" si="1745"/>
        <v/>
      </c>
      <c r="V1586" s="341" t="str">
        <f t="shared" si="1746"/>
        <v/>
      </c>
      <c r="W1586" s="341" t="str">
        <f t="shared" si="1747"/>
        <v/>
      </c>
      <c r="X1586" s="340" t="str">
        <f t="shared" si="1797"/>
        <v/>
      </c>
      <c r="Y1586" s="342" t="str">
        <f t="shared" si="1798"/>
        <v/>
      </c>
      <c r="Z1586" s="343" t="str">
        <f t="shared" si="1799"/>
        <v/>
      </c>
      <c r="AA1586" s="344" t="str">
        <f t="shared" si="1800"/>
        <v/>
      </c>
      <c r="AB1586" s="345" t="str">
        <f t="shared" si="1748"/>
        <v/>
      </c>
      <c r="AC1586" s="346" t="str">
        <f t="shared" si="1749"/>
        <v/>
      </c>
      <c r="AD1586" s="346" t="str">
        <f t="shared" si="1750"/>
        <v/>
      </c>
      <c r="AE1586" s="344" t="str">
        <f t="shared" si="1801"/>
        <v/>
      </c>
      <c r="AF1586" s="346" t="str">
        <f t="shared" si="1751"/>
        <v/>
      </c>
      <c r="AG1586" s="344" t="str">
        <f t="shared" si="1802"/>
        <v/>
      </c>
      <c r="AH1586" s="344" t="str">
        <f t="shared" si="1803"/>
        <v/>
      </c>
      <c r="AI1586" s="344" t="str">
        <f t="shared" si="1804"/>
        <v/>
      </c>
      <c r="AJ1586" s="346" t="str">
        <f t="shared" si="1805"/>
        <v/>
      </c>
      <c r="AK1586" s="346" t="str">
        <f t="shared" si="1806"/>
        <v/>
      </c>
      <c r="AL1586" s="347" t="str">
        <f t="shared" si="1807"/>
        <v/>
      </c>
      <c r="AM1586" s="141"/>
      <c r="AN1586" s="141"/>
      <c r="AO1586" s="142"/>
      <c r="AP1586" s="58">
        <f t="shared" si="1752"/>
        <v>0</v>
      </c>
      <c r="AQ1586" s="318">
        <f>SUM(AP$10:AP1586)</f>
        <v>0</v>
      </c>
      <c r="AR1586" s="143">
        <f t="shared" si="1810"/>
        <v>0.1</v>
      </c>
      <c r="AS1586" s="144" t="str">
        <f t="shared" si="1753"/>
        <v/>
      </c>
      <c r="AT1586" s="144" t="str">
        <f t="shared" si="1780"/>
        <v/>
      </c>
      <c r="AU1586" s="145"/>
      <c r="AV1586" s="58">
        <f t="shared" si="1811"/>
        <v>0</v>
      </c>
      <c r="AW1586" s="318">
        <f>SUM(AV$10:AV1586)</f>
        <v>0</v>
      </c>
      <c r="AX1586" s="319">
        <f t="shared" si="1812"/>
        <v>0.1</v>
      </c>
      <c r="AY1586" s="144" t="str">
        <f t="shared" si="1794"/>
        <v/>
      </c>
      <c r="AZ1586" s="144" t="str">
        <f t="shared" si="1795"/>
        <v/>
      </c>
      <c r="BA1586" s="144"/>
      <c r="BB1586" s="146" t="str">
        <f t="shared" si="1754"/>
        <v/>
      </c>
      <c r="BC1586" s="66" t="str">
        <f t="shared" si="1793"/>
        <v/>
      </c>
      <c r="BD1586" s="195" t="str">
        <f t="shared" si="1755"/>
        <v/>
      </c>
      <c r="BF1586" s="283"/>
      <c r="BG1586" s="286" t="str">
        <f t="shared" si="1756"/>
        <v/>
      </c>
      <c r="BY1586" s="211" t="str">
        <f t="shared" si="1757"/>
        <v/>
      </c>
      <c r="BZ1586" s="150" t="str">
        <f t="shared" si="1758"/>
        <v/>
      </c>
      <c r="CB1586" s="54" t="str">
        <f t="shared" si="1792"/>
        <v/>
      </c>
      <c r="CD1586" s="54" t="str">
        <f t="shared" si="1759"/>
        <v/>
      </c>
      <c r="CF1586" s="54" t="str">
        <f t="shared" si="1760"/>
        <v/>
      </c>
      <c r="CH1586" s="150" t="str">
        <f t="shared" si="1761"/>
        <v/>
      </c>
      <c r="CI1586" s="290"/>
      <c r="CJ1586" s="150" t="str">
        <f t="shared" si="1762"/>
        <v/>
      </c>
      <c r="CK1586" s="290"/>
      <c r="CL1586" s="54" t="str">
        <f t="shared" si="1781"/>
        <v/>
      </c>
      <c r="CM1586" s="290"/>
      <c r="CN1586" s="150" t="str">
        <f t="shared" si="1763"/>
        <v/>
      </c>
      <c r="CO1586" s="290"/>
      <c r="CP1586" s="150" t="str">
        <f t="shared" si="1764"/>
        <v/>
      </c>
      <c r="CQ1586" s="290"/>
      <c r="CR1586" s="150" t="str">
        <f t="shared" si="1765"/>
        <v/>
      </c>
      <c r="CS1586" s="290"/>
      <c r="CT1586" s="150" t="str">
        <f t="shared" si="1766"/>
        <v/>
      </c>
      <c r="CU1586" s="150"/>
      <c r="CV1586" s="150" t="str">
        <f t="shared" si="1767"/>
        <v/>
      </c>
      <c r="CW1586" s="94"/>
      <c r="CX1586" s="151" t="str">
        <f t="shared" si="1808"/>
        <v/>
      </c>
      <c r="CY1586" s="151" t="str">
        <f t="shared" si="1809"/>
        <v/>
      </c>
      <c r="CZ1586" s="152"/>
      <c r="DA1586" s="373" t="str">
        <f t="shared" si="1782"/>
        <v/>
      </c>
      <c r="DC1586" s="153">
        <f t="shared" si="1768"/>
        <v>0</v>
      </c>
      <c r="DD1586" s="153">
        <f t="shared" si="1769"/>
        <v>0</v>
      </c>
      <c r="DE1586" s="153">
        <f t="shared" si="1770"/>
        <v>0</v>
      </c>
      <c r="DF1586" s="158">
        <f t="shared" si="1771"/>
        <v>-4.7000000000000002E-3</v>
      </c>
      <c r="DG1586" s="159">
        <f t="shared" si="1783"/>
        <v>-1.1703000000000001</v>
      </c>
      <c r="DH1586" s="158">
        <f t="shared" si="1772"/>
        <v>3.1999999999999997E-3</v>
      </c>
      <c r="DI1586" s="159">
        <f t="shared" si="1784"/>
        <v>0.79679999999999995</v>
      </c>
      <c r="DJ1586" s="158">
        <f t="shared" si="1773"/>
        <v>-2.7000000000000001E-3</v>
      </c>
      <c r="DK1586" s="159">
        <f t="shared" si="1785"/>
        <v>-0.67230000000000001</v>
      </c>
      <c r="DL1586" s="158">
        <f t="shared" si="1774"/>
        <v>1.1999999999999999E-3</v>
      </c>
      <c r="DM1586" s="159">
        <f t="shared" si="1786"/>
        <v>0.29879999999999995</v>
      </c>
      <c r="DN1586" s="158">
        <f t="shared" si="1775"/>
        <v>1.46E-2</v>
      </c>
      <c r="DO1586" s="159">
        <f t="shared" si="1787"/>
        <v>3.6354000000000002</v>
      </c>
      <c r="DP1586" s="158">
        <f t="shared" si="1776"/>
        <v>-1.2999999999999999E-2</v>
      </c>
      <c r="DQ1586" s="159">
        <f t="shared" si="1788"/>
        <v>-3.2369999999999997</v>
      </c>
      <c r="DR1586" s="158">
        <f t="shared" si="1777"/>
        <v>-6.7000000000000002E-3</v>
      </c>
      <c r="DS1586" s="159">
        <f t="shared" si="1789"/>
        <v>-1.6683000000000001</v>
      </c>
      <c r="DT1586" s="158">
        <f t="shared" si="1778"/>
        <v>-1.2999999999999999E-2</v>
      </c>
      <c r="DU1586" s="159">
        <f t="shared" si="1790"/>
        <v>-3.2369999999999997</v>
      </c>
      <c r="DV1586" s="158">
        <f t="shared" si="1779"/>
        <v>-6.7000000000000002E-3</v>
      </c>
      <c r="DW1586" s="160">
        <f t="shared" si="1791"/>
        <v>-1.6683000000000001</v>
      </c>
    </row>
    <row r="1587" spans="1:127" ht="24.95" customHeight="1" x14ac:dyDescent="0.2">
      <c r="A1587" s="272">
        <v>1578</v>
      </c>
      <c r="B1587" s="336"/>
      <c r="C1587" s="332"/>
      <c r="D1587" s="333"/>
      <c r="E1587" s="334"/>
      <c r="F1587" s="335"/>
      <c r="G1587" s="334"/>
      <c r="H1587" s="371"/>
      <c r="I1587" s="334"/>
      <c r="J1587" s="334"/>
      <c r="K1587" s="334"/>
      <c r="L1587" s="334"/>
      <c r="M1587" s="334"/>
      <c r="N1587" s="334"/>
      <c r="O1587" s="337"/>
      <c r="P1587" s="337"/>
      <c r="Q1587" s="338" t="str">
        <f t="shared" si="1742"/>
        <v xml:space="preserve"> </v>
      </c>
      <c r="R1587" s="339" t="str">
        <f t="shared" si="1743"/>
        <v/>
      </c>
      <c r="S1587" s="340" t="str">
        <f t="shared" si="1796"/>
        <v/>
      </c>
      <c r="T1587" s="341" t="str">
        <f t="shared" si="1744"/>
        <v/>
      </c>
      <c r="U1587" s="341" t="str">
        <f t="shared" si="1745"/>
        <v/>
      </c>
      <c r="V1587" s="341" t="str">
        <f t="shared" si="1746"/>
        <v/>
      </c>
      <c r="W1587" s="341" t="str">
        <f t="shared" si="1747"/>
        <v/>
      </c>
      <c r="X1587" s="340" t="str">
        <f t="shared" si="1797"/>
        <v/>
      </c>
      <c r="Y1587" s="342" t="str">
        <f t="shared" si="1798"/>
        <v/>
      </c>
      <c r="Z1587" s="343" t="str">
        <f t="shared" si="1799"/>
        <v/>
      </c>
      <c r="AA1587" s="344" t="str">
        <f t="shared" si="1800"/>
        <v/>
      </c>
      <c r="AB1587" s="345" t="str">
        <f t="shared" si="1748"/>
        <v/>
      </c>
      <c r="AC1587" s="346" t="str">
        <f t="shared" si="1749"/>
        <v/>
      </c>
      <c r="AD1587" s="346" t="str">
        <f t="shared" si="1750"/>
        <v/>
      </c>
      <c r="AE1587" s="344" t="str">
        <f t="shared" si="1801"/>
        <v/>
      </c>
      <c r="AF1587" s="346" t="str">
        <f t="shared" si="1751"/>
        <v/>
      </c>
      <c r="AG1587" s="344" t="str">
        <f t="shared" si="1802"/>
        <v/>
      </c>
      <c r="AH1587" s="344" t="str">
        <f t="shared" si="1803"/>
        <v/>
      </c>
      <c r="AI1587" s="344" t="str">
        <f t="shared" si="1804"/>
        <v/>
      </c>
      <c r="AJ1587" s="346" t="str">
        <f t="shared" si="1805"/>
        <v/>
      </c>
      <c r="AK1587" s="346" t="str">
        <f t="shared" si="1806"/>
        <v/>
      </c>
      <c r="AL1587" s="347" t="str">
        <f t="shared" si="1807"/>
        <v/>
      </c>
      <c r="AM1587" s="141"/>
      <c r="AN1587" s="141"/>
      <c r="AO1587" s="142"/>
      <c r="AP1587" s="58">
        <f t="shared" si="1752"/>
        <v>0</v>
      </c>
      <c r="AQ1587" s="318">
        <f>SUM(AP$10:AP1587)</f>
        <v>0</v>
      </c>
      <c r="AR1587" s="143">
        <f t="shared" si="1810"/>
        <v>0.1</v>
      </c>
      <c r="AS1587" s="144" t="str">
        <f t="shared" si="1753"/>
        <v/>
      </c>
      <c r="AT1587" s="144" t="str">
        <f t="shared" si="1780"/>
        <v/>
      </c>
      <c r="AU1587" s="145"/>
      <c r="AV1587" s="58">
        <f t="shared" si="1811"/>
        <v>0</v>
      </c>
      <c r="AW1587" s="318">
        <f>SUM(AV$10:AV1587)</f>
        <v>0</v>
      </c>
      <c r="AX1587" s="319">
        <f t="shared" si="1812"/>
        <v>0.1</v>
      </c>
      <c r="AY1587" s="144" t="str">
        <f t="shared" si="1794"/>
        <v/>
      </c>
      <c r="AZ1587" s="144" t="str">
        <f t="shared" si="1795"/>
        <v/>
      </c>
      <c r="BA1587" s="144"/>
      <c r="BB1587" s="146" t="str">
        <f t="shared" si="1754"/>
        <v/>
      </c>
      <c r="BC1587" s="66" t="str">
        <f t="shared" si="1793"/>
        <v/>
      </c>
      <c r="BD1587" s="195" t="str">
        <f t="shared" si="1755"/>
        <v/>
      </c>
      <c r="BF1587" s="283"/>
      <c r="BG1587" s="286" t="str">
        <f t="shared" si="1756"/>
        <v/>
      </c>
      <c r="BY1587" s="211" t="str">
        <f t="shared" si="1757"/>
        <v/>
      </c>
      <c r="BZ1587" s="150" t="str">
        <f t="shared" si="1758"/>
        <v/>
      </c>
      <c r="CB1587" s="54" t="str">
        <f t="shared" si="1792"/>
        <v/>
      </c>
      <c r="CD1587" s="54" t="str">
        <f t="shared" si="1759"/>
        <v/>
      </c>
      <c r="CF1587" s="54" t="str">
        <f t="shared" si="1760"/>
        <v/>
      </c>
      <c r="CH1587" s="150" t="str">
        <f t="shared" si="1761"/>
        <v/>
      </c>
      <c r="CI1587" s="290"/>
      <c r="CJ1587" s="150" t="str">
        <f t="shared" si="1762"/>
        <v/>
      </c>
      <c r="CK1587" s="290"/>
      <c r="CL1587" s="54" t="str">
        <f t="shared" si="1781"/>
        <v/>
      </c>
      <c r="CM1587" s="290"/>
      <c r="CN1587" s="150" t="str">
        <f t="shared" si="1763"/>
        <v/>
      </c>
      <c r="CO1587" s="290"/>
      <c r="CP1587" s="150" t="str">
        <f t="shared" si="1764"/>
        <v/>
      </c>
      <c r="CQ1587" s="290"/>
      <c r="CR1587" s="150" t="str">
        <f t="shared" si="1765"/>
        <v/>
      </c>
      <c r="CS1587" s="290"/>
      <c r="CT1587" s="150" t="str">
        <f t="shared" si="1766"/>
        <v/>
      </c>
      <c r="CU1587" s="150"/>
      <c r="CV1587" s="150" t="str">
        <f t="shared" si="1767"/>
        <v/>
      </c>
      <c r="CW1587" s="94"/>
      <c r="CX1587" s="151" t="str">
        <f t="shared" si="1808"/>
        <v/>
      </c>
      <c r="CY1587" s="151" t="str">
        <f t="shared" si="1809"/>
        <v/>
      </c>
      <c r="CZ1587" s="152"/>
      <c r="DA1587" s="373" t="str">
        <f t="shared" si="1782"/>
        <v/>
      </c>
      <c r="DC1587" s="153">
        <f t="shared" si="1768"/>
        <v>0</v>
      </c>
      <c r="DD1587" s="153">
        <f t="shared" si="1769"/>
        <v>0</v>
      </c>
      <c r="DE1587" s="153">
        <f t="shared" si="1770"/>
        <v>0</v>
      </c>
      <c r="DF1587" s="158">
        <f t="shared" si="1771"/>
        <v>-4.7000000000000002E-3</v>
      </c>
      <c r="DG1587" s="159">
        <f t="shared" si="1783"/>
        <v>-1.1703000000000001</v>
      </c>
      <c r="DH1587" s="158">
        <f t="shared" si="1772"/>
        <v>3.1999999999999997E-3</v>
      </c>
      <c r="DI1587" s="159">
        <f t="shared" si="1784"/>
        <v>0.79679999999999995</v>
      </c>
      <c r="DJ1587" s="158">
        <f t="shared" si="1773"/>
        <v>-2.7000000000000001E-3</v>
      </c>
      <c r="DK1587" s="159">
        <f t="shared" si="1785"/>
        <v>-0.67230000000000001</v>
      </c>
      <c r="DL1587" s="158">
        <f t="shared" si="1774"/>
        <v>1.1999999999999999E-3</v>
      </c>
      <c r="DM1587" s="159">
        <f t="shared" si="1786"/>
        <v>0.29879999999999995</v>
      </c>
      <c r="DN1587" s="158">
        <f t="shared" si="1775"/>
        <v>1.46E-2</v>
      </c>
      <c r="DO1587" s="159">
        <f t="shared" si="1787"/>
        <v>3.6354000000000002</v>
      </c>
      <c r="DP1587" s="158">
        <f t="shared" si="1776"/>
        <v>-1.2999999999999999E-2</v>
      </c>
      <c r="DQ1587" s="159">
        <f t="shared" si="1788"/>
        <v>-3.2369999999999997</v>
      </c>
      <c r="DR1587" s="158">
        <f t="shared" si="1777"/>
        <v>-6.7000000000000002E-3</v>
      </c>
      <c r="DS1587" s="159">
        <f t="shared" si="1789"/>
        <v>-1.6683000000000001</v>
      </c>
      <c r="DT1587" s="158">
        <f t="shared" si="1778"/>
        <v>-1.2999999999999999E-2</v>
      </c>
      <c r="DU1587" s="159">
        <f t="shared" si="1790"/>
        <v>-3.2369999999999997</v>
      </c>
      <c r="DV1587" s="158">
        <f t="shared" si="1779"/>
        <v>-6.7000000000000002E-3</v>
      </c>
      <c r="DW1587" s="160">
        <f t="shared" si="1791"/>
        <v>-1.6683000000000001</v>
      </c>
    </row>
    <row r="1588" spans="1:127" ht="24.95" customHeight="1" x14ac:dyDescent="0.2">
      <c r="A1588" s="272">
        <v>1579</v>
      </c>
      <c r="B1588" s="336"/>
      <c r="C1588" s="332"/>
      <c r="D1588" s="333"/>
      <c r="E1588" s="334"/>
      <c r="F1588" s="335"/>
      <c r="G1588" s="334"/>
      <c r="H1588" s="371"/>
      <c r="I1588" s="334"/>
      <c r="J1588" s="334"/>
      <c r="K1588" s="334"/>
      <c r="L1588" s="334"/>
      <c r="M1588" s="334"/>
      <c r="N1588" s="334"/>
      <c r="O1588" s="337"/>
      <c r="P1588" s="337"/>
      <c r="Q1588" s="338" t="str">
        <f t="shared" si="1742"/>
        <v xml:space="preserve"> </v>
      </c>
      <c r="R1588" s="339" t="str">
        <f t="shared" si="1743"/>
        <v/>
      </c>
      <c r="S1588" s="340" t="str">
        <f t="shared" si="1796"/>
        <v/>
      </c>
      <c r="T1588" s="341" t="str">
        <f t="shared" si="1744"/>
        <v/>
      </c>
      <c r="U1588" s="341" t="str">
        <f t="shared" si="1745"/>
        <v/>
      </c>
      <c r="V1588" s="341" t="str">
        <f t="shared" si="1746"/>
        <v/>
      </c>
      <c r="W1588" s="341" t="str">
        <f t="shared" si="1747"/>
        <v/>
      </c>
      <c r="X1588" s="340" t="str">
        <f t="shared" si="1797"/>
        <v/>
      </c>
      <c r="Y1588" s="342" t="str">
        <f t="shared" si="1798"/>
        <v/>
      </c>
      <c r="Z1588" s="343" t="str">
        <f t="shared" si="1799"/>
        <v/>
      </c>
      <c r="AA1588" s="344" t="str">
        <f t="shared" si="1800"/>
        <v/>
      </c>
      <c r="AB1588" s="345" t="str">
        <f t="shared" si="1748"/>
        <v/>
      </c>
      <c r="AC1588" s="346" t="str">
        <f t="shared" si="1749"/>
        <v/>
      </c>
      <c r="AD1588" s="346" t="str">
        <f t="shared" si="1750"/>
        <v/>
      </c>
      <c r="AE1588" s="344" t="str">
        <f t="shared" si="1801"/>
        <v/>
      </c>
      <c r="AF1588" s="346" t="str">
        <f t="shared" si="1751"/>
        <v/>
      </c>
      <c r="AG1588" s="344" t="str">
        <f t="shared" si="1802"/>
        <v/>
      </c>
      <c r="AH1588" s="344" t="str">
        <f t="shared" si="1803"/>
        <v/>
      </c>
      <c r="AI1588" s="344" t="str">
        <f t="shared" si="1804"/>
        <v/>
      </c>
      <c r="AJ1588" s="346" t="str">
        <f t="shared" si="1805"/>
        <v/>
      </c>
      <c r="AK1588" s="346" t="str">
        <f t="shared" si="1806"/>
        <v/>
      </c>
      <c r="AL1588" s="347" t="str">
        <f t="shared" si="1807"/>
        <v/>
      </c>
      <c r="AM1588" s="141"/>
      <c r="AN1588" s="141"/>
      <c r="AO1588" s="142"/>
      <c r="AP1588" s="58">
        <f t="shared" si="1752"/>
        <v>0</v>
      </c>
      <c r="AQ1588" s="318">
        <f>SUM(AP$10:AP1588)</f>
        <v>0</v>
      </c>
      <c r="AR1588" s="143">
        <f t="shared" si="1810"/>
        <v>0.1</v>
      </c>
      <c r="AS1588" s="144" t="str">
        <f t="shared" si="1753"/>
        <v/>
      </c>
      <c r="AT1588" s="144" t="str">
        <f t="shared" si="1780"/>
        <v/>
      </c>
      <c r="AU1588" s="145"/>
      <c r="AV1588" s="58">
        <f t="shared" si="1811"/>
        <v>0</v>
      </c>
      <c r="AW1588" s="318">
        <f>SUM(AV$10:AV1588)</f>
        <v>0</v>
      </c>
      <c r="AX1588" s="319">
        <f t="shared" si="1812"/>
        <v>0.1</v>
      </c>
      <c r="AY1588" s="144" t="str">
        <f t="shared" si="1794"/>
        <v/>
      </c>
      <c r="AZ1588" s="144" t="str">
        <f t="shared" si="1795"/>
        <v/>
      </c>
      <c r="BA1588" s="144"/>
      <c r="BB1588" s="146" t="str">
        <f t="shared" si="1754"/>
        <v/>
      </c>
      <c r="BC1588" s="66" t="str">
        <f t="shared" si="1793"/>
        <v/>
      </c>
      <c r="BD1588" s="195" t="str">
        <f t="shared" si="1755"/>
        <v/>
      </c>
      <c r="BF1588" s="283"/>
      <c r="BG1588" s="286" t="str">
        <f t="shared" si="1756"/>
        <v/>
      </c>
      <c r="BY1588" s="211" t="str">
        <f t="shared" si="1757"/>
        <v/>
      </c>
      <c r="BZ1588" s="150" t="str">
        <f t="shared" si="1758"/>
        <v/>
      </c>
      <c r="CB1588" s="54" t="str">
        <f t="shared" si="1792"/>
        <v/>
      </c>
      <c r="CD1588" s="54" t="str">
        <f t="shared" si="1759"/>
        <v/>
      </c>
      <c r="CF1588" s="54" t="str">
        <f t="shared" si="1760"/>
        <v/>
      </c>
      <c r="CH1588" s="150" t="str">
        <f t="shared" si="1761"/>
        <v/>
      </c>
      <c r="CI1588" s="290"/>
      <c r="CJ1588" s="150" t="str">
        <f t="shared" si="1762"/>
        <v/>
      </c>
      <c r="CK1588" s="290"/>
      <c r="CL1588" s="54" t="str">
        <f t="shared" si="1781"/>
        <v/>
      </c>
      <c r="CM1588" s="290"/>
      <c r="CN1588" s="150" t="str">
        <f t="shared" si="1763"/>
        <v/>
      </c>
      <c r="CO1588" s="290"/>
      <c r="CP1588" s="150" t="str">
        <f t="shared" si="1764"/>
        <v/>
      </c>
      <c r="CQ1588" s="290"/>
      <c r="CR1588" s="150" t="str">
        <f t="shared" si="1765"/>
        <v/>
      </c>
      <c r="CS1588" s="290"/>
      <c r="CT1588" s="150" t="str">
        <f t="shared" si="1766"/>
        <v/>
      </c>
      <c r="CU1588" s="150"/>
      <c r="CV1588" s="150" t="str">
        <f t="shared" si="1767"/>
        <v/>
      </c>
      <c r="CW1588" s="94"/>
      <c r="CX1588" s="151" t="str">
        <f t="shared" si="1808"/>
        <v/>
      </c>
      <c r="CY1588" s="151" t="str">
        <f t="shared" si="1809"/>
        <v/>
      </c>
      <c r="CZ1588" s="152"/>
      <c r="DA1588" s="373" t="str">
        <f t="shared" si="1782"/>
        <v/>
      </c>
      <c r="DC1588" s="153">
        <f t="shared" si="1768"/>
        <v>0</v>
      </c>
      <c r="DD1588" s="153">
        <f t="shared" si="1769"/>
        <v>0</v>
      </c>
      <c r="DE1588" s="153">
        <f t="shared" si="1770"/>
        <v>0</v>
      </c>
      <c r="DF1588" s="158">
        <f t="shared" si="1771"/>
        <v>-4.7000000000000002E-3</v>
      </c>
      <c r="DG1588" s="159">
        <f t="shared" si="1783"/>
        <v>-1.1703000000000001</v>
      </c>
      <c r="DH1588" s="158">
        <f t="shared" si="1772"/>
        <v>3.1999999999999997E-3</v>
      </c>
      <c r="DI1588" s="159">
        <f t="shared" si="1784"/>
        <v>0.79679999999999995</v>
      </c>
      <c r="DJ1588" s="158">
        <f t="shared" si="1773"/>
        <v>-2.7000000000000001E-3</v>
      </c>
      <c r="DK1588" s="159">
        <f t="shared" si="1785"/>
        <v>-0.67230000000000001</v>
      </c>
      <c r="DL1588" s="158">
        <f t="shared" si="1774"/>
        <v>1.1999999999999999E-3</v>
      </c>
      <c r="DM1588" s="159">
        <f t="shared" si="1786"/>
        <v>0.29879999999999995</v>
      </c>
      <c r="DN1588" s="158">
        <f t="shared" si="1775"/>
        <v>1.46E-2</v>
      </c>
      <c r="DO1588" s="159">
        <f t="shared" si="1787"/>
        <v>3.6354000000000002</v>
      </c>
      <c r="DP1588" s="158">
        <f t="shared" si="1776"/>
        <v>-1.2999999999999999E-2</v>
      </c>
      <c r="DQ1588" s="159">
        <f t="shared" si="1788"/>
        <v>-3.2369999999999997</v>
      </c>
      <c r="DR1588" s="158">
        <f t="shared" si="1777"/>
        <v>-6.7000000000000002E-3</v>
      </c>
      <c r="DS1588" s="159">
        <f t="shared" si="1789"/>
        <v>-1.6683000000000001</v>
      </c>
      <c r="DT1588" s="158">
        <f t="shared" si="1778"/>
        <v>-1.2999999999999999E-2</v>
      </c>
      <c r="DU1588" s="159">
        <f t="shared" si="1790"/>
        <v>-3.2369999999999997</v>
      </c>
      <c r="DV1588" s="158">
        <f t="shared" si="1779"/>
        <v>-6.7000000000000002E-3</v>
      </c>
      <c r="DW1588" s="160">
        <f t="shared" si="1791"/>
        <v>-1.6683000000000001</v>
      </c>
    </row>
    <row r="1589" spans="1:127" ht="24.95" customHeight="1" x14ac:dyDescent="0.2">
      <c r="A1589" s="272">
        <v>1580</v>
      </c>
      <c r="B1589" s="336"/>
      <c r="C1589" s="332"/>
      <c r="D1589" s="333"/>
      <c r="E1589" s="334"/>
      <c r="F1589" s="335"/>
      <c r="G1589" s="334"/>
      <c r="H1589" s="371"/>
      <c r="I1589" s="334"/>
      <c r="J1589" s="334"/>
      <c r="K1589" s="334"/>
      <c r="L1589" s="334"/>
      <c r="M1589" s="334"/>
      <c r="N1589" s="334"/>
      <c r="O1589" s="337"/>
      <c r="P1589" s="337"/>
      <c r="Q1589" s="338" t="str">
        <f t="shared" si="1742"/>
        <v xml:space="preserve"> </v>
      </c>
      <c r="R1589" s="339" t="str">
        <f t="shared" si="1743"/>
        <v/>
      </c>
      <c r="S1589" s="340" t="str">
        <f t="shared" si="1796"/>
        <v/>
      </c>
      <c r="T1589" s="341" t="str">
        <f t="shared" si="1744"/>
        <v/>
      </c>
      <c r="U1589" s="341" t="str">
        <f t="shared" si="1745"/>
        <v/>
      </c>
      <c r="V1589" s="341" t="str">
        <f t="shared" si="1746"/>
        <v/>
      </c>
      <c r="W1589" s="341" t="str">
        <f t="shared" si="1747"/>
        <v/>
      </c>
      <c r="X1589" s="340" t="str">
        <f t="shared" si="1797"/>
        <v/>
      </c>
      <c r="Y1589" s="342" t="str">
        <f t="shared" si="1798"/>
        <v/>
      </c>
      <c r="Z1589" s="343" t="str">
        <f t="shared" si="1799"/>
        <v/>
      </c>
      <c r="AA1589" s="344" t="str">
        <f t="shared" si="1800"/>
        <v/>
      </c>
      <c r="AB1589" s="345" t="str">
        <f t="shared" si="1748"/>
        <v/>
      </c>
      <c r="AC1589" s="346" t="str">
        <f t="shared" si="1749"/>
        <v/>
      </c>
      <c r="AD1589" s="346" t="str">
        <f t="shared" si="1750"/>
        <v/>
      </c>
      <c r="AE1589" s="344" t="str">
        <f t="shared" si="1801"/>
        <v/>
      </c>
      <c r="AF1589" s="346" t="str">
        <f t="shared" si="1751"/>
        <v/>
      </c>
      <c r="AG1589" s="344" t="str">
        <f t="shared" si="1802"/>
        <v/>
      </c>
      <c r="AH1589" s="344" t="str">
        <f t="shared" si="1803"/>
        <v/>
      </c>
      <c r="AI1589" s="344" t="str">
        <f t="shared" si="1804"/>
        <v/>
      </c>
      <c r="AJ1589" s="346" t="str">
        <f t="shared" si="1805"/>
        <v/>
      </c>
      <c r="AK1589" s="346" t="str">
        <f t="shared" si="1806"/>
        <v/>
      </c>
      <c r="AL1589" s="347" t="str">
        <f t="shared" si="1807"/>
        <v/>
      </c>
      <c r="AM1589" s="141"/>
      <c r="AN1589" s="141"/>
      <c r="AO1589" s="142"/>
      <c r="AP1589" s="58">
        <f t="shared" si="1752"/>
        <v>0</v>
      </c>
      <c r="AQ1589" s="318">
        <f>SUM(AP$10:AP1589)</f>
        <v>0</v>
      </c>
      <c r="AR1589" s="143">
        <f t="shared" si="1810"/>
        <v>0.1</v>
      </c>
      <c r="AS1589" s="144" t="str">
        <f t="shared" si="1753"/>
        <v/>
      </c>
      <c r="AT1589" s="144" t="str">
        <f t="shared" si="1780"/>
        <v/>
      </c>
      <c r="AU1589" s="145"/>
      <c r="AV1589" s="58">
        <f t="shared" si="1811"/>
        <v>0</v>
      </c>
      <c r="AW1589" s="318">
        <f>SUM(AV$10:AV1589)</f>
        <v>0</v>
      </c>
      <c r="AX1589" s="319">
        <f t="shared" si="1812"/>
        <v>0.1</v>
      </c>
      <c r="AY1589" s="144" t="str">
        <f t="shared" si="1794"/>
        <v/>
      </c>
      <c r="AZ1589" s="144" t="str">
        <f t="shared" si="1795"/>
        <v/>
      </c>
      <c r="BA1589" s="144"/>
      <c r="BB1589" s="146" t="str">
        <f t="shared" si="1754"/>
        <v/>
      </c>
      <c r="BC1589" s="66" t="str">
        <f t="shared" si="1793"/>
        <v/>
      </c>
      <c r="BD1589" s="195" t="str">
        <f t="shared" si="1755"/>
        <v/>
      </c>
      <c r="BF1589" s="283"/>
      <c r="BG1589" s="286" t="str">
        <f t="shared" si="1756"/>
        <v/>
      </c>
      <c r="BY1589" s="211" t="str">
        <f t="shared" si="1757"/>
        <v/>
      </c>
      <c r="BZ1589" s="150" t="str">
        <f t="shared" si="1758"/>
        <v/>
      </c>
      <c r="CB1589" s="54" t="str">
        <f t="shared" si="1792"/>
        <v/>
      </c>
      <c r="CD1589" s="54" t="str">
        <f t="shared" si="1759"/>
        <v/>
      </c>
      <c r="CF1589" s="54" t="str">
        <f t="shared" si="1760"/>
        <v/>
      </c>
      <c r="CH1589" s="150" t="str">
        <f t="shared" si="1761"/>
        <v/>
      </c>
      <c r="CI1589" s="290"/>
      <c r="CJ1589" s="150" t="str">
        <f t="shared" si="1762"/>
        <v/>
      </c>
      <c r="CK1589" s="290"/>
      <c r="CL1589" s="54" t="str">
        <f t="shared" si="1781"/>
        <v/>
      </c>
      <c r="CM1589" s="290"/>
      <c r="CN1589" s="150" t="str">
        <f t="shared" si="1763"/>
        <v/>
      </c>
      <c r="CO1589" s="290"/>
      <c r="CP1589" s="150" t="str">
        <f t="shared" si="1764"/>
        <v/>
      </c>
      <c r="CQ1589" s="290"/>
      <c r="CR1589" s="150" t="str">
        <f t="shared" si="1765"/>
        <v/>
      </c>
      <c r="CS1589" s="290"/>
      <c r="CT1589" s="150" t="str">
        <f t="shared" si="1766"/>
        <v/>
      </c>
      <c r="CU1589" s="150"/>
      <c r="CV1589" s="150" t="str">
        <f t="shared" si="1767"/>
        <v/>
      </c>
      <c r="CW1589" s="94"/>
      <c r="CX1589" s="151" t="str">
        <f t="shared" si="1808"/>
        <v/>
      </c>
      <c r="CY1589" s="151" t="str">
        <f t="shared" si="1809"/>
        <v/>
      </c>
      <c r="CZ1589" s="152"/>
      <c r="DA1589" s="373" t="str">
        <f t="shared" si="1782"/>
        <v/>
      </c>
      <c r="DC1589" s="153">
        <f t="shared" si="1768"/>
        <v>0</v>
      </c>
      <c r="DD1589" s="153">
        <f t="shared" si="1769"/>
        <v>0</v>
      </c>
      <c r="DE1589" s="153">
        <f t="shared" si="1770"/>
        <v>0</v>
      </c>
      <c r="DF1589" s="158">
        <f t="shared" si="1771"/>
        <v>-4.7000000000000002E-3</v>
      </c>
      <c r="DG1589" s="159">
        <f t="shared" si="1783"/>
        <v>-1.1703000000000001</v>
      </c>
      <c r="DH1589" s="158">
        <f t="shared" si="1772"/>
        <v>3.1999999999999997E-3</v>
      </c>
      <c r="DI1589" s="159">
        <f t="shared" si="1784"/>
        <v>0.79679999999999995</v>
      </c>
      <c r="DJ1589" s="158">
        <f t="shared" si="1773"/>
        <v>-2.7000000000000001E-3</v>
      </c>
      <c r="DK1589" s="159">
        <f t="shared" si="1785"/>
        <v>-0.67230000000000001</v>
      </c>
      <c r="DL1589" s="158">
        <f t="shared" si="1774"/>
        <v>1.1999999999999999E-3</v>
      </c>
      <c r="DM1589" s="159">
        <f t="shared" si="1786"/>
        <v>0.29879999999999995</v>
      </c>
      <c r="DN1589" s="158">
        <f t="shared" si="1775"/>
        <v>1.46E-2</v>
      </c>
      <c r="DO1589" s="159">
        <f t="shared" si="1787"/>
        <v>3.6354000000000002</v>
      </c>
      <c r="DP1589" s="158">
        <f t="shared" si="1776"/>
        <v>-1.2999999999999999E-2</v>
      </c>
      <c r="DQ1589" s="159">
        <f t="shared" si="1788"/>
        <v>-3.2369999999999997</v>
      </c>
      <c r="DR1589" s="158">
        <f t="shared" si="1777"/>
        <v>-6.7000000000000002E-3</v>
      </c>
      <c r="DS1589" s="159">
        <f t="shared" si="1789"/>
        <v>-1.6683000000000001</v>
      </c>
      <c r="DT1589" s="158">
        <f t="shared" si="1778"/>
        <v>-1.2999999999999999E-2</v>
      </c>
      <c r="DU1589" s="159">
        <f t="shared" si="1790"/>
        <v>-3.2369999999999997</v>
      </c>
      <c r="DV1589" s="158">
        <f t="shared" si="1779"/>
        <v>-6.7000000000000002E-3</v>
      </c>
      <c r="DW1589" s="160">
        <f t="shared" si="1791"/>
        <v>-1.6683000000000001</v>
      </c>
    </row>
    <row r="1590" spans="1:127" ht="24.95" customHeight="1" x14ac:dyDescent="0.2">
      <c r="A1590" s="272">
        <v>1581</v>
      </c>
      <c r="B1590" s="336"/>
      <c r="C1590" s="332"/>
      <c r="D1590" s="333"/>
      <c r="E1590" s="334"/>
      <c r="F1590" s="335"/>
      <c r="G1590" s="334"/>
      <c r="H1590" s="371"/>
      <c r="I1590" s="334"/>
      <c r="J1590" s="334"/>
      <c r="K1590" s="334"/>
      <c r="L1590" s="334"/>
      <c r="M1590" s="334"/>
      <c r="N1590" s="334"/>
      <c r="O1590" s="337"/>
      <c r="P1590" s="337"/>
      <c r="Q1590" s="338" t="str">
        <f t="shared" si="1742"/>
        <v xml:space="preserve"> </v>
      </c>
      <c r="R1590" s="339" t="str">
        <f t="shared" si="1743"/>
        <v/>
      </c>
      <c r="S1590" s="340" t="str">
        <f t="shared" si="1796"/>
        <v/>
      </c>
      <c r="T1590" s="341" t="str">
        <f t="shared" si="1744"/>
        <v/>
      </c>
      <c r="U1590" s="341" t="str">
        <f t="shared" si="1745"/>
        <v/>
      </c>
      <c r="V1590" s="341" t="str">
        <f t="shared" si="1746"/>
        <v/>
      </c>
      <c r="W1590" s="341" t="str">
        <f t="shared" si="1747"/>
        <v/>
      </c>
      <c r="X1590" s="340" t="str">
        <f t="shared" si="1797"/>
        <v/>
      </c>
      <c r="Y1590" s="342" t="str">
        <f t="shared" si="1798"/>
        <v/>
      </c>
      <c r="Z1590" s="343" t="str">
        <f t="shared" si="1799"/>
        <v/>
      </c>
      <c r="AA1590" s="344" t="str">
        <f t="shared" si="1800"/>
        <v/>
      </c>
      <c r="AB1590" s="345" t="str">
        <f t="shared" si="1748"/>
        <v/>
      </c>
      <c r="AC1590" s="346" t="str">
        <f t="shared" si="1749"/>
        <v/>
      </c>
      <c r="AD1590" s="346" t="str">
        <f t="shared" si="1750"/>
        <v/>
      </c>
      <c r="AE1590" s="344" t="str">
        <f t="shared" si="1801"/>
        <v/>
      </c>
      <c r="AF1590" s="346" t="str">
        <f t="shared" si="1751"/>
        <v/>
      </c>
      <c r="AG1590" s="344" t="str">
        <f t="shared" si="1802"/>
        <v/>
      </c>
      <c r="AH1590" s="344" t="str">
        <f t="shared" si="1803"/>
        <v/>
      </c>
      <c r="AI1590" s="344" t="str">
        <f t="shared" si="1804"/>
        <v/>
      </c>
      <c r="AJ1590" s="346" t="str">
        <f t="shared" si="1805"/>
        <v/>
      </c>
      <c r="AK1590" s="346" t="str">
        <f t="shared" si="1806"/>
        <v/>
      </c>
      <c r="AL1590" s="347" t="str">
        <f t="shared" si="1807"/>
        <v/>
      </c>
      <c r="AM1590" s="141"/>
      <c r="AN1590" s="141"/>
      <c r="AO1590" s="142"/>
      <c r="AP1590" s="58">
        <f t="shared" si="1752"/>
        <v>0</v>
      </c>
      <c r="AQ1590" s="318">
        <f>SUM(AP$10:AP1590)</f>
        <v>0</v>
      </c>
      <c r="AR1590" s="143">
        <f t="shared" si="1810"/>
        <v>0.1</v>
      </c>
      <c r="AS1590" s="144" t="str">
        <f t="shared" si="1753"/>
        <v/>
      </c>
      <c r="AT1590" s="144" t="str">
        <f t="shared" si="1780"/>
        <v/>
      </c>
      <c r="AU1590" s="145"/>
      <c r="AV1590" s="58">
        <f t="shared" si="1811"/>
        <v>0</v>
      </c>
      <c r="AW1590" s="318">
        <f>SUM(AV$10:AV1590)</f>
        <v>0</v>
      </c>
      <c r="AX1590" s="319">
        <f t="shared" si="1812"/>
        <v>0.1</v>
      </c>
      <c r="AY1590" s="144" t="str">
        <f t="shared" si="1794"/>
        <v/>
      </c>
      <c r="AZ1590" s="144" t="str">
        <f t="shared" si="1795"/>
        <v/>
      </c>
      <c r="BA1590" s="144"/>
      <c r="BB1590" s="146" t="str">
        <f t="shared" si="1754"/>
        <v/>
      </c>
      <c r="BC1590" s="66" t="str">
        <f t="shared" si="1793"/>
        <v/>
      </c>
      <c r="BD1590" s="195" t="str">
        <f t="shared" si="1755"/>
        <v/>
      </c>
      <c r="BF1590" s="283"/>
      <c r="BG1590" s="286" t="str">
        <f t="shared" si="1756"/>
        <v/>
      </c>
      <c r="BY1590" s="211" t="str">
        <f t="shared" si="1757"/>
        <v/>
      </c>
      <c r="BZ1590" s="150" t="str">
        <f t="shared" si="1758"/>
        <v/>
      </c>
      <c r="CB1590" s="54" t="str">
        <f t="shared" si="1792"/>
        <v/>
      </c>
      <c r="CD1590" s="54" t="str">
        <f t="shared" si="1759"/>
        <v/>
      </c>
      <c r="CF1590" s="54" t="str">
        <f t="shared" si="1760"/>
        <v/>
      </c>
      <c r="CH1590" s="150" t="str">
        <f t="shared" si="1761"/>
        <v/>
      </c>
      <c r="CI1590" s="290"/>
      <c r="CJ1590" s="150" t="str">
        <f t="shared" si="1762"/>
        <v/>
      </c>
      <c r="CK1590" s="290"/>
      <c r="CL1590" s="54" t="str">
        <f t="shared" si="1781"/>
        <v/>
      </c>
      <c r="CM1590" s="290"/>
      <c r="CN1590" s="150" t="str">
        <f t="shared" si="1763"/>
        <v/>
      </c>
      <c r="CO1590" s="290"/>
      <c r="CP1590" s="150" t="str">
        <f t="shared" si="1764"/>
        <v/>
      </c>
      <c r="CQ1590" s="290"/>
      <c r="CR1590" s="150" t="str">
        <f t="shared" si="1765"/>
        <v/>
      </c>
      <c r="CS1590" s="290"/>
      <c r="CT1590" s="150" t="str">
        <f t="shared" si="1766"/>
        <v/>
      </c>
      <c r="CU1590" s="150"/>
      <c r="CV1590" s="150" t="str">
        <f t="shared" si="1767"/>
        <v/>
      </c>
      <c r="CW1590" s="94"/>
      <c r="CX1590" s="151" t="str">
        <f t="shared" si="1808"/>
        <v/>
      </c>
      <c r="CY1590" s="151" t="str">
        <f t="shared" si="1809"/>
        <v/>
      </c>
      <c r="CZ1590" s="152"/>
      <c r="DA1590" s="373" t="str">
        <f t="shared" si="1782"/>
        <v/>
      </c>
      <c r="DC1590" s="153">
        <f t="shared" si="1768"/>
        <v>0</v>
      </c>
      <c r="DD1590" s="153">
        <f t="shared" si="1769"/>
        <v>0</v>
      </c>
      <c r="DE1590" s="153">
        <f t="shared" si="1770"/>
        <v>0</v>
      </c>
      <c r="DF1590" s="158">
        <f t="shared" si="1771"/>
        <v>-4.7000000000000002E-3</v>
      </c>
      <c r="DG1590" s="159">
        <f t="shared" si="1783"/>
        <v>-1.1703000000000001</v>
      </c>
      <c r="DH1590" s="158">
        <f t="shared" si="1772"/>
        <v>3.1999999999999997E-3</v>
      </c>
      <c r="DI1590" s="159">
        <f t="shared" si="1784"/>
        <v>0.79679999999999995</v>
      </c>
      <c r="DJ1590" s="158">
        <f t="shared" si="1773"/>
        <v>-2.7000000000000001E-3</v>
      </c>
      <c r="DK1590" s="159">
        <f t="shared" si="1785"/>
        <v>-0.67230000000000001</v>
      </c>
      <c r="DL1590" s="158">
        <f t="shared" si="1774"/>
        <v>1.1999999999999999E-3</v>
      </c>
      <c r="DM1590" s="159">
        <f t="shared" si="1786"/>
        <v>0.29879999999999995</v>
      </c>
      <c r="DN1590" s="158">
        <f t="shared" si="1775"/>
        <v>1.46E-2</v>
      </c>
      <c r="DO1590" s="159">
        <f t="shared" si="1787"/>
        <v>3.6354000000000002</v>
      </c>
      <c r="DP1590" s="158">
        <f t="shared" si="1776"/>
        <v>-1.2999999999999999E-2</v>
      </c>
      <c r="DQ1590" s="159">
        <f t="shared" si="1788"/>
        <v>-3.2369999999999997</v>
      </c>
      <c r="DR1590" s="158">
        <f t="shared" si="1777"/>
        <v>-6.7000000000000002E-3</v>
      </c>
      <c r="DS1590" s="159">
        <f t="shared" si="1789"/>
        <v>-1.6683000000000001</v>
      </c>
      <c r="DT1590" s="158">
        <f t="shared" si="1778"/>
        <v>-1.2999999999999999E-2</v>
      </c>
      <c r="DU1590" s="159">
        <f t="shared" si="1790"/>
        <v>-3.2369999999999997</v>
      </c>
      <c r="DV1590" s="158">
        <f t="shared" si="1779"/>
        <v>-6.7000000000000002E-3</v>
      </c>
      <c r="DW1590" s="160">
        <f t="shared" si="1791"/>
        <v>-1.6683000000000001</v>
      </c>
    </row>
    <row r="1591" spans="1:127" ht="24.95" customHeight="1" x14ac:dyDescent="0.2">
      <c r="A1591" s="272">
        <v>1582</v>
      </c>
      <c r="B1591" s="336"/>
      <c r="C1591" s="332"/>
      <c r="D1591" s="333"/>
      <c r="E1591" s="334"/>
      <c r="F1591" s="335"/>
      <c r="G1591" s="334"/>
      <c r="H1591" s="371"/>
      <c r="I1591" s="334"/>
      <c r="J1591" s="334"/>
      <c r="K1591" s="334"/>
      <c r="L1591" s="334"/>
      <c r="M1591" s="334"/>
      <c r="N1591" s="334"/>
      <c r="O1591" s="337"/>
      <c r="P1591" s="337"/>
      <c r="Q1591" s="338" t="str">
        <f t="shared" si="1742"/>
        <v xml:space="preserve"> </v>
      </c>
      <c r="R1591" s="339" t="str">
        <f t="shared" si="1743"/>
        <v/>
      </c>
      <c r="S1591" s="340" t="str">
        <f t="shared" si="1796"/>
        <v/>
      </c>
      <c r="T1591" s="341" t="str">
        <f t="shared" si="1744"/>
        <v/>
      </c>
      <c r="U1591" s="341" t="str">
        <f t="shared" si="1745"/>
        <v/>
      </c>
      <c r="V1591" s="341" t="str">
        <f t="shared" si="1746"/>
        <v/>
      </c>
      <c r="W1591" s="341" t="str">
        <f t="shared" si="1747"/>
        <v/>
      </c>
      <c r="X1591" s="340" t="str">
        <f t="shared" si="1797"/>
        <v/>
      </c>
      <c r="Y1591" s="342" t="str">
        <f t="shared" si="1798"/>
        <v/>
      </c>
      <c r="Z1591" s="343" t="str">
        <f t="shared" si="1799"/>
        <v/>
      </c>
      <c r="AA1591" s="344" t="str">
        <f t="shared" si="1800"/>
        <v/>
      </c>
      <c r="AB1591" s="345" t="str">
        <f t="shared" si="1748"/>
        <v/>
      </c>
      <c r="AC1591" s="346" t="str">
        <f t="shared" si="1749"/>
        <v/>
      </c>
      <c r="AD1591" s="346" t="str">
        <f t="shared" si="1750"/>
        <v/>
      </c>
      <c r="AE1591" s="344" t="str">
        <f t="shared" si="1801"/>
        <v/>
      </c>
      <c r="AF1591" s="346" t="str">
        <f t="shared" si="1751"/>
        <v/>
      </c>
      <c r="AG1591" s="344" t="str">
        <f t="shared" si="1802"/>
        <v/>
      </c>
      <c r="AH1591" s="344" t="str">
        <f t="shared" si="1803"/>
        <v/>
      </c>
      <c r="AI1591" s="344" t="str">
        <f t="shared" si="1804"/>
        <v/>
      </c>
      <c r="AJ1591" s="346" t="str">
        <f t="shared" si="1805"/>
        <v/>
      </c>
      <c r="AK1591" s="346" t="str">
        <f t="shared" si="1806"/>
        <v/>
      </c>
      <c r="AL1591" s="347" t="str">
        <f t="shared" si="1807"/>
        <v/>
      </c>
      <c r="AM1591" s="141"/>
      <c r="AN1591" s="141"/>
      <c r="AO1591" s="142"/>
      <c r="AP1591" s="58">
        <f t="shared" si="1752"/>
        <v>0</v>
      </c>
      <c r="AQ1591" s="318">
        <f>SUM(AP$10:AP1591)</f>
        <v>0</v>
      </c>
      <c r="AR1591" s="143">
        <f t="shared" si="1810"/>
        <v>0.1</v>
      </c>
      <c r="AS1591" s="144" t="str">
        <f t="shared" si="1753"/>
        <v/>
      </c>
      <c r="AT1591" s="144" t="str">
        <f t="shared" si="1780"/>
        <v/>
      </c>
      <c r="AU1591" s="145"/>
      <c r="AV1591" s="58">
        <f t="shared" si="1811"/>
        <v>0</v>
      </c>
      <c r="AW1591" s="318">
        <f>SUM(AV$10:AV1591)</f>
        <v>0</v>
      </c>
      <c r="AX1591" s="319">
        <f t="shared" si="1812"/>
        <v>0.1</v>
      </c>
      <c r="AY1591" s="144" t="str">
        <f t="shared" si="1794"/>
        <v/>
      </c>
      <c r="AZ1591" s="144" t="str">
        <f t="shared" si="1795"/>
        <v/>
      </c>
      <c r="BA1591" s="144"/>
      <c r="BB1591" s="146" t="str">
        <f t="shared" si="1754"/>
        <v/>
      </c>
      <c r="BC1591" s="66" t="str">
        <f t="shared" si="1793"/>
        <v/>
      </c>
      <c r="BD1591" s="195" t="str">
        <f t="shared" si="1755"/>
        <v/>
      </c>
      <c r="BF1591" s="283"/>
      <c r="BG1591" s="286" t="str">
        <f t="shared" si="1756"/>
        <v/>
      </c>
      <c r="BY1591" s="211" t="str">
        <f t="shared" si="1757"/>
        <v/>
      </c>
      <c r="BZ1591" s="150" t="str">
        <f t="shared" si="1758"/>
        <v/>
      </c>
      <c r="CB1591" s="54" t="str">
        <f t="shared" si="1792"/>
        <v/>
      </c>
      <c r="CD1591" s="54" t="str">
        <f t="shared" si="1759"/>
        <v/>
      </c>
      <c r="CF1591" s="54" t="str">
        <f t="shared" si="1760"/>
        <v/>
      </c>
      <c r="CH1591" s="150" t="str">
        <f t="shared" si="1761"/>
        <v/>
      </c>
      <c r="CI1591" s="290"/>
      <c r="CJ1591" s="150" t="str">
        <f t="shared" si="1762"/>
        <v/>
      </c>
      <c r="CK1591" s="290"/>
      <c r="CL1591" s="54" t="str">
        <f t="shared" si="1781"/>
        <v/>
      </c>
      <c r="CM1591" s="290"/>
      <c r="CN1591" s="150" t="str">
        <f t="shared" si="1763"/>
        <v/>
      </c>
      <c r="CO1591" s="290"/>
      <c r="CP1591" s="150" t="str">
        <f t="shared" si="1764"/>
        <v/>
      </c>
      <c r="CQ1591" s="290"/>
      <c r="CR1591" s="150" t="str">
        <f t="shared" si="1765"/>
        <v/>
      </c>
      <c r="CS1591" s="290"/>
      <c r="CT1591" s="150" t="str">
        <f t="shared" si="1766"/>
        <v/>
      </c>
      <c r="CU1591" s="150"/>
      <c r="CV1591" s="150" t="str">
        <f t="shared" si="1767"/>
        <v/>
      </c>
      <c r="CW1591" s="94"/>
      <c r="CX1591" s="151" t="str">
        <f t="shared" si="1808"/>
        <v/>
      </c>
      <c r="CY1591" s="151" t="str">
        <f t="shared" si="1809"/>
        <v/>
      </c>
      <c r="CZ1591" s="152"/>
      <c r="DA1591" s="373" t="str">
        <f t="shared" si="1782"/>
        <v/>
      </c>
      <c r="DC1591" s="153">
        <f t="shared" si="1768"/>
        <v>0</v>
      </c>
      <c r="DD1591" s="153">
        <f t="shared" si="1769"/>
        <v>0</v>
      </c>
      <c r="DE1591" s="153">
        <f t="shared" si="1770"/>
        <v>0</v>
      </c>
      <c r="DF1591" s="158">
        <f t="shared" si="1771"/>
        <v>-4.7000000000000002E-3</v>
      </c>
      <c r="DG1591" s="159">
        <f t="shared" si="1783"/>
        <v>-1.1703000000000001</v>
      </c>
      <c r="DH1591" s="158">
        <f t="shared" si="1772"/>
        <v>3.1999999999999997E-3</v>
      </c>
      <c r="DI1591" s="159">
        <f t="shared" si="1784"/>
        <v>0.79679999999999995</v>
      </c>
      <c r="DJ1591" s="158">
        <f t="shared" si="1773"/>
        <v>-2.7000000000000001E-3</v>
      </c>
      <c r="DK1591" s="159">
        <f t="shared" si="1785"/>
        <v>-0.67230000000000001</v>
      </c>
      <c r="DL1591" s="158">
        <f t="shared" si="1774"/>
        <v>1.1999999999999999E-3</v>
      </c>
      <c r="DM1591" s="159">
        <f t="shared" si="1786"/>
        <v>0.29879999999999995</v>
      </c>
      <c r="DN1591" s="158">
        <f t="shared" si="1775"/>
        <v>1.46E-2</v>
      </c>
      <c r="DO1591" s="159">
        <f t="shared" si="1787"/>
        <v>3.6354000000000002</v>
      </c>
      <c r="DP1591" s="158">
        <f t="shared" si="1776"/>
        <v>-1.2999999999999999E-2</v>
      </c>
      <c r="DQ1591" s="159">
        <f t="shared" si="1788"/>
        <v>-3.2369999999999997</v>
      </c>
      <c r="DR1591" s="158">
        <f t="shared" si="1777"/>
        <v>-6.7000000000000002E-3</v>
      </c>
      <c r="DS1591" s="159">
        <f t="shared" si="1789"/>
        <v>-1.6683000000000001</v>
      </c>
      <c r="DT1591" s="158">
        <f t="shared" si="1778"/>
        <v>-1.2999999999999999E-2</v>
      </c>
      <c r="DU1591" s="159">
        <f t="shared" si="1790"/>
        <v>-3.2369999999999997</v>
      </c>
      <c r="DV1591" s="158">
        <f t="shared" si="1779"/>
        <v>-6.7000000000000002E-3</v>
      </c>
      <c r="DW1591" s="160">
        <f t="shared" si="1791"/>
        <v>-1.6683000000000001</v>
      </c>
    </row>
    <row r="1592" spans="1:127" ht="24.95" customHeight="1" x14ac:dyDescent="0.2">
      <c r="A1592" s="272">
        <v>1583</v>
      </c>
      <c r="B1592" s="336"/>
      <c r="C1592" s="332"/>
      <c r="D1592" s="333"/>
      <c r="E1592" s="334"/>
      <c r="F1592" s="335"/>
      <c r="G1592" s="334"/>
      <c r="H1592" s="371"/>
      <c r="I1592" s="334"/>
      <c r="J1592" s="334"/>
      <c r="K1592" s="334"/>
      <c r="L1592" s="334"/>
      <c r="M1592" s="334"/>
      <c r="N1592" s="334"/>
      <c r="O1592" s="337"/>
      <c r="P1592" s="337"/>
      <c r="Q1592" s="338" t="str">
        <f t="shared" si="1742"/>
        <v xml:space="preserve"> </v>
      </c>
      <c r="R1592" s="339" t="str">
        <f t="shared" si="1743"/>
        <v/>
      </c>
      <c r="S1592" s="340" t="str">
        <f t="shared" si="1796"/>
        <v/>
      </c>
      <c r="T1592" s="341" t="str">
        <f t="shared" si="1744"/>
        <v/>
      </c>
      <c r="U1592" s="341" t="str">
        <f t="shared" si="1745"/>
        <v/>
      </c>
      <c r="V1592" s="341" t="str">
        <f t="shared" si="1746"/>
        <v/>
      </c>
      <c r="W1592" s="341" t="str">
        <f t="shared" si="1747"/>
        <v/>
      </c>
      <c r="X1592" s="340" t="str">
        <f t="shared" si="1797"/>
        <v/>
      </c>
      <c r="Y1592" s="342" t="str">
        <f t="shared" si="1798"/>
        <v/>
      </c>
      <c r="Z1592" s="343" t="str">
        <f t="shared" si="1799"/>
        <v/>
      </c>
      <c r="AA1592" s="344" t="str">
        <f t="shared" si="1800"/>
        <v/>
      </c>
      <c r="AB1592" s="345" t="str">
        <f t="shared" si="1748"/>
        <v/>
      </c>
      <c r="AC1592" s="346" t="str">
        <f t="shared" si="1749"/>
        <v/>
      </c>
      <c r="AD1592" s="346" t="str">
        <f t="shared" si="1750"/>
        <v/>
      </c>
      <c r="AE1592" s="344" t="str">
        <f t="shared" si="1801"/>
        <v/>
      </c>
      <c r="AF1592" s="346" t="str">
        <f t="shared" si="1751"/>
        <v/>
      </c>
      <c r="AG1592" s="344" t="str">
        <f t="shared" si="1802"/>
        <v/>
      </c>
      <c r="AH1592" s="344" t="str">
        <f t="shared" si="1803"/>
        <v/>
      </c>
      <c r="AI1592" s="344" t="str">
        <f t="shared" si="1804"/>
        <v/>
      </c>
      <c r="AJ1592" s="346" t="str">
        <f t="shared" si="1805"/>
        <v/>
      </c>
      <c r="AK1592" s="346" t="str">
        <f t="shared" si="1806"/>
        <v/>
      </c>
      <c r="AL1592" s="347" t="str">
        <f t="shared" si="1807"/>
        <v/>
      </c>
      <c r="AM1592" s="141"/>
      <c r="AN1592" s="141"/>
      <c r="AO1592" s="142"/>
      <c r="AP1592" s="58">
        <f t="shared" si="1752"/>
        <v>0</v>
      </c>
      <c r="AQ1592" s="318">
        <f>SUM(AP$10:AP1592)</f>
        <v>0</v>
      </c>
      <c r="AR1592" s="143">
        <f t="shared" si="1810"/>
        <v>0.1</v>
      </c>
      <c r="AS1592" s="144" t="str">
        <f t="shared" si="1753"/>
        <v/>
      </c>
      <c r="AT1592" s="144" t="str">
        <f t="shared" si="1780"/>
        <v/>
      </c>
      <c r="AU1592" s="145"/>
      <c r="AV1592" s="58">
        <f t="shared" si="1811"/>
        <v>0</v>
      </c>
      <c r="AW1592" s="318">
        <f>SUM(AV$10:AV1592)</f>
        <v>0</v>
      </c>
      <c r="AX1592" s="319">
        <f t="shared" si="1812"/>
        <v>0.1</v>
      </c>
      <c r="AY1592" s="144" t="str">
        <f t="shared" si="1794"/>
        <v/>
      </c>
      <c r="AZ1592" s="144" t="str">
        <f t="shared" si="1795"/>
        <v/>
      </c>
      <c r="BA1592" s="144"/>
      <c r="BB1592" s="146" t="str">
        <f t="shared" si="1754"/>
        <v/>
      </c>
      <c r="BC1592" s="66" t="str">
        <f t="shared" si="1793"/>
        <v/>
      </c>
      <c r="BD1592" s="195" t="str">
        <f t="shared" si="1755"/>
        <v/>
      </c>
      <c r="BF1592" s="283"/>
      <c r="BG1592" s="286" t="str">
        <f t="shared" si="1756"/>
        <v/>
      </c>
      <c r="BY1592" s="211" t="str">
        <f t="shared" si="1757"/>
        <v/>
      </c>
      <c r="BZ1592" s="150" t="str">
        <f t="shared" si="1758"/>
        <v/>
      </c>
      <c r="CB1592" s="54" t="str">
        <f t="shared" si="1792"/>
        <v/>
      </c>
      <c r="CD1592" s="54" t="str">
        <f t="shared" si="1759"/>
        <v/>
      </c>
      <c r="CF1592" s="54" t="str">
        <f t="shared" si="1760"/>
        <v/>
      </c>
      <c r="CH1592" s="150" t="str">
        <f t="shared" si="1761"/>
        <v/>
      </c>
      <c r="CI1592" s="290"/>
      <c r="CJ1592" s="150" t="str">
        <f t="shared" si="1762"/>
        <v/>
      </c>
      <c r="CK1592" s="290"/>
      <c r="CL1592" s="54" t="str">
        <f t="shared" si="1781"/>
        <v/>
      </c>
      <c r="CM1592" s="290"/>
      <c r="CN1592" s="150" t="str">
        <f t="shared" si="1763"/>
        <v/>
      </c>
      <c r="CO1592" s="290"/>
      <c r="CP1592" s="150" t="str">
        <f t="shared" si="1764"/>
        <v/>
      </c>
      <c r="CQ1592" s="290"/>
      <c r="CR1592" s="150" t="str">
        <f t="shared" si="1765"/>
        <v/>
      </c>
      <c r="CS1592" s="290"/>
      <c r="CT1592" s="150" t="str">
        <f t="shared" si="1766"/>
        <v/>
      </c>
      <c r="CU1592" s="150"/>
      <c r="CV1592" s="150" t="str">
        <f t="shared" si="1767"/>
        <v/>
      </c>
      <c r="CW1592" s="94"/>
      <c r="CX1592" s="151" t="str">
        <f t="shared" si="1808"/>
        <v/>
      </c>
      <c r="CY1592" s="151" t="str">
        <f t="shared" si="1809"/>
        <v/>
      </c>
      <c r="CZ1592" s="152"/>
      <c r="DA1592" s="373" t="str">
        <f t="shared" si="1782"/>
        <v/>
      </c>
      <c r="DC1592" s="153">
        <f t="shared" si="1768"/>
        <v>0</v>
      </c>
      <c r="DD1592" s="153">
        <f t="shared" si="1769"/>
        <v>0</v>
      </c>
      <c r="DE1592" s="153">
        <f t="shared" si="1770"/>
        <v>0</v>
      </c>
      <c r="DF1592" s="158">
        <f t="shared" si="1771"/>
        <v>-4.7000000000000002E-3</v>
      </c>
      <c r="DG1592" s="159">
        <f t="shared" si="1783"/>
        <v>-1.1703000000000001</v>
      </c>
      <c r="DH1592" s="158">
        <f t="shared" si="1772"/>
        <v>3.1999999999999997E-3</v>
      </c>
      <c r="DI1592" s="159">
        <f t="shared" si="1784"/>
        <v>0.79679999999999995</v>
      </c>
      <c r="DJ1592" s="158">
        <f t="shared" si="1773"/>
        <v>-2.7000000000000001E-3</v>
      </c>
      <c r="DK1592" s="159">
        <f t="shared" si="1785"/>
        <v>-0.67230000000000001</v>
      </c>
      <c r="DL1592" s="158">
        <f t="shared" si="1774"/>
        <v>1.1999999999999999E-3</v>
      </c>
      <c r="DM1592" s="159">
        <f t="shared" si="1786"/>
        <v>0.29879999999999995</v>
      </c>
      <c r="DN1592" s="158">
        <f t="shared" si="1775"/>
        <v>1.46E-2</v>
      </c>
      <c r="DO1592" s="159">
        <f t="shared" si="1787"/>
        <v>3.6354000000000002</v>
      </c>
      <c r="DP1592" s="158">
        <f t="shared" si="1776"/>
        <v>-1.2999999999999999E-2</v>
      </c>
      <c r="DQ1592" s="159">
        <f t="shared" si="1788"/>
        <v>-3.2369999999999997</v>
      </c>
      <c r="DR1592" s="158">
        <f t="shared" si="1777"/>
        <v>-6.7000000000000002E-3</v>
      </c>
      <c r="DS1592" s="159">
        <f t="shared" si="1789"/>
        <v>-1.6683000000000001</v>
      </c>
      <c r="DT1592" s="158">
        <f t="shared" si="1778"/>
        <v>-1.2999999999999999E-2</v>
      </c>
      <c r="DU1592" s="159">
        <f t="shared" si="1790"/>
        <v>-3.2369999999999997</v>
      </c>
      <c r="DV1592" s="158">
        <f t="shared" si="1779"/>
        <v>-6.7000000000000002E-3</v>
      </c>
      <c r="DW1592" s="160">
        <f t="shared" si="1791"/>
        <v>-1.6683000000000001</v>
      </c>
    </row>
    <row r="1593" spans="1:127" ht="24.95" customHeight="1" x14ac:dyDescent="0.2">
      <c r="A1593" s="272">
        <v>1584</v>
      </c>
      <c r="B1593" s="336"/>
      <c r="C1593" s="332"/>
      <c r="D1593" s="333"/>
      <c r="E1593" s="334"/>
      <c r="F1593" s="335"/>
      <c r="G1593" s="334"/>
      <c r="H1593" s="371"/>
      <c r="I1593" s="334"/>
      <c r="J1593" s="334"/>
      <c r="K1593" s="334"/>
      <c r="L1593" s="334"/>
      <c r="M1593" s="334"/>
      <c r="N1593" s="334"/>
      <c r="O1593" s="337"/>
      <c r="P1593" s="337"/>
      <c r="Q1593" s="338" t="str">
        <f t="shared" si="1742"/>
        <v xml:space="preserve"> </v>
      </c>
      <c r="R1593" s="339" t="str">
        <f t="shared" si="1743"/>
        <v/>
      </c>
      <c r="S1593" s="340" t="str">
        <f t="shared" si="1796"/>
        <v/>
      </c>
      <c r="T1593" s="341" t="str">
        <f t="shared" si="1744"/>
        <v/>
      </c>
      <c r="U1593" s="341" t="str">
        <f t="shared" si="1745"/>
        <v/>
      </c>
      <c r="V1593" s="341" t="str">
        <f t="shared" si="1746"/>
        <v/>
      </c>
      <c r="W1593" s="341" t="str">
        <f t="shared" si="1747"/>
        <v/>
      </c>
      <c r="X1593" s="340" t="str">
        <f t="shared" si="1797"/>
        <v/>
      </c>
      <c r="Y1593" s="342" t="str">
        <f t="shared" si="1798"/>
        <v/>
      </c>
      <c r="Z1593" s="343" t="str">
        <f t="shared" si="1799"/>
        <v/>
      </c>
      <c r="AA1593" s="344" t="str">
        <f t="shared" si="1800"/>
        <v/>
      </c>
      <c r="AB1593" s="345" t="str">
        <f t="shared" si="1748"/>
        <v/>
      </c>
      <c r="AC1593" s="346" t="str">
        <f t="shared" si="1749"/>
        <v/>
      </c>
      <c r="AD1593" s="346" t="str">
        <f t="shared" si="1750"/>
        <v/>
      </c>
      <c r="AE1593" s="344" t="str">
        <f t="shared" si="1801"/>
        <v/>
      </c>
      <c r="AF1593" s="346" t="str">
        <f t="shared" si="1751"/>
        <v/>
      </c>
      <c r="AG1593" s="344" t="str">
        <f t="shared" si="1802"/>
        <v/>
      </c>
      <c r="AH1593" s="344" t="str">
        <f t="shared" si="1803"/>
        <v/>
      </c>
      <c r="AI1593" s="344" t="str">
        <f t="shared" si="1804"/>
        <v/>
      </c>
      <c r="AJ1593" s="346" t="str">
        <f t="shared" si="1805"/>
        <v/>
      </c>
      <c r="AK1593" s="346" t="str">
        <f t="shared" si="1806"/>
        <v/>
      </c>
      <c r="AL1593" s="347" t="str">
        <f t="shared" si="1807"/>
        <v/>
      </c>
      <c r="AM1593" s="141"/>
      <c r="AN1593" s="141"/>
      <c r="AO1593" s="142"/>
      <c r="AP1593" s="58">
        <f t="shared" si="1752"/>
        <v>0</v>
      </c>
      <c r="AQ1593" s="318">
        <f>SUM(AP$10:AP1593)</f>
        <v>0</v>
      </c>
      <c r="AR1593" s="143">
        <f t="shared" si="1810"/>
        <v>0.1</v>
      </c>
      <c r="AS1593" s="144" t="str">
        <f t="shared" si="1753"/>
        <v/>
      </c>
      <c r="AT1593" s="144" t="str">
        <f t="shared" si="1780"/>
        <v/>
      </c>
      <c r="AU1593" s="145"/>
      <c r="AV1593" s="58">
        <f t="shared" si="1811"/>
        <v>0</v>
      </c>
      <c r="AW1593" s="318">
        <f>SUM(AV$10:AV1593)</f>
        <v>0</v>
      </c>
      <c r="AX1593" s="319">
        <f t="shared" si="1812"/>
        <v>0.1</v>
      </c>
      <c r="AY1593" s="144" t="str">
        <f t="shared" si="1794"/>
        <v/>
      </c>
      <c r="AZ1593" s="144" t="str">
        <f t="shared" si="1795"/>
        <v/>
      </c>
      <c r="BA1593" s="144"/>
      <c r="BB1593" s="146" t="str">
        <f t="shared" si="1754"/>
        <v/>
      </c>
      <c r="BC1593" s="66" t="str">
        <f t="shared" si="1793"/>
        <v/>
      </c>
      <c r="BD1593" s="195" t="str">
        <f t="shared" si="1755"/>
        <v/>
      </c>
      <c r="BF1593" s="283"/>
      <c r="BG1593" s="286" t="str">
        <f t="shared" si="1756"/>
        <v/>
      </c>
      <c r="BY1593" s="211" t="str">
        <f t="shared" si="1757"/>
        <v/>
      </c>
      <c r="BZ1593" s="150" t="str">
        <f t="shared" si="1758"/>
        <v/>
      </c>
      <c r="CB1593" s="54" t="str">
        <f t="shared" si="1792"/>
        <v/>
      </c>
      <c r="CD1593" s="54" t="str">
        <f t="shared" si="1759"/>
        <v/>
      </c>
      <c r="CF1593" s="54" t="str">
        <f t="shared" si="1760"/>
        <v/>
      </c>
      <c r="CH1593" s="150" t="str">
        <f t="shared" si="1761"/>
        <v/>
      </c>
      <c r="CI1593" s="290"/>
      <c r="CJ1593" s="150" t="str">
        <f t="shared" si="1762"/>
        <v/>
      </c>
      <c r="CK1593" s="290"/>
      <c r="CL1593" s="54" t="str">
        <f t="shared" si="1781"/>
        <v/>
      </c>
      <c r="CM1593" s="290"/>
      <c r="CN1593" s="150" t="str">
        <f t="shared" si="1763"/>
        <v/>
      </c>
      <c r="CO1593" s="290"/>
      <c r="CP1593" s="150" t="str">
        <f t="shared" si="1764"/>
        <v/>
      </c>
      <c r="CQ1593" s="290"/>
      <c r="CR1593" s="150" t="str">
        <f t="shared" si="1765"/>
        <v/>
      </c>
      <c r="CS1593" s="290"/>
      <c r="CT1593" s="150" t="str">
        <f t="shared" si="1766"/>
        <v/>
      </c>
      <c r="CU1593" s="150"/>
      <c r="CV1593" s="150" t="str">
        <f t="shared" si="1767"/>
        <v/>
      </c>
      <c r="CW1593" s="94"/>
      <c r="CX1593" s="151" t="str">
        <f t="shared" si="1808"/>
        <v/>
      </c>
      <c r="CY1593" s="151" t="str">
        <f t="shared" si="1809"/>
        <v/>
      </c>
      <c r="CZ1593" s="152"/>
      <c r="DA1593" s="373" t="str">
        <f t="shared" si="1782"/>
        <v/>
      </c>
      <c r="DC1593" s="153">
        <f t="shared" si="1768"/>
        <v>0</v>
      </c>
      <c r="DD1593" s="153">
        <f t="shared" si="1769"/>
        <v>0</v>
      </c>
      <c r="DE1593" s="153">
        <f t="shared" si="1770"/>
        <v>0</v>
      </c>
      <c r="DF1593" s="158">
        <f t="shared" si="1771"/>
        <v>-4.7000000000000002E-3</v>
      </c>
      <c r="DG1593" s="159">
        <f t="shared" si="1783"/>
        <v>-1.1703000000000001</v>
      </c>
      <c r="DH1593" s="158">
        <f t="shared" si="1772"/>
        <v>3.1999999999999997E-3</v>
      </c>
      <c r="DI1593" s="159">
        <f t="shared" si="1784"/>
        <v>0.79679999999999995</v>
      </c>
      <c r="DJ1593" s="158">
        <f t="shared" si="1773"/>
        <v>-2.7000000000000001E-3</v>
      </c>
      <c r="DK1593" s="159">
        <f t="shared" si="1785"/>
        <v>-0.67230000000000001</v>
      </c>
      <c r="DL1593" s="158">
        <f t="shared" si="1774"/>
        <v>1.1999999999999999E-3</v>
      </c>
      <c r="DM1593" s="159">
        <f t="shared" si="1786"/>
        <v>0.29879999999999995</v>
      </c>
      <c r="DN1593" s="158">
        <f t="shared" si="1775"/>
        <v>1.46E-2</v>
      </c>
      <c r="DO1593" s="159">
        <f t="shared" si="1787"/>
        <v>3.6354000000000002</v>
      </c>
      <c r="DP1593" s="158">
        <f t="shared" si="1776"/>
        <v>-1.2999999999999999E-2</v>
      </c>
      <c r="DQ1593" s="159">
        <f t="shared" si="1788"/>
        <v>-3.2369999999999997</v>
      </c>
      <c r="DR1593" s="158">
        <f t="shared" si="1777"/>
        <v>-6.7000000000000002E-3</v>
      </c>
      <c r="DS1593" s="159">
        <f t="shared" si="1789"/>
        <v>-1.6683000000000001</v>
      </c>
      <c r="DT1593" s="158">
        <f t="shared" si="1778"/>
        <v>-1.2999999999999999E-2</v>
      </c>
      <c r="DU1593" s="159">
        <f t="shared" si="1790"/>
        <v>-3.2369999999999997</v>
      </c>
      <c r="DV1593" s="158">
        <f t="shared" si="1779"/>
        <v>-6.7000000000000002E-3</v>
      </c>
      <c r="DW1593" s="160">
        <f t="shared" si="1791"/>
        <v>-1.6683000000000001</v>
      </c>
    </row>
    <row r="1594" spans="1:127" ht="24.95" customHeight="1" x14ac:dyDescent="0.2">
      <c r="A1594" s="272">
        <v>1585</v>
      </c>
      <c r="B1594" s="336"/>
      <c r="C1594" s="332"/>
      <c r="D1594" s="333"/>
      <c r="E1594" s="334"/>
      <c r="F1594" s="335"/>
      <c r="G1594" s="334"/>
      <c r="H1594" s="371"/>
      <c r="I1594" s="334"/>
      <c r="J1594" s="334"/>
      <c r="K1594" s="334"/>
      <c r="L1594" s="334"/>
      <c r="M1594" s="334"/>
      <c r="N1594" s="334"/>
      <c r="O1594" s="337"/>
      <c r="P1594" s="337"/>
      <c r="Q1594" s="338" t="str">
        <f t="shared" si="1742"/>
        <v xml:space="preserve"> </v>
      </c>
      <c r="R1594" s="339" t="str">
        <f t="shared" si="1743"/>
        <v/>
      </c>
      <c r="S1594" s="340" t="str">
        <f t="shared" si="1796"/>
        <v/>
      </c>
      <c r="T1594" s="341" t="str">
        <f t="shared" si="1744"/>
        <v/>
      </c>
      <c r="U1594" s="341" t="str">
        <f t="shared" si="1745"/>
        <v/>
      </c>
      <c r="V1594" s="341" t="str">
        <f t="shared" si="1746"/>
        <v/>
      </c>
      <c r="W1594" s="341" t="str">
        <f t="shared" si="1747"/>
        <v/>
      </c>
      <c r="X1594" s="340" t="str">
        <f t="shared" si="1797"/>
        <v/>
      </c>
      <c r="Y1594" s="342" t="str">
        <f t="shared" si="1798"/>
        <v/>
      </c>
      <c r="Z1594" s="343" t="str">
        <f t="shared" si="1799"/>
        <v/>
      </c>
      <c r="AA1594" s="344" t="str">
        <f t="shared" si="1800"/>
        <v/>
      </c>
      <c r="AB1594" s="345" t="str">
        <f t="shared" si="1748"/>
        <v/>
      </c>
      <c r="AC1594" s="346" t="str">
        <f t="shared" si="1749"/>
        <v/>
      </c>
      <c r="AD1594" s="346" t="str">
        <f t="shared" si="1750"/>
        <v/>
      </c>
      <c r="AE1594" s="344" t="str">
        <f t="shared" si="1801"/>
        <v/>
      </c>
      <c r="AF1594" s="346" t="str">
        <f t="shared" si="1751"/>
        <v/>
      </c>
      <c r="AG1594" s="344" t="str">
        <f t="shared" si="1802"/>
        <v/>
      </c>
      <c r="AH1594" s="344" t="str">
        <f t="shared" si="1803"/>
        <v/>
      </c>
      <c r="AI1594" s="344" t="str">
        <f t="shared" si="1804"/>
        <v/>
      </c>
      <c r="AJ1594" s="346" t="str">
        <f t="shared" si="1805"/>
        <v/>
      </c>
      <c r="AK1594" s="346" t="str">
        <f t="shared" si="1806"/>
        <v/>
      </c>
      <c r="AL1594" s="347" t="str">
        <f t="shared" si="1807"/>
        <v/>
      </c>
      <c r="AM1594" s="141"/>
      <c r="AN1594" s="141"/>
      <c r="AO1594" s="142"/>
      <c r="AP1594" s="58">
        <f t="shared" si="1752"/>
        <v>0</v>
      </c>
      <c r="AQ1594" s="318">
        <f>SUM(AP$10:AP1594)</f>
        <v>0</v>
      </c>
      <c r="AR1594" s="143">
        <f t="shared" si="1810"/>
        <v>0.1</v>
      </c>
      <c r="AS1594" s="144" t="str">
        <f t="shared" si="1753"/>
        <v/>
      </c>
      <c r="AT1594" s="144" t="str">
        <f t="shared" si="1780"/>
        <v/>
      </c>
      <c r="AU1594" s="145"/>
      <c r="AV1594" s="58">
        <f t="shared" si="1811"/>
        <v>0</v>
      </c>
      <c r="AW1594" s="318">
        <f>SUM(AV$10:AV1594)</f>
        <v>0</v>
      </c>
      <c r="AX1594" s="319">
        <f t="shared" si="1812"/>
        <v>0.1</v>
      </c>
      <c r="AY1594" s="144" t="str">
        <f t="shared" si="1794"/>
        <v/>
      </c>
      <c r="AZ1594" s="144" t="str">
        <f t="shared" si="1795"/>
        <v/>
      </c>
      <c r="BA1594" s="144"/>
      <c r="BB1594" s="146" t="str">
        <f t="shared" si="1754"/>
        <v/>
      </c>
      <c r="BC1594" s="66" t="str">
        <f t="shared" si="1793"/>
        <v/>
      </c>
      <c r="BD1594" s="195" t="str">
        <f t="shared" si="1755"/>
        <v/>
      </c>
      <c r="BF1594" s="283"/>
      <c r="BG1594" s="286" t="str">
        <f t="shared" si="1756"/>
        <v/>
      </c>
      <c r="BY1594" s="211" t="str">
        <f t="shared" si="1757"/>
        <v/>
      </c>
      <c r="BZ1594" s="150" t="str">
        <f t="shared" si="1758"/>
        <v/>
      </c>
      <c r="CB1594" s="54" t="str">
        <f t="shared" si="1792"/>
        <v/>
      </c>
      <c r="CD1594" s="54" t="str">
        <f t="shared" si="1759"/>
        <v/>
      </c>
      <c r="CF1594" s="54" t="str">
        <f t="shared" si="1760"/>
        <v/>
      </c>
      <c r="CH1594" s="150" t="str">
        <f t="shared" si="1761"/>
        <v/>
      </c>
      <c r="CI1594" s="290"/>
      <c r="CJ1594" s="150" t="str">
        <f t="shared" si="1762"/>
        <v/>
      </c>
      <c r="CK1594" s="290"/>
      <c r="CL1594" s="54" t="str">
        <f t="shared" si="1781"/>
        <v/>
      </c>
      <c r="CM1594" s="290"/>
      <c r="CN1594" s="150" t="str">
        <f t="shared" si="1763"/>
        <v/>
      </c>
      <c r="CO1594" s="290"/>
      <c r="CP1594" s="150" t="str">
        <f t="shared" si="1764"/>
        <v/>
      </c>
      <c r="CQ1594" s="290"/>
      <c r="CR1594" s="150" t="str">
        <f t="shared" si="1765"/>
        <v/>
      </c>
      <c r="CS1594" s="290"/>
      <c r="CT1594" s="150" t="str">
        <f t="shared" si="1766"/>
        <v/>
      </c>
      <c r="CU1594" s="150"/>
      <c r="CV1594" s="150" t="str">
        <f t="shared" si="1767"/>
        <v/>
      </c>
      <c r="CW1594" s="94"/>
      <c r="CX1594" s="151" t="str">
        <f t="shared" si="1808"/>
        <v/>
      </c>
      <c r="CY1594" s="151" t="str">
        <f t="shared" si="1809"/>
        <v/>
      </c>
      <c r="CZ1594" s="152"/>
      <c r="DA1594" s="373" t="str">
        <f t="shared" si="1782"/>
        <v/>
      </c>
      <c r="DC1594" s="153">
        <f t="shared" si="1768"/>
        <v>0</v>
      </c>
      <c r="DD1594" s="153">
        <f t="shared" si="1769"/>
        <v>0</v>
      </c>
      <c r="DE1594" s="153">
        <f t="shared" si="1770"/>
        <v>0</v>
      </c>
      <c r="DF1594" s="158">
        <f t="shared" si="1771"/>
        <v>-4.7000000000000002E-3</v>
      </c>
      <c r="DG1594" s="159">
        <f t="shared" si="1783"/>
        <v>-1.1703000000000001</v>
      </c>
      <c r="DH1594" s="158">
        <f t="shared" si="1772"/>
        <v>3.1999999999999997E-3</v>
      </c>
      <c r="DI1594" s="159">
        <f t="shared" si="1784"/>
        <v>0.79679999999999995</v>
      </c>
      <c r="DJ1594" s="158">
        <f t="shared" si="1773"/>
        <v>-2.7000000000000001E-3</v>
      </c>
      <c r="DK1594" s="159">
        <f t="shared" si="1785"/>
        <v>-0.67230000000000001</v>
      </c>
      <c r="DL1594" s="158">
        <f t="shared" si="1774"/>
        <v>1.1999999999999999E-3</v>
      </c>
      <c r="DM1594" s="159">
        <f t="shared" si="1786"/>
        <v>0.29879999999999995</v>
      </c>
      <c r="DN1594" s="158">
        <f t="shared" si="1775"/>
        <v>1.46E-2</v>
      </c>
      <c r="DO1594" s="159">
        <f t="shared" si="1787"/>
        <v>3.6354000000000002</v>
      </c>
      <c r="DP1594" s="158">
        <f t="shared" si="1776"/>
        <v>-1.2999999999999999E-2</v>
      </c>
      <c r="DQ1594" s="159">
        <f t="shared" si="1788"/>
        <v>-3.2369999999999997</v>
      </c>
      <c r="DR1594" s="158">
        <f t="shared" si="1777"/>
        <v>-6.7000000000000002E-3</v>
      </c>
      <c r="DS1594" s="159">
        <f t="shared" si="1789"/>
        <v>-1.6683000000000001</v>
      </c>
      <c r="DT1594" s="158">
        <f t="shared" si="1778"/>
        <v>-1.2999999999999999E-2</v>
      </c>
      <c r="DU1594" s="159">
        <f t="shared" si="1790"/>
        <v>-3.2369999999999997</v>
      </c>
      <c r="DV1594" s="158">
        <f t="shared" si="1779"/>
        <v>-6.7000000000000002E-3</v>
      </c>
      <c r="DW1594" s="160">
        <f t="shared" si="1791"/>
        <v>-1.6683000000000001</v>
      </c>
    </row>
    <row r="1595" spans="1:127" ht="24.95" customHeight="1" x14ac:dyDescent="0.2">
      <c r="A1595" s="272">
        <v>1586</v>
      </c>
      <c r="B1595" s="336"/>
      <c r="C1595" s="332"/>
      <c r="D1595" s="333"/>
      <c r="E1595" s="334"/>
      <c r="F1595" s="335"/>
      <c r="G1595" s="334"/>
      <c r="H1595" s="371"/>
      <c r="I1595" s="334"/>
      <c r="J1595" s="334"/>
      <c r="K1595" s="334"/>
      <c r="L1595" s="334"/>
      <c r="M1595" s="334"/>
      <c r="N1595" s="334"/>
      <c r="O1595" s="337"/>
      <c r="P1595" s="337"/>
      <c r="Q1595" s="338" t="str">
        <f t="shared" si="1742"/>
        <v xml:space="preserve"> </v>
      </c>
      <c r="R1595" s="339" t="str">
        <f t="shared" si="1743"/>
        <v/>
      </c>
      <c r="S1595" s="340" t="str">
        <f t="shared" si="1796"/>
        <v/>
      </c>
      <c r="T1595" s="341" t="str">
        <f t="shared" si="1744"/>
        <v/>
      </c>
      <c r="U1595" s="341" t="str">
        <f t="shared" si="1745"/>
        <v/>
      </c>
      <c r="V1595" s="341" t="str">
        <f t="shared" si="1746"/>
        <v/>
      </c>
      <c r="W1595" s="341" t="str">
        <f t="shared" si="1747"/>
        <v/>
      </c>
      <c r="X1595" s="340" t="str">
        <f t="shared" si="1797"/>
        <v/>
      </c>
      <c r="Y1595" s="342" t="str">
        <f t="shared" si="1798"/>
        <v/>
      </c>
      <c r="Z1595" s="343" t="str">
        <f t="shared" si="1799"/>
        <v/>
      </c>
      <c r="AA1595" s="344" t="str">
        <f t="shared" si="1800"/>
        <v/>
      </c>
      <c r="AB1595" s="345" t="str">
        <f t="shared" si="1748"/>
        <v/>
      </c>
      <c r="AC1595" s="346" t="str">
        <f t="shared" si="1749"/>
        <v/>
      </c>
      <c r="AD1595" s="346" t="str">
        <f t="shared" si="1750"/>
        <v/>
      </c>
      <c r="AE1595" s="344" t="str">
        <f t="shared" si="1801"/>
        <v/>
      </c>
      <c r="AF1595" s="346" t="str">
        <f t="shared" si="1751"/>
        <v/>
      </c>
      <c r="AG1595" s="344" t="str">
        <f t="shared" si="1802"/>
        <v/>
      </c>
      <c r="AH1595" s="344" t="str">
        <f t="shared" si="1803"/>
        <v/>
      </c>
      <c r="AI1595" s="344" t="str">
        <f t="shared" si="1804"/>
        <v/>
      </c>
      <c r="AJ1595" s="346" t="str">
        <f t="shared" si="1805"/>
        <v/>
      </c>
      <c r="AK1595" s="346" t="str">
        <f t="shared" si="1806"/>
        <v/>
      </c>
      <c r="AL1595" s="347" t="str">
        <f t="shared" si="1807"/>
        <v/>
      </c>
      <c r="AM1595" s="141"/>
      <c r="AN1595" s="141"/>
      <c r="AO1595" s="142"/>
      <c r="AP1595" s="58">
        <f t="shared" si="1752"/>
        <v>0</v>
      </c>
      <c r="AQ1595" s="318">
        <f>SUM(AP$10:AP1595)</f>
        <v>0</v>
      </c>
      <c r="AR1595" s="143">
        <f t="shared" si="1810"/>
        <v>0.1</v>
      </c>
      <c r="AS1595" s="144" t="str">
        <f t="shared" si="1753"/>
        <v/>
      </c>
      <c r="AT1595" s="144" t="str">
        <f t="shared" si="1780"/>
        <v/>
      </c>
      <c r="AU1595" s="145"/>
      <c r="AV1595" s="58">
        <f t="shared" si="1811"/>
        <v>0</v>
      </c>
      <c r="AW1595" s="318">
        <f>SUM(AV$10:AV1595)</f>
        <v>0</v>
      </c>
      <c r="AX1595" s="319">
        <f t="shared" si="1812"/>
        <v>0.1</v>
      </c>
      <c r="AY1595" s="144" t="str">
        <f t="shared" si="1794"/>
        <v/>
      </c>
      <c r="AZ1595" s="144" t="str">
        <f t="shared" si="1795"/>
        <v/>
      </c>
      <c r="BA1595" s="144"/>
      <c r="BB1595" s="146" t="str">
        <f t="shared" si="1754"/>
        <v/>
      </c>
      <c r="BC1595" s="66" t="str">
        <f t="shared" si="1793"/>
        <v/>
      </c>
      <c r="BD1595" s="195" t="str">
        <f t="shared" si="1755"/>
        <v/>
      </c>
      <c r="BF1595" s="283"/>
      <c r="BG1595" s="286" t="str">
        <f t="shared" si="1756"/>
        <v/>
      </c>
      <c r="BY1595" s="211" t="str">
        <f t="shared" si="1757"/>
        <v/>
      </c>
      <c r="BZ1595" s="150" t="str">
        <f t="shared" si="1758"/>
        <v/>
      </c>
      <c r="CB1595" s="54" t="str">
        <f t="shared" si="1792"/>
        <v/>
      </c>
      <c r="CD1595" s="54" t="str">
        <f t="shared" si="1759"/>
        <v/>
      </c>
      <c r="CF1595" s="54" t="str">
        <f t="shared" si="1760"/>
        <v/>
      </c>
      <c r="CH1595" s="150" t="str">
        <f t="shared" si="1761"/>
        <v/>
      </c>
      <c r="CI1595" s="290"/>
      <c r="CJ1595" s="150" t="str">
        <f t="shared" si="1762"/>
        <v/>
      </c>
      <c r="CK1595" s="290"/>
      <c r="CL1595" s="54" t="str">
        <f t="shared" si="1781"/>
        <v/>
      </c>
      <c r="CM1595" s="290"/>
      <c r="CN1595" s="150" t="str">
        <f t="shared" si="1763"/>
        <v/>
      </c>
      <c r="CO1595" s="290"/>
      <c r="CP1595" s="150" t="str">
        <f t="shared" si="1764"/>
        <v/>
      </c>
      <c r="CQ1595" s="290"/>
      <c r="CR1595" s="150" t="str">
        <f t="shared" si="1765"/>
        <v/>
      </c>
      <c r="CS1595" s="290"/>
      <c r="CT1595" s="150" t="str">
        <f t="shared" si="1766"/>
        <v/>
      </c>
      <c r="CU1595" s="150"/>
      <c r="CV1595" s="150" t="str">
        <f t="shared" si="1767"/>
        <v/>
      </c>
      <c r="CW1595" s="94"/>
      <c r="CX1595" s="151" t="str">
        <f t="shared" si="1808"/>
        <v/>
      </c>
      <c r="CY1595" s="151" t="str">
        <f t="shared" si="1809"/>
        <v/>
      </c>
      <c r="CZ1595" s="152"/>
      <c r="DA1595" s="373" t="str">
        <f t="shared" si="1782"/>
        <v/>
      </c>
      <c r="DC1595" s="153">
        <f t="shared" si="1768"/>
        <v>0</v>
      </c>
      <c r="DD1595" s="153">
        <f t="shared" si="1769"/>
        <v>0</v>
      </c>
      <c r="DE1595" s="153">
        <f t="shared" si="1770"/>
        <v>0</v>
      </c>
      <c r="DF1595" s="158">
        <f t="shared" si="1771"/>
        <v>-4.7000000000000002E-3</v>
      </c>
      <c r="DG1595" s="159">
        <f t="shared" si="1783"/>
        <v>-1.1703000000000001</v>
      </c>
      <c r="DH1595" s="158">
        <f t="shared" si="1772"/>
        <v>3.1999999999999997E-3</v>
      </c>
      <c r="DI1595" s="159">
        <f t="shared" si="1784"/>
        <v>0.79679999999999995</v>
      </c>
      <c r="DJ1595" s="158">
        <f t="shared" si="1773"/>
        <v>-2.7000000000000001E-3</v>
      </c>
      <c r="DK1595" s="159">
        <f t="shared" si="1785"/>
        <v>-0.67230000000000001</v>
      </c>
      <c r="DL1595" s="158">
        <f t="shared" si="1774"/>
        <v>1.1999999999999999E-3</v>
      </c>
      <c r="DM1595" s="159">
        <f t="shared" si="1786"/>
        <v>0.29879999999999995</v>
      </c>
      <c r="DN1595" s="158">
        <f t="shared" si="1775"/>
        <v>1.46E-2</v>
      </c>
      <c r="DO1595" s="159">
        <f t="shared" si="1787"/>
        <v>3.6354000000000002</v>
      </c>
      <c r="DP1595" s="158">
        <f t="shared" si="1776"/>
        <v>-1.2999999999999999E-2</v>
      </c>
      <c r="DQ1595" s="159">
        <f t="shared" si="1788"/>
        <v>-3.2369999999999997</v>
      </c>
      <c r="DR1595" s="158">
        <f t="shared" si="1777"/>
        <v>-6.7000000000000002E-3</v>
      </c>
      <c r="DS1595" s="159">
        <f t="shared" si="1789"/>
        <v>-1.6683000000000001</v>
      </c>
      <c r="DT1595" s="158">
        <f t="shared" si="1778"/>
        <v>-1.2999999999999999E-2</v>
      </c>
      <c r="DU1595" s="159">
        <f t="shared" si="1790"/>
        <v>-3.2369999999999997</v>
      </c>
      <c r="DV1595" s="158">
        <f t="shared" si="1779"/>
        <v>-6.7000000000000002E-3</v>
      </c>
      <c r="DW1595" s="160">
        <f t="shared" si="1791"/>
        <v>-1.6683000000000001</v>
      </c>
    </row>
    <row r="1596" spans="1:127" ht="24.95" customHeight="1" x14ac:dyDescent="0.2">
      <c r="A1596" s="272">
        <v>1587</v>
      </c>
      <c r="B1596" s="336"/>
      <c r="C1596" s="332"/>
      <c r="D1596" s="333"/>
      <c r="E1596" s="334"/>
      <c r="F1596" s="335"/>
      <c r="G1596" s="334"/>
      <c r="H1596" s="371"/>
      <c r="I1596" s="334"/>
      <c r="J1596" s="334"/>
      <c r="K1596" s="334"/>
      <c r="L1596" s="334"/>
      <c r="M1596" s="334"/>
      <c r="N1596" s="334"/>
      <c r="O1596" s="337"/>
      <c r="P1596" s="337"/>
      <c r="Q1596" s="338" t="str">
        <f t="shared" si="1742"/>
        <v xml:space="preserve"> </v>
      </c>
      <c r="R1596" s="339" t="str">
        <f t="shared" si="1743"/>
        <v/>
      </c>
      <c r="S1596" s="340" t="str">
        <f t="shared" si="1796"/>
        <v/>
      </c>
      <c r="T1596" s="341" t="str">
        <f t="shared" si="1744"/>
        <v/>
      </c>
      <c r="U1596" s="341" t="str">
        <f t="shared" si="1745"/>
        <v/>
      </c>
      <c r="V1596" s="341" t="str">
        <f t="shared" si="1746"/>
        <v/>
      </c>
      <c r="W1596" s="341" t="str">
        <f t="shared" si="1747"/>
        <v/>
      </c>
      <c r="X1596" s="340" t="str">
        <f t="shared" si="1797"/>
        <v/>
      </c>
      <c r="Y1596" s="342" t="str">
        <f t="shared" si="1798"/>
        <v/>
      </c>
      <c r="Z1596" s="343" t="str">
        <f t="shared" si="1799"/>
        <v/>
      </c>
      <c r="AA1596" s="344" t="str">
        <f t="shared" si="1800"/>
        <v/>
      </c>
      <c r="AB1596" s="345" t="str">
        <f t="shared" si="1748"/>
        <v/>
      </c>
      <c r="AC1596" s="346" t="str">
        <f t="shared" si="1749"/>
        <v/>
      </c>
      <c r="AD1596" s="346" t="str">
        <f t="shared" si="1750"/>
        <v/>
      </c>
      <c r="AE1596" s="344" t="str">
        <f t="shared" si="1801"/>
        <v/>
      </c>
      <c r="AF1596" s="346" t="str">
        <f t="shared" si="1751"/>
        <v/>
      </c>
      <c r="AG1596" s="344" t="str">
        <f t="shared" si="1802"/>
        <v/>
      </c>
      <c r="AH1596" s="344" t="str">
        <f t="shared" si="1803"/>
        <v/>
      </c>
      <c r="AI1596" s="344" t="str">
        <f t="shared" si="1804"/>
        <v/>
      </c>
      <c r="AJ1596" s="346" t="str">
        <f t="shared" si="1805"/>
        <v/>
      </c>
      <c r="AK1596" s="346" t="str">
        <f t="shared" si="1806"/>
        <v/>
      </c>
      <c r="AL1596" s="347" t="str">
        <f t="shared" si="1807"/>
        <v/>
      </c>
      <c r="AM1596" s="141"/>
      <c r="AN1596" s="141"/>
      <c r="AO1596" s="142"/>
      <c r="AP1596" s="58">
        <f t="shared" si="1752"/>
        <v>0</v>
      </c>
      <c r="AQ1596" s="318">
        <f>SUM(AP$10:AP1596)</f>
        <v>0</v>
      </c>
      <c r="AR1596" s="143">
        <f t="shared" si="1810"/>
        <v>0.1</v>
      </c>
      <c r="AS1596" s="144" t="str">
        <f t="shared" si="1753"/>
        <v/>
      </c>
      <c r="AT1596" s="144" t="str">
        <f t="shared" si="1780"/>
        <v/>
      </c>
      <c r="AU1596" s="145"/>
      <c r="AV1596" s="58">
        <f t="shared" si="1811"/>
        <v>0</v>
      </c>
      <c r="AW1596" s="318">
        <f>SUM(AV$10:AV1596)</f>
        <v>0</v>
      </c>
      <c r="AX1596" s="319">
        <f t="shared" si="1812"/>
        <v>0.1</v>
      </c>
      <c r="AY1596" s="144" t="str">
        <f t="shared" si="1794"/>
        <v/>
      </c>
      <c r="AZ1596" s="144" t="str">
        <f t="shared" si="1795"/>
        <v/>
      </c>
      <c r="BA1596" s="144"/>
      <c r="BB1596" s="146" t="str">
        <f t="shared" si="1754"/>
        <v/>
      </c>
      <c r="BC1596" s="66" t="str">
        <f t="shared" si="1793"/>
        <v/>
      </c>
      <c r="BD1596" s="195" t="str">
        <f t="shared" si="1755"/>
        <v/>
      </c>
      <c r="BF1596" s="283"/>
      <c r="BG1596" s="286" t="str">
        <f t="shared" si="1756"/>
        <v/>
      </c>
      <c r="BY1596" s="211" t="str">
        <f t="shared" si="1757"/>
        <v/>
      </c>
      <c r="BZ1596" s="150" t="str">
        <f t="shared" si="1758"/>
        <v/>
      </c>
      <c r="CB1596" s="54" t="str">
        <f t="shared" si="1792"/>
        <v/>
      </c>
      <c r="CD1596" s="54" t="str">
        <f t="shared" si="1759"/>
        <v/>
      </c>
      <c r="CF1596" s="54" t="str">
        <f t="shared" si="1760"/>
        <v/>
      </c>
      <c r="CH1596" s="150" t="str">
        <f t="shared" si="1761"/>
        <v/>
      </c>
      <c r="CI1596" s="290"/>
      <c r="CJ1596" s="150" t="str">
        <f t="shared" si="1762"/>
        <v/>
      </c>
      <c r="CK1596" s="290"/>
      <c r="CL1596" s="54" t="str">
        <f t="shared" si="1781"/>
        <v/>
      </c>
      <c r="CM1596" s="290"/>
      <c r="CN1596" s="150" t="str">
        <f t="shared" si="1763"/>
        <v/>
      </c>
      <c r="CO1596" s="290"/>
      <c r="CP1596" s="150" t="str">
        <f t="shared" si="1764"/>
        <v/>
      </c>
      <c r="CQ1596" s="290"/>
      <c r="CR1596" s="150" t="str">
        <f t="shared" si="1765"/>
        <v/>
      </c>
      <c r="CS1596" s="290"/>
      <c r="CT1596" s="150" t="str">
        <f t="shared" si="1766"/>
        <v/>
      </c>
      <c r="CU1596" s="150"/>
      <c r="CV1596" s="150" t="str">
        <f t="shared" si="1767"/>
        <v/>
      </c>
      <c r="CW1596" s="94"/>
      <c r="CX1596" s="151" t="str">
        <f t="shared" si="1808"/>
        <v/>
      </c>
      <c r="CY1596" s="151" t="str">
        <f t="shared" si="1809"/>
        <v/>
      </c>
      <c r="CZ1596" s="152"/>
      <c r="DA1596" s="373" t="str">
        <f t="shared" si="1782"/>
        <v/>
      </c>
      <c r="DC1596" s="153">
        <f t="shared" si="1768"/>
        <v>0</v>
      </c>
      <c r="DD1596" s="153">
        <f t="shared" si="1769"/>
        <v>0</v>
      </c>
      <c r="DE1596" s="153">
        <f t="shared" si="1770"/>
        <v>0</v>
      </c>
      <c r="DF1596" s="158">
        <f t="shared" si="1771"/>
        <v>-4.7000000000000002E-3</v>
      </c>
      <c r="DG1596" s="159">
        <f t="shared" si="1783"/>
        <v>-1.1703000000000001</v>
      </c>
      <c r="DH1596" s="158">
        <f t="shared" si="1772"/>
        <v>3.1999999999999997E-3</v>
      </c>
      <c r="DI1596" s="159">
        <f t="shared" si="1784"/>
        <v>0.79679999999999995</v>
      </c>
      <c r="DJ1596" s="158">
        <f t="shared" si="1773"/>
        <v>-2.7000000000000001E-3</v>
      </c>
      <c r="DK1596" s="159">
        <f t="shared" si="1785"/>
        <v>-0.67230000000000001</v>
      </c>
      <c r="DL1596" s="158">
        <f t="shared" si="1774"/>
        <v>1.1999999999999999E-3</v>
      </c>
      <c r="DM1596" s="159">
        <f t="shared" si="1786"/>
        <v>0.29879999999999995</v>
      </c>
      <c r="DN1596" s="158">
        <f t="shared" si="1775"/>
        <v>1.46E-2</v>
      </c>
      <c r="DO1596" s="159">
        <f t="shared" si="1787"/>
        <v>3.6354000000000002</v>
      </c>
      <c r="DP1596" s="158">
        <f t="shared" si="1776"/>
        <v>-1.2999999999999999E-2</v>
      </c>
      <c r="DQ1596" s="159">
        <f t="shared" si="1788"/>
        <v>-3.2369999999999997</v>
      </c>
      <c r="DR1596" s="158">
        <f t="shared" si="1777"/>
        <v>-6.7000000000000002E-3</v>
      </c>
      <c r="DS1596" s="159">
        <f t="shared" si="1789"/>
        <v>-1.6683000000000001</v>
      </c>
      <c r="DT1596" s="158">
        <f t="shared" si="1778"/>
        <v>-1.2999999999999999E-2</v>
      </c>
      <c r="DU1596" s="159">
        <f t="shared" si="1790"/>
        <v>-3.2369999999999997</v>
      </c>
      <c r="DV1596" s="158">
        <f t="shared" si="1779"/>
        <v>-6.7000000000000002E-3</v>
      </c>
      <c r="DW1596" s="160">
        <f t="shared" si="1791"/>
        <v>-1.6683000000000001</v>
      </c>
    </row>
    <row r="1597" spans="1:127" ht="24.95" customHeight="1" x14ac:dyDescent="0.2">
      <c r="A1597" s="272">
        <v>1588</v>
      </c>
      <c r="B1597" s="336"/>
      <c r="C1597" s="332"/>
      <c r="D1597" s="333"/>
      <c r="E1597" s="334"/>
      <c r="F1597" s="335"/>
      <c r="G1597" s="334"/>
      <c r="H1597" s="371"/>
      <c r="I1597" s="334"/>
      <c r="J1597" s="334"/>
      <c r="K1597" s="334"/>
      <c r="L1597" s="334"/>
      <c r="M1597" s="334"/>
      <c r="N1597" s="334"/>
      <c r="O1597" s="337"/>
      <c r="P1597" s="337"/>
      <c r="Q1597" s="338" t="str">
        <f t="shared" si="1742"/>
        <v xml:space="preserve"> </v>
      </c>
      <c r="R1597" s="339" t="str">
        <f t="shared" si="1743"/>
        <v/>
      </c>
      <c r="S1597" s="340" t="str">
        <f t="shared" si="1796"/>
        <v/>
      </c>
      <c r="T1597" s="341" t="str">
        <f t="shared" si="1744"/>
        <v/>
      </c>
      <c r="U1597" s="341" t="str">
        <f t="shared" si="1745"/>
        <v/>
      </c>
      <c r="V1597" s="341" t="str">
        <f t="shared" si="1746"/>
        <v/>
      </c>
      <c r="W1597" s="341" t="str">
        <f t="shared" si="1747"/>
        <v/>
      </c>
      <c r="X1597" s="340" t="str">
        <f t="shared" si="1797"/>
        <v/>
      </c>
      <c r="Y1597" s="342" t="str">
        <f t="shared" si="1798"/>
        <v/>
      </c>
      <c r="Z1597" s="343" t="str">
        <f t="shared" si="1799"/>
        <v/>
      </c>
      <c r="AA1597" s="344" t="str">
        <f t="shared" si="1800"/>
        <v/>
      </c>
      <c r="AB1597" s="345" t="str">
        <f t="shared" si="1748"/>
        <v/>
      </c>
      <c r="AC1597" s="346" t="str">
        <f t="shared" si="1749"/>
        <v/>
      </c>
      <c r="AD1597" s="346" t="str">
        <f t="shared" si="1750"/>
        <v/>
      </c>
      <c r="AE1597" s="344" t="str">
        <f t="shared" si="1801"/>
        <v/>
      </c>
      <c r="AF1597" s="346" t="str">
        <f t="shared" si="1751"/>
        <v/>
      </c>
      <c r="AG1597" s="344" t="str">
        <f t="shared" si="1802"/>
        <v/>
      </c>
      <c r="AH1597" s="344" t="str">
        <f t="shared" si="1803"/>
        <v/>
      </c>
      <c r="AI1597" s="344" t="str">
        <f t="shared" si="1804"/>
        <v/>
      </c>
      <c r="AJ1597" s="346" t="str">
        <f t="shared" si="1805"/>
        <v/>
      </c>
      <c r="AK1597" s="346" t="str">
        <f t="shared" si="1806"/>
        <v/>
      </c>
      <c r="AL1597" s="347" t="str">
        <f t="shared" si="1807"/>
        <v/>
      </c>
      <c r="AM1597" s="141"/>
      <c r="AN1597" s="141"/>
      <c r="AO1597" s="142"/>
      <c r="AP1597" s="58">
        <f t="shared" si="1752"/>
        <v>0</v>
      </c>
      <c r="AQ1597" s="318">
        <f>SUM(AP$10:AP1597)</f>
        <v>0</v>
      </c>
      <c r="AR1597" s="143">
        <f t="shared" si="1810"/>
        <v>0.1</v>
      </c>
      <c r="AS1597" s="144" t="str">
        <f t="shared" si="1753"/>
        <v/>
      </c>
      <c r="AT1597" s="144" t="str">
        <f t="shared" si="1780"/>
        <v/>
      </c>
      <c r="AU1597" s="145"/>
      <c r="AV1597" s="58">
        <f t="shared" si="1811"/>
        <v>0</v>
      </c>
      <c r="AW1597" s="318">
        <f>SUM(AV$10:AV1597)</f>
        <v>0</v>
      </c>
      <c r="AX1597" s="319">
        <f t="shared" si="1812"/>
        <v>0.1</v>
      </c>
      <c r="AY1597" s="144" t="str">
        <f t="shared" si="1794"/>
        <v/>
      </c>
      <c r="AZ1597" s="144" t="str">
        <f t="shared" si="1795"/>
        <v/>
      </c>
      <c r="BA1597" s="144"/>
      <c r="BB1597" s="146" t="str">
        <f t="shared" si="1754"/>
        <v/>
      </c>
      <c r="BC1597" s="66" t="str">
        <f t="shared" si="1793"/>
        <v/>
      </c>
      <c r="BD1597" s="195" t="str">
        <f t="shared" si="1755"/>
        <v/>
      </c>
      <c r="BF1597" s="283"/>
      <c r="BG1597" s="286" t="str">
        <f t="shared" si="1756"/>
        <v/>
      </c>
      <c r="BY1597" s="211" t="str">
        <f t="shared" si="1757"/>
        <v/>
      </c>
      <c r="BZ1597" s="150" t="str">
        <f t="shared" si="1758"/>
        <v/>
      </c>
      <c r="CB1597" s="54" t="str">
        <f t="shared" si="1792"/>
        <v/>
      </c>
      <c r="CD1597" s="54" t="str">
        <f t="shared" si="1759"/>
        <v/>
      </c>
      <c r="CF1597" s="54" t="str">
        <f t="shared" si="1760"/>
        <v/>
      </c>
      <c r="CH1597" s="150" t="str">
        <f t="shared" si="1761"/>
        <v/>
      </c>
      <c r="CI1597" s="290"/>
      <c r="CJ1597" s="150" t="str">
        <f t="shared" si="1762"/>
        <v/>
      </c>
      <c r="CK1597" s="290"/>
      <c r="CL1597" s="54" t="str">
        <f t="shared" si="1781"/>
        <v/>
      </c>
      <c r="CM1597" s="290"/>
      <c r="CN1597" s="150" t="str">
        <f t="shared" si="1763"/>
        <v/>
      </c>
      <c r="CO1597" s="290"/>
      <c r="CP1597" s="150" t="str">
        <f t="shared" si="1764"/>
        <v/>
      </c>
      <c r="CQ1597" s="290"/>
      <c r="CR1597" s="150" t="str">
        <f t="shared" si="1765"/>
        <v/>
      </c>
      <c r="CS1597" s="290"/>
      <c r="CT1597" s="150" t="str">
        <f t="shared" si="1766"/>
        <v/>
      </c>
      <c r="CU1597" s="150"/>
      <c r="CV1597" s="150" t="str">
        <f t="shared" si="1767"/>
        <v/>
      </c>
      <c r="CW1597" s="94"/>
      <c r="CX1597" s="151" t="str">
        <f t="shared" si="1808"/>
        <v/>
      </c>
      <c r="CY1597" s="151" t="str">
        <f t="shared" si="1809"/>
        <v/>
      </c>
      <c r="CZ1597" s="152"/>
      <c r="DA1597" s="373" t="str">
        <f t="shared" si="1782"/>
        <v/>
      </c>
      <c r="DC1597" s="153">
        <f t="shared" si="1768"/>
        <v>0</v>
      </c>
      <c r="DD1597" s="153">
        <f t="shared" si="1769"/>
        <v>0</v>
      </c>
      <c r="DE1597" s="153">
        <f t="shared" si="1770"/>
        <v>0</v>
      </c>
      <c r="DF1597" s="158">
        <f t="shared" si="1771"/>
        <v>-4.7000000000000002E-3</v>
      </c>
      <c r="DG1597" s="159">
        <f t="shared" si="1783"/>
        <v>-1.1703000000000001</v>
      </c>
      <c r="DH1597" s="158">
        <f t="shared" si="1772"/>
        <v>3.1999999999999997E-3</v>
      </c>
      <c r="DI1597" s="159">
        <f t="shared" si="1784"/>
        <v>0.79679999999999995</v>
      </c>
      <c r="DJ1597" s="158">
        <f t="shared" si="1773"/>
        <v>-2.7000000000000001E-3</v>
      </c>
      <c r="DK1597" s="159">
        <f t="shared" si="1785"/>
        <v>-0.67230000000000001</v>
      </c>
      <c r="DL1597" s="158">
        <f t="shared" si="1774"/>
        <v>1.1999999999999999E-3</v>
      </c>
      <c r="DM1597" s="159">
        <f t="shared" si="1786"/>
        <v>0.29879999999999995</v>
      </c>
      <c r="DN1597" s="158">
        <f t="shared" si="1775"/>
        <v>1.46E-2</v>
      </c>
      <c r="DO1597" s="159">
        <f t="shared" si="1787"/>
        <v>3.6354000000000002</v>
      </c>
      <c r="DP1597" s="158">
        <f t="shared" si="1776"/>
        <v>-1.2999999999999999E-2</v>
      </c>
      <c r="DQ1597" s="159">
        <f t="shared" si="1788"/>
        <v>-3.2369999999999997</v>
      </c>
      <c r="DR1597" s="158">
        <f t="shared" si="1777"/>
        <v>-6.7000000000000002E-3</v>
      </c>
      <c r="DS1597" s="159">
        <f t="shared" si="1789"/>
        <v>-1.6683000000000001</v>
      </c>
      <c r="DT1597" s="158">
        <f t="shared" si="1778"/>
        <v>-1.2999999999999999E-2</v>
      </c>
      <c r="DU1597" s="159">
        <f t="shared" si="1790"/>
        <v>-3.2369999999999997</v>
      </c>
      <c r="DV1597" s="158">
        <f t="shared" si="1779"/>
        <v>-6.7000000000000002E-3</v>
      </c>
      <c r="DW1597" s="160">
        <f t="shared" si="1791"/>
        <v>-1.6683000000000001</v>
      </c>
    </row>
    <row r="1598" spans="1:127" ht="24.95" customHeight="1" x14ac:dyDescent="0.2">
      <c r="A1598" s="272">
        <v>1589</v>
      </c>
      <c r="B1598" s="336"/>
      <c r="C1598" s="332"/>
      <c r="D1598" s="333"/>
      <c r="E1598" s="334"/>
      <c r="F1598" s="335"/>
      <c r="G1598" s="334"/>
      <c r="H1598" s="371"/>
      <c r="I1598" s="334"/>
      <c r="J1598" s="334"/>
      <c r="K1598" s="334"/>
      <c r="L1598" s="334"/>
      <c r="M1598" s="334"/>
      <c r="N1598" s="334"/>
      <c r="O1598" s="337"/>
      <c r="P1598" s="337"/>
      <c r="Q1598" s="338" t="str">
        <f t="shared" si="1742"/>
        <v xml:space="preserve"> </v>
      </c>
      <c r="R1598" s="339" t="str">
        <f t="shared" si="1743"/>
        <v/>
      </c>
      <c r="S1598" s="340" t="str">
        <f t="shared" si="1796"/>
        <v/>
      </c>
      <c r="T1598" s="341" t="str">
        <f t="shared" si="1744"/>
        <v/>
      </c>
      <c r="U1598" s="341" t="str">
        <f t="shared" si="1745"/>
        <v/>
      </c>
      <c r="V1598" s="341" t="str">
        <f t="shared" si="1746"/>
        <v/>
      </c>
      <c r="W1598" s="341" t="str">
        <f t="shared" si="1747"/>
        <v/>
      </c>
      <c r="X1598" s="340" t="str">
        <f t="shared" si="1797"/>
        <v/>
      </c>
      <c r="Y1598" s="342" t="str">
        <f t="shared" si="1798"/>
        <v/>
      </c>
      <c r="Z1598" s="343" t="str">
        <f t="shared" si="1799"/>
        <v/>
      </c>
      <c r="AA1598" s="344" t="str">
        <f t="shared" si="1800"/>
        <v/>
      </c>
      <c r="AB1598" s="345" t="str">
        <f t="shared" si="1748"/>
        <v/>
      </c>
      <c r="AC1598" s="346" t="str">
        <f t="shared" si="1749"/>
        <v/>
      </c>
      <c r="AD1598" s="346" t="str">
        <f t="shared" si="1750"/>
        <v/>
      </c>
      <c r="AE1598" s="344" t="str">
        <f t="shared" si="1801"/>
        <v/>
      </c>
      <c r="AF1598" s="346" t="str">
        <f t="shared" si="1751"/>
        <v/>
      </c>
      <c r="AG1598" s="344" t="str">
        <f t="shared" si="1802"/>
        <v/>
      </c>
      <c r="AH1598" s="344" t="str">
        <f t="shared" si="1803"/>
        <v/>
      </c>
      <c r="AI1598" s="344" t="str">
        <f t="shared" si="1804"/>
        <v/>
      </c>
      <c r="AJ1598" s="346" t="str">
        <f t="shared" si="1805"/>
        <v/>
      </c>
      <c r="AK1598" s="346" t="str">
        <f t="shared" si="1806"/>
        <v/>
      </c>
      <c r="AL1598" s="347" t="str">
        <f t="shared" si="1807"/>
        <v/>
      </c>
      <c r="AM1598" s="141"/>
      <c r="AN1598" s="141"/>
      <c r="AO1598" s="142"/>
      <c r="AP1598" s="58">
        <f t="shared" si="1752"/>
        <v>0</v>
      </c>
      <c r="AQ1598" s="318">
        <f>SUM(AP$10:AP1598)</f>
        <v>0</v>
      </c>
      <c r="AR1598" s="143">
        <f t="shared" si="1810"/>
        <v>0.1</v>
      </c>
      <c r="AS1598" s="144" t="str">
        <f t="shared" si="1753"/>
        <v/>
      </c>
      <c r="AT1598" s="144" t="str">
        <f t="shared" si="1780"/>
        <v/>
      </c>
      <c r="AU1598" s="145"/>
      <c r="AV1598" s="58">
        <f t="shared" si="1811"/>
        <v>0</v>
      </c>
      <c r="AW1598" s="318">
        <f>SUM(AV$10:AV1598)</f>
        <v>0</v>
      </c>
      <c r="AX1598" s="319">
        <f t="shared" si="1812"/>
        <v>0.1</v>
      </c>
      <c r="AY1598" s="144" t="str">
        <f t="shared" si="1794"/>
        <v/>
      </c>
      <c r="AZ1598" s="144" t="str">
        <f t="shared" si="1795"/>
        <v/>
      </c>
      <c r="BA1598" s="144"/>
      <c r="BB1598" s="146" t="str">
        <f t="shared" si="1754"/>
        <v/>
      </c>
      <c r="BC1598" s="66" t="str">
        <f t="shared" si="1793"/>
        <v/>
      </c>
      <c r="BD1598" s="195" t="str">
        <f t="shared" si="1755"/>
        <v/>
      </c>
      <c r="BF1598" s="283"/>
      <c r="BG1598" s="286" t="str">
        <f t="shared" si="1756"/>
        <v/>
      </c>
      <c r="BY1598" s="211" t="str">
        <f t="shared" si="1757"/>
        <v/>
      </c>
      <c r="BZ1598" s="150" t="str">
        <f t="shared" si="1758"/>
        <v/>
      </c>
      <c r="CB1598" s="54" t="str">
        <f t="shared" si="1792"/>
        <v/>
      </c>
      <c r="CD1598" s="54" t="str">
        <f t="shared" si="1759"/>
        <v/>
      </c>
      <c r="CF1598" s="54" t="str">
        <f t="shared" si="1760"/>
        <v/>
      </c>
      <c r="CH1598" s="150" t="str">
        <f t="shared" si="1761"/>
        <v/>
      </c>
      <c r="CI1598" s="290"/>
      <c r="CJ1598" s="150" t="str">
        <f t="shared" si="1762"/>
        <v/>
      </c>
      <c r="CK1598" s="290"/>
      <c r="CL1598" s="54" t="str">
        <f t="shared" si="1781"/>
        <v/>
      </c>
      <c r="CM1598" s="290"/>
      <c r="CN1598" s="150" t="str">
        <f t="shared" si="1763"/>
        <v/>
      </c>
      <c r="CO1598" s="290"/>
      <c r="CP1598" s="150" t="str">
        <f t="shared" si="1764"/>
        <v/>
      </c>
      <c r="CQ1598" s="290"/>
      <c r="CR1598" s="150" t="str">
        <f t="shared" si="1765"/>
        <v/>
      </c>
      <c r="CS1598" s="290"/>
      <c r="CT1598" s="150" t="str">
        <f t="shared" si="1766"/>
        <v/>
      </c>
      <c r="CU1598" s="150"/>
      <c r="CV1598" s="150" t="str">
        <f t="shared" si="1767"/>
        <v/>
      </c>
      <c r="CW1598" s="94"/>
      <c r="CX1598" s="151" t="str">
        <f t="shared" si="1808"/>
        <v/>
      </c>
      <c r="CY1598" s="151" t="str">
        <f t="shared" si="1809"/>
        <v/>
      </c>
      <c r="CZ1598" s="152"/>
      <c r="DA1598" s="373" t="str">
        <f t="shared" si="1782"/>
        <v/>
      </c>
      <c r="DC1598" s="153">
        <f t="shared" si="1768"/>
        <v>0</v>
      </c>
      <c r="DD1598" s="153">
        <f t="shared" si="1769"/>
        <v>0</v>
      </c>
      <c r="DE1598" s="153">
        <f t="shared" si="1770"/>
        <v>0</v>
      </c>
      <c r="DF1598" s="158">
        <f t="shared" si="1771"/>
        <v>-4.7000000000000002E-3</v>
      </c>
      <c r="DG1598" s="159">
        <f t="shared" si="1783"/>
        <v>-1.1703000000000001</v>
      </c>
      <c r="DH1598" s="158">
        <f t="shared" si="1772"/>
        <v>3.1999999999999997E-3</v>
      </c>
      <c r="DI1598" s="159">
        <f t="shared" si="1784"/>
        <v>0.79679999999999995</v>
      </c>
      <c r="DJ1598" s="158">
        <f t="shared" si="1773"/>
        <v>-2.7000000000000001E-3</v>
      </c>
      <c r="DK1598" s="159">
        <f t="shared" si="1785"/>
        <v>-0.67230000000000001</v>
      </c>
      <c r="DL1598" s="158">
        <f t="shared" si="1774"/>
        <v>1.1999999999999999E-3</v>
      </c>
      <c r="DM1598" s="159">
        <f t="shared" si="1786"/>
        <v>0.29879999999999995</v>
      </c>
      <c r="DN1598" s="158">
        <f t="shared" si="1775"/>
        <v>1.46E-2</v>
      </c>
      <c r="DO1598" s="159">
        <f t="shared" si="1787"/>
        <v>3.6354000000000002</v>
      </c>
      <c r="DP1598" s="158">
        <f t="shared" si="1776"/>
        <v>-1.2999999999999999E-2</v>
      </c>
      <c r="DQ1598" s="159">
        <f t="shared" si="1788"/>
        <v>-3.2369999999999997</v>
      </c>
      <c r="DR1598" s="158">
        <f t="shared" si="1777"/>
        <v>-6.7000000000000002E-3</v>
      </c>
      <c r="DS1598" s="159">
        <f t="shared" si="1789"/>
        <v>-1.6683000000000001</v>
      </c>
      <c r="DT1598" s="158">
        <f t="shared" si="1778"/>
        <v>-1.2999999999999999E-2</v>
      </c>
      <c r="DU1598" s="159">
        <f t="shared" si="1790"/>
        <v>-3.2369999999999997</v>
      </c>
      <c r="DV1598" s="158">
        <f t="shared" si="1779"/>
        <v>-6.7000000000000002E-3</v>
      </c>
      <c r="DW1598" s="160">
        <f t="shared" si="1791"/>
        <v>-1.6683000000000001</v>
      </c>
    </row>
    <row r="1599" spans="1:127" ht="24.95" customHeight="1" x14ac:dyDescent="0.2">
      <c r="A1599" s="272">
        <v>1590</v>
      </c>
      <c r="B1599" s="336"/>
      <c r="C1599" s="332"/>
      <c r="D1599" s="333"/>
      <c r="E1599" s="334"/>
      <c r="F1599" s="335"/>
      <c r="G1599" s="334"/>
      <c r="H1599" s="371"/>
      <c r="I1599" s="334"/>
      <c r="J1599" s="334"/>
      <c r="K1599" s="334"/>
      <c r="L1599" s="334"/>
      <c r="M1599" s="334"/>
      <c r="N1599" s="334"/>
      <c r="O1599" s="337"/>
      <c r="P1599" s="337"/>
      <c r="Q1599" s="338" t="str">
        <f t="shared" si="1742"/>
        <v xml:space="preserve"> </v>
      </c>
      <c r="R1599" s="339" t="str">
        <f t="shared" si="1743"/>
        <v/>
      </c>
      <c r="S1599" s="340" t="str">
        <f t="shared" si="1796"/>
        <v/>
      </c>
      <c r="T1599" s="341" t="str">
        <f t="shared" si="1744"/>
        <v/>
      </c>
      <c r="U1599" s="341" t="str">
        <f t="shared" si="1745"/>
        <v/>
      </c>
      <c r="V1599" s="341" t="str">
        <f t="shared" si="1746"/>
        <v/>
      </c>
      <c r="W1599" s="341" t="str">
        <f t="shared" si="1747"/>
        <v/>
      </c>
      <c r="X1599" s="340" t="str">
        <f t="shared" si="1797"/>
        <v/>
      </c>
      <c r="Y1599" s="342" t="str">
        <f t="shared" si="1798"/>
        <v/>
      </c>
      <c r="Z1599" s="343" t="str">
        <f t="shared" si="1799"/>
        <v/>
      </c>
      <c r="AA1599" s="344" t="str">
        <f t="shared" si="1800"/>
        <v/>
      </c>
      <c r="AB1599" s="345" t="str">
        <f t="shared" si="1748"/>
        <v/>
      </c>
      <c r="AC1599" s="346" t="str">
        <f t="shared" si="1749"/>
        <v/>
      </c>
      <c r="AD1599" s="346" t="str">
        <f t="shared" si="1750"/>
        <v/>
      </c>
      <c r="AE1599" s="344" t="str">
        <f t="shared" si="1801"/>
        <v/>
      </c>
      <c r="AF1599" s="346" t="str">
        <f t="shared" si="1751"/>
        <v/>
      </c>
      <c r="AG1599" s="344" t="str">
        <f t="shared" si="1802"/>
        <v/>
      </c>
      <c r="AH1599" s="344" t="str">
        <f t="shared" si="1803"/>
        <v/>
      </c>
      <c r="AI1599" s="344" t="str">
        <f t="shared" si="1804"/>
        <v/>
      </c>
      <c r="AJ1599" s="346" t="str">
        <f t="shared" si="1805"/>
        <v/>
      </c>
      <c r="AK1599" s="346" t="str">
        <f t="shared" si="1806"/>
        <v/>
      </c>
      <c r="AL1599" s="347" t="str">
        <f t="shared" si="1807"/>
        <v/>
      </c>
      <c r="AM1599" s="141"/>
      <c r="AN1599" s="141"/>
      <c r="AO1599" s="142"/>
      <c r="AP1599" s="58">
        <f t="shared" si="1752"/>
        <v>0</v>
      </c>
      <c r="AQ1599" s="318">
        <f>SUM(AP$10:AP1599)</f>
        <v>0</v>
      </c>
      <c r="AR1599" s="143">
        <f t="shared" si="1810"/>
        <v>0.1</v>
      </c>
      <c r="AS1599" s="144" t="str">
        <f t="shared" si="1753"/>
        <v/>
      </c>
      <c r="AT1599" s="144" t="str">
        <f t="shared" si="1780"/>
        <v/>
      </c>
      <c r="AU1599" s="145"/>
      <c r="AV1599" s="58">
        <f t="shared" si="1811"/>
        <v>0</v>
      </c>
      <c r="AW1599" s="318">
        <f>SUM(AV$10:AV1599)</f>
        <v>0</v>
      </c>
      <c r="AX1599" s="319">
        <f t="shared" si="1812"/>
        <v>0.1</v>
      </c>
      <c r="AY1599" s="144" t="str">
        <f t="shared" si="1794"/>
        <v/>
      </c>
      <c r="AZ1599" s="144" t="str">
        <f t="shared" si="1795"/>
        <v/>
      </c>
      <c r="BA1599" s="144"/>
      <c r="BB1599" s="146" t="str">
        <f t="shared" si="1754"/>
        <v/>
      </c>
      <c r="BC1599" s="66" t="str">
        <f t="shared" si="1793"/>
        <v/>
      </c>
      <c r="BD1599" s="195" t="str">
        <f t="shared" si="1755"/>
        <v/>
      </c>
      <c r="BF1599" s="283"/>
      <c r="BG1599" s="286" t="str">
        <f t="shared" si="1756"/>
        <v/>
      </c>
      <c r="BY1599" s="211" t="str">
        <f t="shared" si="1757"/>
        <v/>
      </c>
      <c r="BZ1599" s="150" t="str">
        <f t="shared" si="1758"/>
        <v/>
      </c>
      <c r="CB1599" s="54" t="str">
        <f t="shared" si="1792"/>
        <v/>
      </c>
      <c r="CD1599" s="54" t="str">
        <f t="shared" si="1759"/>
        <v/>
      </c>
      <c r="CF1599" s="54" t="str">
        <f t="shared" si="1760"/>
        <v/>
      </c>
      <c r="CH1599" s="150" t="str">
        <f t="shared" si="1761"/>
        <v/>
      </c>
      <c r="CI1599" s="290"/>
      <c r="CJ1599" s="150" t="str">
        <f t="shared" si="1762"/>
        <v/>
      </c>
      <c r="CK1599" s="290"/>
      <c r="CL1599" s="54" t="str">
        <f t="shared" si="1781"/>
        <v/>
      </c>
      <c r="CM1599" s="290"/>
      <c r="CN1599" s="150" t="str">
        <f t="shared" si="1763"/>
        <v/>
      </c>
      <c r="CO1599" s="290"/>
      <c r="CP1599" s="150" t="str">
        <f t="shared" si="1764"/>
        <v/>
      </c>
      <c r="CQ1599" s="290"/>
      <c r="CR1599" s="150" t="str">
        <f t="shared" si="1765"/>
        <v/>
      </c>
      <c r="CS1599" s="290"/>
      <c r="CT1599" s="150" t="str">
        <f t="shared" si="1766"/>
        <v/>
      </c>
      <c r="CU1599" s="150"/>
      <c r="CV1599" s="150" t="str">
        <f t="shared" si="1767"/>
        <v/>
      </c>
      <c r="CW1599" s="94"/>
      <c r="CX1599" s="151" t="str">
        <f t="shared" si="1808"/>
        <v/>
      </c>
      <c r="CY1599" s="151" t="str">
        <f t="shared" si="1809"/>
        <v/>
      </c>
      <c r="CZ1599" s="152"/>
      <c r="DA1599" s="373" t="str">
        <f t="shared" si="1782"/>
        <v/>
      </c>
      <c r="DC1599" s="153">
        <f t="shared" si="1768"/>
        <v>0</v>
      </c>
      <c r="DD1599" s="153">
        <f t="shared" si="1769"/>
        <v>0</v>
      </c>
      <c r="DE1599" s="153">
        <f t="shared" si="1770"/>
        <v>0</v>
      </c>
      <c r="DF1599" s="158">
        <f t="shared" si="1771"/>
        <v>-4.7000000000000002E-3</v>
      </c>
      <c r="DG1599" s="159">
        <f t="shared" si="1783"/>
        <v>-1.1703000000000001</v>
      </c>
      <c r="DH1599" s="158">
        <f t="shared" si="1772"/>
        <v>3.1999999999999997E-3</v>
      </c>
      <c r="DI1599" s="159">
        <f t="shared" si="1784"/>
        <v>0.79679999999999995</v>
      </c>
      <c r="DJ1599" s="158">
        <f t="shared" si="1773"/>
        <v>-2.7000000000000001E-3</v>
      </c>
      <c r="DK1599" s="159">
        <f t="shared" si="1785"/>
        <v>-0.67230000000000001</v>
      </c>
      <c r="DL1599" s="158">
        <f t="shared" si="1774"/>
        <v>1.1999999999999999E-3</v>
      </c>
      <c r="DM1599" s="159">
        <f t="shared" si="1786"/>
        <v>0.29879999999999995</v>
      </c>
      <c r="DN1599" s="158">
        <f t="shared" si="1775"/>
        <v>1.46E-2</v>
      </c>
      <c r="DO1599" s="159">
        <f t="shared" si="1787"/>
        <v>3.6354000000000002</v>
      </c>
      <c r="DP1599" s="158">
        <f t="shared" si="1776"/>
        <v>-1.2999999999999999E-2</v>
      </c>
      <c r="DQ1599" s="159">
        <f t="shared" si="1788"/>
        <v>-3.2369999999999997</v>
      </c>
      <c r="DR1599" s="158">
        <f t="shared" si="1777"/>
        <v>-6.7000000000000002E-3</v>
      </c>
      <c r="DS1599" s="159">
        <f t="shared" si="1789"/>
        <v>-1.6683000000000001</v>
      </c>
      <c r="DT1599" s="158">
        <f t="shared" si="1778"/>
        <v>-1.2999999999999999E-2</v>
      </c>
      <c r="DU1599" s="159">
        <f t="shared" si="1790"/>
        <v>-3.2369999999999997</v>
      </c>
      <c r="DV1599" s="158">
        <f t="shared" si="1779"/>
        <v>-6.7000000000000002E-3</v>
      </c>
      <c r="DW1599" s="160">
        <f t="shared" si="1791"/>
        <v>-1.6683000000000001</v>
      </c>
    </row>
    <row r="1600" spans="1:127" ht="24.95" customHeight="1" x14ac:dyDescent="0.2">
      <c r="A1600" s="272">
        <v>1591</v>
      </c>
      <c r="B1600" s="336"/>
      <c r="C1600" s="332"/>
      <c r="D1600" s="333"/>
      <c r="E1600" s="334"/>
      <c r="F1600" s="335"/>
      <c r="G1600" s="334"/>
      <c r="H1600" s="371"/>
      <c r="I1600" s="334"/>
      <c r="J1600" s="334"/>
      <c r="K1600" s="334"/>
      <c r="L1600" s="334"/>
      <c r="M1600" s="334"/>
      <c r="N1600" s="334"/>
      <c r="O1600" s="337"/>
      <c r="P1600" s="337"/>
      <c r="Q1600" s="338" t="str">
        <f t="shared" si="1742"/>
        <v xml:space="preserve"> </v>
      </c>
      <c r="R1600" s="339" t="str">
        <f t="shared" si="1743"/>
        <v/>
      </c>
      <c r="S1600" s="340" t="str">
        <f t="shared" si="1796"/>
        <v/>
      </c>
      <c r="T1600" s="341" t="str">
        <f t="shared" si="1744"/>
        <v/>
      </c>
      <c r="U1600" s="341" t="str">
        <f t="shared" si="1745"/>
        <v/>
      </c>
      <c r="V1600" s="341" t="str">
        <f t="shared" si="1746"/>
        <v/>
      </c>
      <c r="W1600" s="341" t="str">
        <f t="shared" si="1747"/>
        <v/>
      </c>
      <c r="X1600" s="340" t="str">
        <f t="shared" si="1797"/>
        <v/>
      </c>
      <c r="Y1600" s="342" t="str">
        <f t="shared" si="1798"/>
        <v/>
      </c>
      <c r="Z1600" s="343" t="str">
        <f t="shared" si="1799"/>
        <v/>
      </c>
      <c r="AA1600" s="344" t="str">
        <f t="shared" si="1800"/>
        <v/>
      </c>
      <c r="AB1600" s="345" t="str">
        <f t="shared" si="1748"/>
        <v/>
      </c>
      <c r="AC1600" s="346" t="str">
        <f t="shared" si="1749"/>
        <v/>
      </c>
      <c r="AD1600" s="346" t="str">
        <f t="shared" si="1750"/>
        <v/>
      </c>
      <c r="AE1600" s="344" t="str">
        <f t="shared" si="1801"/>
        <v/>
      </c>
      <c r="AF1600" s="346" t="str">
        <f t="shared" si="1751"/>
        <v/>
      </c>
      <c r="AG1600" s="344" t="str">
        <f t="shared" si="1802"/>
        <v/>
      </c>
      <c r="AH1600" s="344" t="str">
        <f t="shared" si="1803"/>
        <v/>
      </c>
      <c r="AI1600" s="344" t="str">
        <f t="shared" si="1804"/>
        <v/>
      </c>
      <c r="AJ1600" s="346" t="str">
        <f t="shared" si="1805"/>
        <v/>
      </c>
      <c r="AK1600" s="346" t="str">
        <f t="shared" si="1806"/>
        <v/>
      </c>
      <c r="AL1600" s="347" t="str">
        <f t="shared" si="1807"/>
        <v/>
      </c>
      <c r="AM1600" s="141"/>
      <c r="AN1600" s="141"/>
      <c r="AO1600" s="142"/>
      <c r="AP1600" s="58">
        <f t="shared" si="1752"/>
        <v>0</v>
      </c>
      <c r="AQ1600" s="318">
        <f>SUM(AP$10:AP1600)</f>
        <v>0</v>
      </c>
      <c r="AR1600" s="143">
        <f t="shared" si="1810"/>
        <v>0.1</v>
      </c>
      <c r="AS1600" s="144" t="str">
        <f t="shared" si="1753"/>
        <v/>
      </c>
      <c r="AT1600" s="144" t="str">
        <f t="shared" si="1780"/>
        <v/>
      </c>
      <c r="AU1600" s="145"/>
      <c r="AV1600" s="58">
        <f t="shared" si="1811"/>
        <v>0</v>
      </c>
      <c r="AW1600" s="318">
        <f>SUM(AV$10:AV1600)</f>
        <v>0</v>
      </c>
      <c r="AX1600" s="319">
        <f t="shared" si="1812"/>
        <v>0.1</v>
      </c>
      <c r="AY1600" s="144" t="str">
        <f t="shared" si="1794"/>
        <v/>
      </c>
      <c r="AZ1600" s="144" t="str">
        <f t="shared" si="1795"/>
        <v/>
      </c>
      <c r="BA1600" s="144"/>
      <c r="BB1600" s="146" t="str">
        <f t="shared" si="1754"/>
        <v/>
      </c>
      <c r="BC1600" s="66" t="str">
        <f t="shared" si="1793"/>
        <v/>
      </c>
      <c r="BD1600" s="195" t="str">
        <f t="shared" si="1755"/>
        <v/>
      </c>
      <c r="BF1600" s="283"/>
      <c r="BG1600" s="286" t="str">
        <f t="shared" si="1756"/>
        <v/>
      </c>
      <c r="BY1600" s="211" t="str">
        <f t="shared" si="1757"/>
        <v/>
      </c>
      <c r="BZ1600" s="150" t="str">
        <f t="shared" si="1758"/>
        <v/>
      </c>
      <c r="CB1600" s="54" t="str">
        <f t="shared" si="1792"/>
        <v/>
      </c>
      <c r="CD1600" s="54" t="str">
        <f t="shared" si="1759"/>
        <v/>
      </c>
      <c r="CF1600" s="54" t="str">
        <f t="shared" si="1760"/>
        <v/>
      </c>
      <c r="CH1600" s="150" t="str">
        <f t="shared" si="1761"/>
        <v/>
      </c>
      <c r="CI1600" s="290"/>
      <c r="CJ1600" s="150" t="str">
        <f t="shared" si="1762"/>
        <v/>
      </c>
      <c r="CK1600" s="290"/>
      <c r="CL1600" s="54" t="str">
        <f t="shared" si="1781"/>
        <v/>
      </c>
      <c r="CM1600" s="290"/>
      <c r="CN1600" s="150" t="str">
        <f t="shared" si="1763"/>
        <v/>
      </c>
      <c r="CO1600" s="290"/>
      <c r="CP1600" s="150" t="str">
        <f t="shared" si="1764"/>
        <v/>
      </c>
      <c r="CQ1600" s="290"/>
      <c r="CR1600" s="150" t="str">
        <f t="shared" si="1765"/>
        <v/>
      </c>
      <c r="CS1600" s="290"/>
      <c r="CT1600" s="150" t="str">
        <f t="shared" si="1766"/>
        <v/>
      </c>
      <c r="CU1600" s="150"/>
      <c r="CV1600" s="150" t="str">
        <f t="shared" si="1767"/>
        <v/>
      </c>
      <c r="CW1600" s="94"/>
      <c r="CX1600" s="151" t="str">
        <f t="shared" si="1808"/>
        <v/>
      </c>
      <c r="CY1600" s="151" t="str">
        <f t="shared" si="1809"/>
        <v/>
      </c>
      <c r="CZ1600" s="152"/>
      <c r="DA1600" s="373" t="str">
        <f t="shared" si="1782"/>
        <v/>
      </c>
      <c r="DC1600" s="153">
        <f t="shared" si="1768"/>
        <v>0</v>
      </c>
      <c r="DD1600" s="153">
        <f t="shared" si="1769"/>
        <v>0</v>
      </c>
      <c r="DE1600" s="153">
        <f t="shared" si="1770"/>
        <v>0</v>
      </c>
      <c r="DF1600" s="158">
        <f t="shared" si="1771"/>
        <v>-4.7000000000000002E-3</v>
      </c>
      <c r="DG1600" s="159">
        <f t="shared" si="1783"/>
        <v>-1.1703000000000001</v>
      </c>
      <c r="DH1600" s="158">
        <f t="shared" si="1772"/>
        <v>3.1999999999999997E-3</v>
      </c>
      <c r="DI1600" s="159">
        <f t="shared" si="1784"/>
        <v>0.79679999999999995</v>
      </c>
      <c r="DJ1600" s="158">
        <f t="shared" si="1773"/>
        <v>-2.7000000000000001E-3</v>
      </c>
      <c r="DK1600" s="159">
        <f t="shared" si="1785"/>
        <v>-0.67230000000000001</v>
      </c>
      <c r="DL1600" s="158">
        <f t="shared" si="1774"/>
        <v>1.1999999999999999E-3</v>
      </c>
      <c r="DM1600" s="159">
        <f t="shared" si="1786"/>
        <v>0.29879999999999995</v>
      </c>
      <c r="DN1600" s="158">
        <f t="shared" si="1775"/>
        <v>1.46E-2</v>
      </c>
      <c r="DO1600" s="159">
        <f t="shared" si="1787"/>
        <v>3.6354000000000002</v>
      </c>
      <c r="DP1600" s="158">
        <f t="shared" si="1776"/>
        <v>-1.2999999999999999E-2</v>
      </c>
      <c r="DQ1600" s="159">
        <f t="shared" si="1788"/>
        <v>-3.2369999999999997</v>
      </c>
      <c r="DR1600" s="158">
        <f t="shared" si="1777"/>
        <v>-6.7000000000000002E-3</v>
      </c>
      <c r="DS1600" s="159">
        <f t="shared" si="1789"/>
        <v>-1.6683000000000001</v>
      </c>
      <c r="DT1600" s="158">
        <f t="shared" si="1778"/>
        <v>-1.2999999999999999E-2</v>
      </c>
      <c r="DU1600" s="159">
        <f t="shared" si="1790"/>
        <v>-3.2369999999999997</v>
      </c>
      <c r="DV1600" s="158">
        <f t="shared" si="1779"/>
        <v>-6.7000000000000002E-3</v>
      </c>
      <c r="DW1600" s="160">
        <f t="shared" si="1791"/>
        <v>-1.6683000000000001</v>
      </c>
    </row>
    <row r="1601" spans="1:127" ht="24.95" customHeight="1" x14ac:dyDescent="0.2">
      <c r="A1601" s="272">
        <v>1592</v>
      </c>
      <c r="B1601" s="336"/>
      <c r="C1601" s="332"/>
      <c r="D1601" s="333"/>
      <c r="E1601" s="334"/>
      <c r="F1601" s="335"/>
      <c r="G1601" s="334"/>
      <c r="H1601" s="371"/>
      <c r="I1601" s="334"/>
      <c r="J1601" s="334"/>
      <c r="K1601" s="334"/>
      <c r="L1601" s="334"/>
      <c r="M1601" s="334"/>
      <c r="N1601" s="334"/>
      <c r="O1601" s="337"/>
      <c r="P1601" s="337"/>
      <c r="Q1601" s="338" t="str">
        <f t="shared" si="1742"/>
        <v xml:space="preserve"> </v>
      </c>
      <c r="R1601" s="339" t="str">
        <f t="shared" si="1743"/>
        <v/>
      </c>
      <c r="S1601" s="340" t="str">
        <f t="shared" si="1796"/>
        <v/>
      </c>
      <c r="T1601" s="341" t="str">
        <f t="shared" si="1744"/>
        <v/>
      </c>
      <c r="U1601" s="341" t="str">
        <f t="shared" si="1745"/>
        <v/>
      </c>
      <c r="V1601" s="341" t="str">
        <f t="shared" si="1746"/>
        <v/>
      </c>
      <c r="W1601" s="341" t="str">
        <f t="shared" si="1747"/>
        <v/>
      </c>
      <c r="X1601" s="340" t="str">
        <f t="shared" si="1797"/>
        <v/>
      </c>
      <c r="Y1601" s="342" t="str">
        <f t="shared" si="1798"/>
        <v/>
      </c>
      <c r="Z1601" s="343" t="str">
        <f t="shared" si="1799"/>
        <v/>
      </c>
      <c r="AA1601" s="344" t="str">
        <f t="shared" si="1800"/>
        <v/>
      </c>
      <c r="AB1601" s="345" t="str">
        <f t="shared" si="1748"/>
        <v/>
      </c>
      <c r="AC1601" s="346" t="str">
        <f t="shared" si="1749"/>
        <v/>
      </c>
      <c r="AD1601" s="346" t="str">
        <f t="shared" si="1750"/>
        <v/>
      </c>
      <c r="AE1601" s="344" t="str">
        <f t="shared" si="1801"/>
        <v/>
      </c>
      <c r="AF1601" s="346" t="str">
        <f t="shared" si="1751"/>
        <v/>
      </c>
      <c r="AG1601" s="344" t="str">
        <f t="shared" si="1802"/>
        <v/>
      </c>
      <c r="AH1601" s="344" t="str">
        <f t="shared" si="1803"/>
        <v/>
      </c>
      <c r="AI1601" s="344" t="str">
        <f t="shared" si="1804"/>
        <v/>
      </c>
      <c r="AJ1601" s="346" t="str">
        <f t="shared" si="1805"/>
        <v/>
      </c>
      <c r="AK1601" s="346" t="str">
        <f t="shared" si="1806"/>
        <v/>
      </c>
      <c r="AL1601" s="347" t="str">
        <f t="shared" si="1807"/>
        <v/>
      </c>
      <c r="AM1601" s="141"/>
      <c r="AN1601" s="141"/>
      <c r="AO1601" s="142"/>
      <c r="AP1601" s="58">
        <f t="shared" si="1752"/>
        <v>0</v>
      </c>
      <c r="AQ1601" s="318">
        <f>SUM(AP$10:AP1601)</f>
        <v>0</v>
      </c>
      <c r="AR1601" s="143">
        <f t="shared" si="1810"/>
        <v>0.1</v>
      </c>
      <c r="AS1601" s="144" t="str">
        <f t="shared" si="1753"/>
        <v/>
      </c>
      <c r="AT1601" s="144" t="str">
        <f t="shared" si="1780"/>
        <v/>
      </c>
      <c r="AU1601" s="145"/>
      <c r="AV1601" s="58">
        <f t="shared" si="1811"/>
        <v>0</v>
      </c>
      <c r="AW1601" s="318">
        <f>SUM(AV$10:AV1601)</f>
        <v>0</v>
      </c>
      <c r="AX1601" s="319">
        <f t="shared" si="1812"/>
        <v>0.1</v>
      </c>
      <c r="AY1601" s="144" t="str">
        <f t="shared" si="1794"/>
        <v/>
      </c>
      <c r="AZ1601" s="144" t="str">
        <f t="shared" si="1795"/>
        <v/>
      </c>
      <c r="BA1601" s="144"/>
      <c r="BB1601" s="146" t="str">
        <f t="shared" si="1754"/>
        <v/>
      </c>
      <c r="BC1601" s="66" t="str">
        <f t="shared" si="1793"/>
        <v/>
      </c>
      <c r="BD1601" s="195" t="str">
        <f t="shared" si="1755"/>
        <v/>
      </c>
      <c r="BF1601" s="283"/>
      <c r="BG1601" s="286" t="str">
        <f t="shared" si="1756"/>
        <v/>
      </c>
      <c r="BY1601" s="211" t="str">
        <f t="shared" si="1757"/>
        <v/>
      </c>
      <c r="BZ1601" s="150" t="str">
        <f t="shared" si="1758"/>
        <v/>
      </c>
      <c r="CB1601" s="54" t="str">
        <f t="shared" si="1792"/>
        <v/>
      </c>
      <c r="CD1601" s="54" t="str">
        <f t="shared" si="1759"/>
        <v/>
      </c>
      <c r="CF1601" s="54" t="str">
        <f t="shared" si="1760"/>
        <v/>
      </c>
      <c r="CH1601" s="150" t="str">
        <f t="shared" si="1761"/>
        <v/>
      </c>
      <c r="CI1601" s="290"/>
      <c r="CJ1601" s="150" t="str">
        <f t="shared" si="1762"/>
        <v/>
      </c>
      <c r="CK1601" s="290"/>
      <c r="CL1601" s="54" t="str">
        <f t="shared" si="1781"/>
        <v/>
      </c>
      <c r="CM1601" s="290"/>
      <c r="CN1601" s="150" t="str">
        <f t="shared" si="1763"/>
        <v/>
      </c>
      <c r="CO1601" s="290"/>
      <c r="CP1601" s="150" t="str">
        <f t="shared" si="1764"/>
        <v/>
      </c>
      <c r="CQ1601" s="290"/>
      <c r="CR1601" s="150" t="str">
        <f t="shared" si="1765"/>
        <v/>
      </c>
      <c r="CS1601" s="290"/>
      <c r="CT1601" s="150" t="str">
        <f t="shared" si="1766"/>
        <v/>
      </c>
      <c r="CU1601" s="150"/>
      <c r="CV1601" s="150" t="str">
        <f t="shared" si="1767"/>
        <v/>
      </c>
      <c r="CW1601" s="94"/>
      <c r="CX1601" s="151" t="str">
        <f t="shared" si="1808"/>
        <v/>
      </c>
      <c r="CY1601" s="151" t="str">
        <f t="shared" si="1809"/>
        <v/>
      </c>
      <c r="CZ1601" s="152"/>
      <c r="DA1601" s="373" t="str">
        <f t="shared" si="1782"/>
        <v/>
      </c>
      <c r="DC1601" s="153">
        <f t="shared" si="1768"/>
        <v>0</v>
      </c>
      <c r="DD1601" s="153">
        <f t="shared" si="1769"/>
        <v>0</v>
      </c>
      <c r="DE1601" s="153">
        <f t="shared" si="1770"/>
        <v>0</v>
      </c>
      <c r="DF1601" s="158">
        <f t="shared" si="1771"/>
        <v>-4.7000000000000002E-3</v>
      </c>
      <c r="DG1601" s="159">
        <f t="shared" si="1783"/>
        <v>-1.1703000000000001</v>
      </c>
      <c r="DH1601" s="158">
        <f t="shared" si="1772"/>
        <v>3.1999999999999997E-3</v>
      </c>
      <c r="DI1601" s="159">
        <f t="shared" si="1784"/>
        <v>0.79679999999999995</v>
      </c>
      <c r="DJ1601" s="158">
        <f t="shared" si="1773"/>
        <v>-2.7000000000000001E-3</v>
      </c>
      <c r="DK1601" s="159">
        <f t="shared" si="1785"/>
        <v>-0.67230000000000001</v>
      </c>
      <c r="DL1601" s="158">
        <f t="shared" si="1774"/>
        <v>1.1999999999999999E-3</v>
      </c>
      <c r="DM1601" s="159">
        <f t="shared" si="1786"/>
        <v>0.29879999999999995</v>
      </c>
      <c r="DN1601" s="158">
        <f t="shared" si="1775"/>
        <v>1.46E-2</v>
      </c>
      <c r="DO1601" s="159">
        <f t="shared" si="1787"/>
        <v>3.6354000000000002</v>
      </c>
      <c r="DP1601" s="158">
        <f t="shared" si="1776"/>
        <v>-1.2999999999999999E-2</v>
      </c>
      <c r="DQ1601" s="159">
        <f t="shared" si="1788"/>
        <v>-3.2369999999999997</v>
      </c>
      <c r="DR1601" s="158">
        <f t="shared" si="1777"/>
        <v>-6.7000000000000002E-3</v>
      </c>
      <c r="DS1601" s="159">
        <f t="shared" si="1789"/>
        <v>-1.6683000000000001</v>
      </c>
      <c r="DT1601" s="158">
        <f t="shared" si="1778"/>
        <v>-1.2999999999999999E-2</v>
      </c>
      <c r="DU1601" s="159">
        <f t="shared" si="1790"/>
        <v>-3.2369999999999997</v>
      </c>
      <c r="DV1601" s="158">
        <f t="shared" si="1779"/>
        <v>-6.7000000000000002E-3</v>
      </c>
      <c r="DW1601" s="160">
        <f t="shared" si="1791"/>
        <v>-1.6683000000000001</v>
      </c>
    </row>
    <row r="1602" spans="1:127" ht="24.95" customHeight="1" x14ac:dyDescent="0.2">
      <c r="A1602" s="272">
        <v>1593</v>
      </c>
      <c r="B1602" s="336"/>
      <c r="C1602" s="332"/>
      <c r="D1602" s="333"/>
      <c r="E1602" s="334"/>
      <c r="F1602" s="335"/>
      <c r="G1602" s="334"/>
      <c r="H1602" s="371"/>
      <c r="I1602" s="334"/>
      <c r="J1602" s="334"/>
      <c r="K1602" s="334"/>
      <c r="L1602" s="334"/>
      <c r="M1602" s="334"/>
      <c r="N1602" s="334"/>
      <c r="O1602" s="337"/>
      <c r="P1602" s="337"/>
      <c r="Q1602" s="338" t="str">
        <f t="shared" si="1742"/>
        <v xml:space="preserve"> </v>
      </c>
      <c r="R1602" s="339" t="str">
        <f t="shared" si="1743"/>
        <v/>
      </c>
      <c r="S1602" s="340" t="str">
        <f t="shared" si="1796"/>
        <v/>
      </c>
      <c r="T1602" s="341" t="str">
        <f t="shared" si="1744"/>
        <v/>
      </c>
      <c r="U1602" s="341" t="str">
        <f t="shared" si="1745"/>
        <v/>
      </c>
      <c r="V1602" s="341" t="str">
        <f t="shared" si="1746"/>
        <v/>
      </c>
      <c r="W1602" s="341" t="str">
        <f t="shared" si="1747"/>
        <v/>
      </c>
      <c r="X1602" s="340" t="str">
        <f t="shared" si="1797"/>
        <v/>
      </c>
      <c r="Y1602" s="342" t="str">
        <f t="shared" si="1798"/>
        <v/>
      </c>
      <c r="Z1602" s="343" t="str">
        <f t="shared" si="1799"/>
        <v/>
      </c>
      <c r="AA1602" s="344" t="str">
        <f t="shared" si="1800"/>
        <v/>
      </c>
      <c r="AB1602" s="345" t="str">
        <f t="shared" si="1748"/>
        <v/>
      </c>
      <c r="AC1602" s="346" t="str">
        <f t="shared" si="1749"/>
        <v/>
      </c>
      <c r="AD1602" s="346" t="str">
        <f t="shared" si="1750"/>
        <v/>
      </c>
      <c r="AE1602" s="344" t="str">
        <f t="shared" si="1801"/>
        <v/>
      </c>
      <c r="AF1602" s="346" t="str">
        <f t="shared" si="1751"/>
        <v/>
      </c>
      <c r="AG1602" s="344" t="str">
        <f t="shared" si="1802"/>
        <v/>
      </c>
      <c r="AH1602" s="344" t="str">
        <f t="shared" si="1803"/>
        <v/>
      </c>
      <c r="AI1602" s="344" t="str">
        <f t="shared" si="1804"/>
        <v/>
      </c>
      <c r="AJ1602" s="346" t="str">
        <f t="shared" si="1805"/>
        <v/>
      </c>
      <c r="AK1602" s="346" t="str">
        <f t="shared" si="1806"/>
        <v/>
      </c>
      <c r="AL1602" s="347" t="str">
        <f t="shared" si="1807"/>
        <v/>
      </c>
      <c r="AM1602" s="141"/>
      <c r="AN1602" s="141"/>
      <c r="AO1602" s="142"/>
      <c r="AP1602" s="58">
        <f t="shared" si="1752"/>
        <v>0</v>
      </c>
      <c r="AQ1602" s="318">
        <f>SUM(AP$10:AP1602)</f>
        <v>0</v>
      </c>
      <c r="AR1602" s="143">
        <f t="shared" si="1810"/>
        <v>0.1</v>
      </c>
      <c r="AS1602" s="144" t="str">
        <f t="shared" si="1753"/>
        <v/>
      </c>
      <c r="AT1602" s="144" t="str">
        <f t="shared" si="1780"/>
        <v/>
      </c>
      <c r="AU1602" s="145"/>
      <c r="AV1602" s="58">
        <f t="shared" si="1811"/>
        <v>0</v>
      </c>
      <c r="AW1602" s="318">
        <f>SUM(AV$10:AV1602)</f>
        <v>0</v>
      </c>
      <c r="AX1602" s="319">
        <f t="shared" si="1812"/>
        <v>0.1</v>
      </c>
      <c r="AY1602" s="144" t="str">
        <f t="shared" si="1794"/>
        <v/>
      </c>
      <c r="AZ1602" s="144" t="str">
        <f t="shared" si="1795"/>
        <v/>
      </c>
      <c r="BA1602" s="144"/>
      <c r="BB1602" s="146" t="str">
        <f t="shared" si="1754"/>
        <v/>
      </c>
      <c r="BC1602" s="66" t="str">
        <f t="shared" si="1793"/>
        <v/>
      </c>
      <c r="BD1602" s="195" t="str">
        <f t="shared" si="1755"/>
        <v/>
      </c>
      <c r="BF1602" s="283"/>
      <c r="BG1602" s="286" t="str">
        <f t="shared" si="1756"/>
        <v/>
      </c>
      <c r="BY1602" s="211" t="str">
        <f t="shared" si="1757"/>
        <v/>
      </c>
      <c r="BZ1602" s="150" t="str">
        <f t="shared" si="1758"/>
        <v/>
      </c>
      <c r="CB1602" s="54" t="str">
        <f t="shared" si="1792"/>
        <v/>
      </c>
      <c r="CD1602" s="54" t="str">
        <f t="shared" si="1759"/>
        <v/>
      </c>
      <c r="CF1602" s="54" t="str">
        <f t="shared" si="1760"/>
        <v/>
      </c>
      <c r="CH1602" s="150" t="str">
        <f t="shared" si="1761"/>
        <v/>
      </c>
      <c r="CI1602" s="290"/>
      <c r="CJ1602" s="150" t="str">
        <f t="shared" si="1762"/>
        <v/>
      </c>
      <c r="CK1602" s="290"/>
      <c r="CL1602" s="54" t="str">
        <f t="shared" si="1781"/>
        <v/>
      </c>
      <c r="CM1602" s="290"/>
      <c r="CN1602" s="150" t="str">
        <f t="shared" si="1763"/>
        <v/>
      </c>
      <c r="CO1602" s="290"/>
      <c r="CP1602" s="150" t="str">
        <f t="shared" si="1764"/>
        <v/>
      </c>
      <c r="CQ1602" s="290"/>
      <c r="CR1602" s="150" t="str">
        <f t="shared" si="1765"/>
        <v/>
      </c>
      <c r="CS1602" s="290"/>
      <c r="CT1602" s="150" t="str">
        <f t="shared" si="1766"/>
        <v/>
      </c>
      <c r="CU1602" s="150"/>
      <c r="CV1602" s="150" t="str">
        <f t="shared" si="1767"/>
        <v/>
      </c>
      <c r="CW1602" s="94"/>
      <c r="CX1602" s="151" t="str">
        <f t="shared" si="1808"/>
        <v/>
      </c>
      <c r="CY1602" s="151" t="str">
        <f t="shared" si="1809"/>
        <v/>
      </c>
      <c r="CZ1602" s="152"/>
      <c r="DA1602" s="373" t="str">
        <f t="shared" si="1782"/>
        <v/>
      </c>
      <c r="DC1602" s="153">
        <f t="shared" si="1768"/>
        <v>0</v>
      </c>
      <c r="DD1602" s="153">
        <f t="shared" si="1769"/>
        <v>0</v>
      </c>
      <c r="DE1602" s="153">
        <f t="shared" si="1770"/>
        <v>0</v>
      </c>
      <c r="DF1602" s="158">
        <f t="shared" si="1771"/>
        <v>-4.7000000000000002E-3</v>
      </c>
      <c r="DG1602" s="159">
        <f t="shared" si="1783"/>
        <v>-1.1703000000000001</v>
      </c>
      <c r="DH1602" s="158">
        <f t="shared" si="1772"/>
        <v>3.1999999999999997E-3</v>
      </c>
      <c r="DI1602" s="159">
        <f t="shared" si="1784"/>
        <v>0.79679999999999995</v>
      </c>
      <c r="DJ1602" s="158">
        <f t="shared" si="1773"/>
        <v>-2.7000000000000001E-3</v>
      </c>
      <c r="DK1602" s="159">
        <f t="shared" si="1785"/>
        <v>-0.67230000000000001</v>
      </c>
      <c r="DL1602" s="158">
        <f t="shared" si="1774"/>
        <v>1.1999999999999999E-3</v>
      </c>
      <c r="DM1602" s="159">
        <f t="shared" si="1786"/>
        <v>0.29879999999999995</v>
      </c>
      <c r="DN1602" s="158">
        <f t="shared" si="1775"/>
        <v>1.46E-2</v>
      </c>
      <c r="DO1602" s="159">
        <f t="shared" si="1787"/>
        <v>3.6354000000000002</v>
      </c>
      <c r="DP1602" s="158">
        <f t="shared" si="1776"/>
        <v>-1.2999999999999999E-2</v>
      </c>
      <c r="DQ1602" s="159">
        <f t="shared" si="1788"/>
        <v>-3.2369999999999997</v>
      </c>
      <c r="DR1602" s="158">
        <f t="shared" si="1777"/>
        <v>-6.7000000000000002E-3</v>
      </c>
      <c r="DS1602" s="159">
        <f t="shared" si="1789"/>
        <v>-1.6683000000000001</v>
      </c>
      <c r="DT1602" s="158">
        <f t="shared" si="1778"/>
        <v>-1.2999999999999999E-2</v>
      </c>
      <c r="DU1602" s="159">
        <f t="shared" si="1790"/>
        <v>-3.2369999999999997</v>
      </c>
      <c r="DV1602" s="158">
        <f t="shared" si="1779"/>
        <v>-6.7000000000000002E-3</v>
      </c>
      <c r="DW1602" s="160">
        <f t="shared" si="1791"/>
        <v>-1.6683000000000001</v>
      </c>
    </row>
    <row r="1603" spans="1:127" ht="24.95" customHeight="1" x14ac:dyDescent="0.2">
      <c r="A1603" s="272">
        <v>1594</v>
      </c>
      <c r="B1603" s="336"/>
      <c r="C1603" s="332"/>
      <c r="D1603" s="333"/>
      <c r="E1603" s="334"/>
      <c r="F1603" s="335"/>
      <c r="G1603" s="334"/>
      <c r="H1603" s="371"/>
      <c r="I1603" s="334"/>
      <c r="J1603" s="334"/>
      <c r="K1603" s="334"/>
      <c r="L1603" s="334"/>
      <c r="M1603" s="334"/>
      <c r="N1603" s="334"/>
      <c r="O1603" s="337"/>
      <c r="P1603" s="337"/>
      <c r="Q1603" s="338" t="str">
        <f t="shared" si="1742"/>
        <v xml:space="preserve"> </v>
      </c>
      <c r="R1603" s="339" t="str">
        <f t="shared" si="1743"/>
        <v/>
      </c>
      <c r="S1603" s="340" t="str">
        <f t="shared" si="1796"/>
        <v/>
      </c>
      <c r="T1603" s="341" t="str">
        <f t="shared" si="1744"/>
        <v/>
      </c>
      <c r="U1603" s="341" t="str">
        <f t="shared" si="1745"/>
        <v/>
      </c>
      <c r="V1603" s="341" t="str">
        <f t="shared" si="1746"/>
        <v/>
      </c>
      <c r="W1603" s="341" t="str">
        <f t="shared" si="1747"/>
        <v/>
      </c>
      <c r="X1603" s="340" t="str">
        <f t="shared" si="1797"/>
        <v/>
      </c>
      <c r="Y1603" s="342" t="str">
        <f t="shared" si="1798"/>
        <v/>
      </c>
      <c r="Z1603" s="343" t="str">
        <f t="shared" si="1799"/>
        <v/>
      </c>
      <c r="AA1603" s="344" t="str">
        <f t="shared" si="1800"/>
        <v/>
      </c>
      <c r="AB1603" s="345" t="str">
        <f t="shared" si="1748"/>
        <v/>
      </c>
      <c r="AC1603" s="346" t="str">
        <f t="shared" si="1749"/>
        <v/>
      </c>
      <c r="AD1603" s="346" t="str">
        <f t="shared" si="1750"/>
        <v/>
      </c>
      <c r="AE1603" s="344" t="str">
        <f t="shared" si="1801"/>
        <v/>
      </c>
      <c r="AF1603" s="346" t="str">
        <f t="shared" si="1751"/>
        <v/>
      </c>
      <c r="AG1603" s="344" t="str">
        <f t="shared" si="1802"/>
        <v/>
      </c>
      <c r="AH1603" s="344" t="str">
        <f t="shared" si="1803"/>
        <v/>
      </c>
      <c r="AI1603" s="344" t="str">
        <f t="shared" si="1804"/>
        <v/>
      </c>
      <c r="AJ1603" s="346" t="str">
        <f t="shared" si="1805"/>
        <v/>
      </c>
      <c r="AK1603" s="346" t="str">
        <f t="shared" si="1806"/>
        <v/>
      </c>
      <c r="AL1603" s="347" t="str">
        <f t="shared" si="1807"/>
        <v/>
      </c>
      <c r="AM1603" s="141"/>
      <c r="AN1603" s="141"/>
      <c r="AO1603" s="142"/>
      <c r="AP1603" s="58">
        <f t="shared" si="1752"/>
        <v>0</v>
      </c>
      <c r="AQ1603" s="318">
        <f>SUM(AP$10:AP1603)</f>
        <v>0</v>
      </c>
      <c r="AR1603" s="143">
        <f t="shared" si="1810"/>
        <v>0.1</v>
      </c>
      <c r="AS1603" s="144" t="str">
        <f t="shared" si="1753"/>
        <v/>
      </c>
      <c r="AT1603" s="144" t="str">
        <f t="shared" si="1780"/>
        <v/>
      </c>
      <c r="AU1603" s="145"/>
      <c r="AV1603" s="58">
        <f t="shared" si="1811"/>
        <v>0</v>
      </c>
      <c r="AW1603" s="318">
        <f>SUM(AV$10:AV1603)</f>
        <v>0</v>
      </c>
      <c r="AX1603" s="319">
        <f t="shared" si="1812"/>
        <v>0.1</v>
      </c>
      <c r="AY1603" s="144" t="str">
        <f t="shared" si="1794"/>
        <v/>
      </c>
      <c r="AZ1603" s="144" t="str">
        <f t="shared" si="1795"/>
        <v/>
      </c>
      <c r="BA1603" s="144"/>
      <c r="BB1603" s="146" t="str">
        <f t="shared" si="1754"/>
        <v/>
      </c>
      <c r="BC1603" s="66" t="str">
        <f t="shared" si="1793"/>
        <v/>
      </c>
      <c r="BD1603" s="195" t="str">
        <f t="shared" si="1755"/>
        <v/>
      </c>
      <c r="BF1603" s="283"/>
      <c r="BG1603" s="286" t="str">
        <f t="shared" si="1756"/>
        <v/>
      </c>
      <c r="BY1603" s="211" t="str">
        <f t="shared" si="1757"/>
        <v/>
      </c>
      <c r="BZ1603" s="150" t="str">
        <f t="shared" si="1758"/>
        <v/>
      </c>
      <c r="CB1603" s="54" t="str">
        <f t="shared" si="1792"/>
        <v/>
      </c>
      <c r="CD1603" s="54" t="str">
        <f t="shared" si="1759"/>
        <v/>
      </c>
      <c r="CF1603" s="54" t="str">
        <f t="shared" si="1760"/>
        <v/>
      </c>
      <c r="CH1603" s="150" t="str">
        <f t="shared" si="1761"/>
        <v/>
      </c>
      <c r="CI1603" s="290"/>
      <c r="CJ1603" s="150" t="str">
        <f t="shared" si="1762"/>
        <v/>
      </c>
      <c r="CK1603" s="290"/>
      <c r="CL1603" s="54" t="str">
        <f t="shared" si="1781"/>
        <v/>
      </c>
      <c r="CM1603" s="290"/>
      <c r="CN1603" s="150" t="str">
        <f t="shared" si="1763"/>
        <v/>
      </c>
      <c r="CO1603" s="290"/>
      <c r="CP1603" s="150" t="str">
        <f t="shared" si="1764"/>
        <v/>
      </c>
      <c r="CQ1603" s="290"/>
      <c r="CR1603" s="150" t="str">
        <f t="shared" si="1765"/>
        <v/>
      </c>
      <c r="CS1603" s="290"/>
      <c r="CT1603" s="150" t="str">
        <f t="shared" si="1766"/>
        <v/>
      </c>
      <c r="CU1603" s="150"/>
      <c r="CV1603" s="150" t="str">
        <f t="shared" si="1767"/>
        <v/>
      </c>
      <c r="CW1603" s="94"/>
      <c r="CX1603" s="151" t="str">
        <f t="shared" si="1808"/>
        <v/>
      </c>
      <c r="CY1603" s="151" t="str">
        <f t="shared" si="1809"/>
        <v/>
      </c>
      <c r="CZ1603" s="152"/>
      <c r="DA1603" s="373" t="str">
        <f t="shared" si="1782"/>
        <v/>
      </c>
      <c r="DC1603" s="153">
        <f t="shared" si="1768"/>
        <v>0</v>
      </c>
      <c r="DD1603" s="153">
        <f t="shared" si="1769"/>
        <v>0</v>
      </c>
      <c r="DE1603" s="153">
        <f t="shared" si="1770"/>
        <v>0</v>
      </c>
      <c r="DF1603" s="158">
        <f t="shared" si="1771"/>
        <v>-4.7000000000000002E-3</v>
      </c>
      <c r="DG1603" s="159">
        <f t="shared" si="1783"/>
        <v>-1.1703000000000001</v>
      </c>
      <c r="DH1603" s="158">
        <f t="shared" si="1772"/>
        <v>3.1999999999999997E-3</v>
      </c>
      <c r="DI1603" s="159">
        <f t="shared" si="1784"/>
        <v>0.79679999999999995</v>
      </c>
      <c r="DJ1603" s="158">
        <f t="shared" si="1773"/>
        <v>-2.7000000000000001E-3</v>
      </c>
      <c r="DK1603" s="159">
        <f t="shared" si="1785"/>
        <v>-0.67230000000000001</v>
      </c>
      <c r="DL1603" s="158">
        <f t="shared" si="1774"/>
        <v>1.1999999999999999E-3</v>
      </c>
      <c r="DM1603" s="159">
        <f t="shared" si="1786"/>
        <v>0.29879999999999995</v>
      </c>
      <c r="DN1603" s="158">
        <f t="shared" si="1775"/>
        <v>1.46E-2</v>
      </c>
      <c r="DO1603" s="159">
        <f t="shared" si="1787"/>
        <v>3.6354000000000002</v>
      </c>
      <c r="DP1603" s="158">
        <f t="shared" si="1776"/>
        <v>-1.2999999999999999E-2</v>
      </c>
      <c r="DQ1603" s="159">
        <f t="shared" si="1788"/>
        <v>-3.2369999999999997</v>
      </c>
      <c r="DR1603" s="158">
        <f t="shared" si="1777"/>
        <v>-6.7000000000000002E-3</v>
      </c>
      <c r="DS1603" s="159">
        <f t="shared" si="1789"/>
        <v>-1.6683000000000001</v>
      </c>
      <c r="DT1603" s="158">
        <f t="shared" si="1778"/>
        <v>-1.2999999999999999E-2</v>
      </c>
      <c r="DU1603" s="159">
        <f t="shared" si="1790"/>
        <v>-3.2369999999999997</v>
      </c>
      <c r="DV1603" s="158">
        <f t="shared" si="1779"/>
        <v>-6.7000000000000002E-3</v>
      </c>
      <c r="DW1603" s="160">
        <f t="shared" si="1791"/>
        <v>-1.6683000000000001</v>
      </c>
    </row>
    <row r="1604" spans="1:127" ht="24.95" customHeight="1" x14ac:dyDescent="0.2">
      <c r="A1604" s="272">
        <v>1595</v>
      </c>
      <c r="B1604" s="336"/>
      <c r="C1604" s="332"/>
      <c r="D1604" s="333"/>
      <c r="E1604" s="334"/>
      <c r="F1604" s="335"/>
      <c r="G1604" s="334"/>
      <c r="H1604" s="371"/>
      <c r="I1604" s="334"/>
      <c r="J1604" s="334"/>
      <c r="K1604" s="334"/>
      <c r="L1604" s="334"/>
      <c r="M1604" s="334"/>
      <c r="N1604" s="334"/>
      <c r="O1604" s="337"/>
      <c r="P1604" s="337"/>
      <c r="Q1604" s="338" t="str">
        <f t="shared" si="1742"/>
        <v xml:space="preserve"> </v>
      </c>
      <c r="R1604" s="339" t="str">
        <f t="shared" si="1743"/>
        <v/>
      </c>
      <c r="S1604" s="340" t="str">
        <f t="shared" si="1796"/>
        <v/>
      </c>
      <c r="T1604" s="341" t="str">
        <f t="shared" si="1744"/>
        <v/>
      </c>
      <c r="U1604" s="341" t="str">
        <f t="shared" si="1745"/>
        <v/>
      </c>
      <c r="V1604" s="341" t="str">
        <f t="shared" si="1746"/>
        <v/>
      </c>
      <c r="W1604" s="341" t="str">
        <f t="shared" si="1747"/>
        <v/>
      </c>
      <c r="X1604" s="340" t="str">
        <f t="shared" si="1797"/>
        <v/>
      </c>
      <c r="Y1604" s="342" t="str">
        <f t="shared" si="1798"/>
        <v/>
      </c>
      <c r="Z1604" s="343" t="str">
        <f t="shared" si="1799"/>
        <v/>
      </c>
      <c r="AA1604" s="344" t="str">
        <f t="shared" si="1800"/>
        <v/>
      </c>
      <c r="AB1604" s="345" t="str">
        <f t="shared" si="1748"/>
        <v/>
      </c>
      <c r="AC1604" s="346" t="str">
        <f t="shared" si="1749"/>
        <v/>
      </c>
      <c r="AD1604" s="346" t="str">
        <f t="shared" si="1750"/>
        <v/>
      </c>
      <c r="AE1604" s="344" t="str">
        <f t="shared" si="1801"/>
        <v/>
      </c>
      <c r="AF1604" s="346" t="str">
        <f t="shared" si="1751"/>
        <v/>
      </c>
      <c r="AG1604" s="344" t="str">
        <f t="shared" si="1802"/>
        <v/>
      </c>
      <c r="AH1604" s="344" t="str">
        <f t="shared" si="1803"/>
        <v/>
      </c>
      <c r="AI1604" s="344" t="str">
        <f t="shared" si="1804"/>
        <v/>
      </c>
      <c r="AJ1604" s="346" t="str">
        <f t="shared" si="1805"/>
        <v/>
      </c>
      <c r="AK1604" s="346" t="str">
        <f t="shared" si="1806"/>
        <v/>
      </c>
      <c r="AL1604" s="347" t="str">
        <f t="shared" si="1807"/>
        <v/>
      </c>
      <c r="AM1604" s="141"/>
      <c r="AN1604" s="141"/>
      <c r="AO1604" s="142"/>
      <c r="AP1604" s="58">
        <f t="shared" si="1752"/>
        <v>0</v>
      </c>
      <c r="AQ1604" s="318">
        <f>SUM(AP$10:AP1604)</f>
        <v>0</v>
      </c>
      <c r="AR1604" s="143">
        <f t="shared" si="1810"/>
        <v>0.1</v>
      </c>
      <c r="AS1604" s="144" t="str">
        <f t="shared" si="1753"/>
        <v/>
      </c>
      <c r="AT1604" s="144" t="str">
        <f t="shared" si="1780"/>
        <v/>
      </c>
      <c r="AU1604" s="145"/>
      <c r="AV1604" s="58">
        <f t="shared" si="1811"/>
        <v>0</v>
      </c>
      <c r="AW1604" s="318">
        <f>SUM(AV$10:AV1604)</f>
        <v>0</v>
      </c>
      <c r="AX1604" s="319">
        <f t="shared" si="1812"/>
        <v>0.1</v>
      </c>
      <c r="AY1604" s="144" t="str">
        <f t="shared" si="1794"/>
        <v/>
      </c>
      <c r="AZ1604" s="144" t="str">
        <f t="shared" si="1795"/>
        <v/>
      </c>
      <c r="BA1604" s="144"/>
      <c r="BB1604" s="146" t="str">
        <f t="shared" si="1754"/>
        <v/>
      </c>
      <c r="BC1604" s="66" t="str">
        <f t="shared" si="1793"/>
        <v/>
      </c>
      <c r="BD1604" s="195" t="str">
        <f t="shared" si="1755"/>
        <v/>
      </c>
      <c r="BF1604" s="283"/>
      <c r="BG1604" s="286" t="str">
        <f t="shared" si="1756"/>
        <v/>
      </c>
      <c r="BY1604" s="211" t="str">
        <f t="shared" si="1757"/>
        <v/>
      </c>
      <c r="BZ1604" s="150" t="str">
        <f t="shared" si="1758"/>
        <v/>
      </c>
      <c r="CB1604" s="54" t="str">
        <f t="shared" si="1792"/>
        <v/>
      </c>
      <c r="CD1604" s="54" t="str">
        <f t="shared" si="1759"/>
        <v/>
      </c>
      <c r="CF1604" s="54" t="str">
        <f t="shared" si="1760"/>
        <v/>
      </c>
      <c r="CH1604" s="150" t="str">
        <f t="shared" si="1761"/>
        <v/>
      </c>
      <c r="CI1604" s="290"/>
      <c r="CJ1604" s="150" t="str">
        <f t="shared" si="1762"/>
        <v/>
      </c>
      <c r="CK1604" s="290"/>
      <c r="CL1604" s="54" t="str">
        <f t="shared" si="1781"/>
        <v/>
      </c>
      <c r="CM1604" s="290"/>
      <c r="CN1604" s="150" t="str">
        <f t="shared" si="1763"/>
        <v/>
      </c>
      <c r="CO1604" s="290"/>
      <c r="CP1604" s="150" t="str">
        <f t="shared" si="1764"/>
        <v/>
      </c>
      <c r="CQ1604" s="290"/>
      <c r="CR1604" s="150" t="str">
        <f t="shared" si="1765"/>
        <v/>
      </c>
      <c r="CS1604" s="290"/>
      <c r="CT1604" s="150" t="str">
        <f t="shared" si="1766"/>
        <v/>
      </c>
      <c r="CU1604" s="150"/>
      <c r="CV1604" s="150" t="str">
        <f t="shared" si="1767"/>
        <v/>
      </c>
      <c r="CW1604" s="94"/>
      <c r="CX1604" s="151" t="str">
        <f t="shared" si="1808"/>
        <v/>
      </c>
      <c r="CY1604" s="151" t="str">
        <f t="shared" si="1809"/>
        <v/>
      </c>
      <c r="CZ1604" s="152"/>
      <c r="DA1604" s="373" t="str">
        <f t="shared" si="1782"/>
        <v/>
      </c>
      <c r="DC1604" s="153">
        <f t="shared" si="1768"/>
        <v>0</v>
      </c>
      <c r="DD1604" s="153">
        <f t="shared" si="1769"/>
        <v>0</v>
      </c>
      <c r="DE1604" s="153">
        <f t="shared" si="1770"/>
        <v>0</v>
      </c>
      <c r="DF1604" s="158">
        <f t="shared" si="1771"/>
        <v>-4.7000000000000002E-3</v>
      </c>
      <c r="DG1604" s="159">
        <f t="shared" si="1783"/>
        <v>-1.1703000000000001</v>
      </c>
      <c r="DH1604" s="158">
        <f t="shared" si="1772"/>
        <v>3.1999999999999997E-3</v>
      </c>
      <c r="DI1604" s="159">
        <f t="shared" si="1784"/>
        <v>0.79679999999999995</v>
      </c>
      <c r="DJ1604" s="158">
        <f t="shared" si="1773"/>
        <v>-2.7000000000000001E-3</v>
      </c>
      <c r="DK1604" s="159">
        <f t="shared" si="1785"/>
        <v>-0.67230000000000001</v>
      </c>
      <c r="DL1604" s="158">
        <f t="shared" si="1774"/>
        <v>1.1999999999999999E-3</v>
      </c>
      <c r="DM1604" s="159">
        <f t="shared" si="1786"/>
        <v>0.29879999999999995</v>
      </c>
      <c r="DN1604" s="158">
        <f t="shared" si="1775"/>
        <v>1.46E-2</v>
      </c>
      <c r="DO1604" s="159">
        <f t="shared" si="1787"/>
        <v>3.6354000000000002</v>
      </c>
      <c r="DP1604" s="158">
        <f t="shared" si="1776"/>
        <v>-1.2999999999999999E-2</v>
      </c>
      <c r="DQ1604" s="159">
        <f t="shared" si="1788"/>
        <v>-3.2369999999999997</v>
      </c>
      <c r="DR1604" s="158">
        <f t="shared" si="1777"/>
        <v>-6.7000000000000002E-3</v>
      </c>
      <c r="DS1604" s="159">
        <f t="shared" si="1789"/>
        <v>-1.6683000000000001</v>
      </c>
      <c r="DT1604" s="158">
        <f t="shared" si="1778"/>
        <v>-1.2999999999999999E-2</v>
      </c>
      <c r="DU1604" s="159">
        <f t="shared" si="1790"/>
        <v>-3.2369999999999997</v>
      </c>
      <c r="DV1604" s="158">
        <f t="shared" si="1779"/>
        <v>-6.7000000000000002E-3</v>
      </c>
      <c r="DW1604" s="160">
        <f t="shared" si="1791"/>
        <v>-1.6683000000000001</v>
      </c>
    </row>
    <row r="1605" spans="1:127" ht="24.95" customHeight="1" x14ac:dyDescent="0.2">
      <c r="A1605" s="272">
        <v>1596</v>
      </c>
      <c r="B1605" s="336"/>
      <c r="C1605" s="332"/>
      <c r="D1605" s="333"/>
      <c r="E1605" s="334"/>
      <c r="F1605" s="335"/>
      <c r="G1605" s="334"/>
      <c r="H1605" s="371"/>
      <c r="I1605" s="334"/>
      <c r="J1605" s="334"/>
      <c r="K1605" s="334"/>
      <c r="L1605" s="334"/>
      <c r="M1605" s="334"/>
      <c r="N1605" s="334"/>
      <c r="O1605" s="337"/>
      <c r="P1605" s="337"/>
      <c r="Q1605" s="338" t="str">
        <f t="shared" si="1742"/>
        <v xml:space="preserve"> </v>
      </c>
      <c r="R1605" s="339" t="str">
        <f t="shared" si="1743"/>
        <v/>
      </c>
      <c r="S1605" s="340" t="str">
        <f t="shared" si="1796"/>
        <v/>
      </c>
      <c r="T1605" s="341" t="str">
        <f t="shared" si="1744"/>
        <v/>
      </c>
      <c r="U1605" s="341" t="str">
        <f t="shared" si="1745"/>
        <v/>
      </c>
      <c r="V1605" s="341" t="str">
        <f t="shared" si="1746"/>
        <v/>
      </c>
      <c r="W1605" s="341" t="str">
        <f t="shared" si="1747"/>
        <v/>
      </c>
      <c r="X1605" s="340" t="str">
        <f t="shared" si="1797"/>
        <v/>
      </c>
      <c r="Y1605" s="342" t="str">
        <f t="shared" si="1798"/>
        <v/>
      </c>
      <c r="Z1605" s="343" t="str">
        <f t="shared" si="1799"/>
        <v/>
      </c>
      <c r="AA1605" s="344" t="str">
        <f t="shared" si="1800"/>
        <v/>
      </c>
      <c r="AB1605" s="345" t="str">
        <f t="shared" si="1748"/>
        <v/>
      </c>
      <c r="AC1605" s="346" t="str">
        <f t="shared" si="1749"/>
        <v/>
      </c>
      <c r="AD1605" s="346" t="str">
        <f t="shared" si="1750"/>
        <v/>
      </c>
      <c r="AE1605" s="344" t="str">
        <f t="shared" si="1801"/>
        <v/>
      </c>
      <c r="AF1605" s="346" t="str">
        <f t="shared" si="1751"/>
        <v/>
      </c>
      <c r="AG1605" s="344" t="str">
        <f t="shared" si="1802"/>
        <v/>
      </c>
      <c r="AH1605" s="344" t="str">
        <f t="shared" si="1803"/>
        <v/>
      </c>
      <c r="AI1605" s="344" t="str">
        <f t="shared" si="1804"/>
        <v/>
      </c>
      <c r="AJ1605" s="346" t="str">
        <f t="shared" si="1805"/>
        <v/>
      </c>
      <c r="AK1605" s="346" t="str">
        <f t="shared" si="1806"/>
        <v/>
      </c>
      <c r="AL1605" s="347" t="str">
        <f t="shared" si="1807"/>
        <v/>
      </c>
      <c r="AM1605" s="141"/>
      <c r="AN1605" s="141"/>
      <c r="AO1605" s="142"/>
      <c r="AP1605" s="58">
        <f t="shared" si="1752"/>
        <v>0</v>
      </c>
      <c r="AQ1605" s="318">
        <f>SUM(AP$10:AP1605)</f>
        <v>0</v>
      </c>
      <c r="AR1605" s="143">
        <f t="shared" si="1810"/>
        <v>0.1</v>
      </c>
      <c r="AS1605" s="144" t="str">
        <f t="shared" si="1753"/>
        <v/>
      </c>
      <c r="AT1605" s="144" t="str">
        <f t="shared" si="1780"/>
        <v/>
      </c>
      <c r="AU1605" s="145"/>
      <c r="AV1605" s="58">
        <f t="shared" si="1811"/>
        <v>0</v>
      </c>
      <c r="AW1605" s="318">
        <f>SUM(AV$10:AV1605)</f>
        <v>0</v>
      </c>
      <c r="AX1605" s="319">
        <f t="shared" si="1812"/>
        <v>0.1</v>
      </c>
      <c r="AY1605" s="144" t="str">
        <f t="shared" si="1794"/>
        <v/>
      </c>
      <c r="AZ1605" s="144" t="str">
        <f t="shared" si="1795"/>
        <v/>
      </c>
      <c r="BA1605" s="144"/>
      <c r="BB1605" s="146" t="str">
        <f t="shared" si="1754"/>
        <v/>
      </c>
      <c r="BC1605" s="66" t="str">
        <f t="shared" si="1793"/>
        <v/>
      </c>
      <c r="BD1605" s="195" t="str">
        <f t="shared" si="1755"/>
        <v/>
      </c>
      <c r="BF1605" s="283"/>
      <c r="BG1605" s="286" t="str">
        <f t="shared" si="1756"/>
        <v/>
      </c>
      <c r="BY1605" s="211" t="str">
        <f t="shared" si="1757"/>
        <v/>
      </c>
      <c r="BZ1605" s="150" t="str">
        <f t="shared" si="1758"/>
        <v/>
      </c>
      <c r="CB1605" s="54" t="str">
        <f t="shared" si="1792"/>
        <v/>
      </c>
      <c r="CD1605" s="54" t="str">
        <f t="shared" si="1759"/>
        <v/>
      </c>
      <c r="CF1605" s="54" t="str">
        <f t="shared" si="1760"/>
        <v/>
      </c>
      <c r="CH1605" s="150" t="str">
        <f t="shared" si="1761"/>
        <v/>
      </c>
      <c r="CI1605" s="290"/>
      <c r="CJ1605" s="150" t="str">
        <f t="shared" si="1762"/>
        <v/>
      </c>
      <c r="CK1605" s="290"/>
      <c r="CL1605" s="54" t="str">
        <f t="shared" si="1781"/>
        <v/>
      </c>
      <c r="CM1605" s="290"/>
      <c r="CN1605" s="150" t="str">
        <f t="shared" si="1763"/>
        <v/>
      </c>
      <c r="CO1605" s="290"/>
      <c r="CP1605" s="150" t="str">
        <f t="shared" si="1764"/>
        <v/>
      </c>
      <c r="CQ1605" s="290"/>
      <c r="CR1605" s="150" t="str">
        <f t="shared" si="1765"/>
        <v/>
      </c>
      <c r="CS1605" s="290"/>
      <c r="CT1605" s="150" t="str">
        <f t="shared" si="1766"/>
        <v/>
      </c>
      <c r="CU1605" s="150"/>
      <c r="CV1605" s="150" t="str">
        <f t="shared" si="1767"/>
        <v/>
      </c>
      <c r="CW1605" s="94"/>
      <c r="CX1605" s="151" t="str">
        <f t="shared" si="1808"/>
        <v/>
      </c>
      <c r="CY1605" s="151" t="str">
        <f t="shared" si="1809"/>
        <v/>
      </c>
      <c r="CZ1605" s="152"/>
      <c r="DA1605" s="373" t="str">
        <f t="shared" si="1782"/>
        <v/>
      </c>
      <c r="DC1605" s="153">
        <f t="shared" si="1768"/>
        <v>0</v>
      </c>
      <c r="DD1605" s="153">
        <f t="shared" si="1769"/>
        <v>0</v>
      </c>
      <c r="DE1605" s="153">
        <f t="shared" si="1770"/>
        <v>0</v>
      </c>
      <c r="DF1605" s="158">
        <f t="shared" si="1771"/>
        <v>-4.7000000000000002E-3</v>
      </c>
      <c r="DG1605" s="159">
        <f t="shared" si="1783"/>
        <v>-1.1703000000000001</v>
      </c>
      <c r="DH1605" s="158">
        <f t="shared" si="1772"/>
        <v>3.1999999999999997E-3</v>
      </c>
      <c r="DI1605" s="159">
        <f t="shared" si="1784"/>
        <v>0.79679999999999995</v>
      </c>
      <c r="DJ1605" s="158">
        <f t="shared" si="1773"/>
        <v>-2.7000000000000001E-3</v>
      </c>
      <c r="DK1605" s="159">
        <f t="shared" si="1785"/>
        <v>-0.67230000000000001</v>
      </c>
      <c r="DL1605" s="158">
        <f t="shared" si="1774"/>
        <v>1.1999999999999999E-3</v>
      </c>
      <c r="DM1605" s="159">
        <f t="shared" si="1786"/>
        <v>0.29879999999999995</v>
      </c>
      <c r="DN1605" s="158">
        <f t="shared" si="1775"/>
        <v>1.46E-2</v>
      </c>
      <c r="DO1605" s="159">
        <f t="shared" si="1787"/>
        <v>3.6354000000000002</v>
      </c>
      <c r="DP1605" s="158">
        <f t="shared" si="1776"/>
        <v>-1.2999999999999999E-2</v>
      </c>
      <c r="DQ1605" s="159">
        <f t="shared" si="1788"/>
        <v>-3.2369999999999997</v>
      </c>
      <c r="DR1605" s="158">
        <f t="shared" si="1777"/>
        <v>-6.7000000000000002E-3</v>
      </c>
      <c r="DS1605" s="159">
        <f t="shared" si="1789"/>
        <v>-1.6683000000000001</v>
      </c>
      <c r="DT1605" s="158">
        <f t="shared" si="1778"/>
        <v>-1.2999999999999999E-2</v>
      </c>
      <c r="DU1605" s="159">
        <f t="shared" si="1790"/>
        <v>-3.2369999999999997</v>
      </c>
      <c r="DV1605" s="158">
        <f t="shared" si="1779"/>
        <v>-6.7000000000000002E-3</v>
      </c>
      <c r="DW1605" s="160">
        <f t="shared" si="1791"/>
        <v>-1.6683000000000001</v>
      </c>
    </row>
    <row r="1606" spans="1:127" ht="24.95" customHeight="1" x14ac:dyDescent="0.2">
      <c r="A1606" s="272">
        <v>1597</v>
      </c>
      <c r="B1606" s="336"/>
      <c r="C1606" s="332"/>
      <c r="D1606" s="333"/>
      <c r="E1606" s="334"/>
      <c r="F1606" s="335"/>
      <c r="G1606" s="334"/>
      <c r="H1606" s="371"/>
      <c r="I1606" s="334"/>
      <c r="J1606" s="334"/>
      <c r="K1606" s="334"/>
      <c r="L1606" s="334"/>
      <c r="M1606" s="334"/>
      <c r="N1606" s="334"/>
      <c r="O1606" s="337"/>
      <c r="P1606" s="337"/>
      <c r="Q1606" s="338" t="str">
        <f t="shared" si="1742"/>
        <v xml:space="preserve"> </v>
      </c>
      <c r="R1606" s="339" t="str">
        <f t="shared" si="1743"/>
        <v/>
      </c>
      <c r="S1606" s="340" t="str">
        <f t="shared" si="1796"/>
        <v/>
      </c>
      <c r="T1606" s="341" t="str">
        <f t="shared" si="1744"/>
        <v/>
      </c>
      <c r="U1606" s="341" t="str">
        <f t="shared" si="1745"/>
        <v/>
      </c>
      <c r="V1606" s="341" t="str">
        <f t="shared" si="1746"/>
        <v/>
      </c>
      <c r="W1606" s="341" t="str">
        <f t="shared" si="1747"/>
        <v/>
      </c>
      <c r="X1606" s="340" t="str">
        <f t="shared" si="1797"/>
        <v/>
      </c>
      <c r="Y1606" s="342" t="str">
        <f t="shared" si="1798"/>
        <v/>
      </c>
      <c r="Z1606" s="343" t="str">
        <f t="shared" si="1799"/>
        <v/>
      </c>
      <c r="AA1606" s="344" t="str">
        <f t="shared" si="1800"/>
        <v/>
      </c>
      <c r="AB1606" s="345" t="str">
        <f t="shared" si="1748"/>
        <v/>
      </c>
      <c r="AC1606" s="346" t="str">
        <f t="shared" si="1749"/>
        <v/>
      </c>
      <c r="AD1606" s="346" t="str">
        <f t="shared" si="1750"/>
        <v/>
      </c>
      <c r="AE1606" s="344" t="str">
        <f t="shared" si="1801"/>
        <v/>
      </c>
      <c r="AF1606" s="346" t="str">
        <f t="shared" si="1751"/>
        <v/>
      </c>
      <c r="AG1606" s="344" t="str">
        <f t="shared" si="1802"/>
        <v/>
      </c>
      <c r="AH1606" s="344" t="str">
        <f t="shared" si="1803"/>
        <v/>
      </c>
      <c r="AI1606" s="344" t="str">
        <f t="shared" si="1804"/>
        <v/>
      </c>
      <c r="AJ1606" s="346" t="str">
        <f t="shared" si="1805"/>
        <v/>
      </c>
      <c r="AK1606" s="346" t="str">
        <f t="shared" si="1806"/>
        <v/>
      </c>
      <c r="AL1606" s="347" t="str">
        <f t="shared" si="1807"/>
        <v/>
      </c>
      <c r="AM1606" s="141"/>
      <c r="AN1606" s="141"/>
      <c r="AO1606" s="142"/>
      <c r="AP1606" s="58">
        <f t="shared" si="1752"/>
        <v>0</v>
      </c>
      <c r="AQ1606" s="318">
        <f>SUM(AP$10:AP1606)</f>
        <v>0</v>
      </c>
      <c r="AR1606" s="143">
        <f t="shared" si="1810"/>
        <v>0.1</v>
      </c>
      <c r="AS1606" s="144" t="str">
        <f t="shared" si="1753"/>
        <v/>
      </c>
      <c r="AT1606" s="144" t="str">
        <f t="shared" si="1780"/>
        <v/>
      </c>
      <c r="AU1606" s="145"/>
      <c r="AV1606" s="58">
        <f t="shared" si="1811"/>
        <v>0</v>
      </c>
      <c r="AW1606" s="318">
        <f>SUM(AV$10:AV1606)</f>
        <v>0</v>
      </c>
      <c r="AX1606" s="319">
        <f t="shared" si="1812"/>
        <v>0.1</v>
      </c>
      <c r="AY1606" s="144" t="str">
        <f t="shared" si="1794"/>
        <v/>
      </c>
      <c r="AZ1606" s="144" t="str">
        <f t="shared" si="1795"/>
        <v/>
      </c>
      <c r="BA1606" s="144"/>
      <c r="BB1606" s="146" t="str">
        <f t="shared" si="1754"/>
        <v/>
      </c>
      <c r="BC1606" s="66" t="str">
        <f t="shared" si="1793"/>
        <v/>
      </c>
      <c r="BD1606" s="195" t="str">
        <f t="shared" si="1755"/>
        <v/>
      </c>
      <c r="BF1606" s="283"/>
      <c r="BG1606" s="286" t="str">
        <f t="shared" si="1756"/>
        <v/>
      </c>
      <c r="BY1606" s="211" t="str">
        <f t="shared" si="1757"/>
        <v/>
      </c>
      <c r="BZ1606" s="150" t="str">
        <f t="shared" si="1758"/>
        <v/>
      </c>
      <c r="CB1606" s="54" t="str">
        <f t="shared" si="1792"/>
        <v/>
      </c>
      <c r="CD1606" s="54" t="str">
        <f t="shared" si="1759"/>
        <v/>
      </c>
      <c r="CF1606" s="54" t="str">
        <f t="shared" si="1760"/>
        <v/>
      </c>
      <c r="CH1606" s="150" t="str">
        <f t="shared" si="1761"/>
        <v/>
      </c>
      <c r="CI1606" s="290"/>
      <c r="CJ1606" s="150" t="str">
        <f t="shared" si="1762"/>
        <v/>
      </c>
      <c r="CK1606" s="290"/>
      <c r="CL1606" s="54" t="str">
        <f t="shared" si="1781"/>
        <v/>
      </c>
      <c r="CM1606" s="290"/>
      <c r="CN1606" s="150" t="str">
        <f t="shared" si="1763"/>
        <v/>
      </c>
      <c r="CO1606" s="290"/>
      <c r="CP1606" s="150" t="str">
        <f t="shared" si="1764"/>
        <v/>
      </c>
      <c r="CQ1606" s="290"/>
      <c r="CR1606" s="150" t="str">
        <f t="shared" si="1765"/>
        <v/>
      </c>
      <c r="CS1606" s="290"/>
      <c r="CT1606" s="150" t="str">
        <f t="shared" si="1766"/>
        <v/>
      </c>
      <c r="CU1606" s="150"/>
      <c r="CV1606" s="150" t="str">
        <f t="shared" si="1767"/>
        <v/>
      </c>
      <c r="CW1606" s="94"/>
      <c r="CX1606" s="151" t="str">
        <f t="shared" si="1808"/>
        <v/>
      </c>
      <c r="CY1606" s="151" t="str">
        <f t="shared" si="1809"/>
        <v/>
      </c>
      <c r="CZ1606" s="152"/>
      <c r="DA1606" s="373" t="str">
        <f t="shared" si="1782"/>
        <v/>
      </c>
      <c r="DC1606" s="153">
        <f t="shared" si="1768"/>
        <v>0</v>
      </c>
      <c r="DD1606" s="153">
        <f t="shared" si="1769"/>
        <v>0</v>
      </c>
      <c r="DE1606" s="153">
        <f t="shared" si="1770"/>
        <v>0</v>
      </c>
      <c r="DF1606" s="158">
        <f t="shared" si="1771"/>
        <v>-4.7000000000000002E-3</v>
      </c>
      <c r="DG1606" s="159">
        <f t="shared" si="1783"/>
        <v>-1.1703000000000001</v>
      </c>
      <c r="DH1606" s="158">
        <f t="shared" si="1772"/>
        <v>3.1999999999999997E-3</v>
      </c>
      <c r="DI1606" s="159">
        <f t="shared" si="1784"/>
        <v>0.79679999999999995</v>
      </c>
      <c r="DJ1606" s="158">
        <f t="shared" si="1773"/>
        <v>-2.7000000000000001E-3</v>
      </c>
      <c r="DK1606" s="159">
        <f t="shared" si="1785"/>
        <v>-0.67230000000000001</v>
      </c>
      <c r="DL1606" s="158">
        <f t="shared" si="1774"/>
        <v>1.1999999999999999E-3</v>
      </c>
      <c r="DM1606" s="159">
        <f t="shared" si="1786"/>
        <v>0.29879999999999995</v>
      </c>
      <c r="DN1606" s="158">
        <f t="shared" si="1775"/>
        <v>1.46E-2</v>
      </c>
      <c r="DO1606" s="159">
        <f t="shared" si="1787"/>
        <v>3.6354000000000002</v>
      </c>
      <c r="DP1606" s="158">
        <f t="shared" si="1776"/>
        <v>-1.2999999999999999E-2</v>
      </c>
      <c r="DQ1606" s="159">
        <f t="shared" si="1788"/>
        <v>-3.2369999999999997</v>
      </c>
      <c r="DR1606" s="158">
        <f t="shared" si="1777"/>
        <v>-6.7000000000000002E-3</v>
      </c>
      <c r="DS1606" s="159">
        <f t="shared" si="1789"/>
        <v>-1.6683000000000001</v>
      </c>
      <c r="DT1606" s="158">
        <f t="shared" si="1778"/>
        <v>-1.2999999999999999E-2</v>
      </c>
      <c r="DU1606" s="159">
        <f t="shared" si="1790"/>
        <v>-3.2369999999999997</v>
      </c>
      <c r="DV1606" s="158">
        <f t="shared" si="1779"/>
        <v>-6.7000000000000002E-3</v>
      </c>
      <c r="DW1606" s="160">
        <f t="shared" si="1791"/>
        <v>-1.6683000000000001</v>
      </c>
    </row>
    <row r="1607" spans="1:127" ht="24.95" customHeight="1" x14ac:dyDescent="0.2">
      <c r="A1607" s="272">
        <v>1598</v>
      </c>
      <c r="B1607" s="336"/>
      <c r="C1607" s="332"/>
      <c r="D1607" s="333"/>
      <c r="E1607" s="334"/>
      <c r="F1607" s="335"/>
      <c r="G1607" s="334"/>
      <c r="H1607" s="371"/>
      <c r="I1607" s="334"/>
      <c r="J1607" s="334"/>
      <c r="K1607" s="334"/>
      <c r="L1607" s="334"/>
      <c r="M1607" s="334"/>
      <c r="N1607" s="334"/>
      <c r="O1607" s="337"/>
      <c r="P1607" s="337"/>
      <c r="Q1607" s="338" t="str">
        <f t="shared" si="1742"/>
        <v xml:space="preserve"> </v>
      </c>
      <c r="R1607" s="339" t="str">
        <f t="shared" si="1743"/>
        <v/>
      </c>
      <c r="S1607" s="340" t="str">
        <f t="shared" si="1796"/>
        <v/>
      </c>
      <c r="T1607" s="341" t="str">
        <f t="shared" si="1744"/>
        <v/>
      </c>
      <c r="U1607" s="341" t="str">
        <f t="shared" si="1745"/>
        <v/>
      </c>
      <c r="V1607" s="341" t="str">
        <f t="shared" si="1746"/>
        <v/>
      </c>
      <c r="W1607" s="341" t="str">
        <f t="shared" si="1747"/>
        <v/>
      </c>
      <c r="X1607" s="340" t="str">
        <f t="shared" si="1797"/>
        <v/>
      </c>
      <c r="Y1607" s="342" t="str">
        <f t="shared" si="1798"/>
        <v/>
      </c>
      <c r="Z1607" s="343" t="str">
        <f t="shared" si="1799"/>
        <v/>
      </c>
      <c r="AA1607" s="344" t="str">
        <f t="shared" si="1800"/>
        <v/>
      </c>
      <c r="AB1607" s="345" t="str">
        <f t="shared" si="1748"/>
        <v/>
      </c>
      <c r="AC1607" s="346" t="str">
        <f t="shared" si="1749"/>
        <v/>
      </c>
      <c r="AD1607" s="346" t="str">
        <f t="shared" si="1750"/>
        <v/>
      </c>
      <c r="AE1607" s="344" t="str">
        <f t="shared" si="1801"/>
        <v/>
      </c>
      <c r="AF1607" s="346" t="str">
        <f t="shared" si="1751"/>
        <v/>
      </c>
      <c r="AG1607" s="344" t="str">
        <f t="shared" si="1802"/>
        <v/>
      </c>
      <c r="AH1607" s="344" t="str">
        <f t="shared" si="1803"/>
        <v/>
      </c>
      <c r="AI1607" s="344" t="str">
        <f t="shared" si="1804"/>
        <v/>
      </c>
      <c r="AJ1607" s="346" t="str">
        <f t="shared" si="1805"/>
        <v/>
      </c>
      <c r="AK1607" s="346" t="str">
        <f t="shared" si="1806"/>
        <v/>
      </c>
      <c r="AL1607" s="347" t="str">
        <f t="shared" si="1807"/>
        <v/>
      </c>
      <c r="AM1607" s="141"/>
      <c r="AN1607" s="141"/>
      <c r="AO1607" s="142"/>
      <c r="AP1607" s="58">
        <f t="shared" si="1752"/>
        <v>0</v>
      </c>
      <c r="AQ1607" s="318">
        <f>SUM(AP$10:AP1607)</f>
        <v>0</v>
      </c>
      <c r="AR1607" s="143">
        <f t="shared" si="1810"/>
        <v>0.1</v>
      </c>
      <c r="AS1607" s="144" t="str">
        <f t="shared" si="1753"/>
        <v/>
      </c>
      <c r="AT1607" s="144" t="str">
        <f t="shared" si="1780"/>
        <v/>
      </c>
      <c r="AU1607" s="145"/>
      <c r="AV1607" s="58">
        <f t="shared" si="1811"/>
        <v>0</v>
      </c>
      <c r="AW1607" s="318">
        <f>SUM(AV$10:AV1607)</f>
        <v>0</v>
      </c>
      <c r="AX1607" s="319">
        <f t="shared" si="1812"/>
        <v>0.1</v>
      </c>
      <c r="AY1607" s="144" t="str">
        <f t="shared" si="1794"/>
        <v/>
      </c>
      <c r="AZ1607" s="144" t="str">
        <f t="shared" si="1795"/>
        <v/>
      </c>
      <c r="BA1607" s="144"/>
      <c r="BB1607" s="146" t="str">
        <f t="shared" si="1754"/>
        <v/>
      </c>
      <c r="BC1607" s="66" t="str">
        <f t="shared" si="1793"/>
        <v/>
      </c>
      <c r="BD1607" s="195" t="str">
        <f t="shared" si="1755"/>
        <v/>
      </c>
      <c r="BF1607" s="283"/>
      <c r="BG1607" s="286" t="str">
        <f t="shared" si="1756"/>
        <v/>
      </c>
      <c r="BY1607" s="211" t="str">
        <f t="shared" si="1757"/>
        <v/>
      </c>
      <c r="BZ1607" s="150" t="str">
        <f t="shared" si="1758"/>
        <v/>
      </c>
      <c r="CB1607" s="54" t="str">
        <f t="shared" si="1792"/>
        <v/>
      </c>
      <c r="CD1607" s="54" t="str">
        <f t="shared" si="1759"/>
        <v/>
      </c>
      <c r="CF1607" s="54" t="str">
        <f t="shared" si="1760"/>
        <v/>
      </c>
      <c r="CH1607" s="150" t="str">
        <f t="shared" si="1761"/>
        <v/>
      </c>
      <c r="CI1607" s="290"/>
      <c r="CJ1607" s="150" t="str">
        <f t="shared" si="1762"/>
        <v/>
      </c>
      <c r="CK1607" s="290"/>
      <c r="CL1607" s="54" t="str">
        <f t="shared" si="1781"/>
        <v/>
      </c>
      <c r="CM1607" s="290"/>
      <c r="CN1607" s="150" t="str">
        <f t="shared" si="1763"/>
        <v/>
      </c>
      <c r="CO1607" s="290"/>
      <c r="CP1607" s="150" t="str">
        <f t="shared" si="1764"/>
        <v/>
      </c>
      <c r="CQ1607" s="290"/>
      <c r="CR1607" s="150" t="str">
        <f t="shared" si="1765"/>
        <v/>
      </c>
      <c r="CS1607" s="290"/>
      <c r="CT1607" s="150" t="str">
        <f t="shared" si="1766"/>
        <v/>
      </c>
      <c r="CU1607" s="150"/>
      <c r="CV1607" s="150" t="str">
        <f t="shared" si="1767"/>
        <v/>
      </c>
      <c r="CW1607" s="94"/>
      <c r="CX1607" s="151" t="str">
        <f t="shared" si="1808"/>
        <v/>
      </c>
      <c r="CY1607" s="151" t="str">
        <f t="shared" si="1809"/>
        <v/>
      </c>
      <c r="CZ1607" s="152"/>
      <c r="DA1607" s="373" t="str">
        <f t="shared" si="1782"/>
        <v/>
      </c>
      <c r="DC1607" s="153">
        <f t="shared" si="1768"/>
        <v>0</v>
      </c>
      <c r="DD1607" s="153">
        <f t="shared" si="1769"/>
        <v>0</v>
      </c>
      <c r="DE1607" s="153">
        <f t="shared" si="1770"/>
        <v>0</v>
      </c>
      <c r="DF1607" s="158">
        <f t="shared" si="1771"/>
        <v>-4.7000000000000002E-3</v>
      </c>
      <c r="DG1607" s="159">
        <f t="shared" si="1783"/>
        <v>-1.1703000000000001</v>
      </c>
      <c r="DH1607" s="158">
        <f t="shared" si="1772"/>
        <v>3.1999999999999997E-3</v>
      </c>
      <c r="DI1607" s="159">
        <f t="shared" si="1784"/>
        <v>0.79679999999999995</v>
      </c>
      <c r="DJ1607" s="158">
        <f t="shared" si="1773"/>
        <v>-2.7000000000000001E-3</v>
      </c>
      <c r="DK1607" s="159">
        <f t="shared" si="1785"/>
        <v>-0.67230000000000001</v>
      </c>
      <c r="DL1607" s="158">
        <f t="shared" si="1774"/>
        <v>1.1999999999999999E-3</v>
      </c>
      <c r="DM1607" s="159">
        <f t="shared" si="1786"/>
        <v>0.29879999999999995</v>
      </c>
      <c r="DN1607" s="158">
        <f t="shared" si="1775"/>
        <v>1.46E-2</v>
      </c>
      <c r="DO1607" s="159">
        <f t="shared" si="1787"/>
        <v>3.6354000000000002</v>
      </c>
      <c r="DP1607" s="158">
        <f t="shared" si="1776"/>
        <v>-1.2999999999999999E-2</v>
      </c>
      <c r="DQ1607" s="159">
        <f t="shared" si="1788"/>
        <v>-3.2369999999999997</v>
      </c>
      <c r="DR1607" s="158">
        <f t="shared" si="1777"/>
        <v>-6.7000000000000002E-3</v>
      </c>
      <c r="DS1607" s="159">
        <f t="shared" si="1789"/>
        <v>-1.6683000000000001</v>
      </c>
      <c r="DT1607" s="158">
        <f t="shared" si="1778"/>
        <v>-1.2999999999999999E-2</v>
      </c>
      <c r="DU1607" s="159">
        <f t="shared" si="1790"/>
        <v>-3.2369999999999997</v>
      </c>
      <c r="DV1607" s="158">
        <f t="shared" si="1779"/>
        <v>-6.7000000000000002E-3</v>
      </c>
      <c r="DW1607" s="160">
        <f t="shared" si="1791"/>
        <v>-1.6683000000000001</v>
      </c>
    </row>
    <row r="1608" spans="1:127" ht="24.95" customHeight="1" x14ac:dyDescent="0.2">
      <c r="A1608" s="272">
        <v>1599</v>
      </c>
      <c r="B1608" s="336"/>
      <c r="C1608" s="332"/>
      <c r="D1608" s="333"/>
      <c r="E1608" s="334"/>
      <c r="F1608" s="335"/>
      <c r="G1608" s="334"/>
      <c r="H1608" s="371"/>
      <c r="I1608" s="334"/>
      <c r="J1608" s="334"/>
      <c r="K1608" s="334"/>
      <c r="L1608" s="334"/>
      <c r="M1608" s="334"/>
      <c r="N1608" s="334"/>
      <c r="O1608" s="337"/>
      <c r="P1608" s="337"/>
      <c r="Q1608" s="338" t="str">
        <f t="shared" si="1742"/>
        <v xml:space="preserve"> </v>
      </c>
      <c r="R1608" s="339" t="str">
        <f t="shared" si="1743"/>
        <v/>
      </c>
      <c r="S1608" s="340" t="str">
        <f t="shared" si="1796"/>
        <v/>
      </c>
      <c r="T1608" s="341" t="str">
        <f t="shared" si="1744"/>
        <v/>
      </c>
      <c r="U1608" s="341" t="str">
        <f t="shared" si="1745"/>
        <v/>
      </c>
      <c r="V1608" s="341" t="str">
        <f t="shared" si="1746"/>
        <v/>
      </c>
      <c r="W1608" s="341" t="str">
        <f t="shared" si="1747"/>
        <v/>
      </c>
      <c r="X1608" s="340" t="str">
        <f t="shared" si="1797"/>
        <v/>
      </c>
      <c r="Y1608" s="342" t="str">
        <f t="shared" si="1798"/>
        <v/>
      </c>
      <c r="Z1608" s="343" t="str">
        <f t="shared" si="1799"/>
        <v/>
      </c>
      <c r="AA1608" s="344" t="str">
        <f t="shared" si="1800"/>
        <v/>
      </c>
      <c r="AB1608" s="345" t="str">
        <f t="shared" si="1748"/>
        <v/>
      </c>
      <c r="AC1608" s="346" t="str">
        <f t="shared" si="1749"/>
        <v/>
      </c>
      <c r="AD1608" s="346" t="str">
        <f t="shared" si="1750"/>
        <v/>
      </c>
      <c r="AE1608" s="344" t="str">
        <f t="shared" si="1801"/>
        <v/>
      </c>
      <c r="AF1608" s="346" t="str">
        <f t="shared" si="1751"/>
        <v/>
      </c>
      <c r="AG1608" s="344" t="str">
        <f t="shared" si="1802"/>
        <v/>
      </c>
      <c r="AH1608" s="344" t="str">
        <f t="shared" si="1803"/>
        <v/>
      </c>
      <c r="AI1608" s="344" t="str">
        <f t="shared" si="1804"/>
        <v/>
      </c>
      <c r="AJ1608" s="346" t="str">
        <f t="shared" si="1805"/>
        <v/>
      </c>
      <c r="AK1608" s="346" t="str">
        <f t="shared" si="1806"/>
        <v/>
      </c>
      <c r="AL1608" s="347" t="str">
        <f t="shared" si="1807"/>
        <v/>
      </c>
      <c r="AM1608" s="141"/>
      <c r="AN1608" s="141"/>
      <c r="AO1608" s="142"/>
      <c r="AP1608" s="58">
        <f t="shared" si="1752"/>
        <v>0</v>
      </c>
      <c r="AQ1608" s="318">
        <f>SUM(AP$10:AP1608)</f>
        <v>0</v>
      </c>
      <c r="AR1608" s="143">
        <f t="shared" si="1810"/>
        <v>0.1</v>
      </c>
      <c r="AS1608" s="144" t="str">
        <f t="shared" si="1753"/>
        <v/>
      </c>
      <c r="AT1608" s="144" t="str">
        <f t="shared" si="1780"/>
        <v/>
      </c>
      <c r="AU1608" s="145"/>
      <c r="AV1608" s="58">
        <f t="shared" si="1811"/>
        <v>0</v>
      </c>
      <c r="AW1608" s="318">
        <f>SUM(AV$10:AV1608)</f>
        <v>0</v>
      </c>
      <c r="AX1608" s="319">
        <f t="shared" si="1812"/>
        <v>0.1</v>
      </c>
      <c r="AY1608" s="144" t="str">
        <f t="shared" si="1794"/>
        <v/>
      </c>
      <c r="AZ1608" s="144" t="str">
        <f t="shared" si="1795"/>
        <v/>
      </c>
      <c r="BA1608" s="144"/>
      <c r="BB1608" s="146" t="str">
        <f t="shared" si="1754"/>
        <v/>
      </c>
      <c r="BC1608" s="66" t="str">
        <f t="shared" si="1793"/>
        <v/>
      </c>
      <c r="BD1608" s="195" t="str">
        <f t="shared" si="1755"/>
        <v/>
      </c>
      <c r="BF1608" s="283"/>
      <c r="BG1608" s="286" t="str">
        <f t="shared" si="1756"/>
        <v/>
      </c>
      <c r="BY1608" s="211" t="str">
        <f t="shared" si="1757"/>
        <v/>
      </c>
      <c r="BZ1608" s="150" t="str">
        <f t="shared" si="1758"/>
        <v/>
      </c>
      <c r="CB1608" s="54" t="str">
        <f t="shared" si="1792"/>
        <v/>
      </c>
      <c r="CD1608" s="54" t="str">
        <f t="shared" si="1759"/>
        <v/>
      </c>
      <c r="CF1608" s="54" t="str">
        <f t="shared" si="1760"/>
        <v/>
      </c>
      <c r="CH1608" s="150" t="str">
        <f t="shared" si="1761"/>
        <v/>
      </c>
      <c r="CI1608" s="290"/>
      <c r="CJ1608" s="150" t="str">
        <f t="shared" si="1762"/>
        <v/>
      </c>
      <c r="CK1608" s="290"/>
      <c r="CL1608" s="54" t="str">
        <f t="shared" si="1781"/>
        <v/>
      </c>
      <c r="CM1608" s="290"/>
      <c r="CN1608" s="150" t="str">
        <f t="shared" si="1763"/>
        <v/>
      </c>
      <c r="CO1608" s="290"/>
      <c r="CP1608" s="150" t="str">
        <f t="shared" si="1764"/>
        <v/>
      </c>
      <c r="CQ1608" s="290"/>
      <c r="CR1608" s="150" t="str">
        <f t="shared" si="1765"/>
        <v/>
      </c>
      <c r="CS1608" s="290"/>
      <c r="CT1608" s="150" t="str">
        <f t="shared" si="1766"/>
        <v/>
      </c>
      <c r="CU1608" s="150"/>
      <c r="CV1608" s="150" t="str">
        <f t="shared" si="1767"/>
        <v/>
      </c>
      <c r="CW1608" s="94"/>
      <c r="CX1608" s="151" t="str">
        <f t="shared" si="1808"/>
        <v/>
      </c>
      <c r="CY1608" s="151" t="str">
        <f t="shared" si="1809"/>
        <v/>
      </c>
      <c r="CZ1608" s="152"/>
      <c r="DA1608" s="373" t="str">
        <f t="shared" si="1782"/>
        <v/>
      </c>
      <c r="DC1608" s="153">
        <f t="shared" si="1768"/>
        <v>0</v>
      </c>
      <c r="DD1608" s="153">
        <f t="shared" si="1769"/>
        <v>0</v>
      </c>
      <c r="DE1608" s="153">
        <f t="shared" si="1770"/>
        <v>0</v>
      </c>
      <c r="DF1608" s="158">
        <f t="shared" si="1771"/>
        <v>-4.7000000000000002E-3</v>
      </c>
      <c r="DG1608" s="159">
        <f t="shared" si="1783"/>
        <v>-1.1703000000000001</v>
      </c>
      <c r="DH1608" s="158">
        <f t="shared" si="1772"/>
        <v>3.1999999999999997E-3</v>
      </c>
      <c r="DI1608" s="159">
        <f t="shared" si="1784"/>
        <v>0.79679999999999995</v>
      </c>
      <c r="DJ1608" s="158">
        <f t="shared" si="1773"/>
        <v>-2.7000000000000001E-3</v>
      </c>
      <c r="DK1608" s="159">
        <f t="shared" si="1785"/>
        <v>-0.67230000000000001</v>
      </c>
      <c r="DL1608" s="158">
        <f t="shared" si="1774"/>
        <v>1.1999999999999999E-3</v>
      </c>
      <c r="DM1608" s="159">
        <f t="shared" si="1786"/>
        <v>0.29879999999999995</v>
      </c>
      <c r="DN1608" s="158">
        <f t="shared" si="1775"/>
        <v>1.46E-2</v>
      </c>
      <c r="DO1608" s="159">
        <f t="shared" si="1787"/>
        <v>3.6354000000000002</v>
      </c>
      <c r="DP1608" s="158">
        <f t="shared" si="1776"/>
        <v>-1.2999999999999999E-2</v>
      </c>
      <c r="DQ1608" s="159">
        <f t="shared" si="1788"/>
        <v>-3.2369999999999997</v>
      </c>
      <c r="DR1608" s="158">
        <f t="shared" si="1777"/>
        <v>-6.7000000000000002E-3</v>
      </c>
      <c r="DS1608" s="159">
        <f t="shared" si="1789"/>
        <v>-1.6683000000000001</v>
      </c>
      <c r="DT1608" s="158">
        <f t="shared" si="1778"/>
        <v>-1.2999999999999999E-2</v>
      </c>
      <c r="DU1608" s="159">
        <f t="shared" si="1790"/>
        <v>-3.2369999999999997</v>
      </c>
      <c r="DV1608" s="158">
        <f t="shared" si="1779"/>
        <v>-6.7000000000000002E-3</v>
      </c>
      <c r="DW1608" s="160">
        <f t="shared" si="1791"/>
        <v>-1.6683000000000001</v>
      </c>
    </row>
    <row r="1609" spans="1:127" ht="24.95" customHeight="1" x14ac:dyDescent="0.2">
      <c r="A1609" s="272">
        <v>1600</v>
      </c>
      <c r="B1609" s="336"/>
      <c r="C1609" s="332"/>
      <c r="D1609" s="333"/>
      <c r="E1609" s="334"/>
      <c r="F1609" s="335"/>
      <c r="G1609" s="334"/>
      <c r="H1609" s="371"/>
      <c r="I1609" s="334"/>
      <c r="J1609" s="334"/>
      <c r="K1609" s="334"/>
      <c r="L1609" s="334"/>
      <c r="M1609" s="334"/>
      <c r="N1609" s="334"/>
      <c r="O1609" s="337"/>
      <c r="P1609" s="337"/>
      <c r="Q1609" s="338" t="str">
        <f t="shared" si="1742"/>
        <v xml:space="preserve"> </v>
      </c>
      <c r="R1609" s="339" t="str">
        <f t="shared" si="1743"/>
        <v/>
      </c>
      <c r="S1609" s="340" t="str">
        <f t="shared" si="1796"/>
        <v/>
      </c>
      <c r="T1609" s="341" t="str">
        <f t="shared" si="1744"/>
        <v/>
      </c>
      <c r="U1609" s="341" t="str">
        <f t="shared" si="1745"/>
        <v/>
      </c>
      <c r="V1609" s="341" t="str">
        <f t="shared" si="1746"/>
        <v/>
      </c>
      <c r="W1609" s="341" t="str">
        <f t="shared" si="1747"/>
        <v/>
      </c>
      <c r="X1609" s="340" t="str">
        <f t="shared" si="1797"/>
        <v/>
      </c>
      <c r="Y1609" s="342" t="str">
        <f t="shared" si="1798"/>
        <v/>
      </c>
      <c r="Z1609" s="343" t="str">
        <f t="shared" si="1799"/>
        <v/>
      </c>
      <c r="AA1609" s="344" t="str">
        <f t="shared" si="1800"/>
        <v/>
      </c>
      <c r="AB1609" s="345" t="str">
        <f t="shared" si="1748"/>
        <v/>
      </c>
      <c r="AC1609" s="346" t="str">
        <f t="shared" si="1749"/>
        <v/>
      </c>
      <c r="AD1609" s="346" t="str">
        <f t="shared" si="1750"/>
        <v/>
      </c>
      <c r="AE1609" s="344" t="str">
        <f t="shared" si="1801"/>
        <v/>
      </c>
      <c r="AF1609" s="346" t="str">
        <f t="shared" si="1751"/>
        <v/>
      </c>
      <c r="AG1609" s="344" t="str">
        <f t="shared" si="1802"/>
        <v/>
      </c>
      <c r="AH1609" s="344" t="str">
        <f t="shared" si="1803"/>
        <v/>
      </c>
      <c r="AI1609" s="344" t="str">
        <f t="shared" si="1804"/>
        <v/>
      </c>
      <c r="AJ1609" s="346" t="str">
        <f t="shared" si="1805"/>
        <v/>
      </c>
      <c r="AK1609" s="346" t="str">
        <f t="shared" si="1806"/>
        <v/>
      </c>
      <c r="AL1609" s="347" t="str">
        <f t="shared" si="1807"/>
        <v/>
      </c>
      <c r="AM1609" s="141"/>
      <c r="AN1609" s="141"/>
      <c r="AO1609" s="142"/>
      <c r="AP1609" s="58">
        <f t="shared" si="1752"/>
        <v>0</v>
      </c>
      <c r="AQ1609" s="318">
        <f>SUM(AP$10:AP1609)</f>
        <v>0</v>
      </c>
      <c r="AR1609" s="143">
        <f t="shared" si="1810"/>
        <v>0.1</v>
      </c>
      <c r="AS1609" s="144" t="str">
        <f t="shared" si="1753"/>
        <v/>
      </c>
      <c r="AT1609" s="144" t="str">
        <f t="shared" si="1780"/>
        <v/>
      </c>
      <c r="AU1609" s="145"/>
      <c r="AV1609" s="58">
        <f t="shared" si="1811"/>
        <v>0</v>
      </c>
      <c r="AW1609" s="318">
        <f>SUM(AV$10:AV1609)</f>
        <v>0</v>
      </c>
      <c r="AX1609" s="319">
        <f t="shared" si="1812"/>
        <v>0.1</v>
      </c>
      <c r="AY1609" s="144" t="str">
        <f t="shared" si="1794"/>
        <v/>
      </c>
      <c r="AZ1609" s="144" t="str">
        <f t="shared" si="1795"/>
        <v/>
      </c>
      <c r="BA1609" s="144"/>
      <c r="BB1609" s="146" t="str">
        <f t="shared" si="1754"/>
        <v/>
      </c>
      <c r="BC1609" s="66" t="str">
        <f t="shared" si="1793"/>
        <v/>
      </c>
      <c r="BD1609" s="195" t="str">
        <f t="shared" si="1755"/>
        <v/>
      </c>
      <c r="BF1609" s="283"/>
      <c r="BG1609" s="286" t="str">
        <f t="shared" si="1756"/>
        <v/>
      </c>
      <c r="BY1609" s="211" t="str">
        <f t="shared" si="1757"/>
        <v/>
      </c>
      <c r="BZ1609" s="150" t="str">
        <f t="shared" si="1758"/>
        <v/>
      </c>
      <c r="CB1609" s="54" t="str">
        <f t="shared" si="1792"/>
        <v/>
      </c>
      <c r="CD1609" s="54" t="str">
        <f t="shared" si="1759"/>
        <v/>
      </c>
      <c r="CF1609" s="54" t="str">
        <f t="shared" si="1760"/>
        <v/>
      </c>
      <c r="CH1609" s="150" t="str">
        <f t="shared" si="1761"/>
        <v/>
      </c>
      <c r="CI1609" s="290"/>
      <c r="CJ1609" s="150" t="str">
        <f t="shared" si="1762"/>
        <v/>
      </c>
      <c r="CK1609" s="290"/>
      <c r="CL1609" s="54" t="str">
        <f t="shared" si="1781"/>
        <v/>
      </c>
      <c r="CM1609" s="290"/>
      <c r="CN1609" s="150" t="str">
        <f t="shared" si="1763"/>
        <v/>
      </c>
      <c r="CO1609" s="290"/>
      <c r="CP1609" s="150" t="str">
        <f t="shared" si="1764"/>
        <v/>
      </c>
      <c r="CQ1609" s="290"/>
      <c r="CR1609" s="150" t="str">
        <f t="shared" si="1765"/>
        <v/>
      </c>
      <c r="CS1609" s="290"/>
      <c r="CT1609" s="150" t="str">
        <f t="shared" si="1766"/>
        <v/>
      </c>
      <c r="CU1609" s="150"/>
      <c r="CV1609" s="150" t="str">
        <f t="shared" si="1767"/>
        <v/>
      </c>
      <c r="CW1609" s="94"/>
      <c r="CX1609" s="151" t="str">
        <f t="shared" si="1808"/>
        <v/>
      </c>
      <c r="CY1609" s="151" t="str">
        <f t="shared" si="1809"/>
        <v/>
      </c>
      <c r="CZ1609" s="152"/>
      <c r="DA1609" s="373" t="str">
        <f t="shared" si="1782"/>
        <v/>
      </c>
      <c r="DC1609" s="153">
        <f t="shared" si="1768"/>
        <v>0</v>
      </c>
      <c r="DD1609" s="153">
        <f t="shared" si="1769"/>
        <v>0</v>
      </c>
      <c r="DE1609" s="153">
        <f t="shared" si="1770"/>
        <v>0</v>
      </c>
      <c r="DF1609" s="158">
        <f t="shared" si="1771"/>
        <v>-4.7000000000000002E-3</v>
      </c>
      <c r="DG1609" s="159">
        <f t="shared" si="1783"/>
        <v>-1.1703000000000001</v>
      </c>
      <c r="DH1609" s="158">
        <f t="shared" si="1772"/>
        <v>3.1999999999999997E-3</v>
      </c>
      <c r="DI1609" s="159">
        <f t="shared" si="1784"/>
        <v>0.79679999999999995</v>
      </c>
      <c r="DJ1609" s="158">
        <f t="shared" si="1773"/>
        <v>-2.7000000000000001E-3</v>
      </c>
      <c r="DK1609" s="159">
        <f t="shared" si="1785"/>
        <v>-0.67230000000000001</v>
      </c>
      <c r="DL1609" s="158">
        <f t="shared" si="1774"/>
        <v>1.1999999999999999E-3</v>
      </c>
      <c r="DM1609" s="159">
        <f t="shared" si="1786"/>
        <v>0.29879999999999995</v>
      </c>
      <c r="DN1609" s="158">
        <f t="shared" si="1775"/>
        <v>1.46E-2</v>
      </c>
      <c r="DO1609" s="159">
        <f t="shared" si="1787"/>
        <v>3.6354000000000002</v>
      </c>
      <c r="DP1609" s="158">
        <f t="shared" si="1776"/>
        <v>-1.2999999999999999E-2</v>
      </c>
      <c r="DQ1609" s="159">
        <f t="shared" si="1788"/>
        <v>-3.2369999999999997</v>
      </c>
      <c r="DR1609" s="158">
        <f t="shared" si="1777"/>
        <v>-6.7000000000000002E-3</v>
      </c>
      <c r="DS1609" s="159">
        <f t="shared" si="1789"/>
        <v>-1.6683000000000001</v>
      </c>
      <c r="DT1609" s="158">
        <f t="shared" si="1778"/>
        <v>-1.2999999999999999E-2</v>
      </c>
      <c r="DU1609" s="159">
        <f t="shared" si="1790"/>
        <v>-3.2369999999999997</v>
      </c>
      <c r="DV1609" s="158">
        <f t="shared" si="1779"/>
        <v>-6.7000000000000002E-3</v>
      </c>
      <c r="DW1609" s="160">
        <f t="shared" si="1791"/>
        <v>-1.6683000000000001</v>
      </c>
    </row>
    <row r="1610" spans="1:127" ht="24.95" customHeight="1" x14ac:dyDescent="0.2">
      <c r="A1610" s="272">
        <v>1601</v>
      </c>
      <c r="B1610" s="336"/>
      <c r="C1610" s="332"/>
      <c r="D1610" s="333"/>
      <c r="E1610" s="334"/>
      <c r="F1610" s="335"/>
      <c r="G1610" s="334"/>
      <c r="H1610" s="371"/>
      <c r="I1610" s="334"/>
      <c r="J1610" s="334"/>
      <c r="K1610" s="334"/>
      <c r="L1610" s="334"/>
      <c r="M1610" s="334"/>
      <c r="N1610" s="334"/>
      <c r="O1610" s="337"/>
      <c r="P1610" s="337"/>
      <c r="Q1610" s="338" t="str">
        <f t="shared" ref="Q1610:Q1673" si="1813">IF(P1610=""," ",IF($N$3="in WC",IF(F1610="","",IF(F1610=6,DF1610,IF(F1610=8,DH1610,IF(F1610=10,DJ1610,IF(F1610=12,DL1610,IF(F1610=14,DN1610,IF(F1610="12x18",DP1610,IF(F1610="12x24",DR1610,IF(F1610="12x36",DT1610,IF(F1610="12x48",DV1610)))))))))),IF(F1610=6,DG1610,IF(F1610=8,DI1610,IF(F1610=10,DK1610,IF(F1610=12,DM1610,IF(F1610=14,DO1610,IF(F1610="12x18",DQ1610,IF(F1610="12x24",DS1610,IF(F1610="12x36",DU1610,IF(F1610="12x48",DW1610)))))))))))</f>
        <v xml:space="preserve"> </v>
      </c>
      <c r="R1610" s="339" t="str">
        <f t="shared" ref="R1610:R1673" si="1814">IF(F1610="","",LOOKUP(F1610,$BI$14:$BI$22,$BP$14:$BP$22))</f>
        <v/>
      </c>
      <c r="S1610" s="340" t="str">
        <f t="shared" si="1796"/>
        <v/>
      </c>
      <c r="T1610" s="341" t="str">
        <f t="shared" ref="T1610:T1673" si="1815">IF(F1610="","",IF($N$2="CFM",LOOKUP(F1610,$BI$14:$BJ$22),IF($N$2="LPS", LOOKUP(F1610,$BI$173:$BJ$181),IF($N$2="CMH",LOOKUP(F1610,$BI$187:$BJ$195)," "))))</f>
        <v/>
      </c>
      <c r="U1610" s="341" t="str">
        <f t="shared" ref="U1610:U1673" si="1816">IF(F1610="","",IF($N$2="CFM",LOOKUP(F1610,$BI$14:$BI$22,$BL$14:$BL$22),IF($N$2="LPS", LOOKUP(F1610,$BI$173:$BI$181,$BL$173:$BL$181),IF($N$2="CMH",LOOKUP(F1610,$BI$187:$BI$195,$BL$187:$BL$195)," "))))</f>
        <v/>
      </c>
      <c r="V1610" s="341" t="str">
        <f t="shared" ref="V1610:V1673" si="1817">IF(F1610="","",IF($N$2="CFM",LOOKUP(F1610,$BI$14:$BI$22,$BM$14:$BM$22),IF($N$2="LPS", LOOKUP(F1610,$BI$173:$BI$181,$BM$173:$BM$181),IF($N$2="CMH",LOOKUP(F1610,$BI$187:$BI$195,$BM$187:$BM$195)," "))))</f>
        <v/>
      </c>
      <c r="W1610" s="341" t="str">
        <f t="shared" ref="W1610:W1673" si="1818">IF(F1610="","",IF($N$2="CFM",LOOKUP(F1610,$BI$14:$BI$22,$BN$14:$BN$22),IF($N$2="LPS", LOOKUP(F1610,$BI$173:$BI$181,$BN$173:$BN$181),IF($N$2="CMH",LOOKUP(F1610,$BI$187:$BI$195,$BN$187:$BN$195)," "))))</f>
        <v/>
      </c>
      <c r="X1610" s="340" t="str">
        <f t="shared" si="1797"/>
        <v/>
      </c>
      <c r="Y1610" s="342" t="str">
        <f t="shared" si="1798"/>
        <v/>
      </c>
      <c r="Z1610" s="343" t="str">
        <f t="shared" si="1799"/>
        <v/>
      </c>
      <c r="AA1610" s="344" t="str">
        <f t="shared" si="1800"/>
        <v/>
      </c>
      <c r="AB1610" s="345" t="str">
        <f t="shared" ref="AB1610:AB1673" si="1819">IF(F1610="","",LOOKUP(F1610,$BI$14:$BI$22,$BQ$14:$BQ$22))</f>
        <v/>
      </c>
      <c r="AC1610" s="346" t="str">
        <f t="shared" ref="AC1610:AC1673" si="1820">IF(G1610="","",LOOKUP(G1610,$BI$31:$BJ$37))</f>
        <v/>
      </c>
      <c r="AD1610" s="346" t="str">
        <f t="shared" ref="AD1610:AD1673" si="1821">IF(H1610="","",LOOKUP(H1610,$BI$41:$BJ$47))</f>
        <v/>
      </c>
      <c r="AE1610" s="344" t="str">
        <f t="shared" si="1801"/>
        <v/>
      </c>
      <c r="AF1610" s="346" t="str">
        <f t="shared" ref="AF1610:AF1673" si="1822">IF(F1610="","",LOOKUP(F1610,$BI$14:$BI$22,$BO$14:$BO$22))</f>
        <v/>
      </c>
      <c r="AG1610" s="344" t="str">
        <f t="shared" si="1802"/>
        <v/>
      </c>
      <c r="AH1610" s="344" t="str">
        <f t="shared" si="1803"/>
        <v/>
      </c>
      <c r="AI1610" s="344" t="str">
        <f t="shared" si="1804"/>
        <v/>
      </c>
      <c r="AJ1610" s="346" t="str">
        <f t="shared" si="1805"/>
        <v/>
      </c>
      <c r="AK1610" s="346" t="str">
        <f t="shared" si="1806"/>
        <v/>
      </c>
      <c r="AL1610" s="347" t="str">
        <f t="shared" si="1807"/>
        <v/>
      </c>
      <c r="AM1610" s="141"/>
      <c r="AN1610" s="141"/>
      <c r="AO1610" s="142"/>
      <c r="AP1610" s="58">
        <f t="shared" ref="AP1610:AP1673" si="1823">IF(S1610="NO",1,0)</f>
        <v>0</v>
      </c>
      <c r="AQ1610" s="318">
        <f>SUM(AP$10:AP1610)</f>
        <v>0</v>
      </c>
      <c r="AR1610" s="143">
        <f t="shared" si="1810"/>
        <v>0.1</v>
      </c>
      <c r="AS1610" s="144" t="str">
        <f t="shared" ref="AS1610:AS1673" si="1824">IF(S1610="NO",C1610,"")</f>
        <v/>
      </c>
      <c r="AT1610" s="144" t="str">
        <f t="shared" si="1780"/>
        <v/>
      </c>
      <c r="AU1610" s="145"/>
      <c r="AV1610" s="58">
        <f t="shared" si="1811"/>
        <v>0</v>
      </c>
      <c r="AW1610" s="318">
        <f>SUM(AV$10:AV1610)</f>
        <v>0</v>
      </c>
      <c r="AX1610" s="319">
        <f t="shared" si="1812"/>
        <v>0.1</v>
      </c>
      <c r="AY1610" s="144" t="str">
        <f t="shared" si="1794"/>
        <v/>
      </c>
      <c r="AZ1610" s="144" t="str">
        <f t="shared" si="1795"/>
        <v/>
      </c>
      <c r="BA1610" s="144"/>
      <c r="BB1610" s="146" t="str">
        <f t="shared" ref="BB1610:BB1673" si="1825">CONCATENATE(Y1610,Z1610,AB1610,AC1610,AD1610,AE1610,AF1610,AG1610,AH1610,AI1610,AJ1610,AK1610,AL1610)</f>
        <v/>
      </c>
      <c r="BC1610" s="66" t="str">
        <f t="shared" si="1793"/>
        <v/>
      </c>
      <c r="BD1610" s="195" t="str">
        <f t="shared" ref="BD1610:BD1673" si="1826">IF(N1610="","",N1610)</f>
        <v/>
      </c>
      <c r="BF1610" s="283"/>
      <c r="BG1610" s="286" t="str">
        <f t="shared" ref="BG1610:BG1673" si="1827">IF(D1610="","",Q1610-$T$3)</f>
        <v/>
      </c>
      <c r="BY1610" s="211" t="str">
        <f t="shared" ref="BY1610:BY1673" si="1828">IF(G1610="","",IF(LEFT(G1610,3)="304","_304SS",IF(LEFT(G1610,3)="316","_316SS",G1610)))</f>
        <v/>
      </c>
      <c r="BZ1610" s="150" t="str">
        <f t="shared" ref="BZ1610:BZ1673" si="1829">IF(E1610="AVT3000","AV3000X",IF(E1610="AVC5000","AVC5000X",IF(E1610="H-AVT3000","H_AV3000",IF(E1610="H-AVC5000","H_AVC5000",""))))</f>
        <v/>
      </c>
      <c r="CB1610" s="54" t="str">
        <f t="shared" si="1792"/>
        <v/>
      </c>
      <c r="CD1610" s="54" t="str">
        <f t="shared" ref="CD1610:CD1673" si="1830">IF(D1610="supply","supply",IF(D1610="FH Exhaust","FHExhaust", IF(D1610="GE","GE",IF(D1610="Other Exhaust","OtherExhaust",IF(D1610="Return","Return",IF(D1610="Cage Rack","CageRack",IF(D1610="Bio Safety Cab","BioSafetyCab",IF(D1610="Canopy Ex","CanopyEx",IF(D1610="Snorkel","Snorkel",IF(D1610="Acid resistant","AcidRes",""))))))))))</f>
        <v/>
      </c>
      <c r="CF1610" s="54" t="str">
        <f t="shared" ref="CF1610:CF1673" si="1831">IF(D1610="supply","supplyV",IF(D1610="FH Exhaust","FHExhaustV",IF(D1610="GE","GEV",IF(D1610="Other Exhaust","OtherExhaustV",IF(D1610="Return","ReturnV",IF(D1610="Cage Rack","CageRackV",IF(D1610="Bio Safety Cab","BioSafetyCabV",IF(D1610="Canopy Ex","CanopyExV",IF(D1610="Snorkel","SnorkelV",IF(D1610="Acid resistant","AcidResV",""))))))))))</f>
        <v/>
      </c>
      <c r="CH1610" s="150" t="str">
        <f t="shared" ref="CH1610:CH1673" si="1832">IF(F1610=6,"AL",IF(F1610=8,"AL",(IF(F1610=10,"AL",IF(F1610=12,"AL",IF(F1610=14,"AL",IF(F1610="12x18","NOAL",IF(F1610="12x24","NOAL",IF(F1610="12x36","NOAL",IF(F1610="12x48","NOAL",""))))))))))</f>
        <v/>
      </c>
      <c r="CI1610" s="290"/>
      <c r="CJ1610" s="150" t="str">
        <f t="shared" ref="CJ1610:CJ1673" si="1833">IF(AND(D1610="acid resistant",E1610="AVC5000"),"AVC5000MC",IF(AND(D1610="acid resistant",E1610="AVT3000"),"AV3000MC",IF(E1610="AVT3000","AV3000M",IF(E1610="AVC5000","AVC5000M",IF(E1610="H-AVT3000","H_AV3000M",IF(E1610="H-AVC5000","H_AVC5000M",""))))))</f>
        <v/>
      </c>
      <c r="CK1610" s="290"/>
      <c r="CL1610" s="54" t="str">
        <f t="shared" si="1781"/>
        <v/>
      </c>
      <c r="CM1610" s="290"/>
      <c r="CN1610" s="150" t="str">
        <f t="shared" ref="CN1610:CN1673" si="1834">IF(G1610="PFAcoated","NOSOPFA",IF(F1610=6,"NOSO",IF(F1610=8,"SO",(IF(F1610=10,"SO",IF(F1610=12,"SO",IF(F1610=14,"SO",IF(F1610="12x18","SO",IF(F1610="12x24","SO",IF(F1610="12x36","SO",IF(F1610="12x48","SO","")))))))))))</f>
        <v/>
      </c>
      <c r="CO1610" s="290"/>
      <c r="CP1610" s="150" t="str">
        <f t="shared" ref="CP1610:CP1673" si="1835">IF(G1610="","",IF(G1610="PFACoated", "NOFL","FL"))</f>
        <v/>
      </c>
      <c r="CQ1610" s="290"/>
      <c r="CR1610" s="150" t="str">
        <f t="shared" ref="CR1610:CR1673" si="1836">IF(S1610="YES","CTL",IF(S1610="NO","NOCTL",""))</f>
        <v/>
      </c>
      <c r="CS1610" s="290"/>
      <c r="CT1610" s="150" t="str">
        <f t="shared" ref="CT1610:CT1673" si="1837">IF(E1610="H-AVT3000","H_AVT3A",IF(E1610="AVT3000","AVT3A",IF(E1610="H-AVC5000","AVCA",IF(E1610="AVC5000","AVCA",""))))</f>
        <v/>
      </c>
      <c r="CU1610" s="150"/>
      <c r="CV1610" s="150" t="str">
        <f t="shared" ref="CV1610:CV1673" si="1838">IF(E1610="","",IF(E1610="H-AVT3000","H_AVT3B",IF(E1610="AVT3000","AVT3B",IF(E1610="H-AVC5000","AVCB",IF(E1610="AVC5000","AVCB")))))</f>
        <v/>
      </c>
      <c r="CW1610" s="94"/>
      <c r="CX1610" s="151" t="str">
        <f t="shared" si="1808"/>
        <v/>
      </c>
      <c r="CY1610" s="151" t="str">
        <f t="shared" si="1809"/>
        <v/>
      </c>
      <c r="CZ1610" s="152"/>
      <c r="DA1610" s="373" t="str">
        <f t="shared" si="1782"/>
        <v/>
      </c>
      <c r="DC1610" s="153">
        <f t="shared" ref="DC1610:DC1673" si="1839">P1610</f>
        <v>0</v>
      </c>
      <c r="DD1610" s="153">
        <f t="shared" ref="DD1610:DD1673" si="1840">P1610*$DD$6</f>
        <v>0</v>
      </c>
      <c r="DE1610" s="153">
        <f t="shared" ref="DE1610:DE1673" si="1841">P1610*$DE$6</f>
        <v>0</v>
      </c>
      <c r="DF1610" s="158">
        <f t="shared" ref="DF1610:DF1673" si="1842">IF($N$2="CFM",(0.0026*(($DC1610)/25)^2+0.0035*($DC1610)/25-0.0047),IF($N$2="LPS",(0.0026*(($DD1610)/25)^2+0.0035*($DD1610)/25-0.0047),IF($N$2="CMH",(0.0026*(($DE1610)/25)^2+0.0035*($DE1610)/25-0.0047),"")))</f>
        <v>-4.7000000000000002E-3</v>
      </c>
      <c r="DG1610" s="159">
        <f t="shared" si="1783"/>
        <v>-1.1703000000000001</v>
      </c>
      <c r="DH1610" s="158">
        <f t="shared" ref="DH1610:DH1673" si="1843">IF($N$2="CFM",(0.0017*(($DC1610-50)/50)^2+0.0041*($DC1610-50)/50+0.0056),IF($N$2="LPS",(0.0017*(($DD1610-50)/50)^2+0.0041*($DD1610-50)/50+0.0056),IF($N$2="CMH",(0.0017*(($DE1610-50)/50)^2+0.0041*($DE1610-50)/50+0.0056),"")))</f>
        <v>3.1999999999999997E-3</v>
      </c>
      <c r="DI1610" s="159">
        <f t="shared" si="1784"/>
        <v>0.79679999999999995</v>
      </c>
      <c r="DJ1610" s="158">
        <f t="shared" ref="DJ1610:DJ1673" si="1844">IF($N$2="CFM",(0.0026*(($DC1610)/100)^2+0.0012*($DC1610)/100-0.0027),IF($N$2="LPS",(0.0026*(($DD1610)/100)^2+0.0012*($DD1610)/100-0.0027),IF($N$2="CMH",(0.0026*(($DE1610)/100)^2+0.0012*($DE1610)/100-0.0027),"")))</f>
        <v>-2.7000000000000001E-3</v>
      </c>
      <c r="DK1610" s="159">
        <f t="shared" si="1785"/>
        <v>-0.67230000000000001</v>
      </c>
      <c r="DL1610" s="158">
        <f t="shared" ref="DL1610:DL1673" si="1845">IF($N$2="CFM",(0.0056*(($DC1610)/200)^2-0.0008*($DC1610)/200+0.0012),IF($N$2="LPS",(0.0056*(($DD1610)/200)^2-0.0008*($DD1610)/200+0.0012),IF($N$2="CMH",(0.0056*(($DE1610)/200)^2-0.0008*($DE1610)/200+0.0012),"")))</f>
        <v>1.1999999999999999E-3</v>
      </c>
      <c r="DM1610" s="159">
        <f t="shared" si="1786"/>
        <v>0.29879999999999995</v>
      </c>
      <c r="DN1610" s="158">
        <f t="shared" ref="DN1610:DN1673" si="1846">IF($N$2="CFM",(0.0062*(($DC1610)/300)^2-0.0094*($DC1610)/300+0.0146),IF($N$2="LPS",(0.0062*(($DD1610)/300)^2-0.0094*($DD1610)/300+0.0146),IF($N$2="CMH",(0.0062*(($DE1610)/300)^2-0.0094*($DE1610)/300+0.0146),"")))</f>
        <v>1.46E-2</v>
      </c>
      <c r="DO1610" s="159">
        <f t="shared" si="1787"/>
        <v>3.6354000000000002</v>
      </c>
      <c r="DP1610" s="158">
        <f t="shared" ref="DP1610:DP1673" si="1847">IF($N$2="CFM",(0.0058*((DC1610)/400)^2+0.0106*(DC1610)/400-0.013),IF($N$2="LPS",(0.0058*((DD1610)/400)^2+0.0106*(DD1610)/400-0.013),IF($N$2="CMH",(0.0058*((DE1610)/400)^2+0.0106*(DE1610)/400-0.013),"")))</f>
        <v>-1.2999999999999999E-2</v>
      </c>
      <c r="DQ1610" s="159">
        <f t="shared" si="1788"/>
        <v>-3.2369999999999997</v>
      </c>
      <c r="DR1610" s="158">
        <f t="shared" ref="DR1610:DR1673" si="1848">IF($N$2="CFM",(0.0063*(($DC1610)/500)^2+0.0066*($DC1610)/500-0.0067),IF($N$2="LPS",(0.0063*(($DD1610)/500)^2+0.0066*($DD1610)/500-0.0067),IF($N$2="CMH",(0.0063*(($DE1610)/500)^2+0.0066*($DE1610)/500-0.0067),"")))</f>
        <v>-6.7000000000000002E-3</v>
      </c>
      <c r="DS1610" s="159">
        <f t="shared" si="1789"/>
        <v>-1.6683000000000001</v>
      </c>
      <c r="DT1610" s="158">
        <f t="shared" ref="DT1610:DT1673" si="1849">IF($N$2="CFM",(0.0058*(($DC1610)/800)^2+0.0106*($DC1610)/800-0.013),IF($N$2="LPS",(0.0058*(($DD1610)/800)^2+0.0106*($DD1610)/800-0.013),IF($N$2="CMH",(0.0058*(($DE1610)/800)^2+0.0106*($DE1610)/800-0.013),"")))</f>
        <v>-1.2999999999999999E-2</v>
      </c>
      <c r="DU1610" s="159">
        <f t="shared" si="1790"/>
        <v>-3.2369999999999997</v>
      </c>
      <c r="DV1610" s="158">
        <f t="shared" ref="DV1610:DV1673" si="1850">IF($N$2="CFM",(0.0063*(($DC1610)/1000)^2+0.0066*($DC1610)/1000-0.0067),IF($N$2="LPS",(0.0063*(($DD1610)/1000)^2+0.0066*($DD1610)/1000-0.0067),IF($N$2="CMH",(0.0063*(($DE1610)/1000)^2+0.0066*($DE1610)/1000-0.0067),"")))</f>
        <v>-6.7000000000000002E-3</v>
      </c>
      <c r="DW1610" s="160">
        <f t="shared" si="1791"/>
        <v>-1.6683000000000001</v>
      </c>
    </row>
    <row r="1611" spans="1:127" ht="24.95" customHeight="1" x14ac:dyDescent="0.2">
      <c r="A1611" s="272">
        <v>1602</v>
      </c>
      <c r="B1611" s="336"/>
      <c r="C1611" s="332"/>
      <c r="D1611" s="333"/>
      <c r="E1611" s="334"/>
      <c r="F1611" s="335"/>
      <c r="G1611" s="334"/>
      <c r="H1611" s="371"/>
      <c r="I1611" s="334"/>
      <c r="J1611" s="334"/>
      <c r="K1611" s="334"/>
      <c r="L1611" s="334"/>
      <c r="M1611" s="334"/>
      <c r="N1611" s="334"/>
      <c r="O1611" s="337"/>
      <c r="P1611" s="337"/>
      <c r="Q1611" s="338" t="str">
        <f t="shared" si="1813"/>
        <v xml:space="preserve"> </v>
      </c>
      <c r="R1611" s="339" t="str">
        <f t="shared" si="1814"/>
        <v/>
      </c>
      <c r="S1611" s="340" t="str">
        <f t="shared" si="1796"/>
        <v/>
      </c>
      <c r="T1611" s="341" t="str">
        <f t="shared" si="1815"/>
        <v/>
      </c>
      <c r="U1611" s="341" t="str">
        <f t="shared" si="1816"/>
        <v/>
      </c>
      <c r="V1611" s="341" t="str">
        <f t="shared" si="1817"/>
        <v/>
      </c>
      <c r="W1611" s="341" t="str">
        <f t="shared" si="1818"/>
        <v/>
      </c>
      <c r="X1611" s="340" t="str">
        <f t="shared" si="1797"/>
        <v/>
      </c>
      <c r="Y1611" s="342" t="str">
        <f t="shared" si="1798"/>
        <v/>
      </c>
      <c r="Z1611" s="343" t="str">
        <f t="shared" si="1799"/>
        <v/>
      </c>
      <c r="AA1611" s="344" t="str">
        <f t="shared" si="1800"/>
        <v/>
      </c>
      <c r="AB1611" s="345" t="str">
        <f t="shared" si="1819"/>
        <v/>
      </c>
      <c r="AC1611" s="346" t="str">
        <f t="shared" si="1820"/>
        <v/>
      </c>
      <c r="AD1611" s="346" t="str">
        <f t="shared" si="1821"/>
        <v/>
      </c>
      <c r="AE1611" s="344" t="str">
        <f t="shared" si="1801"/>
        <v/>
      </c>
      <c r="AF1611" s="346" t="str">
        <f t="shared" si="1822"/>
        <v/>
      </c>
      <c r="AG1611" s="344" t="str">
        <f t="shared" si="1802"/>
        <v/>
      </c>
      <c r="AH1611" s="344" t="str">
        <f t="shared" si="1803"/>
        <v/>
      </c>
      <c r="AI1611" s="344" t="str">
        <f t="shared" si="1804"/>
        <v/>
      </c>
      <c r="AJ1611" s="346" t="str">
        <f t="shared" si="1805"/>
        <v/>
      </c>
      <c r="AK1611" s="346" t="str">
        <f t="shared" si="1806"/>
        <v/>
      </c>
      <c r="AL1611" s="347" t="str">
        <f t="shared" si="1807"/>
        <v/>
      </c>
      <c r="AM1611" s="141"/>
      <c r="AN1611" s="141"/>
      <c r="AO1611" s="142"/>
      <c r="AP1611" s="58">
        <f t="shared" si="1823"/>
        <v>0</v>
      </c>
      <c r="AQ1611" s="318">
        <f>SUM(AP$10:AP1611)</f>
        <v>0</v>
      </c>
      <c r="AR1611" s="143">
        <f t="shared" si="1810"/>
        <v>0.1</v>
      </c>
      <c r="AS1611" s="144" t="str">
        <f t="shared" si="1824"/>
        <v/>
      </c>
      <c r="AT1611" s="144" t="str">
        <f t="shared" ref="AT1611:AT1674" si="1851">IF(S1611="no",IF(B1611="","",B1611),"")</f>
        <v/>
      </c>
      <c r="AU1611" s="145"/>
      <c r="AV1611" s="58">
        <f t="shared" si="1811"/>
        <v>0</v>
      </c>
      <c r="AW1611" s="318">
        <f>SUM(AV$10:AV1611)</f>
        <v>0</v>
      </c>
      <c r="AX1611" s="319">
        <f t="shared" si="1812"/>
        <v>0.1</v>
      </c>
      <c r="AY1611" s="144" t="str">
        <f t="shared" si="1794"/>
        <v/>
      </c>
      <c r="AZ1611" s="144" t="str">
        <f t="shared" si="1795"/>
        <v/>
      </c>
      <c r="BA1611" s="144"/>
      <c r="BB1611" s="146" t="str">
        <f t="shared" si="1825"/>
        <v/>
      </c>
      <c r="BC1611" s="66" t="str">
        <f t="shared" si="1793"/>
        <v/>
      </c>
      <c r="BD1611" s="195" t="str">
        <f t="shared" si="1826"/>
        <v/>
      </c>
      <c r="BF1611" s="283"/>
      <c r="BG1611" s="286" t="str">
        <f t="shared" si="1827"/>
        <v/>
      </c>
      <c r="BY1611" s="211" t="str">
        <f t="shared" si="1828"/>
        <v/>
      </c>
      <c r="BZ1611" s="150" t="str">
        <f t="shared" si="1829"/>
        <v/>
      </c>
      <c r="CB1611" s="54" t="str">
        <f t="shared" si="1792"/>
        <v/>
      </c>
      <c r="CD1611" s="54" t="str">
        <f t="shared" si="1830"/>
        <v/>
      </c>
      <c r="CF1611" s="54" t="str">
        <f t="shared" si="1831"/>
        <v/>
      </c>
      <c r="CH1611" s="150" t="str">
        <f t="shared" si="1832"/>
        <v/>
      </c>
      <c r="CI1611" s="290"/>
      <c r="CJ1611" s="150" t="str">
        <f t="shared" si="1833"/>
        <v/>
      </c>
      <c r="CK1611" s="290"/>
      <c r="CL1611" s="54" t="str">
        <f t="shared" ref="CL1611:CL1674" si="1852">IF(CD1611="CageRack","AVC5000CRM",CJ1611)</f>
        <v/>
      </c>
      <c r="CM1611" s="290"/>
      <c r="CN1611" s="150" t="str">
        <f t="shared" si="1834"/>
        <v/>
      </c>
      <c r="CO1611" s="290"/>
      <c r="CP1611" s="150" t="str">
        <f t="shared" si="1835"/>
        <v/>
      </c>
      <c r="CQ1611" s="290"/>
      <c r="CR1611" s="150" t="str">
        <f t="shared" si="1836"/>
        <v/>
      </c>
      <c r="CS1611" s="290"/>
      <c r="CT1611" s="150" t="str">
        <f t="shared" si="1837"/>
        <v/>
      </c>
      <c r="CU1611" s="150"/>
      <c r="CV1611" s="150" t="str">
        <f t="shared" si="1838"/>
        <v/>
      </c>
      <c r="CW1611" s="94"/>
      <c r="CX1611" s="151" t="str">
        <f t="shared" si="1808"/>
        <v/>
      </c>
      <c r="CY1611" s="151" t="str">
        <f t="shared" si="1809"/>
        <v/>
      </c>
      <c r="CZ1611" s="152"/>
      <c r="DA1611" s="373" t="str">
        <f t="shared" ref="DA1611:DA1674" si="1853">IF(H1611="","",VLOOKUP(H1611,$BI$41:$BJ$47,2))</f>
        <v/>
      </c>
      <c r="DC1611" s="153">
        <f t="shared" si="1839"/>
        <v>0</v>
      </c>
      <c r="DD1611" s="153">
        <f t="shared" si="1840"/>
        <v>0</v>
      </c>
      <c r="DE1611" s="153">
        <f t="shared" si="1841"/>
        <v>0</v>
      </c>
      <c r="DF1611" s="158">
        <f t="shared" si="1842"/>
        <v>-4.7000000000000002E-3</v>
      </c>
      <c r="DG1611" s="159">
        <f t="shared" ref="DG1611:DG1674" si="1854">DF1611*249</f>
        <v>-1.1703000000000001</v>
      </c>
      <c r="DH1611" s="158">
        <f t="shared" si="1843"/>
        <v>3.1999999999999997E-3</v>
      </c>
      <c r="DI1611" s="159">
        <f t="shared" ref="DI1611:DI1674" si="1855">DH1611*249</f>
        <v>0.79679999999999995</v>
      </c>
      <c r="DJ1611" s="158">
        <f t="shared" si="1844"/>
        <v>-2.7000000000000001E-3</v>
      </c>
      <c r="DK1611" s="159">
        <f t="shared" ref="DK1611:DK1674" si="1856">DJ1611*249</f>
        <v>-0.67230000000000001</v>
      </c>
      <c r="DL1611" s="158">
        <f t="shared" si="1845"/>
        <v>1.1999999999999999E-3</v>
      </c>
      <c r="DM1611" s="159">
        <f t="shared" ref="DM1611:DM1674" si="1857">DL1611*249</f>
        <v>0.29879999999999995</v>
      </c>
      <c r="DN1611" s="158">
        <f t="shared" si="1846"/>
        <v>1.46E-2</v>
      </c>
      <c r="DO1611" s="159">
        <f t="shared" ref="DO1611:DO1674" si="1858">DN1611*249</f>
        <v>3.6354000000000002</v>
      </c>
      <c r="DP1611" s="158">
        <f t="shared" si="1847"/>
        <v>-1.2999999999999999E-2</v>
      </c>
      <c r="DQ1611" s="159">
        <f t="shared" ref="DQ1611:DQ1674" si="1859">DP1611*249</f>
        <v>-3.2369999999999997</v>
      </c>
      <c r="DR1611" s="158">
        <f t="shared" si="1848"/>
        <v>-6.7000000000000002E-3</v>
      </c>
      <c r="DS1611" s="159">
        <f t="shared" ref="DS1611:DS1674" si="1860">DR1611*249</f>
        <v>-1.6683000000000001</v>
      </c>
      <c r="DT1611" s="158">
        <f t="shared" si="1849"/>
        <v>-1.2999999999999999E-2</v>
      </c>
      <c r="DU1611" s="159">
        <f t="shared" ref="DU1611:DU1674" si="1861">DT1611*249</f>
        <v>-3.2369999999999997</v>
      </c>
      <c r="DV1611" s="158">
        <f t="shared" si="1850"/>
        <v>-6.7000000000000002E-3</v>
      </c>
      <c r="DW1611" s="160">
        <f t="shared" ref="DW1611:DW1674" si="1862">DV1611*249</f>
        <v>-1.6683000000000001</v>
      </c>
    </row>
    <row r="1612" spans="1:127" ht="24.95" customHeight="1" x14ac:dyDescent="0.2">
      <c r="A1612" s="272">
        <v>1603</v>
      </c>
      <c r="B1612" s="336"/>
      <c r="C1612" s="332"/>
      <c r="D1612" s="333"/>
      <c r="E1612" s="334"/>
      <c r="F1612" s="335"/>
      <c r="G1612" s="334"/>
      <c r="H1612" s="371"/>
      <c r="I1612" s="334"/>
      <c r="J1612" s="334"/>
      <c r="K1612" s="334"/>
      <c r="L1612" s="334"/>
      <c r="M1612" s="334"/>
      <c r="N1612" s="334"/>
      <c r="O1612" s="337"/>
      <c r="P1612" s="337"/>
      <c r="Q1612" s="338" t="str">
        <f t="shared" si="1813"/>
        <v xml:space="preserve"> </v>
      </c>
      <c r="R1612" s="339" t="str">
        <f t="shared" si="1814"/>
        <v/>
      </c>
      <c r="S1612" s="340" t="str">
        <f t="shared" si="1796"/>
        <v/>
      </c>
      <c r="T1612" s="341" t="str">
        <f t="shared" si="1815"/>
        <v/>
      </c>
      <c r="U1612" s="341" t="str">
        <f t="shared" si="1816"/>
        <v/>
      </c>
      <c r="V1612" s="341" t="str">
        <f t="shared" si="1817"/>
        <v/>
      </c>
      <c r="W1612" s="341" t="str">
        <f t="shared" si="1818"/>
        <v/>
      </c>
      <c r="X1612" s="340" t="str">
        <f t="shared" si="1797"/>
        <v/>
      </c>
      <c r="Y1612" s="342" t="str">
        <f t="shared" si="1798"/>
        <v/>
      </c>
      <c r="Z1612" s="343" t="str">
        <f t="shared" si="1799"/>
        <v/>
      </c>
      <c r="AA1612" s="344" t="str">
        <f t="shared" si="1800"/>
        <v/>
      </c>
      <c r="AB1612" s="345" t="str">
        <f t="shared" si="1819"/>
        <v/>
      </c>
      <c r="AC1612" s="346" t="str">
        <f t="shared" si="1820"/>
        <v/>
      </c>
      <c r="AD1612" s="346" t="str">
        <f t="shared" si="1821"/>
        <v/>
      </c>
      <c r="AE1612" s="344" t="str">
        <f t="shared" si="1801"/>
        <v/>
      </c>
      <c r="AF1612" s="346" t="str">
        <f t="shared" si="1822"/>
        <v/>
      </c>
      <c r="AG1612" s="344" t="str">
        <f t="shared" si="1802"/>
        <v/>
      </c>
      <c r="AH1612" s="344" t="str">
        <f t="shared" si="1803"/>
        <v/>
      </c>
      <c r="AI1612" s="344" t="str">
        <f t="shared" si="1804"/>
        <v/>
      </c>
      <c r="AJ1612" s="346" t="str">
        <f t="shared" si="1805"/>
        <v/>
      </c>
      <c r="AK1612" s="346" t="str">
        <f t="shared" si="1806"/>
        <v/>
      </c>
      <c r="AL1612" s="347" t="str">
        <f t="shared" si="1807"/>
        <v/>
      </c>
      <c r="AM1612" s="141"/>
      <c r="AN1612" s="141"/>
      <c r="AO1612" s="142"/>
      <c r="AP1612" s="58">
        <f t="shared" si="1823"/>
        <v>0</v>
      </c>
      <c r="AQ1612" s="318">
        <f>SUM(AP$10:AP1612)</f>
        <v>0</v>
      </c>
      <c r="AR1612" s="143">
        <f t="shared" si="1810"/>
        <v>0.1</v>
      </c>
      <c r="AS1612" s="144" t="str">
        <f t="shared" si="1824"/>
        <v/>
      </c>
      <c r="AT1612" s="144" t="str">
        <f t="shared" si="1851"/>
        <v/>
      </c>
      <c r="AU1612" s="145"/>
      <c r="AV1612" s="58">
        <f t="shared" si="1811"/>
        <v>0</v>
      </c>
      <c r="AW1612" s="318">
        <f>SUM(AV$10:AV1612)</f>
        <v>0</v>
      </c>
      <c r="AX1612" s="319">
        <f t="shared" si="1812"/>
        <v>0.1</v>
      </c>
      <c r="AY1612" s="144" t="str">
        <f t="shared" si="1794"/>
        <v/>
      </c>
      <c r="AZ1612" s="144" t="str">
        <f t="shared" si="1795"/>
        <v/>
      </c>
      <c r="BA1612" s="144"/>
      <c r="BB1612" s="146" t="str">
        <f t="shared" si="1825"/>
        <v/>
      </c>
      <c r="BC1612" s="66" t="str">
        <f t="shared" si="1793"/>
        <v/>
      </c>
      <c r="BD1612" s="195" t="str">
        <f t="shared" si="1826"/>
        <v/>
      </c>
      <c r="BF1612" s="283"/>
      <c r="BG1612" s="286" t="str">
        <f t="shared" si="1827"/>
        <v/>
      </c>
      <c r="BY1612" s="211" t="str">
        <f t="shared" si="1828"/>
        <v/>
      </c>
      <c r="BZ1612" s="150" t="str">
        <f t="shared" si="1829"/>
        <v/>
      </c>
      <c r="CB1612" s="54" t="str">
        <f t="shared" si="1792"/>
        <v/>
      </c>
      <c r="CD1612" s="54" t="str">
        <f t="shared" si="1830"/>
        <v/>
      </c>
      <c r="CF1612" s="54" t="str">
        <f t="shared" si="1831"/>
        <v/>
      </c>
      <c r="CH1612" s="150" t="str">
        <f t="shared" si="1832"/>
        <v/>
      </c>
      <c r="CI1612" s="290"/>
      <c r="CJ1612" s="150" t="str">
        <f t="shared" si="1833"/>
        <v/>
      </c>
      <c r="CK1612" s="290"/>
      <c r="CL1612" s="54" t="str">
        <f t="shared" si="1852"/>
        <v/>
      </c>
      <c r="CM1612" s="290"/>
      <c r="CN1612" s="150" t="str">
        <f t="shared" si="1834"/>
        <v/>
      </c>
      <c r="CO1612" s="290"/>
      <c r="CP1612" s="150" t="str">
        <f t="shared" si="1835"/>
        <v/>
      </c>
      <c r="CQ1612" s="290"/>
      <c r="CR1612" s="150" t="str">
        <f t="shared" si="1836"/>
        <v/>
      </c>
      <c r="CS1612" s="290"/>
      <c r="CT1612" s="150" t="str">
        <f t="shared" si="1837"/>
        <v/>
      </c>
      <c r="CU1612" s="150"/>
      <c r="CV1612" s="150" t="str">
        <f t="shared" si="1838"/>
        <v/>
      </c>
      <c r="CW1612" s="94"/>
      <c r="CX1612" s="151" t="str">
        <f t="shared" si="1808"/>
        <v/>
      </c>
      <c r="CY1612" s="151" t="str">
        <f t="shared" si="1809"/>
        <v/>
      </c>
      <c r="CZ1612" s="152"/>
      <c r="DA1612" s="373" t="str">
        <f t="shared" si="1853"/>
        <v/>
      </c>
      <c r="DC1612" s="153">
        <f t="shared" si="1839"/>
        <v>0</v>
      </c>
      <c r="DD1612" s="153">
        <f t="shared" si="1840"/>
        <v>0</v>
      </c>
      <c r="DE1612" s="153">
        <f t="shared" si="1841"/>
        <v>0</v>
      </c>
      <c r="DF1612" s="158">
        <f t="shared" si="1842"/>
        <v>-4.7000000000000002E-3</v>
      </c>
      <c r="DG1612" s="159">
        <f t="shared" si="1854"/>
        <v>-1.1703000000000001</v>
      </c>
      <c r="DH1612" s="158">
        <f t="shared" si="1843"/>
        <v>3.1999999999999997E-3</v>
      </c>
      <c r="DI1612" s="159">
        <f t="shared" si="1855"/>
        <v>0.79679999999999995</v>
      </c>
      <c r="DJ1612" s="158">
        <f t="shared" si="1844"/>
        <v>-2.7000000000000001E-3</v>
      </c>
      <c r="DK1612" s="159">
        <f t="shared" si="1856"/>
        <v>-0.67230000000000001</v>
      </c>
      <c r="DL1612" s="158">
        <f t="shared" si="1845"/>
        <v>1.1999999999999999E-3</v>
      </c>
      <c r="DM1612" s="159">
        <f t="shared" si="1857"/>
        <v>0.29879999999999995</v>
      </c>
      <c r="DN1612" s="158">
        <f t="shared" si="1846"/>
        <v>1.46E-2</v>
      </c>
      <c r="DO1612" s="159">
        <f t="shared" si="1858"/>
        <v>3.6354000000000002</v>
      </c>
      <c r="DP1612" s="158">
        <f t="shared" si="1847"/>
        <v>-1.2999999999999999E-2</v>
      </c>
      <c r="DQ1612" s="159">
        <f t="shared" si="1859"/>
        <v>-3.2369999999999997</v>
      </c>
      <c r="DR1612" s="158">
        <f t="shared" si="1848"/>
        <v>-6.7000000000000002E-3</v>
      </c>
      <c r="DS1612" s="159">
        <f t="shared" si="1860"/>
        <v>-1.6683000000000001</v>
      </c>
      <c r="DT1612" s="158">
        <f t="shared" si="1849"/>
        <v>-1.2999999999999999E-2</v>
      </c>
      <c r="DU1612" s="159">
        <f t="shared" si="1861"/>
        <v>-3.2369999999999997</v>
      </c>
      <c r="DV1612" s="158">
        <f t="shared" si="1850"/>
        <v>-6.7000000000000002E-3</v>
      </c>
      <c r="DW1612" s="160">
        <f t="shared" si="1862"/>
        <v>-1.6683000000000001</v>
      </c>
    </row>
    <row r="1613" spans="1:127" ht="24.95" customHeight="1" x14ac:dyDescent="0.2">
      <c r="A1613" s="272">
        <v>1604</v>
      </c>
      <c r="B1613" s="336"/>
      <c r="C1613" s="332"/>
      <c r="D1613" s="333"/>
      <c r="E1613" s="334"/>
      <c r="F1613" s="335"/>
      <c r="G1613" s="334"/>
      <c r="H1613" s="371"/>
      <c r="I1613" s="334"/>
      <c r="J1613" s="334"/>
      <c r="K1613" s="334"/>
      <c r="L1613" s="334"/>
      <c r="M1613" s="334"/>
      <c r="N1613" s="334"/>
      <c r="O1613" s="337"/>
      <c r="P1613" s="337"/>
      <c r="Q1613" s="338" t="str">
        <f t="shared" si="1813"/>
        <v xml:space="preserve"> </v>
      </c>
      <c r="R1613" s="339" t="str">
        <f t="shared" si="1814"/>
        <v/>
      </c>
      <c r="S1613" s="340" t="str">
        <f t="shared" si="1796"/>
        <v/>
      </c>
      <c r="T1613" s="341" t="str">
        <f t="shared" si="1815"/>
        <v/>
      </c>
      <c r="U1613" s="341" t="str">
        <f t="shared" si="1816"/>
        <v/>
      </c>
      <c r="V1613" s="341" t="str">
        <f t="shared" si="1817"/>
        <v/>
      </c>
      <c r="W1613" s="341" t="str">
        <f t="shared" si="1818"/>
        <v/>
      </c>
      <c r="X1613" s="340" t="str">
        <f t="shared" si="1797"/>
        <v/>
      </c>
      <c r="Y1613" s="342" t="str">
        <f t="shared" si="1798"/>
        <v/>
      </c>
      <c r="Z1613" s="343" t="str">
        <f t="shared" si="1799"/>
        <v/>
      </c>
      <c r="AA1613" s="344" t="str">
        <f t="shared" si="1800"/>
        <v/>
      </c>
      <c r="AB1613" s="345" t="str">
        <f t="shared" si="1819"/>
        <v/>
      </c>
      <c r="AC1613" s="346" t="str">
        <f t="shared" si="1820"/>
        <v/>
      </c>
      <c r="AD1613" s="346" t="str">
        <f t="shared" si="1821"/>
        <v/>
      </c>
      <c r="AE1613" s="344" t="str">
        <f t="shared" si="1801"/>
        <v/>
      </c>
      <c r="AF1613" s="346" t="str">
        <f t="shared" si="1822"/>
        <v/>
      </c>
      <c r="AG1613" s="344" t="str">
        <f t="shared" si="1802"/>
        <v/>
      </c>
      <c r="AH1613" s="344" t="str">
        <f t="shared" si="1803"/>
        <v/>
      </c>
      <c r="AI1613" s="344" t="str">
        <f t="shared" si="1804"/>
        <v/>
      </c>
      <c r="AJ1613" s="346" t="str">
        <f t="shared" si="1805"/>
        <v/>
      </c>
      <c r="AK1613" s="346" t="str">
        <f t="shared" si="1806"/>
        <v/>
      </c>
      <c r="AL1613" s="347" t="str">
        <f t="shared" si="1807"/>
        <v/>
      </c>
      <c r="AM1613" s="141"/>
      <c r="AN1613" s="141"/>
      <c r="AO1613" s="142"/>
      <c r="AP1613" s="58">
        <f t="shared" si="1823"/>
        <v>0</v>
      </c>
      <c r="AQ1613" s="318">
        <f>SUM(AP$10:AP1613)</f>
        <v>0</v>
      </c>
      <c r="AR1613" s="143">
        <f t="shared" si="1810"/>
        <v>0.1</v>
      </c>
      <c r="AS1613" s="144" t="str">
        <f t="shared" si="1824"/>
        <v/>
      </c>
      <c r="AT1613" s="144" t="str">
        <f t="shared" si="1851"/>
        <v/>
      </c>
      <c r="AU1613" s="145"/>
      <c r="AV1613" s="58">
        <f t="shared" si="1811"/>
        <v>0</v>
      </c>
      <c r="AW1613" s="318">
        <f>SUM(AV$10:AV1613)</f>
        <v>0</v>
      </c>
      <c r="AX1613" s="319">
        <f t="shared" si="1812"/>
        <v>0.1</v>
      </c>
      <c r="AY1613" s="144" t="str">
        <f t="shared" si="1794"/>
        <v/>
      </c>
      <c r="AZ1613" s="144" t="str">
        <f t="shared" si="1795"/>
        <v/>
      </c>
      <c r="BA1613" s="144"/>
      <c r="BB1613" s="146" t="str">
        <f t="shared" si="1825"/>
        <v/>
      </c>
      <c r="BC1613" s="66" t="str">
        <f t="shared" si="1793"/>
        <v/>
      </c>
      <c r="BD1613" s="195" t="str">
        <f t="shared" si="1826"/>
        <v/>
      </c>
      <c r="BF1613" s="283"/>
      <c r="BG1613" s="286" t="str">
        <f t="shared" si="1827"/>
        <v/>
      </c>
      <c r="BY1613" s="211" t="str">
        <f t="shared" si="1828"/>
        <v/>
      </c>
      <c r="BZ1613" s="150" t="str">
        <f t="shared" si="1829"/>
        <v/>
      </c>
      <c r="CB1613" s="54" t="str">
        <f t="shared" si="1792"/>
        <v/>
      </c>
      <c r="CD1613" s="54" t="str">
        <f t="shared" si="1830"/>
        <v/>
      </c>
      <c r="CF1613" s="54" t="str">
        <f t="shared" si="1831"/>
        <v/>
      </c>
      <c r="CH1613" s="150" t="str">
        <f t="shared" si="1832"/>
        <v/>
      </c>
      <c r="CI1613" s="290"/>
      <c r="CJ1613" s="150" t="str">
        <f t="shared" si="1833"/>
        <v/>
      </c>
      <c r="CK1613" s="290"/>
      <c r="CL1613" s="54" t="str">
        <f t="shared" si="1852"/>
        <v/>
      </c>
      <c r="CM1613" s="290"/>
      <c r="CN1613" s="150" t="str">
        <f t="shared" si="1834"/>
        <v/>
      </c>
      <c r="CO1613" s="290"/>
      <c r="CP1613" s="150" t="str">
        <f t="shared" si="1835"/>
        <v/>
      </c>
      <c r="CQ1613" s="290"/>
      <c r="CR1613" s="150" t="str">
        <f t="shared" si="1836"/>
        <v/>
      </c>
      <c r="CS1613" s="290"/>
      <c r="CT1613" s="150" t="str">
        <f t="shared" si="1837"/>
        <v/>
      </c>
      <c r="CU1613" s="150"/>
      <c r="CV1613" s="150" t="str">
        <f t="shared" si="1838"/>
        <v/>
      </c>
      <c r="CW1613" s="94"/>
      <c r="CX1613" s="151" t="str">
        <f t="shared" si="1808"/>
        <v/>
      </c>
      <c r="CY1613" s="151" t="str">
        <f t="shared" si="1809"/>
        <v/>
      </c>
      <c r="CZ1613" s="152"/>
      <c r="DA1613" s="373" t="str">
        <f t="shared" si="1853"/>
        <v/>
      </c>
      <c r="DC1613" s="153">
        <f t="shared" si="1839"/>
        <v>0</v>
      </c>
      <c r="DD1613" s="153">
        <f t="shared" si="1840"/>
        <v>0</v>
      </c>
      <c r="DE1613" s="153">
        <f t="shared" si="1841"/>
        <v>0</v>
      </c>
      <c r="DF1613" s="158">
        <f t="shared" si="1842"/>
        <v>-4.7000000000000002E-3</v>
      </c>
      <c r="DG1613" s="159">
        <f t="shared" si="1854"/>
        <v>-1.1703000000000001</v>
      </c>
      <c r="DH1613" s="158">
        <f t="shared" si="1843"/>
        <v>3.1999999999999997E-3</v>
      </c>
      <c r="DI1613" s="159">
        <f t="shared" si="1855"/>
        <v>0.79679999999999995</v>
      </c>
      <c r="DJ1613" s="158">
        <f t="shared" si="1844"/>
        <v>-2.7000000000000001E-3</v>
      </c>
      <c r="DK1613" s="159">
        <f t="shared" si="1856"/>
        <v>-0.67230000000000001</v>
      </c>
      <c r="DL1613" s="158">
        <f t="shared" si="1845"/>
        <v>1.1999999999999999E-3</v>
      </c>
      <c r="DM1613" s="159">
        <f t="shared" si="1857"/>
        <v>0.29879999999999995</v>
      </c>
      <c r="DN1613" s="158">
        <f t="shared" si="1846"/>
        <v>1.46E-2</v>
      </c>
      <c r="DO1613" s="159">
        <f t="shared" si="1858"/>
        <v>3.6354000000000002</v>
      </c>
      <c r="DP1613" s="158">
        <f t="shared" si="1847"/>
        <v>-1.2999999999999999E-2</v>
      </c>
      <c r="DQ1613" s="159">
        <f t="shared" si="1859"/>
        <v>-3.2369999999999997</v>
      </c>
      <c r="DR1613" s="158">
        <f t="shared" si="1848"/>
        <v>-6.7000000000000002E-3</v>
      </c>
      <c r="DS1613" s="159">
        <f t="shared" si="1860"/>
        <v>-1.6683000000000001</v>
      </c>
      <c r="DT1613" s="158">
        <f t="shared" si="1849"/>
        <v>-1.2999999999999999E-2</v>
      </c>
      <c r="DU1613" s="159">
        <f t="shared" si="1861"/>
        <v>-3.2369999999999997</v>
      </c>
      <c r="DV1613" s="158">
        <f t="shared" si="1850"/>
        <v>-6.7000000000000002E-3</v>
      </c>
      <c r="DW1613" s="160">
        <f t="shared" si="1862"/>
        <v>-1.6683000000000001</v>
      </c>
    </row>
    <row r="1614" spans="1:127" ht="24.95" customHeight="1" x14ac:dyDescent="0.2">
      <c r="A1614" s="272">
        <v>1605</v>
      </c>
      <c r="B1614" s="336"/>
      <c r="C1614" s="332"/>
      <c r="D1614" s="333"/>
      <c r="E1614" s="334"/>
      <c r="F1614" s="335"/>
      <c r="G1614" s="334"/>
      <c r="H1614" s="371"/>
      <c r="I1614" s="334"/>
      <c r="J1614" s="334"/>
      <c r="K1614" s="334"/>
      <c r="L1614" s="334"/>
      <c r="M1614" s="334"/>
      <c r="N1614" s="334"/>
      <c r="O1614" s="337"/>
      <c r="P1614" s="337"/>
      <c r="Q1614" s="338" t="str">
        <f t="shared" si="1813"/>
        <v xml:space="preserve"> </v>
      </c>
      <c r="R1614" s="339" t="str">
        <f t="shared" si="1814"/>
        <v/>
      </c>
      <c r="S1614" s="340" t="str">
        <f t="shared" si="1796"/>
        <v/>
      </c>
      <c r="T1614" s="341" t="str">
        <f t="shared" si="1815"/>
        <v/>
      </c>
      <c r="U1614" s="341" t="str">
        <f t="shared" si="1816"/>
        <v/>
      </c>
      <c r="V1614" s="341" t="str">
        <f t="shared" si="1817"/>
        <v/>
      </c>
      <c r="W1614" s="341" t="str">
        <f t="shared" si="1818"/>
        <v/>
      </c>
      <c r="X1614" s="340" t="str">
        <f t="shared" si="1797"/>
        <v/>
      </c>
      <c r="Y1614" s="342" t="str">
        <f t="shared" si="1798"/>
        <v/>
      </c>
      <c r="Z1614" s="343" t="str">
        <f t="shared" si="1799"/>
        <v/>
      </c>
      <c r="AA1614" s="344" t="str">
        <f t="shared" si="1800"/>
        <v/>
      </c>
      <c r="AB1614" s="345" t="str">
        <f t="shared" si="1819"/>
        <v/>
      </c>
      <c r="AC1614" s="346" t="str">
        <f t="shared" si="1820"/>
        <v/>
      </c>
      <c r="AD1614" s="346" t="str">
        <f t="shared" si="1821"/>
        <v/>
      </c>
      <c r="AE1614" s="344" t="str">
        <f t="shared" si="1801"/>
        <v/>
      </c>
      <c r="AF1614" s="346" t="str">
        <f t="shared" si="1822"/>
        <v/>
      </c>
      <c r="AG1614" s="344" t="str">
        <f t="shared" si="1802"/>
        <v/>
      </c>
      <c r="AH1614" s="344" t="str">
        <f t="shared" si="1803"/>
        <v/>
      </c>
      <c r="AI1614" s="344" t="str">
        <f t="shared" si="1804"/>
        <v/>
      </c>
      <c r="AJ1614" s="346" t="str">
        <f t="shared" si="1805"/>
        <v/>
      </c>
      <c r="AK1614" s="346" t="str">
        <f t="shared" si="1806"/>
        <v/>
      </c>
      <c r="AL1614" s="347" t="str">
        <f t="shared" si="1807"/>
        <v/>
      </c>
      <c r="AM1614" s="141"/>
      <c r="AN1614" s="141"/>
      <c r="AO1614" s="142"/>
      <c r="AP1614" s="58">
        <f t="shared" si="1823"/>
        <v>0</v>
      </c>
      <c r="AQ1614" s="318">
        <f>SUM(AP$10:AP1614)</f>
        <v>0</v>
      </c>
      <c r="AR1614" s="143">
        <f t="shared" si="1810"/>
        <v>0.1</v>
      </c>
      <c r="AS1614" s="144" t="str">
        <f t="shared" si="1824"/>
        <v/>
      </c>
      <c r="AT1614" s="144" t="str">
        <f t="shared" si="1851"/>
        <v/>
      </c>
      <c r="AU1614" s="145"/>
      <c r="AV1614" s="58">
        <f t="shared" si="1811"/>
        <v>0</v>
      </c>
      <c r="AW1614" s="318">
        <f>SUM(AV$10:AV1614)</f>
        <v>0</v>
      </c>
      <c r="AX1614" s="319">
        <f t="shared" si="1812"/>
        <v>0.1</v>
      </c>
      <c r="AY1614" s="144" t="str">
        <f t="shared" si="1794"/>
        <v/>
      </c>
      <c r="AZ1614" s="144" t="str">
        <f t="shared" si="1795"/>
        <v/>
      </c>
      <c r="BA1614" s="144"/>
      <c r="BB1614" s="146" t="str">
        <f t="shared" si="1825"/>
        <v/>
      </c>
      <c r="BC1614" s="66" t="str">
        <f t="shared" si="1793"/>
        <v/>
      </c>
      <c r="BD1614" s="195" t="str">
        <f t="shared" si="1826"/>
        <v/>
      </c>
      <c r="BF1614" s="283"/>
      <c r="BG1614" s="286" t="str">
        <f t="shared" si="1827"/>
        <v/>
      </c>
      <c r="BY1614" s="211" t="str">
        <f t="shared" si="1828"/>
        <v/>
      </c>
      <c r="BZ1614" s="150" t="str">
        <f t="shared" si="1829"/>
        <v/>
      </c>
      <c r="CB1614" s="54" t="str">
        <f t="shared" ref="CB1614:CB1677" si="1863">IF(CD1614="CageRack","AVC5000CR",BZ1614)</f>
        <v/>
      </c>
      <c r="CD1614" s="54" t="str">
        <f t="shared" si="1830"/>
        <v/>
      </c>
      <c r="CF1614" s="54" t="str">
        <f t="shared" si="1831"/>
        <v/>
      </c>
      <c r="CH1614" s="150" t="str">
        <f t="shared" si="1832"/>
        <v/>
      </c>
      <c r="CI1614" s="290"/>
      <c r="CJ1614" s="150" t="str">
        <f t="shared" si="1833"/>
        <v/>
      </c>
      <c r="CK1614" s="290"/>
      <c r="CL1614" s="54" t="str">
        <f t="shared" si="1852"/>
        <v/>
      </c>
      <c r="CM1614" s="290"/>
      <c r="CN1614" s="150" t="str">
        <f t="shared" si="1834"/>
        <v/>
      </c>
      <c r="CO1614" s="290"/>
      <c r="CP1614" s="150" t="str">
        <f t="shared" si="1835"/>
        <v/>
      </c>
      <c r="CQ1614" s="290"/>
      <c r="CR1614" s="150" t="str">
        <f t="shared" si="1836"/>
        <v/>
      </c>
      <c r="CS1614" s="290"/>
      <c r="CT1614" s="150" t="str">
        <f t="shared" si="1837"/>
        <v/>
      </c>
      <c r="CU1614" s="150"/>
      <c r="CV1614" s="150" t="str">
        <f t="shared" si="1838"/>
        <v/>
      </c>
      <c r="CW1614" s="94"/>
      <c r="CX1614" s="151" t="str">
        <f t="shared" si="1808"/>
        <v/>
      </c>
      <c r="CY1614" s="151" t="str">
        <f t="shared" si="1809"/>
        <v/>
      </c>
      <c r="CZ1614" s="152"/>
      <c r="DA1614" s="373" t="str">
        <f t="shared" si="1853"/>
        <v/>
      </c>
      <c r="DC1614" s="153">
        <f t="shared" si="1839"/>
        <v>0</v>
      </c>
      <c r="DD1614" s="153">
        <f t="shared" si="1840"/>
        <v>0</v>
      </c>
      <c r="DE1614" s="153">
        <f t="shared" si="1841"/>
        <v>0</v>
      </c>
      <c r="DF1614" s="158">
        <f t="shared" si="1842"/>
        <v>-4.7000000000000002E-3</v>
      </c>
      <c r="DG1614" s="159">
        <f t="shared" si="1854"/>
        <v>-1.1703000000000001</v>
      </c>
      <c r="DH1614" s="158">
        <f t="shared" si="1843"/>
        <v>3.1999999999999997E-3</v>
      </c>
      <c r="DI1614" s="159">
        <f t="shared" si="1855"/>
        <v>0.79679999999999995</v>
      </c>
      <c r="DJ1614" s="158">
        <f t="shared" si="1844"/>
        <v>-2.7000000000000001E-3</v>
      </c>
      <c r="DK1614" s="159">
        <f t="shared" si="1856"/>
        <v>-0.67230000000000001</v>
      </c>
      <c r="DL1614" s="158">
        <f t="shared" si="1845"/>
        <v>1.1999999999999999E-3</v>
      </c>
      <c r="DM1614" s="159">
        <f t="shared" si="1857"/>
        <v>0.29879999999999995</v>
      </c>
      <c r="DN1614" s="158">
        <f t="shared" si="1846"/>
        <v>1.46E-2</v>
      </c>
      <c r="DO1614" s="159">
        <f t="shared" si="1858"/>
        <v>3.6354000000000002</v>
      </c>
      <c r="DP1614" s="158">
        <f t="shared" si="1847"/>
        <v>-1.2999999999999999E-2</v>
      </c>
      <c r="DQ1614" s="159">
        <f t="shared" si="1859"/>
        <v>-3.2369999999999997</v>
      </c>
      <c r="DR1614" s="158">
        <f t="shared" si="1848"/>
        <v>-6.7000000000000002E-3</v>
      </c>
      <c r="DS1614" s="159">
        <f t="shared" si="1860"/>
        <v>-1.6683000000000001</v>
      </c>
      <c r="DT1614" s="158">
        <f t="shared" si="1849"/>
        <v>-1.2999999999999999E-2</v>
      </c>
      <c r="DU1614" s="159">
        <f t="shared" si="1861"/>
        <v>-3.2369999999999997</v>
      </c>
      <c r="DV1614" s="158">
        <f t="shared" si="1850"/>
        <v>-6.7000000000000002E-3</v>
      </c>
      <c r="DW1614" s="160">
        <f t="shared" si="1862"/>
        <v>-1.6683000000000001</v>
      </c>
    </row>
    <row r="1615" spans="1:127" ht="24.95" customHeight="1" x14ac:dyDescent="0.2">
      <c r="A1615" s="272">
        <v>1606</v>
      </c>
      <c r="B1615" s="336"/>
      <c r="C1615" s="332"/>
      <c r="D1615" s="333"/>
      <c r="E1615" s="334"/>
      <c r="F1615" s="335"/>
      <c r="G1615" s="334"/>
      <c r="H1615" s="371"/>
      <c r="I1615" s="334"/>
      <c r="J1615" s="334"/>
      <c r="K1615" s="334"/>
      <c r="L1615" s="334"/>
      <c r="M1615" s="334"/>
      <c r="N1615" s="334"/>
      <c r="O1615" s="337"/>
      <c r="P1615" s="337"/>
      <c r="Q1615" s="338" t="str">
        <f t="shared" si="1813"/>
        <v xml:space="preserve"> </v>
      </c>
      <c r="R1615" s="339" t="str">
        <f t="shared" si="1814"/>
        <v/>
      </c>
      <c r="S1615" s="340" t="str">
        <f t="shared" si="1796"/>
        <v/>
      </c>
      <c r="T1615" s="341" t="str">
        <f t="shared" si="1815"/>
        <v/>
      </c>
      <c r="U1615" s="341" t="str">
        <f t="shared" si="1816"/>
        <v/>
      </c>
      <c r="V1615" s="341" t="str">
        <f t="shared" si="1817"/>
        <v/>
      </c>
      <c r="W1615" s="341" t="str">
        <f t="shared" si="1818"/>
        <v/>
      </c>
      <c r="X1615" s="340" t="str">
        <f t="shared" si="1797"/>
        <v/>
      </c>
      <c r="Y1615" s="342" t="str">
        <f t="shared" si="1798"/>
        <v/>
      </c>
      <c r="Z1615" s="343" t="str">
        <f t="shared" si="1799"/>
        <v/>
      </c>
      <c r="AA1615" s="344" t="str">
        <f t="shared" si="1800"/>
        <v/>
      </c>
      <c r="AB1615" s="345" t="str">
        <f t="shared" si="1819"/>
        <v/>
      </c>
      <c r="AC1615" s="346" t="str">
        <f t="shared" si="1820"/>
        <v/>
      </c>
      <c r="AD1615" s="346" t="str">
        <f t="shared" si="1821"/>
        <v/>
      </c>
      <c r="AE1615" s="344" t="str">
        <f t="shared" si="1801"/>
        <v/>
      </c>
      <c r="AF1615" s="346" t="str">
        <f t="shared" si="1822"/>
        <v/>
      </c>
      <c r="AG1615" s="344" t="str">
        <f t="shared" si="1802"/>
        <v/>
      </c>
      <c r="AH1615" s="344" t="str">
        <f t="shared" si="1803"/>
        <v/>
      </c>
      <c r="AI1615" s="344" t="str">
        <f t="shared" si="1804"/>
        <v/>
      </c>
      <c r="AJ1615" s="346" t="str">
        <f t="shared" si="1805"/>
        <v/>
      </c>
      <c r="AK1615" s="346" t="str">
        <f t="shared" si="1806"/>
        <v/>
      </c>
      <c r="AL1615" s="347" t="str">
        <f t="shared" si="1807"/>
        <v/>
      </c>
      <c r="AM1615" s="141"/>
      <c r="AN1615" s="141"/>
      <c r="AO1615" s="142"/>
      <c r="AP1615" s="58">
        <f t="shared" si="1823"/>
        <v>0</v>
      </c>
      <c r="AQ1615" s="318">
        <f>SUM(AP$10:AP1615)</f>
        <v>0</v>
      </c>
      <c r="AR1615" s="143">
        <f t="shared" si="1810"/>
        <v>0.1</v>
      </c>
      <c r="AS1615" s="144" t="str">
        <f t="shared" si="1824"/>
        <v/>
      </c>
      <c r="AT1615" s="144" t="str">
        <f t="shared" si="1851"/>
        <v/>
      </c>
      <c r="AU1615" s="145"/>
      <c r="AV1615" s="58">
        <f t="shared" si="1811"/>
        <v>0</v>
      </c>
      <c r="AW1615" s="318">
        <f>SUM(AV$10:AV1615)</f>
        <v>0</v>
      </c>
      <c r="AX1615" s="319">
        <f t="shared" si="1812"/>
        <v>0.1</v>
      </c>
      <c r="AY1615" s="144" t="str">
        <f t="shared" si="1794"/>
        <v/>
      </c>
      <c r="AZ1615" s="144" t="str">
        <f t="shared" si="1795"/>
        <v/>
      </c>
      <c r="BA1615" s="144"/>
      <c r="BB1615" s="146" t="str">
        <f t="shared" si="1825"/>
        <v/>
      </c>
      <c r="BC1615" s="66" t="str">
        <f t="shared" si="1793"/>
        <v/>
      </c>
      <c r="BD1615" s="195" t="str">
        <f t="shared" si="1826"/>
        <v/>
      </c>
      <c r="BF1615" s="283"/>
      <c r="BG1615" s="286" t="str">
        <f t="shared" si="1827"/>
        <v/>
      </c>
      <c r="BY1615" s="211" t="str">
        <f t="shared" si="1828"/>
        <v/>
      </c>
      <c r="BZ1615" s="150" t="str">
        <f t="shared" si="1829"/>
        <v/>
      </c>
      <c r="CB1615" s="54" t="str">
        <f t="shared" si="1863"/>
        <v/>
      </c>
      <c r="CD1615" s="54" t="str">
        <f t="shared" si="1830"/>
        <v/>
      </c>
      <c r="CF1615" s="54" t="str">
        <f t="shared" si="1831"/>
        <v/>
      </c>
      <c r="CH1615" s="150" t="str">
        <f t="shared" si="1832"/>
        <v/>
      </c>
      <c r="CI1615" s="290"/>
      <c r="CJ1615" s="150" t="str">
        <f t="shared" si="1833"/>
        <v/>
      </c>
      <c r="CK1615" s="290"/>
      <c r="CL1615" s="54" t="str">
        <f t="shared" si="1852"/>
        <v/>
      </c>
      <c r="CM1615" s="290"/>
      <c r="CN1615" s="150" t="str">
        <f t="shared" si="1834"/>
        <v/>
      </c>
      <c r="CO1615" s="290"/>
      <c r="CP1615" s="150" t="str">
        <f t="shared" si="1835"/>
        <v/>
      </c>
      <c r="CQ1615" s="290"/>
      <c r="CR1615" s="150" t="str">
        <f t="shared" si="1836"/>
        <v/>
      </c>
      <c r="CS1615" s="290"/>
      <c r="CT1615" s="150" t="str">
        <f t="shared" si="1837"/>
        <v/>
      </c>
      <c r="CU1615" s="150"/>
      <c r="CV1615" s="150" t="str">
        <f t="shared" si="1838"/>
        <v/>
      </c>
      <c r="CW1615" s="94"/>
      <c r="CX1615" s="151" t="str">
        <f t="shared" si="1808"/>
        <v/>
      </c>
      <c r="CY1615" s="151" t="str">
        <f t="shared" si="1809"/>
        <v/>
      </c>
      <c r="CZ1615" s="152"/>
      <c r="DA1615" s="373" t="str">
        <f t="shared" si="1853"/>
        <v/>
      </c>
      <c r="DC1615" s="153">
        <f t="shared" si="1839"/>
        <v>0</v>
      </c>
      <c r="DD1615" s="153">
        <f t="shared" si="1840"/>
        <v>0</v>
      </c>
      <c r="DE1615" s="153">
        <f t="shared" si="1841"/>
        <v>0</v>
      </c>
      <c r="DF1615" s="158">
        <f t="shared" si="1842"/>
        <v>-4.7000000000000002E-3</v>
      </c>
      <c r="DG1615" s="159">
        <f t="shared" si="1854"/>
        <v>-1.1703000000000001</v>
      </c>
      <c r="DH1615" s="158">
        <f t="shared" si="1843"/>
        <v>3.1999999999999997E-3</v>
      </c>
      <c r="DI1615" s="159">
        <f t="shared" si="1855"/>
        <v>0.79679999999999995</v>
      </c>
      <c r="DJ1615" s="158">
        <f t="shared" si="1844"/>
        <v>-2.7000000000000001E-3</v>
      </c>
      <c r="DK1615" s="159">
        <f t="shared" si="1856"/>
        <v>-0.67230000000000001</v>
      </c>
      <c r="DL1615" s="158">
        <f t="shared" si="1845"/>
        <v>1.1999999999999999E-3</v>
      </c>
      <c r="DM1615" s="159">
        <f t="shared" si="1857"/>
        <v>0.29879999999999995</v>
      </c>
      <c r="DN1615" s="158">
        <f t="shared" si="1846"/>
        <v>1.46E-2</v>
      </c>
      <c r="DO1615" s="159">
        <f t="shared" si="1858"/>
        <v>3.6354000000000002</v>
      </c>
      <c r="DP1615" s="158">
        <f t="shared" si="1847"/>
        <v>-1.2999999999999999E-2</v>
      </c>
      <c r="DQ1615" s="159">
        <f t="shared" si="1859"/>
        <v>-3.2369999999999997</v>
      </c>
      <c r="DR1615" s="158">
        <f t="shared" si="1848"/>
        <v>-6.7000000000000002E-3</v>
      </c>
      <c r="DS1615" s="159">
        <f t="shared" si="1860"/>
        <v>-1.6683000000000001</v>
      </c>
      <c r="DT1615" s="158">
        <f t="shared" si="1849"/>
        <v>-1.2999999999999999E-2</v>
      </c>
      <c r="DU1615" s="159">
        <f t="shared" si="1861"/>
        <v>-3.2369999999999997</v>
      </c>
      <c r="DV1615" s="158">
        <f t="shared" si="1850"/>
        <v>-6.7000000000000002E-3</v>
      </c>
      <c r="DW1615" s="160">
        <f t="shared" si="1862"/>
        <v>-1.6683000000000001</v>
      </c>
    </row>
    <row r="1616" spans="1:127" ht="24.95" customHeight="1" x14ac:dyDescent="0.2">
      <c r="A1616" s="272">
        <v>1607</v>
      </c>
      <c r="B1616" s="336"/>
      <c r="C1616" s="332"/>
      <c r="D1616" s="333"/>
      <c r="E1616" s="334"/>
      <c r="F1616" s="335"/>
      <c r="G1616" s="334"/>
      <c r="H1616" s="371"/>
      <c r="I1616" s="334"/>
      <c r="J1616" s="334"/>
      <c r="K1616" s="334"/>
      <c r="L1616" s="334"/>
      <c r="M1616" s="334"/>
      <c r="N1616" s="334"/>
      <c r="O1616" s="337"/>
      <c r="P1616" s="337"/>
      <c r="Q1616" s="338" t="str">
        <f t="shared" si="1813"/>
        <v xml:space="preserve"> </v>
      </c>
      <c r="R1616" s="339" t="str">
        <f t="shared" si="1814"/>
        <v/>
      </c>
      <c r="S1616" s="340" t="str">
        <f t="shared" si="1796"/>
        <v/>
      </c>
      <c r="T1616" s="341" t="str">
        <f t="shared" si="1815"/>
        <v/>
      </c>
      <c r="U1616" s="341" t="str">
        <f t="shared" si="1816"/>
        <v/>
      </c>
      <c r="V1616" s="341" t="str">
        <f t="shared" si="1817"/>
        <v/>
      </c>
      <c r="W1616" s="341" t="str">
        <f t="shared" si="1818"/>
        <v/>
      </c>
      <c r="X1616" s="340" t="str">
        <f t="shared" si="1797"/>
        <v/>
      </c>
      <c r="Y1616" s="342" t="str">
        <f t="shared" si="1798"/>
        <v/>
      </c>
      <c r="Z1616" s="343" t="str">
        <f t="shared" si="1799"/>
        <v/>
      </c>
      <c r="AA1616" s="344" t="str">
        <f t="shared" si="1800"/>
        <v/>
      </c>
      <c r="AB1616" s="345" t="str">
        <f t="shared" si="1819"/>
        <v/>
      </c>
      <c r="AC1616" s="346" t="str">
        <f t="shared" si="1820"/>
        <v/>
      </c>
      <c r="AD1616" s="346" t="str">
        <f t="shared" si="1821"/>
        <v/>
      </c>
      <c r="AE1616" s="344" t="str">
        <f t="shared" si="1801"/>
        <v/>
      </c>
      <c r="AF1616" s="346" t="str">
        <f t="shared" si="1822"/>
        <v/>
      </c>
      <c r="AG1616" s="344" t="str">
        <f t="shared" si="1802"/>
        <v/>
      </c>
      <c r="AH1616" s="344" t="str">
        <f t="shared" si="1803"/>
        <v/>
      </c>
      <c r="AI1616" s="344" t="str">
        <f t="shared" si="1804"/>
        <v/>
      </c>
      <c r="AJ1616" s="346" t="str">
        <f t="shared" si="1805"/>
        <v/>
      </c>
      <c r="AK1616" s="346" t="str">
        <f t="shared" si="1806"/>
        <v/>
      </c>
      <c r="AL1616" s="347" t="str">
        <f t="shared" si="1807"/>
        <v/>
      </c>
      <c r="AM1616" s="141"/>
      <c r="AN1616" s="141"/>
      <c r="AO1616" s="142"/>
      <c r="AP1616" s="58">
        <f t="shared" si="1823"/>
        <v>0</v>
      </c>
      <c r="AQ1616" s="318">
        <f>SUM(AP$10:AP1616)</f>
        <v>0</v>
      </c>
      <c r="AR1616" s="143">
        <f t="shared" si="1810"/>
        <v>0.1</v>
      </c>
      <c r="AS1616" s="144" t="str">
        <f t="shared" si="1824"/>
        <v/>
      </c>
      <c r="AT1616" s="144" t="str">
        <f t="shared" si="1851"/>
        <v/>
      </c>
      <c r="AU1616" s="145"/>
      <c r="AV1616" s="58">
        <f t="shared" si="1811"/>
        <v>0</v>
      </c>
      <c r="AW1616" s="318">
        <f>SUM(AV$10:AV1616)</f>
        <v>0</v>
      </c>
      <c r="AX1616" s="319">
        <f t="shared" si="1812"/>
        <v>0.1</v>
      </c>
      <c r="AY1616" s="144" t="str">
        <f t="shared" si="1794"/>
        <v/>
      </c>
      <c r="AZ1616" s="144" t="str">
        <f t="shared" si="1795"/>
        <v/>
      </c>
      <c r="BA1616" s="144"/>
      <c r="BB1616" s="146" t="str">
        <f t="shared" si="1825"/>
        <v/>
      </c>
      <c r="BC1616" s="66" t="str">
        <f t="shared" ref="BC1616:BC1679" si="1864">BB1616</f>
        <v/>
      </c>
      <c r="BD1616" s="195" t="str">
        <f t="shared" si="1826"/>
        <v/>
      </c>
      <c r="BF1616" s="283"/>
      <c r="BG1616" s="286" t="str">
        <f t="shared" si="1827"/>
        <v/>
      </c>
      <c r="BY1616" s="211" t="str">
        <f t="shared" si="1828"/>
        <v/>
      </c>
      <c r="BZ1616" s="150" t="str">
        <f t="shared" si="1829"/>
        <v/>
      </c>
      <c r="CB1616" s="54" t="str">
        <f t="shared" si="1863"/>
        <v/>
      </c>
      <c r="CD1616" s="54" t="str">
        <f t="shared" si="1830"/>
        <v/>
      </c>
      <c r="CF1616" s="54" t="str">
        <f t="shared" si="1831"/>
        <v/>
      </c>
      <c r="CH1616" s="150" t="str">
        <f t="shared" si="1832"/>
        <v/>
      </c>
      <c r="CI1616" s="290"/>
      <c r="CJ1616" s="150" t="str">
        <f t="shared" si="1833"/>
        <v/>
      </c>
      <c r="CK1616" s="290"/>
      <c r="CL1616" s="54" t="str">
        <f t="shared" si="1852"/>
        <v/>
      </c>
      <c r="CM1616" s="290"/>
      <c r="CN1616" s="150" t="str">
        <f t="shared" si="1834"/>
        <v/>
      </c>
      <c r="CO1616" s="290"/>
      <c r="CP1616" s="150" t="str">
        <f t="shared" si="1835"/>
        <v/>
      </c>
      <c r="CQ1616" s="290"/>
      <c r="CR1616" s="150" t="str">
        <f t="shared" si="1836"/>
        <v/>
      </c>
      <c r="CS1616" s="290"/>
      <c r="CT1616" s="150" t="str">
        <f t="shared" si="1837"/>
        <v/>
      </c>
      <c r="CU1616" s="150"/>
      <c r="CV1616" s="150" t="str">
        <f t="shared" si="1838"/>
        <v/>
      </c>
      <c r="CW1616" s="94"/>
      <c r="CX1616" s="151" t="str">
        <f t="shared" si="1808"/>
        <v/>
      </c>
      <c r="CY1616" s="151" t="str">
        <f t="shared" si="1809"/>
        <v/>
      </c>
      <c r="CZ1616" s="152"/>
      <c r="DA1616" s="373" t="str">
        <f t="shared" si="1853"/>
        <v/>
      </c>
      <c r="DC1616" s="153">
        <f t="shared" si="1839"/>
        <v>0</v>
      </c>
      <c r="DD1616" s="153">
        <f t="shared" si="1840"/>
        <v>0</v>
      </c>
      <c r="DE1616" s="153">
        <f t="shared" si="1841"/>
        <v>0</v>
      </c>
      <c r="DF1616" s="158">
        <f t="shared" si="1842"/>
        <v>-4.7000000000000002E-3</v>
      </c>
      <c r="DG1616" s="159">
        <f t="shared" si="1854"/>
        <v>-1.1703000000000001</v>
      </c>
      <c r="DH1616" s="158">
        <f t="shared" si="1843"/>
        <v>3.1999999999999997E-3</v>
      </c>
      <c r="DI1616" s="159">
        <f t="shared" si="1855"/>
        <v>0.79679999999999995</v>
      </c>
      <c r="DJ1616" s="158">
        <f t="shared" si="1844"/>
        <v>-2.7000000000000001E-3</v>
      </c>
      <c r="DK1616" s="159">
        <f t="shared" si="1856"/>
        <v>-0.67230000000000001</v>
      </c>
      <c r="DL1616" s="158">
        <f t="shared" si="1845"/>
        <v>1.1999999999999999E-3</v>
      </c>
      <c r="DM1616" s="159">
        <f t="shared" si="1857"/>
        <v>0.29879999999999995</v>
      </c>
      <c r="DN1616" s="158">
        <f t="shared" si="1846"/>
        <v>1.46E-2</v>
      </c>
      <c r="DO1616" s="159">
        <f t="shared" si="1858"/>
        <v>3.6354000000000002</v>
      </c>
      <c r="DP1616" s="158">
        <f t="shared" si="1847"/>
        <v>-1.2999999999999999E-2</v>
      </c>
      <c r="DQ1616" s="159">
        <f t="shared" si="1859"/>
        <v>-3.2369999999999997</v>
      </c>
      <c r="DR1616" s="158">
        <f t="shared" si="1848"/>
        <v>-6.7000000000000002E-3</v>
      </c>
      <c r="DS1616" s="159">
        <f t="shared" si="1860"/>
        <v>-1.6683000000000001</v>
      </c>
      <c r="DT1616" s="158">
        <f t="shared" si="1849"/>
        <v>-1.2999999999999999E-2</v>
      </c>
      <c r="DU1616" s="159">
        <f t="shared" si="1861"/>
        <v>-3.2369999999999997</v>
      </c>
      <c r="DV1616" s="158">
        <f t="shared" si="1850"/>
        <v>-6.7000000000000002E-3</v>
      </c>
      <c r="DW1616" s="160">
        <f t="shared" si="1862"/>
        <v>-1.6683000000000001</v>
      </c>
    </row>
    <row r="1617" spans="1:127" ht="24.95" customHeight="1" x14ac:dyDescent="0.2">
      <c r="A1617" s="272">
        <v>1608</v>
      </c>
      <c r="B1617" s="336"/>
      <c r="C1617" s="332"/>
      <c r="D1617" s="333"/>
      <c r="E1617" s="334"/>
      <c r="F1617" s="335"/>
      <c r="G1617" s="334"/>
      <c r="H1617" s="371"/>
      <c r="I1617" s="334"/>
      <c r="J1617" s="334"/>
      <c r="K1617" s="334"/>
      <c r="L1617" s="334"/>
      <c r="M1617" s="334"/>
      <c r="N1617" s="334"/>
      <c r="O1617" s="337"/>
      <c r="P1617" s="337"/>
      <c r="Q1617" s="338" t="str">
        <f t="shared" si="1813"/>
        <v xml:space="preserve"> </v>
      </c>
      <c r="R1617" s="339" t="str">
        <f t="shared" si="1814"/>
        <v/>
      </c>
      <c r="S1617" s="340" t="str">
        <f t="shared" si="1796"/>
        <v/>
      </c>
      <c r="T1617" s="341" t="str">
        <f t="shared" si="1815"/>
        <v/>
      </c>
      <c r="U1617" s="341" t="str">
        <f t="shared" si="1816"/>
        <v/>
      </c>
      <c r="V1617" s="341" t="str">
        <f t="shared" si="1817"/>
        <v/>
      </c>
      <c r="W1617" s="341" t="str">
        <f t="shared" si="1818"/>
        <v/>
      </c>
      <c r="X1617" s="340" t="str">
        <f t="shared" si="1797"/>
        <v/>
      </c>
      <c r="Y1617" s="342" t="str">
        <f t="shared" si="1798"/>
        <v/>
      </c>
      <c r="Z1617" s="343" t="str">
        <f t="shared" si="1799"/>
        <v/>
      </c>
      <c r="AA1617" s="344" t="str">
        <f t="shared" si="1800"/>
        <v/>
      </c>
      <c r="AB1617" s="345" t="str">
        <f t="shared" si="1819"/>
        <v/>
      </c>
      <c r="AC1617" s="346" t="str">
        <f t="shared" si="1820"/>
        <v/>
      </c>
      <c r="AD1617" s="346" t="str">
        <f t="shared" si="1821"/>
        <v/>
      </c>
      <c r="AE1617" s="344" t="str">
        <f t="shared" si="1801"/>
        <v/>
      </c>
      <c r="AF1617" s="346" t="str">
        <f t="shared" si="1822"/>
        <v/>
      </c>
      <c r="AG1617" s="344" t="str">
        <f t="shared" si="1802"/>
        <v/>
      </c>
      <c r="AH1617" s="344" t="str">
        <f t="shared" si="1803"/>
        <v/>
      </c>
      <c r="AI1617" s="344" t="str">
        <f t="shared" si="1804"/>
        <v/>
      </c>
      <c r="AJ1617" s="346" t="str">
        <f t="shared" si="1805"/>
        <v/>
      </c>
      <c r="AK1617" s="346" t="str">
        <f t="shared" si="1806"/>
        <v/>
      </c>
      <c r="AL1617" s="347" t="str">
        <f t="shared" si="1807"/>
        <v/>
      </c>
      <c r="AM1617" s="141"/>
      <c r="AN1617" s="141"/>
      <c r="AO1617" s="142"/>
      <c r="AP1617" s="58">
        <f t="shared" si="1823"/>
        <v>0</v>
      </c>
      <c r="AQ1617" s="318">
        <f>SUM(AP$10:AP1617)</f>
        <v>0</v>
      </c>
      <c r="AR1617" s="143">
        <f t="shared" si="1810"/>
        <v>0.1</v>
      </c>
      <c r="AS1617" s="144" t="str">
        <f t="shared" si="1824"/>
        <v/>
      </c>
      <c r="AT1617" s="144" t="str">
        <f t="shared" si="1851"/>
        <v/>
      </c>
      <c r="AU1617" s="145"/>
      <c r="AV1617" s="58">
        <f t="shared" si="1811"/>
        <v>0</v>
      </c>
      <c r="AW1617" s="318">
        <f>SUM(AV$10:AV1617)</f>
        <v>0</v>
      </c>
      <c r="AX1617" s="319">
        <f t="shared" si="1812"/>
        <v>0.1</v>
      </c>
      <c r="AY1617" s="144" t="str">
        <f t="shared" ref="AY1617:AY1680" si="1865">IF(AV1617=0,"",IF(C1617="","",C1617))</f>
        <v/>
      </c>
      <c r="AZ1617" s="144" t="str">
        <f t="shared" ref="AZ1617:AZ1680" si="1866">IF(AV1617=0,"",IF(B1617="","",B1617))</f>
        <v/>
      </c>
      <c r="BA1617" s="144"/>
      <c r="BB1617" s="146" t="str">
        <f t="shared" si="1825"/>
        <v/>
      </c>
      <c r="BC1617" s="66" t="str">
        <f t="shared" si="1864"/>
        <v/>
      </c>
      <c r="BD1617" s="195" t="str">
        <f t="shared" si="1826"/>
        <v/>
      </c>
      <c r="BF1617" s="283"/>
      <c r="BG1617" s="286" t="str">
        <f t="shared" si="1827"/>
        <v/>
      </c>
      <c r="BY1617" s="211" t="str">
        <f t="shared" si="1828"/>
        <v/>
      </c>
      <c r="BZ1617" s="150" t="str">
        <f t="shared" si="1829"/>
        <v/>
      </c>
      <c r="CB1617" s="54" t="str">
        <f t="shared" si="1863"/>
        <v/>
      </c>
      <c r="CD1617" s="54" t="str">
        <f t="shared" si="1830"/>
        <v/>
      </c>
      <c r="CF1617" s="54" t="str">
        <f t="shared" si="1831"/>
        <v/>
      </c>
      <c r="CH1617" s="150" t="str">
        <f t="shared" si="1832"/>
        <v/>
      </c>
      <c r="CI1617" s="290"/>
      <c r="CJ1617" s="150" t="str">
        <f t="shared" si="1833"/>
        <v/>
      </c>
      <c r="CK1617" s="290"/>
      <c r="CL1617" s="54" t="str">
        <f t="shared" si="1852"/>
        <v/>
      </c>
      <c r="CM1617" s="290"/>
      <c r="CN1617" s="150" t="str">
        <f t="shared" si="1834"/>
        <v/>
      </c>
      <c r="CO1617" s="290"/>
      <c r="CP1617" s="150" t="str">
        <f t="shared" si="1835"/>
        <v/>
      </c>
      <c r="CQ1617" s="290"/>
      <c r="CR1617" s="150" t="str">
        <f t="shared" si="1836"/>
        <v/>
      </c>
      <c r="CS1617" s="290"/>
      <c r="CT1617" s="150" t="str">
        <f t="shared" si="1837"/>
        <v/>
      </c>
      <c r="CU1617" s="150"/>
      <c r="CV1617" s="150" t="str">
        <f t="shared" si="1838"/>
        <v/>
      </c>
      <c r="CW1617" s="94"/>
      <c r="CX1617" s="151" t="str">
        <f t="shared" si="1808"/>
        <v/>
      </c>
      <c r="CY1617" s="151" t="str">
        <f t="shared" si="1809"/>
        <v/>
      </c>
      <c r="CZ1617" s="152"/>
      <c r="DA1617" s="373" t="str">
        <f t="shared" si="1853"/>
        <v/>
      </c>
      <c r="DC1617" s="153">
        <f t="shared" si="1839"/>
        <v>0</v>
      </c>
      <c r="DD1617" s="153">
        <f t="shared" si="1840"/>
        <v>0</v>
      </c>
      <c r="DE1617" s="153">
        <f t="shared" si="1841"/>
        <v>0</v>
      </c>
      <c r="DF1617" s="158">
        <f t="shared" si="1842"/>
        <v>-4.7000000000000002E-3</v>
      </c>
      <c r="DG1617" s="159">
        <f t="shared" si="1854"/>
        <v>-1.1703000000000001</v>
      </c>
      <c r="DH1617" s="158">
        <f t="shared" si="1843"/>
        <v>3.1999999999999997E-3</v>
      </c>
      <c r="DI1617" s="159">
        <f t="shared" si="1855"/>
        <v>0.79679999999999995</v>
      </c>
      <c r="DJ1617" s="158">
        <f t="shared" si="1844"/>
        <v>-2.7000000000000001E-3</v>
      </c>
      <c r="DK1617" s="159">
        <f t="shared" si="1856"/>
        <v>-0.67230000000000001</v>
      </c>
      <c r="DL1617" s="158">
        <f t="shared" si="1845"/>
        <v>1.1999999999999999E-3</v>
      </c>
      <c r="DM1617" s="159">
        <f t="shared" si="1857"/>
        <v>0.29879999999999995</v>
      </c>
      <c r="DN1617" s="158">
        <f t="shared" si="1846"/>
        <v>1.46E-2</v>
      </c>
      <c r="DO1617" s="159">
        <f t="shared" si="1858"/>
        <v>3.6354000000000002</v>
      </c>
      <c r="DP1617" s="158">
        <f t="shared" si="1847"/>
        <v>-1.2999999999999999E-2</v>
      </c>
      <c r="DQ1617" s="159">
        <f t="shared" si="1859"/>
        <v>-3.2369999999999997</v>
      </c>
      <c r="DR1617" s="158">
        <f t="shared" si="1848"/>
        <v>-6.7000000000000002E-3</v>
      </c>
      <c r="DS1617" s="159">
        <f t="shared" si="1860"/>
        <v>-1.6683000000000001</v>
      </c>
      <c r="DT1617" s="158">
        <f t="shared" si="1849"/>
        <v>-1.2999999999999999E-2</v>
      </c>
      <c r="DU1617" s="159">
        <f t="shared" si="1861"/>
        <v>-3.2369999999999997</v>
      </c>
      <c r="DV1617" s="158">
        <f t="shared" si="1850"/>
        <v>-6.7000000000000002E-3</v>
      </c>
      <c r="DW1617" s="160">
        <f t="shared" si="1862"/>
        <v>-1.6683000000000001</v>
      </c>
    </row>
    <row r="1618" spans="1:127" ht="24.95" customHeight="1" x14ac:dyDescent="0.2">
      <c r="A1618" s="272">
        <v>1609</v>
      </c>
      <c r="B1618" s="336"/>
      <c r="C1618" s="332"/>
      <c r="D1618" s="333"/>
      <c r="E1618" s="334"/>
      <c r="F1618" s="335"/>
      <c r="G1618" s="334"/>
      <c r="H1618" s="371"/>
      <c r="I1618" s="334"/>
      <c r="J1618" s="334"/>
      <c r="K1618" s="334"/>
      <c r="L1618" s="334"/>
      <c r="M1618" s="334"/>
      <c r="N1618" s="334"/>
      <c r="O1618" s="337"/>
      <c r="P1618" s="337"/>
      <c r="Q1618" s="338" t="str">
        <f t="shared" si="1813"/>
        <v xml:space="preserve"> </v>
      </c>
      <c r="R1618" s="339" t="str">
        <f t="shared" si="1814"/>
        <v/>
      </c>
      <c r="S1618" s="340" t="str">
        <f t="shared" si="1796"/>
        <v/>
      </c>
      <c r="T1618" s="341" t="str">
        <f t="shared" si="1815"/>
        <v/>
      </c>
      <c r="U1618" s="341" t="str">
        <f t="shared" si="1816"/>
        <v/>
      </c>
      <c r="V1618" s="341" t="str">
        <f t="shared" si="1817"/>
        <v/>
      </c>
      <c r="W1618" s="341" t="str">
        <f t="shared" si="1818"/>
        <v/>
      </c>
      <c r="X1618" s="340" t="str">
        <f t="shared" si="1797"/>
        <v/>
      </c>
      <c r="Y1618" s="342" t="str">
        <f t="shared" si="1798"/>
        <v/>
      </c>
      <c r="Z1618" s="343" t="str">
        <f t="shared" si="1799"/>
        <v/>
      </c>
      <c r="AA1618" s="344" t="str">
        <f t="shared" si="1800"/>
        <v/>
      </c>
      <c r="AB1618" s="345" t="str">
        <f t="shared" si="1819"/>
        <v/>
      </c>
      <c r="AC1618" s="346" t="str">
        <f t="shared" si="1820"/>
        <v/>
      </c>
      <c r="AD1618" s="346" t="str">
        <f t="shared" si="1821"/>
        <v/>
      </c>
      <c r="AE1618" s="344" t="str">
        <f t="shared" si="1801"/>
        <v/>
      </c>
      <c r="AF1618" s="346" t="str">
        <f t="shared" si="1822"/>
        <v/>
      </c>
      <c r="AG1618" s="344" t="str">
        <f t="shared" si="1802"/>
        <v/>
      </c>
      <c r="AH1618" s="344" t="str">
        <f t="shared" si="1803"/>
        <v/>
      </c>
      <c r="AI1618" s="344" t="str">
        <f t="shared" si="1804"/>
        <v/>
      </c>
      <c r="AJ1618" s="346" t="str">
        <f t="shared" si="1805"/>
        <v/>
      </c>
      <c r="AK1618" s="346" t="str">
        <f t="shared" si="1806"/>
        <v/>
      </c>
      <c r="AL1618" s="347" t="str">
        <f t="shared" si="1807"/>
        <v/>
      </c>
      <c r="AM1618" s="141"/>
      <c r="AN1618" s="141"/>
      <c r="AO1618" s="142"/>
      <c r="AP1618" s="58">
        <f t="shared" si="1823"/>
        <v>0</v>
      </c>
      <c r="AQ1618" s="318">
        <f>SUM(AP$10:AP1618)</f>
        <v>0</v>
      </c>
      <c r="AR1618" s="143">
        <f t="shared" si="1810"/>
        <v>0.1</v>
      </c>
      <c r="AS1618" s="144" t="str">
        <f t="shared" si="1824"/>
        <v/>
      </c>
      <c r="AT1618" s="144" t="str">
        <f t="shared" si="1851"/>
        <v/>
      </c>
      <c r="AU1618" s="145"/>
      <c r="AV1618" s="58">
        <f t="shared" si="1811"/>
        <v>0</v>
      </c>
      <c r="AW1618" s="318">
        <f>SUM(AV$10:AV1618)</f>
        <v>0</v>
      </c>
      <c r="AX1618" s="319">
        <f t="shared" si="1812"/>
        <v>0.1</v>
      </c>
      <c r="AY1618" s="144" t="str">
        <f t="shared" si="1865"/>
        <v/>
      </c>
      <c r="AZ1618" s="144" t="str">
        <f t="shared" si="1866"/>
        <v/>
      </c>
      <c r="BA1618" s="144"/>
      <c r="BB1618" s="146" t="str">
        <f t="shared" si="1825"/>
        <v/>
      </c>
      <c r="BC1618" s="66" t="str">
        <f t="shared" si="1864"/>
        <v/>
      </c>
      <c r="BD1618" s="195" t="str">
        <f t="shared" si="1826"/>
        <v/>
      </c>
      <c r="BF1618" s="283"/>
      <c r="BG1618" s="286" t="str">
        <f t="shared" si="1827"/>
        <v/>
      </c>
      <c r="BY1618" s="211" t="str">
        <f t="shared" si="1828"/>
        <v/>
      </c>
      <c r="BZ1618" s="150" t="str">
        <f t="shared" si="1829"/>
        <v/>
      </c>
      <c r="CB1618" s="54" t="str">
        <f t="shared" si="1863"/>
        <v/>
      </c>
      <c r="CD1618" s="54" t="str">
        <f t="shared" si="1830"/>
        <v/>
      </c>
      <c r="CF1618" s="54" t="str">
        <f t="shared" si="1831"/>
        <v/>
      </c>
      <c r="CH1618" s="150" t="str">
        <f t="shared" si="1832"/>
        <v/>
      </c>
      <c r="CI1618" s="290"/>
      <c r="CJ1618" s="150" t="str">
        <f t="shared" si="1833"/>
        <v/>
      </c>
      <c r="CK1618" s="290"/>
      <c r="CL1618" s="54" t="str">
        <f t="shared" si="1852"/>
        <v/>
      </c>
      <c r="CM1618" s="290"/>
      <c r="CN1618" s="150" t="str">
        <f t="shared" si="1834"/>
        <v/>
      </c>
      <c r="CO1618" s="290"/>
      <c r="CP1618" s="150" t="str">
        <f t="shared" si="1835"/>
        <v/>
      </c>
      <c r="CQ1618" s="290"/>
      <c r="CR1618" s="150" t="str">
        <f t="shared" si="1836"/>
        <v/>
      </c>
      <c r="CS1618" s="290"/>
      <c r="CT1618" s="150" t="str">
        <f t="shared" si="1837"/>
        <v/>
      </c>
      <c r="CU1618" s="150"/>
      <c r="CV1618" s="150" t="str">
        <f t="shared" si="1838"/>
        <v/>
      </c>
      <c r="CW1618" s="94"/>
      <c r="CX1618" s="151" t="str">
        <f t="shared" si="1808"/>
        <v/>
      </c>
      <c r="CY1618" s="151" t="str">
        <f t="shared" si="1809"/>
        <v/>
      </c>
      <c r="CZ1618" s="152"/>
      <c r="DA1618" s="373" t="str">
        <f t="shared" si="1853"/>
        <v/>
      </c>
      <c r="DC1618" s="153">
        <f t="shared" si="1839"/>
        <v>0</v>
      </c>
      <c r="DD1618" s="153">
        <f t="shared" si="1840"/>
        <v>0</v>
      </c>
      <c r="DE1618" s="153">
        <f t="shared" si="1841"/>
        <v>0</v>
      </c>
      <c r="DF1618" s="158">
        <f t="shared" si="1842"/>
        <v>-4.7000000000000002E-3</v>
      </c>
      <c r="DG1618" s="159">
        <f t="shared" si="1854"/>
        <v>-1.1703000000000001</v>
      </c>
      <c r="DH1618" s="158">
        <f t="shared" si="1843"/>
        <v>3.1999999999999997E-3</v>
      </c>
      <c r="DI1618" s="159">
        <f t="shared" si="1855"/>
        <v>0.79679999999999995</v>
      </c>
      <c r="DJ1618" s="158">
        <f t="shared" si="1844"/>
        <v>-2.7000000000000001E-3</v>
      </c>
      <c r="DK1618" s="159">
        <f t="shared" si="1856"/>
        <v>-0.67230000000000001</v>
      </c>
      <c r="DL1618" s="158">
        <f t="shared" si="1845"/>
        <v>1.1999999999999999E-3</v>
      </c>
      <c r="DM1618" s="159">
        <f t="shared" si="1857"/>
        <v>0.29879999999999995</v>
      </c>
      <c r="DN1618" s="158">
        <f t="shared" si="1846"/>
        <v>1.46E-2</v>
      </c>
      <c r="DO1618" s="159">
        <f t="shared" si="1858"/>
        <v>3.6354000000000002</v>
      </c>
      <c r="DP1618" s="158">
        <f t="shared" si="1847"/>
        <v>-1.2999999999999999E-2</v>
      </c>
      <c r="DQ1618" s="159">
        <f t="shared" si="1859"/>
        <v>-3.2369999999999997</v>
      </c>
      <c r="DR1618" s="158">
        <f t="shared" si="1848"/>
        <v>-6.7000000000000002E-3</v>
      </c>
      <c r="DS1618" s="159">
        <f t="shared" si="1860"/>
        <v>-1.6683000000000001</v>
      </c>
      <c r="DT1618" s="158">
        <f t="shared" si="1849"/>
        <v>-1.2999999999999999E-2</v>
      </c>
      <c r="DU1618" s="159">
        <f t="shared" si="1861"/>
        <v>-3.2369999999999997</v>
      </c>
      <c r="DV1618" s="158">
        <f t="shared" si="1850"/>
        <v>-6.7000000000000002E-3</v>
      </c>
      <c r="DW1618" s="160">
        <f t="shared" si="1862"/>
        <v>-1.6683000000000001</v>
      </c>
    </row>
    <row r="1619" spans="1:127" ht="24.95" customHeight="1" x14ac:dyDescent="0.2">
      <c r="A1619" s="272">
        <v>1610</v>
      </c>
      <c r="B1619" s="336"/>
      <c r="C1619" s="332"/>
      <c r="D1619" s="333"/>
      <c r="E1619" s="334"/>
      <c r="F1619" s="335"/>
      <c r="G1619" s="334"/>
      <c r="H1619" s="371"/>
      <c r="I1619" s="334"/>
      <c r="J1619" s="334"/>
      <c r="K1619" s="334"/>
      <c r="L1619" s="334"/>
      <c r="M1619" s="334"/>
      <c r="N1619" s="334"/>
      <c r="O1619" s="337"/>
      <c r="P1619" s="337"/>
      <c r="Q1619" s="338" t="str">
        <f t="shared" si="1813"/>
        <v xml:space="preserve"> </v>
      </c>
      <c r="R1619" s="339" t="str">
        <f t="shared" si="1814"/>
        <v/>
      </c>
      <c r="S1619" s="340" t="str">
        <f t="shared" si="1796"/>
        <v/>
      </c>
      <c r="T1619" s="341" t="str">
        <f t="shared" si="1815"/>
        <v/>
      </c>
      <c r="U1619" s="341" t="str">
        <f t="shared" si="1816"/>
        <v/>
      </c>
      <c r="V1619" s="341" t="str">
        <f t="shared" si="1817"/>
        <v/>
      </c>
      <c r="W1619" s="341" t="str">
        <f t="shared" si="1818"/>
        <v/>
      </c>
      <c r="X1619" s="340" t="str">
        <f t="shared" si="1797"/>
        <v/>
      </c>
      <c r="Y1619" s="342" t="str">
        <f t="shared" si="1798"/>
        <v/>
      </c>
      <c r="Z1619" s="343" t="str">
        <f t="shared" si="1799"/>
        <v/>
      </c>
      <c r="AA1619" s="344" t="str">
        <f t="shared" si="1800"/>
        <v/>
      </c>
      <c r="AB1619" s="345" t="str">
        <f t="shared" si="1819"/>
        <v/>
      </c>
      <c r="AC1619" s="346" t="str">
        <f t="shared" si="1820"/>
        <v/>
      </c>
      <c r="AD1619" s="346" t="str">
        <f t="shared" si="1821"/>
        <v/>
      </c>
      <c r="AE1619" s="344" t="str">
        <f t="shared" si="1801"/>
        <v/>
      </c>
      <c r="AF1619" s="346" t="str">
        <f t="shared" si="1822"/>
        <v/>
      </c>
      <c r="AG1619" s="344" t="str">
        <f t="shared" si="1802"/>
        <v/>
      </c>
      <c r="AH1619" s="344" t="str">
        <f t="shared" si="1803"/>
        <v/>
      </c>
      <c r="AI1619" s="344" t="str">
        <f t="shared" si="1804"/>
        <v/>
      </c>
      <c r="AJ1619" s="346" t="str">
        <f t="shared" si="1805"/>
        <v/>
      </c>
      <c r="AK1619" s="346" t="str">
        <f t="shared" si="1806"/>
        <v/>
      </c>
      <c r="AL1619" s="347" t="str">
        <f t="shared" si="1807"/>
        <v/>
      </c>
      <c r="AM1619" s="141"/>
      <c r="AN1619" s="141"/>
      <c r="AO1619" s="142"/>
      <c r="AP1619" s="58">
        <f t="shared" si="1823"/>
        <v>0</v>
      </c>
      <c r="AQ1619" s="318">
        <f>SUM(AP$10:AP1619)</f>
        <v>0</v>
      </c>
      <c r="AR1619" s="143">
        <f t="shared" si="1810"/>
        <v>0.1</v>
      </c>
      <c r="AS1619" s="144" t="str">
        <f t="shared" si="1824"/>
        <v/>
      </c>
      <c r="AT1619" s="144" t="str">
        <f t="shared" si="1851"/>
        <v/>
      </c>
      <c r="AU1619" s="145"/>
      <c r="AV1619" s="58">
        <f t="shared" si="1811"/>
        <v>0</v>
      </c>
      <c r="AW1619" s="318">
        <f>SUM(AV$10:AV1619)</f>
        <v>0</v>
      </c>
      <c r="AX1619" s="319">
        <f t="shared" si="1812"/>
        <v>0.1</v>
      </c>
      <c r="AY1619" s="144" t="str">
        <f t="shared" si="1865"/>
        <v/>
      </c>
      <c r="AZ1619" s="144" t="str">
        <f t="shared" si="1866"/>
        <v/>
      </c>
      <c r="BA1619" s="144"/>
      <c r="BB1619" s="146" t="str">
        <f t="shared" si="1825"/>
        <v/>
      </c>
      <c r="BC1619" s="66" t="str">
        <f t="shared" si="1864"/>
        <v/>
      </c>
      <c r="BD1619" s="195" t="str">
        <f t="shared" si="1826"/>
        <v/>
      </c>
      <c r="BF1619" s="283"/>
      <c r="BG1619" s="286" t="str">
        <f t="shared" si="1827"/>
        <v/>
      </c>
      <c r="BY1619" s="211" t="str">
        <f t="shared" si="1828"/>
        <v/>
      </c>
      <c r="BZ1619" s="150" t="str">
        <f t="shared" si="1829"/>
        <v/>
      </c>
      <c r="CB1619" s="54" t="str">
        <f t="shared" si="1863"/>
        <v/>
      </c>
      <c r="CD1619" s="54" t="str">
        <f t="shared" si="1830"/>
        <v/>
      </c>
      <c r="CF1619" s="54" t="str">
        <f t="shared" si="1831"/>
        <v/>
      </c>
      <c r="CH1619" s="150" t="str">
        <f t="shared" si="1832"/>
        <v/>
      </c>
      <c r="CI1619" s="290"/>
      <c r="CJ1619" s="150" t="str">
        <f t="shared" si="1833"/>
        <v/>
      </c>
      <c r="CK1619" s="290"/>
      <c r="CL1619" s="54" t="str">
        <f t="shared" si="1852"/>
        <v/>
      </c>
      <c r="CM1619" s="290"/>
      <c r="CN1619" s="150" t="str">
        <f t="shared" si="1834"/>
        <v/>
      </c>
      <c r="CO1619" s="290"/>
      <c r="CP1619" s="150" t="str">
        <f t="shared" si="1835"/>
        <v/>
      </c>
      <c r="CQ1619" s="290"/>
      <c r="CR1619" s="150" t="str">
        <f t="shared" si="1836"/>
        <v/>
      </c>
      <c r="CS1619" s="290"/>
      <c r="CT1619" s="150" t="str">
        <f t="shared" si="1837"/>
        <v/>
      </c>
      <c r="CU1619" s="150"/>
      <c r="CV1619" s="150" t="str">
        <f t="shared" si="1838"/>
        <v/>
      </c>
      <c r="CW1619" s="94"/>
      <c r="CX1619" s="151" t="str">
        <f t="shared" si="1808"/>
        <v/>
      </c>
      <c r="CY1619" s="151" t="str">
        <f t="shared" si="1809"/>
        <v/>
      </c>
      <c r="CZ1619" s="152"/>
      <c r="DA1619" s="373" t="str">
        <f t="shared" si="1853"/>
        <v/>
      </c>
      <c r="DC1619" s="153">
        <f t="shared" si="1839"/>
        <v>0</v>
      </c>
      <c r="DD1619" s="153">
        <f t="shared" si="1840"/>
        <v>0</v>
      </c>
      <c r="DE1619" s="153">
        <f t="shared" si="1841"/>
        <v>0</v>
      </c>
      <c r="DF1619" s="158">
        <f t="shared" si="1842"/>
        <v>-4.7000000000000002E-3</v>
      </c>
      <c r="DG1619" s="159">
        <f t="shared" si="1854"/>
        <v>-1.1703000000000001</v>
      </c>
      <c r="DH1619" s="158">
        <f t="shared" si="1843"/>
        <v>3.1999999999999997E-3</v>
      </c>
      <c r="DI1619" s="159">
        <f t="shared" si="1855"/>
        <v>0.79679999999999995</v>
      </c>
      <c r="DJ1619" s="158">
        <f t="shared" si="1844"/>
        <v>-2.7000000000000001E-3</v>
      </c>
      <c r="DK1619" s="159">
        <f t="shared" si="1856"/>
        <v>-0.67230000000000001</v>
      </c>
      <c r="DL1619" s="158">
        <f t="shared" si="1845"/>
        <v>1.1999999999999999E-3</v>
      </c>
      <c r="DM1619" s="159">
        <f t="shared" si="1857"/>
        <v>0.29879999999999995</v>
      </c>
      <c r="DN1619" s="158">
        <f t="shared" si="1846"/>
        <v>1.46E-2</v>
      </c>
      <c r="DO1619" s="159">
        <f t="shared" si="1858"/>
        <v>3.6354000000000002</v>
      </c>
      <c r="DP1619" s="158">
        <f t="shared" si="1847"/>
        <v>-1.2999999999999999E-2</v>
      </c>
      <c r="DQ1619" s="159">
        <f t="shared" si="1859"/>
        <v>-3.2369999999999997</v>
      </c>
      <c r="DR1619" s="158">
        <f t="shared" si="1848"/>
        <v>-6.7000000000000002E-3</v>
      </c>
      <c r="DS1619" s="159">
        <f t="shared" si="1860"/>
        <v>-1.6683000000000001</v>
      </c>
      <c r="DT1619" s="158">
        <f t="shared" si="1849"/>
        <v>-1.2999999999999999E-2</v>
      </c>
      <c r="DU1619" s="159">
        <f t="shared" si="1861"/>
        <v>-3.2369999999999997</v>
      </c>
      <c r="DV1619" s="158">
        <f t="shared" si="1850"/>
        <v>-6.7000000000000002E-3</v>
      </c>
      <c r="DW1619" s="160">
        <f t="shared" si="1862"/>
        <v>-1.6683000000000001</v>
      </c>
    </row>
    <row r="1620" spans="1:127" ht="24.95" customHeight="1" x14ac:dyDescent="0.2">
      <c r="A1620" s="272">
        <v>1611</v>
      </c>
      <c r="B1620" s="336"/>
      <c r="C1620" s="332"/>
      <c r="D1620" s="333"/>
      <c r="E1620" s="334"/>
      <c r="F1620" s="335"/>
      <c r="G1620" s="334"/>
      <c r="H1620" s="371"/>
      <c r="I1620" s="334"/>
      <c r="J1620" s="334"/>
      <c r="K1620" s="334"/>
      <c r="L1620" s="334"/>
      <c r="M1620" s="334"/>
      <c r="N1620" s="334"/>
      <c r="O1620" s="337"/>
      <c r="P1620" s="337"/>
      <c r="Q1620" s="338" t="str">
        <f t="shared" si="1813"/>
        <v xml:space="preserve"> </v>
      </c>
      <c r="R1620" s="339" t="str">
        <f t="shared" si="1814"/>
        <v/>
      </c>
      <c r="S1620" s="340" t="str">
        <f t="shared" si="1796"/>
        <v/>
      </c>
      <c r="T1620" s="341" t="str">
        <f t="shared" si="1815"/>
        <v/>
      </c>
      <c r="U1620" s="341" t="str">
        <f t="shared" si="1816"/>
        <v/>
      </c>
      <c r="V1620" s="341" t="str">
        <f t="shared" si="1817"/>
        <v/>
      </c>
      <c r="W1620" s="341" t="str">
        <f t="shared" si="1818"/>
        <v/>
      </c>
      <c r="X1620" s="340" t="str">
        <f t="shared" si="1797"/>
        <v/>
      </c>
      <c r="Y1620" s="342" t="str">
        <f t="shared" si="1798"/>
        <v/>
      </c>
      <c r="Z1620" s="343" t="str">
        <f t="shared" si="1799"/>
        <v/>
      </c>
      <c r="AA1620" s="344" t="str">
        <f t="shared" si="1800"/>
        <v/>
      </c>
      <c r="AB1620" s="345" t="str">
        <f t="shared" si="1819"/>
        <v/>
      </c>
      <c r="AC1620" s="346" t="str">
        <f t="shared" si="1820"/>
        <v/>
      </c>
      <c r="AD1620" s="346" t="str">
        <f t="shared" si="1821"/>
        <v/>
      </c>
      <c r="AE1620" s="344" t="str">
        <f t="shared" si="1801"/>
        <v/>
      </c>
      <c r="AF1620" s="346" t="str">
        <f t="shared" si="1822"/>
        <v/>
      </c>
      <c r="AG1620" s="344" t="str">
        <f t="shared" si="1802"/>
        <v/>
      </c>
      <c r="AH1620" s="344" t="str">
        <f t="shared" si="1803"/>
        <v/>
      </c>
      <c r="AI1620" s="344" t="str">
        <f t="shared" si="1804"/>
        <v/>
      </c>
      <c r="AJ1620" s="346" t="str">
        <f t="shared" si="1805"/>
        <v/>
      </c>
      <c r="AK1620" s="346" t="str">
        <f t="shared" si="1806"/>
        <v/>
      </c>
      <c r="AL1620" s="347" t="str">
        <f t="shared" si="1807"/>
        <v/>
      </c>
      <c r="AM1620" s="141"/>
      <c r="AN1620" s="141"/>
      <c r="AO1620" s="142"/>
      <c r="AP1620" s="58">
        <f t="shared" si="1823"/>
        <v>0</v>
      </c>
      <c r="AQ1620" s="318">
        <f>SUM(AP$10:AP1620)</f>
        <v>0</v>
      </c>
      <c r="AR1620" s="143">
        <f t="shared" si="1810"/>
        <v>0.1</v>
      </c>
      <c r="AS1620" s="144" t="str">
        <f t="shared" si="1824"/>
        <v/>
      </c>
      <c r="AT1620" s="144" t="str">
        <f t="shared" si="1851"/>
        <v/>
      </c>
      <c r="AU1620" s="145"/>
      <c r="AV1620" s="58">
        <f t="shared" si="1811"/>
        <v>0</v>
      </c>
      <c r="AW1620" s="318">
        <f>SUM(AV$10:AV1620)</f>
        <v>0</v>
      </c>
      <c r="AX1620" s="319">
        <f t="shared" si="1812"/>
        <v>0.1</v>
      </c>
      <c r="AY1620" s="144" t="str">
        <f t="shared" si="1865"/>
        <v/>
      </c>
      <c r="AZ1620" s="144" t="str">
        <f t="shared" si="1866"/>
        <v/>
      </c>
      <c r="BA1620" s="144"/>
      <c r="BB1620" s="146" t="str">
        <f t="shared" si="1825"/>
        <v/>
      </c>
      <c r="BC1620" s="66" t="str">
        <f t="shared" si="1864"/>
        <v/>
      </c>
      <c r="BD1620" s="195" t="str">
        <f t="shared" si="1826"/>
        <v/>
      </c>
      <c r="BF1620" s="283"/>
      <c r="BG1620" s="286" t="str">
        <f t="shared" si="1827"/>
        <v/>
      </c>
      <c r="BY1620" s="211" t="str">
        <f t="shared" si="1828"/>
        <v/>
      </c>
      <c r="BZ1620" s="150" t="str">
        <f t="shared" si="1829"/>
        <v/>
      </c>
      <c r="CB1620" s="54" t="str">
        <f t="shared" si="1863"/>
        <v/>
      </c>
      <c r="CD1620" s="54" t="str">
        <f t="shared" si="1830"/>
        <v/>
      </c>
      <c r="CF1620" s="54" t="str">
        <f t="shared" si="1831"/>
        <v/>
      </c>
      <c r="CH1620" s="150" t="str">
        <f t="shared" si="1832"/>
        <v/>
      </c>
      <c r="CI1620" s="290"/>
      <c r="CJ1620" s="150" t="str">
        <f t="shared" si="1833"/>
        <v/>
      </c>
      <c r="CK1620" s="290"/>
      <c r="CL1620" s="54" t="str">
        <f t="shared" si="1852"/>
        <v/>
      </c>
      <c r="CM1620" s="290"/>
      <c r="CN1620" s="150" t="str">
        <f t="shared" si="1834"/>
        <v/>
      </c>
      <c r="CO1620" s="290"/>
      <c r="CP1620" s="150" t="str">
        <f t="shared" si="1835"/>
        <v/>
      </c>
      <c r="CQ1620" s="290"/>
      <c r="CR1620" s="150" t="str">
        <f t="shared" si="1836"/>
        <v/>
      </c>
      <c r="CS1620" s="290"/>
      <c r="CT1620" s="150" t="str">
        <f t="shared" si="1837"/>
        <v/>
      </c>
      <c r="CU1620" s="150"/>
      <c r="CV1620" s="150" t="str">
        <f t="shared" si="1838"/>
        <v/>
      </c>
      <c r="CW1620" s="94"/>
      <c r="CX1620" s="151" t="str">
        <f t="shared" si="1808"/>
        <v/>
      </c>
      <c r="CY1620" s="151" t="str">
        <f t="shared" si="1809"/>
        <v/>
      </c>
      <c r="CZ1620" s="152"/>
      <c r="DA1620" s="373" t="str">
        <f t="shared" si="1853"/>
        <v/>
      </c>
      <c r="DC1620" s="153">
        <f t="shared" si="1839"/>
        <v>0</v>
      </c>
      <c r="DD1620" s="153">
        <f t="shared" si="1840"/>
        <v>0</v>
      </c>
      <c r="DE1620" s="153">
        <f t="shared" si="1841"/>
        <v>0</v>
      </c>
      <c r="DF1620" s="158">
        <f t="shared" si="1842"/>
        <v>-4.7000000000000002E-3</v>
      </c>
      <c r="DG1620" s="159">
        <f t="shared" si="1854"/>
        <v>-1.1703000000000001</v>
      </c>
      <c r="DH1620" s="158">
        <f t="shared" si="1843"/>
        <v>3.1999999999999997E-3</v>
      </c>
      <c r="DI1620" s="159">
        <f t="shared" si="1855"/>
        <v>0.79679999999999995</v>
      </c>
      <c r="DJ1620" s="158">
        <f t="shared" si="1844"/>
        <v>-2.7000000000000001E-3</v>
      </c>
      <c r="DK1620" s="159">
        <f t="shared" si="1856"/>
        <v>-0.67230000000000001</v>
      </c>
      <c r="DL1620" s="158">
        <f t="shared" si="1845"/>
        <v>1.1999999999999999E-3</v>
      </c>
      <c r="DM1620" s="159">
        <f t="shared" si="1857"/>
        <v>0.29879999999999995</v>
      </c>
      <c r="DN1620" s="158">
        <f t="shared" si="1846"/>
        <v>1.46E-2</v>
      </c>
      <c r="DO1620" s="159">
        <f t="shared" si="1858"/>
        <v>3.6354000000000002</v>
      </c>
      <c r="DP1620" s="158">
        <f t="shared" si="1847"/>
        <v>-1.2999999999999999E-2</v>
      </c>
      <c r="DQ1620" s="159">
        <f t="shared" si="1859"/>
        <v>-3.2369999999999997</v>
      </c>
      <c r="DR1620" s="158">
        <f t="shared" si="1848"/>
        <v>-6.7000000000000002E-3</v>
      </c>
      <c r="DS1620" s="159">
        <f t="shared" si="1860"/>
        <v>-1.6683000000000001</v>
      </c>
      <c r="DT1620" s="158">
        <f t="shared" si="1849"/>
        <v>-1.2999999999999999E-2</v>
      </c>
      <c r="DU1620" s="159">
        <f t="shared" si="1861"/>
        <v>-3.2369999999999997</v>
      </c>
      <c r="DV1620" s="158">
        <f t="shared" si="1850"/>
        <v>-6.7000000000000002E-3</v>
      </c>
      <c r="DW1620" s="160">
        <f t="shared" si="1862"/>
        <v>-1.6683000000000001</v>
      </c>
    </row>
    <row r="1621" spans="1:127" ht="24.95" customHeight="1" x14ac:dyDescent="0.2">
      <c r="A1621" s="272">
        <v>1612</v>
      </c>
      <c r="B1621" s="336"/>
      <c r="C1621" s="332"/>
      <c r="D1621" s="333"/>
      <c r="E1621" s="334"/>
      <c r="F1621" s="335"/>
      <c r="G1621" s="334"/>
      <c r="H1621" s="371"/>
      <c r="I1621" s="334"/>
      <c r="J1621" s="334"/>
      <c r="K1621" s="334"/>
      <c r="L1621" s="334"/>
      <c r="M1621" s="334"/>
      <c r="N1621" s="334"/>
      <c r="O1621" s="337"/>
      <c r="P1621" s="337"/>
      <c r="Q1621" s="338" t="str">
        <f t="shared" si="1813"/>
        <v xml:space="preserve"> </v>
      </c>
      <c r="R1621" s="339" t="str">
        <f t="shared" si="1814"/>
        <v/>
      </c>
      <c r="S1621" s="340" t="str">
        <f t="shared" ref="S1621:S1684" si="1867">IF(RIGHT(E1621,7)="AVT3000","No",IF(RIGHT(E1621,7)="AVC5000","Yes",""))</f>
        <v/>
      </c>
      <c r="T1621" s="341" t="str">
        <f t="shared" si="1815"/>
        <v/>
      </c>
      <c r="U1621" s="341" t="str">
        <f t="shared" si="1816"/>
        <v/>
      </c>
      <c r="V1621" s="341" t="str">
        <f t="shared" si="1817"/>
        <v/>
      </c>
      <c r="W1621" s="341" t="str">
        <f t="shared" si="1818"/>
        <v/>
      </c>
      <c r="X1621" s="340" t="str">
        <f t="shared" ref="X1621:X1684" si="1868">IF(RIGHT(E1621,7)="AVT3000","No",IF(RIGHT(E1621,7)="AVC5000","Yes",""))</f>
        <v/>
      </c>
      <c r="Y1621" s="342" t="str">
        <f t="shared" ref="Y1621:Y1684" si="1869">IF(LEFT(E1621,1)="H","H-","")</f>
        <v/>
      </c>
      <c r="Z1621" s="343" t="str">
        <f t="shared" ref="Z1621:Z1684" si="1870">IF(RIGHT(E1621,7)="AVT3000","AVT3",IF(RIGHT(E1621,7)="AVC5000","AVC5",""))</f>
        <v/>
      </c>
      <c r="AA1621" s="344" t="str">
        <f t="shared" ref="AA1621:AA1684" si="1871">IF(RIGHT(E1621,6)="AV3000","AV3",IF(RIGHT(E1621,7)="AVC5000","AVC5",""))</f>
        <v/>
      </c>
      <c r="AB1621" s="345" t="str">
        <f t="shared" si="1819"/>
        <v/>
      </c>
      <c r="AC1621" s="346" t="str">
        <f t="shared" si="1820"/>
        <v/>
      </c>
      <c r="AD1621" s="346" t="str">
        <f t="shared" si="1821"/>
        <v/>
      </c>
      <c r="AE1621" s="344" t="str">
        <f t="shared" ref="AE1621:AE1684" si="1872">IF(AF1621="","","-")</f>
        <v/>
      </c>
      <c r="AF1621" s="346" t="str">
        <f t="shared" si="1822"/>
        <v/>
      </c>
      <c r="AG1621" s="344" t="str">
        <f t="shared" ref="AG1621:AG1684" si="1873">IF(G1621="","","-")</f>
        <v/>
      </c>
      <c r="AH1621" s="344" t="str">
        <f t="shared" ref="AH1621:AH1684" si="1874">IF(I1621="AccuNet","A","")</f>
        <v/>
      </c>
      <c r="AI1621" s="344" t="str">
        <f t="shared" ref="AI1621:AI1684" si="1875">IF(J1621="BACnet","B","")</f>
        <v/>
      </c>
      <c r="AJ1621" s="346" t="str">
        <f t="shared" ref="AJ1621:AJ1684" si="1876">IF(K1621="Flanged","F","")</f>
        <v/>
      </c>
      <c r="AK1621" s="346" t="str">
        <f t="shared" ref="AK1621:AK1684" si="1877">IF(L1621="Insulation","I","")</f>
        <v/>
      </c>
      <c r="AL1621" s="347" t="str">
        <f t="shared" ref="AL1621:AL1684" si="1878">IF(M1621="Tight Shutoff","S","")</f>
        <v/>
      </c>
      <c r="AM1621" s="141"/>
      <c r="AN1621" s="141"/>
      <c r="AO1621" s="142"/>
      <c r="AP1621" s="58">
        <f t="shared" si="1823"/>
        <v>0</v>
      </c>
      <c r="AQ1621" s="318">
        <f>SUM(AP$10:AP1621)</f>
        <v>0</v>
      </c>
      <c r="AR1621" s="143">
        <f t="shared" si="1810"/>
        <v>0.1</v>
      </c>
      <c r="AS1621" s="144" t="str">
        <f t="shared" si="1824"/>
        <v/>
      </c>
      <c r="AT1621" s="144" t="str">
        <f t="shared" si="1851"/>
        <v/>
      </c>
      <c r="AU1621" s="145"/>
      <c r="AV1621" s="58">
        <f t="shared" si="1811"/>
        <v>0</v>
      </c>
      <c r="AW1621" s="318">
        <f>SUM(AV$10:AV1621)</f>
        <v>0</v>
      </c>
      <c r="AX1621" s="319">
        <f t="shared" si="1812"/>
        <v>0.1</v>
      </c>
      <c r="AY1621" s="144" t="str">
        <f t="shared" si="1865"/>
        <v/>
      </c>
      <c r="AZ1621" s="144" t="str">
        <f t="shared" si="1866"/>
        <v/>
      </c>
      <c r="BA1621" s="144"/>
      <c r="BB1621" s="146" t="str">
        <f t="shared" si="1825"/>
        <v/>
      </c>
      <c r="BC1621" s="66" t="str">
        <f t="shared" si="1864"/>
        <v/>
      </c>
      <c r="BD1621" s="195" t="str">
        <f t="shared" si="1826"/>
        <v/>
      </c>
      <c r="BF1621" s="283"/>
      <c r="BG1621" s="286" t="str">
        <f t="shared" si="1827"/>
        <v/>
      </c>
      <c r="BY1621" s="211" t="str">
        <f t="shared" si="1828"/>
        <v/>
      </c>
      <c r="BZ1621" s="150" t="str">
        <f t="shared" si="1829"/>
        <v/>
      </c>
      <c r="CB1621" s="54" t="str">
        <f t="shared" si="1863"/>
        <v/>
      </c>
      <c r="CD1621" s="54" t="str">
        <f t="shared" si="1830"/>
        <v/>
      </c>
      <c r="CF1621" s="54" t="str">
        <f t="shared" si="1831"/>
        <v/>
      </c>
      <c r="CH1621" s="150" t="str">
        <f t="shared" si="1832"/>
        <v/>
      </c>
      <c r="CI1621" s="290"/>
      <c r="CJ1621" s="150" t="str">
        <f t="shared" si="1833"/>
        <v/>
      </c>
      <c r="CK1621" s="290"/>
      <c r="CL1621" s="54" t="str">
        <f t="shared" si="1852"/>
        <v/>
      </c>
      <c r="CM1621" s="290"/>
      <c r="CN1621" s="150" t="str">
        <f t="shared" si="1834"/>
        <v/>
      </c>
      <c r="CO1621" s="290"/>
      <c r="CP1621" s="150" t="str">
        <f t="shared" si="1835"/>
        <v/>
      </c>
      <c r="CQ1621" s="290"/>
      <c r="CR1621" s="150" t="str">
        <f t="shared" si="1836"/>
        <v/>
      </c>
      <c r="CS1621" s="290"/>
      <c r="CT1621" s="150" t="str">
        <f t="shared" si="1837"/>
        <v/>
      </c>
      <c r="CU1621" s="150"/>
      <c r="CV1621" s="150" t="str">
        <f t="shared" si="1838"/>
        <v/>
      </c>
      <c r="CW1621" s="94"/>
      <c r="CX1621" s="151" t="str">
        <f t="shared" si="1808"/>
        <v/>
      </c>
      <c r="CY1621" s="151" t="str">
        <f t="shared" si="1809"/>
        <v/>
      </c>
      <c r="CZ1621" s="152"/>
      <c r="DA1621" s="373" t="str">
        <f t="shared" si="1853"/>
        <v/>
      </c>
      <c r="DC1621" s="153">
        <f t="shared" si="1839"/>
        <v>0</v>
      </c>
      <c r="DD1621" s="153">
        <f t="shared" si="1840"/>
        <v>0</v>
      </c>
      <c r="DE1621" s="153">
        <f t="shared" si="1841"/>
        <v>0</v>
      </c>
      <c r="DF1621" s="158">
        <f t="shared" si="1842"/>
        <v>-4.7000000000000002E-3</v>
      </c>
      <c r="DG1621" s="159">
        <f t="shared" si="1854"/>
        <v>-1.1703000000000001</v>
      </c>
      <c r="DH1621" s="158">
        <f t="shared" si="1843"/>
        <v>3.1999999999999997E-3</v>
      </c>
      <c r="DI1621" s="159">
        <f t="shared" si="1855"/>
        <v>0.79679999999999995</v>
      </c>
      <c r="DJ1621" s="158">
        <f t="shared" si="1844"/>
        <v>-2.7000000000000001E-3</v>
      </c>
      <c r="DK1621" s="159">
        <f t="shared" si="1856"/>
        <v>-0.67230000000000001</v>
      </c>
      <c r="DL1621" s="158">
        <f t="shared" si="1845"/>
        <v>1.1999999999999999E-3</v>
      </c>
      <c r="DM1621" s="159">
        <f t="shared" si="1857"/>
        <v>0.29879999999999995</v>
      </c>
      <c r="DN1621" s="158">
        <f t="shared" si="1846"/>
        <v>1.46E-2</v>
      </c>
      <c r="DO1621" s="159">
        <f t="shared" si="1858"/>
        <v>3.6354000000000002</v>
      </c>
      <c r="DP1621" s="158">
        <f t="shared" si="1847"/>
        <v>-1.2999999999999999E-2</v>
      </c>
      <c r="DQ1621" s="159">
        <f t="shared" si="1859"/>
        <v>-3.2369999999999997</v>
      </c>
      <c r="DR1621" s="158">
        <f t="shared" si="1848"/>
        <v>-6.7000000000000002E-3</v>
      </c>
      <c r="DS1621" s="159">
        <f t="shared" si="1860"/>
        <v>-1.6683000000000001</v>
      </c>
      <c r="DT1621" s="158">
        <f t="shared" si="1849"/>
        <v>-1.2999999999999999E-2</v>
      </c>
      <c r="DU1621" s="159">
        <f t="shared" si="1861"/>
        <v>-3.2369999999999997</v>
      </c>
      <c r="DV1621" s="158">
        <f t="shared" si="1850"/>
        <v>-6.7000000000000002E-3</v>
      </c>
      <c r="DW1621" s="160">
        <f t="shared" si="1862"/>
        <v>-1.6683000000000001</v>
      </c>
    </row>
    <row r="1622" spans="1:127" ht="24.95" customHeight="1" x14ac:dyDescent="0.2">
      <c r="A1622" s="272">
        <v>1613</v>
      </c>
      <c r="B1622" s="336"/>
      <c r="C1622" s="332"/>
      <c r="D1622" s="333"/>
      <c r="E1622" s="334"/>
      <c r="F1622" s="335"/>
      <c r="G1622" s="334"/>
      <c r="H1622" s="371"/>
      <c r="I1622" s="334"/>
      <c r="J1622" s="334"/>
      <c r="K1622" s="334"/>
      <c r="L1622" s="334"/>
      <c r="M1622" s="334"/>
      <c r="N1622" s="334"/>
      <c r="O1622" s="337"/>
      <c r="P1622" s="337"/>
      <c r="Q1622" s="338" t="str">
        <f t="shared" si="1813"/>
        <v xml:space="preserve"> </v>
      </c>
      <c r="R1622" s="339" t="str">
        <f t="shared" si="1814"/>
        <v/>
      </c>
      <c r="S1622" s="340" t="str">
        <f t="shared" si="1867"/>
        <v/>
      </c>
      <c r="T1622" s="341" t="str">
        <f t="shared" si="1815"/>
        <v/>
      </c>
      <c r="U1622" s="341" t="str">
        <f t="shared" si="1816"/>
        <v/>
      </c>
      <c r="V1622" s="341" t="str">
        <f t="shared" si="1817"/>
        <v/>
      </c>
      <c r="W1622" s="341" t="str">
        <f t="shared" si="1818"/>
        <v/>
      </c>
      <c r="X1622" s="340" t="str">
        <f t="shared" si="1868"/>
        <v/>
      </c>
      <c r="Y1622" s="342" t="str">
        <f t="shared" si="1869"/>
        <v/>
      </c>
      <c r="Z1622" s="343" t="str">
        <f t="shared" si="1870"/>
        <v/>
      </c>
      <c r="AA1622" s="344" t="str">
        <f t="shared" si="1871"/>
        <v/>
      </c>
      <c r="AB1622" s="345" t="str">
        <f t="shared" si="1819"/>
        <v/>
      </c>
      <c r="AC1622" s="346" t="str">
        <f t="shared" si="1820"/>
        <v/>
      </c>
      <c r="AD1622" s="346" t="str">
        <f t="shared" si="1821"/>
        <v/>
      </c>
      <c r="AE1622" s="344" t="str">
        <f t="shared" si="1872"/>
        <v/>
      </c>
      <c r="AF1622" s="346" t="str">
        <f t="shared" si="1822"/>
        <v/>
      </c>
      <c r="AG1622" s="344" t="str">
        <f t="shared" si="1873"/>
        <v/>
      </c>
      <c r="AH1622" s="344" t="str">
        <f t="shared" si="1874"/>
        <v/>
      </c>
      <c r="AI1622" s="344" t="str">
        <f t="shared" si="1875"/>
        <v/>
      </c>
      <c r="AJ1622" s="346" t="str">
        <f t="shared" si="1876"/>
        <v/>
      </c>
      <c r="AK1622" s="346" t="str">
        <f t="shared" si="1877"/>
        <v/>
      </c>
      <c r="AL1622" s="347" t="str">
        <f t="shared" si="1878"/>
        <v/>
      </c>
      <c r="AM1622" s="141"/>
      <c r="AN1622" s="141"/>
      <c r="AO1622" s="142"/>
      <c r="AP1622" s="58">
        <f t="shared" si="1823"/>
        <v>0</v>
      </c>
      <c r="AQ1622" s="318">
        <f>SUM(AP$10:AP1622)</f>
        <v>0</v>
      </c>
      <c r="AR1622" s="143">
        <f t="shared" si="1810"/>
        <v>0.1</v>
      </c>
      <c r="AS1622" s="144" t="str">
        <f t="shared" si="1824"/>
        <v/>
      </c>
      <c r="AT1622" s="144" t="str">
        <f t="shared" si="1851"/>
        <v/>
      </c>
      <c r="AU1622" s="145"/>
      <c r="AV1622" s="58">
        <f t="shared" si="1811"/>
        <v>0</v>
      </c>
      <c r="AW1622" s="318">
        <f>SUM(AV$10:AV1622)</f>
        <v>0</v>
      </c>
      <c r="AX1622" s="319">
        <f t="shared" si="1812"/>
        <v>0.1</v>
      </c>
      <c r="AY1622" s="144" t="str">
        <f t="shared" si="1865"/>
        <v/>
      </c>
      <c r="AZ1622" s="144" t="str">
        <f t="shared" si="1866"/>
        <v/>
      </c>
      <c r="BA1622" s="144"/>
      <c r="BB1622" s="146" t="str">
        <f t="shared" si="1825"/>
        <v/>
      </c>
      <c r="BC1622" s="66" t="str">
        <f t="shared" si="1864"/>
        <v/>
      </c>
      <c r="BD1622" s="195" t="str">
        <f t="shared" si="1826"/>
        <v/>
      </c>
      <c r="BF1622" s="283"/>
      <c r="BG1622" s="286" t="str">
        <f t="shared" si="1827"/>
        <v/>
      </c>
      <c r="BY1622" s="211" t="str">
        <f t="shared" si="1828"/>
        <v/>
      </c>
      <c r="BZ1622" s="150" t="str">
        <f t="shared" si="1829"/>
        <v/>
      </c>
      <c r="CB1622" s="54" t="str">
        <f t="shared" si="1863"/>
        <v/>
      </c>
      <c r="CD1622" s="54" t="str">
        <f t="shared" si="1830"/>
        <v/>
      </c>
      <c r="CF1622" s="54" t="str">
        <f t="shared" si="1831"/>
        <v/>
      </c>
      <c r="CH1622" s="150" t="str">
        <f t="shared" si="1832"/>
        <v/>
      </c>
      <c r="CI1622" s="290"/>
      <c r="CJ1622" s="150" t="str">
        <f t="shared" si="1833"/>
        <v/>
      </c>
      <c r="CK1622" s="290"/>
      <c r="CL1622" s="54" t="str">
        <f t="shared" si="1852"/>
        <v/>
      </c>
      <c r="CM1622" s="290"/>
      <c r="CN1622" s="150" t="str">
        <f t="shared" si="1834"/>
        <v/>
      </c>
      <c r="CO1622" s="290"/>
      <c r="CP1622" s="150" t="str">
        <f t="shared" si="1835"/>
        <v/>
      </c>
      <c r="CQ1622" s="290"/>
      <c r="CR1622" s="150" t="str">
        <f t="shared" si="1836"/>
        <v/>
      </c>
      <c r="CS1622" s="290"/>
      <c r="CT1622" s="150" t="str">
        <f t="shared" si="1837"/>
        <v/>
      </c>
      <c r="CU1622" s="150"/>
      <c r="CV1622" s="150" t="str">
        <f t="shared" si="1838"/>
        <v/>
      </c>
      <c r="CW1622" s="94"/>
      <c r="CX1622" s="151" t="str">
        <f t="shared" si="1808"/>
        <v/>
      </c>
      <c r="CY1622" s="151" t="str">
        <f t="shared" si="1809"/>
        <v/>
      </c>
      <c r="CZ1622" s="152"/>
      <c r="DA1622" s="373" t="str">
        <f t="shared" si="1853"/>
        <v/>
      </c>
      <c r="DC1622" s="153">
        <f t="shared" si="1839"/>
        <v>0</v>
      </c>
      <c r="DD1622" s="153">
        <f t="shared" si="1840"/>
        <v>0</v>
      </c>
      <c r="DE1622" s="153">
        <f t="shared" si="1841"/>
        <v>0</v>
      </c>
      <c r="DF1622" s="158">
        <f t="shared" si="1842"/>
        <v>-4.7000000000000002E-3</v>
      </c>
      <c r="DG1622" s="159">
        <f t="shared" si="1854"/>
        <v>-1.1703000000000001</v>
      </c>
      <c r="DH1622" s="158">
        <f t="shared" si="1843"/>
        <v>3.1999999999999997E-3</v>
      </c>
      <c r="DI1622" s="159">
        <f t="shared" si="1855"/>
        <v>0.79679999999999995</v>
      </c>
      <c r="DJ1622" s="158">
        <f t="shared" si="1844"/>
        <v>-2.7000000000000001E-3</v>
      </c>
      <c r="DK1622" s="159">
        <f t="shared" si="1856"/>
        <v>-0.67230000000000001</v>
      </c>
      <c r="DL1622" s="158">
        <f t="shared" si="1845"/>
        <v>1.1999999999999999E-3</v>
      </c>
      <c r="DM1622" s="159">
        <f t="shared" si="1857"/>
        <v>0.29879999999999995</v>
      </c>
      <c r="DN1622" s="158">
        <f t="shared" si="1846"/>
        <v>1.46E-2</v>
      </c>
      <c r="DO1622" s="159">
        <f t="shared" si="1858"/>
        <v>3.6354000000000002</v>
      </c>
      <c r="DP1622" s="158">
        <f t="shared" si="1847"/>
        <v>-1.2999999999999999E-2</v>
      </c>
      <c r="DQ1622" s="159">
        <f t="shared" si="1859"/>
        <v>-3.2369999999999997</v>
      </c>
      <c r="DR1622" s="158">
        <f t="shared" si="1848"/>
        <v>-6.7000000000000002E-3</v>
      </c>
      <c r="DS1622" s="159">
        <f t="shared" si="1860"/>
        <v>-1.6683000000000001</v>
      </c>
      <c r="DT1622" s="158">
        <f t="shared" si="1849"/>
        <v>-1.2999999999999999E-2</v>
      </c>
      <c r="DU1622" s="159">
        <f t="shared" si="1861"/>
        <v>-3.2369999999999997</v>
      </c>
      <c r="DV1622" s="158">
        <f t="shared" si="1850"/>
        <v>-6.7000000000000002E-3</v>
      </c>
      <c r="DW1622" s="160">
        <f t="shared" si="1862"/>
        <v>-1.6683000000000001</v>
      </c>
    </row>
    <row r="1623" spans="1:127" ht="24.95" customHeight="1" x14ac:dyDescent="0.2">
      <c r="A1623" s="272">
        <v>1614</v>
      </c>
      <c r="B1623" s="336"/>
      <c r="C1623" s="332"/>
      <c r="D1623" s="333"/>
      <c r="E1623" s="334"/>
      <c r="F1623" s="335"/>
      <c r="G1623" s="334"/>
      <c r="H1623" s="371"/>
      <c r="I1623" s="334"/>
      <c r="J1623" s="334"/>
      <c r="K1623" s="334"/>
      <c r="L1623" s="334"/>
      <c r="M1623" s="334"/>
      <c r="N1623" s="334"/>
      <c r="O1623" s="337"/>
      <c r="P1623" s="337"/>
      <c r="Q1623" s="338" t="str">
        <f t="shared" si="1813"/>
        <v xml:space="preserve"> </v>
      </c>
      <c r="R1623" s="339" t="str">
        <f t="shared" si="1814"/>
        <v/>
      </c>
      <c r="S1623" s="340" t="str">
        <f t="shared" si="1867"/>
        <v/>
      </c>
      <c r="T1623" s="341" t="str">
        <f t="shared" si="1815"/>
        <v/>
      </c>
      <c r="U1623" s="341" t="str">
        <f t="shared" si="1816"/>
        <v/>
      </c>
      <c r="V1623" s="341" t="str">
        <f t="shared" si="1817"/>
        <v/>
      </c>
      <c r="W1623" s="341" t="str">
        <f t="shared" si="1818"/>
        <v/>
      </c>
      <c r="X1623" s="340" t="str">
        <f t="shared" si="1868"/>
        <v/>
      </c>
      <c r="Y1623" s="342" t="str">
        <f t="shared" si="1869"/>
        <v/>
      </c>
      <c r="Z1623" s="343" t="str">
        <f t="shared" si="1870"/>
        <v/>
      </c>
      <c r="AA1623" s="344" t="str">
        <f t="shared" si="1871"/>
        <v/>
      </c>
      <c r="AB1623" s="345" t="str">
        <f t="shared" si="1819"/>
        <v/>
      </c>
      <c r="AC1623" s="346" t="str">
        <f t="shared" si="1820"/>
        <v/>
      </c>
      <c r="AD1623" s="346" t="str">
        <f t="shared" si="1821"/>
        <v/>
      </c>
      <c r="AE1623" s="344" t="str">
        <f t="shared" si="1872"/>
        <v/>
      </c>
      <c r="AF1623" s="346" t="str">
        <f t="shared" si="1822"/>
        <v/>
      </c>
      <c r="AG1623" s="344" t="str">
        <f t="shared" si="1873"/>
        <v/>
      </c>
      <c r="AH1623" s="344" t="str">
        <f t="shared" si="1874"/>
        <v/>
      </c>
      <c r="AI1623" s="344" t="str">
        <f t="shared" si="1875"/>
        <v/>
      </c>
      <c r="AJ1623" s="346" t="str">
        <f t="shared" si="1876"/>
        <v/>
      </c>
      <c r="AK1623" s="346" t="str">
        <f t="shared" si="1877"/>
        <v/>
      </c>
      <c r="AL1623" s="347" t="str">
        <f t="shared" si="1878"/>
        <v/>
      </c>
      <c r="AM1623" s="141"/>
      <c r="AN1623" s="141"/>
      <c r="AO1623" s="142"/>
      <c r="AP1623" s="58">
        <f t="shared" si="1823"/>
        <v>0</v>
      </c>
      <c r="AQ1623" s="318">
        <f>SUM(AP$10:AP1623)</f>
        <v>0</v>
      </c>
      <c r="AR1623" s="143">
        <f t="shared" si="1810"/>
        <v>0.1</v>
      </c>
      <c r="AS1623" s="144" t="str">
        <f t="shared" si="1824"/>
        <v/>
      </c>
      <c r="AT1623" s="144" t="str">
        <f t="shared" si="1851"/>
        <v/>
      </c>
      <c r="AU1623" s="145"/>
      <c r="AV1623" s="58">
        <f t="shared" si="1811"/>
        <v>0</v>
      </c>
      <c r="AW1623" s="318">
        <f>SUM(AV$10:AV1623)</f>
        <v>0</v>
      </c>
      <c r="AX1623" s="319">
        <f t="shared" si="1812"/>
        <v>0.1</v>
      </c>
      <c r="AY1623" s="144" t="str">
        <f t="shared" si="1865"/>
        <v/>
      </c>
      <c r="AZ1623" s="144" t="str">
        <f t="shared" si="1866"/>
        <v/>
      </c>
      <c r="BA1623" s="144"/>
      <c r="BB1623" s="146" t="str">
        <f t="shared" si="1825"/>
        <v/>
      </c>
      <c r="BC1623" s="66" t="str">
        <f t="shared" si="1864"/>
        <v/>
      </c>
      <c r="BD1623" s="195" t="str">
        <f t="shared" si="1826"/>
        <v/>
      </c>
      <c r="BF1623" s="283"/>
      <c r="BG1623" s="286" t="str">
        <f t="shared" si="1827"/>
        <v/>
      </c>
      <c r="BY1623" s="211" t="str">
        <f t="shared" si="1828"/>
        <v/>
      </c>
      <c r="BZ1623" s="150" t="str">
        <f t="shared" si="1829"/>
        <v/>
      </c>
      <c r="CB1623" s="54" t="str">
        <f t="shared" si="1863"/>
        <v/>
      </c>
      <c r="CD1623" s="54" t="str">
        <f t="shared" si="1830"/>
        <v/>
      </c>
      <c r="CF1623" s="54" t="str">
        <f t="shared" si="1831"/>
        <v/>
      </c>
      <c r="CH1623" s="150" t="str">
        <f t="shared" si="1832"/>
        <v/>
      </c>
      <c r="CI1623" s="290"/>
      <c r="CJ1623" s="150" t="str">
        <f t="shared" si="1833"/>
        <v/>
      </c>
      <c r="CK1623" s="290"/>
      <c r="CL1623" s="54" t="str">
        <f t="shared" si="1852"/>
        <v/>
      </c>
      <c r="CM1623" s="290"/>
      <c r="CN1623" s="150" t="str">
        <f t="shared" si="1834"/>
        <v/>
      </c>
      <c r="CO1623" s="290"/>
      <c r="CP1623" s="150" t="str">
        <f t="shared" si="1835"/>
        <v/>
      </c>
      <c r="CQ1623" s="290"/>
      <c r="CR1623" s="150" t="str">
        <f t="shared" si="1836"/>
        <v/>
      </c>
      <c r="CS1623" s="290"/>
      <c r="CT1623" s="150" t="str">
        <f t="shared" si="1837"/>
        <v/>
      </c>
      <c r="CU1623" s="150"/>
      <c r="CV1623" s="150" t="str">
        <f t="shared" si="1838"/>
        <v/>
      </c>
      <c r="CW1623" s="94"/>
      <c r="CX1623" s="151" t="str">
        <f t="shared" ref="CX1623:CX1686" si="1879">IF(S1623="YES",0,IF(S1623="NO",1,""))</f>
        <v/>
      </c>
      <c r="CY1623" s="151" t="str">
        <f t="shared" ref="CY1623:CY1686" si="1880">IF(S1623="YES",1,IF(S1623="NO",0,""))</f>
        <v/>
      </c>
      <c r="CZ1623" s="152"/>
      <c r="DA1623" s="373" t="str">
        <f t="shared" si="1853"/>
        <v/>
      </c>
      <c r="DC1623" s="153">
        <f t="shared" si="1839"/>
        <v>0</v>
      </c>
      <c r="DD1623" s="153">
        <f t="shared" si="1840"/>
        <v>0</v>
      </c>
      <c r="DE1623" s="153">
        <f t="shared" si="1841"/>
        <v>0</v>
      </c>
      <c r="DF1623" s="158">
        <f t="shared" si="1842"/>
        <v>-4.7000000000000002E-3</v>
      </c>
      <c r="DG1623" s="159">
        <f t="shared" si="1854"/>
        <v>-1.1703000000000001</v>
      </c>
      <c r="DH1623" s="158">
        <f t="shared" si="1843"/>
        <v>3.1999999999999997E-3</v>
      </c>
      <c r="DI1623" s="159">
        <f t="shared" si="1855"/>
        <v>0.79679999999999995</v>
      </c>
      <c r="DJ1623" s="158">
        <f t="shared" si="1844"/>
        <v>-2.7000000000000001E-3</v>
      </c>
      <c r="DK1623" s="159">
        <f t="shared" si="1856"/>
        <v>-0.67230000000000001</v>
      </c>
      <c r="DL1623" s="158">
        <f t="shared" si="1845"/>
        <v>1.1999999999999999E-3</v>
      </c>
      <c r="DM1623" s="159">
        <f t="shared" si="1857"/>
        <v>0.29879999999999995</v>
      </c>
      <c r="DN1623" s="158">
        <f t="shared" si="1846"/>
        <v>1.46E-2</v>
      </c>
      <c r="DO1623" s="159">
        <f t="shared" si="1858"/>
        <v>3.6354000000000002</v>
      </c>
      <c r="DP1623" s="158">
        <f t="shared" si="1847"/>
        <v>-1.2999999999999999E-2</v>
      </c>
      <c r="DQ1623" s="159">
        <f t="shared" si="1859"/>
        <v>-3.2369999999999997</v>
      </c>
      <c r="DR1623" s="158">
        <f t="shared" si="1848"/>
        <v>-6.7000000000000002E-3</v>
      </c>
      <c r="DS1623" s="159">
        <f t="shared" si="1860"/>
        <v>-1.6683000000000001</v>
      </c>
      <c r="DT1623" s="158">
        <f t="shared" si="1849"/>
        <v>-1.2999999999999999E-2</v>
      </c>
      <c r="DU1623" s="159">
        <f t="shared" si="1861"/>
        <v>-3.2369999999999997</v>
      </c>
      <c r="DV1623" s="158">
        <f t="shared" si="1850"/>
        <v>-6.7000000000000002E-3</v>
      </c>
      <c r="DW1623" s="160">
        <f t="shared" si="1862"/>
        <v>-1.6683000000000001</v>
      </c>
    </row>
    <row r="1624" spans="1:127" ht="24.95" customHeight="1" x14ac:dyDescent="0.2">
      <c r="A1624" s="272">
        <v>1615</v>
      </c>
      <c r="B1624" s="336"/>
      <c r="C1624" s="332"/>
      <c r="D1624" s="333"/>
      <c r="E1624" s="334"/>
      <c r="F1624" s="335"/>
      <c r="G1624" s="334"/>
      <c r="H1624" s="371"/>
      <c r="I1624" s="334"/>
      <c r="J1624" s="334"/>
      <c r="K1624" s="334"/>
      <c r="L1624" s="334"/>
      <c r="M1624" s="334"/>
      <c r="N1624" s="334"/>
      <c r="O1624" s="337"/>
      <c r="P1624" s="337"/>
      <c r="Q1624" s="338" t="str">
        <f t="shared" si="1813"/>
        <v xml:space="preserve"> </v>
      </c>
      <c r="R1624" s="339" t="str">
        <f t="shared" si="1814"/>
        <v/>
      </c>
      <c r="S1624" s="340" t="str">
        <f t="shared" si="1867"/>
        <v/>
      </c>
      <c r="T1624" s="341" t="str">
        <f t="shared" si="1815"/>
        <v/>
      </c>
      <c r="U1624" s="341" t="str">
        <f t="shared" si="1816"/>
        <v/>
      </c>
      <c r="V1624" s="341" t="str">
        <f t="shared" si="1817"/>
        <v/>
      </c>
      <c r="W1624" s="341" t="str">
        <f t="shared" si="1818"/>
        <v/>
      </c>
      <c r="X1624" s="340" t="str">
        <f t="shared" si="1868"/>
        <v/>
      </c>
      <c r="Y1624" s="342" t="str">
        <f t="shared" si="1869"/>
        <v/>
      </c>
      <c r="Z1624" s="343" t="str">
        <f t="shared" si="1870"/>
        <v/>
      </c>
      <c r="AA1624" s="344" t="str">
        <f t="shared" si="1871"/>
        <v/>
      </c>
      <c r="AB1624" s="345" t="str">
        <f t="shared" si="1819"/>
        <v/>
      </c>
      <c r="AC1624" s="346" t="str">
        <f t="shared" si="1820"/>
        <v/>
      </c>
      <c r="AD1624" s="346" t="str">
        <f t="shared" si="1821"/>
        <v/>
      </c>
      <c r="AE1624" s="344" t="str">
        <f t="shared" si="1872"/>
        <v/>
      </c>
      <c r="AF1624" s="346" t="str">
        <f t="shared" si="1822"/>
        <v/>
      </c>
      <c r="AG1624" s="344" t="str">
        <f t="shared" si="1873"/>
        <v/>
      </c>
      <c r="AH1624" s="344" t="str">
        <f t="shared" si="1874"/>
        <v/>
      </c>
      <c r="AI1624" s="344" t="str">
        <f t="shared" si="1875"/>
        <v/>
      </c>
      <c r="AJ1624" s="346" t="str">
        <f t="shared" si="1876"/>
        <v/>
      </c>
      <c r="AK1624" s="346" t="str">
        <f t="shared" si="1877"/>
        <v/>
      </c>
      <c r="AL1624" s="347" t="str">
        <f t="shared" si="1878"/>
        <v/>
      </c>
      <c r="AM1624" s="141"/>
      <c r="AN1624" s="141"/>
      <c r="AO1624" s="142"/>
      <c r="AP1624" s="58">
        <f t="shared" si="1823"/>
        <v>0</v>
      </c>
      <c r="AQ1624" s="318">
        <f>SUM(AP$10:AP1624)</f>
        <v>0</v>
      </c>
      <c r="AR1624" s="143">
        <f t="shared" si="1810"/>
        <v>0.1</v>
      </c>
      <c r="AS1624" s="144" t="str">
        <f t="shared" si="1824"/>
        <v/>
      </c>
      <c r="AT1624" s="144" t="str">
        <f t="shared" si="1851"/>
        <v/>
      </c>
      <c r="AU1624" s="145"/>
      <c r="AV1624" s="58">
        <f t="shared" si="1811"/>
        <v>0</v>
      </c>
      <c r="AW1624" s="318">
        <f>SUM(AV$10:AV1624)</f>
        <v>0</v>
      </c>
      <c r="AX1624" s="319">
        <f t="shared" si="1812"/>
        <v>0.1</v>
      </c>
      <c r="AY1624" s="144" t="str">
        <f t="shared" si="1865"/>
        <v/>
      </c>
      <c r="AZ1624" s="144" t="str">
        <f t="shared" si="1866"/>
        <v/>
      </c>
      <c r="BA1624" s="144"/>
      <c r="BB1624" s="146" t="str">
        <f t="shared" si="1825"/>
        <v/>
      </c>
      <c r="BC1624" s="66" t="str">
        <f t="shared" si="1864"/>
        <v/>
      </c>
      <c r="BD1624" s="195" t="str">
        <f t="shared" si="1826"/>
        <v/>
      </c>
      <c r="BF1624" s="283"/>
      <c r="BG1624" s="286" t="str">
        <f t="shared" si="1827"/>
        <v/>
      </c>
      <c r="BY1624" s="211" t="str">
        <f t="shared" si="1828"/>
        <v/>
      </c>
      <c r="BZ1624" s="150" t="str">
        <f t="shared" si="1829"/>
        <v/>
      </c>
      <c r="CB1624" s="54" t="str">
        <f t="shared" si="1863"/>
        <v/>
      </c>
      <c r="CD1624" s="54" t="str">
        <f t="shared" si="1830"/>
        <v/>
      </c>
      <c r="CF1624" s="54" t="str">
        <f t="shared" si="1831"/>
        <v/>
      </c>
      <c r="CH1624" s="150" t="str">
        <f t="shared" si="1832"/>
        <v/>
      </c>
      <c r="CI1624" s="290"/>
      <c r="CJ1624" s="150" t="str">
        <f t="shared" si="1833"/>
        <v/>
      </c>
      <c r="CK1624" s="290"/>
      <c r="CL1624" s="54" t="str">
        <f t="shared" si="1852"/>
        <v/>
      </c>
      <c r="CM1624" s="290"/>
      <c r="CN1624" s="150" t="str">
        <f t="shared" si="1834"/>
        <v/>
      </c>
      <c r="CO1624" s="290"/>
      <c r="CP1624" s="150" t="str">
        <f t="shared" si="1835"/>
        <v/>
      </c>
      <c r="CQ1624" s="290"/>
      <c r="CR1624" s="150" t="str">
        <f t="shared" si="1836"/>
        <v/>
      </c>
      <c r="CS1624" s="290"/>
      <c r="CT1624" s="150" t="str">
        <f t="shared" si="1837"/>
        <v/>
      </c>
      <c r="CU1624" s="150"/>
      <c r="CV1624" s="150" t="str">
        <f t="shared" si="1838"/>
        <v/>
      </c>
      <c r="CW1624" s="94"/>
      <c r="CX1624" s="151" t="str">
        <f t="shared" si="1879"/>
        <v/>
      </c>
      <c r="CY1624" s="151" t="str">
        <f t="shared" si="1880"/>
        <v/>
      </c>
      <c r="CZ1624" s="152"/>
      <c r="DA1624" s="373" t="str">
        <f t="shared" si="1853"/>
        <v/>
      </c>
      <c r="DC1624" s="153">
        <f t="shared" si="1839"/>
        <v>0</v>
      </c>
      <c r="DD1624" s="153">
        <f t="shared" si="1840"/>
        <v>0</v>
      </c>
      <c r="DE1624" s="153">
        <f t="shared" si="1841"/>
        <v>0</v>
      </c>
      <c r="DF1624" s="158">
        <f t="shared" si="1842"/>
        <v>-4.7000000000000002E-3</v>
      </c>
      <c r="DG1624" s="159">
        <f t="shared" si="1854"/>
        <v>-1.1703000000000001</v>
      </c>
      <c r="DH1624" s="158">
        <f t="shared" si="1843"/>
        <v>3.1999999999999997E-3</v>
      </c>
      <c r="DI1624" s="159">
        <f t="shared" si="1855"/>
        <v>0.79679999999999995</v>
      </c>
      <c r="DJ1624" s="158">
        <f t="shared" si="1844"/>
        <v>-2.7000000000000001E-3</v>
      </c>
      <c r="DK1624" s="159">
        <f t="shared" si="1856"/>
        <v>-0.67230000000000001</v>
      </c>
      <c r="DL1624" s="158">
        <f t="shared" si="1845"/>
        <v>1.1999999999999999E-3</v>
      </c>
      <c r="DM1624" s="159">
        <f t="shared" si="1857"/>
        <v>0.29879999999999995</v>
      </c>
      <c r="DN1624" s="158">
        <f t="shared" si="1846"/>
        <v>1.46E-2</v>
      </c>
      <c r="DO1624" s="159">
        <f t="shared" si="1858"/>
        <v>3.6354000000000002</v>
      </c>
      <c r="DP1624" s="158">
        <f t="shared" si="1847"/>
        <v>-1.2999999999999999E-2</v>
      </c>
      <c r="DQ1624" s="159">
        <f t="shared" si="1859"/>
        <v>-3.2369999999999997</v>
      </c>
      <c r="DR1624" s="158">
        <f t="shared" si="1848"/>
        <v>-6.7000000000000002E-3</v>
      </c>
      <c r="DS1624" s="159">
        <f t="shared" si="1860"/>
        <v>-1.6683000000000001</v>
      </c>
      <c r="DT1624" s="158">
        <f t="shared" si="1849"/>
        <v>-1.2999999999999999E-2</v>
      </c>
      <c r="DU1624" s="159">
        <f t="shared" si="1861"/>
        <v>-3.2369999999999997</v>
      </c>
      <c r="DV1624" s="158">
        <f t="shared" si="1850"/>
        <v>-6.7000000000000002E-3</v>
      </c>
      <c r="DW1624" s="160">
        <f t="shared" si="1862"/>
        <v>-1.6683000000000001</v>
      </c>
    </row>
    <row r="1625" spans="1:127" ht="24.95" customHeight="1" x14ac:dyDescent="0.2">
      <c r="A1625" s="272">
        <v>1616</v>
      </c>
      <c r="B1625" s="336"/>
      <c r="C1625" s="332"/>
      <c r="D1625" s="333"/>
      <c r="E1625" s="334"/>
      <c r="F1625" s="335"/>
      <c r="G1625" s="334"/>
      <c r="H1625" s="371"/>
      <c r="I1625" s="334"/>
      <c r="J1625" s="334"/>
      <c r="K1625" s="334"/>
      <c r="L1625" s="334"/>
      <c r="M1625" s="334"/>
      <c r="N1625" s="334"/>
      <c r="O1625" s="337"/>
      <c r="P1625" s="337"/>
      <c r="Q1625" s="338" t="str">
        <f t="shared" si="1813"/>
        <v xml:space="preserve"> </v>
      </c>
      <c r="R1625" s="339" t="str">
        <f t="shared" si="1814"/>
        <v/>
      </c>
      <c r="S1625" s="340" t="str">
        <f t="shared" si="1867"/>
        <v/>
      </c>
      <c r="T1625" s="341" t="str">
        <f t="shared" si="1815"/>
        <v/>
      </c>
      <c r="U1625" s="341" t="str">
        <f t="shared" si="1816"/>
        <v/>
      </c>
      <c r="V1625" s="341" t="str">
        <f t="shared" si="1817"/>
        <v/>
      </c>
      <c r="W1625" s="341" t="str">
        <f t="shared" si="1818"/>
        <v/>
      </c>
      <c r="X1625" s="340" t="str">
        <f t="shared" si="1868"/>
        <v/>
      </c>
      <c r="Y1625" s="342" t="str">
        <f t="shared" si="1869"/>
        <v/>
      </c>
      <c r="Z1625" s="343" t="str">
        <f t="shared" si="1870"/>
        <v/>
      </c>
      <c r="AA1625" s="344" t="str">
        <f t="shared" si="1871"/>
        <v/>
      </c>
      <c r="AB1625" s="345" t="str">
        <f t="shared" si="1819"/>
        <v/>
      </c>
      <c r="AC1625" s="346" t="str">
        <f t="shared" si="1820"/>
        <v/>
      </c>
      <c r="AD1625" s="346" t="str">
        <f t="shared" si="1821"/>
        <v/>
      </c>
      <c r="AE1625" s="344" t="str">
        <f t="shared" si="1872"/>
        <v/>
      </c>
      <c r="AF1625" s="346" t="str">
        <f t="shared" si="1822"/>
        <v/>
      </c>
      <c r="AG1625" s="344" t="str">
        <f t="shared" si="1873"/>
        <v/>
      </c>
      <c r="AH1625" s="344" t="str">
        <f t="shared" si="1874"/>
        <v/>
      </c>
      <c r="AI1625" s="344" t="str">
        <f t="shared" si="1875"/>
        <v/>
      </c>
      <c r="AJ1625" s="346" t="str">
        <f t="shared" si="1876"/>
        <v/>
      </c>
      <c r="AK1625" s="346" t="str">
        <f t="shared" si="1877"/>
        <v/>
      </c>
      <c r="AL1625" s="347" t="str">
        <f t="shared" si="1878"/>
        <v/>
      </c>
      <c r="AM1625" s="141"/>
      <c r="AN1625" s="141"/>
      <c r="AO1625" s="142"/>
      <c r="AP1625" s="58">
        <f t="shared" si="1823"/>
        <v>0</v>
      </c>
      <c r="AQ1625" s="318">
        <f>SUM(AP$10:AP1625)</f>
        <v>0</v>
      </c>
      <c r="AR1625" s="143">
        <f t="shared" si="1810"/>
        <v>0.1</v>
      </c>
      <c r="AS1625" s="144" t="str">
        <f t="shared" si="1824"/>
        <v/>
      </c>
      <c r="AT1625" s="144" t="str">
        <f t="shared" si="1851"/>
        <v/>
      </c>
      <c r="AU1625" s="145"/>
      <c r="AV1625" s="58">
        <f t="shared" si="1811"/>
        <v>0</v>
      </c>
      <c r="AW1625" s="318">
        <f>SUM(AV$10:AV1625)</f>
        <v>0</v>
      </c>
      <c r="AX1625" s="319">
        <f t="shared" si="1812"/>
        <v>0.1</v>
      </c>
      <c r="AY1625" s="144" t="str">
        <f t="shared" si="1865"/>
        <v/>
      </c>
      <c r="AZ1625" s="144" t="str">
        <f t="shared" si="1866"/>
        <v/>
      </c>
      <c r="BA1625" s="144"/>
      <c r="BB1625" s="146" t="str">
        <f t="shared" si="1825"/>
        <v/>
      </c>
      <c r="BC1625" s="66" t="str">
        <f t="shared" si="1864"/>
        <v/>
      </c>
      <c r="BD1625" s="195" t="str">
        <f t="shared" si="1826"/>
        <v/>
      </c>
      <c r="BF1625" s="283"/>
      <c r="BG1625" s="286" t="str">
        <f t="shared" si="1827"/>
        <v/>
      </c>
      <c r="BY1625" s="211" t="str">
        <f t="shared" si="1828"/>
        <v/>
      </c>
      <c r="BZ1625" s="150" t="str">
        <f t="shared" si="1829"/>
        <v/>
      </c>
      <c r="CB1625" s="54" t="str">
        <f t="shared" si="1863"/>
        <v/>
      </c>
      <c r="CD1625" s="54" t="str">
        <f t="shared" si="1830"/>
        <v/>
      </c>
      <c r="CF1625" s="54" t="str">
        <f t="shared" si="1831"/>
        <v/>
      </c>
      <c r="CH1625" s="150" t="str">
        <f t="shared" si="1832"/>
        <v/>
      </c>
      <c r="CI1625" s="290"/>
      <c r="CJ1625" s="150" t="str">
        <f t="shared" si="1833"/>
        <v/>
      </c>
      <c r="CK1625" s="290"/>
      <c r="CL1625" s="54" t="str">
        <f t="shared" si="1852"/>
        <v/>
      </c>
      <c r="CM1625" s="290"/>
      <c r="CN1625" s="150" t="str">
        <f t="shared" si="1834"/>
        <v/>
      </c>
      <c r="CO1625" s="290"/>
      <c r="CP1625" s="150" t="str">
        <f t="shared" si="1835"/>
        <v/>
      </c>
      <c r="CQ1625" s="290"/>
      <c r="CR1625" s="150" t="str">
        <f t="shared" si="1836"/>
        <v/>
      </c>
      <c r="CS1625" s="290"/>
      <c r="CT1625" s="150" t="str">
        <f t="shared" si="1837"/>
        <v/>
      </c>
      <c r="CU1625" s="150"/>
      <c r="CV1625" s="150" t="str">
        <f t="shared" si="1838"/>
        <v/>
      </c>
      <c r="CW1625" s="94"/>
      <c r="CX1625" s="151" t="str">
        <f t="shared" si="1879"/>
        <v/>
      </c>
      <c r="CY1625" s="151" t="str">
        <f t="shared" si="1880"/>
        <v/>
      </c>
      <c r="CZ1625" s="152"/>
      <c r="DA1625" s="373" t="str">
        <f t="shared" si="1853"/>
        <v/>
      </c>
      <c r="DC1625" s="153">
        <f t="shared" si="1839"/>
        <v>0</v>
      </c>
      <c r="DD1625" s="153">
        <f t="shared" si="1840"/>
        <v>0</v>
      </c>
      <c r="DE1625" s="153">
        <f t="shared" si="1841"/>
        <v>0</v>
      </c>
      <c r="DF1625" s="158">
        <f t="shared" si="1842"/>
        <v>-4.7000000000000002E-3</v>
      </c>
      <c r="DG1625" s="159">
        <f t="shared" si="1854"/>
        <v>-1.1703000000000001</v>
      </c>
      <c r="DH1625" s="158">
        <f t="shared" si="1843"/>
        <v>3.1999999999999997E-3</v>
      </c>
      <c r="DI1625" s="159">
        <f t="shared" si="1855"/>
        <v>0.79679999999999995</v>
      </c>
      <c r="DJ1625" s="158">
        <f t="shared" si="1844"/>
        <v>-2.7000000000000001E-3</v>
      </c>
      <c r="DK1625" s="159">
        <f t="shared" si="1856"/>
        <v>-0.67230000000000001</v>
      </c>
      <c r="DL1625" s="158">
        <f t="shared" si="1845"/>
        <v>1.1999999999999999E-3</v>
      </c>
      <c r="DM1625" s="159">
        <f t="shared" si="1857"/>
        <v>0.29879999999999995</v>
      </c>
      <c r="DN1625" s="158">
        <f t="shared" si="1846"/>
        <v>1.46E-2</v>
      </c>
      <c r="DO1625" s="159">
        <f t="shared" si="1858"/>
        <v>3.6354000000000002</v>
      </c>
      <c r="DP1625" s="158">
        <f t="shared" si="1847"/>
        <v>-1.2999999999999999E-2</v>
      </c>
      <c r="DQ1625" s="159">
        <f t="shared" si="1859"/>
        <v>-3.2369999999999997</v>
      </c>
      <c r="DR1625" s="158">
        <f t="shared" si="1848"/>
        <v>-6.7000000000000002E-3</v>
      </c>
      <c r="DS1625" s="159">
        <f t="shared" si="1860"/>
        <v>-1.6683000000000001</v>
      </c>
      <c r="DT1625" s="158">
        <f t="shared" si="1849"/>
        <v>-1.2999999999999999E-2</v>
      </c>
      <c r="DU1625" s="159">
        <f t="shared" si="1861"/>
        <v>-3.2369999999999997</v>
      </c>
      <c r="DV1625" s="158">
        <f t="shared" si="1850"/>
        <v>-6.7000000000000002E-3</v>
      </c>
      <c r="DW1625" s="160">
        <f t="shared" si="1862"/>
        <v>-1.6683000000000001</v>
      </c>
    </row>
    <row r="1626" spans="1:127" ht="24.95" customHeight="1" x14ac:dyDescent="0.2">
      <c r="A1626" s="272">
        <v>1617</v>
      </c>
      <c r="B1626" s="336"/>
      <c r="C1626" s="332"/>
      <c r="D1626" s="333"/>
      <c r="E1626" s="334"/>
      <c r="F1626" s="335"/>
      <c r="G1626" s="334"/>
      <c r="H1626" s="371"/>
      <c r="I1626" s="334"/>
      <c r="J1626" s="334"/>
      <c r="K1626" s="334"/>
      <c r="L1626" s="334"/>
      <c r="M1626" s="334"/>
      <c r="N1626" s="334"/>
      <c r="O1626" s="337"/>
      <c r="P1626" s="337"/>
      <c r="Q1626" s="338" t="str">
        <f t="shared" si="1813"/>
        <v xml:space="preserve"> </v>
      </c>
      <c r="R1626" s="339" t="str">
        <f t="shared" si="1814"/>
        <v/>
      </c>
      <c r="S1626" s="340" t="str">
        <f t="shared" si="1867"/>
        <v/>
      </c>
      <c r="T1626" s="341" t="str">
        <f t="shared" si="1815"/>
        <v/>
      </c>
      <c r="U1626" s="341" t="str">
        <f t="shared" si="1816"/>
        <v/>
      </c>
      <c r="V1626" s="341" t="str">
        <f t="shared" si="1817"/>
        <v/>
      </c>
      <c r="W1626" s="341" t="str">
        <f t="shared" si="1818"/>
        <v/>
      </c>
      <c r="X1626" s="340" t="str">
        <f t="shared" si="1868"/>
        <v/>
      </c>
      <c r="Y1626" s="342" t="str">
        <f t="shared" si="1869"/>
        <v/>
      </c>
      <c r="Z1626" s="343" t="str">
        <f t="shared" si="1870"/>
        <v/>
      </c>
      <c r="AA1626" s="344" t="str">
        <f t="shared" si="1871"/>
        <v/>
      </c>
      <c r="AB1626" s="345" t="str">
        <f t="shared" si="1819"/>
        <v/>
      </c>
      <c r="AC1626" s="346" t="str">
        <f t="shared" si="1820"/>
        <v/>
      </c>
      <c r="AD1626" s="346" t="str">
        <f t="shared" si="1821"/>
        <v/>
      </c>
      <c r="AE1626" s="344" t="str">
        <f t="shared" si="1872"/>
        <v/>
      </c>
      <c r="AF1626" s="346" t="str">
        <f t="shared" si="1822"/>
        <v/>
      </c>
      <c r="AG1626" s="344" t="str">
        <f t="shared" si="1873"/>
        <v/>
      </c>
      <c r="AH1626" s="344" t="str">
        <f t="shared" si="1874"/>
        <v/>
      </c>
      <c r="AI1626" s="344" t="str">
        <f t="shared" si="1875"/>
        <v/>
      </c>
      <c r="AJ1626" s="346" t="str">
        <f t="shared" si="1876"/>
        <v/>
      </c>
      <c r="AK1626" s="346" t="str">
        <f t="shared" si="1877"/>
        <v/>
      </c>
      <c r="AL1626" s="347" t="str">
        <f t="shared" si="1878"/>
        <v/>
      </c>
      <c r="AM1626" s="141"/>
      <c r="AN1626" s="141"/>
      <c r="AO1626" s="142"/>
      <c r="AP1626" s="58">
        <f t="shared" si="1823"/>
        <v>0</v>
      </c>
      <c r="AQ1626" s="318">
        <f>SUM(AP$10:AP1626)</f>
        <v>0</v>
      </c>
      <c r="AR1626" s="143">
        <f t="shared" si="1810"/>
        <v>0.1</v>
      </c>
      <c r="AS1626" s="144" t="str">
        <f t="shared" si="1824"/>
        <v/>
      </c>
      <c r="AT1626" s="144" t="str">
        <f t="shared" si="1851"/>
        <v/>
      </c>
      <c r="AU1626" s="145"/>
      <c r="AV1626" s="58">
        <f t="shared" si="1811"/>
        <v>0</v>
      </c>
      <c r="AW1626" s="318">
        <f>SUM(AV$10:AV1626)</f>
        <v>0</v>
      </c>
      <c r="AX1626" s="319">
        <f t="shared" si="1812"/>
        <v>0.1</v>
      </c>
      <c r="AY1626" s="144" t="str">
        <f t="shared" si="1865"/>
        <v/>
      </c>
      <c r="AZ1626" s="144" t="str">
        <f t="shared" si="1866"/>
        <v/>
      </c>
      <c r="BA1626" s="144"/>
      <c r="BB1626" s="146" t="str">
        <f t="shared" si="1825"/>
        <v/>
      </c>
      <c r="BC1626" s="66" t="str">
        <f t="shared" si="1864"/>
        <v/>
      </c>
      <c r="BD1626" s="195" t="str">
        <f t="shared" si="1826"/>
        <v/>
      </c>
      <c r="BF1626" s="283"/>
      <c r="BG1626" s="286" t="str">
        <f t="shared" si="1827"/>
        <v/>
      </c>
      <c r="BY1626" s="211" t="str">
        <f t="shared" si="1828"/>
        <v/>
      </c>
      <c r="BZ1626" s="150" t="str">
        <f t="shared" si="1829"/>
        <v/>
      </c>
      <c r="CB1626" s="54" t="str">
        <f t="shared" si="1863"/>
        <v/>
      </c>
      <c r="CD1626" s="54" t="str">
        <f t="shared" si="1830"/>
        <v/>
      </c>
      <c r="CF1626" s="54" t="str">
        <f t="shared" si="1831"/>
        <v/>
      </c>
      <c r="CH1626" s="150" t="str">
        <f t="shared" si="1832"/>
        <v/>
      </c>
      <c r="CI1626" s="290"/>
      <c r="CJ1626" s="150" t="str">
        <f t="shared" si="1833"/>
        <v/>
      </c>
      <c r="CK1626" s="290"/>
      <c r="CL1626" s="54" t="str">
        <f t="shared" si="1852"/>
        <v/>
      </c>
      <c r="CM1626" s="290"/>
      <c r="CN1626" s="150" t="str">
        <f t="shared" si="1834"/>
        <v/>
      </c>
      <c r="CO1626" s="290"/>
      <c r="CP1626" s="150" t="str">
        <f t="shared" si="1835"/>
        <v/>
      </c>
      <c r="CQ1626" s="290"/>
      <c r="CR1626" s="150" t="str">
        <f t="shared" si="1836"/>
        <v/>
      </c>
      <c r="CS1626" s="290"/>
      <c r="CT1626" s="150" t="str">
        <f t="shared" si="1837"/>
        <v/>
      </c>
      <c r="CU1626" s="150"/>
      <c r="CV1626" s="150" t="str">
        <f t="shared" si="1838"/>
        <v/>
      </c>
      <c r="CW1626" s="94"/>
      <c r="CX1626" s="151" t="str">
        <f t="shared" si="1879"/>
        <v/>
      </c>
      <c r="CY1626" s="151" t="str">
        <f t="shared" si="1880"/>
        <v/>
      </c>
      <c r="CZ1626" s="152"/>
      <c r="DA1626" s="373" t="str">
        <f t="shared" si="1853"/>
        <v/>
      </c>
      <c r="DC1626" s="153">
        <f t="shared" si="1839"/>
        <v>0</v>
      </c>
      <c r="DD1626" s="153">
        <f t="shared" si="1840"/>
        <v>0</v>
      </c>
      <c r="DE1626" s="153">
        <f t="shared" si="1841"/>
        <v>0</v>
      </c>
      <c r="DF1626" s="158">
        <f t="shared" si="1842"/>
        <v>-4.7000000000000002E-3</v>
      </c>
      <c r="DG1626" s="159">
        <f t="shared" si="1854"/>
        <v>-1.1703000000000001</v>
      </c>
      <c r="DH1626" s="158">
        <f t="shared" si="1843"/>
        <v>3.1999999999999997E-3</v>
      </c>
      <c r="DI1626" s="159">
        <f t="shared" si="1855"/>
        <v>0.79679999999999995</v>
      </c>
      <c r="DJ1626" s="158">
        <f t="shared" si="1844"/>
        <v>-2.7000000000000001E-3</v>
      </c>
      <c r="DK1626" s="159">
        <f t="shared" si="1856"/>
        <v>-0.67230000000000001</v>
      </c>
      <c r="DL1626" s="158">
        <f t="shared" si="1845"/>
        <v>1.1999999999999999E-3</v>
      </c>
      <c r="DM1626" s="159">
        <f t="shared" si="1857"/>
        <v>0.29879999999999995</v>
      </c>
      <c r="DN1626" s="158">
        <f t="shared" si="1846"/>
        <v>1.46E-2</v>
      </c>
      <c r="DO1626" s="159">
        <f t="shared" si="1858"/>
        <v>3.6354000000000002</v>
      </c>
      <c r="DP1626" s="158">
        <f t="shared" si="1847"/>
        <v>-1.2999999999999999E-2</v>
      </c>
      <c r="DQ1626" s="159">
        <f t="shared" si="1859"/>
        <v>-3.2369999999999997</v>
      </c>
      <c r="DR1626" s="158">
        <f t="shared" si="1848"/>
        <v>-6.7000000000000002E-3</v>
      </c>
      <c r="DS1626" s="159">
        <f t="shared" si="1860"/>
        <v>-1.6683000000000001</v>
      </c>
      <c r="DT1626" s="158">
        <f t="shared" si="1849"/>
        <v>-1.2999999999999999E-2</v>
      </c>
      <c r="DU1626" s="159">
        <f t="shared" si="1861"/>
        <v>-3.2369999999999997</v>
      </c>
      <c r="DV1626" s="158">
        <f t="shared" si="1850"/>
        <v>-6.7000000000000002E-3</v>
      </c>
      <c r="DW1626" s="160">
        <f t="shared" si="1862"/>
        <v>-1.6683000000000001</v>
      </c>
    </row>
    <row r="1627" spans="1:127" ht="24.95" customHeight="1" x14ac:dyDescent="0.2">
      <c r="A1627" s="272">
        <v>1618</v>
      </c>
      <c r="B1627" s="336"/>
      <c r="C1627" s="332"/>
      <c r="D1627" s="333"/>
      <c r="E1627" s="334"/>
      <c r="F1627" s="335"/>
      <c r="G1627" s="334"/>
      <c r="H1627" s="371"/>
      <c r="I1627" s="334"/>
      <c r="J1627" s="334"/>
      <c r="K1627" s="334"/>
      <c r="L1627" s="334"/>
      <c r="M1627" s="334"/>
      <c r="N1627" s="334"/>
      <c r="O1627" s="337"/>
      <c r="P1627" s="337"/>
      <c r="Q1627" s="338" t="str">
        <f t="shared" si="1813"/>
        <v xml:space="preserve"> </v>
      </c>
      <c r="R1627" s="339" t="str">
        <f t="shared" si="1814"/>
        <v/>
      </c>
      <c r="S1627" s="340" t="str">
        <f t="shared" si="1867"/>
        <v/>
      </c>
      <c r="T1627" s="341" t="str">
        <f t="shared" si="1815"/>
        <v/>
      </c>
      <c r="U1627" s="341" t="str">
        <f t="shared" si="1816"/>
        <v/>
      </c>
      <c r="V1627" s="341" t="str">
        <f t="shared" si="1817"/>
        <v/>
      </c>
      <c r="W1627" s="341" t="str">
        <f t="shared" si="1818"/>
        <v/>
      </c>
      <c r="X1627" s="340" t="str">
        <f t="shared" si="1868"/>
        <v/>
      </c>
      <c r="Y1627" s="342" t="str">
        <f t="shared" si="1869"/>
        <v/>
      </c>
      <c r="Z1627" s="343" t="str">
        <f t="shared" si="1870"/>
        <v/>
      </c>
      <c r="AA1627" s="344" t="str">
        <f t="shared" si="1871"/>
        <v/>
      </c>
      <c r="AB1627" s="345" t="str">
        <f t="shared" si="1819"/>
        <v/>
      </c>
      <c r="AC1627" s="346" t="str">
        <f t="shared" si="1820"/>
        <v/>
      </c>
      <c r="AD1627" s="346" t="str">
        <f t="shared" si="1821"/>
        <v/>
      </c>
      <c r="AE1627" s="344" t="str">
        <f t="shared" si="1872"/>
        <v/>
      </c>
      <c r="AF1627" s="346" t="str">
        <f t="shared" si="1822"/>
        <v/>
      </c>
      <c r="AG1627" s="344" t="str">
        <f t="shared" si="1873"/>
        <v/>
      </c>
      <c r="AH1627" s="344" t="str">
        <f t="shared" si="1874"/>
        <v/>
      </c>
      <c r="AI1627" s="344" t="str">
        <f t="shared" si="1875"/>
        <v/>
      </c>
      <c r="AJ1627" s="346" t="str">
        <f t="shared" si="1876"/>
        <v/>
      </c>
      <c r="AK1627" s="346" t="str">
        <f t="shared" si="1877"/>
        <v/>
      </c>
      <c r="AL1627" s="347" t="str">
        <f t="shared" si="1878"/>
        <v/>
      </c>
      <c r="AM1627" s="141"/>
      <c r="AN1627" s="141"/>
      <c r="AO1627" s="142"/>
      <c r="AP1627" s="58">
        <f t="shared" si="1823"/>
        <v>0</v>
      </c>
      <c r="AQ1627" s="318">
        <f>SUM(AP$10:AP1627)</f>
        <v>0</v>
      </c>
      <c r="AR1627" s="143">
        <f t="shared" si="1810"/>
        <v>0.1</v>
      </c>
      <c r="AS1627" s="144" t="str">
        <f t="shared" si="1824"/>
        <v/>
      </c>
      <c r="AT1627" s="144" t="str">
        <f t="shared" si="1851"/>
        <v/>
      </c>
      <c r="AU1627" s="145"/>
      <c r="AV1627" s="58">
        <f t="shared" si="1811"/>
        <v>0</v>
      </c>
      <c r="AW1627" s="318">
        <f>SUM(AV$10:AV1627)</f>
        <v>0</v>
      </c>
      <c r="AX1627" s="319">
        <f t="shared" si="1812"/>
        <v>0.1</v>
      </c>
      <c r="AY1627" s="144" t="str">
        <f t="shared" si="1865"/>
        <v/>
      </c>
      <c r="AZ1627" s="144" t="str">
        <f t="shared" si="1866"/>
        <v/>
      </c>
      <c r="BA1627" s="144"/>
      <c r="BB1627" s="146" t="str">
        <f t="shared" si="1825"/>
        <v/>
      </c>
      <c r="BC1627" s="66" t="str">
        <f t="shared" si="1864"/>
        <v/>
      </c>
      <c r="BD1627" s="195" t="str">
        <f t="shared" si="1826"/>
        <v/>
      </c>
      <c r="BF1627" s="283"/>
      <c r="BG1627" s="286" t="str">
        <f t="shared" si="1827"/>
        <v/>
      </c>
      <c r="BY1627" s="211" t="str">
        <f t="shared" si="1828"/>
        <v/>
      </c>
      <c r="BZ1627" s="150" t="str">
        <f t="shared" si="1829"/>
        <v/>
      </c>
      <c r="CB1627" s="54" t="str">
        <f t="shared" si="1863"/>
        <v/>
      </c>
      <c r="CD1627" s="54" t="str">
        <f t="shared" si="1830"/>
        <v/>
      </c>
      <c r="CF1627" s="54" t="str">
        <f t="shared" si="1831"/>
        <v/>
      </c>
      <c r="CH1627" s="150" t="str">
        <f t="shared" si="1832"/>
        <v/>
      </c>
      <c r="CI1627" s="290"/>
      <c r="CJ1627" s="150" t="str">
        <f t="shared" si="1833"/>
        <v/>
      </c>
      <c r="CK1627" s="290"/>
      <c r="CL1627" s="54" t="str">
        <f t="shared" si="1852"/>
        <v/>
      </c>
      <c r="CM1627" s="290"/>
      <c r="CN1627" s="150" t="str">
        <f t="shared" si="1834"/>
        <v/>
      </c>
      <c r="CO1627" s="290"/>
      <c r="CP1627" s="150" t="str">
        <f t="shared" si="1835"/>
        <v/>
      </c>
      <c r="CQ1627" s="290"/>
      <c r="CR1627" s="150" t="str">
        <f t="shared" si="1836"/>
        <v/>
      </c>
      <c r="CS1627" s="290"/>
      <c r="CT1627" s="150" t="str">
        <f t="shared" si="1837"/>
        <v/>
      </c>
      <c r="CU1627" s="150"/>
      <c r="CV1627" s="150" t="str">
        <f t="shared" si="1838"/>
        <v/>
      </c>
      <c r="CW1627" s="94"/>
      <c r="CX1627" s="151" t="str">
        <f t="shared" si="1879"/>
        <v/>
      </c>
      <c r="CY1627" s="151" t="str">
        <f t="shared" si="1880"/>
        <v/>
      </c>
      <c r="CZ1627" s="152"/>
      <c r="DA1627" s="373" t="str">
        <f t="shared" si="1853"/>
        <v/>
      </c>
      <c r="DC1627" s="153">
        <f t="shared" si="1839"/>
        <v>0</v>
      </c>
      <c r="DD1627" s="153">
        <f t="shared" si="1840"/>
        <v>0</v>
      </c>
      <c r="DE1627" s="153">
        <f t="shared" si="1841"/>
        <v>0</v>
      </c>
      <c r="DF1627" s="158">
        <f t="shared" si="1842"/>
        <v>-4.7000000000000002E-3</v>
      </c>
      <c r="DG1627" s="159">
        <f t="shared" si="1854"/>
        <v>-1.1703000000000001</v>
      </c>
      <c r="DH1627" s="158">
        <f t="shared" si="1843"/>
        <v>3.1999999999999997E-3</v>
      </c>
      <c r="DI1627" s="159">
        <f t="shared" si="1855"/>
        <v>0.79679999999999995</v>
      </c>
      <c r="DJ1627" s="158">
        <f t="shared" si="1844"/>
        <v>-2.7000000000000001E-3</v>
      </c>
      <c r="DK1627" s="159">
        <f t="shared" si="1856"/>
        <v>-0.67230000000000001</v>
      </c>
      <c r="DL1627" s="158">
        <f t="shared" si="1845"/>
        <v>1.1999999999999999E-3</v>
      </c>
      <c r="DM1627" s="159">
        <f t="shared" si="1857"/>
        <v>0.29879999999999995</v>
      </c>
      <c r="DN1627" s="158">
        <f t="shared" si="1846"/>
        <v>1.46E-2</v>
      </c>
      <c r="DO1627" s="159">
        <f t="shared" si="1858"/>
        <v>3.6354000000000002</v>
      </c>
      <c r="DP1627" s="158">
        <f t="shared" si="1847"/>
        <v>-1.2999999999999999E-2</v>
      </c>
      <c r="DQ1627" s="159">
        <f t="shared" si="1859"/>
        <v>-3.2369999999999997</v>
      </c>
      <c r="DR1627" s="158">
        <f t="shared" si="1848"/>
        <v>-6.7000000000000002E-3</v>
      </c>
      <c r="DS1627" s="159">
        <f t="shared" si="1860"/>
        <v>-1.6683000000000001</v>
      </c>
      <c r="DT1627" s="158">
        <f t="shared" si="1849"/>
        <v>-1.2999999999999999E-2</v>
      </c>
      <c r="DU1627" s="159">
        <f t="shared" si="1861"/>
        <v>-3.2369999999999997</v>
      </c>
      <c r="DV1627" s="158">
        <f t="shared" si="1850"/>
        <v>-6.7000000000000002E-3</v>
      </c>
      <c r="DW1627" s="160">
        <f t="shared" si="1862"/>
        <v>-1.6683000000000001</v>
      </c>
    </row>
    <row r="1628" spans="1:127" ht="24.95" customHeight="1" x14ac:dyDescent="0.2">
      <c r="A1628" s="272">
        <v>1619</v>
      </c>
      <c r="B1628" s="336"/>
      <c r="C1628" s="332"/>
      <c r="D1628" s="333"/>
      <c r="E1628" s="334"/>
      <c r="F1628" s="335"/>
      <c r="G1628" s="334"/>
      <c r="H1628" s="371"/>
      <c r="I1628" s="334"/>
      <c r="J1628" s="334"/>
      <c r="K1628" s="334"/>
      <c r="L1628" s="334"/>
      <c r="M1628" s="334"/>
      <c r="N1628" s="334"/>
      <c r="O1628" s="337"/>
      <c r="P1628" s="337"/>
      <c r="Q1628" s="338" t="str">
        <f t="shared" si="1813"/>
        <v xml:space="preserve"> </v>
      </c>
      <c r="R1628" s="339" t="str">
        <f t="shared" si="1814"/>
        <v/>
      </c>
      <c r="S1628" s="340" t="str">
        <f t="shared" si="1867"/>
        <v/>
      </c>
      <c r="T1628" s="341" t="str">
        <f t="shared" si="1815"/>
        <v/>
      </c>
      <c r="U1628" s="341" t="str">
        <f t="shared" si="1816"/>
        <v/>
      </c>
      <c r="V1628" s="341" t="str">
        <f t="shared" si="1817"/>
        <v/>
      </c>
      <c r="W1628" s="341" t="str">
        <f t="shared" si="1818"/>
        <v/>
      </c>
      <c r="X1628" s="340" t="str">
        <f t="shared" si="1868"/>
        <v/>
      </c>
      <c r="Y1628" s="342" t="str">
        <f t="shared" si="1869"/>
        <v/>
      </c>
      <c r="Z1628" s="343" t="str">
        <f t="shared" si="1870"/>
        <v/>
      </c>
      <c r="AA1628" s="344" t="str">
        <f t="shared" si="1871"/>
        <v/>
      </c>
      <c r="AB1628" s="345" t="str">
        <f t="shared" si="1819"/>
        <v/>
      </c>
      <c r="AC1628" s="346" t="str">
        <f t="shared" si="1820"/>
        <v/>
      </c>
      <c r="AD1628" s="346" t="str">
        <f t="shared" si="1821"/>
        <v/>
      </c>
      <c r="AE1628" s="344" t="str">
        <f t="shared" si="1872"/>
        <v/>
      </c>
      <c r="AF1628" s="346" t="str">
        <f t="shared" si="1822"/>
        <v/>
      </c>
      <c r="AG1628" s="344" t="str">
        <f t="shared" si="1873"/>
        <v/>
      </c>
      <c r="AH1628" s="344" t="str">
        <f t="shared" si="1874"/>
        <v/>
      </c>
      <c r="AI1628" s="344" t="str">
        <f t="shared" si="1875"/>
        <v/>
      </c>
      <c r="AJ1628" s="346" t="str">
        <f t="shared" si="1876"/>
        <v/>
      </c>
      <c r="AK1628" s="346" t="str">
        <f t="shared" si="1877"/>
        <v/>
      </c>
      <c r="AL1628" s="347" t="str">
        <f t="shared" si="1878"/>
        <v/>
      </c>
      <c r="AM1628" s="141"/>
      <c r="AN1628" s="141"/>
      <c r="AO1628" s="142"/>
      <c r="AP1628" s="58">
        <f t="shared" si="1823"/>
        <v>0</v>
      </c>
      <c r="AQ1628" s="318">
        <f>SUM(AP$10:AP1628)</f>
        <v>0</v>
      </c>
      <c r="AR1628" s="143">
        <f t="shared" si="1810"/>
        <v>0.1</v>
      </c>
      <c r="AS1628" s="144" t="str">
        <f t="shared" si="1824"/>
        <v/>
      </c>
      <c r="AT1628" s="144" t="str">
        <f t="shared" si="1851"/>
        <v/>
      </c>
      <c r="AU1628" s="145"/>
      <c r="AV1628" s="58">
        <f t="shared" si="1811"/>
        <v>0</v>
      </c>
      <c r="AW1628" s="318">
        <f>SUM(AV$10:AV1628)</f>
        <v>0</v>
      </c>
      <c r="AX1628" s="319">
        <f t="shared" si="1812"/>
        <v>0.1</v>
      </c>
      <c r="AY1628" s="144" t="str">
        <f t="shared" si="1865"/>
        <v/>
      </c>
      <c r="AZ1628" s="144" t="str">
        <f t="shared" si="1866"/>
        <v/>
      </c>
      <c r="BA1628" s="144"/>
      <c r="BB1628" s="146" t="str">
        <f t="shared" si="1825"/>
        <v/>
      </c>
      <c r="BC1628" s="66" t="str">
        <f t="shared" si="1864"/>
        <v/>
      </c>
      <c r="BD1628" s="195" t="str">
        <f t="shared" si="1826"/>
        <v/>
      </c>
      <c r="BF1628" s="283"/>
      <c r="BG1628" s="286" t="str">
        <f t="shared" si="1827"/>
        <v/>
      </c>
      <c r="BY1628" s="211" t="str">
        <f t="shared" si="1828"/>
        <v/>
      </c>
      <c r="BZ1628" s="150" t="str">
        <f t="shared" si="1829"/>
        <v/>
      </c>
      <c r="CB1628" s="54" t="str">
        <f t="shared" si="1863"/>
        <v/>
      </c>
      <c r="CD1628" s="54" t="str">
        <f t="shared" si="1830"/>
        <v/>
      </c>
      <c r="CF1628" s="54" t="str">
        <f t="shared" si="1831"/>
        <v/>
      </c>
      <c r="CH1628" s="150" t="str">
        <f t="shared" si="1832"/>
        <v/>
      </c>
      <c r="CI1628" s="290"/>
      <c r="CJ1628" s="150" t="str">
        <f t="shared" si="1833"/>
        <v/>
      </c>
      <c r="CK1628" s="290"/>
      <c r="CL1628" s="54" t="str">
        <f t="shared" si="1852"/>
        <v/>
      </c>
      <c r="CM1628" s="290"/>
      <c r="CN1628" s="150" t="str">
        <f t="shared" si="1834"/>
        <v/>
      </c>
      <c r="CO1628" s="290"/>
      <c r="CP1628" s="150" t="str">
        <f t="shared" si="1835"/>
        <v/>
      </c>
      <c r="CQ1628" s="290"/>
      <c r="CR1628" s="150" t="str">
        <f t="shared" si="1836"/>
        <v/>
      </c>
      <c r="CS1628" s="290"/>
      <c r="CT1628" s="150" t="str">
        <f t="shared" si="1837"/>
        <v/>
      </c>
      <c r="CU1628" s="150"/>
      <c r="CV1628" s="150" t="str">
        <f t="shared" si="1838"/>
        <v/>
      </c>
      <c r="CW1628" s="94"/>
      <c r="CX1628" s="151" t="str">
        <f t="shared" si="1879"/>
        <v/>
      </c>
      <c r="CY1628" s="151" t="str">
        <f t="shared" si="1880"/>
        <v/>
      </c>
      <c r="CZ1628" s="152"/>
      <c r="DA1628" s="373" t="str">
        <f t="shared" si="1853"/>
        <v/>
      </c>
      <c r="DC1628" s="153">
        <f t="shared" si="1839"/>
        <v>0</v>
      </c>
      <c r="DD1628" s="153">
        <f t="shared" si="1840"/>
        <v>0</v>
      </c>
      <c r="DE1628" s="153">
        <f t="shared" si="1841"/>
        <v>0</v>
      </c>
      <c r="DF1628" s="158">
        <f t="shared" si="1842"/>
        <v>-4.7000000000000002E-3</v>
      </c>
      <c r="DG1628" s="159">
        <f t="shared" si="1854"/>
        <v>-1.1703000000000001</v>
      </c>
      <c r="DH1628" s="158">
        <f t="shared" si="1843"/>
        <v>3.1999999999999997E-3</v>
      </c>
      <c r="DI1628" s="159">
        <f t="shared" si="1855"/>
        <v>0.79679999999999995</v>
      </c>
      <c r="DJ1628" s="158">
        <f t="shared" si="1844"/>
        <v>-2.7000000000000001E-3</v>
      </c>
      <c r="DK1628" s="159">
        <f t="shared" si="1856"/>
        <v>-0.67230000000000001</v>
      </c>
      <c r="DL1628" s="158">
        <f t="shared" si="1845"/>
        <v>1.1999999999999999E-3</v>
      </c>
      <c r="DM1628" s="159">
        <f t="shared" si="1857"/>
        <v>0.29879999999999995</v>
      </c>
      <c r="DN1628" s="158">
        <f t="shared" si="1846"/>
        <v>1.46E-2</v>
      </c>
      <c r="DO1628" s="159">
        <f t="shared" si="1858"/>
        <v>3.6354000000000002</v>
      </c>
      <c r="DP1628" s="158">
        <f t="shared" si="1847"/>
        <v>-1.2999999999999999E-2</v>
      </c>
      <c r="DQ1628" s="159">
        <f t="shared" si="1859"/>
        <v>-3.2369999999999997</v>
      </c>
      <c r="DR1628" s="158">
        <f t="shared" si="1848"/>
        <v>-6.7000000000000002E-3</v>
      </c>
      <c r="DS1628" s="159">
        <f t="shared" si="1860"/>
        <v>-1.6683000000000001</v>
      </c>
      <c r="DT1628" s="158">
        <f t="shared" si="1849"/>
        <v>-1.2999999999999999E-2</v>
      </c>
      <c r="DU1628" s="159">
        <f t="shared" si="1861"/>
        <v>-3.2369999999999997</v>
      </c>
      <c r="DV1628" s="158">
        <f t="shared" si="1850"/>
        <v>-6.7000000000000002E-3</v>
      </c>
      <c r="DW1628" s="160">
        <f t="shared" si="1862"/>
        <v>-1.6683000000000001</v>
      </c>
    </row>
    <row r="1629" spans="1:127" ht="24.95" customHeight="1" x14ac:dyDescent="0.2">
      <c r="A1629" s="272">
        <v>1620</v>
      </c>
      <c r="B1629" s="336"/>
      <c r="C1629" s="332"/>
      <c r="D1629" s="333"/>
      <c r="E1629" s="334"/>
      <c r="F1629" s="335"/>
      <c r="G1629" s="334"/>
      <c r="H1629" s="371"/>
      <c r="I1629" s="334"/>
      <c r="J1629" s="334"/>
      <c r="K1629" s="334"/>
      <c r="L1629" s="334"/>
      <c r="M1629" s="334"/>
      <c r="N1629" s="334"/>
      <c r="O1629" s="337"/>
      <c r="P1629" s="337"/>
      <c r="Q1629" s="338" t="str">
        <f t="shared" si="1813"/>
        <v xml:space="preserve"> </v>
      </c>
      <c r="R1629" s="339" t="str">
        <f t="shared" si="1814"/>
        <v/>
      </c>
      <c r="S1629" s="340" t="str">
        <f t="shared" si="1867"/>
        <v/>
      </c>
      <c r="T1629" s="341" t="str">
        <f t="shared" si="1815"/>
        <v/>
      </c>
      <c r="U1629" s="341" t="str">
        <f t="shared" si="1816"/>
        <v/>
      </c>
      <c r="V1629" s="341" t="str">
        <f t="shared" si="1817"/>
        <v/>
      </c>
      <c r="W1629" s="341" t="str">
        <f t="shared" si="1818"/>
        <v/>
      </c>
      <c r="X1629" s="340" t="str">
        <f t="shared" si="1868"/>
        <v/>
      </c>
      <c r="Y1629" s="342" t="str">
        <f t="shared" si="1869"/>
        <v/>
      </c>
      <c r="Z1629" s="343" t="str">
        <f t="shared" si="1870"/>
        <v/>
      </c>
      <c r="AA1629" s="344" t="str">
        <f t="shared" si="1871"/>
        <v/>
      </c>
      <c r="AB1629" s="345" t="str">
        <f t="shared" si="1819"/>
        <v/>
      </c>
      <c r="AC1629" s="346" t="str">
        <f t="shared" si="1820"/>
        <v/>
      </c>
      <c r="AD1629" s="346" t="str">
        <f t="shared" si="1821"/>
        <v/>
      </c>
      <c r="AE1629" s="344" t="str">
        <f t="shared" si="1872"/>
        <v/>
      </c>
      <c r="AF1629" s="346" t="str">
        <f t="shared" si="1822"/>
        <v/>
      </c>
      <c r="AG1629" s="344" t="str">
        <f t="shared" si="1873"/>
        <v/>
      </c>
      <c r="AH1629" s="344" t="str">
        <f t="shared" si="1874"/>
        <v/>
      </c>
      <c r="AI1629" s="344" t="str">
        <f t="shared" si="1875"/>
        <v/>
      </c>
      <c r="AJ1629" s="346" t="str">
        <f t="shared" si="1876"/>
        <v/>
      </c>
      <c r="AK1629" s="346" t="str">
        <f t="shared" si="1877"/>
        <v/>
      </c>
      <c r="AL1629" s="347" t="str">
        <f t="shared" si="1878"/>
        <v/>
      </c>
      <c r="AM1629" s="141"/>
      <c r="AN1629" s="141"/>
      <c r="AO1629" s="142"/>
      <c r="AP1629" s="58">
        <f t="shared" si="1823"/>
        <v>0</v>
      </c>
      <c r="AQ1629" s="318">
        <f>SUM(AP$10:AP1629)</f>
        <v>0</v>
      </c>
      <c r="AR1629" s="143">
        <f t="shared" si="1810"/>
        <v>0.1</v>
      </c>
      <c r="AS1629" s="144" t="str">
        <f t="shared" si="1824"/>
        <v/>
      </c>
      <c r="AT1629" s="144" t="str">
        <f t="shared" si="1851"/>
        <v/>
      </c>
      <c r="AU1629" s="145"/>
      <c r="AV1629" s="58">
        <f t="shared" si="1811"/>
        <v>0</v>
      </c>
      <c r="AW1629" s="318">
        <f>SUM(AV$10:AV1629)</f>
        <v>0</v>
      </c>
      <c r="AX1629" s="319">
        <f t="shared" si="1812"/>
        <v>0.1</v>
      </c>
      <c r="AY1629" s="144" t="str">
        <f t="shared" si="1865"/>
        <v/>
      </c>
      <c r="AZ1629" s="144" t="str">
        <f t="shared" si="1866"/>
        <v/>
      </c>
      <c r="BA1629" s="144"/>
      <c r="BB1629" s="146" t="str">
        <f t="shared" si="1825"/>
        <v/>
      </c>
      <c r="BC1629" s="66" t="str">
        <f t="shared" si="1864"/>
        <v/>
      </c>
      <c r="BD1629" s="195" t="str">
        <f t="shared" si="1826"/>
        <v/>
      </c>
      <c r="BF1629" s="283"/>
      <c r="BG1629" s="286" t="str">
        <f t="shared" si="1827"/>
        <v/>
      </c>
      <c r="BY1629" s="211" t="str">
        <f t="shared" si="1828"/>
        <v/>
      </c>
      <c r="BZ1629" s="150" t="str">
        <f t="shared" si="1829"/>
        <v/>
      </c>
      <c r="CB1629" s="54" t="str">
        <f t="shared" si="1863"/>
        <v/>
      </c>
      <c r="CD1629" s="54" t="str">
        <f t="shared" si="1830"/>
        <v/>
      </c>
      <c r="CF1629" s="54" t="str">
        <f t="shared" si="1831"/>
        <v/>
      </c>
      <c r="CH1629" s="150" t="str">
        <f t="shared" si="1832"/>
        <v/>
      </c>
      <c r="CI1629" s="290"/>
      <c r="CJ1629" s="150" t="str">
        <f t="shared" si="1833"/>
        <v/>
      </c>
      <c r="CK1629" s="290"/>
      <c r="CL1629" s="54" t="str">
        <f t="shared" si="1852"/>
        <v/>
      </c>
      <c r="CM1629" s="290"/>
      <c r="CN1629" s="150" t="str">
        <f t="shared" si="1834"/>
        <v/>
      </c>
      <c r="CO1629" s="290"/>
      <c r="CP1629" s="150" t="str">
        <f t="shared" si="1835"/>
        <v/>
      </c>
      <c r="CQ1629" s="290"/>
      <c r="CR1629" s="150" t="str">
        <f t="shared" si="1836"/>
        <v/>
      </c>
      <c r="CS1629" s="290"/>
      <c r="CT1629" s="150" t="str">
        <f t="shared" si="1837"/>
        <v/>
      </c>
      <c r="CU1629" s="150"/>
      <c r="CV1629" s="150" t="str">
        <f t="shared" si="1838"/>
        <v/>
      </c>
      <c r="CW1629" s="94"/>
      <c r="CX1629" s="151" t="str">
        <f t="shared" si="1879"/>
        <v/>
      </c>
      <c r="CY1629" s="151" t="str">
        <f t="shared" si="1880"/>
        <v/>
      </c>
      <c r="CZ1629" s="152"/>
      <c r="DA1629" s="373" t="str">
        <f t="shared" si="1853"/>
        <v/>
      </c>
      <c r="DC1629" s="153">
        <f t="shared" si="1839"/>
        <v>0</v>
      </c>
      <c r="DD1629" s="153">
        <f t="shared" si="1840"/>
        <v>0</v>
      </c>
      <c r="DE1629" s="153">
        <f t="shared" si="1841"/>
        <v>0</v>
      </c>
      <c r="DF1629" s="158">
        <f t="shared" si="1842"/>
        <v>-4.7000000000000002E-3</v>
      </c>
      <c r="DG1629" s="159">
        <f t="shared" si="1854"/>
        <v>-1.1703000000000001</v>
      </c>
      <c r="DH1629" s="158">
        <f t="shared" si="1843"/>
        <v>3.1999999999999997E-3</v>
      </c>
      <c r="DI1629" s="159">
        <f t="shared" si="1855"/>
        <v>0.79679999999999995</v>
      </c>
      <c r="DJ1629" s="158">
        <f t="shared" si="1844"/>
        <v>-2.7000000000000001E-3</v>
      </c>
      <c r="DK1629" s="159">
        <f t="shared" si="1856"/>
        <v>-0.67230000000000001</v>
      </c>
      <c r="DL1629" s="158">
        <f t="shared" si="1845"/>
        <v>1.1999999999999999E-3</v>
      </c>
      <c r="DM1629" s="159">
        <f t="shared" si="1857"/>
        <v>0.29879999999999995</v>
      </c>
      <c r="DN1629" s="158">
        <f t="shared" si="1846"/>
        <v>1.46E-2</v>
      </c>
      <c r="DO1629" s="159">
        <f t="shared" si="1858"/>
        <v>3.6354000000000002</v>
      </c>
      <c r="DP1629" s="158">
        <f t="shared" si="1847"/>
        <v>-1.2999999999999999E-2</v>
      </c>
      <c r="DQ1629" s="159">
        <f t="shared" si="1859"/>
        <v>-3.2369999999999997</v>
      </c>
      <c r="DR1629" s="158">
        <f t="shared" si="1848"/>
        <v>-6.7000000000000002E-3</v>
      </c>
      <c r="DS1629" s="159">
        <f t="shared" si="1860"/>
        <v>-1.6683000000000001</v>
      </c>
      <c r="DT1629" s="158">
        <f t="shared" si="1849"/>
        <v>-1.2999999999999999E-2</v>
      </c>
      <c r="DU1629" s="159">
        <f t="shared" si="1861"/>
        <v>-3.2369999999999997</v>
      </c>
      <c r="DV1629" s="158">
        <f t="shared" si="1850"/>
        <v>-6.7000000000000002E-3</v>
      </c>
      <c r="DW1629" s="160">
        <f t="shared" si="1862"/>
        <v>-1.6683000000000001</v>
      </c>
    </row>
    <row r="1630" spans="1:127" ht="24.95" customHeight="1" x14ac:dyDescent="0.2">
      <c r="A1630" s="272">
        <v>1621</v>
      </c>
      <c r="B1630" s="336"/>
      <c r="C1630" s="332"/>
      <c r="D1630" s="333"/>
      <c r="E1630" s="334"/>
      <c r="F1630" s="335"/>
      <c r="G1630" s="334"/>
      <c r="H1630" s="371"/>
      <c r="I1630" s="334"/>
      <c r="J1630" s="334"/>
      <c r="K1630" s="334"/>
      <c r="L1630" s="334"/>
      <c r="M1630" s="334"/>
      <c r="N1630" s="334"/>
      <c r="O1630" s="337"/>
      <c r="P1630" s="337"/>
      <c r="Q1630" s="338" t="str">
        <f t="shared" si="1813"/>
        <v xml:space="preserve"> </v>
      </c>
      <c r="R1630" s="339" t="str">
        <f t="shared" si="1814"/>
        <v/>
      </c>
      <c r="S1630" s="340" t="str">
        <f t="shared" si="1867"/>
        <v/>
      </c>
      <c r="T1630" s="341" t="str">
        <f t="shared" si="1815"/>
        <v/>
      </c>
      <c r="U1630" s="341" t="str">
        <f t="shared" si="1816"/>
        <v/>
      </c>
      <c r="V1630" s="341" t="str">
        <f t="shared" si="1817"/>
        <v/>
      </c>
      <c r="W1630" s="341" t="str">
        <f t="shared" si="1818"/>
        <v/>
      </c>
      <c r="X1630" s="340" t="str">
        <f t="shared" si="1868"/>
        <v/>
      </c>
      <c r="Y1630" s="342" t="str">
        <f t="shared" si="1869"/>
        <v/>
      </c>
      <c r="Z1630" s="343" t="str">
        <f t="shared" si="1870"/>
        <v/>
      </c>
      <c r="AA1630" s="344" t="str">
        <f t="shared" si="1871"/>
        <v/>
      </c>
      <c r="AB1630" s="345" t="str">
        <f t="shared" si="1819"/>
        <v/>
      </c>
      <c r="AC1630" s="346" t="str">
        <f t="shared" si="1820"/>
        <v/>
      </c>
      <c r="AD1630" s="346" t="str">
        <f t="shared" si="1821"/>
        <v/>
      </c>
      <c r="AE1630" s="344" t="str">
        <f t="shared" si="1872"/>
        <v/>
      </c>
      <c r="AF1630" s="346" t="str">
        <f t="shared" si="1822"/>
        <v/>
      </c>
      <c r="AG1630" s="344" t="str">
        <f t="shared" si="1873"/>
        <v/>
      </c>
      <c r="AH1630" s="344" t="str">
        <f t="shared" si="1874"/>
        <v/>
      </c>
      <c r="AI1630" s="344" t="str">
        <f t="shared" si="1875"/>
        <v/>
      </c>
      <c r="AJ1630" s="346" t="str">
        <f t="shared" si="1876"/>
        <v/>
      </c>
      <c r="AK1630" s="346" t="str">
        <f t="shared" si="1877"/>
        <v/>
      </c>
      <c r="AL1630" s="347" t="str">
        <f t="shared" si="1878"/>
        <v/>
      </c>
      <c r="AM1630" s="141"/>
      <c r="AN1630" s="141"/>
      <c r="AO1630" s="142"/>
      <c r="AP1630" s="58">
        <f t="shared" si="1823"/>
        <v>0</v>
      </c>
      <c r="AQ1630" s="318">
        <f>SUM(AP$10:AP1630)</f>
        <v>0</v>
      </c>
      <c r="AR1630" s="143">
        <f t="shared" si="1810"/>
        <v>0.1</v>
      </c>
      <c r="AS1630" s="144" t="str">
        <f t="shared" si="1824"/>
        <v/>
      </c>
      <c r="AT1630" s="144" t="str">
        <f t="shared" si="1851"/>
        <v/>
      </c>
      <c r="AU1630" s="145"/>
      <c r="AV1630" s="58">
        <f t="shared" si="1811"/>
        <v>0</v>
      </c>
      <c r="AW1630" s="318">
        <f>SUM(AV$10:AV1630)</f>
        <v>0</v>
      </c>
      <c r="AX1630" s="319">
        <f t="shared" si="1812"/>
        <v>0.1</v>
      </c>
      <c r="AY1630" s="144" t="str">
        <f t="shared" si="1865"/>
        <v/>
      </c>
      <c r="AZ1630" s="144" t="str">
        <f t="shared" si="1866"/>
        <v/>
      </c>
      <c r="BA1630" s="144"/>
      <c r="BB1630" s="146" t="str">
        <f t="shared" si="1825"/>
        <v/>
      </c>
      <c r="BC1630" s="66" t="str">
        <f t="shared" si="1864"/>
        <v/>
      </c>
      <c r="BD1630" s="195" t="str">
        <f t="shared" si="1826"/>
        <v/>
      </c>
      <c r="BF1630" s="283"/>
      <c r="BG1630" s="286" t="str">
        <f t="shared" si="1827"/>
        <v/>
      </c>
      <c r="BY1630" s="211" t="str">
        <f t="shared" si="1828"/>
        <v/>
      </c>
      <c r="BZ1630" s="150" t="str">
        <f t="shared" si="1829"/>
        <v/>
      </c>
      <c r="CB1630" s="54" t="str">
        <f t="shared" si="1863"/>
        <v/>
      </c>
      <c r="CD1630" s="54" t="str">
        <f t="shared" si="1830"/>
        <v/>
      </c>
      <c r="CF1630" s="54" t="str">
        <f t="shared" si="1831"/>
        <v/>
      </c>
      <c r="CH1630" s="150" t="str">
        <f t="shared" si="1832"/>
        <v/>
      </c>
      <c r="CI1630" s="290"/>
      <c r="CJ1630" s="150" t="str">
        <f t="shared" si="1833"/>
        <v/>
      </c>
      <c r="CK1630" s="290"/>
      <c r="CL1630" s="54" t="str">
        <f t="shared" si="1852"/>
        <v/>
      </c>
      <c r="CM1630" s="290"/>
      <c r="CN1630" s="150" t="str">
        <f t="shared" si="1834"/>
        <v/>
      </c>
      <c r="CO1630" s="290"/>
      <c r="CP1630" s="150" t="str">
        <f t="shared" si="1835"/>
        <v/>
      </c>
      <c r="CQ1630" s="290"/>
      <c r="CR1630" s="150" t="str">
        <f t="shared" si="1836"/>
        <v/>
      </c>
      <c r="CS1630" s="290"/>
      <c r="CT1630" s="150" t="str">
        <f t="shared" si="1837"/>
        <v/>
      </c>
      <c r="CU1630" s="150"/>
      <c r="CV1630" s="150" t="str">
        <f t="shared" si="1838"/>
        <v/>
      </c>
      <c r="CW1630" s="94"/>
      <c r="CX1630" s="151" t="str">
        <f t="shared" si="1879"/>
        <v/>
      </c>
      <c r="CY1630" s="151" t="str">
        <f t="shared" si="1880"/>
        <v/>
      </c>
      <c r="CZ1630" s="152"/>
      <c r="DA1630" s="373" t="str">
        <f t="shared" si="1853"/>
        <v/>
      </c>
      <c r="DC1630" s="153">
        <f t="shared" si="1839"/>
        <v>0</v>
      </c>
      <c r="DD1630" s="153">
        <f t="shared" si="1840"/>
        <v>0</v>
      </c>
      <c r="DE1630" s="153">
        <f t="shared" si="1841"/>
        <v>0</v>
      </c>
      <c r="DF1630" s="158">
        <f t="shared" si="1842"/>
        <v>-4.7000000000000002E-3</v>
      </c>
      <c r="DG1630" s="159">
        <f t="shared" si="1854"/>
        <v>-1.1703000000000001</v>
      </c>
      <c r="DH1630" s="158">
        <f t="shared" si="1843"/>
        <v>3.1999999999999997E-3</v>
      </c>
      <c r="DI1630" s="159">
        <f t="shared" si="1855"/>
        <v>0.79679999999999995</v>
      </c>
      <c r="DJ1630" s="158">
        <f t="shared" si="1844"/>
        <v>-2.7000000000000001E-3</v>
      </c>
      <c r="DK1630" s="159">
        <f t="shared" si="1856"/>
        <v>-0.67230000000000001</v>
      </c>
      <c r="DL1630" s="158">
        <f t="shared" si="1845"/>
        <v>1.1999999999999999E-3</v>
      </c>
      <c r="DM1630" s="159">
        <f t="shared" si="1857"/>
        <v>0.29879999999999995</v>
      </c>
      <c r="DN1630" s="158">
        <f t="shared" si="1846"/>
        <v>1.46E-2</v>
      </c>
      <c r="DO1630" s="159">
        <f t="shared" si="1858"/>
        <v>3.6354000000000002</v>
      </c>
      <c r="DP1630" s="158">
        <f t="shared" si="1847"/>
        <v>-1.2999999999999999E-2</v>
      </c>
      <c r="DQ1630" s="159">
        <f t="shared" si="1859"/>
        <v>-3.2369999999999997</v>
      </c>
      <c r="DR1630" s="158">
        <f t="shared" si="1848"/>
        <v>-6.7000000000000002E-3</v>
      </c>
      <c r="DS1630" s="159">
        <f t="shared" si="1860"/>
        <v>-1.6683000000000001</v>
      </c>
      <c r="DT1630" s="158">
        <f t="shared" si="1849"/>
        <v>-1.2999999999999999E-2</v>
      </c>
      <c r="DU1630" s="159">
        <f t="shared" si="1861"/>
        <v>-3.2369999999999997</v>
      </c>
      <c r="DV1630" s="158">
        <f t="shared" si="1850"/>
        <v>-6.7000000000000002E-3</v>
      </c>
      <c r="DW1630" s="160">
        <f t="shared" si="1862"/>
        <v>-1.6683000000000001</v>
      </c>
    </row>
    <row r="1631" spans="1:127" ht="24.95" customHeight="1" x14ac:dyDescent="0.2">
      <c r="A1631" s="272">
        <v>1622</v>
      </c>
      <c r="B1631" s="336"/>
      <c r="C1631" s="332"/>
      <c r="D1631" s="333"/>
      <c r="E1631" s="334"/>
      <c r="F1631" s="335"/>
      <c r="G1631" s="334"/>
      <c r="H1631" s="371"/>
      <c r="I1631" s="334"/>
      <c r="J1631" s="334"/>
      <c r="K1631" s="334"/>
      <c r="L1631" s="334"/>
      <c r="M1631" s="334"/>
      <c r="N1631" s="334"/>
      <c r="O1631" s="337"/>
      <c r="P1631" s="337"/>
      <c r="Q1631" s="338" t="str">
        <f t="shared" si="1813"/>
        <v xml:space="preserve"> </v>
      </c>
      <c r="R1631" s="339" t="str">
        <f t="shared" si="1814"/>
        <v/>
      </c>
      <c r="S1631" s="340" t="str">
        <f t="shared" si="1867"/>
        <v/>
      </c>
      <c r="T1631" s="341" t="str">
        <f t="shared" si="1815"/>
        <v/>
      </c>
      <c r="U1631" s="341" t="str">
        <f t="shared" si="1816"/>
        <v/>
      </c>
      <c r="V1631" s="341" t="str">
        <f t="shared" si="1817"/>
        <v/>
      </c>
      <c r="W1631" s="341" t="str">
        <f t="shared" si="1818"/>
        <v/>
      </c>
      <c r="X1631" s="340" t="str">
        <f t="shared" si="1868"/>
        <v/>
      </c>
      <c r="Y1631" s="342" t="str">
        <f t="shared" si="1869"/>
        <v/>
      </c>
      <c r="Z1631" s="343" t="str">
        <f t="shared" si="1870"/>
        <v/>
      </c>
      <c r="AA1631" s="344" t="str">
        <f t="shared" si="1871"/>
        <v/>
      </c>
      <c r="AB1631" s="345" t="str">
        <f t="shared" si="1819"/>
        <v/>
      </c>
      <c r="AC1631" s="346" t="str">
        <f t="shared" si="1820"/>
        <v/>
      </c>
      <c r="AD1631" s="346" t="str">
        <f t="shared" si="1821"/>
        <v/>
      </c>
      <c r="AE1631" s="344" t="str">
        <f t="shared" si="1872"/>
        <v/>
      </c>
      <c r="AF1631" s="346" t="str">
        <f t="shared" si="1822"/>
        <v/>
      </c>
      <c r="AG1631" s="344" t="str">
        <f t="shared" si="1873"/>
        <v/>
      </c>
      <c r="AH1631" s="344" t="str">
        <f t="shared" si="1874"/>
        <v/>
      </c>
      <c r="AI1631" s="344" t="str">
        <f t="shared" si="1875"/>
        <v/>
      </c>
      <c r="AJ1631" s="346" t="str">
        <f t="shared" si="1876"/>
        <v/>
      </c>
      <c r="AK1631" s="346" t="str">
        <f t="shared" si="1877"/>
        <v/>
      </c>
      <c r="AL1631" s="347" t="str">
        <f t="shared" si="1878"/>
        <v/>
      </c>
      <c r="AM1631" s="141"/>
      <c r="AN1631" s="141"/>
      <c r="AO1631" s="142"/>
      <c r="AP1631" s="58">
        <f t="shared" si="1823"/>
        <v>0</v>
      </c>
      <c r="AQ1631" s="318">
        <f>SUM(AP$10:AP1631)</f>
        <v>0</v>
      </c>
      <c r="AR1631" s="143">
        <f t="shared" si="1810"/>
        <v>0.1</v>
      </c>
      <c r="AS1631" s="144" t="str">
        <f t="shared" si="1824"/>
        <v/>
      </c>
      <c r="AT1631" s="144" t="str">
        <f t="shared" si="1851"/>
        <v/>
      </c>
      <c r="AU1631" s="145"/>
      <c r="AV1631" s="58">
        <f t="shared" si="1811"/>
        <v>0</v>
      </c>
      <c r="AW1631" s="318">
        <f>SUM(AV$10:AV1631)</f>
        <v>0</v>
      </c>
      <c r="AX1631" s="319">
        <f t="shared" si="1812"/>
        <v>0.1</v>
      </c>
      <c r="AY1631" s="144" t="str">
        <f t="shared" si="1865"/>
        <v/>
      </c>
      <c r="AZ1631" s="144" t="str">
        <f t="shared" si="1866"/>
        <v/>
      </c>
      <c r="BA1631" s="144"/>
      <c r="BB1631" s="146" t="str">
        <f t="shared" si="1825"/>
        <v/>
      </c>
      <c r="BC1631" s="66" t="str">
        <f t="shared" si="1864"/>
        <v/>
      </c>
      <c r="BD1631" s="195" t="str">
        <f t="shared" si="1826"/>
        <v/>
      </c>
      <c r="BF1631" s="283"/>
      <c r="BG1631" s="286" t="str">
        <f t="shared" si="1827"/>
        <v/>
      </c>
      <c r="BY1631" s="211" t="str">
        <f t="shared" si="1828"/>
        <v/>
      </c>
      <c r="BZ1631" s="150" t="str">
        <f t="shared" si="1829"/>
        <v/>
      </c>
      <c r="CB1631" s="54" t="str">
        <f t="shared" si="1863"/>
        <v/>
      </c>
      <c r="CD1631" s="54" t="str">
        <f t="shared" si="1830"/>
        <v/>
      </c>
      <c r="CF1631" s="54" t="str">
        <f t="shared" si="1831"/>
        <v/>
      </c>
      <c r="CH1631" s="150" t="str">
        <f t="shared" si="1832"/>
        <v/>
      </c>
      <c r="CI1631" s="290"/>
      <c r="CJ1631" s="150" t="str">
        <f t="shared" si="1833"/>
        <v/>
      </c>
      <c r="CK1631" s="290"/>
      <c r="CL1631" s="54" t="str">
        <f t="shared" si="1852"/>
        <v/>
      </c>
      <c r="CM1631" s="290"/>
      <c r="CN1631" s="150" t="str">
        <f t="shared" si="1834"/>
        <v/>
      </c>
      <c r="CO1631" s="290"/>
      <c r="CP1631" s="150" t="str">
        <f t="shared" si="1835"/>
        <v/>
      </c>
      <c r="CQ1631" s="290"/>
      <c r="CR1631" s="150" t="str">
        <f t="shared" si="1836"/>
        <v/>
      </c>
      <c r="CS1631" s="290"/>
      <c r="CT1631" s="150" t="str">
        <f t="shared" si="1837"/>
        <v/>
      </c>
      <c r="CU1631" s="150"/>
      <c r="CV1631" s="150" t="str">
        <f t="shared" si="1838"/>
        <v/>
      </c>
      <c r="CW1631" s="94"/>
      <c r="CX1631" s="151" t="str">
        <f t="shared" si="1879"/>
        <v/>
      </c>
      <c r="CY1631" s="151" t="str">
        <f t="shared" si="1880"/>
        <v/>
      </c>
      <c r="CZ1631" s="152"/>
      <c r="DA1631" s="373" t="str">
        <f t="shared" si="1853"/>
        <v/>
      </c>
      <c r="DC1631" s="153">
        <f t="shared" si="1839"/>
        <v>0</v>
      </c>
      <c r="DD1631" s="153">
        <f t="shared" si="1840"/>
        <v>0</v>
      </c>
      <c r="DE1631" s="153">
        <f t="shared" si="1841"/>
        <v>0</v>
      </c>
      <c r="DF1631" s="158">
        <f t="shared" si="1842"/>
        <v>-4.7000000000000002E-3</v>
      </c>
      <c r="DG1631" s="159">
        <f t="shared" si="1854"/>
        <v>-1.1703000000000001</v>
      </c>
      <c r="DH1631" s="158">
        <f t="shared" si="1843"/>
        <v>3.1999999999999997E-3</v>
      </c>
      <c r="DI1631" s="159">
        <f t="shared" si="1855"/>
        <v>0.79679999999999995</v>
      </c>
      <c r="DJ1631" s="158">
        <f t="shared" si="1844"/>
        <v>-2.7000000000000001E-3</v>
      </c>
      <c r="DK1631" s="159">
        <f t="shared" si="1856"/>
        <v>-0.67230000000000001</v>
      </c>
      <c r="DL1631" s="158">
        <f t="shared" si="1845"/>
        <v>1.1999999999999999E-3</v>
      </c>
      <c r="DM1631" s="159">
        <f t="shared" si="1857"/>
        <v>0.29879999999999995</v>
      </c>
      <c r="DN1631" s="158">
        <f t="shared" si="1846"/>
        <v>1.46E-2</v>
      </c>
      <c r="DO1631" s="159">
        <f t="shared" si="1858"/>
        <v>3.6354000000000002</v>
      </c>
      <c r="DP1631" s="158">
        <f t="shared" si="1847"/>
        <v>-1.2999999999999999E-2</v>
      </c>
      <c r="DQ1631" s="159">
        <f t="shared" si="1859"/>
        <v>-3.2369999999999997</v>
      </c>
      <c r="DR1631" s="158">
        <f t="shared" si="1848"/>
        <v>-6.7000000000000002E-3</v>
      </c>
      <c r="DS1631" s="159">
        <f t="shared" si="1860"/>
        <v>-1.6683000000000001</v>
      </c>
      <c r="DT1631" s="158">
        <f t="shared" si="1849"/>
        <v>-1.2999999999999999E-2</v>
      </c>
      <c r="DU1631" s="159">
        <f t="shared" si="1861"/>
        <v>-3.2369999999999997</v>
      </c>
      <c r="DV1631" s="158">
        <f t="shared" si="1850"/>
        <v>-6.7000000000000002E-3</v>
      </c>
      <c r="DW1631" s="160">
        <f t="shared" si="1862"/>
        <v>-1.6683000000000001</v>
      </c>
    </row>
    <row r="1632" spans="1:127" ht="24.95" customHeight="1" x14ac:dyDescent="0.2">
      <c r="A1632" s="272">
        <v>1623</v>
      </c>
      <c r="B1632" s="336"/>
      <c r="C1632" s="332"/>
      <c r="D1632" s="333"/>
      <c r="E1632" s="334"/>
      <c r="F1632" s="335"/>
      <c r="G1632" s="334"/>
      <c r="H1632" s="371"/>
      <c r="I1632" s="334"/>
      <c r="J1632" s="334"/>
      <c r="K1632" s="334"/>
      <c r="L1632" s="334"/>
      <c r="M1632" s="334"/>
      <c r="N1632" s="334"/>
      <c r="O1632" s="337"/>
      <c r="P1632" s="337"/>
      <c r="Q1632" s="338" t="str">
        <f t="shared" si="1813"/>
        <v xml:space="preserve"> </v>
      </c>
      <c r="R1632" s="339" t="str">
        <f t="shared" si="1814"/>
        <v/>
      </c>
      <c r="S1632" s="340" t="str">
        <f t="shared" si="1867"/>
        <v/>
      </c>
      <c r="T1632" s="341" t="str">
        <f t="shared" si="1815"/>
        <v/>
      </c>
      <c r="U1632" s="341" t="str">
        <f t="shared" si="1816"/>
        <v/>
      </c>
      <c r="V1632" s="341" t="str">
        <f t="shared" si="1817"/>
        <v/>
      </c>
      <c r="W1632" s="341" t="str">
        <f t="shared" si="1818"/>
        <v/>
      </c>
      <c r="X1632" s="340" t="str">
        <f t="shared" si="1868"/>
        <v/>
      </c>
      <c r="Y1632" s="342" t="str">
        <f t="shared" si="1869"/>
        <v/>
      </c>
      <c r="Z1632" s="343" t="str">
        <f t="shared" si="1870"/>
        <v/>
      </c>
      <c r="AA1632" s="344" t="str">
        <f t="shared" si="1871"/>
        <v/>
      </c>
      <c r="AB1632" s="345" t="str">
        <f t="shared" si="1819"/>
        <v/>
      </c>
      <c r="AC1632" s="346" t="str">
        <f t="shared" si="1820"/>
        <v/>
      </c>
      <c r="AD1632" s="346" t="str">
        <f t="shared" si="1821"/>
        <v/>
      </c>
      <c r="AE1632" s="344" t="str">
        <f t="shared" si="1872"/>
        <v/>
      </c>
      <c r="AF1632" s="346" t="str">
        <f t="shared" si="1822"/>
        <v/>
      </c>
      <c r="AG1632" s="344" t="str">
        <f t="shared" si="1873"/>
        <v/>
      </c>
      <c r="AH1632" s="344" t="str">
        <f t="shared" si="1874"/>
        <v/>
      </c>
      <c r="AI1632" s="344" t="str">
        <f t="shared" si="1875"/>
        <v/>
      </c>
      <c r="AJ1632" s="346" t="str">
        <f t="shared" si="1876"/>
        <v/>
      </c>
      <c r="AK1632" s="346" t="str">
        <f t="shared" si="1877"/>
        <v/>
      </c>
      <c r="AL1632" s="347" t="str">
        <f t="shared" si="1878"/>
        <v/>
      </c>
      <c r="AM1632" s="141"/>
      <c r="AN1632" s="141"/>
      <c r="AO1632" s="142"/>
      <c r="AP1632" s="58">
        <f t="shared" si="1823"/>
        <v>0</v>
      </c>
      <c r="AQ1632" s="318">
        <f>SUM(AP$10:AP1632)</f>
        <v>0</v>
      </c>
      <c r="AR1632" s="143">
        <f t="shared" si="1810"/>
        <v>0.1</v>
      </c>
      <c r="AS1632" s="144" t="str">
        <f t="shared" si="1824"/>
        <v/>
      </c>
      <c r="AT1632" s="144" t="str">
        <f t="shared" si="1851"/>
        <v/>
      </c>
      <c r="AU1632" s="145"/>
      <c r="AV1632" s="58">
        <f t="shared" si="1811"/>
        <v>0</v>
      </c>
      <c r="AW1632" s="318">
        <f>SUM(AV$10:AV1632)</f>
        <v>0</v>
      </c>
      <c r="AX1632" s="319">
        <f t="shared" si="1812"/>
        <v>0.1</v>
      </c>
      <c r="AY1632" s="144" t="str">
        <f t="shared" si="1865"/>
        <v/>
      </c>
      <c r="AZ1632" s="144" t="str">
        <f t="shared" si="1866"/>
        <v/>
      </c>
      <c r="BA1632" s="144"/>
      <c r="BB1632" s="146" t="str">
        <f t="shared" si="1825"/>
        <v/>
      </c>
      <c r="BC1632" s="66" t="str">
        <f t="shared" si="1864"/>
        <v/>
      </c>
      <c r="BD1632" s="195" t="str">
        <f t="shared" si="1826"/>
        <v/>
      </c>
      <c r="BF1632" s="283"/>
      <c r="BG1632" s="286" t="str">
        <f t="shared" si="1827"/>
        <v/>
      </c>
      <c r="BY1632" s="211" t="str">
        <f t="shared" si="1828"/>
        <v/>
      </c>
      <c r="BZ1632" s="150" t="str">
        <f t="shared" si="1829"/>
        <v/>
      </c>
      <c r="CB1632" s="54" t="str">
        <f t="shared" si="1863"/>
        <v/>
      </c>
      <c r="CD1632" s="54" t="str">
        <f t="shared" si="1830"/>
        <v/>
      </c>
      <c r="CF1632" s="54" t="str">
        <f t="shared" si="1831"/>
        <v/>
      </c>
      <c r="CH1632" s="150" t="str">
        <f t="shared" si="1832"/>
        <v/>
      </c>
      <c r="CI1632" s="290"/>
      <c r="CJ1632" s="150" t="str">
        <f t="shared" si="1833"/>
        <v/>
      </c>
      <c r="CK1632" s="290"/>
      <c r="CL1632" s="54" t="str">
        <f t="shared" si="1852"/>
        <v/>
      </c>
      <c r="CM1632" s="290"/>
      <c r="CN1632" s="150" t="str">
        <f t="shared" si="1834"/>
        <v/>
      </c>
      <c r="CO1632" s="290"/>
      <c r="CP1632" s="150" t="str">
        <f t="shared" si="1835"/>
        <v/>
      </c>
      <c r="CQ1632" s="290"/>
      <c r="CR1632" s="150" t="str">
        <f t="shared" si="1836"/>
        <v/>
      </c>
      <c r="CS1632" s="290"/>
      <c r="CT1632" s="150" t="str">
        <f t="shared" si="1837"/>
        <v/>
      </c>
      <c r="CU1632" s="150"/>
      <c r="CV1632" s="150" t="str">
        <f t="shared" si="1838"/>
        <v/>
      </c>
      <c r="CW1632" s="94"/>
      <c r="CX1632" s="151" t="str">
        <f t="shared" si="1879"/>
        <v/>
      </c>
      <c r="CY1632" s="151" t="str">
        <f t="shared" si="1880"/>
        <v/>
      </c>
      <c r="CZ1632" s="152"/>
      <c r="DA1632" s="373" t="str">
        <f t="shared" si="1853"/>
        <v/>
      </c>
      <c r="DC1632" s="153">
        <f t="shared" si="1839"/>
        <v>0</v>
      </c>
      <c r="DD1632" s="153">
        <f t="shared" si="1840"/>
        <v>0</v>
      </c>
      <c r="DE1632" s="153">
        <f t="shared" si="1841"/>
        <v>0</v>
      </c>
      <c r="DF1632" s="158">
        <f t="shared" si="1842"/>
        <v>-4.7000000000000002E-3</v>
      </c>
      <c r="DG1632" s="159">
        <f t="shared" si="1854"/>
        <v>-1.1703000000000001</v>
      </c>
      <c r="DH1632" s="158">
        <f t="shared" si="1843"/>
        <v>3.1999999999999997E-3</v>
      </c>
      <c r="DI1632" s="159">
        <f t="shared" si="1855"/>
        <v>0.79679999999999995</v>
      </c>
      <c r="DJ1632" s="158">
        <f t="shared" si="1844"/>
        <v>-2.7000000000000001E-3</v>
      </c>
      <c r="DK1632" s="159">
        <f t="shared" si="1856"/>
        <v>-0.67230000000000001</v>
      </c>
      <c r="DL1632" s="158">
        <f t="shared" si="1845"/>
        <v>1.1999999999999999E-3</v>
      </c>
      <c r="DM1632" s="159">
        <f t="shared" si="1857"/>
        <v>0.29879999999999995</v>
      </c>
      <c r="DN1632" s="158">
        <f t="shared" si="1846"/>
        <v>1.46E-2</v>
      </c>
      <c r="DO1632" s="159">
        <f t="shared" si="1858"/>
        <v>3.6354000000000002</v>
      </c>
      <c r="DP1632" s="158">
        <f t="shared" si="1847"/>
        <v>-1.2999999999999999E-2</v>
      </c>
      <c r="DQ1632" s="159">
        <f t="shared" si="1859"/>
        <v>-3.2369999999999997</v>
      </c>
      <c r="DR1632" s="158">
        <f t="shared" si="1848"/>
        <v>-6.7000000000000002E-3</v>
      </c>
      <c r="DS1632" s="159">
        <f t="shared" si="1860"/>
        <v>-1.6683000000000001</v>
      </c>
      <c r="DT1632" s="158">
        <f t="shared" si="1849"/>
        <v>-1.2999999999999999E-2</v>
      </c>
      <c r="DU1632" s="159">
        <f t="shared" si="1861"/>
        <v>-3.2369999999999997</v>
      </c>
      <c r="DV1632" s="158">
        <f t="shared" si="1850"/>
        <v>-6.7000000000000002E-3</v>
      </c>
      <c r="DW1632" s="160">
        <f t="shared" si="1862"/>
        <v>-1.6683000000000001</v>
      </c>
    </row>
    <row r="1633" spans="1:127" ht="24.95" customHeight="1" x14ac:dyDescent="0.2">
      <c r="A1633" s="272">
        <v>1624</v>
      </c>
      <c r="B1633" s="336"/>
      <c r="C1633" s="332"/>
      <c r="D1633" s="333"/>
      <c r="E1633" s="334"/>
      <c r="F1633" s="335"/>
      <c r="G1633" s="334"/>
      <c r="H1633" s="371"/>
      <c r="I1633" s="334"/>
      <c r="J1633" s="334"/>
      <c r="K1633" s="334"/>
      <c r="L1633" s="334"/>
      <c r="M1633" s="334"/>
      <c r="N1633" s="334"/>
      <c r="O1633" s="337"/>
      <c r="P1633" s="337"/>
      <c r="Q1633" s="338" t="str">
        <f t="shared" si="1813"/>
        <v xml:space="preserve"> </v>
      </c>
      <c r="R1633" s="339" t="str">
        <f t="shared" si="1814"/>
        <v/>
      </c>
      <c r="S1633" s="340" t="str">
        <f t="shared" si="1867"/>
        <v/>
      </c>
      <c r="T1633" s="341" t="str">
        <f t="shared" si="1815"/>
        <v/>
      </c>
      <c r="U1633" s="341" t="str">
        <f t="shared" si="1816"/>
        <v/>
      </c>
      <c r="V1633" s="341" t="str">
        <f t="shared" si="1817"/>
        <v/>
      </c>
      <c r="W1633" s="341" t="str">
        <f t="shared" si="1818"/>
        <v/>
      </c>
      <c r="X1633" s="340" t="str">
        <f t="shared" si="1868"/>
        <v/>
      </c>
      <c r="Y1633" s="342" t="str">
        <f t="shared" si="1869"/>
        <v/>
      </c>
      <c r="Z1633" s="343" t="str">
        <f t="shared" si="1870"/>
        <v/>
      </c>
      <c r="AA1633" s="344" t="str">
        <f t="shared" si="1871"/>
        <v/>
      </c>
      <c r="AB1633" s="345" t="str">
        <f t="shared" si="1819"/>
        <v/>
      </c>
      <c r="AC1633" s="346" t="str">
        <f t="shared" si="1820"/>
        <v/>
      </c>
      <c r="AD1633" s="346" t="str">
        <f t="shared" si="1821"/>
        <v/>
      </c>
      <c r="AE1633" s="344" t="str">
        <f t="shared" si="1872"/>
        <v/>
      </c>
      <c r="AF1633" s="346" t="str">
        <f t="shared" si="1822"/>
        <v/>
      </c>
      <c r="AG1633" s="344" t="str">
        <f t="shared" si="1873"/>
        <v/>
      </c>
      <c r="AH1633" s="344" t="str">
        <f t="shared" si="1874"/>
        <v/>
      </c>
      <c r="AI1633" s="344" t="str">
        <f t="shared" si="1875"/>
        <v/>
      </c>
      <c r="AJ1633" s="346" t="str">
        <f t="shared" si="1876"/>
        <v/>
      </c>
      <c r="AK1633" s="346" t="str">
        <f t="shared" si="1877"/>
        <v/>
      </c>
      <c r="AL1633" s="347" t="str">
        <f t="shared" si="1878"/>
        <v/>
      </c>
      <c r="AM1633" s="141"/>
      <c r="AN1633" s="141"/>
      <c r="AO1633" s="142"/>
      <c r="AP1633" s="58">
        <f t="shared" si="1823"/>
        <v>0</v>
      </c>
      <c r="AQ1633" s="318">
        <f>SUM(AP$10:AP1633)</f>
        <v>0</v>
      </c>
      <c r="AR1633" s="143">
        <f t="shared" si="1810"/>
        <v>0.1</v>
      </c>
      <c r="AS1633" s="144" t="str">
        <f t="shared" si="1824"/>
        <v/>
      </c>
      <c r="AT1633" s="144" t="str">
        <f t="shared" si="1851"/>
        <v/>
      </c>
      <c r="AU1633" s="145"/>
      <c r="AV1633" s="58">
        <f t="shared" si="1811"/>
        <v>0</v>
      </c>
      <c r="AW1633" s="318">
        <f>SUM(AV$10:AV1633)</f>
        <v>0</v>
      </c>
      <c r="AX1633" s="319">
        <f t="shared" si="1812"/>
        <v>0.1</v>
      </c>
      <c r="AY1633" s="144" t="str">
        <f t="shared" si="1865"/>
        <v/>
      </c>
      <c r="AZ1633" s="144" t="str">
        <f t="shared" si="1866"/>
        <v/>
      </c>
      <c r="BA1633" s="144"/>
      <c r="BB1633" s="146" t="str">
        <f t="shared" si="1825"/>
        <v/>
      </c>
      <c r="BC1633" s="66" t="str">
        <f t="shared" si="1864"/>
        <v/>
      </c>
      <c r="BD1633" s="195" t="str">
        <f t="shared" si="1826"/>
        <v/>
      </c>
      <c r="BF1633" s="283"/>
      <c r="BG1633" s="286" t="str">
        <f t="shared" si="1827"/>
        <v/>
      </c>
      <c r="BY1633" s="211" t="str">
        <f t="shared" si="1828"/>
        <v/>
      </c>
      <c r="BZ1633" s="150" t="str">
        <f t="shared" si="1829"/>
        <v/>
      </c>
      <c r="CB1633" s="54" t="str">
        <f t="shared" si="1863"/>
        <v/>
      </c>
      <c r="CD1633" s="54" t="str">
        <f t="shared" si="1830"/>
        <v/>
      </c>
      <c r="CF1633" s="54" t="str">
        <f t="shared" si="1831"/>
        <v/>
      </c>
      <c r="CH1633" s="150" t="str">
        <f t="shared" si="1832"/>
        <v/>
      </c>
      <c r="CI1633" s="290"/>
      <c r="CJ1633" s="150" t="str">
        <f t="shared" si="1833"/>
        <v/>
      </c>
      <c r="CK1633" s="290"/>
      <c r="CL1633" s="54" t="str">
        <f t="shared" si="1852"/>
        <v/>
      </c>
      <c r="CM1633" s="290"/>
      <c r="CN1633" s="150" t="str">
        <f t="shared" si="1834"/>
        <v/>
      </c>
      <c r="CO1633" s="290"/>
      <c r="CP1633" s="150" t="str">
        <f t="shared" si="1835"/>
        <v/>
      </c>
      <c r="CQ1633" s="290"/>
      <c r="CR1633" s="150" t="str">
        <f t="shared" si="1836"/>
        <v/>
      </c>
      <c r="CS1633" s="290"/>
      <c r="CT1633" s="150" t="str">
        <f t="shared" si="1837"/>
        <v/>
      </c>
      <c r="CU1633" s="150"/>
      <c r="CV1633" s="150" t="str">
        <f t="shared" si="1838"/>
        <v/>
      </c>
      <c r="CW1633" s="94"/>
      <c r="CX1633" s="151" t="str">
        <f t="shared" si="1879"/>
        <v/>
      </c>
      <c r="CY1633" s="151" t="str">
        <f t="shared" si="1880"/>
        <v/>
      </c>
      <c r="CZ1633" s="152"/>
      <c r="DA1633" s="373" t="str">
        <f t="shared" si="1853"/>
        <v/>
      </c>
      <c r="DC1633" s="153">
        <f t="shared" si="1839"/>
        <v>0</v>
      </c>
      <c r="DD1633" s="153">
        <f t="shared" si="1840"/>
        <v>0</v>
      </c>
      <c r="DE1633" s="153">
        <f t="shared" si="1841"/>
        <v>0</v>
      </c>
      <c r="DF1633" s="158">
        <f t="shared" si="1842"/>
        <v>-4.7000000000000002E-3</v>
      </c>
      <c r="DG1633" s="159">
        <f t="shared" si="1854"/>
        <v>-1.1703000000000001</v>
      </c>
      <c r="DH1633" s="158">
        <f t="shared" si="1843"/>
        <v>3.1999999999999997E-3</v>
      </c>
      <c r="DI1633" s="159">
        <f t="shared" si="1855"/>
        <v>0.79679999999999995</v>
      </c>
      <c r="DJ1633" s="158">
        <f t="shared" si="1844"/>
        <v>-2.7000000000000001E-3</v>
      </c>
      <c r="DK1633" s="159">
        <f t="shared" si="1856"/>
        <v>-0.67230000000000001</v>
      </c>
      <c r="DL1633" s="158">
        <f t="shared" si="1845"/>
        <v>1.1999999999999999E-3</v>
      </c>
      <c r="DM1633" s="159">
        <f t="shared" si="1857"/>
        <v>0.29879999999999995</v>
      </c>
      <c r="DN1633" s="158">
        <f t="shared" si="1846"/>
        <v>1.46E-2</v>
      </c>
      <c r="DO1633" s="159">
        <f t="shared" si="1858"/>
        <v>3.6354000000000002</v>
      </c>
      <c r="DP1633" s="158">
        <f t="shared" si="1847"/>
        <v>-1.2999999999999999E-2</v>
      </c>
      <c r="DQ1633" s="159">
        <f t="shared" si="1859"/>
        <v>-3.2369999999999997</v>
      </c>
      <c r="DR1633" s="158">
        <f t="shared" si="1848"/>
        <v>-6.7000000000000002E-3</v>
      </c>
      <c r="DS1633" s="159">
        <f t="shared" si="1860"/>
        <v>-1.6683000000000001</v>
      </c>
      <c r="DT1633" s="158">
        <f t="shared" si="1849"/>
        <v>-1.2999999999999999E-2</v>
      </c>
      <c r="DU1633" s="159">
        <f t="shared" si="1861"/>
        <v>-3.2369999999999997</v>
      </c>
      <c r="DV1633" s="158">
        <f t="shared" si="1850"/>
        <v>-6.7000000000000002E-3</v>
      </c>
      <c r="DW1633" s="160">
        <f t="shared" si="1862"/>
        <v>-1.6683000000000001</v>
      </c>
    </row>
    <row r="1634" spans="1:127" ht="24.95" customHeight="1" x14ac:dyDescent="0.2">
      <c r="A1634" s="272">
        <v>1625</v>
      </c>
      <c r="B1634" s="336"/>
      <c r="C1634" s="332"/>
      <c r="D1634" s="333"/>
      <c r="E1634" s="334"/>
      <c r="F1634" s="335"/>
      <c r="G1634" s="334"/>
      <c r="H1634" s="371"/>
      <c r="I1634" s="334"/>
      <c r="J1634" s="334"/>
      <c r="K1634" s="334"/>
      <c r="L1634" s="334"/>
      <c r="M1634" s="334"/>
      <c r="N1634" s="334"/>
      <c r="O1634" s="337"/>
      <c r="P1634" s="337"/>
      <c r="Q1634" s="338" t="str">
        <f t="shared" si="1813"/>
        <v xml:space="preserve"> </v>
      </c>
      <c r="R1634" s="339" t="str">
        <f t="shared" si="1814"/>
        <v/>
      </c>
      <c r="S1634" s="340" t="str">
        <f t="shared" si="1867"/>
        <v/>
      </c>
      <c r="T1634" s="341" t="str">
        <f t="shared" si="1815"/>
        <v/>
      </c>
      <c r="U1634" s="341" t="str">
        <f t="shared" si="1816"/>
        <v/>
      </c>
      <c r="V1634" s="341" t="str">
        <f t="shared" si="1817"/>
        <v/>
      </c>
      <c r="W1634" s="341" t="str">
        <f t="shared" si="1818"/>
        <v/>
      </c>
      <c r="X1634" s="340" t="str">
        <f t="shared" si="1868"/>
        <v/>
      </c>
      <c r="Y1634" s="342" t="str">
        <f t="shared" si="1869"/>
        <v/>
      </c>
      <c r="Z1634" s="343" t="str">
        <f t="shared" si="1870"/>
        <v/>
      </c>
      <c r="AA1634" s="344" t="str">
        <f t="shared" si="1871"/>
        <v/>
      </c>
      <c r="AB1634" s="345" t="str">
        <f t="shared" si="1819"/>
        <v/>
      </c>
      <c r="AC1634" s="346" t="str">
        <f t="shared" si="1820"/>
        <v/>
      </c>
      <c r="AD1634" s="346" t="str">
        <f t="shared" si="1821"/>
        <v/>
      </c>
      <c r="AE1634" s="344" t="str">
        <f t="shared" si="1872"/>
        <v/>
      </c>
      <c r="AF1634" s="346" t="str">
        <f t="shared" si="1822"/>
        <v/>
      </c>
      <c r="AG1634" s="344" t="str">
        <f t="shared" si="1873"/>
        <v/>
      </c>
      <c r="AH1634" s="344" t="str">
        <f t="shared" si="1874"/>
        <v/>
      </c>
      <c r="AI1634" s="344" t="str">
        <f t="shared" si="1875"/>
        <v/>
      </c>
      <c r="AJ1634" s="346" t="str">
        <f t="shared" si="1876"/>
        <v/>
      </c>
      <c r="AK1634" s="346" t="str">
        <f t="shared" si="1877"/>
        <v/>
      </c>
      <c r="AL1634" s="347" t="str">
        <f t="shared" si="1878"/>
        <v/>
      </c>
      <c r="AM1634" s="141"/>
      <c r="AN1634" s="141"/>
      <c r="AO1634" s="142"/>
      <c r="AP1634" s="58">
        <f t="shared" si="1823"/>
        <v>0</v>
      </c>
      <c r="AQ1634" s="318">
        <f>SUM(AP$10:AP1634)</f>
        <v>0</v>
      </c>
      <c r="AR1634" s="143">
        <f t="shared" si="1810"/>
        <v>0.1</v>
      </c>
      <c r="AS1634" s="144" t="str">
        <f t="shared" si="1824"/>
        <v/>
      </c>
      <c r="AT1634" s="144" t="str">
        <f t="shared" si="1851"/>
        <v/>
      </c>
      <c r="AU1634" s="145"/>
      <c r="AV1634" s="58">
        <f t="shared" si="1811"/>
        <v>0</v>
      </c>
      <c r="AW1634" s="318">
        <f>SUM(AV$10:AV1634)</f>
        <v>0</v>
      </c>
      <c r="AX1634" s="319">
        <f t="shared" si="1812"/>
        <v>0.1</v>
      </c>
      <c r="AY1634" s="144" t="str">
        <f t="shared" si="1865"/>
        <v/>
      </c>
      <c r="AZ1634" s="144" t="str">
        <f t="shared" si="1866"/>
        <v/>
      </c>
      <c r="BA1634" s="144"/>
      <c r="BB1634" s="146" t="str">
        <f t="shared" si="1825"/>
        <v/>
      </c>
      <c r="BC1634" s="66" t="str">
        <f t="shared" si="1864"/>
        <v/>
      </c>
      <c r="BD1634" s="195" t="str">
        <f t="shared" si="1826"/>
        <v/>
      </c>
      <c r="BF1634" s="283"/>
      <c r="BG1634" s="286" t="str">
        <f t="shared" si="1827"/>
        <v/>
      </c>
      <c r="BY1634" s="211" t="str">
        <f t="shared" si="1828"/>
        <v/>
      </c>
      <c r="BZ1634" s="150" t="str">
        <f t="shared" si="1829"/>
        <v/>
      </c>
      <c r="CB1634" s="54" t="str">
        <f t="shared" si="1863"/>
        <v/>
      </c>
      <c r="CD1634" s="54" t="str">
        <f t="shared" si="1830"/>
        <v/>
      </c>
      <c r="CF1634" s="54" t="str">
        <f t="shared" si="1831"/>
        <v/>
      </c>
      <c r="CH1634" s="150" t="str">
        <f t="shared" si="1832"/>
        <v/>
      </c>
      <c r="CI1634" s="290"/>
      <c r="CJ1634" s="150" t="str">
        <f t="shared" si="1833"/>
        <v/>
      </c>
      <c r="CK1634" s="290"/>
      <c r="CL1634" s="54" t="str">
        <f t="shared" si="1852"/>
        <v/>
      </c>
      <c r="CM1634" s="290"/>
      <c r="CN1634" s="150" t="str">
        <f t="shared" si="1834"/>
        <v/>
      </c>
      <c r="CO1634" s="290"/>
      <c r="CP1634" s="150" t="str">
        <f t="shared" si="1835"/>
        <v/>
      </c>
      <c r="CQ1634" s="290"/>
      <c r="CR1634" s="150" t="str">
        <f t="shared" si="1836"/>
        <v/>
      </c>
      <c r="CS1634" s="290"/>
      <c r="CT1634" s="150" t="str">
        <f t="shared" si="1837"/>
        <v/>
      </c>
      <c r="CU1634" s="150"/>
      <c r="CV1634" s="150" t="str">
        <f t="shared" si="1838"/>
        <v/>
      </c>
      <c r="CW1634" s="94"/>
      <c r="CX1634" s="151" t="str">
        <f t="shared" si="1879"/>
        <v/>
      </c>
      <c r="CY1634" s="151" t="str">
        <f t="shared" si="1880"/>
        <v/>
      </c>
      <c r="CZ1634" s="152"/>
      <c r="DA1634" s="373" t="str">
        <f t="shared" si="1853"/>
        <v/>
      </c>
      <c r="DC1634" s="153">
        <f t="shared" si="1839"/>
        <v>0</v>
      </c>
      <c r="DD1634" s="153">
        <f t="shared" si="1840"/>
        <v>0</v>
      </c>
      <c r="DE1634" s="153">
        <f t="shared" si="1841"/>
        <v>0</v>
      </c>
      <c r="DF1634" s="158">
        <f t="shared" si="1842"/>
        <v>-4.7000000000000002E-3</v>
      </c>
      <c r="DG1634" s="159">
        <f t="shared" si="1854"/>
        <v>-1.1703000000000001</v>
      </c>
      <c r="DH1634" s="158">
        <f t="shared" si="1843"/>
        <v>3.1999999999999997E-3</v>
      </c>
      <c r="DI1634" s="159">
        <f t="shared" si="1855"/>
        <v>0.79679999999999995</v>
      </c>
      <c r="DJ1634" s="158">
        <f t="shared" si="1844"/>
        <v>-2.7000000000000001E-3</v>
      </c>
      <c r="DK1634" s="159">
        <f t="shared" si="1856"/>
        <v>-0.67230000000000001</v>
      </c>
      <c r="DL1634" s="158">
        <f t="shared" si="1845"/>
        <v>1.1999999999999999E-3</v>
      </c>
      <c r="DM1634" s="159">
        <f t="shared" si="1857"/>
        <v>0.29879999999999995</v>
      </c>
      <c r="DN1634" s="158">
        <f t="shared" si="1846"/>
        <v>1.46E-2</v>
      </c>
      <c r="DO1634" s="159">
        <f t="shared" si="1858"/>
        <v>3.6354000000000002</v>
      </c>
      <c r="DP1634" s="158">
        <f t="shared" si="1847"/>
        <v>-1.2999999999999999E-2</v>
      </c>
      <c r="DQ1634" s="159">
        <f t="shared" si="1859"/>
        <v>-3.2369999999999997</v>
      </c>
      <c r="DR1634" s="158">
        <f t="shared" si="1848"/>
        <v>-6.7000000000000002E-3</v>
      </c>
      <c r="DS1634" s="159">
        <f t="shared" si="1860"/>
        <v>-1.6683000000000001</v>
      </c>
      <c r="DT1634" s="158">
        <f t="shared" si="1849"/>
        <v>-1.2999999999999999E-2</v>
      </c>
      <c r="DU1634" s="159">
        <f t="shared" si="1861"/>
        <v>-3.2369999999999997</v>
      </c>
      <c r="DV1634" s="158">
        <f t="shared" si="1850"/>
        <v>-6.7000000000000002E-3</v>
      </c>
      <c r="DW1634" s="160">
        <f t="shared" si="1862"/>
        <v>-1.6683000000000001</v>
      </c>
    </row>
    <row r="1635" spans="1:127" ht="24.95" customHeight="1" x14ac:dyDescent="0.2">
      <c r="A1635" s="272">
        <v>1626</v>
      </c>
      <c r="B1635" s="336"/>
      <c r="C1635" s="332"/>
      <c r="D1635" s="333"/>
      <c r="E1635" s="334"/>
      <c r="F1635" s="335"/>
      <c r="G1635" s="334"/>
      <c r="H1635" s="371"/>
      <c r="I1635" s="334"/>
      <c r="J1635" s="334"/>
      <c r="K1635" s="334"/>
      <c r="L1635" s="334"/>
      <c r="M1635" s="334"/>
      <c r="N1635" s="334"/>
      <c r="O1635" s="337"/>
      <c r="P1635" s="337"/>
      <c r="Q1635" s="338" t="str">
        <f t="shared" si="1813"/>
        <v xml:space="preserve"> </v>
      </c>
      <c r="R1635" s="339" t="str">
        <f t="shared" si="1814"/>
        <v/>
      </c>
      <c r="S1635" s="340" t="str">
        <f t="shared" si="1867"/>
        <v/>
      </c>
      <c r="T1635" s="341" t="str">
        <f t="shared" si="1815"/>
        <v/>
      </c>
      <c r="U1635" s="341" t="str">
        <f t="shared" si="1816"/>
        <v/>
      </c>
      <c r="V1635" s="341" t="str">
        <f t="shared" si="1817"/>
        <v/>
      </c>
      <c r="W1635" s="341" t="str">
        <f t="shared" si="1818"/>
        <v/>
      </c>
      <c r="X1635" s="340" t="str">
        <f t="shared" si="1868"/>
        <v/>
      </c>
      <c r="Y1635" s="342" t="str">
        <f t="shared" si="1869"/>
        <v/>
      </c>
      <c r="Z1635" s="343" t="str">
        <f t="shared" si="1870"/>
        <v/>
      </c>
      <c r="AA1635" s="344" t="str">
        <f t="shared" si="1871"/>
        <v/>
      </c>
      <c r="AB1635" s="345" t="str">
        <f t="shared" si="1819"/>
        <v/>
      </c>
      <c r="AC1635" s="346" t="str">
        <f t="shared" si="1820"/>
        <v/>
      </c>
      <c r="AD1635" s="346" t="str">
        <f t="shared" si="1821"/>
        <v/>
      </c>
      <c r="AE1635" s="344" t="str">
        <f t="shared" si="1872"/>
        <v/>
      </c>
      <c r="AF1635" s="346" t="str">
        <f t="shared" si="1822"/>
        <v/>
      </c>
      <c r="AG1635" s="344" t="str">
        <f t="shared" si="1873"/>
        <v/>
      </c>
      <c r="AH1635" s="344" t="str">
        <f t="shared" si="1874"/>
        <v/>
      </c>
      <c r="AI1635" s="344" t="str">
        <f t="shared" si="1875"/>
        <v/>
      </c>
      <c r="AJ1635" s="346" t="str">
        <f t="shared" si="1876"/>
        <v/>
      </c>
      <c r="AK1635" s="346" t="str">
        <f t="shared" si="1877"/>
        <v/>
      </c>
      <c r="AL1635" s="347" t="str">
        <f t="shared" si="1878"/>
        <v/>
      </c>
      <c r="AM1635" s="141"/>
      <c r="AN1635" s="141"/>
      <c r="AO1635" s="142"/>
      <c r="AP1635" s="58">
        <f t="shared" si="1823"/>
        <v>0</v>
      </c>
      <c r="AQ1635" s="318">
        <f>SUM(AP$10:AP1635)</f>
        <v>0</v>
      </c>
      <c r="AR1635" s="143">
        <f t="shared" si="1810"/>
        <v>0.1</v>
      </c>
      <c r="AS1635" s="144" t="str">
        <f t="shared" si="1824"/>
        <v/>
      </c>
      <c r="AT1635" s="144" t="str">
        <f t="shared" si="1851"/>
        <v/>
      </c>
      <c r="AU1635" s="145"/>
      <c r="AV1635" s="58">
        <f t="shared" si="1811"/>
        <v>0</v>
      </c>
      <c r="AW1635" s="318">
        <f>SUM(AV$10:AV1635)</f>
        <v>0</v>
      </c>
      <c r="AX1635" s="319">
        <f t="shared" si="1812"/>
        <v>0.1</v>
      </c>
      <c r="AY1635" s="144" t="str">
        <f t="shared" si="1865"/>
        <v/>
      </c>
      <c r="AZ1635" s="144" t="str">
        <f t="shared" si="1866"/>
        <v/>
      </c>
      <c r="BA1635" s="144"/>
      <c r="BB1635" s="146" t="str">
        <f t="shared" si="1825"/>
        <v/>
      </c>
      <c r="BC1635" s="66" t="str">
        <f t="shared" si="1864"/>
        <v/>
      </c>
      <c r="BD1635" s="195" t="str">
        <f t="shared" si="1826"/>
        <v/>
      </c>
      <c r="BF1635" s="283"/>
      <c r="BG1635" s="286" t="str">
        <f t="shared" si="1827"/>
        <v/>
      </c>
      <c r="BY1635" s="211" t="str">
        <f t="shared" si="1828"/>
        <v/>
      </c>
      <c r="BZ1635" s="150" t="str">
        <f t="shared" si="1829"/>
        <v/>
      </c>
      <c r="CB1635" s="54" t="str">
        <f t="shared" si="1863"/>
        <v/>
      </c>
      <c r="CD1635" s="54" t="str">
        <f t="shared" si="1830"/>
        <v/>
      </c>
      <c r="CF1635" s="54" t="str">
        <f t="shared" si="1831"/>
        <v/>
      </c>
      <c r="CH1635" s="150" t="str">
        <f t="shared" si="1832"/>
        <v/>
      </c>
      <c r="CI1635" s="290"/>
      <c r="CJ1635" s="150" t="str">
        <f t="shared" si="1833"/>
        <v/>
      </c>
      <c r="CK1635" s="290"/>
      <c r="CL1635" s="54" t="str">
        <f t="shared" si="1852"/>
        <v/>
      </c>
      <c r="CM1635" s="290"/>
      <c r="CN1635" s="150" t="str">
        <f t="shared" si="1834"/>
        <v/>
      </c>
      <c r="CO1635" s="290"/>
      <c r="CP1635" s="150" t="str">
        <f t="shared" si="1835"/>
        <v/>
      </c>
      <c r="CQ1635" s="290"/>
      <c r="CR1635" s="150" t="str">
        <f t="shared" si="1836"/>
        <v/>
      </c>
      <c r="CS1635" s="290"/>
      <c r="CT1635" s="150" t="str">
        <f t="shared" si="1837"/>
        <v/>
      </c>
      <c r="CU1635" s="150"/>
      <c r="CV1635" s="150" t="str">
        <f t="shared" si="1838"/>
        <v/>
      </c>
      <c r="CW1635" s="94"/>
      <c r="CX1635" s="151" t="str">
        <f t="shared" si="1879"/>
        <v/>
      </c>
      <c r="CY1635" s="151" t="str">
        <f t="shared" si="1880"/>
        <v/>
      </c>
      <c r="CZ1635" s="152"/>
      <c r="DA1635" s="373" t="str">
        <f t="shared" si="1853"/>
        <v/>
      </c>
      <c r="DC1635" s="153">
        <f t="shared" si="1839"/>
        <v>0</v>
      </c>
      <c r="DD1635" s="153">
        <f t="shared" si="1840"/>
        <v>0</v>
      </c>
      <c r="DE1635" s="153">
        <f t="shared" si="1841"/>
        <v>0</v>
      </c>
      <c r="DF1635" s="158">
        <f t="shared" si="1842"/>
        <v>-4.7000000000000002E-3</v>
      </c>
      <c r="DG1635" s="159">
        <f t="shared" si="1854"/>
        <v>-1.1703000000000001</v>
      </c>
      <c r="DH1635" s="158">
        <f t="shared" si="1843"/>
        <v>3.1999999999999997E-3</v>
      </c>
      <c r="DI1635" s="159">
        <f t="shared" si="1855"/>
        <v>0.79679999999999995</v>
      </c>
      <c r="DJ1635" s="158">
        <f t="shared" si="1844"/>
        <v>-2.7000000000000001E-3</v>
      </c>
      <c r="DK1635" s="159">
        <f t="shared" si="1856"/>
        <v>-0.67230000000000001</v>
      </c>
      <c r="DL1635" s="158">
        <f t="shared" si="1845"/>
        <v>1.1999999999999999E-3</v>
      </c>
      <c r="DM1635" s="159">
        <f t="shared" si="1857"/>
        <v>0.29879999999999995</v>
      </c>
      <c r="DN1635" s="158">
        <f t="shared" si="1846"/>
        <v>1.46E-2</v>
      </c>
      <c r="DO1635" s="159">
        <f t="shared" si="1858"/>
        <v>3.6354000000000002</v>
      </c>
      <c r="DP1635" s="158">
        <f t="shared" si="1847"/>
        <v>-1.2999999999999999E-2</v>
      </c>
      <c r="DQ1635" s="159">
        <f t="shared" si="1859"/>
        <v>-3.2369999999999997</v>
      </c>
      <c r="DR1635" s="158">
        <f t="shared" si="1848"/>
        <v>-6.7000000000000002E-3</v>
      </c>
      <c r="DS1635" s="159">
        <f t="shared" si="1860"/>
        <v>-1.6683000000000001</v>
      </c>
      <c r="DT1635" s="158">
        <f t="shared" si="1849"/>
        <v>-1.2999999999999999E-2</v>
      </c>
      <c r="DU1635" s="159">
        <f t="shared" si="1861"/>
        <v>-3.2369999999999997</v>
      </c>
      <c r="DV1635" s="158">
        <f t="shared" si="1850"/>
        <v>-6.7000000000000002E-3</v>
      </c>
      <c r="DW1635" s="160">
        <f t="shared" si="1862"/>
        <v>-1.6683000000000001</v>
      </c>
    </row>
    <row r="1636" spans="1:127" ht="24.95" customHeight="1" x14ac:dyDescent="0.2">
      <c r="A1636" s="272">
        <v>1627</v>
      </c>
      <c r="B1636" s="336"/>
      <c r="C1636" s="332"/>
      <c r="D1636" s="333"/>
      <c r="E1636" s="334"/>
      <c r="F1636" s="335"/>
      <c r="G1636" s="334"/>
      <c r="H1636" s="371"/>
      <c r="I1636" s="334"/>
      <c r="J1636" s="334"/>
      <c r="K1636" s="334"/>
      <c r="L1636" s="334"/>
      <c r="M1636" s="334"/>
      <c r="N1636" s="334"/>
      <c r="O1636" s="337"/>
      <c r="P1636" s="337"/>
      <c r="Q1636" s="338" t="str">
        <f t="shared" si="1813"/>
        <v xml:space="preserve"> </v>
      </c>
      <c r="R1636" s="339" t="str">
        <f t="shared" si="1814"/>
        <v/>
      </c>
      <c r="S1636" s="340" t="str">
        <f t="shared" si="1867"/>
        <v/>
      </c>
      <c r="T1636" s="341" t="str">
        <f t="shared" si="1815"/>
        <v/>
      </c>
      <c r="U1636" s="341" t="str">
        <f t="shared" si="1816"/>
        <v/>
      </c>
      <c r="V1636" s="341" t="str">
        <f t="shared" si="1817"/>
        <v/>
      </c>
      <c r="W1636" s="341" t="str">
        <f t="shared" si="1818"/>
        <v/>
      </c>
      <c r="X1636" s="340" t="str">
        <f t="shared" si="1868"/>
        <v/>
      </c>
      <c r="Y1636" s="342" t="str">
        <f t="shared" si="1869"/>
        <v/>
      </c>
      <c r="Z1636" s="343" t="str">
        <f t="shared" si="1870"/>
        <v/>
      </c>
      <c r="AA1636" s="344" t="str">
        <f t="shared" si="1871"/>
        <v/>
      </c>
      <c r="AB1636" s="345" t="str">
        <f t="shared" si="1819"/>
        <v/>
      </c>
      <c r="AC1636" s="346" t="str">
        <f t="shared" si="1820"/>
        <v/>
      </c>
      <c r="AD1636" s="346" t="str">
        <f t="shared" si="1821"/>
        <v/>
      </c>
      <c r="AE1636" s="344" t="str">
        <f t="shared" si="1872"/>
        <v/>
      </c>
      <c r="AF1636" s="346" t="str">
        <f t="shared" si="1822"/>
        <v/>
      </c>
      <c r="AG1636" s="344" t="str">
        <f t="shared" si="1873"/>
        <v/>
      </c>
      <c r="AH1636" s="344" t="str">
        <f t="shared" si="1874"/>
        <v/>
      </c>
      <c r="AI1636" s="344" t="str">
        <f t="shared" si="1875"/>
        <v/>
      </c>
      <c r="AJ1636" s="346" t="str">
        <f t="shared" si="1876"/>
        <v/>
      </c>
      <c r="AK1636" s="346" t="str">
        <f t="shared" si="1877"/>
        <v/>
      </c>
      <c r="AL1636" s="347" t="str">
        <f t="shared" si="1878"/>
        <v/>
      </c>
      <c r="AM1636" s="141"/>
      <c r="AN1636" s="141"/>
      <c r="AO1636" s="142"/>
      <c r="AP1636" s="58">
        <f t="shared" si="1823"/>
        <v>0</v>
      </c>
      <c r="AQ1636" s="318">
        <f>SUM(AP$10:AP1636)</f>
        <v>0</v>
      </c>
      <c r="AR1636" s="143">
        <f t="shared" si="1810"/>
        <v>0.1</v>
      </c>
      <c r="AS1636" s="144" t="str">
        <f t="shared" si="1824"/>
        <v/>
      </c>
      <c r="AT1636" s="144" t="str">
        <f t="shared" si="1851"/>
        <v/>
      </c>
      <c r="AU1636" s="145"/>
      <c r="AV1636" s="58">
        <f t="shared" si="1811"/>
        <v>0</v>
      </c>
      <c r="AW1636" s="318">
        <f>SUM(AV$10:AV1636)</f>
        <v>0</v>
      </c>
      <c r="AX1636" s="319">
        <f t="shared" si="1812"/>
        <v>0.1</v>
      </c>
      <c r="AY1636" s="144" t="str">
        <f t="shared" si="1865"/>
        <v/>
      </c>
      <c r="AZ1636" s="144" t="str">
        <f t="shared" si="1866"/>
        <v/>
      </c>
      <c r="BA1636" s="144"/>
      <c r="BB1636" s="146" t="str">
        <f t="shared" si="1825"/>
        <v/>
      </c>
      <c r="BC1636" s="66" t="str">
        <f t="shared" si="1864"/>
        <v/>
      </c>
      <c r="BD1636" s="195" t="str">
        <f t="shared" si="1826"/>
        <v/>
      </c>
      <c r="BF1636" s="283"/>
      <c r="BG1636" s="286" t="str">
        <f t="shared" si="1827"/>
        <v/>
      </c>
      <c r="BY1636" s="211" t="str">
        <f t="shared" si="1828"/>
        <v/>
      </c>
      <c r="BZ1636" s="150" t="str">
        <f t="shared" si="1829"/>
        <v/>
      </c>
      <c r="CB1636" s="54" t="str">
        <f t="shared" si="1863"/>
        <v/>
      </c>
      <c r="CD1636" s="54" t="str">
        <f t="shared" si="1830"/>
        <v/>
      </c>
      <c r="CF1636" s="54" t="str">
        <f t="shared" si="1831"/>
        <v/>
      </c>
      <c r="CH1636" s="150" t="str">
        <f t="shared" si="1832"/>
        <v/>
      </c>
      <c r="CI1636" s="290"/>
      <c r="CJ1636" s="150" t="str">
        <f t="shared" si="1833"/>
        <v/>
      </c>
      <c r="CK1636" s="290"/>
      <c r="CL1636" s="54" t="str">
        <f t="shared" si="1852"/>
        <v/>
      </c>
      <c r="CM1636" s="290"/>
      <c r="CN1636" s="150" t="str">
        <f t="shared" si="1834"/>
        <v/>
      </c>
      <c r="CO1636" s="290"/>
      <c r="CP1636" s="150" t="str">
        <f t="shared" si="1835"/>
        <v/>
      </c>
      <c r="CQ1636" s="290"/>
      <c r="CR1636" s="150" t="str">
        <f t="shared" si="1836"/>
        <v/>
      </c>
      <c r="CS1636" s="290"/>
      <c r="CT1636" s="150" t="str">
        <f t="shared" si="1837"/>
        <v/>
      </c>
      <c r="CU1636" s="150"/>
      <c r="CV1636" s="150" t="str">
        <f t="shared" si="1838"/>
        <v/>
      </c>
      <c r="CW1636" s="94"/>
      <c r="CX1636" s="151" t="str">
        <f t="shared" si="1879"/>
        <v/>
      </c>
      <c r="CY1636" s="151" t="str">
        <f t="shared" si="1880"/>
        <v/>
      </c>
      <c r="CZ1636" s="152"/>
      <c r="DA1636" s="373" t="str">
        <f t="shared" si="1853"/>
        <v/>
      </c>
      <c r="DC1636" s="153">
        <f t="shared" si="1839"/>
        <v>0</v>
      </c>
      <c r="DD1636" s="153">
        <f t="shared" si="1840"/>
        <v>0</v>
      </c>
      <c r="DE1636" s="153">
        <f t="shared" si="1841"/>
        <v>0</v>
      </c>
      <c r="DF1636" s="158">
        <f t="shared" si="1842"/>
        <v>-4.7000000000000002E-3</v>
      </c>
      <c r="DG1636" s="159">
        <f t="shared" si="1854"/>
        <v>-1.1703000000000001</v>
      </c>
      <c r="DH1636" s="158">
        <f t="shared" si="1843"/>
        <v>3.1999999999999997E-3</v>
      </c>
      <c r="DI1636" s="159">
        <f t="shared" si="1855"/>
        <v>0.79679999999999995</v>
      </c>
      <c r="DJ1636" s="158">
        <f t="shared" si="1844"/>
        <v>-2.7000000000000001E-3</v>
      </c>
      <c r="DK1636" s="159">
        <f t="shared" si="1856"/>
        <v>-0.67230000000000001</v>
      </c>
      <c r="DL1636" s="158">
        <f t="shared" si="1845"/>
        <v>1.1999999999999999E-3</v>
      </c>
      <c r="DM1636" s="159">
        <f t="shared" si="1857"/>
        <v>0.29879999999999995</v>
      </c>
      <c r="DN1636" s="158">
        <f t="shared" si="1846"/>
        <v>1.46E-2</v>
      </c>
      <c r="DO1636" s="159">
        <f t="shared" si="1858"/>
        <v>3.6354000000000002</v>
      </c>
      <c r="DP1636" s="158">
        <f t="shared" si="1847"/>
        <v>-1.2999999999999999E-2</v>
      </c>
      <c r="DQ1636" s="159">
        <f t="shared" si="1859"/>
        <v>-3.2369999999999997</v>
      </c>
      <c r="DR1636" s="158">
        <f t="shared" si="1848"/>
        <v>-6.7000000000000002E-3</v>
      </c>
      <c r="DS1636" s="159">
        <f t="shared" si="1860"/>
        <v>-1.6683000000000001</v>
      </c>
      <c r="DT1636" s="158">
        <f t="shared" si="1849"/>
        <v>-1.2999999999999999E-2</v>
      </c>
      <c r="DU1636" s="159">
        <f t="shared" si="1861"/>
        <v>-3.2369999999999997</v>
      </c>
      <c r="DV1636" s="158">
        <f t="shared" si="1850"/>
        <v>-6.7000000000000002E-3</v>
      </c>
      <c r="DW1636" s="160">
        <f t="shared" si="1862"/>
        <v>-1.6683000000000001</v>
      </c>
    </row>
    <row r="1637" spans="1:127" ht="24.95" customHeight="1" x14ac:dyDescent="0.2">
      <c r="A1637" s="272">
        <v>1628</v>
      </c>
      <c r="B1637" s="336"/>
      <c r="C1637" s="332"/>
      <c r="D1637" s="333"/>
      <c r="E1637" s="334"/>
      <c r="F1637" s="335"/>
      <c r="G1637" s="334"/>
      <c r="H1637" s="371"/>
      <c r="I1637" s="334"/>
      <c r="J1637" s="334"/>
      <c r="K1637" s="334"/>
      <c r="L1637" s="334"/>
      <c r="M1637" s="334"/>
      <c r="N1637" s="334"/>
      <c r="O1637" s="337"/>
      <c r="P1637" s="337"/>
      <c r="Q1637" s="338" t="str">
        <f t="shared" si="1813"/>
        <v xml:space="preserve"> </v>
      </c>
      <c r="R1637" s="339" t="str">
        <f t="shared" si="1814"/>
        <v/>
      </c>
      <c r="S1637" s="340" t="str">
        <f t="shared" si="1867"/>
        <v/>
      </c>
      <c r="T1637" s="341" t="str">
        <f t="shared" si="1815"/>
        <v/>
      </c>
      <c r="U1637" s="341" t="str">
        <f t="shared" si="1816"/>
        <v/>
      </c>
      <c r="V1637" s="341" t="str">
        <f t="shared" si="1817"/>
        <v/>
      </c>
      <c r="W1637" s="341" t="str">
        <f t="shared" si="1818"/>
        <v/>
      </c>
      <c r="X1637" s="340" t="str">
        <f t="shared" si="1868"/>
        <v/>
      </c>
      <c r="Y1637" s="342" t="str">
        <f t="shared" si="1869"/>
        <v/>
      </c>
      <c r="Z1637" s="343" t="str">
        <f t="shared" si="1870"/>
        <v/>
      </c>
      <c r="AA1637" s="344" t="str">
        <f t="shared" si="1871"/>
        <v/>
      </c>
      <c r="AB1637" s="345" t="str">
        <f t="shared" si="1819"/>
        <v/>
      </c>
      <c r="AC1637" s="346" t="str">
        <f t="shared" si="1820"/>
        <v/>
      </c>
      <c r="AD1637" s="346" t="str">
        <f t="shared" si="1821"/>
        <v/>
      </c>
      <c r="AE1637" s="344" t="str">
        <f t="shared" si="1872"/>
        <v/>
      </c>
      <c r="AF1637" s="346" t="str">
        <f t="shared" si="1822"/>
        <v/>
      </c>
      <c r="AG1637" s="344" t="str">
        <f t="shared" si="1873"/>
        <v/>
      </c>
      <c r="AH1637" s="344" t="str">
        <f t="shared" si="1874"/>
        <v/>
      </c>
      <c r="AI1637" s="344" t="str">
        <f t="shared" si="1875"/>
        <v/>
      </c>
      <c r="AJ1637" s="346" t="str">
        <f t="shared" si="1876"/>
        <v/>
      </c>
      <c r="AK1637" s="346" t="str">
        <f t="shared" si="1877"/>
        <v/>
      </c>
      <c r="AL1637" s="347" t="str">
        <f t="shared" si="1878"/>
        <v/>
      </c>
      <c r="AM1637" s="141"/>
      <c r="AN1637" s="141"/>
      <c r="AO1637" s="142"/>
      <c r="AP1637" s="58">
        <f t="shared" si="1823"/>
        <v>0</v>
      </c>
      <c r="AQ1637" s="318">
        <f>SUM(AP$10:AP1637)</f>
        <v>0</v>
      </c>
      <c r="AR1637" s="143">
        <f t="shared" si="1810"/>
        <v>0.1</v>
      </c>
      <c r="AS1637" s="144" t="str">
        <f t="shared" si="1824"/>
        <v/>
      </c>
      <c r="AT1637" s="144" t="str">
        <f t="shared" si="1851"/>
        <v/>
      </c>
      <c r="AU1637" s="145"/>
      <c r="AV1637" s="58">
        <f t="shared" si="1811"/>
        <v>0</v>
      </c>
      <c r="AW1637" s="318">
        <f>SUM(AV$10:AV1637)</f>
        <v>0</v>
      </c>
      <c r="AX1637" s="319">
        <f t="shared" si="1812"/>
        <v>0.1</v>
      </c>
      <c r="AY1637" s="144" t="str">
        <f t="shared" si="1865"/>
        <v/>
      </c>
      <c r="AZ1637" s="144" t="str">
        <f t="shared" si="1866"/>
        <v/>
      </c>
      <c r="BA1637" s="144"/>
      <c r="BB1637" s="146" t="str">
        <f t="shared" si="1825"/>
        <v/>
      </c>
      <c r="BC1637" s="66" t="str">
        <f t="shared" si="1864"/>
        <v/>
      </c>
      <c r="BD1637" s="195" t="str">
        <f t="shared" si="1826"/>
        <v/>
      </c>
      <c r="BF1637" s="283"/>
      <c r="BG1637" s="286" t="str">
        <f t="shared" si="1827"/>
        <v/>
      </c>
      <c r="BY1637" s="211" t="str">
        <f t="shared" si="1828"/>
        <v/>
      </c>
      <c r="BZ1637" s="150" t="str">
        <f t="shared" si="1829"/>
        <v/>
      </c>
      <c r="CB1637" s="54" t="str">
        <f t="shared" si="1863"/>
        <v/>
      </c>
      <c r="CD1637" s="54" t="str">
        <f t="shared" si="1830"/>
        <v/>
      </c>
      <c r="CF1637" s="54" t="str">
        <f t="shared" si="1831"/>
        <v/>
      </c>
      <c r="CH1637" s="150" t="str">
        <f t="shared" si="1832"/>
        <v/>
      </c>
      <c r="CI1637" s="290"/>
      <c r="CJ1637" s="150" t="str">
        <f t="shared" si="1833"/>
        <v/>
      </c>
      <c r="CK1637" s="290"/>
      <c r="CL1637" s="54" t="str">
        <f t="shared" si="1852"/>
        <v/>
      </c>
      <c r="CM1637" s="290"/>
      <c r="CN1637" s="150" t="str">
        <f t="shared" si="1834"/>
        <v/>
      </c>
      <c r="CO1637" s="290"/>
      <c r="CP1637" s="150" t="str">
        <f t="shared" si="1835"/>
        <v/>
      </c>
      <c r="CQ1637" s="290"/>
      <c r="CR1637" s="150" t="str">
        <f t="shared" si="1836"/>
        <v/>
      </c>
      <c r="CS1637" s="290"/>
      <c r="CT1637" s="150" t="str">
        <f t="shared" si="1837"/>
        <v/>
      </c>
      <c r="CU1637" s="150"/>
      <c r="CV1637" s="150" t="str">
        <f t="shared" si="1838"/>
        <v/>
      </c>
      <c r="CW1637" s="94"/>
      <c r="CX1637" s="151" t="str">
        <f t="shared" si="1879"/>
        <v/>
      </c>
      <c r="CY1637" s="151" t="str">
        <f t="shared" si="1880"/>
        <v/>
      </c>
      <c r="CZ1637" s="152"/>
      <c r="DA1637" s="373" t="str">
        <f t="shared" si="1853"/>
        <v/>
      </c>
      <c r="DC1637" s="153">
        <f t="shared" si="1839"/>
        <v>0</v>
      </c>
      <c r="DD1637" s="153">
        <f t="shared" si="1840"/>
        <v>0</v>
      </c>
      <c r="DE1637" s="153">
        <f t="shared" si="1841"/>
        <v>0</v>
      </c>
      <c r="DF1637" s="158">
        <f t="shared" si="1842"/>
        <v>-4.7000000000000002E-3</v>
      </c>
      <c r="DG1637" s="159">
        <f t="shared" si="1854"/>
        <v>-1.1703000000000001</v>
      </c>
      <c r="DH1637" s="158">
        <f t="shared" si="1843"/>
        <v>3.1999999999999997E-3</v>
      </c>
      <c r="DI1637" s="159">
        <f t="shared" si="1855"/>
        <v>0.79679999999999995</v>
      </c>
      <c r="DJ1637" s="158">
        <f t="shared" si="1844"/>
        <v>-2.7000000000000001E-3</v>
      </c>
      <c r="DK1637" s="159">
        <f t="shared" si="1856"/>
        <v>-0.67230000000000001</v>
      </c>
      <c r="DL1637" s="158">
        <f t="shared" si="1845"/>
        <v>1.1999999999999999E-3</v>
      </c>
      <c r="DM1637" s="159">
        <f t="shared" si="1857"/>
        <v>0.29879999999999995</v>
      </c>
      <c r="DN1637" s="158">
        <f t="shared" si="1846"/>
        <v>1.46E-2</v>
      </c>
      <c r="DO1637" s="159">
        <f t="shared" si="1858"/>
        <v>3.6354000000000002</v>
      </c>
      <c r="DP1637" s="158">
        <f t="shared" si="1847"/>
        <v>-1.2999999999999999E-2</v>
      </c>
      <c r="DQ1637" s="159">
        <f t="shared" si="1859"/>
        <v>-3.2369999999999997</v>
      </c>
      <c r="DR1637" s="158">
        <f t="shared" si="1848"/>
        <v>-6.7000000000000002E-3</v>
      </c>
      <c r="DS1637" s="159">
        <f t="shared" si="1860"/>
        <v>-1.6683000000000001</v>
      </c>
      <c r="DT1637" s="158">
        <f t="shared" si="1849"/>
        <v>-1.2999999999999999E-2</v>
      </c>
      <c r="DU1637" s="159">
        <f t="shared" si="1861"/>
        <v>-3.2369999999999997</v>
      </c>
      <c r="DV1637" s="158">
        <f t="shared" si="1850"/>
        <v>-6.7000000000000002E-3</v>
      </c>
      <c r="DW1637" s="160">
        <f t="shared" si="1862"/>
        <v>-1.6683000000000001</v>
      </c>
    </row>
    <row r="1638" spans="1:127" ht="24.95" customHeight="1" x14ac:dyDescent="0.2">
      <c r="A1638" s="272">
        <v>1629</v>
      </c>
      <c r="B1638" s="336"/>
      <c r="C1638" s="332"/>
      <c r="D1638" s="333"/>
      <c r="E1638" s="334"/>
      <c r="F1638" s="335"/>
      <c r="G1638" s="334"/>
      <c r="H1638" s="371"/>
      <c r="I1638" s="334"/>
      <c r="J1638" s="334"/>
      <c r="K1638" s="334"/>
      <c r="L1638" s="334"/>
      <c r="M1638" s="334"/>
      <c r="N1638" s="334"/>
      <c r="O1638" s="337"/>
      <c r="P1638" s="337"/>
      <c r="Q1638" s="338" t="str">
        <f t="shared" si="1813"/>
        <v xml:space="preserve"> </v>
      </c>
      <c r="R1638" s="339" t="str">
        <f t="shared" si="1814"/>
        <v/>
      </c>
      <c r="S1638" s="340" t="str">
        <f t="shared" si="1867"/>
        <v/>
      </c>
      <c r="T1638" s="341" t="str">
        <f t="shared" si="1815"/>
        <v/>
      </c>
      <c r="U1638" s="341" t="str">
        <f t="shared" si="1816"/>
        <v/>
      </c>
      <c r="V1638" s="341" t="str">
        <f t="shared" si="1817"/>
        <v/>
      </c>
      <c r="W1638" s="341" t="str">
        <f t="shared" si="1818"/>
        <v/>
      </c>
      <c r="X1638" s="340" t="str">
        <f t="shared" si="1868"/>
        <v/>
      </c>
      <c r="Y1638" s="342" t="str">
        <f t="shared" si="1869"/>
        <v/>
      </c>
      <c r="Z1638" s="343" t="str">
        <f t="shared" si="1870"/>
        <v/>
      </c>
      <c r="AA1638" s="344" t="str">
        <f t="shared" si="1871"/>
        <v/>
      </c>
      <c r="AB1638" s="345" t="str">
        <f t="shared" si="1819"/>
        <v/>
      </c>
      <c r="AC1638" s="346" t="str">
        <f t="shared" si="1820"/>
        <v/>
      </c>
      <c r="AD1638" s="346" t="str">
        <f t="shared" si="1821"/>
        <v/>
      </c>
      <c r="AE1638" s="344" t="str">
        <f t="shared" si="1872"/>
        <v/>
      </c>
      <c r="AF1638" s="346" t="str">
        <f t="shared" si="1822"/>
        <v/>
      </c>
      <c r="AG1638" s="344" t="str">
        <f t="shared" si="1873"/>
        <v/>
      </c>
      <c r="AH1638" s="344" t="str">
        <f t="shared" si="1874"/>
        <v/>
      </c>
      <c r="AI1638" s="344" t="str">
        <f t="shared" si="1875"/>
        <v/>
      </c>
      <c r="AJ1638" s="346" t="str">
        <f t="shared" si="1876"/>
        <v/>
      </c>
      <c r="AK1638" s="346" t="str">
        <f t="shared" si="1877"/>
        <v/>
      </c>
      <c r="AL1638" s="347" t="str">
        <f t="shared" si="1878"/>
        <v/>
      </c>
      <c r="AM1638" s="141"/>
      <c r="AN1638" s="141"/>
      <c r="AO1638" s="142"/>
      <c r="AP1638" s="58">
        <f t="shared" si="1823"/>
        <v>0</v>
      </c>
      <c r="AQ1638" s="318">
        <f>SUM(AP$10:AP1638)</f>
        <v>0</v>
      </c>
      <c r="AR1638" s="143">
        <f t="shared" si="1810"/>
        <v>0.1</v>
      </c>
      <c r="AS1638" s="144" t="str">
        <f t="shared" si="1824"/>
        <v/>
      </c>
      <c r="AT1638" s="144" t="str">
        <f t="shared" si="1851"/>
        <v/>
      </c>
      <c r="AU1638" s="145"/>
      <c r="AV1638" s="58">
        <f t="shared" si="1811"/>
        <v>0</v>
      </c>
      <c r="AW1638" s="318">
        <f>SUM(AV$10:AV1638)</f>
        <v>0</v>
      </c>
      <c r="AX1638" s="319">
        <f t="shared" si="1812"/>
        <v>0.1</v>
      </c>
      <c r="AY1638" s="144" t="str">
        <f t="shared" si="1865"/>
        <v/>
      </c>
      <c r="AZ1638" s="144" t="str">
        <f t="shared" si="1866"/>
        <v/>
      </c>
      <c r="BA1638" s="144"/>
      <c r="BB1638" s="146" t="str">
        <f t="shared" si="1825"/>
        <v/>
      </c>
      <c r="BC1638" s="66" t="str">
        <f t="shared" si="1864"/>
        <v/>
      </c>
      <c r="BD1638" s="195" t="str">
        <f t="shared" si="1826"/>
        <v/>
      </c>
      <c r="BF1638" s="283"/>
      <c r="BG1638" s="286" t="str">
        <f t="shared" si="1827"/>
        <v/>
      </c>
      <c r="BY1638" s="211" t="str">
        <f t="shared" si="1828"/>
        <v/>
      </c>
      <c r="BZ1638" s="150" t="str">
        <f t="shared" si="1829"/>
        <v/>
      </c>
      <c r="CB1638" s="54" t="str">
        <f t="shared" si="1863"/>
        <v/>
      </c>
      <c r="CD1638" s="54" t="str">
        <f t="shared" si="1830"/>
        <v/>
      </c>
      <c r="CF1638" s="54" t="str">
        <f t="shared" si="1831"/>
        <v/>
      </c>
      <c r="CH1638" s="150" t="str">
        <f t="shared" si="1832"/>
        <v/>
      </c>
      <c r="CI1638" s="290"/>
      <c r="CJ1638" s="150" t="str">
        <f t="shared" si="1833"/>
        <v/>
      </c>
      <c r="CK1638" s="290"/>
      <c r="CL1638" s="54" t="str">
        <f t="shared" si="1852"/>
        <v/>
      </c>
      <c r="CM1638" s="290"/>
      <c r="CN1638" s="150" t="str">
        <f t="shared" si="1834"/>
        <v/>
      </c>
      <c r="CO1638" s="290"/>
      <c r="CP1638" s="150" t="str">
        <f t="shared" si="1835"/>
        <v/>
      </c>
      <c r="CQ1638" s="290"/>
      <c r="CR1638" s="150" t="str">
        <f t="shared" si="1836"/>
        <v/>
      </c>
      <c r="CS1638" s="290"/>
      <c r="CT1638" s="150" t="str">
        <f t="shared" si="1837"/>
        <v/>
      </c>
      <c r="CU1638" s="150"/>
      <c r="CV1638" s="150" t="str">
        <f t="shared" si="1838"/>
        <v/>
      </c>
      <c r="CW1638" s="94"/>
      <c r="CX1638" s="151" t="str">
        <f t="shared" si="1879"/>
        <v/>
      </c>
      <c r="CY1638" s="151" t="str">
        <f t="shared" si="1880"/>
        <v/>
      </c>
      <c r="CZ1638" s="152"/>
      <c r="DA1638" s="373" t="str">
        <f t="shared" si="1853"/>
        <v/>
      </c>
      <c r="DC1638" s="153">
        <f t="shared" si="1839"/>
        <v>0</v>
      </c>
      <c r="DD1638" s="153">
        <f t="shared" si="1840"/>
        <v>0</v>
      </c>
      <c r="DE1638" s="153">
        <f t="shared" si="1841"/>
        <v>0</v>
      </c>
      <c r="DF1638" s="158">
        <f t="shared" si="1842"/>
        <v>-4.7000000000000002E-3</v>
      </c>
      <c r="DG1638" s="159">
        <f t="shared" si="1854"/>
        <v>-1.1703000000000001</v>
      </c>
      <c r="DH1638" s="158">
        <f t="shared" si="1843"/>
        <v>3.1999999999999997E-3</v>
      </c>
      <c r="DI1638" s="159">
        <f t="shared" si="1855"/>
        <v>0.79679999999999995</v>
      </c>
      <c r="DJ1638" s="158">
        <f t="shared" si="1844"/>
        <v>-2.7000000000000001E-3</v>
      </c>
      <c r="DK1638" s="159">
        <f t="shared" si="1856"/>
        <v>-0.67230000000000001</v>
      </c>
      <c r="DL1638" s="158">
        <f t="shared" si="1845"/>
        <v>1.1999999999999999E-3</v>
      </c>
      <c r="DM1638" s="159">
        <f t="shared" si="1857"/>
        <v>0.29879999999999995</v>
      </c>
      <c r="DN1638" s="158">
        <f t="shared" si="1846"/>
        <v>1.46E-2</v>
      </c>
      <c r="DO1638" s="159">
        <f t="shared" si="1858"/>
        <v>3.6354000000000002</v>
      </c>
      <c r="DP1638" s="158">
        <f t="shared" si="1847"/>
        <v>-1.2999999999999999E-2</v>
      </c>
      <c r="DQ1638" s="159">
        <f t="shared" si="1859"/>
        <v>-3.2369999999999997</v>
      </c>
      <c r="DR1638" s="158">
        <f t="shared" si="1848"/>
        <v>-6.7000000000000002E-3</v>
      </c>
      <c r="DS1638" s="159">
        <f t="shared" si="1860"/>
        <v>-1.6683000000000001</v>
      </c>
      <c r="DT1638" s="158">
        <f t="shared" si="1849"/>
        <v>-1.2999999999999999E-2</v>
      </c>
      <c r="DU1638" s="159">
        <f t="shared" si="1861"/>
        <v>-3.2369999999999997</v>
      </c>
      <c r="DV1638" s="158">
        <f t="shared" si="1850"/>
        <v>-6.7000000000000002E-3</v>
      </c>
      <c r="DW1638" s="160">
        <f t="shared" si="1862"/>
        <v>-1.6683000000000001</v>
      </c>
    </row>
    <row r="1639" spans="1:127" ht="24.95" customHeight="1" x14ac:dyDescent="0.2">
      <c r="A1639" s="272">
        <v>1630</v>
      </c>
      <c r="B1639" s="336"/>
      <c r="C1639" s="332"/>
      <c r="D1639" s="333"/>
      <c r="E1639" s="334"/>
      <c r="F1639" s="335"/>
      <c r="G1639" s="334"/>
      <c r="H1639" s="371"/>
      <c r="I1639" s="334"/>
      <c r="J1639" s="334"/>
      <c r="K1639" s="334"/>
      <c r="L1639" s="334"/>
      <c r="M1639" s="334"/>
      <c r="N1639" s="334"/>
      <c r="O1639" s="337"/>
      <c r="P1639" s="337"/>
      <c r="Q1639" s="338" t="str">
        <f t="shared" si="1813"/>
        <v xml:space="preserve"> </v>
      </c>
      <c r="R1639" s="339" t="str">
        <f t="shared" si="1814"/>
        <v/>
      </c>
      <c r="S1639" s="340" t="str">
        <f t="shared" si="1867"/>
        <v/>
      </c>
      <c r="T1639" s="341" t="str">
        <f t="shared" si="1815"/>
        <v/>
      </c>
      <c r="U1639" s="341" t="str">
        <f t="shared" si="1816"/>
        <v/>
      </c>
      <c r="V1639" s="341" t="str">
        <f t="shared" si="1817"/>
        <v/>
      </c>
      <c r="W1639" s="341" t="str">
        <f t="shared" si="1818"/>
        <v/>
      </c>
      <c r="X1639" s="340" t="str">
        <f t="shared" si="1868"/>
        <v/>
      </c>
      <c r="Y1639" s="342" t="str">
        <f t="shared" si="1869"/>
        <v/>
      </c>
      <c r="Z1639" s="343" t="str">
        <f t="shared" si="1870"/>
        <v/>
      </c>
      <c r="AA1639" s="344" t="str">
        <f t="shared" si="1871"/>
        <v/>
      </c>
      <c r="AB1639" s="345" t="str">
        <f t="shared" si="1819"/>
        <v/>
      </c>
      <c r="AC1639" s="346" t="str">
        <f t="shared" si="1820"/>
        <v/>
      </c>
      <c r="AD1639" s="346" t="str">
        <f t="shared" si="1821"/>
        <v/>
      </c>
      <c r="AE1639" s="344" t="str">
        <f t="shared" si="1872"/>
        <v/>
      </c>
      <c r="AF1639" s="346" t="str">
        <f t="shared" si="1822"/>
        <v/>
      </c>
      <c r="AG1639" s="344" t="str">
        <f t="shared" si="1873"/>
        <v/>
      </c>
      <c r="AH1639" s="344" t="str">
        <f t="shared" si="1874"/>
        <v/>
      </c>
      <c r="AI1639" s="344" t="str">
        <f t="shared" si="1875"/>
        <v/>
      </c>
      <c r="AJ1639" s="346" t="str">
        <f t="shared" si="1876"/>
        <v/>
      </c>
      <c r="AK1639" s="346" t="str">
        <f t="shared" si="1877"/>
        <v/>
      </c>
      <c r="AL1639" s="347" t="str">
        <f t="shared" si="1878"/>
        <v/>
      </c>
      <c r="AM1639" s="141"/>
      <c r="AN1639" s="141"/>
      <c r="AO1639" s="142"/>
      <c r="AP1639" s="58">
        <f t="shared" si="1823"/>
        <v>0</v>
      </c>
      <c r="AQ1639" s="318">
        <f>SUM(AP$10:AP1639)</f>
        <v>0</v>
      </c>
      <c r="AR1639" s="143">
        <f t="shared" ref="AR1639:AR1702" si="1881">IF(AP1639&gt;0,AQ1639,AQ1639+0.1)</f>
        <v>0.1</v>
      </c>
      <c r="AS1639" s="144" t="str">
        <f t="shared" si="1824"/>
        <v/>
      </c>
      <c r="AT1639" s="144" t="str">
        <f t="shared" si="1851"/>
        <v/>
      </c>
      <c r="AU1639" s="145"/>
      <c r="AV1639" s="58">
        <f t="shared" ref="AV1639:AV1702" si="1882">IF(D1639="",0,1)</f>
        <v>0</v>
      </c>
      <c r="AW1639" s="318">
        <f>SUM(AV$10:AV1639)</f>
        <v>0</v>
      </c>
      <c r="AX1639" s="319">
        <f t="shared" ref="AX1639:AX1702" si="1883">IF(AV1639&gt;0,AW1639,AW1639+0.1)</f>
        <v>0.1</v>
      </c>
      <c r="AY1639" s="144" t="str">
        <f t="shared" si="1865"/>
        <v/>
      </c>
      <c r="AZ1639" s="144" t="str">
        <f t="shared" si="1866"/>
        <v/>
      </c>
      <c r="BA1639" s="144"/>
      <c r="BB1639" s="146" t="str">
        <f t="shared" si="1825"/>
        <v/>
      </c>
      <c r="BC1639" s="66" t="str">
        <f t="shared" si="1864"/>
        <v/>
      </c>
      <c r="BD1639" s="195" t="str">
        <f t="shared" si="1826"/>
        <v/>
      </c>
      <c r="BF1639" s="283"/>
      <c r="BG1639" s="286" t="str">
        <f t="shared" si="1827"/>
        <v/>
      </c>
      <c r="BY1639" s="211" t="str">
        <f t="shared" si="1828"/>
        <v/>
      </c>
      <c r="BZ1639" s="150" t="str">
        <f t="shared" si="1829"/>
        <v/>
      </c>
      <c r="CB1639" s="54" t="str">
        <f t="shared" si="1863"/>
        <v/>
      </c>
      <c r="CD1639" s="54" t="str">
        <f t="shared" si="1830"/>
        <v/>
      </c>
      <c r="CF1639" s="54" t="str">
        <f t="shared" si="1831"/>
        <v/>
      </c>
      <c r="CH1639" s="150" t="str">
        <f t="shared" si="1832"/>
        <v/>
      </c>
      <c r="CI1639" s="290"/>
      <c r="CJ1639" s="150" t="str">
        <f t="shared" si="1833"/>
        <v/>
      </c>
      <c r="CK1639" s="290"/>
      <c r="CL1639" s="54" t="str">
        <f t="shared" si="1852"/>
        <v/>
      </c>
      <c r="CM1639" s="290"/>
      <c r="CN1639" s="150" t="str">
        <f t="shared" si="1834"/>
        <v/>
      </c>
      <c r="CO1639" s="290"/>
      <c r="CP1639" s="150" t="str">
        <f t="shared" si="1835"/>
        <v/>
      </c>
      <c r="CQ1639" s="290"/>
      <c r="CR1639" s="150" t="str">
        <f t="shared" si="1836"/>
        <v/>
      </c>
      <c r="CS1639" s="290"/>
      <c r="CT1639" s="150" t="str">
        <f t="shared" si="1837"/>
        <v/>
      </c>
      <c r="CU1639" s="150"/>
      <c r="CV1639" s="150" t="str">
        <f t="shared" si="1838"/>
        <v/>
      </c>
      <c r="CW1639" s="94"/>
      <c r="CX1639" s="151" t="str">
        <f t="shared" si="1879"/>
        <v/>
      </c>
      <c r="CY1639" s="151" t="str">
        <f t="shared" si="1880"/>
        <v/>
      </c>
      <c r="CZ1639" s="152"/>
      <c r="DA1639" s="373" t="str">
        <f t="shared" si="1853"/>
        <v/>
      </c>
      <c r="DC1639" s="153">
        <f t="shared" si="1839"/>
        <v>0</v>
      </c>
      <c r="DD1639" s="153">
        <f t="shared" si="1840"/>
        <v>0</v>
      </c>
      <c r="DE1639" s="153">
        <f t="shared" si="1841"/>
        <v>0</v>
      </c>
      <c r="DF1639" s="158">
        <f t="shared" si="1842"/>
        <v>-4.7000000000000002E-3</v>
      </c>
      <c r="DG1639" s="159">
        <f t="shared" si="1854"/>
        <v>-1.1703000000000001</v>
      </c>
      <c r="DH1639" s="158">
        <f t="shared" si="1843"/>
        <v>3.1999999999999997E-3</v>
      </c>
      <c r="DI1639" s="159">
        <f t="shared" si="1855"/>
        <v>0.79679999999999995</v>
      </c>
      <c r="DJ1639" s="158">
        <f t="shared" si="1844"/>
        <v>-2.7000000000000001E-3</v>
      </c>
      <c r="DK1639" s="159">
        <f t="shared" si="1856"/>
        <v>-0.67230000000000001</v>
      </c>
      <c r="DL1639" s="158">
        <f t="shared" si="1845"/>
        <v>1.1999999999999999E-3</v>
      </c>
      <c r="DM1639" s="159">
        <f t="shared" si="1857"/>
        <v>0.29879999999999995</v>
      </c>
      <c r="DN1639" s="158">
        <f t="shared" si="1846"/>
        <v>1.46E-2</v>
      </c>
      <c r="DO1639" s="159">
        <f t="shared" si="1858"/>
        <v>3.6354000000000002</v>
      </c>
      <c r="DP1639" s="158">
        <f t="shared" si="1847"/>
        <v>-1.2999999999999999E-2</v>
      </c>
      <c r="DQ1639" s="159">
        <f t="shared" si="1859"/>
        <v>-3.2369999999999997</v>
      </c>
      <c r="DR1639" s="158">
        <f t="shared" si="1848"/>
        <v>-6.7000000000000002E-3</v>
      </c>
      <c r="DS1639" s="159">
        <f t="shared" si="1860"/>
        <v>-1.6683000000000001</v>
      </c>
      <c r="DT1639" s="158">
        <f t="shared" si="1849"/>
        <v>-1.2999999999999999E-2</v>
      </c>
      <c r="DU1639" s="159">
        <f t="shared" si="1861"/>
        <v>-3.2369999999999997</v>
      </c>
      <c r="DV1639" s="158">
        <f t="shared" si="1850"/>
        <v>-6.7000000000000002E-3</v>
      </c>
      <c r="DW1639" s="160">
        <f t="shared" si="1862"/>
        <v>-1.6683000000000001</v>
      </c>
    </row>
    <row r="1640" spans="1:127" ht="24.95" customHeight="1" x14ac:dyDescent="0.2">
      <c r="A1640" s="272">
        <v>1631</v>
      </c>
      <c r="B1640" s="336"/>
      <c r="C1640" s="332"/>
      <c r="D1640" s="333"/>
      <c r="E1640" s="334"/>
      <c r="F1640" s="335"/>
      <c r="G1640" s="334"/>
      <c r="H1640" s="371"/>
      <c r="I1640" s="334"/>
      <c r="J1640" s="334"/>
      <c r="K1640" s="334"/>
      <c r="L1640" s="334"/>
      <c r="M1640" s="334"/>
      <c r="N1640" s="334"/>
      <c r="O1640" s="337"/>
      <c r="P1640" s="337"/>
      <c r="Q1640" s="338" t="str">
        <f t="shared" si="1813"/>
        <v xml:space="preserve"> </v>
      </c>
      <c r="R1640" s="339" t="str">
        <f t="shared" si="1814"/>
        <v/>
      </c>
      <c r="S1640" s="340" t="str">
        <f t="shared" si="1867"/>
        <v/>
      </c>
      <c r="T1640" s="341" t="str">
        <f t="shared" si="1815"/>
        <v/>
      </c>
      <c r="U1640" s="341" t="str">
        <f t="shared" si="1816"/>
        <v/>
      </c>
      <c r="V1640" s="341" t="str">
        <f t="shared" si="1817"/>
        <v/>
      </c>
      <c r="W1640" s="341" t="str">
        <f t="shared" si="1818"/>
        <v/>
      </c>
      <c r="X1640" s="340" t="str">
        <f t="shared" si="1868"/>
        <v/>
      </c>
      <c r="Y1640" s="342" t="str">
        <f t="shared" si="1869"/>
        <v/>
      </c>
      <c r="Z1640" s="343" t="str">
        <f t="shared" si="1870"/>
        <v/>
      </c>
      <c r="AA1640" s="344" t="str">
        <f t="shared" si="1871"/>
        <v/>
      </c>
      <c r="AB1640" s="345" t="str">
        <f t="shared" si="1819"/>
        <v/>
      </c>
      <c r="AC1640" s="346" t="str">
        <f t="shared" si="1820"/>
        <v/>
      </c>
      <c r="AD1640" s="346" t="str">
        <f t="shared" si="1821"/>
        <v/>
      </c>
      <c r="AE1640" s="344" t="str">
        <f t="shared" si="1872"/>
        <v/>
      </c>
      <c r="AF1640" s="346" t="str">
        <f t="shared" si="1822"/>
        <v/>
      </c>
      <c r="AG1640" s="344" t="str">
        <f t="shared" si="1873"/>
        <v/>
      </c>
      <c r="AH1640" s="344" t="str">
        <f t="shared" si="1874"/>
        <v/>
      </c>
      <c r="AI1640" s="344" t="str">
        <f t="shared" si="1875"/>
        <v/>
      </c>
      <c r="AJ1640" s="346" t="str">
        <f t="shared" si="1876"/>
        <v/>
      </c>
      <c r="AK1640" s="346" t="str">
        <f t="shared" si="1877"/>
        <v/>
      </c>
      <c r="AL1640" s="347" t="str">
        <f t="shared" si="1878"/>
        <v/>
      </c>
      <c r="AM1640" s="141"/>
      <c r="AN1640" s="141"/>
      <c r="AO1640" s="142"/>
      <c r="AP1640" s="58">
        <f t="shared" si="1823"/>
        <v>0</v>
      </c>
      <c r="AQ1640" s="318">
        <f>SUM(AP$10:AP1640)</f>
        <v>0</v>
      </c>
      <c r="AR1640" s="143">
        <f t="shared" si="1881"/>
        <v>0.1</v>
      </c>
      <c r="AS1640" s="144" t="str">
        <f t="shared" si="1824"/>
        <v/>
      </c>
      <c r="AT1640" s="144" t="str">
        <f t="shared" si="1851"/>
        <v/>
      </c>
      <c r="AU1640" s="145"/>
      <c r="AV1640" s="58">
        <f t="shared" si="1882"/>
        <v>0</v>
      </c>
      <c r="AW1640" s="318">
        <f>SUM(AV$10:AV1640)</f>
        <v>0</v>
      </c>
      <c r="AX1640" s="319">
        <f t="shared" si="1883"/>
        <v>0.1</v>
      </c>
      <c r="AY1640" s="144" t="str">
        <f t="shared" si="1865"/>
        <v/>
      </c>
      <c r="AZ1640" s="144" t="str">
        <f t="shared" si="1866"/>
        <v/>
      </c>
      <c r="BA1640" s="144"/>
      <c r="BB1640" s="146" t="str">
        <f t="shared" si="1825"/>
        <v/>
      </c>
      <c r="BC1640" s="66" t="str">
        <f t="shared" si="1864"/>
        <v/>
      </c>
      <c r="BD1640" s="195" t="str">
        <f t="shared" si="1826"/>
        <v/>
      </c>
      <c r="BF1640" s="283"/>
      <c r="BG1640" s="286" t="str">
        <f t="shared" si="1827"/>
        <v/>
      </c>
      <c r="BY1640" s="211" t="str">
        <f t="shared" si="1828"/>
        <v/>
      </c>
      <c r="BZ1640" s="150" t="str">
        <f t="shared" si="1829"/>
        <v/>
      </c>
      <c r="CB1640" s="54" t="str">
        <f t="shared" si="1863"/>
        <v/>
      </c>
      <c r="CD1640" s="54" t="str">
        <f t="shared" si="1830"/>
        <v/>
      </c>
      <c r="CF1640" s="54" t="str">
        <f t="shared" si="1831"/>
        <v/>
      </c>
      <c r="CH1640" s="150" t="str">
        <f t="shared" si="1832"/>
        <v/>
      </c>
      <c r="CI1640" s="290"/>
      <c r="CJ1640" s="150" t="str">
        <f t="shared" si="1833"/>
        <v/>
      </c>
      <c r="CK1640" s="290"/>
      <c r="CL1640" s="54" t="str">
        <f t="shared" si="1852"/>
        <v/>
      </c>
      <c r="CM1640" s="290"/>
      <c r="CN1640" s="150" t="str">
        <f t="shared" si="1834"/>
        <v/>
      </c>
      <c r="CO1640" s="290"/>
      <c r="CP1640" s="150" t="str">
        <f t="shared" si="1835"/>
        <v/>
      </c>
      <c r="CQ1640" s="290"/>
      <c r="CR1640" s="150" t="str">
        <f t="shared" si="1836"/>
        <v/>
      </c>
      <c r="CS1640" s="290"/>
      <c r="CT1640" s="150" t="str">
        <f t="shared" si="1837"/>
        <v/>
      </c>
      <c r="CU1640" s="150"/>
      <c r="CV1640" s="150" t="str">
        <f t="shared" si="1838"/>
        <v/>
      </c>
      <c r="CW1640" s="94"/>
      <c r="CX1640" s="151" t="str">
        <f t="shared" si="1879"/>
        <v/>
      </c>
      <c r="CY1640" s="151" t="str">
        <f t="shared" si="1880"/>
        <v/>
      </c>
      <c r="CZ1640" s="152"/>
      <c r="DA1640" s="373" t="str">
        <f t="shared" si="1853"/>
        <v/>
      </c>
      <c r="DC1640" s="153">
        <f t="shared" si="1839"/>
        <v>0</v>
      </c>
      <c r="DD1640" s="153">
        <f t="shared" si="1840"/>
        <v>0</v>
      </c>
      <c r="DE1640" s="153">
        <f t="shared" si="1841"/>
        <v>0</v>
      </c>
      <c r="DF1640" s="158">
        <f t="shared" si="1842"/>
        <v>-4.7000000000000002E-3</v>
      </c>
      <c r="DG1640" s="159">
        <f t="shared" si="1854"/>
        <v>-1.1703000000000001</v>
      </c>
      <c r="DH1640" s="158">
        <f t="shared" si="1843"/>
        <v>3.1999999999999997E-3</v>
      </c>
      <c r="DI1640" s="159">
        <f t="shared" si="1855"/>
        <v>0.79679999999999995</v>
      </c>
      <c r="DJ1640" s="158">
        <f t="shared" si="1844"/>
        <v>-2.7000000000000001E-3</v>
      </c>
      <c r="DK1640" s="159">
        <f t="shared" si="1856"/>
        <v>-0.67230000000000001</v>
      </c>
      <c r="DL1640" s="158">
        <f t="shared" si="1845"/>
        <v>1.1999999999999999E-3</v>
      </c>
      <c r="DM1640" s="159">
        <f t="shared" si="1857"/>
        <v>0.29879999999999995</v>
      </c>
      <c r="DN1640" s="158">
        <f t="shared" si="1846"/>
        <v>1.46E-2</v>
      </c>
      <c r="DO1640" s="159">
        <f t="shared" si="1858"/>
        <v>3.6354000000000002</v>
      </c>
      <c r="DP1640" s="158">
        <f t="shared" si="1847"/>
        <v>-1.2999999999999999E-2</v>
      </c>
      <c r="DQ1640" s="159">
        <f t="shared" si="1859"/>
        <v>-3.2369999999999997</v>
      </c>
      <c r="DR1640" s="158">
        <f t="shared" si="1848"/>
        <v>-6.7000000000000002E-3</v>
      </c>
      <c r="DS1640" s="159">
        <f t="shared" si="1860"/>
        <v>-1.6683000000000001</v>
      </c>
      <c r="DT1640" s="158">
        <f t="shared" si="1849"/>
        <v>-1.2999999999999999E-2</v>
      </c>
      <c r="DU1640" s="159">
        <f t="shared" si="1861"/>
        <v>-3.2369999999999997</v>
      </c>
      <c r="DV1640" s="158">
        <f t="shared" si="1850"/>
        <v>-6.7000000000000002E-3</v>
      </c>
      <c r="DW1640" s="160">
        <f t="shared" si="1862"/>
        <v>-1.6683000000000001</v>
      </c>
    </row>
    <row r="1641" spans="1:127" ht="24.95" customHeight="1" x14ac:dyDescent="0.2">
      <c r="A1641" s="272">
        <v>1632</v>
      </c>
      <c r="B1641" s="336"/>
      <c r="C1641" s="332"/>
      <c r="D1641" s="333"/>
      <c r="E1641" s="334"/>
      <c r="F1641" s="335"/>
      <c r="G1641" s="334"/>
      <c r="H1641" s="371"/>
      <c r="I1641" s="334"/>
      <c r="J1641" s="334"/>
      <c r="K1641" s="334"/>
      <c r="L1641" s="334"/>
      <c r="M1641" s="334"/>
      <c r="N1641" s="334"/>
      <c r="O1641" s="337"/>
      <c r="P1641" s="337"/>
      <c r="Q1641" s="338" t="str">
        <f t="shared" si="1813"/>
        <v xml:space="preserve"> </v>
      </c>
      <c r="R1641" s="339" t="str">
        <f t="shared" si="1814"/>
        <v/>
      </c>
      <c r="S1641" s="340" t="str">
        <f t="shared" si="1867"/>
        <v/>
      </c>
      <c r="T1641" s="341" t="str">
        <f t="shared" si="1815"/>
        <v/>
      </c>
      <c r="U1641" s="341" t="str">
        <f t="shared" si="1816"/>
        <v/>
      </c>
      <c r="V1641" s="341" t="str">
        <f t="shared" si="1817"/>
        <v/>
      </c>
      <c r="W1641" s="341" t="str">
        <f t="shared" si="1818"/>
        <v/>
      </c>
      <c r="X1641" s="340" t="str">
        <f t="shared" si="1868"/>
        <v/>
      </c>
      <c r="Y1641" s="342" t="str">
        <f t="shared" si="1869"/>
        <v/>
      </c>
      <c r="Z1641" s="343" t="str">
        <f t="shared" si="1870"/>
        <v/>
      </c>
      <c r="AA1641" s="344" t="str">
        <f t="shared" si="1871"/>
        <v/>
      </c>
      <c r="AB1641" s="345" t="str">
        <f t="shared" si="1819"/>
        <v/>
      </c>
      <c r="AC1641" s="346" t="str">
        <f t="shared" si="1820"/>
        <v/>
      </c>
      <c r="AD1641" s="346" t="str">
        <f t="shared" si="1821"/>
        <v/>
      </c>
      <c r="AE1641" s="344" t="str">
        <f t="shared" si="1872"/>
        <v/>
      </c>
      <c r="AF1641" s="346" t="str">
        <f t="shared" si="1822"/>
        <v/>
      </c>
      <c r="AG1641" s="344" t="str">
        <f t="shared" si="1873"/>
        <v/>
      </c>
      <c r="AH1641" s="344" t="str">
        <f t="shared" si="1874"/>
        <v/>
      </c>
      <c r="AI1641" s="344" t="str">
        <f t="shared" si="1875"/>
        <v/>
      </c>
      <c r="AJ1641" s="346" t="str">
        <f t="shared" si="1876"/>
        <v/>
      </c>
      <c r="AK1641" s="346" t="str">
        <f t="shared" si="1877"/>
        <v/>
      </c>
      <c r="AL1641" s="347" t="str">
        <f t="shared" si="1878"/>
        <v/>
      </c>
      <c r="AM1641" s="141"/>
      <c r="AN1641" s="141"/>
      <c r="AO1641" s="142"/>
      <c r="AP1641" s="58">
        <f t="shared" si="1823"/>
        <v>0</v>
      </c>
      <c r="AQ1641" s="318">
        <f>SUM(AP$10:AP1641)</f>
        <v>0</v>
      </c>
      <c r="AR1641" s="143">
        <f t="shared" si="1881"/>
        <v>0.1</v>
      </c>
      <c r="AS1641" s="144" t="str">
        <f t="shared" si="1824"/>
        <v/>
      </c>
      <c r="AT1641" s="144" t="str">
        <f t="shared" si="1851"/>
        <v/>
      </c>
      <c r="AU1641" s="145"/>
      <c r="AV1641" s="58">
        <f t="shared" si="1882"/>
        <v>0</v>
      </c>
      <c r="AW1641" s="318">
        <f>SUM(AV$10:AV1641)</f>
        <v>0</v>
      </c>
      <c r="AX1641" s="319">
        <f t="shared" si="1883"/>
        <v>0.1</v>
      </c>
      <c r="AY1641" s="144" t="str">
        <f t="shared" si="1865"/>
        <v/>
      </c>
      <c r="AZ1641" s="144" t="str">
        <f t="shared" si="1866"/>
        <v/>
      </c>
      <c r="BA1641" s="144"/>
      <c r="BB1641" s="146" t="str">
        <f t="shared" si="1825"/>
        <v/>
      </c>
      <c r="BC1641" s="66" t="str">
        <f t="shared" si="1864"/>
        <v/>
      </c>
      <c r="BD1641" s="195" t="str">
        <f t="shared" si="1826"/>
        <v/>
      </c>
      <c r="BF1641" s="283"/>
      <c r="BG1641" s="286" t="str">
        <f t="shared" si="1827"/>
        <v/>
      </c>
      <c r="BY1641" s="211" t="str">
        <f t="shared" si="1828"/>
        <v/>
      </c>
      <c r="BZ1641" s="150" t="str">
        <f t="shared" si="1829"/>
        <v/>
      </c>
      <c r="CB1641" s="54" t="str">
        <f t="shared" si="1863"/>
        <v/>
      </c>
      <c r="CD1641" s="54" t="str">
        <f t="shared" si="1830"/>
        <v/>
      </c>
      <c r="CF1641" s="54" t="str">
        <f t="shared" si="1831"/>
        <v/>
      </c>
      <c r="CH1641" s="150" t="str">
        <f t="shared" si="1832"/>
        <v/>
      </c>
      <c r="CI1641" s="290"/>
      <c r="CJ1641" s="150" t="str">
        <f t="shared" si="1833"/>
        <v/>
      </c>
      <c r="CK1641" s="290"/>
      <c r="CL1641" s="54" t="str">
        <f t="shared" si="1852"/>
        <v/>
      </c>
      <c r="CM1641" s="290"/>
      <c r="CN1641" s="150" t="str">
        <f t="shared" si="1834"/>
        <v/>
      </c>
      <c r="CO1641" s="290"/>
      <c r="CP1641" s="150" t="str">
        <f t="shared" si="1835"/>
        <v/>
      </c>
      <c r="CQ1641" s="290"/>
      <c r="CR1641" s="150" t="str">
        <f t="shared" si="1836"/>
        <v/>
      </c>
      <c r="CS1641" s="290"/>
      <c r="CT1641" s="150" t="str">
        <f t="shared" si="1837"/>
        <v/>
      </c>
      <c r="CU1641" s="150"/>
      <c r="CV1641" s="150" t="str">
        <f t="shared" si="1838"/>
        <v/>
      </c>
      <c r="CW1641" s="94"/>
      <c r="CX1641" s="151" t="str">
        <f t="shared" si="1879"/>
        <v/>
      </c>
      <c r="CY1641" s="151" t="str">
        <f t="shared" si="1880"/>
        <v/>
      </c>
      <c r="CZ1641" s="152"/>
      <c r="DA1641" s="373" t="str">
        <f t="shared" si="1853"/>
        <v/>
      </c>
      <c r="DC1641" s="153">
        <f t="shared" si="1839"/>
        <v>0</v>
      </c>
      <c r="DD1641" s="153">
        <f t="shared" si="1840"/>
        <v>0</v>
      </c>
      <c r="DE1641" s="153">
        <f t="shared" si="1841"/>
        <v>0</v>
      </c>
      <c r="DF1641" s="158">
        <f t="shared" si="1842"/>
        <v>-4.7000000000000002E-3</v>
      </c>
      <c r="DG1641" s="159">
        <f t="shared" si="1854"/>
        <v>-1.1703000000000001</v>
      </c>
      <c r="DH1641" s="158">
        <f t="shared" si="1843"/>
        <v>3.1999999999999997E-3</v>
      </c>
      <c r="DI1641" s="159">
        <f t="shared" si="1855"/>
        <v>0.79679999999999995</v>
      </c>
      <c r="DJ1641" s="158">
        <f t="shared" si="1844"/>
        <v>-2.7000000000000001E-3</v>
      </c>
      <c r="DK1641" s="159">
        <f t="shared" si="1856"/>
        <v>-0.67230000000000001</v>
      </c>
      <c r="DL1641" s="158">
        <f t="shared" si="1845"/>
        <v>1.1999999999999999E-3</v>
      </c>
      <c r="DM1641" s="159">
        <f t="shared" si="1857"/>
        <v>0.29879999999999995</v>
      </c>
      <c r="DN1641" s="158">
        <f t="shared" si="1846"/>
        <v>1.46E-2</v>
      </c>
      <c r="DO1641" s="159">
        <f t="shared" si="1858"/>
        <v>3.6354000000000002</v>
      </c>
      <c r="DP1641" s="158">
        <f t="shared" si="1847"/>
        <v>-1.2999999999999999E-2</v>
      </c>
      <c r="DQ1641" s="159">
        <f t="shared" si="1859"/>
        <v>-3.2369999999999997</v>
      </c>
      <c r="DR1641" s="158">
        <f t="shared" si="1848"/>
        <v>-6.7000000000000002E-3</v>
      </c>
      <c r="DS1641" s="159">
        <f t="shared" si="1860"/>
        <v>-1.6683000000000001</v>
      </c>
      <c r="DT1641" s="158">
        <f t="shared" si="1849"/>
        <v>-1.2999999999999999E-2</v>
      </c>
      <c r="DU1641" s="159">
        <f t="shared" si="1861"/>
        <v>-3.2369999999999997</v>
      </c>
      <c r="DV1641" s="158">
        <f t="shared" si="1850"/>
        <v>-6.7000000000000002E-3</v>
      </c>
      <c r="DW1641" s="160">
        <f t="shared" si="1862"/>
        <v>-1.6683000000000001</v>
      </c>
    </row>
    <row r="1642" spans="1:127" ht="24.95" customHeight="1" x14ac:dyDescent="0.2">
      <c r="A1642" s="272">
        <v>1633</v>
      </c>
      <c r="B1642" s="336"/>
      <c r="C1642" s="332"/>
      <c r="D1642" s="333"/>
      <c r="E1642" s="334"/>
      <c r="F1642" s="335"/>
      <c r="G1642" s="334"/>
      <c r="H1642" s="371"/>
      <c r="I1642" s="334"/>
      <c r="J1642" s="334"/>
      <c r="K1642" s="334"/>
      <c r="L1642" s="334"/>
      <c r="M1642" s="334"/>
      <c r="N1642" s="334"/>
      <c r="O1642" s="337"/>
      <c r="P1642" s="337"/>
      <c r="Q1642" s="338" t="str">
        <f t="shared" si="1813"/>
        <v xml:space="preserve"> </v>
      </c>
      <c r="R1642" s="339" t="str">
        <f t="shared" si="1814"/>
        <v/>
      </c>
      <c r="S1642" s="340" t="str">
        <f t="shared" si="1867"/>
        <v/>
      </c>
      <c r="T1642" s="341" t="str">
        <f t="shared" si="1815"/>
        <v/>
      </c>
      <c r="U1642" s="341" t="str">
        <f t="shared" si="1816"/>
        <v/>
      </c>
      <c r="V1642" s="341" t="str">
        <f t="shared" si="1817"/>
        <v/>
      </c>
      <c r="W1642" s="341" t="str">
        <f t="shared" si="1818"/>
        <v/>
      </c>
      <c r="X1642" s="340" t="str">
        <f t="shared" si="1868"/>
        <v/>
      </c>
      <c r="Y1642" s="342" t="str">
        <f t="shared" si="1869"/>
        <v/>
      </c>
      <c r="Z1642" s="343" t="str">
        <f t="shared" si="1870"/>
        <v/>
      </c>
      <c r="AA1642" s="344" t="str">
        <f t="shared" si="1871"/>
        <v/>
      </c>
      <c r="AB1642" s="345" t="str">
        <f t="shared" si="1819"/>
        <v/>
      </c>
      <c r="AC1642" s="346" t="str">
        <f t="shared" si="1820"/>
        <v/>
      </c>
      <c r="AD1642" s="346" t="str">
        <f t="shared" si="1821"/>
        <v/>
      </c>
      <c r="AE1642" s="344" t="str">
        <f t="shared" si="1872"/>
        <v/>
      </c>
      <c r="AF1642" s="346" t="str">
        <f t="shared" si="1822"/>
        <v/>
      </c>
      <c r="AG1642" s="344" t="str">
        <f t="shared" si="1873"/>
        <v/>
      </c>
      <c r="AH1642" s="344" t="str">
        <f t="shared" si="1874"/>
        <v/>
      </c>
      <c r="AI1642" s="344" t="str">
        <f t="shared" si="1875"/>
        <v/>
      </c>
      <c r="AJ1642" s="346" t="str">
        <f t="shared" si="1876"/>
        <v/>
      </c>
      <c r="AK1642" s="346" t="str">
        <f t="shared" si="1877"/>
        <v/>
      </c>
      <c r="AL1642" s="347" t="str">
        <f t="shared" si="1878"/>
        <v/>
      </c>
      <c r="AM1642" s="141"/>
      <c r="AN1642" s="141"/>
      <c r="AO1642" s="142"/>
      <c r="AP1642" s="58">
        <f t="shared" si="1823"/>
        <v>0</v>
      </c>
      <c r="AQ1642" s="318">
        <f>SUM(AP$10:AP1642)</f>
        <v>0</v>
      </c>
      <c r="AR1642" s="143">
        <f t="shared" si="1881"/>
        <v>0.1</v>
      </c>
      <c r="AS1642" s="144" t="str">
        <f t="shared" si="1824"/>
        <v/>
      </c>
      <c r="AT1642" s="144" t="str">
        <f t="shared" si="1851"/>
        <v/>
      </c>
      <c r="AU1642" s="145"/>
      <c r="AV1642" s="58">
        <f t="shared" si="1882"/>
        <v>0</v>
      </c>
      <c r="AW1642" s="318">
        <f>SUM(AV$10:AV1642)</f>
        <v>0</v>
      </c>
      <c r="AX1642" s="319">
        <f t="shared" si="1883"/>
        <v>0.1</v>
      </c>
      <c r="AY1642" s="144" t="str">
        <f t="shared" si="1865"/>
        <v/>
      </c>
      <c r="AZ1642" s="144" t="str">
        <f t="shared" si="1866"/>
        <v/>
      </c>
      <c r="BA1642" s="144"/>
      <c r="BB1642" s="146" t="str">
        <f t="shared" si="1825"/>
        <v/>
      </c>
      <c r="BC1642" s="66" t="str">
        <f t="shared" si="1864"/>
        <v/>
      </c>
      <c r="BD1642" s="195" t="str">
        <f t="shared" si="1826"/>
        <v/>
      </c>
      <c r="BF1642" s="283"/>
      <c r="BG1642" s="286" t="str">
        <f t="shared" si="1827"/>
        <v/>
      </c>
      <c r="BY1642" s="211" t="str">
        <f t="shared" si="1828"/>
        <v/>
      </c>
      <c r="BZ1642" s="150" t="str">
        <f t="shared" si="1829"/>
        <v/>
      </c>
      <c r="CB1642" s="54" t="str">
        <f t="shared" si="1863"/>
        <v/>
      </c>
      <c r="CD1642" s="54" t="str">
        <f t="shared" si="1830"/>
        <v/>
      </c>
      <c r="CF1642" s="54" t="str">
        <f t="shared" si="1831"/>
        <v/>
      </c>
      <c r="CH1642" s="150" t="str">
        <f t="shared" si="1832"/>
        <v/>
      </c>
      <c r="CI1642" s="290"/>
      <c r="CJ1642" s="150" t="str">
        <f t="shared" si="1833"/>
        <v/>
      </c>
      <c r="CK1642" s="290"/>
      <c r="CL1642" s="54" t="str">
        <f t="shared" si="1852"/>
        <v/>
      </c>
      <c r="CM1642" s="290"/>
      <c r="CN1642" s="150" t="str">
        <f t="shared" si="1834"/>
        <v/>
      </c>
      <c r="CO1642" s="290"/>
      <c r="CP1642" s="150" t="str">
        <f t="shared" si="1835"/>
        <v/>
      </c>
      <c r="CQ1642" s="290"/>
      <c r="CR1642" s="150" t="str">
        <f t="shared" si="1836"/>
        <v/>
      </c>
      <c r="CS1642" s="290"/>
      <c r="CT1642" s="150" t="str">
        <f t="shared" si="1837"/>
        <v/>
      </c>
      <c r="CU1642" s="150"/>
      <c r="CV1642" s="150" t="str">
        <f t="shared" si="1838"/>
        <v/>
      </c>
      <c r="CW1642" s="94"/>
      <c r="CX1642" s="151" t="str">
        <f t="shared" si="1879"/>
        <v/>
      </c>
      <c r="CY1642" s="151" t="str">
        <f t="shared" si="1880"/>
        <v/>
      </c>
      <c r="CZ1642" s="152"/>
      <c r="DA1642" s="373" t="str">
        <f t="shared" si="1853"/>
        <v/>
      </c>
      <c r="DC1642" s="153">
        <f t="shared" si="1839"/>
        <v>0</v>
      </c>
      <c r="DD1642" s="153">
        <f t="shared" si="1840"/>
        <v>0</v>
      </c>
      <c r="DE1642" s="153">
        <f t="shared" si="1841"/>
        <v>0</v>
      </c>
      <c r="DF1642" s="158">
        <f t="shared" si="1842"/>
        <v>-4.7000000000000002E-3</v>
      </c>
      <c r="DG1642" s="159">
        <f t="shared" si="1854"/>
        <v>-1.1703000000000001</v>
      </c>
      <c r="DH1642" s="158">
        <f t="shared" si="1843"/>
        <v>3.1999999999999997E-3</v>
      </c>
      <c r="DI1642" s="159">
        <f t="shared" si="1855"/>
        <v>0.79679999999999995</v>
      </c>
      <c r="DJ1642" s="158">
        <f t="shared" si="1844"/>
        <v>-2.7000000000000001E-3</v>
      </c>
      <c r="DK1642" s="159">
        <f t="shared" si="1856"/>
        <v>-0.67230000000000001</v>
      </c>
      <c r="DL1642" s="158">
        <f t="shared" si="1845"/>
        <v>1.1999999999999999E-3</v>
      </c>
      <c r="DM1642" s="159">
        <f t="shared" si="1857"/>
        <v>0.29879999999999995</v>
      </c>
      <c r="DN1642" s="158">
        <f t="shared" si="1846"/>
        <v>1.46E-2</v>
      </c>
      <c r="DO1642" s="159">
        <f t="shared" si="1858"/>
        <v>3.6354000000000002</v>
      </c>
      <c r="DP1642" s="158">
        <f t="shared" si="1847"/>
        <v>-1.2999999999999999E-2</v>
      </c>
      <c r="DQ1642" s="159">
        <f t="shared" si="1859"/>
        <v>-3.2369999999999997</v>
      </c>
      <c r="DR1642" s="158">
        <f t="shared" si="1848"/>
        <v>-6.7000000000000002E-3</v>
      </c>
      <c r="DS1642" s="159">
        <f t="shared" si="1860"/>
        <v>-1.6683000000000001</v>
      </c>
      <c r="DT1642" s="158">
        <f t="shared" si="1849"/>
        <v>-1.2999999999999999E-2</v>
      </c>
      <c r="DU1642" s="159">
        <f t="shared" si="1861"/>
        <v>-3.2369999999999997</v>
      </c>
      <c r="DV1642" s="158">
        <f t="shared" si="1850"/>
        <v>-6.7000000000000002E-3</v>
      </c>
      <c r="DW1642" s="160">
        <f t="shared" si="1862"/>
        <v>-1.6683000000000001</v>
      </c>
    </row>
    <row r="1643" spans="1:127" ht="24.95" customHeight="1" x14ac:dyDescent="0.2">
      <c r="A1643" s="272">
        <v>1634</v>
      </c>
      <c r="B1643" s="336"/>
      <c r="C1643" s="332"/>
      <c r="D1643" s="333"/>
      <c r="E1643" s="334"/>
      <c r="F1643" s="335"/>
      <c r="G1643" s="334"/>
      <c r="H1643" s="371"/>
      <c r="I1643" s="334"/>
      <c r="J1643" s="334"/>
      <c r="K1643" s="334"/>
      <c r="L1643" s="334"/>
      <c r="M1643" s="334"/>
      <c r="N1643" s="334"/>
      <c r="O1643" s="337"/>
      <c r="P1643" s="337"/>
      <c r="Q1643" s="338" t="str">
        <f t="shared" si="1813"/>
        <v xml:space="preserve"> </v>
      </c>
      <c r="R1643" s="339" t="str">
        <f t="shared" si="1814"/>
        <v/>
      </c>
      <c r="S1643" s="340" t="str">
        <f t="shared" si="1867"/>
        <v/>
      </c>
      <c r="T1643" s="341" t="str">
        <f t="shared" si="1815"/>
        <v/>
      </c>
      <c r="U1643" s="341" t="str">
        <f t="shared" si="1816"/>
        <v/>
      </c>
      <c r="V1643" s="341" t="str">
        <f t="shared" si="1817"/>
        <v/>
      </c>
      <c r="W1643" s="341" t="str">
        <f t="shared" si="1818"/>
        <v/>
      </c>
      <c r="X1643" s="340" t="str">
        <f t="shared" si="1868"/>
        <v/>
      </c>
      <c r="Y1643" s="342" t="str">
        <f t="shared" si="1869"/>
        <v/>
      </c>
      <c r="Z1643" s="343" t="str">
        <f t="shared" si="1870"/>
        <v/>
      </c>
      <c r="AA1643" s="344" t="str">
        <f t="shared" si="1871"/>
        <v/>
      </c>
      <c r="AB1643" s="345" t="str">
        <f t="shared" si="1819"/>
        <v/>
      </c>
      <c r="AC1643" s="346" t="str">
        <f t="shared" si="1820"/>
        <v/>
      </c>
      <c r="AD1643" s="346" t="str">
        <f t="shared" si="1821"/>
        <v/>
      </c>
      <c r="AE1643" s="344" t="str">
        <f t="shared" si="1872"/>
        <v/>
      </c>
      <c r="AF1643" s="346" t="str">
        <f t="shared" si="1822"/>
        <v/>
      </c>
      <c r="AG1643" s="344" t="str">
        <f t="shared" si="1873"/>
        <v/>
      </c>
      <c r="AH1643" s="344" t="str">
        <f t="shared" si="1874"/>
        <v/>
      </c>
      <c r="AI1643" s="344" t="str">
        <f t="shared" si="1875"/>
        <v/>
      </c>
      <c r="AJ1643" s="346" t="str">
        <f t="shared" si="1876"/>
        <v/>
      </c>
      <c r="AK1643" s="346" t="str">
        <f t="shared" si="1877"/>
        <v/>
      </c>
      <c r="AL1643" s="347" t="str">
        <f t="shared" si="1878"/>
        <v/>
      </c>
      <c r="AM1643" s="141"/>
      <c r="AN1643" s="141"/>
      <c r="AO1643" s="142"/>
      <c r="AP1643" s="58">
        <f t="shared" si="1823"/>
        <v>0</v>
      </c>
      <c r="AQ1643" s="318">
        <f>SUM(AP$10:AP1643)</f>
        <v>0</v>
      </c>
      <c r="AR1643" s="143">
        <f t="shared" si="1881"/>
        <v>0.1</v>
      </c>
      <c r="AS1643" s="144" t="str">
        <f t="shared" si="1824"/>
        <v/>
      </c>
      <c r="AT1643" s="144" t="str">
        <f t="shared" si="1851"/>
        <v/>
      </c>
      <c r="AU1643" s="145"/>
      <c r="AV1643" s="58">
        <f t="shared" si="1882"/>
        <v>0</v>
      </c>
      <c r="AW1643" s="318">
        <f>SUM(AV$10:AV1643)</f>
        <v>0</v>
      </c>
      <c r="AX1643" s="319">
        <f t="shared" si="1883"/>
        <v>0.1</v>
      </c>
      <c r="AY1643" s="144" t="str">
        <f t="shared" si="1865"/>
        <v/>
      </c>
      <c r="AZ1643" s="144" t="str">
        <f t="shared" si="1866"/>
        <v/>
      </c>
      <c r="BA1643" s="144"/>
      <c r="BB1643" s="146" t="str">
        <f t="shared" si="1825"/>
        <v/>
      </c>
      <c r="BC1643" s="66" t="str">
        <f t="shared" si="1864"/>
        <v/>
      </c>
      <c r="BD1643" s="195" t="str">
        <f t="shared" si="1826"/>
        <v/>
      </c>
      <c r="BF1643" s="283"/>
      <c r="BG1643" s="286" t="str">
        <f t="shared" si="1827"/>
        <v/>
      </c>
      <c r="BY1643" s="211" t="str">
        <f t="shared" si="1828"/>
        <v/>
      </c>
      <c r="BZ1643" s="150" t="str">
        <f t="shared" si="1829"/>
        <v/>
      </c>
      <c r="CB1643" s="54" t="str">
        <f t="shared" si="1863"/>
        <v/>
      </c>
      <c r="CD1643" s="54" t="str">
        <f t="shared" si="1830"/>
        <v/>
      </c>
      <c r="CF1643" s="54" t="str">
        <f t="shared" si="1831"/>
        <v/>
      </c>
      <c r="CH1643" s="150" t="str">
        <f t="shared" si="1832"/>
        <v/>
      </c>
      <c r="CI1643" s="290"/>
      <c r="CJ1643" s="150" t="str">
        <f t="shared" si="1833"/>
        <v/>
      </c>
      <c r="CK1643" s="290"/>
      <c r="CL1643" s="54" t="str">
        <f t="shared" si="1852"/>
        <v/>
      </c>
      <c r="CM1643" s="290"/>
      <c r="CN1643" s="150" t="str">
        <f t="shared" si="1834"/>
        <v/>
      </c>
      <c r="CO1643" s="290"/>
      <c r="CP1643" s="150" t="str">
        <f t="shared" si="1835"/>
        <v/>
      </c>
      <c r="CQ1643" s="290"/>
      <c r="CR1643" s="150" t="str">
        <f t="shared" si="1836"/>
        <v/>
      </c>
      <c r="CS1643" s="290"/>
      <c r="CT1643" s="150" t="str">
        <f t="shared" si="1837"/>
        <v/>
      </c>
      <c r="CU1643" s="150"/>
      <c r="CV1643" s="150" t="str">
        <f t="shared" si="1838"/>
        <v/>
      </c>
      <c r="CW1643" s="94"/>
      <c r="CX1643" s="151" t="str">
        <f t="shared" si="1879"/>
        <v/>
      </c>
      <c r="CY1643" s="151" t="str">
        <f t="shared" si="1880"/>
        <v/>
      </c>
      <c r="CZ1643" s="152"/>
      <c r="DA1643" s="373" t="str">
        <f t="shared" si="1853"/>
        <v/>
      </c>
      <c r="DC1643" s="153">
        <f t="shared" si="1839"/>
        <v>0</v>
      </c>
      <c r="DD1643" s="153">
        <f t="shared" si="1840"/>
        <v>0</v>
      </c>
      <c r="DE1643" s="153">
        <f t="shared" si="1841"/>
        <v>0</v>
      </c>
      <c r="DF1643" s="158">
        <f t="shared" si="1842"/>
        <v>-4.7000000000000002E-3</v>
      </c>
      <c r="DG1643" s="159">
        <f t="shared" si="1854"/>
        <v>-1.1703000000000001</v>
      </c>
      <c r="DH1643" s="158">
        <f t="shared" si="1843"/>
        <v>3.1999999999999997E-3</v>
      </c>
      <c r="DI1643" s="159">
        <f t="shared" si="1855"/>
        <v>0.79679999999999995</v>
      </c>
      <c r="DJ1643" s="158">
        <f t="shared" si="1844"/>
        <v>-2.7000000000000001E-3</v>
      </c>
      <c r="DK1643" s="159">
        <f t="shared" si="1856"/>
        <v>-0.67230000000000001</v>
      </c>
      <c r="DL1643" s="158">
        <f t="shared" si="1845"/>
        <v>1.1999999999999999E-3</v>
      </c>
      <c r="DM1643" s="159">
        <f t="shared" si="1857"/>
        <v>0.29879999999999995</v>
      </c>
      <c r="DN1643" s="158">
        <f t="shared" si="1846"/>
        <v>1.46E-2</v>
      </c>
      <c r="DO1643" s="159">
        <f t="shared" si="1858"/>
        <v>3.6354000000000002</v>
      </c>
      <c r="DP1643" s="158">
        <f t="shared" si="1847"/>
        <v>-1.2999999999999999E-2</v>
      </c>
      <c r="DQ1643" s="159">
        <f t="shared" si="1859"/>
        <v>-3.2369999999999997</v>
      </c>
      <c r="DR1643" s="158">
        <f t="shared" si="1848"/>
        <v>-6.7000000000000002E-3</v>
      </c>
      <c r="DS1643" s="159">
        <f t="shared" si="1860"/>
        <v>-1.6683000000000001</v>
      </c>
      <c r="DT1643" s="158">
        <f t="shared" si="1849"/>
        <v>-1.2999999999999999E-2</v>
      </c>
      <c r="DU1643" s="159">
        <f t="shared" si="1861"/>
        <v>-3.2369999999999997</v>
      </c>
      <c r="DV1643" s="158">
        <f t="shared" si="1850"/>
        <v>-6.7000000000000002E-3</v>
      </c>
      <c r="DW1643" s="160">
        <f t="shared" si="1862"/>
        <v>-1.6683000000000001</v>
      </c>
    </row>
    <row r="1644" spans="1:127" ht="24.95" customHeight="1" x14ac:dyDescent="0.2">
      <c r="A1644" s="272">
        <v>1635</v>
      </c>
      <c r="B1644" s="336"/>
      <c r="C1644" s="332"/>
      <c r="D1644" s="333"/>
      <c r="E1644" s="334"/>
      <c r="F1644" s="335"/>
      <c r="G1644" s="334"/>
      <c r="H1644" s="371"/>
      <c r="I1644" s="334"/>
      <c r="J1644" s="334"/>
      <c r="K1644" s="334"/>
      <c r="L1644" s="334"/>
      <c r="M1644" s="334"/>
      <c r="N1644" s="334"/>
      <c r="O1644" s="337"/>
      <c r="P1644" s="337"/>
      <c r="Q1644" s="338" t="str">
        <f t="shared" si="1813"/>
        <v xml:space="preserve"> </v>
      </c>
      <c r="R1644" s="339" t="str">
        <f t="shared" si="1814"/>
        <v/>
      </c>
      <c r="S1644" s="340" t="str">
        <f t="shared" si="1867"/>
        <v/>
      </c>
      <c r="T1644" s="341" t="str">
        <f t="shared" si="1815"/>
        <v/>
      </c>
      <c r="U1644" s="341" t="str">
        <f t="shared" si="1816"/>
        <v/>
      </c>
      <c r="V1644" s="341" t="str">
        <f t="shared" si="1817"/>
        <v/>
      </c>
      <c r="W1644" s="341" t="str">
        <f t="shared" si="1818"/>
        <v/>
      </c>
      <c r="X1644" s="340" t="str">
        <f t="shared" si="1868"/>
        <v/>
      </c>
      <c r="Y1644" s="342" t="str">
        <f t="shared" si="1869"/>
        <v/>
      </c>
      <c r="Z1644" s="343" t="str">
        <f t="shared" si="1870"/>
        <v/>
      </c>
      <c r="AA1644" s="344" t="str">
        <f t="shared" si="1871"/>
        <v/>
      </c>
      <c r="AB1644" s="345" t="str">
        <f t="shared" si="1819"/>
        <v/>
      </c>
      <c r="AC1644" s="346" t="str">
        <f t="shared" si="1820"/>
        <v/>
      </c>
      <c r="AD1644" s="346" t="str">
        <f t="shared" si="1821"/>
        <v/>
      </c>
      <c r="AE1644" s="344" t="str">
        <f t="shared" si="1872"/>
        <v/>
      </c>
      <c r="AF1644" s="346" t="str">
        <f t="shared" si="1822"/>
        <v/>
      </c>
      <c r="AG1644" s="344" t="str">
        <f t="shared" si="1873"/>
        <v/>
      </c>
      <c r="AH1644" s="344" t="str">
        <f t="shared" si="1874"/>
        <v/>
      </c>
      <c r="AI1644" s="344" t="str">
        <f t="shared" si="1875"/>
        <v/>
      </c>
      <c r="AJ1644" s="346" t="str">
        <f t="shared" si="1876"/>
        <v/>
      </c>
      <c r="AK1644" s="346" t="str">
        <f t="shared" si="1877"/>
        <v/>
      </c>
      <c r="AL1644" s="347" t="str">
        <f t="shared" si="1878"/>
        <v/>
      </c>
      <c r="AM1644" s="141"/>
      <c r="AN1644" s="141"/>
      <c r="AO1644" s="142"/>
      <c r="AP1644" s="58">
        <f t="shared" si="1823"/>
        <v>0</v>
      </c>
      <c r="AQ1644" s="318">
        <f>SUM(AP$10:AP1644)</f>
        <v>0</v>
      </c>
      <c r="AR1644" s="143">
        <f t="shared" si="1881"/>
        <v>0.1</v>
      </c>
      <c r="AS1644" s="144" t="str">
        <f t="shared" si="1824"/>
        <v/>
      </c>
      <c r="AT1644" s="144" t="str">
        <f t="shared" si="1851"/>
        <v/>
      </c>
      <c r="AU1644" s="145"/>
      <c r="AV1644" s="58">
        <f t="shared" si="1882"/>
        <v>0</v>
      </c>
      <c r="AW1644" s="318">
        <f>SUM(AV$10:AV1644)</f>
        <v>0</v>
      </c>
      <c r="AX1644" s="319">
        <f t="shared" si="1883"/>
        <v>0.1</v>
      </c>
      <c r="AY1644" s="144" t="str">
        <f t="shared" si="1865"/>
        <v/>
      </c>
      <c r="AZ1644" s="144" t="str">
        <f t="shared" si="1866"/>
        <v/>
      </c>
      <c r="BA1644" s="144"/>
      <c r="BB1644" s="146" t="str">
        <f t="shared" si="1825"/>
        <v/>
      </c>
      <c r="BC1644" s="66" t="str">
        <f t="shared" si="1864"/>
        <v/>
      </c>
      <c r="BD1644" s="195" t="str">
        <f t="shared" si="1826"/>
        <v/>
      </c>
      <c r="BF1644" s="283"/>
      <c r="BG1644" s="286" t="str">
        <f t="shared" si="1827"/>
        <v/>
      </c>
      <c r="BY1644" s="211" t="str">
        <f t="shared" si="1828"/>
        <v/>
      </c>
      <c r="BZ1644" s="150" t="str">
        <f t="shared" si="1829"/>
        <v/>
      </c>
      <c r="CB1644" s="54" t="str">
        <f t="shared" si="1863"/>
        <v/>
      </c>
      <c r="CD1644" s="54" t="str">
        <f t="shared" si="1830"/>
        <v/>
      </c>
      <c r="CF1644" s="54" t="str">
        <f t="shared" si="1831"/>
        <v/>
      </c>
      <c r="CH1644" s="150" t="str">
        <f t="shared" si="1832"/>
        <v/>
      </c>
      <c r="CI1644" s="290"/>
      <c r="CJ1644" s="150" t="str">
        <f t="shared" si="1833"/>
        <v/>
      </c>
      <c r="CK1644" s="290"/>
      <c r="CL1644" s="54" t="str">
        <f t="shared" si="1852"/>
        <v/>
      </c>
      <c r="CM1644" s="290"/>
      <c r="CN1644" s="150" t="str">
        <f t="shared" si="1834"/>
        <v/>
      </c>
      <c r="CO1644" s="290"/>
      <c r="CP1644" s="150" t="str">
        <f t="shared" si="1835"/>
        <v/>
      </c>
      <c r="CQ1644" s="290"/>
      <c r="CR1644" s="150" t="str">
        <f t="shared" si="1836"/>
        <v/>
      </c>
      <c r="CS1644" s="290"/>
      <c r="CT1644" s="150" t="str">
        <f t="shared" si="1837"/>
        <v/>
      </c>
      <c r="CU1644" s="150"/>
      <c r="CV1644" s="150" t="str">
        <f t="shared" si="1838"/>
        <v/>
      </c>
      <c r="CW1644" s="94"/>
      <c r="CX1644" s="151" t="str">
        <f t="shared" si="1879"/>
        <v/>
      </c>
      <c r="CY1644" s="151" t="str">
        <f t="shared" si="1880"/>
        <v/>
      </c>
      <c r="CZ1644" s="152"/>
      <c r="DA1644" s="373" t="str">
        <f t="shared" si="1853"/>
        <v/>
      </c>
      <c r="DC1644" s="153">
        <f t="shared" si="1839"/>
        <v>0</v>
      </c>
      <c r="DD1644" s="153">
        <f t="shared" si="1840"/>
        <v>0</v>
      </c>
      <c r="DE1644" s="153">
        <f t="shared" si="1841"/>
        <v>0</v>
      </c>
      <c r="DF1644" s="158">
        <f t="shared" si="1842"/>
        <v>-4.7000000000000002E-3</v>
      </c>
      <c r="DG1644" s="159">
        <f t="shared" si="1854"/>
        <v>-1.1703000000000001</v>
      </c>
      <c r="DH1644" s="158">
        <f t="shared" si="1843"/>
        <v>3.1999999999999997E-3</v>
      </c>
      <c r="DI1644" s="159">
        <f t="shared" si="1855"/>
        <v>0.79679999999999995</v>
      </c>
      <c r="DJ1644" s="158">
        <f t="shared" si="1844"/>
        <v>-2.7000000000000001E-3</v>
      </c>
      <c r="DK1644" s="159">
        <f t="shared" si="1856"/>
        <v>-0.67230000000000001</v>
      </c>
      <c r="DL1644" s="158">
        <f t="shared" si="1845"/>
        <v>1.1999999999999999E-3</v>
      </c>
      <c r="DM1644" s="159">
        <f t="shared" si="1857"/>
        <v>0.29879999999999995</v>
      </c>
      <c r="DN1644" s="158">
        <f t="shared" si="1846"/>
        <v>1.46E-2</v>
      </c>
      <c r="DO1644" s="159">
        <f t="shared" si="1858"/>
        <v>3.6354000000000002</v>
      </c>
      <c r="DP1644" s="158">
        <f t="shared" si="1847"/>
        <v>-1.2999999999999999E-2</v>
      </c>
      <c r="DQ1644" s="159">
        <f t="shared" si="1859"/>
        <v>-3.2369999999999997</v>
      </c>
      <c r="DR1644" s="158">
        <f t="shared" si="1848"/>
        <v>-6.7000000000000002E-3</v>
      </c>
      <c r="DS1644" s="159">
        <f t="shared" si="1860"/>
        <v>-1.6683000000000001</v>
      </c>
      <c r="DT1644" s="158">
        <f t="shared" si="1849"/>
        <v>-1.2999999999999999E-2</v>
      </c>
      <c r="DU1644" s="159">
        <f t="shared" si="1861"/>
        <v>-3.2369999999999997</v>
      </c>
      <c r="DV1644" s="158">
        <f t="shared" si="1850"/>
        <v>-6.7000000000000002E-3</v>
      </c>
      <c r="DW1644" s="160">
        <f t="shared" si="1862"/>
        <v>-1.6683000000000001</v>
      </c>
    </row>
    <row r="1645" spans="1:127" ht="24.95" customHeight="1" x14ac:dyDescent="0.2">
      <c r="A1645" s="272">
        <v>1636</v>
      </c>
      <c r="B1645" s="336"/>
      <c r="C1645" s="332"/>
      <c r="D1645" s="333"/>
      <c r="E1645" s="334"/>
      <c r="F1645" s="335"/>
      <c r="G1645" s="334"/>
      <c r="H1645" s="371"/>
      <c r="I1645" s="334"/>
      <c r="J1645" s="334"/>
      <c r="K1645" s="334"/>
      <c r="L1645" s="334"/>
      <c r="M1645" s="334"/>
      <c r="N1645" s="334"/>
      <c r="O1645" s="337"/>
      <c r="P1645" s="337"/>
      <c r="Q1645" s="338" t="str">
        <f t="shared" si="1813"/>
        <v xml:space="preserve"> </v>
      </c>
      <c r="R1645" s="339" t="str">
        <f t="shared" si="1814"/>
        <v/>
      </c>
      <c r="S1645" s="340" t="str">
        <f t="shared" si="1867"/>
        <v/>
      </c>
      <c r="T1645" s="341" t="str">
        <f t="shared" si="1815"/>
        <v/>
      </c>
      <c r="U1645" s="341" t="str">
        <f t="shared" si="1816"/>
        <v/>
      </c>
      <c r="V1645" s="341" t="str">
        <f t="shared" si="1817"/>
        <v/>
      </c>
      <c r="W1645" s="341" t="str">
        <f t="shared" si="1818"/>
        <v/>
      </c>
      <c r="X1645" s="340" t="str">
        <f t="shared" si="1868"/>
        <v/>
      </c>
      <c r="Y1645" s="342" t="str">
        <f t="shared" si="1869"/>
        <v/>
      </c>
      <c r="Z1645" s="343" t="str">
        <f t="shared" si="1870"/>
        <v/>
      </c>
      <c r="AA1645" s="344" t="str">
        <f t="shared" si="1871"/>
        <v/>
      </c>
      <c r="AB1645" s="345" t="str">
        <f t="shared" si="1819"/>
        <v/>
      </c>
      <c r="AC1645" s="346" t="str">
        <f t="shared" si="1820"/>
        <v/>
      </c>
      <c r="AD1645" s="346" t="str">
        <f t="shared" si="1821"/>
        <v/>
      </c>
      <c r="AE1645" s="344" t="str">
        <f t="shared" si="1872"/>
        <v/>
      </c>
      <c r="AF1645" s="346" t="str">
        <f t="shared" si="1822"/>
        <v/>
      </c>
      <c r="AG1645" s="344" t="str">
        <f t="shared" si="1873"/>
        <v/>
      </c>
      <c r="AH1645" s="344" t="str">
        <f t="shared" si="1874"/>
        <v/>
      </c>
      <c r="AI1645" s="344" t="str">
        <f t="shared" si="1875"/>
        <v/>
      </c>
      <c r="AJ1645" s="346" t="str">
        <f t="shared" si="1876"/>
        <v/>
      </c>
      <c r="AK1645" s="346" t="str">
        <f t="shared" si="1877"/>
        <v/>
      </c>
      <c r="AL1645" s="347" t="str">
        <f t="shared" si="1878"/>
        <v/>
      </c>
      <c r="AM1645" s="141"/>
      <c r="AN1645" s="141"/>
      <c r="AO1645" s="142"/>
      <c r="AP1645" s="58">
        <f t="shared" si="1823"/>
        <v>0</v>
      </c>
      <c r="AQ1645" s="318">
        <f>SUM(AP$10:AP1645)</f>
        <v>0</v>
      </c>
      <c r="AR1645" s="143">
        <f t="shared" si="1881"/>
        <v>0.1</v>
      </c>
      <c r="AS1645" s="144" t="str">
        <f t="shared" si="1824"/>
        <v/>
      </c>
      <c r="AT1645" s="144" t="str">
        <f t="shared" si="1851"/>
        <v/>
      </c>
      <c r="AU1645" s="145"/>
      <c r="AV1645" s="58">
        <f t="shared" si="1882"/>
        <v>0</v>
      </c>
      <c r="AW1645" s="318">
        <f>SUM(AV$10:AV1645)</f>
        <v>0</v>
      </c>
      <c r="AX1645" s="319">
        <f t="shared" si="1883"/>
        <v>0.1</v>
      </c>
      <c r="AY1645" s="144" t="str">
        <f t="shared" si="1865"/>
        <v/>
      </c>
      <c r="AZ1645" s="144" t="str">
        <f t="shared" si="1866"/>
        <v/>
      </c>
      <c r="BA1645" s="144"/>
      <c r="BB1645" s="146" t="str">
        <f t="shared" si="1825"/>
        <v/>
      </c>
      <c r="BC1645" s="66" t="str">
        <f t="shared" si="1864"/>
        <v/>
      </c>
      <c r="BD1645" s="195" t="str">
        <f t="shared" si="1826"/>
        <v/>
      </c>
      <c r="BF1645" s="283"/>
      <c r="BG1645" s="286" t="str">
        <f t="shared" si="1827"/>
        <v/>
      </c>
      <c r="BY1645" s="211" t="str">
        <f t="shared" si="1828"/>
        <v/>
      </c>
      <c r="BZ1645" s="150" t="str">
        <f t="shared" si="1829"/>
        <v/>
      </c>
      <c r="CB1645" s="54" t="str">
        <f t="shared" si="1863"/>
        <v/>
      </c>
      <c r="CD1645" s="54" t="str">
        <f t="shared" si="1830"/>
        <v/>
      </c>
      <c r="CF1645" s="54" t="str">
        <f t="shared" si="1831"/>
        <v/>
      </c>
      <c r="CH1645" s="150" t="str">
        <f t="shared" si="1832"/>
        <v/>
      </c>
      <c r="CI1645" s="290"/>
      <c r="CJ1645" s="150" t="str">
        <f t="shared" si="1833"/>
        <v/>
      </c>
      <c r="CK1645" s="290"/>
      <c r="CL1645" s="54" t="str">
        <f t="shared" si="1852"/>
        <v/>
      </c>
      <c r="CM1645" s="290"/>
      <c r="CN1645" s="150" t="str">
        <f t="shared" si="1834"/>
        <v/>
      </c>
      <c r="CO1645" s="290"/>
      <c r="CP1645" s="150" t="str">
        <f t="shared" si="1835"/>
        <v/>
      </c>
      <c r="CQ1645" s="290"/>
      <c r="CR1645" s="150" t="str">
        <f t="shared" si="1836"/>
        <v/>
      </c>
      <c r="CS1645" s="290"/>
      <c r="CT1645" s="150" t="str">
        <f t="shared" si="1837"/>
        <v/>
      </c>
      <c r="CU1645" s="150"/>
      <c r="CV1645" s="150" t="str">
        <f t="shared" si="1838"/>
        <v/>
      </c>
      <c r="CW1645" s="94"/>
      <c r="CX1645" s="151" t="str">
        <f t="shared" si="1879"/>
        <v/>
      </c>
      <c r="CY1645" s="151" t="str">
        <f t="shared" si="1880"/>
        <v/>
      </c>
      <c r="CZ1645" s="152"/>
      <c r="DA1645" s="373" t="str">
        <f t="shared" si="1853"/>
        <v/>
      </c>
      <c r="DC1645" s="153">
        <f t="shared" si="1839"/>
        <v>0</v>
      </c>
      <c r="DD1645" s="153">
        <f t="shared" si="1840"/>
        <v>0</v>
      </c>
      <c r="DE1645" s="153">
        <f t="shared" si="1841"/>
        <v>0</v>
      </c>
      <c r="DF1645" s="158">
        <f t="shared" si="1842"/>
        <v>-4.7000000000000002E-3</v>
      </c>
      <c r="DG1645" s="159">
        <f t="shared" si="1854"/>
        <v>-1.1703000000000001</v>
      </c>
      <c r="DH1645" s="158">
        <f t="shared" si="1843"/>
        <v>3.1999999999999997E-3</v>
      </c>
      <c r="DI1645" s="159">
        <f t="shared" si="1855"/>
        <v>0.79679999999999995</v>
      </c>
      <c r="DJ1645" s="158">
        <f t="shared" si="1844"/>
        <v>-2.7000000000000001E-3</v>
      </c>
      <c r="DK1645" s="159">
        <f t="shared" si="1856"/>
        <v>-0.67230000000000001</v>
      </c>
      <c r="DL1645" s="158">
        <f t="shared" si="1845"/>
        <v>1.1999999999999999E-3</v>
      </c>
      <c r="DM1645" s="159">
        <f t="shared" si="1857"/>
        <v>0.29879999999999995</v>
      </c>
      <c r="DN1645" s="158">
        <f t="shared" si="1846"/>
        <v>1.46E-2</v>
      </c>
      <c r="DO1645" s="159">
        <f t="shared" si="1858"/>
        <v>3.6354000000000002</v>
      </c>
      <c r="DP1645" s="158">
        <f t="shared" si="1847"/>
        <v>-1.2999999999999999E-2</v>
      </c>
      <c r="DQ1645" s="159">
        <f t="shared" si="1859"/>
        <v>-3.2369999999999997</v>
      </c>
      <c r="DR1645" s="158">
        <f t="shared" si="1848"/>
        <v>-6.7000000000000002E-3</v>
      </c>
      <c r="DS1645" s="159">
        <f t="shared" si="1860"/>
        <v>-1.6683000000000001</v>
      </c>
      <c r="DT1645" s="158">
        <f t="shared" si="1849"/>
        <v>-1.2999999999999999E-2</v>
      </c>
      <c r="DU1645" s="159">
        <f t="shared" si="1861"/>
        <v>-3.2369999999999997</v>
      </c>
      <c r="DV1645" s="158">
        <f t="shared" si="1850"/>
        <v>-6.7000000000000002E-3</v>
      </c>
      <c r="DW1645" s="160">
        <f t="shared" si="1862"/>
        <v>-1.6683000000000001</v>
      </c>
    </row>
    <row r="1646" spans="1:127" ht="24.95" customHeight="1" x14ac:dyDescent="0.2">
      <c r="A1646" s="272">
        <v>1637</v>
      </c>
      <c r="B1646" s="336"/>
      <c r="C1646" s="332"/>
      <c r="D1646" s="333"/>
      <c r="E1646" s="334"/>
      <c r="F1646" s="335"/>
      <c r="G1646" s="334"/>
      <c r="H1646" s="371"/>
      <c r="I1646" s="334"/>
      <c r="J1646" s="334"/>
      <c r="K1646" s="334"/>
      <c r="L1646" s="334"/>
      <c r="M1646" s="334"/>
      <c r="N1646" s="334"/>
      <c r="O1646" s="337"/>
      <c r="P1646" s="337"/>
      <c r="Q1646" s="338" t="str">
        <f t="shared" si="1813"/>
        <v xml:space="preserve"> </v>
      </c>
      <c r="R1646" s="339" t="str">
        <f t="shared" si="1814"/>
        <v/>
      </c>
      <c r="S1646" s="340" t="str">
        <f t="shared" si="1867"/>
        <v/>
      </c>
      <c r="T1646" s="341" t="str">
        <f t="shared" si="1815"/>
        <v/>
      </c>
      <c r="U1646" s="341" t="str">
        <f t="shared" si="1816"/>
        <v/>
      </c>
      <c r="V1646" s="341" t="str">
        <f t="shared" si="1817"/>
        <v/>
      </c>
      <c r="W1646" s="341" t="str">
        <f t="shared" si="1818"/>
        <v/>
      </c>
      <c r="X1646" s="340" t="str">
        <f t="shared" si="1868"/>
        <v/>
      </c>
      <c r="Y1646" s="342" t="str">
        <f t="shared" si="1869"/>
        <v/>
      </c>
      <c r="Z1646" s="343" t="str">
        <f t="shared" si="1870"/>
        <v/>
      </c>
      <c r="AA1646" s="344" t="str">
        <f t="shared" si="1871"/>
        <v/>
      </c>
      <c r="AB1646" s="345" t="str">
        <f t="shared" si="1819"/>
        <v/>
      </c>
      <c r="AC1646" s="346" t="str">
        <f t="shared" si="1820"/>
        <v/>
      </c>
      <c r="AD1646" s="346" t="str">
        <f t="shared" si="1821"/>
        <v/>
      </c>
      <c r="AE1646" s="344" t="str">
        <f t="shared" si="1872"/>
        <v/>
      </c>
      <c r="AF1646" s="346" t="str">
        <f t="shared" si="1822"/>
        <v/>
      </c>
      <c r="AG1646" s="344" t="str">
        <f t="shared" si="1873"/>
        <v/>
      </c>
      <c r="AH1646" s="344" t="str">
        <f t="shared" si="1874"/>
        <v/>
      </c>
      <c r="AI1646" s="344" t="str">
        <f t="shared" si="1875"/>
        <v/>
      </c>
      <c r="AJ1646" s="346" t="str">
        <f t="shared" si="1876"/>
        <v/>
      </c>
      <c r="AK1646" s="346" t="str">
        <f t="shared" si="1877"/>
        <v/>
      </c>
      <c r="AL1646" s="347" t="str">
        <f t="shared" si="1878"/>
        <v/>
      </c>
      <c r="AM1646" s="141"/>
      <c r="AN1646" s="141"/>
      <c r="AO1646" s="142"/>
      <c r="AP1646" s="58">
        <f t="shared" si="1823"/>
        <v>0</v>
      </c>
      <c r="AQ1646" s="318">
        <f>SUM(AP$10:AP1646)</f>
        <v>0</v>
      </c>
      <c r="AR1646" s="143">
        <f t="shared" si="1881"/>
        <v>0.1</v>
      </c>
      <c r="AS1646" s="144" t="str">
        <f t="shared" si="1824"/>
        <v/>
      </c>
      <c r="AT1646" s="144" t="str">
        <f t="shared" si="1851"/>
        <v/>
      </c>
      <c r="AU1646" s="145"/>
      <c r="AV1646" s="58">
        <f t="shared" si="1882"/>
        <v>0</v>
      </c>
      <c r="AW1646" s="318">
        <f>SUM(AV$10:AV1646)</f>
        <v>0</v>
      </c>
      <c r="AX1646" s="319">
        <f t="shared" si="1883"/>
        <v>0.1</v>
      </c>
      <c r="AY1646" s="144" t="str">
        <f t="shared" si="1865"/>
        <v/>
      </c>
      <c r="AZ1646" s="144" t="str">
        <f t="shared" si="1866"/>
        <v/>
      </c>
      <c r="BA1646" s="144"/>
      <c r="BB1646" s="146" t="str">
        <f t="shared" si="1825"/>
        <v/>
      </c>
      <c r="BC1646" s="66" t="str">
        <f t="shared" si="1864"/>
        <v/>
      </c>
      <c r="BD1646" s="195" t="str">
        <f t="shared" si="1826"/>
        <v/>
      </c>
      <c r="BF1646" s="283"/>
      <c r="BG1646" s="286" t="str">
        <f t="shared" si="1827"/>
        <v/>
      </c>
      <c r="BY1646" s="211" t="str">
        <f t="shared" si="1828"/>
        <v/>
      </c>
      <c r="BZ1646" s="150" t="str">
        <f t="shared" si="1829"/>
        <v/>
      </c>
      <c r="CB1646" s="54" t="str">
        <f t="shared" si="1863"/>
        <v/>
      </c>
      <c r="CD1646" s="54" t="str">
        <f t="shared" si="1830"/>
        <v/>
      </c>
      <c r="CF1646" s="54" t="str">
        <f t="shared" si="1831"/>
        <v/>
      </c>
      <c r="CH1646" s="150" t="str">
        <f t="shared" si="1832"/>
        <v/>
      </c>
      <c r="CI1646" s="290"/>
      <c r="CJ1646" s="150" t="str">
        <f t="shared" si="1833"/>
        <v/>
      </c>
      <c r="CK1646" s="290"/>
      <c r="CL1646" s="54" t="str">
        <f t="shared" si="1852"/>
        <v/>
      </c>
      <c r="CM1646" s="290"/>
      <c r="CN1646" s="150" t="str">
        <f t="shared" si="1834"/>
        <v/>
      </c>
      <c r="CO1646" s="290"/>
      <c r="CP1646" s="150" t="str">
        <f t="shared" si="1835"/>
        <v/>
      </c>
      <c r="CQ1646" s="290"/>
      <c r="CR1646" s="150" t="str">
        <f t="shared" si="1836"/>
        <v/>
      </c>
      <c r="CS1646" s="290"/>
      <c r="CT1646" s="150" t="str">
        <f t="shared" si="1837"/>
        <v/>
      </c>
      <c r="CU1646" s="150"/>
      <c r="CV1646" s="150" t="str">
        <f t="shared" si="1838"/>
        <v/>
      </c>
      <c r="CW1646" s="94"/>
      <c r="CX1646" s="151" t="str">
        <f t="shared" si="1879"/>
        <v/>
      </c>
      <c r="CY1646" s="151" t="str">
        <f t="shared" si="1880"/>
        <v/>
      </c>
      <c r="CZ1646" s="152"/>
      <c r="DA1646" s="373" t="str">
        <f t="shared" si="1853"/>
        <v/>
      </c>
      <c r="DC1646" s="153">
        <f t="shared" si="1839"/>
        <v>0</v>
      </c>
      <c r="DD1646" s="153">
        <f t="shared" si="1840"/>
        <v>0</v>
      </c>
      <c r="DE1646" s="153">
        <f t="shared" si="1841"/>
        <v>0</v>
      </c>
      <c r="DF1646" s="158">
        <f t="shared" si="1842"/>
        <v>-4.7000000000000002E-3</v>
      </c>
      <c r="DG1646" s="159">
        <f t="shared" si="1854"/>
        <v>-1.1703000000000001</v>
      </c>
      <c r="DH1646" s="158">
        <f t="shared" si="1843"/>
        <v>3.1999999999999997E-3</v>
      </c>
      <c r="DI1646" s="159">
        <f t="shared" si="1855"/>
        <v>0.79679999999999995</v>
      </c>
      <c r="DJ1646" s="158">
        <f t="shared" si="1844"/>
        <v>-2.7000000000000001E-3</v>
      </c>
      <c r="DK1646" s="159">
        <f t="shared" si="1856"/>
        <v>-0.67230000000000001</v>
      </c>
      <c r="DL1646" s="158">
        <f t="shared" si="1845"/>
        <v>1.1999999999999999E-3</v>
      </c>
      <c r="DM1646" s="159">
        <f t="shared" si="1857"/>
        <v>0.29879999999999995</v>
      </c>
      <c r="DN1646" s="158">
        <f t="shared" si="1846"/>
        <v>1.46E-2</v>
      </c>
      <c r="DO1646" s="159">
        <f t="shared" si="1858"/>
        <v>3.6354000000000002</v>
      </c>
      <c r="DP1646" s="158">
        <f t="shared" si="1847"/>
        <v>-1.2999999999999999E-2</v>
      </c>
      <c r="DQ1646" s="159">
        <f t="shared" si="1859"/>
        <v>-3.2369999999999997</v>
      </c>
      <c r="DR1646" s="158">
        <f t="shared" si="1848"/>
        <v>-6.7000000000000002E-3</v>
      </c>
      <c r="DS1646" s="159">
        <f t="shared" si="1860"/>
        <v>-1.6683000000000001</v>
      </c>
      <c r="DT1646" s="158">
        <f t="shared" si="1849"/>
        <v>-1.2999999999999999E-2</v>
      </c>
      <c r="DU1646" s="159">
        <f t="shared" si="1861"/>
        <v>-3.2369999999999997</v>
      </c>
      <c r="DV1646" s="158">
        <f t="shared" si="1850"/>
        <v>-6.7000000000000002E-3</v>
      </c>
      <c r="DW1646" s="160">
        <f t="shared" si="1862"/>
        <v>-1.6683000000000001</v>
      </c>
    </row>
    <row r="1647" spans="1:127" ht="24.95" customHeight="1" x14ac:dyDescent="0.2">
      <c r="A1647" s="272">
        <v>1638</v>
      </c>
      <c r="B1647" s="336"/>
      <c r="C1647" s="332"/>
      <c r="D1647" s="333"/>
      <c r="E1647" s="334"/>
      <c r="F1647" s="335"/>
      <c r="G1647" s="334"/>
      <c r="H1647" s="371"/>
      <c r="I1647" s="334"/>
      <c r="J1647" s="334"/>
      <c r="K1647" s="334"/>
      <c r="L1647" s="334"/>
      <c r="M1647" s="334"/>
      <c r="N1647" s="334"/>
      <c r="O1647" s="337"/>
      <c r="P1647" s="337"/>
      <c r="Q1647" s="338" t="str">
        <f t="shared" si="1813"/>
        <v xml:space="preserve"> </v>
      </c>
      <c r="R1647" s="339" t="str">
        <f t="shared" si="1814"/>
        <v/>
      </c>
      <c r="S1647" s="340" t="str">
        <f t="shared" si="1867"/>
        <v/>
      </c>
      <c r="T1647" s="341" t="str">
        <f t="shared" si="1815"/>
        <v/>
      </c>
      <c r="U1647" s="341" t="str">
        <f t="shared" si="1816"/>
        <v/>
      </c>
      <c r="V1647" s="341" t="str">
        <f t="shared" si="1817"/>
        <v/>
      </c>
      <c r="W1647" s="341" t="str">
        <f t="shared" si="1818"/>
        <v/>
      </c>
      <c r="X1647" s="340" t="str">
        <f t="shared" si="1868"/>
        <v/>
      </c>
      <c r="Y1647" s="342" t="str">
        <f t="shared" si="1869"/>
        <v/>
      </c>
      <c r="Z1647" s="343" t="str">
        <f t="shared" si="1870"/>
        <v/>
      </c>
      <c r="AA1647" s="344" t="str">
        <f t="shared" si="1871"/>
        <v/>
      </c>
      <c r="AB1647" s="345" t="str">
        <f t="shared" si="1819"/>
        <v/>
      </c>
      <c r="AC1647" s="346" t="str">
        <f t="shared" si="1820"/>
        <v/>
      </c>
      <c r="AD1647" s="346" t="str">
        <f t="shared" si="1821"/>
        <v/>
      </c>
      <c r="AE1647" s="344" t="str">
        <f t="shared" si="1872"/>
        <v/>
      </c>
      <c r="AF1647" s="346" t="str">
        <f t="shared" si="1822"/>
        <v/>
      </c>
      <c r="AG1647" s="344" t="str">
        <f t="shared" si="1873"/>
        <v/>
      </c>
      <c r="AH1647" s="344" t="str">
        <f t="shared" si="1874"/>
        <v/>
      </c>
      <c r="AI1647" s="344" t="str">
        <f t="shared" si="1875"/>
        <v/>
      </c>
      <c r="AJ1647" s="346" t="str">
        <f t="shared" si="1876"/>
        <v/>
      </c>
      <c r="AK1647" s="346" t="str">
        <f t="shared" si="1877"/>
        <v/>
      </c>
      <c r="AL1647" s="347" t="str">
        <f t="shared" si="1878"/>
        <v/>
      </c>
      <c r="AM1647" s="141"/>
      <c r="AN1647" s="141"/>
      <c r="AO1647" s="142"/>
      <c r="AP1647" s="58">
        <f t="shared" si="1823"/>
        <v>0</v>
      </c>
      <c r="AQ1647" s="318">
        <f>SUM(AP$10:AP1647)</f>
        <v>0</v>
      </c>
      <c r="AR1647" s="143">
        <f t="shared" si="1881"/>
        <v>0.1</v>
      </c>
      <c r="AS1647" s="144" t="str">
        <f t="shared" si="1824"/>
        <v/>
      </c>
      <c r="AT1647" s="144" t="str">
        <f t="shared" si="1851"/>
        <v/>
      </c>
      <c r="AU1647" s="145"/>
      <c r="AV1647" s="58">
        <f t="shared" si="1882"/>
        <v>0</v>
      </c>
      <c r="AW1647" s="318">
        <f>SUM(AV$10:AV1647)</f>
        <v>0</v>
      </c>
      <c r="AX1647" s="319">
        <f t="shared" si="1883"/>
        <v>0.1</v>
      </c>
      <c r="AY1647" s="144" t="str">
        <f t="shared" si="1865"/>
        <v/>
      </c>
      <c r="AZ1647" s="144" t="str">
        <f t="shared" si="1866"/>
        <v/>
      </c>
      <c r="BA1647" s="144"/>
      <c r="BB1647" s="146" t="str">
        <f t="shared" si="1825"/>
        <v/>
      </c>
      <c r="BC1647" s="66" t="str">
        <f t="shared" si="1864"/>
        <v/>
      </c>
      <c r="BD1647" s="195" t="str">
        <f t="shared" si="1826"/>
        <v/>
      </c>
      <c r="BF1647" s="283"/>
      <c r="BG1647" s="286" t="str">
        <f t="shared" si="1827"/>
        <v/>
      </c>
      <c r="BY1647" s="211" t="str">
        <f t="shared" si="1828"/>
        <v/>
      </c>
      <c r="BZ1647" s="150" t="str">
        <f t="shared" si="1829"/>
        <v/>
      </c>
      <c r="CB1647" s="54" t="str">
        <f t="shared" si="1863"/>
        <v/>
      </c>
      <c r="CD1647" s="54" t="str">
        <f t="shared" si="1830"/>
        <v/>
      </c>
      <c r="CF1647" s="54" t="str">
        <f t="shared" si="1831"/>
        <v/>
      </c>
      <c r="CH1647" s="150" t="str">
        <f t="shared" si="1832"/>
        <v/>
      </c>
      <c r="CI1647" s="290"/>
      <c r="CJ1647" s="150" t="str">
        <f t="shared" si="1833"/>
        <v/>
      </c>
      <c r="CK1647" s="290"/>
      <c r="CL1647" s="54" t="str">
        <f t="shared" si="1852"/>
        <v/>
      </c>
      <c r="CM1647" s="290"/>
      <c r="CN1647" s="150" t="str">
        <f t="shared" si="1834"/>
        <v/>
      </c>
      <c r="CO1647" s="290"/>
      <c r="CP1647" s="150" t="str">
        <f t="shared" si="1835"/>
        <v/>
      </c>
      <c r="CQ1647" s="290"/>
      <c r="CR1647" s="150" t="str">
        <f t="shared" si="1836"/>
        <v/>
      </c>
      <c r="CS1647" s="290"/>
      <c r="CT1647" s="150" t="str">
        <f t="shared" si="1837"/>
        <v/>
      </c>
      <c r="CU1647" s="150"/>
      <c r="CV1647" s="150" t="str">
        <f t="shared" si="1838"/>
        <v/>
      </c>
      <c r="CW1647" s="94"/>
      <c r="CX1647" s="151" t="str">
        <f t="shared" si="1879"/>
        <v/>
      </c>
      <c r="CY1647" s="151" t="str">
        <f t="shared" si="1880"/>
        <v/>
      </c>
      <c r="CZ1647" s="152"/>
      <c r="DA1647" s="373" t="str">
        <f t="shared" si="1853"/>
        <v/>
      </c>
      <c r="DC1647" s="153">
        <f t="shared" si="1839"/>
        <v>0</v>
      </c>
      <c r="DD1647" s="153">
        <f t="shared" si="1840"/>
        <v>0</v>
      </c>
      <c r="DE1647" s="153">
        <f t="shared" si="1841"/>
        <v>0</v>
      </c>
      <c r="DF1647" s="158">
        <f t="shared" si="1842"/>
        <v>-4.7000000000000002E-3</v>
      </c>
      <c r="DG1647" s="159">
        <f t="shared" si="1854"/>
        <v>-1.1703000000000001</v>
      </c>
      <c r="DH1647" s="158">
        <f t="shared" si="1843"/>
        <v>3.1999999999999997E-3</v>
      </c>
      <c r="DI1647" s="159">
        <f t="shared" si="1855"/>
        <v>0.79679999999999995</v>
      </c>
      <c r="DJ1647" s="158">
        <f t="shared" si="1844"/>
        <v>-2.7000000000000001E-3</v>
      </c>
      <c r="DK1647" s="159">
        <f t="shared" si="1856"/>
        <v>-0.67230000000000001</v>
      </c>
      <c r="DL1647" s="158">
        <f t="shared" si="1845"/>
        <v>1.1999999999999999E-3</v>
      </c>
      <c r="DM1647" s="159">
        <f t="shared" si="1857"/>
        <v>0.29879999999999995</v>
      </c>
      <c r="DN1647" s="158">
        <f t="shared" si="1846"/>
        <v>1.46E-2</v>
      </c>
      <c r="DO1647" s="159">
        <f t="shared" si="1858"/>
        <v>3.6354000000000002</v>
      </c>
      <c r="DP1647" s="158">
        <f t="shared" si="1847"/>
        <v>-1.2999999999999999E-2</v>
      </c>
      <c r="DQ1647" s="159">
        <f t="shared" si="1859"/>
        <v>-3.2369999999999997</v>
      </c>
      <c r="DR1647" s="158">
        <f t="shared" si="1848"/>
        <v>-6.7000000000000002E-3</v>
      </c>
      <c r="DS1647" s="159">
        <f t="shared" si="1860"/>
        <v>-1.6683000000000001</v>
      </c>
      <c r="DT1647" s="158">
        <f t="shared" si="1849"/>
        <v>-1.2999999999999999E-2</v>
      </c>
      <c r="DU1647" s="159">
        <f t="shared" si="1861"/>
        <v>-3.2369999999999997</v>
      </c>
      <c r="DV1647" s="158">
        <f t="shared" si="1850"/>
        <v>-6.7000000000000002E-3</v>
      </c>
      <c r="DW1647" s="160">
        <f t="shared" si="1862"/>
        <v>-1.6683000000000001</v>
      </c>
    </row>
    <row r="1648" spans="1:127" ht="24.95" customHeight="1" x14ac:dyDescent="0.2">
      <c r="A1648" s="272">
        <v>1639</v>
      </c>
      <c r="B1648" s="336"/>
      <c r="C1648" s="332"/>
      <c r="D1648" s="333"/>
      <c r="E1648" s="334"/>
      <c r="F1648" s="335"/>
      <c r="G1648" s="334"/>
      <c r="H1648" s="371"/>
      <c r="I1648" s="334"/>
      <c r="J1648" s="334"/>
      <c r="K1648" s="334"/>
      <c r="L1648" s="334"/>
      <c r="M1648" s="334"/>
      <c r="N1648" s="334"/>
      <c r="O1648" s="337"/>
      <c r="P1648" s="337"/>
      <c r="Q1648" s="338" t="str">
        <f t="shared" si="1813"/>
        <v xml:space="preserve"> </v>
      </c>
      <c r="R1648" s="339" t="str">
        <f t="shared" si="1814"/>
        <v/>
      </c>
      <c r="S1648" s="340" t="str">
        <f t="shared" si="1867"/>
        <v/>
      </c>
      <c r="T1648" s="341" t="str">
        <f t="shared" si="1815"/>
        <v/>
      </c>
      <c r="U1648" s="341" t="str">
        <f t="shared" si="1816"/>
        <v/>
      </c>
      <c r="V1648" s="341" t="str">
        <f t="shared" si="1817"/>
        <v/>
      </c>
      <c r="W1648" s="341" t="str">
        <f t="shared" si="1818"/>
        <v/>
      </c>
      <c r="X1648" s="340" t="str">
        <f t="shared" si="1868"/>
        <v/>
      </c>
      <c r="Y1648" s="342" t="str">
        <f t="shared" si="1869"/>
        <v/>
      </c>
      <c r="Z1648" s="343" t="str">
        <f t="shared" si="1870"/>
        <v/>
      </c>
      <c r="AA1648" s="344" t="str">
        <f t="shared" si="1871"/>
        <v/>
      </c>
      <c r="AB1648" s="345" t="str">
        <f t="shared" si="1819"/>
        <v/>
      </c>
      <c r="AC1648" s="346" t="str">
        <f t="shared" si="1820"/>
        <v/>
      </c>
      <c r="AD1648" s="346" t="str">
        <f t="shared" si="1821"/>
        <v/>
      </c>
      <c r="AE1648" s="344" t="str">
        <f t="shared" si="1872"/>
        <v/>
      </c>
      <c r="AF1648" s="346" t="str">
        <f t="shared" si="1822"/>
        <v/>
      </c>
      <c r="AG1648" s="344" t="str">
        <f t="shared" si="1873"/>
        <v/>
      </c>
      <c r="AH1648" s="344" t="str">
        <f t="shared" si="1874"/>
        <v/>
      </c>
      <c r="AI1648" s="344" t="str">
        <f t="shared" si="1875"/>
        <v/>
      </c>
      <c r="AJ1648" s="346" t="str">
        <f t="shared" si="1876"/>
        <v/>
      </c>
      <c r="AK1648" s="346" t="str">
        <f t="shared" si="1877"/>
        <v/>
      </c>
      <c r="AL1648" s="347" t="str">
        <f t="shared" si="1878"/>
        <v/>
      </c>
      <c r="AM1648" s="141"/>
      <c r="AN1648" s="141"/>
      <c r="AO1648" s="142"/>
      <c r="AP1648" s="58">
        <f t="shared" si="1823"/>
        <v>0</v>
      </c>
      <c r="AQ1648" s="318">
        <f>SUM(AP$10:AP1648)</f>
        <v>0</v>
      </c>
      <c r="AR1648" s="143">
        <f t="shared" si="1881"/>
        <v>0.1</v>
      </c>
      <c r="AS1648" s="144" t="str">
        <f t="shared" si="1824"/>
        <v/>
      </c>
      <c r="AT1648" s="144" t="str">
        <f t="shared" si="1851"/>
        <v/>
      </c>
      <c r="AU1648" s="145"/>
      <c r="AV1648" s="58">
        <f t="shared" si="1882"/>
        <v>0</v>
      </c>
      <c r="AW1648" s="318">
        <f>SUM(AV$10:AV1648)</f>
        <v>0</v>
      </c>
      <c r="AX1648" s="319">
        <f t="shared" si="1883"/>
        <v>0.1</v>
      </c>
      <c r="AY1648" s="144" t="str">
        <f t="shared" si="1865"/>
        <v/>
      </c>
      <c r="AZ1648" s="144" t="str">
        <f t="shared" si="1866"/>
        <v/>
      </c>
      <c r="BA1648" s="144"/>
      <c r="BB1648" s="146" t="str">
        <f t="shared" si="1825"/>
        <v/>
      </c>
      <c r="BC1648" s="66" t="str">
        <f t="shared" si="1864"/>
        <v/>
      </c>
      <c r="BD1648" s="195" t="str">
        <f t="shared" si="1826"/>
        <v/>
      </c>
      <c r="BF1648" s="283"/>
      <c r="BG1648" s="286" t="str">
        <f t="shared" si="1827"/>
        <v/>
      </c>
      <c r="BY1648" s="211" t="str">
        <f t="shared" si="1828"/>
        <v/>
      </c>
      <c r="BZ1648" s="150" t="str">
        <f t="shared" si="1829"/>
        <v/>
      </c>
      <c r="CB1648" s="54" t="str">
        <f t="shared" si="1863"/>
        <v/>
      </c>
      <c r="CD1648" s="54" t="str">
        <f t="shared" si="1830"/>
        <v/>
      </c>
      <c r="CF1648" s="54" t="str">
        <f t="shared" si="1831"/>
        <v/>
      </c>
      <c r="CH1648" s="150" t="str">
        <f t="shared" si="1832"/>
        <v/>
      </c>
      <c r="CI1648" s="290"/>
      <c r="CJ1648" s="150" t="str">
        <f t="shared" si="1833"/>
        <v/>
      </c>
      <c r="CK1648" s="290"/>
      <c r="CL1648" s="54" t="str">
        <f t="shared" si="1852"/>
        <v/>
      </c>
      <c r="CM1648" s="290"/>
      <c r="CN1648" s="150" t="str">
        <f t="shared" si="1834"/>
        <v/>
      </c>
      <c r="CO1648" s="290"/>
      <c r="CP1648" s="150" t="str">
        <f t="shared" si="1835"/>
        <v/>
      </c>
      <c r="CQ1648" s="290"/>
      <c r="CR1648" s="150" t="str">
        <f t="shared" si="1836"/>
        <v/>
      </c>
      <c r="CS1648" s="290"/>
      <c r="CT1648" s="150" t="str">
        <f t="shared" si="1837"/>
        <v/>
      </c>
      <c r="CU1648" s="150"/>
      <c r="CV1648" s="150" t="str">
        <f t="shared" si="1838"/>
        <v/>
      </c>
      <c r="CW1648" s="94"/>
      <c r="CX1648" s="151" t="str">
        <f t="shared" si="1879"/>
        <v/>
      </c>
      <c r="CY1648" s="151" t="str">
        <f t="shared" si="1880"/>
        <v/>
      </c>
      <c r="CZ1648" s="152"/>
      <c r="DA1648" s="373" t="str">
        <f t="shared" si="1853"/>
        <v/>
      </c>
      <c r="DC1648" s="153">
        <f t="shared" si="1839"/>
        <v>0</v>
      </c>
      <c r="DD1648" s="153">
        <f t="shared" si="1840"/>
        <v>0</v>
      </c>
      <c r="DE1648" s="153">
        <f t="shared" si="1841"/>
        <v>0</v>
      </c>
      <c r="DF1648" s="158">
        <f t="shared" si="1842"/>
        <v>-4.7000000000000002E-3</v>
      </c>
      <c r="DG1648" s="159">
        <f t="shared" si="1854"/>
        <v>-1.1703000000000001</v>
      </c>
      <c r="DH1648" s="158">
        <f t="shared" si="1843"/>
        <v>3.1999999999999997E-3</v>
      </c>
      <c r="DI1648" s="159">
        <f t="shared" si="1855"/>
        <v>0.79679999999999995</v>
      </c>
      <c r="DJ1648" s="158">
        <f t="shared" si="1844"/>
        <v>-2.7000000000000001E-3</v>
      </c>
      <c r="DK1648" s="159">
        <f t="shared" si="1856"/>
        <v>-0.67230000000000001</v>
      </c>
      <c r="DL1648" s="158">
        <f t="shared" si="1845"/>
        <v>1.1999999999999999E-3</v>
      </c>
      <c r="DM1648" s="159">
        <f t="shared" si="1857"/>
        <v>0.29879999999999995</v>
      </c>
      <c r="DN1648" s="158">
        <f t="shared" si="1846"/>
        <v>1.46E-2</v>
      </c>
      <c r="DO1648" s="159">
        <f t="shared" si="1858"/>
        <v>3.6354000000000002</v>
      </c>
      <c r="DP1648" s="158">
        <f t="shared" si="1847"/>
        <v>-1.2999999999999999E-2</v>
      </c>
      <c r="DQ1648" s="159">
        <f t="shared" si="1859"/>
        <v>-3.2369999999999997</v>
      </c>
      <c r="DR1648" s="158">
        <f t="shared" si="1848"/>
        <v>-6.7000000000000002E-3</v>
      </c>
      <c r="DS1648" s="159">
        <f t="shared" si="1860"/>
        <v>-1.6683000000000001</v>
      </c>
      <c r="DT1648" s="158">
        <f t="shared" si="1849"/>
        <v>-1.2999999999999999E-2</v>
      </c>
      <c r="DU1648" s="159">
        <f t="shared" si="1861"/>
        <v>-3.2369999999999997</v>
      </c>
      <c r="DV1648" s="158">
        <f t="shared" si="1850"/>
        <v>-6.7000000000000002E-3</v>
      </c>
      <c r="DW1648" s="160">
        <f t="shared" si="1862"/>
        <v>-1.6683000000000001</v>
      </c>
    </row>
    <row r="1649" spans="1:127" ht="24.95" customHeight="1" x14ac:dyDescent="0.2">
      <c r="A1649" s="272">
        <v>1640</v>
      </c>
      <c r="B1649" s="336"/>
      <c r="C1649" s="332"/>
      <c r="D1649" s="333"/>
      <c r="E1649" s="334"/>
      <c r="F1649" s="335"/>
      <c r="G1649" s="334"/>
      <c r="H1649" s="371"/>
      <c r="I1649" s="334"/>
      <c r="J1649" s="334"/>
      <c r="K1649" s="334"/>
      <c r="L1649" s="334"/>
      <c r="M1649" s="334"/>
      <c r="N1649" s="334"/>
      <c r="O1649" s="337"/>
      <c r="P1649" s="337"/>
      <c r="Q1649" s="338" t="str">
        <f t="shared" si="1813"/>
        <v xml:space="preserve"> </v>
      </c>
      <c r="R1649" s="339" t="str">
        <f t="shared" si="1814"/>
        <v/>
      </c>
      <c r="S1649" s="340" t="str">
        <f t="shared" si="1867"/>
        <v/>
      </c>
      <c r="T1649" s="341" t="str">
        <f t="shared" si="1815"/>
        <v/>
      </c>
      <c r="U1649" s="341" t="str">
        <f t="shared" si="1816"/>
        <v/>
      </c>
      <c r="V1649" s="341" t="str">
        <f t="shared" si="1817"/>
        <v/>
      </c>
      <c r="W1649" s="341" t="str">
        <f t="shared" si="1818"/>
        <v/>
      </c>
      <c r="X1649" s="340" t="str">
        <f t="shared" si="1868"/>
        <v/>
      </c>
      <c r="Y1649" s="342" t="str">
        <f t="shared" si="1869"/>
        <v/>
      </c>
      <c r="Z1649" s="343" t="str">
        <f t="shared" si="1870"/>
        <v/>
      </c>
      <c r="AA1649" s="344" t="str">
        <f t="shared" si="1871"/>
        <v/>
      </c>
      <c r="AB1649" s="345" t="str">
        <f t="shared" si="1819"/>
        <v/>
      </c>
      <c r="AC1649" s="346" t="str">
        <f t="shared" si="1820"/>
        <v/>
      </c>
      <c r="AD1649" s="346" t="str">
        <f t="shared" si="1821"/>
        <v/>
      </c>
      <c r="AE1649" s="344" t="str">
        <f t="shared" si="1872"/>
        <v/>
      </c>
      <c r="AF1649" s="346" t="str">
        <f t="shared" si="1822"/>
        <v/>
      </c>
      <c r="AG1649" s="344" t="str">
        <f t="shared" si="1873"/>
        <v/>
      </c>
      <c r="AH1649" s="344" t="str">
        <f t="shared" si="1874"/>
        <v/>
      </c>
      <c r="AI1649" s="344" t="str">
        <f t="shared" si="1875"/>
        <v/>
      </c>
      <c r="AJ1649" s="346" t="str">
        <f t="shared" si="1876"/>
        <v/>
      </c>
      <c r="AK1649" s="346" t="str">
        <f t="shared" si="1877"/>
        <v/>
      </c>
      <c r="AL1649" s="347" t="str">
        <f t="shared" si="1878"/>
        <v/>
      </c>
      <c r="AM1649" s="141"/>
      <c r="AN1649" s="141"/>
      <c r="AO1649" s="142"/>
      <c r="AP1649" s="58">
        <f t="shared" si="1823"/>
        <v>0</v>
      </c>
      <c r="AQ1649" s="318">
        <f>SUM(AP$10:AP1649)</f>
        <v>0</v>
      </c>
      <c r="AR1649" s="143">
        <f t="shared" si="1881"/>
        <v>0.1</v>
      </c>
      <c r="AS1649" s="144" t="str">
        <f t="shared" si="1824"/>
        <v/>
      </c>
      <c r="AT1649" s="144" t="str">
        <f t="shared" si="1851"/>
        <v/>
      </c>
      <c r="AU1649" s="145"/>
      <c r="AV1649" s="58">
        <f t="shared" si="1882"/>
        <v>0</v>
      </c>
      <c r="AW1649" s="318">
        <f>SUM(AV$10:AV1649)</f>
        <v>0</v>
      </c>
      <c r="AX1649" s="319">
        <f t="shared" si="1883"/>
        <v>0.1</v>
      </c>
      <c r="AY1649" s="144" t="str">
        <f t="shared" si="1865"/>
        <v/>
      </c>
      <c r="AZ1649" s="144" t="str">
        <f t="shared" si="1866"/>
        <v/>
      </c>
      <c r="BA1649" s="144"/>
      <c r="BB1649" s="146" t="str">
        <f t="shared" si="1825"/>
        <v/>
      </c>
      <c r="BC1649" s="66" t="str">
        <f t="shared" si="1864"/>
        <v/>
      </c>
      <c r="BD1649" s="195" t="str">
        <f t="shared" si="1826"/>
        <v/>
      </c>
      <c r="BF1649" s="283"/>
      <c r="BG1649" s="286" t="str">
        <f t="shared" si="1827"/>
        <v/>
      </c>
      <c r="BY1649" s="211" t="str">
        <f t="shared" si="1828"/>
        <v/>
      </c>
      <c r="BZ1649" s="150" t="str">
        <f t="shared" si="1829"/>
        <v/>
      </c>
      <c r="CB1649" s="54" t="str">
        <f t="shared" si="1863"/>
        <v/>
      </c>
      <c r="CD1649" s="54" t="str">
        <f t="shared" si="1830"/>
        <v/>
      </c>
      <c r="CF1649" s="54" t="str">
        <f t="shared" si="1831"/>
        <v/>
      </c>
      <c r="CH1649" s="150" t="str">
        <f t="shared" si="1832"/>
        <v/>
      </c>
      <c r="CI1649" s="290"/>
      <c r="CJ1649" s="150" t="str">
        <f t="shared" si="1833"/>
        <v/>
      </c>
      <c r="CK1649" s="290"/>
      <c r="CL1649" s="54" t="str">
        <f t="shared" si="1852"/>
        <v/>
      </c>
      <c r="CM1649" s="290"/>
      <c r="CN1649" s="150" t="str">
        <f t="shared" si="1834"/>
        <v/>
      </c>
      <c r="CO1649" s="290"/>
      <c r="CP1649" s="150" t="str">
        <f t="shared" si="1835"/>
        <v/>
      </c>
      <c r="CQ1649" s="290"/>
      <c r="CR1649" s="150" t="str">
        <f t="shared" si="1836"/>
        <v/>
      </c>
      <c r="CS1649" s="290"/>
      <c r="CT1649" s="150" t="str">
        <f t="shared" si="1837"/>
        <v/>
      </c>
      <c r="CU1649" s="150"/>
      <c r="CV1649" s="150" t="str">
        <f t="shared" si="1838"/>
        <v/>
      </c>
      <c r="CW1649" s="94"/>
      <c r="CX1649" s="151" t="str">
        <f t="shared" si="1879"/>
        <v/>
      </c>
      <c r="CY1649" s="151" t="str">
        <f t="shared" si="1880"/>
        <v/>
      </c>
      <c r="CZ1649" s="152"/>
      <c r="DA1649" s="373" t="str">
        <f t="shared" si="1853"/>
        <v/>
      </c>
      <c r="DC1649" s="153">
        <f t="shared" si="1839"/>
        <v>0</v>
      </c>
      <c r="DD1649" s="153">
        <f t="shared" si="1840"/>
        <v>0</v>
      </c>
      <c r="DE1649" s="153">
        <f t="shared" si="1841"/>
        <v>0</v>
      </c>
      <c r="DF1649" s="158">
        <f t="shared" si="1842"/>
        <v>-4.7000000000000002E-3</v>
      </c>
      <c r="DG1649" s="159">
        <f t="shared" si="1854"/>
        <v>-1.1703000000000001</v>
      </c>
      <c r="DH1649" s="158">
        <f t="shared" si="1843"/>
        <v>3.1999999999999997E-3</v>
      </c>
      <c r="DI1649" s="159">
        <f t="shared" si="1855"/>
        <v>0.79679999999999995</v>
      </c>
      <c r="DJ1649" s="158">
        <f t="shared" si="1844"/>
        <v>-2.7000000000000001E-3</v>
      </c>
      <c r="DK1649" s="159">
        <f t="shared" si="1856"/>
        <v>-0.67230000000000001</v>
      </c>
      <c r="DL1649" s="158">
        <f t="shared" si="1845"/>
        <v>1.1999999999999999E-3</v>
      </c>
      <c r="DM1649" s="159">
        <f t="shared" si="1857"/>
        <v>0.29879999999999995</v>
      </c>
      <c r="DN1649" s="158">
        <f t="shared" si="1846"/>
        <v>1.46E-2</v>
      </c>
      <c r="DO1649" s="159">
        <f t="shared" si="1858"/>
        <v>3.6354000000000002</v>
      </c>
      <c r="DP1649" s="158">
        <f t="shared" si="1847"/>
        <v>-1.2999999999999999E-2</v>
      </c>
      <c r="DQ1649" s="159">
        <f t="shared" si="1859"/>
        <v>-3.2369999999999997</v>
      </c>
      <c r="DR1649" s="158">
        <f t="shared" si="1848"/>
        <v>-6.7000000000000002E-3</v>
      </c>
      <c r="DS1649" s="159">
        <f t="shared" si="1860"/>
        <v>-1.6683000000000001</v>
      </c>
      <c r="DT1649" s="158">
        <f t="shared" si="1849"/>
        <v>-1.2999999999999999E-2</v>
      </c>
      <c r="DU1649" s="159">
        <f t="shared" si="1861"/>
        <v>-3.2369999999999997</v>
      </c>
      <c r="DV1649" s="158">
        <f t="shared" si="1850"/>
        <v>-6.7000000000000002E-3</v>
      </c>
      <c r="DW1649" s="160">
        <f t="shared" si="1862"/>
        <v>-1.6683000000000001</v>
      </c>
    </row>
    <row r="1650" spans="1:127" ht="24.95" customHeight="1" x14ac:dyDescent="0.2">
      <c r="A1650" s="272">
        <v>1641</v>
      </c>
      <c r="B1650" s="336"/>
      <c r="C1650" s="332"/>
      <c r="D1650" s="333"/>
      <c r="E1650" s="334"/>
      <c r="F1650" s="335"/>
      <c r="G1650" s="334"/>
      <c r="H1650" s="371"/>
      <c r="I1650" s="334"/>
      <c r="J1650" s="334"/>
      <c r="K1650" s="334"/>
      <c r="L1650" s="334"/>
      <c r="M1650" s="334"/>
      <c r="N1650" s="334"/>
      <c r="O1650" s="337"/>
      <c r="P1650" s="337"/>
      <c r="Q1650" s="338" t="str">
        <f t="shared" si="1813"/>
        <v xml:space="preserve"> </v>
      </c>
      <c r="R1650" s="339" t="str">
        <f t="shared" si="1814"/>
        <v/>
      </c>
      <c r="S1650" s="340" t="str">
        <f t="shared" si="1867"/>
        <v/>
      </c>
      <c r="T1650" s="341" t="str">
        <f t="shared" si="1815"/>
        <v/>
      </c>
      <c r="U1650" s="341" t="str">
        <f t="shared" si="1816"/>
        <v/>
      </c>
      <c r="V1650" s="341" t="str">
        <f t="shared" si="1817"/>
        <v/>
      </c>
      <c r="W1650" s="341" t="str">
        <f t="shared" si="1818"/>
        <v/>
      </c>
      <c r="X1650" s="340" t="str">
        <f t="shared" si="1868"/>
        <v/>
      </c>
      <c r="Y1650" s="342" t="str">
        <f t="shared" si="1869"/>
        <v/>
      </c>
      <c r="Z1650" s="343" t="str">
        <f t="shared" si="1870"/>
        <v/>
      </c>
      <c r="AA1650" s="344" t="str">
        <f t="shared" si="1871"/>
        <v/>
      </c>
      <c r="AB1650" s="345" t="str">
        <f t="shared" si="1819"/>
        <v/>
      </c>
      <c r="AC1650" s="346" t="str">
        <f t="shared" si="1820"/>
        <v/>
      </c>
      <c r="AD1650" s="346" t="str">
        <f t="shared" si="1821"/>
        <v/>
      </c>
      <c r="AE1650" s="344" t="str">
        <f t="shared" si="1872"/>
        <v/>
      </c>
      <c r="AF1650" s="346" t="str">
        <f t="shared" si="1822"/>
        <v/>
      </c>
      <c r="AG1650" s="344" t="str">
        <f t="shared" si="1873"/>
        <v/>
      </c>
      <c r="AH1650" s="344" t="str">
        <f t="shared" si="1874"/>
        <v/>
      </c>
      <c r="AI1650" s="344" t="str">
        <f t="shared" si="1875"/>
        <v/>
      </c>
      <c r="AJ1650" s="346" t="str">
        <f t="shared" si="1876"/>
        <v/>
      </c>
      <c r="AK1650" s="346" t="str">
        <f t="shared" si="1877"/>
        <v/>
      </c>
      <c r="AL1650" s="347" t="str">
        <f t="shared" si="1878"/>
        <v/>
      </c>
      <c r="AM1650" s="141"/>
      <c r="AN1650" s="141"/>
      <c r="AO1650" s="142"/>
      <c r="AP1650" s="58">
        <f t="shared" si="1823"/>
        <v>0</v>
      </c>
      <c r="AQ1650" s="318">
        <f>SUM(AP$10:AP1650)</f>
        <v>0</v>
      </c>
      <c r="AR1650" s="143">
        <f t="shared" si="1881"/>
        <v>0.1</v>
      </c>
      <c r="AS1650" s="144" t="str">
        <f t="shared" si="1824"/>
        <v/>
      </c>
      <c r="AT1650" s="144" t="str">
        <f t="shared" si="1851"/>
        <v/>
      </c>
      <c r="AU1650" s="145"/>
      <c r="AV1650" s="58">
        <f t="shared" si="1882"/>
        <v>0</v>
      </c>
      <c r="AW1650" s="318">
        <f>SUM(AV$10:AV1650)</f>
        <v>0</v>
      </c>
      <c r="AX1650" s="319">
        <f t="shared" si="1883"/>
        <v>0.1</v>
      </c>
      <c r="AY1650" s="144" t="str">
        <f t="shared" si="1865"/>
        <v/>
      </c>
      <c r="AZ1650" s="144" t="str">
        <f t="shared" si="1866"/>
        <v/>
      </c>
      <c r="BA1650" s="144"/>
      <c r="BB1650" s="146" t="str">
        <f t="shared" si="1825"/>
        <v/>
      </c>
      <c r="BC1650" s="66" t="str">
        <f t="shared" si="1864"/>
        <v/>
      </c>
      <c r="BD1650" s="195" t="str">
        <f t="shared" si="1826"/>
        <v/>
      </c>
      <c r="BF1650" s="283"/>
      <c r="BG1650" s="286" t="str">
        <f t="shared" si="1827"/>
        <v/>
      </c>
      <c r="BY1650" s="211" t="str">
        <f t="shared" si="1828"/>
        <v/>
      </c>
      <c r="BZ1650" s="150" t="str">
        <f t="shared" si="1829"/>
        <v/>
      </c>
      <c r="CB1650" s="54" t="str">
        <f t="shared" si="1863"/>
        <v/>
      </c>
      <c r="CD1650" s="54" t="str">
        <f t="shared" si="1830"/>
        <v/>
      </c>
      <c r="CF1650" s="54" t="str">
        <f t="shared" si="1831"/>
        <v/>
      </c>
      <c r="CH1650" s="150" t="str">
        <f t="shared" si="1832"/>
        <v/>
      </c>
      <c r="CI1650" s="290"/>
      <c r="CJ1650" s="150" t="str">
        <f t="shared" si="1833"/>
        <v/>
      </c>
      <c r="CK1650" s="290"/>
      <c r="CL1650" s="54" t="str">
        <f t="shared" si="1852"/>
        <v/>
      </c>
      <c r="CM1650" s="290"/>
      <c r="CN1650" s="150" t="str">
        <f t="shared" si="1834"/>
        <v/>
      </c>
      <c r="CO1650" s="290"/>
      <c r="CP1650" s="150" t="str">
        <f t="shared" si="1835"/>
        <v/>
      </c>
      <c r="CQ1650" s="290"/>
      <c r="CR1650" s="150" t="str">
        <f t="shared" si="1836"/>
        <v/>
      </c>
      <c r="CS1650" s="290"/>
      <c r="CT1650" s="150" t="str">
        <f t="shared" si="1837"/>
        <v/>
      </c>
      <c r="CU1650" s="150"/>
      <c r="CV1650" s="150" t="str">
        <f t="shared" si="1838"/>
        <v/>
      </c>
      <c r="CW1650" s="94"/>
      <c r="CX1650" s="151" t="str">
        <f t="shared" si="1879"/>
        <v/>
      </c>
      <c r="CY1650" s="151" t="str">
        <f t="shared" si="1880"/>
        <v/>
      </c>
      <c r="CZ1650" s="152"/>
      <c r="DA1650" s="373" t="str">
        <f t="shared" si="1853"/>
        <v/>
      </c>
      <c r="DC1650" s="153">
        <f t="shared" si="1839"/>
        <v>0</v>
      </c>
      <c r="DD1650" s="153">
        <f t="shared" si="1840"/>
        <v>0</v>
      </c>
      <c r="DE1650" s="153">
        <f t="shared" si="1841"/>
        <v>0</v>
      </c>
      <c r="DF1650" s="158">
        <f t="shared" si="1842"/>
        <v>-4.7000000000000002E-3</v>
      </c>
      <c r="DG1650" s="159">
        <f t="shared" si="1854"/>
        <v>-1.1703000000000001</v>
      </c>
      <c r="DH1650" s="158">
        <f t="shared" si="1843"/>
        <v>3.1999999999999997E-3</v>
      </c>
      <c r="DI1650" s="159">
        <f t="shared" si="1855"/>
        <v>0.79679999999999995</v>
      </c>
      <c r="DJ1650" s="158">
        <f t="shared" si="1844"/>
        <v>-2.7000000000000001E-3</v>
      </c>
      <c r="DK1650" s="159">
        <f t="shared" si="1856"/>
        <v>-0.67230000000000001</v>
      </c>
      <c r="DL1650" s="158">
        <f t="shared" si="1845"/>
        <v>1.1999999999999999E-3</v>
      </c>
      <c r="DM1650" s="159">
        <f t="shared" si="1857"/>
        <v>0.29879999999999995</v>
      </c>
      <c r="DN1650" s="158">
        <f t="shared" si="1846"/>
        <v>1.46E-2</v>
      </c>
      <c r="DO1650" s="159">
        <f t="shared" si="1858"/>
        <v>3.6354000000000002</v>
      </c>
      <c r="DP1650" s="158">
        <f t="shared" si="1847"/>
        <v>-1.2999999999999999E-2</v>
      </c>
      <c r="DQ1650" s="159">
        <f t="shared" si="1859"/>
        <v>-3.2369999999999997</v>
      </c>
      <c r="DR1650" s="158">
        <f t="shared" si="1848"/>
        <v>-6.7000000000000002E-3</v>
      </c>
      <c r="DS1650" s="159">
        <f t="shared" si="1860"/>
        <v>-1.6683000000000001</v>
      </c>
      <c r="DT1650" s="158">
        <f t="shared" si="1849"/>
        <v>-1.2999999999999999E-2</v>
      </c>
      <c r="DU1650" s="159">
        <f t="shared" si="1861"/>
        <v>-3.2369999999999997</v>
      </c>
      <c r="DV1650" s="158">
        <f t="shared" si="1850"/>
        <v>-6.7000000000000002E-3</v>
      </c>
      <c r="DW1650" s="160">
        <f t="shared" si="1862"/>
        <v>-1.6683000000000001</v>
      </c>
    </row>
    <row r="1651" spans="1:127" ht="24.95" customHeight="1" x14ac:dyDescent="0.2">
      <c r="A1651" s="272">
        <v>1642</v>
      </c>
      <c r="B1651" s="336"/>
      <c r="C1651" s="332"/>
      <c r="D1651" s="333"/>
      <c r="E1651" s="334"/>
      <c r="F1651" s="335"/>
      <c r="G1651" s="334"/>
      <c r="H1651" s="371"/>
      <c r="I1651" s="334"/>
      <c r="J1651" s="334"/>
      <c r="K1651" s="334"/>
      <c r="L1651" s="334"/>
      <c r="M1651" s="334"/>
      <c r="N1651" s="334"/>
      <c r="O1651" s="337"/>
      <c r="P1651" s="337"/>
      <c r="Q1651" s="338" t="str">
        <f t="shared" si="1813"/>
        <v xml:space="preserve"> </v>
      </c>
      <c r="R1651" s="339" t="str">
        <f t="shared" si="1814"/>
        <v/>
      </c>
      <c r="S1651" s="340" t="str">
        <f t="shared" si="1867"/>
        <v/>
      </c>
      <c r="T1651" s="341" t="str">
        <f t="shared" si="1815"/>
        <v/>
      </c>
      <c r="U1651" s="341" t="str">
        <f t="shared" si="1816"/>
        <v/>
      </c>
      <c r="V1651" s="341" t="str">
        <f t="shared" si="1817"/>
        <v/>
      </c>
      <c r="W1651" s="341" t="str">
        <f t="shared" si="1818"/>
        <v/>
      </c>
      <c r="X1651" s="340" t="str">
        <f t="shared" si="1868"/>
        <v/>
      </c>
      <c r="Y1651" s="342" t="str">
        <f t="shared" si="1869"/>
        <v/>
      </c>
      <c r="Z1651" s="343" t="str">
        <f t="shared" si="1870"/>
        <v/>
      </c>
      <c r="AA1651" s="344" t="str">
        <f t="shared" si="1871"/>
        <v/>
      </c>
      <c r="AB1651" s="345" t="str">
        <f t="shared" si="1819"/>
        <v/>
      </c>
      <c r="AC1651" s="346" t="str">
        <f t="shared" si="1820"/>
        <v/>
      </c>
      <c r="AD1651" s="346" t="str">
        <f t="shared" si="1821"/>
        <v/>
      </c>
      <c r="AE1651" s="344" t="str">
        <f t="shared" si="1872"/>
        <v/>
      </c>
      <c r="AF1651" s="346" t="str">
        <f t="shared" si="1822"/>
        <v/>
      </c>
      <c r="AG1651" s="344" t="str">
        <f t="shared" si="1873"/>
        <v/>
      </c>
      <c r="AH1651" s="344" t="str">
        <f t="shared" si="1874"/>
        <v/>
      </c>
      <c r="AI1651" s="344" t="str">
        <f t="shared" si="1875"/>
        <v/>
      </c>
      <c r="AJ1651" s="346" t="str">
        <f t="shared" si="1876"/>
        <v/>
      </c>
      <c r="AK1651" s="346" t="str">
        <f t="shared" si="1877"/>
        <v/>
      </c>
      <c r="AL1651" s="347" t="str">
        <f t="shared" si="1878"/>
        <v/>
      </c>
      <c r="AM1651" s="141"/>
      <c r="AN1651" s="141"/>
      <c r="AO1651" s="142"/>
      <c r="AP1651" s="58">
        <f t="shared" si="1823"/>
        <v>0</v>
      </c>
      <c r="AQ1651" s="318">
        <f>SUM(AP$10:AP1651)</f>
        <v>0</v>
      </c>
      <c r="AR1651" s="143">
        <f t="shared" si="1881"/>
        <v>0.1</v>
      </c>
      <c r="AS1651" s="144" t="str">
        <f t="shared" si="1824"/>
        <v/>
      </c>
      <c r="AT1651" s="144" t="str">
        <f t="shared" si="1851"/>
        <v/>
      </c>
      <c r="AU1651" s="145"/>
      <c r="AV1651" s="58">
        <f t="shared" si="1882"/>
        <v>0</v>
      </c>
      <c r="AW1651" s="318">
        <f>SUM(AV$10:AV1651)</f>
        <v>0</v>
      </c>
      <c r="AX1651" s="319">
        <f t="shared" si="1883"/>
        <v>0.1</v>
      </c>
      <c r="AY1651" s="144" t="str">
        <f t="shared" si="1865"/>
        <v/>
      </c>
      <c r="AZ1651" s="144" t="str">
        <f t="shared" si="1866"/>
        <v/>
      </c>
      <c r="BA1651" s="144"/>
      <c r="BB1651" s="146" t="str">
        <f t="shared" si="1825"/>
        <v/>
      </c>
      <c r="BC1651" s="66" t="str">
        <f t="shared" si="1864"/>
        <v/>
      </c>
      <c r="BD1651" s="195" t="str">
        <f t="shared" si="1826"/>
        <v/>
      </c>
      <c r="BF1651" s="283"/>
      <c r="BG1651" s="286" t="str">
        <f t="shared" si="1827"/>
        <v/>
      </c>
      <c r="BY1651" s="211" t="str">
        <f t="shared" si="1828"/>
        <v/>
      </c>
      <c r="BZ1651" s="150" t="str">
        <f t="shared" si="1829"/>
        <v/>
      </c>
      <c r="CB1651" s="54" t="str">
        <f t="shared" si="1863"/>
        <v/>
      </c>
      <c r="CD1651" s="54" t="str">
        <f t="shared" si="1830"/>
        <v/>
      </c>
      <c r="CF1651" s="54" t="str">
        <f t="shared" si="1831"/>
        <v/>
      </c>
      <c r="CH1651" s="150" t="str">
        <f t="shared" si="1832"/>
        <v/>
      </c>
      <c r="CI1651" s="290"/>
      <c r="CJ1651" s="150" t="str">
        <f t="shared" si="1833"/>
        <v/>
      </c>
      <c r="CK1651" s="290"/>
      <c r="CL1651" s="54" t="str">
        <f t="shared" si="1852"/>
        <v/>
      </c>
      <c r="CM1651" s="290"/>
      <c r="CN1651" s="150" t="str">
        <f t="shared" si="1834"/>
        <v/>
      </c>
      <c r="CO1651" s="290"/>
      <c r="CP1651" s="150" t="str">
        <f t="shared" si="1835"/>
        <v/>
      </c>
      <c r="CQ1651" s="290"/>
      <c r="CR1651" s="150" t="str">
        <f t="shared" si="1836"/>
        <v/>
      </c>
      <c r="CS1651" s="290"/>
      <c r="CT1651" s="150" t="str">
        <f t="shared" si="1837"/>
        <v/>
      </c>
      <c r="CU1651" s="150"/>
      <c r="CV1651" s="150" t="str">
        <f t="shared" si="1838"/>
        <v/>
      </c>
      <c r="CW1651" s="94"/>
      <c r="CX1651" s="151" t="str">
        <f t="shared" si="1879"/>
        <v/>
      </c>
      <c r="CY1651" s="151" t="str">
        <f t="shared" si="1880"/>
        <v/>
      </c>
      <c r="CZ1651" s="152"/>
      <c r="DA1651" s="373" t="str">
        <f t="shared" si="1853"/>
        <v/>
      </c>
      <c r="DC1651" s="153">
        <f t="shared" si="1839"/>
        <v>0</v>
      </c>
      <c r="DD1651" s="153">
        <f t="shared" si="1840"/>
        <v>0</v>
      </c>
      <c r="DE1651" s="153">
        <f t="shared" si="1841"/>
        <v>0</v>
      </c>
      <c r="DF1651" s="158">
        <f t="shared" si="1842"/>
        <v>-4.7000000000000002E-3</v>
      </c>
      <c r="DG1651" s="159">
        <f t="shared" si="1854"/>
        <v>-1.1703000000000001</v>
      </c>
      <c r="DH1651" s="158">
        <f t="shared" si="1843"/>
        <v>3.1999999999999997E-3</v>
      </c>
      <c r="DI1651" s="159">
        <f t="shared" si="1855"/>
        <v>0.79679999999999995</v>
      </c>
      <c r="DJ1651" s="158">
        <f t="shared" si="1844"/>
        <v>-2.7000000000000001E-3</v>
      </c>
      <c r="DK1651" s="159">
        <f t="shared" si="1856"/>
        <v>-0.67230000000000001</v>
      </c>
      <c r="DL1651" s="158">
        <f t="shared" si="1845"/>
        <v>1.1999999999999999E-3</v>
      </c>
      <c r="DM1651" s="159">
        <f t="shared" si="1857"/>
        <v>0.29879999999999995</v>
      </c>
      <c r="DN1651" s="158">
        <f t="shared" si="1846"/>
        <v>1.46E-2</v>
      </c>
      <c r="DO1651" s="159">
        <f t="shared" si="1858"/>
        <v>3.6354000000000002</v>
      </c>
      <c r="DP1651" s="158">
        <f t="shared" si="1847"/>
        <v>-1.2999999999999999E-2</v>
      </c>
      <c r="DQ1651" s="159">
        <f t="shared" si="1859"/>
        <v>-3.2369999999999997</v>
      </c>
      <c r="DR1651" s="158">
        <f t="shared" si="1848"/>
        <v>-6.7000000000000002E-3</v>
      </c>
      <c r="DS1651" s="159">
        <f t="shared" si="1860"/>
        <v>-1.6683000000000001</v>
      </c>
      <c r="DT1651" s="158">
        <f t="shared" si="1849"/>
        <v>-1.2999999999999999E-2</v>
      </c>
      <c r="DU1651" s="159">
        <f t="shared" si="1861"/>
        <v>-3.2369999999999997</v>
      </c>
      <c r="DV1651" s="158">
        <f t="shared" si="1850"/>
        <v>-6.7000000000000002E-3</v>
      </c>
      <c r="DW1651" s="160">
        <f t="shared" si="1862"/>
        <v>-1.6683000000000001</v>
      </c>
    </row>
    <row r="1652" spans="1:127" ht="24.95" customHeight="1" x14ac:dyDescent="0.2">
      <c r="A1652" s="272">
        <v>1643</v>
      </c>
      <c r="B1652" s="336"/>
      <c r="C1652" s="332"/>
      <c r="D1652" s="333"/>
      <c r="E1652" s="334"/>
      <c r="F1652" s="335"/>
      <c r="G1652" s="334"/>
      <c r="H1652" s="371"/>
      <c r="I1652" s="334"/>
      <c r="J1652" s="334"/>
      <c r="K1652" s="334"/>
      <c r="L1652" s="334"/>
      <c r="M1652" s="334"/>
      <c r="N1652" s="334"/>
      <c r="O1652" s="337"/>
      <c r="P1652" s="337"/>
      <c r="Q1652" s="338" t="str">
        <f t="shared" si="1813"/>
        <v xml:space="preserve"> </v>
      </c>
      <c r="R1652" s="339" t="str">
        <f t="shared" si="1814"/>
        <v/>
      </c>
      <c r="S1652" s="340" t="str">
        <f t="shared" si="1867"/>
        <v/>
      </c>
      <c r="T1652" s="341" t="str">
        <f t="shared" si="1815"/>
        <v/>
      </c>
      <c r="U1652" s="341" t="str">
        <f t="shared" si="1816"/>
        <v/>
      </c>
      <c r="V1652" s="341" t="str">
        <f t="shared" si="1817"/>
        <v/>
      </c>
      <c r="W1652" s="341" t="str">
        <f t="shared" si="1818"/>
        <v/>
      </c>
      <c r="X1652" s="340" t="str">
        <f t="shared" si="1868"/>
        <v/>
      </c>
      <c r="Y1652" s="342" t="str">
        <f t="shared" si="1869"/>
        <v/>
      </c>
      <c r="Z1652" s="343" t="str">
        <f t="shared" si="1870"/>
        <v/>
      </c>
      <c r="AA1652" s="344" t="str">
        <f t="shared" si="1871"/>
        <v/>
      </c>
      <c r="AB1652" s="345" t="str">
        <f t="shared" si="1819"/>
        <v/>
      </c>
      <c r="AC1652" s="346" t="str">
        <f t="shared" si="1820"/>
        <v/>
      </c>
      <c r="AD1652" s="346" t="str">
        <f t="shared" si="1821"/>
        <v/>
      </c>
      <c r="AE1652" s="344" t="str">
        <f t="shared" si="1872"/>
        <v/>
      </c>
      <c r="AF1652" s="346" t="str">
        <f t="shared" si="1822"/>
        <v/>
      </c>
      <c r="AG1652" s="344" t="str">
        <f t="shared" si="1873"/>
        <v/>
      </c>
      <c r="AH1652" s="344" t="str">
        <f t="shared" si="1874"/>
        <v/>
      </c>
      <c r="AI1652" s="344" t="str">
        <f t="shared" si="1875"/>
        <v/>
      </c>
      <c r="AJ1652" s="346" t="str">
        <f t="shared" si="1876"/>
        <v/>
      </c>
      <c r="AK1652" s="346" t="str">
        <f t="shared" si="1877"/>
        <v/>
      </c>
      <c r="AL1652" s="347" t="str">
        <f t="shared" si="1878"/>
        <v/>
      </c>
      <c r="AM1652" s="141"/>
      <c r="AN1652" s="141"/>
      <c r="AO1652" s="142"/>
      <c r="AP1652" s="58">
        <f t="shared" si="1823"/>
        <v>0</v>
      </c>
      <c r="AQ1652" s="318">
        <f>SUM(AP$10:AP1652)</f>
        <v>0</v>
      </c>
      <c r="AR1652" s="143">
        <f t="shared" si="1881"/>
        <v>0.1</v>
      </c>
      <c r="AS1652" s="144" t="str">
        <f t="shared" si="1824"/>
        <v/>
      </c>
      <c r="AT1652" s="144" t="str">
        <f t="shared" si="1851"/>
        <v/>
      </c>
      <c r="AU1652" s="145"/>
      <c r="AV1652" s="58">
        <f t="shared" si="1882"/>
        <v>0</v>
      </c>
      <c r="AW1652" s="318">
        <f>SUM(AV$10:AV1652)</f>
        <v>0</v>
      </c>
      <c r="AX1652" s="319">
        <f t="shared" si="1883"/>
        <v>0.1</v>
      </c>
      <c r="AY1652" s="144" t="str">
        <f t="shared" si="1865"/>
        <v/>
      </c>
      <c r="AZ1652" s="144" t="str">
        <f t="shared" si="1866"/>
        <v/>
      </c>
      <c r="BA1652" s="144"/>
      <c r="BB1652" s="146" t="str">
        <f t="shared" si="1825"/>
        <v/>
      </c>
      <c r="BC1652" s="66" t="str">
        <f t="shared" si="1864"/>
        <v/>
      </c>
      <c r="BD1652" s="195" t="str">
        <f t="shared" si="1826"/>
        <v/>
      </c>
      <c r="BF1652" s="283"/>
      <c r="BG1652" s="286" t="str">
        <f t="shared" si="1827"/>
        <v/>
      </c>
      <c r="BY1652" s="211" t="str">
        <f t="shared" si="1828"/>
        <v/>
      </c>
      <c r="BZ1652" s="150" t="str">
        <f t="shared" si="1829"/>
        <v/>
      </c>
      <c r="CB1652" s="54" t="str">
        <f t="shared" si="1863"/>
        <v/>
      </c>
      <c r="CD1652" s="54" t="str">
        <f t="shared" si="1830"/>
        <v/>
      </c>
      <c r="CF1652" s="54" t="str">
        <f t="shared" si="1831"/>
        <v/>
      </c>
      <c r="CH1652" s="150" t="str">
        <f t="shared" si="1832"/>
        <v/>
      </c>
      <c r="CI1652" s="290"/>
      <c r="CJ1652" s="150" t="str">
        <f t="shared" si="1833"/>
        <v/>
      </c>
      <c r="CK1652" s="290"/>
      <c r="CL1652" s="54" t="str">
        <f t="shared" si="1852"/>
        <v/>
      </c>
      <c r="CM1652" s="290"/>
      <c r="CN1652" s="150" t="str">
        <f t="shared" si="1834"/>
        <v/>
      </c>
      <c r="CO1652" s="290"/>
      <c r="CP1652" s="150" t="str">
        <f t="shared" si="1835"/>
        <v/>
      </c>
      <c r="CQ1652" s="290"/>
      <c r="CR1652" s="150" t="str">
        <f t="shared" si="1836"/>
        <v/>
      </c>
      <c r="CS1652" s="290"/>
      <c r="CT1652" s="150" t="str">
        <f t="shared" si="1837"/>
        <v/>
      </c>
      <c r="CU1652" s="150"/>
      <c r="CV1652" s="150" t="str">
        <f t="shared" si="1838"/>
        <v/>
      </c>
      <c r="CW1652" s="94"/>
      <c r="CX1652" s="151" t="str">
        <f t="shared" si="1879"/>
        <v/>
      </c>
      <c r="CY1652" s="151" t="str">
        <f t="shared" si="1880"/>
        <v/>
      </c>
      <c r="CZ1652" s="152"/>
      <c r="DA1652" s="373" t="str">
        <f t="shared" si="1853"/>
        <v/>
      </c>
      <c r="DC1652" s="153">
        <f t="shared" si="1839"/>
        <v>0</v>
      </c>
      <c r="DD1652" s="153">
        <f t="shared" si="1840"/>
        <v>0</v>
      </c>
      <c r="DE1652" s="153">
        <f t="shared" si="1841"/>
        <v>0</v>
      </c>
      <c r="DF1652" s="158">
        <f t="shared" si="1842"/>
        <v>-4.7000000000000002E-3</v>
      </c>
      <c r="DG1652" s="159">
        <f t="shared" si="1854"/>
        <v>-1.1703000000000001</v>
      </c>
      <c r="DH1652" s="158">
        <f t="shared" si="1843"/>
        <v>3.1999999999999997E-3</v>
      </c>
      <c r="DI1652" s="159">
        <f t="shared" si="1855"/>
        <v>0.79679999999999995</v>
      </c>
      <c r="DJ1652" s="158">
        <f t="shared" si="1844"/>
        <v>-2.7000000000000001E-3</v>
      </c>
      <c r="DK1652" s="159">
        <f t="shared" si="1856"/>
        <v>-0.67230000000000001</v>
      </c>
      <c r="DL1652" s="158">
        <f t="shared" si="1845"/>
        <v>1.1999999999999999E-3</v>
      </c>
      <c r="DM1652" s="159">
        <f t="shared" si="1857"/>
        <v>0.29879999999999995</v>
      </c>
      <c r="DN1652" s="158">
        <f t="shared" si="1846"/>
        <v>1.46E-2</v>
      </c>
      <c r="DO1652" s="159">
        <f t="shared" si="1858"/>
        <v>3.6354000000000002</v>
      </c>
      <c r="DP1652" s="158">
        <f t="shared" si="1847"/>
        <v>-1.2999999999999999E-2</v>
      </c>
      <c r="DQ1652" s="159">
        <f t="shared" si="1859"/>
        <v>-3.2369999999999997</v>
      </c>
      <c r="DR1652" s="158">
        <f t="shared" si="1848"/>
        <v>-6.7000000000000002E-3</v>
      </c>
      <c r="DS1652" s="159">
        <f t="shared" si="1860"/>
        <v>-1.6683000000000001</v>
      </c>
      <c r="DT1652" s="158">
        <f t="shared" si="1849"/>
        <v>-1.2999999999999999E-2</v>
      </c>
      <c r="DU1652" s="159">
        <f t="shared" si="1861"/>
        <v>-3.2369999999999997</v>
      </c>
      <c r="DV1652" s="158">
        <f t="shared" si="1850"/>
        <v>-6.7000000000000002E-3</v>
      </c>
      <c r="DW1652" s="160">
        <f t="shared" si="1862"/>
        <v>-1.6683000000000001</v>
      </c>
    </row>
    <row r="1653" spans="1:127" ht="24.95" customHeight="1" x14ac:dyDescent="0.2">
      <c r="A1653" s="272">
        <v>1644</v>
      </c>
      <c r="B1653" s="336"/>
      <c r="C1653" s="332"/>
      <c r="D1653" s="333"/>
      <c r="E1653" s="334"/>
      <c r="F1653" s="335"/>
      <c r="G1653" s="334"/>
      <c r="H1653" s="371"/>
      <c r="I1653" s="334"/>
      <c r="J1653" s="334"/>
      <c r="K1653" s="334"/>
      <c r="L1653" s="334"/>
      <c r="M1653" s="334"/>
      <c r="N1653" s="334"/>
      <c r="O1653" s="337"/>
      <c r="P1653" s="337"/>
      <c r="Q1653" s="338" t="str">
        <f t="shared" si="1813"/>
        <v xml:space="preserve"> </v>
      </c>
      <c r="R1653" s="339" t="str">
        <f t="shared" si="1814"/>
        <v/>
      </c>
      <c r="S1653" s="340" t="str">
        <f t="shared" si="1867"/>
        <v/>
      </c>
      <c r="T1653" s="341" t="str">
        <f t="shared" si="1815"/>
        <v/>
      </c>
      <c r="U1653" s="341" t="str">
        <f t="shared" si="1816"/>
        <v/>
      </c>
      <c r="V1653" s="341" t="str">
        <f t="shared" si="1817"/>
        <v/>
      </c>
      <c r="W1653" s="341" t="str">
        <f t="shared" si="1818"/>
        <v/>
      </c>
      <c r="X1653" s="340" t="str">
        <f t="shared" si="1868"/>
        <v/>
      </c>
      <c r="Y1653" s="342" t="str">
        <f t="shared" si="1869"/>
        <v/>
      </c>
      <c r="Z1653" s="343" t="str">
        <f t="shared" si="1870"/>
        <v/>
      </c>
      <c r="AA1653" s="344" t="str">
        <f t="shared" si="1871"/>
        <v/>
      </c>
      <c r="AB1653" s="345" t="str">
        <f t="shared" si="1819"/>
        <v/>
      </c>
      <c r="AC1653" s="346" t="str">
        <f t="shared" si="1820"/>
        <v/>
      </c>
      <c r="AD1653" s="346" t="str">
        <f t="shared" si="1821"/>
        <v/>
      </c>
      <c r="AE1653" s="344" t="str">
        <f t="shared" si="1872"/>
        <v/>
      </c>
      <c r="AF1653" s="346" t="str">
        <f t="shared" si="1822"/>
        <v/>
      </c>
      <c r="AG1653" s="344" t="str">
        <f t="shared" si="1873"/>
        <v/>
      </c>
      <c r="AH1653" s="344" t="str">
        <f t="shared" si="1874"/>
        <v/>
      </c>
      <c r="AI1653" s="344" t="str">
        <f t="shared" si="1875"/>
        <v/>
      </c>
      <c r="AJ1653" s="346" t="str">
        <f t="shared" si="1876"/>
        <v/>
      </c>
      <c r="AK1653" s="346" t="str">
        <f t="shared" si="1877"/>
        <v/>
      </c>
      <c r="AL1653" s="347" t="str">
        <f t="shared" si="1878"/>
        <v/>
      </c>
      <c r="AM1653" s="141"/>
      <c r="AN1653" s="141"/>
      <c r="AO1653" s="142"/>
      <c r="AP1653" s="58">
        <f t="shared" si="1823"/>
        <v>0</v>
      </c>
      <c r="AQ1653" s="318">
        <f>SUM(AP$10:AP1653)</f>
        <v>0</v>
      </c>
      <c r="AR1653" s="143">
        <f t="shared" si="1881"/>
        <v>0.1</v>
      </c>
      <c r="AS1653" s="144" t="str">
        <f t="shared" si="1824"/>
        <v/>
      </c>
      <c r="AT1653" s="144" t="str">
        <f t="shared" si="1851"/>
        <v/>
      </c>
      <c r="AU1653" s="145"/>
      <c r="AV1653" s="58">
        <f t="shared" si="1882"/>
        <v>0</v>
      </c>
      <c r="AW1653" s="318">
        <f>SUM(AV$10:AV1653)</f>
        <v>0</v>
      </c>
      <c r="AX1653" s="319">
        <f t="shared" si="1883"/>
        <v>0.1</v>
      </c>
      <c r="AY1653" s="144" t="str">
        <f t="shared" si="1865"/>
        <v/>
      </c>
      <c r="AZ1653" s="144" t="str">
        <f t="shared" si="1866"/>
        <v/>
      </c>
      <c r="BA1653" s="144"/>
      <c r="BB1653" s="146" t="str">
        <f t="shared" si="1825"/>
        <v/>
      </c>
      <c r="BC1653" s="66" t="str">
        <f t="shared" si="1864"/>
        <v/>
      </c>
      <c r="BD1653" s="195" t="str">
        <f t="shared" si="1826"/>
        <v/>
      </c>
      <c r="BF1653" s="283"/>
      <c r="BG1653" s="286" t="str">
        <f t="shared" si="1827"/>
        <v/>
      </c>
      <c r="BY1653" s="211" t="str">
        <f t="shared" si="1828"/>
        <v/>
      </c>
      <c r="BZ1653" s="150" t="str">
        <f t="shared" si="1829"/>
        <v/>
      </c>
      <c r="CB1653" s="54" t="str">
        <f t="shared" si="1863"/>
        <v/>
      </c>
      <c r="CD1653" s="54" t="str">
        <f t="shared" si="1830"/>
        <v/>
      </c>
      <c r="CF1653" s="54" t="str">
        <f t="shared" si="1831"/>
        <v/>
      </c>
      <c r="CH1653" s="150" t="str">
        <f t="shared" si="1832"/>
        <v/>
      </c>
      <c r="CI1653" s="290"/>
      <c r="CJ1653" s="150" t="str">
        <f t="shared" si="1833"/>
        <v/>
      </c>
      <c r="CK1653" s="290"/>
      <c r="CL1653" s="54" t="str">
        <f t="shared" si="1852"/>
        <v/>
      </c>
      <c r="CM1653" s="290"/>
      <c r="CN1653" s="150" t="str">
        <f t="shared" si="1834"/>
        <v/>
      </c>
      <c r="CO1653" s="290"/>
      <c r="CP1653" s="150" t="str">
        <f t="shared" si="1835"/>
        <v/>
      </c>
      <c r="CQ1653" s="290"/>
      <c r="CR1653" s="150" t="str">
        <f t="shared" si="1836"/>
        <v/>
      </c>
      <c r="CS1653" s="290"/>
      <c r="CT1653" s="150" t="str">
        <f t="shared" si="1837"/>
        <v/>
      </c>
      <c r="CU1653" s="150"/>
      <c r="CV1653" s="150" t="str">
        <f t="shared" si="1838"/>
        <v/>
      </c>
      <c r="CW1653" s="94"/>
      <c r="CX1653" s="151" t="str">
        <f t="shared" si="1879"/>
        <v/>
      </c>
      <c r="CY1653" s="151" t="str">
        <f t="shared" si="1880"/>
        <v/>
      </c>
      <c r="CZ1653" s="152"/>
      <c r="DA1653" s="373" t="str">
        <f t="shared" si="1853"/>
        <v/>
      </c>
      <c r="DC1653" s="153">
        <f t="shared" si="1839"/>
        <v>0</v>
      </c>
      <c r="DD1653" s="153">
        <f t="shared" si="1840"/>
        <v>0</v>
      </c>
      <c r="DE1653" s="153">
        <f t="shared" si="1841"/>
        <v>0</v>
      </c>
      <c r="DF1653" s="158">
        <f t="shared" si="1842"/>
        <v>-4.7000000000000002E-3</v>
      </c>
      <c r="DG1653" s="159">
        <f t="shared" si="1854"/>
        <v>-1.1703000000000001</v>
      </c>
      <c r="DH1653" s="158">
        <f t="shared" si="1843"/>
        <v>3.1999999999999997E-3</v>
      </c>
      <c r="DI1653" s="159">
        <f t="shared" si="1855"/>
        <v>0.79679999999999995</v>
      </c>
      <c r="DJ1653" s="158">
        <f t="shared" si="1844"/>
        <v>-2.7000000000000001E-3</v>
      </c>
      <c r="DK1653" s="159">
        <f t="shared" si="1856"/>
        <v>-0.67230000000000001</v>
      </c>
      <c r="DL1653" s="158">
        <f t="shared" si="1845"/>
        <v>1.1999999999999999E-3</v>
      </c>
      <c r="DM1653" s="159">
        <f t="shared" si="1857"/>
        <v>0.29879999999999995</v>
      </c>
      <c r="DN1653" s="158">
        <f t="shared" si="1846"/>
        <v>1.46E-2</v>
      </c>
      <c r="DO1653" s="159">
        <f t="shared" si="1858"/>
        <v>3.6354000000000002</v>
      </c>
      <c r="DP1653" s="158">
        <f t="shared" si="1847"/>
        <v>-1.2999999999999999E-2</v>
      </c>
      <c r="DQ1653" s="159">
        <f t="shared" si="1859"/>
        <v>-3.2369999999999997</v>
      </c>
      <c r="DR1653" s="158">
        <f t="shared" si="1848"/>
        <v>-6.7000000000000002E-3</v>
      </c>
      <c r="DS1653" s="159">
        <f t="shared" si="1860"/>
        <v>-1.6683000000000001</v>
      </c>
      <c r="DT1653" s="158">
        <f t="shared" si="1849"/>
        <v>-1.2999999999999999E-2</v>
      </c>
      <c r="DU1653" s="159">
        <f t="shared" si="1861"/>
        <v>-3.2369999999999997</v>
      </c>
      <c r="DV1653" s="158">
        <f t="shared" si="1850"/>
        <v>-6.7000000000000002E-3</v>
      </c>
      <c r="DW1653" s="160">
        <f t="shared" si="1862"/>
        <v>-1.6683000000000001</v>
      </c>
    </row>
    <row r="1654" spans="1:127" ht="24.95" customHeight="1" x14ac:dyDescent="0.2">
      <c r="A1654" s="272">
        <v>1645</v>
      </c>
      <c r="B1654" s="336"/>
      <c r="C1654" s="332"/>
      <c r="D1654" s="333"/>
      <c r="E1654" s="334"/>
      <c r="F1654" s="335"/>
      <c r="G1654" s="334"/>
      <c r="H1654" s="371"/>
      <c r="I1654" s="334"/>
      <c r="J1654" s="334"/>
      <c r="K1654" s="334"/>
      <c r="L1654" s="334"/>
      <c r="M1654" s="334"/>
      <c r="N1654" s="334"/>
      <c r="O1654" s="337"/>
      <c r="P1654" s="337"/>
      <c r="Q1654" s="338" t="str">
        <f t="shared" si="1813"/>
        <v xml:space="preserve"> </v>
      </c>
      <c r="R1654" s="339" t="str">
        <f t="shared" si="1814"/>
        <v/>
      </c>
      <c r="S1654" s="340" t="str">
        <f t="shared" si="1867"/>
        <v/>
      </c>
      <c r="T1654" s="341" t="str">
        <f t="shared" si="1815"/>
        <v/>
      </c>
      <c r="U1654" s="341" t="str">
        <f t="shared" si="1816"/>
        <v/>
      </c>
      <c r="V1654" s="341" t="str">
        <f t="shared" si="1817"/>
        <v/>
      </c>
      <c r="W1654" s="341" t="str">
        <f t="shared" si="1818"/>
        <v/>
      </c>
      <c r="X1654" s="340" t="str">
        <f t="shared" si="1868"/>
        <v/>
      </c>
      <c r="Y1654" s="342" t="str">
        <f t="shared" si="1869"/>
        <v/>
      </c>
      <c r="Z1654" s="343" t="str">
        <f t="shared" si="1870"/>
        <v/>
      </c>
      <c r="AA1654" s="344" t="str">
        <f t="shared" si="1871"/>
        <v/>
      </c>
      <c r="AB1654" s="345" t="str">
        <f t="shared" si="1819"/>
        <v/>
      </c>
      <c r="AC1654" s="346" t="str">
        <f t="shared" si="1820"/>
        <v/>
      </c>
      <c r="AD1654" s="346" t="str">
        <f t="shared" si="1821"/>
        <v/>
      </c>
      <c r="AE1654" s="344" t="str">
        <f t="shared" si="1872"/>
        <v/>
      </c>
      <c r="AF1654" s="346" t="str">
        <f t="shared" si="1822"/>
        <v/>
      </c>
      <c r="AG1654" s="344" t="str">
        <f t="shared" si="1873"/>
        <v/>
      </c>
      <c r="AH1654" s="344" t="str">
        <f t="shared" si="1874"/>
        <v/>
      </c>
      <c r="AI1654" s="344" t="str">
        <f t="shared" si="1875"/>
        <v/>
      </c>
      <c r="AJ1654" s="346" t="str">
        <f t="shared" si="1876"/>
        <v/>
      </c>
      <c r="AK1654" s="346" t="str">
        <f t="shared" si="1877"/>
        <v/>
      </c>
      <c r="AL1654" s="347" t="str">
        <f t="shared" si="1878"/>
        <v/>
      </c>
      <c r="AM1654" s="141"/>
      <c r="AN1654" s="141"/>
      <c r="AO1654" s="142"/>
      <c r="AP1654" s="58">
        <f t="shared" si="1823"/>
        <v>0</v>
      </c>
      <c r="AQ1654" s="318">
        <f>SUM(AP$10:AP1654)</f>
        <v>0</v>
      </c>
      <c r="AR1654" s="143">
        <f t="shared" si="1881"/>
        <v>0.1</v>
      </c>
      <c r="AS1654" s="144" t="str">
        <f t="shared" si="1824"/>
        <v/>
      </c>
      <c r="AT1654" s="144" t="str">
        <f t="shared" si="1851"/>
        <v/>
      </c>
      <c r="AU1654" s="145"/>
      <c r="AV1654" s="58">
        <f t="shared" si="1882"/>
        <v>0</v>
      </c>
      <c r="AW1654" s="318">
        <f>SUM(AV$10:AV1654)</f>
        <v>0</v>
      </c>
      <c r="AX1654" s="319">
        <f t="shared" si="1883"/>
        <v>0.1</v>
      </c>
      <c r="AY1654" s="144" t="str">
        <f t="shared" si="1865"/>
        <v/>
      </c>
      <c r="AZ1654" s="144" t="str">
        <f t="shared" si="1866"/>
        <v/>
      </c>
      <c r="BA1654" s="144"/>
      <c r="BB1654" s="146" t="str">
        <f t="shared" si="1825"/>
        <v/>
      </c>
      <c r="BC1654" s="66" t="str">
        <f t="shared" si="1864"/>
        <v/>
      </c>
      <c r="BD1654" s="195" t="str">
        <f t="shared" si="1826"/>
        <v/>
      </c>
      <c r="BF1654" s="283"/>
      <c r="BG1654" s="286" t="str">
        <f t="shared" si="1827"/>
        <v/>
      </c>
      <c r="BY1654" s="211" t="str">
        <f t="shared" si="1828"/>
        <v/>
      </c>
      <c r="BZ1654" s="150" t="str">
        <f t="shared" si="1829"/>
        <v/>
      </c>
      <c r="CB1654" s="54" t="str">
        <f t="shared" si="1863"/>
        <v/>
      </c>
      <c r="CD1654" s="54" t="str">
        <f t="shared" si="1830"/>
        <v/>
      </c>
      <c r="CF1654" s="54" t="str">
        <f t="shared" si="1831"/>
        <v/>
      </c>
      <c r="CH1654" s="150" t="str">
        <f t="shared" si="1832"/>
        <v/>
      </c>
      <c r="CI1654" s="290"/>
      <c r="CJ1654" s="150" t="str">
        <f t="shared" si="1833"/>
        <v/>
      </c>
      <c r="CK1654" s="290"/>
      <c r="CL1654" s="54" t="str">
        <f t="shared" si="1852"/>
        <v/>
      </c>
      <c r="CM1654" s="290"/>
      <c r="CN1654" s="150" t="str">
        <f t="shared" si="1834"/>
        <v/>
      </c>
      <c r="CO1654" s="290"/>
      <c r="CP1654" s="150" t="str">
        <f t="shared" si="1835"/>
        <v/>
      </c>
      <c r="CQ1654" s="290"/>
      <c r="CR1654" s="150" t="str">
        <f t="shared" si="1836"/>
        <v/>
      </c>
      <c r="CS1654" s="290"/>
      <c r="CT1654" s="150" t="str">
        <f t="shared" si="1837"/>
        <v/>
      </c>
      <c r="CU1654" s="150"/>
      <c r="CV1654" s="150" t="str">
        <f t="shared" si="1838"/>
        <v/>
      </c>
      <c r="CW1654" s="94"/>
      <c r="CX1654" s="151" t="str">
        <f t="shared" si="1879"/>
        <v/>
      </c>
      <c r="CY1654" s="151" t="str">
        <f t="shared" si="1880"/>
        <v/>
      </c>
      <c r="CZ1654" s="152"/>
      <c r="DA1654" s="373" t="str">
        <f t="shared" si="1853"/>
        <v/>
      </c>
      <c r="DC1654" s="153">
        <f t="shared" si="1839"/>
        <v>0</v>
      </c>
      <c r="DD1654" s="153">
        <f t="shared" si="1840"/>
        <v>0</v>
      </c>
      <c r="DE1654" s="153">
        <f t="shared" si="1841"/>
        <v>0</v>
      </c>
      <c r="DF1654" s="158">
        <f t="shared" si="1842"/>
        <v>-4.7000000000000002E-3</v>
      </c>
      <c r="DG1654" s="159">
        <f t="shared" si="1854"/>
        <v>-1.1703000000000001</v>
      </c>
      <c r="DH1654" s="158">
        <f t="shared" si="1843"/>
        <v>3.1999999999999997E-3</v>
      </c>
      <c r="DI1654" s="159">
        <f t="shared" si="1855"/>
        <v>0.79679999999999995</v>
      </c>
      <c r="DJ1654" s="158">
        <f t="shared" si="1844"/>
        <v>-2.7000000000000001E-3</v>
      </c>
      <c r="DK1654" s="159">
        <f t="shared" si="1856"/>
        <v>-0.67230000000000001</v>
      </c>
      <c r="DL1654" s="158">
        <f t="shared" si="1845"/>
        <v>1.1999999999999999E-3</v>
      </c>
      <c r="DM1654" s="159">
        <f t="shared" si="1857"/>
        <v>0.29879999999999995</v>
      </c>
      <c r="DN1654" s="158">
        <f t="shared" si="1846"/>
        <v>1.46E-2</v>
      </c>
      <c r="DO1654" s="159">
        <f t="shared" si="1858"/>
        <v>3.6354000000000002</v>
      </c>
      <c r="DP1654" s="158">
        <f t="shared" si="1847"/>
        <v>-1.2999999999999999E-2</v>
      </c>
      <c r="DQ1654" s="159">
        <f t="shared" si="1859"/>
        <v>-3.2369999999999997</v>
      </c>
      <c r="DR1654" s="158">
        <f t="shared" si="1848"/>
        <v>-6.7000000000000002E-3</v>
      </c>
      <c r="DS1654" s="159">
        <f t="shared" si="1860"/>
        <v>-1.6683000000000001</v>
      </c>
      <c r="DT1654" s="158">
        <f t="shared" si="1849"/>
        <v>-1.2999999999999999E-2</v>
      </c>
      <c r="DU1654" s="159">
        <f t="shared" si="1861"/>
        <v>-3.2369999999999997</v>
      </c>
      <c r="DV1654" s="158">
        <f t="shared" si="1850"/>
        <v>-6.7000000000000002E-3</v>
      </c>
      <c r="DW1654" s="160">
        <f t="shared" si="1862"/>
        <v>-1.6683000000000001</v>
      </c>
    </row>
    <row r="1655" spans="1:127" ht="24.95" customHeight="1" x14ac:dyDescent="0.2">
      <c r="A1655" s="272">
        <v>1646</v>
      </c>
      <c r="B1655" s="336"/>
      <c r="C1655" s="332"/>
      <c r="D1655" s="333"/>
      <c r="E1655" s="334"/>
      <c r="F1655" s="335"/>
      <c r="G1655" s="334"/>
      <c r="H1655" s="371"/>
      <c r="I1655" s="334"/>
      <c r="J1655" s="334"/>
      <c r="K1655" s="334"/>
      <c r="L1655" s="334"/>
      <c r="M1655" s="334"/>
      <c r="N1655" s="334"/>
      <c r="O1655" s="337"/>
      <c r="P1655" s="337"/>
      <c r="Q1655" s="338" t="str">
        <f t="shared" si="1813"/>
        <v xml:space="preserve"> </v>
      </c>
      <c r="R1655" s="339" t="str">
        <f t="shared" si="1814"/>
        <v/>
      </c>
      <c r="S1655" s="340" t="str">
        <f t="shared" si="1867"/>
        <v/>
      </c>
      <c r="T1655" s="341" t="str">
        <f t="shared" si="1815"/>
        <v/>
      </c>
      <c r="U1655" s="341" t="str">
        <f t="shared" si="1816"/>
        <v/>
      </c>
      <c r="V1655" s="341" t="str">
        <f t="shared" si="1817"/>
        <v/>
      </c>
      <c r="W1655" s="341" t="str">
        <f t="shared" si="1818"/>
        <v/>
      </c>
      <c r="X1655" s="340" t="str">
        <f t="shared" si="1868"/>
        <v/>
      </c>
      <c r="Y1655" s="342" t="str">
        <f t="shared" si="1869"/>
        <v/>
      </c>
      <c r="Z1655" s="343" t="str">
        <f t="shared" si="1870"/>
        <v/>
      </c>
      <c r="AA1655" s="344" t="str">
        <f t="shared" si="1871"/>
        <v/>
      </c>
      <c r="AB1655" s="345" t="str">
        <f t="shared" si="1819"/>
        <v/>
      </c>
      <c r="AC1655" s="346" t="str">
        <f t="shared" si="1820"/>
        <v/>
      </c>
      <c r="AD1655" s="346" t="str">
        <f t="shared" si="1821"/>
        <v/>
      </c>
      <c r="AE1655" s="344" t="str">
        <f t="shared" si="1872"/>
        <v/>
      </c>
      <c r="AF1655" s="346" t="str">
        <f t="shared" si="1822"/>
        <v/>
      </c>
      <c r="AG1655" s="344" t="str">
        <f t="shared" si="1873"/>
        <v/>
      </c>
      <c r="AH1655" s="344" t="str">
        <f t="shared" si="1874"/>
        <v/>
      </c>
      <c r="AI1655" s="344" t="str">
        <f t="shared" si="1875"/>
        <v/>
      </c>
      <c r="AJ1655" s="346" t="str">
        <f t="shared" si="1876"/>
        <v/>
      </c>
      <c r="AK1655" s="346" t="str">
        <f t="shared" si="1877"/>
        <v/>
      </c>
      <c r="AL1655" s="347" t="str">
        <f t="shared" si="1878"/>
        <v/>
      </c>
      <c r="AM1655" s="141"/>
      <c r="AN1655" s="141"/>
      <c r="AO1655" s="142"/>
      <c r="AP1655" s="58">
        <f t="shared" si="1823"/>
        <v>0</v>
      </c>
      <c r="AQ1655" s="318">
        <f>SUM(AP$10:AP1655)</f>
        <v>0</v>
      </c>
      <c r="AR1655" s="143">
        <f t="shared" si="1881"/>
        <v>0.1</v>
      </c>
      <c r="AS1655" s="144" t="str">
        <f t="shared" si="1824"/>
        <v/>
      </c>
      <c r="AT1655" s="144" t="str">
        <f t="shared" si="1851"/>
        <v/>
      </c>
      <c r="AU1655" s="145"/>
      <c r="AV1655" s="58">
        <f t="shared" si="1882"/>
        <v>0</v>
      </c>
      <c r="AW1655" s="318">
        <f>SUM(AV$10:AV1655)</f>
        <v>0</v>
      </c>
      <c r="AX1655" s="319">
        <f t="shared" si="1883"/>
        <v>0.1</v>
      </c>
      <c r="AY1655" s="144" t="str">
        <f t="shared" si="1865"/>
        <v/>
      </c>
      <c r="AZ1655" s="144" t="str">
        <f t="shared" si="1866"/>
        <v/>
      </c>
      <c r="BA1655" s="144"/>
      <c r="BB1655" s="146" t="str">
        <f t="shared" si="1825"/>
        <v/>
      </c>
      <c r="BC1655" s="66" t="str">
        <f t="shared" si="1864"/>
        <v/>
      </c>
      <c r="BD1655" s="195" t="str">
        <f t="shared" si="1826"/>
        <v/>
      </c>
      <c r="BF1655" s="283"/>
      <c r="BG1655" s="286" t="str">
        <f t="shared" si="1827"/>
        <v/>
      </c>
      <c r="BY1655" s="211" t="str">
        <f t="shared" si="1828"/>
        <v/>
      </c>
      <c r="BZ1655" s="150" t="str">
        <f t="shared" si="1829"/>
        <v/>
      </c>
      <c r="CB1655" s="54" t="str">
        <f t="shared" si="1863"/>
        <v/>
      </c>
      <c r="CD1655" s="54" t="str">
        <f t="shared" si="1830"/>
        <v/>
      </c>
      <c r="CF1655" s="54" t="str">
        <f t="shared" si="1831"/>
        <v/>
      </c>
      <c r="CH1655" s="150" t="str">
        <f t="shared" si="1832"/>
        <v/>
      </c>
      <c r="CI1655" s="290"/>
      <c r="CJ1655" s="150" t="str">
        <f t="shared" si="1833"/>
        <v/>
      </c>
      <c r="CK1655" s="290"/>
      <c r="CL1655" s="54" t="str">
        <f t="shared" si="1852"/>
        <v/>
      </c>
      <c r="CM1655" s="290"/>
      <c r="CN1655" s="150" t="str">
        <f t="shared" si="1834"/>
        <v/>
      </c>
      <c r="CO1655" s="290"/>
      <c r="CP1655" s="150" t="str">
        <f t="shared" si="1835"/>
        <v/>
      </c>
      <c r="CQ1655" s="290"/>
      <c r="CR1655" s="150" t="str">
        <f t="shared" si="1836"/>
        <v/>
      </c>
      <c r="CS1655" s="290"/>
      <c r="CT1655" s="150" t="str">
        <f t="shared" si="1837"/>
        <v/>
      </c>
      <c r="CU1655" s="150"/>
      <c r="CV1655" s="150" t="str">
        <f t="shared" si="1838"/>
        <v/>
      </c>
      <c r="CW1655" s="94"/>
      <c r="CX1655" s="151" t="str">
        <f t="shared" si="1879"/>
        <v/>
      </c>
      <c r="CY1655" s="151" t="str">
        <f t="shared" si="1880"/>
        <v/>
      </c>
      <c r="CZ1655" s="152"/>
      <c r="DA1655" s="373" t="str">
        <f t="shared" si="1853"/>
        <v/>
      </c>
      <c r="DC1655" s="153">
        <f t="shared" si="1839"/>
        <v>0</v>
      </c>
      <c r="DD1655" s="153">
        <f t="shared" si="1840"/>
        <v>0</v>
      </c>
      <c r="DE1655" s="153">
        <f t="shared" si="1841"/>
        <v>0</v>
      </c>
      <c r="DF1655" s="158">
        <f t="shared" si="1842"/>
        <v>-4.7000000000000002E-3</v>
      </c>
      <c r="DG1655" s="159">
        <f t="shared" si="1854"/>
        <v>-1.1703000000000001</v>
      </c>
      <c r="DH1655" s="158">
        <f t="shared" si="1843"/>
        <v>3.1999999999999997E-3</v>
      </c>
      <c r="DI1655" s="159">
        <f t="shared" si="1855"/>
        <v>0.79679999999999995</v>
      </c>
      <c r="DJ1655" s="158">
        <f t="shared" si="1844"/>
        <v>-2.7000000000000001E-3</v>
      </c>
      <c r="DK1655" s="159">
        <f t="shared" si="1856"/>
        <v>-0.67230000000000001</v>
      </c>
      <c r="DL1655" s="158">
        <f t="shared" si="1845"/>
        <v>1.1999999999999999E-3</v>
      </c>
      <c r="DM1655" s="159">
        <f t="shared" si="1857"/>
        <v>0.29879999999999995</v>
      </c>
      <c r="DN1655" s="158">
        <f t="shared" si="1846"/>
        <v>1.46E-2</v>
      </c>
      <c r="DO1655" s="159">
        <f t="shared" si="1858"/>
        <v>3.6354000000000002</v>
      </c>
      <c r="DP1655" s="158">
        <f t="shared" si="1847"/>
        <v>-1.2999999999999999E-2</v>
      </c>
      <c r="DQ1655" s="159">
        <f t="shared" si="1859"/>
        <v>-3.2369999999999997</v>
      </c>
      <c r="DR1655" s="158">
        <f t="shared" si="1848"/>
        <v>-6.7000000000000002E-3</v>
      </c>
      <c r="DS1655" s="159">
        <f t="shared" si="1860"/>
        <v>-1.6683000000000001</v>
      </c>
      <c r="DT1655" s="158">
        <f t="shared" si="1849"/>
        <v>-1.2999999999999999E-2</v>
      </c>
      <c r="DU1655" s="159">
        <f t="shared" si="1861"/>
        <v>-3.2369999999999997</v>
      </c>
      <c r="DV1655" s="158">
        <f t="shared" si="1850"/>
        <v>-6.7000000000000002E-3</v>
      </c>
      <c r="DW1655" s="160">
        <f t="shared" si="1862"/>
        <v>-1.6683000000000001</v>
      </c>
    </row>
    <row r="1656" spans="1:127" ht="24.95" customHeight="1" x14ac:dyDescent="0.2">
      <c r="A1656" s="272">
        <v>1647</v>
      </c>
      <c r="B1656" s="336"/>
      <c r="C1656" s="332"/>
      <c r="D1656" s="333"/>
      <c r="E1656" s="334"/>
      <c r="F1656" s="335"/>
      <c r="G1656" s="334"/>
      <c r="H1656" s="371"/>
      <c r="I1656" s="334"/>
      <c r="J1656" s="334"/>
      <c r="K1656" s="334"/>
      <c r="L1656" s="334"/>
      <c r="M1656" s="334"/>
      <c r="N1656" s="334"/>
      <c r="O1656" s="337"/>
      <c r="P1656" s="337"/>
      <c r="Q1656" s="338" t="str">
        <f t="shared" si="1813"/>
        <v xml:space="preserve"> </v>
      </c>
      <c r="R1656" s="339" t="str">
        <f t="shared" si="1814"/>
        <v/>
      </c>
      <c r="S1656" s="340" t="str">
        <f t="shared" si="1867"/>
        <v/>
      </c>
      <c r="T1656" s="341" t="str">
        <f t="shared" si="1815"/>
        <v/>
      </c>
      <c r="U1656" s="341" t="str">
        <f t="shared" si="1816"/>
        <v/>
      </c>
      <c r="V1656" s="341" t="str">
        <f t="shared" si="1817"/>
        <v/>
      </c>
      <c r="W1656" s="341" t="str">
        <f t="shared" si="1818"/>
        <v/>
      </c>
      <c r="X1656" s="340" t="str">
        <f t="shared" si="1868"/>
        <v/>
      </c>
      <c r="Y1656" s="342" t="str">
        <f t="shared" si="1869"/>
        <v/>
      </c>
      <c r="Z1656" s="343" t="str">
        <f t="shared" si="1870"/>
        <v/>
      </c>
      <c r="AA1656" s="344" t="str">
        <f t="shared" si="1871"/>
        <v/>
      </c>
      <c r="AB1656" s="345" t="str">
        <f t="shared" si="1819"/>
        <v/>
      </c>
      <c r="AC1656" s="346" t="str">
        <f t="shared" si="1820"/>
        <v/>
      </c>
      <c r="AD1656" s="346" t="str">
        <f t="shared" si="1821"/>
        <v/>
      </c>
      <c r="AE1656" s="344" t="str">
        <f t="shared" si="1872"/>
        <v/>
      </c>
      <c r="AF1656" s="346" t="str">
        <f t="shared" si="1822"/>
        <v/>
      </c>
      <c r="AG1656" s="344" t="str">
        <f t="shared" si="1873"/>
        <v/>
      </c>
      <c r="AH1656" s="344" t="str">
        <f t="shared" si="1874"/>
        <v/>
      </c>
      <c r="AI1656" s="344" t="str">
        <f t="shared" si="1875"/>
        <v/>
      </c>
      <c r="AJ1656" s="346" t="str">
        <f t="shared" si="1876"/>
        <v/>
      </c>
      <c r="AK1656" s="346" t="str">
        <f t="shared" si="1877"/>
        <v/>
      </c>
      <c r="AL1656" s="347" t="str">
        <f t="shared" si="1878"/>
        <v/>
      </c>
      <c r="AM1656" s="141"/>
      <c r="AN1656" s="141"/>
      <c r="AO1656" s="142"/>
      <c r="AP1656" s="58">
        <f t="shared" si="1823"/>
        <v>0</v>
      </c>
      <c r="AQ1656" s="318">
        <f>SUM(AP$10:AP1656)</f>
        <v>0</v>
      </c>
      <c r="AR1656" s="143">
        <f t="shared" si="1881"/>
        <v>0.1</v>
      </c>
      <c r="AS1656" s="144" t="str">
        <f t="shared" si="1824"/>
        <v/>
      </c>
      <c r="AT1656" s="144" t="str">
        <f t="shared" si="1851"/>
        <v/>
      </c>
      <c r="AU1656" s="145"/>
      <c r="AV1656" s="58">
        <f t="shared" si="1882"/>
        <v>0</v>
      </c>
      <c r="AW1656" s="318">
        <f>SUM(AV$10:AV1656)</f>
        <v>0</v>
      </c>
      <c r="AX1656" s="319">
        <f t="shared" si="1883"/>
        <v>0.1</v>
      </c>
      <c r="AY1656" s="144" t="str">
        <f t="shared" si="1865"/>
        <v/>
      </c>
      <c r="AZ1656" s="144" t="str">
        <f t="shared" si="1866"/>
        <v/>
      </c>
      <c r="BA1656" s="144"/>
      <c r="BB1656" s="146" t="str">
        <f t="shared" si="1825"/>
        <v/>
      </c>
      <c r="BC1656" s="66" t="str">
        <f t="shared" si="1864"/>
        <v/>
      </c>
      <c r="BD1656" s="195" t="str">
        <f t="shared" si="1826"/>
        <v/>
      </c>
      <c r="BF1656" s="283"/>
      <c r="BG1656" s="286" t="str">
        <f t="shared" si="1827"/>
        <v/>
      </c>
      <c r="BY1656" s="211" t="str">
        <f t="shared" si="1828"/>
        <v/>
      </c>
      <c r="BZ1656" s="150" t="str">
        <f t="shared" si="1829"/>
        <v/>
      </c>
      <c r="CB1656" s="54" t="str">
        <f t="shared" si="1863"/>
        <v/>
      </c>
      <c r="CD1656" s="54" t="str">
        <f t="shared" si="1830"/>
        <v/>
      </c>
      <c r="CF1656" s="54" t="str">
        <f t="shared" si="1831"/>
        <v/>
      </c>
      <c r="CH1656" s="150" t="str">
        <f t="shared" si="1832"/>
        <v/>
      </c>
      <c r="CI1656" s="290"/>
      <c r="CJ1656" s="150" t="str">
        <f t="shared" si="1833"/>
        <v/>
      </c>
      <c r="CK1656" s="290"/>
      <c r="CL1656" s="54" t="str">
        <f t="shared" si="1852"/>
        <v/>
      </c>
      <c r="CM1656" s="290"/>
      <c r="CN1656" s="150" t="str">
        <f t="shared" si="1834"/>
        <v/>
      </c>
      <c r="CO1656" s="290"/>
      <c r="CP1656" s="150" t="str">
        <f t="shared" si="1835"/>
        <v/>
      </c>
      <c r="CQ1656" s="290"/>
      <c r="CR1656" s="150" t="str">
        <f t="shared" si="1836"/>
        <v/>
      </c>
      <c r="CS1656" s="290"/>
      <c r="CT1656" s="150" t="str">
        <f t="shared" si="1837"/>
        <v/>
      </c>
      <c r="CU1656" s="150"/>
      <c r="CV1656" s="150" t="str">
        <f t="shared" si="1838"/>
        <v/>
      </c>
      <c r="CW1656" s="94"/>
      <c r="CX1656" s="151" t="str">
        <f t="shared" si="1879"/>
        <v/>
      </c>
      <c r="CY1656" s="151" t="str">
        <f t="shared" si="1880"/>
        <v/>
      </c>
      <c r="CZ1656" s="152"/>
      <c r="DA1656" s="373" t="str">
        <f t="shared" si="1853"/>
        <v/>
      </c>
      <c r="DC1656" s="153">
        <f t="shared" si="1839"/>
        <v>0</v>
      </c>
      <c r="DD1656" s="153">
        <f t="shared" si="1840"/>
        <v>0</v>
      </c>
      <c r="DE1656" s="153">
        <f t="shared" si="1841"/>
        <v>0</v>
      </c>
      <c r="DF1656" s="158">
        <f t="shared" si="1842"/>
        <v>-4.7000000000000002E-3</v>
      </c>
      <c r="DG1656" s="159">
        <f t="shared" si="1854"/>
        <v>-1.1703000000000001</v>
      </c>
      <c r="DH1656" s="158">
        <f t="shared" si="1843"/>
        <v>3.1999999999999997E-3</v>
      </c>
      <c r="DI1656" s="159">
        <f t="shared" si="1855"/>
        <v>0.79679999999999995</v>
      </c>
      <c r="DJ1656" s="158">
        <f t="shared" si="1844"/>
        <v>-2.7000000000000001E-3</v>
      </c>
      <c r="DK1656" s="159">
        <f t="shared" si="1856"/>
        <v>-0.67230000000000001</v>
      </c>
      <c r="DL1656" s="158">
        <f t="shared" si="1845"/>
        <v>1.1999999999999999E-3</v>
      </c>
      <c r="DM1656" s="159">
        <f t="shared" si="1857"/>
        <v>0.29879999999999995</v>
      </c>
      <c r="DN1656" s="158">
        <f t="shared" si="1846"/>
        <v>1.46E-2</v>
      </c>
      <c r="DO1656" s="159">
        <f t="shared" si="1858"/>
        <v>3.6354000000000002</v>
      </c>
      <c r="DP1656" s="158">
        <f t="shared" si="1847"/>
        <v>-1.2999999999999999E-2</v>
      </c>
      <c r="DQ1656" s="159">
        <f t="shared" si="1859"/>
        <v>-3.2369999999999997</v>
      </c>
      <c r="DR1656" s="158">
        <f t="shared" si="1848"/>
        <v>-6.7000000000000002E-3</v>
      </c>
      <c r="DS1656" s="159">
        <f t="shared" si="1860"/>
        <v>-1.6683000000000001</v>
      </c>
      <c r="DT1656" s="158">
        <f t="shared" si="1849"/>
        <v>-1.2999999999999999E-2</v>
      </c>
      <c r="DU1656" s="159">
        <f t="shared" si="1861"/>
        <v>-3.2369999999999997</v>
      </c>
      <c r="DV1656" s="158">
        <f t="shared" si="1850"/>
        <v>-6.7000000000000002E-3</v>
      </c>
      <c r="DW1656" s="160">
        <f t="shared" si="1862"/>
        <v>-1.6683000000000001</v>
      </c>
    </row>
    <row r="1657" spans="1:127" ht="24.95" customHeight="1" x14ac:dyDescent="0.2">
      <c r="A1657" s="272">
        <v>1648</v>
      </c>
      <c r="B1657" s="336"/>
      <c r="C1657" s="332"/>
      <c r="D1657" s="333"/>
      <c r="E1657" s="334"/>
      <c r="F1657" s="335"/>
      <c r="G1657" s="334"/>
      <c r="H1657" s="371"/>
      <c r="I1657" s="334"/>
      <c r="J1657" s="334"/>
      <c r="K1657" s="334"/>
      <c r="L1657" s="334"/>
      <c r="M1657" s="334"/>
      <c r="N1657" s="334"/>
      <c r="O1657" s="337"/>
      <c r="P1657" s="337"/>
      <c r="Q1657" s="338" t="str">
        <f t="shared" si="1813"/>
        <v xml:space="preserve"> </v>
      </c>
      <c r="R1657" s="339" t="str">
        <f t="shared" si="1814"/>
        <v/>
      </c>
      <c r="S1657" s="340" t="str">
        <f t="shared" si="1867"/>
        <v/>
      </c>
      <c r="T1657" s="341" t="str">
        <f t="shared" si="1815"/>
        <v/>
      </c>
      <c r="U1657" s="341" t="str">
        <f t="shared" si="1816"/>
        <v/>
      </c>
      <c r="V1657" s="341" t="str">
        <f t="shared" si="1817"/>
        <v/>
      </c>
      <c r="W1657" s="341" t="str">
        <f t="shared" si="1818"/>
        <v/>
      </c>
      <c r="X1657" s="340" t="str">
        <f t="shared" si="1868"/>
        <v/>
      </c>
      <c r="Y1657" s="342" t="str">
        <f t="shared" si="1869"/>
        <v/>
      </c>
      <c r="Z1657" s="343" t="str">
        <f t="shared" si="1870"/>
        <v/>
      </c>
      <c r="AA1657" s="344" t="str">
        <f t="shared" si="1871"/>
        <v/>
      </c>
      <c r="AB1657" s="345" t="str">
        <f t="shared" si="1819"/>
        <v/>
      </c>
      <c r="AC1657" s="346" t="str">
        <f t="shared" si="1820"/>
        <v/>
      </c>
      <c r="AD1657" s="346" t="str">
        <f t="shared" si="1821"/>
        <v/>
      </c>
      <c r="AE1657" s="344" t="str">
        <f t="shared" si="1872"/>
        <v/>
      </c>
      <c r="AF1657" s="346" t="str">
        <f t="shared" si="1822"/>
        <v/>
      </c>
      <c r="AG1657" s="344" t="str">
        <f t="shared" si="1873"/>
        <v/>
      </c>
      <c r="AH1657" s="344" t="str">
        <f t="shared" si="1874"/>
        <v/>
      </c>
      <c r="AI1657" s="344" t="str">
        <f t="shared" si="1875"/>
        <v/>
      </c>
      <c r="AJ1657" s="346" t="str">
        <f t="shared" si="1876"/>
        <v/>
      </c>
      <c r="AK1657" s="346" t="str">
        <f t="shared" si="1877"/>
        <v/>
      </c>
      <c r="AL1657" s="347" t="str">
        <f t="shared" si="1878"/>
        <v/>
      </c>
      <c r="AM1657" s="141"/>
      <c r="AN1657" s="141"/>
      <c r="AO1657" s="142"/>
      <c r="AP1657" s="58">
        <f t="shared" si="1823"/>
        <v>0</v>
      </c>
      <c r="AQ1657" s="318">
        <f>SUM(AP$10:AP1657)</f>
        <v>0</v>
      </c>
      <c r="AR1657" s="143">
        <f t="shared" si="1881"/>
        <v>0.1</v>
      </c>
      <c r="AS1657" s="144" t="str">
        <f t="shared" si="1824"/>
        <v/>
      </c>
      <c r="AT1657" s="144" t="str">
        <f t="shared" si="1851"/>
        <v/>
      </c>
      <c r="AU1657" s="145"/>
      <c r="AV1657" s="58">
        <f t="shared" si="1882"/>
        <v>0</v>
      </c>
      <c r="AW1657" s="318">
        <f>SUM(AV$10:AV1657)</f>
        <v>0</v>
      </c>
      <c r="AX1657" s="319">
        <f t="shared" si="1883"/>
        <v>0.1</v>
      </c>
      <c r="AY1657" s="144" t="str">
        <f t="shared" si="1865"/>
        <v/>
      </c>
      <c r="AZ1657" s="144" t="str">
        <f t="shared" si="1866"/>
        <v/>
      </c>
      <c r="BA1657" s="144"/>
      <c r="BB1657" s="146" t="str">
        <f t="shared" si="1825"/>
        <v/>
      </c>
      <c r="BC1657" s="66" t="str">
        <f t="shared" si="1864"/>
        <v/>
      </c>
      <c r="BD1657" s="195" t="str">
        <f t="shared" si="1826"/>
        <v/>
      </c>
      <c r="BF1657" s="283"/>
      <c r="BG1657" s="286" t="str">
        <f t="shared" si="1827"/>
        <v/>
      </c>
      <c r="BY1657" s="211" t="str">
        <f t="shared" si="1828"/>
        <v/>
      </c>
      <c r="BZ1657" s="150" t="str">
        <f t="shared" si="1829"/>
        <v/>
      </c>
      <c r="CB1657" s="54" t="str">
        <f t="shared" si="1863"/>
        <v/>
      </c>
      <c r="CD1657" s="54" t="str">
        <f t="shared" si="1830"/>
        <v/>
      </c>
      <c r="CF1657" s="54" t="str">
        <f t="shared" si="1831"/>
        <v/>
      </c>
      <c r="CH1657" s="150" t="str">
        <f t="shared" si="1832"/>
        <v/>
      </c>
      <c r="CI1657" s="290"/>
      <c r="CJ1657" s="150" t="str">
        <f t="shared" si="1833"/>
        <v/>
      </c>
      <c r="CK1657" s="290"/>
      <c r="CL1657" s="54" t="str">
        <f t="shared" si="1852"/>
        <v/>
      </c>
      <c r="CM1657" s="290"/>
      <c r="CN1657" s="150" t="str">
        <f t="shared" si="1834"/>
        <v/>
      </c>
      <c r="CO1657" s="290"/>
      <c r="CP1657" s="150" t="str">
        <f t="shared" si="1835"/>
        <v/>
      </c>
      <c r="CQ1657" s="290"/>
      <c r="CR1657" s="150" t="str">
        <f t="shared" si="1836"/>
        <v/>
      </c>
      <c r="CS1657" s="290"/>
      <c r="CT1657" s="150" t="str">
        <f t="shared" si="1837"/>
        <v/>
      </c>
      <c r="CU1657" s="150"/>
      <c r="CV1657" s="150" t="str">
        <f t="shared" si="1838"/>
        <v/>
      </c>
      <c r="CW1657" s="94"/>
      <c r="CX1657" s="151" t="str">
        <f t="shared" si="1879"/>
        <v/>
      </c>
      <c r="CY1657" s="151" t="str">
        <f t="shared" si="1880"/>
        <v/>
      </c>
      <c r="CZ1657" s="152"/>
      <c r="DA1657" s="373" t="str">
        <f t="shared" si="1853"/>
        <v/>
      </c>
      <c r="DC1657" s="153">
        <f t="shared" si="1839"/>
        <v>0</v>
      </c>
      <c r="DD1657" s="153">
        <f t="shared" si="1840"/>
        <v>0</v>
      </c>
      <c r="DE1657" s="153">
        <f t="shared" si="1841"/>
        <v>0</v>
      </c>
      <c r="DF1657" s="158">
        <f t="shared" si="1842"/>
        <v>-4.7000000000000002E-3</v>
      </c>
      <c r="DG1657" s="159">
        <f t="shared" si="1854"/>
        <v>-1.1703000000000001</v>
      </c>
      <c r="DH1657" s="158">
        <f t="shared" si="1843"/>
        <v>3.1999999999999997E-3</v>
      </c>
      <c r="DI1657" s="159">
        <f t="shared" si="1855"/>
        <v>0.79679999999999995</v>
      </c>
      <c r="DJ1657" s="158">
        <f t="shared" si="1844"/>
        <v>-2.7000000000000001E-3</v>
      </c>
      <c r="DK1657" s="159">
        <f t="shared" si="1856"/>
        <v>-0.67230000000000001</v>
      </c>
      <c r="DL1657" s="158">
        <f t="shared" si="1845"/>
        <v>1.1999999999999999E-3</v>
      </c>
      <c r="DM1657" s="159">
        <f t="shared" si="1857"/>
        <v>0.29879999999999995</v>
      </c>
      <c r="DN1657" s="158">
        <f t="shared" si="1846"/>
        <v>1.46E-2</v>
      </c>
      <c r="DO1657" s="159">
        <f t="shared" si="1858"/>
        <v>3.6354000000000002</v>
      </c>
      <c r="DP1657" s="158">
        <f t="shared" si="1847"/>
        <v>-1.2999999999999999E-2</v>
      </c>
      <c r="DQ1657" s="159">
        <f t="shared" si="1859"/>
        <v>-3.2369999999999997</v>
      </c>
      <c r="DR1657" s="158">
        <f t="shared" si="1848"/>
        <v>-6.7000000000000002E-3</v>
      </c>
      <c r="DS1657" s="159">
        <f t="shared" si="1860"/>
        <v>-1.6683000000000001</v>
      </c>
      <c r="DT1657" s="158">
        <f t="shared" si="1849"/>
        <v>-1.2999999999999999E-2</v>
      </c>
      <c r="DU1657" s="159">
        <f t="shared" si="1861"/>
        <v>-3.2369999999999997</v>
      </c>
      <c r="DV1657" s="158">
        <f t="shared" si="1850"/>
        <v>-6.7000000000000002E-3</v>
      </c>
      <c r="DW1657" s="160">
        <f t="shared" si="1862"/>
        <v>-1.6683000000000001</v>
      </c>
    </row>
    <row r="1658" spans="1:127" ht="24.95" customHeight="1" x14ac:dyDescent="0.2">
      <c r="A1658" s="272">
        <v>1649</v>
      </c>
      <c r="B1658" s="336"/>
      <c r="C1658" s="332"/>
      <c r="D1658" s="333"/>
      <c r="E1658" s="334"/>
      <c r="F1658" s="335"/>
      <c r="G1658" s="334"/>
      <c r="H1658" s="371"/>
      <c r="I1658" s="334"/>
      <c r="J1658" s="334"/>
      <c r="K1658" s="334"/>
      <c r="L1658" s="334"/>
      <c r="M1658" s="334"/>
      <c r="N1658" s="334"/>
      <c r="O1658" s="337"/>
      <c r="P1658" s="337"/>
      <c r="Q1658" s="338" t="str">
        <f t="shared" si="1813"/>
        <v xml:space="preserve"> </v>
      </c>
      <c r="R1658" s="339" t="str">
        <f t="shared" si="1814"/>
        <v/>
      </c>
      <c r="S1658" s="340" t="str">
        <f t="shared" si="1867"/>
        <v/>
      </c>
      <c r="T1658" s="341" t="str">
        <f t="shared" si="1815"/>
        <v/>
      </c>
      <c r="U1658" s="341" t="str">
        <f t="shared" si="1816"/>
        <v/>
      </c>
      <c r="V1658" s="341" t="str">
        <f t="shared" si="1817"/>
        <v/>
      </c>
      <c r="W1658" s="341" t="str">
        <f t="shared" si="1818"/>
        <v/>
      </c>
      <c r="X1658" s="340" t="str">
        <f t="shared" si="1868"/>
        <v/>
      </c>
      <c r="Y1658" s="342" t="str">
        <f t="shared" si="1869"/>
        <v/>
      </c>
      <c r="Z1658" s="343" t="str">
        <f t="shared" si="1870"/>
        <v/>
      </c>
      <c r="AA1658" s="344" t="str">
        <f t="shared" si="1871"/>
        <v/>
      </c>
      <c r="AB1658" s="345" t="str">
        <f t="shared" si="1819"/>
        <v/>
      </c>
      <c r="AC1658" s="346" t="str">
        <f t="shared" si="1820"/>
        <v/>
      </c>
      <c r="AD1658" s="346" t="str">
        <f t="shared" si="1821"/>
        <v/>
      </c>
      <c r="AE1658" s="344" t="str">
        <f t="shared" si="1872"/>
        <v/>
      </c>
      <c r="AF1658" s="346" t="str">
        <f t="shared" si="1822"/>
        <v/>
      </c>
      <c r="AG1658" s="344" t="str">
        <f t="shared" si="1873"/>
        <v/>
      </c>
      <c r="AH1658" s="344" t="str">
        <f t="shared" si="1874"/>
        <v/>
      </c>
      <c r="AI1658" s="344" t="str">
        <f t="shared" si="1875"/>
        <v/>
      </c>
      <c r="AJ1658" s="346" t="str">
        <f t="shared" si="1876"/>
        <v/>
      </c>
      <c r="AK1658" s="346" t="str">
        <f t="shared" si="1877"/>
        <v/>
      </c>
      <c r="AL1658" s="347" t="str">
        <f t="shared" si="1878"/>
        <v/>
      </c>
      <c r="AM1658" s="141"/>
      <c r="AN1658" s="141"/>
      <c r="AO1658" s="142"/>
      <c r="AP1658" s="58">
        <f t="shared" si="1823"/>
        <v>0</v>
      </c>
      <c r="AQ1658" s="318">
        <f>SUM(AP$10:AP1658)</f>
        <v>0</v>
      </c>
      <c r="AR1658" s="143">
        <f t="shared" si="1881"/>
        <v>0.1</v>
      </c>
      <c r="AS1658" s="144" t="str">
        <f t="shared" si="1824"/>
        <v/>
      </c>
      <c r="AT1658" s="144" t="str">
        <f t="shared" si="1851"/>
        <v/>
      </c>
      <c r="AU1658" s="145"/>
      <c r="AV1658" s="58">
        <f t="shared" si="1882"/>
        <v>0</v>
      </c>
      <c r="AW1658" s="318">
        <f>SUM(AV$10:AV1658)</f>
        <v>0</v>
      </c>
      <c r="AX1658" s="319">
        <f t="shared" si="1883"/>
        <v>0.1</v>
      </c>
      <c r="AY1658" s="144" t="str">
        <f t="shared" si="1865"/>
        <v/>
      </c>
      <c r="AZ1658" s="144" t="str">
        <f t="shared" si="1866"/>
        <v/>
      </c>
      <c r="BA1658" s="144"/>
      <c r="BB1658" s="146" t="str">
        <f t="shared" si="1825"/>
        <v/>
      </c>
      <c r="BC1658" s="66" t="str">
        <f t="shared" si="1864"/>
        <v/>
      </c>
      <c r="BD1658" s="195" t="str">
        <f t="shared" si="1826"/>
        <v/>
      </c>
      <c r="BF1658" s="283"/>
      <c r="BG1658" s="286" t="str">
        <f t="shared" si="1827"/>
        <v/>
      </c>
      <c r="BY1658" s="211" t="str">
        <f t="shared" si="1828"/>
        <v/>
      </c>
      <c r="BZ1658" s="150" t="str">
        <f t="shared" si="1829"/>
        <v/>
      </c>
      <c r="CB1658" s="54" t="str">
        <f t="shared" si="1863"/>
        <v/>
      </c>
      <c r="CD1658" s="54" t="str">
        <f t="shared" si="1830"/>
        <v/>
      </c>
      <c r="CF1658" s="54" t="str">
        <f t="shared" si="1831"/>
        <v/>
      </c>
      <c r="CH1658" s="150" t="str">
        <f t="shared" si="1832"/>
        <v/>
      </c>
      <c r="CI1658" s="290"/>
      <c r="CJ1658" s="150" t="str">
        <f t="shared" si="1833"/>
        <v/>
      </c>
      <c r="CK1658" s="290"/>
      <c r="CL1658" s="54" t="str">
        <f t="shared" si="1852"/>
        <v/>
      </c>
      <c r="CM1658" s="290"/>
      <c r="CN1658" s="150" t="str">
        <f t="shared" si="1834"/>
        <v/>
      </c>
      <c r="CO1658" s="290"/>
      <c r="CP1658" s="150" t="str">
        <f t="shared" si="1835"/>
        <v/>
      </c>
      <c r="CQ1658" s="290"/>
      <c r="CR1658" s="150" t="str">
        <f t="shared" si="1836"/>
        <v/>
      </c>
      <c r="CS1658" s="290"/>
      <c r="CT1658" s="150" t="str">
        <f t="shared" si="1837"/>
        <v/>
      </c>
      <c r="CU1658" s="150"/>
      <c r="CV1658" s="150" t="str">
        <f t="shared" si="1838"/>
        <v/>
      </c>
      <c r="CW1658" s="94"/>
      <c r="CX1658" s="151" t="str">
        <f t="shared" si="1879"/>
        <v/>
      </c>
      <c r="CY1658" s="151" t="str">
        <f t="shared" si="1880"/>
        <v/>
      </c>
      <c r="CZ1658" s="152"/>
      <c r="DA1658" s="373" t="str">
        <f t="shared" si="1853"/>
        <v/>
      </c>
      <c r="DC1658" s="153">
        <f t="shared" si="1839"/>
        <v>0</v>
      </c>
      <c r="DD1658" s="153">
        <f t="shared" si="1840"/>
        <v>0</v>
      </c>
      <c r="DE1658" s="153">
        <f t="shared" si="1841"/>
        <v>0</v>
      </c>
      <c r="DF1658" s="158">
        <f t="shared" si="1842"/>
        <v>-4.7000000000000002E-3</v>
      </c>
      <c r="DG1658" s="159">
        <f t="shared" si="1854"/>
        <v>-1.1703000000000001</v>
      </c>
      <c r="DH1658" s="158">
        <f t="shared" si="1843"/>
        <v>3.1999999999999997E-3</v>
      </c>
      <c r="DI1658" s="159">
        <f t="shared" si="1855"/>
        <v>0.79679999999999995</v>
      </c>
      <c r="DJ1658" s="158">
        <f t="shared" si="1844"/>
        <v>-2.7000000000000001E-3</v>
      </c>
      <c r="DK1658" s="159">
        <f t="shared" si="1856"/>
        <v>-0.67230000000000001</v>
      </c>
      <c r="DL1658" s="158">
        <f t="shared" si="1845"/>
        <v>1.1999999999999999E-3</v>
      </c>
      <c r="DM1658" s="159">
        <f t="shared" si="1857"/>
        <v>0.29879999999999995</v>
      </c>
      <c r="DN1658" s="158">
        <f t="shared" si="1846"/>
        <v>1.46E-2</v>
      </c>
      <c r="DO1658" s="159">
        <f t="shared" si="1858"/>
        <v>3.6354000000000002</v>
      </c>
      <c r="DP1658" s="158">
        <f t="shared" si="1847"/>
        <v>-1.2999999999999999E-2</v>
      </c>
      <c r="DQ1658" s="159">
        <f t="shared" si="1859"/>
        <v>-3.2369999999999997</v>
      </c>
      <c r="DR1658" s="158">
        <f t="shared" si="1848"/>
        <v>-6.7000000000000002E-3</v>
      </c>
      <c r="DS1658" s="159">
        <f t="shared" si="1860"/>
        <v>-1.6683000000000001</v>
      </c>
      <c r="DT1658" s="158">
        <f t="shared" si="1849"/>
        <v>-1.2999999999999999E-2</v>
      </c>
      <c r="DU1658" s="159">
        <f t="shared" si="1861"/>
        <v>-3.2369999999999997</v>
      </c>
      <c r="DV1658" s="158">
        <f t="shared" si="1850"/>
        <v>-6.7000000000000002E-3</v>
      </c>
      <c r="DW1658" s="160">
        <f t="shared" si="1862"/>
        <v>-1.6683000000000001</v>
      </c>
    </row>
    <row r="1659" spans="1:127" ht="24.95" customHeight="1" x14ac:dyDescent="0.2">
      <c r="A1659" s="272">
        <v>1650</v>
      </c>
      <c r="B1659" s="336"/>
      <c r="C1659" s="332"/>
      <c r="D1659" s="333"/>
      <c r="E1659" s="334"/>
      <c r="F1659" s="335"/>
      <c r="G1659" s="334"/>
      <c r="H1659" s="371"/>
      <c r="I1659" s="334"/>
      <c r="J1659" s="334"/>
      <c r="K1659" s="334"/>
      <c r="L1659" s="334"/>
      <c r="M1659" s="334"/>
      <c r="N1659" s="334"/>
      <c r="O1659" s="337"/>
      <c r="P1659" s="337"/>
      <c r="Q1659" s="338" t="str">
        <f t="shared" si="1813"/>
        <v xml:space="preserve"> </v>
      </c>
      <c r="R1659" s="339" t="str">
        <f t="shared" si="1814"/>
        <v/>
      </c>
      <c r="S1659" s="340" t="str">
        <f t="shared" si="1867"/>
        <v/>
      </c>
      <c r="T1659" s="341" t="str">
        <f t="shared" si="1815"/>
        <v/>
      </c>
      <c r="U1659" s="341" t="str">
        <f t="shared" si="1816"/>
        <v/>
      </c>
      <c r="V1659" s="341" t="str">
        <f t="shared" si="1817"/>
        <v/>
      </c>
      <c r="W1659" s="341" t="str">
        <f t="shared" si="1818"/>
        <v/>
      </c>
      <c r="X1659" s="340" t="str">
        <f t="shared" si="1868"/>
        <v/>
      </c>
      <c r="Y1659" s="342" t="str">
        <f t="shared" si="1869"/>
        <v/>
      </c>
      <c r="Z1659" s="343" t="str">
        <f t="shared" si="1870"/>
        <v/>
      </c>
      <c r="AA1659" s="344" t="str">
        <f t="shared" si="1871"/>
        <v/>
      </c>
      <c r="AB1659" s="345" t="str">
        <f t="shared" si="1819"/>
        <v/>
      </c>
      <c r="AC1659" s="346" t="str">
        <f t="shared" si="1820"/>
        <v/>
      </c>
      <c r="AD1659" s="346" t="str">
        <f t="shared" si="1821"/>
        <v/>
      </c>
      <c r="AE1659" s="344" t="str">
        <f t="shared" si="1872"/>
        <v/>
      </c>
      <c r="AF1659" s="346" t="str">
        <f t="shared" si="1822"/>
        <v/>
      </c>
      <c r="AG1659" s="344" t="str">
        <f t="shared" si="1873"/>
        <v/>
      </c>
      <c r="AH1659" s="344" t="str">
        <f t="shared" si="1874"/>
        <v/>
      </c>
      <c r="AI1659" s="344" t="str">
        <f t="shared" si="1875"/>
        <v/>
      </c>
      <c r="AJ1659" s="346" t="str">
        <f t="shared" si="1876"/>
        <v/>
      </c>
      <c r="AK1659" s="346" t="str">
        <f t="shared" si="1877"/>
        <v/>
      </c>
      <c r="AL1659" s="347" t="str">
        <f t="shared" si="1878"/>
        <v/>
      </c>
      <c r="AM1659" s="141"/>
      <c r="AN1659" s="141"/>
      <c r="AO1659" s="142"/>
      <c r="AP1659" s="58">
        <f t="shared" si="1823"/>
        <v>0</v>
      </c>
      <c r="AQ1659" s="318">
        <f>SUM(AP$10:AP1659)</f>
        <v>0</v>
      </c>
      <c r="AR1659" s="143">
        <f t="shared" si="1881"/>
        <v>0.1</v>
      </c>
      <c r="AS1659" s="144" t="str">
        <f t="shared" si="1824"/>
        <v/>
      </c>
      <c r="AT1659" s="144" t="str">
        <f t="shared" si="1851"/>
        <v/>
      </c>
      <c r="AU1659" s="145"/>
      <c r="AV1659" s="58">
        <f t="shared" si="1882"/>
        <v>0</v>
      </c>
      <c r="AW1659" s="318">
        <f>SUM(AV$10:AV1659)</f>
        <v>0</v>
      </c>
      <c r="AX1659" s="319">
        <f t="shared" si="1883"/>
        <v>0.1</v>
      </c>
      <c r="AY1659" s="144" t="str">
        <f t="shared" si="1865"/>
        <v/>
      </c>
      <c r="AZ1659" s="144" t="str">
        <f t="shared" si="1866"/>
        <v/>
      </c>
      <c r="BA1659" s="144"/>
      <c r="BB1659" s="146" t="str">
        <f t="shared" si="1825"/>
        <v/>
      </c>
      <c r="BC1659" s="66" t="str">
        <f t="shared" si="1864"/>
        <v/>
      </c>
      <c r="BD1659" s="195" t="str">
        <f t="shared" si="1826"/>
        <v/>
      </c>
      <c r="BF1659" s="283"/>
      <c r="BG1659" s="286" t="str">
        <f t="shared" si="1827"/>
        <v/>
      </c>
      <c r="BY1659" s="211" t="str">
        <f t="shared" si="1828"/>
        <v/>
      </c>
      <c r="BZ1659" s="150" t="str">
        <f t="shared" si="1829"/>
        <v/>
      </c>
      <c r="CB1659" s="54" t="str">
        <f t="shared" si="1863"/>
        <v/>
      </c>
      <c r="CD1659" s="54" t="str">
        <f t="shared" si="1830"/>
        <v/>
      </c>
      <c r="CF1659" s="54" t="str">
        <f t="shared" si="1831"/>
        <v/>
      </c>
      <c r="CH1659" s="150" t="str">
        <f t="shared" si="1832"/>
        <v/>
      </c>
      <c r="CI1659" s="290"/>
      <c r="CJ1659" s="150" t="str">
        <f t="shared" si="1833"/>
        <v/>
      </c>
      <c r="CK1659" s="290"/>
      <c r="CL1659" s="54" t="str">
        <f t="shared" si="1852"/>
        <v/>
      </c>
      <c r="CM1659" s="290"/>
      <c r="CN1659" s="150" t="str">
        <f t="shared" si="1834"/>
        <v/>
      </c>
      <c r="CO1659" s="290"/>
      <c r="CP1659" s="150" t="str">
        <f t="shared" si="1835"/>
        <v/>
      </c>
      <c r="CQ1659" s="290"/>
      <c r="CR1659" s="150" t="str">
        <f t="shared" si="1836"/>
        <v/>
      </c>
      <c r="CS1659" s="290"/>
      <c r="CT1659" s="150" t="str">
        <f t="shared" si="1837"/>
        <v/>
      </c>
      <c r="CU1659" s="150"/>
      <c r="CV1659" s="150" t="str">
        <f t="shared" si="1838"/>
        <v/>
      </c>
      <c r="CW1659" s="94"/>
      <c r="CX1659" s="151" t="str">
        <f t="shared" si="1879"/>
        <v/>
      </c>
      <c r="CY1659" s="151" t="str">
        <f t="shared" si="1880"/>
        <v/>
      </c>
      <c r="CZ1659" s="152"/>
      <c r="DA1659" s="373" t="str">
        <f t="shared" si="1853"/>
        <v/>
      </c>
      <c r="DC1659" s="153">
        <f t="shared" si="1839"/>
        <v>0</v>
      </c>
      <c r="DD1659" s="153">
        <f t="shared" si="1840"/>
        <v>0</v>
      </c>
      <c r="DE1659" s="153">
        <f t="shared" si="1841"/>
        <v>0</v>
      </c>
      <c r="DF1659" s="158">
        <f t="shared" si="1842"/>
        <v>-4.7000000000000002E-3</v>
      </c>
      <c r="DG1659" s="159">
        <f t="shared" si="1854"/>
        <v>-1.1703000000000001</v>
      </c>
      <c r="DH1659" s="158">
        <f t="shared" si="1843"/>
        <v>3.1999999999999997E-3</v>
      </c>
      <c r="DI1659" s="159">
        <f t="shared" si="1855"/>
        <v>0.79679999999999995</v>
      </c>
      <c r="DJ1659" s="158">
        <f t="shared" si="1844"/>
        <v>-2.7000000000000001E-3</v>
      </c>
      <c r="DK1659" s="159">
        <f t="shared" si="1856"/>
        <v>-0.67230000000000001</v>
      </c>
      <c r="DL1659" s="158">
        <f t="shared" si="1845"/>
        <v>1.1999999999999999E-3</v>
      </c>
      <c r="DM1659" s="159">
        <f t="shared" si="1857"/>
        <v>0.29879999999999995</v>
      </c>
      <c r="DN1659" s="158">
        <f t="shared" si="1846"/>
        <v>1.46E-2</v>
      </c>
      <c r="DO1659" s="159">
        <f t="shared" si="1858"/>
        <v>3.6354000000000002</v>
      </c>
      <c r="DP1659" s="158">
        <f t="shared" si="1847"/>
        <v>-1.2999999999999999E-2</v>
      </c>
      <c r="DQ1659" s="159">
        <f t="shared" si="1859"/>
        <v>-3.2369999999999997</v>
      </c>
      <c r="DR1659" s="158">
        <f t="shared" si="1848"/>
        <v>-6.7000000000000002E-3</v>
      </c>
      <c r="DS1659" s="159">
        <f t="shared" si="1860"/>
        <v>-1.6683000000000001</v>
      </c>
      <c r="DT1659" s="158">
        <f t="shared" si="1849"/>
        <v>-1.2999999999999999E-2</v>
      </c>
      <c r="DU1659" s="159">
        <f t="shared" si="1861"/>
        <v>-3.2369999999999997</v>
      </c>
      <c r="DV1659" s="158">
        <f t="shared" si="1850"/>
        <v>-6.7000000000000002E-3</v>
      </c>
      <c r="DW1659" s="160">
        <f t="shared" si="1862"/>
        <v>-1.6683000000000001</v>
      </c>
    </row>
    <row r="1660" spans="1:127" ht="24.95" customHeight="1" x14ac:dyDescent="0.2">
      <c r="A1660" s="272">
        <v>1651</v>
      </c>
      <c r="B1660" s="336"/>
      <c r="C1660" s="332"/>
      <c r="D1660" s="333"/>
      <c r="E1660" s="334"/>
      <c r="F1660" s="335"/>
      <c r="G1660" s="334"/>
      <c r="H1660" s="371"/>
      <c r="I1660" s="334"/>
      <c r="J1660" s="334"/>
      <c r="K1660" s="334"/>
      <c r="L1660" s="334"/>
      <c r="M1660" s="334"/>
      <c r="N1660" s="334"/>
      <c r="O1660" s="337"/>
      <c r="P1660" s="337"/>
      <c r="Q1660" s="338" t="str">
        <f t="shared" si="1813"/>
        <v xml:space="preserve"> </v>
      </c>
      <c r="R1660" s="339" t="str">
        <f t="shared" si="1814"/>
        <v/>
      </c>
      <c r="S1660" s="340" t="str">
        <f t="shared" si="1867"/>
        <v/>
      </c>
      <c r="T1660" s="341" t="str">
        <f t="shared" si="1815"/>
        <v/>
      </c>
      <c r="U1660" s="341" t="str">
        <f t="shared" si="1816"/>
        <v/>
      </c>
      <c r="V1660" s="341" t="str">
        <f t="shared" si="1817"/>
        <v/>
      </c>
      <c r="W1660" s="341" t="str">
        <f t="shared" si="1818"/>
        <v/>
      </c>
      <c r="X1660" s="340" t="str">
        <f t="shared" si="1868"/>
        <v/>
      </c>
      <c r="Y1660" s="342" t="str">
        <f t="shared" si="1869"/>
        <v/>
      </c>
      <c r="Z1660" s="343" t="str">
        <f t="shared" si="1870"/>
        <v/>
      </c>
      <c r="AA1660" s="344" t="str">
        <f t="shared" si="1871"/>
        <v/>
      </c>
      <c r="AB1660" s="345" t="str">
        <f t="shared" si="1819"/>
        <v/>
      </c>
      <c r="AC1660" s="346" t="str">
        <f t="shared" si="1820"/>
        <v/>
      </c>
      <c r="AD1660" s="346" t="str">
        <f t="shared" si="1821"/>
        <v/>
      </c>
      <c r="AE1660" s="344" t="str">
        <f t="shared" si="1872"/>
        <v/>
      </c>
      <c r="AF1660" s="346" t="str">
        <f t="shared" si="1822"/>
        <v/>
      </c>
      <c r="AG1660" s="344" t="str">
        <f t="shared" si="1873"/>
        <v/>
      </c>
      <c r="AH1660" s="344" t="str">
        <f t="shared" si="1874"/>
        <v/>
      </c>
      <c r="AI1660" s="344" t="str">
        <f t="shared" si="1875"/>
        <v/>
      </c>
      <c r="AJ1660" s="346" t="str">
        <f t="shared" si="1876"/>
        <v/>
      </c>
      <c r="AK1660" s="346" t="str">
        <f t="shared" si="1877"/>
        <v/>
      </c>
      <c r="AL1660" s="347" t="str">
        <f t="shared" si="1878"/>
        <v/>
      </c>
      <c r="AM1660" s="141"/>
      <c r="AN1660" s="141"/>
      <c r="AO1660" s="142"/>
      <c r="AP1660" s="58">
        <f t="shared" si="1823"/>
        <v>0</v>
      </c>
      <c r="AQ1660" s="318">
        <f>SUM(AP$10:AP1660)</f>
        <v>0</v>
      </c>
      <c r="AR1660" s="143">
        <f t="shared" si="1881"/>
        <v>0.1</v>
      </c>
      <c r="AS1660" s="144" t="str">
        <f t="shared" si="1824"/>
        <v/>
      </c>
      <c r="AT1660" s="144" t="str">
        <f t="shared" si="1851"/>
        <v/>
      </c>
      <c r="AU1660" s="145"/>
      <c r="AV1660" s="58">
        <f t="shared" si="1882"/>
        <v>0</v>
      </c>
      <c r="AW1660" s="318">
        <f>SUM(AV$10:AV1660)</f>
        <v>0</v>
      </c>
      <c r="AX1660" s="319">
        <f t="shared" si="1883"/>
        <v>0.1</v>
      </c>
      <c r="AY1660" s="144" t="str">
        <f t="shared" si="1865"/>
        <v/>
      </c>
      <c r="AZ1660" s="144" t="str">
        <f t="shared" si="1866"/>
        <v/>
      </c>
      <c r="BA1660" s="144"/>
      <c r="BB1660" s="146" t="str">
        <f t="shared" si="1825"/>
        <v/>
      </c>
      <c r="BC1660" s="66" t="str">
        <f t="shared" si="1864"/>
        <v/>
      </c>
      <c r="BD1660" s="195" t="str">
        <f t="shared" si="1826"/>
        <v/>
      </c>
      <c r="BF1660" s="283"/>
      <c r="BG1660" s="286" t="str">
        <f t="shared" si="1827"/>
        <v/>
      </c>
      <c r="BY1660" s="211" t="str">
        <f t="shared" si="1828"/>
        <v/>
      </c>
      <c r="BZ1660" s="150" t="str">
        <f t="shared" si="1829"/>
        <v/>
      </c>
      <c r="CB1660" s="54" t="str">
        <f t="shared" si="1863"/>
        <v/>
      </c>
      <c r="CD1660" s="54" t="str">
        <f t="shared" si="1830"/>
        <v/>
      </c>
      <c r="CF1660" s="54" t="str">
        <f t="shared" si="1831"/>
        <v/>
      </c>
      <c r="CH1660" s="150" t="str">
        <f t="shared" si="1832"/>
        <v/>
      </c>
      <c r="CI1660" s="290"/>
      <c r="CJ1660" s="150" t="str">
        <f t="shared" si="1833"/>
        <v/>
      </c>
      <c r="CK1660" s="290"/>
      <c r="CL1660" s="54" t="str">
        <f t="shared" si="1852"/>
        <v/>
      </c>
      <c r="CM1660" s="290"/>
      <c r="CN1660" s="150" t="str">
        <f t="shared" si="1834"/>
        <v/>
      </c>
      <c r="CO1660" s="290"/>
      <c r="CP1660" s="150" t="str">
        <f t="shared" si="1835"/>
        <v/>
      </c>
      <c r="CQ1660" s="290"/>
      <c r="CR1660" s="150" t="str">
        <f t="shared" si="1836"/>
        <v/>
      </c>
      <c r="CS1660" s="290"/>
      <c r="CT1660" s="150" t="str">
        <f t="shared" si="1837"/>
        <v/>
      </c>
      <c r="CU1660" s="150"/>
      <c r="CV1660" s="150" t="str">
        <f t="shared" si="1838"/>
        <v/>
      </c>
      <c r="CW1660" s="94"/>
      <c r="CX1660" s="151" t="str">
        <f t="shared" si="1879"/>
        <v/>
      </c>
      <c r="CY1660" s="151" t="str">
        <f t="shared" si="1880"/>
        <v/>
      </c>
      <c r="CZ1660" s="152"/>
      <c r="DA1660" s="373" t="str">
        <f t="shared" si="1853"/>
        <v/>
      </c>
      <c r="DC1660" s="153">
        <f t="shared" si="1839"/>
        <v>0</v>
      </c>
      <c r="DD1660" s="153">
        <f t="shared" si="1840"/>
        <v>0</v>
      </c>
      <c r="DE1660" s="153">
        <f t="shared" si="1841"/>
        <v>0</v>
      </c>
      <c r="DF1660" s="158">
        <f t="shared" si="1842"/>
        <v>-4.7000000000000002E-3</v>
      </c>
      <c r="DG1660" s="159">
        <f t="shared" si="1854"/>
        <v>-1.1703000000000001</v>
      </c>
      <c r="DH1660" s="158">
        <f t="shared" si="1843"/>
        <v>3.1999999999999997E-3</v>
      </c>
      <c r="DI1660" s="159">
        <f t="shared" si="1855"/>
        <v>0.79679999999999995</v>
      </c>
      <c r="DJ1660" s="158">
        <f t="shared" si="1844"/>
        <v>-2.7000000000000001E-3</v>
      </c>
      <c r="DK1660" s="159">
        <f t="shared" si="1856"/>
        <v>-0.67230000000000001</v>
      </c>
      <c r="DL1660" s="158">
        <f t="shared" si="1845"/>
        <v>1.1999999999999999E-3</v>
      </c>
      <c r="DM1660" s="159">
        <f t="shared" si="1857"/>
        <v>0.29879999999999995</v>
      </c>
      <c r="DN1660" s="158">
        <f t="shared" si="1846"/>
        <v>1.46E-2</v>
      </c>
      <c r="DO1660" s="159">
        <f t="shared" si="1858"/>
        <v>3.6354000000000002</v>
      </c>
      <c r="DP1660" s="158">
        <f t="shared" si="1847"/>
        <v>-1.2999999999999999E-2</v>
      </c>
      <c r="DQ1660" s="159">
        <f t="shared" si="1859"/>
        <v>-3.2369999999999997</v>
      </c>
      <c r="DR1660" s="158">
        <f t="shared" si="1848"/>
        <v>-6.7000000000000002E-3</v>
      </c>
      <c r="DS1660" s="159">
        <f t="shared" si="1860"/>
        <v>-1.6683000000000001</v>
      </c>
      <c r="DT1660" s="158">
        <f t="shared" si="1849"/>
        <v>-1.2999999999999999E-2</v>
      </c>
      <c r="DU1660" s="159">
        <f t="shared" si="1861"/>
        <v>-3.2369999999999997</v>
      </c>
      <c r="DV1660" s="158">
        <f t="shared" si="1850"/>
        <v>-6.7000000000000002E-3</v>
      </c>
      <c r="DW1660" s="160">
        <f t="shared" si="1862"/>
        <v>-1.6683000000000001</v>
      </c>
    </row>
    <row r="1661" spans="1:127" ht="24.95" customHeight="1" x14ac:dyDescent="0.2">
      <c r="A1661" s="272">
        <v>1652</v>
      </c>
      <c r="B1661" s="336"/>
      <c r="C1661" s="332"/>
      <c r="D1661" s="333"/>
      <c r="E1661" s="334"/>
      <c r="F1661" s="335"/>
      <c r="G1661" s="334"/>
      <c r="H1661" s="371"/>
      <c r="I1661" s="334"/>
      <c r="J1661" s="334"/>
      <c r="K1661" s="334"/>
      <c r="L1661" s="334"/>
      <c r="M1661" s="334"/>
      <c r="N1661" s="334"/>
      <c r="O1661" s="337"/>
      <c r="P1661" s="337"/>
      <c r="Q1661" s="338" t="str">
        <f t="shared" si="1813"/>
        <v xml:space="preserve"> </v>
      </c>
      <c r="R1661" s="339" t="str">
        <f t="shared" si="1814"/>
        <v/>
      </c>
      <c r="S1661" s="340" t="str">
        <f t="shared" si="1867"/>
        <v/>
      </c>
      <c r="T1661" s="341" t="str">
        <f t="shared" si="1815"/>
        <v/>
      </c>
      <c r="U1661" s="341" t="str">
        <f t="shared" si="1816"/>
        <v/>
      </c>
      <c r="V1661" s="341" t="str">
        <f t="shared" si="1817"/>
        <v/>
      </c>
      <c r="W1661" s="341" t="str">
        <f t="shared" si="1818"/>
        <v/>
      </c>
      <c r="X1661" s="340" t="str">
        <f t="shared" si="1868"/>
        <v/>
      </c>
      <c r="Y1661" s="342" t="str">
        <f t="shared" si="1869"/>
        <v/>
      </c>
      <c r="Z1661" s="343" t="str">
        <f t="shared" si="1870"/>
        <v/>
      </c>
      <c r="AA1661" s="344" t="str">
        <f t="shared" si="1871"/>
        <v/>
      </c>
      <c r="AB1661" s="345" t="str">
        <f t="shared" si="1819"/>
        <v/>
      </c>
      <c r="AC1661" s="346" t="str">
        <f t="shared" si="1820"/>
        <v/>
      </c>
      <c r="AD1661" s="346" t="str">
        <f t="shared" si="1821"/>
        <v/>
      </c>
      <c r="AE1661" s="344" t="str">
        <f t="shared" si="1872"/>
        <v/>
      </c>
      <c r="AF1661" s="346" t="str">
        <f t="shared" si="1822"/>
        <v/>
      </c>
      <c r="AG1661" s="344" t="str">
        <f t="shared" si="1873"/>
        <v/>
      </c>
      <c r="AH1661" s="344" t="str">
        <f t="shared" si="1874"/>
        <v/>
      </c>
      <c r="AI1661" s="344" t="str">
        <f t="shared" si="1875"/>
        <v/>
      </c>
      <c r="AJ1661" s="346" t="str">
        <f t="shared" si="1876"/>
        <v/>
      </c>
      <c r="AK1661" s="346" t="str">
        <f t="shared" si="1877"/>
        <v/>
      </c>
      <c r="AL1661" s="347" t="str">
        <f t="shared" si="1878"/>
        <v/>
      </c>
      <c r="AM1661" s="141"/>
      <c r="AN1661" s="141"/>
      <c r="AO1661" s="142"/>
      <c r="AP1661" s="58">
        <f t="shared" si="1823"/>
        <v>0</v>
      </c>
      <c r="AQ1661" s="318">
        <f>SUM(AP$10:AP1661)</f>
        <v>0</v>
      </c>
      <c r="AR1661" s="143">
        <f t="shared" si="1881"/>
        <v>0.1</v>
      </c>
      <c r="AS1661" s="144" t="str">
        <f t="shared" si="1824"/>
        <v/>
      </c>
      <c r="AT1661" s="144" t="str">
        <f t="shared" si="1851"/>
        <v/>
      </c>
      <c r="AU1661" s="145"/>
      <c r="AV1661" s="58">
        <f t="shared" si="1882"/>
        <v>0</v>
      </c>
      <c r="AW1661" s="318">
        <f>SUM(AV$10:AV1661)</f>
        <v>0</v>
      </c>
      <c r="AX1661" s="319">
        <f t="shared" si="1883"/>
        <v>0.1</v>
      </c>
      <c r="AY1661" s="144" t="str">
        <f t="shared" si="1865"/>
        <v/>
      </c>
      <c r="AZ1661" s="144" t="str">
        <f t="shared" si="1866"/>
        <v/>
      </c>
      <c r="BA1661" s="144"/>
      <c r="BB1661" s="146" t="str">
        <f t="shared" si="1825"/>
        <v/>
      </c>
      <c r="BC1661" s="66" t="str">
        <f t="shared" si="1864"/>
        <v/>
      </c>
      <c r="BD1661" s="195" t="str">
        <f t="shared" si="1826"/>
        <v/>
      </c>
      <c r="BF1661" s="283"/>
      <c r="BG1661" s="286" t="str">
        <f t="shared" si="1827"/>
        <v/>
      </c>
      <c r="BY1661" s="211" t="str">
        <f t="shared" si="1828"/>
        <v/>
      </c>
      <c r="BZ1661" s="150" t="str">
        <f t="shared" si="1829"/>
        <v/>
      </c>
      <c r="CB1661" s="54" t="str">
        <f t="shared" si="1863"/>
        <v/>
      </c>
      <c r="CD1661" s="54" t="str">
        <f t="shared" si="1830"/>
        <v/>
      </c>
      <c r="CF1661" s="54" t="str">
        <f t="shared" si="1831"/>
        <v/>
      </c>
      <c r="CH1661" s="150" t="str">
        <f t="shared" si="1832"/>
        <v/>
      </c>
      <c r="CI1661" s="290"/>
      <c r="CJ1661" s="150" t="str">
        <f t="shared" si="1833"/>
        <v/>
      </c>
      <c r="CK1661" s="290"/>
      <c r="CL1661" s="54" t="str">
        <f t="shared" si="1852"/>
        <v/>
      </c>
      <c r="CM1661" s="290"/>
      <c r="CN1661" s="150" t="str">
        <f t="shared" si="1834"/>
        <v/>
      </c>
      <c r="CO1661" s="290"/>
      <c r="CP1661" s="150" t="str">
        <f t="shared" si="1835"/>
        <v/>
      </c>
      <c r="CQ1661" s="290"/>
      <c r="CR1661" s="150" t="str">
        <f t="shared" si="1836"/>
        <v/>
      </c>
      <c r="CS1661" s="290"/>
      <c r="CT1661" s="150" t="str">
        <f t="shared" si="1837"/>
        <v/>
      </c>
      <c r="CU1661" s="150"/>
      <c r="CV1661" s="150" t="str">
        <f t="shared" si="1838"/>
        <v/>
      </c>
      <c r="CW1661" s="94"/>
      <c r="CX1661" s="151" t="str">
        <f t="shared" si="1879"/>
        <v/>
      </c>
      <c r="CY1661" s="151" t="str">
        <f t="shared" si="1880"/>
        <v/>
      </c>
      <c r="CZ1661" s="152"/>
      <c r="DA1661" s="373" t="str">
        <f t="shared" si="1853"/>
        <v/>
      </c>
      <c r="DC1661" s="153">
        <f t="shared" si="1839"/>
        <v>0</v>
      </c>
      <c r="DD1661" s="153">
        <f t="shared" si="1840"/>
        <v>0</v>
      </c>
      <c r="DE1661" s="153">
        <f t="shared" si="1841"/>
        <v>0</v>
      </c>
      <c r="DF1661" s="158">
        <f t="shared" si="1842"/>
        <v>-4.7000000000000002E-3</v>
      </c>
      <c r="DG1661" s="159">
        <f t="shared" si="1854"/>
        <v>-1.1703000000000001</v>
      </c>
      <c r="DH1661" s="158">
        <f t="shared" si="1843"/>
        <v>3.1999999999999997E-3</v>
      </c>
      <c r="DI1661" s="159">
        <f t="shared" si="1855"/>
        <v>0.79679999999999995</v>
      </c>
      <c r="DJ1661" s="158">
        <f t="shared" si="1844"/>
        <v>-2.7000000000000001E-3</v>
      </c>
      <c r="DK1661" s="159">
        <f t="shared" si="1856"/>
        <v>-0.67230000000000001</v>
      </c>
      <c r="DL1661" s="158">
        <f t="shared" si="1845"/>
        <v>1.1999999999999999E-3</v>
      </c>
      <c r="DM1661" s="159">
        <f t="shared" si="1857"/>
        <v>0.29879999999999995</v>
      </c>
      <c r="DN1661" s="158">
        <f t="shared" si="1846"/>
        <v>1.46E-2</v>
      </c>
      <c r="DO1661" s="159">
        <f t="shared" si="1858"/>
        <v>3.6354000000000002</v>
      </c>
      <c r="DP1661" s="158">
        <f t="shared" si="1847"/>
        <v>-1.2999999999999999E-2</v>
      </c>
      <c r="DQ1661" s="159">
        <f t="shared" si="1859"/>
        <v>-3.2369999999999997</v>
      </c>
      <c r="DR1661" s="158">
        <f t="shared" si="1848"/>
        <v>-6.7000000000000002E-3</v>
      </c>
      <c r="DS1661" s="159">
        <f t="shared" si="1860"/>
        <v>-1.6683000000000001</v>
      </c>
      <c r="DT1661" s="158">
        <f t="shared" si="1849"/>
        <v>-1.2999999999999999E-2</v>
      </c>
      <c r="DU1661" s="159">
        <f t="shared" si="1861"/>
        <v>-3.2369999999999997</v>
      </c>
      <c r="DV1661" s="158">
        <f t="shared" si="1850"/>
        <v>-6.7000000000000002E-3</v>
      </c>
      <c r="DW1661" s="160">
        <f t="shared" si="1862"/>
        <v>-1.6683000000000001</v>
      </c>
    </row>
    <row r="1662" spans="1:127" ht="24.95" customHeight="1" x14ac:dyDescent="0.2">
      <c r="A1662" s="272">
        <v>1653</v>
      </c>
      <c r="B1662" s="336"/>
      <c r="C1662" s="332"/>
      <c r="D1662" s="333"/>
      <c r="E1662" s="334"/>
      <c r="F1662" s="335"/>
      <c r="G1662" s="334"/>
      <c r="H1662" s="371"/>
      <c r="I1662" s="334"/>
      <c r="J1662" s="334"/>
      <c r="K1662" s="334"/>
      <c r="L1662" s="334"/>
      <c r="M1662" s="334"/>
      <c r="N1662" s="334"/>
      <c r="O1662" s="337"/>
      <c r="P1662" s="337"/>
      <c r="Q1662" s="338" t="str">
        <f t="shared" si="1813"/>
        <v xml:space="preserve"> </v>
      </c>
      <c r="R1662" s="339" t="str">
        <f t="shared" si="1814"/>
        <v/>
      </c>
      <c r="S1662" s="340" t="str">
        <f t="shared" si="1867"/>
        <v/>
      </c>
      <c r="T1662" s="341" t="str">
        <f t="shared" si="1815"/>
        <v/>
      </c>
      <c r="U1662" s="341" t="str">
        <f t="shared" si="1816"/>
        <v/>
      </c>
      <c r="V1662" s="341" t="str">
        <f t="shared" si="1817"/>
        <v/>
      </c>
      <c r="W1662" s="341" t="str">
        <f t="shared" si="1818"/>
        <v/>
      </c>
      <c r="X1662" s="340" t="str">
        <f t="shared" si="1868"/>
        <v/>
      </c>
      <c r="Y1662" s="342" t="str">
        <f t="shared" si="1869"/>
        <v/>
      </c>
      <c r="Z1662" s="343" t="str">
        <f t="shared" si="1870"/>
        <v/>
      </c>
      <c r="AA1662" s="344" t="str">
        <f t="shared" si="1871"/>
        <v/>
      </c>
      <c r="AB1662" s="345" t="str">
        <f t="shared" si="1819"/>
        <v/>
      </c>
      <c r="AC1662" s="346" t="str">
        <f t="shared" si="1820"/>
        <v/>
      </c>
      <c r="AD1662" s="346" t="str">
        <f t="shared" si="1821"/>
        <v/>
      </c>
      <c r="AE1662" s="344" t="str">
        <f t="shared" si="1872"/>
        <v/>
      </c>
      <c r="AF1662" s="346" t="str">
        <f t="shared" si="1822"/>
        <v/>
      </c>
      <c r="AG1662" s="344" t="str">
        <f t="shared" si="1873"/>
        <v/>
      </c>
      <c r="AH1662" s="344" t="str">
        <f t="shared" si="1874"/>
        <v/>
      </c>
      <c r="AI1662" s="344" t="str">
        <f t="shared" si="1875"/>
        <v/>
      </c>
      <c r="AJ1662" s="346" t="str">
        <f t="shared" si="1876"/>
        <v/>
      </c>
      <c r="AK1662" s="346" t="str">
        <f t="shared" si="1877"/>
        <v/>
      </c>
      <c r="AL1662" s="347" t="str">
        <f t="shared" si="1878"/>
        <v/>
      </c>
      <c r="AM1662" s="141"/>
      <c r="AN1662" s="141"/>
      <c r="AO1662" s="142"/>
      <c r="AP1662" s="58">
        <f t="shared" si="1823"/>
        <v>0</v>
      </c>
      <c r="AQ1662" s="318">
        <f>SUM(AP$10:AP1662)</f>
        <v>0</v>
      </c>
      <c r="AR1662" s="143">
        <f t="shared" si="1881"/>
        <v>0.1</v>
      </c>
      <c r="AS1662" s="144" t="str">
        <f t="shared" si="1824"/>
        <v/>
      </c>
      <c r="AT1662" s="144" t="str">
        <f t="shared" si="1851"/>
        <v/>
      </c>
      <c r="AU1662" s="145"/>
      <c r="AV1662" s="58">
        <f t="shared" si="1882"/>
        <v>0</v>
      </c>
      <c r="AW1662" s="318">
        <f>SUM(AV$10:AV1662)</f>
        <v>0</v>
      </c>
      <c r="AX1662" s="319">
        <f t="shared" si="1883"/>
        <v>0.1</v>
      </c>
      <c r="AY1662" s="144" t="str">
        <f t="shared" si="1865"/>
        <v/>
      </c>
      <c r="AZ1662" s="144" t="str">
        <f t="shared" si="1866"/>
        <v/>
      </c>
      <c r="BA1662" s="144"/>
      <c r="BB1662" s="146" t="str">
        <f t="shared" si="1825"/>
        <v/>
      </c>
      <c r="BC1662" s="66" t="str">
        <f t="shared" si="1864"/>
        <v/>
      </c>
      <c r="BD1662" s="195" t="str">
        <f t="shared" si="1826"/>
        <v/>
      </c>
      <c r="BF1662" s="283"/>
      <c r="BG1662" s="286" t="str">
        <f t="shared" si="1827"/>
        <v/>
      </c>
      <c r="BY1662" s="211" t="str">
        <f t="shared" si="1828"/>
        <v/>
      </c>
      <c r="BZ1662" s="150" t="str">
        <f t="shared" si="1829"/>
        <v/>
      </c>
      <c r="CB1662" s="54" t="str">
        <f t="shared" si="1863"/>
        <v/>
      </c>
      <c r="CD1662" s="54" t="str">
        <f t="shared" si="1830"/>
        <v/>
      </c>
      <c r="CF1662" s="54" t="str">
        <f t="shared" si="1831"/>
        <v/>
      </c>
      <c r="CH1662" s="150" t="str">
        <f t="shared" si="1832"/>
        <v/>
      </c>
      <c r="CI1662" s="290"/>
      <c r="CJ1662" s="150" t="str">
        <f t="shared" si="1833"/>
        <v/>
      </c>
      <c r="CK1662" s="290"/>
      <c r="CL1662" s="54" t="str">
        <f t="shared" si="1852"/>
        <v/>
      </c>
      <c r="CM1662" s="290"/>
      <c r="CN1662" s="150" t="str">
        <f t="shared" si="1834"/>
        <v/>
      </c>
      <c r="CO1662" s="290"/>
      <c r="CP1662" s="150" t="str">
        <f t="shared" si="1835"/>
        <v/>
      </c>
      <c r="CQ1662" s="290"/>
      <c r="CR1662" s="150" t="str">
        <f t="shared" si="1836"/>
        <v/>
      </c>
      <c r="CS1662" s="290"/>
      <c r="CT1662" s="150" t="str">
        <f t="shared" si="1837"/>
        <v/>
      </c>
      <c r="CU1662" s="150"/>
      <c r="CV1662" s="150" t="str">
        <f t="shared" si="1838"/>
        <v/>
      </c>
      <c r="CW1662" s="94"/>
      <c r="CX1662" s="151" t="str">
        <f t="shared" si="1879"/>
        <v/>
      </c>
      <c r="CY1662" s="151" t="str">
        <f t="shared" si="1880"/>
        <v/>
      </c>
      <c r="CZ1662" s="152"/>
      <c r="DA1662" s="373" t="str">
        <f t="shared" si="1853"/>
        <v/>
      </c>
      <c r="DC1662" s="153">
        <f t="shared" si="1839"/>
        <v>0</v>
      </c>
      <c r="DD1662" s="153">
        <f t="shared" si="1840"/>
        <v>0</v>
      </c>
      <c r="DE1662" s="153">
        <f t="shared" si="1841"/>
        <v>0</v>
      </c>
      <c r="DF1662" s="158">
        <f t="shared" si="1842"/>
        <v>-4.7000000000000002E-3</v>
      </c>
      <c r="DG1662" s="159">
        <f t="shared" si="1854"/>
        <v>-1.1703000000000001</v>
      </c>
      <c r="DH1662" s="158">
        <f t="shared" si="1843"/>
        <v>3.1999999999999997E-3</v>
      </c>
      <c r="DI1662" s="159">
        <f t="shared" si="1855"/>
        <v>0.79679999999999995</v>
      </c>
      <c r="DJ1662" s="158">
        <f t="shared" si="1844"/>
        <v>-2.7000000000000001E-3</v>
      </c>
      <c r="DK1662" s="159">
        <f t="shared" si="1856"/>
        <v>-0.67230000000000001</v>
      </c>
      <c r="DL1662" s="158">
        <f t="shared" si="1845"/>
        <v>1.1999999999999999E-3</v>
      </c>
      <c r="DM1662" s="159">
        <f t="shared" si="1857"/>
        <v>0.29879999999999995</v>
      </c>
      <c r="DN1662" s="158">
        <f t="shared" si="1846"/>
        <v>1.46E-2</v>
      </c>
      <c r="DO1662" s="159">
        <f t="shared" si="1858"/>
        <v>3.6354000000000002</v>
      </c>
      <c r="DP1662" s="158">
        <f t="shared" si="1847"/>
        <v>-1.2999999999999999E-2</v>
      </c>
      <c r="DQ1662" s="159">
        <f t="shared" si="1859"/>
        <v>-3.2369999999999997</v>
      </c>
      <c r="DR1662" s="158">
        <f t="shared" si="1848"/>
        <v>-6.7000000000000002E-3</v>
      </c>
      <c r="DS1662" s="159">
        <f t="shared" si="1860"/>
        <v>-1.6683000000000001</v>
      </c>
      <c r="DT1662" s="158">
        <f t="shared" si="1849"/>
        <v>-1.2999999999999999E-2</v>
      </c>
      <c r="DU1662" s="159">
        <f t="shared" si="1861"/>
        <v>-3.2369999999999997</v>
      </c>
      <c r="DV1662" s="158">
        <f t="shared" si="1850"/>
        <v>-6.7000000000000002E-3</v>
      </c>
      <c r="DW1662" s="160">
        <f t="shared" si="1862"/>
        <v>-1.6683000000000001</v>
      </c>
    </row>
    <row r="1663" spans="1:127" ht="24.95" customHeight="1" x14ac:dyDescent="0.2">
      <c r="A1663" s="272">
        <v>1654</v>
      </c>
      <c r="B1663" s="336"/>
      <c r="C1663" s="332"/>
      <c r="D1663" s="333"/>
      <c r="E1663" s="334"/>
      <c r="F1663" s="335"/>
      <c r="G1663" s="334"/>
      <c r="H1663" s="371"/>
      <c r="I1663" s="334"/>
      <c r="J1663" s="334"/>
      <c r="K1663" s="334"/>
      <c r="L1663" s="334"/>
      <c r="M1663" s="334"/>
      <c r="N1663" s="334"/>
      <c r="O1663" s="337"/>
      <c r="P1663" s="337"/>
      <c r="Q1663" s="338" t="str">
        <f t="shared" si="1813"/>
        <v xml:space="preserve"> </v>
      </c>
      <c r="R1663" s="339" t="str">
        <f t="shared" si="1814"/>
        <v/>
      </c>
      <c r="S1663" s="340" t="str">
        <f t="shared" si="1867"/>
        <v/>
      </c>
      <c r="T1663" s="341" t="str">
        <f t="shared" si="1815"/>
        <v/>
      </c>
      <c r="U1663" s="341" t="str">
        <f t="shared" si="1816"/>
        <v/>
      </c>
      <c r="V1663" s="341" t="str">
        <f t="shared" si="1817"/>
        <v/>
      </c>
      <c r="W1663" s="341" t="str">
        <f t="shared" si="1818"/>
        <v/>
      </c>
      <c r="X1663" s="340" t="str">
        <f t="shared" si="1868"/>
        <v/>
      </c>
      <c r="Y1663" s="342" t="str">
        <f t="shared" si="1869"/>
        <v/>
      </c>
      <c r="Z1663" s="343" t="str">
        <f t="shared" si="1870"/>
        <v/>
      </c>
      <c r="AA1663" s="344" t="str">
        <f t="shared" si="1871"/>
        <v/>
      </c>
      <c r="AB1663" s="345" t="str">
        <f t="shared" si="1819"/>
        <v/>
      </c>
      <c r="AC1663" s="346" t="str">
        <f t="shared" si="1820"/>
        <v/>
      </c>
      <c r="AD1663" s="346" t="str">
        <f t="shared" si="1821"/>
        <v/>
      </c>
      <c r="AE1663" s="344" t="str">
        <f t="shared" si="1872"/>
        <v/>
      </c>
      <c r="AF1663" s="346" t="str">
        <f t="shared" si="1822"/>
        <v/>
      </c>
      <c r="AG1663" s="344" t="str">
        <f t="shared" si="1873"/>
        <v/>
      </c>
      <c r="AH1663" s="344" t="str">
        <f t="shared" si="1874"/>
        <v/>
      </c>
      <c r="AI1663" s="344" t="str">
        <f t="shared" si="1875"/>
        <v/>
      </c>
      <c r="AJ1663" s="346" t="str">
        <f t="shared" si="1876"/>
        <v/>
      </c>
      <c r="AK1663" s="346" t="str">
        <f t="shared" si="1877"/>
        <v/>
      </c>
      <c r="AL1663" s="347" t="str">
        <f t="shared" si="1878"/>
        <v/>
      </c>
      <c r="AM1663" s="141"/>
      <c r="AN1663" s="141"/>
      <c r="AO1663" s="142"/>
      <c r="AP1663" s="58">
        <f t="shared" si="1823"/>
        <v>0</v>
      </c>
      <c r="AQ1663" s="318">
        <f>SUM(AP$10:AP1663)</f>
        <v>0</v>
      </c>
      <c r="AR1663" s="143">
        <f t="shared" si="1881"/>
        <v>0.1</v>
      </c>
      <c r="AS1663" s="144" t="str">
        <f t="shared" si="1824"/>
        <v/>
      </c>
      <c r="AT1663" s="144" t="str">
        <f t="shared" si="1851"/>
        <v/>
      </c>
      <c r="AU1663" s="145"/>
      <c r="AV1663" s="58">
        <f t="shared" si="1882"/>
        <v>0</v>
      </c>
      <c r="AW1663" s="318">
        <f>SUM(AV$10:AV1663)</f>
        <v>0</v>
      </c>
      <c r="AX1663" s="319">
        <f t="shared" si="1883"/>
        <v>0.1</v>
      </c>
      <c r="AY1663" s="144" t="str">
        <f t="shared" si="1865"/>
        <v/>
      </c>
      <c r="AZ1663" s="144" t="str">
        <f t="shared" si="1866"/>
        <v/>
      </c>
      <c r="BA1663" s="144"/>
      <c r="BB1663" s="146" t="str">
        <f t="shared" si="1825"/>
        <v/>
      </c>
      <c r="BC1663" s="66" t="str">
        <f t="shared" si="1864"/>
        <v/>
      </c>
      <c r="BD1663" s="195" t="str">
        <f t="shared" si="1826"/>
        <v/>
      </c>
      <c r="BF1663" s="283"/>
      <c r="BG1663" s="286" t="str">
        <f t="shared" si="1827"/>
        <v/>
      </c>
      <c r="BY1663" s="211" t="str">
        <f t="shared" si="1828"/>
        <v/>
      </c>
      <c r="BZ1663" s="150" t="str">
        <f t="shared" si="1829"/>
        <v/>
      </c>
      <c r="CB1663" s="54" t="str">
        <f t="shared" si="1863"/>
        <v/>
      </c>
      <c r="CD1663" s="54" t="str">
        <f t="shared" si="1830"/>
        <v/>
      </c>
      <c r="CF1663" s="54" t="str">
        <f t="shared" si="1831"/>
        <v/>
      </c>
      <c r="CH1663" s="150" t="str">
        <f t="shared" si="1832"/>
        <v/>
      </c>
      <c r="CI1663" s="290"/>
      <c r="CJ1663" s="150" t="str">
        <f t="shared" si="1833"/>
        <v/>
      </c>
      <c r="CK1663" s="290"/>
      <c r="CL1663" s="54" t="str">
        <f t="shared" si="1852"/>
        <v/>
      </c>
      <c r="CM1663" s="290"/>
      <c r="CN1663" s="150" t="str">
        <f t="shared" si="1834"/>
        <v/>
      </c>
      <c r="CO1663" s="290"/>
      <c r="CP1663" s="150" t="str">
        <f t="shared" si="1835"/>
        <v/>
      </c>
      <c r="CQ1663" s="290"/>
      <c r="CR1663" s="150" t="str">
        <f t="shared" si="1836"/>
        <v/>
      </c>
      <c r="CS1663" s="290"/>
      <c r="CT1663" s="150" t="str">
        <f t="shared" si="1837"/>
        <v/>
      </c>
      <c r="CU1663" s="150"/>
      <c r="CV1663" s="150" t="str">
        <f t="shared" si="1838"/>
        <v/>
      </c>
      <c r="CW1663" s="94"/>
      <c r="CX1663" s="151" t="str">
        <f t="shared" si="1879"/>
        <v/>
      </c>
      <c r="CY1663" s="151" t="str">
        <f t="shared" si="1880"/>
        <v/>
      </c>
      <c r="CZ1663" s="152"/>
      <c r="DA1663" s="373" t="str">
        <f t="shared" si="1853"/>
        <v/>
      </c>
      <c r="DC1663" s="153">
        <f t="shared" si="1839"/>
        <v>0</v>
      </c>
      <c r="DD1663" s="153">
        <f t="shared" si="1840"/>
        <v>0</v>
      </c>
      <c r="DE1663" s="153">
        <f t="shared" si="1841"/>
        <v>0</v>
      </c>
      <c r="DF1663" s="158">
        <f t="shared" si="1842"/>
        <v>-4.7000000000000002E-3</v>
      </c>
      <c r="DG1663" s="159">
        <f t="shared" si="1854"/>
        <v>-1.1703000000000001</v>
      </c>
      <c r="DH1663" s="158">
        <f t="shared" si="1843"/>
        <v>3.1999999999999997E-3</v>
      </c>
      <c r="DI1663" s="159">
        <f t="shared" si="1855"/>
        <v>0.79679999999999995</v>
      </c>
      <c r="DJ1663" s="158">
        <f t="shared" si="1844"/>
        <v>-2.7000000000000001E-3</v>
      </c>
      <c r="DK1663" s="159">
        <f t="shared" si="1856"/>
        <v>-0.67230000000000001</v>
      </c>
      <c r="DL1663" s="158">
        <f t="shared" si="1845"/>
        <v>1.1999999999999999E-3</v>
      </c>
      <c r="DM1663" s="159">
        <f t="shared" si="1857"/>
        <v>0.29879999999999995</v>
      </c>
      <c r="DN1663" s="158">
        <f t="shared" si="1846"/>
        <v>1.46E-2</v>
      </c>
      <c r="DO1663" s="159">
        <f t="shared" si="1858"/>
        <v>3.6354000000000002</v>
      </c>
      <c r="DP1663" s="158">
        <f t="shared" si="1847"/>
        <v>-1.2999999999999999E-2</v>
      </c>
      <c r="DQ1663" s="159">
        <f t="shared" si="1859"/>
        <v>-3.2369999999999997</v>
      </c>
      <c r="DR1663" s="158">
        <f t="shared" si="1848"/>
        <v>-6.7000000000000002E-3</v>
      </c>
      <c r="DS1663" s="159">
        <f t="shared" si="1860"/>
        <v>-1.6683000000000001</v>
      </c>
      <c r="DT1663" s="158">
        <f t="shared" si="1849"/>
        <v>-1.2999999999999999E-2</v>
      </c>
      <c r="DU1663" s="159">
        <f t="shared" si="1861"/>
        <v>-3.2369999999999997</v>
      </c>
      <c r="DV1663" s="158">
        <f t="shared" si="1850"/>
        <v>-6.7000000000000002E-3</v>
      </c>
      <c r="DW1663" s="160">
        <f t="shared" si="1862"/>
        <v>-1.6683000000000001</v>
      </c>
    </row>
    <row r="1664" spans="1:127" ht="24.95" customHeight="1" x14ac:dyDescent="0.2">
      <c r="A1664" s="272">
        <v>1655</v>
      </c>
      <c r="B1664" s="336"/>
      <c r="C1664" s="332"/>
      <c r="D1664" s="333"/>
      <c r="E1664" s="334"/>
      <c r="F1664" s="335"/>
      <c r="G1664" s="334"/>
      <c r="H1664" s="371"/>
      <c r="I1664" s="334"/>
      <c r="J1664" s="334"/>
      <c r="K1664" s="334"/>
      <c r="L1664" s="334"/>
      <c r="M1664" s="334"/>
      <c r="N1664" s="334"/>
      <c r="O1664" s="337"/>
      <c r="P1664" s="337"/>
      <c r="Q1664" s="338" t="str">
        <f t="shared" si="1813"/>
        <v xml:space="preserve"> </v>
      </c>
      <c r="R1664" s="339" t="str">
        <f t="shared" si="1814"/>
        <v/>
      </c>
      <c r="S1664" s="340" t="str">
        <f t="shared" si="1867"/>
        <v/>
      </c>
      <c r="T1664" s="341" t="str">
        <f t="shared" si="1815"/>
        <v/>
      </c>
      <c r="U1664" s="341" t="str">
        <f t="shared" si="1816"/>
        <v/>
      </c>
      <c r="V1664" s="341" t="str">
        <f t="shared" si="1817"/>
        <v/>
      </c>
      <c r="W1664" s="341" t="str">
        <f t="shared" si="1818"/>
        <v/>
      </c>
      <c r="X1664" s="340" t="str">
        <f t="shared" si="1868"/>
        <v/>
      </c>
      <c r="Y1664" s="342" t="str">
        <f t="shared" si="1869"/>
        <v/>
      </c>
      <c r="Z1664" s="343" t="str">
        <f t="shared" si="1870"/>
        <v/>
      </c>
      <c r="AA1664" s="344" t="str">
        <f t="shared" si="1871"/>
        <v/>
      </c>
      <c r="AB1664" s="345" t="str">
        <f t="shared" si="1819"/>
        <v/>
      </c>
      <c r="AC1664" s="346" t="str">
        <f t="shared" si="1820"/>
        <v/>
      </c>
      <c r="AD1664" s="346" t="str">
        <f t="shared" si="1821"/>
        <v/>
      </c>
      <c r="AE1664" s="344" t="str">
        <f t="shared" si="1872"/>
        <v/>
      </c>
      <c r="AF1664" s="346" t="str">
        <f t="shared" si="1822"/>
        <v/>
      </c>
      <c r="AG1664" s="344" t="str">
        <f t="shared" si="1873"/>
        <v/>
      </c>
      <c r="AH1664" s="344" t="str">
        <f t="shared" si="1874"/>
        <v/>
      </c>
      <c r="AI1664" s="344" t="str">
        <f t="shared" si="1875"/>
        <v/>
      </c>
      <c r="AJ1664" s="346" t="str">
        <f t="shared" si="1876"/>
        <v/>
      </c>
      <c r="AK1664" s="346" t="str">
        <f t="shared" si="1877"/>
        <v/>
      </c>
      <c r="AL1664" s="347" t="str">
        <f t="shared" si="1878"/>
        <v/>
      </c>
      <c r="AM1664" s="141"/>
      <c r="AN1664" s="141"/>
      <c r="AO1664" s="142"/>
      <c r="AP1664" s="58">
        <f t="shared" si="1823"/>
        <v>0</v>
      </c>
      <c r="AQ1664" s="318">
        <f>SUM(AP$10:AP1664)</f>
        <v>0</v>
      </c>
      <c r="AR1664" s="143">
        <f t="shared" si="1881"/>
        <v>0.1</v>
      </c>
      <c r="AS1664" s="144" t="str">
        <f t="shared" si="1824"/>
        <v/>
      </c>
      <c r="AT1664" s="144" t="str">
        <f t="shared" si="1851"/>
        <v/>
      </c>
      <c r="AU1664" s="145"/>
      <c r="AV1664" s="58">
        <f t="shared" si="1882"/>
        <v>0</v>
      </c>
      <c r="AW1664" s="318">
        <f>SUM(AV$10:AV1664)</f>
        <v>0</v>
      </c>
      <c r="AX1664" s="319">
        <f t="shared" si="1883"/>
        <v>0.1</v>
      </c>
      <c r="AY1664" s="144" t="str">
        <f t="shared" si="1865"/>
        <v/>
      </c>
      <c r="AZ1664" s="144" t="str">
        <f t="shared" si="1866"/>
        <v/>
      </c>
      <c r="BA1664" s="144"/>
      <c r="BB1664" s="146" t="str">
        <f t="shared" si="1825"/>
        <v/>
      </c>
      <c r="BC1664" s="66" t="str">
        <f t="shared" si="1864"/>
        <v/>
      </c>
      <c r="BD1664" s="195" t="str">
        <f t="shared" si="1826"/>
        <v/>
      </c>
      <c r="BF1664" s="283"/>
      <c r="BG1664" s="286" t="str">
        <f t="shared" si="1827"/>
        <v/>
      </c>
      <c r="BY1664" s="211" t="str">
        <f t="shared" si="1828"/>
        <v/>
      </c>
      <c r="BZ1664" s="150" t="str">
        <f t="shared" si="1829"/>
        <v/>
      </c>
      <c r="CB1664" s="54" t="str">
        <f t="shared" si="1863"/>
        <v/>
      </c>
      <c r="CD1664" s="54" t="str">
        <f t="shared" si="1830"/>
        <v/>
      </c>
      <c r="CF1664" s="54" t="str">
        <f t="shared" si="1831"/>
        <v/>
      </c>
      <c r="CH1664" s="150" t="str">
        <f t="shared" si="1832"/>
        <v/>
      </c>
      <c r="CI1664" s="290"/>
      <c r="CJ1664" s="150" t="str">
        <f t="shared" si="1833"/>
        <v/>
      </c>
      <c r="CK1664" s="290"/>
      <c r="CL1664" s="54" t="str">
        <f t="shared" si="1852"/>
        <v/>
      </c>
      <c r="CM1664" s="290"/>
      <c r="CN1664" s="150" t="str">
        <f t="shared" si="1834"/>
        <v/>
      </c>
      <c r="CO1664" s="290"/>
      <c r="CP1664" s="150" t="str">
        <f t="shared" si="1835"/>
        <v/>
      </c>
      <c r="CQ1664" s="290"/>
      <c r="CR1664" s="150" t="str">
        <f t="shared" si="1836"/>
        <v/>
      </c>
      <c r="CS1664" s="290"/>
      <c r="CT1664" s="150" t="str">
        <f t="shared" si="1837"/>
        <v/>
      </c>
      <c r="CU1664" s="150"/>
      <c r="CV1664" s="150" t="str">
        <f t="shared" si="1838"/>
        <v/>
      </c>
      <c r="CW1664" s="94"/>
      <c r="CX1664" s="151" t="str">
        <f t="shared" si="1879"/>
        <v/>
      </c>
      <c r="CY1664" s="151" t="str">
        <f t="shared" si="1880"/>
        <v/>
      </c>
      <c r="CZ1664" s="152"/>
      <c r="DA1664" s="373" t="str">
        <f t="shared" si="1853"/>
        <v/>
      </c>
      <c r="DC1664" s="153">
        <f t="shared" si="1839"/>
        <v>0</v>
      </c>
      <c r="DD1664" s="153">
        <f t="shared" si="1840"/>
        <v>0</v>
      </c>
      <c r="DE1664" s="153">
        <f t="shared" si="1841"/>
        <v>0</v>
      </c>
      <c r="DF1664" s="158">
        <f t="shared" si="1842"/>
        <v>-4.7000000000000002E-3</v>
      </c>
      <c r="DG1664" s="159">
        <f t="shared" si="1854"/>
        <v>-1.1703000000000001</v>
      </c>
      <c r="DH1664" s="158">
        <f t="shared" si="1843"/>
        <v>3.1999999999999997E-3</v>
      </c>
      <c r="DI1664" s="159">
        <f t="shared" si="1855"/>
        <v>0.79679999999999995</v>
      </c>
      <c r="DJ1664" s="158">
        <f t="shared" si="1844"/>
        <v>-2.7000000000000001E-3</v>
      </c>
      <c r="DK1664" s="159">
        <f t="shared" si="1856"/>
        <v>-0.67230000000000001</v>
      </c>
      <c r="DL1664" s="158">
        <f t="shared" si="1845"/>
        <v>1.1999999999999999E-3</v>
      </c>
      <c r="DM1664" s="159">
        <f t="shared" si="1857"/>
        <v>0.29879999999999995</v>
      </c>
      <c r="DN1664" s="158">
        <f t="shared" si="1846"/>
        <v>1.46E-2</v>
      </c>
      <c r="DO1664" s="159">
        <f t="shared" si="1858"/>
        <v>3.6354000000000002</v>
      </c>
      <c r="DP1664" s="158">
        <f t="shared" si="1847"/>
        <v>-1.2999999999999999E-2</v>
      </c>
      <c r="DQ1664" s="159">
        <f t="shared" si="1859"/>
        <v>-3.2369999999999997</v>
      </c>
      <c r="DR1664" s="158">
        <f t="shared" si="1848"/>
        <v>-6.7000000000000002E-3</v>
      </c>
      <c r="DS1664" s="159">
        <f t="shared" si="1860"/>
        <v>-1.6683000000000001</v>
      </c>
      <c r="DT1664" s="158">
        <f t="shared" si="1849"/>
        <v>-1.2999999999999999E-2</v>
      </c>
      <c r="DU1664" s="159">
        <f t="shared" si="1861"/>
        <v>-3.2369999999999997</v>
      </c>
      <c r="DV1664" s="158">
        <f t="shared" si="1850"/>
        <v>-6.7000000000000002E-3</v>
      </c>
      <c r="DW1664" s="160">
        <f t="shared" si="1862"/>
        <v>-1.6683000000000001</v>
      </c>
    </row>
    <row r="1665" spans="1:127" ht="24.95" customHeight="1" x14ac:dyDescent="0.2">
      <c r="A1665" s="272">
        <v>1656</v>
      </c>
      <c r="B1665" s="336"/>
      <c r="C1665" s="332"/>
      <c r="D1665" s="333"/>
      <c r="E1665" s="334"/>
      <c r="F1665" s="335"/>
      <c r="G1665" s="334"/>
      <c r="H1665" s="371"/>
      <c r="I1665" s="334"/>
      <c r="J1665" s="334"/>
      <c r="K1665" s="334"/>
      <c r="L1665" s="334"/>
      <c r="M1665" s="334"/>
      <c r="N1665" s="334"/>
      <c r="O1665" s="337"/>
      <c r="P1665" s="337"/>
      <c r="Q1665" s="338" t="str">
        <f t="shared" si="1813"/>
        <v xml:space="preserve"> </v>
      </c>
      <c r="R1665" s="339" t="str">
        <f t="shared" si="1814"/>
        <v/>
      </c>
      <c r="S1665" s="340" t="str">
        <f t="shared" si="1867"/>
        <v/>
      </c>
      <c r="T1665" s="341" t="str">
        <f t="shared" si="1815"/>
        <v/>
      </c>
      <c r="U1665" s="341" t="str">
        <f t="shared" si="1816"/>
        <v/>
      </c>
      <c r="V1665" s="341" t="str">
        <f t="shared" si="1817"/>
        <v/>
      </c>
      <c r="W1665" s="341" t="str">
        <f t="shared" si="1818"/>
        <v/>
      </c>
      <c r="X1665" s="340" t="str">
        <f t="shared" si="1868"/>
        <v/>
      </c>
      <c r="Y1665" s="342" t="str">
        <f t="shared" si="1869"/>
        <v/>
      </c>
      <c r="Z1665" s="343" t="str">
        <f t="shared" si="1870"/>
        <v/>
      </c>
      <c r="AA1665" s="344" t="str">
        <f t="shared" si="1871"/>
        <v/>
      </c>
      <c r="AB1665" s="345" t="str">
        <f t="shared" si="1819"/>
        <v/>
      </c>
      <c r="AC1665" s="346" t="str">
        <f t="shared" si="1820"/>
        <v/>
      </c>
      <c r="AD1665" s="346" t="str">
        <f t="shared" si="1821"/>
        <v/>
      </c>
      <c r="AE1665" s="344" t="str">
        <f t="shared" si="1872"/>
        <v/>
      </c>
      <c r="AF1665" s="346" t="str">
        <f t="shared" si="1822"/>
        <v/>
      </c>
      <c r="AG1665" s="344" t="str">
        <f t="shared" si="1873"/>
        <v/>
      </c>
      <c r="AH1665" s="344" t="str">
        <f t="shared" si="1874"/>
        <v/>
      </c>
      <c r="AI1665" s="344" t="str">
        <f t="shared" si="1875"/>
        <v/>
      </c>
      <c r="AJ1665" s="346" t="str">
        <f t="shared" si="1876"/>
        <v/>
      </c>
      <c r="AK1665" s="346" t="str">
        <f t="shared" si="1877"/>
        <v/>
      </c>
      <c r="AL1665" s="347" t="str">
        <f t="shared" si="1878"/>
        <v/>
      </c>
      <c r="AM1665" s="141"/>
      <c r="AN1665" s="141"/>
      <c r="AO1665" s="142"/>
      <c r="AP1665" s="58">
        <f t="shared" si="1823"/>
        <v>0</v>
      </c>
      <c r="AQ1665" s="318">
        <f>SUM(AP$10:AP1665)</f>
        <v>0</v>
      </c>
      <c r="AR1665" s="143">
        <f t="shared" si="1881"/>
        <v>0.1</v>
      </c>
      <c r="AS1665" s="144" t="str">
        <f t="shared" si="1824"/>
        <v/>
      </c>
      <c r="AT1665" s="144" t="str">
        <f t="shared" si="1851"/>
        <v/>
      </c>
      <c r="AU1665" s="145"/>
      <c r="AV1665" s="58">
        <f t="shared" si="1882"/>
        <v>0</v>
      </c>
      <c r="AW1665" s="318">
        <f>SUM(AV$10:AV1665)</f>
        <v>0</v>
      </c>
      <c r="AX1665" s="319">
        <f t="shared" si="1883"/>
        <v>0.1</v>
      </c>
      <c r="AY1665" s="144" t="str">
        <f t="shared" si="1865"/>
        <v/>
      </c>
      <c r="AZ1665" s="144" t="str">
        <f t="shared" si="1866"/>
        <v/>
      </c>
      <c r="BA1665" s="144"/>
      <c r="BB1665" s="146" t="str">
        <f t="shared" si="1825"/>
        <v/>
      </c>
      <c r="BC1665" s="66" t="str">
        <f t="shared" si="1864"/>
        <v/>
      </c>
      <c r="BD1665" s="195" t="str">
        <f t="shared" si="1826"/>
        <v/>
      </c>
      <c r="BF1665" s="283"/>
      <c r="BG1665" s="286" t="str">
        <f t="shared" si="1827"/>
        <v/>
      </c>
      <c r="BY1665" s="211" t="str">
        <f t="shared" si="1828"/>
        <v/>
      </c>
      <c r="BZ1665" s="150" t="str">
        <f t="shared" si="1829"/>
        <v/>
      </c>
      <c r="CB1665" s="54" t="str">
        <f t="shared" si="1863"/>
        <v/>
      </c>
      <c r="CD1665" s="54" t="str">
        <f t="shared" si="1830"/>
        <v/>
      </c>
      <c r="CF1665" s="54" t="str">
        <f t="shared" si="1831"/>
        <v/>
      </c>
      <c r="CH1665" s="150" t="str">
        <f t="shared" si="1832"/>
        <v/>
      </c>
      <c r="CI1665" s="290"/>
      <c r="CJ1665" s="150" t="str">
        <f t="shared" si="1833"/>
        <v/>
      </c>
      <c r="CK1665" s="290"/>
      <c r="CL1665" s="54" t="str">
        <f t="shared" si="1852"/>
        <v/>
      </c>
      <c r="CM1665" s="290"/>
      <c r="CN1665" s="150" t="str">
        <f t="shared" si="1834"/>
        <v/>
      </c>
      <c r="CO1665" s="290"/>
      <c r="CP1665" s="150" t="str">
        <f t="shared" si="1835"/>
        <v/>
      </c>
      <c r="CQ1665" s="290"/>
      <c r="CR1665" s="150" t="str">
        <f t="shared" si="1836"/>
        <v/>
      </c>
      <c r="CS1665" s="290"/>
      <c r="CT1665" s="150" t="str">
        <f t="shared" si="1837"/>
        <v/>
      </c>
      <c r="CU1665" s="150"/>
      <c r="CV1665" s="150" t="str">
        <f t="shared" si="1838"/>
        <v/>
      </c>
      <c r="CW1665" s="94"/>
      <c r="CX1665" s="151" t="str">
        <f t="shared" si="1879"/>
        <v/>
      </c>
      <c r="CY1665" s="151" t="str">
        <f t="shared" si="1880"/>
        <v/>
      </c>
      <c r="CZ1665" s="152"/>
      <c r="DA1665" s="373" t="str">
        <f t="shared" si="1853"/>
        <v/>
      </c>
      <c r="DC1665" s="153">
        <f t="shared" si="1839"/>
        <v>0</v>
      </c>
      <c r="DD1665" s="153">
        <f t="shared" si="1840"/>
        <v>0</v>
      </c>
      <c r="DE1665" s="153">
        <f t="shared" si="1841"/>
        <v>0</v>
      </c>
      <c r="DF1665" s="158">
        <f t="shared" si="1842"/>
        <v>-4.7000000000000002E-3</v>
      </c>
      <c r="DG1665" s="159">
        <f t="shared" si="1854"/>
        <v>-1.1703000000000001</v>
      </c>
      <c r="DH1665" s="158">
        <f t="shared" si="1843"/>
        <v>3.1999999999999997E-3</v>
      </c>
      <c r="DI1665" s="159">
        <f t="shared" si="1855"/>
        <v>0.79679999999999995</v>
      </c>
      <c r="DJ1665" s="158">
        <f t="shared" si="1844"/>
        <v>-2.7000000000000001E-3</v>
      </c>
      <c r="DK1665" s="159">
        <f t="shared" si="1856"/>
        <v>-0.67230000000000001</v>
      </c>
      <c r="DL1665" s="158">
        <f t="shared" si="1845"/>
        <v>1.1999999999999999E-3</v>
      </c>
      <c r="DM1665" s="159">
        <f t="shared" si="1857"/>
        <v>0.29879999999999995</v>
      </c>
      <c r="DN1665" s="158">
        <f t="shared" si="1846"/>
        <v>1.46E-2</v>
      </c>
      <c r="DO1665" s="159">
        <f t="shared" si="1858"/>
        <v>3.6354000000000002</v>
      </c>
      <c r="DP1665" s="158">
        <f t="shared" si="1847"/>
        <v>-1.2999999999999999E-2</v>
      </c>
      <c r="DQ1665" s="159">
        <f t="shared" si="1859"/>
        <v>-3.2369999999999997</v>
      </c>
      <c r="DR1665" s="158">
        <f t="shared" si="1848"/>
        <v>-6.7000000000000002E-3</v>
      </c>
      <c r="DS1665" s="159">
        <f t="shared" si="1860"/>
        <v>-1.6683000000000001</v>
      </c>
      <c r="DT1665" s="158">
        <f t="shared" si="1849"/>
        <v>-1.2999999999999999E-2</v>
      </c>
      <c r="DU1665" s="159">
        <f t="shared" si="1861"/>
        <v>-3.2369999999999997</v>
      </c>
      <c r="DV1665" s="158">
        <f t="shared" si="1850"/>
        <v>-6.7000000000000002E-3</v>
      </c>
      <c r="DW1665" s="160">
        <f t="shared" si="1862"/>
        <v>-1.6683000000000001</v>
      </c>
    </row>
    <row r="1666" spans="1:127" ht="24.95" customHeight="1" x14ac:dyDescent="0.2">
      <c r="A1666" s="272">
        <v>1657</v>
      </c>
      <c r="B1666" s="336"/>
      <c r="C1666" s="332"/>
      <c r="D1666" s="333"/>
      <c r="E1666" s="334"/>
      <c r="F1666" s="335"/>
      <c r="G1666" s="334"/>
      <c r="H1666" s="371"/>
      <c r="I1666" s="334"/>
      <c r="J1666" s="334"/>
      <c r="K1666" s="334"/>
      <c r="L1666" s="334"/>
      <c r="M1666" s="334"/>
      <c r="N1666" s="334"/>
      <c r="O1666" s="337"/>
      <c r="P1666" s="337"/>
      <c r="Q1666" s="338" t="str">
        <f t="shared" si="1813"/>
        <v xml:space="preserve"> </v>
      </c>
      <c r="R1666" s="339" t="str">
        <f t="shared" si="1814"/>
        <v/>
      </c>
      <c r="S1666" s="340" t="str">
        <f t="shared" si="1867"/>
        <v/>
      </c>
      <c r="T1666" s="341" t="str">
        <f t="shared" si="1815"/>
        <v/>
      </c>
      <c r="U1666" s="341" t="str">
        <f t="shared" si="1816"/>
        <v/>
      </c>
      <c r="V1666" s="341" t="str">
        <f t="shared" si="1817"/>
        <v/>
      </c>
      <c r="W1666" s="341" t="str">
        <f t="shared" si="1818"/>
        <v/>
      </c>
      <c r="X1666" s="340" t="str">
        <f t="shared" si="1868"/>
        <v/>
      </c>
      <c r="Y1666" s="342" t="str">
        <f t="shared" si="1869"/>
        <v/>
      </c>
      <c r="Z1666" s="343" t="str">
        <f t="shared" si="1870"/>
        <v/>
      </c>
      <c r="AA1666" s="344" t="str">
        <f t="shared" si="1871"/>
        <v/>
      </c>
      <c r="AB1666" s="345" t="str">
        <f t="shared" si="1819"/>
        <v/>
      </c>
      <c r="AC1666" s="346" t="str">
        <f t="shared" si="1820"/>
        <v/>
      </c>
      <c r="AD1666" s="346" t="str">
        <f t="shared" si="1821"/>
        <v/>
      </c>
      <c r="AE1666" s="344" t="str">
        <f t="shared" si="1872"/>
        <v/>
      </c>
      <c r="AF1666" s="346" t="str">
        <f t="shared" si="1822"/>
        <v/>
      </c>
      <c r="AG1666" s="344" t="str">
        <f t="shared" si="1873"/>
        <v/>
      </c>
      <c r="AH1666" s="344" t="str">
        <f t="shared" si="1874"/>
        <v/>
      </c>
      <c r="AI1666" s="344" t="str">
        <f t="shared" si="1875"/>
        <v/>
      </c>
      <c r="AJ1666" s="346" t="str">
        <f t="shared" si="1876"/>
        <v/>
      </c>
      <c r="AK1666" s="346" t="str">
        <f t="shared" si="1877"/>
        <v/>
      </c>
      <c r="AL1666" s="347" t="str">
        <f t="shared" si="1878"/>
        <v/>
      </c>
      <c r="AM1666" s="141"/>
      <c r="AN1666" s="141"/>
      <c r="AO1666" s="142"/>
      <c r="AP1666" s="58">
        <f t="shared" si="1823"/>
        <v>0</v>
      </c>
      <c r="AQ1666" s="318">
        <f>SUM(AP$10:AP1666)</f>
        <v>0</v>
      </c>
      <c r="AR1666" s="143">
        <f t="shared" si="1881"/>
        <v>0.1</v>
      </c>
      <c r="AS1666" s="144" t="str">
        <f t="shared" si="1824"/>
        <v/>
      </c>
      <c r="AT1666" s="144" t="str">
        <f t="shared" si="1851"/>
        <v/>
      </c>
      <c r="AU1666" s="145"/>
      <c r="AV1666" s="58">
        <f t="shared" si="1882"/>
        <v>0</v>
      </c>
      <c r="AW1666" s="318">
        <f>SUM(AV$10:AV1666)</f>
        <v>0</v>
      </c>
      <c r="AX1666" s="319">
        <f t="shared" si="1883"/>
        <v>0.1</v>
      </c>
      <c r="AY1666" s="144" t="str">
        <f t="shared" si="1865"/>
        <v/>
      </c>
      <c r="AZ1666" s="144" t="str">
        <f t="shared" si="1866"/>
        <v/>
      </c>
      <c r="BA1666" s="144"/>
      <c r="BB1666" s="146" t="str">
        <f t="shared" si="1825"/>
        <v/>
      </c>
      <c r="BC1666" s="66" t="str">
        <f t="shared" si="1864"/>
        <v/>
      </c>
      <c r="BD1666" s="195" t="str">
        <f t="shared" si="1826"/>
        <v/>
      </c>
      <c r="BF1666" s="283"/>
      <c r="BG1666" s="286" t="str">
        <f t="shared" si="1827"/>
        <v/>
      </c>
      <c r="BY1666" s="211" t="str">
        <f t="shared" si="1828"/>
        <v/>
      </c>
      <c r="BZ1666" s="150" t="str">
        <f t="shared" si="1829"/>
        <v/>
      </c>
      <c r="CB1666" s="54" t="str">
        <f t="shared" si="1863"/>
        <v/>
      </c>
      <c r="CD1666" s="54" t="str">
        <f t="shared" si="1830"/>
        <v/>
      </c>
      <c r="CF1666" s="54" t="str">
        <f t="shared" si="1831"/>
        <v/>
      </c>
      <c r="CH1666" s="150" t="str">
        <f t="shared" si="1832"/>
        <v/>
      </c>
      <c r="CI1666" s="290"/>
      <c r="CJ1666" s="150" t="str">
        <f t="shared" si="1833"/>
        <v/>
      </c>
      <c r="CK1666" s="290"/>
      <c r="CL1666" s="54" t="str">
        <f t="shared" si="1852"/>
        <v/>
      </c>
      <c r="CM1666" s="290"/>
      <c r="CN1666" s="150" t="str">
        <f t="shared" si="1834"/>
        <v/>
      </c>
      <c r="CO1666" s="290"/>
      <c r="CP1666" s="150" t="str">
        <f t="shared" si="1835"/>
        <v/>
      </c>
      <c r="CQ1666" s="290"/>
      <c r="CR1666" s="150" t="str">
        <f t="shared" si="1836"/>
        <v/>
      </c>
      <c r="CS1666" s="290"/>
      <c r="CT1666" s="150" t="str">
        <f t="shared" si="1837"/>
        <v/>
      </c>
      <c r="CU1666" s="150"/>
      <c r="CV1666" s="150" t="str">
        <f t="shared" si="1838"/>
        <v/>
      </c>
      <c r="CW1666" s="94"/>
      <c r="CX1666" s="151" t="str">
        <f t="shared" si="1879"/>
        <v/>
      </c>
      <c r="CY1666" s="151" t="str">
        <f t="shared" si="1880"/>
        <v/>
      </c>
      <c r="CZ1666" s="152"/>
      <c r="DA1666" s="373" t="str">
        <f t="shared" si="1853"/>
        <v/>
      </c>
      <c r="DC1666" s="153">
        <f t="shared" si="1839"/>
        <v>0</v>
      </c>
      <c r="DD1666" s="153">
        <f t="shared" si="1840"/>
        <v>0</v>
      </c>
      <c r="DE1666" s="153">
        <f t="shared" si="1841"/>
        <v>0</v>
      </c>
      <c r="DF1666" s="158">
        <f t="shared" si="1842"/>
        <v>-4.7000000000000002E-3</v>
      </c>
      <c r="DG1666" s="159">
        <f t="shared" si="1854"/>
        <v>-1.1703000000000001</v>
      </c>
      <c r="DH1666" s="158">
        <f t="shared" si="1843"/>
        <v>3.1999999999999997E-3</v>
      </c>
      <c r="DI1666" s="159">
        <f t="shared" si="1855"/>
        <v>0.79679999999999995</v>
      </c>
      <c r="DJ1666" s="158">
        <f t="shared" si="1844"/>
        <v>-2.7000000000000001E-3</v>
      </c>
      <c r="DK1666" s="159">
        <f t="shared" si="1856"/>
        <v>-0.67230000000000001</v>
      </c>
      <c r="DL1666" s="158">
        <f t="shared" si="1845"/>
        <v>1.1999999999999999E-3</v>
      </c>
      <c r="DM1666" s="159">
        <f t="shared" si="1857"/>
        <v>0.29879999999999995</v>
      </c>
      <c r="DN1666" s="158">
        <f t="shared" si="1846"/>
        <v>1.46E-2</v>
      </c>
      <c r="DO1666" s="159">
        <f t="shared" si="1858"/>
        <v>3.6354000000000002</v>
      </c>
      <c r="DP1666" s="158">
        <f t="shared" si="1847"/>
        <v>-1.2999999999999999E-2</v>
      </c>
      <c r="DQ1666" s="159">
        <f t="shared" si="1859"/>
        <v>-3.2369999999999997</v>
      </c>
      <c r="DR1666" s="158">
        <f t="shared" si="1848"/>
        <v>-6.7000000000000002E-3</v>
      </c>
      <c r="DS1666" s="159">
        <f t="shared" si="1860"/>
        <v>-1.6683000000000001</v>
      </c>
      <c r="DT1666" s="158">
        <f t="shared" si="1849"/>
        <v>-1.2999999999999999E-2</v>
      </c>
      <c r="DU1666" s="159">
        <f t="shared" si="1861"/>
        <v>-3.2369999999999997</v>
      </c>
      <c r="DV1666" s="158">
        <f t="shared" si="1850"/>
        <v>-6.7000000000000002E-3</v>
      </c>
      <c r="DW1666" s="160">
        <f t="shared" si="1862"/>
        <v>-1.6683000000000001</v>
      </c>
    </row>
    <row r="1667" spans="1:127" ht="24.95" customHeight="1" x14ac:dyDescent="0.2">
      <c r="A1667" s="272">
        <v>1658</v>
      </c>
      <c r="B1667" s="336"/>
      <c r="C1667" s="332"/>
      <c r="D1667" s="333"/>
      <c r="E1667" s="334"/>
      <c r="F1667" s="335"/>
      <c r="G1667" s="334"/>
      <c r="H1667" s="371"/>
      <c r="I1667" s="334"/>
      <c r="J1667" s="334"/>
      <c r="K1667" s="334"/>
      <c r="L1667" s="334"/>
      <c r="M1667" s="334"/>
      <c r="N1667" s="334"/>
      <c r="O1667" s="337"/>
      <c r="P1667" s="337"/>
      <c r="Q1667" s="338" t="str">
        <f t="shared" si="1813"/>
        <v xml:space="preserve"> </v>
      </c>
      <c r="R1667" s="339" t="str">
        <f t="shared" si="1814"/>
        <v/>
      </c>
      <c r="S1667" s="340" t="str">
        <f t="shared" si="1867"/>
        <v/>
      </c>
      <c r="T1667" s="341" t="str">
        <f t="shared" si="1815"/>
        <v/>
      </c>
      <c r="U1667" s="341" t="str">
        <f t="shared" si="1816"/>
        <v/>
      </c>
      <c r="V1667" s="341" t="str">
        <f t="shared" si="1817"/>
        <v/>
      </c>
      <c r="W1667" s="341" t="str">
        <f t="shared" si="1818"/>
        <v/>
      </c>
      <c r="X1667" s="340" t="str">
        <f t="shared" si="1868"/>
        <v/>
      </c>
      <c r="Y1667" s="342" t="str">
        <f t="shared" si="1869"/>
        <v/>
      </c>
      <c r="Z1667" s="343" t="str">
        <f t="shared" si="1870"/>
        <v/>
      </c>
      <c r="AA1667" s="344" t="str">
        <f t="shared" si="1871"/>
        <v/>
      </c>
      <c r="AB1667" s="345" t="str">
        <f t="shared" si="1819"/>
        <v/>
      </c>
      <c r="AC1667" s="346" t="str">
        <f t="shared" si="1820"/>
        <v/>
      </c>
      <c r="AD1667" s="346" t="str">
        <f t="shared" si="1821"/>
        <v/>
      </c>
      <c r="AE1667" s="344" t="str">
        <f t="shared" si="1872"/>
        <v/>
      </c>
      <c r="AF1667" s="346" t="str">
        <f t="shared" si="1822"/>
        <v/>
      </c>
      <c r="AG1667" s="344" t="str">
        <f t="shared" si="1873"/>
        <v/>
      </c>
      <c r="AH1667" s="344" t="str">
        <f t="shared" si="1874"/>
        <v/>
      </c>
      <c r="AI1667" s="344" t="str">
        <f t="shared" si="1875"/>
        <v/>
      </c>
      <c r="AJ1667" s="346" t="str">
        <f t="shared" si="1876"/>
        <v/>
      </c>
      <c r="AK1667" s="346" t="str">
        <f t="shared" si="1877"/>
        <v/>
      </c>
      <c r="AL1667" s="347" t="str">
        <f t="shared" si="1878"/>
        <v/>
      </c>
      <c r="AM1667" s="141"/>
      <c r="AN1667" s="141"/>
      <c r="AO1667" s="142"/>
      <c r="AP1667" s="58">
        <f t="shared" si="1823"/>
        <v>0</v>
      </c>
      <c r="AQ1667" s="318">
        <f>SUM(AP$10:AP1667)</f>
        <v>0</v>
      </c>
      <c r="AR1667" s="143">
        <f t="shared" si="1881"/>
        <v>0.1</v>
      </c>
      <c r="AS1667" s="144" t="str">
        <f t="shared" si="1824"/>
        <v/>
      </c>
      <c r="AT1667" s="144" t="str">
        <f t="shared" si="1851"/>
        <v/>
      </c>
      <c r="AU1667" s="145"/>
      <c r="AV1667" s="58">
        <f t="shared" si="1882"/>
        <v>0</v>
      </c>
      <c r="AW1667" s="318">
        <f>SUM(AV$10:AV1667)</f>
        <v>0</v>
      </c>
      <c r="AX1667" s="319">
        <f t="shared" si="1883"/>
        <v>0.1</v>
      </c>
      <c r="AY1667" s="144" t="str">
        <f t="shared" si="1865"/>
        <v/>
      </c>
      <c r="AZ1667" s="144" t="str">
        <f t="shared" si="1866"/>
        <v/>
      </c>
      <c r="BA1667" s="144"/>
      <c r="BB1667" s="146" t="str">
        <f t="shared" si="1825"/>
        <v/>
      </c>
      <c r="BC1667" s="66" t="str">
        <f t="shared" si="1864"/>
        <v/>
      </c>
      <c r="BD1667" s="195" t="str">
        <f t="shared" si="1826"/>
        <v/>
      </c>
      <c r="BF1667" s="283"/>
      <c r="BG1667" s="286" t="str">
        <f t="shared" si="1827"/>
        <v/>
      </c>
      <c r="BY1667" s="211" t="str">
        <f t="shared" si="1828"/>
        <v/>
      </c>
      <c r="BZ1667" s="150" t="str">
        <f t="shared" si="1829"/>
        <v/>
      </c>
      <c r="CB1667" s="54" t="str">
        <f t="shared" si="1863"/>
        <v/>
      </c>
      <c r="CD1667" s="54" t="str">
        <f t="shared" si="1830"/>
        <v/>
      </c>
      <c r="CF1667" s="54" t="str">
        <f t="shared" si="1831"/>
        <v/>
      </c>
      <c r="CH1667" s="150" t="str">
        <f t="shared" si="1832"/>
        <v/>
      </c>
      <c r="CI1667" s="290"/>
      <c r="CJ1667" s="150" t="str">
        <f t="shared" si="1833"/>
        <v/>
      </c>
      <c r="CK1667" s="290"/>
      <c r="CL1667" s="54" t="str">
        <f t="shared" si="1852"/>
        <v/>
      </c>
      <c r="CM1667" s="290"/>
      <c r="CN1667" s="150" t="str">
        <f t="shared" si="1834"/>
        <v/>
      </c>
      <c r="CO1667" s="290"/>
      <c r="CP1667" s="150" t="str">
        <f t="shared" si="1835"/>
        <v/>
      </c>
      <c r="CQ1667" s="290"/>
      <c r="CR1667" s="150" t="str">
        <f t="shared" si="1836"/>
        <v/>
      </c>
      <c r="CS1667" s="290"/>
      <c r="CT1667" s="150" t="str">
        <f t="shared" si="1837"/>
        <v/>
      </c>
      <c r="CU1667" s="150"/>
      <c r="CV1667" s="150" t="str">
        <f t="shared" si="1838"/>
        <v/>
      </c>
      <c r="CW1667" s="94"/>
      <c r="CX1667" s="151" t="str">
        <f t="shared" si="1879"/>
        <v/>
      </c>
      <c r="CY1667" s="151" t="str">
        <f t="shared" si="1880"/>
        <v/>
      </c>
      <c r="CZ1667" s="152"/>
      <c r="DA1667" s="373" t="str">
        <f t="shared" si="1853"/>
        <v/>
      </c>
      <c r="DC1667" s="153">
        <f t="shared" si="1839"/>
        <v>0</v>
      </c>
      <c r="DD1667" s="153">
        <f t="shared" si="1840"/>
        <v>0</v>
      </c>
      <c r="DE1667" s="153">
        <f t="shared" si="1841"/>
        <v>0</v>
      </c>
      <c r="DF1667" s="158">
        <f t="shared" si="1842"/>
        <v>-4.7000000000000002E-3</v>
      </c>
      <c r="DG1667" s="159">
        <f t="shared" si="1854"/>
        <v>-1.1703000000000001</v>
      </c>
      <c r="DH1667" s="158">
        <f t="shared" si="1843"/>
        <v>3.1999999999999997E-3</v>
      </c>
      <c r="DI1667" s="159">
        <f t="shared" si="1855"/>
        <v>0.79679999999999995</v>
      </c>
      <c r="DJ1667" s="158">
        <f t="shared" si="1844"/>
        <v>-2.7000000000000001E-3</v>
      </c>
      <c r="DK1667" s="159">
        <f t="shared" si="1856"/>
        <v>-0.67230000000000001</v>
      </c>
      <c r="DL1667" s="158">
        <f t="shared" si="1845"/>
        <v>1.1999999999999999E-3</v>
      </c>
      <c r="DM1667" s="159">
        <f t="shared" si="1857"/>
        <v>0.29879999999999995</v>
      </c>
      <c r="DN1667" s="158">
        <f t="shared" si="1846"/>
        <v>1.46E-2</v>
      </c>
      <c r="DO1667" s="159">
        <f t="shared" si="1858"/>
        <v>3.6354000000000002</v>
      </c>
      <c r="DP1667" s="158">
        <f t="shared" si="1847"/>
        <v>-1.2999999999999999E-2</v>
      </c>
      <c r="DQ1667" s="159">
        <f t="shared" si="1859"/>
        <v>-3.2369999999999997</v>
      </c>
      <c r="DR1667" s="158">
        <f t="shared" si="1848"/>
        <v>-6.7000000000000002E-3</v>
      </c>
      <c r="DS1667" s="159">
        <f t="shared" si="1860"/>
        <v>-1.6683000000000001</v>
      </c>
      <c r="DT1667" s="158">
        <f t="shared" si="1849"/>
        <v>-1.2999999999999999E-2</v>
      </c>
      <c r="DU1667" s="159">
        <f t="shared" si="1861"/>
        <v>-3.2369999999999997</v>
      </c>
      <c r="DV1667" s="158">
        <f t="shared" si="1850"/>
        <v>-6.7000000000000002E-3</v>
      </c>
      <c r="DW1667" s="160">
        <f t="shared" si="1862"/>
        <v>-1.6683000000000001</v>
      </c>
    </row>
    <row r="1668" spans="1:127" ht="24.95" customHeight="1" x14ac:dyDescent="0.2">
      <c r="A1668" s="272">
        <v>1659</v>
      </c>
      <c r="B1668" s="336"/>
      <c r="C1668" s="332"/>
      <c r="D1668" s="333"/>
      <c r="E1668" s="334"/>
      <c r="F1668" s="335"/>
      <c r="G1668" s="334"/>
      <c r="H1668" s="371"/>
      <c r="I1668" s="334"/>
      <c r="J1668" s="334"/>
      <c r="K1668" s="334"/>
      <c r="L1668" s="334"/>
      <c r="M1668" s="334"/>
      <c r="N1668" s="334"/>
      <c r="O1668" s="337"/>
      <c r="P1668" s="337"/>
      <c r="Q1668" s="338" t="str">
        <f t="shared" si="1813"/>
        <v xml:space="preserve"> </v>
      </c>
      <c r="R1668" s="339" t="str">
        <f t="shared" si="1814"/>
        <v/>
      </c>
      <c r="S1668" s="340" t="str">
        <f t="shared" si="1867"/>
        <v/>
      </c>
      <c r="T1668" s="341" t="str">
        <f t="shared" si="1815"/>
        <v/>
      </c>
      <c r="U1668" s="341" t="str">
        <f t="shared" si="1816"/>
        <v/>
      </c>
      <c r="V1668" s="341" t="str">
        <f t="shared" si="1817"/>
        <v/>
      </c>
      <c r="W1668" s="341" t="str">
        <f t="shared" si="1818"/>
        <v/>
      </c>
      <c r="X1668" s="340" t="str">
        <f t="shared" si="1868"/>
        <v/>
      </c>
      <c r="Y1668" s="342" t="str">
        <f t="shared" si="1869"/>
        <v/>
      </c>
      <c r="Z1668" s="343" t="str">
        <f t="shared" si="1870"/>
        <v/>
      </c>
      <c r="AA1668" s="344" t="str">
        <f t="shared" si="1871"/>
        <v/>
      </c>
      <c r="AB1668" s="345" t="str">
        <f t="shared" si="1819"/>
        <v/>
      </c>
      <c r="AC1668" s="346" t="str">
        <f t="shared" si="1820"/>
        <v/>
      </c>
      <c r="AD1668" s="346" t="str">
        <f t="shared" si="1821"/>
        <v/>
      </c>
      <c r="AE1668" s="344" t="str">
        <f t="shared" si="1872"/>
        <v/>
      </c>
      <c r="AF1668" s="346" t="str">
        <f t="shared" si="1822"/>
        <v/>
      </c>
      <c r="AG1668" s="344" t="str">
        <f t="shared" si="1873"/>
        <v/>
      </c>
      <c r="AH1668" s="344" t="str">
        <f t="shared" si="1874"/>
        <v/>
      </c>
      <c r="AI1668" s="344" t="str">
        <f t="shared" si="1875"/>
        <v/>
      </c>
      <c r="AJ1668" s="346" t="str">
        <f t="shared" si="1876"/>
        <v/>
      </c>
      <c r="AK1668" s="346" t="str">
        <f t="shared" si="1877"/>
        <v/>
      </c>
      <c r="AL1668" s="347" t="str">
        <f t="shared" si="1878"/>
        <v/>
      </c>
      <c r="AM1668" s="141"/>
      <c r="AN1668" s="141"/>
      <c r="AO1668" s="142"/>
      <c r="AP1668" s="58">
        <f t="shared" si="1823"/>
        <v>0</v>
      </c>
      <c r="AQ1668" s="318">
        <f>SUM(AP$10:AP1668)</f>
        <v>0</v>
      </c>
      <c r="AR1668" s="143">
        <f t="shared" si="1881"/>
        <v>0.1</v>
      </c>
      <c r="AS1668" s="144" t="str">
        <f t="shared" si="1824"/>
        <v/>
      </c>
      <c r="AT1668" s="144" t="str">
        <f t="shared" si="1851"/>
        <v/>
      </c>
      <c r="AU1668" s="145"/>
      <c r="AV1668" s="58">
        <f t="shared" si="1882"/>
        <v>0</v>
      </c>
      <c r="AW1668" s="318">
        <f>SUM(AV$10:AV1668)</f>
        <v>0</v>
      </c>
      <c r="AX1668" s="319">
        <f t="shared" si="1883"/>
        <v>0.1</v>
      </c>
      <c r="AY1668" s="144" t="str">
        <f t="shared" si="1865"/>
        <v/>
      </c>
      <c r="AZ1668" s="144" t="str">
        <f t="shared" si="1866"/>
        <v/>
      </c>
      <c r="BA1668" s="144"/>
      <c r="BB1668" s="146" t="str">
        <f t="shared" si="1825"/>
        <v/>
      </c>
      <c r="BC1668" s="66" t="str">
        <f t="shared" si="1864"/>
        <v/>
      </c>
      <c r="BD1668" s="195" t="str">
        <f t="shared" si="1826"/>
        <v/>
      </c>
      <c r="BF1668" s="283"/>
      <c r="BG1668" s="286" t="str">
        <f t="shared" si="1827"/>
        <v/>
      </c>
      <c r="BY1668" s="211" t="str">
        <f t="shared" si="1828"/>
        <v/>
      </c>
      <c r="BZ1668" s="150" t="str">
        <f t="shared" si="1829"/>
        <v/>
      </c>
      <c r="CB1668" s="54" t="str">
        <f t="shared" si="1863"/>
        <v/>
      </c>
      <c r="CD1668" s="54" t="str">
        <f t="shared" si="1830"/>
        <v/>
      </c>
      <c r="CF1668" s="54" t="str">
        <f t="shared" si="1831"/>
        <v/>
      </c>
      <c r="CH1668" s="150" t="str">
        <f t="shared" si="1832"/>
        <v/>
      </c>
      <c r="CI1668" s="290"/>
      <c r="CJ1668" s="150" t="str">
        <f t="shared" si="1833"/>
        <v/>
      </c>
      <c r="CK1668" s="290"/>
      <c r="CL1668" s="54" t="str">
        <f t="shared" si="1852"/>
        <v/>
      </c>
      <c r="CM1668" s="290"/>
      <c r="CN1668" s="150" t="str">
        <f t="shared" si="1834"/>
        <v/>
      </c>
      <c r="CO1668" s="290"/>
      <c r="CP1668" s="150" t="str">
        <f t="shared" si="1835"/>
        <v/>
      </c>
      <c r="CQ1668" s="290"/>
      <c r="CR1668" s="150" t="str">
        <f t="shared" si="1836"/>
        <v/>
      </c>
      <c r="CS1668" s="290"/>
      <c r="CT1668" s="150" t="str">
        <f t="shared" si="1837"/>
        <v/>
      </c>
      <c r="CU1668" s="150"/>
      <c r="CV1668" s="150" t="str">
        <f t="shared" si="1838"/>
        <v/>
      </c>
      <c r="CW1668" s="94"/>
      <c r="CX1668" s="151" t="str">
        <f t="shared" si="1879"/>
        <v/>
      </c>
      <c r="CY1668" s="151" t="str">
        <f t="shared" si="1880"/>
        <v/>
      </c>
      <c r="CZ1668" s="152"/>
      <c r="DA1668" s="373" t="str">
        <f t="shared" si="1853"/>
        <v/>
      </c>
      <c r="DC1668" s="153">
        <f t="shared" si="1839"/>
        <v>0</v>
      </c>
      <c r="DD1668" s="153">
        <f t="shared" si="1840"/>
        <v>0</v>
      </c>
      <c r="DE1668" s="153">
        <f t="shared" si="1841"/>
        <v>0</v>
      </c>
      <c r="DF1668" s="158">
        <f t="shared" si="1842"/>
        <v>-4.7000000000000002E-3</v>
      </c>
      <c r="DG1668" s="159">
        <f t="shared" si="1854"/>
        <v>-1.1703000000000001</v>
      </c>
      <c r="DH1668" s="158">
        <f t="shared" si="1843"/>
        <v>3.1999999999999997E-3</v>
      </c>
      <c r="DI1668" s="159">
        <f t="shared" si="1855"/>
        <v>0.79679999999999995</v>
      </c>
      <c r="DJ1668" s="158">
        <f t="shared" si="1844"/>
        <v>-2.7000000000000001E-3</v>
      </c>
      <c r="DK1668" s="159">
        <f t="shared" si="1856"/>
        <v>-0.67230000000000001</v>
      </c>
      <c r="DL1668" s="158">
        <f t="shared" si="1845"/>
        <v>1.1999999999999999E-3</v>
      </c>
      <c r="DM1668" s="159">
        <f t="shared" si="1857"/>
        <v>0.29879999999999995</v>
      </c>
      <c r="DN1668" s="158">
        <f t="shared" si="1846"/>
        <v>1.46E-2</v>
      </c>
      <c r="DO1668" s="159">
        <f t="shared" si="1858"/>
        <v>3.6354000000000002</v>
      </c>
      <c r="DP1668" s="158">
        <f t="shared" si="1847"/>
        <v>-1.2999999999999999E-2</v>
      </c>
      <c r="DQ1668" s="159">
        <f t="shared" si="1859"/>
        <v>-3.2369999999999997</v>
      </c>
      <c r="DR1668" s="158">
        <f t="shared" si="1848"/>
        <v>-6.7000000000000002E-3</v>
      </c>
      <c r="DS1668" s="159">
        <f t="shared" si="1860"/>
        <v>-1.6683000000000001</v>
      </c>
      <c r="DT1668" s="158">
        <f t="shared" si="1849"/>
        <v>-1.2999999999999999E-2</v>
      </c>
      <c r="DU1668" s="159">
        <f t="shared" si="1861"/>
        <v>-3.2369999999999997</v>
      </c>
      <c r="DV1668" s="158">
        <f t="shared" si="1850"/>
        <v>-6.7000000000000002E-3</v>
      </c>
      <c r="DW1668" s="160">
        <f t="shared" si="1862"/>
        <v>-1.6683000000000001</v>
      </c>
    </row>
    <row r="1669" spans="1:127" ht="24.95" customHeight="1" x14ac:dyDescent="0.2">
      <c r="A1669" s="272">
        <v>1660</v>
      </c>
      <c r="B1669" s="336"/>
      <c r="C1669" s="332"/>
      <c r="D1669" s="333"/>
      <c r="E1669" s="334"/>
      <c r="F1669" s="335"/>
      <c r="G1669" s="334"/>
      <c r="H1669" s="371"/>
      <c r="I1669" s="334"/>
      <c r="J1669" s="334"/>
      <c r="K1669" s="334"/>
      <c r="L1669" s="334"/>
      <c r="M1669" s="334"/>
      <c r="N1669" s="334"/>
      <c r="O1669" s="337"/>
      <c r="P1669" s="337"/>
      <c r="Q1669" s="338" t="str">
        <f t="shared" si="1813"/>
        <v xml:space="preserve"> </v>
      </c>
      <c r="R1669" s="339" t="str">
        <f t="shared" si="1814"/>
        <v/>
      </c>
      <c r="S1669" s="340" t="str">
        <f t="shared" si="1867"/>
        <v/>
      </c>
      <c r="T1669" s="341" t="str">
        <f t="shared" si="1815"/>
        <v/>
      </c>
      <c r="U1669" s="341" t="str">
        <f t="shared" si="1816"/>
        <v/>
      </c>
      <c r="V1669" s="341" t="str">
        <f t="shared" si="1817"/>
        <v/>
      </c>
      <c r="W1669" s="341" t="str">
        <f t="shared" si="1818"/>
        <v/>
      </c>
      <c r="X1669" s="340" t="str">
        <f t="shared" si="1868"/>
        <v/>
      </c>
      <c r="Y1669" s="342" t="str">
        <f t="shared" si="1869"/>
        <v/>
      </c>
      <c r="Z1669" s="343" t="str">
        <f t="shared" si="1870"/>
        <v/>
      </c>
      <c r="AA1669" s="344" t="str">
        <f t="shared" si="1871"/>
        <v/>
      </c>
      <c r="AB1669" s="345" t="str">
        <f t="shared" si="1819"/>
        <v/>
      </c>
      <c r="AC1669" s="346" t="str">
        <f t="shared" si="1820"/>
        <v/>
      </c>
      <c r="AD1669" s="346" t="str">
        <f t="shared" si="1821"/>
        <v/>
      </c>
      <c r="AE1669" s="344" t="str">
        <f t="shared" si="1872"/>
        <v/>
      </c>
      <c r="AF1669" s="346" t="str">
        <f t="shared" si="1822"/>
        <v/>
      </c>
      <c r="AG1669" s="344" t="str">
        <f t="shared" si="1873"/>
        <v/>
      </c>
      <c r="AH1669" s="344" t="str">
        <f t="shared" si="1874"/>
        <v/>
      </c>
      <c r="AI1669" s="344" t="str">
        <f t="shared" si="1875"/>
        <v/>
      </c>
      <c r="AJ1669" s="346" t="str">
        <f t="shared" si="1876"/>
        <v/>
      </c>
      <c r="AK1669" s="346" t="str">
        <f t="shared" si="1877"/>
        <v/>
      </c>
      <c r="AL1669" s="347" t="str">
        <f t="shared" si="1878"/>
        <v/>
      </c>
      <c r="AM1669" s="141"/>
      <c r="AN1669" s="141"/>
      <c r="AO1669" s="142"/>
      <c r="AP1669" s="58">
        <f t="shared" si="1823"/>
        <v>0</v>
      </c>
      <c r="AQ1669" s="318">
        <f>SUM(AP$10:AP1669)</f>
        <v>0</v>
      </c>
      <c r="AR1669" s="143">
        <f t="shared" si="1881"/>
        <v>0.1</v>
      </c>
      <c r="AS1669" s="144" t="str">
        <f t="shared" si="1824"/>
        <v/>
      </c>
      <c r="AT1669" s="144" t="str">
        <f t="shared" si="1851"/>
        <v/>
      </c>
      <c r="AU1669" s="145"/>
      <c r="AV1669" s="58">
        <f t="shared" si="1882"/>
        <v>0</v>
      </c>
      <c r="AW1669" s="318">
        <f>SUM(AV$10:AV1669)</f>
        <v>0</v>
      </c>
      <c r="AX1669" s="319">
        <f t="shared" si="1883"/>
        <v>0.1</v>
      </c>
      <c r="AY1669" s="144" t="str">
        <f t="shared" si="1865"/>
        <v/>
      </c>
      <c r="AZ1669" s="144" t="str">
        <f t="shared" si="1866"/>
        <v/>
      </c>
      <c r="BA1669" s="144"/>
      <c r="BB1669" s="146" t="str">
        <f t="shared" si="1825"/>
        <v/>
      </c>
      <c r="BC1669" s="66" t="str">
        <f t="shared" si="1864"/>
        <v/>
      </c>
      <c r="BD1669" s="195" t="str">
        <f t="shared" si="1826"/>
        <v/>
      </c>
      <c r="BF1669" s="283"/>
      <c r="BG1669" s="286" t="str">
        <f t="shared" si="1827"/>
        <v/>
      </c>
      <c r="BY1669" s="211" t="str">
        <f t="shared" si="1828"/>
        <v/>
      </c>
      <c r="BZ1669" s="150" t="str">
        <f t="shared" si="1829"/>
        <v/>
      </c>
      <c r="CB1669" s="54" t="str">
        <f t="shared" si="1863"/>
        <v/>
      </c>
      <c r="CD1669" s="54" t="str">
        <f t="shared" si="1830"/>
        <v/>
      </c>
      <c r="CF1669" s="54" t="str">
        <f t="shared" si="1831"/>
        <v/>
      </c>
      <c r="CH1669" s="150" t="str">
        <f t="shared" si="1832"/>
        <v/>
      </c>
      <c r="CI1669" s="290"/>
      <c r="CJ1669" s="150" t="str">
        <f t="shared" si="1833"/>
        <v/>
      </c>
      <c r="CK1669" s="290"/>
      <c r="CL1669" s="54" t="str">
        <f t="shared" si="1852"/>
        <v/>
      </c>
      <c r="CM1669" s="290"/>
      <c r="CN1669" s="150" t="str">
        <f t="shared" si="1834"/>
        <v/>
      </c>
      <c r="CO1669" s="290"/>
      <c r="CP1669" s="150" t="str">
        <f t="shared" si="1835"/>
        <v/>
      </c>
      <c r="CQ1669" s="290"/>
      <c r="CR1669" s="150" t="str">
        <f t="shared" si="1836"/>
        <v/>
      </c>
      <c r="CS1669" s="290"/>
      <c r="CT1669" s="150" t="str">
        <f t="shared" si="1837"/>
        <v/>
      </c>
      <c r="CU1669" s="150"/>
      <c r="CV1669" s="150" t="str">
        <f t="shared" si="1838"/>
        <v/>
      </c>
      <c r="CW1669" s="94"/>
      <c r="CX1669" s="151" t="str">
        <f t="shared" si="1879"/>
        <v/>
      </c>
      <c r="CY1669" s="151" t="str">
        <f t="shared" si="1880"/>
        <v/>
      </c>
      <c r="CZ1669" s="152"/>
      <c r="DA1669" s="373" t="str">
        <f t="shared" si="1853"/>
        <v/>
      </c>
      <c r="DC1669" s="153">
        <f t="shared" si="1839"/>
        <v>0</v>
      </c>
      <c r="DD1669" s="153">
        <f t="shared" si="1840"/>
        <v>0</v>
      </c>
      <c r="DE1669" s="153">
        <f t="shared" si="1841"/>
        <v>0</v>
      </c>
      <c r="DF1669" s="158">
        <f t="shared" si="1842"/>
        <v>-4.7000000000000002E-3</v>
      </c>
      <c r="DG1669" s="159">
        <f t="shared" si="1854"/>
        <v>-1.1703000000000001</v>
      </c>
      <c r="DH1669" s="158">
        <f t="shared" si="1843"/>
        <v>3.1999999999999997E-3</v>
      </c>
      <c r="DI1669" s="159">
        <f t="shared" si="1855"/>
        <v>0.79679999999999995</v>
      </c>
      <c r="DJ1669" s="158">
        <f t="shared" si="1844"/>
        <v>-2.7000000000000001E-3</v>
      </c>
      <c r="DK1669" s="159">
        <f t="shared" si="1856"/>
        <v>-0.67230000000000001</v>
      </c>
      <c r="DL1669" s="158">
        <f t="shared" si="1845"/>
        <v>1.1999999999999999E-3</v>
      </c>
      <c r="DM1669" s="159">
        <f t="shared" si="1857"/>
        <v>0.29879999999999995</v>
      </c>
      <c r="DN1669" s="158">
        <f t="shared" si="1846"/>
        <v>1.46E-2</v>
      </c>
      <c r="DO1669" s="159">
        <f t="shared" si="1858"/>
        <v>3.6354000000000002</v>
      </c>
      <c r="DP1669" s="158">
        <f t="shared" si="1847"/>
        <v>-1.2999999999999999E-2</v>
      </c>
      <c r="DQ1669" s="159">
        <f t="shared" si="1859"/>
        <v>-3.2369999999999997</v>
      </c>
      <c r="DR1669" s="158">
        <f t="shared" si="1848"/>
        <v>-6.7000000000000002E-3</v>
      </c>
      <c r="DS1669" s="159">
        <f t="shared" si="1860"/>
        <v>-1.6683000000000001</v>
      </c>
      <c r="DT1669" s="158">
        <f t="shared" si="1849"/>
        <v>-1.2999999999999999E-2</v>
      </c>
      <c r="DU1669" s="159">
        <f t="shared" si="1861"/>
        <v>-3.2369999999999997</v>
      </c>
      <c r="DV1669" s="158">
        <f t="shared" si="1850"/>
        <v>-6.7000000000000002E-3</v>
      </c>
      <c r="DW1669" s="160">
        <f t="shared" si="1862"/>
        <v>-1.6683000000000001</v>
      </c>
    </row>
    <row r="1670" spans="1:127" ht="24.95" customHeight="1" x14ac:dyDescent="0.2">
      <c r="A1670" s="272">
        <v>1661</v>
      </c>
      <c r="B1670" s="336"/>
      <c r="C1670" s="332"/>
      <c r="D1670" s="333"/>
      <c r="E1670" s="334"/>
      <c r="F1670" s="335"/>
      <c r="G1670" s="334"/>
      <c r="H1670" s="371"/>
      <c r="I1670" s="334"/>
      <c r="J1670" s="334"/>
      <c r="K1670" s="334"/>
      <c r="L1670" s="334"/>
      <c r="M1670" s="334"/>
      <c r="N1670" s="334"/>
      <c r="O1670" s="337"/>
      <c r="P1670" s="337"/>
      <c r="Q1670" s="338" t="str">
        <f t="shared" si="1813"/>
        <v xml:space="preserve"> </v>
      </c>
      <c r="R1670" s="339" t="str">
        <f t="shared" si="1814"/>
        <v/>
      </c>
      <c r="S1670" s="340" t="str">
        <f t="shared" si="1867"/>
        <v/>
      </c>
      <c r="T1670" s="341" t="str">
        <f t="shared" si="1815"/>
        <v/>
      </c>
      <c r="U1670" s="341" t="str">
        <f t="shared" si="1816"/>
        <v/>
      </c>
      <c r="V1670" s="341" t="str">
        <f t="shared" si="1817"/>
        <v/>
      </c>
      <c r="W1670" s="341" t="str">
        <f t="shared" si="1818"/>
        <v/>
      </c>
      <c r="X1670" s="340" t="str">
        <f t="shared" si="1868"/>
        <v/>
      </c>
      <c r="Y1670" s="342" t="str">
        <f t="shared" si="1869"/>
        <v/>
      </c>
      <c r="Z1670" s="343" t="str">
        <f t="shared" si="1870"/>
        <v/>
      </c>
      <c r="AA1670" s="344" t="str">
        <f t="shared" si="1871"/>
        <v/>
      </c>
      <c r="AB1670" s="345" t="str">
        <f t="shared" si="1819"/>
        <v/>
      </c>
      <c r="AC1670" s="346" t="str">
        <f t="shared" si="1820"/>
        <v/>
      </c>
      <c r="AD1670" s="346" t="str">
        <f t="shared" si="1821"/>
        <v/>
      </c>
      <c r="AE1670" s="344" t="str">
        <f t="shared" si="1872"/>
        <v/>
      </c>
      <c r="AF1670" s="346" t="str">
        <f t="shared" si="1822"/>
        <v/>
      </c>
      <c r="AG1670" s="344" t="str">
        <f t="shared" si="1873"/>
        <v/>
      </c>
      <c r="AH1670" s="344" t="str">
        <f t="shared" si="1874"/>
        <v/>
      </c>
      <c r="AI1670" s="344" t="str">
        <f t="shared" si="1875"/>
        <v/>
      </c>
      <c r="AJ1670" s="346" t="str">
        <f t="shared" si="1876"/>
        <v/>
      </c>
      <c r="AK1670" s="346" t="str">
        <f t="shared" si="1877"/>
        <v/>
      </c>
      <c r="AL1670" s="347" t="str">
        <f t="shared" si="1878"/>
        <v/>
      </c>
      <c r="AM1670" s="141"/>
      <c r="AN1670" s="141"/>
      <c r="AO1670" s="142"/>
      <c r="AP1670" s="58">
        <f t="shared" si="1823"/>
        <v>0</v>
      </c>
      <c r="AQ1670" s="318">
        <f>SUM(AP$10:AP1670)</f>
        <v>0</v>
      </c>
      <c r="AR1670" s="143">
        <f t="shared" si="1881"/>
        <v>0.1</v>
      </c>
      <c r="AS1670" s="144" t="str">
        <f t="shared" si="1824"/>
        <v/>
      </c>
      <c r="AT1670" s="144" t="str">
        <f t="shared" si="1851"/>
        <v/>
      </c>
      <c r="AU1670" s="145"/>
      <c r="AV1670" s="58">
        <f t="shared" si="1882"/>
        <v>0</v>
      </c>
      <c r="AW1670" s="318">
        <f>SUM(AV$10:AV1670)</f>
        <v>0</v>
      </c>
      <c r="AX1670" s="319">
        <f t="shared" si="1883"/>
        <v>0.1</v>
      </c>
      <c r="AY1670" s="144" t="str">
        <f t="shared" si="1865"/>
        <v/>
      </c>
      <c r="AZ1670" s="144" t="str">
        <f t="shared" si="1866"/>
        <v/>
      </c>
      <c r="BA1670" s="144"/>
      <c r="BB1670" s="146" t="str">
        <f t="shared" si="1825"/>
        <v/>
      </c>
      <c r="BC1670" s="66" t="str">
        <f t="shared" si="1864"/>
        <v/>
      </c>
      <c r="BD1670" s="195" t="str">
        <f t="shared" si="1826"/>
        <v/>
      </c>
      <c r="BF1670" s="283"/>
      <c r="BG1670" s="286" t="str">
        <f t="shared" si="1827"/>
        <v/>
      </c>
      <c r="BY1670" s="211" t="str">
        <f t="shared" si="1828"/>
        <v/>
      </c>
      <c r="BZ1670" s="150" t="str">
        <f t="shared" si="1829"/>
        <v/>
      </c>
      <c r="CB1670" s="54" t="str">
        <f t="shared" si="1863"/>
        <v/>
      </c>
      <c r="CD1670" s="54" t="str">
        <f t="shared" si="1830"/>
        <v/>
      </c>
      <c r="CF1670" s="54" t="str">
        <f t="shared" si="1831"/>
        <v/>
      </c>
      <c r="CH1670" s="150" t="str">
        <f t="shared" si="1832"/>
        <v/>
      </c>
      <c r="CI1670" s="290"/>
      <c r="CJ1670" s="150" t="str">
        <f t="shared" si="1833"/>
        <v/>
      </c>
      <c r="CK1670" s="290"/>
      <c r="CL1670" s="54" t="str">
        <f t="shared" si="1852"/>
        <v/>
      </c>
      <c r="CM1670" s="290"/>
      <c r="CN1670" s="150" t="str">
        <f t="shared" si="1834"/>
        <v/>
      </c>
      <c r="CO1670" s="290"/>
      <c r="CP1670" s="150" t="str">
        <f t="shared" si="1835"/>
        <v/>
      </c>
      <c r="CQ1670" s="290"/>
      <c r="CR1670" s="150" t="str">
        <f t="shared" si="1836"/>
        <v/>
      </c>
      <c r="CS1670" s="290"/>
      <c r="CT1670" s="150" t="str">
        <f t="shared" si="1837"/>
        <v/>
      </c>
      <c r="CU1670" s="150"/>
      <c r="CV1670" s="150" t="str">
        <f t="shared" si="1838"/>
        <v/>
      </c>
      <c r="CW1670" s="94"/>
      <c r="CX1670" s="151" t="str">
        <f t="shared" si="1879"/>
        <v/>
      </c>
      <c r="CY1670" s="151" t="str">
        <f t="shared" si="1880"/>
        <v/>
      </c>
      <c r="CZ1670" s="152"/>
      <c r="DA1670" s="373" t="str">
        <f t="shared" si="1853"/>
        <v/>
      </c>
      <c r="DC1670" s="153">
        <f t="shared" si="1839"/>
        <v>0</v>
      </c>
      <c r="DD1670" s="153">
        <f t="shared" si="1840"/>
        <v>0</v>
      </c>
      <c r="DE1670" s="153">
        <f t="shared" si="1841"/>
        <v>0</v>
      </c>
      <c r="DF1670" s="158">
        <f t="shared" si="1842"/>
        <v>-4.7000000000000002E-3</v>
      </c>
      <c r="DG1670" s="159">
        <f t="shared" si="1854"/>
        <v>-1.1703000000000001</v>
      </c>
      <c r="DH1670" s="158">
        <f t="shared" si="1843"/>
        <v>3.1999999999999997E-3</v>
      </c>
      <c r="DI1670" s="159">
        <f t="shared" si="1855"/>
        <v>0.79679999999999995</v>
      </c>
      <c r="DJ1670" s="158">
        <f t="shared" si="1844"/>
        <v>-2.7000000000000001E-3</v>
      </c>
      <c r="DK1670" s="159">
        <f t="shared" si="1856"/>
        <v>-0.67230000000000001</v>
      </c>
      <c r="DL1670" s="158">
        <f t="shared" si="1845"/>
        <v>1.1999999999999999E-3</v>
      </c>
      <c r="DM1670" s="159">
        <f t="shared" si="1857"/>
        <v>0.29879999999999995</v>
      </c>
      <c r="DN1670" s="158">
        <f t="shared" si="1846"/>
        <v>1.46E-2</v>
      </c>
      <c r="DO1670" s="159">
        <f t="shared" si="1858"/>
        <v>3.6354000000000002</v>
      </c>
      <c r="DP1670" s="158">
        <f t="shared" si="1847"/>
        <v>-1.2999999999999999E-2</v>
      </c>
      <c r="DQ1670" s="159">
        <f t="shared" si="1859"/>
        <v>-3.2369999999999997</v>
      </c>
      <c r="DR1670" s="158">
        <f t="shared" si="1848"/>
        <v>-6.7000000000000002E-3</v>
      </c>
      <c r="DS1670" s="159">
        <f t="shared" si="1860"/>
        <v>-1.6683000000000001</v>
      </c>
      <c r="DT1670" s="158">
        <f t="shared" si="1849"/>
        <v>-1.2999999999999999E-2</v>
      </c>
      <c r="DU1670" s="159">
        <f t="shared" si="1861"/>
        <v>-3.2369999999999997</v>
      </c>
      <c r="DV1670" s="158">
        <f t="shared" si="1850"/>
        <v>-6.7000000000000002E-3</v>
      </c>
      <c r="DW1670" s="160">
        <f t="shared" si="1862"/>
        <v>-1.6683000000000001</v>
      </c>
    </row>
    <row r="1671" spans="1:127" ht="24.95" customHeight="1" x14ac:dyDescent="0.2">
      <c r="A1671" s="272">
        <v>1662</v>
      </c>
      <c r="B1671" s="336"/>
      <c r="C1671" s="332"/>
      <c r="D1671" s="333"/>
      <c r="E1671" s="334"/>
      <c r="F1671" s="335"/>
      <c r="G1671" s="334"/>
      <c r="H1671" s="371"/>
      <c r="I1671" s="334"/>
      <c r="J1671" s="334"/>
      <c r="K1671" s="334"/>
      <c r="L1671" s="334"/>
      <c r="M1671" s="334"/>
      <c r="N1671" s="334"/>
      <c r="O1671" s="337"/>
      <c r="P1671" s="337"/>
      <c r="Q1671" s="338" t="str">
        <f t="shared" si="1813"/>
        <v xml:space="preserve"> </v>
      </c>
      <c r="R1671" s="339" t="str">
        <f t="shared" si="1814"/>
        <v/>
      </c>
      <c r="S1671" s="340" t="str">
        <f t="shared" si="1867"/>
        <v/>
      </c>
      <c r="T1671" s="341" t="str">
        <f t="shared" si="1815"/>
        <v/>
      </c>
      <c r="U1671" s="341" t="str">
        <f t="shared" si="1816"/>
        <v/>
      </c>
      <c r="V1671" s="341" t="str">
        <f t="shared" si="1817"/>
        <v/>
      </c>
      <c r="W1671" s="341" t="str">
        <f t="shared" si="1818"/>
        <v/>
      </c>
      <c r="X1671" s="340" t="str">
        <f t="shared" si="1868"/>
        <v/>
      </c>
      <c r="Y1671" s="342" t="str">
        <f t="shared" si="1869"/>
        <v/>
      </c>
      <c r="Z1671" s="343" t="str">
        <f t="shared" si="1870"/>
        <v/>
      </c>
      <c r="AA1671" s="344" t="str">
        <f t="shared" si="1871"/>
        <v/>
      </c>
      <c r="AB1671" s="345" t="str">
        <f t="shared" si="1819"/>
        <v/>
      </c>
      <c r="AC1671" s="346" t="str">
        <f t="shared" si="1820"/>
        <v/>
      </c>
      <c r="AD1671" s="346" t="str">
        <f t="shared" si="1821"/>
        <v/>
      </c>
      <c r="AE1671" s="344" t="str">
        <f t="shared" si="1872"/>
        <v/>
      </c>
      <c r="AF1671" s="346" t="str">
        <f t="shared" si="1822"/>
        <v/>
      </c>
      <c r="AG1671" s="344" t="str">
        <f t="shared" si="1873"/>
        <v/>
      </c>
      <c r="AH1671" s="344" t="str">
        <f t="shared" si="1874"/>
        <v/>
      </c>
      <c r="AI1671" s="344" t="str">
        <f t="shared" si="1875"/>
        <v/>
      </c>
      <c r="AJ1671" s="346" t="str">
        <f t="shared" si="1876"/>
        <v/>
      </c>
      <c r="AK1671" s="346" t="str">
        <f t="shared" si="1877"/>
        <v/>
      </c>
      <c r="AL1671" s="347" t="str">
        <f t="shared" si="1878"/>
        <v/>
      </c>
      <c r="AM1671" s="141"/>
      <c r="AN1671" s="141"/>
      <c r="AO1671" s="142"/>
      <c r="AP1671" s="58">
        <f t="shared" si="1823"/>
        <v>0</v>
      </c>
      <c r="AQ1671" s="318">
        <f>SUM(AP$10:AP1671)</f>
        <v>0</v>
      </c>
      <c r="AR1671" s="143">
        <f t="shared" si="1881"/>
        <v>0.1</v>
      </c>
      <c r="AS1671" s="144" t="str">
        <f t="shared" si="1824"/>
        <v/>
      </c>
      <c r="AT1671" s="144" t="str">
        <f t="shared" si="1851"/>
        <v/>
      </c>
      <c r="AU1671" s="145"/>
      <c r="AV1671" s="58">
        <f t="shared" si="1882"/>
        <v>0</v>
      </c>
      <c r="AW1671" s="318">
        <f>SUM(AV$10:AV1671)</f>
        <v>0</v>
      </c>
      <c r="AX1671" s="319">
        <f t="shared" si="1883"/>
        <v>0.1</v>
      </c>
      <c r="AY1671" s="144" t="str">
        <f t="shared" si="1865"/>
        <v/>
      </c>
      <c r="AZ1671" s="144" t="str">
        <f t="shared" si="1866"/>
        <v/>
      </c>
      <c r="BA1671" s="144"/>
      <c r="BB1671" s="146" t="str">
        <f t="shared" si="1825"/>
        <v/>
      </c>
      <c r="BC1671" s="66" t="str">
        <f t="shared" si="1864"/>
        <v/>
      </c>
      <c r="BD1671" s="195" t="str">
        <f t="shared" si="1826"/>
        <v/>
      </c>
      <c r="BF1671" s="283"/>
      <c r="BG1671" s="286" t="str">
        <f t="shared" si="1827"/>
        <v/>
      </c>
      <c r="BY1671" s="211" t="str">
        <f t="shared" si="1828"/>
        <v/>
      </c>
      <c r="BZ1671" s="150" t="str">
        <f t="shared" si="1829"/>
        <v/>
      </c>
      <c r="CB1671" s="54" t="str">
        <f t="shared" si="1863"/>
        <v/>
      </c>
      <c r="CD1671" s="54" t="str">
        <f t="shared" si="1830"/>
        <v/>
      </c>
      <c r="CF1671" s="54" t="str">
        <f t="shared" si="1831"/>
        <v/>
      </c>
      <c r="CH1671" s="150" t="str">
        <f t="shared" si="1832"/>
        <v/>
      </c>
      <c r="CI1671" s="290"/>
      <c r="CJ1671" s="150" t="str">
        <f t="shared" si="1833"/>
        <v/>
      </c>
      <c r="CK1671" s="290"/>
      <c r="CL1671" s="54" t="str">
        <f t="shared" si="1852"/>
        <v/>
      </c>
      <c r="CM1671" s="290"/>
      <c r="CN1671" s="150" t="str">
        <f t="shared" si="1834"/>
        <v/>
      </c>
      <c r="CO1671" s="290"/>
      <c r="CP1671" s="150" t="str">
        <f t="shared" si="1835"/>
        <v/>
      </c>
      <c r="CQ1671" s="290"/>
      <c r="CR1671" s="150" t="str">
        <f t="shared" si="1836"/>
        <v/>
      </c>
      <c r="CS1671" s="290"/>
      <c r="CT1671" s="150" t="str">
        <f t="shared" si="1837"/>
        <v/>
      </c>
      <c r="CU1671" s="150"/>
      <c r="CV1671" s="150" t="str">
        <f t="shared" si="1838"/>
        <v/>
      </c>
      <c r="CW1671" s="94"/>
      <c r="CX1671" s="151" t="str">
        <f t="shared" si="1879"/>
        <v/>
      </c>
      <c r="CY1671" s="151" t="str">
        <f t="shared" si="1880"/>
        <v/>
      </c>
      <c r="CZ1671" s="152"/>
      <c r="DA1671" s="373" t="str">
        <f t="shared" si="1853"/>
        <v/>
      </c>
      <c r="DC1671" s="153">
        <f t="shared" si="1839"/>
        <v>0</v>
      </c>
      <c r="DD1671" s="153">
        <f t="shared" si="1840"/>
        <v>0</v>
      </c>
      <c r="DE1671" s="153">
        <f t="shared" si="1841"/>
        <v>0</v>
      </c>
      <c r="DF1671" s="158">
        <f t="shared" si="1842"/>
        <v>-4.7000000000000002E-3</v>
      </c>
      <c r="DG1671" s="159">
        <f t="shared" si="1854"/>
        <v>-1.1703000000000001</v>
      </c>
      <c r="DH1671" s="158">
        <f t="shared" si="1843"/>
        <v>3.1999999999999997E-3</v>
      </c>
      <c r="DI1671" s="159">
        <f t="shared" si="1855"/>
        <v>0.79679999999999995</v>
      </c>
      <c r="DJ1671" s="158">
        <f t="shared" si="1844"/>
        <v>-2.7000000000000001E-3</v>
      </c>
      <c r="DK1671" s="159">
        <f t="shared" si="1856"/>
        <v>-0.67230000000000001</v>
      </c>
      <c r="DL1671" s="158">
        <f t="shared" si="1845"/>
        <v>1.1999999999999999E-3</v>
      </c>
      <c r="DM1671" s="159">
        <f t="shared" si="1857"/>
        <v>0.29879999999999995</v>
      </c>
      <c r="DN1671" s="158">
        <f t="shared" si="1846"/>
        <v>1.46E-2</v>
      </c>
      <c r="DO1671" s="159">
        <f t="shared" si="1858"/>
        <v>3.6354000000000002</v>
      </c>
      <c r="DP1671" s="158">
        <f t="shared" si="1847"/>
        <v>-1.2999999999999999E-2</v>
      </c>
      <c r="DQ1671" s="159">
        <f t="shared" si="1859"/>
        <v>-3.2369999999999997</v>
      </c>
      <c r="DR1671" s="158">
        <f t="shared" si="1848"/>
        <v>-6.7000000000000002E-3</v>
      </c>
      <c r="DS1671" s="159">
        <f t="shared" si="1860"/>
        <v>-1.6683000000000001</v>
      </c>
      <c r="DT1671" s="158">
        <f t="shared" si="1849"/>
        <v>-1.2999999999999999E-2</v>
      </c>
      <c r="DU1671" s="159">
        <f t="shared" si="1861"/>
        <v>-3.2369999999999997</v>
      </c>
      <c r="DV1671" s="158">
        <f t="shared" si="1850"/>
        <v>-6.7000000000000002E-3</v>
      </c>
      <c r="DW1671" s="160">
        <f t="shared" si="1862"/>
        <v>-1.6683000000000001</v>
      </c>
    </row>
    <row r="1672" spans="1:127" ht="24.95" customHeight="1" x14ac:dyDescent="0.2">
      <c r="A1672" s="272">
        <v>1663</v>
      </c>
      <c r="B1672" s="336"/>
      <c r="C1672" s="332"/>
      <c r="D1672" s="333"/>
      <c r="E1672" s="334"/>
      <c r="F1672" s="335"/>
      <c r="G1672" s="334"/>
      <c r="H1672" s="371"/>
      <c r="I1672" s="334"/>
      <c r="J1672" s="334"/>
      <c r="K1672" s="334"/>
      <c r="L1672" s="334"/>
      <c r="M1672" s="334"/>
      <c r="N1672" s="334"/>
      <c r="O1672" s="337"/>
      <c r="P1672" s="337"/>
      <c r="Q1672" s="338" t="str">
        <f t="shared" si="1813"/>
        <v xml:space="preserve"> </v>
      </c>
      <c r="R1672" s="339" t="str">
        <f t="shared" si="1814"/>
        <v/>
      </c>
      <c r="S1672" s="340" t="str">
        <f t="shared" si="1867"/>
        <v/>
      </c>
      <c r="T1672" s="341" t="str">
        <f t="shared" si="1815"/>
        <v/>
      </c>
      <c r="U1672" s="341" t="str">
        <f t="shared" si="1816"/>
        <v/>
      </c>
      <c r="V1672" s="341" t="str">
        <f t="shared" si="1817"/>
        <v/>
      </c>
      <c r="W1672" s="341" t="str">
        <f t="shared" si="1818"/>
        <v/>
      </c>
      <c r="X1672" s="340" t="str">
        <f t="shared" si="1868"/>
        <v/>
      </c>
      <c r="Y1672" s="342" t="str">
        <f t="shared" si="1869"/>
        <v/>
      </c>
      <c r="Z1672" s="343" t="str">
        <f t="shared" si="1870"/>
        <v/>
      </c>
      <c r="AA1672" s="344" t="str">
        <f t="shared" si="1871"/>
        <v/>
      </c>
      <c r="AB1672" s="345" t="str">
        <f t="shared" si="1819"/>
        <v/>
      </c>
      <c r="AC1672" s="346" t="str">
        <f t="shared" si="1820"/>
        <v/>
      </c>
      <c r="AD1672" s="346" t="str">
        <f t="shared" si="1821"/>
        <v/>
      </c>
      <c r="AE1672" s="344" t="str">
        <f t="shared" si="1872"/>
        <v/>
      </c>
      <c r="AF1672" s="346" t="str">
        <f t="shared" si="1822"/>
        <v/>
      </c>
      <c r="AG1672" s="344" t="str">
        <f t="shared" si="1873"/>
        <v/>
      </c>
      <c r="AH1672" s="344" t="str">
        <f t="shared" si="1874"/>
        <v/>
      </c>
      <c r="AI1672" s="344" t="str">
        <f t="shared" si="1875"/>
        <v/>
      </c>
      <c r="AJ1672" s="346" t="str">
        <f t="shared" si="1876"/>
        <v/>
      </c>
      <c r="AK1672" s="346" t="str">
        <f t="shared" si="1877"/>
        <v/>
      </c>
      <c r="AL1672" s="347" t="str">
        <f t="shared" si="1878"/>
        <v/>
      </c>
      <c r="AM1672" s="141"/>
      <c r="AN1672" s="141"/>
      <c r="AO1672" s="142"/>
      <c r="AP1672" s="58">
        <f t="shared" si="1823"/>
        <v>0</v>
      </c>
      <c r="AQ1672" s="318">
        <f>SUM(AP$10:AP1672)</f>
        <v>0</v>
      </c>
      <c r="AR1672" s="143">
        <f t="shared" si="1881"/>
        <v>0.1</v>
      </c>
      <c r="AS1672" s="144" t="str">
        <f t="shared" si="1824"/>
        <v/>
      </c>
      <c r="AT1672" s="144" t="str">
        <f t="shared" si="1851"/>
        <v/>
      </c>
      <c r="AU1672" s="145"/>
      <c r="AV1672" s="58">
        <f t="shared" si="1882"/>
        <v>0</v>
      </c>
      <c r="AW1672" s="318">
        <f>SUM(AV$10:AV1672)</f>
        <v>0</v>
      </c>
      <c r="AX1672" s="319">
        <f t="shared" si="1883"/>
        <v>0.1</v>
      </c>
      <c r="AY1672" s="144" t="str">
        <f t="shared" si="1865"/>
        <v/>
      </c>
      <c r="AZ1672" s="144" t="str">
        <f t="shared" si="1866"/>
        <v/>
      </c>
      <c r="BA1672" s="144"/>
      <c r="BB1672" s="146" t="str">
        <f t="shared" si="1825"/>
        <v/>
      </c>
      <c r="BC1672" s="66" t="str">
        <f t="shared" si="1864"/>
        <v/>
      </c>
      <c r="BD1672" s="195" t="str">
        <f t="shared" si="1826"/>
        <v/>
      </c>
      <c r="BF1672" s="283"/>
      <c r="BG1672" s="286" t="str">
        <f t="shared" si="1827"/>
        <v/>
      </c>
      <c r="BY1672" s="211" t="str">
        <f t="shared" si="1828"/>
        <v/>
      </c>
      <c r="BZ1672" s="150" t="str">
        <f t="shared" si="1829"/>
        <v/>
      </c>
      <c r="CB1672" s="54" t="str">
        <f t="shared" si="1863"/>
        <v/>
      </c>
      <c r="CD1672" s="54" t="str">
        <f t="shared" si="1830"/>
        <v/>
      </c>
      <c r="CF1672" s="54" t="str">
        <f t="shared" si="1831"/>
        <v/>
      </c>
      <c r="CH1672" s="150" t="str">
        <f t="shared" si="1832"/>
        <v/>
      </c>
      <c r="CI1672" s="290"/>
      <c r="CJ1672" s="150" t="str">
        <f t="shared" si="1833"/>
        <v/>
      </c>
      <c r="CK1672" s="290"/>
      <c r="CL1672" s="54" t="str">
        <f t="shared" si="1852"/>
        <v/>
      </c>
      <c r="CM1672" s="290"/>
      <c r="CN1672" s="150" t="str">
        <f t="shared" si="1834"/>
        <v/>
      </c>
      <c r="CO1672" s="290"/>
      <c r="CP1672" s="150" t="str">
        <f t="shared" si="1835"/>
        <v/>
      </c>
      <c r="CQ1672" s="290"/>
      <c r="CR1672" s="150" t="str">
        <f t="shared" si="1836"/>
        <v/>
      </c>
      <c r="CS1672" s="290"/>
      <c r="CT1672" s="150" t="str">
        <f t="shared" si="1837"/>
        <v/>
      </c>
      <c r="CU1672" s="150"/>
      <c r="CV1672" s="150" t="str">
        <f t="shared" si="1838"/>
        <v/>
      </c>
      <c r="CW1672" s="94"/>
      <c r="CX1672" s="151" t="str">
        <f t="shared" si="1879"/>
        <v/>
      </c>
      <c r="CY1672" s="151" t="str">
        <f t="shared" si="1880"/>
        <v/>
      </c>
      <c r="CZ1672" s="152"/>
      <c r="DA1672" s="373" t="str">
        <f t="shared" si="1853"/>
        <v/>
      </c>
      <c r="DC1672" s="153">
        <f t="shared" si="1839"/>
        <v>0</v>
      </c>
      <c r="DD1672" s="153">
        <f t="shared" si="1840"/>
        <v>0</v>
      </c>
      <c r="DE1672" s="153">
        <f t="shared" si="1841"/>
        <v>0</v>
      </c>
      <c r="DF1672" s="158">
        <f t="shared" si="1842"/>
        <v>-4.7000000000000002E-3</v>
      </c>
      <c r="DG1672" s="159">
        <f t="shared" si="1854"/>
        <v>-1.1703000000000001</v>
      </c>
      <c r="DH1672" s="158">
        <f t="shared" si="1843"/>
        <v>3.1999999999999997E-3</v>
      </c>
      <c r="DI1672" s="159">
        <f t="shared" si="1855"/>
        <v>0.79679999999999995</v>
      </c>
      <c r="DJ1672" s="158">
        <f t="shared" si="1844"/>
        <v>-2.7000000000000001E-3</v>
      </c>
      <c r="DK1672" s="159">
        <f t="shared" si="1856"/>
        <v>-0.67230000000000001</v>
      </c>
      <c r="DL1672" s="158">
        <f t="shared" si="1845"/>
        <v>1.1999999999999999E-3</v>
      </c>
      <c r="DM1672" s="159">
        <f t="shared" si="1857"/>
        <v>0.29879999999999995</v>
      </c>
      <c r="DN1672" s="158">
        <f t="shared" si="1846"/>
        <v>1.46E-2</v>
      </c>
      <c r="DO1672" s="159">
        <f t="shared" si="1858"/>
        <v>3.6354000000000002</v>
      </c>
      <c r="DP1672" s="158">
        <f t="shared" si="1847"/>
        <v>-1.2999999999999999E-2</v>
      </c>
      <c r="DQ1672" s="159">
        <f t="shared" si="1859"/>
        <v>-3.2369999999999997</v>
      </c>
      <c r="DR1672" s="158">
        <f t="shared" si="1848"/>
        <v>-6.7000000000000002E-3</v>
      </c>
      <c r="DS1672" s="159">
        <f t="shared" si="1860"/>
        <v>-1.6683000000000001</v>
      </c>
      <c r="DT1672" s="158">
        <f t="shared" si="1849"/>
        <v>-1.2999999999999999E-2</v>
      </c>
      <c r="DU1672" s="159">
        <f t="shared" si="1861"/>
        <v>-3.2369999999999997</v>
      </c>
      <c r="DV1672" s="158">
        <f t="shared" si="1850"/>
        <v>-6.7000000000000002E-3</v>
      </c>
      <c r="DW1672" s="160">
        <f t="shared" si="1862"/>
        <v>-1.6683000000000001</v>
      </c>
    </row>
    <row r="1673" spans="1:127" ht="24.95" customHeight="1" x14ac:dyDescent="0.2">
      <c r="A1673" s="272">
        <v>1664</v>
      </c>
      <c r="B1673" s="336"/>
      <c r="C1673" s="332"/>
      <c r="D1673" s="333"/>
      <c r="E1673" s="334"/>
      <c r="F1673" s="335"/>
      <c r="G1673" s="334"/>
      <c r="H1673" s="371"/>
      <c r="I1673" s="334"/>
      <c r="J1673" s="334"/>
      <c r="K1673" s="334"/>
      <c r="L1673" s="334"/>
      <c r="M1673" s="334"/>
      <c r="N1673" s="334"/>
      <c r="O1673" s="337"/>
      <c r="P1673" s="337"/>
      <c r="Q1673" s="338" t="str">
        <f t="shared" si="1813"/>
        <v xml:space="preserve"> </v>
      </c>
      <c r="R1673" s="339" t="str">
        <f t="shared" si="1814"/>
        <v/>
      </c>
      <c r="S1673" s="340" t="str">
        <f t="shared" si="1867"/>
        <v/>
      </c>
      <c r="T1673" s="341" t="str">
        <f t="shared" si="1815"/>
        <v/>
      </c>
      <c r="U1673" s="341" t="str">
        <f t="shared" si="1816"/>
        <v/>
      </c>
      <c r="V1673" s="341" t="str">
        <f t="shared" si="1817"/>
        <v/>
      </c>
      <c r="W1673" s="341" t="str">
        <f t="shared" si="1818"/>
        <v/>
      </c>
      <c r="X1673" s="340" t="str">
        <f t="shared" si="1868"/>
        <v/>
      </c>
      <c r="Y1673" s="342" t="str">
        <f t="shared" si="1869"/>
        <v/>
      </c>
      <c r="Z1673" s="343" t="str">
        <f t="shared" si="1870"/>
        <v/>
      </c>
      <c r="AA1673" s="344" t="str">
        <f t="shared" si="1871"/>
        <v/>
      </c>
      <c r="AB1673" s="345" t="str">
        <f t="shared" si="1819"/>
        <v/>
      </c>
      <c r="AC1673" s="346" t="str">
        <f t="shared" si="1820"/>
        <v/>
      </c>
      <c r="AD1673" s="346" t="str">
        <f t="shared" si="1821"/>
        <v/>
      </c>
      <c r="AE1673" s="344" t="str">
        <f t="shared" si="1872"/>
        <v/>
      </c>
      <c r="AF1673" s="346" t="str">
        <f t="shared" si="1822"/>
        <v/>
      </c>
      <c r="AG1673" s="344" t="str">
        <f t="shared" si="1873"/>
        <v/>
      </c>
      <c r="AH1673" s="344" t="str">
        <f t="shared" si="1874"/>
        <v/>
      </c>
      <c r="AI1673" s="344" t="str">
        <f t="shared" si="1875"/>
        <v/>
      </c>
      <c r="AJ1673" s="346" t="str">
        <f t="shared" si="1876"/>
        <v/>
      </c>
      <c r="AK1673" s="346" t="str">
        <f t="shared" si="1877"/>
        <v/>
      </c>
      <c r="AL1673" s="347" t="str">
        <f t="shared" si="1878"/>
        <v/>
      </c>
      <c r="AM1673" s="141"/>
      <c r="AN1673" s="141"/>
      <c r="AO1673" s="142"/>
      <c r="AP1673" s="58">
        <f t="shared" si="1823"/>
        <v>0</v>
      </c>
      <c r="AQ1673" s="318">
        <f>SUM(AP$10:AP1673)</f>
        <v>0</v>
      </c>
      <c r="AR1673" s="143">
        <f t="shared" si="1881"/>
        <v>0.1</v>
      </c>
      <c r="AS1673" s="144" t="str">
        <f t="shared" si="1824"/>
        <v/>
      </c>
      <c r="AT1673" s="144" t="str">
        <f t="shared" si="1851"/>
        <v/>
      </c>
      <c r="AU1673" s="145"/>
      <c r="AV1673" s="58">
        <f t="shared" si="1882"/>
        <v>0</v>
      </c>
      <c r="AW1673" s="318">
        <f>SUM(AV$10:AV1673)</f>
        <v>0</v>
      </c>
      <c r="AX1673" s="319">
        <f t="shared" si="1883"/>
        <v>0.1</v>
      </c>
      <c r="AY1673" s="144" t="str">
        <f t="shared" si="1865"/>
        <v/>
      </c>
      <c r="AZ1673" s="144" t="str">
        <f t="shared" si="1866"/>
        <v/>
      </c>
      <c r="BA1673" s="144"/>
      <c r="BB1673" s="146" t="str">
        <f t="shared" si="1825"/>
        <v/>
      </c>
      <c r="BC1673" s="66" t="str">
        <f t="shared" si="1864"/>
        <v/>
      </c>
      <c r="BD1673" s="195" t="str">
        <f t="shared" si="1826"/>
        <v/>
      </c>
      <c r="BF1673" s="283"/>
      <c r="BG1673" s="286" t="str">
        <f t="shared" si="1827"/>
        <v/>
      </c>
      <c r="BY1673" s="211" t="str">
        <f t="shared" si="1828"/>
        <v/>
      </c>
      <c r="BZ1673" s="150" t="str">
        <f t="shared" si="1829"/>
        <v/>
      </c>
      <c r="CB1673" s="54" t="str">
        <f t="shared" si="1863"/>
        <v/>
      </c>
      <c r="CD1673" s="54" t="str">
        <f t="shared" si="1830"/>
        <v/>
      </c>
      <c r="CF1673" s="54" t="str">
        <f t="shared" si="1831"/>
        <v/>
      </c>
      <c r="CH1673" s="150" t="str">
        <f t="shared" si="1832"/>
        <v/>
      </c>
      <c r="CI1673" s="290"/>
      <c r="CJ1673" s="150" t="str">
        <f t="shared" si="1833"/>
        <v/>
      </c>
      <c r="CK1673" s="290"/>
      <c r="CL1673" s="54" t="str">
        <f t="shared" si="1852"/>
        <v/>
      </c>
      <c r="CM1673" s="290"/>
      <c r="CN1673" s="150" t="str">
        <f t="shared" si="1834"/>
        <v/>
      </c>
      <c r="CO1673" s="290"/>
      <c r="CP1673" s="150" t="str">
        <f t="shared" si="1835"/>
        <v/>
      </c>
      <c r="CQ1673" s="290"/>
      <c r="CR1673" s="150" t="str">
        <f t="shared" si="1836"/>
        <v/>
      </c>
      <c r="CS1673" s="290"/>
      <c r="CT1673" s="150" t="str">
        <f t="shared" si="1837"/>
        <v/>
      </c>
      <c r="CU1673" s="150"/>
      <c r="CV1673" s="150" t="str">
        <f t="shared" si="1838"/>
        <v/>
      </c>
      <c r="CW1673" s="94"/>
      <c r="CX1673" s="151" t="str">
        <f t="shared" si="1879"/>
        <v/>
      </c>
      <c r="CY1673" s="151" t="str">
        <f t="shared" si="1880"/>
        <v/>
      </c>
      <c r="CZ1673" s="152"/>
      <c r="DA1673" s="373" t="str">
        <f t="shared" si="1853"/>
        <v/>
      </c>
      <c r="DC1673" s="153">
        <f t="shared" si="1839"/>
        <v>0</v>
      </c>
      <c r="DD1673" s="153">
        <f t="shared" si="1840"/>
        <v>0</v>
      </c>
      <c r="DE1673" s="153">
        <f t="shared" si="1841"/>
        <v>0</v>
      </c>
      <c r="DF1673" s="158">
        <f t="shared" si="1842"/>
        <v>-4.7000000000000002E-3</v>
      </c>
      <c r="DG1673" s="159">
        <f t="shared" si="1854"/>
        <v>-1.1703000000000001</v>
      </c>
      <c r="DH1673" s="158">
        <f t="shared" si="1843"/>
        <v>3.1999999999999997E-3</v>
      </c>
      <c r="DI1673" s="159">
        <f t="shared" si="1855"/>
        <v>0.79679999999999995</v>
      </c>
      <c r="DJ1673" s="158">
        <f t="shared" si="1844"/>
        <v>-2.7000000000000001E-3</v>
      </c>
      <c r="DK1673" s="159">
        <f t="shared" si="1856"/>
        <v>-0.67230000000000001</v>
      </c>
      <c r="DL1673" s="158">
        <f t="shared" si="1845"/>
        <v>1.1999999999999999E-3</v>
      </c>
      <c r="DM1673" s="159">
        <f t="shared" si="1857"/>
        <v>0.29879999999999995</v>
      </c>
      <c r="DN1673" s="158">
        <f t="shared" si="1846"/>
        <v>1.46E-2</v>
      </c>
      <c r="DO1673" s="159">
        <f t="shared" si="1858"/>
        <v>3.6354000000000002</v>
      </c>
      <c r="DP1673" s="158">
        <f t="shared" si="1847"/>
        <v>-1.2999999999999999E-2</v>
      </c>
      <c r="DQ1673" s="159">
        <f t="shared" si="1859"/>
        <v>-3.2369999999999997</v>
      </c>
      <c r="DR1673" s="158">
        <f t="shared" si="1848"/>
        <v>-6.7000000000000002E-3</v>
      </c>
      <c r="DS1673" s="159">
        <f t="shared" si="1860"/>
        <v>-1.6683000000000001</v>
      </c>
      <c r="DT1673" s="158">
        <f t="shared" si="1849"/>
        <v>-1.2999999999999999E-2</v>
      </c>
      <c r="DU1673" s="159">
        <f t="shared" si="1861"/>
        <v>-3.2369999999999997</v>
      </c>
      <c r="DV1673" s="158">
        <f t="shared" si="1850"/>
        <v>-6.7000000000000002E-3</v>
      </c>
      <c r="DW1673" s="160">
        <f t="shared" si="1862"/>
        <v>-1.6683000000000001</v>
      </c>
    </row>
    <row r="1674" spans="1:127" ht="24.95" customHeight="1" x14ac:dyDescent="0.2">
      <c r="A1674" s="272">
        <v>1665</v>
      </c>
      <c r="B1674" s="336"/>
      <c r="C1674" s="332"/>
      <c r="D1674" s="333"/>
      <c r="E1674" s="334"/>
      <c r="F1674" s="335"/>
      <c r="G1674" s="334"/>
      <c r="H1674" s="371"/>
      <c r="I1674" s="334"/>
      <c r="J1674" s="334"/>
      <c r="K1674" s="334"/>
      <c r="L1674" s="334"/>
      <c r="M1674" s="334"/>
      <c r="N1674" s="334"/>
      <c r="O1674" s="337"/>
      <c r="P1674" s="337"/>
      <c r="Q1674" s="338" t="str">
        <f t="shared" ref="Q1674:Q1737" si="1884">IF(P1674=""," ",IF($N$3="in WC",IF(F1674="","",IF(F1674=6,DF1674,IF(F1674=8,DH1674,IF(F1674=10,DJ1674,IF(F1674=12,DL1674,IF(F1674=14,DN1674,IF(F1674="12x18",DP1674,IF(F1674="12x24",DR1674,IF(F1674="12x36",DT1674,IF(F1674="12x48",DV1674)))))))))),IF(F1674=6,DG1674,IF(F1674=8,DI1674,IF(F1674=10,DK1674,IF(F1674=12,DM1674,IF(F1674=14,DO1674,IF(F1674="12x18",DQ1674,IF(F1674="12x24",DS1674,IF(F1674="12x36",DU1674,IF(F1674="12x48",DW1674)))))))))))</f>
        <v xml:space="preserve"> </v>
      </c>
      <c r="R1674" s="339" t="str">
        <f t="shared" ref="R1674:R1737" si="1885">IF(F1674="","",LOOKUP(F1674,$BI$14:$BI$22,$BP$14:$BP$22))</f>
        <v/>
      </c>
      <c r="S1674" s="340" t="str">
        <f t="shared" si="1867"/>
        <v/>
      </c>
      <c r="T1674" s="341" t="str">
        <f t="shared" ref="T1674:T1737" si="1886">IF(F1674="","",IF($N$2="CFM",LOOKUP(F1674,$BI$14:$BJ$22),IF($N$2="LPS", LOOKUP(F1674,$BI$173:$BJ$181),IF($N$2="CMH",LOOKUP(F1674,$BI$187:$BJ$195)," "))))</f>
        <v/>
      </c>
      <c r="U1674" s="341" t="str">
        <f t="shared" ref="U1674:U1737" si="1887">IF(F1674="","",IF($N$2="CFM",LOOKUP(F1674,$BI$14:$BI$22,$BL$14:$BL$22),IF($N$2="LPS", LOOKUP(F1674,$BI$173:$BI$181,$BL$173:$BL$181),IF($N$2="CMH",LOOKUP(F1674,$BI$187:$BI$195,$BL$187:$BL$195)," "))))</f>
        <v/>
      </c>
      <c r="V1674" s="341" t="str">
        <f t="shared" ref="V1674:V1737" si="1888">IF(F1674="","",IF($N$2="CFM",LOOKUP(F1674,$BI$14:$BI$22,$BM$14:$BM$22),IF($N$2="LPS", LOOKUP(F1674,$BI$173:$BI$181,$BM$173:$BM$181),IF($N$2="CMH",LOOKUP(F1674,$BI$187:$BI$195,$BM$187:$BM$195)," "))))</f>
        <v/>
      </c>
      <c r="W1674" s="341" t="str">
        <f t="shared" ref="W1674:W1737" si="1889">IF(F1674="","",IF($N$2="CFM",LOOKUP(F1674,$BI$14:$BI$22,$BN$14:$BN$22),IF($N$2="LPS", LOOKUP(F1674,$BI$173:$BI$181,$BN$173:$BN$181),IF($N$2="CMH",LOOKUP(F1674,$BI$187:$BI$195,$BN$187:$BN$195)," "))))</f>
        <v/>
      </c>
      <c r="X1674" s="340" t="str">
        <f t="shared" si="1868"/>
        <v/>
      </c>
      <c r="Y1674" s="342" t="str">
        <f t="shared" si="1869"/>
        <v/>
      </c>
      <c r="Z1674" s="343" t="str">
        <f t="shared" si="1870"/>
        <v/>
      </c>
      <c r="AA1674" s="344" t="str">
        <f t="shared" si="1871"/>
        <v/>
      </c>
      <c r="AB1674" s="345" t="str">
        <f t="shared" ref="AB1674:AB1737" si="1890">IF(F1674="","",LOOKUP(F1674,$BI$14:$BI$22,$BQ$14:$BQ$22))</f>
        <v/>
      </c>
      <c r="AC1674" s="346" t="str">
        <f t="shared" ref="AC1674:AC1737" si="1891">IF(G1674="","",LOOKUP(G1674,$BI$31:$BJ$37))</f>
        <v/>
      </c>
      <c r="AD1674" s="346" t="str">
        <f t="shared" ref="AD1674:AD1737" si="1892">IF(H1674="","",LOOKUP(H1674,$BI$41:$BJ$47))</f>
        <v/>
      </c>
      <c r="AE1674" s="344" t="str">
        <f t="shared" si="1872"/>
        <v/>
      </c>
      <c r="AF1674" s="346" t="str">
        <f t="shared" ref="AF1674:AF1737" si="1893">IF(F1674="","",LOOKUP(F1674,$BI$14:$BI$22,$BO$14:$BO$22))</f>
        <v/>
      </c>
      <c r="AG1674" s="344" t="str">
        <f t="shared" si="1873"/>
        <v/>
      </c>
      <c r="AH1674" s="344" t="str">
        <f t="shared" si="1874"/>
        <v/>
      </c>
      <c r="AI1674" s="344" t="str">
        <f t="shared" si="1875"/>
        <v/>
      </c>
      <c r="AJ1674" s="346" t="str">
        <f t="shared" si="1876"/>
        <v/>
      </c>
      <c r="AK1674" s="346" t="str">
        <f t="shared" si="1877"/>
        <v/>
      </c>
      <c r="AL1674" s="347" t="str">
        <f t="shared" si="1878"/>
        <v/>
      </c>
      <c r="AM1674" s="141"/>
      <c r="AN1674" s="141"/>
      <c r="AO1674" s="142"/>
      <c r="AP1674" s="58">
        <f t="shared" ref="AP1674:AP1737" si="1894">IF(S1674="NO",1,0)</f>
        <v>0</v>
      </c>
      <c r="AQ1674" s="318">
        <f>SUM(AP$10:AP1674)</f>
        <v>0</v>
      </c>
      <c r="AR1674" s="143">
        <f t="shared" si="1881"/>
        <v>0.1</v>
      </c>
      <c r="AS1674" s="144" t="str">
        <f t="shared" ref="AS1674:AS1737" si="1895">IF(S1674="NO",C1674,"")</f>
        <v/>
      </c>
      <c r="AT1674" s="144" t="str">
        <f t="shared" si="1851"/>
        <v/>
      </c>
      <c r="AU1674" s="145"/>
      <c r="AV1674" s="58">
        <f t="shared" si="1882"/>
        <v>0</v>
      </c>
      <c r="AW1674" s="318">
        <f>SUM(AV$10:AV1674)</f>
        <v>0</v>
      </c>
      <c r="AX1674" s="319">
        <f t="shared" si="1883"/>
        <v>0.1</v>
      </c>
      <c r="AY1674" s="144" t="str">
        <f t="shared" si="1865"/>
        <v/>
      </c>
      <c r="AZ1674" s="144" t="str">
        <f t="shared" si="1866"/>
        <v/>
      </c>
      <c r="BA1674" s="144"/>
      <c r="BB1674" s="146" t="str">
        <f t="shared" ref="BB1674:BB1737" si="1896">CONCATENATE(Y1674,Z1674,AB1674,AC1674,AD1674,AE1674,AF1674,AG1674,AH1674,AI1674,AJ1674,AK1674,AL1674)</f>
        <v/>
      </c>
      <c r="BC1674" s="66" t="str">
        <f t="shared" si="1864"/>
        <v/>
      </c>
      <c r="BD1674" s="195" t="str">
        <f t="shared" ref="BD1674:BD1737" si="1897">IF(N1674="","",N1674)</f>
        <v/>
      </c>
      <c r="BF1674" s="283"/>
      <c r="BG1674" s="286" t="str">
        <f t="shared" ref="BG1674:BG1737" si="1898">IF(D1674="","",Q1674-$T$3)</f>
        <v/>
      </c>
      <c r="BY1674" s="211" t="str">
        <f t="shared" ref="BY1674:BY1737" si="1899">IF(G1674="","",IF(LEFT(G1674,3)="304","_304SS",IF(LEFT(G1674,3)="316","_316SS",G1674)))</f>
        <v/>
      </c>
      <c r="BZ1674" s="150" t="str">
        <f t="shared" ref="BZ1674:BZ1737" si="1900">IF(E1674="AVT3000","AV3000X",IF(E1674="AVC5000","AVC5000X",IF(E1674="H-AVT3000","H_AV3000",IF(E1674="H-AVC5000","H_AVC5000",""))))</f>
        <v/>
      </c>
      <c r="CB1674" s="54" t="str">
        <f t="shared" si="1863"/>
        <v/>
      </c>
      <c r="CD1674" s="54" t="str">
        <f t="shared" ref="CD1674:CD1737" si="1901">IF(D1674="supply","supply",IF(D1674="FH Exhaust","FHExhaust", IF(D1674="GE","GE",IF(D1674="Other Exhaust","OtherExhaust",IF(D1674="Return","Return",IF(D1674="Cage Rack","CageRack",IF(D1674="Bio Safety Cab","BioSafetyCab",IF(D1674="Canopy Ex","CanopyEx",IF(D1674="Snorkel","Snorkel",IF(D1674="Acid resistant","AcidRes",""))))))))))</f>
        <v/>
      </c>
      <c r="CF1674" s="54" t="str">
        <f t="shared" ref="CF1674:CF1737" si="1902">IF(D1674="supply","supplyV",IF(D1674="FH Exhaust","FHExhaustV",IF(D1674="GE","GEV",IF(D1674="Other Exhaust","OtherExhaustV",IF(D1674="Return","ReturnV",IF(D1674="Cage Rack","CageRackV",IF(D1674="Bio Safety Cab","BioSafetyCabV",IF(D1674="Canopy Ex","CanopyExV",IF(D1674="Snorkel","SnorkelV",IF(D1674="Acid resistant","AcidResV",""))))))))))</f>
        <v/>
      </c>
      <c r="CH1674" s="150" t="str">
        <f t="shared" ref="CH1674:CH1737" si="1903">IF(F1674=6,"AL",IF(F1674=8,"AL",(IF(F1674=10,"AL",IF(F1674=12,"AL",IF(F1674=14,"AL",IF(F1674="12x18","NOAL",IF(F1674="12x24","NOAL",IF(F1674="12x36","NOAL",IF(F1674="12x48","NOAL",""))))))))))</f>
        <v/>
      </c>
      <c r="CI1674" s="290"/>
      <c r="CJ1674" s="150" t="str">
        <f t="shared" ref="CJ1674:CJ1737" si="1904">IF(AND(D1674="acid resistant",E1674="AVC5000"),"AVC5000MC",IF(AND(D1674="acid resistant",E1674="AVT3000"),"AV3000MC",IF(E1674="AVT3000","AV3000M",IF(E1674="AVC5000","AVC5000M",IF(E1674="H-AVT3000","H_AV3000M",IF(E1674="H-AVC5000","H_AVC5000M",""))))))</f>
        <v/>
      </c>
      <c r="CK1674" s="290"/>
      <c r="CL1674" s="54" t="str">
        <f t="shared" si="1852"/>
        <v/>
      </c>
      <c r="CM1674" s="290"/>
      <c r="CN1674" s="150" t="str">
        <f t="shared" ref="CN1674:CN1737" si="1905">IF(G1674="PFAcoated","NOSOPFA",IF(F1674=6,"NOSO",IF(F1674=8,"SO",(IF(F1674=10,"SO",IF(F1674=12,"SO",IF(F1674=14,"SO",IF(F1674="12x18","SO",IF(F1674="12x24","SO",IF(F1674="12x36","SO",IF(F1674="12x48","SO","")))))))))))</f>
        <v/>
      </c>
      <c r="CO1674" s="290"/>
      <c r="CP1674" s="150" t="str">
        <f t="shared" ref="CP1674:CP1737" si="1906">IF(G1674="","",IF(G1674="PFACoated", "NOFL","FL"))</f>
        <v/>
      </c>
      <c r="CQ1674" s="290"/>
      <c r="CR1674" s="150" t="str">
        <f t="shared" ref="CR1674:CR1737" si="1907">IF(S1674="YES","CTL",IF(S1674="NO","NOCTL",""))</f>
        <v/>
      </c>
      <c r="CS1674" s="290"/>
      <c r="CT1674" s="150" t="str">
        <f t="shared" ref="CT1674:CT1737" si="1908">IF(E1674="H-AVT3000","H_AVT3A",IF(E1674="AVT3000","AVT3A",IF(E1674="H-AVC5000","AVCA",IF(E1674="AVC5000","AVCA",""))))</f>
        <v/>
      </c>
      <c r="CU1674" s="150"/>
      <c r="CV1674" s="150" t="str">
        <f t="shared" ref="CV1674:CV1737" si="1909">IF(E1674="","",IF(E1674="H-AVT3000","H_AVT3B",IF(E1674="AVT3000","AVT3B",IF(E1674="H-AVC5000","AVCB",IF(E1674="AVC5000","AVCB")))))</f>
        <v/>
      </c>
      <c r="CW1674" s="94"/>
      <c r="CX1674" s="151" t="str">
        <f t="shared" si="1879"/>
        <v/>
      </c>
      <c r="CY1674" s="151" t="str">
        <f t="shared" si="1880"/>
        <v/>
      </c>
      <c r="CZ1674" s="152"/>
      <c r="DA1674" s="373" t="str">
        <f t="shared" si="1853"/>
        <v/>
      </c>
      <c r="DC1674" s="153">
        <f t="shared" ref="DC1674:DC1737" si="1910">P1674</f>
        <v>0</v>
      </c>
      <c r="DD1674" s="153">
        <f t="shared" ref="DD1674:DD1737" si="1911">P1674*$DD$6</f>
        <v>0</v>
      </c>
      <c r="DE1674" s="153">
        <f t="shared" ref="DE1674:DE1737" si="1912">P1674*$DE$6</f>
        <v>0</v>
      </c>
      <c r="DF1674" s="158">
        <f t="shared" ref="DF1674:DF1737" si="1913">IF($N$2="CFM",(0.0026*(($DC1674)/25)^2+0.0035*($DC1674)/25-0.0047),IF($N$2="LPS",(0.0026*(($DD1674)/25)^2+0.0035*($DD1674)/25-0.0047),IF($N$2="CMH",(0.0026*(($DE1674)/25)^2+0.0035*($DE1674)/25-0.0047),"")))</f>
        <v>-4.7000000000000002E-3</v>
      </c>
      <c r="DG1674" s="159">
        <f t="shared" si="1854"/>
        <v>-1.1703000000000001</v>
      </c>
      <c r="DH1674" s="158">
        <f t="shared" ref="DH1674:DH1737" si="1914">IF($N$2="CFM",(0.0017*(($DC1674-50)/50)^2+0.0041*($DC1674-50)/50+0.0056),IF($N$2="LPS",(0.0017*(($DD1674-50)/50)^2+0.0041*($DD1674-50)/50+0.0056),IF($N$2="CMH",(0.0017*(($DE1674-50)/50)^2+0.0041*($DE1674-50)/50+0.0056),"")))</f>
        <v>3.1999999999999997E-3</v>
      </c>
      <c r="DI1674" s="159">
        <f t="shared" si="1855"/>
        <v>0.79679999999999995</v>
      </c>
      <c r="DJ1674" s="158">
        <f t="shared" ref="DJ1674:DJ1737" si="1915">IF($N$2="CFM",(0.0026*(($DC1674)/100)^2+0.0012*($DC1674)/100-0.0027),IF($N$2="LPS",(0.0026*(($DD1674)/100)^2+0.0012*($DD1674)/100-0.0027),IF($N$2="CMH",(0.0026*(($DE1674)/100)^2+0.0012*($DE1674)/100-0.0027),"")))</f>
        <v>-2.7000000000000001E-3</v>
      </c>
      <c r="DK1674" s="159">
        <f t="shared" si="1856"/>
        <v>-0.67230000000000001</v>
      </c>
      <c r="DL1674" s="158">
        <f t="shared" ref="DL1674:DL1737" si="1916">IF($N$2="CFM",(0.0056*(($DC1674)/200)^2-0.0008*($DC1674)/200+0.0012),IF($N$2="LPS",(0.0056*(($DD1674)/200)^2-0.0008*($DD1674)/200+0.0012),IF($N$2="CMH",(0.0056*(($DE1674)/200)^2-0.0008*($DE1674)/200+0.0012),"")))</f>
        <v>1.1999999999999999E-3</v>
      </c>
      <c r="DM1674" s="159">
        <f t="shared" si="1857"/>
        <v>0.29879999999999995</v>
      </c>
      <c r="DN1674" s="158">
        <f t="shared" ref="DN1674:DN1737" si="1917">IF($N$2="CFM",(0.0062*(($DC1674)/300)^2-0.0094*($DC1674)/300+0.0146),IF($N$2="LPS",(0.0062*(($DD1674)/300)^2-0.0094*($DD1674)/300+0.0146),IF($N$2="CMH",(0.0062*(($DE1674)/300)^2-0.0094*($DE1674)/300+0.0146),"")))</f>
        <v>1.46E-2</v>
      </c>
      <c r="DO1674" s="159">
        <f t="shared" si="1858"/>
        <v>3.6354000000000002</v>
      </c>
      <c r="DP1674" s="158">
        <f t="shared" ref="DP1674:DP1737" si="1918">IF($N$2="CFM",(0.0058*((DC1674)/400)^2+0.0106*(DC1674)/400-0.013),IF($N$2="LPS",(0.0058*((DD1674)/400)^2+0.0106*(DD1674)/400-0.013),IF($N$2="CMH",(0.0058*((DE1674)/400)^2+0.0106*(DE1674)/400-0.013),"")))</f>
        <v>-1.2999999999999999E-2</v>
      </c>
      <c r="DQ1674" s="159">
        <f t="shared" si="1859"/>
        <v>-3.2369999999999997</v>
      </c>
      <c r="DR1674" s="158">
        <f t="shared" ref="DR1674:DR1737" si="1919">IF($N$2="CFM",(0.0063*(($DC1674)/500)^2+0.0066*($DC1674)/500-0.0067),IF($N$2="LPS",(0.0063*(($DD1674)/500)^2+0.0066*($DD1674)/500-0.0067),IF($N$2="CMH",(0.0063*(($DE1674)/500)^2+0.0066*($DE1674)/500-0.0067),"")))</f>
        <v>-6.7000000000000002E-3</v>
      </c>
      <c r="DS1674" s="159">
        <f t="shared" si="1860"/>
        <v>-1.6683000000000001</v>
      </c>
      <c r="DT1674" s="158">
        <f t="shared" ref="DT1674:DT1737" si="1920">IF($N$2="CFM",(0.0058*(($DC1674)/800)^2+0.0106*($DC1674)/800-0.013),IF($N$2="LPS",(0.0058*(($DD1674)/800)^2+0.0106*($DD1674)/800-0.013),IF($N$2="CMH",(0.0058*(($DE1674)/800)^2+0.0106*($DE1674)/800-0.013),"")))</f>
        <v>-1.2999999999999999E-2</v>
      </c>
      <c r="DU1674" s="159">
        <f t="shared" si="1861"/>
        <v>-3.2369999999999997</v>
      </c>
      <c r="DV1674" s="158">
        <f t="shared" ref="DV1674:DV1737" si="1921">IF($N$2="CFM",(0.0063*(($DC1674)/1000)^2+0.0066*($DC1674)/1000-0.0067),IF($N$2="LPS",(0.0063*(($DD1674)/1000)^2+0.0066*($DD1674)/1000-0.0067),IF($N$2="CMH",(0.0063*(($DE1674)/1000)^2+0.0066*($DE1674)/1000-0.0067),"")))</f>
        <v>-6.7000000000000002E-3</v>
      </c>
      <c r="DW1674" s="160">
        <f t="shared" si="1862"/>
        <v>-1.6683000000000001</v>
      </c>
    </row>
    <row r="1675" spans="1:127" ht="24.95" customHeight="1" x14ac:dyDescent="0.2">
      <c r="A1675" s="272">
        <v>1666</v>
      </c>
      <c r="B1675" s="336"/>
      <c r="C1675" s="332"/>
      <c r="D1675" s="333"/>
      <c r="E1675" s="334"/>
      <c r="F1675" s="335"/>
      <c r="G1675" s="334"/>
      <c r="H1675" s="371"/>
      <c r="I1675" s="334"/>
      <c r="J1675" s="334"/>
      <c r="K1675" s="334"/>
      <c r="L1675" s="334"/>
      <c r="M1675" s="334"/>
      <c r="N1675" s="334"/>
      <c r="O1675" s="337"/>
      <c r="P1675" s="337"/>
      <c r="Q1675" s="338" t="str">
        <f t="shared" si="1884"/>
        <v xml:space="preserve"> </v>
      </c>
      <c r="R1675" s="339" t="str">
        <f t="shared" si="1885"/>
        <v/>
      </c>
      <c r="S1675" s="340" t="str">
        <f t="shared" si="1867"/>
        <v/>
      </c>
      <c r="T1675" s="341" t="str">
        <f t="shared" si="1886"/>
        <v/>
      </c>
      <c r="U1675" s="341" t="str">
        <f t="shared" si="1887"/>
        <v/>
      </c>
      <c r="V1675" s="341" t="str">
        <f t="shared" si="1888"/>
        <v/>
      </c>
      <c r="W1675" s="341" t="str">
        <f t="shared" si="1889"/>
        <v/>
      </c>
      <c r="X1675" s="340" t="str">
        <f t="shared" si="1868"/>
        <v/>
      </c>
      <c r="Y1675" s="342" t="str">
        <f t="shared" si="1869"/>
        <v/>
      </c>
      <c r="Z1675" s="343" t="str">
        <f t="shared" si="1870"/>
        <v/>
      </c>
      <c r="AA1675" s="344" t="str">
        <f t="shared" si="1871"/>
        <v/>
      </c>
      <c r="AB1675" s="345" t="str">
        <f t="shared" si="1890"/>
        <v/>
      </c>
      <c r="AC1675" s="346" t="str">
        <f t="shared" si="1891"/>
        <v/>
      </c>
      <c r="AD1675" s="346" t="str">
        <f t="shared" si="1892"/>
        <v/>
      </c>
      <c r="AE1675" s="344" t="str">
        <f t="shared" si="1872"/>
        <v/>
      </c>
      <c r="AF1675" s="346" t="str">
        <f t="shared" si="1893"/>
        <v/>
      </c>
      <c r="AG1675" s="344" t="str">
        <f t="shared" si="1873"/>
        <v/>
      </c>
      <c r="AH1675" s="344" t="str">
        <f t="shared" si="1874"/>
        <v/>
      </c>
      <c r="AI1675" s="344" t="str">
        <f t="shared" si="1875"/>
        <v/>
      </c>
      <c r="AJ1675" s="346" t="str">
        <f t="shared" si="1876"/>
        <v/>
      </c>
      <c r="AK1675" s="346" t="str">
        <f t="shared" si="1877"/>
        <v/>
      </c>
      <c r="AL1675" s="347" t="str">
        <f t="shared" si="1878"/>
        <v/>
      </c>
      <c r="AM1675" s="141"/>
      <c r="AN1675" s="141"/>
      <c r="AO1675" s="142"/>
      <c r="AP1675" s="58">
        <f t="shared" si="1894"/>
        <v>0</v>
      </c>
      <c r="AQ1675" s="318">
        <f>SUM(AP$10:AP1675)</f>
        <v>0</v>
      </c>
      <c r="AR1675" s="143">
        <f t="shared" si="1881"/>
        <v>0.1</v>
      </c>
      <c r="AS1675" s="144" t="str">
        <f t="shared" si="1895"/>
        <v/>
      </c>
      <c r="AT1675" s="144" t="str">
        <f t="shared" ref="AT1675:AT1738" si="1922">IF(S1675="no",IF(B1675="","",B1675),"")</f>
        <v/>
      </c>
      <c r="AU1675" s="145"/>
      <c r="AV1675" s="58">
        <f t="shared" si="1882"/>
        <v>0</v>
      </c>
      <c r="AW1675" s="318">
        <f>SUM(AV$10:AV1675)</f>
        <v>0</v>
      </c>
      <c r="AX1675" s="319">
        <f t="shared" si="1883"/>
        <v>0.1</v>
      </c>
      <c r="AY1675" s="144" t="str">
        <f t="shared" si="1865"/>
        <v/>
      </c>
      <c r="AZ1675" s="144" t="str">
        <f t="shared" si="1866"/>
        <v/>
      </c>
      <c r="BA1675" s="144"/>
      <c r="BB1675" s="146" t="str">
        <f t="shared" si="1896"/>
        <v/>
      </c>
      <c r="BC1675" s="66" t="str">
        <f t="shared" si="1864"/>
        <v/>
      </c>
      <c r="BD1675" s="195" t="str">
        <f t="shared" si="1897"/>
        <v/>
      </c>
      <c r="BF1675" s="283"/>
      <c r="BG1675" s="286" t="str">
        <f t="shared" si="1898"/>
        <v/>
      </c>
      <c r="BY1675" s="211" t="str">
        <f t="shared" si="1899"/>
        <v/>
      </c>
      <c r="BZ1675" s="150" t="str">
        <f t="shared" si="1900"/>
        <v/>
      </c>
      <c r="CB1675" s="54" t="str">
        <f t="shared" si="1863"/>
        <v/>
      </c>
      <c r="CD1675" s="54" t="str">
        <f t="shared" si="1901"/>
        <v/>
      </c>
      <c r="CF1675" s="54" t="str">
        <f t="shared" si="1902"/>
        <v/>
      </c>
      <c r="CH1675" s="150" t="str">
        <f t="shared" si="1903"/>
        <v/>
      </c>
      <c r="CI1675" s="290"/>
      <c r="CJ1675" s="150" t="str">
        <f t="shared" si="1904"/>
        <v/>
      </c>
      <c r="CK1675" s="290"/>
      <c r="CL1675" s="54" t="str">
        <f t="shared" ref="CL1675:CL1738" si="1923">IF(CD1675="CageRack","AVC5000CRM",CJ1675)</f>
        <v/>
      </c>
      <c r="CM1675" s="290"/>
      <c r="CN1675" s="150" t="str">
        <f t="shared" si="1905"/>
        <v/>
      </c>
      <c r="CO1675" s="290"/>
      <c r="CP1675" s="150" t="str">
        <f t="shared" si="1906"/>
        <v/>
      </c>
      <c r="CQ1675" s="290"/>
      <c r="CR1675" s="150" t="str">
        <f t="shared" si="1907"/>
        <v/>
      </c>
      <c r="CS1675" s="290"/>
      <c r="CT1675" s="150" t="str">
        <f t="shared" si="1908"/>
        <v/>
      </c>
      <c r="CU1675" s="150"/>
      <c r="CV1675" s="150" t="str">
        <f t="shared" si="1909"/>
        <v/>
      </c>
      <c r="CW1675" s="94"/>
      <c r="CX1675" s="151" t="str">
        <f t="shared" si="1879"/>
        <v/>
      </c>
      <c r="CY1675" s="151" t="str">
        <f t="shared" si="1880"/>
        <v/>
      </c>
      <c r="CZ1675" s="152"/>
      <c r="DA1675" s="373" t="str">
        <f t="shared" ref="DA1675:DA1738" si="1924">IF(H1675="","",VLOOKUP(H1675,$BI$41:$BJ$47,2))</f>
        <v/>
      </c>
      <c r="DC1675" s="153">
        <f t="shared" si="1910"/>
        <v>0</v>
      </c>
      <c r="DD1675" s="153">
        <f t="shared" si="1911"/>
        <v>0</v>
      </c>
      <c r="DE1675" s="153">
        <f t="shared" si="1912"/>
        <v>0</v>
      </c>
      <c r="DF1675" s="158">
        <f t="shared" si="1913"/>
        <v>-4.7000000000000002E-3</v>
      </c>
      <c r="DG1675" s="159">
        <f t="shared" ref="DG1675:DG1738" si="1925">DF1675*249</f>
        <v>-1.1703000000000001</v>
      </c>
      <c r="DH1675" s="158">
        <f t="shared" si="1914"/>
        <v>3.1999999999999997E-3</v>
      </c>
      <c r="DI1675" s="159">
        <f t="shared" ref="DI1675:DI1738" si="1926">DH1675*249</f>
        <v>0.79679999999999995</v>
      </c>
      <c r="DJ1675" s="158">
        <f t="shared" si="1915"/>
        <v>-2.7000000000000001E-3</v>
      </c>
      <c r="DK1675" s="159">
        <f t="shared" ref="DK1675:DK1738" si="1927">DJ1675*249</f>
        <v>-0.67230000000000001</v>
      </c>
      <c r="DL1675" s="158">
        <f t="shared" si="1916"/>
        <v>1.1999999999999999E-3</v>
      </c>
      <c r="DM1675" s="159">
        <f t="shared" ref="DM1675:DM1738" si="1928">DL1675*249</f>
        <v>0.29879999999999995</v>
      </c>
      <c r="DN1675" s="158">
        <f t="shared" si="1917"/>
        <v>1.46E-2</v>
      </c>
      <c r="DO1675" s="159">
        <f t="shared" ref="DO1675:DO1738" si="1929">DN1675*249</f>
        <v>3.6354000000000002</v>
      </c>
      <c r="DP1675" s="158">
        <f t="shared" si="1918"/>
        <v>-1.2999999999999999E-2</v>
      </c>
      <c r="DQ1675" s="159">
        <f t="shared" ref="DQ1675:DQ1738" si="1930">DP1675*249</f>
        <v>-3.2369999999999997</v>
      </c>
      <c r="DR1675" s="158">
        <f t="shared" si="1919"/>
        <v>-6.7000000000000002E-3</v>
      </c>
      <c r="DS1675" s="159">
        <f t="shared" ref="DS1675:DS1738" si="1931">DR1675*249</f>
        <v>-1.6683000000000001</v>
      </c>
      <c r="DT1675" s="158">
        <f t="shared" si="1920"/>
        <v>-1.2999999999999999E-2</v>
      </c>
      <c r="DU1675" s="159">
        <f t="shared" ref="DU1675:DU1738" si="1932">DT1675*249</f>
        <v>-3.2369999999999997</v>
      </c>
      <c r="DV1675" s="158">
        <f t="shared" si="1921"/>
        <v>-6.7000000000000002E-3</v>
      </c>
      <c r="DW1675" s="160">
        <f t="shared" ref="DW1675:DW1738" si="1933">DV1675*249</f>
        <v>-1.6683000000000001</v>
      </c>
    </row>
    <row r="1676" spans="1:127" ht="24.95" customHeight="1" x14ac:dyDescent="0.2">
      <c r="A1676" s="272">
        <v>1667</v>
      </c>
      <c r="B1676" s="336"/>
      <c r="C1676" s="332"/>
      <c r="D1676" s="333"/>
      <c r="E1676" s="334"/>
      <c r="F1676" s="335"/>
      <c r="G1676" s="334"/>
      <c r="H1676" s="371"/>
      <c r="I1676" s="334"/>
      <c r="J1676" s="334"/>
      <c r="K1676" s="334"/>
      <c r="L1676" s="334"/>
      <c r="M1676" s="334"/>
      <c r="N1676" s="334"/>
      <c r="O1676" s="337"/>
      <c r="P1676" s="337"/>
      <c r="Q1676" s="338" t="str">
        <f t="shared" si="1884"/>
        <v xml:space="preserve"> </v>
      </c>
      <c r="R1676" s="339" t="str">
        <f t="shared" si="1885"/>
        <v/>
      </c>
      <c r="S1676" s="340" t="str">
        <f t="shared" si="1867"/>
        <v/>
      </c>
      <c r="T1676" s="341" t="str">
        <f t="shared" si="1886"/>
        <v/>
      </c>
      <c r="U1676" s="341" t="str">
        <f t="shared" si="1887"/>
        <v/>
      </c>
      <c r="V1676" s="341" t="str">
        <f t="shared" si="1888"/>
        <v/>
      </c>
      <c r="W1676" s="341" t="str">
        <f t="shared" si="1889"/>
        <v/>
      </c>
      <c r="X1676" s="340" t="str">
        <f t="shared" si="1868"/>
        <v/>
      </c>
      <c r="Y1676" s="342" t="str">
        <f t="shared" si="1869"/>
        <v/>
      </c>
      <c r="Z1676" s="343" t="str">
        <f t="shared" si="1870"/>
        <v/>
      </c>
      <c r="AA1676" s="344" t="str">
        <f t="shared" si="1871"/>
        <v/>
      </c>
      <c r="AB1676" s="345" t="str">
        <f t="shared" si="1890"/>
        <v/>
      </c>
      <c r="AC1676" s="346" t="str">
        <f t="shared" si="1891"/>
        <v/>
      </c>
      <c r="AD1676" s="346" t="str">
        <f t="shared" si="1892"/>
        <v/>
      </c>
      <c r="AE1676" s="344" t="str">
        <f t="shared" si="1872"/>
        <v/>
      </c>
      <c r="AF1676" s="346" t="str">
        <f t="shared" si="1893"/>
        <v/>
      </c>
      <c r="AG1676" s="344" t="str">
        <f t="shared" si="1873"/>
        <v/>
      </c>
      <c r="AH1676" s="344" t="str">
        <f t="shared" si="1874"/>
        <v/>
      </c>
      <c r="AI1676" s="344" t="str">
        <f t="shared" si="1875"/>
        <v/>
      </c>
      <c r="AJ1676" s="346" t="str">
        <f t="shared" si="1876"/>
        <v/>
      </c>
      <c r="AK1676" s="346" t="str">
        <f t="shared" si="1877"/>
        <v/>
      </c>
      <c r="AL1676" s="347" t="str">
        <f t="shared" si="1878"/>
        <v/>
      </c>
      <c r="AM1676" s="141"/>
      <c r="AN1676" s="141"/>
      <c r="AO1676" s="142"/>
      <c r="AP1676" s="58">
        <f t="shared" si="1894"/>
        <v>0</v>
      </c>
      <c r="AQ1676" s="318">
        <f>SUM(AP$10:AP1676)</f>
        <v>0</v>
      </c>
      <c r="AR1676" s="143">
        <f t="shared" si="1881"/>
        <v>0.1</v>
      </c>
      <c r="AS1676" s="144" t="str">
        <f t="shared" si="1895"/>
        <v/>
      </c>
      <c r="AT1676" s="144" t="str">
        <f t="shared" si="1922"/>
        <v/>
      </c>
      <c r="AU1676" s="145"/>
      <c r="AV1676" s="58">
        <f t="shared" si="1882"/>
        <v>0</v>
      </c>
      <c r="AW1676" s="318">
        <f>SUM(AV$10:AV1676)</f>
        <v>0</v>
      </c>
      <c r="AX1676" s="319">
        <f t="shared" si="1883"/>
        <v>0.1</v>
      </c>
      <c r="AY1676" s="144" t="str">
        <f t="shared" si="1865"/>
        <v/>
      </c>
      <c r="AZ1676" s="144" t="str">
        <f t="shared" si="1866"/>
        <v/>
      </c>
      <c r="BA1676" s="144"/>
      <c r="BB1676" s="146" t="str">
        <f t="shared" si="1896"/>
        <v/>
      </c>
      <c r="BC1676" s="66" t="str">
        <f t="shared" si="1864"/>
        <v/>
      </c>
      <c r="BD1676" s="195" t="str">
        <f t="shared" si="1897"/>
        <v/>
      </c>
      <c r="BF1676" s="283"/>
      <c r="BG1676" s="286" t="str">
        <f t="shared" si="1898"/>
        <v/>
      </c>
      <c r="BY1676" s="211" t="str">
        <f t="shared" si="1899"/>
        <v/>
      </c>
      <c r="BZ1676" s="150" t="str">
        <f t="shared" si="1900"/>
        <v/>
      </c>
      <c r="CB1676" s="54" t="str">
        <f t="shared" si="1863"/>
        <v/>
      </c>
      <c r="CD1676" s="54" t="str">
        <f t="shared" si="1901"/>
        <v/>
      </c>
      <c r="CF1676" s="54" t="str">
        <f t="shared" si="1902"/>
        <v/>
      </c>
      <c r="CH1676" s="150" t="str">
        <f t="shared" si="1903"/>
        <v/>
      </c>
      <c r="CI1676" s="290"/>
      <c r="CJ1676" s="150" t="str">
        <f t="shared" si="1904"/>
        <v/>
      </c>
      <c r="CK1676" s="290"/>
      <c r="CL1676" s="54" t="str">
        <f t="shared" si="1923"/>
        <v/>
      </c>
      <c r="CM1676" s="290"/>
      <c r="CN1676" s="150" t="str">
        <f t="shared" si="1905"/>
        <v/>
      </c>
      <c r="CO1676" s="290"/>
      <c r="CP1676" s="150" t="str">
        <f t="shared" si="1906"/>
        <v/>
      </c>
      <c r="CQ1676" s="290"/>
      <c r="CR1676" s="150" t="str">
        <f t="shared" si="1907"/>
        <v/>
      </c>
      <c r="CS1676" s="290"/>
      <c r="CT1676" s="150" t="str">
        <f t="shared" si="1908"/>
        <v/>
      </c>
      <c r="CU1676" s="150"/>
      <c r="CV1676" s="150" t="str">
        <f t="shared" si="1909"/>
        <v/>
      </c>
      <c r="CW1676" s="94"/>
      <c r="CX1676" s="151" t="str">
        <f t="shared" si="1879"/>
        <v/>
      </c>
      <c r="CY1676" s="151" t="str">
        <f t="shared" si="1880"/>
        <v/>
      </c>
      <c r="CZ1676" s="152"/>
      <c r="DA1676" s="373" t="str">
        <f t="shared" si="1924"/>
        <v/>
      </c>
      <c r="DC1676" s="153">
        <f t="shared" si="1910"/>
        <v>0</v>
      </c>
      <c r="DD1676" s="153">
        <f t="shared" si="1911"/>
        <v>0</v>
      </c>
      <c r="DE1676" s="153">
        <f t="shared" si="1912"/>
        <v>0</v>
      </c>
      <c r="DF1676" s="158">
        <f t="shared" si="1913"/>
        <v>-4.7000000000000002E-3</v>
      </c>
      <c r="DG1676" s="159">
        <f t="shared" si="1925"/>
        <v>-1.1703000000000001</v>
      </c>
      <c r="DH1676" s="158">
        <f t="shared" si="1914"/>
        <v>3.1999999999999997E-3</v>
      </c>
      <c r="DI1676" s="159">
        <f t="shared" si="1926"/>
        <v>0.79679999999999995</v>
      </c>
      <c r="DJ1676" s="158">
        <f t="shared" si="1915"/>
        <v>-2.7000000000000001E-3</v>
      </c>
      <c r="DK1676" s="159">
        <f t="shared" si="1927"/>
        <v>-0.67230000000000001</v>
      </c>
      <c r="DL1676" s="158">
        <f t="shared" si="1916"/>
        <v>1.1999999999999999E-3</v>
      </c>
      <c r="DM1676" s="159">
        <f t="shared" si="1928"/>
        <v>0.29879999999999995</v>
      </c>
      <c r="DN1676" s="158">
        <f t="shared" si="1917"/>
        <v>1.46E-2</v>
      </c>
      <c r="DO1676" s="159">
        <f t="shared" si="1929"/>
        <v>3.6354000000000002</v>
      </c>
      <c r="DP1676" s="158">
        <f t="shared" si="1918"/>
        <v>-1.2999999999999999E-2</v>
      </c>
      <c r="DQ1676" s="159">
        <f t="shared" si="1930"/>
        <v>-3.2369999999999997</v>
      </c>
      <c r="DR1676" s="158">
        <f t="shared" si="1919"/>
        <v>-6.7000000000000002E-3</v>
      </c>
      <c r="DS1676" s="159">
        <f t="shared" si="1931"/>
        <v>-1.6683000000000001</v>
      </c>
      <c r="DT1676" s="158">
        <f t="shared" si="1920"/>
        <v>-1.2999999999999999E-2</v>
      </c>
      <c r="DU1676" s="159">
        <f t="shared" si="1932"/>
        <v>-3.2369999999999997</v>
      </c>
      <c r="DV1676" s="158">
        <f t="shared" si="1921"/>
        <v>-6.7000000000000002E-3</v>
      </c>
      <c r="DW1676" s="160">
        <f t="shared" si="1933"/>
        <v>-1.6683000000000001</v>
      </c>
    </row>
    <row r="1677" spans="1:127" ht="24.95" customHeight="1" x14ac:dyDescent="0.2">
      <c r="A1677" s="272">
        <v>1668</v>
      </c>
      <c r="B1677" s="336"/>
      <c r="C1677" s="332"/>
      <c r="D1677" s="333"/>
      <c r="E1677" s="334"/>
      <c r="F1677" s="335"/>
      <c r="G1677" s="334"/>
      <c r="H1677" s="371"/>
      <c r="I1677" s="334"/>
      <c r="J1677" s="334"/>
      <c r="K1677" s="334"/>
      <c r="L1677" s="334"/>
      <c r="M1677" s="334"/>
      <c r="N1677" s="334"/>
      <c r="O1677" s="337"/>
      <c r="P1677" s="337"/>
      <c r="Q1677" s="338" t="str">
        <f t="shared" si="1884"/>
        <v xml:space="preserve"> </v>
      </c>
      <c r="R1677" s="339" t="str">
        <f t="shared" si="1885"/>
        <v/>
      </c>
      <c r="S1677" s="340" t="str">
        <f t="shared" si="1867"/>
        <v/>
      </c>
      <c r="T1677" s="341" t="str">
        <f t="shared" si="1886"/>
        <v/>
      </c>
      <c r="U1677" s="341" t="str">
        <f t="shared" si="1887"/>
        <v/>
      </c>
      <c r="V1677" s="341" t="str">
        <f t="shared" si="1888"/>
        <v/>
      </c>
      <c r="W1677" s="341" t="str">
        <f t="shared" si="1889"/>
        <v/>
      </c>
      <c r="X1677" s="340" t="str">
        <f t="shared" si="1868"/>
        <v/>
      </c>
      <c r="Y1677" s="342" t="str">
        <f t="shared" si="1869"/>
        <v/>
      </c>
      <c r="Z1677" s="343" t="str">
        <f t="shared" si="1870"/>
        <v/>
      </c>
      <c r="AA1677" s="344" t="str">
        <f t="shared" si="1871"/>
        <v/>
      </c>
      <c r="AB1677" s="345" t="str">
        <f t="shared" si="1890"/>
        <v/>
      </c>
      <c r="AC1677" s="346" t="str">
        <f t="shared" si="1891"/>
        <v/>
      </c>
      <c r="AD1677" s="346" t="str">
        <f t="shared" si="1892"/>
        <v/>
      </c>
      <c r="AE1677" s="344" t="str">
        <f t="shared" si="1872"/>
        <v/>
      </c>
      <c r="AF1677" s="346" t="str">
        <f t="shared" si="1893"/>
        <v/>
      </c>
      <c r="AG1677" s="344" t="str">
        <f t="shared" si="1873"/>
        <v/>
      </c>
      <c r="AH1677" s="344" t="str">
        <f t="shared" si="1874"/>
        <v/>
      </c>
      <c r="AI1677" s="344" t="str">
        <f t="shared" si="1875"/>
        <v/>
      </c>
      <c r="AJ1677" s="346" t="str">
        <f t="shared" si="1876"/>
        <v/>
      </c>
      <c r="AK1677" s="346" t="str">
        <f t="shared" si="1877"/>
        <v/>
      </c>
      <c r="AL1677" s="347" t="str">
        <f t="shared" si="1878"/>
        <v/>
      </c>
      <c r="AM1677" s="141"/>
      <c r="AN1677" s="141"/>
      <c r="AO1677" s="142"/>
      <c r="AP1677" s="58">
        <f t="shared" si="1894"/>
        <v>0</v>
      </c>
      <c r="AQ1677" s="318">
        <f>SUM(AP$10:AP1677)</f>
        <v>0</v>
      </c>
      <c r="AR1677" s="143">
        <f t="shared" si="1881"/>
        <v>0.1</v>
      </c>
      <c r="AS1677" s="144" t="str">
        <f t="shared" si="1895"/>
        <v/>
      </c>
      <c r="AT1677" s="144" t="str">
        <f t="shared" si="1922"/>
        <v/>
      </c>
      <c r="AU1677" s="145"/>
      <c r="AV1677" s="58">
        <f t="shared" si="1882"/>
        <v>0</v>
      </c>
      <c r="AW1677" s="318">
        <f>SUM(AV$10:AV1677)</f>
        <v>0</v>
      </c>
      <c r="AX1677" s="319">
        <f t="shared" si="1883"/>
        <v>0.1</v>
      </c>
      <c r="AY1677" s="144" t="str">
        <f t="shared" si="1865"/>
        <v/>
      </c>
      <c r="AZ1677" s="144" t="str">
        <f t="shared" si="1866"/>
        <v/>
      </c>
      <c r="BA1677" s="144"/>
      <c r="BB1677" s="146" t="str">
        <f t="shared" si="1896"/>
        <v/>
      </c>
      <c r="BC1677" s="66" t="str">
        <f t="shared" si="1864"/>
        <v/>
      </c>
      <c r="BD1677" s="195" t="str">
        <f t="shared" si="1897"/>
        <v/>
      </c>
      <c r="BF1677" s="283"/>
      <c r="BG1677" s="286" t="str">
        <f t="shared" si="1898"/>
        <v/>
      </c>
      <c r="BY1677" s="211" t="str">
        <f t="shared" si="1899"/>
        <v/>
      </c>
      <c r="BZ1677" s="150" t="str">
        <f t="shared" si="1900"/>
        <v/>
      </c>
      <c r="CB1677" s="54" t="str">
        <f t="shared" si="1863"/>
        <v/>
      </c>
      <c r="CD1677" s="54" t="str">
        <f t="shared" si="1901"/>
        <v/>
      </c>
      <c r="CF1677" s="54" t="str">
        <f t="shared" si="1902"/>
        <v/>
      </c>
      <c r="CH1677" s="150" t="str">
        <f t="shared" si="1903"/>
        <v/>
      </c>
      <c r="CI1677" s="290"/>
      <c r="CJ1677" s="150" t="str">
        <f t="shared" si="1904"/>
        <v/>
      </c>
      <c r="CK1677" s="290"/>
      <c r="CL1677" s="54" t="str">
        <f t="shared" si="1923"/>
        <v/>
      </c>
      <c r="CM1677" s="290"/>
      <c r="CN1677" s="150" t="str">
        <f t="shared" si="1905"/>
        <v/>
      </c>
      <c r="CO1677" s="290"/>
      <c r="CP1677" s="150" t="str">
        <f t="shared" si="1906"/>
        <v/>
      </c>
      <c r="CQ1677" s="290"/>
      <c r="CR1677" s="150" t="str">
        <f t="shared" si="1907"/>
        <v/>
      </c>
      <c r="CS1677" s="290"/>
      <c r="CT1677" s="150" t="str">
        <f t="shared" si="1908"/>
        <v/>
      </c>
      <c r="CU1677" s="150"/>
      <c r="CV1677" s="150" t="str">
        <f t="shared" si="1909"/>
        <v/>
      </c>
      <c r="CW1677" s="94"/>
      <c r="CX1677" s="151" t="str">
        <f t="shared" si="1879"/>
        <v/>
      </c>
      <c r="CY1677" s="151" t="str">
        <f t="shared" si="1880"/>
        <v/>
      </c>
      <c r="CZ1677" s="152"/>
      <c r="DA1677" s="373" t="str">
        <f t="shared" si="1924"/>
        <v/>
      </c>
      <c r="DC1677" s="153">
        <f t="shared" si="1910"/>
        <v>0</v>
      </c>
      <c r="DD1677" s="153">
        <f t="shared" si="1911"/>
        <v>0</v>
      </c>
      <c r="DE1677" s="153">
        <f t="shared" si="1912"/>
        <v>0</v>
      </c>
      <c r="DF1677" s="158">
        <f t="shared" si="1913"/>
        <v>-4.7000000000000002E-3</v>
      </c>
      <c r="DG1677" s="159">
        <f t="shared" si="1925"/>
        <v>-1.1703000000000001</v>
      </c>
      <c r="DH1677" s="158">
        <f t="shared" si="1914"/>
        <v>3.1999999999999997E-3</v>
      </c>
      <c r="DI1677" s="159">
        <f t="shared" si="1926"/>
        <v>0.79679999999999995</v>
      </c>
      <c r="DJ1677" s="158">
        <f t="shared" si="1915"/>
        <v>-2.7000000000000001E-3</v>
      </c>
      <c r="DK1677" s="159">
        <f t="shared" si="1927"/>
        <v>-0.67230000000000001</v>
      </c>
      <c r="DL1677" s="158">
        <f t="shared" si="1916"/>
        <v>1.1999999999999999E-3</v>
      </c>
      <c r="DM1677" s="159">
        <f t="shared" si="1928"/>
        <v>0.29879999999999995</v>
      </c>
      <c r="DN1677" s="158">
        <f t="shared" si="1917"/>
        <v>1.46E-2</v>
      </c>
      <c r="DO1677" s="159">
        <f t="shared" si="1929"/>
        <v>3.6354000000000002</v>
      </c>
      <c r="DP1677" s="158">
        <f t="shared" si="1918"/>
        <v>-1.2999999999999999E-2</v>
      </c>
      <c r="DQ1677" s="159">
        <f t="shared" si="1930"/>
        <v>-3.2369999999999997</v>
      </c>
      <c r="DR1677" s="158">
        <f t="shared" si="1919"/>
        <v>-6.7000000000000002E-3</v>
      </c>
      <c r="DS1677" s="159">
        <f t="shared" si="1931"/>
        <v>-1.6683000000000001</v>
      </c>
      <c r="DT1677" s="158">
        <f t="shared" si="1920"/>
        <v>-1.2999999999999999E-2</v>
      </c>
      <c r="DU1677" s="159">
        <f t="shared" si="1932"/>
        <v>-3.2369999999999997</v>
      </c>
      <c r="DV1677" s="158">
        <f t="shared" si="1921"/>
        <v>-6.7000000000000002E-3</v>
      </c>
      <c r="DW1677" s="160">
        <f t="shared" si="1933"/>
        <v>-1.6683000000000001</v>
      </c>
    </row>
    <row r="1678" spans="1:127" ht="24.95" customHeight="1" x14ac:dyDescent="0.2">
      <c r="A1678" s="272">
        <v>1669</v>
      </c>
      <c r="B1678" s="336"/>
      <c r="C1678" s="332"/>
      <c r="D1678" s="333"/>
      <c r="E1678" s="334"/>
      <c r="F1678" s="335"/>
      <c r="G1678" s="334"/>
      <c r="H1678" s="371"/>
      <c r="I1678" s="334"/>
      <c r="J1678" s="334"/>
      <c r="K1678" s="334"/>
      <c r="L1678" s="334"/>
      <c r="M1678" s="334"/>
      <c r="N1678" s="334"/>
      <c r="O1678" s="337"/>
      <c r="P1678" s="337"/>
      <c r="Q1678" s="338" t="str">
        <f t="shared" si="1884"/>
        <v xml:space="preserve"> </v>
      </c>
      <c r="R1678" s="339" t="str">
        <f t="shared" si="1885"/>
        <v/>
      </c>
      <c r="S1678" s="340" t="str">
        <f t="shared" si="1867"/>
        <v/>
      </c>
      <c r="T1678" s="341" t="str">
        <f t="shared" si="1886"/>
        <v/>
      </c>
      <c r="U1678" s="341" t="str">
        <f t="shared" si="1887"/>
        <v/>
      </c>
      <c r="V1678" s="341" t="str">
        <f t="shared" si="1888"/>
        <v/>
      </c>
      <c r="W1678" s="341" t="str">
        <f t="shared" si="1889"/>
        <v/>
      </c>
      <c r="X1678" s="340" t="str">
        <f t="shared" si="1868"/>
        <v/>
      </c>
      <c r="Y1678" s="342" t="str">
        <f t="shared" si="1869"/>
        <v/>
      </c>
      <c r="Z1678" s="343" t="str">
        <f t="shared" si="1870"/>
        <v/>
      </c>
      <c r="AA1678" s="344" t="str">
        <f t="shared" si="1871"/>
        <v/>
      </c>
      <c r="AB1678" s="345" t="str">
        <f t="shared" si="1890"/>
        <v/>
      </c>
      <c r="AC1678" s="346" t="str">
        <f t="shared" si="1891"/>
        <v/>
      </c>
      <c r="AD1678" s="346" t="str">
        <f t="shared" si="1892"/>
        <v/>
      </c>
      <c r="AE1678" s="344" t="str">
        <f t="shared" si="1872"/>
        <v/>
      </c>
      <c r="AF1678" s="346" t="str">
        <f t="shared" si="1893"/>
        <v/>
      </c>
      <c r="AG1678" s="344" t="str">
        <f t="shared" si="1873"/>
        <v/>
      </c>
      <c r="AH1678" s="344" t="str">
        <f t="shared" si="1874"/>
        <v/>
      </c>
      <c r="AI1678" s="344" t="str">
        <f t="shared" si="1875"/>
        <v/>
      </c>
      <c r="AJ1678" s="346" t="str">
        <f t="shared" si="1876"/>
        <v/>
      </c>
      <c r="AK1678" s="346" t="str">
        <f t="shared" si="1877"/>
        <v/>
      </c>
      <c r="AL1678" s="347" t="str">
        <f t="shared" si="1878"/>
        <v/>
      </c>
      <c r="AM1678" s="141"/>
      <c r="AN1678" s="141"/>
      <c r="AO1678" s="142"/>
      <c r="AP1678" s="58">
        <f t="shared" si="1894"/>
        <v>0</v>
      </c>
      <c r="AQ1678" s="318">
        <f>SUM(AP$10:AP1678)</f>
        <v>0</v>
      </c>
      <c r="AR1678" s="143">
        <f t="shared" si="1881"/>
        <v>0.1</v>
      </c>
      <c r="AS1678" s="144" t="str">
        <f t="shared" si="1895"/>
        <v/>
      </c>
      <c r="AT1678" s="144" t="str">
        <f t="shared" si="1922"/>
        <v/>
      </c>
      <c r="AU1678" s="145"/>
      <c r="AV1678" s="58">
        <f t="shared" si="1882"/>
        <v>0</v>
      </c>
      <c r="AW1678" s="318">
        <f>SUM(AV$10:AV1678)</f>
        <v>0</v>
      </c>
      <c r="AX1678" s="319">
        <f t="shared" si="1883"/>
        <v>0.1</v>
      </c>
      <c r="AY1678" s="144" t="str">
        <f t="shared" si="1865"/>
        <v/>
      </c>
      <c r="AZ1678" s="144" t="str">
        <f t="shared" si="1866"/>
        <v/>
      </c>
      <c r="BA1678" s="144"/>
      <c r="BB1678" s="146" t="str">
        <f t="shared" si="1896"/>
        <v/>
      </c>
      <c r="BC1678" s="66" t="str">
        <f t="shared" si="1864"/>
        <v/>
      </c>
      <c r="BD1678" s="195" t="str">
        <f t="shared" si="1897"/>
        <v/>
      </c>
      <c r="BF1678" s="283"/>
      <c r="BG1678" s="286" t="str">
        <f t="shared" si="1898"/>
        <v/>
      </c>
      <c r="BY1678" s="211" t="str">
        <f t="shared" si="1899"/>
        <v/>
      </c>
      <c r="BZ1678" s="150" t="str">
        <f t="shared" si="1900"/>
        <v/>
      </c>
      <c r="CB1678" s="54" t="str">
        <f t="shared" ref="CB1678:CB1741" si="1934">IF(CD1678="CageRack","AVC5000CR",BZ1678)</f>
        <v/>
      </c>
      <c r="CD1678" s="54" t="str">
        <f t="shared" si="1901"/>
        <v/>
      </c>
      <c r="CF1678" s="54" t="str">
        <f t="shared" si="1902"/>
        <v/>
      </c>
      <c r="CH1678" s="150" t="str">
        <f t="shared" si="1903"/>
        <v/>
      </c>
      <c r="CI1678" s="290"/>
      <c r="CJ1678" s="150" t="str">
        <f t="shared" si="1904"/>
        <v/>
      </c>
      <c r="CK1678" s="290"/>
      <c r="CL1678" s="54" t="str">
        <f t="shared" si="1923"/>
        <v/>
      </c>
      <c r="CM1678" s="290"/>
      <c r="CN1678" s="150" t="str">
        <f t="shared" si="1905"/>
        <v/>
      </c>
      <c r="CO1678" s="290"/>
      <c r="CP1678" s="150" t="str">
        <f t="shared" si="1906"/>
        <v/>
      </c>
      <c r="CQ1678" s="290"/>
      <c r="CR1678" s="150" t="str">
        <f t="shared" si="1907"/>
        <v/>
      </c>
      <c r="CS1678" s="290"/>
      <c r="CT1678" s="150" t="str">
        <f t="shared" si="1908"/>
        <v/>
      </c>
      <c r="CU1678" s="150"/>
      <c r="CV1678" s="150" t="str">
        <f t="shared" si="1909"/>
        <v/>
      </c>
      <c r="CW1678" s="94"/>
      <c r="CX1678" s="151" t="str">
        <f t="shared" si="1879"/>
        <v/>
      </c>
      <c r="CY1678" s="151" t="str">
        <f t="shared" si="1880"/>
        <v/>
      </c>
      <c r="CZ1678" s="152"/>
      <c r="DA1678" s="373" t="str">
        <f t="shared" si="1924"/>
        <v/>
      </c>
      <c r="DC1678" s="153">
        <f t="shared" si="1910"/>
        <v>0</v>
      </c>
      <c r="DD1678" s="153">
        <f t="shared" si="1911"/>
        <v>0</v>
      </c>
      <c r="DE1678" s="153">
        <f t="shared" si="1912"/>
        <v>0</v>
      </c>
      <c r="DF1678" s="158">
        <f t="shared" si="1913"/>
        <v>-4.7000000000000002E-3</v>
      </c>
      <c r="DG1678" s="159">
        <f t="shared" si="1925"/>
        <v>-1.1703000000000001</v>
      </c>
      <c r="DH1678" s="158">
        <f t="shared" si="1914"/>
        <v>3.1999999999999997E-3</v>
      </c>
      <c r="DI1678" s="159">
        <f t="shared" si="1926"/>
        <v>0.79679999999999995</v>
      </c>
      <c r="DJ1678" s="158">
        <f t="shared" si="1915"/>
        <v>-2.7000000000000001E-3</v>
      </c>
      <c r="DK1678" s="159">
        <f t="shared" si="1927"/>
        <v>-0.67230000000000001</v>
      </c>
      <c r="DL1678" s="158">
        <f t="shared" si="1916"/>
        <v>1.1999999999999999E-3</v>
      </c>
      <c r="DM1678" s="159">
        <f t="shared" si="1928"/>
        <v>0.29879999999999995</v>
      </c>
      <c r="DN1678" s="158">
        <f t="shared" si="1917"/>
        <v>1.46E-2</v>
      </c>
      <c r="DO1678" s="159">
        <f t="shared" si="1929"/>
        <v>3.6354000000000002</v>
      </c>
      <c r="DP1678" s="158">
        <f t="shared" si="1918"/>
        <v>-1.2999999999999999E-2</v>
      </c>
      <c r="DQ1678" s="159">
        <f t="shared" si="1930"/>
        <v>-3.2369999999999997</v>
      </c>
      <c r="DR1678" s="158">
        <f t="shared" si="1919"/>
        <v>-6.7000000000000002E-3</v>
      </c>
      <c r="DS1678" s="159">
        <f t="shared" si="1931"/>
        <v>-1.6683000000000001</v>
      </c>
      <c r="DT1678" s="158">
        <f t="shared" si="1920"/>
        <v>-1.2999999999999999E-2</v>
      </c>
      <c r="DU1678" s="159">
        <f t="shared" si="1932"/>
        <v>-3.2369999999999997</v>
      </c>
      <c r="DV1678" s="158">
        <f t="shared" si="1921"/>
        <v>-6.7000000000000002E-3</v>
      </c>
      <c r="DW1678" s="160">
        <f t="shared" si="1933"/>
        <v>-1.6683000000000001</v>
      </c>
    </row>
    <row r="1679" spans="1:127" ht="24.95" customHeight="1" x14ac:dyDescent="0.2">
      <c r="A1679" s="272">
        <v>1670</v>
      </c>
      <c r="B1679" s="336"/>
      <c r="C1679" s="332"/>
      <c r="D1679" s="333"/>
      <c r="E1679" s="334"/>
      <c r="F1679" s="335"/>
      <c r="G1679" s="334"/>
      <c r="H1679" s="371"/>
      <c r="I1679" s="334"/>
      <c r="J1679" s="334"/>
      <c r="K1679" s="334"/>
      <c r="L1679" s="334"/>
      <c r="M1679" s="334"/>
      <c r="N1679" s="334"/>
      <c r="O1679" s="337"/>
      <c r="P1679" s="337"/>
      <c r="Q1679" s="338" t="str">
        <f t="shared" si="1884"/>
        <v xml:space="preserve"> </v>
      </c>
      <c r="R1679" s="339" t="str">
        <f t="shared" si="1885"/>
        <v/>
      </c>
      <c r="S1679" s="340" t="str">
        <f t="shared" si="1867"/>
        <v/>
      </c>
      <c r="T1679" s="341" t="str">
        <f t="shared" si="1886"/>
        <v/>
      </c>
      <c r="U1679" s="341" t="str">
        <f t="shared" si="1887"/>
        <v/>
      </c>
      <c r="V1679" s="341" t="str">
        <f t="shared" si="1888"/>
        <v/>
      </c>
      <c r="W1679" s="341" t="str">
        <f t="shared" si="1889"/>
        <v/>
      </c>
      <c r="X1679" s="340" t="str">
        <f t="shared" si="1868"/>
        <v/>
      </c>
      <c r="Y1679" s="342" t="str">
        <f t="shared" si="1869"/>
        <v/>
      </c>
      <c r="Z1679" s="343" t="str">
        <f t="shared" si="1870"/>
        <v/>
      </c>
      <c r="AA1679" s="344" t="str">
        <f t="shared" si="1871"/>
        <v/>
      </c>
      <c r="AB1679" s="345" t="str">
        <f t="shared" si="1890"/>
        <v/>
      </c>
      <c r="AC1679" s="346" t="str">
        <f t="shared" si="1891"/>
        <v/>
      </c>
      <c r="AD1679" s="346" t="str">
        <f t="shared" si="1892"/>
        <v/>
      </c>
      <c r="AE1679" s="344" t="str">
        <f t="shared" si="1872"/>
        <v/>
      </c>
      <c r="AF1679" s="346" t="str">
        <f t="shared" si="1893"/>
        <v/>
      </c>
      <c r="AG1679" s="344" t="str">
        <f t="shared" si="1873"/>
        <v/>
      </c>
      <c r="AH1679" s="344" t="str">
        <f t="shared" si="1874"/>
        <v/>
      </c>
      <c r="AI1679" s="344" t="str">
        <f t="shared" si="1875"/>
        <v/>
      </c>
      <c r="AJ1679" s="346" t="str">
        <f t="shared" si="1876"/>
        <v/>
      </c>
      <c r="AK1679" s="346" t="str">
        <f t="shared" si="1877"/>
        <v/>
      </c>
      <c r="AL1679" s="347" t="str">
        <f t="shared" si="1878"/>
        <v/>
      </c>
      <c r="AM1679" s="141"/>
      <c r="AN1679" s="141"/>
      <c r="AO1679" s="142"/>
      <c r="AP1679" s="58">
        <f t="shared" si="1894"/>
        <v>0</v>
      </c>
      <c r="AQ1679" s="318">
        <f>SUM(AP$10:AP1679)</f>
        <v>0</v>
      </c>
      <c r="AR1679" s="143">
        <f t="shared" si="1881"/>
        <v>0.1</v>
      </c>
      <c r="AS1679" s="144" t="str">
        <f t="shared" si="1895"/>
        <v/>
      </c>
      <c r="AT1679" s="144" t="str">
        <f t="shared" si="1922"/>
        <v/>
      </c>
      <c r="AU1679" s="145"/>
      <c r="AV1679" s="58">
        <f t="shared" si="1882"/>
        <v>0</v>
      </c>
      <c r="AW1679" s="318">
        <f>SUM(AV$10:AV1679)</f>
        <v>0</v>
      </c>
      <c r="AX1679" s="319">
        <f t="shared" si="1883"/>
        <v>0.1</v>
      </c>
      <c r="AY1679" s="144" t="str">
        <f t="shared" si="1865"/>
        <v/>
      </c>
      <c r="AZ1679" s="144" t="str">
        <f t="shared" si="1866"/>
        <v/>
      </c>
      <c r="BA1679" s="144"/>
      <c r="BB1679" s="146" t="str">
        <f t="shared" si="1896"/>
        <v/>
      </c>
      <c r="BC1679" s="66" t="str">
        <f t="shared" si="1864"/>
        <v/>
      </c>
      <c r="BD1679" s="195" t="str">
        <f t="shared" si="1897"/>
        <v/>
      </c>
      <c r="BF1679" s="283"/>
      <c r="BG1679" s="286" t="str">
        <f t="shared" si="1898"/>
        <v/>
      </c>
      <c r="BY1679" s="211" t="str">
        <f t="shared" si="1899"/>
        <v/>
      </c>
      <c r="BZ1679" s="150" t="str">
        <f t="shared" si="1900"/>
        <v/>
      </c>
      <c r="CB1679" s="54" t="str">
        <f t="shared" si="1934"/>
        <v/>
      </c>
      <c r="CD1679" s="54" t="str">
        <f t="shared" si="1901"/>
        <v/>
      </c>
      <c r="CF1679" s="54" t="str">
        <f t="shared" si="1902"/>
        <v/>
      </c>
      <c r="CH1679" s="150" t="str">
        <f t="shared" si="1903"/>
        <v/>
      </c>
      <c r="CI1679" s="290"/>
      <c r="CJ1679" s="150" t="str">
        <f t="shared" si="1904"/>
        <v/>
      </c>
      <c r="CK1679" s="290"/>
      <c r="CL1679" s="54" t="str">
        <f t="shared" si="1923"/>
        <v/>
      </c>
      <c r="CM1679" s="290"/>
      <c r="CN1679" s="150" t="str">
        <f t="shared" si="1905"/>
        <v/>
      </c>
      <c r="CO1679" s="290"/>
      <c r="CP1679" s="150" t="str">
        <f t="shared" si="1906"/>
        <v/>
      </c>
      <c r="CQ1679" s="290"/>
      <c r="CR1679" s="150" t="str">
        <f t="shared" si="1907"/>
        <v/>
      </c>
      <c r="CS1679" s="290"/>
      <c r="CT1679" s="150" t="str">
        <f t="shared" si="1908"/>
        <v/>
      </c>
      <c r="CU1679" s="150"/>
      <c r="CV1679" s="150" t="str">
        <f t="shared" si="1909"/>
        <v/>
      </c>
      <c r="CW1679" s="94"/>
      <c r="CX1679" s="151" t="str">
        <f t="shared" si="1879"/>
        <v/>
      </c>
      <c r="CY1679" s="151" t="str">
        <f t="shared" si="1880"/>
        <v/>
      </c>
      <c r="CZ1679" s="152"/>
      <c r="DA1679" s="373" t="str">
        <f t="shared" si="1924"/>
        <v/>
      </c>
      <c r="DC1679" s="153">
        <f t="shared" si="1910"/>
        <v>0</v>
      </c>
      <c r="DD1679" s="153">
        <f t="shared" si="1911"/>
        <v>0</v>
      </c>
      <c r="DE1679" s="153">
        <f t="shared" si="1912"/>
        <v>0</v>
      </c>
      <c r="DF1679" s="158">
        <f t="shared" si="1913"/>
        <v>-4.7000000000000002E-3</v>
      </c>
      <c r="DG1679" s="159">
        <f t="shared" si="1925"/>
        <v>-1.1703000000000001</v>
      </c>
      <c r="DH1679" s="158">
        <f t="shared" si="1914"/>
        <v>3.1999999999999997E-3</v>
      </c>
      <c r="DI1679" s="159">
        <f t="shared" si="1926"/>
        <v>0.79679999999999995</v>
      </c>
      <c r="DJ1679" s="158">
        <f t="shared" si="1915"/>
        <v>-2.7000000000000001E-3</v>
      </c>
      <c r="DK1679" s="159">
        <f t="shared" si="1927"/>
        <v>-0.67230000000000001</v>
      </c>
      <c r="DL1679" s="158">
        <f t="shared" si="1916"/>
        <v>1.1999999999999999E-3</v>
      </c>
      <c r="DM1679" s="159">
        <f t="shared" si="1928"/>
        <v>0.29879999999999995</v>
      </c>
      <c r="DN1679" s="158">
        <f t="shared" si="1917"/>
        <v>1.46E-2</v>
      </c>
      <c r="DO1679" s="159">
        <f t="shared" si="1929"/>
        <v>3.6354000000000002</v>
      </c>
      <c r="DP1679" s="158">
        <f t="shared" si="1918"/>
        <v>-1.2999999999999999E-2</v>
      </c>
      <c r="DQ1679" s="159">
        <f t="shared" si="1930"/>
        <v>-3.2369999999999997</v>
      </c>
      <c r="DR1679" s="158">
        <f t="shared" si="1919"/>
        <v>-6.7000000000000002E-3</v>
      </c>
      <c r="DS1679" s="159">
        <f t="shared" si="1931"/>
        <v>-1.6683000000000001</v>
      </c>
      <c r="DT1679" s="158">
        <f t="shared" si="1920"/>
        <v>-1.2999999999999999E-2</v>
      </c>
      <c r="DU1679" s="159">
        <f t="shared" si="1932"/>
        <v>-3.2369999999999997</v>
      </c>
      <c r="DV1679" s="158">
        <f t="shared" si="1921"/>
        <v>-6.7000000000000002E-3</v>
      </c>
      <c r="DW1679" s="160">
        <f t="shared" si="1933"/>
        <v>-1.6683000000000001</v>
      </c>
    </row>
    <row r="1680" spans="1:127" ht="24.95" customHeight="1" x14ac:dyDescent="0.2">
      <c r="A1680" s="272">
        <v>1671</v>
      </c>
      <c r="B1680" s="336"/>
      <c r="C1680" s="332"/>
      <c r="D1680" s="333"/>
      <c r="E1680" s="334"/>
      <c r="F1680" s="335"/>
      <c r="G1680" s="334"/>
      <c r="H1680" s="371"/>
      <c r="I1680" s="334"/>
      <c r="J1680" s="334"/>
      <c r="K1680" s="334"/>
      <c r="L1680" s="334"/>
      <c r="M1680" s="334"/>
      <c r="N1680" s="334"/>
      <c r="O1680" s="337"/>
      <c r="P1680" s="337"/>
      <c r="Q1680" s="338" t="str">
        <f t="shared" si="1884"/>
        <v xml:space="preserve"> </v>
      </c>
      <c r="R1680" s="339" t="str">
        <f t="shared" si="1885"/>
        <v/>
      </c>
      <c r="S1680" s="340" t="str">
        <f t="shared" si="1867"/>
        <v/>
      </c>
      <c r="T1680" s="341" t="str">
        <f t="shared" si="1886"/>
        <v/>
      </c>
      <c r="U1680" s="341" t="str">
        <f t="shared" si="1887"/>
        <v/>
      </c>
      <c r="V1680" s="341" t="str">
        <f t="shared" si="1888"/>
        <v/>
      </c>
      <c r="W1680" s="341" t="str">
        <f t="shared" si="1889"/>
        <v/>
      </c>
      <c r="X1680" s="340" t="str">
        <f t="shared" si="1868"/>
        <v/>
      </c>
      <c r="Y1680" s="342" t="str">
        <f t="shared" si="1869"/>
        <v/>
      </c>
      <c r="Z1680" s="343" t="str">
        <f t="shared" si="1870"/>
        <v/>
      </c>
      <c r="AA1680" s="344" t="str">
        <f t="shared" si="1871"/>
        <v/>
      </c>
      <c r="AB1680" s="345" t="str">
        <f t="shared" si="1890"/>
        <v/>
      </c>
      <c r="AC1680" s="346" t="str">
        <f t="shared" si="1891"/>
        <v/>
      </c>
      <c r="AD1680" s="346" t="str">
        <f t="shared" si="1892"/>
        <v/>
      </c>
      <c r="AE1680" s="344" t="str">
        <f t="shared" si="1872"/>
        <v/>
      </c>
      <c r="AF1680" s="346" t="str">
        <f t="shared" si="1893"/>
        <v/>
      </c>
      <c r="AG1680" s="344" t="str">
        <f t="shared" si="1873"/>
        <v/>
      </c>
      <c r="AH1680" s="344" t="str">
        <f t="shared" si="1874"/>
        <v/>
      </c>
      <c r="AI1680" s="344" t="str">
        <f t="shared" si="1875"/>
        <v/>
      </c>
      <c r="AJ1680" s="346" t="str">
        <f t="shared" si="1876"/>
        <v/>
      </c>
      <c r="AK1680" s="346" t="str">
        <f t="shared" si="1877"/>
        <v/>
      </c>
      <c r="AL1680" s="347" t="str">
        <f t="shared" si="1878"/>
        <v/>
      </c>
      <c r="AM1680" s="141"/>
      <c r="AN1680" s="141"/>
      <c r="AO1680" s="142"/>
      <c r="AP1680" s="58">
        <f t="shared" si="1894"/>
        <v>0</v>
      </c>
      <c r="AQ1680" s="318">
        <f>SUM(AP$10:AP1680)</f>
        <v>0</v>
      </c>
      <c r="AR1680" s="143">
        <f t="shared" si="1881"/>
        <v>0.1</v>
      </c>
      <c r="AS1680" s="144" t="str">
        <f t="shared" si="1895"/>
        <v/>
      </c>
      <c r="AT1680" s="144" t="str">
        <f t="shared" si="1922"/>
        <v/>
      </c>
      <c r="AU1680" s="145"/>
      <c r="AV1680" s="58">
        <f t="shared" si="1882"/>
        <v>0</v>
      </c>
      <c r="AW1680" s="318">
        <f>SUM(AV$10:AV1680)</f>
        <v>0</v>
      </c>
      <c r="AX1680" s="319">
        <f t="shared" si="1883"/>
        <v>0.1</v>
      </c>
      <c r="AY1680" s="144" t="str">
        <f t="shared" si="1865"/>
        <v/>
      </c>
      <c r="AZ1680" s="144" t="str">
        <f t="shared" si="1866"/>
        <v/>
      </c>
      <c r="BA1680" s="144"/>
      <c r="BB1680" s="146" t="str">
        <f t="shared" si="1896"/>
        <v/>
      </c>
      <c r="BC1680" s="66" t="str">
        <f t="shared" ref="BC1680:BC1743" si="1935">BB1680</f>
        <v/>
      </c>
      <c r="BD1680" s="195" t="str">
        <f t="shared" si="1897"/>
        <v/>
      </c>
      <c r="BF1680" s="283"/>
      <c r="BG1680" s="286" t="str">
        <f t="shared" si="1898"/>
        <v/>
      </c>
      <c r="BY1680" s="211" t="str">
        <f t="shared" si="1899"/>
        <v/>
      </c>
      <c r="BZ1680" s="150" t="str">
        <f t="shared" si="1900"/>
        <v/>
      </c>
      <c r="CB1680" s="54" t="str">
        <f t="shared" si="1934"/>
        <v/>
      </c>
      <c r="CD1680" s="54" t="str">
        <f t="shared" si="1901"/>
        <v/>
      </c>
      <c r="CF1680" s="54" t="str">
        <f t="shared" si="1902"/>
        <v/>
      </c>
      <c r="CH1680" s="150" t="str">
        <f t="shared" si="1903"/>
        <v/>
      </c>
      <c r="CI1680" s="290"/>
      <c r="CJ1680" s="150" t="str">
        <f t="shared" si="1904"/>
        <v/>
      </c>
      <c r="CK1680" s="290"/>
      <c r="CL1680" s="54" t="str">
        <f t="shared" si="1923"/>
        <v/>
      </c>
      <c r="CM1680" s="290"/>
      <c r="CN1680" s="150" t="str">
        <f t="shared" si="1905"/>
        <v/>
      </c>
      <c r="CO1680" s="290"/>
      <c r="CP1680" s="150" t="str">
        <f t="shared" si="1906"/>
        <v/>
      </c>
      <c r="CQ1680" s="290"/>
      <c r="CR1680" s="150" t="str">
        <f t="shared" si="1907"/>
        <v/>
      </c>
      <c r="CS1680" s="290"/>
      <c r="CT1680" s="150" t="str">
        <f t="shared" si="1908"/>
        <v/>
      </c>
      <c r="CU1680" s="150"/>
      <c r="CV1680" s="150" t="str">
        <f t="shared" si="1909"/>
        <v/>
      </c>
      <c r="CW1680" s="94"/>
      <c r="CX1680" s="151" t="str">
        <f t="shared" si="1879"/>
        <v/>
      </c>
      <c r="CY1680" s="151" t="str">
        <f t="shared" si="1880"/>
        <v/>
      </c>
      <c r="CZ1680" s="152"/>
      <c r="DA1680" s="373" t="str">
        <f t="shared" si="1924"/>
        <v/>
      </c>
      <c r="DC1680" s="153">
        <f t="shared" si="1910"/>
        <v>0</v>
      </c>
      <c r="DD1680" s="153">
        <f t="shared" si="1911"/>
        <v>0</v>
      </c>
      <c r="DE1680" s="153">
        <f t="shared" si="1912"/>
        <v>0</v>
      </c>
      <c r="DF1680" s="158">
        <f t="shared" si="1913"/>
        <v>-4.7000000000000002E-3</v>
      </c>
      <c r="DG1680" s="159">
        <f t="shared" si="1925"/>
        <v>-1.1703000000000001</v>
      </c>
      <c r="DH1680" s="158">
        <f t="shared" si="1914"/>
        <v>3.1999999999999997E-3</v>
      </c>
      <c r="DI1680" s="159">
        <f t="shared" si="1926"/>
        <v>0.79679999999999995</v>
      </c>
      <c r="DJ1680" s="158">
        <f t="shared" si="1915"/>
        <v>-2.7000000000000001E-3</v>
      </c>
      <c r="DK1680" s="159">
        <f t="shared" si="1927"/>
        <v>-0.67230000000000001</v>
      </c>
      <c r="DL1680" s="158">
        <f t="shared" si="1916"/>
        <v>1.1999999999999999E-3</v>
      </c>
      <c r="DM1680" s="159">
        <f t="shared" si="1928"/>
        <v>0.29879999999999995</v>
      </c>
      <c r="DN1680" s="158">
        <f t="shared" si="1917"/>
        <v>1.46E-2</v>
      </c>
      <c r="DO1680" s="159">
        <f t="shared" si="1929"/>
        <v>3.6354000000000002</v>
      </c>
      <c r="DP1680" s="158">
        <f t="shared" si="1918"/>
        <v>-1.2999999999999999E-2</v>
      </c>
      <c r="DQ1680" s="159">
        <f t="shared" si="1930"/>
        <v>-3.2369999999999997</v>
      </c>
      <c r="DR1680" s="158">
        <f t="shared" si="1919"/>
        <v>-6.7000000000000002E-3</v>
      </c>
      <c r="DS1680" s="159">
        <f t="shared" si="1931"/>
        <v>-1.6683000000000001</v>
      </c>
      <c r="DT1680" s="158">
        <f t="shared" si="1920"/>
        <v>-1.2999999999999999E-2</v>
      </c>
      <c r="DU1680" s="159">
        <f t="shared" si="1932"/>
        <v>-3.2369999999999997</v>
      </c>
      <c r="DV1680" s="158">
        <f t="shared" si="1921"/>
        <v>-6.7000000000000002E-3</v>
      </c>
      <c r="DW1680" s="160">
        <f t="shared" si="1933"/>
        <v>-1.6683000000000001</v>
      </c>
    </row>
    <row r="1681" spans="1:127" ht="24.95" customHeight="1" x14ac:dyDescent="0.2">
      <c r="A1681" s="272">
        <v>1672</v>
      </c>
      <c r="B1681" s="336"/>
      <c r="C1681" s="332"/>
      <c r="D1681" s="333"/>
      <c r="E1681" s="334"/>
      <c r="F1681" s="335"/>
      <c r="G1681" s="334"/>
      <c r="H1681" s="371"/>
      <c r="I1681" s="334"/>
      <c r="J1681" s="334"/>
      <c r="K1681" s="334"/>
      <c r="L1681" s="334"/>
      <c r="M1681" s="334"/>
      <c r="N1681" s="334"/>
      <c r="O1681" s="337"/>
      <c r="P1681" s="337"/>
      <c r="Q1681" s="338" t="str">
        <f t="shared" si="1884"/>
        <v xml:space="preserve"> </v>
      </c>
      <c r="R1681" s="339" t="str">
        <f t="shared" si="1885"/>
        <v/>
      </c>
      <c r="S1681" s="340" t="str">
        <f t="shared" si="1867"/>
        <v/>
      </c>
      <c r="T1681" s="341" t="str">
        <f t="shared" si="1886"/>
        <v/>
      </c>
      <c r="U1681" s="341" t="str">
        <f t="shared" si="1887"/>
        <v/>
      </c>
      <c r="V1681" s="341" t="str">
        <f t="shared" si="1888"/>
        <v/>
      </c>
      <c r="W1681" s="341" t="str">
        <f t="shared" si="1889"/>
        <v/>
      </c>
      <c r="X1681" s="340" t="str">
        <f t="shared" si="1868"/>
        <v/>
      </c>
      <c r="Y1681" s="342" t="str">
        <f t="shared" si="1869"/>
        <v/>
      </c>
      <c r="Z1681" s="343" t="str">
        <f t="shared" si="1870"/>
        <v/>
      </c>
      <c r="AA1681" s="344" t="str">
        <f t="shared" si="1871"/>
        <v/>
      </c>
      <c r="AB1681" s="345" t="str">
        <f t="shared" si="1890"/>
        <v/>
      </c>
      <c r="AC1681" s="346" t="str">
        <f t="shared" si="1891"/>
        <v/>
      </c>
      <c r="AD1681" s="346" t="str">
        <f t="shared" si="1892"/>
        <v/>
      </c>
      <c r="AE1681" s="344" t="str">
        <f t="shared" si="1872"/>
        <v/>
      </c>
      <c r="AF1681" s="346" t="str">
        <f t="shared" si="1893"/>
        <v/>
      </c>
      <c r="AG1681" s="344" t="str">
        <f t="shared" si="1873"/>
        <v/>
      </c>
      <c r="AH1681" s="344" t="str">
        <f t="shared" si="1874"/>
        <v/>
      </c>
      <c r="AI1681" s="344" t="str">
        <f t="shared" si="1875"/>
        <v/>
      </c>
      <c r="AJ1681" s="346" t="str">
        <f t="shared" si="1876"/>
        <v/>
      </c>
      <c r="AK1681" s="346" t="str">
        <f t="shared" si="1877"/>
        <v/>
      </c>
      <c r="AL1681" s="347" t="str">
        <f t="shared" si="1878"/>
        <v/>
      </c>
      <c r="AM1681" s="141"/>
      <c r="AN1681" s="141"/>
      <c r="AO1681" s="142"/>
      <c r="AP1681" s="58">
        <f t="shared" si="1894"/>
        <v>0</v>
      </c>
      <c r="AQ1681" s="318">
        <f>SUM(AP$10:AP1681)</f>
        <v>0</v>
      </c>
      <c r="AR1681" s="143">
        <f t="shared" si="1881"/>
        <v>0.1</v>
      </c>
      <c r="AS1681" s="144" t="str">
        <f t="shared" si="1895"/>
        <v/>
      </c>
      <c r="AT1681" s="144" t="str">
        <f t="shared" si="1922"/>
        <v/>
      </c>
      <c r="AU1681" s="145"/>
      <c r="AV1681" s="58">
        <f t="shared" si="1882"/>
        <v>0</v>
      </c>
      <c r="AW1681" s="318">
        <f>SUM(AV$10:AV1681)</f>
        <v>0</v>
      </c>
      <c r="AX1681" s="319">
        <f t="shared" si="1883"/>
        <v>0.1</v>
      </c>
      <c r="AY1681" s="144" t="str">
        <f t="shared" ref="AY1681:AY1744" si="1936">IF(AV1681=0,"",IF(C1681="","",C1681))</f>
        <v/>
      </c>
      <c r="AZ1681" s="144" t="str">
        <f t="shared" ref="AZ1681:AZ1744" si="1937">IF(AV1681=0,"",IF(B1681="","",B1681))</f>
        <v/>
      </c>
      <c r="BA1681" s="144"/>
      <c r="BB1681" s="146" t="str">
        <f t="shared" si="1896"/>
        <v/>
      </c>
      <c r="BC1681" s="66" t="str">
        <f t="shared" si="1935"/>
        <v/>
      </c>
      <c r="BD1681" s="195" t="str">
        <f t="shared" si="1897"/>
        <v/>
      </c>
      <c r="BF1681" s="283"/>
      <c r="BG1681" s="286" t="str">
        <f t="shared" si="1898"/>
        <v/>
      </c>
      <c r="BY1681" s="211" t="str">
        <f t="shared" si="1899"/>
        <v/>
      </c>
      <c r="BZ1681" s="150" t="str">
        <f t="shared" si="1900"/>
        <v/>
      </c>
      <c r="CB1681" s="54" t="str">
        <f t="shared" si="1934"/>
        <v/>
      </c>
      <c r="CD1681" s="54" t="str">
        <f t="shared" si="1901"/>
        <v/>
      </c>
      <c r="CF1681" s="54" t="str">
        <f t="shared" si="1902"/>
        <v/>
      </c>
      <c r="CH1681" s="150" t="str">
        <f t="shared" si="1903"/>
        <v/>
      </c>
      <c r="CI1681" s="290"/>
      <c r="CJ1681" s="150" t="str">
        <f t="shared" si="1904"/>
        <v/>
      </c>
      <c r="CK1681" s="290"/>
      <c r="CL1681" s="54" t="str">
        <f t="shared" si="1923"/>
        <v/>
      </c>
      <c r="CM1681" s="290"/>
      <c r="CN1681" s="150" t="str">
        <f t="shared" si="1905"/>
        <v/>
      </c>
      <c r="CO1681" s="290"/>
      <c r="CP1681" s="150" t="str">
        <f t="shared" si="1906"/>
        <v/>
      </c>
      <c r="CQ1681" s="290"/>
      <c r="CR1681" s="150" t="str">
        <f t="shared" si="1907"/>
        <v/>
      </c>
      <c r="CS1681" s="290"/>
      <c r="CT1681" s="150" t="str">
        <f t="shared" si="1908"/>
        <v/>
      </c>
      <c r="CU1681" s="150"/>
      <c r="CV1681" s="150" t="str">
        <f t="shared" si="1909"/>
        <v/>
      </c>
      <c r="CW1681" s="94"/>
      <c r="CX1681" s="151" t="str">
        <f t="shared" si="1879"/>
        <v/>
      </c>
      <c r="CY1681" s="151" t="str">
        <f t="shared" si="1880"/>
        <v/>
      </c>
      <c r="CZ1681" s="152"/>
      <c r="DA1681" s="373" t="str">
        <f t="shared" si="1924"/>
        <v/>
      </c>
      <c r="DC1681" s="153">
        <f t="shared" si="1910"/>
        <v>0</v>
      </c>
      <c r="DD1681" s="153">
        <f t="shared" si="1911"/>
        <v>0</v>
      </c>
      <c r="DE1681" s="153">
        <f t="shared" si="1912"/>
        <v>0</v>
      </c>
      <c r="DF1681" s="158">
        <f t="shared" si="1913"/>
        <v>-4.7000000000000002E-3</v>
      </c>
      <c r="DG1681" s="159">
        <f t="shared" si="1925"/>
        <v>-1.1703000000000001</v>
      </c>
      <c r="DH1681" s="158">
        <f t="shared" si="1914"/>
        <v>3.1999999999999997E-3</v>
      </c>
      <c r="DI1681" s="159">
        <f t="shared" si="1926"/>
        <v>0.79679999999999995</v>
      </c>
      <c r="DJ1681" s="158">
        <f t="shared" si="1915"/>
        <v>-2.7000000000000001E-3</v>
      </c>
      <c r="DK1681" s="159">
        <f t="shared" si="1927"/>
        <v>-0.67230000000000001</v>
      </c>
      <c r="DL1681" s="158">
        <f t="shared" si="1916"/>
        <v>1.1999999999999999E-3</v>
      </c>
      <c r="DM1681" s="159">
        <f t="shared" si="1928"/>
        <v>0.29879999999999995</v>
      </c>
      <c r="DN1681" s="158">
        <f t="shared" si="1917"/>
        <v>1.46E-2</v>
      </c>
      <c r="DO1681" s="159">
        <f t="shared" si="1929"/>
        <v>3.6354000000000002</v>
      </c>
      <c r="DP1681" s="158">
        <f t="shared" si="1918"/>
        <v>-1.2999999999999999E-2</v>
      </c>
      <c r="DQ1681" s="159">
        <f t="shared" si="1930"/>
        <v>-3.2369999999999997</v>
      </c>
      <c r="DR1681" s="158">
        <f t="shared" si="1919"/>
        <v>-6.7000000000000002E-3</v>
      </c>
      <c r="DS1681" s="159">
        <f t="shared" si="1931"/>
        <v>-1.6683000000000001</v>
      </c>
      <c r="DT1681" s="158">
        <f t="shared" si="1920"/>
        <v>-1.2999999999999999E-2</v>
      </c>
      <c r="DU1681" s="159">
        <f t="shared" si="1932"/>
        <v>-3.2369999999999997</v>
      </c>
      <c r="DV1681" s="158">
        <f t="shared" si="1921"/>
        <v>-6.7000000000000002E-3</v>
      </c>
      <c r="DW1681" s="160">
        <f t="shared" si="1933"/>
        <v>-1.6683000000000001</v>
      </c>
    </row>
    <row r="1682" spans="1:127" ht="24.95" customHeight="1" x14ac:dyDescent="0.2">
      <c r="A1682" s="272">
        <v>1673</v>
      </c>
      <c r="B1682" s="336"/>
      <c r="C1682" s="332"/>
      <c r="D1682" s="333"/>
      <c r="E1682" s="334"/>
      <c r="F1682" s="335"/>
      <c r="G1682" s="334"/>
      <c r="H1682" s="371"/>
      <c r="I1682" s="334"/>
      <c r="J1682" s="334"/>
      <c r="K1682" s="334"/>
      <c r="L1682" s="334"/>
      <c r="M1682" s="334"/>
      <c r="N1682" s="334"/>
      <c r="O1682" s="337"/>
      <c r="P1682" s="337"/>
      <c r="Q1682" s="338" t="str">
        <f t="shared" si="1884"/>
        <v xml:space="preserve"> </v>
      </c>
      <c r="R1682" s="339" t="str">
        <f t="shared" si="1885"/>
        <v/>
      </c>
      <c r="S1682" s="340" t="str">
        <f t="shared" si="1867"/>
        <v/>
      </c>
      <c r="T1682" s="341" t="str">
        <f t="shared" si="1886"/>
        <v/>
      </c>
      <c r="U1682" s="341" t="str">
        <f t="shared" si="1887"/>
        <v/>
      </c>
      <c r="V1682" s="341" t="str">
        <f t="shared" si="1888"/>
        <v/>
      </c>
      <c r="W1682" s="341" t="str">
        <f t="shared" si="1889"/>
        <v/>
      </c>
      <c r="X1682" s="340" t="str">
        <f t="shared" si="1868"/>
        <v/>
      </c>
      <c r="Y1682" s="342" t="str">
        <f t="shared" si="1869"/>
        <v/>
      </c>
      <c r="Z1682" s="343" t="str">
        <f t="shared" si="1870"/>
        <v/>
      </c>
      <c r="AA1682" s="344" t="str">
        <f t="shared" si="1871"/>
        <v/>
      </c>
      <c r="AB1682" s="345" t="str">
        <f t="shared" si="1890"/>
        <v/>
      </c>
      <c r="AC1682" s="346" t="str">
        <f t="shared" si="1891"/>
        <v/>
      </c>
      <c r="AD1682" s="346" t="str">
        <f t="shared" si="1892"/>
        <v/>
      </c>
      <c r="AE1682" s="344" t="str">
        <f t="shared" si="1872"/>
        <v/>
      </c>
      <c r="AF1682" s="346" t="str">
        <f t="shared" si="1893"/>
        <v/>
      </c>
      <c r="AG1682" s="344" t="str">
        <f t="shared" si="1873"/>
        <v/>
      </c>
      <c r="AH1682" s="344" t="str">
        <f t="shared" si="1874"/>
        <v/>
      </c>
      <c r="AI1682" s="344" t="str">
        <f t="shared" si="1875"/>
        <v/>
      </c>
      <c r="AJ1682" s="346" t="str">
        <f t="shared" si="1876"/>
        <v/>
      </c>
      <c r="AK1682" s="346" t="str">
        <f t="shared" si="1877"/>
        <v/>
      </c>
      <c r="AL1682" s="347" t="str">
        <f t="shared" si="1878"/>
        <v/>
      </c>
      <c r="AM1682" s="141"/>
      <c r="AN1682" s="141"/>
      <c r="AO1682" s="142"/>
      <c r="AP1682" s="58">
        <f t="shared" si="1894"/>
        <v>0</v>
      </c>
      <c r="AQ1682" s="318">
        <f>SUM(AP$10:AP1682)</f>
        <v>0</v>
      </c>
      <c r="AR1682" s="143">
        <f t="shared" si="1881"/>
        <v>0.1</v>
      </c>
      <c r="AS1682" s="144" t="str">
        <f t="shared" si="1895"/>
        <v/>
      </c>
      <c r="AT1682" s="144" t="str">
        <f t="shared" si="1922"/>
        <v/>
      </c>
      <c r="AU1682" s="145"/>
      <c r="AV1682" s="58">
        <f t="shared" si="1882"/>
        <v>0</v>
      </c>
      <c r="AW1682" s="318">
        <f>SUM(AV$10:AV1682)</f>
        <v>0</v>
      </c>
      <c r="AX1682" s="319">
        <f t="shared" si="1883"/>
        <v>0.1</v>
      </c>
      <c r="AY1682" s="144" t="str">
        <f t="shared" si="1936"/>
        <v/>
      </c>
      <c r="AZ1682" s="144" t="str">
        <f t="shared" si="1937"/>
        <v/>
      </c>
      <c r="BA1682" s="144"/>
      <c r="BB1682" s="146" t="str">
        <f t="shared" si="1896"/>
        <v/>
      </c>
      <c r="BC1682" s="66" t="str">
        <f t="shared" si="1935"/>
        <v/>
      </c>
      <c r="BD1682" s="195" t="str">
        <f t="shared" si="1897"/>
        <v/>
      </c>
      <c r="BF1682" s="283"/>
      <c r="BG1682" s="286" t="str">
        <f t="shared" si="1898"/>
        <v/>
      </c>
      <c r="BY1682" s="211" t="str">
        <f t="shared" si="1899"/>
        <v/>
      </c>
      <c r="BZ1682" s="150" t="str">
        <f t="shared" si="1900"/>
        <v/>
      </c>
      <c r="CB1682" s="54" t="str">
        <f t="shared" si="1934"/>
        <v/>
      </c>
      <c r="CD1682" s="54" t="str">
        <f t="shared" si="1901"/>
        <v/>
      </c>
      <c r="CF1682" s="54" t="str">
        <f t="shared" si="1902"/>
        <v/>
      </c>
      <c r="CH1682" s="150" t="str">
        <f t="shared" si="1903"/>
        <v/>
      </c>
      <c r="CI1682" s="290"/>
      <c r="CJ1682" s="150" t="str">
        <f t="shared" si="1904"/>
        <v/>
      </c>
      <c r="CK1682" s="290"/>
      <c r="CL1682" s="54" t="str">
        <f t="shared" si="1923"/>
        <v/>
      </c>
      <c r="CM1682" s="290"/>
      <c r="CN1682" s="150" t="str">
        <f t="shared" si="1905"/>
        <v/>
      </c>
      <c r="CO1682" s="290"/>
      <c r="CP1682" s="150" t="str">
        <f t="shared" si="1906"/>
        <v/>
      </c>
      <c r="CQ1682" s="290"/>
      <c r="CR1682" s="150" t="str">
        <f t="shared" si="1907"/>
        <v/>
      </c>
      <c r="CS1682" s="290"/>
      <c r="CT1682" s="150" t="str">
        <f t="shared" si="1908"/>
        <v/>
      </c>
      <c r="CU1682" s="150"/>
      <c r="CV1682" s="150" t="str">
        <f t="shared" si="1909"/>
        <v/>
      </c>
      <c r="CW1682" s="94"/>
      <c r="CX1682" s="151" t="str">
        <f t="shared" si="1879"/>
        <v/>
      </c>
      <c r="CY1682" s="151" t="str">
        <f t="shared" si="1880"/>
        <v/>
      </c>
      <c r="CZ1682" s="152"/>
      <c r="DA1682" s="373" t="str">
        <f t="shared" si="1924"/>
        <v/>
      </c>
      <c r="DC1682" s="153">
        <f t="shared" si="1910"/>
        <v>0</v>
      </c>
      <c r="DD1682" s="153">
        <f t="shared" si="1911"/>
        <v>0</v>
      </c>
      <c r="DE1682" s="153">
        <f t="shared" si="1912"/>
        <v>0</v>
      </c>
      <c r="DF1682" s="158">
        <f t="shared" si="1913"/>
        <v>-4.7000000000000002E-3</v>
      </c>
      <c r="DG1682" s="159">
        <f t="shared" si="1925"/>
        <v>-1.1703000000000001</v>
      </c>
      <c r="DH1682" s="158">
        <f t="shared" si="1914"/>
        <v>3.1999999999999997E-3</v>
      </c>
      <c r="DI1682" s="159">
        <f t="shared" si="1926"/>
        <v>0.79679999999999995</v>
      </c>
      <c r="DJ1682" s="158">
        <f t="shared" si="1915"/>
        <v>-2.7000000000000001E-3</v>
      </c>
      <c r="DK1682" s="159">
        <f t="shared" si="1927"/>
        <v>-0.67230000000000001</v>
      </c>
      <c r="DL1682" s="158">
        <f t="shared" si="1916"/>
        <v>1.1999999999999999E-3</v>
      </c>
      <c r="DM1682" s="159">
        <f t="shared" si="1928"/>
        <v>0.29879999999999995</v>
      </c>
      <c r="DN1682" s="158">
        <f t="shared" si="1917"/>
        <v>1.46E-2</v>
      </c>
      <c r="DO1682" s="159">
        <f t="shared" si="1929"/>
        <v>3.6354000000000002</v>
      </c>
      <c r="DP1682" s="158">
        <f t="shared" si="1918"/>
        <v>-1.2999999999999999E-2</v>
      </c>
      <c r="DQ1682" s="159">
        <f t="shared" si="1930"/>
        <v>-3.2369999999999997</v>
      </c>
      <c r="DR1682" s="158">
        <f t="shared" si="1919"/>
        <v>-6.7000000000000002E-3</v>
      </c>
      <c r="DS1682" s="159">
        <f t="shared" si="1931"/>
        <v>-1.6683000000000001</v>
      </c>
      <c r="DT1682" s="158">
        <f t="shared" si="1920"/>
        <v>-1.2999999999999999E-2</v>
      </c>
      <c r="DU1682" s="159">
        <f t="shared" si="1932"/>
        <v>-3.2369999999999997</v>
      </c>
      <c r="DV1682" s="158">
        <f t="shared" si="1921"/>
        <v>-6.7000000000000002E-3</v>
      </c>
      <c r="DW1682" s="160">
        <f t="shared" si="1933"/>
        <v>-1.6683000000000001</v>
      </c>
    </row>
    <row r="1683" spans="1:127" ht="24.95" customHeight="1" x14ac:dyDescent="0.2">
      <c r="A1683" s="272">
        <v>1674</v>
      </c>
      <c r="B1683" s="336"/>
      <c r="C1683" s="332"/>
      <c r="D1683" s="333"/>
      <c r="E1683" s="334"/>
      <c r="F1683" s="335"/>
      <c r="G1683" s="334"/>
      <c r="H1683" s="371"/>
      <c r="I1683" s="334"/>
      <c r="J1683" s="334"/>
      <c r="K1683" s="334"/>
      <c r="L1683" s="334"/>
      <c r="M1683" s="334"/>
      <c r="N1683" s="334"/>
      <c r="O1683" s="337"/>
      <c r="P1683" s="337"/>
      <c r="Q1683" s="338" t="str">
        <f t="shared" si="1884"/>
        <v xml:space="preserve"> </v>
      </c>
      <c r="R1683" s="339" t="str">
        <f t="shared" si="1885"/>
        <v/>
      </c>
      <c r="S1683" s="340" t="str">
        <f t="shared" si="1867"/>
        <v/>
      </c>
      <c r="T1683" s="341" t="str">
        <f t="shared" si="1886"/>
        <v/>
      </c>
      <c r="U1683" s="341" t="str">
        <f t="shared" si="1887"/>
        <v/>
      </c>
      <c r="V1683" s="341" t="str">
        <f t="shared" si="1888"/>
        <v/>
      </c>
      <c r="W1683" s="341" t="str">
        <f t="shared" si="1889"/>
        <v/>
      </c>
      <c r="X1683" s="340" t="str">
        <f t="shared" si="1868"/>
        <v/>
      </c>
      <c r="Y1683" s="342" t="str">
        <f t="shared" si="1869"/>
        <v/>
      </c>
      <c r="Z1683" s="343" t="str">
        <f t="shared" si="1870"/>
        <v/>
      </c>
      <c r="AA1683" s="344" t="str">
        <f t="shared" si="1871"/>
        <v/>
      </c>
      <c r="AB1683" s="345" t="str">
        <f t="shared" si="1890"/>
        <v/>
      </c>
      <c r="AC1683" s="346" t="str">
        <f t="shared" si="1891"/>
        <v/>
      </c>
      <c r="AD1683" s="346" t="str">
        <f t="shared" si="1892"/>
        <v/>
      </c>
      <c r="AE1683" s="344" t="str">
        <f t="shared" si="1872"/>
        <v/>
      </c>
      <c r="AF1683" s="346" t="str">
        <f t="shared" si="1893"/>
        <v/>
      </c>
      <c r="AG1683" s="344" t="str">
        <f t="shared" si="1873"/>
        <v/>
      </c>
      <c r="AH1683" s="344" t="str">
        <f t="shared" si="1874"/>
        <v/>
      </c>
      <c r="AI1683" s="344" t="str">
        <f t="shared" si="1875"/>
        <v/>
      </c>
      <c r="AJ1683" s="346" t="str">
        <f t="shared" si="1876"/>
        <v/>
      </c>
      <c r="AK1683" s="346" t="str">
        <f t="shared" si="1877"/>
        <v/>
      </c>
      <c r="AL1683" s="347" t="str">
        <f t="shared" si="1878"/>
        <v/>
      </c>
      <c r="AM1683" s="141"/>
      <c r="AN1683" s="141"/>
      <c r="AO1683" s="142"/>
      <c r="AP1683" s="58">
        <f t="shared" si="1894"/>
        <v>0</v>
      </c>
      <c r="AQ1683" s="318">
        <f>SUM(AP$10:AP1683)</f>
        <v>0</v>
      </c>
      <c r="AR1683" s="143">
        <f t="shared" si="1881"/>
        <v>0.1</v>
      </c>
      <c r="AS1683" s="144" t="str">
        <f t="shared" si="1895"/>
        <v/>
      </c>
      <c r="AT1683" s="144" t="str">
        <f t="shared" si="1922"/>
        <v/>
      </c>
      <c r="AU1683" s="145"/>
      <c r="AV1683" s="58">
        <f t="shared" si="1882"/>
        <v>0</v>
      </c>
      <c r="AW1683" s="318">
        <f>SUM(AV$10:AV1683)</f>
        <v>0</v>
      </c>
      <c r="AX1683" s="319">
        <f t="shared" si="1883"/>
        <v>0.1</v>
      </c>
      <c r="AY1683" s="144" t="str">
        <f t="shared" si="1936"/>
        <v/>
      </c>
      <c r="AZ1683" s="144" t="str">
        <f t="shared" si="1937"/>
        <v/>
      </c>
      <c r="BA1683" s="144"/>
      <c r="BB1683" s="146" t="str">
        <f t="shared" si="1896"/>
        <v/>
      </c>
      <c r="BC1683" s="66" t="str">
        <f t="shared" si="1935"/>
        <v/>
      </c>
      <c r="BD1683" s="195" t="str">
        <f t="shared" si="1897"/>
        <v/>
      </c>
      <c r="BF1683" s="283"/>
      <c r="BG1683" s="286" t="str">
        <f t="shared" si="1898"/>
        <v/>
      </c>
      <c r="BY1683" s="211" t="str">
        <f t="shared" si="1899"/>
        <v/>
      </c>
      <c r="BZ1683" s="150" t="str">
        <f t="shared" si="1900"/>
        <v/>
      </c>
      <c r="CB1683" s="54" t="str">
        <f t="shared" si="1934"/>
        <v/>
      </c>
      <c r="CD1683" s="54" t="str">
        <f t="shared" si="1901"/>
        <v/>
      </c>
      <c r="CF1683" s="54" t="str">
        <f t="shared" si="1902"/>
        <v/>
      </c>
      <c r="CH1683" s="150" t="str">
        <f t="shared" si="1903"/>
        <v/>
      </c>
      <c r="CI1683" s="290"/>
      <c r="CJ1683" s="150" t="str">
        <f t="shared" si="1904"/>
        <v/>
      </c>
      <c r="CK1683" s="290"/>
      <c r="CL1683" s="54" t="str">
        <f t="shared" si="1923"/>
        <v/>
      </c>
      <c r="CM1683" s="290"/>
      <c r="CN1683" s="150" t="str">
        <f t="shared" si="1905"/>
        <v/>
      </c>
      <c r="CO1683" s="290"/>
      <c r="CP1683" s="150" t="str">
        <f t="shared" si="1906"/>
        <v/>
      </c>
      <c r="CQ1683" s="290"/>
      <c r="CR1683" s="150" t="str">
        <f t="shared" si="1907"/>
        <v/>
      </c>
      <c r="CS1683" s="290"/>
      <c r="CT1683" s="150" t="str">
        <f t="shared" si="1908"/>
        <v/>
      </c>
      <c r="CU1683" s="150"/>
      <c r="CV1683" s="150" t="str">
        <f t="shared" si="1909"/>
        <v/>
      </c>
      <c r="CW1683" s="94"/>
      <c r="CX1683" s="151" t="str">
        <f t="shared" si="1879"/>
        <v/>
      </c>
      <c r="CY1683" s="151" t="str">
        <f t="shared" si="1880"/>
        <v/>
      </c>
      <c r="CZ1683" s="152"/>
      <c r="DA1683" s="373" t="str">
        <f t="shared" si="1924"/>
        <v/>
      </c>
      <c r="DC1683" s="153">
        <f t="shared" si="1910"/>
        <v>0</v>
      </c>
      <c r="DD1683" s="153">
        <f t="shared" si="1911"/>
        <v>0</v>
      </c>
      <c r="DE1683" s="153">
        <f t="shared" si="1912"/>
        <v>0</v>
      </c>
      <c r="DF1683" s="158">
        <f t="shared" si="1913"/>
        <v>-4.7000000000000002E-3</v>
      </c>
      <c r="DG1683" s="159">
        <f t="shared" si="1925"/>
        <v>-1.1703000000000001</v>
      </c>
      <c r="DH1683" s="158">
        <f t="shared" si="1914"/>
        <v>3.1999999999999997E-3</v>
      </c>
      <c r="DI1683" s="159">
        <f t="shared" si="1926"/>
        <v>0.79679999999999995</v>
      </c>
      <c r="DJ1683" s="158">
        <f t="shared" si="1915"/>
        <v>-2.7000000000000001E-3</v>
      </c>
      <c r="DK1683" s="159">
        <f t="shared" si="1927"/>
        <v>-0.67230000000000001</v>
      </c>
      <c r="DL1683" s="158">
        <f t="shared" si="1916"/>
        <v>1.1999999999999999E-3</v>
      </c>
      <c r="DM1683" s="159">
        <f t="shared" si="1928"/>
        <v>0.29879999999999995</v>
      </c>
      <c r="DN1683" s="158">
        <f t="shared" si="1917"/>
        <v>1.46E-2</v>
      </c>
      <c r="DO1683" s="159">
        <f t="shared" si="1929"/>
        <v>3.6354000000000002</v>
      </c>
      <c r="DP1683" s="158">
        <f t="shared" si="1918"/>
        <v>-1.2999999999999999E-2</v>
      </c>
      <c r="DQ1683" s="159">
        <f t="shared" si="1930"/>
        <v>-3.2369999999999997</v>
      </c>
      <c r="DR1683" s="158">
        <f t="shared" si="1919"/>
        <v>-6.7000000000000002E-3</v>
      </c>
      <c r="DS1683" s="159">
        <f t="shared" si="1931"/>
        <v>-1.6683000000000001</v>
      </c>
      <c r="DT1683" s="158">
        <f t="shared" si="1920"/>
        <v>-1.2999999999999999E-2</v>
      </c>
      <c r="DU1683" s="159">
        <f t="shared" si="1932"/>
        <v>-3.2369999999999997</v>
      </c>
      <c r="DV1683" s="158">
        <f t="shared" si="1921"/>
        <v>-6.7000000000000002E-3</v>
      </c>
      <c r="DW1683" s="160">
        <f t="shared" si="1933"/>
        <v>-1.6683000000000001</v>
      </c>
    </row>
    <row r="1684" spans="1:127" ht="24.95" customHeight="1" x14ac:dyDescent="0.2">
      <c r="A1684" s="272">
        <v>1675</v>
      </c>
      <c r="B1684" s="336"/>
      <c r="C1684" s="332"/>
      <c r="D1684" s="333"/>
      <c r="E1684" s="334"/>
      <c r="F1684" s="335"/>
      <c r="G1684" s="334"/>
      <c r="H1684" s="371"/>
      <c r="I1684" s="334"/>
      <c r="J1684" s="334"/>
      <c r="K1684" s="334"/>
      <c r="L1684" s="334"/>
      <c r="M1684" s="334"/>
      <c r="N1684" s="334"/>
      <c r="O1684" s="337"/>
      <c r="P1684" s="337"/>
      <c r="Q1684" s="338" t="str">
        <f t="shared" si="1884"/>
        <v xml:space="preserve"> </v>
      </c>
      <c r="R1684" s="339" t="str">
        <f t="shared" si="1885"/>
        <v/>
      </c>
      <c r="S1684" s="340" t="str">
        <f t="shared" si="1867"/>
        <v/>
      </c>
      <c r="T1684" s="341" t="str">
        <f t="shared" si="1886"/>
        <v/>
      </c>
      <c r="U1684" s="341" t="str">
        <f t="shared" si="1887"/>
        <v/>
      </c>
      <c r="V1684" s="341" t="str">
        <f t="shared" si="1888"/>
        <v/>
      </c>
      <c r="W1684" s="341" t="str">
        <f t="shared" si="1889"/>
        <v/>
      </c>
      <c r="X1684" s="340" t="str">
        <f t="shared" si="1868"/>
        <v/>
      </c>
      <c r="Y1684" s="342" t="str">
        <f t="shared" si="1869"/>
        <v/>
      </c>
      <c r="Z1684" s="343" t="str">
        <f t="shared" si="1870"/>
        <v/>
      </c>
      <c r="AA1684" s="344" t="str">
        <f t="shared" si="1871"/>
        <v/>
      </c>
      <c r="AB1684" s="345" t="str">
        <f t="shared" si="1890"/>
        <v/>
      </c>
      <c r="AC1684" s="346" t="str">
        <f t="shared" si="1891"/>
        <v/>
      </c>
      <c r="AD1684" s="346" t="str">
        <f t="shared" si="1892"/>
        <v/>
      </c>
      <c r="AE1684" s="344" t="str">
        <f t="shared" si="1872"/>
        <v/>
      </c>
      <c r="AF1684" s="346" t="str">
        <f t="shared" si="1893"/>
        <v/>
      </c>
      <c r="AG1684" s="344" t="str">
        <f t="shared" si="1873"/>
        <v/>
      </c>
      <c r="AH1684" s="344" t="str">
        <f t="shared" si="1874"/>
        <v/>
      </c>
      <c r="AI1684" s="344" t="str">
        <f t="shared" si="1875"/>
        <v/>
      </c>
      <c r="AJ1684" s="346" t="str">
        <f t="shared" si="1876"/>
        <v/>
      </c>
      <c r="AK1684" s="346" t="str">
        <f t="shared" si="1877"/>
        <v/>
      </c>
      <c r="AL1684" s="347" t="str">
        <f t="shared" si="1878"/>
        <v/>
      </c>
      <c r="AM1684" s="141"/>
      <c r="AN1684" s="141"/>
      <c r="AO1684" s="142"/>
      <c r="AP1684" s="58">
        <f t="shared" si="1894"/>
        <v>0</v>
      </c>
      <c r="AQ1684" s="318">
        <f>SUM(AP$10:AP1684)</f>
        <v>0</v>
      </c>
      <c r="AR1684" s="143">
        <f t="shared" si="1881"/>
        <v>0.1</v>
      </c>
      <c r="AS1684" s="144" t="str">
        <f t="shared" si="1895"/>
        <v/>
      </c>
      <c r="AT1684" s="144" t="str">
        <f t="shared" si="1922"/>
        <v/>
      </c>
      <c r="AU1684" s="145"/>
      <c r="AV1684" s="58">
        <f t="shared" si="1882"/>
        <v>0</v>
      </c>
      <c r="AW1684" s="318">
        <f>SUM(AV$10:AV1684)</f>
        <v>0</v>
      </c>
      <c r="AX1684" s="319">
        <f t="shared" si="1883"/>
        <v>0.1</v>
      </c>
      <c r="AY1684" s="144" t="str">
        <f t="shared" si="1936"/>
        <v/>
      </c>
      <c r="AZ1684" s="144" t="str">
        <f t="shared" si="1937"/>
        <v/>
      </c>
      <c r="BA1684" s="144"/>
      <c r="BB1684" s="146" t="str">
        <f t="shared" si="1896"/>
        <v/>
      </c>
      <c r="BC1684" s="66" t="str">
        <f t="shared" si="1935"/>
        <v/>
      </c>
      <c r="BD1684" s="195" t="str">
        <f t="shared" si="1897"/>
        <v/>
      </c>
      <c r="BF1684" s="283"/>
      <c r="BG1684" s="286" t="str">
        <f t="shared" si="1898"/>
        <v/>
      </c>
      <c r="BY1684" s="211" t="str">
        <f t="shared" si="1899"/>
        <v/>
      </c>
      <c r="BZ1684" s="150" t="str">
        <f t="shared" si="1900"/>
        <v/>
      </c>
      <c r="CB1684" s="54" t="str">
        <f t="shared" si="1934"/>
        <v/>
      </c>
      <c r="CD1684" s="54" t="str">
        <f t="shared" si="1901"/>
        <v/>
      </c>
      <c r="CF1684" s="54" t="str">
        <f t="shared" si="1902"/>
        <v/>
      </c>
      <c r="CH1684" s="150" t="str">
        <f t="shared" si="1903"/>
        <v/>
      </c>
      <c r="CI1684" s="290"/>
      <c r="CJ1684" s="150" t="str">
        <f t="shared" si="1904"/>
        <v/>
      </c>
      <c r="CK1684" s="290"/>
      <c r="CL1684" s="54" t="str">
        <f t="shared" si="1923"/>
        <v/>
      </c>
      <c r="CM1684" s="290"/>
      <c r="CN1684" s="150" t="str">
        <f t="shared" si="1905"/>
        <v/>
      </c>
      <c r="CO1684" s="290"/>
      <c r="CP1684" s="150" t="str">
        <f t="shared" si="1906"/>
        <v/>
      </c>
      <c r="CQ1684" s="290"/>
      <c r="CR1684" s="150" t="str">
        <f t="shared" si="1907"/>
        <v/>
      </c>
      <c r="CS1684" s="290"/>
      <c r="CT1684" s="150" t="str">
        <f t="shared" si="1908"/>
        <v/>
      </c>
      <c r="CU1684" s="150"/>
      <c r="CV1684" s="150" t="str">
        <f t="shared" si="1909"/>
        <v/>
      </c>
      <c r="CW1684" s="94"/>
      <c r="CX1684" s="151" t="str">
        <f t="shared" si="1879"/>
        <v/>
      </c>
      <c r="CY1684" s="151" t="str">
        <f t="shared" si="1880"/>
        <v/>
      </c>
      <c r="CZ1684" s="152"/>
      <c r="DA1684" s="373" t="str">
        <f t="shared" si="1924"/>
        <v/>
      </c>
      <c r="DC1684" s="153">
        <f t="shared" si="1910"/>
        <v>0</v>
      </c>
      <c r="DD1684" s="153">
        <f t="shared" si="1911"/>
        <v>0</v>
      </c>
      <c r="DE1684" s="153">
        <f t="shared" si="1912"/>
        <v>0</v>
      </c>
      <c r="DF1684" s="158">
        <f t="shared" si="1913"/>
        <v>-4.7000000000000002E-3</v>
      </c>
      <c r="DG1684" s="159">
        <f t="shared" si="1925"/>
        <v>-1.1703000000000001</v>
      </c>
      <c r="DH1684" s="158">
        <f t="shared" si="1914"/>
        <v>3.1999999999999997E-3</v>
      </c>
      <c r="DI1684" s="159">
        <f t="shared" si="1926"/>
        <v>0.79679999999999995</v>
      </c>
      <c r="DJ1684" s="158">
        <f t="shared" si="1915"/>
        <v>-2.7000000000000001E-3</v>
      </c>
      <c r="DK1684" s="159">
        <f t="shared" si="1927"/>
        <v>-0.67230000000000001</v>
      </c>
      <c r="DL1684" s="158">
        <f t="shared" si="1916"/>
        <v>1.1999999999999999E-3</v>
      </c>
      <c r="DM1684" s="159">
        <f t="shared" si="1928"/>
        <v>0.29879999999999995</v>
      </c>
      <c r="DN1684" s="158">
        <f t="shared" si="1917"/>
        <v>1.46E-2</v>
      </c>
      <c r="DO1684" s="159">
        <f t="shared" si="1929"/>
        <v>3.6354000000000002</v>
      </c>
      <c r="DP1684" s="158">
        <f t="shared" si="1918"/>
        <v>-1.2999999999999999E-2</v>
      </c>
      <c r="DQ1684" s="159">
        <f t="shared" si="1930"/>
        <v>-3.2369999999999997</v>
      </c>
      <c r="DR1684" s="158">
        <f t="shared" si="1919"/>
        <v>-6.7000000000000002E-3</v>
      </c>
      <c r="DS1684" s="159">
        <f t="shared" si="1931"/>
        <v>-1.6683000000000001</v>
      </c>
      <c r="DT1684" s="158">
        <f t="shared" si="1920"/>
        <v>-1.2999999999999999E-2</v>
      </c>
      <c r="DU1684" s="159">
        <f t="shared" si="1932"/>
        <v>-3.2369999999999997</v>
      </c>
      <c r="DV1684" s="158">
        <f t="shared" si="1921"/>
        <v>-6.7000000000000002E-3</v>
      </c>
      <c r="DW1684" s="160">
        <f t="shared" si="1933"/>
        <v>-1.6683000000000001</v>
      </c>
    </row>
    <row r="1685" spans="1:127" ht="24.95" customHeight="1" x14ac:dyDescent="0.2">
      <c r="A1685" s="272">
        <v>1676</v>
      </c>
      <c r="B1685" s="336"/>
      <c r="C1685" s="332"/>
      <c r="D1685" s="333"/>
      <c r="E1685" s="334"/>
      <c r="F1685" s="335"/>
      <c r="G1685" s="334"/>
      <c r="H1685" s="371"/>
      <c r="I1685" s="334"/>
      <c r="J1685" s="334"/>
      <c r="K1685" s="334"/>
      <c r="L1685" s="334"/>
      <c r="M1685" s="334"/>
      <c r="N1685" s="334"/>
      <c r="O1685" s="337"/>
      <c r="P1685" s="337"/>
      <c r="Q1685" s="338" t="str">
        <f t="shared" si="1884"/>
        <v xml:space="preserve"> </v>
      </c>
      <c r="R1685" s="339" t="str">
        <f t="shared" si="1885"/>
        <v/>
      </c>
      <c r="S1685" s="340" t="str">
        <f t="shared" ref="S1685:S1748" si="1938">IF(RIGHT(E1685,7)="AVT3000","No",IF(RIGHT(E1685,7)="AVC5000","Yes",""))</f>
        <v/>
      </c>
      <c r="T1685" s="341" t="str">
        <f t="shared" si="1886"/>
        <v/>
      </c>
      <c r="U1685" s="341" t="str">
        <f t="shared" si="1887"/>
        <v/>
      </c>
      <c r="V1685" s="341" t="str">
        <f t="shared" si="1888"/>
        <v/>
      </c>
      <c r="W1685" s="341" t="str">
        <f t="shared" si="1889"/>
        <v/>
      </c>
      <c r="X1685" s="340" t="str">
        <f t="shared" ref="X1685:X1748" si="1939">IF(RIGHT(E1685,7)="AVT3000","No",IF(RIGHT(E1685,7)="AVC5000","Yes",""))</f>
        <v/>
      </c>
      <c r="Y1685" s="342" t="str">
        <f t="shared" ref="Y1685:Y1748" si="1940">IF(LEFT(E1685,1)="H","H-","")</f>
        <v/>
      </c>
      <c r="Z1685" s="343" t="str">
        <f t="shared" ref="Z1685:Z1748" si="1941">IF(RIGHT(E1685,7)="AVT3000","AVT3",IF(RIGHT(E1685,7)="AVC5000","AVC5",""))</f>
        <v/>
      </c>
      <c r="AA1685" s="344" t="str">
        <f t="shared" ref="AA1685:AA1748" si="1942">IF(RIGHT(E1685,6)="AV3000","AV3",IF(RIGHT(E1685,7)="AVC5000","AVC5",""))</f>
        <v/>
      </c>
      <c r="AB1685" s="345" t="str">
        <f t="shared" si="1890"/>
        <v/>
      </c>
      <c r="AC1685" s="346" t="str">
        <f t="shared" si="1891"/>
        <v/>
      </c>
      <c r="AD1685" s="346" t="str">
        <f t="shared" si="1892"/>
        <v/>
      </c>
      <c r="AE1685" s="344" t="str">
        <f t="shared" ref="AE1685:AE1748" si="1943">IF(AF1685="","","-")</f>
        <v/>
      </c>
      <c r="AF1685" s="346" t="str">
        <f t="shared" si="1893"/>
        <v/>
      </c>
      <c r="AG1685" s="344" t="str">
        <f t="shared" ref="AG1685:AG1748" si="1944">IF(G1685="","","-")</f>
        <v/>
      </c>
      <c r="AH1685" s="344" t="str">
        <f t="shared" ref="AH1685:AH1748" si="1945">IF(I1685="AccuNet","A","")</f>
        <v/>
      </c>
      <c r="AI1685" s="344" t="str">
        <f t="shared" ref="AI1685:AI1748" si="1946">IF(J1685="BACnet","B","")</f>
        <v/>
      </c>
      <c r="AJ1685" s="346" t="str">
        <f t="shared" ref="AJ1685:AJ1748" si="1947">IF(K1685="Flanged","F","")</f>
        <v/>
      </c>
      <c r="AK1685" s="346" t="str">
        <f t="shared" ref="AK1685:AK1748" si="1948">IF(L1685="Insulation","I","")</f>
        <v/>
      </c>
      <c r="AL1685" s="347" t="str">
        <f t="shared" ref="AL1685:AL1748" si="1949">IF(M1685="Tight Shutoff","S","")</f>
        <v/>
      </c>
      <c r="AM1685" s="141"/>
      <c r="AN1685" s="141"/>
      <c r="AO1685" s="142"/>
      <c r="AP1685" s="58">
        <f t="shared" si="1894"/>
        <v>0</v>
      </c>
      <c r="AQ1685" s="318">
        <f>SUM(AP$10:AP1685)</f>
        <v>0</v>
      </c>
      <c r="AR1685" s="143">
        <f t="shared" si="1881"/>
        <v>0.1</v>
      </c>
      <c r="AS1685" s="144" t="str">
        <f t="shared" si="1895"/>
        <v/>
      </c>
      <c r="AT1685" s="144" t="str">
        <f t="shared" si="1922"/>
        <v/>
      </c>
      <c r="AU1685" s="145"/>
      <c r="AV1685" s="58">
        <f t="shared" si="1882"/>
        <v>0</v>
      </c>
      <c r="AW1685" s="318">
        <f>SUM(AV$10:AV1685)</f>
        <v>0</v>
      </c>
      <c r="AX1685" s="319">
        <f t="shared" si="1883"/>
        <v>0.1</v>
      </c>
      <c r="AY1685" s="144" t="str">
        <f t="shared" si="1936"/>
        <v/>
      </c>
      <c r="AZ1685" s="144" t="str">
        <f t="shared" si="1937"/>
        <v/>
      </c>
      <c r="BA1685" s="144"/>
      <c r="BB1685" s="146" t="str">
        <f t="shared" si="1896"/>
        <v/>
      </c>
      <c r="BC1685" s="66" t="str">
        <f t="shared" si="1935"/>
        <v/>
      </c>
      <c r="BD1685" s="195" t="str">
        <f t="shared" si="1897"/>
        <v/>
      </c>
      <c r="BF1685" s="283"/>
      <c r="BG1685" s="286" t="str">
        <f t="shared" si="1898"/>
        <v/>
      </c>
      <c r="BY1685" s="211" t="str">
        <f t="shared" si="1899"/>
        <v/>
      </c>
      <c r="BZ1685" s="150" t="str">
        <f t="shared" si="1900"/>
        <v/>
      </c>
      <c r="CB1685" s="54" t="str">
        <f t="shared" si="1934"/>
        <v/>
      </c>
      <c r="CD1685" s="54" t="str">
        <f t="shared" si="1901"/>
        <v/>
      </c>
      <c r="CF1685" s="54" t="str">
        <f t="shared" si="1902"/>
        <v/>
      </c>
      <c r="CH1685" s="150" t="str">
        <f t="shared" si="1903"/>
        <v/>
      </c>
      <c r="CI1685" s="290"/>
      <c r="CJ1685" s="150" t="str">
        <f t="shared" si="1904"/>
        <v/>
      </c>
      <c r="CK1685" s="290"/>
      <c r="CL1685" s="54" t="str">
        <f t="shared" si="1923"/>
        <v/>
      </c>
      <c r="CM1685" s="290"/>
      <c r="CN1685" s="150" t="str">
        <f t="shared" si="1905"/>
        <v/>
      </c>
      <c r="CO1685" s="290"/>
      <c r="CP1685" s="150" t="str">
        <f t="shared" si="1906"/>
        <v/>
      </c>
      <c r="CQ1685" s="290"/>
      <c r="CR1685" s="150" t="str">
        <f t="shared" si="1907"/>
        <v/>
      </c>
      <c r="CS1685" s="290"/>
      <c r="CT1685" s="150" t="str">
        <f t="shared" si="1908"/>
        <v/>
      </c>
      <c r="CU1685" s="150"/>
      <c r="CV1685" s="150" t="str">
        <f t="shared" si="1909"/>
        <v/>
      </c>
      <c r="CW1685" s="94"/>
      <c r="CX1685" s="151" t="str">
        <f t="shared" si="1879"/>
        <v/>
      </c>
      <c r="CY1685" s="151" t="str">
        <f t="shared" si="1880"/>
        <v/>
      </c>
      <c r="CZ1685" s="152"/>
      <c r="DA1685" s="373" t="str">
        <f t="shared" si="1924"/>
        <v/>
      </c>
      <c r="DC1685" s="153">
        <f t="shared" si="1910"/>
        <v>0</v>
      </c>
      <c r="DD1685" s="153">
        <f t="shared" si="1911"/>
        <v>0</v>
      </c>
      <c r="DE1685" s="153">
        <f t="shared" si="1912"/>
        <v>0</v>
      </c>
      <c r="DF1685" s="158">
        <f t="shared" si="1913"/>
        <v>-4.7000000000000002E-3</v>
      </c>
      <c r="DG1685" s="159">
        <f t="shared" si="1925"/>
        <v>-1.1703000000000001</v>
      </c>
      <c r="DH1685" s="158">
        <f t="shared" si="1914"/>
        <v>3.1999999999999997E-3</v>
      </c>
      <c r="DI1685" s="159">
        <f t="shared" si="1926"/>
        <v>0.79679999999999995</v>
      </c>
      <c r="DJ1685" s="158">
        <f t="shared" si="1915"/>
        <v>-2.7000000000000001E-3</v>
      </c>
      <c r="DK1685" s="159">
        <f t="shared" si="1927"/>
        <v>-0.67230000000000001</v>
      </c>
      <c r="DL1685" s="158">
        <f t="shared" si="1916"/>
        <v>1.1999999999999999E-3</v>
      </c>
      <c r="DM1685" s="159">
        <f t="shared" si="1928"/>
        <v>0.29879999999999995</v>
      </c>
      <c r="DN1685" s="158">
        <f t="shared" si="1917"/>
        <v>1.46E-2</v>
      </c>
      <c r="DO1685" s="159">
        <f t="shared" si="1929"/>
        <v>3.6354000000000002</v>
      </c>
      <c r="DP1685" s="158">
        <f t="shared" si="1918"/>
        <v>-1.2999999999999999E-2</v>
      </c>
      <c r="DQ1685" s="159">
        <f t="shared" si="1930"/>
        <v>-3.2369999999999997</v>
      </c>
      <c r="DR1685" s="158">
        <f t="shared" si="1919"/>
        <v>-6.7000000000000002E-3</v>
      </c>
      <c r="DS1685" s="159">
        <f t="shared" si="1931"/>
        <v>-1.6683000000000001</v>
      </c>
      <c r="DT1685" s="158">
        <f t="shared" si="1920"/>
        <v>-1.2999999999999999E-2</v>
      </c>
      <c r="DU1685" s="159">
        <f t="shared" si="1932"/>
        <v>-3.2369999999999997</v>
      </c>
      <c r="DV1685" s="158">
        <f t="shared" si="1921"/>
        <v>-6.7000000000000002E-3</v>
      </c>
      <c r="DW1685" s="160">
        <f t="shared" si="1933"/>
        <v>-1.6683000000000001</v>
      </c>
    </row>
    <row r="1686" spans="1:127" ht="24.95" customHeight="1" x14ac:dyDescent="0.2">
      <c r="A1686" s="272">
        <v>1677</v>
      </c>
      <c r="B1686" s="336"/>
      <c r="C1686" s="332"/>
      <c r="D1686" s="333"/>
      <c r="E1686" s="334"/>
      <c r="F1686" s="335"/>
      <c r="G1686" s="334"/>
      <c r="H1686" s="371"/>
      <c r="I1686" s="334"/>
      <c r="J1686" s="334"/>
      <c r="K1686" s="334"/>
      <c r="L1686" s="334"/>
      <c r="M1686" s="334"/>
      <c r="N1686" s="334"/>
      <c r="O1686" s="337"/>
      <c r="P1686" s="337"/>
      <c r="Q1686" s="338" t="str">
        <f t="shared" si="1884"/>
        <v xml:space="preserve"> </v>
      </c>
      <c r="R1686" s="339" t="str">
        <f t="shared" si="1885"/>
        <v/>
      </c>
      <c r="S1686" s="340" t="str">
        <f t="shared" si="1938"/>
        <v/>
      </c>
      <c r="T1686" s="341" t="str">
        <f t="shared" si="1886"/>
        <v/>
      </c>
      <c r="U1686" s="341" t="str">
        <f t="shared" si="1887"/>
        <v/>
      </c>
      <c r="V1686" s="341" t="str">
        <f t="shared" si="1888"/>
        <v/>
      </c>
      <c r="W1686" s="341" t="str">
        <f t="shared" si="1889"/>
        <v/>
      </c>
      <c r="X1686" s="340" t="str">
        <f t="shared" si="1939"/>
        <v/>
      </c>
      <c r="Y1686" s="342" t="str">
        <f t="shared" si="1940"/>
        <v/>
      </c>
      <c r="Z1686" s="343" t="str">
        <f t="shared" si="1941"/>
        <v/>
      </c>
      <c r="AA1686" s="344" t="str">
        <f t="shared" si="1942"/>
        <v/>
      </c>
      <c r="AB1686" s="345" t="str">
        <f t="shared" si="1890"/>
        <v/>
      </c>
      <c r="AC1686" s="346" t="str">
        <f t="shared" si="1891"/>
        <v/>
      </c>
      <c r="AD1686" s="346" t="str">
        <f t="shared" si="1892"/>
        <v/>
      </c>
      <c r="AE1686" s="344" t="str">
        <f t="shared" si="1943"/>
        <v/>
      </c>
      <c r="AF1686" s="346" t="str">
        <f t="shared" si="1893"/>
        <v/>
      </c>
      <c r="AG1686" s="344" t="str">
        <f t="shared" si="1944"/>
        <v/>
      </c>
      <c r="AH1686" s="344" t="str">
        <f t="shared" si="1945"/>
        <v/>
      </c>
      <c r="AI1686" s="344" t="str">
        <f t="shared" si="1946"/>
        <v/>
      </c>
      <c r="AJ1686" s="346" t="str">
        <f t="shared" si="1947"/>
        <v/>
      </c>
      <c r="AK1686" s="346" t="str">
        <f t="shared" si="1948"/>
        <v/>
      </c>
      <c r="AL1686" s="347" t="str">
        <f t="shared" si="1949"/>
        <v/>
      </c>
      <c r="AM1686" s="141"/>
      <c r="AN1686" s="141"/>
      <c r="AO1686" s="142"/>
      <c r="AP1686" s="58">
        <f t="shared" si="1894"/>
        <v>0</v>
      </c>
      <c r="AQ1686" s="318">
        <f>SUM(AP$10:AP1686)</f>
        <v>0</v>
      </c>
      <c r="AR1686" s="143">
        <f t="shared" si="1881"/>
        <v>0.1</v>
      </c>
      <c r="AS1686" s="144" t="str">
        <f t="shared" si="1895"/>
        <v/>
      </c>
      <c r="AT1686" s="144" t="str">
        <f t="shared" si="1922"/>
        <v/>
      </c>
      <c r="AU1686" s="145"/>
      <c r="AV1686" s="58">
        <f t="shared" si="1882"/>
        <v>0</v>
      </c>
      <c r="AW1686" s="318">
        <f>SUM(AV$10:AV1686)</f>
        <v>0</v>
      </c>
      <c r="AX1686" s="319">
        <f t="shared" si="1883"/>
        <v>0.1</v>
      </c>
      <c r="AY1686" s="144" t="str">
        <f t="shared" si="1936"/>
        <v/>
      </c>
      <c r="AZ1686" s="144" t="str">
        <f t="shared" si="1937"/>
        <v/>
      </c>
      <c r="BA1686" s="144"/>
      <c r="BB1686" s="146" t="str">
        <f t="shared" si="1896"/>
        <v/>
      </c>
      <c r="BC1686" s="66" t="str">
        <f t="shared" si="1935"/>
        <v/>
      </c>
      <c r="BD1686" s="195" t="str">
        <f t="shared" si="1897"/>
        <v/>
      </c>
      <c r="BF1686" s="283"/>
      <c r="BG1686" s="286" t="str">
        <f t="shared" si="1898"/>
        <v/>
      </c>
      <c r="BY1686" s="211" t="str">
        <f t="shared" si="1899"/>
        <v/>
      </c>
      <c r="BZ1686" s="150" t="str">
        <f t="shared" si="1900"/>
        <v/>
      </c>
      <c r="CB1686" s="54" t="str">
        <f t="shared" si="1934"/>
        <v/>
      </c>
      <c r="CD1686" s="54" t="str">
        <f t="shared" si="1901"/>
        <v/>
      </c>
      <c r="CF1686" s="54" t="str">
        <f t="shared" si="1902"/>
        <v/>
      </c>
      <c r="CH1686" s="150" t="str">
        <f t="shared" si="1903"/>
        <v/>
      </c>
      <c r="CI1686" s="290"/>
      <c r="CJ1686" s="150" t="str">
        <f t="shared" si="1904"/>
        <v/>
      </c>
      <c r="CK1686" s="290"/>
      <c r="CL1686" s="54" t="str">
        <f t="shared" si="1923"/>
        <v/>
      </c>
      <c r="CM1686" s="290"/>
      <c r="CN1686" s="150" t="str">
        <f t="shared" si="1905"/>
        <v/>
      </c>
      <c r="CO1686" s="290"/>
      <c r="CP1686" s="150" t="str">
        <f t="shared" si="1906"/>
        <v/>
      </c>
      <c r="CQ1686" s="290"/>
      <c r="CR1686" s="150" t="str">
        <f t="shared" si="1907"/>
        <v/>
      </c>
      <c r="CS1686" s="290"/>
      <c r="CT1686" s="150" t="str">
        <f t="shared" si="1908"/>
        <v/>
      </c>
      <c r="CU1686" s="150"/>
      <c r="CV1686" s="150" t="str">
        <f t="shared" si="1909"/>
        <v/>
      </c>
      <c r="CW1686" s="94"/>
      <c r="CX1686" s="151" t="str">
        <f t="shared" si="1879"/>
        <v/>
      </c>
      <c r="CY1686" s="151" t="str">
        <f t="shared" si="1880"/>
        <v/>
      </c>
      <c r="CZ1686" s="152"/>
      <c r="DA1686" s="373" t="str">
        <f t="shared" si="1924"/>
        <v/>
      </c>
      <c r="DC1686" s="153">
        <f t="shared" si="1910"/>
        <v>0</v>
      </c>
      <c r="DD1686" s="153">
        <f t="shared" si="1911"/>
        <v>0</v>
      </c>
      <c r="DE1686" s="153">
        <f t="shared" si="1912"/>
        <v>0</v>
      </c>
      <c r="DF1686" s="158">
        <f t="shared" si="1913"/>
        <v>-4.7000000000000002E-3</v>
      </c>
      <c r="DG1686" s="159">
        <f t="shared" si="1925"/>
        <v>-1.1703000000000001</v>
      </c>
      <c r="DH1686" s="158">
        <f t="shared" si="1914"/>
        <v>3.1999999999999997E-3</v>
      </c>
      <c r="DI1686" s="159">
        <f t="shared" si="1926"/>
        <v>0.79679999999999995</v>
      </c>
      <c r="DJ1686" s="158">
        <f t="shared" si="1915"/>
        <v>-2.7000000000000001E-3</v>
      </c>
      <c r="DK1686" s="159">
        <f t="shared" si="1927"/>
        <v>-0.67230000000000001</v>
      </c>
      <c r="DL1686" s="158">
        <f t="shared" si="1916"/>
        <v>1.1999999999999999E-3</v>
      </c>
      <c r="DM1686" s="159">
        <f t="shared" si="1928"/>
        <v>0.29879999999999995</v>
      </c>
      <c r="DN1686" s="158">
        <f t="shared" si="1917"/>
        <v>1.46E-2</v>
      </c>
      <c r="DO1686" s="159">
        <f t="shared" si="1929"/>
        <v>3.6354000000000002</v>
      </c>
      <c r="DP1686" s="158">
        <f t="shared" si="1918"/>
        <v>-1.2999999999999999E-2</v>
      </c>
      <c r="DQ1686" s="159">
        <f t="shared" si="1930"/>
        <v>-3.2369999999999997</v>
      </c>
      <c r="DR1686" s="158">
        <f t="shared" si="1919"/>
        <v>-6.7000000000000002E-3</v>
      </c>
      <c r="DS1686" s="159">
        <f t="shared" si="1931"/>
        <v>-1.6683000000000001</v>
      </c>
      <c r="DT1686" s="158">
        <f t="shared" si="1920"/>
        <v>-1.2999999999999999E-2</v>
      </c>
      <c r="DU1686" s="159">
        <f t="shared" si="1932"/>
        <v>-3.2369999999999997</v>
      </c>
      <c r="DV1686" s="158">
        <f t="shared" si="1921"/>
        <v>-6.7000000000000002E-3</v>
      </c>
      <c r="DW1686" s="160">
        <f t="shared" si="1933"/>
        <v>-1.6683000000000001</v>
      </c>
    </row>
    <row r="1687" spans="1:127" ht="24.95" customHeight="1" x14ac:dyDescent="0.2">
      <c r="A1687" s="272">
        <v>1678</v>
      </c>
      <c r="B1687" s="336"/>
      <c r="C1687" s="332"/>
      <c r="D1687" s="333"/>
      <c r="E1687" s="334"/>
      <c r="F1687" s="335"/>
      <c r="G1687" s="334"/>
      <c r="H1687" s="371"/>
      <c r="I1687" s="334"/>
      <c r="J1687" s="334"/>
      <c r="K1687" s="334"/>
      <c r="L1687" s="334"/>
      <c r="M1687" s="334"/>
      <c r="N1687" s="334"/>
      <c r="O1687" s="337"/>
      <c r="P1687" s="337"/>
      <c r="Q1687" s="338" t="str">
        <f t="shared" si="1884"/>
        <v xml:space="preserve"> </v>
      </c>
      <c r="R1687" s="339" t="str">
        <f t="shared" si="1885"/>
        <v/>
      </c>
      <c r="S1687" s="340" t="str">
        <f t="shared" si="1938"/>
        <v/>
      </c>
      <c r="T1687" s="341" t="str">
        <f t="shared" si="1886"/>
        <v/>
      </c>
      <c r="U1687" s="341" t="str">
        <f t="shared" si="1887"/>
        <v/>
      </c>
      <c r="V1687" s="341" t="str">
        <f t="shared" si="1888"/>
        <v/>
      </c>
      <c r="W1687" s="341" t="str">
        <f t="shared" si="1889"/>
        <v/>
      </c>
      <c r="X1687" s="340" t="str">
        <f t="shared" si="1939"/>
        <v/>
      </c>
      <c r="Y1687" s="342" t="str">
        <f t="shared" si="1940"/>
        <v/>
      </c>
      <c r="Z1687" s="343" t="str">
        <f t="shared" si="1941"/>
        <v/>
      </c>
      <c r="AA1687" s="344" t="str">
        <f t="shared" si="1942"/>
        <v/>
      </c>
      <c r="AB1687" s="345" t="str">
        <f t="shared" si="1890"/>
        <v/>
      </c>
      <c r="AC1687" s="346" t="str">
        <f t="shared" si="1891"/>
        <v/>
      </c>
      <c r="AD1687" s="346" t="str">
        <f t="shared" si="1892"/>
        <v/>
      </c>
      <c r="AE1687" s="344" t="str">
        <f t="shared" si="1943"/>
        <v/>
      </c>
      <c r="AF1687" s="346" t="str">
        <f t="shared" si="1893"/>
        <v/>
      </c>
      <c r="AG1687" s="344" t="str">
        <f t="shared" si="1944"/>
        <v/>
      </c>
      <c r="AH1687" s="344" t="str">
        <f t="shared" si="1945"/>
        <v/>
      </c>
      <c r="AI1687" s="344" t="str">
        <f t="shared" si="1946"/>
        <v/>
      </c>
      <c r="AJ1687" s="346" t="str">
        <f t="shared" si="1947"/>
        <v/>
      </c>
      <c r="AK1687" s="346" t="str">
        <f t="shared" si="1948"/>
        <v/>
      </c>
      <c r="AL1687" s="347" t="str">
        <f t="shared" si="1949"/>
        <v/>
      </c>
      <c r="AM1687" s="141"/>
      <c r="AN1687" s="141"/>
      <c r="AO1687" s="142"/>
      <c r="AP1687" s="58">
        <f t="shared" si="1894"/>
        <v>0</v>
      </c>
      <c r="AQ1687" s="318">
        <f>SUM(AP$10:AP1687)</f>
        <v>0</v>
      </c>
      <c r="AR1687" s="143">
        <f t="shared" si="1881"/>
        <v>0.1</v>
      </c>
      <c r="AS1687" s="144" t="str">
        <f t="shared" si="1895"/>
        <v/>
      </c>
      <c r="AT1687" s="144" t="str">
        <f t="shared" si="1922"/>
        <v/>
      </c>
      <c r="AU1687" s="145"/>
      <c r="AV1687" s="58">
        <f t="shared" si="1882"/>
        <v>0</v>
      </c>
      <c r="AW1687" s="318">
        <f>SUM(AV$10:AV1687)</f>
        <v>0</v>
      </c>
      <c r="AX1687" s="319">
        <f t="shared" si="1883"/>
        <v>0.1</v>
      </c>
      <c r="AY1687" s="144" t="str">
        <f t="shared" si="1936"/>
        <v/>
      </c>
      <c r="AZ1687" s="144" t="str">
        <f t="shared" si="1937"/>
        <v/>
      </c>
      <c r="BA1687" s="144"/>
      <c r="BB1687" s="146" t="str">
        <f t="shared" si="1896"/>
        <v/>
      </c>
      <c r="BC1687" s="66" t="str">
        <f t="shared" si="1935"/>
        <v/>
      </c>
      <c r="BD1687" s="195" t="str">
        <f t="shared" si="1897"/>
        <v/>
      </c>
      <c r="BF1687" s="283"/>
      <c r="BG1687" s="286" t="str">
        <f t="shared" si="1898"/>
        <v/>
      </c>
      <c r="BY1687" s="211" t="str">
        <f t="shared" si="1899"/>
        <v/>
      </c>
      <c r="BZ1687" s="150" t="str">
        <f t="shared" si="1900"/>
        <v/>
      </c>
      <c r="CB1687" s="54" t="str">
        <f t="shared" si="1934"/>
        <v/>
      </c>
      <c r="CD1687" s="54" t="str">
        <f t="shared" si="1901"/>
        <v/>
      </c>
      <c r="CF1687" s="54" t="str">
        <f t="shared" si="1902"/>
        <v/>
      </c>
      <c r="CH1687" s="150" t="str">
        <f t="shared" si="1903"/>
        <v/>
      </c>
      <c r="CI1687" s="290"/>
      <c r="CJ1687" s="150" t="str">
        <f t="shared" si="1904"/>
        <v/>
      </c>
      <c r="CK1687" s="290"/>
      <c r="CL1687" s="54" t="str">
        <f t="shared" si="1923"/>
        <v/>
      </c>
      <c r="CM1687" s="290"/>
      <c r="CN1687" s="150" t="str">
        <f t="shared" si="1905"/>
        <v/>
      </c>
      <c r="CO1687" s="290"/>
      <c r="CP1687" s="150" t="str">
        <f t="shared" si="1906"/>
        <v/>
      </c>
      <c r="CQ1687" s="290"/>
      <c r="CR1687" s="150" t="str">
        <f t="shared" si="1907"/>
        <v/>
      </c>
      <c r="CS1687" s="290"/>
      <c r="CT1687" s="150" t="str">
        <f t="shared" si="1908"/>
        <v/>
      </c>
      <c r="CU1687" s="150"/>
      <c r="CV1687" s="150" t="str">
        <f t="shared" si="1909"/>
        <v/>
      </c>
      <c r="CW1687" s="94"/>
      <c r="CX1687" s="151" t="str">
        <f t="shared" ref="CX1687:CX1750" si="1950">IF(S1687="YES",0,IF(S1687="NO",1,""))</f>
        <v/>
      </c>
      <c r="CY1687" s="151" t="str">
        <f t="shared" ref="CY1687:CY1750" si="1951">IF(S1687="YES",1,IF(S1687="NO",0,""))</f>
        <v/>
      </c>
      <c r="CZ1687" s="152"/>
      <c r="DA1687" s="373" t="str">
        <f t="shared" si="1924"/>
        <v/>
      </c>
      <c r="DC1687" s="153">
        <f t="shared" si="1910"/>
        <v>0</v>
      </c>
      <c r="DD1687" s="153">
        <f t="shared" si="1911"/>
        <v>0</v>
      </c>
      <c r="DE1687" s="153">
        <f t="shared" si="1912"/>
        <v>0</v>
      </c>
      <c r="DF1687" s="158">
        <f t="shared" si="1913"/>
        <v>-4.7000000000000002E-3</v>
      </c>
      <c r="DG1687" s="159">
        <f t="shared" si="1925"/>
        <v>-1.1703000000000001</v>
      </c>
      <c r="DH1687" s="158">
        <f t="shared" si="1914"/>
        <v>3.1999999999999997E-3</v>
      </c>
      <c r="DI1687" s="159">
        <f t="shared" si="1926"/>
        <v>0.79679999999999995</v>
      </c>
      <c r="DJ1687" s="158">
        <f t="shared" si="1915"/>
        <v>-2.7000000000000001E-3</v>
      </c>
      <c r="DK1687" s="159">
        <f t="shared" si="1927"/>
        <v>-0.67230000000000001</v>
      </c>
      <c r="DL1687" s="158">
        <f t="shared" si="1916"/>
        <v>1.1999999999999999E-3</v>
      </c>
      <c r="DM1687" s="159">
        <f t="shared" si="1928"/>
        <v>0.29879999999999995</v>
      </c>
      <c r="DN1687" s="158">
        <f t="shared" si="1917"/>
        <v>1.46E-2</v>
      </c>
      <c r="DO1687" s="159">
        <f t="shared" si="1929"/>
        <v>3.6354000000000002</v>
      </c>
      <c r="DP1687" s="158">
        <f t="shared" si="1918"/>
        <v>-1.2999999999999999E-2</v>
      </c>
      <c r="DQ1687" s="159">
        <f t="shared" si="1930"/>
        <v>-3.2369999999999997</v>
      </c>
      <c r="DR1687" s="158">
        <f t="shared" si="1919"/>
        <v>-6.7000000000000002E-3</v>
      </c>
      <c r="DS1687" s="159">
        <f t="shared" si="1931"/>
        <v>-1.6683000000000001</v>
      </c>
      <c r="DT1687" s="158">
        <f t="shared" si="1920"/>
        <v>-1.2999999999999999E-2</v>
      </c>
      <c r="DU1687" s="159">
        <f t="shared" si="1932"/>
        <v>-3.2369999999999997</v>
      </c>
      <c r="DV1687" s="158">
        <f t="shared" si="1921"/>
        <v>-6.7000000000000002E-3</v>
      </c>
      <c r="DW1687" s="160">
        <f t="shared" si="1933"/>
        <v>-1.6683000000000001</v>
      </c>
    </row>
    <row r="1688" spans="1:127" ht="24.95" customHeight="1" x14ac:dyDescent="0.2">
      <c r="A1688" s="272">
        <v>1679</v>
      </c>
      <c r="B1688" s="336"/>
      <c r="C1688" s="332"/>
      <c r="D1688" s="333"/>
      <c r="E1688" s="334"/>
      <c r="F1688" s="335"/>
      <c r="G1688" s="334"/>
      <c r="H1688" s="371"/>
      <c r="I1688" s="334"/>
      <c r="J1688" s="334"/>
      <c r="K1688" s="334"/>
      <c r="L1688" s="334"/>
      <c r="M1688" s="334"/>
      <c r="N1688" s="334"/>
      <c r="O1688" s="337"/>
      <c r="P1688" s="337"/>
      <c r="Q1688" s="338" t="str">
        <f t="shared" si="1884"/>
        <v xml:space="preserve"> </v>
      </c>
      <c r="R1688" s="339" t="str">
        <f t="shared" si="1885"/>
        <v/>
      </c>
      <c r="S1688" s="340" t="str">
        <f t="shared" si="1938"/>
        <v/>
      </c>
      <c r="T1688" s="341" t="str">
        <f t="shared" si="1886"/>
        <v/>
      </c>
      <c r="U1688" s="341" t="str">
        <f t="shared" si="1887"/>
        <v/>
      </c>
      <c r="V1688" s="341" t="str">
        <f t="shared" si="1888"/>
        <v/>
      </c>
      <c r="W1688" s="341" t="str">
        <f t="shared" si="1889"/>
        <v/>
      </c>
      <c r="X1688" s="340" t="str">
        <f t="shared" si="1939"/>
        <v/>
      </c>
      <c r="Y1688" s="342" t="str">
        <f t="shared" si="1940"/>
        <v/>
      </c>
      <c r="Z1688" s="343" t="str">
        <f t="shared" si="1941"/>
        <v/>
      </c>
      <c r="AA1688" s="344" t="str">
        <f t="shared" si="1942"/>
        <v/>
      </c>
      <c r="AB1688" s="345" t="str">
        <f t="shared" si="1890"/>
        <v/>
      </c>
      <c r="AC1688" s="346" t="str">
        <f t="shared" si="1891"/>
        <v/>
      </c>
      <c r="AD1688" s="346" t="str">
        <f t="shared" si="1892"/>
        <v/>
      </c>
      <c r="AE1688" s="344" t="str">
        <f t="shared" si="1943"/>
        <v/>
      </c>
      <c r="AF1688" s="346" t="str">
        <f t="shared" si="1893"/>
        <v/>
      </c>
      <c r="AG1688" s="344" t="str">
        <f t="shared" si="1944"/>
        <v/>
      </c>
      <c r="AH1688" s="344" t="str">
        <f t="shared" si="1945"/>
        <v/>
      </c>
      <c r="AI1688" s="344" t="str">
        <f t="shared" si="1946"/>
        <v/>
      </c>
      <c r="AJ1688" s="346" t="str">
        <f t="shared" si="1947"/>
        <v/>
      </c>
      <c r="AK1688" s="346" t="str">
        <f t="shared" si="1948"/>
        <v/>
      </c>
      <c r="AL1688" s="347" t="str">
        <f t="shared" si="1949"/>
        <v/>
      </c>
      <c r="AM1688" s="141"/>
      <c r="AN1688" s="141"/>
      <c r="AO1688" s="142"/>
      <c r="AP1688" s="58">
        <f t="shared" si="1894"/>
        <v>0</v>
      </c>
      <c r="AQ1688" s="318">
        <f>SUM(AP$10:AP1688)</f>
        <v>0</v>
      </c>
      <c r="AR1688" s="143">
        <f t="shared" si="1881"/>
        <v>0.1</v>
      </c>
      <c r="AS1688" s="144" t="str">
        <f t="shared" si="1895"/>
        <v/>
      </c>
      <c r="AT1688" s="144" t="str">
        <f t="shared" si="1922"/>
        <v/>
      </c>
      <c r="AU1688" s="145"/>
      <c r="AV1688" s="58">
        <f t="shared" si="1882"/>
        <v>0</v>
      </c>
      <c r="AW1688" s="318">
        <f>SUM(AV$10:AV1688)</f>
        <v>0</v>
      </c>
      <c r="AX1688" s="319">
        <f t="shared" si="1883"/>
        <v>0.1</v>
      </c>
      <c r="AY1688" s="144" t="str">
        <f t="shared" si="1936"/>
        <v/>
      </c>
      <c r="AZ1688" s="144" t="str">
        <f t="shared" si="1937"/>
        <v/>
      </c>
      <c r="BA1688" s="144"/>
      <c r="BB1688" s="146" t="str">
        <f t="shared" si="1896"/>
        <v/>
      </c>
      <c r="BC1688" s="66" t="str">
        <f t="shared" si="1935"/>
        <v/>
      </c>
      <c r="BD1688" s="195" t="str">
        <f t="shared" si="1897"/>
        <v/>
      </c>
      <c r="BF1688" s="283"/>
      <c r="BG1688" s="286" t="str">
        <f t="shared" si="1898"/>
        <v/>
      </c>
      <c r="BY1688" s="211" t="str">
        <f t="shared" si="1899"/>
        <v/>
      </c>
      <c r="BZ1688" s="150" t="str">
        <f t="shared" si="1900"/>
        <v/>
      </c>
      <c r="CB1688" s="54" t="str">
        <f t="shared" si="1934"/>
        <v/>
      </c>
      <c r="CD1688" s="54" t="str">
        <f t="shared" si="1901"/>
        <v/>
      </c>
      <c r="CF1688" s="54" t="str">
        <f t="shared" si="1902"/>
        <v/>
      </c>
      <c r="CH1688" s="150" t="str">
        <f t="shared" si="1903"/>
        <v/>
      </c>
      <c r="CI1688" s="290"/>
      <c r="CJ1688" s="150" t="str">
        <f t="shared" si="1904"/>
        <v/>
      </c>
      <c r="CK1688" s="290"/>
      <c r="CL1688" s="54" t="str">
        <f t="shared" si="1923"/>
        <v/>
      </c>
      <c r="CM1688" s="290"/>
      <c r="CN1688" s="150" t="str">
        <f t="shared" si="1905"/>
        <v/>
      </c>
      <c r="CO1688" s="290"/>
      <c r="CP1688" s="150" t="str">
        <f t="shared" si="1906"/>
        <v/>
      </c>
      <c r="CQ1688" s="290"/>
      <c r="CR1688" s="150" t="str">
        <f t="shared" si="1907"/>
        <v/>
      </c>
      <c r="CS1688" s="290"/>
      <c r="CT1688" s="150" t="str">
        <f t="shared" si="1908"/>
        <v/>
      </c>
      <c r="CU1688" s="150"/>
      <c r="CV1688" s="150" t="str">
        <f t="shared" si="1909"/>
        <v/>
      </c>
      <c r="CW1688" s="94"/>
      <c r="CX1688" s="151" t="str">
        <f t="shared" si="1950"/>
        <v/>
      </c>
      <c r="CY1688" s="151" t="str">
        <f t="shared" si="1951"/>
        <v/>
      </c>
      <c r="CZ1688" s="152"/>
      <c r="DA1688" s="373" t="str">
        <f t="shared" si="1924"/>
        <v/>
      </c>
      <c r="DC1688" s="153">
        <f t="shared" si="1910"/>
        <v>0</v>
      </c>
      <c r="DD1688" s="153">
        <f t="shared" si="1911"/>
        <v>0</v>
      </c>
      <c r="DE1688" s="153">
        <f t="shared" si="1912"/>
        <v>0</v>
      </c>
      <c r="DF1688" s="158">
        <f t="shared" si="1913"/>
        <v>-4.7000000000000002E-3</v>
      </c>
      <c r="DG1688" s="159">
        <f t="shared" si="1925"/>
        <v>-1.1703000000000001</v>
      </c>
      <c r="DH1688" s="158">
        <f t="shared" si="1914"/>
        <v>3.1999999999999997E-3</v>
      </c>
      <c r="DI1688" s="159">
        <f t="shared" si="1926"/>
        <v>0.79679999999999995</v>
      </c>
      <c r="DJ1688" s="158">
        <f t="shared" si="1915"/>
        <v>-2.7000000000000001E-3</v>
      </c>
      <c r="DK1688" s="159">
        <f t="shared" si="1927"/>
        <v>-0.67230000000000001</v>
      </c>
      <c r="DL1688" s="158">
        <f t="shared" si="1916"/>
        <v>1.1999999999999999E-3</v>
      </c>
      <c r="DM1688" s="159">
        <f t="shared" si="1928"/>
        <v>0.29879999999999995</v>
      </c>
      <c r="DN1688" s="158">
        <f t="shared" si="1917"/>
        <v>1.46E-2</v>
      </c>
      <c r="DO1688" s="159">
        <f t="shared" si="1929"/>
        <v>3.6354000000000002</v>
      </c>
      <c r="DP1688" s="158">
        <f t="shared" si="1918"/>
        <v>-1.2999999999999999E-2</v>
      </c>
      <c r="DQ1688" s="159">
        <f t="shared" si="1930"/>
        <v>-3.2369999999999997</v>
      </c>
      <c r="DR1688" s="158">
        <f t="shared" si="1919"/>
        <v>-6.7000000000000002E-3</v>
      </c>
      <c r="DS1688" s="159">
        <f t="shared" si="1931"/>
        <v>-1.6683000000000001</v>
      </c>
      <c r="DT1688" s="158">
        <f t="shared" si="1920"/>
        <v>-1.2999999999999999E-2</v>
      </c>
      <c r="DU1688" s="159">
        <f t="shared" si="1932"/>
        <v>-3.2369999999999997</v>
      </c>
      <c r="DV1688" s="158">
        <f t="shared" si="1921"/>
        <v>-6.7000000000000002E-3</v>
      </c>
      <c r="DW1688" s="160">
        <f t="shared" si="1933"/>
        <v>-1.6683000000000001</v>
      </c>
    </row>
    <row r="1689" spans="1:127" ht="24.95" customHeight="1" x14ac:dyDescent="0.2">
      <c r="A1689" s="272">
        <v>1680</v>
      </c>
      <c r="B1689" s="336"/>
      <c r="C1689" s="332"/>
      <c r="D1689" s="333"/>
      <c r="E1689" s="334"/>
      <c r="F1689" s="335"/>
      <c r="G1689" s="334"/>
      <c r="H1689" s="371"/>
      <c r="I1689" s="334"/>
      <c r="J1689" s="334"/>
      <c r="K1689" s="334"/>
      <c r="L1689" s="334"/>
      <c r="M1689" s="334"/>
      <c r="N1689" s="334"/>
      <c r="O1689" s="337"/>
      <c r="P1689" s="337"/>
      <c r="Q1689" s="338" t="str">
        <f t="shared" si="1884"/>
        <v xml:space="preserve"> </v>
      </c>
      <c r="R1689" s="339" t="str">
        <f t="shared" si="1885"/>
        <v/>
      </c>
      <c r="S1689" s="340" t="str">
        <f t="shared" si="1938"/>
        <v/>
      </c>
      <c r="T1689" s="341" t="str">
        <f t="shared" si="1886"/>
        <v/>
      </c>
      <c r="U1689" s="341" t="str">
        <f t="shared" si="1887"/>
        <v/>
      </c>
      <c r="V1689" s="341" t="str">
        <f t="shared" si="1888"/>
        <v/>
      </c>
      <c r="W1689" s="341" t="str">
        <f t="shared" si="1889"/>
        <v/>
      </c>
      <c r="X1689" s="340" t="str">
        <f t="shared" si="1939"/>
        <v/>
      </c>
      <c r="Y1689" s="342" t="str">
        <f t="shared" si="1940"/>
        <v/>
      </c>
      <c r="Z1689" s="343" t="str">
        <f t="shared" si="1941"/>
        <v/>
      </c>
      <c r="AA1689" s="344" t="str">
        <f t="shared" si="1942"/>
        <v/>
      </c>
      <c r="AB1689" s="345" t="str">
        <f t="shared" si="1890"/>
        <v/>
      </c>
      <c r="AC1689" s="346" t="str">
        <f t="shared" si="1891"/>
        <v/>
      </c>
      <c r="AD1689" s="346" t="str">
        <f t="shared" si="1892"/>
        <v/>
      </c>
      <c r="AE1689" s="344" t="str">
        <f t="shared" si="1943"/>
        <v/>
      </c>
      <c r="AF1689" s="346" t="str">
        <f t="shared" si="1893"/>
        <v/>
      </c>
      <c r="AG1689" s="344" t="str">
        <f t="shared" si="1944"/>
        <v/>
      </c>
      <c r="AH1689" s="344" t="str">
        <f t="shared" si="1945"/>
        <v/>
      </c>
      <c r="AI1689" s="344" t="str">
        <f t="shared" si="1946"/>
        <v/>
      </c>
      <c r="AJ1689" s="346" t="str">
        <f t="shared" si="1947"/>
        <v/>
      </c>
      <c r="AK1689" s="346" t="str">
        <f t="shared" si="1948"/>
        <v/>
      </c>
      <c r="AL1689" s="347" t="str">
        <f t="shared" si="1949"/>
        <v/>
      </c>
      <c r="AM1689" s="141"/>
      <c r="AN1689" s="141"/>
      <c r="AO1689" s="142"/>
      <c r="AP1689" s="58">
        <f t="shared" si="1894"/>
        <v>0</v>
      </c>
      <c r="AQ1689" s="318">
        <f>SUM(AP$10:AP1689)</f>
        <v>0</v>
      </c>
      <c r="AR1689" s="143">
        <f t="shared" si="1881"/>
        <v>0.1</v>
      </c>
      <c r="AS1689" s="144" t="str">
        <f t="shared" si="1895"/>
        <v/>
      </c>
      <c r="AT1689" s="144" t="str">
        <f t="shared" si="1922"/>
        <v/>
      </c>
      <c r="AU1689" s="145"/>
      <c r="AV1689" s="58">
        <f t="shared" si="1882"/>
        <v>0</v>
      </c>
      <c r="AW1689" s="318">
        <f>SUM(AV$10:AV1689)</f>
        <v>0</v>
      </c>
      <c r="AX1689" s="319">
        <f t="shared" si="1883"/>
        <v>0.1</v>
      </c>
      <c r="AY1689" s="144" t="str">
        <f t="shared" si="1936"/>
        <v/>
      </c>
      <c r="AZ1689" s="144" t="str">
        <f t="shared" si="1937"/>
        <v/>
      </c>
      <c r="BA1689" s="144"/>
      <c r="BB1689" s="146" t="str">
        <f t="shared" si="1896"/>
        <v/>
      </c>
      <c r="BC1689" s="66" t="str">
        <f t="shared" si="1935"/>
        <v/>
      </c>
      <c r="BD1689" s="195" t="str">
        <f t="shared" si="1897"/>
        <v/>
      </c>
      <c r="BF1689" s="283"/>
      <c r="BG1689" s="286" t="str">
        <f t="shared" si="1898"/>
        <v/>
      </c>
      <c r="BY1689" s="211" t="str">
        <f t="shared" si="1899"/>
        <v/>
      </c>
      <c r="BZ1689" s="150" t="str">
        <f t="shared" si="1900"/>
        <v/>
      </c>
      <c r="CB1689" s="54" t="str">
        <f t="shared" si="1934"/>
        <v/>
      </c>
      <c r="CD1689" s="54" t="str">
        <f t="shared" si="1901"/>
        <v/>
      </c>
      <c r="CF1689" s="54" t="str">
        <f t="shared" si="1902"/>
        <v/>
      </c>
      <c r="CH1689" s="150" t="str">
        <f t="shared" si="1903"/>
        <v/>
      </c>
      <c r="CI1689" s="290"/>
      <c r="CJ1689" s="150" t="str">
        <f t="shared" si="1904"/>
        <v/>
      </c>
      <c r="CK1689" s="290"/>
      <c r="CL1689" s="54" t="str">
        <f t="shared" si="1923"/>
        <v/>
      </c>
      <c r="CM1689" s="290"/>
      <c r="CN1689" s="150" t="str">
        <f t="shared" si="1905"/>
        <v/>
      </c>
      <c r="CO1689" s="290"/>
      <c r="CP1689" s="150" t="str">
        <f t="shared" si="1906"/>
        <v/>
      </c>
      <c r="CQ1689" s="290"/>
      <c r="CR1689" s="150" t="str">
        <f t="shared" si="1907"/>
        <v/>
      </c>
      <c r="CS1689" s="290"/>
      <c r="CT1689" s="150" t="str">
        <f t="shared" si="1908"/>
        <v/>
      </c>
      <c r="CU1689" s="150"/>
      <c r="CV1689" s="150" t="str">
        <f t="shared" si="1909"/>
        <v/>
      </c>
      <c r="CW1689" s="94"/>
      <c r="CX1689" s="151" t="str">
        <f t="shared" si="1950"/>
        <v/>
      </c>
      <c r="CY1689" s="151" t="str">
        <f t="shared" si="1951"/>
        <v/>
      </c>
      <c r="CZ1689" s="152"/>
      <c r="DA1689" s="373" t="str">
        <f t="shared" si="1924"/>
        <v/>
      </c>
      <c r="DC1689" s="153">
        <f t="shared" si="1910"/>
        <v>0</v>
      </c>
      <c r="DD1689" s="153">
        <f t="shared" si="1911"/>
        <v>0</v>
      </c>
      <c r="DE1689" s="153">
        <f t="shared" si="1912"/>
        <v>0</v>
      </c>
      <c r="DF1689" s="158">
        <f t="shared" si="1913"/>
        <v>-4.7000000000000002E-3</v>
      </c>
      <c r="DG1689" s="159">
        <f t="shared" si="1925"/>
        <v>-1.1703000000000001</v>
      </c>
      <c r="DH1689" s="158">
        <f t="shared" si="1914"/>
        <v>3.1999999999999997E-3</v>
      </c>
      <c r="DI1689" s="159">
        <f t="shared" si="1926"/>
        <v>0.79679999999999995</v>
      </c>
      <c r="DJ1689" s="158">
        <f t="shared" si="1915"/>
        <v>-2.7000000000000001E-3</v>
      </c>
      <c r="DK1689" s="159">
        <f t="shared" si="1927"/>
        <v>-0.67230000000000001</v>
      </c>
      <c r="DL1689" s="158">
        <f t="shared" si="1916"/>
        <v>1.1999999999999999E-3</v>
      </c>
      <c r="DM1689" s="159">
        <f t="shared" si="1928"/>
        <v>0.29879999999999995</v>
      </c>
      <c r="DN1689" s="158">
        <f t="shared" si="1917"/>
        <v>1.46E-2</v>
      </c>
      <c r="DO1689" s="159">
        <f t="shared" si="1929"/>
        <v>3.6354000000000002</v>
      </c>
      <c r="DP1689" s="158">
        <f t="shared" si="1918"/>
        <v>-1.2999999999999999E-2</v>
      </c>
      <c r="DQ1689" s="159">
        <f t="shared" si="1930"/>
        <v>-3.2369999999999997</v>
      </c>
      <c r="DR1689" s="158">
        <f t="shared" si="1919"/>
        <v>-6.7000000000000002E-3</v>
      </c>
      <c r="DS1689" s="159">
        <f t="shared" si="1931"/>
        <v>-1.6683000000000001</v>
      </c>
      <c r="DT1689" s="158">
        <f t="shared" si="1920"/>
        <v>-1.2999999999999999E-2</v>
      </c>
      <c r="DU1689" s="159">
        <f t="shared" si="1932"/>
        <v>-3.2369999999999997</v>
      </c>
      <c r="DV1689" s="158">
        <f t="shared" si="1921"/>
        <v>-6.7000000000000002E-3</v>
      </c>
      <c r="DW1689" s="160">
        <f t="shared" si="1933"/>
        <v>-1.6683000000000001</v>
      </c>
    </row>
    <row r="1690" spans="1:127" ht="24.95" customHeight="1" x14ac:dyDescent="0.2">
      <c r="A1690" s="272">
        <v>1681</v>
      </c>
      <c r="B1690" s="336"/>
      <c r="C1690" s="332"/>
      <c r="D1690" s="333"/>
      <c r="E1690" s="334"/>
      <c r="F1690" s="335"/>
      <c r="G1690" s="334"/>
      <c r="H1690" s="371"/>
      <c r="I1690" s="334"/>
      <c r="J1690" s="334"/>
      <c r="K1690" s="334"/>
      <c r="L1690" s="334"/>
      <c r="M1690" s="334"/>
      <c r="N1690" s="334"/>
      <c r="O1690" s="337"/>
      <c r="P1690" s="337"/>
      <c r="Q1690" s="338" t="str">
        <f t="shared" si="1884"/>
        <v xml:space="preserve"> </v>
      </c>
      <c r="R1690" s="339" t="str">
        <f t="shared" si="1885"/>
        <v/>
      </c>
      <c r="S1690" s="340" t="str">
        <f t="shared" si="1938"/>
        <v/>
      </c>
      <c r="T1690" s="341" t="str">
        <f t="shared" si="1886"/>
        <v/>
      </c>
      <c r="U1690" s="341" t="str">
        <f t="shared" si="1887"/>
        <v/>
      </c>
      <c r="V1690" s="341" t="str">
        <f t="shared" si="1888"/>
        <v/>
      </c>
      <c r="W1690" s="341" t="str">
        <f t="shared" si="1889"/>
        <v/>
      </c>
      <c r="X1690" s="340" t="str">
        <f t="shared" si="1939"/>
        <v/>
      </c>
      <c r="Y1690" s="342" t="str">
        <f t="shared" si="1940"/>
        <v/>
      </c>
      <c r="Z1690" s="343" t="str">
        <f t="shared" si="1941"/>
        <v/>
      </c>
      <c r="AA1690" s="344" t="str">
        <f t="shared" si="1942"/>
        <v/>
      </c>
      <c r="AB1690" s="345" t="str">
        <f t="shared" si="1890"/>
        <v/>
      </c>
      <c r="AC1690" s="346" t="str">
        <f t="shared" si="1891"/>
        <v/>
      </c>
      <c r="AD1690" s="346" t="str">
        <f t="shared" si="1892"/>
        <v/>
      </c>
      <c r="AE1690" s="344" t="str">
        <f t="shared" si="1943"/>
        <v/>
      </c>
      <c r="AF1690" s="346" t="str">
        <f t="shared" si="1893"/>
        <v/>
      </c>
      <c r="AG1690" s="344" t="str">
        <f t="shared" si="1944"/>
        <v/>
      </c>
      <c r="AH1690" s="344" t="str">
        <f t="shared" si="1945"/>
        <v/>
      </c>
      <c r="AI1690" s="344" t="str">
        <f t="shared" si="1946"/>
        <v/>
      </c>
      <c r="AJ1690" s="346" t="str">
        <f t="shared" si="1947"/>
        <v/>
      </c>
      <c r="AK1690" s="346" t="str">
        <f t="shared" si="1948"/>
        <v/>
      </c>
      <c r="AL1690" s="347" t="str">
        <f t="shared" si="1949"/>
        <v/>
      </c>
      <c r="AM1690" s="141"/>
      <c r="AN1690" s="141"/>
      <c r="AO1690" s="142"/>
      <c r="AP1690" s="58">
        <f t="shared" si="1894"/>
        <v>0</v>
      </c>
      <c r="AQ1690" s="318">
        <f>SUM(AP$10:AP1690)</f>
        <v>0</v>
      </c>
      <c r="AR1690" s="143">
        <f t="shared" si="1881"/>
        <v>0.1</v>
      </c>
      <c r="AS1690" s="144" t="str">
        <f t="shared" si="1895"/>
        <v/>
      </c>
      <c r="AT1690" s="144" t="str">
        <f t="shared" si="1922"/>
        <v/>
      </c>
      <c r="AU1690" s="145"/>
      <c r="AV1690" s="58">
        <f t="shared" si="1882"/>
        <v>0</v>
      </c>
      <c r="AW1690" s="318">
        <f>SUM(AV$10:AV1690)</f>
        <v>0</v>
      </c>
      <c r="AX1690" s="319">
        <f t="shared" si="1883"/>
        <v>0.1</v>
      </c>
      <c r="AY1690" s="144" t="str">
        <f t="shared" si="1936"/>
        <v/>
      </c>
      <c r="AZ1690" s="144" t="str">
        <f t="shared" si="1937"/>
        <v/>
      </c>
      <c r="BA1690" s="144"/>
      <c r="BB1690" s="146" t="str">
        <f t="shared" si="1896"/>
        <v/>
      </c>
      <c r="BC1690" s="66" t="str">
        <f t="shared" si="1935"/>
        <v/>
      </c>
      <c r="BD1690" s="195" t="str">
        <f t="shared" si="1897"/>
        <v/>
      </c>
      <c r="BF1690" s="283"/>
      <c r="BG1690" s="286" t="str">
        <f t="shared" si="1898"/>
        <v/>
      </c>
      <c r="BY1690" s="211" t="str">
        <f t="shared" si="1899"/>
        <v/>
      </c>
      <c r="BZ1690" s="150" t="str">
        <f t="shared" si="1900"/>
        <v/>
      </c>
      <c r="CB1690" s="54" t="str">
        <f t="shared" si="1934"/>
        <v/>
      </c>
      <c r="CD1690" s="54" t="str">
        <f t="shared" si="1901"/>
        <v/>
      </c>
      <c r="CF1690" s="54" t="str">
        <f t="shared" si="1902"/>
        <v/>
      </c>
      <c r="CH1690" s="150" t="str">
        <f t="shared" si="1903"/>
        <v/>
      </c>
      <c r="CI1690" s="290"/>
      <c r="CJ1690" s="150" t="str">
        <f t="shared" si="1904"/>
        <v/>
      </c>
      <c r="CK1690" s="290"/>
      <c r="CL1690" s="54" t="str">
        <f t="shared" si="1923"/>
        <v/>
      </c>
      <c r="CM1690" s="290"/>
      <c r="CN1690" s="150" t="str">
        <f t="shared" si="1905"/>
        <v/>
      </c>
      <c r="CO1690" s="290"/>
      <c r="CP1690" s="150" t="str">
        <f t="shared" si="1906"/>
        <v/>
      </c>
      <c r="CQ1690" s="290"/>
      <c r="CR1690" s="150" t="str">
        <f t="shared" si="1907"/>
        <v/>
      </c>
      <c r="CS1690" s="290"/>
      <c r="CT1690" s="150" t="str">
        <f t="shared" si="1908"/>
        <v/>
      </c>
      <c r="CU1690" s="150"/>
      <c r="CV1690" s="150" t="str">
        <f t="shared" si="1909"/>
        <v/>
      </c>
      <c r="CW1690" s="94"/>
      <c r="CX1690" s="151" t="str">
        <f t="shared" si="1950"/>
        <v/>
      </c>
      <c r="CY1690" s="151" t="str">
        <f t="shared" si="1951"/>
        <v/>
      </c>
      <c r="CZ1690" s="152"/>
      <c r="DA1690" s="373" t="str">
        <f t="shared" si="1924"/>
        <v/>
      </c>
      <c r="DC1690" s="153">
        <f t="shared" si="1910"/>
        <v>0</v>
      </c>
      <c r="DD1690" s="153">
        <f t="shared" si="1911"/>
        <v>0</v>
      </c>
      <c r="DE1690" s="153">
        <f t="shared" si="1912"/>
        <v>0</v>
      </c>
      <c r="DF1690" s="158">
        <f t="shared" si="1913"/>
        <v>-4.7000000000000002E-3</v>
      </c>
      <c r="DG1690" s="159">
        <f t="shared" si="1925"/>
        <v>-1.1703000000000001</v>
      </c>
      <c r="DH1690" s="158">
        <f t="shared" si="1914"/>
        <v>3.1999999999999997E-3</v>
      </c>
      <c r="DI1690" s="159">
        <f t="shared" si="1926"/>
        <v>0.79679999999999995</v>
      </c>
      <c r="DJ1690" s="158">
        <f t="shared" si="1915"/>
        <v>-2.7000000000000001E-3</v>
      </c>
      <c r="DK1690" s="159">
        <f t="shared" si="1927"/>
        <v>-0.67230000000000001</v>
      </c>
      <c r="DL1690" s="158">
        <f t="shared" si="1916"/>
        <v>1.1999999999999999E-3</v>
      </c>
      <c r="DM1690" s="159">
        <f t="shared" si="1928"/>
        <v>0.29879999999999995</v>
      </c>
      <c r="DN1690" s="158">
        <f t="shared" si="1917"/>
        <v>1.46E-2</v>
      </c>
      <c r="DO1690" s="159">
        <f t="shared" si="1929"/>
        <v>3.6354000000000002</v>
      </c>
      <c r="DP1690" s="158">
        <f t="shared" si="1918"/>
        <v>-1.2999999999999999E-2</v>
      </c>
      <c r="DQ1690" s="159">
        <f t="shared" si="1930"/>
        <v>-3.2369999999999997</v>
      </c>
      <c r="DR1690" s="158">
        <f t="shared" si="1919"/>
        <v>-6.7000000000000002E-3</v>
      </c>
      <c r="DS1690" s="159">
        <f t="shared" si="1931"/>
        <v>-1.6683000000000001</v>
      </c>
      <c r="DT1690" s="158">
        <f t="shared" si="1920"/>
        <v>-1.2999999999999999E-2</v>
      </c>
      <c r="DU1690" s="159">
        <f t="shared" si="1932"/>
        <v>-3.2369999999999997</v>
      </c>
      <c r="DV1690" s="158">
        <f t="shared" si="1921"/>
        <v>-6.7000000000000002E-3</v>
      </c>
      <c r="DW1690" s="160">
        <f t="shared" si="1933"/>
        <v>-1.6683000000000001</v>
      </c>
    </row>
    <row r="1691" spans="1:127" ht="24.95" customHeight="1" x14ac:dyDescent="0.2">
      <c r="A1691" s="272">
        <v>1682</v>
      </c>
      <c r="B1691" s="336"/>
      <c r="C1691" s="332"/>
      <c r="D1691" s="333"/>
      <c r="E1691" s="334"/>
      <c r="F1691" s="335"/>
      <c r="G1691" s="334"/>
      <c r="H1691" s="371"/>
      <c r="I1691" s="334"/>
      <c r="J1691" s="334"/>
      <c r="K1691" s="334"/>
      <c r="L1691" s="334"/>
      <c r="M1691" s="334"/>
      <c r="N1691" s="334"/>
      <c r="O1691" s="337"/>
      <c r="P1691" s="337"/>
      <c r="Q1691" s="338" t="str">
        <f t="shared" si="1884"/>
        <v xml:space="preserve"> </v>
      </c>
      <c r="R1691" s="339" t="str">
        <f t="shared" si="1885"/>
        <v/>
      </c>
      <c r="S1691" s="340" t="str">
        <f t="shared" si="1938"/>
        <v/>
      </c>
      <c r="T1691" s="341" t="str">
        <f t="shared" si="1886"/>
        <v/>
      </c>
      <c r="U1691" s="341" t="str">
        <f t="shared" si="1887"/>
        <v/>
      </c>
      <c r="V1691" s="341" t="str">
        <f t="shared" si="1888"/>
        <v/>
      </c>
      <c r="W1691" s="341" t="str">
        <f t="shared" si="1889"/>
        <v/>
      </c>
      <c r="X1691" s="340" t="str">
        <f t="shared" si="1939"/>
        <v/>
      </c>
      <c r="Y1691" s="342" t="str">
        <f t="shared" si="1940"/>
        <v/>
      </c>
      <c r="Z1691" s="343" t="str">
        <f t="shared" si="1941"/>
        <v/>
      </c>
      <c r="AA1691" s="344" t="str">
        <f t="shared" si="1942"/>
        <v/>
      </c>
      <c r="AB1691" s="345" t="str">
        <f t="shared" si="1890"/>
        <v/>
      </c>
      <c r="AC1691" s="346" t="str">
        <f t="shared" si="1891"/>
        <v/>
      </c>
      <c r="AD1691" s="346" t="str">
        <f t="shared" si="1892"/>
        <v/>
      </c>
      <c r="AE1691" s="344" t="str">
        <f t="shared" si="1943"/>
        <v/>
      </c>
      <c r="AF1691" s="346" t="str">
        <f t="shared" si="1893"/>
        <v/>
      </c>
      <c r="AG1691" s="344" t="str">
        <f t="shared" si="1944"/>
        <v/>
      </c>
      <c r="AH1691" s="344" t="str">
        <f t="shared" si="1945"/>
        <v/>
      </c>
      <c r="AI1691" s="344" t="str">
        <f t="shared" si="1946"/>
        <v/>
      </c>
      <c r="AJ1691" s="346" t="str">
        <f t="shared" si="1947"/>
        <v/>
      </c>
      <c r="AK1691" s="346" t="str">
        <f t="shared" si="1948"/>
        <v/>
      </c>
      <c r="AL1691" s="347" t="str">
        <f t="shared" si="1949"/>
        <v/>
      </c>
      <c r="AM1691" s="141"/>
      <c r="AN1691" s="141"/>
      <c r="AO1691" s="142"/>
      <c r="AP1691" s="58">
        <f t="shared" si="1894"/>
        <v>0</v>
      </c>
      <c r="AQ1691" s="318">
        <f>SUM(AP$10:AP1691)</f>
        <v>0</v>
      </c>
      <c r="AR1691" s="143">
        <f t="shared" si="1881"/>
        <v>0.1</v>
      </c>
      <c r="AS1691" s="144" t="str">
        <f t="shared" si="1895"/>
        <v/>
      </c>
      <c r="AT1691" s="144" t="str">
        <f t="shared" si="1922"/>
        <v/>
      </c>
      <c r="AU1691" s="145"/>
      <c r="AV1691" s="58">
        <f t="shared" si="1882"/>
        <v>0</v>
      </c>
      <c r="AW1691" s="318">
        <f>SUM(AV$10:AV1691)</f>
        <v>0</v>
      </c>
      <c r="AX1691" s="319">
        <f t="shared" si="1883"/>
        <v>0.1</v>
      </c>
      <c r="AY1691" s="144" t="str">
        <f t="shared" si="1936"/>
        <v/>
      </c>
      <c r="AZ1691" s="144" t="str">
        <f t="shared" si="1937"/>
        <v/>
      </c>
      <c r="BA1691" s="144"/>
      <c r="BB1691" s="146" t="str">
        <f t="shared" si="1896"/>
        <v/>
      </c>
      <c r="BC1691" s="66" t="str">
        <f t="shared" si="1935"/>
        <v/>
      </c>
      <c r="BD1691" s="195" t="str">
        <f t="shared" si="1897"/>
        <v/>
      </c>
      <c r="BF1691" s="283"/>
      <c r="BG1691" s="286" t="str">
        <f t="shared" si="1898"/>
        <v/>
      </c>
      <c r="BY1691" s="211" t="str">
        <f t="shared" si="1899"/>
        <v/>
      </c>
      <c r="BZ1691" s="150" t="str">
        <f t="shared" si="1900"/>
        <v/>
      </c>
      <c r="CB1691" s="54" t="str">
        <f t="shared" si="1934"/>
        <v/>
      </c>
      <c r="CD1691" s="54" t="str">
        <f t="shared" si="1901"/>
        <v/>
      </c>
      <c r="CF1691" s="54" t="str">
        <f t="shared" si="1902"/>
        <v/>
      </c>
      <c r="CH1691" s="150" t="str">
        <f t="shared" si="1903"/>
        <v/>
      </c>
      <c r="CI1691" s="290"/>
      <c r="CJ1691" s="150" t="str">
        <f t="shared" si="1904"/>
        <v/>
      </c>
      <c r="CK1691" s="290"/>
      <c r="CL1691" s="54" t="str">
        <f t="shared" si="1923"/>
        <v/>
      </c>
      <c r="CM1691" s="290"/>
      <c r="CN1691" s="150" t="str">
        <f t="shared" si="1905"/>
        <v/>
      </c>
      <c r="CO1691" s="290"/>
      <c r="CP1691" s="150" t="str">
        <f t="shared" si="1906"/>
        <v/>
      </c>
      <c r="CQ1691" s="290"/>
      <c r="CR1691" s="150" t="str">
        <f t="shared" si="1907"/>
        <v/>
      </c>
      <c r="CS1691" s="290"/>
      <c r="CT1691" s="150" t="str">
        <f t="shared" si="1908"/>
        <v/>
      </c>
      <c r="CU1691" s="150"/>
      <c r="CV1691" s="150" t="str">
        <f t="shared" si="1909"/>
        <v/>
      </c>
      <c r="CW1691" s="94"/>
      <c r="CX1691" s="151" t="str">
        <f t="shared" si="1950"/>
        <v/>
      </c>
      <c r="CY1691" s="151" t="str">
        <f t="shared" si="1951"/>
        <v/>
      </c>
      <c r="CZ1691" s="152"/>
      <c r="DA1691" s="373" t="str">
        <f t="shared" si="1924"/>
        <v/>
      </c>
      <c r="DC1691" s="153">
        <f t="shared" si="1910"/>
        <v>0</v>
      </c>
      <c r="DD1691" s="153">
        <f t="shared" si="1911"/>
        <v>0</v>
      </c>
      <c r="DE1691" s="153">
        <f t="shared" si="1912"/>
        <v>0</v>
      </c>
      <c r="DF1691" s="158">
        <f t="shared" si="1913"/>
        <v>-4.7000000000000002E-3</v>
      </c>
      <c r="DG1691" s="159">
        <f t="shared" si="1925"/>
        <v>-1.1703000000000001</v>
      </c>
      <c r="DH1691" s="158">
        <f t="shared" si="1914"/>
        <v>3.1999999999999997E-3</v>
      </c>
      <c r="DI1691" s="159">
        <f t="shared" si="1926"/>
        <v>0.79679999999999995</v>
      </c>
      <c r="DJ1691" s="158">
        <f t="shared" si="1915"/>
        <v>-2.7000000000000001E-3</v>
      </c>
      <c r="DK1691" s="159">
        <f t="shared" si="1927"/>
        <v>-0.67230000000000001</v>
      </c>
      <c r="DL1691" s="158">
        <f t="shared" si="1916"/>
        <v>1.1999999999999999E-3</v>
      </c>
      <c r="DM1691" s="159">
        <f t="shared" si="1928"/>
        <v>0.29879999999999995</v>
      </c>
      <c r="DN1691" s="158">
        <f t="shared" si="1917"/>
        <v>1.46E-2</v>
      </c>
      <c r="DO1691" s="159">
        <f t="shared" si="1929"/>
        <v>3.6354000000000002</v>
      </c>
      <c r="DP1691" s="158">
        <f t="shared" si="1918"/>
        <v>-1.2999999999999999E-2</v>
      </c>
      <c r="DQ1691" s="159">
        <f t="shared" si="1930"/>
        <v>-3.2369999999999997</v>
      </c>
      <c r="DR1691" s="158">
        <f t="shared" si="1919"/>
        <v>-6.7000000000000002E-3</v>
      </c>
      <c r="DS1691" s="159">
        <f t="shared" si="1931"/>
        <v>-1.6683000000000001</v>
      </c>
      <c r="DT1691" s="158">
        <f t="shared" si="1920"/>
        <v>-1.2999999999999999E-2</v>
      </c>
      <c r="DU1691" s="159">
        <f t="shared" si="1932"/>
        <v>-3.2369999999999997</v>
      </c>
      <c r="DV1691" s="158">
        <f t="shared" si="1921"/>
        <v>-6.7000000000000002E-3</v>
      </c>
      <c r="DW1691" s="160">
        <f t="shared" si="1933"/>
        <v>-1.6683000000000001</v>
      </c>
    </row>
    <row r="1692" spans="1:127" ht="24.95" customHeight="1" x14ac:dyDescent="0.2">
      <c r="A1692" s="272">
        <v>1683</v>
      </c>
      <c r="B1692" s="336"/>
      <c r="C1692" s="332"/>
      <c r="D1692" s="333"/>
      <c r="E1692" s="334"/>
      <c r="F1692" s="335"/>
      <c r="G1692" s="334"/>
      <c r="H1692" s="371"/>
      <c r="I1692" s="334"/>
      <c r="J1692" s="334"/>
      <c r="K1692" s="334"/>
      <c r="L1692" s="334"/>
      <c r="M1692" s="334"/>
      <c r="N1692" s="334"/>
      <c r="O1692" s="337"/>
      <c r="P1692" s="337"/>
      <c r="Q1692" s="338" t="str">
        <f t="shared" si="1884"/>
        <v xml:space="preserve"> </v>
      </c>
      <c r="R1692" s="339" t="str">
        <f t="shared" si="1885"/>
        <v/>
      </c>
      <c r="S1692" s="340" t="str">
        <f t="shared" si="1938"/>
        <v/>
      </c>
      <c r="T1692" s="341" t="str">
        <f t="shared" si="1886"/>
        <v/>
      </c>
      <c r="U1692" s="341" t="str">
        <f t="shared" si="1887"/>
        <v/>
      </c>
      <c r="V1692" s="341" t="str">
        <f t="shared" si="1888"/>
        <v/>
      </c>
      <c r="W1692" s="341" t="str">
        <f t="shared" si="1889"/>
        <v/>
      </c>
      <c r="X1692" s="340" t="str">
        <f t="shared" si="1939"/>
        <v/>
      </c>
      <c r="Y1692" s="342" t="str">
        <f t="shared" si="1940"/>
        <v/>
      </c>
      <c r="Z1692" s="343" t="str">
        <f t="shared" si="1941"/>
        <v/>
      </c>
      <c r="AA1692" s="344" t="str">
        <f t="shared" si="1942"/>
        <v/>
      </c>
      <c r="AB1692" s="345" t="str">
        <f t="shared" si="1890"/>
        <v/>
      </c>
      <c r="AC1692" s="346" t="str">
        <f t="shared" si="1891"/>
        <v/>
      </c>
      <c r="AD1692" s="346" t="str">
        <f t="shared" si="1892"/>
        <v/>
      </c>
      <c r="AE1692" s="344" t="str">
        <f t="shared" si="1943"/>
        <v/>
      </c>
      <c r="AF1692" s="346" t="str">
        <f t="shared" si="1893"/>
        <v/>
      </c>
      <c r="AG1692" s="344" t="str">
        <f t="shared" si="1944"/>
        <v/>
      </c>
      <c r="AH1692" s="344" t="str">
        <f t="shared" si="1945"/>
        <v/>
      </c>
      <c r="AI1692" s="344" t="str">
        <f t="shared" si="1946"/>
        <v/>
      </c>
      <c r="AJ1692" s="346" t="str">
        <f t="shared" si="1947"/>
        <v/>
      </c>
      <c r="AK1692" s="346" t="str">
        <f t="shared" si="1948"/>
        <v/>
      </c>
      <c r="AL1692" s="347" t="str">
        <f t="shared" si="1949"/>
        <v/>
      </c>
      <c r="AM1692" s="141"/>
      <c r="AN1692" s="141"/>
      <c r="AO1692" s="142"/>
      <c r="AP1692" s="58">
        <f t="shared" si="1894"/>
        <v>0</v>
      </c>
      <c r="AQ1692" s="318">
        <f>SUM(AP$10:AP1692)</f>
        <v>0</v>
      </c>
      <c r="AR1692" s="143">
        <f t="shared" si="1881"/>
        <v>0.1</v>
      </c>
      <c r="AS1692" s="144" t="str">
        <f t="shared" si="1895"/>
        <v/>
      </c>
      <c r="AT1692" s="144" t="str">
        <f t="shared" si="1922"/>
        <v/>
      </c>
      <c r="AU1692" s="145"/>
      <c r="AV1692" s="58">
        <f t="shared" si="1882"/>
        <v>0</v>
      </c>
      <c r="AW1692" s="318">
        <f>SUM(AV$10:AV1692)</f>
        <v>0</v>
      </c>
      <c r="AX1692" s="319">
        <f t="shared" si="1883"/>
        <v>0.1</v>
      </c>
      <c r="AY1692" s="144" t="str">
        <f t="shared" si="1936"/>
        <v/>
      </c>
      <c r="AZ1692" s="144" t="str">
        <f t="shared" si="1937"/>
        <v/>
      </c>
      <c r="BA1692" s="144"/>
      <c r="BB1692" s="146" t="str">
        <f t="shared" si="1896"/>
        <v/>
      </c>
      <c r="BC1692" s="66" t="str">
        <f t="shared" si="1935"/>
        <v/>
      </c>
      <c r="BD1692" s="195" t="str">
        <f t="shared" si="1897"/>
        <v/>
      </c>
      <c r="BF1692" s="283"/>
      <c r="BG1692" s="286" t="str">
        <f t="shared" si="1898"/>
        <v/>
      </c>
      <c r="BY1692" s="211" t="str">
        <f t="shared" si="1899"/>
        <v/>
      </c>
      <c r="BZ1692" s="150" t="str">
        <f t="shared" si="1900"/>
        <v/>
      </c>
      <c r="CB1692" s="54" t="str">
        <f t="shared" si="1934"/>
        <v/>
      </c>
      <c r="CD1692" s="54" t="str">
        <f t="shared" si="1901"/>
        <v/>
      </c>
      <c r="CF1692" s="54" t="str">
        <f t="shared" si="1902"/>
        <v/>
      </c>
      <c r="CH1692" s="150" t="str">
        <f t="shared" si="1903"/>
        <v/>
      </c>
      <c r="CI1692" s="290"/>
      <c r="CJ1692" s="150" t="str">
        <f t="shared" si="1904"/>
        <v/>
      </c>
      <c r="CK1692" s="290"/>
      <c r="CL1692" s="54" t="str">
        <f t="shared" si="1923"/>
        <v/>
      </c>
      <c r="CM1692" s="290"/>
      <c r="CN1692" s="150" t="str">
        <f t="shared" si="1905"/>
        <v/>
      </c>
      <c r="CO1692" s="290"/>
      <c r="CP1692" s="150" t="str">
        <f t="shared" si="1906"/>
        <v/>
      </c>
      <c r="CQ1692" s="290"/>
      <c r="CR1692" s="150" t="str">
        <f t="shared" si="1907"/>
        <v/>
      </c>
      <c r="CS1692" s="290"/>
      <c r="CT1692" s="150" t="str">
        <f t="shared" si="1908"/>
        <v/>
      </c>
      <c r="CU1692" s="150"/>
      <c r="CV1692" s="150" t="str">
        <f t="shared" si="1909"/>
        <v/>
      </c>
      <c r="CW1692" s="94"/>
      <c r="CX1692" s="151" t="str">
        <f t="shared" si="1950"/>
        <v/>
      </c>
      <c r="CY1692" s="151" t="str">
        <f t="shared" si="1951"/>
        <v/>
      </c>
      <c r="CZ1692" s="152"/>
      <c r="DA1692" s="373" t="str">
        <f t="shared" si="1924"/>
        <v/>
      </c>
      <c r="DC1692" s="153">
        <f t="shared" si="1910"/>
        <v>0</v>
      </c>
      <c r="DD1692" s="153">
        <f t="shared" si="1911"/>
        <v>0</v>
      </c>
      <c r="DE1692" s="153">
        <f t="shared" si="1912"/>
        <v>0</v>
      </c>
      <c r="DF1692" s="158">
        <f t="shared" si="1913"/>
        <v>-4.7000000000000002E-3</v>
      </c>
      <c r="DG1692" s="159">
        <f t="shared" si="1925"/>
        <v>-1.1703000000000001</v>
      </c>
      <c r="DH1692" s="158">
        <f t="shared" si="1914"/>
        <v>3.1999999999999997E-3</v>
      </c>
      <c r="DI1692" s="159">
        <f t="shared" si="1926"/>
        <v>0.79679999999999995</v>
      </c>
      <c r="DJ1692" s="158">
        <f t="shared" si="1915"/>
        <v>-2.7000000000000001E-3</v>
      </c>
      <c r="DK1692" s="159">
        <f t="shared" si="1927"/>
        <v>-0.67230000000000001</v>
      </c>
      <c r="DL1692" s="158">
        <f t="shared" si="1916"/>
        <v>1.1999999999999999E-3</v>
      </c>
      <c r="DM1692" s="159">
        <f t="shared" si="1928"/>
        <v>0.29879999999999995</v>
      </c>
      <c r="DN1692" s="158">
        <f t="shared" si="1917"/>
        <v>1.46E-2</v>
      </c>
      <c r="DO1692" s="159">
        <f t="shared" si="1929"/>
        <v>3.6354000000000002</v>
      </c>
      <c r="DP1692" s="158">
        <f t="shared" si="1918"/>
        <v>-1.2999999999999999E-2</v>
      </c>
      <c r="DQ1692" s="159">
        <f t="shared" si="1930"/>
        <v>-3.2369999999999997</v>
      </c>
      <c r="DR1692" s="158">
        <f t="shared" si="1919"/>
        <v>-6.7000000000000002E-3</v>
      </c>
      <c r="DS1692" s="159">
        <f t="shared" si="1931"/>
        <v>-1.6683000000000001</v>
      </c>
      <c r="DT1692" s="158">
        <f t="shared" si="1920"/>
        <v>-1.2999999999999999E-2</v>
      </c>
      <c r="DU1692" s="159">
        <f t="shared" si="1932"/>
        <v>-3.2369999999999997</v>
      </c>
      <c r="DV1692" s="158">
        <f t="shared" si="1921"/>
        <v>-6.7000000000000002E-3</v>
      </c>
      <c r="DW1692" s="160">
        <f t="shared" si="1933"/>
        <v>-1.6683000000000001</v>
      </c>
    </row>
    <row r="1693" spans="1:127" ht="24.95" customHeight="1" x14ac:dyDescent="0.2">
      <c r="A1693" s="272">
        <v>1684</v>
      </c>
      <c r="B1693" s="336"/>
      <c r="C1693" s="332"/>
      <c r="D1693" s="333"/>
      <c r="E1693" s="334"/>
      <c r="F1693" s="335"/>
      <c r="G1693" s="334"/>
      <c r="H1693" s="371"/>
      <c r="I1693" s="334"/>
      <c r="J1693" s="334"/>
      <c r="K1693" s="334"/>
      <c r="L1693" s="334"/>
      <c r="M1693" s="334"/>
      <c r="N1693" s="334"/>
      <c r="O1693" s="337"/>
      <c r="P1693" s="337"/>
      <c r="Q1693" s="338" t="str">
        <f t="shared" si="1884"/>
        <v xml:space="preserve"> </v>
      </c>
      <c r="R1693" s="339" t="str">
        <f t="shared" si="1885"/>
        <v/>
      </c>
      <c r="S1693" s="340" t="str">
        <f t="shared" si="1938"/>
        <v/>
      </c>
      <c r="T1693" s="341" t="str">
        <f t="shared" si="1886"/>
        <v/>
      </c>
      <c r="U1693" s="341" t="str">
        <f t="shared" si="1887"/>
        <v/>
      </c>
      <c r="V1693" s="341" t="str">
        <f t="shared" si="1888"/>
        <v/>
      </c>
      <c r="W1693" s="341" t="str">
        <f t="shared" si="1889"/>
        <v/>
      </c>
      <c r="X1693" s="340" t="str">
        <f t="shared" si="1939"/>
        <v/>
      </c>
      <c r="Y1693" s="342" t="str">
        <f t="shared" si="1940"/>
        <v/>
      </c>
      <c r="Z1693" s="343" t="str">
        <f t="shared" si="1941"/>
        <v/>
      </c>
      <c r="AA1693" s="344" t="str">
        <f t="shared" si="1942"/>
        <v/>
      </c>
      <c r="AB1693" s="345" t="str">
        <f t="shared" si="1890"/>
        <v/>
      </c>
      <c r="AC1693" s="346" t="str">
        <f t="shared" si="1891"/>
        <v/>
      </c>
      <c r="AD1693" s="346" t="str">
        <f t="shared" si="1892"/>
        <v/>
      </c>
      <c r="AE1693" s="344" t="str">
        <f t="shared" si="1943"/>
        <v/>
      </c>
      <c r="AF1693" s="346" t="str">
        <f t="shared" si="1893"/>
        <v/>
      </c>
      <c r="AG1693" s="344" t="str">
        <f t="shared" si="1944"/>
        <v/>
      </c>
      <c r="AH1693" s="344" t="str">
        <f t="shared" si="1945"/>
        <v/>
      </c>
      <c r="AI1693" s="344" t="str">
        <f t="shared" si="1946"/>
        <v/>
      </c>
      <c r="AJ1693" s="346" t="str">
        <f t="shared" si="1947"/>
        <v/>
      </c>
      <c r="AK1693" s="346" t="str">
        <f t="shared" si="1948"/>
        <v/>
      </c>
      <c r="AL1693" s="347" t="str">
        <f t="shared" si="1949"/>
        <v/>
      </c>
      <c r="AM1693" s="141"/>
      <c r="AN1693" s="141"/>
      <c r="AO1693" s="142"/>
      <c r="AP1693" s="58">
        <f t="shared" si="1894"/>
        <v>0</v>
      </c>
      <c r="AQ1693" s="318">
        <f>SUM(AP$10:AP1693)</f>
        <v>0</v>
      </c>
      <c r="AR1693" s="143">
        <f t="shared" si="1881"/>
        <v>0.1</v>
      </c>
      <c r="AS1693" s="144" t="str">
        <f t="shared" si="1895"/>
        <v/>
      </c>
      <c r="AT1693" s="144" t="str">
        <f t="shared" si="1922"/>
        <v/>
      </c>
      <c r="AU1693" s="145"/>
      <c r="AV1693" s="58">
        <f t="shared" si="1882"/>
        <v>0</v>
      </c>
      <c r="AW1693" s="318">
        <f>SUM(AV$10:AV1693)</f>
        <v>0</v>
      </c>
      <c r="AX1693" s="319">
        <f t="shared" si="1883"/>
        <v>0.1</v>
      </c>
      <c r="AY1693" s="144" t="str">
        <f t="shared" si="1936"/>
        <v/>
      </c>
      <c r="AZ1693" s="144" t="str">
        <f t="shared" si="1937"/>
        <v/>
      </c>
      <c r="BA1693" s="144"/>
      <c r="BB1693" s="146" t="str">
        <f t="shared" si="1896"/>
        <v/>
      </c>
      <c r="BC1693" s="66" t="str">
        <f t="shared" si="1935"/>
        <v/>
      </c>
      <c r="BD1693" s="195" t="str">
        <f t="shared" si="1897"/>
        <v/>
      </c>
      <c r="BF1693" s="283"/>
      <c r="BG1693" s="286" t="str">
        <f t="shared" si="1898"/>
        <v/>
      </c>
      <c r="BY1693" s="211" t="str">
        <f t="shared" si="1899"/>
        <v/>
      </c>
      <c r="BZ1693" s="150" t="str">
        <f t="shared" si="1900"/>
        <v/>
      </c>
      <c r="CB1693" s="54" t="str">
        <f t="shared" si="1934"/>
        <v/>
      </c>
      <c r="CD1693" s="54" t="str">
        <f t="shared" si="1901"/>
        <v/>
      </c>
      <c r="CF1693" s="54" t="str">
        <f t="shared" si="1902"/>
        <v/>
      </c>
      <c r="CH1693" s="150" t="str">
        <f t="shared" si="1903"/>
        <v/>
      </c>
      <c r="CI1693" s="290"/>
      <c r="CJ1693" s="150" t="str">
        <f t="shared" si="1904"/>
        <v/>
      </c>
      <c r="CK1693" s="290"/>
      <c r="CL1693" s="54" t="str">
        <f t="shared" si="1923"/>
        <v/>
      </c>
      <c r="CM1693" s="290"/>
      <c r="CN1693" s="150" t="str">
        <f t="shared" si="1905"/>
        <v/>
      </c>
      <c r="CO1693" s="290"/>
      <c r="CP1693" s="150" t="str">
        <f t="shared" si="1906"/>
        <v/>
      </c>
      <c r="CQ1693" s="290"/>
      <c r="CR1693" s="150" t="str">
        <f t="shared" si="1907"/>
        <v/>
      </c>
      <c r="CS1693" s="290"/>
      <c r="CT1693" s="150" t="str">
        <f t="shared" si="1908"/>
        <v/>
      </c>
      <c r="CU1693" s="150"/>
      <c r="CV1693" s="150" t="str">
        <f t="shared" si="1909"/>
        <v/>
      </c>
      <c r="CW1693" s="94"/>
      <c r="CX1693" s="151" t="str">
        <f t="shared" si="1950"/>
        <v/>
      </c>
      <c r="CY1693" s="151" t="str">
        <f t="shared" si="1951"/>
        <v/>
      </c>
      <c r="CZ1693" s="152"/>
      <c r="DA1693" s="373" t="str">
        <f t="shared" si="1924"/>
        <v/>
      </c>
      <c r="DC1693" s="153">
        <f t="shared" si="1910"/>
        <v>0</v>
      </c>
      <c r="DD1693" s="153">
        <f t="shared" si="1911"/>
        <v>0</v>
      </c>
      <c r="DE1693" s="153">
        <f t="shared" si="1912"/>
        <v>0</v>
      </c>
      <c r="DF1693" s="158">
        <f t="shared" si="1913"/>
        <v>-4.7000000000000002E-3</v>
      </c>
      <c r="DG1693" s="159">
        <f t="shared" si="1925"/>
        <v>-1.1703000000000001</v>
      </c>
      <c r="DH1693" s="158">
        <f t="shared" si="1914"/>
        <v>3.1999999999999997E-3</v>
      </c>
      <c r="DI1693" s="159">
        <f t="shared" si="1926"/>
        <v>0.79679999999999995</v>
      </c>
      <c r="DJ1693" s="158">
        <f t="shared" si="1915"/>
        <v>-2.7000000000000001E-3</v>
      </c>
      <c r="DK1693" s="159">
        <f t="shared" si="1927"/>
        <v>-0.67230000000000001</v>
      </c>
      <c r="DL1693" s="158">
        <f t="shared" si="1916"/>
        <v>1.1999999999999999E-3</v>
      </c>
      <c r="DM1693" s="159">
        <f t="shared" si="1928"/>
        <v>0.29879999999999995</v>
      </c>
      <c r="DN1693" s="158">
        <f t="shared" si="1917"/>
        <v>1.46E-2</v>
      </c>
      <c r="DO1693" s="159">
        <f t="shared" si="1929"/>
        <v>3.6354000000000002</v>
      </c>
      <c r="DP1693" s="158">
        <f t="shared" si="1918"/>
        <v>-1.2999999999999999E-2</v>
      </c>
      <c r="DQ1693" s="159">
        <f t="shared" si="1930"/>
        <v>-3.2369999999999997</v>
      </c>
      <c r="DR1693" s="158">
        <f t="shared" si="1919"/>
        <v>-6.7000000000000002E-3</v>
      </c>
      <c r="DS1693" s="159">
        <f t="shared" si="1931"/>
        <v>-1.6683000000000001</v>
      </c>
      <c r="DT1693" s="158">
        <f t="shared" si="1920"/>
        <v>-1.2999999999999999E-2</v>
      </c>
      <c r="DU1693" s="159">
        <f t="shared" si="1932"/>
        <v>-3.2369999999999997</v>
      </c>
      <c r="DV1693" s="158">
        <f t="shared" si="1921"/>
        <v>-6.7000000000000002E-3</v>
      </c>
      <c r="DW1693" s="160">
        <f t="shared" si="1933"/>
        <v>-1.6683000000000001</v>
      </c>
    </row>
    <row r="1694" spans="1:127" ht="24.95" customHeight="1" x14ac:dyDescent="0.2">
      <c r="A1694" s="272">
        <v>1685</v>
      </c>
      <c r="B1694" s="336"/>
      <c r="C1694" s="332"/>
      <c r="D1694" s="333"/>
      <c r="E1694" s="334"/>
      <c r="F1694" s="335"/>
      <c r="G1694" s="334"/>
      <c r="H1694" s="371"/>
      <c r="I1694" s="334"/>
      <c r="J1694" s="334"/>
      <c r="K1694" s="334"/>
      <c r="L1694" s="334"/>
      <c r="M1694" s="334"/>
      <c r="N1694" s="334"/>
      <c r="O1694" s="337"/>
      <c r="P1694" s="337"/>
      <c r="Q1694" s="338" t="str">
        <f t="shared" si="1884"/>
        <v xml:space="preserve"> </v>
      </c>
      <c r="R1694" s="339" t="str">
        <f t="shared" si="1885"/>
        <v/>
      </c>
      <c r="S1694" s="340" t="str">
        <f t="shared" si="1938"/>
        <v/>
      </c>
      <c r="T1694" s="341" t="str">
        <f t="shared" si="1886"/>
        <v/>
      </c>
      <c r="U1694" s="341" t="str">
        <f t="shared" si="1887"/>
        <v/>
      </c>
      <c r="V1694" s="341" t="str">
        <f t="shared" si="1888"/>
        <v/>
      </c>
      <c r="W1694" s="341" t="str">
        <f t="shared" si="1889"/>
        <v/>
      </c>
      <c r="X1694" s="340" t="str">
        <f t="shared" si="1939"/>
        <v/>
      </c>
      <c r="Y1694" s="342" t="str">
        <f t="shared" si="1940"/>
        <v/>
      </c>
      <c r="Z1694" s="343" t="str">
        <f t="shared" si="1941"/>
        <v/>
      </c>
      <c r="AA1694" s="344" t="str">
        <f t="shared" si="1942"/>
        <v/>
      </c>
      <c r="AB1694" s="345" t="str">
        <f t="shared" si="1890"/>
        <v/>
      </c>
      <c r="AC1694" s="346" t="str">
        <f t="shared" si="1891"/>
        <v/>
      </c>
      <c r="AD1694" s="346" t="str">
        <f t="shared" si="1892"/>
        <v/>
      </c>
      <c r="AE1694" s="344" t="str">
        <f t="shared" si="1943"/>
        <v/>
      </c>
      <c r="AF1694" s="346" t="str">
        <f t="shared" si="1893"/>
        <v/>
      </c>
      <c r="AG1694" s="344" t="str">
        <f t="shared" si="1944"/>
        <v/>
      </c>
      <c r="AH1694" s="344" t="str">
        <f t="shared" si="1945"/>
        <v/>
      </c>
      <c r="AI1694" s="344" t="str">
        <f t="shared" si="1946"/>
        <v/>
      </c>
      <c r="AJ1694" s="346" t="str">
        <f t="shared" si="1947"/>
        <v/>
      </c>
      <c r="AK1694" s="346" t="str">
        <f t="shared" si="1948"/>
        <v/>
      </c>
      <c r="AL1694" s="347" t="str">
        <f t="shared" si="1949"/>
        <v/>
      </c>
      <c r="AM1694" s="141"/>
      <c r="AN1694" s="141"/>
      <c r="AO1694" s="142"/>
      <c r="AP1694" s="58">
        <f t="shared" si="1894"/>
        <v>0</v>
      </c>
      <c r="AQ1694" s="318">
        <f>SUM(AP$10:AP1694)</f>
        <v>0</v>
      </c>
      <c r="AR1694" s="143">
        <f t="shared" si="1881"/>
        <v>0.1</v>
      </c>
      <c r="AS1694" s="144" t="str">
        <f t="shared" si="1895"/>
        <v/>
      </c>
      <c r="AT1694" s="144" t="str">
        <f t="shared" si="1922"/>
        <v/>
      </c>
      <c r="AU1694" s="145"/>
      <c r="AV1694" s="58">
        <f t="shared" si="1882"/>
        <v>0</v>
      </c>
      <c r="AW1694" s="318">
        <f>SUM(AV$10:AV1694)</f>
        <v>0</v>
      </c>
      <c r="AX1694" s="319">
        <f t="shared" si="1883"/>
        <v>0.1</v>
      </c>
      <c r="AY1694" s="144" t="str">
        <f t="shared" si="1936"/>
        <v/>
      </c>
      <c r="AZ1694" s="144" t="str">
        <f t="shared" si="1937"/>
        <v/>
      </c>
      <c r="BA1694" s="144"/>
      <c r="BB1694" s="146" t="str">
        <f t="shared" si="1896"/>
        <v/>
      </c>
      <c r="BC1694" s="66" t="str">
        <f t="shared" si="1935"/>
        <v/>
      </c>
      <c r="BD1694" s="195" t="str">
        <f t="shared" si="1897"/>
        <v/>
      </c>
      <c r="BF1694" s="283"/>
      <c r="BG1694" s="286" t="str">
        <f t="shared" si="1898"/>
        <v/>
      </c>
      <c r="BY1694" s="211" t="str">
        <f t="shared" si="1899"/>
        <v/>
      </c>
      <c r="BZ1694" s="150" t="str">
        <f t="shared" si="1900"/>
        <v/>
      </c>
      <c r="CB1694" s="54" t="str">
        <f t="shared" si="1934"/>
        <v/>
      </c>
      <c r="CD1694" s="54" t="str">
        <f t="shared" si="1901"/>
        <v/>
      </c>
      <c r="CF1694" s="54" t="str">
        <f t="shared" si="1902"/>
        <v/>
      </c>
      <c r="CH1694" s="150" t="str">
        <f t="shared" si="1903"/>
        <v/>
      </c>
      <c r="CI1694" s="290"/>
      <c r="CJ1694" s="150" t="str">
        <f t="shared" si="1904"/>
        <v/>
      </c>
      <c r="CK1694" s="290"/>
      <c r="CL1694" s="54" t="str">
        <f t="shared" si="1923"/>
        <v/>
      </c>
      <c r="CM1694" s="290"/>
      <c r="CN1694" s="150" t="str">
        <f t="shared" si="1905"/>
        <v/>
      </c>
      <c r="CO1694" s="290"/>
      <c r="CP1694" s="150" t="str">
        <f t="shared" si="1906"/>
        <v/>
      </c>
      <c r="CQ1694" s="290"/>
      <c r="CR1694" s="150" t="str">
        <f t="shared" si="1907"/>
        <v/>
      </c>
      <c r="CS1694" s="290"/>
      <c r="CT1694" s="150" t="str">
        <f t="shared" si="1908"/>
        <v/>
      </c>
      <c r="CU1694" s="150"/>
      <c r="CV1694" s="150" t="str">
        <f t="shared" si="1909"/>
        <v/>
      </c>
      <c r="CW1694" s="94"/>
      <c r="CX1694" s="151" t="str">
        <f t="shared" si="1950"/>
        <v/>
      </c>
      <c r="CY1694" s="151" t="str">
        <f t="shared" si="1951"/>
        <v/>
      </c>
      <c r="CZ1694" s="152"/>
      <c r="DA1694" s="373" t="str">
        <f t="shared" si="1924"/>
        <v/>
      </c>
      <c r="DC1694" s="153">
        <f t="shared" si="1910"/>
        <v>0</v>
      </c>
      <c r="DD1694" s="153">
        <f t="shared" si="1911"/>
        <v>0</v>
      </c>
      <c r="DE1694" s="153">
        <f t="shared" si="1912"/>
        <v>0</v>
      </c>
      <c r="DF1694" s="158">
        <f t="shared" si="1913"/>
        <v>-4.7000000000000002E-3</v>
      </c>
      <c r="DG1694" s="159">
        <f t="shared" si="1925"/>
        <v>-1.1703000000000001</v>
      </c>
      <c r="DH1694" s="158">
        <f t="shared" si="1914"/>
        <v>3.1999999999999997E-3</v>
      </c>
      <c r="DI1694" s="159">
        <f t="shared" si="1926"/>
        <v>0.79679999999999995</v>
      </c>
      <c r="DJ1694" s="158">
        <f t="shared" si="1915"/>
        <v>-2.7000000000000001E-3</v>
      </c>
      <c r="DK1694" s="159">
        <f t="shared" si="1927"/>
        <v>-0.67230000000000001</v>
      </c>
      <c r="DL1694" s="158">
        <f t="shared" si="1916"/>
        <v>1.1999999999999999E-3</v>
      </c>
      <c r="DM1694" s="159">
        <f t="shared" si="1928"/>
        <v>0.29879999999999995</v>
      </c>
      <c r="DN1694" s="158">
        <f t="shared" si="1917"/>
        <v>1.46E-2</v>
      </c>
      <c r="DO1694" s="159">
        <f t="shared" si="1929"/>
        <v>3.6354000000000002</v>
      </c>
      <c r="DP1694" s="158">
        <f t="shared" si="1918"/>
        <v>-1.2999999999999999E-2</v>
      </c>
      <c r="DQ1694" s="159">
        <f t="shared" si="1930"/>
        <v>-3.2369999999999997</v>
      </c>
      <c r="DR1694" s="158">
        <f t="shared" si="1919"/>
        <v>-6.7000000000000002E-3</v>
      </c>
      <c r="DS1694" s="159">
        <f t="shared" si="1931"/>
        <v>-1.6683000000000001</v>
      </c>
      <c r="DT1694" s="158">
        <f t="shared" si="1920"/>
        <v>-1.2999999999999999E-2</v>
      </c>
      <c r="DU1694" s="159">
        <f t="shared" si="1932"/>
        <v>-3.2369999999999997</v>
      </c>
      <c r="DV1694" s="158">
        <f t="shared" si="1921"/>
        <v>-6.7000000000000002E-3</v>
      </c>
      <c r="DW1694" s="160">
        <f t="shared" si="1933"/>
        <v>-1.6683000000000001</v>
      </c>
    </row>
    <row r="1695" spans="1:127" ht="24.95" customHeight="1" x14ac:dyDescent="0.2">
      <c r="A1695" s="272">
        <v>1686</v>
      </c>
      <c r="B1695" s="336"/>
      <c r="C1695" s="332"/>
      <c r="D1695" s="333"/>
      <c r="E1695" s="334"/>
      <c r="F1695" s="335"/>
      <c r="G1695" s="334"/>
      <c r="H1695" s="371"/>
      <c r="I1695" s="334"/>
      <c r="J1695" s="334"/>
      <c r="K1695" s="334"/>
      <c r="L1695" s="334"/>
      <c r="M1695" s="334"/>
      <c r="N1695" s="334"/>
      <c r="O1695" s="337"/>
      <c r="P1695" s="337"/>
      <c r="Q1695" s="338" t="str">
        <f t="shared" si="1884"/>
        <v xml:space="preserve"> </v>
      </c>
      <c r="R1695" s="339" t="str">
        <f t="shared" si="1885"/>
        <v/>
      </c>
      <c r="S1695" s="340" t="str">
        <f t="shared" si="1938"/>
        <v/>
      </c>
      <c r="T1695" s="341" t="str">
        <f t="shared" si="1886"/>
        <v/>
      </c>
      <c r="U1695" s="341" t="str">
        <f t="shared" si="1887"/>
        <v/>
      </c>
      <c r="V1695" s="341" t="str">
        <f t="shared" si="1888"/>
        <v/>
      </c>
      <c r="W1695" s="341" t="str">
        <f t="shared" si="1889"/>
        <v/>
      </c>
      <c r="X1695" s="340" t="str">
        <f t="shared" si="1939"/>
        <v/>
      </c>
      <c r="Y1695" s="342" t="str">
        <f t="shared" si="1940"/>
        <v/>
      </c>
      <c r="Z1695" s="343" t="str">
        <f t="shared" si="1941"/>
        <v/>
      </c>
      <c r="AA1695" s="344" t="str">
        <f t="shared" si="1942"/>
        <v/>
      </c>
      <c r="AB1695" s="345" t="str">
        <f t="shared" si="1890"/>
        <v/>
      </c>
      <c r="AC1695" s="346" t="str">
        <f t="shared" si="1891"/>
        <v/>
      </c>
      <c r="AD1695" s="346" t="str">
        <f t="shared" si="1892"/>
        <v/>
      </c>
      <c r="AE1695" s="344" t="str">
        <f t="shared" si="1943"/>
        <v/>
      </c>
      <c r="AF1695" s="346" t="str">
        <f t="shared" si="1893"/>
        <v/>
      </c>
      <c r="AG1695" s="344" t="str">
        <f t="shared" si="1944"/>
        <v/>
      </c>
      <c r="AH1695" s="344" t="str">
        <f t="shared" si="1945"/>
        <v/>
      </c>
      <c r="AI1695" s="344" t="str">
        <f t="shared" si="1946"/>
        <v/>
      </c>
      <c r="AJ1695" s="346" t="str">
        <f t="shared" si="1947"/>
        <v/>
      </c>
      <c r="AK1695" s="346" t="str">
        <f t="shared" si="1948"/>
        <v/>
      </c>
      <c r="AL1695" s="347" t="str">
        <f t="shared" si="1949"/>
        <v/>
      </c>
      <c r="AM1695" s="141"/>
      <c r="AN1695" s="141"/>
      <c r="AO1695" s="142"/>
      <c r="AP1695" s="58">
        <f t="shared" si="1894"/>
        <v>0</v>
      </c>
      <c r="AQ1695" s="318">
        <f>SUM(AP$10:AP1695)</f>
        <v>0</v>
      </c>
      <c r="AR1695" s="143">
        <f t="shared" si="1881"/>
        <v>0.1</v>
      </c>
      <c r="AS1695" s="144" t="str">
        <f t="shared" si="1895"/>
        <v/>
      </c>
      <c r="AT1695" s="144" t="str">
        <f t="shared" si="1922"/>
        <v/>
      </c>
      <c r="AU1695" s="145"/>
      <c r="AV1695" s="58">
        <f t="shared" si="1882"/>
        <v>0</v>
      </c>
      <c r="AW1695" s="318">
        <f>SUM(AV$10:AV1695)</f>
        <v>0</v>
      </c>
      <c r="AX1695" s="319">
        <f t="shared" si="1883"/>
        <v>0.1</v>
      </c>
      <c r="AY1695" s="144" t="str">
        <f t="shared" si="1936"/>
        <v/>
      </c>
      <c r="AZ1695" s="144" t="str">
        <f t="shared" si="1937"/>
        <v/>
      </c>
      <c r="BA1695" s="144"/>
      <c r="BB1695" s="146" t="str">
        <f t="shared" si="1896"/>
        <v/>
      </c>
      <c r="BC1695" s="66" t="str">
        <f t="shared" si="1935"/>
        <v/>
      </c>
      <c r="BD1695" s="195" t="str">
        <f t="shared" si="1897"/>
        <v/>
      </c>
      <c r="BF1695" s="283"/>
      <c r="BG1695" s="286" t="str">
        <f t="shared" si="1898"/>
        <v/>
      </c>
      <c r="BY1695" s="211" t="str">
        <f t="shared" si="1899"/>
        <v/>
      </c>
      <c r="BZ1695" s="150" t="str">
        <f t="shared" si="1900"/>
        <v/>
      </c>
      <c r="CB1695" s="54" t="str">
        <f t="shared" si="1934"/>
        <v/>
      </c>
      <c r="CD1695" s="54" t="str">
        <f t="shared" si="1901"/>
        <v/>
      </c>
      <c r="CF1695" s="54" t="str">
        <f t="shared" si="1902"/>
        <v/>
      </c>
      <c r="CH1695" s="150" t="str">
        <f t="shared" si="1903"/>
        <v/>
      </c>
      <c r="CI1695" s="290"/>
      <c r="CJ1695" s="150" t="str">
        <f t="shared" si="1904"/>
        <v/>
      </c>
      <c r="CK1695" s="290"/>
      <c r="CL1695" s="54" t="str">
        <f t="shared" si="1923"/>
        <v/>
      </c>
      <c r="CM1695" s="290"/>
      <c r="CN1695" s="150" t="str">
        <f t="shared" si="1905"/>
        <v/>
      </c>
      <c r="CO1695" s="290"/>
      <c r="CP1695" s="150" t="str">
        <f t="shared" si="1906"/>
        <v/>
      </c>
      <c r="CQ1695" s="290"/>
      <c r="CR1695" s="150" t="str">
        <f t="shared" si="1907"/>
        <v/>
      </c>
      <c r="CS1695" s="290"/>
      <c r="CT1695" s="150" t="str">
        <f t="shared" si="1908"/>
        <v/>
      </c>
      <c r="CU1695" s="150"/>
      <c r="CV1695" s="150" t="str">
        <f t="shared" si="1909"/>
        <v/>
      </c>
      <c r="CW1695" s="94"/>
      <c r="CX1695" s="151" t="str">
        <f t="shared" si="1950"/>
        <v/>
      </c>
      <c r="CY1695" s="151" t="str">
        <f t="shared" si="1951"/>
        <v/>
      </c>
      <c r="CZ1695" s="152"/>
      <c r="DA1695" s="373" t="str">
        <f t="shared" si="1924"/>
        <v/>
      </c>
      <c r="DC1695" s="153">
        <f t="shared" si="1910"/>
        <v>0</v>
      </c>
      <c r="DD1695" s="153">
        <f t="shared" si="1911"/>
        <v>0</v>
      </c>
      <c r="DE1695" s="153">
        <f t="shared" si="1912"/>
        <v>0</v>
      </c>
      <c r="DF1695" s="158">
        <f t="shared" si="1913"/>
        <v>-4.7000000000000002E-3</v>
      </c>
      <c r="DG1695" s="159">
        <f t="shared" si="1925"/>
        <v>-1.1703000000000001</v>
      </c>
      <c r="DH1695" s="158">
        <f t="shared" si="1914"/>
        <v>3.1999999999999997E-3</v>
      </c>
      <c r="DI1695" s="159">
        <f t="shared" si="1926"/>
        <v>0.79679999999999995</v>
      </c>
      <c r="DJ1695" s="158">
        <f t="shared" si="1915"/>
        <v>-2.7000000000000001E-3</v>
      </c>
      <c r="DK1695" s="159">
        <f t="shared" si="1927"/>
        <v>-0.67230000000000001</v>
      </c>
      <c r="DL1695" s="158">
        <f t="shared" si="1916"/>
        <v>1.1999999999999999E-3</v>
      </c>
      <c r="DM1695" s="159">
        <f t="shared" si="1928"/>
        <v>0.29879999999999995</v>
      </c>
      <c r="DN1695" s="158">
        <f t="shared" si="1917"/>
        <v>1.46E-2</v>
      </c>
      <c r="DO1695" s="159">
        <f t="shared" si="1929"/>
        <v>3.6354000000000002</v>
      </c>
      <c r="DP1695" s="158">
        <f t="shared" si="1918"/>
        <v>-1.2999999999999999E-2</v>
      </c>
      <c r="DQ1695" s="159">
        <f t="shared" si="1930"/>
        <v>-3.2369999999999997</v>
      </c>
      <c r="DR1695" s="158">
        <f t="shared" si="1919"/>
        <v>-6.7000000000000002E-3</v>
      </c>
      <c r="DS1695" s="159">
        <f t="shared" si="1931"/>
        <v>-1.6683000000000001</v>
      </c>
      <c r="DT1695" s="158">
        <f t="shared" si="1920"/>
        <v>-1.2999999999999999E-2</v>
      </c>
      <c r="DU1695" s="159">
        <f t="shared" si="1932"/>
        <v>-3.2369999999999997</v>
      </c>
      <c r="DV1695" s="158">
        <f t="shared" si="1921"/>
        <v>-6.7000000000000002E-3</v>
      </c>
      <c r="DW1695" s="160">
        <f t="shared" si="1933"/>
        <v>-1.6683000000000001</v>
      </c>
    </row>
    <row r="1696" spans="1:127" ht="24.95" customHeight="1" x14ac:dyDescent="0.2">
      <c r="A1696" s="272">
        <v>1687</v>
      </c>
      <c r="B1696" s="336"/>
      <c r="C1696" s="332"/>
      <c r="D1696" s="333"/>
      <c r="E1696" s="334"/>
      <c r="F1696" s="335"/>
      <c r="G1696" s="334"/>
      <c r="H1696" s="371"/>
      <c r="I1696" s="334"/>
      <c r="J1696" s="334"/>
      <c r="K1696" s="334"/>
      <c r="L1696" s="334"/>
      <c r="M1696" s="334"/>
      <c r="N1696" s="334"/>
      <c r="O1696" s="337"/>
      <c r="P1696" s="337"/>
      <c r="Q1696" s="338" t="str">
        <f t="shared" si="1884"/>
        <v xml:space="preserve"> </v>
      </c>
      <c r="R1696" s="339" t="str">
        <f t="shared" si="1885"/>
        <v/>
      </c>
      <c r="S1696" s="340" t="str">
        <f t="shared" si="1938"/>
        <v/>
      </c>
      <c r="T1696" s="341" t="str">
        <f t="shared" si="1886"/>
        <v/>
      </c>
      <c r="U1696" s="341" t="str">
        <f t="shared" si="1887"/>
        <v/>
      </c>
      <c r="V1696" s="341" t="str">
        <f t="shared" si="1888"/>
        <v/>
      </c>
      <c r="W1696" s="341" t="str">
        <f t="shared" si="1889"/>
        <v/>
      </c>
      <c r="X1696" s="340" t="str">
        <f t="shared" si="1939"/>
        <v/>
      </c>
      <c r="Y1696" s="342" t="str">
        <f t="shared" si="1940"/>
        <v/>
      </c>
      <c r="Z1696" s="343" t="str">
        <f t="shared" si="1941"/>
        <v/>
      </c>
      <c r="AA1696" s="344" t="str">
        <f t="shared" si="1942"/>
        <v/>
      </c>
      <c r="AB1696" s="345" t="str">
        <f t="shared" si="1890"/>
        <v/>
      </c>
      <c r="AC1696" s="346" t="str">
        <f t="shared" si="1891"/>
        <v/>
      </c>
      <c r="AD1696" s="346" t="str">
        <f t="shared" si="1892"/>
        <v/>
      </c>
      <c r="AE1696" s="344" t="str">
        <f t="shared" si="1943"/>
        <v/>
      </c>
      <c r="AF1696" s="346" t="str">
        <f t="shared" si="1893"/>
        <v/>
      </c>
      <c r="AG1696" s="344" t="str">
        <f t="shared" si="1944"/>
        <v/>
      </c>
      <c r="AH1696" s="344" t="str">
        <f t="shared" si="1945"/>
        <v/>
      </c>
      <c r="AI1696" s="344" t="str">
        <f t="shared" si="1946"/>
        <v/>
      </c>
      <c r="AJ1696" s="346" t="str">
        <f t="shared" si="1947"/>
        <v/>
      </c>
      <c r="AK1696" s="346" t="str">
        <f t="shared" si="1948"/>
        <v/>
      </c>
      <c r="AL1696" s="347" t="str">
        <f t="shared" si="1949"/>
        <v/>
      </c>
      <c r="AM1696" s="141"/>
      <c r="AN1696" s="141"/>
      <c r="AO1696" s="142"/>
      <c r="AP1696" s="58">
        <f t="shared" si="1894"/>
        <v>0</v>
      </c>
      <c r="AQ1696" s="318">
        <f>SUM(AP$10:AP1696)</f>
        <v>0</v>
      </c>
      <c r="AR1696" s="143">
        <f t="shared" si="1881"/>
        <v>0.1</v>
      </c>
      <c r="AS1696" s="144" t="str">
        <f t="shared" si="1895"/>
        <v/>
      </c>
      <c r="AT1696" s="144" t="str">
        <f t="shared" si="1922"/>
        <v/>
      </c>
      <c r="AU1696" s="145"/>
      <c r="AV1696" s="58">
        <f t="shared" si="1882"/>
        <v>0</v>
      </c>
      <c r="AW1696" s="318">
        <f>SUM(AV$10:AV1696)</f>
        <v>0</v>
      </c>
      <c r="AX1696" s="319">
        <f t="shared" si="1883"/>
        <v>0.1</v>
      </c>
      <c r="AY1696" s="144" t="str">
        <f t="shared" si="1936"/>
        <v/>
      </c>
      <c r="AZ1696" s="144" t="str">
        <f t="shared" si="1937"/>
        <v/>
      </c>
      <c r="BA1696" s="144"/>
      <c r="BB1696" s="146" t="str">
        <f t="shared" si="1896"/>
        <v/>
      </c>
      <c r="BC1696" s="66" t="str">
        <f t="shared" si="1935"/>
        <v/>
      </c>
      <c r="BD1696" s="195" t="str">
        <f t="shared" si="1897"/>
        <v/>
      </c>
      <c r="BF1696" s="283"/>
      <c r="BG1696" s="286" t="str">
        <f t="shared" si="1898"/>
        <v/>
      </c>
      <c r="BY1696" s="211" t="str">
        <f t="shared" si="1899"/>
        <v/>
      </c>
      <c r="BZ1696" s="150" t="str">
        <f t="shared" si="1900"/>
        <v/>
      </c>
      <c r="CB1696" s="54" t="str">
        <f t="shared" si="1934"/>
        <v/>
      </c>
      <c r="CD1696" s="54" t="str">
        <f t="shared" si="1901"/>
        <v/>
      </c>
      <c r="CF1696" s="54" t="str">
        <f t="shared" si="1902"/>
        <v/>
      </c>
      <c r="CH1696" s="150" t="str">
        <f t="shared" si="1903"/>
        <v/>
      </c>
      <c r="CI1696" s="290"/>
      <c r="CJ1696" s="150" t="str">
        <f t="shared" si="1904"/>
        <v/>
      </c>
      <c r="CK1696" s="290"/>
      <c r="CL1696" s="54" t="str">
        <f t="shared" si="1923"/>
        <v/>
      </c>
      <c r="CM1696" s="290"/>
      <c r="CN1696" s="150" t="str">
        <f t="shared" si="1905"/>
        <v/>
      </c>
      <c r="CO1696" s="290"/>
      <c r="CP1696" s="150" t="str">
        <f t="shared" si="1906"/>
        <v/>
      </c>
      <c r="CQ1696" s="290"/>
      <c r="CR1696" s="150" t="str">
        <f t="shared" si="1907"/>
        <v/>
      </c>
      <c r="CS1696" s="290"/>
      <c r="CT1696" s="150" t="str">
        <f t="shared" si="1908"/>
        <v/>
      </c>
      <c r="CU1696" s="150"/>
      <c r="CV1696" s="150" t="str">
        <f t="shared" si="1909"/>
        <v/>
      </c>
      <c r="CW1696" s="94"/>
      <c r="CX1696" s="151" t="str">
        <f t="shared" si="1950"/>
        <v/>
      </c>
      <c r="CY1696" s="151" t="str">
        <f t="shared" si="1951"/>
        <v/>
      </c>
      <c r="CZ1696" s="152"/>
      <c r="DA1696" s="373" t="str">
        <f t="shared" si="1924"/>
        <v/>
      </c>
      <c r="DC1696" s="153">
        <f t="shared" si="1910"/>
        <v>0</v>
      </c>
      <c r="DD1696" s="153">
        <f t="shared" si="1911"/>
        <v>0</v>
      </c>
      <c r="DE1696" s="153">
        <f t="shared" si="1912"/>
        <v>0</v>
      </c>
      <c r="DF1696" s="158">
        <f t="shared" si="1913"/>
        <v>-4.7000000000000002E-3</v>
      </c>
      <c r="DG1696" s="159">
        <f t="shared" si="1925"/>
        <v>-1.1703000000000001</v>
      </c>
      <c r="DH1696" s="158">
        <f t="shared" si="1914"/>
        <v>3.1999999999999997E-3</v>
      </c>
      <c r="DI1696" s="159">
        <f t="shared" si="1926"/>
        <v>0.79679999999999995</v>
      </c>
      <c r="DJ1696" s="158">
        <f t="shared" si="1915"/>
        <v>-2.7000000000000001E-3</v>
      </c>
      <c r="DK1696" s="159">
        <f t="shared" si="1927"/>
        <v>-0.67230000000000001</v>
      </c>
      <c r="DL1696" s="158">
        <f t="shared" si="1916"/>
        <v>1.1999999999999999E-3</v>
      </c>
      <c r="DM1696" s="159">
        <f t="shared" si="1928"/>
        <v>0.29879999999999995</v>
      </c>
      <c r="DN1696" s="158">
        <f t="shared" si="1917"/>
        <v>1.46E-2</v>
      </c>
      <c r="DO1696" s="159">
        <f t="shared" si="1929"/>
        <v>3.6354000000000002</v>
      </c>
      <c r="DP1696" s="158">
        <f t="shared" si="1918"/>
        <v>-1.2999999999999999E-2</v>
      </c>
      <c r="DQ1696" s="159">
        <f t="shared" si="1930"/>
        <v>-3.2369999999999997</v>
      </c>
      <c r="DR1696" s="158">
        <f t="shared" si="1919"/>
        <v>-6.7000000000000002E-3</v>
      </c>
      <c r="DS1696" s="159">
        <f t="shared" si="1931"/>
        <v>-1.6683000000000001</v>
      </c>
      <c r="DT1696" s="158">
        <f t="shared" si="1920"/>
        <v>-1.2999999999999999E-2</v>
      </c>
      <c r="DU1696" s="159">
        <f t="shared" si="1932"/>
        <v>-3.2369999999999997</v>
      </c>
      <c r="DV1696" s="158">
        <f t="shared" si="1921"/>
        <v>-6.7000000000000002E-3</v>
      </c>
      <c r="DW1696" s="160">
        <f t="shared" si="1933"/>
        <v>-1.6683000000000001</v>
      </c>
    </row>
    <row r="1697" spans="1:127" ht="24.95" customHeight="1" x14ac:dyDescent="0.2">
      <c r="A1697" s="272">
        <v>1688</v>
      </c>
      <c r="B1697" s="336"/>
      <c r="C1697" s="332"/>
      <c r="D1697" s="333"/>
      <c r="E1697" s="334"/>
      <c r="F1697" s="335"/>
      <c r="G1697" s="334"/>
      <c r="H1697" s="371"/>
      <c r="I1697" s="334"/>
      <c r="J1697" s="334"/>
      <c r="K1697" s="334"/>
      <c r="L1697" s="334"/>
      <c r="M1697" s="334"/>
      <c r="N1697" s="334"/>
      <c r="O1697" s="337"/>
      <c r="P1697" s="337"/>
      <c r="Q1697" s="338" t="str">
        <f t="shared" si="1884"/>
        <v xml:space="preserve"> </v>
      </c>
      <c r="R1697" s="339" t="str">
        <f t="shared" si="1885"/>
        <v/>
      </c>
      <c r="S1697" s="340" t="str">
        <f t="shared" si="1938"/>
        <v/>
      </c>
      <c r="T1697" s="341" t="str">
        <f t="shared" si="1886"/>
        <v/>
      </c>
      <c r="U1697" s="341" t="str">
        <f t="shared" si="1887"/>
        <v/>
      </c>
      <c r="V1697" s="341" t="str">
        <f t="shared" si="1888"/>
        <v/>
      </c>
      <c r="W1697" s="341" t="str">
        <f t="shared" si="1889"/>
        <v/>
      </c>
      <c r="X1697" s="340" t="str">
        <f t="shared" si="1939"/>
        <v/>
      </c>
      <c r="Y1697" s="342" t="str">
        <f t="shared" si="1940"/>
        <v/>
      </c>
      <c r="Z1697" s="343" t="str">
        <f t="shared" si="1941"/>
        <v/>
      </c>
      <c r="AA1697" s="344" t="str">
        <f t="shared" si="1942"/>
        <v/>
      </c>
      <c r="AB1697" s="345" t="str">
        <f t="shared" si="1890"/>
        <v/>
      </c>
      <c r="AC1697" s="346" t="str">
        <f t="shared" si="1891"/>
        <v/>
      </c>
      <c r="AD1697" s="346" t="str">
        <f t="shared" si="1892"/>
        <v/>
      </c>
      <c r="AE1697" s="344" t="str">
        <f t="shared" si="1943"/>
        <v/>
      </c>
      <c r="AF1697" s="346" t="str">
        <f t="shared" si="1893"/>
        <v/>
      </c>
      <c r="AG1697" s="344" t="str">
        <f t="shared" si="1944"/>
        <v/>
      </c>
      <c r="AH1697" s="344" t="str">
        <f t="shared" si="1945"/>
        <v/>
      </c>
      <c r="AI1697" s="344" t="str">
        <f t="shared" si="1946"/>
        <v/>
      </c>
      <c r="AJ1697" s="346" t="str">
        <f t="shared" si="1947"/>
        <v/>
      </c>
      <c r="AK1697" s="346" t="str">
        <f t="shared" si="1948"/>
        <v/>
      </c>
      <c r="AL1697" s="347" t="str">
        <f t="shared" si="1949"/>
        <v/>
      </c>
      <c r="AM1697" s="141"/>
      <c r="AN1697" s="141"/>
      <c r="AO1697" s="142"/>
      <c r="AP1697" s="58">
        <f t="shared" si="1894"/>
        <v>0</v>
      </c>
      <c r="AQ1697" s="318">
        <f>SUM(AP$10:AP1697)</f>
        <v>0</v>
      </c>
      <c r="AR1697" s="143">
        <f t="shared" si="1881"/>
        <v>0.1</v>
      </c>
      <c r="AS1697" s="144" t="str">
        <f t="shared" si="1895"/>
        <v/>
      </c>
      <c r="AT1697" s="144" t="str">
        <f t="shared" si="1922"/>
        <v/>
      </c>
      <c r="AU1697" s="145"/>
      <c r="AV1697" s="58">
        <f t="shared" si="1882"/>
        <v>0</v>
      </c>
      <c r="AW1697" s="318">
        <f>SUM(AV$10:AV1697)</f>
        <v>0</v>
      </c>
      <c r="AX1697" s="319">
        <f t="shared" si="1883"/>
        <v>0.1</v>
      </c>
      <c r="AY1697" s="144" t="str">
        <f t="shared" si="1936"/>
        <v/>
      </c>
      <c r="AZ1697" s="144" t="str">
        <f t="shared" si="1937"/>
        <v/>
      </c>
      <c r="BA1697" s="144"/>
      <c r="BB1697" s="146" t="str">
        <f t="shared" si="1896"/>
        <v/>
      </c>
      <c r="BC1697" s="66" t="str">
        <f t="shared" si="1935"/>
        <v/>
      </c>
      <c r="BD1697" s="195" t="str">
        <f t="shared" si="1897"/>
        <v/>
      </c>
      <c r="BF1697" s="283"/>
      <c r="BG1697" s="286" t="str">
        <f t="shared" si="1898"/>
        <v/>
      </c>
      <c r="BY1697" s="211" t="str">
        <f t="shared" si="1899"/>
        <v/>
      </c>
      <c r="BZ1697" s="150" t="str">
        <f t="shared" si="1900"/>
        <v/>
      </c>
      <c r="CB1697" s="54" t="str">
        <f t="shared" si="1934"/>
        <v/>
      </c>
      <c r="CD1697" s="54" t="str">
        <f t="shared" si="1901"/>
        <v/>
      </c>
      <c r="CF1697" s="54" t="str">
        <f t="shared" si="1902"/>
        <v/>
      </c>
      <c r="CH1697" s="150" t="str">
        <f t="shared" si="1903"/>
        <v/>
      </c>
      <c r="CI1697" s="290"/>
      <c r="CJ1697" s="150" t="str">
        <f t="shared" si="1904"/>
        <v/>
      </c>
      <c r="CK1697" s="290"/>
      <c r="CL1697" s="54" t="str">
        <f t="shared" si="1923"/>
        <v/>
      </c>
      <c r="CM1697" s="290"/>
      <c r="CN1697" s="150" t="str">
        <f t="shared" si="1905"/>
        <v/>
      </c>
      <c r="CO1697" s="290"/>
      <c r="CP1697" s="150" t="str">
        <f t="shared" si="1906"/>
        <v/>
      </c>
      <c r="CQ1697" s="290"/>
      <c r="CR1697" s="150" t="str">
        <f t="shared" si="1907"/>
        <v/>
      </c>
      <c r="CS1697" s="290"/>
      <c r="CT1697" s="150" t="str">
        <f t="shared" si="1908"/>
        <v/>
      </c>
      <c r="CU1697" s="150"/>
      <c r="CV1697" s="150" t="str">
        <f t="shared" si="1909"/>
        <v/>
      </c>
      <c r="CW1697" s="94"/>
      <c r="CX1697" s="151" t="str">
        <f t="shared" si="1950"/>
        <v/>
      </c>
      <c r="CY1697" s="151" t="str">
        <f t="shared" si="1951"/>
        <v/>
      </c>
      <c r="CZ1697" s="152"/>
      <c r="DA1697" s="373" t="str">
        <f t="shared" si="1924"/>
        <v/>
      </c>
      <c r="DC1697" s="153">
        <f t="shared" si="1910"/>
        <v>0</v>
      </c>
      <c r="DD1697" s="153">
        <f t="shared" si="1911"/>
        <v>0</v>
      </c>
      <c r="DE1697" s="153">
        <f t="shared" si="1912"/>
        <v>0</v>
      </c>
      <c r="DF1697" s="158">
        <f t="shared" si="1913"/>
        <v>-4.7000000000000002E-3</v>
      </c>
      <c r="DG1697" s="159">
        <f t="shared" si="1925"/>
        <v>-1.1703000000000001</v>
      </c>
      <c r="DH1697" s="158">
        <f t="shared" si="1914"/>
        <v>3.1999999999999997E-3</v>
      </c>
      <c r="DI1697" s="159">
        <f t="shared" si="1926"/>
        <v>0.79679999999999995</v>
      </c>
      <c r="DJ1697" s="158">
        <f t="shared" si="1915"/>
        <v>-2.7000000000000001E-3</v>
      </c>
      <c r="DK1697" s="159">
        <f t="shared" si="1927"/>
        <v>-0.67230000000000001</v>
      </c>
      <c r="DL1697" s="158">
        <f t="shared" si="1916"/>
        <v>1.1999999999999999E-3</v>
      </c>
      <c r="DM1697" s="159">
        <f t="shared" si="1928"/>
        <v>0.29879999999999995</v>
      </c>
      <c r="DN1697" s="158">
        <f t="shared" si="1917"/>
        <v>1.46E-2</v>
      </c>
      <c r="DO1697" s="159">
        <f t="shared" si="1929"/>
        <v>3.6354000000000002</v>
      </c>
      <c r="DP1697" s="158">
        <f t="shared" si="1918"/>
        <v>-1.2999999999999999E-2</v>
      </c>
      <c r="DQ1697" s="159">
        <f t="shared" si="1930"/>
        <v>-3.2369999999999997</v>
      </c>
      <c r="DR1697" s="158">
        <f t="shared" si="1919"/>
        <v>-6.7000000000000002E-3</v>
      </c>
      <c r="DS1697" s="159">
        <f t="shared" si="1931"/>
        <v>-1.6683000000000001</v>
      </c>
      <c r="DT1697" s="158">
        <f t="shared" si="1920"/>
        <v>-1.2999999999999999E-2</v>
      </c>
      <c r="DU1697" s="159">
        <f t="shared" si="1932"/>
        <v>-3.2369999999999997</v>
      </c>
      <c r="DV1697" s="158">
        <f t="shared" si="1921"/>
        <v>-6.7000000000000002E-3</v>
      </c>
      <c r="DW1697" s="160">
        <f t="shared" si="1933"/>
        <v>-1.6683000000000001</v>
      </c>
    </row>
    <row r="1698" spans="1:127" ht="24.95" customHeight="1" x14ac:dyDescent="0.2">
      <c r="A1698" s="272">
        <v>1689</v>
      </c>
      <c r="B1698" s="336"/>
      <c r="C1698" s="332"/>
      <c r="D1698" s="333"/>
      <c r="E1698" s="334"/>
      <c r="F1698" s="335"/>
      <c r="G1698" s="334"/>
      <c r="H1698" s="371"/>
      <c r="I1698" s="334"/>
      <c r="J1698" s="334"/>
      <c r="K1698" s="334"/>
      <c r="L1698" s="334"/>
      <c r="M1698" s="334"/>
      <c r="N1698" s="334"/>
      <c r="O1698" s="337"/>
      <c r="P1698" s="337"/>
      <c r="Q1698" s="338" t="str">
        <f t="shared" si="1884"/>
        <v xml:space="preserve"> </v>
      </c>
      <c r="R1698" s="339" t="str">
        <f t="shared" si="1885"/>
        <v/>
      </c>
      <c r="S1698" s="340" t="str">
        <f t="shared" si="1938"/>
        <v/>
      </c>
      <c r="T1698" s="341" t="str">
        <f t="shared" si="1886"/>
        <v/>
      </c>
      <c r="U1698" s="341" t="str">
        <f t="shared" si="1887"/>
        <v/>
      </c>
      <c r="V1698" s="341" t="str">
        <f t="shared" si="1888"/>
        <v/>
      </c>
      <c r="W1698" s="341" t="str">
        <f t="shared" si="1889"/>
        <v/>
      </c>
      <c r="X1698" s="340" t="str">
        <f t="shared" si="1939"/>
        <v/>
      </c>
      <c r="Y1698" s="342" t="str">
        <f t="shared" si="1940"/>
        <v/>
      </c>
      <c r="Z1698" s="343" t="str">
        <f t="shared" si="1941"/>
        <v/>
      </c>
      <c r="AA1698" s="344" t="str">
        <f t="shared" si="1942"/>
        <v/>
      </c>
      <c r="AB1698" s="345" t="str">
        <f t="shared" si="1890"/>
        <v/>
      </c>
      <c r="AC1698" s="346" t="str">
        <f t="shared" si="1891"/>
        <v/>
      </c>
      <c r="AD1698" s="346" t="str">
        <f t="shared" si="1892"/>
        <v/>
      </c>
      <c r="AE1698" s="344" t="str">
        <f t="shared" si="1943"/>
        <v/>
      </c>
      <c r="AF1698" s="346" t="str">
        <f t="shared" si="1893"/>
        <v/>
      </c>
      <c r="AG1698" s="344" t="str">
        <f t="shared" si="1944"/>
        <v/>
      </c>
      <c r="AH1698" s="344" t="str">
        <f t="shared" si="1945"/>
        <v/>
      </c>
      <c r="AI1698" s="344" t="str">
        <f t="shared" si="1946"/>
        <v/>
      </c>
      <c r="AJ1698" s="346" t="str">
        <f t="shared" si="1947"/>
        <v/>
      </c>
      <c r="AK1698" s="346" t="str">
        <f t="shared" si="1948"/>
        <v/>
      </c>
      <c r="AL1698" s="347" t="str">
        <f t="shared" si="1949"/>
        <v/>
      </c>
      <c r="AM1698" s="141"/>
      <c r="AN1698" s="141"/>
      <c r="AO1698" s="142"/>
      <c r="AP1698" s="58">
        <f t="shared" si="1894"/>
        <v>0</v>
      </c>
      <c r="AQ1698" s="318">
        <f>SUM(AP$10:AP1698)</f>
        <v>0</v>
      </c>
      <c r="AR1698" s="143">
        <f t="shared" si="1881"/>
        <v>0.1</v>
      </c>
      <c r="AS1698" s="144" t="str">
        <f t="shared" si="1895"/>
        <v/>
      </c>
      <c r="AT1698" s="144" t="str">
        <f t="shared" si="1922"/>
        <v/>
      </c>
      <c r="AU1698" s="145"/>
      <c r="AV1698" s="58">
        <f t="shared" si="1882"/>
        <v>0</v>
      </c>
      <c r="AW1698" s="318">
        <f>SUM(AV$10:AV1698)</f>
        <v>0</v>
      </c>
      <c r="AX1698" s="319">
        <f t="shared" si="1883"/>
        <v>0.1</v>
      </c>
      <c r="AY1698" s="144" t="str">
        <f t="shared" si="1936"/>
        <v/>
      </c>
      <c r="AZ1698" s="144" t="str">
        <f t="shared" si="1937"/>
        <v/>
      </c>
      <c r="BA1698" s="144"/>
      <c r="BB1698" s="146" t="str">
        <f t="shared" si="1896"/>
        <v/>
      </c>
      <c r="BC1698" s="66" t="str">
        <f t="shared" si="1935"/>
        <v/>
      </c>
      <c r="BD1698" s="195" t="str">
        <f t="shared" si="1897"/>
        <v/>
      </c>
      <c r="BF1698" s="283"/>
      <c r="BG1698" s="286" t="str">
        <f t="shared" si="1898"/>
        <v/>
      </c>
      <c r="BY1698" s="211" t="str">
        <f t="shared" si="1899"/>
        <v/>
      </c>
      <c r="BZ1698" s="150" t="str">
        <f t="shared" si="1900"/>
        <v/>
      </c>
      <c r="CB1698" s="54" t="str">
        <f t="shared" si="1934"/>
        <v/>
      </c>
      <c r="CD1698" s="54" t="str">
        <f t="shared" si="1901"/>
        <v/>
      </c>
      <c r="CF1698" s="54" t="str">
        <f t="shared" si="1902"/>
        <v/>
      </c>
      <c r="CH1698" s="150" t="str">
        <f t="shared" si="1903"/>
        <v/>
      </c>
      <c r="CI1698" s="290"/>
      <c r="CJ1698" s="150" t="str">
        <f t="shared" si="1904"/>
        <v/>
      </c>
      <c r="CK1698" s="290"/>
      <c r="CL1698" s="54" t="str">
        <f t="shared" si="1923"/>
        <v/>
      </c>
      <c r="CM1698" s="290"/>
      <c r="CN1698" s="150" t="str">
        <f t="shared" si="1905"/>
        <v/>
      </c>
      <c r="CO1698" s="290"/>
      <c r="CP1698" s="150" t="str">
        <f t="shared" si="1906"/>
        <v/>
      </c>
      <c r="CQ1698" s="290"/>
      <c r="CR1698" s="150" t="str">
        <f t="shared" si="1907"/>
        <v/>
      </c>
      <c r="CS1698" s="290"/>
      <c r="CT1698" s="150" t="str">
        <f t="shared" si="1908"/>
        <v/>
      </c>
      <c r="CU1698" s="150"/>
      <c r="CV1698" s="150" t="str">
        <f t="shared" si="1909"/>
        <v/>
      </c>
      <c r="CW1698" s="94"/>
      <c r="CX1698" s="151" t="str">
        <f t="shared" si="1950"/>
        <v/>
      </c>
      <c r="CY1698" s="151" t="str">
        <f t="shared" si="1951"/>
        <v/>
      </c>
      <c r="CZ1698" s="152"/>
      <c r="DA1698" s="373" t="str">
        <f t="shared" si="1924"/>
        <v/>
      </c>
      <c r="DC1698" s="153">
        <f t="shared" si="1910"/>
        <v>0</v>
      </c>
      <c r="DD1698" s="153">
        <f t="shared" si="1911"/>
        <v>0</v>
      </c>
      <c r="DE1698" s="153">
        <f t="shared" si="1912"/>
        <v>0</v>
      </c>
      <c r="DF1698" s="158">
        <f t="shared" si="1913"/>
        <v>-4.7000000000000002E-3</v>
      </c>
      <c r="DG1698" s="159">
        <f t="shared" si="1925"/>
        <v>-1.1703000000000001</v>
      </c>
      <c r="DH1698" s="158">
        <f t="shared" si="1914"/>
        <v>3.1999999999999997E-3</v>
      </c>
      <c r="DI1698" s="159">
        <f t="shared" si="1926"/>
        <v>0.79679999999999995</v>
      </c>
      <c r="DJ1698" s="158">
        <f t="shared" si="1915"/>
        <v>-2.7000000000000001E-3</v>
      </c>
      <c r="DK1698" s="159">
        <f t="shared" si="1927"/>
        <v>-0.67230000000000001</v>
      </c>
      <c r="DL1698" s="158">
        <f t="shared" si="1916"/>
        <v>1.1999999999999999E-3</v>
      </c>
      <c r="DM1698" s="159">
        <f t="shared" si="1928"/>
        <v>0.29879999999999995</v>
      </c>
      <c r="DN1698" s="158">
        <f t="shared" si="1917"/>
        <v>1.46E-2</v>
      </c>
      <c r="DO1698" s="159">
        <f t="shared" si="1929"/>
        <v>3.6354000000000002</v>
      </c>
      <c r="DP1698" s="158">
        <f t="shared" si="1918"/>
        <v>-1.2999999999999999E-2</v>
      </c>
      <c r="DQ1698" s="159">
        <f t="shared" si="1930"/>
        <v>-3.2369999999999997</v>
      </c>
      <c r="DR1698" s="158">
        <f t="shared" si="1919"/>
        <v>-6.7000000000000002E-3</v>
      </c>
      <c r="DS1698" s="159">
        <f t="shared" si="1931"/>
        <v>-1.6683000000000001</v>
      </c>
      <c r="DT1698" s="158">
        <f t="shared" si="1920"/>
        <v>-1.2999999999999999E-2</v>
      </c>
      <c r="DU1698" s="159">
        <f t="shared" si="1932"/>
        <v>-3.2369999999999997</v>
      </c>
      <c r="DV1698" s="158">
        <f t="shared" si="1921"/>
        <v>-6.7000000000000002E-3</v>
      </c>
      <c r="DW1698" s="160">
        <f t="shared" si="1933"/>
        <v>-1.6683000000000001</v>
      </c>
    </row>
    <row r="1699" spans="1:127" ht="24.95" customHeight="1" x14ac:dyDescent="0.2">
      <c r="A1699" s="272">
        <v>1690</v>
      </c>
      <c r="B1699" s="336"/>
      <c r="C1699" s="332"/>
      <c r="D1699" s="333"/>
      <c r="E1699" s="334"/>
      <c r="F1699" s="335"/>
      <c r="G1699" s="334"/>
      <c r="H1699" s="371"/>
      <c r="I1699" s="334"/>
      <c r="J1699" s="334"/>
      <c r="K1699" s="334"/>
      <c r="L1699" s="334"/>
      <c r="M1699" s="334"/>
      <c r="N1699" s="334"/>
      <c r="O1699" s="337"/>
      <c r="P1699" s="337"/>
      <c r="Q1699" s="338" t="str">
        <f t="shared" si="1884"/>
        <v xml:space="preserve"> </v>
      </c>
      <c r="R1699" s="339" t="str">
        <f t="shared" si="1885"/>
        <v/>
      </c>
      <c r="S1699" s="340" t="str">
        <f t="shared" si="1938"/>
        <v/>
      </c>
      <c r="T1699" s="341" t="str">
        <f t="shared" si="1886"/>
        <v/>
      </c>
      <c r="U1699" s="341" t="str">
        <f t="shared" si="1887"/>
        <v/>
      </c>
      <c r="V1699" s="341" t="str">
        <f t="shared" si="1888"/>
        <v/>
      </c>
      <c r="W1699" s="341" t="str">
        <f t="shared" si="1889"/>
        <v/>
      </c>
      <c r="X1699" s="340" t="str">
        <f t="shared" si="1939"/>
        <v/>
      </c>
      <c r="Y1699" s="342" t="str">
        <f t="shared" si="1940"/>
        <v/>
      </c>
      <c r="Z1699" s="343" t="str">
        <f t="shared" si="1941"/>
        <v/>
      </c>
      <c r="AA1699" s="344" t="str">
        <f t="shared" si="1942"/>
        <v/>
      </c>
      <c r="AB1699" s="345" t="str">
        <f t="shared" si="1890"/>
        <v/>
      </c>
      <c r="AC1699" s="346" t="str">
        <f t="shared" si="1891"/>
        <v/>
      </c>
      <c r="AD1699" s="346" t="str">
        <f t="shared" si="1892"/>
        <v/>
      </c>
      <c r="AE1699" s="344" t="str">
        <f t="shared" si="1943"/>
        <v/>
      </c>
      <c r="AF1699" s="346" t="str">
        <f t="shared" si="1893"/>
        <v/>
      </c>
      <c r="AG1699" s="344" t="str">
        <f t="shared" si="1944"/>
        <v/>
      </c>
      <c r="AH1699" s="344" t="str">
        <f t="shared" si="1945"/>
        <v/>
      </c>
      <c r="AI1699" s="344" t="str">
        <f t="shared" si="1946"/>
        <v/>
      </c>
      <c r="AJ1699" s="346" t="str">
        <f t="shared" si="1947"/>
        <v/>
      </c>
      <c r="AK1699" s="346" t="str">
        <f t="shared" si="1948"/>
        <v/>
      </c>
      <c r="AL1699" s="347" t="str">
        <f t="shared" si="1949"/>
        <v/>
      </c>
      <c r="AM1699" s="141"/>
      <c r="AN1699" s="141"/>
      <c r="AO1699" s="142"/>
      <c r="AP1699" s="58">
        <f t="shared" si="1894"/>
        <v>0</v>
      </c>
      <c r="AQ1699" s="318">
        <f>SUM(AP$10:AP1699)</f>
        <v>0</v>
      </c>
      <c r="AR1699" s="143">
        <f t="shared" si="1881"/>
        <v>0.1</v>
      </c>
      <c r="AS1699" s="144" t="str">
        <f t="shared" si="1895"/>
        <v/>
      </c>
      <c r="AT1699" s="144" t="str">
        <f t="shared" si="1922"/>
        <v/>
      </c>
      <c r="AU1699" s="145"/>
      <c r="AV1699" s="58">
        <f t="shared" si="1882"/>
        <v>0</v>
      </c>
      <c r="AW1699" s="318">
        <f>SUM(AV$10:AV1699)</f>
        <v>0</v>
      </c>
      <c r="AX1699" s="319">
        <f t="shared" si="1883"/>
        <v>0.1</v>
      </c>
      <c r="AY1699" s="144" t="str">
        <f t="shared" si="1936"/>
        <v/>
      </c>
      <c r="AZ1699" s="144" t="str">
        <f t="shared" si="1937"/>
        <v/>
      </c>
      <c r="BA1699" s="144"/>
      <c r="BB1699" s="146" t="str">
        <f t="shared" si="1896"/>
        <v/>
      </c>
      <c r="BC1699" s="66" t="str">
        <f t="shared" si="1935"/>
        <v/>
      </c>
      <c r="BD1699" s="195" t="str">
        <f t="shared" si="1897"/>
        <v/>
      </c>
      <c r="BF1699" s="283"/>
      <c r="BG1699" s="286" t="str">
        <f t="shared" si="1898"/>
        <v/>
      </c>
      <c r="BY1699" s="211" t="str">
        <f t="shared" si="1899"/>
        <v/>
      </c>
      <c r="BZ1699" s="150" t="str">
        <f t="shared" si="1900"/>
        <v/>
      </c>
      <c r="CB1699" s="54" t="str">
        <f t="shared" si="1934"/>
        <v/>
      </c>
      <c r="CD1699" s="54" t="str">
        <f t="shared" si="1901"/>
        <v/>
      </c>
      <c r="CF1699" s="54" t="str">
        <f t="shared" si="1902"/>
        <v/>
      </c>
      <c r="CH1699" s="150" t="str">
        <f t="shared" si="1903"/>
        <v/>
      </c>
      <c r="CI1699" s="290"/>
      <c r="CJ1699" s="150" t="str">
        <f t="shared" si="1904"/>
        <v/>
      </c>
      <c r="CK1699" s="290"/>
      <c r="CL1699" s="54" t="str">
        <f t="shared" si="1923"/>
        <v/>
      </c>
      <c r="CM1699" s="290"/>
      <c r="CN1699" s="150" t="str">
        <f t="shared" si="1905"/>
        <v/>
      </c>
      <c r="CO1699" s="290"/>
      <c r="CP1699" s="150" t="str">
        <f t="shared" si="1906"/>
        <v/>
      </c>
      <c r="CQ1699" s="290"/>
      <c r="CR1699" s="150" t="str">
        <f t="shared" si="1907"/>
        <v/>
      </c>
      <c r="CS1699" s="290"/>
      <c r="CT1699" s="150" t="str">
        <f t="shared" si="1908"/>
        <v/>
      </c>
      <c r="CU1699" s="150"/>
      <c r="CV1699" s="150" t="str">
        <f t="shared" si="1909"/>
        <v/>
      </c>
      <c r="CW1699" s="94"/>
      <c r="CX1699" s="151" t="str">
        <f t="shared" si="1950"/>
        <v/>
      </c>
      <c r="CY1699" s="151" t="str">
        <f t="shared" si="1951"/>
        <v/>
      </c>
      <c r="CZ1699" s="152"/>
      <c r="DA1699" s="373" t="str">
        <f t="shared" si="1924"/>
        <v/>
      </c>
      <c r="DC1699" s="153">
        <f t="shared" si="1910"/>
        <v>0</v>
      </c>
      <c r="DD1699" s="153">
        <f t="shared" si="1911"/>
        <v>0</v>
      </c>
      <c r="DE1699" s="153">
        <f t="shared" si="1912"/>
        <v>0</v>
      </c>
      <c r="DF1699" s="158">
        <f t="shared" si="1913"/>
        <v>-4.7000000000000002E-3</v>
      </c>
      <c r="DG1699" s="159">
        <f t="shared" si="1925"/>
        <v>-1.1703000000000001</v>
      </c>
      <c r="DH1699" s="158">
        <f t="shared" si="1914"/>
        <v>3.1999999999999997E-3</v>
      </c>
      <c r="DI1699" s="159">
        <f t="shared" si="1926"/>
        <v>0.79679999999999995</v>
      </c>
      <c r="DJ1699" s="158">
        <f t="shared" si="1915"/>
        <v>-2.7000000000000001E-3</v>
      </c>
      <c r="DK1699" s="159">
        <f t="shared" si="1927"/>
        <v>-0.67230000000000001</v>
      </c>
      <c r="DL1699" s="158">
        <f t="shared" si="1916"/>
        <v>1.1999999999999999E-3</v>
      </c>
      <c r="DM1699" s="159">
        <f t="shared" si="1928"/>
        <v>0.29879999999999995</v>
      </c>
      <c r="DN1699" s="158">
        <f t="shared" si="1917"/>
        <v>1.46E-2</v>
      </c>
      <c r="DO1699" s="159">
        <f t="shared" si="1929"/>
        <v>3.6354000000000002</v>
      </c>
      <c r="DP1699" s="158">
        <f t="shared" si="1918"/>
        <v>-1.2999999999999999E-2</v>
      </c>
      <c r="DQ1699" s="159">
        <f t="shared" si="1930"/>
        <v>-3.2369999999999997</v>
      </c>
      <c r="DR1699" s="158">
        <f t="shared" si="1919"/>
        <v>-6.7000000000000002E-3</v>
      </c>
      <c r="DS1699" s="159">
        <f t="shared" si="1931"/>
        <v>-1.6683000000000001</v>
      </c>
      <c r="DT1699" s="158">
        <f t="shared" si="1920"/>
        <v>-1.2999999999999999E-2</v>
      </c>
      <c r="DU1699" s="159">
        <f t="shared" si="1932"/>
        <v>-3.2369999999999997</v>
      </c>
      <c r="DV1699" s="158">
        <f t="shared" si="1921"/>
        <v>-6.7000000000000002E-3</v>
      </c>
      <c r="DW1699" s="160">
        <f t="shared" si="1933"/>
        <v>-1.6683000000000001</v>
      </c>
    </row>
    <row r="1700" spans="1:127" ht="24.95" customHeight="1" x14ac:dyDescent="0.2">
      <c r="A1700" s="272">
        <v>1691</v>
      </c>
      <c r="B1700" s="336"/>
      <c r="C1700" s="332"/>
      <c r="D1700" s="333"/>
      <c r="E1700" s="334"/>
      <c r="F1700" s="335"/>
      <c r="G1700" s="334"/>
      <c r="H1700" s="371"/>
      <c r="I1700" s="334"/>
      <c r="J1700" s="334"/>
      <c r="K1700" s="334"/>
      <c r="L1700" s="334"/>
      <c r="M1700" s="334"/>
      <c r="N1700" s="334"/>
      <c r="O1700" s="337"/>
      <c r="P1700" s="337"/>
      <c r="Q1700" s="338" t="str">
        <f t="shared" si="1884"/>
        <v xml:space="preserve"> </v>
      </c>
      <c r="R1700" s="339" t="str">
        <f t="shared" si="1885"/>
        <v/>
      </c>
      <c r="S1700" s="340" t="str">
        <f t="shared" si="1938"/>
        <v/>
      </c>
      <c r="T1700" s="341" t="str">
        <f t="shared" si="1886"/>
        <v/>
      </c>
      <c r="U1700" s="341" t="str">
        <f t="shared" si="1887"/>
        <v/>
      </c>
      <c r="V1700" s="341" t="str">
        <f t="shared" si="1888"/>
        <v/>
      </c>
      <c r="W1700" s="341" t="str">
        <f t="shared" si="1889"/>
        <v/>
      </c>
      <c r="X1700" s="340" t="str">
        <f t="shared" si="1939"/>
        <v/>
      </c>
      <c r="Y1700" s="342" t="str">
        <f t="shared" si="1940"/>
        <v/>
      </c>
      <c r="Z1700" s="343" t="str">
        <f t="shared" si="1941"/>
        <v/>
      </c>
      <c r="AA1700" s="344" t="str">
        <f t="shared" si="1942"/>
        <v/>
      </c>
      <c r="AB1700" s="345" t="str">
        <f t="shared" si="1890"/>
        <v/>
      </c>
      <c r="AC1700" s="346" t="str">
        <f t="shared" si="1891"/>
        <v/>
      </c>
      <c r="AD1700" s="346" t="str">
        <f t="shared" si="1892"/>
        <v/>
      </c>
      <c r="AE1700" s="344" t="str">
        <f t="shared" si="1943"/>
        <v/>
      </c>
      <c r="AF1700" s="346" t="str">
        <f t="shared" si="1893"/>
        <v/>
      </c>
      <c r="AG1700" s="344" t="str">
        <f t="shared" si="1944"/>
        <v/>
      </c>
      <c r="AH1700" s="344" t="str">
        <f t="shared" si="1945"/>
        <v/>
      </c>
      <c r="AI1700" s="344" t="str">
        <f t="shared" si="1946"/>
        <v/>
      </c>
      <c r="AJ1700" s="346" t="str">
        <f t="shared" si="1947"/>
        <v/>
      </c>
      <c r="AK1700" s="346" t="str">
        <f t="shared" si="1948"/>
        <v/>
      </c>
      <c r="AL1700" s="347" t="str">
        <f t="shared" si="1949"/>
        <v/>
      </c>
      <c r="AM1700" s="141"/>
      <c r="AN1700" s="141"/>
      <c r="AO1700" s="142"/>
      <c r="AP1700" s="58">
        <f t="shared" si="1894"/>
        <v>0</v>
      </c>
      <c r="AQ1700" s="318">
        <f>SUM(AP$10:AP1700)</f>
        <v>0</v>
      </c>
      <c r="AR1700" s="143">
        <f t="shared" si="1881"/>
        <v>0.1</v>
      </c>
      <c r="AS1700" s="144" t="str">
        <f t="shared" si="1895"/>
        <v/>
      </c>
      <c r="AT1700" s="144" t="str">
        <f t="shared" si="1922"/>
        <v/>
      </c>
      <c r="AU1700" s="145"/>
      <c r="AV1700" s="58">
        <f t="shared" si="1882"/>
        <v>0</v>
      </c>
      <c r="AW1700" s="318">
        <f>SUM(AV$10:AV1700)</f>
        <v>0</v>
      </c>
      <c r="AX1700" s="319">
        <f t="shared" si="1883"/>
        <v>0.1</v>
      </c>
      <c r="AY1700" s="144" t="str">
        <f t="shared" si="1936"/>
        <v/>
      </c>
      <c r="AZ1700" s="144" t="str">
        <f t="shared" si="1937"/>
        <v/>
      </c>
      <c r="BA1700" s="144"/>
      <c r="BB1700" s="146" t="str">
        <f t="shared" si="1896"/>
        <v/>
      </c>
      <c r="BC1700" s="66" t="str">
        <f t="shared" si="1935"/>
        <v/>
      </c>
      <c r="BD1700" s="195" t="str">
        <f t="shared" si="1897"/>
        <v/>
      </c>
      <c r="BF1700" s="283"/>
      <c r="BG1700" s="286" t="str">
        <f t="shared" si="1898"/>
        <v/>
      </c>
      <c r="BY1700" s="211" t="str">
        <f t="shared" si="1899"/>
        <v/>
      </c>
      <c r="BZ1700" s="150" t="str">
        <f t="shared" si="1900"/>
        <v/>
      </c>
      <c r="CB1700" s="54" t="str">
        <f t="shared" si="1934"/>
        <v/>
      </c>
      <c r="CD1700" s="54" t="str">
        <f t="shared" si="1901"/>
        <v/>
      </c>
      <c r="CF1700" s="54" t="str">
        <f t="shared" si="1902"/>
        <v/>
      </c>
      <c r="CH1700" s="150" t="str">
        <f t="shared" si="1903"/>
        <v/>
      </c>
      <c r="CI1700" s="290"/>
      <c r="CJ1700" s="150" t="str">
        <f t="shared" si="1904"/>
        <v/>
      </c>
      <c r="CK1700" s="290"/>
      <c r="CL1700" s="54" t="str">
        <f t="shared" si="1923"/>
        <v/>
      </c>
      <c r="CM1700" s="290"/>
      <c r="CN1700" s="150" t="str">
        <f t="shared" si="1905"/>
        <v/>
      </c>
      <c r="CO1700" s="290"/>
      <c r="CP1700" s="150" t="str">
        <f t="shared" si="1906"/>
        <v/>
      </c>
      <c r="CQ1700" s="290"/>
      <c r="CR1700" s="150" t="str">
        <f t="shared" si="1907"/>
        <v/>
      </c>
      <c r="CS1700" s="290"/>
      <c r="CT1700" s="150" t="str">
        <f t="shared" si="1908"/>
        <v/>
      </c>
      <c r="CU1700" s="150"/>
      <c r="CV1700" s="150" t="str">
        <f t="shared" si="1909"/>
        <v/>
      </c>
      <c r="CW1700" s="94"/>
      <c r="CX1700" s="151" t="str">
        <f t="shared" si="1950"/>
        <v/>
      </c>
      <c r="CY1700" s="151" t="str">
        <f t="shared" si="1951"/>
        <v/>
      </c>
      <c r="CZ1700" s="152"/>
      <c r="DA1700" s="373" t="str">
        <f t="shared" si="1924"/>
        <v/>
      </c>
      <c r="DC1700" s="153">
        <f t="shared" si="1910"/>
        <v>0</v>
      </c>
      <c r="DD1700" s="153">
        <f t="shared" si="1911"/>
        <v>0</v>
      </c>
      <c r="DE1700" s="153">
        <f t="shared" si="1912"/>
        <v>0</v>
      </c>
      <c r="DF1700" s="158">
        <f t="shared" si="1913"/>
        <v>-4.7000000000000002E-3</v>
      </c>
      <c r="DG1700" s="159">
        <f t="shared" si="1925"/>
        <v>-1.1703000000000001</v>
      </c>
      <c r="DH1700" s="158">
        <f t="shared" si="1914"/>
        <v>3.1999999999999997E-3</v>
      </c>
      <c r="DI1700" s="159">
        <f t="shared" si="1926"/>
        <v>0.79679999999999995</v>
      </c>
      <c r="DJ1700" s="158">
        <f t="shared" si="1915"/>
        <v>-2.7000000000000001E-3</v>
      </c>
      <c r="DK1700" s="159">
        <f t="shared" si="1927"/>
        <v>-0.67230000000000001</v>
      </c>
      <c r="DL1700" s="158">
        <f t="shared" si="1916"/>
        <v>1.1999999999999999E-3</v>
      </c>
      <c r="DM1700" s="159">
        <f t="shared" si="1928"/>
        <v>0.29879999999999995</v>
      </c>
      <c r="DN1700" s="158">
        <f t="shared" si="1917"/>
        <v>1.46E-2</v>
      </c>
      <c r="DO1700" s="159">
        <f t="shared" si="1929"/>
        <v>3.6354000000000002</v>
      </c>
      <c r="DP1700" s="158">
        <f t="shared" si="1918"/>
        <v>-1.2999999999999999E-2</v>
      </c>
      <c r="DQ1700" s="159">
        <f t="shared" si="1930"/>
        <v>-3.2369999999999997</v>
      </c>
      <c r="DR1700" s="158">
        <f t="shared" si="1919"/>
        <v>-6.7000000000000002E-3</v>
      </c>
      <c r="DS1700" s="159">
        <f t="shared" si="1931"/>
        <v>-1.6683000000000001</v>
      </c>
      <c r="DT1700" s="158">
        <f t="shared" si="1920"/>
        <v>-1.2999999999999999E-2</v>
      </c>
      <c r="DU1700" s="159">
        <f t="shared" si="1932"/>
        <v>-3.2369999999999997</v>
      </c>
      <c r="DV1700" s="158">
        <f t="shared" si="1921"/>
        <v>-6.7000000000000002E-3</v>
      </c>
      <c r="DW1700" s="160">
        <f t="shared" si="1933"/>
        <v>-1.6683000000000001</v>
      </c>
    </row>
    <row r="1701" spans="1:127" ht="24.95" customHeight="1" x14ac:dyDescent="0.2">
      <c r="A1701" s="272">
        <v>1692</v>
      </c>
      <c r="B1701" s="336"/>
      <c r="C1701" s="332"/>
      <c r="D1701" s="333"/>
      <c r="E1701" s="334"/>
      <c r="F1701" s="335"/>
      <c r="G1701" s="334"/>
      <c r="H1701" s="371"/>
      <c r="I1701" s="334"/>
      <c r="J1701" s="334"/>
      <c r="K1701" s="334"/>
      <c r="L1701" s="334"/>
      <c r="M1701" s="334"/>
      <c r="N1701" s="334"/>
      <c r="O1701" s="337"/>
      <c r="P1701" s="337"/>
      <c r="Q1701" s="338" t="str">
        <f t="shared" si="1884"/>
        <v xml:space="preserve"> </v>
      </c>
      <c r="R1701" s="339" t="str">
        <f t="shared" si="1885"/>
        <v/>
      </c>
      <c r="S1701" s="340" t="str">
        <f t="shared" si="1938"/>
        <v/>
      </c>
      <c r="T1701" s="341" t="str">
        <f t="shared" si="1886"/>
        <v/>
      </c>
      <c r="U1701" s="341" t="str">
        <f t="shared" si="1887"/>
        <v/>
      </c>
      <c r="V1701" s="341" t="str">
        <f t="shared" si="1888"/>
        <v/>
      </c>
      <c r="W1701" s="341" t="str">
        <f t="shared" si="1889"/>
        <v/>
      </c>
      <c r="X1701" s="340" t="str">
        <f t="shared" si="1939"/>
        <v/>
      </c>
      <c r="Y1701" s="342" t="str">
        <f t="shared" si="1940"/>
        <v/>
      </c>
      <c r="Z1701" s="343" t="str">
        <f t="shared" si="1941"/>
        <v/>
      </c>
      <c r="AA1701" s="344" t="str">
        <f t="shared" si="1942"/>
        <v/>
      </c>
      <c r="AB1701" s="345" t="str">
        <f t="shared" si="1890"/>
        <v/>
      </c>
      <c r="AC1701" s="346" t="str">
        <f t="shared" si="1891"/>
        <v/>
      </c>
      <c r="AD1701" s="346" t="str">
        <f t="shared" si="1892"/>
        <v/>
      </c>
      <c r="AE1701" s="344" t="str">
        <f t="shared" si="1943"/>
        <v/>
      </c>
      <c r="AF1701" s="346" t="str">
        <f t="shared" si="1893"/>
        <v/>
      </c>
      <c r="AG1701" s="344" t="str">
        <f t="shared" si="1944"/>
        <v/>
      </c>
      <c r="AH1701" s="344" t="str">
        <f t="shared" si="1945"/>
        <v/>
      </c>
      <c r="AI1701" s="344" t="str">
        <f t="shared" si="1946"/>
        <v/>
      </c>
      <c r="AJ1701" s="346" t="str">
        <f t="shared" si="1947"/>
        <v/>
      </c>
      <c r="AK1701" s="346" t="str">
        <f t="shared" si="1948"/>
        <v/>
      </c>
      <c r="AL1701" s="347" t="str">
        <f t="shared" si="1949"/>
        <v/>
      </c>
      <c r="AM1701" s="141"/>
      <c r="AN1701" s="141"/>
      <c r="AO1701" s="142"/>
      <c r="AP1701" s="58">
        <f t="shared" si="1894"/>
        <v>0</v>
      </c>
      <c r="AQ1701" s="318">
        <f>SUM(AP$10:AP1701)</f>
        <v>0</v>
      </c>
      <c r="AR1701" s="143">
        <f t="shared" si="1881"/>
        <v>0.1</v>
      </c>
      <c r="AS1701" s="144" t="str">
        <f t="shared" si="1895"/>
        <v/>
      </c>
      <c r="AT1701" s="144" t="str">
        <f t="shared" si="1922"/>
        <v/>
      </c>
      <c r="AU1701" s="145"/>
      <c r="AV1701" s="58">
        <f t="shared" si="1882"/>
        <v>0</v>
      </c>
      <c r="AW1701" s="318">
        <f>SUM(AV$10:AV1701)</f>
        <v>0</v>
      </c>
      <c r="AX1701" s="319">
        <f t="shared" si="1883"/>
        <v>0.1</v>
      </c>
      <c r="AY1701" s="144" t="str">
        <f t="shared" si="1936"/>
        <v/>
      </c>
      <c r="AZ1701" s="144" t="str">
        <f t="shared" si="1937"/>
        <v/>
      </c>
      <c r="BA1701" s="144"/>
      <c r="BB1701" s="146" t="str">
        <f t="shared" si="1896"/>
        <v/>
      </c>
      <c r="BC1701" s="66" t="str">
        <f t="shared" si="1935"/>
        <v/>
      </c>
      <c r="BD1701" s="195" t="str">
        <f t="shared" si="1897"/>
        <v/>
      </c>
      <c r="BF1701" s="283"/>
      <c r="BG1701" s="286" t="str">
        <f t="shared" si="1898"/>
        <v/>
      </c>
      <c r="BY1701" s="211" t="str">
        <f t="shared" si="1899"/>
        <v/>
      </c>
      <c r="BZ1701" s="150" t="str">
        <f t="shared" si="1900"/>
        <v/>
      </c>
      <c r="CB1701" s="54" t="str">
        <f t="shared" si="1934"/>
        <v/>
      </c>
      <c r="CD1701" s="54" t="str">
        <f t="shared" si="1901"/>
        <v/>
      </c>
      <c r="CF1701" s="54" t="str">
        <f t="shared" si="1902"/>
        <v/>
      </c>
      <c r="CH1701" s="150" t="str">
        <f t="shared" si="1903"/>
        <v/>
      </c>
      <c r="CI1701" s="290"/>
      <c r="CJ1701" s="150" t="str">
        <f t="shared" si="1904"/>
        <v/>
      </c>
      <c r="CK1701" s="290"/>
      <c r="CL1701" s="54" t="str">
        <f t="shared" si="1923"/>
        <v/>
      </c>
      <c r="CM1701" s="290"/>
      <c r="CN1701" s="150" t="str">
        <f t="shared" si="1905"/>
        <v/>
      </c>
      <c r="CO1701" s="290"/>
      <c r="CP1701" s="150" t="str">
        <f t="shared" si="1906"/>
        <v/>
      </c>
      <c r="CQ1701" s="290"/>
      <c r="CR1701" s="150" t="str">
        <f t="shared" si="1907"/>
        <v/>
      </c>
      <c r="CS1701" s="290"/>
      <c r="CT1701" s="150" t="str">
        <f t="shared" si="1908"/>
        <v/>
      </c>
      <c r="CU1701" s="150"/>
      <c r="CV1701" s="150" t="str">
        <f t="shared" si="1909"/>
        <v/>
      </c>
      <c r="CW1701" s="94"/>
      <c r="CX1701" s="151" t="str">
        <f t="shared" si="1950"/>
        <v/>
      </c>
      <c r="CY1701" s="151" t="str">
        <f t="shared" si="1951"/>
        <v/>
      </c>
      <c r="CZ1701" s="152"/>
      <c r="DA1701" s="373" t="str">
        <f t="shared" si="1924"/>
        <v/>
      </c>
      <c r="DC1701" s="153">
        <f t="shared" si="1910"/>
        <v>0</v>
      </c>
      <c r="DD1701" s="153">
        <f t="shared" si="1911"/>
        <v>0</v>
      </c>
      <c r="DE1701" s="153">
        <f t="shared" si="1912"/>
        <v>0</v>
      </c>
      <c r="DF1701" s="158">
        <f t="shared" si="1913"/>
        <v>-4.7000000000000002E-3</v>
      </c>
      <c r="DG1701" s="159">
        <f t="shared" si="1925"/>
        <v>-1.1703000000000001</v>
      </c>
      <c r="DH1701" s="158">
        <f t="shared" si="1914"/>
        <v>3.1999999999999997E-3</v>
      </c>
      <c r="DI1701" s="159">
        <f t="shared" si="1926"/>
        <v>0.79679999999999995</v>
      </c>
      <c r="DJ1701" s="158">
        <f t="shared" si="1915"/>
        <v>-2.7000000000000001E-3</v>
      </c>
      <c r="DK1701" s="159">
        <f t="shared" si="1927"/>
        <v>-0.67230000000000001</v>
      </c>
      <c r="DL1701" s="158">
        <f t="shared" si="1916"/>
        <v>1.1999999999999999E-3</v>
      </c>
      <c r="DM1701" s="159">
        <f t="shared" si="1928"/>
        <v>0.29879999999999995</v>
      </c>
      <c r="DN1701" s="158">
        <f t="shared" si="1917"/>
        <v>1.46E-2</v>
      </c>
      <c r="DO1701" s="159">
        <f t="shared" si="1929"/>
        <v>3.6354000000000002</v>
      </c>
      <c r="DP1701" s="158">
        <f t="shared" si="1918"/>
        <v>-1.2999999999999999E-2</v>
      </c>
      <c r="DQ1701" s="159">
        <f t="shared" si="1930"/>
        <v>-3.2369999999999997</v>
      </c>
      <c r="DR1701" s="158">
        <f t="shared" si="1919"/>
        <v>-6.7000000000000002E-3</v>
      </c>
      <c r="DS1701" s="159">
        <f t="shared" si="1931"/>
        <v>-1.6683000000000001</v>
      </c>
      <c r="DT1701" s="158">
        <f t="shared" si="1920"/>
        <v>-1.2999999999999999E-2</v>
      </c>
      <c r="DU1701" s="159">
        <f t="shared" si="1932"/>
        <v>-3.2369999999999997</v>
      </c>
      <c r="DV1701" s="158">
        <f t="shared" si="1921"/>
        <v>-6.7000000000000002E-3</v>
      </c>
      <c r="DW1701" s="160">
        <f t="shared" si="1933"/>
        <v>-1.6683000000000001</v>
      </c>
    </row>
    <row r="1702" spans="1:127" ht="24.95" customHeight="1" x14ac:dyDescent="0.2">
      <c r="A1702" s="272">
        <v>1693</v>
      </c>
      <c r="B1702" s="336"/>
      <c r="C1702" s="332"/>
      <c r="D1702" s="333"/>
      <c r="E1702" s="334"/>
      <c r="F1702" s="335"/>
      <c r="G1702" s="334"/>
      <c r="H1702" s="371"/>
      <c r="I1702" s="334"/>
      <c r="J1702" s="334"/>
      <c r="K1702" s="334"/>
      <c r="L1702" s="334"/>
      <c r="M1702" s="334"/>
      <c r="N1702" s="334"/>
      <c r="O1702" s="337"/>
      <c r="P1702" s="337"/>
      <c r="Q1702" s="338" t="str">
        <f t="shared" si="1884"/>
        <v xml:space="preserve"> </v>
      </c>
      <c r="R1702" s="339" t="str">
        <f t="shared" si="1885"/>
        <v/>
      </c>
      <c r="S1702" s="340" t="str">
        <f t="shared" si="1938"/>
        <v/>
      </c>
      <c r="T1702" s="341" t="str">
        <f t="shared" si="1886"/>
        <v/>
      </c>
      <c r="U1702" s="341" t="str">
        <f t="shared" si="1887"/>
        <v/>
      </c>
      <c r="V1702" s="341" t="str">
        <f t="shared" si="1888"/>
        <v/>
      </c>
      <c r="W1702" s="341" t="str">
        <f t="shared" si="1889"/>
        <v/>
      </c>
      <c r="X1702" s="340" t="str">
        <f t="shared" si="1939"/>
        <v/>
      </c>
      <c r="Y1702" s="342" t="str">
        <f t="shared" si="1940"/>
        <v/>
      </c>
      <c r="Z1702" s="343" t="str">
        <f t="shared" si="1941"/>
        <v/>
      </c>
      <c r="AA1702" s="344" t="str">
        <f t="shared" si="1942"/>
        <v/>
      </c>
      <c r="AB1702" s="345" t="str">
        <f t="shared" si="1890"/>
        <v/>
      </c>
      <c r="AC1702" s="346" t="str">
        <f t="shared" si="1891"/>
        <v/>
      </c>
      <c r="AD1702" s="346" t="str">
        <f t="shared" si="1892"/>
        <v/>
      </c>
      <c r="AE1702" s="344" t="str">
        <f t="shared" si="1943"/>
        <v/>
      </c>
      <c r="AF1702" s="346" t="str">
        <f t="shared" si="1893"/>
        <v/>
      </c>
      <c r="AG1702" s="344" t="str">
        <f t="shared" si="1944"/>
        <v/>
      </c>
      <c r="AH1702" s="344" t="str">
        <f t="shared" si="1945"/>
        <v/>
      </c>
      <c r="AI1702" s="344" t="str">
        <f t="shared" si="1946"/>
        <v/>
      </c>
      <c r="AJ1702" s="346" t="str">
        <f t="shared" si="1947"/>
        <v/>
      </c>
      <c r="AK1702" s="346" t="str">
        <f t="shared" si="1948"/>
        <v/>
      </c>
      <c r="AL1702" s="347" t="str">
        <f t="shared" si="1949"/>
        <v/>
      </c>
      <c r="AM1702" s="141"/>
      <c r="AN1702" s="141"/>
      <c r="AO1702" s="142"/>
      <c r="AP1702" s="58">
        <f t="shared" si="1894"/>
        <v>0</v>
      </c>
      <c r="AQ1702" s="318">
        <f>SUM(AP$10:AP1702)</f>
        <v>0</v>
      </c>
      <c r="AR1702" s="143">
        <f t="shared" si="1881"/>
        <v>0.1</v>
      </c>
      <c r="AS1702" s="144" t="str">
        <f t="shared" si="1895"/>
        <v/>
      </c>
      <c r="AT1702" s="144" t="str">
        <f t="shared" si="1922"/>
        <v/>
      </c>
      <c r="AU1702" s="145"/>
      <c r="AV1702" s="58">
        <f t="shared" si="1882"/>
        <v>0</v>
      </c>
      <c r="AW1702" s="318">
        <f>SUM(AV$10:AV1702)</f>
        <v>0</v>
      </c>
      <c r="AX1702" s="319">
        <f t="shared" si="1883"/>
        <v>0.1</v>
      </c>
      <c r="AY1702" s="144" t="str">
        <f t="shared" si="1936"/>
        <v/>
      </c>
      <c r="AZ1702" s="144" t="str">
        <f t="shared" si="1937"/>
        <v/>
      </c>
      <c r="BA1702" s="144"/>
      <c r="BB1702" s="146" t="str">
        <f t="shared" si="1896"/>
        <v/>
      </c>
      <c r="BC1702" s="66" t="str">
        <f t="shared" si="1935"/>
        <v/>
      </c>
      <c r="BD1702" s="195" t="str">
        <f t="shared" si="1897"/>
        <v/>
      </c>
      <c r="BF1702" s="283"/>
      <c r="BG1702" s="286" t="str">
        <f t="shared" si="1898"/>
        <v/>
      </c>
      <c r="BY1702" s="211" t="str">
        <f t="shared" si="1899"/>
        <v/>
      </c>
      <c r="BZ1702" s="150" t="str">
        <f t="shared" si="1900"/>
        <v/>
      </c>
      <c r="CB1702" s="54" t="str">
        <f t="shared" si="1934"/>
        <v/>
      </c>
      <c r="CD1702" s="54" t="str">
        <f t="shared" si="1901"/>
        <v/>
      </c>
      <c r="CF1702" s="54" t="str">
        <f t="shared" si="1902"/>
        <v/>
      </c>
      <c r="CH1702" s="150" t="str">
        <f t="shared" si="1903"/>
        <v/>
      </c>
      <c r="CI1702" s="290"/>
      <c r="CJ1702" s="150" t="str">
        <f t="shared" si="1904"/>
        <v/>
      </c>
      <c r="CK1702" s="290"/>
      <c r="CL1702" s="54" t="str">
        <f t="shared" si="1923"/>
        <v/>
      </c>
      <c r="CM1702" s="290"/>
      <c r="CN1702" s="150" t="str">
        <f t="shared" si="1905"/>
        <v/>
      </c>
      <c r="CO1702" s="290"/>
      <c r="CP1702" s="150" t="str">
        <f t="shared" si="1906"/>
        <v/>
      </c>
      <c r="CQ1702" s="290"/>
      <c r="CR1702" s="150" t="str">
        <f t="shared" si="1907"/>
        <v/>
      </c>
      <c r="CS1702" s="290"/>
      <c r="CT1702" s="150" t="str">
        <f t="shared" si="1908"/>
        <v/>
      </c>
      <c r="CU1702" s="150"/>
      <c r="CV1702" s="150" t="str">
        <f t="shared" si="1909"/>
        <v/>
      </c>
      <c r="CW1702" s="94"/>
      <c r="CX1702" s="151" t="str">
        <f t="shared" si="1950"/>
        <v/>
      </c>
      <c r="CY1702" s="151" t="str">
        <f t="shared" si="1951"/>
        <v/>
      </c>
      <c r="CZ1702" s="152"/>
      <c r="DA1702" s="373" t="str">
        <f t="shared" si="1924"/>
        <v/>
      </c>
      <c r="DC1702" s="153">
        <f t="shared" si="1910"/>
        <v>0</v>
      </c>
      <c r="DD1702" s="153">
        <f t="shared" si="1911"/>
        <v>0</v>
      </c>
      <c r="DE1702" s="153">
        <f t="shared" si="1912"/>
        <v>0</v>
      </c>
      <c r="DF1702" s="158">
        <f t="shared" si="1913"/>
        <v>-4.7000000000000002E-3</v>
      </c>
      <c r="DG1702" s="159">
        <f t="shared" si="1925"/>
        <v>-1.1703000000000001</v>
      </c>
      <c r="DH1702" s="158">
        <f t="shared" si="1914"/>
        <v>3.1999999999999997E-3</v>
      </c>
      <c r="DI1702" s="159">
        <f t="shared" si="1926"/>
        <v>0.79679999999999995</v>
      </c>
      <c r="DJ1702" s="158">
        <f t="shared" si="1915"/>
        <v>-2.7000000000000001E-3</v>
      </c>
      <c r="DK1702" s="159">
        <f t="shared" si="1927"/>
        <v>-0.67230000000000001</v>
      </c>
      <c r="DL1702" s="158">
        <f t="shared" si="1916"/>
        <v>1.1999999999999999E-3</v>
      </c>
      <c r="DM1702" s="159">
        <f t="shared" si="1928"/>
        <v>0.29879999999999995</v>
      </c>
      <c r="DN1702" s="158">
        <f t="shared" si="1917"/>
        <v>1.46E-2</v>
      </c>
      <c r="DO1702" s="159">
        <f t="shared" si="1929"/>
        <v>3.6354000000000002</v>
      </c>
      <c r="DP1702" s="158">
        <f t="shared" si="1918"/>
        <v>-1.2999999999999999E-2</v>
      </c>
      <c r="DQ1702" s="159">
        <f t="shared" si="1930"/>
        <v>-3.2369999999999997</v>
      </c>
      <c r="DR1702" s="158">
        <f t="shared" si="1919"/>
        <v>-6.7000000000000002E-3</v>
      </c>
      <c r="DS1702" s="159">
        <f t="shared" si="1931"/>
        <v>-1.6683000000000001</v>
      </c>
      <c r="DT1702" s="158">
        <f t="shared" si="1920"/>
        <v>-1.2999999999999999E-2</v>
      </c>
      <c r="DU1702" s="159">
        <f t="shared" si="1932"/>
        <v>-3.2369999999999997</v>
      </c>
      <c r="DV1702" s="158">
        <f t="shared" si="1921"/>
        <v>-6.7000000000000002E-3</v>
      </c>
      <c r="DW1702" s="160">
        <f t="shared" si="1933"/>
        <v>-1.6683000000000001</v>
      </c>
    </row>
    <row r="1703" spans="1:127" ht="24.95" customHeight="1" x14ac:dyDescent="0.2">
      <c r="A1703" s="272">
        <v>1694</v>
      </c>
      <c r="B1703" s="336"/>
      <c r="C1703" s="332"/>
      <c r="D1703" s="333"/>
      <c r="E1703" s="334"/>
      <c r="F1703" s="335"/>
      <c r="G1703" s="334"/>
      <c r="H1703" s="371"/>
      <c r="I1703" s="334"/>
      <c r="J1703" s="334"/>
      <c r="K1703" s="334"/>
      <c r="L1703" s="334"/>
      <c r="M1703" s="334"/>
      <c r="N1703" s="334"/>
      <c r="O1703" s="337"/>
      <c r="P1703" s="337"/>
      <c r="Q1703" s="338" t="str">
        <f t="shared" si="1884"/>
        <v xml:space="preserve"> </v>
      </c>
      <c r="R1703" s="339" t="str">
        <f t="shared" si="1885"/>
        <v/>
      </c>
      <c r="S1703" s="340" t="str">
        <f t="shared" si="1938"/>
        <v/>
      </c>
      <c r="T1703" s="341" t="str">
        <f t="shared" si="1886"/>
        <v/>
      </c>
      <c r="U1703" s="341" t="str">
        <f t="shared" si="1887"/>
        <v/>
      </c>
      <c r="V1703" s="341" t="str">
        <f t="shared" si="1888"/>
        <v/>
      </c>
      <c r="W1703" s="341" t="str">
        <f t="shared" si="1889"/>
        <v/>
      </c>
      <c r="X1703" s="340" t="str">
        <f t="shared" si="1939"/>
        <v/>
      </c>
      <c r="Y1703" s="342" t="str">
        <f t="shared" si="1940"/>
        <v/>
      </c>
      <c r="Z1703" s="343" t="str">
        <f t="shared" si="1941"/>
        <v/>
      </c>
      <c r="AA1703" s="344" t="str">
        <f t="shared" si="1942"/>
        <v/>
      </c>
      <c r="AB1703" s="345" t="str">
        <f t="shared" si="1890"/>
        <v/>
      </c>
      <c r="AC1703" s="346" t="str">
        <f t="shared" si="1891"/>
        <v/>
      </c>
      <c r="AD1703" s="346" t="str">
        <f t="shared" si="1892"/>
        <v/>
      </c>
      <c r="AE1703" s="344" t="str">
        <f t="shared" si="1943"/>
        <v/>
      </c>
      <c r="AF1703" s="346" t="str">
        <f t="shared" si="1893"/>
        <v/>
      </c>
      <c r="AG1703" s="344" t="str">
        <f t="shared" si="1944"/>
        <v/>
      </c>
      <c r="AH1703" s="344" t="str">
        <f t="shared" si="1945"/>
        <v/>
      </c>
      <c r="AI1703" s="344" t="str">
        <f t="shared" si="1946"/>
        <v/>
      </c>
      <c r="AJ1703" s="346" t="str">
        <f t="shared" si="1947"/>
        <v/>
      </c>
      <c r="AK1703" s="346" t="str">
        <f t="shared" si="1948"/>
        <v/>
      </c>
      <c r="AL1703" s="347" t="str">
        <f t="shared" si="1949"/>
        <v/>
      </c>
      <c r="AM1703" s="141"/>
      <c r="AN1703" s="141"/>
      <c r="AO1703" s="142"/>
      <c r="AP1703" s="58">
        <f t="shared" si="1894"/>
        <v>0</v>
      </c>
      <c r="AQ1703" s="318">
        <f>SUM(AP$10:AP1703)</f>
        <v>0</v>
      </c>
      <c r="AR1703" s="143">
        <f t="shared" ref="AR1703:AR1766" si="1952">IF(AP1703&gt;0,AQ1703,AQ1703+0.1)</f>
        <v>0.1</v>
      </c>
      <c r="AS1703" s="144" t="str">
        <f t="shared" si="1895"/>
        <v/>
      </c>
      <c r="AT1703" s="144" t="str">
        <f t="shared" si="1922"/>
        <v/>
      </c>
      <c r="AU1703" s="145"/>
      <c r="AV1703" s="58">
        <f t="shared" ref="AV1703:AV1766" si="1953">IF(D1703="",0,1)</f>
        <v>0</v>
      </c>
      <c r="AW1703" s="318">
        <f>SUM(AV$10:AV1703)</f>
        <v>0</v>
      </c>
      <c r="AX1703" s="319">
        <f t="shared" ref="AX1703:AX1766" si="1954">IF(AV1703&gt;0,AW1703,AW1703+0.1)</f>
        <v>0.1</v>
      </c>
      <c r="AY1703" s="144" t="str">
        <f t="shared" si="1936"/>
        <v/>
      </c>
      <c r="AZ1703" s="144" t="str">
        <f t="shared" si="1937"/>
        <v/>
      </c>
      <c r="BA1703" s="144"/>
      <c r="BB1703" s="146" t="str">
        <f t="shared" si="1896"/>
        <v/>
      </c>
      <c r="BC1703" s="66" t="str">
        <f t="shared" si="1935"/>
        <v/>
      </c>
      <c r="BD1703" s="195" t="str">
        <f t="shared" si="1897"/>
        <v/>
      </c>
      <c r="BF1703" s="283"/>
      <c r="BG1703" s="286" t="str">
        <f t="shared" si="1898"/>
        <v/>
      </c>
      <c r="BY1703" s="211" t="str">
        <f t="shared" si="1899"/>
        <v/>
      </c>
      <c r="BZ1703" s="150" t="str">
        <f t="shared" si="1900"/>
        <v/>
      </c>
      <c r="CB1703" s="54" t="str">
        <f t="shared" si="1934"/>
        <v/>
      </c>
      <c r="CD1703" s="54" t="str">
        <f t="shared" si="1901"/>
        <v/>
      </c>
      <c r="CF1703" s="54" t="str">
        <f t="shared" si="1902"/>
        <v/>
      </c>
      <c r="CH1703" s="150" t="str">
        <f t="shared" si="1903"/>
        <v/>
      </c>
      <c r="CI1703" s="290"/>
      <c r="CJ1703" s="150" t="str">
        <f t="shared" si="1904"/>
        <v/>
      </c>
      <c r="CK1703" s="290"/>
      <c r="CL1703" s="54" t="str">
        <f t="shared" si="1923"/>
        <v/>
      </c>
      <c r="CM1703" s="290"/>
      <c r="CN1703" s="150" t="str">
        <f t="shared" si="1905"/>
        <v/>
      </c>
      <c r="CO1703" s="290"/>
      <c r="CP1703" s="150" t="str">
        <f t="shared" si="1906"/>
        <v/>
      </c>
      <c r="CQ1703" s="290"/>
      <c r="CR1703" s="150" t="str">
        <f t="shared" si="1907"/>
        <v/>
      </c>
      <c r="CS1703" s="290"/>
      <c r="CT1703" s="150" t="str">
        <f t="shared" si="1908"/>
        <v/>
      </c>
      <c r="CU1703" s="150"/>
      <c r="CV1703" s="150" t="str">
        <f t="shared" si="1909"/>
        <v/>
      </c>
      <c r="CW1703" s="94"/>
      <c r="CX1703" s="151" t="str">
        <f t="shared" si="1950"/>
        <v/>
      </c>
      <c r="CY1703" s="151" t="str">
        <f t="shared" si="1951"/>
        <v/>
      </c>
      <c r="CZ1703" s="152"/>
      <c r="DA1703" s="373" t="str">
        <f t="shared" si="1924"/>
        <v/>
      </c>
      <c r="DC1703" s="153">
        <f t="shared" si="1910"/>
        <v>0</v>
      </c>
      <c r="DD1703" s="153">
        <f t="shared" si="1911"/>
        <v>0</v>
      </c>
      <c r="DE1703" s="153">
        <f t="shared" si="1912"/>
        <v>0</v>
      </c>
      <c r="DF1703" s="158">
        <f t="shared" si="1913"/>
        <v>-4.7000000000000002E-3</v>
      </c>
      <c r="DG1703" s="159">
        <f t="shared" si="1925"/>
        <v>-1.1703000000000001</v>
      </c>
      <c r="DH1703" s="158">
        <f t="shared" si="1914"/>
        <v>3.1999999999999997E-3</v>
      </c>
      <c r="DI1703" s="159">
        <f t="shared" si="1926"/>
        <v>0.79679999999999995</v>
      </c>
      <c r="DJ1703" s="158">
        <f t="shared" si="1915"/>
        <v>-2.7000000000000001E-3</v>
      </c>
      <c r="DK1703" s="159">
        <f t="shared" si="1927"/>
        <v>-0.67230000000000001</v>
      </c>
      <c r="DL1703" s="158">
        <f t="shared" si="1916"/>
        <v>1.1999999999999999E-3</v>
      </c>
      <c r="DM1703" s="159">
        <f t="shared" si="1928"/>
        <v>0.29879999999999995</v>
      </c>
      <c r="DN1703" s="158">
        <f t="shared" si="1917"/>
        <v>1.46E-2</v>
      </c>
      <c r="DO1703" s="159">
        <f t="shared" si="1929"/>
        <v>3.6354000000000002</v>
      </c>
      <c r="DP1703" s="158">
        <f t="shared" si="1918"/>
        <v>-1.2999999999999999E-2</v>
      </c>
      <c r="DQ1703" s="159">
        <f t="shared" si="1930"/>
        <v>-3.2369999999999997</v>
      </c>
      <c r="DR1703" s="158">
        <f t="shared" si="1919"/>
        <v>-6.7000000000000002E-3</v>
      </c>
      <c r="DS1703" s="159">
        <f t="shared" si="1931"/>
        <v>-1.6683000000000001</v>
      </c>
      <c r="DT1703" s="158">
        <f t="shared" si="1920"/>
        <v>-1.2999999999999999E-2</v>
      </c>
      <c r="DU1703" s="159">
        <f t="shared" si="1932"/>
        <v>-3.2369999999999997</v>
      </c>
      <c r="DV1703" s="158">
        <f t="shared" si="1921"/>
        <v>-6.7000000000000002E-3</v>
      </c>
      <c r="DW1703" s="160">
        <f t="shared" si="1933"/>
        <v>-1.6683000000000001</v>
      </c>
    </row>
    <row r="1704" spans="1:127" ht="24.95" customHeight="1" x14ac:dyDescent="0.2">
      <c r="A1704" s="272">
        <v>1695</v>
      </c>
      <c r="B1704" s="336"/>
      <c r="C1704" s="332"/>
      <c r="D1704" s="333"/>
      <c r="E1704" s="334"/>
      <c r="F1704" s="335"/>
      <c r="G1704" s="334"/>
      <c r="H1704" s="371"/>
      <c r="I1704" s="334"/>
      <c r="J1704" s="334"/>
      <c r="K1704" s="334"/>
      <c r="L1704" s="334"/>
      <c r="M1704" s="334"/>
      <c r="N1704" s="334"/>
      <c r="O1704" s="337"/>
      <c r="P1704" s="337"/>
      <c r="Q1704" s="338" t="str">
        <f t="shared" si="1884"/>
        <v xml:space="preserve"> </v>
      </c>
      <c r="R1704" s="339" t="str">
        <f t="shared" si="1885"/>
        <v/>
      </c>
      <c r="S1704" s="340" t="str">
        <f t="shared" si="1938"/>
        <v/>
      </c>
      <c r="T1704" s="341" t="str">
        <f t="shared" si="1886"/>
        <v/>
      </c>
      <c r="U1704" s="341" t="str">
        <f t="shared" si="1887"/>
        <v/>
      </c>
      <c r="V1704" s="341" t="str">
        <f t="shared" si="1888"/>
        <v/>
      </c>
      <c r="W1704" s="341" t="str">
        <f t="shared" si="1889"/>
        <v/>
      </c>
      <c r="X1704" s="340" t="str">
        <f t="shared" si="1939"/>
        <v/>
      </c>
      <c r="Y1704" s="342" t="str">
        <f t="shared" si="1940"/>
        <v/>
      </c>
      <c r="Z1704" s="343" t="str">
        <f t="shared" si="1941"/>
        <v/>
      </c>
      <c r="AA1704" s="344" t="str">
        <f t="shared" si="1942"/>
        <v/>
      </c>
      <c r="AB1704" s="345" t="str">
        <f t="shared" si="1890"/>
        <v/>
      </c>
      <c r="AC1704" s="346" t="str">
        <f t="shared" si="1891"/>
        <v/>
      </c>
      <c r="AD1704" s="346" t="str">
        <f t="shared" si="1892"/>
        <v/>
      </c>
      <c r="AE1704" s="344" t="str">
        <f t="shared" si="1943"/>
        <v/>
      </c>
      <c r="AF1704" s="346" t="str">
        <f t="shared" si="1893"/>
        <v/>
      </c>
      <c r="AG1704" s="344" t="str">
        <f t="shared" si="1944"/>
        <v/>
      </c>
      <c r="AH1704" s="344" t="str">
        <f t="shared" si="1945"/>
        <v/>
      </c>
      <c r="AI1704" s="344" t="str">
        <f t="shared" si="1946"/>
        <v/>
      </c>
      <c r="AJ1704" s="346" t="str">
        <f t="shared" si="1947"/>
        <v/>
      </c>
      <c r="AK1704" s="346" t="str">
        <f t="shared" si="1948"/>
        <v/>
      </c>
      <c r="AL1704" s="347" t="str">
        <f t="shared" si="1949"/>
        <v/>
      </c>
      <c r="AM1704" s="141"/>
      <c r="AN1704" s="141"/>
      <c r="AO1704" s="142"/>
      <c r="AP1704" s="58">
        <f t="shared" si="1894"/>
        <v>0</v>
      </c>
      <c r="AQ1704" s="318">
        <f>SUM(AP$10:AP1704)</f>
        <v>0</v>
      </c>
      <c r="AR1704" s="143">
        <f t="shared" si="1952"/>
        <v>0.1</v>
      </c>
      <c r="AS1704" s="144" t="str">
        <f t="shared" si="1895"/>
        <v/>
      </c>
      <c r="AT1704" s="144" t="str">
        <f t="shared" si="1922"/>
        <v/>
      </c>
      <c r="AU1704" s="145"/>
      <c r="AV1704" s="58">
        <f t="shared" si="1953"/>
        <v>0</v>
      </c>
      <c r="AW1704" s="318">
        <f>SUM(AV$10:AV1704)</f>
        <v>0</v>
      </c>
      <c r="AX1704" s="319">
        <f t="shared" si="1954"/>
        <v>0.1</v>
      </c>
      <c r="AY1704" s="144" t="str">
        <f t="shared" si="1936"/>
        <v/>
      </c>
      <c r="AZ1704" s="144" t="str">
        <f t="shared" si="1937"/>
        <v/>
      </c>
      <c r="BA1704" s="144"/>
      <c r="BB1704" s="146" t="str">
        <f t="shared" si="1896"/>
        <v/>
      </c>
      <c r="BC1704" s="66" t="str">
        <f t="shared" si="1935"/>
        <v/>
      </c>
      <c r="BD1704" s="195" t="str">
        <f t="shared" si="1897"/>
        <v/>
      </c>
      <c r="BF1704" s="283"/>
      <c r="BG1704" s="286" t="str">
        <f t="shared" si="1898"/>
        <v/>
      </c>
      <c r="BY1704" s="211" t="str">
        <f t="shared" si="1899"/>
        <v/>
      </c>
      <c r="BZ1704" s="150" t="str">
        <f t="shared" si="1900"/>
        <v/>
      </c>
      <c r="CB1704" s="54" t="str">
        <f t="shared" si="1934"/>
        <v/>
      </c>
      <c r="CD1704" s="54" t="str">
        <f t="shared" si="1901"/>
        <v/>
      </c>
      <c r="CF1704" s="54" t="str">
        <f t="shared" si="1902"/>
        <v/>
      </c>
      <c r="CH1704" s="150" t="str">
        <f t="shared" si="1903"/>
        <v/>
      </c>
      <c r="CI1704" s="290"/>
      <c r="CJ1704" s="150" t="str">
        <f t="shared" si="1904"/>
        <v/>
      </c>
      <c r="CK1704" s="290"/>
      <c r="CL1704" s="54" t="str">
        <f t="shared" si="1923"/>
        <v/>
      </c>
      <c r="CM1704" s="290"/>
      <c r="CN1704" s="150" t="str">
        <f t="shared" si="1905"/>
        <v/>
      </c>
      <c r="CO1704" s="290"/>
      <c r="CP1704" s="150" t="str">
        <f t="shared" si="1906"/>
        <v/>
      </c>
      <c r="CQ1704" s="290"/>
      <c r="CR1704" s="150" t="str">
        <f t="shared" si="1907"/>
        <v/>
      </c>
      <c r="CS1704" s="290"/>
      <c r="CT1704" s="150" t="str">
        <f t="shared" si="1908"/>
        <v/>
      </c>
      <c r="CU1704" s="150"/>
      <c r="CV1704" s="150" t="str">
        <f t="shared" si="1909"/>
        <v/>
      </c>
      <c r="CW1704" s="94"/>
      <c r="CX1704" s="151" t="str">
        <f t="shared" si="1950"/>
        <v/>
      </c>
      <c r="CY1704" s="151" t="str">
        <f t="shared" si="1951"/>
        <v/>
      </c>
      <c r="CZ1704" s="152"/>
      <c r="DA1704" s="373" t="str">
        <f t="shared" si="1924"/>
        <v/>
      </c>
      <c r="DC1704" s="153">
        <f t="shared" si="1910"/>
        <v>0</v>
      </c>
      <c r="DD1704" s="153">
        <f t="shared" si="1911"/>
        <v>0</v>
      </c>
      <c r="DE1704" s="153">
        <f t="shared" si="1912"/>
        <v>0</v>
      </c>
      <c r="DF1704" s="158">
        <f t="shared" si="1913"/>
        <v>-4.7000000000000002E-3</v>
      </c>
      <c r="DG1704" s="159">
        <f t="shared" si="1925"/>
        <v>-1.1703000000000001</v>
      </c>
      <c r="DH1704" s="158">
        <f t="shared" si="1914"/>
        <v>3.1999999999999997E-3</v>
      </c>
      <c r="DI1704" s="159">
        <f t="shared" si="1926"/>
        <v>0.79679999999999995</v>
      </c>
      <c r="DJ1704" s="158">
        <f t="shared" si="1915"/>
        <v>-2.7000000000000001E-3</v>
      </c>
      <c r="DK1704" s="159">
        <f t="shared" si="1927"/>
        <v>-0.67230000000000001</v>
      </c>
      <c r="DL1704" s="158">
        <f t="shared" si="1916"/>
        <v>1.1999999999999999E-3</v>
      </c>
      <c r="DM1704" s="159">
        <f t="shared" si="1928"/>
        <v>0.29879999999999995</v>
      </c>
      <c r="DN1704" s="158">
        <f t="shared" si="1917"/>
        <v>1.46E-2</v>
      </c>
      <c r="DO1704" s="159">
        <f t="shared" si="1929"/>
        <v>3.6354000000000002</v>
      </c>
      <c r="DP1704" s="158">
        <f t="shared" si="1918"/>
        <v>-1.2999999999999999E-2</v>
      </c>
      <c r="DQ1704" s="159">
        <f t="shared" si="1930"/>
        <v>-3.2369999999999997</v>
      </c>
      <c r="DR1704" s="158">
        <f t="shared" si="1919"/>
        <v>-6.7000000000000002E-3</v>
      </c>
      <c r="DS1704" s="159">
        <f t="shared" si="1931"/>
        <v>-1.6683000000000001</v>
      </c>
      <c r="DT1704" s="158">
        <f t="shared" si="1920"/>
        <v>-1.2999999999999999E-2</v>
      </c>
      <c r="DU1704" s="159">
        <f t="shared" si="1932"/>
        <v>-3.2369999999999997</v>
      </c>
      <c r="DV1704" s="158">
        <f t="shared" si="1921"/>
        <v>-6.7000000000000002E-3</v>
      </c>
      <c r="DW1704" s="160">
        <f t="shared" si="1933"/>
        <v>-1.6683000000000001</v>
      </c>
    </row>
    <row r="1705" spans="1:127" ht="24.95" customHeight="1" x14ac:dyDescent="0.2">
      <c r="A1705" s="272">
        <v>1696</v>
      </c>
      <c r="B1705" s="336"/>
      <c r="C1705" s="332"/>
      <c r="D1705" s="333"/>
      <c r="E1705" s="334"/>
      <c r="F1705" s="335"/>
      <c r="G1705" s="334"/>
      <c r="H1705" s="371"/>
      <c r="I1705" s="334"/>
      <c r="J1705" s="334"/>
      <c r="K1705" s="334"/>
      <c r="L1705" s="334"/>
      <c r="M1705" s="334"/>
      <c r="N1705" s="334"/>
      <c r="O1705" s="337"/>
      <c r="P1705" s="337"/>
      <c r="Q1705" s="338" t="str">
        <f t="shared" si="1884"/>
        <v xml:space="preserve"> </v>
      </c>
      <c r="R1705" s="339" t="str">
        <f t="shared" si="1885"/>
        <v/>
      </c>
      <c r="S1705" s="340" t="str">
        <f t="shared" si="1938"/>
        <v/>
      </c>
      <c r="T1705" s="341" t="str">
        <f t="shared" si="1886"/>
        <v/>
      </c>
      <c r="U1705" s="341" t="str">
        <f t="shared" si="1887"/>
        <v/>
      </c>
      <c r="V1705" s="341" t="str">
        <f t="shared" si="1888"/>
        <v/>
      </c>
      <c r="W1705" s="341" t="str">
        <f t="shared" si="1889"/>
        <v/>
      </c>
      <c r="X1705" s="340" t="str">
        <f t="shared" si="1939"/>
        <v/>
      </c>
      <c r="Y1705" s="342" t="str">
        <f t="shared" si="1940"/>
        <v/>
      </c>
      <c r="Z1705" s="343" t="str">
        <f t="shared" si="1941"/>
        <v/>
      </c>
      <c r="AA1705" s="344" t="str">
        <f t="shared" si="1942"/>
        <v/>
      </c>
      <c r="AB1705" s="345" t="str">
        <f t="shared" si="1890"/>
        <v/>
      </c>
      <c r="AC1705" s="346" t="str">
        <f t="shared" si="1891"/>
        <v/>
      </c>
      <c r="AD1705" s="346" t="str">
        <f t="shared" si="1892"/>
        <v/>
      </c>
      <c r="AE1705" s="344" t="str">
        <f t="shared" si="1943"/>
        <v/>
      </c>
      <c r="AF1705" s="346" t="str">
        <f t="shared" si="1893"/>
        <v/>
      </c>
      <c r="AG1705" s="344" t="str">
        <f t="shared" si="1944"/>
        <v/>
      </c>
      <c r="AH1705" s="344" t="str">
        <f t="shared" si="1945"/>
        <v/>
      </c>
      <c r="AI1705" s="344" t="str">
        <f t="shared" si="1946"/>
        <v/>
      </c>
      <c r="AJ1705" s="346" t="str">
        <f t="shared" si="1947"/>
        <v/>
      </c>
      <c r="AK1705" s="346" t="str">
        <f t="shared" si="1948"/>
        <v/>
      </c>
      <c r="AL1705" s="347" t="str">
        <f t="shared" si="1949"/>
        <v/>
      </c>
      <c r="AM1705" s="141"/>
      <c r="AN1705" s="141"/>
      <c r="AO1705" s="142"/>
      <c r="AP1705" s="58">
        <f t="shared" si="1894"/>
        <v>0</v>
      </c>
      <c r="AQ1705" s="318">
        <f>SUM(AP$10:AP1705)</f>
        <v>0</v>
      </c>
      <c r="AR1705" s="143">
        <f t="shared" si="1952"/>
        <v>0.1</v>
      </c>
      <c r="AS1705" s="144" t="str">
        <f t="shared" si="1895"/>
        <v/>
      </c>
      <c r="AT1705" s="144" t="str">
        <f t="shared" si="1922"/>
        <v/>
      </c>
      <c r="AU1705" s="145"/>
      <c r="AV1705" s="58">
        <f t="shared" si="1953"/>
        <v>0</v>
      </c>
      <c r="AW1705" s="318">
        <f>SUM(AV$10:AV1705)</f>
        <v>0</v>
      </c>
      <c r="AX1705" s="319">
        <f t="shared" si="1954"/>
        <v>0.1</v>
      </c>
      <c r="AY1705" s="144" t="str">
        <f t="shared" si="1936"/>
        <v/>
      </c>
      <c r="AZ1705" s="144" t="str">
        <f t="shared" si="1937"/>
        <v/>
      </c>
      <c r="BA1705" s="144"/>
      <c r="BB1705" s="146" t="str">
        <f t="shared" si="1896"/>
        <v/>
      </c>
      <c r="BC1705" s="66" t="str">
        <f t="shared" si="1935"/>
        <v/>
      </c>
      <c r="BD1705" s="195" t="str">
        <f t="shared" si="1897"/>
        <v/>
      </c>
      <c r="BF1705" s="283"/>
      <c r="BG1705" s="286" t="str">
        <f t="shared" si="1898"/>
        <v/>
      </c>
      <c r="BY1705" s="211" t="str">
        <f t="shared" si="1899"/>
        <v/>
      </c>
      <c r="BZ1705" s="150" t="str">
        <f t="shared" si="1900"/>
        <v/>
      </c>
      <c r="CB1705" s="54" t="str">
        <f t="shared" si="1934"/>
        <v/>
      </c>
      <c r="CD1705" s="54" t="str">
        <f t="shared" si="1901"/>
        <v/>
      </c>
      <c r="CF1705" s="54" t="str">
        <f t="shared" si="1902"/>
        <v/>
      </c>
      <c r="CH1705" s="150" t="str">
        <f t="shared" si="1903"/>
        <v/>
      </c>
      <c r="CI1705" s="290"/>
      <c r="CJ1705" s="150" t="str">
        <f t="shared" si="1904"/>
        <v/>
      </c>
      <c r="CK1705" s="290"/>
      <c r="CL1705" s="54" t="str">
        <f t="shared" si="1923"/>
        <v/>
      </c>
      <c r="CM1705" s="290"/>
      <c r="CN1705" s="150" t="str">
        <f t="shared" si="1905"/>
        <v/>
      </c>
      <c r="CO1705" s="290"/>
      <c r="CP1705" s="150" t="str">
        <f t="shared" si="1906"/>
        <v/>
      </c>
      <c r="CQ1705" s="290"/>
      <c r="CR1705" s="150" t="str">
        <f t="shared" si="1907"/>
        <v/>
      </c>
      <c r="CS1705" s="290"/>
      <c r="CT1705" s="150" t="str">
        <f t="shared" si="1908"/>
        <v/>
      </c>
      <c r="CU1705" s="150"/>
      <c r="CV1705" s="150" t="str">
        <f t="shared" si="1909"/>
        <v/>
      </c>
      <c r="CW1705" s="94"/>
      <c r="CX1705" s="151" t="str">
        <f t="shared" si="1950"/>
        <v/>
      </c>
      <c r="CY1705" s="151" t="str">
        <f t="shared" si="1951"/>
        <v/>
      </c>
      <c r="CZ1705" s="152"/>
      <c r="DA1705" s="373" t="str">
        <f t="shared" si="1924"/>
        <v/>
      </c>
      <c r="DC1705" s="153">
        <f t="shared" si="1910"/>
        <v>0</v>
      </c>
      <c r="DD1705" s="153">
        <f t="shared" si="1911"/>
        <v>0</v>
      </c>
      <c r="DE1705" s="153">
        <f t="shared" si="1912"/>
        <v>0</v>
      </c>
      <c r="DF1705" s="158">
        <f t="shared" si="1913"/>
        <v>-4.7000000000000002E-3</v>
      </c>
      <c r="DG1705" s="159">
        <f t="shared" si="1925"/>
        <v>-1.1703000000000001</v>
      </c>
      <c r="DH1705" s="158">
        <f t="shared" si="1914"/>
        <v>3.1999999999999997E-3</v>
      </c>
      <c r="DI1705" s="159">
        <f t="shared" si="1926"/>
        <v>0.79679999999999995</v>
      </c>
      <c r="DJ1705" s="158">
        <f t="shared" si="1915"/>
        <v>-2.7000000000000001E-3</v>
      </c>
      <c r="DK1705" s="159">
        <f t="shared" si="1927"/>
        <v>-0.67230000000000001</v>
      </c>
      <c r="DL1705" s="158">
        <f t="shared" si="1916"/>
        <v>1.1999999999999999E-3</v>
      </c>
      <c r="DM1705" s="159">
        <f t="shared" si="1928"/>
        <v>0.29879999999999995</v>
      </c>
      <c r="DN1705" s="158">
        <f t="shared" si="1917"/>
        <v>1.46E-2</v>
      </c>
      <c r="DO1705" s="159">
        <f t="shared" si="1929"/>
        <v>3.6354000000000002</v>
      </c>
      <c r="DP1705" s="158">
        <f t="shared" si="1918"/>
        <v>-1.2999999999999999E-2</v>
      </c>
      <c r="DQ1705" s="159">
        <f t="shared" si="1930"/>
        <v>-3.2369999999999997</v>
      </c>
      <c r="DR1705" s="158">
        <f t="shared" si="1919"/>
        <v>-6.7000000000000002E-3</v>
      </c>
      <c r="DS1705" s="159">
        <f t="shared" si="1931"/>
        <v>-1.6683000000000001</v>
      </c>
      <c r="DT1705" s="158">
        <f t="shared" si="1920"/>
        <v>-1.2999999999999999E-2</v>
      </c>
      <c r="DU1705" s="159">
        <f t="shared" si="1932"/>
        <v>-3.2369999999999997</v>
      </c>
      <c r="DV1705" s="158">
        <f t="shared" si="1921"/>
        <v>-6.7000000000000002E-3</v>
      </c>
      <c r="DW1705" s="160">
        <f t="shared" si="1933"/>
        <v>-1.6683000000000001</v>
      </c>
    </row>
    <row r="1706" spans="1:127" ht="24.95" customHeight="1" x14ac:dyDescent="0.2">
      <c r="A1706" s="272">
        <v>1697</v>
      </c>
      <c r="B1706" s="336"/>
      <c r="C1706" s="332"/>
      <c r="D1706" s="333"/>
      <c r="E1706" s="334"/>
      <c r="F1706" s="335"/>
      <c r="G1706" s="334"/>
      <c r="H1706" s="371"/>
      <c r="I1706" s="334"/>
      <c r="J1706" s="334"/>
      <c r="K1706" s="334"/>
      <c r="L1706" s="334"/>
      <c r="M1706" s="334"/>
      <c r="N1706" s="334"/>
      <c r="O1706" s="337"/>
      <c r="P1706" s="337"/>
      <c r="Q1706" s="338" t="str">
        <f t="shared" si="1884"/>
        <v xml:space="preserve"> </v>
      </c>
      <c r="R1706" s="339" t="str">
        <f t="shared" si="1885"/>
        <v/>
      </c>
      <c r="S1706" s="340" t="str">
        <f t="shared" si="1938"/>
        <v/>
      </c>
      <c r="T1706" s="341" t="str">
        <f t="shared" si="1886"/>
        <v/>
      </c>
      <c r="U1706" s="341" t="str">
        <f t="shared" si="1887"/>
        <v/>
      </c>
      <c r="V1706" s="341" t="str">
        <f t="shared" si="1888"/>
        <v/>
      </c>
      <c r="W1706" s="341" t="str">
        <f t="shared" si="1889"/>
        <v/>
      </c>
      <c r="X1706" s="340" t="str">
        <f t="shared" si="1939"/>
        <v/>
      </c>
      <c r="Y1706" s="342" t="str">
        <f t="shared" si="1940"/>
        <v/>
      </c>
      <c r="Z1706" s="343" t="str">
        <f t="shared" si="1941"/>
        <v/>
      </c>
      <c r="AA1706" s="344" t="str">
        <f t="shared" si="1942"/>
        <v/>
      </c>
      <c r="AB1706" s="345" t="str">
        <f t="shared" si="1890"/>
        <v/>
      </c>
      <c r="AC1706" s="346" t="str">
        <f t="shared" si="1891"/>
        <v/>
      </c>
      <c r="AD1706" s="346" t="str">
        <f t="shared" si="1892"/>
        <v/>
      </c>
      <c r="AE1706" s="344" t="str">
        <f t="shared" si="1943"/>
        <v/>
      </c>
      <c r="AF1706" s="346" t="str">
        <f t="shared" si="1893"/>
        <v/>
      </c>
      <c r="AG1706" s="344" t="str">
        <f t="shared" si="1944"/>
        <v/>
      </c>
      <c r="AH1706" s="344" t="str">
        <f t="shared" si="1945"/>
        <v/>
      </c>
      <c r="AI1706" s="344" t="str">
        <f t="shared" si="1946"/>
        <v/>
      </c>
      <c r="AJ1706" s="346" t="str">
        <f t="shared" si="1947"/>
        <v/>
      </c>
      <c r="AK1706" s="346" t="str">
        <f t="shared" si="1948"/>
        <v/>
      </c>
      <c r="AL1706" s="347" t="str">
        <f t="shared" si="1949"/>
        <v/>
      </c>
      <c r="AM1706" s="141"/>
      <c r="AN1706" s="141"/>
      <c r="AO1706" s="142"/>
      <c r="AP1706" s="58">
        <f t="shared" si="1894"/>
        <v>0</v>
      </c>
      <c r="AQ1706" s="318">
        <f>SUM(AP$10:AP1706)</f>
        <v>0</v>
      </c>
      <c r="AR1706" s="143">
        <f t="shared" si="1952"/>
        <v>0.1</v>
      </c>
      <c r="AS1706" s="144" t="str">
        <f t="shared" si="1895"/>
        <v/>
      </c>
      <c r="AT1706" s="144" t="str">
        <f t="shared" si="1922"/>
        <v/>
      </c>
      <c r="AU1706" s="145"/>
      <c r="AV1706" s="58">
        <f t="shared" si="1953"/>
        <v>0</v>
      </c>
      <c r="AW1706" s="318">
        <f>SUM(AV$10:AV1706)</f>
        <v>0</v>
      </c>
      <c r="AX1706" s="319">
        <f t="shared" si="1954"/>
        <v>0.1</v>
      </c>
      <c r="AY1706" s="144" t="str">
        <f t="shared" si="1936"/>
        <v/>
      </c>
      <c r="AZ1706" s="144" t="str">
        <f t="shared" si="1937"/>
        <v/>
      </c>
      <c r="BA1706" s="144"/>
      <c r="BB1706" s="146" t="str">
        <f t="shared" si="1896"/>
        <v/>
      </c>
      <c r="BC1706" s="66" t="str">
        <f t="shared" si="1935"/>
        <v/>
      </c>
      <c r="BD1706" s="195" t="str">
        <f t="shared" si="1897"/>
        <v/>
      </c>
      <c r="BF1706" s="283"/>
      <c r="BG1706" s="286" t="str">
        <f t="shared" si="1898"/>
        <v/>
      </c>
      <c r="BY1706" s="211" t="str">
        <f t="shared" si="1899"/>
        <v/>
      </c>
      <c r="BZ1706" s="150" t="str">
        <f t="shared" si="1900"/>
        <v/>
      </c>
      <c r="CB1706" s="54" t="str">
        <f t="shared" si="1934"/>
        <v/>
      </c>
      <c r="CD1706" s="54" t="str">
        <f t="shared" si="1901"/>
        <v/>
      </c>
      <c r="CF1706" s="54" t="str">
        <f t="shared" si="1902"/>
        <v/>
      </c>
      <c r="CH1706" s="150" t="str">
        <f t="shared" si="1903"/>
        <v/>
      </c>
      <c r="CI1706" s="290"/>
      <c r="CJ1706" s="150" t="str">
        <f t="shared" si="1904"/>
        <v/>
      </c>
      <c r="CK1706" s="290"/>
      <c r="CL1706" s="54" t="str">
        <f t="shared" si="1923"/>
        <v/>
      </c>
      <c r="CM1706" s="290"/>
      <c r="CN1706" s="150" t="str">
        <f t="shared" si="1905"/>
        <v/>
      </c>
      <c r="CO1706" s="290"/>
      <c r="CP1706" s="150" t="str">
        <f t="shared" si="1906"/>
        <v/>
      </c>
      <c r="CQ1706" s="290"/>
      <c r="CR1706" s="150" t="str">
        <f t="shared" si="1907"/>
        <v/>
      </c>
      <c r="CS1706" s="290"/>
      <c r="CT1706" s="150" t="str">
        <f t="shared" si="1908"/>
        <v/>
      </c>
      <c r="CU1706" s="150"/>
      <c r="CV1706" s="150" t="str">
        <f t="shared" si="1909"/>
        <v/>
      </c>
      <c r="CW1706" s="94"/>
      <c r="CX1706" s="151" t="str">
        <f t="shared" si="1950"/>
        <v/>
      </c>
      <c r="CY1706" s="151" t="str">
        <f t="shared" si="1951"/>
        <v/>
      </c>
      <c r="CZ1706" s="152"/>
      <c r="DA1706" s="373" t="str">
        <f t="shared" si="1924"/>
        <v/>
      </c>
      <c r="DC1706" s="153">
        <f t="shared" si="1910"/>
        <v>0</v>
      </c>
      <c r="DD1706" s="153">
        <f t="shared" si="1911"/>
        <v>0</v>
      </c>
      <c r="DE1706" s="153">
        <f t="shared" si="1912"/>
        <v>0</v>
      </c>
      <c r="DF1706" s="158">
        <f t="shared" si="1913"/>
        <v>-4.7000000000000002E-3</v>
      </c>
      <c r="DG1706" s="159">
        <f t="shared" si="1925"/>
        <v>-1.1703000000000001</v>
      </c>
      <c r="DH1706" s="158">
        <f t="shared" si="1914"/>
        <v>3.1999999999999997E-3</v>
      </c>
      <c r="DI1706" s="159">
        <f t="shared" si="1926"/>
        <v>0.79679999999999995</v>
      </c>
      <c r="DJ1706" s="158">
        <f t="shared" si="1915"/>
        <v>-2.7000000000000001E-3</v>
      </c>
      <c r="DK1706" s="159">
        <f t="shared" si="1927"/>
        <v>-0.67230000000000001</v>
      </c>
      <c r="DL1706" s="158">
        <f t="shared" si="1916"/>
        <v>1.1999999999999999E-3</v>
      </c>
      <c r="DM1706" s="159">
        <f t="shared" si="1928"/>
        <v>0.29879999999999995</v>
      </c>
      <c r="DN1706" s="158">
        <f t="shared" si="1917"/>
        <v>1.46E-2</v>
      </c>
      <c r="DO1706" s="159">
        <f t="shared" si="1929"/>
        <v>3.6354000000000002</v>
      </c>
      <c r="DP1706" s="158">
        <f t="shared" si="1918"/>
        <v>-1.2999999999999999E-2</v>
      </c>
      <c r="DQ1706" s="159">
        <f t="shared" si="1930"/>
        <v>-3.2369999999999997</v>
      </c>
      <c r="DR1706" s="158">
        <f t="shared" si="1919"/>
        <v>-6.7000000000000002E-3</v>
      </c>
      <c r="DS1706" s="159">
        <f t="shared" si="1931"/>
        <v>-1.6683000000000001</v>
      </c>
      <c r="DT1706" s="158">
        <f t="shared" si="1920"/>
        <v>-1.2999999999999999E-2</v>
      </c>
      <c r="DU1706" s="159">
        <f t="shared" si="1932"/>
        <v>-3.2369999999999997</v>
      </c>
      <c r="DV1706" s="158">
        <f t="shared" si="1921"/>
        <v>-6.7000000000000002E-3</v>
      </c>
      <c r="DW1706" s="160">
        <f t="shared" si="1933"/>
        <v>-1.6683000000000001</v>
      </c>
    </row>
    <row r="1707" spans="1:127" ht="24.95" customHeight="1" x14ac:dyDescent="0.2">
      <c r="A1707" s="272">
        <v>1698</v>
      </c>
      <c r="B1707" s="336"/>
      <c r="C1707" s="332"/>
      <c r="D1707" s="333"/>
      <c r="E1707" s="334"/>
      <c r="F1707" s="335"/>
      <c r="G1707" s="334"/>
      <c r="H1707" s="371"/>
      <c r="I1707" s="334"/>
      <c r="J1707" s="334"/>
      <c r="K1707" s="334"/>
      <c r="L1707" s="334"/>
      <c r="M1707" s="334"/>
      <c r="N1707" s="334"/>
      <c r="O1707" s="337"/>
      <c r="P1707" s="337"/>
      <c r="Q1707" s="338" t="str">
        <f t="shared" si="1884"/>
        <v xml:space="preserve"> </v>
      </c>
      <c r="R1707" s="339" t="str">
        <f t="shared" si="1885"/>
        <v/>
      </c>
      <c r="S1707" s="340" t="str">
        <f t="shared" si="1938"/>
        <v/>
      </c>
      <c r="T1707" s="341" t="str">
        <f t="shared" si="1886"/>
        <v/>
      </c>
      <c r="U1707" s="341" t="str">
        <f t="shared" si="1887"/>
        <v/>
      </c>
      <c r="V1707" s="341" t="str">
        <f t="shared" si="1888"/>
        <v/>
      </c>
      <c r="W1707" s="341" t="str">
        <f t="shared" si="1889"/>
        <v/>
      </c>
      <c r="X1707" s="340" t="str">
        <f t="shared" si="1939"/>
        <v/>
      </c>
      <c r="Y1707" s="342" t="str">
        <f t="shared" si="1940"/>
        <v/>
      </c>
      <c r="Z1707" s="343" t="str">
        <f t="shared" si="1941"/>
        <v/>
      </c>
      <c r="AA1707" s="344" t="str">
        <f t="shared" si="1942"/>
        <v/>
      </c>
      <c r="AB1707" s="345" t="str">
        <f t="shared" si="1890"/>
        <v/>
      </c>
      <c r="AC1707" s="346" t="str">
        <f t="shared" si="1891"/>
        <v/>
      </c>
      <c r="AD1707" s="346" t="str">
        <f t="shared" si="1892"/>
        <v/>
      </c>
      <c r="AE1707" s="344" t="str">
        <f t="shared" si="1943"/>
        <v/>
      </c>
      <c r="AF1707" s="346" t="str">
        <f t="shared" si="1893"/>
        <v/>
      </c>
      <c r="AG1707" s="344" t="str">
        <f t="shared" si="1944"/>
        <v/>
      </c>
      <c r="AH1707" s="344" t="str">
        <f t="shared" si="1945"/>
        <v/>
      </c>
      <c r="AI1707" s="344" t="str">
        <f t="shared" si="1946"/>
        <v/>
      </c>
      <c r="AJ1707" s="346" t="str">
        <f t="shared" si="1947"/>
        <v/>
      </c>
      <c r="AK1707" s="346" t="str">
        <f t="shared" si="1948"/>
        <v/>
      </c>
      <c r="AL1707" s="347" t="str">
        <f t="shared" si="1949"/>
        <v/>
      </c>
      <c r="AM1707" s="141"/>
      <c r="AN1707" s="141"/>
      <c r="AO1707" s="142"/>
      <c r="AP1707" s="58">
        <f t="shared" si="1894"/>
        <v>0</v>
      </c>
      <c r="AQ1707" s="318">
        <f>SUM(AP$10:AP1707)</f>
        <v>0</v>
      </c>
      <c r="AR1707" s="143">
        <f t="shared" si="1952"/>
        <v>0.1</v>
      </c>
      <c r="AS1707" s="144" t="str">
        <f t="shared" si="1895"/>
        <v/>
      </c>
      <c r="AT1707" s="144" t="str">
        <f t="shared" si="1922"/>
        <v/>
      </c>
      <c r="AU1707" s="145"/>
      <c r="AV1707" s="58">
        <f t="shared" si="1953"/>
        <v>0</v>
      </c>
      <c r="AW1707" s="318">
        <f>SUM(AV$10:AV1707)</f>
        <v>0</v>
      </c>
      <c r="AX1707" s="319">
        <f t="shared" si="1954"/>
        <v>0.1</v>
      </c>
      <c r="AY1707" s="144" t="str">
        <f t="shared" si="1936"/>
        <v/>
      </c>
      <c r="AZ1707" s="144" t="str">
        <f t="shared" si="1937"/>
        <v/>
      </c>
      <c r="BA1707" s="144"/>
      <c r="BB1707" s="146" t="str">
        <f t="shared" si="1896"/>
        <v/>
      </c>
      <c r="BC1707" s="66" t="str">
        <f t="shared" si="1935"/>
        <v/>
      </c>
      <c r="BD1707" s="195" t="str">
        <f t="shared" si="1897"/>
        <v/>
      </c>
      <c r="BF1707" s="283"/>
      <c r="BG1707" s="286" t="str">
        <f t="shared" si="1898"/>
        <v/>
      </c>
      <c r="BY1707" s="211" t="str">
        <f t="shared" si="1899"/>
        <v/>
      </c>
      <c r="BZ1707" s="150" t="str">
        <f t="shared" si="1900"/>
        <v/>
      </c>
      <c r="CB1707" s="54" t="str">
        <f t="shared" si="1934"/>
        <v/>
      </c>
      <c r="CD1707" s="54" t="str">
        <f t="shared" si="1901"/>
        <v/>
      </c>
      <c r="CF1707" s="54" t="str">
        <f t="shared" si="1902"/>
        <v/>
      </c>
      <c r="CH1707" s="150" t="str">
        <f t="shared" si="1903"/>
        <v/>
      </c>
      <c r="CI1707" s="290"/>
      <c r="CJ1707" s="150" t="str">
        <f t="shared" si="1904"/>
        <v/>
      </c>
      <c r="CK1707" s="290"/>
      <c r="CL1707" s="54" t="str">
        <f t="shared" si="1923"/>
        <v/>
      </c>
      <c r="CM1707" s="290"/>
      <c r="CN1707" s="150" t="str">
        <f t="shared" si="1905"/>
        <v/>
      </c>
      <c r="CO1707" s="290"/>
      <c r="CP1707" s="150" t="str">
        <f t="shared" si="1906"/>
        <v/>
      </c>
      <c r="CQ1707" s="290"/>
      <c r="CR1707" s="150" t="str">
        <f t="shared" si="1907"/>
        <v/>
      </c>
      <c r="CS1707" s="290"/>
      <c r="CT1707" s="150" t="str">
        <f t="shared" si="1908"/>
        <v/>
      </c>
      <c r="CU1707" s="150"/>
      <c r="CV1707" s="150" t="str">
        <f t="shared" si="1909"/>
        <v/>
      </c>
      <c r="CW1707" s="94"/>
      <c r="CX1707" s="151" t="str">
        <f t="shared" si="1950"/>
        <v/>
      </c>
      <c r="CY1707" s="151" t="str">
        <f t="shared" si="1951"/>
        <v/>
      </c>
      <c r="CZ1707" s="152"/>
      <c r="DA1707" s="373" t="str">
        <f t="shared" si="1924"/>
        <v/>
      </c>
      <c r="DC1707" s="153">
        <f t="shared" si="1910"/>
        <v>0</v>
      </c>
      <c r="DD1707" s="153">
        <f t="shared" si="1911"/>
        <v>0</v>
      </c>
      <c r="DE1707" s="153">
        <f t="shared" si="1912"/>
        <v>0</v>
      </c>
      <c r="DF1707" s="158">
        <f t="shared" si="1913"/>
        <v>-4.7000000000000002E-3</v>
      </c>
      <c r="DG1707" s="159">
        <f t="shared" si="1925"/>
        <v>-1.1703000000000001</v>
      </c>
      <c r="DH1707" s="158">
        <f t="shared" si="1914"/>
        <v>3.1999999999999997E-3</v>
      </c>
      <c r="DI1707" s="159">
        <f t="shared" si="1926"/>
        <v>0.79679999999999995</v>
      </c>
      <c r="DJ1707" s="158">
        <f t="shared" si="1915"/>
        <v>-2.7000000000000001E-3</v>
      </c>
      <c r="DK1707" s="159">
        <f t="shared" si="1927"/>
        <v>-0.67230000000000001</v>
      </c>
      <c r="DL1707" s="158">
        <f t="shared" si="1916"/>
        <v>1.1999999999999999E-3</v>
      </c>
      <c r="DM1707" s="159">
        <f t="shared" si="1928"/>
        <v>0.29879999999999995</v>
      </c>
      <c r="DN1707" s="158">
        <f t="shared" si="1917"/>
        <v>1.46E-2</v>
      </c>
      <c r="DO1707" s="159">
        <f t="shared" si="1929"/>
        <v>3.6354000000000002</v>
      </c>
      <c r="DP1707" s="158">
        <f t="shared" si="1918"/>
        <v>-1.2999999999999999E-2</v>
      </c>
      <c r="DQ1707" s="159">
        <f t="shared" si="1930"/>
        <v>-3.2369999999999997</v>
      </c>
      <c r="DR1707" s="158">
        <f t="shared" si="1919"/>
        <v>-6.7000000000000002E-3</v>
      </c>
      <c r="DS1707" s="159">
        <f t="shared" si="1931"/>
        <v>-1.6683000000000001</v>
      </c>
      <c r="DT1707" s="158">
        <f t="shared" si="1920"/>
        <v>-1.2999999999999999E-2</v>
      </c>
      <c r="DU1707" s="159">
        <f t="shared" si="1932"/>
        <v>-3.2369999999999997</v>
      </c>
      <c r="DV1707" s="158">
        <f t="shared" si="1921"/>
        <v>-6.7000000000000002E-3</v>
      </c>
      <c r="DW1707" s="160">
        <f t="shared" si="1933"/>
        <v>-1.6683000000000001</v>
      </c>
    </row>
    <row r="1708" spans="1:127" ht="24.95" customHeight="1" x14ac:dyDescent="0.2">
      <c r="A1708" s="272">
        <v>1699</v>
      </c>
      <c r="B1708" s="336"/>
      <c r="C1708" s="332"/>
      <c r="D1708" s="333"/>
      <c r="E1708" s="334"/>
      <c r="F1708" s="335"/>
      <c r="G1708" s="334"/>
      <c r="H1708" s="371"/>
      <c r="I1708" s="334"/>
      <c r="J1708" s="334"/>
      <c r="K1708" s="334"/>
      <c r="L1708" s="334"/>
      <c r="M1708" s="334"/>
      <c r="N1708" s="334"/>
      <c r="O1708" s="337"/>
      <c r="P1708" s="337"/>
      <c r="Q1708" s="338" t="str">
        <f t="shared" si="1884"/>
        <v xml:space="preserve"> </v>
      </c>
      <c r="R1708" s="339" t="str">
        <f t="shared" si="1885"/>
        <v/>
      </c>
      <c r="S1708" s="340" t="str">
        <f t="shared" si="1938"/>
        <v/>
      </c>
      <c r="T1708" s="341" t="str">
        <f t="shared" si="1886"/>
        <v/>
      </c>
      <c r="U1708" s="341" t="str">
        <f t="shared" si="1887"/>
        <v/>
      </c>
      <c r="V1708" s="341" t="str">
        <f t="shared" si="1888"/>
        <v/>
      </c>
      <c r="W1708" s="341" t="str">
        <f t="shared" si="1889"/>
        <v/>
      </c>
      <c r="X1708" s="340" t="str">
        <f t="shared" si="1939"/>
        <v/>
      </c>
      <c r="Y1708" s="342" t="str">
        <f t="shared" si="1940"/>
        <v/>
      </c>
      <c r="Z1708" s="343" t="str">
        <f t="shared" si="1941"/>
        <v/>
      </c>
      <c r="AA1708" s="344" t="str">
        <f t="shared" si="1942"/>
        <v/>
      </c>
      <c r="AB1708" s="345" t="str">
        <f t="shared" si="1890"/>
        <v/>
      </c>
      <c r="AC1708" s="346" t="str">
        <f t="shared" si="1891"/>
        <v/>
      </c>
      <c r="AD1708" s="346" t="str">
        <f t="shared" si="1892"/>
        <v/>
      </c>
      <c r="AE1708" s="344" t="str">
        <f t="shared" si="1943"/>
        <v/>
      </c>
      <c r="AF1708" s="346" t="str">
        <f t="shared" si="1893"/>
        <v/>
      </c>
      <c r="AG1708" s="344" t="str">
        <f t="shared" si="1944"/>
        <v/>
      </c>
      <c r="AH1708" s="344" t="str">
        <f t="shared" si="1945"/>
        <v/>
      </c>
      <c r="AI1708" s="344" t="str">
        <f t="shared" si="1946"/>
        <v/>
      </c>
      <c r="AJ1708" s="346" t="str">
        <f t="shared" si="1947"/>
        <v/>
      </c>
      <c r="AK1708" s="346" t="str">
        <f t="shared" si="1948"/>
        <v/>
      </c>
      <c r="AL1708" s="347" t="str">
        <f t="shared" si="1949"/>
        <v/>
      </c>
      <c r="AM1708" s="141"/>
      <c r="AN1708" s="141"/>
      <c r="AO1708" s="142"/>
      <c r="AP1708" s="58">
        <f t="shared" si="1894"/>
        <v>0</v>
      </c>
      <c r="AQ1708" s="318">
        <f>SUM(AP$10:AP1708)</f>
        <v>0</v>
      </c>
      <c r="AR1708" s="143">
        <f t="shared" si="1952"/>
        <v>0.1</v>
      </c>
      <c r="AS1708" s="144" t="str">
        <f t="shared" si="1895"/>
        <v/>
      </c>
      <c r="AT1708" s="144" t="str">
        <f t="shared" si="1922"/>
        <v/>
      </c>
      <c r="AU1708" s="145"/>
      <c r="AV1708" s="58">
        <f t="shared" si="1953"/>
        <v>0</v>
      </c>
      <c r="AW1708" s="318">
        <f>SUM(AV$10:AV1708)</f>
        <v>0</v>
      </c>
      <c r="AX1708" s="319">
        <f t="shared" si="1954"/>
        <v>0.1</v>
      </c>
      <c r="AY1708" s="144" t="str">
        <f t="shared" si="1936"/>
        <v/>
      </c>
      <c r="AZ1708" s="144" t="str">
        <f t="shared" si="1937"/>
        <v/>
      </c>
      <c r="BA1708" s="144"/>
      <c r="BB1708" s="146" t="str">
        <f t="shared" si="1896"/>
        <v/>
      </c>
      <c r="BC1708" s="66" t="str">
        <f t="shared" si="1935"/>
        <v/>
      </c>
      <c r="BD1708" s="195" t="str">
        <f t="shared" si="1897"/>
        <v/>
      </c>
      <c r="BF1708" s="283"/>
      <c r="BG1708" s="286" t="str">
        <f t="shared" si="1898"/>
        <v/>
      </c>
      <c r="BY1708" s="211" t="str">
        <f t="shared" si="1899"/>
        <v/>
      </c>
      <c r="BZ1708" s="150" t="str">
        <f t="shared" si="1900"/>
        <v/>
      </c>
      <c r="CB1708" s="54" t="str">
        <f t="shared" si="1934"/>
        <v/>
      </c>
      <c r="CD1708" s="54" t="str">
        <f t="shared" si="1901"/>
        <v/>
      </c>
      <c r="CF1708" s="54" t="str">
        <f t="shared" si="1902"/>
        <v/>
      </c>
      <c r="CH1708" s="150" t="str">
        <f t="shared" si="1903"/>
        <v/>
      </c>
      <c r="CI1708" s="290"/>
      <c r="CJ1708" s="150" t="str">
        <f t="shared" si="1904"/>
        <v/>
      </c>
      <c r="CK1708" s="290"/>
      <c r="CL1708" s="54" t="str">
        <f t="shared" si="1923"/>
        <v/>
      </c>
      <c r="CM1708" s="290"/>
      <c r="CN1708" s="150" t="str">
        <f t="shared" si="1905"/>
        <v/>
      </c>
      <c r="CO1708" s="290"/>
      <c r="CP1708" s="150" t="str">
        <f t="shared" si="1906"/>
        <v/>
      </c>
      <c r="CQ1708" s="290"/>
      <c r="CR1708" s="150" t="str">
        <f t="shared" si="1907"/>
        <v/>
      </c>
      <c r="CS1708" s="290"/>
      <c r="CT1708" s="150" t="str">
        <f t="shared" si="1908"/>
        <v/>
      </c>
      <c r="CU1708" s="150"/>
      <c r="CV1708" s="150" t="str">
        <f t="shared" si="1909"/>
        <v/>
      </c>
      <c r="CW1708" s="94"/>
      <c r="CX1708" s="151" t="str">
        <f t="shared" si="1950"/>
        <v/>
      </c>
      <c r="CY1708" s="151" t="str">
        <f t="shared" si="1951"/>
        <v/>
      </c>
      <c r="CZ1708" s="152"/>
      <c r="DA1708" s="373" t="str">
        <f t="shared" si="1924"/>
        <v/>
      </c>
      <c r="DC1708" s="153">
        <f t="shared" si="1910"/>
        <v>0</v>
      </c>
      <c r="DD1708" s="153">
        <f t="shared" si="1911"/>
        <v>0</v>
      </c>
      <c r="DE1708" s="153">
        <f t="shared" si="1912"/>
        <v>0</v>
      </c>
      <c r="DF1708" s="158">
        <f t="shared" si="1913"/>
        <v>-4.7000000000000002E-3</v>
      </c>
      <c r="DG1708" s="159">
        <f t="shared" si="1925"/>
        <v>-1.1703000000000001</v>
      </c>
      <c r="DH1708" s="158">
        <f t="shared" si="1914"/>
        <v>3.1999999999999997E-3</v>
      </c>
      <c r="DI1708" s="159">
        <f t="shared" si="1926"/>
        <v>0.79679999999999995</v>
      </c>
      <c r="DJ1708" s="158">
        <f t="shared" si="1915"/>
        <v>-2.7000000000000001E-3</v>
      </c>
      <c r="DK1708" s="159">
        <f t="shared" si="1927"/>
        <v>-0.67230000000000001</v>
      </c>
      <c r="DL1708" s="158">
        <f t="shared" si="1916"/>
        <v>1.1999999999999999E-3</v>
      </c>
      <c r="DM1708" s="159">
        <f t="shared" si="1928"/>
        <v>0.29879999999999995</v>
      </c>
      <c r="DN1708" s="158">
        <f t="shared" si="1917"/>
        <v>1.46E-2</v>
      </c>
      <c r="DO1708" s="159">
        <f t="shared" si="1929"/>
        <v>3.6354000000000002</v>
      </c>
      <c r="DP1708" s="158">
        <f t="shared" si="1918"/>
        <v>-1.2999999999999999E-2</v>
      </c>
      <c r="DQ1708" s="159">
        <f t="shared" si="1930"/>
        <v>-3.2369999999999997</v>
      </c>
      <c r="DR1708" s="158">
        <f t="shared" si="1919"/>
        <v>-6.7000000000000002E-3</v>
      </c>
      <c r="DS1708" s="159">
        <f t="shared" si="1931"/>
        <v>-1.6683000000000001</v>
      </c>
      <c r="DT1708" s="158">
        <f t="shared" si="1920"/>
        <v>-1.2999999999999999E-2</v>
      </c>
      <c r="DU1708" s="159">
        <f t="shared" si="1932"/>
        <v>-3.2369999999999997</v>
      </c>
      <c r="DV1708" s="158">
        <f t="shared" si="1921"/>
        <v>-6.7000000000000002E-3</v>
      </c>
      <c r="DW1708" s="160">
        <f t="shared" si="1933"/>
        <v>-1.6683000000000001</v>
      </c>
    </row>
    <row r="1709" spans="1:127" ht="24.95" customHeight="1" x14ac:dyDescent="0.2">
      <c r="A1709" s="272">
        <v>1700</v>
      </c>
      <c r="B1709" s="336"/>
      <c r="C1709" s="332"/>
      <c r="D1709" s="333"/>
      <c r="E1709" s="334"/>
      <c r="F1709" s="335"/>
      <c r="G1709" s="334"/>
      <c r="H1709" s="371"/>
      <c r="I1709" s="334"/>
      <c r="J1709" s="334"/>
      <c r="K1709" s="334"/>
      <c r="L1709" s="334"/>
      <c r="M1709" s="334"/>
      <c r="N1709" s="334"/>
      <c r="O1709" s="337"/>
      <c r="P1709" s="337"/>
      <c r="Q1709" s="338" t="str">
        <f t="shared" si="1884"/>
        <v xml:space="preserve"> </v>
      </c>
      <c r="R1709" s="339" t="str">
        <f t="shared" si="1885"/>
        <v/>
      </c>
      <c r="S1709" s="340" t="str">
        <f t="shared" si="1938"/>
        <v/>
      </c>
      <c r="T1709" s="341" t="str">
        <f t="shared" si="1886"/>
        <v/>
      </c>
      <c r="U1709" s="341" t="str">
        <f t="shared" si="1887"/>
        <v/>
      </c>
      <c r="V1709" s="341" t="str">
        <f t="shared" si="1888"/>
        <v/>
      </c>
      <c r="W1709" s="341" t="str">
        <f t="shared" si="1889"/>
        <v/>
      </c>
      <c r="X1709" s="340" t="str">
        <f t="shared" si="1939"/>
        <v/>
      </c>
      <c r="Y1709" s="342" t="str">
        <f t="shared" si="1940"/>
        <v/>
      </c>
      <c r="Z1709" s="343" t="str">
        <f t="shared" si="1941"/>
        <v/>
      </c>
      <c r="AA1709" s="344" t="str">
        <f t="shared" si="1942"/>
        <v/>
      </c>
      <c r="AB1709" s="345" t="str">
        <f t="shared" si="1890"/>
        <v/>
      </c>
      <c r="AC1709" s="346" t="str">
        <f t="shared" si="1891"/>
        <v/>
      </c>
      <c r="AD1709" s="346" t="str">
        <f t="shared" si="1892"/>
        <v/>
      </c>
      <c r="AE1709" s="344" t="str">
        <f t="shared" si="1943"/>
        <v/>
      </c>
      <c r="AF1709" s="346" t="str">
        <f t="shared" si="1893"/>
        <v/>
      </c>
      <c r="AG1709" s="344" t="str">
        <f t="shared" si="1944"/>
        <v/>
      </c>
      <c r="AH1709" s="344" t="str">
        <f t="shared" si="1945"/>
        <v/>
      </c>
      <c r="AI1709" s="344" t="str">
        <f t="shared" si="1946"/>
        <v/>
      </c>
      <c r="AJ1709" s="346" t="str">
        <f t="shared" si="1947"/>
        <v/>
      </c>
      <c r="AK1709" s="346" t="str">
        <f t="shared" si="1948"/>
        <v/>
      </c>
      <c r="AL1709" s="347" t="str">
        <f t="shared" si="1949"/>
        <v/>
      </c>
      <c r="AM1709" s="141"/>
      <c r="AN1709" s="141"/>
      <c r="AO1709" s="142"/>
      <c r="AP1709" s="58">
        <f t="shared" si="1894"/>
        <v>0</v>
      </c>
      <c r="AQ1709" s="318">
        <f>SUM(AP$10:AP1709)</f>
        <v>0</v>
      </c>
      <c r="AR1709" s="143">
        <f t="shared" si="1952"/>
        <v>0.1</v>
      </c>
      <c r="AS1709" s="144" t="str">
        <f t="shared" si="1895"/>
        <v/>
      </c>
      <c r="AT1709" s="144" t="str">
        <f t="shared" si="1922"/>
        <v/>
      </c>
      <c r="AU1709" s="145"/>
      <c r="AV1709" s="58">
        <f t="shared" si="1953"/>
        <v>0</v>
      </c>
      <c r="AW1709" s="318">
        <f>SUM(AV$10:AV1709)</f>
        <v>0</v>
      </c>
      <c r="AX1709" s="319">
        <f t="shared" si="1954"/>
        <v>0.1</v>
      </c>
      <c r="AY1709" s="144" t="str">
        <f t="shared" si="1936"/>
        <v/>
      </c>
      <c r="AZ1709" s="144" t="str">
        <f t="shared" si="1937"/>
        <v/>
      </c>
      <c r="BA1709" s="144"/>
      <c r="BB1709" s="146" t="str">
        <f t="shared" si="1896"/>
        <v/>
      </c>
      <c r="BC1709" s="66" t="str">
        <f t="shared" si="1935"/>
        <v/>
      </c>
      <c r="BD1709" s="195" t="str">
        <f t="shared" si="1897"/>
        <v/>
      </c>
      <c r="BF1709" s="283"/>
      <c r="BG1709" s="286" t="str">
        <f t="shared" si="1898"/>
        <v/>
      </c>
      <c r="BY1709" s="211" t="str">
        <f t="shared" si="1899"/>
        <v/>
      </c>
      <c r="BZ1709" s="150" t="str">
        <f t="shared" si="1900"/>
        <v/>
      </c>
      <c r="CB1709" s="54" t="str">
        <f t="shared" si="1934"/>
        <v/>
      </c>
      <c r="CD1709" s="54" t="str">
        <f t="shared" si="1901"/>
        <v/>
      </c>
      <c r="CF1709" s="54" t="str">
        <f t="shared" si="1902"/>
        <v/>
      </c>
      <c r="CH1709" s="150" t="str">
        <f t="shared" si="1903"/>
        <v/>
      </c>
      <c r="CI1709" s="290"/>
      <c r="CJ1709" s="150" t="str">
        <f t="shared" si="1904"/>
        <v/>
      </c>
      <c r="CK1709" s="290"/>
      <c r="CL1709" s="54" t="str">
        <f t="shared" si="1923"/>
        <v/>
      </c>
      <c r="CM1709" s="290"/>
      <c r="CN1709" s="150" t="str">
        <f t="shared" si="1905"/>
        <v/>
      </c>
      <c r="CO1709" s="290"/>
      <c r="CP1709" s="150" t="str">
        <f t="shared" si="1906"/>
        <v/>
      </c>
      <c r="CQ1709" s="290"/>
      <c r="CR1709" s="150" t="str">
        <f t="shared" si="1907"/>
        <v/>
      </c>
      <c r="CS1709" s="290"/>
      <c r="CT1709" s="150" t="str">
        <f t="shared" si="1908"/>
        <v/>
      </c>
      <c r="CU1709" s="150"/>
      <c r="CV1709" s="150" t="str">
        <f t="shared" si="1909"/>
        <v/>
      </c>
      <c r="CW1709" s="94"/>
      <c r="CX1709" s="151" t="str">
        <f t="shared" si="1950"/>
        <v/>
      </c>
      <c r="CY1709" s="151" t="str">
        <f t="shared" si="1951"/>
        <v/>
      </c>
      <c r="CZ1709" s="152"/>
      <c r="DA1709" s="373" t="str">
        <f t="shared" si="1924"/>
        <v/>
      </c>
      <c r="DC1709" s="153">
        <f t="shared" si="1910"/>
        <v>0</v>
      </c>
      <c r="DD1709" s="153">
        <f t="shared" si="1911"/>
        <v>0</v>
      </c>
      <c r="DE1709" s="153">
        <f t="shared" si="1912"/>
        <v>0</v>
      </c>
      <c r="DF1709" s="158">
        <f t="shared" si="1913"/>
        <v>-4.7000000000000002E-3</v>
      </c>
      <c r="DG1709" s="159">
        <f t="shared" si="1925"/>
        <v>-1.1703000000000001</v>
      </c>
      <c r="DH1709" s="158">
        <f t="shared" si="1914"/>
        <v>3.1999999999999997E-3</v>
      </c>
      <c r="DI1709" s="159">
        <f t="shared" si="1926"/>
        <v>0.79679999999999995</v>
      </c>
      <c r="DJ1709" s="158">
        <f t="shared" si="1915"/>
        <v>-2.7000000000000001E-3</v>
      </c>
      <c r="DK1709" s="159">
        <f t="shared" si="1927"/>
        <v>-0.67230000000000001</v>
      </c>
      <c r="DL1709" s="158">
        <f t="shared" si="1916"/>
        <v>1.1999999999999999E-3</v>
      </c>
      <c r="DM1709" s="159">
        <f t="shared" si="1928"/>
        <v>0.29879999999999995</v>
      </c>
      <c r="DN1709" s="158">
        <f t="shared" si="1917"/>
        <v>1.46E-2</v>
      </c>
      <c r="DO1709" s="159">
        <f t="shared" si="1929"/>
        <v>3.6354000000000002</v>
      </c>
      <c r="DP1709" s="158">
        <f t="shared" si="1918"/>
        <v>-1.2999999999999999E-2</v>
      </c>
      <c r="DQ1709" s="159">
        <f t="shared" si="1930"/>
        <v>-3.2369999999999997</v>
      </c>
      <c r="DR1709" s="158">
        <f t="shared" si="1919"/>
        <v>-6.7000000000000002E-3</v>
      </c>
      <c r="DS1709" s="159">
        <f t="shared" si="1931"/>
        <v>-1.6683000000000001</v>
      </c>
      <c r="DT1709" s="158">
        <f t="shared" si="1920"/>
        <v>-1.2999999999999999E-2</v>
      </c>
      <c r="DU1709" s="159">
        <f t="shared" si="1932"/>
        <v>-3.2369999999999997</v>
      </c>
      <c r="DV1709" s="158">
        <f t="shared" si="1921"/>
        <v>-6.7000000000000002E-3</v>
      </c>
      <c r="DW1709" s="160">
        <f t="shared" si="1933"/>
        <v>-1.6683000000000001</v>
      </c>
    </row>
    <row r="1710" spans="1:127" ht="24.95" customHeight="1" x14ac:dyDescent="0.2">
      <c r="A1710" s="272">
        <v>1701</v>
      </c>
      <c r="B1710" s="336"/>
      <c r="C1710" s="332"/>
      <c r="D1710" s="333"/>
      <c r="E1710" s="334"/>
      <c r="F1710" s="335"/>
      <c r="G1710" s="334"/>
      <c r="H1710" s="371"/>
      <c r="I1710" s="334"/>
      <c r="J1710" s="334"/>
      <c r="K1710" s="334"/>
      <c r="L1710" s="334"/>
      <c r="M1710" s="334"/>
      <c r="N1710" s="334"/>
      <c r="O1710" s="337"/>
      <c r="P1710" s="337"/>
      <c r="Q1710" s="338" t="str">
        <f t="shared" si="1884"/>
        <v xml:space="preserve"> </v>
      </c>
      <c r="R1710" s="339" t="str">
        <f t="shared" si="1885"/>
        <v/>
      </c>
      <c r="S1710" s="340" t="str">
        <f t="shared" si="1938"/>
        <v/>
      </c>
      <c r="T1710" s="341" t="str">
        <f t="shared" si="1886"/>
        <v/>
      </c>
      <c r="U1710" s="341" t="str">
        <f t="shared" si="1887"/>
        <v/>
      </c>
      <c r="V1710" s="341" t="str">
        <f t="shared" si="1888"/>
        <v/>
      </c>
      <c r="W1710" s="341" t="str">
        <f t="shared" si="1889"/>
        <v/>
      </c>
      <c r="X1710" s="340" t="str">
        <f t="shared" si="1939"/>
        <v/>
      </c>
      <c r="Y1710" s="342" t="str">
        <f t="shared" si="1940"/>
        <v/>
      </c>
      <c r="Z1710" s="343" t="str">
        <f t="shared" si="1941"/>
        <v/>
      </c>
      <c r="AA1710" s="344" t="str">
        <f t="shared" si="1942"/>
        <v/>
      </c>
      <c r="AB1710" s="345" t="str">
        <f t="shared" si="1890"/>
        <v/>
      </c>
      <c r="AC1710" s="346" t="str">
        <f t="shared" si="1891"/>
        <v/>
      </c>
      <c r="AD1710" s="346" t="str">
        <f t="shared" si="1892"/>
        <v/>
      </c>
      <c r="AE1710" s="344" t="str">
        <f t="shared" si="1943"/>
        <v/>
      </c>
      <c r="AF1710" s="346" t="str">
        <f t="shared" si="1893"/>
        <v/>
      </c>
      <c r="AG1710" s="344" t="str">
        <f t="shared" si="1944"/>
        <v/>
      </c>
      <c r="AH1710" s="344" t="str">
        <f t="shared" si="1945"/>
        <v/>
      </c>
      <c r="AI1710" s="344" t="str">
        <f t="shared" si="1946"/>
        <v/>
      </c>
      <c r="AJ1710" s="346" t="str">
        <f t="shared" si="1947"/>
        <v/>
      </c>
      <c r="AK1710" s="346" t="str">
        <f t="shared" si="1948"/>
        <v/>
      </c>
      <c r="AL1710" s="347" t="str">
        <f t="shared" si="1949"/>
        <v/>
      </c>
      <c r="AM1710" s="141"/>
      <c r="AN1710" s="141"/>
      <c r="AO1710" s="142"/>
      <c r="AP1710" s="58">
        <f t="shared" si="1894"/>
        <v>0</v>
      </c>
      <c r="AQ1710" s="318">
        <f>SUM(AP$10:AP1710)</f>
        <v>0</v>
      </c>
      <c r="AR1710" s="143">
        <f t="shared" si="1952"/>
        <v>0.1</v>
      </c>
      <c r="AS1710" s="144" t="str">
        <f t="shared" si="1895"/>
        <v/>
      </c>
      <c r="AT1710" s="144" t="str">
        <f t="shared" si="1922"/>
        <v/>
      </c>
      <c r="AU1710" s="145"/>
      <c r="AV1710" s="58">
        <f t="shared" si="1953"/>
        <v>0</v>
      </c>
      <c r="AW1710" s="318">
        <f>SUM(AV$10:AV1710)</f>
        <v>0</v>
      </c>
      <c r="AX1710" s="319">
        <f t="shared" si="1954"/>
        <v>0.1</v>
      </c>
      <c r="AY1710" s="144" t="str">
        <f t="shared" si="1936"/>
        <v/>
      </c>
      <c r="AZ1710" s="144" t="str">
        <f t="shared" si="1937"/>
        <v/>
      </c>
      <c r="BA1710" s="144"/>
      <c r="BB1710" s="146" t="str">
        <f t="shared" si="1896"/>
        <v/>
      </c>
      <c r="BC1710" s="66" t="str">
        <f t="shared" si="1935"/>
        <v/>
      </c>
      <c r="BD1710" s="195" t="str">
        <f t="shared" si="1897"/>
        <v/>
      </c>
      <c r="BF1710" s="283"/>
      <c r="BG1710" s="286" t="str">
        <f t="shared" si="1898"/>
        <v/>
      </c>
      <c r="BY1710" s="211" t="str">
        <f t="shared" si="1899"/>
        <v/>
      </c>
      <c r="BZ1710" s="150" t="str">
        <f t="shared" si="1900"/>
        <v/>
      </c>
      <c r="CB1710" s="54" t="str">
        <f t="shared" si="1934"/>
        <v/>
      </c>
      <c r="CD1710" s="54" t="str">
        <f t="shared" si="1901"/>
        <v/>
      </c>
      <c r="CF1710" s="54" t="str">
        <f t="shared" si="1902"/>
        <v/>
      </c>
      <c r="CH1710" s="150" t="str">
        <f t="shared" si="1903"/>
        <v/>
      </c>
      <c r="CI1710" s="290"/>
      <c r="CJ1710" s="150" t="str">
        <f t="shared" si="1904"/>
        <v/>
      </c>
      <c r="CK1710" s="290"/>
      <c r="CL1710" s="54" t="str">
        <f t="shared" si="1923"/>
        <v/>
      </c>
      <c r="CM1710" s="290"/>
      <c r="CN1710" s="150" t="str">
        <f t="shared" si="1905"/>
        <v/>
      </c>
      <c r="CO1710" s="290"/>
      <c r="CP1710" s="150" t="str">
        <f t="shared" si="1906"/>
        <v/>
      </c>
      <c r="CQ1710" s="290"/>
      <c r="CR1710" s="150" t="str">
        <f t="shared" si="1907"/>
        <v/>
      </c>
      <c r="CS1710" s="290"/>
      <c r="CT1710" s="150" t="str">
        <f t="shared" si="1908"/>
        <v/>
      </c>
      <c r="CU1710" s="150"/>
      <c r="CV1710" s="150" t="str">
        <f t="shared" si="1909"/>
        <v/>
      </c>
      <c r="CW1710" s="94"/>
      <c r="CX1710" s="151" t="str">
        <f t="shared" si="1950"/>
        <v/>
      </c>
      <c r="CY1710" s="151" t="str">
        <f t="shared" si="1951"/>
        <v/>
      </c>
      <c r="CZ1710" s="152"/>
      <c r="DA1710" s="373" t="str">
        <f t="shared" si="1924"/>
        <v/>
      </c>
      <c r="DC1710" s="153">
        <f t="shared" si="1910"/>
        <v>0</v>
      </c>
      <c r="DD1710" s="153">
        <f t="shared" si="1911"/>
        <v>0</v>
      </c>
      <c r="DE1710" s="153">
        <f t="shared" si="1912"/>
        <v>0</v>
      </c>
      <c r="DF1710" s="158">
        <f t="shared" si="1913"/>
        <v>-4.7000000000000002E-3</v>
      </c>
      <c r="DG1710" s="159">
        <f t="shared" si="1925"/>
        <v>-1.1703000000000001</v>
      </c>
      <c r="DH1710" s="158">
        <f t="shared" si="1914"/>
        <v>3.1999999999999997E-3</v>
      </c>
      <c r="DI1710" s="159">
        <f t="shared" si="1926"/>
        <v>0.79679999999999995</v>
      </c>
      <c r="DJ1710" s="158">
        <f t="shared" si="1915"/>
        <v>-2.7000000000000001E-3</v>
      </c>
      <c r="DK1710" s="159">
        <f t="shared" si="1927"/>
        <v>-0.67230000000000001</v>
      </c>
      <c r="DL1710" s="158">
        <f t="shared" si="1916"/>
        <v>1.1999999999999999E-3</v>
      </c>
      <c r="DM1710" s="159">
        <f t="shared" si="1928"/>
        <v>0.29879999999999995</v>
      </c>
      <c r="DN1710" s="158">
        <f t="shared" si="1917"/>
        <v>1.46E-2</v>
      </c>
      <c r="DO1710" s="159">
        <f t="shared" si="1929"/>
        <v>3.6354000000000002</v>
      </c>
      <c r="DP1710" s="158">
        <f t="shared" si="1918"/>
        <v>-1.2999999999999999E-2</v>
      </c>
      <c r="DQ1710" s="159">
        <f t="shared" si="1930"/>
        <v>-3.2369999999999997</v>
      </c>
      <c r="DR1710" s="158">
        <f t="shared" si="1919"/>
        <v>-6.7000000000000002E-3</v>
      </c>
      <c r="DS1710" s="159">
        <f t="shared" si="1931"/>
        <v>-1.6683000000000001</v>
      </c>
      <c r="DT1710" s="158">
        <f t="shared" si="1920"/>
        <v>-1.2999999999999999E-2</v>
      </c>
      <c r="DU1710" s="159">
        <f t="shared" si="1932"/>
        <v>-3.2369999999999997</v>
      </c>
      <c r="DV1710" s="158">
        <f t="shared" si="1921"/>
        <v>-6.7000000000000002E-3</v>
      </c>
      <c r="DW1710" s="160">
        <f t="shared" si="1933"/>
        <v>-1.6683000000000001</v>
      </c>
    </row>
    <row r="1711" spans="1:127" ht="24.95" customHeight="1" x14ac:dyDescent="0.2">
      <c r="A1711" s="272">
        <v>1702</v>
      </c>
      <c r="B1711" s="336"/>
      <c r="C1711" s="332"/>
      <c r="D1711" s="333"/>
      <c r="E1711" s="334"/>
      <c r="F1711" s="335"/>
      <c r="G1711" s="334"/>
      <c r="H1711" s="371"/>
      <c r="I1711" s="334"/>
      <c r="J1711" s="334"/>
      <c r="K1711" s="334"/>
      <c r="L1711" s="334"/>
      <c r="M1711" s="334"/>
      <c r="N1711" s="334"/>
      <c r="O1711" s="337"/>
      <c r="P1711" s="337"/>
      <c r="Q1711" s="338" t="str">
        <f t="shared" si="1884"/>
        <v xml:space="preserve"> </v>
      </c>
      <c r="R1711" s="339" t="str">
        <f t="shared" si="1885"/>
        <v/>
      </c>
      <c r="S1711" s="340" t="str">
        <f t="shared" si="1938"/>
        <v/>
      </c>
      <c r="T1711" s="341" t="str">
        <f t="shared" si="1886"/>
        <v/>
      </c>
      <c r="U1711" s="341" t="str">
        <f t="shared" si="1887"/>
        <v/>
      </c>
      <c r="V1711" s="341" t="str">
        <f t="shared" si="1888"/>
        <v/>
      </c>
      <c r="W1711" s="341" t="str">
        <f t="shared" si="1889"/>
        <v/>
      </c>
      <c r="X1711" s="340" t="str">
        <f t="shared" si="1939"/>
        <v/>
      </c>
      <c r="Y1711" s="342" t="str">
        <f t="shared" si="1940"/>
        <v/>
      </c>
      <c r="Z1711" s="343" t="str">
        <f t="shared" si="1941"/>
        <v/>
      </c>
      <c r="AA1711" s="344" t="str">
        <f t="shared" si="1942"/>
        <v/>
      </c>
      <c r="AB1711" s="345" t="str">
        <f t="shared" si="1890"/>
        <v/>
      </c>
      <c r="AC1711" s="346" t="str">
        <f t="shared" si="1891"/>
        <v/>
      </c>
      <c r="AD1711" s="346" t="str">
        <f t="shared" si="1892"/>
        <v/>
      </c>
      <c r="AE1711" s="344" t="str">
        <f t="shared" si="1943"/>
        <v/>
      </c>
      <c r="AF1711" s="346" t="str">
        <f t="shared" si="1893"/>
        <v/>
      </c>
      <c r="AG1711" s="344" t="str">
        <f t="shared" si="1944"/>
        <v/>
      </c>
      <c r="AH1711" s="344" t="str">
        <f t="shared" si="1945"/>
        <v/>
      </c>
      <c r="AI1711" s="344" t="str">
        <f t="shared" si="1946"/>
        <v/>
      </c>
      <c r="AJ1711" s="346" t="str">
        <f t="shared" si="1947"/>
        <v/>
      </c>
      <c r="AK1711" s="346" t="str">
        <f t="shared" si="1948"/>
        <v/>
      </c>
      <c r="AL1711" s="347" t="str">
        <f t="shared" si="1949"/>
        <v/>
      </c>
      <c r="AM1711" s="141"/>
      <c r="AN1711" s="141"/>
      <c r="AO1711" s="142"/>
      <c r="AP1711" s="58">
        <f t="shared" si="1894"/>
        <v>0</v>
      </c>
      <c r="AQ1711" s="318">
        <f>SUM(AP$10:AP1711)</f>
        <v>0</v>
      </c>
      <c r="AR1711" s="143">
        <f t="shared" si="1952"/>
        <v>0.1</v>
      </c>
      <c r="AS1711" s="144" t="str">
        <f t="shared" si="1895"/>
        <v/>
      </c>
      <c r="AT1711" s="144" t="str">
        <f t="shared" si="1922"/>
        <v/>
      </c>
      <c r="AU1711" s="145"/>
      <c r="AV1711" s="58">
        <f t="shared" si="1953"/>
        <v>0</v>
      </c>
      <c r="AW1711" s="318">
        <f>SUM(AV$10:AV1711)</f>
        <v>0</v>
      </c>
      <c r="AX1711" s="319">
        <f t="shared" si="1954"/>
        <v>0.1</v>
      </c>
      <c r="AY1711" s="144" t="str">
        <f t="shared" si="1936"/>
        <v/>
      </c>
      <c r="AZ1711" s="144" t="str">
        <f t="shared" si="1937"/>
        <v/>
      </c>
      <c r="BA1711" s="144"/>
      <c r="BB1711" s="146" t="str">
        <f t="shared" si="1896"/>
        <v/>
      </c>
      <c r="BC1711" s="66" t="str">
        <f t="shared" si="1935"/>
        <v/>
      </c>
      <c r="BD1711" s="195" t="str">
        <f t="shared" si="1897"/>
        <v/>
      </c>
      <c r="BF1711" s="283"/>
      <c r="BG1711" s="286" t="str">
        <f t="shared" si="1898"/>
        <v/>
      </c>
      <c r="BY1711" s="211" t="str">
        <f t="shared" si="1899"/>
        <v/>
      </c>
      <c r="BZ1711" s="150" t="str">
        <f t="shared" si="1900"/>
        <v/>
      </c>
      <c r="CB1711" s="54" t="str">
        <f t="shared" si="1934"/>
        <v/>
      </c>
      <c r="CD1711" s="54" t="str">
        <f t="shared" si="1901"/>
        <v/>
      </c>
      <c r="CF1711" s="54" t="str">
        <f t="shared" si="1902"/>
        <v/>
      </c>
      <c r="CH1711" s="150" t="str">
        <f t="shared" si="1903"/>
        <v/>
      </c>
      <c r="CI1711" s="290"/>
      <c r="CJ1711" s="150" t="str">
        <f t="shared" si="1904"/>
        <v/>
      </c>
      <c r="CK1711" s="290"/>
      <c r="CL1711" s="54" t="str">
        <f t="shared" si="1923"/>
        <v/>
      </c>
      <c r="CM1711" s="290"/>
      <c r="CN1711" s="150" t="str">
        <f t="shared" si="1905"/>
        <v/>
      </c>
      <c r="CO1711" s="290"/>
      <c r="CP1711" s="150" t="str">
        <f t="shared" si="1906"/>
        <v/>
      </c>
      <c r="CQ1711" s="290"/>
      <c r="CR1711" s="150" t="str">
        <f t="shared" si="1907"/>
        <v/>
      </c>
      <c r="CS1711" s="290"/>
      <c r="CT1711" s="150" t="str">
        <f t="shared" si="1908"/>
        <v/>
      </c>
      <c r="CU1711" s="150"/>
      <c r="CV1711" s="150" t="str">
        <f t="shared" si="1909"/>
        <v/>
      </c>
      <c r="CW1711" s="94"/>
      <c r="CX1711" s="151" t="str">
        <f t="shared" si="1950"/>
        <v/>
      </c>
      <c r="CY1711" s="151" t="str">
        <f t="shared" si="1951"/>
        <v/>
      </c>
      <c r="CZ1711" s="152"/>
      <c r="DA1711" s="373" t="str">
        <f t="shared" si="1924"/>
        <v/>
      </c>
      <c r="DC1711" s="153">
        <f t="shared" si="1910"/>
        <v>0</v>
      </c>
      <c r="DD1711" s="153">
        <f t="shared" si="1911"/>
        <v>0</v>
      </c>
      <c r="DE1711" s="153">
        <f t="shared" si="1912"/>
        <v>0</v>
      </c>
      <c r="DF1711" s="158">
        <f t="shared" si="1913"/>
        <v>-4.7000000000000002E-3</v>
      </c>
      <c r="DG1711" s="159">
        <f t="shared" si="1925"/>
        <v>-1.1703000000000001</v>
      </c>
      <c r="DH1711" s="158">
        <f t="shared" si="1914"/>
        <v>3.1999999999999997E-3</v>
      </c>
      <c r="DI1711" s="159">
        <f t="shared" si="1926"/>
        <v>0.79679999999999995</v>
      </c>
      <c r="DJ1711" s="158">
        <f t="shared" si="1915"/>
        <v>-2.7000000000000001E-3</v>
      </c>
      <c r="DK1711" s="159">
        <f t="shared" si="1927"/>
        <v>-0.67230000000000001</v>
      </c>
      <c r="DL1711" s="158">
        <f t="shared" si="1916"/>
        <v>1.1999999999999999E-3</v>
      </c>
      <c r="DM1711" s="159">
        <f t="shared" si="1928"/>
        <v>0.29879999999999995</v>
      </c>
      <c r="DN1711" s="158">
        <f t="shared" si="1917"/>
        <v>1.46E-2</v>
      </c>
      <c r="DO1711" s="159">
        <f t="shared" si="1929"/>
        <v>3.6354000000000002</v>
      </c>
      <c r="DP1711" s="158">
        <f t="shared" si="1918"/>
        <v>-1.2999999999999999E-2</v>
      </c>
      <c r="DQ1711" s="159">
        <f t="shared" si="1930"/>
        <v>-3.2369999999999997</v>
      </c>
      <c r="DR1711" s="158">
        <f t="shared" si="1919"/>
        <v>-6.7000000000000002E-3</v>
      </c>
      <c r="DS1711" s="159">
        <f t="shared" si="1931"/>
        <v>-1.6683000000000001</v>
      </c>
      <c r="DT1711" s="158">
        <f t="shared" si="1920"/>
        <v>-1.2999999999999999E-2</v>
      </c>
      <c r="DU1711" s="159">
        <f t="shared" si="1932"/>
        <v>-3.2369999999999997</v>
      </c>
      <c r="DV1711" s="158">
        <f t="shared" si="1921"/>
        <v>-6.7000000000000002E-3</v>
      </c>
      <c r="DW1711" s="160">
        <f t="shared" si="1933"/>
        <v>-1.6683000000000001</v>
      </c>
    </row>
    <row r="1712" spans="1:127" ht="24.95" customHeight="1" x14ac:dyDescent="0.2">
      <c r="A1712" s="272">
        <v>1703</v>
      </c>
      <c r="B1712" s="336"/>
      <c r="C1712" s="332"/>
      <c r="D1712" s="333"/>
      <c r="E1712" s="334"/>
      <c r="F1712" s="335"/>
      <c r="G1712" s="334"/>
      <c r="H1712" s="371"/>
      <c r="I1712" s="334"/>
      <c r="J1712" s="334"/>
      <c r="K1712" s="334"/>
      <c r="L1712" s="334"/>
      <c r="M1712" s="334"/>
      <c r="N1712" s="334"/>
      <c r="O1712" s="337"/>
      <c r="P1712" s="337"/>
      <c r="Q1712" s="338" t="str">
        <f t="shared" si="1884"/>
        <v xml:space="preserve"> </v>
      </c>
      <c r="R1712" s="339" t="str">
        <f t="shared" si="1885"/>
        <v/>
      </c>
      <c r="S1712" s="340" t="str">
        <f t="shared" si="1938"/>
        <v/>
      </c>
      <c r="T1712" s="341" t="str">
        <f t="shared" si="1886"/>
        <v/>
      </c>
      <c r="U1712" s="341" t="str">
        <f t="shared" si="1887"/>
        <v/>
      </c>
      <c r="V1712" s="341" t="str">
        <f t="shared" si="1888"/>
        <v/>
      </c>
      <c r="W1712" s="341" t="str">
        <f t="shared" si="1889"/>
        <v/>
      </c>
      <c r="X1712" s="340" t="str">
        <f t="shared" si="1939"/>
        <v/>
      </c>
      <c r="Y1712" s="342" t="str">
        <f t="shared" si="1940"/>
        <v/>
      </c>
      <c r="Z1712" s="343" t="str">
        <f t="shared" si="1941"/>
        <v/>
      </c>
      <c r="AA1712" s="344" t="str">
        <f t="shared" si="1942"/>
        <v/>
      </c>
      <c r="AB1712" s="345" t="str">
        <f t="shared" si="1890"/>
        <v/>
      </c>
      <c r="AC1712" s="346" t="str">
        <f t="shared" si="1891"/>
        <v/>
      </c>
      <c r="AD1712" s="346" t="str">
        <f t="shared" si="1892"/>
        <v/>
      </c>
      <c r="AE1712" s="344" t="str">
        <f t="shared" si="1943"/>
        <v/>
      </c>
      <c r="AF1712" s="346" t="str">
        <f t="shared" si="1893"/>
        <v/>
      </c>
      <c r="AG1712" s="344" t="str">
        <f t="shared" si="1944"/>
        <v/>
      </c>
      <c r="AH1712" s="344" t="str">
        <f t="shared" si="1945"/>
        <v/>
      </c>
      <c r="AI1712" s="344" t="str">
        <f t="shared" si="1946"/>
        <v/>
      </c>
      <c r="AJ1712" s="346" t="str">
        <f t="shared" si="1947"/>
        <v/>
      </c>
      <c r="AK1712" s="346" t="str">
        <f t="shared" si="1948"/>
        <v/>
      </c>
      <c r="AL1712" s="347" t="str">
        <f t="shared" si="1949"/>
        <v/>
      </c>
      <c r="AM1712" s="141"/>
      <c r="AN1712" s="141"/>
      <c r="AO1712" s="142"/>
      <c r="AP1712" s="58">
        <f t="shared" si="1894"/>
        <v>0</v>
      </c>
      <c r="AQ1712" s="318">
        <f>SUM(AP$10:AP1712)</f>
        <v>0</v>
      </c>
      <c r="AR1712" s="143">
        <f t="shared" si="1952"/>
        <v>0.1</v>
      </c>
      <c r="AS1712" s="144" t="str">
        <f t="shared" si="1895"/>
        <v/>
      </c>
      <c r="AT1712" s="144" t="str">
        <f t="shared" si="1922"/>
        <v/>
      </c>
      <c r="AU1712" s="145"/>
      <c r="AV1712" s="58">
        <f t="shared" si="1953"/>
        <v>0</v>
      </c>
      <c r="AW1712" s="318">
        <f>SUM(AV$10:AV1712)</f>
        <v>0</v>
      </c>
      <c r="AX1712" s="319">
        <f t="shared" si="1954"/>
        <v>0.1</v>
      </c>
      <c r="AY1712" s="144" t="str">
        <f t="shared" si="1936"/>
        <v/>
      </c>
      <c r="AZ1712" s="144" t="str">
        <f t="shared" si="1937"/>
        <v/>
      </c>
      <c r="BA1712" s="144"/>
      <c r="BB1712" s="146" t="str">
        <f t="shared" si="1896"/>
        <v/>
      </c>
      <c r="BC1712" s="66" t="str">
        <f t="shared" si="1935"/>
        <v/>
      </c>
      <c r="BD1712" s="195" t="str">
        <f t="shared" si="1897"/>
        <v/>
      </c>
      <c r="BF1712" s="283"/>
      <c r="BG1712" s="286" t="str">
        <f t="shared" si="1898"/>
        <v/>
      </c>
      <c r="BY1712" s="211" t="str">
        <f t="shared" si="1899"/>
        <v/>
      </c>
      <c r="BZ1712" s="150" t="str">
        <f t="shared" si="1900"/>
        <v/>
      </c>
      <c r="CB1712" s="54" t="str">
        <f t="shared" si="1934"/>
        <v/>
      </c>
      <c r="CD1712" s="54" t="str">
        <f t="shared" si="1901"/>
        <v/>
      </c>
      <c r="CF1712" s="54" t="str">
        <f t="shared" si="1902"/>
        <v/>
      </c>
      <c r="CH1712" s="150" t="str">
        <f t="shared" si="1903"/>
        <v/>
      </c>
      <c r="CI1712" s="290"/>
      <c r="CJ1712" s="150" t="str">
        <f t="shared" si="1904"/>
        <v/>
      </c>
      <c r="CK1712" s="290"/>
      <c r="CL1712" s="54" t="str">
        <f t="shared" si="1923"/>
        <v/>
      </c>
      <c r="CM1712" s="290"/>
      <c r="CN1712" s="150" t="str">
        <f t="shared" si="1905"/>
        <v/>
      </c>
      <c r="CO1712" s="290"/>
      <c r="CP1712" s="150" t="str">
        <f t="shared" si="1906"/>
        <v/>
      </c>
      <c r="CQ1712" s="290"/>
      <c r="CR1712" s="150" t="str">
        <f t="shared" si="1907"/>
        <v/>
      </c>
      <c r="CS1712" s="290"/>
      <c r="CT1712" s="150" t="str">
        <f t="shared" si="1908"/>
        <v/>
      </c>
      <c r="CU1712" s="150"/>
      <c r="CV1712" s="150" t="str">
        <f t="shared" si="1909"/>
        <v/>
      </c>
      <c r="CW1712" s="94"/>
      <c r="CX1712" s="151" t="str">
        <f t="shared" si="1950"/>
        <v/>
      </c>
      <c r="CY1712" s="151" t="str">
        <f t="shared" si="1951"/>
        <v/>
      </c>
      <c r="CZ1712" s="152"/>
      <c r="DA1712" s="373" t="str">
        <f t="shared" si="1924"/>
        <v/>
      </c>
      <c r="DC1712" s="153">
        <f t="shared" si="1910"/>
        <v>0</v>
      </c>
      <c r="DD1712" s="153">
        <f t="shared" si="1911"/>
        <v>0</v>
      </c>
      <c r="DE1712" s="153">
        <f t="shared" si="1912"/>
        <v>0</v>
      </c>
      <c r="DF1712" s="158">
        <f t="shared" si="1913"/>
        <v>-4.7000000000000002E-3</v>
      </c>
      <c r="DG1712" s="159">
        <f t="shared" si="1925"/>
        <v>-1.1703000000000001</v>
      </c>
      <c r="DH1712" s="158">
        <f t="shared" si="1914"/>
        <v>3.1999999999999997E-3</v>
      </c>
      <c r="DI1712" s="159">
        <f t="shared" si="1926"/>
        <v>0.79679999999999995</v>
      </c>
      <c r="DJ1712" s="158">
        <f t="shared" si="1915"/>
        <v>-2.7000000000000001E-3</v>
      </c>
      <c r="DK1712" s="159">
        <f t="shared" si="1927"/>
        <v>-0.67230000000000001</v>
      </c>
      <c r="DL1712" s="158">
        <f t="shared" si="1916"/>
        <v>1.1999999999999999E-3</v>
      </c>
      <c r="DM1712" s="159">
        <f t="shared" si="1928"/>
        <v>0.29879999999999995</v>
      </c>
      <c r="DN1712" s="158">
        <f t="shared" si="1917"/>
        <v>1.46E-2</v>
      </c>
      <c r="DO1712" s="159">
        <f t="shared" si="1929"/>
        <v>3.6354000000000002</v>
      </c>
      <c r="DP1712" s="158">
        <f t="shared" si="1918"/>
        <v>-1.2999999999999999E-2</v>
      </c>
      <c r="DQ1712" s="159">
        <f t="shared" si="1930"/>
        <v>-3.2369999999999997</v>
      </c>
      <c r="DR1712" s="158">
        <f t="shared" si="1919"/>
        <v>-6.7000000000000002E-3</v>
      </c>
      <c r="DS1712" s="159">
        <f t="shared" si="1931"/>
        <v>-1.6683000000000001</v>
      </c>
      <c r="DT1712" s="158">
        <f t="shared" si="1920"/>
        <v>-1.2999999999999999E-2</v>
      </c>
      <c r="DU1712" s="159">
        <f t="shared" si="1932"/>
        <v>-3.2369999999999997</v>
      </c>
      <c r="DV1712" s="158">
        <f t="shared" si="1921"/>
        <v>-6.7000000000000002E-3</v>
      </c>
      <c r="DW1712" s="160">
        <f t="shared" si="1933"/>
        <v>-1.6683000000000001</v>
      </c>
    </row>
    <row r="1713" spans="1:127" ht="24.95" customHeight="1" x14ac:dyDescent="0.2">
      <c r="A1713" s="272">
        <v>1704</v>
      </c>
      <c r="B1713" s="336"/>
      <c r="C1713" s="332"/>
      <c r="D1713" s="333"/>
      <c r="E1713" s="334"/>
      <c r="F1713" s="335"/>
      <c r="G1713" s="334"/>
      <c r="H1713" s="371"/>
      <c r="I1713" s="334"/>
      <c r="J1713" s="334"/>
      <c r="K1713" s="334"/>
      <c r="L1713" s="334"/>
      <c r="M1713" s="334"/>
      <c r="N1713" s="334"/>
      <c r="O1713" s="337"/>
      <c r="P1713" s="337"/>
      <c r="Q1713" s="338" t="str">
        <f t="shared" si="1884"/>
        <v xml:space="preserve"> </v>
      </c>
      <c r="R1713" s="339" t="str">
        <f t="shared" si="1885"/>
        <v/>
      </c>
      <c r="S1713" s="340" t="str">
        <f t="shared" si="1938"/>
        <v/>
      </c>
      <c r="T1713" s="341" t="str">
        <f t="shared" si="1886"/>
        <v/>
      </c>
      <c r="U1713" s="341" t="str">
        <f t="shared" si="1887"/>
        <v/>
      </c>
      <c r="V1713" s="341" t="str">
        <f t="shared" si="1888"/>
        <v/>
      </c>
      <c r="W1713" s="341" t="str">
        <f t="shared" si="1889"/>
        <v/>
      </c>
      <c r="X1713" s="340" t="str">
        <f t="shared" si="1939"/>
        <v/>
      </c>
      <c r="Y1713" s="342" t="str">
        <f t="shared" si="1940"/>
        <v/>
      </c>
      <c r="Z1713" s="343" t="str">
        <f t="shared" si="1941"/>
        <v/>
      </c>
      <c r="AA1713" s="344" t="str">
        <f t="shared" si="1942"/>
        <v/>
      </c>
      <c r="AB1713" s="345" t="str">
        <f t="shared" si="1890"/>
        <v/>
      </c>
      <c r="AC1713" s="346" t="str">
        <f t="shared" si="1891"/>
        <v/>
      </c>
      <c r="AD1713" s="346" t="str">
        <f t="shared" si="1892"/>
        <v/>
      </c>
      <c r="AE1713" s="344" t="str">
        <f t="shared" si="1943"/>
        <v/>
      </c>
      <c r="AF1713" s="346" t="str">
        <f t="shared" si="1893"/>
        <v/>
      </c>
      <c r="AG1713" s="344" t="str">
        <f t="shared" si="1944"/>
        <v/>
      </c>
      <c r="AH1713" s="344" t="str">
        <f t="shared" si="1945"/>
        <v/>
      </c>
      <c r="AI1713" s="344" t="str">
        <f t="shared" si="1946"/>
        <v/>
      </c>
      <c r="AJ1713" s="346" t="str">
        <f t="shared" si="1947"/>
        <v/>
      </c>
      <c r="AK1713" s="346" t="str">
        <f t="shared" si="1948"/>
        <v/>
      </c>
      <c r="AL1713" s="347" t="str">
        <f t="shared" si="1949"/>
        <v/>
      </c>
      <c r="AM1713" s="141"/>
      <c r="AN1713" s="141"/>
      <c r="AO1713" s="142"/>
      <c r="AP1713" s="58">
        <f t="shared" si="1894"/>
        <v>0</v>
      </c>
      <c r="AQ1713" s="318">
        <f>SUM(AP$10:AP1713)</f>
        <v>0</v>
      </c>
      <c r="AR1713" s="143">
        <f t="shared" si="1952"/>
        <v>0.1</v>
      </c>
      <c r="AS1713" s="144" t="str">
        <f t="shared" si="1895"/>
        <v/>
      </c>
      <c r="AT1713" s="144" t="str">
        <f t="shared" si="1922"/>
        <v/>
      </c>
      <c r="AU1713" s="145"/>
      <c r="AV1713" s="58">
        <f t="shared" si="1953"/>
        <v>0</v>
      </c>
      <c r="AW1713" s="318">
        <f>SUM(AV$10:AV1713)</f>
        <v>0</v>
      </c>
      <c r="AX1713" s="319">
        <f t="shared" si="1954"/>
        <v>0.1</v>
      </c>
      <c r="AY1713" s="144" t="str">
        <f t="shared" si="1936"/>
        <v/>
      </c>
      <c r="AZ1713" s="144" t="str">
        <f t="shared" si="1937"/>
        <v/>
      </c>
      <c r="BA1713" s="144"/>
      <c r="BB1713" s="146" t="str">
        <f t="shared" si="1896"/>
        <v/>
      </c>
      <c r="BC1713" s="66" t="str">
        <f t="shared" si="1935"/>
        <v/>
      </c>
      <c r="BD1713" s="195" t="str">
        <f t="shared" si="1897"/>
        <v/>
      </c>
      <c r="BF1713" s="283"/>
      <c r="BG1713" s="286" t="str">
        <f t="shared" si="1898"/>
        <v/>
      </c>
      <c r="BY1713" s="211" t="str">
        <f t="shared" si="1899"/>
        <v/>
      </c>
      <c r="BZ1713" s="150" t="str">
        <f t="shared" si="1900"/>
        <v/>
      </c>
      <c r="CB1713" s="54" t="str">
        <f t="shared" si="1934"/>
        <v/>
      </c>
      <c r="CD1713" s="54" t="str">
        <f t="shared" si="1901"/>
        <v/>
      </c>
      <c r="CF1713" s="54" t="str">
        <f t="shared" si="1902"/>
        <v/>
      </c>
      <c r="CH1713" s="150" t="str">
        <f t="shared" si="1903"/>
        <v/>
      </c>
      <c r="CI1713" s="290"/>
      <c r="CJ1713" s="150" t="str">
        <f t="shared" si="1904"/>
        <v/>
      </c>
      <c r="CK1713" s="290"/>
      <c r="CL1713" s="54" t="str">
        <f t="shared" si="1923"/>
        <v/>
      </c>
      <c r="CM1713" s="290"/>
      <c r="CN1713" s="150" t="str">
        <f t="shared" si="1905"/>
        <v/>
      </c>
      <c r="CO1713" s="290"/>
      <c r="CP1713" s="150" t="str">
        <f t="shared" si="1906"/>
        <v/>
      </c>
      <c r="CQ1713" s="290"/>
      <c r="CR1713" s="150" t="str">
        <f t="shared" si="1907"/>
        <v/>
      </c>
      <c r="CS1713" s="290"/>
      <c r="CT1713" s="150" t="str">
        <f t="shared" si="1908"/>
        <v/>
      </c>
      <c r="CU1713" s="150"/>
      <c r="CV1713" s="150" t="str">
        <f t="shared" si="1909"/>
        <v/>
      </c>
      <c r="CW1713" s="94"/>
      <c r="CX1713" s="151" t="str">
        <f t="shared" si="1950"/>
        <v/>
      </c>
      <c r="CY1713" s="151" t="str">
        <f t="shared" si="1951"/>
        <v/>
      </c>
      <c r="CZ1713" s="152"/>
      <c r="DA1713" s="373" t="str">
        <f t="shared" si="1924"/>
        <v/>
      </c>
      <c r="DC1713" s="153">
        <f t="shared" si="1910"/>
        <v>0</v>
      </c>
      <c r="DD1713" s="153">
        <f t="shared" si="1911"/>
        <v>0</v>
      </c>
      <c r="DE1713" s="153">
        <f t="shared" si="1912"/>
        <v>0</v>
      </c>
      <c r="DF1713" s="158">
        <f t="shared" si="1913"/>
        <v>-4.7000000000000002E-3</v>
      </c>
      <c r="DG1713" s="159">
        <f t="shared" si="1925"/>
        <v>-1.1703000000000001</v>
      </c>
      <c r="DH1713" s="158">
        <f t="shared" si="1914"/>
        <v>3.1999999999999997E-3</v>
      </c>
      <c r="DI1713" s="159">
        <f t="shared" si="1926"/>
        <v>0.79679999999999995</v>
      </c>
      <c r="DJ1713" s="158">
        <f t="shared" si="1915"/>
        <v>-2.7000000000000001E-3</v>
      </c>
      <c r="DK1713" s="159">
        <f t="shared" si="1927"/>
        <v>-0.67230000000000001</v>
      </c>
      <c r="DL1713" s="158">
        <f t="shared" si="1916"/>
        <v>1.1999999999999999E-3</v>
      </c>
      <c r="DM1713" s="159">
        <f t="shared" si="1928"/>
        <v>0.29879999999999995</v>
      </c>
      <c r="DN1713" s="158">
        <f t="shared" si="1917"/>
        <v>1.46E-2</v>
      </c>
      <c r="DO1713" s="159">
        <f t="shared" si="1929"/>
        <v>3.6354000000000002</v>
      </c>
      <c r="DP1713" s="158">
        <f t="shared" si="1918"/>
        <v>-1.2999999999999999E-2</v>
      </c>
      <c r="DQ1713" s="159">
        <f t="shared" si="1930"/>
        <v>-3.2369999999999997</v>
      </c>
      <c r="DR1713" s="158">
        <f t="shared" si="1919"/>
        <v>-6.7000000000000002E-3</v>
      </c>
      <c r="DS1713" s="159">
        <f t="shared" si="1931"/>
        <v>-1.6683000000000001</v>
      </c>
      <c r="DT1713" s="158">
        <f t="shared" si="1920"/>
        <v>-1.2999999999999999E-2</v>
      </c>
      <c r="DU1713" s="159">
        <f t="shared" si="1932"/>
        <v>-3.2369999999999997</v>
      </c>
      <c r="DV1713" s="158">
        <f t="shared" si="1921"/>
        <v>-6.7000000000000002E-3</v>
      </c>
      <c r="DW1713" s="160">
        <f t="shared" si="1933"/>
        <v>-1.6683000000000001</v>
      </c>
    </row>
    <row r="1714" spans="1:127" ht="24.95" customHeight="1" x14ac:dyDescent="0.2">
      <c r="A1714" s="272">
        <v>1705</v>
      </c>
      <c r="B1714" s="336"/>
      <c r="C1714" s="332"/>
      <c r="D1714" s="333"/>
      <c r="E1714" s="334"/>
      <c r="F1714" s="335"/>
      <c r="G1714" s="334"/>
      <c r="H1714" s="371"/>
      <c r="I1714" s="334"/>
      <c r="J1714" s="334"/>
      <c r="K1714" s="334"/>
      <c r="L1714" s="334"/>
      <c r="M1714" s="334"/>
      <c r="N1714" s="334"/>
      <c r="O1714" s="337"/>
      <c r="P1714" s="337"/>
      <c r="Q1714" s="338" t="str">
        <f t="shared" si="1884"/>
        <v xml:space="preserve"> </v>
      </c>
      <c r="R1714" s="339" t="str">
        <f t="shared" si="1885"/>
        <v/>
      </c>
      <c r="S1714" s="340" t="str">
        <f t="shared" si="1938"/>
        <v/>
      </c>
      <c r="T1714" s="341" t="str">
        <f t="shared" si="1886"/>
        <v/>
      </c>
      <c r="U1714" s="341" t="str">
        <f t="shared" si="1887"/>
        <v/>
      </c>
      <c r="V1714" s="341" t="str">
        <f t="shared" si="1888"/>
        <v/>
      </c>
      <c r="W1714" s="341" t="str">
        <f t="shared" si="1889"/>
        <v/>
      </c>
      <c r="X1714" s="340" t="str">
        <f t="shared" si="1939"/>
        <v/>
      </c>
      <c r="Y1714" s="342" t="str">
        <f t="shared" si="1940"/>
        <v/>
      </c>
      <c r="Z1714" s="343" t="str">
        <f t="shared" si="1941"/>
        <v/>
      </c>
      <c r="AA1714" s="344" t="str">
        <f t="shared" si="1942"/>
        <v/>
      </c>
      <c r="AB1714" s="345" t="str">
        <f t="shared" si="1890"/>
        <v/>
      </c>
      <c r="AC1714" s="346" t="str">
        <f t="shared" si="1891"/>
        <v/>
      </c>
      <c r="AD1714" s="346" t="str">
        <f t="shared" si="1892"/>
        <v/>
      </c>
      <c r="AE1714" s="344" t="str">
        <f t="shared" si="1943"/>
        <v/>
      </c>
      <c r="AF1714" s="346" t="str">
        <f t="shared" si="1893"/>
        <v/>
      </c>
      <c r="AG1714" s="344" t="str">
        <f t="shared" si="1944"/>
        <v/>
      </c>
      <c r="AH1714" s="344" t="str">
        <f t="shared" si="1945"/>
        <v/>
      </c>
      <c r="AI1714" s="344" t="str">
        <f t="shared" si="1946"/>
        <v/>
      </c>
      <c r="AJ1714" s="346" t="str">
        <f t="shared" si="1947"/>
        <v/>
      </c>
      <c r="AK1714" s="346" t="str">
        <f t="shared" si="1948"/>
        <v/>
      </c>
      <c r="AL1714" s="347" t="str">
        <f t="shared" si="1949"/>
        <v/>
      </c>
      <c r="AM1714" s="141"/>
      <c r="AN1714" s="141"/>
      <c r="AO1714" s="142"/>
      <c r="AP1714" s="58">
        <f t="shared" si="1894"/>
        <v>0</v>
      </c>
      <c r="AQ1714" s="318">
        <f>SUM(AP$10:AP1714)</f>
        <v>0</v>
      </c>
      <c r="AR1714" s="143">
        <f t="shared" si="1952"/>
        <v>0.1</v>
      </c>
      <c r="AS1714" s="144" t="str">
        <f t="shared" si="1895"/>
        <v/>
      </c>
      <c r="AT1714" s="144" t="str">
        <f t="shared" si="1922"/>
        <v/>
      </c>
      <c r="AU1714" s="145"/>
      <c r="AV1714" s="58">
        <f t="shared" si="1953"/>
        <v>0</v>
      </c>
      <c r="AW1714" s="318">
        <f>SUM(AV$10:AV1714)</f>
        <v>0</v>
      </c>
      <c r="AX1714" s="319">
        <f t="shared" si="1954"/>
        <v>0.1</v>
      </c>
      <c r="AY1714" s="144" t="str">
        <f t="shared" si="1936"/>
        <v/>
      </c>
      <c r="AZ1714" s="144" t="str">
        <f t="shared" si="1937"/>
        <v/>
      </c>
      <c r="BA1714" s="144"/>
      <c r="BB1714" s="146" t="str">
        <f t="shared" si="1896"/>
        <v/>
      </c>
      <c r="BC1714" s="66" t="str">
        <f t="shared" si="1935"/>
        <v/>
      </c>
      <c r="BD1714" s="195" t="str">
        <f t="shared" si="1897"/>
        <v/>
      </c>
      <c r="BF1714" s="283"/>
      <c r="BG1714" s="286" t="str">
        <f t="shared" si="1898"/>
        <v/>
      </c>
      <c r="BY1714" s="211" t="str">
        <f t="shared" si="1899"/>
        <v/>
      </c>
      <c r="BZ1714" s="150" t="str">
        <f t="shared" si="1900"/>
        <v/>
      </c>
      <c r="CB1714" s="54" t="str">
        <f t="shared" si="1934"/>
        <v/>
      </c>
      <c r="CD1714" s="54" t="str">
        <f t="shared" si="1901"/>
        <v/>
      </c>
      <c r="CF1714" s="54" t="str">
        <f t="shared" si="1902"/>
        <v/>
      </c>
      <c r="CH1714" s="150" t="str">
        <f t="shared" si="1903"/>
        <v/>
      </c>
      <c r="CI1714" s="290"/>
      <c r="CJ1714" s="150" t="str">
        <f t="shared" si="1904"/>
        <v/>
      </c>
      <c r="CK1714" s="290"/>
      <c r="CL1714" s="54" t="str">
        <f t="shared" si="1923"/>
        <v/>
      </c>
      <c r="CM1714" s="290"/>
      <c r="CN1714" s="150" t="str">
        <f t="shared" si="1905"/>
        <v/>
      </c>
      <c r="CO1714" s="290"/>
      <c r="CP1714" s="150" t="str">
        <f t="shared" si="1906"/>
        <v/>
      </c>
      <c r="CQ1714" s="290"/>
      <c r="CR1714" s="150" t="str">
        <f t="shared" si="1907"/>
        <v/>
      </c>
      <c r="CS1714" s="290"/>
      <c r="CT1714" s="150" t="str">
        <f t="shared" si="1908"/>
        <v/>
      </c>
      <c r="CU1714" s="150"/>
      <c r="CV1714" s="150" t="str">
        <f t="shared" si="1909"/>
        <v/>
      </c>
      <c r="CW1714" s="94"/>
      <c r="CX1714" s="151" t="str">
        <f t="shared" si="1950"/>
        <v/>
      </c>
      <c r="CY1714" s="151" t="str">
        <f t="shared" si="1951"/>
        <v/>
      </c>
      <c r="CZ1714" s="152"/>
      <c r="DA1714" s="373" t="str">
        <f t="shared" si="1924"/>
        <v/>
      </c>
      <c r="DC1714" s="153">
        <f t="shared" si="1910"/>
        <v>0</v>
      </c>
      <c r="DD1714" s="153">
        <f t="shared" si="1911"/>
        <v>0</v>
      </c>
      <c r="DE1714" s="153">
        <f t="shared" si="1912"/>
        <v>0</v>
      </c>
      <c r="DF1714" s="158">
        <f t="shared" si="1913"/>
        <v>-4.7000000000000002E-3</v>
      </c>
      <c r="DG1714" s="159">
        <f t="shared" si="1925"/>
        <v>-1.1703000000000001</v>
      </c>
      <c r="DH1714" s="158">
        <f t="shared" si="1914"/>
        <v>3.1999999999999997E-3</v>
      </c>
      <c r="DI1714" s="159">
        <f t="shared" si="1926"/>
        <v>0.79679999999999995</v>
      </c>
      <c r="DJ1714" s="158">
        <f t="shared" si="1915"/>
        <v>-2.7000000000000001E-3</v>
      </c>
      <c r="DK1714" s="159">
        <f t="shared" si="1927"/>
        <v>-0.67230000000000001</v>
      </c>
      <c r="DL1714" s="158">
        <f t="shared" si="1916"/>
        <v>1.1999999999999999E-3</v>
      </c>
      <c r="DM1714" s="159">
        <f t="shared" si="1928"/>
        <v>0.29879999999999995</v>
      </c>
      <c r="DN1714" s="158">
        <f t="shared" si="1917"/>
        <v>1.46E-2</v>
      </c>
      <c r="DO1714" s="159">
        <f t="shared" si="1929"/>
        <v>3.6354000000000002</v>
      </c>
      <c r="DP1714" s="158">
        <f t="shared" si="1918"/>
        <v>-1.2999999999999999E-2</v>
      </c>
      <c r="DQ1714" s="159">
        <f t="shared" si="1930"/>
        <v>-3.2369999999999997</v>
      </c>
      <c r="DR1714" s="158">
        <f t="shared" si="1919"/>
        <v>-6.7000000000000002E-3</v>
      </c>
      <c r="DS1714" s="159">
        <f t="shared" si="1931"/>
        <v>-1.6683000000000001</v>
      </c>
      <c r="DT1714" s="158">
        <f t="shared" si="1920"/>
        <v>-1.2999999999999999E-2</v>
      </c>
      <c r="DU1714" s="159">
        <f t="shared" si="1932"/>
        <v>-3.2369999999999997</v>
      </c>
      <c r="DV1714" s="158">
        <f t="shared" si="1921"/>
        <v>-6.7000000000000002E-3</v>
      </c>
      <c r="DW1714" s="160">
        <f t="shared" si="1933"/>
        <v>-1.6683000000000001</v>
      </c>
    </row>
    <row r="1715" spans="1:127" ht="24.95" customHeight="1" x14ac:dyDescent="0.2">
      <c r="A1715" s="272">
        <v>1706</v>
      </c>
      <c r="B1715" s="336"/>
      <c r="C1715" s="332"/>
      <c r="D1715" s="333"/>
      <c r="E1715" s="334"/>
      <c r="F1715" s="335"/>
      <c r="G1715" s="334"/>
      <c r="H1715" s="371"/>
      <c r="I1715" s="334"/>
      <c r="J1715" s="334"/>
      <c r="K1715" s="334"/>
      <c r="L1715" s="334"/>
      <c r="M1715" s="334"/>
      <c r="N1715" s="334"/>
      <c r="O1715" s="337"/>
      <c r="P1715" s="337"/>
      <c r="Q1715" s="338" t="str">
        <f t="shared" si="1884"/>
        <v xml:space="preserve"> </v>
      </c>
      <c r="R1715" s="339" t="str">
        <f t="shared" si="1885"/>
        <v/>
      </c>
      <c r="S1715" s="340" t="str">
        <f t="shared" si="1938"/>
        <v/>
      </c>
      <c r="T1715" s="341" t="str">
        <f t="shared" si="1886"/>
        <v/>
      </c>
      <c r="U1715" s="341" t="str">
        <f t="shared" si="1887"/>
        <v/>
      </c>
      <c r="V1715" s="341" t="str">
        <f t="shared" si="1888"/>
        <v/>
      </c>
      <c r="W1715" s="341" t="str">
        <f t="shared" si="1889"/>
        <v/>
      </c>
      <c r="X1715" s="340" t="str">
        <f t="shared" si="1939"/>
        <v/>
      </c>
      <c r="Y1715" s="342" t="str">
        <f t="shared" si="1940"/>
        <v/>
      </c>
      <c r="Z1715" s="343" t="str">
        <f t="shared" si="1941"/>
        <v/>
      </c>
      <c r="AA1715" s="344" t="str">
        <f t="shared" si="1942"/>
        <v/>
      </c>
      <c r="AB1715" s="345" t="str">
        <f t="shared" si="1890"/>
        <v/>
      </c>
      <c r="AC1715" s="346" t="str">
        <f t="shared" si="1891"/>
        <v/>
      </c>
      <c r="AD1715" s="346" t="str">
        <f t="shared" si="1892"/>
        <v/>
      </c>
      <c r="AE1715" s="344" t="str">
        <f t="shared" si="1943"/>
        <v/>
      </c>
      <c r="AF1715" s="346" t="str">
        <f t="shared" si="1893"/>
        <v/>
      </c>
      <c r="AG1715" s="344" t="str">
        <f t="shared" si="1944"/>
        <v/>
      </c>
      <c r="AH1715" s="344" t="str">
        <f t="shared" si="1945"/>
        <v/>
      </c>
      <c r="AI1715" s="344" t="str">
        <f t="shared" si="1946"/>
        <v/>
      </c>
      <c r="AJ1715" s="346" t="str">
        <f t="shared" si="1947"/>
        <v/>
      </c>
      <c r="AK1715" s="346" t="str">
        <f t="shared" si="1948"/>
        <v/>
      </c>
      <c r="AL1715" s="347" t="str">
        <f t="shared" si="1949"/>
        <v/>
      </c>
      <c r="AM1715" s="141"/>
      <c r="AN1715" s="141"/>
      <c r="AO1715" s="142"/>
      <c r="AP1715" s="58">
        <f t="shared" si="1894"/>
        <v>0</v>
      </c>
      <c r="AQ1715" s="318">
        <f>SUM(AP$10:AP1715)</f>
        <v>0</v>
      </c>
      <c r="AR1715" s="143">
        <f t="shared" si="1952"/>
        <v>0.1</v>
      </c>
      <c r="AS1715" s="144" t="str">
        <f t="shared" si="1895"/>
        <v/>
      </c>
      <c r="AT1715" s="144" t="str">
        <f t="shared" si="1922"/>
        <v/>
      </c>
      <c r="AU1715" s="145"/>
      <c r="AV1715" s="58">
        <f t="shared" si="1953"/>
        <v>0</v>
      </c>
      <c r="AW1715" s="318">
        <f>SUM(AV$10:AV1715)</f>
        <v>0</v>
      </c>
      <c r="AX1715" s="319">
        <f t="shared" si="1954"/>
        <v>0.1</v>
      </c>
      <c r="AY1715" s="144" t="str">
        <f t="shared" si="1936"/>
        <v/>
      </c>
      <c r="AZ1715" s="144" t="str">
        <f t="shared" si="1937"/>
        <v/>
      </c>
      <c r="BA1715" s="144"/>
      <c r="BB1715" s="146" t="str">
        <f t="shared" si="1896"/>
        <v/>
      </c>
      <c r="BC1715" s="66" t="str">
        <f t="shared" si="1935"/>
        <v/>
      </c>
      <c r="BD1715" s="195" t="str">
        <f t="shared" si="1897"/>
        <v/>
      </c>
      <c r="BF1715" s="283"/>
      <c r="BG1715" s="286" t="str">
        <f t="shared" si="1898"/>
        <v/>
      </c>
      <c r="BY1715" s="211" t="str">
        <f t="shared" si="1899"/>
        <v/>
      </c>
      <c r="BZ1715" s="150" t="str">
        <f t="shared" si="1900"/>
        <v/>
      </c>
      <c r="CB1715" s="54" t="str">
        <f t="shared" si="1934"/>
        <v/>
      </c>
      <c r="CD1715" s="54" t="str">
        <f t="shared" si="1901"/>
        <v/>
      </c>
      <c r="CF1715" s="54" t="str">
        <f t="shared" si="1902"/>
        <v/>
      </c>
      <c r="CH1715" s="150" t="str">
        <f t="shared" si="1903"/>
        <v/>
      </c>
      <c r="CI1715" s="290"/>
      <c r="CJ1715" s="150" t="str">
        <f t="shared" si="1904"/>
        <v/>
      </c>
      <c r="CK1715" s="290"/>
      <c r="CL1715" s="54" t="str">
        <f t="shared" si="1923"/>
        <v/>
      </c>
      <c r="CM1715" s="290"/>
      <c r="CN1715" s="150" t="str">
        <f t="shared" si="1905"/>
        <v/>
      </c>
      <c r="CO1715" s="290"/>
      <c r="CP1715" s="150" t="str">
        <f t="shared" si="1906"/>
        <v/>
      </c>
      <c r="CQ1715" s="290"/>
      <c r="CR1715" s="150" t="str">
        <f t="shared" si="1907"/>
        <v/>
      </c>
      <c r="CS1715" s="290"/>
      <c r="CT1715" s="150" t="str">
        <f t="shared" si="1908"/>
        <v/>
      </c>
      <c r="CU1715" s="150"/>
      <c r="CV1715" s="150" t="str">
        <f t="shared" si="1909"/>
        <v/>
      </c>
      <c r="CW1715" s="94"/>
      <c r="CX1715" s="151" t="str">
        <f t="shared" si="1950"/>
        <v/>
      </c>
      <c r="CY1715" s="151" t="str">
        <f t="shared" si="1951"/>
        <v/>
      </c>
      <c r="CZ1715" s="152"/>
      <c r="DA1715" s="373" t="str">
        <f t="shared" si="1924"/>
        <v/>
      </c>
      <c r="DC1715" s="153">
        <f t="shared" si="1910"/>
        <v>0</v>
      </c>
      <c r="DD1715" s="153">
        <f t="shared" si="1911"/>
        <v>0</v>
      </c>
      <c r="DE1715" s="153">
        <f t="shared" si="1912"/>
        <v>0</v>
      </c>
      <c r="DF1715" s="158">
        <f t="shared" si="1913"/>
        <v>-4.7000000000000002E-3</v>
      </c>
      <c r="DG1715" s="159">
        <f t="shared" si="1925"/>
        <v>-1.1703000000000001</v>
      </c>
      <c r="DH1715" s="158">
        <f t="shared" si="1914"/>
        <v>3.1999999999999997E-3</v>
      </c>
      <c r="DI1715" s="159">
        <f t="shared" si="1926"/>
        <v>0.79679999999999995</v>
      </c>
      <c r="DJ1715" s="158">
        <f t="shared" si="1915"/>
        <v>-2.7000000000000001E-3</v>
      </c>
      <c r="DK1715" s="159">
        <f t="shared" si="1927"/>
        <v>-0.67230000000000001</v>
      </c>
      <c r="DL1715" s="158">
        <f t="shared" si="1916"/>
        <v>1.1999999999999999E-3</v>
      </c>
      <c r="DM1715" s="159">
        <f t="shared" si="1928"/>
        <v>0.29879999999999995</v>
      </c>
      <c r="DN1715" s="158">
        <f t="shared" si="1917"/>
        <v>1.46E-2</v>
      </c>
      <c r="DO1715" s="159">
        <f t="shared" si="1929"/>
        <v>3.6354000000000002</v>
      </c>
      <c r="DP1715" s="158">
        <f t="shared" si="1918"/>
        <v>-1.2999999999999999E-2</v>
      </c>
      <c r="DQ1715" s="159">
        <f t="shared" si="1930"/>
        <v>-3.2369999999999997</v>
      </c>
      <c r="DR1715" s="158">
        <f t="shared" si="1919"/>
        <v>-6.7000000000000002E-3</v>
      </c>
      <c r="DS1715" s="159">
        <f t="shared" si="1931"/>
        <v>-1.6683000000000001</v>
      </c>
      <c r="DT1715" s="158">
        <f t="shared" si="1920"/>
        <v>-1.2999999999999999E-2</v>
      </c>
      <c r="DU1715" s="159">
        <f t="shared" si="1932"/>
        <v>-3.2369999999999997</v>
      </c>
      <c r="DV1715" s="158">
        <f t="shared" si="1921"/>
        <v>-6.7000000000000002E-3</v>
      </c>
      <c r="DW1715" s="160">
        <f t="shared" si="1933"/>
        <v>-1.6683000000000001</v>
      </c>
    </row>
    <row r="1716" spans="1:127" ht="24.95" customHeight="1" x14ac:dyDescent="0.2">
      <c r="A1716" s="272">
        <v>1707</v>
      </c>
      <c r="B1716" s="336"/>
      <c r="C1716" s="332"/>
      <c r="D1716" s="333"/>
      <c r="E1716" s="334"/>
      <c r="F1716" s="335"/>
      <c r="G1716" s="334"/>
      <c r="H1716" s="371"/>
      <c r="I1716" s="334"/>
      <c r="J1716" s="334"/>
      <c r="K1716" s="334"/>
      <c r="L1716" s="334"/>
      <c r="M1716" s="334"/>
      <c r="N1716" s="334"/>
      <c r="O1716" s="337"/>
      <c r="P1716" s="337"/>
      <c r="Q1716" s="338" t="str">
        <f t="shared" si="1884"/>
        <v xml:space="preserve"> </v>
      </c>
      <c r="R1716" s="339" t="str">
        <f t="shared" si="1885"/>
        <v/>
      </c>
      <c r="S1716" s="340" t="str">
        <f t="shared" si="1938"/>
        <v/>
      </c>
      <c r="T1716" s="341" t="str">
        <f t="shared" si="1886"/>
        <v/>
      </c>
      <c r="U1716" s="341" t="str">
        <f t="shared" si="1887"/>
        <v/>
      </c>
      <c r="V1716" s="341" t="str">
        <f t="shared" si="1888"/>
        <v/>
      </c>
      <c r="W1716" s="341" t="str">
        <f t="shared" si="1889"/>
        <v/>
      </c>
      <c r="X1716" s="340" t="str">
        <f t="shared" si="1939"/>
        <v/>
      </c>
      <c r="Y1716" s="342" t="str">
        <f t="shared" si="1940"/>
        <v/>
      </c>
      <c r="Z1716" s="343" t="str">
        <f t="shared" si="1941"/>
        <v/>
      </c>
      <c r="AA1716" s="344" t="str">
        <f t="shared" si="1942"/>
        <v/>
      </c>
      <c r="AB1716" s="345" t="str">
        <f t="shared" si="1890"/>
        <v/>
      </c>
      <c r="AC1716" s="346" t="str">
        <f t="shared" si="1891"/>
        <v/>
      </c>
      <c r="AD1716" s="346" t="str">
        <f t="shared" si="1892"/>
        <v/>
      </c>
      <c r="AE1716" s="344" t="str">
        <f t="shared" si="1943"/>
        <v/>
      </c>
      <c r="AF1716" s="346" t="str">
        <f t="shared" si="1893"/>
        <v/>
      </c>
      <c r="AG1716" s="344" t="str">
        <f t="shared" si="1944"/>
        <v/>
      </c>
      <c r="AH1716" s="344" t="str">
        <f t="shared" si="1945"/>
        <v/>
      </c>
      <c r="AI1716" s="344" t="str">
        <f t="shared" si="1946"/>
        <v/>
      </c>
      <c r="AJ1716" s="346" t="str">
        <f t="shared" si="1947"/>
        <v/>
      </c>
      <c r="AK1716" s="346" t="str">
        <f t="shared" si="1948"/>
        <v/>
      </c>
      <c r="AL1716" s="347" t="str">
        <f t="shared" si="1949"/>
        <v/>
      </c>
      <c r="AM1716" s="141"/>
      <c r="AN1716" s="141"/>
      <c r="AO1716" s="142"/>
      <c r="AP1716" s="58">
        <f t="shared" si="1894"/>
        <v>0</v>
      </c>
      <c r="AQ1716" s="318">
        <f>SUM(AP$10:AP1716)</f>
        <v>0</v>
      </c>
      <c r="AR1716" s="143">
        <f t="shared" si="1952"/>
        <v>0.1</v>
      </c>
      <c r="AS1716" s="144" t="str">
        <f t="shared" si="1895"/>
        <v/>
      </c>
      <c r="AT1716" s="144" t="str">
        <f t="shared" si="1922"/>
        <v/>
      </c>
      <c r="AU1716" s="145"/>
      <c r="AV1716" s="58">
        <f t="shared" si="1953"/>
        <v>0</v>
      </c>
      <c r="AW1716" s="318">
        <f>SUM(AV$10:AV1716)</f>
        <v>0</v>
      </c>
      <c r="AX1716" s="319">
        <f t="shared" si="1954"/>
        <v>0.1</v>
      </c>
      <c r="AY1716" s="144" t="str">
        <f t="shared" si="1936"/>
        <v/>
      </c>
      <c r="AZ1716" s="144" t="str">
        <f t="shared" si="1937"/>
        <v/>
      </c>
      <c r="BA1716" s="144"/>
      <c r="BB1716" s="146" t="str">
        <f t="shared" si="1896"/>
        <v/>
      </c>
      <c r="BC1716" s="66" t="str">
        <f t="shared" si="1935"/>
        <v/>
      </c>
      <c r="BD1716" s="195" t="str">
        <f t="shared" si="1897"/>
        <v/>
      </c>
      <c r="BF1716" s="283"/>
      <c r="BG1716" s="286" t="str">
        <f t="shared" si="1898"/>
        <v/>
      </c>
      <c r="BY1716" s="211" t="str">
        <f t="shared" si="1899"/>
        <v/>
      </c>
      <c r="BZ1716" s="150" t="str">
        <f t="shared" si="1900"/>
        <v/>
      </c>
      <c r="CB1716" s="54" t="str">
        <f t="shared" si="1934"/>
        <v/>
      </c>
      <c r="CD1716" s="54" t="str">
        <f t="shared" si="1901"/>
        <v/>
      </c>
      <c r="CF1716" s="54" t="str">
        <f t="shared" si="1902"/>
        <v/>
      </c>
      <c r="CH1716" s="150" t="str">
        <f t="shared" si="1903"/>
        <v/>
      </c>
      <c r="CI1716" s="290"/>
      <c r="CJ1716" s="150" t="str">
        <f t="shared" si="1904"/>
        <v/>
      </c>
      <c r="CK1716" s="290"/>
      <c r="CL1716" s="54" t="str">
        <f t="shared" si="1923"/>
        <v/>
      </c>
      <c r="CM1716" s="290"/>
      <c r="CN1716" s="150" t="str">
        <f t="shared" si="1905"/>
        <v/>
      </c>
      <c r="CO1716" s="290"/>
      <c r="CP1716" s="150" t="str">
        <f t="shared" si="1906"/>
        <v/>
      </c>
      <c r="CQ1716" s="290"/>
      <c r="CR1716" s="150" t="str">
        <f t="shared" si="1907"/>
        <v/>
      </c>
      <c r="CS1716" s="290"/>
      <c r="CT1716" s="150" t="str">
        <f t="shared" si="1908"/>
        <v/>
      </c>
      <c r="CU1716" s="150"/>
      <c r="CV1716" s="150" t="str">
        <f t="shared" si="1909"/>
        <v/>
      </c>
      <c r="CW1716" s="94"/>
      <c r="CX1716" s="151" t="str">
        <f t="shared" si="1950"/>
        <v/>
      </c>
      <c r="CY1716" s="151" t="str">
        <f t="shared" si="1951"/>
        <v/>
      </c>
      <c r="CZ1716" s="152"/>
      <c r="DA1716" s="373" t="str">
        <f t="shared" si="1924"/>
        <v/>
      </c>
      <c r="DC1716" s="153">
        <f t="shared" si="1910"/>
        <v>0</v>
      </c>
      <c r="DD1716" s="153">
        <f t="shared" si="1911"/>
        <v>0</v>
      </c>
      <c r="DE1716" s="153">
        <f t="shared" si="1912"/>
        <v>0</v>
      </c>
      <c r="DF1716" s="158">
        <f t="shared" si="1913"/>
        <v>-4.7000000000000002E-3</v>
      </c>
      <c r="DG1716" s="159">
        <f t="shared" si="1925"/>
        <v>-1.1703000000000001</v>
      </c>
      <c r="DH1716" s="158">
        <f t="shared" si="1914"/>
        <v>3.1999999999999997E-3</v>
      </c>
      <c r="DI1716" s="159">
        <f t="shared" si="1926"/>
        <v>0.79679999999999995</v>
      </c>
      <c r="DJ1716" s="158">
        <f t="shared" si="1915"/>
        <v>-2.7000000000000001E-3</v>
      </c>
      <c r="DK1716" s="159">
        <f t="shared" si="1927"/>
        <v>-0.67230000000000001</v>
      </c>
      <c r="DL1716" s="158">
        <f t="shared" si="1916"/>
        <v>1.1999999999999999E-3</v>
      </c>
      <c r="DM1716" s="159">
        <f t="shared" si="1928"/>
        <v>0.29879999999999995</v>
      </c>
      <c r="DN1716" s="158">
        <f t="shared" si="1917"/>
        <v>1.46E-2</v>
      </c>
      <c r="DO1716" s="159">
        <f t="shared" si="1929"/>
        <v>3.6354000000000002</v>
      </c>
      <c r="DP1716" s="158">
        <f t="shared" si="1918"/>
        <v>-1.2999999999999999E-2</v>
      </c>
      <c r="DQ1716" s="159">
        <f t="shared" si="1930"/>
        <v>-3.2369999999999997</v>
      </c>
      <c r="DR1716" s="158">
        <f t="shared" si="1919"/>
        <v>-6.7000000000000002E-3</v>
      </c>
      <c r="DS1716" s="159">
        <f t="shared" si="1931"/>
        <v>-1.6683000000000001</v>
      </c>
      <c r="DT1716" s="158">
        <f t="shared" si="1920"/>
        <v>-1.2999999999999999E-2</v>
      </c>
      <c r="DU1716" s="159">
        <f t="shared" si="1932"/>
        <v>-3.2369999999999997</v>
      </c>
      <c r="DV1716" s="158">
        <f t="shared" si="1921"/>
        <v>-6.7000000000000002E-3</v>
      </c>
      <c r="DW1716" s="160">
        <f t="shared" si="1933"/>
        <v>-1.6683000000000001</v>
      </c>
    </row>
    <row r="1717" spans="1:127" ht="24.95" customHeight="1" x14ac:dyDescent="0.2">
      <c r="A1717" s="272">
        <v>1708</v>
      </c>
      <c r="B1717" s="336"/>
      <c r="C1717" s="332"/>
      <c r="D1717" s="333"/>
      <c r="E1717" s="334"/>
      <c r="F1717" s="335"/>
      <c r="G1717" s="334"/>
      <c r="H1717" s="371"/>
      <c r="I1717" s="334"/>
      <c r="J1717" s="334"/>
      <c r="K1717" s="334"/>
      <c r="L1717" s="334"/>
      <c r="M1717" s="334"/>
      <c r="N1717" s="334"/>
      <c r="O1717" s="337"/>
      <c r="P1717" s="337"/>
      <c r="Q1717" s="338" t="str">
        <f t="shared" si="1884"/>
        <v xml:space="preserve"> </v>
      </c>
      <c r="R1717" s="339" t="str">
        <f t="shared" si="1885"/>
        <v/>
      </c>
      <c r="S1717" s="340" t="str">
        <f t="shared" si="1938"/>
        <v/>
      </c>
      <c r="T1717" s="341" t="str">
        <f t="shared" si="1886"/>
        <v/>
      </c>
      <c r="U1717" s="341" t="str">
        <f t="shared" si="1887"/>
        <v/>
      </c>
      <c r="V1717" s="341" t="str">
        <f t="shared" si="1888"/>
        <v/>
      </c>
      <c r="W1717" s="341" t="str">
        <f t="shared" si="1889"/>
        <v/>
      </c>
      <c r="X1717" s="340" t="str">
        <f t="shared" si="1939"/>
        <v/>
      </c>
      <c r="Y1717" s="342" t="str">
        <f t="shared" si="1940"/>
        <v/>
      </c>
      <c r="Z1717" s="343" t="str">
        <f t="shared" si="1941"/>
        <v/>
      </c>
      <c r="AA1717" s="344" t="str">
        <f t="shared" si="1942"/>
        <v/>
      </c>
      <c r="AB1717" s="345" t="str">
        <f t="shared" si="1890"/>
        <v/>
      </c>
      <c r="AC1717" s="346" t="str">
        <f t="shared" si="1891"/>
        <v/>
      </c>
      <c r="AD1717" s="346" t="str">
        <f t="shared" si="1892"/>
        <v/>
      </c>
      <c r="AE1717" s="344" t="str">
        <f t="shared" si="1943"/>
        <v/>
      </c>
      <c r="AF1717" s="346" t="str">
        <f t="shared" si="1893"/>
        <v/>
      </c>
      <c r="AG1717" s="344" t="str">
        <f t="shared" si="1944"/>
        <v/>
      </c>
      <c r="AH1717" s="344" t="str">
        <f t="shared" si="1945"/>
        <v/>
      </c>
      <c r="AI1717" s="344" t="str">
        <f t="shared" si="1946"/>
        <v/>
      </c>
      <c r="AJ1717" s="346" t="str">
        <f t="shared" si="1947"/>
        <v/>
      </c>
      <c r="AK1717" s="346" t="str">
        <f t="shared" si="1948"/>
        <v/>
      </c>
      <c r="AL1717" s="347" t="str">
        <f t="shared" si="1949"/>
        <v/>
      </c>
      <c r="AM1717" s="141"/>
      <c r="AN1717" s="141"/>
      <c r="AO1717" s="142"/>
      <c r="AP1717" s="58">
        <f t="shared" si="1894"/>
        <v>0</v>
      </c>
      <c r="AQ1717" s="318">
        <f>SUM(AP$10:AP1717)</f>
        <v>0</v>
      </c>
      <c r="AR1717" s="143">
        <f t="shared" si="1952"/>
        <v>0.1</v>
      </c>
      <c r="AS1717" s="144" t="str">
        <f t="shared" si="1895"/>
        <v/>
      </c>
      <c r="AT1717" s="144" t="str">
        <f t="shared" si="1922"/>
        <v/>
      </c>
      <c r="AU1717" s="145"/>
      <c r="AV1717" s="58">
        <f t="shared" si="1953"/>
        <v>0</v>
      </c>
      <c r="AW1717" s="318">
        <f>SUM(AV$10:AV1717)</f>
        <v>0</v>
      </c>
      <c r="AX1717" s="319">
        <f t="shared" si="1954"/>
        <v>0.1</v>
      </c>
      <c r="AY1717" s="144" t="str">
        <f t="shared" si="1936"/>
        <v/>
      </c>
      <c r="AZ1717" s="144" t="str">
        <f t="shared" si="1937"/>
        <v/>
      </c>
      <c r="BA1717" s="144"/>
      <c r="BB1717" s="146" t="str">
        <f t="shared" si="1896"/>
        <v/>
      </c>
      <c r="BC1717" s="66" t="str">
        <f t="shared" si="1935"/>
        <v/>
      </c>
      <c r="BD1717" s="195" t="str">
        <f t="shared" si="1897"/>
        <v/>
      </c>
      <c r="BF1717" s="283"/>
      <c r="BG1717" s="286" t="str">
        <f t="shared" si="1898"/>
        <v/>
      </c>
      <c r="BY1717" s="211" t="str">
        <f t="shared" si="1899"/>
        <v/>
      </c>
      <c r="BZ1717" s="150" t="str">
        <f t="shared" si="1900"/>
        <v/>
      </c>
      <c r="CB1717" s="54" t="str">
        <f t="shared" si="1934"/>
        <v/>
      </c>
      <c r="CD1717" s="54" t="str">
        <f t="shared" si="1901"/>
        <v/>
      </c>
      <c r="CF1717" s="54" t="str">
        <f t="shared" si="1902"/>
        <v/>
      </c>
      <c r="CH1717" s="150" t="str">
        <f t="shared" si="1903"/>
        <v/>
      </c>
      <c r="CI1717" s="290"/>
      <c r="CJ1717" s="150" t="str">
        <f t="shared" si="1904"/>
        <v/>
      </c>
      <c r="CK1717" s="290"/>
      <c r="CL1717" s="54" t="str">
        <f t="shared" si="1923"/>
        <v/>
      </c>
      <c r="CM1717" s="290"/>
      <c r="CN1717" s="150" t="str">
        <f t="shared" si="1905"/>
        <v/>
      </c>
      <c r="CO1717" s="290"/>
      <c r="CP1717" s="150" t="str">
        <f t="shared" si="1906"/>
        <v/>
      </c>
      <c r="CQ1717" s="290"/>
      <c r="CR1717" s="150" t="str">
        <f t="shared" si="1907"/>
        <v/>
      </c>
      <c r="CS1717" s="290"/>
      <c r="CT1717" s="150" t="str">
        <f t="shared" si="1908"/>
        <v/>
      </c>
      <c r="CU1717" s="150"/>
      <c r="CV1717" s="150" t="str">
        <f t="shared" si="1909"/>
        <v/>
      </c>
      <c r="CW1717" s="94"/>
      <c r="CX1717" s="151" t="str">
        <f t="shared" si="1950"/>
        <v/>
      </c>
      <c r="CY1717" s="151" t="str">
        <f t="shared" si="1951"/>
        <v/>
      </c>
      <c r="CZ1717" s="152"/>
      <c r="DA1717" s="373" t="str">
        <f t="shared" si="1924"/>
        <v/>
      </c>
      <c r="DC1717" s="153">
        <f t="shared" si="1910"/>
        <v>0</v>
      </c>
      <c r="DD1717" s="153">
        <f t="shared" si="1911"/>
        <v>0</v>
      </c>
      <c r="DE1717" s="153">
        <f t="shared" si="1912"/>
        <v>0</v>
      </c>
      <c r="DF1717" s="158">
        <f t="shared" si="1913"/>
        <v>-4.7000000000000002E-3</v>
      </c>
      <c r="DG1717" s="159">
        <f t="shared" si="1925"/>
        <v>-1.1703000000000001</v>
      </c>
      <c r="DH1717" s="158">
        <f t="shared" si="1914"/>
        <v>3.1999999999999997E-3</v>
      </c>
      <c r="DI1717" s="159">
        <f t="shared" si="1926"/>
        <v>0.79679999999999995</v>
      </c>
      <c r="DJ1717" s="158">
        <f t="shared" si="1915"/>
        <v>-2.7000000000000001E-3</v>
      </c>
      <c r="DK1717" s="159">
        <f t="shared" si="1927"/>
        <v>-0.67230000000000001</v>
      </c>
      <c r="DL1717" s="158">
        <f t="shared" si="1916"/>
        <v>1.1999999999999999E-3</v>
      </c>
      <c r="DM1717" s="159">
        <f t="shared" si="1928"/>
        <v>0.29879999999999995</v>
      </c>
      <c r="DN1717" s="158">
        <f t="shared" si="1917"/>
        <v>1.46E-2</v>
      </c>
      <c r="DO1717" s="159">
        <f t="shared" si="1929"/>
        <v>3.6354000000000002</v>
      </c>
      <c r="DP1717" s="158">
        <f t="shared" si="1918"/>
        <v>-1.2999999999999999E-2</v>
      </c>
      <c r="DQ1717" s="159">
        <f t="shared" si="1930"/>
        <v>-3.2369999999999997</v>
      </c>
      <c r="DR1717" s="158">
        <f t="shared" si="1919"/>
        <v>-6.7000000000000002E-3</v>
      </c>
      <c r="DS1717" s="159">
        <f t="shared" si="1931"/>
        <v>-1.6683000000000001</v>
      </c>
      <c r="DT1717" s="158">
        <f t="shared" si="1920"/>
        <v>-1.2999999999999999E-2</v>
      </c>
      <c r="DU1717" s="159">
        <f t="shared" si="1932"/>
        <v>-3.2369999999999997</v>
      </c>
      <c r="DV1717" s="158">
        <f t="shared" si="1921"/>
        <v>-6.7000000000000002E-3</v>
      </c>
      <c r="DW1717" s="160">
        <f t="shared" si="1933"/>
        <v>-1.6683000000000001</v>
      </c>
    </row>
    <row r="1718" spans="1:127" ht="24.95" customHeight="1" x14ac:dyDescent="0.2">
      <c r="A1718" s="272">
        <v>1709</v>
      </c>
      <c r="B1718" s="336"/>
      <c r="C1718" s="332"/>
      <c r="D1718" s="333"/>
      <c r="E1718" s="334"/>
      <c r="F1718" s="335"/>
      <c r="G1718" s="334"/>
      <c r="H1718" s="371"/>
      <c r="I1718" s="334"/>
      <c r="J1718" s="334"/>
      <c r="K1718" s="334"/>
      <c r="L1718" s="334"/>
      <c r="M1718" s="334"/>
      <c r="N1718" s="334"/>
      <c r="O1718" s="337"/>
      <c r="P1718" s="337"/>
      <c r="Q1718" s="338" t="str">
        <f t="shared" si="1884"/>
        <v xml:space="preserve"> </v>
      </c>
      <c r="R1718" s="339" t="str">
        <f t="shared" si="1885"/>
        <v/>
      </c>
      <c r="S1718" s="340" t="str">
        <f t="shared" si="1938"/>
        <v/>
      </c>
      <c r="T1718" s="341" t="str">
        <f t="shared" si="1886"/>
        <v/>
      </c>
      <c r="U1718" s="341" t="str">
        <f t="shared" si="1887"/>
        <v/>
      </c>
      <c r="V1718" s="341" t="str">
        <f t="shared" si="1888"/>
        <v/>
      </c>
      <c r="W1718" s="341" t="str">
        <f t="shared" si="1889"/>
        <v/>
      </c>
      <c r="X1718" s="340" t="str">
        <f t="shared" si="1939"/>
        <v/>
      </c>
      <c r="Y1718" s="342" t="str">
        <f t="shared" si="1940"/>
        <v/>
      </c>
      <c r="Z1718" s="343" t="str">
        <f t="shared" si="1941"/>
        <v/>
      </c>
      <c r="AA1718" s="344" t="str">
        <f t="shared" si="1942"/>
        <v/>
      </c>
      <c r="AB1718" s="345" t="str">
        <f t="shared" si="1890"/>
        <v/>
      </c>
      <c r="AC1718" s="346" t="str">
        <f t="shared" si="1891"/>
        <v/>
      </c>
      <c r="AD1718" s="346" t="str">
        <f t="shared" si="1892"/>
        <v/>
      </c>
      <c r="AE1718" s="344" t="str">
        <f t="shared" si="1943"/>
        <v/>
      </c>
      <c r="AF1718" s="346" t="str">
        <f t="shared" si="1893"/>
        <v/>
      </c>
      <c r="AG1718" s="344" t="str">
        <f t="shared" si="1944"/>
        <v/>
      </c>
      <c r="AH1718" s="344" t="str">
        <f t="shared" si="1945"/>
        <v/>
      </c>
      <c r="AI1718" s="344" t="str">
        <f t="shared" si="1946"/>
        <v/>
      </c>
      <c r="AJ1718" s="346" t="str">
        <f t="shared" si="1947"/>
        <v/>
      </c>
      <c r="AK1718" s="346" t="str">
        <f t="shared" si="1948"/>
        <v/>
      </c>
      <c r="AL1718" s="347" t="str">
        <f t="shared" si="1949"/>
        <v/>
      </c>
      <c r="AM1718" s="141"/>
      <c r="AN1718" s="141"/>
      <c r="AO1718" s="142"/>
      <c r="AP1718" s="58">
        <f t="shared" si="1894"/>
        <v>0</v>
      </c>
      <c r="AQ1718" s="318">
        <f>SUM(AP$10:AP1718)</f>
        <v>0</v>
      </c>
      <c r="AR1718" s="143">
        <f t="shared" si="1952"/>
        <v>0.1</v>
      </c>
      <c r="AS1718" s="144" t="str">
        <f t="shared" si="1895"/>
        <v/>
      </c>
      <c r="AT1718" s="144" t="str">
        <f t="shared" si="1922"/>
        <v/>
      </c>
      <c r="AU1718" s="145"/>
      <c r="AV1718" s="58">
        <f t="shared" si="1953"/>
        <v>0</v>
      </c>
      <c r="AW1718" s="318">
        <f>SUM(AV$10:AV1718)</f>
        <v>0</v>
      </c>
      <c r="AX1718" s="319">
        <f t="shared" si="1954"/>
        <v>0.1</v>
      </c>
      <c r="AY1718" s="144" t="str">
        <f t="shared" si="1936"/>
        <v/>
      </c>
      <c r="AZ1718" s="144" t="str">
        <f t="shared" si="1937"/>
        <v/>
      </c>
      <c r="BA1718" s="144"/>
      <c r="BB1718" s="146" t="str">
        <f t="shared" si="1896"/>
        <v/>
      </c>
      <c r="BC1718" s="66" t="str">
        <f t="shared" si="1935"/>
        <v/>
      </c>
      <c r="BD1718" s="195" t="str">
        <f t="shared" si="1897"/>
        <v/>
      </c>
      <c r="BF1718" s="283"/>
      <c r="BG1718" s="286" t="str">
        <f t="shared" si="1898"/>
        <v/>
      </c>
      <c r="BY1718" s="211" t="str">
        <f t="shared" si="1899"/>
        <v/>
      </c>
      <c r="BZ1718" s="150" t="str">
        <f t="shared" si="1900"/>
        <v/>
      </c>
      <c r="CB1718" s="54" t="str">
        <f t="shared" si="1934"/>
        <v/>
      </c>
      <c r="CD1718" s="54" t="str">
        <f t="shared" si="1901"/>
        <v/>
      </c>
      <c r="CF1718" s="54" t="str">
        <f t="shared" si="1902"/>
        <v/>
      </c>
      <c r="CH1718" s="150" t="str">
        <f t="shared" si="1903"/>
        <v/>
      </c>
      <c r="CI1718" s="290"/>
      <c r="CJ1718" s="150" t="str">
        <f t="shared" si="1904"/>
        <v/>
      </c>
      <c r="CK1718" s="290"/>
      <c r="CL1718" s="54" t="str">
        <f t="shared" si="1923"/>
        <v/>
      </c>
      <c r="CM1718" s="290"/>
      <c r="CN1718" s="150" t="str">
        <f t="shared" si="1905"/>
        <v/>
      </c>
      <c r="CO1718" s="290"/>
      <c r="CP1718" s="150" t="str">
        <f t="shared" si="1906"/>
        <v/>
      </c>
      <c r="CQ1718" s="290"/>
      <c r="CR1718" s="150" t="str">
        <f t="shared" si="1907"/>
        <v/>
      </c>
      <c r="CS1718" s="290"/>
      <c r="CT1718" s="150" t="str">
        <f t="shared" si="1908"/>
        <v/>
      </c>
      <c r="CU1718" s="150"/>
      <c r="CV1718" s="150" t="str">
        <f t="shared" si="1909"/>
        <v/>
      </c>
      <c r="CW1718" s="94"/>
      <c r="CX1718" s="151" t="str">
        <f t="shared" si="1950"/>
        <v/>
      </c>
      <c r="CY1718" s="151" t="str">
        <f t="shared" si="1951"/>
        <v/>
      </c>
      <c r="CZ1718" s="152"/>
      <c r="DA1718" s="373" t="str">
        <f t="shared" si="1924"/>
        <v/>
      </c>
      <c r="DC1718" s="153">
        <f t="shared" si="1910"/>
        <v>0</v>
      </c>
      <c r="DD1718" s="153">
        <f t="shared" si="1911"/>
        <v>0</v>
      </c>
      <c r="DE1718" s="153">
        <f t="shared" si="1912"/>
        <v>0</v>
      </c>
      <c r="DF1718" s="158">
        <f t="shared" si="1913"/>
        <v>-4.7000000000000002E-3</v>
      </c>
      <c r="DG1718" s="159">
        <f t="shared" si="1925"/>
        <v>-1.1703000000000001</v>
      </c>
      <c r="DH1718" s="158">
        <f t="shared" si="1914"/>
        <v>3.1999999999999997E-3</v>
      </c>
      <c r="DI1718" s="159">
        <f t="shared" si="1926"/>
        <v>0.79679999999999995</v>
      </c>
      <c r="DJ1718" s="158">
        <f t="shared" si="1915"/>
        <v>-2.7000000000000001E-3</v>
      </c>
      <c r="DK1718" s="159">
        <f t="shared" si="1927"/>
        <v>-0.67230000000000001</v>
      </c>
      <c r="DL1718" s="158">
        <f t="shared" si="1916"/>
        <v>1.1999999999999999E-3</v>
      </c>
      <c r="DM1718" s="159">
        <f t="shared" si="1928"/>
        <v>0.29879999999999995</v>
      </c>
      <c r="DN1718" s="158">
        <f t="shared" si="1917"/>
        <v>1.46E-2</v>
      </c>
      <c r="DO1718" s="159">
        <f t="shared" si="1929"/>
        <v>3.6354000000000002</v>
      </c>
      <c r="DP1718" s="158">
        <f t="shared" si="1918"/>
        <v>-1.2999999999999999E-2</v>
      </c>
      <c r="DQ1718" s="159">
        <f t="shared" si="1930"/>
        <v>-3.2369999999999997</v>
      </c>
      <c r="DR1718" s="158">
        <f t="shared" si="1919"/>
        <v>-6.7000000000000002E-3</v>
      </c>
      <c r="DS1718" s="159">
        <f t="shared" si="1931"/>
        <v>-1.6683000000000001</v>
      </c>
      <c r="DT1718" s="158">
        <f t="shared" si="1920"/>
        <v>-1.2999999999999999E-2</v>
      </c>
      <c r="DU1718" s="159">
        <f t="shared" si="1932"/>
        <v>-3.2369999999999997</v>
      </c>
      <c r="DV1718" s="158">
        <f t="shared" si="1921"/>
        <v>-6.7000000000000002E-3</v>
      </c>
      <c r="DW1718" s="160">
        <f t="shared" si="1933"/>
        <v>-1.6683000000000001</v>
      </c>
    </row>
    <row r="1719" spans="1:127" ht="24.95" customHeight="1" x14ac:dyDescent="0.2">
      <c r="A1719" s="272">
        <v>1710</v>
      </c>
      <c r="B1719" s="336"/>
      <c r="C1719" s="332"/>
      <c r="D1719" s="333"/>
      <c r="E1719" s="334"/>
      <c r="F1719" s="335"/>
      <c r="G1719" s="334"/>
      <c r="H1719" s="371"/>
      <c r="I1719" s="334"/>
      <c r="J1719" s="334"/>
      <c r="K1719" s="334"/>
      <c r="L1719" s="334"/>
      <c r="M1719" s="334"/>
      <c r="N1719" s="334"/>
      <c r="O1719" s="337"/>
      <c r="P1719" s="337"/>
      <c r="Q1719" s="338" t="str">
        <f t="shared" si="1884"/>
        <v xml:space="preserve"> </v>
      </c>
      <c r="R1719" s="339" t="str">
        <f t="shared" si="1885"/>
        <v/>
      </c>
      <c r="S1719" s="340" t="str">
        <f t="shared" si="1938"/>
        <v/>
      </c>
      <c r="T1719" s="341" t="str">
        <f t="shared" si="1886"/>
        <v/>
      </c>
      <c r="U1719" s="341" t="str">
        <f t="shared" si="1887"/>
        <v/>
      </c>
      <c r="V1719" s="341" t="str">
        <f t="shared" si="1888"/>
        <v/>
      </c>
      <c r="W1719" s="341" t="str">
        <f t="shared" si="1889"/>
        <v/>
      </c>
      <c r="X1719" s="340" t="str">
        <f t="shared" si="1939"/>
        <v/>
      </c>
      <c r="Y1719" s="342" t="str">
        <f t="shared" si="1940"/>
        <v/>
      </c>
      <c r="Z1719" s="343" t="str">
        <f t="shared" si="1941"/>
        <v/>
      </c>
      <c r="AA1719" s="344" t="str">
        <f t="shared" si="1942"/>
        <v/>
      </c>
      <c r="AB1719" s="345" t="str">
        <f t="shared" si="1890"/>
        <v/>
      </c>
      <c r="AC1719" s="346" t="str">
        <f t="shared" si="1891"/>
        <v/>
      </c>
      <c r="AD1719" s="346" t="str">
        <f t="shared" si="1892"/>
        <v/>
      </c>
      <c r="AE1719" s="344" t="str">
        <f t="shared" si="1943"/>
        <v/>
      </c>
      <c r="AF1719" s="346" t="str">
        <f t="shared" si="1893"/>
        <v/>
      </c>
      <c r="AG1719" s="344" t="str">
        <f t="shared" si="1944"/>
        <v/>
      </c>
      <c r="AH1719" s="344" t="str">
        <f t="shared" si="1945"/>
        <v/>
      </c>
      <c r="AI1719" s="344" t="str">
        <f t="shared" si="1946"/>
        <v/>
      </c>
      <c r="AJ1719" s="346" t="str">
        <f t="shared" si="1947"/>
        <v/>
      </c>
      <c r="AK1719" s="346" t="str">
        <f t="shared" si="1948"/>
        <v/>
      </c>
      <c r="AL1719" s="347" t="str">
        <f t="shared" si="1949"/>
        <v/>
      </c>
      <c r="AM1719" s="141"/>
      <c r="AN1719" s="141"/>
      <c r="AO1719" s="142"/>
      <c r="AP1719" s="58">
        <f t="shared" si="1894"/>
        <v>0</v>
      </c>
      <c r="AQ1719" s="318">
        <f>SUM(AP$10:AP1719)</f>
        <v>0</v>
      </c>
      <c r="AR1719" s="143">
        <f t="shared" si="1952"/>
        <v>0.1</v>
      </c>
      <c r="AS1719" s="144" t="str">
        <f t="shared" si="1895"/>
        <v/>
      </c>
      <c r="AT1719" s="144" t="str">
        <f t="shared" si="1922"/>
        <v/>
      </c>
      <c r="AU1719" s="145"/>
      <c r="AV1719" s="58">
        <f t="shared" si="1953"/>
        <v>0</v>
      </c>
      <c r="AW1719" s="318">
        <f>SUM(AV$10:AV1719)</f>
        <v>0</v>
      </c>
      <c r="AX1719" s="319">
        <f t="shared" si="1954"/>
        <v>0.1</v>
      </c>
      <c r="AY1719" s="144" t="str">
        <f t="shared" si="1936"/>
        <v/>
      </c>
      <c r="AZ1719" s="144" t="str">
        <f t="shared" si="1937"/>
        <v/>
      </c>
      <c r="BA1719" s="144"/>
      <c r="BB1719" s="146" t="str">
        <f t="shared" si="1896"/>
        <v/>
      </c>
      <c r="BC1719" s="66" t="str">
        <f t="shared" si="1935"/>
        <v/>
      </c>
      <c r="BD1719" s="195" t="str">
        <f t="shared" si="1897"/>
        <v/>
      </c>
      <c r="BF1719" s="283"/>
      <c r="BG1719" s="286" t="str">
        <f t="shared" si="1898"/>
        <v/>
      </c>
      <c r="BY1719" s="211" t="str">
        <f t="shared" si="1899"/>
        <v/>
      </c>
      <c r="BZ1719" s="150" t="str">
        <f t="shared" si="1900"/>
        <v/>
      </c>
      <c r="CB1719" s="54" t="str">
        <f t="shared" si="1934"/>
        <v/>
      </c>
      <c r="CD1719" s="54" t="str">
        <f t="shared" si="1901"/>
        <v/>
      </c>
      <c r="CF1719" s="54" t="str">
        <f t="shared" si="1902"/>
        <v/>
      </c>
      <c r="CH1719" s="150" t="str">
        <f t="shared" si="1903"/>
        <v/>
      </c>
      <c r="CI1719" s="290"/>
      <c r="CJ1719" s="150" t="str">
        <f t="shared" si="1904"/>
        <v/>
      </c>
      <c r="CK1719" s="290"/>
      <c r="CL1719" s="54" t="str">
        <f t="shared" si="1923"/>
        <v/>
      </c>
      <c r="CM1719" s="290"/>
      <c r="CN1719" s="150" t="str">
        <f t="shared" si="1905"/>
        <v/>
      </c>
      <c r="CO1719" s="290"/>
      <c r="CP1719" s="150" t="str">
        <f t="shared" si="1906"/>
        <v/>
      </c>
      <c r="CQ1719" s="290"/>
      <c r="CR1719" s="150" t="str">
        <f t="shared" si="1907"/>
        <v/>
      </c>
      <c r="CS1719" s="290"/>
      <c r="CT1719" s="150" t="str">
        <f t="shared" si="1908"/>
        <v/>
      </c>
      <c r="CU1719" s="150"/>
      <c r="CV1719" s="150" t="str">
        <f t="shared" si="1909"/>
        <v/>
      </c>
      <c r="CW1719" s="94"/>
      <c r="CX1719" s="151" t="str">
        <f t="shared" si="1950"/>
        <v/>
      </c>
      <c r="CY1719" s="151" t="str">
        <f t="shared" si="1951"/>
        <v/>
      </c>
      <c r="CZ1719" s="152"/>
      <c r="DA1719" s="373" t="str">
        <f t="shared" si="1924"/>
        <v/>
      </c>
      <c r="DC1719" s="153">
        <f t="shared" si="1910"/>
        <v>0</v>
      </c>
      <c r="DD1719" s="153">
        <f t="shared" si="1911"/>
        <v>0</v>
      </c>
      <c r="DE1719" s="153">
        <f t="shared" si="1912"/>
        <v>0</v>
      </c>
      <c r="DF1719" s="158">
        <f t="shared" si="1913"/>
        <v>-4.7000000000000002E-3</v>
      </c>
      <c r="DG1719" s="159">
        <f t="shared" si="1925"/>
        <v>-1.1703000000000001</v>
      </c>
      <c r="DH1719" s="158">
        <f t="shared" si="1914"/>
        <v>3.1999999999999997E-3</v>
      </c>
      <c r="DI1719" s="159">
        <f t="shared" si="1926"/>
        <v>0.79679999999999995</v>
      </c>
      <c r="DJ1719" s="158">
        <f t="shared" si="1915"/>
        <v>-2.7000000000000001E-3</v>
      </c>
      <c r="DK1719" s="159">
        <f t="shared" si="1927"/>
        <v>-0.67230000000000001</v>
      </c>
      <c r="DL1719" s="158">
        <f t="shared" si="1916"/>
        <v>1.1999999999999999E-3</v>
      </c>
      <c r="DM1719" s="159">
        <f t="shared" si="1928"/>
        <v>0.29879999999999995</v>
      </c>
      <c r="DN1719" s="158">
        <f t="shared" si="1917"/>
        <v>1.46E-2</v>
      </c>
      <c r="DO1719" s="159">
        <f t="shared" si="1929"/>
        <v>3.6354000000000002</v>
      </c>
      <c r="DP1719" s="158">
        <f t="shared" si="1918"/>
        <v>-1.2999999999999999E-2</v>
      </c>
      <c r="DQ1719" s="159">
        <f t="shared" si="1930"/>
        <v>-3.2369999999999997</v>
      </c>
      <c r="DR1719" s="158">
        <f t="shared" si="1919"/>
        <v>-6.7000000000000002E-3</v>
      </c>
      <c r="DS1719" s="159">
        <f t="shared" si="1931"/>
        <v>-1.6683000000000001</v>
      </c>
      <c r="DT1719" s="158">
        <f t="shared" si="1920"/>
        <v>-1.2999999999999999E-2</v>
      </c>
      <c r="DU1719" s="159">
        <f t="shared" si="1932"/>
        <v>-3.2369999999999997</v>
      </c>
      <c r="DV1719" s="158">
        <f t="shared" si="1921"/>
        <v>-6.7000000000000002E-3</v>
      </c>
      <c r="DW1719" s="160">
        <f t="shared" si="1933"/>
        <v>-1.6683000000000001</v>
      </c>
    </row>
    <row r="1720" spans="1:127" ht="24.95" customHeight="1" x14ac:dyDescent="0.2">
      <c r="A1720" s="272">
        <v>1711</v>
      </c>
      <c r="B1720" s="336"/>
      <c r="C1720" s="332"/>
      <c r="D1720" s="333"/>
      <c r="E1720" s="334"/>
      <c r="F1720" s="335"/>
      <c r="G1720" s="334"/>
      <c r="H1720" s="371"/>
      <c r="I1720" s="334"/>
      <c r="J1720" s="334"/>
      <c r="K1720" s="334"/>
      <c r="L1720" s="334"/>
      <c r="M1720" s="334"/>
      <c r="N1720" s="334"/>
      <c r="O1720" s="337"/>
      <c r="P1720" s="337"/>
      <c r="Q1720" s="338" t="str">
        <f t="shared" si="1884"/>
        <v xml:space="preserve"> </v>
      </c>
      <c r="R1720" s="339" t="str">
        <f t="shared" si="1885"/>
        <v/>
      </c>
      <c r="S1720" s="340" t="str">
        <f t="shared" si="1938"/>
        <v/>
      </c>
      <c r="T1720" s="341" t="str">
        <f t="shared" si="1886"/>
        <v/>
      </c>
      <c r="U1720" s="341" t="str">
        <f t="shared" si="1887"/>
        <v/>
      </c>
      <c r="V1720" s="341" t="str">
        <f t="shared" si="1888"/>
        <v/>
      </c>
      <c r="W1720" s="341" t="str">
        <f t="shared" si="1889"/>
        <v/>
      </c>
      <c r="X1720" s="340" t="str">
        <f t="shared" si="1939"/>
        <v/>
      </c>
      <c r="Y1720" s="342" t="str">
        <f t="shared" si="1940"/>
        <v/>
      </c>
      <c r="Z1720" s="343" t="str">
        <f t="shared" si="1941"/>
        <v/>
      </c>
      <c r="AA1720" s="344" t="str">
        <f t="shared" si="1942"/>
        <v/>
      </c>
      <c r="AB1720" s="345" t="str">
        <f t="shared" si="1890"/>
        <v/>
      </c>
      <c r="AC1720" s="346" t="str">
        <f t="shared" si="1891"/>
        <v/>
      </c>
      <c r="AD1720" s="346" t="str">
        <f t="shared" si="1892"/>
        <v/>
      </c>
      <c r="AE1720" s="344" t="str">
        <f t="shared" si="1943"/>
        <v/>
      </c>
      <c r="AF1720" s="346" t="str">
        <f t="shared" si="1893"/>
        <v/>
      </c>
      <c r="AG1720" s="344" t="str">
        <f t="shared" si="1944"/>
        <v/>
      </c>
      <c r="AH1720" s="344" t="str">
        <f t="shared" si="1945"/>
        <v/>
      </c>
      <c r="AI1720" s="344" t="str">
        <f t="shared" si="1946"/>
        <v/>
      </c>
      <c r="AJ1720" s="346" t="str">
        <f t="shared" si="1947"/>
        <v/>
      </c>
      <c r="AK1720" s="346" t="str">
        <f t="shared" si="1948"/>
        <v/>
      </c>
      <c r="AL1720" s="347" t="str">
        <f t="shared" si="1949"/>
        <v/>
      </c>
      <c r="AM1720" s="141"/>
      <c r="AN1720" s="141"/>
      <c r="AO1720" s="142"/>
      <c r="AP1720" s="58">
        <f t="shared" si="1894"/>
        <v>0</v>
      </c>
      <c r="AQ1720" s="318">
        <f>SUM(AP$10:AP1720)</f>
        <v>0</v>
      </c>
      <c r="AR1720" s="143">
        <f t="shared" si="1952"/>
        <v>0.1</v>
      </c>
      <c r="AS1720" s="144" t="str">
        <f t="shared" si="1895"/>
        <v/>
      </c>
      <c r="AT1720" s="144" t="str">
        <f t="shared" si="1922"/>
        <v/>
      </c>
      <c r="AU1720" s="145"/>
      <c r="AV1720" s="58">
        <f t="shared" si="1953"/>
        <v>0</v>
      </c>
      <c r="AW1720" s="318">
        <f>SUM(AV$10:AV1720)</f>
        <v>0</v>
      </c>
      <c r="AX1720" s="319">
        <f t="shared" si="1954"/>
        <v>0.1</v>
      </c>
      <c r="AY1720" s="144" t="str">
        <f t="shared" si="1936"/>
        <v/>
      </c>
      <c r="AZ1720" s="144" t="str">
        <f t="shared" si="1937"/>
        <v/>
      </c>
      <c r="BA1720" s="144"/>
      <c r="BB1720" s="146" t="str">
        <f t="shared" si="1896"/>
        <v/>
      </c>
      <c r="BC1720" s="66" t="str">
        <f t="shared" si="1935"/>
        <v/>
      </c>
      <c r="BD1720" s="195" t="str">
        <f t="shared" si="1897"/>
        <v/>
      </c>
      <c r="BF1720" s="283"/>
      <c r="BG1720" s="286" t="str">
        <f t="shared" si="1898"/>
        <v/>
      </c>
      <c r="BY1720" s="211" t="str">
        <f t="shared" si="1899"/>
        <v/>
      </c>
      <c r="BZ1720" s="150" t="str">
        <f t="shared" si="1900"/>
        <v/>
      </c>
      <c r="CB1720" s="54" t="str">
        <f t="shared" si="1934"/>
        <v/>
      </c>
      <c r="CD1720" s="54" t="str">
        <f t="shared" si="1901"/>
        <v/>
      </c>
      <c r="CF1720" s="54" t="str">
        <f t="shared" si="1902"/>
        <v/>
      </c>
      <c r="CH1720" s="150" t="str">
        <f t="shared" si="1903"/>
        <v/>
      </c>
      <c r="CI1720" s="290"/>
      <c r="CJ1720" s="150" t="str">
        <f t="shared" si="1904"/>
        <v/>
      </c>
      <c r="CK1720" s="290"/>
      <c r="CL1720" s="54" t="str">
        <f t="shared" si="1923"/>
        <v/>
      </c>
      <c r="CM1720" s="290"/>
      <c r="CN1720" s="150" t="str">
        <f t="shared" si="1905"/>
        <v/>
      </c>
      <c r="CO1720" s="290"/>
      <c r="CP1720" s="150" t="str">
        <f t="shared" si="1906"/>
        <v/>
      </c>
      <c r="CQ1720" s="290"/>
      <c r="CR1720" s="150" t="str">
        <f t="shared" si="1907"/>
        <v/>
      </c>
      <c r="CS1720" s="290"/>
      <c r="CT1720" s="150" t="str">
        <f t="shared" si="1908"/>
        <v/>
      </c>
      <c r="CU1720" s="150"/>
      <c r="CV1720" s="150" t="str">
        <f t="shared" si="1909"/>
        <v/>
      </c>
      <c r="CW1720" s="94"/>
      <c r="CX1720" s="151" t="str">
        <f t="shared" si="1950"/>
        <v/>
      </c>
      <c r="CY1720" s="151" t="str">
        <f t="shared" si="1951"/>
        <v/>
      </c>
      <c r="CZ1720" s="152"/>
      <c r="DA1720" s="373" t="str">
        <f t="shared" si="1924"/>
        <v/>
      </c>
      <c r="DC1720" s="153">
        <f t="shared" si="1910"/>
        <v>0</v>
      </c>
      <c r="DD1720" s="153">
        <f t="shared" si="1911"/>
        <v>0</v>
      </c>
      <c r="DE1720" s="153">
        <f t="shared" si="1912"/>
        <v>0</v>
      </c>
      <c r="DF1720" s="158">
        <f t="shared" si="1913"/>
        <v>-4.7000000000000002E-3</v>
      </c>
      <c r="DG1720" s="159">
        <f t="shared" si="1925"/>
        <v>-1.1703000000000001</v>
      </c>
      <c r="DH1720" s="158">
        <f t="shared" si="1914"/>
        <v>3.1999999999999997E-3</v>
      </c>
      <c r="DI1720" s="159">
        <f t="shared" si="1926"/>
        <v>0.79679999999999995</v>
      </c>
      <c r="DJ1720" s="158">
        <f t="shared" si="1915"/>
        <v>-2.7000000000000001E-3</v>
      </c>
      <c r="DK1720" s="159">
        <f t="shared" si="1927"/>
        <v>-0.67230000000000001</v>
      </c>
      <c r="DL1720" s="158">
        <f t="shared" si="1916"/>
        <v>1.1999999999999999E-3</v>
      </c>
      <c r="DM1720" s="159">
        <f t="shared" si="1928"/>
        <v>0.29879999999999995</v>
      </c>
      <c r="DN1720" s="158">
        <f t="shared" si="1917"/>
        <v>1.46E-2</v>
      </c>
      <c r="DO1720" s="159">
        <f t="shared" si="1929"/>
        <v>3.6354000000000002</v>
      </c>
      <c r="DP1720" s="158">
        <f t="shared" si="1918"/>
        <v>-1.2999999999999999E-2</v>
      </c>
      <c r="DQ1720" s="159">
        <f t="shared" si="1930"/>
        <v>-3.2369999999999997</v>
      </c>
      <c r="DR1720" s="158">
        <f t="shared" si="1919"/>
        <v>-6.7000000000000002E-3</v>
      </c>
      <c r="DS1720" s="159">
        <f t="shared" si="1931"/>
        <v>-1.6683000000000001</v>
      </c>
      <c r="DT1720" s="158">
        <f t="shared" si="1920"/>
        <v>-1.2999999999999999E-2</v>
      </c>
      <c r="DU1720" s="159">
        <f t="shared" si="1932"/>
        <v>-3.2369999999999997</v>
      </c>
      <c r="DV1720" s="158">
        <f t="shared" si="1921"/>
        <v>-6.7000000000000002E-3</v>
      </c>
      <c r="DW1720" s="160">
        <f t="shared" si="1933"/>
        <v>-1.6683000000000001</v>
      </c>
    </row>
    <row r="1721" spans="1:127" ht="24.95" customHeight="1" x14ac:dyDescent="0.2">
      <c r="A1721" s="272">
        <v>1712</v>
      </c>
      <c r="B1721" s="336"/>
      <c r="C1721" s="332"/>
      <c r="D1721" s="333"/>
      <c r="E1721" s="334"/>
      <c r="F1721" s="335"/>
      <c r="G1721" s="334"/>
      <c r="H1721" s="371"/>
      <c r="I1721" s="334"/>
      <c r="J1721" s="334"/>
      <c r="K1721" s="334"/>
      <c r="L1721" s="334"/>
      <c r="M1721" s="334"/>
      <c r="N1721" s="334"/>
      <c r="O1721" s="337"/>
      <c r="P1721" s="337"/>
      <c r="Q1721" s="338" t="str">
        <f t="shared" si="1884"/>
        <v xml:space="preserve"> </v>
      </c>
      <c r="R1721" s="339" t="str">
        <f t="shared" si="1885"/>
        <v/>
      </c>
      <c r="S1721" s="340" t="str">
        <f t="shared" si="1938"/>
        <v/>
      </c>
      <c r="T1721" s="341" t="str">
        <f t="shared" si="1886"/>
        <v/>
      </c>
      <c r="U1721" s="341" t="str">
        <f t="shared" si="1887"/>
        <v/>
      </c>
      <c r="V1721" s="341" t="str">
        <f t="shared" si="1888"/>
        <v/>
      </c>
      <c r="W1721" s="341" t="str">
        <f t="shared" si="1889"/>
        <v/>
      </c>
      <c r="X1721" s="340" t="str">
        <f t="shared" si="1939"/>
        <v/>
      </c>
      <c r="Y1721" s="342" t="str">
        <f t="shared" si="1940"/>
        <v/>
      </c>
      <c r="Z1721" s="343" t="str">
        <f t="shared" si="1941"/>
        <v/>
      </c>
      <c r="AA1721" s="344" t="str">
        <f t="shared" si="1942"/>
        <v/>
      </c>
      <c r="AB1721" s="345" t="str">
        <f t="shared" si="1890"/>
        <v/>
      </c>
      <c r="AC1721" s="346" t="str">
        <f t="shared" si="1891"/>
        <v/>
      </c>
      <c r="AD1721" s="346" t="str">
        <f t="shared" si="1892"/>
        <v/>
      </c>
      <c r="AE1721" s="344" t="str">
        <f t="shared" si="1943"/>
        <v/>
      </c>
      <c r="AF1721" s="346" t="str">
        <f t="shared" si="1893"/>
        <v/>
      </c>
      <c r="AG1721" s="344" t="str">
        <f t="shared" si="1944"/>
        <v/>
      </c>
      <c r="AH1721" s="344" t="str">
        <f t="shared" si="1945"/>
        <v/>
      </c>
      <c r="AI1721" s="344" t="str">
        <f t="shared" si="1946"/>
        <v/>
      </c>
      <c r="AJ1721" s="346" t="str">
        <f t="shared" si="1947"/>
        <v/>
      </c>
      <c r="AK1721" s="346" t="str">
        <f t="shared" si="1948"/>
        <v/>
      </c>
      <c r="AL1721" s="347" t="str">
        <f t="shared" si="1949"/>
        <v/>
      </c>
      <c r="AM1721" s="141"/>
      <c r="AN1721" s="141"/>
      <c r="AO1721" s="142"/>
      <c r="AP1721" s="58">
        <f t="shared" si="1894"/>
        <v>0</v>
      </c>
      <c r="AQ1721" s="318">
        <f>SUM(AP$10:AP1721)</f>
        <v>0</v>
      </c>
      <c r="AR1721" s="143">
        <f t="shared" si="1952"/>
        <v>0.1</v>
      </c>
      <c r="AS1721" s="144" t="str">
        <f t="shared" si="1895"/>
        <v/>
      </c>
      <c r="AT1721" s="144" t="str">
        <f t="shared" si="1922"/>
        <v/>
      </c>
      <c r="AU1721" s="145"/>
      <c r="AV1721" s="58">
        <f t="shared" si="1953"/>
        <v>0</v>
      </c>
      <c r="AW1721" s="318">
        <f>SUM(AV$10:AV1721)</f>
        <v>0</v>
      </c>
      <c r="AX1721" s="319">
        <f t="shared" si="1954"/>
        <v>0.1</v>
      </c>
      <c r="AY1721" s="144" t="str">
        <f t="shared" si="1936"/>
        <v/>
      </c>
      <c r="AZ1721" s="144" t="str">
        <f t="shared" si="1937"/>
        <v/>
      </c>
      <c r="BA1721" s="144"/>
      <c r="BB1721" s="146" t="str">
        <f t="shared" si="1896"/>
        <v/>
      </c>
      <c r="BC1721" s="66" t="str">
        <f t="shared" si="1935"/>
        <v/>
      </c>
      <c r="BD1721" s="195" t="str">
        <f t="shared" si="1897"/>
        <v/>
      </c>
      <c r="BF1721" s="283"/>
      <c r="BG1721" s="286" t="str">
        <f t="shared" si="1898"/>
        <v/>
      </c>
      <c r="BY1721" s="211" t="str">
        <f t="shared" si="1899"/>
        <v/>
      </c>
      <c r="BZ1721" s="150" t="str">
        <f t="shared" si="1900"/>
        <v/>
      </c>
      <c r="CB1721" s="54" t="str">
        <f t="shared" si="1934"/>
        <v/>
      </c>
      <c r="CD1721" s="54" t="str">
        <f t="shared" si="1901"/>
        <v/>
      </c>
      <c r="CF1721" s="54" t="str">
        <f t="shared" si="1902"/>
        <v/>
      </c>
      <c r="CH1721" s="150" t="str">
        <f t="shared" si="1903"/>
        <v/>
      </c>
      <c r="CI1721" s="290"/>
      <c r="CJ1721" s="150" t="str">
        <f t="shared" si="1904"/>
        <v/>
      </c>
      <c r="CK1721" s="290"/>
      <c r="CL1721" s="54" t="str">
        <f t="shared" si="1923"/>
        <v/>
      </c>
      <c r="CM1721" s="290"/>
      <c r="CN1721" s="150" t="str">
        <f t="shared" si="1905"/>
        <v/>
      </c>
      <c r="CO1721" s="290"/>
      <c r="CP1721" s="150" t="str">
        <f t="shared" si="1906"/>
        <v/>
      </c>
      <c r="CQ1721" s="290"/>
      <c r="CR1721" s="150" t="str">
        <f t="shared" si="1907"/>
        <v/>
      </c>
      <c r="CS1721" s="290"/>
      <c r="CT1721" s="150" t="str">
        <f t="shared" si="1908"/>
        <v/>
      </c>
      <c r="CU1721" s="150"/>
      <c r="CV1721" s="150" t="str">
        <f t="shared" si="1909"/>
        <v/>
      </c>
      <c r="CW1721" s="94"/>
      <c r="CX1721" s="151" t="str">
        <f t="shared" si="1950"/>
        <v/>
      </c>
      <c r="CY1721" s="151" t="str">
        <f t="shared" si="1951"/>
        <v/>
      </c>
      <c r="CZ1721" s="152"/>
      <c r="DA1721" s="373" t="str">
        <f t="shared" si="1924"/>
        <v/>
      </c>
      <c r="DC1721" s="153">
        <f t="shared" si="1910"/>
        <v>0</v>
      </c>
      <c r="DD1721" s="153">
        <f t="shared" si="1911"/>
        <v>0</v>
      </c>
      <c r="DE1721" s="153">
        <f t="shared" si="1912"/>
        <v>0</v>
      </c>
      <c r="DF1721" s="158">
        <f t="shared" si="1913"/>
        <v>-4.7000000000000002E-3</v>
      </c>
      <c r="DG1721" s="159">
        <f t="shared" si="1925"/>
        <v>-1.1703000000000001</v>
      </c>
      <c r="DH1721" s="158">
        <f t="shared" si="1914"/>
        <v>3.1999999999999997E-3</v>
      </c>
      <c r="DI1721" s="159">
        <f t="shared" si="1926"/>
        <v>0.79679999999999995</v>
      </c>
      <c r="DJ1721" s="158">
        <f t="shared" si="1915"/>
        <v>-2.7000000000000001E-3</v>
      </c>
      <c r="DK1721" s="159">
        <f t="shared" si="1927"/>
        <v>-0.67230000000000001</v>
      </c>
      <c r="DL1721" s="158">
        <f t="shared" si="1916"/>
        <v>1.1999999999999999E-3</v>
      </c>
      <c r="DM1721" s="159">
        <f t="shared" si="1928"/>
        <v>0.29879999999999995</v>
      </c>
      <c r="DN1721" s="158">
        <f t="shared" si="1917"/>
        <v>1.46E-2</v>
      </c>
      <c r="DO1721" s="159">
        <f t="shared" si="1929"/>
        <v>3.6354000000000002</v>
      </c>
      <c r="DP1721" s="158">
        <f t="shared" si="1918"/>
        <v>-1.2999999999999999E-2</v>
      </c>
      <c r="DQ1721" s="159">
        <f t="shared" si="1930"/>
        <v>-3.2369999999999997</v>
      </c>
      <c r="DR1721" s="158">
        <f t="shared" si="1919"/>
        <v>-6.7000000000000002E-3</v>
      </c>
      <c r="DS1721" s="159">
        <f t="shared" si="1931"/>
        <v>-1.6683000000000001</v>
      </c>
      <c r="DT1721" s="158">
        <f t="shared" si="1920"/>
        <v>-1.2999999999999999E-2</v>
      </c>
      <c r="DU1721" s="159">
        <f t="shared" si="1932"/>
        <v>-3.2369999999999997</v>
      </c>
      <c r="DV1721" s="158">
        <f t="shared" si="1921"/>
        <v>-6.7000000000000002E-3</v>
      </c>
      <c r="DW1721" s="160">
        <f t="shared" si="1933"/>
        <v>-1.6683000000000001</v>
      </c>
    </row>
    <row r="1722" spans="1:127" ht="24.95" customHeight="1" x14ac:dyDescent="0.2">
      <c r="A1722" s="272">
        <v>1713</v>
      </c>
      <c r="B1722" s="336"/>
      <c r="C1722" s="332"/>
      <c r="D1722" s="333"/>
      <c r="E1722" s="334"/>
      <c r="F1722" s="335"/>
      <c r="G1722" s="334"/>
      <c r="H1722" s="371"/>
      <c r="I1722" s="334"/>
      <c r="J1722" s="334"/>
      <c r="K1722" s="334"/>
      <c r="L1722" s="334"/>
      <c r="M1722" s="334"/>
      <c r="N1722" s="334"/>
      <c r="O1722" s="337"/>
      <c r="P1722" s="337"/>
      <c r="Q1722" s="338" t="str">
        <f t="shared" si="1884"/>
        <v xml:space="preserve"> </v>
      </c>
      <c r="R1722" s="339" t="str">
        <f t="shared" si="1885"/>
        <v/>
      </c>
      <c r="S1722" s="340" t="str">
        <f t="shared" si="1938"/>
        <v/>
      </c>
      <c r="T1722" s="341" t="str">
        <f t="shared" si="1886"/>
        <v/>
      </c>
      <c r="U1722" s="341" t="str">
        <f t="shared" si="1887"/>
        <v/>
      </c>
      <c r="V1722" s="341" t="str">
        <f t="shared" si="1888"/>
        <v/>
      </c>
      <c r="W1722" s="341" t="str">
        <f t="shared" si="1889"/>
        <v/>
      </c>
      <c r="X1722" s="340" t="str">
        <f t="shared" si="1939"/>
        <v/>
      </c>
      <c r="Y1722" s="342" t="str">
        <f t="shared" si="1940"/>
        <v/>
      </c>
      <c r="Z1722" s="343" t="str">
        <f t="shared" si="1941"/>
        <v/>
      </c>
      <c r="AA1722" s="344" t="str">
        <f t="shared" si="1942"/>
        <v/>
      </c>
      <c r="AB1722" s="345" t="str">
        <f t="shared" si="1890"/>
        <v/>
      </c>
      <c r="AC1722" s="346" t="str">
        <f t="shared" si="1891"/>
        <v/>
      </c>
      <c r="AD1722" s="346" t="str">
        <f t="shared" si="1892"/>
        <v/>
      </c>
      <c r="AE1722" s="344" t="str">
        <f t="shared" si="1943"/>
        <v/>
      </c>
      <c r="AF1722" s="346" t="str">
        <f t="shared" si="1893"/>
        <v/>
      </c>
      <c r="AG1722" s="344" t="str">
        <f t="shared" si="1944"/>
        <v/>
      </c>
      <c r="AH1722" s="344" t="str">
        <f t="shared" si="1945"/>
        <v/>
      </c>
      <c r="AI1722" s="344" t="str">
        <f t="shared" si="1946"/>
        <v/>
      </c>
      <c r="AJ1722" s="346" t="str">
        <f t="shared" si="1947"/>
        <v/>
      </c>
      <c r="AK1722" s="346" t="str">
        <f t="shared" si="1948"/>
        <v/>
      </c>
      <c r="AL1722" s="347" t="str">
        <f t="shared" si="1949"/>
        <v/>
      </c>
      <c r="AM1722" s="141"/>
      <c r="AN1722" s="141"/>
      <c r="AO1722" s="142"/>
      <c r="AP1722" s="58">
        <f t="shared" si="1894"/>
        <v>0</v>
      </c>
      <c r="AQ1722" s="318">
        <f>SUM(AP$10:AP1722)</f>
        <v>0</v>
      </c>
      <c r="AR1722" s="143">
        <f t="shared" si="1952"/>
        <v>0.1</v>
      </c>
      <c r="AS1722" s="144" t="str">
        <f t="shared" si="1895"/>
        <v/>
      </c>
      <c r="AT1722" s="144" t="str">
        <f t="shared" si="1922"/>
        <v/>
      </c>
      <c r="AU1722" s="145"/>
      <c r="AV1722" s="58">
        <f t="shared" si="1953"/>
        <v>0</v>
      </c>
      <c r="AW1722" s="318">
        <f>SUM(AV$10:AV1722)</f>
        <v>0</v>
      </c>
      <c r="AX1722" s="319">
        <f t="shared" si="1954"/>
        <v>0.1</v>
      </c>
      <c r="AY1722" s="144" t="str">
        <f t="shared" si="1936"/>
        <v/>
      </c>
      <c r="AZ1722" s="144" t="str">
        <f t="shared" si="1937"/>
        <v/>
      </c>
      <c r="BA1722" s="144"/>
      <c r="BB1722" s="146" t="str">
        <f t="shared" si="1896"/>
        <v/>
      </c>
      <c r="BC1722" s="66" t="str">
        <f t="shared" si="1935"/>
        <v/>
      </c>
      <c r="BD1722" s="195" t="str">
        <f t="shared" si="1897"/>
        <v/>
      </c>
      <c r="BF1722" s="283"/>
      <c r="BG1722" s="286" t="str">
        <f t="shared" si="1898"/>
        <v/>
      </c>
      <c r="BY1722" s="211" t="str">
        <f t="shared" si="1899"/>
        <v/>
      </c>
      <c r="BZ1722" s="150" t="str">
        <f t="shared" si="1900"/>
        <v/>
      </c>
      <c r="CB1722" s="54" t="str">
        <f t="shared" si="1934"/>
        <v/>
      </c>
      <c r="CD1722" s="54" t="str">
        <f t="shared" si="1901"/>
        <v/>
      </c>
      <c r="CF1722" s="54" t="str">
        <f t="shared" si="1902"/>
        <v/>
      </c>
      <c r="CH1722" s="150" t="str">
        <f t="shared" si="1903"/>
        <v/>
      </c>
      <c r="CI1722" s="290"/>
      <c r="CJ1722" s="150" t="str">
        <f t="shared" si="1904"/>
        <v/>
      </c>
      <c r="CK1722" s="290"/>
      <c r="CL1722" s="54" t="str">
        <f t="shared" si="1923"/>
        <v/>
      </c>
      <c r="CM1722" s="290"/>
      <c r="CN1722" s="150" t="str">
        <f t="shared" si="1905"/>
        <v/>
      </c>
      <c r="CO1722" s="290"/>
      <c r="CP1722" s="150" t="str">
        <f t="shared" si="1906"/>
        <v/>
      </c>
      <c r="CQ1722" s="290"/>
      <c r="CR1722" s="150" t="str">
        <f t="shared" si="1907"/>
        <v/>
      </c>
      <c r="CS1722" s="290"/>
      <c r="CT1722" s="150" t="str">
        <f t="shared" si="1908"/>
        <v/>
      </c>
      <c r="CU1722" s="150"/>
      <c r="CV1722" s="150" t="str">
        <f t="shared" si="1909"/>
        <v/>
      </c>
      <c r="CW1722" s="94"/>
      <c r="CX1722" s="151" t="str">
        <f t="shared" si="1950"/>
        <v/>
      </c>
      <c r="CY1722" s="151" t="str">
        <f t="shared" si="1951"/>
        <v/>
      </c>
      <c r="CZ1722" s="152"/>
      <c r="DA1722" s="373" t="str">
        <f t="shared" si="1924"/>
        <v/>
      </c>
      <c r="DC1722" s="153">
        <f t="shared" si="1910"/>
        <v>0</v>
      </c>
      <c r="DD1722" s="153">
        <f t="shared" si="1911"/>
        <v>0</v>
      </c>
      <c r="DE1722" s="153">
        <f t="shared" si="1912"/>
        <v>0</v>
      </c>
      <c r="DF1722" s="158">
        <f t="shared" si="1913"/>
        <v>-4.7000000000000002E-3</v>
      </c>
      <c r="DG1722" s="159">
        <f t="shared" si="1925"/>
        <v>-1.1703000000000001</v>
      </c>
      <c r="DH1722" s="158">
        <f t="shared" si="1914"/>
        <v>3.1999999999999997E-3</v>
      </c>
      <c r="DI1722" s="159">
        <f t="shared" si="1926"/>
        <v>0.79679999999999995</v>
      </c>
      <c r="DJ1722" s="158">
        <f t="shared" si="1915"/>
        <v>-2.7000000000000001E-3</v>
      </c>
      <c r="DK1722" s="159">
        <f t="shared" si="1927"/>
        <v>-0.67230000000000001</v>
      </c>
      <c r="DL1722" s="158">
        <f t="shared" si="1916"/>
        <v>1.1999999999999999E-3</v>
      </c>
      <c r="DM1722" s="159">
        <f t="shared" si="1928"/>
        <v>0.29879999999999995</v>
      </c>
      <c r="DN1722" s="158">
        <f t="shared" si="1917"/>
        <v>1.46E-2</v>
      </c>
      <c r="DO1722" s="159">
        <f t="shared" si="1929"/>
        <v>3.6354000000000002</v>
      </c>
      <c r="DP1722" s="158">
        <f t="shared" si="1918"/>
        <v>-1.2999999999999999E-2</v>
      </c>
      <c r="DQ1722" s="159">
        <f t="shared" si="1930"/>
        <v>-3.2369999999999997</v>
      </c>
      <c r="DR1722" s="158">
        <f t="shared" si="1919"/>
        <v>-6.7000000000000002E-3</v>
      </c>
      <c r="DS1722" s="159">
        <f t="shared" si="1931"/>
        <v>-1.6683000000000001</v>
      </c>
      <c r="DT1722" s="158">
        <f t="shared" si="1920"/>
        <v>-1.2999999999999999E-2</v>
      </c>
      <c r="DU1722" s="159">
        <f t="shared" si="1932"/>
        <v>-3.2369999999999997</v>
      </c>
      <c r="DV1722" s="158">
        <f t="shared" si="1921"/>
        <v>-6.7000000000000002E-3</v>
      </c>
      <c r="DW1722" s="160">
        <f t="shared" si="1933"/>
        <v>-1.6683000000000001</v>
      </c>
    </row>
    <row r="1723" spans="1:127" ht="24.95" customHeight="1" x14ac:dyDescent="0.2">
      <c r="A1723" s="272">
        <v>1714</v>
      </c>
      <c r="B1723" s="336"/>
      <c r="C1723" s="332"/>
      <c r="D1723" s="333"/>
      <c r="E1723" s="334"/>
      <c r="F1723" s="335"/>
      <c r="G1723" s="334"/>
      <c r="H1723" s="371"/>
      <c r="I1723" s="334"/>
      <c r="J1723" s="334"/>
      <c r="K1723" s="334"/>
      <c r="L1723" s="334"/>
      <c r="M1723" s="334"/>
      <c r="N1723" s="334"/>
      <c r="O1723" s="337"/>
      <c r="P1723" s="337"/>
      <c r="Q1723" s="338" t="str">
        <f t="shared" si="1884"/>
        <v xml:space="preserve"> </v>
      </c>
      <c r="R1723" s="339" t="str">
        <f t="shared" si="1885"/>
        <v/>
      </c>
      <c r="S1723" s="340" t="str">
        <f t="shared" si="1938"/>
        <v/>
      </c>
      <c r="T1723" s="341" t="str">
        <f t="shared" si="1886"/>
        <v/>
      </c>
      <c r="U1723" s="341" t="str">
        <f t="shared" si="1887"/>
        <v/>
      </c>
      <c r="V1723" s="341" t="str">
        <f t="shared" si="1888"/>
        <v/>
      </c>
      <c r="W1723" s="341" t="str">
        <f t="shared" si="1889"/>
        <v/>
      </c>
      <c r="X1723" s="340" t="str">
        <f t="shared" si="1939"/>
        <v/>
      </c>
      <c r="Y1723" s="342" t="str">
        <f t="shared" si="1940"/>
        <v/>
      </c>
      <c r="Z1723" s="343" t="str">
        <f t="shared" si="1941"/>
        <v/>
      </c>
      <c r="AA1723" s="344" t="str">
        <f t="shared" si="1942"/>
        <v/>
      </c>
      <c r="AB1723" s="345" t="str">
        <f t="shared" si="1890"/>
        <v/>
      </c>
      <c r="AC1723" s="346" t="str">
        <f t="shared" si="1891"/>
        <v/>
      </c>
      <c r="AD1723" s="346" t="str">
        <f t="shared" si="1892"/>
        <v/>
      </c>
      <c r="AE1723" s="344" t="str">
        <f t="shared" si="1943"/>
        <v/>
      </c>
      <c r="AF1723" s="346" t="str">
        <f t="shared" si="1893"/>
        <v/>
      </c>
      <c r="AG1723" s="344" t="str">
        <f t="shared" si="1944"/>
        <v/>
      </c>
      <c r="AH1723" s="344" t="str">
        <f t="shared" si="1945"/>
        <v/>
      </c>
      <c r="AI1723" s="344" t="str">
        <f t="shared" si="1946"/>
        <v/>
      </c>
      <c r="AJ1723" s="346" t="str">
        <f t="shared" si="1947"/>
        <v/>
      </c>
      <c r="AK1723" s="346" t="str">
        <f t="shared" si="1948"/>
        <v/>
      </c>
      <c r="AL1723" s="347" t="str">
        <f t="shared" si="1949"/>
        <v/>
      </c>
      <c r="AM1723" s="141"/>
      <c r="AN1723" s="141"/>
      <c r="AO1723" s="142"/>
      <c r="AP1723" s="58">
        <f t="shared" si="1894"/>
        <v>0</v>
      </c>
      <c r="AQ1723" s="318">
        <f>SUM(AP$10:AP1723)</f>
        <v>0</v>
      </c>
      <c r="AR1723" s="143">
        <f t="shared" si="1952"/>
        <v>0.1</v>
      </c>
      <c r="AS1723" s="144" t="str">
        <f t="shared" si="1895"/>
        <v/>
      </c>
      <c r="AT1723" s="144" t="str">
        <f t="shared" si="1922"/>
        <v/>
      </c>
      <c r="AU1723" s="145"/>
      <c r="AV1723" s="58">
        <f t="shared" si="1953"/>
        <v>0</v>
      </c>
      <c r="AW1723" s="318">
        <f>SUM(AV$10:AV1723)</f>
        <v>0</v>
      </c>
      <c r="AX1723" s="319">
        <f t="shared" si="1954"/>
        <v>0.1</v>
      </c>
      <c r="AY1723" s="144" t="str">
        <f t="shared" si="1936"/>
        <v/>
      </c>
      <c r="AZ1723" s="144" t="str">
        <f t="shared" si="1937"/>
        <v/>
      </c>
      <c r="BA1723" s="144"/>
      <c r="BB1723" s="146" t="str">
        <f t="shared" si="1896"/>
        <v/>
      </c>
      <c r="BC1723" s="66" t="str">
        <f t="shared" si="1935"/>
        <v/>
      </c>
      <c r="BD1723" s="195" t="str">
        <f t="shared" si="1897"/>
        <v/>
      </c>
      <c r="BF1723" s="283"/>
      <c r="BG1723" s="286" t="str">
        <f t="shared" si="1898"/>
        <v/>
      </c>
      <c r="BY1723" s="211" t="str">
        <f t="shared" si="1899"/>
        <v/>
      </c>
      <c r="BZ1723" s="150" t="str">
        <f t="shared" si="1900"/>
        <v/>
      </c>
      <c r="CB1723" s="54" t="str">
        <f t="shared" si="1934"/>
        <v/>
      </c>
      <c r="CD1723" s="54" t="str">
        <f t="shared" si="1901"/>
        <v/>
      </c>
      <c r="CF1723" s="54" t="str">
        <f t="shared" si="1902"/>
        <v/>
      </c>
      <c r="CH1723" s="150" t="str">
        <f t="shared" si="1903"/>
        <v/>
      </c>
      <c r="CI1723" s="290"/>
      <c r="CJ1723" s="150" t="str">
        <f t="shared" si="1904"/>
        <v/>
      </c>
      <c r="CK1723" s="290"/>
      <c r="CL1723" s="54" t="str">
        <f t="shared" si="1923"/>
        <v/>
      </c>
      <c r="CM1723" s="290"/>
      <c r="CN1723" s="150" t="str">
        <f t="shared" si="1905"/>
        <v/>
      </c>
      <c r="CO1723" s="290"/>
      <c r="CP1723" s="150" t="str">
        <f t="shared" si="1906"/>
        <v/>
      </c>
      <c r="CQ1723" s="290"/>
      <c r="CR1723" s="150" t="str">
        <f t="shared" si="1907"/>
        <v/>
      </c>
      <c r="CS1723" s="290"/>
      <c r="CT1723" s="150" t="str">
        <f t="shared" si="1908"/>
        <v/>
      </c>
      <c r="CU1723" s="150"/>
      <c r="CV1723" s="150" t="str">
        <f t="shared" si="1909"/>
        <v/>
      </c>
      <c r="CW1723" s="94"/>
      <c r="CX1723" s="151" t="str">
        <f t="shared" si="1950"/>
        <v/>
      </c>
      <c r="CY1723" s="151" t="str">
        <f t="shared" si="1951"/>
        <v/>
      </c>
      <c r="CZ1723" s="152"/>
      <c r="DA1723" s="373" t="str">
        <f t="shared" si="1924"/>
        <v/>
      </c>
      <c r="DC1723" s="153">
        <f t="shared" si="1910"/>
        <v>0</v>
      </c>
      <c r="DD1723" s="153">
        <f t="shared" si="1911"/>
        <v>0</v>
      </c>
      <c r="DE1723" s="153">
        <f t="shared" si="1912"/>
        <v>0</v>
      </c>
      <c r="DF1723" s="158">
        <f t="shared" si="1913"/>
        <v>-4.7000000000000002E-3</v>
      </c>
      <c r="DG1723" s="159">
        <f t="shared" si="1925"/>
        <v>-1.1703000000000001</v>
      </c>
      <c r="DH1723" s="158">
        <f t="shared" si="1914"/>
        <v>3.1999999999999997E-3</v>
      </c>
      <c r="DI1723" s="159">
        <f t="shared" si="1926"/>
        <v>0.79679999999999995</v>
      </c>
      <c r="DJ1723" s="158">
        <f t="shared" si="1915"/>
        <v>-2.7000000000000001E-3</v>
      </c>
      <c r="DK1723" s="159">
        <f t="shared" si="1927"/>
        <v>-0.67230000000000001</v>
      </c>
      <c r="DL1723" s="158">
        <f t="shared" si="1916"/>
        <v>1.1999999999999999E-3</v>
      </c>
      <c r="DM1723" s="159">
        <f t="shared" si="1928"/>
        <v>0.29879999999999995</v>
      </c>
      <c r="DN1723" s="158">
        <f t="shared" si="1917"/>
        <v>1.46E-2</v>
      </c>
      <c r="DO1723" s="159">
        <f t="shared" si="1929"/>
        <v>3.6354000000000002</v>
      </c>
      <c r="DP1723" s="158">
        <f t="shared" si="1918"/>
        <v>-1.2999999999999999E-2</v>
      </c>
      <c r="DQ1723" s="159">
        <f t="shared" si="1930"/>
        <v>-3.2369999999999997</v>
      </c>
      <c r="DR1723" s="158">
        <f t="shared" si="1919"/>
        <v>-6.7000000000000002E-3</v>
      </c>
      <c r="DS1723" s="159">
        <f t="shared" si="1931"/>
        <v>-1.6683000000000001</v>
      </c>
      <c r="DT1723" s="158">
        <f t="shared" si="1920"/>
        <v>-1.2999999999999999E-2</v>
      </c>
      <c r="DU1723" s="159">
        <f t="shared" si="1932"/>
        <v>-3.2369999999999997</v>
      </c>
      <c r="DV1723" s="158">
        <f t="shared" si="1921"/>
        <v>-6.7000000000000002E-3</v>
      </c>
      <c r="DW1723" s="160">
        <f t="shared" si="1933"/>
        <v>-1.6683000000000001</v>
      </c>
    </row>
    <row r="1724" spans="1:127" ht="24.95" customHeight="1" x14ac:dyDescent="0.2">
      <c r="A1724" s="272">
        <v>1715</v>
      </c>
      <c r="B1724" s="336"/>
      <c r="C1724" s="332"/>
      <c r="D1724" s="333"/>
      <c r="E1724" s="334"/>
      <c r="F1724" s="335"/>
      <c r="G1724" s="334"/>
      <c r="H1724" s="371"/>
      <c r="I1724" s="334"/>
      <c r="J1724" s="334"/>
      <c r="K1724" s="334"/>
      <c r="L1724" s="334"/>
      <c r="M1724" s="334"/>
      <c r="N1724" s="334"/>
      <c r="O1724" s="337"/>
      <c r="P1724" s="337"/>
      <c r="Q1724" s="338" t="str">
        <f t="shared" si="1884"/>
        <v xml:space="preserve"> </v>
      </c>
      <c r="R1724" s="339" t="str">
        <f t="shared" si="1885"/>
        <v/>
      </c>
      <c r="S1724" s="340" t="str">
        <f t="shared" si="1938"/>
        <v/>
      </c>
      <c r="T1724" s="341" t="str">
        <f t="shared" si="1886"/>
        <v/>
      </c>
      <c r="U1724" s="341" t="str">
        <f t="shared" si="1887"/>
        <v/>
      </c>
      <c r="V1724" s="341" t="str">
        <f t="shared" si="1888"/>
        <v/>
      </c>
      <c r="W1724" s="341" t="str">
        <f t="shared" si="1889"/>
        <v/>
      </c>
      <c r="X1724" s="340" t="str">
        <f t="shared" si="1939"/>
        <v/>
      </c>
      <c r="Y1724" s="342" t="str">
        <f t="shared" si="1940"/>
        <v/>
      </c>
      <c r="Z1724" s="343" t="str">
        <f t="shared" si="1941"/>
        <v/>
      </c>
      <c r="AA1724" s="344" t="str">
        <f t="shared" si="1942"/>
        <v/>
      </c>
      <c r="AB1724" s="345" t="str">
        <f t="shared" si="1890"/>
        <v/>
      </c>
      <c r="AC1724" s="346" t="str">
        <f t="shared" si="1891"/>
        <v/>
      </c>
      <c r="AD1724" s="346" t="str">
        <f t="shared" si="1892"/>
        <v/>
      </c>
      <c r="AE1724" s="344" t="str">
        <f t="shared" si="1943"/>
        <v/>
      </c>
      <c r="AF1724" s="346" t="str">
        <f t="shared" si="1893"/>
        <v/>
      </c>
      <c r="AG1724" s="344" t="str">
        <f t="shared" si="1944"/>
        <v/>
      </c>
      <c r="AH1724" s="344" t="str">
        <f t="shared" si="1945"/>
        <v/>
      </c>
      <c r="AI1724" s="344" t="str">
        <f t="shared" si="1946"/>
        <v/>
      </c>
      <c r="AJ1724" s="346" t="str">
        <f t="shared" si="1947"/>
        <v/>
      </c>
      <c r="AK1724" s="346" t="str">
        <f t="shared" si="1948"/>
        <v/>
      </c>
      <c r="AL1724" s="347" t="str">
        <f t="shared" si="1949"/>
        <v/>
      </c>
      <c r="AM1724" s="141"/>
      <c r="AN1724" s="141"/>
      <c r="AO1724" s="142"/>
      <c r="AP1724" s="58">
        <f t="shared" si="1894"/>
        <v>0</v>
      </c>
      <c r="AQ1724" s="318">
        <f>SUM(AP$10:AP1724)</f>
        <v>0</v>
      </c>
      <c r="AR1724" s="143">
        <f t="shared" si="1952"/>
        <v>0.1</v>
      </c>
      <c r="AS1724" s="144" t="str">
        <f t="shared" si="1895"/>
        <v/>
      </c>
      <c r="AT1724" s="144" t="str">
        <f t="shared" si="1922"/>
        <v/>
      </c>
      <c r="AU1724" s="145"/>
      <c r="AV1724" s="58">
        <f t="shared" si="1953"/>
        <v>0</v>
      </c>
      <c r="AW1724" s="318">
        <f>SUM(AV$10:AV1724)</f>
        <v>0</v>
      </c>
      <c r="AX1724" s="319">
        <f t="shared" si="1954"/>
        <v>0.1</v>
      </c>
      <c r="AY1724" s="144" t="str">
        <f t="shared" si="1936"/>
        <v/>
      </c>
      <c r="AZ1724" s="144" t="str">
        <f t="shared" si="1937"/>
        <v/>
      </c>
      <c r="BA1724" s="144"/>
      <c r="BB1724" s="146" t="str">
        <f t="shared" si="1896"/>
        <v/>
      </c>
      <c r="BC1724" s="66" t="str">
        <f t="shared" si="1935"/>
        <v/>
      </c>
      <c r="BD1724" s="195" t="str">
        <f t="shared" si="1897"/>
        <v/>
      </c>
      <c r="BF1724" s="283"/>
      <c r="BG1724" s="286" t="str">
        <f t="shared" si="1898"/>
        <v/>
      </c>
      <c r="BY1724" s="211" t="str">
        <f t="shared" si="1899"/>
        <v/>
      </c>
      <c r="BZ1724" s="150" t="str">
        <f t="shared" si="1900"/>
        <v/>
      </c>
      <c r="CB1724" s="54" t="str">
        <f t="shared" si="1934"/>
        <v/>
      </c>
      <c r="CD1724" s="54" t="str">
        <f t="shared" si="1901"/>
        <v/>
      </c>
      <c r="CF1724" s="54" t="str">
        <f t="shared" si="1902"/>
        <v/>
      </c>
      <c r="CH1724" s="150" t="str">
        <f t="shared" si="1903"/>
        <v/>
      </c>
      <c r="CI1724" s="290"/>
      <c r="CJ1724" s="150" t="str">
        <f t="shared" si="1904"/>
        <v/>
      </c>
      <c r="CK1724" s="290"/>
      <c r="CL1724" s="54" t="str">
        <f t="shared" si="1923"/>
        <v/>
      </c>
      <c r="CM1724" s="290"/>
      <c r="CN1724" s="150" t="str">
        <f t="shared" si="1905"/>
        <v/>
      </c>
      <c r="CO1724" s="290"/>
      <c r="CP1724" s="150" t="str">
        <f t="shared" si="1906"/>
        <v/>
      </c>
      <c r="CQ1724" s="290"/>
      <c r="CR1724" s="150" t="str">
        <f t="shared" si="1907"/>
        <v/>
      </c>
      <c r="CS1724" s="290"/>
      <c r="CT1724" s="150" t="str">
        <f t="shared" si="1908"/>
        <v/>
      </c>
      <c r="CU1724" s="150"/>
      <c r="CV1724" s="150" t="str">
        <f t="shared" si="1909"/>
        <v/>
      </c>
      <c r="CW1724" s="94"/>
      <c r="CX1724" s="151" t="str">
        <f t="shared" si="1950"/>
        <v/>
      </c>
      <c r="CY1724" s="151" t="str">
        <f t="shared" si="1951"/>
        <v/>
      </c>
      <c r="CZ1724" s="152"/>
      <c r="DA1724" s="373" t="str">
        <f t="shared" si="1924"/>
        <v/>
      </c>
      <c r="DC1724" s="153">
        <f t="shared" si="1910"/>
        <v>0</v>
      </c>
      <c r="DD1724" s="153">
        <f t="shared" si="1911"/>
        <v>0</v>
      </c>
      <c r="DE1724" s="153">
        <f t="shared" si="1912"/>
        <v>0</v>
      </c>
      <c r="DF1724" s="158">
        <f t="shared" si="1913"/>
        <v>-4.7000000000000002E-3</v>
      </c>
      <c r="DG1724" s="159">
        <f t="shared" si="1925"/>
        <v>-1.1703000000000001</v>
      </c>
      <c r="DH1724" s="158">
        <f t="shared" si="1914"/>
        <v>3.1999999999999997E-3</v>
      </c>
      <c r="DI1724" s="159">
        <f t="shared" si="1926"/>
        <v>0.79679999999999995</v>
      </c>
      <c r="DJ1724" s="158">
        <f t="shared" si="1915"/>
        <v>-2.7000000000000001E-3</v>
      </c>
      <c r="DK1724" s="159">
        <f t="shared" si="1927"/>
        <v>-0.67230000000000001</v>
      </c>
      <c r="DL1724" s="158">
        <f t="shared" si="1916"/>
        <v>1.1999999999999999E-3</v>
      </c>
      <c r="DM1724" s="159">
        <f t="shared" si="1928"/>
        <v>0.29879999999999995</v>
      </c>
      <c r="DN1724" s="158">
        <f t="shared" si="1917"/>
        <v>1.46E-2</v>
      </c>
      <c r="DO1724" s="159">
        <f t="shared" si="1929"/>
        <v>3.6354000000000002</v>
      </c>
      <c r="DP1724" s="158">
        <f t="shared" si="1918"/>
        <v>-1.2999999999999999E-2</v>
      </c>
      <c r="DQ1724" s="159">
        <f t="shared" si="1930"/>
        <v>-3.2369999999999997</v>
      </c>
      <c r="DR1724" s="158">
        <f t="shared" si="1919"/>
        <v>-6.7000000000000002E-3</v>
      </c>
      <c r="DS1724" s="159">
        <f t="shared" si="1931"/>
        <v>-1.6683000000000001</v>
      </c>
      <c r="DT1724" s="158">
        <f t="shared" si="1920"/>
        <v>-1.2999999999999999E-2</v>
      </c>
      <c r="DU1724" s="159">
        <f t="shared" si="1932"/>
        <v>-3.2369999999999997</v>
      </c>
      <c r="DV1724" s="158">
        <f t="shared" si="1921"/>
        <v>-6.7000000000000002E-3</v>
      </c>
      <c r="DW1724" s="160">
        <f t="shared" si="1933"/>
        <v>-1.6683000000000001</v>
      </c>
    </row>
    <row r="1725" spans="1:127" ht="24.95" customHeight="1" x14ac:dyDescent="0.2">
      <c r="A1725" s="272">
        <v>1716</v>
      </c>
      <c r="B1725" s="336"/>
      <c r="C1725" s="332"/>
      <c r="D1725" s="333"/>
      <c r="E1725" s="334"/>
      <c r="F1725" s="335"/>
      <c r="G1725" s="334"/>
      <c r="H1725" s="371"/>
      <c r="I1725" s="334"/>
      <c r="J1725" s="334"/>
      <c r="K1725" s="334"/>
      <c r="L1725" s="334"/>
      <c r="M1725" s="334"/>
      <c r="N1725" s="334"/>
      <c r="O1725" s="337"/>
      <c r="P1725" s="337"/>
      <c r="Q1725" s="338" t="str">
        <f t="shared" si="1884"/>
        <v xml:space="preserve"> </v>
      </c>
      <c r="R1725" s="339" t="str">
        <f t="shared" si="1885"/>
        <v/>
      </c>
      <c r="S1725" s="340" t="str">
        <f t="shared" si="1938"/>
        <v/>
      </c>
      <c r="T1725" s="341" t="str">
        <f t="shared" si="1886"/>
        <v/>
      </c>
      <c r="U1725" s="341" t="str">
        <f t="shared" si="1887"/>
        <v/>
      </c>
      <c r="V1725" s="341" t="str">
        <f t="shared" si="1888"/>
        <v/>
      </c>
      <c r="W1725" s="341" t="str">
        <f t="shared" si="1889"/>
        <v/>
      </c>
      <c r="X1725" s="340" t="str">
        <f t="shared" si="1939"/>
        <v/>
      </c>
      <c r="Y1725" s="342" t="str">
        <f t="shared" si="1940"/>
        <v/>
      </c>
      <c r="Z1725" s="343" t="str">
        <f t="shared" si="1941"/>
        <v/>
      </c>
      <c r="AA1725" s="344" t="str">
        <f t="shared" si="1942"/>
        <v/>
      </c>
      <c r="AB1725" s="345" t="str">
        <f t="shared" si="1890"/>
        <v/>
      </c>
      <c r="AC1725" s="346" t="str">
        <f t="shared" si="1891"/>
        <v/>
      </c>
      <c r="AD1725" s="346" t="str">
        <f t="shared" si="1892"/>
        <v/>
      </c>
      <c r="AE1725" s="344" t="str">
        <f t="shared" si="1943"/>
        <v/>
      </c>
      <c r="AF1725" s="346" t="str">
        <f t="shared" si="1893"/>
        <v/>
      </c>
      <c r="AG1725" s="344" t="str">
        <f t="shared" si="1944"/>
        <v/>
      </c>
      <c r="AH1725" s="344" t="str">
        <f t="shared" si="1945"/>
        <v/>
      </c>
      <c r="AI1725" s="344" t="str">
        <f t="shared" si="1946"/>
        <v/>
      </c>
      <c r="AJ1725" s="346" t="str">
        <f t="shared" si="1947"/>
        <v/>
      </c>
      <c r="AK1725" s="346" t="str">
        <f t="shared" si="1948"/>
        <v/>
      </c>
      <c r="AL1725" s="347" t="str">
        <f t="shared" si="1949"/>
        <v/>
      </c>
      <c r="AM1725" s="141"/>
      <c r="AN1725" s="141"/>
      <c r="AO1725" s="142"/>
      <c r="AP1725" s="58">
        <f t="shared" si="1894"/>
        <v>0</v>
      </c>
      <c r="AQ1725" s="318">
        <f>SUM(AP$10:AP1725)</f>
        <v>0</v>
      </c>
      <c r="AR1725" s="143">
        <f t="shared" si="1952"/>
        <v>0.1</v>
      </c>
      <c r="AS1725" s="144" t="str">
        <f t="shared" si="1895"/>
        <v/>
      </c>
      <c r="AT1725" s="144" t="str">
        <f t="shared" si="1922"/>
        <v/>
      </c>
      <c r="AU1725" s="145"/>
      <c r="AV1725" s="58">
        <f t="shared" si="1953"/>
        <v>0</v>
      </c>
      <c r="AW1725" s="318">
        <f>SUM(AV$10:AV1725)</f>
        <v>0</v>
      </c>
      <c r="AX1725" s="319">
        <f t="shared" si="1954"/>
        <v>0.1</v>
      </c>
      <c r="AY1725" s="144" t="str">
        <f t="shared" si="1936"/>
        <v/>
      </c>
      <c r="AZ1725" s="144" t="str">
        <f t="shared" si="1937"/>
        <v/>
      </c>
      <c r="BA1725" s="144"/>
      <c r="BB1725" s="146" t="str">
        <f t="shared" si="1896"/>
        <v/>
      </c>
      <c r="BC1725" s="66" t="str">
        <f t="shared" si="1935"/>
        <v/>
      </c>
      <c r="BD1725" s="195" t="str">
        <f t="shared" si="1897"/>
        <v/>
      </c>
      <c r="BF1725" s="283"/>
      <c r="BG1725" s="286" t="str">
        <f t="shared" si="1898"/>
        <v/>
      </c>
      <c r="BY1725" s="211" t="str">
        <f t="shared" si="1899"/>
        <v/>
      </c>
      <c r="BZ1725" s="150" t="str">
        <f t="shared" si="1900"/>
        <v/>
      </c>
      <c r="CB1725" s="54" t="str">
        <f t="shared" si="1934"/>
        <v/>
      </c>
      <c r="CD1725" s="54" t="str">
        <f t="shared" si="1901"/>
        <v/>
      </c>
      <c r="CF1725" s="54" t="str">
        <f t="shared" si="1902"/>
        <v/>
      </c>
      <c r="CH1725" s="150" t="str">
        <f t="shared" si="1903"/>
        <v/>
      </c>
      <c r="CI1725" s="290"/>
      <c r="CJ1725" s="150" t="str">
        <f t="shared" si="1904"/>
        <v/>
      </c>
      <c r="CK1725" s="290"/>
      <c r="CL1725" s="54" t="str">
        <f t="shared" si="1923"/>
        <v/>
      </c>
      <c r="CM1725" s="290"/>
      <c r="CN1725" s="150" t="str">
        <f t="shared" si="1905"/>
        <v/>
      </c>
      <c r="CO1725" s="290"/>
      <c r="CP1725" s="150" t="str">
        <f t="shared" si="1906"/>
        <v/>
      </c>
      <c r="CQ1725" s="290"/>
      <c r="CR1725" s="150" t="str">
        <f t="shared" si="1907"/>
        <v/>
      </c>
      <c r="CS1725" s="290"/>
      <c r="CT1725" s="150" t="str">
        <f t="shared" si="1908"/>
        <v/>
      </c>
      <c r="CU1725" s="150"/>
      <c r="CV1725" s="150" t="str">
        <f t="shared" si="1909"/>
        <v/>
      </c>
      <c r="CW1725" s="94"/>
      <c r="CX1725" s="151" t="str">
        <f t="shared" si="1950"/>
        <v/>
      </c>
      <c r="CY1725" s="151" t="str">
        <f t="shared" si="1951"/>
        <v/>
      </c>
      <c r="CZ1725" s="152"/>
      <c r="DA1725" s="373" t="str">
        <f t="shared" si="1924"/>
        <v/>
      </c>
      <c r="DC1725" s="153">
        <f t="shared" si="1910"/>
        <v>0</v>
      </c>
      <c r="DD1725" s="153">
        <f t="shared" si="1911"/>
        <v>0</v>
      </c>
      <c r="DE1725" s="153">
        <f t="shared" si="1912"/>
        <v>0</v>
      </c>
      <c r="DF1725" s="158">
        <f t="shared" si="1913"/>
        <v>-4.7000000000000002E-3</v>
      </c>
      <c r="DG1725" s="159">
        <f t="shared" si="1925"/>
        <v>-1.1703000000000001</v>
      </c>
      <c r="DH1725" s="158">
        <f t="shared" si="1914"/>
        <v>3.1999999999999997E-3</v>
      </c>
      <c r="DI1725" s="159">
        <f t="shared" si="1926"/>
        <v>0.79679999999999995</v>
      </c>
      <c r="DJ1725" s="158">
        <f t="shared" si="1915"/>
        <v>-2.7000000000000001E-3</v>
      </c>
      <c r="DK1725" s="159">
        <f t="shared" si="1927"/>
        <v>-0.67230000000000001</v>
      </c>
      <c r="DL1725" s="158">
        <f t="shared" si="1916"/>
        <v>1.1999999999999999E-3</v>
      </c>
      <c r="DM1725" s="159">
        <f t="shared" si="1928"/>
        <v>0.29879999999999995</v>
      </c>
      <c r="DN1725" s="158">
        <f t="shared" si="1917"/>
        <v>1.46E-2</v>
      </c>
      <c r="DO1725" s="159">
        <f t="shared" si="1929"/>
        <v>3.6354000000000002</v>
      </c>
      <c r="DP1725" s="158">
        <f t="shared" si="1918"/>
        <v>-1.2999999999999999E-2</v>
      </c>
      <c r="DQ1725" s="159">
        <f t="shared" si="1930"/>
        <v>-3.2369999999999997</v>
      </c>
      <c r="DR1725" s="158">
        <f t="shared" si="1919"/>
        <v>-6.7000000000000002E-3</v>
      </c>
      <c r="DS1725" s="159">
        <f t="shared" si="1931"/>
        <v>-1.6683000000000001</v>
      </c>
      <c r="DT1725" s="158">
        <f t="shared" si="1920"/>
        <v>-1.2999999999999999E-2</v>
      </c>
      <c r="DU1725" s="159">
        <f t="shared" si="1932"/>
        <v>-3.2369999999999997</v>
      </c>
      <c r="DV1725" s="158">
        <f t="shared" si="1921"/>
        <v>-6.7000000000000002E-3</v>
      </c>
      <c r="DW1725" s="160">
        <f t="shared" si="1933"/>
        <v>-1.6683000000000001</v>
      </c>
    </row>
    <row r="1726" spans="1:127" ht="24.95" customHeight="1" x14ac:dyDescent="0.2">
      <c r="A1726" s="272">
        <v>1717</v>
      </c>
      <c r="B1726" s="336"/>
      <c r="C1726" s="332"/>
      <c r="D1726" s="333"/>
      <c r="E1726" s="334"/>
      <c r="F1726" s="335"/>
      <c r="G1726" s="334"/>
      <c r="H1726" s="371"/>
      <c r="I1726" s="334"/>
      <c r="J1726" s="334"/>
      <c r="K1726" s="334"/>
      <c r="L1726" s="334"/>
      <c r="M1726" s="334"/>
      <c r="N1726" s="334"/>
      <c r="O1726" s="337"/>
      <c r="P1726" s="337"/>
      <c r="Q1726" s="338" t="str">
        <f t="shared" si="1884"/>
        <v xml:space="preserve"> </v>
      </c>
      <c r="R1726" s="339" t="str">
        <f t="shared" si="1885"/>
        <v/>
      </c>
      <c r="S1726" s="340" t="str">
        <f t="shared" si="1938"/>
        <v/>
      </c>
      <c r="T1726" s="341" t="str">
        <f t="shared" si="1886"/>
        <v/>
      </c>
      <c r="U1726" s="341" t="str">
        <f t="shared" si="1887"/>
        <v/>
      </c>
      <c r="V1726" s="341" t="str">
        <f t="shared" si="1888"/>
        <v/>
      </c>
      <c r="W1726" s="341" t="str">
        <f t="shared" si="1889"/>
        <v/>
      </c>
      <c r="X1726" s="340" t="str">
        <f t="shared" si="1939"/>
        <v/>
      </c>
      <c r="Y1726" s="342" t="str">
        <f t="shared" si="1940"/>
        <v/>
      </c>
      <c r="Z1726" s="343" t="str">
        <f t="shared" si="1941"/>
        <v/>
      </c>
      <c r="AA1726" s="344" t="str">
        <f t="shared" si="1942"/>
        <v/>
      </c>
      <c r="AB1726" s="345" t="str">
        <f t="shared" si="1890"/>
        <v/>
      </c>
      <c r="AC1726" s="346" t="str">
        <f t="shared" si="1891"/>
        <v/>
      </c>
      <c r="AD1726" s="346" t="str">
        <f t="shared" si="1892"/>
        <v/>
      </c>
      <c r="AE1726" s="344" t="str">
        <f t="shared" si="1943"/>
        <v/>
      </c>
      <c r="AF1726" s="346" t="str">
        <f t="shared" si="1893"/>
        <v/>
      </c>
      <c r="AG1726" s="344" t="str">
        <f t="shared" si="1944"/>
        <v/>
      </c>
      <c r="AH1726" s="344" t="str">
        <f t="shared" si="1945"/>
        <v/>
      </c>
      <c r="AI1726" s="344" t="str">
        <f t="shared" si="1946"/>
        <v/>
      </c>
      <c r="AJ1726" s="346" t="str">
        <f t="shared" si="1947"/>
        <v/>
      </c>
      <c r="AK1726" s="346" t="str">
        <f t="shared" si="1948"/>
        <v/>
      </c>
      <c r="AL1726" s="347" t="str">
        <f t="shared" si="1949"/>
        <v/>
      </c>
      <c r="AM1726" s="141"/>
      <c r="AN1726" s="141"/>
      <c r="AO1726" s="142"/>
      <c r="AP1726" s="58">
        <f t="shared" si="1894"/>
        <v>0</v>
      </c>
      <c r="AQ1726" s="318">
        <f>SUM(AP$10:AP1726)</f>
        <v>0</v>
      </c>
      <c r="AR1726" s="143">
        <f t="shared" si="1952"/>
        <v>0.1</v>
      </c>
      <c r="AS1726" s="144" t="str">
        <f t="shared" si="1895"/>
        <v/>
      </c>
      <c r="AT1726" s="144" t="str">
        <f t="shared" si="1922"/>
        <v/>
      </c>
      <c r="AU1726" s="145"/>
      <c r="AV1726" s="58">
        <f t="shared" si="1953"/>
        <v>0</v>
      </c>
      <c r="AW1726" s="318">
        <f>SUM(AV$10:AV1726)</f>
        <v>0</v>
      </c>
      <c r="AX1726" s="319">
        <f t="shared" si="1954"/>
        <v>0.1</v>
      </c>
      <c r="AY1726" s="144" t="str">
        <f t="shared" si="1936"/>
        <v/>
      </c>
      <c r="AZ1726" s="144" t="str">
        <f t="shared" si="1937"/>
        <v/>
      </c>
      <c r="BA1726" s="144"/>
      <c r="BB1726" s="146" t="str">
        <f t="shared" si="1896"/>
        <v/>
      </c>
      <c r="BC1726" s="66" t="str">
        <f t="shared" si="1935"/>
        <v/>
      </c>
      <c r="BD1726" s="195" t="str">
        <f t="shared" si="1897"/>
        <v/>
      </c>
      <c r="BF1726" s="283"/>
      <c r="BG1726" s="286" t="str">
        <f t="shared" si="1898"/>
        <v/>
      </c>
      <c r="BY1726" s="211" t="str">
        <f t="shared" si="1899"/>
        <v/>
      </c>
      <c r="BZ1726" s="150" t="str">
        <f t="shared" si="1900"/>
        <v/>
      </c>
      <c r="CB1726" s="54" t="str">
        <f t="shared" si="1934"/>
        <v/>
      </c>
      <c r="CD1726" s="54" t="str">
        <f t="shared" si="1901"/>
        <v/>
      </c>
      <c r="CF1726" s="54" t="str">
        <f t="shared" si="1902"/>
        <v/>
      </c>
      <c r="CH1726" s="150" t="str">
        <f t="shared" si="1903"/>
        <v/>
      </c>
      <c r="CI1726" s="290"/>
      <c r="CJ1726" s="150" t="str">
        <f t="shared" si="1904"/>
        <v/>
      </c>
      <c r="CK1726" s="290"/>
      <c r="CL1726" s="54" t="str">
        <f t="shared" si="1923"/>
        <v/>
      </c>
      <c r="CM1726" s="290"/>
      <c r="CN1726" s="150" t="str">
        <f t="shared" si="1905"/>
        <v/>
      </c>
      <c r="CO1726" s="290"/>
      <c r="CP1726" s="150" t="str">
        <f t="shared" si="1906"/>
        <v/>
      </c>
      <c r="CQ1726" s="290"/>
      <c r="CR1726" s="150" t="str">
        <f t="shared" si="1907"/>
        <v/>
      </c>
      <c r="CS1726" s="290"/>
      <c r="CT1726" s="150" t="str">
        <f t="shared" si="1908"/>
        <v/>
      </c>
      <c r="CU1726" s="150"/>
      <c r="CV1726" s="150" t="str">
        <f t="shared" si="1909"/>
        <v/>
      </c>
      <c r="CW1726" s="94"/>
      <c r="CX1726" s="151" t="str">
        <f t="shared" si="1950"/>
        <v/>
      </c>
      <c r="CY1726" s="151" t="str">
        <f t="shared" si="1951"/>
        <v/>
      </c>
      <c r="CZ1726" s="152"/>
      <c r="DA1726" s="373" t="str">
        <f t="shared" si="1924"/>
        <v/>
      </c>
      <c r="DC1726" s="153">
        <f t="shared" si="1910"/>
        <v>0</v>
      </c>
      <c r="DD1726" s="153">
        <f t="shared" si="1911"/>
        <v>0</v>
      </c>
      <c r="DE1726" s="153">
        <f t="shared" si="1912"/>
        <v>0</v>
      </c>
      <c r="DF1726" s="158">
        <f t="shared" si="1913"/>
        <v>-4.7000000000000002E-3</v>
      </c>
      <c r="DG1726" s="159">
        <f t="shared" si="1925"/>
        <v>-1.1703000000000001</v>
      </c>
      <c r="DH1726" s="158">
        <f t="shared" si="1914"/>
        <v>3.1999999999999997E-3</v>
      </c>
      <c r="DI1726" s="159">
        <f t="shared" si="1926"/>
        <v>0.79679999999999995</v>
      </c>
      <c r="DJ1726" s="158">
        <f t="shared" si="1915"/>
        <v>-2.7000000000000001E-3</v>
      </c>
      <c r="DK1726" s="159">
        <f t="shared" si="1927"/>
        <v>-0.67230000000000001</v>
      </c>
      <c r="DL1726" s="158">
        <f t="shared" si="1916"/>
        <v>1.1999999999999999E-3</v>
      </c>
      <c r="DM1726" s="159">
        <f t="shared" si="1928"/>
        <v>0.29879999999999995</v>
      </c>
      <c r="DN1726" s="158">
        <f t="shared" si="1917"/>
        <v>1.46E-2</v>
      </c>
      <c r="DO1726" s="159">
        <f t="shared" si="1929"/>
        <v>3.6354000000000002</v>
      </c>
      <c r="DP1726" s="158">
        <f t="shared" si="1918"/>
        <v>-1.2999999999999999E-2</v>
      </c>
      <c r="DQ1726" s="159">
        <f t="shared" si="1930"/>
        <v>-3.2369999999999997</v>
      </c>
      <c r="DR1726" s="158">
        <f t="shared" si="1919"/>
        <v>-6.7000000000000002E-3</v>
      </c>
      <c r="DS1726" s="159">
        <f t="shared" si="1931"/>
        <v>-1.6683000000000001</v>
      </c>
      <c r="DT1726" s="158">
        <f t="shared" si="1920"/>
        <v>-1.2999999999999999E-2</v>
      </c>
      <c r="DU1726" s="159">
        <f t="shared" si="1932"/>
        <v>-3.2369999999999997</v>
      </c>
      <c r="DV1726" s="158">
        <f t="shared" si="1921"/>
        <v>-6.7000000000000002E-3</v>
      </c>
      <c r="DW1726" s="160">
        <f t="shared" si="1933"/>
        <v>-1.6683000000000001</v>
      </c>
    </row>
    <row r="1727" spans="1:127" ht="24.95" customHeight="1" x14ac:dyDescent="0.2">
      <c r="A1727" s="272">
        <v>1718</v>
      </c>
      <c r="B1727" s="336"/>
      <c r="C1727" s="332"/>
      <c r="D1727" s="333"/>
      <c r="E1727" s="334"/>
      <c r="F1727" s="335"/>
      <c r="G1727" s="334"/>
      <c r="H1727" s="371"/>
      <c r="I1727" s="334"/>
      <c r="J1727" s="334"/>
      <c r="K1727" s="334"/>
      <c r="L1727" s="334"/>
      <c r="M1727" s="334"/>
      <c r="N1727" s="334"/>
      <c r="O1727" s="337"/>
      <c r="P1727" s="337"/>
      <c r="Q1727" s="338" t="str">
        <f t="shared" si="1884"/>
        <v xml:space="preserve"> </v>
      </c>
      <c r="R1727" s="339" t="str">
        <f t="shared" si="1885"/>
        <v/>
      </c>
      <c r="S1727" s="340" t="str">
        <f t="shared" si="1938"/>
        <v/>
      </c>
      <c r="T1727" s="341" t="str">
        <f t="shared" si="1886"/>
        <v/>
      </c>
      <c r="U1727" s="341" t="str">
        <f t="shared" si="1887"/>
        <v/>
      </c>
      <c r="V1727" s="341" t="str">
        <f t="shared" si="1888"/>
        <v/>
      </c>
      <c r="W1727" s="341" t="str">
        <f t="shared" si="1889"/>
        <v/>
      </c>
      <c r="X1727" s="340" t="str">
        <f t="shared" si="1939"/>
        <v/>
      </c>
      <c r="Y1727" s="342" t="str">
        <f t="shared" si="1940"/>
        <v/>
      </c>
      <c r="Z1727" s="343" t="str">
        <f t="shared" si="1941"/>
        <v/>
      </c>
      <c r="AA1727" s="344" t="str">
        <f t="shared" si="1942"/>
        <v/>
      </c>
      <c r="AB1727" s="345" t="str">
        <f t="shared" si="1890"/>
        <v/>
      </c>
      <c r="AC1727" s="346" t="str">
        <f t="shared" si="1891"/>
        <v/>
      </c>
      <c r="AD1727" s="346" t="str">
        <f t="shared" si="1892"/>
        <v/>
      </c>
      <c r="AE1727" s="344" t="str">
        <f t="shared" si="1943"/>
        <v/>
      </c>
      <c r="AF1727" s="346" t="str">
        <f t="shared" si="1893"/>
        <v/>
      </c>
      <c r="AG1727" s="344" t="str">
        <f t="shared" si="1944"/>
        <v/>
      </c>
      <c r="AH1727" s="344" t="str">
        <f t="shared" si="1945"/>
        <v/>
      </c>
      <c r="AI1727" s="344" t="str">
        <f t="shared" si="1946"/>
        <v/>
      </c>
      <c r="AJ1727" s="346" t="str">
        <f t="shared" si="1947"/>
        <v/>
      </c>
      <c r="AK1727" s="346" t="str">
        <f t="shared" si="1948"/>
        <v/>
      </c>
      <c r="AL1727" s="347" t="str">
        <f t="shared" si="1949"/>
        <v/>
      </c>
      <c r="AM1727" s="141"/>
      <c r="AN1727" s="141"/>
      <c r="AO1727" s="142"/>
      <c r="AP1727" s="58">
        <f t="shared" si="1894"/>
        <v>0</v>
      </c>
      <c r="AQ1727" s="318">
        <f>SUM(AP$10:AP1727)</f>
        <v>0</v>
      </c>
      <c r="AR1727" s="143">
        <f t="shared" si="1952"/>
        <v>0.1</v>
      </c>
      <c r="AS1727" s="144" t="str">
        <f t="shared" si="1895"/>
        <v/>
      </c>
      <c r="AT1727" s="144" t="str">
        <f t="shared" si="1922"/>
        <v/>
      </c>
      <c r="AU1727" s="145"/>
      <c r="AV1727" s="58">
        <f t="shared" si="1953"/>
        <v>0</v>
      </c>
      <c r="AW1727" s="318">
        <f>SUM(AV$10:AV1727)</f>
        <v>0</v>
      </c>
      <c r="AX1727" s="319">
        <f t="shared" si="1954"/>
        <v>0.1</v>
      </c>
      <c r="AY1727" s="144" t="str">
        <f t="shared" si="1936"/>
        <v/>
      </c>
      <c r="AZ1727" s="144" t="str">
        <f t="shared" si="1937"/>
        <v/>
      </c>
      <c r="BA1727" s="144"/>
      <c r="BB1727" s="146" t="str">
        <f t="shared" si="1896"/>
        <v/>
      </c>
      <c r="BC1727" s="66" t="str">
        <f t="shared" si="1935"/>
        <v/>
      </c>
      <c r="BD1727" s="195" t="str">
        <f t="shared" si="1897"/>
        <v/>
      </c>
      <c r="BF1727" s="283"/>
      <c r="BG1727" s="286" t="str">
        <f t="shared" si="1898"/>
        <v/>
      </c>
      <c r="BY1727" s="211" t="str">
        <f t="shared" si="1899"/>
        <v/>
      </c>
      <c r="BZ1727" s="150" t="str">
        <f t="shared" si="1900"/>
        <v/>
      </c>
      <c r="CB1727" s="54" t="str">
        <f t="shared" si="1934"/>
        <v/>
      </c>
      <c r="CD1727" s="54" t="str">
        <f t="shared" si="1901"/>
        <v/>
      </c>
      <c r="CF1727" s="54" t="str">
        <f t="shared" si="1902"/>
        <v/>
      </c>
      <c r="CH1727" s="150" t="str">
        <f t="shared" si="1903"/>
        <v/>
      </c>
      <c r="CI1727" s="290"/>
      <c r="CJ1727" s="150" t="str">
        <f t="shared" si="1904"/>
        <v/>
      </c>
      <c r="CK1727" s="290"/>
      <c r="CL1727" s="54" t="str">
        <f t="shared" si="1923"/>
        <v/>
      </c>
      <c r="CM1727" s="290"/>
      <c r="CN1727" s="150" t="str">
        <f t="shared" si="1905"/>
        <v/>
      </c>
      <c r="CO1727" s="290"/>
      <c r="CP1727" s="150" t="str">
        <f t="shared" si="1906"/>
        <v/>
      </c>
      <c r="CQ1727" s="290"/>
      <c r="CR1727" s="150" t="str">
        <f t="shared" si="1907"/>
        <v/>
      </c>
      <c r="CS1727" s="290"/>
      <c r="CT1727" s="150" t="str">
        <f t="shared" si="1908"/>
        <v/>
      </c>
      <c r="CU1727" s="150"/>
      <c r="CV1727" s="150" t="str">
        <f t="shared" si="1909"/>
        <v/>
      </c>
      <c r="CW1727" s="94"/>
      <c r="CX1727" s="151" t="str">
        <f t="shared" si="1950"/>
        <v/>
      </c>
      <c r="CY1727" s="151" t="str">
        <f t="shared" si="1951"/>
        <v/>
      </c>
      <c r="CZ1727" s="152"/>
      <c r="DA1727" s="373" t="str">
        <f t="shared" si="1924"/>
        <v/>
      </c>
      <c r="DC1727" s="153">
        <f t="shared" si="1910"/>
        <v>0</v>
      </c>
      <c r="DD1727" s="153">
        <f t="shared" si="1911"/>
        <v>0</v>
      </c>
      <c r="DE1727" s="153">
        <f t="shared" si="1912"/>
        <v>0</v>
      </c>
      <c r="DF1727" s="158">
        <f t="shared" si="1913"/>
        <v>-4.7000000000000002E-3</v>
      </c>
      <c r="DG1727" s="159">
        <f t="shared" si="1925"/>
        <v>-1.1703000000000001</v>
      </c>
      <c r="DH1727" s="158">
        <f t="shared" si="1914"/>
        <v>3.1999999999999997E-3</v>
      </c>
      <c r="DI1727" s="159">
        <f t="shared" si="1926"/>
        <v>0.79679999999999995</v>
      </c>
      <c r="DJ1727" s="158">
        <f t="shared" si="1915"/>
        <v>-2.7000000000000001E-3</v>
      </c>
      <c r="DK1727" s="159">
        <f t="shared" si="1927"/>
        <v>-0.67230000000000001</v>
      </c>
      <c r="DL1727" s="158">
        <f t="shared" si="1916"/>
        <v>1.1999999999999999E-3</v>
      </c>
      <c r="DM1727" s="159">
        <f t="shared" si="1928"/>
        <v>0.29879999999999995</v>
      </c>
      <c r="DN1727" s="158">
        <f t="shared" si="1917"/>
        <v>1.46E-2</v>
      </c>
      <c r="DO1727" s="159">
        <f t="shared" si="1929"/>
        <v>3.6354000000000002</v>
      </c>
      <c r="DP1727" s="158">
        <f t="shared" si="1918"/>
        <v>-1.2999999999999999E-2</v>
      </c>
      <c r="DQ1727" s="159">
        <f t="shared" si="1930"/>
        <v>-3.2369999999999997</v>
      </c>
      <c r="DR1727" s="158">
        <f t="shared" si="1919"/>
        <v>-6.7000000000000002E-3</v>
      </c>
      <c r="DS1727" s="159">
        <f t="shared" si="1931"/>
        <v>-1.6683000000000001</v>
      </c>
      <c r="DT1727" s="158">
        <f t="shared" si="1920"/>
        <v>-1.2999999999999999E-2</v>
      </c>
      <c r="DU1727" s="159">
        <f t="shared" si="1932"/>
        <v>-3.2369999999999997</v>
      </c>
      <c r="DV1727" s="158">
        <f t="shared" si="1921"/>
        <v>-6.7000000000000002E-3</v>
      </c>
      <c r="DW1727" s="160">
        <f t="shared" si="1933"/>
        <v>-1.6683000000000001</v>
      </c>
    </row>
    <row r="1728" spans="1:127" ht="24.95" customHeight="1" x14ac:dyDescent="0.2">
      <c r="A1728" s="272">
        <v>1719</v>
      </c>
      <c r="B1728" s="336"/>
      <c r="C1728" s="332"/>
      <c r="D1728" s="333"/>
      <c r="E1728" s="334"/>
      <c r="F1728" s="335"/>
      <c r="G1728" s="334"/>
      <c r="H1728" s="371"/>
      <c r="I1728" s="334"/>
      <c r="J1728" s="334"/>
      <c r="K1728" s="334"/>
      <c r="L1728" s="334"/>
      <c r="M1728" s="334"/>
      <c r="N1728" s="334"/>
      <c r="O1728" s="337"/>
      <c r="P1728" s="337"/>
      <c r="Q1728" s="338" t="str">
        <f t="shared" si="1884"/>
        <v xml:space="preserve"> </v>
      </c>
      <c r="R1728" s="339" t="str">
        <f t="shared" si="1885"/>
        <v/>
      </c>
      <c r="S1728" s="340" t="str">
        <f t="shared" si="1938"/>
        <v/>
      </c>
      <c r="T1728" s="341" t="str">
        <f t="shared" si="1886"/>
        <v/>
      </c>
      <c r="U1728" s="341" t="str">
        <f t="shared" si="1887"/>
        <v/>
      </c>
      <c r="V1728" s="341" t="str">
        <f t="shared" si="1888"/>
        <v/>
      </c>
      <c r="W1728" s="341" t="str">
        <f t="shared" si="1889"/>
        <v/>
      </c>
      <c r="X1728" s="340" t="str">
        <f t="shared" si="1939"/>
        <v/>
      </c>
      <c r="Y1728" s="342" t="str">
        <f t="shared" si="1940"/>
        <v/>
      </c>
      <c r="Z1728" s="343" t="str">
        <f t="shared" si="1941"/>
        <v/>
      </c>
      <c r="AA1728" s="344" t="str">
        <f t="shared" si="1942"/>
        <v/>
      </c>
      <c r="AB1728" s="345" t="str">
        <f t="shared" si="1890"/>
        <v/>
      </c>
      <c r="AC1728" s="346" t="str">
        <f t="shared" si="1891"/>
        <v/>
      </c>
      <c r="AD1728" s="346" t="str">
        <f t="shared" si="1892"/>
        <v/>
      </c>
      <c r="AE1728" s="344" t="str">
        <f t="shared" si="1943"/>
        <v/>
      </c>
      <c r="AF1728" s="346" t="str">
        <f t="shared" si="1893"/>
        <v/>
      </c>
      <c r="AG1728" s="344" t="str">
        <f t="shared" si="1944"/>
        <v/>
      </c>
      <c r="AH1728" s="344" t="str">
        <f t="shared" si="1945"/>
        <v/>
      </c>
      <c r="AI1728" s="344" t="str">
        <f t="shared" si="1946"/>
        <v/>
      </c>
      <c r="AJ1728" s="346" t="str">
        <f t="shared" si="1947"/>
        <v/>
      </c>
      <c r="AK1728" s="346" t="str">
        <f t="shared" si="1948"/>
        <v/>
      </c>
      <c r="AL1728" s="347" t="str">
        <f t="shared" si="1949"/>
        <v/>
      </c>
      <c r="AM1728" s="141"/>
      <c r="AN1728" s="141"/>
      <c r="AO1728" s="142"/>
      <c r="AP1728" s="58">
        <f t="shared" si="1894"/>
        <v>0</v>
      </c>
      <c r="AQ1728" s="318">
        <f>SUM(AP$10:AP1728)</f>
        <v>0</v>
      </c>
      <c r="AR1728" s="143">
        <f t="shared" si="1952"/>
        <v>0.1</v>
      </c>
      <c r="AS1728" s="144" t="str">
        <f t="shared" si="1895"/>
        <v/>
      </c>
      <c r="AT1728" s="144" t="str">
        <f t="shared" si="1922"/>
        <v/>
      </c>
      <c r="AU1728" s="145"/>
      <c r="AV1728" s="58">
        <f t="shared" si="1953"/>
        <v>0</v>
      </c>
      <c r="AW1728" s="318">
        <f>SUM(AV$10:AV1728)</f>
        <v>0</v>
      </c>
      <c r="AX1728" s="319">
        <f t="shared" si="1954"/>
        <v>0.1</v>
      </c>
      <c r="AY1728" s="144" t="str">
        <f t="shared" si="1936"/>
        <v/>
      </c>
      <c r="AZ1728" s="144" t="str">
        <f t="shared" si="1937"/>
        <v/>
      </c>
      <c r="BA1728" s="144"/>
      <c r="BB1728" s="146" t="str">
        <f t="shared" si="1896"/>
        <v/>
      </c>
      <c r="BC1728" s="66" t="str">
        <f t="shared" si="1935"/>
        <v/>
      </c>
      <c r="BD1728" s="195" t="str">
        <f t="shared" si="1897"/>
        <v/>
      </c>
      <c r="BF1728" s="283"/>
      <c r="BG1728" s="286" t="str">
        <f t="shared" si="1898"/>
        <v/>
      </c>
      <c r="BY1728" s="211" t="str">
        <f t="shared" si="1899"/>
        <v/>
      </c>
      <c r="BZ1728" s="150" t="str">
        <f t="shared" si="1900"/>
        <v/>
      </c>
      <c r="CB1728" s="54" t="str">
        <f t="shared" si="1934"/>
        <v/>
      </c>
      <c r="CD1728" s="54" t="str">
        <f t="shared" si="1901"/>
        <v/>
      </c>
      <c r="CF1728" s="54" t="str">
        <f t="shared" si="1902"/>
        <v/>
      </c>
      <c r="CH1728" s="150" t="str">
        <f t="shared" si="1903"/>
        <v/>
      </c>
      <c r="CI1728" s="290"/>
      <c r="CJ1728" s="150" t="str">
        <f t="shared" si="1904"/>
        <v/>
      </c>
      <c r="CK1728" s="290"/>
      <c r="CL1728" s="54" t="str">
        <f t="shared" si="1923"/>
        <v/>
      </c>
      <c r="CM1728" s="290"/>
      <c r="CN1728" s="150" t="str">
        <f t="shared" si="1905"/>
        <v/>
      </c>
      <c r="CO1728" s="290"/>
      <c r="CP1728" s="150" t="str">
        <f t="shared" si="1906"/>
        <v/>
      </c>
      <c r="CQ1728" s="290"/>
      <c r="CR1728" s="150" t="str">
        <f t="shared" si="1907"/>
        <v/>
      </c>
      <c r="CS1728" s="290"/>
      <c r="CT1728" s="150" t="str">
        <f t="shared" si="1908"/>
        <v/>
      </c>
      <c r="CU1728" s="150"/>
      <c r="CV1728" s="150" t="str">
        <f t="shared" si="1909"/>
        <v/>
      </c>
      <c r="CW1728" s="94"/>
      <c r="CX1728" s="151" t="str">
        <f t="shared" si="1950"/>
        <v/>
      </c>
      <c r="CY1728" s="151" t="str">
        <f t="shared" si="1951"/>
        <v/>
      </c>
      <c r="CZ1728" s="152"/>
      <c r="DA1728" s="373" t="str">
        <f t="shared" si="1924"/>
        <v/>
      </c>
      <c r="DC1728" s="153">
        <f t="shared" si="1910"/>
        <v>0</v>
      </c>
      <c r="DD1728" s="153">
        <f t="shared" si="1911"/>
        <v>0</v>
      </c>
      <c r="DE1728" s="153">
        <f t="shared" si="1912"/>
        <v>0</v>
      </c>
      <c r="DF1728" s="158">
        <f t="shared" si="1913"/>
        <v>-4.7000000000000002E-3</v>
      </c>
      <c r="DG1728" s="159">
        <f t="shared" si="1925"/>
        <v>-1.1703000000000001</v>
      </c>
      <c r="DH1728" s="158">
        <f t="shared" si="1914"/>
        <v>3.1999999999999997E-3</v>
      </c>
      <c r="DI1728" s="159">
        <f t="shared" si="1926"/>
        <v>0.79679999999999995</v>
      </c>
      <c r="DJ1728" s="158">
        <f t="shared" si="1915"/>
        <v>-2.7000000000000001E-3</v>
      </c>
      <c r="DK1728" s="159">
        <f t="shared" si="1927"/>
        <v>-0.67230000000000001</v>
      </c>
      <c r="DL1728" s="158">
        <f t="shared" si="1916"/>
        <v>1.1999999999999999E-3</v>
      </c>
      <c r="DM1728" s="159">
        <f t="shared" si="1928"/>
        <v>0.29879999999999995</v>
      </c>
      <c r="DN1728" s="158">
        <f t="shared" si="1917"/>
        <v>1.46E-2</v>
      </c>
      <c r="DO1728" s="159">
        <f t="shared" si="1929"/>
        <v>3.6354000000000002</v>
      </c>
      <c r="DP1728" s="158">
        <f t="shared" si="1918"/>
        <v>-1.2999999999999999E-2</v>
      </c>
      <c r="DQ1728" s="159">
        <f t="shared" si="1930"/>
        <v>-3.2369999999999997</v>
      </c>
      <c r="DR1728" s="158">
        <f t="shared" si="1919"/>
        <v>-6.7000000000000002E-3</v>
      </c>
      <c r="DS1728" s="159">
        <f t="shared" si="1931"/>
        <v>-1.6683000000000001</v>
      </c>
      <c r="DT1728" s="158">
        <f t="shared" si="1920"/>
        <v>-1.2999999999999999E-2</v>
      </c>
      <c r="DU1728" s="159">
        <f t="shared" si="1932"/>
        <v>-3.2369999999999997</v>
      </c>
      <c r="DV1728" s="158">
        <f t="shared" si="1921"/>
        <v>-6.7000000000000002E-3</v>
      </c>
      <c r="DW1728" s="160">
        <f t="shared" si="1933"/>
        <v>-1.6683000000000001</v>
      </c>
    </row>
    <row r="1729" spans="1:127" ht="24.95" customHeight="1" x14ac:dyDescent="0.2">
      <c r="A1729" s="272">
        <v>1720</v>
      </c>
      <c r="B1729" s="336"/>
      <c r="C1729" s="332"/>
      <c r="D1729" s="333"/>
      <c r="E1729" s="334"/>
      <c r="F1729" s="335"/>
      <c r="G1729" s="334"/>
      <c r="H1729" s="371"/>
      <c r="I1729" s="334"/>
      <c r="J1729" s="334"/>
      <c r="K1729" s="334"/>
      <c r="L1729" s="334"/>
      <c r="M1729" s="334"/>
      <c r="N1729" s="334"/>
      <c r="O1729" s="337"/>
      <c r="P1729" s="337"/>
      <c r="Q1729" s="338" t="str">
        <f t="shared" si="1884"/>
        <v xml:space="preserve"> </v>
      </c>
      <c r="R1729" s="339" t="str">
        <f t="shared" si="1885"/>
        <v/>
      </c>
      <c r="S1729" s="340" t="str">
        <f t="shared" si="1938"/>
        <v/>
      </c>
      <c r="T1729" s="341" t="str">
        <f t="shared" si="1886"/>
        <v/>
      </c>
      <c r="U1729" s="341" t="str">
        <f t="shared" si="1887"/>
        <v/>
      </c>
      <c r="V1729" s="341" t="str">
        <f t="shared" si="1888"/>
        <v/>
      </c>
      <c r="W1729" s="341" t="str">
        <f t="shared" si="1889"/>
        <v/>
      </c>
      <c r="X1729" s="340" t="str">
        <f t="shared" si="1939"/>
        <v/>
      </c>
      <c r="Y1729" s="342" t="str">
        <f t="shared" si="1940"/>
        <v/>
      </c>
      <c r="Z1729" s="343" t="str">
        <f t="shared" si="1941"/>
        <v/>
      </c>
      <c r="AA1729" s="344" t="str">
        <f t="shared" si="1942"/>
        <v/>
      </c>
      <c r="AB1729" s="345" t="str">
        <f t="shared" si="1890"/>
        <v/>
      </c>
      <c r="AC1729" s="346" t="str">
        <f t="shared" si="1891"/>
        <v/>
      </c>
      <c r="AD1729" s="346" t="str">
        <f t="shared" si="1892"/>
        <v/>
      </c>
      <c r="AE1729" s="344" t="str">
        <f t="shared" si="1943"/>
        <v/>
      </c>
      <c r="AF1729" s="346" t="str">
        <f t="shared" si="1893"/>
        <v/>
      </c>
      <c r="AG1729" s="344" t="str">
        <f t="shared" si="1944"/>
        <v/>
      </c>
      <c r="AH1729" s="344" t="str">
        <f t="shared" si="1945"/>
        <v/>
      </c>
      <c r="AI1729" s="344" t="str">
        <f t="shared" si="1946"/>
        <v/>
      </c>
      <c r="AJ1729" s="346" t="str">
        <f t="shared" si="1947"/>
        <v/>
      </c>
      <c r="AK1729" s="346" t="str">
        <f t="shared" si="1948"/>
        <v/>
      </c>
      <c r="AL1729" s="347" t="str">
        <f t="shared" si="1949"/>
        <v/>
      </c>
      <c r="AM1729" s="141"/>
      <c r="AN1729" s="141"/>
      <c r="AO1729" s="142"/>
      <c r="AP1729" s="58">
        <f t="shared" si="1894"/>
        <v>0</v>
      </c>
      <c r="AQ1729" s="318">
        <f>SUM(AP$10:AP1729)</f>
        <v>0</v>
      </c>
      <c r="AR1729" s="143">
        <f t="shared" si="1952"/>
        <v>0.1</v>
      </c>
      <c r="AS1729" s="144" t="str">
        <f t="shared" si="1895"/>
        <v/>
      </c>
      <c r="AT1729" s="144" t="str">
        <f t="shared" si="1922"/>
        <v/>
      </c>
      <c r="AU1729" s="145"/>
      <c r="AV1729" s="58">
        <f t="shared" si="1953"/>
        <v>0</v>
      </c>
      <c r="AW1729" s="318">
        <f>SUM(AV$10:AV1729)</f>
        <v>0</v>
      </c>
      <c r="AX1729" s="319">
        <f t="shared" si="1954"/>
        <v>0.1</v>
      </c>
      <c r="AY1729" s="144" t="str">
        <f t="shared" si="1936"/>
        <v/>
      </c>
      <c r="AZ1729" s="144" t="str">
        <f t="shared" si="1937"/>
        <v/>
      </c>
      <c r="BA1729" s="144"/>
      <c r="BB1729" s="146" t="str">
        <f t="shared" si="1896"/>
        <v/>
      </c>
      <c r="BC1729" s="66" t="str">
        <f t="shared" si="1935"/>
        <v/>
      </c>
      <c r="BD1729" s="195" t="str">
        <f t="shared" si="1897"/>
        <v/>
      </c>
      <c r="BF1729" s="283"/>
      <c r="BG1729" s="286" t="str">
        <f t="shared" si="1898"/>
        <v/>
      </c>
      <c r="BY1729" s="211" t="str">
        <f t="shared" si="1899"/>
        <v/>
      </c>
      <c r="BZ1729" s="150" t="str">
        <f t="shared" si="1900"/>
        <v/>
      </c>
      <c r="CB1729" s="54" t="str">
        <f t="shared" si="1934"/>
        <v/>
      </c>
      <c r="CD1729" s="54" t="str">
        <f t="shared" si="1901"/>
        <v/>
      </c>
      <c r="CF1729" s="54" t="str">
        <f t="shared" si="1902"/>
        <v/>
      </c>
      <c r="CH1729" s="150" t="str">
        <f t="shared" si="1903"/>
        <v/>
      </c>
      <c r="CI1729" s="290"/>
      <c r="CJ1729" s="150" t="str">
        <f t="shared" si="1904"/>
        <v/>
      </c>
      <c r="CK1729" s="290"/>
      <c r="CL1729" s="54" t="str">
        <f t="shared" si="1923"/>
        <v/>
      </c>
      <c r="CM1729" s="290"/>
      <c r="CN1729" s="150" t="str">
        <f t="shared" si="1905"/>
        <v/>
      </c>
      <c r="CO1729" s="290"/>
      <c r="CP1729" s="150" t="str">
        <f t="shared" si="1906"/>
        <v/>
      </c>
      <c r="CQ1729" s="290"/>
      <c r="CR1729" s="150" t="str">
        <f t="shared" si="1907"/>
        <v/>
      </c>
      <c r="CS1729" s="290"/>
      <c r="CT1729" s="150" t="str">
        <f t="shared" si="1908"/>
        <v/>
      </c>
      <c r="CU1729" s="150"/>
      <c r="CV1729" s="150" t="str">
        <f t="shared" si="1909"/>
        <v/>
      </c>
      <c r="CW1729" s="94"/>
      <c r="CX1729" s="151" t="str">
        <f t="shared" si="1950"/>
        <v/>
      </c>
      <c r="CY1729" s="151" t="str">
        <f t="shared" si="1951"/>
        <v/>
      </c>
      <c r="CZ1729" s="152"/>
      <c r="DA1729" s="373" t="str">
        <f t="shared" si="1924"/>
        <v/>
      </c>
      <c r="DC1729" s="153">
        <f t="shared" si="1910"/>
        <v>0</v>
      </c>
      <c r="DD1729" s="153">
        <f t="shared" si="1911"/>
        <v>0</v>
      </c>
      <c r="DE1729" s="153">
        <f t="shared" si="1912"/>
        <v>0</v>
      </c>
      <c r="DF1729" s="158">
        <f t="shared" si="1913"/>
        <v>-4.7000000000000002E-3</v>
      </c>
      <c r="DG1729" s="159">
        <f t="shared" si="1925"/>
        <v>-1.1703000000000001</v>
      </c>
      <c r="DH1729" s="158">
        <f t="shared" si="1914"/>
        <v>3.1999999999999997E-3</v>
      </c>
      <c r="DI1729" s="159">
        <f t="shared" si="1926"/>
        <v>0.79679999999999995</v>
      </c>
      <c r="DJ1729" s="158">
        <f t="shared" si="1915"/>
        <v>-2.7000000000000001E-3</v>
      </c>
      <c r="DK1729" s="159">
        <f t="shared" si="1927"/>
        <v>-0.67230000000000001</v>
      </c>
      <c r="DL1729" s="158">
        <f t="shared" si="1916"/>
        <v>1.1999999999999999E-3</v>
      </c>
      <c r="DM1729" s="159">
        <f t="shared" si="1928"/>
        <v>0.29879999999999995</v>
      </c>
      <c r="DN1729" s="158">
        <f t="shared" si="1917"/>
        <v>1.46E-2</v>
      </c>
      <c r="DO1729" s="159">
        <f t="shared" si="1929"/>
        <v>3.6354000000000002</v>
      </c>
      <c r="DP1729" s="158">
        <f t="shared" si="1918"/>
        <v>-1.2999999999999999E-2</v>
      </c>
      <c r="DQ1729" s="159">
        <f t="shared" si="1930"/>
        <v>-3.2369999999999997</v>
      </c>
      <c r="DR1729" s="158">
        <f t="shared" si="1919"/>
        <v>-6.7000000000000002E-3</v>
      </c>
      <c r="DS1729" s="159">
        <f t="shared" si="1931"/>
        <v>-1.6683000000000001</v>
      </c>
      <c r="DT1729" s="158">
        <f t="shared" si="1920"/>
        <v>-1.2999999999999999E-2</v>
      </c>
      <c r="DU1729" s="159">
        <f t="shared" si="1932"/>
        <v>-3.2369999999999997</v>
      </c>
      <c r="DV1729" s="158">
        <f t="shared" si="1921"/>
        <v>-6.7000000000000002E-3</v>
      </c>
      <c r="DW1729" s="160">
        <f t="shared" si="1933"/>
        <v>-1.6683000000000001</v>
      </c>
    </row>
    <row r="1730" spans="1:127" ht="24.95" customHeight="1" x14ac:dyDescent="0.2">
      <c r="A1730" s="272">
        <v>1721</v>
      </c>
      <c r="B1730" s="336"/>
      <c r="C1730" s="332"/>
      <c r="D1730" s="333"/>
      <c r="E1730" s="334"/>
      <c r="F1730" s="335"/>
      <c r="G1730" s="334"/>
      <c r="H1730" s="371"/>
      <c r="I1730" s="334"/>
      <c r="J1730" s="334"/>
      <c r="K1730" s="334"/>
      <c r="L1730" s="334"/>
      <c r="M1730" s="334"/>
      <c r="N1730" s="334"/>
      <c r="O1730" s="337"/>
      <c r="P1730" s="337"/>
      <c r="Q1730" s="338" t="str">
        <f t="shared" si="1884"/>
        <v xml:space="preserve"> </v>
      </c>
      <c r="R1730" s="339" t="str">
        <f t="shared" si="1885"/>
        <v/>
      </c>
      <c r="S1730" s="340" t="str">
        <f t="shared" si="1938"/>
        <v/>
      </c>
      <c r="T1730" s="341" t="str">
        <f t="shared" si="1886"/>
        <v/>
      </c>
      <c r="U1730" s="341" t="str">
        <f t="shared" si="1887"/>
        <v/>
      </c>
      <c r="V1730" s="341" t="str">
        <f t="shared" si="1888"/>
        <v/>
      </c>
      <c r="W1730" s="341" t="str">
        <f t="shared" si="1889"/>
        <v/>
      </c>
      <c r="X1730" s="340" t="str">
        <f t="shared" si="1939"/>
        <v/>
      </c>
      <c r="Y1730" s="342" t="str">
        <f t="shared" si="1940"/>
        <v/>
      </c>
      <c r="Z1730" s="343" t="str">
        <f t="shared" si="1941"/>
        <v/>
      </c>
      <c r="AA1730" s="344" t="str">
        <f t="shared" si="1942"/>
        <v/>
      </c>
      <c r="AB1730" s="345" t="str">
        <f t="shared" si="1890"/>
        <v/>
      </c>
      <c r="AC1730" s="346" t="str">
        <f t="shared" si="1891"/>
        <v/>
      </c>
      <c r="AD1730" s="346" t="str">
        <f t="shared" si="1892"/>
        <v/>
      </c>
      <c r="AE1730" s="344" t="str">
        <f t="shared" si="1943"/>
        <v/>
      </c>
      <c r="AF1730" s="346" t="str">
        <f t="shared" si="1893"/>
        <v/>
      </c>
      <c r="AG1730" s="344" t="str">
        <f t="shared" si="1944"/>
        <v/>
      </c>
      <c r="AH1730" s="344" t="str">
        <f t="shared" si="1945"/>
        <v/>
      </c>
      <c r="AI1730" s="344" t="str">
        <f t="shared" si="1946"/>
        <v/>
      </c>
      <c r="AJ1730" s="346" t="str">
        <f t="shared" si="1947"/>
        <v/>
      </c>
      <c r="AK1730" s="346" t="str">
        <f t="shared" si="1948"/>
        <v/>
      </c>
      <c r="AL1730" s="347" t="str">
        <f t="shared" si="1949"/>
        <v/>
      </c>
      <c r="AM1730" s="141"/>
      <c r="AN1730" s="141"/>
      <c r="AO1730" s="142"/>
      <c r="AP1730" s="58">
        <f t="shared" si="1894"/>
        <v>0</v>
      </c>
      <c r="AQ1730" s="318">
        <f>SUM(AP$10:AP1730)</f>
        <v>0</v>
      </c>
      <c r="AR1730" s="143">
        <f t="shared" si="1952"/>
        <v>0.1</v>
      </c>
      <c r="AS1730" s="144" t="str">
        <f t="shared" si="1895"/>
        <v/>
      </c>
      <c r="AT1730" s="144" t="str">
        <f t="shared" si="1922"/>
        <v/>
      </c>
      <c r="AU1730" s="145"/>
      <c r="AV1730" s="58">
        <f t="shared" si="1953"/>
        <v>0</v>
      </c>
      <c r="AW1730" s="318">
        <f>SUM(AV$10:AV1730)</f>
        <v>0</v>
      </c>
      <c r="AX1730" s="319">
        <f t="shared" si="1954"/>
        <v>0.1</v>
      </c>
      <c r="AY1730" s="144" t="str">
        <f t="shared" si="1936"/>
        <v/>
      </c>
      <c r="AZ1730" s="144" t="str">
        <f t="shared" si="1937"/>
        <v/>
      </c>
      <c r="BA1730" s="144"/>
      <c r="BB1730" s="146" t="str">
        <f t="shared" si="1896"/>
        <v/>
      </c>
      <c r="BC1730" s="66" t="str">
        <f t="shared" si="1935"/>
        <v/>
      </c>
      <c r="BD1730" s="195" t="str">
        <f t="shared" si="1897"/>
        <v/>
      </c>
      <c r="BF1730" s="283"/>
      <c r="BG1730" s="286" t="str">
        <f t="shared" si="1898"/>
        <v/>
      </c>
      <c r="BY1730" s="211" t="str">
        <f t="shared" si="1899"/>
        <v/>
      </c>
      <c r="BZ1730" s="150" t="str">
        <f t="shared" si="1900"/>
        <v/>
      </c>
      <c r="CB1730" s="54" t="str">
        <f t="shared" si="1934"/>
        <v/>
      </c>
      <c r="CD1730" s="54" t="str">
        <f t="shared" si="1901"/>
        <v/>
      </c>
      <c r="CF1730" s="54" t="str">
        <f t="shared" si="1902"/>
        <v/>
      </c>
      <c r="CH1730" s="150" t="str">
        <f t="shared" si="1903"/>
        <v/>
      </c>
      <c r="CI1730" s="290"/>
      <c r="CJ1730" s="150" t="str">
        <f t="shared" si="1904"/>
        <v/>
      </c>
      <c r="CK1730" s="290"/>
      <c r="CL1730" s="54" t="str">
        <f t="shared" si="1923"/>
        <v/>
      </c>
      <c r="CM1730" s="290"/>
      <c r="CN1730" s="150" t="str">
        <f t="shared" si="1905"/>
        <v/>
      </c>
      <c r="CO1730" s="290"/>
      <c r="CP1730" s="150" t="str">
        <f t="shared" si="1906"/>
        <v/>
      </c>
      <c r="CQ1730" s="290"/>
      <c r="CR1730" s="150" t="str">
        <f t="shared" si="1907"/>
        <v/>
      </c>
      <c r="CS1730" s="290"/>
      <c r="CT1730" s="150" t="str">
        <f t="shared" si="1908"/>
        <v/>
      </c>
      <c r="CU1730" s="150"/>
      <c r="CV1730" s="150" t="str">
        <f t="shared" si="1909"/>
        <v/>
      </c>
      <c r="CW1730" s="94"/>
      <c r="CX1730" s="151" t="str">
        <f t="shared" si="1950"/>
        <v/>
      </c>
      <c r="CY1730" s="151" t="str">
        <f t="shared" si="1951"/>
        <v/>
      </c>
      <c r="CZ1730" s="152"/>
      <c r="DA1730" s="373" t="str">
        <f t="shared" si="1924"/>
        <v/>
      </c>
      <c r="DC1730" s="153">
        <f t="shared" si="1910"/>
        <v>0</v>
      </c>
      <c r="DD1730" s="153">
        <f t="shared" si="1911"/>
        <v>0</v>
      </c>
      <c r="DE1730" s="153">
        <f t="shared" si="1912"/>
        <v>0</v>
      </c>
      <c r="DF1730" s="158">
        <f t="shared" si="1913"/>
        <v>-4.7000000000000002E-3</v>
      </c>
      <c r="DG1730" s="159">
        <f t="shared" si="1925"/>
        <v>-1.1703000000000001</v>
      </c>
      <c r="DH1730" s="158">
        <f t="shared" si="1914"/>
        <v>3.1999999999999997E-3</v>
      </c>
      <c r="DI1730" s="159">
        <f t="shared" si="1926"/>
        <v>0.79679999999999995</v>
      </c>
      <c r="DJ1730" s="158">
        <f t="shared" si="1915"/>
        <v>-2.7000000000000001E-3</v>
      </c>
      <c r="DK1730" s="159">
        <f t="shared" si="1927"/>
        <v>-0.67230000000000001</v>
      </c>
      <c r="DL1730" s="158">
        <f t="shared" si="1916"/>
        <v>1.1999999999999999E-3</v>
      </c>
      <c r="DM1730" s="159">
        <f t="shared" si="1928"/>
        <v>0.29879999999999995</v>
      </c>
      <c r="DN1730" s="158">
        <f t="shared" si="1917"/>
        <v>1.46E-2</v>
      </c>
      <c r="DO1730" s="159">
        <f t="shared" si="1929"/>
        <v>3.6354000000000002</v>
      </c>
      <c r="DP1730" s="158">
        <f t="shared" si="1918"/>
        <v>-1.2999999999999999E-2</v>
      </c>
      <c r="DQ1730" s="159">
        <f t="shared" si="1930"/>
        <v>-3.2369999999999997</v>
      </c>
      <c r="DR1730" s="158">
        <f t="shared" si="1919"/>
        <v>-6.7000000000000002E-3</v>
      </c>
      <c r="DS1730" s="159">
        <f t="shared" si="1931"/>
        <v>-1.6683000000000001</v>
      </c>
      <c r="DT1730" s="158">
        <f t="shared" si="1920"/>
        <v>-1.2999999999999999E-2</v>
      </c>
      <c r="DU1730" s="159">
        <f t="shared" si="1932"/>
        <v>-3.2369999999999997</v>
      </c>
      <c r="DV1730" s="158">
        <f t="shared" si="1921"/>
        <v>-6.7000000000000002E-3</v>
      </c>
      <c r="DW1730" s="160">
        <f t="shared" si="1933"/>
        <v>-1.6683000000000001</v>
      </c>
    </row>
    <row r="1731" spans="1:127" ht="24.95" customHeight="1" x14ac:dyDescent="0.2">
      <c r="A1731" s="272">
        <v>1722</v>
      </c>
      <c r="B1731" s="336"/>
      <c r="C1731" s="332"/>
      <c r="D1731" s="333"/>
      <c r="E1731" s="334"/>
      <c r="F1731" s="335"/>
      <c r="G1731" s="334"/>
      <c r="H1731" s="371"/>
      <c r="I1731" s="334"/>
      <c r="J1731" s="334"/>
      <c r="K1731" s="334"/>
      <c r="L1731" s="334"/>
      <c r="M1731" s="334"/>
      <c r="N1731" s="334"/>
      <c r="O1731" s="337"/>
      <c r="P1731" s="337"/>
      <c r="Q1731" s="338" t="str">
        <f t="shared" si="1884"/>
        <v xml:space="preserve"> </v>
      </c>
      <c r="R1731" s="339" t="str">
        <f t="shared" si="1885"/>
        <v/>
      </c>
      <c r="S1731" s="340" t="str">
        <f t="shared" si="1938"/>
        <v/>
      </c>
      <c r="T1731" s="341" t="str">
        <f t="shared" si="1886"/>
        <v/>
      </c>
      <c r="U1731" s="341" t="str">
        <f t="shared" si="1887"/>
        <v/>
      </c>
      <c r="V1731" s="341" t="str">
        <f t="shared" si="1888"/>
        <v/>
      </c>
      <c r="W1731" s="341" t="str">
        <f t="shared" si="1889"/>
        <v/>
      </c>
      <c r="X1731" s="340" t="str">
        <f t="shared" si="1939"/>
        <v/>
      </c>
      <c r="Y1731" s="342" t="str">
        <f t="shared" si="1940"/>
        <v/>
      </c>
      <c r="Z1731" s="343" t="str">
        <f t="shared" si="1941"/>
        <v/>
      </c>
      <c r="AA1731" s="344" t="str">
        <f t="shared" si="1942"/>
        <v/>
      </c>
      <c r="AB1731" s="345" t="str">
        <f t="shared" si="1890"/>
        <v/>
      </c>
      <c r="AC1731" s="346" t="str">
        <f t="shared" si="1891"/>
        <v/>
      </c>
      <c r="AD1731" s="346" t="str">
        <f t="shared" si="1892"/>
        <v/>
      </c>
      <c r="AE1731" s="344" t="str">
        <f t="shared" si="1943"/>
        <v/>
      </c>
      <c r="AF1731" s="346" t="str">
        <f t="shared" si="1893"/>
        <v/>
      </c>
      <c r="AG1731" s="344" t="str">
        <f t="shared" si="1944"/>
        <v/>
      </c>
      <c r="AH1731" s="344" t="str">
        <f t="shared" si="1945"/>
        <v/>
      </c>
      <c r="AI1731" s="344" t="str">
        <f t="shared" si="1946"/>
        <v/>
      </c>
      <c r="AJ1731" s="346" t="str">
        <f t="shared" si="1947"/>
        <v/>
      </c>
      <c r="AK1731" s="346" t="str">
        <f t="shared" si="1948"/>
        <v/>
      </c>
      <c r="AL1731" s="347" t="str">
        <f t="shared" si="1949"/>
        <v/>
      </c>
      <c r="AM1731" s="141"/>
      <c r="AN1731" s="141"/>
      <c r="AO1731" s="142"/>
      <c r="AP1731" s="58">
        <f t="shared" si="1894"/>
        <v>0</v>
      </c>
      <c r="AQ1731" s="318">
        <f>SUM(AP$10:AP1731)</f>
        <v>0</v>
      </c>
      <c r="AR1731" s="143">
        <f t="shared" si="1952"/>
        <v>0.1</v>
      </c>
      <c r="AS1731" s="144" t="str">
        <f t="shared" si="1895"/>
        <v/>
      </c>
      <c r="AT1731" s="144" t="str">
        <f t="shared" si="1922"/>
        <v/>
      </c>
      <c r="AU1731" s="145"/>
      <c r="AV1731" s="58">
        <f t="shared" si="1953"/>
        <v>0</v>
      </c>
      <c r="AW1731" s="318">
        <f>SUM(AV$10:AV1731)</f>
        <v>0</v>
      </c>
      <c r="AX1731" s="319">
        <f t="shared" si="1954"/>
        <v>0.1</v>
      </c>
      <c r="AY1731" s="144" t="str">
        <f t="shared" si="1936"/>
        <v/>
      </c>
      <c r="AZ1731" s="144" t="str">
        <f t="shared" si="1937"/>
        <v/>
      </c>
      <c r="BA1731" s="144"/>
      <c r="BB1731" s="146" t="str">
        <f t="shared" si="1896"/>
        <v/>
      </c>
      <c r="BC1731" s="66" t="str">
        <f t="shared" si="1935"/>
        <v/>
      </c>
      <c r="BD1731" s="195" t="str">
        <f t="shared" si="1897"/>
        <v/>
      </c>
      <c r="BF1731" s="283"/>
      <c r="BG1731" s="286" t="str">
        <f t="shared" si="1898"/>
        <v/>
      </c>
      <c r="BY1731" s="211" t="str">
        <f t="shared" si="1899"/>
        <v/>
      </c>
      <c r="BZ1731" s="150" t="str">
        <f t="shared" si="1900"/>
        <v/>
      </c>
      <c r="CB1731" s="54" t="str">
        <f t="shared" si="1934"/>
        <v/>
      </c>
      <c r="CD1731" s="54" t="str">
        <f t="shared" si="1901"/>
        <v/>
      </c>
      <c r="CF1731" s="54" t="str">
        <f t="shared" si="1902"/>
        <v/>
      </c>
      <c r="CH1731" s="150" t="str">
        <f t="shared" si="1903"/>
        <v/>
      </c>
      <c r="CI1731" s="290"/>
      <c r="CJ1731" s="150" t="str">
        <f t="shared" si="1904"/>
        <v/>
      </c>
      <c r="CK1731" s="290"/>
      <c r="CL1731" s="54" t="str">
        <f t="shared" si="1923"/>
        <v/>
      </c>
      <c r="CM1731" s="290"/>
      <c r="CN1731" s="150" t="str">
        <f t="shared" si="1905"/>
        <v/>
      </c>
      <c r="CO1731" s="290"/>
      <c r="CP1731" s="150" t="str">
        <f t="shared" si="1906"/>
        <v/>
      </c>
      <c r="CQ1731" s="290"/>
      <c r="CR1731" s="150" t="str">
        <f t="shared" si="1907"/>
        <v/>
      </c>
      <c r="CS1731" s="290"/>
      <c r="CT1731" s="150" t="str">
        <f t="shared" si="1908"/>
        <v/>
      </c>
      <c r="CU1731" s="150"/>
      <c r="CV1731" s="150" t="str">
        <f t="shared" si="1909"/>
        <v/>
      </c>
      <c r="CW1731" s="94"/>
      <c r="CX1731" s="151" t="str">
        <f t="shared" si="1950"/>
        <v/>
      </c>
      <c r="CY1731" s="151" t="str">
        <f t="shared" si="1951"/>
        <v/>
      </c>
      <c r="CZ1731" s="152"/>
      <c r="DA1731" s="373" t="str">
        <f t="shared" si="1924"/>
        <v/>
      </c>
      <c r="DC1731" s="153">
        <f t="shared" si="1910"/>
        <v>0</v>
      </c>
      <c r="DD1731" s="153">
        <f t="shared" si="1911"/>
        <v>0</v>
      </c>
      <c r="DE1731" s="153">
        <f t="shared" si="1912"/>
        <v>0</v>
      </c>
      <c r="DF1731" s="158">
        <f t="shared" si="1913"/>
        <v>-4.7000000000000002E-3</v>
      </c>
      <c r="DG1731" s="159">
        <f t="shared" si="1925"/>
        <v>-1.1703000000000001</v>
      </c>
      <c r="DH1731" s="158">
        <f t="shared" si="1914"/>
        <v>3.1999999999999997E-3</v>
      </c>
      <c r="DI1731" s="159">
        <f t="shared" si="1926"/>
        <v>0.79679999999999995</v>
      </c>
      <c r="DJ1731" s="158">
        <f t="shared" si="1915"/>
        <v>-2.7000000000000001E-3</v>
      </c>
      <c r="DK1731" s="159">
        <f t="shared" si="1927"/>
        <v>-0.67230000000000001</v>
      </c>
      <c r="DL1731" s="158">
        <f t="shared" si="1916"/>
        <v>1.1999999999999999E-3</v>
      </c>
      <c r="DM1731" s="159">
        <f t="shared" si="1928"/>
        <v>0.29879999999999995</v>
      </c>
      <c r="DN1731" s="158">
        <f t="shared" si="1917"/>
        <v>1.46E-2</v>
      </c>
      <c r="DO1731" s="159">
        <f t="shared" si="1929"/>
        <v>3.6354000000000002</v>
      </c>
      <c r="DP1731" s="158">
        <f t="shared" si="1918"/>
        <v>-1.2999999999999999E-2</v>
      </c>
      <c r="DQ1731" s="159">
        <f t="shared" si="1930"/>
        <v>-3.2369999999999997</v>
      </c>
      <c r="DR1731" s="158">
        <f t="shared" si="1919"/>
        <v>-6.7000000000000002E-3</v>
      </c>
      <c r="DS1731" s="159">
        <f t="shared" si="1931"/>
        <v>-1.6683000000000001</v>
      </c>
      <c r="DT1731" s="158">
        <f t="shared" si="1920"/>
        <v>-1.2999999999999999E-2</v>
      </c>
      <c r="DU1731" s="159">
        <f t="shared" si="1932"/>
        <v>-3.2369999999999997</v>
      </c>
      <c r="DV1731" s="158">
        <f t="shared" si="1921"/>
        <v>-6.7000000000000002E-3</v>
      </c>
      <c r="DW1731" s="160">
        <f t="shared" si="1933"/>
        <v>-1.6683000000000001</v>
      </c>
    </row>
    <row r="1732" spans="1:127" ht="24.95" customHeight="1" x14ac:dyDescent="0.2">
      <c r="A1732" s="272">
        <v>1723</v>
      </c>
      <c r="B1732" s="336"/>
      <c r="C1732" s="332"/>
      <c r="D1732" s="333"/>
      <c r="E1732" s="334"/>
      <c r="F1732" s="335"/>
      <c r="G1732" s="334"/>
      <c r="H1732" s="371"/>
      <c r="I1732" s="334"/>
      <c r="J1732" s="334"/>
      <c r="K1732" s="334"/>
      <c r="L1732" s="334"/>
      <c r="M1732" s="334"/>
      <c r="N1732" s="334"/>
      <c r="O1732" s="337"/>
      <c r="P1732" s="337"/>
      <c r="Q1732" s="338" t="str">
        <f t="shared" si="1884"/>
        <v xml:space="preserve"> </v>
      </c>
      <c r="R1732" s="339" t="str">
        <f t="shared" si="1885"/>
        <v/>
      </c>
      <c r="S1732" s="340" t="str">
        <f t="shared" si="1938"/>
        <v/>
      </c>
      <c r="T1732" s="341" t="str">
        <f t="shared" si="1886"/>
        <v/>
      </c>
      <c r="U1732" s="341" t="str">
        <f t="shared" si="1887"/>
        <v/>
      </c>
      <c r="V1732" s="341" t="str">
        <f t="shared" si="1888"/>
        <v/>
      </c>
      <c r="W1732" s="341" t="str">
        <f t="shared" si="1889"/>
        <v/>
      </c>
      <c r="X1732" s="340" t="str">
        <f t="shared" si="1939"/>
        <v/>
      </c>
      <c r="Y1732" s="342" t="str">
        <f t="shared" si="1940"/>
        <v/>
      </c>
      <c r="Z1732" s="343" t="str">
        <f t="shared" si="1941"/>
        <v/>
      </c>
      <c r="AA1732" s="344" t="str">
        <f t="shared" si="1942"/>
        <v/>
      </c>
      <c r="AB1732" s="345" t="str">
        <f t="shared" si="1890"/>
        <v/>
      </c>
      <c r="AC1732" s="346" t="str">
        <f t="shared" si="1891"/>
        <v/>
      </c>
      <c r="AD1732" s="346" t="str">
        <f t="shared" si="1892"/>
        <v/>
      </c>
      <c r="AE1732" s="344" t="str">
        <f t="shared" si="1943"/>
        <v/>
      </c>
      <c r="AF1732" s="346" t="str">
        <f t="shared" si="1893"/>
        <v/>
      </c>
      <c r="AG1732" s="344" t="str">
        <f t="shared" si="1944"/>
        <v/>
      </c>
      <c r="AH1732" s="344" t="str">
        <f t="shared" si="1945"/>
        <v/>
      </c>
      <c r="AI1732" s="344" t="str">
        <f t="shared" si="1946"/>
        <v/>
      </c>
      <c r="AJ1732" s="346" t="str">
        <f t="shared" si="1947"/>
        <v/>
      </c>
      <c r="AK1732" s="346" t="str">
        <f t="shared" si="1948"/>
        <v/>
      </c>
      <c r="AL1732" s="347" t="str">
        <f t="shared" si="1949"/>
        <v/>
      </c>
      <c r="AM1732" s="141"/>
      <c r="AN1732" s="141"/>
      <c r="AO1732" s="142"/>
      <c r="AP1732" s="58">
        <f t="shared" si="1894"/>
        <v>0</v>
      </c>
      <c r="AQ1732" s="318">
        <f>SUM(AP$10:AP1732)</f>
        <v>0</v>
      </c>
      <c r="AR1732" s="143">
        <f t="shared" si="1952"/>
        <v>0.1</v>
      </c>
      <c r="AS1732" s="144" t="str">
        <f t="shared" si="1895"/>
        <v/>
      </c>
      <c r="AT1732" s="144" t="str">
        <f t="shared" si="1922"/>
        <v/>
      </c>
      <c r="AU1732" s="145"/>
      <c r="AV1732" s="58">
        <f t="shared" si="1953"/>
        <v>0</v>
      </c>
      <c r="AW1732" s="318">
        <f>SUM(AV$10:AV1732)</f>
        <v>0</v>
      </c>
      <c r="AX1732" s="319">
        <f t="shared" si="1954"/>
        <v>0.1</v>
      </c>
      <c r="AY1732" s="144" t="str">
        <f t="shared" si="1936"/>
        <v/>
      </c>
      <c r="AZ1732" s="144" t="str">
        <f t="shared" si="1937"/>
        <v/>
      </c>
      <c r="BA1732" s="144"/>
      <c r="BB1732" s="146" t="str">
        <f t="shared" si="1896"/>
        <v/>
      </c>
      <c r="BC1732" s="66" t="str">
        <f t="shared" si="1935"/>
        <v/>
      </c>
      <c r="BD1732" s="195" t="str">
        <f t="shared" si="1897"/>
        <v/>
      </c>
      <c r="BF1732" s="283"/>
      <c r="BG1732" s="286" t="str">
        <f t="shared" si="1898"/>
        <v/>
      </c>
      <c r="BY1732" s="211" t="str">
        <f t="shared" si="1899"/>
        <v/>
      </c>
      <c r="BZ1732" s="150" t="str">
        <f t="shared" si="1900"/>
        <v/>
      </c>
      <c r="CB1732" s="54" t="str">
        <f t="shared" si="1934"/>
        <v/>
      </c>
      <c r="CD1732" s="54" t="str">
        <f t="shared" si="1901"/>
        <v/>
      </c>
      <c r="CF1732" s="54" t="str">
        <f t="shared" si="1902"/>
        <v/>
      </c>
      <c r="CH1732" s="150" t="str">
        <f t="shared" si="1903"/>
        <v/>
      </c>
      <c r="CI1732" s="290"/>
      <c r="CJ1732" s="150" t="str">
        <f t="shared" si="1904"/>
        <v/>
      </c>
      <c r="CK1732" s="290"/>
      <c r="CL1732" s="54" t="str">
        <f t="shared" si="1923"/>
        <v/>
      </c>
      <c r="CM1732" s="290"/>
      <c r="CN1732" s="150" t="str">
        <f t="shared" si="1905"/>
        <v/>
      </c>
      <c r="CO1732" s="290"/>
      <c r="CP1732" s="150" t="str">
        <f t="shared" si="1906"/>
        <v/>
      </c>
      <c r="CQ1732" s="290"/>
      <c r="CR1732" s="150" t="str">
        <f t="shared" si="1907"/>
        <v/>
      </c>
      <c r="CS1732" s="290"/>
      <c r="CT1732" s="150" t="str">
        <f t="shared" si="1908"/>
        <v/>
      </c>
      <c r="CU1732" s="150"/>
      <c r="CV1732" s="150" t="str">
        <f t="shared" si="1909"/>
        <v/>
      </c>
      <c r="CW1732" s="94"/>
      <c r="CX1732" s="151" t="str">
        <f t="shared" si="1950"/>
        <v/>
      </c>
      <c r="CY1732" s="151" t="str">
        <f t="shared" si="1951"/>
        <v/>
      </c>
      <c r="CZ1732" s="152"/>
      <c r="DA1732" s="373" t="str">
        <f t="shared" si="1924"/>
        <v/>
      </c>
      <c r="DC1732" s="153">
        <f t="shared" si="1910"/>
        <v>0</v>
      </c>
      <c r="DD1732" s="153">
        <f t="shared" si="1911"/>
        <v>0</v>
      </c>
      <c r="DE1732" s="153">
        <f t="shared" si="1912"/>
        <v>0</v>
      </c>
      <c r="DF1732" s="158">
        <f t="shared" si="1913"/>
        <v>-4.7000000000000002E-3</v>
      </c>
      <c r="DG1732" s="159">
        <f t="shared" si="1925"/>
        <v>-1.1703000000000001</v>
      </c>
      <c r="DH1732" s="158">
        <f t="shared" si="1914"/>
        <v>3.1999999999999997E-3</v>
      </c>
      <c r="DI1732" s="159">
        <f t="shared" si="1926"/>
        <v>0.79679999999999995</v>
      </c>
      <c r="DJ1732" s="158">
        <f t="shared" si="1915"/>
        <v>-2.7000000000000001E-3</v>
      </c>
      <c r="DK1732" s="159">
        <f t="shared" si="1927"/>
        <v>-0.67230000000000001</v>
      </c>
      <c r="DL1732" s="158">
        <f t="shared" si="1916"/>
        <v>1.1999999999999999E-3</v>
      </c>
      <c r="DM1732" s="159">
        <f t="shared" si="1928"/>
        <v>0.29879999999999995</v>
      </c>
      <c r="DN1732" s="158">
        <f t="shared" si="1917"/>
        <v>1.46E-2</v>
      </c>
      <c r="DO1732" s="159">
        <f t="shared" si="1929"/>
        <v>3.6354000000000002</v>
      </c>
      <c r="DP1732" s="158">
        <f t="shared" si="1918"/>
        <v>-1.2999999999999999E-2</v>
      </c>
      <c r="DQ1732" s="159">
        <f t="shared" si="1930"/>
        <v>-3.2369999999999997</v>
      </c>
      <c r="DR1732" s="158">
        <f t="shared" si="1919"/>
        <v>-6.7000000000000002E-3</v>
      </c>
      <c r="DS1732" s="159">
        <f t="shared" si="1931"/>
        <v>-1.6683000000000001</v>
      </c>
      <c r="DT1732" s="158">
        <f t="shared" si="1920"/>
        <v>-1.2999999999999999E-2</v>
      </c>
      <c r="DU1732" s="159">
        <f t="shared" si="1932"/>
        <v>-3.2369999999999997</v>
      </c>
      <c r="DV1732" s="158">
        <f t="shared" si="1921"/>
        <v>-6.7000000000000002E-3</v>
      </c>
      <c r="DW1732" s="160">
        <f t="shared" si="1933"/>
        <v>-1.6683000000000001</v>
      </c>
    </row>
    <row r="1733" spans="1:127" ht="24.95" customHeight="1" x14ac:dyDescent="0.2">
      <c r="A1733" s="272">
        <v>1724</v>
      </c>
      <c r="B1733" s="336"/>
      <c r="C1733" s="332"/>
      <c r="D1733" s="333"/>
      <c r="E1733" s="334"/>
      <c r="F1733" s="335"/>
      <c r="G1733" s="334"/>
      <c r="H1733" s="371"/>
      <c r="I1733" s="334"/>
      <c r="J1733" s="334"/>
      <c r="K1733" s="334"/>
      <c r="L1733" s="334"/>
      <c r="M1733" s="334"/>
      <c r="N1733" s="334"/>
      <c r="O1733" s="337"/>
      <c r="P1733" s="337"/>
      <c r="Q1733" s="338" t="str">
        <f t="shared" si="1884"/>
        <v xml:space="preserve"> </v>
      </c>
      <c r="R1733" s="339" t="str">
        <f t="shared" si="1885"/>
        <v/>
      </c>
      <c r="S1733" s="340" t="str">
        <f t="shared" si="1938"/>
        <v/>
      </c>
      <c r="T1733" s="341" t="str">
        <f t="shared" si="1886"/>
        <v/>
      </c>
      <c r="U1733" s="341" t="str">
        <f t="shared" si="1887"/>
        <v/>
      </c>
      <c r="V1733" s="341" t="str">
        <f t="shared" si="1888"/>
        <v/>
      </c>
      <c r="W1733" s="341" t="str">
        <f t="shared" si="1889"/>
        <v/>
      </c>
      <c r="X1733" s="340" t="str">
        <f t="shared" si="1939"/>
        <v/>
      </c>
      <c r="Y1733" s="342" t="str">
        <f t="shared" si="1940"/>
        <v/>
      </c>
      <c r="Z1733" s="343" t="str">
        <f t="shared" si="1941"/>
        <v/>
      </c>
      <c r="AA1733" s="344" t="str">
        <f t="shared" si="1942"/>
        <v/>
      </c>
      <c r="AB1733" s="345" t="str">
        <f t="shared" si="1890"/>
        <v/>
      </c>
      <c r="AC1733" s="346" t="str">
        <f t="shared" si="1891"/>
        <v/>
      </c>
      <c r="AD1733" s="346" t="str">
        <f t="shared" si="1892"/>
        <v/>
      </c>
      <c r="AE1733" s="344" t="str">
        <f t="shared" si="1943"/>
        <v/>
      </c>
      <c r="AF1733" s="346" t="str">
        <f t="shared" si="1893"/>
        <v/>
      </c>
      <c r="AG1733" s="344" t="str">
        <f t="shared" si="1944"/>
        <v/>
      </c>
      <c r="AH1733" s="344" t="str">
        <f t="shared" si="1945"/>
        <v/>
      </c>
      <c r="AI1733" s="344" t="str">
        <f t="shared" si="1946"/>
        <v/>
      </c>
      <c r="AJ1733" s="346" t="str">
        <f t="shared" si="1947"/>
        <v/>
      </c>
      <c r="AK1733" s="346" t="str">
        <f t="shared" si="1948"/>
        <v/>
      </c>
      <c r="AL1733" s="347" t="str">
        <f t="shared" si="1949"/>
        <v/>
      </c>
      <c r="AM1733" s="141"/>
      <c r="AN1733" s="141"/>
      <c r="AO1733" s="142"/>
      <c r="AP1733" s="58">
        <f t="shared" si="1894"/>
        <v>0</v>
      </c>
      <c r="AQ1733" s="318">
        <f>SUM(AP$10:AP1733)</f>
        <v>0</v>
      </c>
      <c r="AR1733" s="143">
        <f t="shared" si="1952"/>
        <v>0.1</v>
      </c>
      <c r="AS1733" s="144" t="str">
        <f t="shared" si="1895"/>
        <v/>
      </c>
      <c r="AT1733" s="144" t="str">
        <f t="shared" si="1922"/>
        <v/>
      </c>
      <c r="AU1733" s="145"/>
      <c r="AV1733" s="58">
        <f t="shared" si="1953"/>
        <v>0</v>
      </c>
      <c r="AW1733" s="318">
        <f>SUM(AV$10:AV1733)</f>
        <v>0</v>
      </c>
      <c r="AX1733" s="319">
        <f t="shared" si="1954"/>
        <v>0.1</v>
      </c>
      <c r="AY1733" s="144" t="str">
        <f t="shared" si="1936"/>
        <v/>
      </c>
      <c r="AZ1733" s="144" t="str">
        <f t="shared" si="1937"/>
        <v/>
      </c>
      <c r="BA1733" s="144"/>
      <c r="BB1733" s="146" t="str">
        <f t="shared" si="1896"/>
        <v/>
      </c>
      <c r="BC1733" s="66" t="str">
        <f t="shared" si="1935"/>
        <v/>
      </c>
      <c r="BD1733" s="195" t="str">
        <f t="shared" si="1897"/>
        <v/>
      </c>
      <c r="BF1733" s="283"/>
      <c r="BG1733" s="286" t="str">
        <f t="shared" si="1898"/>
        <v/>
      </c>
      <c r="BY1733" s="211" t="str">
        <f t="shared" si="1899"/>
        <v/>
      </c>
      <c r="BZ1733" s="150" t="str">
        <f t="shared" si="1900"/>
        <v/>
      </c>
      <c r="CB1733" s="54" t="str">
        <f t="shared" si="1934"/>
        <v/>
      </c>
      <c r="CD1733" s="54" t="str">
        <f t="shared" si="1901"/>
        <v/>
      </c>
      <c r="CF1733" s="54" t="str">
        <f t="shared" si="1902"/>
        <v/>
      </c>
      <c r="CH1733" s="150" t="str">
        <f t="shared" si="1903"/>
        <v/>
      </c>
      <c r="CI1733" s="290"/>
      <c r="CJ1733" s="150" t="str">
        <f t="shared" si="1904"/>
        <v/>
      </c>
      <c r="CK1733" s="290"/>
      <c r="CL1733" s="54" t="str">
        <f t="shared" si="1923"/>
        <v/>
      </c>
      <c r="CM1733" s="290"/>
      <c r="CN1733" s="150" t="str">
        <f t="shared" si="1905"/>
        <v/>
      </c>
      <c r="CO1733" s="290"/>
      <c r="CP1733" s="150" t="str">
        <f t="shared" si="1906"/>
        <v/>
      </c>
      <c r="CQ1733" s="290"/>
      <c r="CR1733" s="150" t="str">
        <f t="shared" si="1907"/>
        <v/>
      </c>
      <c r="CS1733" s="290"/>
      <c r="CT1733" s="150" t="str">
        <f t="shared" si="1908"/>
        <v/>
      </c>
      <c r="CU1733" s="150"/>
      <c r="CV1733" s="150" t="str">
        <f t="shared" si="1909"/>
        <v/>
      </c>
      <c r="CW1733" s="94"/>
      <c r="CX1733" s="151" t="str">
        <f t="shared" si="1950"/>
        <v/>
      </c>
      <c r="CY1733" s="151" t="str">
        <f t="shared" si="1951"/>
        <v/>
      </c>
      <c r="CZ1733" s="152"/>
      <c r="DA1733" s="373" t="str">
        <f t="shared" si="1924"/>
        <v/>
      </c>
      <c r="DC1733" s="153">
        <f t="shared" si="1910"/>
        <v>0</v>
      </c>
      <c r="DD1733" s="153">
        <f t="shared" si="1911"/>
        <v>0</v>
      </c>
      <c r="DE1733" s="153">
        <f t="shared" si="1912"/>
        <v>0</v>
      </c>
      <c r="DF1733" s="158">
        <f t="shared" si="1913"/>
        <v>-4.7000000000000002E-3</v>
      </c>
      <c r="DG1733" s="159">
        <f t="shared" si="1925"/>
        <v>-1.1703000000000001</v>
      </c>
      <c r="DH1733" s="158">
        <f t="shared" si="1914"/>
        <v>3.1999999999999997E-3</v>
      </c>
      <c r="DI1733" s="159">
        <f t="shared" si="1926"/>
        <v>0.79679999999999995</v>
      </c>
      <c r="DJ1733" s="158">
        <f t="shared" si="1915"/>
        <v>-2.7000000000000001E-3</v>
      </c>
      <c r="DK1733" s="159">
        <f t="shared" si="1927"/>
        <v>-0.67230000000000001</v>
      </c>
      <c r="DL1733" s="158">
        <f t="shared" si="1916"/>
        <v>1.1999999999999999E-3</v>
      </c>
      <c r="DM1733" s="159">
        <f t="shared" si="1928"/>
        <v>0.29879999999999995</v>
      </c>
      <c r="DN1733" s="158">
        <f t="shared" si="1917"/>
        <v>1.46E-2</v>
      </c>
      <c r="DO1733" s="159">
        <f t="shared" si="1929"/>
        <v>3.6354000000000002</v>
      </c>
      <c r="DP1733" s="158">
        <f t="shared" si="1918"/>
        <v>-1.2999999999999999E-2</v>
      </c>
      <c r="DQ1733" s="159">
        <f t="shared" si="1930"/>
        <v>-3.2369999999999997</v>
      </c>
      <c r="DR1733" s="158">
        <f t="shared" si="1919"/>
        <v>-6.7000000000000002E-3</v>
      </c>
      <c r="DS1733" s="159">
        <f t="shared" si="1931"/>
        <v>-1.6683000000000001</v>
      </c>
      <c r="DT1733" s="158">
        <f t="shared" si="1920"/>
        <v>-1.2999999999999999E-2</v>
      </c>
      <c r="DU1733" s="159">
        <f t="shared" si="1932"/>
        <v>-3.2369999999999997</v>
      </c>
      <c r="DV1733" s="158">
        <f t="shared" si="1921"/>
        <v>-6.7000000000000002E-3</v>
      </c>
      <c r="DW1733" s="160">
        <f t="shared" si="1933"/>
        <v>-1.6683000000000001</v>
      </c>
    </row>
    <row r="1734" spans="1:127" ht="24.95" customHeight="1" x14ac:dyDescent="0.2">
      <c r="A1734" s="272">
        <v>1725</v>
      </c>
      <c r="B1734" s="336"/>
      <c r="C1734" s="332"/>
      <c r="D1734" s="333"/>
      <c r="E1734" s="334"/>
      <c r="F1734" s="335"/>
      <c r="G1734" s="334"/>
      <c r="H1734" s="371"/>
      <c r="I1734" s="334"/>
      <c r="J1734" s="334"/>
      <c r="K1734" s="334"/>
      <c r="L1734" s="334"/>
      <c r="M1734" s="334"/>
      <c r="N1734" s="334"/>
      <c r="O1734" s="337"/>
      <c r="P1734" s="337"/>
      <c r="Q1734" s="338" t="str">
        <f t="shared" si="1884"/>
        <v xml:space="preserve"> </v>
      </c>
      <c r="R1734" s="339" t="str">
        <f t="shared" si="1885"/>
        <v/>
      </c>
      <c r="S1734" s="340" t="str">
        <f t="shared" si="1938"/>
        <v/>
      </c>
      <c r="T1734" s="341" t="str">
        <f t="shared" si="1886"/>
        <v/>
      </c>
      <c r="U1734" s="341" t="str">
        <f t="shared" si="1887"/>
        <v/>
      </c>
      <c r="V1734" s="341" t="str">
        <f t="shared" si="1888"/>
        <v/>
      </c>
      <c r="W1734" s="341" t="str">
        <f t="shared" si="1889"/>
        <v/>
      </c>
      <c r="X1734" s="340" t="str">
        <f t="shared" si="1939"/>
        <v/>
      </c>
      <c r="Y1734" s="342" t="str">
        <f t="shared" si="1940"/>
        <v/>
      </c>
      <c r="Z1734" s="343" t="str">
        <f t="shared" si="1941"/>
        <v/>
      </c>
      <c r="AA1734" s="344" t="str">
        <f t="shared" si="1942"/>
        <v/>
      </c>
      <c r="AB1734" s="345" t="str">
        <f t="shared" si="1890"/>
        <v/>
      </c>
      <c r="AC1734" s="346" t="str">
        <f t="shared" si="1891"/>
        <v/>
      </c>
      <c r="AD1734" s="346" t="str">
        <f t="shared" si="1892"/>
        <v/>
      </c>
      <c r="AE1734" s="344" t="str">
        <f t="shared" si="1943"/>
        <v/>
      </c>
      <c r="AF1734" s="346" t="str">
        <f t="shared" si="1893"/>
        <v/>
      </c>
      <c r="AG1734" s="344" t="str">
        <f t="shared" si="1944"/>
        <v/>
      </c>
      <c r="AH1734" s="344" t="str">
        <f t="shared" si="1945"/>
        <v/>
      </c>
      <c r="AI1734" s="344" t="str">
        <f t="shared" si="1946"/>
        <v/>
      </c>
      <c r="AJ1734" s="346" t="str">
        <f t="shared" si="1947"/>
        <v/>
      </c>
      <c r="AK1734" s="346" t="str">
        <f t="shared" si="1948"/>
        <v/>
      </c>
      <c r="AL1734" s="347" t="str">
        <f t="shared" si="1949"/>
        <v/>
      </c>
      <c r="AM1734" s="141"/>
      <c r="AN1734" s="141"/>
      <c r="AO1734" s="142"/>
      <c r="AP1734" s="58">
        <f t="shared" si="1894"/>
        <v>0</v>
      </c>
      <c r="AQ1734" s="318">
        <f>SUM(AP$10:AP1734)</f>
        <v>0</v>
      </c>
      <c r="AR1734" s="143">
        <f t="shared" si="1952"/>
        <v>0.1</v>
      </c>
      <c r="AS1734" s="144" t="str">
        <f t="shared" si="1895"/>
        <v/>
      </c>
      <c r="AT1734" s="144" t="str">
        <f t="shared" si="1922"/>
        <v/>
      </c>
      <c r="AU1734" s="145"/>
      <c r="AV1734" s="58">
        <f t="shared" si="1953"/>
        <v>0</v>
      </c>
      <c r="AW1734" s="318">
        <f>SUM(AV$10:AV1734)</f>
        <v>0</v>
      </c>
      <c r="AX1734" s="319">
        <f t="shared" si="1954"/>
        <v>0.1</v>
      </c>
      <c r="AY1734" s="144" t="str">
        <f t="shared" si="1936"/>
        <v/>
      </c>
      <c r="AZ1734" s="144" t="str">
        <f t="shared" si="1937"/>
        <v/>
      </c>
      <c r="BA1734" s="144"/>
      <c r="BB1734" s="146" t="str">
        <f t="shared" si="1896"/>
        <v/>
      </c>
      <c r="BC1734" s="66" t="str">
        <f t="shared" si="1935"/>
        <v/>
      </c>
      <c r="BD1734" s="195" t="str">
        <f t="shared" si="1897"/>
        <v/>
      </c>
      <c r="BF1734" s="283"/>
      <c r="BG1734" s="286" t="str">
        <f t="shared" si="1898"/>
        <v/>
      </c>
      <c r="BY1734" s="211" t="str">
        <f t="shared" si="1899"/>
        <v/>
      </c>
      <c r="BZ1734" s="150" t="str">
        <f t="shared" si="1900"/>
        <v/>
      </c>
      <c r="CB1734" s="54" t="str">
        <f t="shared" si="1934"/>
        <v/>
      </c>
      <c r="CD1734" s="54" t="str">
        <f t="shared" si="1901"/>
        <v/>
      </c>
      <c r="CF1734" s="54" t="str">
        <f t="shared" si="1902"/>
        <v/>
      </c>
      <c r="CH1734" s="150" t="str">
        <f t="shared" si="1903"/>
        <v/>
      </c>
      <c r="CI1734" s="290"/>
      <c r="CJ1734" s="150" t="str">
        <f t="shared" si="1904"/>
        <v/>
      </c>
      <c r="CK1734" s="290"/>
      <c r="CL1734" s="54" t="str">
        <f t="shared" si="1923"/>
        <v/>
      </c>
      <c r="CM1734" s="290"/>
      <c r="CN1734" s="150" t="str">
        <f t="shared" si="1905"/>
        <v/>
      </c>
      <c r="CO1734" s="290"/>
      <c r="CP1734" s="150" t="str">
        <f t="shared" si="1906"/>
        <v/>
      </c>
      <c r="CQ1734" s="290"/>
      <c r="CR1734" s="150" t="str">
        <f t="shared" si="1907"/>
        <v/>
      </c>
      <c r="CS1734" s="290"/>
      <c r="CT1734" s="150" t="str">
        <f t="shared" si="1908"/>
        <v/>
      </c>
      <c r="CU1734" s="150"/>
      <c r="CV1734" s="150" t="str">
        <f t="shared" si="1909"/>
        <v/>
      </c>
      <c r="CW1734" s="94"/>
      <c r="CX1734" s="151" t="str">
        <f t="shared" si="1950"/>
        <v/>
      </c>
      <c r="CY1734" s="151" t="str">
        <f t="shared" si="1951"/>
        <v/>
      </c>
      <c r="CZ1734" s="152"/>
      <c r="DA1734" s="373" t="str">
        <f t="shared" si="1924"/>
        <v/>
      </c>
      <c r="DC1734" s="153">
        <f t="shared" si="1910"/>
        <v>0</v>
      </c>
      <c r="DD1734" s="153">
        <f t="shared" si="1911"/>
        <v>0</v>
      </c>
      <c r="DE1734" s="153">
        <f t="shared" si="1912"/>
        <v>0</v>
      </c>
      <c r="DF1734" s="158">
        <f t="shared" si="1913"/>
        <v>-4.7000000000000002E-3</v>
      </c>
      <c r="DG1734" s="159">
        <f t="shared" si="1925"/>
        <v>-1.1703000000000001</v>
      </c>
      <c r="DH1734" s="158">
        <f t="shared" si="1914"/>
        <v>3.1999999999999997E-3</v>
      </c>
      <c r="DI1734" s="159">
        <f t="shared" si="1926"/>
        <v>0.79679999999999995</v>
      </c>
      <c r="DJ1734" s="158">
        <f t="shared" si="1915"/>
        <v>-2.7000000000000001E-3</v>
      </c>
      <c r="DK1734" s="159">
        <f t="shared" si="1927"/>
        <v>-0.67230000000000001</v>
      </c>
      <c r="DL1734" s="158">
        <f t="shared" si="1916"/>
        <v>1.1999999999999999E-3</v>
      </c>
      <c r="DM1734" s="159">
        <f t="shared" si="1928"/>
        <v>0.29879999999999995</v>
      </c>
      <c r="DN1734" s="158">
        <f t="shared" si="1917"/>
        <v>1.46E-2</v>
      </c>
      <c r="DO1734" s="159">
        <f t="shared" si="1929"/>
        <v>3.6354000000000002</v>
      </c>
      <c r="DP1734" s="158">
        <f t="shared" si="1918"/>
        <v>-1.2999999999999999E-2</v>
      </c>
      <c r="DQ1734" s="159">
        <f t="shared" si="1930"/>
        <v>-3.2369999999999997</v>
      </c>
      <c r="DR1734" s="158">
        <f t="shared" si="1919"/>
        <v>-6.7000000000000002E-3</v>
      </c>
      <c r="DS1734" s="159">
        <f t="shared" si="1931"/>
        <v>-1.6683000000000001</v>
      </c>
      <c r="DT1734" s="158">
        <f t="shared" si="1920"/>
        <v>-1.2999999999999999E-2</v>
      </c>
      <c r="DU1734" s="159">
        <f t="shared" si="1932"/>
        <v>-3.2369999999999997</v>
      </c>
      <c r="DV1734" s="158">
        <f t="shared" si="1921"/>
        <v>-6.7000000000000002E-3</v>
      </c>
      <c r="DW1734" s="160">
        <f t="shared" si="1933"/>
        <v>-1.6683000000000001</v>
      </c>
    </row>
    <row r="1735" spans="1:127" ht="24.95" customHeight="1" x14ac:dyDescent="0.2">
      <c r="A1735" s="272">
        <v>1726</v>
      </c>
      <c r="B1735" s="336"/>
      <c r="C1735" s="332"/>
      <c r="D1735" s="333"/>
      <c r="E1735" s="334"/>
      <c r="F1735" s="335"/>
      <c r="G1735" s="334"/>
      <c r="H1735" s="371"/>
      <c r="I1735" s="334"/>
      <c r="J1735" s="334"/>
      <c r="K1735" s="334"/>
      <c r="L1735" s="334"/>
      <c r="M1735" s="334"/>
      <c r="N1735" s="334"/>
      <c r="O1735" s="337"/>
      <c r="P1735" s="337"/>
      <c r="Q1735" s="338" t="str">
        <f t="shared" si="1884"/>
        <v xml:space="preserve"> </v>
      </c>
      <c r="R1735" s="339" t="str">
        <f t="shared" si="1885"/>
        <v/>
      </c>
      <c r="S1735" s="340" t="str">
        <f t="shared" si="1938"/>
        <v/>
      </c>
      <c r="T1735" s="341" t="str">
        <f t="shared" si="1886"/>
        <v/>
      </c>
      <c r="U1735" s="341" t="str">
        <f t="shared" si="1887"/>
        <v/>
      </c>
      <c r="V1735" s="341" t="str">
        <f t="shared" si="1888"/>
        <v/>
      </c>
      <c r="W1735" s="341" t="str">
        <f t="shared" si="1889"/>
        <v/>
      </c>
      <c r="X1735" s="340" t="str">
        <f t="shared" si="1939"/>
        <v/>
      </c>
      <c r="Y1735" s="342" t="str">
        <f t="shared" si="1940"/>
        <v/>
      </c>
      <c r="Z1735" s="343" t="str">
        <f t="shared" si="1941"/>
        <v/>
      </c>
      <c r="AA1735" s="344" t="str">
        <f t="shared" si="1942"/>
        <v/>
      </c>
      <c r="AB1735" s="345" t="str">
        <f t="shared" si="1890"/>
        <v/>
      </c>
      <c r="AC1735" s="346" t="str">
        <f t="shared" si="1891"/>
        <v/>
      </c>
      <c r="AD1735" s="346" t="str">
        <f t="shared" si="1892"/>
        <v/>
      </c>
      <c r="AE1735" s="344" t="str">
        <f t="shared" si="1943"/>
        <v/>
      </c>
      <c r="AF1735" s="346" t="str">
        <f t="shared" si="1893"/>
        <v/>
      </c>
      <c r="AG1735" s="344" t="str">
        <f t="shared" si="1944"/>
        <v/>
      </c>
      <c r="AH1735" s="344" t="str">
        <f t="shared" si="1945"/>
        <v/>
      </c>
      <c r="AI1735" s="344" t="str">
        <f t="shared" si="1946"/>
        <v/>
      </c>
      <c r="AJ1735" s="346" t="str">
        <f t="shared" si="1947"/>
        <v/>
      </c>
      <c r="AK1735" s="346" t="str">
        <f t="shared" si="1948"/>
        <v/>
      </c>
      <c r="AL1735" s="347" t="str">
        <f t="shared" si="1949"/>
        <v/>
      </c>
      <c r="AM1735" s="141"/>
      <c r="AN1735" s="141"/>
      <c r="AO1735" s="142"/>
      <c r="AP1735" s="58">
        <f t="shared" si="1894"/>
        <v>0</v>
      </c>
      <c r="AQ1735" s="318">
        <f>SUM(AP$10:AP1735)</f>
        <v>0</v>
      </c>
      <c r="AR1735" s="143">
        <f t="shared" si="1952"/>
        <v>0.1</v>
      </c>
      <c r="AS1735" s="144" t="str">
        <f t="shared" si="1895"/>
        <v/>
      </c>
      <c r="AT1735" s="144" t="str">
        <f t="shared" si="1922"/>
        <v/>
      </c>
      <c r="AU1735" s="145"/>
      <c r="AV1735" s="58">
        <f t="shared" si="1953"/>
        <v>0</v>
      </c>
      <c r="AW1735" s="318">
        <f>SUM(AV$10:AV1735)</f>
        <v>0</v>
      </c>
      <c r="AX1735" s="319">
        <f t="shared" si="1954"/>
        <v>0.1</v>
      </c>
      <c r="AY1735" s="144" t="str">
        <f t="shared" si="1936"/>
        <v/>
      </c>
      <c r="AZ1735" s="144" t="str">
        <f t="shared" si="1937"/>
        <v/>
      </c>
      <c r="BA1735" s="144"/>
      <c r="BB1735" s="146" t="str">
        <f t="shared" si="1896"/>
        <v/>
      </c>
      <c r="BC1735" s="66" t="str">
        <f t="shared" si="1935"/>
        <v/>
      </c>
      <c r="BD1735" s="195" t="str">
        <f t="shared" si="1897"/>
        <v/>
      </c>
      <c r="BF1735" s="283"/>
      <c r="BG1735" s="286" t="str">
        <f t="shared" si="1898"/>
        <v/>
      </c>
      <c r="BY1735" s="211" t="str">
        <f t="shared" si="1899"/>
        <v/>
      </c>
      <c r="BZ1735" s="150" t="str">
        <f t="shared" si="1900"/>
        <v/>
      </c>
      <c r="CB1735" s="54" t="str">
        <f t="shared" si="1934"/>
        <v/>
      </c>
      <c r="CD1735" s="54" t="str">
        <f t="shared" si="1901"/>
        <v/>
      </c>
      <c r="CF1735" s="54" t="str">
        <f t="shared" si="1902"/>
        <v/>
      </c>
      <c r="CH1735" s="150" t="str">
        <f t="shared" si="1903"/>
        <v/>
      </c>
      <c r="CI1735" s="290"/>
      <c r="CJ1735" s="150" t="str">
        <f t="shared" si="1904"/>
        <v/>
      </c>
      <c r="CK1735" s="290"/>
      <c r="CL1735" s="54" t="str">
        <f t="shared" si="1923"/>
        <v/>
      </c>
      <c r="CM1735" s="290"/>
      <c r="CN1735" s="150" t="str">
        <f t="shared" si="1905"/>
        <v/>
      </c>
      <c r="CO1735" s="290"/>
      <c r="CP1735" s="150" t="str">
        <f t="shared" si="1906"/>
        <v/>
      </c>
      <c r="CQ1735" s="290"/>
      <c r="CR1735" s="150" t="str">
        <f t="shared" si="1907"/>
        <v/>
      </c>
      <c r="CS1735" s="290"/>
      <c r="CT1735" s="150" t="str">
        <f t="shared" si="1908"/>
        <v/>
      </c>
      <c r="CU1735" s="150"/>
      <c r="CV1735" s="150" t="str">
        <f t="shared" si="1909"/>
        <v/>
      </c>
      <c r="CW1735" s="94"/>
      <c r="CX1735" s="151" t="str">
        <f t="shared" si="1950"/>
        <v/>
      </c>
      <c r="CY1735" s="151" t="str">
        <f t="shared" si="1951"/>
        <v/>
      </c>
      <c r="CZ1735" s="152"/>
      <c r="DA1735" s="373" t="str">
        <f t="shared" si="1924"/>
        <v/>
      </c>
      <c r="DC1735" s="153">
        <f t="shared" si="1910"/>
        <v>0</v>
      </c>
      <c r="DD1735" s="153">
        <f t="shared" si="1911"/>
        <v>0</v>
      </c>
      <c r="DE1735" s="153">
        <f t="shared" si="1912"/>
        <v>0</v>
      </c>
      <c r="DF1735" s="158">
        <f t="shared" si="1913"/>
        <v>-4.7000000000000002E-3</v>
      </c>
      <c r="DG1735" s="159">
        <f t="shared" si="1925"/>
        <v>-1.1703000000000001</v>
      </c>
      <c r="DH1735" s="158">
        <f t="shared" si="1914"/>
        <v>3.1999999999999997E-3</v>
      </c>
      <c r="DI1735" s="159">
        <f t="shared" si="1926"/>
        <v>0.79679999999999995</v>
      </c>
      <c r="DJ1735" s="158">
        <f t="shared" si="1915"/>
        <v>-2.7000000000000001E-3</v>
      </c>
      <c r="DK1735" s="159">
        <f t="shared" si="1927"/>
        <v>-0.67230000000000001</v>
      </c>
      <c r="DL1735" s="158">
        <f t="shared" si="1916"/>
        <v>1.1999999999999999E-3</v>
      </c>
      <c r="DM1735" s="159">
        <f t="shared" si="1928"/>
        <v>0.29879999999999995</v>
      </c>
      <c r="DN1735" s="158">
        <f t="shared" si="1917"/>
        <v>1.46E-2</v>
      </c>
      <c r="DO1735" s="159">
        <f t="shared" si="1929"/>
        <v>3.6354000000000002</v>
      </c>
      <c r="DP1735" s="158">
        <f t="shared" si="1918"/>
        <v>-1.2999999999999999E-2</v>
      </c>
      <c r="DQ1735" s="159">
        <f t="shared" si="1930"/>
        <v>-3.2369999999999997</v>
      </c>
      <c r="DR1735" s="158">
        <f t="shared" si="1919"/>
        <v>-6.7000000000000002E-3</v>
      </c>
      <c r="DS1735" s="159">
        <f t="shared" si="1931"/>
        <v>-1.6683000000000001</v>
      </c>
      <c r="DT1735" s="158">
        <f t="shared" si="1920"/>
        <v>-1.2999999999999999E-2</v>
      </c>
      <c r="DU1735" s="159">
        <f t="shared" si="1932"/>
        <v>-3.2369999999999997</v>
      </c>
      <c r="DV1735" s="158">
        <f t="shared" si="1921"/>
        <v>-6.7000000000000002E-3</v>
      </c>
      <c r="DW1735" s="160">
        <f t="shared" si="1933"/>
        <v>-1.6683000000000001</v>
      </c>
    </row>
    <row r="1736" spans="1:127" ht="24.95" customHeight="1" x14ac:dyDescent="0.2">
      <c r="A1736" s="272">
        <v>1727</v>
      </c>
      <c r="B1736" s="336"/>
      <c r="C1736" s="332"/>
      <c r="D1736" s="333"/>
      <c r="E1736" s="334"/>
      <c r="F1736" s="335"/>
      <c r="G1736" s="334"/>
      <c r="H1736" s="371"/>
      <c r="I1736" s="334"/>
      <c r="J1736" s="334"/>
      <c r="K1736" s="334"/>
      <c r="L1736" s="334"/>
      <c r="M1736" s="334"/>
      <c r="N1736" s="334"/>
      <c r="O1736" s="337"/>
      <c r="P1736" s="337"/>
      <c r="Q1736" s="338" t="str">
        <f t="shared" si="1884"/>
        <v xml:space="preserve"> </v>
      </c>
      <c r="R1736" s="339" t="str">
        <f t="shared" si="1885"/>
        <v/>
      </c>
      <c r="S1736" s="340" t="str">
        <f t="shared" si="1938"/>
        <v/>
      </c>
      <c r="T1736" s="341" t="str">
        <f t="shared" si="1886"/>
        <v/>
      </c>
      <c r="U1736" s="341" t="str">
        <f t="shared" si="1887"/>
        <v/>
      </c>
      <c r="V1736" s="341" t="str">
        <f t="shared" si="1888"/>
        <v/>
      </c>
      <c r="W1736" s="341" t="str">
        <f t="shared" si="1889"/>
        <v/>
      </c>
      <c r="X1736" s="340" t="str">
        <f t="shared" si="1939"/>
        <v/>
      </c>
      <c r="Y1736" s="342" t="str">
        <f t="shared" si="1940"/>
        <v/>
      </c>
      <c r="Z1736" s="343" t="str">
        <f t="shared" si="1941"/>
        <v/>
      </c>
      <c r="AA1736" s="344" t="str">
        <f t="shared" si="1942"/>
        <v/>
      </c>
      <c r="AB1736" s="345" t="str">
        <f t="shared" si="1890"/>
        <v/>
      </c>
      <c r="AC1736" s="346" t="str">
        <f t="shared" si="1891"/>
        <v/>
      </c>
      <c r="AD1736" s="346" t="str">
        <f t="shared" si="1892"/>
        <v/>
      </c>
      <c r="AE1736" s="344" t="str">
        <f t="shared" si="1943"/>
        <v/>
      </c>
      <c r="AF1736" s="346" t="str">
        <f t="shared" si="1893"/>
        <v/>
      </c>
      <c r="AG1736" s="344" t="str">
        <f t="shared" si="1944"/>
        <v/>
      </c>
      <c r="AH1736" s="344" t="str">
        <f t="shared" si="1945"/>
        <v/>
      </c>
      <c r="AI1736" s="344" t="str">
        <f t="shared" si="1946"/>
        <v/>
      </c>
      <c r="AJ1736" s="346" t="str">
        <f t="shared" si="1947"/>
        <v/>
      </c>
      <c r="AK1736" s="346" t="str">
        <f t="shared" si="1948"/>
        <v/>
      </c>
      <c r="AL1736" s="347" t="str">
        <f t="shared" si="1949"/>
        <v/>
      </c>
      <c r="AM1736" s="141"/>
      <c r="AN1736" s="141"/>
      <c r="AO1736" s="142"/>
      <c r="AP1736" s="58">
        <f t="shared" si="1894"/>
        <v>0</v>
      </c>
      <c r="AQ1736" s="318">
        <f>SUM(AP$10:AP1736)</f>
        <v>0</v>
      </c>
      <c r="AR1736" s="143">
        <f t="shared" si="1952"/>
        <v>0.1</v>
      </c>
      <c r="AS1736" s="144" t="str">
        <f t="shared" si="1895"/>
        <v/>
      </c>
      <c r="AT1736" s="144" t="str">
        <f t="shared" si="1922"/>
        <v/>
      </c>
      <c r="AU1736" s="145"/>
      <c r="AV1736" s="58">
        <f t="shared" si="1953"/>
        <v>0</v>
      </c>
      <c r="AW1736" s="318">
        <f>SUM(AV$10:AV1736)</f>
        <v>0</v>
      </c>
      <c r="AX1736" s="319">
        <f t="shared" si="1954"/>
        <v>0.1</v>
      </c>
      <c r="AY1736" s="144" t="str">
        <f t="shared" si="1936"/>
        <v/>
      </c>
      <c r="AZ1736" s="144" t="str">
        <f t="shared" si="1937"/>
        <v/>
      </c>
      <c r="BA1736" s="144"/>
      <c r="BB1736" s="146" t="str">
        <f t="shared" si="1896"/>
        <v/>
      </c>
      <c r="BC1736" s="66" t="str">
        <f t="shared" si="1935"/>
        <v/>
      </c>
      <c r="BD1736" s="195" t="str">
        <f t="shared" si="1897"/>
        <v/>
      </c>
      <c r="BF1736" s="283"/>
      <c r="BG1736" s="286" t="str">
        <f t="shared" si="1898"/>
        <v/>
      </c>
      <c r="BY1736" s="211" t="str">
        <f t="shared" si="1899"/>
        <v/>
      </c>
      <c r="BZ1736" s="150" t="str">
        <f t="shared" si="1900"/>
        <v/>
      </c>
      <c r="CB1736" s="54" t="str">
        <f t="shared" si="1934"/>
        <v/>
      </c>
      <c r="CD1736" s="54" t="str">
        <f t="shared" si="1901"/>
        <v/>
      </c>
      <c r="CF1736" s="54" t="str">
        <f t="shared" si="1902"/>
        <v/>
      </c>
      <c r="CH1736" s="150" t="str">
        <f t="shared" si="1903"/>
        <v/>
      </c>
      <c r="CI1736" s="290"/>
      <c r="CJ1736" s="150" t="str">
        <f t="shared" si="1904"/>
        <v/>
      </c>
      <c r="CK1736" s="290"/>
      <c r="CL1736" s="54" t="str">
        <f t="shared" si="1923"/>
        <v/>
      </c>
      <c r="CM1736" s="290"/>
      <c r="CN1736" s="150" t="str">
        <f t="shared" si="1905"/>
        <v/>
      </c>
      <c r="CO1736" s="290"/>
      <c r="CP1736" s="150" t="str">
        <f t="shared" si="1906"/>
        <v/>
      </c>
      <c r="CQ1736" s="290"/>
      <c r="CR1736" s="150" t="str">
        <f t="shared" si="1907"/>
        <v/>
      </c>
      <c r="CS1736" s="290"/>
      <c r="CT1736" s="150" t="str">
        <f t="shared" si="1908"/>
        <v/>
      </c>
      <c r="CU1736" s="150"/>
      <c r="CV1736" s="150" t="str">
        <f t="shared" si="1909"/>
        <v/>
      </c>
      <c r="CW1736" s="94"/>
      <c r="CX1736" s="151" t="str">
        <f t="shared" si="1950"/>
        <v/>
      </c>
      <c r="CY1736" s="151" t="str">
        <f t="shared" si="1951"/>
        <v/>
      </c>
      <c r="CZ1736" s="152"/>
      <c r="DA1736" s="373" t="str">
        <f t="shared" si="1924"/>
        <v/>
      </c>
      <c r="DC1736" s="153">
        <f t="shared" si="1910"/>
        <v>0</v>
      </c>
      <c r="DD1736" s="153">
        <f t="shared" si="1911"/>
        <v>0</v>
      </c>
      <c r="DE1736" s="153">
        <f t="shared" si="1912"/>
        <v>0</v>
      </c>
      <c r="DF1736" s="158">
        <f t="shared" si="1913"/>
        <v>-4.7000000000000002E-3</v>
      </c>
      <c r="DG1736" s="159">
        <f t="shared" si="1925"/>
        <v>-1.1703000000000001</v>
      </c>
      <c r="DH1736" s="158">
        <f t="shared" si="1914"/>
        <v>3.1999999999999997E-3</v>
      </c>
      <c r="DI1736" s="159">
        <f t="shared" si="1926"/>
        <v>0.79679999999999995</v>
      </c>
      <c r="DJ1736" s="158">
        <f t="shared" si="1915"/>
        <v>-2.7000000000000001E-3</v>
      </c>
      <c r="DK1736" s="159">
        <f t="shared" si="1927"/>
        <v>-0.67230000000000001</v>
      </c>
      <c r="DL1736" s="158">
        <f t="shared" si="1916"/>
        <v>1.1999999999999999E-3</v>
      </c>
      <c r="DM1736" s="159">
        <f t="shared" si="1928"/>
        <v>0.29879999999999995</v>
      </c>
      <c r="DN1736" s="158">
        <f t="shared" si="1917"/>
        <v>1.46E-2</v>
      </c>
      <c r="DO1736" s="159">
        <f t="shared" si="1929"/>
        <v>3.6354000000000002</v>
      </c>
      <c r="DP1736" s="158">
        <f t="shared" si="1918"/>
        <v>-1.2999999999999999E-2</v>
      </c>
      <c r="DQ1736" s="159">
        <f t="shared" si="1930"/>
        <v>-3.2369999999999997</v>
      </c>
      <c r="DR1736" s="158">
        <f t="shared" si="1919"/>
        <v>-6.7000000000000002E-3</v>
      </c>
      <c r="DS1736" s="159">
        <f t="shared" si="1931"/>
        <v>-1.6683000000000001</v>
      </c>
      <c r="DT1736" s="158">
        <f t="shared" si="1920"/>
        <v>-1.2999999999999999E-2</v>
      </c>
      <c r="DU1736" s="159">
        <f t="shared" si="1932"/>
        <v>-3.2369999999999997</v>
      </c>
      <c r="DV1736" s="158">
        <f t="shared" si="1921"/>
        <v>-6.7000000000000002E-3</v>
      </c>
      <c r="DW1736" s="160">
        <f t="shared" si="1933"/>
        <v>-1.6683000000000001</v>
      </c>
    </row>
    <row r="1737" spans="1:127" ht="24.95" customHeight="1" x14ac:dyDescent="0.2">
      <c r="A1737" s="272">
        <v>1728</v>
      </c>
      <c r="B1737" s="336"/>
      <c r="C1737" s="332"/>
      <c r="D1737" s="333"/>
      <c r="E1737" s="334"/>
      <c r="F1737" s="335"/>
      <c r="G1737" s="334"/>
      <c r="H1737" s="371"/>
      <c r="I1737" s="334"/>
      <c r="J1737" s="334"/>
      <c r="K1737" s="334"/>
      <c r="L1737" s="334"/>
      <c r="M1737" s="334"/>
      <c r="N1737" s="334"/>
      <c r="O1737" s="337"/>
      <c r="P1737" s="337"/>
      <c r="Q1737" s="338" t="str">
        <f t="shared" si="1884"/>
        <v xml:space="preserve"> </v>
      </c>
      <c r="R1737" s="339" t="str">
        <f t="shared" si="1885"/>
        <v/>
      </c>
      <c r="S1737" s="340" t="str">
        <f t="shared" si="1938"/>
        <v/>
      </c>
      <c r="T1737" s="341" t="str">
        <f t="shared" si="1886"/>
        <v/>
      </c>
      <c r="U1737" s="341" t="str">
        <f t="shared" si="1887"/>
        <v/>
      </c>
      <c r="V1737" s="341" t="str">
        <f t="shared" si="1888"/>
        <v/>
      </c>
      <c r="W1737" s="341" t="str">
        <f t="shared" si="1889"/>
        <v/>
      </c>
      <c r="X1737" s="340" t="str">
        <f t="shared" si="1939"/>
        <v/>
      </c>
      <c r="Y1737" s="342" t="str">
        <f t="shared" si="1940"/>
        <v/>
      </c>
      <c r="Z1737" s="343" t="str">
        <f t="shared" si="1941"/>
        <v/>
      </c>
      <c r="AA1737" s="344" t="str">
        <f t="shared" si="1942"/>
        <v/>
      </c>
      <c r="AB1737" s="345" t="str">
        <f t="shared" si="1890"/>
        <v/>
      </c>
      <c r="AC1737" s="346" t="str">
        <f t="shared" si="1891"/>
        <v/>
      </c>
      <c r="AD1737" s="346" t="str">
        <f t="shared" si="1892"/>
        <v/>
      </c>
      <c r="AE1737" s="344" t="str">
        <f t="shared" si="1943"/>
        <v/>
      </c>
      <c r="AF1737" s="346" t="str">
        <f t="shared" si="1893"/>
        <v/>
      </c>
      <c r="AG1737" s="344" t="str">
        <f t="shared" si="1944"/>
        <v/>
      </c>
      <c r="AH1737" s="344" t="str">
        <f t="shared" si="1945"/>
        <v/>
      </c>
      <c r="AI1737" s="344" t="str">
        <f t="shared" si="1946"/>
        <v/>
      </c>
      <c r="AJ1737" s="346" t="str">
        <f t="shared" si="1947"/>
        <v/>
      </c>
      <c r="AK1737" s="346" t="str">
        <f t="shared" si="1948"/>
        <v/>
      </c>
      <c r="AL1737" s="347" t="str">
        <f t="shared" si="1949"/>
        <v/>
      </c>
      <c r="AM1737" s="141"/>
      <c r="AN1737" s="141"/>
      <c r="AO1737" s="142"/>
      <c r="AP1737" s="58">
        <f t="shared" si="1894"/>
        <v>0</v>
      </c>
      <c r="AQ1737" s="318">
        <f>SUM(AP$10:AP1737)</f>
        <v>0</v>
      </c>
      <c r="AR1737" s="143">
        <f t="shared" si="1952"/>
        <v>0.1</v>
      </c>
      <c r="AS1737" s="144" t="str">
        <f t="shared" si="1895"/>
        <v/>
      </c>
      <c r="AT1737" s="144" t="str">
        <f t="shared" si="1922"/>
        <v/>
      </c>
      <c r="AU1737" s="145"/>
      <c r="AV1737" s="58">
        <f t="shared" si="1953"/>
        <v>0</v>
      </c>
      <c r="AW1737" s="318">
        <f>SUM(AV$10:AV1737)</f>
        <v>0</v>
      </c>
      <c r="AX1737" s="319">
        <f t="shared" si="1954"/>
        <v>0.1</v>
      </c>
      <c r="AY1737" s="144" t="str">
        <f t="shared" si="1936"/>
        <v/>
      </c>
      <c r="AZ1737" s="144" t="str">
        <f t="shared" si="1937"/>
        <v/>
      </c>
      <c r="BA1737" s="144"/>
      <c r="BB1737" s="146" t="str">
        <f t="shared" si="1896"/>
        <v/>
      </c>
      <c r="BC1737" s="66" t="str">
        <f t="shared" si="1935"/>
        <v/>
      </c>
      <c r="BD1737" s="195" t="str">
        <f t="shared" si="1897"/>
        <v/>
      </c>
      <c r="BF1737" s="283"/>
      <c r="BG1737" s="286" t="str">
        <f t="shared" si="1898"/>
        <v/>
      </c>
      <c r="BY1737" s="211" t="str">
        <f t="shared" si="1899"/>
        <v/>
      </c>
      <c r="BZ1737" s="150" t="str">
        <f t="shared" si="1900"/>
        <v/>
      </c>
      <c r="CB1737" s="54" t="str">
        <f t="shared" si="1934"/>
        <v/>
      </c>
      <c r="CD1737" s="54" t="str">
        <f t="shared" si="1901"/>
        <v/>
      </c>
      <c r="CF1737" s="54" t="str">
        <f t="shared" si="1902"/>
        <v/>
      </c>
      <c r="CH1737" s="150" t="str">
        <f t="shared" si="1903"/>
        <v/>
      </c>
      <c r="CI1737" s="290"/>
      <c r="CJ1737" s="150" t="str">
        <f t="shared" si="1904"/>
        <v/>
      </c>
      <c r="CK1737" s="290"/>
      <c r="CL1737" s="54" t="str">
        <f t="shared" si="1923"/>
        <v/>
      </c>
      <c r="CM1737" s="290"/>
      <c r="CN1737" s="150" t="str">
        <f t="shared" si="1905"/>
        <v/>
      </c>
      <c r="CO1737" s="290"/>
      <c r="CP1737" s="150" t="str">
        <f t="shared" si="1906"/>
        <v/>
      </c>
      <c r="CQ1737" s="290"/>
      <c r="CR1737" s="150" t="str">
        <f t="shared" si="1907"/>
        <v/>
      </c>
      <c r="CS1737" s="290"/>
      <c r="CT1737" s="150" t="str">
        <f t="shared" si="1908"/>
        <v/>
      </c>
      <c r="CU1737" s="150"/>
      <c r="CV1737" s="150" t="str">
        <f t="shared" si="1909"/>
        <v/>
      </c>
      <c r="CW1737" s="94"/>
      <c r="CX1737" s="151" t="str">
        <f t="shared" si="1950"/>
        <v/>
      </c>
      <c r="CY1737" s="151" t="str">
        <f t="shared" si="1951"/>
        <v/>
      </c>
      <c r="CZ1737" s="152"/>
      <c r="DA1737" s="373" t="str">
        <f t="shared" si="1924"/>
        <v/>
      </c>
      <c r="DC1737" s="153">
        <f t="shared" si="1910"/>
        <v>0</v>
      </c>
      <c r="DD1737" s="153">
        <f t="shared" si="1911"/>
        <v>0</v>
      </c>
      <c r="DE1737" s="153">
        <f t="shared" si="1912"/>
        <v>0</v>
      </c>
      <c r="DF1737" s="158">
        <f t="shared" si="1913"/>
        <v>-4.7000000000000002E-3</v>
      </c>
      <c r="DG1737" s="159">
        <f t="shared" si="1925"/>
        <v>-1.1703000000000001</v>
      </c>
      <c r="DH1737" s="158">
        <f t="shared" si="1914"/>
        <v>3.1999999999999997E-3</v>
      </c>
      <c r="DI1737" s="159">
        <f t="shared" si="1926"/>
        <v>0.79679999999999995</v>
      </c>
      <c r="DJ1737" s="158">
        <f t="shared" si="1915"/>
        <v>-2.7000000000000001E-3</v>
      </c>
      <c r="DK1737" s="159">
        <f t="shared" si="1927"/>
        <v>-0.67230000000000001</v>
      </c>
      <c r="DL1737" s="158">
        <f t="shared" si="1916"/>
        <v>1.1999999999999999E-3</v>
      </c>
      <c r="DM1737" s="159">
        <f t="shared" si="1928"/>
        <v>0.29879999999999995</v>
      </c>
      <c r="DN1737" s="158">
        <f t="shared" si="1917"/>
        <v>1.46E-2</v>
      </c>
      <c r="DO1737" s="159">
        <f t="shared" si="1929"/>
        <v>3.6354000000000002</v>
      </c>
      <c r="DP1737" s="158">
        <f t="shared" si="1918"/>
        <v>-1.2999999999999999E-2</v>
      </c>
      <c r="DQ1737" s="159">
        <f t="shared" si="1930"/>
        <v>-3.2369999999999997</v>
      </c>
      <c r="DR1737" s="158">
        <f t="shared" si="1919"/>
        <v>-6.7000000000000002E-3</v>
      </c>
      <c r="DS1737" s="159">
        <f t="shared" si="1931"/>
        <v>-1.6683000000000001</v>
      </c>
      <c r="DT1737" s="158">
        <f t="shared" si="1920"/>
        <v>-1.2999999999999999E-2</v>
      </c>
      <c r="DU1737" s="159">
        <f t="shared" si="1932"/>
        <v>-3.2369999999999997</v>
      </c>
      <c r="DV1737" s="158">
        <f t="shared" si="1921"/>
        <v>-6.7000000000000002E-3</v>
      </c>
      <c r="DW1737" s="160">
        <f t="shared" si="1933"/>
        <v>-1.6683000000000001</v>
      </c>
    </row>
    <row r="1738" spans="1:127" ht="24.95" customHeight="1" x14ac:dyDescent="0.2">
      <c r="A1738" s="272">
        <v>1729</v>
      </c>
      <c r="B1738" s="336"/>
      <c r="C1738" s="332"/>
      <c r="D1738" s="333"/>
      <c r="E1738" s="334"/>
      <c r="F1738" s="335"/>
      <c r="G1738" s="334"/>
      <c r="H1738" s="371"/>
      <c r="I1738" s="334"/>
      <c r="J1738" s="334"/>
      <c r="K1738" s="334"/>
      <c r="L1738" s="334"/>
      <c r="M1738" s="334"/>
      <c r="N1738" s="334"/>
      <c r="O1738" s="337"/>
      <c r="P1738" s="337"/>
      <c r="Q1738" s="338" t="str">
        <f t="shared" ref="Q1738:Q1801" si="1955">IF(P1738=""," ",IF($N$3="in WC",IF(F1738="","",IF(F1738=6,DF1738,IF(F1738=8,DH1738,IF(F1738=10,DJ1738,IF(F1738=12,DL1738,IF(F1738=14,DN1738,IF(F1738="12x18",DP1738,IF(F1738="12x24",DR1738,IF(F1738="12x36",DT1738,IF(F1738="12x48",DV1738)))))))))),IF(F1738=6,DG1738,IF(F1738=8,DI1738,IF(F1738=10,DK1738,IF(F1738=12,DM1738,IF(F1738=14,DO1738,IF(F1738="12x18",DQ1738,IF(F1738="12x24",DS1738,IF(F1738="12x36",DU1738,IF(F1738="12x48",DW1738)))))))))))</f>
        <v xml:space="preserve"> </v>
      </c>
      <c r="R1738" s="339" t="str">
        <f t="shared" ref="R1738:R1801" si="1956">IF(F1738="","",LOOKUP(F1738,$BI$14:$BI$22,$BP$14:$BP$22))</f>
        <v/>
      </c>
      <c r="S1738" s="340" t="str">
        <f t="shared" si="1938"/>
        <v/>
      </c>
      <c r="T1738" s="341" t="str">
        <f t="shared" ref="T1738:T1801" si="1957">IF(F1738="","",IF($N$2="CFM",LOOKUP(F1738,$BI$14:$BJ$22),IF($N$2="LPS", LOOKUP(F1738,$BI$173:$BJ$181),IF($N$2="CMH",LOOKUP(F1738,$BI$187:$BJ$195)," "))))</f>
        <v/>
      </c>
      <c r="U1738" s="341" t="str">
        <f t="shared" ref="U1738:U1801" si="1958">IF(F1738="","",IF($N$2="CFM",LOOKUP(F1738,$BI$14:$BI$22,$BL$14:$BL$22),IF($N$2="LPS", LOOKUP(F1738,$BI$173:$BI$181,$BL$173:$BL$181),IF($N$2="CMH",LOOKUP(F1738,$BI$187:$BI$195,$BL$187:$BL$195)," "))))</f>
        <v/>
      </c>
      <c r="V1738" s="341" t="str">
        <f t="shared" ref="V1738:V1801" si="1959">IF(F1738="","",IF($N$2="CFM",LOOKUP(F1738,$BI$14:$BI$22,$BM$14:$BM$22),IF($N$2="LPS", LOOKUP(F1738,$BI$173:$BI$181,$BM$173:$BM$181),IF($N$2="CMH",LOOKUP(F1738,$BI$187:$BI$195,$BM$187:$BM$195)," "))))</f>
        <v/>
      </c>
      <c r="W1738" s="341" t="str">
        <f t="shared" ref="W1738:W1801" si="1960">IF(F1738="","",IF($N$2="CFM",LOOKUP(F1738,$BI$14:$BI$22,$BN$14:$BN$22),IF($N$2="LPS", LOOKUP(F1738,$BI$173:$BI$181,$BN$173:$BN$181),IF($N$2="CMH",LOOKUP(F1738,$BI$187:$BI$195,$BN$187:$BN$195)," "))))</f>
        <v/>
      </c>
      <c r="X1738" s="340" t="str">
        <f t="shared" si="1939"/>
        <v/>
      </c>
      <c r="Y1738" s="342" t="str">
        <f t="shared" si="1940"/>
        <v/>
      </c>
      <c r="Z1738" s="343" t="str">
        <f t="shared" si="1941"/>
        <v/>
      </c>
      <c r="AA1738" s="344" t="str">
        <f t="shared" si="1942"/>
        <v/>
      </c>
      <c r="AB1738" s="345" t="str">
        <f t="shared" ref="AB1738:AB1801" si="1961">IF(F1738="","",LOOKUP(F1738,$BI$14:$BI$22,$BQ$14:$BQ$22))</f>
        <v/>
      </c>
      <c r="AC1738" s="346" t="str">
        <f t="shared" ref="AC1738:AC1801" si="1962">IF(G1738="","",LOOKUP(G1738,$BI$31:$BJ$37))</f>
        <v/>
      </c>
      <c r="AD1738" s="346" t="str">
        <f t="shared" ref="AD1738:AD1801" si="1963">IF(H1738="","",LOOKUP(H1738,$BI$41:$BJ$47))</f>
        <v/>
      </c>
      <c r="AE1738" s="344" t="str">
        <f t="shared" si="1943"/>
        <v/>
      </c>
      <c r="AF1738" s="346" t="str">
        <f t="shared" ref="AF1738:AF1801" si="1964">IF(F1738="","",LOOKUP(F1738,$BI$14:$BI$22,$BO$14:$BO$22))</f>
        <v/>
      </c>
      <c r="AG1738" s="344" t="str">
        <f t="shared" si="1944"/>
        <v/>
      </c>
      <c r="AH1738" s="344" t="str">
        <f t="shared" si="1945"/>
        <v/>
      </c>
      <c r="AI1738" s="344" t="str">
        <f t="shared" si="1946"/>
        <v/>
      </c>
      <c r="AJ1738" s="346" t="str">
        <f t="shared" si="1947"/>
        <v/>
      </c>
      <c r="AK1738" s="346" t="str">
        <f t="shared" si="1948"/>
        <v/>
      </c>
      <c r="AL1738" s="347" t="str">
        <f t="shared" si="1949"/>
        <v/>
      </c>
      <c r="AM1738" s="141"/>
      <c r="AN1738" s="141"/>
      <c r="AO1738" s="142"/>
      <c r="AP1738" s="58">
        <f t="shared" ref="AP1738:AP1801" si="1965">IF(S1738="NO",1,0)</f>
        <v>0</v>
      </c>
      <c r="AQ1738" s="318">
        <f>SUM(AP$10:AP1738)</f>
        <v>0</v>
      </c>
      <c r="AR1738" s="143">
        <f t="shared" si="1952"/>
        <v>0.1</v>
      </c>
      <c r="AS1738" s="144" t="str">
        <f t="shared" ref="AS1738:AS1801" si="1966">IF(S1738="NO",C1738,"")</f>
        <v/>
      </c>
      <c r="AT1738" s="144" t="str">
        <f t="shared" si="1922"/>
        <v/>
      </c>
      <c r="AU1738" s="145"/>
      <c r="AV1738" s="58">
        <f t="shared" si="1953"/>
        <v>0</v>
      </c>
      <c r="AW1738" s="318">
        <f>SUM(AV$10:AV1738)</f>
        <v>0</v>
      </c>
      <c r="AX1738" s="319">
        <f t="shared" si="1954"/>
        <v>0.1</v>
      </c>
      <c r="AY1738" s="144" t="str">
        <f t="shared" si="1936"/>
        <v/>
      </c>
      <c r="AZ1738" s="144" t="str">
        <f t="shared" si="1937"/>
        <v/>
      </c>
      <c r="BA1738" s="144"/>
      <c r="BB1738" s="146" t="str">
        <f t="shared" ref="BB1738:BB1801" si="1967">CONCATENATE(Y1738,Z1738,AB1738,AC1738,AD1738,AE1738,AF1738,AG1738,AH1738,AI1738,AJ1738,AK1738,AL1738)</f>
        <v/>
      </c>
      <c r="BC1738" s="66" t="str">
        <f t="shared" si="1935"/>
        <v/>
      </c>
      <c r="BD1738" s="195" t="str">
        <f t="shared" ref="BD1738:BD1801" si="1968">IF(N1738="","",N1738)</f>
        <v/>
      </c>
      <c r="BF1738" s="283"/>
      <c r="BG1738" s="286" t="str">
        <f t="shared" ref="BG1738:BG1801" si="1969">IF(D1738="","",Q1738-$T$3)</f>
        <v/>
      </c>
      <c r="BY1738" s="211" t="str">
        <f t="shared" ref="BY1738:BY1801" si="1970">IF(G1738="","",IF(LEFT(G1738,3)="304","_304SS",IF(LEFT(G1738,3)="316","_316SS",G1738)))</f>
        <v/>
      </c>
      <c r="BZ1738" s="150" t="str">
        <f t="shared" ref="BZ1738:BZ1801" si="1971">IF(E1738="AVT3000","AV3000X",IF(E1738="AVC5000","AVC5000X",IF(E1738="H-AVT3000","H_AV3000",IF(E1738="H-AVC5000","H_AVC5000",""))))</f>
        <v/>
      </c>
      <c r="CB1738" s="54" t="str">
        <f t="shared" si="1934"/>
        <v/>
      </c>
      <c r="CD1738" s="54" t="str">
        <f t="shared" ref="CD1738:CD1801" si="1972">IF(D1738="supply","supply",IF(D1738="FH Exhaust","FHExhaust", IF(D1738="GE","GE",IF(D1738="Other Exhaust","OtherExhaust",IF(D1738="Return","Return",IF(D1738="Cage Rack","CageRack",IF(D1738="Bio Safety Cab","BioSafetyCab",IF(D1738="Canopy Ex","CanopyEx",IF(D1738="Snorkel","Snorkel",IF(D1738="Acid resistant","AcidRes",""))))))))))</f>
        <v/>
      </c>
      <c r="CF1738" s="54" t="str">
        <f t="shared" ref="CF1738:CF1801" si="1973">IF(D1738="supply","supplyV",IF(D1738="FH Exhaust","FHExhaustV",IF(D1738="GE","GEV",IF(D1738="Other Exhaust","OtherExhaustV",IF(D1738="Return","ReturnV",IF(D1738="Cage Rack","CageRackV",IF(D1738="Bio Safety Cab","BioSafetyCabV",IF(D1738="Canopy Ex","CanopyExV",IF(D1738="Snorkel","SnorkelV",IF(D1738="Acid resistant","AcidResV",""))))))))))</f>
        <v/>
      </c>
      <c r="CH1738" s="150" t="str">
        <f t="shared" ref="CH1738:CH1801" si="1974">IF(F1738=6,"AL",IF(F1738=8,"AL",(IF(F1738=10,"AL",IF(F1738=12,"AL",IF(F1738=14,"AL",IF(F1738="12x18","NOAL",IF(F1738="12x24","NOAL",IF(F1738="12x36","NOAL",IF(F1738="12x48","NOAL",""))))))))))</f>
        <v/>
      </c>
      <c r="CI1738" s="290"/>
      <c r="CJ1738" s="150" t="str">
        <f t="shared" ref="CJ1738:CJ1801" si="1975">IF(AND(D1738="acid resistant",E1738="AVC5000"),"AVC5000MC",IF(AND(D1738="acid resistant",E1738="AVT3000"),"AV3000MC",IF(E1738="AVT3000","AV3000M",IF(E1738="AVC5000","AVC5000M",IF(E1738="H-AVT3000","H_AV3000M",IF(E1738="H-AVC5000","H_AVC5000M",""))))))</f>
        <v/>
      </c>
      <c r="CK1738" s="290"/>
      <c r="CL1738" s="54" t="str">
        <f t="shared" si="1923"/>
        <v/>
      </c>
      <c r="CM1738" s="290"/>
      <c r="CN1738" s="150" t="str">
        <f t="shared" ref="CN1738:CN1801" si="1976">IF(G1738="PFAcoated","NOSOPFA",IF(F1738=6,"NOSO",IF(F1738=8,"SO",(IF(F1738=10,"SO",IF(F1738=12,"SO",IF(F1738=14,"SO",IF(F1738="12x18","SO",IF(F1738="12x24","SO",IF(F1738="12x36","SO",IF(F1738="12x48","SO","")))))))))))</f>
        <v/>
      </c>
      <c r="CO1738" s="290"/>
      <c r="CP1738" s="150" t="str">
        <f t="shared" ref="CP1738:CP1801" si="1977">IF(G1738="","",IF(G1738="PFACoated", "NOFL","FL"))</f>
        <v/>
      </c>
      <c r="CQ1738" s="290"/>
      <c r="CR1738" s="150" t="str">
        <f t="shared" ref="CR1738:CR1801" si="1978">IF(S1738="YES","CTL",IF(S1738="NO","NOCTL",""))</f>
        <v/>
      </c>
      <c r="CS1738" s="290"/>
      <c r="CT1738" s="150" t="str">
        <f t="shared" ref="CT1738:CT1801" si="1979">IF(E1738="H-AVT3000","H_AVT3A",IF(E1738="AVT3000","AVT3A",IF(E1738="H-AVC5000","AVCA",IF(E1738="AVC5000","AVCA",""))))</f>
        <v/>
      </c>
      <c r="CU1738" s="150"/>
      <c r="CV1738" s="150" t="str">
        <f t="shared" ref="CV1738:CV1801" si="1980">IF(E1738="","",IF(E1738="H-AVT3000","H_AVT3B",IF(E1738="AVT3000","AVT3B",IF(E1738="H-AVC5000","AVCB",IF(E1738="AVC5000","AVCB")))))</f>
        <v/>
      </c>
      <c r="CW1738" s="94"/>
      <c r="CX1738" s="151" t="str">
        <f t="shared" si="1950"/>
        <v/>
      </c>
      <c r="CY1738" s="151" t="str">
        <f t="shared" si="1951"/>
        <v/>
      </c>
      <c r="CZ1738" s="152"/>
      <c r="DA1738" s="373" t="str">
        <f t="shared" si="1924"/>
        <v/>
      </c>
      <c r="DC1738" s="153">
        <f t="shared" ref="DC1738:DC1801" si="1981">P1738</f>
        <v>0</v>
      </c>
      <c r="DD1738" s="153">
        <f t="shared" ref="DD1738:DD1801" si="1982">P1738*$DD$6</f>
        <v>0</v>
      </c>
      <c r="DE1738" s="153">
        <f t="shared" ref="DE1738:DE1801" si="1983">P1738*$DE$6</f>
        <v>0</v>
      </c>
      <c r="DF1738" s="158">
        <f t="shared" ref="DF1738:DF1801" si="1984">IF($N$2="CFM",(0.0026*(($DC1738)/25)^2+0.0035*($DC1738)/25-0.0047),IF($N$2="LPS",(0.0026*(($DD1738)/25)^2+0.0035*($DD1738)/25-0.0047),IF($N$2="CMH",(0.0026*(($DE1738)/25)^2+0.0035*($DE1738)/25-0.0047),"")))</f>
        <v>-4.7000000000000002E-3</v>
      </c>
      <c r="DG1738" s="159">
        <f t="shared" si="1925"/>
        <v>-1.1703000000000001</v>
      </c>
      <c r="DH1738" s="158">
        <f t="shared" ref="DH1738:DH1801" si="1985">IF($N$2="CFM",(0.0017*(($DC1738-50)/50)^2+0.0041*($DC1738-50)/50+0.0056),IF($N$2="LPS",(0.0017*(($DD1738-50)/50)^2+0.0041*($DD1738-50)/50+0.0056),IF($N$2="CMH",(0.0017*(($DE1738-50)/50)^2+0.0041*($DE1738-50)/50+0.0056),"")))</f>
        <v>3.1999999999999997E-3</v>
      </c>
      <c r="DI1738" s="159">
        <f t="shared" si="1926"/>
        <v>0.79679999999999995</v>
      </c>
      <c r="DJ1738" s="158">
        <f t="shared" ref="DJ1738:DJ1801" si="1986">IF($N$2="CFM",(0.0026*(($DC1738)/100)^2+0.0012*($DC1738)/100-0.0027),IF($N$2="LPS",(0.0026*(($DD1738)/100)^2+0.0012*($DD1738)/100-0.0027),IF($N$2="CMH",(0.0026*(($DE1738)/100)^2+0.0012*($DE1738)/100-0.0027),"")))</f>
        <v>-2.7000000000000001E-3</v>
      </c>
      <c r="DK1738" s="159">
        <f t="shared" si="1927"/>
        <v>-0.67230000000000001</v>
      </c>
      <c r="DL1738" s="158">
        <f t="shared" ref="DL1738:DL1801" si="1987">IF($N$2="CFM",(0.0056*(($DC1738)/200)^2-0.0008*($DC1738)/200+0.0012),IF($N$2="LPS",(0.0056*(($DD1738)/200)^2-0.0008*($DD1738)/200+0.0012),IF($N$2="CMH",(0.0056*(($DE1738)/200)^2-0.0008*($DE1738)/200+0.0012),"")))</f>
        <v>1.1999999999999999E-3</v>
      </c>
      <c r="DM1738" s="159">
        <f t="shared" si="1928"/>
        <v>0.29879999999999995</v>
      </c>
      <c r="DN1738" s="158">
        <f t="shared" ref="DN1738:DN1801" si="1988">IF($N$2="CFM",(0.0062*(($DC1738)/300)^2-0.0094*($DC1738)/300+0.0146),IF($N$2="LPS",(0.0062*(($DD1738)/300)^2-0.0094*($DD1738)/300+0.0146),IF($N$2="CMH",(0.0062*(($DE1738)/300)^2-0.0094*($DE1738)/300+0.0146),"")))</f>
        <v>1.46E-2</v>
      </c>
      <c r="DO1738" s="159">
        <f t="shared" si="1929"/>
        <v>3.6354000000000002</v>
      </c>
      <c r="DP1738" s="158">
        <f t="shared" ref="DP1738:DP1801" si="1989">IF($N$2="CFM",(0.0058*((DC1738)/400)^2+0.0106*(DC1738)/400-0.013),IF($N$2="LPS",(0.0058*((DD1738)/400)^2+0.0106*(DD1738)/400-0.013),IF($N$2="CMH",(0.0058*((DE1738)/400)^2+0.0106*(DE1738)/400-0.013),"")))</f>
        <v>-1.2999999999999999E-2</v>
      </c>
      <c r="DQ1738" s="159">
        <f t="shared" si="1930"/>
        <v>-3.2369999999999997</v>
      </c>
      <c r="DR1738" s="158">
        <f t="shared" ref="DR1738:DR1801" si="1990">IF($N$2="CFM",(0.0063*(($DC1738)/500)^2+0.0066*($DC1738)/500-0.0067),IF($N$2="LPS",(0.0063*(($DD1738)/500)^2+0.0066*($DD1738)/500-0.0067),IF($N$2="CMH",(0.0063*(($DE1738)/500)^2+0.0066*($DE1738)/500-0.0067),"")))</f>
        <v>-6.7000000000000002E-3</v>
      </c>
      <c r="DS1738" s="159">
        <f t="shared" si="1931"/>
        <v>-1.6683000000000001</v>
      </c>
      <c r="DT1738" s="158">
        <f t="shared" ref="DT1738:DT1801" si="1991">IF($N$2="CFM",(0.0058*(($DC1738)/800)^2+0.0106*($DC1738)/800-0.013),IF($N$2="LPS",(0.0058*(($DD1738)/800)^2+0.0106*($DD1738)/800-0.013),IF($N$2="CMH",(0.0058*(($DE1738)/800)^2+0.0106*($DE1738)/800-0.013),"")))</f>
        <v>-1.2999999999999999E-2</v>
      </c>
      <c r="DU1738" s="159">
        <f t="shared" si="1932"/>
        <v>-3.2369999999999997</v>
      </c>
      <c r="DV1738" s="158">
        <f t="shared" ref="DV1738:DV1801" si="1992">IF($N$2="CFM",(0.0063*(($DC1738)/1000)^2+0.0066*($DC1738)/1000-0.0067),IF($N$2="LPS",(0.0063*(($DD1738)/1000)^2+0.0066*($DD1738)/1000-0.0067),IF($N$2="CMH",(0.0063*(($DE1738)/1000)^2+0.0066*($DE1738)/1000-0.0067),"")))</f>
        <v>-6.7000000000000002E-3</v>
      </c>
      <c r="DW1738" s="160">
        <f t="shared" si="1933"/>
        <v>-1.6683000000000001</v>
      </c>
    </row>
    <row r="1739" spans="1:127" ht="24.95" customHeight="1" x14ac:dyDescent="0.2">
      <c r="A1739" s="272">
        <v>1730</v>
      </c>
      <c r="B1739" s="336"/>
      <c r="C1739" s="332"/>
      <c r="D1739" s="333"/>
      <c r="E1739" s="334"/>
      <c r="F1739" s="335"/>
      <c r="G1739" s="334"/>
      <c r="H1739" s="371"/>
      <c r="I1739" s="334"/>
      <c r="J1739" s="334"/>
      <c r="K1739" s="334"/>
      <c r="L1739" s="334"/>
      <c r="M1739" s="334"/>
      <c r="N1739" s="334"/>
      <c r="O1739" s="337"/>
      <c r="P1739" s="337"/>
      <c r="Q1739" s="338" t="str">
        <f t="shared" si="1955"/>
        <v xml:space="preserve"> </v>
      </c>
      <c r="R1739" s="339" t="str">
        <f t="shared" si="1956"/>
        <v/>
      </c>
      <c r="S1739" s="340" t="str">
        <f t="shared" si="1938"/>
        <v/>
      </c>
      <c r="T1739" s="341" t="str">
        <f t="shared" si="1957"/>
        <v/>
      </c>
      <c r="U1739" s="341" t="str">
        <f t="shared" si="1958"/>
        <v/>
      </c>
      <c r="V1739" s="341" t="str">
        <f t="shared" si="1959"/>
        <v/>
      </c>
      <c r="W1739" s="341" t="str">
        <f t="shared" si="1960"/>
        <v/>
      </c>
      <c r="X1739" s="340" t="str">
        <f t="shared" si="1939"/>
        <v/>
      </c>
      <c r="Y1739" s="342" t="str">
        <f t="shared" si="1940"/>
        <v/>
      </c>
      <c r="Z1739" s="343" t="str">
        <f t="shared" si="1941"/>
        <v/>
      </c>
      <c r="AA1739" s="344" t="str">
        <f t="shared" si="1942"/>
        <v/>
      </c>
      <c r="AB1739" s="345" t="str">
        <f t="shared" si="1961"/>
        <v/>
      </c>
      <c r="AC1739" s="346" t="str">
        <f t="shared" si="1962"/>
        <v/>
      </c>
      <c r="AD1739" s="346" t="str">
        <f t="shared" si="1963"/>
        <v/>
      </c>
      <c r="AE1739" s="344" t="str">
        <f t="shared" si="1943"/>
        <v/>
      </c>
      <c r="AF1739" s="346" t="str">
        <f t="shared" si="1964"/>
        <v/>
      </c>
      <c r="AG1739" s="344" t="str">
        <f t="shared" si="1944"/>
        <v/>
      </c>
      <c r="AH1739" s="344" t="str">
        <f t="shared" si="1945"/>
        <v/>
      </c>
      <c r="AI1739" s="344" t="str">
        <f t="shared" si="1946"/>
        <v/>
      </c>
      <c r="AJ1739" s="346" t="str">
        <f t="shared" si="1947"/>
        <v/>
      </c>
      <c r="AK1739" s="346" t="str">
        <f t="shared" si="1948"/>
        <v/>
      </c>
      <c r="AL1739" s="347" t="str">
        <f t="shared" si="1949"/>
        <v/>
      </c>
      <c r="AM1739" s="141"/>
      <c r="AN1739" s="141"/>
      <c r="AO1739" s="142"/>
      <c r="AP1739" s="58">
        <f t="shared" si="1965"/>
        <v>0</v>
      </c>
      <c r="AQ1739" s="318">
        <f>SUM(AP$10:AP1739)</f>
        <v>0</v>
      </c>
      <c r="AR1739" s="143">
        <f t="shared" si="1952"/>
        <v>0.1</v>
      </c>
      <c r="AS1739" s="144" t="str">
        <f t="shared" si="1966"/>
        <v/>
      </c>
      <c r="AT1739" s="144" t="str">
        <f t="shared" ref="AT1739:AT1802" si="1993">IF(S1739="no",IF(B1739="","",B1739),"")</f>
        <v/>
      </c>
      <c r="AU1739" s="145"/>
      <c r="AV1739" s="58">
        <f t="shared" si="1953"/>
        <v>0</v>
      </c>
      <c r="AW1739" s="318">
        <f>SUM(AV$10:AV1739)</f>
        <v>0</v>
      </c>
      <c r="AX1739" s="319">
        <f t="shared" si="1954"/>
        <v>0.1</v>
      </c>
      <c r="AY1739" s="144" t="str">
        <f t="shared" si="1936"/>
        <v/>
      </c>
      <c r="AZ1739" s="144" t="str">
        <f t="shared" si="1937"/>
        <v/>
      </c>
      <c r="BA1739" s="144"/>
      <c r="BB1739" s="146" t="str">
        <f t="shared" si="1967"/>
        <v/>
      </c>
      <c r="BC1739" s="66" t="str">
        <f t="shared" si="1935"/>
        <v/>
      </c>
      <c r="BD1739" s="195" t="str">
        <f t="shared" si="1968"/>
        <v/>
      </c>
      <c r="BF1739" s="283"/>
      <c r="BG1739" s="286" t="str">
        <f t="shared" si="1969"/>
        <v/>
      </c>
      <c r="BY1739" s="211" t="str">
        <f t="shared" si="1970"/>
        <v/>
      </c>
      <c r="BZ1739" s="150" t="str">
        <f t="shared" si="1971"/>
        <v/>
      </c>
      <c r="CB1739" s="54" t="str">
        <f t="shared" si="1934"/>
        <v/>
      </c>
      <c r="CD1739" s="54" t="str">
        <f t="shared" si="1972"/>
        <v/>
      </c>
      <c r="CF1739" s="54" t="str">
        <f t="shared" si="1973"/>
        <v/>
      </c>
      <c r="CH1739" s="150" t="str">
        <f t="shared" si="1974"/>
        <v/>
      </c>
      <c r="CI1739" s="290"/>
      <c r="CJ1739" s="150" t="str">
        <f t="shared" si="1975"/>
        <v/>
      </c>
      <c r="CK1739" s="290"/>
      <c r="CL1739" s="54" t="str">
        <f t="shared" ref="CL1739:CL1802" si="1994">IF(CD1739="CageRack","AVC5000CRM",CJ1739)</f>
        <v/>
      </c>
      <c r="CM1739" s="290"/>
      <c r="CN1739" s="150" t="str">
        <f t="shared" si="1976"/>
        <v/>
      </c>
      <c r="CO1739" s="290"/>
      <c r="CP1739" s="150" t="str">
        <f t="shared" si="1977"/>
        <v/>
      </c>
      <c r="CQ1739" s="290"/>
      <c r="CR1739" s="150" t="str">
        <f t="shared" si="1978"/>
        <v/>
      </c>
      <c r="CS1739" s="290"/>
      <c r="CT1739" s="150" t="str">
        <f t="shared" si="1979"/>
        <v/>
      </c>
      <c r="CU1739" s="150"/>
      <c r="CV1739" s="150" t="str">
        <f t="shared" si="1980"/>
        <v/>
      </c>
      <c r="CW1739" s="94"/>
      <c r="CX1739" s="151" t="str">
        <f t="shared" si="1950"/>
        <v/>
      </c>
      <c r="CY1739" s="151" t="str">
        <f t="shared" si="1951"/>
        <v/>
      </c>
      <c r="CZ1739" s="152"/>
      <c r="DA1739" s="373" t="str">
        <f t="shared" ref="DA1739:DA1802" si="1995">IF(H1739="","",VLOOKUP(H1739,$BI$41:$BJ$47,2))</f>
        <v/>
      </c>
      <c r="DC1739" s="153">
        <f t="shared" si="1981"/>
        <v>0</v>
      </c>
      <c r="DD1739" s="153">
        <f t="shared" si="1982"/>
        <v>0</v>
      </c>
      <c r="DE1739" s="153">
        <f t="shared" si="1983"/>
        <v>0</v>
      </c>
      <c r="DF1739" s="158">
        <f t="shared" si="1984"/>
        <v>-4.7000000000000002E-3</v>
      </c>
      <c r="DG1739" s="159">
        <f t="shared" ref="DG1739:DG1802" si="1996">DF1739*249</f>
        <v>-1.1703000000000001</v>
      </c>
      <c r="DH1739" s="158">
        <f t="shared" si="1985"/>
        <v>3.1999999999999997E-3</v>
      </c>
      <c r="DI1739" s="159">
        <f t="shared" ref="DI1739:DI1802" si="1997">DH1739*249</f>
        <v>0.79679999999999995</v>
      </c>
      <c r="DJ1739" s="158">
        <f t="shared" si="1986"/>
        <v>-2.7000000000000001E-3</v>
      </c>
      <c r="DK1739" s="159">
        <f t="shared" ref="DK1739:DK1802" si="1998">DJ1739*249</f>
        <v>-0.67230000000000001</v>
      </c>
      <c r="DL1739" s="158">
        <f t="shared" si="1987"/>
        <v>1.1999999999999999E-3</v>
      </c>
      <c r="DM1739" s="159">
        <f t="shared" ref="DM1739:DM1802" si="1999">DL1739*249</f>
        <v>0.29879999999999995</v>
      </c>
      <c r="DN1739" s="158">
        <f t="shared" si="1988"/>
        <v>1.46E-2</v>
      </c>
      <c r="DO1739" s="159">
        <f t="shared" ref="DO1739:DO1802" si="2000">DN1739*249</f>
        <v>3.6354000000000002</v>
      </c>
      <c r="DP1739" s="158">
        <f t="shared" si="1989"/>
        <v>-1.2999999999999999E-2</v>
      </c>
      <c r="DQ1739" s="159">
        <f t="shared" ref="DQ1739:DQ1802" si="2001">DP1739*249</f>
        <v>-3.2369999999999997</v>
      </c>
      <c r="DR1739" s="158">
        <f t="shared" si="1990"/>
        <v>-6.7000000000000002E-3</v>
      </c>
      <c r="DS1739" s="159">
        <f t="shared" ref="DS1739:DS1802" si="2002">DR1739*249</f>
        <v>-1.6683000000000001</v>
      </c>
      <c r="DT1739" s="158">
        <f t="shared" si="1991"/>
        <v>-1.2999999999999999E-2</v>
      </c>
      <c r="DU1739" s="159">
        <f t="shared" ref="DU1739:DU1802" si="2003">DT1739*249</f>
        <v>-3.2369999999999997</v>
      </c>
      <c r="DV1739" s="158">
        <f t="shared" si="1992"/>
        <v>-6.7000000000000002E-3</v>
      </c>
      <c r="DW1739" s="160">
        <f t="shared" ref="DW1739:DW1802" si="2004">DV1739*249</f>
        <v>-1.6683000000000001</v>
      </c>
    </row>
    <row r="1740" spans="1:127" ht="24.95" customHeight="1" x14ac:dyDescent="0.2">
      <c r="A1740" s="272">
        <v>1731</v>
      </c>
      <c r="B1740" s="336"/>
      <c r="C1740" s="332"/>
      <c r="D1740" s="333"/>
      <c r="E1740" s="334"/>
      <c r="F1740" s="335"/>
      <c r="G1740" s="334"/>
      <c r="H1740" s="371"/>
      <c r="I1740" s="334"/>
      <c r="J1740" s="334"/>
      <c r="K1740" s="334"/>
      <c r="L1740" s="334"/>
      <c r="M1740" s="334"/>
      <c r="N1740" s="334"/>
      <c r="O1740" s="337"/>
      <c r="P1740" s="337"/>
      <c r="Q1740" s="338" t="str">
        <f t="shared" si="1955"/>
        <v xml:space="preserve"> </v>
      </c>
      <c r="R1740" s="339" t="str">
        <f t="shared" si="1956"/>
        <v/>
      </c>
      <c r="S1740" s="340" t="str">
        <f t="shared" si="1938"/>
        <v/>
      </c>
      <c r="T1740" s="341" t="str">
        <f t="shared" si="1957"/>
        <v/>
      </c>
      <c r="U1740" s="341" t="str">
        <f t="shared" si="1958"/>
        <v/>
      </c>
      <c r="V1740" s="341" t="str">
        <f t="shared" si="1959"/>
        <v/>
      </c>
      <c r="W1740" s="341" t="str">
        <f t="shared" si="1960"/>
        <v/>
      </c>
      <c r="X1740" s="340" t="str">
        <f t="shared" si="1939"/>
        <v/>
      </c>
      <c r="Y1740" s="342" t="str">
        <f t="shared" si="1940"/>
        <v/>
      </c>
      <c r="Z1740" s="343" t="str">
        <f t="shared" si="1941"/>
        <v/>
      </c>
      <c r="AA1740" s="344" t="str">
        <f t="shared" si="1942"/>
        <v/>
      </c>
      <c r="AB1740" s="345" t="str">
        <f t="shared" si="1961"/>
        <v/>
      </c>
      <c r="AC1740" s="346" t="str">
        <f t="shared" si="1962"/>
        <v/>
      </c>
      <c r="AD1740" s="346" t="str">
        <f t="shared" si="1963"/>
        <v/>
      </c>
      <c r="AE1740" s="344" t="str">
        <f t="shared" si="1943"/>
        <v/>
      </c>
      <c r="AF1740" s="346" t="str">
        <f t="shared" si="1964"/>
        <v/>
      </c>
      <c r="AG1740" s="344" t="str">
        <f t="shared" si="1944"/>
        <v/>
      </c>
      <c r="AH1740" s="344" t="str">
        <f t="shared" si="1945"/>
        <v/>
      </c>
      <c r="AI1740" s="344" t="str">
        <f t="shared" si="1946"/>
        <v/>
      </c>
      <c r="AJ1740" s="346" t="str">
        <f t="shared" si="1947"/>
        <v/>
      </c>
      <c r="AK1740" s="346" t="str">
        <f t="shared" si="1948"/>
        <v/>
      </c>
      <c r="AL1740" s="347" t="str">
        <f t="shared" si="1949"/>
        <v/>
      </c>
      <c r="AM1740" s="141"/>
      <c r="AN1740" s="141"/>
      <c r="AO1740" s="142"/>
      <c r="AP1740" s="58">
        <f t="shared" si="1965"/>
        <v>0</v>
      </c>
      <c r="AQ1740" s="318">
        <f>SUM(AP$10:AP1740)</f>
        <v>0</v>
      </c>
      <c r="AR1740" s="143">
        <f t="shared" si="1952"/>
        <v>0.1</v>
      </c>
      <c r="AS1740" s="144" t="str">
        <f t="shared" si="1966"/>
        <v/>
      </c>
      <c r="AT1740" s="144" t="str">
        <f t="shared" si="1993"/>
        <v/>
      </c>
      <c r="AU1740" s="145"/>
      <c r="AV1740" s="58">
        <f t="shared" si="1953"/>
        <v>0</v>
      </c>
      <c r="AW1740" s="318">
        <f>SUM(AV$10:AV1740)</f>
        <v>0</v>
      </c>
      <c r="AX1740" s="319">
        <f t="shared" si="1954"/>
        <v>0.1</v>
      </c>
      <c r="AY1740" s="144" t="str">
        <f t="shared" si="1936"/>
        <v/>
      </c>
      <c r="AZ1740" s="144" t="str">
        <f t="shared" si="1937"/>
        <v/>
      </c>
      <c r="BA1740" s="144"/>
      <c r="BB1740" s="146" t="str">
        <f t="shared" si="1967"/>
        <v/>
      </c>
      <c r="BC1740" s="66" t="str">
        <f t="shared" si="1935"/>
        <v/>
      </c>
      <c r="BD1740" s="195" t="str">
        <f t="shared" si="1968"/>
        <v/>
      </c>
      <c r="BF1740" s="283"/>
      <c r="BG1740" s="286" t="str">
        <f t="shared" si="1969"/>
        <v/>
      </c>
      <c r="BY1740" s="211" t="str">
        <f t="shared" si="1970"/>
        <v/>
      </c>
      <c r="BZ1740" s="150" t="str">
        <f t="shared" si="1971"/>
        <v/>
      </c>
      <c r="CB1740" s="54" t="str">
        <f t="shared" si="1934"/>
        <v/>
      </c>
      <c r="CD1740" s="54" t="str">
        <f t="shared" si="1972"/>
        <v/>
      </c>
      <c r="CF1740" s="54" t="str">
        <f t="shared" si="1973"/>
        <v/>
      </c>
      <c r="CH1740" s="150" t="str">
        <f t="shared" si="1974"/>
        <v/>
      </c>
      <c r="CI1740" s="290"/>
      <c r="CJ1740" s="150" t="str">
        <f t="shared" si="1975"/>
        <v/>
      </c>
      <c r="CK1740" s="290"/>
      <c r="CL1740" s="54" t="str">
        <f t="shared" si="1994"/>
        <v/>
      </c>
      <c r="CM1740" s="290"/>
      <c r="CN1740" s="150" t="str">
        <f t="shared" si="1976"/>
        <v/>
      </c>
      <c r="CO1740" s="290"/>
      <c r="CP1740" s="150" t="str">
        <f t="shared" si="1977"/>
        <v/>
      </c>
      <c r="CQ1740" s="290"/>
      <c r="CR1740" s="150" t="str">
        <f t="shared" si="1978"/>
        <v/>
      </c>
      <c r="CS1740" s="290"/>
      <c r="CT1740" s="150" t="str">
        <f t="shared" si="1979"/>
        <v/>
      </c>
      <c r="CU1740" s="150"/>
      <c r="CV1740" s="150" t="str">
        <f t="shared" si="1980"/>
        <v/>
      </c>
      <c r="CW1740" s="94"/>
      <c r="CX1740" s="151" t="str">
        <f t="shared" si="1950"/>
        <v/>
      </c>
      <c r="CY1740" s="151" t="str">
        <f t="shared" si="1951"/>
        <v/>
      </c>
      <c r="CZ1740" s="152"/>
      <c r="DA1740" s="373" t="str">
        <f t="shared" si="1995"/>
        <v/>
      </c>
      <c r="DC1740" s="153">
        <f t="shared" si="1981"/>
        <v>0</v>
      </c>
      <c r="DD1740" s="153">
        <f t="shared" si="1982"/>
        <v>0</v>
      </c>
      <c r="DE1740" s="153">
        <f t="shared" si="1983"/>
        <v>0</v>
      </c>
      <c r="DF1740" s="158">
        <f t="shared" si="1984"/>
        <v>-4.7000000000000002E-3</v>
      </c>
      <c r="DG1740" s="159">
        <f t="shared" si="1996"/>
        <v>-1.1703000000000001</v>
      </c>
      <c r="DH1740" s="158">
        <f t="shared" si="1985"/>
        <v>3.1999999999999997E-3</v>
      </c>
      <c r="DI1740" s="159">
        <f t="shared" si="1997"/>
        <v>0.79679999999999995</v>
      </c>
      <c r="DJ1740" s="158">
        <f t="shared" si="1986"/>
        <v>-2.7000000000000001E-3</v>
      </c>
      <c r="DK1740" s="159">
        <f t="shared" si="1998"/>
        <v>-0.67230000000000001</v>
      </c>
      <c r="DL1740" s="158">
        <f t="shared" si="1987"/>
        <v>1.1999999999999999E-3</v>
      </c>
      <c r="DM1740" s="159">
        <f t="shared" si="1999"/>
        <v>0.29879999999999995</v>
      </c>
      <c r="DN1740" s="158">
        <f t="shared" si="1988"/>
        <v>1.46E-2</v>
      </c>
      <c r="DO1740" s="159">
        <f t="shared" si="2000"/>
        <v>3.6354000000000002</v>
      </c>
      <c r="DP1740" s="158">
        <f t="shared" si="1989"/>
        <v>-1.2999999999999999E-2</v>
      </c>
      <c r="DQ1740" s="159">
        <f t="shared" si="2001"/>
        <v>-3.2369999999999997</v>
      </c>
      <c r="DR1740" s="158">
        <f t="shared" si="1990"/>
        <v>-6.7000000000000002E-3</v>
      </c>
      <c r="DS1740" s="159">
        <f t="shared" si="2002"/>
        <v>-1.6683000000000001</v>
      </c>
      <c r="DT1740" s="158">
        <f t="shared" si="1991"/>
        <v>-1.2999999999999999E-2</v>
      </c>
      <c r="DU1740" s="159">
        <f t="shared" si="2003"/>
        <v>-3.2369999999999997</v>
      </c>
      <c r="DV1740" s="158">
        <f t="shared" si="1992"/>
        <v>-6.7000000000000002E-3</v>
      </c>
      <c r="DW1740" s="160">
        <f t="shared" si="2004"/>
        <v>-1.6683000000000001</v>
      </c>
    </row>
    <row r="1741" spans="1:127" ht="24.95" customHeight="1" x14ac:dyDescent="0.2">
      <c r="A1741" s="272">
        <v>1732</v>
      </c>
      <c r="B1741" s="336"/>
      <c r="C1741" s="332"/>
      <c r="D1741" s="333"/>
      <c r="E1741" s="334"/>
      <c r="F1741" s="335"/>
      <c r="G1741" s="334"/>
      <c r="H1741" s="371"/>
      <c r="I1741" s="334"/>
      <c r="J1741" s="334"/>
      <c r="K1741" s="334"/>
      <c r="L1741" s="334"/>
      <c r="M1741" s="334"/>
      <c r="N1741" s="334"/>
      <c r="O1741" s="337"/>
      <c r="P1741" s="337"/>
      <c r="Q1741" s="338" t="str">
        <f t="shared" si="1955"/>
        <v xml:space="preserve"> </v>
      </c>
      <c r="R1741" s="339" t="str">
        <f t="shared" si="1956"/>
        <v/>
      </c>
      <c r="S1741" s="340" t="str">
        <f t="shared" si="1938"/>
        <v/>
      </c>
      <c r="T1741" s="341" t="str">
        <f t="shared" si="1957"/>
        <v/>
      </c>
      <c r="U1741" s="341" t="str">
        <f t="shared" si="1958"/>
        <v/>
      </c>
      <c r="V1741" s="341" t="str">
        <f t="shared" si="1959"/>
        <v/>
      </c>
      <c r="W1741" s="341" t="str">
        <f t="shared" si="1960"/>
        <v/>
      </c>
      <c r="X1741" s="340" t="str">
        <f t="shared" si="1939"/>
        <v/>
      </c>
      <c r="Y1741" s="342" t="str">
        <f t="shared" si="1940"/>
        <v/>
      </c>
      <c r="Z1741" s="343" t="str">
        <f t="shared" si="1941"/>
        <v/>
      </c>
      <c r="AA1741" s="344" t="str">
        <f t="shared" si="1942"/>
        <v/>
      </c>
      <c r="AB1741" s="345" t="str">
        <f t="shared" si="1961"/>
        <v/>
      </c>
      <c r="AC1741" s="346" t="str">
        <f t="shared" si="1962"/>
        <v/>
      </c>
      <c r="AD1741" s="346" t="str">
        <f t="shared" si="1963"/>
        <v/>
      </c>
      <c r="AE1741" s="344" t="str">
        <f t="shared" si="1943"/>
        <v/>
      </c>
      <c r="AF1741" s="346" t="str">
        <f t="shared" si="1964"/>
        <v/>
      </c>
      <c r="AG1741" s="344" t="str">
        <f t="shared" si="1944"/>
        <v/>
      </c>
      <c r="AH1741" s="344" t="str">
        <f t="shared" si="1945"/>
        <v/>
      </c>
      <c r="AI1741" s="344" t="str">
        <f t="shared" si="1946"/>
        <v/>
      </c>
      <c r="AJ1741" s="346" t="str">
        <f t="shared" si="1947"/>
        <v/>
      </c>
      <c r="AK1741" s="346" t="str">
        <f t="shared" si="1948"/>
        <v/>
      </c>
      <c r="AL1741" s="347" t="str">
        <f t="shared" si="1949"/>
        <v/>
      </c>
      <c r="AM1741" s="141"/>
      <c r="AN1741" s="141"/>
      <c r="AO1741" s="142"/>
      <c r="AP1741" s="58">
        <f t="shared" si="1965"/>
        <v>0</v>
      </c>
      <c r="AQ1741" s="318">
        <f>SUM(AP$10:AP1741)</f>
        <v>0</v>
      </c>
      <c r="AR1741" s="143">
        <f t="shared" si="1952"/>
        <v>0.1</v>
      </c>
      <c r="AS1741" s="144" t="str">
        <f t="shared" si="1966"/>
        <v/>
      </c>
      <c r="AT1741" s="144" t="str">
        <f t="shared" si="1993"/>
        <v/>
      </c>
      <c r="AU1741" s="145"/>
      <c r="AV1741" s="58">
        <f t="shared" si="1953"/>
        <v>0</v>
      </c>
      <c r="AW1741" s="318">
        <f>SUM(AV$10:AV1741)</f>
        <v>0</v>
      </c>
      <c r="AX1741" s="319">
        <f t="shared" si="1954"/>
        <v>0.1</v>
      </c>
      <c r="AY1741" s="144" t="str">
        <f t="shared" si="1936"/>
        <v/>
      </c>
      <c r="AZ1741" s="144" t="str">
        <f t="shared" si="1937"/>
        <v/>
      </c>
      <c r="BA1741" s="144"/>
      <c r="BB1741" s="146" t="str">
        <f t="shared" si="1967"/>
        <v/>
      </c>
      <c r="BC1741" s="66" t="str">
        <f t="shared" si="1935"/>
        <v/>
      </c>
      <c r="BD1741" s="195" t="str">
        <f t="shared" si="1968"/>
        <v/>
      </c>
      <c r="BF1741" s="283"/>
      <c r="BG1741" s="286" t="str">
        <f t="shared" si="1969"/>
        <v/>
      </c>
      <c r="BY1741" s="211" t="str">
        <f t="shared" si="1970"/>
        <v/>
      </c>
      <c r="BZ1741" s="150" t="str">
        <f t="shared" si="1971"/>
        <v/>
      </c>
      <c r="CB1741" s="54" t="str">
        <f t="shared" si="1934"/>
        <v/>
      </c>
      <c r="CD1741" s="54" t="str">
        <f t="shared" si="1972"/>
        <v/>
      </c>
      <c r="CF1741" s="54" t="str">
        <f t="shared" si="1973"/>
        <v/>
      </c>
      <c r="CH1741" s="150" t="str">
        <f t="shared" si="1974"/>
        <v/>
      </c>
      <c r="CI1741" s="290"/>
      <c r="CJ1741" s="150" t="str">
        <f t="shared" si="1975"/>
        <v/>
      </c>
      <c r="CK1741" s="290"/>
      <c r="CL1741" s="54" t="str">
        <f t="shared" si="1994"/>
        <v/>
      </c>
      <c r="CM1741" s="290"/>
      <c r="CN1741" s="150" t="str">
        <f t="shared" si="1976"/>
        <v/>
      </c>
      <c r="CO1741" s="290"/>
      <c r="CP1741" s="150" t="str">
        <f t="shared" si="1977"/>
        <v/>
      </c>
      <c r="CQ1741" s="290"/>
      <c r="CR1741" s="150" t="str">
        <f t="shared" si="1978"/>
        <v/>
      </c>
      <c r="CS1741" s="290"/>
      <c r="CT1741" s="150" t="str">
        <f t="shared" si="1979"/>
        <v/>
      </c>
      <c r="CU1741" s="150"/>
      <c r="CV1741" s="150" t="str">
        <f t="shared" si="1980"/>
        <v/>
      </c>
      <c r="CW1741" s="94"/>
      <c r="CX1741" s="151" t="str">
        <f t="shared" si="1950"/>
        <v/>
      </c>
      <c r="CY1741" s="151" t="str">
        <f t="shared" si="1951"/>
        <v/>
      </c>
      <c r="CZ1741" s="152"/>
      <c r="DA1741" s="373" t="str">
        <f t="shared" si="1995"/>
        <v/>
      </c>
      <c r="DC1741" s="153">
        <f t="shared" si="1981"/>
        <v>0</v>
      </c>
      <c r="DD1741" s="153">
        <f t="shared" si="1982"/>
        <v>0</v>
      </c>
      <c r="DE1741" s="153">
        <f t="shared" si="1983"/>
        <v>0</v>
      </c>
      <c r="DF1741" s="158">
        <f t="shared" si="1984"/>
        <v>-4.7000000000000002E-3</v>
      </c>
      <c r="DG1741" s="159">
        <f t="shared" si="1996"/>
        <v>-1.1703000000000001</v>
      </c>
      <c r="DH1741" s="158">
        <f t="shared" si="1985"/>
        <v>3.1999999999999997E-3</v>
      </c>
      <c r="DI1741" s="159">
        <f t="shared" si="1997"/>
        <v>0.79679999999999995</v>
      </c>
      <c r="DJ1741" s="158">
        <f t="shared" si="1986"/>
        <v>-2.7000000000000001E-3</v>
      </c>
      <c r="DK1741" s="159">
        <f t="shared" si="1998"/>
        <v>-0.67230000000000001</v>
      </c>
      <c r="DL1741" s="158">
        <f t="shared" si="1987"/>
        <v>1.1999999999999999E-3</v>
      </c>
      <c r="DM1741" s="159">
        <f t="shared" si="1999"/>
        <v>0.29879999999999995</v>
      </c>
      <c r="DN1741" s="158">
        <f t="shared" si="1988"/>
        <v>1.46E-2</v>
      </c>
      <c r="DO1741" s="159">
        <f t="shared" si="2000"/>
        <v>3.6354000000000002</v>
      </c>
      <c r="DP1741" s="158">
        <f t="shared" si="1989"/>
        <v>-1.2999999999999999E-2</v>
      </c>
      <c r="DQ1741" s="159">
        <f t="shared" si="2001"/>
        <v>-3.2369999999999997</v>
      </c>
      <c r="DR1741" s="158">
        <f t="shared" si="1990"/>
        <v>-6.7000000000000002E-3</v>
      </c>
      <c r="DS1741" s="159">
        <f t="shared" si="2002"/>
        <v>-1.6683000000000001</v>
      </c>
      <c r="DT1741" s="158">
        <f t="shared" si="1991"/>
        <v>-1.2999999999999999E-2</v>
      </c>
      <c r="DU1741" s="159">
        <f t="shared" si="2003"/>
        <v>-3.2369999999999997</v>
      </c>
      <c r="DV1741" s="158">
        <f t="shared" si="1992"/>
        <v>-6.7000000000000002E-3</v>
      </c>
      <c r="DW1741" s="160">
        <f t="shared" si="2004"/>
        <v>-1.6683000000000001</v>
      </c>
    </row>
    <row r="1742" spans="1:127" ht="24.95" customHeight="1" x14ac:dyDescent="0.2">
      <c r="A1742" s="272">
        <v>1733</v>
      </c>
      <c r="B1742" s="336"/>
      <c r="C1742" s="332"/>
      <c r="D1742" s="333"/>
      <c r="E1742" s="334"/>
      <c r="F1742" s="335"/>
      <c r="G1742" s="334"/>
      <c r="H1742" s="371"/>
      <c r="I1742" s="334"/>
      <c r="J1742" s="334"/>
      <c r="K1742" s="334"/>
      <c r="L1742" s="334"/>
      <c r="M1742" s="334"/>
      <c r="N1742" s="334"/>
      <c r="O1742" s="337"/>
      <c r="P1742" s="337"/>
      <c r="Q1742" s="338" t="str">
        <f t="shared" si="1955"/>
        <v xml:space="preserve"> </v>
      </c>
      <c r="R1742" s="339" t="str">
        <f t="shared" si="1956"/>
        <v/>
      </c>
      <c r="S1742" s="340" t="str">
        <f t="shared" si="1938"/>
        <v/>
      </c>
      <c r="T1742" s="341" t="str">
        <f t="shared" si="1957"/>
        <v/>
      </c>
      <c r="U1742" s="341" t="str">
        <f t="shared" si="1958"/>
        <v/>
      </c>
      <c r="V1742" s="341" t="str">
        <f t="shared" si="1959"/>
        <v/>
      </c>
      <c r="W1742" s="341" t="str">
        <f t="shared" si="1960"/>
        <v/>
      </c>
      <c r="X1742" s="340" t="str">
        <f t="shared" si="1939"/>
        <v/>
      </c>
      <c r="Y1742" s="342" t="str">
        <f t="shared" si="1940"/>
        <v/>
      </c>
      <c r="Z1742" s="343" t="str">
        <f t="shared" si="1941"/>
        <v/>
      </c>
      <c r="AA1742" s="344" t="str">
        <f t="shared" si="1942"/>
        <v/>
      </c>
      <c r="AB1742" s="345" t="str">
        <f t="shared" si="1961"/>
        <v/>
      </c>
      <c r="AC1742" s="346" t="str">
        <f t="shared" si="1962"/>
        <v/>
      </c>
      <c r="AD1742" s="346" t="str">
        <f t="shared" si="1963"/>
        <v/>
      </c>
      <c r="AE1742" s="344" t="str">
        <f t="shared" si="1943"/>
        <v/>
      </c>
      <c r="AF1742" s="346" t="str">
        <f t="shared" si="1964"/>
        <v/>
      </c>
      <c r="AG1742" s="344" t="str">
        <f t="shared" si="1944"/>
        <v/>
      </c>
      <c r="AH1742" s="344" t="str">
        <f t="shared" si="1945"/>
        <v/>
      </c>
      <c r="AI1742" s="344" t="str">
        <f t="shared" si="1946"/>
        <v/>
      </c>
      <c r="AJ1742" s="346" t="str">
        <f t="shared" si="1947"/>
        <v/>
      </c>
      <c r="AK1742" s="346" t="str">
        <f t="shared" si="1948"/>
        <v/>
      </c>
      <c r="AL1742" s="347" t="str">
        <f t="shared" si="1949"/>
        <v/>
      </c>
      <c r="AM1742" s="141"/>
      <c r="AN1742" s="141"/>
      <c r="AO1742" s="142"/>
      <c r="AP1742" s="58">
        <f t="shared" si="1965"/>
        <v>0</v>
      </c>
      <c r="AQ1742" s="318">
        <f>SUM(AP$10:AP1742)</f>
        <v>0</v>
      </c>
      <c r="AR1742" s="143">
        <f t="shared" si="1952"/>
        <v>0.1</v>
      </c>
      <c r="AS1742" s="144" t="str">
        <f t="shared" si="1966"/>
        <v/>
      </c>
      <c r="AT1742" s="144" t="str">
        <f t="shared" si="1993"/>
        <v/>
      </c>
      <c r="AU1742" s="145"/>
      <c r="AV1742" s="58">
        <f t="shared" si="1953"/>
        <v>0</v>
      </c>
      <c r="AW1742" s="318">
        <f>SUM(AV$10:AV1742)</f>
        <v>0</v>
      </c>
      <c r="AX1742" s="319">
        <f t="shared" si="1954"/>
        <v>0.1</v>
      </c>
      <c r="AY1742" s="144" t="str">
        <f t="shared" si="1936"/>
        <v/>
      </c>
      <c r="AZ1742" s="144" t="str">
        <f t="shared" si="1937"/>
        <v/>
      </c>
      <c r="BA1742" s="144"/>
      <c r="BB1742" s="146" t="str">
        <f t="shared" si="1967"/>
        <v/>
      </c>
      <c r="BC1742" s="66" t="str">
        <f t="shared" si="1935"/>
        <v/>
      </c>
      <c r="BD1742" s="195" t="str">
        <f t="shared" si="1968"/>
        <v/>
      </c>
      <c r="BF1742" s="283"/>
      <c r="BG1742" s="286" t="str">
        <f t="shared" si="1969"/>
        <v/>
      </c>
      <c r="BY1742" s="211" t="str">
        <f t="shared" si="1970"/>
        <v/>
      </c>
      <c r="BZ1742" s="150" t="str">
        <f t="shared" si="1971"/>
        <v/>
      </c>
      <c r="CB1742" s="54" t="str">
        <f t="shared" ref="CB1742:CB1805" si="2005">IF(CD1742="CageRack","AVC5000CR",BZ1742)</f>
        <v/>
      </c>
      <c r="CD1742" s="54" t="str">
        <f t="shared" si="1972"/>
        <v/>
      </c>
      <c r="CF1742" s="54" t="str">
        <f t="shared" si="1973"/>
        <v/>
      </c>
      <c r="CH1742" s="150" t="str">
        <f t="shared" si="1974"/>
        <v/>
      </c>
      <c r="CI1742" s="290"/>
      <c r="CJ1742" s="150" t="str">
        <f t="shared" si="1975"/>
        <v/>
      </c>
      <c r="CK1742" s="290"/>
      <c r="CL1742" s="54" t="str">
        <f t="shared" si="1994"/>
        <v/>
      </c>
      <c r="CM1742" s="290"/>
      <c r="CN1742" s="150" t="str">
        <f t="shared" si="1976"/>
        <v/>
      </c>
      <c r="CO1742" s="290"/>
      <c r="CP1742" s="150" t="str">
        <f t="shared" si="1977"/>
        <v/>
      </c>
      <c r="CQ1742" s="290"/>
      <c r="CR1742" s="150" t="str">
        <f t="shared" si="1978"/>
        <v/>
      </c>
      <c r="CS1742" s="290"/>
      <c r="CT1742" s="150" t="str">
        <f t="shared" si="1979"/>
        <v/>
      </c>
      <c r="CU1742" s="150"/>
      <c r="CV1742" s="150" t="str">
        <f t="shared" si="1980"/>
        <v/>
      </c>
      <c r="CW1742" s="94"/>
      <c r="CX1742" s="151" t="str">
        <f t="shared" si="1950"/>
        <v/>
      </c>
      <c r="CY1742" s="151" t="str">
        <f t="shared" si="1951"/>
        <v/>
      </c>
      <c r="CZ1742" s="152"/>
      <c r="DA1742" s="373" t="str">
        <f t="shared" si="1995"/>
        <v/>
      </c>
      <c r="DC1742" s="153">
        <f t="shared" si="1981"/>
        <v>0</v>
      </c>
      <c r="DD1742" s="153">
        <f t="shared" si="1982"/>
        <v>0</v>
      </c>
      <c r="DE1742" s="153">
        <f t="shared" si="1983"/>
        <v>0</v>
      </c>
      <c r="DF1742" s="158">
        <f t="shared" si="1984"/>
        <v>-4.7000000000000002E-3</v>
      </c>
      <c r="DG1742" s="159">
        <f t="shared" si="1996"/>
        <v>-1.1703000000000001</v>
      </c>
      <c r="DH1742" s="158">
        <f t="shared" si="1985"/>
        <v>3.1999999999999997E-3</v>
      </c>
      <c r="DI1742" s="159">
        <f t="shared" si="1997"/>
        <v>0.79679999999999995</v>
      </c>
      <c r="DJ1742" s="158">
        <f t="shared" si="1986"/>
        <v>-2.7000000000000001E-3</v>
      </c>
      <c r="DK1742" s="159">
        <f t="shared" si="1998"/>
        <v>-0.67230000000000001</v>
      </c>
      <c r="DL1742" s="158">
        <f t="shared" si="1987"/>
        <v>1.1999999999999999E-3</v>
      </c>
      <c r="DM1742" s="159">
        <f t="shared" si="1999"/>
        <v>0.29879999999999995</v>
      </c>
      <c r="DN1742" s="158">
        <f t="shared" si="1988"/>
        <v>1.46E-2</v>
      </c>
      <c r="DO1742" s="159">
        <f t="shared" si="2000"/>
        <v>3.6354000000000002</v>
      </c>
      <c r="DP1742" s="158">
        <f t="shared" si="1989"/>
        <v>-1.2999999999999999E-2</v>
      </c>
      <c r="DQ1742" s="159">
        <f t="shared" si="2001"/>
        <v>-3.2369999999999997</v>
      </c>
      <c r="DR1742" s="158">
        <f t="shared" si="1990"/>
        <v>-6.7000000000000002E-3</v>
      </c>
      <c r="DS1742" s="159">
        <f t="shared" si="2002"/>
        <v>-1.6683000000000001</v>
      </c>
      <c r="DT1742" s="158">
        <f t="shared" si="1991"/>
        <v>-1.2999999999999999E-2</v>
      </c>
      <c r="DU1742" s="159">
        <f t="shared" si="2003"/>
        <v>-3.2369999999999997</v>
      </c>
      <c r="DV1742" s="158">
        <f t="shared" si="1992"/>
        <v>-6.7000000000000002E-3</v>
      </c>
      <c r="DW1742" s="160">
        <f t="shared" si="2004"/>
        <v>-1.6683000000000001</v>
      </c>
    </row>
    <row r="1743" spans="1:127" ht="24.95" customHeight="1" x14ac:dyDescent="0.2">
      <c r="A1743" s="272">
        <v>1734</v>
      </c>
      <c r="B1743" s="336"/>
      <c r="C1743" s="332"/>
      <c r="D1743" s="333"/>
      <c r="E1743" s="334"/>
      <c r="F1743" s="335"/>
      <c r="G1743" s="334"/>
      <c r="H1743" s="371"/>
      <c r="I1743" s="334"/>
      <c r="J1743" s="334"/>
      <c r="K1743" s="334"/>
      <c r="L1743" s="334"/>
      <c r="M1743" s="334"/>
      <c r="N1743" s="334"/>
      <c r="O1743" s="337"/>
      <c r="P1743" s="337"/>
      <c r="Q1743" s="338" t="str">
        <f t="shared" si="1955"/>
        <v xml:space="preserve"> </v>
      </c>
      <c r="R1743" s="339" t="str">
        <f t="shared" si="1956"/>
        <v/>
      </c>
      <c r="S1743" s="340" t="str">
        <f t="shared" si="1938"/>
        <v/>
      </c>
      <c r="T1743" s="341" t="str">
        <f t="shared" si="1957"/>
        <v/>
      </c>
      <c r="U1743" s="341" t="str">
        <f t="shared" si="1958"/>
        <v/>
      </c>
      <c r="V1743" s="341" t="str">
        <f t="shared" si="1959"/>
        <v/>
      </c>
      <c r="W1743" s="341" t="str">
        <f t="shared" si="1960"/>
        <v/>
      </c>
      <c r="X1743" s="340" t="str">
        <f t="shared" si="1939"/>
        <v/>
      </c>
      <c r="Y1743" s="342" t="str">
        <f t="shared" si="1940"/>
        <v/>
      </c>
      <c r="Z1743" s="343" t="str">
        <f t="shared" si="1941"/>
        <v/>
      </c>
      <c r="AA1743" s="344" t="str">
        <f t="shared" si="1942"/>
        <v/>
      </c>
      <c r="AB1743" s="345" t="str">
        <f t="shared" si="1961"/>
        <v/>
      </c>
      <c r="AC1743" s="346" t="str">
        <f t="shared" si="1962"/>
        <v/>
      </c>
      <c r="AD1743" s="346" t="str">
        <f t="shared" si="1963"/>
        <v/>
      </c>
      <c r="AE1743" s="344" t="str">
        <f t="shared" si="1943"/>
        <v/>
      </c>
      <c r="AF1743" s="346" t="str">
        <f t="shared" si="1964"/>
        <v/>
      </c>
      <c r="AG1743" s="344" t="str">
        <f t="shared" si="1944"/>
        <v/>
      </c>
      <c r="AH1743" s="344" t="str">
        <f t="shared" si="1945"/>
        <v/>
      </c>
      <c r="AI1743" s="344" t="str">
        <f t="shared" si="1946"/>
        <v/>
      </c>
      <c r="AJ1743" s="346" t="str">
        <f t="shared" si="1947"/>
        <v/>
      </c>
      <c r="AK1743" s="346" t="str">
        <f t="shared" si="1948"/>
        <v/>
      </c>
      <c r="AL1743" s="347" t="str">
        <f t="shared" si="1949"/>
        <v/>
      </c>
      <c r="AM1743" s="141"/>
      <c r="AN1743" s="141"/>
      <c r="AO1743" s="142"/>
      <c r="AP1743" s="58">
        <f t="shared" si="1965"/>
        <v>0</v>
      </c>
      <c r="AQ1743" s="318">
        <f>SUM(AP$10:AP1743)</f>
        <v>0</v>
      </c>
      <c r="AR1743" s="143">
        <f t="shared" si="1952"/>
        <v>0.1</v>
      </c>
      <c r="AS1743" s="144" t="str">
        <f t="shared" si="1966"/>
        <v/>
      </c>
      <c r="AT1743" s="144" t="str">
        <f t="shared" si="1993"/>
        <v/>
      </c>
      <c r="AU1743" s="145"/>
      <c r="AV1743" s="58">
        <f t="shared" si="1953"/>
        <v>0</v>
      </c>
      <c r="AW1743" s="318">
        <f>SUM(AV$10:AV1743)</f>
        <v>0</v>
      </c>
      <c r="AX1743" s="319">
        <f t="shared" si="1954"/>
        <v>0.1</v>
      </c>
      <c r="AY1743" s="144" t="str">
        <f t="shared" si="1936"/>
        <v/>
      </c>
      <c r="AZ1743" s="144" t="str">
        <f t="shared" si="1937"/>
        <v/>
      </c>
      <c r="BA1743" s="144"/>
      <c r="BB1743" s="146" t="str">
        <f t="shared" si="1967"/>
        <v/>
      </c>
      <c r="BC1743" s="66" t="str">
        <f t="shared" si="1935"/>
        <v/>
      </c>
      <c r="BD1743" s="195" t="str">
        <f t="shared" si="1968"/>
        <v/>
      </c>
      <c r="BF1743" s="283"/>
      <c r="BG1743" s="286" t="str">
        <f t="shared" si="1969"/>
        <v/>
      </c>
      <c r="BY1743" s="211" t="str">
        <f t="shared" si="1970"/>
        <v/>
      </c>
      <c r="BZ1743" s="150" t="str">
        <f t="shared" si="1971"/>
        <v/>
      </c>
      <c r="CB1743" s="54" t="str">
        <f t="shared" si="2005"/>
        <v/>
      </c>
      <c r="CD1743" s="54" t="str">
        <f t="shared" si="1972"/>
        <v/>
      </c>
      <c r="CF1743" s="54" t="str">
        <f t="shared" si="1973"/>
        <v/>
      </c>
      <c r="CH1743" s="150" t="str">
        <f t="shared" si="1974"/>
        <v/>
      </c>
      <c r="CI1743" s="290"/>
      <c r="CJ1743" s="150" t="str">
        <f t="shared" si="1975"/>
        <v/>
      </c>
      <c r="CK1743" s="290"/>
      <c r="CL1743" s="54" t="str">
        <f t="shared" si="1994"/>
        <v/>
      </c>
      <c r="CM1743" s="290"/>
      <c r="CN1743" s="150" t="str">
        <f t="shared" si="1976"/>
        <v/>
      </c>
      <c r="CO1743" s="290"/>
      <c r="CP1743" s="150" t="str">
        <f t="shared" si="1977"/>
        <v/>
      </c>
      <c r="CQ1743" s="290"/>
      <c r="CR1743" s="150" t="str">
        <f t="shared" si="1978"/>
        <v/>
      </c>
      <c r="CS1743" s="290"/>
      <c r="CT1743" s="150" t="str">
        <f t="shared" si="1979"/>
        <v/>
      </c>
      <c r="CU1743" s="150"/>
      <c r="CV1743" s="150" t="str">
        <f t="shared" si="1980"/>
        <v/>
      </c>
      <c r="CW1743" s="94"/>
      <c r="CX1743" s="151" t="str">
        <f t="shared" si="1950"/>
        <v/>
      </c>
      <c r="CY1743" s="151" t="str">
        <f t="shared" si="1951"/>
        <v/>
      </c>
      <c r="CZ1743" s="152"/>
      <c r="DA1743" s="373" t="str">
        <f t="shared" si="1995"/>
        <v/>
      </c>
      <c r="DC1743" s="153">
        <f t="shared" si="1981"/>
        <v>0</v>
      </c>
      <c r="DD1743" s="153">
        <f t="shared" si="1982"/>
        <v>0</v>
      </c>
      <c r="DE1743" s="153">
        <f t="shared" si="1983"/>
        <v>0</v>
      </c>
      <c r="DF1743" s="158">
        <f t="shared" si="1984"/>
        <v>-4.7000000000000002E-3</v>
      </c>
      <c r="DG1743" s="159">
        <f t="shared" si="1996"/>
        <v>-1.1703000000000001</v>
      </c>
      <c r="DH1743" s="158">
        <f t="shared" si="1985"/>
        <v>3.1999999999999997E-3</v>
      </c>
      <c r="DI1743" s="159">
        <f t="shared" si="1997"/>
        <v>0.79679999999999995</v>
      </c>
      <c r="DJ1743" s="158">
        <f t="shared" si="1986"/>
        <v>-2.7000000000000001E-3</v>
      </c>
      <c r="DK1743" s="159">
        <f t="shared" si="1998"/>
        <v>-0.67230000000000001</v>
      </c>
      <c r="DL1743" s="158">
        <f t="shared" si="1987"/>
        <v>1.1999999999999999E-3</v>
      </c>
      <c r="DM1743" s="159">
        <f t="shared" si="1999"/>
        <v>0.29879999999999995</v>
      </c>
      <c r="DN1743" s="158">
        <f t="shared" si="1988"/>
        <v>1.46E-2</v>
      </c>
      <c r="DO1743" s="159">
        <f t="shared" si="2000"/>
        <v>3.6354000000000002</v>
      </c>
      <c r="DP1743" s="158">
        <f t="shared" si="1989"/>
        <v>-1.2999999999999999E-2</v>
      </c>
      <c r="DQ1743" s="159">
        <f t="shared" si="2001"/>
        <v>-3.2369999999999997</v>
      </c>
      <c r="DR1743" s="158">
        <f t="shared" si="1990"/>
        <v>-6.7000000000000002E-3</v>
      </c>
      <c r="DS1743" s="159">
        <f t="shared" si="2002"/>
        <v>-1.6683000000000001</v>
      </c>
      <c r="DT1743" s="158">
        <f t="shared" si="1991"/>
        <v>-1.2999999999999999E-2</v>
      </c>
      <c r="DU1743" s="159">
        <f t="shared" si="2003"/>
        <v>-3.2369999999999997</v>
      </c>
      <c r="DV1743" s="158">
        <f t="shared" si="1992"/>
        <v>-6.7000000000000002E-3</v>
      </c>
      <c r="DW1743" s="160">
        <f t="shared" si="2004"/>
        <v>-1.6683000000000001</v>
      </c>
    </row>
    <row r="1744" spans="1:127" ht="24.95" customHeight="1" x14ac:dyDescent="0.2">
      <c r="A1744" s="272">
        <v>1735</v>
      </c>
      <c r="B1744" s="336"/>
      <c r="C1744" s="332"/>
      <c r="D1744" s="333"/>
      <c r="E1744" s="334"/>
      <c r="F1744" s="335"/>
      <c r="G1744" s="334"/>
      <c r="H1744" s="371"/>
      <c r="I1744" s="334"/>
      <c r="J1744" s="334"/>
      <c r="K1744" s="334"/>
      <c r="L1744" s="334"/>
      <c r="M1744" s="334"/>
      <c r="N1744" s="334"/>
      <c r="O1744" s="337"/>
      <c r="P1744" s="337"/>
      <c r="Q1744" s="338" t="str">
        <f t="shared" si="1955"/>
        <v xml:space="preserve"> </v>
      </c>
      <c r="R1744" s="339" t="str">
        <f t="shared" si="1956"/>
        <v/>
      </c>
      <c r="S1744" s="340" t="str">
        <f t="shared" si="1938"/>
        <v/>
      </c>
      <c r="T1744" s="341" t="str">
        <f t="shared" si="1957"/>
        <v/>
      </c>
      <c r="U1744" s="341" t="str">
        <f t="shared" si="1958"/>
        <v/>
      </c>
      <c r="V1744" s="341" t="str">
        <f t="shared" si="1959"/>
        <v/>
      </c>
      <c r="W1744" s="341" t="str">
        <f t="shared" si="1960"/>
        <v/>
      </c>
      <c r="X1744" s="340" t="str">
        <f t="shared" si="1939"/>
        <v/>
      </c>
      <c r="Y1744" s="342" t="str">
        <f t="shared" si="1940"/>
        <v/>
      </c>
      <c r="Z1744" s="343" t="str">
        <f t="shared" si="1941"/>
        <v/>
      </c>
      <c r="AA1744" s="344" t="str">
        <f t="shared" si="1942"/>
        <v/>
      </c>
      <c r="AB1744" s="345" t="str">
        <f t="shared" si="1961"/>
        <v/>
      </c>
      <c r="AC1744" s="346" t="str">
        <f t="shared" si="1962"/>
        <v/>
      </c>
      <c r="AD1744" s="346" t="str">
        <f t="shared" si="1963"/>
        <v/>
      </c>
      <c r="AE1744" s="344" t="str">
        <f t="shared" si="1943"/>
        <v/>
      </c>
      <c r="AF1744" s="346" t="str">
        <f t="shared" si="1964"/>
        <v/>
      </c>
      <c r="AG1744" s="344" t="str">
        <f t="shared" si="1944"/>
        <v/>
      </c>
      <c r="AH1744" s="344" t="str">
        <f t="shared" si="1945"/>
        <v/>
      </c>
      <c r="AI1744" s="344" t="str">
        <f t="shared" si="1946"/>
        <v/>
      </c>
      <c r="AJ1744" s="346" t="str">
        <f t="shared" si="1947"/>
        <v/>
      </c>
      <c r="AK1744" s="346" t="str">
        <f t="shared" si="1948"/>
        <v/>
      </c>
      <c r="AL1744" s="347" t="str">
        <f t="shared" si="1949"/>
        <v/>
      </c>
      <c r="AM1744" s="141"/>
      <c r="AN1744" s="141"/>
      <c r="AO1744" s="142"/>
      <c r="AP1744" s="58">
        <f t="shared" si="1965"/>
        <v>0</v>
      </c>
      <c r="AQ1744" s="318">
        <f>SUM(AP$10:AP1744)</f>
        <v>0</v>
      </c>
      <c r="AR1744" s="143">
        <f t="shared" si="1952"/>
        <v>0.1</v>
      </c>
      <c r="AS1744" s="144" t="str">
        <f t="shared" si="1966"/>
        <v/>
      </c>
      <c r="AT1744" s="144" t="str">
        <f t="shared" si="1993"/>
        <v/>
      </c>
      <c r="AU1744" s="145"/>
      <c r="AV1744" s="58">
        <f t="shared" si="1953"/>
        <v>0</v>
      </c>
      <c r="AW1744" s="318">
        <f>SUM(AV$10:AV1744)</f>
        <v>0</v>
      </c>
      <c r="AX1744" s="319">
        <f t="shared" si="1954"/>
        <v>0.1</v>
      </c>
      <c r="AY1744" s="144" t="str">
        <f t="shared" si="1936"/>
        <v/>
      </c>
      <c r="AZ1744" s="144" t="str">
        <f t="shared" si="1937"/>
        <v/>
      </c>
      <c r="BA1744" s="144"/>
      <c r="BB1744" s="146" t="str">
        <f t="shared" si="1967"/>
        <v/>
      </c>
      <c r="BC1744" s="66" t="str">
        <f t="shared" ref="BC1744:BC1807" si="2006">BB1744</f>
        <v/>
      </c>
      <c r="BD1744" s="195" t="str">
        <f t="shared" si="1968"/>
        <v/>
      </c>
      <c r="BF1744" s="283"/>
      <c r="BG1744" s="286" t="str">
        <f t="shared" si="1969"/>
        <v/>
      </c>
      <c r="BY1744" s="211" t="str">
        <f t="shared" si="1970"/>
        <v/>
      </c>
      <c r="BZ1744" s="150" t="str">
        <f t="shared" si="1971"/>
        <v/>
      </c>
      <c r="CB1744" s="54" t="str">
        <f t="shared" si="2005"/>
        <v/>
      </c>
      <c r="CD1744" s="54" t="str">
        <f t="shared" si="1972"/>
        <v/>
      </c>
      <c r="CF1744" s="54" t="str">
        <f t="shared" si="1973"/>
        <v/>
      </c>
      <c r="CH1744" s="150" t="str">
        <f t="shared" si="1974"/>
        <v/>
      </c>
      <c r="CI1744" s="290"/>
      <c r="CJ1744" s="150" t="str">
        <f t="shared" si="1975"/>
        <v/>
      </c>
      <c r="CK1744" s="290"/>
      <c r="CL1744" s="54" t="str">
        <f t="shared" si="1994"/>
        <v/>
      </c>
      <c r="CM1744" s="290"/>
      <c r="CN1744" s="150" t="str">
        <f t="shared" si="1976"/>
        <v/>
      </c>
      <c r="CO1744" s="290"/>
      <c r="CP1744" s="150" t="str">
        <f t="shared" si="1977"/>
        <v/>
      </c>
      <c r="CQ1744" s="290"/>
      <c r="CR1744" s="150" t="str">
        <f t="shared" si="1978"/>
        <v/>
      </c>
      <c r="CS1744" s="290"/>
      <c r="CT1744" s="150" t="str">
        <f t="shared" si="1979"/>
        <v/>
      </c>
      <c r="CU1744" s="150"/>
      <c r="CV1744" s="150" t="str">
        <f t="shared" si="1980"/>
        <v/>
      </c>
      <c r="CW1744" s="94"/>
      <c r="CX1744" s="151" t="str">
        <f t="shared" si="1950"/>
        <v/>
      </c>
      <c r="CY1744" s="151" t="str">
        <f t="shared" si="1951"/>
        <v/>
      </c>
      <c r="CZ1744" s="152"/>
      <c r="DA1744" s="373" t="str">
        <f t="shared" si="1995"/>
        <v/>
      </c>
      <c r="DC1744" s="153">
        <f t="shared" si="1981"/>
        <v>0</v>
      </c>
      <c r="DD1744" s="153">
        <f t="shared" si="1982"/>
        <v>0</v>
      </c>
      <c r="DE1744" s="153">
        <f t="shared" si="1983"/>
        <v>0</v>
      </c>
      <c r="DF1744" s="158">
        <f t="shared" si="1984"/>
        <v>-4.7000000000000002E-3</v>
      </c>
      <c r="DG1744" s="159">
        <f t="shared" si="1996"/>
        <v>-1.1703000000000001</v>
      </c>
      <c r="DH1744" s="158">
        <f t="shared" si="1985"/>
        <v>3.1999999999999997E-3</v>
      </c>
      <c r="DI1744" s="159">
        <f t="shared" si="1997"/>
        <v>0.79679999999999995</v>
      </c>
      <c r="DJ1744" s="158">
        <f t="shared" si="1986"/>
        <v>-2.7000000000000001E-3</v>
      </c>
      <c r="DK1744" s="159">
        <f t="shared" si="1998"/>
        <v>-0.67230000000000001</v>
      </c>
      <c r="DL1744" s="158">
        <f t="shared" si="1987"/>
        <v>1.1999999999999999E-3</v>
      </c>
      <c r="DM1744" s="159">
        <f t="shared" si="1999"/>
        <v>0.29879999999999995</v>
      </c>
      <c r="DN1744" s="158">
        <f t="shared" si="1988"/>
        <v>1.46E-2</v>
      </c>
      <c r="DO1744" s="159">
        <f t="shared" si="2000"/>
        <v>3.6354000000000002</v>
      </c>
      <c r="DP1744" s="158">
        <f t="shared" si="1989"/>
        <v>-1.2999999999999999E-2</v>
      </c>
      <c r="DQ1744" s="159">
        <f t="shared" si="2001"/>
        <v>-3.2369999999999997</v>
      </c>
      <c r="DR1744" s="158">
        <f t="shared" si="1990"/>
        <v>-6.7000000000000002E-3</v>
      </c>
      <c r="DS1744" s="159">
        <f t="shared" si="2002"/>
        <v>-1.6683000000000001</v>
      </c>
      <c r="DT1744" s="158">
        <f t="shared" si="1991"/>
        <v>-1.2999999999999999E-2</v>
      </c>
      <c r="DU1744" s="159">
        <f t="shared" si="2003"/>
        <v>-3.2369999999999997</v>
      </c>
      <c r="DV1744" s="158">
        <f t="shared" si="1992"/>
        <v>-6.7000000000000002E-3</v>
      </c>
      <c r="DW1744" s="160">
        <f t="shared" si="2004"/>
        <v>-1.6683000000000001</v>
      </c>
    </row>
    <row r="1745" spans="1:127" ht="24.95" customHeight="1" x14ac:dyDescent="0.2">
      <c r="A1745" s="272">
        <v>1736</v>
      </c>
      <c r="B1745" s="336"/>
      <c r="C1745" s="332"/>
      <c r="D1745" s="333"/>
      <c r="E1745" s="334"/>
      <c r="F1745" s="335"/>
      <c r="G1745" s="334"/>
      <c r="H1745" s="371"/>
      <c r="I1745" s="334"/>
      <c r="J1745" s="334"/>
      <c r="K1745" s="334"/>
      <c r="L1745" s="334"/>
      <c r="M1745" s="334"/>
      <c r="N1745" s="334"/>
      <c r="O1745" s="337"/>
      <c r="P1745" s="337"/>
      <c r="Q1745" s="338" t="str">
        <f t="shared" si="1955"/>
        <v xml:space="preserve"> </v>
      </c>
      <c r="R1745" s="339" t="str">
        <f t="shared" si="1956"/>
        <v/>
      </c>
      <c r="S1745" s="340" t="str">
        <f t="shared" si="1938"/>
        <v/>
      </c>
      <c r="T1745" s="341" t="str">
        <f t="shared" si="1957"/>
        <v/>
      </c>
      <c r="U1745" s="341" t="str">
        <f t="shared" si="1958"/>
        <v/>
      </c>
      <c r="V1745" s="341" t="str">
        <f t="shared" si="1959"/>
        <v/>
      </c>
      <c r="W1745" s="341" t="str">
        <f t="shared" si="1960"/>
        <v/>
      </c>
      <c r="X1745" s="340" t="str">
        <f t="shared" si="1939"/>
        <v/>
      </c>
      <c r="Y1745" s="342" t="str">
        <f t="shared" si="1940"/>
        <v/>
      </c>
      <c r="Z1745" s="343" t="str">
        <f t="shared" si="1941"/>
        <v/>
      </c>
      <c r="AA1745" s="344" t="str">
        <f t="shared" si="1942"/>
        <v/>
      </c>
      <c r="AB1745" s="345" t="str">
        <f t="shared" si="1961"/>
        <v/>
      </c>
      <c r="AC1745" s="346" t="str">
        <f t="shared" si="1962"/>
        <v/>
      </c>
      <c r="AD1745" s="346" t="str">
        <f t="shared" si="1963"/>
        <v/>
      </c>
      <c r="AE1745" s="344" t="str">
        <f t="shared" si="1943"/>
        <v/>
      </c>
      <c r="AF1745" s="346" t="str">
        <f t="shared" si="1964"/>
        <v/>
      </c>
      <c r="AG1745" s="344" t="str">
        <f t="shared" si="1944"/>
        <v/>
      </c>
      <c r="AH1745" s="344" t="str">
        <f t="shared" si="1945"/>
        <v/>
      </c>
      <c r="AI1745" s="344" t="str">
        <f t="shared" si="1946"/>
        <v/>
      </c>
      <c r="AJ1745" s="346" t="str">
        <f t="shared" si="1947"/>
        <v/>
      </c>
      <c r="AK1745" s="346" t="str">
        <f t="shared" si="1948"/>
        <v/>
      </c>
      <c r="AL1745" s="347" t="str">
        <f t="shared" si="1949"/>
        <v/>
      </c>
      <c r="AM1745" s="141"/>
      <c r="AN1745" s="141"/>
      <c r="AO1745" s="142"/>
      <c r="AP1745" s="58">
        <f t="shared" si="1965"/>
        <v>0</v>
      </c>
      <c r="AQ1745" s="318">
        <f>SUM(AP$10:AP1745)</f>
        <v>0</v>
      </c>
      <c r="AR1745" s="143">
        <f t="shared" si="1952"/>
        <v>0.1</v>
      </c>
      <c r="AS1745" s="144" t="str">
        <f t="shared" si="1966"/>
        <v/>
      </c>
      <c r="AT1745" s="144" t="str">
        <f t="shared" si="1993"/>
        <v/>
      </c>
      <c r="AU1745" s="145"/>
      <c r="AV1745" s="58">
        <f t="shared" si="1953"/>
        <v>0</v>
      </c>
      <c r="AW1745" s="318">
        <f>SUM(AV$10:AV1745)</f>
        <v>0</v>
      </c>
      <c r="AX1745" s="319">
        <f t="shared" si="1954"/>
        <v>0.1</v>
      </c>
      <c r="AY1745" s="144" t="str">
        <f t="shared" ref="AY1745:AY1808" si="2007">IF(AV1745=0,"",IF(C1745="","",C1745))</f>
        <v/>
      </c>
      <c r="AZ1745" s="144" t="str">
        <f t="shared" ref="AZ1745:AZ1808" si="2008">IF(AV1745=0,"",IF(B1745="","",B1745))</f>
        <v/>
      </c>
      <c r="BA1745" s="144"/>
      <c r="BB1745" s="146" t="str">
        <f t="shared" si="1967"/>
        <v/>
      </c>
      <c r="BC1745" s="66" t="str">
        <f t="shared" si="2006"/>
        <v/>
      </c>
      <c r="BD1745" s="195" t="str">
        <f t="shared" si="1968"/>
        <v/>
      </c>
      <c r="BF1745" s="283"/>
      <c r="BG1745" s="286" t="str">
        <f t="shared" si="1969"/>
        <v/>
      </c>
      <c r="BY1745" s="211" t="str">
        <f t="shared" si="1970"/>
        <v/>
      </c>
      <c r="BZ1745" s="150" t="str">
        <f t="shared" si="1971"/>
        <v/>
      </c>
      <c r="CB1745" s="54" t="str">
        <f t="shared" si="2005"/>
        <v/>
      </c>
      <c r="CD1745" s="54" t="str">
        <f t="shared" si="1972"/>
        <v/>
      </c>
      <c r="CF1745" s="54" t="str">
        <f t="shared" si="1973"/>
        <v/>
      </c>
      <c r="CH1745" s="150" t="str">
        <f t="shared" si="1974"/>
        <v/>
      </c>
      <c r="CI1745" s="290"/>
      <c r="CJ1745" s="150" t="str">
        <f t="shared" si="1975"/>
        <v/>
      </c>
      <c r="CK1745" s="290"/>
      <c r="CL1745" s="54" t="str">
        <f t="shared" si="1994"/>
        <v/>
      </c>
      <c r="CM1745" s="290"/>
      <c r="CN1745" s="150" t="str">
        <f t="shared" si="1976"/>
        <v/>
      </c>
      <c r="CO1745" s="290"/>
      <c r="CP1745" s="150" t="str">
        <f t="shared" si="1977"/>
        <v/>
      </c>
      <c r="CQ1745" s="290"/>
      <c r="CR1745" s="150" t="str">
        <f t="shared" si="1978"/>
        <v/>
      </c>
      <c r="CS1745" s="290"/>
      <c r="CT1745" s="150" t="str">
        <f t="shared" si="1979"/>
        <v/>
      </c>
      <c r="CU1745" s="150"/>
      <c r="CV1745" s="150" t="str">
        <f t="shared" si="1980"/>
        <v/>
      </c>
      <c r="CW1745" s="94"/>
      <c r="CX1745" s="151" t="str">
        <f t="shared" si="1950"/>
        <v/>
      </c>
      <c r="CY1745" s="151" t="str">
        <f t="shared" si="1951"/>
        <v/>
      </c>
      <c r="CZ1745" s="152"/>
      <c r="DA1745" s="373" t="str">
        <f t="shared" si="1995"/>
        <v/>
      </c>
      <c r="DC1745" s="153">
        <f t="shared" si="1981"/>
        <v>0</v>
      </c>
      <c r="DD1745" s="153">
        <f t="shared" si="1982"/>
        <v>0</v>
      </c>
      <c r="DE1745" s="153">
        <f t="shared" si="1983"/>
        <v>0</v>
      </c>
      <c r="DF1745" s="158">
        <f t="shared" si="1984"/>
        <v>-4.7000000000000002E-3</v>
      </c>
      <c r="DG1745" s="159">
        <f t="shared" si="1996"/>
        <v>-1.1703000000000001</v>
      </c>
      <c r="DH1745" s="158">
        <f t="shared" si="1985"/>
        <v>3.1999999999999997E-3</v>
      </c>
      <c r="DI1745" s="159">
        <f t="shared" si="1997"/>
        <v>0.79679999999999995</v>
      </c>
      <c r="DJ1745" s="158">
        <f t="shared" si="1986"/>
        <v>-2.7000000000000001E-3</v>
      </c>
      <c r="DK1745" s="159">
        <f t="shared" si="1998"/>
        <v>-0.67230000000000001</v>
      </c>
      <c r="DL1745" s="158">
        <f t="shared" si="1987"/>
        <v>1.1999999999999999E-3</v>
      </c>
      <c r="DM1745" s="159">
        <f t="shared" si="1999"/>
        <v>0.29879999999999995</v>
      </c>
      <c r="DN1745" s="158">
        <f t="shared" si="1988"/>
        <v>1.46E-2</v>
      </c>
      <c r="DO1745" s="159">
        <f t="shared" si="2000"/>
        <v>3.6354000000000002</v>
      </c>
      <c r="DP1745" s="158">
        <f t="shared" si="1989"/>
        <v>-1.2999999999999999E-2</v>
      </c>
      <c r="DQ1745" s="159">
        <f t="shared" si="2001"/>
        <v>-3.2369999999999997</v>
      </c>
      <c r="DR1745" s="158">
        <f t="shared" si="1990"/>
        <v>-6.7000000000000002E-3</v>
      </c>
      <c r="DS1745" s="159">
        <f t="shared" si="2002"/>
        <v>-1.6683000000000001</v>
      </c>
      <c r="DT1745" s="158">
        <f t="shared" si="1991"/>
        <v>-1.2999999999999999E-2</v>
      </c>
      <c r="DU1745" s="159">
        <f t="shared" si="2003"/>
        <v>-3.2369999999999997</v>
      </c>
      <c r="DV1745" s="158">
        <f t="shared" si="1992"/>
        <v>-6.7000000000000002E-3</v>
      </c>
      <c r="DW1745" s="160">
        <f t="shared" si="2004"/>
        <v>-1.6683000000000001</v>
      </c>
    </row>
    <row r="1746" spans="1:127" ht="24.95" customHeight="1" x14ac:dyDescent="0.2">
      <c r="A1746" s="272">
        <v>1737</v>
      </c>
      <c r="B1746" s="336"/>
      <c r="C1746" s="332"/>
      <c r="D1746" s="333"/>
      <c r="E1746" s="334"/>
      <c r="F1746" s="335"/>
      <c r="G1746" s="334"/>
      <c r="H1746" s="371"/>
      <c r="I1746" s="334"/>
      <c r="J1746" s="334"/>
      <c r="K1746" s="334"/>
      <c r="L1746" s="334"/>
      <c r="M1746" s="334"/>
      <c r="N1746" s="334"/>
      <c r="O1746" s="337"/>
      <c r="P1746" s="337"/>
      <c r="Q1746" s="338" t="str">
        <f t="shared" si="1955"/>
        <v xml:space="preserve"> </v>
      </c>
      <c r="R1746" s="339" t="str">
        <f t="shared" si="1956"/>
        <v/>
      </c>
      <c r="S1746" s="340" t="str">
        <f t="shared" si="1938"/>
        <v/>
      </c>
      <c r="T1746" s="341" t="str">
        <f t="shared" si="1957"/>
        <v/>
      </c>
      <c r="U1746" s="341" t="str">
        <f t="shared" si="1958"/>
        <v/>
      </c>
      <c r="V1746" s="341" t="str">
        <f t="shared" si="1959"/>
        <v/>
      </c>
      <c r="W1746" s="341" t="str">
        <f t="shared" si="1960"/>
        <v/>
      </c>
      <c r="X1746" s="340" t="str">
        <f t="shared" si="1939"/>
        <v/>
      </c>
      <c r="Y1746" s="342" t="str">
        <f t="shared" si="1940"/>
        <v/>
      </c>
      <c r="Z1746" s="343" t="str">
        <f t="shared" si="1941"/>
        <v/>
      </c>
      <c r="AA1746" s="344" t="str">
        <f t="shared" si="1942"/>
        <v/>
      </c>
      <c r="AB1746" s="345" t="str">
        <f t="shared" si="1961"/>
        <v/>
      </c>
      <c r="AC1746" s="346" t="str">
        <f t="shared" si="1962"/>
        <v/>
      </c>
      <c r="AD1746" s="346" t="str">
        <f t="shared" si="1963"/>
        <v/>
      </c>
      <c r="AE1746" s="344" t="str">
        <f t="shared" si="1943"/>
        <v/>
      </c>
      <c r="AF1746" s="346" t="str">
        <f t="shared" si="1964"/>
        <v/>
      </c>
      <c r="AG1746" s="344" t="str">
        <f t="shared" si="1944"/>
        <v/>
      </c>
      <c r="AH1746" s="344" t="str">
        <f t="shared" si="1945"/>
        <v/>
      </c>
      <c r="AI1746" s="344" t="str">
        <f t="shared" si="1946"/>
        <v/>
      </c>
      <c r="AJ1746" s="346" t="str">
        <f t="shared" si="1947"/>
        <v/>
      </c>
      <c r="AK1746" s="346" t="str">
        <f t="shared" si="1948"/>
        <v/>
      </c>
      <c r="AL1746" s="347" t="str">
        <f t="shared" si="1949"/>
        <v/>
      </c>
      <c r="AM1746" s="141"/>
      <c r="AN1746" s="141"/>
      <c r="AO1746" s="142"/>
      <c r="AP1746" s="58">
        <f t="shared" si="1965"/>
        <v>0</v>
      </c>
      <c r="AQ1746" s="318">
        <f>SUM(AP$10:AP1746)</f>
        <v>0</v>
      </c>
      <c r="AR1746" s="143">
        <f t="shared" si="1952"/>
        <v>0.1</v>
      </c>
      <c r="AS1746" s="144" t="str">
        <f t="shared" si="1966"/>
        <v/>
      </c>
      <c r="AT1746" s="144" t="str">
        <f t="shared" si="1993"/>
        <v/>
      </c>
      <c r="AU1746" s="145"/>
      <c r="AV1746" s="58">
        <f t="shared" si="1953"/>
        <v>0</v>
      </c>
      <c r="AW1746" s="318">
        <f>SUM(AV$10:AV1746)</f>
        <v>0</v>
      </c>
      <c r="AX1746" s="319">
        <f t="shared" si="1954"/>
        <v>0.1</v>
      </c>
      <c r="AY1746" s="144" t="str">
        <f t="shared" si="2007"/>
        <v/>
      </c>
      <c r="AZ1746" s="144" t="str">
        <f t="shared" si="2008"/>
        <v/>
      </c>
      <c r="BA1746" s="144"/>
      <c r="BB1746" s="146" t="str">
        <f t="shared" si="1967"/>
        <v/>
      </c>
      <c r="BC1746" s="66" t="str">
        <f t="shared" si="2006"/>
        <v/>
      </c>
      <c r="BD1746" s="195" t="str">
        <f t="shared" si="1968"/>
        <v/>
      </c>
      <c r="BF1746" s="283"/>
      <c r="BG1746" s="286" t="str">
        <f t="shared" si="1969"/>
        <v/>
      </c>
      <c r="BY1746" s="211" t="str">
        <f t="shared" si="1970"/>
        <v/>
      </c>
      <c r="BZ1746" s="150" t="str">
        <f t="shared" si="1971"/>
        <v/>
      </c>
      <c r="CB1746" s="54" t="str">
        <f t="shared" si="2005"/>
        <v/>
      </c>
      <c r="CD1746" s="54" t="str">
        <f t="shared" si="1972"/>
        <v/>
      </c>
      <c r="CF1746" s="54" t="str">
        <f t="shared" si="1973"/>
        <v/>
      </c>
      <c r="CH1746" s="150" t="str">
        <f t="shared" si="1974"/>
        <v/>
      </c>
      <c r="CI1746" s="290"/>
      <c r="CJ1746" s="150" t="str">
        <f t="shared" si="1975"/>
        <v/>
      </c>
      <c r="CK1746" s="290"/>
      <c r="CL1746" s="54" t="str">
        <f t="shared" si="1994"/>
        <v/>
      </c>
      <c r="CM1746" s="290"/>
      <c r="CN1746" s="150" t="str">
        <f t="shared" si="1976"/>
        <v/>
      </c>
      <c r="CO1746" s="290"/>
      <c r="CP1746" s="150" t="str">
        <f t="shared" si="1977"/>
        <v/>
      </c>
      <c r="CQ1746" s="290"/>
      <c r="CR1746" s="150" t="str">
        <f t="shared" si="1978"/>
        <v/>
      </c>
      <c r="CS1746" s="290"/>
      <c r="CT1746" s="150" t="str">
        <f t="shared" si="1979"/>
        <v/>
      </c>
      <c r="CU1746" s="150"/>
      <c r="CV1746" s="150" t="str">
        <f t="shared" si="1980"/>
        <v/>
      </c>
      <c r="CW1746" s="94"/>
      <c r="CX1746" s="151" t="str">
        <f t="shared" si="1950"/>
        <v/>
      </c>
      <c r="CY1746" s="151" t="str">
        <f t="shared" si="1951"/>
        <v/>
      </c>
      <c r="CZ1746" s="152"/>
      <c r="DA1746" s="373" t="str">
        <f t="shared" si="1995"/>
        <v/>
      </c>
      <c r="DC1746" s="153">
        <f t="shared" si="1981"/>
        <v>0</v>
      </c>
      <c r="DD1746" s="153">
        <f t="shared" si="1982"/>
        <v>0</v>
      </c>
      <c r="DE1746" s="153">
        <f t="shared" si="1983"/>
        <v>0</v>
      </c>
      <c r="DF1746" s="158">
        <f t="shared" si="1984"/>
        <v>-4.7000000000000002E-3</v>
      </c>
      <c r="DG1746" s="159">
        <f t="shared" si="1996"/>
        <v>-1.1703000000000001</v>
      </c>
      <c r="DH1746" s="158">
        <f t="shared" si="1985"/>
        <v>3.1999999999999997E-3</v>
      </c>
      <c r="DI1746" s="159">
        <f t="shared" si="1997"/>
        <v>0.79679999999999995</v>
      </c>
      <c r="DJ1746" s="158">
        <f t="shared" si="1986"/>
        <v>-2.7000000000000001E-3</v>
      </c>
      <c r="DK1746" s="159">
        <f t="shared" si="1998"/>
        <v>-0.67230000000000001</v>
      </c>
      <c r="DL1746" s="158">
        <f t="shared" si="1987"/>
        <v>1.1999999999999999E-3</v>
      </c>
      <c r="DM1746" s="159">
        <f t="shared" si="1999"/>
        <v>0.29879999999999995</v>
      </c>
      <c r="DN1746" s="158">
        <f t="shared" si="1988"/>
        <v>1.46E-2</v>
      </c>
      <c r="DO1746" s="159">
        <f t="shared" si="2000"/>
        <v>3.6354000000000002</v>
      </c>
      <c r="DP1746" s="158">
        <f t="shared" si="1989"/>
        <v>-1.2999999999999999E-2</v>
      </c>
      <c r="DQ1746" s="159">
        <f t="shared" si="2001"/>
        <v>-3.2369999999999997</v>
      </c>
      <c r="DR1746" s="158">
        <f t="shared" si="1990"/>
        <v>-6.7000000000000002E-3</v>
      </c>
      <c r="DS1746" s="159">
        <f t="shared" si="2002"/>
        <v>-1.6683000000000001</v>
      </c>
      <c r="DT1746" s="158">
        <f t="shared" si="1991"/>
        <v>-1.2999999999999999E-2</v>
      </c>
      <c r="DU1746" s="159">
        <f t="shared" si="2003"/>
        <v>-3.2369999999999997</v>
      </c>
      <c r="DV1746" s="158">
        <f t="shared" si="1992"/>
        <v>-6.7000000000000002E-3</v>
      </c>
      <c r="DW1746" s="160">
        <f t="shared" si="2004"/>
        <v>-1.6683000000000001</v>
      </c>
    </row>
    <row r="1747" spans="1:127" ht="24.95" customHeight="1" x14ac:dyDescent="0.2">
      <c r="A1747" s="272">
        <v>1738</v>
      </c>
      <c r="B1747" s="336"/>
      <c r="C1747" s="332"/>
      <c r="D1747" s="333"/>
      <c r="E1747" s="334"/>
      <c r="F1747" s="335"/>
      <c r="G1747" s="334"/>
      <c r="H1747" s="371"/>
      <c r="I1747" s="334"/>
      <c r="J1747" s="334"/>
      <c r="K1747" s="334"/>
      <c r="L1747" s="334"/>
      <c r="M1747" s="334"/>
      <c r="N1747" s="334"/>
      <c r="O1747" s="337"/>
      <c r="P1747" s="337"/>
      <c r="Q1747" s="338" t="str">
        <f t="shared" si="1955"/>
        <v xml:space="preserve"> </v>
      </c>
      <c r="R1747" s="339" t="str">
        <f t="shared" si="1956"/>
        <v/>
      </c>
      <c r="S1747" s="340" t="str">
        <f t="shared" si="1938"/>
        <v/>
      </c>
      <c r="T1747" s="341" t="str">
        <f t="shared" si="1957"/>
        <v/>
      </c>
      <c r="U1747" s="341" t="str">
        <f t="shared" si="1958"/>
        <v/>
      </c>
      <c r="V1747" s="341" t="str">
        <f t="shared" si="1959"/>
        <v/>
      </c>
      <c r="W1747" s="341" t="str">
        <f t="shared" si="1960"/>
        <v/>
      </c>
      <c r="X1747" s="340" t="str">
        <f t="shared" si="1939"/>
        <v/>
      </c>
      <c r="Y1747" s="342" t="str">
        <f t="shared" si="1940"/>
        <v/>
      </c>
      <c r="Z1747" s="343" t="str">
        <f t="shared" si="1941"/>
        <v/>
      </c>
      <c r="AA1747" s="344" t="str">
        <f t="shared" si="1942"/>
        <v/>
      </c>
      <c r="AB1747" s="345" t="str">
        <f t="shared" si="1961"/>
        <v/>
      </c>
      <c r="AC1747" s="346" t="str">
        <f t="shared" si="1962"/>
        <v/>
      </c>
      <c r="AD1747" s="346" t="str">
        <f t="shared" si="1963"/>
        <v/>
      </c>
      <c r="AE1747" s="344" t="str">
        <f t="shared" si="1943"/>
        <v/>
      </c>
      <c r="AF1747" s="346" t="str">
        <f t="shared" si="1964"/>
        <v/>
      </c>
      <c r="AG1747" s="344" t="str">
        <f t="shared" si="1944"/>
        <v/>
      </c>
      <c r="AH1747" s="344" t="str">
        <f t="shared" si="1945"/>
        <v/>
      </c>
      <c r="AI1747" s="344" t="str">
        <f t="shared" si="1946"/>
        <v/>
      </c>
      <c r="AJ1747" s="346" t="str">
        <f t="shared" si="1947"/>
        <v/>
      </c>
      <c r="AK1747" s="346" t="str">
        <f t="shared" si="1948"/>
        <v/>
      </c>
      <c r="AL1747" s="347" t="str">
        <f t="shared" si="1949"/>
        <v/>
      </c>
      <c r="AM1747" s="141"/>
      <c r="AN1747" s="141"/>
      <c r="AO1747" s="142"/>
      <c r="AP1747" s="58">
        <f t="shared" si="1965"/>
        <v>0</v>
      </c>
      <c r="AQ1747" s="318">
        <f>SUM(AP$10:AP1747)</f>
        <v>0</v>
      </c>
      <c r="AR1747" s="143">
        <f t="shared" si="1952"/>
        <v>0.1</v>
      </c>
      <c r="AS1747" s="144" t="str">
        <f t="shared" si="1966"/>
        <v/>
      </c>
      <c r="AT1747" s="144" t="str">
        <f t="shared" si="1993"/>
        <v/>
      </c>
      <c r="AU1747" s="145"/>
      <c r="AV1747" s="58">
        <f t="shared" si="1953"/>
        <v>0</v>
      </c>
      <c r="AW1747" s="318">
        <f>SUM(AV$10:AV1747)</f>
        <v>0</v>
      </c>
      <c r="AX1747" s="319">
        <f t="shared" si="1954"/>
        <v>0.1</v>
      </c>
      <c r="AY1747" s="144" t="str">
        <f t="shared" si="2007"/>
        <v/>
      </c>
      <c r="AZ1747" s="144" t="str">
        <f t="shared" si="2008"/>
        <v/>
      </c>
      <c r="BA1747" s="144"/>
      <c r="BB1747" s="146" t="str">
        <f t="shared" si="1967"/>
        <v/>
      </c>
      <c r="BC1747" s="66" t="str">
        <f t="shared" si="2006"/>
        <v/>
      </c>
      <c r="BD1747" s="195" t="str">
        <f t="shared" si="1968"/>
        <v/>
      </c>
      <c r="BF1747" s="283"/>
      <c r="BG1747" s="286" t="str">
        <f t="shared" si="1969"/>
        <v/>
      </c>
      <c r="BY1747" s="211" t="str">
        <f t="shared" si="1970"/>
        <v/>
      </c>
      <c r="BZ1747" s="150" t="str">
        <f t="shared" si="1971"/>
        <v/>
      </c>
      <c r="CB1747" s="54" t="str">
        <f t="shared" si="2005"/>
        <v/>
      </c>
      <c r="CD1747" s="54" t="str">
        <f t="shared" si="1972"/>
        <v/>
      </c>
      <c r="CF1747" s="54" t="str">
        <f t="shared" si="1973"/>
        <v/>
      </c>
      <c r="CH1747" s="150" t="str">
        <f t="shared" si="1974"/>
        <v/>
      </c>
      <c r="CI1747" s="290"/>
      <c r="CJ1747" s="150" t="str">
        <f t="shared" si="1975"/>
        <v/>
      </c>
      <c r="CK1747" s="290"/>
      <c r="CL1747" s="54" t="str">
        <f t="shared" si="1994"/>
        <v/>
      </c>
      <c r="CM1747" s="290"/>
      <c r="CN1747" s="150" t="str">
        <f t="shared" si="1976"/>
        <v/>
      </c>
      <c r="CO1747" s="290"/>
      <c r="CP1747" s="150" t="str">
        <f t="shared" si="1977"/>
        <v/>
      </c>
      <c r="CQ1747" s="290"/>
      <c r="CR1747" s="150" t="str">
        <f t="shared" si="1978"/>
        <v/>
      </c>
      <c r="CS1747" s="290"/>
      <c r="CT1747" s="150" t="str">
        <f t="shared" si="1979"/>
        <v/>
      </c>
      <c r="CU1747" s="150"/>
      <c r="CV1747" s="150" t="str">
        <f t="shared" si="1980"/>
        <v/>
      </c>
      <c r="CW1747" s="94"/>
      <c r="CX1747" s="151" t="str">
        <f t="shared" si="1950"/>
        <v/>
      </c>
      <c r="CY1747" s="151" t="str">
        <f t="shared" si="1951"/>
        <v/>
      </c>
      <c r="CZ1747" s="152"/>
      <c r="DA1747" s="373" t="str">
        <f t="shared" si="1995"/>
        <v/>
      </c>
      <c r="DC1747" s="153">
        <f t="shared" si="1981"/>
        <v>0</v>
      </c>
      <c r="DD1747" s="153">
        <f t="shared" si="1982"/>
        <v>0</v>
      </c>
      <c r="DE1747" s="153">
        <f t="shared" si="1983"/>
        <v>0</v>
      </c>
      <c r="DF1747" s="158">
        <f t="shared" si="1984"/>
        <v>-4.7000000000000002E-3</v>
      </c>
      <c r="DG1747" s="159">
        <f t="shared" si="1996"/>
        <v>-1.1703000000000001</v>
      </c>
      <c r="DH1747" s="158">
        <f t="shared" si="1985"/>
        <v>3.1999999999999997E-3</v>
      </c>
      <c r="DI1747" s="159">
        <f t="shared" si="1997"/>
        <v>0.79679999999999995</v>
      </c>
      <c r="DJ1747" s="158">
        <f t="shared" si="1986"/>
        <v>-2.7000000000000001E-3</v>
      </c>
      <c r="DK1747" s="159">
        <f t="shared" si="1998"/>
        <v>-0.67230000000000001</v>
      </c>
      <c r="DL1747" s="158">
        <f t="shared" si="1987"/>
        <v>1.1999999999999999E-3</v>
      </c>
      <c r="DM1747" s="159">
        <f t="shared" si="1999"/>
        <v>0.29879999999999995</v>
      </c>
      <c r="DN1747" s="158">
        <f t="shared" si="1988"/>
        <v>1.46E-2</v>
      </c>
      <c r="DO1747" s="159">
        <f t="shared" si="2000"/>
        <v>3.6354000000000002</v>
      </c>
      <c r="DP1747" s="158">
        <f t="shared" si="1989"/>
        <v>-1.2999999999999999E-2</v>
      </c>
      <c r="DQ1747" s="159">
        <f t="shared" si="2001"/>
        <v>-3.2369999999999997</v>
      </c>
      <c r="DR1747" s="158">
        <f t="shared" si="1990"/>
        <v>-6.7000000000000002E-3</v>
      </c>
      <c r="DS1747" s="159">
        <f t="shared" si="2002"/>
        <v>-1.6683000000000001</v>
      </c>
      <c r="DT1747" s="158">
        <f t="shared" si="1991"/>
        <v>-1.2999999999999999E-2</v>
      </c>
      <c r="DU1747" s="159">
        <f t="shared" si="2003"/>
        <v>-3.2369999999999997</v>
      </c>
      <c r="DV1747" s="158">
        <f t="shared" si="1992"/>
        <v>-6.7000000000000002E-3</v>
      </c>
      <c r="DW1747" s="160">
        <f t="shared" si="2004"/>
        <v>-1.6683000000000001</v>
      </c>
    </row>
    <row r="1748" spans="1:127" ht="24.95" customHeight="1" x14ac:dyDescent="0.2">
      <c r="A1748" s="272">
        <v>1739</v>
      </c>
      <c r="B1748" s="336"/>
      <c r="C1748" s="332"/>
      <c r="D1748" s="333"/>
      <c r="E1748" s="334"/>
      <c r="F1748" s="335"/>
      <c r="G1748" s="334"/>
      <c r="H1748" s="371"/>
      <c r="I1748" s="334"/>
      <c r="J1748" s="334"/>
      <c r="K1748" s="334"/>
      <c r="L1748" s="334"/>
      <c r="M1748" s="334"/>
      <c r="N1748" s="334"/>
      <c r="O1748" s="337"/>
      <c r="P1748" s="337"/>
      <c r="Q1748" s="338" t="str">
        <f t="shared" si="1955"/>
        <v xml:space="preserve"> </v>
      </c>
      <c r="R1748" s="339" t="str">
        <f t="shared" si="1956"/>
        <v/>
      </c>
      <c r="S1748" s="340" t="str">
        <f t="shared" si="1938"/>
        <v/>
      </c>
      <c r="T1748" s="341" t="str">
        <f t="shared" si="1957"/>
        <v/>
      </c>
      <c r="U1748" s="341" t="str">
        <f t="shared" si="1958"/>
        <v/>
      </c>
      <c r="V1748" s="341" t="str">
        <f t="shared" si="1959"/>
        <v/>
      </c>
      <c r="W1748" s="341" t="str">
        <f t="shared" si="1960"/>
        <v/>
      </c>
      <c r="X1748" s="340" t="str">
        <f t="shared" si="1939"/>
        <v/>
      </c>
      <c r="Y1748" s="342" t="str">
        <f t="shared" si="1940"/>
        <v/>
      </c>
      <c r="Z1748" s="343" t="str">
        <f t="shared" si="1941"/>
        <v/>
      </c>
      <c r="AA1748" s="344" t="str">
        <f t="shared" si="1942"/>
        <v/>
      </c>
      <c r="AB1748" s="345" t="str">
        <f t="shared" si="1961"/>
        <v/>
      </c>
      <c r="AC1748" s="346" t="str">
        <f t="shared" si="1962"/>
        <v/>
      </c>
      <c r="AD1748" s="346" t="str">
        <f t="shared" si="1963"/>
        <v/>
      </c>
      <c r="AE1748" s="344" t="str">
        <f t="shared" si="1943"/>
        <v/>
      </c>
      <c r="AF1748" s="346" t="str">
        <f t="shared" si="1964"/>
        <v/>
      </c>
      <c r="AG1748" s="344" t="str">
        <f t="shared" si="1944"/>
        <v/>
      </c>
      <c r="AH1748" s="344" t="str">
        <f t="shared" si="1945"/>
        <v/>
      </c>
      <c r="AI1748" s="344" t="str">
        <f t="shared" si="1946"/>
        <v/>
      </c>
      <c r="AJ1748" s="346" t="str">
        <f t="shared" si="1947"/>
        <v/>
      </c>
      <c r="AK1748" s="346" t="str">
        <f t="shared" si="1948"/>
        <v/>
      </c>
      <c r="AL1748" s="347" t="str">
        <f t="shared" si="1949"/>
        <v/>
      </c>
      <c r="AM1748" s="141"/>
      <c r="AN1748" s="141"/>
      <c r="AO1748" s="142"/>
      <c r="AP1748" s="58">
        <f t="shared" si="1965"/>
        <v>0</v>
      </c>
      <c r="AQ1748" s="318">
        <f>SUM(AP$10:AP1748)</f>
        <v>0</v>
      </c>
      <c r="AR1748" s="143">
        <f t="shared" si="1952"/>
        <v>0.1</v>
      </c>
      <c r="AS1748" s="144" t="str">
        <f t="shared" si="1966"/>
        <v/>
      </c>
      <c r="AT1748" s="144" t="str">
        <f t="shared" si="1993"/>
        <v/>
      </c>
      <c r="AU1748" s="145"/>
      <c r="AV1748" s="58">
        <f t="shared" si="1953"/>
        <v>0</v>
      </c>
      <c r="AW1748" s="318">
        <f>SUM(AV$10:AV1748)</f>
        <v>0</v>
      </c>
      <c r="AX1748" s="319">
        <f t="shared" si="1954"/>
        <v>0.1</v>
      </c>
      <c r="AY1748" s="144" t="str">
        <f t="shared" si="2007"/>
        <v/>
      </c>
      <c r="AZ1748" s="144" t="str">
        <f t="shared" si="2008"/>
        <v/>
      </c>
      <c r="BA1748" s="144"/>
      <c r="BB1748" s="146" t="str">
        <f t="shared" si="1967"/>
        <v/>
      </c>
      <c r="BC1748" s="66" t="str">
        <f t="shared" si="2006"/>
        <v/>
      </c>
      <c r="BD1748" s="195" t="str">
        <f t="shared" si="1968"/>
        <v/>
      </c>
      <c r="BF1748" s="283"/>
      <c r="BG1748" s="286" t="str">
        <f t="shared" si="1969"/>
        <v/>
      </c>
      <c r="BY1748" s="211" t="str">
        <f t="shared" si="1970"/>
        <v/>
      </c>
      <c r="BZ1748" s="150" t="str">
        <f t="shared" si="1971"/>
        <v/>
      </c>
      <c r="CB1748" s="54" t="str">
        <f t="shared" si="2005"/>
        <v/>
      </c>
      <c r="CD1748" s="54" t="str">
        <f t="shared" si="1972"/>
        <v/>
      </c>
      <c r="CF1748" s="54" t="str">
        <f t="shared" si="1973"/>
        <v/>
      </c>
      <c r="CH1748" s="150" t="str">
        <f t="shared" si="1974"/>
        <v/>
      </c>
      <c r="CI1748" s="290"/>
      <c r="CJ1748" s="150" t="str">
        <f t="shared" si="1975"/>
        <v/>
      </c>
      <c r="CK1748" s="290"/>
      <c r="CL1748" s="54" t="str">
        <f t="shared" si="1994"/>
        <v/>
      </c>
      <c r="CM1748" s="290"/>
      <c r="CN1748" s="150" t="str">
        <f t="shared" si="1976"/>
        <v/>
      </c>
      <c r="CO1748" s="290"/>
      <c r="CP1748" s="150" t="str">
        <f t="shared" si="1977"/>
        <v/>
      </c>
      <c r="CQ1748" s="290"/>
      <c r="CR1748" s="150" t="str">
        <f t="shared" si="1978"/>
        <v/>
      </c>
      <c r="CS1748" s="290"/>
      <c r="CT1748" s="150" t="str">
        <f t="shared" si="1979"/>
        <v/>
      </c>
      <c r="CU1748" s="150"/>
      <c r="CV1748" s="150" t="str">
        <f t="shared" si="1980"/>
        <v/>
      </c>
      <c r="CW1748" s="94"/>
      <c r="CX1748" s="151" t="str">
        <f t="shared" si="1950"/>
        <v/>
      </c>
      <c r="CY1748" s="151" t="str">
        <f t="shared" si="1951"/>
        <v/>
      </c>
      <c r="CZ1748" s="152"/>
      <c r="DA1748" s="373" t="str">
        <f t="shared" si="1995"/>
        <v/>
      </c>
      <c r="DC1748" s="153">
        <f t="shared" si="1981"/>
        <v>0</v>
      </c>
      <c r="DD1748" s="153">
        <f t="shared" si="1982"/>
        <v>0</v>
      </c>
      <c r="DE1748" s="153">
        <f t="shared" si="1983"/>
        <v>0</v>
      </c>
      <c r="DF1748" s="158">
        <f t="shared" si="1984"/>
        <v>-4.7000000000000002E-3</v>
      </c>
      <c r="DG1748" s="159">
        <f t="shared" si="1996"/>
        <v>-1.1703000000000001</v>
      </c>
      <c r="DH1748" s="158">
        <f t="shared" si="1985"/>
        <v>3.1999999999999997E-3</v>
      </c>
      <c r="DI1748" s="159">
        <f t="shared" si="1997"/>
        <v>0.79679999999999995</v>
      </c>
      <c r="DJ1748" s="158">
        <f t="shared" si="1986"/>
        <v>-2.7000000000000001E-3</v>
      </c>
      <c r="DK1748" s="159">
        <f t="shared" si="1998"/>
        <v>-0.67230000000000001</v>
      </c>
      <c r="DL1748" s="158">
        <f t="shared" si="1987"/>
        <v>1.1999999999999999E-3</v>
      </c>
      <c r="DM1748" s="159">
        <f t="shared" si="1999"/>
        <v>0.29879999999999995</v>
      </c>
      <c r="DN1748" s="158">
        <f t="shared" si="1988"/>
        <v>1.46E-2</v>
      </c>
      <c r="DO1748" s="159">
        <f t="shared" si="2000"/>
        <v>3.6354000000000002</v>
      </c>
      <c r="DP1748" s="158">
        <f t="shared" si="1989"/>
        <v>-1.2999999999999999E-2</v>
      </c>
      <c r="DQ1748" s="159">
        <f t="shared" si="2001"/>
        <v>-3.2369999999999997</v>
      </c>
      <c r="DR1748" s="158">
        <f t="shared" si="1990"/>
        <v>-6.7000000000000002E-3</v>
      </c>
      <c r="DS1748" s="159">
        <f t="shared" si="2002"/>
        <v>-1.6683000000000001</v>
      </c>
      <c r="DT1748" s="158">
        <f t="shared" si="1991"/>
        <v>-1.2999999999999999E-2</v>
      </c>
      <c r="DU1748" s="159">
        <f t="shared" si="2003"/>
        <v>-3.2369999999999997</v>
      </c>
      <c r="DV1748" s="158">
        <f t="shared" si="1992"/>
        <v>-6.7000000000000002E-3</v>
      </c>
      <c r="DW1748" s="160">
        <f t="shared" si="2004"/>
        <v>-1.6683000000000001</v>
      </c>
    </row>
    <row r="1749" spans="1:127" ht="24.95" customHeight="1" x14ac:dyDescent="0.2">
      <c r="A1749" s="272">
        <v>1740</v>
      </c>
      <c r="B1749" s="336"/>
      <c r="C1749" s="332"/>
      <c r="D1749" s="333"/>
      <c r="E1749" s="334"/>
      <c r="F1749" s="335"/>
      <c r="G1749" s="334"/>
      <c r="H1749" s="371"/>
      <c r="I1749" s="334"/>
      <c r="J1749" s="334"/>
      <c r="K1749" s="334"/>
      <c r="L1749" s="334"/>
      <c r="M1749" s="334"/>
      <c r="N1749" s="334"/>
      <c r="O1749" s="337"/>
      <c r="P1749" s="337"/>
      <c r="Q1749" s="338" t="str">
        <f t="shared" si="1955"/>
        <v xml:space="preserve"> </v>
      </c>
      <c r="R1749" s="339" t="str">
        <f t="shared" si="1956"/>
        <v/>
      </c>
      <c r="S1749" s="340" t="str">
        <f t="shared" ref="S1749:S1812" si="2009">IF(RIGHT(E1749,7)="AVT3000","No",IF(RIGHT(E1749,7)="AVC5000","Yes",""))</f>
        <v/>
      </c>
      <c r="T1749" s="341" t="str">
        <f t="shared" si="1957"/>
        <v/>
      </c>
      <c r="U1749" s="341" t="str">
        <f t="shared" si="1958"/>
        <v/>
      </c>
      <c r="V1749" s="341" t="str">
        <f t="shared" si="1959"/>
        <v/>
      </c>
      <c r="W1749" s="341" t="str">
        <f t="shared" si="1960"/>
        <v/>
      </c>
      <c r="X1749" s="340" t="str">
        <f t="shared" ref="X1749:X1812" si="2010">IF(RIGHT(E1749,7)="AVT3000","No",IF(RIGHT(E1749,7)="AVC5000","Yes",""))</f>
        <v/>
      </c>
      <c r="Y1749" s="342" t="str">
        <f t="shared" ref="Y1749:Y1812" si="2011">IF(LEFT(E1749,1)="H","H-","")</f>
        <v/>
      </c>
      <c r="Z1749" s="343" t="str">
        <f t="shared" ref="Z1749:Z1812" si="2012">IF(RIGHT(E1749,7)="AVT3000","AVT3",IF(RIGHT(E1749,7)="AVC5000","AVC5",""))</f>
        <v/>
      </c>
      <c r="AA1749" s="344" t="str">
        <f t="shared" ref="AA1749:AA1812" si="2013">IF(RIGHT(E1749,6)="AV3000","AV3",IF(RIGHT(E1749,7)="AVC5000","AVC5",""))</f>
        <v/>
      </c>
      <c r="AB1749" s="345" t="str">
        <f t="shared" si="1961"/>
        <v/>
      </c>
      <c r="AC1749" s="346" t="str">
        <f t="shared" si="1962"/>
        <v/>
      </c>
      <c r="AD1749" s="346" t="str">
        <f t="shared" si="1963"/>
        <v/>
      </c>
      <c r="AE1749" s="344" t="str">
        <f t="shared" ref="AE1749:AE1812" si="2014">IF(AF1749="","","-")</f>
        <v/>
      </c>
      <c r="AF1749" s="346" t="str">
        <f t="shared" si="1964"/>
        <v/>
      </c>
      <c r="AG1749" s="344" t="str">
        <f t="shared" ref="AG1749:AG1812" si="2015">IF(G1749="","","-")</f>
        <v/>
      </c>
      <c r="AH1749" s="344" t="str">
        <f t="shared" ref="AH1749:AH1812" si="2016">IF(I1749="AccuNet","A","")</f>
        <v/>
      </c>
      <c r="AI1749" s="344" t="str">
        <f t="shared" ref="AI1749:AI1812" si="2017">IF(J1749="BACnet","B","")</f>
        <v/>
      </c>
      <c r="AJ1749" s="346" t="str">
        <f t="shared" ref="AJ1749:AJ1812" si="2018">IF(K1749="Flanged","F","")</f>
        <v/>
      </c>
      <c r="AK1749" s="346" t="str">
        <f t="shared" ref="AK1749:AK1812" si="2019">IF(L1749="Insulation","I","")</f>
        <v/>
      </c>
      <c r="AL1749" s="347" t="str">
        <f t="shared" ref="AL1749:AL1812" si="2020">IF(M1749="Tight Shutoff","S","")</f>
        <v/>
      </c>
      <c r="AM1749" s="141"/>
      <c r="AN1749" s="141"/>
      <c r="AO1749" s="142"/>
      <c r="AP1749" s="58">
        <f t="shared" si="1965"/>
        <v>0</v>
      </c>
      <c r="AQ1749" s="318">
        <f>SUM(AP$10:AP1749)</f>
        <v>0</v>
      </c>
      <c r="AR1749" s="143">
        <f t="shared" si="1952"/>
        <v>0.1</v>
      </c>
      <c r="AS1749" s="144" t="str">
        <f t="shared" si="1966"/>
        <v/>
      </c>
      <c r="AT1749" s="144" t="str">
        <f t="shared" si="1993"/>
        <v/>
      </c>
      <c r="AU1749" s="145"/>
      <c r="AV1749" s="58">
        <f t="shared" si="1953"/>
        <v>0</v>
      </c>
      <c r="AW1749" s="318">
        <f>SUM(AV$10:AV1749)</f>
        <v>0</v>
      </c>
      <c r="AX1749" s="319">
        <f t="shared" si="1954"/>
        <v>0.1</v>
      </c>
      <c r="AY1749" s="144" t="str">
        <f t="shared" si="2007"/>
        <v/>
      </c>
      <c r="AZ1749" s="144" t="str">
        <f t="shared" si="2008"/>
        <v/>
      </c>
      <c r="BA1749" s="144"/>
      <c r="BB1749" s="146" t="str">
        <f t="shared" si="1967"/>
        <v/>
      </c>
      <c r="BC1749" s="66" t="str">
        <f t="shared" si="2006"/>
        <v/>
      </c>
      <c r="BD1749" s="195" t="str">
        <f t="shared" si="1968"/>
        <v/>
      </c>
      <c r="BF1749" s="283"/>
      <c r="BG1749" s="286" t="str">
        <f t="shared" si="1969"/>
        <v/>
      </c>
      <c r="BY1749" s="211" t="str">
        <f t="shared" si="1970"/>
        <v/>
      </c>
      <c r="BZ1749" s="150" t="str">
        <f t="shared" si="1971"/>
        <v/>
      </c>
      <c r="CB1749" s="54" t="str">
        <f t="shared" si="2005"/>
        <v/>
      </c>
      <c r="CD1749" s="54" t="str">
        <f t="shared" si="1972"/>
        <v/>
      </c>
      <c r="CF1749" s="54" t="str">
        <f t="shared" si="1973"/>
        <v/>
      </c>
      <c r="CH1749" s="150" t="str">
        <f t="shared" si="1974"/>
        <v/>
      </c>
      <c r="CI1749" s="290"/>
      <c r="CJ1749" s="150" t="str">
        <f t="shared" si="1975"/>
        <v/>
      </c>
      <c r="CK1749" s="290"/>
      <c r="CL1749" s="54" t="str">
        <f t="shared" si="1994"/>
        <v/>
      </c>
      <c r="CM1749" s="290"/>
      <c r="CN1749" s="150" t="str">
        <f t="shared" si="1976"/>
        <v/>
      </c>
      <c r="CO1749" s="290"/>
      <c r="CP1749" s="150" t="str">
        <f t="shared" si="1977"/>
        <v/>
      </c>
      <c r="CQ1749" s="290"/>
      <c r="CR1749" s="150" t="str">
        <f t="shared" si="1978"/>
        <v/>
      </c>
      <c r="CS1749" s="290"/>
      <c r="CT1749" s="150" t="str">
        <f t="shared" si="1979"/>
        <v/>
      </c>
      <c r="CU1749" s="150"/>
      <c r="CV1749" s="150" t="str">
        <f t="shared" si="1980"/>
        <v/>
      </c>
      <c r="CW1749" s="94"/>
      <c r="CX1749" s="151" t="str">
        <f t="shared" si="1950"/>
        <v/>
      </c>
      <c r="CY1749" s="151" t="str">
        <f t="shared" si="1951"/>
        <v/>
      </c>
      <c r="CZ1749" s="152"/>
      <c r="DA1749" s="373" t="str">
        <f t="shared" si="1995"/>
        <v/>
      </c>
      <c r="DC1749" s="153">
        <f t="shared" si="1981"/>
        <v>0</v>
      </c>
      <c r="DD1749" s="153">
        <f t="shared" si="1982"/>
        <v>0</v>
      </c>
      <c r="DE1749" s="153">
        <f t="shared" si="1983"/>
        <v>0</v>
      </c>
      <c r="DF1749" s="158">
        <f t="shared" si="1984"/>
        <v>-4.7000000000000002E-3</v>
      </c>
      <c r="DG1749" s="159">
        <f t="shared" si="1996"/>
        <v>-1.1703000000000001</v>
      </c>
      <c r="DH1749" s="158">
        <f t="shared" si="1985"/>
        <v>3.1999999999999997E-3</v>
      </c>
      <c r="DI1749" s="159">
        <f t="shared" si="1997"/>
        <v>0.79679999999999995</v>
      </c>
      <c r="DJ1749" s="158">
        <f t="shared" si="1986"/>
        <v>-2.7000000000000001E-3</v>
      </c>
      <c r="DK1749" s="159">
        <f t="shared" si="1998"/>
        <v>-0.67230000000000001</v>
      </c>
      <c r="DL1749" s="158">
        <f t="shared" si="1987"/>
        <v>1.1999999999999999E-3</v>
      </c>
      <c r="DM1749" s="159">
        <f t="shared" si="1999"/>
        <v>0.29879999999999995</v>
      </c>
      <c r="DN1749" s="158">
        <f t="shared" si="1988"/>
        <v>1.46E-2</v>
      </c>
      <c r="DO1749" s="159">
        <f t="shared" si="2000"/>
        <v>3.6354000000000002</v>
      </c>
      <c r="DP1749" s="158">
        <f t="shared" si="1989"/>
        <v>-1.2999999999999999E-2</v>
      </c>
      <c r="DQ1749" s="159">
        <f t="shared" si="2001"/>
        <v>-3.2369999999999997</v>
      </c>
      <c r="DR1749" s="158">
        <f t="shared" si="1990"/>
        <v>-6.7000000000000002E-3</v>
      </c>
      <c r="DS1749" s="159">
        <f t="shared" si="2002"/>
        <v>-1.6683000000000001</v>
      </c>
      <c r="DT1749" s="158">
        <f t="shared" si="1991"/>
        <v>-1.2999999999999999E-2</v>
      </c>
      <c r="DU1749" s="159">
        <f t="shared" si="2003"/>
        <v>-3.2369999999999997</v>
      </c>
      <c r="DV1749" s="158">
        <f t="shared" si="1992"/>
        <v>-6.7000000000000002E-3</v>
      </c>
      <c r="DW1749" s="160">
        <f t="shared" si="2004"/>
        <v>-1.6683000000000001</v>
      </c>
    </row>
    <row r="1750" spans="1:127" ht="24.95" customHeight="1" x14ac:dyDescent="0.2">
      <c r="A1750" s="272">
        <v>1741</v>
      </c>
      <c r="B1750" s="336"/>
      <c r="C1750" s="332"/>
      <c r="D1750" s="333"/>
      <c r="E1750" s="334"/>
      <c r="F1750" s="335"/>
      <c r="G1750" s="334"/>
      <c r="H1750" s="371"/>
      <c r="I1750" s="334"/>
      <c r="J1750" s="334"/>
      <c r="K1750" s="334"/>
      <c r="L1750" s="334"/>
      <c r="M1750" s="334"/>
      <c r="N1750" s="334"/>
      <c r="O1750" s="337"/>
      <c r="P1750" s="337"/>
      <c r="Q1750" s="338" t="str">
        <f t="shared" si="1955"/>
        <v xml:space="preserve"> </v>
      </c>
      <c r="R1750" s="339" t="str">
        <f t="shared" si="1956"/>
        <v/>
      </c>
      <c r="S1750" s="340" t="str">
        <f t="shared" si="2009"/>
        <v/>
      </c>
      <c r="T1750" s="341" t="str">
        <f t="shared" si="1957"/>
        <v/>
      </c>
      <c r="U1750" s="341" t="str">
        <f t="shared" si="1958"/>
        <v/>
      </c>
      <c r="V1750" s="341" t="str">
        <f t="shared" si="1959"/>
        <v/>
      </c>
      <c r="W1750" s="341" t="str">
        <f t="shared" si="1960"/>
        <v/>
      </c>
      <c r="X1750" s="340" t="str">
        <f t="shared" si="2010"/>
        <v/>
      </c>
      <c r="Y1750" s="342" t="str">
        <f t="shared" si="2011"/>
        <v/>
      </c>
      <c r="Z1750" s="343" t="str">
        <f t="shared" si="2012"/>
        <v/>
      </c>
      <c r="AA1750" s="344" t="str">
        <f t="shared" si="2013"/>
        <v/>
      </c>
      <c r="AB1750" s="345" t="str">
        <f t="shared" si="1961"/>
        <v/>
      </c>
      <c r="AC1750" s="346" t="str">
        <f t="shared" si="1962"/>
        <v/>
      </c>
      <c r="AD1750" s="346" t="str">
        <f t="shared" si="1963"/>
        <v/>
      </c>
      <c r="AE1750" s="344" t="str">
        <f t="shared" si="2014"/>
        <v/>
      </c>
      <c r="AF1750" s="346" t="str">
        <f t="shared" si="1964"/>
        <v/>
      </c>
      <c r="AG1750" s="344" t="str">
        <f t="shared" si="2015"/>
        <v/>
      </c>
      <c r="AH1750" s="344" t="str">
        <f t="shared" si="2016"/>
        <v/>
      </c>
      <c r="AI1750" s="344" t="str">
        <f t="shared" si="2017"/>
        <v/>
      </c>
      <c r="AJ1750" s="346" t="str">
        <f t="shared" si="2018"/>
        <v/>
      </c>
      <c r="AK1750" s="346" t="str">
        <f t="shared" si="2019"/>
        <v/>
      </c>
      <c r="AL1750" s="347" t="str">
        <f t="shared" si="2020"/>
        <v/>
      </c>
      <c r="AM1750" s="141"/>
      <c r="AN1750" s="141"/>
      <c r="AO1750" s="142"/>
      <c r="AP1750" s="58">
        <f t="shared" si="1965"/>
        <v>0</v>
      </c>
      <c r="AQ1750" s="318">
        <f>SUM(AP$10:AP1750)</f>
        <v>0</v>
      </c>
      <c r="AR1750" s="143">
        <f t="shared" si="1952"/>
        <v>0.1</v>
      </c>
      <c r="AS1750" s="144" t="str">
        <f t="shared" si="1966"/>
        <v/>
      </c>
      <c r="AT1750" s="144" t="str">
        <f t="shared" si="1993"/>
        <v/>
      </c>
      <c r="AU1750" s="145"/>
      <c r="AV1750" s="58">
        <f t="shared" si="1953"/>
        <v>0</v>
      </c>
      <c r="AW1750" s="318">
        <f>SUM(AV$10:AV1750)</f>
        <v>0</v>
      </c>
      <c r="AX1750" s="319">
        <f t="shared" si="1954"/>
        <v>0.1</v>
      </c>
      <c r="AY1750" s="144" t="str">
        <f t="shared" si="2007"/>
        <v/>
      </c>
      <c r="AZ1750" s="144" t="str">
        <f t="shared" si="2008"/>
        <v/>
      </c>
      <c r="BA1750" s="144"/>
      <c r="BB1750" s="146" t="str">
        <f t="shared" si="1967"/>
        <v/>
      </c>
      <c r="BC1750" s="66" t="str">
        <f t="shared" si="2006"/>
        <v/>
      </c>
      <c r="BD1750" s="195" t="str">
        <f t="shared" si="1968"/>
        <v/>
      </c>
      <c r="BF1750" s="283"/>
      <c r="BG1750" s="286" t="str">
        <f t="shared" si="1969"/>
        <v/>
      </c>
      <c r="BY1750" s="211" t="str">
        <f t="shared" si="1970"/>
        <v/>
      </c>
      <c r="BZ1750" s="150" t="str">
        <f t="shared" si="1971"/>
        <v/>
      </c>
      <c r="CB1750" s="54" t="str">
        <f t="shared" si="2005"/>
        <v/>
      </c>
      <c r="CD1750" s="54" t="str">
        <f t="shared" si="1972"/>
        <v/>
      </c>
      <c r="CF1750" s="54" t="str">
        <f t="shared" si="1973"/>
        <v/>
      </c>
      <c r="CH1750" s="150" t="str">
        <f t="shared" si="1974"/>
        <v/>
      </c>
      <c r="CI1750" s="290"/>
      <c r="CJ1750" s="150" t="str">
        <f t="shared" si="1975"/>
        <v/>
      </c>
      <c r="CK1750" s="290"/>
      <c r="CL1750" s="54" t="str">
        <f t="shared" si="1994"/>
        <v/>
      </c>
      <c r="CM1750" s="290"/>
      <c r="CN1750" s="150" t="str">
        <f t="shared" si="1976"/>
        <v/>
      </c>
      <c r="CO1750" s="290"/>
      <c r="CP1750" s="150" t="str">
        <f t="shared" si="1977"/>
        <v/>
      </c>
      <c r="CQ1750" s="290"/>
      <c r="CR1750" s="150" t="str">
        <f t="shared" si="1978"/>
        <v/>
      </c>
      <c r="CS1750" s="290"/>
      <c r="CT1750" s="150" t="str">
        <f t="shared" si="1979"/>
        <v/>
      </c>
      <c r="CU1750" s="150"/>
      <c r="CV1750" s="150" t="str">
        <f t="shared" si="1980"/>
        <v/>
      </c>
      <c r="CW1750" s="94"/>
      <c r="CX1750" s="151" t="str">
        <f t="shared" si="1950"/>
        <v/>
      </c>
      <c r="CY1750" s="151" t="str">
        <f t="shared" si="1951"/>
        <v/>
      </c>
      <c r="CZ1750" s="152"/>
      <c r="DA1750" s="373" t="str">
        <f t="shared" si="1995"/>
        <v/>
      </c>
      <c r="DC1750" s="153">
        <f t="shared" si="1981"/>
        <v>0</v>
      </c>
      <c r="DD1750" s="153">
        <f t="shared" si="1982"/>
        <v>0</v>
      </c>
      <c r="DE1750" s="153">
        <f t="shared" si="1983"/>
        <v>0</v>
      </c>
      <c r="DF1750" s="158">
        <f t="shared" si="1984"/>
        <v>-4.7000000000000002E-3</v>
      </c>
      <c r="DG1750" s="159">
        <f t="shared" si="1996"/>
        <v>-1.1703000000000001</v>
      </c>
      <c r="DH1750" s="158">
        <f t="shared" si="1985"/>
        <v>3.1999999999999997E-3</v>
      </c>
      <c r="DI1750" s="159">
        <f t="shared" si="1997"/>
        <v>0.79679999999999995</v>
      </c>
      <c r="DJ1750" s="158">
        <f t="shared" si="1986"/>
        <v>-2.7000000000000001E-3</v>
      </c>
      <c r="DK1750" s="159">
        <f t="shared" si="1998"/>
        <v>-0.67230000000000001</v>
      </c>
      <c r="DL1750" s="158">
        <f t="shared" si="1987"/>
        <v>1.1999999999999999E-3</v>
      </c>
      <c r="DM1750" s="159">
        <f t="shared" si="1999"/>
        <v>0.29879999999999995</v>
      </c>
      <c r="DN1750" s="158">
        <f t="shared" si="1988"/>
        <v>1.46E-2</v>
      </c>
      <c r="DO1750" s="159">
        <f t="shared" si="2000"/>
        <v>3.6354000000000002</v>
      </c>
      <c r="DP1750" s="158">
        <f t="shared" si="1989"/>
        <v>-1.2999999999999999E-2</v>
      </c>
      <c r="DQ1750" s="159">
        <f t="shared" si="2001"/>
        <v>-3.2369999999999997</v>
      </c>
      <c r="DR1750" s="158">
        <f t="shared" si="1990"/>
        <v>-6.7000000000000002E-3</v>
      </c>
      <c r="DS1750" s="159">
        <f t="shared" si="2002"/>
        <v>-1.6683000000000001</v>
      </c>
      <c r="DT1750" s="158">
        <f t="shared" si="1991"/>
        <v>-1.2999999999999999E-2</v>
      </c>
      <c r="DU1750" s="159">
        <f t="shared" si="2003"/>
        <v>-3.2369999999999997</v>
      </c>
      <c r="DV1750" s="158">
        <f t="shared" si="1992"/>
        <v>-6.7000000000000002E-3</v>
      </c>
      <c r="DW1750" s="160">
        <f t="shared" si="2004"/>
        <v>-1.6683000000000001</v>
      </c>
    </row>
    <row r="1751" spans="1:127" ht="24.95" customHeight="1" x14ac:dyDescent="0.2">
      <c r="A1751" s="272">
        <v>1742</v>
      </c>
      <c r="B1751" s="336"/>
      <c r="C1751" s="332"/>
      <c r="D1751" s="333"/>
      <c r="E1751" s="334"/>
      <c r="F1751" s="335"/>
      <c r="G1751" s="334"/>
      <c r="H1751" s="371"/>
      <c r="I1751" s="334"/>
      <c r="J1751" s="334"/>
      <c r="K1751" s="334"/>
      <c r="L1751" s="334"/>
      <c r="M1751" s="334"/>
      <c r="N1751" s="334"/>
      <c r="O1751" s="337"/>
      <c r="P1751" s="337"/>
      <c r="Q1751" s="338" t="str">
        <f t="shared" si="1955"/>
        <v xml:space="preserve"> </v>
      </c>
      <c r="R1751" s="339" t="str">
        <f t="shared" si="1956"/>
        <v/>
      </c>
      <c r="S1751" s="340" t="str">
        <f t="shared" si="2009"/>
        <v/>
      </c>
      <c r="T1751" s="341" t="str">
        <f t="shared" si="1957"/>
        <v/>
      </c>
      <c r="U1751" s="341" t="str">
        <f t="shared" si="1958"/>
        <v/>
      </c>
      <c r="V1751" s="341" t="str">
        <f t="shared" si="1959"/>
        <v/>
      </c>
      <c r="W1751" s="341" t="str">
        <f t="shared" si="1960"/>
        <v/>
      </c>
      <c r="X1751" s="340" t="str">
        <f t="shared" si="2010"/>
        <v/>
      </c>
      <c r="Y1751" s="342" t="str">
        <f t="shared" si="2011"/>
        <v/>
      </c>
      <c r="Z1751" s="343" t="str">
        <f t="shared" si="2012"/>
        <v/>
      </c>
      <c r="AA1751" s="344" t="str">
        <f t="shared" si="2013"/>
        <v/>
      </c>
      <c r="AB1751" s="345" t="str">
        <f t="shared" si="1961"/>
        <v/>
      </c>
      <c r="AC1751" s="346" t="str">
        <f t="shared" si="1962"/>
        <v/>
      </c>
      <c r="AD1751" s="346" t="str">
        <f t="shared" si="1963"/>
        <v/>
      </c>
      <c r="AE1751" s="344" t="str">
        <f t="shared" si="2014"/>
        <v/>
      </c>
      <c r="AF1751" s="346" t="str">
        <f t="shared" si="1964"/>
        <v/>
      </c>
      <c r="AG1751" s="344" t="str">
        <f t="shared" si="2015"/>
        <v/>
      </c>
      <c r="AH1751" s="344" t="str">
        <f t="shared" si="2016"/>
        <v/>
      </c>
      <c r="AI1751" s="344" t="str">
        <f t="shared" si="2017"/>
        <v/>
      </c>
      <c r="AJ1751" s="346" t="str">
        <f t="shared" si="2018"/>
        <v/>
      </c>
      <c r="AK1751" s="346" t="str">
        <f t="shared" si="2019"/>
        <v/>
      </c>
      <c r="AL1751" s="347" t="str">
        <f t="shared" si="2020"/>
        <v/>
      </c>
      <c r="AM1751" s="141"/>
      <c r="AN1751" s="141"/>
      <c r="AO1751" s="142"/>
      <c r="AP1751" s="58">
        <f t="shared" si="1965"/>
        <v>0</v>
      </c>
      <c r="AQ1751" s="318">
        <f>SUM(AP$10:AP1751)</f>
        <v>0</v>
      </c>
      <c r="AR1751" s="143">
        <f t="shared" si="1952"/>
        <v>0.1</v>
      </c>
      <c r="AS1751" s="144" t="str">
        <f t="shared" si="1966"/>
        <v/>
      </c>
      <c r="AT1751" s="144" t="str">
        <f t="shared" si="1993"/>
        <v/>
      </c>
      <c r="AU1751" s="145"/>
      <c r="AV1751" s="58">
        <f t="shared" si="1953"/>
        <v>0</v>
      </c>
      <c r="AW1751" s="318">
        <f>SUM(AV$10:AV1751)</f>
        <v>0</v>
      </c>
      <c r="AX1751" s="319">
        <f t="shared" si="1954"/>
        <v>0.1</v>
      </c>
      <c r="AY1751" s="144" t="str">
        <f t="shared" si="2007"/>
        <v/>
      </c>
      <c r="AZ1751" s="144" t="str">
        <f t="shared" si="2008"/>
        <v/>
      </c>
      <c r="BA1751" s="144"/>
      <c r="BB1751" s="146" t="str">
        <f t="shared" si="1967"/>
        <v/>
      </c>
      <c r="BC1751" s="66" t="str">
        <f t="shared" si="2006"/>
        <v/>
      </c>
      <c r="BD1751" s="195" t="str">
        <f t="shared" si="1968"/>
        <v/>
      </c>
      <c r="BF1751" s="283"/>
      <c r="BG1751" s="286" t="str">
        <f t="shared" si="1969"/>
        <v/>
      </c>
      <c r="BY1751" s="211" t="str">
        <f t="shared" si="1970"/>
        <v/>
      </c>
      <c r="BZ1751" s="150" t="str">
        <f t="shared" si="1971"/>
        <v/>
      </c>
      <c r="CB1751" s="54" t="str">
        <f t="shared" si="2005"/>
        <v/>
      </c>
      <c r="CD1751" s="54" t="str">
        <f t="shared" si="1972"/>
        <v/>
      </c>
      <c r="CF1751" s="54" t="str">
        <f t="shared" si="1973"/>
        <v/>
      </c>
      <c r="CH1751" s="150" t="str">
        <f t="shared" si="1974"/>
        <v/>
      </c>
      <c r="CI1751" s="290"/>
      <c r="CJ1751" s="150" t="str">
        <f t="shared" si="1975"/>
        <v/>
      </c>
      <c r="CK1751" s="290"/>
      <c r="CL1751" s="54" t="str">
        <f t="shared" si="1994"/>
        <v/>
      </c>
      <c r="CM1751" s="290"/>
      <c r="CN1751" s="150" t="str">
        <f t="shared" si="1976"/>
        <v/>
      </c>
      <c r="CO1751" s="290"/>
      <c r="CP1751" s="150" t="str">
        <f t="shared" si="1977"/>
        <v/>
      </c>
      <c r="CQ1751" s="290"/>
      <c r="CR1751" s="150" t="str">
        <f t="shared" si="1978"/>
        <v/>
      </c>
      <c r="CS1751" s="290"/>
      <c r="CT1751" s="150" t="str">
        <f t="shared" si="1979"/>
        <v/>
      </c>
      <c r="CU1751" s="150"/>
      <c r="CV1751" s="150" t="str">
        <f t="shared" si="1980"/>
        <v/>
      </c>
      <c r="CW1751" s="94"/>
      <c r="CX1751" s="151" t="str">
        <f t="shared" ref="CX1751:CX1814" si="2021">IF(S1751="YES",0,IF(S1751="NO",1,""))</f>
        <v/>
      </c>
      <c r="CY1751" s="151" t="str">
        <f t="shared" ref="CY1751:CY1814" si="2022">IF(S1751="YES",1,IF(S1751="NO",0,""))</f>
        <v/>
      </c>
      <c r="CZ1751" s="152"/>
      <c r="DA1751" s="373" t="str">
        <f t="shared" si="1995"/>
        <v/>
      </c>
      <c r="DC1751" s="153">
        <f t="shared" si="1981"/>
        <v>0</v>
      </c>
      <c r="DD1751" s="153">
        <f t="shared" si="1982"/>
        <v>0</v>
      </c>
      <c r="DE1751" s="153">
        <f t="shared" si="1983"/>
        <v>0</v>
      </c>
      <c r="DF1751" s="158">
        <f t="shared" si="1984"/>
        <v>-4.7000000000000002E-3</v>
      </c>
      <c r="DG1751" s="159">
        <f t="shared" si="1996"/>
        <v>-1.1703000000000001</v>
      </c>
      <c r="DH1751" s="158">
        <f t="shared" si="1985"/>
        <v>3.1999999999999997E-3</v>
      </c>
      <c r="DI1751" s="159">
        <f t="shared" si="1997"/>
        <v>0.79679999999999995</v>
      </c>
      <c r="DJ1751" s="158">
        <f t="shared" si="1986"/>
        <v>-2.7000000000000001E-3</v>
      </c>
      <c r="DK1751" s="159">
        <f t="shared" si="1998"/>
        <v>-0.67230000000000001</v>
      </c>
      <c r="DL1751" s="158">
        <f t="shared" si="1987"/>
        <v>1.1999999999999999E-3</v>
      </c>
      <c r="DM1751" s="159">
        <f t="shared" si="1999"/>
        <v>0.29879999999999995</v>
      </c>
      <c r="DN1751" s="158">
        <f t="shared" si="1988"/>
        <v>1.46E-2</v>
      </c>
      <c r="DO1751" s="159">
        <f t="shared" si="2000"/>
        <v>3.6354000000000002</v>
      </c>
      <c r="DP1751" s="158">
        <f t="shared" si="1989"/>
        <v>-1.2999999999999999E-2</v>
      </c>
      <c r="DQ1751" s="159">
        <f t="shared" si="2001"/>
        <v>-3.2369999999999997</v>
      </c>
      <c r="DR1751" s="158">
        <f t="shared" si="1990"/>
        <v>-6.7000000000000002E-3</v>
      </c>
      <c r="DS1751" s="159">
        <f t="shared" si="2002"/>
        <v>-1.6683000000000001</v>
      </c>
      <c r="DT1751" s="158">
        <f t="shared" si="1991"/>
        <v>-1.2999999999999999E-2</v>
      </c>
      <c r="DU1751" s="159">
        <f t="shared" si="2003"/>
        <v>-3.2369999999999997</v>
      </c>
      <c r="DV1751" s="158">
        <f t="shared" si="1992"/>
        <v>-6.7000000000000002E-3</v>
      </c>
      <c r="DW1751" s="160">
        <f t="shared" si="2004"/>
        <v>-1.6683000000000001</v>
      </c>
    </row>
    <row r="1752" spans="1:127" ht="24.95" customHeight="1" x14ac:dyDescent="0.2">
      <c r="A1752" s="272">
        <v>1743</v>
      </c>
      <c r="B1752" s="336"/>
      <c r="C1752" s="332"/>
      <c r="D1752" s="333"/>
      <c r="E1752" s="334"/>
      <c r="F1752" s="335"/>
      <c r="G1752" s="334"/>
      <c r="H1752" s="371"/>
      <c r="I1752" s="334"/>
      <c r="J1752" s="334"/>
      <c r="K1752" s="334"/>
      <c r="L1752" s="334"/>
      <c r="M1752" s="334"/>
      <c r="N1752" s="334"/>
      <c r="O1752" s="337"/>
      <c r="P1752" s="337"/>
      <c r="Q1752" s="338" t="str">
        <f t="shared" si="1955"/>
        <v xml:space="preserve"> </v>
      </c>
      <c r="R1752" s="339" t="str">
        <f t="shared" si="1956"/>
        <v/>
      </c>
      <c r="S1752" s="340" t="str">
        <f t="shared" si="2009"/>
        <v/>
      </c>
      <c r="T1752" s="341" t="str">
        <f t="shared" si="1957"/>
        <v/>
      </c>
      <c r="U1752" s="341" t="str">
        <f t="shared" si="1958"/>
        <v/>
      </c>
      <c r="V1752" s="341" t="str">
        <f t="shared" si="1959"/>
        <v/>
      </c>
      <c r="W1752" s="341" t="str">
        <f t="shared" si="1960"/>
        <v/>
      </c>
      <c r="X1752" s="340" t="str">
        <f t="shared" si="2010"/>
        <v/>
      </c>
      <c r="Y1752" s="342" t="str">
        <f t="shared" si="2011"/>
        <v/>
      </c>
      <c r="Z1752" s="343" t="str">
        <f t="shared" si="2012"/>
        <v/>
      </c>
      <c r="AA1752" s="344" t="str">
        <f t="shared" si="2013"/>
        <v/>
      </c>
      <c r="AB1752" s="345" t="str">
        <f t="shared" si="1961"/>
        <v/>
      </c>
      <c r="AC1752" s="346" t="str">
        <f t="shared" si="1962"/>
        <v/>
      </c>
      <c r="AD1752" s="346" t="str">
        <f t="shared" si="1963"/>
        <v/>
      </c>
      <c r="AE1752" s="344" t="str">
        <f t="shared" si="2014"/>
        <v/>
      </c>
      <c r="AF1752" s="346" t="str">
        <f t="shared" si="1964"/>
        <v/>
      </c>
      <c r="AG1752" s="344" t="str">
        <f t="shared" si="2015"/>
        <v/>
      </c>
      <c r="AH1752" s="344" t="str">
        <f t="shared" si="2016"/>
        <v/>
      </c>
      <c r="AI1752" s="344" t="str">
        <f t="shared" si="2017"/>
        <v/>
      </c>
      <c r="AJ1752" s="346" t="str">
        <f t="shared" si="2018"/>
        <v/>
      </c>
      <c r="AK1752" s="346" t="str">
        <f t="shared" si="2019"/>
        <v/>
      </c>
      <c r="AL1752" s="347" t="str">
        <f t="shared" si="2020"/>
        <v/>
      </c>
      <c r="AM1752" s="141"/>
      <c r="AN1752" s="141"/>
      <c r="AO1752" s="142"/>
      <c r="AP1752" s="58">
        <f t="shared" si="1965"/>
        <v>0</v>
      </c>
      <c r="AQ1752" s="318">
        <f>SUM(AP$10:AP1752)</f>
        <v>0</v>
      </c>
      <c r="AR1752" s="143">
        <f t="shared" si="1952"/>
        <v>0.1</v>
      </c>
      <c r="AS1752" s="144" t="str">
        <f t="shared" si="1966"/>
        <v/>
      </c>
      <c r="AT1752" s="144" t="str">
        <f t="shared" si="1993"/>
        <v/>
      </c>
      <c r="AU1752" s="145"/>
      <c r="AV1752" s="58">
        <f t="shared" si="1953"/>
        <v>0</v>
      </c>
      <c r="AW1752" s="318">
        <f>SUM(AV$10:AV1752)</f>
        <v>0</v>
      </c>
      <c r="AX1752" s="319">
        <f t="shared" si="1954"/>
        <v>0.1</v>
      </c>
      <c r="AY1752" s="144" t="str">
        <f t="shared" si="2007"/>
        <v/>
      </c>
      <c r="AZ1752" s="144" t="str">
        <f t="shared" si="2008"/>
        <v/>
      </c>
      <c r="BA1752" s="144"/>
      <c r="BB1752" s="146" t="str">
        <f t="shared" si="1967"/>
        <v/>
      </c>
      <c r="BC1752" s="66" t="str">
        <f t="shared" si="2006"/>
        <v/>
      </c>
      <c r="BD1752" s="195" t="str">
        <f t="shared" si="1968"/>
        <v/>
      </c>
      <c r="BF1752" s="283"/>
      <c r="BG1752" s="286" t="str">
        <f t="shared" si="1969"/>
        <v/>
      </c>
      <c r="BY1752" s="211" t="str">
        <f t="shared" si="1970"/>
        <v/>
      </c>
      <c r="BZ1752" s="150" t="str">
        <f t="shared" si="1971"/>
        <v/>
      </c>
      <c r="CB1752" s="54" t="str">
        <f t="shared" si="2005"/>
        <v/>
      </c>
      <c r="CD1752" s="54" t="str">
        <f t="shared" si="1972"/>
        <v/>
      </c>
      <c r="CF1752" s="54" t="str">
        <f t="shared" si="1973"/>
        <v/>
      </c>
      <c r="CH1752" s="150" t="str">
        <f t="shared" si="1974"/>
        <v/>
      </c>
      <c r="CI1752" s="290"/>
      <c r="CJ1752" s="150" t="str">
        <f t="shared" si="1975"/>
        <v/>
      </c>
      <c r="CK1752" s="290"/>
      <c r="CL1752" s="54" t="str">
        <f t="shared" si="1994"/>
        <v/>
      </c>
      <c r="CM1752" s="290"/>
      <c r="CN1752" s="150" t="str">
        <f t="shared" si="1976"/>
        <v/>
      </c>
      <c r="CO1752" s="290"/>
      <c r="CP1752" s="150" t="str">
        <f t="shared" si="1977"/>
        <v/>
      </c>
      <c r="CQ1752" s="290"/>
      <c r="CR1752" s="150" t="str">
        <f t="shared" si="1978"/>
        <v/>
      </c>
      <c r="CS1752" s="290"/>
      <c r="CT1752" s="150" t="str">
        <f t="shared" si="1979"/>
        <v/>
      </c>
      <c r="CU1752" s="150"/>
      <c r="CV1752" s="150" t="str">
        <f t="shared" si="1980"/>
        <v/>
      </c>
      <c r="CW1752" s="94"/>
      <c r="CX1752" s="151" t="str">
        <f t="shared" si="2021"/>
        <v/>
      </c>
      <c r="CY1752" s="151" t="str">
        <f t="shared" si="2022"/>
        <v/>
      </c>
      <c r="CZ1752" s="152"/>
      <c r="DA1752" s="373" t="str">
        <f t="shared" si="1995"/>
        <v/>
      </c>
      <c r="DC1752" s="153">
        <f t="shared" si="1981"/>
        <v>0</v>
      </c>
      <c r="DD1752" s="153">
        <f t="shared" si="1982"/>
        <v>0</v>
      </c>
      <c r="DE1752" s="153">
        <f t="shared" si="1983"/>
        <v>0</v>
      </c>
      <c r="DF1752" s="158">
        <f t="shared" si="1984"/>
        <v>-4.7000000000000002E-3</v>
      </c>
      <c r="DG1752" s="159">
        <f t="shared" si="1996"/>
        <v>-1.1703000000000001</v>
      </c>
      <c r="DH1752" s="158">
        <f t="shared" si="1985"/>
        <v>3.1999999999999997E-3</v>
      </c>
      <c r="DI1752" s="159">
        <f t="shared" si="1997"/>
        <v>0.79679999999999995</v>
      </c>
      <c r="DJ1752" s="158">
        <f t="shared" si="1986"/>
        <v>-2.7000000000000001E-3</v>
      </c>
      <c r="DK1752" s="159">
        <f t="shared" si="1998"/>
        <v>-0.67230000000000001</v>
      </c>
      <c r="DL1752" s="158">
        <f t="shared" si="1987"/>
        <v>1.1999999999999999E-3</v>
      </c>
      <c r="DM1752" s="159">
        <f t="shared" si="1999"/>
        <v>0.29879999999999995</v>
      </c>
      <c r="DN1752" s="158">
        <f t="shared" si="1988"/>
        <v>1.46E-2</v>
      </c>
      <c r="DO1752" s="159">
        <f t="shared" si="2000"/>
        <v>3.6354000000000002</v>
      </c>
      <c r="DP1752" s="158">
        <f t="shared" si="1989"/>
        <v>-1.2999999999999999E-2</v>
      </c>
      <c r="DQ1752" s="159">
        <f t="shared" si="2001"/>
        <v>-3.2369999999999997</v>
      </c>
      <c r="DR1752" s="158">
        <f t="shared" si="1990"/>
        <v>-6.7000000000000002E-3</v>
      </c>
      <c r="DS1752" s="159">
        <f t="shared" si="2002"/>
        <v>-1.6683000000000001</v>
      </c>
      <c r="DT1752" s="158">
        <f t="shared" si="1991"/>
        <v>-1.2999999999999999E-2</v>
      </c>
      <c r="DU1752" s="159">
        <f t="shared" si="2003"/>
        <v>-3.2369999999999997</v>
      </c>
      <c r="DV1752" s="158">
        <f t="shared" si="1992"/>
        <v>-6.7000000000000002E-3</v>
      </c>
      <c r="DW1752" s="160">
        <f t="shared" si="2004"/>
        <v>-1.6683000000000001</v>
      </c>
    </row>
    <row r="1753" spans="1:127" ht="24.95" customHeight="1" x14ac:dyDescent="0.2">
      <c r="A1753" s="272">
        <v>1744</v>
      </c>
      <c r="B1753" s="336"/>
      <c r="C1753" s="332"/>
      <c r="D1753" s="333"/>
      <c r="E1753" s="334"/>
      <c r="F1753" s="335"/>
      <c r="G1753" s="334"/>
      <c r="H1753" s="371"/>
      <c r="I1753" s="334"/>
      <c r="J1753" s="334"/>
      <c r="K1753" s="334"/>
      <c r="L1753" s="334"/>
      <c r="M1753" s="334"/>
      <c r="N1753" s="334"/>
      <c r="O1753" s="337"/>
      <c r="P1753" s="337"/>
      <c r="Q1753" s="338" t="str">
        <f t="shared" si="1955"/>
        <v xml:space="preserve"> </v>
      </c>
      <c r="R1753" s="339" t="str">
        <f t="shared" si="1956"/>
        <v/>
      </c>
      <c r="S1753" s="340" t="str">
        <f t="shared" si="2009"/>
        <v/>
      </c>
      <c r="T1753" s="341" t="str">
        <f t="shared" si="1957"/>
        <v/>
      </c>
      <c r="U1753" s="341" t="str">
        <f t="shared" si="1958"/>
        <v/>
      </c>
      <c r="V1753" s="341" t="str">
        <f t="shared" si="1959"/>
        <v/>
      </c>
      <c r="W1753" s="341" t="str">
        <f t="shared" si="1960"/>
        <v/>
      </c>
      <c r="X1753" s="340" t="str">
        <f t="shared" si="2010"/>
        <v/>
      </c>
      <c r="Y1753" s="342" t="str">
        <f t="shared" si="2011"/>
        <v/>
      </c>
      <c r="Z1753" s="343" t="str">
        <f t="shared" si="2012"/>
        <v/>
      </c>
      <c r="AA1753" s="344" t="str">
        <f t="shared" si="2013"/>
        <v/>
      </c>
      <c r="AB1753" s="345" t="str">
        <f t="shared" si="1961"/>
        <v/>
      </c>
      <c r="AC1753" s="346" t="str">
        <f t="shared" si="1962"/>
        <v/>
      </c>
      <c r="AD1753" s="346" t="str">
        <f t="shared" si="1963"/>
        <v/>
      </c>
      <c r="AE1753" s="344" t="str">
        <f t="shared" si="2014"/>
        <v/>
      </c>
      <c r="AF1753" s="346" t="str">
        <f t="shared" si="1964"/>
        <v/>
      </c>
      <c r="AG1753" s="344" t="str">
        <f t="shared" si="2015"/>
        <v/>
      </c>
      <c r="AH1753" s="344" t="str">
        <f t="shared" si="2016"/>
        <v/>
      </c>
      <c r="AI1753" s="344" t="str">
        <f t="shared" si="2017"/>
        <v/>
      </c>
      <c r="AJ1753" s="346" t="str">
        <f t="shared" si="2018"/>
        <v/>
      </c>
      <c r="AK1753" s="346" t="str">
        <f t="shared" si="2019"/>
        <v/>
      </c>
      <c r="AL1753" s="347" t="str">
        <f t="shared" si="2020"/>
        <v/>
      </c>
      <c r="AM1753" s="141"/>
      <c r="AN1753" s="141"/>
      <c r="AO1753" s="142"/>
      <c r="AP1753" s="58">
        <f t="shared" si="1965"/>
        <v>0</v>
      </c>
      <c r="AQ1753" s="318">
        <f>SUM(AP$10:AP1753)</f>
        <v>0</v>
      </c>
      <c r="AR1753" s="143">
        <f t="shared" si="1952"/>
        <v>0.1</v>
      </c>
      <c r="AS1753" s="144" t="str">
        <f t="shared" si="1966"/>
        <v/>
      </c>
      <c r="AT1753" s="144" t="str">
        <f t="shared" si="1993"/>
        <v/>
      </c>
      <c r="AU1753" s="145"/>
      <c r="AV1753" s="58">
        <f t="shared" si="1953"/>
        <v>0</v>
      </c>
      <c r="AW1753" s="318">
        <f>SUM(AV$10:AV1753)</f>
        <v>0</v>
      </c>
      <c r="AX1753" s="319">
        <f t="shared" si="1954"/>
        <v>0.1</v>
      </c>
      <c r="AY1753" s="144" t="str">
        <f t="shared" si="2007"/>
        <v/>
      </c>
      <c r="AZ1753" s="144" t="str">
        <f t="shared" si="2008"/>
        <v/>
      </c>
      <c r="BA1753" s="144"/>
      <c r="BB1753" s="146" t="str">
        <f t="shared" si="1967"/>
        <v/>
      </c>
      <c r="BC1753" s="66" t="str">
        <f t="shared" si="2006"/>
        <v/>
      </c>
      <c r="BD1753" s="195" t="str">
        <f t="shared" si="1968"/>
        <v/>
      </c>
      <c r="BG1753" s="286" t="str">
        <f t="shared" si="1969"/>
        <v/>
      </c>
      <c r="BY1753" s="211" t="str">
        <f t="shared" si="1970"/>
        <v/>
      </c>
      <c r="BZ1753" s="150" t="str">
        <f t="shared" si="1971"/>
        <v/>
      </c>
      <c r="CB1753" s="54" t="str">
        <f t="shared" si="2005"/>
        <v/>
      </c>
      <c r="CD1753" s="54" t="str">
        <f t="shared" si="1972"/>
        <v/>
      </c>
      <c r="CF1753" s="54" t="str">
        <f t="shared" si="1973"/>
        <v/>
      </c>
      <c r="CH1753" s="150" t="str">
        <f t="shared" si="1974"/>
        <v/>
      </c>
      <c r="CI1753" s="290"/>
      <c r="CJ1753" s="150" t="str">
        <f t="shared" si="1975"/>
        <v/>
      </c>
      <c r="CK1753" s="290"/>
      <c r="CL1753" s="54" t="str">
        <f t="shared" si="1994"/>
        <v/>
      </c>
      <c r="CM1753" s="290"/>
      <c r="CN1753" s="150" t="str">
        <f t="shared" si="1976"/>
        <v/>
      </c>
      <c r="CO1753" s="290"/>
      <c r="CP1753" s="150" t="str">
        <f t="shared" si="1977"/>
        <v/>
      </c>
      <c r="CQ1753" s="290"/>
      <c r="CR1753" s="150" t="str">
        <f t="shared" si="1978"/>
        <v/>
      </c>
      <c r="CS1753" s="290"/>
      <c r="CT1753" s="150" t="str">
        <f t="shared" si="1979"/>
        <v/>
      </c>
      <c r="CU1753" s="150"/>
      <c r="CV1753" s="150" t="str">
        <f t="shared" si="1980"/>
        <v/>
      </c>
      <c r="CW1753" s="94"/>
      <c r="CX1753" s="151" t="str">
        <f t="shared" si="2021"/>
        <v/>
      </c>
      <c r="CY1753" s="151" t="str">
        <f t="shared" si="2022"/>
        <v/>
      </c>
      <c r="CZ1753" s="152"/>
      <c r="DA1753" s="373" t="str">
        <f t="shared" si="1995"/>
        <v/>
      </c>
      <c r="DC1753" s="153">
        <f t="shared" si="1981"/>
        <v>0</v>
      </c>
      <c r="DD1753" s="153">
        <f t="shared" si="1982"/>
        <v>0</v>
      </c>
      <c r="DE1753" s="153">
        <f t="shared" si="1983"/>
        <v>0</v>
      </c>
      <c r="DF1753" s="158">
        <f t="shared" si="1984"/>
        <v>-4.7000000000000002E-3</v>
      </c>
      <c r="DG1753" s="159">
        <f t="shared" si="1996"/>
        <v>-1.1703000000000001</v>
      </c>
      <c r="DH1753" s="158">
        <f t="shared" si="1985"/>
        <v>3.1999999999999997E-3</v>
      </c>
      <c r="DI1753" s="159">
        <f t="shared" si="1997"/>
        <v>0.79679999999999995</v>
      </c>
      <c r="DJ1753" s="158">
        <f t="shared" si="1986"/>
        <v>-2.7000000000000001E-3</v>
      </c>
      <c r="DK1753" s="159">
        <f t="shared" si="1998"/>
        <v>-0.67230000000000001</v>
      </c>
      <c r="DL1753" s="158">
        <f t="shared" si="1987"/>
        <v>1.1999999999999999E-3</v>
      </c>
      <c r="DM1753" s="159">
        <f t="shared" si="1999"/>
        <v>0.29879999999999995</v>
      </c>
      <c r="DN1753" s="158">
        <f t="shared" si="1988"/>
        <v>1.46E-2</v>
      </c>
      <c r="DO1753" s="159">
        <f t="shared" si="2000"/>
        <v>3.6354000000000002</v>
      </c>
      <c r="DP1753" s="158">
        <f t="shared" si="1989"/>
        <v>-1.2999999999999999E-2</v>
      </c>
      <c r="DQ1753" s="159">
        <f t="shared" si="2001"/>
        <v>-3.2369999999999997</v>
      </c>
      <c r="DR1753" s="158">
        <f t="shared" si="1990"/>
        <v>-6.7000000000000002E-3</v>
      </c>
      <c r="DS1753" s="159">
        <f t="shared" si="2002"/>
        <v>-1.6683000000000001</v>
      </c>
      <c r="DT1753" s="158">
        <f t="shared" si="1991"/>
        <v>-1.2999999999999999E-2</v>
      </c>
      <c r="DU1753" s="159">
        <f t="shared" si="2003"/>
        <v>-3.2369999999999997</v>
      </c>
      <c r="DV1753" s="158">
        <f t="shared" si="1992"/>
        <v>-6.7000000000000002E-3</v>
      </c>
      <c r="DW1753" s="160">
        <f t="shared" si="2004"/>
        <v>-1.6683000000000001</v>
      </c>
    </row>
    <row r="1754" spans="1:127" ht="24.95" customHeight="1" x14ac:dyDescent="0.2">
      <c r="A1754" s="272">
        <v>1745</v>
      </c>
      <c r="B1754" s="336"/>
      <c r="C1754" s="332"/>
      <c r="D1754" s="333"/>
      <c r="E1754" s="334"/>
      <c r="F1754" s="335"/>
      <c r="G1754" s="334"/>
      <c r="H1754" s="371"/>
      <c r="I1754" s="334"/>
      <c r="J1754" s="334"/>
      <c r="K1754" s="334"/>
      <c r="L1754" s="334"/>
      <c r="M1754" s="334"/>
      <c r="N1754" s="334"/>
      <c r="O1754" s="337"/>
      <c r="P1754" s="337"/>
      <c r="Q1754" s="338" t="str">
        <f t="shared" si="1955"/>
        <v xml:space="preserve"> </v>
      </c>
      <c r="R1754" s="339" t="str">
        <f t="shared" si="1956"/>
        <v/>
      </c>
      <c r="S1754" s="340" t="str">
        <f t="shared" si="2009"/>
        <v/>
      </c>
      <c r="T1754" s="341" t="str">
        <f t="shared" si="1957"/>
        <v/>
      </c>
      <c r="U1754" s="341" t="str">
        <f t="shared" si="1958"/>
        <v/>
      </c>
      <c r="V1754" s="341" t="str">
        <f t="shared" si="1959"/>
        <v/>
      </c>
      <c r="W1754" s="341" t="str">
        <f t="shared" si="1960"/>
        <v/>
      </c>
      <c r="X1754" s="340" t="str">
        <f t="shared" si="2010"/>
        <v/>
      </c>
      <c r="Y1754" s="342" t="str">
        <f t="shared" si="2011"/>
        <v/>
      </c>
      <c r="Z1754" s="343" t="str">
        <f t="shared" si="2012"/>
        <v/>
      </c>
      <c r="AA1754" s="344" t="str">
        <f t="shared" si="2013"/>
        <v/>
      </c>
      <c r="AB1754" s="345" t="str">
        <f t="shared" si="1961"/>
        <v/>
      </c>
      <c r="AC1754" s="346" t="str">
        <f t="shared" si="1962"/>
        <v/>
      </c>
      <c r="AD1754" s="346" t="str">
        <f t="shared" si="1963"/>
        <v/>
      </c>
      <c r="AE1754" s="344" t="str">
        <f t="shared" si="2014"/>
        <v/>
      </c>
      <c r="AF1754" s="346" t="str">
        <f t="shared" si="1964"/>
        <v/>
      </c>
      <c r="AG1754" s="344" t="str">
        <f t="shared" si="2015"/>
        <v/>
      </c>
      <c r="AH1754" s="344" t="str">
        <f t="shared" si="2016"/>
        <v/>
      </c>
      <c r="AI1754" s="344" t="str">
        <f t="shared" si="2017"/>
        <v/>
      </c>
      <c r="AJ1754" s="346" t="str">
        <f t="shared" si="2018"/>
        <v/>
      </c>
      <c r="AK1754" s="346" t="str">
        <f t="shared" si="2019"/>
        <v/>
      </c>
      <c r="AL1754" s="347" t="str">
        <f t="shared" si="2020"/>
        <v/>
      </c>
      <c r="AM1754" s="141"/>
      <c r="AN1754" s="141"/>
      <c r="AO1754" s="142"/>
      <c r="AP1754" s="58">
        <f t="shared" si="1965"/>
        <v>0</v>
      </c>
      <c r="AQ1754" s="318">
        <f>SUM(AP$10:AP1754)</f>
        <v>0</v>
      </c>
      <c r="AR1754" s="143">
        <f t="shared" si="1952"/>
        <v>0.1</v>
      </c>
      <c r="AS1754" s="144" t="str">
        <f t="shared" si="1966"/>
        <v/>
      </c>
      <c r="AT1754" s="144" t="str">
        <f t="shared" si="1993"/>
        <v/>
      </c>
      <c r="AU1754" s="145"/>
      <c r="AV1754" s="58">
        <f t="shared" si="1953"/>
        <v>0</v>
      </c>
      <c r="AW1754" s="318">
        <f>SUM(AV$10:AV1754)</f>
        <v>0</v>
      </c>
      <c r="AX1754" s="319">
        <f t="shared" si="1954"/>
        <v>0.1</v>
      </c>
      <c r="AY1754" s="144" t="str">
        <f t="shared" si="2007"/>
        <v/>
      </c>
      <c r="AZ1754" s="144" t="str">
        <f t="shared" si="2008"/>
        <v/>
      </c>
      <c r="BA1754" s="144"/>
      <c r="BB1754" s="146" t="str">
        <f t="shared" si="1967"/>
        <v/>
      </c>
      <c r="BC1754" s="66" t="str">
        <f t="shared" si="2006"/>
        <v/>
      </c>
      <c r="BD1754" s="195" t="str">
        <f t="shared" si="1968"/>
        <v/>
      </c>
      <c r="BG1754" s="286" t="str">
        <f t="shared" si="1969"/>
        <v/>
      </c>
      <c r="BY1754" s="211" t="str">
        <f t="shared" si="1970"/>
        <v/>
      </c>
      <c r="BZ1754" s="150" t="str">
        <f t="shared" si="1971"/>
        <v/>
      </c>
      <c r="CB1754" s="54" t="str">
        <f t="shared" si="2005"/>
        <v/>
      </c>
      <c r="CD1754" s="54" t="str">
        <f t="shared" si="1972"/>
        <v/>
      </c>
      <c r="CF1754" s="54" t="str">
        <f t="shared" si="1973"/>
        <v/>
      </c>
      <c r="CH1754" s="150" t="str">
        <f t="shared" si="1974"/>
        <v/>
      </c>
      <c r="CI1754" s="290"/>
      <c r="CJ1754" s="150" t="str">
        <f t="shared" si="1975"/>
        <v/>
      </c>
      <c r="CK1754" s="290"/>
      <c r="CL1754" s="54" t="str">
        <f t="shared" si="1994"/>
        <v/>
      </c>
      <c r="CM1754" s="290"/>
      <c r="CN1754" s="150" t="str">
        <f t="shared" si="1976"/>
        <v/>
      </c>
      <c r="CO1754" s="290"/>
      <c r="CP1754" s="150" t="str">
        <f t="shared" si="1977"/>
        <v/>
      </c>
      <c r="CQ1754" s="290"/>
      <c r="CR1754" s="150" t="str">
        <f t="shared" si="1978"/>
        <v/>
      </c>
      <c r="CS1754" s="290"/>
      <c r="CT1754" s="150" t="str">
        <f t="shared" si="1979"/>
        <v/>
      </c>
      <c r="CU1754" s="150"/>
      <c r="CV1754" s="150" t="str">
        <f t="shared" si="1980"/>
        <v/>
      </c>
      <c r="CW1754" s="94"/>
      <c r="CX1754" s="151" t="str">
        <f t="shared" si="2021"/>
        <v/>
      </c>
      <c r="CY1754" s="151" t="str">
        <f t="shared" si="2022"/>
        <v/>
      </c>
      <c r="CZ1754" s="152"/>
      <c r="DA1754" s="373" t="str">
        <f t="shared" si="1995"/>
        <v/>
      </c>
      <c r="DC1754" s="153">
        <f t="shared" si="1981"/>
        <v>0</v>
      </c>
      <c r="DD1754" s="153">
        <f t="shared" si="1982"/>
        <v>0</v>
      </c>
      <c r="DE1754" s="153">
        <f t="shared" si="1983"/>
        <v>0</v>
      </c>
      <c r="DF1754" s="158">
        <f t="shared" si="1984"/>
        <v>-4.7000000000000002E-3</v>
      </c>
      <c r="DG1754" s="159">
        <f t="shared" si="1996"/>
        <v>-1.1703000000000001</v>
      </c>
      <c r="DH1754" s="158">
        <f t="shared" si="1985"/>
        <v>3.1999999999999997E-3</v>
      </c>
      <c r="DI1754" s="159">
        <f t="shared" si="1997"/>
        <v>0.79679999999999995</v>
      </c>
      <c r="DJ1754" s="158">
        <f t="shared" si="1986"/>
        <v>-2.7000000000000001E-3</v>
      </c>
      <c r="DK1754" s="159">
        <f t="shared" si="1998"/>
        <v>-0.67230000000000001</v>
      </c>
      <c r="DL1754" s="158">
        <f t="shared" si="1987"/>
        <v>1.1999999999999999E-3</v>
      </c>
      <c r="DM1754" s="159">
        <f t="shared" si="1999"/>
        <v>0.29879999999999995</v>
      </c>
      <c r="DN1754" s="158">
        <f t="shared" si="1988"/>
        <v>1.46E-2</v>
      </c>
      <c r="DO1754" s="159">
        <f t="shared" si="2000"/>
        <v>3.6354000000000002</v>
      </c>
      <c r="DP1754" s="158">
        <f t="shared" si="1989"/>
        <v>-1.2999999999999999E-2</v>
      </c>
      <c r="DQ1754" s="159">
        <f t="shared" si="2001"/>
        <v>-3.2369999999999997</v>
      </c>
      <c r="DR1754" s="158">
        <f t="shared" si="1990"/>
        <v>-6.7000000000000002E-3</v>
      </c>
      <c r="DS1754" s="159">
        <f t="shared" si="2002"/>
        <v>-1.6683000000000001</v>
      </c>
      <c r="DT1754" s="158">
        <f t="shared" si="1991"/>
        <v>-1.2999999999999999E-2</v>
      </c>
      <c r="DU1754" s="159">
        <f t="shared" si="2003"/>
        <v>-3.2369999999999997</v>
      </c>
      <c r="DV1754" s="158">
        <f t="shared" si="1992"/>
        <v>-6.7000000000000002E-3</v>
      </c>
      <c r="DW1754" s="160">
        <f t="shared" si="2004"/>
        <v>-1.6683000000000001</v>
      </c>
    </row>
    <row r="1755" spans="1:127" ht="24.95" customHeight="1" x14ac:dyDescent="0.2">
      <c r="A1755" s="272">
        <v>1746</v>
      </c>
      <c r="B1755" s="336"/>
      <c r="C1755" s="332"/>
      <c r="D1755" s="333"/>
      <c r="E1755" s="334"/>
      <c r="F1755" s="335"/>
      <c r="G1755" s="334"/>
      <c r="H1755" s="371"/>
      <c r="I1755" s="334"/>
      <c r="J1755" s="334"/>
      <c r="K1755" s="334"/>
      <c r="L1755" s="334"/>
      <c r="M1755" s="334"/>
      <c r="N1755" s="334"/>
      <c r="O1755" s="337"/>
      <c r="P1755" s="337"/>
      <c r="Q1755" s="338" t="str">
        <f t="shared" si="1955"/>
        <v xml:space="preserve"> </v>
      </c>
      <c r="R1755" s="339" t="str">
        <f t="shared" si="1956"/>
        <v/>
      </c>
      <c r="S1755" s="340" t="str">
        <f t="shared" si="2009"/>
        <v/>
      </c>
      <c r="T1755" s="341" t="str">
        <f t="shared" si="1957"/>
        <v/>
      </c>
      <c r="U1755" s="341" t="str">
        <f t="shared" si="1958"/>
        <v/>
      </c>
      <c r="V1755" s="341" t="str">
        <f t="shared" si="1959"/>
        <v/>
      </c>
      <c r="W1755" s="341" t="str">
        <f t="shared" si="1960"/>
        <v/>
      </c>
      <c r="X1755" s="340" t="str">
        <f t="shared" si="2010"/>
        <v/>
      </c>
      <c r="Y1755" s="342" t="str">
        <f t="shared" si="2011"/>
        <v/>
      </c>
      <c r="Z1755" s="343" t="str">
        <f t="shared" si="2012"/>
        <v/>
      </c>
      <c r="AA1755" s="344" t="str">
        <f t="shared" si="2013"/>
        <v/>
      </c>
      <c r="AB1755" s="345" t="str">
        <f t="shared" si="1961"/>
        <v/>
      </c>
      <c r="AC1755" s="346" t="str">
        <f t="shared" si="1962"/>
        <v/>
      </c>
      <c r="AD1755" s="346" t="str">
        <f t="shared" si="1963"/>
        <v/>
      </c>
      <c r="AE1755" s="344" t="str">
        <f t="shared" si="2014"/>
        <v/>
      </c>
      <c r="AF1755" s="346" t="str">
        <f t="shared" si="1964"/>
        <v/>
      </c>
      <c r="AG1755" s="344" t="str">
        <f t="shared" si="2015"/>
        <v/>
      </c>
      <c r="AH1755" s="344" t="str">
        <f t="shared" si="2016"/>
        <v/>
      </c>
      <c r="AI1755" s="344" t="str">
        <f t="shared" si="2017"/>
        <v/>
      </c>
      <c r="AJ1755" s="346" t="str">
        <f t="shared" si="2018"/>
        <v/>
      </c>
      <c r="AK1755" s="346" t="str">
        <f t="shared" si="2019"/>
        <v/>
      </c>
      <c r="AL1755" s="347" t="str">
        <f t="shared" si="2020"/>
        <v/>
      </c>
      <c r="AM1755" s="141"/>
      <c r="AN1755" s="141"/>
      <c r="AO1755" s="142"/>
      <c r="AP1755" s="58">
        <f t="shared" si="1965"/>
        <v>0</v>
      </c>
      <c r="AQ1755" s="318">
        <f>SUM(AP$10:AP1755)</f>
        <v>0</v>
      </c>
      <c r="AR1755" s="143">
        <f t="shared" si="1952"/>
        <v>0.1</v>
      </c>
      <c r="AS1755" s="144" t="str">
        <f t="shared" si="1966"/>
        <v/>
      </c>
      <c r="AT1755" s="144" t="str">
        <f t="shared" si="1993"/>
        <v/>
      </c>
      <c r="AU1755" s="145"/>
      <c r="AV1755" s="58">
        <f t="shared" si="1953"/>
        <v>0</v>
      </c>
      <c r="AW1755" s="318">
        <f>SUM(AV$10:AV1755)</f>
        <v>0</v>
      </c>
      <c r="AX1755" s="319">
        <f t="shared" si="1954"/>
        <v>0.1</v>
      </c>
      <c r="AY1755" s="144" t="str">
        <f t="shared" si="2007"/>
        <v/>
      </c>
      <c r="AZ1755" s="144" t="str">
        <f t="shared" si="2008"/>
        <v/>
      </c>
      <c r="BA1755" s="144"/>
      <c r="BB1755" s="146" t="str">
        <f t="shared" si="1967"/>
        <v/>
      </c>
      <c r="BC1755" s="66" t="str">
        <f t="shared" si="2006"/>
        <v/>
      </c>
      <c r="BD1755" s="195" t="str">
        <f t="shared" si="1968"/>
        <v/>
      </c>
      <c r="BG1755" s="286" t="str">
        <f t="shared" si="1969"/>
        <v/>
      </c>
      <c r="BY1755" s="211" t="str">
        <f t="shared" si="1970"/>
        <v/>
      </c>
      <c r="BZ1755" s="150" t="str">
        <f t="shared" si="1971"/>
        <v/>
      </c>
      <c r="CB1755" s="54" t="str">
        <f t="shared" si="2005"/>
        <v/>
      </c>
      <c r="CD1755" s="54" t="str">
        <f t="shared" si="1972"/>
        <v/>
      </c>
      <c r="CF1755" s="54" t="str">
        <f t="shared" si="1973"/>
        <v/>
      </c>
      <c r="CH1755" s="150" t="str">
        <f t="shared" si="1974"/>
        <v/>
      </c>
      <c r="CI1755" s="290"/>
      <c r="CJ1755" s="150" t="str">
        <f t="shared" si="1975"/>
        <v/>
      </c>
      <c r="CK1755" s="290"/>
      <c r="CL1755" s="54" t="str">
        <f t="shared" si="1994"/>
        <v/>
      </c>
      <c r="CM1755" s="290"/>
      <c r="CN1755" s="150" t="str">
        <f t="shared" si="1976"/>
        <v/>
      </c>
      <c r="CO1755" s="290"/>
      <c r="CP1755" s="150" t="str">
        <f t="shared" si="1977"/>
        <v/>
      </c>
      <c r="CQ1755" s="290"/>
      <c r="CR1755" s="150" t="str">
        <f t="shared" si="1978"/>
        <v/>
      </c>
      <c r="CS1755" s="290"/>
      <c r="CT1755" s="150" t="str">
        <f t="shared" si="1979"/>
        <v/>
      </c>
      <c r="CU1755" s="150"/>
      <c r="CV1755" s="150" t="str">
        <f t="shared" si="1980"/>
        <v/>
      </c>
      <c r="CW1755" s="94"/>
      <c r="CX1755" s="151" t="str">
        <f t="shared" si="2021"/>
        <v/>
      </c>
      <c r="CY1755" s="151" t="str">
        <f t="shared" si="2022"/>
        <v/>
      </c>
      <c r="CZ1755" s="152"/>
      <c r="DA1755" s="373" t="str">
        <f t="shared" si="1995"/>
        <v/>
      </c>
      <c r="DC1755" s="153">
        <f t="shared" si="1981"/>
        <v>0</v>
      </c>
      <c r="DD1755" s="153">
        <f t="shared" si="1982"/>
        <v>0</v>
      </c>
      <c r="DE1755" s="153">
        <f t="shared" si="1983"/>
        <v>0</v>
      </c>
      <c r="DF1755" s="158">
        <f t="shared" si="1984"/>
        <v>-4.7000000000000002E-3</v>
      </c>
      <c r="DG1755" s="159">
        <f t="shared" si="1996"/>
        <v>-1.1703000000000001</v>
      </c>
      <c r="DH1755" s="158">
        <f t="shared" si="1985"/>
        <v>3.1999999999999997E-3</v>
      </c>
      <c r="DI1755" s="159">
        <f t="shared" si="1997"/>
        <v>0.79679999999999995</v>
      </c>
      <c r="DJ1755" s="158">
        <f t="shared" si="1986"/>
        <v>-2.7000000000000001E-3</v>
      </c>
      <c r="DK1755" s="159">
        <f t="shared" si="1998"/>
        <v>-0.67230000000000001</v>
      </c>
      <c r="DL1755" s="158">
        <f t="shared" si="1987"/>
        <v>1.1999999999999999E-3</v>
      </c>
      <c r="DM1755" s="159">
        <f t="shared" si="1999"/>
        <v>0.29879999999999995</v>
      </c>
      <c r="DN1755" s="158">
        <f t="shared" si="1988"/>
        <v>1.46E-2</v>
      </c>
      <c r="DO1755" s="159">
        <f t="shared" si="2000"/>
        <v>3.6354000000000002</v>
      </c>
      <c r="DP1755" s="158">
        <f t="shared" si="1989"/>
        <v>-1.2999999999999999E-2</v>
      </c>
      <c r="DQ1755" s="159">
        <f t="shared" si="2001"/>
        <v>-3.2369999999999997</v>
      </c>
      <c r="DR1755" s="158">
        <f t="shared" si="1990"/>
        <v>-6.7000000000000002E-3</v>
      </c>
      <c r="DS1755" s="159">
        <f t="shared" si="2002"/>
        <v>-1.6683000000000001</v>
      </c>
      <c r="DT1755" s="158">
        <f t="shared" si="1991"/>
        <v>-1.2999999999999999E-2</v>
      </c>
      <c r="DU1755" s="159">
        <f t="shared" si="2003"/>
        <v>-3.2369999999999997</v>
      </c>
      <c r="DV1755" s="158">
        <f t="shared" si="1992"/>
        <v>-6.7000000000000002E-3</v>
      </c>
      <c r="DW1755" s="160">
        <f t="shared" si="2004"/>
        <v>-1.6683000000000001</v>
      </c>
    </row>
    <row r="1756" spans="1:127" ht="24.95" customHeight="1" x14ac:dyDescent="0.2">
      <c r="A1756" s="272">
        <v>1747</v>
      </c>
      <c r="B1756" s="336"/>
      <c r="C1756" s="332"/>
      <c r="D1756" s="333"/>
      <c r="E1756" s="334"/>
      <c r="F1756" s="335"/>
      <c r="G1756" s="334"/>
      <c r="H1756" s="371"/>
      <c r="I1756" s="334"/>
      <c r="J1756" s="334"/>
      <c r="K1756" s="334"/>
      <c r="L1756" s="334"/>
      <c r="M1756" s="334"/>
      <c r="N1756" s="334"/>
      <c r="O1756" s="337"/>
      <c r="P1756" s="337"/>
      <c r="Q1756" s="338" t="str">
        <f t="shared" si="1955"/>
        <v xml:space="preserve"> </v>
      </c>
      <c r="R1756" s="339" t="str">
        <f t="shared" si="1956"/>
        <v/>
      </c>
      <c r="S1756" s="340" t="str">
        <f t="shared" si="2009"/>
        <v/>
      </c>
      <c r="T1756" s="341" t="str">
        <f t="shared" si="1957"/>
        <v/>
      </c>
      <c r="U1756" s="341" t="str">
        <f t="shared" si="1958"/>
        <v/>
      </c>
      <c r="V1756" s="341" t="str">
        <f t="shared" si="1959"/>
        <v/>
      </c>
      <c r="W1756" s="341" t="str">
        <f t="shared" si="1960"/>
        <v/>
      </c>
      <c r="X1756" s="340" t="str">
        <f t="shared" si="2010"/>
        <v/>
      </c>
      <c r="Y1756" s="342" t="str">
        <f t="shared" si="2011"/>
        <v/>
      </c>
      <c r="Z1756" s="343" t="str">
        <f t="shared" si="2012"/>
        <v/>
      </c>
      <c r="AA1756" s="344" t="str">
        <f t="shared" si="2013"/>
        <v/>
      </c>
      <c r="AB1756" s="345" t="str">
        <f t="shared" si="1961"/>
        <v/>
      </c>
      <c r="AC1756" s="346" t="str">
        <f t="shared" si="1962"/>
        <v/>
      </c>
      <c r="AD1756" s="346" t="str">
        <f t="shared" si="1963"/>
        <v/>
      </c>
      <c r="AE1756" s="344" t="str">
        <f t="shared" si="2014"/>
        <v/>
      </c>
      <c r="AF1756" s="346" t="str">
        <f t="shared" si="1964"/>
        <v/>
      </c>
      <c r="AG1756" s="344" t="str">
        <f t="shared" si="2015"/>
        <v/>
      </c>
      <c r="AH1756" s="344" t="str">
        <f t="shared" si="2016"/>
        <v/>
      </c>
      <c r="AI1756" s="344" t="str">
        <f t="shared" si="2017"/>
        <v/>
      </c>
      <c r="AJ1756" s="346" t="str">
        <f t="shared" si="2018"/>
        <v/>
      </c>
      <c r="AK1756" s="346" t="str">
        <f t="shared" si="2019"/>
        <v/>
      </c>
      <c r="AL1756" s="347" t="str">
        <f t="shared" si="2020"/>
        <v/>
      </c>
      <c r="AM1756" s="141"/>
      <c r="AN1756" s="141"/>
      <c r="AO1756" s="142"/>
      <c r="AP1756" s="58">
        <f t="shared" si="1965"/>
        <v>0</v>
      </c>
      <c r="AQ1756" s="318">
        <f>SUM(AP$10:AP1756)</f>
        <v>0</v>
      </c>
      <c r="AR1756" s="143">
        <f t="shared" si="1952"/>
        <v>0.1</v>
      </c>
      <c r="AS1756" s="144" t="str">
        <f t="shared" si="1966"/>
        <v/>
      </c>
      <c r="AT1756" s="144" t="str">
        <f t="shared" si="1993"/>
        <v/>
      </c>
      <c r="AU1756" s="145"/>
      <c r="AV1756" s="58">
        <f t="shared" si="1953"/>
        <v>0</v>
      </c>
      <c r="AW1756" s="318">
        <f>SUM(AV$10:AV1756)</f>
        <v>0</v>
      </c>
      <c r="AX1756" s="319">
        <f t="shared" si="1954"/>
        <v>0.1</v>
      </c>
      <c r="AY1756" s="144" t="str">
        <f t="shared" si="2007"/>
        <v/>
      </c>
      <c r="AZ1756" s="144" t="str">
        <f t="shared" si="2008"/>
        <v/>
      </c>
      <c r="BA1756" s="144"/>
      <c r="BB1756" s="146" t="str">
        <f t="shared" si="1967"/>
        <v/>
      </c>
      <c r="BC1756" s="66" t="str">
        <f t="shared" si="2006"/>
        <v/>
      </c>
      <c r="BD1756" s="195" t="str">
        <f t="shared" si="1968"/>
        <v/>
      </c>
      <c r="BG1756" s="286" t="str">
        <f t="shared" si="1969"/>
        <v/>
      </c>
      <c r="BY1756" s="211" t="str">
        <f t="shared" si="1970"/>
        <v/>
      </c>
      <c r="BZ1756" s="150" t="str">
        <f t="shared" si="1971"/>
        <v/>
      </c>
      <c r="CB1756" s="54" t="str">
        <f t="shared" si="2005"/>
        <v/>
      </c>
      <c r="CD1756" s="54" t="str">
        <f t="shared" si="1972"/>
        <v/>
      </c>
      <c r="CF1756" s="54" t="str">
        <f t="shared" si="1973"/>
        <v/>
      </c>
      <c r="CH1756" s="150" t="str">
        <f t="shared" si="1974"/>
        <v/>
      </c>
      <c r="CI1756" s="290"/>
      <c r="CJ1756" s="150" t="str">
        <f t="shared" si="1975"/>
        <v/>
      </c>
      <c r="CK1756" s="290"/>
      <c r="CL1756" s="54" t="str">
        <f t="shared" si="1994"/>
        <v/>
      </c>
      <c r="CM1756" s="290"/>
      <c r="CN1756" s="150" t="str">
        <f t="shared" si="1976"/>
        <v/>
      </c>
      <c r="CO1756" s="290"/>
      <c r="CP1756" s="150" t="str">
        <f t="shared" si="1977"/>
        <v/>
      </c>
      <c r="CQ1756" s="290"/>
      <c r="CR1756" s="150" t="str">
        <f t="shared" si="1978"/>
        <v/>
      </c>
      <c r="CS1756" s="290"/>
      <c r="CT1756" s="150" t="str">
        <f t="shared" si="1979"/>
        <v/>
      </c>
      <c r="CU1756" s="150"/>
      <c r="CV1756" s="150" t="str">
        <f t="shared" si="1980"/>
        <v/>
      </c>
      <c r="CW1756" s="94"/>
      <c r="CX1756" s="151" t="str">
        <f t="shared" si="2021"/>
        <v/>
      </c>
      <c r="CY1756" s="151" t="str">
        <f t="shared" si="2022"/>
        <v/>
      </c>
      <c r="CZ1756" s="152"/>
      <c r="DA1756" s="373" t="str">
        <f t="shared" si="1995"/>
        <v/>
      </c>
      <c r="DC1756" s="153">
        <f t="shared" si="1981"/>
        <v>0</v>
      </c>
      <c r="DD1756" s="153">
        <f t="shared" si="1982"/>
        <v>0</v>
      </c>
      <c r="DE1756" s="153">
        <f t="shared" si="1983"/>
        <v>0</v>
      </c>
      <c r="DF1756" s="158">
        <f t="shared" si="1984"/>
        <v>-4.7000000000000002E-3</v>
      </c>
      <c r="DG1756" s="159">
        <f t="shared" si="1996"/>
        <v>-1.1703000000000001</v>
      </c>
      <c r="DH1756" s="158">
        <f t="shared" si="1985"/>
        <v>3.1999999999999997E-3</v>
      </c>
      <c r="DI1756" s="159">
        <f t="shared" si="1997"/>
        <v>0.79679999999999995</v>
      </c>
      <c r="DJ1756" s="158">
        <f t="shared" si="1986"/>
        <v>-2.7000000000000001E-3</v>
      </c>
      <c r="DK1756" s="159">
        <f t="shared" si="1998"/>
        <v>-0.67230000000000001</v>
      </c>
      <c r="DL1756" s="158">
        <f t="shared" si="1987"/>
        <v>1.1999999999999999E-3</v>
      </c>
      <c r="DM1756" s="159">
        <f t="shared" si="1999"/>
        <v>0.29879999999999995</v>
      </c>
      <c r="DN1756" s="158">
        <f t="shared" si="1988"/>
        <v>1.46E-2</v>
      </c>
      <c r="DO1756" s="159">
        <f t="shared" si="2000"/>
        <v>3.6354000000000002</v>
      </c>
      <c r="DP1756" s="158">
        <f t="shared" si="1989"/>
        <v>-1.2999999999999999E-2</v>
      </c>
      <c r="DQ1756" s="159">
        <f t="shared" si="2001"/>
        <v>-3.2369999999999997</v>
      </c>
      <c r="DR1756" s="158">
        <f t="shared" si="1990"/>
        <v>-6.7000000000000002E-3</v>
      </c>
      <c r="DS1756" s="159">
        <f t="shared" si="2002"/>
        <v>-1.6683000000000001</v>
      </c>
      <c r="DT1756" s="158">
        <f t="shared" si="1991"/>
        <v>-1.2999999999999999E-2</v>
      </c>
      <c r="DU1756" s="159">
        <f t="shared" si="2003"/>
        <v>-3.2369999999999997</v>
      </c>
      <c r="DV1756" s="158">
        <f t="shared" si="1992"/>
        <v>-6.7000000000000002E-3</v>
      </c>
      <c r="DW1756" s="160">
        <f t="shared" si="2004"/>
        <v>-1.6683000000000001</v>
      </c>
    </row>
    <row r="1757" spans="1:127" ht="24.95" customHeight="1" x14ac:dyDescent="0.2">
      <c r="A1757" s="272">
        <v>1748</v>
      </c>
      <c r="B1757" s="336"/>
      <c r="C1757" s="332"/>
      <c r="D1757" s="333"/>
      <c r="E1757" s="334"/>
      <c r="F1757" s="335"/>
      <c r="G1757" s="334"/>
      <c r="H1757" s="371"/>
      <c r="I1757" s="334"/>
      <c r="J1757" s="334"/>
      <c r="K1757" s="334"/>
      <c r="L1757" s="334"/>
      <c r="M1757" s="334"/>
      <c r="N1757" s="334"/>
      <c r="O1757" s="337"/>
      <c r="P1757" s="337"/>
      <c r="Q1757" s="338" t="str">
        <f t="shared" si="1955"/>
        <v xml:space="preserve"> </v>
      </c>
      <c r="R1757" s="339" t="str">
        <f t="shared" si="1956"/>
        <v/>
      </c>
      <c r="S1757" s="340" t="str">
        <f t="shared" si="2009"/>
        <v/>
      </c>
      <c r="T1757" s="341" t="str">
        <f t="shared" si="1957"/>
        <v/>
      </c>
      <c r="U1757" s="341" t="str">
        <f t="shared" si="1958"/>
        <v/>
      </c>
      <c r="V1757" s="341" t="str">
        <f t="shared" si="1959"/>
        <v/>
      </c>
      <c r="W1757" s="341" t="str">
        <f t="shared" si="1960"/>
        <v/>
      </c>
      <c r="X1757" s="340" t="str">
        <f t="shared" si="2010"/>
        <v/>
      </c>
      <c r="Y1757" s="342" t="str">
        <f t="shared" si="2011"/>
        <v/>
      </c>
      <c r="Z1757" s="343" t="str">
        <f t="shared" si="2012"/>
        <v/>
      </c>
      <c r="AA1757" s="344" t="str">
        <f t="shared" si="2013"/>
        <v/>
      </c>
      <c r="AB1757" s="345" t="str">
        <f t="shared" si="1961"/>
        <v/>
      </c>
      <c r="AC1757" s="346" t="str">
        <f t="shared" si="1962"/>
        <v/>
      </c>
      <c r="AD1757" s="346" t="str">
        <f t="shared" si="1963"/>
        <v/>
      </c>
      <c r="AE1757" s="344" t="str">
        <f t="shared" si="2014"/>
        <v/>
      </c>
      <c r="AF1757" s="346" t="str">
        <f t="shared" si="1964"/>
        <v/>
      </c>
      <c r="AG1757" s="344" t="str">
        <f t="shared" si="2015"/>
        <v/>
      </c>
      <c r="AH1757" s="344" t="str">
        <f t="shared" si="2016"/>
        <v/>
      </c>
      <c r="AI1757" s="344" t="str">
        <f t="shared" si="2017"/>
        <v/>
      </c>
      <c r="AJ1757" s="346" t="str">
        <f t="shared" si="2018"/>
        <v/>
      </c>
      <c r="AK1757" s="346" t="str">
        <f t="shared" si="2019"/>
        <v/>
      </c>
      <c r="AL1757" s="347" t="str">
        <f t="shared" si="2020"/>
        <v/>
      </c>
      <c r="AM1757" s="141"/>
      <c r="AN1757" s="141"/>
      <c r="AO1757" s="142"/>
      <c r="AP1757" s="58">
        <f t="shared" si="1965"/>
        <v>0</v>
      </c>
      <c r="AQ1757" s="318">
        <f>SUM(AP$10:AP1757)</f>
        <v>0</v>
      </c>
      <c r="AR1757" s="143">
        <f t="shared" si="1952"/>
        <v>0.1</v>
      </c>
      <c r="AS1757" s="144" t="str">
        <f t="shared" si="1966"/>
        <v/>
      </c>
      <c r="AT1757" s="144" t="str">
        <f t="shared" si="1993"/>
        <v/>
      </c>
      <c r="AU1757" s="145"/>
      <c r="AV1757" s="58">
        <f t="shared" si="1953"/>
        <v>0</v>
      </c>
      <c r="AW1757" s="318">
        <f>SUM(AV$10:AV1757)</f>
        <v>0</v>
      </c>
      <c r="AX1757" s="319">
        <f t="shared" si="1954"/>
        <v>0.1</v>
      </c>
      <c r="AY1757" s="144" t="str">
        <f t="shared" si="2007"/>
        <v/>
      </c>
      <c r="AZ1757" s="144" t="str">
        <f t="shared" si="2008"/>
        <v/>
      </c>
      <c r="BA1757" s="144"/>
      <c r="BB1757" s="146" t="str">
        <f t="shared" si="1967"/>
        <v/>
      </c>
      <c r="BC1757" s="66" t="str">
        <f t="shared" si="2006"/>
        <v/>
      </c>
      <c r="BD1757" s="195" t="str">
        <f t="shared" si="1968"/>
        <v/>
      </c>
      <c r="BG1757" s="286" t="str">
        <f t="shared" si="1969"/>
        <v/>
      </c>
      <c r="BY1757" s="211" t="str">
        <f t="shared" si="1970"/>
        <v/>
      </c>
      <c r="BZ1757" s="150" t="str">
        <f t="shared" si="1971"/>
        <v/>
      </c>
      <c r="CB1757" s="54" t="str">
        <f t="shared" si="2005"/>
        <v/>
      </c>
      <c r="CD1757" s="54" t="str">
        <f t="shared" si="1972"/>
        <v/>
      </c>
      <c r="CF1757" s="54" t="str">
        <f t="shared" si="1973"/>
        <v/>
      </c>
      <c r="CH1757" s="150" t="str">
        <f t="shared" si="1974"/>
        <v/>
      </c>
      <c r="CI1757" s="290"/>
      <c r="CJ1757" s="150" t="str">
        <f t="shared" si="1975"/>
        <v/>
      </c>
      <c r="CK1757" s="290"/>
      <c r="CL1757" s="54" t="str">
        <f t="shared" si="1994"/>
        <v/>
      </c>
      <c r="CM1757" s="290"/>
      <c r="CN1757" s="150" t="str">
        <f t="shared" si="1976"/>
        <v/>
      </c>
      <c r="CO1757" s="290"/>
      <c r="CP1757" s="150" t="str">
        <f t="shared" si="1977"/>
        <v/>
      </c>
      <c r="CQ1757" s="290"/>
      <c r="CR1757" s="150" t="str">
        <f t="shared" si="1978"/>
        <v/>
      </c>
      <c r="CS1757" s="290"/>
      <c r="CT1757" s="150" t="str">
        <f t="shared" si="1979"/>
        <v/>
      </c>
      <c r="CU1757" s="150"/>
      <c r="CV1757" s="150" t="str">
        <f t="shared" si="1980"/>
        <v/>
      </c>
      <c r="CW1757" s="94"/>
      <c r="CX1757" s="151" t="str">
        <f t="shared" si="2021"/>
        <v/>
      </c>
      <c r="CY1757" s="151" t="str">
        <f t="shared" si="2022"/>
        <v/>
      </c>
      <c r="CZ1757" s="152"/>
      <c r="DA1757" s="373" t="str">
        <f t="shared" si="1995"/>
        <v/>
      </c>
      <c r="DC1757" s="153">
        <f t="shared" si="1981"/>
        <v>0</v>
      </c>
      <c r="DD1757" s="153">
        <f t="shared" si="1982"/>
        <v>0</v>
      </c>
      <c r="DE1757" s="153">
        <f t="shared" si="1983"/>
        <v>0</v>
      </c>
      <c r="DF1757" s="158">
        <f t="shared" si="1984"/>
        <v>-4.7000000000000002E-3</v>
      </c>
      <c r="DG1757" s="159">
        <f t="shared" si="1996"/>
        <v>-1.1703000000000001</v>
      </c>
      <c r="DH1757" s="158">
        <f t="shared" si="1985"/>
        <v>3.1999999999999997E-3</v>
      </c>
      <c r="DI1757" s="159">
        <f t="shared" si="1997"/>
        <v>0.79679999999999995</v>
      </c>
      <c r="DJ1757" s="158">
        <f t="shared" si="1986"/>
        <v>-2.7000000000000001E-3</v>
      </c>
      <c r="DK1757" s="159">
        <f t="shared" si="1998"/>
        <v>-0.67230000000000001</v>
      </c>
      <c r="DL1757" s="158">
        <f t="shared" si="1987"/>
        <v>1.1999999999999999E-3</v>
      </c>
      <c r="DM1757" s="159">
        <f t="shared" si="1999"/>
        <v>0.29879999999999995</v>
      </c>
      <c r="DN1757" s="158">
        <f t="shared" si="1988"/>
        <v>1.46E-2</v>
      </c>
      <c r="DO1757" s="159">
        <f t="shared" si="2000"/>
        <v>3.6354000000000002</v>
      </c>
      <c r="DP1757" s="158">
        <f t="shared" si="1989"/>
        <v>-1.2999999999999999E-2</v>
      </c>
      <c r="DQ1757" s="159">
        <f t="shared" si="2001"/>
        <v>-3.2369999999999997</v>
      </c>
      <c r="DR1757" s="158">
        <f t="shared" si="1990"/>
        <v>-6.7000000000000002E-3</v>
      </c>
      <c r="DS1757" s="159">
        <f t="shared" si="2002"/>
        <v>-1.6683000000000001</v>
      </c>
      <c r="DT1757" s="158">
        <f t="shared" si="1991"/>
        <v>-1.2999999999999999E-2</v>
      </c>
      <c r="DU1757" s="159">
        <f t="shared" si="2003"/>
        <v>-3.2369999999999997</v>
      </c>
      <c r="DV1757" s="158">
        <f t="shared" si="1992"/>
        <v>-6.7000000000000002E-3</v>
      </c>
      <c r="DW1757" s="160">
        <f t="shared" si="2004"/>
        <v>-1.6683000000000001</v>
      </c>
    </row>
    <row r="1758" spans="1:127" ht="24.95" customHeight="1" x14ac:dyDescent="0.2">
      <c r="A1758" s="272">
        <v>1749</v>
      </c>
      <c r="B1758" s="336"/>
      <c r="C1758" s="332"/>
      <c r="D1758" s="333"/>
      <c r="E1758" s="334"/>
      <c r="F1758" s="335"/>
      <c r="G1758" s="334"/>
      <c r="H1758" s="371"/>
      <c r="I1758" s="334"/>
      <c r="J1758" s="334"/>
      <c r="K1758" s="334"/>
      <c r="L1758" s="334"/>
      <c r="M1758" s="334"/>
      <c r="N1758" s="334"/>
      <c r="O1758" s="337"/>
      <c r="P1758" s="337"/>
      <c r="Q1758" s="338" t="str">
        <f t="shared" si="1955"/>
        <v xml:space="preserve"> </v>
      </c>
      <c r="R1758" s="339" t="str">
        <f t="shared" si="1956"/>
        <v/>
      </c>
      <c r="S1758" s="340" t="str">
        <f t="shared" si="2009"/>
        <v/>
      </c>
      <c r="T1758" s="341" t="str">
        <f t="shared" si="1957"/>
        <v/>
      </c>
      <c r="U1758" s="341" t="str">
        <f t="shared" si="1958"/>
        <v/>
      </c>
      <c r="V1758" s="341" t="str">
        <f t="shared" si="1959"/>
        <v/>
      </c>
      <c r="W1758" s="341" t="str">
        <f t="shared" si="1960"/>
        <v/>
      </c>
      <c r="X1758" s="340" t="str">
        <f t="shared" si="2010"/>
        <v/>
      </c>
      <c r="Y1758" s="342" t="str">
        <f t="shared" si="2011"/>
        <v/>
      </c>
      <c r="Z1758" s="343" t="str">
        <f t="shared" si="2012"/>
        <v/>
      </c>
      <c r="AA1758" s="344" t="str">
        <f t="shared" si="2013"/>
        <v/>
      </c>
      <c r="AB1758" s="345" t="str">
        <f t="shared" si="1961"/>
        <v/>
      </c>
      <c r="AC1758" s="346" t="str">
        <f t="shared" si="1962"/>
        <v/>
      </c>
      <c r="AD1758" s="346" t="str">
        <f t="shared" si="1963"/>
        <v/>
      </c>
      <c r="AE1758" s="344" t="str">
        <f t="shared" si="2014"/>
        <v/>
      </c>
      <c r="AF1758" s="346" t="str">
        <f t="shared" si="1964"/>
        <v/>
      </c>
      <c r="AG1758" s="344" t="str">
        <f t="shared" si="2015"/>
        <v/>
      </c>
      <c r="AH1758" s="344" t="str">
        <f t="shared" si="2016"/>
        <v/>
      </c>
      <c r="AI1758" s="344" t="str">
        <f t="shared" si="2017"/>
        <v/>
      </c>
      <c r="AJ1758" s="346" t="str">
        <f t="shared" si="2018"/>
        <v/>
      </c>
      <c r="AK1758" s="346" t="str">
        <f t="shared" si="2019"/>
        <v/>
      </c>
      <c r="AL1758" s="347" t="str">
        <f t="shared" si="2020"/>
        <v/>
      </c>
      <c r="AM1758" s="141"/>
      <c r="AN1758" s="141"/>
      <c r="AO1758" s="142"/>
      <c r="AP1758" s="58">
        <f t="shared" si="1965"/>
        <v>0</v>
      </c>
      <c r="AQ1758" s="318">
        <f>SUM(AP$10:AP1758)</f>
        <v>0</v>
      </c>
      <c r="AR1758" s="143">
        <f t="shared" si="1952"/>
        <v>0.1</v>
      </c>
      <c r="AS1758" s="144" t="str">
        <f t="shared" si="1966"/>
        <v/>
      </c>
      <c r="AT1758" s="144" t="str">
        <f t="shared" si="1993"/>
        <v/>
      </c>
      <c r="AU1758" s="145"/>
      <c r="AV1758" s="58">
        <f t="shared" si="1953"/>
        <v>0</v>
      </c>
      <c r="AW1758" s="318">
        <f>SUM(AV$10:AV1758)</f>
        <v>0</v>
      </c>
      <c r="AX1758" s="319">
        <f t="shared" si="1954"/>
        <v>0.1</v>
      </c>
      <c r="AY1758" s="144" t="str">
        <f t="shared" si="2007"/>
        <v/>
      </c>
      <c r="AZ1758" s="144" t="str">
        <f t="shared" si="2008"/>
        <v/>
      </c>
      <c r="BA1758" s="144"/>
      <c r="BB1758" s="146" t="str">
        <f t="shared" si="1967"/>
        <v/>
      </c>
      <c r="BC1758" s="66" t="str">
        <f t="shared" si="2006"/>
        <v/>
      </c>
      <c r="BD1758" s="195" t="str">
        <f t="shared" si="1968"/>
        <v/>
      </c>
      <c r="BG1758" s="286" t="str">
        <f t="shared" si="1969"/>
        <v/>
      </c>
      <c r="BY1758" s="211" t="str">
        <f t="shared" si="1970"/>
        <v/>
      </c>
      <c r="BZ1758" s="150" t="str">
        <f t="shared" si="1971"/>
        <v/>
      </c>
      <c r="CB1758" s="54" t="str">
        <f t="shared" si="2005"/>
        <v/>
      </c>
      <c r="CD1758" s="54" t="str">
        <f t="shared" si="1972"/>
        <v/>
      </c>
      <c r="CF1758" s="54" t="str">
        <f t="shared" si="1973"/>
        <v/>
      </c>
      <c r="CH1758" s="150" t="str">
        <f t="shared" si="1974"/>
        <v/>
      </c>
      <c r="CI1758" s="290"/>
      <c r="CJ1758" s="150" t="str">
        <f t="shared" si="1975"/>
        <v/>
      </c>
      <c r="CK1758" s="290"/>
      <c r="CL1758" s="54" t="str">
        <f t="shared" si="1994"/>
        <v/>
      </c>
      <c r="CM1758" s="290"/>
      <c r="CN1758" s="150" t="str">
        <f t="shared" si="1976"/>
        <v/>
      </c>
      <c r="CO1758" s="290"/>
      <c r="CP1758" s="150" t="str">
        <f t="shared" si="1977"/>
        <v/>
      </c>
      <c r="CQ1758" s="290"/>
      <c r="CR1758" s="150" t="str">
        <f t="shared" si="1978"/>
        <v/>
      </c>
      <c r="CS1758" s="290"/>
      <c r="CT1758" s="150" t="str">
        <f t="shared" si="1979"/>
        <v/>
      </c>
      <c r="CU1758" s="150"/>
      <c r="CV1758" s="150" t="str">
        <f t="shared" si="1980"/>
        <v/>
      </c>
      <c r="CW1758" s="94"/>
      <c r="CX1758" s="151" t="str">
        <f t="shared" si="2021"/>
        <v/>
      </c>
      <c r="CY1758" s="151" t="str">
        <f t="shared" si="2022"/>
        <v/>
      </c>
      <c r="CZ1758" s="152"/>
      <c r="DA1758" s="373" t="str">
        <f t="shared" si="1995"/>
        <v/>
      </c>
      <c r="DC1758" s="153">
        <f t="shared" si="1981"/>
        <v>0</v>
      </c>
      <c r="DD1758" s="153">
        <f t="shared" si="1982"/>
        <v>0</v>
      </c>
      <c r="DE1758" s="153">
        <f t="shared" si="1983"/>
        <v>0</v>
      </c>
      <c r="DF1758" s="158">
        <f t="shared" si="1984"/>
        <v>-4.7000000000000002E-3</v>
      </c>
      <c r="DG1758" s="159">
        <f t="shared" si="1996"/>
        <v>-1.1703000000000001</v>
      </c>
      <c r="DH1758" s="158">
        <f t="shared" si="1985"/>
        <v>3.1999999999999997E-3</v>
      </c>
      <c r="DI1758" s="159">
        <f t="shared" si="1997"/>
        <v>0.79679999999999995</v>
      </c>
      <c r="DJ1758" s="158">
        <f t="shared" si="1986"/>
        <v>-2.7000000000000001E-3</v>
      </c>
      <c r="DK1758" s="159">
        <f t="shared" si="1998"/>
        <v>-0.67230000000000001</v>
      </c>
      <c r="DL1758" s="158">
        <f t="shared" si="1987"/>
        <v>1.1999999999999999E-3</v>
      </c>
      <c r="DM1758" s="159">
        <f t="shared" si="1999"/>
        <v>0.29879999999999995</v>
      </c>
      <c r="DN1758" s="158">
        <f t="shared" si="1988"/>
        <v>1.46E-2</v>
      </c>
      <c r="DO1758" s="159">
        <f t="shared" si="2000"/>
        <v>3.6354000000000002</v>
      </c>
      <c r="DP1758" s="158">
        <f t="shared" si="1989"/>
        <v>-1.2999999999999999E-2</v>
      </c>
      <c r="DQ1758" s="159">
        <f t="shared" si="2001"/>
        <v>-3.2369999999999997</v>
      </c>
      <c r="DR1758" s="158">
        <f t="shared" si="1990"/>
        <v>-6.7000000000000002E-3</v>
      </c>
      <c r="DS1758" s="159">
        <f t="shared" si="2002"/>
        <v>-1.6683000000000001</v>
      </c>
      <c r="DT1758" s="158">
        <f t="shared" si="1991"/>
        <v>-1.2999999999999999E-2</v>
      </c>
      <c r="DU1758" s="159">
        <f t="shared" si="2003"/>
        <v>-3.2369999999999997</v>
      </c>
      <c r="DV1758" s="158">
        <f t="shared" si="1992"/>
        <v>-6.7000000000000002E-3</v>
      </c>
      <c r="DW1758" s="160">
        <f t="shared" si="2004"/>
        <v>-1.6683000000000001</v>
      </c>
    </row>
    <row r="1759" spans="1:127" ht="24.95" customHeight="1" x14ac:dyDescent="0.2">
      <c r="A1759" s="272">
        <v>1750</v>
      </c>
      <c r="B1759" s="336"/>
      <c r="C1759" s="332"/>
      <c r="D1759" s="333"/>
      <c r="E1759" s="334"/>
      <c r="F1759" s="335"/>
      <c r="G1759" s="334"/>
      <c r="H1759" s="371"/>
      <c r="I1759" s="334"/>
      <c r="J1759" s="334"/>
      <c r="K1759" s="334"/>
      <c r="L1759" s="334"/>
      <c r="M1759" s="334"/>
      <c r="N1759" s="334"/>
      <c r="O1759" s="337"/>
      <c r="P1759" s="337"/>
      <c r="Q1759" s="338" t="str">
        <f t="shared" si="1955"/>
        <v xml:space="preserve"> </v>
      </c>
      <c r="R1759" s="339" t="str">
        <f t="shared" si="1956"/>
        <v/>
      </c>
      <c r="S1759" s="340" t="str">
        <f t="shared" si="2009"/>
        <v/>
      </c>
      <c r="T1759" s="341" t="str">
        <f t="shared" si="1957"/>
        <v/>
      </c>
      <c r="U1759" s="341" t="str">
        <f t="shared" si="1958"/>
        <v/>
      </c>
      <c r="V1759" s="341" t="str">
        <f t="shared" si="1959"/>
        <v/>
      </c>
      <c r="W1759" s="341" t="str">
        <f t="shared" si="1960"/>
        <v/>
      </c>
      <c r="X1759" s="340" t="str">
        <f t="shared" si="2010"/>
        <v/>
      </c>
      <c r="Y1759" s="342" t="str">
        <f t="shared" si="2011"/>
        <v/>
      </c>
      <c r="Z1759" s="343" t="str">
        <f t="shared" si="2012"/>
        <v/>
      </c>
      <c r="AA1759" s="344" t="str">
        <f t="shared" si="2013"/>
        <v/>
      </c>
      <c r="AB1759" s="345" t="str">
        <f t="shared" si="1961"/>
        <v/>
      </c>
      <c r="AC1759" s="346" t="str">
        <f t="shared" si="1962"/>
        <v/>
      </c>
      <c r="AD1759" s="346" t="str">
        <f t="shared" si="1963"/>
        <v/>
      </c>
      <c r="AE1759" s="344" t="str">
        <f t="shared" si="2014"/>
        <v/>
      </c>
      <c r="AF1759" s="346" t="str">
        <f t="shared" si="1964"/>
        <v/>
      </c>
      <c r="AG1759" s="344" t="str">
        <f t="shared" si="2015"/>
        <v/>
      </c>
      <c r="AH1759" s="344" t="str">
        <f t="shared" si="2016"/>
        <v/>
      </c>
      <c r="AI1759" s="344" t="str">
        <f t="shared" si="2017"/>
        <v/>
      </c>
      <c r="AJ1759" s="346" t="str">
        <f t="shared" si="2018"/>
        <v/>
      </c>
      <c r="AK1759" s="346" t="str">
        <f t="shared" si="2019"/>
        <v/>
      </c>
      <c r="AL1759" s="347" t="str">
        <f t="shared" si="2020"/>
        <v/>
      </c>
      <c r="AM1759" s="141"/>
      <c r="AN1759" s="141"/>
      <c r="AO1759" s="142"/>
      <c r="AP1759" s="58">
        <f t="shared" si="1965"/>
        <v>0</v>
      </c>
      <c r="AQ1759" s="318">
        <f>SUM(AP$10:AP1759)</f>
        <v>0</v>
      </c>
      <c r="AR1759" s="143">
        <f t="shared" si="1952"/>
        <v>0.1</v>
      </c>
      <c r="AS1759" s="144" t="str">
        <f t="shared" si="1966"/>
        <v/>
      </c>
      <c r="AT1759" s="144" t="str">
        <f t="shared" si="1993"/>
        <v/>
      </c>
      <c r="AU1759" s="145"/>
      <c r="AV1759" s="58">
        <f t="shared" si="1953"/>
        <v>0</v>
      </c>
      <c r="AW1759" s="318">
        <f>SUM(AV$10:AV1759)</f>
        <v>0</v>
      </c>
      <c r="AX1759" s="319">
        <f t="shared" si="1954"/>
        <v>0.1</v>
      </c>
      <c r="AY1759" s="144" t="str">
        <f t="shared" si="2007"/>
        <v/>
      </c>
      <c r="AZ1759" s="144" t="str">
        <f t="shared" si="2008"/>
        <v/>
      </c>
      <c r="BA1759" s="144"/>
      <c r="BB1759" s="146" t="str">
        <f t="shared" si="1967"/>
        <v/>
      </c>
      <c r="BC1759" s="66" t="str">
        <f t="shared" si="2006"/>
        <v/>
      </c>
      <c r="BD1759" s="195" t="str">
        <f t="shared" si="1968"/>
        <v/>
      </c>
      <c r="BG1759" s="286" t="str">
        <f t="shared" si="1969"/>
        <v/>
      </c>
      <c r="BY1759" s="211" t="str">
        <f t="shared" si="1970"/>
        <v/>
      </c>
      <c r="BZ1759" s="150" t="str">
        <f t="shared" si="1971"/>
        <v/>
      </c>
      <c r="CB1759" s="54" t="str">
        <f t="shared" si="2005"/>
        <v/>
      </c>
      <c r="CD1759" s="54" t="str">
        <f t="shared" si="1972"/>
        <v/>
      </c>
      <c r="CF1759" s="54" t="str">
        <f t="shared" si="1973"/>
        <v/>
      </c>
      <c r="CH1759" s="150" t="str">
        <f t="shared" si="1974"/>
        <v/>
      </c>
      <c r="CI1759" s="290"/>
      <c r="CJ1759" s="150" t="str">
        <f t="shared" si="1975"/>
        <v/>
      </c>
      <c r="CK1759" s="290"/>
      <c r="CL1759" s="54" t="str">
        <f t="shared" si="1994"/>
        <v/>
      </c>
      <c r="CM1759" s="290"/>
      <c r="CN1759" s="150" t="str">
        <f t="shared" si="1976"/>
        <v/>
      </c>
      <c r="CO1759" s="290"/>
      <c r="CP1759" s="150" t="str">
        <f t="shared" si="1977"/>
        <v/>
      </c>
      <c r="CQ1759" s="290"/>
      <c r="CR1759" s="150" t="str">
        <f t="shared" si="1978"/>
        <v/>
      </c>
      <c r="CS1759" s="290"/>
      <c r="CT1759" s="150" t="str">
        <f t="shared" si="1979"/>
        <v/>
      </c>
      <c r="CU1759" s="150"/>
      <c r="CV1759" s="150" t="str">
        <f t="shared" si="1980"/>
        <v/>
      </c>
      <c r="CW1759" s="94"/>
      <c r="CX1759" s="151" t="str">
        <f t="shared" si="2021"/>
        <v/>
      </c>
      <c r="CY1759" s="151" t="str">
        <f t="shared" si="2022"/>
        <v/>
      </c>
      <c r="CZ1759" s="152"/>
      <c r="DA1759" s="373" t="str">
        <f t="shared" si="1995"/>
        <v/>
      </c>
      <c r="DC1759" s="153">
        <f t="shared" si="1981"/>
        <v>0</v>
      </c>
      <c r="DD1759" s="153">
        <f t="shared" si="1982"/>
        <v>0</v>
      </c>
      <c r="DE1759" s="153">
        <f t="shared" si="1983"/>
        <v>0</v>
      </c>
      <c r="DF1759" s="158">
        <f t="shared" si="1984"/>
        <v>-4.7000000000000002E-3</v>
      </c>
      <c r="DG1759" s="159">
        <f t="shared" si="1996"/>
        <v>-1.1703000000000001</v>
      </c>
      <c r="DH1759" s="158">
        <f t="shared" si="1985"/>
        <v>3.1999999999999997E-3</v>
      </c>
      <c r="DI1759" s="159">
        <f t="shared" si="1997"/>
        <v>0.79679999999999995</v>
      </c>
      <c r="DJ1759" s="158">
        <f t="shared" si="1986"/>
        <v>-2.7000000000000001E-3</v>
      </c>
      <c r="DK1759" s="159">
        <f t="shared" si="1998"/>
        <v>-0.67230000000000001</v>
      </c>
      <c r="DL1759" s="158">
        <f t="shared" si="1987"/>
        <v>1.1999999999999999E-3</v>
      </c>
      <c r="DM1759" s="159">
        <f t="shared" si="1999"/>
        <v>0.29879999999999995</v>
      </c>
      <c r="DN1759" s="158">
        <f t="shared" si="1988"/>
        <v>1.46E-2</v>
      </c>
      <c r="DO1759" s="159">
        <f t="shared" si="2000"/>
        <v>3.6354000000000002</v>
      </c>
      <c r="DP1759" s="158">
        <f t="shared" si="1989"/>
        <v>-1.2999999999999999E-2</v>
      </c>
      <c r="DQ1759" s="159">
        <f t="shared" si="2001"/>
        <v>-3.2369999999999997</v>
      </c>
      <c r="DR1759" s="158">
        <f t="shared" si="1990"/>
        <v>-6.7000000000000002E-3</v>
      </c>
      <c r="DS1759" s="159">
        <f t="shared" si="2002"/>
        <v>-1.6683000000000001</v>
      </c>
      <c r="DT1759" s="158">
        <f t="shared" si="1991"/>
        <v>-1.2999999999999999E-2</v>
      </c>
      <c r="DU1759" s="159">
        <f t="shared" si="2003"/>
        <v>-3.2369999999999997</v>
      </c>
      <c r="DV1759" s="158">
        <f t="shared" si="1992"/>
        <v>-6.7000000000000002E-3</v>
      </c>
      <c r="DW1759" s="160">
        <f t="shared" si="2004"/>
        <v>-1.6683000000000001</v>
      </c>
    </row>
    <row r="1760" spans="1:127" ht="24.95" customHeight="1" x14ac:dyDescent="0.2">
      <c r="A1760" s="272">
        <v>1751</v>
      </c>
      <c r="B1760" s="336"/>
      <c r="C1760" s="332"/>
      <c r="D1760" s="333"/>
      <c r="E1760" s="334"/>
      <c r="F1760" s="335"/>
      <c r="G1760" s="334"/>
      <c r="H1760" s="371"/>
      <c r="I1760" s="334"/>
      <c r="J1760" s="334"/>
      <c r="K1760" s="334"/>
      <c r="L1760" s="334"/>
      <c r="M1760" s="334"/>
      <c r="N1760" s="334"/>
      <c r="O1760" s="337"/>
      <c r="P1760" s="337"/>
      <c r="Q1760" s="338" t="str">
        <f t="shared" si="1955"/>
        <v xml:space="preserve"> </v>
      </c>
      <c r="R1760" s="339" t="str">
        <f t="shared" si="1956"/>
        <v/>
      </c>
      <c r="S1760" s="340" t="str">
        <f t="shared" si="2009"/>
        <v/>
      </c>
      <c r="T1760" s="341" t="str">
        <f t="shared" si="1957"/>
        <v/>
      </c>
      <c r="U1760" s="341" t="str">
        <f t="shared" si="1958"/>
        <v/>
      </c>
      <c r="V1760" s="341" t="str">
        <f t="shared" si="1959"/>
        <v/>
      </c>
      <c r="W1760" s="341" t="str">
        <f t="shared" si="1960"/>
        <v/>
      </c>
      <c r="X1760" s="340" t="str">
        <f t="shared" si="2010"/>
        <v/>
      </c>
      <c r="Y1760" s="342" t="str">
        <f t="shared" si="2011"/>
        <v/>
      </c>
      <c r="Z1760" s="343" t="str">
        <f t="shared" si="2012"/>
        <v/>
      </c>
      <c r="AA1760" s="344" t="str">
        <f t="shared" si="2013"/>
        <v/>
      </c>
      <c r="AB1760" s="345" t="str">
        <f t="shared" si="1961"/>
        <v/>
      </c>
      <c r="AC1760" s="346" t="str">
        <f t="shared" si="1962"/>
        <v/>
      </c>
      <c r="AD1760" s="346" t="str">
        <f t="shared" si="1963"/>
        <v/>
      </c>
      <c r="AE1760" s="344" t="str">
        <f t="shared" si="2014"/>
        <v/>
      </c>
      <c r="AF1760" s="346" t="str">
        <f t="shared" si="1964"/>
        <v/>
      </c>
      <c r="AG1760" s="344" t="str">
        <f t="shared" si="2015"/>
        <v/>
      </c>
      <c r="AH1760" s="344" t="str">
        <f t="shared" si="2016"/>
        <v/>
      </c>
      <c r="AI1760" s="344" t="str">
        <f t="shared" si="2017"/>
        <v/>
      </c>
      <c r="AJ1760" s="346" t="str">
        <f t="shared" si="2018"/>
        <v/>
      </c>
      <c r="AK1760" s="346" t="str">
        <f t="shared" si="2019"/>
        <v/>
      </c>
      <c r="AL1760" s="347" t="str">
        <f t="shared" si="2020"/>
        <v/>
      </c>
      <c r="AM1760" s="141"/>
      <c r="AN1760" s="141"/>
      <c r="AO1760" s="142"/>
      <c r="AP1760" s="58">
        <f t="shared" si="1965"/>
        <v>0</v>
      </c>
      <c r="AQ1760" s="318">
        <f>SUM(AP$10:AP1760)</f>
        <v>0</v>
      </c>
      <c r="AR1760" s="143">
        <f t="shared" si="1952"/>
        <v>0.1</v>
      </c>
      <c r="AS1760" s="144" t="str">
        <f t="shared" si="1966"/>
        <v/>
      </c>
      <c r="AT1760" s="144" t="str">
        <f t="shared" si="1993"/>
        <v/>
      </c>
      <c r="AU1760" s="145"/>
      <c r="AV1760" s="58">
        <f t="shared" si="1953"/>
        <v>0</v>
      </c>
      <c r="AW1760" s="318">
        <f>SUM(AV$10:AV1760)</f>
        <v>0</v>
      </c>
      <c r="AX1760" s="319">
        <f t="shared" si="1954"/>
        <v>0.1</v>
      </c>
      <c r="AY1760" s="144" t="str">
        <f t="shared" si="2007"/>
        <v/>
      </c>
      <c r="AZ1760" s="144" t="str">
        <f t="shared" si="2008"/>
        <v/>
      </c>
      <c r="BA1760" s="144"/>
      <c r="BB1760" s="146" t="str">
        <f t="shared" si="1967"/>
        <v/>
      </c>
      <c r="BC1760" s="66" t="str">
        <f t="shared" si="2006"/>
        <v/>
      </c>
      <c r="BD1760" s="195" t="str">
        <f t="shared" si="1968"/>
        <v/>
      </c>
      <c r="BG1760" s="286" t="str">
        <f t="shared" si="1969"/>
        <v/>
      </c>
      <c r="BY1760" s="211" t="str">
        <f t="shared" si="1970"/>
        <v/>
      </c>
      <c r="BZ1760" s="150" t="str">
        <f t="shared" si="1971"/>
        <v/>
      </c>
      <c r="CB1760" s="54" t="str">
        <f t="shared" si="2005"/>
        <v/>
      </c>
      <c r="CD1760" s="54" t="str">
        <f t="shared" si="1972"/>
        <v/>
      </c>
      <c r="CF1760" s="54" t="str">
        <f t="shared" si="1973"/>
        <v/>
      </c>
      <c r="CH1760" s="150" t="str">
        <f t="shared" si="1974"/>
        <v/>
      </c>
      <c r="CI1760" s="290"/>
      <c r="CJ1760" s="150" t="str">
        <f t="shared" si="1975"/>
        <v/>
      </c>
      <c r="CK1760" s="290"/>
      <c r="CL1760" s="54" t="str">
        <f t="shared" si="1994"/>
        <v/>
      </c>
      <c r="CM1760" s="290"/>
      <c r="CN1760" s="150" t="str">
        <f t="shared" si="1976"/>
        <v/>
      </c>
      <c r="CO1760" s="290"/>
      <c r="CP1760" s="150" t="str">
        <f t="shared" si="1977"/>
        <v/>
      </c>
      <c r="CQ1760" s="290"/>
      <c r="CR1760" s="150" t="str">
        <f t="shared" si="1978"/>
        <v/>
      </c>
      <c r="CS1760" s="290"/>
      <c r="CT1760" s="150" t="str">
        <f t="shared" si="1979"/>
        <v/>
      </c>
      <c r="CU1760" s="150"/>
      <c r="CV1760" s="150" t="str">
        <f t="shared" si="1980"/>
        <v/>
      </c>
      <c r="CW1760" s="94"/>
      <c r="CX1760" s="151" t="str">
        <f t="shared" si="2021"/>
        <v/>
      </c>
      <c r="CY1760" s="151" t="str">
        <f t="shared" si="2022"/>
        <v/>
      </c>
      <c r="CZ1760" s="152"/>
      <c r="DA1760" s="373" t="str">
        <f t="shared" si="1995"/>
        <v/>
      </c>
      <c r="DC1760" s="153">
        <f t="shared" si="1981"/>
        <v>0</v>
      </c>
      <c r="DD1760" s="153">
        <f t="shared" si="1982"/>
        <v>0</v>
      </c>
      <c r="DE1760" s="153">
        <f t="shared" si="1983"/>
        <v>0</v>
      </c>
      <c r="DF1760" s="158">
        <f t="shared" si="1984"/>
        <v>-4.7000000000000002E-3</v>
      </c>
      <c r="DG1760" s="159">
        <f t="shared" si="1996"/>
        <v>-1.1703000000000001</v>
      </c>
      <c r="DH1760" s="158">
        <f t="shared" si="1985"/>
        <v>3.1999999999999997E-3</v>
      </c>
      <c r="DI1760" s="159">
        <f t="shared" si="1997"/>
        <v>0.79679999999999995</v>
      </c>
      <c r="DJ1760" s="158">
        <f t="shared" si="1986"/>
        <v>-2.7000000000000001E-3</v>
      </c>
      <c r="DK1760" s="159">
        <f t="shared" si="1998"/>
        <v>-0.67230000000000001</v>
      </c>
      <c r="DL1760" s="158">
        <f t="shared" si="1987"/>
        <v>1.1999999999999999E-3</v>
      </c>
      <c r="DM1760" s="159">
        <f t="shared" si="1999"/>
        <v>0.29879999999999995</v>
      </c>
      <c r="DN1760" s="158">
        <f t="shared" si="1988"/>
        <v>1.46E-2</v>
      </c>
      <c r="DO1760" s="159">
        <f t="shared" si="2000"/>
        <v>3.6354000000000002</v>
      </c>
      <c r="DP1760" s="158">
        <f t="shared" si="1989"/>
        <v>-1.2999999999999999E-2</v>
      </c>
      <c r="DQ1760" s="159">
        <f t="shared" si="2001"/>
        <v>-3.2369999999999997</v>
      </c>
      <c r="DR1760" s="158">
        <f t="shared" si="1990"/>
        <v>-6.7000000000000002E-3</v>
      </c>
      <c r="DS1760" s="159">
        <f t="shared" si="2002"/>
        <v>-1.6683000000000001</v>
      </c>
      <c r="DT1760" s="158">
        <f t="shared" si="1991"/>
        <v>-1.2999999999999999E-2</v>
      </c>
      <c r="DU1760" s="159">
        <f t="shared" si="2003"/>
        <v>-3.2369999999999997</v>
      </c>
      <c r="DV1760" s="158">
        <f t="shared" si="1992"/>
        <v>-6.7000000000000002E-3</v>
      </c>
      <c r="DW1760" s="160">
        <f t="shared" si="2004"/>
        <v>-1.6683000000000001</v>
      </c>
    </row>
    <row r="1761" spans="1:127" ht="24.95" customHeight="1" x14ac:dyDescent="0.2">
      <c r="A1761" s="272">
        <v>1752</v>
      </c>
      <c r="B1761" s="336"/>
      <c r="C1761" s="332"/>
      <c r="D1761" s="333"/>
      <c r="E1761" s="334"/>
      <c r="F1761" s="335"/>
      <c r="G1761" s="334"/>
      <c r="H1761" s="371"/>
      <c r="I1761" s="334"/>
      <c r="J1761" s="334"/>
      <c r="K1761" s="334"/>
      <c r="L1761" s="334"/>
      <c r="M1761" s="334"/>
      <c r="N1761" s="334"/>
      <c r="O1761" s="337"/>
      <c r="P1761" s="337"/>
      <c r="Q1761" s="338" t="str">
        <f t="shared" si="1955"/>
        <v xml:space="preserve"> </v>
      </c>
      <c r="R1761" s="339" t="str">
        <f t="shared" si="1956"/>
        <v/>
      </c>
      <c r="S1761" s="340" t="str">
        <f t="shared" si="2009"/>
        <v/>
      </c>
      <c r="T1761" s="341" t="str">
        <f t="shared" si="1957"/>
        <v/>
      </c>
      <c r="U1761" s="341" t="str">
        <f t="shared" si="1958"/>
        <v/>
      </c>
      <c r="V1761" s="341" t="str">
        <f t="shared" si="1959"/>
        <v/>
      </c>
      <c r="W1761" s="341" t="str">
        <f t="shared" si="1960"/>
        <v/>
      </c>
      <c r="X1761" s="340" t="str">
        <f t="shared" si="2010"/>
        <v/>
      </c>
      <c r="Y1761" s="342" t="str">
        <f t="shared" si="2011"/>
        <v/>
      </c>
      <c r="Z1761" s="343" t="str">
        <f t="shared" si="2012"/>
        <v/>
      </c>
      <c r="AA1761" s="344" t="str">
        <f t="shared" si="2013"/>
        <v/>
      </c>
      <c r="AB1761" s="345" t="str">
        <f t="shared" si="1961"/>
        <v/>
      </c>
      <c r="AC1761" s="346" t="str">
        <f t="shared" si="1962"/>
        <v/>
      </c>
      <c r="AD1761" s="346" t="str">
        <f t="shared" si="1963"/>
        <v/>
      </c>
      <c r="AE1761" s="344" t="str">
        <f t="shared" si="2014"/>
        <v/>
      </c>
      <c r="AF1761" s="346" t="str">
        <f t="shared" si="1964"/>
        <v/>
      </c>
      <c r="AG1761" s="344" t="str">
        <f t="shared" si="2015"/>
        <v/>
      </c>
      <c r="AH1761" s="344" t="str">
        <f t="shared" si="2016"/>
        <v/>
      </c>
      <c r="AI1761" s="344" t="str">
        <f t="shared" si="2017"/>
        <v/>
      </c>
      <c r="AJ1761" s="346" t="str">
        <f t="shared" si="2018"/>
        <v/>
      </c>
      <c r="AK1761" s="346" t="str">
        <f t="shared" si="2019"/>
        <v/>
      </c>
      <c r="AL1761" s="347" t="str">
        <f t="shared" si="2020"/>
        <v/>
      </c>
      <c r="AM1761" s="141"/>
      <c r="AN1761" s="141"/>
      <c r="AO1761" s="142"/>
      <c r="AP1761" s="58">
        <f t="shared" si="1965"/>
        <v>0</v>
      </c>
      <c r="AQ1761" s="318">
        <f>SUM(AP$10:AP1761)</f>
        <v>0</v>
      </c>
      <c r="AR1761" s="143">
        <f t="shared" si="1952"/>
        <v>0.1</v>
      </c>
      <c r="AS1761" s="144" t="str">
        <f t="shared" si="1966"/>
        <v/>
      </c>
      <c r="AT1761" s="144" t="str">
        <f t="shared" si="1993"/>
        <v/>
      </c>
      <c r="AU1761" s="145"/>
      <c r="AV1761" s="58">
        <f t="shared" si="1953"/>
        <v>0</v>
      </c>
      <c r="AW1761" s="318">
        <f>SUM(AV$10:AV1761)</f>
        <v>0</v>
      </c>
      <c r="AX1761" s="319">
        <f t="shared" si="1954"/>
        <v>0.1</v>
      </c>
      <c r="AY1761" s="144" t="str">
        <f t="shared" si="2007"/>
        <v/>
      </c>
      <c r="AZ1761" s="144" t="str">
        <f t="shared" si="2008"/>
        <v/>
      </c>
      <c r="BA1761" s="144"/>
      <c r="BB1761" s="146" t="str">
        <f t="shared" si="1967"/>
        <v/>
      </c>
      <c r="BC1761" s="66" t="str">
        <f t="shared" si="2006"/>
        <v/>
      </c>
      <c r="BD1761" s="195" t="str">
        <f t="shared" si="1968"/>
        <v/>
      </c>
      <c r="BG1761" s="286" t="str">
        <f t="shared" si="1969"/>
        <v/>
      </c>
      <c r="BY1761" s="211" t="str">
        <f t="shared" si="1970"/>
        <v/>
      </c>
      <c r="BZ1761" s="150" t="str">
        <f t="shared" si="1971"/>
        <v/>
      </c>
      <c r="CB1761" s="54" t="str">
        <f t="shared" si="2005"/>
        <v/>
      </c>
      <c r="CD1761" s="54" t="str">
        <f t="shared" si="1972"/>
        <v/>
      </c>
      <c r="CF1761" s="54" t="str">
        <f t="shared" si="1973"/>
        <v/>
      </c>
      <c r="CH1761" s="150" t="str">
        <f t="shared" si="1974"/>
        <v/>
      </c>
      <c r="CI1761" s="290"/>
      <c r="CJ1761" s="150" t="str">
        <f t="shared" si="1975"/>
        <v/>
      </c>
      <c r="CK1761" s="290"/>
      <c r="CL1761" s="54" t="str">
        <f t="shared" si="1994"/>
        <v/>
      </c>
      <c r="CM1761" s="290"/>
      <c r="CN1761" s="150" t="str">
        <f t="shared" si="1976"/>
        <v/>
      </c>
      <c r="CO1761" s="290"/>
      <c r="CP1761" s="150" t="str">
        <f t="shared" si="1977"/>
        <v/>
      </c>
      <c r="CQ1761" s="290"/>
      <c r="CR1761" s="150" t="str">
        <f t="shared" si="1978"/>
        <v/>
      </c>
      <c r="CS1761" s="290"/>
      <c r="CT1761" s="150" t="str">
        <f t="shared" si="1979"/>
        <v/>
      </c>
      <c r="CU1761" s="150"/>
      <c r="CV1761" s="150" t="str">
        <f t="shared" si="1980"/>
        <v/>
      </c>
      <c r="CW1761" s="94"/>
      <c r="CX1761" s="151" t="str">
        <f t="shared" si="2021"/>
        <v/>
      </c>
      <c r="CY1761" s="151" t="str">
        <f t="shared" si="2022"/>
        <v/>
      </c>
      <c r="CZ1761" s="152"/>
      <c r="DA1761" s="373" t="str">
        <f t="shared" si="1995"/>
        <v/>
      </c>
      <c r="DC1761" s="153">
        <f t="shared" si="1981"/>
        <v>0</v>
      </c>
      <c r="DD1761" s="153">
        <f t="shared" si="1982"/>
        <v>0</v>
      </c>
      <c r="DE1761" s="153">
        <f t="shared" si="1983"/>
        <v>0</v>
      </c>
      <c r="DF1761" s="158">
        <f t="shared" si="1984"/>
        <v>-4.7000000000000002E-3</v>
      </c>
      <c r="DG1761" s="159">
        <f t="shared" si="1996"/>
        <v>-1.1703000000000001</v>
      </c>
      <c r="DH1761" s="158">
        <f t="shared" si="1985"/>
        <v>3.1999999999999997E-3</v>
      </c>
      <c r="DI1761" s="159">
        <f t="shared" si="1997"/>
        <v>0.79679999999999995</v>
      </c>
      <c r="DJ1761" s="158">
        <f t="shared" si="1986"/>
        <v>-2.7000000000000001E-3</v>
      </c>
      <c r="DK1761" s="159">
        <f t="shared" si="1998"/>
        <v>-0.67230000000000001</v>
      </c>
      <c r="DL1761" s="158">
        <f t="shared" si="1987"/>
        <v>1.1999999999999999E-3</v>
      </c>
      <c r="DM1761" s="159">
        <f t="shared" si="1999"/>
        <v>0.29879999999999995</v>
      </c>
      <c r="DN1761" s="158">
        <f t="shared" si="1988"/>
        <v>1.46E-2</v>
      </c>
      <c r="DO1761" s="159">
        <f t="shared" si="2000"/>
        <v>3.6354000000000002</v>
      </c>
      <c r="DP1761" s="158">
        <f t="shared" si="1989"/>
        <v>-1.2999999999999999E-2</v>
      </c>
      <c r="DQ1761" s="159">
        <f t="shared" si="2001"/>
        <v>-3.2369999999999997</v>
      </c>
      <c r="DR1761" s="158">
        <f t="shared" si="1990"/>
        <v>-6.7000000000000002E-3</v>
      </c>
      <c r="DS1761" s="159">
        <f t="shared" si="2002"/>
        <v>-1.6683000000000001</v>
      </c>
      <c r="DT1761" s="158">
        <f t="shared" si="1991"/>
        <v>-1.2999999999999999E-2</v>
      </c>
      <c r="DU1761" s="159">
        <f t="shared" si="2003"/>
        <v>-3.2369999999999997</v>
      </c>
      <c r="DV1761" s="158">
        <f t="shared" si="1992"/>
        <v>-6.7000000000000002E-3</v>
      </c>
      <c r="DW1761" s="160">
        <f t="shared" si="2004"/>
        <v>-1.6683000000000001</v>
      </c>
    </row>
    <row r="1762" spans="1:127" ht="24.95" customHeight="1" x14ac:dyDescent="0.2">
      <c r="A1762" s="272">
        <v>1753</v>
      </c>
      <c r="B1762" s="336"/>
      <c r="C1762" s="332"/>
      <c r="D1762" s="333"/>
      <c r="E1762" s="334"/>
      <c r="F1762" s="335"/>
      <c r="G1762" s="334"/>
      <c r="H1762" s="371"/>
      <c r="I1762" s="334"/>
      <c r="J1762" s="334"/>
      <c r="K1762" s="334"/>
      <c r="L1762" s="334"/>
      <c r="M1762" s="334"/>
      <c r="N1762" s="334"/>
      <c r="O1762" s="337"/>
      <c r="P1762" s="337"/>
      <c r="Q1762" s="338" t="str">
        <f t="shared" si="1955"/>
        <v xml:space="preserve"> </v>
      </c>
      <c r="R1762" s="339" t="str">
        <f t="shared" si="1956"/>
        <v/>
      </c>
      <c r="S1762" s="340" t="str">
        <f t="shared" si="2009"/>
        <v/>
      </c>
      <c r="T1762" s="341" t="str">
        <f t="shared" si="1957"/>
        <v/>
      </c>
      <c r="U1762" s="341" t="str">
        <f t="shared" si="1958"/>
        <v/>
      </c>
      <c r="V1762" s="341" t="str">
        <f t="shared" si="1959"/>
        <v/>
      </c>
      <c r="W1762" s="341" t="str">
        <f t="shared" si="1960"/>
        <v/>
      </c>
      <c r="X1762" s="340" t="str">
        <f t="shared" si="2010"/>
        <v/>
      </c>
      <c r="Y1762" s="342" t="str">
        <f t="shared" si="2011"/>
        <v/>
      </c>
      <c r="Z1762" s="343" t="str">
        <f t="shared" si="2012"/>
        <v/>
      </c>
      <c r="AA1762" s="344" t="str">
        <f t="shared" si="2013"/>
        <v/>
      </c>
      <c r="AB1762" s="345" t="str">
        <f t="shared" si="1961"/>
        <v/>
      </c>
      <c r="AC1762" s="346" t="str">
        <f t="shared" si="1962"/>
        <v/>
      </c>
      <c r="AD1762" s="346" t="str">
        <f t="shared" si="1963"/>
        <v/>
      </c>
      <c r="AE1762" s="344" t="str">
        <f t="shared" si="2014"/>
        <v/>
      </c>
      <c r="AF1762" s="346" t="str">
        <f t="shared" si="1964"/>
        <v/>
      </c>
      <c r="AG1762" s="344" t="str">
        <f t="shared" si="2015"/>
        <v/>
      </c>
      <c r="AH1762" s="344" t="str">
        <f t="shared" si="2016"/>
        <v/>
      </c>
      <c r="AI1762" s="344" t="str">
        <f t="shared" si="2017"/>
        <v/>
      </c>
      <c r="AJ1762" s="346" t="str">
        <f t="shared" si="2018"/>
        <v/>
      </c>
      <c r="AK1762" s="346" t="str">
        <f t="shared" si="2019"/>
        <v/>
      </c>
      <c r="AL1762" s="347" t="str">
        <f t="shared" si="2020"/>
        <v/>
      </c>
      <c r="AM1762" s="141"/>
      <c r="AN1762" s="141"/>
      <c r="AO1762" s="142"/>
      <c r="AP1762" s="58">
        <f t="shared" si="1965"/>
        <v>0</v>
      </c>
      <c r="AQ1762" s="318">
        <f>SUM(AP$10:AP1762)</f>
        <v>0</v>
      </c>
      <c r="AR1762" s="143">
        <f t="shared" si="1952"/>
        <v>0.1</v>
      </c>
      <c r="AS1762" s="144" t="str">
        <f t="shared" si="1966"/>
        <v/>
      </c>
      <c r="AT1762" s="144" t="str">
        <f t="shared" si="1993"/>
        <v/>
      </c>
      <c r="AU1762" s="145"/>
      <c r="AV1762" s="58">
        <f t="shared" si="1953"/>
        <v>0</v>
      </c>
      <c r="AW1762" s="318">
        <f>SUM(AV$10:AV1762)</f>
        <v>0</v>
      </c>
      <c r="AX1762" s="319">
        <f t="shared" si="1954"/>
        <v>0.1</v>
      </c>
      <c r="AY1762" s="144" t="str">
        <f t="shared" si="2007"/>
        <v/>
      </c>
      <c r="AZ1762" s="144" t="str">
        <f t="shared" si="2008"/>
        <v/>
      </c>
      <c r="BA1762" s="144"/>
      <c r="BB1762" s="146" t="str">
        <f t="shared" si="1967"/>
        <v/>
      </c>
      <c r="BC1762" s="66" t="str">
        <f t="shared" si="2006"/>
        <v/>
      </c>
      <c r="BD1762" s="195" t="str">
        <f t="shared" si="1968"/>
        <v/>
      </c>
      <c r="BG1762" s="286" t="str">
        <f t="shared" si="1969"/>
        <v/>
      </c>
      <c r="BY1762" s="211" t="str">
        <f t="shared" si="1970"/>
        <v/>
      </c>
      <c r="BZ1762" s="150" t="str">
        <f t="shared" si="1971"/>
        <v/>
      </c>
      <c r="CB1762" s="54" t="str">
        <f t="shared" si="2005"/>
        <v/>
      </c>
      <c r="CD1762" s="54" t="str">
        <f t="shared" si="1972"/>
        <v/>
      </c>
      <c r="CF1762" s="54" t="str">
        <f t="shared" si="1973"/>
        <v/>
      </c>
      <c r="CH1762" s="150" t="str">
        <f t="shared" si="1974"/>
        <v/>
      </c>
      <c r="CI1762" s="290"/>
      <c r="CJ1762" s="150" t="str">
        <f t="shared" si="1975"/>
        <v/>
      </c>
      <c r="CK1762" s="290"/>
      <c r="CL1762" s="54" t="str">
        <f t="shared" si="1994"/>
        <v/>
      </c>
      <c r="CM1762" s="290"/>
      <c r="CN1762" s="150" t="str">
        <f t="shared" si="1976"/>
        <v/>
      </c>
      <c r="CO1762" s="290"/>
      <c r="CP1762" s="150" t="str">
        <f t="shared" si="1977"/>
        <v/>
      </c>
      <c r="CQ1762" s="290"/>
      <c r="CR1762" s="150" t="str">
        <f t="shared" si="1978"/>
        <v/>
      </c>
      <c r="CS1762" s="290"/>
      <c r="CT1762" s="150" t="str">
        <f t="shared" si="1979"/>
        <v/>
      </c>
      <c r="CU1762" s="150"/>
      <c r="CV1762" s="150" t="str">
        <f t="shared" si="1980"/>
        <v/>
      </c>
      <c r="CW1762" s="94"/>
      <c r="CX1762" s="151" t="str">
        <f t="shared" si="2021"/>
        <v/>
      </c>
      <c r="CY1762" s="151" t="str">
        <f t="shared" si="2022"/>
        <v/>
      </c>
      <c r="CZ1762" s="152"/>
      <c r="DA1762" s="373" t="str">
        <f t="shared" si="1995"/>
        <v/>
      </c>
      <c r="DC1762" s="153">
        <f t="shared" si="1981"/>
        <v>0</v>
      </c>
      <c r="DD1762" s="153">
        <f t="shared" si="1982"/>
        <v>0</v>
      </c>
      <c r="DE1762" s="153">
        <f t="shared" si="1983"/>
        <v>0</v>
      </c>
      <c r="DF1762" s="158">
        <f t="shared" si="1984"/>
        <v>-4.7000000000000002E-3</v>
      </c>
      <c r="DG1762" s="159">
        <f t="shared" si="1996"/>
        <v>-1.1703000000000001</v>
      </c>
      <c r="DH1762" s="158">
        <f t="shared" si="1985"/>
        <v>3.1999999999999997E-3</v>
      </c>
      <c r="DI1762" s="159">
        <f t="shared" si="1997"/>
        <v>0.79679999999999995</v>
      </c>
      <c r="DJ1762" s="158">
        <f t="shared" si="1986"/>
        <v>-2.7000000000000001E-3</v>
      </c>
      <c r="DK1762" s="159">
        <f t="shared" si="1998"/>
        <v>-0.67230000000000001</v>
      </c>
      <c r="DL1762" s="158">
        <f t="shared" si="1987"/>
        <v>1.1999999999999999E-3</v>
      </c>
      <c r="DM1762" s="159">
        <f t="shared" si="1999"/>
        <v>0.29879999999999995</v>
      </c>
      <c r="DN1762" s="158">
        <f t="shared" si="1988"/>
        <v>1.46E-2</v>
      </c>
      <c r="DO1762" s="159">
        <f t="shared" si="2000"/>
        <v>3.6354000000000002</v>
      </c>
      <c r="DP1762" s="158">
        <f t="shared" si="1989"/>
        <v>-1.2999999999999999E-2</v>
      </c>
      <c r="DQ1762" s="159">
        <f t="shared" si="2001"/>
        <v>-3.2369999999999997</v>
      </c>
      <c r="DR1762" s="158">
        <f t="shared" si="1990"/>
        <v>-6.7000000000000002E-3</v>
      </c>
      <c r="DS1762" s="159">
        <f t="shared" si="2002"/>
        <v>-1.6683000000000001</v>
      </c>
      <c r="DT1762" s="158">
        <f t="shared" si="1991"/>
        <v>-1.2999999999999999E-2</v>
      </c>
      <c r="DU1762" s="159">
        <f t="shared" si="2003"/>
        <v>-3.2369999999999997</v>
      </c>
      <c r="DV1762" s="158">
        <f t="shared" si="1992"/>
        <v>-6.7000000000000002E-3</v>
      </c>
      <c r="DW1762" s="160">
        <f t="shared" si="2004"/>
        <v>-1.6683000000000001</v>
      </c>
    </row>
    <row r="1763" spans="1:127" ht="24.95" customHeight="1" x14ac:dyDescent="0.2">
      <c r="A1763" s="272">
        <v>1754</v>
      </c>
      <c r="B1763" s="336"/>
      <c r="C1763" s="332"/>
      <c r="D1763" s="333"/>
      <c r="E1763" s="334"/>
      <c r="F1763" s="335"/>
      <c r="G1763" s="334"/>
      <c r="H1763" s="371"/>
      <c r="I1763" s="334"/>
      <c r="J1763" s="334"/>
      <c r="K1763" s="334"/>
      <c r="L1763" s="334"/>
      <c r="M1763" s="334"/>
      <c r="N1763" s="334"/>
      <c r="O1763" s="337"/>
      <c r="P1763" s="337"/>
      <c r="Q1763" s="338" t="str">
        <f t="shared" si="1955"/>
        <v xml:space="preserve"> </v>
      </c>
      <c r="R1763" s="339" t="str">
        <f t="shared" si="1956"/>
        <v/>
      </c>
      <c r="S1763" s="340" t="str">
        <f t="shared" si="2009"/>
        <v/>
      </c>
      <c r="T1763" s="341" t="str">
        <f t="shared" si="1957"/>
        <v/>
      </c>
      <c r="U1763" s="341" t="str">
        <f t="shared" si="1958"/>
        <v/>
      </c>
      <c r="V1763" s="341" t="str">
        <f t="shared" si="1959"/>
        <v/>
      </c>
      <c r="W1763" s="341" t="str">
        <f t="shared" si="1960"/>
        <v/>
      </c>
      <c r="X1763" s="340" t="str">
        <f t="shared" si="2010"/>
        <v/>
      </c>
      <c r="Y1763" s="342" t="str">
        <f t="shared" si="2011"/>
        <v/>
      </c>
      <c r="Z1763" s="343" t="str">
        <f t="shared" si="2012"/>
        <v/>
      </c>
      <c r="AA1763" s="344" t="str">
        <f t="shared" si="2013"/>
        <v/>
      </c>
      <c r="AB1763" s="345" t="str">
        <f t="shared" si="1961"/>
        <v/>
      </c>
      <c r="AC1763" s="346" t="str">
        <f t="shared" si="1962"/>
        <v/>
      </c>
      <c r="AD1763" s="346" t="str">
        <f t="shared" si="1963"/>
        <v/>
      </c>
      <c r="AE1763" s="344" t="str">
        <f t="shared" si="2014"/>
        <v/>
      </c>
      <c r="AF1763" s="346" t="str">
        <f t="shared" si="1964"/>
        <v/>
      </c>
      <c r="AG1763" s="344" t="str">
        <f t="shared" si="2015"/>
        <v/>
      </c>
      <c r="AH1763" s="344" t="str">
        <f t="shared" si="2016"/>
        <v/>
      </c>
      <c r="AI1763" s="344" t="str">
        <f t="shared" si="2017"/>
        <v/>
      </c>
      <c r="AJ1763" s="346" t="str">
        <f t="shared" si="2018"/>
        <v/>
      </c>
      <c r="AK1763" s="346" t="str">
        <f t="shared" si="2019"/>
        <v/>
      </c>
      <c r="AL1763" s="347" t="str">
        <f t="shared" si="2020"/>
        <v/>
      </c>
      <c r="AM1763" s="141"/>
      <c r="AN1763" s="141"/>
      <c r="AO1763" s="142"/>
      <c r="AP1763" s="58">
        <f t="shared" si="1965"/>
        <v>0</v>
      </c>
      <c r="AQ1763" s="318">
        <f>SUM(AP$10:AP1763)</f>
        <v>0</v>
      </c>
      <c r="AR1763" s="143">
        <f t="shared" si="1952"/>
        <v>0.1</v>
      </c>
      <c r="AS1763" s="144" t="str">
        <f t="shared" si="1966"/>
        <v/>
      </c>
      <c r="AT1763" s="144" t="str">
        <f t="shared" si="1993"/>
        <v/>
      </c>
      <c r="AU1763" s="145"/>
      <c r="AV1763" s="58">
        <f t="shared" si="1953"/>
        <v>0</v>
      </c>
      <c r="AW1763" s="318">
        <f>SUM(AV$10:AV1763)</f>
        <v>0</v>
      </c>
      <c r="AX1763" s="319">
        <f t="shared" si="1954"/>
        <v>0.1</v>
      </c>
      <c r="AY1763" s="144" t="str">
        <f t="shared" si="2007"/>
        <v/>
      </c>
      <c r="AZ1763" s="144" t="str">
        <f t="shared" si="2008"/>
        <v/>
      </c>
      <c r="BA1763" s="144"/>
      <c r="BB1763" s="146" t="str">
        <f t="shared" si="1967"/>
        <v/>
      </c>
      <c r="BC1763" s="66" t="str">
        <f t="shared" si="2006"/>
        <v/>
      </c>
      <c r="BD1763" s="195" t="str">
        <f t="shared" si="1968"/>
        <v/>
      </c>
      <c r="BG1763" s="286" t="str">
        <f t="shared" si="1969"/>
        <v/>
      </c>
      <c r="BY1763" s="211" t="str">
        <f t="shared" si="1970"/>
        <v/>
      </c>
      <c r="BZ1763" s="150" t="str">
        <f t="shared" si="1971"/>
        <v/>
      </c>
      <c r="CB1763" s="54" t="str">
        <f t="shared" si="2005"/>
        <v/>
      </c>
      <c r="CD1763" s="54" t="str">
        <f t="shared" si="1972"/>
        <v/>
      </c>
      <c r="CF1763" s="54" t="str">
        <f t="shared" si="1973"/>
        <v/>
      </c>
      <c r="CH1763" s="150" t="str">
        <f t="shared" si="1974"/>
        <v/>
      </c>
      <c r="CI1763" s="290"/>
      <c r="CJ1763" s="150" t="str">
        <f t="shared" si="1975"/>
        <v/>
      </c>
      <c r="CK1763" s="290"/>
      <c r="CL1763" s="54" t="str">
        <f t="shared" si="1994"/>
        <v/>
      </c>
      <c r="CM1763" s="290"/>
      <c r="CN1763" s="150" t="str">
        <f t="shared" si="1976"/>
        <v/>
      </c>
      <c r="CO1763" s="290"/>
      <c r="CP1763" s="150" t="str">
        <f t="shared" si="1977"/>
        <v/>
      </c>
      <c r="CQ1763" s="290"/>
      <c r="CR1763" s="150" t="str">
        <f t="shared" si="1978"/>
        <v/>
      </c>
      <c r="CS1763" s="290"/>
      <c r="CT1763" s="150" t="str">
        <f t="shared" si="1979"/>
        <v/>
      </c>
      <c r="CU1763" s="150"/>
      <c r="CV1763" s="150" t="str">
        <f t="shared" si="1980"/>
        <v/>
      </c>
      <c r="CW1763" s="94"/>
      <c r="CX1763" s="151" t="str">
        <f t="shared" si="2021"/>
        <v/>
      </c>
      <c r="CY1763" s="151" t="str">
        <f t="shared" si="2022"/>
        <v/>
      </c>
      <c r="CZ1763" s="152"/>
      <c r="DA1763" s="373" t="str">
        <f t="shared" si="1995"/>
        <v/>
      </c>
      <c r="DC1763" s="153">
        <f t="shared" si="1981"/>
        <v>0</v>
      </c>
      <c r="DD1763" s="153">
        <f t="shared" si="1982"/>
        <v>0</v>
      </c>
      <c r="DE1763" s="153">
        <f t="shared" si="1983"/>
        <v>0</v>
      </c>
      <c r="DF1763" s="158">
        <f t="shared" si="1984"/>
        <v>-4.7000000000000002E-3</v>
      </c>
      <c r="DG1763" s="159">
        <f t="shared" si="1996"/>
        <v>-1.1703000000000001</v>
      </c>
      <c r="DH1763" s="158">
        <f t="shared" si="1985"/>
        <v>3.1999999999999997E-3</v>
      </c>
      <c r="DI1763" s="159">
        <f t="shared" si="1997"/>
        <v>0.79679999999999995</v>
      </c>
      <c r="DJ1763" s="158">
        <f t="shared" si="1986"/>
        <v>-2.7000000000000001E-3</v>
      </c>
      <c r="DK1763" s="159">
        <f t="shared" si="1998"/>
        <v>-0.67230000000000001</v>
      </c>
      <c r="DL1763" s="158">
        <f t="shared" si="1987"/>
        <v>1.1999999999999999E-3</v>
      </c>
      <c r="DM1763" s="159">
        <f t="shared" si="1999"/>
        <v>0.29879999999999995</v>
      </c>
      <c r="DN1763" s="158">
        <f t="shared" si="1988"/>
        <v>1.46E-2</v>
      </c>
      <c r="DO1763" s="159">
        <f t="shared" si="2000"/>
        <v>3.6354000000000002</v>
      </c>
      <c r="DP1763" s="158">
        <f t="shared" si="1989"/>
        <v>-1.2999999999999999E-2</v>
      </c>
      <c r="DQ1763" s="159">
        <f t="shared" si="2001"/>
        <v>-3.2369999999999997</v>
      </c>
      <c r="DR1763" s="158">
        <f t="shared" si="1990"/>
        <v>-6.7000000000000002E-3</v>
      </c>
      <c r="DS1763" s="159">
        <f t="shared" si="2002"/>
        <v>-1.6683000000000001</v>
      </c>
      <c r="DT1763" s="158">
        <f t="shared" si="1991"/>
        <v>-1.2999999999999999E-2</v>
      </c>
      <c r="DU1763" s="159">
        <f t="shared" si="2003"/>
        <v>-3.2369999999999997</v>
      </c>
      <c r="DV1763" s="158">
        <f t="shared" si="1992"/>
        <v>-6.7000000000000002E-3</v>
      </c>
      <c r="DW1763" s="160">
        <f t="shared" si="2004"/>
        <v>-1.6683000000000001</v>
      </c>
    </row>
    <row r="1764" spans="1:127" ht="24.95" customHeight="1" x14ac:dyDescent="0.2">
      <c r="A1764" s="272">
        <v>1755</v>
      </c>
      <c r="B1764" s="336"/>
      <c r="C1764" s="332"/>
      <c r="D1764" s="333"/>
      <c r="E1764" s="334"/>
      <c r="F1764" s="335"/>
      <c r="G1764" s="334"/>
      <c r="H1764" s="371"/>
      <c r="I1764" s="334"/>
      <c r="J1764" s="334"/>
      <c r="K1764" s="334"/>
      <c r="L1764" s="334"/>
      <c r="M1764" s="334"/>
      <c r="N1764" s="334"/>
      <c r="O1764" s="337"/>
      <c r="P1764" s="337"/>
      <c r="Q1764" s="338" t="str">
        <f t="shared" si="1955"/>
        <v xml:space="preserve"> </v>
      </c>
      <c r="R1764" s="339" t="str">
        <f t="shared" si="1956"/>
        <v/>
      </c>
      <c r="S1764" s="340" t="str">
        <f t="shared" si="2009"/>
        <v/>
      </c>
      <c r="T1764" s="341" t="str">
        <f t="shared" si="1957"/>
        <v/>
      </c>
      <c r="U1764" s="341" t="str">
        <f t="shared" si="1958"/>
        <v/>
      </c>
      <c r="V1764" s="341" t="str">
        <f t="shared" si="1959"/>
        <v/>
      </c>
      <c r="W1764" s="341" t="str">
        <f t="shared" si="1960"/>
        <v/>
      </c>
      <c r="X1764" s="340" t="str">
        <f t="shared" si="2010"/>
        <v/>
      </c>
      <c r="Y1764" s="342" t="str">
        <f t="shared" si="2011"/>
        <v/>
      </c>
      <c r="Z1764" s="343" t="str">
        <f t="shared" si="2012"/>
        <v/>
      </c>
      <c r="AA1764" s="344" t="str">
        <f t="shared" si="2013"/>
        <v/>
      </c>
      <c r="AB1764" s="345" t="str">
        <f t="shared" si="1961"/>
        <v/>
      </c>
      <c r="AC1764" s="346" t="str">
        <f t="shared" si="1962"/>
        <v/>
      </c>
      <c r="AD1764" s="346" t="str">
        <f t="shared" si="1963"/>
        <v/>
      </c>
      <c r="AE1764" s="344" t="str">
        <f t="shared" si="2014"/>
        <v/>
      </c>
      <c r="AF1764" s="346" t="str">
        <f t="shared" si="1964"/>
        <v/>
      </c>
      <c r="AG1764" s="344" t="str">
        <f t="shared" si="2015"/>
        <v/>
      </c>
      <c r="AH1764" s="344" t="str">
        <f t="shared" si="2016"/>
        <v/>
      </c>
      <c r="AI1764" s="344" t="str">
        <f t="shared" si="2017"/>
        <v/>
      </c>
      <c r="AJ1764" s="346" t="str">
        <f t="shared" si="2018"/>
        <v/>
      </c>
      <c r="AK1764" s="346" t="str">
        <f t="shared" si="2019"/>
        <v/>
      </c>
      <c r="AL1764" s="347" t="str">
        <f t="shared" si="2020"/>
        <v/>
      </c>
      <c r="AM1764" s="141"/>
      <c r="AN1764" s="141"/>
      <c r="AO1764" s="142"/>
      <c r="AP1764" s="58">
        <f t="shared" si="1965"/>
        <v>0</v>
      </c>
      <c r="AQ1764" s="318">
        <f>SUM(AP$10:AP1764)</f>
        <v>0</v>
      </c>
      <c r="AR1764" s="143">
        <f t="shared" si="1952"/>
        <v>0.1</v>
      </c>
      <c r="AS1764" s="144" t="str">
        <f t="shared" si="1966"/>
        <v/>
      </c>
      <c r="AT1764" s="144" t="str">
        <f t="shared" si="1993"/>
        <v/>
      </c>
      <c r="AU1764" s="145"/>
      <c r="AV1764" s="58">
        <f t="shared" si="1953"/>
        <v>0</v>
      </c>
      <c r="AW1764" s="318">
        <f>SUM(AV$10:AV1764)</f>
        <v>0</v>
      </c>
      <c r="AX1764" s="319">
        <f t="shared" si="1954"/>
        <v>0.1</v>
      </c>
      <c r="AY1764" s="144" t="str">
        <f t="shared" si="2007"/>
        <v/>
      </c>
      <c r="AZ1764" s="144" t="str">
        <f t="shared" si="2008"/>
        <v/>
      </c>
      <c r="BA1764" s="144"/>
      <c r="BB1764" s="146" t="str">
        <f t="shared" si="1967"/>
        <v/>
      </c>
      <c r="BC1764" s="66" t="str">
        <f t="shared" si="2006"/>
        <v/>
      </c>
      <c r="BD1764" s="195" t="str">
        <f t="shared" si="1968"/>
        <v/>
      </c>
      <c r="BG1764" s="286" t="str">
        <f t="shared" si="1969"/>
        <v/>
      </c>
      <c r="BY1764" s="211" t="str">
        <f t="shared" si="1970"/>
        <v/>
      </c>
      <c r="BZ1764" s="150" t="str">
        <f t="shared" si="1971"/>
        <v/>
      </c>
      <c r="CB1764" s="54" t="str">
        <f t="shared" si="2005"/>
        <v/>
      </c>
      <c r="CD1764" s="54" t="str">
        <f t="shared" si="1972"/>
        <v/>
      </c>
      <c r="CF1764" s="54" t="str">
        <f t="shared" si="1973"/>
        <v/>
      </c>
      <c r="CH1764" s="150" t="str">
        <f t="shared" si="1974"/>
        <v/>
      </c>
      <c r="CI1764" s="290"/>
      <c r="CJ1764" s="150" t="str">
        <f t="shared" si="1975"/>
        <v/>
      </c>
      <c r="CK1764" s="290"/>
      <c r="CL1764" s="54" t="str">
        <f t="shared" si="1994"/>
        <v/>
      </c>
      <c r="CM1764" s="290"/>
      <c r="CN1764" s="150" t="str">
        <f t="shared" si="1976"/>
        <v/>
      </c>
      <c r="CO1764" s="290"/>
      <c r="CP1764" s="150" t="str">
        <f t="shared" si="1977"/>
        <v/>
      </c>
      <c r="CQ1764" s="290"/>
      <c r="CR1764" s="150" t="str">
        <f t="shared" si="1978"/>
        <v/>
      </c>
      <c r="CS1764" s="290"/>
      <c r="CT1764" s="150" t="str">
        <f t="shared" si="1979"/>
        <v/>
      </c>
      <c r="CU1764" s="150"/>
      <c r="CV1764" s="150" t="str">
        <f t="shared" si="1980"/>
        <v/>
      </c>
      <c r="CW1764" s="94"/>
      <c r="CX1764" s="151" t="str">
        <f t="shared" si="2021"/>
        <v/>
      </c>
      <c r="CY1764" s="151" t="str">
        <f t="shared" si="2022"/>
        <v/>
      </c>
      <c r="CZ1764" s="152"/>
      <c r="DA1764" s="373" t="str">
        <f t="shared" si="1995"/>
        <v/>
      </c>
      <c r="DC1764" s="153">
        <f t="shared" si="1981"/>
        <v>0</v>
      </c>
      <c r="DD1764" s="153">
        <f t="shared" si="1982"/>
        <v>0</v>
      </c>
      <c r="DE1764" s="153">
        <f t="shared" si="1983"/>
        <v>0</v>
      </c>
      <c r="DF1764" s="158">
        <f t="shared" si="1984"/>
        <v>-4.7000000000000002E-3</v>
      </c>
      <c r="DG1764" s="159">
        <f t="shared" si="1996"/>
        <v>-1.1703000000000001</v>
      </c>
      <c r="DH1764" s="158">
        <f t="shared" si="1985"/>
        <v>3.1999999999999997E-3</v>
      </c>
      <c r="DI1764" s="159">
        <f t="shared" si="1997"/>
        <v>0.79679999999999995</v>
      </c>
      <c r="DJ1764" s="158">
        <f t="shared" si="1986"/>
        <v>-2.7000000000000001E-3</v>
      </c>
      <c r="DK1764" s="159">
        <f t="shared" si="1998"/>
        <v>-0.67230000000000001</v>
      </c>
      <c r="DL1764" s="158">
        <f t="shared" si="1987"/>
        <v>1.1999999999999999E-3</v>
      </c>
      <c r="DM1764" s="159">
        <f t="shared" si="1999"/>
        <v>0.29879999999999995</v>
      </c>
      <c r="DN1764" s="158">
        <f t="shared" si="1988"/>
        <v>1.46E-2</v>
      </c>
      <c r="DO1764" s="159">
        <f t="shared" si="2000"/>
        <v>3.6354000000000002</v>
      </c>
      <c r="DP1764" s="158">
        <f t="shared" si="1989"/>
        <v>-1.2999999999999999E-2</v>
      </c>
      <c r="DQ1764" s="159">
        <f t="shared" si="2001"/>
        <v>-3.2369999999999997</v>
      </c>
      <c r="DR1764" s="158">
        <f t="shared" si="1990"/>
        <v>-6.7000000000000002E-3</v>
      </c>
      <c r="DS1764" s="159">
        <f t="shared" si="2002"/>
        <v>-1.6683000000000001</v>
      </c>
      <c r="DT1764" s="158">
        <f t="shared" si="1991"/>
        <v>-1.2999999999999999E-2</v>
      </c>
      <c r="DU1764" s="159">
        <f t="shared" si="2003"/>
        <v>-3.2369999999999997</v>
      </c>
      <c r="DV1764" s="158">
        <f t="shared" si="1992"/>
        <v>-6.7000000000000002E-3</v>
      </c>
      <c r="DW1764" s="160">
        <f t="shared" si="2004"/>
        <v>-1.6683000000000001</v>
      </c>
    </row>
    <row r="1765" spans="1:127" ht="24.95" customHeight="1" x14ac:dyDescent="0.2">
      <c r="A1765" s="272">
        <v>1756</v>
      </c>
      <c r="B1765" s="336"/>
      <c r="C1765" s="332"/>
      <c r="D1765" s="333"/>
      <c r="E1765" s="334"/>
      <c r="F1765" s="335"/>
      <c r="G1765" s="334"/>
      <c r="H1765" s="371"/>
      <c r="I1765" s="334"/>
      <c r="J1765" s="334"/>
      <c r="K1765" s="334"/>
      <c r="L1765" s="334"/>
      <c r="M1765" s="334"/>
      <c r="N1765" s="334"/>
      <c r="O1765" s="337"/>
      <c r="P1765" s="337"/>
      <c r="Q1765" s="338" t="str">
        <f t="shared" si="1955"/>
        <v xml:space="preserve"> </v>
      </c>
      <c r="R1765" s="339" t="str">
        <f t="shared" si="1956"/>
        <v/>
      </c>
      <c r="S1765" s="340" t="str">
        <f t="shared" si="2009"/>
        <v/>
      </c>
      <c r="T1765" s="341" t="str">
        <f t="shared" si="1957"/>
        <v/>
      </c>
      <c r="U1765" s="341" t="str">
        <f t="shared" si="1958"/>
        <v/>
      </c>
      <c r="V1765" s="341" t="str">
        <f t="shared" si="1959"/>
        <v/>
      </c>
      <c r="W1765" s="341" t="str">
        <f t="shared" si="1960"/>
        <v/>
      </c>
      <c r="X1765" s="340" t="str">
        <f t="shared" si="2010"/>
        <v/>
      </c>
      <c r="Y1765" s="342" t="str">
        <f t="shared" si="2011"/>
        <v/>
      </c>
      <c r="Z1765" s="343" t="str">
        <f t="shared" si="2012"/>
        <v/>
      </c>
      <c r="AA1765" s="344" t="str">
        <f t="shared" si="2013"/>
        <v/>
      </c>
      <c r="AB1765" s="345" t="str">
        <f t="shared" si="1961"/>
        <v/>
      </c>
      <c r="AC1765" s="346" t="str">
        <f t="shared" si="1962"/>
        <v/>
      </c>
      <c r="AD1765" s="346" t="str">
        <f t="shared" si="1963"/>
        <v/>
      </c>
      <c r="AE1765" s="344" t="str">
        <f t="shared" si="2014"/>
        <v/>
      </c>
      <c r="AF1765" s="346" t="str">
        <f t="shared" si="1964"/>
        <v/>
      </c>
      <c r="AG1765" s="344" t="str">
        <f t="shared" si="2015"/>
        <v/>
      </c>
      <c r="AH1765" s="344" t="str">
        <f t="shared" si="2016"/>
        <v/>
      </c>
      <c r="AI1765" s="344" t="str">
        <f t="shared" si="2017"/>
        <v/>
      </c>
      <c r="AJ1765" s="346" t="str">
        <f t="shared" si="2018"/>
        <v/>
      </c>
      <c r="AK1765" s="346" t="str">
        <f t="shared" si="2019"/>
        <v/>
      </c>
      <c r="AL1765" s="347" t="str">
        <f t="shared" si="2020"/>
        <v/>
      </c>
      <c r="AM1765" s="141"/>
      <c r="AN1765" s="141"/>
      <c r="AO1765" s="142"/>
      <c r="AP1765" s="58">
        <f t="shared" si="1965"/>
        <v>0</v>
      </c>
      <c r="AQ1765" s="318">
        <f>SUM(AP$10:AP1765)</f>
        <v>0</v>
      </c>
      <c r="AR1765" s="143">
        <f t="shared" si="1952"/>
        <v>0.1</v>
      </c>
      <c r="AS1765" s="144" t="str">
        <f t="shared" si="1966"/>
        <v/>
      </c>
      <c r="AT1765" s="144" t="str">
        <f t="shared" si="1993"/>
        <v/>
      </c>
      <c r="AU1765" s="145"/>
      <c r="AV1765" s="58">
        <f t="shared" si="1953"/>
        <v>0</v>
      </c>
      <c r="AW1765" s="318">
        <f>SUM(AV$10:AV1765)</f>
        <v>0</v>
      </c>
      <c r="AX1765" s="319">
        <f t="shared" si="1954"/>
        <v>0.1</v>
      </c>
      <c r="AY1765" s="144" t="str">
        <f t="shared" si="2007"/>
        <v/>
      </c>
      <c r="AZ1765" s="144" t="str">
        <f t="shared" si="2008"/>
        <v/>
      </c>
      <c r="BA1765" s="144"/>
      <c r="BB1765" s="146" t="str">
        <f t="shared" si="1967"/>
        <v/>
      </c>
      <c r="BC1765" s="66" t="str">
        <f t="shared" si="2006"/>
        <v/>
      </c>
      <c r="BD1765" s="195" t="str">
        <f t="shared" si="1968"/>
        <v/>
      </c>
      <c r="BG1765" s="286" t="str">
        <f t="shared" si="1969"/>
        <v/>
      </c>
      <c r="BY1765" s="211" t="str">
        <f t="shared" si="1970"/>
        <v/>
      </c>
      <c r="BZ1765" s="150" t="str">
        <f t="shared" si="1971"/>
        <v/>
      </c>
      <c r="CB1765" s="54" t="str">
        <f t="shared" si="2005"/>
        <v/>
      </c>
      <c r="CD1765" s="54" t="str">
        <f t="shared" si="1972"/>
        <v/>
      </c>
      <c r="CF1765" s="54" t="str">
        <f t="shared" si="1973"/>
        <v/>
      </c>
      <c r="CH1765" s="150" t="str">
        <f t="shared" si="1974"/>
        <v/>
      </c>
      <c r="CI1765" s="290"/>
      <c r="CJ1765" s="150" t="str">
        <f t="shared" si="1975"/>
        <v/>
      </c>
      <c r="CK1765" s="290"/>
      <c r="CL1765" s="54" t="str">
        <f t="shared" si="1994"/>
        <v/>
      </c>
      <c r="CM1765" s="290"/>
      <c r="CN1765" s="150" t="str">
        <f t="shared" si="1976"/>
        <v/>
      </c>
      <c r="CO1765" s="290"/>
      <c r="CP1765" s="150" t="str">
        <f t="shared" si="1977"/>
        <v/>
      </c>
      <c r="CQ1765" s="290"/>
      <c r="CR1765" s="150" t="str">
        <f t="shared" si="1978"/>
        <v/>
      </c>
      <c r="CS1765" s="290"/>
      <c r="CT1765" s="150" t="str">
        <f t="shared" si="1979"/>
        <v/>
      </c>
      <c r="CU1765" s="150"/>
      <c r="CV1765" s="150" t="str">
        <f t="shared" si="1980"/>
        <v/>
      </c>
      <c r="CW1765" s="94"/>
      <c r="CX1765" s="151" t="str">
        <f t="shared" si="2021"/>
        <v/>
      </c>
      <c r="CY1765" s="151" t="str">
        <f t="shared" si="2022"/>
        <v/>
      </c>
      <c r="CZ1765" s="152"/>
      <c r="DA1765" s="373" t="str">
        <f t="shared" si="1995"/>
        <v/>
      </c>
      <c r="DC1765" s="153">
        <f t="shared" si="1981"/>
        <v>0</v>
      </c>
      <c r="DD1765" s="153">
        <f t="shared" si="1982"/>
        <v>0</v>
      </c>
      <c r="DE1765" s="153">
        <f t="shared" si="1983"/>
        <v>0</v>
      </c>
      <c r="DF1765" s="158">
        <f t="shared" si="1984"/>
        <v>-4.7000000000000002E-3</v>
      </c>
      <c r="DG1765" s="159">
        <f t="shared" si="1996"/>
        <v>-1.1703000000000001</v>
      </c>
      <c r="DH1765" s="158">
        <f t="shared" si="1985"/>
        <v>3.1999999999999997E-3</v>
      </c>
      <c r="DI1765" s="159">
        <f t="shared" si="1997"/>
        <v>0.79679999999999995</v>
      </c>
      <c r="DJ1765" s="158">
        <f t="shared" si="1986"/>
        <v>-2.7000000000000001E-3</v>
      </c>
      <c r="DK1765" s="159">
        <f t="shared" si="1998"/>
        <v>-0.67230000000000001</v>
      </c>
      <c r="DL1765" s="158">
        <f t="shared" si="1987"/>
        <v>1.1999999999999999E-3</v>
      </c>
      <c r="DM1765" s="159">
        <f t="shared" si="1999"/>
        <v>0.29879999999999995</v>
      </c>
      <c r="DN1765" s="158">
        <f t="shared" si="1988"/>
        <v>1.46E-2</v>
      </c>
      <c r="DO1765" s="159">
        <f t="shared" si="2000"/>
        <v>3.6354000000000002</v>
      </c>
      <c r="DP1765" s="158">
        <f t="shared" si="1989"/>
        <v>-1.2999999999999999E-2</v>
      </c>
      <c r="DQ1765" s="159">
        <f t="shared" si="2001"/>
        <v>-3.2369999999999997</v>
      </c>
      <c r="DR1765" s="158">
        <f t="shared" si="1990"/>
        <v>-6.7000000000000002E-3</v>
      </c>
      <c r="DS1765" s="159">
        <f t="shared" si="2002"/>
        <v>-1.6683000000000001</v>
      </c>
      <c r="DT1765" s="158">
        <f t="shared" si="1991"/>
        <v>-1.2999999999999999E-2</v>
      </c>
      <c r="DU1765" s="159">
        <f t="shared" si="2003"/>
        <v>-3.2369999999999997</v>
      </c>
      <c r="DV1765" s="158">
        <f t="shared" si="1992"/>
        <v>-6.7000000000000002E-3</v>
      </c>
      <c r="DW1765" s="160">
        <f t="shared" si="2004"/>
        <v>-1.6683000000000001</v>
      </c>
    </row>
    <row r="1766" spans="1:127" ht="24.95" customHeight="1" x14ac:dyDescent="0.2">
      <c r="A1766" s="272">
        <v>1757</v>
      </c>
      <c r="B1766" s="336"/>
      <c r="C1766" s="332"/>
      <c r="D1766" s="333"/>
      <c r="E1766" s="334"/>
      <c r="F1766" s="335"/>
      <c r="G1766" s="334"/>
      <c r="H1766" s="371"/>
      <c r="I1766" s="334"/>
      <c r="J1766" s="334"/>
      <c r="K1766" s="334"/>
      <c r="L1766" s="334"/>
      <c r="M1766" s="334"/>
      <c r="N1766" s="334"/>
      <c r="O1766" s="337"/>
      <c r="P1766" s="337"/>
      <c r="Q1766" s="338" t="str">
        <f t="shared" si="1955"/>
        <v xml:space="preserve"> </v>
      </c>
      <c r="R1766" s="339" t="str">
        <f t="shared" si="1956"/>
        <v/>
      </c>
      <c r="S1766" s="340" t="str">
        <f t="shared" si="2009"/>
        <v/>
      </c>
      <c r="T1766" s="341" t="str">
        <f t="shared" si="1957"/>
        <v/>
      </c>
      <c r="U1766" s="341" t="str">
        <f t="shared" si="1958"/>
        <v/>
      </c>
      <c r="V1766" s="341" t="str">
        <f t="shared" si="1959"/>
        <v/>
      </c>
      <c r="W1766" s="341" t="str">
        <f t="shared" si="1960"/>
        <v/>
      </c>
      <c r="X1766" s="340" t="str">
        <f t="shared" si="2010"/>
        <v/>
      </c>
      <c r="Y1766" s="342" t="str">
        <f t="shared" si="2011"/>
        <v/>
      </c>
      <c r="Z1766" s="343" t="str">
        <f t="shared" si="2012"/>
        <v/>
      </c>
      <c r="AA1766" s="344" t="str">
        <f t="shared" si="2013"/>
        <v/>
      </c>
      <c r="AB1766" s="345" t="str">
        <f t="shared" si="1961"/>
        <v/>
      </c>
      <c r="AC1766" s="346" t="str">
        <f t="shared" si="1962"/>
        <v/>
      </c>
      <c r="AD1766" s="346" t="str">
        <f t="shared" si="1963"/>
        <v/>
      </c>
      <c r="AE1766" s="344" t="str">
        <f t="shared" si="2014"/>
        <v/>
      </c>
      <c r="AF1766" s="346" t="str">
        <f t="shared" si="1964"/>
        <v/>
      </c>
      <c r="AG1766" s="344" t="str">
        <f t="shared" si="2015"/>
        <v/>
      </c>
      <c r="AH1766" s="344" t="str">
        <f t="shared" si="2016"/>
        <v/>
      </c>
      <c r="AI1766" s="344" t="str">
        <f t="shared" si="2017"/>
        <v/>
      </c>
      <c r="AJ1766" s="346" t="str">
        <f t="shared" si="2018"/>
        <v/>
      </c>
      <c r="AK1766" s="346" t="str">
        <f t="shared" si="2019"/>
        <v/>
      </c>
      <c r="AL1766" s="347" t="str">
        <f t="shared" si="2020"/>
        <v/>
      </c>
      <c r="AM1766" s="141"/>
      <c r="AN1766" s="141"/>
      <c r="AO1766" s="142"/>
      <c r="AP1766" s="58">
        <f t="shared" si="1965"/>
        <v>0</v>
      </c>
      <c r="AQ1766" s="318">
        <f>SUM(AP$10:AP1766)</f>
        <v>0</v>
      </c>
      <c r="AR1766" s="143">
        <f t="shared" si="1952"/>
        <v>0.1</v>
      </c>
      <c r="AS1766" s="144" t="str">
        <f t="shared" si="1966"/>
        <v/>
      </c>
      <c r="AT1766" s="144" t="str">
        <f t="shared" si="1993"/>
        <v/>
      </c>
      <c r="AU1766" s="145"/>
      <c r="AV1766" s="58">
        <f t="shared" si="1953"/>
        <v>0</v>
      </c>
      <c r="AW1766" s="318">
        <f>SUM(AV$10:AV1766)</f>
        <v>0</v>
      </c>
      <c r="AX1766" s="319">
        <f t="shared" si="1954"/>
        <v>0.1</v>
      </c>
      <c r="AY1766" s="144" t="str">
        <f t="shared" si="2007"/>
        <v/>
      </c>
      <c r="AZ1766" s="144" t="str">
        <f t="shared" si="2008"/>
        <v/>
      </c>
      <c r="BA1766" s="144"/>
      <c r="BB1766" s="146" t="str">
        <f t="shared" si="1967"/>
        <v/>
      </c>
      <c r="BC1766" s="66" t="str">
        <f t="shared" si="2006"/>
        <v/>
      </c>
      <c r="BD1766" s="195" t="str">
        <f t="shared" si="1968"/>
        <v/>
      </c>
      <c r="BG1766" s="286" t="str">
        <f t="shared" si="1969"/>
        <v/>
      </c>
      <c r="BY1766" s="211" t="str">
        <f t="shared" si="1970"/>
        <v/>
      </c>
      <c r="BZ1766" s="150" t="str">
        <f t="shared" si="1971"/>
        <v/>
      </c>
      <c r="CB1766" s="54" t="str">
        <f t="shared" si="2005"/>
        <v/>
      </c>
      <c r="CD1766" s="54" t="str">
        <f t="shared" si="1972"/>
        <v/>
      </c>
      <c r="CF1766" s="54" t="str">
        <f t="shared" si="1973"/>
        <v/>
      </c>
      <c r="CH1766" s="150" t="str">
        <f t="shared" si="1974"/>
        <v/>
      </c>
      <c r="CI1766" s="290"/>
      <c r="CJ1766" s="150" t="str">
        <f t="shared" si="1975"/>
        <v/>
      </c>
      <c r="CK1766" s="290"/>
      <c r="CL1766" s="54" t="str">
        <f t="shared" si="1994"/>
        <v/>
      </c>
      <c r="CM1766" s="290"/>
      <c r="CN1766" s="150" t="str">
        <f t="shared" si="1976"/>
        <v/>
      </c>
      <c r="CO1766" s="290"/>
      <c r="CP1766" s="150" t="str">
        <f t="shared" si="1977"/>
        <v/>
      </c>
      <c r="CQ1766" s="290"/>
      <c r="CR1766" s="150" t="str">
        <f t="shared" si="1978"/>
        <v/>
      </c>
      <c r="CS1766" s="290"/>
      <c r="CT1766" s="150" t="str">
        <f t="shared" si="1979"/>
        <v/>
      </c>
      <c r="CU1766" s="150"/>
      <c r="CV1766" s="150" t="str">
        <f t="shared" si="1980"/>
        <v/>
      </c>
      <c r="CW1766" s="94"/>
      <c r="CX1766" s="151" t="str">
        <f t="shared" si="2021"/>
        <v/>
      </c>
      <c r="CY1766" s="151" t="str">
        <f t="shared" si="2022"/>
        <v/>
      </c>
      <c r="CZ1766" s="152"/>
      <c r="DA1766" s="373" t="str">
        <f t="shared" si="1995"/>
        <v/>
      </c>
      <c r="DC1766" s="153">
        <f t="shared" si="1981"/>
        <v>0</v>
      </c>
      <c r="DD1766" s="153">
        <f t="shared" si="1982"/>
        <v>0</v>
      </c>
      <c r="DE1766" s="153">
        <f t="shared" si="1983"/>
        <v>0</v>
      </c>
      <c r="DF1766" s="158">
        <f t="shared" si="1984"/>
        <v>-4.7000000000000002E-3</v>
      </c>
      <c r="DG1766" s="159">
        <f t="shared" si="1996"/>
        <v>-1.1703000000000001</v>
      </c>
      <c r="DH1766" s="158">
        <f t="shared" si="1985"/>
        <v>3.1999999999999997E-3</v>
      </c>
      <c r="DI1766" s="159">
        <f t="shared" si="1997"/>
        <v>0.79679999999999995</v>
      </c>
      <c r="DJ1766" s="158">
        <f t="shared" si="1986"/>
        <v>-2.7000000000000001E-3</v>
      </c>
      <c r="DK1766" s="159">
        <f t="shared" si="1998"/>
        <v>-0.67230000000000001</v>
      </c>
      <c r="DL1766" s="158">
        <f t="shared" si="1987"/>
        <v>1.1999999999999999E-3</v>
      </c>
      <c r="DM1766" s="159">
        <f t="shared" si="1999"/>
        <v>0.29879999999999995</v>
      </c>
      <c r="DN1766" s="158">
        <f t="shared" si="1988"/>
        <v>1.46E-2</v>
      </c>
      <c r="DO1766" s="159">
        <f t="shared" si="2000"/>
        <v>3.6354000000000002</v>
      </c>
      <c r="DP1766" s="158">
        <f t="shared" si="1989"/>
        <v>-1.2999999999999999E-2</v>
      </c>
      <c r="DQ1766" s="159">
        <f t="shared" si="2001"/>
        <v>-3.2369999999999997</v>
      </c>
      <c r="DR1766" s="158">
        <f t="shared" si="1990"/>
        <v>-6.7000000000000002E-3</v>
      </c>
      <c r="DS1766" s="159">
        <f t="shared" si="2002"/>
        <v>-1.6683000000000001</v>
      </c>
      <c r="DT1766" s="158">
        <f t="shared" si="1991"/>
        <v>-1.2999999999999999E-2</v>
      </c>
      <c r="DU1766" s="159">
        <f t="shared" si="2003"/>
        <v>-3.2369999999999997</v>
      </c>
      <c r="DV1766" s="158">
        <f t="shared" si="1992"/>
        <v>-6.7000000000000002E-3</v>
      </c>
      <c r="DW1766" s="160">
        <f t="shared" si="2004"/>
        <v>-1.6683000000000001</v>
      </c>
    </row>
    <row r="1767" spans="1:127" ht="24.95" customHeight="1" x14ac:dyDescent="0.2">
      <c r="A1767" s="272">
        <v>1758</v>
      </c>
      <c r="B1767" s="336"/>
      <c r="C1767" s="332"/>
      <c r="D1767" s="333"/>
      <c r="E1767" s="334"/>
      <c r="F1767" s="335"/>
      <c r="G1767" s="334"/>
      <c r="H1767" s="371"/>
      <c r="I1767" s="334"/>
      <c r="J1767" s="334"/>
      <c r="K1767" s="334"/>
      <c r="L1767" s="334"/>
      <c r="M1767" s="334"/>
      <c r="N1767" s="334"/>
      <c r="O1767" s="337"/>
      <c r="P1767" s="337"/>
      <c r="Q1767" s="338" t="str">
        <f t="shared" si="1955"/>
        <v xml:space="preserve"> </v>
      </c>
      <c r="R1767" s="339" t="str">
        <f t="shared" si="1956"/>
        <v/>
      </c>
      <c r="S1767" s="340" t="str">
        <f t="shared" si="2009"/>
        <v/>
      </c>
      <c r="T1767" s="341" t="str">
        <f t="shared" si="1957"/>
        <v/>
      </c>
      <c r="U1767" s="341" t="str">
        <f t="shared" si="1958"/>
        <v/>
      </c>
      <c r="V1767" s="341" t="str">
        <f t="shared" si="1959"/>
        <v/>
      </c>
      <c r="W1767" s="341" t="str">
        <f t="shared" si="1960"/>
        <v/>
      </c>
      <c r="X1767" s="340" t="str">
        <f t="shared" si="2010"/>
        <v/>
      </c>
      <c r="Y1767" s="342" t="str">
        <f t="shared" si="2011"/>
        <v/>
      </c>
      <c r="Z1767" s="343" t="str">
        <f t="shared" si="2012"/>
        <v/>
      </c>
      <c r="AA1767" s="344" t="str">
        <f t="shared" si="2013"/>
        <v/>
      </c>
      <c r="AB1767" s="345" t="str">
        <f t="shared" si="1961"/>
        <v/>
      </c>
      <c r="AC1767" s="346" t="str">
        <f t="shared" si="1962"/>
        <v/>
      </c>
      <c r="AD1767" s="346" t="str">
        <f t="shared" si="1963"/>
        <v/>
      </c>
      <c r="AE1767" s="344" t="str">
        <f t="shared" si="2014"/>
        <v/>
      </c>
      <c r="AF1767" s="346" t="str">
        <f t="shared" si="1964"/>
        <v/>
      </c>
      <c r="AG1767" s="344" t="str">
        <f t="shared" si="2015"/>
        <v/>
      </c>
      <c r="AH1767" s="344" t="str">
        <f t="shared" si="2016"/>
        <v/>
      </c>
      <c r="AI1767" s="344" t="str">
        <f t="shared" si="2017"/>
        <v/>
      </c>
      <c r="AJ1767" s="346" t="str">
        <f t="shared" si="2018"/>
        <v/>
      </c>
      <c r="AK1767" s="346" t="str">
        <f t="shared" si="2019"/>
        <v/>
      </c>
      <c r="AL1767" s="347" t="str">
        <f t="shared" si="2020"/>
        <v/>
      </c>
      <c r="AM1767" s="141"/>
      <c r="AN1767" s="141"/>
      <c r="AO1767" s="142"/>
      <c r="AP1767" s="58">
        <f t="shared" si="1965"/>
        <v>0</v>
      </c>
      <c r="AQ1767" s="318">
        <f>SUM(AP$10:AP1767)</f>
        <v>0</v>
      </c>
      <c r="AR1767" s="143">
        <f t="shared" ref="AR1767:AR1830" si="2023">IF(AP1767&gt;0,AQ1767,AQ1767+0.1)</f>
        <v>0.1</v>
      </c>
      <c r="AS1767" s="144" t="str">
        <f t="shared" si="1966"/>
        <v/>
      </c>
      <c r="AT1767" s="144" t="str">
        <f t="shared" si="1993"/>
        <v/>
      </c>
      <c r="AU1767" s="145"/>
      <c r="AV1767" s="58">
        <f t="shared" ref="AV1767:AV1830" si="2024">IF(D1767="",0,1)</f>
        <v>0</v>
      </c>
      <c r="AW1767" s="318">
        <f>SUM(AV$10:AV1767)</f>
        <v>0</v>
      </c>
      <c r="AX1767" s="319">
        <f t="shared" ref="AX1767:AX1830" si="2025">IF(AV1767&gt;0,AW1767,AW1767+0.1)</f>
        <v>0.1</v>
      </c>
      <c r="AY1767" s="144" t="str">
        <f t="shared" si="2007"/>
        <v/>
      </c>
      <c r="AZ1767" s="144" t="str">
        <f t="shared" si="2008"/>
        <v/>
      </c>
      <c r="BA1767" s="144"/>
      <c r="BB1767" s="146" t="str">
        <f t="shared" si="1967"/>
        <v/>
      </c>
      <c r="BC1767" s="66" t="str">
        <f t="shared" si="2006"/>
        <v/>
      </c>
      <c r="BD1767" s="195" t="str">
        <f t="shared" si="1968"/>
        <v/>
      </c>
      <c r="BG1767" s="286" t="str">
        <f t="shared" si="1969"/>
        <v/>
      </c>
      <c r="BY1767" s="211" t="str">
        <f t="shared" si="1970"/>
        <v/>
      </c>
      <c r="BZ1767" s="150" t="str">
        <f t="shared" si="1971"/>
        <v/>
      </c>
      <c r="CB1767" s="54" t="str">
        <f t="shared" si="2005"/>
        <v/>
      </c>
      <c r="CD1767" s="54" t="str">
        <f t="shared" si="1972"/>
        <v/>
      </c>
      <c r="CF1767" s="54" t="str">
        <f t="shared" si="1973"/>
        <v/>
      </c>
      <c r="CH1767" s="150" t="str">
        <f t="shared" si="1974"/>
        <v/>
      </c>
      <c r="CI1767" s="290"/>
      <c r="CJ1767" s="150" t="str">
        <f t="shared" si="1975"/>
        <v/>
      </c>
      <c r="CK1767" s="290"/>
      <c r="CL1767" s="54" t="str">
        <f t="shared" si="1994"/>
        <v/>
      </c>
      <c r="CM1767" s="290"/>
      <c r="CN1767" s="150" t="str">
        <f t="shared" si="1976"/>
        <v/>
      </c>
      <c r="CO1767" s="290"/>
      <c r="CP1767" s="150" t="str">
        <f t="shared" si="1977"/>
        <v/>
      </c>
      <c r="CQ1767" s="290"/>
      <c r="CR1767" s="150" t="str">
        <f t="shared" si="1978"/>
        <v/>
      </c>
      <c r="CS1767" s="290"/>
      <c r="CT1767" s="150" t="str">
        <f t="shared" si="1979"/>
        <v/>
      </c>
      <c r="CU1767" s="150"/>
      <c r="CV1767" s="150" t="str">
        <f t="shared" si="1980"/>
        <v/>
      </c>
      <c r="CW1767" s="94"/>
      <c r="CX1767" s="151" t="str">
        <f t="shared" si="2021"/>
        <v/>
      </c>
      <c r="CY1767" s="151" t="str">
        <f t="shared" si="2022"/>
        <v/>
      </c>
      <c r="CZ1767" s="152"/>
      <c r="DA1767" s="373" t="str">
        <f t="shared" si="1995"/>
        <v/>
      </c>
      <c r="DC1767" s="153">
        <f t="shared" si="1981"/>
        <v>0</v>
      </c>
      <c r="DD1767" s="153">
        <f t="shared" si="1982"/>
        <v>0</v>
      </c>
      <c r="DE1767" s="153">
        <f t="shared" si="1983"/>
        <v>0</v>
      </c>
      <c r="DF1767" s="158">
        <f t="shared" si="1984"/>
        <v>-4.7000000000000002E-3</v>
      </c>
      <c r="DG1767" s="159">
        <f t="shared" si="1996"/>
        <v>-1.1703000000000001</v>
      </c>
      <c r="DH1767" s="158">
        <f t="shared" si="1985"/>
        <v>3.1999999999999997E-3</v>
      </c>
      <c r="DI1767" s="159">
        <f t="shared" si="1997"/>
        <v>0.79679999999999995</v>
      </c>
      <c r="DJ1767" s="158">
        <f t="shared" si="1986"/>
        <v>-2.7000000000000001E-3</v>
      </c>
      <c r="DK1767" s="159">
        <f t="shared" si="1998"/>
        <v>-0.67230000000000001</v>
      </c>
      <c r="DL1767" s="158">
        <f t="shared" si="1987"/>
        <v>1.1999999999999999E-3</v>
      </c>
      <c r="DM1767" s="159">
        <f t="shared" si="1999"/>
        <v>0.29879999999999995</v>
      </c>
      <c r="DN1767" s="158">
        <f t="shared" si="1988"/>
        <v>1.46E-2</v>
      </c>
      <c r="DO1767" s="159">
        <f t="shared" si="2000"/>
        <v>3.6354000000000002</v>
      </c>
      <c r="DP1767" s="158">
        <f t="shared" si="1989"/>
        <v>-1.2999999999999999E-2</v>
      </c>
      <c r="DQ1767" s="159">
        <f t="shared" si="2001"/>
        <v>-3.2369999999999997</v>
      </c>
      <c r="DR1767" s="158">
        <f t="shared" si="1990"/>
        <v>-6.7000000000000002E-3</v>
      </c>
      <c r="DS1767" s="159">
        <f t="shared" si="2002"/>
        <v>-1.6683000000000001</v>
      </c>
      <c r="DT1767" s="158">
        <f t="shared" si="1991"/>
        <v>-1.2999999999999999E-2</v>
      </c>
      <c r="DU1767" s="159">
        <f t="shared" si="2003"/>
        <v>-3.2369999999999997</v>
      </c>
      <c r="DV1767" s="158">
        <f t="shared" si="1992"/>
        <v>-6.7000000000000002E-3</v>
      </c>
      <c r="DW1767" s="160">
        <f t="shared" si="2004"/>
        <v>-1.6683000000000001</v>
      </c>
    </row>
    <row r="1768" spans="1:127" ht="24.95" customHeight="1" x14ac:dyDescent="0.2">
      <c r="A1768" s="272">
        <v>1759</v>
      </c>
      <c r="B1768" s="336"/>
      <c r="C1768" s="332"/>
      <c r="D1768" s="333"/>
      <c r="E1768" s="334"/>
      <c r="F1768" s="335"/>
      <c r="G1768" s="334"/>
      <c r="H1768" s="371"/>
      <c r="I1768" s="334"/>
      <c r="J1768" s="334"/>
      <c r="K1768" s="334"/>
      <c r="L1768" s="334"/>
      <c r="M1768" s="334"/>
      <c r="N1768" s="334"/>
      <c r="O1768" s="337"/>
      <c r="P1768" s="337"/>
      <c r="Q1768" s="338" t="str">
        <f t="shared" si="1955"/>
        <v xml:space="preserve"> </v>
      </c>
      <c r="R1768" s="339" t="str">
        <f t="shared" si="1956"/>
        <v/>
      </c>
      <c r="S1768" s="340" t="str">
        <f t="shared" si="2009"/>
        <v/>
      </c>
      <c r="T1768" s="341" t="str">
        <f t="shared" si="1957"/>
        <v/>
      </c>
      <c r="U1768" s="341" t="str">
        <f t="shared" si="1958"/>
        <v/>
      </c>
      <c r="V1768" s="341" t="str">
        <f t="shared" si="1959"/>
        <v/>
      </c>
      <c r="W1768" s="341" t="str">
        <f t="shared" si="1960"/>
        <v/>
      </c>
      <c r="X1768" s="340" t="str">
        <f t="shared" si="2010"/>
        <v/>
      </c>
      <c r="Y1768" s="342" t="str">
        <f t="shared" si="2011"/>
        <v/>
      </c>
      <c r="Z1768" s="343" t="str">
        <f t="shared" si="2012"/>
        <v/>
      </c>
      <c r="AA1768" s="344" t="str">
        <f t="shared" si="2013"/>
        <v/>
      </c>
      <c r="AB1768" s="345" t="str">
        <f t="shared" si="1961"/>
        <v/>
      </c>
      <c r="AC1768" s="346" t="str">
        <f t="shared" si="1962"/>
        <v/>
      </c>
      <c r="AD1768" s="346" t="str">
        <f t="shared" si="1963"/>
        <v/>
      </c>
      <c r="AE1768" s="344" t="str">
        <f t="shared" si="2014"/>
        <v/>
      </c>
      <c r="AF1768" s="346" t="str">
        <f t="shared" si="1964"/>
        <v/>
      </c>
      <c r="AG1768" s="344" t="str">
        <f t="shared" si="2015"/>
        <v/>
      </c>
      <c r="AH1768" s="344" t="str">
        <f t="shared" si="2016"/>
        <v/>
      </c>
      <c r="AI1768" s="344" t="str">
        <f t="shared" si="2017"/>
        <v/>
      </c>
      <c r="AJ1768" s="346" t="str">
        <f t="shared" si="2018"/>
        <v/>
      </c>
      <c r="AK1768" s="346" t="str">
        <f t="shared" si="2019"/>
        <v/>
      </c>
      <c r="AL1768" s="347" t="str">
        <f t="shared" si="2020"/>
        <v/>
      </c>
      <c r="AM1768" s="141"/>
      <c r="AN1768" s="141"/>
      <c r="AO1768" s="142"/>
      <c r="AP1768" s="58">
        <f t="shared" si="1965"/>
        <v>0</v>
      </c>
      <c r="AQ1768" s="318">
        <f>SUM(AP$10:AP1768)</f>
        <v>0</v>
      </c>
      <c r="AR1768" s="143">
        <f t="shared" si="2023"/>
        <v>0.1</v>
      </c>
      <c r="AS1768" s="144" t="str">
        <f t="shared" si="1966"/>
        <v/>
      </c>
      <c r="AT1768" s="144" t="str">
        <f t="shared" si="1993"/>
        <v/>
      </c>
      <c r="AU1768" s="145"/>
      <c r="AV1768" s="58">
        <f t="shared" si="2024"/>
        <v>0</v>
      </c>
      <c r="AW1768" s="318">
        <f>SUM(AV$10:AV1768)</f>
        <v>0</v>
      </c>
      <c r="AX1768" s="319">
        <f t="shared" si="2025"/>
        <v>0.1</v>
      </c>
      <c r="AY1768" s="144" t="str">
        <f t="shared" si="2007"/>
        <v/>
      </c>
      <c r="AZ1768" s="144" t="str">
        <f t="shared" si="2008"/>
        <v/>
      </c>
      <c r="BA1768" s="144"/>
      <c r="BB1768" s="146" t="str">
        <f t="shared" si="1967"/>
        <v/>
      </c>
      <c r="BC1768" s="66" t="str">
        <f t="shared" si="2006"/>
        <v/>
      </c>
      <c r="BD1768" s="195" t="str">
        <f t="shared" si="1968"/>
        <v/>
      </c>
      <c r="BG1768" s="286" t="str">
        <f t="shared" si="1969"/>
        <v/>
      </c>
      <c r="BY1768" s="211" t="str">
        <f t="shared" si="1970"/>
        <v/>
      </c>
      <c r="BZ1768" s="150" t="str">
        <f t="shared" si="1971"/>
        <v/>
      </c>
      <c r="CB1768" s="54" t="str">
        <f t="shared" si="2005"/>
        <v/>
      </c>
      <c r="CD1768" s="54" t="str">
        <f t="shared" si="1972"/>
        <v/>
      </c>
      <c r="CF1768" s="54" t="str">
        <f t="shared" si="1973"/>
        <v/>
      </c>
      <c r="CH1768" s="150" t="str">
        <f t="shared" si="1974"/>
        <v/>
      </c>
      <c r="CI1768" s="290"/>
      <c r="CJ1768" s="150" t="str">
        <f t="shared" si="1975"/>
        <v/>
      </c>
      <c r="CK1768" s="290"/>
      <c r="CL1768" s="54" t="str">
        <f t="shared" si="1994"/>
        <v/>
      </c>
      <c r="CM1768" s="290"/>
      <c r="CN1768" s="150" t="str">
        <f t="shared" si="1976"/>
        <v/>
      </c>
      <c r="CO1768" s="290"/>
      <c r="CP1768" s="150" t="str">
        <f t="shared" si="1977"/>
        <v/>
      </c>
      <c r="CQ1768" s="290"/>
      <c r="CR1768" s="150" t="str">
        <f t="shared" si="1978"/>
        <v/>
      </c>
      <c r="CS1768" s="290"/>
      <c r="CT1768" s="150" t="str">
        <f t="shared" si="1979"/>
        <v/>
      </c>
      <c r="CU1768" s="150"/>
      <c r="CV1768" s="150" t="str">
        <f t="shared" si="1980"/>
        <v/>
      </c>
      <c r="CW1768" s="94"/>
      <c r="CX1768" s="151" t="str">
        <f t="shared" si="2021"/>
        <v/>
      </c>
      <c r="CY1768" s="151" t="str">
        <f t="shared" si="2022"/>
        <v/>
      </c>
      <c r="CZ1768" s="152"/>
      <c r="DA1768" s="373" t="str">
        <f t="shared" si="1995"/>
        <v/>
      </c>
      <c r="DC1768" s="153">
        <f t="shared" si="1981"/>
        <v>0</v>
      </c>
      <c r="DD1768" s="153">
        <f t="shared" si="1982"/>
        <v>0</v>
      </c>
      <c r="DE1768" s="153">
        <f t="shared" si="1983"/>
        <v>0</v>
      </c>
      <c r="DF1768" s="158">
        <f t="shared" si="1984"/>
        <v>-4.7000000000000002E-3</v>
      </c>
      <c r="DG1768" s="159">
        <f t="shared" si="1996"/>
        <v>-1.1703000000000001</v>
      </c>
      <c r="DH1768" s="158">
        <f t="shared" si="1985"/>
        <v>3.1999999999999997E-3</v>
      </c>
      <c r="DI1768" s="159">
        <f t="shared" si="1997"/>
        <v>0.79679999999999995</v>
      </c>
      <c r="DJ1768" s="158">
        <f t="shared" si="1986"/>
        <v>-2.7000000000000001E-3</v>
      </c>
      <c r="DK1768" s="159">
        <f t="shared" si="1998"/>
        <v>-0.67230000000000001</v>
      </c>
      <c r="DL1768" s="158">
        <f t="shared" si="1987"/>
        <v>1.1999999999999999E-3</v>
      </c>
      <c r="DM1768" s="159">
        <f t="shared" si="1999"/>
        <v>0.29879999999999995</v>
      </c>
      <c r="DN1768" s="158">
        <f t="shared" si="1988"/>
        <v>1.46E-2</v>
      </c>
      <c r="DO1768" s="159">
        <f t="shared" si="2000"/>
        <v>3.6354000000000002</v>
      </c>
      <c r="DP1768" s="158">
        <f t="shared" si="1989"/>
        <v>-1.2999999999999999E-2</v>
      </c>
      <c r="DQ1768" s="159">
        <f t="shared" si="2001"/>
        <v>-3.2369999999999997</v>
      </c>
      <c r="DR1768" s="158">
        <f t="shared" si="1990"/>
        <v>-6.7000000000000002E-3</v>
      </c>
      <c r="DS1768" s="159">
        <f t="shared" si="2002"/>
        <v>-1.6683000000000001</v>
      </c>
      <c r="DT1768" s="158">
        <f t="shared" si="1991"/>
        <v>-1.2999999999999999E-2</v>
      </c>
      <c r="DU1768" s="159">
        <f t="shared" si="2003"/>
        <v>-3.2369999999999997</v>
      </c>
      <c r="DV1768" s="158">
        <f t="shared" si="1992"/>
        <v>-6.7000000000000002E-3</v>
      </c>
      <c r="DW1768" s="160">
        <f t="shared" si="2004"/>
        <v>-1.6683000000000001</v>
      </c>
    </row>
    <row r="1769" spans="1:127" ht="24.95" customHeight="1" x14ac:dyDescent="0.2">
      <c r="A1769" s="272">
        <v>1760</v>
      </c>
      <c r="B1769" s="336"/>
      <c r="C1769" s="332"/>
      <c r="D1769" s="333"/>
      <c r="E1769" s="334"/>
      <c r="F1769" s="335"/>
      <c r="G1769" s="334"/>
      <c r="H1769" s="371"/>
      <c r="I1769" s="334"/>
      <c r="J1769" s="334"/>
      <c r="K1769" s="334"/>
      <c r="L1769" s="334"/>
      <c r="M1769" s="334"/>
      <c r="N1769" s="334"/>
      <c r="O1769" s="337"/>
      <c r="P1769" s="337"/>
      <c r="Q1769" s="338" t="str">
        <f t="shared" si="1955"/>
        <v xml:space="preserve"> </v>
      </c>
      <c r="R1769" s="339" t="str">
        <f t="shared" si="1956"/>
        <v/>
      </c>
      <c r="S1769" s="340" t="str">
        <f t="shared" si="2009"/>
        <v/>
      </c>
      <c r="T1769" s="341" t="str">
        <f t="shared" si="1957"/>
        <v/>
      </c>
      <c r="U1769" s="341" t="str">
        <f t="shared" si="1958"/>
        <v/>
      </c>
      <c r="V1769" s="341" t="str">
        <f t="shared" si="1959"/>
        <v/>
      </c>
      <c r="W1769" s="341" t="str">
        <f t="shared" si="1960"/>
        <v/>
      </c>
      <c r="X1769" s="340" t="str">
        <f t="shared" si="2010"/>
        <v/>
      </c>
      <c r="Y1769" s="342" t="str">
        <f t="shared" si="2011"/>
        <v/>
      </c>
      <c r="Z1769" s="343" t="str">
        <f t="shared" si="2012"/>
        <v/>
      </c>
      <c r="AA1769" s="344" t="str">
        <f t="shared" si="2013"/>
        <v/>
      </c>
      <c r="AB1769" s="345" t="str">
        <f t="shared" si="1961"/>
        <v/>
      </c>
      <c r="AC1769" s="346" t="str">
        <f t="shared" si="1962"/>
        <v/>
      </c>
      <c r="AD1769" s="346" t="str">
        <f t="shared" si="1963"/>
        <v/>
      </c>
      <c r="AE1769" s="344" t="str">
        <f t="shared" si="2014"/>
        <v/>
      </c>
      <c r="AF1769" s="346" t="str">
        <f t="shared" si="1964"/>
        <v/>
      </c>
      <c r="AG1769" s="344" t="str">
        <f t="shared" si="2015"/>
        <v/>
      </c>
      <c r="AH1769" s="344" t="str">
        <f t="shared" si="2016"/>
        <v/>
      </c>
      <c r="AI1769" s="344" t="str">
        <f t="shared" si="2017"/>
        <v/>
      </c>
      <c r="AJ1769" s="346" t="str">
        <f t="shared" si="2018"/>
        <v/>
      </c>
      <c r="AK1769" s="346" t="str">
        <f t="shared" si="2019"/>
        <v/>
      </c>
      <c r="AL1769" s="347" t="str">
        <f t="shared" si="2020"/>
        <v/>
      </c>
      <c r="AM1769" s="141"/>
      <c r="AN1769" s="141"/>
      <c r="AO1769" s="142"/>
      <c r="AP1769" s="58">
        <f t="shared" si="1965"/>
        <v>0</v>
      </c>
      <c r="AQ1769" s="318">
        <f>SUM(AP$10:AP1769)</f>
        <v>0</v>
      </c>
      <c r="AR1769" s="143">
        <f t="shared" si="2023"/>
        <v>0.1</v>
      </c>
      <c r="AS1769" s="144" t="str">
        <f t="shared" si="1966"/>
        <v/>
      </c>
      <c r="AT1769" s="144" t="str">
        <f t="shared" si="1993"/>
        <v/>
      </c>
      <c r="AU1769" s="145"/>
      <c r="AV1769" s="58">
        <f t="shared" si="2024"/>
        <v>0</v>
      </c>
      <c r="AW1769" s="318">
        <f>SUM(AV$10:AV1769)</f>
        <v>0</v>
      </c>
      <c r="AX1769" s="319">
        <f t="shared" si="2025"/>
        <v>0.1</v>
      </c>
      <c r="AY1769" s="144" t="str">
        <f t="shared" si="2007"/>
        <v/>
      </c>
      <c r="AZ1769" s="144" t="str">
        <f t="shared" si="2008"/>
        <v/>
      </c>
      <c r="BA1769" s="144"/>
      <c r="BB1769" s="146" t="str">
        <f t="shared" si="1967"/>
        <v/>
      </c>
      <c r="BC1769" s="66" t="str">
        <f t="shared" si="2006"/>
        <v/>
      </c>
      <c r="BD1769" s="195" t="str">
        <f t="shared" si="1968"/>
        <v/>
      </c>
      <c r="BG1769" s="286" t="str">
        <f t="shared" si="1969"/>
        <v/>
      </c>
      <c r="BY1769" s="211" t="str">
        <f t="shared" si="1970"/>
        <v/>
      </c>
      <c r="BZ1769" s="150" t="str">
        <f t="shared" si="1971"/>
        <v/>
      </c>
      <c r="CB1769" s="54" t="str">
        <f t="shared" si="2005"/>
        <v/>
      </c>
      <c r="CD1769" s="54" t="str">
        <f t="shared" si="1972"/>
        <v/>
      </c>
      <c r="CF1769" s="54" t="str">
        <f t="shared" si="1973"/>
        <v/>
      </c>
      <c r="CH1769" s="150" t="str">
        <f t="shared" si="1974"/>
        <v/>
      </c>
      <c r="CI1769" s="290"/>
      <c r="CJ1769" s="150" t="str">
        <f t="shared" si="1975"/>
        <v/>
      </c>
      <c r="CK1769" s="290"/>
      <c r="CL1769" s="54" t="str">
        <f t="shared" si="1994"/>
        <v/>
      </c>
      <c r="CM1769" s="290"/>
      <c r="CN1769" s="150" t="str">
        <f t="shared" si="1976"/>
        <v/>
      </c>
      <c r="CO1769" s="290"/>
      <c r="CP1769" s="150" t="str">
        <f t="shared" si="1977"/>
        <v/>
      </c>
      <c r="CQ1769" s="290"/>
      <c r="CR1769" s="150" t="str">
        <f t="shared" si="1978"/>
        <v/>
      </c>
      <c r="CS1769" s="290"/>
      <c r="CT1769" s="150" t="str">
        <f t="shared" si="1979"/>
        <v/>
      </c>
      <c r="CU1769" s="150"/>
      <c r="CV1769" s="150" t="str">
        <f t="shared" si="1980"/>
        <v/>
      </c>
      <c r="CW1769" s="94"/>
      <c r="CX1769" s="151" t="str">
        <f t="shared" si="2021"/>
        <v/>
      </c>
      <c r="CY1769" s="151" t="str">
        <f t="shared" si="2022"/>
        <v/>
      </c>
      <c r="CZ1769" s="152"/>
      <c r="DA1769" s="373" t="str">
        <f t="shared" si="1995"/>
        <v/>
      </c>
      <c r="DC1769" s="153">
        <f t="shared" si="1981"/>
        <v>0</v>
      </c>
      <c r="DD1769" s="153">
        <f t="shared" si="1982"/>
        <v>0</v>
      </c>
      <c r="DE1769" s="153">
        <f t="shared" si="1983"/>
        <v>0</v>
      </c>
      <c r="DF1769" s="158">
        <f t="shared" si="1984"/>
        <v>-4.7000000000000002E-3</v>
      </c>
      <c r="DG1769" s="159">
        <f t="shared" si="1996"/>
        <v>-1.1703000000000001</v>
      </c>
      <c r="DH1769" s="158">
        <f t="shared" si="1985"/>
        <v>3.1999999999999997E-3</v>
      </c>
      <c r="DI1769" s="159">
        <f t="shared" si="1997"/>
        <v>0.79679999999999995</v>
      </c>
      <c r="DJ1769" s="158">
        <f t="shared" si="1986"/>
        <v>-2.7000000000000001E-3</v>
      </c>
      <c r="DK1769" s="159">
        <f t="shared" si="1998"/>
        <v>-0.67230000000000001</v>
      </c>
      <c r="DL1769" s="158">
        <f t="shared" si="1987"/>
        <v>1.1999999999999999E-3</v>
      </c>
      <c r="DM1769" s="159">
        <f t="shared" si="1999"/>
        <v>0.29879999999999995</v>
      </c>
      <c r="DN1769" s="158">
        <f t="shared" si="1988"/>
        <v>1.46E-2</v>
      </c>
      <c r="DO1769" s="159">
        <f t="shared" si="2000"/>
        <v>3.6354000000000002</v>
      </c>
      <c r="DP1769" s="158">
        <f t="shared" si="1989"/>
        <v>-1.2999999999999999E-2</v>
      </c>
      <c r="DQ1769" s="159">
        <f t="shared" si="2001"/>
        <v>-3.2369999999999997</v>
      </c>
      <c r="DR1769" s="158">
        <f t="shared" si="1990"/>
        <v>-6.7000000000000002E-3</v>
      </c>
      <c r="DS1769" s="159">
        <f t="shared" si="2002"/>
        <v>-1.6683000000000001</v>
      </c>
      <c r="DT1769" s="158">
        <f t="shared" si="1991"/>
        <v>-1.2999999999999999E-2</v>
      </c>
      <c r="DU1769" s="159">
        <f t="shared" si="2003"/>
        <v>-3.2369999999999997</v>
      </c>
      <c r="DV1769" s="158">
        <f t="shared" si="1992"/>
        <v>-6.7000000000000002E-3</v>
      </c>
      <c r="DW1769" s="160">
        <f t="shared" si="2004"/>
        <v>-1.6683000000000001</v>
      </c>
    </row>
    <row r="1770" spans="1:127" ht="24.95" customHeight="1" x14ac:dyDescent="0.2">
      <c r="A1770" s="272">
        <v>1761</v>
      </c>
      <c r="B1770" s="336"/>
      <c r="C1770" s="332"/>
      <c r="D1770" s="333"/>
      <c r="E1770" s="334"/>
      <c r="F1770" s="335"/>
      <c r="G1770" s="334"/>
      <c r="H1770" s="371"/>
      <c r="I1770" s="334"/>
      <c r="J1770" s="334"/>
      <c r="K1770" s="334"/>
      <c r="L1770" s="334"/>
      <c r="M1770" s="334"/>
      <c r="N1770" s="334"/>
      <c r="O1770" s="337"/>
      <c r="P1770" s="337"/>
      <c r="Q1770" s="338" t="str">
        <f t="shared" si="1955"/>
        <v xml:space="preserve"> </v>
      </c>
      <c r="R1770" s="339" t="str">
        <f t="shared" si="1956"/>
        <v/>
      </c>
      <c r="S1770" s="340" t="str">
        <f t="shared" si="2009"/>
        <v/>
      </c>
      <c r="T1770" s="341" t="str">
        <f t="shared" si="1957"/>
        <v/>
      </c>
      <c r="U1770" s="341" t="str">
        <f t="shared" si="1958"/>
        <v/>
      </c>
      <c r="V1770" s="341" t="str">
        <f t="shared" si="1959"/>
        <v/>
      </c>
      <c r="W1770" s="341" t="str">
        <f t="shared" si="1960"/>
        <v/>
      </c>
      <c r="X1770" s="340" t="str">
        <f t="shared" si="2010"/>
        <v/>
      </c>
      <c r="Y1770" s="342" t="str">
        <f t="shared" si="2011"/>
        <v/>
      </c>
      <c r="Z1770" s="343" t="str">
        <f t="shared" si="2012"/>
        <v/>
      </c>
      <c r="AA1770" s="344" t="str">
        <f t="shared" si="2013"/>
        <v/>
      </c>
      <c r="AB1770" s="345" t="str">
        <f t="shared" si="1961"/>
        <v/>
      </c>
      <c r="AC1770" s="346" t="str">
        <f t="shared" si="1962"/>
        <v/>
      </c>
      <c r="AD1770" s="346" t="str">
        <f t="shared" si="1963"/>
        <v/>
      </c>
      <c r="AE1770" s="344" t="str">
        <f t="shared" si="2014"/>
        <v/>
      </c>
      <c r="AF1770" s="346" t="str">
        <f t="shared" si="1964"/>
        <v/>
      </c>
      <c r="AG1770" s="344" t="str">
        <f t="shared" si="2015"/>
        <v/>
      </c>
      <c r="AH1770" s="344" t="str">
        <f t="shared" si="2016"/>
        <v/>
      </c>
      <c r="AI1770" s="344" t="str">
        <f t="shared" si="2017"/>
        <v/>
      </c>
      <c r="AJ1770" s="346" t="str">
        <f t="shared" si="2018"/>
        <v/>
      </c>
      <c r="AK1770" s="346" t="str">
        <f t="shared" si="2019"/>
        <v/>
      </c>
      <c r="AL1770" s="347" t="str">
        <f t="shared" si="2020"/>
        <v/>
      </c>
      <c r="AM1770" s="141"/>
      <c r="AN1770" s="141"/>
      <c r="AO1770" s="142"/>
      <c r="AP1770" s="58">
        <f t="shared" si="1965"/>
        <v>0</v>
      </c>
      <c r="AQ1770" s="318">
        <f>SUM(AP$10:AP1770)</f>
        <v>0</v>
      </c>
      <c r="AR1770" s="143">
        <f t="shared" si="2023"/>
        <v>0.1</v>
      </c>
      <c r="AS1770" s="144" t="str">
        <f t="shared" si="1966"/>
        <v/>
      </c>
      <c r="AT1770" s="144" t="str">
        <f t="shared" si="1993"/>
        <v/>
      </c>
      <c r="AU1770" s="145"/>
      <c r="AV1770" s="58">
        <f t="shared" si="2024"/>
        <v>0</v>
      </c>
      <c r="AW1770" s="318">
        <f>SUM(AV$10:AV1770)</f>
        <v>0</v>
      </c>
      <c r="AX1770" s="319">
        <f t="shared" si="2025"/>
        <v>0.1</v>
      </c>
      <c r="AY1770" s="144" t="str">
        <f t="shared" si="2007"/>
        <v/>
      </c>
      <c r="AZ1770" s="144" t="str">
        <f t="shared" si="2008"/>
        <v/>
      </c>
      <c r="BA1770" s="144"/>
      <c r="BB1770" s="146" t="str">
        <f t="shared" si="1967"/>
        <v/>
      </c>
      <c r="BC1770" s="66" t="str">
        <f t="shared" si="2006"/>
        <v/>
      </c>
      <c r="BD1770" s="195" t="str">
        <f t="shared" si="1968"/>
        <v/>
      </c>
      <c r="BG1770" s="286" t="str">
        <f t="shared" si="1969"/>
        <v/>
      </c>
      <c r="BY1770" s="211" t="str">
        <f t="shared" si="1970"/>
        <v/>
      </c>
      <c r="BZ1770" s="150" t="str">
        <f t="shared" si="1971"/>
        <v/>
      </c>
      <c r="CB1770" s="54" t="str">
        <f t="shared" si="2005"/>
        <v/>
      </c>
      <c r="CD1770" s="54" t="str">
        <f t="shared" si="1972"/>
        <v/>
      </c>
      <c r="CF1770" s="54" t="str">
        <f t="shared" si="1973"/>
        <v/>
      </c>
      <c r="CH1770" s="150" t="str">
        <f t="shared" si="1974"/>
        <v/>
      </c>
      <c r="CI1770" s="290"/>
      <c r="CJ1770" s="150" t="str">
        <f t="shared" si="1975"/>
        <v/>
      </c>
      <c r="CK1770" s="290"/>
      <c r="CL1770" s="54" t="str">
        <f t="shared" si="1994"/>
        <v/>
      </c>
      <c r="CM1770" s="290"/>
      <c r="CN1770" s="150" t="str">
        <f t="shared" si="1976"/>
        <v/>
      </c>
      <c r="CO1770" s="290"/>
      <c r="CP1770" s="150" t="str">
        <f t="shared" si="1977"/>
        <v/>
      </c>
      <c r="CQ1770" s="290"/>
      <c r="CR1770" s="150" t="str">
        <f t="shared" si="1978"/>
        <v/>
      </c>
      <c r="CS1770" s="290"/>
      <c r="CT1770" s="150" t="str">
        <f t="shared" si="1979"/>
        <v/>
      </c>
      <c r="CU1770" s="150"/>
      <c r="CV1770" s="150" t="str">
        <f t="shared" si="1980"/>
        <v/>
      </c>
      <c r="CW1770" s="94"/>
      <c r="CX1770" s="151" t="str">
        <f t="shared" si="2021"/>
        <v/>
      </c>
      <c r="CY1770" s="151" t="str">
        <f t="shared" si="2022"/>
        <v/>
      </c>
      <c r="CZ1770" s="152"/>
      <c r="DA1770" s="373" t="str">
        <f t="shared" si="1995"/>
        <v/>
      </c>
      <c r="DC1770" s="153">
        <f t="shared" si="1981"/>
        <v>0</v>
      </c>
      <c r="DD1770" s="153">
        <f t="shared" si="1982"/>
        <v>0</v>
      </c>
      <c r="DE1770" s="153">
        <f t="shared" si="1983"/>
        <v>0</v>
      </c>
      <c r="DF1770" s="158">
        <f t="shared" si="1984"/>
        <v>-4.7000000000000002E-3</v>
      </c>
      <c r="DG1770" s="159">
        <f t="shared" si="1996"/>
        <v>-1.1703000000000001</v>
      </c>
      <c r="DH1770" s="158">
        <f t="shared" si="1985"/>
        <v>3.1999999999999997E-3</v>
      </c>
      <c r="DI1770" s="159">
        <f t="shared" si="1997"/>
        <v>0.79679999999999995</v>
      </c>
      <c r="DJ1770" s="158">
        <f t="shared" si="1986"/>
        <v>-2.7000000000000001E-3</v>
      </c>
      <c r="DK1770" s="159">
        <f t="shared" si="1998"/>
        <v>-0.67230000000000001</v>
      </c>
      <c r="DL1770" s="158">
        <f t="shared" si="1987"/>
        <v>1.1999999999999999E-3</v>
      </c>
      <c r="DM1770" s="159">
        <f t="shared" si="1999"/>
        <v>0.29879999999999995</v>
      </c>
      <c r="DN1770" s="158">
        <f t="shared" si="1988"/>
        <v>1.46E-2</v>
      </c>
      <c r="DO1770" s="159">
        <f t="shared" si="2000"/>
        <v>3.6354000000000002</v>
      </c>
      <c r="DP1770" s="158">
        <f t="shared" si="1989"/>
        <v>-1.2999999999999999E-2</v>
      </c>
      <c r="DQ1770" s="159">
        <f t="shared" si="2001"/>
        <v>-3.2369999999999997</v>
      </c>
      <c r="DR1770" s="158">
        <f t="shared" si="1990"/>
        <v>-6.7000000000000002E-3</v>
      </c>
      <c r="DS1770" s="159">
        <f t="shared" si="2002"/>
        <v>-1.6683000000000001</v>
      </c>
      <c r="DT1770" s="158">
        <f t="shared" si="1991"/>
        <v>-1.2999999999999999E-2</v>
      </c>
      <c r="DU1770" s="159">
        <f t="shared" si="2003"/>
        <v>-3.2369999999999997</v>
      </c>
      <c r="DV1770" s="158">
        <f t="shared" si="1992"/>
        <v>-6.7000000000000002E-3</v>
      </c>
      <c r="DW1770" s="160">
        <f t="shared" si="2004"/>
        <v>-1.6683000000000001</v>
      </c>
    </row>
    <row r="1771" spans="1:127" ht="24.95" customHeight="1" x14ac:dyDescent="0.2">
      <c r="A1771" s="272">
        <v>1762</v>
      </c>
      <c r="B1771" s="336"/>
      <c r="C1771" s="332"/>
      <c r="D1771" s="333"/>
      <c r="E1771" s="334"/>
      <c r="F1771" s="335"/>
      <c r="G1771" s="334"/>
      <c r="H1771" s="371"/>
      <c r="I1771" s="334"/>
      <c r="J1771" s="334"/>
      <c r="K1771" s="334"/>
      <c r="L1771" s="334"/>
      <c r="M1771" s="334"/>
      <c r="N1771" s="334"/>
      <c r="O1771" s="337"/>
      <c r="P1771" s="337"/>
      <c r="Q1771" s="338" t="str">
        <f t="shared" si="1955"/>
        <v xml:space="preserve"> </v>
      </c>
      <c r="R1771" s="339" t="str">
        <f t="shared" si="1956"/>
        <v/>
      </c>
      <c r="S1771" s="340" t="str">
        <f t="shared" si="2009"/>
        <v/>
      </c>
      <c r="T1771" s="341" t="str">
        <f t="shared" si="1957"/>
        <v/>
      </c>
      <c r="U1771" s="341" t="str">
        <f t="shared" si="1958"/>
        <v/>
      </c>
      <c r="V1771" s="341" t="str">
        <f t="shared" si="1959"/>
        <v/>
      </c>
      <c r="W1771" s="341" t="str">
        <f t="shared" si="1960"/>
        <v/>
      </c>
      <c r="X1771" s="340" t="str">
        <f t="shared" si="2010"/>
        <v/>
      </c>
      <c r="Y1771" s="342" t="str">
        <f t="shared" si="2011"/>
        <v/>
      </c>
      <c r="Z1771" s="343" t="str">
        <f t="shared" si="2012"/>
        <v/>
      </c>
      <c r="AA1771" s="344" t="str">
        <f t="shared" si="2013"/>
        <v/>
      </c>
      <c r="AB1771" s="345" t="str">
        <f t="shared" si="1961"/>
        <v/>
      </c>
      <c r="AC1771" s="346" t="str">
        <f t="shared" si="1962"/>
        <v/>
      </c>
      <c r="AD1771" s="346" t="str">
        <f t="shared" si="1963"/>
        <v/>
      </c>
      <c r="AE1771" s="344" t="str">
        <f t="shared" si="2014"/>
        <v/>
      </c>
      <c r="AF1771" s="346" t="str">
        <f t="shared" si="1964"/>
        <v/>
      </c>
      <c r="AG1771" s="344" t="str">
        <f t="shared" si="2015"/>
        <v/>
      </c>
      <c r="AH1771" s="344" t="str">
        <f t="shared" si="2016"/>
        <v/>
      </c>
      <c r="AI1771" s="344" t="str">
        <f t="shared" si="2017"/>
        <v/>
      </c>
      <c r="AJ1771" s="346" t="str">
        <f t="shared" si="2018"/>
        <v/>
      </c>
      <c r="AK1771" s="346" t="str">
        <f t="shared" si="2019"/>
        <v/>
      </c>
      <c r="AL1771" s="347" t="str">
        <f t="shared" si="2020"/>
        <v/>
      </c>
      <c r="AM1771" s="141"/>
      <c r="AN1771" s="141"/>
      <c r="AO1771" s="142"/>
      <c r="AP1771" s="58">
        <f t="shared" si="1965"/>
        <v>0</v>
      </c>
      <c r="AQ1771" s="318">
        <f>SUM(AP$10:AP1771)</f>
        <v>0</v>
      </c>
      <c r="AR1771" s="143">
        <f t="shared" si="2023"/>
        <v>0.1</v>
      </c>
      <c r="AS1771" s="144" t="str">
        <f t="shared" si="1966"/>
        <v/>
      </c>
      <c r="AT1771" s="144" t="str">
        <f t="shared" si="1993"/>
        <v/>
      </c>
      <c r="AU1771" s="145"/>
      <c r="AV1771" s="58">
        <f t="shared" si="2024"/>
        <v>0</v>
      </c>
      <c r="AW1771" s="318">
        <f>SUM(AV$10:AV1771)</f>
        <v>0</v>
      </c>
      <c r="AX1771" s="319">
        <f t="shared" si="2025"/>
        <v>0.1</v>
      </c>
      <c r="AY1771" s="144" t="str">
        <f t="shared" si="2007"/>
        <v/>
      </c>
      <c r="AZ1771" s="144" t="str">
        <f t="shared" si="2008"/>
        <v/>
      </c>
      <c r="BA1771" s="144"/>
      <c r="BB1771" s="146" t="str">
        <f t="shared" si="1967"/>
        <v/>
      </c>
      <c r="BC1771" s="66" t="str">
        <f t="shared" si="2006"/>
        <v/>
      </c>
      <c r="BD1771" s="195" t="str">
        <f t="shared" si="1968"/>
        <v/>
      </c>
      <c r="BG1771" s="286" t="str">
        <f t="shared" si="1969"/>
        <v/>
      </c>
      <c r="BY1771" s="211" t="str">
        <f t="shared" si="1970"/>
        <v/>
      </c>
      <c r="BZ1771" s="150" t="str">
        <f t="shared" si="1971"/>
        <v/>
      </c>
      <c r="CB1771" s="54" t="str">
        <f t="shared" si="2005"/>
        <v/>
      </c>
      <c r="CD1771" s="54" t="str">
        <f t="shared" si="1972"/>
        <v/>
      </c>
      <c r="CF1771" s="54" t="str">
        <f t="shared" si="1973"/>
        <v/>
      </c>
      <c r="CH1771" s="150" t="str">
        <f t="shared" si="1974"/>
        <v/>
      </c>
      <c r="CI1771" s="290"/>
      <c r="CJ1771" s="150" t="str">
        <f t="shared" si="1975"/>
        <v/>
      </c>
      <c r="CK1771" s="290"/>
      <c r="CL1771" s="54" t="str">
        <f t="shared" si="1994"/>
        <v/>
      </c>
      <c r="CM1771" s="290"/>
      <c r="CN1771" s="150" t="str">
        <f t="shared" si="1976"/>
        <v/>
      </c>
      <c r="CO1771" s="290"/>
      <c r="CP1771" s="150" t="str">
        <f t="shared" si="1977"/>
        <v/>
      </c>
      <c r="CQ1771" s="290"/>
      <c r="CR1771" s="150" t="str">
        <f t="shared" si="1978"/>
        <v/>
      </c>
      <c r="CS1771" s="290"/>
      <c r="CT1771" s="150" t="str">
        <f t="shared" si="1979"/>
        <v/>
      </c>
      <c r="CU1771" s="150"/>
      <c r="CV1771" s="150" t="str">
        <f t="shared" si="1980"/>
        <v/>
      </c>
      <c r="CW1771" s="94"/>
      <c r="CX1771" s="151" t="str">
        <f t="shared" si="2021"/>
        <v/>
      </c>
      <c r="CY1771" s="151" t="str">
        <f t="shared" si="2022"/>
        <v/>
      </c>
      <c r="CZ1771" s="152"/>
      <c r="DA1771" s="373" t="str">
        <f t="shared" si="1995"/>
        <v/>
      </c>
      <c r="DC1771" s="153">
        <f t="shared" si="1981"/>
        <v>0</v>
      </c>
      <c r="DD1771" s="153">
        <f t="shared" si="1982"/>
        <v>0</v>
      </c>
      <c r="DE1771" s="153">
        <f t="shared" si="1983"/>
        <v>0</v>
      </c>
      <c r="DF1771" s="158">
        <f t="shared" si="1984"/>
        <v>-4.7000000000000002E-3</v>
      </c>
      <c r="DG1771" s="159">
        <f t="shared" si="1996"/>
        <v>-1.1703000000000001</v>
      </c>
      <c r="DH1771" s="158">
        <f t="shared" si="1985"/>
        <v>3.1999999999999997E-3</v>
      </c>
      <c r="DI1771" s="159">
        <f t="shared" si="1997"/>
        <v>0.79679999999999995</v>
      </c>
      <c r="DJ1771" s="158">
        <f t="shared" si="1986"/>
        <v>-2.7000000000000001E-3</v>
      </c>
      <c r="DK1771" s="159">
        <f t="shared" si="1998"/>
        <v>-0.67230000000000001</v>
      </c>
      <c r="DL1771" s="158">
        <f t="shared" si="1987"/>
        <v>1.1999999999999999E-3</v>
      </c>
      <c r="DM1771" s="159">
        <f t="shared" si="1999"/>
        <v>0.29879999999999995</v>
      </c>
      <c r="DN1771" s="158">
        <f t="shared" si="1988"/>
        <v>1.46E-2</v>
      </c>
      <c r="DO1771" s="159">
        <f t="shared" si="2000"/>
        <v>3.6354000000000002</v>
      </c>
      <c r="DP1771" s="158">
        <f t="shared" si="1989"/>
        <v>-1.2999999999999999E-2</v>
      </c>
      <c r="DQ1771" s="159">
        <f t="shared" si="2001"/>
        <v>-3.2369999999999997</v>
      </c>
      <c r="DR1771" s="158">
        <f t="shared" si="1990"/>
        <v>-6.7000000000000002E-3</v>
      </c>
      <c r="DS1771" s="159">
        <f t="shared" si="2002"/>
        <v>-1.6683000000000001</v>
      </c>
      <c r="DT1771" s="158">
        <f t="shared" si="1991"/>
        <v>-1.2999999999999999E-2</v>
      </c>
      <c r="DU1771" s="159">
        <f t="shared" si="2003"/>
        <v>-3.2369999999999997</v>
      </c>
      <c r="DV1771" s="158">
        <f t="shared" si="1992"/>
        <v>-6.7000000000000002E-3</v>
      </c>
      <c r="DW1771" s="160">
        <f t="shared" si="2004"/>
        <v>-1.6683000000000001</v>
      </c>
    </row>
    <row r="1772" spans="1:127" ht="24.95" customHeight="1" x14ac:dyDescent="0.2">
      <c r="A1772" s="272">
        <v>1763</v>
      </c>
      <c r="B1772" s="336"/>
      <c r="C1772" s="332"/>
      <c r="D1772" s="333"/>
      <c r="E1772" s="334"/>
      <c r="F1772" s="335"/>
      <c r="G1772" s="334"/>
      <c r="H1772" s="371"/>
      <c r="I1772" s="334"/>
      <c r="J1772" s="334"/>
      <c r="K1772" s="334"/>
      <c r="L1772" s="334"/>
      <c r="M1772" s="334"/>
      <c r="N1772" s="334"/>
      <c r="O1772" s="337"/>
      <c r="P1772" s="337"/>
      <c r="Q1772" s="338" t="str">
        <f t="shared" si="1955"/>
        <v xml:space="preserve"> </v>
      </c>
      <c r="R1772" s="339" t="str">
        <f t="shared" si="1956"/>
        <v/>
      </c>
      <c r="S1772" s="340" t="str">
        <f t="shared" si="2009"/>
        <v/>
      </c>
      <c r="T1772" s="341" t="str">
        <f t="shared" si="1957"/>
        <v/>
      </c>
      <c r="U1772" s="341" t="str">
        <f t="shared" si="1958"/>
        <v/>
      </c>
      <c r="V1772" s="341" t="str">
        <f t="shared" si="1959"/>
        <v/>
      </c>
      <c r="W1772" s="341" t="str">
        <f t="shared" si="1960"/>
        <v/>
      </c>
      <c r="X1772" s="340" t="str">
        <f t="shared" si="2010"/>
        <v/>
      </c>
      <c r="Y1772" s="342" t="str">
        <f t="shared" si="2011"/>
        <v/>
      </c>
      <c r="Z1772" s="343" t="str">
        <f t="shared" si="2012"/>
        <v/>
      </c>
      <c r="AA1772" s="344" t="str">
        <f t="shared" si="2013"/>
        <v/>
      </c>
      <c r="AB1772" s="345" t="str">
        <f t="shared" si="1961"/>
        <v/>
      </c>
      <c r="AC1772" s="346" t="str">
        <f t="shared" si="1962"/>
        <v/>
      </c>
      <c r="AD1772" s="346" t="str">
        <f t="shared" si="1963"/>
        <v/>
      </c>
      <c r="AE1772" s="344" t="str">
        <f t="shared" si="2014"/>
        <v/>
      </c>
      <c r="AF1772" s="346" t="str">
        <f t="shared" si="1964"/>
        <v/>
      </c>
      <c r="AG1772" s="344" t="str">
        <f t="shared" si="2015"/>
        <v/>
      </c>
      <c r="AH1772" s="344" t="str">
        <f t="shared" si="2016"/>
        <v/>
      </c>
      <c r="AI1772" s="344" t="str">
        <f t="shared" si="2017"/>
        <v/>
      </c>
      <c r="AJ1772" s="346" t="str">
        <f t="shared" si="2018"/>
        <v/>
      </c>
      <c r="AK1772" s="346" t="str">
        <f t="shared" si="2019"/>
        <v/>
      </c>
      <c r="AL1772" s="347" t="str">
        <f t="shared" si="2020"/>
        <v/>
      </c>
      <c r="AM1772" s="141"/>
      <c r="AN1772" s="141"/>
      <c r="AO1772" s="142"/>
      <c r="AP1772" s="58">
        <f t="shared" si="1965"/>
        <v>0</v>
      </c>
      <c r="AQ1772" s="318">
        <f>SUM(AP$10:AP1772)</f>
        <v>0</v>
      </c>
      <c r="AR1772" s="143">
        <f t="shared" si="2023"/>
        <v>0.1</v>
      </c>
      <c r="AS1772" s="144" t="str">
        <f t="shared" si="1966"/>
        <v/>
      </c>
      <c r="AT1772" s="144" t="str">
        <f t="shared" si="1993"/>
        <v/>
      </c>
      <c r="AU1772" s="145"/>
      <c r="AV1772" s="58">
        <f t="shared" si="2024"/>
        <v>0</v>
      </c>
      <c r="AW1772" s="318">
        <f>SUM(AV$10:AV1772)</f>
        <v>0</v>
      </c>
      <c r="AX1772" s="319">
        <f t="shared" si="2025"/>
        <v>0.1</v>
      </c>
      <c r="AY1772" s="144" t="str">
        <f t="shared" si="2007"/>
        <v/>
      </c>
      <c r="AZ1772" s="144" t="str">
        <f t="shared" si="2008"/>
        <v/>
      </c>
      <c r="BA1772" s="144"/>
      <c r="BB1772" s="146" t="str">
        <f t="shared" si="1967"/>
        <v/>
      </c>
      <c r="BC1772" s="66" t="str">
        <f t="shared" si="2006"/>
        <v/>
      </c>
      <c r="BD1772" s="195" t="str">
        <f t="shared" si="1968"/>
        <v/>
      </c>
      <c r="BG1772" s="286" t="str">
        <f t="shared" si="1969"/>
        <v/>
      </c>
      <c r="BY1772" s="211" t="str">
        <f t="shared" si="1970"/>
        <v/>
      </c>
      <c r="BZ1772" s="150" t="str">
        <f t="shared" si="1971"/>
        <v/>
      </c>
      <c r="CB1772" s="54" t="str">
        <f t="shared" si="2005"/>
        <v/>
      </c>
      <c r="CD1772" s="54" t="str">
        <f t="shared" si="1972"/>
        <v/>
      </c>
      <c r="CF1772" s="54" t="str">
        <f t="shared" si="1973"/>
        <v/>
      </c>
      <c r="CH1772" s="150" t="str">
        <f t="shared" si="1974"/>
        <v/>
      </c>
      <c r="CI1772" s="290"/>
      <c r="CJ1772" s="150" t="str">
        <f t="shared" si="1975"/>
        <v/>
      </c>
      <c r="CK1772" s="290"/>
      <c r="CL1772" s="54" t="str">
        <f t="shared" si="1994"/>
        <v/>
      </c>
      <c r="CM1772" s="290"/>
      <c r="CN1772" s="150" t="str">
        <f t="shared" si="1976"/>
        <v/>
      </c>
      <c r="CO1772" s="290"/>
      <c r="CP1772" s="150" t="str">
        <f t="shared" si="1977"/>
        <v/>
      </c>
      <c r="CQ1772" s="290"/>
      <c r="CR1772" s="150" t="str">
        <f t="shared" si="1978"/>
        <v/>
      </c>
      <c r="CS1772" s="290"/>
      <c r="CT1772" s="150" t="str">
        <f t="shared" si="1979"/>
        <v/>
      </c>
      <c r="CU1772" s="150"/>
      <c r="CV1772" s="150" t="str">
        <f t="shared" si="1980"/>
        <v/>
      </c>
      <c r="CW1772" s="94"/>
      <c r="CX1772" s="151" t="str">
        <f t="shared" si="2021"/>
        <v/>
      </c>
      <c r="CY1772" s="151" t="str">
        <f t="shared" si="2022"/>
        <v/>
      </c>
      <c r="CZ1772" s="152"/>
      <c r="DA1772" s="373" t="str">
        <f t="shared" si="1995"/>
        <v/>
      </c>
      <c r="DC1772" s="153">
        <f t="shared" si="1981"/>
        <v>0</v>
      </c>
      <c r="DD1772" s="153">
        <f t="shared" si="1982"/>
        <v>0</v>
      </c>
      <c r="DE1772" s="153">
        <f t="shared" si="1983"/>
        <v>0</v>
      </c>
      <c r="DF1772" s="158">
        <f t="shared" si="1984"/>
        <v>-4.7000000000000002E-3</v>
      </c>
      <c r="DG1772" s="159">
        <f t="shared" si="1996"/>
        <v>-1.1703000000000001</v>
      </c>
      <c r="DH1772" s="158">
        <f t="shared" si="1985"/>
        <v>3.1999999999999997E-3</v>
      </c>
      <c r="DI1772" s="159">
        <f t="shared" si="1997"/>
        <v>0.79679999999999995</v>
      </c>
      <c r="DJ1772" s="158">
        <f t="shared" si="1986"/>
        <v>-2.7000000000000001E-3</v>
      </c>
      <c r="DK1772" s="159">
        <f t="shared" si="1998"/>
        <v>-0.67230000000000001</v>
      </c>
      <c r="DL1772" s="158">
        <f t="shared" si="1987"/>
        <v>1.1999999999999999E-3</v>
      </c>
      <c r="DM1772" s="159">
        <f t="shared" si="1999"/>
        <v>0.29879999999999995</v>
      </c>
      <c r="DN1772" s="158">
        <f t="shared" si="1988"/>
        <v>1.46E-2</v>
      </c>
      <c r="DO1772" s="159">
        <f t="shared" si="2000"/>
        <v>3.6354000000000002</v>
      </c>
      <c r="DP1772" s="158">
        <f t="shared" si="1989"/>
        <v>-1.2999999999999999E-2</v>
      </c>
      <c r="DQ1772" s="159">
        <f t="shared" si="2001"/>
        <v>-3.2369999999999997</v>
      </c>
      <c r="DR1772" s="158">
        <f t="shared" si="1990"/>
        <v>-6.7000000000000002E-3</v>
      </c>
      <c r="DS1772" s="159">
        <f t="shared" si="2002"/>
        <v>-1.6683000000000001</v>
      </c>
      <c r="DT1772" s="158">
        <f t="shared" si="1991"/>
        <v>-1.2999999999999999E-2</v>
      </c>
      <c r="DU1772" s="159">
        <f t="shared" si="2003"/>
        <v>-3.2369999999999997</v>
      </c>
      <c r="DV1772" s="158">
        <f t="shared" si="1992"/>
        <v>-6.7000000000000002E-3</v>
      </c>
      <c r="DW1772" s="160">
        <f t="shared" si="2004"/>
        <v>-1.6683000000000001</v>
      </c>
    </row>
    <row r="1773" spans="1:127" ht="24.95" customHeight="1" x14ac:dyDescent="0.2">
      <c r="A1773" s="272">
        <v>1764</v>
      </c>
      <c r="B1773" s="336"/>
      <c r="C1773" s="332"/>
      <c r="D1773" s="333"/>
      <c r="E1773" s="334"/>
      <c r="F1773" s="335"/>
      <c r="G1773" s="334"/>
      <c r="H1773" s="371"/>
      <c r="I1773" s="334"/>
      <c r="J1773" s="334"/>
      <c r="K1773" s="334"/>
      <c r="L1773" s="334"/>
      <c r="M1773" s="334"/>
      <c r="N1773" s="334"/>
      <c r="O1773" s="337"/>
      <c r="P1773" s="337"/>
      <c r="Q1773" s="338" t="str">
        <f t="shared" si="1955"/>
        <v xml:space="preserve"> </v>
      </c>
      <c r="R1773" s="339" t="str">
        <f t="shared" si="1956"/>
        <v/>
      </c>
      <c r="S1773" s="340" t="str">
        <f t="shared" si="2009"/>
        <v/>
      </c>
      <c r="T1773" s="341" t="str">
        <f t="shared" si="1957"/>
        <v/>
      </c>
      <c r="U1773" s="341" t="str">
        <f t="shared" si="1958"/>
        <v/>
      </c>
      <c r="V1773" s="341" t="str">
        <f t="shared" si="1959"/>
        <v/>
      </c>
      <c r="W1773" s="341" t="str">
        <f t="shared" si="1960"/>
        <v/>
      </c>
      <c r="X1773" s="340" t="str">
        <f t="shared" si="2010"/>
        <v/>
      </c>
      <c r="Y1773" s="342" t="str">
        <f t="shared" si="2011"/>
        <v/>
      </c>
      <c r="Z1773" s="343" t="str">
        <f t="shared" si="2012"/>
        <v/>
      </c>
      <c r="AA1773" s="344" t="str">
        <f t="shared" si="2013"/>
        <v/>
      </c>
      <c r="AB1773" s="345" t="str">
        <f t="shared" si="1961"/>
        <v/>
      </c>
      <c r="AC1773" s="346" t="str">
        <f t="shared" si="1962"/>
        <v/>
      </c>
      <c r="AD1773" s="346" t="str">
        <f t="shared" si="1963"/>
        <v/>
      </c>
      <c r="AE1773" s="344" t="str">
        <f t="shared" si="2014"/>
        <v/>
      </c>
      <c r="AF1773" s="346" t="str">
        <f t="shared" si="1964"/>
        <v/>
      </c>
      <c r="AG1773" s="344" t="str">
        <f t="shared" si="2015"/>
        <v/>
      </c>
      <c r="AH1773" s="344" t="str">
        <f t="shared" si="2016"/>
        <v/>
      </c>
      <c r="AI1773" s="344" t="str">
        <f t="shared" si="2017"/>
        <v/>
      </c>
      <c r="AJ1773" s="346" t="str">
        <f t="shared" si="2018"/>
        <v/>
      </c>
      <c r="AK1773" s="346" t="str">
        <f t="shared" si="2019"/>
        <v/>
      </c>
      <c r="AL1773" s="347" t="str">
        <f t="shared" si="2020"/>
        <v/>
      </c>
      <c r="AM1773" s="141"/>
      <c r="AN1773" s="141"/>
      <c r="AO1773" s="142"/>
      <c r="AP1773" s="58">
        <f t="shared" si="1965"/>
        <v>0</v>
      </c>
      <c r="AQ1773" s="318">
        <f>SUM(AP$10:AP1773)</f>
        <v>0</v>
      </c>
      <c r="AR1773" s="143">
        <f t="shared" si="2023"/>
        <v>0.1</v>
      </c>
      <c r="AS1773" s="144" t="str">
        <f t="shared" si="1966"/>
        <v/>
      </c>
      <c r="AT1773" s="144" t="str">
        <f t="shared" si="1993"/>
        <v/>
      </c>
      <c r="AU1773" s="145"/>
      <c r="AV1773" s="58">
        <f t="shared" si="2024"/>
        <v>0</v>
      </c>
      <c r="AW1773" s="318">
        <f>SUM(AV$10:AV1773)</f>
        <v>0</v>
      </c>
      <c r="AX1773" s="319">
        <f t="shared" si="2025"/>
        <v>0.1</v>
      </c>
      <c r="AY1773" s="144" t="str">
        <f t="shared" si="2007"/>
        <v/>
      </c>
      <c r="AZ1773" s="144" t="str">
        <f t="shared" si="2008"/>
        <v/>
      </c>
      <c r="BA1773" s="144"/>
      <c r="BB1773" s="146" t="str">
        <f t="shared" si="1967"/>
        <v/>
      </c>
      <c r="BC1773" s="66" t="str">
        <f t="shared" si="2006"/>
        <v/>
      </c>
      <c r="BD1773" s="195" t="str">
        <f t="shared" si="1968"/>
        <v/>
      </c>
      <c r="BG1773" s="286" t="str">
        <f t="shared" si="1969"/>
        <v/>
      </c>
      <c r="BY1773" s="211" t="str">
        <f t="shared" si="1970"/>
        <v/>
      </c>
      <c r="BZ1773" s="150" t="str">
        <f t="shared" si="1971"/>
        <v/>
      </c>
      <c r="CB1773" s="54" t="str">
        <f t="shared" si="2005"/>
        <v/>
      </c>
      <c r="CD1773" s="54" t="str">
        <f t="shared" si="1972"/>
        <v/>
      </c>
      <c r="CF1773" s="54" t="str">
        <f t="shared" si="1973"/>
        <v/>
      </c>
      <c r="CH1773" s="150" t="str">
        <f t="shared" si="1974"/>
        <v/>
      </c>
      <c r="CI1773" s="290"/>
      <c r="CJ1773" s="150" t="str">
        <f t="shared" si="1975"/>
        <v/>
      </c>
      <c r="CK1773" s="290"/>
      <c r="CL1773" s="54" t="str">
        <f t="shared" si="1994"/>
        <v/>
      </c>
      <c r="CM1773" s="290"/>
      <c r="CN1773" s="150" t="str">
        <f t="shared" si="1976"/>
        <v/>
      </c>
      <c r="CO1773" s="290"/>
      <c r="CP1773" s="150" t="str">
        <f t="shared" si="1977"/>
        <v/>
      </c>
      <c r="CQ1773" s="290"/>
      <c r="CR1773" s="150" t="str">
        <f t="shared" si="1978"/>
        <v/>
      </c>
      <c r="CS1773" s="290"/>
      <c r="CT1773" s="150" t="str">
        <f t="shared" si="1979"/>
        <v/>
      </c>
      <c r="CU1773" s="150"/>
      <c r="CV1773" s="150" t="str">
        <f t="shared" si="1980"/>
        <v/>
      </c>
      <c r="CW1773" s="94"/>
      <c r="CX1773" s="151" t="str">
        <f t="shared" si="2021"/>
        <v/>
      </c>
      <c r="CY1773" s="151" t="str">
        <f t="shared" si="2022"/>
        <v/>
      </c>
      <c r="CZ1773" s="152"/>
      <c r="DA1773" s="373" t="str">
        <f t="shared" si="1995"/>
        <v/>
      </c>
      <c r="DC1773" s="153">
        <f t="shared" si="1981"/>
        <v>0</v>
      </c>
      <c r="DD1773" s="153">
        <f t="shared" si="1982"/>
        <v>0</v>
      </c>
      <c r="DE1773" s="153">
        <f t="shared" si="1983"/>
        <v>0</v>
      </c>
      <c r="DF1773" s="158">
        <f t="shared" si="1984"/>
        <v>-4.7000000000000002E-3</v>
      </c>
      <c r="DG1773" s="159">
        <f t="shared" si="1996"/>
        <v>-1.1703000000000001</v>
      </c>
      <c r="DH1773" s="158">
        <f t="shared" si="1985"/>
        <v>3.1999999999999997E-3</v>
      </c>
      <c r="DI1773" s="159">
        <f t="shared" si="1997"/>
        <v>0.79679999999999995</v>
      </c>
      <c r="DJ1773" s="158">
        <f t="shared" si="1986"/>
        <v>-2.7000000000000001E-3</v>
      </c>
      <c r="DK1773" s="159">
        <f t="shared" si="1998"/>
        <v>-0.67230000000000001</v>
      </c>
      <c r="DL1773" s="158">
        <f t="shared" si="1987"/>
        <v>1.1999999999999999E-3</v>
      </c>
      <c r="DM1773" s="159">
        <f t="shared" si="1999"/>
        <v>0.29879999999999995</v>
      </c>
      <c r="DN1773" s="158">
        <f t="shared" si="1988"/>
        <v>1.46E-2</v>
      </c>
      <c r="DO1773" s="159">
        <f t="shared" si="2000"/>
        <v>3.6354000000000002</v>
      </c>
      <c r="DP1773" s="158">
        <f t="shared" si="1989"/>
        <v>-1.2999999999999999E-2</v>
      </c>
      <c r="DQ1773" s="159">
        <f t="shared" si="2001"/>
        <v>-3.2369999999999997</v>
      </c>
      <c r="DR1773" s="158">
        <f t="shared" si="1990"/>
        <v>-6.7000000000000002E-3</v>
      </c>
      <c r="DS1773" s="159">
        <f t="shared" si="2002"/>
        <v>-1.6683000000000001</v>
      </c>
      <c r="DT1773" s="158">
        <f t="shared" si="1991"/>
        <v>-1.2999999999999999E-2</v>
      </c>
      <c r="DU1773" s="159">
        <f t="shared" si="2003"/>
        <v>-3.2369999999999997</v>
      </c>
      <c r="DV1773" s="158">
        <f t="shared" si="1992"/>
        <v>-6.7000000000000002E-3</v>
      </c>
      <c r="DW1773" s="160">
        <f t="shared" si="2004"/>
        <v>-1.6683000000000001</v>
      </c>
    </row>
    <row r="1774" spans="1:127" ht="24.95" customHeight="1" x14ac:dyDescent="0.2">
      <c r="A1774" s="272">
        <v>1765</v>
      </c>
      <c r="B1774" s="336"/>
      <c r="C1774" s="332"/>
      <c r="D1774" s="333"/>
      <c r="E1774" s="334"/>
      <c r="F1774" s="335"/>
      <c r="G1774" s="334"/>
      <c r="H1774" s="371"/>
      <c r="I1774" s="334"/>
      <c r="J1774" s="334"/>
      <c r="K1774" s="334"/>
      <c r="L1774" s="334"/>
      <c r="M1774" s="334"/>
      <c r="N1774" s="334"/>
      <c r="O1774" s="337"/>
      <c r="P1774" s="337"/>
      <c r="Q1774" s="338" t="str">
        <f t="shared" si="1955"/>
        <v xml:space="preserve"> </v>
      </c>
      <c r="R1774" s="339" t="str">
        <f t="shared" si="1956"/>
        <v/>
      </c>
      <c r="S1774" s="340" t="str">
        <f t="shared" si="2009"/>
        <v/>
      </c>
      <c r="T1774" s="341" t="str">
        <f t="shared" si="1957"/>
        <v/>
      </c>
      <c r="U1774" s="341" t="str">
        <f t="shared" si="1958"/>
        <v/>
      </c>
      <c r="V1774" s="341" t="str">
        <f t="shared" si="1959"/>
        <v/>
      </c>
      <c r="W1774" s="341" t="str">
        <f t="shared" si="1960"/>
        <v/>
      </c>
      <c r="X1774" s="340" t="str">
        <f t="shared" si="2010"/>
        <v/>
      </c>
      <c r="Y1774" s="342" t="str">
        <f t="shared" si="2011"/>
        <v/>
      </c>
      <c r="Z1774" s="343" t="str">
        <f t="shared" si="2012"/>
        <v/>
      </c>
      <c r="AA1774" s="344" t="str">
        <f t="shared" si="2013"/>
        <v/>
      </c>
      <c r="AB1774" s="345" t="str">
        <f t="shared" si="1961"/>
        <v/>
      </c>
      <c r="AC1774" s="346" t="str">
        <f t="shared" si="1962"/>
        <v/>
      </c>
      <c r="AD1774" s="346" t="str">
        <f t="shared" si="1963"/>
        <v/>
      </c>
      <c r="AE1774" s="344" t="str">
        <f t="shared" si="2014"/>
        <v/>
      </c>
      <c r="AF1774" s="346" t="str">
        <f t="shared" si="1964"/>
        <v/>
      </c>
      <c r="AG1774" s="344" t="str">
        <f t="shared" si="2015"/>
        <v/>
      </c>
      <c r="AH1774" s="344" t="str">
        <f t="shared" si="2016"/>
        <v/>
      </c>
      <c r="AI1774" s="344" t="str">
        <f t="shared" si="2017"/>
        <v/>
      </c>
      <c r="AJ1774" s="346" t="str">
        <f t="shared" si="2018"/>
        <v/>
      </c>
      <c r="AK1774" s="346" t="str">
        <f t="shared" si="2019"/>
        <v/>
      </c>
      <c r="AL1774" s="347" t="str">
        <f t="shared" si="2020"/>
        <v/>
      </c>
      <c r="AM1774" s="141"/>
      <c r="AN1774" s="141"/>
      <c r="AO1774" s="142"/>
      <c r="AP1774" s="58">
        <f t="shared" si="1965"/>
        <v>0</v>
      </c>
      <c r="AQ1774" s="318">
        <f>SUM(AP$10:AP1774)</f>
        <v>0</v>
      </c>
      <c r="AR1774" s="143">
        <f t="shared" si="2023"/>
        <v>0.1</v>
      </c>
      <c r="AS1774" s="144" t="str">
        <f t="shared" si="1966"/>
        <v/>
      </c>
      <c r="AT1774" s="144" t="str">
        <f t="shared" si="1993"/>
        <v/>
      </c>
      <c r="AU1774" s="145"/>
      <c r="AV1774" s="58">
        <f t="shared" si="2024"/>
        <v>0</v>
      </c>
      <c r="AW1774" s="318">
        <f>SUM(AV$10:AV1774)</f>
        <v>0</v>
      </c>
      <c r="AX1774" s="319">
        <f t="shared" si="2025"/>
        <v>0.1</v>
      </c>
      <c r="AY1774" s="144" t="str">
        <f t="shared" si="2007"/>
        <v/>
      </c>
      <c r="AZ1774" s="144" t="str">
        <f t="shared" si="2008"/>
        <v/>
      </c>
      <c r="BA1774" s="144"/>
      <c r="BB1774" s="146" t="str">
        <f t="shared" si="1967"/>
        <v/>
      </c>
      <c r="BC1774" s="66" t="str">
        <f t="shared" si="2006"/>
        <v/>
      </c>
      <c r="BD1774" s="195" t="str">
        <f t="shared" si="1968"/>
        <v/>
      </c>
      <c r="BG1774" s="286" t="str">
        <f t="shared" si="1969"/>
        <v/>
      </c>
      <c r="BY1774" s="211" t="str">
        <f t="shared" si="1970"/>
        <v/>
      </c>
      <c r="BZ1774" s="150" t="str">
        <f t="shared" si="1971"/>
        <v/>
      </c>
      <c r="CB1774" s="54" t="str">
        <f t="shared" si="2005"/>
        <v/>
      </c>
      <c r="CD1774" s="54" t="str">
        <f t="shared" si="1972"/>
        <v/>
      </c>
      <c r="CF1774" s="54" t="str">
        <f t="shared" si="1973"/>
        <v/>
      </c>
      <c r="CH1774" s="150" t="str">
        <f t="shared" si="1974"/>
        <v/>
      </c>
      <c r="CI1774" s="290"/>
      <c r="CJ1774" s="150" t="str">
        <f t="shared" si="1975"/>
        <v/>
      </c>
      <c r="CK1774" s="290"/>
      <c r="CL1774" s="54" t="str">
        <f t="shared" si="1994"/>
        <v/>
      </c>
      <c r="CM1774" s="290"/>
      <c r="CN1774" s="150" t="str">
        <f t="shared" si="1976"/>
        <v/>
      </c>
      <c r="CO1774" s="290"/>
      <c r="CP1774" s="150" t="str">
        <f t="shared" si="1977"/>
        <v/>
      </c>
      <c r="CQ1774" s="290"/>
      <c r="CR1774" s="150" t="str">
        <f t="shared" si="1978"/>
        <v/>
      </c>
      <c r="CS1774" s="290"/>
      <c r="CT1774" s="150" t="str">
        <f t="shared" si="1979"/>
        <v/>
      </c>
      <c r="CU1774" s="150"/>
      <c r="CV1774" s="150" t="str">
        <f t="shared" si="1980"/>
        <v/>
      </c>
      <c r="CW1774" s="94"/>
      <c r="CX1774" s="151" t="str">
        <f t="shared" si="2021"/>
        <v/>
      </c>
      <c r="CY1774" s="151" t="str">
        <f t="shared" si="2022"/>
        <v/>
      </c>
      <c r="CZ1774" s="152"/>
      <c r="DA1774" s="373" t="str">
        <f t="shared" si="1995"/>
        <v/>
      </c>
      <c r="DC1774" s="153">
        <f t="shared" si="1981"/>
        <v>0</v>
      </c>
      <c r="DD1774" s="153">
        <f t="shared" si="1982"/>
        <v>0</v>
      </c>
      <c r="DE1774" s="153">
        <f t="shared" si="1983"/>
        <v>0</v>
      </c>
      <c r="DF1774" s="158">
        <f t="shared" si="1984"/>
        <v>-4.7000000000000002E-3</v>
      </c>
      <c r="DG1774" s="159">
        <f t="shared" si="1996"/>
        <v>-1.1703000000000001</v>
      </c>
      <c r="DH1774" s="158">
        <f t="shared" si="1985"/>
        <v>3.1999999999999997E-3</v>
      </c>
      <c r="DI1774" s="159">
        <f t="shared" si="1997"/>
        <v>0.79679999999999995</v>
      </c>
      <c r="DJ1774" s="158">
        <f t="shared" si="1986"/>
        <v>-2.7000000000000001E-3</v>
      </c>
      <c r="DK1774" s="159">
        <f t="shared" si="1998"/>
        <v>-0.67230000000000001</v>
      </c>
      <c r="DL1774" s="158">
        <f t="shared" si="1987"/>
        <v>1.1999999999999999E-3</v>
      </c>
      <c r="DM1774" s="159">
        <f t="shared" si="1999"/>
        <v>0.29879999999999995</v>
      </c>
      <c r="DN1774" s="158">
        <f t="shared" si="1988"/>
        <v>1.46E-2</v>
      </c>
      <c r="DO1774" s="159">
        <f t="shared" si="2000"/>
        <v>3.6354000000000002</v>
      </c>
      <c r="DP1774" s="158">
        <f t="shared" si="1989"/>
        <v>-1.2999999999999999E-2</v>
      </c>
      <c r="DQ1774" s="159">
        <f t="shared" si="2001"/>
        <v>-3.2369999999999997</v>
      </c>
      <c r="DR1774" s="158">
        <f t="shared" si="1990"/>
        <v>-6.7000000000000002E-3</v>
      </c>
      <c r="DS1774" s="159">
        <f t="shared" si="2002"/>
        <v>-1.6683000000000001</v>
      </c>
      <c r="DT1774" s="158">
        <f t="shared" si="1991"/>
        <v>-1.2999999999999999E-2</v>
      </c>
      <c r="DU1774" s="159">
        <f t="shared" si="2003"/>
        <v>-3.2369999999999997</v>
      </c>
      <c r="DV1774" s="158">
        <f t="shared" si="1992"/>
        <v>-6.7000000000000002E-3</v>
      </c>
      <c r="DW1774" s="160">
        <f t="shared" si="2004"/>
        <v>-1.6683000000000001</v>
      </c>
    </row>
    <row r="1775" spans="1:127" ht="24.95" customHeight="1" x14ac:dyDescent="0.2">
      <c r="A1775" s="272">
        <v>1766</v>
      </c>
      <c r="B1775" s="336"/>
      <c r="C1775" s="332"/>
      <c r="D1775" s="333"/>
      <c r="E1775" s="334"/>
      <c r="F1775" s="335"/>
      <c r="G1775" s="334"/>
      <c r="H1775" s="371"/>
      <c r="I1775" s="334"/>
      <c r="J1775" s="334"/>
      <c r="K1775" s="334"/>
      <c r="L1775" s="334"/>
      <c r="M1775" s="334"/>
      <c r="N1775" s="334"/>
      <c r="O1775" s="337"/>
      <c r="P1775" s="337"/>
      <c r="Q1775" s="338" t="str">
        <f t="shared" si="1955"/>
        <v xml:space="preserve"> </v>
      </c>
      <c r="R1775" s="339" t="str">
        <f t="shared" si="1956"/>
        <v/>
      </c>
      <c r="S1775" s="340" t="str">
        <f t="shared" si="2009"/>
        <v/>
      </c>
      <c r="T1775" s="341" t="str">
        <f t="shared" si="1957"/>
        <v/>
      </c>
      <c r="U1775" s="341" t="str">
        <f t="shared" si="1958"/>
        <v/>
      </c>
      <c r="V1775" s="341" t="str">
        <f t="shared" si="1959"/>
        <v/>
      </c>
      <c r="W1775" s="341" t="str">
        <f t="shared" si="1960"/>
        <v/>
      </c>
      <c r="X1775" s="340" t="str">
        <f t="shared" si="2010"/>
        <v/>
      </c>
      <c r="Y1775" s="342" t="str">
        <f t="shared" si="2011"/>
        <v/>
      </c>
      <c r="Z1775" s="343" t="str">
        <f t="shared" si="2012"/>
        <v/>
      </c>
      <c r="AA1775" s="344" t="str">
        <f t="shared" si="2013"/>
        <v/>
      </c>
      <c r="AB1775" s="345" t="str">
        <f t="shared" si="1961"/>
        <v/>
      </c>
      <c r="AC1775" s="346" t="str">
        <f t="shared" si="1962"/>
        <v/>
      </c>
      <c r="AD1775" s="346" t="str">
        <f t="shared" si="1963"/>
        <v/>
      </c>
      <c r="AE1775" s="344" t="str">
        <f t="shared" si="2014"/>
        <v/>
      </c>
      <c r="AF1775" s="346" t="str">
        <f t="shared" si="1964"/>
        <v/>
      </c>
      <c r="AG1775" s="344" t="str">
        <f t="shared" si="2015"/>
        <v/>
      </c>
      <c r="AH1775" s="344" t="str">
        <f t="shared" si="2016"/>
        <v/>
      </c>
      <c r="AI1775" s="344" t="str">
        <f t="shared" si="2017"/>
        <v/>
      </c>
      <c r="AJ1775" s="346" t="str">
        <f t="shared" si="2018"/>
        <v/>
      </c>
      <c r="AK1775" s="346" t="str">
        <f t="shared" si="2019"/>
        <v/>
      </c>
      <c r="AL1775" s="347" t="str">
        <f t="shared" si="2020"/>
        <v/>
      </c>
      <c r="AM1775" s="141"/>
      <c r="AN1775" s="141"/>
      <c r="AO1775" s="142"/>
      <c r="AP1775" s="58">
        <f t="shared" si="1965"/>
        <v>0</v>
      </c>
      <c r="AQ1775" s="318">
        <f>SUM(AP$10:AP1775)</f>
        <v>0</v>
      </c>
      <c r="AR1775" s="143">
        <f t="shared" si="2023"/>
        <v>0.1</v>
      </c>
      <c r="AS1775" s="144" t="str">
        <f t="shared" si="1966"/>
        <v/>
      </c>
      <c r="AT1775" s="144" t="str">
        <f t="shared" si="1993"/>
        <v/>
      </c>
      <c r="AU1775" s="145"/>
      <c r="AV1775" s="58">
        <f t="shared" si="2024"/>
        <v>0</v>
      </c>
      <c r="AW1775" s="318">
        <f>SUM(AV$10:AV1775)</f>
        <v>0</v>
      </c>
      <c r="AX1775" s="319">
        <f t="shared" si="2025"/>
        <v>0.1</v>
      </c>
      <c r="AY1775" s="144" t="str">
        <f t="shared" si="2007"/>
        <v/>
      </c>
      <c r="AZ1775" s="144" t="str">
        <f t="shared" si="2008"/>
        <v/>
      </c>
      <c r="BA1775" s="144"/>
      <c r="BB1775" s="146" t="str">
        <f t="shared" si="1967"/>
        <v/>
      </c>
      <c r="BC1775" s="66" t="str">
        <f t="shared" si="2006"/>
        <v/>
      </c>
      <c r="BD1775" s="195" t="str">
        <f t="shared" si="1968"/>
        <v/>
      </c>
      <c r="BG1775" s="286" t="str">
        <f t="shared" si="1969"/>
        <v/>
      </c>
      <c r="BY1775" s="211" t="str">
        <f t="shared" si="1970"/>
        <v/>
      </c>
      <c r="BZ1775" s="150" t="str">
        <f t="shared" si="1971"/>
        <v/>
      </c>
      <c r="CB1775" s="54" t="str">
        <f t="shared" si="2005"/>
        <v/>
      </c>
      <c r="CD1775" s="54" t="str">
        <f t="shared" si="1972"/>
        <v/>
      </c>
      <c r="CF1775" s="54" t="str">
        <f t="shared" si="1973"/>
        <v/>
      </c>
      <c r="CH1775" s="150" t="str">
        <f t="shared" si="1974"/>
        <v/>
      </c>
      <c r="CI1775" s="290"/>
      <c r="CJ1775" s="150" t="str">
        <f t="shared" si="1975"/>
        <v/>
      </c>
      <c r="CK1775" s="290"/>
      <c r="CL1775" s="54" t="str">
        <f t="shared" si="1994"/>
        <v/>
      </c>
      <c r="CM1775" s="290"/>
      <c r="CN1775" s="150" t="str">
        <f t="shared" si="1976"/>
        <v/>
      </c>
      <c r="CO1775" s="290"/>
      <c r="CP1775" s="150" t="str">
        <f t="shared" si="1977"/>
        <v/>
      </c>
      <c r="CQ1775" s="290"/>
      <c r="CR1775" s="150" t="str">
        <f t="shared" si="1978"/>
        <v/>
      </c>
      <c r="CS1775" s="290"/>
      <c r="CT1775" s="150" t="str">
        <f t="shared" si="1979"/>
        <v/>
      </c>
      <c r="CU1775" s="150"/>
      <c r="CV1775" s="150" t="str">
        <f t="shared" si="1980"/>
        <v/>
      </c>
      <c r="CW1775" s="94"/>
      <c r="CX1775" s="151" t="str">
        <f t="shared" si="2021"/>
        <v/>
      </c>
      <c r="CY1775" s="151" t="str">
        <f t="shared" si="2022"/>
        <v/>
      </c>
      <c r="CZ1775" s="152"/>
      <c r="DA1775" s="373" t="str">
        <f t="shared" si="1995"/>
        <v/>
      </c>
      <c r="DC1775" s="153">
        <f t="shared" si="1981"/>
        <v>0</v>
      </c>
      <c r="DD1775" s="153">
        <f t="shared" si="1982"/>
        <v>0</v>
      </c>
      <c r="DE1775" s="153">
        <f t="shared" si="1983"/>
        <v>0</v>
      </c>
      <c r="DF1775" s="158">
        <f t="shared" si="1984"/>
        <v>-4.7000000000000002E-3</v>
      </c>
      <c r="DG1775" s="159">
        <f t="shared" si="1996"/>
        <v>-1.1703000000000001</v>
      </c>
      <c r="DH1775" s="158">
        <f t="shared" si="1985"/>
        <v>3.1999999999999997E-3</v>
      </c>
      <c r="DI1775" s="159">
        <f t="shared" si="1997"/>
        <v>0.79679999999999995</v>
      </c>
      <c r="DJ1775" s="158">
        <f t="shared" si="1986"/>
        <v>-2.7000000000000001E-3</v>
      </c>
      <c r="DK1775" s="159">
        <f t="shared" si="1998"/>
        <v>-0.67230000000000001</v>
      </c>
      <c r="DL1775" s="158">
        <f t="shared" si="1987"/>
        <v>1.1999999999999999E-3</v>
      </c>
      <c r="DM1775" s="159">
        <f t="shared" si="1999"/>
        <v>0.29879999999999995</v>
      </c>
      <c r="DN1775" s="158">
        <f t="shared" si="1988"/>
        <v>1.46E-2</v>
      </c>
      <c r="DO1775" s="159">
        <f t="shared" si="2000"/>
        <v>3.6354000000000002</v>
      </c>
      <c r="DP1775" s="158">
        <f t="shared" si="1989"/>
        <v>-1.2999999999999999E-2</v>
      </c>
      <c r="DQ1775" s="159">
        <f t="shared" si="2001"/>
        <v>-3.2369999999999997</v>
      </c>
      <c r="DR1775" s="158">
        <f t="shared" si="1990"/>
        <v>-6.7000000000000002E-3</v>
      </c>
      <c r="DS1775" s="159">
        <f t="shared" si="2002"/>
        <v>-1.6683000000000001</v>
      </c>
      <c r="DT1775" s="158">
        <f t="shared" si="1991"/>
        <v>-1.2999999999999999E-2</v>
      </c>
      <c r="DU1775" s="159">
        <f t="shared" si="2003"/>
        <v>-3.2369999999999997</v>
      </c>
      <c r="DV1775" s="158">
        <f t="shared" si="1992"/>
        <v>-6.7000000000000002E-3</v>
      </c>
      <c r="DW1775" s="160">
        <f t="shared" si="2004"/>
        <v>-1.6683000000000001</v>
      </c>
    </row>
    <row r="1776" spans="1:127" ht="24.95" customHeight="1" x14ac:dyDescent="0.2">
      <c r="A1776" s="272">
        <v>1767</v>
      </c>
      <c r="B1776" s="336"/>
      <c r="C1776" s="332"/>
      <c r="D1776" s="333"/>
      <c r="E1776" s="334"/>
      <c r="F1776" s="335"/>
      <c r="G1776" s="334"/>
      <c r="H1776" s="371"/>
      <c r="I1776" s="334"/>
      <c r="J1776" s="334"/>
      <c r="K1776" s="334"/>
      <c r="L1776" s="334"/>
      <c r="M1776" s="334"/>
      <c r="N1776" s="334"/>
      <c r="O1776" s="337"/>
      <c r="P1776" s="337"/>
      <c r="Q1776" s="338" t="str">
        <f t="shared" si="1955"/>
        <v xml:space="preserve"> </v>
      </c>
      <c r="R1776" s="339" t="str">
        <f t="shared" si="1956"/>
        <v/>
      </c>
      <c r="S1776" s="340" t="str">
        <f t="shared" si="2009"/>
        <v/>
      </c>
      <c r="T1776" s="341" t="str">
        <f t="shared" si="1957"/>
        <v/>
      </c>
      <c r="U1776" s="341" t="str">
        <f t="shared" si="1958"/>
        <v/>
      </c>
      <c r="V1776" s="341" t="str">
        <f t="shared" si="1959"/>
        <v/>
      </c>
      <c r="W1776" s="341" t="str">
        <f t="shared" si="1960"/>
        <v/>
      </c>
      <c r="X1776" s="340" t="str">
        <f t="shared" si="2010"/>
        <v/>
      </c>
      <c r="Y1776" s="342" t="str">
        <f t="shared" si="2011"/>
        <v/>
      </c>
      <c r="Z1776" s="343" t="str">
        <f t="shared" si="2012"/>
        <v/>
      </c>
      <c r="AA1776" s="344" t="str">
        <f t="shared" si="2013"/>
        <v/>
      </c>
      <c r="AB1776" s="345" t="str">
        <f t="shared" si="1961"/>
        <v/>
      </c>
      <c r="AC1776" s="346" t="str">
        <f t="shared" si="1962"/>
        <v/>
      </c>
      <c r="AD1776" s="346" t="str">
        <f t="shared" si="1963"/>
        <v/>
      </c>
      <c r="AE1776" s="344" t="str">
        <f t="shared" si="2014"/>
        <v/>
      </c>
      <c r="AF1776" s="346" t="str">
        <f t="shared" si="1964"/>
        <v/>
      </c>
      <c r="AG1776" s="344" t="str">
        <f t="shared" si="2015"/>
        <v/>
      </c>
      <c r="AH1776" s="344" t="str">
        <f t="shared" si="2016"/>
        <v/>
      </c>
      <c r="AI1776" s="344" t="str">
        <f t="shared" si="2017"/>
        <v/>
      </c>
      <c r="AJ1776" s="346" t="str">
        <f t="shared" si="2018"/>
        <v/>
      </c>
      <c r="AK1776" s="346" t="str">
        <f t="shared" si="2019"/>
        <v/>
      </c>
      <c r="AL1776" s="347" t="str">
        <f t="shared" si="2020"/>
        <v/>
      </c>
      <c r="AM1776" s="141"/>
      <c r="AN1776" s="141"/>
      <c r="AO1776" s="142"/>
      <c r="AP1776" s="58">
        <f t="shared" si="1965"/>
        <v>0</v>
      </c>
      <c r="AQ1776" s="318">
        <f>SUM(AP$10:AP1776)</f>
        <v>0</v>
      </c>
      <c r="AR1776" s="143">
        <f t="shared" si="2023"/>
        <v>0.1</v>
      </c>
      <c r="AS1776" s="144" t="str">
        <f t="shared" si="1966"/>
        <v/>
      </c>
      <c r="AT1776" s="144" t="str">
        <f t="shared" si="1993"/>
        <v/>
      </c>
      <c r="AU1776" s="145"/>
      <c r="AV1776" s="58">
        <f t="shared" si="2024"/>
        <v>0</v>
      </c>
      <c r="AW1776" s="318">
        <f>SUM(AV$10:AV1776)</f>
        <v>0</v>
      </c>
      <c r="AX1776" s="319">
        <f t="shared" si="2025"/>
        <v>0.1</v>
      </c>
      <c r="AY1776" s="144" t="str">
        <f t="shared" si="2007"/>
        <v/>
      </c>
      <c r="AZ1776" s="144" t="str">
        <f t="shared" si="2008"/>
        <v/>
      </c>
      <c r="BA1776" s="144"/>
      <c r="BB1776" s="146" t="str">
        <f t="shared" si="1967"/>
        <v/>
      </c>
      <c r="BC1776" s="66" t="str">
        <f t="shared" si="2006"/>
        <v/>
      </c>
      <c r="BD1776" s="195" t="str">
        <f t="shared" si="1968"/>
        <v/>
      </c>
      <c r="BG1776" s="286" t="str">
        <f t="shared" si="1969"/>
        <v/>
      </c>
      <c r="BY1776" s="211" t="str">
        <f t="shared" si="1970"/>
        <v/>
      </c>
      <c r="BZ1776" s="150" t="str">
        <f t="shared" si="1971"/>
        <v/>
      </c>
      <c r="CB1776" s="54" t="str">
        <f t="shared" si="2005"/>
        <v/>
      </c>
      <c r="CD1776" s="54" t="str">
        <f t="shared" si="1972"/>
        <v/>
      </c>
      <c r="CF1776" s="54" t="str">
        <f t="shared" si="1973"/>
        <v/>
      </c>
      <c r="CH1776" s="150" t="str">
        <f t="shared" si="1974"/>
        <v/>
      </c>
      <c r="CI1776" s="290"/>
      <c r="CJ1776" s="150" t="str">
        <f t="shared" si="1975"/>
        <v/>
      </c>
      <c r="CK1776" s="290"/>
      <c r="CL1776" s="54" t="str">
        <f t="shared" si="1994"/>
        <v/>
      </c>
      <c r="CM1776" s="290"/>
      <c r="CN1776" s="150" t="str">
        <f t="shared" si="1976"/>
        <v/>
      </c>
      <c r="CO1776" s="290"/>
      <c r="CP1776" s="150" t="str">
        <f t="shared" si="1977"/>
        <v/>
      </c>
      <c r="CQ1776" s="290"/>
      <c r="CR1776" s="150" t="str">
        <f t="shared" si="1978"/>
        <v/>
      </c>
      <c r="CS1776" s="290"/>
      <c r="CT1776" s="150" t="str">
        <f t="shared" si="1979"/>
        <v/>
      </c>
      <c r="CU1776" s="150"/>
      <c r="CV1776" s="150" t="str">
        <f t="shared" si="1980"/>
        <v/>
      </c>
      <c r="CW1776" s="94"/>
      <c r="CX1776" s="151" t="str">
        <f t="shared" si="2021"/>
        <v/>
      </c>
      <c r="CY1776" s="151" t="str">
        <f t="shared" si="2022"/>
        <v/>
      </c>
      <c r="CZ1776" s="152"/>
      <c r="DA1776" s="373" t="str">
        <f t="shared" si="1995"/>
        <v/>
      </c>
      <c r="DC1776" s="153">
        <f t="shared" si="1981"/>
        <v>0</v>
      </c>
      <c r="DD1776" s="153">
        <f t="shared" si="1982"/>
        <v>0</v>
      </c>
      <c r="DE1776" s="153">
        <f t="shared" si="1983"/>
        <v>0</v>
      </c>
      <c r="DF1776" s="158">
        <f t="shared" si="1984"/>
        <v>-4.7000000000000002E-3</v>
      </c>
      <c r="DG1776" s="159">
        <f t="shared" si="1996"/>
        <v>-1.1703000000000001</v>
      </c>
      <c r="DH1776" s="158">
        <f t="shared" si="1985"/>
        <v>3.1999999999999997E-3</v>
      </c>
      <c r="DI1776" s="159">
        <f t="shared" si="1997"/>
        <v>0.79679999999999995</v>
      </c>
      <c r="DJ1776" s="158">
        <f t="shared" si="1986"/>
        <v>-2.7000000000000001E-3</v>
      </c>
      <c r="DK1776" s="159">
        <f t="shared" si="1998"/>
        <v>-0.67230000000000001</v>
      </c>
      <c r="DL1776" s="158">
        <f t="shared" si="1987"/>
        <v>1.1999999999999999E-3</v>
      </c>
      <c r="DM1776" s="159">
        <f t="shared" si="1999"/>
        <v>0.29879999999999995</v>
      </c>
      <c r="DN1776" s="158">
        <f t="shared" si="1988"/>
        <v>1.46E-2</v>
      </c>
      <c r="DO1776" s="159">
        <f t="shared" si="2000"/>
        <v>3.6354000000000002</v>
      </c>
      <c r="DP1776" s="158">
        <f t="shared" si="1989"/>
        <v>-1.2999999999999999E-2</v>
      </c>
      <c r="DQ1776" s="159">
        <f t="shared" si="2001"/>
        <v>-3.2369999999999997</v>
      </c>
      <c r="DR1776" s="158">
        <f t="shared" si="1990"/>
        <v>-6.7000000000000002E-3</v>
      </c>
      <c r="DS1776" s="159">
        <f t="shared" si="2002"/>
        <v>-1.6683000000000001</v>
      </c>
      <c r="DT1776" s="158">
        <f t="shared" si="1991"/>
        <v>-1.2999999999999999E-2</v>
      </c>
      <c r="DU1776" s="159">
        <f t="shared" si="2003"/>
        <v>-3.2369999999999997</v>
      </c>
      <c r="DV1776" s="158">
        <f t="shared" si="1992"/>
        <v>-6.7000000000000002E-3</v>
      </c>
      <c r="DW1776" s="160">
        <f t="shared" si="2004"/>
        <v>-1.6683000000000001</v>
      </c>
    </row>
    <row r="1777" spans="1:127" ht="24.95" customHeight="1" x14ac:dyDescent="0.2">
      <c r="A1777" s="272">
        <v>1768</v>
      </c>
      <c r="B1777" s="336"/>
      <c r="C1777" s="332"/>
      <c r="D1777" s="333"/>
      <c r="E1777" s="334"/>
      <c r="F1777" s="335"/>
      <c r="G1777" s="334"/>
      <c r="H1777" s="371"/>
      <c r="I1777" s="334"/>
      <c r="J1777" s="334"/>
      <c r="K1777" s="334"/>
      <c r="L1777" s="334"/>
      <c r="M1777" s="334"/>
      <c r="N1777" s="334"/>
      <c r="O1777" s="337"/>
      <c r="P1777" s="337"/>
      <c r="Q1777" s="338" t="str">
        <f t="shared" si="1955"/>
        <v xml:space="preserve"> </v>
      </c>
      <c r="R1777" s="339" t="str">
        <f t="shared" si="1956"/>
        <v/>
      </c>
      <c r="S1777" s="340" t="str">
        <f t="shared" si="2009"/>
        <v/>
      </c>
      <c r="T1777" s="341" t="str">
        <f t="shared" si="1957"/>
        <v/>
      </c>
      <c r="U1777" s="341" t="str">
        <f t="shared" si="1958"/>
        <v/>
      </c>
      <c r="V1777" s="341" t="str">
        <f t="shared" si="1959"/>
        <v/>
      </c>
      <c r="W1777" s="341" t="str">
        <f t="shared" si="1960"/>
        <v/>
      </c>
      <c r="X1777" s="340" t="str">
        <f t="shared" si="2010"/>
        <v/>
      </c>
      <c r="Y1777" s="342" t="str">
        <f t="shared" si="2011"/>
        <v/>
      </c>
      <c r="Z1777" s="343" t="str">
        <f t="shared" si="2012"/>
        <v/>
      </c>
      <c r="AA1777" s="344" t="str">
        <f t="shared" si="2013"/>
        <v/>
      </c>
      <c r="AB1777" s="345" t="str">
        <f t="shared" si="1961"/>
        <v/>
      </c>
      <c r="AC1777" s="346" t="str">
        <f t="shared" si="1962"/>
        <v/>
      </c>
      <c r="AD1777" s="346" t="str">
        <f t="shared" si="1963"/>
        <v/>
      </c>
      <c r="AE1777" s="344" t="str">
        <f t="shared" si="2014"/>
        <v/>
      </c>
      <c r="AF1777" s="346" t="str">
        <f t="shared" si="1964"/>
        <v/>
      </c>
      <c r="AG1777" s="344" t="str">
        <f t="shared" si="2015"/>
        <v/>
      </c>
      <c r="AH1777" s="344" t="str">
        <f t="shared" si="2016"/>
        <v/>
      </c>
      <c r="AI1777" s="344" t="str">
        <f t="shared" si="2017"/>
        <v/>
      </c>
      <c r="AJ1777" s="346" t="str">
        <f t="shared" si="2018"/>
        <v/>
      </c>
      <c r="AK1777" s="346" t="str">
        <f t="shared" si="2019"/>
        <v/>
      </c>
      <c r="AL1777" s="347" t="str">
        <f t="shared" si="2020"/>
        <v/>
      </c>
      <c r="AM1777" s="141"/>
      <c r="AN1777" s="141"/>
      <c r="AO1777" s="142"/>
      <c r="AP1777" s="58">
        <f t="shared" si="1965"/>
        <v>0</v>
      </c>
      <c r="AQ1777" s="318">
        <f>SUM(AP$10:AP1777)</f>
        <v>0</v>
      </c>
      <c r="AR1777" s="143">
        <f t="shared" si="2023"/>
        <v>0.1</v>
      </c>
      <c r="AS1777" s="144" t="str">
        <f t="shared" si="1966"/>
        <v/>
      </c>
      <c r="AT1777" s="144" t="str">
        <f t="shared" si="1993"/>
        <v/>
      </c>
      <c r="AU1777" s="145"/>
      <c r="AV1777" s="58">
        <f t="shared" si="2024"/>
        <v>0</v>
      </c>
      <c r="AW1777" s="318">
        <f>SUM(AV$10:AV1777)</f>
        <v>0</v>
      </c>
      <c r="AX1777" s="319">
        <f t="shared" si="2025"/>
        <v>0.1</v>
      </c>
      <c r="AY1777" s="144" t="str">
        <f t="shared" si="2007"/>
        <v/>
      </c>
      <c r="AZ1777" s="144" t="str">
        <f t="shared" si="2008"/>
        <v/>
      </c>
      <c r="BA1777" s="144"/>
      <c r="BB1777" s="146" t="str">
        <f t="shared" si="1967"/>
        <v/>
      </c>
      <c r="BC1777" s="66" t="str">
        <f t="shared" si="2006"/>
        <v/>
      </c>
      <c r="BD1777" s="195" t="str">
        <f t="shared" si="1968"/>
        <v/>
      </c>
      <c r="BG1777" s="286" t="str">
        <f t="shared" si="1969"/>
        <v/>
      </c>
      <c r="BY1777" s="211" t="str">
        <f t="shared" si="1970"/>
        <v/>
      </c>
      <c r="BZ1777" s="150" t="str">
        <f t="shared" si="1971"/>
        <v/>
      </c>
      <c r="CB1777" s="54" t="str">
        <f t="shared" si="2005"/>
        <v/>
      </c>
      <c r="CD1777" s="54" t="str">
        <f t="shared" si="1972"/>
        <v/>
      </c>
      <c r="CF1777" s="54" t="str">
        <f t="shared" si="1973"/>
        <v/>
      </c>
      <c r="CH1777" s="150" t="str">
        <f t="shared" si="1974"/>
        <v/>
      </c>
      <c r="CI1777" s="290"/>
      <c r="CJ1777" s="150" t="str">
        <f t="shared" si="1975"/>
        <v/>
      </c>
      <c r="CK1777" s="290"/>
      <c r="CL1777" s="54" t="str">
        <f t="shared" si="1994"/>
        <v/>
      </c>
      <c r="CM1777" s="290"/>
      <c r="CN1777" s="150" t="str">
        <f t="shared" si="1976"/>
        <v/>
      </c>
      <c r="CO1777" s="290"/>
      <c r="CP1777" s="150" t="str">
        <f t="shared" si="1977"/>
        <v/>
      </c>
      <c r="CQ1777" s="290"/>
      <c r="CR1777" s="150" t="str">
        <f t="shared" si="1978"/>
        <v/>
      </c>
      <c r="CS1777" s="290"/>
      <c r="CT1777" s="150" t="str">
        <f t="shared" si="1979"/>
        <v/>
      </c>
      <c r="CU1777" s="150"/>
      <c r="CV1777" s="150" t="str">
        <f t="shared" si="1980"/>
        <v/>
      </c>
      <c r="CW1777" s="94"/>
      <c r="CX1777" s="151" t="str">
        <f t="shared" si="2021"/>
        <v/>
      </c>
      <c r="CY1777" s="151" t="str">
        <f t="shared" si="2022"/>
        <v/>
      </c>
      <c r="CZ1777" s="152"/>
      <c r="DA1777" s="373" t="str">
        <f t="shared" si="1995"/>
        <v/>
      </c>
      <c r="DC1777" s="153">
        <f t="shared" si="1981"/>
        <v>0</v>
      </c>
      <c r="DD1777" s="153">
        <f t="shared" si="1982"/>
        <v>0</v>
      </c>
      <c r="DE1777" s="153">
        <f t="shared" si="1983"/>
        <v>0</v>
      </c>
      <c r="DF1777" s="158">
        <f t="shared" si="1984"/>
        <v>-4.7000000000000002E-3</v>
      </c>
      <c r="DG1777" s="159">
        <f t="shared" si="1996"/>
        <v>-1.1703000000000001</v>
      </c>
      <c r="DH1777" s="158">
        <f t="shared" si="1985"/>
        <v>3.1999999999999997E-3</v>
      </c>
      <c r="DI1777" s="159">
        <f t="shared" si="1997"/>
        <v>0.79679999999999995</v>
      </c>
      <c r="DJ1777" s="158">
        <f t="shared" si="1986"/>
        <v>-2.7000000000000001E-3</v>
      </c>
      <c r="DK1777" s="159">
        <f t="shared" si="1998"/>
        <v>-0.67230000000000001</v>
      </c>
      <c r="DL1777" s="158">
        <f t="shared" si="1987"/>
        <v>1.1999999999999999E-3</v>
      </c>
      <c r="DM1777" s="159">
        <f t="shared" si="1999"/>
        <v>0.29879999999999995</v>
      </c>
      <c r="DN1777" s="158">
        <f t="shared" si="1988"/>
        <v>1.46E-2</v>
      </c>
      <c r="DO1777" s="159">
        <f t="shared" si="2000"/>
        <v>3.6354000000000002</v>
      </c>
      <c r="DP1777" s="158">
        <f t="shared" si="1989"/>
        <v>-1.2999999999999999E-2</v>
      </c>
      <c r="DQ1777" s="159">
        <f t="shared" si="2001"/>
        <v>-3.2369999999999997</v>
      </c>
      <c r="DR1777" s="158">
        <f t="shared" si="1990"/>
        <v>-6.7000000000000002E-3</v>
      </c>
      <c r="DS1777" s="159">
        <f t="shared" si="2002"/>
        <v>-1.6683000000000001</v>
      </c>
      <c r="DT1777" s="158">
        <f t="shared" si="1991"/>
        <v>-1.2999999999999999E-2</v>
      </c>
      <c r="DU1777" s="159">
        <f t="shared" si="2003"/>
        <v>-3.2369999999999997</v>
      </c>
      <c r="DV1777" s="158">
        <f t="shared" si="1992"/>
        <v>-6.7000000000000002E-3</v>
      </c>
      <c r="DW1777" s="160">
        <f t="shared" si="2004"/>
        <v>-1.6683000000000001</v>
      </c>
    </row>
    <row r="1778" spans="1:127" ht="24.95" customHeight="1" x14ac:dyDescent="0.2">
      <c r="A1778" s="272">
        <v>1769</v>
      </c>
      <c r="B1778" s="336"/>
      <c r="C1778" s="332"/>
      <c r="D1778" s="333"/>
      <c r="E1778" s="334"/>
      <c r="F1778" s="335"/>
      <c r="G1778" s="334"/>
      <c r="H1778" s="371"/>
      <c r="I1778" s="334"/>
      <c r="J1778" s="334"/>
      <c r="K1778" s="334"/>
      <c r="L1778" s="334"/>
      <c r="M1778" s="334"/>
      <c r="N1778" s="334"/>
      <c r="O1778" s="337"/>
      <c r="P1778" s="337"/>
      <c r="Q1778" s="338" t="str">
        <f t="shared" si="1955"/>
        <v xml:space="preserve"> </v>
      </c>
      <c r="R1778" s="339" t="str">
        <f t="shared" si="1956"/>
        <v/>
      </c>
      <c r="S1778" s="340" t="str">
        <f t="shared" si="2009"/>
        <v/>
      </c>
      <c r="T1778" s="341" t="str">
        <f t="shared" si="1957"/>
        <v/>
      </c>
      <c r="U1778" s="341" t="str">
        <f t="shared" si="1958"/>
        <v/>
      </c>
      <c r="V1778" s="341" t="str">
        <f t="shared" si="1959"/>
        <v/>
      </c>
      <c r="W1778" s="341" t="str">
        <f t="shared" si="1960"/>
        <v/>
      </c>
      <c r="X1778" s="340" t="str">
        <f t="shared" si="2010"/>
        <v/>
      </c>
      <c r="Y1778" s="342" t="str">
        <f t="shared" si="2011"/>
        <v/>
      </c>
      <c r="Z1778" s="343" t="str">
        <f t="shared" si="2012"/>
        <v/>
      </c>
      <c r="AA1778" s="344" t="str">
        <f t="shared" si="2013"/>
        <v/>
      </c>
      <c r="AB1778" s="345" t="str">
        <f t="shared" si="1961"/>
        <v/>
      </c>
      <c r="AC1778" s="346" t="str">
        <f t="shared" si="1962"/>
        <v/>
      </c>
      <c r="AD1778" s="346" t="str">
        <f t="shared" si="1963"/>
        <v/>
      </c>
      <c r="AE1778" s="344" t="str">
        <f t="shared" si="2014"/>
        <v/>
      </c>
      <c r="AF1778" s="346" t="str">
        <f t="shared" si="1964"/>
        <v/>
      </c>
      <c r="AG1778" s="344" t="str">
        <f t="shared" si="2015"/>
        <v/>
      </c>
      <c r="AH1778" s="344" t="str">
        <f t="shared" si="2016"/>
        <v/>
      </c>
      <c r="AI1778" s="344" t="str">
        <f t="shared" si="2017"/>
        <v/>
      </c>
      <c r="AJ1778" s="346" t="str">
        <f t="shared" si="2018"/>
        <v/>
      </c>
      <c r="AK1778" s="346" t="str">
        <f t="shared" si="2019"/>
        <v/>
      </c>
      <c r="AL1778" s="347" t="str">
        <f t="shared" si="2020"/>
        <v/>
      </c>
      <c r="AM1778" s="141"/>
      <c r="AN1778" s="141"/>
      <c r="AO1778" s="142"/>
      <c r="AP1778" s="58">
        <f t="shared" si="1965"/>
        <v>0</v>
      </c>
      <c r="AQ1778" s="318">
        <f>SUM(AP$10:AP1778)</f>
        <v>0</v>
      </c>
      <c r="AR1778" s="143">
        <f t="shared" si="2023"/>
        <v>0.1</v>
      </c>
      <c r="AS1778" s="144" t="str">
        <f t="shared" si="1966"/>
        <v/>
      </c>
      <c r="AT1778" s="144" t="str">
        <f t="shared" si="1993"/>
        <v/>
      </c>
      <c r="AU1778" s="145"/>
      <c r="AV1778" s="58">
        <f t="shared" si="2024"/>
        <v>0</v>
      </c>
      <c r="AW1778" s="318">
        <f>SUM(AV$10:AV1778)</f>
        <v>0</v>
      </c>
      <c r="AX1778" s="319">
        <f t="shared" si="2025"/>
        <v>0.1</v>
      </c>
      <c r="AY1778" s="144" t="str">
        <f t="shared" si="2007"/>
        <v/>
      </c>
      <c r="AZ1778" s="144" t="str">
        <f t="shared" si="2008"/>
        <v/>
      </c>
      <c r="BA1778" s="144"/>
      <c r="BB1778" s="146" t="str">
        <f t="shared" si="1967"/>
        <v/>
      </c>
      <c r="BC1778" s="66" t="str">
        <f t="shared" si="2006"/>
        <v/>
      </c>
      <c r="BD1778" s="195" t="str">
        <f t="shared" si="1968"/>
        <v/>
      </c>
      <c r="BG1778" s="286" t="str">
        <f t="shared" si="1969"/>
        <v/>
      </c>
      <c r="BY1778" s="211" t="str">
        <f t="shared" si="1970"/>
        <v/>
      </c>
      <c r="BZ1778" s="150" t="str">
        <f t="shared" si="1971"/>
        <v/>
      </c>
      <c r="CB1778" s="54" t="str">
        <f t="shared" si="2005"/>
        <v/>
      </c>
      <c r="CD1778" s="54" t="str">
        <f t="shared" si="1972"/>
        <v/>
      </c>
      <c r="CF1778" s="54" t="str">
        <f t="shared" si="1973"/>
        <v/>
      </c>
      <c r="CH1778" s="150" t="str">
        <f t="shared" si="1974"/>
        <v/>
      </c>
      <c r="CI1778" s="290"/>
      <c r="CJ1778" s="150" t="str">
        <f t="shared" si="1975"/>
        <v/>
      </c>
      <c r="CK1778" s="290"/>
      <c r="CL1778" s="54" t="str">
        <f t="shared" si="1994"/>
        <v/>
      </c>
      <c r="CM1778" s="290"/>
      <c r="CN1778" s="150" t="str">
        <f t="shared" si="1976"/>
        <v/>
      </c>
      <c r="CO1778" s="290"/>
      <c r="CP1778" s="150" t="str">
        <f t="shared" si="1977"/>
        <v/>
      </c>
      <c r="CQ1778" s="290"/>
      <c r="CR1778" s="150" t="str">
        <f t="shared" si="1978"/>
        <v/>
      </c>
      <c r="CS1778" s="290"/>
      <c r="CT1778" s="150" t="str">
        <f t="shared" si="1979"/>
        <v/>
      </c>
      <c r="CU1778" s="150"/>
      <c r="CV1778" s="150" t="str">
        <f t="shared" si="1980"/>
        <v/>
      </c>
      <c r="CW1778" s="94"/>
      <c r="CX1778" s="151" t="str">
        <f t="shared" si="2021"/>
        <v/>
      </c>
      <c r="CY1778" s="151" t="str">
        <f t="shared" si="2022"/>
        <v/>
      </c>
      <c r="CZ1778" s="152"/>
      <c r="DA1778" s="373" t="str">
        <f t="shared" si="1995"/>
        <v/>
      </c>
      <c r="DC1778" s="153">
        <f t="shared" si="1981"/>
        <v>0</v>
      </c>
      <c r="DD1778" s="153">
        <f t="shared" si="1982"/>
        <v>0</v>
      </c>
      <c r="DE1778" s="153">
        <f t="shared" si="1983"/>
        <v>0</v>
      </c>
      <c r="DF1778" s="158">
        <f t="shared" si="1984"/>
        <v>-4.7000000000000002E-3</v>
      </c>
      <c r="DG1778" s="159">
        <f t="shared" si="1996"/>
        <v>-1.1703000000000001</v>
      </c>
      <c r="DH1778" s="158">
        <f t="shared" si="1985"/>
        <v>3.1999999999999997E-3</v>
      </c>
      <c r="DI1778" s="159">
        <f t="shared" si="1997"/>
        <v>0.79679999999999995</v>
      </c>
      <c r="DJ1778" s="158">
        <f t="shared" si="1986"/>
        <v>-2.7000000000000001E-3</v>
      </c>
      <c r="DK1778" s="159">
        <f t="shared" si="1998"/>
        <v>-0.67230000000000001</v>
      </c>
      <c r="DL1778" s="158">
        <f t="shared" si="1987"/>
        <v>1.1999999999999999E-3</v>
      </c>
      <c r="DM1778" s="159">
        <f t="shared" si="1999"/>
        <v>0.29879999999999995</v>
      </c>
      <c r="DN1778" s="158">
        <f t="shared" si="1988"/>
        <v>1.46E-2</v>
      </c>
      <c r="DO1778" s="159">
        <f t="shared" si="2000"/>
        <v>3.6354000000000002</v>
      </c>
      <c r="DP1778" s="158">
        <f t="shared" si="1989"/>
        <v>-1.2999999999999999E-2</v>
      </c>
      <c r="DQ1778" s="159">
        <f t="shared" si="2001"/>
        <v>-3.2369999999999997</v>
      </c>
      <c r="DR1778" s="158">
        <f t="shared" si="1990"/>
        <v>-6.7000000000000002E-3</v>
      </c>
      <c r="DS1778" s="159">
        <f t="shared" si="2002"/>
        <v>-1.6683000000000001</v>
      </c>
      <c r="DT1778" s="158">
        <f t="shared" si="1991"/>
        <v>-1.2999999999999999E-2</v>
      </c>
      <c r="DU1778" s="159">
        <f t="shared" si="2003"/>
        <v>-3.2369999999999997</v>
      </c>
      <c r="DV1778" s="158">
        <f t="shared" si="1992"/>
        <v>-6.7000000000000002E-3</v>
      </c>
      <c r="DW1778" s="160">
        <f t="shared" si="2004"/>
        <v>-1.6683000000000001</v>
      </c>
    </row>
    <row r="1779" spans="1:127" ht="24.95" customHeight="1" x14ac:dyDescent="0.2">
      <c r="A1779" s="272">
        <v>1770</v>
      </c>
      <c r="B1779" s="336"/>
      <c r="C1779" s="332"/>
      <c r="D1779" s="333"/>
      <c r="E1779" s="334"/>
      <c r="F1779" s="335"/>
      <c r="G1779" s="334"/>
      <c r="H1779" s="371"/>
      <c r="I1779" s="334"/>
      <c r="J1779" s="334"/>
      <c r="K1779" s="334"/>
      <c r="L1779" s="334"/>
      <c r="M1779" s="334"/>
      <c r="N1779" s="334"/>
      <c r="O1779" s="337"/>
      <c r="P1779" s="337"/>
      <c r="Q1779" s="338" t="str">
        <f t="shared" si="1955"/>
        <v xml:space="preserve"> </v>
      </c>
      <c r="R1779" s="339" t="str">
        <f t="shared" si="1956"/>
        <v/>
      </c>
      <c r="S1779" s="340" t="str">
        <f t="shared" si="2009"/>
        <v/>
      </c>
      <c r="T1779" s="341" t="str">
        <f t="shared" si="1957"/>
        <v/>
      </c>
      <c r="U1779" s="341" t="str">
        <f t="shared" si="1958"/>
        <v/>
      </c>
      <c r="V1779" s="341" t="str">
        <f t="shared" si="1959"/>
        <v/>
      </c>
      <c r="W1779" s="341" t="str">
        <f t="shared" si="1960"/>
        <v/>
      </c>
      <c r="X1779" s="340" t="str">
        <f t="shared" si="2010"/>
        <v/>
      </c>
      <c r="Y1779" s="342" t="str">
        <f t="shared" si="2011"/>
        <v/>
      </c>
      <c r="Z1779" s="343" t="str">
        <f t="shared" si="2012"/>
        <v/>
      </c>
      <c r="AA1779" s="344" t="str">
        <f t="shared" si="2013"/>
        <v/>
      </c>
      <c r="AB1779" s="345" t="str">
        <f t="shared" si="1961"/>
        <v/>
      </c>
      <c r="AC1779" s="346" t="str">
        <f t="shared" si="1962"/>
        <v/>
      </c>
      <c r="AD1779" s="346" t="str">
        <f t="shared" si="1963"/>
        <v/>
      </c>
      <c r="AE1779" s="344" t="str">
        <f t="shared" si="2014"/>
        <v/>
      </c>
      <c r="AF1779" s="346" t="str">
        <f t="shared" si="1964"/>
        <v/>
      </c>
      <c r="AG1779" s="344" t="str">
        <f t="shared" si="2015"/>
        <v/>
      </c>
      <c r="AH1779" s="344" t="str">
        <f t="shared" si="2016"/>
        <v/>
      </c>
      <c r="AI1779" s="344" t="str">
        <f t="shared" si="2017"/>
        <v/>
      </c>
      <c r="AJ1779" s="346" t="str">
        <f t="shared" si="2018"/>
        <v/>
      </c>
      <c r="AK1779" s="346" t="str">
        <f t="shared" si="2019"/>
        <v/>
      </c>
      <c r="AL1779" s="347" t="str">
        <f t="shared" si="2020"/>
        <v/>
      </c>
      <c r="AM1779" s="141"/>
      <c r="AN1779" s="141"/>
      <c r="AO1779" s="142"/>
      <c r="AP1779" s="58">
        <f t="shared" si="1965"/>
        <v>0</v>
      </c>
      <c r="AQ1779" s="318">
        <f>SUM(AP$10:AP1779)</f>
        <v>0</v>
      </c>
      <c r="AR1779" s="143">
        <f t="shared" si="2023"/>
        <v>0.1</v>
      </c>
      <c r="AS1779" s="144" t="str">
        <f t="shared" si="1966"/>
        <v/>
      </c>
      <c r="AT1779" s="144" t="str">
        <f t="shared" si="1993"/>
        <v/>
      </c>
      <c r="AU1779" s="145"/>
      <c r="AV1779" s="58">
        <f t="shared" si="2024"/>
        <v>0</v>
      </c>
      <c r="AW1779" s="318">
        <f>SUM(AV$10:AV1779)</f>
        <v>0</v>
      </c>
      <c r="AX1779" s="319">
        <f t="shared" si="2025"/>
        <v>0.1</v>
      </c>
      <c r="AY1779" s="144" t="str">
        <f t="shared" si="2007"/>
        <v/>
      </c>
      <c r="AZ1779" s="144" t="str">
        <f t="shared" si="2008"/>
        <v/>
      </c>
      <c r="BA1779" s="144"/>
      <c r="BB1779" s="146" t="str">
        <f t="shared" si="1967"/>
        <v/>
      </c>
      <c r="BC1779" s="66" t="str">
        <f t="shared" si="2006"/>
        <v/>
      </c>
      <c r="BD1779" s="195" t="str">
        <f t="shared" si="1968"/>
        <v/>
      </c>
      <c r="BG1779" s="286" t="str">
        <f t="shared" si="1969"/>
        <v/>
      </c>
      <c r="BY1779" s="211" t="str">
        <f t="shared" si="1970"/>
        <v/>
      </c>
      <c r="BZ1779" s="150" t="str">
        <f t="shared" si="1971"/>
        <v/>
      </c>
      <c r="CB1779" s="54" t="str">
        <f t="shared" si="2005"/>
        <v/>
      </c>
      <c r="CD1779" s="54" t="str">
        <f t="shared" si="1972"/>
        <v/>
      </c>
      <c r="CF1779" s="54" t="str">
        <f t="shared" si="1973"/>
        <v/>
      </c>
      <c r="CH1779" s="150" t="str">
        <f t="shared" si="1974"/>
        <v/>
      </c>
      <c r="CI1779" s="290"/>
      <c r="CJ1779" s="150" t="str">
        <f t="shared" si="1975"/>
        <v/>
      </c>
      <c r="CK1779" s="290"/>
      <c r="CL1779" s="54" t="str">
        <f t="shared" si="1994"/>
        <v/>
      </c>
      <c r="CM1779" s="290"/>
      <c r="CN1779" s="150" t="str">
        <f t="shared" si="1976"/>
        <v/>
      </c>
      <c r="CO1779" s="290"/>
      <c r="CP1779" s="150" t="str">
        <f t="shared" si="1977"/>
        <v/>
      </c>
      <c r="CQ1779" s="290"/>
      <c r="CR1779" s="150" t="str">
        <f t="shared" si="1978"/>
        <v/>
      </c>
      <c r="CS1779" s="290"/>
      <c r="CT1779" s="150" t="str">
        <f t="shared" si="1979"/>
        <v/>
      </c>
      <c r="CU1779" s="150"/>
      <c r="CV1779" s="150" t="str">
        <f t="shared" si="1980"/>
        <v/>
      </c>
      <c r="CW1779" s="94"/>
      <c r="CX1779" s="151" t="str">
        <f t="shared" si="2021"/>
        <v/>
      </c>
      <c r="CY1779" s="151" t="str">
        <f t="shared" si="2022"/>
        <v/>
      </c>
      <c r="CZ1779" s="152"/>
      <c r="DA1779" s="373" t="str">
        <f t="shared" si="1995"/>
        <v/>
      </c>
      <c r="DC1779" s="153">
        <f t="shared" si="1981"/>
        <v>0</v>
      </c>
      <c r="DD1779" s="153">
        <f t="shared" si="1982"/>
        <v>0</v>
      </c>
      <c r="DE1779" s="153">
        <f t="shared" si="1983"/>
        <v>0</v>
      </c>
      <c r="DF1779" s="158">
        <f t="shared" si="1984"/>
        <v>-4.7000000000000002E-3</v>
      </c>
      <c r="DG1779" s="159">
        <f t="shared" si="1996"/>
        <v>-1.1703000000000001</v>
      </c>
      <c r="DH1779" s="158">
        <f t="shared" si="1985"/>
        <v>3.1999999999999997E-3</v>
      </c>
      <c r="DI1779" s="159">
        <f t="shared" si="1997"/>
        <v>0.79679999999999995</v>
      </c>
      <c r="DJ1779" s="158">
        <f t="shared" si="1986"/>
        <v>-2.7000000000000001E-3</v>
      </c>
      <c r="DK1779" s="159">
        <f t="shared" si="1998"/>
        <v>-0.67230000000000001</v>
      </c>
      <c r="DL1779" s="158">
        <f t="shared" si="1987"/>
        <v>1.1999999999999999E-3</v>
      </c>
      <c r="DM1779" s="159">
        <f t="shared" si="1999"/>
        <v>0.29879999999999995</v>
      </c>
      <c r="DN1779" s="158">
        <f t="shared" si="1988"/>
        <v>1.46E-2</v>
      </c>
      <c r="DO1779" s="159">
        <f t="shared" si="2000"/>
        <v>3.6354000000000002</v>
      </c>
      <c r="DP1779" s="158">
        <f t="shared" si="1989"/>
        <v>-1.2999999999999999E-2</v>
      </c>
      <c r="DQ1779" s="159">
        <f t="shared" si="2001"/>
        <v>-3.2369999999999997</v>
      </c>
      <c r="DR1779" s="158">
        <f t="shared" si="1990"/>
        <v>-6.7000000000000002E-3</v>
      </c>
      <c r="DS1779" s="159">
        <f t="shared" si="2002"/>
        <v>-1.6683000000000001</v>
      </c>
      <c r="DT1779" s="158">
        <f t="shared" si="1991"/>
        <v>-1.2999999999999999E-2</v>
      </c>
      <c r="DU1779" s="159">
        <f t="shared" si="2003"/>
        <v>-3.2369999999999997</v>
      </c>
      <c r="DV1779" s="158">
        <f t="shared" si="1992"/>
        <v>-6.7000000000000002E-3</v>
      </c>
      <c r="DW1779" s="160">
        <f t="shared" si="2004"/>
        <v>-1.6683000000000001</v>
      </c>
    </row>
    <row r="1780" spans="1:127" ht="24.95" customHeight="1" x14ac:dyDescent="0.2">
      <c r="A1780" s="272">
        <v>1771</v>
      </c>
      <c r="B1780" s="336"/>
      <c r="C1780" s="332"/>
      <c r="D1780" s="333"/>
      <c r="E1780" s="334"/>
      <c r="F1780" s="335"/>
      <c r="G1780" s="334"/>
      <c r="H1780" s="371"/>
      <c r="I1780" s="334"/>
      <c r="J1780" s="334"/>
      <c r="K1780" s="334"/>
      <c r="L1780" s="334"/>
      <c r="M1780" s="334"/>
      <c r="N1780" s="334"/>
      <c r="O1780" s="337"/>
      <c r="P1780" s="337"/>
      <c r="Q1780" s="338" t="str">
        <f t="shared" si="1955"/>
        <v xml:space="preserve"> </v>
      </c>
      <c r="R1780" s="339" t="str">
        <f t="shared" si="1956"/>
        <v/>
      </c>
      <c r="S1780" s="340" t="str">
        <f t="shared" si="2009"/>
        <v/>
      </c>
      <c r="T1780" s="341" t="str">
        <f t="shared" si="1957"/>
        <v/>
      </c>
      <c r="U1780" s="341" t="str">
        <f t="shared" si="1958"/>
        <v/>
      </c>
      <c r="V1780" s="341" t="str">
        <f t="shared" si="1959"/>
        <v/>
      </c>
      <c r="W1780" s="341" t="str">
        <f t="shared" si="1960"/>
        <v/>
      </c>
      <c r="X1780" s="340" t="str">
        <f t="shared" si="2010"/>
        <v/>
      </c>
      <c r="Y1780" s="342" t="str">
        <f t="shared" si="2011"/>
        <v/>
      </c>
      <c r="Z1780" s="343" t="str">
        <f t="shared" si="2012"/>
        <v/>
      </c>
      <c r="AA1780" s="344" t="str">
        <f t="shared" si="2013"/>
        <v/>
      </c>
      <c r="AB1780" s="345" t="str">
        <f t="shared" si="1961"/>
        <v/>
      </c>
      <c r="AC1780" s="346" t="str">
        <f t="shared" si="1962"/>
        <v/>
      </c>
      <c r="AD1780" s="346" t="str">
        <f t="shared" si="1963"/>
        <v/>
      </c>
      <c r="AE1780" s="344" t="str">
        <f t="shared" si="2014"/>
        <v/>
      </c>
      <c r="AF1780" s="346" t="str">
        <f t="shared" si="1964"/>
        <v/>
      </c>
      <c r="AG1780" s="344" t="str">
        <f t="shared" si="2015"/>
        <v/>
      </c>
      <c r="AH1780" s="344" t="str">
        <f t="shared" si="2016"/>
        <v/>
      </c>
      <c r="AI1780" s="344" t="str">
        <f t="shared" si="2017"/>
        <v/>
      </c>
      <c r="AJ1780" s="346" t="str">
        <f t="shared" si="2018"/>
        <v/>
      </c>
      <c r="AK1780" s="346" t="str">
        <f t="shared" si="2019"/>
        <v/>
      </c>
      <c r="AL1780" s="347" t="str">
        <f t="shared" si="2020"/>
        <v/>
      </c>
      <c r="AM1780" s="141"/>
      <c r="AN1780" s="141"/>
      <c r="AO1780" s="142"/>
      <c r="AP1780" s="58">
        <f t="shared" si="1965"/>
        <v>0</v>
      </c>
      <c r="AQ1780" s="318">
        <f>SUM(AP$10:AP1780)</f>
        <v>0</v>
      </c>
      <c r="AR1780" s="143">
        <f t="shared" si="2023"/>
        <v>0.1</v>
      </c>
      <c r="AS1780" s="144" t="str">
        <f t="shared" si="1966"/>
        <v/>
      </c>
      <c r="AT1780" s="144" t="str">
        <f t="shared" si="1993"/>
        <v/>
      </c>
      <c r="AU1780" s="145"/>
      <c r="AV1780" s="58">
        <f t="shared" si="2024"/>
        <v>0</v>
      </c>
      <c r="AW1780" s="318">
        <f>SUM(AV$10:AV1780)</f>
        <v>0</v>
      </c>
      <c r="AX1780" s="319">
        <f t="shared" si="2025"/>
        <v>0.1</v>
      </c>
      <c r="AY1780" s="144" t="str">
        <f t="shared" si="2007"/>
        <v/>
      </c>
      <c r="AZ1780" s="144" t="str">
        <f t="shared" si="2008"/>
        <v/>
      </c>
      <c r="BA1780" s="144"/>
      <c r="BB1780" s="146" t="str">
        <f t="shared" si="1967"/>
        <v/>
      </c>
      <c r="BC1780" s="66" t="str">
        <f t="shared" si="2006"/>
        <v/>
      </c>
      <c r="BD1780" s="195" t="str">
        <f t="shared" si="1968"/>
        <v/>
      </c>
      <c r="BG1780" s="286" t="str">
        <f t="shared" si="1969"/>
        <v/>
      </c>
      <c r="BY1780" s="211" t="str">
        <f t="shared" si="1970"/>
        <v/>
      </c>
      <c r="BZ1780" s="150" t="str">
        <f t="shared" si="1971"/>
        <v/>
      </c>
      <c r="CB1780" s="54" t="str">
        <f t="shared" si="2005"/>
        <v/>
      </c>
      <c r="CD1780" s="54" t="str">
        <f t="shared" si="1972"/>
        <v/>
      </c>
      <c r="CF1780" s="54" t="str">
        <f t="shared" si="1973"/>
        <v/>
      </c>
      <c r="CH1780" s="150" t="str">
        <f t="shared" si="1974"/>
        <v/>
      </c>
      <c r="CI1780" s="290"/>
      <c r="CJ1780" s="150" t="str">
        <f t="shared" si="1975"/>
        <v/>
      </c>
      <c r="CK1780" s="290"/>
      <c r="CL1780" s="54" t="str">
        <f t="shared" si="1994"/>
        <v/>
      </c>
      <c r="CM1780" s="290"/>
      <c r="CN1780" s="150" t="str">
        <f t="shared" si="1976"/>
        <v/>
      </c>
      <c r="CO1780" s="290"/>
      <c r="CP1780" s="150" t="str">
        <f t="shared" si="1977"/>
        <v/>
      </c>
      <c r="CQ1780" s="290"/>
      <c r="CR1780" s="150" t="str">
        <f t="shared" si="1978"/>
        <v/>
      </c>
      <c r="CS1780" s="290"/>
      <c r="CT1780" s="150" t="str">
        <f t="shared" si="1979"/>
        <v/>
      </c>
      <c r="CU1780" s="150"/>
      <c r="CV1780" s="150" t="str">
        <f t="shared" si="1980"/>
        <v/>
      </c>
      <c r="CW1780" s="94"/>
      <c r="CX1780" s="151" t="str">
        <f t="shared" si="2021"/>
        <v/>
      </c>
      <c r="CY1780" s="151" t="str">
        <f t="shared" si="2022"/>
        <v/>
      </c>
      <c r="CZ1780" s="152"/>
      <c r="DA1780" s="373" t="str">
        <f t="shared" si="1995"/>
        <v/>
      </c>
      <c r="DC1780" s="153">
        <f t="shared" si="1981"/>
        <v>0</v>
      </c>
      <c r="DD1780" s="153">
        <f t="shared" si="1982"/>
        <v>0</v>
      </c>
      <c r="DE1780" s="153">
        <f t="shared" si="1983"/>
        <v>0</v>
      </c>
      <c r="DF1780" s="158">
        <f t="shared" si="1984"/>
        <v>-4.7000000000000002E-3</v>
      </c>
      <c r="DG1780" s="159">
        <f t="shared" si="1996"/>
        <v>-1.1703000000000001</v>
      </c>
      <c r="DH1780" s="158">
        <f t="shared" si="1985"/>
        <v>3.1999999999999997E-3</v>
      </c>
      <c r="DI1780" s="159">
        <f t="shared" si="1997"/>
        <v>0.79679999999999995</v>
      </c>
      <c r="DJ1780" s="158">
        <f t="shared" si="1986"/>
        <v>-2.7000000000000001E-3</v>
      </c>
      <c r="DK1780" s="159">
        <f t="shared" si="1998"/>
        <v>-0.67230000000000001</v>
      </c>
      <c r="DL1780" s="158">
        <f t="shared" si="1987"/>
        <v>1.1999999999999999E-3</v>
      </c>
      <c r="DM1780" s="159">
        <f t="shared" si="1999"/>
        <v>0.29879999999999995</v>
      </c>
      <c r="DN1780" s="158">
        <f t="shared" si="1988"/>
        <v>1.46E-2</v>
      </c>
      <c r="DO1780" s="159">
        <f t="shared" si="2000"/>
        <v>3.6354000000000002</v>
      </c>
      <c r="DP1780" s="158">
        <f t="shared" si="1989"/>
        <v>-1.2999999999999999E-2</v>
      </c>
      <c r="DQ1780" s="159">
        <f t="shared" si="2001"/>
        <v>-3.2369999999999997</v>
      </c>
      <c r="DR1780" s="158">
        <f t="shared" si="1990"/>
        <v>-6.7000000000000002E-3</v>
      </c>
      <c r="DS1780" s="159">
        <f t="shared" si="2002"/>
        <v>-1.6683000000000001</v>
      </c>
      <c r="DT1780" s="158">
        <f t="shared" si="1991"/>
        <v>-1.2999999999999999E-2</v>
      </c>
      <c r="DU1780" s="159">
        <f t="shared" si="2003"/>
        <v>-3.2369999999999997</v>
      </c>
      <c r="DV1780" s="158">
        <f t="shared" si="1992"/>
        <v>-6.7000000000000002E-3</v>
      </c>
      <c r="DW1780" s="160">
        <f t="shared" si="2004"/>
        <v>-1.6683000000000001</v>
      </c>
    </row>
    <row r="1781" spans="1:127" ht="24.95" customHeight="1" x14ac:dyDescent="0.2">
      <c r="A1781" s="272">
        <v>1772</v>
      </c>
      <c r="B1781" s="336"/>
      <c r="C1781" s="332"/>
      <c r="D1781" s="333"/>
      <c r="E1781" s="334"/>
      <c r="F1781" s="335"/>
      <c r="G1781" s="334"/>
      <c r="H1781" s="371"/>
      <c r="I1781" s="334"/>
      <c r="J1781" s="334"/>
      <c r="K1781" s="334"/>
      <c r="L1781" s="334"/>
      <c r="M1781" s="334"/>
      <c r="N1781" s="334"/>
      <c r="O1781" s="337"/>
      <c r="P1781" s="337"/>
      <c r="Q1781" s="338" t="str">
        <f t="shared" si="1955"/>
        <v xml:space="preserve"> </v>
      </c>
      <c r="R1781" s="339" t="str">
        <f t="shared" si="1956"/>
        <v/>
      </c>
      <c r="S1781" s="340" t="str">
        <f t="shared" si="2009"/>
        <v/>
      </c>
      <c r="T1781" s="341" t="str">
        <f t="shared" si="1957"/>
        <v/>
      </c>
      <c r="U1781" s="341" t="str">
        <f t="shared" si="1958"/>
        <v/>
      </c>
      <c r="V1781" s="341" t="str">
        <f t="shared" si="1959"/>
        <v/>
      </c>
      <c r="W1781" s="341" t="str">
        <f t="shared" si="1960"/>
        <v/>
      </c>
      <c r="X1781" s="340" t="str">
        <f t="shared" si="2010"/>
        <v/>
      </c>
      <c r="Y1781" s="342" t="str">
        <f t="shared" si="2011"/>
        <v/>
      </c>
      <c r="Z1781" s="343" t="str">
        <f t="shared" si="2012"/>
        <v/>
      </c>
      <c r="AA1781" s="344" t="str">
        <f t="shared" si="2013"/>
        <v/>
      </c>
      <c r="AB1781" s="345" t="str">
        <f t="shared" si="1961"/>
        <v/>
      </c>
      <c r="AC1781" s="346" t="str">
        <f t="shared" si="1962"/>
        <v/>
      </c>
      <c r="AD1781" s="346" t="str">
        <f t="shared" si="1963"/>
        <v/>
      </c>
      <c r="AE1781" s="344" t="str">
        <f t="shared" si="2014"/>
        <v/>
      </c>
      <c r="AF1781" s="346" t="str">
        <f t="shared" si="1964"/>
        <v/>
      </c>
      <c r="AG1781" s="344" t="str">
        <f t="shared" si="2015"/>
        <v/>
      </c>
      <c r="AH1781" s="344" t="str">
        <f t="shared" si="2016"/>
        <v/>
      </c>
      <c r="AI1781" s="344" t="str">
        <f t="shared" si="2017"/>
        <v/>
      </c>
      <c r="AJ1781" s="346" t="str">
        <f t="shared" si="2018"/>
        <v/>
      </c>
      <c r="AK1781" s="346" t="str">
        <f t="shared" si="2019"/>
        <v/>
      </c>
      <c r="AL1781" s="347" t="str">
        <f t="shared" si="2020"/>
        <v/>
      </c>
      <c r="AM1781" s="141"/>
      <c r="AN1781" s="141"/>
      <c r="AO1781" s="142"/>
      <c r="AP1781" s="58">
        <f t="shared" si="1965"/>
        <v>0</v>
      </c>
      <c r="AQ1781" s="318">
        <f>SUM(AP$10:AP1781)</f>
        <v>0</v>
      </c>
      <c r="AR1781" s="143">
        <f t="shared" si="2023"/>
        <v>0.1</v>
      </c>
      <c r="AS1781" s="144" t="str">
        <f t="shared" si="1966"/>
        <v/>
      </c>
      <c r="AT1781" s="144" t="str">
        <f t="shared" si="1993"/>
        <v/>
      </c>
      <c r="AU1781" s="145"/>
      <c r="AV1781" s="58">
        <f t="shared" si="2024"/>
        <v>0</v>
      </c>
      <c r="AW1781" s="318">
        <f>SUM(AV$10:AV1781)</f>
        <v>0</v>
      </c>
      <c r="AX1781" s="319">
        <f t="shared" si="2025"/>
        <v>0.1</v>
      </c>
      <c r="AY1781" s="144" t="str">
        <f t="shared" si="2007"/>
        <v/>
      </c>
      <c r="AZ1781" s="144" t="str">
        <f t="shared" si="2008"/>
        <v/>
      </c>
      <c r="BA1781" s="144"/>
      <c r="BB1781" s="146" t="str">
        <f t="shared" si="1967"/>
        <v/>
      </c>
      <c r="BC1781" s="66" t="str">
        <f t="shared" si="2006"/>
        <v/>
      </c>
      <c r="BD1781" s="195" t="str">
        <f t="shared" si="1968"/>
        <v/>
      </c>
      <c r="BG1781" s="286" t="str">
        <f t="shared" si="1969"/>
        <v/>
      </c>
      <c r="BY1781" s="211" t="str">
        <f t="shared" si="1970"/>
        <v/>
      </c>
      <c r="BZ1781" s="150" t="str">
        <f t="shared" si="1971"/>
        <v/>
      </c>
      <c r="CB1781" s="54" t="str">
        <f t="shared" si="2005"/>
        <v/>
      </c>
      <c r="CD1781" s="54" t="str">
        <f t="shared" si="1972"/>
        <v/>
      </c>
      <c r="CF1781" s="54" t="str">
        <f t="shared" si="1973"/>
        <v/>
      </c>
      <c r="CH1781" s="150" t="str">
        <f t="shared" si="1974"/>
        <v/>
      </c>
      <c r="CI1781" s="290"/>
      <c r="CJ1781" s="150" t="str">
        <f t="shared" si="1975"/>
        <v/>
      </c>
      <c r="CK1781" s="290"/>
      <c r="CL1781" s="54" t="str">
        <f t="shared" si="1994"/>
        <v/>
      </c>
      <c r="CM1781" s="290"/>
      <c r="CN1781" s="150" t="str">
        <f t="shared" si="1976"/>
        <v/>
      </c>
      <c r="CO1781" s="290"/>
      <c r="CP1781" s="150" t="str">
        <f t="shared" si="1977"/>
        <v/>
      </c>
      <c r="CQ1781" s="290"/>
      <c r="CR1781" s="150" t="str">
        <f t="shared" si="1978"/>
        <v/>
      </c>
      <c r="CS1781" s="290"/>
      <c r="CT1781" s="150" t="str">
        <f t="shared" si="1979"/>
        <v/>
      </c>
      <c r="CU1781" s="150"/>
      <c r="CV1781" s="150" t="str">
        <f t="shared" si="1980"/>
        <v/>
      </c>
      <c r="CW1781" s="94"/>
      <c r="CX1781" s="151" t="str">
        <f t="shared" si="2021"/>
        <v/>
      </c>
      <c r="CY1781" s="151" t="str">
        <f t="shared" si="2022"/>
        <v/>
      </c>
      <c r="CZ1781" s="152"/>
      <c r="DA1781" s="373" t="str">
        <f t="shared" si="1995"/>
        <v/>
      </c>
      <c r="DC1781" s="153">
        <f t="shared" si="1981"/>
        <v>0</v>
      </c>
      <c r="DD1781" s="153">
        <f t="shared" si="1982"/>
        <v>0</v>
      </c>
      <c r="DE1781" s="153">
        <f t="shared" si="1983"/>
        <v>0</v>
      </c>
      <c r="DF1781" s="158">
        <f t="shared" si="1984"/>
        <v>-4.7000000000000002E-3</v>
      </c>
      <c r="DG1781" s="159">
        <f t="shared" si="1996"/>
        <v>-1.1703000000000001</v>
      </c>
      <c r="DH1781" s="158">
        <f t="shared" si="1985"/>
        <v>3.1999999999999997E-3</v>
      </c>
      <c r="DI1781" s="159">
        <f t="shared" si="1997"/>
        <v>0.79679999999999995</v>
      </c>
      <c r="DJ1781" s="158">
        <f t="shared" si="1986"/>
        <v>-2.7000000000000001E-3</v>
      </c>
      <c r="DK1781" s="159">
        <f t="shared" si="1998"/>
        <v>-0.67230000000000001</v>
      </c>
      <c r="DL1781" s="158">
        <f t="shared" si="1987"/>
        <v>1.1999999999999999E-3</v>
      </c>
      <c r="DM1781" s="159">
        <f t="shared" si="1999"/>
        <v>0.29879999999999995</v>
      </c>
      <c r="DN1781" s="158">
        <f t="shared" si="1988"/>
        <v>1.46E-2</v>
      </c>
      <c r="DO1781" s="159">
        <f t="shared" si="2000"/>
        <v>3.6354000000000002</v>
      </c>
      <c r="DP1781" s="158">
        <f t="shared" si="1989"/>
        <v>-1.2999999999999999E-2</v>
      </c>
      <c r="DQ1781" s="159">
        <f t="shared" si="2001"/>
        <v>-3.2369999999999997</v>
      </c>
      <c r="DR1781" s="158">
        <f t="shared" si="1990"/>
        <v>-6.7000000000000002E-3</v>
      </c>
      <c r="DS1781" s="159">
        <f t="shared" si="2002"/>
        <v>-1.6683000000000001</v>
      </c>
      <c r="DT1781" s="158">
        <f t="shared" si="1991"/>
        <v>-1.2999999999999999E-2</v>
      </c>
      <c r="DU1781" s="159">
        <f t="shared" si="2003"/>
        <v>-3.2369999999999997</v>
      </c>
      <c r="DV1781" s="158">
        <f t="shared" si="1992"/>
        <v>-6.7000000000000002E-3</v>
      </c>
      <c r="DW1781" s="160">
        <f t="shared" si="2004"/>
        <v>-1.6683000000000001</v>
      </c>
    </row>
    <row r="1782" spans="1:127" ht="24.95" customHeight="1" x14ac:dyDescent="0.2">
      <c r="A1782" s="272">
        <v>1773</v>
      </c>
      <c r="B1782" s="336"/>
      <c r="C1782" s="332"/>
      <c r="D1782" s="333"/>
      <c r="E1782" s="334"/>
      <c r="F1782" s="335"/>
      <c r="G1782" s="334"/>
      <c r="H1782" s="371"/>
      <c r="I1782" s="334"/>
      <c r="J1782" s="334"/>
      <c r="K1782" s="334"/>
      <c r="L1782" s="334"/>
      <c r="M1782" s="334"/>
      <c r="N1782" s="334"/>
      <c r="O1782" s="337"/>
      <c r="P1782" s="337"/>
      <c r="Q1782" s="338" t="str">
        <f t="shared" si="1955"/>
        <v xml:space="preserve"> </v>
      </c>
      <c r="R1782" s="339" t="str">
        <f t="shared" si="1956"/>
        <v/>
      </c>
      <c r="S1782" s="340" t="str">
        <f t="shared" si="2009"/>
        <v/>
      </c>
      <c r="T1782" s="341" t="str">
        <f t="shared" si="1957"/>
        <v/>
      </c>
      <c r="U1782" s="341" t="str">
        <f t="shared" si="1958"/>
        <v/>
      </c>
      <c r="V1782" s="341" t="str">
        <f t="shared" si="1959"/>
        <v/>
      </c>
      <c r="W1782" s="341" t="str">
        <f t="shared" si="1960"/>
        <v/>
      </c>
      <c r="X1782" s="340" t="str">
        <f t="shared" si="2010"/>
        <v/>
      </c>
      <c r="Y1782" s="342" t="str">
        <f t="shared" si="2011"/>
        <v/>
      </c>
      <c r="Z1782" s="343" t="str">
        <f t="shared" si="2012"/>
        <v/>
      </c>
      <c r="AA1782" s="344" t="str">
        <f t="shared" si="2013"/>
        <v/>
      </c>
      <c r="AB1782" s="345" t="str">
        <f t="shared" si="1961"/>
        <v/>
      </c>
      <c r="AC1782" s="346" t="str">
        <f t="shared" si="1962"/>
        <v/>
      </c>
      <c r="AD1782" s="346" t="str">
        <f t="shared" si="1963"/>
        <v/>
      </c>
      <c r="AE1782" s="344" t="str">
        <f t="shared" si="2014"/>
        <v/>
      </c>
      <c r="AF1782" s="346" t="str">
        <f t="shared" si="1964"/>
        <v/>
      </c>
      <c r="AG1782" s="344" t="str">
        <f t="shared" si="2015"/>
        <v/>
      </c>
      <c r="AH1782" s="344" t="str">
        <f t="shared" si="2016"/>
        <v/>
      </c>
      <c r="AI1782" s="344" t="str">
        <f t="shared" si="2017"/>
        <v/>
      </c>
      <c r="AJ1782" s="346" t="str">
        <f t="shared" si="2018"/>
        <v/>
      </c>
      <c r="AK1782" s="346" t="str">
        <f t="shared" si="2019"/>
        <v/>
      </c>
      <c r="AL1782" s="347" t="str">
        <f t="shared" si="2020"/>
        <v/>
      </c>
      <c r="AM1782" s="141"/>
      <c r="AN1782" s="141"/>
      <c r="AO1782" s="142"/>
      <c r="AP1782" s="58">
        <f t="shared" si="1965"/>
        <v>0</v>
      </c>
      <c r="AQ1782" s="318">
        <f>SUM(AP$10:AP1782)</f>
        <v>0</v>
      </c>
      <c r="AR1782" s="143">
        <f t="shared" si="2023"/>
        <v>0.1</v>
      </c>
      <c r="AS1782" s="144" t="str">
        <f t="shared" si="1966"/>
        <v/>
      </c>
      <c r="AT1782" s="144" t="str">
        <f t="shared" si="1993"/>
        <v/>
      </c>
      <c r="AU1782" s="145"/>
      <c r="AV1782" s="58">
        <f t="shared" si="2024"/>
        <v>0</v>
      </c>
      <c r="AW1782" s="318">
        <f>SUM(AV$10:AV1782)</f>
        <v>0</v>
      </c>
      <c r="AX1782" s="319">
        <f t="shared" si="2025"/>
        <v>0.1</v>
      </c>
      <c r="AY1782" s="144" t="str">
        <f t="shared" si="2007"/>
        <v/>
      </c>
      <c r="AZ1782" s="144" t="str">
        <f t="shared" si="2008"/>
        <v/>
      </c>
      <c r="BA1782" s="144"/>
      <c r="BB1782" s="146" t="str">
        <f t="shared" si="1967"/>
        <v/>
      </c>
      <c r="BC1782" s="66" t="str">
        <f t="shared" si="2006"/>
        <v/>
      </c>
      <c r="BD1782" s="195" t="str">
        <f t="shared" si="1968"/>
        <v/>
      </c>
      <c r="BG1782" s="286" t="str">
        <f t="shared" si="1969"/>
        <v/>
      </c>
      <c r="BY1782" s="211" t="str">
        <f t="shared" si="1970"/>
        <v/>
      </c>
      <c r="BZ1782" s="150" t="str">
        <f t="shared" si="1971"/>
        <v/>
      </c>
      <c r="CB1782" s="54" t="str">
        <f t="shared" si="2005"/>
        <v/>
      </c>
      <c r="CD1782" s="54" t="str">
        <f t="shared" si="1972"/>
        <v/>
      </c>
      <c r="CF1782" s="54" t="str">
        <f t="shared" si="1973"/>
        <v/>
      </c>
      <c r="CH1782" s="150" t="str">
        <f t="shared" si="1974"/>
        <v/>
      </c>
      <c r="CI1782" s="290"/>
      <c r="CJ1782" s="150" t="str">
        <f t="shared" si="1975"/>
        <v/>
      </c>
      <c r="CK1782" s="290"/>
      <c r="CL1782" s="54" t="str">
        <f t="shared" si="1994"/>
        <v/>
      </c>
      <c r="CM1782" s="290"/>
      <c r="CN1782" s="150" t="str">
        <f t="shared" si="1976"/>
        <v/>
      </c>
      <c r="CO1782" s="290"/>
      <c r="CP1782" s="150" t="str">
        <f t="shared" si="1977"/>
        <v/>
      </c>
      <c r="CQ1782" s="290"/>
      <c r="CR1782" s="150" t="str">
        <f t="shared" si="1978"/>
        <v/>
      </c>
      <c r="CS1782" s="290"/>
      <c r="CT1782" s="150" t="str">
        <f t="shared" si="1979"/>
        <v/>
      </c>
      <c r="CU1782" s="150"/>
      <c r="CV1782" s="150" t="str">
        <f t="shared" si="1980"/>
        <v/>
      </c>
      <c r="CW1782" s="94"/>
      <c r="CX1782" s="151" t="str">
        <f t="shared" si="2021"/>
        <v/>
      </c>
      <c r="CY1782" s="151" t="str">
        <f t="shared" si="2022"/>
        <v/>
      </c>
      <c r="CZ1782" s="152"/>
      <c r="DA1782" s="373" t="str">
        <f t="shared" si="1995"/>
        <v/>
      </c>
      <c r="DC1782" s="153">
        <f t="shared" si="1981"/>
        <v>0</v>
      </c>
      <c r="DD1782" s="153">
        <f t="shared" si="1982"/>
        <v>0</v>
      </c>
      <c r="DE1782" s="153">
        <f t="shared" si="1983"/>
        <v>0</v>
      </c>
      <c r="DF1782" s="158">
        <f t="shared" si="1984"/>
        <v>-4.7000000000000002E-3</v>
      </c>
      <c r="DG1782" s="159">
        <f t="shared" si="1996"/>
        <v>-1.1703000000000001</v>
      </c>
      <c r="DH1782" s="158">
        <f t="shared" si="1985"/>
        <v>3.1999999999999997E-3</v>
      </c>
      <c r="DI1782" s="159">
        <f t="shared" si="1997"/>
        <v>0.79679999999999995</v>
      </c>
      <c r="DJ1782" s="158">
        <f t="shared" si="1986"/>
        <v>-2.7000000000000001E-3</v>
      </c>
      <c r="DK1782" s="159">
        <f t="shared" si="1998"/>
        <v>-0.67230000000000001</v>
      </c>
      <c r="DL1782" s="158">
        <f t="shared" si="1987"/>
        <v>1.1999999999999999E-3</v>
      </c>
      <c r="DM1782" s="159">
        <f t="shared" si="1999"/>
        <v>0.29879999999999995</v>
      </c>
      <c r="DN1782" s="158">
        <f t="shared" si="1988"/>
        <v>1.46E-2</v>
      </c>
      <c r="DO1782" s="159">
        <f t="shared" si="2000"/>
        <v>3.6354000000000002</v>
      </c>
      <c r="DP1782" s="158">
        <f t="shared" si="1989"/>
        <v>-1.2999999999999999E-2</v>
      </c>
      <c r="DQ1782" s="159">
        <f t="shared" si="2001"/>
        <v>-3.2369999999999997</v>
      </c>
      <c r="DR1782" s="158">
        <f t="shared" si="1990"/>
        <v>-6.7000000000000002E-3</v>
      </c>
      <c r="DS1782" s="159">
        <f t="shared" si="2002"/>
        <v>-1.6683000000000001</v>
      </c>
      <c r="DT1782" s="158">
        <f t="shared" si="1991"/>
        <v>-1.2999999999999999E-2</v>
      </c>
      <c r="DU1782" s="159">
        <f t="shared" si="2003"/>
        <v>-3.2369999999999997</v>
      </c>
      <c r="DV1782" s="158">
        <f t="shared" si="1992"/>
        <v>-6.7000000000000002E-3</v>
      </c>
      <c r="DW1782" s="160">
        <f t="shared" si="2004"/>
        <v>-1.6683000000000001</v>
      </c>
    </row>
    <row r="1783" spans="1:127" ht="24.95" customHeight="1" x14ac:dyDescent="0.2">
      <c r="A1783" s="272">
        <v>1774</v>
      </c>
      <c r="B1783" s="336"/>
      <c r="C1783" s="332"/>
      <c r="D1783" s="333"/>
      <c r="E1783" s="334"/>
      <c r="F1783" s="335"/>
      <c r="G1783" s="334"/>
      <c r="H1783" s="371"/>
      <c r="I1783" s="334"/>
      <c r="J1783" s="334"/>
      <c r="K1783" s="334"/>
      <c r="L1783" s="334"/>
      <c r="M1783" s="334"/>
      <c r="N1783" s="334"/>
      <c r="O1783" s="337"/>
      <c r="P1783" s="337"/>
      <c r="Q1783" s="338" t="str">
        <f t="shared" si="1955"/>
        <v xml:space="preserve"> </v>
      </c>
      <c r="R1783" s="339" t="str">
        <f t="shared" si="1956"/>
        <v/>
      </c>
      <c r="S1783" s="340" t="str">
        <f t="shared" si="2009"/>
        <v/>
      </c>
      <c r="T1783" s="341" t="str">
        <f t="shared" si="1957"/>
        <v/>
      </c>
      <c r="U1783" s="341" t="str">
        <f t="shared" si="1958"/>
        <v/>
      </c>
      <c r="V1783" s="341" t="str">
        <f t="shared" si="1959"/>
        <v/>
      </c>
      <c r="W1783" s="341" t="str">
        <f t="shared" si="1960"/>
        <v/>
      </c>
      <c r="X1783" s="340" t="str">
        <f t="shared" si="2010"/>
        <v/>
      </c>
      <c r="Y1783" s="342" t="str">
        <f t="shared" si="2011"/>
        <v/>
      </c>
      <c r="Z1783" s="343" t="str">
        <f t="shared" si="2012"/>
        <v/>
      </c>
      <c r="AA1783" s="344" t="str">
        <f t="shared" si="2013"/>
        <v/>
      </c>
      <c r="AB1783" s="345" t="str">
        <f t="shared" si="1961"/>
        <v/>
      </c>
      <c r="AC1783" s="346" t="str">
        <f t="shared" si="1962"/>
        <v/>
      </c>
      <c r="AD1783" s="346" t="str">
        <f t="shared" si="1963"/>
        <v/>
      </c>
      <c r="AE1783" s="344" t="str">
        <f t="shared" si="2014"/>
        <v/>
      </c>
      <c r="AF1783" s="346" t="str">
        <f t="shared" si="1964"/>
        <v/>
      </c>
      <c r="AG1783" s="344" t="str">
        <f t="shared" si="2015"/>
        <v/>
      </c>
      <c r="AH1783" s="344" t="str">
        <f t="shared" si="2016"/>
        <v/>
      </c>
      <c r="AI1783" s="344" t="str">
        <f t="shared" si="2017"/>
        <v/>
      </c>
      <c r="AJ1783" s="346" t="str">
        <f t="shared" si="2018"/>
        <v/>
      </c>
      <c r="AK1783" s="346" t="str">
        <f t="shared" si="2019"/>
        <v/>
      </c>
      <c r="AL1783" s="347" t="str">
        <f t="shared" si="2020"/>
        <v/>
      </c>
      <c r="AM1783" s="141"/>
      <c r="AN1783" s="141"/>
      <c r="AO1783" s="142"/>
      <c r="AP1783" s="58">
        <f t="shared" si="1965"/>
        <v>0</v>
      </c>
      <c r="AQ1783" s="318">
        <f>SUM(AP$10:AP1783)</f>
        <v>0</v>
      </c>
      <c r="AR1783" s="143">
        <f t="shared" si="2023"/>
        <v>0.1</v>
      </c>
      <c r="AS1783" s="144" t="str">
        <f t="shared" si="1966"/>
        <v/>
      </c>
      <c r="AT1783" s="144" t="str">
        <f t="shared" si="1993"/>
        <v/>
      </c>
      <c r="AU1783" s="145"/>
      <c r="AV1783" s="58">
        <f t="shared" si="2024"/>
        <v>0</v>
      </c>
      <c r="AW1783" s="318">
        <f>SUM(AV$10:AV1783)</f>
        <v>0</v>
      </c>
      <c r="AX1783" s="319">
        <f t="shared" si="2025"/>
        <v>0.1</v>
      </c>
      <c r="AY1783" s="144" t="str">
        <f t="shared" si="2007"/>
        <v/>
      </c>
      <c r="AZ1783" s="144" t="str">
        <f t="shared" si="2008"/>
        <v/>
      </c>
      <c r="BA1783" s="144"/>
      <c r="BB1783" s="146" t="str">
        <f t="shared" si="1967"/>
        <v/>
      </c>
      <c r="BC1783" s="66" t="str">
        <f t="shared" si="2006"/>
        <v/>
      </c>
      <c r="BD1783" s="195" t="str">
        <f t="shared" si="1968"/>
        <v/>
      </c>
      <c r="BG1783" s="286" t="str">
        <f t="shared" si="1969"/>
        <v/>
      </c>
      <c r="BY1783" s="211" t="str">
        <f t="shared" si="1970"/>
        <v/>
      </c>
      <c r="BZ1783" s="150" t="str">
        <f t="shared" si="1971"/>
        <v/>
      </c>
      <c r="CB1783" s="54" t="str">
        <f t="shared" si="2005"/>
        <v/>
      </c>
      <c r="CD1783" s="54" t="str">
        <f t="shared" si="1972"/>
        <v/>
      </c>
      <c r="CF1783" s="54" t="str">
        <f t="shared" si="1973"/>
        <v/>
      </c>
      <c r="CH1783" s="150" t="str">
        <f t="shared" si="1974"/>
        <v/>
      </c>
      <c r="CI1783" s="290"/>
      <c r="CJ1783" s="150" t="str">
        <f t="shared" si="1975"/>
        <v/>
      </c>
      <c r="CK1783" s="290"/>
      <c r="CL1783" s="54" t="str">
        <f t="shared" si="1994"/>
        <v/>
      </c>
      <c r="CM1783" s="290"/>
      <c r="CN1783" s="150" t="str">
        <f t="shared" si="1976"/>
        <v/>
      </c>
      <c r="CO1783" s="290"/>
      <c r="CP1783" s="150" t="str">
        <f t="shared" si="1977"/>
        <v/>
      </c>
      <c r="CQ1783" s="290"/>
      <c r="CR1783" s="150" t="str">
        <f t="shared" si="1978"/>
        <v/>
      </c>
      <c r="CS1783" s="290"/>
      <c r="CT1783" s="150" t="str">
        <f t="shared" si="1979"/>
        <v/>
      </c>
      <c r="CU1783" s="150"/>
      <c r="CV1783" s="150" t="str">
        <f t="shared" si="1980"/>
        <v/>
      </c>
      <c r="CW1783" s="94"/>
      <c r="CX1783" s="151" t="str">
        <f t="shared" si="2021"/>
        <v/>
      </c>
      <c r="CY1783" s="151" t="str">
        <f t="shared" si="2022"/>
        <v/>
      </c>
      <c r="CZ1783" s="152"/>
      <c r="DA1783" s="373" t="str">
        <f t="shared" si="1995"/>
        <v/>
      </c>
      <c r="DC1783" s="153">
        <f t="shared" si="1981"/>
        <v>0</v>
      </c>
      <c r="DD1783" s="153">
        <f t="shared" si="1982"/>
        <v>0</v>
      </c>
      <c r="DE1783" s="153">
        <f t="shared" si="1983"/>
        <v>0</v>
      </c>
      <c r="DF1783" s="158">
        <f t="shared" si="1984"/>
        <v>-4.7000000000000002E-3</v>
      </c>
      <c r="DG1783" s="159">
        <f t="shared" si="1996"/>
        <v>-1.1703000000000001</v>
      </c>
      <c r="DH1783" s="158">
        <f t="shared" si="1985"/>
        <v>3.1999999999999997E-3</v>
      </c>
      <c r="DI1783" s="159">
        <f t="shared" si="1997"/>
        <v>0.79679999999999995</v>
      </c>
      <c r="DJ1783" s="158">
        <f t="shared" si="1986"/>
        <v>-2.7000000000000001E-3</v>
      </c>
      <c r="DK1783" s="159">
        <f t="shared" si="1998"/>
        <v>-0.67230000000000001</v>
      </c>
      <c r="DL1783" s="158">
        <f t="shared" si="1987"/>
        <v>1.1999999999999999E-3</v>
      </c>
      <c r="DM1783" s="159">
        <f t="shared" si="1999"/>
        <v>0.29879999999999995</v>
      </c>
      <c r="DN1783" s="158">
        <f t="shared" si="1988"/>
        <v>1.46E-2</v>
      </c>
      <c r="DO1783" s="159">
        <f t="shared" si="2000"/>
        <v>3.6354000000000002</v>
      </c>
      <c r="DP1783" s="158">
        <f t="shared" si="1989"/>
        <v>-1.2999999999999999E-2</v>
      </c>
      <c r="DQ1783" s="159">
        <f t="shared" si="2001"/>
        <v>-3.2369999999999997</v>
      </c>
      <c r="DR1783" s="158">
        <f t="shared" si="1990"/>
        <v>-6.7000000000000002E-3</v>
      </c>
      <c r="DS1783" s="159">
        <f t="shared" si="2002"/>
        <v>-1.6683000000000001</v>
      </c>
      <c r="DT1783" s="158">
        <f t="shared" si="1991"/>
        <v>-1.2999999999999999E-2</v>
      </c>
      <c r="DU1783" s="159">
        <f t="shared" si="2003"/>
        <v>-3.2369999999999997</v>
      </c>
      <c r="DV1783" s="158">
        <f t="shared" si="1992"/>
        <v>-6.7000000000000002E-3</v>
      </c>
      <c r="DW1783" s="160">
        <f t="shared" si="2004"/>
        <v>-1.6683000000000001</v>
      </c>
    </row>
    <row r="1784" spans="1:127" ht="24.95" customHeight="1" x14ac:dyDescent="0.2">
      <c r="A1784" s="272">
        <v>1775</v>
      </c>
      <c r="B1784" s="336"/>
      <c r="C1784" s="332"/>
      <c r="D1784" s="333"/>
      <c r="E1784" s="334"/>
      <c r="F1784" s="335"/>
      <c r="G1784" s="334"/>
      <c r="H1784" s="371"/>
      <c r="I1784" s="334"/>
      <c r="J1784" s="334"/>
      <c r="K1784" s="334"/>
      <c r="L1784" s="334"/>
      <c r="M1784" s="334"/>
      <c r="N1784" s="334"/>
      <c r="O1784" s="337"/>
      <c r="P1784" s="337"/>
      <c r="Q1784" s="338" t="str">
        <f t="shared" si="1955"/>
        <v xml:space="preserve"> </v>
      </c>
      <c r="R1784" s="339" t="str">
        <f t="shared" si="1956"/>
        <v/>
      </c>
      <c r="S1784" s="340" t="str">
        <f t="shared" si="2009"/>
        <v/>
      </c>
      <c r="T1784" s="341" t="str">
        <f t="shared" si="1957"/>
        <v/>
      </c>
      <c r="U1784" s="341" t="str">
        <f t="shared" si="1958"/>
        <v/>
      </c>
      <c r="V1784" s="341" t="str">
        <f t="shared" si="1959"/>
        <v/>
      </c>
      <c r="W1784" s="341" t="str">
        <f t="shared" si="1960"/>
        <v/>
      </c>
      <c r="X1784" s="340" t="str">
        <f t="shared" si="2010"/>
        <v/>
      </c>
      <c r="Y1784" s="342" t="str">
        <f t="shared" si="2011"/>
        <v/>
      </c>
      <c r="Z1784" s="343" t="str">
        <f t="shared" si="2012"/>
        <v/>
      </c>
      <c r="AA1784" s="344" t="str">
        <f t="shared" si="2013"/>
        <v/>
      </c>
      <c r="AB1784" s="345" t="str">
        <f t="shared" si="1961"/>
        <v/>
      </c>
      <c r="AC1784" s="346" t="str">
        <f t="shared" si="1962"/>
        <v/>
      </c>
      <c r="AD1784" s="346" t="str">
        <f t="shared" si="1963"/>
        <v/>
      </c>
      <c r="AE1784" s="344" t="str">
        <f t="shared" si="2014"/>
        <v/>
      </c>
      <c r="AF1784" s="346" t="str">
        <f t="shared" si="1964"/>
        <v/>
      </c>
      <c r="AG1784" s="344" t="str">
        <f t="shared" si="2015"/>
        <v/>
      </c>
      <c r="AH1784" s="344" t="str">
        <f t="shared" si="2016"/>
        <v/>
      </c>
      <c r="AI1784" s="344" t="str">
        <f t="shared" si="2017"/>
        <v/>
      </c>
      <c r="AJ1784" s="346" t="str">
        <f t="shared" si="2018"/>
        <v/>
      </c>
      <c r="AK1784" s="346" t="str">
        <f t="shared" si="2019"/>
        <v/>
      </c>
      <c r="AL1784" s="347" t="str">
        <f t="shared" si="2020"/>
        <v/>
      </c>
      <c r="AM1784" s="141"/>
      <c r="AN1784" s="141"/>
      <c r="AO1784" s="142"/>
      <c r="AP1784" s="58">
        <f t="shared" si="1965"/>
        <v>0</v>
      </c>
      <c r="AQ1784" s="318">
        <f>SUM(AP$10:AP1784)</f>
        <v>0</v>
      </c>
      <c r="AR1784" s="143">
        <f t="shared" si="2023"/>
        <v>0.1</v>
      </c>
      <c r="AS1784" s="144" t="str">
        <f t="shared" si="1966"/>
        <v/>
      </c>
      <c r="AT1784" s="144" t="str">
        <f t="shared" si="1993"/>
        <v/>
      </c>
      <c r="AU1784" s="145"/>
      <c r="AV1784" s="58">
        <f t="shared" si="2024"/>
        <v>0</v>
      </c>
      <c r="AW1784" s="318">
        <f>SUM(AV$10:AV1784)</f>
        <v>0</v>
      </c>
      <c r="AX1784" s="319">
        <f t="shared" si="2025"/>
        <v>0.1</v>
      </c>
      <c r="AY1784" s="144" t="str">
        <f t="shared" si="2007"/>
        <v/>
      </c>
      <c r="AZ1784" s="144" t="str">
        <f t="shared" si="2008"/>
        <v/>
      </c>
      <c r="BA1784" s="144"/>
      <c r="BB1784" s="146" t="str">
        <f t="shared" si="1967"/>
        <v/>
      </c>
      <c r="BC1784" s="66" t="str">
        <f t="shared" si="2006"/>
        <v/>
      </c>
      <c r="BD1784" s="195" t="str">
        <f t="shared" si="1968"/>
        <v/>
      </c>
      <c r="BG1784" s="286" t="str">
        <f t="shared" si="1969"/>
        <v/>
      </c>
      <c r="BY1784" s="211" t="str">
        <f t="shared" si="1970"/>
        <v/>
      </c>
      <c r="BZ1784" s="150" t="str">
        <f t="shared" si="1971"/>
        <v/>
      </c>
      <c r="CB1784" s="54" t="str">
        <f t="shared" si="2005"/>
        <v/>
      </c>
      <c r="CD1784" s="54" t="str">
        <f t="shared" si="1972"/>
        <v/>
      </c>
      <c r="CF1784" s="54" t="str">
        <f t="shared" si="1973"/>
        <v/>
      </c>
      <c r="CH1784" s="150" t="str">
        <f t="shared" si="1974"/>
        <v/>
      </c>
      <c r="CI1784" s="290"/>
      <c r="CJ1784" s="150" t="str">
        <f t="shared" si="1975"/>
        <v/>
      </c>
      <c r="CK1784" s="290"/>
      <c r="CL1784" s="54" t="str">
        <f t="shared" si="1994"/>
        <v/>
      </c>
      <c r="CM1784" s="290"/>
      <c r="CN1784" s="150" t="str">
        <f t="shared" si="1976"/>
        <v/>
      </c>
      <c r="CO1784" s="290"/>
      <c r="CP1784" s="150" t="str">
        <f t="shared" si="1977"/>
        <v/>
      </c>
      <c r="CQ1784" s="290"/>
      <c r="CR1784" s="150" t="str">
        <f t="shared" si="1978"/>
        <v/>
      </c>
      <c r="CS1784" s="290"/>
      <c r="CT1784" s="150" t="str">
        <f t="shared" si="1979"/>
        <v/>
      </c>
      <c r="CU1784" s="150"/>
      <c r="CV1784" s="150" t="str">
        <f t="shared" si="1980"/>
        <v/>
      </c>
      <c r="CW1784" s="94"/>
      <c r="CX1784" s="151" t="str">
        <f t="shared" si="2021"/>
        <v/>
      </c>
      <c r="CY1784" s="151" t="str">
        <f t="shared" si="2022"/>
        <v/>
      </c>
      <c r="CZ1784" s="152"/>
      <c r="DA1784" s="373" t="str">
        <f t="shared" si="1995"/>
        <v/>
      </c>
      <c r="DC1784" s="153">
        <f t="shared" si="1981"/>
        <v>0</v>
      </c>
      <c r="DD1784" s="153">
        <f t="shared" si="1982"/>
        <v>0</v>
      </c>
      <c r="DE1784" s="153">
        <f t="shared" si="1983"/>
        <v>0</v>
      </c>
      <c r="DF1784" s="158">
        <f t="shared" si="1984"/>
        <v>-4.7000000000000002E-3</v>
      </c>
      <c r="DG1784" s="159">
        <f t="shared" si="1996"/>
        <v>-1.1703000000000001</v>
      </c>
      <c r="DH1784" s="158">
        <f t="shared" si="1985"/>
        <v>3.1999999999999997E-3</v>
      </c>
      <c r="DI1784" s="159">
        <f t="shared" si="1997"/>
        <v>0.79679999999999995</v>
      </c>
      <c r="DJ1784" s="158">
        <f t="shared" si="1986"/>
        <v>-2.7000000000000001E-3</v>
      </c>
      <c r="DK1784" s="159">
        <f t="shared" si="1998"/>
        <v>-0.67230000000000001</v>
      </c>
      <c r="DL1784" s="158">
        <f t="shared" si="1987"/>
        <v>1.1999999999999999E-3</v>
      </c>
      <c r="DM1784" s="159">
        <f t="shared" si="1999"/>
        <v>0.29879999999999995</v>
      </c>
      <c r="DN1784" s="158">
        <f t="shared" si="1988"/>
        <v>1.46E-2</v>
      </c>
      <c r="DO1784" s="159">
        <f t="shared" si="2000"/>
        <v>3.6354000000000002</v>
      </c>
      <c r="DP1784" s="158">
        <f t="shared" si="1989"/>
        <v>-1.2999999999999999E-2</v>
      </c>
      <c r="DQ1784" s="159">
        <f t="shared" si="2001"/>
        <v>-3.2369999999999997</v>
      </c>
      <c r="DR1784" s="158">
        <f t="shared" si="1990"/>
        <v>-6.7000000000000002E-3</v>
      </c>
      <c r="DS1784" s="159">
        <f t="shared" si="2002"/>
        <v>-1.6683000000000001</v>
      </c>
      <c r="DT1784" s="158">
        <f t="shared" si="1991"/>
        <v>-1.2999999999999999E-2</v>
      </c>
      <c r="DU1784" s="159">
        <f t="shared" si="2003"/>
        <v>-3.2369999999999997</v>
      </c>
      <c r="DV1784" s="158">
        <f t="shared" si="1992"/>
        <v>-6.7000000000000002E-3</v>
      </c>
      <c r="DW1784" s="160">
        <f t="shared" si="2004"/>
        <v>-1.6683000000000001</v>
      </c>
    </row>
    <row r="1785" spans="1:127" ht="24.95" customHeight="1" x14ac:dyDescent="0.2">
      <c r="A1785" s="272">
        <v>1776</v>
      </c>
      <c r="B1785" s="336"/>
      <c r="C1785" s="332"/>
      <c r="D1785" s="333"/>
      <c r="E1785" s="334"/>
      <c r="F1785" s="335"/>
      <c r="G1785" s="334"/>
      <c r="H1785" s="371"/>
      <c r="I1785" s="334"/>
      <c r="J1785" s="334"/>
      <c r="K1785" s="334"/>
      <c r="L1785" s="334"/>
      <c r="M1785" s="334"/>
      <c r="N1785" s="334"/>
      <c r="O1785" s="337"/>
      <c r="P1785" s="337"/>
      <c r="Q1785" s="338" t="str">
        <f t="shared" si="1955"/>
        <v xml:space="preserve"> </v>
      </c>
      <c r="R1785" s="339" t="str">
        <f t="shared" si="1956"/>
        <v/>
      </c>
      <c r="S1785" s="340" t="str">
        <f t="shared" si="2009"/>
        <v/>
      </c>
      <c r="T1785" s="341" t="str">
        <f t="shared" si="1957"/>
        <v/>
      </c>
      <c r="U1785" s="341" t="str">
        <f t="shared" si="1958"/>
        <v/>
      </c>
      <c r="V1785" s="341" t="str">
        <f t="shared" si="1959"/>
        <v/>
      </c>
      <c r="W1785" s="341" t="str">
        <f t="shared" si="1960"/>
        <v/>
      </c>
      <c r="X1785" s="340" t="str">
        <f t="shared" si="2010"/>
        <v/>
      </c>
      <c r="Y1785" s="342" t="str">
        <f t="shared" si="2011"/>
        <v/>
      </c>
      <c r="Z1785" s="343" t="str">
        <f t="shared" si="2012"/>
        <v/>
      </c>
      <c r="AA1785" s="344" t="str">
        <f t="shared" si="2013"/>
        <v/>
      </c>
      <c r="AB1785" s="345" t="str">
        <f t="shared" si="1961"/>
        <v/>
      </c>
      <c r="AC1785" s="346" t="str">
        <f t="shared" si="1962"/>
        <v/>
      </c>
      <c r="AD1785" s="346" t="str">
        <f t="shared" si="1963"/>
        <v/>
      </c>
      <c r="AE1785" s="344" t="str">
        <f t="shared" si="2014"/>
        <v/>
      </c>
      <c r="AF1785" s="346" t="str">
        <f t="shared" si="1964"/>
        <v/>
      </c>
      <c r="AG1785" s="344" t="str">
        <f t="shared" si="2015"/>
        <v/>
      </c>
      <c r="AH1785" s="344" t="str">
        <f t="shared" si="2016"/>
        <v/>
      </c>
      <c r="AI1785" s="344" t="str">
        <f t="shared" si="2017"/>
        <v/>
      </c>
      <c r="AJ1785" s="346" t="str">
        <f t="shared" si="2018"/>
        <v/>
      </c>
      <c r="AK1785" s="346" t="str">
        <f t="shared" si="2019"/>
        <v/>
      </c>
      <c r="AL1785" s="347" t="str">
        <f t="shared" si="2020"/>
        <v/>
      </c>
      <c r="AM1785" s="141"/>
      <c r="AN1785" s="141"/>
      <c r="AO1785" s="142"/>
      <c r="AP1785" s="58">
        <f t="shared" si="1965"/>
        <v>0</v>
      </c>
      <c r="AQ1785" s="318">
        <f>SUM(AP$10:AP1785)</f>
        <v>0</v>
      </c>
      <c r="AR1785" s="143">
        <f t="shared" si="2023"/>
        <v>0.1</v>
      </c>
      <c r="AS1785" s="144" t="str">
        <f t="shared" si="1966"/>
        <v/>
      </c>
      <c r="AT1785" s="144" t="str">
        <f t="shared" si="1993"/>
        <v/>
      </c>
      <c r="AU1785" s="145"/>
      <c r="AV1785" s="58">
        <f t="shared" si="2024"/>
        <v>0</v>
      </c>
      <c r="AW1785" s="318">
        <f>SUM(AV$10:AV1785)</f>
        <v>0</v>
      </c>
      <c r="AX1785" s="319">
        <f t="shared" si="2025"/>
        <v>0.1</v>
      </c>
      <c r="AY1785" s="144" t="str">
        <f t="shared" si="2007"/>
        <v/>
      </c>
      <c r="AZ1785" s="144" t="str">
        <f t="shared" si="2008"/>
        <v/>
      </c>
      <c r="BA1785" s="144"/>
      <c r="BB1785" s="146" t="str">
        <f t="shared" si="1967"/>
        <v/>
      </c>
      <c r="BC1785" s="66" t="str">
        <f t="shared" si="2006"/>
        <v/>
      </c>
      <c r="BD1785" s="195" t="str">
        <f t="shared" si="1968"/>
        <v/>
      </c>
      <c r="BG1785" s="286" t="str">
        <f t="shared" si="1969"/>
        <v/>
      </c>
      <c r="BY1785" s="211" t="str">
        <f t="shared" si="1970"/>
        <v/>
      </c>
      <c r="BZ1785" s="150" t="str">
        <f t="shared" si="1971"/>
        <v/>
      </c>
      <c r="CB1785" s="54" t="str">
        <f t="shared" si="2005"/>
        <v/>
      </c>
      <c r="CD1785" s="54" t="str">
        <f t="shared" si="1972"/>
        <v/>
      </c>
      <c r="CF1785" s="54" t="str">
        <f t="shared" si="1973"/>
        <v/>
      </c>
      <c r="CH1785" s="150" t="str">
        <f t="shared" si="1974"/>
        <v/>
      </c>
      <c r="CI1785" s="290"/>
      <c r="CJ1785" s="150" t="str">
        <f t="shared" si="1975"/>
        <v/>
      </c>
      <c r="CK1785" s="290"/>
      <c r="CL1785" s="54" t="str">
        <f t="shared" si="1994"/>
        <v/>
      </c>
      <c r="CM1785" s="290"/>
      <c r="CN1785" s="150" t="str">
        <f t="shared" si="1976"/>
        <v/>
      </c>
      <c r="CO1785" s="290"/>
      <c r="CP1785" s="150" t="str">
        <f t="shared" si="1977"/>
        <v/>
      </c>
      <c r="CQ1785" s="290"/>
      <c r="CR1785" s="150" t="str">
        <f t="shared" si="1978"/>
        <v/>
      </c>
      <c r="CS1785" s="290"/>
      <c r="CT1785" s="150" t="str">
        <f t="shared" si="1979"/>
        <v/>
      </c>
      <c r="CU1785" s="150"/>
      <c r="CV1785" s="150" t="str">
        <f t="shared" si="1980"/>
        <v/>
      </c>
      <c r="CW1785" s="94"/>
      <c r="CX1785" s="151" t="str">
        <f t="shared" si="2021"/>
        <v/>
      </c>
      <c r="CY1785" s="151" t="str">
        <f t="shared" si="2022"/>
        <v/>
      </c>
      <c r="CZ1785" s="152"/>
      <c r="DA1785" s="373" t="str">
        <f t="shared" si="1995"/>
        <v/>
      </c>
      <c r="DC1785" s="153">
        <f t="shared" si="1981"/>
        <v>0</v>
      </c>
      <c r="DD1785" s="153">
        <f t="shared" si="1982"/>
        <v>0</v>
      </c>
      <c r="DE1785" s="153">
        <f t="shared" si="1983"/>
        <v>0</v>
      </c>
      <c r="DF1785" s="158">
        <f t="shared" si="1984"/>
        <v>-4.7000000000000002E-3</v>
      </c>
      <c r="DG1785" s="159">
        <f t="shared" si="1996"/>
        <v>-1.1703000000000001</v>
      </c>
      <c r="DH1785" s="158">
        <f t="shared" si="1985"/>
        <v>3.1999999999999997E-3</v>
      </c>
      <c r="DI1785" s="159">
        <f t="shared" si="1997"/>
        <v>0.79679999999999995</v>
      </c>
      <c r="DJ1785" s="158">
        <f t="shared" si="1986"/>
        <v>-2.7000000000000001E-3</v>
      </c>
      <c r="DK1785" s="159">
        <f t="shared" si="1998"/>
        <v>-0.67230000000000001</v>
      </c>
      <c r="DL1785" s="158">
        <f t="shared" si="1987"/>
        <v>1.1999999999999999E-3</v>
      </c>
      <c r="DM1785" s="159">
        <f t="shared" si="1999"/>
        <v>0.29879999999999995</v>
      </c>
      <c r="DN1785" s="158">
        <f t="shared" si="1988"/>
        <v>1.46E-2</v>
      </c>
      <c r="DO1785" s="159">
        <f t="shared" si="2000"/>
        <v>3.6354000000000002</v>
      </c>
      <c r="DP1785" s="158">
        <f t="shared" si="1989"/>
        <v>-1.2999999999999999E-2</v>
      </c>
      <c r="DQ1785" s="159">
        <f t="shared" si="2001"/>
        <v>-3.2369999999999997</v>
      </c>
      <c r="DR1785" s="158">
        <f t="shared" si="1990"/>
        <v>-6.7000000000000002E-3</v>
      </c>
      <c r="DS1785" s="159">
        <f t="shared" si="2002"/>
        <v>-1.6683000000000001</v>
      </c>
      <c r="DT1785" s="158">
        <f t="shared" si="1991"/>
        <v>-1.2999999999999999E-2</v>
      </c>
      <c r="DU1785" s="159">
        <f t="shared" si="2003"/>
        <v>-3.2369999999999997</v>
      </c>
      <c r="DV1785" s="158">
        <f t="shared" si="1992"/>
        <v>-6.7000000000000002E-3</v>
      </c>
      <c r="DW1785" s="160">
        <f t="shared" si="2004"/>
        <v>-1.6683000000000001</v>
      </c>
    </row>
    <row r="1786" spans="1:127" ht="24.95" customHeight="1" x14ac:dyDescent="0.2">
      <c r="A1786" s="272">
        <v>1777</v>
      </c>
      <c r="B1786" s="336"/>
      <c r="C1786" s="332"/>
      <c r="D1786" s="333"/>
      <c r="E1786" s="334"/>
      <c r="F1786" s="335"/>
      <c r="G1786" s="334"/>
      <c r="H1786" s="371"/>
      <c r="I1786" s="334"/>
      <c r="J1786" s="334"/>
      <c r="K1786" s="334"/>
      <c r="L1786" s="334"/>
      <c r="M1786" s="334"/>
      <c r="N1786" s="334"/>
      <c r="O1786" s="337"/>
      <c r="P1786" s="337"/>
      <c r="Q1786" s="338" t="str">
        <f t="shared" si="1955"/>
        <v xml:space="preserve"> </v>
      </c>
      <c r="R1786" s="339" t="str">
        <f t="shared" si="1956"/>
        <v/>
      </c>
      <c r="S1786" s="340" t="str">
        <f t="shared" si="2009"/>
        <v/>
      </c>
      <c r="T1786" s="341" t="str">
        <f t="shared" si="1957"/>
        <v/>
      </c>
      <c r="U1786" s="341" t="str">
        <f t="shared" si="1958"/>
        <v/>
      </c>
      <c r="V1786" s="341" t="str">
        <f t="shared" si="1959"/>
        <v/>
      </c>
      <c r="W1786" s="341" t="str">
        <f t="shared" si="1960"/>
        <v/>
      </c>
      <c r="X1786" s="340" t="str">
        <f t="shared" si="2010"/>
        <v/>
      </c>
      <c r="Y1786" s="342" t="str">
        <f t="shared" si="2011"/>
        <v/>
      </c>
      <c r="Z1786" s="343" t="str">
        <f t="shared" si="2012"/>
        <v/>
      </c>
      <c r="AA1786" s="344" t="str">
        <f t="shared" si="2013"/>
        <v/>
      </c>
      <c r="AB1786" s="345" t="str">
        <f t="shared" si="1961"/>
        <v/>
      </c>
      <c r="AC1786" s="346" t="str">
        <f t="shared" si="1962"/>
        <v/>
      </c>
      <c r="AD1786" s="346" t="str">
        <f t="shared" si="1963"/>
        <v/>
      </c>
      <c r="AE1786" s="344" t="str">
        <f t="shared" si="2014"/>
        <v/>
      </c>
      <c r="AF1786" s="346" t="str">
        <f t="shared" si="1964"/>
        <v/>
      </c>
      <c r="AG1786" s="344" t="str">
        <f t="shared" si="2015"/>
        <v/>
      </c>
      <c r="AH1786" s="344" t="str">
        <f t="shared" si="2016"/>
        <v/>
      </c>
      <c r="AI1786" s="344" t="str">
        <f t="shared" si="2017"/>
        <v/>
      </c>
      <c r="AJ1786" s="346" t="str">
        <f t="shared" si="2018"/>
        <v/>
      </c>
      <c r="AK1786" s="346" t="str">
        <f t="shared" si="2019"/>
        <v/>
      </c>
      <c r="AL1786" s="347" t="str">
        <f t="shared" si="2020"/>
        <v/>
      </c>
      <c r="AM1786" s="141"/>
      <c r="AN1786" s="141"/>
      <c r="AO1786" s="142"/>
      <c r="AP1786" s="58">
        <f t="shared" si="1965"/>
        <v>0</v>
      </c>
      <c r="AQ1786" s="318">
        <f>SUM(AP$10:AP1786)</f>
        <v>0</v>
      </c>
      <c r="AR1786" s="143">
        <f t="shared" si="2023"/>
        <v>0.1</v>
      </c>
      <c r="AS1786" s="144" t="str">
        <f t="shared" si="1966"/>
        <v/>
      </c>
      <c r="AT1786" s="144" t="str">
        <f t="shared" si="1993"/>
        <v/>
      </c>
      <c r="AU1786" s="145"/>
      <c r="AV1786" s="58">
        <f t="shared" si="2024"/>
        <v>0</v>
      </c>
      <c r="AW1786" s="318">
        <f>SUM(AV$10:AV1786)</f>
        <v>0</v>
      </c>
      <c r="AX1786" s="319">
        <f t="shared" si="2025"/>
        <v>0.1</v>
      </c>
      <c r="AY1786" s="144" t="str">
        <f t="shared" si="2007"/>
        <v/>
      </c>
      <c r="AZ1786" s="144" t="str">
        <f t="shared" si="2008"/>
        <v/>
      </c>
      <c r="BA1786" s="144"/>
      <c r="BB1786" s="146" t="str">
        <f t="shared" si="1967"/>
        <v/>
      </c>
      <c r="BC1786" s="66" t="str">
        <f t="shared" si="2006"/>
        <v/>
      </c>
      <c r="BD1786" s="195" t="str">
        <f t="shared" si="1968"/>
        <v/>
      </c>
      <c r="BG1786" s="286" t="str">
        <f t="shared" si="1969"/>
        <v/>
      </c>
      <c r="BY1786" s="211" t="str">
        <f t="shared" si="1970"/>
        <v/>
      </c>
      <c r="BZ1786" s="150" t="str">
        <f t="shared" si="1971"/>
        <v/>
      </c>
      <c r="CB1786" s="54" t="str">
        <f t="shared" si="2005"/>
        <v/>
      </c>
      <c r="CD1786" s="54" t="str">
        <f t="shared" si="1972"/>
        <v/>
      </c>
      <c r="CF1786" s="54" t="str">
        <f t="shared" si="1973"/>
        <v/>
      </c>
      <c r="CH1786" s="150" t="str">
        <f t="shared" si="1974"/>
        <v/>
      </c>
      <c r="CI1786" s="290"/>
      <c r="CJ1786" s="150" t="str">
        <f t="shared" si="1975"/>
        <v/>
      </c>
      <c r="CK1786" s="290"/>
      <c r="CL1786" s="54" t="str">
        <f t="shared" si="1994"/>
        <v/>
      </c>
      <c r="CM1786" s="290"/>
      <c r="CN1786" s="150" t="str">
        <f t="shared" si="1976"/>
        <v/>
      </c>
      <c r="CO1786" s="290"/>
      <c r="CP1786" s="150" t="str">
        <f t="shared" si="1977"/>
        <v/>
      </c>
      <c r="CQ1786" s="290"/>
      <c r="CR1786" s="150" t="str">
        <f t="shared" si="1978"/>
        <v/>
      </c>
      <c r="CS1786" s="290"/>
      <c r="CT1786" s="150" t="str">
        <f t="shared" si="1979"/>
        <v/>
      </c>
      <c r="CU1786" s="150"/>
      <c r="CV1786" s="150" t="str">
        <f t="shared" si="1980"/>
        <v/>
      </c>
      <c r="CW1786" s="94"/>
      <c r="CX1786" s="151" t="str">
        <f t="shared" si="2021"/>
        <v/>
      </c>
      <c r="CY1786" s="151" t="str">
        <f t="shared" si="2022"/>
        <v/>
      </c>
      <c r="CZ1786" s="152"/>
      <c r="DA1786" s="373" t="str">
        <f t="shared" si="1995"/>
        <v/>
      </c>
      <c r="DC1786" s="153">
        <f t="shared" si="1981"/>
        <v>0</v>
      </c>
      <c r="DD1786" s="153">
        <f t="shared" si="1982"/>
        <v>0</v>
      </c>
      <c r="DE1786" s="153">
        <f t="shared" si="1983"/>
        <v>0</v>
      </c>
      <c r="DF1786" s="158">
        <f t="shared" si="1984"/>
        <v>-4.7000000000000002E-3</v>
      </c>
      <c r="DG1786" s="159">
        <f t="shared" si="1996"/>
        <v>-1.1703000000000001</v>
      </c>
      <c r="DH1786" s="158">
        <f t="shared" si="1985"/>
        <v>3.1999999999999997E-3</v>
      </c>
      <c r="DI1786" s="159">
        <f t="shared" si="1997"/>
        <v>0.79679999999999995</v>
      </c>
      <c r="DJ1786" s="158">
        <f t="shared" si="1986"/>
        <v>-2.7000000000000001E-3</v>
      </c>
      <c r="DK1786" s="159">
        <f t="shared" si="1998"/>
        <v>-0.67230000000000001</v>
      </c>
      <c r="DL1786" s="158">
        <f t="shared" si="1987"/>
        <v>1.1999999999999999E-3</v>
      </c>
      <c r="DM1786" s="159">
        <f t="shared" si="1999"/>
        <v>0.29879999999999995</v>
      </c>
      <c r="DN1786" s="158">
        <f t="shared" si="1988"/>
        <v>1.46E-2</v>
      </c>
      <c r="DO1786" s="159">
        <f t="shared" si="2000"/>
        <v>3.6354000000000002</v>
      </c>
      <c r="DP1786" s="158">
        <f t="shared" si="1989"/>
        <v>-1.2999999999999999E-2</v>
      </c>
      <c r="DQ1786" s="159">
        <f t="shared" si="2001"/>
        <v>-3.2369999999999997</v>
      </c>
      <c r="DR1786" s="158">
        <f t="shared" si="1990"/>
        <v>-6.7000000000000002E-3</v>
      </c>
      <c r="DS1786" s="159">
        <f t="shared" si="2002"/>
        <v>-1.6683000000000001</v>
      </c>
      <c r="DT1786" s="158">
        <f t="shared" si="1991"/>
        <v>-1.2999999999999999E-2</v>
      </c>
      <c r="DU1786" s="159">
        <f t="shared" si="2003"/>
        <v>-3.2369999999999997</v>
      </c>
      <c r="DV1786" s="158">
        <f t="shared" si="1992"/>
        <v>-6.7000000000000002E-3</v>
      </c>
      <c r="DW1786" s="160">
        <f t="shared" si="2004"/>
        <v>-1.6683000000000001</v>
      </c>
    </row>
    <row r="1787" spans="1:127" ht="24.95" customHeight="1" x14ac:dyDescent="0.2">
      <c r="A1787" s="272">
        <v>1778</v>
      </c>
      <c r="B1787" s="336"/>
      <c r="C1787" s="332"/>
      <c r="D1787" s="333"/>
      <c r="E1787" s="334"/>
      <c r="F1787" s="335"/>
      <c r="G1787" s="334"/>
      <c r="H1787" s="371"/>
      <c r="I1787" s="334"/>
      <c r="J1787" s="334"/>
      <c r="K1787" s="334"/>
      <c r="L1787" s="334"/>
      <c r="M1787" s="334"/>
      <c r="N1787" s="334"/>
      <c r="O1787" s="337"/>
      <c r="P1787" s="337"/>
      <c r="Q1787" s="338" t="str">
        <f t="shared" si="1955"/>
        <v xml:space="preserve"> </v>
      </c>
      <c r="R1787" s="339" t="str">
        <f t="shared" si="1956"/>
        <v/>
      </c>
      <c r="S1787" s="340" t="str">
        <f t="shared" si="2009"/>
        <v/>
      </c>
      <c r="T1787" s="341" t="str">
        <f t="shared" si="1957"/>
        <v/>
      </c>
      <c r="U1787" s="341" t="str">
        <f t="shared" si="1958"/>
        <v/>
      </c>
      <c r="V1787" s="341" t="str">
        <f t="shared" si="1959"/>
        <v/>
      </c>
      <c r="W1787" s="341" t="str">
        <f t="shared" si="1960"/>
        <v/>
      </c>
      <c r="X1787" s="340" t="str">
        <f t="shared" si="2010"/>
        <v/>
      </c>
      <c r="Y1787" s="342" t="str">
        <f t="shared" si="2011"/>
        <v/>
      </c>
      <c r="Z1787" s="343" t="str">
        <f t="shared" si="2012"/>
        <v/>
      </c>
      <c r="AA1787" s="344" t="str">
        <f t="shared" si="2013"/>
        <v/>
      </c>
      <c r="AB1787" s="345" t="str">
        <f t="shared" si="1961"/>
        <v/>
      </c>
      <c r="AC1787" s="346" t="str">
        <f t="shared" si="1962"/>
        <v/>
      </c>
      <c r="AD1787" s="346" t="str">
        <f t="shared" si="1963"/>
        <v/>
      </c>
      <c r="AE1787" s="344" t="str">
        <f t="shared" si="2014"/>
        <v/>
      </c>
      <c r="AF1787" s="346" t="str">
        <f t="shared" si="1964"/>
        <v/>
      </c>
      <c r="AG1787" s="344" t="str">
        <f t="shared" si="2015"/>
        <v/>
      </c>
      <c r="AH1787" s="344" t="str">
        <f t="shared" si="2016"/>
        <v/>
      </c>
      <c r="AI1787" s="344" t="str">
        <f t="shared" si="2017"/>
        <v/>
      </c>
      <c r="AJ1787" s="346" t="str">
        <f t="shared" si="2018"/>
        <v/>
      </c>
      <c r="AK1787" s="346" t="str">
        <f t="shared" si="2019"/>
        <v/>
      </c>
      <c r="AL1787" s="347" t="str">
        <f t="shared" si="2020"/>
        <v/>
      </c>
      <c r="AM1787" s="141"/>
      <c r="AN1787" s="141"/>
      <c r="AO1787" s="142"/>
      <c r="AP1787" s="58">
        <f t="shared" si="1965"/>
        <v>0</v>
      </c>
      <c r="AQ1787" s="318">
        <f>SUM(AP$10:AP1787)</f>
        <v>0</v>
      </c>
      <c r="AR1787" s="143">
        <f t="shared" si="2023"/>
        <v>0.1</v>
      </c>
      <c r="AS1787" s="144" t="str">
        <f t="shared" si="1966"/>
        <v/>
      </c>
      <c r="AT1787" s="144" t="str">
        <f t="shared" si="1993"/>
        <v/>
      </c>
      <c r="AU1787" s="145"/>
      <c r="AV1787" s="58">
        <f t="shared" si="2024"/>
        <v>0</v>
      </c>
      <c r="AW1787" s="318">
        <f>SUM(AV$10:AV1787)</f>
        <v>0</v>
      </c>
      <c r="AX1787" s="319">
        <f t="shared" si="2025"/>
        <v>0.1</v>
      </c>
      <c r="AY1787" s="144" t="str">
        <f t="shared" si="2007"/>
        <v/>
      </c>
      <c r="AZ1787" s="144" t="str">
        <f t="shared" si="2008"/>
        <v/>
      </c>
      <c r="BA1787" s="144"/>
      <c r="BB1787" s="146" t="str">
        <f t="shared" si="1967"/>
        <v/>
      </c>
      <c r="BC1787" s="66" t="str">
        <f t="shared" si="2006"/>
        <v/>
      </c>
      <c r="BD1787" s="195" t="str">
        <f t="shared" si="1968"/>
        <v/>
      </c>
      <c r="BG1787" s="286" t="str">
        <f t="shared" si="1969"/>
        <v/>
      </c>
      <c r="BY1787" s="211" t="str">
        <f t="shared" si="1970"/>
        <v/>
      </c>
      <c r="BZ1787" s="150" t="str">
        <f t="shared" si="1971"/>
        <v/>
      </c>
      <c r="CB1787" s="54" t="str">
        <f t="shared" si="2005"/>
        <v/>
      </c>
      <c r="CD1787" s="54" t="str">
        <f t="shared" si="1972"/>
        <v/>
      </c>
      <c r="CF1787" s="54" t="str">
        <f t="shared" si="1973"/>
        <v/>
      </c>
      <c r="CH1787" s="150" t="str">
        <f t="shared" si="1974"/>
        <v/>
      </c>
      <c r="CI1787" s="290"/>
      <c r="CJ1787" s="150" t="str">
        <f t="shared" si="1975"/>
        <v/>
      </c>
      <c r="CK1787" s="290"/>
      <c r="CL1787" s="54" t="str">
        <f t="shared" si="1994"/>
        <v/>
      </c>
      <c r="CM1787" s="290"/>
      <c r="CN1787" s="150" t="str">
        <f t="shared" si="1976"/>
        <v/>
      </c>
      <c r="CO1787" s="290"/>
      <c r="CP1787" s="150" t="str">
        <f t="shared" si="1977"/>
        <v/>
      </c>
      <c r="CQ1787" s="290"/>
      <c r="CR1787" s="150" t="str">
        <f t="shared" si="1978"/>
        <v/>
      </c>
      <c r="CS1787" s="290"/>
      <c r="CT1787" s="150" t="str">
        <f t="shared" si="1979"/>
        <v/>
      </c>
      <c r="CU1787" s="150"/>
      <c r="CV1787" s="150" t="str">
        <f t="shared" si="1980"/>
        <v/>
      </c>
      <c r="CW1787" s="94"/>
      <c r="CX1787" s="151" t="str">
        <f t="shared" si="2021"/>
        <v/>
      </c>
      <c r="CY1787" s="151" t="str">
        <f t="shared" si="2022"/>
        <v/>
      </c>
      <c r="CZ1787" s="152"/>
      <c r="DA1787" s="373" t="str">
        <f t="shared" si="1995"/>
        <v/>
      </c>
      <c r="DC1787" s="153">
        <f t="shared" si="1981"/>
        <v>0</v>
      </c>
      <c r="DD1787" s="153">
        <f t="shared" si="1982"/>
        <v>0</v>
      </c>
      <c r="DE1787" s="153">
        <f t="shared" si="1983"/>
        <v>0</v>
      </c>
      <c r="DF1787" s="158">
        <f t="shared" si="1984"/>
        <v>-4.7000000000000002E-3</v>
      </c>
      <c r="DG1787" s="159">
        <f t="shared" si="1996"/>
        <v>-1.1703000000000001</v>
      </c>
      <c r="DH1787" s="158">
        <f t="shared" si="1985"/>
        <v>3.1999999999999997E-3</v>
      </c>
      <c r="DI1787" s="159">
        <f t="shared" si="1997"/>
        <v>0.79679999999999995</v>
      </c>
      <c r="DJ1787" s="158">
        <f t="shared" si="1986"/>
        <v>-2.7000000000000001E-3</v>
      </c>
      <c r="DK1787" s="159">
        <f t="shared" si="1998"/>
        <v>-0.67230000000000001</v>
      </c>
      <c r="DL1787" s="158">
        <f t="shared" si="1987"/>
        <v>1.1999999999999999E-3</v>
      </c>
      <c r="DM1787" s="159">
        <f t="shared" si="1999"/>
        <v>0.29879999999999995</v>
      </c>
      <c r="DN1787" s="158">
        <f t="shared" si="1988"/>
        <v>1.46E-2</v>
      </c>
      <c r="DO1787" s="159">
        <f t="shared" si="2000"/>
        <v>3.6354000000000002</v>
      </c>
      <c r="DP1787" s="158">
        <f t="shared" si="1989"/>
        <v>-1.2999999999999999E-2</v>
      </c>
      <c r="DQ1787" s="159">
        <f t="shared" si="2001"/>
        <v>-3.2369999999999997</v>
      </c>
      <c r="DR1787" s="158">
        <f t="shared" si="1990"/>
        <v>-6.7000000000000002E-3</v>
      </c>
      <c r="DS1787" s="159">
        <f t="shared" si="2002"/>
        <v>-1.6683000000000001</v>
      </c>
      <c r="DT1787" s="158">
        <f t="shared" si="1991"/>
        <v>-1.2999999999999999E-2</v>
      </c>
      <c r="DU1787" s="159">
        <f t="shared" si="2003"/>
        <v>-3.2369999999999997</v>
      </c>
      <c r="DV1787" s="158">
        <f t="shared" si="1992"/>
        <v>-6.7000000000000002E-3</v>
      </c>
      <c r="DW1787" s="160">
        <f t="shared" si="2004"/>
        <v>-1.6683000000000001</v>
      </c>
    </row>
    <row r="1788" spans="1:127" ht="24.95" customHeight="1" x14ac:dyDescent="0.2">
      <c r="A1788" s="272">
        <v>1779</v>
      </c>
      <c r="B1788" s="336"/>
      <c r="C1788" s="332"/>
      <c r="D1788" s="333"/>
      <c r="E1788" s="334"/>
      <c r="F1788" s="335"/>
      <c r="G1788" s="334"/>
      <c r="H1788" s="371"/>
      <c r="I1788" s="334"/>
      <c r="J1788" s="334"/>
      <c r="K1788" s="334"/>
      <c r="L1788" s="334"/>
      <c r="M1788" s="334"/>
      <c r="N1788" s="334"/>
      <c r="O1788" s="337"/>
      <c r="P1788" s="337"/>
      <c r="Q1788" s="338" t="str">
        <f t="shared" si="1955"/>
        <v xml:space="preserve"> </v>
      </c>
      <c r="R1788" s="339" t="str">
        <f t="shared" si="1956"/>
        <v/>
      </c>
      <c r="S1788" s="340" t="str">
        <f t="shared" si="2009"/>
        <v/>
      </c>
      <c r="T1788" s="341" t="str">
        <f t="shared" si="1957"/>
        <v/>
      </c>
      <c r="U1788" s="341" t="str">
        <f t="shared" si="1958"/>
        <v/>
      </c>
      <c r="V1788" s="341" t="str">
        <f t="shared" si="1959"/>
        <v/>
      </c>
      <c r="W1788" s="341" t="str">
        <f t="shared" si="1960"/>
        <v/>
      </c>
      <c r="X1788" s="340" t="str">
        <f t="shared" si="2010"/>
        <v/>
      </c>
      <c r="Y1788" s="342" t="str">
        <f t="shared" si="2011"/>
        <v/>
      </c>
      <c r="Z1788" s="343" t="str">
        <f t="shared" si="2012"/>
        <v/>
      </c>
      <c r="AA1788" s="344" t="str">
        <f t="shared" si="2013"/>
        <v/>
      </c>
      <c r="AB1788" s="345" t="str">
        <f t="shared" si="1961"/>
        <v/>
      </c>
      <c r="AC1788" s="346" t="str">
        <f t="shared" si="1962"/>
        <v/>
      </c>
      <c r="AD1788" s="346" t="str">
        <f t="shared" si="1963"/>
        <v/>
      </c>
      <c r="AE1788" s="344" t="str">
        <f t="shared" si="2014"/>
        <v/>
      </c>
      <c r="AF1788" s="346" t="str">
        <f t="shared" si="1964"/>
        <v/>
      </c>
      <c r="AG1788" s="344" t="str">
        <f t="shared" si="2015"/>
        <v/>
      </c>
      <c r="AH1788" s="344" t="str">
        <f t="shared" si="2016"/>
        <v/>
      </c>
      <c r="AI1788" s="344" t="str">
        <f t="shared" si="2017"/>
        <v/>
      </c>
      <c r="AJ1788" s="346" t="str">
        <f t="shared" si="2018"/>
        <v/>
      </c>
      <c r="AK1788" s="346" t="str">
        <f t="shared" si="2019"/>
        <v/>
      </c>
      <c r="AL1788" s="347" t="str">
        <f t="shared" si="2020"/>
        <v/>
      </c>
      <c r="AM1788" s="141"/>
      <c r="AN1788" s="141"/>
      <c r="AO1788" s="142"/>
      <c r="AP1788" s="58">
        <f t="shared" si="1965"/>
        <v>0</v>
      </c>
      <c r="AQ1788" s="318">
        <f>SUM(AP$10:AP1788)</f>
        <v>0</v>
      </c>
      <c r="AR1788" s="143">
        <f t="shared" si="2023"/>
        <v>0.1</v>
      </c>
      <c r="AS1788" s="144" t="str">
        <f t="shared" si="1966"/>
        <v/>
      </c>
      <c r="AT1788" s="144" t="str">
        <f t="shared" si="1993"/>
        <v/>
      </c>
      <c r="AU1788" s="145"/>
      <c r="AV1788" s="58">
        <f t="shared" si="2024"/>
        <v>0</v>
      </c>
      <c r="AW1788" s="318">
        <f>SUM(AV$10:AV1788)</f>
        <v>0</v>
      </c>
      <c r="AX1788" s="319">
        <f t="shared" si="2025"/>
        <v>0.1</v>
      </c>
      <c r="AY1788" s="144" t="str">
        <f t="shared" si="2007"/>
        <v/>
      </c>
      <c r="AZ1788" s="144" t="str">
        <f t="shared" si="2008"/>
        <v/>
      </c>
      <c r="BA1788" s="144"/>
      <c r="BB1788" s="146" t="str">
        <f t="shared" si="1967"/>
        <v/>
      </c>
      <c r="BC1788" s="66" t="str">
        <f t="shared" si="2006"/>
        <v/>
      </c>
      <c r="BD1788" s="195" t="str">
        <f t="shared" si="1968"/>
        <v/>
      </c>
      <c r="BG1788" s="286" t="str">
        <f t="shared" si="1969"/>
        <v/>
      </c>
      <c r="BY1788" s="211" t="str">
        <f t="shared" si="1970"/>
        <v/>
      </c>
      <c r="BZ1788" s="150" t="str">
        <f t="shared" si="1971"/>
        <v/>
      </c>
      <c r="CB1788" s="54" t="str">
        <f t="shared" si="2005"/>
        <v/>
      </c>
      <c r="CD1788" s="54" t="str">
        <f t="shared" si="1972"/>
        <v/>
      </c>
      <c r="CF1788" s="54" t="str">
        <f t="shared" si="1973"/>
        <v/>
      </c>
      <c r="CH1788" s="150" t="str">
        <f t="shared" si="1974"/>
        <v/>
      </c>
      <c r="CI1788" s="290"/>
      <c r="CJ1788" s="150" t="str">
        <f t="shared" si="1975"/>
        <v/>
      </c>
      <c r="CK1788" s="290"/>
      <c r="CL1788" s="54" t="str">
        <f t="shared" si="1994"/>
        <v/>
      </c>
      <c r="CM1788" s="290"/>
      <c r="CN1788" s="150" t="str">
        <f t="shared" si="1976"/>
        <v/>
      </c>
      <c r="CO1788" s="290"/>
      <c r="CP1788" s="150" t="str">
        <f t="shared" si="1977"/>
        <v/>
      </c>
      <c r="CQ1788" s="290"/>
      <c r="CR1788" s="150" t="str">
        <f t="shared" si="1978"/>
        <v/>
      </c>
      <c r="CS1788" s="290"/>
      <c r="CT1788" s="150" t="str">
        <f t="shared" si="1979"/>
        <v/>
      </c>
      <c r="CU1788" s="150"/>
      <c r="CV1788" s="150" t="str">
        <f t="shared" si="1980"/>
        <v/>
      </c>
      <c r="CW1788" s="94"/>
      <c r="CX1788" s="151" t="str">
        <f t="shared" si="2021"/>
        <v/>
      </c>
      <c r="CY1788" s="151" t="str">
        <f t="shared" si="2022"/>
        <v/>
      </c>
      <c r="CZ1788" s="152"/>
      <c r="DA1788" s="373" t="str">
        <f t="shared" si="1995"/>
        <v/>
      </c>
      <c r="DC1788" s="153">
        <f t="shared" si="1981"/>
        <v>0</v>
      </c>
      <c r="DD1788" s="153">
        <f t="shared" si="1982"/>
        <v>0</v>
      </c>
      <c r="DE1788" s="153">
        <f t="shared" si="1983"/>
        <v>0</v>
      </c>
      <c r="DF1788" s="158">
        <f t="shared" si="1984"/>
        <v>-4.7000000000000002E-3</v>
      </c>
      <c r="DG1788" s="159">
        <f t="shared" si="1996"/>
        <v>-1.1703000000000001</v>
      </c>
      <c r="DH1788" s="158">
        <f t="shared" si="1985"/>
        <v>3.1999999999999997E-3</v>
      </c>
      <c r="DI1788" s="159">
        <f t="shared" si="1997"/>
        <v>0.79679999999999995</v>
      </c>
      <c r="DJ1788" s="158">
        <f t="shared" si="1986"/>
        <v>-2.7000000000000001E-3</v>
      </c>
      <c r="DK1788" s="159">
        <f t="shared" si="1998"/>
        <v>-0.67230000000000001</v>
      </c>
      <c r="DL1788" s="158">
        <f t="shared" si="1987"/>
        <v>1.1999999999999999E-3</v>
      </c>
      <c r="DM1788" s="159">
        <f t="shared" si="1999"/>
        <v>0.29879999999999995</v>
      </c>
      <c r="DN1788" s="158">
        <f t="shared" si="1988"/>
        <v>1.46E-2</v>
      </c>
      <c r="DO1788" s="159">
        <f t="shared" si="2000"/>
        <v>3.6354000000000002</v>
      </c>
      <c r="DP1788" s="158">
        <f t="shared" si="1989"/>
        <v>-1.2999999999999999E-2</v>
      </c>
      <c r="DQ1788" s="159">
        <f t="shared" si="2001"/>
        <v>-3.2369999999999997</v>
      </c>
      <c r="DR1788" s="158">
        <f t="shared" si="1990"/>
        <v>-6.7000000000000002E-3</v>
      </c>
      <c r="DS1788" s="159">
        <f t="shared" si="2002"/>
        <v>-1.6683000000000001</v>
      </c>
      <c r="DT1788" s="158">
        <f t="shared" si="1991"/>
        <v>-1.2999999999999999E-2</v>
      </c>
      <c r="DU1788" s="159">
        <f t="shared" si="2003"/>
        <v>-3.2369999999999997</v>
      </c>
      <c r="DV1788" s="158">
        <f t="shared" si="1992"/>
        <v>-6.7000000000000002E-3</v>
      </c>
      <c r="DW1788" s="160">
        <f t="shared" si="2004"/>
        <v>-1.6683000000000001</v>
      </c>
    </row>
    <row r="1789" spans="1:127" ht="24.95" customHeight="1" x14ac:dyDescent="0.2">
      <c r="A1789" s="272">
        <v>1780</v>
      </c>
      <c r="B1789" s="336"/>
      <c r="C1789" s="332"/>
      <c r="D1789" s="333"/>
      <c r="E1789" s="334"/>
      <c r="F1789" s="335"/>
      <c r="G1789" s="334"/>
      <c r="H1789" s="371"/>
      <c r="I1789" s="334"/>
      <c r="J1789" s="334"/>
      <c r="K1789" s="334"/>
      <c r="L1789" s="334"/>
      <c r="M1789" s="334"/>
      <c r="N1789" s="334"/>
      <c r="O1789" s="337"/>
      <c r="P1789" s="337"/>
      <c r="Q1789" s="338" t="str">
        <f t="shared" si="1955"/>
        <v xml:space="preserve"> </v>
      </c>
      <c r="R1789" s="339" t="str">
        <f t="shared" si="1956"/>
        <v/>
      </c>
      <c r="S1789" s="340" t="str">
        <f t="shared" si="2009"/>
        <v/>
      </c>
      <c r="T1789" s="341" t="str">
        <f t="shared" si="1957"/>
        <v/>
      </c>
      <c r="U1789" s="341" t="str">
        <f t="shared" si="1958"/>
        <v/>
      </c>
      <c r="V1789" s="341" t="str">
        <f t="shared" si="1959"/>
        <v/>
      </c>
      <c r="W1789" s="341" t="str">
        <f t="shared" si="1960"/>
        <v/>
      </c>
      <c r="X1789" s="340" t="str">
        <f t="shared" si="2010"/>
        <v/>
      </c>
      <c r="Y1789" s="342" t="str">
        <f t="shared" si="2011"/>
        <v/>
      </c>
      <c r="Z1789" s="343" t="str">
        <f t="shared" si="2012"/>
        <v/>
      </c>
      <c r="AA1789" s="344" t="str">
        <f t="shared" si="2013"/>
        <v/>
      </c>
      <c r="AB1789" s="345" t="str">
        <f t="shared" si="1961"/>
        <v/>
      </c>
      <c r="AC1789" s="346" t="str">
        <f t="shared" si="1962"/>
        <v/>
      </c>
      <c r="AD1789" s="346" t="str">
        <f t="shared" si="1963"/>
        <v/>
      </c>
      <c r="AE1789" s="344" t="str">
        <f t="shared" si="2014"/>
        <v/>
      </c>
      <c r="AF1789" s="346" t="str">
        <f t="shared" si="1964"/>
        <v/>
      </c>
      <c r="AG1789" s="344" t="str">
        <f t="shared" si="2015"/>
        <v/>
      </c>
      <c r="AH1789" s="344" t="str">
        <f t="shared" si="2016"/>
        <v/>
      </c>
      <c r="AI1789" s="344" t="str">
        <f t="shared" si="2017"/>
        <v/>
      </c>
      <c r="AJ1789" s="346" t="str">
        <f t="shared" si="2018"/>
        <v/>
      </c>
      <c r="AK1789" s="346" t="str">
        <f t="shared" si="2019"/>
        <v/>
      </c>
      <c r="AL1789" s="347" t="str">
        <f t="shared" si="2020"/>
        <v/>
      </c>
      <c r="AM1789" s="141"/>
      <c r="AN1789" s="141"/>
      <c r="AO1789" s="142"/>
      <c r="AP1789" s="58">
        <f t="shared" si="1965"/>
        <v>0</v>
      </c>
      <c r="AQ1789" s="318">
        <f>SUM(AP$10:AP1789)</f>
        <v>0</v>
      </c>
      <c r="AR1789" s="143">
        <f t="shared" si="2023"/>
        <v>0.1</v>
      </c>
      <c r="AS1789" s="144" t="str">
        <f t="shared" si="1966"/>
        <v/>
      </c>
      <c r="AT1789" s="144" t="str">
        <f t="shared" si="1993"/>
        <v/>
      </c>
      <c r="AU1789" s="145"/>
      <c r="AV1789" s="58">
        <f t="shared" si="2024"/>
        <v>0</v>
      </c>
      <c r="AW1789" s="318">
        <f>SUM(AV$10:AV1789)</f>
        <v>0</v>
      </c>
      <c r="AX1789" s="319">
        <f t="shared" si="2025"/>
        <v>0.1</v>
      </c>
      <c r="AY1789" s="144" t="str">
        <f t="shared" si="2007"/>
        <v/>
      </c>
      <c r="AZ1789" s="144" t="str">
        <f t="shared" si="2008"/>
        <v/>
      </c>
      <c r="BA1789" s="144"/>
      <c r="BB1789" s="146" t="str">
        <f t="shared" si="1967"/>
        <v/>
      </c>
      <c r="BC1789" s="66" t="str">
        <f t="shared" si="2006"/>
        <v/>
      </c>
      <c r="BD1789" s="195" t="str">
        <f t="shared" si="1968"/>
        <v/>
      </c>
      <c r="BG1789" s="286" t="str">
        <f t="shared" si="1969"/>
        <v/>
      </c>
      <c r="BY1789" s="211" t="str">
        <f t="shared" si="1970"/>
        <v/>
      </c>
      <c r="BZ1789" s="150" t="str">
        <f t="shared" si="1971"/>
        <v/>
      </c>
      <c r="CB1789" s="54" t="str">
        <f t="shared" si="2005"/>
        <v/>
      </c>
      <c r="CD1789" s="54" t="str">
        <f t="shared" si="1972"/>
        <v/>
      </c>
      <c r="CF1789" s="54" t="str">
        <f t="shared" si="1973"/>
        <v/>
      </c>
      <c r="CH1789" s="150" t="str">
        <f t="shared" si="1974"/>
        <v/>
      </c>
      <c r="CI1789" s="290"/>
      <c r="CJ1789" s="150" t="str">
        <f t="shared" si="1975"/>
        <v/>
      </c>
      <c r="CK1789" s="290"/>
      <c r="CL1789" s="54" t="str">
        <f t="shared" si="1994"/>
        <v/>
      </c>
      <c r="CM1789" s="290"/>
      <c r="CN1789" s="150" t="str">
        <f t="shared" si="1976"/>
        <v/>
      </c>
      <c r="CO1789" s="290"/>
      <c r="CP1789" s="150" t="str">
        <f t="shared" si="1977"/>
        <v/>
      </c>
      <c r="CQ1789" s="290"/>
      <c r="CR1789" s="150" t="str">
        <f t="shared" si="1978"/>
        <v/>
      </c>
      <c r="CS1789" s="290"/>
      <c r="CT1789" s="150" t="str">
        <f t="shared" si="1979"/>
        <v/>
      </c>
      <c r="CU1789" s="150"/>
      <c r="CV1789" s="150" t="str">
        <f t="shared" si="1980"/>
        <v/>
      </c>
      <c r="CW1789" s="94"/>
      <c r="CX1789" s="151" t="str">
        <f t="shared" si="2021"/>
        <v/>
      </c>
      <c r="CY1789" s="151" t="str">
        <f t="shared" si="2022"/>
        <v/>
      </c>
      <c r="CZ1789" s="152"/>
      <c r="DA1789" s="373" t="str">
        <f t="shared" si="1995"/>
        <v/>
      </c>
      <c r="DC1789" s="153">
        <f t="shared" si="1981"/>
        <v>0</v>
      </c>
      <c r="DD1789" s="153">
        <f t="shared" si="1982"/>
        <v>0</v>
      </c>
      <c r="DE1789" s="153">
        <f t="shared" si="1983"/>
        <v>0</v>
      </c>
      <c r="DF1789" s="158">
        <f t="shared" si="1984"/>
        <v>-4.7000000000000002E-3</v>
      </c>
      <c r="DG1789" s="159">
        <f t="shared" si="1996"/>
        <v>-1.1703000000000001</v>
      </c>
      <c r="DH1789" s="158">
        <f t="shared" si="1985"/>
        <v>3.1999999999999997E-3</v>
      </c>
      <c r="DI1789" s="159">
        <f t="shared" si="1997"/>
        <v>0.79679999999999995</v>
      </c>
      <c r="DJ1789" s="158">
        <f t="shared" si="1986"/>
        <v>-2.7000000000000001E-3</v>
      </c>
      <c r="DK1789" s="159">
        <f t="shared" si="1998"/>
        <v>-0.67230000000000001</v>
      </c>
      <c r="DL1789" s="158">
        <f t="shared" si="1987"/>
        <v>1.1999999999999999E-3</v>
      </c>
      <c r="DM1789" s="159">
        <f t="shared" si="1999"/>
        <v>0.29879999999999995</v>
      </c>
      <c r="DN1789" s="158">
        <f t="shared" si="1988"/>
        <v>1.46E-2</v>
      </c>
      <c r="DO1789" s="159">
        <f t="shared" si="2000"/>
        <v>3.6354000000000002</v>
      </c>
      <c r="DP1789" s="158">
        <f t="shared" si="1989"/>
        <v>-1.2999999999999999E-2</v>
      </c>
      <c r="DQ1789" s="159">
        <f t="shared" si="2001"/>
        <v>-3.2369999999999997</v>
      </c>
      <c r="DR1789" s="158">
        <f t="shared" si="1990"/>
        <v>-6.7000000000000002E-3</v>
      </c>
      <c r="DS1789" s="159">
        <f t="shared" si="2002"/>
        <v>-1.6683000000000001</v>
      </c>
      <c r="DT1789" s="158">
        <f t="shared" si="1991"/>
        <v>-1.2999999999999999E-2</v>
      </c>
      <c r="DU1789" s="159">
        <f t="shared" si="2003"/>
        <v>-3.2369999999999997</v>
      </c>
      <c r="DV1789" s="158">
        <f t="shared" si="1992"/>
        <v>-6.7000000000000002E-3</v>
      </c>
      <c r="DW1789" s="160">
        <f t="shared" si="2004"/>
        <v>-1.6683000000000001</v>
      </c>
    </row>
    <row r="1790" spans="1:127" ht="24.95" customHeight="1" x14ac:dyDescent="0.2">
      <c r="A1790" s="272">
        <v>1781</v>
      </c>
      <c r="B1790" s="336"/>
      <c r="C1790" s="332"/>
      <c r="D1790" s="333"/>
      <c r="E1790" s="334"/>
      <c r="F1790" s="335"/>
      <c r="G1790" s="334"/>
      <c r="H1790" s="371"/>
      <c r="I1790" s="334"/>
      <c r="J1790" s="334"/>
      <c r="K1790" s="334"/>
      <c r="L1790" s="334"/>
      <c r="M1790" s="334"/>
      <c r="N1790" s="334"/>
      <c r="O1790" s="337"/>
      <c r="P1790" s="337"/>
      <c r="Q1790" s="338" t="str">
        <f t="shared" si="1955"/>
        <v xml:space="preserve"> </v>
      </c>
      <c r="R1790" s="339" t="str">
        <f t="shared" si="1956"/>
        <v/>
      </c>
      <c r="S1790" s="340" t="str">
        <f t="shared" si="2009"/>
        <v/>
      </c>
      <c r="T1790" s="341" t="str">
        <f t="shared" si="1957"/>
        <v/>
      </c>
      <c r="U1790" s="341" t="str">
        <f t="shared" si="1958"/>
        <v/>
      </c>
      <c r="V1790" s="341" t="str">
        <f t="shared" si="1959"/>
        <v/>
      </c>
      <c r="W1790" s="341" t="str">
        <f t="shared" si="1960"/>
        <v/>
      </c>
      <c r="X1790" s="340" t="str">
        <f t="shared" si="2010"/>
        <v/>
      </c>
      <c r="Y1790" s="342" t="str">
        <f t="shared" si="2011"/>
        <v/>
      </c>
      <c r="Z1790" s="343" t="str">
        <f t="shared" si="2012"/>
        <v/>
      </c>
      <c r="AA1790" s="344" t="str">
        <f t="shared" si="2013"/>
        <v/>
      </c>
      <c r="AB1790" s="345" t="str">
        <f t="shared" si="1961"/>
        <v/>
      </c>
      <c r="AC1790" s="346" t="str">
        <f t="shared" si="1962"/>
        <v/>
      </c>
      <c r="AD1790" s="346" t="str">
        <f t="shared" si="1963"/>
        <v/>
      </c>
      <c r="AE1790" s="344" t="str">
        <f t="shared" si="2014"/>
        <v/>
      </c>
      <c r="AF1790" s="346" t="str">
        <f t="shared" si="1964"/>
        <v/>
      </c>
      <c r="AG1790" s="344" t="str">
        <f t="shared" si="2015"/>
        <v/>
      </c>
      <c r="AH1790" s="344" t="str">
        <f t="shared" si="2016"/>
        <v/>
      </c>
      <c r="AI1790" s="344" t="str">
        <f t="shared" si="2017"/>
        <v/>
      </c>
      <c r="AJ1790" s="346" t="str">
        <f t="shared" si="2018"/>
        <v/>
      </c>
      <c r="AK1790" s="346" t="str">
        <f t="shared" si="2019"/>
        <v/>
      </c>
      <c r="AL1790" s="347" t="str">
        <f t="shared" si="2020"/>
        <v/>
      </c>
      <c r="AM1790" s="141"/>
      <c r="AN1790" s="141"/>
      <c r="AO1790" s="142"/>
      <c r="AP1790" s="58">
        <f t="shared" si="1965"/>
        <v>0</v>
      </c>
      <c r="AQ1790" s="318">
        <f>SUM(AP$10:AP1790)</f>
        <v>0</v>
      </c>
      <c r="AR1790" s="143">
        <f t="shared" si="2023"/>
        <v>0.1</v>
      </c>
      <c r="AS1790" s="144" t="str">
        <f t="shared" si="1966"/>
        <v/>
      </c>
      <c r="AT1790" s="144" t="str">
        <f t="shared" si="1993"/>
        <v/>
      </c>
      <c r="AU1790" s="145"/>
      <c r="AV1790" s="58">
        <f t="shared" si="2024"/>
        <v>0</v>
      </c>
      <c r="AW1790" s="318">
        <f>SUM(AV$10:AV1790)</f>
        <v>0</v>
      </c>
      <c r="AX1790" s="319">
        <f t="shared" si="2025"/>
        <v>0.1</v>
      </c>
      <c r="AY1790" s="144" t="str">
        <f t="shared" si="2007"/>
        <v/>
      </c>
      <c r="AZ1790" s="144" t="str">
        <f t="shared" si="2008"/>
        <v/>
      </c>
      <c r="BA1790" s="144"/>
      <c r="BB1790" s="146" t="str">
        <f t="shared" si="1967"/>
        <v/>
      </c>
      <c r="BC1790" s="66" t="str">
        <f t="shared" si="2006"/>
        <v/>
      </c>
      <c r="BD1790" s="195" t="str">
        <f t="shared" si="1968"/>
        <v/>
      </c>
      <c r="BG1790" s="286" t="str">
        <f t="shared" si="1969"/>
        <v/>
      </c>
      <c r="BY1790" s="211" t="str">
        <f t="shared" si="1970"/>
        <v/>
      </c>
      <c r="BZ1790" s="150" t="str">
        <f t="shared" si="1971"/>
        <v/>
      </c>
      <c r="CB1790" s="54" t="str">
        <f t="shared" si="2005"/>
        <v/>
      </c>
      <c r="CD1790" s="54" t="str">
        <f t="shared" si="1972"/>
        <v/>
      </c>
      <c r="CF1790" s="54" t="str">
        <f t="shared" si="1973"/>
        <v/>
      </c>
      <c r="CH1790" s="150" t="str">
        <f t="shared" si="1974"/>
        <v/>
      </c>
      <c r="CI1790" s="290"/>
      <c r="CJ1790" s="150" t="str">
        <f t="shared" si="1975"/>
        <v/>
      </c>
      <c r="CK1790" s="290"/>
      <c r="CL1790" s="54" t="str">
        <f t="shared" si="1994"/>
        <v/>
      </c>
      <c r="CM1790" s="290"/>
      <c r="CN1790" s="150" t="str">
        <f t="shared" si="1976"/>
        <v/>
      </c>
      <c r="CO1790" s="290"/>
      <c r="CP1790" s="150" t="str">
        <f t="shared" si="1977"/>
        <v/>
      </c>
      <c r="CQ1790" s="290"/>
      <c r="CR1790" s="150" t="str">
        <f t="shared" si="1978"/>
        <v/>
      </c>
      <c r="CS1790" s="290"/>
      <c r="CT1790" s="150" t="str">
        <f t="shared" si="1979"/>
        <v/>
      </c>
      <c r="CU1790" s="150"/>
      <c r="CV1790" s="150" t="str">
        <f t="shared" si="1980"/>
        <v/>
      </c>
      <c r="CW1790" s="94"/>
      <c r="CX1790" s="151" t="str">
        <f t="shared" si="2021"/>
        <v/>
      </c>
      <c r="CY1790" s="151" t="str">
        <f t="shared" si="2022"/>
        <v/>
      </c>
      <c r="CZ1790" s="152"/>
      <c r="DA1790" s="373" t="str">
        <f t="shared" si="1995"/>
        <v/>
      </c>
      <c r="DC1790" s="153">
        <f t="shared" si="1981"/>
        <v>0</v>
      </c>
      <c r="DD1790" s="153">
        <f t="shared" si="1982"/>
        <v>0</v>
      </c>
      <c r="DE1790" s="153">
        <f t="shared" si="1983"/>
        <v>0</v>
      </c>
      <c r="DF1790" s="158">
        <f t="shared" si="1984"/>
        <v>-4.7000000000000002E-3</v>
      </c>
      <c r="DG1790" s="159">
        <f t="shared" si="1996"/>
        <v>-1.1703000000000001</v>
      </c>
      <c r="DH1790" s="158">
        <f t="shared" si="1985"/>
        <v>3.1999999999999997E-3</v>
      </c>
      <c r="DI1790" s="159">
        <f t="shared" si="1997"/>
        <v>0.79679999999999995</v>
      </c>
      <c r="DJ1790" s="158">
        <f t="shared" si="1986"/>
        <v>-2.7000000000000001E-3</v>
      </c>
      <c r="DK1790" s="159">
        <f t="shared" si="1998"/>
        <v>-0.67230000000000001</v>
      </c>
      <c r="DL1790" s="158">
        <f t="shared" si="1987"/>
        <v>1.1999999999999999E-3</v>
      </c>
      <c r="DM1790" s="159">
        <f t="shared" si="1999"/>
        <v>0.29879999999999995</v>
      </c>
      <c r="DN1790" s="158">
        <f t="shared" si="1988"/>
        <v>1.46E-2</v>
      </c>
      <c r="DO1790" s="159">
        <f t="shared" si="2000"/>
        <v>3.6354000000000002</v>
      </c>
      <c r="DP1790" s="158">
        <f t="shared" si="1989"/>
        <v>-1.2999999999999999E-2</v>
      </c>
      <c r="DQ1790" s="159">
        <f t="shared" si="2001"/>
        <v>-3.2369999999999997</v>
      </c>
      <c r="DR1790" s="158">
        <f t="shared" si="1990"/>
        <v>-6.7000000000000002E-3</v>
      </c>
      <c r="DS1790" s="159">
        <f t="shared" si="2002"/>
        <v>-1.6683000000000001</v>
      </c>
      <c r="DT1790" s="158">
        <f t="shared" si="1991"/>
        <v>-1.2999999999999999E-2</v>
      </c>
      <c r="DU1790" s="159">
        <f t="shared" si="2003"/>
        <v>-3.2369999999999997</v>
      </c>
      <c r="DV1790" s="158">
        <f t="shared" si="1992"/>
        <v>-6.7000000000000002E-3</v>
      </c>
      <c r="DW1790" s="160">
        <f t="shared" si="2004"/>
        <v>-1.6683000000000001</v>
      </c>
    </row>
    <row r="1791" spans="1:127" ht="24.95" customHeight="1" x14ac:dyDescent="0.2">
      <c r="A1791" s="272">
        <v>1782</v>
      </c>
      <c r="B1791" s="336"/>
      <c r="C1791" s="332"/>
      <c r="D1791" s="333"/>
      <c r="E1791" s="334"/>
      <c r="F1791" s="335"/>
      <c r="G1791" s="334"/>
      <c r="H1791" s="371"/>
      <c r="I1791" s="334"/>
      <c r="J1791" s="334"/>
      <c r="K1791" s="334"/>
      <c r="L1791" s="334"/>
      <c r="M1791" s="334"/>
      <c r="N1791" s="334"/>
      <c r="O1791" s="337"/>
      <c r="P1791" s="337"/>
      <c r="Q1791" s="338" t="str">
        <f t="shared" si="1955"/>
        <v xml:space="preserve"> </v>
      </c>
      <c r="R1791" s="339" t="str">
        <f t="shared" si="1956"/>
        <v/>
      </c>
      <c r="S1791" s="340" t="str">
        <f t="shared" si="2009"/>
        <v/>
      </c>
      <c r="T1791" s="341" t="str">
        <f t="shared" si="1957"/>
        <v/>
      </c>
      <c r="U1791" s="341" t="str">
        <f t="shared" si="1958"/>
        <v/>
      </c>
      <c r="V1791" s="341" t="str">
        <f t="shared" si="1959"/>
        <v/>
      </c>
      <c r="W1791" s="341" t="str">
        <f t="shared" si="1960"/>
        <v/>
      </c>
      <c r="X1791" s="340" t="str">
        <f t="shared" si="2010"/>
        <v/>
      </c>
      <c r="Y1791" s="342" t="str">
        <f t="shared" si="2011"/>
        <v/>
      </c>
      <c r="Z1791" s="343" t="str">
        <f t="shared" si="2012"/>
        <v/>
      </c>
      <c r="AA1791" s="344" t="str">
        <f t="shared" si="2013"/>
        <v/>
      </c>
      <c r="AB1791" s="345" t="str">
        <f t="shared" si="1961"/>
        <v/>
      </c>
      <c r="AC1791" s="346" t="str">
        <f t="shared" si="1962"/>
        <v/>
      </c>
      <c r="AD1791" s="346" t="str">
        <f t="shared" si="1963"/>
        <v/>
      </c>
      <c r="AE1791" s="344" t="str">
        <f t="shared" si="2014"/>
        <v/>
      </c>
      <c r="AF1791" s="346" t="str">
        <f t="shared" si="1964"/>
        <v/>
      </c>
      <c r="AG1791" s="344" t="str">
        <f t="shared" si="2015"/>
        <v/>
      </c>
      <c r="AH1791" s="344" t="str">
        <f t="shared" si="2016"/>
        <v/>
      </c>
      <c r="AI1791" s="344" t="str">
        <f t="shared" si="2017"/>
        <v/>
      </c>
      <c r="AJ1791" s="346" t="str">
        <f t="shared" si="2018"/>
        <v/>
      </c>
      <c r="AK1791" s="346" t="str">
        <f t="shared" si="2019"/>
        <v/>
      </c>
      <c r="AL1791" s="347" t="str">
        <f t="shared" si="2020"/>
        <v/>
      </c>
      <c r="AM1791" s="141"/>
      <c r="AN1791" s="141"/>
      <c r="AO1791" s="142"/>
      <c r="AP1791" s="58">
        <f t="shared" si="1965"/>
        <v>0</v>
      </c>
      <c r="AQ1791" s="318">
        <f>SUM(AP$10:AP1791)</f>
        <v>0</v>
      </c>
      <c r="AR1791" s="143">
        <f t="shared" si="2023"/>
        <v>0.1</v>
      </c>
      <c r="AS1791" s="144" t="str">
        <f t="shared" si="1966"/>
        <v/>
      </c>
      <c r="AT1791" s="144" t="str">
        <f t="shared" si="1993"/>
        <v/>
      </c>
      <c r="AU1791" s="145"/>
      <c r="AV1791" s="58">
        <f t="shared" si="2024"/>
        <v>0</v>
      </c>
      <c r="AW1791" s="318">
        <f>SUM(AV$10:AV1791)</f>
        <v>0</v>
      </c>
      <c r="AX1791" s="319">
        <f t="shared" si="2025"/>
        <v>0.1</v>
      </c>
      <c r="AY1791" s="144" t="str">
        <f t="shared" si="2007"/>
        <v/>
      </c>
      <c r="AZ1791" s="144" t="str">
        <f t="shared" si="2008"/>
        <v/>
      </c>
      <c r="BA1791" s="144"/>
      <c r="BB1791" s="146" t="str">
        <f t="shared" si="1967"/>
        <v/>
      </c>
      <c r="BC1791" s="66" t="str">
        <f t="shared" si="2006"/>
        <v/>
      </c>
      <c r="BD1791" s="195" t="str">
        <f t="shared" si="1968"/>
        <v/>
      </c>
      <c r="BG1791" s="286" t="str">
        <f t="shared" si="1969"/>
        <v/>
      </c>
      <c r="BY1791" s="211" t="str">
        <f t="shared" si="1970"/>
        <v/>
      </c>
      <c r="BZ1791" s="150" t="str">
        <f t="shared" si="1971"/>
        <v/>
      </c>
      <c r="CB1791" s="54" t="str">
        <f t="shared" si="2005"/>
        <v/>
      </c>
      <c r="CD1791" s="54" t="str">
        <f t="shared" si="1972"/>
        <v/>
      </c>
      <c r="CF1791" s="54" t="str">
        <f t="shared" si="1973"/>
        <v/>
      </c>
      <c r="CH1791" s="150" t="str">
        <f t="shared" si="1974"/>
        <v/>
      </c>
      <c r="CI1791" s="290"/>
      <c r="CJ1791" s="150" t="str">
        <f t="shared" si="1975"/>
        <v/>
      </c>
      <c r="CK1791" s="290"/>
      <c r="CL1791" s="54" t="str">
        <f t="shared" si="1994"/>
        <v/>
      </c>
      <c r="CM1791" s="290"/>
      <c r="CN1791" s="150" t="str">
        <f t="shared" si="1976"/>
        <v/>
      </c>
      <c r="CO1791" s="290"/>
      <c r="CP1791" s="150" t="str">
        <f t="shared" si="1977"/>
        <v/>
      </c>
      <c r="CQ1791" s="290"/>
      <c r="CR1791" s="150" t="str">
        <f t="shared" si="1978"/>
        <v/>
      </c>
      <c r="CS1791" s="290"/>
      <c r="CT1791" s="150" t="str">
        <f t="shared" si="1979"/>
        <v/>
      </c>
      <c r="CU1791" s="150"/>
      <c r="CV1791" s="150" t="str">
        <f t="shared" si="1980"/>
        <v/>
      </c>
      <c r="CW1791" s="94"/>
      <c r="CX1791" s="151" t="str">
        <f t="shared" si="2021"/>
        <v/>
      </c>
      <c r="CY1791" s="151" t="str">
        <f t="shared" si="2022"/>
        <v/>
      </c>
      <c r="CZ1791" s="152"/>
      <c r="DA1791" s="373" t="str">
        <f t="shared" si="1995"/>
        <v/>
      </c>
      <c r="DC1791" s="153">
        <f t="shared" si="1981"/>
        <v>0</v>
      </c>
      <c r="DD1791" s="153">
        <f t="shared" si="1982"/>
        <v>0</v>
      </c>
      <c r="DE1791" s="153">
        <f t="shared" si="1983"/>
        <v>0</v>
      </c>
      <c r="DF1791" s="158">
        <f t="shared" si="1984"/>
        <v>-4.7000000000000002E-3</v>
      </c>
      <c r="DG1791" s="159">
        <f t="shared" si="1996"/>
        <v>-1.1703000000000001</v>
      </c>
      <c r="DH1791" s="158">
        <f t="shared" si="1985"/>
        <v>3.1999999999999997E-3</v>
      </c>
      <c r="DI1791" s="159">
        <f t="shared" si="1997"/>
        <v>0.79679999999999995</v>
      </c>
      <c r="DJ1791" s="158">
        <f t="shared" si="1986"/>
        <v>-2.7000000000000001E-3</v>
      </c>
      <c r="DK1791" s="159">
        <f t="shared" si="1998"/>
        <v>-0.67230000000000001</v>
      </c>
      <c r="DL1791" s="158">
        <f t="shared" si="1987"/>
        <v>1.1999999999999999E-3</v>
      </c>
      <c r="DM1791" s="159">
        <f t="shared" si="1999"/>
        <v>0.29879999999999995</v>
      </c>
      <c r="DN1791" s="158">
        <f t="shared" si="1988"/>
        <v>1.46E-2</v>
      </c>
      <c r="DO1791" s="159">
        <f t="shared" si="2000"/>
        <v>3.6354000000000002</v>
      </c>
      <c r="DP1791" s="158">
        <f t="shared" si="1989"/>
        <v>-1.2999999999999999E-2</v>
      </c>
      <c r="DQ1791" s="159">
        <f t="shared" si="2001"/>
        <v>-3.2369999999999997</v>
      </c>
      <c r="DR1791" s="158">
        <f t="shared" si="1990"/>
        <v>-6.7000000000000002E-3</v>
      </c>
      <c r="DS1791" s="159">
        <f t="shared" si="2002"/>
        <v>-1.6683000000000001</v>
      </c>
      <c r="DT1791" s="158">
        <f t="shared" si="1991"/>
        <v>-1.2999999999999999E-2</v>
      </c>
      <c r="DU1791" s="159">
        <f t="shared" si="2003"/>
        <v>-3.2369999999999997</v>
      </c>
      <c r="DV1791" s="158">
        <f t="shared" si="1992"/>
        <v>-6.7000000000000002E-3</v>
      </c>
      <c r="DW1791" s="160">
        <f t="shared" si="2004"/>
        <v>-1.6683000000000001</v>
      </c>
    </row>
    <row r="1792" spans="1:127" ht="24.95" customHeight="1" x14ac:dyDescent="0.2">
      <c r="A1792" s="272">
        <v>1783</v>
      </c>
      <c r="B1792" s="336"/>
      <c r="C1792" s="332"/>
      <c r="D1792" s="333"/>
      <c r="E1792" s="334"/>
      <c r="F1792" s="335"/>
      <c r="G1792" s="334"/>
      <c r="H1792" s="371"/>
      <c r="I1792" s="334"/>
      <c r="J1792" s="334"/>
      <c r="K1792" s="334"/>
      <c r="L1792" s="334"/>
      <c r="M1792" s="334"/>
      <c r="N1792" s="334"/>
      <c r="O1792" s="337"/>
      <c r="P1792" s="337"/>
      <c r="Q1792" s="338" t="str">
        <f t="shared" si="1955"/>
        <v xml:space="preserve"> </v>
      </c>
      <c r="R1792" s="339" t="str">
        <f t="shared" si="1956"/>
        <v/>
      </c>
      <c r="S1792" s="340" t="str">
        <f t="shared" si="2009"/>
        <v/>
      </c>
      <c r="T1792" s="341" t="str">
        <f t="shared" si="1957"/>
        <v/>
      </c>
      <c r="U1792" s="341" t="str">
        <f t="shared" si="1958"/>
        <v/>
      </c>
      <c r="V1792" s="341" t="str">
        <f t="shared" si="1959"/>
        <v/>
      </c>
      <c r="W1792" s="341" t="str">
        <f t="shared" si="1960"/>
        <v/>
      </c>
      <c r="X1792" s="340" t="str">
        <f t="shared" si="2010"/>
        <v/>
      </c>
      <c r="Y1792" s="342" t="str">
        <f t="shared" si="2011"/>
        <v/>
      </c>
      <c r="Z1792" s="343" t="str">
        <f t="shared" si="2012"/>
        <v/>
      </c>
      <c r="AA1792" s="344" t="str">
        <f t="shared" si="2013"/>
        <v/>
      </c>
      <c r="AB1792" s="345" t="str">
        <f t="shared" si="1961"/>
        <v/>
      </c>
      <c r="AC1792" s="346" t="str">
        <f t="shared" si="1962"/>
        <v/>
      </c>
      <c r="AD1792" s="346" t="str">
        <f t="shared" si="1963"/>
        <v/>
      </c>
      <c r="AE1792" s="344" t="str">
        <f t="shared" si="2014"/>
        <v/>
      </c>
      <c r="AF1792" s="346" t="str">
        <f t="shared" si="1964"/>
        <v/>
      </c>
      <c r="AG1792" s="344" t="str">
        <f t="shared" si="2015"/>
        <v/>
      </c>
      <c r="AH1792" s="344" t="str">
        <f t="shared" si="2016"/>
        <v/>
      </c>
      <c r="AI1792" s="344" t="str">
        <f t="shared" si="2017"/>
        <v/>
      </c>
      <c r="AJ1792" s="346" t="str">
        <f t="shared" si="2018"/>
        <v/>
      </c>
      <c r="AK1792" s="346" t="str">
        <f t="shared" si="2019"/>
        <v/>
      </c>
      <c r="AL1792" s="347" t="str">
        <f t="shared" si="2020"/>
        <v/>
      </c>
      <c r="AM1792" s="141"/>
      <c r="AN1792" s="141"/>
      <c r="AO1792" s="142"/>
      <c r="AP1792" s="58">
        <f t="shared" si="1965"/>
        <v>0</v>
      </c>
      <c r="AQ1792" s="318">
        <f>SUM(AP$10:AP1792)</f>
        <v>0</v>
      </c>
      <c r="AR1792" s="143">
        <f t="shared" si="2023"/>
        <v>0.1</v>
      </c>
      <c r="AS1792" s="144" t="str">
        <f t="shared" si="1966"/>
        <v/>
      </c>
      <c r="AT1792" s="144" t="str">
        <f t="shared" si="1993"/>
        <v/>
      </c>
      <c r="AU1792" s="145"/>
      <c r="AV1792" s="58">
        <f t="shared" si="2024"/>
        <v>0</v>
      </c>
      <c r="AW1792" s="318">
        <f>SUM(AV$10:AV1792)</f>
        <v>0</v>
      </c>
      <c r="AX1792" s="319">
        <f t="shared" si="2025"/>
        <v>0.1</v>
      </c>
      <c r="AY1792" s="144" t="str">
        <f t="shared" si="2007"/>
        <v/>
      </c>
      <c r="AZ1792" s="144" t="str">
        <f t="shared" si="2008"/>
        <v/>
      </c>
      <c r="BA1792" s="144"/>
      <c r="BB1792" s="146" t="str">
        <f t="shared" si="1967"/>
        <v/>
      </c>
      <c r="BC1792" s="66" t="str">
        <f t="shared" si="2006"/>
        <v/>
      </c>
      <c r="BD1792" s="195" t="str">
        <f t="shared" si="1968"/>
        <v/>
      </c>
      <c r="BG1792" s="286" t="str">
        <f t="shared" si="1969"/>
        <v/>
      </c>
      <c r="BY1792" s="211" t="str">
        <f t="shared" si="1970"/>
        <v/>
      </c>
      <c r="BZ1792" s="150" t="str">
        <f t="shared" si="1971"/>
        <v/>
      </c>
      <c r="CB1792" s="54" t="str">
        <f t="shared" si="2005"/>
        <v/>
      </c>
      <c r="CD1792" s="54" t="str">
        <f t="shared" si="1972"/>
        <v/>
      </c>
      <c r="CF1792" s="54" t="str">
        <f t="shared" si="1973"/>
        <v/>
      </c>
      <c r="CH1792" s="150" t="str">
        <f t="shared" si="1974"/>
        <v/>
      </c>
      <c r="CI1792" s="290"/>
      <c r="CJ1792" s="150" t="str">
        <f t="shared" si="1975"/>
        <v/>
      </c>
      <c r="CK1792" s="290"/>
      <c r="CL1792" s="54" t="str">
        <f t="shared" si="1994"/>
        <v/>
      </c>
      <c r="CM1792" s="290"/>
      <c r="CN1792" s="150" t="str">
        <f t="shared" si="1976"/>
        <v/>
      </c>
      <c r="CO1792" s="290"/>
      <c r="CP1792" s="150" t="str">
        <f t="shared" si="1977"/>
        <v/>
      </c>
      <c r="CQ1792" s="290"/>
      <c r="CR1792" s="150" t="str">
        <f t="shared" si="1978"/>
        <v/>
      </c>
      <c r="CS1792" s="290"/>
      <c r="CT1792" s="150" t="str">
        <f t="shared" si="1979"/>
        <v/>
      </c>
      <c r="CU1792" s="150"/>
      <c r="CV1792" s="150" t="str">
        <f t="shared" si="1980"/>
        <v/>
      </c>
      <c r="CW1792" s="94"/>
      <c r="CX1792" s="151" t="str">
        <f t="shared" si="2021"/>
        <v/>
      </c>
      <c r="CY1792" s="151" t="str">
        <f t="shared" si="2022"/>
        <v/>
      </c>
      <c r="CZ1792" s="152"/>
      <c r="DA1792" s="373" t="str">
        <f t="shared" si="1995"/>
        <v/>
      </c>
      <c r="DC1792" s="153">
        <f t="shared" si="1981"/>
        <v>0</v>
      </c>
      <c r="DD1792" s="153">
        <f t="shared" si="1982"/>
        <v>0</v>
      </c>
      <c r="DE1792" s="153">
        <f t="shared" si="1983"/>
        <v>0</v>
      </c>
      <c r="DF1792" s="158">
        <f t="shared" si="1984"/>
        <v>-4.7000000000000002E-3</v>
      </c>
      <c r="DG1792" s="159">
        <f t="shared" si="1996"/>
        <v>-1.1703000000000001</v>
      </c>
      <c r="DH1792" s="158">
        <f t="shared" si="1985"/>
        <v>3.1999999999999997E-3</v>
      </c>
      <c r="DI1792" s="159">
        <f t="shared" si="1997"/>
        <v>0.79679999999999995</v>
      </c>
      <c r="DJ1792" s="158">
        <f t="shared" si="1986"/>
        <v>-2.7000000000000001E-3</v>
      </c>
      <c r="DK1792" s="159">
        <f t="shared" si="1998"/>
        <v>-0.67230000000000001</v>
      </c>
      <c r="DL1792" s="158">
        <f t="shared" si="1987"/>
        <v>1.1999999999999999E-3</v>
      </c>
      <c r="DM1792" s="159">
        <f t="shared" si="1999"/>
        <v>0.29879999999999995</v>
      </c>
      <c r="DN1792" s="158">
        <f t="shared" si="1988"/>
        <v>1.46E-2</v>
      </c>
      <c r="DO1792" s="159">
        <f t="shared" si="2000"/>
        <v>3.6354000000000002</v>
      </c>
      <c r="DP1792" s="158">
        <f t="shared" si="1989"/>
        <v>-1.2999999999999999E-2</v>
      </c>
      <c r="DQ1792" s="159">
        <f t="shared" si="2001"/>
        <v>-3.2369999999999997</v>
      </c>
      <c r="DR1792" s="158">
        <f t="shared" si="1990"/>
        <v>-6.7000000000000002E-3</v>
      </c>
      <c r="DS1792" s="159">
        <f t="shared" si="2002"/>
        <v>-1.6683000000000001</v>
      </c>
      <c r="DT1792" s="158">
        <f t="shared" si="1991"/>
        <v>-1.2999999999999999E-2</v>
      </c>
      <c r="DU1792" s="159">
        <f t="shared" si="2003"/>
        <v>-3.2369999999999997</v>
      </c>
      <c r="DV1792" s="158">
        <f t="shared" si="1992"/>
        <v>-6.7000000000000002E-3</v>
      </c>
      <c r="DW1792" s="160">
        <f t="shared" si="2004"/>
        <v>-1.6683000000000001</v>
      </c>
    </row>
    <row r="1793" spans="1:127" ht="24.95" customHeight="1" x14ac:dyDescent="0.2">
      <c r="A1793" s="272">
        <v>1784</v>
      </c>
      <c r="B1793" s="336"/>
      <c r="C1793" s="332"/>
      <c r="D1793" s="333"/>
      <c r="E1793" s="334"/>
      <c r="F1793" s="335"/>
      <c r="G1793" s="334"/>
      <c r="H1793" s="371"/>
      <c r="I1793" s="334"/>
      <c r="J1793" s="334"/>
      <c r="K1793" s="334"/>
      <c r="L1793" s="334"/>
      <c r="M1793" s="334"/>
      <c r="N1793" s="334"/>
      <c r="O1793" s="337"/>
      <c r="P1793" s="337"/>
      <c r="Q1793" s="338" t="str">
        <f t="shared" si="1955"/>
        <v xml:space="preserve"> </v>
      </c>
      <c r="R1793" s="339" t="str">
        <f t="shared" si="1956"/>
        <v/>
      </c>
      <c r="S1793" s="340" t="str">
        <f t="shared" si="2009"/>
        <v/>
      </c>
      <c r="T1793" s="341" t="str">
        <f t="shared" si="1957"/>
        <v/>
      </c>
      <c r="U1793" s="341" t="str">
        <f t="shared" si="1958"/>
        <v/>
      </c>
      <c r="V1793" s="341" t="str">
        <f t="shared" si="1959"/>
        <v/>
      </c>
      <c r="W1793" s="341" t="str">
        <f t="shared" si="1960"/>
        <v/>
      </c>
      <c r="X1793" s="340" t="str">
        <f t="shared" si="2010"/>
        <v/>
      </c>
      <c r="Y1793" s="342" t="str">
        <f t="shared" si="2011"/>
        <v/>
      </c>
      <c r="Z1793" s="343" t="str">
        <f t="shared" si="2012"/>
        <v/>
      </c>
      <c r="AA1793" s="344" t="str">
        <f t="shared" si="2013"/>
        <v/>
      </c>
      <c r="AB1793" s="345" t="str">
        <f t="shared" si="1961"/>
        <v/>
      </c>
      <c r="AC1793" s="346" t="str">
        <f t="shared" si="1962"/>
        <v/>
      </c>
      <c r="AD1793" s="346" t="str">
        <f t="shared" si="1963"/>
        <v/>
      </c>
      <c r="AE1793" s="344" t="str">
        <f t="shared" si="2014"/>
        <v/>
      </c>
      <c r="AF1793" s="346" t="str">
        <f t="shared" si="1964"/>
        <v/>
      </c>
      <c r="AG1793" s="344" t="str">
        <f t="shared" si="2015"/>
        <v/>
      </c>
      <c r="AH1793" s="344" t="str">
        <f t="shared" si="2016"/>
        <v/>
      </c>
      <c r="AI1793" s="344" t="str">
        <f t="shared" si="2017"/>
        <v/>
      </c>
      <c r="AJ1793" s="346" t="str">
        <f t="shared" si="2018"/>
        <v/>
      </c>
      <c r="AK1793" s="346" t="str">
        <f t="shared" si="2019"/>
        <v/>
      </c>
      <c r="AL1793" s="347" t="str">
        <f t="shared" si="2020"/>
        <v/>
      </c>
      <c r="AM1793" s="141"/>
      <c r="AN1793" s="141"/>
      <c r="AO1793" s="142"/>
      <c r="AP1793" s="58">
        <f t="shared" si="1965"/>
        <v>0</v>
      </c>
      <c r="AQ1793" s="318">
        <f>SUM(AP$10:AP1793)</f>
        <v>0</v>
      </c>
      <c r="AR1793" s="143">
        <f t="shared" si="2023"/>
        <v>0.1</v>
      </c>
      <c r="AS1793" s="144" t="str">
        <f t="shared" si="1966"/>
        <v/>
      </c>
      <c r="AT1793" s="144" t="str">
        <f t="shared" si="1993"/>
        <v/>
      </c>
      <c r="AU1793" s="145"/>
      <c r="AV1793" s="58">
        <f t="shared" si="2024"/>
        <v>0</v>
      </c>
      <c r="AW1793" s="318">
        <f>SUM(AV$10:AV1793)</f>
        <v>0</v>
      </c>
      <c r="AX1793" s="319">
        <f t="shared" si="2025"/>
        <v>0.1</v>
      </c>
      <c r="AY1793" s="144" t="str">
        <f t="shared" si="2007"/>
        <v/>
      </c>
      <c r="AZ1793" s="144" t="str">
        <f t="shared" si="2008"/>
        <v/>
      </c>
      <c r="BA1793" s="144"/>
      <c r="BB1793" s="146" t="str">
        <f t="shared" si="1967"/>
        <v/>
      </c>
      <c r="BC1793" s="66" t="str">
        <f t="shared" si="2006"/>
        <v/>
      </c>
      <c r="BD1793" s="195" t="str">
        <f t="shared" si="1968"/>
        <v/>
      </c>
      <c r="BG1793" s="286" t="str">
        <f t="shared" si="1969"/>
        <v/>
      </c>
      <c r="BY1793" s="211" t="str">
        <f t="shared" si="1970"/>
        <v/>
      </c>
      <c r="BZ1793" s="150" t="str">
        <f t="shared" si="1971"/>
        <v/>
      </c>
      <c r="CB1793" s="54" t="str">
        <f t="shared" si="2005"/>
        <v/>
      </c>
      <c r="CD1793" s="54" t="str">
        <f t="shared" si="1972"/>
        <v/>
      </c>
      <c r="CF1793" s="54" t="str">
        <f t="shared" si="1973"/>
        <v/>
      </c>
      <c r="CH1793" s="150" t="str">
        <f t="shared" si="1974"/>
        <v/>
      </c>
      <c r="CI1793" s="290"/>
      <c r="CJ1793" s="150" t="str">
        <f t="shared" si="1975"/>
        <v/>
      </c>
      <c r="CK1793" s="290"/>
      <c r="CL1793" s="54" t="str">
        <f t="shared" si="1994"/>
        <v/>
      </c>
      <c r="CM1793" s="290"/>
      <c r="CN1793" s="150" t="str">
        <f t="shared" si="1976"/>
        <v/>
      </c>
      <c r="CO1793" s="290"/>
      <c r="CP1793" s="150" t="str">
        <f t="shared" si="1977"/>
        <v/>
      </c>
      <c r="CQ1793" s="290"/>
      <c r="CR1793" s="150" t="str">
        <f t="shared" si="1978"/>
        <v/>
      </c>
      <c r="CS1793" s="290"/>
      <c r="CT1793" s="150" t="str">
        <f t="shared" si="1979"/>
        <v/>
      </c>
      <c r="CU1793" s="150"/>
      <c r="CV1793" s="150" t="str">
        <f t="shared" si="1980"/>
        <v/>
      </c>
      <c r="CW1793" s="94"/>
      <c r="CX1793" s="151" t="str">
        <f t="shared" si="2021"/>
        <v/>
      </c>
      <c r="CY1793" s="151" t="str">
        <f t="shared" si="2022"/>
        <v/>
      </c>
      <c r="CZ1793" s="152"/>
      <c r="DA1793" s="373" t="str">
        <f t="shared" si="1995"/>
        <v/>
      </c>
      <c r="DC1793" s="153">
        <f t="shared" si="1981"/>
        <v>0</v>
      </c>
      <c r="DD1793" s="153">
        <f t="shared" si="1982"/>
        <v>0</v>
      </c>
      <c r="DE1793" s="153">
        <f t="shared" si="1983"/>
        <v>0</v>
      </c>
      <c r="DF1793" s="158">
        <f t="shared" si="1984"/>
        <v>-4.7000000000000002E-3</v>
      </c>
      <c r="DG1793" s="159">
        <f t="shared" si="1996"/>
        <v>-1.1703000000000001</v>
      </c>
      <c r="DH1793" s="158">
        <f t="shared" si="1985"/>
        <v>3.1999999999999997E-3</v>
      </c>
      <c r="DI1793" s="159">
        <f t="shared" si="1997"/>
        <v>0.79679999999999995</v>
      </c>
      <c r="DJ1793" s="158">
        <f t="shared" si="1986"/>
        <v>-2.7000000000000001E-3</v>
      </c>
      <c r="DK1793" s="159">
        <f t="shared" si="1998"/>
        <v>-0.67230000000000001</v>
      </c>
      <c r="DL1793" s="158">
        <f t="shared" si="1987"/>
        <v>1.1999999999999999E-3</v>
      </c>
      <c r="DM1793" s="159">
        <f t="shared" si="1999"/>
        <v>0.29879999999999995</v>
      </c>
      <c r="DN1793" s="158">
        <f t="shared" si="1988"/>
        <v>1.46E-2</v>
      </c>
      <c r="DO1793" s="159">
        <f t="shared" si="2000"/>
        <v>3.6354000000000002</v>
      </c>
      <c r="DP1793" s="158">
        <f t="shared" si="1989"/>
        <v>-1.2999999999999999E-2</v>
      </c>
      <c r="DQ1793" s="159">
        <f t="shared" si="2001"/>
        <v>-3.2369999999999997</v>
      </c>
      <c r="DR1793" s="158">
        <f t="shared" si="1990"/>
        <v>-6.7000000000000002E-3</v>
      </c>
      <c r="DS1793" s="159">
        <f t="shared" si="2002"/>
        <v>-1.6683000000000001</v>
      </c>
      <c r="DT1793" s="158">
        <f t="shared" si="1991"/>
        <v>-1.2999999999999999E-2</v>
      </c>
      <c r="DU1793" s="159">
        <f t="shared" si="2003"/>
        <v>-3.2369999999999997</v>
      </c>
      <c r="DV1793" s="158">
        <f t="shared" si="1992"/>
        <v>-6.7000000000000002E-3</v>
      </c>
      <c r="DW1793" s="160">
        <f t="shared" si="2004"/>
        <v>-1.6683000000000001</v>
      </c>
    </row>
    <row r="1794" spans="1:127" ht="24.95" customHeight="1" x14ac:dyDescent="0.2">
      <c r="A1794" s="272">
        <v>1785</v>
      </c>
      <c r="B1794" s="336"/>
      <c r="C1794" s="332"/>
      <c r="D1794" s="333"/>
      <c r="E1794" s="334"/>
      <c r="F1794" s="335"/>
      <c r="G1794" s="334"/>
      <c r="H1794" s="371"/>
      <c r="I1794" s="334"/>
      <c r="J1794" s="334"/>
      <c r="K1794" s="334"/>
      <c r="L1794" s="334"/>
      <c r="M1794" s="334"/>
      <c r="N1794" s="334"/>
      <c r="O1794" s="337"/>
      <c r="P1794" s="337"/>
      <c r="Q1794" s="338" t="str">
        <f t="shared" si="1955"/>
        <v xml:space="preserve"> </v>
      </c>
      <c r="R1794" s="339" t="str">
        <f t="shared" si="1956"/>
        <v/>
      </c>
      <c r="S1794" s="340" t="str">
        <f t="shared" si="2009"/>
        <v/>
      </c>
      <c r="T1794" s="341" t="str">
        <f t="shared" si="1957"/>
        <v/>
      </c>
      <c r="U1794" s="341" t="str">
        <f t="shared" si="1958"/>
        <v/>
      </c>
      <c r="V1794" s="341" t="str">
        <f t="shared" si="1959"/>
        <v/>
      </c>
      <c r="W1794" s="341" t="str">
        <f t="shared" si="1960"/>
        <v/>
      </c>
      <c r="X1794" s="340" t="str">
        <f t="shared" si="2010"/>
        <v/>
      </c>
      <c r="Y1794" s="342" t="str">
        <f t="shared" si="2011"/>
        <v/>
      </c>
      <c r="Z1794" s="343" t="str">
        <f t="shared" si="2012"/>
        <v/>
      </c>
      <c r="AA1794" s="344" t="str">
        <f t="shared" si="2013"/>
        <v/>
      </c>
      <c r="AB1794" s="345" t="str">
        <f t="shared" si="1961"/>
        <v/>
      </c>
      <c r="AC1794" s="346" t="str">
        <f t="shared" si="1962"/>
        <v/>
      </c>
      <c r="AD1794" s="346" t="str">
        <f t="shared" si="1963"/>
        <v/>
      </c>
      <c r="AE1794" s="344" t="str">
        <f t="shared" si="2014"/>
        <v/>
      </c>
      <c r="AF1794" s="346" t="str">
        <f t="shared" si="1964"/>
        <v/>
      </c>
      <c r="AG1794" s="344" t="str">
        <f t="shared" si="2015"/>
        <v/>
      </c>
      <c r="AH1794" s="344" t="str">
        <f t="shared" si="2016"/>
        <v/>
      </c>
      <c r="AI1794" s="344" t="str">
        <f t="shared" si="2017"/>
        <v/>
      </c>
      <c r="AJ1794" s="346" t="str">
        <f t="shared" si="2018"/>
        <v/>
      </c>
      <c r="AK1794" s="346" t="str">
        <f t="shared" si="2019"/>
        <v/>
      </c>
      <c r="AL1794" s="347" t="str">
        <f t="shared" si="2020"/>
        <v/>
      </c>
      <c r="AM1794" s="141"/>
      <c r="AN1794" s="141"/>
      <c r="AO1794" s="142"/>
      <c r="AP1794" s="58">
        <f t="shared" si="1965"/>
        <v>0</v>
      </c>
      <c r="AQ1794" s="318">
        <f>SUM(AP$10:AP1794)</f>
        <v>0</v>
      </c>
      <c r="AR1794" s="143">
        <f t="shared" si="2023"/>
        <v>0.1</v>
      </c>
      <c r="AS1794" s="144" t="str">
        <f t="shared" si="1966"/>
        <v/>
      </c>
      <c r="AT1794" s="144" t="str">
        <f t="shared" si="1993"/>
        <v/>
      </c>
      <c r="AU1794" s="145"/>
      <c r="AV1794" s="58">
        <f t="shared" si="2024"/>
        <v>0</v>
      </c>
      <c r="AW1794" s="318">
        <f>SUM(AV$10:AV1794)</f>
        <v>0</v>
      </c>
      <c r="AX1794" s="319">
        <f t="shared" si="2025"/>
        <v>0.1</v>
      </c>
      <c r="AY1794" s="144" t="str">
        <f t="shared" si="2007"/>
        <v/>
      </c>
      <c r="AZ1794" s="144" t="str">
        <f t="shared" si="2008"/>
        <v/>
      </c>
      <c r="BA1794" s="144"/>
      <c r="BB1794" s="146" t="str">
        <f t="shared" si="1967"/>
        <v/>
      </c>
      <c r="BC1794" s="66" t="str">
        <f t="shared" si="2006"/>
        <v/>
      </c>
      <c r="BD1794" s="195" t="str">
        <f t="shared" si="1968"/>
        <v/>
      </c>
      <c r="BG1794" s="286" t="str">
        <f t="shared" si="1969"/>
        <v/>
      </c>
      <c r="BY1794" s="211" t="str">
        <f t="shared" si="1970"/>
        <v/>
      </c>
      <c r="BZ1794" s="150" t="str">
        <f t="shared" si="1971"/>
        <v/>
      </c>
      <c r="CB1794" s="54" t="str">
        <f t="shared" si="2005"/>
        <v/>
      </c>
      <c r="CD1794" s="54" t="str">
        <f t="shared" si="1972"/>
        <v/>
      </c>
      <c r="CF1794" s="54" t="str">
        <f t="shared" si="1973"/>
        <v/>
      </c>
      <c r="CH1794" s="150" t="str">
        <f t="shared" si="1974"/>
        <v/>
      </c>
      <c r="CI1794" s="290"/>
      <c r="CJ1794" s="150" t="str">
        <f t="shared" si="1975"/>
        <v/>
      </c>
      <c r="CK1794" s="290"/>
      <c r="CL1794" s="54" t="str">
        <f t="shared" si="1994"/>
        <v/>
      </c>
      <c r="CM1794" s="290"/>
      <c r="CN1794" s="150" t="str">
        <f t="shared" si="1976"/>
        <v/>
      </c>
      <c r="CO1794" s="290"/>
      <c r="CP1794" s="150" t="str">
        <f t="shared" si="1977"/>
        <v/>
      </c>
      <c r="CQ1794" s="290"/>
      <c r="CR1794" s="150" t="str">
        <f t="shared" si="1978"/>
        <v/>
      </c>
      <c r="CS1794" s="290"/>
      <c r="CT1794" s="150" t="str">
        <f t="shared" si="1979"/>
        <v/>
      </c>
      <c r="CU1794" s="150"/>
      <c r="CV1794" s="150" t="str">
        <f t="shared" si="1980"/>
        <v/>
      </c>
      <c r="CW1794" s="94"/>
      <c r="CX1794" s="151" t="str">
        <f t="shared" si="2021"/>
        <v/>
      </c>
      <c r="CY1794" s="151" t="str">
        <f t="shared" si="2022"/>
        <v/>
      </c>
      <c r="CZ1794" s="152"/>
      <c r="DA1794" s="373" t="str">
        <f t="shared" si="1995"/>
        <v/>
      </c>
      <c r="DC1794" s="153">
        <f t="shared" si="1981"/>
        <v>0</v>
      </c>
      <c r="DD1794" s="153">
        <f t="shared" si="1982"/>
        <v>0</v>
      </c>
      <c r="DE1794" s="153">
        <f t="shared" si="1983"/>
        <v>0</v>
      </c>
      <c r="DF1794" s="158">
        <f t="shared" si="1984"/>
        <v>-4.7000000000000002E-3</v>
      </c>
      <c r="DG1794" s="159">
        <f t="shared" si="1996"/>
        <v>-1.1703000000000001</v>
      </c>
      <c r="DH1794" s="158">
        <f t="shared" si="1985"/>
        <v>3.1999999999999997E-3</v>
      </c>
      <c r="DI1794" s="159">
        <f t="shared" si="1997"/>
        <v>0.79679999999999995</v>
      </c>
      <c r="DJ1794" s="158">
        <f t="shared" si="1986"/>
        <v>-2.7000000000000001E-3</v>
      </c>
      <c r="DK1794" s="159">
        <f t="shared" si="1998"/>
        <v>-0.67230000000000001</v>
      </c>
      <c r="DL1794" s="158">
        <f t="shared" si="1987"/>
        <v>1.1999999999999999E-3</v>
      </c>
      <c r="DM1794" s="159">
        <f t="shared" si="1999"/>
        <v>0.29879999999999995</v>
      </c>
      <c r="DN1794" s="158">
        <f t="shared" si="1988"/>
        <v>1.46E-2</v>
      </c>
      <c r="DO1794" s="159">
        <f t="shared" si="2000"/>
        <v>3.6354000000000002</v>
      </c>
      <c r="DP1794" s="158">
        <f t="shared" si="1989"/>
        <v>-1.2999999999999999E-2</v>
      </c>
      <c r="DQ1794" s="159">
        <f t="shared" si="2001"/>
        <v>-3.2369999999999997</v>
      </c>
      <c r="DR1794" s="158">
        <f t="shared" si="1990"/>
        <v>-6.7000000000000002E-3</v>
      </c>
      <c r="DS1794" s="159">
        <f t="shared" si="2002"/>
        <v>-1.6683000000000001</v>
      </c>
      <c r="DT1794" s="158">
        <f t="shared" si="1991"/>
        <v>-1.2999999999999999E-2</v>
      </c>
      <c r="DU1794" s="159">
        <f t="shared" si="2003"/>
        <v>-3.2369999999999997</v>
      </c>
      <c r="DV1794" s="158">
        <f t="shared" si="1992"/>
        <v>-6.7000000000000002E-3</v>
      </c>
      <c r="DW1794" s="160">
        <f t="shared" si="2004"/>
        <v>-1.6683000000000001</v>
      </c>
    </row>
    <row r="1795" spans="1:127" ht="24.95" customHeight="1" x14ac:dyDescent="0.2">
      <c r="A1795" s="272">
        <v>1786</v>
      </c>
      <c r="B1795" s="336"/>
      <c r="C1795" s="332"/>
      <c r="D1795" s="333"/>
      <c r="E1795" s="334"/>
      <c r="F1795" s="335"/>
      <c r="G1795" s="334"/>
      <c r="H1795" s="371"/>
      <c r="I1795" s="334"/>
      <c r="J1795" s="334"/>
      <c r="K1795" s="334"/>
      <c r="L1795" s="334"/>
      <c r="M1795" s="334"/>
      <c r="N1795" s="334"/>
      <c r="O1795" s="337"/>
      <c r="P1795" s="337"/>
      <c r="Q1795" s="338" t="str">
        <f t="shared" si="1955"/>
        <v xml:space="preserve"> </v>
      </c>
      <c r="R1795" s="339" t="str">
        <f t="shared" si="1956"/>
        <v/>
      </c>
      <c r="S1795" s="340" t="str">
        <f t="shared" si="2009"/>
        <v/>
      </c>
      <c r="T1795" s="341" t="str">
        <f t="shared" si="1957"/>
        <v/>
      </c>
      <c r="U1795" s="341" t="str">
        <f t="shared" si="1958"/>
        <v/>
      </c>
      <c r="V1795" s="341" t="str">
        <f t="shared" si="1959"/>
        <v/>
      </c>
      <c r="W1795" s="341" t="str">
        <f t="shared" si="1960"/>
        <v/>
      </c>
      <c r="X1795" s="340" t="str">
        <f t="shared" si="2010"/>
        <v/>
      </c>
      <c r="Y1795" s="342" t="str">
        <f t="shared" si="2011"/>
        <v/>
      </c>
      <c r="Z1795" s="343" t="str">
        <f t="shared" si="2012"/>
        <v/>
      </c>
      <c r="AA1795" s="344" t="str">
        <f t="shared" si="2013"/>
        <v/>
      </c>
      <c r="AB1795" s="345" t="str">
        <f t="shared" si="1961"/>
        <v/>
      </c>
      <c r="AC1795" s="346" t="str">
        <f t="shared" si="1962"/>
        <v/>
      </c>
      <c r="AD1795" s="346" t="str">
        <f t="shared" si="1963"/>
        <v/>
      </c>
      <c r="AE1795" s="344" t="str">
        <f t="shared" si="2014"/>
        <v/>
      </c>
      <c r="AF1795" s="346" t="str">
        <f t="shared" si="1964"/>
        <v/>
      </c>
      <c r="AG1795" s="344" t="str">
        <f t="shared" si="2015"/>
        <v/>
      </c>
      <c r="AH1795" s="344" t="str">
        <f t="shared" si="2016"/>
        <v/>
      </c>
      <c r="AI1795" s="344" t="str">
        <f t="shared" si="2017"/>
        <v/>
      </c>
      <c r="AJ1795" s="346" t="str">
        <f t="shared" si="2018"/>
        <v/>
      </c>
      <c r="AK1795" s="346" t="str">
        <f t="shared" si="2019"/>
        <v/>
      </c>
      <c r="AL1795" s="347" t="str">
        <f t="shared" si="2020"/>
        <v/>
      </c>
      <c r="AM1795" s="141"/>
      <c r="AN1795" s="141"/>
      <c r="AO1795" s="142"/>
      <c r="AP1795" s="58">
        <f t="shared" si="1965"/>
        <v>0</v>
      </c>
      <c r="AQ1795" s="318">
        <f>SUM(AP$10:AP1795)</f>
        <v>0</v>
      </c>
      <c r="AR1795" s="143">
        <f t="shared" si="2023"/>
        <v>0.1</v>
      </c>
      <c r="AS1795" s="144" t="str">
        <f t="shared" si="1966"/>
        <v/>
      </c>
      <c r="AT1795" s="144" t="str">
        <f t="shared" si="1993"/>
        <v/>
      </c>
      <c r="AU1795" s="145"/>
      <c r="AV1795" s="58">
        <f t="shared" si="2024"/>
        <v>0</v>
      </c>
      <c r="AW1795" s="318">
        <f>SUM(AV$10:AV1795)</f>
        <v>0</v>
      </c>
      <c r="AX1795" s="319">
        <f t="shared" si="2025"/>
        <v>0.1</v>
      </c>
      <c r="AY1795" s="144" t="str">
        <f t="shared" si="2007"/>
        <v/>
      </c>
      <c r="AZ1795" s="144" t="str">
        <f t="shared" si="2008"/>
        <v/>
      </c>
      <c r="BA1795" s="144"/>
      <c r="BB1795" s="146" t="str">
        <f t="shared" si="1967"/>
        <v/>
      </c>
      <c r="BC1795" s="66" t="str">
        <f t="shared" si="2006"/>
        <v/>
      </c>
      <c r="BD1795" s="195" t="str">
        <f t="shared" si="1968"/>
        <v/>
      </c>
      <c r="BG1795" s="286" t="str">
        <f t="shared" si="1969"/>
        <v/>
      </c>
      <c r="BY1795" s="211" t="str">
        <f t="shared" si="1970"/>
        <v/>
      </c>
      <c r="BZ1795" s="150" t="str">
        <f t="shared" si="1971"/>
        <v/>
      </c>
      <c r="CB1795" s="54" t="str">
        <f t="shared" si="2005"/>
        <v/>
      </c>
      <c r="CD1795" s="54" t="str">
        <f t="shared" si="1972"/>
        <v/>
      </c>
      <c r="CF1795" s="54" t="str">
        <f t="shared" si="1973"/>
        <v/>
      </c>
      <c r="CH1795" s="150" t="str">
        <f t="shared" si="1974"/>
        <v/>
      </c>
      <c r="CI1795" s="290"/>
      <c r="CJ1795" s="150" t="str">
        <f t="shared" si="1975"/>
        <v/>
      </c>
      <c r="CK1795" s="290"/>
      <c r="CL1795" s="54" t="str">
        <f t="shared" si="1994"/>
        <v/>
      </c>
      <c r="CM1795" s="290"/>
      <c r="CN1795" s="150" t="str">
        <f t="shared" si="1976"/>
        <v/>
      </c>
      <c r="CO1795" s="290"/>
      <c r="CP1795" s="150" t="str">
        <f t="shared" si="1977"/>
        <v/>
      </c>
      <c r="CQ1795" s="290"/>
      <c r="CR1795" s="150" t="str">
        <f t="shared" si="1978"/>
        <v/>
      </c>
      <c r="CS1795" s="290"/>
      <c r="CT1795" s="150" t="str">
        <f t="shared" si="1979"/>
        <v/>
      </c>
      <c r="CU1795" s="150"/>
      <c r="CV1795" s="150" t="str">
        <f t="shared" si="1980"/>
        <v/>
      </c>
      <c r="CW1795" s="94"/>
      <c r="CX1795" s="151" t="str">
        <f t="shared" si="2021"/>
        <v/>
      </c>
      <c r="CY1795" s="151" t="str">
        <f t="shared" si="2022"/>
        <v/>
      </c>
      <c r="CZ1795" s="152"/>
      <c r="DA1795" s="373" t="str">
        <f t="shared" si="1995"/>
        <v/>
      </c>
      <c r="DC1795" s="153">
        <f t="shared" si="1981"/>
        <v>0</v>
      </c>
      <c r="DD1795" s="153">
        <f t="shared" si="1982"/>
        <v>0</v>
      </c>
      <c r="DE1795" s="153">
        <f t="shared" si="1983"/>
        <v>0</v>
      </c>
      <c r="DF1795" s="158">
        <f t="shared" si="1984"/>
        <v>-4.7000000000000002E-3</v>
      </c>
      <c r="DG1795" s="159">
        <f t="shared" si="1996"/>
        <v>-1.1703000000000001</v>
      </c>
      <c r="DH1795" s="158">
        <f t="shared" si="1985"/>
        <v>3.1999999999999997E-3</v>
      </c>
      <c r="DI1795" s="159">
        <f t="shared" si="1997"/>
        <v>0.79679999999999995</v>
      </c>
      <c r="DJ1795" s="158">
        <f t="shared" si="1986"/>
        <v>-2.7000000000000001E-3</v>
      </c>
      <c r="DK1795" s="159">
        <f t="shared" si="1998"/>
        <v>-0.67230000000000001</v>
      </c>
      <c r="DL1795" s="158">
        <f t="shared" si="1987"/>
        <v>1.1999999999999999E-3</v>
      </c>
      <c r="DM1795" s="159">
        <f t="shared" si="1999"/>
        <v>0.29879999999999995</v>
      </c>
      <c r="DN1795" s="158">
        <f t="shared" si="1988"/>
        <v>1.46E-2</v>
      </c>
      <c r="DO1795" s="159">
        <f t="shared" si="2000"/>
        <v>3.6354000000000002</v>
      </c>
      <c r="DP1795" s="158">
        <f t="shared" si="1989"/>
        <v>-1.2999999999999999E-2</v>
      </c>
      <c r="DQ1795" s="159">
        <f t="shared" si="2001"/>
        <v>-3.2369999999999997</v>
      </c>
      <c r="DR1795" s="158">
        <f t="shared" si="1990"/>
        <v>-6.7000000000000002E-3</v>
      </c>
      <c r="DS1795" s="159">
        <f t="shared" si="2002"/>
        <v>-1.6683000000000001</v>
      </c>
      <c r="DT1795" s="158">
        <f t="shared" si="1991"/>
        <v>-1.2999999999999999E-2</v>
      </c>
      <c r="DU1795" s="159">
        <f t="shared" si="2003"/>
        <v>-3.2369999999999997</v>
      </c>
      <c r="DV1795" s="158">
        <f t="shared" si="1992"/>
        <v>-6.7000000000000002E-3</v>
      </c>
      <c r="DW1795" s="160">
        <f t="shared" si="2004"/>
        <v>-1.6683000000000001</v>
      </c>
    </row>
    <row r="1796" spans="1:127" ht="24.95" customHeight="1" x14ac:dyDescent="0.2">
      <c r="A1796" s="272">
        <v>1787</v>
      </c>
      <c r="B1796" s="336"/>
      <c r="C1796" s="332"/>
      <c r="D1796" s="333"/>
      <c r="E1796" s="334"/>
      <c r="F1796" s="335"/>
      <c r="G1796" s="334"/>
      <c r="H1796" s="371"/>
      <c r="I1796" s="334"/>
      <c r="J1796" s="334"/>
      <c r="K1796" s="334"/>
      <c r="L1796" s="334"/>
      <c r="M1796" s="334"/>
      <c r="N1796" s="334"/>
      <c r="O1796" s="337"/>
      <c r="P1796" s="337"/>
      <c r="Q1796" s="338" t="str">
        <f t="shared" si="1955"/>
        <v xml:space="preserve"> </v>
      </c>
      <c r="R1796" s="339" t="str">
        <f t="shared" si="1956"/>
        <v/>
      </c>
      <c r="S1796" s="340" t="str">
        <f t="shared" si="2009"/>
        <v/>
      </c>
      <c r="T1796" s="341" t="str">
        <f t="shared" si="1957"/>
        <v/>
      </c>
      <c r="U1796" s="341" t="str">
        <f t="shared" si="1958"/>
        <v/>
      </c>
      <c r="V1796" s="341" t="str">
        <f t="shared" si="1959"/>
        <v/>
      </c>
      <c r="W1796" s="341" t="str">
        <f t="shared" si="1960"/>
        <v/>
      </c>
      <c r="X1796" s="340" t="str">
        <f t="shared" si="2010"/>
        <v/>
      </c>
      <c r="Y1796" s="342" t="str">
        <f t="shared" si="2011"/>
        <v/>
      </c>
      <c r="Z1796" s="343" t="str">
        <f t="shared" si="2012"/>
        <v/>
      </c>
      <c r="AA1796" s="344" t="str">
        <f t="shared" si="2013"/>
        <v/>
      </c>
      <c r="AB1796" s="345" t="str">
        <f t="shared" si="1961"/>
        <v/>
      </c>
      <c r="AC1796" s="346" t="str">
        <f t="shared" si="1962"/>
        <v/>
      </c>
      <c r="AD1796" s="346" t="str">
        <f t="shared" si="1963"/>
        <v/>
      </c>
      <c r="AE1796" s="344" t="str">
        <f t="shared" si="2014"/>
        <v/>
      </c>
      <c r="AF1796" s="346" t="str">
        <f t="shared" si="1964"/>
        <v/>
      </c>
      <c r="AG1796" s="344" t="str">
        <f t="shared" si="2015"/>
        <v/>
      </c>
      <c r="AH1796" s="344" t="str">
        <f t="shared" si="2016"/>
        <v/>
      </c>
      <c r="AI1796" s="344" t="str">
        <f t="shared" si="2017"/>
        <v/>
      </c>
      <c r="AJ1796" s="346" t="str">
        <f t="shared" si="2018"/>
        <v/>
      </c>
      <c r="AK1796" s="346" t="str">
        <f t="shared" si="2019"/>
        <v/>
      </c>
      <c r="AL1796" s="347" t="str">
        <f t="shared" si="2020"/>
        <v/>
      </c>
      <c r="AM1796" s="141"/>
      <c r="AN1796" s="141"/>
      <c r="AO1796" s="142"/>
      <c r="AP1796" s="58">
        <f t="shared" si="1965"/>
        <v>0</v>
      </c>
      <c r="AQ1796" s="318">
        <f>SUM(AP$10:AP1796)</f>
        <v>0</v>
      </c>
      <c r="AR1796" s="143">
        <f t="shared" si="2023"/>
        <v>0.1</v>
      </c>
      <c r="AS1796" s="144" t="str">
        <f t="shared" si="1966"/>
        <v/>
      </c>
      <c r="AT1796" s="144" t="str">
        <f t="shared" si="1993"/>
        <v/>
      </c>
      <c r="AU1796" s="145"/>
      <c r="AV1796" s="58">
        <f t="shared" si="2024"/>
        <v>0</v>
      </c>
      <c r="AW1796" s="318">
        <f>SUM(AV$10:AV1796)</f>
        <v>0</v>
      </c>
      <c r="AX1796" s="319">
        <f t="shared" si="2025"/>
        <v>0.1</v>
      </c>
      <c r="AY1796" s="144" t="str">
        <f t="shared" si="2007"/>
        <v/>
      </c>
      <c r="AZ1796" s="144" t="str">
        <f t="shared" si="2008"/>
        <v/>
      </c>
      <c r="BA1796" s="144"/>
      <c r="BB1796" s="146" t="str">
        <f t="shared" si="1967"/>
        <v/>
      </c>
      <c r="BC1796" s="66" t="str">
        <f t="shared" si="2006"/>
        <v/>
      </c>
      <c r="BD1796" s="195" t="str">
        <f t="shared" si="1968"/>
        <v/>
      </c>
      <c r="BG1796" s="286" t="str">
        <f t="shared" si="1969"/>
        <v/>
      </c>
      <c r="BY1796" s="211" t="str">
        <f t="shared" si="1970"/>
        <v/>
      </c>
      <c r="BZ1796" s="150" t="str">
        <f t="shared" si="1971"/>
        <v/>
      </c>
      <c r="CB1796" s="54" t="str">
        <f t="shared" si="2005"/>
        <v/>
      </c>
      <c r="CD1796" s="54" t="str">
        <f t="shared" si="1972"/>
        <v/>
      </c>
      <c r="CF1796" s="54" t="str">
        <f t="shared" si="1973"/>
        <v/>
      </c>
      <c r="CH1796" s="150" t="str">
        <f t="shared" si="1974"/>
        <v/>
      </c>
      <c r="CI1796" s="290"/>
      <c r="CJ1796" s="150" t="str">
        <f t="shared" si="1975"/>
        <v/>
      </c>
      <c r="CK1796" s="290"/>
      <c r="CL1796" s="54" t="str">
        <f t="shared" si="1994"/>
        <v/>
      </c>
      <c r="CM1796" s="290"/>
      <c r="CN1796" s="150" t="str">
        <f t="shared" si="1976"/>
        <v/>
      </c>
      <c r="CO1796" s="290"/>
      <c r="CP1796" s="150" t="str">
        <f t="shared" si="1977"/>
        <v/>
      </c>
      <c r="CQ1796" s="290"/>
      <c r="CR1796" s="150" t="str">
        <f t="shared" si="1978"/>
        <v/>
      </c>
      <c r="CS1796" s="290"/>
      <c r="CT1796" s="150" t="str">
        <f t="shared" si="1979"/>
        <v/>
      </c>
      <c r="CU1796" s="150"/>
      <c r="CV1796" s="150" t="str">
        <f t="shared" si="1980"/>
        <v/>
      </c>
      <c r="CW1796" s="94"/>
      <c r="CX1796" s="151" t="str">
        <f t="shared" si="2021"/>
        <v/>
      </c>
      <c r="CY1796" s="151" t="str">
        <f t="shared" si="2022"/>
        <v/>
      </c>
      <c r="CZ1796" s="152"/>
      <c r="DA1796" s="373" t="str">
        <f t="shared" si="1995"/>
        <v/>
      </c>
      <c r="DC1796" s="153">
        <f t="shared" si="1981"/>
        <v>0</v>
      </c>
      <c r="DD1796" s="153">
        <f t="shared" si="1982"/>
        <v>0</v>
      </c>
      <c r="DE1796" s="153">
        <f t="shared" si="1983"/>
        <v>0</v>
      </c>
      <c r="DF1796" s="158">
        <f t="shared" si="1984"/>
        <v>-4.7000000000000002E-3</v>
      </c>
      <c r="DG1796" s="159">
        <f t="shared" si="1996"/>
        <v>-1.1703000000000001</v>
      </c>
      <c r="DH1796" s="158">
        <f t="shared" si="1985"/>
        <v>3.1999999999999997E-3</v>
      </c>
      <c r="DI1796" s="159">
        <f t="shared" si="1997"/>
        <v>0.79679999999999995</v>
      </c>
      <c r="DJ1796" s="158">
        <f t="shared" si="1986"/>
        <v>-2.7000000000000001E-3</v>
      </c>
      <c r="DK1796" s="159">
        <f t="shared" si="1998"/>
        <v>-0.67230000000000001</v>
      </c>
      <c r="DL1796" s="158">
        <f t="shared" si="1987"/>
        <v>1.1999999999999999E-3</v>
      </c>
      <c r="DM1796" s="159">
        <f t="shared" si="1999"/>
        <v>0.29879999999999995</v>
      </c>
      <c r="DN1796" s="158">
        <f t="shared" si="1988"/>
        <v>1.46E-2</v>
      </c>
      <c r="DO1796" s="159">
        <f t="shared" si="2000"/>
        <v>3.6354000000000002</v>
      </c>
      <c r="DP1796" s="158">
        <f t="shared" si="1989"/>
        <v>-1.2999999999999999E-2</v>
      </c>
      <c r="DQ1796" s="159">
        <f t="shared" si="2001"/>
        <v>-3.2369999999999997</v>
      </c>
      <c r="DR1796" s="158">
        <f t="shared" si="1990"/>
        <v>-6.7000000000000002E-3</v>
      </c>
      <c r="DS1796" s="159">
        <f t="shared" si="2002"/>
        <v>-1.6683000000000001</v>
      </c>
      <c r="DT1796" s="158">
        <f t="shared" si="1991"/>
        <v>-1.2999999999999999E-2</v>
      </c>
      <c r="DU1796" s="159">
        <f t="shared" si="2003"/>
        <v>-3.2369999999999997</v>
      </c>
      <c r="DV1796" s="158">
        <f t="shared" si="1992"/>
        <v>-6.7000000000000002E-3</v>
      </c>
      <c r="DW1796" s="160">
        <f t="shared" si="2004"/>
        <v>-1.6683000000000001</v>
      </c>
    </row>
    <row r="1797" spans="1:127" ht="24.95" customHeight="1" x14ac:dyDescent="0.2">
      <c r="A1797" s="272">
        <v>1788</v>
      </c>
      <c r="B1797" s="336"/>
      <c r="C1797" s="332"/>
      <c r="D1797" s="333"/>
      <c r="E1797" s="334"/>
      <c r="F1797" s="335"/>
      <c r="G1797" s="334"/>
      <c r="H1797" s="371"/>
      <c r="I1797" s="334"/>
      <c r="J1797" s="334"/>
      <c r="K1797" s="334"/>
      <c r="L1797" s="334"/>
      <c r="M1797" s="334"/>
      <c r="N1797" s="334"/>
      <c r="O1797" s="337"/>
      <c r="P1797" s="337"/>
      <c r="Q1797" s="338" t="str">
        <f t="shared" si="1955"/>
        <v xml:space="preserve"> </v>
      </c>
      <c r="R1797" s="339" t="str">
        <f t="shared" si="1956"/>
        <v/>
      </c>
      <c r="S1797" s="340" t="str">
        <f t="shared" si="2009"/>
        <v/>
      </c>
      <c r="T1797" s="341" t="str">
        <f t="shared" si="1957"/>
        <v/>
      </c>
      <c r="U1797" s="341" t="str">
        <f t="shared" si="1958"/>
        <v/>
      </c>
      <c r="V1797" s="341" t="str">
        <f t="shared" si="1959"/>
        <v/>
      </c>
      <c r="W1797" s="341" t="str">
        <f t="shared" si="1960"/>
        <v/>
      </c>
      <c r="X1797" s="340" t="str">
        <f t="shared" si="2010"/>
        <v/>
      </c>
      <c r="Y1797" s="342" t="str">
        <f t="shared" si="2011"/>
        <v/>
      </c>
      <c r="Z1797" s="343" t="str">
        <f t="shared" si="2012"/>
        <v/>
      </c>
      <c r="AA1797" s="344" t="str">
        <f t="shared" si="2013"/>
        <v/>
      </c>
      <c r="AB1797" s="345" t="str">
        <f t="shared" si="1961"/>
        <v/>
      </c>
      <c r="AC1797" s="346" t="str">
        <f t="shared" si="1962"/>
        <v/>
      </c>
      <c r="AD1797" s="346" t="str">
        <f t="shared" si="1963"/>
        <v/>
      </c>
      <c r="AE1797" s="344" t="str">
        <f t="shared" si="2014"/>
        <v/>
      </c>
      <c r="AF1797" s="346" t="str">
        <f t="shared" si="1964"/>
        <v/>
      </c>
      <c r="AG1797" s="344" t="str">
        <f t="shared" si="2015"/>
        <v/>
      </c>
      <c r="AH1797" s="344" t="str">
        <f t="shared" si="2016"/>
        <v/>
      </c>
      <c r="AI1797" s="344" t="str">
        <f t="shared" si="2017"/>
        <v/>
      </c>
      <c r="AJ1797" s="346" t="str">
        <f t="shared" si="2018"/>
        <v/>
      </c>
      <c r="AK1797" s="346" t="str">
        <f t="shared" si="2019"/>
        <v/>
      </c>
      <c r="AL1797" s="347" t="str">
        <f t="shared" si="2020"/>
        <v/>
      </c>
      <c r="AM1797" s="141"/>
      <c r="AN1797" s="141"/>
      <c r="AO1797" s="142"/>
      <c r="AP1797" s="58">
        <f t="shared" si="1965"/>
        <v>0</v>
      </c>
      <c r="AQ1797" s="318">
        <f>SUM(AP$10:AP1797)</f>
        <v>0</v>
      </c>
      <c r="AR1797" s="143">
        <f t="shared" si="2023"/>
        <v>0.1</v>
      </c>
      <c r="AS1797" s="144" t="str">
        <f t="shared" si="1966"/>
        <v/>
      </c>
      <c r="AT1797" s="144" t="str">
        <f t="shared" si="1993"/>
        <v/>
      </c>
      <c r="AU1797" s="145"/>
      <c r="AV1797" s="58">
        <f t="shared" si="2024"/>
        <v>0</v>
      </c>
      <c r="AW1797" s="318">
        <f>SUM(AV$10:AV1797)</f>
        <v>0</v>
      </c>
      <c r="AX1797" s="319">
        <f t="shared" si="2025"/>
        <v>0.1</v>
      </c>
      <c r="AY1797" s="144" t="str">
        <f t="shared" si="2007"/>
        <v/>
      </c>
      <c r="AZ1797" s="144" t="str">
        <f t="shared" si="2008"/>
        <v/>
      </c>
      <c r="BA1797" s="144"/>
      <c r="BB1797" s="146" t="str">
        <f t="shared" si="1967"/>
        <v/>
      </c>
      <c r="BC1797" s="66" t="str">
        <f t="shared" si="2006"/>
        <v/>
      </c>
      <c r="BD1797" s="195" t="str">
        <f t="shared" si="1968"/>
        <v/>
      </c>
      <c r="BG1797" s="286" t="str">
        <f t="shared" si="1969"/>
        <v/>
      </c>
      <c r="BY1797" s="211" t="str">
        <f t="shared" si="1970"/>
        <v/>
      </c>
      <c r="BZ1797" s="150" t="str">
        <f t="shared" si="1971"/>
        <v/>
      </c>
      <c r="CB1797" s="54" t="str">
        <f t="shared" si="2005"/>
        <v/>
      </c>
      <c r="CD1797" s="54" t="str">
        <f t="shared" si="1972"/>
        <v/>
      </c>
      <c r="CF1797" s="54" t="str">
        <f t="shared" si="1973"/>
        <v/>
      </c>
      <c r="CH1797" s="150" t="str">
        <f t="shared" si="1974"/>
        <v/>
      </c>
      <c r="CI1797" s="290"/>
      <c r="CJ1797" s="150" t="str">
        <f t="shared" si="1975"/>
        <v/>
      </c>
      <c r="CK1797" s="290"/>
      <c r="CL1797" s="54" t="str">
        <f t="shared" si="1994"/>
        <v/>
      </c>
      <c r="CM1797" s="290"/>
      <c r="CN1797" s="150" t="str">
        <f t="shared" si="1976"/>
        <v/>
      </c>
      <c r="CO1797" s="290"/>
      <c r="CP1797" s="150" t="str">
        <f t="shared" si="1977"/>
        <v/>
      </c>
      <c r="CQ1797" s="290"/>
      <c r="CR1797" s="150" t="str">
        <f t="shared" si="1978"/>
        <v/>
      </c>
      <c r="CS1797" s="290"/>
      <c r="CT1797" s="150" t="str">
        <f t="shared" si="1979"/>
        <v/>
      </c>
      <c r="CU1797" s="150"/>
      <c r="CV1797" s="150" t="str">
        <f t="shared" si="1980"/>
        <v/>
      </c>
      <c r="CW1797" s="94"/>
      <c r="CX1797" s="151" t="str">
        <f t="shared" si="2021"/>
        <v/>
      </c>
      <c r="CY1797" s="151" t="str">
        <f t="shared" si="2022"/>
        <v/>
      </c>
      <c r="CZ1797" s="152"/>
      <c r="DA1797" s="373" t="str">
        <f t="shared" si="1995"/>
        <v/>
      </c>
      <c r="DC1797" s="153">
        <f t="shared" si="1981"/>
        <v>0</v>
      </c>
      <c r="DD1797" s="153">
        <f t="shared" si="1982"/>
        <v>0</v>
      </c>
      <c r="DE1797" s="153">
        <f t="shared" si="1983"/>
        <v>0</v>
      </c>
      <c r="DF1797" s="158">
        <f t="shared" si="1984"/>
        <v>-4.7000000000000002E-3</v>
      </c>
      <c r="DG1797" s="159">
        <f t="shared" si="1996"/>
        <v>-1.1703000000000001</v>
      </c>
      <c r="DH1797" s="158">
        <f t="shared" si="1985"/>
        <v>3.1999999999999997E-3</v>
      </c>
      <c r="DI1797" s="159">
        <f t="shared" si="1997"/>
        <v>0.79679999999999995</v>
      </c>
      <c r="DJ1797" s="158">
        <f t="shared" si="1986"/>
        <v>-2.7000000000000001E-3</v>
      </c>
      <c r="DK1797" s="159">
        <f t="shared" si="1998"/>
        <v>-0.67230000000000001</v>
      </c>
      <c r="DL1797" s="158">
        <f t="shared" si="1987"/>
        <v>1.1999999999999999E-3</v>
      </c>
      <c r="DM1797" s="159">
        <f t="shared" si="1999"/>
        <v>0.29879999999999995</v>
      </c>
      <c r="DN1797" s="158">
        <f t="shared" si="1988"/>
        <v>1.46E-2</v>
      </c>
      <c r="DO1797" s="159">
        <f t="shared" si="2000"/>
        <v>3.6354000000000002</v>
      </c>
      <c r="DP1797" s="158">
        <f t="shared" si="1989"/>
        <v>-1.2999999999999999E-2</v>
      </c>
      <c r="DQ1797" s="159">
        <f t="shared" si="2001"/>
        <v>-3.2369999999999997</v>
      </c>
      <c r="DR1797" s="158">
        <f t="shared" si="1990"/>
        <v>-6.7000000000000002E-3</v>
      </c>
      <c r="DS1797" s="159">
        <f t="shared" si="2002"/>
        <v>-1.6683000000000001</v>
      </c>
      <c r="DT1797" s="158">
        <f t="shared" si="1991"/>
        <v>-1.2999999999999999E-2</v>
      </c>
      <c r="DU1797" s="159">
        <f t="shared" si="2003"/>
        <v>-3.2369999999999997</v>
      </c>
      <c r="DV1797" s="158">
        <f t="shared" si="1992"/>
        <v>-6.7000000000000002E-3</v>
      </c>
      <c r="DW1797" s="160">
        <f t="shared" si="2004"/>
        <v>-1.6683000000000001</v>
      </c>
    </row>
    <row r="1798" spans="1:127" ht="24.95" customHeight="1" x14ac:dyDescent="0.2">
      <c r="A1798" s="272">
        <v>1789</v>
      </c>
      <c r="B1798" s="336"/>
      <c r="C1798" s="332"/>
      <c r="D1798" s="333"/>
      <c r="E1798" s="334"/>
      <c r="F1798" s="335"/>
      <c r="G1798" s="334"/>
      <c r="H1798" s="371"/>
      <c r="I1798" s="334"/>
      <c r="J1798" s="334"/>
      <c r="K1798" s="334"/>
      <c r="L1798" s="334"/>
      <c r="M1798" s="334"/>
      <c r="N1798" s="334"/>
      <c r="O1798" s="337"/>
      <c r="P1798" s="337"/>
      <c r="Q1798" s="338" t="str">
        <f t="shared" si="1955"/>
        <v xml:space="preserve"> </v>
      </c>
      <c r="R1798" s="339" t="str">
        <f t="shared" si="1956"/>
        <v/>
      </c>
      <c r="S1798" s="340" t="str">
        <f t="shared" si="2009"/>
        <v/>
      </c>
      <c r="T1798" s="341" t="str">
        <f t="shared" si="1957"/>
        <v/>
      </c>
      <c r="U1798" s="341" t="str">
        <f t="shared" si="1958"/>
        <v/>
      </c>
      <c r="V1798" s="341" t="str">
        <f t="shared" si="1959"/>
        <v/>
      </c>
      <c r="W1798" s="341" t="str">
        <f t="shared" si="1960"/>
        <v/>
      </c>
      <c r="X1798" s="340" t="str">
        <f t="shared" si="2010"/>
        <v/>
      </c>
      <c r="Y1798" s="342" t="str">
        <f t="shared" si="2011"/>
        <v/>
      </c>
      <c r="Z1798" s="343" t="str">
        <f t="shared" si="2012"/>
        <v/>
      </c>
      <c r="AA1798" s="344" t="str">
        <f t="shared" si="2013"/>
        <v/>
      </c>
      <c r="AB1798" s="345" t="str">
        <f t="shared" si="1961"/>
        <v/>
      </c>
      <c r="AC1798" s="346" t="str">
        <f t="shared" si="1962"/>
        <v/>
      </c>
      <c r="AD1798" s="346" t="str">
        <f t="shared" si="1963"/>
        <v/>
      </c>
      <c r="AE1798" s="344" t="str">
        <f t="shared" si="2014"/>
        <v/>
      </c>
      <c r="AF1798" s="346" t="str">
        <f t="shared" si="1964"/>
        <v/>
      </c>
      <c r="AG1798" s="344" t="str">
        <f t="shared" si="2015"/>
        <v/>
      </c>
      <c r="AH1798" s="344" t="str">
        <f t="shared" si="2016"/>
        <v/>
      </c>
      <c r="AI1798" s="344" t="str">
        <f t="shared" si="2017"/>
        <v/>
      </c>
      <c r="AJ1798" s="346" t="str">
        <f t="shared" si="2018"/>
        <v/>
      </c>
      <c r="AK1798" s="346" t="str">
        <f t="shared" si="2019"/>
        <v/>
      </c>
      <c r="AL1798" s="347" t="str">
        <f t="shared" si="2020"/>
        <v/>
      </c>
      <c r="AM1798" s="141"/>
      <c r="AN1798" s="141"/>
      <c r="AO1798" s="142"/>
      <c r="AP1798" s="58">
        <f t="shared" si="1965"/>
        <v>0</v>
      </c>
      <c r="AQ1798" s="318">
        <f>SUM(AP$10:AP1798)</f>
        <v>0</v>
      </c>
      <c r="AR1798" s="143">
        <f t="shared" si="2023"/>
        <v>0.1</v>
      </c>
      <c r="AS1798" s="144" t="str">
        <f t="shared" si="1966"/>
        <v/>
      </c>
      <c r="AT1798" s="144" t="str">
        <f t="shared" si="1993"/>
        <v/>
      </c>
      <c r="AU1798" s="145"/>
      <c r="AV1798" s="58">
        <f t="shared" si="2024"/>
        <v>0</v>
      </c>
      <c r="AW1798" s="318">
        <f>SUM(AV$10:AV1798)</f>
        <v>0</v>
      </c>
      <c r="AX1798" s="319">
        <f t="shared" si="2025"/>
        <v>0.1</v>
      </c>
      <c r="AY1798" s="144" t="str">
        <f t="shared" si="2007"/>
        <v/>
      </c>
      <c r="AZ1798" s="144" t="str">
        <f t="shared" si="2008"/>
        <v/>
      </c>
      <c r="BA1798" s="144"/>
      <c r="BB1798" s="146" t="str">
        <f t="shared" si="1967"/>
        <v/>
      </c>
      <c r="BC1798" s="66" t="str">
        <f t="shared" si="2006"/>
        <v/>
      </c>
      <c r="BD1798" s="195" t="str">
        <f t="shared" si="1968"/>
        <v/>
      </c>
      <c r="BG1798" s="286" t="str">
        <f t="shared" si="1969"/>
        <v/>
      </c>
      <c r="BY1798" s="211" t="str">
        <f t="shared" si="1970"/>
        <v/>
      </c>
      <c r="BZ1798" s="150" t="str">
        <f t="shared" si="1971"/>
        <v/>
      </c>
      <c r="CB1798" s="54" t="str">
        <f t="shared" si="2005"/>
        <v/>
      </c>
      <c r="CD1798" s="54" t="str">
        <f t="shared" si="1972"/>
        <v/>
      </c>
      <c r="CF1798" s="54" t="str">
        <f t="shared" si="1973"/>
        <v/>
      </c>
      <c r="CH1798" s="150" t="str">
        <f t="shared" si="1974"/>
        <v/>
      </c>
      <c r="CI1798" s="290"/>
      <c r="CJ1798" s="150" t="str">
        <f t="shared" si="1975"/>
        <v/>
      </c>
      <c r="CK1798" s="290"/>
      <c r="CL1798" s="54" t="str">
        <f t="shared" si="1994"/>
        <v/>
      </c>
      <c r="CM1798" s="290"/>
      <c r="CN1798" s="150" t="str">
        <f t="shared" si="1976"/>
        <v/>
      </c>
      <c r="CO1798" s="290"/>
      <c r="CP1798" s="150" t="str">
        <f t="shared" si="1977"/>
        <v/>
      </c>
      <c r="CQ1798" s="290"/>
      <c r="CR1798" s="150" t="str">
        <f t="shared" si="1978"/>
        <v/>
      </c>
      <c r="CS1798" s="290"/>
      <c r="CT1798" s="150" t="str">
        <f t="shared" si="1979"/>
        <v/>
      </c>
      <c r="CU1798" s="150"/>
      <c r="CV1798" s="150" t="str">
        <f t="shared" si="1980"/>
        <v/>
      </c>
      <c r="CW1798" s="94"/>
      <c r="CX1798" s="151" t="str">
        <f t="shared" si="2021"/>
        <v/>
      </c>
      <c r="CY1798" s="151" t="str">
        <f t="shared" si="2022"/>
        <v/>
      </c>
      <c r="CZ1798" s="152"/>
      <c r="DA1798" s="373" t="str">
        <f t="shared" si="1995"/>
        <v/>
      </c>
      <c r="DC1798" s="153">
        <f t="shared" si="1981"/>
        <v>0</v>
      </c>
      <c r="DD1798" s="153">
        <f t="shared" si="1982"/>
        <v>0</v>
      </c>
      <c r="DE1798" s="153">
        <f t="shared" si="1983"/>
        <v>0</v>
      </c>
      <c r="DF1798" s="158">
        <f t="shared" si="1984"/>
        <v>-4.7000000000000002E-3</v>
      </c>
      <c r="DG1798" s="159">
        <f t="shared" si="1996"/>
        <v>-1.1703000000000001</v>
      </c>
      <c r="DH1798" s="158">
        <f t="shared" si="1985"/>
        <v>3.1999999999999997E-3</v>
      </c>
      <c r="DI1798" s="159">
        <f t="shared" si="1997"/>
        <v>0.79679999999999995</v>
      </c>
      <c r="DJ1798" s="158">
        <f t="shared" si="1986"/>
        <v>-2.7000000000000001E-3</v>
      </c>
      <c r="DK1798" s="159">
        <f t="shared" si="1998"/>
        <v>-0.67230000000000001</v>
      </c>
      <c r="DL1798" s="158">
        <f t="shared" si="1987"/>
        <v>1.1999999999999999E-3</v>
      </c>
      <c r="DM1798" s="159">
        <f t="shared" si="1999"/>
        <v>0.29879999999999995</v>
      </c>
      <c r="DN1798" s="158">
        <f t="shared" si="1988"/>
        <v>1.46E-2</v>
      </c>
      <c r="DO1798" s="159">
        <f t="shared" si="2000"/>
        <v>3.6354000000000002</v>
      </c>
      <c r="DP1798" s="158">
        <f t="shared" si="1989"/>
        <v>-1.2999999999999999E-2</v>
      </c>
      <c r="DQ1798" s="159">
        <f t="shared" si="2001"/>
        <v>-3.2369999999999997</v>
      </c>
      <c r="DR1798" s="158">
        <f t="shared" si="1990"/>
        <v>-6.7000000000000002E-3</v>
      </c>
      <c r="DS1798" s="159">
        <f t="shared" si="2002"/>
        <v>-1.6683000000000001</v>
      </c>
      <c r="DT1798" s="158">
        <f t="shared" si="1991"/>
        <v>-1.2999999999999999E-2</v>
      </c>
      <c r="DU1798" s="159">
        <f t="shared" si="2003"/>
        <v>-3.2369999999999997</v>
      </c>
      <c r="DV1798" s="158">
        <f t="shared" si="1992"/>
        <v>-6.7000000000000002E-3</v>
      </c>
      <c r="DW1798" s="160">
        <f t="shared" si="2004"/>
        <v>-1.6683000000000001</v>
      </c>
    </row>
    <row r="1799" spans="1:127" ht="24.95" customHeight="1" x14ac:dyDescent="0.2">
      <c r="A1799" s="272">
        <v>1790</v>
      </c>
      <c r="B1799" s="336"/>
      <c r="C1799" s="332"/>
      <c r="D1799" s="333"/>
      <c r="E1799" s="334"/>
      <c r="F1799" s="335"/>
      <c r="G1799" s="334"/>
      <c r="H1799" s="371"/>
      <c r="I1799" s="334"/>
      <c r="J1799" s="334"/>
      <c r="K1799" s="334"/>
      <c r="L1799" s="334"/>
      <c r="M1799" s="334"/>
      <c r="N1799" s="334"/>
      <c r="O1799" s="337"/>
      <c r="P1799" s="337"/>
      <c r="Q1799" s="338" t="str">
        <f t="shared" si="1955"/>
        <v xml:space="preserve"> </v>
      </c>
      <c r="R1799" s="339" t="str">
        <f t="shared" si="1956"/>
        <v/>
      </c>
      <c r="S1799" s="340" t="str">
        <f t="shared" si="2009"/>
        <v/>
      </c>
      <c r="T1799" s="341" t="str">
        <f t="shared" si="1957"/>
        <v/>
      </c>
      <c r="U1799" s="341" t="str">
        <f t="shared" si="1958"/>
        <v/>
      </c>
      <c r="V1799" s="341" t="str">
        <f t="shared" si="1959"/>
        <v/>
      </c>
      <c r="W1799" s="341" t="str">
        <f t="shared" si="1960"/>
        <v/>
      </c>
      <c r="X1799" s="340" t="str">
        <f t="shared" si="2010"/>
        <v/>
      </c>
      <c r="Y1799" s="342" t="str">
        <f t="shared" si="2011"/>
        <v/>
      </c>
      <c r="Z1799" s="343" t="str">
        <f t="shared" si="2012"/>
        <v/>
      </c>
      <c r="AA1799" s="344" t="str">
        <f t="shared" si="2013"/>
        <v/>
      </c>
      <c r="AB1799" s="345" t="str">
        <f t="shared" si="1961"/>
        <v/>
      </c>
      <c r="AC1799" s="346" t="str">
        <f t="shared" si="1962"/>
        <v/>
      </c>
      <c r="AD1799" s="346" t="str">
        <f t="shared" si="1963"/>
        <v/>
      </c>
      <c r="AE1799" s="344" t="str">
        <f t="shared" si="2014"/>
        <v/>
      </c>
      <c r="AF1799" s="346" t="str">
        <f t="shared" si="1964"/>
        <v/>
      </c>
      <c r="AG1799" s="344" t="str">
        <f t="shared" si="2015"/>
        <v/>
      </c>
      <c r="AH1799" s="344" t="str">
        <f t="shared" si="2016"/>
        <v/>
      </c>
      <c r="AI1799" s="344" t="str">
        <f t="shared" si="2017"/>
        <v/>
      </c>
      <c r="AJ1799" s="346" t="str">
        <f t="shared" si="2018"/>
        <v/>
      </c>
      <c r="AK1799" s="346" t="str">
        <f t="shared" si="2019"/>
        <v/>
      </c>
      <c r="AL1799" s="347" t="str">
        <f t="shared" si="2020"/>
        <v/>
      </c>
      <c r="AM1799" s="141"/>
      <c r="AN1799" s="141"/>
      <c r="AO1799" s="142"/>
      <c r="AP1799" s="58">
        <f t="shared" si="1965"/>
        <v>0</v>
      </c>
      <c r="AQ1799" s="318">
        <f>SUM(AP$10:AP1799)</f>
        <v>0</v>
      </c>
      <c r="AR1799" s="143">
        <f t="shared" si="2023"/>
        <v>0.1</v>
      </c>
      <c r="AS1799" s="144" t="str">
        <f t="shared" si="1966"/>
        <v/>
      </c>
      <c r="AT1799" s="144" t="str">
        <f t="shared" si="1993"/>
        <v/>
      </c>
      <c r="AU1799" s="145"/>
      <c r="AV1799" s="58">
        <f t="shared" si="2024"/>
        <v>0</v>
      </c>
      <c r="AW1799" s="318">
        <f>SUM(AV$10:AV1799)</f>
        <v>0</v>
      </c>
      <c r="AX1799" s="319">
        <f t="shared" si="2025"/>
        <v>0.1</v>
      </c>
      <c r="AY1799" s="144" t="str">
        <f t="shared" si="2007"/>
        <v/>
      </c>
      <c r="AZ1799" s="144" t="str">
        <f t="shared" si="2008"/>
        <v/>
      </c>
      <c r="BA1799" s="144"/>
      <c r="BB1799" s="146" t="str">
        <f t="shared" si="1967"/>
        <v/>
      </c>
      <c r="BC1799" s="66" t="str">
        <f t="shared" si="2006"/>
        <v/>
      </c>
      <c r="BD1799" s="195" t="str">
        <f t="shared" si="1968"/>
        <v/>
      </c>
      <c r="BG1799" s="286" t="str">
        <f t="shared" si="1969"/>
        <v/>
      </c>
      <c r="BY1799" s="211" t="str">
        <f t="shared" si="1970"/>
        <v/>
      </c>
      <c r="BZ1799" s="150" t="str">
        <f t="shared" si="1971"/>
        <v/>
      </c>
      <c r="CB1799" s="54" t="str">
        <f t="shared" si="2005"/>
        <v/>
      </c>
      <c r="CD1799" s="54" t="str">
        <f t="shared" si="1972"/>
        <v/>
      </c>
      <c r="CF1799" s="54" t="str">
        <f t="shared" si="1973"/>
        <v/>
      </c>
      <c r="CH1799" s="150" t="str">
        <f t="shared" si="1974"/>
        <v/>
      </c>
      <c r="CI1799" s="290"/>
      <c r="CJ1799" s="150" t="str">
        <f t="shared" si="1975"/>
        <v/>
      </c>
      <c r="CK1799" s="290"/>
      <c r="CL1799" s="54" t="str">
        <f t="shared" si="1994"/>
        <v/>
      </c>
      <c r="CM1799" s="290"/>
      <c r="CN1799" s="150" t="str">
        <f t="shared" si="1976"/>
        <v/>
      </c>
      <c r="CO1799" s="290"/>
      <c r="CP1799" s="150" t="str">
        <f t="shared" si="1977"/>
        <v/>
      </c>
      <c r="CQ1799" s="290"/>
      <c r="CR1799" s="150" t="str">
        <f t="shared" si="1978"/>
        <v/>
      </c>
      <c r="CS1799" s="290"/>
      <c r="CT1799" s="150" t="str">
        <f t="shared" si="1979"/>
        <v/>
      </c>
      <c r="CU1799" s="150"/>
      <c r="CV1799" s="150" t="str">
        <f t="shared" si="1980"/>
        <v/>
      </c>
      <c r="CW1799" s="94"/>
      <c r="CX1799" s="151" t="str">
        <f t="shared" si="2021"/>
        <v/>
      </c>
      <c r="CY1799" s="151" t="str">
        <f t="shared" si="2022"/>
        <v/>
      </c>
      <c r="CZ1799" s="152"/>
      <c r="DA1799" s="373" t="str">
        <f t="shared" si="1995"/>
        <v/>
      </c>
      <c r="DC1799" s="153">
        <f t="shared" si="1981"/>
        <v>0</v>
      </c>
      <c r="DD1799" s="153">
        <f t="shared" si="1982"/>
        <v>0</v>
      </c>
      <c r="DE1799" s="153">
        <f t="shared" si="1983"/>
        <v>0</v>
      </c>
      <c r="DF1799" s="158">
        <f t="shared" si="1984"/>
        <v>-4.7000000000000002E-3</v>
      </c>
      <c r="DG1799" s="159">
        <f t="shared" si="1996"/>
        <v>-1.1703000000000001</v>
      </c>
      <c r="DH1799" s="158">
        <f t="shared" si="1985"/>
        <v>3.1999999999999997E-3</v>
      </c>
      <c r="DI1799" s="159">
        <f t="shared" si="1997"/>
        <v>0.79679999999999995</v>
      </c>
      <c r="DJ1799" s="158">
        <f t="shared" si="1986"/>
        <v>-2.7000000000000001E-3</v>
      </c>
      <c r="DK1799" s="159">
        <f t="shared" si="1998"/>
        <v>-0.67230000000000001</v>
      </c>
      <c r="DL1799" s="158">
        <f t="shared" si="1987"/>
        <v>1.1999999999999999E-3</v>
      </c>
      <c r="DM1799" s="159">
        <f t="shared" si="1999"/>
        <v>0.29879999999999995</v>
      </c>
      <c r="DN1799" s="158">
        <f t="shared" si="1988"/>
        <v>1.46E-2</v>
      </c>
      <c r="DO1799" s="159">
        <f t="shared" si="2000"/>
        <v>3.6354000000000002</v>
      </c>
      <c r="DP1799" s="158">
        <f t="shared" si="1989"/>
        <v>-1.2999999999999999E-2</v>
      </c>
      <c r="DQ1799" s="159">
        <f t="shared" si="2001"/>
        <v>-3.2369999999999997</v>
      </c>
      <c r="DR1799" s="158">
        <f t="shared" si="1990"/>
        <v>-6.7000000000000002E-3</v>
      </c>
      <c r="DS1799" s="159">
        <f t="shared" si="2002"/>
        <v>-1.6683000000000001</v>
      </c>
      <c r="DT1799" s="158">
        <f t="shared" si="1991"/>
        <v>-1.2999999999999999E-2</v>
      </c>
      <c r="DU1799" s="159">
        <f t="shared" si="2003"/>
        <v>-3.2369999999999997</v>
      </c>
      <c r="DV1799" s="158">
        <f t="shared" si="1992"/>
        <v>-6.7000000000000002E-3</v>
      </c>
      <c r="DW1799" s="160">
        <f t="shared" si="2004"/>
        <v>-1.6683000000000001</v>
      </c>
    </row>
    <row r="1800" spans="1:127" ht="24.95" customHeight="1" x14ac:dyDescent="0.2">
      <c r="A1800" s="272">
        <v>1791</v>
      </c>
      <c r="B1800" s="336"/>
      <c r="C1800" s="332"/>
      <c r="D1800" s="333"/>
      <c r="E1800" s="334"/>
      <c r="F1800" s="335"/>
      <c r="G1800" s="334"/>
      <c r="H1800" s="371"/>
      <c r="I1800" s="334"/>
      <c r="J1800" s="334"/>
      <c r="K1800" s="334"/>
      <c r="L1800" s="334"/>
      <c r="M1800" s="334"/>
      <c r="N1800" s="334"/>
      <c r="O1800" s="337"/>
      <c r="P1800" s="337"/>
      <c r="Q1800" s="338" t="str">
        <f t="shared" si="1955"/>
        <v xml:space="preserve"> </v>
      </c>
      <c r="R1800" s="339" t="str">
        <f t="shared" si="1956"/>
        <v/>
      </c>
      <c r="S1800" s="340" t="str">
        <f t="shared" si="2009"/>
        <v/>
      </c>
      <c r="T1800" s="341" t="str">
        <f t="shared" si="1957"/>
        <v/>
      </c>
      <c r="U1800" s="341" t="str">
        <f t="shared" si="1958"/>
        <v/>
      </c>
      <c r="V1800" s="341" t="str">
        <f t="shared" si="1959"/>
        <v/>
      </c>
      <c r="W1800" s="341" t="str">
        <f t="shared" si="1960"/>
        <v/>
      </c>
      <c r="X1800" s="340" t="str">
        <f t="shared" si="2010"/>
        <v/>
      </c>
      <c r="Y1800" s="342" t="str">
        <f t="shared" si="2011"/>
        <v/>
      </c>
      <c r="Z1800" s="343" t="str">
        <f t="shared" si="2012"/>
        <v/>
      </c>
      <c r="AA1800" s="344" t="str">
        <f t="shared" si="2013"/>
        <v/>
      </c>
      <c r="AB1800" s="345" t="str">
        <f t="shared" si="1961"/>
        <v/>
      </c>
      <c r="AC1800" s="346" t="str">
        <f t="shared" si="1962"/>
        <v/>
      </c>
      <c r="AD1800" s="346" t="str">
        <f t="shared" si="1963"/>
        <v/>
      </c>
      <c r="AE1800" s="344" t="str">
        <f t="shared" si="2014"/>
        <v/>
      </c>
      <c r="AF1800" s="346" t="str">
        <f t="shared" si="1964"/>
        <v/>
      </c>
      <c r="AG1800" s="344" t="str">
        <f t="shared" si="2015"/>
        <v/>
      </c>
      <c r="AH1800" s="344" t="str">
        <f t="shared" si="2016"/>
        <v/>
      </c>
      <c r="AI1800" s="344" t="str">
        <f t="shared" si="2017"/>
        <v/>
      </c>
      <c r="AJ1800" s="346" t="str">
        <f t="shared" si="2018"/>
        <v/>
      </c>
      <c r="AK1800" s="346" t="str">
        <f t="shared" si="2019"/>
        <v/>
      </c>
      <c r="AL1800" s="347" t="str">
        <f t="shared" si="2020"/>
        <v/>
      </c>
      <c r="AM1800" s="141"/>
      <c r="AN1800" s="141"/>
      <c r="AO1800" s="142"/>
      <c r="AP1800" s="58">
        <f t="shared" si="1965"/>
        <v>0</v>
      </c>
      <c r="AQ1800" s="318">
        <f>SUM(AP$10:AP1800)</f>
        <v>0</v>
      </c>
      <c r="AR1800" s="143">
        <f t="shared" si="2023"/>
        <v>0.1</v>
      </c>
      <c r="AS1800" s="144" t="str">
        <f t="shared" si="1966"/>
        <v/>
      </c>
      <c r="AT1800" s="144" t="str">
        <f t="shared" si="1993"/>
        <v/>
      </c>
      <c r="AU1800" s="145"/>
      <c r="AV1800" s="58">
        <f t="shared" si="2024"/>
        <v>0</v>
      </c>
      <c r="AW1800" s="318">
        <f>SUM(AV$10:AV1800)</f>
        <v>0</v>
      </c>
      <c r="AX1800" s="319">
        <f t="shared" si="2025"/>
        <v>0.1</v>
      </c>
      <c r="AY1800" s="144" t="str">
        <f t="shared" si="2007"/>
        <v/>
      </c>
      <c r="AZ1800" s="144" t="str">
        <f t="shared" si="2008"/>
        <v/>
      </c>
      <c r="BA1800" s="144"/>
      <c r="BB1800" s="146" t="str">
        <f t="shared" si="1967"/>
        <v/>
      </c>
      <c r="BC1800" s="66" t="str">
        <f t="shared" si="2006"/>
        <v/>
      </c>
      <c r="BD1800" s="195" t="str">
        <f t="shared" si="1968"/>
        <v/>
      </c>
      <c r="BG1800" s="286" t="str">
        <f t="shared" si="1969"/>
        <v/>
      </c>
      <c r="BY1800" s="211" t="str">
        <f t="shared" si="1970"/>
        <v/>
      </c>
      <c r="BZ1800" s="150" t="str">
        <f t="shared" si="1971"/>
        <v/>
      </c>
      <c r="CB1800" s="54" t="str">
        <f t="shared" si="2005"/>
        <v/>
      </c>
      <c r="CD1800" s="54" t="str">
        <f t="shared" si="1972"/>
        <v/>
      </c>
      <c r="CF1800" s="54" t="str">
        <f t="shared" si="1973"/>
        <v/>
      </c>
      <c r="CH1800" s="150" t="str">
        <f t="shared" si="1974"/>
        <v/>
      </c>
      <c r="CI1800" s="290"/>
      <c r="CJ1800" s="150" t="str">
        <f t="shared" si="1975"/>
        <v/>
      </c>
      <c r="CK1800" s="290"/>
      <c r="CL1800" s="54" t="str">
        <f t="shared" si="1994"/>
        <v/>
      </c>
      <c r="CM1800" s="290"/>
      <c r="CN1800" s="150" t="str">
        <f t="shared" si="1976"/>
        <v/>
      </c>
      <c r="CO1800" s="290"/>
      <c r="CP1800" s="150" t="str">
        <f t="shared" si="1977"/>
        <v/>
      </c>
      <c r="CQ1800" s="290"/>
      <c r="CR1800" s="150" t="str">
        <f t="shared" si="1978"/>
        <v/>
      </c>
      <c r="CS1800" s="290"/>
      <c r="CT1800" s="150" t="str">
        <f t="shared" si="1979"/>
        <v/>
      </c>
      <c r="CU1800" s="150"/>
      <c r="CV1800" s="150" t="str">
        <f t="shared" si="1980"/>
        <v/>
      </c>
      <c r="CW1800" s="94"/>
      <c r="CX1800" s="151" t="str">
        <f t="shared" si="2021"/>
        <v/>
      </c>
      <c r="CY1800" s="151" t="str">
        <f t="shared" si="2022"/>
        <v/>
      </c>
      <c r="CZ1800" s="152"/>
      <c r="DA1800" s="373" t="str">
        <f t="shared" si="1995"/>
        <v/>
      </c>
      <c r="DC1800" s="153">
        <f t="shared" si="1981"/>
        <v>0</v>
      </c>
      <c r="DD1800" s="153">
        <f t="shared" si="1982"/>
        <v>0</v>
      </c>
      <c r="DE1800" s="153">
        <f t="shared" si="1983"/>
        <v>0</v>
      </c>
      <c r="DF1800" s="158">
        <f t="shared" si="1984"/>
        <v>-4.7000000000000002E-3</v>
      </c>
      <c r="DG1800" s="159">
        <f t="shared" si="1996"/>
        <v>-1.1703000000000001</v>
      </c>
      <c r="DH1800" s="158">
        <f t="shared" si="1985"/>
        <v>3.1999999999999997E-3</v>
      </c>
      <c r="DI1800" s="159">
        <f t="shared" si="1997"/>
        <v>0.79679999999999995</v>
      </c>
      <c r="DJ1800" s="158">
        <f t="shared" si="1986"/>
        <v>-2.7000000000000001E-3</v>
      </c>
      <c r="DK1800" s="159">
        <f t="shared" si="1998"/>
        <v>-0.67230000000000001</v>
      </c>
      <c r="DL1800" s="158">
        <f t="shared" si="1987"/>
        <v>1.1999999999999999E-3</v>
      </c>
      <c r="DM1800" s="159">
        <f t="shared" si="1999"/>
        <v>0.29879999999999995</v>
      </c>
      <c r="DN1800" s="158">
        <f t="shared" si="1988"/>
        <v>1.46E-2</v>
      </c>
      <c r="DO1800" s="159">
        <f t="shared" si="2000"/>
        <v>3.6354000000000002</v>
      </c>
      <c r="DP1800" s="158">
        <f t="shared" si="1989"/>
        <v>-1.2999999999999999E-2</v>
      </c>
      <c r="DQ1800" s="159">
        <f t="shared" si="2001"/>
        <v>-3.2369999999999997</v>
      </c>
      <c r="DR1800" s="158">
        <f t="shared" si="1990"/>
        <v>-6.7000000000000002E-3</v>
      </c>
      <c r="DS1800" s="159">
        <f t="shared" si="2002"/>
        <v>-1.6683000000000001</v>
      </c>
      <c r="DT1800" s="158">
        <f t="shared" si="1991"/>
        <v>-1.2999999999999999E-2</v>
      </c>
      <c r="DU1800" s="159">
        <f t="shared" si="2003"/>
        <v>-3.2369999999999997</v>
      </c>
      <c r="DV1800" s="158">
        <f t="shared" si="1992"/>
        <v>-6.7000000000000002E-3</v>
      </c>
      <c r="DW1800" s="160">
        <f t="shared" si="2004"/>
        <v>-1.6683000000000001</v>
      </c>
    </row>
    <row r="1801" spans="1:127" ht="24.95" customHeight="1" x14ac:dyDescent="0.2">
      <c r="A1801" s="272">
        <v>1792</v>
      </c>
      <c r="B1801" s="336"/>
      <c r="C1801" s="332"/>
      <c r="D1801" s="333"/>
      <c r="E1801" s="334"/>
      <c r="F1801" s="335"/>
      <c r="G1801" s="334"/>
      <c r="H1801" s="371"/>
      <c r="I1801" s="334"/>
      <c r="J1801" s="334"/>
      <c r="K1801" s="334"/>
      <c r="L1801" s="334"/>
      <c r="M1801" s="334"/>
      <c r="N1801" s="334"/>
      <c r="O1801" s="337"/>
      <c r="P1801" s="337"/>
      <c r="Q1801" s="338" t="str">
        <f t="shared" si="1955"/>
        <v xml:space="preserve"> </v>
      </c>
      <c r="R1801" s="339" t="str">
        <f t="shared" si="1956"/>
        <v/>
      </c>
      <c r="S1801" s="340" t="str">
        <f t="shared" si="2009"/>
        <v/>
      </c>
      <c r="T1801" s="341" t="str">
        <f t="shared" si="1957"/>
        <v/>
      </c>
      <c r="U1801" s="341" t="str">
        <f t="shared" si="1958"/>
        <v/>
      </c>
      <c r="V1801" s="341" t="str">
        <f t="shared" si="1959"/>
        <v/>
      </c>
      <c r="W1801" s="341" t="str">
        <f t="shared" si="1960"/>
        <v/>
      </c>
      <c r="X1801" s="340" t="str">
        <f t="shared" si="2010"/>
        <v/>
      </c>
      <c r="Y1801" s="342" t="str">
        <f t="shared" si="2011"/>
        <v/>
      </c>
      <c r="Z1801" s="343" t="str">
        <f t="shared" si="2012"/>
        <v/>
      </c>
      <c r="AA1801" s="344" t="str">
        <f t="shared" si="2013"/>
        <v/>
      </c>
      <c r="AB1801" s="345" t="str">
        <f t="shared" si="1961"/>
        <v/>
      </c>
      <c r="AC1801" s="346" t="str">
        <f t="shared" si="1962"/>
        <v/>
      </c>
      <c r="AD1801" s="346" t="str">
        <f t="shared" si="1963"/>
        <v/>
      </c>
      <c r="AE1801" s="344" t="str">
        <f t="shared" si="2014"/>
        <v/>
      </c>
      <c r="AF1801" s="346" t="str">
        <f t="shared" si="1964"/>
        <v/>
      </c>
      <c r="AG1801" s="344" t="str">
        <f t="shared" si="2015"/>
        <v/>
      </c>
      <c r="AH1801" s="344" t="str">
        <f t="shared" si="2016"/>
        <v/>
      </c>
      <c r="AI1801" s="344" t="str">
        <f t="shared" si="2017"/>
        <v/>
      </c>
      <c r="AJ1801" s="346" t="str">
        <f t="shared" si="2018"/>
        <v/>
      </c>
      <c r="AK1801" s="346" t="str">
        <f t="shared" si="2019"/>
        <v/>
      </c>
      <c r="AL1801" s="347" t="str">
        <f t="shared" si="2020"/>
        <v/>
      </c>
      <c r="AM1801" s="141"/>
      <c r="AN1801" s="141"/>
      <c r="AO1801" s="142"/>
      <c r="AP1801" s="58">
        <f t="shared" si="1965"/>
        <v>0</v>
      </c>
      <c r="AQ1801" s="318">
        <f>SUM(AP$10:AP1801)</f>
        <v>0</v>
      </c>
      <c r="AR1801" s="143">
        <f t="shared" si="2023"/>
        <v>0.1</v>
      </c>
      <c r="AS1801" s="144" t="str">
        <f t="shared" si="1966"/>
        <v/>
      </c>
      <c r="AT1801" s="144" t="str">
        <f t="shared" si="1993"/>
        <v/>
      </c>
      <c r="AU1801" s="145"/>
      <c r="AV1801" s="58">
        <f t="shared" si="2024"/>
        <v>0</v>
      </c>
      <c r="AW1801" s="318">
        <f>SUM(AV$10:AV1801)</f>
        <v>0</v>
      </c>
      <c r="AX1801" s="319">
        <f t="shared" si="2025"/>
        <v>0.1</v>
      </c>
      <c r="AY1801" s="144" t="str">
        <f t="shared" si="2007"/>
        <v/>
      </c>
      <c r="AZ1801" s="144" t="str">
        <f t="shared" si="2008"/>
        <v/>
      </c>
      <c r="BA1801" s="144"/>
      <c r="BB1801" s="146" t="str">
        <f t="shared" si="1967"/>
        <v/>
      </c>
      <c r="BC1801" s="66" t="str">
        <f t="shared" si="2006"/>
        <v/>
      </c>
      <c r="BD1801" s="195" t="str">
        <f t="shared" si="1968"/>
        <v/>
      </c>
      <c r="BG1801" s="286" t="str">
        <f t="shared" si="1969"/>
        <v/>
      </c>
      <c r="BY1801" s="211" t="str">
        <f t="shared" si="1970"/>
        <v/>
      </c>
      <c r="BZ1801" s="150" t="str">
        <f t="shared" si="1971"/>
        <v/>
      </c>
      <c r="CB1801" s="54" t="str">
        <f t="shared" si="2005"/>
        <v/>
      </c>
      <c r="CD1801" s="54" t="str">
        <f t="shared" si="1972"/>
        <v/>
      </c>
      <c r="CF1801" s="54" t="str">
        <f t="shared" si="1973"/>
        <v/>
      </c>
      <c r="CH1801" s="150" t="str">
        <f t="shared" si="1974"/>
        <v/>
      </c>
      <c r="CI1801" s="290"/>
      <c r="CJ1801" s="150" t="str">
        <f t="shared" si="1975"/>
        <v/>
      </c>
      <c r="CK1801" s="290"/>
      <c r="CL1801" s="54" t="str">
        <f t="shared" si="1994"/>
        <v/>
      </c>
      <c r="CM1801" s="290"/>
      <c r="CN1801" s="150" t="str">
        <f t="shared" si="1976"/>
        <v/>
      </c>
      <c r="CO1801" s="290"/>
      <c r="CP1801" s="150" t="str">
        <f t="shared" si="1977"/>
        <v/>
      </c>
      <c r="CQ1801" s="290"/>
      <c r="CR1801" s="150" t="str">
        <f t="shared" si="1978"/>
        <v/>
      </c>
      <c r="CS1801" s="290"/>
      <c r="CT1801" s="150" t="str">
        <f t="shared" si="1979"/>
        <v/>
      </c>
      <c r="CU1801" s="150"/>
      <c r="CV1801" s="150" t="str">
        <f t="shared" si="1980"/>
        <v/>
      </c>
      <c r="CW1801" s="94"/>
      <c r="CX1801" s="151" t="str">
        <f t="shared" si="2021"/>
        <v/>
      </c>
      <c r="CY1801" s="151" t="str">
        <f t="shared" si="2022"/>
        <v/>
      </c>
      <c r="CZ1801" s="152"/>
      <c r="DA1801" s="373" t="str">
        <f t="shared" si="1995"/>
        <v/>
      </c>
      <c r="DC1801" s="153">
        <f t="shared" si="1981"/>
        <v>0</v>
      </c>
      <c r="DD1801" s="153">
        <f t="shared" si="1982"/>
        <v>0</v>
      </c>
      <c r="DE1801" s="153">
        <f t="shared" si="1983"/>
        <v>0</v>
      </c>
      <c r="DF1801" s="158">
        <f t="shared" si="1984"/>
        <v>-4.7000000000000002E-3</v>
      </c>
      <c r="DG1801" s="159">
        <f t="shared" si="1996"/>
        <v>-1.1703000000000001</v>
      </c>
      <c r="DH1801" s="158">
        <f t="shared" si="1985"/>
        <v>3.1999999999999997E-3</v>
      </c>
      <c r="DI1801" s="159">
        <f t="shared" si="1997"/>
        <v>0.79679999999999995</v>
      </c>
      <c r="DJ1801" s="158">
        <f t="shared" si="1986"/>
        <v>-2.7000000000000001E-3</v>
      </c>
      <c r="DK1801" s="159">
        <f t="shared" si="1998"/>
        <v>-0.67230000000000001</v>
      </c>
      <c r="DL1801" s="158">
        <f t="shared" si="1987"/>
        <v>1.1999999999999999E-3</v>
      </c>
      <c r="DM1801" s="159">
        <f t="shared" si="1999"/>
        <v>0.29879999999999995</v>
      </c>
      <c r="DN1801" s="158">
        <f t="shared" si="1988"/>
        <v>1.46E-2</v>
      </c>
      <c r="DO1801" s="159">
        <f t="shared" si="2000"/>
        <v>3.6354000000000002</v>
      </c>
      <c r="DP1801" s="158">
        <f t="shared" si="1989"/>
        <v>-1.2999999999999999E-2</v>
      </c>
      <c r="DQ1801" s="159">
        <f t="shared" si="2001"/>
        <v>-3.2369999999999997</v>
      </c>
      <c r="DR1801" s="158">
        <f t="shared" si="1990"/>
        <v>-6.7000000000000002E-3</v>
      </c>
      <c r="DS1801" s="159">
        <f t="shared" si="2002"/>
        <v>-1.6683000000000001</v>
      </c>
      <c r="DT1801" s="158">
        <f t="shared" si="1991"/>
        <v>-1.2999999999999999E-2</v>
      </c>
      <c r="DU1801" s="159">
        <f t="shared" si="2003"/>
        <v>-3.2369999999999997</v>
      </c>
      <c r="DV1801" s="158">
        <f t="shared" si="1992"/>
        <v>-6.7000000000000002E-3</v>
      </c>
      <c r="DW1801" s="160">
        <f t="shared" si="2004"/>
        <v>-1.6683000000000001</v>
      </c>
    </row>
    <row r="1802" spans="1:127" ht="24.95" customHeight="1" x14ac:dyDescent="0.2">
      <c r="A1802" s="272">
        <v>1793</v>
      </c>
      <c r="B1802" s="336"/>
      <c r="C1802" s="332"/>
      <c r="D1802" s="333"/>
      <c r="E1802" s="334"/>
      <c r="F1802" s="335"/>
      <c r="G1802" s="334"/>
      <c r="H1802" s="371"/>
      <c r="I1802" s="334"/>
      <c r="J1802" s="334"/>
      <c r="K1802" s="334"/>
      <c r="L1802" s="334"/>
      <c r="M1802" s="334"/>
      <c r="N1802" s="334"/>
      <c r="O1802" s="337"/>
      <c r="P1802" s="337"/>
      <c r="Q1802" s="338" t="str">
        <f t="shared" ref="Q1802:Q1865" si="2026">IF(P1802=""," ",IF($N$3="in WC",IF(F1802="","",IF(F1802=6,DF1802,IF(F1802=8,DH1802,IF(F1802=10,DJ1802,IF(F1802=12,DL1802,IF(F1802=14,DN1802,IF(F1802="12x18",DP1802,IF(F1802="12x24",DR1802,IF(F1802="12x36",DT1802,IF(F1802="12x48",DV1802)))))))))),IF(F1802=6,DG1802,IF(F1802=8,DI1802,IF(F1802=10,DK1802,IF(F1802=12,DM1802,IF(F1802=14,DO1802,IF(F1802="12x18",DQ1802,IF(F1802="12x24",DS1802,IF(F1802="12x36",DU1802,IF(F1802="12x48",DW1802)))))))))))</f>
        <v xml:space="preserve"> </v>
      </c>
      <c r="R1802" s="339" t="str">
        <f t="shared" ref="R1802:R1865" si="2027">IF(F1802="","",LOOKUP(F1802,$BI$14:$BI$22,$BP$14:$BP$22))</f>
        <v/>
      </c>
      <c r="S1802" s="340" t="str">
        <f t="shared" si="2009"/>
        <v/>
      </c>
      <c r="T1802" s="341" t="str">
        <f t="shared" ref="T1802:T1865" si="2028">IF(F1802="","",IF($N$2="CFM",LOOKUP(F1802,$BI$14:$BJ$22),IF($N$2="LPS", LOOKUP(F1802,$BI$173:$BJ$181),IF($N$2="CMH",LOOKUP(F1802,$BI$187:$BJ$195)," "))))</f>
        <v/>
      </c>
      <c r="U1802" s="341" t="str">
        <f t="shared" ref="U1802:U1865" si="2029">IF(F1802="","",IF($N$2="CFM",LOOKUP(F1802,$BI$14:$BI$22,$BL$14:$BL$22),IF($N$2="LPS", LOOKUP(F1802,$BI$173:$BI$181,$BL$173:$BL$181),IF($N$2="CMH",LOOKUP(F1802,$BI$187:$BI$195,$BL$187:$BL$195)," "))))</f>
        <v/>
      </c>
      <c r="V1802" s="341" t="str">
        <f t="shared" ref="V1802:V1865" si="2030">IF(F1802="","",IF($N$2="CFM",LOOKUP(F1802,$BI$14:$BI$22,$BM$14:$BM$22),IF($N$2="LPS", LOOKUP(F1802,$BI$173:$BI$181,$BM$173:$BM$181),IF($N$2="CMH",LOOKUP(F1802,$BI$187:$BI$195,$BM$187:$BM$195)," "))))</f>
        <v/>
      </c>
      <c r="W1802" s="341" t="str">
        <f t="shared" ref="W1802:W1865" si="2031">IF(F1802="","",IF($N$2="CFM",LOOKUP(F1802,$BI$14:$BI$22,$BN$14:$BN$22),IF($N$2="LPS", LOOKUP(F1802,$BI$173:$BI$181,$BN$173:$BN$181),IF($N$2="CMH",LOOKUP(F1802,$BI$187:$BI$195,$BN$187:$BN$195)," "))))</f>
        <v/>
      </c>
      <c r="X1802" s="340" t="str">
        <f t="shared" si="2010"/>
        <v/>
      </c>
      <c r="Y1802" s="342" t="str">
        <f t="shared" si="2011"/>
        <v/>
      </c>
      <c r="Z1802" s="343" t="str">
        <f t="shared" si="2012"/>
        <v/>
      </c>
      <c r="AA1802" s="344" t="str">
        <f t="shared" si="2013"/>
        <v/>
      </c>
      <c r="AB1802" s="345" t="str">
        <f t="shared" ref="AB1802:AB1865" si="2032">IF(F1802="","",LOOKUP(F1802,$BI$14:$BI$22,$BQ$14:$BQ$22))</f>
        <v/>
      </c>
      <c r="AC1802" s="346" t="str">
        <f t="shared" ref="AC1802:AC1865" si="2033">IF(G1802="","",LOOKUP(G1802,$BI$31:$BJ$37))</f>
        <v/>
      </c>
      <c r="AD1802" s="346" t="str">
        <f t="shared" ref="AD1802:AD1865" si="2034">IF(H1802="","",LOOKUP(H1802,$BI$41:$BJ$47))</f>
        <v/>
      </c>
      <c r="AE1802" s="344" t="str">
        <f t="shared" si="2014"/>
        <v/>
      </c>
      <c r="AF1802" s="346" t="str">
        <f t="shared" ref="AF1802:AF1865" si="2035">IF(F1802="","",LOOKUP(F1802,$BI$14:$BI$22,$BO$14:$BO$22))</f>
        <v/>
      </c>
      <c r="AG1802" s="344" t="str">
        <f t="shared" si="2015"/>
        <v/>
      </c>
      <c r="AH1802" s="344" t="str">
        <f t="shared" si="2016"/>
        <v/>
      </c>
      <c r="AI1802" s="344" t="str">
        <f t="shared" si="2017"/>
        <v/>
      </c>
      <c r="AJ1802" s="346" t="str">
        <f t="shared" si="2018"/>
        <v/>
      </c>
      <c r="AK1802" s="346" t="str">
        <f t="shared" si="2019"/>
        <v/>
      </c>
      <c r="AL1802" s="347" t="str">
        <f t="shared" si="2020"/>
        <v/>
      </c>
      <c r="AM1802" s="141"/>
      <c r="AN1802" s="141"/>
      <c r="AO1802" s="142"/>
      <c r="AP1802" s="58">
        <f t="shared" ref="AP1802:AP1865" si="2036">IF(S1802="NO",1,0)</f>
        <v>0</v>
      </c>
      <c r="AQ1802" s="318">
        <f>SUM(AP$10:AP1802)</f>
        <v>0</v>
      </c>
      <c r="AR1802" s="143">
        <f t="shared" si="2023"/>
        <v>0.1</v>
      </c>
      <c r="AS1802" s="144" t="str">
        <f t="shared" ref="AS1802:AS1865" si="2037">IF(S1802="NO",C1802,"")</f>
        <v/>
      </c>
      <c r="AT1802" s="144" t="str">
        <f t="shared" si="1993"/>
        <v/>
      </c>
      <c r="AU1802" s="145"/>
      <c r="AV1802" s="58">
        <f t="shared" si="2024"/>
        <v>0</v>
      </c>
      <c r="AW1802" s="318">
        <f>SUM(AV$10:AV1802)</f>
        <v>0</v>
      </c>
      <c r="AX1802" s="319">
        <f t="shared" si="2025"/>
        <v>0.1</v>
      </c>
      <c r="AY1802" s="144" t="str">
        <f t="shared" si="2007"/>
        <v/>
      </c>
      <c r="AZ1802" s="144" t="str">
        <f t="shared" si="2008"/>
        <v/>
      </c>
      <c r="BA1802" s="144"/>
      <c r="BB1802" s="146" t="str">
        <f t="shared" ref="BB1802:BB1865" si="2038">CONCATENATE(Y1802,Z1802,AB1802,AC1802,AD1802,AE1802,AF1802,AG1802,AH1802,AI1802,AJ1802,AK1802,AL1802)</f>
        <v/>
      </c>
      <c r="BC1802" s="66" t="str">
        <f t="shared" si="2006"/>
        <v/>
      </c>
      <c r="BD1802" s="195" t="str">
        <f t="shared" ref="BD1802:BD1865" si="2039">IF(N1802="","",N1802)</f>
        <v/>
      </c>
      <c r="BG1802" s="286" t="str">
        <f t="shared" ref="BG1802:BG1865" si="2040">IF(D1802="","",Q1802-$T$3)</f>
        <v/>
      </c>
      <c r="BY1802" s="211" t="str">
        <f t="shared" ref="BY1802:BY1865" si="2041">IF(G1802="","",IF(LEFT(G1802,3)="304","_304SS",IF(LEFT(G1802,3)="316","_316SS",G1802)))</f>
        <v/>
      </c>
      <c r="BZ1802" s="150" t="str">
        <f t="shared" ref="BZ1802:BZ1865" si="2042">IF(E1802="AVT3000","AV3000X",IF(E1802="AVC5000","AVC5000X",IF(E1802="H-AVT3000","H_AV3000",IF(E1802="H-AVC5000","H_AVC5000",""))))</f>
        <v/>
      </c>
      <c r="CB1802" s="54" t="str">
        <f t="shared" si="2005"/>
        <v/>
      </c>
      <c r="CD1802" s="54" t="str">
        <f t="shared" ref="CD1802:CD1865" si="2043">IF(D1802="supply","supply",IF(D1802="FH Exhaust","FHExhaust", IF(D1802="GE","GE",IF(D1802="Other Exhaust","OtherExhaust",IF(D1802="Return","Return",IF(D1802="Cage Rack","CageRack",IF(D1802="Bio Safety Cab","BioSafetyCab",IF(D1802="Canopy Ex","CanopyEx",IF(D1802="Snorkel","Snorkel",IF(D1802="Acid resistant","AcidRes",""))))))))))</f>
        <v/>
      </c>
      <c r="CF1802" s="54" t="str">
        <f t="shared" ref="CF1802:CF1865" si="2044">IF(D1802="supply","supplyV",IF(D1802="FH Exhaust","FHExhaustV",IF(D1802="GE","GEV",IF(D1802="Other Exhaust","OtherExhaustV",IF(D1802="Return","ReturnV",IF(D1802="Cage Rack","CageRackV",IF(D1802="Bio Safety Cab","BioSafetyCabV",IF(D1802="Canopy Ex","CanopyExV",IF(D1802="Snorkel","SnorkelV",IF(D1802="Acid resistant","AcidResV",""))))))))))</f>
        <v/>
      </c>
      <c r="CH1802" s="150" t="str">
        <f t="shared" ref="CH1802:CH1865" si="2045">IF(F1802=6,"AL",IF(F1802=8,"AL",(IF(F1802=10,"AL",IF(F1802=12,"AL",IF(F1802=14,"AL",IF(F1802="12x18","NOAL",IF(F1802="12x24","NOAL",IF(F1802="12x36","NOAL",IF(F1802="12x48","NOAL",""))))))))))</f>
        <v/>
      </c>
      <c r="CI1802" s="290"/>
      <c r="CJ1802" s="150" t="str">
        <f t="shared" ref="CJ1802:CJ1865" si="2046">IF(AND(D1802="acid resistant",E1802="AVC5000"),"AVC5000MC",IF(AND(D1802="acid resistant",E1802="AVT3000"),"AV3000MC",IF(E1802="AVT3000","AV3000M",IF(E1802="AVC5000","AVC5000M",IF(E1802="H-AVT3000","H_AV3000M",IF(E1802="H-AVC5000","H_AVC5000M",""))))))</f>
        <v/>
      </c>
      <c r="CK1802" s="290"/>
      <c r="CL1802" s="54" t="str">
        <f t="shared" si="1994"/>
        <v/>
      </c>
      <c r="CM1802" s="290"/>
      <c r="CN1802" s="150" t="str">
        <f t="shared" ref="CN1802:CN1865" si="2047">IF(G1802="PFAcoated","NOSOPFA",IF(F1802=6,"NOSO",IF(F1802=8,"SO",(IF(F1802=10,"SO",IF(F1802=12,"SO",IF(F1802=14,"SO",IF(F1802="12x18","SO",IF(F1802="12x24","SO",IF(F1802="12x36","SO",IF(F1802="12x48","SO","")))))))))))</f>
        <v/>
      </c>
      <c r="CO1802" s="290"/>
      <c r="CP1802" s="150" t="str">
        <f t="shared" ref="CP1802:CP1865" si="2048">IF(G1802="","",IF(G1802="PFACoated", "NOFL","FL"))</f>
        <v/>
      </c>
      <c r="CQ1802" s="290"/>
      <c r="CR1802" s="150" t="str">
        <f t="shared" ref="CR1802:CR1865" si="2049">IF(S1802="YES","CTL",IF(S1802="NO","NOCTL",""))</f>
        <v/>
      </c>
      <c r="CS1802" s="290"/>
      <c r="CT1802" s="150" t="str">
        <f t="shared" ref="CT1802:CT1865" si="2050">IF(E1802="H-AVT3000","H_AVT3A",IF(E1802="AVT3000","AVT3A",IF(E1802="H-AVC5000","AVCA",IF(E1802="AVC5000","AVCA",""))))</f>
        <v/>
      </c>
      <c r="CU1802" s="150"/>
      <c r="CV1802" s="150" t="str">
        <f t="shared" ref="CV1802:CV1865" si="2051">IF(E1802="","",IF(E1802="H-AVT3000","H_AVT3B",IF(E1802="AVT3000","AVT3B",IF(E1802="H-AVC5000","AVCB",IF(E1802="AVC5000","AVCB")))))</f>
        <v/>
      </c>
      <c r="CW1802" s="94"/>
      <c r="CX1802" s="151" t="str">
        <f t="shared" si="2021"/>
        <v/>
      </c>
      <c r="CY1802" s="151" t="str">
        <f t="shared" si="2022"/>
        <v/>
      </c>
      <c r="CZ1802" s="152"/>
      <c r="DA1802" s="373" t="str">
        <f t="shared" si="1995"/>
        <v/>
      </c>
      <c r="DC1802" s="153">
        <f t="shared" ref="DC1802:DC1865" si="2052">P1802</f>
        <v>0</v>
      </c>
      <c r="DD1802" s="153">
        <f t="shared" ref="DD1802:DD1865" si="2053">P1802*$DD$6</f>
        <v>0</v>
      </c>
      <c r="DE1802" s="153">
        <f t="shared" ref="DE1802:DE1865" si="2054">P1802*$DE$6</f>
        <v>0</v>
      </c>
      <c r="DF1802" s="158">
        <f t="shared" ref="DF1802:DF1865" si="2055">IF($N$2="CFM",(0.0026*(($DC1802)/25)^2+0.0035*($DC1802)/25-0.0047),IF($N$2="LPS",(0.0026*(($DD1802)/25)^2+0.0035*($DD1802)/25-0.0047),IF($N$2="CMH",(0.0026*(($DE1802)/25)^2+0.0035*($DE1802)/25-0.0047),"")))</f>
        <v>-4.7000000000000002E-3</v>
      </c>
      <c r="DG1802" s="159">
        <f t="shared" si="1996"/>
        <v>-1.1703000000000001</v>
      </c>
      <c r="DH1802" s="158">
        <f t="shared" ref="DH1802:DH1865" si="2056">IF($N$2="CFM",(0.0017*(($DC1802-50)/50)^2+0.0041*($DC1802-50)/50+0.0056),IF($N$2="LPS",(0.0017*(($DD1802-50)/50)^2+0.0041*($DD1802-50)/50+0.0056),IF($N$2="CMH",(0.0017*(($DE1802-50)/50)^2+0.0041*($DE1802-50)/50+0.0056),"")))</f>
        <v>3.1999999999999997E-3</v>
      </c>
      <c r="DI1802" s="159">
        <f t="shared" si="1997"/>
        <v>0.79679999999999995</v>
      </c>
      <c r="DJ1802" s="158">
        <f t="shared" ref="DJ1802:DJ1865" si="2057">IF($N$2="CFM",(0.0026*(($DC1802)/100)^2+0.0012*($DC1802)/100-0.0027),IF($N$2="LPS",(0.0026*(($DD1802)/100)^2+0.0012*($DD1802)/100-0.0027),IF($N$2="CMH",(0.0026*(($DE1802)/100)^2+0.0012*($DE1802)/100-0.0027),"")))</f>
        <v>-2.7000000000000001E-3</v>
      </c>
      <c r="DK1802" s="159">
        <f t="shared" si="1998"/>
        <v>-0.67230000000000001</v>
      </c>
      <c r="DL1802" s="158">
        <f t="shared" ref="DL1802:DL1865" si="2058">IF($N$2="CFM",(0.0056*(($DC1802)/200)^2-0.0008*($DC1802)/200+0.0012),IF($N$2="LPS",(0.0056*(($DD1802)/200)^2-0.0008*($DD1802)/200+0.0012),IF($N$2="CMH",(0.0056*(($DE1802)/200)^2-0.0008*($DE1802)/200+0.0012),"")))</f>
        <v>1.1999999999999999E-3</v>
      </c>
      <c r="DM1802" s="159">
        <f t="shared" si="1999"/>
        <v>0.29879999999999995</v>
      </c>
      <c r="DN1802" s="158">
        <f t="shared" ref="DN1802:DN1865" si="2059">IF($N$2="CFM",(0.0062*(($DC1802)/300)^2-0.0094*($DC1802)/300+0.0146),IF($N$2="LPS",(0.0062*(($DD1802)/300)^2-0.0094*($DD1802)/300+0.0146),IF($N$2="CMH",(0.0062*(($DE1802)/300)^2-0.0094*($DE1802)/300+0.0146),"")))</f>
        <v>1.46E-2</v>
      </c>
      <c r="DO1802" s="159">
        <f t="shared" si="2000"/>
        <v>3.6354000000000002</v>
      </c>
      <c r="DP1802" s="158">
        <f t="shared" ref="DP1802:DP1865" si="2060">IF($N$2="CFM",(0.0058*((DC1802)/400)^2+0.0106*(DC1802)/400-0.013),IF($N$2="LPS",(0.0058*((DD1802)/400)^2+0.0106*(DD1802)/400-0.013),IF($N$2="CMH",(0.0058*((DE1802)/400)^2+0.0106*(DE1802)/400-0.013),"")))</f>
        <v>-1.2999999999999999E-2</v>
      </c>
      <c r="DQ1802" s="159">
        <f t="shared" si="2001"/>
        <v>-3.2369999999999997</v>
      </c>
      <c r="DR1802" s="158">
        <f t="shared" ref="DR1802:DR1865" si="2061">IF($N$2="CFM",(0.0063*(($DC1802)/500)^2+0.0066*($DC1802)/500-0.0067),IF($N$2="LPS",(0.0063*(($DD1802)/500)^2+0.0066*($DD1802)/500-0.0067),IF($N$2="CMH",(0.0063*(($DE1802)/500)^2+0.0066*($DE1802)/500-0.0067),"")))</f>
        <v>-6.7000000000000002E-3</v>
      </c>
      <c r="DS1802" s="159">
        <f t="shared" si="2002"/>
        <v>-1.6683000000000001</v>
      </c>
      <c r="DT1802" s="158">
        <f t="shared" ref="DT1802:DT1865" si="2062">IF($N$2="CFM",(0.0058*(($DC1802)/800)^2+0.0106*($DC1802)/800-0.013),IF($N$2="LPS",(0.0058*(($DD1802)/800)^2+0.0106*($DD1802)/800-0.013),IF($N$2="CMH",(0.0058*(($DE1802)/800)^2+0.0106*($DE1802)/800-0.013),"")))</f>
        <v>-1.2999999999999999E-2</v>
      </c>
      <c r="DU1802" s="159">
        <f t="shared" si="2003"/>
        <v>-3.2369999999999997</v>
      </c>
      <c r="DV1802" s="158">
        <f t="shared" ref="DV1802:DV1865" si="2063">IF($N$2="CFM",(0.0063*(($DC1802)/1000)^2+0.0066*($DC1802)/1000-0.0067),IF($N$2="LPS",(0.0063*(($DD1802)/1000)^2+0.0066*($DD1802)/1000-0.0067),IF($N$2="CMH",(0.0063*(($DE1802)/1000)^2+0.0066*($DE1802)/1000-0.0067),"")))</f>
        <v>-6.7000000000000002E-3</v>
      </c>
      <c r="DW1802" s="160">
        <f t="shared" si="2004"/>
        <v>-1.6683000000000001</v>
      </c>
    </row>
    <row r="1803" spans="1:127" ht="24.95" customHeight="1" x14ac:dyDescent="0.2">
      <c r="A1803" s="272">
        <v>1794</v>
      </c>
      <c r="B1803" s="336"/>
      <c r="C1803" s="332"/>
      <c r="D1803" s="333"/>
      <c r="E1803" s="334"/>
      <c r="F1803" s="335"/>
      <c r="G1803" s="334"/>
      <c r="H1803" s="371"/>
      <c r="I1803" s="334"/>
      <c r="J1803" s="334"/>
      <c r="K1803" s="334"/>
      <c r="L1803" s="334"/>
      <c r="M1803" s="334"/>
      <c r="N1803" s="334"/>
      <c r="O1803" s="337"/>
      <c r="P1803" s="337"/>
      <c r="Q1803" s="338" t="str">
        <f t="shared" si="2026"/>
        <v xml:space="preserve"> </v>
      </c>
      <c r="R1803" s="339" t="str">
        <f t="shared" si="2027"/>
        <v/>
      </c>
      <c r="S1803" s="340" t="str">
        <f t="shared" si="2009"/>
        <v/>
      </c>
      <c r="T1803" s="341" t="str">
        <f t="shared" si="2028"/>
        <v/>
      </c>
      <c r="U1803" s="341" t="str">
        <f t="shared" si="2029"/>
        <v/>
      </c>
      <c r="V1803" s="341" t="str">
        <f t="shared" si="2030"/>
        <v/>
      </c>
      <c r="W1803" s="341" t="str">
        <f t="shared" si="2031"/>
        <v/>
      </c>
      <c r="X1803" s="340" t="str">
        <f t="shared" si="2010"/>
        <v/>
      </c>
      <c r="Y1803" s="342" t="str">
        <f t="shared" si="2011"/>
        <v/>
      </c>
      <c r="Z1803" s="343" t="str">
        <f t="shared" si="2012"/>
        <v/>
      </c>
      <c r="AA1803" s="344" t="str">
        <f t="shared" si="2013"/>
        <v/>
      </c>
      <c r="AB1803" s="345" t="str">
        <f t="shared" si="2032"/>
        <v/>
      </c>
      <c r="AC1803" s="346" t="str">
        <f t="shared" si="2033"/>
        <v/>
      </c>
      <c r="AD1803" s="346" t="str">
        <f t="shared" si="2034"/>
        <v/>
      </c>
      <c r="AE1803" s="344" t="str">
        <f t="shared" si="2014"/>
        <v/>
      </c>
      <c r="AF1803" s="346" t="str">
        <f t="shared" si="2035"/>
        <v/>
      </c>
      <c r="AG1803" s="344" t="str">
        <f t="shared" si="2015"/>
        <v/>
      </c>
      <c r="AH1803" s="344" t="str">
        <f t="shared" si="2016"/>
        <v/>
      </c>
      <c r="AI1803" s="344" t="str">
        <f t="shared" si="2017"/>
        <v/>
      </c>
      <c r="AJ1803" s="346" t="str">
        <f t="shared" si="2018"/>
        <v/>
      </c>
      <c r="AK1803" s="346" t="str">
        <f t="shared" si="2019"/>
        <v/>
      </c>
      <c r="AL1803" s="347" t="str">
        <f t="shared" si="2020"/>
        <v/>
      </c>
      <c r="AM1803" s="141"/>
      <c r="AN1803" s="141"/>
      <c r="AO1803" s="142"/>
      <c r="AP1803" s="58">
        <f t="shared" si="2036"/>
        <v>0</v>
      </c>
      <c r="AQ1803" s="318">
        <f>SUM(AP$10:AP1803)</f>
        <v>0</v>
      </c>
      <c r="AR1803" s="143">
        <f t="shared" si="2023"/>
        <v>0.1</v>
      </c>
      <c r="AS1803" s="144" t="str">
        <f t="shared" si="2037"/>
        <v/>
      </c>
      <c r="AT1803" s="144" t="str">
        <f t="shared" ref="AT1803:AT1866" si="2064">IF(S1803="no",IF(B1803="","",B1803),"")</f>
        <v/>
      </c>
      <c r="AU1803" s="145"/>
      <c r="AV1803" s="58">
        <f t="shared" si="2024"/>
        <v>0</v>
      </c>
      <c r="AW1803" s="318">
        <f>SUM(AV$10:AV1803)</f>
        <v>0</v>
      </c>
      <c r="AX1803" s="319">
        <f t="shared" si="2025"/>
        <v>0.1</v>
      </c>
      <c r="AY1803" s="144" t="str">
        <f t="shared" si="2007"/>
        <v/>
      </c>
      <c r="AZ1803" s="144" t="str">
        <f t="shared" si="2008"/>
        <v/>
      </c>
      <c r="BA1803" s="144"/>
      <c r="BB1803" s="146" t="str">
        <f t="shared" si="2038"/>
        <v/>
      </c>
      <c r="BC1803" s="66" t="str">
        <f t="shared" si="2006"/>
        <v/>
      </c>
      <c r="BD1803" s="195" t="str">
        <f t="shared" si="2039"/>
        <v/>
      </c>
      <c r="BG1803" s="286" t="str">
        <f t="shared" si="2040"/>
        <v/>
      </c>
      <c r="BY1803" s="211" t="str">
        <f t="shared" si="2041"/>
        <v/>
      </c>
      <c r="BZ1803" s="150" t="str">
        <f t="shared" si="2042"/>
        <v/>
      </c>
      <c r="CB1803" s="54" t="str">
        <f t="shared" si="2005"/>
        <v/>
      </c>
      <c r="CD1803" s="54" t="str">
        <f t="shared" si="2043"/>
        <v/>
      </c>
      <c r="CF1803" s="54" t="str">
        <f t="shared" si="2044"/>
        <v/>
      </c>
      <c r="CH1803" s="150" t="str">
        <f t="shared" si="2045"/>
        <v/>
      </c>
      <c r="CI1803" s="290"/>
      <c r="CJ1803" s="150" t="str">
        <f t="shared" si="2046"/>
        <v/>
      </c>
      <c r="CK1803" s="290"/>
      <c r="CL1803" s="54" t="str">
        <f t="shared" ref="CL1803:CL1866" si="2065">IF(CD1803="CageRack","AVC5000CRM",CJ1803)</f>
        <v/>
      </c>
      <c r="CM1803" s="290"/>
      <c r="CN1803" s="150" t="str">
        <f t="shared" si="2047"/>
        <v/>
      </c>
      <c r="CO1803" s="290"/>
      <c r="CP1803" s="150" t="str">
        <f t="shared" si="2048"/>
        <v/>
      </c>
      <c r="CQ1803" s="290"/>
      <c r="CR1803" s="150" t="str">
        <f t="shared" si="2049"/>
        <v/>
      </c>
      <c r="CS1803" s="290"/>
      <c r="CT1803" s="150" t="str">
        <f t="shared" si="2050"/>
        <v/>
      </c>
      <c r="CU1803" s="150"/>
      <c r="CV1803" s="150" t="str">
        <f t="shared" si="2051"/>
        <v/>
      </c>
      <c r="CW1803" s="94"/>
      <c r="CX1803" s="151" t="str">
        <f t="shared" si="2021"/>
        <v/>
      </c>
      <c r="CY1803" s="151" t="str">
        <f t="shared" si="2022"/>
        <v/>
      </c>
      <c r="CZ1803" s="152"/>
      <c r="DA1803" s="373" t="str">
        <f t="shared" ref="DA1803:DA1866" si="2066">IF(H1803="","",VLOOKUP(H1803,$BI$41:$BJ$47,2))</f>
        <v/>
      </c>
      <c r="DC1803" s="153">
        <f t="shared" si="2052"/>
        <v>0</v>
      </c>
      <c r="DD1803" s="153">
        <f t="shared" si="2053"/>
        <v>0</v>
      </c>
      <c r="DE1803" s="153">
        <f t="shared" si="2054"/>
        <v>0</v>
      </c>
      <c r="DF1803" s="158">
        <f t="shared" si="2055"/>
        <v>-4.7000000000000002E-3</v>
      </c>
      <c r="DG1803" s="159">
        <f t="shared" ref="DG1803:DG1866" si="2067">DF1803*249</f>
        <v>-1.1703000000000001</v>
      </c>
      <c r="DH1803" s="158">
        <f t="shared" si="2056"/>
        <v>3.1999999999999997E-3</v>
      </c>
      <c r="DI1803" s="159">
        <f t="shared" ref="DI1803:DI1866" si="2068">DH1803*249</f>
        <v>0.79679999999999995</v>
      </c>
      <c r="DJ1803" s="158">
        <f t="shared" si="2057"/>
        <v>-2.7000000000000001E-3</v>
      </c>
      <c r="DK1803" s="159">
        <f t="shared" ref="DK1803:DK1866" si="2069">DJ1803*249</f>
        <v>-0.67230000000000001</v>
      </c>
      <c r="DL1803" s="158">
        <f t="shared" si="2058"/>
        <v>1.1999999999999999E-3</v>
      </c>
      <c r="DM1803" s="159">
        <f t="shared" ref="DM1803:DM1866" si="2070">DL1803*249</f>
        <v>0.29879999999999995</v>
      </c>
      <c r="DN1803" s="158">
        <f t="shared" si="2059"/>
        <v>1.46E-2</v>
      </c>
      <c r="DO1803" s="159">
        <f t="shared" ref="DO1803:DO1866" si="2071">DN1803*249</f>
        <v>3.6354000000000002</v>
      </c>
      <c r="DP1803" s="158">
        <f t="shared" si="2060"/>
        <v>-1.2999999999999999E-2</v>
      </c>
      <c r="DQ1803" s="159">
        <f t="shared" ref="DQ1803:DQ1866" si="2072">DP1803*249</f>
        <v>-3.2369999999999997</v>
      </c>
      <c r="DR1803" s="158">
        <f t="shared" si="2061"/>
        <v>-6.7000000000000002E-3</v>
      </c>
      <c r="DS1803" s="159">
        <f t="shared" ref="DS1803:DS1866" si="2073">DR1803*249</f>
        <v>-1.6683000000000001</v>
      </c>
      <c r="DT1803" s="158">
        <f t="shared" si="2062"/>
        <v>-1.2999999999999999E-2</v>
      </c>
      <c r="DU1803" s="159">
        <f t="shared" ref="DU1803:DU1866" si="2074">DT1803*249</f>
        <v>-3.2369999999999997</v>
      </c>
      <c r="DV1803" s="158">
        <f t="shared" si="2063"/>
        <v>-6.7000000000000002E-3</v>
      </c>
      <c r="DW1803" s="160">
        <f t="shared" ref="DW1803:DW1866" si="2075">DV1803*249</f>
        <v>-1.6683000000000001</v>
      </c>
    </row>
    <row r="1804" spans="1:127" ht="24.95" customHeight="1" x14ac:dyDescent="0.2">
      <c r="A1804" s="272">
        <v>1795</v>
      </c>
      <c r="B1804" s="336"/>
      <c r="C1804" s="332"/>
      <c r="D1804" s="333"/>
      <c r="E1804" s="334"/>
      <c r="F1804" s="335"/>
      <c r="G1804" s="334"/>
      <c r="H1804" s="371"/>
      <c r="I1804" s="334"/>
      <c r="J1804" s="334"/>
      <c r="K1804" s="334"/>
      <c r="L1804" s="334"/>
      <c r="M1804" s="334"/>
      <c r="N1804" s="334"/>
      <c r="O1804" s="337"/>
      <c r="P1804" s="337"/>
      <c r="Q1804" s="338" t="str">
        <f t="shared" si="2026"/>
        <v xml:space="preserve"> </v>
      </c>
      <c r="R1804" s="339" t="str">
        <f t="shared" si="2027"/>
        <v/>
      </c>
      <c r="S1804" s="340" t="str">
        <f t="shared" si="2009"/>
        <v/>
      </c>
      <c r="T1804" s="341" t="str">
        <f t="shared" si="2028"/>
        <v/>
      </c>
      <c r="U1804" s="341" t="str">
        <f t="shared" si="2029"/>
        <v/>
      </c>
      <c r="V1804" s="341" t="str">
        <f t="shared" si="2030"/>
        <v/>
      </c>
      <c r="W1804" s="341" t="str">
        <f t="shared" si="2031"/>
        <v/>
      </c>
      <c r="X1804" s="340" t="str">
        <f t="shared" si="2010"/>
        <v/>
      </c>
      <c r="Y1804" s="342" t="str">
        <f t="shared" si="2011"/>
        <v/>
      </c>
      <c r="Z1804" s="343" t="str">
        <f t="shared" si="2012"/>
        <v/>
      </c>
      <c r="AA1804" s="344" t="str">
        <f t="shared" si="2013"/>
        <v/>
      </c>
      <c r="AB1804" s="345" t="str">
        <f t="shared" si="2032"/>
        <v/>
      </c>
      <c r="AC1804" s="346" t="str">
        <f t="shared" si="2033"/>
        <v/>
      </c>
      <c r="AD1804" s="346" t="str">
        <f t="shared" si="2034"/>
        <v/>
      </c>
      <c r="AE1804" s="344" t="str">
        <f t="shared" si="2014"/>
        <v/>
      </c>
      <c r="AF1804" s="346" t="str">
        <f t="shared" si="2035"/>
        <v/>
      </c>
      <c r="AG1804" s="344" t="str">
        <f t="shared" si="2015"/>
        <v/>
      </c>
      <c r="AH1804" s="344" t="str">
        <f t="shared" si="2016"/>
        <v/>
      </c>
      <c r="AI1804" s="344" t="str">
        <f t="shared" si="2017"/>
        <v/>
      </c>
      <c r="AJ1804" s="346" t="str">
        <f t="shared" si="2018"/>
        <v/>
      </c>
      <c r="AK1804" s="346" t="str">
        <f t="shared" si="2019"/>
        <v/>
      </c>
      <c r="AL1804" s="347" t="str">
        <f t="shared" si="2020"/>
        <v/>
      </c>
      <c r="AM1804" s="141"/>
      <c r="AN1804" s="141"/>
      <c r="AO1804" s="142"/>
      <c r="AP1804" s="58">
        <f t="shared" si="2036"/>
        <v>0</v>
      </c>
      <c r="AQ1804" s="318">
        <f>SUM(AP$10:AP1804)</f>
        <v>0</v>
      </c>
      <c r="AR1804" s="143">
        <f t="shared" si="2023"/>
        <v>0.1</v>
      </c>
      <c r="AS1804" s="144" t="str">
        <f t="shared" si="2037"/>
        <v/>
      </c>
      <c r="AT1804" s="144" t="str">
        <f t="shared" si="2064"/>
        <v/>
      </c>
      <c r="AU1804" s="145"/>
      <c r="AV1804" s="58">
        <f t="shared" si="2024"/>
        <v>0</v>
      </c>
      <c r="AW1804" s="318">
        <f>SUM(AV$10:AV1804)</f>
        <v>0</v>
      </c>
      <c r="AX1804" s="319">
        <f t="shared" si="2025"/>
        <v>0.1</v>
      </c>
      <c r="AY1804" s="144" t="str">
        <f t="shared" si="2007"/>
        <v/>
      </c>
      <c r="AZ1804" s="144" t="str">
        <f t="shared" si="2008"/>
        <v/>
      </c>
      <c r="BA1804" s="144"/>
      <c r="BB1804" s="146" t="str">
        <f t="shared" si="2038"/>
        <v/>
      </c>
      <c r="BC1804" s="66" t="str">
        <f t="shared" si="2006"/>
        <v/>
      </c>
      <c r="BD1804" s="195" t="str">
        <f t="shared" si="2039"/>
        <v/>
      </c>
      <c r="BG1804" s="286" t="str">
        <f t="shared" si="2040"/>
        <v/>
      </c>
      <c r="BY1804" s="211" t="str">
        <f t="shared" si="2041"/>
        <v/>
      </c>
      <c r="BZ1804" s="150" t="str">
        <f t="shared" si="2042"/>
        <v/>
      </c>
      <c r="CB1804" s="54" t="str">
        <f t="shared" si="2005"/>
        <v/>
      </c>
      <c r="CD1804" s="54" t="str">
        <f t="shared" si="2043"/>
        <v/>
      </c>
      <c r="CF1804" s="54" t="str">
        <f t="shared" si="2044"/>
        <v/>
      </c>
      <c r="CH1804" s="150" t="str">
        <f t="shared" si="2045"/>
        <v/>
      </c>
      <c r="CI1804" s="290"/>
      <c r="CJ1804" s="150" t="str">
        <f t="shared" si="2046"/>
        <v/>
      </c>
      <c r="CK1804" s="290"/>
      <c r="CL1804" s="54" t="str">
        <f t="shared" si="2065"/>
        <v/>
      </c>
      <c r="CM1804" s="290"/>
      <c r="CN1804" s="150" t="str">
        <f t="shared" si="2047"/>
        <v/>
      </c>
      <c r="CO1804" s="290"/>
      <c r="CP1804" s="150" t="str">
        <f t="shared" si="2048"/>
        <v/>
      </c>
      <c r="CQ1804" s="290"/>
      <c r="CR1804" s="150" t="str">
        <f t="shared" si="2049"/>
        <v/>
      </c>
      <c r="CS1804" s="290"/>
      <c r="CT1804" s="150" t="str">
        <f t="shared" si="2050"/>
        <v/>
      </c>
      <c r="CU1804" s="150"/>
      <c r="CV1804" s="150" t="str">
        <f t="shared" si="2051"/>
        <v/>
      </c>
      <c r="CW1804" s="94"/>
      <c r="CX1804" s="151" t="str">
        <f t="shared" si="2021"/>
        <v/>
      </c>
      <c r="CY1804" s="151" t="str">
        <f t="shared" si="2022"/>
        <v/>
      </c>
      <c r="CZ1804" s="152"/>
      <c r="DA1804" s="373" t="str">
        <f t="shared" si="2066"/>
        <v/>
      </c>
      <c r="DC1804" s="153">
        <f t="shared" si="2052"/>
        <v>0</v>
      </c>
      <c r="DD1804" s="153">
        <f t="shared" si="2053"/>
        <v>0</v>
      </c>
      <c r="DE1804" s="153">
        <f t="shared" si="2054"/>
        <v>0</v>
      </c>
      <c r="DF1804" s="158">
        <f t="shared" si="2055"/>
        <v>-4.7000000000000002E-3</v>
      </c>
      <c r="DG1804" s="159">
        <f t="shared" si="2067"/>
        <v>-1.1703000000000001</v>
      </c>
      <c r="DH1804" s="158">
        <f t="shared" si="2056"/>
        <v>3.1999999999999997E-3</v>
      </c>
      <c r="DI1804" s="159">
        <f t="shared" si="2068"/>
        <v>0.79679999999999995</v>
      </c>
      <c r="DJ1804" s="158">
        <f t="shared" si="2057"/>
        <v>-2.7000000000000001E-3</v>
      </c>
      <c r="DK1804" s="159">
        <f t="shared" si="2069"/>
        <v>-0.67230000000000001</v>
      </c>
      <c r="DL1804" s="158">
        <f t="shared" si="2058"/>
        <v>1.1999999999999999E-3</v>
      </c>
      <c r="DM1804" s="159">
        <f t="shared" si="2070"/>
        <v>0.29879999999999995</v>
      </c>
      <c r="DN1804" s="158">
        <f t="shared" si="2059"/>
        <v>1.46E-2</v>
      </c>
      <c r="DO1804" s="159">
        <f t="shared" si="2071"/>
        <v>3.6354000000000002</v>
      </c>
      <c r="DP1804" s="158">
        <f t="shared" si="2060"/>
        <v>-1.2999999999999999E-2</v>
      </c>
      <c r="DQ1804" s="159">
        <f t="shared" si="2072"/>
        <v>-3.2369999999999997</v>
      </c>
      <c r="DR1804" s="158">
        <f t="shared" si="2061"/>
        <v>-6.7000000000000002E-3</v>
      </c>
      <c r="DS1804" s="159">
        <f t="shared" si="2073"/>
        <v>-1.6683000000000001</v>
      </c>
      <c r="DT1804" s="158">
        <f t="shared" si="2062"/>
        <v>-1.2999999999999999E-2</v>
      </c>
      <c r="DU1804" s="159">
        <f t="shared" si="2074"/>
        <v>-3.2369999999999997</v>
      </c>
      <c r="DV1804" s="158">
        <f t="shared" si="2063"/>
        <v>-6.7000000000000002E-3</v>
      </c>
      <c r="DW1804" s="160">
        <f t="shared" si="2075"/>
        <v>-1.6683000000000001</v>
      </c>
    </row>
    <row r="1805" spans="1:127" ht="24.95" customHeight="1" x14ac:dyDescent="0.2">
      <c r="A1805" s="272">
        <v>1796</v>
      </c>
      <c r="B1805" s="336"/>
      <c r="C1805" s="332"/>
      <c r="D1805" s="333"/>
      <c r="E1805" s="334"/>
      <c r="F1805" s="335"/>
      <c r="G1805" s="334"/>
      <c r="H1805" s="371"/>
      <c r="I1805" s="334"/>
      <c r="J1805" s="334"/>
      <c r="K1805" s="334"/>
      <c r="L1805" s="334"/>
      <c r="M1805" s="334"/>
      <c r="N1805" s="334"/>
      <c r="O1805" s="337"/>
      <c r="P1805" s="337"/>
      <c r="Q1805" s="338" t="str">
        <f t="shared" si="2026"/>
        <v xml:space="preserve"> </v>
      </c>
      <c r="R1805" s="339" t="str">
        <f t="shared" si="2027"/>
        <v/>
      </c>
      <c r="S1805" s="340" t="str">
        <f t="shared" si="2009"/>
        <v/>
      </c>
      <c r="T1805" s="341" t="str">
        <f t="shared" si="2028"/>
        <v/>
      </c>
      <c r="U1805" s="341" t="str">
        <f t="shared" si="2029"/>
        <v/>
      </c>
      <c r="V1805" s="341" t="str">
        <f t="shared" si="2030"/>
        <v/>
      </c>
      <c r="W1805" s="341" t="str">
        <f t="shared" si="2031"/>
        <v/>
      </c>
      <c r="X1805" s="340" t="str">
        <f t="shared" si="2010"/>
        <v/>
      </c>
      <c r="Y1805" s="342" t="str">
        <f t="shared" si="2011"/>
        <v/>
      </c>
      <c r="Z1805" s="343" t="str">
        <f t="shared" si="2012"/>
        <v/>
      </c>
      <c r="AA1805" s="344" t="str">
        <f t="shared" si="2013"/>
        <v/>
      </c>
      <c r="AB1805" s="345" t="str">
        <f t="shared" si="2032"/>
        <v/>
      </c>
      <c r="AC1805" s="346" t="str">
        <f t="shared" si="2033"/>
        <v/>
      </c>
      <c r="AD1805" s="346" t="str">
        <f t="shared" si="2034"/>
        <v/>
      </c>
      <c r="AE1805" s="344" t="str">
        <f t="shared" si="2014"/>
        <v/>
      </c>
      <c r="AF1805" s="346" t="str">
        <f t="shared" si="2035"/>
        <v/>
      </c>
      <c r="AG1805" s="344" t="str">
        <f t="shared" si="2015"/>
        <v/>
      </c>
      <c r="AH1805" s="344" t="str">
        <f t="shared" si="2016"/>
        <v/>
      </c>
      <c r="AI1805" s="344" t="str">
        <f t="shared" si="2017"/>
        <v/>
      </c>
      <c r="AJ1805" s="346" t="str">
        <f t="shared" si="2018"/>
        <v/>
      </c>
      <c r="AK1805" s="346" t="str">
        <f t="shared" si="2019"/>
        <v/>
      </c>
      <c r="AL1805" s="347" t="str">
        <f t="shared" si="2020"/>
        <v/>
      </c>
      <c r="AM1805" s="141"/>
      <c r="AN1805" s="141"/>
      <c r="AO1805" s="142"/>
      <c r="AP1805" s="58">
        <f t="shared" si="2036"/>
        <v>0</v>
      </c>
      <c r="AQ1805" s="318">
        <f>SUM(AP$10:AP1805)</f>
        <v>0</v>
      </c>
      <c r="AR1805" s="143">
        <f t="shared" si="2023"/>
        <v>0.1</v>
      </c>
      <c r="AS1805" s="144" t="str">
        <f t="shared" si="2037"/>
        <v/>
      </c>
      <c r="AT1805" s="144" t="str">
        <f t="shared" si="2064"/>
        <v/>
      </c>
      <c r="AU1805" s="145"/>
      <c r="AV1805" s="58">
        <f t="shared" si="2024"/>
        <v>0</v>
      </c>
      <c r="AW1805" s="318">
        <f>SUM(AV$10:AV1805)</f>
        <v>0</v>
      </c>
      <c r="AX1805" s="319">
        <f t="shared" si="2025"/>
        <v>0.1</v>
      </c>
      <c r="AY1805" s="144" t="str">
        <f t="shared" si="2007"/>
        <v/>
      </c>
      <c r="AZ1805" s="144" t="str">
        <f t="shared" si="2008"/>
        <v/>
      </c>
      <c r="BA1805" s="144"/>
      <c r="BB1805" s="146" t="str">
        <f t="shared" si="2038"/>
        <v/>
      </c>
      <c r="BC1805" s="66" t="str">
        <f t="shared" si="2006"/>
        <v/>
      </c>
      <c r="BD1805" s="195" t="str">
        <f t="shared" si="2039"/>
        <v/>
      </c>
      <c r="BG1805" s="286" t="str">
        <f t="shared" si="2040"/>
        <v/>
      </c>
      <c r="BY1805" s="211" t="str">
        <f t="shared" si="2041"/>
        <v/>
      </c>
      <c r="BZ1805" s="150" t="str">
        <f t="shared" si="2042"/>
        <v/>
      </c>
      <c r="CB1805" s="54" t="str">
        <f t="shared" si="2005"/>
        <v/>
      </c>
      <c r="CD1805" s="54" t="str">
        <f t="shared" si="2043"/>
        <v/>
      </c>
      <c r="CF1805" s="54" t="str">
        <f t="shared" si="2044"/>
        <v/>
      </c>
      <c r="CH1805" s="150" t="str">
        <f t="shared" si="2045"/>
        <v/>
      </c>
      <c r="CI1805" s="290"/>
      <c r="CJ1805" s="150" t="str">
        <f t="shared" si="2046"/>
        <v/>
      </c>
      <c r="CK1805" s="290"/>
      <c r="CL1805" s="54" t="str">
        <f t="shared" si="2065"/>
        <v/>
      </c>
      <c r="CM1805" s="290"/>
      <c r="CN1805" s="150" t="str">
        <f t="shared" si="2047"/>
        <v/>
      </c>
      <c r="CO1805" s="290"/>
      <c r="CP1805" s="150" t="str">
        <f t="shared" si="2048"/>
        <v/>
      </c>
      <c r="CQ1805" s="290"/>
      <c r="CR1805" s="150" t="str">
        <f t="shared" si="2049"/>
        <v/>
      </c>
      <c r="CS1805" s="290"/>
      <c r="CT1805" s="150" t="str">
        <f t="shared" si="2050"/>
        <v/>
      </c>
      <c r="CU1805" s="150"/>
      <c r="CV1805" s="150" t="str">
        <f t="shared" si="2051"/>
        <v/>
      </c>
      <c r="CW1805" s="94"/>
      <c r="CX1805" s="151" t="str">
        <f t="shared" si="2021"/>
        <v/>
      </c>
      <c r="CY1805" s="151" t="str">
        <f t="shared" si="2022"/>
        <v/>
      </c>
      <c r="CZ1805" s="152"/>
      <c r="DA1805" s="373" t="str">
        <f t="shared" si="2066"/>
        <v/>
      </c>
      <c r="DC1805" s="153">
        <f t="shared" si="2052"/>
        <v>0</v>
      </c>
      <c r="DD1805" s="153">
        <f t="shared" si="2053"/>
        <v>0</v>
      </c>
      <c r="DE1805" s="153">
        <f t="shared" si="2054"/>
        <v>0</v>
      </c>
      <c r="DF1805" s="158">
        <f t="shared" si="2055"/>
        <v>-4.7000000000000002E-3</v>
      </c>
      <c r="DG1805" s="159">
        <f t="shared" si="2067"/>
        <v>-1.1703000000000001</v>
      </c>
      <c r="DH1805" s="158">
        <f t="shared" si="2056"/>
        <v>3.1999999999999997E-3</v>
      </c>
      <c r="DI1805" s="159">
        <f t="shared" si="2068"/>
        <v>0.79679999999999995</v>
      </c>
      <c r="DJ1805" s="158">
        <f t="shared" si="2057"/>
        <v>-2.7000000000000001E-3</v>
      </c>
      <c r="DK1805" s="159">
        <f t="shared" si="2069"/>
        <v>-0.67230000000000001</v>
      </c>
      <c r="DL1805" s="158">
        <f t="shared" si="2058"/>
        <v>1.1999999999999999E-3</v>
      </c>
      <c r="DM1805" s="159">
        <f t="shared" si="2070"/>
        <v>0.29879999999999995</v>
      </c>
      <c r="DN1805" s="158">
        <f t="shared" si="2059"/>
        <v>1.46E-2</v>
      </c>
      <c r="DO1805" s="159">
        <f t="shared" si="2071"/>
        <v>3.6354000000000002</v>
      </c>
      <c r="DP1805" s="158">
        <f t="shared" si="2060"/>
        <v>-1.2999999999999999E-2</v>
      </c>
      <c r="DQ1805" s="159">
        <f t="shared" si="2072"/>
        <v>-3.2369999999999997</v>
      </c>
      <c r="DR1805" s="158">
        <f t="shared" si="2061"/>
        <v>-6.7000000000000002E-3</v>
      </c>
      <c r="DS1805" s="159">
        <f t="shared" si="2073"/>
        <v>-1.6683000000000001</v>
      </c>
      <c r="DT1805" s="158">
        <f t="shared" si="2062"/>
        <v>-1.2999999999999999E-2</v>
      </c>
      <c r="DU1805" s="159">
        <f t="shared" si="2074"/>
        <v>-3.2369999999999997</v>
      </c>
      <c r="DV1805" s="158">
        <f t="shared" si="2063"/>
        <v>-6.7000000000000002E-3</v>
      </c>
      <c r="DW1805" s="160">
        <f t="shared" si="2075"/>
        <v>-1.6683000000000001</v>
      </c>
    </row>
    <row r="1806" spans="1:127" ht="24.95" customHeight="1" x14ac:dyDescent="0.2">
      <c r="A1806" s="272">
        <v>1797</v>
      </c>
      <c r="B1806" s="336"/>
      <c r="C1806" s="332"/>
      <c r="D1806" s="333"/>
      <c r="E1806" s="334"/>
      <c r="F1806" s="335"/>
      <c r="G1806" s="334"/>
      <c r="H1806" s="371"/>
      <c r="I1806" s="334"/>
      <c r="J1806" s="334"/>
      <c r="K1806" s="334"/>
      <c r="L1806" s="334"/>
      <c r="M1806" s="334"/>
      <c r="N1806" s="334"/>
      <c r="O1806" s="337"/>
      <c r="P1806" s="337"/>
      <c r="Q1806" s="338" t="str">
        <f t="shared" si="2026"/>
        <v xml:space="preserve"> </v>
      </c>
      <c r="R1806" s="339" t="str">
        <f t="shared" si="2027"/>
        <v/>
      </c>
      <c r="S1806" s="340" t="str">
        <f t="shared" si="2009"/>
        <v/>
      </c>
      <c r="T1806" s="341" t="str">
        <f t="shared" si="2028"/>
        <v/>
      </c>
      <c r="U1806" s="341" t="str">
        <f t="shared" si="2029"/>
        <v/>
      </c>
      <c r="V1806" s="341" t="str">
        <f t="shared" si="2030"/>
        <v/>
      </c>
      <c r="W1806" s="341" t="str">
        <f t="shared" si="2031"/>
        <v/>
      </c>
      <c r="X1806" s="340" t="str">
        <f t="shared" si="2010"/>
        <v/>
      </c>
      <c r="Y1806" s="342" t="str">
        <f t="shared" si="2011"/>
        <v/>
      </c>
      <c r="Z1806" s="343" t="str">
        <f t="shared" si="2012"/>
        <v/>
      </c>
      <c r="AA1806" s="344" t="str">
        <f t="shared" si="2013"/>
        <v/>
      </c>
      <c r="AB1806" s="345" t="str">
        <f t="shared" si="2032"/>
        <v/>
      </c>
      <c r="AC1806" s="346" t="str">
        <f t="shared" si="2033"/>
        <v/>
      </c>
      <c r="AD1806" s="346" t="str">
        <f t="shared" si="2034"/>
        <v/>
      </c>
      <c r="AE1806" s="344" t="str">
        <f t="shared" si="2014"/>
        <v/>
      </c>
      <c r="AF1806" s="346" t="str">
        <f t="shared" si="2035"/>
        <v/>
      </c>
      <c r="AG1806" s="344" t="str">
        <f t="shared" si="2015"/>
        <v/>
      </c>
      <c r="AH1806" s="344" t="str">
        <f t="shared" si="2016"/>
        <v/>
      </c>
      <c r="AI1806" s="344" t="str">
        <f t="shared" si="2017"/>
        <v/>
      </c>
      <c r="AJ1806" s="346" t="str">
        <f t="shared" si="2018"/>
        <v/>
      </c>
      <c r="AK1806" s="346" t="str">
        <f t="shared" si="2019"/>
        <v/>
      </c>
      <c r="AL1806" s="347" t="str">
        <f t="shared" si="2020"/>
        <v/>
      </c>
      <c r="AM1806" s="141"/>
      <c r="AN1806" s="141"/>
      <c r="AO1806" s="142"/>
      <c r="AP1806" s="58">
        <f t="shared" si="2036"/>
        <v>0</v>
      </c>
      <c r="AQ1806" s="318">
        <f>SUM(AP$10:AP1806)</f>
        <v>0</v>
      </c>
      <c r="AR1806" s="143">
        <f t="shared" si="2023"/>
        <v>0.1</v>
      </c>
      <c r="AS1806" s="144" t="str">
        <f t="shared" si="2037"/>
        <v/>
      </c>
      <c r="AT1806" s="144" t="str">
        <f t="shared" si="2064"/>
        <v/>
      </c>
      <c r="AU1806" s="145"/>
      <c r="AV1806" s="58">
        <f t="shared" si="2024"/>
        <v>0</v>
      </c>
      <c r="AW1806" s="318">
        <f>SUM(AV$10:AV1806)</f>
        <v>0</v>
      </c>
      <c r="AX1806" s="319">
        <f t="shared" si="2025"/>
        <v>0.1</v>
      </c>
      <c r="AY1806" s="144" t="str">
        <f t="shared" si="2007"/>
        <v/>
      </c>
      <c r="AZ1806" s="144" t="str">
        <f t="shared" si="2008"/>
        <v/>
      </c>
      <c r="BA1806" s="144"/>
      <c r="BB1806" s="146" t="str">
        <f t="shared" si="2038"/>
        <v/>
      </c>
      <c r="BC1806" s="66" t="str">
        <f t="shared" si="2006"/>
        <v/>
      </c>
      <c r="BD1806" s="195" t="str">
        <f t="shared" si="2039"/>
        <v/>
      </c>
      <c r="BG1806" s="286" t="str">
        <f t="shared" si="2040"/>
        <v/>
      </c>
      <c r="BY1806" s="211" t="str">
        <f t="shared" si="2041"/>
        <v/>
      </c>
      <c r="BZ1806" s="150" t="str">
        <f t="shared" si="2042"/>
        <v/>
      </c>
      <c r="CB1806" s="54" t="str">
        <f t="shared" ref="CB1806:CB1869" si="2076">IF(CD1806="CageRack","AVC5000CR",BZ1806)</f>
        <v/>
      </c>
      <c r="CD1806" s="54" t="str">
        <f t="shared" si="2043"/>
        <v/>
      </c>
      <c r="CF1806" s="54" t="str">
        <f t="shared" si="2044"/>
        <v/>
      </c>
      <c r="CH1806" s="150" t="str">
        <f t="shared" si="2045"/>
        <v/>
      </c>
      <c r="CI1806" s="290"/>
      <c r="CJ1806" s="150" t="str">
        <f t="shared" si="2046"/>
        <v/>
      </c>
      <c r="CK1806" s="290"/>
      <c r="CL1806" s="54" t="str">
        <f t="shared" si="2065"/>
        <v/>
      </c>
      <c r="CM1806" s="290"/>
      <c r="CN1806" s="150" t="str">
        <f t="shared" si="2047"/>
        <v/>
      </c>
      <c r="CO1806" s="290"/>
      <c r="CP1806" s="150" t="str">
        <f t="shared" si="2048"/>
        <v/>
      </c>
      <c r="CQ1806" s="290"/>
      <c r="CR1806" s="150" t="str">
        <f t="shared" si="2049"/>
        <v/>
      </c>
      <c r="CS1806" s="290"/>
      <c r="CT1806" s="150" t="str">
        <f t="shared" si="2050"/>
        <v/>
      </c>
      <c r="CU1806" s="150"/>
      <c r="CV1806" s="150" t="str">
        <f t="shared" si="2051"/>
        <v/>
      </c>
      <c r="CW1806" s="94"/>
      <c r="CX1806" s="151" t="str">
        <f t="shared" si="2021"/>
        <v/>
      </c>
      <c r="CY1806" s="151" t="str">
        <f t="shared" si="2022"/>
        <v/>
      </c>
      <c r="CZ1806" s="152"/>
      <c r="DA1806" s="373" t="str">
        <f t="shared" si="2066"/>
        <v/>
      </c>
      <c r="DC1806" s="153">
        <f t="shared" si="2052"/>
        <v>0</v>
      </c>
      <c r="DD1806" s="153">
        <f t="shared" si="2053"/>
        <v>0</v>
      </c>
      <c r="DE1806" s="153">
        <f t="shared" si="2054"/>
        <v>0</v>
      </c>
      <c r="DF1806" s="158">
        <f t="shared" si="2055"/>
        <v>-4.7000000000000002E-3</v>
      </c>
      <c r="DG1806" s="159">
        <f t="shared" si="2067"/>
        <v>-1.1703000000000001</v>
      </c>
      <c r="DH1806" s="158">
        <f t="shared" si="2056"/>
        <v>3.1999999999999997E-3</v>
      </c>
      <c r="DI1806" s="159">
        <f t="shared" si="2068"/>
        <v>0.79679999999999995</v>
      </c>
      <c r="DJ1806" s="158">
        <f t="shared" si="2057"/>
        <v>-2.7000000000000001E-3</v>
      </c>
      <c r="DK1806" s="159">
        <f t="shared" si="2069"/>
        <v>-0.67230000000000001</v>
      </c>
      <c r="DL1806" s="158">
        <f t="shared" si="2058"/>
        <v>1.1999999999999999E-3</v>
      </c>
      <c r="DM1806" s="159">
        <f t="shared" si="2070"/>
        <v>0.29879999999999995</v>
      </c>
      <c r="DN1806" s="158">
        <f t="shared" si="2059"/>
        <v>1.46E-2</v>
      </c>
      <c r="DO1806" s="159">
        <f t="shared" si="2071"/>
        <v>3.6354000000000002</v>
      </c>
      <c r="DP1806" s="158">
        <f t="shared" si="2060"/>
        <v>-1.2999999999999999E-2</v>
      </c>
      <c r="DQ1806" s="159">
        <f t="shared" si="2072"/>
        <v>-3.2369999999999997</v>
      </c>
      <c r="DR1806" s="158">
        <f t="shared" si="2061"/>
        <v>-6.7000000000000002E-3</v>
      </c>
      <c r="DS1806" s="159">
        <f t="shared" si="2073"/>
        <v>-1.6683000000000001</v>
      </c>
      <c r="DT1806" s="158">
        <f t="shared" si="2062"/>
        <v>-1.2999999999999999E-2</v>
      </c>
      <c r="DU1806" s="159">
        <f t="shared" si="2074"/>
        <v>-3.2369999999999997</v>
      </c>
      <c r="DV1806" s="158">
        <f t="shared" si="2063"/>
        <v>-6.7000000000000002E-3</v>
      </c>
      <c r="DW1806" s="160">
        <f t="shared" si="2075"/>
        <v>-1.6683000000000001</v>
      </c>
    </row>
    <row r="1807" spans="1:127" ht="24.95" customHeight="1" x14ac:dyDescent="0.2">
      <c r="A1807" s="272">
        <v>1798</v>
      </c>
      <c r="B1807" s="336"/>
      <c r="C1807" s="332"/>
      <c r="D1807" s="333"/>
      <c r="E1807" s="334"/>
      <c r="F1807" s="335"/>
      <c r="G1807" s="334"/>
      <c r="H1807" s="371"/>
      <c r="I1807" s="334"/>
      <c r="J1807" s="334"/>
      <c r="K1807" s="334"/>
      <c r="L1807" s="334"/>
      <c r="M1807" s="334"/>
      <c r="N1807" s="334"/>
      <c r="O1807" s="337"/>
      <c r="P1807" s="337"/>
      <c r="Q1807" s="338" t="str">
        <f t="shared" si="2026"/>
        <v xml:space="preserve"> </v>
      </c>
      <c r="R1807" s="339" t="str">
        <f t="shared" si="2027"/>
        <v/>
      </c>
      <c r="S1807" s="340" t="str">
        <f t="shared" si="2009"/>
        <v/>
      </c>
      <c r="T1807" s="341" t="str">
        <f t="shared" si="2028"/>
        <v/>
      </c>
      <c r="U1807" s="341" t="str">
        <f t="shared" si="2029"/>
        <v/>
      </c>
      <c r="V1807" s="341" t="str">
        <f t="shared" si="2030"/>
        <v/>
      </c>
      <c r="W1807" s="341" t="str">
        <f t="shared" si="2031"/>
        <v/>
      </c>
      <c r="X1807" s="340" t="str">
        <f t="shared" si="2010"/>
        <v/>
      </c>
      <c r="Y1807" s="342" t="str">
        <f t="shared" si="2011"/>
        <v/>
      </c>
      <c r="Z1807" s="343" t="str">
        <f t="shared" si="2012"/>
        <v/>
      </c>
      <c r="AA1807" s="344" t="str">
        <f t="shared" si="2013"/>
        <v/>
      </c>
      <c r="AB1807" s="345" t="str">
        <f t="shared" si="2032"/>
        <v/>
      </c>
      <c r="AC1807" s="346" t="str">
        <f t="shared" si="2033"/>
        <v/>
      </c>
      <c r="AD1807" s="346" t="str">
        <f t="shared" si="2034"/>
        <v/>
      </c>
      <c r="AE1807" s="344" t="str">
        <f t="shared" si="2014"/>
        <v/>
      </c>
      <c r="AF1807" s="346" t="str">
        <f t="shared" si="2035"/>
        <v/>
      </c>
      <c r="AG1807" s="344" t="str">
        <f t="shared" si="2015"/>
        <v/>
      </c>
      <c r="AH1807" s="344" t="str">
        <f t="shared" si="2016"/>
        <v/>
      </c>
      <c r="AI1807" s="344" t="str">
        <f t="shared" si="2017"/>
        <v/>
      </c>
      <c r="AJ1807" s="346" t="str">
        <f t="shared" si="2018"/>
        <v/>
      </c>
      <c r="AK1807" s="346" t="str">
        <f t="shared" si="2019"/>
        <v/>
      </c>
      <c r="AL1807" s="347" t="str">
        <f t="shared" si="2020"/>
        <v/>
      </c>
      <c r="AM1807" s="141"/>
      <c r="AN1807" s="141"/>
      <c r="AO1807" s="142"/>
      <c r="AP1807" s="58">
        <f t="shared" si="2036"/>
        <v>0</v>
      </c>
      <c r="AQ1807" s="318">
        <f>SUM(AP$10:AP1807)</f>
        <v>0</v>
      </c>
      <c r="AR1807" s="143">
        <f t="shared" si="2023"/>
        <v>0.1</v>
      </c>
      <c r="AS1807" s="144" t="str">
        <f t="shared" si="2037"/>
        <v/>
      </c>
      <c r="AT1807" s="144" t="str">
        <f t="shared" si="2064"/>
        <v/>
      </c>
      <c r="AU1807" s="145"/>
      <c r="AV1807" s="58">
        <f t="shared" si="2024"/>
        <v>0</v>
      </c>
      <c r="AW1807" s="318">
        <f>SUM(AV$10:AV1807)</f>
        <v>0</v>
      </c>
      <c r="AX1807" s="319">
        <f t="shared" si="2025"/>
        <v>0.1</v>
      </c>
      <c r="AY1807" s="144" t="str">
        <f t="shared" si="2007"/>
        <v/>
      </c>
      <c r="AZ1807" s="144" t="str">
        <f t="shared" si="2008"/>
        <v/>
      </c>
      <c r="BA1807" s="144"/>
      <c r="BB1807" s="146" t="str">
        <f t="shared" si="2038"/>
        <v/>
      </c>
      <c r="BC1807" s="66" t="str">
        <f t="shared" si="2006"/>
        <v/>
      </c>
      <c r="BD1807" s="195" t="str">
        <f t="shared" si="2039"/>
        <v/>
      </c>
      <c r="BG1807" s="286" t="str">
        <f t="shared" si="2040"/>
        <v/>
      </c>
      <c r="BY1807" s="211" t="str">
        <f t="shared" si="2041"/>
        <v/>
      </c>
      <c r="BZ1807" s="150" t="str">
        <f t="shared" si="2042"/>
        <v/>
      </c>
      <c r="CB1807" s="54" t="str">
        <f t="shared" si="2076"/>
        <v/>
      </c>
      <c r="CD1807" s="54" t="str">
        <f t="shared" si="2043"/>
        <v/>
      </c>
      <c r="CF1807" s="54" t="str">
        <f t="shared" si="2044"/>
        <v/>
      </c>
      <c r="CH1807" s="150" t="str">
        <f t="shared" si="2045"/>
        <v/>
      </c>
      <c r="CI1807" s="290"/>
      <c r="CJ1807" s="150" t="str">
        <f t="shared" si="2046"/>
        <v/>
      </c>
      <c r="CK1807" s="290"/>
      <c r="CL1807" s="54" t="str">
        <f t="shared" si="2065"/>
        <v/>
      </c>
      <c r="CM1807" s="290"/>
      <c r="CN1807" s="150" t="str">
        <f t="shared" si="2047"/>
        <v/>
      </c>
      <c r="CO1807" s="290"/>
      <c r="CP1807" s="150" t="str">
        <f t="shared" si="2048"/>
        <v/>
      </c>
      <c r="CQ1807" s="290"/>
      <c r="CR1807" s="150" t="str">
        <f t="shared" si="2049"/>
        <v/>
      </c>
      <c r="CS1807" s="290"/>
      <c r="CT1807" s="150" t="str">
        <f t="shared" si="2050"/>
        <v/>
      </c>
      <c r="CU1807" s="150"/>
      <c r="CV1807" s="150" t="str">
        <f t="shared" si="2051"/>
        <v/>
      </c>
      <c r="CW1807" s="94"/>
      <c r="CX1807" s="151" t="str">
        <f t="shared" si="2021"/>
        <v/>
      </c>
      <c r="CY1807" s="151" t="str">
        <f t="shared" si="2022"/>
        <v/>
      </c>
      <c r="CZ1807" s="152"/>
      <c r="DA1807" s="373" t="str">
        <f t="shared" si="2066"/>
        <v/>
      </c>
      <c r="DC1807" s="153">
        <f t="shared" si="2052"/>
        <v>0</v>
      </c>
      <c r="DD1807" s="153">
        <f t="shared" si="2053"/>
        <v>0</v>
      </c>
      <c r="DE1807" s="153">
        <f t="shared" si="2054"/>
        <v>0</v>
      </c>
      <c r="DF1807" s="158">
        <f t="shared" si="2055"/>
        <v>-4.7000000000000002E-3</v>
      </c>
      <c r="DG1807" s="159">
        <f t="shared" si="2067"/>
        <v>-1.1703000000000001</v>
      </c>
      <c r="DH1807" s="158">
        <f t="shared" si="2056"/>
        <v>3.1999999999999997E-3</v>
      </c>
      <c r="DI1807" s="159">
        <f t="shared" si="2068"/>
        <v>0.79679999999999995</v>
      </c>
      <c r="DJ1807" s="158">
        <f t="shared" si="2057"/>
        <v>-2.7000000000000001E-3</v>
      </c>
      <c r="DK1807" s="159">
        <f t="shared" si="2069"/>
        <v>-0.67230000000000001</v>
      </c>
      <c r="DL1807" s="158">
        <f t="shared" si="2058"/>
        <v>1.1999999999999999E-3</v>
      </c>
      <c r="DM1807" s="159">
        <f t="shared" si="2070"/>
        <v>0.29879999999999995</v>
      </c>
      <c r="DN1807" s="158">
        <f t="shared" si="2059"/>
        <v>1.46E-2</v>
      </c>
      <c r="DO1807" s="159">
        <f t="shared" si="2071"/>
        <v>3.6354000000000002</v>
      </c>
      <c r="DP1807" s="158">
        <f t="shared" si="2060"/>
        <v>-1.2999999999999999E-2</v>
      </c>
      <c r="DQ1807" s="159">
        <f t="shared" si="2072"/>
        <v>-3.2369999999999997</v>
      </c>
      <c r="DR1807" s="158">
        <f t="shared" si="2061"/>
        <v>-6.7000000000000002E-3</v>
      </c>
      <c r="DS1807" s="159">
        <f t="shared" si="2073"/>
        <v>-1.6683000000000001</v>
      </c>
      <c r="DT1807" s="158">
        <f t="shared" si="2062"/>
        <v>-1.2999999999999999E-2</v>
      </c>
      <c r="DU1807" s="159">
        <f t="shared" si="2074"/>
        <v>-3.2369999999999997</v>
      </c>
      <c r="DV1807" s="158">
        <f t="shared" si="2063"/>
        <v>-6.7000000000000002E-3</v>
      </c>
      <c r="DW1807" s="160">
        <f t="shared" si="2075"/>
        <v>-1.6683000000000001</v>
      </c>
    </row>
    <row r="1808" spans="1:127" ht="24.95" customHeight="1" x14ac:dyDescent="0.2">
      <c r="A1808" s="272">
        <v>1799</v>
      </c>
      <c r="B1808" s="336"/>
      <c r="C1808" s="332"/>
      <c r="D1808" s="333"/>
      <c r="E1808" s="334"/>
      <c r="F1808" s="335"/>
      <c r="G1808" s="334"/>
      <c r="H1808" s="371"/>
      <c r="I1808" s="334"/>
      <c r="J1808" s="334"/>
      <c r="K1808" s="334"/>
      <c r="L1808" s="334"/>
      <c r="M1808" s="334"/>
      <c r="N1808" s="334"/>
      <c r="O1808" s="337"/>
      <c r="P1808" s="337"/>
      <c r="Q1808" s="338" t="str">
        <f t="shared" si="2026"/>
        <v xml:space="preserve"> </v>
      </c>
      <c r="R1808" s="339" t="str">
        <f t="shared" si="2027"/>
        <v/>
      </c>
      <c r="S1808" s="340" t="str">
        <f t="shared" si="2009"/>
        <v/>
      </c>
      <c r="T1808" s="341" t="str">
        <f t="shared" si="2028"/>
        <v/>
      </c>
      <c r="U1808" s="341" t="str">
        <f t="shared" si="2029"/>
        <v/>
      </c>
      <c r="V1808" s="341" t="str">
        <f t="shared" si="2030"/>
        <v/>
      </c>
      <c r="W1808" s="341" t="str">
        <f t="shared" si="2031"/>
        <v/>
      </c>
      <c r="X1808" s="340" t="str">
        <f t="shared" si="2010"/>
        <v/>
      </c>
      <c r="Y1808" s="342" t="str">
        <f t="shared" si="2011"/>
        <v/>
      </c>
      <c r="Z1808" s="343" t="str">
        <f t="shared" si="2012"/>
        <v/>
      </c>
      <c r="AA1808" s="344" t="str">
        <f t="shared" si="2013"/>
        <v/>
      </c>
      <c r="AB1808" s="345" t="str">
        <f t="shared" si="2032"/>
        <v/>
      </c>
      <c r="AC1808" s="346" t="str">
        <f t="shared" si="2033"/>
        <v/>
      </c>
      <c r="AD1808" s="346" t="str">
        <f t="shared" si="2034"/>
        <v/>
      </c>
      <c r="AE1808" s="344" t="str">
        <f t="shared" si="2014"/>
        <v/>
      </c>
      <c r="AF1808" s="346" t="str">
        <f t="shared" si="2035"/>
        <v/>
      </c>
      <c r="AG1808" s="344" t="str">
        <f t="shared" si="2015"/>
        <v/>
      </c>
      <c r="AH1808" s="344" t="str">
        <f t="shared" si="2016"/>
        <v/>
      </c>
      <c r="AI1808" s="344" t="str">
        <f t="shared" si="2017"/>
        <v/>
      </c>
      <c r="AJ1808" s="346" t="str">
        <f t="shared" si="2018"/>
        <v/>
      </c>
      <c r="AK1808" s="346" t="str">
        <f t="shared" si="2019"/>
        <v/>
      </c>
      <c r="AL1808" s="347" t="str">
        <f t="shared" si="2020"/>
        <v/>
      </c>
      <c r="AM1808" s="141"/>
      <c r="AN1808" s="141"/>
      <c r="AO1808" s="142"/>
      <c r="AP1808" s="58">
        <f t="shared" si="2036"/>
        <v>0</v>
      </c>
      <c r="AQ1808" s="318">
        <f>SUM(AP$10:AP1808)</f>
        <v>0</v>
      </c>
      <c r="AR1808" s="143">
        <f t="shared" si="2023"/>
        <v>0.1</v>
      </c>
      <c r="AS1808" s="144" t="str">
        <f t="shared" si="2037"/>
        <v/>
      </c>
      <c r="AT1808" s="144" t="str">
        <f t="shared" si="2064"/>
        <v/>
      </c>
      <c r="AU1808" s="145"/>
      <c r="AV1808" s="58">
        <f t="shared" si="2024"/>
        <v>0</v>
      </c>
      <c r="AW1808" s="318">
        <f>SUM(AV$10:AV1808)</f>
        <v>0</v>
      </c>
      <c r="AX1808" s="319">
        <f t="shared" si="2025"/>
        <v>0.1</v>
      </c>
      <c r="AY1808" s="144" t="str">
        <f t="shared" si="2007"/>
        <v/>
      </c>
      <c r="AZ1808" s="144" t="str">
        <f t="shared" si="2008"/>
        <v/>
      </c>
      <c r="BA1808" s="144"/>
      <c r="BB1808" s="146" t="str">
        <f t="shared" si="2038"/>
        <v/>
      </c>
      <c r="BC1808" s="66" t="str">
        <f t="shared" ref="BC1808:BC1871" si="2077">BB1808</f>
        <v/>
      </c>
      <c r="BD1808" s="195" t="str">
        <f t="shared" si="2039"/>
        <v/>
      </c>
      <c r="BG1808" s="286" t="str">
        <f t="shared" si="2040"/>
        <v/>
      </c>
      <c r="BY1808" s="211" t="str">
        <f t="shared" si="2041"/>
        <v/>
      </c>
      <c r="BZ1808" s="150" t="str">
        <f t="shared" si="2042"/>
        <v/>
      </c>
      <c r="CB1808" s="54" t="str">
        <f t="shared" si="2076"/>
        <v/>
      </c>
      <c r="CD1808" s="54" t="str">
        <f t="shared" si="2043"/>
        <v/>
      </c>
      <c r="CF1808" s="54" t="str">
        <f t="shared" si="2044"/>
        <v/>
      </c>
      <c r="CH1808" s="150" t="str">
        <f t="shared" si="2045"/>
        <v/>
      </c>
      <c r="CI1808" s="290"/>
      <c r="CJ1808" s="150" t="str">
        <f t="shared" si="2046"/>
        <v/>
      </c>
      <c r="CK1808" s="290"/>
      <c r="CL1808" s="54" t="str">
        <f t="shared" si="2065"/>
        <v/>
      </c>
      <c r="CM1808" s="290"/>
      <c r="CN1808" s="150" t="str">
        <f t="shared" si="2047"/>
        <v/>
      </c>
      <c r="CO1808" s="290"/>
      <c r="CP1808" s="150" t="str">
        <f t="shared" si="2048"/>
        <v/>
      </c>
      <c r="CQ1808" s="290"/>
      <c r="CR1808" s="150" t="str">
        <f t="shared" si="2049"/>
        <v/>
      </c>
      <c r="CS1808" s="290"/>
      <c r="CT1808" s="150" t="str">
        <f t="shared" si="2050"/>
        <v/>
      </c>
      <c r="CU1808" s="150"/>
      <c r="CV1808" s="150" t="str">
        <f t="shared" si="2051"/>
        <v/>
      </c>
      <c r="CW1808" s="94"/>
      <c r="CX1808" s="151" t="str">
        <f t="shared" si="2021"/>
        <v/>
      </c>
      <c r="CY1808" s="151" t="str">
        <f t="shared" si="2022"/>
        <v/>
      </c>
      <c r="CZ1808" s="152"/>
      <c r="DA1808" s="373" t="str">
        <f t="shared" si="2066"/>
        <v/>
      </c>
      <c r="DC1808" s="153">
        <f t="shared" si="2052"/>
        <v>0</v>
      </c>
      <c r="DD1808" s="153">
        <f t="shared" si="2053"/>
        <v>0</v>
      </c>
      <c r="DE1808" s="153">
        <f t="shared" si="2054"/>
        <v>0</v>
      </c>
      <c r="DF1808" s="158">
        <f t="shared" si="2055"/>
        <v>-4.7000000000000002E-3</v>
      </c>
      <c r="DG1808" s="159">
        <f t="shared" si="2067"/>
        <v>-1.1703000000000001</v>
      </c>
      <c r="DH1808" s="158">
        <f t="shared" si="2056"/>
        <v>3.1999999999999997E-3</v>
      </c>
      <c r="DI1808" s="159">
        <f t="shared" si="2068"/>
        <v>0.79679999999999995</v>
      </c>
      <c r="DJ1808" s="158">
        <f t="shared" si="2057"/>
        <v>-2.7000000000000001E-3</v>
      </c>
      <c r="DK1808" s="159">
        <f t="shared" si="2069"/>
        <v>-0.67230000000000001</v>
      </c>
      <c r="DL1808" s="158">
        <f t="shared" si="2058"/>
        <v>1.1999999999999999E-3</v>
      </c>
      <c r="DM1808" s="159">
        <f t="shared" si="2070"/>
        <v>0.29879999999999995</v>
      </c>
      <c r="DN1808" s="158">
        <f t="shared" si="2059"/>
        <v>1.46E-2</v>
      </c>
      <c r="DO1808" s="159">
        <f t="shared" si="2071"/>
        <v>3.6354000000000002</v>
      </c>
      <c r="DP1808" s="158">
        <f t="shared" si="2060"/>
        <v>-1.2999999999999999E-2</v>
      </c>
      <c r="DQ1808" s="159">
        <f t="shared" si="2072"/>
        <v>-3.2369999999999997</v>
      </c>
      <c r="DR1808" s="158">
        <f t="shared" si="2061"/>
        <v>-6.7000000000000002E-3</v>
      </c>
      <c r="DS1808" s="159">
        <f t="shared" si="2073"/>
        <v>-1.6683000000000001</v>
      </c>
      <c r="DT1808" s="158">
        <f t="shared" si="2062"/>
        <v>-1.2999999999999999E-2</v>
      </c>
      <c r="DU1808" s="159">
        <f t="shared" si="2074"/>
        <v>-3.2369999999999997</v>
      </c>
      <c r="DV1808" s="158">
        <f t="shared" si="2063"/>
        <v>-6.7000000000000002E-3</v>
      </c>
      <c r="DW1808" s="160">
        <f t="shared" si="2075"/>
        <v>-1.6683000000000001</v>
      </c>
    </row>
    <row r="1809" spans="1:127" ht="24.95" customHeight="1" x14ac:dyDescent="0.2">
      <c r="A1809" s="272">
        <v>1800</v>
      </c>
      <c r="B1809" s="336"/>
      <c r="C1809" s="332"/>
      <c r="D1809" s="333"/>
      <c r="E1809" s="334"/>
      <c r="F1809" s="335"/>
      <c r="G1809" s="334"/>
      <c r="H1809" s="371"/>
      <c r="I1809" s="334"/>
      <c r="J1809" s="334"/>
      <c r="K1809" s="334"/>
      <c r="L1809" s="334"/>
      <c r="M1809" s="334"/>
      <c r="N1809" s="334"/>
      <c r="O1809" s="337"/>
      <c r="P1809" s="337"/>
      <c r="Q1809" s="338" t="str">
        <f t="shared" si="2026"/>
        <v xml:space="preserve"> </v>
      </c>
      <c r="R1809" s="339" t="str">
        <f t="shared" si="2027"/>
        <v/>
      </c>
      <c r="S1809" s="340" t="str">
        <f t="shared" si="2009"/>
        <v/>
      </c>
      <c r="T1809" s="341" t="str">
        <f t="shared" si="2028"/>
        <v/>
      </c>
      <c r="U1809" s="341" t="str">
        <f t="shared" si="2029"/>
        <v/>
      </c>
      <c r="V1809" s="341" t="str">
        <f t="shared" si="2030"/>
        <v/>
      </c>
      <c r="W1809" s="341" t="str">
        <f t="shared" si="2031"/>
        <v/>
      </c>
      <c r="X1809" s="340" t="str">
        <f t="shared" si="2010"/>
        <v/>
      </c>
      <c r="Y1809" s="342" t="str">
        <f t="shared" si="2011"/>
        <v/>
      </c>
      <c r="Z1809" s="343" t="str">
        <f t="shared" si="2012"/>
        <v/>
      </c>
      <c r="AA1809" s="344" t="str">
        <f t="shared" si="2013"/>
        <v/>
      </c>
      <c r="AB1809" s="345" t="str">
        <f t="shared" si="2032"/>
        <v/>
      </c>
      <c r="AC1809" s="346" t="str">
        <f t="shared" si="2033"/>
        <v/>
      </c>
      <c r="AD1809" s="346" t="str">
        <f t="shared" si="2034"/>
        <v/>
      </c>
      <c r="AE1809" s="344" t="str">
        <f t="shared" si="2014"/>
        <v/>
      </c>
      <c r="AF1809" s="346" t="str">
        <f t="shared" si="2035"/>
        <v/>
      </c>
      <c r="AG1809" s="344" t="str">
        <f t="shared" si="2015"/>
        <v/>
      </c>
      <c r="AH1809" s="344" t="str">
        <f t="shared" si="2016"/>
        <v/>
      </c>
      <c r="AI1809" s="344" t="str">
        <f t="shared" si="2017"/>
        <v/>
      </c>
      <c r="AJ1809" s="346" t="str">
        <f t="shared" si="2018"/>
        <v/>
      </c>
      <c r="AK1809" s="346" t="str">
        <f t="shared" si="2019"/>
        <v/>
      </c>
      <c r="AL1809" s="347" t="str">
        <f t="shared" si="2020"/>
        <v/>
      </c>
      <c r="AM1809" s="141"/>
      <c r="AN1809" s="141"/>
      <c r="AO1809" s="142"/>
      <c r="AP1809" s="58">
        <f t="shared" si="2036"/>
        <v>0</v>
      </c>
      <c r="AQ1809" s="318">
        <f>SUM(AP$10:AP1809)</f>
        <v>0</v>
      </c>
      <c r="AR1809" s="143">
        <f t="shared" si="2023"/>
        <v>0.1</v>
      </c>
      <c r="AS1809" s="144" t="str">
        <f t="shared" si="2037"/>
        <v/>
      </c>
      <c r="AT1809" s="144" t="str">
        <f t="shared" si="2064"/>
        <v/>
      </c>
      <c r="AU1809" s="145"/>
      <c r="AV1809" s="58">
        <f t="shared" si="2024"/>
        <v>0</v>
      </c>
      <c r="AW1809" s="318">
        <f>SUM(AV$10:AV1809)</f>
        <v>0</v>
      </c>
      <c r="AX1809" s="319">
        <f t="shared" si="2025"/>
        <v>0.1</v>
      </c>
      <c r="AY1809" s="144" t="str">
        <f t="shared" ref="AY1809:AY1872" si="2078">IF(AV1809=0,"",IF(C1809="","",C1809))</f>
        <v/>
      </c>
      <c r="AZ1809" s="144" t="str">
        <f t="shared" ref="AZ1809:AZ1872" si="2079">IF(AV1809=0,"",IF(B1809="","",B1809))</f>
        <v/>
      </c>
      <c r="BA1809" s="144"/>
      <c r="BB1809" s="146" t="str">
        <f t="shared" si="2038"/>
        <v/>
      </c>
      <c r="BC1809" s="66" t="str">
        <f t="shared" si="2077"/>
        <v/>
      </c>
      <c r="BD1809" s="195" t="str">
        <f t="shared" si="2039"/>
        <v/>
      </c>
      <c r="BG1809" s="286" t="str">
        <f t="shared" si="2040"/>
        <v/>
      </c>
      <c r="BY1809" s="211" t="str">
        <f t="shared" si="2041"/>
        <v/>
      </c>
      <c r="BZ1809" s="150" t="str">
        <f t="shared" si="2042"/>
        <v/>
      </c>
      <c r="CB1809" s="54" t="str">
        <f t="shared" si="2076"/>
        <v/>
      </c>
      <c r="CD1809" s="54" t="str">
        <f t="shared" si="2043"/>
        <v/>
      </c>
      <c r="CF1809" s="54" t="str">
        <f t="shared" si="2044"/>
        <v/>
      </c>
      <c r="CH1809" s="150" t="str">
        <f t="shared" si="2045"/>
        <v/>
      </c>
      <c r="CI1809" s="290"/>
      <c r="CJ1809" s="150" t="str">
        <f t="shared" si="2046"/>
        <v/>
      </c>
      <c r="CK1809" s="290"/>
      <c r="CL1809" s="54" t="str">
        <f t="shared" si="2065"/>
        <v/>
      </c>
      <c r="CM1809" s="290"/>
      <c r="CN1809" s="150" t="str">
        <f t="shared" si="2047"/>
        <v/>
      </c>
      <c r="CO1809" s="290"/>
      <c r="CP1809" s="150" t="str">
        <f t="shared" si="2048"/>
        <v/>
      </c>
      <c r="CQ1809" s="290"/>
      <c r="CR1809" s="150" t="str">
        <f t="shared" si="2049"/>
        <v/>
      </c>
      <c r="CS1809" s="290"/>
      <c r="CT1809" s="150" t="str">
        <f t="shared" si="2050"/>
        <v/>
      </c>
      <c r="CU1809" s="150"/>
      <c r="CV1809" s="150" t="str">
        <f t="shared" si="2051"/>
        <v/>
      </c>
      <c r="CW1809" s="94"/>
      <c r="CX1809" s="151" t="str">
        <f t="shared" si="2021"/>
        <v/>
      </c>
      <c r="CY1809" s="151" t="str">
        <f t="shared" si="2022"/>
        <v/>
      </c>
      <c r="CZ1809" s="152"/>
      <c r="DA1809" s="373" t="str">
        <f t="shared" si="2066"/>
        <v/>
      </c>
      <c r="DC1809" s="153">
        <f t="shared" si="2052"/>
        <v>0</v>
      </c>
      <c r="DD1809" s="153">
        <f t="shared" si="2053"/>
        <v>0</v>
      </c>
      <c r="DE1809" s="153">
        <f t="shared" si="2054"/>
        <v>0</v>
      </c>
      <c r="DF1809" s="158">
        <f t="shared" si="2055"/>
        <v>-4.7000000000000002E-3</v>
      </c>
      <c r="DG1809" s="159">
        <f t="shared" si="2067"/>
        <v>-1.1703000000000001</v>
      </c>
      <c r="DH1809" s="158">
        <f t="shared" si="2056"/>
        <v>3.1999999999999997E-3</v>
      </c>
      <c r="DI1809" s="159">
        <f t="shared" si="2068"/>
        <v>0.79679999999999995</v>
      </c>
      <c r="DJ1809" s="158">
        <f t="shared" si="2057"/>
        <v>-2.7000000000000001E-3</v>
      </c>
      <c r="DK1809" s="159">
        <f t="shared" si="2069"/>
        <v>-0.67230000000000001</v>
      </c>
      <c r="DL1809" s="158">
        <f t="shared" si="2058"/>
        <v>1.1999999999999999E-3</v>
      </c>
      <c r="DM1809" s="159">
        <f t="shared" si="2070"/>
        <v>0.29879999999999995</v>
      </c>
      <c r="DN1809" s="158">
        <f t="shared" si="2059"/>
        <v>1.46E-2</v>
      </c>
      <c r="DO1809" s="159">
        <f t="shared" si="2071"/>
        <v>3.6354000000000002</v>
      </c>
      <c r="DP1809" s="158">
        <f t="shared" si="2060"/>
        <v>-1.2999999999999999E-2</v>
      </c>
      <c r="DQ1809" s="159">
        <f t="shared" si="2072"/>
        <v>-3.2369999999999997</v>
      </c>
      <c r="DR1809" s="158">
        <f t="shared" si="2061"/>
        <v>-6.7000000000000002E-3</v>
      </c>
      <c r="DS1809" s="159">
        <f t="shared" si="2073"/>
        <v>-1.6683000000000001</v>
      </c>
      <c r="DT1809" s="158">
        <f t="shared" si="2062"/>
        <v>-1.2999999999999999E-2</v>
      </c>
      <c r="DU1809" s="159">
        <f t="shared" si="2074"/>
        <v>-3.2369999999999997</v>
      </c>
      <c r="DV1809" s="158">
        <f t="shared" si="2063"/>
        <v>-6.7000000000000002E-3</v>
      </c>
      <c r="DW1809" s="160">
        <f t="shared" si="2075"/>
        <v>-1.6683000000000001</v>
      </c>
    </row>
    <row r="1810" spans="1:127" ht="24.95" customHeight="1" x14ac:dyDescent="0.2">
      <c r="A1810" s="272">
        <v>1801</v>
      </c>
      <c r="B1810" s="336"/>
      <c r="C1810" s="332"/>
      <c r="D1810" s="333"/>
      <c r="E1810" s="334"/>
      <c r="F1810" s="335"/>
      <c r="G1810" s="334"/>
      <c r="H1810" s="371"/>
      <c r="I1810" s="334"/>
      <c r="J1810" s="334"/>
      <c r="K1810" s="334"/>
      <c r="L1810" s="334"/>
      <c r="M1810" s="334"/>
      <c r="N1810" s="334"/>
      <c r="O1810" s="337"/>
      <c r="P1810" s="337"/>
      <c r="Q1810" s="338" t="str">
        <f t="shared" si="2026"/>
        <v xml:space="preserve"> </v>
      </c>
      <c r="R1810" s="339" t="str">
        <f t="shared" si="2027"/>
        <v/>
      </c>
      <c r="S1810" s="340" t="str">
        <f t="shared" si="2009"/>
        <v/>
      </c>
      <c r="T1810" s="341" t="str">
        <f t="shared" si="2028"/>
        <v/>
      </c>
      <c r="U1810" s="341" t="str">
        <f t="shared" si="2029"/>
        <v/>
      </c>
      <c r="V1810" s="341" t="str">
        <f t="shared" si="2030"/>
        <v/>
      </c>
      <c r="W1810" s="341" t="str">
        <f t="shared" si="2031"/>
        <v/>
      </c>
      <c r="X1810" s="340" t="str">
        <f t="shared" si="2010"/>
        <v/>
      </c>
      <c r="Y1810" s="342" t="str">
        <f t="shared" si="2011"/>
        <v/>
      </c>
      <c r="Z1810" s="343" t="str">
        <f t="shared" si="2012"/>
        <v/>
      </c>
      <c r="AA1810" s="344" t="str">
        <f t="shared" si="2013"/>
        <v/>
      </c>
      <c r="AB1810" s="345" t="str">
        <f t="shared" si="2032"/>
        <v/>
      </c>
      <c r="AC1810" s="346" t="str">
        <f t="shared" si="2033"/>
        <v/>
      </c>
      <c r="AD1810" s="346" t="str">
        <f t="shared" si="2034"/>
        <v/>
      </c>
      <c r="AE1810" s="344" t="str">
        <f t="shared" si="2014"/>
        <v/>
      </c>
      <c r="AF1810" s="346" t="str">
        <f t="shared" si="2035"/>
        <v/>
      </c>
      <c r="AG1810" s="344" t="str">
        <f t="shared" si="2015"/>
        <v/>
      </c>
      <c r="AH1810" s="344" t="str">
        <f t="shared" si="2016"/>
        <v/>
      </c>
      <c r="AI1810" s="344" t="str">
        <f t="shared" si="2017"/>
        <v/>
      </c>
      <c r="AJ1810" s="346" t="str">
        <f t="shared" si="2018"/>
        <v/>
      </c>
      <c r="AK1810" s="346" t="str">
        <f t="shared" si="2019"/>
        <v/>
      </c>
      <c r="AL1810" s="347" t="str">
        <f t="shared" si="2020"/>
        <v/>
      </c>
      <c r="AM1810" s="141"/>
      <c r="AN1810" s="141"/>
      <c r="AO1810" s="142"/>
      <c r="AP1810" s="58">
        <f t="shared" si="2036"/>
        <v>0</v>
      </c>
      <c r="AQ1810" s="318">
        <f>SUM(AP$10:AP1810)</f>
        <v>0</v>
      </c>
      <c r="AR1810" s="143">
        <f t="shared" si="2023"/>
        <v>0.1</v>
      </c>
      <c r="AS1810" s="144" t="str">
        <f t="shared" si="2037"/>
        <v/>
      </c>
      <c r="AT1810" s="144" t="str">
        <f t="shared" si="2064"/>
        <v/>
      </c>
      <c r="AU1810" s="145"/>
      <c r="AV1810" s="58">
        <f t="shared" si="2024"/>
        <v>0</v>
      </c>
      <c r="AW1810" s="318">
        <f>SUM(AV$10:AV1810)</f>
        <v>0</v>
      </c>
      <c r="AX1810" s="319">
        <f t="shared" si="2025"/>
        <v>0.1</v>
      </c>
      <c r="AY1810" s="144" t="str">
        <f t="shared" si="2078"/>
        <v/>
      </c>
      <c r="AZ1810" s="144" t="str">
        <f t="shared" si="2079"/>
        <v/>
      </c>
      <c r="BA1810" s="144"/>
      <c r="BB1810" s="146" t="str">
        <f t="shared" si="2038"/>
        <v/>
      </c>
      <c r="BC1810" s="66" t="str">
        <f t="shared" si="2077"/>
        <v/>
      </c>
      <c r="BD1810" s="195" t="str">
        <f t="shared" si="2039"/>
        <v/>
      </c>
      <c r="BG1810" s="286" t="str">
        <f t="shared" si="2040"/>
        <v/>
      </c>
      <c r="BY1810" s="211" t="str">
        <f t="shared" si="2041"/>
        <v/>
      </c>
      <c r="BZ1810" s="150" t="str">
        <f t="shared" si="2042"/>
        <v/>
      </c>
      <c r="CB1810" s="54" t="str">
        <f t="shared" si="2076"/>
        <v/>
      </c>
      <c r="CD1810" s="54" t="str">
        <f t="shared" si="2043"/>
        <v/>
      </c>
      <c r="CF1810" s="54" t="str">
        <f t="shared" si="2044"/>
        <v/>
      </c>
      <c r="CH1810" s="150" t="str">
        <f t="shared" si="2045"/>
        <v/>
      </c>
      <c r="CI1810" s="290"/>
      <c r="CJ1810" s="150" t="str">
        <f t="shared" si="2046"/>
        <v/>
      </c>
      <c r="CK1810" s="290"/>
      <c r="CL1810" s="54" t="str">
        <f t="shared" si="2065"/>
        <v/>
      </c>
      <c r="CM1810" s="290"/>
      <c r="CN1810" s="150" t="str">
        <f t="shared" si="2047"/>
        <v/>
      </c>
      <c r="CO1810" s="290"/>
      <c r="CP1810" s="150" t="str">
        <f t="shared" si="2048"/>
        <v/>
      </c>
      <c r="CQ1810" s="290"/>
      <c r="CR1810" s="150" t="str">
        <f t="shared" si="2049"/>
        <v/>
      </c>
      <c r="CS1810" s="290"/>
      <c r="CT1810" s="150" t="str">
        <f t="shared" si="2050"/>
        <v/>
      </c>
      <c r="CU1810" s="150"/>
      <c r="CV1810" s="150" t="str">
        <f t="shared" si="2051"/>
        <v/>
      </c>
      <c r="CW1810" s="94"/>
      <c r="CX1810" s="151" t="str">
        <f t="shared" si="2021"/>
        <v/>
      </c>
      <c r="CY1810" s="151" t="str">
        <f t="shared" si="2022"/>
        <v/>
      </c>
      <c r="CZ1810" s="152"/>
      <c r="DA1810" s="373" t="str">
        <f t="shared" si="2066"/>
        <v/>
      </c>
      <c r="DC1810" s="153">
        <f t="shared" si="2052"/>
        <v>0</v>
      </c>
      <c r="DD1810" s="153">
        <f t="shared" si="2053"/>
        <v>0</v>
      </c>
      <c r="DE1810" s="153">
        <f t="shared" si="2054"/>
        <v>0</v>
      </c>
      <c r="DF1810" s="158">
        <f t="shared" si="2055"/>
        <v>-4.7000000000000002E-3</v>
      </c>
      <c r="DG1810" s="159">
        <f t="shared" si="2067"/>
        <v>-1.1703000000000001</v>
      </c>
      <c r="DH1810" s="158">
        <f t="shared" si="2056"/>
        <v>3.1999999999999997E-3</v>
      </c>
      <c r="DI1810" s="159">
        <f t="shared" si="2068"/>
        <v>0.79679999999999995</v>
      </c>
      <c r="DJ1810" s="158">
        <f t="shared" si="2057"/>
        <v>-2.7000000000000001E-3</v>
      </c>
      <c r="DK1810" s="159">
        <f t="shared" si="2069"/>
        <v>-0.67230000000000001</v>
      </c>
      <c r="DL1810" s="158">
        <f t="shared" si="2058"/>
        <v>1.1999999999999999E-3</v>
      </c>
      <c r="DM1810" s="159">
        <f t="shared" si="2070"/>
        <v>0.29879999999999995</v>
      </c>
      <c r="DN1810" s="158">
        <f t="shared" si="2059"/>
        <v>1.46E-2</v>
      </c>
      <c r="DO1810" s="159">
        <f t="shared" si="2071"/>
        <v>3.6354000000000002</v>
      </c>
      <c r="DP1810" s="158">
        <f t="shared" si="2060"/>
        <v>-1.2999999999999999E-2</v>
      </c>
      <c r="DQ1810" s="159">
        <f t="shared" si="2072"/>
        <v>-3.2369999999999997</v>
      </c>
      <c r="DR1810" s="158">
        <f t="shared" si="2061"/>
        <v>-6.7000000000000002E-3</v>
      </c>
      <c r="DS1810" s="159">
        <f t="shared" si="2073"/>
        <v>-1.6683000000000001</v>
      </c>
      <c r="DT1810" s="158">
        <f t="shared" si="2062"/>
        <v>-1.2999999999999999E-2</v>
      </c>
      <c r="DU1810" s="159">
        <f t="shared" si="2074"/>
        <v>-3.2369999999999997</v>
      </c>
      <c r="DV1810" s="158">
        <f t="shared" si="2063"/>
        <v>-6.7000000000000002E-3</v>
      </c>
      <c r="DW1810" s="160">
        <f t="shared" si="2075"/>
        <v>-1.6683000000000001</v>
      </c>
    </row>
    <row r="1811" spans="1:127" ht="24.95" customHeight="1" x14ac:dyDescent="0.2">
      <c r="A1811" s="272">
        <v>1802</v>
      </c>
      <c r="B1811" s="336"/>
      <c r="C1811" s="332"/>
      <c r="D1811" s="333"/>
      <c r="E1811" s="334"/>
      <c r="F1811" s="335"/>
      <c r="G1811" s="334"/>
      <c r="H1811" s="371"/>
      <c r="I1811" s="334"/>
      <c r="J1811" s="334"/>
      <c r="K1811" s="334"/>
      <c r="L1811" s="334"/>
      <c r="M1811" s="334"/>
      <c r="N1811" s="334"/>
      <c r="O1811" s="337"/>
      <c r="P1811" s="337"/>
      <c r="Q1811" s="338" t="str">
        <f t="shared" si="2026"/>
        <v xml:space="preserve"> </v>
      </c>
      <c r="R1811" s="339" t="str">
        <f t="shared" si="2027"/>
        <v/>
      </c>
      <c r="S1811" s="340" t="str">
        <f t="shared" si="2009"/>
        <v/>
      </c>
      <c r="T1811" s="341" t="str">
        <f t="shared" si="2028"/>
        <v/>
      </c>
      <c r="U1811" s="341" t="str">
        <f t="shared" si="2029"/>
        <v/>
      </c>
      <c r="V1811" s="341" t="str">
        <f t="shared" si="2030"/>
        <v/>
      </c>
      <c r="W1811" s="341" t="str">
        <f t="shared" si="2031"/>
        <v/>
      </c>
      <c r="X1811" s="340" t="str">
        <f t="shared" si="2010"/>
        <v/>
      </c>
      <c r="Y1811" s="342" t="str">
        <f t="shared" si="2011"/>
        <v/>
      </c>
      <c r="Z1811" s="343" t="str">
        <f t="shared" si="2012"/>
        <v/>
      </c>
      <c r="AA1811" s="344" t="str">
        <f t="shared" si="2013"/>
        <v/>
      </c>
      <c r="AB1811" s="345" t="str">
        <f t="shared" si="2032"/>
        <v/>
      </c>
      <c r="AC1811" s="346" t="str">
        <f t="shared" si="2033"/>
        <v/>
      </c>
      <c r="AD1811" s="346" t="str">
        <f t="shared" si="2034"/>
        <v/>
      </c>
      <c r="AE1811" s="344" t="str">
        <f t="shared" si="2014"/>
        <v/>
      </c>
      <c r="AF1811" s="346" t="str">
        <f t="shared" si="2035"/>
        <v/>
      </c>
      <c r="AG1811" s="344" t="str">
        <f t="shared" si="2015"/>
        <v/>
      </c>
      <c r="AH1811" s="344" t="str">
        <f t="shared" si="2016"/>
        <v/>
      </c>
      <c r="AI1811" s="344" t="str">
        <f t="shared" si="2017"/>
        <v/>
      </c>
      <c r="AJ1811" s="346" t="str">
        <f t="shared" si="2018"/>
        <v/>
      </c>
      <c r="AK1811" s="346" t="str">
        <f t="shared" si="2019"/>
        <v/>
      </c>
      <c r="AL1811" s="347" t="str">
        <f t="shared" si="2020"/>
        <v/>
      </c>
      <c r="AM1811" s="141"/>
      <c r="AN1811" s="141"/>
      <c r="AO1811" s="142"/>
      <c r="AP1811" s="58">
        <f t="shared" si="2036"/>
        <v>0</v>
      </c>
      <c r="AQ1811" s="318">
        <f>SUM(AP$10:AP1811)</f>
        <v>0</v>
      </c>
      <c r="AR1811" s="143">
        <f t="shared" si="2023"/>
        <v>0.1</v>
      </c>
      <c r="AS1811" s="144" t="str">
        <f t="shared" si="2037"/>
        <v/>
      </c>
      <c r="AT1811" s="144" t="str">
        <f t="shared" si="2064"/>
        <v/>
      </c>
      <c r="AU1811" s="145"/>
      <c r="AV1811" s="58">
        <f t="shared" si="2024"/>
        <v>0</v>
      </c>
      <c r="AW1811" s="318">
        <f>SUM(AV$10:AV1811)</f>
        <v>0</v>
      </c>
      <c r="AX1811" s="319">
        <f t="shared" si="2025"/>
        <v>0.1</v>
      </c>
      <c r="AY1811" s="144" t="str">
        <f t="shared" si="2078"/>
        <v/>
      </c>
      <c r="AZ1811" s="144" t="str">
        <f t="shared" si="2079"/>
        <v/>
      </c>
      <c r="BA1811" s="144"/>
      <c r="BB1811" s="146" t="str">
        <f t="shared" si="2038"/>
        <v/>
      </c>
      <c r="BC1811" s="66" t="str">
        <f t="shared" si="2077"/>
        <v/>
      </c>
      <c r="BD1811" s="195" t="str">
        <f t="shared" si="2039"/>
        <v/>
      </c>
      <c r="BG1811" s="286" t="str">
        <f t="shared" si="2040"/>
        <v/>
      </c>
      <c r="BY1811" s="211" t="str">
        <f t="shared" si="2041"/>
        <v/>
      </c>
      <c r="BZ1811" s="150" t="str">
        <f t="shared" si="2042"/>
        <v/>
      </c>
      <c r="CB1811" s="54" t="str">
        <f t="shared" si="2076"/>
        <v/>
      </c>
      <c r="CD1811" s="54" t="str">
        <f t="shared" si="2043"/>
        <v/>
      </c>
      <c r="CF1811" s="54" t="str">
        <f t="shared" si="2044"/>
        <v/>
      </c>
      <c r="CH1811" s="150" t="str">
        <f t="shared" si="2045"/>
        <v/>
      </c>
      <c r="CI1811" s="290"/>
      <c r="CJ1811" s="150" t="str">
        <f t="shared" si="2046"/>
        <v/>
      </c>
      <c r="CK1811" s="290"/>
      <c r="CL1811" s="54" t="str">
        <f t="shared" si="2065"/>
        <v/>
      </c>
      <c r="CM1811" s="290"/>
      <c r="CN1811" s="150" t="str">
        <f t="shared" si="2047"/>
        <v/>
      </c>
      <c r="CO1811" s="290"/>
      <c r="CP1811" s="150" t="str">
        <f t="shared" si="2048"/>
        <v/>
      </c>
      <c r="CQ1811" s="290"/>
      <c r="CR1811" s="150" t="str">
        <f t="shared" si="2049"/>
        <v/>
      </c>
      <c r="CS1811" s="290"/>
      <c r="CT1811" s="150" t="str">
        <f t="shared" si="2050"/>
        <v/>
      </c>
      <c r="CU1811" s="150"/>
      <c r="CV1811" s="150" t="str">
        <f t="shared" si="2051"/>
        <v/>
      </c>
      <c r="CW1811" s="94"/>
      <c r="CX1811" s="151" t="str">
        <f t="shared" si="2021"/>
        <v/>
      </c>
      <c r="CY1811" s="151" t="str">
        <f t="shared" si="2022"/>
        <v/>
      </c>
      <c r="CZ1811" s="152"/>
      <c r="DA1811" s="373" t="str">
        <f t="shared" si="2066"/>
        <v/>
      </c>
      <c r="DC1811" s="153">
        <f t="shared" si="2052"/>
        <v>0</v>
      </c>
      <c r="DD1811" s="153">
        <f t="shared" si="2053"/>
        <v>0</v>
      </c>
      <c r="DE1811" s="153">
        <f t="shared" si="2054"/>
        <v>0</v>
      </c>
      <c r="DF1811" s="158">
        <f t="shared" si="2055"/>
        <v>-4.7000000000000002E-3</v>
      </c>
      <c r="DG1811" s="159">
        <f t="shared" si="2067"/>
        <v>-1.1703000000000001</v>
      </c>
      <c r="DH1811" s="158">
        <f t="shared" si="2056"/>
        <v>3.1999999999999997E-3</v>
      </c>
      <c r="DI1811" s="159">
        <f t="shared" si="2068"/>
        <v>0.79679999999999995</v>
      </c>
      <c r="DJ1811" s="158">
        <f t="shared" si="2057"/>
        <v>-2.7000000000000001E-3</v>
      </c>
      <c r="DK1811" s="159">
        <f t="shared" si="2069"/>
        <v>-0.67230000000000001</v>
      </c>
      <c r="DL1811" s="158">
        <f t="shared" si="2058"/>
        <v>1.1999999999999999E-3</v>
      </c>
      <c r="DM1811" s="159">
        <f t="shared" si="2070"/>
        <v>0.29879999999999995</v>
      </c>
      <c r="DN1811" s="158">
        <f t="shared" si="2059"/>
        <v>1.46E-2</v>
      </c>
      <c r="DO1811" s="159">
        <f t="shared" si="2071"/>
        <v>3.6354000000000002</v>
      </c>
      <c r="DP1811" s="158">
        <f t="shared" si="2060"/>
        <v>-1.2999999999999999E-2</v>
      </c>
      <c r="DQ1811" s="159">
        <f t="shared" si="2072"/>
        <v>-3.2369999999999997</v>
      </c>
      <c r="DR1811" s="158">
        <f t="shared" si="2061"/>
        <v>-6.7000000000000002E-3</v>
      </c>
      <c r="DS1811" s="159">
        <f t="shared" si="2073"/>
        <v>-1.6683000000000001</v>
      </c>
      <c r="DT1811" s="158">
        <f t="shared" si="2062"/>
        <v>-1.2999999999999999E-2</v>
      </c>
      <c r="DU1811" s="159">
        <f t="shared" si="2074"/>
        <v>-3.2369999999999997</v>
      </c>
      <c r="DV1811" s="158">
        <f t="shared" si="2063"/>
        <v>-6.7000000000000002E-3</v>
      </c>
      <c r="DW1811" s="160">
        <f t="shared" si="2075"/>
        <v>-1.6683000000000001</v>
      </c>
    </row>
    <row r="1812" spans="1:127" ht="24.95" customHeight="1" x14ac:dyDescent="0.2">
      <c r="A1812" s="272">
        <v>1803</v>
      </c>
      <c r="B1812" s="336"/>
      <c r="C1812" s="332"/>
      <c r="D1812" s="333"/>
      <c r="E1812" s="334"/>
      <c r="F1812" s="335"/>
      <c r="G1812" s="334"/>
      <c r="H1812" s="371"/>
      <c r="I1812" s="334"/>
      <c r="J1812" s="334"/>
      <c r="K1812" s="334"/>
      <c r="L1812" s="334"/>
      <c r="M1812" s="334"/>
      <c r="N1812" s="334"/>
      <c r="O1812" s="337"/>
      <c r="P1812" s="337"/>
      <c r="Q1812" s="338" t="str">
        <f t="shared" si="2026"/>
        <v xml:space="preserve"> </v>
      </c>
      <c r="R1812" s="339" t="str">
        <f t="shared" si="2027"/>
        <v/>
      </c>
      <c r="S1812" s="340" t="str">
        <f t="shared" si="2009"/>
        <v/>
      </c>
      <c r="T1812" s="341" t="str">
        <f t="shared" si="2028"/>
        <v/>
      </c>
      <c r="U1812" s="341" t="str">
        <f t="shared" si="2029"/>
        <v/>
      </c>
      <c r="V1812" s="341" t="str">
        <f t="shared" si="2030"/>
        <v/>
      </c>
      <c r="W1812" s="341" t="str">
        <f t="shared" si="2031"/>
        <v/>
      </c>
      <c r="X1812" s="340" t="str">
        <f t="shared" si="2010"/>
        <v/>
      </c>
      <c r="Y1812" s="342" t="str">
        <f t="shared" si="2011"/>
        <v/>
      </c>
      <c r="Z1812" s="343" t="str">
        <f t="shared" si="2012"/>
        <v/>
      </c>
      <c r="AA1812" s="344" t="str">
        <f t="shared" si="2013"/>
        <v/>
      </c>
      <c r="AB1812" s="345" t="str">
        <f t="shared" si="2032"/>
        <v/>
      </c>
      <c r="AC1812" s="346" t="str">
        <f t="shared" si="2033"/>
        <v/>
      </c>
      <c r="AD1812" s="346" t="str">
        <f t="shared" si="2034"/>
        <v/>
      </c>
      <c r="AE1812" s="344" t="str">
        <f t="shared" si="2014"/>
        <v/>
      </c>
      <c r="AF1812" s="346" t="str">
        <f t="shared" si="2035"/>
        <v/>
      </c>
      <c r="AG1812" s="344" t="str">
        <f t="shared" si="2015"/>
        <v/>
      </c>
      <c r="AH1812" s="344" t="str">
        <f t="shared" si="2016"/>
        <v/>
      </c>
      <c r="AI1812" s="344" t="str">
        <f t="shared" si="2017"/>
        <v/>
      </c>
      <c r="AJ1812" s="346" t="str">
        <f t="shared" si="2018"/>
        <v/>
      </c>
      <c r="AK1812" s="346" t="str">
        <f t="shared" si="2019"/>
        <v/>
      </c>
      <c r="AL1812" s="347" t="str">
        <f t="shared" si="2020"/>
        <v/>
      </c>
      <c r="AM1812" s="141"/>
      <c r="AN1812" s="141"/>
      <c r="AO1812" s="142"/>
      <c r="AP1812" s="58">
        <f t="shared" si="2036"/>
        <v>0</v>
      </c>
      <c r="AQ1812" s="318">
        <f>SUM(AP$10:AP1812)</f>
        <v>0</v>
      </c>
      <c r="AR1812" s="143">
        <f t="shared" si="2023"/>
        <v>0.1</v>
      </c>
      <c r="AS1812" s="144" t="str">
        <f t="shared" si="2037"/>
        <v/>
      </c>
      <c r="AT1812" s="144" t="str">
        <f t="shared" si="2064"/>
        <v/>
      </c>
      <c r="AU1812" s="145"/>
      <c r="AV1812" s="58">
        <f t="shared" si="2024"/>
        <v>0</v>
      </c>
      <c r="AW1812" s="318">
        <f>SUM(AV$10:AV1812)</f>
        <v>0</v>
      </c>
      <c r="AX1812" s="319">
        <f t="shared" si="2025"/>
        <v>0.1</v>
      </c>
      <c r="AY1812" s="144" t="str">
        <f t="shared" si="2078"/>
        <v/>
      </c>
      <c r="AZ1812" s="144" t="str">
        <f t="shared" si="2079"/>
        <v/>
      </c>
      <c r="BA1812" s="144"/>
      <c r="BB1812" s="146" t="str">
        <f t="shared" si="2038"/>
        <v/>
      </c>
      <c r="BC1812" s="66" t="str">
        <f t="shared" si="2077"/>
        <v/>
      </c>
      <c r="BD1812" s="195" t="str">
        <f t="shared" si="2039"/>
        <v/>
      </c>
      <c r="BG1812" s="286" t="str">
        <f t="shared" si="2040"/>
        <v/>
      </c>
      <c r="BY1812" s="211" t="str">
        <f t="shared" si="2041"/>
        <v/>
      </c>
      <c r="BZ1812" s="150" t="str">
        <f t="shared" si="2042"/>
        <v/>
      </c>
      <c r="CB1812" s="54" t="str">
        <f t="shared" si="2076"/>
        <v/>
      </c>
      <c r="CD1812" s="54" t="str">
        <f t="shared" si="2043"/>
        <v/>
      </c>
      <c r="CF1812" s="54" t="str">
        <f t="shared" si="2044"/>
        <v/>
      </c>
      <c r="CH1812" s="150" t="str">
        <f t="shared" si="2045"/>
        <v/>
      </c>
      <c r="CI1812" s="290"/>
      <c r="CJ1812" s="150" t="str">
        <f t="shared" si="2046"/>
        <v/>
      </c>
      <c r="CK1812" s="290"/>
      <c r="CL1812" s="54" t="str">
        <f t="shared" si="2065"/>
        <v/>
      </c>
      <c r="CM1812" s="290"/>
      <c r="CN1812" s="150" t="str">
        <f t="shared" si="2047"/>
        <v/>
      </c>
      <c r="CO1812" s="290"/>
      <c r="CP1812" s="150" t="str">
        <f t="shared" si="2048"/>
        <v/>
      </c>
      <c r="CQ1812" s="290"/>
      <c r="CR1812" s="150" t="str">
        <f t="shared" si="2049"/>
        <v/>
      </c>
      <c r="CS1812" s="290"/>
      <c r="CT1812" s="150" t="str">
        <f t="shared" si="2050"/>
        <v/>
      </c>
      <c r="CU1812" s="150"/>
      <c r="CV1812" s="150" t="str">
        <f t="shared" si="2051"/>
        <v/>
      </c>
      <c r="CW1812" s="94"/>
      <c r="CX1812" s="151" t="str">
        <f t="shared" si="2021"/>
        <v/>
      </c>
      <c r="CY1812" s="151" t="str">
        <f t="shared" si="2022"/>
        <v/>
      </c>
      <c r="CZ1812" s="152"/>
      <c r="DA1812" s="373" t="str">
        <f t="shared" si="2066"/>
        <v/>
      </c>
      <c r="DC1812" s="153">
        <f t="shared" si="2052"/>
        <v>0</v>
      </c>
      <c r="DD1812" s="153">
        <f t="shared" si="2053"/>
        <v>0</v>
      </c>
      <c r="DE1812" s="153">
        <f t="shared" si="2054"/>
        <v>0</v>
      </c>
      <c r="DF1812" s="158">
        <f t="shared" si="2055"/>
        <v>-4.7000000000000002E-3</v>
      </c>
      <c r="DG1812" s="159">
        <f t="shared" si="2067"/>
        <v>-1.1703000000000001</v>
      </c>
      <c r="DH1812" s="158">
        <f t="shared" si="2056"/>
        <v>3.1999999999999997E-3</v>
      </c>
      <c r="DI1812" s="159">
        <f t="shared" si="2068"/>
        <v>0.79679999999999995</v>
      </c>
      <c r="DJ1812" s="158">
        <f t="shared" si="2057"/>
        <v>-2.7000000000000001E-3</v>
      </c>
      <c r="DK1812" s="159">
        <f t="shared" si="2069"/>
        <v>-0.67230000000000001</v>
      </c>
      <c r="DL1812" s="158">
        <f t="shared" si="2058"/>
        <v>1.1999999999999999E-3</v>
      </c>
      <c r="DM1812" s="159">
        <f t="shared" si="2070"/>
        <v>0.29879999999999995</v>
      </c>
      <c r="DN1812" s="158">
        <f t="shared" si="2059"/>
        <v>1.46E-2</v>
      </c>
      <c r="DO1812" s="159">
        <f t="shared" si="2071"/>
        <v>3.6354000000000002</v>
      </c>
      <c r="DP1812" s="158">
        <f t="shared" si="2060"/>
        <v>-1.2999999999999999E-2</v>
      </c>
      <c r="DQ1812" s="159">
        <f t="shared" si="2072"/>
        <v>-3.2369999999999997</v>
      </c>
      <c r="DR1812" s="158">
        <f t="shared" si="2061"/>
        <v>-6.7000000000000002E-3</v>
      </c>
      <c r="DS1812" s="159">
        <f t="shared" si="2073"/>
        <v>-1.6683000000000001</v>
      </c>
      <c r="DT1812" s="158">
        <f t="shared" si="2062"/>
        <v>-1.2999999999999999E-2</v>
      </c>
      <c r="DU1812" s="159">
        <f t="shared" si="2074"/>
        <v>-3.2369999999999997</v>
      </c>
      <c r="DV1812" s="158">
        <f t="shared" si="2063"/>
        <v>-6.7000000000000002E-3</v>
      </c>
      <c r="DW1812" s="160">
        <f t="shared" si="2075"/>
        <v>-1.6683000000000001</v>
      </c>
    </row>
    <row r="1813" spans="1:127" ht="24.95" customHeight="1" x14ac:dyDescent="0.2">
      <c r="A1813" s="272">
        <v>1804</v>
      </c>
      <c r="B1813" s="336"/>
      <c r="C1813" s="332"/>
      <c r="D1813" s="333"/>
      <c r="E1813" s="334"/>
      <c r="F1813" s="335"/>
      <c r="G1813" s="334"/>
      <c r="H1813" s="371"/>
      <c r="I1813" s="334"/>
      <c r="J1813" s="334"/>
      <c r="K1813" s="334"/>
      <c r="L1813" s="334"/>
      <c r="M1813" s="334"/>
      <c r="N1813" s="334"/>
      <c r="O1813" s="337"/>
      <c r="P1813" s="337"/>
      <c r="Q1813" s="338" t="str">
        <f t="shared" si="2026"/>
        <v xml:space="preserve"> </v>
      </c>
      <c r="R1813" s="339" t="str">
        <f t="shared" si="2027"/>
        <v/>
      </c>
      <c r="S1813" s="340" t="str">
        <f t="shared" ref="S1813:S1876" si="2080">IF(RIGHT(E1813,7)="AVT3000","No",IF(RIGHT(E1813,7)="AVC5000","Yes",""))</f>
        <v/>
      </c>
      <c r="T1813" s="341" t="str">
        <f t="shared" si="2028"/>
        <v/>
      </c>
      <c r="U1813" s="341" t="str">
        <f t="shared" si="2029"/>
        <v/>
      </c>
      <c r="V1813" s="341" t="str">
        <f t="shared" si="2030"/>
        <v/>
      </c>
      <c r="W1813" s="341" t="str">
        <f t="shared" si="2031"/>
        <v/>
      </c>
      <c r="X1813" s="340" t="str">
        <f t="shared" ref="X1813:X1876" si="2081">IF(RIGHT(E1813,7)="AVT3000","No",IF(RIGHT(E1813,7)="AVC5000","Yes",""))</f>
        <v/>
      </c>
      <c r="Y1813" s="342" t="str">
        <f t="shared" ref="Y1813:Y1876" si="2082">IF(LEFT(E1813,1)="H","H-","")</f>
        <v/>
      </c>
      <c r="Z1813" s="343" t="str">
        <f t="shared" ref="Z1813:Z1876" si="2083">IF(RIGHT(E1813,7)="AVT3000","AVT3",IF(RIGHT(E1813,7)="AVC5000","AVC5",""))</f>
        <v/>
      </c>
      <c r="AA1813" s="344" t="str">
        <f t="shared" ref="AA1813:AA1876" si="2084">IF(RIGHT(E1813,6)="AV3000","AV3",IF(RIGHT(E1813,7)="AVC5000","AVC5",""))</f>
        <v/>
      </c>
      <c r="AB1813" s="345" t="str">
        <f t="shared" si="2032"/>
        <v/>
      </c>
      <c r="AC1813" s="346" t="str">
        <f t="shared" si="2033"/>
        <v/>
      </c>
      <c r="AD1813" s="346" t="str">
        <f t="shared" si="2034"/>
        <v/>
      </c>
      <c r="AE1813" s="344" t="str">
        <f t="shared" ref="AE1813:AE1876" si="2085">IF(AF1813="","","-")</f>
        <v/>
      </c>
      <c r="AF1813" s="346" t="str">
        <f t="shared" si="2035"/>
        <v/>
      </c>
      <c r="AG1813" s="344" t="str">
        <f t="shared" ref="AG1813:AG1876" si="2086">IF(G1813="","","-")</f>
        <v/>
      </c>
      <c r="AH1813" s="344" t="str">
        <f t="shared" ref="AH1813:AH1876" si="2087">IF(I1813="AccuNet","A","")</f>
        <v/>
      </c>
      <c r="AI1813" s="344" t="str">
        <f t="shared" ref="AI1813:AI1876" si="2088">IF(J1813="BACnet","B","")</f>
        <v/>
      </c>
      <c r="AJ1813" s="346" t="str">
        <f t="shared" ref="AJ1813:AJ1876" si="2089">IF(K1813="Flanged","F","")</f>
        <v/>
      </c>
      <c r="AK1813" s="346" t="str">
        <f t="shared" ref="AK1813:AK1876" si="2090">IF(L1813="Insulation","I","")</f>
        <v/>
      </c>
      <c r="AL1813" s="347" t="str">
        <f t="shared" ref="AL1813:AL1876" si="2091">IF(M1813="Tight Shutoff","S","")</f>
        <v/>
      </c>
      <c r="AM1813" s="141"/>
      <c r="AN1813" s="141"/>
      <c r="AO1813" s="142"/>
      <c r="AP1813" s="58">
        <f t="shared" si="2036"/>
        <v>0</v>
      </c>
      <c r="AQ1813" s="318">
        <f>SUM(AP$10:AP1813)</f>
        <v>0</v>
      </c>
      <c r="AR1813" s="143">
        <f t="shared" si="2023"/>
        <v>0.1</v>
      </c>
      <c r="AS1813" s="144" t="str">
        <f t="shared" si="2037"/>
        <v/>
      </c>
      <c r="AT1813" s="144" t="str">
        <f t="shared" si="2064"/>
        <v/>
      </c>
      <c r="AU1813" s="145"/>
      <c r="AV1813" s="58">
        <f t="shared" si="2024"/>
        <v>0</v>
      </c>
      <c r="AW1813" s="318">
        <f>SUM(AV$10:AV1813)</f>
        <v>0</v>
      </c>
      <c r="AX1813" s="319">
        <f t="shared" si="2025"/>
        <v>0.1</v>
      </c>
      <c r="AY1813" s="144" t="str">
        <f t="shared" si="2078"/>
        <v/>
      </c>
      <c r="AZ1813" s="144" t="str">
        <f t="shared" si="2079"/>
        <v/>
      </c>
      <c r="BA1813" s="144"/>
      <c r="BB1813" s="146" t="str">
        <f t="shared" si="2038"/>
        <v/>
      </c>
      <c r="BC1813" s="66" t="str">
        <f t="shared" si="2077"/>
        <v/>
      </c>
      <c r="BD1813" s="195" t="str">
        <f t="shared" si="2039"/>
        <v/>
      </c>
      <c r="BG1813" s="286" t="str">
        <f t="shared" si="2040"/>
        <v/>
      </c>
      <c r="BY1813" s="211" t="str">
        <f t="shared" si="2041"/>
        <v/>
      </c>
      <c r="BZ1813" s="150" t="str">
        <f t="shared" si="2042"/>
        <v/>
      </c>
      <c r="CB1813" s="54" t="str">
        <f t="shared" si="2076"/>
        <v/>
      </c>
      <c r="CD1813" s="54" t="str">
        <f t="shared" si="2043"/>
        <v/>
      </c>
      <c r="CF1813" s="54" t="str">
        <f t="shared" si="2044"/>
        <v/>
      </c>
      <c r="CH1813" s="150" t="str">
        <f t="shared" si="2045"/>
        <v/>
      </c>
      <c r="CI1813" s="290"/>
      <c r="CJ1813" s="150" t="str">
        <f t="shared" si="2046"/>
        <v/>
      </c>
      <c r="CK1813" s="290"/>
      <c r="CL1813" s="54" t="str">
        <f t="shared" si="2065"/>
        <v/>
      </c>
      <c r="CM1813" s="290"/>
      <c r="CN1813" s="150" t="str">
        <f t="shared" si="2047"/>
        <v/>
      </c>
      <c r="CO1813" s="290"/>
      <c r="CP1813" s="150" t="str">
        <f t="shared" si="2048"/>
        <v/>
      </c>
      <c r="CQ1813" s="290"/>
      <c r="CR1813" s="150" t="str">
        <f t="shared" si="2049"/>
        <v/>
      </c>
      <c r="CS1813" s="290"/>
      <c r="CT1813" s="150" t="str">
        <f t="shared" si="2050"/>
        <v/>
      </c>
      <c r="CU1813" s="150"/>
      <c r="CV1813" s="150" t="str">
        <f t="shared" si="2051"/>
        <v/>
      </c>
      <c r="CW1813" s="94"/>
      <c r="CX1813" s="151" t="str">
        <f t="shared" si="2021"/>
        <v/>
      </c>
      <c r="CY1813" s="151" t="str">
        <f t="shared" si="2022"/>
        <v/>
      </c>
      <c r="CZ1813" s="152"/>
      <c r="DA1813" s="373" t="str">
        <f t="shared" si="2066"/>
        <v/>
      </c>
      <c r="DC1813" s="153">
        <f t="shared" si="2052"/>
        <v>0</v>
      </c>
      <c r="DD1813" s="153">
        <f t="shared" si="2053"/>
        <v>0</v>
      </c>
      <c r="DE1813" s="153">
        <f t="shared" si="2054"/>
        <v>0</v>
      </c>
      <c r="DF1813" s="158">
        <f t="shared" si="2055"/>
        <v>-4.7000000000000002E-3</v>
      </c>
      <c r="DG1813" s="159">
        <f t="shared" si="2067"/>
        <v>-1.1703000000000001</v>
      </c>
      <c r="DH1813" s="158">
        <f t="shared" si="2056"/>
        <v>3.1999999999999997E-3</v>
      </c>
      <c r="DI1813" s="159">
        <f t="shared" si="2068"/>
        <v>0.79679999999999995</v>
      </c>
      <c r="DJ1813" s="158">
        <f t="shared" si="2057"/>
        <v>-2.7000000000000001E-3</v>
      </c>
      <c r="DK1813" s="159">
        <f t="shared" si="2069"/>
        <v>-0.67230000000000001</v>
      </c>
      <c r="DL1813" s="158">
        <f t="shared" si="2058"/>
        <v>1.1999999999999999E-3</v>
      </c>
      <c r="DM1813" s="159">
        <f t="shared" si="2070"/>
        <v>0.29879999999999995</v>
      </c>
      <c r="DN1813" s="158">
        <f t="shared" si="2059"/>
        <v>1.46E-2</v>
      </c>
      <c r="DO1813" s="159">
        <f t="shared" si="2071"/>
        <v>3.6354000000000002</v>
      </c>
      <c r="DP1813" s="158">
        <f t="shared" si="2060"/>
        <v>-1.2999999999999999E-2</v>
      </c>
      <c r="DQ1813" s="159">
        <f t="shared" si="2072"/>
        <v>-3.2369999999999997</v>
      </c>
      <c r="DR1813" s="158">
        <f t="shared" si="2061"/>
        <v>-6.7000000000000002E-3</v>
      </c>
      <c r="DS1813" s="159">
        <f t="shared" si="2073"/>
        <v>-1.6683000000000001</v>
      </c>
      <c r="DT1813" s="158">
        <f t="shared" si="2062"/>
        <v>-1.2999999999999999E-2</v>
      </c>
      <c r="DU1813" s="159">
        <f t="shared" si="2074"/>
        <v>-3.2369999999999997</v>
      </c>
      <c r="DV1813" s="158">
        <f t="shared" si="2063"/>
        <v>-6.7000000000000002E-3</v>
      </c>
      <c r="DW1813" s="160">
        <f t="shared" si="2075"/>
        <v>-1.6683000000000001</v>
      </c>
    </row>
    <row r="1814" spans="1:127" ht="24.95" customHeight="1" x14ac:dyDescent="0.2">
      <c r="A1814" s="272">
        <v>1805</v>
      </c>
      <c r="B1814" s="336"/>
      <c r="C1814" s="332"/>
      <c r="D1814" s="333"/>
      <c r="E1814" s="334"/>
      <c r="F1814" s="335"/>
      <c r="G1814" s="334"/>
      <c r="H1814" s="371"/>
      <c r="I1814" s="334"/>
      <c r="J1814" s="334"/>
      <c r="K1814" s="334"/>
      <c r="L1814" s="334"/>
      <c r="M1814" s="334"/>
      <c r="N1814" s="334"/>
      <c r="O1814" s="337"/>
      <c r="P1814" s="337"/>
      <c r="Q1814" s="338" t="str">
        <f t="shared" si="2026"/>
        <v xml:space="preserve"> </v>
      </c>
      <c r="R1814" s="339" t="str">
        <f t="shared" si="2027"/>
        <v/>
      </c>
      <c r="S1814" s="340" t="str">
        <f t="shared" si="2080"/>
        <v/>
      </c>
      <c r="T1814" s="341" t="str">
        <f t="shared" si="2028"/>
        <v/>
      </c>
      <c r="U1814" s="341" t="str">
        <f t="shared" si="2029"/>
        <v/>
      </c>
      <c r="V1814" s="341" t="str">
        <f t="shared" si="2030"/>
        <v/>
      </c>
      <c r="W1814" s="341" t="str">
        <f t="shared" si="2031"/>
        <v/>
      </c>
      <c r="X1814" s="340" t="str">
        <f t="shared" si="2081"/>
        <v/>
      </c>
      <c r="Y1814" s="342" t="str">
        <f t="shared" si="2082"/>
        <v/>
      </c>
      <c r="Z1814" s="343" t="str">
        <f t="shared" si="2083"/>
        <v/>
      </c>
      <c r="AA1814" s="344" t="str">
        <f t="shared" si="2084"/>
        <v/>
      </c>
      <c r="AB1814" s="345" t="str">
        <f t="shared" si="2032"/>
        <v/>
      </c>
      <c r="AC1814" s="346" t="str">
        <f t="shared" si="2033"/>
        <v/>
      </c>
      <c r="AD1814" s="346" t="str">
        <f t="shared" si="2034"/>
        <v/>
      </c>
      <c r="AE1814" s="344" t="str">
        <f t="shared" si="2085"/>
        <v/>
      </c>
      <c r="AF1814" s="346" t="str">
        <f t="shared" si="2035"/>
        <v/>
      </c>
      <c r="AG1814" s="344" t="str">
        <f t="shared" si="2086"/>
        <v/>
      </c>
      <c r="AH1814" s="344" t="str">
        <f t="shared" si="2087"/>
        <v/>
      </c>
      <c r="AI1814" s="344" t="str">
        <f t="shared" si="2088"/>
        <v/>
      </c>
      <c r="AJ1814" s="346" t="str">
        <f t="shared" si="2089"/>
        <v/>
      </c>
      <c r="AK1814" s="346" t="str">
        <f t="shared" si="2090"/>
        <v/>
      </c>
      <c r="AL1814" s="347" t="str">
        <f t="shared" si="2091"/>
        <v/>
      </c>
      <c r="AM1814" s="141"/>
      <c r="AN1814" s="141"/>
      <c r="AO1814" s="142"/>
      <c r="AP1814" s="58">
        <f t="shared" si="2036"/>
        <v>0</v>
      </c>
      <c r="AQ1814" s="318">
        <f>SUM(AP$10:AP1814)</f>
        <v>0</v>
      </c>
      <c r="AR1814" s="143">
        <f t="shared" si="2023"/>
        <v>0.1</v>
      </c>
      <c r="AS1814" s="144" t="str">
        <f t="shared" si="2037"/>
        <v/>
      </c>
      <c r="AT1814" s="144" t="str">
        <f t="shared" si="2064"/>
        <v/>
      </c>
      <c r="AU1814" s="145"/>
      <c r="AV1814" s="58">
        <f t="shared" si="2024"/>
        <v>0</v>
      </c>
      <c r="AW1814" s="318">
        <f>SUM(AV$10:AV1814)</f>
        <v>0</v>
      </c>
      <c r="AX1814" s="319">
        <f t="shared" si="2025"/>
        <v>0.1</v>
      </c>
      <c r="AY1814" s="144" t="str">
        <f t="shared" si="2078"/>
        <v/>
      </c>
      <c r="AZ1814" s="144" t="str">
        <f t="shared" si="2079"/>
        <v/>
      </c>
      <c r="BA1814" s="144"/>
      <c r="BB1814" s="146" t="str">
        <f t="shared" si="2038"/>
        <v/>
      </c>
      <c r="BC1814" s="66" t="str">
        <f t="shared" si="2077"/>
        <v/>
      </c>
      <c r="BD1814" s="195" t="str">
        <f t="shared" si="2039"/>
        <v/>
      </c>
      <c r="BG1814" s="286" t="str">
        <f t="shared" si="2040"/>
        <v/>
      </c>
      <c r="BY1814" s="211" t="str">
        <f t="shared" si="2041"/>
        <v/>
      </c>
      <c r="BZ1814" s="150" t="str">
        <f t="shared" si="2042"/>
        <v/>
      </c>
      <c r="CB1814" s="54" t="str">
        <f t="shared" si="2076"/>
        <v/>
      </c>
      <c r="CD1814" s="54" t="str">
        <f t="shared" si="2043"/>
        <v/>
      </c>
      <c r="CF1814" s="54" t="str">
        <f t="shared" si="2044"/>
        <v/>
      </c>
      <c r="CH1814" s="150" t="str">
        <f t="shared" si="2045"/>
        <v/>
      </c>
      <c r="CI1814" s="290"/>
      <c r="CJ1814" s="150" t="str">
        <f t="shared" si="2046"/>
        <v/>
      </c>
      <c r="CK1814" s="290"/>
      <c r="CL1814" s="54" t="str">
        <f t="shared" si="2065"/>
        <v/>
      </c>
      <c r="CM1814" s="290"/>
      <c r="CN1814" s="150" t="str">
        <f t="shared" si="2047"/>
        <v/>
      </c>
      <c r="CO1814" s="290"/>
      <c r="CP1814" s="150" t="str">
        <f t="shared" si="2048"/>
        <v/>
      </c>
      <c r="CQ1814" s="290"/>
      <c r="CR1814" s="150" t="str">
        <f t="shared" si="2049"/>
        <v/>
      </c>
      <c r="CS1814" s="290"/>
      <c r="CT1814" s="150" t="str">
        <f t="shared" si="2050"/>
        <v/>
      </c>
      <c r="CU1814" s="150"/>
      <c r="CV1814" s="150" t="str">
        <f t="shared" si="2051"/>
        <v/>
      </c>
      <c r="CW1814" s="94"/>
      <c r="CX1814" s="151" t="str">
        <f t="shared" si="2021"/>
        <v/>
      </c>
      <c r="CY1814" s="151" t="str">
        <f t="shared" si="2022"/>
        <v/>
      </c>
      <c r="CZ1814" s="152"/>
      <c r="DA1814" s="373" t="str">
        <f t="shared" si="2066"/>
        <v/>
      </c>
      <c r="DC1814" s="153">
        <f t="shared" si="2052"/>
        <v>0</v>
      </c>
      <c r="DD1814" s="153">
        <f t="shared" si="2053"/>
        <v>0</v>
      </c>
      <c r="DE1814" s="153">
        <f t="shared" si="2054"/>
        <v>0</v>
      </c>
      <c r="DF1814" s="158">
        <f t="shared" si="2055"/>
        <v>-4.7000000000000002E-3</v>
      </c>
      <c r="DG1814" s="159">
        <f t="shared" si="2067"/>
        <v>-1.1703000000000001</v>
      </c>
      <c r="DH1814" s="158">
        <f t="shared" si="2056"/>
        <v>3.1999999999999997E-3</v>
      </c>
      <c r="DI1814" s="159">
        <f t="shared" si="2068"/>
        <v>0.79679999999999995</v>
      </c>
      <c r="DJ1814" s="158">
        <f t="shared" si="2057"/>
        <v>-2.7000000000000001E-3</v>
      </c>
      <c r="DK1814" s="159">
        <f t="shared" si="2069"/>
        <v>-0.67230000000000001</v>
      </c>
      <c r="DL1814" s="158">
        <f t="shared" si="2058"/>
        <v>1.1999999999999999E-3</v>
      </c>
      <c r="DM1814" s="159">
        <f t="shared" si="2070"/>
        <v>0.29879999999999995</v>
      </c>
      <c r="DN1814" s="158">
        <f t="shared" si="2059"/>
        <v>1.46E-2</v>
      </c>
      <c r="DO1814" s="159">
        <f t="shared" si="2071"/>
        <v>3.6354000000000002</v>
      </c>
      <c r="DP1814" s="158">
        <f t="shared" si="2060"/>
        <v>-1.2999999999999999E-2</v>
      </c>
      <c r="DQ1814" s="159">
        <f t="shared" si="2072"/>
        <v>-3.2369999999999997</v>
      </c>
      <c r="DR1814" s="158">
        <f t="shared" si="2061"/>
        <v>-6.7000000000000002E-3</v>
      </c>
      <c r="DS1814" s="159">
        <f t="shared" si="2073"/>
        <v>-1.6683000000000001</v>
      </c>
      <c r="DT1814" s="158">
        <f t="shared" si="2062"/>
        <v>-1.2999999999999999E-2</v>
      </c>
      <c r="DU1814" s="159">
        <f t="shared" si="2074"/>
        <v>-3.2369999999999997</v>
      </c>
      <c r="DV1814" s="158">
        <f t="shared" si="2063"/>
        <v>-6.7000000000000002E-3</v>
      </c>
      <c r="DW1814" s="160">
        <f t="shared" si="2075"/>
        <v>-1.6683000000000001</v>
      </c>
    </row>
    <row r="1815" spans="1:127" ht="24.95" customHeight="1" x14ac:dyDescent="0.2">
      <c r="A1815" s="272">
        <v>1806</v>
      </c>
      <c r="B1815" s="336"/>
      <c r="C1815" s="332"/>
      <c r="D1815" s="333"/>
      <c r="E1815" s="334"/>
      <c r="F1815" s="335"/>
      <c r="G1815" s="334"/>
      <c r="H1815" s="371"/>
      <c r="I1815" s="334"/>
      <c r="J1815" s="334"/>
      <c r="K1815" s="334"/>
      <c r="L1815" s="334"/>
      <c r="M1815" s="334"/>
      <c r="N1815" s="334"/>
      <c r="O1815" s="337"/>
      <c r="P1815" s="337"/>
      <c r="Q1815" s="338" t="str">
        <f t="shared" si="2026"/>
        <v xml:space="preserve"> </v>
      </c>
      <c r="R1815" s="339" t="str">
        <f t="shared" si="2027"/>
        <v/>
      </c>
      <c r="S1815" s="340" t="str">
        <f t="shared" si="2080"/>
        <v/>
      </c>
      <c r="T1815" s="341" t="str">
        <f t="shared" si="2028"/>
        <v/>
      </c>
      <c r="U1815" s="341" t="str">
        <f t="shared" si="2029"/>
        <v/>
      </c>
      <c r="V1815" s="341" t="str">
        <f t="shared" si="2030"/>
        <v/>
      </c>
      <c r="W1815" s="341" t="str">
        <f t="shared" si="2031"/>
        <v/>
      </c>
      <c r="X1815" s="340" t="str">
        <f t="shared" si="2081"/>
        <v/>
      </c>
      <c r="Y1815" s="342" t="str">
        <f t="shared" si="2082"/>
        <v/>
      </c>
      <c r="Z1815" s="343" t="str">
        <f t="shared" si="2083"/>
        <v/>
      </c>
      <c r="AA1815" s="344" t="str">
        <f t="shared" si="2084"/>
        <v/>
      </c>
      <c r="AB1815" s="345" t="str">
        <f t="shared" si="2032"/>
        <v/>
      </c>
      <c r="AC1815" s="346" t="str">
        <f t="shared" si="2033"/>
        <v/>
      </c>
      <c r="AD1815" s="346" t="str">
        <f t="shared" si="2034"/>
        <v/>
      </c>
      <c r="AE1815" s="344" t="str">
        <f t="shared" si="2085"/>
        <v/>
      </c>
      <c r="AF1815" s="346" t="str">
        <f t="shared" si="2035"/>
        <v/>
      </c>
      <c r="AG1815" s="344" t="str">
        <f t="shared" si="2086"/>
        <v/>
      </c>
      <c r="AH1815" s="344" t="str">
        <f t="shared" si="2087"/>
        <v/>
      </c>
      <c r="AI1815" s="344" t="str">
        <f t="shared" si="2088"/>
        <v/>
      </c>
      <c r="AJ1815" s="346" t="str">
        <f t="shared" si="2089"/>
        <v/>
      </c>
      <c r="AK1815" s="346" t="str">
        <f t="shared" si="2090"/>
        <v/>
      </c>
      <c r="AL1815" s="347" t="str">
        <f t="shared" si="2091"/>
        <v/>
      </c>
      <c r="AM1815" s="141"/>
      <c r="AN1815" s="141"/>
      <c r="AO1815" s="142"/>
      <c r="AP1815" s="58">
        <f t="shared" si="2036"/>
        <v>0</v>
      </c>
      <c r="AQ1815" s="318">
        <f>SUM(AP$10:AP1815)</f>
        <v>0</v>
      </c>
      <c r="AR1815" s="143">
        <f t="shared" si="2023"/>
        <v>0.1</v>
      </c>
      <c r="AS1815" s="144" t="str">
        <f t="shared" si="2037"/>
        <v/>
      </c>
      <c r="AT1815" s="144" t="str">
        <f t="shared" si="2064"/>
        <v/>
      </c>
      <c r="AU1815" s="145"/>
      <c r="AV1815" s="58">
        <f t="shared" si="2024"/>
        <v>0</v>
      </c>
      <c r="AW1815" s="318">
        <f>SUM(AV$10:AV1815)</f>
        <v>0</v>
      </c>
      <c r="AX1815" s="319">
        <f t="shared" si="2025"/>
        <v>0.1</v>
      </c>
      <c r="AY1815" s="144" t="str">
        <f t="shared" si="2078"/>
        <v/>
      </c>
      <c r="AZ1815" s="144" t="str">
        <f t="shared" si="2079"/>
        <v/>
      </c>
      <c r="BA1815" s="144"/>
      <c r="BB1815" s="146" t="str">
        <f t="shared" si="2038"/>
        <v/>
      </c>
      <c r="BC1815" s="66" t="str">
        <f t="shared" si="2077"/>
        <v/>
      </c>
      <c r="BD1815" s="195" t="str">
        <f t="shared" si="2039"/>
        <v/>
      </c>
      <c r="BG1815" s="286" t="str">
        <f t="shared" si="2040"/>
        <v/>
      </c>
      <c r="BY1815" s="211" t="str">
        <f t="shared" si="2041"/>
        <v/>
      </c>
      <c r="BZ1815" s="150" t="str">
        <f t="shared" si="2042"/>
        <v/>
      </c>
      <c r="CB1815" s="54" t="str">
        <f t="shared" si="2076"/>
        <v/>
      </c>
      <c r="CD1815" s="54" t="str">
        <f t="shared" si="2043"/>
        <v/>
      </c>
      <c r="CF1815" s="54" t="str">
        <f t="shared" si="2044"/>
        <v/>
      </c>
      <c r="CH1815" s="150" t="str">
        <f t="shared" si="2045"/>
        <v/>
      </c>
      <c r="CI1815" s="290"/>
      <c r="CJ1815" s="150" t="str">
        <f t="shared" si="2046"/>
        <v/>
      </c>
      <c r="CK1815" s="290"/>
      <c r="CL1815" s="54" t="str">
        <f t="shared" si="2065"/>
        <v/>
      </c>
      <c r="CM1815" s="290"/>
      <c r="CN1815" s="150" t="str">
        <f t="shared" si="2047"/>
        <v/>
      </c>
      <c r="CO1815" s="290"/>
      <c r="CP1815" s="150" t="str">
        <f t="shared" si="2048"/>
        <v/>
      </c>
      <c r="CQ1815" s="290"/>
      <c r="CR1815" s="150" t="str">
        <f t="shared" si="2049"/>
        <v/>
      </c>
      <c r="CS1815" s="290"/>
      <c r="CT1815" s="150" t="str">
        <f t="shared" si="2050"/>
        <v/>
      </c>
      <c r="CU1815" s="150"/>
      <c r="CV1815" s="150" t="str">
        <f t="shared" si="2051"/>
        <v/>
      </c>
      <c r="CW1815" s="94"/>
      <c r="CX1815" s="151" t="str">
        <f t="shared" ref="CX1815:CX1878" si="2092">IF(S1815="YES",0,IF(S1815="NO",1,""))</f>
        <v/>
      </c>
      <c r="CY1815" s="151" t="str">
        <f t="shared" ref="CY1815:CY1878" si="2093">IF(S1815="YES",1,IF(S1815="NO",0,""))</f>
        <v/>
      </c>
      <c r="CZ1815" s="152"/>
      <c r="DA1815" s="373" t="str">
        <f t="shared" si="2066"/>
        <v/>
      </c>
      <c r="DC1815" s="153">
        <f t="shared" si="2052"/>
        <v>0</v>
      </c>
      <c r="DD1815" s="153">
        <f t="shared" si="2053"/>
        <v>0</v>
      </c>
      <c r="DE1815" s="153">
        <f t="shared" si="2054"/>
        <v>0</v>
      </c>
      <c r="DF1815" s="158">
        <f t="shared" si="2055"/>
        <v>-4.7000000000000002E-3</v>
      </c>
      <c r="DG1815" s="159">
        <f t="shared" si="2067"/>
        <v>-1.1703000000000001</v>
      </c>
      <c r="DH1815" s="158">
        <f t="shared" si="2056"/>
        <v>3.1999999999999997E-3</v>
      </c>
      <c r="DI1815" s="159">
        <f t="shared" si="2068"/>
        <v>0.79679999999999995</v>
      </c>
      <c r="DJ1815" s="158">
        <f t="shared" si="2057"/>
        <v>-2.7000000000000001E-3</v>
      </c>
      <c r="DK1815" s="159">
        <f t="shared" si="2069"/>
        <v>-0.67230000000000001</v>
      </c>
      <c r="DL1815" s="158">
        <f t="shared" si="2058"/>
        <v>1.1999999999999999E-3</v>
      </c>
      <c r="DM1815" s="159">
        <f t="shared" si="2070"/>
        <v>0.29879999999999995</v>
      </c>
      <c r="DN1815" s="158">
        <f t="shared" si="2059"/>
        <v>1.46E-2</v>
      </c>
      <c r="DO1815" s="159">
        <f t="shared" si="2071"/>
        <v>3.6354000000000002</v>
      </c>
      <c r="DP1815" s="158">
        <f t="shared" si="2060"/>
        <v>-1.2999999999999999E-2</v>
      </c>
      <c r="DQ1815" s="159">
        <f t="shared" si="2072"/>
        <v>-3.2369999999999997</v>
      </c>
      <c r="DR1815" s="158">
        <f t="shared" si="2061"/>
        <v>-6.7000000000000002E-3</v>
      </c>
      <c r="DS1815" s="159">
        <f t="shared" si="2073"/>
        <v>-1.6683000000000001</v>
      </c>
      <c r="DT1815" s="158">
        <f t="shared" si="2062"/>
        <v>-1.2999999999999999E-2</v>
      </c>
      <c r="DU1815" s="159">
        <f t="shared" si="2074"/>
        <v>-3.2369999999999997</v>
      </c>
      <c r="DV1815" s="158">
        <f t="shared" si="2063"/>
        <v>-6.7000000000000002E-3</v>
      </c>
      <c r="DW1815" s="160">
        <f t="shared" si="2075"/>
        <v>-1.6683000000000001</v>
      </c>
    </row>
    <row r="1816" spans="1:127" ht="24.95" customHeight="1" x14ac:dyDescent="0.2">
      <c r="A1816" s="272">
        <v>1807</v>
      </c>
      <c r="B1816" s="336"/>
      <c r="C1816" s="332"/>
      <c r="D1816" s="333"/>
      <c r="E1816" s="334"/>
      <c r="F1816" s="335"/>
      <c r="G1816" s="334"/>
      <c r="H1816" s="371"/>
      <c r="I1816" s="334"/>
      <c r="J1816" s="334"/>
      <c r="K1816" s="334"/>
      <c r="L1816" s="334"/>
      <c r="M1816" s="334"/>
      <c r="N1816" s="334"/>
      <c r="O1816" s="337"/>
      <c r="P1816" s="337"/>
      <c r="Q1816" s="338" t="str">
        <f t="shared" si="2026"/>
        <v xml:space="preserve"> </v>
      </c>
      <c r="R1816" s="339" t="str">
        <f t="shared" si="2027"/>
        <v/>
      </c>
      <c r="S1816" s="340" t="str">
        <f t="shared" si="2080"/>
        <v/>
      </c>
      <c r="T1816" s="341" t="str">
        <f t="shared" si="2028"/>
        <v/>
      </c>
      <c r="U1816" s="341" t="str">
        <f t="shared" si="2029"/>
        <v/>
      </c>
      <c r="V1816" s="341" t="str">
        <f t="shared" si="2030"/>
        <v/>
      </c>
      <c r="W1816" s="341" t="str">
        <f t="shared" si="2031"/>
        <v/>
      </c>
      <c r="X1816" s="340" t="str">
        <f t="shared" si="2081"/>
        <v/>
      </c>
      <c r="Y1816" s="342" t="str">
        <f t="shared" si="2082"/>
        <v/>
      </c>
      <c r="Z1816" s="343" t="str">
        <f t="shared" si="2083"/>
        <v/>
      </c>
      <c r="AA1816" s="344" t="str">
        <f t="shared" si="2084"/>
        <v/>
      </c>
      <c r="AB1816" s="345" t="str">
        <f t="shared" si="2032"/>
        <v/>
      </c>
      <c r="AC1816" s="346" t="str">
        <f t="shared" si="2033"/>
        <v/>
      </c>
      <c r="AD1816" s="346" t="str">
        <f t="shared" si="2034"/>
        <v/>
      </c>
      <c r="AE1816" s="344" t="str">
        <f t="shared" si="2085"/>
        <v/>
      </c>
      <c r="AF1816" s="346" t="str">
        <f t="shared" si="2035"/>
        <v/>
      </c>
      <c r="AG1816" s="344" t="str">
        <f t="shared" si="2086"/>
        <v/>
      </c>
      <c r="AH1816" s="344" t="str">
        <f t="shared" si="2087"/>
        <v/>
      </c>
      <c r="AI1816" s="344" t="str">
        <f t="shared" si="2088"/>
        <v/>
      </c>
      <c r="AJ1816" s="346" t="str">
        <f t="shared" si="2089"/>
        <v/>
      </c>
      <c r="AK1816" s="346" t="str">
        <f t="shared" si="2090"/>
        <v/>
      </c>
      <c r="AL1816" s="347" t="str">
        <f t="shared" si="2091"/>
        <v/>
      </c>
      <c r="AM1816" s="141"/>
      <c r="AN1816" s="141"/>
      <c r="AO1816" s="142"/>
      <c r="AP1816" s="58">
        <f t="shared" si="2036"/>
        <v>0</v>
      </c>
      <c r="AQ1816" s="318">
        <f>SUM(AP$10:AP1816)</f>
        <v>0</v>
      </c>
      <c r="AR1816" s="143">
        <f t="shared" si="2023"/>
        <v>0.1</v>
      </c>
      <c r="AS1816" s="144" t="str">
        <f t="shared" si="2037"/>
        <v/>
      </c>
      <c r="AT1816" s="144" t="str">
        <f t="shared" si="2064"/>
        <v/>
      </c>
      <c r="AU1816" s="145"/>
      <c r="AV1816" s="58">
        <f t="shared" si="2024"/>
        <v>0</v>
      </c>
      <c r="AW1816" s="318">
        <f>SUM(AV$10:AV1816)</f>
        <v>0</v>
      </c>
      <c r="AX1816" s="319">
        <f t="shared" si="2025"/>
        <v>0.1</v>
      </c>
      <c r="AY1816" s="144" t="str">
        <f t="shared" si="2078"/>
        <v/>
      </c>
      <c r="AZ1816" s="144" t="str">
        <f t="shared" si="2079"/>
        <v/>
      </c>
      <c r="BA1816" s="144"/>
      <c r="BB1816" s="146" t="str">
        <f t="shared" si="2038"/>
        <v/>
      </c>
      <c r="BC1816" s="66" t="str">
        <f t="shared" si="2077"/>
        <v/>
      </c>
      <c r="BD1816" s="195" t="str">
        <f t="shared" si="2039"/>
        <v/>
      </c>
      <c r="BG1816" s="286" t="str">
        <f t="shared" si="2040"/>
        <v/>
      </c>
      <c r="BY1816" s="211" t="str">
        <f t="shared" si="2041"/>
        <v/>
      </c>
      <c r="BZ1816" s="150" t="str">
        <f t="shared" si="2042"/>
        <v/>
      </c>
      <c r="CB1816" s="54" t="str">
        <f t="shared" si="2076"/>
        <v/>
      </c>
      <c r="CD1816" s="54" t="str">
        <f t="shared" si="2043"/>
        <v/>
      </c>
      <c r="CF1816" s="54" t="str">
        <f t="shared" si="2044"/>
        <v/>
      </c>
      <c r="CH1816" s="150" t="str">
        <f t="shared" si="2045"/>
        <v/>
      </c>
      <c r="CI1816" s="290"/>
      <c r="CJ1816" s="150" t="str">
        <f t="shared" si="2046"/>
        <v/>
      </c>
      <c r="CK1816" s="290"/>
      <c r="CL1816" s="54" t="str">
        <f t="shared" si="2065"/>
        <v/>
      </c>
      <c r="CM1816" s="290"/>
      <c r="CN1816" s="150" t="str">
        <f t="shared" si="2047"/>
        <v/>
      </c>
      <c r="CO1816" s="290"/>
      <c r="CP1816" s="150" t="str">
        <f t="shared" si="2048"/>
        <v/>
      </c>
      <c r="CQ1816" s="290"/>
      <c r="CR1816" s="150" t="str">
        <f t="shared" si="2049"/>
        <v/>
      </c>
      <c r="CS1816" s="290"/>
      <c r="CT1816" s="150" t="str">
        <f t="shared" si="2050"/>
        <v/>
      </c>
      <c r="CU1816" s="150"/>
      <c r="CV1816" s="150" t="str">
        <f t="shared" si="2051"/>
        <v/>
      </c>
      <c r="CW1816" s="94"/>
      <c r="CX1816" s="151" t="str">
        <f t="shared" si="2092"/>
        <v/>
      </c>
      <c r="CY1816" s="151" t="str">
        <f t="shared" si="2093"/>
        <v/>
      </c>
      <c r="CZ1816" s="152"/>
      <c r="DA1816" s="373" t="str">
        <f t="shared" si="2066"/>
        <v/>
      </c>
      <c r="DC1816" s="153">
        <f t="shared" si="2052"/>
        <v>0</v>
      </c>
      <c r="DD1816" s="153">
        <f t="shared" si="2053"/>
        <v>0</v>
      </c>
      <c r="DE1816" s="153">
        <f t="shared" si="2054"/>
        <v>0</v>
      </c>
      <c r="DF1816" s="158">
        <f t="shared" si="2055"/>
        <v>-4.7000000000000002E-3</v>
      </c>
      <c r="DG1816" s="159">
        <f t="shared" si="2067"/>
        <v>-1.1703000000000001</v>
      </c>
      <c r="DH1816" s="158">
        <f t="shared" si="2056"/>
        <v>3.1999999999999997E-3</v>
      </c>
      <c r="DI1816" s="159">
        <f t="shared" si="2068"/>
        <v>0.79679999999999995</v>
      </c>
      <c r="DJ1816" s="158">
        <f t="shared" si="2057"/>
        <v>-2.7000000000000001E-3</v>
      </c>
      <c r="DK1816" s="159">
        <f t="shared" si="2069"/>
        <v>-0.67230000000000001</v>
      </c>
      <c r="DL1816" s="158">
        <f t="shared" si="2058"/>
        <v>1.1999999999999999E-3</v>
      </c>
      <c r="DM1816" s="159">
        <f t="shared" si="2070"/>
        <v>0.29879999999999995</v>
      </c>
      <c r="DN1816" s="158">
        <f t="shared" si="2059"/>
        <v>1.46E-2</v>
      </c>
      <c r="DO1816" s="159">
        <f t="shared" si="2071"/>
        <v>3.6354000000000002</v>
      </c>
      <c r="DP1816" s="158">
        <f t="shared" si="2060"/>
        <v>-1.2999999999999999E-2</v>
      </c>
      <c r="DQ1816" s="159">
        <f t="shared" si="2072"/>
        <v>-3.2369999999999997</v>
      </c>
      <c r="DR1816" s="158">
        <f t="shared" si="2061"/>
        <v>-6.7000000000000002E-3</v>
      </c>
      <c r="DS1816" s="159">
        <f t="shared" si="2073"/>
        <v>-1.6683000000000001</v>
      </c>
      <c r="DT1816" s="158">
        <f t="shared" si="2062"/>
        <v>-1.2999999999999999E-2</v>
      </c>
      <c r="DU1816" s="159">
        <f t="shared" si="2074"/>
        <v>-3.2369999999999997</v>
      </c>
      <c r="DV1816" s="158">
        <f t="shared" si="2063"/>
        <v>-6.7000000000000002E-3</v>
      </c>
      <c r="DW1816" s="160">
        <f t="shared" si="2075"/>
        <v>-1.6683000000000001</v>
      </c>
    </row>
    <row r="1817" spans="1:127" ht="24.95" customHeight="1" x14ac:dyDescent="0.2">
      <c r="A1817" s="272">
        <v>1808</v>
      </c>
      <c r="B1817" s="336"/>
      <c r="C1817" s="332"/>
      <c r="D1817" s="333"/>
      <c r="E1817" s="334"/>
      <c r="F1817" s="335"/>
      <c r="G1817" s="334"/>
      <c r="H1817" s="371"/>
      <c r="I1817" s="334"/>
      <c r="J1817" s="334"/>
      <c r="K1817" s="334"/>
      <c r="L1817" s="334"/>
      <c r="M1817" s="334"/>
      <c r="N1817" s="334"/>
      <c r="O1817" s="337"/>
      <c r="P1817" s="337"/>
      <c r="Q1817" s="338" t="str">
        <f t="shared" si="2026"/>
        <v xml:space="preserve"> </v>
      </c>
      <c r="R1817" s="339" t="str">
        <f t="shared" si="2027"/>
        <v/>
      </c>
      <c r="S1817" s="340" t="str">
        <f t="shared" si="2080"/>
        <v/>
      </c>
      <c r="T1817" s="341" t="str">
        <f t="shared" si="2028"/>
        <v/>
      </c>
      <c r="U1817" s="341" t="str">
        <f t="shared" si="2029"/>
        <v/>
      </c>
      <c r="V1817" s="341" t="str">
        <f t="shared" si="2030"/>
        <v/>
      </c>
      <c r="W1817" s="341" t="str">
        <f t="shared" si="2031"/>
        <v/>
      </c>
      <c r="X1817" s="340" t="str">
        <f t="shared" si="2081"/>
        <v/>
      </c>
      <c r="Y1817" s="342" t="str">
        <f t="shared" si="2082"/>
        <v/>
      </c>
      <c r="Z1817" s="343" t="str">
        <f t="shared" si="2083"/>
        <v/>
      </c>
      <c r="AA1817" s="344" t="str">
        <f t="shared" si="2084"/>
        <v/>
      </c>
      <c r="AB1817" s="345" t="str">
        <f t="shared" si="2032"/>
        <v/>
      </c>
      <c r="AC1817" s="346" t="str">
        <f t="shared" si="2033"/>
        <v/>
      </c>
      <c r="AD1817" s="346" t="str">
        <f t="shared" si="2034"/>
        <v/>
      </c>
      <c r="AE1817" s="344" t="str">
        <f t="shared" si="2085"/>
        <v/>
      </c>
      <c r="AF1817" s="346" t="str">
        <f t="shared" si="2035"/>
        <v/>
      </c>
      <c r="AG1817" s="344" t="str">
        <f t="shared" si="2086"/>
        <v/>
      </c>
      <c r="AH1817" s="344" t="str">
        <f t="shared" si="2087"/>
        <v/>
      </c>
      <c r="AI1817" s="344" t="str">
        <f t="shared" si="2088"/>
        <v/>
      </c>
      <c r="AJ1817" s="346" t="str">
        <f t="shared" si="2089"/>
        <v/>
      </c>
      <c r="AK1817" s="346" t="str">
        <f t="shared" si="2090"/>
        <v/>
      </c>
      <c r="AL1817" s="347" t="str">
        <f t="shared" si="2091"/>
        <v/>
      </c>
      <c r="AM1817" s="141"/>
      <c r="AN1817" s="141"/>
      <c r="AO1817" s="142"/>
      <c r="AP1817" s="58">
        <f t="shared" si="2036"/>
        <v>0</v>
      </c>
      <c r="AQ1817" s="318">
        <f>SUM(AP$10:AP1817)</f>
        <v>0</v>
      </c>
      <c r="AR1817" s="143">
        <f t="shared" si="2023"/>
        <v>0.1</v>
      </c>
      <c r="AS1817" s="144" t="str">
        <f t="shared" si="2037"/>
        <v/>
      </c>
      <c r="AT1817" s="144" t="str">
        <f t="shared" si="2064"/>
        <v/>
      </c>
      <c r="AU1817" s="145"/>
      <c r="AV1817" s="58">
        <f t="shared" si="2024"/>
        <v>0</v>
      </c>
      <c r="AW1817" s="318">
        <f>SUM(AV$10:AV1817)</f>
        <v>0</v>
      </c>
      <c r="AX1817" s="319">
        <f t="shared" si="2025"/>
        <v>0.1</v>
      </c>
      <c r="AY1817" s="144" t="str">
        <f t="shared" si="2078"/>
        <v/>
      </c>
      <c r="AZ1817" s="144" t="str">
        <f t="shared" si="2079"/>
        <v/>
      </c>
      <c r="BA1817" s="144"/>
      <c r="BB1817" s="146" t="str">
        <f t="shared" si="2038"/>
        <v/>
      </c>
      <c r="BC1817" s="66" t="str">
        <f t="shared" si="2077"/>
        <v/>
      </c>
      <c r="BD1817" s="195" t="str">
        <f t="shared" si="2039"/>
        <v/>
      </c>
      <c r="BG1817" s="286" t="str">
        <f t="shared" si="2040"/>
        <v/>
      </c>
      <c r="BY1817" s="211" t="str">
        <f t="shared" si="2041"/>
        <v/>
      </c>
      <c r="BZ1817" s="150" t="str">
        <f t="shared" si="2042"/>
        <v/>
      </c>
      <c r="CB1817" s="54" t="str">
        <f t="shared" si="2076"/>
        <v/>
      </c>
      <c r="CD1817" s="54" t="str">
        <f t="shared" si="2043"/>
        <v/>
      </c>
      <c r="CF1817" s="54" t="str">
        <f t="shared" si="2044"/>
        <v/>
      </c>
      <c r="CH1817" s="150" t="str">
        <f t="shared" si="2045"/>
        <v/>
      </c>
      <c r="CI1817" s="290"/>
      <c r="CJ1817" s="150" t="str">
        <f t="shared" si="2046"/>
        <v/>
      </c>
      <c r="CK1817" s="290"/>
      <c r="CL1817" s="54" t="str">
        <f t="shared" si="2065"/>
        <v/>
      </c>
      <c r="CM1817" s="290"/>
      <c r="CN1817" s="150" t="str">
        <f t="shared" si="2047"/>
        <v/>
      </c>
      <c r="CO1817" s="290"/>
      <c r="CP1817" s="150" t="str">
        <f t="shared" si="2048"/>
        <v/>
      </c>
      <c r="CQ1817" s="290"/>
      <c r="CR1817" s="150" t="str">
        <f t="shared" si="2049"/>
        <v/>
      </c>
      <c r="CS1817" s="290"/>
      <c r="CT1817" s="150" t="str">
        <f t="shared" si="2050"/>
        <v/>
      </c>
      <c r="CU1817" s="150"/>
      <c r="CV1817" s="150" t="str">
        <f t="shared" si="2051"/>
        <v/>
      </c>
      <c r="CW1817" s="94"/>
      <c r="CX1817" s="151" t="str">
        <f t="shared" si="2092"/>
        <v/>
      </c>
      <c r="CY1817" s="151" t="str">
        <f t="shared" si="2093"/>
        <v/>
      </c>
      <c r="CZ1817" s="152"/>
      <c r="DA1817" s="373" t="str">
        <f t="shared" si="2066"/>
        <v/>
      </c>
      <c r="DC1817" s="153">
        <f t="shared" si="2052"/>
        <v>0</v>
      </c>
      <c r="DD1817" s="153">
        <f t="shared" si="2053"/>
        <v>0</v>
      </c>
      <c r="DE1817" s="153">
        <f t="shared" si="2054"/>
        <v>0</v>
      </c>
      <c r="DF1817" s="158">
        <f t="shared" si="2055"/>
        <v>-4.7000000000000002E-3</v>
      </c>
      <c r="DG1817" s="159">
        <f t="shared" si="2067"/>
        <v>-1.1703000000000001</v>
      </c>
      <c r="DH1817" s="158">
        <f t="shared" si="2056"/>
        <v>3.1999999999999997E-3</v>
      </c>
      <c r="DI1817" s="159">
        <f t="shared" si="2068"/>
        <v>0.79679999999999995</v>
      </c>
      <c r="DJ1817" s="158">
        <f t="shared" si="2057"/>
        <v>-2.7000000000000001E-3</v>
      </c>
      <c r="DK1817" s="159">
        <f t="shared" si="2069"/>
        <v>-0.67230000000000001</v>
      </c>
      <c r="DL1817" s="158">
        <f t="shared" si="2058"/>
        <v>1.1999999999999999E-3</v>
      </c>
      <c r="DM1817" s="159">
        <f t="shared" si="2070"/>
        <v>0.29879999999999995</v>
      </c>
      <c r="DN1817" s="158">
        <f t="shared" si="2059"/>
        <v>1.46E-2</v>
      </c>
      <c r="DO1817" s="159">
        <f t="shared" si="2071"/>
        <v>3.6354000000000002</v>
      </c>
      <c r="DP1817" s="158">
        <f t="shared" si="2060"/>
        <v>-1.2999999999999999E-2</v>
      </c>
      <c r="DQ1817" s="159">
        <f t="shared" si="2072"/>
        <v>-3.2369999999999997</v>
      </c>
      <c r="DR1817" s="158">
        <f t="shared" si="2061"/>
        <v>-6.7000000000000002E-3</v>
      </c>
      <c r="DS1817" s="159">
        <f t="shared" si="2073"/>
        <v>-1.6683000000000001</v>
      </c>
      <c r="DT1817" s="158">
        <f t="shared" si="2062"/>
        <v>-1.2999999999999999E-2</v>
      </c>
      <c r="DU1817" s="159">
        <f t="shared" si="2074"/>
        <v>-3.2369999999999997</v>
      </c>
      <c r="DV1817" s="158">
        <f t="shared" si="2063"/>
        <v>-6.7000000000000002E-3</v>
      </c>
      <c r="DW1817" s="160">
        <f t="shared" si="2075"/>
        <v>-1.6683000000000001</v>
      </c>
    </row>
    <row r="1818" spans="1:127" ht="24.95" customHeight="1" x14ac:dyDescent="0.2">
      <c r="A1818" s="272">
        <v>1809</v>
      </c>
      <c r="B1818" s="336"/>
      <c r="C1818" s="332"/>
      <c r="D1818" s="333"/>
      <c r="E1818" s="334"/>
      <c r="F1818" s="335"/>
      <c r="G1818" s="334"/>
      <c r="H1818" s="371"/>
      <c r="I1818" s="334"/>
      <c r="J1818" s="334"/>
      <c r="K1818" s="334"/>
      <c r="L1818" s="334"/>
      <c r="M1818" s="334"/>
      <c r="N1818" s="334"/>
      <c r="O1818" s="337"/>
      <c r="P1818" s="337"/>
      <c r="Q1818" s="338" t="str">
        <f t="shared" si="2026"/>
        <v xml:space="preserve"> </v>
      </c>
      <c r="R1818" s="339" t="str">
        <f t="shared" si="2027"/>
        <v/>
      </c>
      <c r="S1818" s="340" t="str">
        <f t="shared" si="2080"/>
        <v/>
      </c>
      <c r="T1818" s="341" t="str">
        <f t="shared" si="2028"/>
        <v/>
      </c>
      <c r="U1818" s="341" t="str">
        <f t="shared" si="2029"/>
        <v/>
      </c>
      <c r="V1818" s="341" t="str">
        <f t="shared" si="2030"/>
        <v/>
      </c>
      <c r="W1818" s="341" t="str">
        <f t="shared" si="2031"/>
        <v/>
      </c>
      <c r="X1818" s="340" t="str">
        <f t="shared" si="2081"/>
        <v/>
      </c>
      <c r="Y1818" s="342" t="str">
        <f t="shared" si="2082"/>
        <v/>
      </c>
      <c r="Z1818" s="343" t="str">
        <f t="shared" si="2083"/>
        <v/>
      </c>
      <c r="AA1818" s="344" t="str">
        <f t="shared" si="2084"/>
        <v/>
      </c>
      <c r="AB1818" s="345" t="str">
        <f t="shared" si="2032"/>
        <v/>
      </c>
      <c r="AC1818" s="346" t="str">
        <f t="shared" si="2033"/>
        <v/>
      </c>
      <c r="AD1818" s="346" t="str">
        <f t="shared" si="2034"/>
        <v/>
      </c>
      <c r="AE1818" s="344" t="str">
        <f t="shared" si="2085"/>
        <v/>
      </c>
      <c r="AF1818" s="346" t="str">
        <f t="shared" si="2035"/>
        <v/>
      </c>
      <c r="AG1818" s="344" t="str">
        <f t="shared" si="2086"/>
        <v/>
      </c>
      <c r="AH1818" s="344" t="str">
        <f t="shared" si="2087"/>
        <v/>
      </c>
      <c r="AI1818" s="344" t="str">
        <f t="shared" si="2088"/>
        <v/>
      </c>
      <c r="AJ1818" s="346" t="str">
        <f t="shared" si="2089"/>
        <v/>
      </c>
      <c r="AK1818" s="346" t="str">
        <f t="shared" si="2090"/>
        <v/>
      </c>
      <c r="AL1818" s="347" t="str">
        <f t="shared" si="2091"/>
        <v/>
      </c>
      <c r="AM1818" s="141"/>
      <c r="AN1818" s="141"/>
      <c r="AO1818" s="142"/>
      <c r="AP1818" s="58">
        <f t="shared" si="2036"/>
        <v>0</v>
      </c>
      <c r="AQ1818" s="318">
        <f>SUM(AP$10:AP1818)</f>
        <v>0</v>
      </c>
      <c r="AR1818" s="143">
        <f t="shared" si="2023"/>
        <v>0.1</v>
      </c>
      <c r="AS1818" s="144" t="str">
        <f t="shared" si="2037"/>
        <v/>
      </c>
      <c r="AT1818" s="144" t="str">
        <f t="shared" si="2064"/>
        <v/>
      </c>
      <c r="AU1818" s="145"/>
      <c r="AV1818" s="58">
        <f t="shared" si="2024"/>
        <v>0</v>
      </c>
      <c r="AW1818" s="318">
        <f>SUM(AV$10:AV1818)</f>
        <v>0</v>
      </c>
      <c r="AX1818" s="319">
        <f t="shared" si="2025"/>
        <v>0.1</v>
      </c>
      <c r="AY1818" s="144" t="str">
        <f t="shared" si="2078"/>
        <v/>
      </c>
      <c r="AZ1818" s="144" t="str">
        <f t="shared" si="2079"/>
        <v/>
      </c>
      <c r="BA1818" s="144"/>
      <c r="BB1818" s="146" t="str">
        <f t="shared" si="2038"/>
        <v/>
      </c>
      <c r="BC1818" s="66" t="str">
        <f t="shared" si="2077"/>
        <v/>
      </c>
      <c r="BD1818" s="195" t="str">
        <f t="shared" si="2039"/>
        <v/>
      </c>
      <c r="BG1818" s="286" t="str">
        <f t="shared" si="2040"/>
        <v/>
      </c>
      <c r="BY1818" s="211" t="str">
        <f t="shared" si="2041"/>
        <v/>
      </c>
      <c r="BZ1818" s="150" t="str">
        <f t="shared" si="2042"/>
        <v/>
      </c>
      <c r="CB1818" s="54" t="str">
        <f t="shared" si="2076"/>
        <v/>
      </c>
      <c r="CD1818" s="54" t="str">
        <f t="shared" si="2043"/>
        <v/>
      </c>
      <c r="CF1818" s="54" t="str">
        <f t="shared" si="2044"/>
        <v/>
      </c>
      <c r="CH1818" s="150" t="str">
        <f t="shared" si="2045"/>
        <v/>
      </c>
      <c r="CI1818" s="290"/>
      <c r="CJ1818" s="150" t="str">
        <f t="shared" si="2046"/>
        <v/>
      </c>
      <c r="CK1818" s="290"/>
      <c r="CL1818" s="54" t="str">
        <f t="shared" si="2065"/>
        <v/>
      </c>
      <c r="CM1818" s="290"/>
      <c r="CN1818" s="150" t="str">
        <f t="shared" si="2047"/>
        <v/>
      </c>
      <c r="CO1818" s="290"/>
      <c r="CP1818" s="150" t="str">
        <f t="shared" si="2048"/>
        <v/>
      </c>
      <c r="CQ1818" s="290"/>
      <c r="CR1818" s="150" t="str">
        <f t="shared" si="2049"/>
        <v/>
      </c>
      <c r="CS1818" s="290"/>
      <c r="CT1818" s="150" t="str">
        <f t="shared" si="2050"/>
        <v/>
      </c>
      <c r="CU1818" s="150"/>
      <c r="CV1818" s="150" t="str">
        <f t="shared" si="2051"/>
        <v/>
      </c>
      <c r="CW1818" s="94"/>
      <c r="CX1818" s="151" t="str">
        <f t="shared" si="2092"/>
        <v/>
      </c>
      <c r="CY1818" s="151" t="str">
        <f t="shared" si="2093"/>
        <v/>
      </c>
      <c r="CZ1818" s="152"/>
      <c r="DA1818" s="373" t="str">
        <f t="shared" si="2066"/>
        <v/>
      </c>
      <c r="DC1818" s="153">
        <f t="shared" si="2052"/>
        <v>0</v>
      </c>
      <c r="DD1818" s="153">
        <f t="shared" si="2053"/>
        <v>0</v>
      </c>
      <c r="DE1818" s="153">
        <f t="shared" si="2054"/>
        <v>0</v>
      </c>
      <c r="DF1818" s="158">
        <f t="shared" si="2055"/>
        <v>-4.7000000000000002E-3</v>
      </c>
      <c r="DG1818" s="159">
        <f t="shared" si="2067"/>
        <v>-1.1703000000000001</v>
      </c>
      <c r="DH1818" s="158">
        <f t="shared" si="2056"/>
        <v>3.1999999999999997E-3</v>
      </c>
      <c r="DI1818" s="159">
        <f t="shared" si="2068"/>
        <v>0.79679999999999995</v>
      </c>
      <c r="DJ1818" s="158">
        <f t="shared" si="2057"/>
        <v>-2.7000000000000001E-3</v>
      </c>
      <c r="DK1818" s="159">
        <f t="shared" si="2069"/>
        <v>-0.67230000000000001</v>
      </c>
      <c r="DL1818" s="158">
        <f t="shared" si="2058"/>
        <v>1.1999999999999999E-3</v>
      </c>
      <c r="DM1818" s="159">
        <f t="shared" si="2070"/>
        <v>0.29879999999999995</v>
      </c>
      <c r="DN1818" s="158">
        <f t="shared" si="2059"/>
        <v>1.46E-2</v>
      </c>
      <c r="DO1818" s="159">
        <f t="shared" si="2071"/>
        <v>3.6354000000000002</v>
      </c>
      <c r="DP1818" s="158">
        <f t="shared" si="2060"/>
        <v>-1.2999999999999999E-2</v>
      </c>
      <c r="DQ1818" s="159">
        <f t="shared" si="2072"/>
        <v>-3.2369999999999997</v>
      </c>
      <c r="DR1818" s="158">
        <f t="shared" si="2061"/>
        <v>-6.7000000000000002E-3</v>
      </c>
      <c r="DS1818" s="159">
        <f t="shared" si="2073"/>
        <v>-1.6683000000000001</v>
      </c>
      <c r="DT1818" s="158">
        <f t="shared" si="2062"/>
        <v>-1.2999999999999999E-2</v>
      </c>
      <c r="DU1818" s="159">
        <f t="shared" si="2074"/>
        <v>-3.2369999999999997</v>
      </c>
      <c r="DV1818" s="158">
        <f t="shared" si="2063"/>
        <v>-6.7000000000000002E-3</v>
      </c>
      <c r="DW1818" s="160">
        <f t="shared" si="2075"/>
        <v>-1.6683000000000001</v>
      </c>
    </row>
    <row r="1819" spans="1:127" ht="24.95" customHeight="1" x14ac:dyDescent="0.2">
      <c r="A1819" s="272">
        <v>1810</v>
      </c>
      <c r="B1819" s="336"/>
      <c r="C1819" s="332"/>
      <c r="D1819" s="333"/>
      <c r="E1819" s="334"/>
      <c r="F1819" s="335"/>
      <c r="G1819" s="334"/>
      <c r="H1819" s="371"/>
      <c r="I1819" s="334"/>
      <c r="J1819" s="334"/>
      <c r="K1819" s="334"/>
      <c r="L1819" s="334"/>
      <c r="M1819" s="334"/>
      <c r="N1819" s="334"/>
      <c r="O1819" s="337"/>
      <c r="P1819" s="337"/>
      <c r="Q1819" s="338" t="str">
        <f t="shared" si="2026"/>
        <v xml:space="preserve"> </v>
      </c>
      <c r="R1819" s="339" t="str">
        <f t="shared" si="2027"/>
        <v/>
      </c>
      <c r="S1819" s="340" t="str">
        <f t="shared" si="2080"/>
        <v/>
      </c>
      <c r="T1819" s="341" t="str">
        <f t="shared" si="2028"/>
        <v/>
      </c>
      <c r="U1819" s="341" t="str">
        <f t="shared" si="2029"/>
        <v/>
      </c>
      <c r="V1819" s="341" t="str">
        <f t="shared" si="2030"/>
        <v/>
      </c>
      <c r="W1819" s="341" t="str">
        <f t="shared" si="2031"/>
        <v/>
      </c>
      <c r="X1819" s="340" t="str">
        <f t="shared" si="2081"/>
        <v/>
      </c>
      <c r="Y1819" s="342" t="str">
        <f t="shared" si="2082"/>
        <v/>
      </c>
      <c r="Z1819" s="343" t="str">
        <f t="shared" si="2083"/>
        <v/>
      </c>
      <c r="AA1819" s="344" t="str">
        <f t="shared" si="2084"/>
        <v/>
      </c>
      <c r="AB1819" s="345" t="str">
        <f t="shared" si="2032"/>
        <v/>
      </c>
      <c r="AC1819" s="346" t="str">
        <f t="shared" si="2033"/>
        <v/>
      </c>
      <c r="AD1819" s="346" t="str">
        <f t="shared" si="2034"/>
        <v/>
      </c>
      <c r="AE1819" s="344" t="str">
        <f t="shared" si="2085"/>
        <v/>
      </c>
      <c r="AF1819" s="346" t="str">
        <f t="shared" si="2035"/>
        <v/>
      </c>
      <c r="AG1819" s="344" t="str">
        <f t="shared" si="2086"/>
        <v/>
      </c>
      <c r="AH1819" s="344" t="str">
        <f t="shared" si="2087"/>
        <v/>
      </c>
      <c r="AI1819" s="344" t="str">
        <f t="shared" si="2088"/>
        <v/>
      </c>
      <c r="AJ1819" s="346" t="str">
        <f t="shared" si="2089"/>
        <v/>
      </c>
      <c r="AK1819" s="346" t="str">
        <f t="shared" si="2090"/>
        <v/>
      </c>
      <c r="AL1819" s="347" t="str">
        <f t="shared" si="2091"/>
        <v/>
      </c>
      <c r="AM1819" s="141"/>
      <c r="AN1819" s="141"/>
      <c r="AO1819" s="142"/>
      <c r="AP1819" s="58">
        <f t="shared" si="2036"/>
        <v>0</v>
      </c>
      <c r="AQ1819" s="318">
        <f>SUM(AP$10:AP1819)</f>
        <v>0</v>
      </c>
      <c r="AR1819" s="143">
        <f t="shared" si="2023"/>
        <v>0.1</v>
      </c>
      <c r="AS1819" s="144" t="str">
        <f t="shared" si="2037"/>
        <v/>
      </c>
      <c r="AT1819" s="144" t="str">
        <f t="shared" si="2064"/>
        <v/>
      </c>
      <c r="AU1819" s="145"/>
      <c r="AV1819" s="58">
        <f t="shared" si="2024"/>
        <v>0</v>
      </c>
      <c r="AW1819" s="318">
        <f>SUM(AV$10:AV1819)</f>
        <v>0</v>
      </c>
      <c r="AX1819" s="319">
        <f t="shared" si="2025"/>
        <v>0.1</v>
      </c>
      <c r="AY1819" s="144" t="str">
        <f t="shared" si="2078"/>
        <v/>
      </c>
      <c r="AZ1819" s="144" t="str">
        <f t="shared" si="2079"/>
        <v/>
      </c>
      <c r="BA1819" s="144"/>
      <c r="BB1819" s="146" t="str">
        <f t="shared" si="2038"/>
        <v/>
      </c>
      <c r="BC1819" s="66" t="str">
        <f t="shared" si="2077"/>
        <v/>
      </c>
      <c r="BD1819" s="195" t="str">
        <f t="shared" si="2039"/>
        <v/>
      </c>
      <c r="BG1819" s="286" t="str">
        <f t="shared" si="2040"/>
        <v/>
      </c>
      <c r="BY1819" s="211" t="str">
        <f t="shared" si="2041"/>
        <v/>
      </c>
      <c r="BZ1819" s="150" t="str">
        <f t="shared" si="2042"/>
        <v/>
      </c>
      <c r="CB1819" s="54" t="str">
        <f t="shared" si="2076"/>
        <v/>
      </c>
      <c r="CD1819" s="54" t="str">
        <f t="shared" si="2043"/>
        <v/>
      </c>
      <c r="CF1819" s="54" t="str">
        <f t="shared" si="2044"/>
        <v/>
      </c>
      <c r="CH1819" s="150" t="str">
        <f t="shared" si="2045"/>
        <v/>
      </c>
      <c r="CI1819" s="290"/>
      <c r="CJ1819" s="150" t="str">
        <f t="shared" si="2046"/>
        <v/>
      </c>
      <c r="CK1819" s="290"/>
      <c r="CL1819" s="54" t="str">
        <f t="shared" si="2065"/>
        <v/>
      </c>
      <c r="CM1819" s="290"/>
      <c r="CN1819" s="150" t="str">
        <f t="shared" si="2047"/>
        <v/>
      </c>
      <c r="CO1819" s="290"/>
      <c r="CP1819" s="150" t="str">
        <f t="shared" si="2048"/>
        <v/>
      </c>
      <c r="CQ1819" s="290"/>
      <c r="CR1819" s="150" t="str">
        <f t="shared" si="2049"/>
        <v/>
      </c>
      <c r="CS1819" s="290"/>
      <c r="CT1819" s="150" t="str">
        <f t="shared" si="2050"/>
        <v/>
      </c>
      <c r="CU1819" s="150"/>
      <c r="CV1819" s="150" t="str">
        <f t="shared" si="2051"/>
        <v/>
      </c>
      <c r="CW1819" s="94"/>
      <c r="CX1819" s="151" t="str">
        <f t="shared" si="2092"/>
        <v/>
      </c>
      <c r="CY1819" s="151" t="str">
        <f t="shared" si="2093"/>
        <v/>
      </c>
      <c r="CZ1819" s="152"/>
      <c r="DA1819" s="373" t="str">
        <f t="shared" si="2066"/>
        <v/>
      </c>
      <c r="DC1819" s="153">
        <f t="shared" si="2052"/>
        <v>0</v>
      </c>
      <c r="DD1819" s="153">
        <f t="shared" si="2053"/>
        <v>0</v>
      </c>
      <c r="DE1819" s="153">
        <f t="shared" si="2054"/>
        <v>0</v>
      </c>
      <c r="DF1819" s="158">
        <f t="shared" si="2055"/>
        <v>-4.7000000000000002E-3</v>
      </c>
      <c r="DG1819" s="159">
        <f t="shared" si="2067"/>
        <v>-1.1703000000000001</v>
      </c>
      <c r="DH1819" s="158">
        <f t="shared" si="2056"/>
        <v>3.1999999999999997E-3</v>
      </c>
      <c r="DI1819" s="159">
        <f t="shared" si="2068"/>
        <v>0.79679999999999995</v>
      </c>
      <c r="DJ1819" s="158">
        <f t="shared" si="2057"/>
        <v>-2.7000000000000001E-3</v>
      </c>
      <c r="DK1819" s="159">
        <f t="shared" si="2069"/>
        <v>-0.67230000000000001</v>
      </c>
      <c r="DL1819" s="158">
        <f t="shared" si="2058"/>
        <v>1.1999999999999999E-3</v>
      </c>
      <c r="DM1819" s="159">
        <f t="shared" si="2070"/>
        <v>0.29879999999999995</v>
      </c>
      <c r="DN1819" s="158">
        <f t="shared" si="2059"/>
        <v>1.46E-2</v>
      </c>
      <c r="DO1819" s="159">
        <f t="shared" si="2071"/>
        <v>3.6354000000000002</v>
      </c>
      <c r="DP1819" s="158">
        <f t="shared" si="2060"/>
        <v>-1.2999999999999999E-2</v>
      </c>
      <c r="DQ1819" s="159">
        <f t="shared" si="2072"/>
        <v>-3.2369999999999997</v>
      </c>
      <c r="DR1819" s="158">
        <f t="shared" si="2061"/>
        <v>-6.7000000000000002E-3</v>
      </c>
      <c r="DS1819" s="159">
        <f t="shared" si="2073"/>
        <v>-1.6683000000000001</v>
      </c>
      <c r="DT1819" s="158">
        <f t="shared" si="2062"/>
        <v>-1.2999999999999999E-2</v>
      </c>
      <c r="DU1819" s="159">
        <f t="shared" si="2074"/>
        <v>-3.2369999999999997</v>
      </c>
      <c r="DV1819" s="158">
        <f t="shared" si="2063"/>
        <v>-6.7000000000000002E-3</v>
      </c>
      <c r="DW1819" s="160">
        <f t="shared" si="2075"/>
        <v>-1.6683000000000001</v>
      </c>
    </row>
    <row r="1820" spans="1:127" ht="24.95" customHeight="1" x14ac:dyDescent="0.2">
      <c r="A1820" s="272">
        <v>1811</v>
      </c>
      <c r="B1820" s="336"/>
      <c r="C1820" s="332"/>
      <c r="D1820" s="333"/>
      <c r="E1820" s="334"/>
      <c r="F1820" s="335"/>
      <c r="G1820" s="334"/>
      <c r="H1820" s="371"/>
      <c r="I1820" s="334"/>
      <c r="J1820" s="334"/>
      <c r="K1820" s="334"/>
      <c r="L1820" s="334"/>
      <c r="M1820" s="334"/>
      <c r="N1820" s="334"/>
      <c r="O1820" s="337"/>
      <c r="P1820" s="337"/>
      <c r="Q1820" s="338" t="str">
        <f t="shared" si="2026"/>
        <v xml:space="preserve"> </v>
      </c>
      <c r="R1820" s="339" t="str">
        <f t="shared" si="2027"/>
        <v/>
      </c>
      <c r="S1820" s="340" t="str">
        <f t="shared" si="2080"/>
        <v/>
      </c>
      <c r="T1820" s="341" t="str">
        <f t="shared" si="2028"/>
        <v/>
      </c>
      <c r="U1820" s="341" t="str">
        <f t="shared" si="2029"/>
        <v/>
      </c>
      <c r="V1820" s="341" t="str">
        <f t="shared" si="2030"/>
        <v/>
      </c>
      <c r="W1820" s="341" t="str">
        <f t="shared" si="2031"/>
        <v/>
      </c>
      <c r="X1820" s="340" t="str">
        <f t="shared" si="2081"/>
        <v/>
      </c>
      <c r="Y1820" s="342" t="str">
        <f t="shared" si="2082"/>
        <v/>
      </c>
      <c r="Z1820" s="343" t="str">
        <f t="shared" si="2083"/>
        <v/>
      </c>
      <c r="AA1820" s="344" t="str">
        <f t="shared" si="2084"/>
        <v/>
      </c>
      <c r="AB1820" s="345" t="str">
        <f t="shared" si="2032"/>
        <v/>
      </c>
      <c r="AC1820" s="346" t="str">
        <f t="shared" si="2033"/>
        <v/>
      </c>
      <c r="AD1820" s="346" t="str">
        <f t="shared" si="2034"/>
        <v/>
      </c>
      <c r="AE1820" s="344" t="str">
        <f t="shared" si="2085"/>
        <v/>
      </c>
      <c r="AF1820" s="346" t="str">
        <f t="shared" si="2035"/>
        <v/>
      </c>
      <c r="AG1820" s="344" t="str">
        <f t="shared" si="2086"/>
        <v/>
      </c>
      <c r="AH1820" s="344" t="str">
        <f t="shared" si="2087"/>
        <v/>
      </c>
      <c r="AI1820" s="344" t="str">
        <f t="shared" si="2088"/>
        <v/>
      </c>
      <c r="AJ1820" s="346" t="str">
        <f t="shared" si="2089"/>
        <v/>
      </c>
      <c r="AK1820" s="346" t="str">
        <f t="shared" si="2090"/>
        <v/>
      </c>
      <c r="AL1820" s="347" t="str">
        <f t="shared" si="2091"/>
        <v/>
      </c>
      <c r="AM1820" s="141"/>
      <c r="AN1820" s="141"/>
      <c r="AO1820" s="142"/>
      <c r="AP1820" s="58">
        <f t="shared" si="2036"/>
        <v>0</v>
      </c>
      <c r="AQ1820" s="318">
        <f>SUM(AP$10:AP1820)</f>
        <v>0</v>
      </c>
      <c r="AR1820" s="143">
        <f t="shared" si="2023"/>
        <v>0.1</v>
      </c>
      <c r="AS1820" s="144" t="str">
        <f t="shared" si="2037"/>
        <v/>
      </c>
      <c r="AT1820" s="144" t="str">
        <f t="shared" si="2064"/>
        <v/>
      </c>
      <c r="AU1820" s="145"/>
      <c r="AV1820" s="58">
        <f t="shared" si="2024"/>
        <v>0</v>
      </c>
      <c r="AW1820" s="318">
        <f>SUM(AV$10:AV1820)</f>
        <v>0</v>
      </c>
      <c r="AX1820" s="319">
        <f t="shared" si="2025"/>
        <v>0.1</v>
      </c>
      <c r="AY1820" s="144" t="str">
        <f t="shared" si="2078"/>
        <v/>
      </c>
      <c r="AZ1820" s="144" t="str">
        <f t="shared" si="2079"/>
        <v/>
      </c>
      <c r="BA1820" s="144"/>
      <c r="BB1820" s="146" t="str">
        <f t="shared" si="2038"/>
        <v/>
      </c>
      <c r="BC1820" s="66" t="str">
        <f t="shared" si="2077"/>
        <v/>
      </c>
      <c r="BD1820" s="195" t="str">
        <f t="shared" si="2039"/>
        <v/>
      </c>
      <c r="BG1820" s="286" t="str">
        <f t="shared" si="2040"/>
        <v/>
      </c>
      <c r="BY1820" s="211" t="str">
        <f t="shared" si="2041"/>
        <v/>
      </c>
      <c r="BZ1820" s="150" t="str">
        <f t="shared" si="2042"/>
        <v/>
      </c>
      <c r="CB1820" s="54" t="str">
        <f t="shared" si="2076"/>
        <v/>
      </c>
      <c r="CD1820" s="54" t="str">
        <f t="shared" si="2043"/>
        <v/>
      </c>
      <c r="CF1820" s="54" t="str">
        <f t="shared" si="2044"/>
        <v/>
      </c>
      <c r="CH1820" s="150" t="str">
        <f t="shared" si="2045"/>
        <v/>
      </c>
      <c r="CI1820" s="290"/>
      <c r="CJ1820" s="150" t="str">
        <f t="shared" si="2046"/>
        <v/>
      </c>
      <c r="CK1820" s="290"/>
      <c r="CL1820" s="54" t="str">
        <f t="shared" si="2065"/>
        <v/>
      </c>
      <c r="CM1820" s="290"/>
      <c r="CN1820" s="150" t="str">
        <f t="shared" si="2047"/>
        <v/>
      </c>
      <c r="CO1820" s="290"/>
      <c r="CP1820" s="150" t="str">
        <f t="shared" si="2048"/>
        <v/>
      </c>
      <c r="CQ1820" s="290"/>
      <c r="CR1820" s="150" t="str">
        <f t="shared" si="2049"/>
        <v/>
      </c>
      <c r="CS1820" s="290"/>
      <c r="CT1820" s="150" t="str">
        <f t="shared" si="2050"/>
        <v/>
      </c>
      <c r="CU1820" s="150"/>
      <c r="CV1820" s="150" t="str">
        <f t="shared" si="2051"/>
        <v/>
      </c>
      <c r="CW1820" s="94"/>
      <c r="CX1820" s="151" t="str">
        <f t="shared" si="2092"/>
        <v/>
      </c>
      <c r="CY1820" s="151" t="str">
        <f t="shared" si="2093"/>
        <v/>
      </c>
      <c r="CZ1820" s="152"/>
      <c r="DA1820" s="373" t="str">
        <f t="shared" si="2066"/>
        <v/>
      </c>
      <c r="DC1820" s="153">
        <f t="shared" si="2052"/>
        <v>0</v>
      </c>
      <c r="DD1820" s="153">
        <f t="shared" si="2053"/>
        <v>0</v>
      </c>
      <c r="DE1820" s="153">
        <f t="shared" si="2054"/>
        <v>0</v>
      </c>
      <c r="DF1820" s="158">
        <f t="shared" si="2055"/>
        <v>-4.7000000000000002E-3</v>
      </c>
      <c r="DG1820" s="159">
        <f t="shared" si="2067"/>
        <v>-1.1703000000000001</v>
      </c>
      <c r="DH1820" s="158">
        <f t="shared" si="2056"/>
        <v>3.1999999999999997E-3</v>
      </c>
      <c r="DI1820" s="159">
        <f t="shared" si="2068"/>
        <v>0.79679999999999995</v>
      </c>
      <c r="DJ1820" s="158">
        <f t="shared" si="2057"/>
        <v>-2.7000000000000001E-3</v>
      </c>
      <c r="DK1820" s="159">
        <f t="shared" si="2069"/>
        <v>-0.67230000000000001</v>
      </c>
      <c r="DL1820" s="158">
        <f t="shared" si="2058"/>
        <v>1.1999999999999999E-3</v>
      </c>
      <c r="DM1820" s="159">
        <f t="shared" si="2070"/>
        <v>0.29879999999999995</v>
      </c>
      <c r="DN1820" s="158">
        <f t="shared" si="2059"/>
        <v>1.46E-2</v>
      </c>
      <c r="DO1820" s="159">
        <f t="shared" si="2071"/>
        <v>3.6354000000000002</v>
      </c>
      <c r="DP1820" s="158">
        <f t="shared" si="2060"/>
        <v>-1.2999999999999999E-2</v>
      </c>
      <c r="DQ1820" s="159">
        <f t="shared" si="2072"/>
        <v>-3.2369999999999997</v>
      </c>
      <c r="DR1820" s="158">
        <f t="shared" si="2061"/>
        <v>-6.7000000000000002E-3</v>
      </c>
      <c r="DS1820" s="159">
        <f t="shared" si="2073"/>
        <v>-1.6683000000000001</v>
      </c>
      <c r="DT1820" s="158">
        <f t="shared" si="2062"/>
        <v>-1.2999999999999999E-2</v>
      </c>
      <c r="DU1820" s="159">
        <f t="shared" si="2074"/>
        <v>-3.2369999999999997</v>
      </c>
      <c r="DV1820" s="158">
        <f t="shared" si="2063"/>
        <v>-6.7000000000000002E-3</v>
      </c>
      <c r="DW1820" s="160">
        <f t="shared" si="2075"/>
        <v>-1.6683000000000001</v>
      </c>
    </row>
    <row r="1821" spans="1:127" ht="24.95" customHeight="1" x14ac:dyDescent="0.2">
      <c r="A1821" s="272">
        <v>1812</v>
      </c>
      <c r="B1821" s="336"/>
      <c r="C1821" s="332"/>
      <c r="D1821" s="333"/>
      <c r="E1821" s="334"/>
      <c r="F1821" s="335"/>
      <c r="G1821" s="334"/>
      <c r="H1821" s="371"/>
      <c r="I1821" s="334"/>
      <c r="J1821" s="334"/>
      <c r="K1821" s="334"/>
      <c r="L1821" s="334"/>
      <c r="M1821" s="334"/>
      <c r="N1821" s="334"/>
      <c r="O1821" s="337"/>
      <c r="P1821" s="337"/>
      <c r="Q1821" s="338" t="str">
        <f t="shared" si="2026"/>
        <v xml:space="preserve"> </v>
      </c>
      <c r="R1821" s="339" t="str">
        <f t="shared" si="2027"/>
        <v/>
      </c>
      <c r="S1821" s="340" t="str">
        <f t="shared" si="2080"/>
        <v/>
      </c>
      <c r="T1821" s="341" t="str">
        <f t="shared" si="2028"/>
        <v/>
      </c>
      <c r="U1821" s="341" t="str">
        <f t="shared" si="2029"/>
        <v/>
      </c>
      <c r="V1821" s="341" t="str">
        <f t="shared" si="2030"/>
        <v/>
      </c>
      <c r="W1821" s="341" t="str">
        <f t="shared" si="2031"/>
        <v/>
      </c>
      <c r="X1821" s="340" t="str">
        <f t="shared" si="2081"/>
        <v/>
      </c>
      <c r="Y1821" s="342" t="str">
        <f t="shared" si="2082"/>
        <v/>
      </c>
      <c r="Z1821" s="343" t="str">
        <f t="shared" si="2083"/>
        <v/>
      </c>
      <c r="AA1821" s="344" t="str">
        <f t="shared" si="2084"/>
        <v/>
      </c>
      <c r="AB1821" s="345" t="str">
        <f t="shared" si="2032"/>
        <v/>
      </c>
      <c r="AC1821" s="346" t="str">
        <f t="shared" si="2033"/>
        <v/>
      </c>
      <c r="AD1821" s="346" t="str">
        <f t="shared" si="2034"/>
        <v/>
      </c>
      <c r="AE1821" s="344" t="str">
        <f t="shared" si="2085"/>
        <v/>
      </c>
      <c r="AF1821" s="346" t="str">
        <f t="shared" si="2035"/>
        <v/>
      </c>
      <c r="AG1821" s="344" t="str">
        <f t="shared" si="2086"/>
        <v/>
      </c>
      <c r="AH1821" s="344" t="str">
        <f t="shared" si="2087"/>
        <v/>
      </c>
      <c r="AI1821" s="344" t="str">
        <f t="shared" si="2088"/>
        <v/>
      </c>
      <c r="AJ1821" s="346" t="str">
        <f t="shared" si="2089"/>
        <v/>
      </c>
      <c r="AK1821" s="346" t="str">
        <f t="shared" si="2090"/>
        <v/>
      </c>
      <c r="AL1821" s="347" t="str">
        <f t="shared" si="2091"/>
        <v/>
      </c>
      <c r="AM1821" s="141"/>
      <c r="AN1821" s="141"/>
      <c r="AO1821" s="142"/>
      <c r="AP1821" s="58">
        <f t="shared" si="2036"/>
        <v>0</v>
      </c>
      <c r="AQ1821" s="318">
        <f>SUM(AP$10:AP1821)</f>
        <v>0</v>
      </c>
      <c r="AR1821" s="143">
        <f t="shared" si="2023"/>
        <v>0.1</v>
      </c>
      <c r="AS1821" s="144" t="str">
        <f t="shared" si="2037"/>
        <v/>
      </c>
      <c r="AT1821" s="144" t="str">
        <f t="shared" si="2064"/>
        <v/>
      </c>
      <c r="AU1821" s="145"/>
      <c r="AV1821" s="58">
        <f t="shared" si="2024"/>
        <v>0</v>
      </c>
      <c r="AW1821" s="318">
        <f>SUM(AV$10:AV1821)</f>
        <v>0</v>
      </c>
      <c r="AX1821" s="319">
        <f t="shared" si="2025"/>
        <v>0.1</v>
      </c>
      <c r="AY1821" s="144" t="str">
        <f t="shared" si="2078"/>
        <v/>
      </c>
      <c r="AZ1821" s="144" t="str">
        <f t="shared" si="2079"/>
        <v/>
      </c>
      <c r="BA1821" s="144"/>
      <c r="BB1821" s="146" t="str">
        <f t="shared" si="2038"/>
        <v/>
      </c>
      <c r="BC1821" s="66" t="str">
        <f t="shared" si="2077"/>
        <v/>
      </c>
      <c r="BD1821" s="195" t="str">
        <f t="shared" si="2039"/>
        <v/>
      </c>
      <c r="BG1821" s="286" t="str">
        <f t="shared" si="2040"/>
        <v/>
      </c>
      <c r="BY1821" s="211" t="str">
        <f t="shared" si="2041"/>
        <v/>
      </c>
      <c r="BZ1821" s="150" t="str">
        <f t="shared" si="2042"/>
        <v/>
      </c>
      <c r="CB1821" s="54" t="str">
        <f t="shared" si="2076"/>
        <v/>
      </c>
      <c r="CD1821" s="54" t="str">
        <f t="shared" si="2043"/>
        <v/>
      </c>
      <c r="CF1821" s="54" t="str">
        <f t="shared" si="2044"/>
        <v/>
      </c>
      <c r="CH1821" s="150" t="str">
        <f t="shared" si="2045"/>
        <v/>
      </c>
      <c r="CI1821" s="290"/>
      <c r="CJ1821" s="150" t="str">
        <f t="shared" si="2046"/>
        <v/>
      </c>
      <c r="CK1821" s="290"/>
      <c r="CL1821" s="54" t="str">
        <f t="shared" si="2065"/>
        <v/>
      </c>
      <c r="CM1821" s="290"/>
      <c r="CN1821" s="150" t="str">
        <f t="shared" si="2047"/>
        <v/>
      </c>
      <c r="CO1821" s="290"/>
      <c r="CP1821" s="150" t="str">
        <f t="shared" si="2048"/>
        <v/>
      </c>
      <c r="CQ1821" s="290"/>
      <c r="CR1821" s="150" t="str">
        <f t="shared" si="2049"/>
        <v/>
      </c>
      <c r="CS1821" s="290"/>
      <c r="CT1821" s="150" t="str">
        <f t="shared" si="2050"/>
        <v/>
      </c>
      <c r="CU1821" s="150"/>
      <c r="CV1821" s="150" t="str">
        <f t="shared" si="2051"/>
        <v/>
      </c>
      <c r="CW1821" s="94"/>
      <c r="CX1821" s="151" t="str">
        <f t="shared" si="2092"/>
        <v/>
      </c>
      <c r="CY1821" s="151" t="str">
        <f t="shared" si="2093"/>
        <v/>
      </c>
      <c r="CZ1821" s="152"/>
      <c r="DA1821" s="373" t="str">
        <f t="shared" si="2066"/>
        <v/>
      </c>
      <c r="DC1821" s="153">
        <f t="shared" si="2052"/>
        <v>0</v>
      </c>
      <c r="DD1821" s="153">
        <f t="shared" si="2053"/>
        <v>0</v>
      </c>
      <c r="DE1821" s="153">
        <f t="shared" si="2054"/>
        <v>0</v>
      </c>
      <c r="DF1821" s="158">
        <f t="shared" si="2055"/>
        <v>-4.7000000000000002E-3</v>
      </c>
      <c r="DG1821" s="159">
        <f t="shared" si="2067"/>
        <v>-1.1703000000000001</v>
      </c>
      <c r="DH1821" s="158">
        <f t="shared" si="2056"/>
        <v>3.1999999999999997E-3</v>
      </c>
      <c r="DI1821" s="159">
        <f t="shared" si="2068"/>
        <v>0.79679999999999995</v>
      </c>
      <c r="DJ1821" s="158">
        <f t="shared" si="2057"/>
        <v>-2.7000000000000001E-3</v>
      </c>
      <c r="DK1821" s="159">
        <f t="shared" si="2069"/>
        <v>-0.67230000000000001</v>
      </c>
      <c r="DL1821" s="158">
        <f t="shared" si="2058"/>
        <v>1.1999999999999999E-3</v>
      </c>
      <c r="DM1821" s="159">
        <f t="shared" si="2070"/>
        <v>0.29879999999999995</v>
      </c>
      <c r="DN1821" s="158">
        <f t="shared" si="2059"/>
        <v>1.46E-2</v>
      </c>
      <c r="DO1821" s="159">
        <f t="shared" si="2071"/>
        <v>3.6354000000000002</v>
      </c>
      <c r="DP1821" s="158">
        <f t="shared" si="2060"/>
        <v>-1.2999999999999999E-2</v>
      </c>
      <c r="DQ1821" s="159">
        <f t="shared" si="2072"/>
        <v>-3.2369999999999997</v>
      </c>
      <c r="DR1821" s="158">
        <f t="shared" si="2061"/>
        <v>-6.7000000000000002E-3</v>
      </c>
      <c r="DS1821" s="159">
        <f t="shared" si="2073"/>
        <v>-1.6683000000000001</v>
      </c>
      <c r="DT1821" s="158">
        <f t="shared" si="2062"/>
        <v>-1.2999999999999999E-2</v>
      </c>
      <c r="DU1821" s="159">
        <f t="shared" si="2074"/>
        <v>-3.2369999999999997</v>
      </c>
      <c r="DV1821" s="158">
        <f t="shared" si="2063"/>
        <v>-6.7000000000000002E-3</v>
      </c>
      <c r="DW1821" s="160">
        <f t="shared" si="2075"/>
        <v>-1.6683000000000001</v>
      </c>
    </row>
    <row r="1822" spans="1:127" ht="24.95" customHeight="1" x14ac:dyDescent="0.2">
      <c r="A1822" s="272">
        <v>1813</v>
      </c>
      <c r="B1822" s="336"/>
      <c r="C1822" s="332"/>
      <c r="D1822" s="333"/>
      <c r="E1822" s="334"/>
      <c r="F1822" s="335"/>
      <c r="G1822" s="334"/>
      <c r="H1822" s="371"/>
      <c r="I1822" s="334"/>
      <c r="J1822" s="334"/>
      <c r="K1822" s="334"/>
      <c r="L1822" s="334"/>
      <c r="M1822" s="334"/>
      <c r="N1822" s="334"/>
      <c r="O1822" s="337"/>
      <c r="P1822" s="337"/>
      <c r="Q1822" s="338" t="str">
        <f t="shared" si="2026"/>
        <v xml:space="preserve"> </v>
      </c>
      <c r="R1822" s="339" t="str">
        <f t="shared" si="2027"/>
        <v/>
      </c>
      <c r="S1822" s="340" t="str">
        <f t="shared" si="2080"/>
        <v/>
      </c>
      <c r="T1822" s="341" t="str">
        <f t="shared" si="2028"/>
        <v/>
      </c>
      <c r="U1822" s="341" t="str">
        <f t="shared" si="2029"/>
        <v/>
      </c>
      <c r="V1822" s="341" t="str">
        <f t="shared" si="2030"/>
        <v/>
      </c>
      <c r="W1822" s="341" t="str">
        <f t="shared" si="2031"/>
        <v/>
      </c>
      <c r="X1822" s="340" t="str">
        <f t="shared" si="2081"/>
        <v/>
      </c>
      <c r="Y1822" s="342" t="str">
        <f t="shared" si="2082"/>
        <v/>
      </c>
      <c r="Z1822" s="343" t="str">
        <f t="shared" si="2083"/>
        <v/>
      </c>
      <c r="AA1822" s="344" t="str">
        <f t="shared" si="2084"/>
        <v/>
      </c>
      <c r="AB1822" s="345" t="str">
        <f t="shared" si="2032"/>
        <v/>
      </c>
      <c r="AC1822" s="346" t="str">
        <f t="shared" si="2033"/>
        <v/>
      </c>
      <c r="AD1822" s="346" t="str">
        <f t="shared" si="2034"/>
        <v/>
      </c>
      <c r="AE1822" s="344" t="str">
        <f t="shared" si="2085"/>
        <v/>
      </c>
      <c r="AF1822" s="346" t="str">
        <f t="shared" si="2035"/>
        <v/>
      </c>
      <c r="AG1822" s="344" t="str">
        <f t="shared" si="2086"/>
        <v/>
      </c>
      <c r="AH1822" s="344" t="str">
        <f t="shared" si="2087"/>
        <v/>
      </c>
      <c r="AI1822" s="344" t="str">
        <f t="shared" si="2088"/>
        <v/>
      </c>
      <c r="AJ1822" s="346" t="str">
        <f t="shared" si="2089"/>
        <v/>
      </c>
      <c r="AK1822" s="346" t="str">
        <f t="shared" si="2090"/>
        <v/>
      </c>
      <c r="AL1822" s="347" t="str">
        <f t="shared" si="2091"/>
        <v/>
      </c>
      <c r="AM1822" s="141"/>
      <c r="AN1822" s="141"/>
      <c r="AO1822" s="142"/>
      <c r="AP1822" s="58">
        <f t="shared" si="2036"/>
        <v>0</v>
      </c>
      <c r="AQ1822" s="318">
        <f>SUM(AP$10:AP1822)</f>
        <v>0</v>
      </c>
      <c r="AR1822" s="143">
        <f t="shared" si="2023"/>
        <v>0.1</v>
      </c>
      <c r="AS1822" s="144" t="str">
        <f t="shared" si="2037"/>
        <v/>
      </c>
      <c r="AT1822" s="144" t="str">
        <f t="shared" si="2064"/>
        <v/>
      </c>
      <c r="AU1822" s="145"/>
      <c r="AV1822" s="58">
        <f t="shared" si="2024"/>
        <v>0</v>
      </c>
      <c r="AW1822" s="318">
        <f>SUM(AV$10:AV1822)</f>
        <v>0</v>
      </c>
      <c r="AX1822" s="319">
        <f t="shared" si="2025"/>
        <v>0.1</v>
      </c>
      <c r="AY1822" s="144" t="str">
        <f t="shared" si="2078"/>
        <v/>
      </c>
      <c r="AZ1822" s="144" t="str">
        <f t="shared" si="2079"/>
        <v/>
      </c>
      <c r="BA1822" s="144"/>
      <c r="BB1822" s="146" t="str">
        <f t="shared" si="2038"/>
        <v/>
      </c>
      <c r="BC1822" s="66" t="str">
        <f t="shared" si="2077"/>
        <v/>
      </c>
      <c r="BD1822" s="195" t="str">
        <f t="shared" si="2039"/>
        <v/>
      </c>
      <c r="BG1822" s="286" t="str">
        <f t="shared" si="2040"/>
        <v/>
      </c>
      <c r="BY1822" s="211" t="str">
        <f t="shared" si="2041"/>
        <v/>
      </c>
      <c r="BZ1822" s="150" t="str">
        <f t="shared" si="2042"/>
        <v/>
      </c>
      <c r="CB1822" s="54" t="str">
        <f t="shared" si="2076"/>
        <v/>
      </c>
      <c r="CD1822" s="54" t="str">
        <f t="shared" si="2043"/>
        <v/>
      </c>
      <c r="CF1822" s="54" t="str">
        <f t="shared" si="2044"/>
        <v/>
      </c>
      <c r="CH1822" s="150" t="str">
        <f t="shared" si="2045"/>
        <v/>
      </c>
      <c r="CI1822" s="290"/>
      <c r="CJ1822" s="150" t="str">
        <f t="shared" si="2046"/>
        <v/>
      </c>
      <c r="CK1822" s="290"/>
      <c r="CL1822" s="54" t="str">
        <f t="shared" si="2065"/>
        <v/>
      </c>
      <c r="CM1822" s="290"/>
      <c r="CN1822" s="150" t="str">
        <f t="shared" si="2047"/>
        <v/>
      </c>
      <c r="CO1822" s="290"/>
      <c r="CP1822" s="150" t="str">
        <f t="shared" si="2048"/>
        <v/>
      </c>
      <c r="CQ1822" s="290"/>
      <c r="CR1822" s="150" t="str">
        <f t="shared" si="2049"/>
        <v/>
      </c>
      <c r="CS1822" s="290"/>
      <c r="CT1822" s="150" t="str">
        <f t="shared" si="2050"/>
        <v/>
      </c>
      <c r="CU1822" s="150"/>
      <c r="CV1822" s="150" t="str">
        <f t="shared" si="2051"/>
        <v/>
      </c>
      <c r="CW1822" s="94"/>
      <c r="CX1822" s="151" t="str">
        <f t="shared" si="2092"/>
        <v/>
      </c>
      <c r="CY1822" s="151" t="str">
        <f t="shared" si="2093"/>
        <v/>
      </c>
      <c r="CZ1822" s="152"/>
      <c r="DA1822" s="373" t="str">
        <f t="shared" si="2066"/>
        <v/>
      </c>
      <c r="DC1822" s="153">
        <f t="shared" si="2052"/>
        <v>0</v>
      </c>
      <c r="DD1822" s="153">
        <f t="shared" si="2053"/>
        <v>0</v>
      </c>
      <c r="DE1822" s="153">
        <f t="shared" si="2054"/>
        <v>0</v>
      </c>
      <c r="DF1822" s="158">
        <f t="shared" si="2055"/>
        <v>-4.7000000000000002E-3</v>
      </c>
      <c r="DG1822" s="159">
        <f t="shared" si="2067"/>
        <v>-1.1703000000000001</v>
      </c>
      <c r="DH1822" s="158">
        <f t="shared" si="2056"/>
        <v>3.1999999999999997E-3</v>
      </c>
      <c r="DI1822" s="159">
        <f t="shared" si="2068"/>
        <v>0.79679999999999995</v>
      </c>
      <c r="DJ1822" s="158">
        <f t="shared" si="2057"/>
        <v>-2.7000000000000001E-3</v>
      </c>
      <c r="DK1822" s="159">
        <f t="shared" si="2069"/>
        <v>-0.67230000000000001</v>
      </c>
      <c r="DL1822" s="158">
        <f t="shared" si="2058"/>
        <v>1.1999999999999999E-3</v>
      </c>
      <c r="DM1822" s="159">
        <f t="shared" si="2070"/>
        <v>0.29879999999999995</v>
      </c>
      <c r="DN1822" s="158">
        <f t="shared" si="2059"/>
        <v>1.46E-2</v>
      </c>
      <c r="DO1822" s="159">
        <f t="shared" si="2071"/>
        <v>3.6354000000000002</v>
      </c>
      <c r="DP1822" s="158">
        <f t="shared" si="2060"/>
        <v>-1.2999999999999999E-2</v>
      </c>
      <c r="DQ1822" s="159">
        <f t="shared" si="2072"/>
        <v>-3.2369999999999997</v>
      </c>
      <c r="DR1822" s="158">
        <f t="shared" si="2061"/>
        <v>-6.7000000000000002E-3</v>
      </c>
      <c r="DS1822" s="159">
        <f t="shared" si="2073"/>
        <v>-1.6683000000000001</v>
      </c>
      <c r="DT1822" s="158">
        <f t="shared" si="2062"/>
        <v>-1.2999999999999999E-2</v>
      </c>
      <c r="DU1822" s="159">
        <f t="shared" si="2074"/>
        <v>-3.2369999999999997</v>
      </c>
      <c r="DV1822" s="158">
        <f t="shared" si="2063"/>
        <v>-6.7000000000000002E-3</v>
      </c>
      <c r="DW1822" s="160">
        <f t="shared" si="2075"/>
        <v>-1.6683000000000001</v>
      </c>
    </row>
    <row r="1823" spans="1:127" ht="24.95" customHeight="1" x14ac:dyDescent="0.2">
      <c r="A1823" s="272">
        <v>1814</v>
      </c>
      <c r="B1823" s="336"/>
      <c r="C1823" s="332"/>
      <c r="D1823" s="333"/>
      <c r="E1823" s="334"/>
      <c r="F1823" s="335"/>
      <c r="G1823" s="334"/>
      <c r="H1823" s="371"/>
      <c r="I1823" s="334"/>
      <c r="J1823" s="334"/>
      <c r="K1823" s="334"/>
      <c r="L1823" s="334"/>
      <c r="M1823" s="334"/>
      <c r="N1823" s="334"/>
      <c r="O1823" s="337"/>
      <c r="P1823" s="337"/>
      <c r="Q1823" s="338" t="str">
        <f t="shared" si="2026"/>
        <v xml:space="preserve"> </v>
      </c>
      <c r="R1823" s="339" t="str">
        <f t="shared" si="2027"/>
        <v/>
      </c>
      <c r="S1823" s="340" t="str">
        <f t="shared" si="2080"/>
        <v/>
      </c>
      <c r="T1823" s="341" t="str">
        <f t="shared" si="2028"/>
        <v/>
      </c>
      <c r="U1823" s="341" t="str">
        <f t="shared" si="2029"/>
        <v/>
      </c>
      <c r="V1823" s="341" t="str">
        <f t="shared" si="2030"/>
        <v/>
      </c>
      <c r="W1823" s="341" t="str">
        <f t="shared" si="2031"/>
        <v/>
      </c>
      <c r="X1823" s="340" t="str">
        <f t="shared" si="2081"/>
        <v/>
      </c>
      <c r="Y1823" s="342" t="str">
        <f t="shared" si="2082"/>
        <v/>
      </c>
      <c r="Z1823" s="343" t="str">
        <f t="shared" si="2083"/>
        <v/>
      </c>
      <c r="AA1823" s="344" t="str">
        <f t="shared" si="2084"/>
        <v/>
      </c>
      <c r="AB1823" s="345" t="str">
        <f t="shared" si="2032"/>
        <v/>
      </c>
      <c r="AC1823" s="346" t="str">
        <f t="shared" si="2033"/>
        <v/>
      </c>
      <c r="AD1823" s="346" t="str">
        <f t="shared" si="2034"/>
        <v/>
      </c>
      <c r="AE1823" s="344" t="str">
        <f t="shared" si="2085"/>
        <v/>
      </c>
      <c r="AF1823" s="346" t="str">
        <f t="shared" si="2035"/>
        <v/>
      </c>
      <c r="AG1823" s="344" t="str">
        <f t="shared" si="2086"/>
        <v/>
      </c>
      <c r="AH1823" s="344" t="str">
        <f t="shared" si="2087"/>
        <v/>
      </c>
      <c r="AI1823" s="344" t="str">
        <f t="shared" si="2088"/>
        <v/>
      </c>
      <c r="AJ1823" s="346" t="str">
        <f t="shared" si="2089"/>
        <v/>
      </c>
      <c r="AK1823" s="346" t="str">
        <f t="shared" si="2090"/>
        <v/>
      </c>
      <c r="AL1823" s="347" t="str">
        <f t="shared" si="2091"/>
        <v/>
      </c>
      <c r="AM1823" s="141"/>
      <c r="AN1823" s="141"/>
      <c r="AO1823" s="142"/>
      <c r="AP1823" s="58">
        <f t="shared" si="2036"/>
        <v>0</v>
      </c>
      <c r="AQ1823" s="318">
        <f>SUM(AP$10:AP1823)</f>
        <v>0</v>
      </c>
      <c r="AR1823" s="143">
        <f t="shared" si="2023"/>
        <v>0.1</v>
      </c>
      <c r="AS1823" s="144" t="str">
        <f t="shared" si="2037"/>
        <v/>
      </c>
      <c r="AT1823" s="144" t="str">
        <f t="shared" si="2064"/>
        <v/>
      </c>
      <c r="AU1823" s="145"/>
      <c r="AV1823" s="58">
        <f t="shared" si="2024"/>
        <v>0</v>
      </c>
      <c r="AW1823" s="318">
        <f>SUM(AV$10:AV1823)</f>
        <v>0</v>
      </c>
      <c r="AX1823" s="319">
        <f t="shared" si="2025"/>
        <v>0.1</v>
      </c>
      <c r="AY1823" s="144" t="str">
        <f t="shared" si="2078"/>
        <v/>
      </c>
      <c r="AZ1823" s="144" t="str">
        <f t="shared" si="2079"/>
        <v/>
      </c>
      <c r="BA1823" s="144"/>
      <c r="BB1823" s="146" t="str">
        <f t="shared" si="2038"/>
        <v/>
      </c>
      <c r="BC1823" s="66" t="str">
        <f t="shared" si="2077"/>
        <v/>
      </c>
      <c r="BD1823" s="195" t="str">
        <f t="shared" si="2039"/>
        <v/>
      </c>
      <c r="BG1823" s="286" t="str">
        <f t="shared" si="2040"/>
        <v/>
      </c>
      <c r="BY1823" s="211" t="str">
        <f t="shared" si="2041"/>
        <v/>
      </c>
      <c r="BZ1823" s="150" t="str">
        <f t="shared" si="2042"/>
        <v/>
      </c>
      <c r="CB1823" s="54" t="str">
        <f t="shared" si="2076"/>
        <v/>
      </c>
      <c r="CD1823" s="54" t="str">
        <f t="shared" si="2043"/>
        <v/>
      </c>
      <c r="CF1823" s="54" t="str">
        <f t="shared" si="2044"/>
        <v/>
      </c>
      <c r="CH1823" s="150" t="str">
        <f t="shared" si="2045"/>
        <v/>
      </c>
      <c r="CI1823" s="290"/>
      <c r="CJ1823" s="150" t="str">
        <f t="shared" si="2046"/>
        <v/>
      </c>
      <c r="CK1823" s="290"/>
      <c r="CL1823" s="54" t="str">
        <f t="shared" si="2065"/>
        <v/>
      </c>
      <c r="CM1823" s="290"/>
      <c r="CN1823" s="150" t="str">
        <f t="shared" si="2047"/>
        <v/>
      </c>
      <c r="CO1823" s="290"/>
      <c r="CP1823" s="150" t="str">
        <f t="shared" si="2048"/>
        <v/>
      </c>
      <c r="CQ1823" s="290"/>
      <c r="CR1823" s="150" t="str">
        <f t="shared" si="2049"/>
        <v/>
      </c>
      <c r="CS1823" s="290"/>
      <c r="CT1823" s="150" t="str">
        <f t="shared" si="2050"/>
        <v/>
      </c>
      <c r="CU1823" s="150"/>
      <c r="CV1823" s="150" t="str">
        <f t="shared" si="2051"/>
        <v/>
      </c>
      <c r="CW1823" s="94"/>
      <c r="CX1823" s="151" t="str">
        <f t="shared" si="2092"/>
        <v/>
      </c>
      <c r="CY1823" s="151" t="str">
        <f t="shared" si="2093"/>
        <v/>
      </c>
      <c r="CZ1823" s="152"/>
      <c r="DA1823" s="373" t="str">
        <f t="shared" si="2066"/>
        <v/>
      </c>
      <c r="DC1823" s="153">
        <f t="shared" si="2052"/>
        <v>0</v>
      </c>
      <c r="DD1823" s="153">
        <f t="shared" si="2053"/>
        <v>0</v>
      </c>
      <c r="DE1823" s="153">
        <f t="shared" si="2054"/>
        <v>0</v>
      </c>
      <c r="DF1823" s="158">
        <f t="shared" si="2055"/>
        <v>-4.7000000000000002E-3</v>
      </c>
      <c r="DG1823" s="159">
        <f t="shared" si="2067"/>
        <v>-1.1703000000000001</v>
      </c>
      <c r="DH1823" s="158">
        <f t="shared" si="2056"/>
        <v>3.1999999999999997E-3</v>
      </c>
      <c r="DI1823" s="159">
        <f t="shared" si="2068"/>
        <v>0.79679999999999995</v>
      </c>
      <c r="DJ1823" s="158">
        <f t="shared" si="2057"/>
        <v>-2.7000000000000001E-3</v>
      </c>
      <c r="DK1823" s="159">
        <f t="shared" si="2069"/>
        <v>-0.67230000000000001</v>
      </c>
      <c r="DL1823" s="158">
        <f t="shared" si="2058"/>
        <v>1.1999999999999999E-3</v>
      </c>
      <c r="DM1823" s="159">
        <f t="shared" si="2070"/>
        <v>0.29879999999999995</v>
      </c>
      <c r="DN1823" s="158">
        <f t="shared" si="2059"/>
        <v>1.46E-2</v>
      </c>
      <c r="DO1823" s="159">
        <f t="shared" si="2071"/>
        <v>3.6354000000000002</v>
      </c>
      <c r="DP1823" s="158">
        <f t="shared" si="2060"/>
        <v>-1.2999999999999999E-2</v>
      </c>
      <c r="DQ1823" s="159">
        <f t="shared" si="2072"/>
        <v>-3.2369999999999997</v>
      </c>
      <c r="DR1823" s="158">
        <f t="shared" si="2061"/>
        <v>-6.7000000000000002E-3</v>
      </c>
      <c r="DS1823" s="159">
        <f t="shared" si="2073"/>
        <v>-1.6683000000000001</v>
      </c>
      <c r="DT1823" s="158">
        <f t="shared" si="2062"/>
        <v>-1.2999999999999999E-2</v>
      </c>
      <c r="DU1823" s="159">
        <f t="shared" si="2074"/>
        <v>-3.2369999999999997</v>
      </c>
      <c r="DV1823" s="158">
        <f t="shared" si="2063"/>
        <v>-6.7000000000000002E-3</v>
      </c>
      <c r="DW1823" s="160">
        <f t="shared" si="2075"/>
        <v>-1.6683000000000001</v>
      </c>
    </row>
    <row r="1824" spans="1:127" ht="24.95" customHeight="1" x14ac:dyDescent="0.2">
      <c r="A1824" s="272">
        <v>1815</v>
      </c>
      <c r="B1824" s="336"/>
      <c r="C1824" s="332"/>
      <c r="D1824" s="333"/>
      <c r="E1824" s="334"/>
      <c r="F1824" s="335"/>
      <c r="G1824" s="334"/>
      <c r="H1824" s="371"/>
      <c r="I1824" s="334"/>
      <c r="J1824" s="334"/>
      <c r="K1824" s="334"/>
      <c r="L1824" s="334"/>
      <c r="M1824" s="334"/>
      <c r="N1824" s="334"/>
      <c r="O1824" s="337"/>
      <c r="P1824" s="337"/>
      <c r="Q1824" s="338" t="str">
        <f t="shared" si="2026"/>
        <v xml:space="preserve"> </v>
      </c>
      <c r="R1824" s="339" t="str">
        <f t="shared" si="2027"/>
        <v/>
      </c>
      <c r="S1824" s="340" t="str">
        <f t="shared" si="2080"/>
        <v/>
      </c>
      <c r="T1824" s="341" t="str">
        <f t="shared" si="2028"/>
        <v/>
      </c>
      <c r="U1824" s="341" t="str">
        <f t="shared" si="2029"/>
        <v/>
      </c>
      <c r="V1824" s="341" t="str">
        <f t="shared" si="2030"/>
        <v/>
      </c>
      <c r="W1824" s="341" t="str">
        <f t="shared" si="2031"/>
        <v/>
      </c>
      <c r="X1824" s="340" t="str">
        <f t="shared" si="2081"/>
        <v/>
      </c>
      <c r="Y1824" s="342" t="str">
        <f t="shared" si="2082"/>
        <v/>
      </c>
      <c r="Z1824" s="343" t="str">
        <f t="shared" si="2083"/>
        <v/>
      </c>
      <c r="AA1824" s="344" t="str">
        <f t="shared" si="2084"/>
        <v/>
      </c>
      <c r="AB1824" s="345" t="str">
        <f t="shared" si="2032"/>
        <v/>
      </c>
      <c r="AC1824" s="346" t="str">
        <f t="shared" si="2033"/>
        <v/>
      </c>
      <c r="AD1824" s="346" t="str">
        <f t="shared" si="2034"/>
        <v/>
      </c>
      <c r="AE1824" s="344" t="str">
        <f t="shared" si="2085"/>
        <v/>
      </c>
      <c r="AF1824" s="346" t="str">
        <f t="shared" si="2035"/>
        <v/>
      </c>
      <c r="AG1824" s="344" t="str">
        <f t="shared" si="2086"/>
        <v/>
      </c>
      <c r="AH1824" s="344" t="str">
        <f t="shared" si="2087"/>
        <v/>
      </c>
      <c r="AI1824" s="344" t="str">
        <f t="shared" si="2088"/>
        <v/>
      </c>
      <c r="AJ1824" s="346" t="str">
        <f t="shared" si="2089"/>
        <v/>
      </c>
      <c r="AK1824" s="346" t="str">
        <f t="shared" si="2090"/>
        <v/>
      </c>
      <c r="AL1824" s="347" t="str">
        <f t="shared" si="2091"/>
        <v/>
      </c>
      <c r="AM1824" s="141"/>
      <c r="AN1824" s="141"/>
      <c r="AO1824" s="142"/>
      <c r="AP1824" s="58">
        <f t="shared" si="2036"/>
        <v>0</v>
      </c>
      <c r="AQ1824" s="318">
        <f>SUM(AP$10:AP1824)</f>
        <v>0</v>
      </c>
      <c r="AR1824" s="143">
        <f t="shared" si="2023"/>
        <v>0.1</v>
      </c>
      <c r="AS1824" s="144" t="str">
        <f t="shared" si="2037"/>
        <v/>
      </c>
      <c r="AT1824" s="144" t="str">
        <f t="shared" si="2064"/>
        <v/>
      </c>
      <c r="AU1824" s="145"/>
      <c r="AV1824" s="58">
        <f t="shared" si="2024"/>
        <v>0</v>
      </c>
      <c r="AW1824" s="318">
        <f>SUM(AV$10:AV1824)</f>
        <v>0</v>
      </c>
      <c r="AX1824" s="319">
        <f t="shared" si="2025"/>
        <v>0.1</v>
      </c>
      <c r="AY1824" s="144" t="str">
        <f t="shared" si="2078"/>
        <v/>
      </c>
      <c r="AZ1824" s="144" t="str">
        <f t="shared" si="2079"/>
        <v/>
      </c>
      <c r="BA1824" s="144"/>
      <c r="BB1824" s="146" t="str">
        <f t="shared" si="2038"/>
        <v/>
      </c>
      <c r="BC1824" s="66" t="str">
        <f t="shared" si="2077"/>
        <v/>
      </c>
      <c r="BD1824" s="195" t="str">
        <f t="shared" si="2039"/>
        <v/>
      </c>
      <c r="BG1824" s="286" t="str">
        <f t="shared" si="2040"/>
        <v/>
      </c>
      <c r="BY1824" s="211" t="str">
        <f t="shared" si="2041"/>
        <v/>
      </c>
      <c r="BZ1824" s="150" t="str">
        <f t="shared" si="2042"/>
        <v/>
      </c>
      <c r="CB1824" s="54" t="str">
        <f t="shared" si="2076"/>
        <v/>
      </c>
      <c r="CD1824" s="54" t="str">
        <f t="shared" si="2043"/>
        <v/>
      </c>
      <c r="CF1824" s="54" t="str">
        <f t="shared" si="2044"/>
        <v/>
      </c>
      <c r="CH1824" s="150" t="str">
        <f t="shared" si="2045"/>
        <v/>
      </c>
      <c r="CI1824" s="290"/>
      <c r="CJ1824" s="150" t="str">
        <f t="shared" si="2046"/>
        <v/>
      </c>
      <c r="CK1824" s="290"/>
      <c r="CL1824" s="54" t="str">
        <f t="shared" si="2065"/>
        <v/>
      </c>
      <c r="CM1824" s="290"/>
      <c r="CN1824" s="150" t="str">
        <f t="shared" si="2047"/>
        <v/>
      </c>
      <c r="CO1824" s="290"/>
      <c r="CP1824" s="150" t="str">
        <f t="shared" si="2048"/>
        <v/>
      </c>
      <c r="CQ1824" s="290"/>
      <c r="CR1824" s="150" t="str">
        <f t="shared" si="2049"/>
        <v/>
      </c>
      <c r="CS1824" s="290"/>
      <c r="CT1824" s="150" t="str">
        <f t="shared" si="2050"/>
        <v/>
      </c>
      <c r="CU1824" s="150"/>
      <c r="CV1824" s="150" t="str">
        <f t="shared" si="2051"/>
        <v/>
      </c>
      <c r="CW1824" s="94"/>
      <c r="CX1824" s="151" t="str">
        <f t="shared" si="2092"/>
        <v/>
      </c>
      <c r="CY1824" s="151" t="str">
        <f t="shared" si="2093"/>
        <v/>
      </c>
      <c r="CZ1824" s="152"/>
      <c r="DA1824" s="373" t="str">
        <f t="shared" si="2066"/>
        <v/>
      </c>
      <c r="DC1824" s="153">
        <f t="shared" si="2052"/>
        <v>0</v>
      </c>
      <c r="DD1824" s="153">
        <f t="shared" si="2053"/>
        <v>0</v>
      </c>
      <c r="DE1824" s="153">
        <f t="shared" si="2054"/>
        <v>0</v>
      </c>
      <c r="DF1824" s="158">
        <f t="shared" si="2055"/>
        <v>-4.7000000000000002E-3</v>
      </c>
      <c r="DG1824" s="159">
        <f t="shared" si="2067"/>
        <v>-1.1703000000000001</v>
      </c>
      <c r="DH1824" s="158">
        <f t="shared" si="2056"/>
        <v>3.1999999999999997E-3</v>
      </c>
      <c r="DI1824" s="159">
        <f t="shared" si="2068"/>
        <v>0.79679999999999995</v>
      </c>
      <c r="DJ1824" s="158">
        <f t="shared" si="2057"/>
        <v>-2.7000000000000001E-3</v>
      </c>
      <c r="DK1824" s="159">
        <f t="shared" si="2069"/>
        <v>-0.67230000000000001</v>
      </c>
      <c r="DL1824" s="158">
        <f t="shared" si="2058"/>
        <v>1.1999999999999999E-3</v>
      </c>
      <c r="DM1824" s="159">
        <f t="shared" si="2070"/>
        <v>0.29879999999999995</v>
      </c>
      <c r="DN1824" s="158">
        <f t="shared" si="2059"/>
        <v>1.46E-2</v>
      </c>
      <c r="DO1824" s="159">
        <f t="shared" si="2071"/>
        <v>3.6354000000000002</v>
      </c>
      <c r="DP1824" s="158">
        <f t="shared" si="2060"/>
        <v>-1.2999999999999999E-2</v>
      </c>
      <c r="DQ1824" s="159">
        <f t="shared" si="2072"/>
        <v>-3.2369999999999997</v>
      </c>
      <c r="DR1824" s="158">
        <f t="shared" si="2061"/>
        <v>-6.7000000000000002E-3</v>
      </c>
      <c r="DS1824" s="159">
        <f t="shared" si="2073"/>
        <v>-1.6683000000000001</v>
      </c>
      <c r="DT1824" s="158">
        <f t="shared" si="2062"/>
        <v>-1.2999999999999999E-2</v>
      </c>
      <c r="DU1824" s="159">
        <f t="shared" si="2074"/>
        <v>-3.2369999999999997</v>
      </c>
      <c r="DV1824" s="158">
        <f t="shared" si="2063"/>
        <v>-6.7000000000000002E-3</v>
      </c>
      <c r="DW1824" s="160">
        <f t="shared" si="2075"/>
        <v>-1.6683000000000001</v>
      </c>
    </row>
    <row r="1825" spans="1:127" ht="24.95" customHeight="1" x14ac:dyDescent="0.2">
      <c r="A1825" s="272">
        <v>1816</v>
      </c>
      <c r="B1825" s="336"/>
      <c r="C1825" s="332"/>
      <c r="D1825" s="333"/>
      <c r="E1825" s="334"/>
      <c r="F1825" s="335"/>
      <c r="G1825" s="334"/>
      <c r="H1825" s="371"/>
      <c r="I1825" s="334"/>
      <c r="J1825" s="334"/>
      <c r="K1825" s="334"/>
      <c r="L1825" s="334"/>
      <c r="M1825" s="334"/>
      <c r="N1825" s="334"/>
      <c r="O1825" s="337"/>
      <c r="P1825" s="337"/>
      <c r="Q1825" s="338" t="str">
        <f t="shared" si="2026"/>
        <v xml:space="preserve"> </v>
      </c>
      <c r="R1825" s="339" t="str">
        <f t="shared" si="2027"/>
        <v/>
      </c>
      <c r="S1825" s="340" t="str">
        <f t="shared" si="2080"/>
        <v/>
      </c>
      <c r="T1825" s="341" t="str">
        <f t="shared" si="2028"/>
        <v/>
      </c>
      <c r="U1825" s="341" t="str">
        <f t="shared" si="2029"/>
        <v/>
      </c>
      <c r="V1825" s="341" t="str">
        <f t="shared" si="2030"/>
        <v/>
      </c>
      <c r="W1825" s="341" t="str">
        <f t="shared" si="2031"/>
        <v/>
      </c>
      <c r="X1825" s="340" t="str">
        <f t="shared" si="2081"/>
        <v/>
      </c>
      <c r="Y1825" s="342" t="str">
        <f t="shared" si="2082"/>
        <v/>
      </c>
      <c r="Z1825" s="343" t="str">
        <f t="shared" si="2083"/>
        <v/>
      </c>
      <c r="AA1825" s="344" t="str">
        <f t="shared" si="2084"/>
        <v/>
      </c>
      <c r="AB1825" s="345" t="str">
        <f t="shared" si="2032"/>
        <v/>
      </c>
      <c r="AC1825" s="346" t="str">
        <f t="shared" si="2033"/>
        <v/>
      </c>
      <c r="AD1825" s="346" t="str">
        <f t="shared" si="2034"/>
        <v/>
      </c>
      <c r="AE1825" s="344" t="str">
        <f t="shared" si="2085"/>
        <v/>
      </c>
      <c r="AF1825" s="346" t="str">
        <f t="shared" si="2035"/>
        <v/>
      </c>
      <c r="AG1825" s="344" t="str">
        <f t="shared" si="2086"/>
        <v/>
      </c>
      <c r="AH1825" s="344" t="str">
        <f t="shared" si="2087"/>
        <v/>
      </c>
      <c r="AI1825" s="344" t="str">
        <f t="shared" si="2088"/>
        <v/>
      </c>
      <c r="AJ1825" s="346" t="str">
        <f t="shared" si="2089"/>
        <v/>
      </c>
      <c r="AK1825" s="346" t="str">
        <f t="shared" si="2090"/>
        <v/>
      </c>
      <c r="AL1825" s="347" t="str">
        <f t="shared" si="2091"/>
        <v/>
      </c>
      <c r="AM1825" s="141"/>
      <c r="AN1825" s="141"/>
      <c r="AO1825" s="142"/>
      <c r="AP1825" s="58">
        <f t="shared" si="2036"/>
        <v>0</v>
      </c>
      <c r="AQ1825" s="318">
        <f>SUM(AP$10:AP1825)</f>
        <v>0</v>
      </c>
      <c r="AR1825" s="143">
        <f t="shared" si="2023"/>
        <v>0.1</v>
      </c>
      <c r="AS1825" s="144" t="str">
        <f t="shared" si="2037"/>
        <v/>
      </c>
      <c r="AT1825" s="144" t="str">
        <f t="shared" si="2064"/>
        <v/>
      </c>
      <c r="AU1825" s="145"/>
      <c r="AV1825" s="58">
        <f t="shared" si="2024"/>
        <v>0</v>
      </c>
      <c r="AW1825" s="318">
        <f>SUM(AV$10:AV1825)</f>
        <v>0</v>
      </c>
      <c r="AX1825" s="319">
        <f t="shared" si="2025"/>
        <v>0.1</v>
      </c>
      <c r="AY1825" s="144" t="str">
        <f t="shared" si="2078"/>
        <v/>
      </c>
      <c r="AZ1825" s="144" t="str">
        <f t="shared" si="2079"/>
        <v/>
      </c>
      <c r="BA1825" s="144"/>
      <c r="BB1825" s="146" t="str">
        <f t="shared" si="2038"/>
        <v/>
      </c>
      <c r="BC1825" s="66" t="str">
        <f t="shared" si="2077"/>
        <v/>
      </c>
      <c r="BD1825" s="195" t="str">
        <f t="shared" si="2039"/>
        <v/>
      </c>
      <c r="BG1825" s="286" t="str">
        <f t="shared" si="2040"/>
        <v/>
      </c>
      <c r="BY1825" s="211" t="str">
        <f t="shared" si="2041"/>
        <v/>
      </c>
      <c r="BZ1825" s="150" t="str">
        <f t="shared" si="2042"/>
        <v/>
      </c>
      <c r="CB1825" s="54" t="str">
        <f t="shared" si="2076"/>
        <v/>
      </c>
      <c r="CD1825" s="54" t="str">
        <f t="shared" si="2043"/>
        <v/>
      </c>
      <c r="CF1825" s="54" t="str">
        <f t="shared" si="2044"/>
        <v/>
      </c>
      <c r="CH1825" s="150" t="str">
        <f t="shared" si="2045"/>
        <v/>
      </c>
      <c r="CI1825" s="290"/>
      <c r="CJ1825" s="150" t="str">
        <f t="shared" si="2046"/>
        <v/>
      </c>
      <c r="CK1825" s="290"/>
      <c r="CL1825" s="54" t="str">
        <f t="shared" si="2065"/>
        <v/>
      </c>
      <c r="CM1825" s="290"/>
      <c r="CN1825" s="150" t="str">
        <f t="shared" si="2047"/>
        <v/>
      </c>
      <c r="CO1825" s="290"/>
      <c r="CP1825" s="150" t="str">
        <f t="shared" si="2048"/>
        <v/>
      </c>
      <c r="CQ1825" s="290"/>
      <c r="CR1825" s="150" t="str">
        <f t="shared" si="2049"/>
        <v/>
      </c>
      <c r="CS1825" s="290"/>
      <c r="CT1825" s="150" t="str">
        <f t="shared" si="2050"/>
        <v/>
      </c>
      <c r="CU1825" s="150"/>
      <c r="CV1825" s="150" t="str">
        <f t="shared" si="2051"/>
        <v/>
      </c>
      <c r="CW1825" s="94"/>
      <c r="CX1825" s="151" t="str">
        <f t="shared" si="2092"/>
        <v/>
      </c>
      <c r="CY1825" s="151" t="str">
        <f t="shared" si="2093"/>
        <v/>
      </c>
      <c r="CZ1825" s="152"/>
      <c r="DA1825" s="373" t="str">
        <f t="shared" si="2066"/>
        <v/>
      </c>
      <c r="DC1825" s="153">
        <f t="shared" si="2052"/>
        <v>0</v>
      </c>
      <c r="DD1825" s="153">
        <f t="shared" si="2053"/>
        <v>0</v>
      </c>
      <c r="DE1825" s="153">
        <f t="shared" si="2054"/>
        <v>0</v>
      </c>
      <c r="DF1825" s="158">
        <f t="shared" si="2055"/>
        <v>-4.7000000000000002E-3</v>
      </c>
      <c r="DG1825" s="159">
        <f t="shared" si="2067"/>
        <v>-1.1703000000000001</v>
      </c>
      <c r="DH1825" s="158">
        <f t="shared" si="2056"/>
        <v>3.1999999999999997E-3</v>
      </c>
      <c r="DI1825" s="159">
        <f t="shared" si="2068"/>
        <v>0.79679999999999995</v>
      </c>
      <c r="DJ1825" s="158">
        <f t="shared" si="2057"/>
        <v>-2.7000000000000001E-3</v>
      </c>
      <c r="DK1825" s="159">
        <f t="shared" si="2069"/>
        <v>-0.67230000000000001</v>
      </c>
      <c r="DL1825" s="158">
        <f t="shared" si="2058"/>
        <v>1.1999999999999999E-3</v>
      </c>
      <c r="DM1825" s="159">
        <f t="shared" si="2070"/>
        <v>0.29879999999999995</v>
      </c>
      <c r="DN1825" s="158">
        <f t="shared" si="2059"/>
        <v>1.46E-2</v>
      </c>
      <c r="DO1825" s="159">
        <f t="shared" si="2071"/>
        <v>3.6354000000000002</v>
      </c>
      <c r="DP1825" s="158">
        <f t="shared" si="2060"/>
        <v>-1.2999999999999999E-2</v>
      </c>
      <c r="DQ1825" s="159">
        <f t="shared" si="2072"/>
        <v>-3.2369999999999997</v>
      </c>
      <c r="DR1825" s="158">
        <f t="shared" si="2061"/>
        <v>-6.7000000000000002E-3</v>
      </c>
      <c r="DS1825" s="159">
        <f t="shared" si="2073"/>
        <v>-1.6683000000000001</v>
      </c>
      <c r="DT1825" s="158">
        <f t="shared" si="2062"/>
        <v>-1.2999999999999999E-2</v>
      </c>
      <c r="DU1825" s="159">
        <f t="shared" si="2074"/>
        <v>-3.2369999999999997</v>
      </c>
      <c r="DV1825" s="158">
        <f t="shared" si="2063"/>
        <v>-6.7000000000000002E-3</v>
      </c>
      <c r="DW1825" s="160">
        <f t="shared" si="2075"/>
        <v>-1.6683000000000001</v>
      </c>
    </row>
    <row r="1826" spans="1:127" ht="24.95" customHeight="1" x14ac:dyDescent="0.2">
      <c r="A1826" s="272">
        <v>1817</v>
      </c>
      <c r="B1826" s="336"/>
      <c r="C1826" s="332"/>
      <c r="D1826" s="333"/>
      <c r="E1826" s="334"/>
      <c r="F1826" s="335"/>
      <c r="G1826" s="334"/>
      <c r="H1826" s="371"/>
      <c r="I1826" s="334"/>
      <c r="J1826" s="334"/>
      <c r="K1826" s="334"/>
      <c r="L1826" s="334"/>
      <c r="M1826" s="334"/>
      <c r="N1826" s="334"/>
      <c r="O1826" s="337"/>
      <c r="P1826" s="337"/>
      <c r="Q1826" s="338" t="str">
        <f t="shared" si="2026"/>
        <v xml:space="preserve"> </v>
      </c>
      <c r="R1826" s="339" t="str">
        <f t="shared" si="2027"/>
        <v/>
      </c>
      <c r="S1826" s="340" t="str">
        <f t="shared" si="2080"/>
        <v/>
      </c>
      <c r="T1826" s="341" t="str">
        <f t="shared" si="2028"/>
        <v/>
      </c>
      <c r="U1826" s="341" t="str">
        <f t="shared" si="2029"/>
        <v/>
      </c>
      <c r="V1826" s="341" t="str">
        <f t="shared" si="2030"/>
        <v/>
      </c>
      <c r="W1826" s="341" t="str">
        <f t="shared" si="2031"/>
        <v/>
      </c>
      <c r="X1826" s="340" t="str">
        <f t="shared" si="2081"/>
        <v/>
      </c>
      <c r="Y1826" s="342" t="str">
        <f t="shared" si="2082"/>
        <v/>
      </c>
      <c r="Z1826" s="343" t="str">
        <f t="shared" si="2083"/>
        <v/>
      </c>
      <c r="AA1826" s="344" t="str">
        <f t="shared" si="2084"/>
        <v/>
      </c>
      <c r="AB1826" s="345" t="str">
        <f t="shared" si="2032"/>
        <v/>
      </c>
      <c r="AC1826" s="346" t="str">
        <f t="shared" si="2033"/>
        <v/>
      </c>
      <c r="AD1826" s="346" t="str">
        <f t="shared" si="2034"/>
        <v/>
      </c>
      <c r="AE1826" s="344" t="str">
        <f t="shared" si="2085"/>
        <v/>
      </c>
      <c r="AF1826" s="346" t="str">
        <f t="shared" si="2035"/>
        <v/>
      </c>
      <c r="AG1826" s="344" t="str">
        <f t="shared" si="2086"/>
        <v/>
      </c>
      <c r="AH1826" s="344" t="str">
        <f t="shared" si="2087"/>
        <v/>
      </c>
      <c r="AI1826" s="344" t="str">
        <f t="shared" si="2088"/>
        <v/>
      </c>
      <c r="AJ1826" s="346" t="str">
        <f t="shared" si="2089"/>
        <v/>
      </c>
      <c r="AK1826" s="346" t="str">
        <f t="shared" si="2090"/>
        <v/>
      </c>
      <c r="AL1826" s="347" t="str">
        <f t="shared" si="2091"/>
        <v/>
      </c>
      <c r="AM1826" s="141"/>
      <c r="AN1826" s="141"/>
      <c r="AO1826" s="142"/>
      <c r="AP1826" s="58">
        <f t="shared" si="2036"/>
        <v>0</v>
      </c>
      <c r="AQ1826" s="318">
        <f>SUM(AP$10:AP1826)</f>
        <v>0</v>
      </c>
      <c r="AR1826" s="143">
        <f t="shared" si="2023"/>
        <v>0.1</v>
      </c>
      <c r="AS1826" s="144" t="str">
        <f t="shared" si="2037"/>
        <v/>
      </c>
      <c r="AT1826" s="144" t="str">
        <f t="shared" si="2064"/>
        <v/>
      </c>
      <c r="AU1826" s="145"/>
      <c r="AV1826" s="58">
        <f t="shared" si="2024"/>
        <v>0</v>
      </c>
      <c r="AW1826" s="318">
        <f>SUM(AV$10:AV1826)</f>
        <v>0</v>
      </c>
      <c r="AX1826" s="319">
        <f t="shared" si="2025"/>
        <v>0.1</v>
      </c>
      <c r="AY1826" s="144" t="str">
        <f t="shared" si="2078"/>
        <v/>
      </c>
      <c r="AZ1826" s="144" t="str">
        <f t="shared" si="2079"/>
        <v/>
      </c>
      <c r="BA1826" s="144"/>
      <c r="BB1826" s="146" t="str">
        <f t="shared" si="2038"/>
        <v/>
      </c>
      <c r="BC1826" s="66" t="str">
        <f t="shared" si="2077"/>
        <v/>
      </c>
      <c r="BD1826" s="195" t="str">
        <f t="shared" si="2039"/>
        <v/>
      </c>
      <c r="BG1826" s="286" t="str">
        <f t="shared" si="2040"/>
        <v/>
      </c>
      <c r="BY1826" s="211" t="str">
        <f t="shared" si="2041"/>
        <v/>
      </c>
      <c r="BZ1826" s="150" t="str">
        <f t="shared" si="2042"/>
        <v/>
      </c>
      <c r="CB1826" s="54" t="str">
        <f t="shared" si="2076"/>
        <v/>
      </c>
      <c r="CD1826" s="54" t="str">
        <f t="shared" si="2043"/>
        <v/>
      </c>
      <c r="CF1826" s="54" t="str">
        <f t="shared" si="2044"/>
        <v/>
      </c>
      <c r="CH1826" s="150" t="str">
        <f t="shared" si="2045"/>
        <v/>
      </c>
      <c r="CI1826" s="290"/>
      <c r="CJ1826" s="150" t="str">
        <f t="shared" si="2046"/>
        <v/>
      </c>
      <c r="CK1826" s="290"/>
      <c r="CL1826" s="54" t="str">
        <f t="shared" si="2065"/>
        <v/>
      </c>
      <c r="CM1826" s="290"/>
      <c r="CN1826" s="150" t="str">
        <f t="shared" si="2047"/>
        <v/>
      </c>
      <c r="CO1826" s="290"/>
      <c r="CP1826" s="150" t="str">
        <f t="shared" si="2048"/>
        <v/>
      </c>
      <c r="CQ1826" s="290"/>
      <c r="CR1826" s="150" t="str">
        <f t="shared" si="2049"/>
        <v/>
      </c>
      <c r="CS1826" s="290"/>
      <c r="CT1826" s="150" t="str">
        <f t="shared" si="2050"/>
        <v/>
      </c>
      <c r="CU1826" s="150"/>
      <c r="CV1826" s="150" t="str">
        <f t="shared" si="2051"/>
        <v/>
      </c>
      <c r="CW1826" s="94"/>
      <c r="CX1826" s="151" t="str">
        <f t="shared" si="2092"/>
        <v/>
      </c>
      <c r="CY1826" s="151" t="str">
        <f t="shared" si="2093"/>
        <v/>
      </c>
      <c r="CZ1826" s="152"/>
      <c r="DA1826" s="373" t="str">
        <f t="shared" si="2066"/>
        <v/>
      </c>
      <c r="DC1826" s="153">
        <f t="shared" si="2052"/>
        <v>0</v>
      </c>
      <c r="DD1826" s="153">
        <f t="shared" si="2053"/>
        <v>0</v>
      </c>
      <c r="DE1826" s="153">
        <f t="shared" si="2054"/>
        <v>0</v>
      </c>
      <c r="DF1826" s="158">
        <f t="shared" si="2055"/>
        <v>-4.7000000000000002E-3</v>
      </c>
      <c r="DG1826" s="159">
        <f t="shared" si="2067"/>
        <v>-1.1703000000000001</v>
      </c>
      <c r="DH1826" s="158">
        <f t="shared" si="2056"/>
        <v>3.1999999999999997E-3</v>
      </c>
      <c r="DI1826" s="159">
        <f t="shared" si="2068"/>
        <v>0.79679999999999995</v>
      </c>
      <c r="DJ1826" s="158">
        <f t="shared" si="2057"/>
        <v>-2.7000000000000001E-3</v>
      </c>
      <c r="DK1826" s="159">
        <f t="shared" si="2069"/>
        <v>-0.67230000000000001</v>
      </c>
      <c r="DL1826" s="158">
        <f t="shared" si="2058"/>
        <v>1.1999999999999999E-3</v>
      </c>
      <c r="DM1826" s="159">
        <f t="shared" si="2070"/>
        <v>0.29879999999999995</v>
      </c>
      <c r="DN1826" s="158">
        <f t="shared" si="2059"/>
        <v>1.46E-2</v>
      </c>
      <c r="DO1826" s="159">
        <f t="shared" si="2071"/>
        <v>3.6354000000000002</v>
      </c>
      <c r="DP1826" s="158">
        <f t="shared" si="2060"/>
        <v>-1.2999999999999999E-2</v>
      </c>
      <c r="DQ1826" s="159">
        <f t="shared" si="2072"/>
        <v>-3.2369999999999997</v>
      </c>
      <c r="DR1826" s="158">
        <f t="shared" si="2061"/>
        <v>-6.7000000000000002E-3</v>
      </c>
      <c r="DS1826" s="159">
        <f t="shared" si="2073"/>
        <v>-1.6683000000000001</v>
      </c>
      <c r="DT1826" s="158">
        <f t="shared" si="2062"/>
        <v>-1.2999999999999999E-2</v>
      </c>
      <c r="DU1826" s="159">
        <f t="shared" si="2074"/>
        <v>-3.2369999999999997</v>
      </c>
      <c r="DV1826" s="158">
        <f t="shared" si="2063"/>
        <v>-6.7000000000000002E-3</v>
      </c>
      <c r="DW1826" s="160">
        <f t="shared" si="2075"/>
        <v>-1.6683000000000001</v>
      </c>
    </row>
    <row r="1827" spans="1:127" ht="24.95" customHeight="1" x14ac:dyDescent="0.2">
      <c r="A1827" s="272">
        <v>1818</v>
      </c>
      <c r="B1827" s="336"/>
      <c r="C1827" s="332"/>
      <c r="D1827" s="333"/>
      <c r="E1827" s="334"/>
      <c r="F1827" s="335"/>
      <c r="G1827" s="334"/>
      <c r="H1827" s="371"/>
      <c r="I1827" s="334"/>
      <c r="J1827" s="334"/>
      <c r="K1827" s="334"/>
      <c r="L1827" s="334"/>
      <c r="M1827" s="334"/>
      <c r="N1827" s="334"/>
      <c r="O1827" s="337"/>
      <c r="P1827" s="337"/>
      <c r="Q1827" s="338" t="str">
        <f t="shared" si="2026"/>
        <v xml:space="preserve"> </v>
      </c>
      <c r="R1827" s="339" t="str">
        <f t="shared" si="2027"/>
        <v/>
      </c>
      <c r="S1827" s="340" t="str">
        <f t="shared" si="2080"/>
        <v/>
      </c>
      <c r="T1827" s="341" t="str">
        <f t="shared" si="2028"/>
        <v/>
      </c>
      <c r="U1827" s="341" t="str">
        <f t="shared" si="2029"/>
        <v/>
      </c>
      <c r="V1827" s="341" t="str">
        <f t="shared" si="2030"/>
        <v/>
      </c>
      <c r="W1827" s="341" t="str">
        <f t="shared" si="2031"/>
        <v/>
      </c>
      <c r="X1827" s="340" t="str">
        <f t="shared" si="2081"/>
        <v/>
      </c>
      <c r="Y1827" s="342" t="str">
        <f t="shared" si="2082"/>
        <v/>
      </c>
      <c r="Z1827" s="343" t="str">
        <f t="shared" si="2083"/>
        <v/>
      </c>
      <c r="AA1827" s="344" t="str">
        <f t="shared" si="2084"/>
        <v/>
      </c>
      <c r="AB1827" s="345" t="str">
        <f t="shared" si="2032"/>
        <v/>
      </c>
      <c r="AC1827" s="346" t="str">
        <f t="shared" si="2033"/>
        <v/>
      </c>
      <c r="AD1827" s="346" t="str">
        <f t="shared" si="2034"/>
        <v/>
      </c>
      <c r="AE1827" s="344" t="str">
        <f t="shared" si="2085"/>
        <v/>
      </c>
      <c r="AF1827" s="346" t="str">
        <f t="shared" si="2035"/>
        <v/>
      </c>
      <c r="AG1827" s="344" t="str">
        <f t="shared" si="2086"/>
        <v/>
      </c>
      <c r="AH1827" s="344" t="str">
        <f t="shared" si="2087"/>
        <v/>
      </c>
      <c r="AI1827" s="344" t="str">
        <f t="shared" si="2088"/>
        <v/>
      </c>
      <c r="AJ1827" s="346" t="str">
        <f t="shared" si="2089"/>
        <v/>
      </c>
      <c r="AK1827" s="346" t="str">
        <f t="shared" si="2090"/>
        <v/>
      </c>
      <c r="AL1827" s="347" t="str">
        <f t="shared" si="2091"/>
        <v/>
      </c>
      <c r="AM1827" s="141"/>
      <c r="AN1827" s="141"/>
      <c r="AO1827" s="142"/>
      <c r="AP1827" s="58">
        <f t="shared" si="2036"/>
        <v>0</v>
      </c>
      <c r="AQ1827" s="318">
        <f>SUM(AP$10:AP1827)</f>
        <v>0</v>
      </c>
      <c r="AR1827" s="143">
        <f t="shared" si="2023"/>
        <v>0.1</v>
      </c>
      <c r="AS1827" s="144" t="str">
        <f t="shared" si="2037"/>
        <v/>
      </c>
      <c r="AT1827" s="144" t="str">
        <f t="shared" si="2064"/>
        <v/>
      </c>
      <c r="AU1827" s="145"/>
      <c r="AV1827" s="58">
        <f t="shared" si="2024"/>
        <v>0</v>
      </c>
      <c r="AW1827" s="318">
        <f>SUM(AV$10:AV1827)</f>
        <v>0</v>
      </c>
      <c r="AX1827" s="319">
        <f t="shared" si="2025"/>
        <v>0.1</v>
      </c>
      <c r="AY1827" s="144" t="str">
        <f t="shared" si="2078"/>
        <v/>
      </c>
      <c r="AZ1827" s="144" t="str">
        <f t="shared" si="2079"/>
        <v/>
      </c>
      <c r="BA1827" s="144"/>
      <c r="BB1827" s="146" t="str">
        <f t="shared" si="2038"/>
        <v/>
      </c>
      <c r="BC1827" s="66" t="str">
        <f t="shared" si="2077"/>
        <v/>
      </c>
      <c r="BD1827" s="195" t="str">
        <f t="shared" si="2039"/>
        <v/>
      </c>
      <c r="BG1827" s="286" t="str">
        <f t="shared" si="2040"/>
        <v/>
      </c>
      <c r="BY1827" s="211" t="str">
        <f t="shared" si="2041"/>
        <v/>
      </c>
      <c r="BZ1827" s="150" t="str">
        <f t="shared" si="2042"/>
        <v/>
      </c>
      <c r="CB1827" s="54" t="str">
        <f t="shared" si="2076"/>
        <v/>
      </c>
      <c r="CD1827" s="54" t="str">
        <f t="shared" si="2043"/>
        <v/>
      </c>
      <c r="CF1827" s="54" t="str">
        <f t="shared" si="2044"/>
        <v/>
      </c>
      <c r="CH1827" s="150" t="str">
        <f t="shared" si="2045"/>
        <v/>
      </c>
      <c r="CI1827" s="290"/>
      <c r="CJ1827" s="150" t="str">
        <f t="shared" si="2046"/>
        <v/>
      </c>
      <c r="CK1827" s="290"/>
      <c r="CL1827" s="54" t="str">
        <f t="shared" si="2065"/>
        <v/>
      </c>
      <c r="CM1827" s="290"/>
      <c r="CN1827" s="150" t="str">
        <f t="shared" si="2047"/>
        <v/>
      </c>
      <c r="CO1827" s="290"/>
      <c r="CP1827" s="150" t="str">
        <f t="shared" si="2048"/>
        <v/>
      </c>
      <c r="CQ1827" s="290"/>
      <c r="CR1827" s="150" t="str">
        <f t="shared" si="2049"/>
        <v/>
      </c>
      <c r="CS1827" s="290"/>
      <c r="CT1827" s="150" t="str">
        <f t="shared" si="2050"/>
        <v/>
      </c>
      <c r="CU1827" s="150"/>
      <c r="CV1827" s="150" t="str">
        <f t="shared" si="2051"/>
        <v/>
      </c>
      <c r="CW1827" s="94"/>
      <c r="CX1827" s="151" t="str">
        <f t="shared" si="2092"/>
        <v/>
      </c>
      <c r="CY1827" s="151" t="str">
        <f t="shared" si="2093"/>
        <v/>
      </c>
      <c r="CZ1827" s="152"/>
      <c r="DA1827" s="373" t="str">
        <f t="shared" si="2066"/>
        <v/>
      </c>
      <c r="DC1827" s="153">
        <f t="shared" si="2052"/>
        <v>0</v>
      </c>
      <c r="DD1827" s="153">
        <f t="shared" si="2053"/>
        <v>0</v>
      </c>
      <c r="DE1827" s="153">
        <f t="shared" si="2054"/>
        <v>0</v>
      </c>
      <c r="DF1827" s="158">
        <f t="shared" si="2055"/>
        <v>-4.7000000000000002E-3</v>
      </c>
      <c r="DG1827" s="159">
        <f t="shared" si="2067"/>
        <v>-1.1703000000000001</v>
      </c>
      <c r="DH1827" s="158">
        <f t="shared" si="2056"/>
        <v>3.1999999999999997E-3</v>
      </c>
      <c r="DI1827" s="159">
        <f t="shared" si="2068"/>
        <v>0.79679999999999995</v>
      </c>
      <c r="DJ1827" s="158">
        <f t="shared" si="2057"/>
        <v>-2.7000000000000001E-3</v>
      </c>
      <c r="DK1827" s="159">
        <f t="shared" si="2069"/>
        <v>-0.67230000000000001</v>
      </c>
      <c r="DL1827" s="158">
        <f t="shared" si="2058"/>
        <v>1.1999999999999999E-3</v>
      </c>
      <c r="DM1827" s="159">
        <f t="shared" si="2070"/>
        <v>0.29879999999999995</v>
      </c>
      <c r="DN1827" s="158">
        <f t="shared" si="2059"/>
        <v>1.46E-2</v>
      </c>
      <c r="DO1827" s="159">
        <f t="shared" si="2071"/>
        <v>3.6354000000000002</v>
      </c>
      <c r="DP1827" s="158">
        <f t="shared" si="2060"/>
        <v>-1.2999999999999999E-2</v>
      </c>
      <c r="DQ1827" s="159">
        <f t="shared" si="2072"/>
        <v>-3.2369999999999997</v>
      </c>
      <c r="DR1827" s="158">
        <f t="shared" si="2061"/>
        <v>-6.7000000000000002E-3</v>
      </c>
      <c r="DS1827" s="159">
        <f t="shared" si="2073"/>
        <v>-1.6683000000000001</v>
      </c>
      <c r="DT1827" s="158">
        <f t="shared" si="2062"/>
        <v>-1.2999999999999999E-2</v>
      </c>
      <c r="DU1827" s="159">
        <f t="shared" si="2074"/>
        <v>-3.2369999999999997</v>
      </c>
      <c r="DV1827" s="158">
        <f t="shared" si="2063"/>
        <v>-6.7000000000000002E-3</v>
      </c>
      <c r="DW1827" s="160">
        <f t="shared" si="2075"/>
        <v>-1.6683000000000001</v>
      </c>
    </row>
    <row r="1828" spans="1:127" ht="24.95" customHeight="1" x14ac:dyDescent="0.2">
      <c r="A1828" s="272">
        <v>1819</v>
      </c>
      <c r="B1828" s="336"/>
      <c r="C1828" s="332"/>
      <c r="D1828" s="333"/>
      <c r="E1828" s="334"/>
      <c r="F1828" s="335"/>
      <c r="G1828" s="334"/>
      <c r="H1828" s="371"/>
      <c r="I1828" s="334"/>
      <c r="J1828" s="334"/>
      <c r="K1828" s="334"/>
      <c r="L1828" s="334"/>
      <c r="M1828" s="334"/>
      <c r="N1828" s="334"/>
      <c r="O1828" s="337"/>
      <c r="P1828" s="337"/>
      <c r="Q1828" s="338" t="str">
        <f t="shared" si="2026"/>
        <v xml:space="preserve"> </v>
      </c>
      <c r="R1828" s="339" t="str">
        <f t="shared" si="2027"/>
        <v/>
      </c>
      <c r="S1828" s="340" t="str">
        <f t="shared" si="2080"/>
        <v/>
      </c>
      <c r="T1828" s="341" t="str">
        <f t="shared" si="2028"/>
        <v/>
      </c>
      <c r="U1828" s="341" t="str">
        <f t="shared" si="2029"/>
        <v/>
      </c>
      <c r="V1828" s="341" t="str">
        <f t="shared" si="2030"/>
        <v/>
      </c>
      <c r="W1828" s="341" t="str">
        <f t="shared" si="2031"/>
        <v/>
      </c>
      <c r="X1828" s="340" t="str">
        <f t="shared" si="2081"/>
        <v/>
      </c>
      <c r="Y1828" s="342" t="str">
        <f t="shared" si="2082"/>
        <v/>
      </c>
      <c r="Z1828" s="343" t="str">
        <f t="shared" si="2083"/>
        <v/>
      </c>
      <c r="AA1828" s="344" t="str">
        <f t="shared" si="2084"/>
        <v/>
      </c>
      <c r="AB1828" s="345" t="str">
        <f t="shared" si="2032"/>
        <v/>
      </c>
      <c r="AC1828" s="346" t="str">
        <f t="shared" si="2033"/>
        <v/>
      </c>
      <c r="AD1828" s="346" t="str">
        <f t="shared" si="2034"/>
        <v/>
      </c>
      <c r="AE1828" s="344" t="str">
        <f t="shared" si="2085"/>
        <v/>
      </c>
      <c r="AF1828" s="346" t="str">
        <f t="shared" si="2035"/>
        <v/>
      </c>
      <c r="AG1828" s="344" t="str">
        <f t="shared" si="2086"/>
        <v/>
      </c>
      <c r="AH1828" s="344" t="str">
        <f t="shared" si="2087"/>
        <v/>
      </c>
      <c r="AI1828" s="344" t="str">
        <f t="shared" si="2088"/>
        <v/>
      </c>
      <c r="AJ1828" s="346" t="str">
        <f t="shared" si="2089"/>
        <v/>
      </c>
      <c r="AK1828" s="346" t="str">
        <f t="shared" si="2090"/>
        <v/>
      </c>
      <c r="AL1828" s="347" t="str">
        <f t="shared" si="2091"/>
        <v/>
      </c>
      <c r="AM1828" s="141"/>
      <c r="AN1828" s="141"/>
      <c r="AO1828" s="142"/>
      <c r="AP1828" s="58">
        <f t="shared" si="2036"/>
        <v>0</v>
      </c>
      <c r="AQ1828" s="318">
        <f>SUM(AP$10:AP1828)</f>
        <v>0</v>
      </c>
      <c r="AR1828" s="143">
        <f t="shared" si="2023"/>
        <v>0.1</v>
      </c>
      <c r="AS1828" s="144" t="str">
        <f t="shared" si="2037"/>
        <v/>
      </c>
      <c r="AT1828" s="144" t="str">
        <f t="shared" si="2064"/>
        <v/>
      </c>
      <c r="AU1828" s="145"/>
      <c r="AV1828" s="58">
        <f t="shared" si="2024"/>
        <v>0</v>
      </c>
      <c r="AW1828" s="318">
        <f>SUM(AV$10:AV1828)</f>
        <v>0</v>
      </c>
      <c r="AX1828" s="319">
        <f t="shared" si="2025"/>
        <v>0.1</v>
      </c>
      <c r="AY1828" s="144" t="str">
        <f t="shared" si="2078"/>
        <v/>
      </c>
      <c r="AZ1828" s="144" t="str">
        <f t="shared" si="2079"/>
        <v/>
      </c>
      <c r="BA1828" s="144"/>
      <c r="BB1828" s="146" t="str">
        <f t="shared" si="2038"/>
        <v/>
      </c>
      <c r="BC1828" s="66" t="str">
        <f t="shared" si="2077"/>
        <v/>
      </c>
      <c r="BD1828" s="195" t="str">
        <f t="shared" si="2039"/>
        <v/>
      </c>
      <c r="BG1828" s="286" t="str">
        <f t="shared" si="2040"/>
        <v/>
      </c>
      <c r="BY1828" s="211" t="str">
        <f t="shared" si="2041"/>
        <v/>
      </c>
      <c r="BZ1828" s="150" t="str">
        <f t="shared" si="2042"/>
        <v/>
      </c>
      <c r="CB1828" s="54" t="str">
        <f t="shared" si="2076"/>
        <v/>
      </c>
      <c r="CD1828" s="54" t="str">
        <f t="shared" si="2043"/>
        <v/>
      </c>
      <c r="CF1828" s="54" t="str">
        <f t="shared" si="2044"/>
        <v/>
      </c>
      <c r="CH1828" s="150" t="str">
        <f t="shared" si="2045"/>
        <v/>
      </c>
      <c r="CI1828" s="290"/>
      <c r="CJ1828" s="150" t="str">
        <f t="shared" si="2046"/>
        <v/>
      </c>
      <c r="CK1828" s="290"/>
      <c r="CL1828" s="54" t="str">
        <f t="shared" si="2065"/>
        <v/>
      </c>
      <c r="CM1828" s="290"/>
      <c r="CN1828" s="150" t="str">
        <f t="shared" si="2047"/>
        <v/>
      </c>
      <c r="CO1828" s="290"/>
      <c r="CP1828" s="150" t="str">
        <f t="shared" si="2048"/>
        <v/>
      </c>
      <c r="CQ1828" s="290"/>
      <c r="CR1828" s="150" t="str">
        <f t="shared" si="2049"/>
        <v/>
      </c>
      <c r="CS1828" s="290"/>
      <c r="CT1828" s="150" t="str">
        <f t="shared" si="2050"/>
        <v/>
      </c>
      <c r="CU1828" s="150"/>
      <c r="CV1828" s="150" t="str">
        <f t="shared" si="2051"/>
        <v/>
      </c>
      <c r="CW1828" s="94"/>
      <c r="CX1828" s="151" t="str">
        <f t="shared" si="2092"/>
        <v/>
      </c>
      <c r="CY1828" s="151" t="str">
        <f t="shared" si="2093"/>
        <v/>
      </c>
      <c r="CZ1828" s="152"/>
      <c r="DA1828" s="373" t="str">
        <f t="shared" si="2066"/>
        <v/>
      </c>
      <c r="DC1828" s="153">
        <f t="shared" si="2052"/>
        <v>0</v>
      </c>
      <c r="DD1828" s="153">
        <f t="shared" si="2053"/>
        <v>0</v>
      </c>
      <c r="DE1828" s="153">
        <f t="shared" si="2054"/>
        <v>0</v>
      </c>
      <c r="DF1828" s="158">
        <f t="shared" si="2055"/>
        <v>-4.7000000000000002E-3</v>
      </c>
      <c r="DG1828" s="159">
        <f t="shared" si="2067"/>
        <v>-1.1703000000000001</v>
      </c>
      <c r="DH1828" s="158">
        <f t="shared" si="2056"/>
        <v>3.1999999999999997E-3</v>
      </c>
      <c r="DI1828" s="159">
        <f t="shared" si="2068"/>
        <v>0.79679999999999995</v>
      </c>
      <c r="DJ1828" s="158">
        <f t="shared" si="2057"/>
        <v>-2.7000000000000001E-3</v>
      </c>
      <c r="DK1828" s="159">
        <f t="shared" si="2069"/>
        <v>-0.67230000000000001</v>
      </c>
      <c r="DL1828" s="158">
        <f t="shared" si="2058"/>
        <v>1.1999999999999999E-3</v>
      </c>
      <c r="DM1828" s="159">
        <f t="shared" si="2070"/>
        <v>0.29879999999999995</v>
      </c>
      <c r="DN1828" s="158">
        <f t="shared" si="2059"/>
        <v>1.46E-2</v>
      </c>
      <c r="DO1828" s="159">
        <f t="shared" si="2071"/>
        <v>3.6354000000000002</v>
      </c>
      <c r="DP1828" s="158">
        <f t="shared" si="2060"/>
        <v>-1.2999999999999999E-2</v>
      </c>
      <c r="DQ1828" s="159">
        <f t="shared" si="2072"/>
        <v>-3.2369999999999997</v>
      </c>
      <c r="DR1828" s="158">
        <f t="shared" si="2061"/>
        <v>-6.7000000000000002E-3</v>
      </c>
      <c r="DS1828" s="159">
        <f t="shared" si="2073"/>
        <v>-1.6683000000000001</v>
      </c>
      <c r="DT1828" s="158">
        <f t="shared" si="2062"/>
        <v>-1.2999999999999999E-2</v>
      </c>
      <c r="DU1828" s="159">
        <f t="shared" si="2074"/>
        <v>-3.2369999999999997</v>
      </c>
      <c r="DV1828" s="158">
        <f t="shared" si="2063"/>
        <v>-6.7000000000000002E-3</v>
      </c>
      <c r="DW1828" s="160">
        <f t="shared" si="2075"/>
        <v>-1.6683000000000001</v>
      </c>
    </row>
    <row r="1829" spans="1:127" ht="24.95" customHeight="1" x14ac:dyDescent="0.2">
      <c r="A1829" s="272">
        <v>1820</v>
      </c>
      <c r="B1829" s="336"/>
      <c r="C1829" s="332"/>
      <c r="D1829" s="333"/>
      <c r="E1829" s="334"/>
      <c r="F1829" s="335"/>
      <c r="G1829" s="334"/>
      <c r="H1829" s="371"/>
      <c r="I1829" s="334"/>
      <c r="J1829" s="334"/>
      <c r="K1829" s="334"/>
      <c r="L1829" s="334"/>
      <c r="M1829" s="334"/>
      <c r="N1829" s="334"/>
      <c r="O1829" s="337"/>
      <c r="P1829" s="337"/>
      <c r="Q1829" s="338" t="str">
        <f t="shared" si="2026"/>
        <v xml:space="preserve"> </v>
      </c>
      <c r="R1829" s="339" t="str">
        <f t="shared" si="2027"/>
        <v/>
      </c>
      <c r="S1829" s="340" t="str">
        <f t="shared" si="2080"/>
        <v/>
      </c>
      <c r="T1829" s="341" t="str">
        <f t="shared" si="2028"/>
        <v/>
      </c>
      <c r="U1829" s="341" t="str">
        <f t="shared" si="2029"/>
        <v/>
      </c>
      <c r="V1829" s="341" t="str">
        <f t="shared" si="2030"/>
        <v/>
      </c>
      <c r="W1829" s="341" t="str">
        <f t="shared" si="2031"/>
        <v/>
      </c>
      <c r="X1829" s="340" t="str">
        <f t="shared" si="2081"/>
        <v/>
      </c>
      <c r="Y1829" s="342" t="str">
        <f t="shared" si="2082"/>
        <v/>
      </c>
      <c r="Z1829" s="343" t="str">
        <f t="shared" si="2083"/>
        <v/>
      </c>
      <c r="AA1829" s="344" t="str">
        <f t="shared" si="2084"/>
        <v/>
      </c>
      <c r="AB1829" s="345" t="str">
        <f t="shared" si="2032"/>
        <v/>
      </c>
      <c r="AC1829" s="346" t="str">
        <f t="shared" si="2033"/>
        <v/>
      </c>
      <c r="AD1829" s="346" t="str">
        <f t="shared" si="2034"/>
        <v/>
      </c>
      <c r="AE1829" s="344" t="str">
        <f t="shared" si="2085"/>
        <v/>
      </c>
      <c r="AF1829" s="346" t="str">
        <f t="shared" si="2035"/>
        <v/>
      </c>
      <c r="AG1829" s="344" t="str">
        <f t="shared" si="2086"/>
        <v/>
      </c>
      <c r="AH1829" s="344" t="str">
        <f t="shared" si="2087"/>
        <v/>
      </c>
      <c r="AI1829" s="344" t="str">
        <f t="shared" si="2088"/>
        <v/>
      </c>
      <c r="AJ1829" s="346" t="str">
        <f t="shared" si="2089"/>
        <v/>
      </c>
      <c r="AK1829" s="346" t="str">
        <f t="shared" si="2090"/>
        <v/>
      </c>
      <c r="AL1829" s="347" t="str">
        <f t="shared" si="2091"/>
        <v/>
      </c>
      <c r="AM1829" s="141"/>
      <c r="AN1829" s="141"/>
      <c r="AO1829" s="142"/>
      <c r="AP1829" s="58">
        <f t="shared" si="2036"/>
        <v>0</v>
      </c>
      <c r="AQ1829" s="318">
        <f>SUM(AP$10:AP1829)</f>
        <v>0</v>
      </c>
      <c r="AR1829" s="143">
        <f t="shared" si="2023"/>
        <v>0.1</v>
      </c>
      <c r="AS1829" s="144" t="str">
        <f t="shared" si="2037"/>
        <v/>
      </c>
      <c r="AT1829" s="144" t="str">
        <f t="shared" si="2064"/>
        <v/>
      </c>
      <c r="AU1829" s="145"/>
      <c r="AV1829" s="58">
        <f t="shared" si="2024"/>
        <v>0</v>
      </c>
      <c r="AW1829" s="318">
        <f>SUM(AV$10:AV1829)</f>
        <v>0</v>
      </c>
      <c r="AX1829" s="319">
        <f t="shared" si="2025"/>
        <v>0.1</v>
      </c>
      <c r="AY1829" s="144" t="str">
        <f t="shared" si="2078"/>
        <v/>
      </c>
      <c r="AZ1829" s="144" t="str">
        <f t="shared" si="2079"/>
        <v/>
      </c>
      <c r="BA1829" s="144"/>
      <c r="BB1829" s="146" t="str">
        <f t="shared" si="2038"/>
        <v/>
      </c>
      <c r="BC1829" s="66" t="str">
        <f t="shared" si="2077"/>
        <v/>
      </c>
      <c r="BD1829" s="195" t="str">
        <f t="shared" si="2039"/>
        <v/>
      </c>
      <c r="BG1829" s="286" t="str">
        <f t="shared" si="2040"/>
        <v/>
      </c>
      <c r="BY1829" s="211" t="str">
        <f t="shared" si="2041"/>
        <v/>
      </c>
      <c r="BZ1829" s="150" t="str">
        <f t="shared" si="2042"/>
        <v/>
      </c>
      <c r="CB1829" s="54" t="str">
        <f t="shared" si="2076"/>
        <v/>
      </c>
      <c r="CD1829" s="54" t="str">
        <f t="shared" si="2043"/>
        <v/>
      </c>
      <c r="CF1829" s="54" t="str">
        <f t="shared" si="2044"/>
        <v/>
      </c>
      <c r="CH1829" s="150" t="str">
        <f t="shared" si="2045"/>
        <v/>
      </c>
      <c r="CI1829" s="290"/>
      <c r="CJ1829" s="150" t="str">
        <f t="shared" si="2046"/>
        <v/>
      </c>
      <c r="CK1829" s="290"/>
      <c r="CL1829" s="54" t="str">
        <f t="shared" si="2065"/>
        <v/>
      </c>
      <c r="CM1829" s="290"/>
      <c r="CN1829" s="150" t="str">
        <f t="shared" si="2047"/>
        <v/>
      </c>
      <c r="CO1829" s="290"/>
      <c r="CP1829" s="150" t="str">
        <f t="shared" si="2048"/>
        <v/>
      </c>
      <c r="CQ1829" s="290"/>
      <c r="CR1829" s="150" t="str">
        <f t="shared" si="2049"/>
        <v/>
      </c>
      <c r="CS1829" s="290"/>
      <c r="CT1829" s="150" t="str">
        <f t="shared" si="2050"/>
        <v/>
      </c>
      <c r="CU1829" s="150"/>
      <c r="CV1829" s="150" t="str">
        <f t="shared" si="2051"/>
        <v/>
      </c>
      <c r="CW1829" s="94"/>
      <c r="CX1829" s="151" t="str">
        <f t="shared" si="2092"/>
        <v/>
      </c>
      <c r="CY1829" s="151" t="str">
        <f t="shared" si="2093"/>
        <v/>
      </c>
      <c r="CZ1829" s="152"/>
      <c r="DA1829" s="373" t="str">
        <f t="shared" si="2066"/>
        <v/>
      </c>
      <c r="DC1829" s="153">
        <f t="shared" si="2052"/>
        <v>0</v>
      </c>
      <c r="DD1829" s="153">
        <f t="shared" si="2053"/>
        <v>0</v>
      </c>
      <c r="DE1829" s="153">
        <f t="shared" si="2054"/>
        <v>0</v>
      </c>
      <c r="DF1829" s="158">
        <f t="shared" si="2055"/>
        <v>-4.7000000000000002E-3</v>
      </c>
      <c r="DG1829" s="159">
        <f t="shared" si="2067"/>
        <v>-1.1703000000000001</v>
      </c>
      <c r="DH1829" s="158">
        <f t="shared" si="2056"/>
        <v>3.1999999999999997E-3</v>
      </c>
      <c r="DI1829" s="159">
        <f t="shared" si="2068"/>
        <v>0.79679999999999995</v>
      </c>
      <c r="DJ1829" s="158">
        <f t="shared" si="2057"/>
        <v>-2.7000000000000001E-3</v>
      </c>
      <c r="DK1829" s="159">
        <f t="shared" si="2069"/>
        <v>-0.67230000000000001</v>
      </c>
      <c r="DL1829" s="158">
        <f t="shared" si="2058"/>
        <v>1.1999999999999999E-3</v>
      </c>
      <c r="DM1829" s="159">
        <f t="shared" si="2070"/>
        <v>0.29879999999999995</v>
      </c>
      <c r="DN1829" s="158">
        <f t="shared" si="2059"/>
        <v>1.46E-2</v>
      </c>
      <c r="DO1829" s="159">
        <f t="shared" si="2071"/>
        <v>3.6354000000000002</v>
      </c>
      <c r="DP1829" s="158">
        <f t="shared" si="2060"/>
        <v>-1.2999999999999999E-2</v>
      </c>
      <c r="DQ1829" s="159">
        <f t="shared" si="2072"/>
        <v>-3.2369999999999997</v>
      </c>
      <c r="DR1829" s="158">
        <f t="shared" si="2061"/>
        <v>-6.7000000000000002E-3</v>
      </c>
      <c r="DS1829" s="159">
        <f t="shared" si="2073"/>
        <v>-1.6683000000000001</v>
      </c>
      <c r="DT1829" s="158">
        <f t="shared" si="2062"/>
        <v>-1.2999999999999999E-2</v>
      </c>
      <c r="DU1829" s="159">
        <f t="shared" si="2074"/>
        <v>-3.2369999999999997</v>
      </c>
      <c r="DV1829" s="158">
        <f t="shared" si="2063"/>
        <v>-6.7000000000000002E-3</v>
      </c>
      <c r="DW1829" s="160">
        <f t="shared" si="2075"/>
        <v>-1.6683000000000001</v>
      </c>
    </row>
    <row r="1830" spans="1:127" ht="24.95" customHeight="1" x14ac:dyDescent="0.2">
      <c r="A1830" s="272">
        <v>1821</v>
      </c>
      <c r="B1830" s="336"/>
      <c r="C1830" s="332"/>
      <c r="D1830" s="333"/>
      <c r="E1830" s="334"/>
      <c r="F1830" s="335"/>
      <c r="G1830" s="334"/>
      <c r="H1830" s="371"/>
      <c r="I1830" s="334"/>
      <c r="J1830" s="334"/>
      <c r="K1830" s="334"/>
      <c r="L1830" s="334"/>
      <c r="M1830" s="334"/>
      <c r="N1830" s="334"/>
      <c r="O1830" s="337"/>
      <c r="P1830" s="337"/>
      <c r="Q1830" s="338" t="str">
        <f t="shared" si="2026"/>
        <v xml:space="preserve"> </v>
      </c>
      <c r="R1830" s="339" t="str">
        <f t="shared" si="2027"/>
        <v/>
      </c>
      <c r="S1830" s="340" t="str">
        <f t="shared" si="2080"/>
        <v/>
      </c>
      <c r="T1830" s="341" t="str">
        <f t="shared" si="2028"/>
        <v/>
      </c>
      <c r="U1830" s="341" t="str">
        <f t="shared" si="2029"/>
        <v/>
      </c>
      <c r="V1830" s="341" t="str">
        <f t="shared" si="2030"/>
        <v/>
      </c>
      <c r="W1830" s="341" t="str">
        <f t="shared" si="2031"/>
        <v/>
      </c>
      <c r="X1830" s="340" t="str">
        <f t="shared" si="2081"/>
        <v/>
      </c>
      <c r="Y1830" s="342" t="str">
        <f t="shared" si="2082"/>
        <v/>
      </c>
      <c r="Z1830" s="343" t="str">
        <f t="shared" si="2083"/>
        <v/>
      </c>
      <c r="AA1830" s="344" t="str">
        <f t="shared" si="2084"/>
        <v/>
      </c>
      <c r="AB1830" s="345" t="str">
        <f t="shared" si="2032"/>
        <v/>
      </c>
      <c r="AC1830" s="346" t="str">
        <f t="shared" si="2033"/>
        <v/>
      </c>
      <c r="AD1830" s="346" t="str">
        <f t="shared" si="2034"/>
        <v/>
      </c>
      <c r="AE1830" s="344" t="str">
        <f t="shared" si="2085"/>
        <v/>
      </c>
      <c r="AF1830" s="346" t="str">
        <f t="shared" si="2035"/>
        <v/>
      </c>
      <c r="AG1830" s="344" t="str">
        <f t="shared" si="2086"/>
        <v/>
      </c>
      <c r="AH1830" s="344" t="str">
        <f t="shared" si="2087"/>
        <v/>
      </c>
      <c r="AI1830" s="344" t="str">
        <f t="shared" si="2088"/>
        <v/>
      </c>
      <c r="AJ1830" s="346" t="str">
        <f t="shared" si="2089"/>
        <v/>
      </c>
      <c r="AK1830" s="346" t="str">
        <f t="shared" si="2090"/>
        <v/>
      </c>
      <c r="AL1830" s="347" t="str">
        <f t="shared" si="2091"/>
        <v/>
      </c>
      <c r="AM1830" s="141"/>
      <c r="AN1830" s="141"/>
      <c r="AO1830" s="142"/>
      <c r="AP1830" s="58">
        <f t="shared" si="2036"/>
        <v>0</v>
      </c>
      <c r="AQ1830" s="318">
        <f>SUM(AP$10:AP1830)</f>
        <v>0</v>
      </c>
      <c r="AR1830" s="143">
        <f t="shared" si="2023"/>
        <v>0.1</v>
      </c>
      <c r="AS1830" s="144" t="str">
        <f t="shared" si="2037"/>
        <v/>
      </c>
      <c r="AT1830" s="144" t="str">
        <f t="shared" si="2064"/>
        <v/>
      </c>
      <c r="AU1830" s="145"/>
      <c r="AV1830" s="58">
        <f t="shared" si="2024"/>
        <v>0</v>
      </c>
      <c r="AW1830" s="318">
        <f>SUM(AV$10:AV1830)</f>
        <v>0</v>
      </c>
      <c r="AX1830" s="319">
        <f t="shared" si="2025"/>
        <v>0.1</v>
      </c>
      <c r="AY1830" s="144" t="str">
        <f t="shared" si="2078"/>
        <v/>
      </c>
      <c r="AZ1830" s="144" t="str">
        <f t="shared" si="2079"/>
        <v/>
      </c>
      <c r="BA1830" s="144"/>
      <c r="BB1830" s="146" t="str">
        <f t="shared" si="2038"/>
        <v/>
      </c>
      <c r="BC1830" s="66" t="str">
        <f t="shared" si="2077"/>
        <v/>
      </c>
      <c r="BD1830" s="195" t="str">
        <f t="shared" si="2039"/>
        <v/>
      </c>
      <c r="BG1830" s="286" t="str">
        <f t="shared" si="2040"/>
        <v/>
      </c>
      <c r="BY1830" s="211" t="str">
        <f t="shared" si="2041"/>
        <v/>
      </c>
      <c r="BZ1830" s="150" t="str">
        <f t="shared" si="2042"/>
        <v/>
      </c>
      <c r="CB1830" s="54" t="str">
        <f t="shared" si="2076"/>
        <v/>
      </c>
      <c r="CD1830" s="54" t="str">
        <f t="shared" si="2043"/>
        <v/>
      </c>
      <c r="CF1830" s="54" t="str">
        <f t="shared" si="2044"/>
        <v/>
      </c>
      <c r="CH1830" s="150" t="str">
        <f t="shared" si="2045"/>
        <v/>
      </c>
      <c r="CI1830" s="290"/>
      <c r="CJ1830" s="150" t="str">
        <f t="shared" si="2046"/>
        <v/>
      </c>
      <c r="CK1830" s="290"/>
      <c r="CL1830" s="54" t="str">
        <f t="shared" si="2065"/>
        <v/>
      </c>
      <c r="CM1830" s="290"/>
      <c r="CN1830" s="150" t="str">
        <f t="shared" si="2047"/>
        <v/>
      </c>
      <c r="CO1830" s="290"/>
      <c r="CP1830" s="150" t="str">
        <f t="shared" si="2048"/>
        <v/>
      </c>
      <c r="CQ1830" s="290"/>
      <c r="CR1830" s="150" t="str">
        <f t="shared" si="2049"/>
        <v/>
      </c>
      <c r="CS1830" s="290"/>
      <c r="CT1830" s="150" t="str">
        <f t="shared" si="2050"/>
        <v/>
      </c>
      <c r="CU1830" s="150"/>
      <c r="CV1830" s="150" t="str">
        <f t="shared" si="2051"/>
        <v/>
      </c>
      <c r="CW1830" s="94"/>
      <c r="CX1830" s="151" t="str">
        <f t="shared" si="2092"/>
        <v/>
      </c>
      <c r="CY1830" s="151" t="str">
        <f t="shared" si="2093"/>
        <v/>
      </c>
      <c r="CZ1830" s="152"/>
      <c r="DA1830" s="373" t="str">
        <f t="shared" si="2066"/>
        <v/>
      </c>
      <c r="DC1830" s="153">
        <f t="shared" si="2052"/>
        <v>0</v>
      </c>
      <c r="DD1830" s="153">
        <f t="shared" si="2053"/>
        <v>0</v>
      </c>
      <c r="DE1830" s="153">
        <f t="shared" si="2054"/>
        <v>0</v>
      </c>
      <c r="DF1830" s="158">
        <f t="shared" si="2055"/>
        <v>-4.7000000000000002E-3</v>
      </c>
      <c r="DG1830" s="159">
        <f t="shared" si="2067"/>
        <v>-1.1703000000000001</v>
      </c>
      <c r="DH1830" s="158">
        <f t="shared" si="2056"/>
        <v>3.1999999999999997E-3</v>
      </c>
      <c r="DI1830" s="159">
        <f t="shared" si="2068"/>
        <v>0.79679999999999995</v>
      </c>
      <c r="DJ1830" s="158">
        <f t="shared" si="2057"/>
        <v>-2.7000000000000001E-3</v>
      </c>
      <c r="DK1830" s="159">
        <f t="shared" si="2069"/>
        <v>-0.67230000000000001</v>
      </c>
      <c r="DL1830" s="158">
        <f t="shared" si="2058"/>
        <v>1.1999999999999999E-3</v>
      </c>
      <c r="DM1830" s="159">
        <f t="shared" si="2070"/>
        <v>0.29879999999999995</v>
      </c>
      <c r="DN1830" s="158">
        <f t="shared" si="2059"/>
        <v>1.46E-2</v>
      </c>
      <c r="DO1830" s="159">
        <f t="shared" si="2071"/>
        <v>3.6354000000000002</v>
      </c>
      <c r="DP1830" s="158">
        <f t="shared" si="2060"/>
        <v>-1.2999999999999999E-2</v>
      </c>
      <c r="DQ1830" s="159">
        <f t="shared" si="2072"/>
        <v>-3.2369999999999997</v>
      </c>
      <c r="DR1830" s="158">
        <f t="shared" si="2061"/>
        <v>-6.7000000000000002E-3</v>
      </c>
      <c r="DS1830" s="159">
        <f t="shared" si="2073"/>
        <v>-1.6683000000000001</v>
      </c>
      <c r="DT1830" s="158">
        <f t="shared" si="2062"/>
        <v>-1.2999999999999999E-2</v>
      </c>
      <c r="DU1830" s="159">
        <f t="shared" si="2074"/>
        <v>-3.2369999999999997</v>
      </c>
      <c r="DV1830" s="158">
        <f t="shared" si="2063"/>
        <v>-6.7000000000000002E-3</v>
      </c>
      <c r="DW1830" s="160">
        <f t="shared" si="2075"/>
        <v>-1.6683000000000001</v>
      </c>
    </row>
    <row r="1831" spans="1:127" ht="24.95" customHeight="1" x14ac:dyDescent="0.2">
      <c r="A1831" s="272">
        <v>1822</v>
      </c>
      <c r="B1831" s="336"/>
      <c r="C1831" s="332"/>
      <c r="D1831" s="333"/>
      <c r="E1831" s="334"/>
      <c r="F1831" s="335"/>
      <c r="G1831" s="334"/>
      <c r="H1831" s="371"/>
      <c r="I1831" s="334"/>
      <c r="J1831" s="334"/>
      <c r="K1831" s="334"/>
      <c r="L1831" s="334"/>
      <c r="M1831" s="334"/>
      <c r="N1831" s="334"/>
      <c r="O1831" s="337"/>
      <c r="P1831" s="337"/>
      <c r="Q1831" s="338" t="str">
        <f t="shared" si="2026"/>
        <v xml:space="preserve"> </v>
      </c>
      <c r="R1831" s="339" t="str">
        <f t="shared" si="2027"/>
        <v/>
      </c>
      <c r="S1831" s="340" t="str">
        <f t="shared" si="2080"/>
        <v/>
      </c>
      <c r="T1831" s="341" t="str">
        <f t="shared" si="2028"/>
        <v/>
      </c>
      <c r="U1831" s="341" t="str">
        <f t="shared" si="2029"/>
        <v/>
      </c>
      <c r="V1831" s="341" t="str">
        <f t="shared" si="2030"/>
        <v/>
      </c>
      <c r="W1831" s="341" t="str">
        <f t="shared" si="2031"/>
        <v/>
      </c>
      <c r="X1831" s="340" t="str">
        <f t="shared" si="2081"/>
        <v/>
      </c>
      <c r="Y1831" s="342" t="str">
        <f t="shared" si="2082"/>
        <v/>
      </c>
      <c r="Z1831" s="343" t="str">
        <f t="shared" si="2083"/>
        <v/>
      </c>
      <c r="AA1831" s="344" t="str">
        <f t="shared" si="2084"/>
        <v/>
      </c>
      <c r="AB1831" s="345" t="str">
        <f t="shared" si="2032"/>
        <v/>
      </c>
      <c r="AC1831" s="346" t="str">
        <f t="shared" si="2033"/>
        <v/>
      </c>
      <c r="AD1831" s="346" t="str">
        <f t="shared" si="2034"/>
        <v/>
      </c>
      <c r="AE1831" s="344" t="str">
        <f t="shared" si="2085"/>
        <v/>
      </c>
      <c r="AF1831" s="346" t="str">
        <f t="shared" si="2035"/>
        <v/>
      </c>
      <c r="AG1831" s="344" t="str">
        <f t="shared" si="2086"/>
        <v/>
      </c>
      <c r="AH1831" s="344" t="str">
        <f t="shared" si="2087"/>
        <v/>
      </c>
      <c r="AI1831" s="344" t="str">
        <f t="shared" si="2088"/>
        <v/>
      </c>
      <c r="AJ1831" s="346" t="str">
        <f t="shared" si="2089"/>
        <v/>
      </c>
      <c r="AK1831" s="346" t="str">
        <f t="shared" si="2090"/>
        <v/>
      </c>
      <c r="AL1831" s="347" t="str">
        <f t="shared" si="2091"/>
        <v/>
      </c>
      <c r="AM1831" s="141"/>
      <c r="AN1831" s="141"/>
      <c r="AO1831" s="142"/>
      <c r="AP1831" s="58">
        <f t="shared" si="2036"/>
        <v>0</v>
      </c>
      <c r="AQ1831" s="318">
        <f>SUM(AP$10:AP1831)</f>
        <v>0</v>
      </c>
      <c r="AR1831" s="143">
        <f t="shared" ref="AR1831:AR1894" si="2094">IF(AP1831&gt;0,AQ1831,AQ1831+0.1)</f>
        <v>0.1</v>
      </c>
      <c r="AS1831" s="144" t="str">
        <f t="shared" si="2037"/>
        <v/>
      </c>
      <c r="AT1831" s="144" t="str">
        <f t="shared" si="2064"/>
        <v/>
      </c>
      <c r="AU1831" s="145"/>
      <c r="AV1831" s="58">
        <f t="shared" ref="AV1831:AV1894" si="2095">IF(D1831="",0,1)</f>
        <v>0</v>
      </c>
      <c r="AW1831" s="318">
        <f>SUM(AV$10:AV1831)</f>
        <v>0</v>
      </c>
      <c r="AX1831" s="319">
        <f t="shared" ref="AX1831:AX1894" si="2096">IF(AV1831&gt;0,AW1831,AW1831+0.1)</f>
        <v>0.1</v>
      </c>
      <c r="AY1831" s="144" t="str">
        <f t="shared" si="2078"/>
        <v/>
      </c>
      <c r="AZ1831" s="144" t="str">
        <f t="shared" si="2079"/>
        <v/>
      </c>
      <c r="BA1831" s="144"/>
      <c r="BB1831" s="146" t="str">
        <f t="shared" si="2038"/>
        <v/>
      </c>
      <c r="BC1831" s="66" t="str">
        <f t="shared" si="2077"/>
        <v/>
      </c>
      <c r="BD1831" s="195" t="str">
        <f t="shared" si="2039"/>
        <v/>
      </c>
      <c r="BG1831" s="286" t="str">
        <f t="shared" si="2040"/>
        <v/>
      </c>
      <c r="BY1831" s="211" t="str">
        <f t="shared" si="2041"/>
        <v/>
      </c>
      <c r="BZ1831" s="150" t="str">
        <f t="shared" si="2042"/>
        <v/>
      </c>
      <c r="CB1831" s="54" t="str">
        <f t="shared" si="2076"/>
        <v/>
      </c>
      <c r="CD1831" s="54" t="str">
        <f t="shared" si="2043"/>
        <v/>
      </c>
      <c r="CF1831" s="54" t="str">
        <f t="shared" si="2044"/>
        <v/>
      </c>
      <c r="CH1831" s="150" t="str">
        <f t="shared" si="2045"/>
        <v/>
      </c>
      <c r="CI1831" s="290"/>
      <c r="CJ1831" s="150" t="str">
        <f t="shared" si="2046"/>
        <v/>
      </c>
      <c r="CK1831" s="290"/>
      <c r="CL1831" s="54" t="str">
        <f t="shared" si="2065"/>
        <v/>
      </c>
      <c r="CM1831" s="290"/>
      <c r="CN1831" s="150" t="str">
        <f t="shared" si="2047"/>
        <v/>
      </c>
      <c r="CO1831" s="290"/>
      <c r="CP1831" s="150" t="str">
        <f t="shared" si="2048"/>
        <v/>
      </c>
      <c r="CQ1831" s="290"/>
      <c r="CR1831" s="150" t="str">
        <f t="shared" si="2049"/>
        <v/>
      </c>
      <c r="CS1831" s="290"/>
      <c r="CT1831" s="150" t="str">
        <f t="shared" si="2050"/>
        <v/>
      </c>
      <c r="CU1831" s="150"/>
      <c r="CV1831" s="150" t="str">
        <f t="shared" si="2051"/>
        <v/>
      </c>
      <c r="CW1831" s="94"/>
      <c r="CX1831" s="151" t="str">
        <f t="shared" si="2092"/>
        <v/>
      </c>
      <c r="CY1831" s="151" t="str">
        <f t="shared" si="2093"/>
        <v/>
      </c>
      <c r="CZ1831" s="152"/>
      <c r="DA1831" s="373" t="str">
        <f t="shared" si="2066"/>
        <v/>
      </c>
      <c r="DC1831" s="153">
        <f t="shared" si="2052"/>
        <v>0</v>
      </c>
      <c r="DD1831" s="153">
        <f t="shared" si="2053"/>
        <v>0</v>
      </c>
      <c r="DE1831" s="153">
        <f t="shared" si="2054"/>
        <v>0</v>
      </c>
      <c r="DF1831" s="158">
        <f t="shared" si="2055"/>
        <v>-4.7000000000000002E-3</v>
      </c>
      <c r="DG1831" s="159">
        <f t="shared" si="2067"/>
        <v>-1.1703000000000001</v>
      </c>
      <c r="DH1831" s="158">
        <f t="shared" si="2056"/>
        <v>3.1999999999999997E-3</v>
      </c>
      <c r="DI1831" s="159">
        <f t="shared" si="2068"/>
        <v>0.79679999999999995</v>
      </c>
      <c r="DJ1831" s="158">
        <f t="shared" si="2057"/>
        <v>-2.7000000000000001E-3</v>
      </c>
      <c r="DK1831" s="159">
        <f t="shared" si="2069"/>
        <v>-0.67230000000000001</v>
      </c>
      <c r="DL1831" s="158">
        <f t="shared" si="2058"/>
        <v>1.1999999999999999E-3</v>
      </c>
      <c r="DM1831" s="159">
        <f t="shared" si="2070"/>
        <v>0.29879999999999995</v>
      </c>
      <c r="DN1831" s="158">
        <f t="shared" si="2059"/>
        <v>1.46E-2</v>
      </c>
      <c r="DO1831" s="159">
        <f t="shared" si="2071"/>
        <v>3.6354000000000002</v>
      </c>
      <c r="DP1831" s="158">
        <f t="shared" si="2060"/>
        <v>-1.2999999999999999E-2</v>
      </c>
      <c r="DQ1831" s="159">
        <f t="shared" si="2072"/>
        <v>-3.2369999999999997</v>
      </c>
      <c r="DR1831" s="158">
        <f t="shared" si="2061"/>
        <v>-6.7000000000000002E-3</v>
      </c>
      <c r="DS1831" s="159">
        <f t="shared" si="2073"/>
        <v>-1.6683000000000001</v>
      </c>
      <c r="DT1831" s="158">
        <f t="shared" si="2062"/>
        <v>-1.2999999999999999E-2</v>
      </c>
      <c r="DU1831" s="159">
        <f t="shared" si="2074"/>
        <v>-3.2369999999999997</v>
      </c>
      <c r="DV1831" s="158">
        <f t="shared" si="2063"/>
        <v>-6.7000000000000002E-3</v>
      </c>
      <c r="DW1831" s="160">
        <f t="shared" si="2075"/>
        <v>-1.6683000000000001</v>
      </c>
    </row>
    <row r="1832" spans="1:127" ht="24.95" customHeight="1" x14ac:dyDescent="0.2">
      <c r="A1832" s="272">
        <v>1823</v>
      </c>
      <c r="B1832" s="336"/>
      <c r="C1832" s="332"/>
      <c r="D1832" s="333"/>
      <c r="E1832" s="334"/>
      <c r="F1832" s="335"/>
      <c r="G1832" s="334"/>
      <c r="H1832" s="371"/>
      <c r="I1832" s="334"/>
      <c r="J1832" s="334"/>
      <c r="K1832" s="334"/>
      <c r="L1832" s="334"/>
      <c r="M1832" s="334"/>
      <c r="N1832" s="334"/>
      <c r="O1832" s="337"/>
      <c r="P1832" s="337"/>
      <c r="Q1832" s="338" t="str">
        <f t="shared" si="2026"/>
        <v xml:space="preserve"> </v>
      </c>
      <c r="R1832" s="339" t="str">
        <f t="shared" si="2027"/>
        <v/>
      </c>
      <c r="S1832" s="340" t="str">
        <f t="shared" si="2080"/>
        <v/>
      </c>
      <c r="T1832" s="341" t="str">
        <f t="shared" si="2028"/>
        <v/>
      </c>
      <c r="U1832" s="341" t="str">
        <f t="shared" si="2029"/>
        <v/>
      </c>
      <c r="V1832" s="341" t="str">
        <f t="shared" si="2030"/>
        <v/>
      </c>
      <c r="W1832" s="341" t="str">
        <f t="shared" si="2031"/>
        <v/>
      </c>
      <c r="X1832" s="340" t="str">
        <f t="shared" si="2081"/>
        <v/>
      </c>
      <c r="Y1832" s="342" t="str">
        <f t="shared" si="2082"/>
        <v/>
      </c>
      <c r="Z1832" s="343" t="str">
        <f t="shared" si="2083"/>
        <v/>
      </c>
      <c r="AA1832" s="344" t="str">
        <f t="shared" si="2084"/>
        <v/>
      </c>
      <c r="AB1832" s="345" t="str">
        <f t="shared" si="2032"/>
        <v/>
      </c>
      <c r="AC1832" s="346" t="str">
        <f t="shared" si="2033"/>
        <v/>
      </c>
      <c r="AD1832" s="346" t="str">
        <f t="shared" si="2034"/>
        <v/>
      </c>
      <c r="AE1832" s="344" t="str">
        <f t="shared" si="2085"/>
        <v/>
      </c>
      <c r="AF1832" s="346" t="str">
        <f t="shared" si="2035"/>
        <v/>
      </c>
      <c r="AG1832" s="344" t="str">
        <f t="shared" si="2086"/>
        <v/>
      </c>
      <c r="AH1832" s="344" t="str">
        <f t="shared" si="2087"/>
        <v/>
      </c>
      <c r="AI1832" s="344" t="str">
        <f t="shared" si="2088"/>
        <v/>
      </c>
      <c r="AJ1832" s="346" t="str">
        <f t="shared" si="2089"/>
        <v/>
      </c>
      <c r="AK1832" s="346" t="str">
        <f t="shared" si="2090"/>
        <v/>
      </c>
      <c r="AL1832" s="347" t="str">
        <f t="shared" si="2091"/>
        <v/>
      </c>
      <c r="AM1832" s="141"/>
      <c r="AN1832" s="141"/>
      <c r="AO1832" s="142"/>
      <c r="AP1832" s="58">
        <f t="shared" si="2036"/>
        <v>0</v>
      </c>
      <c r="AQ1832" s="318">
        <f>SUM(AP$10:AP1832)</f>
        <v>0</v>
      </c>
      <c r="AR1832" s="143">
        <f t="shared" si="2094"/>
        <v>0.1</v>
      </c>
      <c r="AS1832" s="144" t="str">
        <f t="shared" si="2037"/>
        <v/>
      </c>
      <c r="AT1832" s="144" t="str">
        <f t="shared" si="2064"/>
        <v/>
      </c>
      <c r="AU1832" s="145"/>
      <c r="AV1832" s="58">
        <f t="shared" si="2095"/>
        <v>0</v>
      </c>
      <c r="AW1832" s="318">
        <f>SUM(AV$10:AV1832)</f>
        <v>0</v>
      </c>
      <c r="AX1832" s="319">
        <f t="shared" si="2096"/>
        <v>0.1</v>
      </c>
      <c r="AY1832" s="144" t="str">
        <f t="shared" si="2078"/>
        <v/>
      </c>
      <c r="AZ1832" s="144" t="str">
        <f t="shared" si="2079"/>
        <v/>
      </c>
      <c r="BA1832" s="144"/>
      <c r="BB1832" s="146" t="str">
        <f t="shared" si="2038"/>
        <v/>
      </c>
      <c r="BC1832" s="66" t="str">
        <f t="shared" si="2077"/>
        <v/>
      </c>
      <c r="BD1832" s="195" t="str">
        <f t="shared" si="2039"/>
        <v/>
      </c>
      <c r="BG1832" s="286" t="str">
        <f t="shared" si="2040"/>
        <v/>
      </c>
      <c r="BY1832" s="211" t="str">
        <f t="shared" si="2041"/>
        <v/>
      </c>
      <c r="BZ1832" s="150" t="str">
        <f t="shared" si="2042"/>
        <v/>
      </c>
      <c r="CB1832" s="54" t="str">
        <f t="shared" si="2076"/>
        <v/>
      </c>
      <c r="CD1832" s="54" t="str">
        <f t="shared" si="2043"/>
        <v/>
      </c>
      <c r="CF1832" s="54" t="str">
        <f t="shared" si="2044"/>
        <v/>
      </c>
      <c r="CH1832" s="150" t="str">
        <f t="shared" si="2045"/>
        <v/>
      </c>
      <c r="CI1832" s="290"/>
      <c r="CJ1832" s="150" t="str">
        <f t="shared" si="2046"/>
        <v/>
      </c>
      <c r="CK1832" s="290"/>
      <c r="CL1832" s="54" t="str">
        <f t="shared" si="2065"/>
        <v/>
      </c>
      <c r="CM1832" s="290"/>
      <c r="CN1832" s="150" t="str">
        <f t="shared" si="2047"/>
        <v/>
      </c>
      <c r="CO1832" s="290"/>
      <c r="CP1832" s="150" t="str">
        <f t="shared" si="2048"/>
        <v/>
      </c>
      <c r="CQ1832" s="290"/>
      <c r="CR1832" s="150" t="str">
        <f t="shared" si="2049"/>
        <v/>
      </c>
      <c r="CS1832" s="290"/>
      <c r="CT1832" s="150" t="str">
        <f t="shared" si="2050"/>
        <v/>
      </c>
      <c r="CU1832" s="150"/>
      <c r="CV1832" s="150" t="str">
        <f t="shared" si="2051"/>
        <v/>
      </c>
      <c r="CW1832" s="94"/>
      <c r="CX1832" s="151" t="str">
        <f t="shared" si="2092"/>
        <v/>
      </c>
      <c r="CY1832" s="151" t="str">
        <f t="shared" si="2093"/>
        <v/>
      </c>
      <c r="CZ1832" s="152"/>
      <c r="DA1832" s="373" t="str">
        <f t="shared" si="2066"/>
        <v/>
      </c>
      <c r="DC1832" s="153">
        <f t="shared" si="2052"/>
        <v>0</v>
      </c>
      <c r="DD1832" s="153">
        <f t="shared" si="2053"/>
        <v>0</v>
      </c>
      <c r="DE1832" s="153">
        <f t="shared" si="2054"/>
        <v>0</v>
      </c>
      <c r="DF1832" s="158">
        <f t="shared" si="2055"/>
        <v>-4.7000000000000002E-3</v>
      </c>
      <c r="DG1832" s="159">
        <f t="shared" si="2067"/>
        <v>-1.1703000000000001</v>
      </c>
      <c r="DH1832" s="158">
        <f t="shared" si="2056"/>
        <v>3.1999999999999997E-3</v>
      </c>
      <c r="DI1832" s="159">
        <f t="shared" si="2068"/>
        <v>0.79679999999999995</v>
      </c>
      <c r="DJ1832" s="158">
        <f t="shared" si="2057"/>
        <v>-2.7000000000000001E-3</v>
      </c>
      <c r="DK1832" s="159">
        <f t="shared" si="2069"/>
        <v>-0.67230000000000001</v>
      </c>
      <c r="DL1832" s="158">
        <f t="shared" si="2058"/>
        <v>1.1999999999999999E-3</v>
      </c>
      <c r="DM1832" s="159">
        <f t="shared" si="2070"/>
        <v>0.29879999999999995</v>
      </c>
      <c r="DN1832" s="158">
        <f t="shared" si="2059"/>
        <v>1.46E-2</v>
      </c>
      <c r="DO1832" s="159">
        <f t="shared" si="2071"/>
        <v>3.6354000000000002</v>
      </c>
      <c r="DP1832" s="158">
        <f t="shared" si="2060"/>
        <v>-1.2999999999999999E-2</v>
      </c>
      <c r="DQ1832" s="159">
        <f t="shared" si="2072"/>
        <v>-3.2369999999999997</v>
      </c>
      <c r="DR1832" s="158">
        <f t="shared" si="2061"/>
        <v>-6.7000000000000002E-3</v>
      </c>
      <c r="DS1832" s="159">
        <f t="shared" si="2073"/>
        <v>-1.6683000000000001</v>
      </c>
      <c r="DT1832" s="158">
        <f t="shared" si="2062"/>
        <v>-1.2999999999999999E-2</v>
      </c>
      <c r="DU1832" s="159">
        <f t="shared" si="2074"/>
        <v>-3.2369999999999997</v>
      </c>
      <c r="DV1832" s="158">
        <f t="shared" si="2063"/>
        <v>-6.7000000000000002E-3</v>
      </c>
      <c r="DW1832" s="160">
        <f t="shared" si="2075"/>
        <v>-1.6683000000000001</v>
      </c>
    </row>
    <row r="1833" spans="1:127" ht="24.95" customHeight="1" x14ac:dyDescent="0.2">
      <c r="A1833" s="272">
        <v>1824</v>
      </c>
      <c r="B1833" s="336"/>
      <c r="C1833" s="332"/>
      <c r="D1833" s="333"/>
      <c r="E1833" s="334"/>
      <c r="F1833" s="335"/>
      <c r="G1833" s="334"/>
      <c r="H1833" s="371"/>
      <c r="I1833" s="334"/>
      <c r="J1833" s="334"/>
      <c r="K1833" s="334"/>
      <c r="L1833" s="334"/>
      <c r="M1833" s="334"/>
      <c r="N1833" s="334"/>
      <c r="O1833" s="337"/>
      <c r="P1833" s="337"/>
      <c r="Q1833" s="338" t="str">
        <f t="shared" si="2026"/>
        <v xml:space="preserve"> </v>
      </c>
      <c r="R1833" s="339" t="str">
        <f t="shared" si="2027"/>
        <v/>
      </c>
      <c r="S1833" s="340" t="str">
        <f t="shared" si="2080"/>
        <v/>
      </c>
      <c r="T1833" s="341" t="str">
        <f t="shared" si="2028"/>
        <v/>
      </c>
      <c r="U1833" s="341" t="str">
        <f t="shared" si="2029"/>
        <v/>
      </c>
      <c r="V1833" s="341" t="str">
        <f t="shared" si="2030"/>
        <v/>
      </c>
      <c r="W1833" s="341" t="str">
        <f t="shared" si="2031"/>
        <v/>
      </c>
      <c r="X1833" s="340" t="str">
        <f t="shared" si="2081"/>
        <v/>
      </c>
      <c r="Y1833" s="342" t="str">
        <f t="shared" si="2082"/>
        <v/>
      </c>
      <c r="Z1833" s="343" t="str">
        <f t="shared" si="2083"/>
        <v/>
      </c>
      <c r="AA1833" s="344" t="str">
        <f t="shared" si="2084"/>
        <v/>
      </c>
      <c r="AB1833" s="345" t="str">
        <f t="shared" si="2032"/>
        <v/>
      </c>
      <c r="AC1833" s="346" t="str">
        <f t="shared" si="2033"/>
        <v/>
      </c>
      <c r="AD1833" s="346" t="str">
        <f t="shared" si="2034"/>
        <v/>
      </c>
      <c r="AE1833" s="344" t="str">
        <f t="shared" si="2085"/>
        <v/>
      </c>
      <c r="AF1833" s="346" t="str">
        <f t="shared" si="2035"/>
        <v/>
      </c>
      <c r="AG1833" s="344" t="str">
        <f t="shared" si="2086"/>
        <v/>
      </c>
      <c r="AH1833" s="344" t="str">
        <f t="shared" si="2087"/>
        <v/>
      </c>
      <c r="AI1833" s="344" t="str">
        <f t="shared" si="2088"/>
        <v/>
      </c>
      <c r="AJ1833" s="346" t="str">
        <f t="shared" si="2089"/>
        <v/>
      </c>
      <c r="AK1833" s="346" t="str">
        <f t="shared" si="2090"/>
        <v/>
      </c>
      <c r="AL1833" s="347" t="str">
        <f t="shared" si="2091"/>
        <v/>
      </c>
      <c r="AM1833" s="141"/>
      <c r="AN1833" s="141"/>
      <c r="AO1833" s="142"/>
      <c r="AP1833" s="58">
        <f t="shared" si="2036"/>
        <v>0</v>
      </c>
      <c r="AQ1833" s="318">
        <f>SUM(AP$10:AP1833)</f>
        <v>0</v>
      </c>
      <c r="AR1833" s="143">
        <f t="shared" si="2094"/>
        <v>0.1</v>
      </c>
      <c r="AS1833" s="144" t="str">
        <f t="shared" si="2037"/>
        <v/>
      </c>
      <c r="AT1833" s="144" t="str">
        <f t="shared" si="2064"/>
        <v/>
      </c>
      <c r="AU1833" s="145"/>
      <c r="AV1833" s="58">
        <f t="shared" si="2095"/>
        <v>0</v>
      </c>
      <c r="AW1833" s="318">
        <f>SUM(AV$10:AV1833)</f>
        <v>0</v>
      </c>
      <c r="AX1833" s="319">
        <f t="shared" si="2096"/>
        <v>0.1</v>
      </c>
      <c r="AY1833" s="144" t="str">
        <f t="shared" si="2078"/>
        <v/>
      </c>
      <c r="AZ1833" s="144" t="str">
        <f t="shared" si="2079"/>
        <v/>
      </c>
      <c r="BA1833" s="144"/>
      <c r="BB1833" s="146" t="str">
        <f t="shared" si="2038"/>
        <v/>
      </c>
      <c r="BC1833" s="66" t="str">
        <f t="shared" si="2077"/>
        <v/>
      </c>
      <c r="BD1833" s="195" t="str">
        <f t="shared" si="2039"/>
        <v/>
      </c>
      <c r="BG1833" s="286" t="str">
        <f t="shared" si="2040"/>
        <v/>
      </c>
      <c r="BY1833" s="211" t="str">
        <f t="shared" si="2041"/>
        <v/>
      </c>
      <c r="BZ1833" s="150" t="str">
        <f t="shared" si="2042"/>
        <v/>
      </c>
      <c r="CB1833" s="54" t="str">
        <f t="shared" si="2076"/>
        <v/>
      </c>
      <c r="CD1833" s="54" t="str">
        <f t="shared" si="2043"/>
        <v/>
      </c>
      <c r="CF1833" s="54" t="str">
        <f t="shared" si="2044"/>
        <v/>
      </c>
      <c r="CH1833" s="150" t="str">
        <f t="shared" si="2045"/>
        <v/>
      </c>
      <c r="CI1833" s="290"/>
      <c r="CJ1833" s="150" t="str">
        <f t="shared" si="2046"/>
        <v/>
      </c>
      <c r="CK1833" s="290"/>
      <c r="CL1833" s="54" t="str">
        <f t="shared" si="2065"/>
        <v/>
      </c>
      <c r="CM1833" s="290"/>
      <c r="CN1833" s="150" t="str">
        <f t="shared" si="2047"/>
        <v/>
      </c>
      <c r="CO1833" s="290"/>
      <c r="CP1833" s="150" t="str">
        <f t="shared" si="2048"/>
        <v/>
      </c>
      <c r="CQ1833" s="290"/>
      <c r="CR1833" s="150" t="str">
        <f t="shared" si="2049"/>
        <v/>
      </c>
      <c r="CS1833" s="290"/>
      <c r="CT1833" s="150" t="str">
        <f t="shared" si="2050"/>
        <v/>
      </c>
      <c r="CU1833" s="150"/>
      <c r="CV1833" s="150" t="str">
        <f t="shared" si="2051"/>
        <v/>
      </c>
      <c r="CW1833" s="94"/>
      <c r="CX1833" s="151" t="str">
        <f t="shared" si="2092"/>
        <v/>
      </c>
      <c r="CY1833" s="151" t="str">
        <f t="shared" si="2093"/>
        <v/>
      </c>
      <c r="CZ1833" s="152"/>
      <c r="DA1833" s="373" t="str">
        <f t="shared" si="2066"/>
        <v/>
      </c>
      <c r="DC1833" s="153">
        <f t="shared" si="2052"/>
        <v>0</v>
      </c>
      <c r="DD1833" s="153">
        <f t="shared" si="2053"/>
        <v>0</v>
      </c>
      <c r="DE1833" s="153">
        <f t="shared" si="2054"/>
        <v>0</v>
      </c>
      <c r="DF1833" s="158">
        <f t="shared" si="2055"/>
        <v>-4.7000000000000002E-3</v>
      </c>
      <c r="DG1833" s="159">
        <f t="shared" si="2067"/>
        <v>-1.1703000000000001</v>
      </c>
      <c r="DH1833" s="158">
        <f t="shared" si="2056"/>
        <v>3.1999999999999997E-3</v>
      </c>
      <c r="DI1833" s="159">
        <f t="shared" si="2068"/>
        <v>0.79679999999999995</v>
      </c>
      <c r="DJ1833" s="158">
        <f t="shared" si="2057"/>
        <v>-2.7000000000000001E-3</v>
      </c>
      <c r="DK1833" s="159">
        <f t="shared" si="2069"/>
        <v>-0.67230000000000001</v>
      </c>
      <c r="DL1833" s="158">
        <f t="shared" si="2058"/>
        <v>1.1999999999999999E-3</v>
      </c>
      <c r="DM1833" s="159">
        <f t="shared" si="2070"/>
        <v>0.29879999999999995</v>
      </c>
      <c r="DN1833" s="158">
        <f t="shared" si="2059"/>
        <v>1.46E-2</v>
      </c>
      <c r="DO1833" s="159">
        <f t="shared" si="2071"/>
        <v>3.6354000000000002</v>
      </c>
      <c r="DP1833" s="158">
        <f t="shared" si="2060"/>
        <v>-1.2999999999999999E-2</v>
      </c>
      <c r="DQ1833" s="159">
        <f t="shared" si="2072"/>
        <v>-3.2369999999999997</v>
      </c>
      <c r="DR1833" s="158">
        <f t="shared" si="2061"/>
        <v>-6.7000000000000002E-3</v>
      </c>
      <c r="DS1833" s="159">
        <f t="shared" si="2073"/>
        <v>-1.6683000000000001</v>
      </c>
      <c r="DT1833" s="158">
        <f t="shared" si="2062"/>
        <v>-1.2999999999999999E-2</v>
      </c>
      <c r="DU1833" s="159">
        <f t="shared" si="2074"/>
        <v>-3.2369999999999997</v>
      </c>
      <c r="DV1833" s="158">
        <f t="shared" si="2063"/>
        <v>-6.7000000000000002E-3</v>
      </c>
      <c r="DW1833" s="160">
        <f t="shared" si="2075"/>
        <v>-1.6683000000000001</v>
      </c>
    </row>
    <row r="1834" spans="1:127" ht="24.95" customHeight="1" x14ac:dyDescent="0.2">
      <c r="A1834" s="272">
        <v>1825</v>
      </c>
      <c r="B1834" s="336"/>
      <c r="C1834" s="332"/>
      <c r="D1834" s="333"/>
      <c r="E1834" s="334"/>
      <c r="F1834" s="335"/>
      <c r="G1834" s="334"/>
      <c r="H1834" s="371"/>
      <c r="I1834" s="334"/>
      <c r="J1834" s="334"/>
      <c r="K1834" s="334"/>
      <c r="L1834" s="334"/>
      <c r="M1834" s="334"/>
      <c r="N1834" s="334"/>
      <c r="O1834" s="337"/>
      <c r="P1834" s="337"/>
      <c r="Q1834" s="338" t="str">
        <f t="shared" si="2026"/>
        <v xml:space="preserve"> </v>
      </c>
      <c r="R1834" s="339" t="str">
        <f t="shared" si="2027"/>
        <v/>
      </c>
      <c r="S1834" s="340" t="str">
        <f t="shared" si="2080"/>
        <v/>
      </c>
      <c r="T1834" s="341" t="str">
        <f t="shared" si="2028"/>
        <v/>
      </c>
      <c r="U1834" s="341" t="str">
        <f t="shared" si="2029"/>
        <v/>
      </c>
      <c r="V1834" s="341" t="str">
        <f t="shared" si="2030"/>
        <v/>
      </c>
      <c r="W1834" s="341" t="str">
        <f t="shared" si="2031"/>
        <v/>
      </c>
      <c r="X1834" s="340" t="str">
        <f t="shared" si="2081"/>
        <v/>
      </c>
      <c r="Y1834" s="342" t="str">
        <f t="shared" si="2082"/>
        <v/>
      </c>
      <c r="Z1834" s="343" t="str">
        <f t="shared" si="2083"/>
        <v/>
      </c>
      <c r="AA1834" s="344" t="str">
        <f t="shared" si="2084"/>
        <v/>
      </c>
      <c r="AB1834" s="345" t="str">
        <f t="shared" si="2032"/>
        <v/>
      </c>
      <c r="AC1834" s="346" t="str">
        <f t="shared" si="2033"/>
        <v/>
      </c>
      <c r="AD1834" s="346" t="str">
        <f t="shared" si="2034"/>
        <v/>
      </c>
      <c r="AE1834" s="344" t="str">
        <f t="shared" si="2085"/>
        <v/>
      </c>
      <c r="AF1834" s="346" t="str">
        <f t="shared" si="2035"/>
        <v/>
      </c>
      <c r="AG1834" s="344" t="str">
        <f t="shared" si="2086"/>
        <v/>
      </c>
      <c r="AH1834" s="344" t="str">
        <f t="shared" si="2087"/>
        <v/>
      </c>
      <c r="AI1834" s="344" t="str">
        <f t="shared" si="2088"/>
        <v/>
      </c>
      <c r="AJ1834" s="346" t="str">
        <f t="shared" si="2089"/>
        <v/>
      </c>
      <c r="AK1834" s="346" t="str">
        <f t="shared" si="2090"/>
        <v/>
      </c>
      <c r="AL1834" s="347" t="str">
        <f t="shared" si="2091"/>
        <v/>
      </c>
      <c r="AM1834" s="141"/>
      <c r="AN1834" s="141"/>
      <c r="AO1834" s="142"/>
      <c r="AP1834" s="58">
        <f t="shared" si="2036"/>
        <v>0</v>
      </c>
      <c r="AQ1834" s="318">
        <f>SUM(AP$10:AP1834)</f>
        <v>0</v>
      </c>
      <c r="AR1834" s="143">
        <f t="shared" si="2094"/>
        <v>0.1</v>
      </c>
      <c r="AS1834" s="144" t="str">
        <f t="shared" si="2037"/>
        <v/>
      </c>
      <c r="AT1834" s="144" t="str">
        <f t="shared" si="2064"/>
        <v/>
      </c>
      <c r="AU1834" s="145"/>
      <c r="AV1834" s="58">
        <f t="shared" si="2095"/>
        <v>0</v>
      </c>
      <c r="AW1834" s="318">
        <f>SUM(AV$10:AV1834)</f>
        <v>0</v>
      </c>
      <c r="AX1834" s="319">
        <f t="shared" si="2096"/>
        <v>0.1</v>
      </c>
      <c r="AY1834" s="144" t="str">
        <f t="shared" si="2078"/>
        <v/>
      </c>
      <c r="AZ1834" s="144" t="str">
        <f t="shared" si="2079"/>
        <v/>
      </c>
      <c r="BA1834" s="144"/>
      <c r="BB1834" s="146" t="str">
        <f t="shared" si="2038"/>
        <v/>
      </c>
      <c r="BC1834" s="66" t="str">
        <f t="shared" si="2077"/>
        <v/>
      </c>
      <c r="BD1834" s="195" t="str">
        <f t="shared" si="2039"/>
        <v/>
      </c>
      <c r="BG1834" s="286" t="str">
        <f t="shared" si="2040"/>
        <v/>
      </c>
      <c r="BY1834" s="211" t="str">
        <f t="shared" si="2041"/>
        <v/>
      </c>
      <c r="BZ1834" s="150" t="str">
        <f t="shared" si="2042"/>
        <v/>
      </c>
      <c r="CB1834" s="54" t="str">
        <f t="shared" si="2076"/>
        <v/>
      </c>
      <c r="CD1834" s="54" t="str">
        <f t="shared" si="2043"/>
        <v/>
      </c>
      <c r="CF1834" s="54" t="str">
        <f t="shared" si="2044"/>
        <v/>
      </c>
      <c r="CH1834" s="150" t="str">
        <f t="shared" si="2045"/>
        <v/>
      </c>
      <c r="CI1834" s="290"/>
      <c r="CJ1834" s="150" t="str">
        <f t="shared" si="2046"/>
        <v/>
      </c>
      <c r="CK1834" s="290"/>
      <c r="CL1834" s="54" t="str">
        <f t="shared" si="2065"/>
        <v/>
      </c>
      <c r="CM1834" s="290"/>
      <c r="CN1834" s="150" t="str">
        <f t="shared" si="2047"/>
        <v/>
      </c>
      <c r="CO1834" s="290"/>
      <c r="CP1834" s="150" t="str">
        <f t="shared" si="2048"/>
        <v/>
      </c>
      <c r="CQ1834" s="290"/>
      <c r="CR1834" s="150" t="str">
        <f t="shared" si="2049"/>
        <v/>
      </c>
      <c r="CS1834" s="290"/>
      <c r="CT1834" s="150" t="str">
        <f t="shared" si="2050"/>
        <v/>
      </c>
      <c r="CU1834" s="150"/>
      <c r="CV1834" s="150" t="str">
        <f t="shared" si="2051"/>
        <v/>
      </c>
      <c r="CW1834" s="94"/>
      <c r="CX1834" s="151" t="str">
        <f t="shared" si="2092"/>
        <v/>
      </c>
      <c r="CY1834" s="151" t="str">
        <f t="shared" si="2093"/>
        <v/>
      </c>
      <c r="CZ1834" s="152"/>
      <c r="DA1834" s="373" t="str">
        <f t="shared" si="2066"/>
        <v/>
      </c>
      <c r="DC1834" s="153">
        <f t="shared" si="2052"/>
        <v>0</v>
      </c>
      <c r="DD1834" s="153">
        <f t="shared" si="2053"/>
        <v>0</v>
      </c>
      <c r="DE1834" s="153">
        <f t="shared" si="2054"/>
        <v>0</v>
      </c>
      <c r="DF1834" s="158">
        <f t="shared" si="2055"/>
        <v>-4.7000000000000002E-3</v>
      </c>
      <c r="DG1834" s="159">
        <f t="shared" si="2067"/>
        <v>-1.1703000000000001</v>
      </c>
      <c r="DH1834" s="158">
        <f t="shared" si="2056"/>
        <v>3.1999999999999997E-3</v>
      </c>
      <c r="DI1834" s="159">
        <f t="shared" si="2068"/>
        <v>0.79679999999999995</v>
      </c>
      <c r="DJ1834" s="158">
        <f t="shared" si="2057"/>
        <v>-2.7000000000000001E-3</v>
      </c>
      <c r="DK1834" s="159">
        <f t="shared" si="2069"/>
        <v>-0.67230000000000001</v>
      </c>
      <c r="DL1834" s="158">
        <f t="shared" si="2058"/>
        <v>1.1999999999999999E-3</v>
      </c>
      <c r="DM1834" s="159">
        <f t="shared" si="2070"/>
        <v>0.29879999999999995</v>
      </c>
      <c r="DN1834" s="158">
        <f t="shared" si="2059"/>
        <v>1.46E-2</v>
      </c>
      <c r="DO1834" s="159">
        <f t="shared" si="2071"/>
        <v>3.6354000000000002</v>
      </c>
      <c r="DP1834" s="158">
        <f t="shared" si="2060"/>
        <v>-1.2999999999999999E-2</v>
      </c>
      <c r="DQ1834" s="159">
        <f t="shared" si="2072"/>
        <v>-3.2369999999999997</v>
      </c>
      <c r="DR1834" s="158">
        <f t="shared" si="2061"/>
        <v>-6.7000000000000002E-3</v>
      </c>
      <c r="DS1834" s="159">
        <f t="shared" si="2073"/>
        <v>-1.6683000000000001</v>
      </c>
      <c r="DT1834" s="158">
        <f t="shared" si="2062"/>
        <v>-1.2999999999999999E-2</v>
      </c>
      <c r="DU1834" s="159">
        <f t="shared" si="2074"/>
        <v>-3.2369999999999997</v>
      </c>
      <c r="DV1834" s="158">
        <f t="shared" si="2063"/>
        <v>-6.7000000000000002E-3</v>
      </c>
      <c r="DW1834" s="160">
        <f t="shared" si="2075"/>
        <v>-1.6683000000000001</v>
      </c>
    </row>
    <row r="1835" spans="1:127" ht="24.95" customHeight="1" x14ac:dyDescent="0.2">
      <c r="A1835" s="272">
        <v>1826</v>
      </c>
      <c r="B1835" s="336"/>
      <c r="C1835" s="332"/>
      <c r="D1835" s="333"/>
      <c r="E1835" s="334"/>
      <c r="F1835" s="335"/>
      <c r="G1835" s="334"/>
      <c r="H1835" s="371"/>
      <c r="I1835" s="334"/>
      <c r="J1835" s="334"/>
      <c r="K1835" s="334"/>
      <c r="L1835" s="334"/>
      <c r="M1835" s="334"/>
      <c r="N1835" s="334"/>
      <c r="O1835" s="337"/>
      <c r="P1835" s="337"/>
      <c r="Q1835" s="338" t="str">
        <f t="shared" si="2026"/>
        <v xml:space="preserve"> </v>
      </c>
      <c r="R1835" s="339" t="str">
        <f t="shared" si="2027"/>
        <v/>
      </c>
      <c r="S1835" s="340" t="str">
        <f t="shared" si="2080"/>
        <v/>
      </c>
      <c r="T1835" s="341" t="str">
        <f t="shared" si="2028"/>
        <v/>
      </c>
      <c r="U1835" s="341" t="str">
        <f t="shared" si="2029"/>
        <v/>
      </c>
      <c r="V1835" s="341" t="str">
        <f t="shared" si="2030"/>
        <v/>
      </c>
      <c r="W1835" s="341" t="str">
        <f t="shared" si="2031"/>
        <v/>
      </c>
      <c r="X1835" s="340" t="str">
        <f t="shared" si="2081"/>
        <v/>
      </c>
      <c r="Y1835" s="342" t="str">
        <f t="shared" si="2082"/>
        <v/>
      </c>
      <c r="Z1835" s="343" t="str">
        <f t="shared" si="2083"/>
        <v/>
      </c>
      <c r="AA1835" s="344" t="str">
        <f t="shared" si="2084"/>
        <v/>
      </c>
      <c r="AB1835" s="345" t="str">
        <f t="shared" si="2032"/>
        <v/>
      </c>
      <c r="AC1835" s="346" t="str">
        <f t="shared" si="2033"/>
        <v/>
      </c>
      <c r="AD1835" s="346" t="str">
        <f t="shared" si="2034"/>
        <v/>
      </c>
      <c r="AE1835" s="344" t="str">
        <f t="shared" si="2085"/>
        <v/>
      </c>
      <c r="AF1835" s="346" t="str">
        <f t="shared" si="2035"/>
        <v/>
      </c>
      <c r="AG1835" s="344" t="str">
        <f t="shared" si="2086"/>
        <v/>
      </c>
      <c r="AH1835" s="344" t="str">
        <f t="shared" si="2087"/>
        <v/>
      </c>
      <c r="AI1835" s="344" t="str">
        <f t="shared" si="2088"/>
        <v/>
      </c>
      <c r="AJ1835" s="346" t="str">
        <f t="shared" si="2089"/>
        <v/>
      </c>
      <c r="AK1835" s="346" t="str">
        <f t="shared" si="2090"/>
        <v/>
      </c>
      <c r="AL1835" s="347" t="str">
        <f t="shared" si="2091"/>
        <v/>
      </c>
      <c r="AM1835" s="141"/>
      <c r="AN1835" s="141"/>
      <c r="AO1835" s="142"/>
      <c r="AP1835" s="58">
        <f t="shared" si="2036"/>
        <v>0</v>
      </c>
      <c r="AQ1835" s="318">
        <f>SUM(AP$10:AP1835)</f>
        <v>0</v>
      </c>
      <c r="AR1835" s="143">
        <f t="shared" si="2094"/>
        <v>0.1</v>
      </c>
      <c r="AS1835" s="144" t="str">
        <f t="shared" si="2037"/>
        <v/>
      </c>
      <c r="AT1835" s="144" t="str">
        <f t="shared" si="2064"/>
        <v/>
      </c>
      <c r="AU1835" s="145"/>
      <c r="AV1835" s="58">
        <f t="shared" si="2095"/>
        <v>0</v>
      </c>
      <c r="AW1835" s="318">
        <f>SUM(AV$10:AV1835)</f>
        <v>0</v>
      </c>
      <c r="AX1835" s="319">
        <f t="shared" si="2096"/>
        <v>0.1</v>
      </c>
      <c r="AY1835" s="144" t="str">
        <f t="shared" si="2078"/>
        <v/>
      </c>
      <c r="AZ1835" s="144" t="str">
        <f t="shared" si="2079"/>
        <v/>
      </c>
      <c r="BA1835" s="144"/>
      <c r="BB1835" s="146" t="str">
        <f t="shared" si="2038"/>
        <v/>
      </c>
      <c r="BC1835" s="66" t="str">
        <f t="shared" si="2077"/>
        <v/>
      </c>
      <c r="BD1835" s="195" t="str">
        <f t="shared" si="2039"/>
        <v/>
      </c>
      <c r="BG1835" s="286" t="str">
        <f t="shared" si="2040"/>
        <v/>
      </c>
      <c r="BY1835" s="211" t="str">
        <f t="shared" si="2041"/>
        <v/>
      </c>
      <c r="BZ1835" s="150" t="str">
        <f t="shared" si="2042"/>
        <v/>
      </c>
      <c r="CB1835" s="54" t="str">
        <f t="shared" si="2076"/>
        <v/>
      </c>
      <c r="CD1835" s="54" t="str">
        <f t="shared" si="2043"/>
        <v/>
      </c>
      <c r="CF1835" s="54" t="str">
        <f t="shared" si="2044"/>
        <v/>
      </c>
      <c r="CH1835" s="150" t="str">
        <f t="shared" si="2045"/>
        <v/>
      </c>
      <c r="CI1835" s="290"/>
      <c r="CJ1835" s="150" t="str">
        <f t="shared" si="2046"/>
        <v/>
      </c>
      <c r="CK1835" s="290"/>
      <c r="CL1835" s="54" t="str">
        <f t="shared" si="2065"/>
        <v/>
      </c>
      <c r="CM1835" s="290"/>
      <c r="CN1835" s="150" t="str">
        <f t="shared" si="2047"/>
        <v/>
      </c>
      <c r="CO1835" s="290"/>
      <c r="CP1835" s="150" t="str">
        <f t="shared" si="2048"/>
        <v/>
      </c>
      <c r="CQ1835" s="290"/>
      <c r="CR1835" s="150" t="str">
        <f t="shared" si="2049"/>
        <v/>
      </c>
      <c r="CS1835" s="290"/>
      <c r="CT1835" s="150" t="str">
        <f t="shared" si="2050"/>
        <v/>
      </c>
      <c r="CU1835" s="150"/>
      <c r="CV1835" s="150" t="str">
        <f t="shared" si="2051"/>
        <v/>
      </c>
      <c r="CW1835" s="94"/>
      <c r="CX1835" s="151" t="str">
        <f t="shared" si="2092"/>
        <v/>
      </c>
      <c r="CY1835" s="151" t="str">
        <f t="shared" si="2093"/>
        <v/>
      </c>
      <c r="CZ1835" s="152"/>
      <c r="DA1835" s="373" t="str">
        <f t="shared" si="2066"/>
        <v/>
      </c>
      <c r="DC1835" s="153">
        <f t="shared" si="2052"/>
        <v>0</v>
      </c>
      <c r="DD1835" s="153">
        <f t="shared" si="2053"/>
        <v>0</v>
      </c>
      <c r="DE1835" s="153">
        <f t="shared" si="2054"/>
        <v>0</v>
      </c>
      <c r="DF1835" s="158">
        <f t="shared" si="2055"/>
        <v>-4.7000000000000002E-3</v>
      </c>
      <c r="DG1835" s="159">
        <f t="shared" si="2067"/>
        <v>-1.1703000000000001</v>
      </c>
      <c r="DH1835" s="158">
        <f t="shared" si="2056"/>
        <v>3.1999999999999997E-3</v>
      </c>
      <c r="DI1835" s="159">
        <f t="shared" si="2068"/>
        <v>0.79679999999999995</v>
      </c>
      <c r="DJ1835" s="158">
        <f t="shared" si="2057"/>
        <v>-2.7000000000000001E-3</v>
      </c>
      <c r="DK1835" s="159">
        <f t="shared" si="2069"/>
        <v>-0.67230000000000001</v>
      </c>
      <c r="DL1835" s="158">
        <f t="shared" si="2058"/>
        <v>1.1999999999999999E-3</v>
      </c>
      <c r="DM1835" s="159">
        <f t="shared" si="2070"/>
        <v>0.29879999999999995</v>
      </c>
      <c r="DN1835" s="158">
        <f t="shared" si="2059"/>
        <v>1.46E-2</v>
      </c>
      <c r="DO1835" s="159">
        <f t="shared" si="2071"/>
        <v>3.6354000000000002</v>
      </c>
      <c r="DP1835" s="158">
        <f t="shared" si="2060"/>
        <v>-1.2999999999999999E-2</v>
      </c>
      <c r="DQ1835" s="159">
        <f t="shared" si="2072"/>
        <v>-3.2369999999999997</v>
      </c>
      <c r="DR1835" s="158">
        <f t="shared" si="2061"/>
        <v>-6.7000000000000002E-3</v>
      </c>
      <c r="DS1835" s="159">
        <f t="shared" si="2073"/>
        <v>-1.6683000000000001</v>
      </c>
      <c r="DT1835" s="158">
        <f t="shared" si="2062"/>
        <v>-1.2999999999999999E-2</v>
      </c>
      <c r="DU1835" s="159">
        <f t="shared" si="2074"/>
        <v>-3.2369999999999997</v>
      </c>
      <c r="DV1835" s="158">
        <f t="shared" si="2063"/>
        <v>-6.7000000000000002E-3</v>
      </c>
      <c r="DW1835" s="160">
        <f t="shared" si="2075"/>
        <v>-1.6683000000000001</v>
      </c>
    </row>
    <row r="1836" spans="1:127" ht="24.95" customHeight="1" x14ac:dyDescent="0.2">
      <c r="A1836" s="272">
        <v>1827</v>
      </c>
      <c r="B1836" s="336"/>
      <c r="C1836" s="332"/>
      <c r="D1836" s="333"/>
      <c r="E1836" s="334"/>
      <c r="F1836" s="335"/>
      <c r="G1836" s="334"/>
      <c r="H1836" s="371"/>
      <c r="I1836" s="334"/>
      <c r="J1836" s="334"/>
      <c r="K1836" s="334"/>
      <c r="L1836" s="334"/>
      <c r="M1836" s="334"/>
      <c r="N1836" s="334"/>
      <c r="O1836" s="337"/>
      <c r="P1836" s="337"/>
      <c r="Q1836" s="338" t="str">
        <f t="shared" si="2026"/>
        <v xml:space="preserve"> </v>
      </c>
      <c r="R1836" s="339" t="str">
        <f t="shared" si="2027"/>
        <v/>
      </c>
      <c r="S1836" s="340" t="str">
        <f t="shared" si="2080"/>
        <v/>
      </c>
      <c r="T1836" s="341" t="str">
        <f t="shared" si="2028"/>
        <v/>
      </c>
      <c r="U1836" s="341" t="str">
        <f t="shared" si="2029"/>
        <v/>
      </c>
      <c r="V1836" s="341" t="str">
        <f t="shared" si="2030"/>
        <v/>
      </c>
      <c r="W1836" s="341" t="str">
        <f t="shared" si="2031"/>
        <v/>
      </c>
      <c r="X1836" s="340" t="str">
        <f t="shared" si="2081"/>
        <v/>
      </c>
      <c r="Y1836" s="342" t="str">
        <f t="shared" si="2082"/>
        <v/>
      </c>
      <c r="Z1836" s="343" t="str">
        <f t="shared" si="2083"/>
        <v/>
      </c>
      <c r="AA1836" s="344" t="str">
        <f t="shared" si="2084"/>
        <v/>
      </c>
      <c r="AB1836" s="345" t="str">
        <f t="shared" si="2032"/>
        <v/>
      </c>
      <c r="AC1836" s="346" t="str">
        <f t="shared" si="2033"/>
        <v/>
      </c>
      <c r="AD1836" s="346" t="str">
        <f t="shared" si="2034"/>
        <v/>
      </c>
      <c r="AE1836" s="344" t="str">
        <f t="shared" si="2085"/>
        <v/>
      </c>
      <c r="AF1836" s="346" t="str">
        <f t="shared" si="2035"/>
        <v/>
      </c>
      <c r="AG1836" s="344" t="str">
        <f t="shared" si="2086"/>
        <v/>
      </c>
      <c r="AH1836" s="344" t="str">
        <f t="shared" si="2087"/>
        <v/>
      </c>
      <c r="AI1836" s="344" t="str">
        <f t="shared" si="2088"/>
        <v/>
      </c>
      <c r="AJ1836" s="346" t="str">
        <f t="shared" si="2089"/>
        <v/>
      </c>
      <c r="AK1836" s="346" t="str">
        <f t="shared" si="2090"/>
        <v/>
      </c>
      <c r="AL1836" s="347" t="str">
        <f t="shared" si="2091"/>
        <v/>
      </c>
      <c r="AM1836" s="141"/>
      <c r="AN1836" s="141"/>
      <c r="AO1836" s="142"/>
      <c r="AP1836" s="58">
        <f t="shared" si="2036"/>
        <v>0</v>
      </c>
      <c r="AQ1836" s="318">
        <f>SUM(AP$10:AP1836)</f>
        <v>0</v>
      </c>
      <c r="AR1836" s="143">
        <f t="shared" si="2094"/>
        <v>0.1</v>
      </c>
      <c r="AS1836" s="144" t="str">
        <f t="shared" si="2037"/>
        <v/>
      </c>
      <c r="AT1836" s="144" t="str">
        <f t="shared" si="2064"/>
        <v/>
      </c>
      <c r="AU1836" s="145"/>
      <c r="AV1836" s="58">
        <f t="shared" si="2095"/>
        <v>0</v>
      </c>
      <c r="AW1836" s="318">
        <f>SUM(AV$10:AV1836)</f>
        <v>0</v>
      </c>
      <c r="AX1836" s="319">
        <f t="shared" si="2096"/>
        <v>0.1</v>
      </c>
      <c r="AY1836" s="144" t="str">
        <f t="shared" si="2078"/>
        <v/>
      </c>
      <c r="AZ1836" s="144" t="str">
        <f t="shared" si="2079"/>
        <v/>
      </c>
      <c r="BA1836" s="144"/>
      <c r="BB1836" s="146" t="str">
        <f t="shared" si="2038"/>
        <v/>
      </c>
      <c r="BC1836" s="66" t="str">
        <f t="shared" si="2077"/>
        <v/>
      </c>
      <c r="BD1836" s="195" t="str">
        <f t="shared" si="2039"/>
        <v/>
      </c>
      <c r="BG1836" s="286" t="str">
        <f t="shared" si="2040"/>
        <v/>
      </c>
      <c r="BY1836" s="211" t="str">
        <f t="shared" si="2041"/>
        <v/>
      </c>
      <c r="BZ1836" s="150" t="str">
        <f t="shared" si="2042"/>
        <v/>
      </c>
      <c r="CB1836" s="54" t="str">
        <f t="shared" si="2076"/>
        <v/>
      </c>
      <c r="CD1836" s="54" t="str">
        <f t="shared" si="2043"/>
        <v/>
      </c>
      <c r="CF1836" s="54" t="str">
        <f t="shared" si="2044"/>
        <v/>
      </c>
      <c r="CH1836" s="150" t="str">
        <f t="shared" si="2045"/>
        <v/>
      </c>
      <c r="CI1836" s="290"/>
      <c r="CJ1836" s="150" t="str">
        <f t="shared" si="2046"/>
        <v/>
      </c>
      <c r="CK1836" s="290"/>
      <c r="CL1836" s="54" t="str">
        <f t="shared" si="2065"/>
        <v/>
      </c>
      <c r="CM1836" s="290"/>
      <c r="CN1836" s="150" t="str">
        <f t="shared" si="2047"/>
        <v/>
      </c>
      <c r="CO1836" s="290"/>
      <c r="CP1836" s="150" t="str">
        <f t="shared" si="2048"/>
        <v/>
      </c>
      <c r="CQ1836" s="290"/>
      <c r="CR1836" s="150" t="str">
        <f t="shared" si="2049"/>
        <v/>
      </c>
      <c r="CS1836" s="290"/>
      <c r="CT1836" s="150" t="str">
        <f t="shared" si="2050"/>
        <v/>
      </c>
      <c r="CU1836" s="150"/>
      <c r="CV1836" s="150" t="str">
        <f t="shared" si="2051"/>
        <v/>
      </c>
      <c r="CW1836" s="94"/>
      <c r="CX1836" s="151" t="str">
        <f t="shared" si="2092"/>
        <v/>
      </c>
      <c r="CY1836" s="151" t="str">
        <f t="shared" si="2093"/>
        <v/>
      </c>
      <c r="CZ1836" s="152"/>
      <c r="DA1836" s="373" t="str">
        <f t="shared" si="2066"/>
        <v/>
      </c>
      <c r="DC1836" s="153">
        <f t="shared" si="2052"/>
        <v>0</v>
      </c>
      <c r="DD1836" s="153">
        <f t="shared" si="2053"/>
        <v>0</v>
      </c>
      <c r="DE1836" s="153">
        <f t="shared" si="2054"/>
        <v>0</v>
      </c>
      <c r="DF1836" s="158">
        <f t="shared" si="2055"/>
        <v>-4.7000000000000002E-3</v>
      </c>
      <c r="DG1836" s="159">
        <f t="shared" si="2067"/>
        <v>-1.1703000000000001</v>
      </c>
      <c r="DH1836" s="158">
        <f t="shared" si="2056"/>
        <v>3.1999999999999997E-3</v>
      </c>
      <c r="DI1836" s="159">
        <f t="shared" si="2068"/>
        <v>0.79679999999999995</v>
      </c>
      <c r="DJ1836" s="158">
        <f t="shared" si="2057"/>
        <v>-2.7000000000000001E-3</v>
      </c>
      <c r="DK1836" s="159">
        <f t="shared" si="2069"/>
        <v>-0.67230000000000001</v>
      </c>
      <c r="DL1836" s="158">
        <f t="shared" si="2058"/>
        <v>1.1999999999999999E-3</v>
      </c>
      <c r="DM1836" s="159">
        <f t="shared" si="2070"/>
        <v>0.29879999999999995</v>
      </c>
      <c r="DN1836" s="158">
        <f t="shared" si="2059"/>
        <v>1.46E-2</v>
      </c>
      <c r="DO1836" s="159">
        <f t="shared" si="2071"/>
        <v>3.6354000000000002</v>
      </c>
      <c r="DP1836" s="158">
        <f t="shared" si="2060"/>
        <v>-1.2999999999999999E-2</v>
      </c>
      <c r="DQ1836" s="159">
        <f t="shared" si="2072"/>
        <v>-3.2369999999999997</v>
      </c>
      <c r="DR1836" s="158">
        <f t="shared" si="2061"/>
        <v>-6.7000000000000002E-3</v>
      </c>
      <c r="DS1836" s="159">
        <f t="shared" si="2073"/>
        <v>-1.6683000000000001</v>
      </c>
      <c r="DT1836" s="158">
        <f t="shared" si="2062"/>
        <v>-1.2999999999999999E-2</v>
      </c>
      <c r="DU1836" s="159">
        <f t="shared" si="2074"/>
        <v>-3.2369999999999997</v>
      </c>
      <c r="DV1836" s="158">
        <f t="shared" si="2063"/>
        <v>-6.7000000000000002E-3</v>
      </c>
      <c r="DW1836" s="160">
        <f t="shared" si="2075"/>
        <v>-1.6683000000000001</v>
      </c>
    </row>
    <row r="1837" spans="1:127" ht="24.95" customHeight="1" x14ac:dyDescent="0.2">
      <c r="A1837" s="272">
        <v>1828</v>
      </c>
      <c r="B1837" s="336"/>
      <c r="C1837" s="332"/>
      <c r="D1837" s="333"/>
      <c r="E1837" s="334"/>
      <c r="F1837" s="335"/>
      <c r="G1837" s="334"/>
      <c r="H1837" s="371"/>
      <c r="I1837" s="334"/>
      <c r="J1837" s="334"/>
      <c r="K1837" s="334"/>
      <c r="L1837" s="334"/>
      <c r="M1837" s="334"/>
      <c r="N1837" s="334"/>
      <c r="O1837" s="337"/>
      <c r="P1837" s="337"/>
      <c r="Q1837" s="338" t="str">
        <f t="shared" si="2026"/>
        <v xml:space="preserve"> </v>
      </c>
      <c r="R1837" s="339" t="str">
        <f t="shared" si="2027"/>
        <v/>
      </c>
      <c r="S1837" s="340" t="str">
        <f t="shared" si="2080"/>
        <v/>
      </c>
      <c r="T1837" s="341" t="str">
        <f t="shared" si="2028"/>
        <v/>
      </c>
      <c r="U1837" s="341" t="str">
        <f t="shared" si="2029"/>
        <v/>
      </c>
      <c r="V1837" s="341" t="str">
        <f t="shared" si="2030"/>
        <v/>
      </c>
      <c r="W1837" s="341" t="str">
        <f t="shared" si="2031"/>
        <v/>
      </c>
      <c r="X1837" s="340" t="str">
        <f t="shared" si="2081"/>
        <v/>
      </c>
      <c r="Y1837" s="342" t="str">
        <f t="shared" si="2082"/>
        <v/>
      </c>
      <c r="Z1837" s="343" t="str">
        <f t="shared" si="2083"/>
        <v/>
      </c>
      <c r="AA1837" s="344" t="str">
        <f t="shared" si="2084"/>
        <v/>
      </c>
      <c r="AB1837" s="345" t="str">
        <f t="shared" si="2032"/>
        <v/>
      </c>
      <c r="AC1837" s="346" t="str">
        <f t="shared" si="2033"/>
        <v/>
      </c>
      <c r="AD1837" s="346" t="str">
        <f t="shared" si="2034"/>
        <v/>
      </c>
      <c r="AE1837" s="344" t="str">
        <f t="shared" si="2085"/>
        <v/>
      </c>
      <c r="AF1837" s="346" t="str">
        <f t="shared" si="2035"/>
        <v/>
      </c>
      <c r="AG1837" s="344" t="str">
        <f t="shared" si="2086"/>
        <v/>
      </c>
      <c r="AH1837" s="344" t="str">
        <f t="shared" si="2087"/>
        <v/>
      </c>
      <c r="AI1837" s="344" t="str">
        <f t="shared" si="2088"/>
        <v/>
      </c>
      <c r="AJ1837" s="346" t="str">
        <f t="shared" si="2089"/>
        <v/>
      </c>
      <c r="AK1837" s="346" t="str">
        <f t="shared" si="2090"/>
        <v/>
      </c>
      <c r="AL1837" s="347" t="str">
        <f t="shared" si="2091"/>
        <v/>
      </c>
      <c r="AM1837" s="141"/>
      <c r="AN1837" s="141"/>
      <c r="AO1837" s="142"/>
      <c r="AP1837" s="58">
        <f t="shared" si="2036"/>
        <v>0</v>
      </c>
      <c r="AQ1837" s="318">
        <f>SUM(AP$10:AP1837)</f>
        <v>0</v>
      </c>
      <c r="AR1837" s="143">
        <f t="shared" si="2094"/>
        <v>0.1</v>
      </c>
      <c r="AS1837" s="144" t="str">
        <f t="shared" si="2037"/>
        <v/>
      </c>
      <c r="AT1837" s="144" t="str">
        <f t="shared" si="2064"/>
        <v/>
      </c>
      <c r="AU1837" s="145"/>
      <c r="AV1837" s="58">
        <f t="shared" si="2095"/>
        <v>0</v>
      </c>
      <c r="AW1837" s="318">
        <f>SUM(AV$10:AV1837)</f>
        <v>0</v>
      </c>
      <c r="AX1837" s="319">
        <f t="shared" si="2096"/>
        <v>0.1</v>
      </c>
      <c r="AY1837" s="144" t="str">
        <f t="shared" si="2078"/>
        <v/>
      </c>
      <c r="AZ1837" s="144" t="str">
        <f t="shared" si="2079"/>
        <v/>
      </c>
      <c r="BA1837" s="144"/>
      <c r="BB1837" s="146" t="str">
        <f t="shared" si="2038"/>
        <v/>
      </c>
      <c r="BC1837" s="66" t="str">
        <f t="shared" si="2077"/>
        <v/>
      </c>
      <c r="BD1837" s="195" t="str">
        <f t="shared" si="2039"/>
        <v/>
      </c>
      <c r="BG1837" s="286" t="str">
        <f t="shared" si="2040"/>
        <v/>
      </c>
      <c r="BY1837" s="211" t="str">
        <f t="shared" si="2041"/>
        <v/>
      </c>
      <c r="BZ1837" s="150" t="str">
        <f t="shared" si="2042"/>
        <v/>
      </c>
      <c r="CB1837" s="54" t="str">
        <f t="shared" si="2076"/>
        <v/>
      </c>
      <c r="CD1837" s="54" t="str">
        <f t="shared" si="2043"/>
        <v/>
      </c>
      <c r="CF1837" s="54" t="str">
        <f t="shared" si="2044"/>
        <v/>
      </c>
      <c r="CH1837" s="150" t="str">
        <f t="shared" si="2045"/>
        <v/>
      </c>
      <c r="CI1837" s="290"/>
      <c r="CJ1837" s="150" t="str">
        <f t="shared" si="2046"/>
        <v/>
      </c>
      <c r="CK1837" s="290"/>
      <c r="CL1837" s="54" t="str">
        <f t="shared" si="2065"/>
        <v/>
      </c>
      <c r="CM1837" s="290"/>
      <c r="CN1837" s="150" t="str">
        <f t="shared" si="2047"/>
        <v/>
      </c>
      <c r="CO1837" s="290"/>
      <c r="CP1837" s="150" t="str">
        <f t="shared" si="2048"/>
        <v/>
      </c>
      <c r="CQ1837" s="290"/>
      <c r="CR1837" s="150" t="str">
        <f t="shared" si="2049"/>
        <v/>
      </c>
      <c r="CS1837" s="290"/>
      <c r="CT1837" s="150" t="str">
        <f t="shared" si="2050"/>
        <v/>
      </c>
      <c r="CU1837" s="150"/>
      <c r="CV1837" s="150" t="str">
        <f t="shared" si="2051"/>
        <v/>
      </c>
      <c r="CW1837" s="94"/>
      <c r="CX1837" s="151" t="str">
        <f t="shared" si="2092"/>
        <v/>
      </c>
      <c r="CY1837" s="151" t="str">
        <f t="shared" si="2093"/>
        <v/>
      </c>
      <c r="CZ1837" s="152"/>
      <c r="DA1837" s="373" t="str">
        <f t="shared" si="2066"/>
        <v/>
      </c>
      <c r="DC1837" s="153">
        <f t="shared" si="2052"/>
        <v>0</v>
      </c>
      <c r="DD1837" s="153">
        <f t="shared" si="2053"/>
        <v>0</v>
      </c>
      <c r="DE1837" s="153">
        <f t="shared" si="2054"/>
        <v>0</v>
      </c>
      <c r="DF1837" s="158">
        <f t="shared" si="2055"/>
        <v>-4.7000000000000002E-3</v>
      </c>
      <c r="DG1837" s="159">
        <f t="shared" si="2067"/>
        <v>-1.1703000000000001</v>
      </c>
      <c r="DH1837" s="158">
        <f t="shared" si="2056"/>
        <v>3.1999999999999997E-3</v>
      </c>
      <c r="DI1837" s="159">
        <f t="shared" si="2068"/>
        <v>0.79679999999999995</v>
      </c>
      <c r="DJ1837" s="158">
        <f t="shared" si="2057"/>
        <v>-2.7000000000000001E-3</v>
      </c>
      <c r="DK1837" s="159">
        <f t="shared" si="2069"/>
        <v>-0.67230000000000001</v>
      </c>
      <c r="DL1837" s="158">
        <f t="shared" si="2058"/>
        <v>1.1999999999999999E-3</v>
      </c>
      <c r="DM1837" s="159">
        <f t="shared" si="2070"/>
        <v>0.29879999999999995</v>
      </c>
      <c r="DN1837" s="158">
        <f t="shared" si="2059"/>
        <v>1.46E-2</v>
      </c>
      <c r="DO1837" s="159">
        <f t="shared" si="2071"/>
        <v>3.6354000000000002</v>
      </c>
      <c r="DP1837" s="158">
        <f t="shared" si="2060"/>
        <v>-1.2999999999999999E-2</v>
      </c>
      <c r="DQ1837" s="159">
        <f t="shared" si="2072"/>
        <v>-3.2369999999999997</v>
      </c>
      <c r="DR1837" s="158">
        <f t="shared" si="2061"/>
        <v>-6.7000000000000002E-3</v>
      </c>
      <c r="DS1837" s="159">
        <f t="shared" si="2073"/>
        <v>-1.6683000000000001</v>
      </c>
      <c r="DT1837" s="158">
        <f t="shared" si="2062"/>
        <v>-1.2999999999999999E-2</v>
      </c>
      <c r="DU1837" s="159">
        <f t="shared" si="2074"/>
        <v>-3.2369999999999997</v>
      </c>
      <c r="DV1837" s="158">
        <f t="shared" si="2063"/>
        <v>-6.7000000000000002E-3</v>
      </c>
      <c r="DW1837" s="160">
        <f t="shared" si="2075"/>
        <v>-1.6683000000000001</v>
      </c>
    </row>
    <row r="1838" spans="1:127" ht="24.95" customHeight="1" x14ac:dyDescent="0.2">
      <c r="A1838" s="272">
        <v>1829</v>
      </c>
      <c r="B1838" s="336"/>
      <c r="C1838" s="332"/>
      <c r="D1838" s="333"/>
      <c r="E1838" s="334"/>
      <c r="F1838" s="335"/>
      <c r="G1838" s="334"/>
      <c r="H1838" s="371"/>
      <c r="I1838" s="334"/>
      <c r="J1838" s="334"/>
      <c r="K1838" s="334"/>
      <c r="L1838" s="334"/>
      <c r="M1838" s="334"/>
      <c r="N1838" s="334"/>
      <c r="O1838" s="337"/>
      <c r="P1838" s="337"/>
      <c r="Q1838" s="338" t="str">
        <f t="shared" si="2026"/>
        <v xml:space="preserve"> </v>
      </c>
      <c r="R1838" s="339" t="str">
        <f t="shared" si="2027"/>
        <v/>
      </c>
      <c r="S1838" s="340" t="str">
        <f t="shared" si="2080"/>
        <v/>
      </c>
      <c r="T1838" s="341" t="str">
        <f t="shared" si="2028"/>
        <v/>
      </c>
      <c r="U1838" s="341" t="str">
        <f t="shared" si="2029"/>
        <v/>
      </c>
      <c r="V1838" s="341" t="str">
        <f t="shared" si="2030"/>
        <v/>
      </c>
      <c r="W1838" s="341" t="str">
        <f t="shared" si="2031"/>
        <v/>
      </c>
      <c r="X1838" s="340" t="str">
        <f t="shared" si="2081"/>
        <v/>
      </c>
      <c r="Y1838" s="342" t="str">
        <f t="shared" si="2082"/>
        <v/>
      </c>
      <c r="Z1838" s="343" t="str">
        <f t="shared" si="2083"/>
        <v/>
      </c>
      <c r="AA1838" s="344" t="str">
        <f t="shared" si="2084"/>
        <v/>
      </c>
      <c r="AB1838" s="345" t="str">
        <f t="shared" si="2032"/>
        <v/>
      </c>
      <c r="AC1838" s="346" t="str">
        <f t="shared" si="2033"/>
        <v/>
      </c>
      <c r="AD1838" s="346" t="str">
        <f t="shared" si="2034"/>
        <v/>
      </c>
      <c r="AE1838" s="344" t="str">
        <f t="shared" si="2085"/>
        <v/>
      </c>
      <c r="AF1838" s="346" t="str">
        <f t="shared" si="2035"/>
        <v/>
      </c>
      <c r="AG1838" s="344" t="str">
        <f t="shared" si="2086"/>
        <v/>
      </c>
      <c r="AH1838" s="344" t="str">
        <f t="shared" si="2087"/>
        <v/>
      </c>
      <c r="AI1838" s="344" t="str">
        <f t="shared" si="2088"/>
        <v/>
      </c>
      <c r="AJ1838" s="346" t="str">
        <f t="shared" si="2089"/>
        <v/>
      </c>
      <c r="AK1838" s="346" t="str">
        <f t="shared" si="2090"/>
        <v/>
      </c>
      <c r="AL1838" s="347" t="str">
        <f t="shared" si="2091"/>
        <v/>
      </c>
      <c r="AM1838" s="141"/>
      <c r="AN1838" s="141"/>
      <c r="AO1838" s="142"/>
      <c r="AP1838" s="58">
        <f t="shared" si="2036"/>
        <v>0</v>
      </c>
      <c r="AQ1838" s="318">
        <f>SUM(AP$10:AP1838)</f>
        <v>0</v>
      </c>
      <c r="AR1838" s="143">
        <f t="shared" si="2094"/>
        <v>0.1</v>
      </c>
      <c r="AS1838" s="144" t="str">
        <f t="shared" si="2037"/>
        <v/>
      </c>
      <c r="AT1838" s="144" t="str">
        <f t="shared" si="2064"/>
        <v/>
      </c>
      <c r="AU1838" s="145"/>
      <c r="AV1838" s="58">
        <f t="shared" si="2095"/>
        <v>0</v>
      </c>
      <c r="AW1838" s="318">
        <f>SUM(AV$10:AV1838)</f>
        <v>0</v>
      </c>
      <c r="AX1838" s="319">
        <f t="shared" si="2096"/>
        <v>0.1</v>
      </c>
      <c r="AY1838" s="144" t="str">
        <f t="shared" si="2078"/>
        <v/>
      </c>
      <c r="AZ1838" s="144" t="str">
        <f t="shared" si="2079"/>
        <v/>
      </c>
      <c r="BA1838" s="144"/>
      <c r="BB1838" s="146" t="str">
        <f t="shared" si="2038"/>
        <v/>
      </c>
      <c r="BC1838" s="66" t="str">
        <f t="shared" si="2077"/>
        <v/>
      </c>
      <c r="BD1838" s="195" t="str">
        <f t="shared" si="2039"/>
        <v/>
      </c>
      <c r="BG1838" s="286" t="str">
        <f t="shared" si="2040"/>
        <v/>
      </c>
      <c r="BY1838" s="211" t="str">
        <f t="shared" si="2041"/>
        <v/>
      </c>
      <c r="BZ1838" s="150" t="str">
        <f t="shared" si="2042"/>
        <v/>
      </c>
      <c r="CB1838" s="54" t="str">
        <f t="shared" si="2076"/>
        <v/>
      </c>
      <c r="CD1838" s="54" t="str">
        <f t="shared" si="2043"/>
        <v/>
      </c>
      <c r="CF1838" s="54" t="str">
        <f t="shared" si="2044"/>
        <v/>
      </c>
      <c r="CH1838" s="150" t="str">
        <f t="shared" si="2045"/>
        <v/>
      </c>
      <c r="CI1838" s="290"/>
      <c r="CJ1838" s="150" t="str">
        <f t="shared" si="2046"/>
        <v/>
      </c>
      <c r="CK1838" s="290"/>
      <c r="CL1838" s="54" t="str">
        <f t="shared" si="2065"/>
        <v/>
      </c>
      <c r="CM1838" s="290"/>
      <c r="CN1838" s="150" t="str">
        <f t="shared" si="2047"/>
        <v/>
      </c>
      <c r="CO1838" s="290"/>
      <c r="CP1838" s="150" t="str">
        <f t="shared" si="2048"/>
        <v/>
      </c>
      <c r="CQ1838" s="290"/>
      <c r="CR1838" s="150" t="str">
        <f t="shared" si="2049"/>
        <v/>
      </c>
      <c r="CS1838" s="290"/>
      <c r="CT1838" s="150" t="str">
        <f t="shared" si="2050"/>
        <v/>
      </c>
      <c r="CU1838" s="150"/>
      <c r="CV1838" s="150" t="str">
        <f t="shared" si="2051"/>
        <v/>
      </c>
      <c r="CW1838" s="94"/>
      <c r="CX1838" s="151" t="str">
        <f t="shared" si="2092"/>
        <v/>
      </c>
      <c r="CY1838" s="151" t="str">
        <f t="shared" si="2093"/>
        <v/>
      </c>
      <c r="CZ1838" s="152"/>
      <c r="DA1838" s="373" t="str">
        <f t="shared" si="2066"/>
        <v/>
      </c>
      <c r="DC1838" s="153">
        <f t="shared" si="2052"/>
        <v>0</v>
      </c>
      <c r="DD1838" s="153">
        <f t="shared" si="2053"/>
        <v>0</v>
      </c>
      <c r="DE1838" s="153">
        <f t="shared" si="2054"/>
        <v>0</v>
      </c>
      <c r="DF1838" s="158">
        <f t="shared" si="2055"/>
        <v>-4.7000000000000002E-3</v>
      </c>
      <c r="DG1838" s="159">
        <f t="shared" si="2067"/>
        <v>-1.1703000000000001</v>
      </c>
      <c r="DH1838" s="158">
        <f t="shared" si="2056"/>
        <v>3.1999999999999997E-3</v>
      </c>
      <c r="DI1838" s="159">
        <f t="shared" si="2068"/>
        <v>0.79679999999999995</v>
      </c>
      <c r="DJ1838" s="158">
        <f t="shared" si="2057"/>
        <v>-2.7000000000000001E-3</v>
      </c>
      <c r="DK1838" s="159">
        <f t="shared" si="2069"/>
        <v>-0.67230000000000001</v>
      </c>
      <c r="DL1838" s="158">
        <f t="shared" si="2058"/>
        <v>1.1999999999999999E-3</v>
      </c>
      <c r="DM1838" s="159">
        <f t="shared" si="2070"/>
        <v>0.29879999999999995</v>
      </c>
      <c r="DN1838" s="158">
        <f t="shared" si="2059"/>
        <v>1.46E-2</v>
      </c>
      <c r="DO1838" s="159">
        <f t="shared" si="2071"/>
        <v>3.6354000000000002</v>
      </c>
      <c r="DP1838" s="158">
        <f t="shared" si="2060"/>
        <v>-1.2999999999999999E-2</v>
      </c>
      <c r="DQ1838" s="159">
        <f t="shared" si="2072"/>
        <v>-3.2369999999999997</v>
      </c>
      <c r="DR1838" s="158">
        <f t="shared" si="2061"/>
        <v>-6.7000000000000002E-3</v>
      </c>
      <c r="DS1838" s="159">
        <f t="shared" si="2073"/>
        <v>-1.6683000000000001</v>
      </c>
      <c r="DT1838" s="158">
        <f t="shared" si="2062"/>
        <v>-1.2999999999999999E-2</v>
      </c>
      <c r="DU1838" s="159">
        <f t="shared" si="2074"/>
        <v>-3.2369999999999997</v>
      </c>
      <c r="DV1838" s="158">
        <f t="shared" si="2063"/>
        <v>-6.7000000000000002E-3</v>
      </c>
      <c r="DW1838" s="160">
        <f t="shared" si="2075"/>
        <v>-1.6683000000000001</v>
      </c>
    </row>
    <row r="1839" spans="1:127" ht="24.95" customHeight="1" x14ac:dyDescent="0.2">
      <c r="A1839" s="272">
        <v>1830</v>
      </c>
      <c r="B1839" s="336"/>
      <c r="C1839" s="332"/>
      <c r="D1839" s="333"/>
      <c r="E1839" s="334"/>
      <c r="F1839" s="335"/>
      <c r="G1839" s="334"/>
      <c r="H1839" s="371"/>
      <c r="I1839" s="334"/>
      <c r="J1839" s="334"/>
      <c r="K1839" s="334"/>
      <c r="L1839" s="334"/>
      <c r="M1839" s="334"/>
      <c r="N1839" s="334"/>
      <c r="O1839" s="337"/>
      <c r="P1839" s="337"/>
      <c r="Q1839" s="338" t="str">
        <f t="shared" si="2026"/>
        <v xml:space="preserve"> </v>
      </c>
      <c r="R1839" s="339" t="str">
        <f t="shared" si="2027"/>
        <v/>
      </c>
      <c r="S1839" s="340" t="str">
        <f t="shared" si="2080"/>
        <v/>
      </c>
      <c r="T1839" s="341" t="str">
        <f t="shared" si="2028"/>
        <v/>
      </c>
      <c r="U1839" s="341" t="str">
        <f t="shared" si="2029"/>
        <v/>
      </c>
      <c r="V1839" s="341" t="str">
        <f t="shared" si="2030"/>
        <v/>
      </c>
      <c r="W1839" s="341" t="str">
        <f t="shared" si="2031"/>
        <v/>
      </c>
      <c r="X1839" s="340" t="str">
        <f t="shared" si="2081"/>
        <v/>
      </c>
      <c r="Y1839" s="342" t="str">
        <f t="shared" si="2082"/>
        <v/>
      </c>
      <c r="Z1839" s="343" t="str">
        <f t="shared" si="2083"/>
        <v/>
      </c>
      <c r="AA1839" s="344" t="str">
        <f t="shared" si="2084"/>
        <v/>
      </c>
      <c r="AB1839" s="345" t="str">
        <f t="shared" si="2032"/>
        <v/>
      </c>
      <c r="AC1839" s="346" t="str">
        <f t="shared" si="2033"/>
        <v/>
      </c>
      <c r="AD1839" s="346" t="str">
        <f t="shared" si="2034"/>
        <v/>
      </c>
      <c r="AE1839" s="344" t="str">
        <f t="shared" si="2085"/>
        <v/>
      </c>
      <c r="AF1839" s="346" t="str">
        <f t="shared" si="2035"/>
        <v/>
      </c>
      <c r="AG1839" s="344" t="str">
        <f t="shared" si="2086"/>
        <v/>
      </c>
      <c r="AH1839" s="344" t="str">
        <f t="shared" si="2087"/>
        <v/>
      </c>
      <c r="AI1839" s="344" t="str">
        <f t="shared" si="2088"/>
        <v/>
      </c>
      <c r="AJ1839" s="346" t="str">
        <f t="shared" si="2089"/>
        <v/>
      </c>
      <c r="AK1839" s="346" t="str">
        <f t="shared" si="2090"/>
        <v/>
      </c>
      <c r="AL1839" s="347" t="str">
        <f t="shared" si="2091"/>
        <v/>
      </c>
      <c r="AM1839" s="141"/>
      <c r="AN1839" s="141"/>
      <c r="AO1839" s="142"/>
      <c r="AP1839" s="58">
        <f t="shared" si="2036"/>
        <v>0</v>
      </c>
      <c r="AQ1839" s="318">
        <f>SUM(AP$10:AP1839)</f>
        <v>0</v>
      </c>
      <c r="AR1839" s="143">
        <f t="shared" si="2094"/>
        <v>0.1</v>
      </c>
      <c r="AS1839" s="144" t="str">
        <f t="shared" si="2037"/>
        <v/>
      </c>
      <c r="AT1839" s="144" t="str">
        <f t="shared" si="2064"/>
        <v/>
      </c>
      <c r="AU1839" s="145"/>
      <c r="AV1839" s="58">
        <f t="shared" si="2095"/>
        <v>0</v>
      </c>
      <c r="AW1839" s="318">
        <f>SUM(AV$10:AV1839)</f>
        <v>0</v>
      </c>
      <c r="AX1839" s="319">
        <f t="shared" si="2096"/>
        <v>0.1</v>
      </c>
      <c r="AY1839" s="144" t="str">
        <f t="shared" si="2078"/>
        <v/>
      </c>
      <c r="AZ1839" s="144" t="str">
        <f t="shared" si="2079"/>
        <v/>
      </c>
      <c r="BA1839" s="144"/>
      <c r="BB1839" s="146" t="str">
        <f t="shared" si="2038"/>
        <v/>
      </c>
      <c r="BC1839" s="66" t="str">
        <f t="shared" si="2077"/>
        <v/>
      </c>
      <c r="BD1839" s="195" t="str">
        <f t="shared" si="2039"/>
        <v/>
      </c>
      <c r="BG1839" s="286" t="str">
        <f t="shared" si="2040"/>
        <v/>
      </c>
      <c r="BY1839" s="211" t="str">
        <f t="shared" si="2041"/>
        <v/>
      </c>
      <c r="BZ1839" s="150" t="str">
        <f t="shared" si="2042"/>
        <v/>
      </c>
      <c r="CB1839" s="54" t="str">
        <f t="shared" si="2076"/>
        <v/>
      </c>
      <c r="CD1839" s="54" t="str">
        <f t="shared" si="2043"/>
        <v/>
      </c>
      <c r="CF1839" s="54" t="str">
        <f t="shared" si="2044"/>
        <v/>
      </c>
      <c r="CH1839" s="150" t="str">
        <f t="shared" si="2045"/>
        <v/>
      </c>
      <c r="CI1839" s="290"/>
      <c r="CJ1839" s="150" t="str">
        <f t="shared" si="2046"/>
        <v/>
      </c>
      <c r="CK1839" s="290"/>
      <c r="CL1839" s="54" t="str">
        <f t="shared" si="2065"/>
        <v/>
      </c>
      <c r="CM1839" s="290"/>
      <c r="CN1839" s="150" t="str">
        <f t="shared" si="2047"/>
        <v/>
      </c>
      <c r="CO1839" s="290"/>
      <c r="CP1839" s="150" t="str">
        <f t="shared" si="2048"/>
        <v/>
      </c>
      <c r="CQ1839" s="290"/>
      <c r="CR1839" s="150" t="str">
        <f t="shared" si="2049"/>
        <v/>
      </c>
      <c r="CS1839" s="290"/>
      <c r="CT1839" s="150" t="str">
        <f t="shared" si="2050"/>
        <v/>
      </c>
      <c r="CU1839" s="150"/>
      <c r="CV1839" s="150" t="str">
        <f t="shared" si="2051"/>
        <v/>
      </c>
      <c r="CW1839" s="94"/>
      <c r="CX1839" s="151" t="str">
        <f t="shared" si="2092"/>
        <v/>
      </c>
      <c r="CY1839" s="151" t="str">
        <f t="shared" si="2093"/>
        <v/>
      </c>
      <c r="CZ1839" s="152"/>
      <c r="DA1839" s="373" t="str">
        <f t="shared" si="2066"/>
        <v/>
      </c>
      <c r="DC1839" s="153">
        <f t="shared" si="2052"/>
        <v>0</v>
      </c>
      <c r="DD1839" s="153">
        <f t="shared" si="2053"/>
        <v>0</v>
      </c>
      <c r="DE1839" s="153">
        <f t="shared" si="2054"/>
        <v>0</v>
      </c>
      <c r="DF1839" s="158">
        <f t="shared" si="2055"/>
        <v>-4.7000000000000002E-3</v>
      </c>
      <c r="DG1839" s="159">
        <f t="shared" si="2067"/>
        <v>-1.1703000000000001</v>
      </c>
      <c r="DH1839" s="158">
        <f t="shared" si="2056"/>
        <v>3.1999999999999997E-3</v>
      </c>
      <c r="DI1839" s="159">
        <f t="shared" si="2068"/>
        <v>0.79679999999999995</v>
      </c>
      <c r="DJ1839" s="158">
        <f t="shared" si="2057"/>
        <v>-2.7000000000000001E-3</v>
      </c>
      <c r="DK1839" s="159">
        <f t="shared" si="2069"/>
        <v>-0.67230000000000001</v>
      </c>
      <c r="DL1839" s="158">
        <f t="shared" si="2058"/>
        <v>1.1999999999999999E-3</v>
      </c>
      <c r="DM1839" s="159">
        <f t="shared" si="2070"/>
        <v>0.29879999999999995</v>
      </c>
      <c r="DN1839" s="158">
        <f t="shared" si="2059"/>
        <v>1.46E-2</v>
      </c>
      <c r="DO1839" s="159">
        <f t="shared" si="2071"/>
        <v>3.6354000000000002</v>
      </c>
      <c r="DP1839" s="158">
        <f t="shared" si="2060"/>
        <v>-1.2999999999999999E-2</v>
      </c>
      <c r="DQ1839" s="159">
        <f t="shared" si="2072"/>
        <v>-3.2369999999999997</v>
      </c>
      <c r="DR1839" s="158">
        <f t="shared" si="2061"/>
        <v>-6.7000000000000002E-3</v>
      </c>
      <c r="DS1839" s="159">
        <f t="shared" si="2073"/>
        <v>-1.6683000000000001</v>
      </c>
      <c r="DT1839" s="158">
        <f t="shared" si="2062"/>
        <v>-1.2999999999999999E-2</v>
      </c>
      <c r="DU1839" s="159">
        <f t="shared" si="2074"/>
        <v>-3.2369999999999997</v>
      </c>
      <c r="DV1839" s="158">
        <f t="shared" si="2063"/>
        <v>-6.7000000000000002E-3</v>
      </c>
      <c r="DW1839" s="160">
        <f t="shared" si="2075"/>
        <v>-1.6683000000000001</v>
      </c>
    </row>
    <row r="1840" spans="1:127" ht="24.95" customHeight="1" x14ac:dyDescent="0.2">
      <c r="A1840" s="272">
        <v>1831</v>
      </c>
      <c r="B1840" s="336"/>
      <c r="C1840" s="332"/>
      <c r="D1840" s="333"/>
      <c r="E1840" s="334"/>
      <c r="F1840" s="335"/>
      <c r="G1840" s="334"/>
      <c r="H1840" s="371"/>
      <c r="I1840" s="334"/>
      <c r="J1840" s="334"/>
      <c r="K1840" s="334"/>
      <c r="L1840" s="334"/>
      <c r="M1840" s="334"/>
      <c r="N1840" s="334"/>
      <c r="O1840" s="337"/>
      <c r="P1840" s="337"/>
      <c r="Q1840" s="338" t="str">
        <f t="shared" si="2026"/>
        <v xml:space="preserve"> </v>
      </c>
      <c r="R1840" s="339" t="str">
        <f t="shared" si="2027"/>
        <v/>
      </c>
      <c r="S1840" s="340" t="str">
        <f t="shared" si="2080"/>
        <v/>
      </c>
      <c r="T1840" s="341" t="str">
        <f t="shared" si="2028"/>
        <v/>
      </c>
      <c r="U1840" s="341" t="str">
        <f t="shared" si="2029"/>
        <v/>
      </c>
      <c r="V1840" s="341" t="str">
        <f t="shared" si="2030"/>
        <v/>
      </c>
      <c r="W1840" s="341" t="str">
        <f t="shared" si="2031"/>
        <v/>
      </c>
      <c r="X1840" s="340" t="str">
        <f t="shared" si="2081"/>
        <v/>
      </c>
      <c r="Y1840" s="342" t="str">
        <f t="shared" si="2082"/>
        <v/>
      </c>
      <c r="Z1840" s="343" t="str">
        <f t="shared" si="2083"/>
        <v/>
      </c>
      <c r="AA1840" s="344" t="str">
        <f t="shared" si="2084"/>
        <v/>
      </c>
      <c r="AB1840" s="345" t="str">
        <f t="shared" si="2032"/>
        <v/>
      </c>
      <c r="AC1840" s="346" t="str">
        <f t="shared" si="2033"/>
        <v/>
      </c>
      <c r="AD1840" s="346" t="str">
        <f t="shared" si="2034"/>
        <v/>
      </c>
      <c r="AE1840" s="344" t="str">
        <f t="shared" si="2085"/>
        <v/>
      </c>
      <c r="AF1840" s="346" t="str">
        <f t="shared" si="2035"/>
        <v/>
      </c>
      <c r="AG1840" s="344" t="str">
        <f t="shared" si="2086"/>
        <v/>
      </c>
      <c r="AH1840" s="344" t="str">
        <f t="shared" si="2087"/>
        <v/>
      </c>
      <c r="AI1840" s="344" t="str">
        <f t="shared" si="2088"/>
        <v/>
      </c>
      <c r="AJ1840" s="346" t="str">
        <f t="shared" si="2089"/>
        <v/>
      </c>
      <c r="AK1840" s="346" t="str">
        <f t="shared" si="2090"/>
        <v/>
      </c>
      <c r="AL1840" s="347" t="str">
        <f t="shared" si="2091"/>
        <v/>
      </c>
      <c r="AM1840" s="141"/>
      <c r="AN1840" s="141"/>
      <c r="AO1840" s="142"/>
      <c r="AP1840" s="58">
        <f t="shared" si="2036"/>
        <v>0</v>
      </c>
      <c r="AQ1840" s="318">
        <f>SUM(AP$10:AP1840)</f>
        <v>0</v>
      </c>
      <c r="AR1840" s="143">
        <f t="shared" si="2094"/>
        <v>0.1</v>
      </c>
      <c r="AS1840" s="144" t="str">
        <f t="shared" si="2037"/>
        <v/>
      </c>
      <c r="AT1840" s="144" t="str">
        <f t="shared" si="2064"/>
        <v/>
      </c>
      <c r="AU1840" s="145"/>
      <c r="AV1840" s="58">
        <f t="shared" si="2095"/>
        <v>0</v>
      </c>
      <c r="AW1840" s="318">
        <f>SUM(AV$10:AV1840)</f>
        <v>0</v>
      </c>
      <c r="AX1840" s="319">
        <f t="shared" si="2096"/>
        <v>0.1</v>
      </c>
      <c r="AY1840" s="144" t="str">
        <f t="shared" si="2078"/>
        <v/>
      </c>
      <c r="AZ1840" s="144" t="str">
        <f t="shared" si="2079"/>
        <v/>
      </c>
      <c r="BA1840" s="144"/>
      <c r="BB1840" s="146" t="str">
        <f t="shared" si="2038"/>
        <v/>
      </c>
      <c r="BC1840" s="66" t="str">
        <f t="shared" si="2077"/>
        <v/>
      </c>
      <c r="BD1840" s="195" t="str">
        <f t="shared" si="2039"/>
        <v/>
      </c>
      <c r="BG1840" s="286" t="str">
        <f t="shared" si="2040"/>
        <v/>
      </c>
      <c r="BY1840" s="211" t="str">
        <f t="shared" si="2041"/>
        <v/>
      </c>
      <c r="BZ1840" s="150" t="str">
        <f t="shared" si="2042"/>
        <v/>
      </c>
      <c r="CB1840" s="54" t="str">
        <f t="shared" si="2076"/>
        <v/>
      </c>
      <c r="CD1840" s="54" t="str">
        <f t="shared" si="2043"/>
        <v/>
      </c>
      <c r="CF1840" s="54" t="str">
        <f t="shared" si="2044"/>
        <v/>
      </c>
      <c r="CH1840" s="150" t="str">
        <f t="shared" si="2045"/>
        <v/>
      </c>
      <c r="CI1840" s="290"/>
      <c r="CJ1840" s="150" t="str">
        <f t="shared" si="2046"/>
        <v/>
      </c>
      <c r="CK1840" s="290"/>
      <c r="CL1840" s="54" t="str">
        <f t="shared" si="2065"/>
        <v/>
      </c>
      <c r="CM1840" s="290"/>
      <c r="CN1840" s="150" t="str">
        <f t="shared" si="2047"/>
        <v/>
      </c>
      <c r="CO1840" s="290"/>
      <c r="CP1840" s="150" t="str">
        <f t="shared" si="2048"/>
        <v/>
      </c>
      <c r="CQ1840" s="290"/>
      <c r="CR1840" s="150" t="str">
        <f t="shared" si="2049"/>
        <v/>
      </c>
      <c r="CS1840" s="290"/>
      <c r="CT1840" s="150" t="str">
        <f t="shared" si="2050"/>
        <v/>
      </c>
      <c r="CU1840" s="150"/>
      <c r="CV1840" s="150" t="str">
        <f t="shared" si="2051"/>
        <v/>
      </c>
      <c r="CW1840" s="94"/>
      <c r="CX1840" s="151" t="str">
        <f t="shared" si="2092"/>
        <v/>
      </c>
      <c r="CY1840" s="151" t="str">
        <f t="shared" si="2093"/>
        <v/>
      </c>
      <c r="CZ1840" s="152"/>
      <c r="DA1840" s="373" t="str">
        <f t="shared" si="2066"/>
        <v/>
      </c>
      <c r="DC1840" s="153">
        <f t="shared" si="2052"/>
        <v>0</v>
      </c>
      <c r="DD1840" s="153">
        <f t="shared" si="2053"/>
        <v>0</v>
      </c>
      <c r="DE1840" s="153">
        <f t="shared" si="2054"/>
        <v>0</v>
      </c>
      <c r="DF1840" s="158">
        <f t="shared" si="2055"/>
        <v>-4.7000000000000002E-3</v>
      </c>
      <c r="DG1840" s="159">
        <f t="shared" si="2067"/>
        <v>-1.1703000000000001</v>
      </c>
      <c r="DH1840" s="158">
        <f t="shared" si="2056"/>
        <v>3.1999999999999997E-3</v>
      </c>
      <c r="DI1840" s="159">
        <f t="shared" si="2068"/>
        <v>0.79679999999999995</v>
      </c>
      <c r="DJ1840" s="158">
        <f t="shared" si="2057"/>
        <v>-2.7000000000000001E-3</v>
      </c>
      <c r="DK1840" s="159">
        <f t="shared" si="2069"/>
        <v>-0.67230000000000001</v>
      </c>
      <c r="DL1840" s="158">
        <f t="shared" si="2058"/>
        <v>1.1999999999999999E-3</v>
      </c>
      <c r="DM1840" s="159">
        <f t="shared" si="2070"/>
        <v>0.29879999999999995</v>
      </c>
      <c r="DN1840" s="158">
        <f t="shared" si="2059"/>
        <v>1.46E-2</v>
      </c>
      <c r="DO1840" s="159">
        <f t="shared" si="2071"/>
        <v>3.6354000000000002</v>
      </c>
      <c r="DP1840" s="158">
        <f t="shared" si="2060"/>
        <v>-1.2999999999999999E-2</v>
      </c>
      <c r="DQ1840" s="159">
        <f t="shared" si="2072"/>
        <v>-3.2369999999999997</v>
      </c>
      <c r="DR1840" s="158">
        <f t="shared" si="2061"/>
        <v>-6.7000000000000002E-3</v>
      </c>
      <c r="DS1840" s="159">
        <f t="shared" si="2073"/>
        <v>-1.6683000000000001</v>
      </c>
      <c r="DT1840" s="158">
        <f t="shared" si="2062"/>
        <v>-1.2999999999999999E-2</v>
      </c>
      <c r="DU1840" s="159">
        <f t="shared" si="2074"/>
        <v>-3.2369999999999997</v>
      </c>
      <c r="DV1840" s="158">
        <f t="shared" si="2063"/>
        <v>-6.7000000000000002E-3</v>
      </c>
      <c r="DW1840" s="160">
        <f t="shared" si="2075"/>
        <v>-1.6683000000000001</v>
      </c>
    </row>
    <row r="1841" spans="1:127" ht="24.95" customHeight="1" x14ac:dyDescent="0.2">
      <c r="A1841" s="272">
        <v>1832</v>
      </c>
      <c r="B1841" s="336"/>
      <c r="C1841" s="332"/>
      <c r="D1841" s="333"/>
      <c r="E1841" s="334"/>
      <c r="F1841" s="335"/>
      <c r="G1841" s="334"/>
      <c r="H1841" s="371"/>
      <c r="I1841" s="334"/>
      <c r="J1841" s="334"/>
      <c r="K1841" s="334"/>
      <c r="L1841" s="334"/>
      <c r="M1841" s="334"/>
      <c r="N1841" s="334"/>
      <c r="O1841" s="337"/>
      <c r="P1841" s="337"/>
      <c r="Q1841" s="338" t="str">
        <f t="shared" si="2026"/>
        <v xml:space="preserve"> </v>
      </c>
      <c r="R1841" s="339" t="str">
        <f t="shared" si="2027"/>
        <v/>
      </c>
      <c r="S1841" s="340" t="str">
        <f t="shared" si="2080"/>
        <v/>
      </c>
      <c r="T1841" s="341" t="str">
        <f t="shared" si="2028"/>
        <v/>
      </c>
      <c r="U1841" s="341" t="str">
        <f t="shared" si="2029"/>
        <v/>
      </c>
      <c r="V1841" s="341" t="str">
        <f t="shared" si="2030"/>
        <v/>
      </c>
      <c r="W1841" s="341" t="str">
        <f t="shared" si="2031"/>
        <v/>
      </c>
      <c r="X1841" s="340" t="str">
        <f t="shared" si="2081"/>
        <v/>
      </c>
      <c r="Y1841" s="342" t="str">
        <f t="shared" si="2082"/>
        <v/>
      </c>
      <c r="Z1841" s="343" t="str">
        <f t="shared" si="2083"/>
        <v/>
      </c>
      <c r="AA1841" s="344" t="str">
        <f t="shared" si="2084"/>
        <v/>
      </c>
      <c r="AB1841" s="345" t="str">
        <f t="shared" si="2032"/>
        <v/>
      </c>
      <c r="AC1841" s="346" t="str">
        <f t="shared" si="2033"/>
        <v/>
      </c>
      <c r="AD1841" s="346" t="str">
        <f t="shared" si="2034"/>
        <v/>
      </c>
      <c r="AE1841" s="344" t="str">
        <f t="shared" si="2085"/>
        <v/>
      </c>
      <c r="AF1841" s="346" t="str">
        <f t="shared" si="2035"/>
        <v/>
      </c>
      <c r="AG1841" s="344" t="str">
        <f t="shared" si="2086"/>
        <v/>
      </c>
      <c r="AH1841" s="344" t="str">
        <f t="shared" si="2087"/>
        <v/>
      </c>
      <c r="AI1841" s="344" t="str">
        <f t="shared" si="2088"/>
        <v/>
      </c>
      <c r="AJ1841" s="346" t="str">
        <f t="shared" si="2089"/>
        <v/>
      </c>
      <c r="AK1841" s="346" t="str">
        <f t="shared" si="2090"/>
        <v/>
      </c>
      <c r="AL1841" s="347" t="str">
        <f t="shared" si="2091"/>
        <v/>
      </c>
      <c r="AM1841" s="141"/>
      <c r="AN1841" s="141"/>
      <c r="AO1841" s="142"/>
      <c r="AP1841" s="58">
        <f t="shared" si="2036"/>
        <v>0</v>
      </c>
      <c r="AQ1841" s="318">
        <f>SUM(AP$10:AP1841)</f>
        <v>0</v>
      </c>
      <c r="AR1841" s="143">
        <f t="shared" si="2094"/>
        <v>0.1</v>
      </c>
      <c r="AS1841" s="144" t="str">
        <f t="shared" si="2037"/>
        <v/>
      </c>
      <c r="AT1841" s="144" t="str">
        <f t="shared" si="2064"/>
        <v/>
      </c>
      <c r="AU1841" s="145"/>
      <c r="AV1841" s="58">
        <f t="shared" si="2095"/>
        <v>0</v>
      </c>
      <c r="AW1841" s="318">
        <f>SUM(AV$10:AV1841)</f>
        <v>0</v>
      </c>
      <c r="AX1841" s="319">
        <f t="shared" si="2096"/>
        <v>0.1</v>
      </c>
      <c r="AY1841" s="144" t="str">
        <f t="shared" si="2078"/>
        <v/>
      </c>
      <c r="AZ1841" s="144" t="str">
        <f t="shared" si="2079"/>
        <v/>
      </c>
      <c r="BA1841" s="144"/>
      <c r="BB1841" s="146" t="str">
        <f t="shared" si="2038"/>
        <v/>
      </c>
      <c r="BC1841" s="66" t="str">
        <f t="shared" si="2077"/>
        <v/>
      </c>
      <c r="BD1841" s="195" t="str">
        <f t="shared" si="2039"/>
        <v/>
      </c>
      <c r="BG1841" s="286" t="str">
        <f t="shared" si="2040"/>
        <v/>
      </c>
      <c r="BY1841" s="211" t="str">
        <f t="shared" si="2041"/>
        <v/>
      </c>
      <c r="BZ1841" s="150" t="str">
        <f t="shared" si="2042"/>
        <v/>
      </c>
      <c r="CB1841" s="54" t="str">
        <f t="shared" si="2076"/>
        <v/>
      </c>
      <c r="CD1841" s="54" t="str">
        <f t="shared" si="2043"/>
        <v/>
      </c>
      <c r="CF1841" s="54" t="str">
        <f t="shared" si="2044"/>
        <v/>
      </c>
      <c r="CH1841" s="150" t="str">
        <f t="shared" si="2045"/>
        <v/>
      </c>
      <c r="CI1841" s="290"/>
      <c r="CJ1841" s="150" t="str">
        <f t="shared" si="2046"/>
        <v/>
      </c>
      <c r="CK1841" s="290"/>
      <c r="CL1841" s="54" t="str">
        <f t="shared" si="2065"/>
        <v/>
      </c>
      <c r="CM1841" s="290"/>
      <c r="CN1841" s="150" t="str">
        <f t="shared" si="2047"/>
        <v/>
      </c>
      <c r="CO1841" s="290"/>
      <c r="CP1841" s="150" t="str">
        <f t="shared" si="2048"/>
        <v/>
      </c>
      <c r="CQ1841" s="290"/>
      <c r="CR1841" s="150" t="str">
        <f t="shared" si="2049"/>
        <v/>
      </c>
      <c r="CS1841" s="290"/>
      <c r="CT1841" s="150" t="str">
        <f t="shared" si="2050"/>
        <v/>
      </c>
      <c r="CU1841" s="150"/>
      <c r="CV1841" s="150" t="str">
        <f t="shared" si="2051"/>
        <v/>
      </c>
      <c r="CW1841" s="94"/>
      <c r="CX1841" s="151" t="str">
        <f t="shared" si="2092"/>
        <v/>
      </c>
      <c r="CY1841" s="151" t="str">
        <f t="shared" si="2093"/>
        <v/>
      </c>
      <c r="CZ1841" s="152"/>
      <c r="DA1841" s="373" t="str">
        <f t="shared" si="2066"/>
        <v/>
      </c>
      <c r="DC1841" s="153">
        <f t="shared" si="2052"/>
        <v>0</v>
      </c>
      <c r="DD1841" s="153">
        <f t="shared" si="2053"/>
        <v>0</v>
      </c>
      <c r="DE1841" s="153">
        <f t="shared" si="2054"/>
        <v>0</v>
      </c>
      <c r="DF1841" s="158">
        <f t="shared" si="2055"/>
        <v>-4.7000000000000002E-3</v>
      </c>
      <c r="DG1841" s="159">
        <f t="shared" si="2067"/>
        <v>-1.1703000000000001</v>
      </c>
      <c r="DH1841" s="158">
        <f t="shared" si="2056"/>
        <v>3.1999999999999997E-3</v>
      </c>
      <c r="DI1841" s="159">
        <f t="shared" si="2068"/>
        <v>0.79679999999999995</v>
      </c>
      <c r="DJ1841" s="158">
        <f t="shared" si="2057"/>
        <v>-2.7000000000000001E-3</v>
      </c>
      <c r="DK1841" s="159">
        <f t="shared" si="2069"/>
        <v>-0.67230000000000001</v>
      </c>
      <c r="DL1841" s="158">
        <f t="shared" si="2058"/>
        <v>1.1999999999999999E-3</v>
      </c>
      <c r="DM1841" s="159">
        <f t="shared" si="2070"/>
        <v>0.29879999999999995</v>
      </c>
      <c r="DN1841" s="158">
        <f t="shared" si="2059"/>
        <v>1.46E-2</v>
      </c>
      <c r="DO1841" s="159">
        <f t="shared" si="2071"/>
        <v>3.6354000000000002</v>
      </c>
      <c r="DP1841" s="158">
        <f t="shared" si="2060"/>
        <v>-1.2999999999999999E-2</v>
      </c>
      <c r="DQ1841" s="159">
        <f t="shared" si="2072"/>
        <v>-3.2369999999999997</v>
      </c>
      <c r="DR1841" s="158">
        <f t="shared" si="2061"/>
        <v>-6.7000000000000002E-3</v>
      </c>
      <c r="DS1841" s="159">
        <f t="shared" si="2073"/>
        <v>-1.6683000000000001</v>
      </c>
      <c r="DT1841" s="158">
        <f t="shared" si="2062"/>
        <v>-1.2999999999999999E-2</v>
      </c>
      <c r="DU1841" s="159">
        <f t="shared" si="2074"/>
        <v>-3.2369999999999997</v>
      </c>
      <c r="DV1841" s="158">
        <f t="shared" si="2063"/>
        <v>-6.7000000000000002E-3</v>
      </c>
      <c r="DW1841" s="160">
        <f t="shared" si="2075"/>
        <v>-1.6683000000000001</v>
      </c>
    </row>
    <row r="1842" spans="1:127" ht="24.95" customHeight="1" x14ac:dyDescent="0.2">
      <c r="A1842" s="272">
        <v>1833</v>
      </c>
      <c r="B1842" s="336"/>
      <c r="C1842" s="332"/>
      <c r="D1842" s="333"/>
      <c r="E1842" s="334"/>
      <c r="F1842" s="335"/>
      <c r="G1842" s="334"/>
      <c r="H1842" s="371"/>
      <c r="I1842" s="334"/>
      <c r="J1842" s="334"/>
      <c r="K1842" s="334"/>
      <c r="L1842" s="334"/>
      <c r="M1842" s="334"/>
      <c r="N1842" s="334"/>
      <c r="O1842" s="337"/>
      <c r="P1842" s="337"/>
      <c r="Q1842" s="338" t="str">
        <f t="shared" si="2026"/>
        <v xml:space="preserve"> </v>
      </c>
      <c r="R1842" s="339" t="str">
        <f t="shared" si="2027"/>
        <v/>
      </c>
      <c r="S1842" s="340" t="str">
        <f t="shared" si="2080"/>
        <v/>
      </c>
      <c r="T1842" s="341" t="str">
        <f t="shared" si="2028"/>
        <v/>
      </c>
      <c r="U1842" s="341" t="str">
        <f t="shared" si="2029"/>
        <v/>
      </c>
      <c r="V1842" s="341" t="str">
        <f t="shared" si="2030"/>
        <v/>
      </c>
      <c r="W1842" s="341" t="str">
        <f t="shared" si="2031"/>
        <v/>
      </c>
      <c r="X1842" s="340" t="str">
        <f t="shared" si="2081"/>
        <v/>
      </c>
      <c r="Y1842" s="342" t="str">
        <f t="shared" si="2082"/>
        <v/>
      </c>
      <c r="Z1842" s="343" t="str">
        <f t="shared" si="2083"/>
        <v/>
      </c>
      <c r="AA1842" s="344" t="str">
        <f t="shared" si="2084"/>
        <v/>
      </c>
      <c r="AB1842" s="345" t="str">
        <f t="shared" si="2032"/>
        <v/>
      </c>
      <c r="AC1842" s="346" t="str">
        <f t="shared" si="2033"/>
        <v/>
      </c>
      <c r="AD1842" s="346" t="str">
        <f t="shared" si="2034"/>
        <v/>
      </c>
      <c r="AE1842" s="344" t="str">
        <f t="shared" si="2085"/>
        <v/>
      </c>
      <c r="AF1842" s="346" t="str">
        <f t="shared" si="2035"/>
        <v/>
      </c>
      <c r="AG1842" s="344" t="str">
        <f t="shared" si="2086"/>
        <v/>
      </c>
      <c r="AH1842" s="344" t="str">
        <f t="shared" si="2087"/>
        <v/>
      </c>
      <c r="AI1842" s="344" t="str">
        <f t="shared" si="2088"/>
        <v/>
      </c>
      <c r="AJ1842" s="346" t="str">
        <f t="shared" si="2089"/>
        <v/>
      </c>
      <c r="AK1842" s="346" t="str">
        <f t="shared" si="2090"/>
        <v/>
      </c>
      <c r="AL1842" s="347" t="str">
        <f t="shared" si="2091"/>
        <v/>
      </c>
      <c r="AM1842" s="141"/>
      <c r="AN1842" s="141"/>
      <c r="AO1842" s="142"/>
      <c r="AP1842" s="58">
        <f t="shared" si="2036"/>
        <v>0</v>
      </c>
      <c r="AQ1842" s="318">
        <f>SUM(AP$10:AP1842)</f>
        <v>0</v>
      </c>
      <c r="AR1842" s="143">
        <f t="shared" si="2094"/>
        <v>0.1</v>
      </c>
      <c r="AS1842" s="144" t="str">
        <f t="shared" si="2037"/>
        <v/>
      </c>
      <c r="AT1842" s="144" t="str">
        <f t="shared" si="2064"/>
        <v/>
      </c>
      <c r="AU1842" s="145"/>
      <c r="AV1842" s="58">
        <f t="shared" si="2095"/>
        <v>0</v>
      </c>
      <c r="AW1842" s="318">
        <f>SUM(AV$10:AV1842)</f>
        <v>0</v>
      </c>
      <c r="AX1842" s="319">
        <f t="shared" si="2096"/>
        <v>0.1</v>
      </c>
      <c r="AY1842" s="144" t="str">
        <f t="shared" si="2078"/>
        <v/>
      </c>
      <c r="AZ1842" s="144" t="str">
        <f t="shared" si="2079"/>
        <v/>
      </c>
      <c r="BA1842" s="144"/>
      <c r="BB1842" s="146" t="str">
        <f t="shared" si="2038"/>
        <v/>
      </c>
      <c r="BC1842" s="66" t="str">
        <f t="shared" si="2077"/>
        <v/>
      </c>
      <c r="BD1842" s="195" t="str">
        <f t="shared" si="2039"/>
        <v/>
      </c>
      <c r="BG1842" s="286" t="str">
        <f t="shared" si="2040"/>
        <v/>
      </c>
      <c r="BY1842" s="211" t="str">
        <f t="shared" si="2041"/>
        <v/>
      </c>
      <c r="BZ1842" s="150" t="str">
        <f t="shared" si="2042"/>
        <v/>
      </c>
      <c r="CB1842" s="54" t="str">
        <f t="shared" si="2076"/>
        <v/>
      </c>
      <c r="CD1842" s="54" t="str">
        <f t="shared" si="2043"/>
        <v/>
      </c>
      <c r="CF1842" s="54" t="str">
        <f t="shared" si="2044"/>
        <v/>
      </c>
      <c r="CH1842" s="150" t="str">
        <f t="shared" si="2045"/>
        <v/>
      </c>
      <c r="CI1842" s="290"/>
      <c r="CJ1842" s="150" t="str">
        <f t="shared" si="2046"/>
        <v/>
      </c>
      <c r="CK1842" s="290"/>
      <c r="CL1842" s="54" t="str">
        <f t="shared" si="2065"/>
        <v/>
      </c>
      <c r="CM1842" s="290"/>
      <c r="CN1842" s="150" t="str">
        <f t="shared" si="2047"/>
        <v/>
      </c>
      <c r="CO1842" s="290"/>
      <c r="CP1842" s="150" t="str">
        <f t="shared" si="2048"/>
        <v/>
      </c>
      <c r="CQ1842" s="290"/>
      <c r="CR1842" s="150" t="str">
        <f t="shared" si="2049"/>
        <v/>
      </c>
      <c r="CS1842" s="290"/>
      <c r="CT1842" s="150" t="str">
        <f t="shared" si="2050"/>
        <v/>
      </c>
      <c r="CU1842" s="150"/>
      <c r="CV1842" s="150" t="str">
        <f t="shared" si="2051"/>
        <v/>
      </c>
      <c r="CW1842" s="94"/>
      <c r="CX1842" s="151" t="str">
        <f t="shared" si="2092"/>
        <v/>
      </c>
      <c r="CY1842" s="151" t="str">
        <f t="shared" si="2093"/>
        <v/>
      </c>
      <c r="CZ1842" s="152"/>
      <c r="DA1842" s="373" t="str">
        <f t="shared" si="2066"/>
        <v/>
      </c>
      <c r="DC1842" s="153">
        <f t="shared" si="2052"/>
        <v>0</v>
      </c>
      <c r="DD1842" s="153">
        <f t="shared" si="2053"/>
        <v>0</v>
      </c>
      <c r="DE1842" s="153">
        <f t="shared" si="2054"/>
        <v>0</v>
      </c>
      <c r="DF1842" s="158">
        <f t="shared" si="2055"/>
        <v>-4.7000000000000002E-3</v>
      </c>
      <c r="DG1842" s="159">
        <f t="shared" si="2067"/>
        <v>-1.1703000000000001</v>
      </c>
      <c r="DH1842" s="158">
        <f t="shared" si="2056"/>
        <v>3.1999999999999997E-3</v>
      </c>
      <c r="DI1842" s="159">
        <f t="shared" si="2068"/>
        <v>0.79679999999999995</v>
      </c>
      <c r="DJ1842" s="158">
        <f t="shared" si="2057"/>
        <v>-2.7000000000000001E-3</v>
      </c>
      <c r="DK1842" s="159">
        <f t="shared" si="2069"/>
        <v>-0.67230000000000001</v>
      </c>
      <c r="DL1842" s="158">
        <f t="shared" si="2058"/>
        <v>1.1999999999999999E-3</v>
      </c>
      <c r="DM1842" s="159">
        <f t="shared" si="2070"/>
        <v>0.29879999999999995</v>
      </c>
      <c r="DN1842" s="158">
        <f t="shared" si="2059"/>
        <v>1.46E-2</v>
      </c>
      <c r="DO1842" s="159">
        <f t="shared" si="2071"/>
        <v>3.6354000000000002</v>
      </c>
      <c r="DP1842" s="158">
        <f t="shared" si="2060"/>
        <v>-1.2999999999999999E-2</v>
      </c>
      <c r="DQ1842" s="159">
        <f t="shared" si="2072"/>
        <v>-3.2369999999999997</v>
      </c>
      <c r="DR1842" s="158">
        <f t="shared" si="2061"/>
        <v>-6.7000000000000002E-3</v>
      </c>
      <c r="DS1842" s="159">
        <f t="shared" si="2073"/>
        <v>-1.6683000000000001</v>
      </c>
      <c r="DT1842" s="158">
        <f t="shared" si="2062"/>
        <v>-1.2999999999999999E-2</v>
      </c>
      <c r="DU1842" s="159">
        <f t="shared" si="2074"/>
        <v>-3.2369999999999997</v>
      </c>
      <c r="DV1842" s="158">
        <f t="shared" si="2063"/>
        <v>-6.7000000000000002E-3</v>
      </c>
      <c r="DW1842" s="160">
        <f t="shared" si="2075"/>
        <v>-1.6683000000000001</v>
      </c>
    </row>
    <row r="1843" spans="1:127" ht="24.95" customHeight="1" x14ac:dyDescent="0.2">
      <c r="A1843" s="272">
        <v>1834</v>
      </c>
      <c r="B1843" s="336"/>
      <c r="C1843" s="332"/>
      <c r="D1843" s="333"/>
      <c r="E1843" s="334"/>
      <c r="F1843" s="335"/>
      <c r="G1843" s="334"/>
      <c r="H1843" s="371"/>
      <c r="I1843" s="334"/>
      <c r="J1843" s="334"/>
      <c r="K1843" s="334"/>
      <c r="L1843" s="334"/>
      <c r="M1843" s="334"/>
      <c r="N1843" s="334"/>
      <c r="O1843" s="337"/>
      <c r="P1843" s="337"/>
      <c r="Q1843" s="338" t="str">
        <f t="shared" si="2026"/>
        <v xml:space="preserve"> </v>
      </c>
      <c r="R1843" s="339" t="str">
        <f t="shared" si="2027"/>
        <v/>
      </c>
      <c r="S1843" s="340" t="str">
        <f t="shared" si="2080"/>
        <v/>
      </c>
      <c r="T1843" s="341" t="str">
        <f t="shared" si="2028"/>
        <v/>
      </c>
      <c r="U1843" s="341" t="str">
        <f t="shared" si="2029"/>
        <v/>
      </c>
      <c r="V1843" s="341" t="str">
        <f t="shared" si="2030"/>
        <v/>
      </c>
      <c r="W1843" s="341" t="str">
        <f t="shared" si="2031"/>
        <v/>
      </c>
      <c r="X1843" s="340" t="str">
        <f t="shared" si="2081"/>
        <v/>
      </c>
      <c r="Y1843" s="342" t="str">
        <f t="shared" si="2082"/>
        <v/>
      </c>
      <c r="Z1843" s="343" t="str">
        <f t="shared" si="2083"/>
        <v/>
      </c>
      <c r="AA1843" s="344" t="str">
        <f t="shared" si="2084"/>
        <v/>
      </c>
      <c r="AB1843" s="345" t="str">
        <f t="shared" si="2032"/>
        <v/>
      </c>
      <c r="AC1843" s="346" t="str">
        <f t="shared" si="2033"/>
        <v/>
      </c>
      <c r="AD1843" s="346" t="str">
        <f t="shared" si="2034"/>
        <v/>
      </c>
      <c r="AE1843" s="344" t="str">
        <f t="shared" si="2085"/>
        <v/>
      </c>
      <c r="AF1843" s="346" t="str">
        <f t="shared" si="2035"/>
        <v/>
      </c>
      <c r="AG1843" s="344" t="str">
        <f t="shared" si="2086"/>
        <v/>
      </c>
      <c r="AH1843" s="344" t="str">
        <f t="shared" si="2087"/>
        <v/>
      </c>
      <c r="AI1843" s="344" t="str">
        <f t="shared" si="2088"/>
        <v/>
      </c>
      <c r="AJ1843" s="346" t="str">
        <f t="shared" si="2089"/>
        <v/>
      </c>
      <c r="AK1843" s="346" t="str">
        <f t="shared" si="2090"/>
        <v/>
      </c>
      <c r="AL1843" s="347" t="str">
        <f t="shared" si="2091"/>
        <v/>
      </c>
      <c r="AM1843" s="141"/>
      <c r="AN1843" s="141"/>
      <c r="AO1843" s="142"/>
      <c r="AP1843" s="58">
        <f t="shared" si="2036"/>
        <v>0</v>
      </c>
      <c r="AQ1843" s="318">
        <f>SUM(AP$10:AP1843)</f>
        <v>0</v>
      </c>
      <c r="AR1843" s="143">
        <f t="shared" si="2094"/>
        <v>0.1</v>
      </c>
      <c r="AS1843" s="144" t="str">
        <f t="shared" si="2037"/>
        <v/>
      </c>
      <c r="AT1843" s="144" t="str">
        <f t="shared" si="2064"/>
        <v/>
      </c>
      <c r="AU1843" s="145"/>
      <c r="AV1843" s="58">
        <f t="shared" si="2095"/>
        <v>0</v>
      </c>
      <c r="AW1843" s="318">
        <f>SUM(AV$10:AV1843)</f>
        <v>0</v>
      </c>
      <c r="AX1843" s="319">
        <f t="shared" si="2096"/>
        <v>0.1</v>
      </c>
      <c r="AY1843" s="144" t="str">
        <f t="shared" si="2078"/>
        <v/>
      </c>
      <c r="AZ1843" s="144" t="str">
        <f t="shared" si="2079"/>
        <v/>
      </c>
      <c r="BA1843" s="144"/>
      <c r="BB1843" s="146" t="str">
        <f t="shared" si="2038"/>
        <v/>
      </c>
      <c r="BC1843" s="66" t="str">
        <f t="shared" si="2077"/>
        <v/>
      </c>
      <c r="BD1843" s="195" t="str">
        <f t="shared" si="2039"/>
        <v/>
      </c>
      <c r="BG1843" s="286" t="str">
        <f t="shared" si="2040"/>
        <v/>
      </c>
      <c r="BY1843" s="211" t="str">
        <f t="shared" si="2041"/>
        <v/>
      </c>
      <c r="BZ1843" s="150" t="str">
        <f t="shared" si="2042"/>
        <v/>
      </c>
      <c r="CB1843" s="54" t="str">
        <f t="shared" si="2076"/>
        <v/>
      </c>
      <c r="CD1843" s="54" t="str">
        <f t="shared" si="2043"/>
        <v/>
      </c>
      <c r="CF1843" s="54" t="str">
        <f t="shared" si="2044"/>
        <v/>
      </c>
      <c r="CH1843" s="150" t="str">
        <f t="shared" si="2045"/>
        <v/>
      </c>
      <c r="CI1843" s="290"/>
      <c r="CJ1843" s="150" t="str">
        <f t="shared" si="2046"/>
        <v/>
      </c>
      <c r="CK1843" s="290"/>
      <c r="CL1843" s="54" t="str">
        <f t="shared" si="2065"/>
        <v/>
      </c>
      <c r="CM1843" s="290"/>
      <c r="CN1843" s="150" t="str">
        <f t="shared" si="2047"/>
        <v/>
      </c>
      <c r="CO1843" s="290"/>
      <c r="CP1843" s="150" t="str">
        <f t="shared" si="2048"/>
        <v/>
      </c>
      <c r="CQ1843" s="290"/>
      <c r="CR1843" s="150" t="str">
        <f t="shared" si="2049"/>
        <v/>
      </c>
      <c r="CS1843" s="290"/>
      <c r="CT1843" s="150" t="str">
        <f t="shared" si="2050"/>
        <v/>
      </c>
      <c r="CU1843" s="150"/>
      <c r="CV1843" s="150" t="str">
        <f t="shared" si="2051"/>
        <v/>
      </c>
      <c r="CW1843" s="94"/>
      <c r="CX1843" s="151" t="str">
        <f t="shared" si="2092"/>
        <v/>
      </c>
      <c r="CY1843" s="151" t="str">
        <f t="shared" si="2093"/>
        <v/>
      </c>
      <c r="CZ1843" s="152"/>
      <c r="DA1843" s="373" t="str">
        <f t="shared" si="2066"/>
        <v/>
      </c>
      <c r="DC1843" s="153">
        <f t="shared" si="2052"/>
        <v>0</v>
      </c>
      <c r="DD1843" s="153">
        <f t="shared" si="2053"/>
        <v>0</v>
      </c>
      <c r="DE1843" s="153">
        <f t="shared" si="2054"/>
        <v>0</v>
      </c>
      <c r="DF1843" s="158">
        <f t="shared" si="2055"/>
        <v>-4.7000000000000002E-3</v>
      </c>
      <c r="DG1843" s="159">
        <f t="shared" si="2067"/>
        <v>-1.1703000000000001</v>
      </c>
      <c r="DH1843" s="158">
        <f t="shared" si="2056"/>
        <v>3.1999999999999997E-3</v>
      </c>
      <c r="DI1843" s="159">
        <f t="shared" si="2068"/>
        <v>0.79679999999999995</v>
      </c>
      <c r="DJ1843" s="158">
        <f t="shared" si="2057"/>
        <v>-2.7000000000000001E-3</v>
      </c>
      <c r="DK1843" s="159">
        <f t="shared" si="2069"/>
        <v>-0.67230000000000001</v>
      </c>
      <c r="DL1843" s="158">
        <f t="shared" si="2058"/>
        <v>1.1999999999999999E-3</v>
      </c>
      <c r="DM1843" s="159">
        <f t="shared" si="2070"/>
        <v>0.29879999999999995</v>
      </c>
      <c r="DN1843" s="158">
        <f t="shared" si="2059"/>
        <v>1.46E-2</v>
      </c>
      <c r="DO1843" s="159">
        <f t="shared" si="2071"/>
        <v>3.6354000000000002</v>
      </c>
      <c r="DP1843" s="158">
        <f t="shared" si="2060"/>
        <v>-1.2999999999999999E-2</v>
      </c>
      <c r="DQ1843" s="159">
        <f t="shared" si="2072"/>
        <v>-3.2369999999999997</v>
      </c>
      <c r="DR1843" s="158">
        <f t="shared" si="2061"/>
        <v>-6.7000000000000002E-3</v>
      </c>
      <c r="DS1843" s="159">
        <f t="shared" si="2073"/>
        <v>-1.6683000000000001</v>
      </c>
      <c r="DT1843" s="158">
        <f t="shared" si="2062"/>
        <v>-1.2999999999999999E-2</v>
      </c>
      <c r="DU1843" s="159">
        <f t="shared" si="2074"/>
        <v>-3.2369999999999997</v>
      </c>
      <c r="DV1843" s="158">
        <f t="shared" si="2063"/>
        <v>-6.7000000000000002E-3</v>
      </c>
      <c r="DW1843" s="160">
        <f t="shared" si="2075"/>
        <v>-1.6683000000000001</v>
      </c>
    </row>
    <row r="1844" spans="1:127" ht="24.95" customHeight="1" x14ac:dyDescent="0.2">
      <c r="A1844" s="272">
        <v>1835</v>
      </c>
      <c r="B1844" s="336"/>
      <c r="C1844" s="332"/>
      <c r="D1844" s="333"/>
      <c r="E1844" s="334"/>
      <c r="F1844" s="335"/>
      <c r="G1844" s="334"/>
      <c r="H1844" s="371"/>
      <c r="I1844" s="334"/>
      <c r="J1844" s="334"/>
      <c r="K1844" s="334"/>
      <c r="L1844" s="334"/>
      <c r="M1844" s="334"/>
      <c r="N1844" s="334"/>
      <c r="O1844" s="337"/>
      <c r="P1844" s="337"/>
      <c r="Q1844" s="338" t="str">
        <f t="shared" si="2026"/>
        <v xml:space="preserve"> </v>
      </c>
      <c r="R1844" s="339" t="str">
        <f t="shared" si="2027"/>
        <v/>
      </c>
      <c r="S1844" s="340" t="str">
        <f t="shared" si="2080"/>
        <v/>
      </c>
      <c r="T1844" s="341" t="str">
        <f t="shared" si="2028"/>
        <v/>
      </c>
      <c r="U1844" s="341" t="str">
        <f t="shared" si="2029"/>
        <v/>
      </c>
      <c r="V1844" s="341" t="str">
        <f t="shared" si="2030"/>
        <v/>
      </c>
      <c r="W1844" s="341" t="str">
        <f t="shared" si="2031"/>
        <v/>
      </c>
      <c r="X1844" s="340" t="str">
        <f t="shared" si="2081"/>
        <v/>
      </c>
      <c r="Y1844" s="342" t="str">
        <f t="shared" si="2082"/>
        <v/>
      </c>
      <c r="Z1844" s="343" t="str">
        <f t="shared" si="2083"/>
        <v/>
      </c>
      <c r="AA1844" s="344" t="str">
        <f t="shared" si="2084"/>
        <v/>
      </c>
      <c r="AB1844" s="345" t="str">
        <f t="shared" si="2032"/>
        <v/>
      </c>
      <c r="AC1844" s="346" t="str">
        <f t="shared" si="2033"/>
        <v/>
      </c>
      <c r="AD1844" s="346" t="str">
        <f t="shared" si="2034"/>
        <v/>
      </c>
      <c r="AE1844" s="344" t="str">
        <f t="shared" si="2085"/>
        <v/>
      </c>
      <c r="AF1844" s="346" t="str">
        <f t="shared" si="2035"/>
        <v/>
      </c>
      <c r="AG1844" s="344" t="str">
        <f t="shared" si="2086"/>
        <v/>
      </c>
      <c r="AH1844" s="344" t="str">
        <f t="shared" si="2087"/>
        <v/>
      </c>
      <c r="AI1844" s="344" t="str">
        <f t="shared" si="2088"/>
        <v/>
      </c>
      <c r="AJ1844" s="346" t="str">
        <f t="shared" si="2089"/>
        <v/>
      </c>
      <c r="AK1844" s="346" t="str">
        <f t="shared" si="2090"/>
        <v/>
      </c>
      <c r="AL1844" s="347" t="str">
        <f t="shared" si="2091"/>
        <v/>
      </c>
      <c r="AM1844" s="141"/>
      <c r="AN1844" s="141"/>
      <c r="AO1844" s="142"/>
      <c r="AP1844" s="58">
        <f t="shared" si="2036"/>
        <v>0</v>
      </c>
      <c r="AQ1844" s="318">
        <f>SUM(AP$10:AP1844)</f>
        <v>0</v>
      </c>
      <c r="AR1844" s="143">
        <f t="shared" si="2094"/>
        <v>0.1</v>
      </c>
      <c r="AS1844" s="144" t="str">
        <f t="shared" si="2037"/>
        <v/>
      </c>
      <c r="AT1844" s="144" t="str">
        <f t="shared" si="2064"/>
        <v/>
      </c>
      <c r="AU1844" s="145"/>
      <c r="AV1844" s="58">
        <f t="shared" si="2095"/>
        <v>0</v>
      </c>
      <c r="AW1844" s="318">
        <f>SUM(AV$10:AV1844)</f>
        <v>0</v>
      </c>
      <c r="AX1844" s="319">
        <f t="shared" si="2096"/>
        <v>0.1</v>
      </c>
      <c r="AY1844" s="144" t="str">
        <f t="shared" si="2078"/>
        <v/>
      </c>
      <c r="AZ1844" s="144" t="str">
        <f t="shared" si="2079"/>
        <v/>
      </c>
      <c r="BA1844" s="144"/>
      <c r="BB1844" s="146" t="str">
        <f t="shared" si="2038"/>
        <v/>
      </c>
      <c r="BC1844" s="66" t="str">
        <f t="shared" si="2077"/>
        <v/>
      </c>
      <c r="BD1844" s="195" t="str">
        <f t="shared" si="2039"/>
        <v/>
      </c>
      <c r="BG1844" s="286" t="str">
        <f t="shared" si="2040"/>
        <v/>
      </c>
      <c r="BY1844" s="211" t="str">
        <f t="shared" si="2041"/>
        <v/>
      </c>
      <c r="BZ1844" s="150" t="str">
        <f t="shared" si="2042"/>
        <v/>
      </c>
      <c r="CB1844" s="54" t="str">
        <f t="shared" si="2076"/>
        <v/>
      </c>
      <c r="CD1844" s="54" t="str">
        <f t="shared" si="2043"/>
        <v/>
      </c>
      <c r="CF1844" s="54" t="str">
        <f t="shared" si="2044"/>
        <v/>
      </c>
      <c r="CH1844" s="150" t="str">
        <f t="shared" si="2045"/>
        <v/>
      </c>
      <c r="CI1844" s="290"/>
      <c r="CJ1844" s="150" t="str">
        <f t="shared" si="2046"/>
        <v/>
      </c>
      <c r="CK1844" s="290"/>
      <c r="CL1844" s="54" t="str">
        <f t="shared" si="2065"/>
        <v/>
      </c>
      <c r="CM1844" s="290"/>
      <c r="CN1844" s="150" t="str">
        <f t="shared" si="2047"/>
        <v/>
      </c>
      <c r="CO1844" s="290"/>
      <c r="CP1844" s="150" t="str">
        <f t="shared" si="2048"/>
        <v/>
      </c>
      <c r="CQ1844" s="290"/>
      <c r="CR1844" s="150" t="str">
        <f t="shared" si="2049"/>
        <v/>
      </c>
      <c r="CS1844" s="290"/>
      <c r="CT1844" s="150" t="str">
        <f t="shared" si="2050"/>
        <v/>
      </c>
      <c r="CU1844" s="150"/>
      <c r="CV1844" s="150" t="str">
        <f t="shared" si="2051"/>
        <v/>
      </c>
      <c r="CW1844" s="94"/>
      <c r="CX1844" s="151" t="str">
        <f t="shared" si="2092"/>
        <v/>
      </c>
      <c r="CY1844" s="151" t="str">
        <f t="shared" si="2093"/>
        <v/>
      </c>
      <c r="CZ1844" s="152"/>
      <c r="DA1844" s="373" t="str">
        <f t="shared" si="2066"/>
        <v/>
      </c>
      <c r="DC1844" s="153">
        <f t="shared" si="2052"/>
        <v>0</v>
      </c>
      <c r="DD1844" s="153">
        <f t="shared" si="2053"/>
        <v>0</v>
      </c>
      <c r="DE1844" s="153">
        <f t="shared" si="2054"/>
        <v>0</v>
      </c>
      <c r="DF1844" s="158">
        <f t="shared" si="2055"/>
        <v>-4.7000000000000002E-3</v>
      </c>
      <c r="DG1844" s="159">
        <f t="shared" si="2067"/>
        <v>-1.1703000000000001</v>
      </c>
      <c r="DH1844" s="158">
        <f t="shared" si="2056"/>
        <v>3.1999999999999997E-3</v>
      </c>
      <c r="DI1844" s="159">
        <f t="shared" si="2068"/>
        <v>0.79679999999999995</v>
      </c>
      <c r="DJ1844" s="158">
        <f t="shared" si="2057"/>
        <v>-2.7000000000000001E-3</v>
      </c>
      <c r="DK1844" s="159">
        <f t="shared" si="2069"/>
        <v>-0.67230000000000001</v>
      </c>
      <c r="DL1844" s="158">
        <f t="shared" si="2058"/>
        <v>1.1999999999999999E-3</v>
      </c>
      <c r="DM1844" s="159">
        <f t="shared" si="2070"/>
        <v>0.29879999999999995</v>
      </c>
      <c r="DN1844" s="158">
        <f t="shared" si="2059"/>
        <v>1.46E-2</v>
      </c>
      <c r="DO1844" s="159">
        <f t="shared" si="2071"/>
        <v>3.6354000000000002</v>
      </c>
      <c r="DP1844" s="158">
        <f t="shared" si="2060"/>
        <v>-1.2999999999999999E-2</v>
      </c>
      <c r="DQ1844" s="159">
        <f t="shared" si="2072"/>
        <v>-3.2369999999999997</v>
      </c>
      <c r="DR1844" s="158">
        <f t="shared" si="2061"/>
        <v>-6.7000000000000002E-3</v>
      </c>
      <c r="DS1844" s="159">
        <f t="shared" si="2073"/>
        <v>-1.6683000000000001</v>
      </c>
      <c r="DT1844" s="158">
        <f t="shared" si="2062"/>
        <v>-1.2999999999999999E-2</v>
      </c>
      <c r="DU1844" s="159">
        <f t="shared" si="2074"/>
        <v>-3.2369999999999997</v>
      </c>
      <c r="DV1844" s="158">
        <f t="shared" si="2063"/>
        <v>-6.7000000000000002E-3</v>
      </c>
      <c r="DW1844" s="160">
        <f t="shared" si="2075"/>
        <v>-1.6683000000000001</v>
      </c>
    </row>
    <row r="1845" spans="1:127" ht="24.95" customHeight="1" x14ac:dyDescent="0.2">
      <c r="A1845" s="272">
        <v>1836</v>
      </c>
      <c r="B1845" s="336"/>
      <c r="C1845" s="332"/>
      <c r="D1845" s="333"/>
      <c r="E1845" s="334"/>
      <c r="F1845" s="335"/>
      <c r="G1845" s="334"/>
      <c r="H1845" s="371"/>
      <c r="I1845" s="334"/>
      <c r="J1845" s="334"/>
      <c r="K1845" s="334"/>
      <c r="L1845" s="334"/>
      <c r="M1845" s="334"/>
      <c r="N1845" s="334"/>
      <c r="O1845" s="337"/>
      <c r="P1845" s="337"/>
      <c r="Q1845" s="338" t="str">
        <f t="shared" si="2026"/>
        <v xml:space="preserve"> </v>
      </c>
      <c r="R1845" s="339" t="str">
        <f t="shared" si="2027"/>
        <v/>
      </c>
      <c r="S1845" s="340" t="str">
        <f t="shared" si="2080"/>
        <v/>
      </c>
      <c r="T1845" s="341" t="str">
        <f t="shared" si="2028"/>
        <v/>
      </c>
      <c r="U1845" s="341" t="str">
        <f t="shared" si="2029"/>
        <v/>
      </c>
      <c r="V1845" s="341" t="str">
        <f t="shared" si="2030"/>
        <v/>
      </c>
      <c r="W1845" s="341" t="str">
        <f t="shared" si="2031"/>
        <v/>
      </c>
      <c r="X1845" s="340" t="str">
        <f t="shared" si="2081"/>
        <v/>
      </c>
      <c r="Y1845" s="342" t="str">
        <f t="shared" si="2082"/>
        <v/>
      </c>
      <c r="Z1845" s="343" t="str">
        <f t="shared" si="2083"/>
        <v/>
      </c>
      <c r="AA1845" s="344" t="str">
        <f t="shared" si="2084"/>
        <v/>
      </c>
      <c r="AB1845" s="345" t="str">
        <f t="shared" si="2032"/>
        <v/>
      </c>
      <c r="AC1845" s="346" t="str">
        <f t="shared" si="2033"/>
        <v/>
      </c>
      <c r="AD1845" s="346" t="str">
        <f t="shared" si="2034"/>
        <v/>
      </c>
      <c r="AE1845" s="344" t="str">
        <f t="shared" si="2085"/>
        <v/>
      </c>
      <c r="AF1845" s="346" t="str">
        <f t="shared" si="2035"/>
        <v/>
      </c>
      <c r="AG1845" s="344" t="str">
        <f t="shared" si="2086"/>
        <v/>
      </c>
      <c r="AH1845" s="344" t="str">
        <f t="shared" si="2087"/>
        <v/>
      </c>
      <c r="AI1845" s="344" t="str">
        <f t="shared" si="2088"/>
        <v/>
      </c>
      <c r="AJ1845" s="346" t="str">
        <f t="shared" si="2089"/>
        <v/>
      </c>
      <c r="AK1845" s="346" t="str">
        <f t="shared" si="2090"/>
        <v/>
      </c>
      <c r="AL1845" s="347" t="str">
        <f t="shared" si="2091"/>
        <v/>
      </c>
      <c r="AM1845" s="141"/>
      <c r="AN1845" s="141"/>
      <c r="AO1845" s="142"/>
      <c r="AP1845" s="58">
        <f t="shared" si="2036"/>
        <v>0</v>
      </c>
      <c r="AQ1845" s="318">
        <f>SUM(AP$10:AP1845)</f>
        <v>0</v>
      </c>
      <c r="AR1845" s="143">
        <f t="shared" si="2094"/>
        <v>0.1</v>
      </c>
      <c r="AS1845" s="144" t="str">
        <f t="shared" si="2037"/>
        <v/>
      </c>
      <c r="AT1845" s="144" t="str">
        <f t="shared" si="2064"/>
        <v/>
      </c>
      <c r="AU1845" s="145"/>
      <c r="AV1845" s="58">
        <f t="shared" si="2095"/>
        <v>0</v>
      </c>
      <c r="AW1845" s="318">
        <f>SUM(AV$10:AV1845)</f>
        <v>0</v>
      </c>
      <c r="AX1845" s="319">
        <f t="shared" si="2096"/>
        <v>0.1</v>
      </c>
      <c r="AY1845" s="144" t="str">
        <f t="shared" si="2078"/>
        <v/>
      </c>
      <c r="AZ1845" s="144" t="str">
        <f t="shared" si="2079"/>
        <v/>
      </c>
      <c r="BA1845" s="144"/>
      <c r="BB1845" s="146" t="str">
        <f t="shared" si="2038"/>
        <v/>
      </c>
      <c r="BC1845" s="66" t="str">
        <f t="shared" si="2077"/>
        <v/>
      </c>
      <c r="BD1845" s="195" t="str">
        <f t="shared" si="2039"/>
        <v/>
      </c>
      <c r="BG1845" s="286" t="str">
        <f t="shared" si="2040"/>
        <v/>
      </c>
      <c r="BY1845" s="211" t="str">
        <f t="shared" si="2041"/>
        <v/>
      </c>
      <c r="BZ1845" s="150" t="str">
        <f t="shared" si="2042"/>
        <v/>
      </c>
      <c r="CB1845" s="54" t="str">
        <f t="shared" si="2076"/>
        <v/>
      </c>
      <c r="CD1845" s="54" t="str">
        <f t="shared" si="2043"/>
        <v/>
      </c>
      <c r="CF1845" s="54" t="str">
        <f t="shared" si="2044"/>
        <v/>
      </c>
      <c r="CH1845" s="150" t="str">
        <f t="shared" si="2045"/>
        <v/>
      </c>
      <c r="CI1845" s="290"/>
      <c r="CJ1845" s="150" t="str">
        <f t="shared" si="2046"/>
        <v/>
      </c>
      <c r="CK1845" s="290"/>
      <c r="CL1845" s="54" t="str">
        <f t="shared" si="2065"/>
        <v/>
      </c>
      <c r="CM1845" s="290"/>
      <c r="CN1845" s="150" t="str">
        <f t="shared" si="2047"/>
        <v/>
      </c>
      <c r="CO1845" s="290"/>
      <c r="CP1845" s="150" t="str">
        <f t="shared" si="2048"/>
        <v/>
      </c>
      <c r="CQ1845" s="290"/>
      <c r="CR1845" s="150" t="str">
        <f t="shared" si="2049"/>
        <v/>
      </c>
      <c r="CS1845" s="290"/>
      <c r="CT1845" s="150" t="str">
        <f t="shared" si="2050"/>
        <v/>
      </c>
      <c r="CU1845" s="150"/>
      <c r="CV1845" s="150" t="str">
        <f t="shared" si="2051"/>
        <v/>
      </c>
      <c r="CW1845" s="94"/>
      <c r="CX1845" s="151" t="str">
        <f t="shared" si="2092"/>
        <v/>
      </c>
      <c r="CY1845" s="151" t="str">
        <f t="shared" si="2093"/>
        <v/>
      </c>
      <c r="CZ1845" s="152"/>
      <c r="DA1845" s="373" t="str">
        <f t="shared" si="2066"/>
        <v/>
      </c>
      <c r="DC1845" s="153">
        <f t="shared" si="2052"/>
        <v>0</v>
      </c>
      <c r="DD1845" s="153">
        <f t="shared" si="2053"/>
        <v>0</v>
      </c>
      <c r="DE1845" s="153">
        <f t="shared" si="2054"/>
        <v>0</v>
      </c>
      <c r="DF1845" s="158">
        <f t="shared" si="2055"/>
        <v>-4.7000000000000002E-3</v>
      </c>
      <c r="DG1845" s="159">
        <f t="shared" si="2067"/>
        <v>-1.1703000000000001</v>
      </c>
      <c r="DH1845" s="158">
        <f t="shared" si="2056"/>
        <v>3.1999999999999997E-3</v>
      </c>
      <c r="DI1845" s="159">
        <f t="shared" si="2068"/>
        <v>0.79679999999999995</v>
      </c>
      <c r="DJ1845" s="158">
        <f t="shared" si="2057"/>
        <v>-2.7000000000000001E-3</v>
      </c>
      <c r="DK1845" s="159">
        <f t="shared" si="2069"/>
        <v>-0.67230000000000001</v>
      </c>
      <c r="DL1845" s="158">
        <f t="shared" si="2058"/>
        <v>1.1999999999999999E-3</v>
      </c>
      <c r="DM1845" s="159">
        <f t="shared" si="2070"/>
        <v>0.29879999999999995</v>
      </c>
      <c r="DN1845" s="158">
        <f t="shared" si="2059"/>
        <v>1.46E-2</v>
      </c>
      <c r="DO1845" s="159">
        <f t="shared" si="2071"/>
        <v>3.6354000000000002</v>
      </c>
      <c r="DP1845" s="158">
        <f t="shared" si="2060"/>
        <v>-1.2999999999999999E-2</v>
      </c>
      <c r="DQ1845" s="159">
        <f t="shared" si="2072"/>
        <v>-3.2369999999999997</v>
      </c>
      <c r="DR1845" s="158">
        <f t="shared" si="2061"/>
        <v>-6.7000000000000002E-3</v>
      </c>
      <c r="DS1845" s="159">
        <f t="shared" si="2073"/>
        <v>-1.6683000000000001</v>
      </c>
      <c r="DT1845" s="158">
        <f t="shared" si="2062"/>
        <v>-1.2999999999999999E-2</v>
      </c>
      <c r="DU1845" s="159">
        <f t="shared" si="2074"/>
        <v>-3.2369999999999997</v>
      </c>
      <c r="DV1845" s="158">
        <f t="shared" si="2063"/>
        <v>-6.7000000000000002E-3</v>
      </c>
      <c r="DW1845" s="160">
        <f t="shared" si="2075"/>
        <v>-1.6683000000000001</v>
      </c>
    </row>
    <row r="1846" spans="1:127" ht="24.95" customHeight="1" x14ac:dyDescent="0.2">
      <c r="A1846" s="272">
        <v>1837</v>
      </c>
      <c r="B1846" s="336"/>
      <c r="C1846" s="332"/>
      <c r="D1846" s="333"/>
      <c r="E1846" s="334"/>
      <c r="F1846" s="335"/>
      <c r="G1846" s="334"/>
      <c r="H1846" s="371"/>
      <c r="I1846" s="334"/>
      <c r="J1846" s="334"/>
      <c r="K1846" s="334"/>
      <c r="L1846" s="334"/>
      <c r="M1846" s="334"/>
      <c r="N1846" s="334"/>
      <c r="O1846" s="337"/>
      <c r="P1846" s="337"/>
      <c r="Q1846" s="338" t="str">
        <f t="shared" si="2026"/>
        <v xml:space="preserve"> </v>
      </c>
      <c r="R1846" s="339" t="str">
        <f t="shared" si="2027"/>
        <v/>
      </c>
      <c r="S1846" s="340" t="str">
        <f t="shared" si="2080"/>
        <v/>
      </c>
      <c r="T1846" s="341" t="str">
        <f t="shared" si="2028"/>
        <v/>
      </c>
      <c r="U1846" s="341" t="str">
        <f t="shared" si="2029"/>
        <v/>
      </c>
      <c r="V1846" s="341" t="str">
        <f t="shared" si="2030"/>
        <v/>
      </c>
      <c r="W1846" s="341" t="str">
        <f t="shared" si="2031"/>
        <v/>
      </c>
      <c r="X1846" s="340" t="str">
        <f t="shared" si="2081"/>
        <v/>
      </c>
      <c r="Y1846" s="342" t="str">
        <f t="shared" si="2082"/>
        <v/>
      </c>
      <c r="Z1846" s="343" t="str">
        <f t="shared" si="2083"/>
        <v/>
      </c>
      <c r="AA1846" s="344" t="str">
        <f t="shared" si="2084"/>
        <v/>
      </c>
      <c r="AB1846" s="345" t="str">
        <f t="shared" si="2032"/>
        <v/>
      </c>
      <c r="AC1846" s="346" t="str">
        <f t="shared" si="2033"/>
        <v/>
      </c>
      <c r="AD1846" s="346" t="str">
        <f t="shared" si="2034"/>
        <v/>
      </c>
      <c r="AE1846" s="344" t="str">
        <f t="shared" si="2085"/>
        <v/>
      </c>
      <c r="AF1846" s="346" t="str">
        <f t="shared" si="2035"/>
        <v/>
      </c>
      <c r="AG1846" s="344" t="str">
        <f t="shared" si="2086"/>
        <v/>
      </c>
      <c r="AH1846" s="344" t="str">
        <f t="shared" si="2087"/>
        <v/>
      </c>
      <c r="AI1846" s="344" t="str">
        <f t="shared" si="2088"/>
        <v/>
      </c>
      <c r="AJ1846" s="346" t="str">
        <f t="shared" si="2089"/>
        <v/>
      </c>
      <c r="AK1846" s="346" t="str">
        <f t="shared" si="2090"/>
        <v/>
      </c>
      <c r="AL1846" s="347" t="str">
        <f t="shared" si="2091"/>
        <v/>
      </c>
      <c r="AM1846" s="141"/>
      <c r="AN1846" s="141"/>
      <c r="AO1846" s="142"/>
      <c r="AP1846" s="58">
        <f t="shared" si="2036"/>
        <v>0</v>
      </c>
      <c r="AQ1846" s="318">
        <f>SUM(AP$10:AP1846)</f>
        <v>0</v>
      </c>
      <c r="AR1846" s="143">
        <f t="shared" si="2094"/>
        <v>0.1</v>
      </c>
      <c r="AS1846" s="144" t="str">
        <f t="shared" si="2037"/>
        <v/>
      </c>
      <c r="AT1846" s="144" t="str">
        <f t="shared" si="2064"/>
        <v/>
      </c>
      <c r="AU1846" s="145"/>
      <c r="AV1846" s="58">
        <f t="shared" si="2095"/>
        <v>0</v>
      </c>
      <c r="AW1846" s="318">
        <f>SUM(AV$10:AV1846)</f>
        <v>0</v>
      </c>
      <c r="AX1846" s="319">
        <f t="shared" si="2096"/>
        <v>0.1</v>
      </c>
      <c r="AY1846" s="144" t="str">
        <f t="shared" si="2078"/>
        <v/>
      </c>
      <c r="AZ1846" s="144" t="str">
        <f t="shared" si="2079"/>
        <v/>
      </c>
      <c r="BA1846" s="144"/>
      <c r="BB1846" s="146" t="str">
        <f t="shared" si="2038"/>
        <v/>
      </c>
      <c r="BC1846" s="66" t="str">
        <f t="shared" si="2077"/>
        <v/>
      </c>
      <c r="BD1846" s="195" t="str">
        <f t="shared" si="2039"/>
        <v/>
      </c>
      <c r="BG1846" s="286" t="str">
        <f t="shared" si="2040"/>
        <v/>
      </c>
      <c r="BY1846" s="211" t="str">
        <f t="shared" si="2041"/>
        <v/>
      </c>
      <c r="BZ1846" s="150" t="str">
        <f t="shared" si="2042"/>
        <v/>
      </c>
      <c r="CB1846" s="54" t="str">
        <f t="shared" si="2076"/>
        <v/>
      </c>
      <c r="CD1846" s="54" t="str">
        <f t="shared" si="2043"/>
        <v/>
      </c>
      <c r="CF1846" s="54" t="str">
        <f t="shared" si="2044"/>
        <v/>
      </c>
      <c r="CH1846" s="150" t="str">
        <f t="shared" si="2045"/>
        <v/>
      </c>
      <c r="CI1846" s="290"/>
      <c r="CJ1846" s="150" t="str">
        <f t="shared" si="2046"/>
        <v/>
      </c>
      <c r="CK1846" s="290"/>
      <c r="CL1846" s="54" t="str">
        <f t="shared" si="2065"/>
        <v/>
      </c>
      <c r="CM1846" s="290"/>
      <c r="CN1846" s="150" t="str">
        <f t="shared" si="2047"/>
        <v/>
      </c>
      <c r="CO1846" s="290"/>
      <c r="CP1846" s="150" t="str">
        <f t="shared" si="2048"/>
        <v/>
      </c>
      <c r="CQ1846" s="290"/>
      <c r="CR1846" s="150" t="str">
        <f t="shared" si="2049"/>
        <v/>
      </c>
      <c r="CS1846" s="290"/>
      <c r="CT1846" s="150" t="str">
        <f t="shared" si="2050"/>
        <v/>
      </c>
      <c r="CU1846" s="150"/>
      <c r="CV1846" s="150" t="str">
        <f t="shared" si="2051"/>
        <v/>
      </c>
      <c r="CW1846" s="94"/>
      <c r="CX1846" s="151" t="str">
        <f t="shared" si="2092"/>
        <v/>
      </c>
      <c r="CY1846" s="151" t="str">
        <f t="shared" si="2093"/>
        <v/>
      </c>
      <c r="CZ1846" s="152"/>
      <c r="DA1846" s="373" t="str">
        <f t="shared" si="2066"/>
        <v/>
      </c>
      <c r="DC1846" s="153">
        <f t="shared" si="2052"/>
        <v>0</v>
      </c>
      <c r="DD1846" s="153">
        <f t="shared" si="2053"/>
        <v>0</v>
      </c>
      <c r="DE1846" s="153">
        <f t="shared" si="2054"/>
        <v>0</v>
      </c>
      <c r="DF1846" s="158">
        <f t="shared" si="2055"/>
        <v>-4.7000000000000002E-3</v>
      </c>
      <c r="DG1846" s="159">
        <f t="shared" si="2067"/>
        <v>-1.1703000000000001</v>
      </c>
      <c r="DH1846" s="158">
        <f t="shared" si="2056"/>
        <v>3.1999999999999997E-3</v>
      </c>
      <c r="DI1846" s="159">
        <f t="shared" si="2068"/>
        <v>0.79679999999999995</v>
      </c>
      <c r="DJ1846" s="158">
        <f t="shared" si="2057"/>
        <v>-2.7000000000000001E-3</v>
      </c>
      <c r="DK1846" s="159">
        <f t="shared" si="2069"/>
        <v>-0.67230000000000001</v>
      </c>
      <c r="DL1846" s="158">
        <f t="shared" si="2058"/>
        <v>1.1999999999999999E-3</v>
      </c>
      <c r="DM1846" s="159">
        <f t="shared" si="2070"/>
        <v>0.29879999999999995</v>
      </c>
      <c r="DN1846" s="158">
        <f t="shared" si="2059"/>
        <v>1.46E-2</v>
      </c>
      <c r="DO1846" s="159">
        <f t="shared" si="2071"/>
        <v>3.6354000000000002</v>
      </c>
      <c r="DP1846" s="158">
        <f t="shared" si="2060"/>
        <v>-1.2999999999999999E-2</v>
      </c>
      <c r="DQ1846" s="159">
        <f t="shared" si="2072"/>
        <v>-3.2369999999999997</v>
      </c>
      <c r="DR1846" s="158">
        <f t="shared" si="2061"/>
        <v>-6.7000000000000002E-3</v>
      </c>
      <c r="DS1846" s="159">
        <f t="shared" si="2073"/>
        <v>-1.6683000000000001</v>
      </c>
      <c r="DT1846" s="158">
        <f t="shared" si="2062"/>
        <v>-1.2999999999999999E-2</v>
      </c>
      <c r="DU1846" s="159">
        <f t="shared" si="2074"/>
        <v>-3.2369999999999997</v>
      </c>
      <c r="DV1846" s="158">
        <f t="shared" si="2063"/>
        <v>-6.7000000000000002E-3</v>
      </c>
      <c r="DW1846" s="160">
        <f t="shared" si="2075"/>
        <v>-1.6683000000000001</v>
      </c>
    </row>
    <row r="1847" spans="1:127" ht="24.95" customHeight="1" x14ac:dyDescent="0.2">
      <c r="A1847" s="272">
        <v>1838</v>
      </c>
      <c r="B1847" s="336"/>
      <c r="C1847" s="332"/>
      <c r="D1847" s="333"/>
      <c r="E1847" s="334"/>
      <c r="F1847" s="335"/>
      <c r="G1847" s="334"/>
      <c r="H1847" s="371"/>
      <c r="I1847" s="334"/>
      <c r="J1847" s="334"/>
      <c r="K1847" s="334"/>
      <c r="L1847" s="334"/>
      <c r="M1847" s="334"/>
      <c r="N1847" s="334"/>
      <c r="O1847" s="337"/>
      <c r="P1847" s="337"/>
      <c r="Q1847" s="338" t="str">
        <f t="shared" si="2026"/>
        <v xml:space="preserve"> </v>
      </c>
      <c r="R1847" s="339" t="str">
        <f t="shared" si="2027"/>
        <v/>
      </c>
      <c r="S1847" s="340" t="str">
        <f t="shared" si="2080"/>
        <v/>
      </c>
      <c r="T1847" s="341" t="str">
        <f t="shared" si="2028"/>
        <v/>
      </c>
      <c r="U1847" s="341" t="str">
        <f t="shared" si="2029"/>
        <v/>
      </c>
      <c r="V1847" s="341" t="str">
        <f t="shared" si="2030"/>
        <v/>
      </c>
      <c r="W1847" s="341" t="str">
        <f t="shared" si="2031"/>
        <v/>
      </c>
      <c r="X1847" s="340" t="str">
        <f t="shared" si="2081"/>
        <v/>
      </c>
      <c r="Y1847" s="342" t="str">
        <f t="shared" si="2082"/>
        <v/>
      </c>
      <c r="Z1847" s="343" t="str">
        <f t="shared" si="2083"/>
        <v/>
      </c>
      <c r="AA1847" s="344" t="str">
        <f t="shared" si="2084"/>
        <v/>
      </c>
      <c r="AB1847" s="345" t="str">
        <f t="shared" si="2032"/>
        <v/>
      </c>
      <c r="AC1847" s="346" t="str">
        <f t="shared" si="2033"/>
        <v/>
      </c>
      <c r="AD1847" s="346" t="str">
        <f t="shared" si="2034"/>
        <v/>
      </c>
      <c r="AE1847" s="344" t="str">
        <f t="shared" si="2085"/>
        <v/>
      </c>
      <c r="AF1847" s="346" t="str">
        <f t="shared" si="2035"/>
        <v/>
      </c>
      <c r="AG1847" s="344" t="str">
        <f t="shared" si="2086"/>
        <v/>
      </c>
      <c r="AH1847" s="344" t="str">
        <f t="shared" si="2087"/>
        <v/>
      </c>
      <c r="AI1847" s="344" t="str">
        <f t="shared" si="2088"/>
        <v/>
      </c>
      <c r="AJ1847" s="346" t="str">
        <f t="shared" si="2089"/>
        <v/>
      </c>
      <c r="AK1847" s="346" t="str">
        <f t="shared" si="2090"/>
        <v/>
      </c>
      <c r="AL1847" s="347" t="str">
        <f t="shared" si="2091"/>
        <v/>
      </c>
      <c r="AM1847" s="141"/>
      <c r="AN1847" s="141"/>
      <c r="AO1847" s="142"/>
      <c r="AP1847" s="58">
        <f t="shared" si="2036"/>
        <v>0</v>
      </c>
      <c r="AQ1847" s="318">
        <f>SUM(AP$10:AP1847)</f>
        <v>0</v>
      </c>
      <c r="AR1847" s="143">
        <f t="shared" si="2094"/>
        <v>0.1</v>
      </c>
      <c r="AS1847" s="144" t="str">
        <f t="shared" si="2037"/>
        <v/>
      </c>
      <c r="AT1847" s="144" t="str">
        <f t="shared" si="2064"/>
        <v/>
      </c>
      <c r="AU1847" s="145"/>
      <c r="AV1847" s="58">
        <f t="shared" si="2095"/>
        <v>0</v>
      </c>
      <c r="AW1847" s="318">
        <f>SUM(AV$10:AV1847)</f>
        <v>0</v>
      </c>
      <c r="AX1847" s="319">
        <f t="shared" si="2096"/>
        <v>0.1</v>
      </c>
      <c r="AY1847" s="144" t="str">
        <f t="shared" si="2078"/>
        <v/>
      </c>
      <c r="AZ1847" s="144" t="str">
        <f t="shared" si="2079"/>
        <v/>
      </c>
      <c r="BA1847" s="144"/>
      <c r="BB1847" s="146" t="str">
        <f t="shared" si="2038"/>
        <v/>
      </c>
      <c r="BC1847" s="66" t="str">
        <f t="shared" si="2077"/>
        <v/>
      </c>
      <c r="BD1847" s="195" t="str">
        <f t="shared" si="2039"/>
        <v/>
      </c>
      <c r="BG1847" s="286" t="str">
        <f t="shared" si="2040"/>
        <v/>
      </c>
      <c r="BY1847" s="211" t="str">
        <f t="shared" si="2041"/>
        <v/>
      </c>
      <c r="BZ1847" s="150" t="str">
        <f t="shared" si="2042"/>
        <v/>
      </c>
      <c r="CB1847" s="54" t="str">
        <f t="shared" si="2076"/>
        <v/>
      </c>
      <c r="CD1847" s="54" t="str">
        <f t="shared" si="2043"/>
        <v/>
      </c>
      <c r="CF1847" s="54" t="str">
        <f t="shared" si="2044"/>
        <v/>
      </c>
      <c r="CH1847" s="150" t="str">
        <f t="shared" si="2045"/>
        <v/>
      </c>
      <c r="CI1847" s="290"/>
      <c r="CJ1847" s="150" t="str">
        <f t="shared" si="2046"/>
        <v/>
      </c>
      <c r="CK1847" s="290"/>
      <c r="CL1847" s="54" t="str">
        <f t="shared" si="2065"/>
        <v/>
      </c>
      <c r="CM1847" s="290"/>
      <c r="CN1847" s="150" t="str">
        <f t="shared" si="2047"/>
        <v/>
      </c>
      <c r="CO1847" s="290"/>
      <c r="CP1847" s="150" t="str">
        <f t="shared" si="2048"/>
        <v/>
      </c>
      <c r="CQ1847" s="290"/>
      <c r="CR1847" s="150" t="str">
        <f t="shared" si="2049"/>
        <v/>
      </c>
      <c r="CS1847" s="290"/>
      <c r="CT1847" s="150" t="str">
        <f t="shared" si="2050"/>
        <v/>
      </c>
      <c r="CU1847" s="150"/>
      <c r="CV1847" s="150" t="str">
        <f t="shared" si="2051"/>
        <v/>
      </c>
      <c r="CW1847" s="94"/>
      <c r="CX1847" s="151" t="str">
        <f t="shared" si="2092"/>
        <v/>
      </c>
      <c r="CY1847" s="151" t="str">
        <f t="shared" si="2093"/>
        <v/>
      </c>
      <c r="CZ1847" s="152"/>
      <c r="DA1847" s="373" t="str">
        <f t="shared" si="2066"/>
        <v/>
      </c>
      <c r="DC1847" s="153">
        <f t="shared" si="2052"/>
        <v>0</v>
      </c>
      <c r="DD1847" s="153">
        <f t="shared" si="2053"/>
        <v>0</v>
      </c>
      <c r="DE1847" s="153">
        <f t="shared" si="2054"/>
        <v>0</v>
      </c>
      <c r="DF1847" s="158">
        <f t="shared" si="2055"/>
        <v>-4.7000000000000002E-3</v>
      </c>
      <c r="DG1847" s="159">
        <f t="shared" si="2067"/>
        <v>-1.1703000000000001</v>
      </c>
      <c r="DH1847" s="158">
        <f t="shared" si="2056"/>
        <v>3.1999999999999997E-3</v>
      </c>
      <c r="DI1847" s="159">
        <f t="shared" si="2068"/>
        <v>0.79679999999999995</v>
      </c>
      <c r="DJ1847" s="158">
        <f t="shared" si="2057"/>
        <v>-2.7000000000000001E-3</v>
      </c>
      <c r="DK1847" s="159">
        <f t="shared" si="2069"/>
        <v>-0.67230000000000001</v>
      </c>
      <c r="DL1847" s="158">
        <f t="shared" si="2058"/>
        <v>1.1999999999999999E-3</v>
      </c>
      <c r="DM1847" s="159">
        <f t="shared" si="2070"/>
        <v>0.29879999999999995</v>
      </c>
      <c r="DN1847" s="158">
        <f t="shared" si="2059"/>
        <v>1.46E-2</v>
      </c>
      <c r="DO1847" s="159">
        <f t="shared" si="2071"/>
        <v>3.6354000000000002</v>
      </c>
      <c r="DP1847" s="158">
        <f t="shared" si="2060"/>
        <v>-1.2999999999999999E-2</v>
      </c>
      <c r="DQ1847" s="159">
        <f t="shared" si="2072"/>
        <v>-3.2369999999999997</v>
      </c>
      <c r="DR1847" s="158">
        <f t="shared" si="2061"/>
        <v>-6.7000000000000002E-3</v>
      </c>
      <c r="DS1847" s="159">
        <f t="shared" si="2073"/>
        <v>-1.6683000000000001</v>
      </c>
      <c r="DT1847" s="158">
        <f t="shared" si="2062"/>
        <v>-1.2999999999999999E-2</v>
      </c>
      <c r="DU1847" s="159">
        <f t="shared" si="2074"/>
        <v>-3.2369999999999997</v>
      </c>
      <c r="DV1847" s="158">
        <f t="shared" si="2063"/>
        <v>-6.7000000000000002E-3</v>
      </c>
      <c r="DW1847" s="160">
        <f t="shared" si="2075"/>
        <v>-1.6683000000000001</v>
      </c>
    </row>
    <row r="1848" spans="1:127" ht="24.95" customHeight="1" x14ac:dyDescent="0.2">
      <c r="A1848" s="272">
        <v>1839</v>
      </c>
      <c r="B1848" s="336"/>
      <c r="C1848" s="332"/>
      <c r="D1848" s="333"/>
      <c r="E1848" s="334"/>
      <c r="F1848" s="335"/>
      <c r="G1848" s="334"/>
      <c r="H1848" s="371"/>
      <c r="I1848" s="334"/>
      <c r="J1848" s="334"/>
      <c r="K1848" s="334"/>
      <c r="L1848" s="334"/>
      <c r="M1848" s="334"/>
      <c r="N1848" s="334"/>
      <c r="O1848" s="337"/>
      <c r="P1848" s="337"/>
      <c r="Q1848" s="338" t="str">
        <f t="shared" si="2026"/>
        <v xml:space="preserve"> </v>
      </c>
      <c r="R1848" s="339" t="str">
        <f t="shared" si="2027"/>
        <v/>
      </c>
      <c r="S1848" s="340" t="str">
        <f t="shared" si="2080"/>
        <v/>
      </c>
      <c r="T1848" s="341" t="str">
        <f t="shared" si="2028"/>
        <v/>
      </c>
      <c r="U1848" s="341" t="str">
        <f t="shared" si="2029"/>
        <v/>
      </c>
      <c r="V1848" s="341" t="str">
        <f t="shared" si="2030"/>
        <v/>
      </c>
      <c r="W1848" s="341" t="str">
        <f t="shared" si="2031"/>
        <v/>
      </c>
      <c r="X1848" s="340" t="str">
        <f t="shared" si="2081"/>
        <v/>
      </c>
      <c r="Y1848" s="342" t="str">
        <f t="shared" si="2082"/>
        <v/>
      </c>
      <c r="Z1848" s="343" t="str">
        <f t="shared" si="2083"/>
        <v/>
      </c>
      <c r="AA1848" s="344" t="str">
        <f t="shared" si="2084"/>
        <v/>
      </c>
      <c r="AB1848" s="345" t="str">
        <f t="shared" si="2032"/>
        <v/>
      </c>
      <c r="AC1848" s="346" t="str">
        <f t="shared" si="2033"/>
        <v/>
      </c>
      <c r="AD1848" s="346" t="str">
        <f t="shared" si="2034"/>
        <v/>
      </c>
      <c r="AE1848" s="344" t="str">
        <f t="shared" si="2085"/>
        <v/>
      </c>
      <c r="AF1848" s="346" t="str">
        <f t="shared" si="2035"/>
        <v/>
      </c>
      <c r="AG1848" s="344" t="str">
        <f t="shared" si="2086"/>
        <v/>
      </c>
      <c r="AH1848" s="344" t="str">
        <f t="shared" si="2087"/>
        <v/>
      </c>
      <c r="AI1848" s="344" t="str">
        <f t="shared" si="2088"/>
        <v/>
      </c>
      <c r="AJ1848" s="346" t="str">
        <f t="shared" si="2089"/>
        <v/>
      </c>
      <c r="AK1848" s="346" t="str">
        <f t="shared" si="2090"/>
        <v/>
      </c>
      <c r="AL1848" s="347" t="str">
        <f t="shared" si="2091"/>
        <v/>
      </c>
      <c r="AM1848" s="141"/>
      <c r="AN1848" s="141"/>
      <c r="AO1848" s="142"/>
      <c r="AP1848" s="58">
        <f t="shared" si="2036"/>
        <v>0</v>
      </c>
      <c r="AQ1848" s="318">
        <f>SUM(AP$10:AP1848)</f>
        <v>0</v>
      </c>
      <c r="AR1848" s="143">
        <f t="shared" si="2094"/>
        <v>0.1</v>
      </c>
      <c r="AS1848" s="144" t="str">
        <f t="shared" si="2037"/>
        <v/>
      </c>
      <c r="AT1848" s="144" t="str">
        <f t="shared" si="2064"/>
        <v/>
      </c>
      <c r="AU1848" s="145"/>
      <c r="AV1848" s="58">
        <f t="shared" si="2095"/>
        <v>0</v>
      </c>
      <c r="AW1848" s="318">
        <f>SUM(AV$10:AV1848)</f>
        <v>0</v>
      </c>
      <c r="AX1848" s="319">
        <f t="shared" si="2096"/>
        <v>0.1</v>
      </c>
      <c r="AY1848" s="144" t="str">
        <f t="shared" si="2078"/>
        <v/>
      </c>
      <c r="AZ1848" s="144" t="str">
        <f t="shared" si="2079"/>
        <v/>
      </c>
      <c r="BA1848" s="144"/>
      <c r="BB1848" s="146" t="str">
        <f t="shared" si="2038"/>
        <v/>
      </c>
      <c r="BC1848" s="66" t="str">
        <f t="shared" si="2077"/>
        <v/>
      </c>
      <c r="BD1848" s="195" t="str">
        <f t="shared" si="2039"/>
        <v/>
      </c>
      <c r="BG1848" s="286" t="str">
        <f t="shared" si="2040"/>
        <v/>
      </c>
      <c r="BY1848" s="211" t="str">
        <f t="shared" si="2041"/>
        <v/>
      </c>
      <c r="BZ1848" s="150" t="str">
        <f t="shared" si="2042"/>
        <v/>
      </c>
      <c r="CB1848" s="54" t="str">
        <f t="shared" si="2076"/>
        <v/>
      </c>
      <c r="CD1848" s="54" t="str">
        <f t="shared" si="2043"/>
        <v/>
      </c>
      <c r="CF1848" s="54" t="str">
        <f t="shared" si="2044"/>
        <v/>
      </c>
      <c r="CH1848" s="150" t="str">
        <f t="shared" si="2045"/>
        <v/>
      </c>
      <c r="CI1848" s="290"/>
      <c r="CJ1848" s="150" t="str">
        <f t="shared" si="2046"/>
        <v/>
      </c>
      <c r="CK1848" s="290"/>
      <c r="CL1848" s="54" t="str">
        <f t="shared" si="2065"/>
        <v/>
      </c>
      <c r="CM1848" s="290"/>
      <c r="CN1848" s="150" t="str">
        <f t="shared" si="2047"/>
        <v/>
      </c>
      <c r="CO1848" s="290"/>
      <c r="CP1848" s="150" t="str">
        <f t="shared" si="2048"/>
        <v/>
      </c>
      <c r="CQ1848" s="290"/>
      <c r="CR1848" s="150" t="str">
        <f t="shared" si="2049"/>
        <v/>
      </c>
      <c r="CS1848" s="290"/>
      <c r="CT1848" s="150" t="str">
        <f t="shared" si="2050"/>
        <v/>
      </c>
      <c r="CU1848" s="150"/>
      <c r="CV1848" s="150" t="str">
        <f t="shared" si="2051"/>
        <v/>
      </c>
      <c r="CW1848" s="94"/>
      <c r="CX1848" s="151" t="str">
        <f t="shared" si="2092"/>
        <v/>
      </c>
      <c r="CY1848" s="151" t="str">
        <f t="shared" si="2093"/>
        <v/>
      </c>
      <c r="CZ1848" s="152"/>
      <c r="DA1848" s="373" t="str">
        <f t="shared" si="2066"/>
        <v/>
      </c>
      <c r="DC1848" s="153">
        <f t="shared" si="2052"/>
        <v>0</v>
      </c>
      <c r="DD1848" s="153">
        <f t="shared" si="2053"/>
        <v>0</v>
      </c>
      <c r="DE1848" s="153">
        <f t="shared" si="2054"/>
        <v>0</v>
      </c>
      <c r="DF1848" s="158">
        <f t="shared" si="2055"/>
        <v>-4.7000000000000002E-3</v>
      </c>
      <c r="DG1848" s="159">
        <f t="shared" si="2067"/>
        <v>-1.1703000000000001</v>
      </c>
      <c r="DH1848" s="158">
        <f t="shared" si="2056"/>
        <v>3.1999999999999997E-3</v>
      </c>
      <c r="DI1848" s="159">
        <f t="shared" si="2068"/>
        <v>0.79679999999999995</v>
      </c>
      <c r="DJ1848" s="158">
        <f t="shared" si="2057"/>
        <v>-2.7000000000000001E-3</v>
      </c>
      <c r="DK1848" s="159">
        <f t="shared" si="2069"/>
        <v>-0.67230000000000001</v>
      </c>
      <c r="DL1848" s="158">
        <f t="shared" si="2058"/>
        <v>1.1999999999999999E-3</v>
      </c>
      <c r="DM1848" s="159">
        <f t="shared" si="2070"/>
        <v>0.29879999999999995</v>
      </c>
      <c r="DN1848" s="158">
        <f t="shared" si="2059"/>
        <v>1.46E-2</v>
      </c>
      <c r="DO1848" s="159">
        <f t="shared" si="2071"/>
        <v>3.6354000000000002</v>
      </c>
      <c r="DP1848" s="158">
        <f t="shared" si="2060"/>
        <v>-1.2999999999999999E-2</v>
      </c>
      <c r="DQ1848" s="159">
        <f t="shared" si="2072"/>
        <v>-3.2369999999999997</v>
      </c>
      <c r="DR1848" s="158">
        <f t="shared" si="2061"/>
        <v>-6.7000000000000002E-3</v>
      </c>
      <c r="DS1848" s="159">
        <f t="shared" si="2073"/>
        <v>-1.6683000000000001</v>
      </c>
      <c r="DT1848" s="158">
        <f t="shared" si="2062"/>
        <v>-1.2999999999999999E-2</v>
      </c>
      <c r="DU1848" s="159">
        <f t="shared" si="2074"/>
        <v>-3.2369999999999997</v>
      </c>
      <c r="DV1848" s="158">
        <f t="shared" si="2063"/>
        <v>-6.7000000000000002E-3</v>
      </c>
      <c r="DW1848" s="160">
        <f t="shared" si="2075"/>
        <v>-1.6683000000000001</v>
      </c>
    </row>
    <row r="1849" spans="1:127" ht="24.95" customHeight="1" x14ac:dyDescent="0.2">
      <c r="A1849" s="272">
        <v>1840</v>
      </c>
      <c r="B1849" s="336"/>
      <c r="C1849" s="332"/>
      <c r="D1849" s="333"/>
      <c r="E1849" s="334"/>
      <c r="F1849" s="335"/>
      <c r="G1849" s="334"/>
      <c r="H1849" s="371"/>
      <c r="I1849" s="334"/>
      <c r="J1849" s="334"/>
      <c r="K1849" s="334"/>
      <c r="L1849" s="334"/>
      <c r="M1849" s="334"/>
      <c r="N1849" s="334"/>
      <c r="O1849" s="337"/>
      <c r="P1849" s="337"/>
      <c r="Q1849" s="338" t="str">
        <f t="shared" si="2026"/>
        <v xml:space="preserve"> </v>
      </c>
      <c r="R1849" s="339" t="str">
        <f t="shared" si="2027"/>
        <v/>
      </c>
      <c r="S1849" s="340" t="str">
        <f t="shared" si="2080"/>
        <v/>
      </c>
      <c r="T1849" s="341" t="str">
        <f t="shared" si="2028"/>
        <v/>
      </c>
      <c r="U1849" s="341" t="str">
        <f t="shared" si="2029"/>
        <v/>
      </c>
      <c r="V1849" s="341" t="str">
        <f t="shared" si="2030"/>
        <v/>
      </c>
      <c r="W1849" s="341" t="str">
        <f t="shared" si="2031"/>
        <v/>
      </c>
      <c r="X1849" s="340" t="str">
        <f t="shared" si="2081"/>
        <v/>
      </c>
      <c r="Y1849" s="342" t="str">
        <f t="shared" si="2082"/>
        <v/>
      </c>
      <c r="Z1849" s="343" t="str">
        <f t="shared" si="2083"/>
        <v/>
      </c>
      <c r="AA1849" s="344" t="str">
        <f t="shared" si="2084"/>
        <v/>
      </c>
      <c r="AB1849" s="345" t="str">
        <f t="shared" si="2032"/>
        <v/>
      </c>
      <c r="AC1849" s="346" t="str">
        <f t="shared" si="2033"/>
        <v/>
      </c>
      <c r="AD1849" s="346" t="str">
        <f t="shared" si="2034"/>
        <v/>
      </c>
      <c r="AE1849" s="344" t="str">
        <f t="shared" si="2085"/>
        <v/>
      </c>
      <c r="AF1849" s="346" t="str">
        <f t="shared" si="2035"/>
        <v/>
      </c>
      <c r="AG1849" s="344" t="str">
        <f t="shared" si="2086"/>
        <v/>
      </c>
      <c r="AH1849" s="344" t="str">
        <f t="shared" si="2087"/>
        <v/>
      </c>
      <c r="AI1849" s="344" t="str">
        <f t="shared" si="2088"/>
        <v/>
      </c>
      <c r="AJ1849" s="346" t="str">
        <f t="shared" si="2089"/>
        <v/>
      </c>
      <c r="AK1849" s="346" t="str">
        <f t="shared" si="2090"/>
        <v/>
      </c>
      <c r="AL1849" s="347" t="str">
        <f t="shared" si="2091"/>
        <v/>
      </c>
      <c r="AM1849" s="141"/>
      <c r="AN1849" s="141"/>
      <c r="AO1849" s="142"/>
      <c r="AP1849" s="58">
        <f t="shared" si="2036"/>
        <v>0</v>
      </c>
      <c r="AQ1849" s="318">
        <f>SUM(AP$10:AP1849)</f>
        <v>0</v>
      </c>
      <c r="AR1849" s="143">
        <f t="shared" si="2094"/>
        <v>0.1</v>
      </c>
      <c r="AS1849" s="144" t="str">
        <f t="shared" si="2037"/>
        <v/>
      </c>
      <c r="AT1849" s="144" t="str">
        <f t="shared" si="2064"/>
        <v/>
      </c>
      <c r="AU1849" s="145"/>
      <c r="AV1849" s="58">
        <f t="shared" si="2095"/>
        <v>0</v>
      </c>
      <c r="AW1849" s="318">
        <f>SUM(AV$10:AV1849)</f>
        <v>0</v>
      </c>
      <c r="AX1849" s="319">
        <f t="shared" si="2096"/>
        <v>0.1</v>
      </c>
      <c r="AY1849" s="144" t="str">
        <f t="shared" si="2078"/>
        <v/>
      </c>
      <c r="AZ1849" s="144" t="str">
        <f t="shared" si="2079"/>
        <v/>
      </c>
      <c r="BA1849" s="144"/>
      <c r="BB1849" s="146" t="str">
        <f t="shared" si="2038"/>
        <v/>
      </c>
      <c r="BC1849" s="66" t="str">
        <f t="shared" si="2077"/>
        <v/>
      </c>
      <c r="BD1849" s="195" t="str">
        <f t="shared" si="2039"/>
        <v/>
      </c>
      <c r="BG1849" s="286" t="str">
        <f t="shared" si="2040"/>
        <v/>
      </c>
      <c r="BY1849" s="211" t="str">
        <f t="shared" si="2041"/>
        <v/>
      </c>
      <c r="BZ1849" s="150" t="str">
        <f t="shared" si="2042"/>
        <v/>
      </c>
      <c r="CB1849" s="54" t="str">
        <f t="shared" si="2076"/>
        <v/>
      </c>
      <c r="CD1849" s="54" t="str">
        <f t="shared" si="2043"/>
        <v/>
      </c>
      <c r="CF1849" s="54" t="str">
        <f t="shared" si="2044"/>
        <v/>
      </c>
      <c r="CH1849" s="150" t="str">
        <f t="shared" si="2045"/>
        <v/>
      </c>
      <c r="CI1849" s="290"/>
      <c r="CJ1849" s="150" t="str">
        <f t="shared" si="2046"/>
        <v/>
      </c>
      <c r="CK1849" s="290"/>
      <c r="CL1849" s="54" t="str">
        <f t="shared" si="2065"/>
        <v/>
      </c>
      <c r="CM1849" s="290"/>
      <c r="CN1849" s="150" t="str">
        <f t="shared" si="2047"/>
        <v/>
      </c>
      <c r="CO1849" s="290"/>
      <c r="CP1849" s="150" t="str">
        <f t="shared" si="2048"/>
        <v/>
      </c>
      <c r="CQ1849" s="290"/>
      <c r="CR1849" s="150" t="str">
        <f t="shared" si="2049"/>
        <v/>
      </c>
      <c r="CS1849" s="290"/>
      <c r="CT1849" s="150" t="str">
        <f t="shared" si="2050"/>
        <v/>
      </c>
      <c r="CU1849" s="150"/>
      <c r="CV1849" s="150" t="str">
        <f t="shared" si="2051"/>
        <v/>
      </c>
      <c r="CW1849" s="94"/>
      <c r="CX1849" s="151" t="str">
        <f t="shared" si="2092"/>
        <v/>
      </c>
      <c r="CY1849" s="151" t="str">
        <f t="shared" si="2093"/>
        <v/>
      </c>
      <c r="CZ1849" s="152"/>
      <c r="DA1849" s="373" t="str">
        <f t="shared" si="2066"/>
        <v/>
      </c>
      <c r="DC1849" s="153">
        <f t="shared" si="2052"/>
        <v>0</v>
      </c>
      <c r="DD1849" s="153">
        <f t="shared" si="2053"/>
        <v>0</v>
      </c>
      <c r="DE1849" s="153">
        <f t="shared" si="2054"/>
        <v>0</v>
      </c>
      <c r="DF1849" s="158">
        <f t="shared" si="2055"/>
        <v>-4.7000000000000002E-3</v>
      </c>
      <c r="DG1849" s="159">
        <f t="shared" si="2067"/>
        <v>-1.1703000000000001</v>
      </c>
      <c r="DH1849" s="158">
        <f t="shared" si="2056"/>
        <v>3.1999999999999997E-3</v>
      </c>
      <c r="DI1849" s="159">
        <f t="shared" si="2068"/>
        <v>0.79679999999999995</v>
      </c>
      <c r="DJ1849" s="158">
        <f t="shared" si="2057"/>
        <v>-2.7000000000000001E-3</v>
      </c>
      <c r="DK1849" s="159">
        <f t="shared" si="2069"/>
        <v>-0.67230000000000001</v>
      </c>
      <c r="DL1849" s="158">
        <f t="shared" si="2058"/>
        <v>1.1999999999999999E-3</v>
      </c>
      <c r="DM1849" s="159">
        <f t="shared" si="2070"/>
        <v>0.29879999999999995</v>
      </c>
      <c r="DN1849" s="158">
        <f t="shared" si="2059"/>
        <v>1.46E-2</v>
      </c>
      <c r="DO1849" s="159">
        <f t="shared" si="2071"/>
        <v>3.6354000000000002</v>
      </c>
      <c r="DP1849" s="158">
        <f t="shared" si="2060"/>
        <v>-1.2999999999999999E-2</v>
      </c>
      <c r="DQ1849" s="159">
        <f t="shared" si="2072"/>
        <v>-3.2369999999999997</v>
      </c>
      <c r="DR1849" s="158">
        <f t="shared" si="2061"/>
        <v>-6.7000000000000002E-3</v>
      </c>
      <c r="DS1849" s="159">
        <f t="shared" si="2073"/>
        <v>-1.6683000000000001</v>
      </c>
      <c r="DT1849" s="158">
        <f t="shared" si="2062"/>
        <v>-1.2999999999999999E-2</v>
      </c>
      <c r="DU1849" s="159">
        <f t="shared" si="2074"/>
        <v>-3.2369999999999997</v>
      </c>
      <c r="DV1849" s="158">
        <f t="shared" si="2063"/>
        <v>-6.7000000000000002E-3</v>
      </c>
      <c r="DW1849" s="160">
        <f t="shared" si="2075"/>
        <v>-1.6683000000000001</v>
      </c>
    </row>
    <row r="1850" spans="1:127" ht="24.95" customHeight="1" x14ac:dyDescent="0.2">
      <c r="A1850" s="272">
        <v>1841</v>
      </c>
      <c r="B1850" s="336"/>
      <c r="C1850" s="332"/>
      <c r="D1850" s="333"/>
      <c r="E1850" s="334"/>
      <c r="F1850" s="335"/>
      <c r="G1850" s="334"/>
      <c r="H1850" s="371"/>
      <c r="I1850" s="334"/>
      <c r="J1850" s="334"/>
      <c r="K1850" s="334"/>
      <c r="L1850" s="334"/>
      <c r="M1850" s="334"/>
      <c r="N1850" s="334"/>
      <c r="O1850" s="337"/>
      <c r="P1850" s="337"/>
      <c r="Q1850" s="338" t="str">
        <f t="shared" si="2026"/>
        <v xml:space="preserve"> </v>
      </c>
      <c r="R1850" s="339" t="str">
        <f t="shared" si="2027"/>
        <v/>
      </c>
      <c r="S1850" s="340" t="str">
        <f t="shared" si="2080"/>
        <v/>
      </c>
      <c r="T1850" s="341" t="str">
        <f t="shared" si="2028"/>
        <v/>
      </c>
      <c r="U1850" s="341" t="str">
        <f t="shared" si="2029"/>
        <v/>
      </c>
      <c r="V1850" s="341" t="str">
        <f t="shared" si="2030"/>
        <v/>
      </c>
      <c r="W1850" s="341" t="str">
        <f t="shared" si="2031"/>
        <v/>
      </c>
      <c r="X1850" s="340" t="str">
        <f t="shared" si="2081"/>
        <v/>
      </c>
      <c r="Y1850" s="342" t="str">
        <f t="shared" si="2082"/>
        <v/>
      </c>
      <c r="Z1850" s="343" t="str">
        <f t="shared" si="2083"/>
        <v/>
      </c>
      <c r="AA1850" s="344" t="str">
        <f t="shared" si="2084"/>
        <v/>
      </c>
      <c r="AB1850" s="345" t="str">
        <f t="shared" si="2032"/>
        <v/>
      </c>
      <c r="AC1850" s="346" t="str">
        <f t="shared" si="2033"/>
        <v/>
      </c>
      <c r="AD1850" s="346" t="str">
        <f t="shared" si="2034"/>
        <v/>
      </c>
      <c r="AE1850" s="344" t="str">
        <f t="shared" si="2085"/>
        <v/>
      </c>
      <c r="AF1850" s="346" t="str">
        <f t="shared" si="2035"/>
        <v/>
      </c>
      <c r="AG1850" s="344" t="str">
        <f t="shared" si="2086"/>
        <v/>
      </c>
      <c r="AH1850" s="344" t="str">
        <f t="shared" si="2087"/>
        <v/>
      </c>
      <c r="AI1850" s="344" t="str">
        <f t="shared" si="2088"/>
        <v/>
      </c>
      <c r="AJ1850" s="346" t="str">
        <f t="shared" si="2089"/>
        <v/>
      </c>
      <c r="AK1850" s="346" t="str">
        <f t="shared" si="2090"/>
        <v/>
      </c>
      <c r="AL1850" s="347" t="str">
        <f t="shared" si="2091"/>
        <v/>
      </c>
      <c r="AM1850" s="141"/>
      <c r="AN1850" s="141"/>
      <c r="AO1850" s="142"/>
      <c r="AP1850" s="58">
        <f t="shared" si="2036"/>
        <v>0</v>
      </c>
      <c r="AQ1850" s="318">
        <f>SUM(AP$10:AP1850)</f>
        <v>0</v>
      </c>
      <c r="AR1850" s="143">
        <f t="shared" si="2094"/>
        <v>0.1</v>
      </c>
      <c r="AS1850" s="144" t="str">
        <f t="shared" si="2037"/>
        <v/>
      </c>
      <c r="AT1850" s="144" t="str">
        <f t="shared" si="2064"/>
        <v/>
      </c>
      <c r="AU1850" s="145"/>
      <c r="AV1850" s="58">
        <f t="shared" si="2095"/>
        <v>0</v>
      </c>
      <c r="AW1850" s="318">
        <f>SUM(AV$10:AV1850)</f>
        <v>0</v>
      </c>
      <c r="AX1850" s="319">
        <f t="shared" si="2096"/>
        <v>0.1</v>
      </c>
      <c r="AY1850" s="144" t="str">
        <f t="shared" si="2078"/>
        <v/>
      </c>
      <c r="AZ1850" s="144" t="str">
        <f t="shared" si="2079"/>
        <v/>
      </c>
      <c r="BA1850" s="144"/>
      <c r="BB1850" s="146" t="str">
        <f t="shared" si="2038"/>
        <v/>
      </c>
      <c r="BC1850" s="66" t="str">
        <f t="shared" si="2077"/>
        <v/>
      </c>
      <c r="BD1850" s="195" t="str">
        <f t="shared" si="2039"/>
        <v/>
      </c>
      <c r="BG1850" s="286" t="str">
        <f t="shared" si="2040"/>
        <v/>
      </c>
      <c r="BY1850" s="211" t="str">
        <f t="shared" si="2041"/>
        <v/>
      </c>
      <c r="BZ1850" s="150" t="str">
        <f t="shared" si="2042"/>
        <v/>
      </c>
      <c r="CB1850" s="54" t="str">
        <f t="shared" si="2076"/>
        <v/>
      </c>
      <c r="CD1850" s="54" t="str">
        <f t="shared" si="2043"/>
        <v/>
      </c>
      <c r="CF1850" s="54" t="str">
        <f t="shared" si="2044"/>
        <v/>
      </c>
      <c r="CH1850" s="150" t="str">
        <f t="shared" si="2045"/>
        <v/>
      </c>
      <c r="CI1850" s="290"/>
      <c r="CJ1850" s="150" t="str">
        <f t="shared" si="2046"/>
        <v/>
      </c>
      <c r="CK1850" s="290"/>
      <c r="CL1850" s="54" t="str">
        <f t="shared" si="2065"/>
        <v/>
      </c>
      <c r="CM1850" s="290"/>
      <c r="CN1850" s="150" t="str">
        <f t="shared" si="2047"/>
        <v/>
      </c>
      <c r="CO1850" s="290"/>
      <c r="CP1850" s="150" t="str">
        <f t="shared" si="2048"/>
        <v/>
      </c>
      <c r="CQ1850" s="290"/>
      <c r="CR1850" s="150" t="str">
        <f t="shared" si="2049"/>
        <v/>
      </c>
      <c r="CS1850" s="290"/>
      <c r="CT1850" s="150" t="str">
        <f t="shared" si="2050"/>
        <v/>
      </c>
      <c r="CU1850" s="150"/>
      <c r="CV1850" s="150" t="str">
        <f t="shared" si="2051"/>
        <v/>
      </c>
      <c r="CW1850" s="94"/>
      <c r="CX1850" s="151" t="str">
        <f t="shared" si="2092"/>
        <v/>
      </c>
      <c r="CY1850" s="151" t="str">
        <f t="shared" si="2093"/>
        <v/>
      </c>
      <c r="CZ1850" s="152"/>
      <c r="DA1850" s="373" t="str">
        <f t="shared" si="2066"/>
        <v/>
      </c>
      <c r="DC1850" s="153">
        <f t="shared" si="2052"/>
        <v>0</v>
      </c>
      <c r="DD1850" s="153">
        <f t="shared" si="2053"/>
        <v>0</v>
      </c>
      <c r="DE1850" s="153">
        <f t="shared" si="2054"/>
        <v>0</v>
      </c>
      <c r="DF1850" s="158">
        <f t="shared" si="2055"/>
        <v>-4.7000000000000002E-3</v>
      </c>
      <c r="DG1850" s="159">
        <f t="shared" si="2067"/>
        <v>-1.1703000000000001</v>
      </c>
      <c r="DH1850" s="158">
        <f t="shared" si="2056"/>
        <v>3.1999999999999997E-3</v>
      </c>
      <c r="DI1850" s="159">
        <f t="shared" si="2068"/>
        <v>0.79679999999999995</v>
      </c>
      <c r="DJ1850" s="158">
        <f t="shared" si="2057"/>
        <v>-2.7000000000000001E-3</v>
      </c>
      <c r="DK1850" s="159">
        <f t="shared" si="2069"/>
        <v>-0.67230000000000001</v>
      </c>
      <c r="DL1850" s="158">
        <f t="shared" si="2058"/>
        <v>1.1999999999999999E-3</v>
      </c>
      <c r="DM1850" s="159">
        <f t="shared" si="2070"/>
        <v>0.29879999999999995</v>
      </c>
      <c r="DN1850" s="158">
        <f t="shared" si="2059"/>
        <v>1.46E-2</v>
      </c>
      <c r="DO1850" s="159">
        <f t="shared" si="2071"/>
        <v>3.6354000000000002</v>
      </c>
      <c r="DP1850" s="158">
        <f t="shared" si="2060"/>
        <v>-1.2999999999999999E-2</v>
      </c>
      <c r="DQ1850" s="159">
        <f t="shared" si="2072"/>
        <v>-3.2369999999999997</v>
      </c>
      <c r="DR1850" s="158">
        <f t="shared" si="2061"/>
        <v>-6.7000000000000002E-3</v>
      </c>
      <c r="DS1850" s="159">
        <f t="shared" si="2073"/>
        <v>-1.6683000000000001</v>
      </c>
      <c r="DT1850" s="158">
        <f t="shared" si="2062"/>
        <v>-1.2999999999999999E-2</v>
      </c>
      <c r="DU1850" s="159">
        <f t="shared" si="2074"/>
        <v>-3.2369999999999997</v>
      </c>
      <c r="DV1850" s="158">
        <f t="shared" si="2063"/>
        <v>-6.7000000000000002E-3</v>
      </c>
      <c r="DW1850" s="160">
        <f t="shared" si="2075"/>
        <v>-1.6683000000000001</v>
      </c>
    </row>
    <row r="1851" spans="1:127" ht="24.95" customHeight="1" x14ac:dyDescent="0.2">
      <c r="A1851" s="272">
        <v>1842</v>
      </c>
      <c r="B1851" s="336"/>
      <c r="C1851" s="332"/>
      <c r="D1851" s="333"/>
      <c r="E1851" s="334"/>
      <c r="F1851" s="335"/>
      <c r="G1851" s="334"/>
      <c r="H1851" s="371"/>
      <c r="I1851" s="334"/>
      <c r="J1851" s="334"/>
      <c r="K1851" s="334"/>
      <c r="L1851" s="334"/>
      <c r="M1851" s="334"/>
      <c r="N1851" s="334"/>
      <c r="O1851" s="337"/>
      <c r="P1851" s="337"/>
      <c r="Q1851" s="338" t="str">
        <f t="shared" si="2026"/>
        <v xml:space="preserve"> </v>
      </c>
      <c r="R1851" s="339" t="str">
        <f t="shared" si="2027"/>
        <v/>
      </c>
      <c r="S1851" s="340" t="str">
        <f t="shared" si="2080"/>
        <v/>
      </c>
      <c r="T1851" s="341" t="str">
        <f t="shared" si="2028"/>
        <v/>
      </c>
      <c r="U1851" s="341" t="str">
        <f t="shared" si="2029"/>
        <v/>
      </c>
      <c r="V1851" s="341" t="str">
        <f t="shared" si="2030"/>
        <v/>
      </c>
      <c r="W1851" s="341" t="str">
        <f t="shared" si="2031"/>
        <v/>
      </c>
      <c r="X1851" s="340" t="str">
        <f t="shared" si="2081"/>
        <v/>
      </c>
      <c r="Y1851" s="342" t="str">
        <f t="shared" si="2082"/>
        <v/>
      </c>
      <c r="Z1851" s="343" t="str">
        <f t="shared" si="2083"/>
        <v/>
      </c>
      <c r="AA1851" s="344" t="str">
        <f t="shared" si="2084"/>
        <v/>
      </c>
      <c r="AB1851" s="345" t="str">
        <f t="shared" si="2032"/>
        <v/>
      </c>
      <c r="AC1851" s="346" t="str">
        <f t="shared" si="2033"/>
        <v/>
      </c>
      <c r="AD1851" s="346" t="str">
        <f t="shared" si="2034"/>
        <v/>
      </c>
      <c r="AE1851" s="344" t="str">
        <f t="shared" si="2085"/>
        <v/>
      </c>
      <c r="AF1851" s="346" t="str">
        <f t="shared" si="2035"/>
        <v/>
      </c>
      <c r="AG1851" s="344" t="str">
        <f t="shared" si="2086"/>
        <v/>
      </c>
      <c r="AH1851" s="344" t="str">
        <f t="shared" si="2087"/>
        <v/>
      </c>
      <c r="AI1851" s="344" t="str">
        <f t="shared" si="2088"/>
        <v/>
      </c>
      <c r="AJ1851" s="346" t="str">
        <f t="shared" si="2089"/>
        <v/>
      </c>
      <c r="AK1851" s="346" t="str">
        <f t="shared" si="2090"/>
        <v/>
      </c>
      <c r="AL1851" s="347" t="str">
        <f t="shared" si="2091"/>
        <v/>
      </c>
      <c r="AM1851" s="141"/>
      <c r="AN1851" s="141"/>
      <c r="AO1851" s="142"/>
      <c r="AP1851" s="58">
        <f t="shared" si="2036"/>
        <v>0</v>
      </c>
      <c r="AQ1851" s="318">
        <f>SUM(AP$10:AP1851)</f>
        <v>0</v>
      </c>
      <c r="AR1851" s="143">
        <f t="shared" si="2094"/>
        <v>0.1</v>
      </c>
      <c r="AS1851" s="144" t="str">
        <f t="shared" si="2037"/>
        <v/>
      </c>
      <c r="AT1851" s="144" t="str">
        <f t="shared" si="2064"/>
        <v/>
      </c>
      <c r="AU1851" s="145"/>
      <c r="AV1851" s="58">
        <f t="shared" si="2095"/>
        <v>0</v>
      </c>
      <c r="AW1851" s="318">
        <f>SUM(AV$10:AV1851)</f>
        <v>0</v>
      </c>
      <c r="AX1851" s="319">
        <f t="shared" si="2096"/>
        <v>0.1</v>
      </c>
      <c r="AY1851" s="144" t="str">
        <f t="shared" si="2078"/>
        <v/>
      </c>
      <c r="AZ1851" s="144" t="str">
        <f t="shared" si="2079"/>
        <v/>
      </c>
      <c r="BA1851" s="144"/>
      <c r="BB1851" s="146" t="str">
        <f t="shared" si="2038"/>
        <v/>
      </c>
      <c r="BC1851" s="66" t="str">
        <f t="shared" si="2077"/>
        <v/>
      </c>
      <c r="BD1851" s="195" t="str">
        <f t="shared" si="2039"/>
        <v/>
      </c>
      <c r="BG1851" s="286" t="str">
        <f t="shared" si="2040"/>
        <v/>
      </c>
      <c r="BY1851" s="211" t="str">
        <f t="shared" si="2041"/>
        <v/>
      </c>
      <c r="BZ1851" s="150" t="str">
        <f t="shared" si="2042"/>
        <v/>
      </c>
      <c r="CB1851" s="54" t="str">
        <f t="shared" si="2076"/>
        <v/>
      </c>
      <c r="CD1851" s="54" t="str">
        <f t="shared" si="2043"/>
        <v/>
      </c>
      <c r="CF1851" s="54" t="str">
        <f t="shared" si="2044"/>
        <v/>
      </c>
      <c r="CH1851" s="150" t="str">
        <f t="shared" si="2045"/>
        <v/>
      </c>
      <c r="CI1851" s="290"/>
      <c r="CJ1851" s="150" t="str">
        <f t="shared" si="2046"/>
        <v/>
      </c>
      <c r="CK1851" s="290"/>
      <c r="CL1851" s="54" t="str">
        <f t="shared" si="2065"/>
        <v/>
      </c>
      <c r="CM1851" s="290"/>
      <c r="CN1851" s="150" t="str">
        <f t="shared" si="2047"/>
        <v/>
      </c>
      <c r="CO1851" s="290"/>
      <c r="CP1851" s="150" t="str">
        <f t="shared" si="2048"/>
        <v/>
      </c>
      <c r="CQ1851" s="290"/>
      <c r="CR1851" s="150" t="str">
        <f t="shared" si="2049"/>
        <v/>
      </c>
      <c r="CS1851" s="290"/>
      <c r="CT1851" s="150" t="str">
        <f t="shared" si="2050"/>
        <v/>
      </c>
      <c r="CU1851" s="150"/>
      <c r="CV1851" s="150" t="str">
        <f t="shared" si="2051"/>
        <v/>
      </c>
      <c r="CW1851" s="94"/>
      <c r="CX1851" s="151" t="str">
        <f t="shared" si="2092"/>
        <v/>
      </c>
      <c r="CY1851" s="151" t="str">
        <f t="shared" si="2093"/>
        <v/>
      </c>
      <c r="CZ1851" s="152"/>
      <c r="DA1851" s="373" t="str">
        <f t="shared" si="2066"/>
        <v/>
      </c>
      <c r="DC1851" s="153">
        <f t="shared" si="2052"/>
        <v>0</v>
      </c>
      <c r="DD1851" s="153">
        <f t="shared" si="2053"/>
        <v>0</v>
      </c>
      <c r="DE1851" s="153">
        <f t="shared" si="2054"/>
        <v>0</v>
      </c>
      <c r="DF1851" s="158">
        <f t="shared" si="2055"/>
        <v>-4.7000000000000002E-3</v>
      </c>
      <c r="DG1851" s="159">
        <f t="shared" si="2067"/>
        <v>-1.1703000000000001</v>
      </c>
      <c r="DH1851" s="158">
        <f t="shared" si="2056"/>
        <v>3.1999999999999997E-3</v>
      </c>
      <c r="DI1851" s="159">
        <f t="shared" si="2068"/>
        <v>0.79679999999999995</v>
      </c>
      <c r="DJ1851" s="158">
        <f t="shared" si="2057"/>
        <v>-2.7000000000000001E-3</v>
      </c>
      <c r="DK1851" s="159">
        <f t="shared" si="2069"/>
        <v>-0.67230000000000001</v>
      </c>
      <c r="DL1851" s="158">
        <f t="shared" si="2058"/>
        <v>1.1999999999999999E-3</v>
      </c>
      <c r="DM1851" s="159">
        <f t="shared" si="2070"/>
        <v>0.29879999999999995</v>
      </c>
      <c r="DN1851" s="158">
        <f t="shared" si="2059"/>
        <v>1.46E-2</v>
      </c>
      <c r="DO1851" s="159">
        <f t="shared" si="2071"/>
        <v>3.6354000000000002</v>
      </c>
      <c r="DP1851" s="158">
        <f t="shared" si="2060"/>
        <v>-1.2999999999999999E-2</v>
      </c>
      <c r="DQ1851" s="159">
        <f t="shared" si="2072"/>
        <v>-3.2369999999999997</v>
      </c>
      <c r="DR1851" s="158">
        <f t="shared" si="2061"/>
        <v>-6.7000000000000002E-3</v>
      </c>
      <c r="DS1851" s="159">
        <f t="shared" si="2073"/>
        <v>-1.6683000000000001</v>
      </c>
      <c r="DT1851" s="158">
        <f t="shared" si="2062"/>
        <v>-1.2999999999999999E-2</v>
      </c>
      <c r="DU1851" s="159">
        <f t="shared" si="2074"/>
        <v>-3.2369999999999997</v>
      </c>
      <c r="DV1851" s="158">
        <f t="shared" si="2063"/>
        <v>-6.7000000000000002E-3</v>
      </c>
      <c r="DW1851" s="160">
        <f t="shared" si="2075"/>
        <v>-1.6683000000000001</v>
      </c>
    </row>
    <row r="1852" spans="1:127" ht="24.95" customHeight="1" x14ac:dyDescent="0.2">
      <c r="A1852" s="272">
        <v>1843</v>
      </c>
      <c r="B1852" s="336"/>
      <c r="C1852" s="332"/>
      <c r="D1852" s="333"/>
      <c r="E1852" s="334"/>
      <c r="F1852" s="335"/>
      <c r="G1852" s="334"/>
      <c r="H1852" s="371"/>
      <c r="I1852" s="334"/>
      <c r="J1852" s="334"/>
      <c r="K1852" s="334"/>
      <c r="L1852" s="334"/>
      <c r="M1852" s="334"/>
      <c r="N1852" s="334"/>
      <c r="O1852" s="337"/>
      <c r="P1852" s="337"/>
      <c r="Q1852" s="338" t="str">
        <f t="shared" si="2026"/>
        <v xml:space="preserve"> </v>
      </c>
      <c r="R1852" s="339" t="str">
        <f t="shared" si="2027"/>
        <v/>
      </c>
      <c r="S1852" s="340" t="str">
        <f t="shared" si="2080"/>
        <v/>
      </c>
      <c r="T1852" s="341" t="str">
        <f t="shared" si="2028"/>
        <v/>
      </c>
      <c r="U1852" s="341" t="str">
        <f t="shared" si="2029"/>
        <v/>
      </c>
      <c r="V1852" s="341" t="str">
        <f t="shared" si="2030"/>
        <v/>
      </c>
      <c r="W1852" s="341" t="str">
        <f t="shared" si="2031"/>
        <v/>
      </c>
      <c r="X1852" s="340" t="str">
        <f t="shared" si="2081"/>
        <v/>
      </c>
      <c r="Y1852" s="342" t="str">
        <f t="shared" si="2082"/>
        <v/>
      </c>
      <c r="Z1852" s="343" t="str">
        <f t="shared" si="2083"/>
        <v/>
      </c>
      <c r="AA1852" s="344" t="str">
        <f t="shared" si="2084"/>
        <v/>
      </c>
      <c r="AB1852" s="345" t="str">
        <f t="shared" si="2032"/>
        <v/>
      </c>
      <c r="AC1852" s="346" t="str">
        <f t="shared" si="2033"/>
        <v/>
      </c>
      <c r="AD1852" s="346" t="str">
        <f t="shared" si="2034"/>
        <v/>
      </c>
      <c r="AE1852" s="344" t="str">
        <f t="shared" si="2085"/>
        <v/>
      </c>
      <c r="AF1852" s="346" t="str">
        <f t="shared" si="2035"/>
        <v/>
      </c>
      <c r="AG1852" s="344" t="str">
        <f t="shared" si="2086"/>
        <v/>
      </c>
      <c r="AH1852" s="344" t="str">
        <f t="shared" si="2087"/>
        <v/>
      </c>
      <c r="AI1852" s="344" t="str">
        <f t="shared" si="2088"/>
        <v/>
      </c>
      <c r="AJ1852" s="346" t="str">
        <f t="shared" si="2089"/>
        <v/>
      </c>
      <c r="AK1852" s="346" t="str">
        <f t="shared" si="2090"/>
        <v/>
      </c>
      <c r="AL1852" s="347" t="str">
        <f t="shared" si="2091"/>
        <v/>
      </c>
      <c r="AM1852" s="141"/>
      <c r="AN1852" s="141"/>
      <c r="AO1852" s="142"/>
      <c r="AP1852" s="58">
        <f t="shared" si="2036"/>
        <v>0</v>
      </c>
      <c r="AQ1852" s="318">
        <f>SUM(AP$10:AP1852)</f>
        <v>0</v>
      </c>
      <c r="AR1852" s="143">
        <f t="shared" si="2094"/>
        <v>0.1</v>
      </c>
      <c r="AS1852" s="144" t="str">
        <f t="shared" si="2037"/>
        <v/>
      </c>
      <c r="AT1852" s="144" t="str">
        <f t="shared" si="2064"/>
        <v/>
      </c>
      <c r="AU1852" s="145"/>
      <c r="AV1852" s="58">
        <f t="shared" si="2095"/>
        <v>0</v>
      </c>
      <c r="AW1852" s="318">
        <f>SUM(AV$10:AV1852)</f>
        <v>0</v>
      </c>
      <c r="AX1852" s="319">
        <f t="shared" si="2096"/>
        <v>0.1</v>
      </c>
      <c r="AY1852" s="144" t="str">
        <f t="shared" si="2078"/>
        <v/>
      </c>
      <c r="AZ1852" s="144" t="str">
        <f t="shared" si="2079"/>
        <v/>
      </c>
      <c r="BA1852" s="144"/>
      <c r="BB1852" s="146" t="str">
        <f t="shared" si="2038"/>
        <v/>
      </c>
      <c r="BC1852" s="66" t="str">
        <f t="shared" si="2077"/>
        <v/>
      </c>
      <c r="BD1852" s="195" t="str">
        <f t="shared" si="2039"/>
        <v/>
      </c>
      <c r="BG1852" s="286" t="str">
        <f t="shared" si="2040"/>
        <v/>
      </c>
      <c r="BY1852" s="211" t="str">
        <f t="shared" si="2041"/>
        <v/>
      </c>
      <c r="BZ1852" s="150" t="str">
        <f t="shared" si="2042"/>
        <v/>
      </c>
      <c r="CB1852" s="54" t="str">
        <f t="shared" si="2076"/>
        <v/>
      </c>
      <c r="CD1852" s="54" t="str">
        <f t="shared" si="2043"/>
        <v/>
      </c>
      <c r="CF1852" s="54" t="str">
        <f t="shared" si="2044"/>
        <v/>
      </c>
      <c r="CH1852" s="150" t="str">
        <f t="shared" si="2045"/>
        <v/>
      </c>
      <c r="CI1852" s="290"/>
      <c r="CJ1852" s="150" t="str">
        <f t="shared" si="2046"/>
        <v/>
      </c>
      <c r="CK1852" s="290"/>
      <c r="CL1852" s="54" t="str">
        <f t="shared" si="2065"/>
        <v/>
      </c>
      <c r="CM1852" s="290"/>
      <c r="CN1852" s="150" t="str">
        <f t="shared" si="2047"/>
        <v/>
      </c>
      <c r="CO1852" s="290"/>
      <c r="CP1852" s="150" t="str">
        <f t="shared" si="2048"/>
        <v/>
      </c>
      <c r="CQ1852" s="290"/>
      <c r="CR1852" s="150" t="str">
        <f t="shared" si="2049"/>
        <v/>
      </c>
      <c r="CS1852" s="290"/>
      <c r="CT1852" s="150" t="str">
        <f t="shared" si="2050"/>
        <v/>
      </c>
      <c r="CU1852" s="150"/>
      <c r="CV1852" s="150" t="str">
        <f t="shared" si="2051"/>
        <v/>
      </c>
      <c r="CW1852" s="94"/>
      <c r="CX1852" s="151" t="str">
        <f t="shared" si="2092"/>
        <v/>
      </c>
      <c r="CY1852" s="151" t="str">
        <f t="shared" si="2093"/>
        <v/>
      </c>
      <c r="CZ1852" s="152"/>
      <c r="DA1852" s="373" t="str">
        <f t="shared" si="2066"/>
        <v/>
      </c>
      <c r="DC1852" s="153">
        <f t="shared" si="2052"/>
        <v>0</v>
      </c>
      <c r="DD1852" s="153">
        <f t="shared" si="2053"/>
        <v>0</v>
      </c>
      <c r="DE1852" s="153">
        <f t="shared" si="2054"/>
        <v>0</v>
      </c>
      <c r="DF1852" s="158">
        <f t="shared" si="2055"/>
        <v>-4.7000000000000002E-3</v>
      </c>
      <c r="DG1852" s="159">
        <f t="shared" si="2067"/>
        <v>-1.1703000000000001</v>
      </c>
      <c r="DH1852" s="158">
        <f t="shared" si="2056"/>
        <v>3.1999999999999997E-3</v>
      </c>
      <c r="DI1852" s="159">
        <f t="shared" si="2068"/>
        <v>0.79679999999999995</v>
      </c>
      <c r="DJ1852" s="158">
        <f t="shared" si="2057"/>
        <v>-2.7000000000000001E-3</v>
      </c>
      <c r="DK1852" s="159">
        <f t="shared" si="2069"/>
        <v>-0.67230000000000001</v>
      </c>
      <c r="DL1852" s="158">
        <f t="shared" si="2058"/>
        <v>1.1999999999999999E-3</v>
      </c>
      <c r="DM1852" s="159">
        <f t="shared" si="2070"/>
        <v>0.29879999999999995</v>
      </c>
      <c r="DN1852" s="158">
        <f t="shared" si="2059"/>
        <v>1.46E-2</v>
      </c>
      <c r="DO1852" s="159">
        <f t="shared" si="2071"/>
        <v>3.6354000000000002</v>
      </c>
      <c r="DP1852" s="158">
        <f t="shared" si="2060"/>
        <v>-1.2999999999999999E-2</v>
      </c>
      <c r="DQ1852" s="159">
        <f t="shared" si="2072"/>
        <v>-3.2369999999999997</v>
      </c>
      <c r="DR1852" s="158">
        <f t="shared" si="2061"/>
        <v>-6.7000000000000002E-3</v>
      </c>
      <c r="DS1852" s="159">
        <f t="shared" si="2073"/>
        <v>-1.6683000000000001</v>
      </c>
      <c r="DT1852" s="158">
        <f t="shared" si="2062"/>
        <v>-1.2999999999999999E-2</v>
      </c>
      <c r="DU1852" s="159">
        <f t="shared" si="2074"/>
        <v>-3.2369999999999997</v>
      </c>
      <c r="DV1852" s="158">
        <f t="shared" si="2063"/>
        <v>-6.7000000000000002E-3</v>
      </c>
      <c r="DW1852" s="160">
        <f t="shared" si="2075"/>
        <v>-1.6683000000000001</v>
      </c>
    </row>
    <row r="1853" spans="1:127" ht="24.95" customHeight="1" x14ac:dyDescent="0.2">
      <c r="A1853" s="272">
        <v>1844</v>
      </c>
      <c r="B1853" s="336"/>
      <c r="C1853" s="332"/>
      <c r="D1853" s="333"/>
      <c r="E1853" s="334"/>
      <c r="F1853" s="335"/>
      <c r="G1853" s="334"/>
      <c r="H1853" s="371"/>
      <c r="I1853" s="334"/>
      <c r="J1853" s="334"/>
      <c r="K1853" s="334"/>
      <c r="L1853" s="334"/>
      <c r="M1853" s="334"/>
      <c r="N1853" s="334"/>
      <c r="O1853" s="337"/>
      <c r="P1853" s="337"/>
      <c r="Q1853" s="338" t="str">
        <f t="shared" si="2026"/>
        <v xml:space="preserve"> </v>
      </c>
      <c r="R1853" s="339" t="str">
        <f t="shared" si="2027"/>
        <v/>
      </c>
      <c r="S1853" s="340" t="str">
        <f t="shared" si="2080"/>
        <v/>
      </c>
      <c r="T1853" s="341" t="str">
        <f t="shared" si="2028"/>
        <v/>
      </c>
      <c r="U1853" s="341" t="str">
        <f t="shared" si="2029"/>
        <v/>
      </c>
      <c r="V1853" s="341" t="str">
        <f t="shared" si="2030"/>
        <v/>
      </c>
      <c r="W1853" s="341" t="str">
        <f t="shared" si="2031"/>
        <v/>
      </c>
      <c r="X1853" s="340" t="str">
        <f t="shared" si="2081"/>
        <v/>
      </c>
      <c r="Y1853" s="342" t="str">
        <f t="shared" si="2082"/>
        <v/>
      </c>
      <c r="Z1853" s="343" t="str">
        <f t="shared" si="2083"/>
        <v/>
      </c>
      <c r="AA1853" s="344" t="str">
        <f t="shared" si="2084"/>
        <v/>
      </c>
      <c r="AB1853" s="345" t="str">
        <f t="shared" si="2032"/>
        <v/>
      </c>
      <c r="AC1853" s="346" t="str">
        <f t="shared" si="2033"/>
        <v/>
      </c>
      <c r="AD1853" s="346" t="str">
        <f t="shared" si="2034"/>
        <v/>
      </c>
      <c r="AE1853" s="344" t="str">
        <f t="shared" si="2085"/>
        <v/>
      </c>
      <c r="AF1853" s="346" t="str">
        <f t="shared" si="2035"/>
        <v/>
      </c>
      <c r="AG1853" s="344" t="str">
        <f t="shared" si="2086"/>
        <v/>
      </c>
      <c r="AH1853" s="344" t="str">
        <f t="shared" si="2087"/>
        <v/>
      </c>
      <c r="AI1853" s="344" t="str">
        <f t="shared" si="2088"/>
        <v/>
      </c>
      <c r="AJ1853" s="346" t="str">
        <f t="shared" si="2089"/>
        <v/>
      </c>
      <c r="AK1853" s="346" t="str">
        <f t="shared" si="2090"/>
        <v/>
      </c>
      <c r="AL1853" s="347" t="str">
        <f t="shared" si="2091"/>
        <v/>
      </c>
      <c r="AM1853" s="141"/>
      <c r="AN1853" s="141"/>
      <c r="AO1853" s="142"/>
      <c r="AP1853" s="58">
        <f t="shared" si="2036"/>
        <v>0</v>
      </c>
      <c r="AQ1853" s="318">
        <f>SUM(AP$10:AP1853)</f>
        <v>0</v>
      </c>
      <c r="AR1853" s="143">
        <f t="shared" si="2094"/>
        <v>0.1</v>
      </c>
      <c r="AS1853" s="144" t="str">
        <f t="shared" si="2037"/>
        <v/>
      </c>
      <c r="AT1853" s="144" t="str">
        <f t="shared" si="2064"/>
        <v/>
      </c>
      <c r="AU1853" s="145"/>
      <c r="AV1853" s="58">
        <f t="shared" si="2095"/>
        <v>0</v>
      </c>
      <c r="AW1853" s="318">
        <f>SUM(AV$10:AV1853)</f>
        <v>0</v>
      </c>
      <c r="AX1853" s="319">
        <f t="shared" si="2096"/>
        <v>0.1</v>
      </c>
      <c r="AY1853" s="144" t="str">
        <f t="shared" si="2078"/>
        <v/>
      </c>
      <c r="AZ1853" s="144" t="str">
        <f t="shared" si="2079"/>
        <v/>
      </c>
      <c r="BA1853" s="144"/>
      <c r="BB1853" s="146" t="str">
        <f t="shared" si="2038"/>
        <v/>
      </c>
      <c r="BC1853" s="66" t="str">
        <f t="shared" si="2077"/>
        <v/>
      </c>
      <c r="BD1853" s="195" t="str">
        <f t="shared" si="2039"/>
        <v/>
      </c>
      <c r="BG1853" s="286" t="str">
        <f t="shared" si="2040"/>
        <v/>
      </c>
      <c r="BY1853" s="211" t="str">
        <f t="shared" si="2041"/>
        <v/>
      </c>
      <c r="BZ1853" s="150" t="str">
        <f t="shared" si="2042"/>
        <v/>
      </c>
      <c r="CB1853" s="54" t="str">
        <f t="shared" si="2076"/>
        <v/>
      </c>
      <c r="CD1853" s="54" t="str">
        <f t="shared" si="2043"/>
        <v/>
      </c>
      <c r="CF1853" s="54" t="str">
        <f t="shared" si="2044"/>
        <v/>
      </c>
      <c r="CH1853" s="150" t="str">
        <f t="shared" si="2045"/>
        <v/>
      </c>
      <c r="CI1853" s="290"/>
      <c r="CJ1853" s="150" t="str">
        <f t="shared" si="2046"/>
        <v/>
      </c>
      <c r="CK1853" s="290"/>
      <c r="CL1853" s="54" t="str">
        <f t="shared" si="2065"/>
        <v/>
      </c>
      <c r="CM1853" s="290"/>
      <c r="CN1853" s="150" t="str">
        <f t="shared" si="2047"/>
        <v/>
      </c>
      <c r="CO1853" s="290"/>
      <c r="CP1853" s="150" t="str">
        <f t="shared" si="2048"/>
        <v/>
      </c>
      <c r="CQ1853" s="290"/>
      <c r="CR1853" s="150" t="str">
        <f t="shared" si="2049"/>
        <v/>
      </c>
      <c r="CS1853" s="290"/>
      <c r="CT1853" s="150" t="str">
        <f t="shared" si="2050"/>
        <v/>
      </c>
      <c r="CU1853" s="150"/>
      <c r="CV1853" s="150" t="str">
        <f t="shared" si="2051"/>
        <v/>
      </c>
      <c r="CW1853" s="94"/>
      <c r="CX1853" s="151" t="str">
        <f t="shared" si="2092"/>
        <v/>
      </c>
      <c r="CY1853" s="151" t="str">
        <f t="shared" si="2093"/>
        <v/>
      </c>
      <c r="CZ1853" s="152"/>
      <c r="DA1853" s="373" t="str">
        <f t="shared" si="2066"/>
        <v/>
      </c>
      <c r="DC1853" s="153">
        <f t="shared" si="2052"/>
        <v>0</v>
      </c>
      <c r="DD1853" s="153">
        <f t="shared" si="2053"/>
        <v>0</v>
      </c>
      <c r="DE1853" s="153">
        <f t="shared" si="2054"/>
        <v>0</v>
      </c>
      <c r="DF1853" s="158">
        <f t="shared" si="2055"/>
        <v>-4.7000000000000002E-3</v>
      </c>
      <c r="DG1853" s="159">
        <f t="shared" si="2067"/>
        <v>-1.1703000000000001</v>
      </c>
      <c r="DH1853" s="158">
        <f t="shared" si="2056"/>
        <v>3.1999999999999997E-3</v>
      </c>
      <c r="DI1853" s="159">
        <f t="shared" si="2068"/>
        <v>0.79679999999999995</v>
      </c>
      <c r="DJ1853" s="158">
        <f t="shared" si="2057"/>
        <v>-2.7000000000000001E-3</v>
      </c>
      <c r="DK1853" s="159">
        <f t="shared" si="2069"/>
        <v>-0.67230000000000001</v>
      </c>
      <c r="DL1853" s="158">
        <f t="shared" si="2058"/>
        <v>1.1999999999999999E-3</v>
      </c>
      <c r="DM1853" s="159">
        <f t="shared" si="2070"/>
        <v>0.29879999999999995</v>
      </c>
      <c r="DN1853" s="158">
        <f t="shared" si="2059"/>
        <v>1.46E-2</v>
      </c>
      <c r="DO1853" s="159">
        <f t="shared" si="2071"/>
        <v>3.6354000000000002</v>
      </c>
      <c r="DP1853" s="158">
        <f t="shared" si="2060"/>
        <v>-1.2999999999999999E-2</v>
      </c>
      <c r="DQ1853" s="159">
        <f t="shared" si="2072"/>
        <v>-3.2369999999999997</v>
      </c>
      <c r="DR1853" s="158">
        <f t="shared" si="2061"/>
        <v>-6.7000000000000002E-3</v>
      </c>
      <c r="DS1853" s="159">
        <f t="shared" si="2073"/>
        <v>-1.6683000000000001</v>
      </c>
      <c r="DT1853" s="158">
        <f t="shared" si="2062"/>
        <v>-1.2999999999999999E-2</v>
      </c>
      <c r="DU1853" s="159">
        <f t="shared" si="2074"/>
        <v>-3.2369999999999997</v>
      </c>
      <c r="DV1853" s="158">
        <f t="shared" si="2063"/>
        <v>-6.7000000000000002E-3</v>
      </c>
      <c r="DW1853" s="160">
        <f t="shared" si="2075"/>
        <v>-1.6683000000000001</v>
      </c>
    </row>
    <row r="1854" spans="1:127" ht="24.95" customHeight="1" x14ac:dyDescent="0.2">
      <c r="A1854" s="272">
        <v>1845</v>
      </c>
      <c r="B1854" s="336"/>
      <c r="C1854" s="332"/>
      <c r="D1854" s="333"/>
      <c r="E1854" s="334"/>
      <c r="F1854" s="335"/>
      <c r="G1854" s="334"/>
      <c r="H1854" s="371"/>
      <c r="I1854" s="334"/>
      <c r="J1854" s="334"/>
      <c r="K1854" s="334"/>
      <c r="L1854" s="334"/>
      <c r="M1854" s="334"/>
      <c r="N1854" s="334"/>
      <c r="O1854" s="337"/>
      <c r="P1854" s="337"/>
      <c r="Q1854" s="338" t="str">
        <f t="shared" si="2026"/>
        <v xml:space="preserve"> </v>
      </c>
      <c r="R1854" s="339" t="str">
        <f t="shared" si="2027"/>
        <v/>
      </c>
      <c r="S1854" s="340" t="str">
        <f t="shared" si="2080"/>
        <v/>
      </c>
      <c r="T1854" s="341" t="str">
        <f t="shared" si="2028"/>
        <v/>
      </c>
      <c r="U1854" s="341" t="str">
        <f t="shared" si="2029"/>
        <v/>
      </c>
      <c r="V1854" s="341" t="str">
        <f t="shared" si="2030"/>
        <v/>
      </c>
      <c r="W1854" s="341" t="str">
        <f t="shared" si="2031"/>
        <v/>
      </c>
      <c r="X1854" s="340" t="str">
        <f t="shared" si="2081"/>
        <v/>
      </c>
      <c r="Y1854" s="342" t="str">
        <f t="shared" si="2082"/>
        <v/>
      </c>
      <c r="Z1854" s="343" t="str">
        <f t="shared" si="2083"/>
        <v/>
      </c>
      <c r="AA1854" s="344" t="str">
        <f t="shared" si="2084"/>
        <v/>
      </c>
      <c r="AB1854" s="345" t="str">
        <f t="shared" si="2032"/>
        <v/>
      </c>
      <c r="AC1854" s="346" t="str">
        <f t="shared" si="2033"/>
        <v/>
      </c>
      <c r="AD1854" s="346" t="str">
        <f t="shared" si="2034"/>
        <v/>
      </c>
      <c r="AE1854" s="344" t="str">
        <f t="shared" si="2085"/>
        <v/>
      </c>
      <c r="AF1854" s="346" t="str">
        <f t="shared" si="2035"/>
        <v/>
      </c>
      <c r="AG1854" s="344" t="str">
        <f t="shared" si="2086"/>
        <v/>
      </c>
      <c r="AH1854" s="344" t="str">
        <f t="shared" si="2087"/>
        <v/>
      </c>
      <c r="AI1854" s="344" t="str">
        <f t="shared" si="2088"/>
        <v/>
      </c>
      <c r="AJ1854" s="346" t="str">
        <f t="shared" si="2089"/>
        <v/>
      </c>
      <c r="AK1854" s="346" t="str">
        <f t="shared" si="2090"/>
        <v/>
      </c>
      <c r="AL1854" s="347" t="str">
        <f t="shared" si="2091"/>
        <v/>
      </c>
      <c r="AM1854" s="141"/>
      <c r="AN1854" s="141"/>
      <c r="AO1854" s="142"/>
      <c r="AP1854" s="58">
        <f t="shared" si="2036"/>
        <v>0</v>
      </c>
      <c r="AQ1854" s="318">
        <f>SUM(AP$10:AP1854)</f>
        <v>0</v>
      </c>
      <c r="AR1854" s="143">
        <f t="shared" si="2094"/>
        <v>0.1</v>
      </c>
      <c r="AS1854" s="144" t="str">
        <f t="shared" si="2037"/>
        <v/>
      </c>
      <c r="AT1854" s="144" t="str">
        <f t="shared" si="2064"/>
        <v/>
      </c>
      <c r="AU1854" s="145"/>
      <c r="AV1854" s="58">
        <f t="shared" si="2095"/>
        <v>0</v>
      </c>
      <c r="AW1854" s="318">
        <f>SUM(AV$10:AV1854)</f>
        <v>0</v>
      </c>
      <c r="AX1854" s="319">
        <f t="shared" si="2096"/>
        <v>0.1</v>
      </c>
      <c r="AY1854" s="144" t="str">
        <f t="shared" si="2078"/>
        <v/>
      </c>
      <c r="AZ1854" s="144" t="str">
        <f t="shared" si="2079"/>
        <v/>
      </c>
      <c r="BA1854" s="144"/>
      <c r="BB1854" s="146" t="str">
        <f t="shared" si="2038"/>
        <v/>
      </c>
      <c r="BC1854" s="66" t="str">
        <f t="shared" si="2077"/>
        <v/>
      </c>
      <c r="BD1854" s="195" t="str">
        <f t="shared" si="2039"/>
        <v/>
      </c>
      <c r="BG1854" s="286" t="str">
        <f t="shared" si="2040"/>
        <v/>
      </c>
      <c r="BY1854" s="211" t="str">
        <f t="shared" si="2041"/>
        <v/>
      </c>
      <c r="BZ1854" s="150" t="str">
        <f t="shared" si="2042"/>
        <v/>
      </c>
      <c r="CB1854" s="54" t="str">
        <f t="shared" si="2076"/>
        <v/>
      </c>
      <c r="CD1854" s="54" t="str">
        <f t="shared" si="2043"/>
        <v/>
      </c>
      <c r="CF1854" s="54" t="str">
        <f t="shared" si="2044"/>
        <v/>
      </c>
      <c r="CH1854" s="150" t="str">
        <f t="shared" si="2045"/>
        <v/>
      </c>
      <c r="CI1854" s="290"/>
      <c r="CJ1854" s="150" t="str">
        <f t="shared" si="2046"/>
        <v/>
      </c>
      <c r="CK1854" s="290"/>
      <c r="CL1854" s="54" t="str">
        <f t="shared" si="2065"/>
        <v/>
      </c>
      <c r="CM1854" s="290"/>
      <c r="CN1854" s="150" t="str">
        <f t="shared" si="2047"/>
        <v/>
      </c>
      <c r="CO1854" s="290"/>
      <c r="CP1854" s="150" t="str">
        <f t="shared" si="2048"/>
        <v/>
      </c>
      <c r="CQ1854" s="290"/>
      <c r="CR1854" s="150" t="str">
        <f t="shared" si="2049"/>
        <v/>
      </c>
      <c r="CS1854" s="290"/>
      <c r="CT1854" s="150" t="str">
        <f t="shared" si="2050"/>
        <v/>
      </c>
      <c r="CU1854" s="150"/>
      <c r="CV1854" s="150" t="str">
        <f t="shared" si="2051"/>
        <v/>
      </c>
      <c r="CW1854" s="94"/>
      <c r="CX1854" s="151" t="str">
        <f t="shared" si="2092"/>
        <v/>
      </c>
      <c r="CY1854" s="151" t="str">
        <f t="shared" si="2093"/>
        <v/>
      </c>
      <c r="CZ1854" s="152"/>
      <c r="DA1854" s="373" t="str">
        <f t="shared" si="2066"/>
        <v/>
      </c>
      <c r="DC1854" s="153">
        <f t="shared" si="2052"/>
        <v>0</v>
      </c>
      <c r="DD1854" s="153">
        <f t="shared" si="2053"/>
        <v>0</v>
      </c>
      <c r="DE1854" s="153">
        <f t="shared" si="2054"/>
        <v>0</v>
      </c>
      <c r="DF1854" s="158">
        <f t="shared" si="2055"/>
        <v>-4.7000000000000002E-3</v>
      </c>
      <c r="DG1854" s="159">
        <f t="shared" si="2067"/>
        <v>-1.1703000000000001</v>
      </c>
      <c r="DH1854" s="158">
        <f t="shared" si="2056"/>
        <v>3.1999999999999997E-3</v>
      </c>
      <c r="DI1854" s="159">
        <f t="shared" si="2068"/>
        <v>0.79679999999999995</v>
      </c>
      <c r="DJ1854" s="158">
        <f t="shared" si="2057"/>
        <v>-2.7000000000000001E-3</v>
      </c>
      <c r="DK1854" s="159">
        <f t="shared" si="2069"/>
        <v>-0.67230000000000001</v>
      </c>
      <c r="DL1854" s="158">
        <f t="shared" si="2058"/>
        <v>1.1999999999999999E-3</v>
      </c>
      <c r="DM1854" s="159">
        <f t="shared" si="2070"/>
        <v>0.29879999999999995</v>
      </c>
      <c r="DN1854" s="158">
        <f t="shared" si="2059"/>
        <v>1.46E-2</v>
      </c>
      <c r="DO1854" s="159">
        <f t="shared" si="2071"/>
        <v>3.6354000000000002</v>
      </c>
      <c r="DP1854" s="158">
        <f t="shared" si="2060"/>
        <v>-1.2999999999999999E-2</v>
      </c>
      <c r="DQ1854" s="159">
        <f t="shared" si="2072"/>
        <v>-3.2369999999999997</v>
      </c>
      <c r="DR1854" s="158">
        <f t="shared" si="2061"/>
        <v>-6.7000000000000002E-3</v>
      </c>
      <c r="DS1854" s="159">
        <f t="shared" si="2073"/>
        <v>-1.6683000000000001</v>
      </c>
      <c r="DT1854" s="158">
        <f t="shared" si="2062"/>
        <v>-1.2999999999999999E-2</v>
      </c>
      <c r="DU1854" s="159">
        <f t="shared" si="2074"/>
        <v>-3.2369999999999997</v>
      </c>
      <c r="DV1854" s="158">
        <f t="shared" si="2063"/>
        <v>-6.7000000000000002E-3</v>
      </c>
      <c r="DW1854" s="160">
        <f t="shared" si="2075"/>
        <v>-1.6683000000000001</v>
      </c>
    </row>
    <row r="1855" spans="1:127" ht="24.95" customHeight="1" x14ac:dyDescent="0.2">
      <c r="A1855" s="272">
        <v>1846</v>
      </c>
      <c r="B1855" s="336"/>
      <c r="C1855" s="332"/>
      <c r="D1855" s="333"/>
      <c r="E1855" s="334"/>
      <c r="F1855" s="335"/>
      <c r="G1855" s="334"/>
      <c r="H1855" s="371"/>
      <c r="I1855" s="334"/>
      <c r="J1855" s="334"/>
      <c r="K1855" s="334"/>
      <c r="L1855" s="334"/>
      <c r="M1855" s="334"/>
      <c r="N1855" s="334"/>
      <c r="O1855" s="337"/>
      <c r="P1855" s="337"/>
      <c r="Q1855" s="338" t="str">
        <f t="shared" si="2026"/>
        <v xml:space="preserve"> </v>
      </c>
      <c r="R1855" s="339" t="str">
        <f t="shared" si="2027"/>
        <v/>
      </c>
      <c r="S1855" s="340" t="str">
        <f t="shared" si="2080"/>
        <v/>
      </c>
      <c r="T1855" s="341" t="str">
        <f t="shared" si="2028"/>
        <v/>
      </c>
      <c r="U1855" s="341" t="str">
        <f t="shared" si="2029"/>
        <v/>
      </c>
      <c r="V1855" s="341" t="str">
        <f t="shared" si="2030"/>
        <v/>
      </c>
      <c r="W1855" s="341" t="str">
        <f t="shared" si="2031"/>
        <v/>
      </c>
      <c r="X1855" s="340" t="str">
        <f t="shared" si="2081"/>
        <v/>
      </c>
      <c r="Y1855" s="342" t="str">
        <f t="shared" si="2082"/>
        <v/>
      </c>
      <c r="Z1855" s="343" t="str">
        <f t="shared" si="2083"/>
        <v/>
      </c>
      <c r="AA1855" s="344" t="str">
        <f t="shared" si="2084"/>
        <v/>
      </c>
      <c r="AB1855" s="345" t="str">
        <f t="shared" si="2032"/>
        <v/>
      </c>
      <c r="AC1855" s="346" t="str">
        <f t="shared" si="2033"/>
        <v/>
      </c>
      <c r="AD1855" s="346" t="str">
        <f t="shared" si="2034"/>
        <v/>
      </c>
      <c r="AE1855" s="344" t="str">
        <f t="shared" si="2085"/>
        <v/>
      </c>
      <c r="AF1855" s="346" t="str">
        <f t="shared" si="2035"/>
        <v/>
      </c>
      <c r="AG1855" s="344" t="str">
        <f t="shared" si="2086"/>
        <v/>
      </c>
      <c r="AH1855" s="344" t="str">
        <f t="shared" si="2087"/>
        <v/>
      </c>
      <c r="AI1855" s="344" t="str">
        <f t="shared" si="2088"/>
        <v/>
      </c>
      <c r="AJ1855" s="346" t="str">
        <f t="shared" si="2089"/>
        <v/>
      </c>
      <c r="AK1855" s="346" t="str">
        <f t="shared" si="2090"/>
        <v/>
      </c>
      <c r="AL1855" s="347" t="str">
        <f t="shared" si="2091"/>
        <v/>
      </c>
      <c r="AM1855" s="141"/>
      <c r="AN1855" s="141"/>
      <c r="AO1855" s="142"/>
      <c r="AP1855" s="58">
        <f t="shared" si="2036"/>
        <v>0</v>
      </c>
      <c r="AQ1855" s="318">
        <f>SUM(AP$10:AP1855)</f>
        <v>0</v>
      </c>
      <c r="AR1855" s="143">
        <f t="shared" si="2094"/>
        <v>0.1</v>
      </c>
      <c r="AS1855" s="144" t="str">
        <f t="shared" si="2037"/>
        <v/>
      </c>
      <c r="AT1855" s="144" t="str">
        <f t="shared" si="2064"/>
        <v/>
      </c>
      <c r="AU1855" s="145"/>
      <c r="AV1855" s="58">
        <f t="shared" si="2095"/>
        <v>0</v>
      </c>
      <c r="AW1855" s="318">
        <f>SUM(AV$10:AV1855)</f>
        <v>0</v>
      </c>
      <c r="AX1855" s="319">
        <f t="shared" si="2096"/>
        <v>0.1</v>
      </c>
      <c r="AY1855" s="144" t="str">
        <f t="shared" si="2078"/>
        <v/>
      </c>
      <c r="AZ1855" s="144" t="str">
        <f t="shared" si="2079"/>
        <v/>
      </c>
      <c r="BA1855" s="144"/>
      <c r="BB1855" s="146" t="str">
        <f t="shared" si="2038"/>
        <v/>
      </c>
      <c r="BC1855" s="66" t="str">
        <f t="shared" si="2077"/>
        <v/>
      </c>
      <c r="BD1855" s="195" t="str">
        <f t="shared" si="2039"/>
        <v/>
      </c>
      <c r="BG1855" s="286" t="str">
        <f t="shared" si="2040"/>
        <v/>
      </c>
      <c r="BY1855" s="211" t="str">
        <f t="shared" si="2041"/>
        <v/>
      </c>
      <c r="BZ1855" s="150" t="str">
        <f t="shared" si="2042"/>
        <v/>
      </c>
      <c r="CB1855" s="54" t="str">
        <f t="shared" si="2076"/>
        <v/>
      </c>
      <c r="CD1855" s="54" t="str">
        <f t="shared" si="2043"/>
        <v/>
      </c>
      <c r="CF1855" s="54" t="str">
        <f t="shared" si="2044"/>
        <v/>
      </c>
      <c r="CH1855" s="150" t="str">
        <f t="shared" si="2045"/>
        <v/>
      </c>
      <c r="CI1855" s="290"/>
      <c r="CJ1855" s="150" t="str">
        <f t="shared" si="2046"/>
        <v/>
      </c>
      <c r="CK1855" s="290"/>
      <c r="CL1855" s="54" t="str">
        <f t="shared" si="2065"/>
        <v/>
      </c>
      <c r="CM1855" s="290"/>
      <c r="CN1855" s="150" t="str">
        <f t="shared" si="2047"/>
        <v/>
      </c>
      <c r="CO1855" s="290"/>
      <c r="CP1855" s="150" t="str">
        <f t="shared" si="2048"/>
        <v/>
      </c>
      <c r="CQ1855" s="290"/>
      <c r="CR1855" s="150" t="str">
        <f t="shared" si="2049"/>
        <v/>
      </c>
      <c r="CS1855" s="290"/>
      <c r="CT1855" s="150" t="str">
        <f t="shared" si="2050"/>
        <v/>
      </c>
      <c r="CU1855" s="150"/>
      <c r="CV1855" s="150" t="str">
        <f t="shared" si="2051"/>
        <v/>
      </c>
      <c r="CW1855" s="94"/>
      <c r="CX1855" s="151" t="str">
        <f t="shared" si="2092"/>
        <v/>
      </c>
      <c r="CY1855" s="151" t="str">
        <f t="shared" si="2093"/>
        <v/>
      </c>
      <c r="CZ1855" s="152"/>
      <c r="DA1855" s="373" t="str">
        <f t="shared" si="2066"/>
        <v/>
      </c>
      <c r="DC1855" s="153">
        <f t="shared" si="2052"/>
        <v>0</v>
      </c>
      <c r="DD1855" s="153">
        <f t="shared" si="2053"/>
        <v>0</v>
      </c>
      <c r="DE1855" s="153">
        <f t="shared" si="2054"/>
        <v>0</v>
      </c>
      <c r="DF1855" s="158">
        <f t="shared" si="2055"/>
        <v>-4.7000000000000002E-3</v>
      </c>
      <c r="DG1855" s="159">
        <f t="shared" si="2067"/>
        <v>-1.1703000000000001</v>
      </c>
      <c r="DH1855" s="158">
        <f t="shared" si="2056"/>
        <v>3.1999999999999997E-3</v>
      </c>
      <c r="DI1855" s="159">
        <f t="shared" si="2068"/>
        <v>0.79679999999999995</v>
      </c>
      <c r="DJ1855" s="158">
        <f t="shared" si="2057"/>
        <v>-2.7000000000000001E-3</v>
      </c>
      <c r="DK1855" s="159">
        <f t="shared" si="2069"/>
        <v>-0.67230000000000001</v>
      </c>
      <c r="DL1855" s="158">
        <f t="shared" si="2058"/>
        <v>1.1999999999999999E-3</v>
      </c>
      <c r="DM1855" s="159">
        <f t="shared" si="2070"/>
        <v>0.29879999999999995</v>
      </c>
      <c r="DN1855" s="158">
        <f t="shared" si="2059"/>
        <v>1.46E-2</v>
      </c>
      <c r="DO1855" s="159">
        <f t="shared" si="2071"/>
        <v>3.6354000000000002</v>
      </c>
      <c r="DP1855" s="158">
        <f t="shared" si="2060"/>
        <v>-1.2999999999999999E-2</v>
      </c>
      <c r="DQ1855" s="159">
        <f t="shared" si="2072"/>
        <v>-3.2369999999999997</v>
      </c>
      <c r="DR1855" s="158">
        <f t="shared" si="2061"/>
        <v>-6.7000000000000002E-3</v>
      </c>
      <c r="DS1855" s="159">
        <f t="shared" si="2073"/>
        <v>-1.6683000000000001</v>
      </c>
      <c r="DT1855" s="158">
        <f t="shared" si="2062"/>
        <v>-1.2999999999999999E-2</v>
      </c>
      <c r="DU1855" s="159">
        <f t="shared" si="2074"/>
        <v>-3.2369999999999997</v>
      </c>
      <c r="DV1855" s="158">
        <f t="shared" si="2063"/>
        <v>-6.7000000000000002E-3</v>
      </c>
      <c r="DW1855" s="160">
        <f t="shared" si="2075"/>
        <v>-1.6683000000000001</v>
      </c>
    </row>
    <row r="1856" spans="1:127" ht="24.95" customHeight="1" x14ac:dyDescent="0.2">
      <c r="A1856" s="272">
        <v>1847</v>
      </c>
      <c r="B1856" s="336"/>
      <c r="C1856" s="332"/>
      <c r="D1856" s="333"/>
      <c r="E1856" s="334"/>
      <c r="F1856" s="335"/>
      <c r="G1856" s="334"/>
      <c r="H1856" s="371"/>
      <c r="I1856" s="334"/>
      <c r="J1856" s="334"/>
      <c r="K1856" s="334"/>
      <c r="L1856" s="334"/>
      <c r="M1856" s="334"/>
      <c r="N1856" s="334"/>
      <c r="O1856" s="337"/>
      <c r="P1856" s="337"/>
      <c r="Q1856" s="338" t="str">
        <f t="shared" si="2026"/>
        <v xml:space="preserve"> </v>
      </c>
      <c r="R1856" s="339" t="str">
        <f t="shared" si="2027"/>
        <v/>
      </c>
      <c r="S1856" s="340" t="str">
        <f t="shared" si="2080"/>
        <v/>
      </c>
      <c r="T1856" s="341" t="str">
        <f t="shared" si="2028"/>
        <v/>
      </c>
      <c r="U1856" s="341" t="str">
        <f t="shared" si="2029"/>
        <v/>
      </c>
      <c r="V1856" s="341" t="str">
        <f t="shared" si="2030"/>
        <v/>
      </c>
      <c r="W1856" s="341" t="str">
        <f t="shared" si="2031"/>
        <v/>
      </c>
      <c r="X1856" s="340" t="str">
        <f t="shared" si="2081"/>
        <v/>
      </c>
      <c r="Y1856" s="342" t="str">
        <f t="shared" si="2082"/>
        <v/>
      </c>
      <c r="Z1856" s="343" t="str">
        <f t="shared" si="2083"/>
        <v/>
      </c>
      <c r="AA1856" s="344" t="str">
        <f t="shared" si="2084"/>
        <v/>
      </c>
      <c r="AB1856" s="345" t="str">
        <f t="shared" si="2032"/>
        <v/>
      </c>
      <c r="AC1856" s="346" t="str">
        <f t="shared" si="2033"/>
        <v/>
      </c>
      <c r="AD1856" s="346" t="str">
        <f t="shared" si="2034"/>
        <v/>
      </c>
      <c r="AE1856" s="344" t="str">
        <f t="shared" si="2085"/>
        <v/>
      </c>
      <c r="AF1856" s="346" t="str">
        <f t="shared" si="2035"/>
        <v/>
      </c>
      <c r="AG1856" s="344" t="str">
        <f t="shared" si="2086"/>
        <v/>
      </c>
      <c r="AH1856" s="344" t="str">
        <f t="shared" si="2087"/>
        <v/>
      </c>
      <c r="AI1856" s="344" t="str">
        <f t="shared" si="2088"/>
        <v/>
      </c>
      <c r="AJ1856" s="346" t="str">
        <f t="shared" si="2089"/>
        <v/>
      </c>
      <c r="AK1856" s="346" t="str">
        <f t="shared" si="2090"/>
        <v/>
      </c>
      <c r="AL1856" s="347" t="str">
        <f t="shared" si="2091"/>
        <v/>
      </c>
      <c r="AM1856" s="141"/>
      <c r="AN1856" s="141"/>
      <c r="AO1856" s="142"/>
      <c r="AP1856" s="58">
        <f t="shared" si="2036"/>
        <v>0</v>
      </c>
      <c r="AQ1856" s="318">
        <f>SUM(AP$10:AP1856)</f>
        <v>0</v>
      </c>
      <c r="AR1856" s="143">
        <f t="shared" si="2094"/>
        <v>0.1</v>
      </c>
      <c r="AS1856" s="144" t="str">
        <f t="shared" si="2037"/>
        <v/>
      </c>
      <c r="AT1856" s="144" t="str">
        <f t="shared" si="2064"/>
        <v/>
      </c>
      <c r="AU1856" s="145"/>
      <c r="AV1856" s="58">
        <f t="shared" si="2095"/>
        <v>0</v>
      </c>
      <c r="AW1856" s="318">
        <f>SUM(AV$10:AV1856)</f>
        <v>0</v>
      </c>
      <c r="AX1856" s="319">
        <f t="shared" si="2096"/>
        <v>0.1</v>
      </c>
      <c r="AY1856" s="144" t="str">
        <f t="shared" si="2078"/>
        <v/>
      </c>
      <c r="AZ1856" s="144" t="str">
        <f t="shared" si="2079"/>
        <v/>
      </c>
      <c r="BA1856" s="144"/>
      <c r="BB1856" s="146" t="str">
        <f t="shared" si="2038"/>
        <v/>
      </c>
      <c r="BC1856" s="66" t="str">
        <f t="shared" si="2077"/>
        <v/>
      </c>
      <c r="BD1856" s="195" t="str">
        <f t="shared" si="2039"/>
        <v/>
      </c>
      <c r="BG1856" s="286" t="str">
        <f t="shared" si="2040"/>
        <v/>
      </c>
      <c r="BY1856" s="211" t="str">
        <f t="shared" si="2041"/>
        <v/>
      </c>
      <c r="BZ1856" s="150" t="str">
        <f t="shared" si="2042"/>
        <v/>
      </c>
      <c r="CB1856" s="54" t="str">
        <f t="shared" si="2076"/>
        <v/>
      </c>
      <c r="CD1856" s="54" t="str">
        <f t="shared" si="2043"/>
        <v/>
      </c>
      <c r="CF1856" s="54" t="str">
        <f t="shared" si="2044"/>
        <v/>
      </c>
      <c r="CH1856" s="150" t="str">
        <f t="shared" si="2045"/>
        <v/>
      </c>
      <c r="CI1856" s="290"/>
      <c r="CJ1856" s="150" t="str">
        <f t="shared" si="2046"/>
        <v/>
      </c>
      <c r="CK1856" s="290"/>
      <c r="CL1856" s="54" t="str">
        <f t="shared" si="2065"/>
        <v/>
      </c>
      <c r="CM1856" s="290"/>
      <c r="CN1856" s="150" t="str">
        <f t="shared" si="2047"/>
        <v/>
      </c>
      <c r="CO1856" s="290"/>
      <c r="CP1856" s="150" t="str">
        <f t="shared" si="2048"/>
        <v/>
      </c>
      <c r="CQ1856" s="290"/>
      <c r="CR1856" s="150" t="str">
        <f t="shared" si="2049"/>
        <v/>
      </c>
      <c r="CS1856" s="290"/>
      <c r="CT1856" s="150" t="str">
        <f t="shared" si="2050"/>
        <v/>
      </c>
      <c r="CU1856" s="150"/>
      <c r="CV1856" s="150" t="str">
        <f t="shared" si="2051"/>
        <v/>
      </c>
      <c r="CW1856" s="94"/>
      <c r="CX1856" s="151" t="str">
        <f t="shared" si="2092"/>
        <v/>
      </c>
      <c r="CY1856" s="151" t="str">
        <f t="shared" si="2093"/>
        <v/>
      </c>
      <c r="CZ1856" s="152"/>
      <c r="DA1856" s="373" t="str">
        <f t="shared" si="2066"/>
        <v/>
      </c>
      <c r="DC1856" s="153">
        <f t="shared" si="2052"/>
        <v>0</v>
      </c>
      <c r="DD1856" s="153">
        <f t="shared" si="2053"/>
        <v>0</v>
      </c>
      <c r="DE1856" s="153">
        <f t="shared" si="2054"/>
        <v>0</v>
      </c>
      <c r="DF1856" s="158">
        <f t="shared" si="2055"/>
        <v>-4.7000000000000002E-3</v>
      </c>
      <c r="DG1856" s="159">
        <f t="shared" si="2067"/>
        <v>-1.1703000000000001</v>
      </c>
      <c r="DH1856" s="158">
        <f t="shared" si="2056"/>
        <v>3.1999999999999997E-3</v>
      </c>
      <c r="DI1856" s="159">
        <f t="shared" si="2068"/>
        <v>0.79679999999999995</v>
      </c>
      <c r="DJ1856" s="158">
        <f t="shared" si="2057"/>
        <v>-2.7000000000000001E-3</v>
      </c>
      <c r="DK1856" s="159">
        <f t="shared" si="2069"/>
        <v>-0.67230000000000001</v>
      </c>
      <c r="DL1856" s="158">
        <f t="shared" si="2058"/>
        <v>1.1999999999999999E-3</v>
      </c>
      <c r="DM1856" s="159">
        <f t="shared" si="2070"/>
        <v>0.29879999999999995</v>
      </c>
      <c r="DN1856" s="158">
        <f t="shared" si="2059"/>
        <v>1.46E-2</v>
      </c>
      <c r="DO1856" s="159">
        <f t="shared" si="2071"/>
        <v>3.6354000000000002</v>
      </c>
      <c r="DP1856" s="158">
        <f t="shared" si="2060"/>
        <v>-1.2999999999999999E-2</v>
      </c>
      <c r="DQ1856" s="159">
        <f t="shared" si="2072"/>
        <v>-3.2369999999999997</v>
      </c>
      <c r="DR1856" s="158">
        <f t="shared" si="2061"/>
        <v>-6.7000000000000002E-3</v>
      </c>
      <c r="DS1856" s="159">
        <f t="shared" si="2073"/>
        <v>-1.6683000000000001</v>
      </c>
      <c r="DT1856" s="158">
        <f t="shared" si="2062"/>
        <v>-1.2999999999999999E-2</v>
      </c>
      <c r="DU1856" s="159">
        <f t="shared" si="2074"/>
        <v>-3.2369999999999997</v>
      </c>
      <c r="DV1856" s="158">
        <f t="shared" si="2063"/>
        <v>-6.7000000000000002E-3</v>
      </c>
      <c r="DW1856" s="160">
        <f t="shared" si="2075"/>
        <v>-1.6683000000000001</v>
      </c>
    </row>
    <row r="1857" spans="1:127" ht="24.95" customHeight="1" x14ac:dyDescent="0.2">
      <c r="A1857" s="272">
        <v>1848</v>
      </c>
      <c r="B1857" s="336"/>
      <c r="C1857" s="332"/>
      <c r="D1857" s="333"/>
      <c r="E1857" s="334"/>
      <c r="F1857" s="335"/>
      <c r="G1857" s="334"/>
      <c r="H1857" s="371"/>
      <c r="I1857" s="334"/>
      <c r="J1857" s="334"/>
      <c r="K1857" s="334"/>
      <c r="L1857" s="334"/>
      <c r="M1857" s="334"/>
      <c r="N1857" s="334"/>
      <c r="O1857" s="337"/>
      <c r="P1857" s="337"/>
      <c r="Q1857" s="338" t="str">
        <f t="shared" si="2026"/>
        <v xml:space="preserve"> </v>
      </c>
      <c r="R1857" s="339" t="str">
        <f t="shared" si="2027"/>
        <v/>
      </c>
      <c r="S1857" s="340" t="str">
        <f t="shared" si="2080"/>
        <v/>
      </c>
      <c r="T1857" s="341" t="str">
        <f t="shared" si="2028"/>
        <v/>
      </c>
      <c r="U1857" s="341" t="str">
        <f t="shared" si="2029"/>
        <v/>
      </c>
      <c r="V1857" s="341" t="str">
        <f t="shared" si="2030"/>
        <v/>
      </c>
      <c r="W1857" s="341" t="str">
        <f t="shared" si="2031"/>
        <v/>
      </c>
      <c r="X1857" s="340" t="str">
        <f t="shared" si="2081"/>
        <v/>
      </c>
      <c r="Y1857" s="342" t="str">
        <f t="shared" si="2082"/>
        <v/>
      </c>
      <c r="Z1857" s="343" t="str">
        <f t="shared" si="2083"/>
        <v/>
      </c>
      <c r="AA1857" s="344" t="str">
        <f t="shared" si="2084"/>
        <v/>
      </c>
      <c r="AB1857" s="345" t="str">
        <f t="shared" si="2032"/>
        <v/>
      </c>
      <c r="AC1857" s="346" t="str">
        <f t="shared" si="2033"/>
        <v/>
      </c>
      <c r="AD1857" s="346" t="str">
        <f t="shared" si="2034"/>
        <v/>
      </c>
      <c r="AE1857" s="344" t="str">
        <f t="shared" si="2085"/>
        <v/>
      </c>
      <c r="AF1857" s="346" t="str">
        <f t="shared" si="2035"/>
        <v/>
      </c>
      <c r="AG1857" s="344" t="str">
        <f t="shared" si="2086"/>
        <v/>
      </c>
      <c r="AH1857" s="344" t="str">
        <f t="shared" si="2087"/>
        <v/>
      </c>
      <c r="AI1857" s="344" t="str">
        <f t="shared" si="2088"/>
        <v/>
      </c>
      <c r="AJ1857" s="346" t="str">
        <f t="shared" si="2089"/>
        <v/>
      </c>
      <c r="AK1857" s="346" t="str">
        <f t="shared" si="2090"/>
        <v/>
      </c>
      <c r="AL1857" s="347" t="str">
        <f t="shared" si="2091"/>
        <v/>
      </c>
      <c r="AM1857" s="141"/>
      <c r="AN1857" s="141"/>
      <c r="AO1857" s="142"/>
      <c r="AP1857" s="58">
        <f t="shared" si="2036"/>
        <v>0</v>
      </c>
      <c r="AQ1857" s="318">
        <f>SUM(AP$10:AP1857)</f>
        <v>0</v>
      </c>
      <c r="AR1857" s="143">
        <f t="shared" si="2094"/>
        <v>0.1</v>
      </c>
      <c r="AS1857" s="144" t="str">
        <f t="shared" si="2037"/>
        <v/>
      </c>
      <c r="AT1857" s="144" t="str">
        <f t="shared" si="2064"/>
        <v/>
      </c>
      <c r="AU1857" s="145"/>
      <c r="AV1857" s="58">
        <f t="shared" si="2095"/>
        <v>0</v>
      </c>
      <c r="AW1857" s="318">
        <f>SUM(AV$10:AV1857)</f>
        <v>0</v>
      </c>
      <c r="AX1857" s="319">
        <f t="shared" si="2096"/>
        <v>0.1</v>
      </c>
      <c r="AY1857" s="144" t="str">
        <f t="shared" si="2078"/>
        <v/>
      </c>
      <c r="AZ1857" s="144" t="str">
        <f t="shared" si="2079"/>
        <v/>
      </c>
      <c r="BA1857" s="144"/>
      <c r="BB1857" s="146" t="str">
        <f t="shared" si="2038"/>
        <v/>
      </c>
      <c r="BC1857" s="66" t="str">
        <f t="shared" si="2077"/>
        <v/>
      </c>
      <c r="BD1857" s="195" t="str">
        <f t="shared" si="2039"/>
        <v/>
      </c>
      <c r="BG1857" s="286" t="str">
        <f t="shared" si="2040"/>
        <v/>
      </c>
      <c r="BY1857" s="211" t="str">
        <f t="shared" si="2041"/>
        <v/>
      </c>
      <c r="BZ1857" s="150" t="str">
        <f t="shared" si="2042"/>
        <v/>
      </c>
      <c r="CB1857" s="54" t="str">
        <f t="shared" si="2076"/>
        <v/>
      </c>
      <c r="CD1857" s="54" t="str">
        <f t="shared" si="2043"/>
        <v/>
      </c>
      <c r="CF1857" s="54" t="str">
        <f t="shared" si="2044"/>
        <v/>
      </c>
      <c r="CH1857" s="150" t="str">
        <f t="shared" si="2045"/>
        <v/>
      </c>
      <c r="CI1857" s="290"/>
      <c r="CJ1857" s="150" t="str">
        <f t="shared" si="2046"/>
        <v/>
      </c>
      <c r="CK1857" s="290"/>
      <c r="CL1857" s="54" t="str">
        <f t="shared" si="2065"/>
        <v/>
      </c>
      <c r="CM1857" s="290"/>
      <c r="CN1857" s="150" t="str">
        <f t="shared" si="2047"/>
        <v/>
      </c>
      <c r="CO1857" s="290"/>
      <c r="CP1857" s="150" t="str">
        <f t="shared" si="2048"/>
        <v/>
      </c>
      <c r="CQ1857" s="290"/>
      <c r="CR1857" s="150" t="str">
        <f t="shared" si="2049"/>
        <v/>
      </c>
      <c r="CS1857" s="290"/>
      <c r="CT1857" s="150" t="str">
        <f t="shared" si="2050"/>
        <v/>
      </c>
      <c r="CU1857" s="150"/>
      <c r="CV1857" s="150" t="str">
        <f t="shared" si="2051"/>
        <v/>
      </c>
      <c r="CW1857" s="94"/>
      <c r="CX1857" s="151" t="str">
        <f t="shared" si="2092"/>
        <v/>
      </c>
      <c r="CY1857" s="151" t="str">
        <f t="shared" si="2093"/>
        <v/>
      </c>
      <c r="CZ1857" s="152"/>
      <c r="DA1857" s="373" t="str">
        <f t="shared" si="2066"/>
        <v/>
      </c>
      <c r="DC1857" s="153">
        <f t="shared" si="2052"/>
        <v>0</v>
      </c>
      <c r="DD1857" s="153">
        <f t="shared" si="2053"/>
        <v>0</v>
      </c>
      <c r="DE1857" s="153">
        <f t="shared" si="2054"/>
        <v>0</v>
      </c>
      <c r="DF1857" s="158">
        <f t="shared" si="2055"/>
        <v>-4.7000000000000002E-3</v>
      </c>
      <c r="DG1857" s="159">
        <f t="shared" si="2067"/>
        <v>-1.1703000000000001</v>
      </c>
      <c r="DH1857" s="158">
        <f t="shared" si="2056"/>
        <v>3.1999999999999997E-3</v>
      </c>
      <c r="DI1857" s="159">
        <f t="shared" si="2068"/>
        <v>0.79679999999999995</v>
      </c>
      <c r="DJ1857" s="158">
        <f t="shared" si="2057"/>
        <v>-2.7000000000000001E-3</v>
      </c>
      <c r="DK1857" s="159">
        <f t="shared" si="2069"/>
        <v>-0.67230000000000001</v>
      </c>
      <c r="DL1857" s="158">
        <f t="shared" si="2058"/>
        <v>1.1999999999999999E-3</v>
      </c>
      <c r="DM1857" s="159">
        <f t="shared" si="2070"/>
        <v>0.29879999999999995</v>
      </c>
      <c r="DN1857" s="158">
        <f t="shared" si="2059"/>
        <v>1.46E-2</v>
      </c>
      <c r="DO1857" s="159">
        <f t="shared" si="2071"/>
        <v>3.6354000000000002</v>
      </c>
      <c r="DP1857" s="158">
        <f t="shared" si="2060"/>
        <v>-1.2999999999999999E-2</v>
      </c>
      <c r="DQ1857" s="159">
        <f t="shared" si="2072"/>
        <v>-3.2369999999999997</v>
      </c>
      <c r="DR1857" s="158">
        <f t="shared" si="2061"/>
        <v>-6.7000000000000002E-3</v>
      </c>
      <c r="DS1857" s="159">
        <f t="shared" si="2073"/>
        <v>-1.6683000000000001</v>
      </c>
      <c r="DT1857" s="158">
        <f t="shared" si="2062"/>
        <v>-1.2999999999999999E-2</v>
      </c>
      <c r="DU1857" s="159">
        <f t="shared" si="2074"/>
        <v>-3.2369999999999997</v>
      </c>
      <c r="DV1857" s="158">
        <f t="shared" si="2063"/>
        <v>-6.7000000000000002E-3</v>
      </c>
      <c r="DW1857" s="160">
        <f t="shared" si="2075"/>
        <v>-1.6683000000000001</v>
      </c>
    </row>
    <row r="1858" spans="1:127" ht="24.95" customHeight="1" x14ac:dyDescent="0.2">
      <c r="A1858" s="272">
        <v>1849</v>
      </c>
      <c r="B1858" s="336"/>
      <c r="C1858" s="332"/>
      <c r="D1858" s="333"/>
      <c r="E1858" s="334"/>
      <c r="F1858" s="335"/>
      <c r="G1858" s="334"/>
      <c r="H1858" s="371"/>
      <c r="I1858" s="334"/>
      <c r="J1858" s="334"/>
      <c r="K1858" s="334"/>
      <c r="L1858" s="334"/>
      <c r="M1858" s="334"/>
      <c r="N1858" s="334"/>
      <c r="O1858" s="337"/>
      <c r="P1858" s="337"/>
      <c r="Q1858" s="338" t="str">
        <f t="shared" si="2026"/>
        <v xml:space="preserve"> </v>
      </c>
      <c r="R1858" s="339" t="str">
        <f t="shared" si="2027"/>
        <v/>
      </c>
      <c r="S1858" s="340" t="str">
        <f t="shared" si="2080"/>
        <v/>
      </c>
      <c r="T1858" s="341" t="str">
        <f t="shared" si="2028"/>
        <v/>
      </c>
      <c r="U1858" s="341" t="str">
        <f t="shared" si="2029"/>
        <v/>
      </c>
      <c r="V1858" s="341" t="str">
        <f t="shared" si="2030"/>
        <v/>
      </c>
      <c r="W1858" s="341" t="str">
        <f t="shared" si="2031"/>
        <v/>
      </c>
      <c r="X1858" s="340" t="str">
        <f t="shared" si="2081"/>
        <v/>
      </c>
      <c r="Y1858" s="342" t="str">
        <f t="shared" si="2082"/>
        <v/>
      </c>
      <c r="Z1858" s="343" t="str">
        <f t="shared" si="2083"/>
        <v/>
      </c>
      <c r="AA1858" s="344" t="str">
        <f t="shared" si="2084"/>
        <v/>
      </c>
      <c r="AB1858" s="345" t="str">
        <f t="shared" si="2032"/>
        <v/>
      </c>
      <c r="AC1858" s="346" t="str">
        <f t="shared" si="2033"/>
        <v/>
      </c>
      <c r="AD1858" s="346" t="str">
        <f t="shared" si="2034"/>
        <v/>
      </c>
      <c r="AE1858" s="344" t="str">
        <f t="shared" si="2085"/>
        <v/>
      </c>
      <c r="AF1858" s="346" t="str">
        <f t="shared" si="2035"/>
        <v/>
      </c>
      <c r="AG1858" s="344" t="str">
        <f t="shared" si="2086"/>
        <v/>
      </c>
      <c r="AH1858" s="344" t="str">
        <f t="shared" si="2087"/>
        <v/>
      </c>
      <c r="AI1858" s="344" t="str">
        <f t="shared" si="2088"/>
        <v/>
      </c>
      <c r="AJ1858" s="346" t="str">
        <f t="shared" si="2089"/>
        <v/>
      </c>
      <c r="AK1858" s="346" t="str">
        <f t="shared" si="2090"/>
        <v/>
      </c>
      <c r="AL1858" s="347" t="str">
        <f t="shared" si="2091"/>
        <v/>
      </c>
      <c r="AM1858" s="141"/>
      <c r="AN1858" s="141"/>
      <c r="AO1858" s="142"/>
      <c r="AP1858" s="58">
        <f t="shared" si="2036"/>
        <v>0</v>
      </c>
      <c r="AQ1858" s="318">
        <f>SUM(AP$10:AP1858)</f>
        <v>0</v>
      </c>
      <c r="AR1858" s="143">
        <f t="shared" si="2094"/>
        <v>0.1</v>
      </c>
      <c r="AS1858" s="144" t="str">
        <f t="shared" si="2037"/>
        <v/>
      </c>
      <c r="AT1858" s="144" t="str">
        <f t="shared" si="2064"/>
        <v/>
      </c>
      <c r="AU1858" s="145"/>
      <c r="AV1858" s="58">
        <f t="shared" si="2095"/>
        <v>0</v>
      </c>
      <c r="AW1858" s="318">
        <f>SUM(AV$10:AV1858)</f>
        <v>0</v>
      </c>
      <c r="AX1858" s="319">
        <f t="shared" si="2096"/>
        <v>0.1</v>
      </c>
      <c r="AY1858" s="144" t="str">
        <f t="shared" si="2078"/>
        <v/>
      </c>
      <c r="AZ1858" s="144" t="str">
        <f t="shared" si="2079"/>
        <v/>
      </c>
      <c r="BA1858" s="144"/>
      <c r="BB1858" s="146" t="str">
        <f t="shared" si="2038"/>
        <v/>
      </c>
      <c r="BC1858" s="66" t="str">
        <f t="shared" si="2077"/>
        <v/>
      </c>
      <c r="BD1858" s="195" t="str">
        <f t="shared" si="2039"/>
        <v/>
      </c>
      <c r="BG1858" s="286" t="str">
        <f t="shared" si="2040"/>
        <v/>
      </c>
      <c r="BY1858" s="211" t="str">
        <f t="shared" si="2041"/>
        <v/>
      </c>
      <c r="BZ1858" s="150" t="str">
        <f t="shared" si="2042"/>
        <v/>
      </c>
      <c r="CB1858" s="54" t="str">
        <f t="shared" si="2076"/>
        <v/>
      </c>
      <c r="CD1858" s="54" t="str">
        <f t="shared" si="2043"/>
        <v/>
      </c>
      <c r="CF1858" s="54" t="str">
        <f t="shared" si="2044"/>
        <v/>
      </c>
      <c r="CH1858" s="150" t="str">
        <f t="shared" si="2045"/>
        <v/>
      </c>
      <c r="CI1858" s="290"/>
      <c r="CJ1858" s="150" t="str">
        <f t="shared" si="2046"/>
        <v/>
      </c>
      <c r="CK1858" s="290"/>
      <c r="CL1858" s="54" t="str">
        <f t="shared" si="2065"/>
        <v/>
      </c>
      <c r="CM1858" s="290"/>
      <c r="CN1858" s="150" t="str">
        <f t="shared" si="2047"/>
        <v/>
      </c>
      <c r="CO1858" s="290"/>
      <c r="CP1858" s="150" t="str">
        <f t="shared" si="2048"/>
        <v/>
      </c>
      <c r="CQ1858" s="290"/>
      <c r="CR1858" s="150" t="str">
        <f t="shared" si="2049"/>
        <v/>
      </c>
      <c r="CS1858" s="290"/>
      <c r="CT1858" s="150" t="str">
        <f t="shared" si="2050"/>
        <v/>
      </c>
      <c r="CU1858" s="150"/>
      <c r="CV1858" s="150" t="str">
        <f t="shared" si="2051"/>
        <v/>
      </c>
      <c r="CW1858" s="94"/>
      <c r="CX1858" s="151" t="str">
        <f t="shared" si="2092"/>
        <v/>
      </c>
      <c r="CY1858" s="151" t="str">
        <f t="shared" si="2093"/>
        <v/>
      </c>
      <c r="CZ1858" s="152"/>
      <c r="DA1858" s="373" t="str">
        <f t="shared" si="2066"/>
        <v/>
      </c>
      <c r="DC1858" s="153">
        <f t="shared" si="2052"/>
        <v>0</v>
      </c>
      <c r="DD1858" s="153">
        <f t="shared" si="2053"/>
        <v>0</v>
      </c>
      <c r="DE1858" s="153">
        <f t="shared" si="2054"/>
        <v>0</v>
      </c>
      <c r="DF1858" s="158">
        <f t="shared" si="2055"/>
        <v>-4.7000000000000002E-3</v>
      </c>
      <c r="DG1858" s="159">
        <f t="shared" si="2067"/>
        <v>-1.1703000000000001</v>
      </c>
      <c r="DH1858" s="158">
        <f t="shared" si="2056"/>
        <v>3.1999999999999997E-3</v>
      </c>
      <c r="DI1858" s="159">
        <f t="shared" si="2068"/>
        <v>0.79679999999999995</v>
      </c>
      <c r="DJ1858" s="158">
        <f t="shared" si="2057"/>
        <v>-2.7000000000000001E-3</v>
      </c>
      <c r="DK1858" s="159">
        <f t="shared" si="2069"/>
        <v>-0.67230000000000001</v>
      </c>
      <c r="DL1858" s="158">
        <f t="shared" si="2058"/>
        <v>1.1999999999999999E-3</v>
      </c>
      <c r="DM1858" s="159">
        <f t="shared" si="2070"/>
        <v>0.29879999999999995</v>
      </c>
      <c r="DN1858" s="158">
        <f t="shared" si="2059"/>
        <v>1.46E-2</v>
      </c>
      <c r="DO1858" s="159">
        <f t="shared" si="2071"/>
        <v>3.6354000000000002</v>
      </c>
      <c r="DP1858" s="158">
        <f t="shared" si="2060"/>
        <v>-1.2999999999999999E-2</v>
      </c>
      <c r="DQ1858" s="159">
        <f t="shared" si="2072"/>
        <v>-3.2369999999999997</v>
      </c>
      <c r="DR1858" s="158">
        <f t="shared" si="2061"/>
        <v>-6.7000000000000002E-3</v>
      </c>
      <c r="DS1858" s="159">
        <f t="shared" si="2073"/>
        <v>-1.6683000000000001</v>
      </c>
      <c r="DT1858" s="158">
        <f t="shared" si="2062"/>
        <v>-1.2999999999999999E-2</v>
      </c>
      <c r="DU1858" s="159">
        <f t="shared" si="2074"/>
        <v>-3.2369999999999997</v>
      </c>
      <c r="DV1858" s="158">
        <f t="shared" si="2063"/>
        <v>-6.7000000000000002E-3</v>
      </c>
      <c r="DW1858" s="160">
        <f t="shared" si="2075"/>
        <v>-1.6683000000000001</v>
      </c>
    </row>
    <row r="1859" spans="1:127" ht="24.95" customHeight="1" x14ac:dyDescent="0.2">
      <c r="A1859" s="272">
        <v>1850</v>
      </c>
      <c r="B1859" s="336"/>
      <c r="C1859" s="332"/>
      <c r="D1859" s="333"/>
      <c r="E1859" s="334"/>
      <c r="F1859" s="335"/>
      <c r="G1859" s="334"/>
      <c r="H1859" s="371"/>
      <c r="I1859" s="334"/>
      <c r="J1859" s="334"/>
      <c r="K1859" s="334"/>
      <c r="L1859" s="334"/>
      <c r="M1859" s="334"/>
      <c r="N1859" s="334"/>
      <c r="O1859" s="337"/>
      <c r="P1859" s="337"/>
      <c r="Q1859" s="338" t="str">
        <f t="shared" si="2026"/>
        <v xml:space="preserve"> </v>
      </c>
      <c r="R1859" s="339" t="str">
        <f t="shared" si="2027"/>
        <v/>
      </c>
      <c r="S1859" s="340" t="str">
        <f t="shared" si="2080"/>
        <v/>
      </c>
      <c r="T1859" s="341" t="str">
        <f t="shared" si="2028"/>
        <v/>
      </c>
      <c r="U1859" s="341" t="str">
        <f t="shared" si="2029"/>
        <v/>
      </c>
      <c r="V1859" s="341" t="str">
        <f t="shared" si="2030"/>
        <v/>
      </c>
      <c r="W1859" s="341" t="str">
        <f t="shared" si="2031"/>
        <v/>
      </c>
      <c r="X1859" s="340" t="str">
        <f t="shared" si="2081"/>
        <v/>
      </c>
      <c r="Y1859" s="342" t="str">
        <f t="shared" si="2082"/>
        <v/>
      </c>
      <c r="Z1859" s="343" t="str">
        <f t="shared" si="2083"/>
        <v/>
      </c>
      <c r="AA1859" s="344" t="str">
        <f t="shared" si="2084"/>
        <v/>
      </c>
      <c r="AB1859" s="345" t="str">
        <f t="shared" si="2032"/>
        <v/>
      </c>
      <c r="AC1859" s="346" t="str">
        <f t="shared" si="2033"/>
        <v/>
      </c>
      <c r="AD1859" s="346" t="str">
        <f t="shared" si="2034"/>
        <v/>
      </c>
      <c r="AE1859" s="344" t="str">
        <f t="shared" si="2085"/>
        <v/>
      </c>
      <c r="AF1859" s="346" t="str">
        <f t="shared" si="2035"/>
        <v/>
      </c>
      <c r="AG1859" s="344" t="str">
        <f t="shared" si="2086"/>
        <v/>
      </c>
      <c r="AH1859" s="344" t="str">
        <f t="shared" si="2087"/>
        <v/>
      </c>
      <c r="AI1859" s="344" t="str">
        <f t="shared" si="2088"/>
        <v/>
      </c>
      <c r="AJ1859" s="346" t="str">
        <f t="shared" si="2089"/>
        <v/>
      </c>
      <c r="AK1859" s="346" t="str">
        <f t="shared" si="2090"/>
        <v/>
      </c>
      <c r="AL1859" s="347" t="str">
        <f t="shared" si="2091"/>
        <v/>
      </c>
      <c r="AM1859" s="141"/>
      <c r="AN1859" s="141"/>
      <c r="AO1859" s="142"/>
      <c r="AP1859" s="58">
        <f t="shared" si="2036"/>
        <v>0</v>
      </c>
      <c r="AQ1859" s="318">
        <f>SUM(AP$10:AP1859)</f>
        <v>0</v>
      </c>
      <c r="AR1859" s="143">
        <f t="shared" si="2094"/>
        <v>0.1</v>
      </c>
      <c r="AS1859" s="144" t="str">
        <f t="shared" si="2037"/>
        <v/>
      </c>
      <c r="AT1859" s="144" t="str">
        <f t="shared" si="2064"/>
        <v/>
      </c>
      <c r="AU1859" s="145"/>
      <c r="AV1859" s="58">
        <f t="shared" si="2095"/>
        <v>0</v>
      </c>
      <c r="AW1859" s="318">
        <f>SUM(AV$10:AV1859)</f>
        <v>0</v>
      </c>
      <c r="AX1859" s="319">
        <f t="shared" si="2096"/>
        <v>0.1</v>
      </c>
      <c r="AY1859" s="144" t="str">
        <f t="shared" si="2078"/>
        <v/>
      </c>
      <c r="AZ1859" s="144" t="str">
        <f t="shared" si="2079"/>
        <v/>
      </c>
      <c r="BA1859" s="144"/>
      <c r="BB1859" s="146" t="str">
        <f t="shared" si="2038"/>
        <v/>
      </c>
      <c r="BC1859" s="66" t="str">
        <f t="shared" si="2077"/>
        <v/>
      </c>
      <c r="BD1859" s="195" t="str">
        <f t="shared" si="2039"/>
        <v/>
      </c>
      <c r="BG1859" s="286" t="str">
        <f t="shared" si="2040"/>
        <v/>
      </c>
      <c r="BY1859" s="211" t="str">
        <f t="shared" si="2041"/>
        <v/>
      </c>
      <c r="BZ1859" s="150" t="str">
        <f t="shared" si="2042"/>
        <v/>
      </c>
      <c r="CB1859" s="54" t="str">
        <f t="shared" si="2076"/>
        <v/>
      </c>
      <c r="CD1859" s="54" t="str">
        <f t="shared" si="2043"/>
        <v/>
      </c>
      <c r="CF1859" s="54" t="str">
        <f t="shared" si="2044"/>
        <v/>
      </c>
      <c r="CH1859" s="150" t="str">
        <f t="shared" si="2045"/>
        <v/>
      </c>
      <c r="CI1859" s="290"/>
      <c r="CJ1859" s="150" t="str">
        <f t="shared" si="2046"/>
        <v/>
      </c>
      <c r="CK1859" s="290"/>
      <c r="CL1859" s="54" t="str">
        <f t="shared" si="2065"/>
        <v/>
      </c>
      <c r="CM1859" s="290"/>
      <c r="CN1859" s="150" t="str">
        <f t="shared" si="2047"/>
        <v/>
      </c>
      <c r="CO1859" s="290"/>
      <c r="CP1859" s="150" t="str">
        <f t="shared" si="2048"/>
        <v/>
      </c>
      <c r="CQ1859" s="290"/>
      <c r="CR1859" s="150" t="str">
        <f t="shared" si="2049"/>
        <v/>
      </c>
      <c r="CS1859" s="290"/>
      <c r="CT1859" s="150" t="str">
        <f t="shared" si="2050"/>
        <v/>
      </c>
      <c r="CU1859" s="150"/>
      <c r="CV1859" s="150" t="str">
        <f t="shared" si="2051"/>
        <v/>
      </c>
      <c r="CW1859" s="94"/>
      <c r="CX1859" s="151" t="str">
        <f t="shared" si="2092"/>
        <v/>
      </c>
      <c r="CY1859" s="151" t="str">
        <f t="shared" si="2093"/>
        <v/>
      </c>
      <c r="CZ1859" s="152"/>
      <c r="DA1859" s="373" t="str">
        <f t="shared" si="2066"/>
        <v/>
      </c>
      <c r="DC1859" s="153">
        <f t="shared" si="2052"/>
        <v>0</v>
      </c>
      <c r="DD1859" s="153">
        <f t="shared" si="2053"/>
        <v>0</v>
      </c>
      <c r="DE1859" s="153">
        <f t="shared" si="2054"/>
        <v>0</v>
      </c>
      <c r="DF1859" s="158">
        <f t="shared" si="2055"/>
        <v>-4.7000000000000002E-3</v>
      </c>
      <c r="DG1859" s="159">
        <f t="shared" si="2067"/>
        <v>-1.1703000000000001</v>
      </c>
      <c r="DH1859" s="158">
        <f t="shared" si="2056"/>
        <v>3.1999999999999997E-3</v>
      </c>
      <c r="DI1859" s="159">
        <f t="shared" si="2068"/>
        <v>0.79679999999999995</v>
      </c>
      <c r="DJ1859" s="158">
        <f t="shared" si="2057"/>
        <v>-2.7000000000000001E-3</v>
      </c>
      <c r="DK1859" s="159">
        <f t="shared" si="2069"/>
        <v>-0.67230000000000001</v>
      </c>
      <c r="DL1859" s="158">
        <f t="shared" si="2058"/>
        <v>1.1999999999999999E-3</v>
      </c>
      <c r="DM1859" s="159">
        <f t="shared" si="2070"/>
        <v>0.29879999999999995</v>
      </c>
      <c r="DN1859" s="158">
        <f t="shared" si="2059"/>
        <v>1.46E-2</v>
      </c>
      <c r="DO1859" s="159">
        <f t="shared" si="2071"/>
        <v>3.6354000000000002</v>
      </c>
      <c r="DP1859" s="158">
        <f t="shared" si="2060"/>
        <v>-1.2999999999999999E-2</v>
      </c>
      <c r="DQ1859" s="159">
        <f t="shared" si="2072"/>
        <v>-3.2369999999999997</v>
      </c>
      <c r="DR1859" s="158">
        <f t="shared" si="2061"/>
        <v>-6.7000000000000002E-3</v>
      </c>
      <c r="DS1859" s="159">
        <f t="shared" si="2073"/>
        <v>-1.6683000000000001</v>
      </c>
      <c r="DT1859" s="158">
        <f t="shared" si="2062"/>
        <v>-1.2999999999999999E-2</v>
      </c>
      <c r="DU1859" s="159">
        <f t="shared" si="2074"/>
        <v>-3.2369999999999997</v>
      </c>
      <c r="DV1859" s="158">
        <f t="shared" si="2063"/>
        <v>-6.7000000000000002E-3</v>
      </c>
      <c r="DW1859" s="160">
        <f t="shared" si="2075"/>
        <v>-1.6683000000000001</v>
      </c>
    </row>
    <row r="1860" spans="1:127" ht="24.95" customHeight="1" x14ac:dyDescent="0.2">
      <c r="A1860" s="272">
        <v>1851</v>
      </c>
      <c r="B1860" s="336"/>
      <c r="C1860" s="332"/>
      <c r="D1860" s="333"/>
      <c r="E1860" s="334"/>
      <c r="F1860" s="335"/>
      <c r="G1860" s="334"/>
      <c r="H1860" s="371"/>
      <c r="I1860" s="334"/>
      <c r="J1860" s="334"/>
      <c r="K1860" s="334"/>
      <c r="L1860" s="334"/>
      <c r="M1860" s="334"/>
      <c r="N1860" s="334"/>
      <c r="O1860" s="337"/>
      <c r="P1860" s="337"/>
      <c r="Q1860" s="338" t="str">
        <f t="shared" si="2026"/>
        <v xml:space="preserve"> </v>
      </c>
      <c r="R1860" s="339" t="str">
        <f t="shared" si="2027"/>
        <v/>
      </c>
      <c r="S1860" s="340" t="str">
        <f t="shared" si="2080"/>
        <v/>
      </c>
      <c r="T1860" s="341" t="str">
        <f t="shared" si="2028"/>
        <v/>
      </c>
      <c r="U1860" s="341" t="str">
        <f t="shared" si="2029"/>
        <v/>
      </c>
      <c r="V1860" s="341" t="str">
        <f t="shared" si="2030"/>
        <v/>
      </c>
      <c r="W1860" s="341" t="str">
        <f t="shared" si="2031"/>
        <v/>
      </c>
      <c r="X1860" s="340" t="str">
        <f t="shared" si="2081"/>
        <v/>
      </c>
      <c r="Y1860" s="342" t="str">
        <f t="shared" si="2082"/>
        <v/>
      </c>
      <c r="Z1860" s="343" t="str">
        <f t="shared" si="2083"/>
        <v/>
      </c>
      <c r="AA1860" s="344" t="str">
        <f t="shared" si="2084"/>
        <v/>
      </c>
      <c r="AB1860" s="345" t="str">
        <f t="shared" si="2032"/>
        <v/>
      </c>
      <c r="AC1860" s="346" t="str">
        <f t="shared" si="2033"/>
        <v/>
      </c>
      <c r="AD1860" s="346" t="str">
        <f t="shared" si="2034"/>
        <v/>
      </c>
      <c r="AE1860" s="344" t="str">
        <f t="shared" si="2085"/>
        <v/>
      </c>
      <c r="AF1860" s="346" t="str">
        <f t="shared" si="2035"/>
        <v/>
      </c>
      <c r="AG1860" s="344" t="str">
        <f t="shared" si="2086"/>
        <v/>
      </c>
      <c r="AH1860" s="344" t="str">
        <f t="shared" si="2087"/>
        <v/>
      </c>
      <c r="AI1860" s="344" t="str">
        <f t="shared" si="2088"/>
        <v/>
      </c>
      <c r="AJ1860" s="346" t="str">
        <f t="shared" si="2089"/>
        <v/>
      </c>
      <c r="AK1860" s="346" t="str">
        <f t="shared" si="2090"/>
        <v/>
      </c>
      <c r="AL1860" s="347" t="str">
        <f t="shared" si="2091"/>
        <v/>
      </c>
      <c r="AM1860" s="141"/>
      <c r="AN1860" s="141"/>
      <c r="AO1860" s="142"/>
      <c r="AP1860" s="58">
        <f t="shared" si="2036"/>
        <v>0</v>
      </c>
      <c r="AQ1860" s="318">
        <f>SUM(AP$10:AP1860)</f>
        <v>0</v>
      </c>
      <c r="AR1860" s="143">
        <f t="shared" si="2094"/>
        <v>0.1</v>
      </c>
      <c r="AS1860" s="144" t="str">
        <f t="shared" si="2037"/>
        <v/>
      </c>
      <c r="AT1860" s="144" t="str">
        <f t="shared" si="2064"/>
        <v/>
      </c>
      <c r="AU1860" s="145"/>
      <c r="AV1860" s="58">
        <f t="shared" si="2095"/>
        <v>0</v>
      </c>
      <c r="AW1860" s="318">
        <f>SUM(AV$10:AV1860)</f>
        <v>0</v>
      </c>
      <c r="AX1860" s="319">
        <f t="shared" si="2096"/>
        <v>0.1</v>
      </c>
      <c r="AY1860" s="144" t="str">
        <f t="shared" si="2078"/>
        <v/>
      </c>
      <c r="AZ1860" s="144" t="str">
        <f t="shared" si="2079"/>
        <v/>
      </c>
      <c r="BA1860" s="144"/>
      <c r="BB1860" s="146" t="str">
        <f t="shared" si="2038"/>
        <v/>
      </c>
      <c r="BC1860" s="66" t="str">
        <f t="shared" si="2077"/>
        <v/>
      </c>
      <c r="BD1860" s="195" t="str">
        <f t="shared" si="2039"/>
        <v/>
      </c>
      <c r="BG1860" s="286" t="str">
        <f t="shared" si="2040"/>
        <v/>
      </c>
      <c r="BY1860" s="211" t="str">
        <f t="shared" si="2041"/>
        <v/>
      </c>
      <c r="BZ1860" s="150" t="str">
        <f t="shared" si="2042"/>
        <v/>
      </c>
      <c r="CB1860" s="54" t="str">
        <f t="shared" si="2076"/>
        <v/>
      </c>
      <c r="CD1860" s="54" t="str">
        <f t="shared" si="2043"/>
        <v/>
      </c>
      <c r="CF1860" s="54" t="str">
        <f t="shared" si="2044"/>
        <v/>
      </c>
      <c r="CH1860" s="150" t="str">
        <f t="shared" si="2045"/>
        <v/>
      </c>
      <c r="CI1860" s="290"/>
      <c r="CJ1860" s="150" t="str">
        <f t="shared" si="2046"/>
        <v/>
      </c>
      <c r="CK1860" s="290"/>
      <c r="CL1860" s="54" t="str">
        <f t="shared" si="2065"/>
        <v/>
      </c>
      <c r="CM1860" s="290"/>
      <c r="CN1860" s="150" t="str">
        <f t="shared" si="2047"/>
        <v/>
      </c>
      <c r="CO1860" s="290"/>
      <c r="CP1860" s="150" t="str">
        <f t="shared" si="2048"/>
        <v/>
      </c>
      <c r="CQ1860" s="290"/>
      <c r="CR1860" s="150" t="str">
        <f t="shared" si="2049"/>
        <v/>
      </c>
      <c r="CS1860" s="290"/>
      <c r="CT1860" s="150" t="str">
        <f t="shared" si="2050"/>
        <v/>
      </c>
      <c r="CU1860" s="150"/>
      <c r="CV1860" s="150" t="str">
        <f t="shared" si="2051"/>
        <v/>
      </c>
      <c r="CW1860" s="94"/>
      <c r="CX1860" s="151" t="str">
        <f t="shared" si="2092"/>
        <v/>
      </c>
      <c r="CY1860" s="151" t="str">
        <f t="shared" si="2093"/>
        <v/>
      </c>
      <c r="CZ1860" s="152"/>
      <c r="DA1860" s="373" t="str">
        <f t="shared" si="2066"/>
        <v/>
      </c>
      <c r="DC1860" s="153">
        <f t="shared" si="2052"/>
        <v>0</v>
      </c>
      <c r="DD1860" s="153">
        <f t="shared" si="2053"/>
        <v>0</v>
      </c>
      <c r="DE1860" s="153">
        <f t="shared" si="2054"/>
        <v>0</v>
      </c>
      <c r="DF1860" s="158">
        <f t="shared" si="2055"/>
        <v>-4.7000000000000002E-3</v>
      </c>
      <c r="DG1860" s="159">
        <f t="shared" si="2067"/>
        <v>-1.1703000000000001</v>
      </c>
      <c r="DH1860" s="158">
        <f t="shared" si="2056"/>
        <v>3.1999999999999997E-3</v>
      </c>
      <c r="DI1860" s="159">
        <f t="shared" si="2068"/>
        <v>0.79679999999999995</v>
      </c>
      <c r="DJ1860" s="158">
        <f t="shared" si="2057"/>
        <v>-2.7000000000000001E-3</v>
      </c>
      <c r="DK1860" s="159">
        <f t="shared" si="2069"/>
        <v>-0.67230000000000001</v>
      </c>
      <c r="DL1860" s="158">
        <f t="shared" si="2058"/>
        <v>1.1999999999999999E-3</v>
      </c>
      <c r="DM1860" s="159">
        <f t="shared" si="2070"/>
        <v>0.29879999999999995</v>
      </c>
      <c r="DN1860" s="158">
        <f t="shared" si="2059"/>
        <v>1.46E-2</v>
      </c>
      <c r="DO1860" s="159">
        <f t="shared" si="2071"/>
        <v>3.6354000000000002</v>
      </c>
      <c r="DP1860" s="158">
        <f t="shared" si="2060"/>
        <v>-1.2999999999999999E-2</v>
      </c>
      <c r="DQ1860" s="159">
        <f t="shared" si="2072"/>
        <v>-3.2369999999999997</v>
      </c>
      <c r="DR1860" s="158">
        <f t="shared" si="2061"/>
        <v>-6.7000000000000002E-3</v>
      </c>
      <c r="DS1860" s="159">
        <f t="shared" si="2073"/>
        <v>-1.6683000000000001</v>
      </c>
      <c r="DT1860" s="158">
        <f t="shared" si="2062"/>
        <v>-1.2999999999999999E-2</v>
      </c>
      <c r="DU1860" s="159">
        <f t="shared" si="2074"/>
        <v>-3.2369999999999997</v>
      </c>
      <c r="DV1860" s="158">
        <f t="shared" si="2063"/>
        <v>-6.7000000000000002E-3</v>
      </c>
      <c r="DW1860" s="160">
        <f t="shared" si="2075"/>
        <v>-1.6683000000000001</v>
      </c>
    </row>
    <row r="1861" spans="1:127" ht="24.95" customHeight="1" x14ac:dyDescent="0.2">
      <c r="A1861" s="272">
        <v>1852</v>
      </c>
      <c r="B1861" s="336"/>
      <c r="C1861" s="332"/>
      <c r="D1861" s="333"/>
      <c r="E1861" s="334"/>
      <c r="F1861" s="335"/>
      <c r="G1861" s="334"/>
      <c r="H1861" s="371"/>
      <c r="I1861" s="334"/>
      <c r="J1861" s="334"/>
      <c r="K1861" s="334"/>
      <c r="L1861" s="334"/>
      <c r="M1861" s="334"/>
      <c r="N1861" s="334"/>
      <c r="O1861" s="337"/>
      <c r="P1861" s="337"/>
      <c r="Q1861" s="338" t="str">
        <f t="shared" si="2026"/>
        <v xml:space="preserve"> </v>
      </c>
      <c r="R1861" s="339" t="str">
        <f t="shared" si="2027"/>
        <v/>
      </c>
      <c r="S1861" s="340" t="str">
        <f t="shared" si="2080"/>
        <v/>
      </c>
      <c r="T1861" s="341" t="str">
        <f t="shared" si="2028"/>
        <v/>
      </c>
      <c r="U1861" s="341" t="str">
        <f t="shared" si="2029"/>
        <v/>
      </c>
      <c r="V1861" s="341" t="str">
        <f t="shared" si="2030"/>
        <v/>
      </c>
      <c r="W1861" s="341" t="str">
        <f t="shared" si="2031"/>
        <v/>
      </c>
      <c r="X1861" s="340" t="str">
        <f t="shared" si="2081"/>
        <v/>
      </c>
      <c r="Y1861" s="342" t="str">
        <f t="shared" si="2082"/>
        <v/>
      </c>
      <c r="Z1861" s="343" t="str">
        <f t="shared" si="2083"/>
        <v/>
      </c>
      <c r="AA1861" s="344" t="str">
        <f t="shared" si="2084"/>
        <v/>
      </c>
      <c r="AB1861" s="345" t="str">
        <f t="shared" si="2032"/>
        <v/>
      </c>
      <c r="AC1861" s="346" t="str">
        <f t="shared" si="2033"/>
        <v/>
      </c>
      <c r="AD1861" s="346" t="str">
        <f t="shared" si="2034"/>
        <v/>
      </c>
      <c r="AE1861" s="344" t="str">
        <f t="shared" si="2085"/>
        <v/>
      </c>
      <c r="AF1861" s="346" t="str">
        <f t="shared" si="2035"/>
        <v/>
      </c>
      <c r="AG1861" s="344" t="str">
        <f t="shared" si="2086"/>
        <v/>
      </c>
      <c r="AH1861" s="344" t="str">
        <f t="shared" si="2087"/>
        <v/>
      </c>
      <c r="AI1861" s="344" t="str">
        <f t="shared" si="2088"/>
        <v/>
      </c>
      <c r="AJ1861" s="346" t="str">
        <f t="shared" si="2089"/>
        <v/>
      </c>
      <c r="AK1861" s="346" t="str">
        <f t="shared" si="2090"/>
        <v/>
      </c>
      <c r="AL1861" s="347" t="str">
        <f t="shared" si="2091"/>
        <v/>
      </c>
      <c r="AM1861" s="141"/>
      <c r="AN1861" s="141"/>
      <c r="AO1861" s="142"/>
      <c r="AP1861" s="58">
        <f t="shared" si="2036"/>
        <v>0</v>
      </c>
      <c r="AQ1861" s="318">
        <f>SUM(AP$10:AP1861)</f>
        <v>0</v>
      </c>
      <c r="AR1861" s="143">
        <f t="shared" si="2094"/>
        <v>0.1</v>
      </c>
      <c r="AS1861" s="144" t="str">
        <f t="shared" si="2037"/>
        <v/>
      </c>
      <c r="AT1861" s="144" t="str">
        <f t="shared" si="2064"/>
        <v/>
      </c>
      <c r="AU1861" s="145"/>
      <c r="AV1861" s="58">
        <f t="shared" si="2095"/>
        <v>0</v>
      </c>
      <c r="AW1861" s="318">
        <f>SUM(AV$10:AV1861)</f>
        <v>0</v>
      </c>
      <c r="AX1861" s="319">
        <f t="shared" si="2096"/>
        <v>0.1</v>
      </c>
      <c r="AY1861" s="144" t="str">
        <f t="shared" si="2078"/>
        <v/>
      </c>
      <c r="AZ1861" s="144" t="str">
        <f t="shared" si="2079"/>
        <v/>
      </c>
      <c r="BA1861" s="144"/>
      <c r="BB1861" s="146" t="str">
        <f t="shared" si="2038"/>
        <v/>
      </c>
      <c r="BC1861" s="66" t="str">
        <f t="shared" si="2077"/>
        <v/>
      </c>
      <c r="BD1861" s="195" t="str">
        <f t="shared" si="2039"/>
        <v/>
      </c>
      <c r="BG1861" s="286" t="str">
        <f t="shared" si="2040"/>
        <v/>
      </c>
      <c r="BY1861" s="211" t="str">
        <f t="shared" si="2041"/>
        <v/>
      </c>
      <c r="BZ1861" s="150" t="str">
        <f t="shared" si="2042"/>
        <v/>
      </c>
      <c r="CB1861" s="54" t="str">
        <f t="shared" si="2076"/>
        <v/>
      </c>
      <c r="CD1861" s="54" t="str">
        <f t="shared" si="2043"/>
        <v/>
      </c>
      <c r="CF1861" s="54" t="str">
        <f t="shared" si="2044"/>
        <v/>
      </c>
      <c r="CH1861" s="150" t="str">
        <f t="shared" si="2045"/>
        <v/>
      </c>
      <c r="CI1861" s="290"/>
      <c r="CJ1861" s="150" t="str">
        <f t="shared" si="2046"/>
        <v/>
      </c>
      <c r="CK1861" s="290"/>
      <c r="CL1861" s="54" t="str">
        <f t="shared" si="2065"/>
        <v/>
      </c>
      <c r="CM1861" s="290"/>
      <c r="CN1861" s="150" t="str">
        <f t="shared" si="2047"/>
        <v/>
      </c>
      <c r="CO1861" s="290"/>
      <c r="CP1861" s="150" t="str">
        <f t="shared" si="2048"/>
        <v/>
      </c>
      <c r="CQ1861" s="290"/>
      <c r="CR1861" s="150" t="str">
        <f t="shared" si="2049"/>
        <v/>
      </c>
      <c r="CS1861" s="290"/>
      <c r="CT1861" s="150" t="str">
        <f t="shared" si="2050"/>
        <v/>
      </c>
      <c r="CU1861" s="150"/>
      <c r="CV1861" s="150" t="str">
        <f t="shared" si="2051"/>
        <v/>
      </c>
      <c r="CW1861" s="94"/>
      <c r="CX1861" s="151" t="str">
        <f t="shared" si="2092"/>
        <v/>
      </c>
      <c r="CY1861" s="151" t="str">
        <f t="shared" si="2093"/>
        <v/>
      </c>
      <c r="CZ1861" s="152"/>
      <c r="DA1861" s="373" t="str">
        <f t="shared" si="2066"/>
        <v/>
      </c>
      <c r="DC1861" s="153">
        <f t="shared" si="2052"/>
        <v>0</v>
      </c>
      <c r="DD1861" s="153">
        <f t="shared" si="2053"/>
        <v>0</v>
      </c>
      <c r="DE1861" s="153">
        <f t="shared" si="2054"/>
        <v>0</v>
      </c>
      <c r="DF1861" s="158">
        <f t="shared" si="2055"/>
        <v>-4.7000000000000002E-3</v>
      </c>
      <c r="DG1861" s="159">
        <f t="shared" si="2067"/>
        <v>-1.1703000000000001</v>
      </c>
      <c r="DH1861" s="158">
        <f t="shared" si="2056"/>
        <v>3.1999999999999997E-3</v>
      </c>
      <c r="DI1861" s="159">
        <f t="shared" si="2068"/>
        <v>0.79679999999999995</v>
      </c>
      <c r="DJ1861" s="158">
        <f t="shared" si="2057"/>
        <v>-2.7000000000000001E-3</v>
      </c>
      <c r="DK1861" s="159">
        <f t="shared" si="2069"/>
        <v>-0.67230000000000001</v>
      </c>
      <c r="DL1861" s="158">
        <f t="shared" si="2058"/>
        <v>1.1999999999999999E-3</v>
      </c>
      <c r="DM1861" s="159">
        <f t="shared" si="2070"/>
        <v>0.29879999999999995</v>
      </c>
      <c r="DN1861" s="158">
        <f t="shared" si="2059"/>
        <v>1.46E-2</v>
      </c>
      <c r="DO1861" s="159">
        <f t="shared" si="2071"/>
        <v>3.6354000000000002</v>
      </c>
      <c r="DP1861" s="158">
        <f t="shared" si="2060"/>
        <v>-1.2999999999999999E-2</v>
      </c>
      <c r="DQ1861" s="159">
        <f t="shared" si="2072"/>
        <v>-3.2369999999999997</v>
      </c>
      <c r="DR1861" s="158">
        <f t="shared" si="2061"/>
        <v>-6.7000000000000002E-3</v>
      </c>
      <c r="DS1861" s="159">
        <f t="shared" si="2073"/>
        <v>-1.6683000000000001</v>
      </c>
      <c r="DT1861" s="158">
        <f t="shared" si="2062"/>
        <v>-1.2999999999999999E-2</v>
      </c>
      <c r="DU1861" s="159">
        <f t="shared" si="2074"/>
        <v>-3.2369999999999997</v>
      </c>
      <c r="DV1861" s="158">
        <f t="shared" si="2063"/>
        <v>-6.7000000000000002E-3</v>
      </c>
      <c r="DW1861" s="160">
        <f t="shared" si="2075"/>
        <v>-1.6683000000000001</v>
      </c>
    </row>
    <row r="1862" spans="1:127" ht="24.95" customHeight="1" x14ac:dyDescent="0.2">
      <c r="A1862" s="272">
        <v>1853</v>
      </c>
      <c r="B1862" s="336"/>
      <c r="C1862" s="332"/>
      <c r="D1862" s="333"/>
      <c r="E1862" s="334"/>
      <c r="F1862" s="335"/>
      <c r="G1862" s="334"/>
      <c r="H1862" s="371"/>
      <c r="I1862" s="334"/>
      <c r="J1862" s="334"/>
      <c r="K1862" s="334"/>
      <c r="L1862" s="334"/>
      <c r="M1862" s="334"/>
      <c r="N1862" s="334"/>
      <c r="O1862" s="337"/>
      <c r="P1862" s="337"/>
      <c r="Q1862" s="338" t="str">
        <f t="shared" si="2026"/>
        <v xml:space="preserve"> </v>
      </c>
      <c r="R1862" s="339" t="str">
        <f t="shared" si="2027"/>
        <v/>
      </c>
      <c r="S1862" s="340" t="str">
        <f t="shared" si="2080"/>
        <v/>
      </c>
      <c r="T1862" s="341" t="str">
        <f t="shared" si="2028"/>
        <v/>
      </c>
      <c r="U1862" s="341" t="str">
        <f t="shared" si="2029"/>
        <v/>
      </c>
      <c r="V1862" s="341" t="str">
        <f t="shared" si="2030"/>
        <v/>
      </c>
      <c r="W1862" s="341" t="str">
        <f t="shared" si="2031"/>
        <v/>
      </c>
      <c r="X1862" s="340" t="str">
        <f t="shared" si="2081"/>
        <v/>
      </c>
      <c r="Y1862" s="342" t="str">
        <f t="shared" si="2082"/>
        <v/>
      </c>
      <c r="Z1862" s="343" t="str">
        <f t="shared" si="2083"/>
        <v/>
      </c>
      <c r="AA1862" s="344" t="str">
        <f t="shared" si="2084"/>
        <v/>
      </c>
      <c r="AB1862" s="345" t="str">
        <f t="shared" si="2032"/>
        <v/>
      </c>
      <c r="AC1862" s="346" t="str">
        <f t="shared" si="2033"/>
        <v/>
      </c>
      <c r="AD1862" s="346" t="str">
        <f t="shared" si="2034"/>
        <v/>
      </c>
      <c r="AE1862" s="344" t="str">
        <f t="shared" si="2085"/>
        <v/>
      </c>
      <c r="AF1862" s="346" t="str">
        <f t="shared" si="2035"/>
        <v/>
      </c>
      <c r="AG1862" s="344" t="str">
        <f t="shared" si="2086"/>
        <v/>
      </c>
      <c r="AH1862" s="344" t="str">
        <f t="shared" si="2087"/>
        <v/>
      </c>
      <c r="AI1862" s="344" t="str">
        <f t="shared" si="2088"/>
        <v/>
      </c>
      <c r="AJ1862" s="346" t="str">
        <f t="shared" si="2089"/>
        <v/>
      </c>
      <c r="AK1862" s="346" t="str">
        <f t="shared" si="2090"/>
        <v/>
      </c>
      <c r="AL1862" s="347" t="str">
        <f t="shared" si="2091"/>
        <v/>
      </c>
      <c r="AM1862" s="141"/>
      <c r="AN1862" s="141"/>
      <c r="AO1862" s="142"/>
      <c r="AP1862" s="58">
        <f t="shared" si="2036"/>
        <v>0</v>
      </c>
      <c r="AQ1862" s="318">
        <f>SUM(AP$10:AP1862)</f>
        <v>0</v>
      </c>
      <c r="AR1862" s="143">
        <f t="shared" si="2094"/>
        <v>0.1</v>
      </c>
      <c r="AS1862" s="144" t="str">
        <f t="shared" si="2037"/>
        <v/>
      </c>
      <c r="AT1862" s="144" t="str">
        <f t="shared" si="2064"/>
        <v/>
      </c>
      <c r="AU1862" s="145"/>
      <c r="AV1862" s="58">
        <f t="shared" si="2095"/>
        <v>0</v>
      </c>
      <c r="AW1862" s="318">
        <f>SUM(AV$10:AV1862)</f>
        <v>0</v>
      </c>
      <c r="AX1862" s="319">
        <f t="shared" si="2096"/>
        <v>0.1</v>
      </c>
      <c r="AY1862" s="144" t="str">
        <f t="shared" si="2078"/>
        <v/>
      </c>
      <c r="AZ1862" s="144" t="str">
        <f t="shared" si="2079"/>
        <v/>
      </c>
      <c r="BA1862" s="144"/>
      <c r="BB1862" s="146" t="str">
        <f t="shared" si="2038"/>
        <v/>
      </c>
      <c r="BC1862" s="66" t="str">
        <f t="shared" si="2077"/>
        <v/>
      </c>
      <c r="BD1862" s="195" t="str">
        <f t="shared" si="2039"/>
        <v/>
      </c>
      <c r="BG1862" s="286" t="str">
        <f t="shared" si="2040"/>
        <v/>
      </c>
      <c r="BY1862" s="211" t="str">
        <f t="shared" si="2041"/>
        <v/>
      </c>
      <c r="BZ1862" s="150" t="str">
        <f t="shared" si="2042"/>
        <v/>
      </c>
      <c r="CB1862" s="54" t="str">
        <f t="shared" si="2076"/>
        <v/>
      </c>
      <c r="CD1862" s="54" t="str">
        <f t="shared" si="2043"/>
        <v/>
      </c>
      <c r="CF1862" s="54" t="str">
        <f t="shared" si="2044"/>
        <v/>
      </c>
      <c r="CH1862" s="150" t="str">
        <f t="shared" si="2045"/>
        <v/>
      </c>
      <c r="CI1862" s="290"/>
      <c r="CJ1862" s="150" t="str">
        <f t="shared" si="2046"/>
        <v/>
      </c>
      <c r="CK1862" s="290"/>
      <c r="CL1862" s="54" t="str">
        <f t="shared" si="2065"/>
        <v/>
      </c>
      <c r="CM1862" s="290"/>
      <c r="CN1862" s="150" t="str">
        <f t="shared" si="2047"/>
        <v/>
      </c>
      <c r="CO1862" s="290"/>
      <c r="CP1862" s="150" t="str">
        <f t="shared" si="2048"/>
        <v/>
      </c>
      <c r="CQ1862" s="290"/>
      <c r="CR1862" s="150" t="str">
        <f t="shared" si="2049"/>
        <v/>
      </c>
      <c r="CS1862" s="290"/>
      <c r="CT1862" s="150" t="str">
        <f t="shared" si="2050"/>
        <v/>
      </c>
      <c r="CU1862" s="150"/>
      <c r="CV1862" s="150" t="str">
        <f t="shared" si="2051"/>
        <v/>
      </c>
      <c r="CW1862" s="94"/>
      <c r="CX1862" s="151" t="str">
        <f t="shared" si="2092"/>
        <v/>
      </c>
      <c r="CY1862" s="151" t="str">
        <f t="shared" si="2093"/>
        <v/>
      </c>
      <c r="CZ1862" s="152"/>
      <c r="DA1862" s="373" t="str">
        <f t="shared" si="2066"/>
        <v/>
      </c>
      <c r="DC1862" s="153">
        <f t="shared" si="2052"/>
        <v>0</v>
      </c>
      <c r="DD1862" s="153">
        <f t="shared" si="2053"/>
        <v>0</v>
      </c>
      <c r="DE1862" s="153">
        <f t="shared" si="2054"/>
        <v>0</v>
      </c>
      <c r="DF1862" s="158">
        <f t="shared" si="2055"/>
        <v>-4.7000000000000002E-3</v>
      </c>
      <c r="DG1862" s="159">
        <f t="shared" si="2067"/>
        <v>-1.1703000000000001</v>
      </c>
      <c r="DH1862" s="158">
        <f t="shared" si="2056"/>
        <v>3.1999999999999997E-3</v>
      </c>
      <c r="DI1862" s="159">
        <f t="shared" si="2068"/>
        <v>0.79679999999999995</v>
      </c>
      <c r="DJ1862" s="158">
        <f t="shared" si="2057"/>
        <v>-2.7000000000000001E-3</v>
      </c>
      <c r="DK1862" s="159">
        <f t="shared" si="2069"/>
        <v>-0.67230000000000001</v>
      </c>
      <c r="DL1862" s="158">
        <f t="shared" si="2058"/>
        <v>1.1999999999999999E-3</v>
      </c>
      <c r="DM1862" s="159">
        <f t="shared" si="2070"/>
        <v>0.29879999999999995</v>
      </c>
      <c r="DN1862" s="158">
        <f t="shared" si="2059"/>
        <v>1.46E-2</v>
      </c>
      <c r="DO1862" s="159">
        <f t="shared" si="2071"/>
        <v>3.6354000000000002</v>
      </c>
      <c r="DP1862" s="158">
        <f t="shared" si="2060"/>
        <v>-1.2999999999999999E-2</v>
      </c>
      <c r="DQ1862" s="159">
        <f t="shared" si="2072"/>
        <v>-3.2369999999999997</v>
      </c>
      <c r="DR1862" s="158">
        <f t="shared" si="2061"/>
        <v>-6.7000000000000002E-3</v>
      </c>
      <c r="DS1862" s="159">
        <f t="shared" si="2073"/>
        <v>-1.6683000000000001</v>
      </c>
      <c r="DT1862" s="158">
        <f t="shared" si="2062"/>
        <v>-1.2999999999999999E-2</v>
      </c>
      <c r="DU1862" s="159">
        <f t="shared" si="2074"/>
        <v>-3.2369999999999997</v>
      </c>
      <c r="DV1862" s="158">
        <f t="shared" si="2063"/>
        <v>-6.7000000000000002E-3</v>
      </c>
      <c r="DW1862" s="160">
        <f t="shared" si="2075"/>
        <v>-1.6683000000000001</v>
      </c>
    </row>
    <row r="1863" spans="1:127" ht="24.95" customHeight="1" x14ac:dyDescent="0.2">
      <c r="A1863" s="272">
        <v>1854</v>
      </c>
      <c r="B1863" s="336"/>
      <c r="C1863" s="332"/>
      <c r="D1863" s="333"/>
      <c r="E1863" s="334"/>
      <c r="F1863" s="335"/>
      <c r="G1863" s="334"/>
      <c r="H1863" s="371"/>
      <c r="I1863" s="334"/>
      <c r="J1863" s="334"/>
      <c r="K1863" s="334"/>
      <c r="L1863" s="334"/>
      <c r="M1863" s="334"/>
      <c r="N1863" s="334"/>
      <c r="O1863" s="337"/>
      <c r="P1863" s="337"/>
      <c r="Q1863" s="338" t="str">
        <f t="shared" si="2026"/>
        <v xml:space="preserve"> </v>
      </c>
      <c r="R1863" s="339" t="str">
        <f t="shared" si="2027"/>
        <v/>
      </c>
      <c r="S1863" s="340" t="str">
        <f t="shared" si="2080"/>
        <v/>
      </c>
      <c r="T1863" s="341" t="str">
        <f t="shared" si="2028"/>
        <v/>
      </c>
      <c r="U1863" s="341" t="str">
        <f t="shared" si="2029"/>
        <v/>
      </c>
      <c r="V1863" s="341" t="str">
        <f t="shared" si="2030"/>
        <v/>
      </c>
      <c r="W1863" s="341" t="str">
        <f t="shared" si="2031"/>
        <v/>
      </c>
      <c r="X1863" s="340" t="str">
        <f t="shared" si="2081"/>
        <v/>
      </c>
      <c r="Y1863" s="342" t="str">
        <f t="shared" si="2082"/>
        <v/>
      </c>
      <c r="Z1863" s="343" t="str">
        <f t="shared" si="2083"/>
        <v/>
      </c>
      <c r="AA1863" s="344" t="str">
        <f t="shared" si="2084"/>
        <v/>
      </c>
      <c r="AB1863" s="345" t="str">
        <f t="shared" si="2032"/>
        <v/>
      </c>
      <c r="AC1863" s="346" t="str">
        <f t="shared" si="2033"/>
        <v/>
      </c>
      <c r="AD1863" s="346" t="str">
        <f t="shared" si="2034"/>
        <v/>
      </c>
      <c r="AE1863" s="344" t="str">
        <f t="shared" si="2085"/>
        <v/>
      </c>
      <c r="AF1863" s="346" t="str">
        <f t="shared" si="2035"/>
        <v/>
      </c>
      <c r="AG1863" s="344" t="str">
        <f t="shared" si="2086"/>
        <v/>
      </c>
      <c r="AH1863" s="344" t="str">
        <f t="shared" si="2087"/>
        <v/>
      </c>
      <c r="AI1863" s="344" t="str">
        <f t="shared" si="2088"/>
        <v/>
      </c>
      <c r="AJ1863" s="346" t="str">
        <f t="shared" si="2089"/>
        <v/>
      </c>
      <c r="AK1863" s="346" t="str">
        <f t="shared" si="2090"/>
        <v/>
      </c>
      <c r="AL1863" s="347" t="str">
        <f t="shared" si="2091"/>
        <v/>
      </c>
      <c r="AM1863" s="141"/>
      <c r="AN1863" s="141"/>
      <c r="AO1863" s="142"/>
      <c r="AP1863" s="58">
        <f t="shared" si="2036"/>
        <v>0</v>
      </c>
      <c r="AQ1863" s="318">
        <f>SUM(AP$10:AP1863)</f>
        <v>0</v>
      </c>
      <c r="AR1863" s="143">
        <f t="shared" si="2094"/>
        <v>0.1</v>
      </c>
      <c r="AS1863" s="144" t="str">
        <f t="shared" si="2037"/>
        <v/>
      </c>
      <c r="AT1863" s="144" t="str">
        <f t="shared" si="2064"/>
        <v/>
      </c>
      <c r="AU1863" s="145"/>
      <c r="AV1863" s="58">
        <f t="shared" si="2095"/>
        <v>0</v>
      </c>
      <c r="AW1863" s="318">
        <f>SUM(AV$10:AV1863)</f>
        <v>0</v>
      </c>
      <c r="AX1863" s="319">
        <f t="shared" si="2096"/>
        <v>0.1</v>
      </c>
      <c r="AY1863" s="144" t="str">
        <f t="shared" si="2078"/>
        <v/>
      </c>
      <c r="AZ1863" s="144" t="str">
        <f t="shared" si="2079"/>
        <v/>
      </c>
      <c r="BA1863" s="144"/>
      <c r="BB1863" s="146" t="str">
        <f t="shared" si="2038"/>
        <v/>
      </c>
      <c r="BC1863" s="66" t="str">
        <f t="shared" si="2077"/>
        <v/>
      </c>
      <c r="BD1863" s="195" t="str">
        <f t="shared" si="2039"/>
        <v/>
      </c>
      <c r="BG1863" s="286" t="str">
        <f t="shared" si="2040"/>
        <v/>
      </c>
      <c r="BY1863" s="211" t="str">
        <f t="shared" si="2041"/>
        <v/>
      </c>
      <c r="BZ1863" s="150" t="str">
        <f t="shared" si="2042"/>
        <v/>
      </c>
      <c r="CB1863" s="54" t="str">
        <f t="shared" si="2076"/>
        <v/>
      </c>
      <c r="CD1863" s="54" t="str">
        <f t="shared" si="2043"/>
        <v/>
      </c>
      <c r="CF1863" s="54" t="str">
        <f t="shared" si="2044"/>
        <v/>
      </c>
      <c r="CH1863" s="150" t="str">
        <f t="shared" si="2045"/>
        <v/>
      </c>
      <c r="CI1863" s="290"/>
      <c r="CJ1863" s="150" t="str">
        <f t="shared" si="2046"/>
        <v/>
      </c>
      <c r="CK1863" s="290"/>
      <c r="CL1863" s="54" t="str">
        <f t="shared" si="2065"/>
        <v/>
      </c>
      <c r="CM1863" s="290"/>
      <c r="CN1863" s="150" t="str">
        <f t="shared" si="2047"/>
        <v/>
      </c>
      <c r="CO1863" s="290"/>
      <c r="CP1863" s="150" t="str">
        <f t="shared" si="2048"/>
        <v/>
      </c>
      <c r="CQ1863" s="290"/>
      <c r="CR1863" s="150" t="str">
        <f t="shared" si="2049"/>
        <v/>
      </c>
      <c r="CS1863" s="290"/>
      <c r="CT1863" s="150" t="str">
        <f t="shared" si="2050"/>
        <v/>
      </c>
      <c r="CU1863" s="150"/>
      <c r="CV1863" s="150" t="str">
        <f t="shared" si="2051"/>
        <v/>
      </c>
      <c r="CW1863" s="94"/>
      <c r="CX1863" s="151" t="str">
        <f t="shared" si="2092"/>
        <v/>
      </c>
      <c r="CY1863" s="151" t="str">
        <f t="shared" si="2093"/>
        <v/>
      </c>
      <c r="CZ1863" s="152"/>
      <c r="DA1863" s="373" t="str">
        <f t="shared" si="2066"/>
        <v/>
      </c>
      <c r="DC1863" s="153">
        <f t="shared" si="2052"/>
        <v>0</v>
      </c>
      <c r="DD1863" s="153">
        <f t="shared" si="2053"/>
        <v>0</v>
      </c>
      <c r="DE1863" s="153">
        <f t="shared" si="2054"/>
        <v>0</v>
      </c>
      <c r="DF1863" s="158">
        <f t="shared" si="2055"/>
        <v>-4.7000000000000002E-3</v>
      </c>
      <c r="DG1863" s="159">
        <f t="shared" si="2067"/>
        <v>-1.1703000000000001</v>
      </c>
      <c r="DH1863" s="158">
        <f t="shared" si="2056"/>
        <v>3.1999999999999997E-3</v>
      </c>
      <c r="DI1863" s="159">
        <f t="shared" si="2068"/>
        <v>0.79679999999999995</v>
      </c>
      <c r="DJ1863" s="158">
        <f t="shared" si="2057"/>
        <v>-2.7000000000000001E-3</v>
      </c>
      <c r="DK1863" s="159">
        <f t="shared" si="2069"/>
        <v>-0.67230000000000001</v>
      </c>
      <c r="DL1863" s="158">
        <f t="shared" si="2058"/>
        <v>1.1999999999999999E-3</v>
      </c>
      <c r="DM1863" s="159">
        <f t="shared" si="2070"/>
        <v>0.29879999999999995</v>
      </c>
      <c r="DN1863" s="158">
        <f t="shared" si="2059"/>
        <v>1.46E-2</v>
      </c>
      <c r="DO1863" s="159">
        <f t="shared" si="2071"/>
        <v>3.6354000000000002</v>
      </c>
      <c r="DP1863" s="158">
        <f t="shared" si="2060"/>
        <v>-1.2999999999999999E-2</v>
      </c>
      <c r="DQ1863" s="159">
        <f t="shared" si="2072"/>
        <v>-3.2369999999999997</v>
      </c>
      <c r="DR1863" s="158">
        <f t="shared" si="2061"/>
        <v>-6.7000000000000002E-3</v>
      </c>
      <c r="DS1863" s="159">
        <f t="shared" si="2073"/>
        <v>-1.6683000000000001</v>
      </c>
      <c r="DT1863" s="158">
        <f t="shared" si="2062"/>
        <v>-1.2999999999999999E-2</v>
      </c>
      <c r="DU1863" s="159">
        <f t="shared" si="2074"/>
        <v>-3.2369999999999997</v>
      </c>
      <c r="DV1863" s="158">
        <f t="shared" si="2063"/>
        <v>-6.7000000000000002E-3</v>
      </c>
      <c r="DW1863" s="160">
        <f t="shared" si="2075"/>
        <v>-1.6683000000000001</v>
      </c>
    </row>
    <row r="1864" spans="1:127" ht="24.95" customHeight="1" x14ac:dyDescent="0.2">
      <c r="A1864" s="272">
        <v>1855</v>
      </c>
      <c r="B1864" s="336"/>
      <c r="C1864" s="332"/>
      <c r="D1864" s="333"/>
      <c r="E1864" s="334"/>
      <c r="F1864" s="335"/>
      <c r="G1864" s="334"/>
      <c r="H1864" s="371"/>
      <c r="I1864" s="334"/>
      <c r="J1864" s="334"/>
      <c r="K1864" s="334"/>
      <c r="L1864" s="334"/>
      <c r="M1864" s="334"/>
      <c r="N1864" s="334"/>
      <c r="O1864" s="337"/>
      <c r="P1864" s="337"/>
      <c r="Q1864" s="338" t="str">
        <f t="shared" si="2026"/>
        <v xml:space="preserve"> </v>
      </c>
      <c r="R1864" s="339" t="str">
        <f t="shared" si="2027"/>
        <v/>
      </c>
      <c r="S1864" s="340" t="str">
        <f t="shared" si="2080"/>
        <v/>
      </c>
      <c r="T1864" s="341" t="str">
        <f t="shared" si="2028"/>
        <v/>
      </c>
      <c r="U1864" s="341" t="str">
        <f t="shared" si="2029"/>
        <v/>
      </c>
      <c r="V1864" s="341" t="str">
        <f t="shared" si="2030"/>
        <v/>
      </c>
      <c r="W1864" s="341" t="str">
        <f t="shared" si="2031"/>
        <v/>
      </c>
      <c r="X1864" s="340" t="str">
        <f t="shared" si="2081"/>
        <v/>
      </c>
      <c r="Y1864" s="342" t="str">
        <f t="shared" si="2082"/>
        <v/>
      </c>
      <c r="Z1864" s="343" t="str">
        <f t="shared" si="2083"/>
        <v/>
      </c>
      <c r="AA1864" s="344" t="str">
        <f t="shared" si="2084"/>
        <v/>
      </c>
      <c r="AB1864" s="345" t="str">
        <f t="shared" si="2032"/>
        <v/>
      </c>
      <c r="AC1864" s="346" t="str">
        <f t="shared" si="2033"/>
        <v/>
      </c>
      <c r="AD1864" s="346" t="str">
        <f t="shared" si="2034"/>
        <v/>
      </c>
      <c r="AE1864" s="344" t="str">
        <f t="shared" si="2085"/>
        <v/>
      </c>
      <c r="AF1864" s="346" t="str">
        <f t="shared" si="2035"/>
        <v/>
      </c>
      <c r="AG1864" s="344" t="str">
        <f t="shared" si="2086"/>
        <v/>
      </c>
      <c r="AH1864" s="344" t="str">
        <f t="shared" si="2087"/>
        <v/>
      </c>
      <c r="AI1864" s="344" t="str">
        <f t="shared" si="2088"/>
        <v/>
      </c>
      <c r="AJ1864" s="346" t="str">
        <f t="shared" si="2089"/>
        <v/>
      </c>
      <c r="AK1864" s="346" t="str">
        <f t="shared" si="2090"/>
        <v/>
      </c>
      <c r="AL1864" s="347" t="str">
        <f t="shared" si="2091"/>
        <v/>
      </c>
      <c r="AM1864" s="141"/>
      <c r="AN1864" s="141"/>
      <c r="AO1864" s="142"/>
      <c r="AP1864" s="58">
        <f t="shared" si="2036"/>
        <v>0</v>
      </c>
      <c r="AQ1864" s="318">
        <f>SUM(AP$10:AP1864)</f>
        <v>0</v>
      </c>
      <c r="AR1864" s="143">
        <f t="shared" si="2094"/>
        <v>0.1</v>
      </c>
      <c r="AS1864" s="144" t="str">
        <f t="shared" si="2037"/>
        <v/>
      </c>
      <c r="AT1864" s="144" t="str">
        <f t="shared" si="2064"/>
        <v/>
      </c>
      <c r="AU1864" s="145"/>
      <c r="AV1864" s="58">
        <f t="shared" si="2095"/>
        <v>0</v>
      </c>
      <c r="AW1864" s="318">
        <f>SUM(AV$10:AV1864)</f>
        <v>0</v>
      </c>
      <c r="AX1864" s="319">
        <f t="shared" si="2096"/>
        <v>0.1</v>
      </c>
      <c r="AY1864" s="144" t="str">
        <f t="shared" si="2078"/>
        <v/>
      </c>
      <c r="AZ1864" s="144" t="str">
        <f t="shared" si="2079"/>
        <v/>
      </c>
      <c r="BA1864" s="144"/>
      <c r="BB1864" s="146" t="str">
        <f t="shared" si="2038"/>
        <v/>
      </c>
      <c r="BC1864" s="66" t="str">
        <f t="shared" si="2077"/>
        <v/>
      </c>
      <c r="BD1864" s="195" t="str">
        <f t="shared" si="2039"/>
        <v/>
      </c>
      <c r="BG1864" s="286" t="str">
        <f t="shared" si="2040"/>
        <v/>
      </c>
      <c r="BY1864" s="211" t="str">
        <f t="shared" si="2041"/>
        <v/>
      </c>
      <c r="BZ1864" s="150" t="str">
        <f t="shared" si="2042"/>
        <v/>
      </c>
      <c r="CB1864" s="54" t="str">
        <f t="shared" si="2076"/>
        <v/>
      </c>
      <c r="CD1864" s="54" t="str">
        <f t="shared" si="2043"/>
        <v/>
      </c>
      <c r="CF1864" s="54" t="str">
        <f t="shared" si="2044"/>
        <v/>
      </c>
      <c r="CH1864" s="150" t="str">
        <f t="shared" si="2045"/>
        <v/>
      </c>
      <c r="CI1864" s="290"/>
      <c r="CJ1864" s="150" t="str">
        <f t="shared" si="2046"/>
        <v/>
      </c>
      <c r="CK1864" s="290"/>
      <c r="CL1864" s="54" t="str">
        <f t="shared" si="2065"/>
        <v/>
      </c>
      <c r="CM1864" s="290"/>
      <c r="CN1864" s="150" t="str">
        <f t="shared" si="2047"/>
        <v/>
      </c>
      <c r="CO1864" s="290"/>
      <c r="CP1864" s="150" t="str">
        <f t="shared" si="2048"/>
        <v/>
      </c>
      <c r="CQ1864" s="290"/>
      <c r="CR1864" s="150" t="str">
        <f t="shared" si="2049"/>
        <v/>
      </c>
      <c r="CS1864" s="290"/>
      <c r="CT1864" s="150" t="str">
        <f t="shared" si="2050"/>
        <v/>
      </c>
      <c r="CU1864" s="150"/>
      <c r="CV1864" s="150" t="str">
        <f t="shared" si="2051"/>
        <v/>
      </c>
      <c r="CW1864" s="94"/>
      <c r="CX1864" s="151" t="str">
        <f t="shared" si="2092"/>
        <v/>
      </c>
      <c r="CY1864" s="151" t="str">
        <f t="shared" si="2093"/>
        <v/>
      </c>
      <c r="CZ1864" s="152"/>
      <c r="DA1864" s="373" t="str">
        <f t="shared" si="2066"/>
        <v/>
      </c>
      <c r="DC1864" s="153">
        <f t="shared" si="2052"/>
        <v>0</v>
      </c>
      <c r="DD1864" s="153">
        <f t="shared" si="2053"/>
        <v>0</v>
      </c>
      <c r="DE1864" s="153">
        <f t="shared" si="2054"/>
        <v>0</v>
      </c>
      <c r="DF1864" s="158">
        <f t="shared" si="2055"/>
        <v>-4.7000000000000002E-3</v>
      </c>
      <c r="DG1864" s="159">
        <f t="shared" si="2067"/>
        <v>-1.1703000000000001</v>
      </c>
      <c r="DH1864" s="158">
        <f t="shared" si="2056"/>
        <v>3.1999999999999997E-3</v>
      </c>
      <c r="DI1864" s="159">
        <f t="shared" si="2068"/>
        <v>0.79679999999999995</v>
      </c>
      <c r="DJ1864" s="158">
        <f t="shared" si="2057"/>
        <v>-2.7000000000000001E-3</v>
      </c>
      <c r="DK1864" s="159">
        <f t="shared" si="2069"/>
        <v>-0.67230000000000001</v>
      </c>
      <c r="DL1864" s="158">
        <f t="shared" si="2058"/>
        <v>1.1999999999999999E-3</v>
      </c>
      <c r="DM1864" s="159">
        <f t="shared" si="2070"/>
        <v>0.29879999999999995</v>
      </c>
      <c r="DN1864" s="158">
        <f t="shared" si="2059"/>
        <v>1.46E-2</v>
      </c>
      <c r="DO1864" s="159">
        <f t="shared" si="2071"/>
        <v>3.6354000000000002</v>
      </c>
      <c r="DP1864" s="158">
        <f t="shared" si="2060"/>
        <v>-1.2999999999999999E-2</v>
      </c>
      <c r="DQ1864" s="159">
        <f t="shared" si="2072"/>
        <v>-3.2369999999999997</v>
      </c>
      <c r="DR1864" s="158">
        <f t="shared" si="2061"/>
        <v>-6.7000000000000002E-3</v>
      </c>
      <c r="DS1864" s="159">
        <f t="shared" si="2073"/>
        <v>-1.6683000000000001</v>
      </c>
      <c r="DT1864" s="158">
        <f t="shared" si="2062"/>
        <v>-1.2999999999999999E-2</v>
      </c>
      <c r="DU1864" s="159">
        <f t="shared" si="2074"/>
        <v>-3.2369999999999997</v>
      </c>
      <c r="DV1864" s="158">
        <f t="shared" si="2063"/>
        <v>-6.7000000000000002E-3</v>
      </c>
      <c r="DW1864" s="160">
        <f t="shared" si="2075"/>
        <v>-1.6683000000000001</v>
      </c>
    </row>
    <row r="1865" spans="1:127" ht="24.95" customHeight="1" x14ac:dyDescent="0.2">
      <c r="A1865" s="272">
        <v>1856</v>
      </c>
      <c r="B1865" s="336"/>
      <c r="C1865" s="332"/>
      <c r="D1865" s="333"/>
      <c r="E1865" s="334"/>
      <c r="F1865" s="335"/>
      <c r="G1865" s="334"/>
      <c r="H1865" s="371"/>
      <c r="I1865" s="334"/>
      <c r="J1865" s="334"/>
      <c r="K1865" s="334"/>
      <c r="L1865" s="334"/>
      <c r="M1865" s="334"/>
      <c r="N1865" s="334"/>
      <c r="O1865" s="337"/>
      <c r="P1865" s="337"/>
      <c r="Q1865" s="338" t="str">
        <f t="shared" si="2026"/>
        <v xml:space="preserve"> </v>
      </c>
      <c r="R1865" s="339" t="str">
        <f t="shared" si="2027"/>
        <v/>
      </c>
      <c r="S1865" s="340" t="str">
        <f t="shared" si="2080"/>
        <v/>
      </c>
      <c r="T1865" s="341" t="str">
        <f t="shared" si="2028"/>
        <v/>
      </c>
      <c r="U1865" s="341" t="str">
        <f t="shared" si="2029"/>
        <v/>
      </c>
      <c r="V1865" s="341" t="str">
        <f t="shared" si="2030"/>
        <v/>
      </c>
      <c r="W1865" s="341" t="str">
        <f t="shared" si="2031"/>
        <v/>
      </c>
      <c r="X1865" s="340" t="str">
        <f t="shared" si="2081"/>
        <v/>
      </c>
      <c r="Y1865" s="342" t="str">
        <f t="shared" si="2082"/>
        <v/>
      </c>
      <c r="Z1865" s="343" t="str">
        <f t="shared" si="2083"/>
        <v/>
      </c>
      <c r="AA1865" s="344" t="str">
        <f t="shared" si="2084"/>
        <v/>
      </c>
      <c r="AB1865" s="345" t="str">
        <f t="shared" si="2032"/>
        <v/>
      </c>
      <c r="AC1865" s="346" t="str">
        <f t="shared" si="2033"/>
        <v/>
      </c>
      <c r="AD1865" s="346" t="str">
        <f t="shared" si="2034"/>
        <v/>
      </c>
      <c r="AE1865" s="344" t="str">
        <f t="shared" si="2085"/>
        <v/>
      </c>
      <c r="AF1865" s="346" t="str">
        <f t="shared" si="2035"/>
        <v/>
      </c>
      <c r="AG1865" s="344" t="str">
        <f t="shared" si="2086"/>
        <v/>
      </c>
      <c r="AH1865" s="344" t="str">
        <f t="shared" si="2087"/>
        <v/>
      </c>
      <c r="AI1865" s="344" t="str">
        <f t="shared" si="2088"/>
        <v/>
      </c>
      <c r="AJ1865" s="346" t="str">
        <f t="shared" si="2089"/>
        <v/>
      </c>
      <c r="AK1865" s="346" t="str">
        <f t="shared" si="2090"/>
        <v/>
      </c>
      <c r="AL1865" s="347" t="str">
        <f t="shared" si="2091"/>
        <v/>
      </c>
      <c r="AM1865" s="141"/>
      <c r="AN1865" s="141"/>
      <c r="AO1865" s="142"/>
      <c r="AP1865" s="58">
        <f t="shared" si="2036"/>
        <v>0</v>
      </c>
      <c r="AQ1865" s="318">
        <f>SUM(AP$10:AP1865)</f>
        <v>0</v>
      </c>
      <c r="AR1865" s="143">
        <f t="shared" si="2094"/>
        <v>0.1</v>
      </c>
      <c r="AS1865" s="144" t="str">
        <f t="shared" si="2037"/>
        <v/>
      </c>
      <c r="AT1865" s="144" t="str">
        <f t="shared" si="2064"/>
        <v/>
      </c>
      <c r="AU1865" s="145"/>
      <c r="AV1865" s="58">
        <f t="shared" si="2095"/>
        <v>0</v>
      </c>
      <c r="AW1865" s="318">
        <f>SUM(AV$10:AV1865)</f>
        <v>0</v>
      </c>
      <c r="AX1865" s="319">
        <f t="shared" si="2096"/>
        <v>0.1</v>
      </c>
      <c r="AY1865" s="144" t="str">
        <f t="shared" si="2078"/>
        <v/>
      </c>
      <c r="AZ1865" s="144" t="str">
        <f t="shared" si="2079"/>
        <v/>
      </c>
      <c r="BA1865" s="144"/>
      <c r="BB1865" s="146" t="str">
        <f t="shared" si="2038"/>
        <v/>
      </c>
      <c r="BC1865" s="66" t="str">
        <f t="shared" si="2077"/>
        <v/>
      </c>
      <c r="BD1865" s="195" t="str">
        <f t="shared" si="2039"/>
        <v/>
      </c>
      <c r="BG1865" s="286" t="str">
        <f t="shared" si="2040"/>
        <v/>
      </c>
      <c r="BY1865" s="211" t="str">
        <f t="shared" si="2041"/>
        <v/>
      </c>
      <c r="BZ1865" s="150" t="str">
        <f t="shared" si="2042"/>
        <v/>
      </c>
      <c r="CB1865" s="54" t="str">
        <f t="shared" si="2076"/>
        <v/>
      </c>
      <c r="CD1865" s="54" t="str">
        <f t="shared" si="2043"/>
        <v/>
      </c>
      <c r="CF1865" s="54" t="str">
        <f t="shared" si="2044"/>
        <v/>
      </c>
      <c r="CH1865" s="150" t="str">
        <f t="shared" si="2045"/>
        <v/>
      </c>
      <c r="CI1865" s="290"/>
      <c r="CJ1865" s="150" t="str">
        <f t="shared" si="2046"/>
        <v/>
      </c>
      <c r="CK1865" s="290"/>
      <c r="CL1865" s="54" t="str">
        <f t="shared" si="2065"/>
        <v/>
      </c>
      <c r="CM1865" s="290"/>
      <c r="CN1865" s="150" t="str">
        <f t="shared" si="2047"/>
        <v/>
      </c>
      <c r="CO1865" s="290"/>
      <c r="CP1865" s="150" t="str">
        <f t="shared" si="2048"/>
        <v/>
      </c>
      <c r="CQ1865" s="290"/>
      <c r="CR1865" s="150" t="str">
        <f t="shared" si="2049"/>
        <v/>
      </c>
      <c r="CS1865" s="290"/>
      <c r="CT1865" s="150" t="str">
        <f t="shared" si="2050"/>
        <v/>
      </c>
      <c r="CU1865" s="150"/>
      <c r="CV1865" s="150" t="str">
        <f t="shared" si="2051"/>
        <v/>
      </c>
      <c r="CW1865" s="94"/>
      <c r="CX1865" s="151" t="str">
        <f t="shared" si="2092"/>
        <v/>
      </c>
      <c r="CY1865" s="151" t="str">
        <f t="shared" si="2093"/>
        <v/>
      </c>
      <c r="CZ1865" s="152"/>
      <c r="DA1865" s="373" t="str">
        <f t="shared" si="2066"/>
        <v/>
      </c>
      <c r="DC1865" s="153">
        <f t="shared" si="2052"/>
        <v>0</v>
      </c>
      <c r="DD1865" s="153">
        <f t="shared" si="2053"/>
        <v>0</v>
      </c>
      <c r="DE1865" s="153">
        <f t="shared" si="2054"/>
        <v>0</v>
      </c>
      <c r="DF1865" s="158">
        <f t="shared" si="2055"/>
        <v>-4.7000000000000002E-3</v>
      </c>
      <c r="DG1865" s="159">
        <f t="shared" si="2067"/>
        <v>-1.1703000000000001</v>
      </c>
      <c r="DH1865" s="158">
        <f t="shared" si="2056"/>
        <v>3.1999999999999997E-3</v>
      </c>
      <c r="DI1865" s="159">
        <f t="shared" si="2068"/>
        <v>0.79679999999999995</v>
      </c>
      <c r="DJ1865" s="158">
        <f t="shared" si="2057"/>
        <v>-2.7000000000000001E-3</v>
      </c>
      <c r="DK1865" s="159">
        <f t="shared" si="2069"/>
        <v>-0.67230000000000001</v>
      </c>
      <c r="DL1865" s="158">
        <f t="shared" si="2058"/>
        <v>1.1999999999999999E-3</v>
      </c>
      <c r="DM1865" s="159">
        <f t="shared" si="2070"/>
        <v>0.29879999999999995</v>
      </c>
      <c r="DN1865" s="158">
        <f t="shared" si="2059"/>
        <v>1.46E-2</v>
      </c>
      <c r="DO1865" s="159">
        <f t="shared" si="2071"/>
        <v>3.6354000000000002</v>
      </c>
      <c r="DP1865" s="158">
        <f t="shared" si="2060"/>
        <v>-1.2999999999999999E-2</v>
      </c>
      <c r="DQ1865" s="159">
        <f t="shared" si="2072"/>
        <v>-3.2369999999999997</v>
      </c>
      <c r="DR1865" s="158">
        <f t="shared" si="2061"/>
        <v>-6.7000000000000002E-3</v>
      </c>
      <c r="DS1865" s="159">
        <f t="shared" si="2073"/>
        <v>-1.6683000000000001</v>
      </c>
      <c r="DT1865" s="158">
        <f t="shared" si="2062"/>
        <v>-1.2999999999999999E-2</v>
      </c>
      <c r="DU1865" s="159">
        <f t="shared" si="2074"/>
        <v>-3.2369999999999997</v>
      </c>
      <c r="DV1865" s="158">
        <f t="shared" si="2063"/>
        <v>-6.7000000000000002E-3</v>
      </c>
      <c r="DW1865" s="160">
        <f t="shared" si="2075"/>
        <v>-1.6683000000000001</v>
      </c>
    </row>
    <row r="1866" spans="1:127" ht="24.95" customHeight="1" x14ac:dyDescent="0.2">
      <c r="A1866" s="272">
        <v>1857</v>
      </c>
      <c r="B1866" s="336"/>
      <c r="C1866" s="332"/>
      <c r="D1866" s="333"/>
      <c r="E1866" s="334"/>
      <c r="F1866" s="335"/>
      <c r="G1866" s="334"/>
      <c r="H1866" s="371"/>
      <c r="I1866" s="334"/>
      <c r="J1866" s="334"/>
      <c r="K1866" s="334"/>
      <c r="L1866" s="334"/>
      <c r="M1866" s="334"/>
      <c r="N1866" s="334"/>
      <c r="O1866" s="337"/>
      <c r="P1866" s="337"/>
      <c r="Q1866" s="338" t="str">
        <f t="shared" ref="Q1866:Q1929" si="2097">IF(P1866=""," ",IF($N$3="in WC",IF(F1866="","",IF(F1866=6,DF1866,IF(F1866=8,DH1866,IF(F1866=10,DJ1866,IF(F1866=12,DL1866,IF(F1866=14,DN1866,IF(F1866="12x18",DP1866,IF(F1866="12x24",DR1866,IF(F1866="12x36",DT1866,IF(F1866="12x48",DV1866)))))))))),IF(F1866=6,DG1866,IF(F1866=8,DI1866,IF(F1866=10,DK1866,IF(F1866=12,DM1866,IF(F1866=14,DO1866,IF(F1866="12x18",DQ1866,IF(F1866="12x24",DS1866,IF(F1866="12x36",DU1866,IF(F1866="12x48",DW1866)))))))))))</f>
        <v xml:space="preserve"> </v>
      </c>
      <c r="R1866" s="339" t="str">
        <f t="shared" ref="R1866:R1929" si="2098">IF(F1866="","",LOOKUP(F1866,$BI$14:$BI$22,$BP$14:$BP$22))</f>
        <v/>
      </c>
      <c r="S1866" s="340" t="str">
        <f t="shared" si="2080"/>
        <v/>
      </c>
      <c r="T1866" s="341" t="str">
        <f t="shared" ref="T1866:T1929" si="2099">IF(F1866="","",IF($N$2="CFM",LOOKUP(F1866,$BI$14:$BJ$22),IF($N$2="LPS", LOOKUP(F1866,$BI$173:$BJ$181),IF($N$2="CMH",LOOKUP(F1866,$BI$187:$BJ$195)," "))))</f>
        <v/>
      </c>
      <c r="U1866" s="341" t="str">
        <f t="shared" ref="U1866:U1929" si="2100">IF(F1866="","",IF($N$2="CFM",LOOKUP(F1866,$BI$14:$BI$22,$BL$14:$BL$22),IF($N$2="LPS", LOOKUP(F1866,$BI$173:$BI$181,$BL$173:$BL$181),IF($N$2="CMH",LOOKUP(F1866,$BI$187:$BI$195,$BL$187:$BL$195)," "))))</f>
        <v/>
      </c>
      <c r="V1866" s="341" t="str">
        <f t="shared" ref="V1866:V1929" si="2101">IF(F1866="","",IF($N$2="CFM",LOOKUP(F1866,$BI$14:$BI$22,$BM$14:$BM$22),IF($N$2="LPS", LOOKUP(F1866,$BI$173:$BI$181,$BM$173:$BM$181),IF($N$2="CMH",LOOKUP(F1866,$BI$187:$BI$195,$BM$187:$BM$195)," "))))</f>
        <v/>
      </c>
      <c r="W1866" s="341" t="str">
        <f t="shared" ref="W1866:W1929" si="2102">IF(F1866="","",IF($N$2="CFM",LOOKUP(F1866,$BI$14:$BI$22,$BN$14:$BN$22),IF($N$2="LPS", LOOKUP(F1866,$BI$173:$BI$181,$BN$173:$BN$181),IF($N$2="CMH",LOOKUP(F1866,$BI$187:$BI$195,$BN$187:$BN$195)," "))))</f>
        <v/>
      </c>
      <c r="X1866" s="340" t="str">
        <f t="shared" si="2081"/>
        <v/>
      </c>
      <c r="Y1866" s="342" t="str">
        <f t="shared" si="2082"/>
        <v/>
      </c>
      <c r="Z1866" s="343" t="str">
        <f t="shared" si="2083"/>
        <v/>
      </c>
      <c r="AA1866" s="344" t="str">
        <f t="shared" si="2084"/>
        <v/>
      </c>
      <c r="AB1866" s="345" t="str">
        <f t="shared" ref="AB1866:AB1929" si="2103">IF(F1866="","",LOOKUP(F1866,$BI$14:$BI$22,$BQ$14:$BQ$22))</f>
        <v/>
      </c>
      <c r="AC1866" s="346" t="str">
        <f t="shared" ref="AC1866:AC1929" si="2104">IF(G1866="","",LOOKUP(G1866,$BI$31:$BJ$37))</f>
        <v/>
      </c>
      <c r="AD1866" s="346" t="str">
        <f t="shared" ref="AD1866:AD1929" si="2105">IF(H1866="","",LOOKUP(H1866,$BI$41:$BJ$47))</f>
        <v/>
      </c>
      <c r="AE1866" s="344" t="str">
        <f t="shared" si="2085"/>
        <v/>
      </c>
      <c r="AF1866" s="346" t="str">
        <f t="shared" ref="AF1866:AF1929" si="2106">IF(F1866="","",LOOKUP(F1866,$BI$14:$BI$22,$BO$14:$BO$22))</f>
        <v/>
      </c>
      <c r="AG1866" s="344" t="str">
        <f t="shared" si="2086"/>
        <v/>
      </c>
      <c r="AH1866" s="344" t="str">
        <f t="shared" si="2087"/>
        <v/>
      </c>
      <c r="AI1866" s="344" t="str">
        <f t="shared" si="2088"/>
        <v/>
      </c>
      <c r="AJ1866" s="346" t="str">
        <f t="shared" si="2089"/>
        <v/>
      </c>
      <c r="AK1866" s="346" t="str">
        <f t="shared" si="2090"/>
        <v/>
      </c>
      <c r="AL1866" s="347" t="str">
        <f t="shared" si="2091"/>
        <v/>
      </c>
      <c r="AM1866" s="141"/>
      <c r="AN1866" s="141"/>
      <c r="AO1866" s="142"/>
      <c r="AP1866" s="58">
        <f t="shared" ref="AP1866:AP1929" si="2107">IF(S1866="NO",1,0)</f>
        <v>0</v>
      </c>
      <c r="AQ1866" s="318">
        <f>SUM(AP$10:AP1866)</f>
        <v>0</v>
      </c>
      <c r="AR1866" s="143">
        <f t="shared" si="2094"/>
        <v>0.1</v>
      </c>
      <c r="AS1866" s="144" t="str">
        <f t="shared" ref="AS1866:AS1929" si="2108">IF(S1866="NO",C1866,"")</f>
        <v/>
      </c>
      <c r="AT1866" s="144" t="str">
        <f t="shared" si="2064"/>
        <v/>
      </c>
      <c r="AU1866" s="145"/>
      <c r="AV1866" s="58">
        <f t="shared" si="2095"/>
        <v>0</v>
      </c>
      <c r="AW1866" s="318">
        <f>SUM(AV$10:AV1866)</f>
        <v>0</v>
      </c>
      <c r="AX1866" s="319">
        <f t="shared" si="2096"/>
        <v>0.1</v>
      </c>
      <c r="AY1866" s="144" t="str">
        <f t="shared" si="2078"/>
        <v/>
      </c>
      <c r="AZ1866" s="144" t="str">
        <f t="shared" si="2079"/>
        <v/>
      </c>
      <c r="BA1866" s="144"/>
      <c r="BB1866" s="146" t="str">
        <f t="shared" ref="BB1866:BB1929" si="2109">CONCATENATE(Y1866,Z1866,AB1866,AC1866,AD1866,AE1866,AF1866,AG1866,AH1866,AI1866,AJ1866,AK1866,AL1866)</f>
        <v/>
      </c>
      <c r="BC1866" s="66" t="str">
        <f t="shared" si="2077"/>
        <v/>
      </c>
      <c r="BD1866" s="195" t="str">
        <f t="shared" ref="BD1866:BD1929" si="2110">IF(N1866="","",N1866)</f>
        <v/>
      </c>
      <c r="BG1866" s="286" t="str">
        <f t="shared" ref="BG1866:BG1929" si="2111">IF(D1866="","",Q1866-$T$3)</f>
        <v/>
      </c>
      <c r="BY1866" s="211" t="str">
        <f t="shared" ref="BY1866:BY1929" si="2112">IF(G1866="","",IF(LEFT(G1866,3)="304","_304SS",IF(LEFT(G1866,3)="316","_316SS",G1866)))</f>
        <v/>
      </c>
      <c r="BZ1866" s="150" t="str">
        <f t="shared" ref="BZ1866:BZ1929" si="2113">IF(E1866="AVT3000","AV3000X",IF(E1866="AVC5000","AVC5000X",IF(E1866="H-AVT3000","H_AV3000",IF(E1866="H-AVC5000","H_AVC5000",""))))</f>
        <v/>
      </c>
      <c r="CB1866" s="54" t="str">
        <f t="shared" si="2076"/>
        <v/>
      </c>
      <c r="CD1866" s="54" t="str">
        <f t="shared" ref="CD1866:CD1929" si="2114">IF(D1866="supply","supply",IF(D1866="FH Exhaust","FHExhaust", IF(D1866="GE","GE",IF(D1866="Other Exhaust","OtherExhaust",IF(D1866="Return","Return",IF(D1866="Cage Rack","CageRack",IF(D1866="Bio Safety Cab","BioSafetyCab",IF(D1866="Canopy Ex","CanopyEx",IF(D1866="Snorkel","Snorkel",IF(D1866="Acid resistant","AcidRes",""))))))))))</f>
        <v/>
      </c>
      <c r="CF1866" s="54" t="str">
        <f t="shared" ref="CF1866:CF1929" si="2115">IF(D1866="supply","supplyV",IF(D1866="FH Exhaust","FHExhaustV",IF(D1866="GE","GEV",IF(D1866="Other Exhaust","OtherExhaustV",IF(D1866="Return","ReturnV",IF(D1866="Cage Rack","CageRackV",IF(D1866="Bio Safety Cab","BioSafetyCabV",IF(D1866="Canopy Ex","CanopyExV",IF(D1866="Snorkel","SnorkelV",IF(D1866="Acid resistant","AcidResV",""))))))))))</f>
        <v/>
      </c>
      <c r="CH1866" s="150" t="str">
        <f t="shared" ref="CH1866:CH1929" si="2116">IF(F1866=6,"AL",IF(F1866=8,"AL",(IF(F1866=10,"AL",IF(F1866=12,"AL",IF(F1866=14,"AL",IF(F1866="12x18","NOAL",IF(F1866="12x24","NOAL",IF(F1866="12x36","NOAL",IF(F1866="12x48","NOAL",""))))))))))</f>
        <v/>
      </c>
      <c r="CI1866" s="290"/>
      <c r="CJ1866" s="150" t="str">
        <f t="shared" ref="CJ1866:CJ1929" si="2117">IF(AND(D1866="acid resistant",E1866="AVC5000"),"AVC5000MC",IF(AND(D1866="acid resistant",E1866="AVT3000"),"AV3000MC",IF(E1866="AVT3000","AV3000M",IF(E1866="AVC5000","AVC5000M",IF(E1866="H-AVT3000","H_AV3000M",IF(E1866="H-AVC5000","H_AVC5000M",""))))))</f>
        <v/>
      </c>
      <c r="CK1866" s="290"/>
      <c r="CL1866" s="54" t="str">
        <f t="shared" si="2065"/>
        <v/>
      </c>
      <c r="CM1866" s="290"/>
      <c r="CN1866" s="150" t="str">
        <f t="shared" ref="CN1866:CN1929" si="2118">IF(G1866="PFAcoated","NOSOPFA",IF(F1866=6,"NOSO",IF(F1866=8,"SO",(IF(F1866=10,"SO",IF(F1866=12,"SO",IF(F1866=14,"SO",IF(F1866="12x18","SO",IF(F1866="12x24","SO",IF(F1866="12x36","SO",IF(F1866="12x48","SO","")))))))))))</f>
        <v/>
      </c>
      <c r="CO1866" s="290"/>
      <c r="CP1866" s="150" t="str">
        <f t="shared" ref="CP1866:CP1929" si="2119">IF(G1866="","",IF(G1866="PFACoated", "NOFL","FL"))</f>
        <v/>
      </c>
      <c r="CQ1866" s="290"/>
      <c r="CR1866" s="150" t="str">
        <f t="shared" ref="CR1866:CR1929" si="2120">IF(S1866="YES","CTL",IF(S1866="NO","NOCTL",""))</f>
        <v/>
      </c>
      <c r="CS1866" s="290"/>
      <c r="CT1866" s="150" t="str">
        <f t="shared" ref="CT1866:CT1929" si="2121">IF(E1866="H-AVT3000","H_AVT3A",IF(E1866="AVT3000","AVT3A",IF(E1866="H-AVC5000","AVCA",IF(E1866="AVC5000","AVCA",""))))</f>
        <v/>
      </c>
      <c r="CU1866" s="150"/>
      <c r="CV1866" s="150" t="str">
        <f t="shared" ref="CV1866:CV1929" si="2122">IF(E1866="","",IF(E1866="H-AVT3000","H_AVT3B",IF(E1866="AVT3000","AVT3B",IF(E1866="H-AVC5000","AVCB",IF(E1866="AVC5000","AVCB")))))</f>
        <v/>
      </c>
      <c r="CW1866" s="94"/>
      <c r="CX1866" s="151" t="str">
        <f t="shared" si="2092"/>
        <v/>
      </c>
      <c r="CY1866" s="151" t="str">
        <f t="shared" si="2093"/>
        <v/>
      </c>
      <c r="CZ1866" s="152"/>
      <c r="DA1866" s="373" t="str">
        <f t="shared" si="2066"/>
        <v/>
      </c>
      <c r="DC1866" s="153">
        <f t="shared" ref="DC1866:DC1929" si="2123">P1866</f>
        <v>0</v>
      </c>
      <c r="DD1866" s="153">
        <f t="shared" ref="DD1866:DD1929" si="2124">P1866*$DD$6</f>
        <v>0</v>
      </c>
      <c r="DE1866" s="153">
        <f t="shared" ref="DE1866:DE1929" si="2125">P1866*$DE$6</f>
        <v>0</v>
      </c>
      <c r="DF1866" s="158">
        <f t="shared" ref="DF1866:DF1929" si="2126">IF($N$2="CFM",(0.0026*(($DC1866)/25)^2+0.0035*($DC1866)/25-0.0047),IF($N$2="LPS",(0.0026*(($DD1866)/25)^2+0.0035*($DD1866)/25-0.0047),IF($N$2="CMH",(0.0026*(($DE1866)/25)^2+0.0035*($DE1866)/25-0.0047),"")))</f>
        <v>-4.7000000000000002E-3</v>
      </c>
      <c r="DG1866" s="159">
        <f t="shared" si="2067"/>
        <v>-1.1703000000000001</v>
      </c>
      <c r="DH1866" s="158">
        <f t="shared" ref="DH1866:DH1929" si="2127">IF($N$2="CFM",(0.0017*(($DC1866-50)/50)^2+0.0041*($DC1866-50)/50+0.0056),IF($N$2="LPS",(0.0017*(($DD1866-50)/50)^2+0.0041*($DD1866-50)/50+0.0056),IF($N$2="CMH",(0.0017*(($DE1866-50)/50)^2+0.0041*($DE1866-50)/50+0.0056),"")))</f>
        <v>3.1999999999999997E-3</v>
      </c>
      <c r="DI1866" s="159">
        <f t="shared" si="2068"/>
        <v>0.79679999999999995</v>
      </c>
      <c r="DJ1866" s="158">
        <f t="shared" ref="DJ1866:DJ1929" si="2128">IF($N$2="CFM",(0.0026*(($DC1866)/100)^2+0.0012*($DC1866)/100-0.0027),IF($N$2="LPS",(0.0026*(($DD1866)/100)^2+0.0012*($DD1866)/100-0.0027),IF($N$2="CMH",(0.0026*(($DE1866)/100)^2+0.0012*($DE1866)/100-0.0027),"")))</f>
        <v>-2.7000000000000001E-3</v>
      </c>
      <c r="DK1866" s="159">
        <f t="shared" si="2069"/>
        <v>-0.67230000000000001</v>
      </c>
      <c r="DL1866" s="158">
        <f t="shared" ref="DL1866:DL1929" si="2129">IF($N$2="CFM",(0.0056*(($DC1866)/200)^2-0.0008*($DC1866)/200+0.0012),IF($N$2="LPS",(0.0056*(($DD1866)/200)^2-0.0008*($DD1866)/200+0.0012),IF($N$2="CMH",(0.0056*(($DE1866)/200)^2-0.0008*($DE1866)/200+0.0012),"")))</f>
        <v>1.1999999999999999E-3</v>
      </c>
      <c r="DM1866" s="159">
        <f t="shared" si="2070"/>
        <v>0.29879999999999995</v>
      </c>
      <c r="DN1866" s="158">
        <f t="shared" ref="DN1866:DN1929" si="2130">IF($N$2="CFM",(0.0062*(($DC1866)/300)^2-0.0094*($DC1866)/300+0.0146),IF($N$2="LPS",(0.0062*(($DD1866)/300)^2-0.0094*($DD1866)/300+0.0146),IF($N$2="CMH",(0.0062*(($DE1866)/300)^2-0.0094*($DE1866)/300+0.0146),"")))</f>
        <v>1.46E-2</v>
      </c>
      <c r="DO1866" s="159">
        <f t="shared" si="2071"/>
        <v>3.6354000000000002</v>
      </c>
      <c r="DP1866" s="158">
        <f t="shared" ref="DP1866:DP1929" si="2131">IF($N$2="CFM",(0.0058*((DC1866)/400)^2+0.0106*(DC1866)/400-0.013),IF($N$2="LPS",(0.0058*((DD1866)/400)^2+0.0106*(DD1866)/400-0.013),IF($N$2="CMH",(0.0058*((DE1866)/400)^2+0.0106*(DE1866)/400-0.013),"")))</f>
        <v>-1.2999999999999999E-2</v>
      </c>
      <c r="DQ1866" s="159">
        <f t="shared" si="2072"/>
        <v>-3.2369999999999997</v>
      </c>
      <c r="DR1866" s="158">
        <f t="shared" ref="DR1866:DR1929" si="2132">IF($N$2="CFM",(0.0063*(($DC1866)/500)^2+0.0066*($DC1866)/500-0.0067),IF($N$2="LPS",(0.0063*(($DD1866)/500)^2+0.0066*($DD1866)/500-0.0067),IF($N$2="CMH",(0.0063*(($DE1866)/500)^2+0.0066*($DE1866)/500-0.0067),"")))</f>
        <v>-6.7000000000000002E-3</v>
      </c>
      <c r="DS1866" s="159">
        <f t="shared" si="2073"/>
        <v>-1.6683000000000001</v>
      </c>
      <c r="DT1866" s="158">
        <f t="shared" ref="DT1866:DT1929" si="2133">IF($N$2="CFM",(0.0058*(($DC1866)/800)^2+0.0106*($DC1866)/800-0.013),IF($N$2="LPS",(0.0058*(($DD1866)/800)^2+0.0106*($DD1866)/800-0.013),IF($N$2="CMH",(0.0058*(($DE1866)/800)^2+0.0106*($DE1866)/800-0.013),"")))</f>
        <v>-1.2999999999999999E-2</v>
      </c>
      <c r="DU1866" s="159">
        <f t="shared" si="2074"/>
        <v>-3.2369999999999997</v>
      </c>
      <c r="DV1866" s="158">
        <f t="shared" ref="DV1866:DV1929" si="2134">IF($N$2="CFM",(0.0063*(($DC1866)/1000)^2+0.0066*($DC1866)/1000-0.0067),IF($N$2="LPS",(0.0063*(($DD1866)/1000)^2+0.0066*($DD1866)/1000-0.0067),IF($N$2="CMH",(0.0063*(($DE1866)/1000)^2+0.0066*($DE1866)/1000-0.0067),"")))</f>
        <v>-6.7000000000000002E-3</v>
      </c>
      <c r="DW1866" s="160">
        <f t="shared" si="2075"/>
        <v>-1.6683000000000001</v>
      </c>
    </row>
    <row r="1867" spans="1:127" ht="24.95" customHeight="1" x14ac:dyDescent="0.2">
      <c r="A1867" s="272">
        <v>1858</v>
      </c>
      <c r="B1867" s="336"/>
      <c r="C1867" s="332"/>
      <c r="D1867" s="333"/>
      <c r="E1867" s="334"/>
      <c r="F1867" s="335"/>
      <c r="G1867" s="334"/>
      <c r="H1867" s="371"/>
      <c r="I1867" s="334"/>
      <c r="J1867" s="334"/>
      <c r="K1867" s="334"/>
      <c r="L1867" s="334"/>
      <c r="M1867" s="334"/>
      <c r="N1867" s="334"/>
      <c r="O1867" s="337"/>
      <c r="P1867" s="337"/>
      <c r="Q1867" s="338" t="str">
        <f t="shared" si="2097"/>
        <v xml:space="preserve"> </v>
      </c>
      <c r="R1867" s="339" t="str">
        <f t="shared" si="2098"/>
        <v/>
      </c>
      <c r="S1867" s="340" t="str">
        <f t="shared" si="2080"/>
        <v/>
      </c>
      <c r="T1867" s="341" t="str">
        <f t="shared" si="2099"/>
        <v/>
      </c>
      <c r="U1867" s="341" t="str">
        <f t="shared" si="2100"/>
        <v/>
      </c>
      <c r="V1867" s="341" t="str">
        <f t="shared" si="2101"/>
        <v/>
      </c>
      <c r="W1867" s="341" t="str">
        <f t="shared" si="2102"/>
        <v/>
      </c>
      <c r="X1867" s="340" t="str">
        <f t="shared" si="2081"/>
        <v/>
      </c>
      <c r="Y1867" s="342" t="str">
        <f t="shared" si="2082"/>
        <v/>
      </c>
      <c r="Z1867" s="343" t="str">
        <f t="shared" si="2083"/>
        <v/>
      </c>
      <c r="AA1867" s="344" t="str">
        <f t="shared" si="2084"/>
        <v/>
      </c>
      <c r="AB1867" s="345" t="str">
        <f t="shared" si="2103"/>
        <v/>
      </c>
      <c r="AC1867" s="346" t="str">
        <f t="shared" si="2104"/>
        <v/>
      </c>
      <c r="AD1867" s="346" t="str">
        <f t="shared" si="2105"/>
        <v/>
      </c>
      <c r="AE1867" s="344" t="str">
        <f t="shared" si="2085"/>
        <v/>
      </c>
      <c r="AF1867" s="346" t="str">
        <f t="shared" si="2106"/>
        <v/>
      </c>
      <c r="AG1867" s="344" t="str">
        <f t="shared" si="2086"/>
        <v/>
      </c>
      <c r="AH1867" s="344" t="str">
        <f t="shared" si="2087"/>
        <v/>
      </c>
      <c r="AI1867" s="344" t="str">
        <f t="shared" si="2088"/>
        <v/>
      </c>
      <c r="AJ1867" s="346" t="str">
        <f t="shared" si="2089"/>
        <v/>
      </c>
      <c r="AK1867" s="346" t="str">
        <f t="shared" si="2090"/>
        <v/>
      </c>
      <c r="AL1867" s="347" t="str">
        <f t="shared" si="2091"/>
        <v/>
      </c>
      <c r="AM1867" s="141"/>
      <c r="AN1867" s="141"/>
      <c r="AO1867" s="142"/>
      <c r="AP1867" s="58">
        <f t="shared" si="2107"/>
        <v>0</v>
      </c>
      <c r="AQ1867" s="318">
        <f>SUM(AP$10:AP1867)</f>
        <v>0</v>
      </c>
      <c r="AR1867" s="143">
        <f t="shared" si="2094"/>
        <v>0.1</v>
      </c>
      <c r="AS1867" s="144" t="str">
        <f t="shared" si="2108"/>
        <v/>
      </c>
      <c r="AT1867" s="144" t="str">
        <f t="shared" ref="AT1867:AT1930" si="2135">IF(S1867="no",IF(B1867="","",B1867),"")</f>
        <v/>
      </c>
      <c r="AU1867" s="145"/>
      <c r="AV1867" s="58">
        <f t="shared" si="2095"/>
        <v>0</v>
      </c>
      <c r="AW1867" s="318">
        <f>SUM(AV$10:AV1867)</f>
        <v>0</v>
      </c>
      <c r="AX1867" s="319">
        <f t="shared" si="2096"/>
        <v>0.1</v>
      </c>
      <c r="AY1867" s="144" t="str">
        <f t="shared" si="2078"/>
        <v/>
      </c>
      <c r="AZ1867" s="144" t="str">
        <f t="shared" si="2079"/>
        <v/>
      </c>
      <c r="BA1867" s="144"/>
      <c r="BB1867" s="146" t="str">
        <f t="shared" si="2109"/>
        <v/>
      </c>
      <c r="BC1867" s="66" t="str">
        <f t="shared" si="2077"/>
        <v/>
      </c>
      <c r="BD1867" s="195" t="str">
        <f t="shared" si="2110"/>
        <v/>
      </c>
      <c r="BG1867" s="286" t="str">
        <f t="shared" si="2111"/>
        <v/>
      </c>
      <c r="BY1867" s="211" t="str">
        <f t="shared" si="2112"/>
        <v/>
      </c>
      <c r="BZ1867" s="150" t="str">
        <f t="shared" si="2113"/>
        <v/>
      </c>
      <c r="CB1867" s="54" t="str">
        <f t="shared" si="2076"/>
        <v/>
      </c>
      <c r="CD1867" s="54" t="str">
        <f t="shared" si="2114"/>
        <v/>
      </c>
      <c r="CF1867" s="54" t="str">
        <f t="shared" si="2115"/>
        <v/>
      </c>
      <c r="CH1867" s="150" t="str">
        <f t="shared" si="2116"/>
        <v/>
      </c>
      <c r="CI1867" s="290"/>
      <c r="CJ1867" s="150" t="str">
        <f t="shared" si="2117"/>
        <v/>
      </c>
      <c r="CK1867" s="290"/>
      <c r="CL1867" s="54" t="str">
        <f t="shared" ref="CL1867:CL1930" si="2136">IF(CD1867="CageRack","AVC5000CRM",CJ1867)</f>
        <v/>
      </c>
      <c r="CM1867" s="290"/>
      <c r="CN1867" s="150" t="str">
        <f t="shared" si="2118"/>
        <v/>
      </c>
      <c r="CO1867" s="290"/>
      <c r="CP1867" s="150" t="str">
        <f t="shared" si="2119"/>
        <v/>
      </c>
      <c r="CQ1867" s="290"/>
      <c r="CR1867" s="150" t="str">
        <f t="shared" si="2120"/>
        <v/>
      </c>
      <c r="CS1867" s="290"/>
      <c r="CT1867" s="150" t="str">
        <f t="shared" si="2121"/>
        <v/>
      </c>
      <c r="CU1867" s="150"/>
      <c r="CV1867" s="150" t="str">
        <f t="shared" si="2122"/>
        <v/>
      </c>
      <c r="CW1867" s="94"/>
      <c r="CX1867" s="151" t="str">
        <f t="shared" si="2092"/>
        <v/>
      </c>
      <c r="CY1867" s="151" t="str">
        <f t="shared" si="2093"/>
        <v/>
      </c>
      <c r="CZ1867" s="152"/>
      <c r="DA1867" s="373" t="str">
        <f t="shared" ref="DA1867:DA1930" si="2137">IF(H1867="","",VLOOKUP(H1867,$BI$41:$BJ$47,2))</f>
        <v/>
      </c>
      <c r="DC1867" s="153">
        <f t="shared" si="2123"/>
        <v>0</v>
      </c>
      <c r="DD1867" s="153">
        <f t="shared" si="2124"/>
        <v>0</v>
      </c>
      <c r="DE1867" s="153">
        <f t="shared" si="2125"/>
        <v>0</v>
      </c>
      <c r="DF1867" s="158">
        <f t="shared" si="2126"/>
        <v>-4.7000000000000002E-3</v>
      </c>
      <c r="DG1867" s="159">
        <f t="shared" ref="DG1867:DG1930" si="2138">DF1867*249</f>
        <v>-1.1703000000000001</v>
      </c>
      <c r="DH1867" s="158">
        <f t="shared" si="2127"/>
        <v>3.1999999999999997E-3</v>
      </c>
      <c r="DI1867" s="159">
        <f t="shared" ref="DI1867:DI1930" si="2139">DH1867*249</f>
        <v>0.79679999999999995</v>
      </c>
      <c r="DJ1867" s="158">
        <f t="shared" si="2128"/>
        <v>-2.7000000000000001E-3</v>
      </c>
      <c r="DK1867" s="159">
        <f t="shared" ref="DK1867:DK1930" si="2140">DJ1867*249</f>
        <v>-0.67230000000000001</v>
      </c>
      <c r="DL1867" s="158">
        <f t="shared" si="2129"/>
        <v>1.1999999999999999E-3</v>
      </c>
      <c r="DM1867" s="159">
        <f t="shared" ref="DM1867:DM1930" si="2141">DL1867*249</f>
        <v>0.29879999999999995</v>
      </c>
      <c r="DN1867" s="158">
        <f t="shared" si="2130"/>
        <v>1.46E-2</v>
      </c>
      <c r="DO1867" s="159">
        <f t="shared" ref="DO1867:DO1930" si="2142">DN1867*249</f>
        <v>3.6354000000000002</v>
      </c>
      <c r="DP1867" s="158">
        <f t="shared" si="2131"/>
        <v>-1.2999999999999999E-2</v>
      </c>
      <c r="DQ1867" s="159">
        <f t="shared" ref="DQ1867:DQ1930" si="2143">DP1867*249</f>
        <v>-3.2369999999999997</v>
      </c>
      <c r="DR1867" s="158">
        <f t="shared" si="2132"/>
        <v>-6.7000000000000002E-3</v>
      </c>
      <c r="DS1867" s="159">
        <f t="shared" ref="DS1867:DS1930" si="2144">DR1867*249</f>
        <v>-1.6683000000000001</v>
      </c>
      <c r="DT1867" s="158">
        <f t="shared" si="2133"/>
        <v>-1.2999999999999999E-2</v>
      </c>
      <c r="DU1867" s="159">
        <f t="shared" ref="DU1867:DU1930" si="2145">DT1867*249</f>
        <v>-3.2369999999999997</v>
      </c>
      <c r="DV1867" s="158">
        <f t="shared" si="2134"/>
        <v>-6.7000000000000002E-3</v>
      </c>
      <c r="DW1867" s="160">
        <f t="shared" ref="DW1867:DW1930" si="2146">DV1867*249</f>
        <v>-1.6683000000000001</v>
      </c>
    </row>
    <row r="1868" spans="1:127" ht="24.95" customHeight="1" x14ac:dyDescent="0.2">
      <c r="A1868" s="272">
        <v>1859</v>
      </c>
      <c r="B1868" s="336"/>
      <c r="C1868" s="332"/>
      <c r="D1868" s="333"/>
      <c r="E1868" s="334"/>
      <c r="F1868" s="335"/>
      <c r="G1868" s="334"/>
      <c r="H1868" s="371"/>
      <c r="I1868" s="334"/>
      <c r="J1868" s="334"/>
      <c r="K1868" s="334"/>
      <c r="L1868" s="334"/>
      <c r="M1868" s="334"/>
      <c r="N1868" s="334"/>
      <c r="O1868" s="337"/>
      <c r="P1868" s="337"/>
      <c r="Q1868" s="338" t="str">
        <f t="shared" si="2097"/>
        <v xml:space="preserve"> </v>
      </c>
      <c r="R1868" s="339" t="str">
        <f t="shared" si="2098"/>
        <v/>
      </c>
      <c r="S1868" s="340" t="str">
        <f t="shared" si="2080"/>
        <v/>
      </c>
      <c r="T1868" s="341" t="str">
        <f t="shared" si="2099"/>
        <v/>
      </c>
      <c r="U1868" s="341" t="str">
        <f t="shared" si="2100"/>
        <v/>
      </c>
      <c r="V1868" s="341" t="str">
        <f t="shared" si="2101"/>
        <v/>
      </c>
      <c r="W1868" s="341" t="str">
        <f t="shared" si="2102"/>
        <v/>
      </c>
      <c r="X1868" s="340" t="str">
        <f t="shared" si="2081"/>
        <v/>
      </c>
      <c r="Y1868" s="342" t="str">
        <f t="shared" si="2082"/>
        <v/>
      </c>
      <c r="Z1868" s="343" t="str">
        <f t="shared" si="2083"/>
        <v/>
      </c>
      <c r="AA1868" s="344" t="str">
        <f t="shared" si="2084"/>
        <v/>
      </c>
      <c r="AB1868" s="345" t="str">
        <f t="shared" si="2103"/>
        <v/>
      </c>
      <c r="AC1868" s="346" t="str">
        <f t="shared" si="2104"/>
        <v/>
      </c>
      <c r="AD1868" s="346" t="str">
        <f t="shared" si="2105"/>
        <v/>
      </c>
      <c r="AE1868" s="344" t="str">
        <f t="shared" si="2085"/>
        <v/>
      </c>
      <c r="AF1868" s="346" t="str">
        <f t="shared" si="2106"/>
        <v/>
      </c>
      <c r="AG1868" s="344" t="str">
        <f t="shared" si="2086"/>
        <v/>
      </c>
      <c r="AH1868" s="344" t="str">
        <f t="shared" si="2087"/>
        <v/>
      </c>
      <c r="AI1868" s="344" t="str">
        <f t="shared" si="2088"/>
        <v/>
      </c>
      <c r="AJ1868" s="346" t="str">
        <f t="shared" si="2089"/>
        <v/>
      </c>
      <c r="AK1868" s="346" t="str">
        <f t="shared" si="2090"/>
        <v/>
      </c>
      <c r="AL1868" s="347" t="str">
        <f t="shared" si="2091"/>
        <v/>
      </c>
      <c r="AM1868" s="141"/>
      <c r="AN1868" s="141"/>
      <c r="AO1868" s="142"/>
      <c r="AP1868" s="58">
        <f t="shared" si="2107"/>
        <v>0</v>
      </c>
      <c r="AQ1868" s="318">
        <f>SUM(AP$10:AP1868)</f>
        <v>0</v>
      </c>
      <c r="AR1868" s="143">
        <f t="shared" si="2094"/>
        <v>0.1</v>
      </c>
      <c r="AS1868" s="144" t="str">
        <f t="shared" si="2108"/>
        <v/>
      </c>
      <c r="AT1868" s="144" t="str">
        <f t="shared" si="2135"/>
        <v/>
      </c>
      <c r="AU1868" s="145"/>
      <c r="AV1868" s="58">
        <f t="shared" si="2095"/>
        <v>0</v>
      </c>
      <c r="AW1868" s="318">
        <f>SUM(AV$10:AV1868)</f>
        <v>0</v>
      </c>
      <c r="AX1868" s="319">
        <f t="shared" si="2096"/>
        <v>0.1</v>
      </c>
      <c r="AY1868" s="144" t="str">
        <f t="shared" si="2078"/>
        <v/>
      </c>
      <c r="AZ1868" s="144" t="str">
        <f t="shared" si="2079"/>
        <v/>
      </c>
      <c r="BA1868" s="144"/>
      <c r="BB1868" s="146" t="str">
        <f t="shared" si="2109"/>
        <v/>
      </c>
      <c r="BC1868" s="66" t="str">
        <f t="shared" si="2077"/>
        <v/>
      </c>
      <c r="BD1868" s="195" t="str">
        <f t="shared" si="2110"/>
        <v/>
      </c>
      <c r="BG1868" s="286" t="str">
        <f t="shared" si="2111"/>
        <v/>
      </c>
      <c r="BY1868" s="211" t="str">
        <f t="shared" si="2112"/>
        <v/>
      </c>
      <c r="BZ1868" s="150" t="str">
        <f t="shared" si="2113"/>
        <v/>
      </c>
      <c r="CB1868" s="54" t="str">
        <f t="shared" si="2076"/>
        <v/>
      </c>
      <c r="CD1868" s="54" t="str">
        <f t="shared" si="2114"/>
        <v/>
      </c>
      <c r="CF1868" s="54" t="str">
        <f t="shared" si="2115"/>
        <v/>
      </c>
      <c r="CH1868" s="150" t="str">
        <f t="shared" si="2116"/>
        <v/>
      </c>
      <c r="CI1868" s="290"/>
      <c r="CJ1868" s="150" t="str">
        <f t="shared" si="2117"/>
        <v/>
      </c>
      <c r="CK1868" s="290"/>
      <c r="CL1868" s="54" t="str">
        <f t="shared" si="2136"/>
        <v/>
      </c>
      <c r="CM1868" s="290"/>
      <c r="CN1868" s="150" t="str">
        <f t="shared" si="2118"/>
        <v/>
      </c>
      <c r="CO1868" s="290"/>
      <c r="CP1868" s="150" t="str">
        <f t="shared" si="2119"/>
        <v/>
      </c>
      <c r="CQ1868" s="290"/>
      <c r="CR1868" s="150" t="str">
        <f t="shared" si="2120"/>
        <v/>
      </c>
      <c r="CS1868" s="290"/>
      <c r="CT1868" s="150" t="str">
        <f t="shared" si="2121"/>
        <v/>
      </c>
      <c r="CU1868" s="150"/>
      <c r="CV1868" s="150" t="str">
        <f t="shared" si="2122"/>
        <v/>
      </c>
      <c r="CW1868" s="94"/>
      <c r="CX1868" s="151" t="str">
        <f t="shared" si="2092"/>
        <v/>
      </c>
      <c r="CY1868" s="151" t="str">
        <f t="shared" si="2093"/>
        <v/>
      </c>
      <c r="CZ1868" s="152"/>
      <c r="DA1868" s="373" t="str">
        <f t="shared" si="2137"/>
        <v/>
      </c>
      <c r="DC1868" s="153">
        <f t="shared" si="2123"/>
        <v>0</v>
      </c>
      <c r="DD1868" s="153">
        <f t="shared" si="2124"/>
        <v>0</v>
      </c>
      <c r="DE1868" s="153">
        <f t="shared" si="2125"/>
        <v>0</v>
      </c>
      <c r="DF1868" s="158">
        <f t="shared" si="2126"/>
        <v>-4.7000000000000002E-3</v>
      </c>
      <c r="DG1868" s="159">
        <f t="shared" si="2138"/>
        <v>-1.1703000000000001</v>
      </c>
      <c r="DH1868" s="158">
        <f t="shared" si="2127"/>
        <v>3.1999999999999997E-3</v>
      </c>
      <c r="DI1868" s="159">
        <f t="shared" si="2139"/>
        <v>0.79679999999999995</v>
      </c>
      <c r="DJ1868" s="158">
        <f t="shared" si="2128"/>
        <v>-2.7000000000000001E-3</v>
      </c>
      <c r="DK1868" s="159">
        <f t="shared" si="2140"/>
        <v>-0.67230000000000001</v>
      </c>
      <c r="DL1868" s="158">
        <f t="shared" si="2129"/>
        <v>1.1999999999999999E-3</v>
      </c>
      <c r="DM1868" s="159">
        <f t="shared" si="2141"/>
        <v>0.29879999999999995</v>
      </c>
      <c r="DN1868" s="158">
        <f t="shared" si="2130"/>
        <v>1.46E-2</v>
      </c>
      <c r="DO1868" s="159">
        <f t="shared" si="2142"/>
        <v>3.6354000000000002</v>
      </c>
      <c r="DP1868" s="158">
        <f t="shared" si="2131"/>
        <v>-1.2999999999999999E-2</v>
      </c>
      <c r="DQ1868" s="159">
        <f t="shared" si="2143"/>
        <v>-3.2369999999999997</v>
      </c>
      <c r="DR1868" s="158">
        <f t="shared" si="2132"/>
        <v>-6.7000000000000002E-3</v>
      </c>
      <c r="DS1868" s="159">
        <f t="shared" si="2144"/>
        <v>-1.6683000000000001</v>
      </c>
      <c r="DT1868" s="158">
        <f t="shared" si="2133"/>
        <v>-1.2999999999999999E-2</v>
      </c>
      <c r="DU1868" s="159">
        <f t="shared" si="2145"/>
        <v>-3.2369999999999997</v>
      </c>
      <c r="DV1868" s="158">
        <f t="shared" si="2134"/>
        <v>-6.7000000000000002E-3</v>
      </c>
      <c r="DW1868" s="160">
        <f t="shared" si="2146"/>
        <v>-1.6683000000000001</v>
      </c>
    </row>
    <row r="1869" spans="1:127" ht="24.95" customHeight="1" x14ac:dyDescent="0.2">
      <c r="A1869" s="272">
        <v>1860</v>
      </c>
      <c r="B1869" s="336"/>
      <c r="C1869" s="332"/>
      <c r="D1869" s="333"/>
      <c r="E1869" s="334"/>
      <c r="F1869" s="335"/>
      <c r="G1869" s="334"/>
      <c r="H1869" s="371"/>
      <c r="I1869" s="334"/>
      <c r="J1869" s="334"/>
      <c r="K1869" s="334"/>
      <c r="L1869" s="334"/>
      <c r="M1869" s="334"/>
      <c r="N1869" s="334"/>
      <c r="O1869" s="337"/>
      <c r="P1869" s="337"/>
      <c r="Q1869" s="338" t="str">
        <f t="shared" si="2097"/>
        <v xml:space="preserve"> </v>
      </c>
      <c r="R1869" s="339" t="str">
        <f t="shared" si="2098"/>
        <v/>
      </c>
      <c r="S1869" s="340" t="str">
        <f t="shared" si="2080"/>
        <v/>
      </c>
      <c r="T1869" s="341" t="str">
        <f t="shared" si="2099"/>
        <v/>
      </c>
      <c r="U1869" s="341" t="str">
        <f t="shared" si="2100"/>
        <v/>
      </c>
      <c r="V1869" s="341" t="str">
        <f t="shared" si="2101"/>
        <v/>
      </c>
      <c r="W1869" s="341" t="str">
        <f t="shared" si="2102"/>
        <v/>
      </c>
      <c r="X1869" s="340" t="str">
        <f t="shared" si="2081"/>
        <v/>
      </c>
      <c r="Y1869" s="342" t="str">
        <f t="shared" si="2082"/>
        <v/>
      </c>
      <c r="Z1869" s="343" t="str">
        <f t="shared" si="2083"/>
        <v/>
      </c>
      <c r="AA1869" s="344" t="str">
        <f t="shared" si="2084"/>
        <v/>
      </c>
      <c r="AB1869" s="345" t="str">
        <f t="shared" si="2103"/>
        <v/>
      </c>
      <c r="AC1869" s="346" t="str">
        <f t="shared" si="2104"/>
        <v/>
      </c>
      <c r="AD1869" s="346" t="str">
        <f t="shared" si="2105"/>
        <v/>
      </c>
      <c r="AE1869" s="344" t="str">
        <f t="shared" si="2085"/>
        <v/>
      </c>
      <c r="AF1869" s="346" t="str">
        <f t="shared" si="2106"/>
        <v/>
      </c>
      <c r="AG1869" s="344" t="str">
        <f t="shared" si="2086"/>
        <v/>
      </c>
      <c r="AH1869" s="344" t="str">
        <f t="shared" si="2087"/>
        <v/>
      </c>
      <c r="AI1869" s="344" t="str">
        <f t="shared" si="2088"/>
        <v/>
      </c>
      <c r="AJ1869" s="346" t="str">
        <f t="shared" si="2089"/>
        <v/>
      </c>
      <c r="AK1869" s="346" t="str">
        <f t="shared" si="2090"/>
        <v/>
      </c>
      <c r="AL1869" s="347" t="str">
        <f t="shared" si="2091"/>
        <v/>
      </c>
      <c r="AM1869" s="141"/>
      <c r="AN1869" s="141"/>
      <c r="AO1869" s="142"/>
      <c r="AP1869" s="58">
        <f t="shared" si="2107"/>
        <v>0</v>
      </c>
      <c r="AQ1869" s="318">
        <f>SUM(AP$10:AP1869)</f>
        <v>0</v>
      </c>
      <c r="AR1869" s="143">
        <f t="shared" si="2094"/>
        <v>0.1</v>
      </c>
      <c r="AS1869" s="144" t="str">
        <f t="shared" si="2108"/>
        <v/>
      </c>
      <c r="AT1869" s="144" t="str">
        <f t="shared" si="2135"/>
        <v/>
      </c>
      <c r="AU1869" s="145"/>
      <c r="AV1869" s="58">
        <f t="shared" si="2095"/>
        <v>0</v>
      </c>
      <c r="AW1869" s="318">
        <f>SUM(AV$10:AV1869)</f>
        <v>0</v>
      </c>
      <c r="AX1869" s="319">
        <f t="shared" si="2096"/>
        <v>0.1</v>
      </c>
      <c r="AY1869" s="144" t="str">
        <f t="shared" si="2078"/>
        <v/>
      </c>
      <c r="AZ1869" s="144" t="str">
        <f t="shared" si="2079"/>
        <v/>
      </c>
      <c r="BA1869" s="144"/>
      <c r="BB1869" s="146" t="str">
        <f t="shared" si="2109"/>
        <v/>
      </c>
      <c r="BC1869" s="66" t="str">
        <f t="shared" si="2077"/>
        <v/>
      </c>
      <c r="BD1869" s="195" t="str">
        <f t="shared" si="2110"/>
        <v/>
      </c>
      <c r="BG1869" s="286" t="str">
        <f t="shared" si="2111"/>
        <v/>
      </c>
      <c r="BY1869" s="211" t="str">
        <f t="shared" si="2112"/>
        <v/>
      </c>
      <c r="BZ1869" s="150" t="str">
        <f t="shared" si="2113"/>
        <v/>
      </c>
      <c r="CB1869" s="54" t="str">
        <f t="shared" si="2076"/>
        <v/>
      </c>
      <c r="CD1869" s="54" t="str">
        <f t="shared" si="2114"/>
        <v/>
      </c>
      <c r="CF1869" s="54" t="str">
        <f t="shared" si="2115"/>
        <v/>
      </c>
      <c r="CH1869" s="150" t="str">
        <f t="shared" si="2116"/>
        <v/>
      </c>
      <c r="CI1869" s="290"/>
      <c r="CJ1869" s="150" t="str">
        <f t="shared" si="2117"/>
        <v/>
      </c>
      <c r="CK1869" s="290"/>
      <c r="CL1869" s="54" t="str">
        <f t="shared" si="2136"/>
        <v/>
      </c>
      <c r="CM1869" s="290"/>
      <c r="CN1869" s="150" t="str">
        <f t="shared" si="2118"/>
        <v/>
      </c>
      <c r="CO1869" s="290"/>
      <c r="CP1869" s="150" t="str">
        <f t="shared" si="2119"/>
        <v/>
      </c>
      <c r="CQ1869" s="290"/>
      <c r="CR1869" s="150" t="str">
        <f t="shared" si="2120"/>
        <v/>
      </c>
      <c r="CS1869" s="290"/>
      <c r="CT1869" s="150" t="str">
        <f t="shared" si="2121"/>
        <v/>
      </c>
      <c r="CU1869" s="150"/>
      <c r="CV1869" s="150" t="str">
        <f t="shared" si="2122"/>
        <v/>
      </c>
      <c r="CW1869" s="94"/>
      <c r="CX1869" s="151" t="str">
        <f t="shared" si="2092"/>
        <v/>
      </c>
      <c r="CY1869" s="151" t="str">
        <f t="shared" si="2093"/>
        <v/>
      </c>
      <c r="CZ1869" s="152"/>
      <c r="DA1869" s="373" t="str">
        <f t="shared" si="2137"/>
        <v/>
      </c>
      <c r="DC1869" s="153">
        <f t="shared" si="2123"/>
        <v>0</v>
      </c>
      <c r="DD1869" s="153">
        <f t="shared" si="2124"/>
        <v>0</v>
      </c>
      <c r="DE1869" s="153">
        <f t="shared" si="2125"/>
        <v>0</v>
      </c>
      <c r="DF1869" s="158">
        <f t="shared" si="2126"/>
        <v>-4.7000000000000002E-3</v>
      </c>
      <c r="DG1869" s="159">
        <f t="shared" si="2138"/>
        <v>-1.1703000000000001</v>
      </c>
      <c r="DH1869" s="158">
        <f t="shared" si="2127"/>
        <v>3.1999999999999997E-3</v>
      </c>
      <c r="DI1869" s="159">
        <f t="shared" si="2139"/>
        <v>0.79679999999999995</v>
      </c>
      <c r="DJ1869" s="158">
        <f t="shared" si="2128"/>
        <v>-2.7000000000000001E-3</v>
      </c>
      <c r="DK1869" s="159">
        <f t="shared" si="2140"/>
        <v>-0.67230000000000001</v>
      </c>
      <c r="DL1869" s="158">
        <f t="shared" si="2129"/>
        <v>1.1999999999999999E-3</v>
      </c>
      <c r="DM1869" s="159">
        <f t="shared" si="2141"/>
        <v>0.29879999999999995</v>
      </c>
      <c r="DN1869" s="158">
        <f t="shared" si="2130"/>
        <v>1.46E-2</v>
      </c>
      <c r="DO1869" s="159">
        <f t="shared" si="2142"/>
        <v>3.6354000000000002</v>
      </c>
      <c r="DP1869" s="158">
        <f t="shared" si="2131"/>
        <v>-1.2999999999999999E-2</v>
      </c>
      <c r="DQ1869" s="159">
        <f t="shared" si="2143"/>
        <v>-3.2369999999999997</v>
      </c>
      <c r="DR1869" s="158">
        <f t="shared" si="2132"/>
        <v>-6.7000000000000002E-3</v>
      </c>
      <c r="DS1869" s="159">
        <f t="shared" si="2144"/>
        <v>-1.6683000000000001</v>
      </c>
      <c r="DT1869" s="158">
        <f t="shared" si="2133"/>
        <v>-1.2999999999999999E-2</v>
      </c>
      <c r="DU1869" s="159">
        <f t="shared" si="2145"/>
        <v>-3.2369999999999997</v>
      </c>
      <c r="DV1869" s="158">
        <f t="shared" si="2134"/>
        <v>-6.7000000000000002E-3</v>
      </c>
      <c r="DW1869" s="160">
        <f t="shared" si="2146"/>
        <v>-1.6683000000000001</v>
      </c>
    </row>
    <row r="1870" spans="1:127" ht="24.95" customHeight="1" x14ac:dyDescent="0.2">
      <c r="A1870" s="272">
        <v>1861</v>
      </c>
      <c r="B1870" s="336"/>
      <c r="C1870" s="332"/>
      <c r="D1870" s="333"/>
      <c r="E1870" s="334"/>
      <c r="F1870" s="335"/>
      <c r="G1870" s="334"/>
      <c r="H1870" s="371"/>
      <c r="I1870" s="334"/>
      <c r="J1870" s="334"/>
      <c r="K1870" s="334"/>
      <c r="L1870" s="334"/>
      <c r="M1870" s="334"/>
      <c r="N1870" s="334"/>
      <c r="O1870" s="337"/>
      <c r="P1870" s="337"/>
      <c r="Q1870" s="338" t="str">
        <f t="shared" si="2097"/>
        <v xml:space="preserve"> </v>
      </c>
      <c r="R1870" s="339" t="str">
        <f t="shared" si="2098"/>
        <v/>
      </c>
      <c r="S1870" s="340" t="str">
        <f t="shared" si="2080"/>
        <v/>
      </c>
      <c r="T1870" s="341" t="str">
        <f t="shared" si="2099"/>
        <v/>
      </c>
      <c r="U1870" s="341" t="str">
        <f t="shared" si="2100"/>
        <v/>
      </c>
      <c r="V1870" s="341" t="str">
        <f t="shared" si="2101"/>
        <v/>
      </c>
      <c r="W1870" s="341" t="str">
        <f t="shared" si="2102"/>
        <v/>
      </c>
      <c r="X1870" s="340" t="str">
        <f t="shared" si="2081"/>
        <v/>
      </c>
      <c r="Y1870" s="342" t="str">
        <f t="shared" si="2082"/>
        <v/>
      </c>
      <c r="Z1870" s="343" t="str">
        <f t="shared" si="2083"/>
        <v/>
      </c>
      <c r="AA1870" s="344" t="str">
        <f t="shared" si="2084"/>
        <v/>
      </c>
      <c r="AB1870" s="345" t="str">
        <f t="shared" si="2103"/>
        <v/>
      </c>
      <c r="AC1870" s="346" t="str">
        <f t="shared" si="2104"/>
        <v/>
      </c>
      <c r="AD1870" s="346" t="str">
        <f t="shared" si="2105"/>
        <v/>
      </c>
      <c r="AE1870" s="344" t="str">
        <f t="shared" si="2085"/>
        <v/>
      </c>
      <c r="AF1870" s="346" t="str">
        <f t="shared" si="2106"/>
        <v/>
      </c>
      <c r="AG1870" s="344" t="str">
        <f t="shared" si="2086"/>
        <v/>
      </c>
      <c r="AH1870" s="344" t="str">
        <f t="shared" si="2087"/>
        <v/>
      </c>
      <c r="AI1870" s="344" t="str">
        <f t="shared" si="2088"/>
        <v/>
      </c>
      <c r="AJ1870" s="346" t="str">
        <f t="shared" si="2089"/>
        <v/>
      </c>
      <c r="AK1870" s="346" t="str">
        <f t="shared" si="2090"/>
        <v/>
      </c>
      <c r="AL1870" s="347" t="str">
        <f t="shared" si="2091"/>
        <v/>
      </c>
      <c r="AM1870" s="141"/>
      <c r="AN1870" s="141"/>
      <c r="AO1870" s="142"/>
      <c r="AP1870" s="58">
        <f t="shared" si="2107"/>
        <v>0</v>
      </c>
      <c r="AQ1870" s="318">
        <f>SUM(AP$10:AP1870)</f>
        <v>0</v>
      </c>
      <c r="AR1870" s="143">
        <f t="shared" si="2094"/>
        <v>0.1</v>
      </c>
      <c r="AS1870" s="144" t="str">
        <f t="shared" si="2108"/>
        <v/>
      </c>
      <c r="AT1870" s="144" t="str">
        <f t="shared" si="2135"/>
        <v/>
      </c>
      <c r="AU1870" s="145"/>
      <c r="AV1870" s="58">
        <f t="shared" si="2095"/>
        <v>0</v>
      </c>
      <c r="AW1870" s="318">
        <f>SUM(AV$10:AV1870)</f>
        <v>0</v>
      </c>
      <c r="AX1870" s="319">
        <f t="shared" si="2096"/>
        <v>0.1</v>
      </c>
      <c r="AY1870" s="144" t="str">
        <f t="shared" si="2078"/>
        <v/>
      </c>
      <c r="AZ1870" s="144" t="str">
        <f t="shared" si="2079"/>
        <v/>
      </c>
      <c r="BA1870" s="144"/>
      <c r="BB1870" s="146" t="str">
        <f t="shared" si="2109"/>
        <v/>
      </c>
      <c r="BC1870" s="66" t="str">
        <f t="shared" si="2077"/>
        <v/>
      </c>
      <c r="BD1870" s="195" t="str">
        <f t="shared" si="2110"/>
        <v/>
      </c>
      <c r="BG1870" s="286" t="str">
        <f t="shared" si="2111"/>
        <v/>
      </c>
      <c r="BY1870" s="211" t="str">
        <f t="shared" si="2112"/>
        <v/>
      </c>
      <c r="BZ1870" s="150" t="str">
        <f t="shared" si="2113"/>
        <v/>
      </c>
      <c r="CB1870" s="54" t="str">
        <f t="shared" ref="CB1870:CB1933" si="2147">IF(CD1870="CageRack","AVC5000CR",BZ1870)</f>
        <v/>
      </c>
      <c r="CD1870" s="54" t="str">
        <f t="shared" si="2114"/>
        <v/>
      </c>
      <c r="CF1870" s="54" t="str">
        <f t="shared" si="2115"/>
        <v/>
      </c>
      <c r="CH1870" s="150" t="str">
        <f t="shared" si="2116"/>
        <v/>
      </c>
      <c r="CI1870" s="290"/>
      <c r="CJ1870" s="150" t="str">
        <f t="shared" si="2117"/>
        <v/>
      </c>
      <c r="CK1870" s="290"/>
      <c r="CL1870" s="54" t="str">
        <f t="shared" si="2136"/>
        <v/>
      </c>
      <c r="CM1870" s="290"/>
      <c r="CN1870" s="150" t="str">
        <f t="shared" si="2118"/>
        <v/>
      </c>
      <c r="CO1870" s="290"/>
      <c r="CP1870" s="150" t="str">
        <f t="shared" si="2119"/>
        <v/>
      </c>
      <c r="CQ1870" s="290"/>
      <c r="CR1870" s="150" t="str">
        <f t="shared" si="2120"/>
        <v/>
      </c>
      <c r="CS1870" s="290"/>
      <c r="CT1870" s="150" t="str">
        <f t="shared" si="2121"/>
        <v/>
      </c>
      <c r="CU1870" s="150"/>
      <c r="CV1870" s="150" t="str">
        <f t="shared" si="2122"/>
        <v/>
      </c>
      <c r="CW1870" s="94"/>
      <c r="CX1870" s="151" t="str">
        <f t="shared" si="2092"/>
        <v/>
      </c>
      <c r="CY1870" s="151" t="str">
        <f t="shared" si="2093"/>
        <v/>
      </c>
      <c r="CZ1870" s="152"/>
      <c r="DA1870" s="373" t="str">
        <f t="shared" si="2137"/>
        <v/>
      </c>
      <c r="DC1870" s="153">
        <f t="shared" si="2123"/>
        <v>0</v>
      </c>
      <c r="DD1870" s="153">
        <f t="shared" si="2124"/>
        <v>0</v>
      </c>
      <c r="DE1870" s="153">
        <f t="shared" si="2125"/>
        <v>0</v>
      </c>
      <c r="DF1870" s="158">
        <f t="shared" si="2126"/>
        <v>-4.7000000000000002E-3</v>
      </c>
      <c r="DG1870" s="159">
        <f t="shared" si="2138"/>
        <v>-1.1703000000000001</v>
      </c>
      <c r="DH1870" s="158">
        <f t="shared" si="2127"/>
        <v>3.1999999999999997E-3</v>
      </c>
      <c r="DI1870" s="159">
        <f t="shared" si="2139"/>
        <v>0.79679999999999995</v>
      </c>
      <c r="DJ1870" s="158">
        <f t="shared" si="2128"/>
        <v>-2.7000000000000001E-3</v>
      </c>
      <c r="DK1870" s="159">
        <f t="shared" si="2140"/>
        <v>-0.67230000000000001</v>
      </c>
      <c r="DL1870" s="158">
        <f t="shared" si="2129"/>
        <v>1.1999999999999999E-3</v>
      </c>
      <c r="DM1870" s="159">
        <f t="shared" si="2141"/>
        <v>0.29879999999999995</v>
      </c>
      <c r="DN1870" s="158">
        <f t="shared" si="2130"/>
        <v>1.46E-2</v>
      </c>
      <c r="DO1870" s="159">
        <f t="shared" si="2142"/>
        <v>3.6354000000000002</v>
      </c>
      <c r="DP1870" s="158">
        <f t="shared" si="2131"/>
        <v>-1.2999999999999999E-2</v>
      </c>
      <c r="DQ1870" s="159">
        <f t="shared" si="2143"/>
        <v>-3.2369999999999997</v>
      </c>
      <c r="DR1870" s="158">
        <f t="shared" si="2132"/>
        <v>-6.7000000000000002E-3</v>
      </c>
      <c r="DS1870" s="159">
        <f t="shared" si="2144"/>
        <v>-1.6683000000000001</v>
      </c>
      <c r="DT1870" s="158">
        <f t="shared" si="2133"/>
        <v>-1.2999999999999999E-2</v>
      </c>
      <c r="DU1870" s="159">
        <f t="shared" si="2145"/>
        <v>-3.2369999999999997</v>
      </c>
      <c r="DV1870" s="158">
        <f t="shared" si="2134"/>
        <v>-6.7000000000000002E-3</v>
      </c>
      <c r="DW1870" s="160">
        <f t="shared" si="2146"/>
        <v>-1.6683000000000001</v>
      </c>
    </row>
    <row r="1871" spans="1:127" ht="24.95" customHeight="1" x14ac:dyDescent="0.2">
      <c r="A1871" s="272">
        <v>1862</v>
      </c>
      <c r="B1871" s="336"/>
      <c r="C1871" s="332"/>
      <c r="D1871" s="333"/>
      <c r="E1871" s="334"/>
      <c r="F1871" s="335"/>
      <c r="G1871" s="334"/>
      <c r="H1871" s="371"/>
      <c r="I1871" s="334"/>
      <c r="J1871" s="334"/>
      <c r="K1871" s="334"/>
      <c r="L1871" s="334"/>
      <c r="M1871" s="334"/>
      <c r="N1871" s="334"/>
      <c r="O1871" s="337"/>
      <c r="P1871" s="337"/>
      <c r="Q1871" s="338" t="str">
        <f t="shared" si="2097"/>
        <v xml:space="preserve"> </v>
      </c>
      <c r="R1871" s="339" t="str">
        <f t="shared" si="2098"/>
        <v/>
      </c>
      <c r="S1871" s="340" t="str">
        <f t="shared" si="2080"/>
        <v/>
      </c>
      <c r="T1871" s="341" t="str">
        <f t="shared" si="2099"/>
        <v/>
      </c>
      <c r="U1871" s="341" t="str">
        <f t="shared" si="2100"/>
        <v/>
      </c>
      <c r="V1871" s="341" t="str">
        <f t="shared" si="2101"/>
        <v/>
      </c>
      <c r="W1871" s="341" t="str">
        <f t="shared" si="2102"/>
        <v/>
      </c>
      <c r="X1871" s="340" t="str">
        <f t="shared" si="2081"/>
        <v/>
      </c>
      <c r="Y1871" s="342" t="str">
        <f t="shared" si="2082"/>
        <v/>
      </c>
      <c r="Z1871" s="343" t="str">
        <f t="shared" si="2083"/>
        <v/>
      </c>
      <c r="AA1871" s="344" t="str">
        <f t="shared" si="2084"/>
        <v/>
      </c>
      <c r="AB1871" s="345" t="str">
        <f t="shared" si="2103"/>
        <v/>
      </c>
      <c r="AC1871" s="346" t="str">
        <f t="shared" si="2104"/>
        <v/>
      </c>
      <c r="AD1871" s="346" t="str">
        <f t="shared" si="2105"/>
        <v/>
      </c>
      <c r="AE1871" s="344" t="str">
        <f t="shared" si="2085"/>
        <v/>
      </c>
      <c r="AF1871" s="346" t="str">
        <f t="shared" si="2106"/>
        <v/>
      </c>
      <c r="AG1871" s="344" t="str">
        <f t="shared" si="2086"/>
        <v/>
      </c>
      <c r="AH1871" s="344" t="str">
        <f t="shared" si="2087"/>
        <v/>
      </c>
      <c r="AI1871" s="344" t="str">
        <f t="shared" si="2088"/>
        <v/>
      </c>
      <c r="AJ1871" s="346" t="str">
        <f t="shared" si="2089"/>
        <v/>
      </c>
      <c r="AK1871" s="346" t="str">
        <f t="shared" si="2090"/>
        <v/>
      </c>
      <c r="AL1871" s="347" t="str">
        <f t="shared" si="2091"/>
        <v/>
      </c>
      <c r="AM1871" s="141"/>
      <c r="AN1871" s="141"/>
      <c r="AO1871" s="142"/>
      <c r="AP1871" s="58">
        <f t="shared" si="2107"/>
        <v>0</v>
      </c>
      <c r="AQ1871" s="318">
        <f>SUM(AP$10:AP1871)</f>
        <v>0</v>
      </c>
      <c r="AR1871" s="143">
        <f t="shared" si="2094"/>
        <v>0.1</v>
      </c>
      <c r="AS1871" s="144" t="str">
        <f t="shared" si="2108"/>
        <v/>
      </c>
      <c r="AT1871" s="144" t="str">
        <f t="shared" si="2135"/>
        <v/>
      </c>
      <c r="AU1871" s="145"/>
      <c r="AV1871" s="58">
        <f t="shared" si="2095"/>
        <v>0</v>
      </c>
      <c r="AW1871" s="318">
        <f>SUM(AV$10:AV1871)</f>
        <v>0</v>
      </c>
      <c r="AX1871" s="319">
        <f t="shared" si="2096"/>
        <v>0.1</v>
      </c>
      <c r="AY1871" s="144" t="str">
        <f t="shared" si="2078"/>
        <v/>
      </c>
      <c r="AZ1871" s="144" t="str">
        <f t="shared" si="2079"/>
        <v/>
      </c>
      <c r="BA1871" s="144"/>
      <c r="BB1871" s="146" t="str">
        <f t="shared" si="2109"/>
        <v/>
      </c>
      <c r="BC1871" s="66" t="str">
        <f t="shared" si="2077"/>
        <v/>
      </c>
      <c r="BD1871" s="195" t="str">
        <f t="shared" si="2110"/>
        <v/>
      </c>
      <c r="BG1871" s="286" t="str">
        <f t="shared" si="2111"/>
        <v/>
      </c>
      <c r="BY1871" s="211" t="str">
        <f t="shared" si="2112"/>
        <v/>
      </c>
      <c r="BZ1871" s="150" t="str">
        <f t="shared" si="2113"/>
        <v/>
      </c>
      <c r="CB1871" s="54" t="str">
        <f t="shared" si="2147"/>
        <v/>
      </c>
      <c r="CD1871" s="54" t="str">
        <f t="shared" si="2114"/>
        <v/>
      </c>
      <c r="CF1871" s="54" t="str">
        <f t="shared" si="2115"/>
        <v/>
      </c>
      <c r="CH1871" s="150" t="str">
        <f t="shared" si="2116"/>
        <v/>
      </c>
      <c r="CI1871" s="290"/>
      <c r="CJ1871" s="150" t="str">
        <f t="shared" si="2117"/>
        <v/>
      </c>
      <c r="CK1871" s="290"/>
      <c r="CL1871" s="54" t="str">
        <f t="shared" si="2136"/>
        <v/>
      </c>
      <c r="CM1871" s="290"/>
      <c r="CN1871" s="150" t="str">
        <f t="shared" si="2118"/>
        <v/>
      </c>
      <c r="CO1871" s="290"/>
      <c r="CP1871" s="150" t="str">
        <f t="shared" si="2119"/>
        <v/>
      </c>
      <c r="CQ1871" s="290"/>
      <c r="CR1871" s="150" t="str">
        <f t="shared" si="2120"/>
        <v/>
      </c>
      <c r="CS1871" s="290"/>
      <c r="CT1871" s="150" t="str">
        <f t="shared" si="2121"/>
        <v/>
      </c>
      <c r="CU1871" s="150"/>
      <c r="CV1871" s="150" t="str">
        <f t="shared" si="2122"/>
        <v/>
      </c>
      <c r="CW1871" s="94"/>
      <c r="CX1871" s="151" t="str">
        <f t="shared" si="2092"/>
        <v/>
      </c>
      <c r="CY1871" s="151" t="str">
        <f t="shared" si="2093"/>
        <v/>
      </c>
      <c r="CZ1871" s="152"/>
      <c r="DA1871" s="373" t="str">
        <f t="shared" si="2137"/>
        <v/>
      </c>
      <c r="DC1871" s="153">
        <f t="shared" si="2123"/>
        <v>0</v>
      </c>
      <c r="DD1871" s="153">
        <f t="shared" si="2124"/>
        <v>0</v>
      </c>
      <c r="DE1871" s="153">
        <f t="shared" si="2125"/>
        <v>0</v>
      </c>
      <c r="DF1871" s="158">
        <f t="shared" si="2126"/>
        <v>-4.7000000000000002E-3</v>
      </c>
      <c r="DG1871" s="159">
        <f t="shared" si="2138"/>
        <v>-1.1703000000000001</v>
      </c>
      <c r="DH1871" s="158">
        <f t="shared" si="2127"/>
        <v>3.1999999999999997E-3</v>
      </c>
      <c r="DI1871" s="159">
        <f t="shared" si="2139"/>
        <v>0.79679999999999995</v>
      </c>
      <c r="DJ1871" s="158">
        <f t="shared" si="2128"/>
        <v>-2.7000000000000001E-3</v>
      </c>
      <c r="DK1871" s="159">
        <f t="shared" si="2140"/>
        <v>-0.67230000000000001</v>
      </c>
      <c r="DL1871" s="158">
        <f t="shared" si="2129"/>
        <v>1.1999999999999999E-3</v>
      </c>
      <c r="DM1871" s="159">
        <f t="shared" si="2141"/>
        <v>0.29879999999999995</v>
      </c>
      <c r="DN1871" s="158">
        <f t="shared" si="2130"/>
        <v>1.46E-2</v>
      </c>
      <c r="DO1871" s="159">
        <f t="shared" si="2142"/>
        <v>3.6354000000000002</v>
      </c>
      <c r="DP1871" s="158">
        <f t="shared" si="2131"/>
        <v>-1.2999999999999999E-2</v>
      </c>
      <c r="DQ1871" s="159">
        <f t="shared" si="2143"/>
        <v>-3.2369999999999997</v>
      </c>
      <c r="DR1871" s="158">
        <f t="shared" si="2132"/>
        <v>-6.7000000000000002E-3</v>
      </c>
      <c r="DS1871" s="159">
        <f t="shared" si="2144"/>
        <v>-1.6683000000000001</v>
      </c>
      <c r="DT1871" s="158">
        <f t="shared" si="2133"/>
        <v>-1.2999999999999999E-2</v>
      </c>
      <c r="DU1871" s="159">
        <f t="shared" si="2145"/>
        <v>-3.2369999999999997</v>
      </c>
      <c r="DV1871" s="158">
        <f t="shared" si="2134"/>
        <v>-6.7000000000000002E-3</v>
      </c>
      <c r="DW1871" s="160">
        <f t="shared" si="2146"/>
        <v>-1.6683000000000001</v>
      </c>
    </row>
    <row r="1872" spans="1:127" ht="24.95" customHeight="1" x14ac:dyDescent="0.2">
      <c r="A1872" s="272">
        <v>1863</v>
      </c>
      <c r="B1872" s="336"/>
      <c r="C1872" s="332"/>
      <c r="D1872" s="333"/>
      <c r="E1872" s="334"/>
      <c r="F1872" s="335"/>
      <c r="G1872" s="334"/>
      <c r="H1872" s="371"/>
      <c r="I1872" s="334"/>
      <c r="J1872" s="334"/>
      <c r="K1872" s="334"/>
      <c r="L1872" s="334"/>
      <c r="M1872" s="334"/>
      <c r="N1872" s="334"/>
      <c r="O1872" s="337"/>
      <c r="P1872" s="337"/>
      <c r="Q1872" s="338" t="str">
        <f t="shared" si="2097"/>
        <v xml:space="preserve"> </v>
      </c>
      <c r="R1872" s="339" t="str">
        <f t="shared" si="2098"/>
        <v/>
      </c>
      <c r="S1872" s="340" t="str">
        <f t="shared" si="2080"/>
        <v/>
      </c>
      <c r="T1872" s="341" t="str">
        <f t="shared" si="2099"/>
        <v/>
      </c>
      <c r="U1872" s="341" t="str">
        <f t="shared" si="2100"/>
        <v/>
      </c>
      <c r="V1872" s="341" t="str">
        <f t="shared" si="2101"/>
        <v/>
      </c>
      <c r="W1872" s="341" t="str">
        <f t="shared" si="2102"/>
        <v/>
      </c>
      <c r="X1872" s="340" t="str">
        <f t="shared" si="2081"/>
        <v/>
      </c>
      <c r="Y1872" s="342" t="str">
        <f t="shared" si="2082"/>
        <v/>
      </c>
      <c r="Z1872" s="343" t="str">
        <f t="shared" si="2083"/>
        <v/>
      </c>
      <c r="AA1872" s="344" t="str">
        <f t="shared" si="2084"/>
        <v/>
      </c>
      <c r="AB1872" s="345" t="str">
        <f t="shared" si="2103"/>
        <v/>
      </c>
      <c r="AC1872" s="346" t="str">
        <f t="shared" si="2104"/>
        <v/>
      </c>
      <c r="AD1872" s="346" t="str">
        <f t="shared" si="2105"/>
        <v/>
      </c>
      <c r="AE1872" s="344" t="str">
        <f t="shared" si="2085"/>
        <v/>
      </c>
      <c r="AF1872" s="346" t="str">
        <f t="shared" si="2106"/>
        <v/>
      </c>
      <c r="AG1872" s="344" t="str">
        <f t="shared" si="2086"/>
        <v/>
      </c>
      <c r="AH1872" s="344" t="str">
        <f t="shared" si="2087"/>
        <v/>
      </c>
      <c r="AI1872" s="344" t="str">
        <f t="shared" si="2088"/>
        <v/>
      </c>
      <c r="AJ1872" s="346" t="str">
        <f t="shared" si="2089"/>
        <v/>
      </c>
      <c r="AK1872" s="346" t="str">
        <f t="shared" si="2090"/>
        <v/>
      </c>
      <c r="AL1872" s="347" t="str">
        <f t="shared" si="2091"/>
        <v/>
      </c>
      <c r="AM1872" s="141"/>
      <c r="AN1872" s="141"/>
      <c r="AO1872" s="142"/>
      <c r="AP1872" s="58">
        <f t="shared" si="2107"/>
        <v>0</v>
      </c>
      <c r="AQ1872" s="318">
        <f>SUM(AP$10:AP1872)</f>
        <v>0</v>
      </c>
      <c r="AR1872" s="143">
        <f t="shared" si="2094"/>
        <v>0.1</v>
      </c>
      <c r="AS1872" s="144" t="str">
        <f t="shared" si="2108"/>
        <v/>
      </c>
      <c r="AT1872" s="144" t="str">
        <f t="shared" si="2135"/>
        <v/>
      </c>
      <c r="AU1872" s="145"/>
      <c r="AV1872" s="58">
        <f t="shared" si="2095"/>
        <v>0</v>
      </c>
      <c r="AW1872" s="318">
        <f>SUM(AV$10:AV1872)</f>
        <v>0</v>
      </c>
      <c r="AX1872" s="319">
        <f t="shared" si="2096"/>
        <v>0.1</v>
      </c>
      <c r="AY1872" s="144" t="str">
        <f t="shared" si="2078"/>
        <v/>
      </c>
      <c r="AZ1872" s="144" t="str">
        <f t="shared" si="2079"/>
        <v/>
      </c>
      <c r="BA1872" s="144"/>
      <c r="BB1872" s="146" t="str">
        <f t="shared" si="2109"/>
        <v/>
      </c>
      <c r="BC1872" s="66" t="str">
        <f t="shared" ref="BC1872:BC1935" si="2148">BB1872</f>
        <v/>
      </c>
      <c r="BD1872" s="195" t="str">
        <f t="shared" si="2110"/>
        <v/>
      </c>
      <c r="BG1872" s="286" t="str">
        <f t="shared" si="2111"/>
        <v/>
      </c>
      <c r="BY1872" s="211" t="str">
        <f t="shared" si="2112"/>
        <v/>
      </c>
      <c r="BZ1872" s="150" t="str">
        <f t="shared" si="2113"/>
        <v/>
      </c>
      <c r="CB1872" s="54" t="str">
        <f t="shared" si="2147"/>
        <v/>
      </c>
      <c r="CD1872" s="54" t="str">
        <f t="shared" si="2114"/>
        <v/>
      </c>
      <c r="CF1872" s="54" t="str">
        <f t="shared" si="2115"/>
        <v/>
      </c>
      <c r="CH1872" s="150" t="str">
        <f t="shared" si="2116"/>
        <v/>
      </c>
      <c r="CI1872" s="290"/>
      <c r="CJ1872" s="150" t="str">
        <f t="shared" si="2117"/>
        <v/>
      </c>
      <c r="CK1872" s="290"/>
      <c r="CL1872" s="54" t="str">
        <f t="shared" si="2136"/>
        <v/>
      </c>
      <c r="CM1872" s="290"/>
      <c r="CN1872" s="150" t="str">
        <f t="shared" si="2118"/>
        <v/>
      </c>
      <c r="CO1872" s="290"/>
      <c r="CP1872" s="150" t="str">
        <f t="shared" si="2119"/>
        <v/>
      </c>
      <c r="CQ1872" s="290"/>
      <c r="CR1872" s="150" t="str">
        <f t="shared" si="2120"/>
        <v/>
      </c>
      <c r="CS1872" s="290"/>
      <c r="CT1872" s="150" t="str">
        <f t="shared" si="2121"/>
        <v/>
      </c>
      <c r="CU1872" s="150"/>
      <c r="CV1872" s="150" t="str">
        <f t="shared" si="2122"/>
        <v/>
      </c>
      <c r="CW1872" s="94"/>
      <c r="CX1872" s="151" t="str">
        <f t="shared" si="2092"/>
        <v/>
      </c>
      <c r="CY1872" s="151" t="str">
        <f t="shared" si="2093"/>
        <v/>
      </c>
      <c r="CZ1872" s="152"/>
      <c r="DA1872" s="373" t="str">
        <f t="shared" si="2137"/>
        <v/>
      </c>
      <c r="DC1872" s="153">
        <f t="shared" si="2123"/>
        <v>0</v>
      </c>
      <c r="DD1872" s="153">
        <f t="shared" si="2124"/>
        <v>0</v>
      </c>
      <c r="DE1872" s="153">
        <f t="shared" si="2125"/>
        <v>0</v>
      </c>
      <c r="DF1872" s="158">
        <f t="shared" si="2126"/>
        <v>-4.7000000000000002E-3</v>
      </c>
      <c r="DG1872" s="159">
        <f t="shared" si="2138"/>
        <v>-1.1703000000000001</v>
      </c>
      <c r="DH1872" s="158">
        <f t="shared" si="2127"/>
        <v>3.1999999999999997E-3</v>
      </c>
      <c r="DI1872" s="159">
        <f t="shared" si="2139"/>
        <v>0.79679999999999995</v>
      </c>
      <c r="DJ1872" s="158">
        <f t="shared" si="2128"/>
        <v>-2.7000000000000001E-3</v>
      </c>
      <c r="DK1872" s="159">
        <f t="shared" si="2140"/>
        <v>-0.67230000000000001</v>
      </c>
      <c r="DL1872" s="158">
        <f t="shared" si="2129"/>
        <v>1.1999999999999999E-3</v>
      </c>
      <c r="DM1872" s="159">
        <f t="shared" si="2141"/>
        <v>0.29879999999999995</v>
      </c>
      <c r="DN1872" s="158">
        <f t="shared" si="2130"/>
        <v>1.46E-2</v>
      </c>
      <c r="DO1872" s="159">
        <f t="shared" si="2142"/>
        <v>3.6354000000000002</v>
      </c>
      <c r="DP1872" s="158">
        <f t="shared" si="2131"/>
        <v>-1.2999999999999999E-2</v>
      </c>
      <c r="DQ1872" s="159">
        <f t="shared" si="2143"/>
        <v>-3.2369999999999997</v>
      </c>
      <c r="DR1872" s="158">
        <f t="shared" si="2132"/>
        <v>-6.7000000000000002E-3</v>
      </c>
      <c r="DS1872" s="159">
        <f t="shared" si="2144"/>
        <v>-1.6683000000000001</v>
      </c>
      <c r="DT1872" s="158">
        <f t="shared" si="2133"/>
        <v>-1.2999999999999999E-2</v>
      </c>
      <c r="DU1872" s="159">
        <f t="shared" si="2145"/>
        <v>-3.2369999999999997</v>
      </c>
      <c r="DV1872" s="158">
        <f t="shared" si="2134"/>
        <v>-6.7000000000000002E-3</v>
      </c>
      <c r="DW1872" s="160">
        <f t="shared" si="2146"/>
        <v>-1.6683000000000001</v>
      </c>
    </row>
    <row r="1873" spans="1:127" ht="24.95" customHeight="1" x14ac:dyDescent="0.2">
      <c r="A1873" s="272">
        <v>1864</v>
      </c>
      <c r="B1873" s="336"/>
      <c r="C1873" s="332"/>
      <c r="D1873" s="333"/>
      <c r="E1873" s="334"/>
      <c r="F1873" s="335"/>
      <c r="G1873" s="334"/>
      <c r="H1873" s="371"/>
      <c r="I1873" s="334"/>
      <c r="J1873" s="334"/>
      <c r="K1873" s="334"/>
      <c r="L1873" s="334"/>
      <c r="M1873" s="334"/>
      <c r="N1873" s="334"/>
      <c r="O1873" s="337"/>
      <c r="P1873" s="337"/>
      <c r="Q1873" s="338" t="str">
        <f t="shared" si="2097"/>
        <v xml:space="preserve"> </v>
      </c>
      <c r="R1873" s="339" t="str">
        <f t="shared" si="2098"/>
        <v/>
      </c>
      <c r="S1873" s="340" t="str">
        <f t="shared" si="2080"/>
        <v/>
      </c>
      <c r="T1873" s="341" t="str">
        <f t="shared" si="2099"/>
        <v/>
      </c>
      <c r="U1873" s="341" t="str">
        <f t="shared" si="2100"/>
        <v/>
      </c>
      <c r="V1873" s="341" t="str">
        <f t="shared" si="2101"/>
        <v/>
      </c>
      <c r="W1873" s="341" t="str">
        <f t="shared" si="2102"/>
        <v/>
      </c>
      <c r="X1873" s="340" t="str">
        <f t="shared" si="2081"/>
        <v/>
      </c>
      <c r="Y1873" s="342" t="str">
        <f t="shared" si="2082"/>
        <v/>
      </c>
      <c r="Z1873" s="343" t="str">
        <f t="shared" si="2083"/>
        <v/>
      </c>
      <c r="AA1873" s="344" t="str">
        <f t="shared" si="2084"/>
        <v/>
      </c>
      <c r="AB1873" s="345" t="str">
        <f t="shared" si="2103"/>
        <v/>
      </c>
      <c r="AC1873" s="346" t="str">
        <f t="shared" si="2104"/>
        <v/>
      </c>
      <c r="AD1873" s="346" t="str">
        <f t="shared" si="2105"/>
        <v/>
      </c>
      <c r="AE1873" s="344" t="str">
        <f t="shared" si="2085"/>
        <v/>
      </c>
      <c r="AF1873" s="346" t="str">
        <f t="shared" si="2106"/>
        <v/>
      </c>
      <c r="AG1873" s="344" t="str">
        <f t="shared" si="2086"/>
        <v/>
      </c>
      <c r="AH1873" s="344" t="str">
        <f t="shared" si="2087"/>
        <v/>
      </c>
      <c r="AI1873" s="344" t="str">
        <f t="shared" si="2088"/>
        <v/>
      </c>
      <c r="AJ1873" s="346" t="str">
        <f t="shared" si="2089"/>
        <v/>
      </c>
      <c r="AK1873" s="346" t="str">
        <f t="shared" si="2090"/>
        <v/>
      </c>
      <c r="AL1873" s="347" t="str">
        <f t="shared" si="2091"/>
        <v/>
      </c>
      <c r="AM1873" s="141"/>
      <c r="AN1873" s="141"/>
      <c r="AO1873" s="142"/>
      <c r="AP1873" s="58">
        <f t="shared" si="2107"/>
        <v>0</v>
      </c>
      <c r="AQ1873" s="318">
        <f>SUM(AP$10:AP1873)</f>
        <v>0</v>
      </c>
      <c r="AR1873" s="143">
        <f t="shared" si="2094"/>
        <v>0.1</v>
      </c>
      <c r="AS1873" s="144" t="str">
        <f t="shared" si="2108"/>
        <v/>
      </c>
      <c r="AT1873" s="144" t="str">
        <f t="shared" si="2135"/>
        <v/>
      </c>
      <c r="AU1873" s="145"/>
      <c r="AV1873" s="58">
        <f t="shared" si="2095"/>
        <v>0</v>
      </c>
      <c r="AW1873" s="318">
        <f>SUM(AV$10:AV1873)</f>
        <v>0</v>
      </c>
      <c r="AX1873" s="319">
        <f t="shared" si="2096"/>
        <v>0.1</v>
      </c>
      <c r="AY1873" s="144" t="str">
        <f t="shared" ref="AY1873:AY1936" si="2149">IF(AV1873=0,"",IF(C1873="","",C1873))</f>
        <v/>
      </c>
      <c r="AZ1873" s="144" t="str">
        <f t="shared" ref="AZ1873:AZ1936" si="2150">IF(AV1873=0,"",IF(B1873="","",B1873))</f>
        <v/>
      </c>
      <c r="BA1873" s="144"/>
      <c r="BB1873" s="146" t="str">
        <f t="shared" si="2109"/>
        <v/>
      </c>
      <c r="BC1873" s="66" t="str">
        <f t="shared" si="2148"/>
        <v/>
      </c>
      <c r="BD1873" s="195" t="str">
        <f t="shared" si="2110"/>
        <v/>
      </c>
      <c r="BG1873" s="286" t="str">
        <f t="shared" si="2111"/>
        <v/>
      </c>
      <c r="BY1873" s="211" t="str">
        <f t="shared" si="2112"/>
        <v/>
      </c>
      <c r="BZ1873" s="150" t="str">
        <f t="shared" si="2113"/>
        <v/>
      </c>
      <c r="CB1873" s="54" t="str">
        <f t="shared" si="2147"/>
        <v/>
      </c>
      <c r="CD1873" s="54" t="str">
        <f t="shared" si="2114"/>
        <v/>
      </c>
      <c r="CF1873" s="54" t="str">
        <f t="shared" si="2115"/>
        <v/>
      </c>
      <c r="CH1873" s="150" t="str">
        <f t="shared" si="2116"/>
        <v/>
      </c>
      <c r="CI1873" s="290"/>
      <c r="CJ1873" s="150" t="str">
        <f t="shared" si="2117"/>
        <v/>
      </c>
      <c r="CK1873" s="290"/>
      <c r="CL1873" s="54" t="str">
        <f t="shared" si="2136"/>
        <v/>
      </c>
      <c r="CM1873" s="290"/>
      <c r="CN1873" s="150" t="str">
        <f t="shared" si="2118"/>
        <v/>
      </c>
      <c r="CO1873" s="290"/>
      <c r="CP1873" s="150" t="str">
        <f t="shared" si="2119"/>
        <v/>
      </c>
      <c r="CQ1873" s="290"/>
      <c r="CR1873" s="150" t="str">
        <f t="shared" si="2120"/>
        <v/>
      </c>
      <c r="CS1873" s="290"/>
      <c r="CT1873" s="150" t="str">
        <f t="shared" si="2121"/>
        <v/>
      </c>
      <c r="CU1873" s="150"/>
      <c r="CV1873" s="150" t="str">
        <f t="shared" si="2122"/>
        <v/>
      </c>
      <c r="CW1873" s="94"/>
      <c r="CX1873" s="151" t="str">
        <f t="shared" si="2092"/>
        <v/>
      </c>
      <c r="CY1873" s="151" t="str">
        <f t="shared" si="2093"/>
        <v/>
      </c>
      <c r="CZ1873" s="152"/>
      <c r="DA1873" s="373" t="str">
        <f t="shared" si="2137"/>
        <v/>
      </c>
      <c r="DC1873" s="153">
        <f t="shared" si="2123"/>
        <v>0</v>
      </c>
      <c r="DD1873" s="153">
        <f t="shared" si="2124"/>
        <v>0</v>
      </c>
      <c r="DE1873" s="153">
        <f t="shared" si="2125"/>
        <v>0</v>
      </c>
      <c r="DF1873" s="158">
        <f t="shared" si="2126"/>
        <v>-4.7000000000000002E-3</v>
      </c>
      <c r="DG1873" s="159">
        <f t="shared" si="2138"/>
        <v>-1.1703000000000001</v>
      </c>
      <c r="DH1873" s="158">
        <f t="shared" si="2127"/>
        <v>3.1999999999999997E-3</v>
      </c>
      <c r="DI1873" s="159">
        <f t="shared" si="2139"/>
        <v>0.79679999999999995</v>
      </c>
      <c r="DJ1873" s="158">
        <f t="shared" si="2128"/>
        <v>-2.7000000000000001E-3</v>
      </c>
      <c r="DK1873" s="159">
        <f t="shared" si="2140"/>
        <v>-0.67230000000000001</v>
      </c>
      <c r="DL1873" s="158">
        <f t="shared" si="2129"/>
        <v>1.1999999999999999E-3</v>
      </c>
      <c r="DM1873" s="159">
        <f t="shared" si="2141"/>
        <v>0.29879999999999995</v>
      </c>
      <c r="DN1873" s="158">
        <f t="shared" si="2130"/>
        <v>1.46E-2</v>
      </c>
      <c r="DO1873" s="159">
        <f t="shared" si="2142"/>
        <v>3.6354000000000002</v>
      </c>
      <c r="DP1873" s="158">
        <f t="shared" si="2131"/>
        <v>-1.2999999999999999E-2</v>
      </c>
      <c r="DQ1873" s="159">
        <f t="shared" si="2143"/>
        <v>-3.2369999999999997</v>
      </c>
      <c r="DR1873" s="158">
        <f t="shared" si="2132"/>
        <v>-6.7000000000000002E-3</v>
      </c>
      <c r="DS1873" s="159">
        <f t="shared" si="2144"/>
        <v>-1.6683000000000001</v>
      </c>
      <c r="DT1873" s="158">
        <f t="shared" si="2133"/>
        <v>-1.2999999999999999E-2</v>
      </c>
      <c r="DU1873" s="159">
        <f t="shared" si="2145"/>
        <v>-3.2369999999999997</v>
      </c>
      <c r="DV1873" s="158">
        <f t="shared" si="2134"/>
        <v>-6.7000000000000002E-3</v>
      </c>
      <c r="DW1873" s="160">
        <f t="shared" si="2146"/>
        <v>-1.6683000000000001</v>
      </c>
    </row>
    <row r="1874" spans="1:127" ht="24.95" customHeight="1" x14ac:dyDescent="0.2">
      <c r="A1874" s="272">
        <v>1865</v>
      </c>
      <c r="B1874" s="336"/>
      <c r="C1874" s="332"/>
      <c r="D1874" s="333"/>
      <c r="E1874" s="334"/>
      <c r="F1874" s="335"/>
      <c r="G1874" s="334"/>
      <c r="H1874" s="371"/>
      <c r="I1874" s="334"/>
      <c r="J1874" s="334"/>
      <c r="K1874" s="334"/>
      <c r="L1874" s="334"/>
      <c r="M1874" s="334"/>
      <c r="N1874" s="334"/>
      <c r="O1874" s="337"/>
      <c r="P1874" s="337"/>
      <c r="Q1874" s="338" t="str">
        <f t="shared" si="2097"/>
        <v xml:space="preserve"> </v>
      </c>
      <c r="R1874" s="339" t="str">
        <f t="shared" si="2098"/>
        <v/>
      </c>
      <c r="S1874" s="340" t="str">
        <f t="shared" si="2080"/>
        <v/>
      </c>
      <c r="T1874" s="341" t="str">
        <f t="shared" si="2099"/>
        <v/>
      </c>
      <c r="U1874" s="341" t="str">
        <f t="shared" si="2100"/>
        <v/>
      </c>
      <c r="V1874" s="341" t="str">
        <f t="shared" si="2101"/>
        <v/>
      </c>
      <c r="W1874" s="341" t="str">
        <f t="shared" si="2102"/>
        <v/>
      </c>
      <c r="X1874" s="340" t="str">
        <f t="shared" si="2081"/>
        <v/>
      </c>
      <c r="Y1874" s="342" t="str">
        <f t="shared" si="2082"/>
        <v/>
      </c>
      <c r="Z1874" s="343" t="str">
        <f t="shared" si="2083"/>
        <v/>
      </c>
      <c r="AA1874" s="344" t="str">
        <f t="shared" si="2084"/>
        <v/>
      </c>
      <c r="AB1874" s="345" t="str">
        <f t="shared" si="2103"/>
        <v/>
      </c>
      <c r="AC1874" s="346" t="str">
        <f t="shared" si="2104"/>
        <v/>
      </c>
      <c r="AD1874" s="346" t="str">
        <f t="shared" si="2105"/>
        <v/>
      </c>
      <c r="AE1874" s="344" t="str">
        <f t="shared" si="2085"/>
        <v/>
      </c>
      <c r="AF1874" s="346" t="str">
        <f t="shared" si="2106"/>
        <v/>
      </c>
      <c r="AG1874" s="344" t="str">
        <f t="shared" si="2086"/>
        <v/>
      </c>
      <c r="AH1874" s="344" t="str">
        <f t="shared" si="2087"/>
        <v/>
      </c>
      <c r="AI1874" s="344" t="str">
        <f t="shared" si="2088"/>
        <v/>
      </c>
      <c r="AJ1874" s="346" t="str">
        <f t="shared" si="2089"/>
        <v/>
      </c>
      <c r="AK1874" s="346" t="str">
        <f t="shared" si="2090"/>
        <v/>
      </c>
      <c r="AL1874" s="347" t="str">
        <f t="shared" si="2091"/>
        <v/>
      </c>
      <c r="AM1874" s="141"/>
      <c r="AN1874" s="141"/>
      <c r="AO1874" s="142"/>
      <c r="AP1874" s="58">
        <f t="shared" si="2107"/>
        <v>0</v>
      </c>
      <c r="AQ1874" s="318">
        <f>SUM(AP$10:AP1874)</f>
        <v>0</v>
      </c>
      <c r="AR1874" s="143">
        <f t="shared" si="2094"/>
        <v>0.1</v>
      </c>
      <c r="AS1874" s="144" t="str">
        <f t="shared" si="2108"/>
        <v/>
      </c>
      <c r="AT1874" s="144" t="str">
        <f t="shared" si="2135"/>
        <v/>
      </c>
      <c r="AU1874" s="145"/>
      <c r="AV1874" s="58">
        <f t="shared" si="2095"/>
        <v>0</v>
      </c>
      <c r="AW1874" s="318">
        <f>SUM(AV$10:AV1874)</f>
        <v>0</v>
      </c>
      <c r="AX1874" s="319">
        <f t="shared" si="2096"/>
        <v>0.1</v>
      </c>
      <c r="AY1874" s="144" t="str">
        <f t="shared" si="2149"/>
        <v/>
      </c>
      <c r="AZ1874" s="144" t="str">
        <f t="shared" si="2150"/>
        <v/>
      </c>
      <c r="BA1874" s="144"/>
      <c r="BB1874" s="146" t="str">
        <f t="shared" si="2109"/>
        <v/>
      </c>
      <c r="BC1874" s="66" t="str">
        <f t="shared" si="2148"/>
        <v/>
      </c>
      <c r="BD1874" s="195" t="str">
        <f t="shared" si="2110"/>
        <v/>
      </c>
      <c r="BG1874" s="286" t="str">
        <f t="shared" si="2111"/>
        <v/>
      </c>
      <c r="BY1874" s="211" t="str">
        <f t="shared" si="2112"/>
        <v/>
      </c>
      <c r="BZ1874" s="150" t="str">
        <f t="shared" si="2113"/>
        <v/>
      </c>
      <c r="CB1874" s="54" t="str">
        <f t="shared" si="2147"/>
        <v/>
      </c>
      <c r="CD1874" s="54" t="str">
        <f t="shared" si="2114"/>
        <v/>
      </c>
      <c r="CF1874" s="54" t="str">
        <f t="shared" si="2115"/>
        <v/>
      </c>
      <c r="CH1874" s="150" t="str">
        <f t="shared" si="2116"/>
        <v/>
      </c>
      <c r="CI1874" s="290"/>
      <c r="CJ1874" s="150" t="str">
        <f t="shared" si="2117"/>
        <v/>
      </c>
      <c r="CK1874" s="290"/>
      <c r="CL1874" s="54" t="str">
        <f t="shared" si="2136"/>
        <v/>
      </c>
      <c r="CM1874" s="290"/>
      <c r="CN1874" s="150" t="str">
        <f t="shared" si="2118"/>
        <v/>
      </c>
      <c r="CO1874" s="290"/>
      <c r="CP1874" s="150" t="str">
        <f t="shared" si="2119"/>
        <v/>
      </c>
      <c r="CQ1874" s="290"/>
      <c r="CR1874" s="150" t="str">
        <f t="shared" si="2120"/>
        <v/>
      </c>
      <c r="CS1874" s="290"/>
      <c r="CT1874" s="150" t="str">
        <f t="shared" si="2121"/>
        <v/>
      </c>
      <c r="CU1874" s="150"/>
      <c r="CV1874" s="150" t="str">
        <f t="shared" si="2122"/>
        <v/>
      </c>
      <c r="CW1874" s="94"/>
      <c r="CX1874" s="151" t="str">
        <f t="shared" si="2092"/>
        <v/>
      </c>
      <c r="CY1874" s="151" t="str">
        <f t="shared" si="2093"/>
        <v/>
      </c>
      <c r="CZ1874" s="152"/>
      <c r="DA1874" s="373" t="str">
        <f t="shared" si="2137"/>
        <v/>
      </c>
      <c r="DC1874" s="153">
        <f t="shared" si="2123"/>
        <v>0</v>
      </c>
      <c r="DD1874" s="153">
        <f t="shared" si="2124"/>
        <v>0</v>
      </c>
      <c r="DE1874" s="153">
        <f t="shared" si="2125"/>
        <v>0</v>
      </c>
      <c r="DF1874" s="158">
        <f t="shared" si="2126"/>
        <v>-4.7000000000000002E-3</v>
      </c>
      <c r="DG1874" s="159">
        <f t="shared" si="2138"/>
        <v>-1.1703000000000001</v>
      </c>
      <c r="DH1874" s="158">
        <f t="shared" si="2127"/>
        <v>3.1999999999999997E-3</v>
      </c>
      <c r="DI1874" s="159">
        <f t="shared" si="2139"/>
        <v>0.79679999999999995</v>
      </c>
      <c r="DJ1874" s="158">
        <f t="shared" si="2128"/>
        <v>-2.7000000000000001E-3</v>
      </c>
      <c r="DK1874" s="159">
        <f t="shared" si="2140"/>
        <v>-0.67230000000000001</v>
      </c>
      <c r="DL1874" s="158">
        <f t="shared" si="2129"/>
        <v>1.1999999999999999E-3</v>
      </c>
      <c r="DM1874" s="159">
        <f t="shared" si="2141"/>
        <v>0.29879999999999995</v>
      </c>
      <c r="DN1874" s="158">
        <f t="shared" si="2130"/>
        <v>1.46E-2</v>
      </c>
      <c r="DO1874" s="159">
        <f t="shared" si="2142"/>
        <v>3.6354000000000002</v>
      </c>
      <c r="DP1874" s="158">
        <f t="shared" si="2131"/>
        <v>-1.2999999999999999E-2</v>
      </c>
      <c r="DQ1874" s="159">
        <f t="shared" si="2143"/>
        <v>-3.2369999999999997</v>
      </c>
      <c r="DR1874" s="158">
        <f t="shared" si="2132"/>
        <v>-6.7000000000000002E-3</v>
      </c>
      <c r="DS1874" s="159">
        <f t="shared" si="2144"/>
        <v>-1.6683000000000001</v>
      </c>
      <c r="DT1874" s="158">
        <f t="shared" si="2133"/>
        <v>-1.2999999999999999E-2</v>
      </c>
      <c r="DU1874" s="159">
        <f t="shared" si="2145"/>
        <v>-3.2369999999999997</v>
      </c>
      <c r="DV1874" s="158">
        <f t="shared" si="2134"/>
        <v>-6.7000000000000002E-3</v>
      </c>
      <c r="DW1874" s="160">
        <f t="shared" si="2146"/>
        <v>-1.6683000000000001</v>
      </c>
    </row>
    <row r="1875" spans="1:127" ht="24.95" customHeight="1" x14ac:dyDescent="0.2">
      <c r="A1875" s="272">
        <v>1866</v>
      </c>
      <c r="B1875" s="336"/>
      <c r="C1875" s="332"/>
      <c r="D1875" s="333"/>
      <c r="E1875" s="334"/>
      <c r="F1875" s="335"/>
      <c r="G1875" s="334"/>
      <c r="H1875" s="371"/>
      <c r="I1875" s="334"/>
      <c r="J1875" s="334"/>
      <c r="K1875" s="334"/>
      <c r="L1875" s="334"/>
      <c r="M1875" s="334"/>
      <c r="N1875" s="334"/>
      <c r="O1875" s="337"/>
      <c r="P1875" s="337"/>
      <c r="Q1875" s="338" t="str">
        <f t="shared" si="2097"/>
        <v xml:space="preserve"> </v>
      </c>
      <c r="R1875" s="339" t="str">
        <f t="shared" si="2098"/>
        <v/>
      </c>
      <c r="S1875" s="340" t="str">
        <f t="shared" si="2080"/>
        <v/>
      </c>
      <c r="T1875" s="341" t="str">
        <f t="shared" si="2099"/>
        <v/>
      </c>
      <c r="U1875" s="341" t="str">
        <f t="shared" si="2100"/>
        <v/>
      </c>
      <c r="V1875" s="341" t="str">
        <f t="shared" si="2101"/>
        <v/>
      </c>
      <c r="W1875" s="341" t="str">
        <f t="shared" si="2102"/>
        <v/>
      </c>
      <c r="X1875" s="340" t="str">
        <f t="shared" si="2081"/>
        <v/>
      </c>
      <c r="Y1875" s="342" t="str">
        <f t="shared" si="2082"/>
        <v/>
      </c>
      <c r="Z1875" s="343" t="str">
        <f t="shared" si="2083"/>
        <v/>
      </c>
      <c r="AA1875" s="344" t="str">
        <f t="shared" si="2084"/>
        <v/>
      </c>
      <c r="AB1875" s="345" t="str">
        <f t="shared" si="2103"/>
        <v/>
      </c>
      <c r="AC1875" s="346" t="str">
        <f t="shared" si="2104"/>
        <v/>
      </c>
      <c r="AD1875" s="346" t="str">
        <f t="shared" si="2105"/>
        <v/>
      </c>
      <c r="AE1875" s="344" t="str">
        <f t="shared" si="2085"/>
        <v/>
      </c>
      <c r="AF1875" s="346" t="str">
        <f t="shared" si="2106"/>
        <v/>
      </c>
      <c r="AG1875" s="344" t="str">
        <f t="shared" si="2086"/>
        <v/>
      </c>
      <c r="AH1875" s="344" t="str">
        <f t="shared" si="2087"/>
        <v/>
      </c>
      <c r="AI1875" s="344" t="str">
        <f t="shared" si="2088"/>
        <v/>
      </c>
      <c r="AJ1875" s="346" t="str">
        <f t="shared" si="2089"/>
        <v/>
      </c>
      <c r="AK1875" s="346" t="str">
        <f t="shared" si="2090"/>
        <v/>
      </c>
      <c r="AL1875" s="347" t="str">
        <f t="shared" si="2091"/>
        <v/>
      </c>
      <c r="AM1875" s="141"/>
      <c r="AN1875" s="141"/>
      <c r="AO1875" s="142"/>
      <c r="AP1875" s="58">
        <f t="shared" si="2107"/>
        <v>0</v>
      </c>
      <c r="AQ1875" s="318">
        <f>SUM(AP$10:AP1875)</f>
        <v>0</v>
      </c>
      <c r="AR1875" s="143">
        <f t="shared" si="2094"/>
        <v>0.1</v>
      </c>
      <c r="AS1875" s="144" t="str">
        <f t="shared" si="2108"/>
        <v/>
      </c>
      <c r="AT1875" s="144" t="str">
        <f t="shared" si="2135"/>
        <v/>
      </c>
      <c r="AU1875" s="145"/>
      <c r="AV1875" s="58">
        <f t="shared" si="2095"/>
        <v>0</v>
      </c>
      <c r="AW1875" s="318">
        <f>SUM(AV$10:AV1875)</f>
        <v>0</v>
      </c>
      <c r="AX1875" s="319">
        <f t="shared" si="2096"/>
        <v>0.1</v>
      </c>
      <c r="AY1875" s="144" t="str">
        <f t="shared" si="2149"/>
        <v/>
      </c>
      <c r="AZ1875" s="144" t="str">
        <f t="shared" si="2150"/>
        <v/>
      </c>
      <c r="BA1875" s="144"/>
      <c r="BB1875" s="146" t="str">
        <f t="shared" si="2109"/>
        <v/>
      </c>
      <c r="BC1875" s="66" t="str">
        <f t="shared" si="2148"/>
        <v/>
      </c>
      <c r="BD1875" s="195" t="str">
        <f t="shared" si="2110"/>
        <v/>
      </c>
      <c r="BG1875" s="286" t="str">
        <f t="shared" si="2111"/>
        <v/>
      </c>
      <c r="BY1875" s="211" t="str">
        <f t="shared" si="2112"/>
        <v/>
      </c>
      <c r="BZ1875" s="150" t="str">
        <f t="shared" si="2113"/>
        <v/>
      </c>
      <c r="CB1875" s="54" t="str">
        <f t="shared" si="2147"/>
        <v/>
      </c>
      <c r="CD1875" s="54" t="str">
        <f t="shared" si="2114"/>
        <v/>
      </c>
      <c r="CF1875" s="54" t="str">
        <f t="shared" si="2115"/>
        <v/>
      </c>
      <c r="CH1875" s="150" t="str">
        <f t="shared" si="2116"/>
        <v/>
      </c>
      <c r="CI1875" s="290"/>
      <c r="CJ1875" s="150" t="str">
        <f t="shared" si="2117"/>
        <v/>
      </c>
      <c r="CK1875" s="290"/>
      <c r="CL1875" s="54" t="str">
        <f t="shared" si="2136"/>
        <v/>
      </c>
      <c r="CM1875" s="290"/>
      <c r="CN1875" s="150" t="str">
        <f t="shared" si="2118"/>
        <v/>
      </c>
      <c r="CO1875" s="290"/>
      <c r="CP1875" s="150" t="str">
        <f t="shared" si="2119"/>
        <v/>
      </c>
      <c r="CQ1875" s="290"/>
      <c r="CR1875" s="150" t="str">
        <f t="shared" si="2120"/>
        <v/>
      </c>
      <c r="CS1875" s="290"/>
      <c r="CT1875" s="150" t="str">
        <f t="shared" si="2121"/>
        <v/>
      </c>
      <c r="CU1875" s="150"/>
      <c r="CV1875" s="150" t="str">
        <f t="shared" si="2122"/>
        <v/>
      </c>
      <c r="CW1875" s="94"/>
      <c r="CX1875" s="151" t="str">
        <f t="shared" si="2092"/>
        <v/>
      </c>
      <c r="CY1875" s="151" t="str">
        <f t="shared" si="2093"/>
        <v/>
      </c>
      <c r="CZ1875" s="152"/>
      <c r="DA1875" s="373" t="str">
        <f t="shared" si="2137"/>
        <v/>
      </c>
      <c r="DC1875" s="153">
        <f t="shared" si="2123"/>
        <v>0</v>
      </c>
      <c r="DD1875" s="153">
        <f t="shared" si="2124"/>
        <v>0</v>
      </c>
      <c r="DE1875" s="153">
        <f t="shared" si="2125"/>
        <v>0</v>
      </c>
      <c r="DF1875" s="158">
        <f t="shared" si="2126"/>
        <v>-4.7000000000000002E-3</v>
      </c>
      <c r="DG1875" s="159">
        <f t="shared" si="2138"/>
        <v>-1.1703000000000001</v>
      </c>
      <c r="DH1875" s="158">
        <f t="shared" si="2127"/>
        <v>3.1999999999999997E-3</v>
      </c>
      <c r="DI1875" s="159">
        <f t="shared" si="2139"/>
        <v>0.79679999999999995</v>
      </c>
      <c r="DJ1875" s="158">
        <f t="shared" si="2128"/>
        <v>-2.7000000000000001E-3</v>
      </c>
      <c r="DK1875" s="159">
        <f t="shared" si="2140"/>
        <v>-0.67230000000000001</v>
      </c>
      <c r="DL1875" s="158">
        <f t="shared" si="2129"/>
        <v>1.1999999999999999E-3</v>
      </c>
      <c r="DM1875" s="159">
        <f t="shared" si="2141"/>
        <v>0.29879999999999995</v>
      </c>
      <c r="DN1875" s="158">
        <f t="shared" si="2130"/>
        <v>1.46E-2</v>
      </c>
      <c r="DO1875" s="159">
        <f t="shared" si="2142"/>
        <v>3.6354000000000002</v>
      </c>
      <c r="DP1875" s="158">
        <f t="shared" si="2131"/>
        <v>-1.2999999999999999E-2</v>
      </c>
      <c r="DQ1875" s="159">
        <f t="shared" si="2143"/>
        <v>-3.2369999999999997</v>
      </c>
      <c r="DR1875" s="158">
        <f t="shared" si="2132"/>
        <v>-6.7000000000000002E-3</v>
      </c>
      <c r="DS1875" s="159">
        <f t="shared" si="2144"/>
        <v>-1.6683000000000001</v>
      </c>
      <c r="DT1875" s="158">
        <f t="shared" si="2133"/>
        <v>-1.2999999999999999E-2</v>
      </c>
      <c r="DU1875" s="159">
        <f t="shared" si="2145"/>
        <v>-3.2369999999999997</v>
      </c>
      <c r="DV1875" s="158">
        <f t="shared" si="2134"/>
        <v>-6.7000000000000002E-3</v>
      </c>
      <c r="DW1875" s="160">
        <f t="shared" si="2146"/>
        <v>-1.6683000000000001</v>
      </c>
    </row>
    <row r="1876" spans="1:127" ht="24.95" customHeight="1" x14ac:dyDescent="0.2">
      <c r="A1876" s="272">
        <v>1867</v>
      </c>
      <c r="B1876" s="336"/>
      <c r="C1876" s="332"/>
      <c r="D1876" s="333"/>
      <c r="E1876" s="334"/>
      <c r="F1876" s="335"/>
      <c r="G1876" s="334"/>
      <c r="H1876" s="371"/>
      <c r="I1876" s="334"/>
      <c r="J1876" s="334"/>
      <c r="K1876" s="334"/>
      <c r="L1876" s="334"/>
      <c r="M1876" s="334"/>
      <c r="N1876" s="334"/>
      <c r="O1876" s="337"/>
      <c r="P1876" s="337"/>
      <c r="Q1876" s="338" t="str">
        <f t="shared" si="2097"/>
        <v xml:space="preserve"> </v>
      </c>
      <c r="R1876" s="339" t="str">
        <f t="shared" si="2098"/>
        <v/>
      </c>
      <c r="S1876" s="340" t="str">
        <f t="shared" si="2080"/>
        <v/>
      </c>
      <c r="T1876" s="341" t="str">
        <f t="shared" si="2099"/>
        <v/>
      </c>
      <c r="U1876" s="341" t="str">
        <f t="shared" si="2100"/>
        <v/>
      </c>
      <c r="V1876" s="341" t="str">
        <f t="shared" si="2101"/>
        <v/>
      </c>
      <c r="W1876" s="341" t="str">
        <f t="shared" si="2102"/>
        <v/>
      </c>
      <c r="X1876" s="340" t="str">
        <f t="shared" si="2081"/>
        <v/>
      </c>
      <c r="Y1876" s="342" t="str">
        <f t="shared" si="2082"/>
        <v/>
      </c>
      <c r="Z1876" s="343" t="str">
        <f t="shared" si="2083"/>
        <v/>
      </c>
      <c r="AA1876" s="344" t="str">
        <f t="shared" si="2084"/>
        <v/>
      </c>
      <c r="AB1876" s="345" t="str">
        <f t="shared" si="2103"/>
        <v/>
      </c>
      <c r="AC1876" s="346" t="str">
        <f t="shared" si="2104"/>
        <v/>
      </c>
      <c r="AD1876" s="346" t="str">
        <f t="shared" si="2105"/>
        <v/>
      </c>
      <c r="AE1876" s="344" t="str">
        <f t="shared" si="2085"/>
        <v/>
      </c>
      <c r="AF1876" s="346" t="str">
        <f t="shared" si="2106"/>
        <v/>
      </c>
      <c r="AG1876" s="344" t="str">
        <f t="shared" si="2086"/>
        <v/>
      </c>
      <c r="AH1876" s="344" t="str">
        <f t="shared" si="2087"/>
        <v/>
      </c>
      <c r="AI1876" s="344" t="str">
        <f t="shared" si="2088"/>
        <v/>
      </c>
      <c r="AJ1876" s="346" t="str">
        <f t="shared" si="2089"/>
        <v/>
      </c>
      <c r="AK1876" s="346" t="str">
        <f t="shared" si="2090"/>
        <v/>
      </c>
      <c r="AL1876" s="347" t="str">
        <f t="shared" si="2091"/>
        <v/>
      </c>
      <c r="AM1876" s="141"/>
      <c r="AN1876" s="141"/>
      <c r="AO1876" s="142"/>
      <c r="AP1876" s="58">
        <f t="shared" si="2107"/>
        <v>0</v>
      </c>
      <c r="AQ1876" s="318">
        <f>SUM(AP$10:AP1876)</f>
        <v>0</v>
      </c>
      <c r="AR1876" s="143">
        <f t="shared" si="2094"/>
        <v>0.1</v>
      </c>
      <c r="AS1876" s="144" t="str">
        <f t="shared" si="2108"/>
        <v/>
      </c>
      <c r="AT1876" s="144" t="str">
        <f t="shared" si="2135"/>
        <v/>
      </c>
      <c r="AU1876" s="145"/>
      <c r="AV1876" s="58">
        <f t="shared" si="2095"/>
        <v>0</v>
      </c>
      <c r="AW1876" s="318">
        <f>SUM(AV$10:AV1876)</f>
        <v>0</v>
      </c>
      <c r="AX1876" s="319">
        <f t="shared" si="2096"/>
        <v>0.1</v>
      </c>
      <c r="AY1876" s="144" t="str">
        <f t="shared" si="2149"/>
        <v/>
      </c>
      <c r="AZ1876" s="144" t="str">
        <f t="shared" si="2150"/>
        <v/>
      </c>
      <c r="BA1876" s="144"/>
      <c r="BB1876" s="146" t="str">
        <f t="shared" si="2109"/>
        <v/>
      </c>
      <c r="BC1876" s="66" t="str">
        <f t="shared" si="2148"/>
        <v/>
      </c>
      <c r="BD1876" s="195" t="str">
        <f t="shared" si="2110"/>
        <v/>
      </c>
      <c r="BG1876" s="286" t="str">
        <f t="shared" si="2111"/>
        <v/>
      </c>
      <c r="BY1876" s="211" t="str">
        <f t="shared" si="2112"/>
        <v/>
      </c>
      <c r="BZ1876" s="150" t="str">
        <f t="shared" si="2113"/>
        <v/>
      </c>
      <c r="CB1876" s="54" t="str">
        <f t="shared" si="2147"/>
        <v/>
      </c>
      <c r="CD1876" s="54" t="str">
        <f t="shared" si="2114"/>
        <v/>
      </c>
      <c r="CF1876" s="54" t="str">
        <f t="shared" si="2115"/>
        <v/>
      </c>
      <c r="CH1876" s="150" t="str">
        <f t="shared" si="2116"/>
        <v/>
      </c>
      <c r="CI1876" s="290"/>
      <c r="CJ1876" s="150" t="str">
        <f t="shared" si="2117"/>
        <v/>
      </c>
      <c r="CK1876" s="290"/>
      <c r="CL1876" s="54" t="str">
        <f t="shared" si="2136"/>
        <v/>
      </c>
      <c r="CM1876" s="290"/>
      <c r="CN1876" s="150" t="str">
        <f t="shared" si="2118"/>
        <v/>
      </c>
      <c r="CO1876" s="290"/>
      <c r="CP1876" s="150" t="str">
        <f t="shared" si="2119"/>
        <v/>
      </c>
      <c r="CQ1876" s="290"/>
      <c r="CR1876" s="150" t="str">
        <f t="shared" si="2120"/>
        <v/>
      </c>
      <c r="CS1876" s="290"/>
      <c r="CT1876" s="150" t="str">
        <f t="shared" si="2121"/>
        <v/>
      </c>
      <c r="CU1876" s="150"/>
      <c r="CV1876" s="150" t="str">
        <f t="shared" si="2122"/>
        <v/>
      </c>
      <c r="CW1876" s="94"/>
      <c r="CX1876" s="151" t="str">
        <f t="shared" si="2092"/>
        <v/>
      </c>
      <c r="CY1876" s="151" t="str">
        <f t="shared" si="2093"/>
        <v/>
      </c>
      <c r="CZ1876" s="152"/>
      <c r="DA1876" s="373" t="str">
        <f t="shared" si="2137"/>
        <v/>
      </c>
      <c r="DC1876" s="153">
        <f t="shared" si="2123"/>
        <v>0</v>
      </c>
      <c r="DD1876" s="153">
        <f t="shared" si="2124"/>
        <v>0</v>
      </c>
      <c r="DE1876" s="153">
        <f t="shared" si="2125"/>
        <v>0</v>
      </c>
      <c r="DF1876" s="158">
        <f t="shared" si="2126"/>
        <v>-4.7000000000000002E-3</v>
      </c>
      <c r="DG1876" s="159">
        <f t="shared" si="2138"/>
        <v>-1.1703000000000001</v>
      </c>
      <c r="DH1876" s="158">
        <f t="shared" si="2127"/>
        <v>3.1999999999999997E-3</v>
      </c>
      <c r="DI1876" s="159">
        <f t="shared" si="2139"/>
        <v>0.79679999999999995</v>
      </c>
      <c r="DJ1876" s="158">
        <f t="shared" si="2128"/>
        <v>-2.7000000000000001E-3</v>
      </c>
      <c r="DK1876" s="159">
        <f t="shared" si="2140"/>
        <v>-0.67230000000000001</v>
      </c>
      <c r="DL1876" s="158">
        <f t="shared" si="2129"/>
        <v>1.1999999999999999E-3</v>
      </c>
      <c r="DM1876" s="159">
        <f t="shared" si="2141"/>
        <v>0.29879999999999995</v>
      </c>
      <c r="DN1876" s="158">
        <f t="shared" si="2130"/>
        <v>1.46E-2</v>
      </c>
      <c r="DO1876" s="159">
        <f t="shared" si="2142"/>
        <v>3.6354000000000002</v>
      </c>
      <c r="DP1876" s="158">
        <f t="shared" si="2131"/>
        <v>-1.2999999999999999E-2</v>
      </c>
      <c r="DQ1876" s="159">
        <f t="shared" si="2143"/>
        <v>-3.2369999999999997</v>
      </c>
      <c r="DR1876" s="158">
        <f t="shared" si="2132"/>
        <v>-6.7000000000000002E-3</v>
      </c>
      <c r="DS1876" s="159">
        <f t="shared" si="2144"/>
        <v>-1.6683000000000001</v>
      </c>
      <c r="DT1876" s="158">
        <f t="shared" si="2133"/>
        <v>-1.2999999999999999E-2</v>
      </c>
      <c r="DU1876" s="159">
        <f t="shared" si="2145"/>
        <v>-3.2369999999999997</v>
      </c>
      <c r="DV1876" s="158">
        <f t="shared" si="2134"/>
        <v>-6.7000000000000002E-3</v>
      </c>
      <c r="DW1876" s="160">
        <f t="shared" si="2146"/>
        <v>-1.6683000000000001</v>
      </c>
    </row>
    <row r="1877" spans="1:127" ht="24.95" customHeight="1" x14ac:dyDescent="0.2">
      <c r="A1877" s="272">
        <v>1868</v>
      </c>
      <c r="B1877" s="336"/>
      <c r="C1877" s="332"/>
      <c r="D1877" s="333"/>
      <c r="E1877" s="334"/>
      <c r="F1877" s="335"/>
      <c r="G1877" s="334"/>
      <c r="H1877" s="371"/>
      <c r="I1877" s="334"/>
      <c r="J1877" s="334"/>
      <c r="K1877" s="334"/>
      <c r="L1877" s="334"/>
      <c r="M1877" s="334"/>
      <c r="N1877" s="334"/>
      <c r="O1877" s="337"/>
      <c r="P1877" s="337"/>
      <c r="Q1877" s="338" t="str">
        <f t="shared" si="2097"/>
        <v xml:space="preserve"> </v>
      </c>
      <c r="R1877" s="339" t="str">
        <f t="shared" si="2098"/>
        <v/>
      </c>
      <c r="S1877" s="340" t="str">
        <f t="shared" ref="S1877:S1940" si="2151">IF(RIGHT(E1877,7)="AVT3000","No",IF(RIGHT(E1877,7)="AVC5000","Yes",""))</f>
        <v/>
      </c>
      <c r="T1877" s="341" t="str">
        <f t="shared" si="2099"/>
        <v/>
      </c>
      <c r="U1877" s="341" t="str">
        <f t="shared" si="2100"/>
        <v/>
      </c>
      <c r="V1877" s="341" t="str">
        <f t="shared" si="2101"/>
        <v/>
      </c>
      <c r="W1877" s="341" t="str">
        <f t="shared" si="2102"/>
        <v/>
      </c>
      <c r="X1877" s="340" t="str">
        <f t="shared" ref="X1877:X1940" si="2152">IF(RIGHT(E1877,7)="AVT3000","No",IF(RIGHT(E1877,7)="AVC5000","Yes",""))</f>
        <v/>
      </c>
      <c r="Y1877" s="342" t="str">
        <f t="shared" ref="Y1877:Y1940" si="2153">IF(LEFT(E1877,1)="H","H-","")</f>
        <v/>
      </c>
      <c r="Z1877" s="343" t="str">
        <f t="shared" ref="Z1877:Z1940" si="2154">IF(RIGHT(E1877,7)="AVT3000","AVT3",IF(RIGHT(E1877,7)="AVC5000","AVC5",""))</f>
        <v/>
      </c>
      <c r="AA1877" s="344" t="str">
        <f t="shared" ref="AA1877:AA1940" si="2155">IF(RIGHT(E1877,6)="AV3000","AV3",IF(RIGHT(E1877,7)="AVC5000","AVC5",""))</f>
        <v/>
      </c>
      <c r="AB1877" s="345" t="str">
        <f t="shared" si="2103"/>
        <v/>
      </c>
      <c r="AC1877" s="346" t="str">
        <f t="shared" si="2104"/>
        <v/>
      </c>
      <c r="AD1877" s="346" t="str">
        <f t="shared" si="2105"/>
        <v/>
      </c>
      <c r="AE1877" s="344" t="str">
        <f t="shared" ref="AE1877:AE1940" si="2156">IF(AF1877="","","-")</f>
        <v/>
      </c>
      <c r="AF1877" s="346" t="str">
        <f t="shared" si="2106"/>
        <v/>
      </c>
      <c r="AG1877" s="344" t="str">
        <f t="shared" ref="AG1877:AG1940" si="2157">IF(G1877="","","-")</f>
        <v/>
      </c>
      <c r="AH1877" s="344" t="str">
        <f t="shared" ref="AH1877:AH1940" si="2158">IF(I1877="AccuNet","A","")</f>
        <v/>
      </c>
      <c r="AI1877" s="344" t="str">
        <f t="shared" ref="AI1877:AI1940" si="2159">IF(J1877="BACnet","B","")</f>
        <v/>
      </c>
      <c r="AJ1877" s="346" t="str">
        <f t="shared" ref="AJ1877:AJ1940" si="2160">IF(K1877="Flanged","F","")</f>
        <v/>
      </c>
      <c r="AK1877" s="346" t="str">
        <f t="shared" ref="AK1877:AK1940" si="2161">IF(L1877="Insulation","I","")</f>
        <v/>
      </c>
      <c r="AL1877" s="347" t="str">
        <f t="shared" ref="AL1877:AL1940" si="2162">IF(M1877="Tight Shutoff","S","")</f>
        <v/>
      </c>
      <c r="AM1877" s="141"/>
      <c r="AN1877" s="141"/>
      <c r="AO1877" s="142"/>
      <c r="AP1877" s="58">
        <f t="shared" si="2107"/>
        <v>0</v>
      </c>
      <c r="AQ1877" s="318">
        <f>SUM(AP$10:AP1877)</f>
        <v>0</v>
      </c>
      <c r="AR1877" s="143">
        <f t="shared" si="2094"/>
        <v>0.1</v>
      </c>
      <c r="AS1877" s="144" t="str">
        <f t="shared" si="2108"/>
        <v/>
      </c>
      <c r="AT1877" s="144" t="str">
        <f t="shared" si="2135"/>
        <v/>
      </c>
      <c r="AU1877" s="145"/>
      <c r="AV1877" s="58">
        <f t="shared" si="2095"/>
        <v>0</v>
      </c>
      <c r="AW1877" s="318">
        <f>SUM(AV$10:AV1877)</f>
        <v>0</v>
      </c>
      <c r="AX1877" s="319">
        <f t="shared" si="2096"/>
        <v>0.1</v>
      </c>
      <c r="AY1877" s="144" t="str">
        <f t="shared" si="2149"/>
        <v/>
      </c>
      <c r="AZ1877" s="144" t="str">
        <f t="shared" si="2150"/>
        <v/>
      </c>
      <c r="BA1877" s="144"/>
      <c r="BB1877" s="146" t="str">
        <f t="shared" si="2109"/>
        <v/>
      </c>
      <c r="BC1877" s="66" t="str">
        <f t="shared" si="2148"/>
        <v/>
      </c>
      <c r="BD1877" s="195" t="str">
        <f t="shared" si="2110"/>
        <v/>
      </c>
      <c r="BG1877" s="286" t="str">
        <f t="shared" si="2111"/>
        <v/>
      </c>
      <c r="BY1877" s="211" t="str">
        <f t="shared" si="2112"/>
        <v/>
      </c>
      <c r="BZ1877" s="150" t="str">
        <f t="shared" si="2113"/>
        <v/>
      </c>
      <c r="CB1877" s="54" t="str">
        <f t="shared" si="2147"/>
        <v/>
      </c>
      <c r="CD1877" s="54" t="str">
        <f t="shared" si="2114"/>
        <v/>
      </c>
      <c r="CF1877" s="54" t="str">
        <f t="shared" si="2115"/>
        <v/>
      </c>
      <c r="CH1877" s="150" t="str">
        <f t="shared" si="2116"/>
        <v/>
      </c>
      <c r="CI1877" s="290"/>
      <c r="CJ1877" s="150" t="str">
        <f t="shared" si="2117"/>
        <v/>
      </c>
      <c r="CK1877" s="290"/>
      <c r="CL1877" s="54" t="str">
        <f t="shared" si="2136"/>
        <v/>
      </c>
      <c r="CM1877" s="290"/>
      <c r="CN1877" s="150" t="str">
        <f t="shared" si="2118"/>
        <v/>
      </c>
      <c r="CO1877" s="290"/>
      <c r="CP1877" s="150" t="str">
        <f t="shared" si="2119"/>
        <v/>
      </c>
      <c r="CQ1877" s="290"/>
      <c r="CR1877" s="150" t="str">
        <f t="shared" si="2120"/>
        <v/>
      </c>
      <c r="CS1877" s="290"/>
      <c r="CT1877" s="150" t="str">
        <f t="shared" si="2121"/>
        <v/>
      </c>
      <c r="CU1877" s="150"/>
      <c r="CV1877" s="150" t="str">
        <f t="shared" si="2122"/>
        <v/>
      </c>
      <c r="CW1877" s="94"/>
      <c r="CX1877" s="151" t="str">
        <f t="shared" si="2092"/>
        <v/>
      </c>
      <c r="CY1877" s="151" t="str">
        <f t="shared" si="2093"/>
        <v/>
      </c>
      <c r="CZ1877" s="152"/>
      <c r="DA1877" s="373" t="str">
        <f t="shared" si="2137"/>
        <v/>
      </c>
      <c r="DC1877" s="153">
        <f t="shared" si="2123"/>
        <v>0</v>
      </c>
      <c r="DD1877" s="153">
        <f t="shared" si="2124"/>
        <v>0</v>
      </c>
      <c r="DE1877" s="153">
        <f t="shared" si="2125"/>
        <v>0</v>
      </c>
      <c r="DF1877" s="158">
        <f t="shared" si="2126"/>
        <v>-4.7000000000000002E-3</v>
      </c>
      <c r="DG1877" s="159">
        <f t="shared" si="2138"/>
        <v>-1.1703000000000001</v>
      </c>
      <c r="DH1877" s="158">
        <f t="shared" si="2127"/>
        <v>3.1999999999999997E-3</v>
      </c>
      <c r="DI1877" s="159">
        <f t="shared" si="2139"/>
        <v>0.79679999999999995</v>
      </c>
      <c r="DJ1877" s="158">
        <f t="shared" si="2128"/>
        <v>-2.7000000000000001E-3</v>
      </c>
      <c r="DK1877" s="159">
        <f t="shared" si="2140"/>
        <v>-0.67230000000000001</v>
      </c>
      <c r="DL1877" s="158">
        <f t="shared" si="2129"/>
        <v>1.1999999999999999E-3</v>
      </c>
      <c r="DM1877" s="159">
        <f t="shared" si="2141"/>
        <v>0.29879999999999995</v>
      </c>
      <c r="DN1877" s="158">
        <f t="shared" si="2130"/>
        <v>1.46E-2</v>
      </c>
      <c r="DO1877" s="159">
        <f t="shared" si="2142"/>
        <v>3.6354000000000002</v>
      </c>
      <c r="DP1877" s="158">
        <f t="shared" si="2131"/>
        <v>-1.2999999999999999E-2</v>
      </c>
      <c r="DQ1877" s="159">
        <f t="shared" si="2143"/>
        <v>-3.2369999999999997</v>
      </c>
      <c r="DR1877" s="158">
        <f t="shared" si="2132"/>
        <v>-6.7000000000000002E-3</v>
      </c>
      <c r="DS1877" s="159">
        <f t="shared" si="2144"/>
        <v>-1.6683000000000001</v>
      </c>
      <c r="DT1877" s="158">
        <f t="shared" si="2133"/>
        <v>-1.2999999999999999E-2</v>
      </c>
      <c r="DU1877" s="159">
        <f t="shared" si="2145"/>
        <v>-3.2369999999999997</v>
      </c>
      <c r="DV1877" s="158">
        <f t="shared" si="2134"/>
        <v>-6.7000000000000002E-3</v>
      </c>
      <c r="DW1877" s="160">
        <f t="shared" si="2146"/>
        <v>-1.6683000000000001</v>
      </c>
    </row>
    <row r="1878" spans="1:127" ht="24.95" customHeight="1" x14ac:dyDescent="0.2">
      <c r="A1878" s="272">
        <v>1869</v>
      </c>
      <c r="B1878" s="336"/>
      <c r="C1878" s="332"/>
      <c r="D1878" s="333"/>
      <c r="E1878" s="334"/>
      <c r="F1878" s="335"/>
      <c r="G1878" s="334"/>
      <c r="H1878" s="371"/>
      <c r="I1878" s="334"/>
      <c r="J1878" s="334"/>
      <c r="K1878" s="334"/>
      <c r="L1878" s="334"/>
      <c r="M1878" s="334"/>
      <c r="N1878" s="334"/>
      <c r="O1878" s="337"/>
      <c r="P1878" s="337"/>
      <c r="Q1878" s="338" t="str">
        <f t="shared" si="2097"/>
        <v xml:space="preserve"> </v>
      </c>
      <c r="R1878" s="339" t="str">
        <f t="shared" si="2098"/>
        <v/>
      </c>
      <c r="S1878" s="340" t="str">
        <f t="shared" si="2151"/>
        <v/>
      </c>
      <c r="T1878" s="341" t="str">
        <f t="shared" si="2099"/>
        <v/>
      </c>
      <c r="U1878" s="341" t="str">
        <f t="shared" si="2100"/>
        <v/>
      </c>
      <c r="V1878" s="341" t="str">
        <f t="shared" si="2101"/>
        <v/>
      </c>
      <c r="W1878" s="341" t="str">
        <f t="shared" si="2102"/>
        <v/>
      </c>
      <c r="X1878" s="340" t="str">
        <f t="shared" si="2152"/>
        <v/>
      </c>
      <c r="Y1878" s="342" t="str">
        <f t="shared" si="2153"/>
        <v/>
      </c>
      <c r="Z1878" s="343" t="str">
        <f t="shared" si="2154"/>
        <v/>
      </c>
      <c r="AA1878" s="344" t="str">
        <f t="shared" si="2155"/>
        <v/>
      </c>
      <c r="AB1878" s="345" t="str">
        <f t="shared" si="2103"/>
        <v/>
      </c>
      <c r="AC1878" s="346" t="str">
        <f t="shared" si="2104"/>
        <v/>
      </c>
      <c r="AD1878" s="346" t="str">
        <f t="shared" si="2105"/>
        <v/>
      </c>
      <c r="AE1878" s="344" t="str">
        <f t="shared" si="2156"/>
        <v/>
      </c>
      <c r="AF1878" s="346" t="str">
        <f t="shared" si="2106"/>
        <v/>
      </c>
      <c r="AG1878" s="344" t="str">
        <f t="shared" si="2157"/>
        <v/>
      </c>
      <c r="AH1878" s="344" t="str">
        <f t="shared" si="2158"/>
        <v/>
      </c>
      <c r="AI1878" s="344" t="str">
        <f t="shared" si="2159"/>
        <v/>
      </c>
      <c r="AJ1878" s="346" t="str">
        <f t="shared" si="2160"/>
        <v/>
      </c>
      <c r="AK1878" s="346" t="str">
        <f t="shared" si="2161"/>
        <v/>
      </c>
      <c r="AL1878" s="347" t="str">
        <f t="shared" si="2162"/>
        <v/>
      </c>
      <c r="AM1878" s="141"/>
      <c r="AN1878" s="141"/>
      <c r="AO1878" s="142"/>
      <c r="AP1878" s="58">
        <f t="shared" si="2107"/>
        <v>0</v>
      </c>
      <c r="AQ1878" s="318">
        <f>SUM(AP$10:AP1878)</f>
        <v>0</v>
      </c>
      <c r="AR1878" s="143">
        <f t="shared" si="2094"/>
        <v>0.1</v>
      </c>
      <c r="AS1878" s="144" t="str">
        <f t="shared" si="2108"/>
        <v/>
      </c>
      <c r="AT1878" s="144" t="str">
        <f t="shared" si="2135"/>
        <v/>
      </c>
      <c r="AU1878" s="145"/>
      <c r="AV1878" s="58">
        <f t="shared" si="2095"/>
        <v>0</v>
      </c>
      <c r="AW1878" s="318">
        <f>SUM(AV$10:AV1878)</f>
        <v>0</v>
      </c>
      <c r="AX1878" s="319">
        <f t="shared" si="2096"/>
        <v>0.1</v>
      </c>
      <c r="AY1878" s="144" t="str">
        <f t="shared" si="2149"/>
        <v/>
      </c>
      <c r="AZ1878" s="144" t="str">
        <f t="shared" si="2150"/>
        <v/>
      </c>
      <c r="BA1878" s="144"/>
      <c r="BB1878" s="146" t="str">
        <f t="shared" si="2109"/>
        <v/>
      </c>
      <c r="BC1878" s="66" t="str">
        <f t="shared" si="2148"/>
        <v/>
      </c>
      <c r="BD1878" s="195" t="str">
        <f t="shared" si="2110"/>
        <v/>
      </c>
      <c r="BG1878" s="286" t="str">
        <f t="shared" si="2111"/>
        <v/>
      </c>
      <c r="BY1878" s="211" t="str">
        <f t="shared" si="2112"/>
        <v/>
      </c>
      <c r="BZ1878" s="150" t="str">
        <f t="shared" si="2113"/>
        <v/>
      </c>
      <c r="CB1878" s="54" t="str">
        <f t="shared" si="2147"/>
        <v/>
      </c>
      <c r="CD1878" s="54" t="str">
        <f t="shared" si="2114"/>
        <v/>
      </c>
      <c r="CF1878" s="54" t="str">
        <f t="shared" si="2115"/>
        <v/>
      </c>
      <c r="CH1878" s="150" t="str">
        <f t="shared" si="2116"/>
        <v/>
      </c>
      <c r="CI1878" s="290"/>
      <c r="CJ1878" s="150" t="str">
        <f t="shared" si="2117"/>
        <v/>
      </c>
      <c r="CK1878" s="290"/>
      <c r="CL1878" s="54" t="str">
        <f t="shared" si="2136"/>
        <v/>
      </c>
      <c r="CM1878" s="290"/>
      <c r="CN1878" s="150" t="str">
        <f t="shared" si="2118"/>
        <v/>
      </c>
      <c r="CO1878" s="290"/>
      <c r="CP1878" s="150" t="str">
        <f t="shared" si="2119"/>
        <v/>
      </c>
      <c r="CQ1878" s="290"/>
      <c r="CR1878" s="150" t="str">
        <f t="shared" si="2120"/>
        <v/>
      </c>
      <c r="CS1878" s="290"/>
      <c r="CT1878" s="150" t="str">
        <f t="shared" si="2121"/>
        <v/>
      </c>
      <c r="CU1878" s="150"/>
      <c r="CV1878" s="150" t="str">
        <f t="shared" si="2122"/>
        <v/>
      </c>
      <c r="CW1878" s="94"/>
      <c r="CX1878" s="151" t="str">
        <f t="shared" si="2092"/>
        <v/>
      </c>
      <c r="CY1878" s="151" t="str">
        <f t="shared" si="2093"/>
        <v/>
      </c>
      <c r="CZ1878" s="152"/>
      <c r="DA1878" s="373" t="str">
        <f t="shared" si="2137"/>
        <v/>
      </c>
      <c r="DC1878" s="153">
        <f t="shared" si="2123"/>
        <v>0</v>
      </c>
      <c r="DD1878" s="153">
        <f t="shared" si="2124"/>
        <v>0</v>
      </c>
      <c r="DE1878" s="153">
        <f t="shared" si="2125"/>
        <v>0</v>
      </c>
      <c r="DF1878" s="158">
        <f t="shared" si="2126"/>
        <v>-4.7000000000000002E-3</v>
      </c>
      <c r="DG1878" s="159">
        <f t="shared" si="2138"/>
        <v>-1.1703000000000001</v>
      </c>
      <c r="DH1878" s="158">
        <f t="shared" si="2127"/>
        <v>3.1999999999999997E-3</v>
      </c>
      <c r="DI1878" s="159">
        <f t="shared" si="2139"/>
        <v>0.79679999999999995</v>
      </c>
      <c r="DJ1878" s="158">
        <f t="shared" si="2128"/>
        <v>-2.7000000000000001E-3</v>
      </c>
      <c r="DK1878" s="159">
        <f t="shared" si="2140"/>
        <v>-0.67230000000000001</v>
      </c>
      <c r="DL1878" s="158">
        <f t="shared" si="2129"/>
        <v>1.1999999999999999E-3</v>
      </c>
      <c r="DM1878" s="159">
        <f t="shared" si="2141"/>
        <v>0.29879999999999995</v>
      </c>
      <c r="DN1878" s="158">
        <f t="shared" si="2130"/>
        <v>1.46E-2</v>
      </c>
      <c r="DO1878" s="159">
        <f t="shared" si="2142"/>
        <v>3.6354000000000002</v>
      </c>
      <c r="DP1878" s="158">
        <f t="shared" si="2131"/>
        <v>-1.2999999999999999E-2</v>
      </c>
      <c r="DQ1878" s="159">
        <f t="shared" si="2143"/>
        <v>-3.2369999999999997</v>
      </c>
      <c r="DR1878" s="158">
        <f t="shared" si="2132"/>
        <v>-6.7000000000000002E-3</v>
      </c>
      <c r="DS1878" s="159">
        <f t="shared" si="2144"/>
        <v>-1.6683000000000001</v>
      </c>
      <c r="DT1878" s="158">
        <f t="shared" si="2133"/>
        <v>-1.2999999999999999E-2</v>
      </c>
      <c r="DU1878" s="159">
        <f t="shared" si="2145"/>
        <v>-3.2369999999999997</v>
      </c>
      <c r="DV1878" s="158">
        <f t="shared" si="2134"/>
        <v>-6.7000000000000002E-3</v>
      </c>
      <c r="DW1878" s="160">
        <f t="shared" si="2146"/>
        <v>-1.6683000000000001</v>
      </c>
    </row>
    <row r="1879" spans="1:127" ht="24.95" customHeight="1" x14ac:dyDescent="0.2">
      <c r="A1879" s="272">
        <v>1870</v>
      </c>
      <c r="B1879" s="336"/>
      <c r="C1879" s="332"/>
      <c r="D1879" s="333"/>
      <c r="E1879" s="334"/>
      <c r="F1879" s="335"/>
      <c r="G1879" s="334"/>
      <c r="H1879" s="371"/>
      <c r="I1879" s="334"/>
      <c r="J1879" s="334"/>
      <c r="K1879" s="334"/>
      <c r="L1879" s="334"/>
      <c r="M1879" s="334"/>
      <c r="N1879" s="334"/>
      <c r="O1879" s="337"/>
      <c r="P1879" s="337"/>
      <c r="Q1879" s="338" t="str">
        <f t="shared" si="2097"/>
        <v xml:space="preserve"> </v>
      </c>
      <c r="R1879" s="339" t="str">
        <f t="shared" si="2098"/>
        <v/>
      </c>
      <c r="S1879" s="340" t="str">
        <f t="shared" si="2151"/>
        <v/>
      </c>
      <c r="T1879" s="341" t="str">
        <f t="shared" si="2099"/>
        <v/>
      </c>
      <c r="U1879" s="341" t="str">
        <f t="shared" si="2100"/>
        <v/>
      </c>
      <c r="V1879" s="341" t="str">
        <f t="shared" si="2101"/>
        <v/>
      </c>
      <c r="W1879" s="341" t="str">
        <f t="shared" si="2102"/>
        <v/>
      </c>
      <c r="X1879" s="340" t="str">
        <f t="shared" si="2152"/>
        <v/>
      </c>
      <c r="Y1879" s="342" t="str">
        <f t="shared" si="2153"/>
        <v/>
      </c>
      <c r="Z1879" s="343" t="str">
        <f t="shared" si="2154"/>
        <v/>
      </c>
      <c r="AA1879" s="344" t="str">
        <f t="shared" si="2155"/>
        <v/>
      </c>
      <c r="AB1879" s="345" t="str">
        <f t="shared" si="2103"/>
        <v/>
      </c>
      <c r="AC1879" s="346" t="str">
        <f t="shared" si="2104"/>
        <v/>
      </c>
      <c r="AD1879" s="346" t="str">
        <f t="shared" si="2105"/>
        <v/>
      </c>
      <c r="AE1879" s="344" t="str">
        <f t="shared" si="2156"/>
        <v/>
      </c>
      <c r="AF1879" s="346" t="str">
        <f t="shared" si="2106"/>
        <v/>
      </c>
      <c r="AG1879" s="344" t="str">
        <f t="shared" si="2157"/>
        <v/>
      </c>
      <c r="AH1879" s="344" t="str">
        <f t="shared" si="2158"/>
        <v/>
      </c>
      <c r="AI1879" s="344" t="str">
        <f t="shared" si="2159"/>
        <v/>
      </c>
      <c r="AJ1879" s="346" t="str">
        <f t="shared" si="2160"/>
        <v/>
      </c>
      <c r="AK1879" s="346" t="str">
        <f t="shared" si="2161"/>
        <v/>
      </c>
      <c r="AL1879" s="347" t="str">
        <f t="shared" si="2162"/>
        <v/>
      </c>
      <c r="AM1879" s="141"/>
      <c r="AN1879" s="141"/>
      <c r="AO1879" s="142"/>
      <c r="AP1879" s="58">
        <f t="shared" si="2107"/>
        <v>0</v>
      </c>
      <c r="AQ1879" s="318">
        <f>SUM(AP$10:AP1879)</f>
        <v>0</v>
      </c>
      <c r="AR1879" s="143">
        <f t="shared" si="2094"/>
        <v>0.1</v>
      </c>
      <c r="AS1879" s="144" t="str">
        <f t="shared" si="2108"/>
        <v/>
      </c>
      <c r="AT1879" s="144" t="str">
        <f t="shared" si="2135"/>
        <v/>
      </c>
      <c r="AU1879" s="145"/>
      <c r="AV1879" s="58">
        <f t="shared" si="2095"/>
        <v>0</v>
      </c>
      <c r="AW1879" s="318">
        <f>SUM(AV$10:AV1879)</f>
        <v>0</v>
      </c>
      <c r="AX1879" s="319">
        <f t="shared" si="2096"/>
        <v>0.1</v>
      </c>
      <c r="AY1879" s="144" t="str">
        <f t="shared" si="2149"/>
        <v/>
      </c>
      <c r="AZ1879" s="144" t="str">
        <f t="shared" si="2150"/>
        <v/>
      </c>
      <c r="BA1879" s="144"/>
      <c r="BB1879" s="146" t="str">
        <f t="shared" si="2109"/>
        <v/>
      </c>
      <c r="BC1879" s="66" t="str">
        <f t="shared" si="2148"/>
        <v/>
      </c>
      <c r="BD1879" s="195" t="str">
        <f t="shared" si="2110"/>
        <v/>
      </c>
      <c r="BG1879" s="286" t="str">
        <f t="shared" si="2111"/>
        <v/>
      </c>
      <c r="BY1879" s="211" t="str">
        <f t="shared" si="2112"/>
        <v/>
      </c>
      <c r="BZ1879" s="150" t="str">
        <f t="shared" si="2113"/>
        <v/>
      </c>
      <c r="CB1879" s="54" t="str">
        <f t="shared" si="2147"/>
        <v/>
      </c>
      <c r="CD1879" s="54" t="str">
        <f t="shared" si="2114"/>
        <v/>
      </c>
      <c r="CF1879" s="54" t="str">
        <f t="shared" si="2115"/>
        <v/>
      </c>
      <c r="CH1879" s="150" t="str">
        <f t="shared" si="2116"/>
        <v/>
      </c>
      <c r="CI1879" s="290"/>
      <c r="CJ1879" s="150" t="str">
        <f t="shared" si="2117"/>
        <v/>
      </c>
      <c r="CK1879" s="290"/>
      <c r="CL1879" s="54" t="str">
        <f t="shared" si="2136"/>
        <v/>
      </c>
      <c r="CM1879" s="290"/>
      <c r="CN1879" s="150" t="str">
        <f t="shared" si="2118"/>
        <v/>
      </c>
      <c r="CO1879" s="290"/>
      <c r="CP1879" s="150" t="str">
        <f t="shared" si="2119"/>
        <v/>
      </c>
      <c r="CQ1879" s="290"/>
      <c r="CR1879" s="150" t="str">
        <f t="shared" si="2120"/>
        <v/>
      </c>
      <c r="CS1879" s="290"/>
      <c r="CT1879" s="150" t="str">
        <f t="shared" si="2121"/>
        <v/>
      </c>
      <c r="CU1879" s="150"/>
      <c r="CV1879" s="150" t="str">
        <f t="shared" si="2122"/>
        <v/>
      </c>
      <c r="CW1879" s="94"/>
      <c r="CX1879" s="151" t="str">
        <f t="shared" ref="CX1879:CX1942" si="2163">IF(S1879="YES",0,IF(S1879="NO",1,""))</f>
        <v/>
      </c>
      <c r="CY1879" s="151" t="str">
        <f t="shared" ref="CY1879:CY1942" si="2164">IF(S1879="YES",1,IF(S1879="NO",0,""))</f>
        <v/>
      </c>
      <c r="CZ1879" s="152"/>
      <c r="DA1879" s="373" t="str">
        <f t="shared" si="2137"/>
        <v/>
      </c>
      <c r="DC1879" s="153">
        <f t="shared" si="2123"/>
        <v>0</v>
      </c>
      <c r="DD1879" s="153">
        <f t="shared" si="2124"/>
        <v>0</v>
      </c>
      <c r="DE1879" s="153">
        <f t="shared" si="2125"/>
        <v>0</v>
      </c>
      <c r="DF1879" s="158">
        <f t="shared" si="2126"/>
        <v>-4.7000000000000002E-3</v>
      </c>
      <c r="DG1879" s="159">
        <f t="shared" si="2138"/>
        <v>-1.1703000000000001</v>
      </c>
      <c r="DH1879" s="158">
        <f t="shared" si="2127"/>
        <v>3.1999999999999997E-3</v>
      </c>
      <c r="DI1879" s="159">
        <f t="shared" si="2139"/>
        <v>0.79679999999999995</v>
      </c>
      <c r="DJ1879" s="158">
        <f t="shared" si="2128"/>
        <v>-2.7000000000000001E-3</v>
      </c>
      <c r="DK1879" s="159">
        <f t="shared" si="2140"/>
        <v>-0.67230000000000001</v>
      </c>
      <c r="DL1879" s="158">
        <f t="shared" si="2129"/>
        <v>1.1999999999999999E-3</v>
      </c>
      <c r="DM1879" s="159">
        <f t="shared" si="2141"/>
        <v>0.29879999999999995</v>
      </c>
      <c r="DN1879" s="158">
        <f t="shared" si="2130"/>
        <v>1.46E-2</v>
      </c>
      <c r="DO1879" s="159">
        <f t="shared" si="2142"/>
        <v>3.6354000000000002</v>
      </c>
      <c r="DP1879" s="158">
        <f t="shared" si="2131"/>
        <v>-1.2999999999999999E-2</v>
      </c>
      <c r="DQ1879" s="159">
        <f t="shared" si="2143"/>
        <v>-3.2369999999999997</v>
      </c>
      <c r="DR1879" s="158">
        <f t="shared" si="2132"/>
        <v>-6.7000000000000002E-3</v>
      </c>
      <c r="DS1879" s="159">
        <f t="shared" si="2144"/>
        <v>-1.6683000000000001</v>
      </c>
      <c r="DT1879" s="158">
        <f t="shared" si="2133"/>
        <v>-1.2999999999999999E-2</v>
      </c>
      <c r="DU1879" s="159">
        <f t="shared" si="2145"/>
        <v>-3.2369999999999997</v>
      </c>
      <c r="DV1879" s="158">
        <f t="shared" si="2134"/>
        <v>-6.7000000000000002E-3</v>
      </c>
      <c r="DW1879" s="160">
        <f t="shared" si="2146"/>
        <v>-1.6683000000000001</v>
      </c>
    </row>
    <row r="1880" spans="1:127" ht="24.95" customHeight="1" x14ac:dyDescent="0.2">
      <c r="A1880" s="272">
        <v>1871</v>
      </c>
      <c r="B1880" s="336"/>
      <c r="C1880" s="332"/>
      <c r="D1880" s="333"/>
      <c r="E1880" s="334"/>
      <c r="F1880" s="335"/>
      <c r="G1880" s="334"/>
      <c r="H1880" s="371"/>
      <c r="I1880" s="334"/>
      <c r="J1880" s="334"/>
      <c r="K1880" s="334"/>
      <c r="L1880" s="334"/>
      <c r="M1880" s="334"/>
      <c r="N1880" s="334"/>
      <c r="O1880" s="337"/>
      <c r="P1880" s="337"/>
      <c r="Q1880" s="338" t="str">
        <f t="shared" si="2097"/>
        <v xml:space="preserve"> </v>
      </c>
      <c r="R1880" s="339" t="str">
        <f t="shared" si="2098"/>
        <v/>
      </c>
      <c r="S1880" s="340" t="str">
        <f t="shared" si="2151"/>
        <v/>
      </c>
      <c r="T1880" s="341" t="str">
        <f t="shared" si="2099"/>
        <v/>
      </c>
      <c r="U1880" s="341" t="str">
        <f t="shared" si="2100"/>
        <v/>
      </c>
      <c r="V1880" s="341" t="str">
        <f t="shared" si="2101"/>
        <v/>
      </c>
      <c r="W1880" s="341" t="str">
        <f t="shared" si="2102"/>
        <v/>
      </c>
      <c r="X1880" s="340" t="str">
        <f t="shared" si="2152"/>
        <v/>
      </c>
      <c r="Y1880" s="342" t="str">
        <f t="shared" si="2153"/>
        <v/>
      </c>
      <c r="Z1880" s="343" t="str">
        <f t="shared" si="2154"/>
        <v/>
      </c>
      <c r="AA1880" s="344" t="str">
        <f t="shared" si="2155"/>
        <v/>
      </c>
      <c r="AB1880" s="345" t="str">
        <f t="shared" si="2103"/>
        <v/>
      </c>
      <c r="AC1880" s="346" t="str">
        <f t="shared" si="2104"/>
        <v/>
      </c>
      <c r="AD1880" s="346" t="str">
        <f t="shared" si="2105"/>
        <v/>
      </c>
      <c r="AE1880" s="344" t="str">
        <f t="shared" si="2156"/>
        <v/>
      </c>
      <c r="AF1880" s="346" t="str">
        <f t="shared" si="2106"/>
        <v/>
      </c>
      <c r="AG1880" s="344" t="str">
        <f t="shared" si="2157"/>
        <v/>
      </c>
      <c r="AH1880" s="344" t="str">
        <f t="shared" si="2158"/>
        <v/>
      </c>
      <c r="AI1880" s="344" t="str">
        <f t="shared" si="2159"/>
        <v/>
      </c>
      <c r="AJ1880" s="346" t="str">
        <f t="shared" si="2160"/>
        <v/>
      </c>
      <c r="AK1880" s="346" t="str">
        <f t="shared" si="2161"/>
        <v/>
      </c>
      <c r="AL1880" s="347" t="str">
        <f t="shared" si="2162"/>
        <v/>
      </c>
      <c r="AM1880" s="141"/>
      <c r="AN1880" s="141"/>
      <c r="AO1880" s="142"/>
      <c r="AP1880" s="58">
        <f t="shared" si="2107"/>
        <v>0</v>
      </c>
      <c r="AQ1880" s="318">
        <f>SUM(AP$10:AP1880)</f>
        <v>0</v>
      </c>
      <c r="AR1880" s="143">
        <f t="shared" si="2094"/>
        <v>0.1</v>
      </c>
      <c r="AS1880" s="144" t="str">
        <f t="shared" si="2108"/>
        <v/>
      </c>
      <c r="AT1880" s="144" t="str">
        <f t="shared" si="2135"/>
        <v/>
      </c>
      <c r="AU1880" s="145"/>
      <c r="AV1880" s="58">
        <f t="shared" si="2095"/>
        <v>0</v>
      </c>
      <c r="AW1880" s="318">
        <f>SUM(AV$10:AV1880)</f>
        <v>0</v>
      </c>
      <c r="AX1880" s="319">
        <f t="shared" si="2096"/>
        <v>0.1</v>
      </c>
      <c r="AY1880" s="144" t="str">
        <f t="shared" si="2149"/>
        <v/>
      </c>
      <c r="AZ1880" s="144" t="str">
        <f t="shared" si="2150"/>
        <v/>
      </c>
      <c r="BA1880" s="144"/>
      <c r="BB1880" s="146" t="str">
        <f t="shared" si="2109"/>
        <v/>
      </c>
      <c r="BC1880" s="66" t="str">
        <f t="shared" si="2148"/>
        <v/>
      </c>
      <c r="BD1880" s="195" t="str">
        <f t="shared" si="2110"/>
        <v/>
      </c>
      <c r="BG1880" s="286" t="str">
        <f t="shared" si="2111"/>
        <v/>
      </c>
      <c r="BY1880" s="211" t="str">
        <f t="shared" si="2112"/>
        <v/>
      </c>
      <c r="BZ1880" s="150" t="str">
        <f t="shared" si="2113"/>
        <v/>
      </c>
      <c r="CB1880" s="54" t="str">
        <f t="shared" si="2147"/>
        <v/>
      </c>
      <c r="CD1880" s="54" t="str">
        <f t="shared" si="2114"/>
        <v/>
      </c>
      <c r="CF1880" s="54" t="str">
        <f t="shared" si="2115"/>
        <v/>
      </c>
      <c r="CH1880" s="150" t="str">
        <f t="shared" si="2116"/>
        <v/>
      </c>
      <c r="CI1880" s="290"/>
      <c r="CJ1880" s="150" t="str">
        <f t="shared" si="2117"/>
        <v/>
      </c>
      <c r="CK1880" s="290"/>
      <c r="CL1880" s="54" t="str">
        <f t="shared" si="2136"/>
        <v/>
      </c>
      <c r="CM1880" s="290"/>
      <c r="CN1880" s="150" t="str">
        <f t="shared" si="2118"/>
        <v/>
      </c>
      <c r="CO1880" s="290"/>
      <c r="CP1880" s="150" t="str">
        <f t="shared" si="2119"/>
        <v/>
      </c>
      <c r="CQ1880" s="290"/>
      <c r="CR1880" s="150" t="str">
        <f t="shared" si="2120"/>
        <v/>
      </c>
      <c r="CS1880" s="290"/>
      <c r="CT1880" s="150" t="str">
        <f t="shared" si="2121"/>
        <v/>
      </c>
      <c r="CU1880" s="150"/>
      <c r="CV1880" s="150" t="str">
        <f t="shared" si="2122"/>
        <v/>
      </c>
      <c r="CW1880" s="94"/>
      <c r="CX1880" s="151" t="str">
        <f t="shared" si="2163"/>
        <v/>
      </c>
      <c r="CY1880" s="151" t="str">
        <f t="shared" si="2164"/>
        <v/>
      </c>
      <c r="CZ1880" s="152"/>
      <c r="DA1880" s="373" t="str">
        <f t="shared" si="2137"/>
        <v/>
      </c>
      <c r="DC1880" s="153">
        <f t="shared" si="2123"/>
        <v>0</v>
      </c>
      <c r="DD1880" s="153">
        <f t="shared" si="2124"/>
        <v>0</v>
      </c>
      <c r="DE1880" s="153">
        <f t="shared" si="2125"/>
        <v>0</v>
      </c>
      <c r="DF1880" s="158">
        <f t="shared" si="2126"/>
        <v>-4.7000000000000002E-3</v>
      </c>
      <c r="DG1880" s="159">
        <f t="shared" si="2138"/>
        <v>-1.1703000000000001</v>
      </c>
      <c r="DH1880" s="158">
        <f t="shared" si="2127"/>
        <v>3.1999999999999997E-3</v>
      </c>
      <c r="DI1880" s="159">
        <f t="shared" si="2139"/>
        <v>0.79679999999999995</v>
      </c>
      <c r="DJ1880" s="158">
        <f t="shared" si="2128"/>
        <v>-2.7000000000000001E-3</v>
      </c>
      <c r="DK1880" s="159">
        <f t="shared" si="2140"/>
        <v>-0.67230000000000001</v>
      </c>
      <c r="DL1880" s="158">
        <f t="shared" si="2129"/>
        <v>1.1999999999999999E-3</v>
      </c>
      <c r="DM1880" s="159">
        <f t="shared" si="2141"/>
        <v>0.29879999999999995</v>
      </c>
      <c r="DN1880" s="158">
        <f t="shared" si="2130"/>
        <v>1.46E-2</v>
      </c>
      <c r="DO1880" s="159">
        <f t="shared" si="2142"/>
        <v>3.6354000000000002</v>
      </c>
      <c r="DP1880" s="158">
        <f t="shared" si="2131"/>
        <v>-1.2999999999999999E-2</v>
      </c>
      <c r="DQ1880" s="159">
        <f t="shared" si="2143"/>
        <v>-3.2369999999999997</v>
      </c>
      <c r="DR1880" s="158">
        <f t="shared" si="2132"/>
        <v>-6.7000000000000002E-3</v>
      </c>
      <c r="DS1880" s="159">
        <f t="shared" si="2144"/>
        <v>-1.6683000000000001</v>
      </c>
      <c r="DT1880" s="158">
        <f t="shared" si="2133"/>
        <v>-1.2999999999999999E-2</v>
      </c>
      <c r="DU1880" s="159">
        <f t="shared" si="2145"/>
        <v>-3.2369999999999997</v>
      </c>
      <c r="DV1880" s="158">
        <f t="shared" si="2134"/>
        <v>-6.7000000000000002E-3</v>
      </c>
      <c r="DW1880" s="160">
        <f t="shared" si="2146"/>
        <v>-1.6683000000000001</v>
      </c>
    </row>
    <row r="1881" spans="1:127" ht="24.95" customHeight="1" x14ac:dyDescent="0.2">
      <c r="A1881" s="272">
        <v>1872</v>
      </c>
      <c r="B1881" s="336"/>
      <c r="C1881" s="332"/>
      <c r="D1881" s="333"/>
      <c r="E1881" s="334"/>
      <c r="F1881" s="335"/>
      <c r="G1881" s="334"/>
      <c r="H1881" s="371"/>
      <c r="I1881" s="334"/>
      <c r="J1881" s="334"/>
      <c r="K1881" s="334"/>
      <c r="L1881" s="334"/>
      <c r="M1881" s="334"/>
      <c r="N1881" s="334"/>
      <c r="O1881" s="337"/>
      <c r="P1881" s="337"/>
      <c r="Q1881" s="338" t="str">
        <f t="shared" si="2097"/>
        <v xml:space="preserve"> </v>
      </c>
      <c r="R1881" s="339" t="str">
        <f t="shared" si="2098"/>
        <v/>
      </c>
      <c r="S1881" s="340" t="str">
        <f t="shared" si="2151"/>
        <v/>
      </c>
      <c r="T1881" s="341" t="str">
        <f t="shared" si="2099"/>
        <v/>
      </c>
      <c r="U1881" s="341" t="str">
        <f t="shared" si="2100"/>
        <v/>
      </c>
      <c r="V1881" s="341" t="str">
        <f t="shared" si="2101"/>
        <v/>
      </c>
      <c r="W1881" s="341" t="str">
        <f t="shared" si="2102"/>
        <v/>
      </c>
      <c r="X1881" s="340" t="str">
        <f t="shared" si="2152"/>
        <v/>
      </c>
      <c r="Y1881" s="342" t="str">
        <f t="shared" si="2153"/>
        <v/>
      </c>
      <c r="Z1881" s="343" t="str">
        <f t="shared" si="2154"/>
        <v/>
      </c>
      <c r="AA1881" s="344" t="str">
        <f t="shared" si="2155"/>
        <v/>
      </c>
      <c r="AB1881" s="345" t="str">
        <f t="shared" si="2103"/>
        <v/>
      </c>
      <c r="AC1881" s="346" t="str">
        <f t="shared" si="2104"/>
        <v/>
      </c>
      <c r="AD1881" s="346" t="str">
        <f t="shared" si="2105"/>
        <v/>
      </c>
      <c r="AE1881" s="344" t="str">
        <f t="shared" si="2156"/>
        <v/>
      </c>
      <c r="AF1881" s="346" t="str">
        <f t="shared" si="2106"/>
        <v/>
      </c>
      <c r="AG1881" s="344" t="str">
        <f t="shared" si="2157"/>
        <v/>
      </c>
      <c r="AH1881" s="344" t="str">
        <f t="shared" si="2158"/>
        <v/>
      </c>
      <c r="AI1881" s="344" t="str">
        <f t="shared" si="2159"/>
        <v/>
      </c>
      <c r="AJ1881" s="346" t="str">
        <f t="shared" si="2160"/>
        <v/>
      </c>
      <c r="AK1881" s="346" t="str">
        <f t="shared" si="2161"/>
        <v/>
      </c>
      <c r="AL1881" s="347" t="str">
        <f t="shared" si="2162"/>
        <v/>
      </c>
      <c r="AM1881" s="141"/>
      <c r="AN1881" s="141"/>
      <c r="AO1881" s="142"/>
      <c r="AP1881" s="58">
        <f t="shared" si="2107"/>
        <v>0</v>
      </c>
      <c r="AQ1881" s="318">
        <f>SUM(AP$10:AP1881)</f>
        <v>0</v>
      </c>
      <c r="AR1881" s="143">
        <f t="shared" si="2094"/>
        <v>0.1</v>
      </c>
      <c r="AS1881" s="144" t="str">
        <f t="shared" si="2108"/>
        <v/>
      </c>
      <c r="AT1881" s="144" t="str">
        <f t="shared" si="2135"/>
        <v/>
      </c>
      <c r="AU1881" s="145"/>
      <c r="AV1881" s="58">
        <f t="shared" si="2095"/>
        <v>0</v>
      </c>
      <c r="AW1881" s="318">
        <f>SUM(AV$10:AV1881)</f>
        <v>0</v>
      </c>
      <c r="AX1881" s="319">
        <f t="shared" si="2096"/>
        <v>0.1</v>
      </c>
      <c r="AY1881" s="144" t="str">
        <f t="shared" si="2149"/>
        <v/>
      </c>
      <c r="AZ1881" s="144" t="str">
        <f t="shared" si="2150"/>
        <v/>
      </c>
      <c r="BA1881" s="144"/>
      <c r="BB1881" s="146" t="str">
        <f t="shared" si="2109"/>
        <v/>
      </c>
      <c r="BC1881" s="66" t="str">
        <f t="shared" si="2148"/>
        <v/>
      </c>
      <c r="BD1881" s="195" t="str">
        <f t="shared" si="2110"/>
        <v/>
      </c>
      <c r="BG1881" s="286" t="str">
        <f t="shared" si="2111"/>
        <v/>
      </c>
      <c r="BY1881" s="211" t="str">
        <f t="shared" si="2112"/>
        <v/>
      </c>
      <c r="BZ1881" s="150" t="str">
        <f t="shared" si="2113"/>
        <v/>
      </c>
      <c r="CB1881" s="54" t="str">
        <f t="shared" si="2147"/>
        <v/>
      </c>
      <c r="CD1881" s="54" t="str">
        <f t="shared" si="2114"/>
        <v/>
      </c>
      <c r="CF1881" s="54" t="str">
        <f t="shared" si="2115"/>
        <v/>
      </c>
      <c r="CH1881" s="150" t="str">
        <f t="shared" si="2116"/>
        <v/>
      </c>
      <c r="CI1881" s="290"/>
      <c r="CJ1881" s="150" t="str">
        <f t="shared" si="2117"/>
        <v/>
      </c>
      <c r="CK1881" s="290"/>
      <c r="CL1881" s="54" t="str">
        <f t="shared" si="2136"/>
        <v/>
      </c>
      <c r="CM1881" s="290"/>
      <c r="CN1881" s="150" t="str">
        <f t="shared" si="2118"/>
        <v/>
      </c>
      <c r="CO1881" s="290"/>
      <c r="CP1881" s="150" t="str">
        <f t="shared" si="2119"/>
        <v/>
      </c>
      <c r="CQ1881" s="290"/>
      <c r="CR1881" s="150" t="str">
        <f t="shared" si="2120"/>
        <v/>
      </c>
      <c r="CS1881" s="290"/>
      <c r="CT1881" s="150" t="str">
        <f t="shared" si="2121"/>
        <v/>
      </c>
      <c r="CU1881" s="150"/>
      <c r="CV1881" s="150" t="str">
        <f t="shared" si="2122"/>
        <v/>
      </c>
      <c r="CW1881" s="94"/>
      <c r="CX1881" s="151" t="str">
        <f t="shared" si="2163"/>
        <v/>
      </c>
      <c r="CY1881" s="151" t="str">
        <f t="shared" si="2164"/>
        <v/>
      </c>
      <c r="CZ1881" s="152"/>
      <c r="DA1881" s="373" t="str">
        <f t="shared" si="2137"/>
        <v/>
      </c>
      <c r="DC1881" s="153">
        <f t="shared" si="2123"/>
        <v>0</v>
      </c>
      <c r="DD1881" s="153">
        <f t="shared" si="2124"/>
        <v>0</v>
      </c>
      <c r="DE1881" s="153">
        <f t="shared" si="2125"/>
        <v>0</v>
      </c>
      <c r="DF1881" s="158">
        <f t="shared" si="2126"/>
        <v>-4.7000000000000002E-3</v>
      </c>
      <c r="DG1881" s="159">
        <f t="shared" si="2138"/>
        <v>-1.1703000000000001</v>
      </c>
      <c r="DH1881" s="158">
        <f t="shared" si="2127"/>
        <v>3.1999999999999997E-3</v>
      </c>
      <c r="DI1881" s="159">
        <f t="shared" si="2139"/>
        <v>0.79679999999999995</v>
      </c>
      <c r="DJ1881" s="158">
        <f t="shared" si="2128"/>
        <v>-2.7000000000000001E-3</v>
      </c>
      <c r="DK1881" s="159">
        <f t="shared" si="2140"/>
        <v>-0.67230000000000001</v>
      </c>
      <c r="DL1881" s="158">
        <f t="shared" si="2129"/>
        <v>1.1999999999999999E-3</v>
      </c>
      <c r="DM1881" s="159">
        <f t="shared" si="2141"/>
        <v>0.29879999999999995</v>
      </c>
      <c r="DN1881" s="158">
        <f t="shared" si="2130"/>
        <v>1.46E-2</v>
      </c>
      <c r="DO1881" s="159">
        <f t="shared" si="2142"/>
        <v>3.6354000000000002</v>
      </c>
      <c r="DP1881" s="158">
        <f t="shared" si="2131"/>
        <v>-1.2999999999999999E-2</v>
      </c>
      <c r="DQ1881" s="159">
        <f t="shared" si="2143"/>
        <v>-3.2369999999999997</v>
      </c>
      <c r="DR1881" s="158">
        <f t="shared" si="2132"/>
        <v>-6.7000000000000002E-3</v>
      </c>
      <c r="DS1881" s="159">
        <f t="shared" si="2144"/>
        <v>-1.6683000000000001</v>
      </c>
      <c r="DT1881" s="158">
        <f t="shared" si="2133"/>
        <v>-1.2999999999999999E-2</v>
      </c>
      <c r="DU1881" s="159">
        <f t="shared" si="2145"/>
        <v>-3.2369999999999997</v>
      </c>
      <c r="DV1881" s="158">
        <f t="shared" si="2134"/>
        <v>-6.7000000000000002E-3</v>
      </c>
      <c r="DW1881" s="160">
        <f t="shared" si="2146"/>
        <v>-1.6683000000000001</v>
      </c>
    </row>
    <row r="1882" spans="1:127" ht="24.95" customHeight="1" x14ac:dyDescent="0.2">
      <c r="A1882" s="272">
        <v>1873</v>
      </c>
      <c r="B1882" s="336"/>
      <c r="C1882" s="332"/>
      <c r="D1882" s="333"/>
      <c r="E1882" s="334"/>
      <c r="F1882" s="335"/>
      <c r="G1882" s="334"/>
      <c r="H1882" s="371"/>
      <c r="I1882" s="334"/>
      <c r="J1882" s="334"/>
      <c r="K1882" s="334"/>
      <c r="L1882" s="334"/>
      <c r="M1882" s="334"/>
      <c r="N1882" s="334"/>
      <c r="O1882" s="337"/>
      <c r="P1882" s="337"/>
      <c r="Q1882" s="338" t="str">
        <f t="shared" si="2097"/>
        <v xml:space="preserve"> </v>
      </c>
      <c r="R1882" s="339" t="str">
        <f t="shared" si="2098"/>
        <v/>
      </c>
      <c r="S1882" s="340" t="str">
        <f t="shared" si="2151"/>
        <v/>
      </c>
      <c r="T1882" s="341" t="str">
        <f t="shared" si="2099"/>
        <v/>
      </c>
      <c r="U1882" s="341" t="str">
        <f t="shared" si="2100"/>
        <v/>
      </c>
      <c r="V1882" s="341" t="str">
        <f t="shared" si="2101"/>
        <v/>
      </c>
      <c r="W1882" s="341" t="str">
        <f t="shared" si="2102"/>
        <v/>
      </c>
      <c r="X1882" s="340" t="str">
        <f t="shared" si="2152"/>
        <v/>
      </c>
      <c r="Y1882" s="342" t="str">
        <f t="shared" si="2153"/>
        <v/>
      </c>
      <c r="Z1882" s="343" t="str">
        <f t="shared" si="2154"/>
        <v/>
      </c>
      <c r="AA1882" s="344" t="str">
        <f t="shared" si="2155"/>
        <v/>
      </c>
      <c r="AB1882" s="345" t="str">
        <f t="shared" si="2103"/>
        <v/>
      </c>
      <c r="AC1882" s="346" t="str">
        <f t="shared" si="2104"/>
        <v/>
      </c>
      <c r="AD1882" s="346" t="str">
        <f t="shared" si="2105"/>
        <v/>
      </c>
      <c r="AE1882" s="344" t="str">
        <f t="shared" si="2156"/>
        <v/>
      </c>
      <c r="AF1882" s="346" t="str">
        <f t="shared" si="2106"/>
        <v/>
      </c>
      <c r="AG1882" s="344" t="str">
        <f t="shared" si="2157"/>
        <v/>
      </c>
      <c r="AH1882" s="344" t="str">
        <f t="shared" si="2158"/>
        <v/>
      </c>
      <c r="AI1882" s="344" t="str">
        <f t="shared" si="2159"/>
        <v/>
      </c>
      <c r="AJ1882" s="346" t="str">
        <f t="shared" si="2160"/>
        <v/>
      </c>
      <c r="AK1882" s="346" t="str">
        <f t="shared" si="2161"/>
        <v/>
      </c>
      <c r="AL1882" s="347" t="str">
        <f t="shared" si="2162"/>
        <v/>
      </c>
      <c r="AM1882" s="141"/>
      <c r="AN1882" s="141"/>
      <c r="AO1882" s="142"/>
      <c r="AP1882" s="58">
        <f t="shared" si="2107"/>
        <v>0</v>
      </c>
      <c r="AQ1882" s="318">
        <f>SUM(AP$10:AP1882)</f>
        <v>0</v>
      </c>
      <c r="AR1882" s="143">
        <f t="shared" si="2094"/>
        <v>0.1</v>
      </c>
      <c r="AS1882" s="144" t="str">
        <f t="shared" si="2108"/>
        <v/>
      </c>
      <c r="AT1882" s="144" t="str">
        <f t="shared" si="2135"/>
        <v/>
      </c>
      <c r="AU1882" s="145"/>
      <c r="AV1882" s="58">
        <f t="shared" si="2095"/>
        <v>0</v>
      </c>
      <c r="AW1882" s="318">
        <f>SUM(AV$10:AV1882)</f>
        <v>0</v>
      </c>
      <c r="AX1882" s="319">
        <f t="shared" si="2096"/>
        <v>0.1</v>
      </c>
      <c r="AY1882" s="144" t="str">
        <f t="shared" si="2149"/>
        <v/>
      </c>
      <c r="AZ1882" s="144" t="str">
        <f t="shared" si="2150"/>
        <v/>
      </c>
      <c r="BA1882" s="144"/>
      <c r="BB1882" s="146" t="str">
        <f t="shared" si="2109"/>
        <v/>
      </c>
      <c r="BC1882" s="66" t="str">
        <f t="shared" si="2148"/>
        <v/>
      </c>
      <c r="BD1882" s="195" t="str">
        <f t="shared" si="2110"/>
        <v/>
      </c>
      <c r="BG1882" s="286" t="str">
        <f t="shared" si="2111"/>
        <v/>
      </c>
      <c r="BY1882" s="211" t="str">
        <f t="shared" si="2112"/>
        <v/>
      </c>
      <c r="BZ1882" s="150" t="str">
        <f t="shared" si="2113"/>
        <v/>
      </c>
      <c r="CB1882" s="54" t="str">
        <f t="shared" si="2147"/>
        <v/>
      </c>
      <c r="CD1882" s="54" t="str">
        <f t="shared" si="2114"/>
        <v/>
      </c>
      <c r="CF1882" s="54" t="str">
        <f t="shared" si="2115"/>
        <v/>
      </c>
      <c r="CH1882" s="150" t="str">
        <f t="shared" si="2116"/>
        <v/>
      </c>
      <c r="CI1882" s="290"/>
      <c r="CJ1882" s="150" t="str">
        <f t="shared" si="2117"/>
        <v/>
      </c>
      <c r="CK1882" s="290"/>
      <c r="CL1882" s="54" t="str">
        <f t="shared" si="2136"/>
        <v/>
      </c>
      <c r="CM1882" s="290"/>
      <c r="CN1882" s="150" t="str">
        <f t="shared" si="2118"/>
        <v/>
      </c>
      <c r="CO1882" s="290"/>
      <c r="CP1882" s="150" t="str">
        <f t="shared" si="2119"/>
        <v/>
      </c>
      <c r="CQ1882" s="290"/>
      <c r="CR1882" s="150" t="str">
        <f t="shared" si="2120"/>
        <v/>
      </c>
      <c r="CS1882" s="290"/>
      <c r="CT1882" s="150" t="str">
        <f t="shared" si="2121"/>
        <v/>
      </c>
      <c r="CU1882" s="150"/>
      <c r="CV1882" s="150" t="str">
        <f t="shared" si="2122"/>
        <v/>
      </c>
      <c r="CW1882" s="94"/>
      <c r="CX1882" s="151" t="str">
        <f t="shared" si="2163"/>
        <v/>
      </c>
      <c r="CY1882" s="151" t="str">
        <f t="shared" si="2164"/>
        <v/>
      </c>
      <c r="CZ1882" s="152"/>
      <c r="DA1882" s="373" t="str">
        <f t="shared" si="2137"/>
        <v/>
      </c>
      <c r="DC1882" s="153">
        <f t="shared" si="2123"/>
        <v>0</v>
      </c>
      <c r="DD1882" s="153">
        <f t="shared" si="2124"/>
        <v>0</v>
      </c>
      <c r="DE1882" s="153">
        <f t="shared" si="2125"/>
        <v>0</v>
      </c>
      <c r="DF1882" s="158">
        <f t="shared" si="2126"/>
        <v>-4.7000000000000002E-3</v>
      </c>
      <c r="DG1882" s="159">
        <f t="shared" si="2138"/>
        <v>-1.1703000000000001</v>
      </c>
      <c r="DH1882" s="158">
        <f t="shared" si="2127"/>
        <v>3.1999999999999997E-3</v>
      </c>
      <c r="DI1882" s="159">
        <f t="shared" si="2139"/>
        <v>0.79679999999999995</v>
      </c>
      <c r="DJ1882" s="158">
        <f t="shared" si="2128"/>
        <v>-2.7000000000000001E-3</v>
      </c>
      <c r="DK1882" s="159">
        <f t="shared" si="2140"/>
        <v>-0.67230000000000001</v>
      </c>
      <c r="DL1882" s="158">
        <f t="shared" si="2129"/>
        <v>1.1999999999999999E-3</v>
      </c>
      <c r="DM1882" s="159">
        <f t="shared" si="2141"/>
        <v>0.29879999999999995</v>
      </c>
      <c r="DN1882" s="158">
        <f t="shared" si="2130"/>
        <v>1.46E-2</v>
      </c>
      <c r="DO1882" s="159">
        <f t="shared" si="2142"/>
        <v>3.6354000000000002</v>
      </c>
      <c r="DP1882" s="158">
        <f t="shared" si="2131"/>
        <v>-1.2999999999999999E-2</v>
      </c>
      <c r="DQ1882" s="159">
        <f t="shared" si="2143"/>
        <v>-3.2369999999999997</v>
      </c>
      <c r="DR1882" s="158">
        <f t="shared" si="2132"/>
        <v>-6.7000000000000002E-3</v>
      </c>
      <c r="DS1882" s="159">
        <f t="shared" si="2144"/>
        <v>-1.6683000000000001</v>
      </c>
      <c r="DT1882" s="158">
        <f t="shared" si="2133"/>
        <v>-1.2999999999999999E-2</v>
      </c>
      <c r="DU1882" s="159">
        <f t="shared" si="2145"/>
        <v>-3.2369999999999997</v>
      </c>
      <c r="DV1882" s="158">
        <f t="shared" si="2134"/>
        <v>-6.7000000000000002E-3</v>
      </c>
      <c r="DW1882" s="160">
        <f t="shared" si="2146"/>
        <v>-1.6683000000000001</v>
      </c>
    </row>
    <row r="1883" spans="1:127" ht="24.95" customHeight="1" x14ac:dyDescent="0.2">
      <c r="A1883" s="272">
        <v>1874</v>
      </c>
      <c r="B1883" s="336"/>
      <c r="C1883" s="332"/>
      <c r="D1883" s="333"/>
      <c r="E1883" s="334"/>
      <c r="F1883" s="335"/>
      <c r="G1883" s="334"/>
      <c r="H1883" s="371"/>
      <c r="I1883" s="334"/>
      <c r="J1883" s="334"/>
      <c r="K1883" s="334"/>
      <c r="L1883" s="334"/>
      <c r="M1883" s="334"/>
      <c r="N1883" s="334"/>
      <c r="O1883" s="337"/>
      <c r="P1883" s="337"/>
      <c r="Q1883" s="338" t="str">
        <f t="shared" si="2097"/>
        <v xml:space="preserve"> </v>
      </c>
      <c r="R1883" s="339" t="str">
        <f t="shared" si="2098"/>
        <v/>
      </c>
      <c r="S1883" s="340" t="str">
        <f t="shared" si="2151"/>
        <v/>
      </c>
      <c r="T1883" s="341" t="str">
        <f t="shared" si="2099"/>
        <v/>
      </c>
      <c r="U1883" s="341" t="str">
        <f t="shared" si="2100"/>
        <v/>
      </c>
      <c r="V1883" s="341" t="str">
        <f t="shared" si="2101"/>
        <v/>
      </c>
      <c r="W1883" s="341" t="str">
        <f t="shared" si="2102"/>
        <v/>
      </c>
      <c r="X1883" s="340" t="str">
        <f t="shared" si="2152"/>
        <v/>
      </c>
      <c r="Y1883" s="342" t="str">
        <f t="shared" si="2153"/>
        <v/>
      </c>
      <c r="Z1883" s="343" t="str">
        <f t="shared" si="2154"/>
        <v/>
      </c>
      <c r="AA1883" s="344" t="str">
        <f t="shared" si="2155"/>
        <v/>
      </c>
      <c r="AB1883" s="345" t="str">
        <f t="shared" si="2103"/>
        <v/>
      </c>
      <c r="AC1883" s="346" t="str">
        <f t="shared" si="2104"/>
        <v/>
      </c>
      <c r="AD1883" s="346" t="str">
        <f t="shared" si="2105"/>
        <v/>
      </c>
      <c r="AE1883" s="344" t="str">
        <f t="shared" si="2156"/>
        <v/>
      </c>
      <c r="AF1883" s="346" t="str">
        <f t="shared" si="2106"/>
        <v/>
      </c>
      <c r="AG1883" s="344" t="str">
        <f t="shared" si="2157"/>
        <v/>
      </c>
      <c r="AH1883" s="344" t="str">
        <f t="shared" si="2158"/>
        <v/>
      </c>
      <c r="AI1883" s="344" t="str">
        <f t="shared" si="2159"/>
        <v/>
      </c>
      <c r="AJ1883" s="346" t="str">
        <f t="shared" si="2160"/>
        <v/>
      </c>
      <c r="AK1883" s="346" t="str">
        <f t="shared" si="2161"/>
        <v/>
      </c>
      <c r="AL1883" s="347" t="str">
        <f t="shared" si="2162"/>
        <v/>
      </c>
      <c r="AM1883" s="141"/>
      <c r="AN1883" s="141"/>
      <c r="AO1883" s="142"/>
      <c r="AP1883" s="58">
        <f t="shared" si="2107"/>
        <v>0</v>
      </c>
      <c r="AQ1883" s="318">
        <f>SUM(AP$10:AP1883)</f>
        <v>0</v>
      </c>
      <c r="AR1883" s="143">
        <f t="shared" si="2094"/>
        <v>0.1</v>
      </c>
      <c r="AS1883" s="144" t="str">
        <f t="shared" si="2108"/>
        <v/>
      </c>
      <c r="AT1883" s="144" t="str">
        <f t="shared" si="2135"/>
        <v/>
      </c>
      <c r="AU1883" s="145"/>
      <c r="AV1883" s="58">
        <f t="shared" si="2095"/>
        <v>0</v>
      </c>
      <c r="AW1883" s="318">
        <f>SUM(AV$10:AV1883)</f>
        <v>0</v>
      </c>
      <c r="AX1883" s="319">
        <f t="shared" si="2096"/>
        <v>0.1</v>
      </c>
      <c r="AY1883" s="144" t="str">
        <f t="shared" si="2149"/>
        <v/>
      </c>
      <c r="AZ1883" s="144" t="str">
        <f t="shared" si="2150"/>
        <v/>
      </c>
      <c r="BA1883" s="144"/>
      <c r="BB1883" s="146" t="str">
        <f t="shared" si="2109"/>
        <v/>
      </c>
      <c r="BC1883" s="66" t="str">
        <f t="shared" si="2148"/>
        <v/>
      </c>
      <c r="BD1883" s="195" t="str">
        <f t="shared" si="2110"/>
        <v/>
      </c>
      <c r="BG1883" s="286" t="str">
        <f t="shared" si="2111"/>
        <v/>
      </c>
      <c r="BY1883" s="211" t="str">
        <f t="shared" si="2112"/>
        <v/>
      </c>
      <c r="BZ1883" s="150" t="str">
        <f t="shared" si="2113"/>
        <v/>
      </c>
      <c r="CB1883" s="54" t="str">
        <f t="shared" si="2147"/>
        <v/>
      </c>
      <c r="CD1883" s="54" t="str">
        <f t="shared" si="2114"/>
        <v/>
      </c>
      <c r="CF1883" s="54" t="str">
        <f t="shared" si="2115"/>
        <v/>
      </c>
      <c r="CH1883" s="150" t="str">
        <f t="shared" si="2116"/>
        <v/>
      </c>
      <c r="CI1883" s="290"/>
      <c r="CJ1883" s="150" t="str">
        <f t="shared" si="2117"/>
        <v/>
      </c>
      <c r="CK1883" s="290"/>
      <c r="CL1883" s="54" t="str">
        <f t="shared" si="2136"/>
        <v/>
      </c>
      <c r="CM1883" s="290"/>
      <c r="CN1883" s="150" t="str">
        <f t="shared" si="2118"/>
        <v/>
      </c>
      <c r="CO1883" s="290"/>
      <c r="CP1883" s="150" t="str">
        <f t="shared" si="2119"/>
        <v/>
      </c>
      <c r="CQ1883" s="290"/>
      <c r="CR1883" s="150" t="str">
        <f t="shared" si="2120"/>
        <v/>
      </c>
      <c r="CS1883" s="290"/>
      <c r="CT1883" s="150" t="str">
        <f t="shared" si="2121"/>
        <v/>
      </c>
      <c r="CU1883" s="150"/>
      <c r="CV1883" s="150" t="str">
        <f t="shared" si="2122"/>
        <v/>
      </c>
      <c r="CW1883" s="94"/>
      <c r="CX1883" s="151" t="str">
        <f t="shared" si="2163"/>
        <v/>
      </c>
      <c r="CY1883" s="151" t="str">
        <f t="shared" si="2164"/>
        <v/>
      </c>
      <c r="CZ1883" s="152"/>
      <c r="DA1883" s="373" t="str">
        <f t="shared" si="2137"/>
        <v/>
      </c>
      <c r="DC1883" s="153">
        <f t="shared" si="2123"/>
        <v>0</v>
      </c>
      <c r="DD1883" s="153">
        <f t="shared" si="2124"/>
        <v>0</v>
      </c>
      <c r="DE1883" s="153">
        <f t="shared" si="2125"/>
        <v>0</v>
      </c>
      <c r="DF1883" s="158">
        <f t="shared" si="2126"/>
        <v>-4.7000000000000002E-3</v>
      </c>
      <c r="DG1883" s="159">
        <f t="shared" si="2138"/>
        <v>-1.1703000000000001</v>
      </c>
      <c r="DH1883" s="158">
        <f t="shared" si="2127"/>
        <v>3.1999999999999997E-3</v>
      </c>
      <c r="DI1883" s="159">
        <f t="shared" si="2139"/>
        <v>0.79679999999999995</v>
      </c>
      <c r="DJ1883" s="158">
        <f t="shared" si="2128"/>
        <v>-2.7000000000000001E-3</v>
      </c>
      <c r="DK1883" s="159">
        <f t="shared" si="2140"/>
        <v>-0.67230000000000001</v>
      </c>
      <c r="DL1883" s="158">
        <f t="shared" si="2129"/>
        <v>1.1999999999999999E-3</v>
      </c>
      <c r="DM1883" s="159">
        <f t="shared" si="2141"/>
        <v>0.29879999999999995</v>
      </c>
      <c r="DN1883" s="158">
        <f t="shared" si="2130"/>
        <v>1.46E-2</v>
      </c>
      <c r="DO1883" s="159">
        <f t="shared" si="2142"/>
        <v>3.6354000000000002</v>
      </c>
      <c r="DP1883" s="158">
        <f t="shared" si="2131"/>
        <v>-1.2999999999999999E-2</v>
      </c>
      <c r="DQ1883" s="159">
        <f t="shared" si="2143"/>
        <v>-3.2369999999999997</v>
      </c>
      <c r="DR1883" s="158">
        <f t="shared" si="2132"/>
        <v>-6.7000000000000002E-3</v>
      </c>
      <c r="DS1883" s="159">
        <f t="shared" si="2144"/>
        <v>-1.6683000000000001</v>
      </c>
      <c r="DT1883" s="158">
        <f t="shared" si="2133"/>
        <v>-1.2999999999999999E-2</v>
      </c>
      <c r="DU1883" s="159">
        <f t="shared" si="2145"/>
        <v>-3.2369999999999997</v>
      </c>
      <c r="DV1883" s="158">
        <f t="shared" si="2134"/>
        <v>-6.7000000000000002E-3</v>
      </c>
      <c r="DW1883" s="160">
        <f t="shared" si="2146"/>
        <v>-1.6683000000000001</v>
      </c>
    </row>
    <row r="1884" spans="1:127" ht="24.95" customHeight="1" x14ac:dyDescent="0.2">
      <c r="A1884" s="272">
        <v>1875</v>
      </c>
      <c r="B1884" s="336"/>
      <c r="C1884" s="332"/>
      <c r="D1884" s="333"/>
      <c r="E1884" s="334"/>
      <c r="F1884" s="335"/>
      <c r="G1884" s="334"/>
      <c r="H1884" s="371"/>
      <c r="I1884" s="334"/>
      <c r="J1884" s="334"/>
      <c r="K1884" s="334"/>
      <c r="L1884" s="334"/>
      <c r="M1884" s="334"/>
      <c r="N1884" s="334"/>
      <c r="O1884" s="337"/>
      <c r="P1884" s="337"/>
      <c r="Q1884" s="338" t="str">
        <f t="shared" si="2097"/>
        <v xml:space="preserve"> </v>
      </c>
      <c r="R1884" s="339" t="str">
        <f t="shared" si="2098"/>
        <v/>
      </c>
      <c r="S1884" s="340" t="str">
        <f t="shared" si="2151"/>
        <v/>
      </c>
      <c r="T1884" s="341" t="str">
        <f t="shared" si="2099"/>
        <v/>
      </c>
      <c r="U1884" s="341" t="str">
        <f t="shared" si="2100"/>
        <v/>
      </c>
      <c r="V1884" s="341" t="str">
        <f t="shared" si="2101"/>
        <v/>
      </c>
      <c r="W1884" s="341" t="str">
        <f t="shared" si="2102"/>
        <v/>
      </c>
      <c r="X1884" s="340" t="str">
        <f t="shared" si="2152"/>
        <v/>
      </c>
      <c r="Y1884" s="342" t="str">
        <f t="shared" si="2153"/>
        <v/>
      </c>
      <c r="Z1884" s="343" t="str">
        <f t="shared" si="2154"/>
        <v/>
      </c>
      <c r="AA1884" s="344" t="str">
        <f t="shared" si="2155"/>
        <v/>
      </c>
      <c r="AB1884" s="345" t="str">
        <f t="shared" si="2103"/>
        <v/>
      </c>
      <c r="AC1884" s="346" t="str">
        <f t="shared" si="2104"/>
        <v/>
      </c>
      <c r="AD1884" s="346" t="str">
        <f t="shared" si="2105"/>
        <v/>
      </c>
      <c r="AE1884" s="344" t="str">
        <f t="shared" si="2156"/>
        <v/>
      </c>
      <c r="AF1884" s="346" t="str">
        <f t="shared" si="2106"/>
        <v/>
      </c>
      <c r="AG1884" s="344" t="str">
        <f t="shared" si="2157"/>
        <v/>
      </c>
      <c r="AH1884" s="344" t="str">
        <f t="shared" si="2158"/>
        <v/>
      </c>
      <c r="AI1884" s="344" t="str">
        <f t="shared" si="2159"/>
        <v/>
      </c>
      <c r="AJ1884" s="346" t="str">
        <f t="shared" si="2160"/>
        <v/>
      </c>
      <c r="AK1884" s="346" t="str">
        <f t="shared" si="2161"/>
        <v/>
      </c>
      <c r="AL1884" s="347" t="str">
        <f t="shared" si="2162"/>
        <v/>
      </c>
      <c r="AM1884" s="141"/>
      <c r="AN1884" s="141"/>
      <c r="AO1884" s="142"/>
      <c r="AP1884" s="58">
        <f t="shared" si="2107"/>
        <v>0</v>
      </c>
      <c r="AQ1884" s="318">
        <f>SUM(AP$10:AP1884)</f>
        <v>0</v>
      </c>
      <c r="AR1884" s="143">
        <f t="shared" si="2094"/>
        <v>0.1</v>
      </c>
      <c r="AS1884" s="144" t="str">
        <f t="shared" si="2108"/>
        <v/>
      </c>
      <c r="AT1884" s="144" t="str">
        <f t="shared" si="2135"/>
        <v/>
      </c>
      <c r="AU1884" s="145"/>
      <c r="AV1884" s="58">
        <f t="shared" si="2095"/>
        <v>0</v>
      </c>
      <c r="AW1884" s="318">
        <f>SUM(AV$10:AV1884)</f>
        <v>0</v>
      </c>
      <c r="AX1884" s="319">
        <f t="shared" si="2096"/>
        <v>0.1</v>
      </c>
      <c r="AY1884" s="144" t="str">
        <f t="shared" si="2149"/>
        <v/>
      </c>
      <c r="AZ1884" s="144" t="str">
        <f t="shared" si="2150"/>
        <v/>
      </c>
      <c r="BA1884" s="144"/>
      <c r="BB1884" s="146" t="str">
        <f t="shared" si="2109"/>
        <v/>
      </c>
      <c r="BC1884" s="66" t="str">
        <f t="shared" si="2148"/>
        <v/>
      </c>
      <c r="BD1884" s="195" t="str">
        <f t="shared" si="2110"/>
        <v/>
      </c>
      <c r="BG1884" s="286" t="str">
        <f t="shared" si="2111"/>
        <v/>
      </c>
      <c r="BY1884" s="211" t="str">
        <f t="shared" si="2112"/>
        <v/>
      </c>
      <c r="BZ1884" s="150" t="str">
        <f t="shared" si="2113"/>
        <v/>
      </c>
      <c r="CB1884" s="54" t="str">
        <f t="shared" si="2147"/>
        <v/>
      </c>
      <c r="CD1884" s="54" t="str">
        <f t="shared" si="2114"/>
        <v/>
      </c>
      <c r="CF1884" s="54" t="str">
        <f t="shared" si="2115"/>
        <v/>
      </c>
      <c r="CH1884" s="150" t="str">
        <f t="shared" si="2116"/>
        <v/>
      </c>
      <c r="CI1884" s="290"/>
      <c r="CJ1884" s="150" t="str">
        <f t="shared" si="2117"/>
        <v/>
      </c>
      <c r="CK1884" s="290"/>
      <c r="CL1884" s="54" t="str">
        <f t="shared" si="2136"/>
        <v/>
      </c>
      <c r="CM1884" s="290"/>
      <c r="CN1884" s="150" t="str">
        <f t="shared" si="2118"/>
        <v/>
      </c>
      <c r="CO1884" s="290"/>
      <c r="CP1884" s="150" t="str">
        <f t="shared" si="2119"/>
        <v/>
      </c>
      <c r="CQ1884" s="290"/>
      <c r="CR1884" s="150" t="str">
        <f t="shared" si="2120"/>
        <v/>
      </c>
      <c r="CS1884" s="290"/>
      <c r="CT1884" s="150" t="str">
        <f t="shared" si="2121"/>
        <v/>
      </c>
      <c r="CU1884" s="150"/>
      <c r="CV1884" s="150" t="str">
        <f t="shared" si="2122"/>
        <v/>
      </c>
      <c r="CW1884" s="94"/>
      <c r="CX1884" s="151" t="str">
        <f t="shared" si="2163"/>
        <v/>
      </c>
      <c r="CY1884" s="151" t="str">
        <f t="shared" si="2164"/>
        <v/>
      </c>
      <c r="CZ1884" s="152"/>
      <c r="DA1884" s="373" t="str">
        <f t="shared" si="2137"/>
        <v/>
      </c>
      <c r="DC1884" s="153">
        <f t="shared" si="2123"/>
        <v>0</v>
      </c>
      <c r="DD1884" s="153">
        <f t="shared" si="2124"/>
        <v>0</v>
      </c>
      <c r="DE1884" s="153">
        <f t="shared" si="2125"/>
        <v>0</v>
      </c>
      <c r="DF1884" s="158">
        <f t="shared" si="2126"/>
        <v>-4.7000000000000002E-3</v>
      </c>
      <c r="DG1884" s="159">
        <f t="shared" si="2138"/>
        <v>-1.1703000000000001</v>
      </c>
      <c r="DH1884" s="158">
        <f t="shared" si="2127"/>
        <v>3.1999999999999997E-3</v>
      </c>
      <c r="DI1884" s="159">
        <f t="shared" si="2139"/>
        <v>0.79679999999999995</v>
      </c>
      <c r="DJ1884" s="158">
        <f t="shared" si="2128"/>
        <v>-2.7000000000000001E-3</v>
      </c>
      <c r="DK1884" s="159">
        <f t="shared" si="2140"/>
        <v>-0.67230000000000001</v>
      </c>
      <c r="DL1884" s="158">
        <f t="shared" si="2129"/>
        <v>1.1999999999999999E-3</v>
      </c>
      <c r="DM1884" s="159">
        <f t="shared" si="2141"/>
        <v>0.29879999999999995</v>
      </c>
      <c r="DN1884" s="158">
        <f t="shared" si="2130"/>
        <v>1.46E-2</v>
      </c>
      <c r="DO1884" s="159">
        <f t="shared" si="2142"/>
        <v>3.6354000000000002</v>
      </c>
      <c r="DP1884" s="158">
        <f t="shared" si="2131"/>
        <v>-1.2999999999999999E-2</v>
      </c>
      <c r="DQ1884" s="159">
        <f t="shared" si="2143"/>
        <v>-3.2369999999999997</v>
      </c>
      <c r="DR1884" s="158">
        <f t="shared" si="2132"/>
        <v>-6.7000000000000002E-3</v>
      </c>
      <c r="DS1884" s="159">
        <f t="shared" si="2144"/>
        <v>-1.6683000000000001</v>
      </c>
      <c r="DT1884" s="158">
        <f t="shared" si="2133"/>
        <v>-1.2999999999999999E-2</v>
      </c>
      <c r="DU1884" s="159">
        <f t="shared" si="2145"/>
        <v>-3.2369999999999997</v>
      </c>
      <c r="DV1884" s="158">
        <f t="shared" si="2134"/>
        <v>-6.7000000000000002E-3</v>
      </c>
      <c r="DW1884" s="160">
        <f t="shared" si="2146"/>
        <v>-1.6683000000000001</v>
      </c>
    </row>
    <row r="1885" spans="1:127" ht="24.95" customHeight="1" x14ac:dyDescent="0.2">
      <c r="A1885" s="272">
        <v>1876</v>
      </c>
      <c r="B1885" s="336"/>
      <c r="C1885" s="332"/>
      <c r="D1885" s="333"/>
      <c r="E1885" s="334"/>
      <c r="F1885" s="335"/>
      <c r="G1885" s="334"/>
      <c r="H1885" s="371"/>
      <c r="I1885" s="334"/>
      <c r="J1885" s="334"/>
      <c r="K1885" s="334"/>
      <c r="L1885" s="334"/>
      <c r="M1885" s="334"/>
      <c r="N1885" s="334"/>
      <c r="O1885" s="337"/>
      <c r="P1885" s="337"/>
      <c r="Q1885" s="338" t="str">
        <f t="shared" si="2097"/>
        <v xml:space="preserve"> </v>
      </c>
      <c r="R1885" s="339" t="str">
        <f t="shared" si="2098"/>
        <v/>
      </c>
      <c r="S1885" s="340" t="str">
        <f t="shared" si="2151"/>
        <v/>
      </c>
      <c r="T1885" s="341" t="str">
        <f t="shared" si="2099"/>
        <v/>
      </c>
      <c r="U1885" s="341" t="str">
        <f t="shared" si="2100"/>
        <v/>
      </c>
      <c r="V1885" s="341" t="str">
        <f t="shared" si="2101"/>
        <v/>
      </c>
      <c r="W1885" s="341" t="str">
        <f t="shared" si="2102"/>
        <v/>
      </c>
      <c r="X1885" s="340" t="str">
        <f t="shared" si="2152"/>
        <v/>
      </c>
      <c r="Y1885" s="342" t="str">
        <f t="shared" si="2153"/>
        <v/>
      </c>
      <c r="Z1885" s="343" t="str">
        <f t="shared" si="2154"/>
        <v/>
      </c>
      <c r="AA1885" s="344" t="str">
        <f t="shared" si="2155"/>
        <v/>
      </c>
      <c r="AB1885" s="345" t="str">
        <f t="shared" si="2103"/>
        <v/>
      </c>
      <c r="AC1885" s="346" t="str">
        <f t="shared" si="2104"/>
        <v/>
      </c>
      <c r="AD1885" s="346" t="str">
        <f t="shared" si="2105"/>
        <v/>
      </c>
      <c r="AE1885" s="344" t="str">
        <f t="shared" si="2156"/>
        <v/>
      </c>
      <c r="AF1885" s="346" t="str">
        <f t="shared" si="2106"/>
        <v/>
      </c>
      <c r="AG1885" s="344" t="str">
        <f t="shared" si="2157"/>
        <v/>
      </c>
      <c r="AH1885" s="344" t="str">
        <f t="shared" si="2158"/>
        <v/>
      </c>
      <c r="AI1885" s="344" t="str">
        <f t="shared" si="2159"/>
        <v/>
      </c>
      <c r="AJ1885" s="346" t="str">
        <f t="shared" si="2160"/>
        <v/>
      </c>
      <c r="AK1885" s="346" t="str">
        <f t="shared" si="2161"/>
        <v/>
      </c>
      <c r="AL1885" s="347" t="str">
        <f t="shared" si="2162"/>
        <v/>
      </c>
      <c r="AM1885" s="141"/>
      <c r="AN1885" s="141"/>
      <c r="AO1885" s="142"/>
      <c r="AP1885" s="58">
        <f t="shared" si="2107"/>
        <v>0</v>
      </c>
      <c r="AQ1885" s="318">
        <f>SUM(AP$10:AP1885)</f>
        <v>0</v>
      </c>
      <c r="AR1885" s="143">
        <f t="shared" si="2094"/>
        <v>0.1</v>
      </c>
      <c r="AS1885" s="144" t="str">
        <f t="shared" si="2108"/>
        <v/>
      </c>
      <c r="AT1885" s="144" t="str">
        <f t="shared" si="2135"/>
        <v/>
      </c>
      <c r="AU1885" s="145"/>
      <c r="AV1885" s="58">
        <f t="shared" si="2095"/>
        <v>0</v>
      </c>
      <c r="AW1885" s="318">
        <f>SUM(AV$10:AV1885)</f>
        <v>0</v>
      </c>
      <c r="AX1885" s="319">
        <f t="shared" si="2096"/>
        <v>0.1</v>
      </c>
      <c r="AY1885" s="144" t="str">
        <f t="shared" si="2149"/>
        <v/>
      </c>
      <c r="AZ1885" s="144" t="str">
        <f t="shared" si="2150"/>
        <v/>
      </c>
      <c r="BA1885" s="144"/>
      <c r="BB1885" s="146" t="str">
        <f t="shared" si="2109"/>
        <v/>
      </c>
      <c r="BC1885" s="66" t="str">
        <f t="shared" si="2148"/>
        <v/>
      </c>
      <c r="BD1885" s="195" t="str">
        <f t="shared" si="2110"/>
        <v/>
      </c>
      <c r="BG1885" s="286" t="str">
        <f t="shared" si="2111"/>
        <v/>
      </c>
      <c r="BY1885" s="211" t="str">
        <f t="shared" si="2112"/>
        <v/>
      </c>
      <c r="BZ1885" s="150" t="str">
        <f t="shared" si="2113"/>
        <v/>
      </c>
      <c r="CB1885" s="54" t="str">
        <f t="shared" si="2147"/>
        <v/>
      </c>
      <c r="CD1885" s="54" t="str">
        <f t="shared" si="2114"/>
        <v/>
      </c>
      <c r="CF1885" s="54" t="str">
        <f t="shared" si="2115"/>
        <v/>
      </c>
      <c r="CH1885" s="150" t="str">
        <f t="shared" si="2116"/>
        <v/>
      </c>
      <c r="CI1885" s="290"/>
      <c r="CJ1885" s="150" t="str">
        <f t="shared" si="2117"/>
        <v/>
      </c>
      <c r="CK1885" s="290"/>
      <c r="CL1885" s="54" t="str">
        <f t="shared" si="2136"/>
        <v/>
      </c>
      <c r="CM1885" s="290"/>
      <c r="CN1885" s="150" t="str">
        <f t="shared" si="2118"/>
        <v/>
      </c>
      <c r="CO1885" s="290"/>
      <c r="CP1885" s="150" t="str">
        <f t="shared" si="2119"/>
        <v/>
      </c>
      <c r="CQ1885" s="290"/>
      <c r="CR1885" s="150" t="str">
        <f t="shared" si="2120"/>
        <v/>
      </c>
      <c r="CS1885" s="290"/>
      <c r="CT1885" s="150" t="str">
        <f t="shared" si="2121"/>
        <v/>
      </c>
      <c r="CU1885" s="150"/>
      <c r="CV1885" s="150" t="str">
        <f t="shared" si="2122"/>
        <v/>
      </c>
      <c r="CW1885" s="94"/>
      <c r="CX1885" s="151" t="str">
        <f t="shared" si="2163"/>
        <v/>
      </c>
      <c r="CY1885" s="151" t="str">
        <f t="shared" si="2164"/>
        <v/>
      </c>
      <c r="CZ1885" s="152"/>
      <c r="DA1885" s="373" t="str">
        <f t="shared" si="2137"/>
        <v/>
      </c>
      <c r="DC1885" s="153">
        <f t="shared" si="2123"/>
        <v>0</v>
      </c>
      <c r="DD1885" s="153">
        <f t="shared" si="2124"/>
        <v>0</v>
      </c>
      <c r="DE1885" s="153">
        <f t="shared" si="2125"/>
        <v>0</v>
      </c>
      <c r="DF1885" s="158">
        <f t="shared" si="2126"/>
        <v>-4.7000000000000002E-3</v>
      </c>
      <c r="DG1885" s="159">
        <f t="shared" si="2138"/>
        <v>-1.1703000000000001</v>
      </c>
      <c r="DH1885" s="158">
        <f t="shared" si="2127"/>
        <v>3.1999999999999997E-3</v>
      </c>
      <c r="DI1885" s="159">
        <f t="shared" si="2139"/>
        <v>0.79679999999999995</v>
      </c>
      <c r="DJ1885" s="158">
        <f t="shared" si="2128"/>
        <v>-2.7000000000000001E-3</v>
      </c>
      <c r="DK1885" s="159">
        <f t="shared" si="2140"/>
        <v>-0.67230000000000001</v>
      </c>
      <c r="DL1885" s="158">
        <f t="shared" si="2129"/>
        <v>1.1999999999999999E-3</v>
      </c>
      <c r="DM1885" s="159">
        <f t="shared" si="2141"/>
        <v>0.29879999999999995</v>
      </c>
      <c r="DN1885" s="158">
        <f t="shared" si="2130"/>
        <v>1.46E-2</v>
      </c>
      <c r="DO1885" s="159">
        <f t="shared" si="2142"/>
        <v>3.6354000000000002</v>
      </c>
      <c r="DP1885" s="158">
        <f t="shared" si="2131"/>
        <v>-1.2999999999999999E-2</v>
      </c>
      <c r="DQ1885" s="159">
        <f t="shared" si="2143"/>
        <v>-3.2369999999999997</v>
      </c>
      <c r="DR1885" s="158">
        <f t="shared" si="2132"/>
        <v>-6.7000000000000002E-3</v>
      </c>
      <c r="DS1885" s="159">
        <f t="shared" si="2144"/>
        <v>-1.6683000000000001</v>
      </c>
      <c r="DT1885" s="158">
        <f t="shared" si="2133"/>
        <v>-1.2999999999999999E-2</v>
      </c>
      <c r="DU1885" s="159">
        <f t="shared" si="2145"/>
        <v>-3.2369999999999997</v>
      </c>
      <c r="DV1885" s="158">
        <f t="shared" si="2134"/>
        <v>-6.7000000000000002E-3</v>
      </c>
      <c r="DW1885" s="160">
        <f t="shared" si="2146"/>
        <v>-1.6683000000000001</v>
      </c>
    </row>
    <row r="1886" spans="1:127" ht="24.95" customHeight="1" x14ac:dyDescent="0.2">
      <c r="A1886" s="272">
        <v>1877</v>
      </c>
      <c r="B1886" s="336"/>
      <c r="C1886" s="332"/>
      <c r="D1886" s="333"/>
      <c r="E1886" s="334"/>
      <c r="F1886" s="335"/>
      <c r="G1886" s="334"/>
      <c r="H1886" s="371"/>
      <c r="I1886" s="334"/>
      <c r="J1886" s="334"/>
      <c r="K1886" s="334"/>
      <c r="L1886" s="334"/>
      <c r="M1886" s="334"/>
      <c r="N1886" s="334"/>
      <c r="O1886" s="337"/>
      <c r="P1886" s="337"/>
      <c r="Q1886" s="338" t="str">
        <f t="shared" si="2097"/>
        <v xml:space="preserve"> </v>
      </c>
      <c r="R1886" s="339" t="str">
        <f t="shared" si="2098"/>
        <v/>
      </c>
      <c r="S1886" s="340" t="str">
        <f t="shared" si="2151"/>
        <v/>
      </c>
      <c r="T1886" s="341" t="str">
        <f t="shared" si="2099"/>
        <v/>
      </c>
      <c r="U1886" s="341" t="str">
        <f t="shared" si="2100"/>
        <v/>
      </c>
      <c r="V1886" s="341" t="str">
        <f t="shared" si="2101"/>
        <v/>
      </c>
      <c r="W1886" s="341" t="str">
        <f t="shared" si="2102"/>
        <v/>
      </c>
      <c r="X1886" s="340" t="str">
        <f t="shared" si="2152"/>
        <v/>
      </c>
      <c r="Y1886" s="342" t="str">
        <f t="shared" si="2153"/>
        <v/>
      </c>
      <c r="Z1886" s="343" t="str">
        <f t="shared" si="2154"/>
        <v/>
      </c>
      <c r="AA1886" s="344" t="str">
        <f t="shared" si="2155"/>
        <v/>
      </c>
      <c r="AB1886" s="345" t="str">
        <f t="shared" si="2103"/>
        <v/>
      </c>
      <c r="AC1886" s="346" t="str">
        <f t="shared" si="2104"/>
        <v/>
      </c>
      <c r="AD1886" s="346" t="str">
        <f t="shared" si="2105"/>
        <v/>
      </c>
      <c r="AE1886" s="344" t="str">
        <f t="shared" si="2156"/>
        <v/>
      </c>
      <c r="AF1886" s="346" t="str">
        <f t="shared" si="2106"/>
        <v/>
      </c>
      <c r="AG1886" s="344" t="str">
        <f t="shared" si="2157"/>
        <v/>
      </c>
      <c r="AH1886" s="344" t="str">
        <f t="shared" si="2158"/>
        <v/>
      </c>
      <c r="AI1886" s="344" t="str">
        <f t="shared" si="2159"/>
        <v/>
      </c>
      <c r="AJ1886" s="346" t="str">
        <f t="shared" si="2160"/>
        <v/>
      </c>
      <c r="AK1886" s="346" t="str">
        <f t="shared" si="2161"/>
        <v/>
      </c>
      <c r="AL1886" s="347" t="str">
        <f t="shared" si="2162"/>
        <v/>
      </c>
      <c r="AM1886" s="141"/>
      <c r="AN1886" s="141"/>
      <c r="AO1886" s="142"/>
      <c r="AP1886" s="58">
        <f t="shared" si="2107"/>
        <v>0</v>
      </c>
      <c r="AQ1886" s="318">
        <f>SUM(AP$10:AP1886)</f>
        <v>0</v>
      </c>
      <c r="AR1886" s="143">
        <f t="shared" si="2094"/>
        <v>0.1</v>
      </c>
      <c r="AS1886" s="144" t="str">
        <f t="shared" si="2108"/>
        <v/>
      </c>
      <c r="AT1886" s="144" t="str">
        <f t="shared" si="2135"/>
        <v/>
      </c>
      <c r="AU1886" s="145"/>
      <c r="AV1886" s="58">
        <f t="shared" si="2095"/>
        <v>0</v>
      </c>
      <c r="AW1886" s="318">
        <f>SUM(AV$10:AV1886)</f>
        <v>0</v>
      </c>
      <c r="AX1886" s="319">
        <f t="shared" si="2096"/>
        <v>0.1</v>
      </c>
      <c r="AY1886" s="144" t="str">
        <f t="shared" si="2149"/>
        <v/>
      </c>
      <c r="AZ1886" s="144" t="str">
        <f t="shared" si="2150"/>
        <v/>
      </c>
      <c r="BA1886" s="144"/>
      <c r="BB1886" s="146" t="str">
        <f t="shared" si="2109"/>
        <v/>
      </c>
      <c r="BC1886" s="66" t="str">
        <f t="shared" si="2148"/>
        <v/>
      </c>
      <c r="BD1886" s="195" t="str">
        <f t="shared" si="2110"/>
        <v/>
      </c>
      <c r="BG1886" s="286" t="str">
        <f t="shared" si="2111"/>
        <v/>
      </c>
      <c r="BY1886" s="211" t="str">
        <f t="shared" si="2112"/>
        <v/>
      </c>
      <c r="BZ1886" s="150" t="str">
        <f t="shared" si="2113"/>
        <v/>
      </c>
      <c r="CB1886" s="54" t="str">
        <f t="shared" si="2147"/>
        <v/>
      </c>
      <c r="CD1886" s="54" t="str">
        <f t="shared" si="2114"/>
        <v/>
      </c>
      <c r="CF1886" s="54" t="str">
        <f t="shared" si="2115"/>
        <v/>
      </c>
      <c r="CH1886" s="150" t="str">
        <f t="shared" si="2116"/>
        <v/>
      </c>
      <c r="CI1886" s="290"/>
      <c r="CJ1886" s="150" t="str">
        <f t="shared" si="2117"/>
        <v/>
      </c>
      <c r="CK1886" s="290"/>
      <c r="CL1886" s="54" t="str">
        <f t="shared" si="2136"/>
        <v/>
      </c>
      <c r="CM1886" s="290"/>
      <c r="CN1886" s="150" t="str">
        <f t="shared" si="2118"/>
        <v/>
      </c>
      <c r="CO1886" s="290"/>
      <c r="CP1886" s="150" t="str">
        <f t="shared" si="2119"/>
        <v/>
      </c>
      <c r="CQ1886" s="290"/>
      <c r="CR1886" s="150" t="str">
        <f t="shared" si="2120"/>
        <v/>
      </c>
      <c r="CS1886" s="290"/>
      <c r="CT1886" s="150" t="str">
        <f t="shared" si="2121"/>
        <v/>
      </c>
      <c r="CU1886" s="150"/>
      <c r="CV1886" s="150" t="str">
        <f t="shared" si="2122"/>
        <v/>
      </c>
      <c r="CW1886" s="94"/>
      <c r="CX1886" s="151" t="str">
        <f t="shared" si="2163"/>
        <v/>
      </c>
      <c r="CY1886" s="151" t="str">
        <f t="shared" si="2164"/>
        <v/>
      </c>
      <c r="CZ1886" s="152"/>
      <c r="DA1886" s="373" t="str">
        <f t="shared" si="2137"/>
        <v/>
      </c>
      <c r="DC1886" s="153">
        <f t="shared" si="2123"/>
        <v>0</v>
      </c>
      <c r="DD1886" s="153">
        <f t="shared" si="2124"/>
        <v>0</v>
      </c>
      <c r="DE1886" s="153">
        <f t="shared" si="2125"/>
        <v>0</v>
      </c>
      <c r="DF1886" s="158">
        <f t="shared" si="2126"/>
        <v>-4.7000000000000002E-3</v>
      </c>
      <c r="DG1886" s="159">
        <f t="shared" si="2138"/>
        <v>-1.1703000000000001</v>
      </c>
      <c r="DH1886" s="158">
        <f t="shared" si="2127"/>
        <v>3.1999999999999997E-3</v>
      </c>
      <c r="DI1886" s="159">
        <f t="shared" si="2139"/>
        <v>0.79679999999999995</v>
      </c>
      <c r="DJ1886" s="158">
        <f t="shared" si="2128"/>
        <v>-2.7000000000000001E-3</v>
      </c>
      <c r="DK1886" s="159">
        <f t="shared" si="2140"/>
        <v>-0.67230000000000001</v>
      </c>
      <c r="DL1886" s="158">
        <f t="shared" si="2129"/>
        <v>1.1999999999999999E-3</v>
      </c>
      <c r="DM1886" s="159">
        <f t="shared" si="2141"/>
        <v>0.29879999999999995</v>
      </c>
      <c r="DN1886" s="158">
        <f t="shared" si="2130"/>
        <v>1.46E-2</v>
      </c>
      <c r="DO1886" s="159">
        <f t="shared" si="2142"/>
        <v>3.6354000000000002</v>
      </c>
      <c r="DP1886" s="158">
        <f t="shared" si="2131"/>
        <v>-1.2999999999999999E-2</v>
      </c>
      <c r="DQ1886" s="159">
        <f t="shared" si="2143"/>
        <v>-3.2369999999999997</v>
      </c>
      <c r="DR1886" s="158">
        <f t="shared" si="2132"/>
        <v>-6.7000000000000002E-3</v>
      </c>
      <c r="DS1886" s="159">
        <f t="shared" si="2144"/>
        <v>-1.6683000000000001</v>
      </c>
      <c r="DT1886" s="158">
        <f t="shared" si="2133"/>
        <v>-1.2999999999999999E-2</v>
      </c>
      <c r="DU1886" s="159">
        <f t="shared" si="2145"/>
        <v>-3.2369999999999997</v>
      </c>
      <c r="DV1886" s="158">
        <f t="shared" si="2134"/>
        <v>-6.7000000000000002E-3</v>
      </c>
      <c r="DW1886" s="160">
        <f t="shared" si="2146"/>
        <v>-1.6683000000000001</v>
      </c>
    </row>
    <row r="1887" spans="1:127" ht="24.95" customHeight="1" x14ac:dyDescent="0.2">
      <c r="A1887" s="272">
        <v>1878</v>
      </c>
      <c r="B1887" s="336"/>
      <c r="C1887" s="332"/>
      <c r="D1887" s="333"/>
      <c r="E1887" s="334"/>
      <c r="F1887" s="335"/>
      <c r="G1887" s="334"/>
      <c r="H1887" s="371"/>
      <c r="I1887" s="334"/>
      <c r="J1887" s="334"/>
      <c r="K1887" s="334"/>
      <c r="L1887" s="334"/>
      <c r="M1887" s="334"/>
      <c r="N1887" s="334"/>
      <c r="O1887" s="337"/>
      <c r="P1887" s="337"/>
      <c r="Q1887" s="338" t="str">
        <f t="shared" si="2097"/>
        <v xml:space="preserve"> </v>
      </c>
      <c r="R1887" s="339" t="str">
        <f t="shared" si="2098"/>
        <v/>
      </c>
      <c r="S1887" s="340" t="str">
        <f t="shared" si="2151"/>
        <v/>
      </c>
      <c r="T1887" s="341" t="str">
        <f t="shared" si="2099"/>
        <v/>
      </c>
      <c r="U1887" s="341" t="str">
        <f t="shared" si="2100"/>
        <v/>
      </c>
      <c r="V1887" s="341" t="str">
        <f t="shared" si="2101"/>
        <v/>
      </c>
      <c r="W1887" s="341" t="str">
        <f t="shared" si="2102"/>
        <v/>
      </c>
      <c r="X1887" s="340" t="str">
        <f t="shared" si="2152"/>
        <v/>
      </c>
      <c r="Y1887" s="342" t="str">
        <f t="shared" si="2153"/>
        <v/>
      </c>
      <c r="Z1887" s="343" t="str">
        <f t="shared" si="2154"/>
        <v/>
      </c>
      <c r="AA1887" s="344" t="str">
        <f t="shared" si="2155"/>
        <v/>
      </c>
      <c r="AB1887" s="345" t="str">
        <f t="shared" si="2103"/>
        <v/>
      </c>
      <c r="AC1887" s="346" t="str">
        <f t="shared" si="2104"/>
        <v/>
      </c>
      <c r="AD1887" s="346" t="str">
        <f t="shared" si="2105"/>
        <v/>
      </c>
      <c r="AE1887" s="344" t="str">
        <f t="shared" si="2156"/>
        <v/>
      </c>
      <c r="AF1887" s="346" t="str">
        <f t="shared" si="2106"/>
        <v/>
      </c>
      <c r="AG1887" s="344" t="str">
        <f t="shared" si="2157"/>
        <v/>
      </c>
      <c r="AH1887" s="344" t="str">
        <f t="shared" si="2158"/>
        <v/>
      </c>
      <c r="AI1887" s="344" t="str">
        <f t="shared" si="2159"/>
        <v/>
      </c>
      <c r="AJ1887" s="346" t="str">
        <f t="shared" si="2160"/>
        <v/>
      </c>
      <c r="AK1887" s="346" t="str">
        <f t="shared" si="2161"/>
        <v/>
      </c>
      <c r="AL1887" s="347" t="str">
        <f t="shared" si="2162"/>
        <v/>
      </c>
      <c r="AM1887" s="141"/>
      <c r="AN1887" s="141"/>
      <c r="AO1887" s="142"/>
      <c r="AP1887" s="58">
        <f t="shared" si="2107"/>
        <v>0</v>
      </c>
      <c r="AQ1887" s="318">
        <f>SUM(AP$10:AP1887)</f>
        <v>0</v>
      </c>
      <c r="AR1887" s="143">
        <f t="shared" si="2094"/>
        <v>0.1</v>
      </c>
      <c r="AS1887" s="144" t="str">
        <f t="shared" si="2108"/>
        <v/>
      </c>
      <c r="AT1887" s="144" t="str">
        <f t="shared" si="2135"/>
        <v/>
      </c>
      <c r="AU1887" s="145"/>
      <c r="AV1887" s="58">
        <f t="shared" si="2095"/>
        <v>0</v>
      </c>
      <c r="AW1887" s="318">
        <f>SUM(AV$10:AV1887)</f>
        <v>0</v>
      </c>
      <c r="AX1887" s="319">
        <f t="shared" si="2096"/>
        <v>0.1</v>
      </c>
      <c r="AY1887" s="144" t="str">
        <f t="shared" si="2149"/>
        <v/>
      </c>
      <c r="AZ1887" s="144" t="str">
        <f t="shared" si="2150"/>
        <v/>
      </c>
      <c r="BA1887" s="144"/>
      <c r="BB1887" s="146" t="str">
        <f t="shared" si="2109"/>
        <v/>
      </c>
      <c r="BC1887" s="66" t="str">
        <f t="shared" si="2148"/>
        <v/>
      </c>
      <c r="BD1887" s="195" t="str">
        <f t="shared" si="2110"/>
        <v/>
      </c>
      <c r="BG1887" s="286" t="str">
        <f t="shared" si="2111"/>
        <v/>
      </c>
      <c r="BY1887" s="211" t="str">
        <f t="shared" si="2112"/>
        <v/>
      </c>
      <c r="BZ1887" s="150" t="str">
        <f t="shared" si="2113"/>
        <v/>
      </c>
      <c r="CB1887" s="54" t="str">
        <f t="shared" si="2147"/>
        <v/>
      </c>
      <c r="CD1887" s="54" t="str">
        <f t="shared" si="2114"/>
        <v/>
      </c>
      <c r="CF1887" s="54" t="str">
        <f t="shared" si="2115"/>
        <v/>
      </c>
      <c r="CH1887" s="150" t="str">
        <f t="shared" si="2116"/>
        <v/>
      </c>
      <c r="CI1887" s="290"/>
      <c r="CJ1887" s="150" t="str">
        <f t="shared" si="2117"/>
        <v/>
      </c>
      <c r="CK1887" s="290"/>
      <c r="CL1887" s="54" t="str">
        <f t="shared" si="2136"/>
        <v/>
      </c>
      <c r="CM1887" s="290"/>
      <c r="CN1887" s="150" t="str">
        <f t="shared" si="2118"/>
        <v/>
      </c>
      <c r="CO1887" s="290"/>
      <c r="CP1887" s="150" t="str">
        <f t="shared" si="2119"/>
        <v/>
      </c>
      <c r="CQ1887" s="290"/>
      <c r="CR1887" s="150" t="str">
        <f t="shared" si="2120"/>
        <v/>
      </c>
      <c r="CS1887" s="290"/>
      <c r="CT1887" s="150" t="str">
        <f t="shared" si="2121"/>
        <v/>
      </c>
      <c r="CU1887" s="150"/>
      <c r="CV1887" s="150" t="str">
        <f t="shared" si="2122"/>
        <v/>
      </c>
      <c r="CW1887" s="94"/>
      <c r="CX1887" s="151" t="str">
        <f t="shared" si="2163"/>
        <v/>
      </c>
      <c r="CY1887" s="151" t="str">
        <f t="shared" si="2164"/>
        <v/>
      </c>
      <c r="CZ1887" s="152"/>
      <c r="DA1887" s="373" t="str">
        <f t="shared" si="2137"/>
        <v/>
      </c>
      <c r="DC1887" s="153">
        <f t="shared" si="2123"/>
        <v>0</v>
      </c>
      <c r="DD1887" s="153">
        <f t="shared" si="2124"/>
        <v>0</v>
      </c>
      <c r="DE1887" s="153">
        <f t="shared" si="2125"/>
        <v>0</v>
      </c>
      <c r="DF1887" s="158">
        <f t="shared" si="2126"/>
        <v>-4.7000000000000002E-3</v>
      </c>
      <c r="DG1887" s="159">
        <f t="shared" si="2138"/>
        <v>-1.1703000000000001</v>
      </c>
      <c r="DH1887" s="158">
        <f t="shared" si="2127"/>
        <v>3.1999999999999997E-3</v>
      </c>
      <c r="DI1887" s="159">
        <f t="shared" si="2139"/>
        <v>0.79679999999999995</v>
      </c>
      <c r="DJ1887" s="158">
        <f t="shared" si="2128"/>
        <v>-2.7000000000000001E-3</v>
      </c>
      <c r="DK1887" s="159">
        <f t="shared" si="2140"/>
        <v>-0.67230000000000001</v>
      </c>
      <c r="DL1887" s="158">
        <f t="shared" si="2129"/>
        <v>1.1999999999999999E-3</v>
      </c>
      <c r="DM1887" s="159">
        <f t="shared" si="2141"/>
        <v>0.29879999999999995</v>
      </c>
      <c r="DN1887" s="158">
        <f t="shared" si="2130"/>
        <v>1.46E-2</v>
      </c>
      <c r="DO1887" s="159">
        <f t="shared" si="2142"/>
        <v>3.6354000000000002</v>
      </c>
      <c r="DP1887" s="158">
        <f t="shared" si="2131"/>
        <v>-1.2999999999999999E-2</v>
      </c>
      <c r="DQ1887" s="159">
        <f t="shared" si="2143"/>
        <v>-3.2369999999999997</v>
      </c>
      <c r="DR1887" s="158">
        <f t="shared" si="2132"/>
        <v>-6.7000000000000002E-3</v>
      </c>
      <c r="DS1887" s="159">
        <f t="shared" si="2144"/>
        <v>-1.6683000000000001</v>
      </c>
      <c r="DT1887" s="158">
        <f t="shared" si="2133"/>
        <v>-1.2999999999999999E-2</v>
      </c>
      <c r="DU1887" s="159">
        <f t="shared" si="2145"/>
        <v>-3.2369999999999997</v>
      </c>
      <c r="DV1887" s="158">
        <f t="shared" si="2134"/>
        <v>-6.7000000000000002E-3</v>
      </c>
      <c r="DW1887" s="160">
        <f t="shared" si="2146"/>
        <v>-1.6683000000000001</v>
      </c>
    </row>
    <row r="1888" spans="1:127" ht="24.95" customHeight="1" x14ac:dyDescent="0.2">
      <c r="A1888" s="272">
        <v>1879</v>
      </c>
      <c r="B1888" s="336"/>
      <c r="C1888" s="332"/>
      <c r="D1888" s="333"/>
      <c r="E1888" s="334"/>
      <c r="F1888" s="335"/>
      <c r="G1888" s="334"/>
      <c r="H1888" s="371"/>
      <c r="I1888" s="334"/>
      <c r="J1888" s="334"/>
      <c r="K1888" s="334"/>
      <c r="L1888" s="334"/>
      <c r="M1888" s="334"/>
      <c r="N1888" s="334"/>
      <c r="O1888" s="337"/>
      <c r="P1888" s="337"/>
      <c r="Q1888" s="338" t="str">
        <f t="shared" si="2097"/>
        <v xml:space="preserve"> </v>
      </c>
      <c r="R1888" s="339" t="str">
        <f t="shared" si="2098"/>
        <v/>
      </c>
      <c r="S1888" s="340" t="str">
        <f t="shared" si="2151"/>
        <v/>
      </c>
      <c r="T1888" s="341" t="str">
        <f t="shared" si="2099"/>
        <v/>
      </c>
      <c r="U1888" s="341" t="str">
        <f t="shared" si="2100"/>
        <v/>
      </c>
      <c r="V1888" s="341" t="str">
        <f t="shared" si="2101"/>
        <v/>
      </c>
      <c r="W1888" s="341" t="str">
        <f t="shared" si="2102"/>
        <v/>
      </c>
      <c r="X1888" s="340" t="str">
        <f t="shared" si="2152"/>
        <v/>
      </c>
      <c r="Y1888" s="342" t="str">
        <f t="shared" si="2153"/>
        <v/>
      </c>
      <c r="Z1888" s="343" t="str">
        <f t="shared" si="2154"/>
        <v/>
      </c>
      <c r="AA1888" s="344" t="str">
        <f t="shared" si="2155"/>
        <v/>
      </c>
      <c r="AB1888" s="345" t="str">
        <f t="shared" si="2103"/>
        <v/>
      </c>
      <c r="AC1888" s="346" t="str">
        <f t="shared" si="2104"/>
        <v/>
      </c>
      <c r="AD1888" s="346" t="str">
        <f t="shared" si="2105"/>
        <v/>
      </c>
      <c r="AE1888" s="344" t="str">
        <f t="shared" si="2156"/>
        <v/>
      </c>
      <c r="AF1888" s="346" t="str">
        <f t="shared" si="2106"/>
        <v/>
      </c>
      <c r="AG1888" s="344" t="str">
        <f t="shared" si="2157"/>
        <v/>
      </c>
      <c r="AH1888" s="344" t="str">
        <f t="shared" si="2158"/>
        <v/>
      </c>
      <c r="AI1888" s="344" t="str">
        <f t="shared" si="2159"/>
        <v/>
      </c>
      <c r="AJ1888" s="346" t="str">
        <f t="shared" si="2160"/>
        <v/>
      </c>
      <c r="AK1888" s="346" t="str">
        <f t="shared" si="2161"/>
        <v/>
      </c>
      <c r="AL1888" s="347" t="str">
        <f t="shared" si="2162"/>
        <v/>
      </c>
      <c r="AM1888" s="141"/>
      <c r="AN1888" s="141"/>
      <c r="AO1888" s="142"/>
      <c r="AP1888" s="58">
        <f t="shared" si="2107"/>
        <v>0</v>
      </c>
      <c r="AQ1888" s="318">
        <f>SUM(AP$10:AP1888)</f>
        <v>0</v>
      </c>
      <c r="AR1888" s="143">
        <f t="shared" si="2094"/>
        <v>0.1</v>
      </c>
      <c r="AS1888" s="144" t="str">
        <f t="shared" si="2108"/>
        <v/>
      </c>
      <c r="AT1888" s="144" t="str">
        <f t="shared" si="2135"/>
        <v/>
      </c>
      <c r="AU1888" s="145"/>
      <c r="AV1888" s="58">
        <f t="shared" si="2095"/>
        <v>0</v>
      </c>
      <c r="AW1888" s="318">
        <f>SUM(AV$10:AV1888)</f>
        <v>0</v>
      </c>
      <c r="AX1888" s="319">
        <f t="shared" si="2096"/>
        <v>0.1</v>
      </c>
      <c r="AY1888" s="144" t="str">
        <f t="shared" si="2149"/>
        <v/>
      </c>
      <c r="AZ1888" s="144" t="str">
        <f t="shared" si="2150"/>
        <v/>
      </c>
      <c r="BA1888" s="144"/>
      <c r="BB1888" s="146" t="str">
        <f t="shared" si="2109"/>
        <v/>
      </c>
      <c r="BC1888" s="66" t="str">
        <f t="shared" si="2148"/>
        <v/>
      </c>
      <c r="BD1888" s="195" t="str">
        <f t="shared" si="2110"/>
        <v/>
      </c>
      <c r="BG1888" s="286" t="str">
        <f t="shared" si="2111"/>
        <v/>
      </c>
      <c r="BY1888" s="211" t="str">
        <f t="shared" si="2112"/>
        <v/>
      </c>
      <c r="BZ1888" s="150" t="str">
        <f t="shared" si="2113"/>
        <v/>
      </c>
      <c r="CB1888" s="54" t="str">
        <f t="shared" si="2147"/>
        <v/>
      </c>
      <c r="CD1888" s="54" t="str">
        <f t="shared" si="2114"/>
        <v/>
      </c>
      <c r="CF1888" s="54" t="str">
        <f t="shared" si="2115"/>
        <v/>
      </c>
      <c r="CH1888" s="150" t="str">
        <f t="shared" si="2116"/>
        <v/>
      </c>
      <c r="CI1888" s="290"/>
      <c r="CJ1888" s="150" t="str">
        <f t="shared" si="2117"/>
        <v/>
      </c>
      <c r="CK1888" s="290"/>
      <c r="CL1888" s="54" t="str">
        <f t="shared" si="2136"/>
        <v/>
      </c>
      <c r="CM1888" s="290"/>
      <c r="CN1888" s="150" t="str">
        <f t="shared" si="2118"/>
        <v/>
      </c>
      <c r="CO1888" s="290"/>
      <c r="CP1888" s="150" t="str">
        <f t="shared" si="2119"/>
        <v/>
      </c>
      <c r="CQ1888" s="290"/>
      <c r="CR1888" s="150" t="str">
        <f t="shared" si="2120"/>
        <v/>
      </c>
      <c r="CS1888" s="290"/>
      <c r="CT1888" s="150" t="str">
        <f t="shared" si="2121"/>
        <v/>
      </c>
      <c r="CU1888" s="150"/>
      <c r="CV1888" s="150" t="str">
        <f t="shared" si="2122"/>
        <v/>
      </c>
      <c r="CW1888" s="94"/>
      <c r="CX1888" s="151" t="str">
        <f t="shared" si="2163"/>
        <v/>
      </c>
      <c r="CY1888" s="151" t="str">
        <f t="shared" si="2164"/>
        <v/>
      </c>
      <c r="CZ1888" s="152"/>
      <c r="DA1888" s="373" t="str">
        <f t="shared" si="2137"/>
        <v/>
      </c>
      <c r="DC1888" s="153">
        <f t="shared" si="2123"/>
        <v>0</v>
      </c>
      <c r="DD1888" s="153">
        <f t="shared" si="2124"/>
        <v>0</v>
      </c>
      <c r="DE1888" s="153">
        <f t="shared" si="2125"/>
        <v>0</v>
      </c>
      <c r="DF1888" s="158">
        <f t="shared" si="2126"/>
        <v>-4.7000000000000002E-3</v>
      </c>
      <c r="DG1888" s="159">
        <f t="shared" si="2138"/>
        <v>-1.1703000000000001</v>
      </c>
      <c r="DH1888" s="158">
        <f t="shared" si="2127"/>
        <v>3.1999999999999997E-3</v>
      </c>
      <c r="DI1888" s="159">
        <f t="shared" si="2139"/>
        <v>0.79679999999999995</v>
      </c>
      <c r="DJ1888" s="158">
        <f t="shared" si="2128"/>
        <v>-2.7000000000000001E-3</v>
      </c>
      <c r="DK1888" s="159">
        <f t="shared" si="2140"/>
        <v>-0.67230000000000001</v>
      </c>
      <c r="DL1888" s="158">
        <f t="shared" si="2129"/>
        <v>1.1999999999999999E-3</v>
      </c>
      <c r="DM1888" s="159">
        <f t="shared" si="2141"/>
        <v>0.29879999999999995</v>
      </c>
      <c r="DN1888" s="158">
        <f t="shared" si="2130"/>
        <v>1.46E-2</v>
      </c>
      <c r="DO1888" s="159">
        <f t="shared" si="2142"/>
        <v>3.6354000000000002</v>
      </c>
      <c r="DP1888" s="158">
        <f t="shared" si="2131"/>
        <v>-1.2999999999999999E-2</v>
      </c>
      <c r="DQ1888" s="159">
        <f t="shared" si="2143"/>
        <v>-3.2369999999999997</v>
      </c>
      <c r="DR1888" s="158">
        <f t="shared" si="2132"/>
        <v>-6.7000000000000002E-3</v>
      </c>
      <c r="DS1888" s="159">
        <f t="shared" si="2144"/>
        <v>-1.6683000000000001</v>
      </c>
      <c r="DT1888" s="158">
        <f t="shared" si="2133"/>
        <v>-1.2999999999999999E-2</v>
      </c>
      <c r="DU1888" s="159">
        <f t="shared" si="2145"/>
        <v>-3.2369999999999997</v>
      </c>
      <c r="DV1888" s="158">
        <f t="shared" si="2134"/>
        <v>-6.7000000000000002E-3</v>
      </c>
      <c r="DW1888" s="160">
        <f t="shared" si="2146"/>
        <v>-1.6683000000000001</v>
      </c>
    </row>
    <row r="1889" spans="1:127" ht="24.95" customHeight="1" x14ac:dyDescent="0.2">
      <c r="A1889" s="272">
        <v>1880</v>
      </c>
      <c r="B1889" s="336"/>
      <c r="C1889" s="332"/>
      <c r="D1889" s="333"/>
      <c r="E1889" s="334"/>
      <c r="F1889" s="335"/>
      <c r="G1889" s="334"/>
      <c r="H1889" s="371"/>
      <c r="I1889" s="334"/>
      <c r="J1889" s="334"/>
      <c r="K1889" s="334"/>
      <c r="L1889" s="334"/>
      <c r="M1889" s="334"/>
      <c r="N1889" s="334"/>
      <c r="O1889" s="337"/>
      <c r="P1889" s="337"/>
      <c r="Q1889" s="338" t="str">
        <f t="shared" si="2097"/>
        <v xml:space="preserve"> </v>
      </c>
      <c r="R1889" s="339" t="str">
        <f t="shared" si="2098"/>
        <v/>
      </c>
      <c r="S1889" s="340" t="str">
        <f t="shared" si="2151"/>
        <v/>
      </c>
      <c r="T1889" s="341" t="str">
        <f t="shared" si="2099"/>
        <v/>
      </c>
      <c r="U1889" s="341" t="str">
        <f t="shared" si="2100"/>
        <v/>
      </c>
      <c r="V1889" s="341" t="str">
        <f t="shared" si="2101"/>
        <v/>
      </c>
      <c r="W1889" s="341" t="str">
        <f t="shared" si="2102"/>
        <v/>
      </c>
      <c r="X1889" s="340" t="str">
        <f t="shared" si="2152"/>
        <v/>
      </c>
      <c r="Y1889" s="342" t="str">
        <f t="shared" si="2153"/>
        <v/>
      </c>
      <c r="Z1889" s="343" t="str">
        <f t="shared" si="2154"/>
        <v/>
      </c>
      <c r="AA1889" s="344" t="str">
        <f t="shared" si="2155"/>
        <v/>
      </c>
      <c r="AB1889" s="345" t="str">
        <f t="shared" si="2103"/>
        <v/>
      </c>
      <c r="AC1889" s="346" t="str">
        <f t="shared" si="2104"/>
        <v/>
      </c>
      <c r="AD1889" s="346" t="str">
        <f t="shared" si="2105"/>
        <v/>
      </c>
      <c r="AE1889" s="344" t="str">
        <f t="shared" si="2156"/>
        <v/>
      </c>
      <c r="AF1889" s="346" t="str">
        <f t="shared" si="2106"/>
        <v/>
      </c>
      <c r="AG1889" s="344" t="str">
        <f t="shared" si="2157"/>
        <v/>
      </c>
      <c r="AH1889" s="344" t="str">
        <f t="shared" si="2158"/>
        <v/>
      </c>
      <c r="AI1889" s="344" t="str">
        <f t="shared" si="2159"/>
        <v/>
      </c>
      <c r="AJ1889" s="346" t="str">
        <f t="shared" si="2160"/>
        <v/>
      </c>
      <c r="AK1889" s="346" t="str">
        <f t="shared" si="2161"/>
        <v/>
      </c>
      <c r="AL1889" s="347" t="str">
        <f t="shared" si="2162"/>
        <v/>
      </c>
      <c r="AM1889" s="141"/>
      <c r="AN1889" s="141"/>
      <c r="AO1889" s="142"/>
      <c r="AP1889" s="58">
        <f t="shared" si="2107"/>
        <v>0</v>
      </c>
      <c r="AQ1889" s="318">
        <f>SUM(AP$10:AP1889)</f>
        <v>0</v>
      </c>
      <c r="AR1889" s="143">
        <f t="shared" si="2094"/>
        <v>0.1</v>
      </c>
      <c r="AS1889" s="144" t="str">
        <f t="shared" si="2108"/>
        <v/>
      </c>
      <c r="AT1889" s="144" t="str">
        <f t="shared" si="2135"/>
        <v/>
      </c>
      <c r="AU1889" s="145"/>
      <c r="AV1889" s="58">
        <f t="shared" si="2095"/>
        <v>0</v>
      </c>
      <c r="AW1889" s="318">
        <f>SUM(AV$10:AV1889)</f>
        <v>0</v>
      </c>
      <c r="AX1889" s="319">
        <f t="shared" si="2096"/>
        <v>0.1</v>
      </c>
      <c r="AY1889" s="144" t="str">
        <f t="shared" si="2149"/>
        <v/>
      </c>
      <c r="AZ1889" s="144" t="str">
        <f t="shared" si="2150"/>
        <v/>
      </c>
      <c r="BA1889" s="144"/>
      <c r="BB1889" s="146" t="str">
        <f t="shared" si="2109"/>
        <v/>
      </c>
      <c r="BC1889" s="66" t="str">
        <f t="shared" si="2148"/>
        <v/>
      </c>
      <c r="BD1889" s="195" t="str">
        <f t="shared" si="2110"/>
        <v/>
      </c>
      <c r="BG1889" s="286" t="str">
        <f t="shared" si="2111"/>
        <v/>
      </c>
      <c r="BY1889" s="211" t="str">
        <f t="shared" si="2112"/>
        <v/>
      </c>
      <c r="BZ1889" s="150" t="str">
        <f t="shared" si="2113"/>
        <v/>
      </c>
      <c r="CB1889" s="54" t="str">
        <f t="shared" si="2147"/>
        <v/>
      </c>
      <c r="CD1889" s="54" t="str">
        <f t="shared" si="2114"/>
        <v/>
      </c>
      <c r="CF1889" s="54" t="str">
        <f t="shared" si="2115"/>
        <v/>
      </c>
      <c r="CH1889" s="150" t="str">
        <f t="shared" si="2116"/>
        <v/>
      </c>
      <c r="CI1889" s="290"/>
      <c r="CJ1889" s="150" t="str">
        <f t="shared" si="2117"/>
        <v/>
      </c>
      <c r="CK1889" s="290"/>
      <c r="CL1889" s="54" t="str">
        <f t="shared" si="2136"/>
        <v/>
      </c>
      <c r="CM1889" s="290"/>
      <c r="CN1889" s="150" t="str">
        <f t="shared" si="2118"/>
        <v/>
      </c>
      <c r="CO1889" s="290"/>
      <c r="CP1889" s="150" t="str">
        <f t="shared" si="2119"/>
        <v/>
      </c>
      <c r="CQ1889" s="290"/>
      <c r="CR1889" s="150" t="str">
        <f t="shared" si="2120"/>
        <v/>
      </c>
      <c r="CS1889" s="290"/>
      <c r="CT1889" s="150" t="str">
        <f t="shared" si="2121"/>
        <v/>
      </c>
      <c r="CU1889" s="150"/>
      <c r="CV1889" s="150" t="str">
        <f t="shared" si="2122"/>
        <v/>
      </c>
      <c r="CW1889" s="94"/>
      <c r="CX1889" s="151" t="str">
        <f t="shared" si="2163"/>
        <v/>
      </c>
      <c r="CY1889" s="151" t="str">
        <f t="shared" si="2164"/>
        <v/>
      </c>
      <c r="CZ1889" s="152"/>
      <c r="DA1889" s="373" t="str">
        <f t="shared" si="2137"/>
        <v/>
      </c>
      <c r="DC1889" s="153">
        <f t="shared" si="2123"/>
        <v>0</v>
      </c>
      <c r="DD1889" s="153">
        <f t="shared" si="2124"/>
        <v>0</v>
      </c>
      <c r="DE1889" s="153">
        <f t="shared" si="2125"/>
        <v>0</v>
      </c>
      <c r="DF1889" s="158">
        <f t="shared" si="2126"/>
        <v>-4.7000000000000002E-3</v>
      </c>
      <c r="DG1889" s="159">
        <f t="shared" si="2138"/>
        <v>-1.1703000000000001</v>
      </c>
      <c r="DH1889" s="158">
        <f t="shared" si="2127"/>
        <v>3.1999999999999997E-3</v>
      </c>
      <c r="DI1889" s="159">
        <f t="shared" si="2139"/>
        <v>0.79679999999999995</v>
      </c>
      <c r="DJ1889" s="158">
        <f t="shared" si="2128"/>
        <v>-2.7000000000000001E-3</v>
      </c>
      <c r="DK1889" s="159">
        <f t="shared" si="2140"/>
        <v>-0.67230000000000001</v>
      </c>
      <c r="DL1889" s="158">
        <f t="shared" si="2129"/>
        <v>1.1999999999999999E-3</v>
      </c>
      <c r="DM1889" s="159">
        <f t="shared" si="2141"/>
        <v>0.29879999999999995</v>
      </c>
      <c r="DN1889" s="158">
        <f t="shared" si="2130"/>
        <v>1.46E-2</v>
      </c>
      <c r="DO1889" s="159">
        <f t="shared" si="2142"/>
        <v>3.6354000000000002</v>
      </c>
      <c r="DP1889" s="158">
        <f t="shared" si="2131"/>
        <v>-1.2999999999999999E-2</v>
      </c>
      <c r="DQ1889" s="159">
        <f t="shared" si="2143"/>
        <v>-3.2369999999999997</v>
      </c>
      <c r="DR1889" s="158">
        <f t="shared" si="2132"/>
        <v>-6.7000000000000002E-3</v>
      </c>
      <c r="DS1889" s="159">
        <f t="shared" si="2144"/>
        <v>-1.6683000000000001</v>
      </c>
      <c r="DT1889" s="158">
        <f t="shared" si="2133"/>
        <v>-1.2999999999999999E-2</v>
      </c>
      <c r="DU1889" s="159">
        <f t="shared" si="2145"/>
        <v>-3.2369999999999997</v>
      </c>
      <c r="DV1889" s="158">
        <f t="shared" si="2134"/>
        <v>-6.7000000000000002E-3</v>
      </c>
      <c r="DW1889" s="160">
        <f t="shared" si="2146"/>
        <v>-1.6683000000000001</v>
      </c>
    </row>
    <row r="1890" spans="1:127" ht="24.95" customHeight="1" x14ac:dyDescent="0.2">
      <c r="A1890" s="272">
        <v>1881</v>
      </c>
      <c r="B1890" s="336"/>
      <c r="C1890" s="332"/>
      <c r="D1890" s="333"/>
      <c r="E1890" s="334"/>
      <c r="F1890" s="335"/>
      <c r="G1890" s="334"/>
      <c r="H1890" s="371"/>
      <c r="I1890" s="334"/>
      <c r="J1890" s="334"/>
      <c r="K1890" s="334"/>
      <c r="L1890" s="334"/>
      <c r="M1890" s="334"/>
      <c r="N1890" s="334"/>
      <c r="O1890" s="337"/>
      <c r="P1890" s="337"/>
      <c r="Q1890" s="338" t="str">
        <f t="shared" si="2097"/>
        <v xml:space="preserve"> </v>
      </c>
      <c r="R1890" s="339" t="str">
        <f t="shared" si="2098"/>
        <v/>
      </c>
      <c r="S1890" s="340" t="str">
        <f t="shared" si="2151"/>
        <v/>
      </c>
      <c r="T1890" s="341" t="str">
        <f t="shared" si="2099"/>
        <v/>
      </c>
      <c r="U1890" s="341" t="str">
        <f t="shared" si="2100"/>
        <v/>
      </c>
      <c r="V1890" s="341" t="str">
        <f t="shared" si="2101"/>
        <v/>
      </c>
      <c r="W1890" s="341" t="str">
        <f t="shared" si="2102"/>
        <v/>
      </c>
      <c r="X1890" s="340" t="str">
        <f t="shared" si="2152"/>
        <v/>
      </c>
      <c r="Y1890" s="342" t="str">
        <f t="shared" si="2153"/>
        <v/>
      </c>
      <c r="Z1890" s="343" t="str">
        <f t="shared" si="2154"/>
        <v/>
      </c>
      <c r="AA1890" s="344" t="str">
        <f t="shared" si="2155"/>
        <v/>
      </c>
      <c r="AB1890" s="345" t="str">
        <f t="shared" si="2103"/>
        <v/>
      </c>
      <c r="AC1890" s="346" t="str">
        <f t="shared" si="2104"/>
        <v/>
      </c>
      <c r="AD1890" s="346" t="str">
        <f t="shared" si="2105"/>
        <v/>
      </c>
      <c r="AE1890" s="344" t="str">
        <f t="shared" si="2156"/>
        <v/>
      </c>
      <c r="AF1890" s="346" t="str">
        <f t="shared" si="2106"/>
        <v/>
      </c>
      <c r="AG1890" s="344" t="str">
        <f t="shared" si="2157"/>
        <v/>
      </c>
      <c r="AH1890" s="344" t="str">
        <f t="shared" si="2158"/>
        <v/>
      </c>
      <c r="AI1890" s="344" t="str">
        <f t="shared" si="2159"/>
        <v/>
      </c>
      <c r="AJ1890" s="346" t="str">
        <f t="shared" si="2160"/>
        <v/>
      </c>
      <c r="AK1890" s="346" t="str">
        <f t="shared" si="2161"/>
        <v/>
      </c>
      <c r="AL1890" s="347" t="str">
        <f t="shared" si="2162"/>
        <v/>
      </c>
      <c r="AM1890" s="141"/>
      <c r="AN1890" s="141"/>
      <c r="AO1890" s="142"/>
      <c r="AP1890" s="58">
        <f t="shared" si="2107"/>
        <v>0</v>
      </c>
      <c r="AQ1890" s="318">
        <f>SUM(AP$10:AP1890)</f>
        <v>0</v>
      </c>
      <c r="AR1890" s="143">
        <f t="shared" si="2094"/>
        <v>0.1</v>
      </c>
      <c r="AS1890" s="144" t="str">
        <f t="shared" si="2108"/>
        <v/>
      </c>
      <c r="AT1890" s="144" t="str">
        <f t="shared" si="2135"/>
        <v/>
      </c>
      <c r="AU1890" s="145"/>
      <c r="AV1890" s="58">
        <f t="shared" si="2095"/>
        <v>0</v>
      </c>
      <c r="AW1890" s="318">
        <f>SUM(AV$10:AV1890)</f>
        <v>0</v>
      </c>
      <c r="AX1890" s="319">
        <f t="shared" si="2096"/>
        <v>0.1</v>
      </c>
      <c r="AY1890" s="144" t="str">
        <f t="shared" si="2149"/>
        <v/>
      </c>
      <c r="AZ1890" s="144" t="str">
        <f t="shared" si="2150"/>
        <v/>
      </c>
      <c r="BA1890" s="144"/>
      <c r="BB1890" s="146" t="str">
        <f t="shared" si="2109"/>
        <v/>
      </c>
      <c r="BC1890" s="66" t="str">
        <f t="shared" si="2148"/>
        <v/>
      </c>
      <c r="BD1890" s="195" t="str">
        <f t="shared" si="2110"/>
        <v/>
      </c>
      <c r="BG1890" s="286" t="str">
        <f t="shared" si="2111"/>
        <v/>
      </c>
      <c r="BY1890" s="211" t="str">
        <f t="shared" si="2112"/>
        <v/>
      </c>
      <c r="BZ1890" s="150" t="str">
        <f t="shared" si="2113"/>
        <v/>
      </c>
      <c r="CB1890" s="54" t="str">
        <f t="shared" si="2147"/>
        <v/>
      </c>
      <c r="CD1890" s="54" t="str">
        <f t="shared" si="2114"/>
        <v/>
      </c>
      <c r="CF1890" s="54" t="str">
        <f t="shared" si="2115"/>
        <v/>
      </c>
      <c r="CH1890" s="150" t="str">
        <f t="shared" si="2116"/>
        <v/>
      </c>
      <c r="CI1890" s="290"/>
      <c r="CJ1890" s="150" t="str">
        <f t="shared" si="2117"/>
        <v/>
      </c>
      <c r="CK1890" s="290"/>
      <c r="CL1890" s="54" t="str">
        <f t="shared" si="2136"/>
        <v/>
      </c>
      <c r="CM1890" s="290"/>
      <c r="CN1890" s="150" t="str">
        <f t="shared" si="2118"/>
        <v/>
      </c>
      <c r="CO1890" s="290"/>
      <c r="CP1890" s="150" t="str">
        <f t="shared" si="2119"/>
        <v/>
      </c>
      <c r="CQ1890" s="290"/>
      <c r="CR1890" s="150" t="str">
        <f t="shared" si="2120"/>
        <v/>
      </c>
      <c r="CS1890" s="290"/>
      <c r="CT1890" s="150" t="str">
        <f t="shared" si="2121"/>
        <v/>
      </c>
      <c r="CU1890" s="150"/>
      <c r="CV1890" s="150" t="str">
        <f t="shared" si="2122"/>
        <v/>
      </c>
      <c r="CW1890" s="94"/>
      <c r="CX1890" s="151" t="str">
        <f t="shared" si="2163"/>
        <v/>
      </c>
      <c r="CY1890" s="151" t="str">
        <f t="shared" si="2164"/>
        <v/>
      </c>
      <c r="CZ1890" s="152"/>
      <c r="DA1890" s="373" t="str">
        <f t="shared" si="2137"/>
        <v/>
      </c>
      <c r="DC1890" s="153">
        <f t="shared" si="2123"/>
        <v>0</v>
      </c>
      <c r="DD1890" s="153">
        <f t="shared" si="2124"/>
        <v>0</v>
      </c>
      <c r="DE1890" s="153">
        <f t="shared" si="2125"/>
        <v>0</v>
      </c>
      <c r="DF1890" s="158">
        <f t="shared" si="2126"/>
        <v>-4.7000000000000002E-3</v>
      </c>
      <c r="DG1890" s="159">
        <f t="shared" si="2138"/>
        <v>-1.1703000000000001</v>
      </c>
      <c r="DH1890" s="158">
        <f t="shared" si="2127"/>
        <v>3.1999999999999997E-3</v>
      </c>
      <c r="DI1890" s="159">
        <f t="shared" si="2139"/>
        <v>0.79679999999999995</v>
      </c>
      <c r="DJ1890" s="158">
        <f t="shared" si="2128"/>
        <v>-2.7000000000000001E-3</v>
      </c>
      <c r="DK1890" s="159">
        <f t="shared" si="2140"/>
        <v>-0.67230000000000001</v>
      </c>
      <c r="DL1890" s="158">
        <f t="shared" si="2129"/>
        <v>1.1999999999999999E-3</v>
      </c>
      <c r="DM1890" s="159">
        <f t="shared" si="2141"/>
        <v>0.29879999999999995</v>
      </c>
      <c r="DN1890" s="158">
        <f t="shared" si="2130"/>
        <v>1.46E-2</v>
      </c>
      <c r="DO1890" s="159">
        <f t="shared" si="2142"/>
        <v>3.6354000000000002</v>
      </c>
      <c r="DP1890" s="158">
        <f t="shared" si="2131"/>
        <v>-1.2999999999999999E-2</v>
      </c>
      <c r="DQ1890" s="159">
        <f t="shared" si="2143"/>
        <v>-3.2369999999999997</v>
      </c>
      <c r="DR1890" s="158">
        <f t="shared" si="2132"/>
        <v>-6.7000000000000002E-3</v>
      </c>
      <c r="DS1890" s="159">
        <f t="shared" si="2144"/>
        <v>-1.6683000000000001</v>
      </c>
      <c r="DT1890" s="158">
        <f t="shared" si="2133"/>
        <v>-1.2999999999999999E-2</v>
      </c>
      <c r="DU1890" s="159">
        <f t="shared" si="2145"/>
        <v>-3.2369999999999997</v>
      </c>
      <c r="DV1890" s="158">
        <f t="shared" si="2134"/>
        <v>-6.7000000000000002E-3</v>
      </c>
      <c r="DW1890" s="160">
        <f t="shared" si="2146"/>
        <v>-1.6683000000000001</v>
      </c>
    </row>
    <row r="1891" spans="1:127" ht="24.95" customHeight="1" x14ac:dyDescent="0.2">
      <c r="A1891" s="272">
        <v>1882</v>
      </c>
      <c r="B1891" s="336"/>
      <c r="C1891" s="332"/>
      <c r="D1891" s="333"/>
      <c r="E1891" s="334"/>
      <c r="F1891" s="335"/>
      <c r="G1891" s="334"/>
      <c r="H1891" s="371"/>
      <c r="I1891" s="334"/>
      <c r="J1891" s="334"/>
      <c r="K1891" s="334"/>
      <c r="L1891" s="334"/>
      <c r="M1891" s="334"/>
      <c r="N1891" s="334"/>
      <c r="O1891" s="337"/>
      <c r="P1891" s="337"/>
      <c r="Q1891" s="338" t="str">
        <f t="shared" si="2097"/>
        <v xml:space="preserve"> </v>
      </c>
      <c r="R1891" s="339" t="str">
        <f t="shared" si="2098"/>
        <v/>
      </c>
      <c r="S1891" s="340" t="str">
        <f t="shared" si="2151"/>
        <v/>
      </c>
      <c r="T1891" s="341" t="str">
        <f t="shared" si="2099"/>
        <v/>
      </c>
      <c r="U1891" s="341" t="str">
        <f t="shared" si="2100"/>
        <v/>
      </c>
      <c r="V1891" s="341" t="str">
        <f t="shared" si="2101"/>
        <v/>
      </c>
      <c r="W1891" s="341" t="str">
        <f t="shared" si="2102"/>
        <v/>
      </c>
      <c r="X1891" s="340" t="str">
        <f t="shared" si="2152"/>
        <v/>
      </c>
      <c r="Y1891" s="342" t="str">
        <f t="shared" si="2153"/>
        <v/>
      </c>
      <c r="Z1891" s="343" t="str">
        <f t="shared" si="2154"/>
        <v/>
      </c>
      <c r="AA1891" s="344" t="str">
        <f t="shared" si="2155"/>
        <v/>
      </c>
      <c r="AB1891" s="345" t="str">
        <f t="shared" si="2103"/>
        <v/>
      </c>
      <c r="AC1891" s="346" t="str">
        <f t="shared" si="2104"/>
        <v/>
      </c>
      <c r="AD1891" s="346" t="str">
        <f t="shared" si="2105"/>
        <v/>
      </c>
      <c r="AE1891" s="344" t="str">
        <f t="shared" si="2156"/>
        <v/>
      </c>
      <c r="AF1891" s="346" t="str">
        <f t="shared" si="2106"/>
        <v/>
      </c>
      <c r="AG1891" s="344" t="str">
        <f t="shared" si="2157"/>
        <v/>
      </c>
      <c r="AH1891" s="344" t="str">
        <f t="shared" si="2158"/>
        <v/>
      </c>
      <c r="AI1891" s="344" t="str">
        <f t="shared" si="2159"/>
        <v/>
      </c>
      <c r="AJ1891" s="346" t="str">
        <f t="shared" si="2160"/>
        <v/>
      </c>
      <c r="AK1891" s="346" t="str">
        <f t="shared" si="2161"/>
        <v/>
      </c>
      <c r="AL1891" s="347" t="str">
        <f t="shared" si="2162"/>
        <v/>
      </c>
      <c r="AM1891" s="141"/>
      <c r="AN1891" s="141"/>
      <c r="AO1891" s="142"/>
      <c r="AP1891" s="58">
        <f t="shared" si="2107"/>
        <v>0</v>
      </c>
      <c r="AQ1891" s="318">
        <f>SUM(AP$10:AP1891)</f>
        <v>0</v>
      </c>
      <c r="AR1891" s="143">
        <f t="shared" si="2094"/>
        <v>0.1</v>
      </c>
      <c r="AS1891" s="144" t="str">
        <f t="shared" si="2108"/>
        <v/>
      </c>
      <c r="AT1891" s="144" t="str">
        <f t="shared" si="2135"/>
        <v/>
      </c>
      <c r="AU1891" s="145"/>
      <c r="AV1891" s="58">
        <f t="shared" si="2095"/>
        <v>0</v>
      </c>
      <c r="AW1891" s="318">
        <f>SUM(AV$10:AV1891)</f>
        <v>0</v>
      </c>
      <c r="AX1891" s="319">
        <f t="shared" si="2096"/>
        <v>0.1</v>
      </c>
      <c r="AY1891" s="144" t="str">
        <f t="shared" si="2149"/>
        <v/>
      </c>
      <c r="AZ1891" s="144" t="str">
        <f t="shared" si="2150"/>
        <v/>
      </c>
      <c r="BA1891" s="144"/>
      <c r="BB1891" s="146" t="str">
        <f t="shared" si="2109"/>
        <v/>
      </c>
      <c r="BC1891" s="66" t="str">
        <f t="shared" si="2148"/>
        <v/>
      </c>
      <c r="BD1891" s="195" t="str">
        <f t="shared" si="2110"/>
        <v/>
      </c>
      <c r="BG1891" s="286" t="str">
        <f t="shared" si="2111"/>
        <v/>
      </c>
      <c r="BY1891" s="211" t="str">
        <f t="shared" si="2112"/>
        <v/>
      </c>
      <c r="BZ1891" s="150" t="str">
        <f t="shared" si="2113"/>
        <v/>
      </c>
      <c r="CB1891" s="54" t="str">
        <f t="shared" si="2147"/>
        <v/>
      </c>
      <c r="CD1891" s="54" t="str">
        <f t="shared" si="2114"/>
        <v/>
      </c>
      <c r="CF1891" s="54" t="str">
        <f t="shared" si="2115"/>
        <v/>
      </c>
      <c r="CH1891" s="150" t="str">
        <f t="shared" si="2116"/>
        <v/>
      </c>
      <c r="CI1891" s="290"/>
      <c r="CJ1891" s="150" t="str">
        <f t="shared" si="2117"/>
        <v/>
      </c>
      <c r="CK1891" s="290"/>
      <c r="CL1891" s="54" t="str">
        <f t="shared" si="2136"/>
        <v/>
      </c>
      <c r="CM1891" s="290"/>
      <c r="CN1891" s="150" t="str">
        <f t="shared" si="2118"/>
        <v/>
      </c>
      <c r="CO1891" s="290"/>
      <c r="CP1891" s="150" t="str">
        <f t="shared" si="2119"/>
        <v/>
      </c>
      <c r="CQ1891" s="290"/>
      <c r="CR1891" s="150" t="str">
        <f t="shared" si="2120"/>
        <v/>
      </c>
      <c r="CS1891" s="290"/>
      <c r="CT1891" s="150" t="str">
        <f t="shared" si="2121"/>
        <v/>
      </c>
      <c r="CU1891" s="150"/>
      <c r="CV1891" s="150" t="str">
        <f t="shared" si="2122"/>
        <v/>
      </c>
      <c r="CW1891" s="94"/>
      <c r="CX1891" s="151" t="str">
        <f t="shared" si="2163"/>
        <v/>
      </c>
      <c r="CY1891" s="151" t="str">
        <f t="shared" si="2164"/>
        <v/>
      </c>
      <c r="CZ1891" s="152"/>
      <c r="DA1891" s="373" t="str">
        <f t="shared" si="2137"/>
        <v/>
      </c>
      <c r="DC1891" s="153">
        <f t="shared" si="2123"/>
        <v>0</v>
      </c>
      <c r="DD1891" s="153">
        <f t="shared" si="2124"/>
        <v>0</v>
      </c>
      <c r="DE1891" s="153">
        <f t="shared" si="2125"/>
        <v>0</v>
      </c>
      <c r="DF1891" s="158">
        <f t="shared" si="2126"/>
        <v>-4.7000000000000002E-3</v>
      </c>
      <c r="DG1891" s="159">
        <f t="shared" si="2138"/>
        <v>-1.1703000000000001</v>
      </c>
      <c r="DH1891" s="158">
        <f t="shared" si="2127"/>
        <v>3.1999999999999997E-3</v>
      </c>
      <c r="DI1891" s="159">
        <f t="shared" si="2139"/>
        <v>0.79679999999999995</v>
      </c>
      <c r="DJ1891" s="158">
        <f t="shared" si="2128"/>
        <v>-2.7000000000000001E-3</v>
      </c>
      <c r="DK1891" s="159">
        <f t="shared" si="2140"/>
        <v>-0.67230000000000001</v>
      </c>
      <c r="DL1891" s="158">
        <f t="shared" si="2129"/>
        <v>1.1999999999999999E-3</v>
      </c>
      <c r="DM1891" s="159">
        <f t="shared" si="2141"/>
        <v>0.29879999999999995</v>
      </c>
      <c r="DN1891" s="158">
        <f t="shared" si="2130"/>
        <v>1.46E-2</v>
      </c>
      <c r="DO1891" s="159">
        <f t="shared" si="2142"/>
        <v>3.6354000000000002</v>
      </c>
      <c r="DP1891" s="158">
        <f t="shared" si="2131"/>
        <v>-1.2999999999999999E-2</v>
      </c>
      <c r="DQ1891" s="159">
        <f t="shared" si="2143"/>
        <v>-3.2369999999999997</v>
      </c>
      <c r="DR1891" s="158">
        <f t="shared" si="2132"/>
        <v>-6.7000000000000002E-3</v>
      </c>
      <c r="DS1891" s="159">
        <f t="shared" si="2144"/>
        <v>-1.6683000000000001</v>
      </c>
      <c r="DT1891" s="158">
        <f t="shared" si="2133"/>
        <v>-1.2999999999999999E-2</v>
      </c>
      <c r="DU1891" s="159">
        <f t="shared" si="2145"/>
        <v>-3.2369999999999997</v>
      </c>
      <c r="DV1891" s="158">
        <f t="shared" si="2134"/>
        <v>-6.7000000000000002E-3</v>
      </c>
      <c r="DW1891" s="160">
        <f t="shared" si="2146"/>
        <v>-1.6683000000000001</v>
      </c>
    </row>
    <row r="1892" spans="1:127" ht="24.95" customHeight="1" x14ac:dyDescent="0.2">
      <c r="A1892" s="272">
        <v>1883</v>
      </c>
      <c r="B1892" s="336"/>
      <c r="C1892" s="332"/>
      <c r="D1892" s="333"/>
      <c r="E1892" s="334"/>
      <c r="F1892" s="335"/>
      <c r="G1892" s="334"/>
      <c r="H1892" s="371"/>
      <c r="I1892" s="334"/>
      <c r="J1892" s="334"/>
      <c r="K1892" s="334"/>
      <c r="L1892" s="334"/>
      <c r="M1892" s="334"/>
      <c r="N1892" s="334"/>
      <c r="O1892" s="337"/>
      <c r="P1892" s="337"/>
      <c r="Q1892" s="338" t="str">
        <f t="shared" si="2097"/>
        <v xml:space="preserve"> </v>
      </c>
      <c r="R1892" s="339" t="str">
        <f t="shared" si="2098"/>
        <v/>
      </c>
      <c r="S1892" s="340" t="str">
        <f t="shared" si="2151"/>
        <v/>
      </c>
      <c r="T1892" s="341" t="str">
        <f t="shared" si="2099"/>
        <v/>
      </c>
      <c r="U1892" s="341" t="str">
        <f t="shared" si="2100"/>
        <v/>
      </c>
      <c r="V1892" s="341" t="str">
        <f t="shared" si="2101"/>
        <v/>
      </c>
      <c r="W1892" s="341" t="str">
        <f t="shared" si="2102"/>
        <v/>
      </c>
      <c r="X1892" s="340" t="str">
        <f t="shared" si="2152"/>
        <v/>
      </c>
      <c r="Y1892" s="342" t="str">
        <f t="shared" si="2153"/>
        <v/>
      </c>
      <c r="Z1892" s="343" t="str">
        <f t="shared" si="2154"/>
        <v/>
      </c>
      <c r="AA1892" s="344" t="str">
        <f t="shared" si="2155"/>
        <v/>
      </c>
      <c r="AB1892" s="345" t="str">
        <f t="shared" si="2103"/>
        <v/>
      </c>
      <c r="AC1892" s="346" t="str">
        <f t="shared" si="2104"/>
        <v/>
      </c>
      <c r="AD1892" s="346" t="str">
        <f t="shared" si="2105"/>
        <v/>
      </c>
      <c r="AE1892" s="344" t="str">
        <f t="shared" si="2156"/>
        <v/>
      </c>
      <c r="AF1892" s="346" t="str">
        <f t="shared" si="2106"/>
        <v/>
      </c>
      <c r="AG1892" s="344" t="str">
        <f t="shared" si="2157"/>
        <v/>
      </c>
      <c r="AH1892" s="344" t="str">
        <f t="shared" si="2158"/>
        <v/>
      </c>
      <c r="AI1892" s="344" t="str">
        <f t="shared" si="2159"/>
        <v/>
      </c>
      <c r="AJ1892" s="346" t="str">
        <f t="shared" si="2160"/>
        <v/>
      </c>
      <c r="AK1892" s="346" t="str">
        <f t="shared" si="2161"/>
        <v/>
      </c>
      <c r="AL1892" s="347" t="str">
        <f t="shared" si="2162"/>
        <v/>
      </c>
      <c r="AM1892" s="141"/>
      <c r="AN1892" s="141"/>
      <c r="AO1892" s="142"/>
      <c r="AP1892" s="58">
        <f t="shared" si="2107"/>
        <v>0</v>
      </c>
      <c r="AQ1892" s="318">
        <f>SUM(AP$10:AP1892)</f>
        <v>0</v>
      </c>
      <c r="AR1892" s="143">
        <f t="shared" si="2094"/>
        <v>0.1</v>
      </c>
      <c r="AS1892" s="144" t="str">
        <f t="shared" si="2108"/>
        <v/>
      </c>
      <c r="AT1892" s="144" t="str">
        <f t="shared" si="2135"/>
        <v/>
      </c>
      <c r="AU1892" s="145"/>
      <c r="AV1892" s="58">
        <f t="shared" si="2095"/>
        <v>0</v>
      </c>
      <c r="AW1892" s="318">
        <f>SUM(AV$10:AV1892)</f>
        <v>0</v>
      </c>
      <c r="AX1892" s="319">
        <f t="shared" si="2096"/>
        <v>0.1</v>
      </c>
      <c r="AY1892" s="144" t="str">
        <f t="shared" si="2149"/>
        <v/>
      </c>
      <c r="AZ1892" s="144" t="str">
        <f t="shared" si="2150"/>
        <v/>
      </c>
      <c r="BA1892" s="144"/>
      <c r="BB1892" s="146" t="str">
        <f t="shared" si="2109"/>
        <v/>
      </c>
      <c r="BC1892" s="66" t="str">
        <f t="shared" si="2148"/>
        <v/>
      </c>
      <c r="BD1892" s="195" t="str">
        <f t="shared" si="2110"/>
        <v/>
      </c>
      <c r="BG1892" s="286" t="str">
        <f t="shared" si="2111"/>
        <v/>
      </c>
      <c r="BY1892" s="211" t="str">
        <f t="shared" si="2112"/>
        <v/>
      </c>
      <c r="BZ1892" s="150" t="str">
        <f t="shared" si="2113"/>
        <v/>
      </c>
      <c r="CB1892" s="54" t="str">
        <f t="shared" si="2147"/>
        <v/>
      </c>
      <c r="CD1892" s="54" t="str">
        <f t="shared" si="2114"/>
        <v/>
      </c>
      <c r="CF1892" s="54" t="str">
        <f t="shared" si="2115"/>
        <v/>
      </c>
      <c r="CH1892" s="150" t="str">
        <f t="shared" si="2116"/>
        <v/>
      </c>
      <c r="CI1892" s="290"/>
      <c r="CJ1892" s="150" t="str">
        <f t="shared" si="2117"/>
        <v/>
      </c>
      <c r="CK1892" s="290"/>
      <c r="CL1892" s="54" t="str">
        <f t="shared" si="2136"/>
        <v/>
      </c>
      <c r="CM1892" s="290"/>
      <c r="CN1892" s="150" t="str">
        <f t="shared" si="2118"/>
        <v/>
      </c>
      <c r="CO1892" s="290"/>
      <c r="CP1892" s="150" t="str">
        <f t="shared" si="2119"/>
        <v/>
      </c>
      <c r="CQ1892" s="290"/>
      <c r="CR1892" s="150" t="str">
        <f t="shared" si="2120"/>
        <v/>
      </c>
      <c r="CS1892" s="290"/>
      <c r="CT1892" s="150" t="str">
        <f t="shared" si="2121"/>
        <v/>
      </c>
      <c r="CU1892" s="150"/>
      <c r="CV1892" s="150" t="str">
        <f t="shared" si="2122"/>
        <v/>
      </c>
      <c r="CW1892" s="94"/>
      <c r="CX1892" s="151" t="str">
        <f t="shared" si="2163"/>
        <v/>
      </c>
      <c r="CY1892" s="151" t="str">
        <f t="shared" si="2164"/>
        <v/>
      </c>
      <c r="CZ1892" s="152"/>
      <c r="DA1892" s="373" t="str">
        <f t="shared" si="2137"/>
        <v/>
      </c>
      <c r="DC1892" s="153">
        <f t="shared" si="2123"/>
        <v>0</v>
      </c>
      <c r="DD1892" s="153">
        <f t="shared" si="2124"/>
        <v>0</v>
      </c>
      <c r="DE1892" s="153">
        <f t="shared" si="2125"/>
        <v>0</v>
      </c>
      <c r="DF1892" s="158">
        <f t="shared" si="2126"/>
        <v>-4.7000000000000002E-3</v>
      </c>
      <c r="DG1892" s="159">
        <f t="shared" si="2138"/>
        <v>-1.1703000000000001</v>
      </c>
      <c r="DH1892" s="158">
        <f t="shared" si="2127"/>
        <v>3.1999999999999997E-3</v>
      </c>
      <c r="DI1892" s="159">
        <f t="shared" si="2139"/>
        <v>0.79679999999999995</v>
      </c>
      <c r="DJ1892" s="158">
        <f t="shared" si="2128"/>
        <v>-2.7000000000000001E-3</v>
      </c>
      <c r="DK1892" s="159">
        <f t="shared" si="2140"/>
        <v>-0.67230000000000001</v>
      </c>
      <c r="DL1892" s="158">
        <f t="shared" si="2129"/>
        <v>1.1999999999999999E-3</v>
      </c>
      <c r="DM1892" s="159">
        <f t="shared" si="2141"/>
        <v>0.29879999999999995</v>
      </c>
      <c r="DN1892" s="158">
        <f t="shared" si="2130"/>
        <v>1.46E-2</v>
      </c>
      <c r="DO1892" s="159">
        <f t="shared" si="2142"/>
        <v>3.6354000000000002</v>
      </c>
      <c r="DP1892" s="158">
        <f t="shared" si="2131"/>
        <v>-1.2999999999999999E-2</v>
      </c>
      <c r="DQ1892" s="159">
        <f t="shared" si="2143"/>
        <v>-3.2369999999999997</v>
      </c>
      <c r="DR1892" s="158">
        <f t="shared" si="2132"/>
        <v>-6.7000000000000002E-3</v>
      </c>
      <c r="DS1892" s="159">
        <f t="shared" si="2144"/>
        <v>-1.6683000000000001</v>
      </c>
      <c r="DT1892" s="158">
        <f t="shared" si="2133"/>
        <v>-1.2999999999999999E-2</v>
      </c>
      <c r="DU1892" s="159">
        <f t="shared" si="2145"/>
        <v>-3.2369999999999997</v>
      </c>
      <c r="DV1892" s="158">
        <f t="shared" si="2134"/>
        <v>-6.7000000000000002E-3</v>
      </c>
      <c r="DW1892" s="160">
        <f t="shared" si="2146"/>
        <v>-1.6683000000000001</v>
      </c>
    </row>
    <row r="1893" spans="1:127" ht="24.95" customHeight="1" x14ac:dyDescent="0.2">
      <c r="A1893" s="272">
        <v>1884</v>
      </c>
      <c r="B1893" s="336"/>
      <c r="C1893" s="332"/>
      <c r="D1893" s="333"/>
      <c r="E1893" s="334"/>
      <c r="F1893" s="335"/>
      <c r="G1893" s="334"/>
      <c r="H1893" s="371"/>
      <c r="I1893" s="334"/>
      <c r="J1893" s="334"/>
      <c r="K1893" s="334"/>
      <c r="L1893" s="334"/>
      <c r="M1893" s="334"/>
      <c r="N1893" s="334"/>
      <c r="O1893" s="337"/>
      <c r="P1893" s="337"/>
      <c r="Q1893" s="338" t="str">
        <f t="shared" si="2097"/>
        <v xml:space="preserve"> </v>
      </c>
      <c r="R1893" s="339" t="str">
        <f t="shared" si="2098"/>
        <v/>
      </c>
      <c r="S1893" s="340" t="str">
        <f t="shared" si="2151"/>
        <v/>
      </c>
      <c r="T1893" s="341" t="str">
        <f t="shared" si="2099"/>
        <v/>
      </c>
      <c r="U1893" s="341" t="str">
        <f t="shared" si="2100"/>
        <v/>
      </c>
      <c r="V1893" s="341" t="str">
        <f t="shared" si="2101"/>
        <v/>
      </c>
      <c r="W1893" s="341" t="str">
        <f t="shared" si="2102"/>
        <v/>
      </c>
      <c r="X1893" s="340" t="str">
        <f t="shared" si="2152"/>
        <v/>
      </c>
      <c r="Y1893" s="342" t="str">
        <f t="shared" si="2153"/>
        <v/>
      </c>
      <c r="Z1893" s="343" t="str">
        <f t="shared" si="2154"/>
        <v/>
      </c>
      <c r="AA1893" s="344" t="str">
        <f t="shared" si="2155"/>
        <v/>
      </c>
      <c r="AB1893" s="345" t="str">
        <f t="shared" si="2103"/>
        <v/>
      </c>
      <c r="AC1893" s="346" t="str">
        <f t="shared" si="2104"/>
        <v/>
      </c>
      <c r="AD1893" s="346" t="str">
        <f t="shared" si="2105"/>
        <v/>
      </c>
      <c r="AE1893" s="344" t="str">
        <f t="shared" si="2156"/>
        <v/>
      </c>
      <c r="AF1893" s="346" t="str">
        <f t="shared" si="2106"/>
        <v/>
      </c>
      <c r="AG1893" s="344" t="str">
        <f t="shared" si="2157"/>
        <v/>
      </c>
      <c r="AH1893" s="344" t="str">
        <f t="shared" si="2158"/>
        <v/>
      </c>
      <c r="AI1893" s="344" t="str">
        <f t="shared" si="2159"/>
        <v/>
      </c>
      <c r="AJ1893" s="346" t="str">
        <f t="shared" si="2160"/>
        <v/>
      </c>
      <c r="AK1893" s="346" t="str">
        <f t="shared" si="2161"/>
        <v/>
      </c>
      <c r="AL1893" s="347" t="str">
        <f t="shared" si="2162"/>
        <v/>
      </c>
      <c r="AM1893" s="141"/>
      <c r="AN1893" s="141"/>
      <c r="AO1893" s="142"/>
      <c r="AP1893" s="58">
        <f t="shared" si="2107"/>
        <v>0</v>
      </c>
      <c r="AQ1893" s="318">
        <f>SUM(AP$10:AP1893)</f>
        <v>0</v>
      </c>
      <c r="AR1893" s="143">
        <f t="shared" si="2094"/>
        <v>0.1</v>
      </c>
      <c r="AS1893" s="144" t="str">
        <f t="shared" si="2108"/>
        <v/>
      </c>
      <c r="AT1893" s="144" t="str">
        <f t="shared" si="2135"/>
        <v/>
      </c>
      <c r="AU1893" s="145"/>
      <c r="AV1893" s="58">
        <f t="shared" si="2095"/>
        <v>0</v>
      </c>
      <c r="AW1893" s="318">
        <f>SUM(AV$10:AV1893)</f>
        <v>0</v>
      </c>
      <c r="AX1893" s="319">
        <f t="shared" si="2096"/>
        <v>0.1</v>
      </c>
      <c r="AY1893" s="144" t="str">
        <f t="shared" si="2149"/>
        <v/>
      </c>
      <c r="AZ1893" s="144" t="str">
        <f t="shared" si="2150"/>
        <v/>
      </c>
      <c r="BA1893" s="144"/>
      <c r="BB1893" s="146" t="str">
        <f t="shared" si="2109"/>
        <v/>
      </c>
      <c r="BC1893" s="66" t="str">
        <f t="shared" si="2148"/>
        <v/>
      </c>
      <c r="BD1893" s="195" t="str">
        <f t="shared" si="2110"/>
        <v/>
      </c>
      <c r="BG1893" s="286" t="str">
        <f t="shared" si="2111"/>
        <v/>
      </c>
      <c r="BY1893" s="211" t="str">
        <f t="shared" si="2112"/>
        <v/>
      </c>
      <c r="BZ1893" s="150" t="str">
        <f t="shared" si="2113"/>
        <v/>
      </c>
      <c r="CB1893" s="54" t="str">
        <f t="shared" si="2147"/>
        <v/>
      </c>
      <c r="CD1893" s="54" t="str">
        <f t="shared" si="2114"/>
        <v/>
      </c>
      <c r="CF1893" s="54" t="str">
        <f t="shared" si="2115"/>
        <v/>
      </c>
      <c r="CH1893" s="150" t="str">
        <f t="shared" si="2116"/>
        <v/>
      </c>
      <c r="CI1893" s="290"/>
      <c r="CJ1893" s="150" t="str">
        <f t="shared" si="2117"/>
        <v/>
      </c>
      <c r="CK1893" s="290"/>
      <c r="CL1893" s="54" t="str">
        <f t="shared" si="2136"/>
        <v/>
      </c>
      <c r="CM1893" s="290"/>
      <c r="CN1893" s="150" t="str">
        <f t="shared" si="2118"/>
        <v/>
      </c>
      <c r="CO1893" s="290"/>
      <c r="CP1893" s="150" t="str">
        <f t="shared" si="2119"/>
        <v/>
      </c>
      <c r="CQ1893" s="290"/>
      <c r="CR1893" s="150" t="str">
        <f t="shared" si="2120"/>
        <v/>
      </c>
      <c r="CS1893" s="290"/>
      <c r="CT1893" s="150" t="str">
        <f t="shared" si="2121"/>
        <v/>
      </c>
      <c r="CU1893" s="150"/>
      <c r="CV1893" s="150" t="str">
        <f t="shared" si="2122"/>
        <v/>
      </c>
      <c r="CW1893" s="94"/>
      <c r="CX1893" s="151" t="str">
        <f t="shared" si="2163"/>
        <v/>
      </c>
      <c r="CY1893" s="151" t="str">
        <f t="shared" si="2164"/>
        <v/>
      </c>
      <c r="CZ1893" s="152"/>
      <c r="DA1893" s="373" t="str">
        <f t="shared" si="2137"/>
        <v/>
      </c>
      <c r="DC1893" s="153">
        <f t="shared" si="2123"/>
        <v>0</v>
      </c>
      <c r="DD1893" s="153">
        <f t="shared" si="2124"/>
        <v>0</v>
      </c>
      <c r="DE1893" s="153">
        <f t="shared" si="2125"/>
        <v>0</v>
      </c>
      <c r="DF1893" s="158">
        <f t="shared" si="2126"/>
        <v>-4.7000000000000002E-3</v>
      </c>
      <c r="DG1893" s="159">
        <f t="shared" si="2138"/>
        <v>-1.1703000000000001</v>
      </c>
      <c r="DH1893" s="158">
        <f t="shared" si="2127"/>
        <v>3.1999999999999997E-3</v>
      </c>
      <c r="DI1893" s="159">
        <f t="shared" si="2139"/>
        <v>0.79679999999999995</v>
      </c>
      <c r="DJ1893" s="158">
        <f t="shared" si="2128"/>
        <v>-2.7000000000000001E-3</v>
      </c>
      <c r="DK1893" s="159">
        <f t="shared" si="2140"/>
        <v>-0.67230000000000001</v>
      </c>
      <c r="DL1893" s="158">
        <f t="shared" si="2129"/>
        <v>1.1999999999999999E-3</v>
      </c>
      <c r="DM1893" s="159">
        <f t="shared" si="2141"/>
        <v>0.29879999999999995</v>
      </c>
      <c r="DN1893" s="158">
        <f t="shared" si="2130"/>
        <v>1.46E-2</v>
      </c>
      <c r="DO1893" s="159">
        <f t="shared" si="2142"/>
        <v>3.6354000000000002</v>
      </c>
      <c r="DP1893" s="158">
        <f t="shared" si="2131"/>
        <v>-1.2999999999999999E-2</v>
      </c>
      <c r="DQ1893" s="159">
        <f t="shared" si="2143"/>
        <v>-3.2369999999999997</v>
      </c>
      <c r="DR1893" s="158">
        <f t="shared" si="2132"/>
        <v>-6.7000000000000002E-3</v>
      </c>
      <c r="DS1893" s="159">
        <f t="shared" si="2144"/>
        <v>-1.6683000000000001</v>
      </c>
      <c r="DT1893" s="158">
        <f t="shared" si="2133"/>
        <v>-1.2999999999999999E-2</v>
      </c>
      <c r="DU1893" s="159">
        <f t="shared" si="2145"/>
        <v>-3.2369999999999997</v>
      </c>
      <c r="DV1893" s="158">
        <f t="shared" si="2134"/>
        <v>-6.7000000000000002E-3</v>
      </c>
      <c r="DW1893" s="160">
        <f t="shared" si="2146"/>
        <v>-1.6683000000000001</v>
      </c>
    </row>
    <row r="1894" spans="1:127" ht="24.95" customHeight="1" x14ac:dyDescent="0.2">
      <c r="A1894" s="272">
        <v>1885</v>
      </c>
      <c r="B1894" s="336"/>
      <c r="C1894" s="332"/>
      <c r="D1894" s="333"/>
      <c r="E1894" s="334"/>
      <c r="F1894" s="335"/>
      <c r="G1894" s="334"/>
      <c r="H1894" s="371"/>
      <c r="I1894" s="334"/>
      <c r="J1894" s="334"/>
      <c r="K1894" s="334"/>
      <c r="L1894" s="334"/>
      <c r="M1894" s="334"/>
      <c r="N1894" s="334"/>
      <c r="O1894" s="337"/>
      <c r="P1894" s="337"/>
      <c r="Q1894" s="338" t="str">
        <f t="shared" si="2097"/>
        <v xml:space="preserve"> </v>
      </c>
      <c r="R1894" s="339" t="str">
        <f t="shared" si="2098"/>
        <v/>
      </c>
      <c r="S1894" s="340" t="str">
        <f t="shared" si="2151"/>
        <v/>
      </c>
      <c r="T1894" s="341" t="str">
        <f t="shared" si="2099"/>
        <v/>
      </c>
      <c r="U1894" s="341" t="str">
        <f t="shared" si="2100"/>
        <v/>
      </c>
      <c r="V1894" s="341" t="str">
        <f t="shared" si="2101"/>
        <v/>
      </c>
      <c r="W1894" s="341" t="str">
        <f t="shared" si="2102"/>
        <v/>
      </c>
      <c r="X1894" s="340" t="str">
        <f t="shared" si="2152"/>
        <v/>
      </c>
      <c r="Y1894" s="342" t="str">
        <f t="shared" si="2153"/>
        <v/>
      </c>
      <c r="Z1894" s="343" t="str">
        <f t="shared" si="2154"/>
        <v/>
      </c>
      <c r="AA1894" s="344" t="str">
        <f t="shared" si="2155"/>
        <v/>
      </c>
      <c r="AB1894" s="345" t="str">
        <f t="shared" si="2103"/>
        <v/>
      </c>
      <c r="AC1894" s="346" t="str">
        <f t="shared" si="2104"/>
        <v/>
      </c>
      <c r="AD1894" s="346" t="str">
        <f t="shared" si="2105"/>
        <v/>
      </c>
      <c r="AE1894" s="344" t="str">
        <f t="shared" si="2156"/>
        <v/>
      </c>
      <c r="AF1894" s="346" t="str">
        <f t="shared" si="2106"/>
        <v/>
      </c>
      <c r="AG1894" s="344" t="str">
        <f t="shared" si="2157"/>
        <v/>
      </c>
      <c r="AH1894" s="344" t="str">
        <f t="shared" si="2158"/>
        <v/>
      </c>
      <c r="AI1894" s="344" t="str">
        <f t="shared" si="2159"/>
        <v/>
      </c>
      <c r="AJ1894" s="346" t="str">
        <f t="shared" si="2160"/>
        <v/>
      </c>
      <c r="AK1894" s="346" t="str">
        <f t="shared" si="2161"/>
        <v/>
      </c>
      <c r="AL1894" s="347" t="str">
        <f t="shared" si="2162"/>
        <v/>
      </c>
      <c r="AM1894" s="141"/>
      <c r="AN1894" s="141"/>
      <c r="AO1894" s="142"/>
      <c r="AP1894" s="58">
        <f t="shared" si="2107"/>
        <v>0</v>
      </c>
      <c r="AQ1894" s="318">
        <f>SUM(AP$10:AP1894)</f>
        <v>0</v>
      </c>
      <c r="AR1894" s="143">
        <f t="shared" si="2094"/>
        <v>0.1</v>
      </c>
      <c r="AS1894" s="144" t="str">
        <f t="shared" si="2108"/>
        <v/>
      </c>
      <c r="AT1894" s="144" t="str">
        <f t="shared" si="2135"/>
        <v/>
      </c>
      <c r="AU1894" s="145"/>
      <c r="AV1894" s="58">
        <f t="shared" si="2095"/>
        <v>0</v>
      </c>
      <c r="AW1894" s="318">
        <f>SUM(AV$10:AV1894)</f>
        <v>0</v>
      </c>
      <c r="AX1894" s="319">
        <f t="shared" si="2096"/>
        <v>0.1</v>
      </c>
      <c r="AY1894" s="144" t="str">
        <f t="shared" si="2149"/>
        <v/>
      </c>
      <c r="AZ1894" s="144" t="str">
        <f t="shared" si="2150"/>
        <v/>
      </c>
      <c r="BA1894" s="144"/>
      <c r="BB1894" s="146" t="str">
        <f t="shared" si="2109"/>
        <v/>
      </c>
      <c r="BC1894" s="66" t="str">
        <f t="shared" si="2148"/>
        <v/>
      </c>
      <c r="BD1894" s="195" t="str">
        <f t="shared" si="2110"/>
        <v/>
      </c>
      <c r="BG1894" s="286" t="str">
        <f t="shared" si="2111"/>
        <v/>
      </c>
      <c r="BY1894" s="211" t="str">
        <f t="shared" si="2112"/>
        <v/>
      </c>
      <c r="BZ1894" s="150" t="str">
        <f t="shared" si="2113"/>
        <v/>
      </c>
      <c r="CB1894" s="54" t="str">
        <f t="shared" si="2147"/>
        <v/>
      </c>
      <c r="CD1894" s="54" t="str">
        <f t="shared" si="2114"/>
        <v/>
      </c>
      <c r="CF1894" s="54" t="str">
        <f t="shared" si="2115"/>
        <v/>
      </c>
      <c r="CH1894" s="150" t="str">
        <f t="shared" si="2116"/>
        <v/>
      </c>
      <c r="CI1894" s="290"/>
      <c r="CJ1894" s="150" t="str">
        <f t="shared" si="2117"/>
        <v/>
      </c>
      <c r="CK1894" s="290"/>
      <c r="CL1894" s="54" t="str">
        <f t="shared" si="2136"/>
        <v/>
      </c>
      <c r="CM1894" s="290"/>
      <c r="CN1894" s="150" t="str">
        <f t="shared" si="2118"/>
        <v/>
      </c>
      <c r="CO1894" s="290"/>
      <c r="CP1894" s="150" t="str">
        <f t="shared" si="2119"/>
        <v/>
      </c>
      <c r="CQ1894" s="290"/>
      <c r="CR1894" s="150" t="str">
        <f t="shared" si="2120"/>
        <v/>
      </c>
      <c r="CS1894" s="290"/>
      <c r="CT1894" s="150" t="str">
        <f t="shared" si="2121"/>
        <v/>
      </c>
      <c r="CU1894" s="150"/>
      <c r="CV1894" s="150" t="str">
        <f t="shared" si="2122"/>
        <v/>
      </c>
      <c r="CW1894" s="94"/>
      <c r="CX1894" s="151" t="str">
        <f t="shared" si="2163"/>
        <v/>
      </c>
      <c r="CY1894" s="151" t="str">
        <f t="shared" si="2164"/>
        <v/>
      </c>
      <c r="CZ1894" s="152"/>
      <c r="DA1894" s="373" t="str">
        <f t="shared" si="2137"/>
        <v/>
      </c>
      <c r="DC1894" s="153">
        <f t="shared" si="2123"/>
        <v>0</v>
      </c>
      <c r="DD1894" s="153">
        <f t="shared" si="2124"/>
        <v>0</v>
      </c>
      <c r="DE1894" s="153">
        <f t="shared" si="2125"/>
        <v>0</v>
      </c>
      <c r="DF1894" s="158">
        <f t="shared" si="2126"/>
        <v>-4.7000000000000002E-3</v>
      </c>
      <c r="DG1894" s="159">
        <f t="shared" si="2138"/>
        <v>-1.1703000000000001</v>
      </c>
      <c r="DH1894" s="158">
        <f t="shared" si="2127"/>
        <v>3.1999999999999997E-3</v>
      </c>
      <c r="DI1894" s="159">
        <f t="shared" si="2139"/>
        <v>0.79679999999999995</v>
      </c>
      <c r="DJ1894" s="158">
        <f t="shared" si="2128"/>
        <v>-2.7000000000000001E-3</v>
      </c>
      <c r="DK1894" s="159">
        <f t="shared" si="2140"/>
        <v>-0.67230000000000001</v>
      </c>
      <c r="DL1894" s="158">
        <f t="shared" si="2129"/>
        <v>1.1999999999999999E-3</v>
      </c>
      <c r="DM1894" s="159">
        <f t="shared" si="2141"/>
        <v>0.29879999999999995</v>
      </c>
      <c r="DN1894" s="158">
        <f t="shared" si="2130"/>
        <v>1.46E-2</v>
      </c>
      <c r="DO1894" s="159">
        <f t="shared" si="2142"/>
        <v>3.6354000000000002</v>
      </c>
      <c r="DP1894" s="158">
        <f t="shared" si="2131"/>
        <v>-1.2999999999999999E-2</v>
      </c>
      <c r="DQ1894" s="159">
        <f t="shared" si="2143"/>
        <v>-3.2369999999999997</v>
      </c>
      <c r="DR1894" s="158">
        <f t="shared" si="2132"/>
        <v>-6.7000000000000002E-3</v>
      </c>
      <c r="DS1894" s="159">
        <f t="shared" si="2144"/>
        <v>-1.6683000000000001</v>
      </c>
      <c r="DT1894" s="158">
        <f t="shared" si="2133"/>
        <v>-1.2999999999999999E-2</v>
      </c>
      <c r="DU1894" s="159">
        <f t="shared" si="2145"/>
        <v>-3.2369999999999997</v>
      </c>
      <c r="DV1894" s="158">
        <f t="shared" si="2134"/>
        <v>-6.7000000000000002E-3</v>
      </c>
      <c r="DW1894" s="160">
        <f t="shared" si="2146"/>
        <v>-1.6683000000000001</v>
      </c>
    </row>
    <row r="1895" spans="1:127" ht="24.95" customHeight="1" x14ac:dyDescent="0.2">
      <c r="A1895" s="272">
        <v>1886</v>
      </c>
      <c r="B1895" s="336"/>
      <c r="C1895" s="332"/>
      <c r="D1895" s="333"/>
      <c r="E1895" s="334"/>
      <c r="F1895" s="335"/>
      <c r="G1895" s="334"/>
      <c r="H1895" s="371"/>
      <c r="I1895" s="334"/>
      <c r="J1895" s="334"/>
      <c r="K1895" s="334"/>
      <c r="L1895" s="334"/>
      <c r="M1895" s="334"/>
      <c r="N1895" s="334"/>
      <c r="O1895" s="337"/>
      <c r="P1895" s="337"/>
      <c r="Q1895" s="338" t="str">
        <f t="shared" si="2097"/>
        <v xml:space="preserve"> </v>
      </c>
      <c r="R1895" s="339" t="str">
        <f t="shared" si="2098"/>
        <v/>
      </c>
      <c r="S1895" s="340" t="str">
        <f t="shared" si="2151"/>
        <v/>
      </c>
      <c r="T1895" s="341" t="str">
        <f t="shared" si="2099"/>
        <v/>
      </c>
      <c r="U1895" s="341" t="str">
        <f t="shared" si="2100"/>
        <v/>
      </c>
      <c r="V1895" s="341" t="str">
        <f t="shared" si="2101"/>
        <v/>
      </c>
      <c r="W1895" s="341" t="str">
        <f t="shared" si="2102"/>
        <v/>
      </c>
      <c r="X1895" s="340" t="str">
        <f t="shared" si="2152"/>
        <v/>
      </c>
      <c r="Y1895" s="342" t="str">
        <f t="shared" si="2153"/>
        <v/>
      </c>
      <c r="Z1895" s="343" t="str">
        <f t="shared" si="2154"/>
        <v/>
      </c>
      <c r="AA1895" s="344" t="str">
        <f t="shared" si="2155"/>
        <v/>
      </c>
      <c r="AB1895" s="345" t="str">
        <f t="shared" si="2103"/>
        <v/>
      </c>
      <c r="AC1895" s="346" t="str">
        <f t="shared" si="2104"/>
        <v/>
      </c>
      <c r="AD1895" s="346" t="str">
        <f t="shared" si="2105"/>
        <v/>
      </c>
      <c r="AE1895" s="344" t="str">
        <f t="shared" si="2156"/>
        <v/>
      </c>
      <c r="AF1895" s="346" t="str">
        <f t="shared" si="2106"/>
        <v/>
      </c>
      <c r="AG1895" s="344" t="str">
        <f t="shared" si="2157"/>
        <v/>
      </c>
      <c r="AH1895" s="344" t="str">
        <f t="shared" si="2158"/>
        <v/>
      </c>
      <c r="AI1895" s="344" t="str">
        <f t="shared" si="2159"/>
        <v/>
      </c>
      <c r="AJ1895" s="346" t="str">
        <f t="shared" si="2160"/>
        <v/>
      </c>
      <c r="AK1895" s="346" t="str">
        <f t="shared" si="2161"/>
        <v/>
      </c>
      <c r="AL1895" s="347" t="str">
        <f t="shared" si="2162"/>
        <v/>
      </c>
      <c r="AM1895" s="141"/>
      <c r="AN1895" s="141"/>
      <c r="AO1895" s="142"/>
      <c r="AP1895" s="58">
        <f t="shared" si="2107"/>
        <v>0</v>
      </c>
      <c r="AQ1895" s="318">
        <f>SUM(AP$10:AP1895)</f>
        <v>0</v>
      </c>
      <c r="AR1895" s="143">
        <f t="shared" ref="AR1895:AR1958" si="2165">IF(AP1895&gt;0,AQ1895,AQ1895+0.1)</f>
        <v>0.1</v>
      </c>
      <c r="AS1895" s="144" t="str">
        <f t="shared" si="2108"/>
        <v/>
      </c>
      <c r="AT1895" s="144" t="str">
        <f t="shared" si="2135"/>
        <v/>
      </c>
      <c r="AU1895" s="145"/>
      <c r="AV1895" s="58">
        <f t="shared" ref="AV1895:AV1958" si="2166">IF(D1895="",0,1)</f>
        <v>0</v>
      </c>
      <c r="AW1895" s="318">
        <f>SUM(AV$10:AV1895)</f>
        <v>0</v>
      </c>
      <c r="AX1895" s="319">
        <f t="shared" ref="AX1895:AX1958" si="2167">IF(AV1895&gt;0,AW1895,AW1895+0.1)</f>
        <v>0.1</v>
      </c>
      <c r="AY1895" s="144" t="str">
        <f t="shared" si="2149"/>
        <v/>
      </c>
      <c r="AZ1895" s="144" t="str">
        <f t="shared" si="2150"/>
        <v/>
      </c>
      <c r="BA1895" s="144"/>
      <c r="BB1895" s="146" t="str">
        <f t="shared" si="2109"/>
        <v/>
      </c>
      <c r="BC1895" s="66" t="str">
        <f t="shared" si="2148"/>
        <v/>
      </c>
      <c r="BD1895" s="195" t="str">
        <f t="shared" si="2110"/>
        <v/>
      </c>
      <c r="BG1895" s="286" t="str">
        <f t="shared" si="2111"/>
        <v/>
      </c>
      <c r="BY1895" s="211" t="str">
        <f t="shared" si="2112"/>
        <v/>
      </c>
      <c r="BZ1895" s="150" t="str">
        <f t="shared" si="2113"/>
        <v/>
      </c>
      <c r="CB1895" s="54" t="str">
        <f t="shared" si="2147"/>
        <v/>
      </c>
      <c r="CD1895" s="54" t="str">
        <f t="shared" si="2114"/>
        <v/>
      </c>
      <c r="CF1895" s="54" t="str">
        <f t="shared" si="2115"/>
        <v/>
      </c>
      <c r="CH1895" s="150" t="str">
        <f t="shared" si="2116"/>
        <v/>
      </c>
      <c r="CI1895" s="290"/>
      <c r="CJ1895" s="150" t="str">
        <f t="shared" si="2117"/>
        <v/>
      </c>
      <c r="CK1895" s="290"/>
      <c r="CL1895" s="54" t="str">
        <f t="shared" si="2136"/>
        <v/>
      </c>
      <c r="CM1895" s="290"/>
      <c r="CN1895" s="150" t="str">
        <f t="shared" si="2118"/>
        <v/>
      </c>
      <c r="CO1895" s="290"/>
      <c r="CP1895" s="150" t="str">
        <f t="shared" si="2119"/>
        <v/>
      </c>
      <c r="CQ1895" s="290"/>
      <c r="CR1895" s="150" t="str">
        <f t="shared" si="2120"/>
        <v/>
      </c>
      <c r="CS1895" s="290"/>
      <c r="CT1895" s="150" t="str">
        <f t="shared" si="2121"/>
        <v/>
      </c>
      <c r="CU1895" s="150"/>
      <c r="CV1895" s="150" t="str">
        <f t="shared" si="2122"/>
        <v/>
      </c>
      <c r="CW1895" s="94"/>
      <c r="CX1895" s="151" t="str">
        <f t="shared" si="2163"/>
        <v/>
      </c>
      <c r="CY1895" s="151" t="str">
        <f t="shared" si="2164"/>
        <v/>
      </c>
      <c r="CZ1895" s="152"/>
      <c r="DA1895" s="373" t="str">
        <f t="shared" si="2137"/>
        <v/>
      </c>
      <c r="DC1895" s="153">
        <f t="shared" si="2123"/>
        <v>0</v>
      </c>
      <c r="DD1895" s="153">
        <f t="shared" si="2124"/>
        <v>0</v>
      </c>
      <c r="DE1895" s="153">
        <f t="shared" si="2125"/>
        <v>0</v>
      </c>
      <c r="DF1895" s="158">
        <f t="shared" si="2126"/>
        <v>-4.7000000000000002E-3</v>
      </c>
      <c r="DG1895" s="159">
        <f t="shared" si="2138"/>
        <v>-1.1703000000000001</v>
      </c>
      <c r="DH1895" s="158">
        <f t="shared" si="2127"/>
        <v>3.1999999999999997E-3</v>
      </c>
      <c r="DI1895" s="159">
        <f t="shared" si="2139"/>
        <v>0.79679999999999995</v>
      </c>
      <c r="DJ1895" s="158">
        <f t="shared" si="2128"/>
        <v>-2.7000000000000001E-3</v>
      </c>
      <c r="DK1895" s="159">
        <f t="shared" si="2140"/>
        <v>-0.67230000000000001</v>
      </c>
      <c r="DL1895" s="158">
        <f t="shared" si="2129"/>
        <v>1.1999999999999999E-3</v>
      </c>
      <c r="DM1895" s="159">
        <f t="shared" si="2141"/>
        <v>0.29879999999999995</v>
      </c>
      <c r="DN1895" s="158">
        <f t="shared" si="2130"/>
        <v>1.46E-2</v>
      </c>
      <c r="DO1895" s="159">
        <f t="shared" si="2142"/>
        <v>3.6354000000000002</v>
      </c>
      <c r="DP1895" s="158">
        <f t="shared" si="2131"/>
        <v>-1.2999999999999999E-2</v>
      </c>
      <c r="DQ1895" s="159">
        <f t="shared" si="2143"/>
        <v>-3.2369999999999997</v>
      </c>
      <c r="DR1895" s="158">
        <f t="shared" si="2132"/>
        <v>-6.7000000000000002E-3</v>
      </c>
      <c r="DS1895" s="159">
        <f t="shared" si="2144"/>
        <v>-1.6683000000000001</v>
      </c>
      <c r="DT1895" s="158">
        <f t="shared" si="2133"/>
        <v>-1.2999999999999999E-2</v>
      </c>
      <c r="DU1895" s="159">
        <f t="shared" si="2145"/>
        <v>-3.2369999999999997</v>
      </c>
      <c r="DV1895" s="158">
        <f t="shared" si="2134"/>
        <v>-6.7000000000000002E-3</v>
      </c>
      <c r="DW1895" s="160">
        <f t="shared" si="2146"/>
        <v>-1.6683000000000001</v>
      </c>
    </row>
    <row r="1896" spans="1:127" ht="24.95" customHeight="1" x14ac:dyDescent="0.2">
      <c r="A1896" s="272">
        <v>1887</v>
      </c>
      <c r="B1896" s="336"/>
      <c r="C1896" s="332"/>
      <c r="D1896" s="333"/>
      <c r="E1896" s="334"/>
      <c r="F1896" s="335"/>
      <c r="G1896" s="334"/>
      <c r="H1896" s="371"/>
      <c r="I1896" s="334"/>
      <c r="J1896" s="334"/>
      <c r="K1896" s="334"/>
      <c r="L1896" s="334"/>
      <c r="M1896" s="334"/>
      <c r="N1896" s="334"/>
      <c r="O1896" s="337"/>
      <c r="P1896" s="337"/>
      <c r="Q1896" s="338" t="str">
        <f t="shared" si="2097"/>
        <v xml:space="preserve"> </v>
      </c>
      <c r="R1896" s="339" t="str">
        <f t="shared" si="2098"/>
        <v/>
      </c>
      <c r="S1896" s="340" t="str">
        <f t="shared" si="2151"/>
        <v/>
      </c>
      <c r="T1896" s="341" t="str">
        <f t="shared" si="2099"/>
        <v/>
      </c>
      <c r="U1896" s="341" t="str">
        <f t="shared" si="2100"/>
        <v/>
      </c>
      <c r="V1896" s="341" t="str">
        <f t="shared" si="2101"/>
        <v/>
      </c>
      <c r="W1896" s="341" t="str">
        <f t="shared" si="2102"/>
        <v/>
      </c>
      <c r="X1896" s="340" t="str">
        <f t="shared" si="2152"/>
        <v/>
      </c>
      <c r="Y1896" s="342" t="str">
        <f t="shared" si="2153"/>
        <v/>
      </c>
      <c r="Z1896" s="343" t="str">
        <f t="shared" si="2154"/>
        <v/>
      </c>
      <c r="AA1896" s="344" t="str">
        <f t="shared" si="2155"/>
        <v/>
      </c>
      <c r="AB1896" s="345" t="str">
        <f t="shared" si="2103"/>
        <v/>
      </c>
      <c r="AC1896" s="346" t="str">
        <f t="shared" si="2104"/>
        <v/>
      </c>
      <c r="AD1896" s="346" t="str">
        <f t="shared" si="2105"/>
        <v/>
      </c>
      <c r="AE1896" s="344" t="str">
        <f t="shared" si="2156"/>
        <v/>
      </c>
      <c r="AF1896" s="346" t="str">
        <f t="shared" si="2106"/>
        <v/>
      </c>
      <c r="AG1896" s="344" t="str">
        <f t="shared" si="2157"/>
        <v/>
      </c>
      <c r="AH1896" s="344" t="str">
        <f t="shared" si="2158"/>
        <v/>
      </c>
      <c r="AI1896" s="344" t="str">
        <f t="shared" si="2159"/>
        <v/>
      </c>
      <c r="AJ1896" s="346" t="str">
        <f t="shared" si="2160"/>
        <v/>
      </c>
      <c r="AK1896" s="346" t="str">
        <f t="shared" si="2161"/>
        <v/>
      </c>
      <c r="AL1896" s="347" t="str">
        <f t="shared" si="2162"/>
        <v/>
      </c>
      <c r="AM1896" s="141"/>
      <c r="AN1896" s="141"/>
      <c r="AO1896" s="142"/>
      <c r="AP1896" s="58">
        <f t="shared" si="2107"/>
        <v>0</v>
      </c>
      <c r="AQ1896" s="318">
        <f>SUM(AP$10:AP1896)</f>
        <v>0</v>
      </c>
      <c r="AR1896" s="143">
        <f t="shared" si="2165"/>
        <v>0.1</v>
      </c>
      <c r="AS1896" s="144" t="str">
        <f t="shared" si="2108"/>
        <v/>
      </c>
      <c r="AT1896" s="144" t="str">
        <f t="shared" si="2135"/>
        <v/>
      </c>
      <c r="AU1896" s="145"/>
      <c r="AV1896" s="58">
        <f t="shared" si="2166"/>
        <v>0</v>
      </c>
      <c r="AW1896" s="318">
        <f>SUM(AV$10:AV1896)</f>
        <v>0</v>
      </c>
      <c r="AX1896" s="319">
        <f t="shared" si="2167"/>
        <v>0.1</v>
      </c>
      <c r="AY1896" s="144" t="str">
        <f t="shared" si="2149"/>
        <v/>
      </c>
      <c r="AZ1896" s="144" t="str">
        <f t="shared" si="2150"/>
        <v/>
      </c>
      <c r="BA1896" s="144"/>
      <c r="BB1896" s="146" t="str">
        <f t="shared" si="2109"/>
        <v/>
      </c>
      <c r="BC1896" s="66" t="str">
        <f t="shared" si="2148"/>
        <v/>
      </c>
      <c r="BD1896" s="195" t="str">
        <f t="shared" si="2110"/>
        <v/>
      </c>
      <c r="BG1896" s="286" t="str">
        <f t="shared" si="2111"/>
        <v/>
      </c>
      <c r="BY1896" s="211" t="str">
        <f t="shared" si="2112"/>
        <v/>
      </c>
      <c r="BZ1896" s="150" t="str">
        <f t="shared" si="2113"/>
        <v/>
      </c>
      <c r="CB1896" s="54" t="str">
        <f t="shared" si="2147"/>
        <v/>
      </c>
      <c r="CD1896" s="54" t="str">
        <f t="shared" si="2114"/>
        <v/>
      </c>
      <c r="CF1896" s="54" t="str">
        <f t="shared" si="2115"/>
        <v/>
      </c>
      <c r="CH1896" s="150" t="str">
        <f t="shared" si="2116"/>
        <v/>
      </c>
      <c r="CI1896" s="290"/>
      <c r="CJ1896" s="150" t="str">
        <f t="shared" si="2117"/>
        <v/>
      </c>
      <c r="CK1896" s="290"/>
      <c r="CL1896" s="54" t="str">
        <f t="shared" si="2136"/>
        <v/>
      </c>
      <c r="CM1896" s="290"/>
      <c r="CN1896" s="150" t="str">
        <f t="shared" si="2118"/>
        <v/>
      </c>
      <c r="CO1896" s="290"/>
      <c r="CP1896" s="150" t="str">
        <f t="shared" si="2119"/>
        <v/>
      </c>
      <c r="CQ1896" s="290"/>
      <c r="CR1896" s="150" t="str">
        <f t="shared" si="2120"/>
        <v/>
      </c>
      <c r="CS1896" s="290"/>
      <c r="CT1896" s="150" t="str">
        <f t="shared" si="2121"/>
        <v/>
      </c>
      <c r="CU1896" s="150"/>
      <c r="CV1896" s="150" t="str">
        <f t="shared" si="2122"/>
        <v/>
      </c>
      <c r="CW1896" s="94"/>
      <c r="CX1896" s="151" t="str">
        <f t="shared" si="2163"/>
        <v/>
      </c>
      <c r="CY1896" s="151" t="str">
        <f t="shared" si="2164"/>
        <v/>
      </c>
      <c r="CZ1896" s="152"/>
      <c r="DA1896" s="373" t="str">
        <f t="shared" si="2137"/>
        <v/>
      </c>
      <c r="DC1896" s="153">
        <f t="shared" si="2123"/>
        <v>0</v>
      </c>
      <c r="DD1896" s="153">
        <f t="shared" si="2124"/>
        <v>0</v>
      </c>
      <c r="DE1896" s="153">
        <f t="shared" si="2125"/>
        <v>0</v>
      </c>
      <c r="DF1896" s="158">
        <f t="shared" si="2126"/>
        <v>-4.7000000000000002E-3</v>
      </c>
      <c r="DG1896" s="159">
        <f t="shared" si="2138"/>
        <v>-1.1703000000000001</v>
      </c>
      <c r="DH1896" s="158">
        <f t="shared" si="2127"/>
        <v>3.1999999999999997E-3</v>
      </c>
      <c r="DI1896" s="159">
        <f t="shared" si="2139"/>
        <v>0.79679999999999995</v>
      </c>
      <c r="DJ1896" s="158">
        <f t="shared" si="2128"/>
        <v>-2.7000000000000001E-3</v>
      </c>
      <c r="DK1896" s="159">
        <f t="shared" si="2140"/>
        <v>-0.67230000000000001</v>
      </c>
      <c r="DL1896" s="158">
        <f t="shared" si="2129"/>
        <v>1.1999999999999999E-3</v>
      </c>
      <c r="DM1896" s="159">
        <f t="shared" si="2141"/>
        <v>0.29879999999999995</v>
      </c>
      <c r="DN1896" s="158">
        <f t="shared" si="2130"/>
        <v>1.46E-2</v>
      </c>
      <c r="DO1896" s="159">
        <f t="shared" si="2142"/>
        <v>3.6354000000000002</v>
      </c>
      <c r="DP1896" s="158">
        <f t="shared" si="2131"/>
        <v>-1.2999999999999999E-2</v>
      </c>
      <c r="DQ1896" s="159">
        <f t="shared" si="2143"/>
        <v>-3.2369999999999997</v>
      </c>
      <c r="DR1896" s="158">
        <f t="shared" si="2132"/>
        <v>-6.7000000000000002E-3</v>
      </c>
      <c r="DS1896" s="159">
        <f t="shared" si="2144"/>
        <v>-1.6683000000000001</v>
      </c>
      <c r="DT1896" s="158">
        <f t="shared" si="2133"/>
        <v>-1.2999999999999999E-2</v>
      </c>
      <c r="DU1896" s="159">
        <f t="shared" si="2145"/>
        <v>-3.2369999999999997</v>
      </c>
      <c r="DV1896" s="158">
        <f t="shared" si="2134"/>
        <v>-6.7000000000000002E-3</v>
      </c>
      <c r="DW1896" s="160">
        <f t="shared" si="2146"/>
        <v>-1.6683000000000001</v>
      </c>
    </row>
    <row r="1897" spans="1:127" ht="24.95" customHeight="1" x14ac:dyDescent="0.2">
      <c r="A1897" s="272">
        <v>1888</v>
      </c>
      <c r="B1897" s="336"/>
      <c r="C1897" s="332"/>
      <c r="D1897" s="333"/>
      <c r="E1897" s="334"/>
      <c r="F1897" s="335"/>
      <c r="G1897" s="334"/>
      <c r="H1897" s="371"/>
      <c r="I1897" s="334"/>
      <c r="J1897" s="334"/>
      <c r="K1897" s="334"/>
      <c r="L1897" s="334"/>
      <c r="M1897" s="334"/>
      <c r="N1897" s="334"/>
      <c r="O1897" s="337"/>
      <c r="P1897" s="337"/>
      <c r="Q1897" s="338" t="str">
        <f t="shared" si="2097"/>
        <v xml:space="preserve"> </v>
      </c>
      <c r="R1897" s="339" t="str">
        <f t="shared" si="2098"/>
        <v/>
      </c>
      <c r="S1897" s="340" t="str">
        <f t="shared" si="2151"/>
        <v/>
      </c>
      <c r="T1897" s="341" t="str">
        <f t="shared" si="2099"/>
        <v/>
      </c>
      <c r="U1897" s="341" t="str">
        <f t="shared" si="2100"/>
        <v/>
      </c>
      <c r="V1897" s="341" t="str">
        <f t="shared" si="2101"/>
        <v/>
      </c>
      <c r="W1897" s="341" t="str">
        <f t="shared" si="2102"/>
        <v/>
      </c>
      <c r="X1897" s="340" t="str">
        <f t="shared" si="2152"/>
        <v/>
      </c>
      <c r="Y1897" s="342" t="str">
        <f t="shared" si="2153"/>
        <v/>
      </c>
      <c r="Z1897" s="343" t="str">
        <f t="shared" si="2154"/>
        <v/>
      </c>
      <c r="AA1897" s="344" t="str">
        <f t="shared" si="2155"/>
        <v/>
      </c>
      <c r="AB1897" s="345" t="str">
        <f t="shared" si="2103"/>
        <v/>
      </c>
      <c r="AC1897" s="346" t="str">
        <f t="shared" si="2104"/>
        <v/>
      </c>
      <c r="AD1897" s="346" t="str">
        <f t="shared" si="2105"/>
        <v/>
      </c>
      <c r="AE1897" s="344" t="str">
        <f t="shared" si="2156"/>
        <v/>
      </c>
      <c r="AF1897" s="346" t="str">
        <f t="shared" si="2106"/>
        <v/>
      </c>
      <c r="AG1897" s="344" t="str">
        <f t="shared" si="2157"/>
        <v/>
      </c>
      <c r="AH1897" s="344" t="str">
        <f t="shared" si="2158"/>
        <v/>
      </c>
      <c r="AI1897" s="344" t="str">
        <f t="shared" si="2159"/>
        <v/>
      </c>
      <c r="AJ1897" s="346" t="str">
        <f t="shared" si="2160"/>
        <v/>
      </c>
      <c r="AK1897" s="346" t="str">
        <f t="shared" si="2161"/>
        <v/>
      </c>
      <c r="AL1897" s="347" t="str">
        <f t="shared" si="2162"/>
        <v/>
      </c>
      <c r="AM1897" s="141"/>
      <c r="AN1897" s="141"/>
      <c r="AO1897" s="142"/>
      <c r="AP1897" s="58">
        <f t="shared" si="2107"/>
        <v>0</v>
      </c>
      <c r="AQ1897" s="318">
        <f>SUM(AP$10:AP1897)</f>
        <v>0</v>
      </c>
      <c r="AR1897" s="143">
        <f t="shared" si="2165"/>
        <v>0.1</v>
      </c>
      <c r="AS1897" s="144" t="str">
        <f t="shared" si="2108"/>
        <v/>
      </c>
      <c r="AT1897" s="144" t="str">
        <f t="shared" si="2135"/>
        <v/>
      </c>
      <c r="AU1897" s="145"/>
      <c r="AV1897" s="58">
        <f t="shared" si="2166"/>
        <v>0</v>
      </c>
      <c r="AW1897" s="318">
        <f>SUM(AV$10:AV1897)</f>
        <v>0</v>
      </c>
      <c r="AX1897" s="319">
        <f t="shared" si="2167"/>
        <v>0.1</v>
      </c>
      <c r="AY1897" s="144" t="str">
        <f t="shared" si="2149"/>
        <v/>
      </c>
      <c r="AZ1897" s="144" t="str">
        <f t="shared" si="2150"/>
        <v/>
      </c>
      <c r="BA1897" s="144"/>
      <c r="BB1897" s="146" t="str">
        <f t="shared" si="2109"/>
        <v/>
      </c>
      <c r="BC1897" s="66" t="str">
        <f t="shared" si="2148"/>
        <v/>
      </c>
      <c r="BD1897" s="195" t="str">
        <f t="shared" si="2110"/>
        <v/>
      </c>
      <c r="BG1897" s="286" t="str">
        <f t="shared" si="2111"/>
        <v/>
      </c>
      <c r="BY1897" s="211" t="str">
        <f t="shared" si="2112"/>
        <v/>
      </c>
      <c r="BZ1897" s="150" t="str">
        <f t="shared" si="2113"/>
        <v/>
      </c>
      <c r="CB1897" s="54" t="str">
        <f t="shared" si="2147"/>
        <v/>
      </c>
      <c r="CD1897" s="54" t="str">
        <f t="shared" si="2114"/>
        <v/>
      </c>
      <c r="CF1897" s="54" t="str">
        <f t="shared" si="2115"/>
        <v/>
      </c>
      <c r="CH1897" s="150" t="str">
        <f t="shared" si="2116"/>
        <v/>
      </c>
      <c r="CI1897" s="290"/>
      <c r="CJ1897" s="150" t="str">
        <f t="shared" si="2117"/>
        <v/>
      </c>
      <c r="CK1897" s="290"/>
      <c r="CL1897" s="54" t="str">
        <f t="shared" si="2136"/>
        <v/>
      </c>
      <c r="CM1897" s="290"/>
      <c r="CN1897" s="150" t="str">
        <f t="shared" si="2118"/>
        <v/>
      </c>
      <c r="CO1897" s="290"/>
      <c r="CP1897" s="150" t="str">
        <f t="shared" si="2119"/>
        <v/>
      </c>
      <c r="CQ1897" s="290"/>
      <c r="CR1897" s="150" t="str">
        <f t="shared" si="2120"/>
        <v/>
      </c>
      <c r="CS1897" s="290"/>
      <c r="CT1897" s="150" t="str">
        <f t="shared" si="2121"/>
        <v/>
      </c>
      <c r="CU1897" s="150"/>
      <c r="CV1897" s="150" t="str">
        <f t="shared" si="2122"/>
        <v/>
      </c>
      <c r="CW1897" s="94"/>
      <c r="CX1897" s="151" t="str">
        <f t="shared" si="2163"/>
        <v/>
      </c>
      <c r="CY1897" s="151" t="str">
        <f t="shared" si="2164"/>
        <v/>
      </c>
      <c r="CZ1897" s="152"/>
      <c r="DA1897" s="373" t="str">
        <f t="shared" si="2137"/>
        <v/>
      </c>
      <c r="DC1897" s="153">
        <f t="shared" si="2123"/>
        <v>0</v>
      </c>
      <c r="DD1897" s="153">
        <f t="shared" si="2124"/>
        <v>0</v>
      </c>
      <c r="DE1897" s="153">
        <f t="shared" si="2125"/>
        <v>0</v>
      </c>
      <c r="DF1897" s="158">
        <f t="shared" si="2126"/>
        <v>-4.7000000000000002E-3</v>
      </c>
      <c r="DG1897" s="159">
        <f t="shared" si="2138"/>
        <v>-1.1703000000000001</v>
      </c>
      <c r="DH1897" s="158">
        <f t="shared" si="2127"/>
        <v>3.1999999999999997E-3</v>
      </c>
      <c r="DI1897" s="159">
        <f t="shared" si="2139"/>
        <v>0.79679999999999995</v>
      </c>
      <c r="DJ1897" s="158">
        <f t="shared" si="2128"/>
        <v>-2.7000000000000001E-3</v>
      </c>
      <c r="DK1897" s="159">
        <f t="shared" si="2140"/>
        <v>-0.67230000000000001</v>
      </c>
      <c r="DL1897" s="158">
        <f t="shared" si="2129"/>
        <v>1.1999999999999999E-3</v>
      </c>
      <c r="DM1897" s="159">
        <f t="shared" si="2141"/>
        <v>0.29879999999999995</v>
      </c>
      <c r="DN1897" s="158">
        <f t="shared" si="2130"/>
        <v>1.46E-2</v>
      </c>
      <c r="DO1897" s="159">
        <f t="shared" si="2142"/>
        <v>3.6354000000000002</v>
      </c>
      <c r="DP1897" s="158">
        <f t="shared" si="2131"/>
        <v>-1.2999999999999999E-2</v>
      </c>
      <c r="DQ1897" s="159">
        <f t="shared" si="2143"/>
        <v>-3.2369999999999997</v>
      </c>
      <c r="DR1897" s="158">
        <f t="shared" si="2132"/>
        <v>-6.7000000000000002E-3</v>
      </c>
      <c r="DS1897" s="159">
        <f t="shared" si="2144"/>
        <v>-1.6683000000000001</v>
      </c>
      <c r="DT1897" s="158">
        <f t="shared" si="2133"/>
        <v>-1.2999999999999999E-2</v>
      </c>
      <c r="DU1897" s="159">
        <f t="shared" si="2145"/>
        <v>-3.2369999999999997</v>
      </c>
      <c r="DV1897" s="158">
        <f t="shared" si="2134"/>
        <v>-6.7000000000000002E-3</v>
      </c>
      <c r="DW1897" s="160">
        <f t="shared" si="2146"/>
        <v>-1.6683000000000001</v>
      </c>
    </row>
    <row r="1898" spans="1:127" ht="24.95" customHeight="1" x14ac:dyDescent="0.2">
      <c r="A1898" s="272">
        <v>1889</v>
      </c>
      <c r="B1898" s="336"/>
      <c r="C1898" s="332"/>
      <c r="D1898" s="333"/>
      <c r="E1898" s="334"/>
      <c r="F1898" s="335"/>
      <c r="G1898" s="334"/>
      <c r="H1898" s="371"/>
      <c r="I1898" s="334"/>
      <c r="J1898" s="334"/>
      <c r="K1898" s="334"/>
      <c r="L1898" s="334"/>
      <c r="M1898" s="334"/>
      <c r="N1898" s="334"/>
      <c r="O1898" s="337"/>
      <c r="P1898" s="337"/>
      <c r="Q1898" s="338" t="str">
        <f t="shared" si="2097"/>
        <v xml:space="preserve"> </v>
      </c>
      <c r="R1898" s="339" t="str">
        <f t="shared" si="2098"/>
        <v/>
      </c>
      <c r="S1898" s="340" t="str">
        <f t="shared" si="2151"/>
        <v/>
      </c>
      <c r="T1898" s="341" t="str">
        <f t="shared" si="2099"/>
        <v/>
      </c>
      <c r="U1898" s="341" t="str">
        <f t="shared" si="2100"/>
        <v/>
      </c>
      <c r="V1898" s="341" t="str">
        <f t="shared" si="2101"/>
        <v/>
      </c>
      <c r="W1898" s="341" t="str">
        <f t="shared" si="2102"/>
        <v/>
      </c>
      <c r="X1898" s="340" t="str">
        <f t="shared" si="2152"/>
        <v/>
      </c>
      <c r="Y1898" s="342" t="str">
        <f t="shared" si="2153"/>
        <v/>
      </c>
      <c r="Z1898" s="343" t="str">
        <f t="shared" si="2154"/>
        <v/>
      </c>
      <c r="AA1898" s="344" t="str">
        <f t="shared" si="2155"/>
        <v/>
      </c>
      <c r="AB1898" s="345" t="str">
        <f t="shared" si="2103"/>
        <v/>
      </c>
      <c r="AC1898" s="346" t="str">
        <f t="shared" si="2104"/>
        <v/>
      </c>
      <c r="AD1898" s="346" t="str">
        <f t="shared" si="2105"/>
        <v/>
      </c>
      <c r="AE1898" s="344" t="str">
        <f t="shared" si="2156"/>
        <v/>
      </c>
      <c r="AF1898" s="346" t="str">
        <f t="shared" si="2106"/>
        <v/>
      </c>
      <c r="AG1898" s="344" t="str">
        <f t="shared" si="2157"/>
        <v/>
      </c>
      <c r="AH1898" s="344" t="str">
        <f t="shared" si="2158"/>
        <v/>
      </c>
      <c r="AI1898" s="344" t="str">
        <f t="shared" si="2159"/>
        <v/>
      </c>
      <c r="AJ1898" s="346" t="str">
        <f t="shared" si="2160"/>
        <v/>
      </c>
      <c r="AK1898" s="346" t="str">
        <f t="shared" si="2161"/>
        <v/>
      </c>
      <c r="AL1898" s="347" t="str">
        <f t="shared" si="2162"/>
        <v/>
      </c>
      <c r="AM1898" s="141"/>
      <c r="AN1898" s="141"/>
      <c r="AO1898" s="142"/>
      <c r="AP1898" s="58">
        <f t="shared" si="2107"/>
        <v>0</v>
      </c>
      <c r="AQ1898" s="318">
        <f>SUM(AP$10:AP1898)</f>
        <v>0</v>
      </c>
      <c r="AR1898" s="143">
        <f t="shared" si="2165"/>
        <v>0.1</v>
      </c>
      <c r="AS1898" s="144" t="str">
        <f t="shared" si="2108"/>
        <v/>
      </c>
      <c r="AT1898" s="144" t="str">
        <f t="shared" si="2135"/>
        <v/>
      </c>
      <c r="AU1898" s="145"/>
      <c r="AV1898" s="58">
        <f t="shared" si="2166"/>
        <v>0</v>
      </c>
      <c r="AW1898" s="318">
        <f>SUM(AV$10:AV1898)</f>
        <v>0</v>
      </c>
      <c r="AX1898" s="319">
        <f t="shared" si="2167"/>
        <v>0.1</v>
      </c>
      <c r="AY1898" s="144" t="str">
        <f t="shared" si="2149"/>
        <v/>
      </c>
      <c r="AZ1898" s="144" t="str">
        <f t="shared" si="2150"/>
        <v/>
      </c>
      <c r="BA1898" s="144"/>
      <c r="BB1898" s="146" t="str">
        <f t="shared" si="2109"/>
        <v/>
      </c>
      <c r="BC1898" s="66" t="str">
        <f t="shared" si="2148"/>
        <v/>
      </c>
      <c r="BD1898" s="195" t="str">
        <f t="shared" si="2110"/>
        <v/>
      </c>
      <c r="BG1898" s="286" t="str">
        <f t="shared" si="2111"/>
        <v/>
      </c>
      <c r="BY1898" s="211" t="str">
        <f t="shared" si="2112"/>
        <v/>
      </c>
      <c r="BZ1898" s="150" t="str">
        <f t="shared" si="2113"/>
        <v/>
      </c>
      <c r="CB1898" s="54" t="str">
        <f t="shared" si="2147"/>
        <v/>
      </c>
      <c r="CD1898" s="54" t="str">
        <f t="shared" si="2114"/>
        <v/>
      </c>
      <c r="CF1898" s="54" t="str">
        <f t="shared" si="2115"/>
        <v/>
      </c>
      <c r="CH1898" s="150" t="str">
        <f t="shared" si="2116"/>
        <v/>
      </c>
      <c r="CI1898" s="290"/>
      <c r="CJ1898" s="150" t="str">
        <f t="shared" si="2117"/>
        <v/>
      </c>
      <c r="CK1898" s="290"/>
      <c r="CL1898" s="54" t="str">
        <f t="shared" si="2136"/>
        <v/>
      </c>
      <c r="CM1898" s="290"/>
      <c r="CN1898" s="150" t="str">
        <f t="shared" si="2118"/>
        <v/>
      </c>
      <c r="CO1898" s="290"/>
      <c r="CP1898" s="150" t="str">
        <f t="shared" si="2119"/>
        <v/>
      </c>
      <c r="CQ1898" s="290"/>
      <c r="CR1898" s="150" t="str">
        <f t="shared" si="2120"/>
        <v/>
      </c>
      <c r="CS1898" s="290"/>
      <c r="CT1898" s="150" t="str">
        <f t="shared" si="2121"/>
        <v/>
      </c>
      <c r="CU1898" s="150"/>
      <c r="CV1898" s="150" t="str">
        <f t="shared" si="2122"/>
        <v/>
      </c>
      <c r="CW1898" s="94"/>
      <c r="CX1898" s="151" t="str">
        <f t="shared" si="2163"/>
        <v/>
      </c>
      <c r="CY1898" s="151" t="str">
        <f t="shared" si="2164"/>
        <v/>
      </c>
      <c r="CZ1898" s="152"/>
      <c r="DA1898" s="373" t="str">
        <f t="shared" si="2137"/>
        <v/>
      </c>
      <c r="DC1898" s="153">
        <f t="shared" si="2123"/>
        <v>0</v>
      </c>
      <c r="DD1898" s="153">
        <f t="shared" si="2124"/>
        <v>0</v>
      </c>
      <c r="DE1898" s="153">
        <f t="shared" si="2125"/>
        <v>0</v>
      </c>
      <c r="DF1898" s="158">
        <f t="shared" si="2126"/>
        <v>-4.7000000000000002E-3</v>
      </c>
      <c r="DG1898" s="159">
        <f t="shared" si="2138"/>
        <v>-1.1703000000000001</v>
      </c>
      <c r="DH1898" s="158">
        <f t="shared" si="2127"/>
        <v>3.1999999999999997E-3</v>
      </c>
      <c r="DI1898" s="159">
        <f t="shared" si="2139"/>
        <v>0.79679999999999995</v>
      </c>
      <c r="DJ1898" s="158">
        <f t="shared" si="2128"/>
        <v>-2.7000000000000001E-3</v>
      </c>
      <c r="DK1898" s="159">
        <f t="shared" si="2140"/>
        <v>-0.67230000000000001</v>
      </c>
      <c r="DL1898" s="158">
        <f t="shared" si="2129"/>
        <v>1.1999999999999999E-3</v>
      </c>
      <c r="DM1898" s="159">
        <f t="shared" si="2141"/>
        <v>0.29879999999999995</v>
      </c>
      <c r="DN1898" s="158">
        <f t="shared" si="2130"/>
        <v>1.46E-2</v>
      </c>
      <c r="DO1898" s="159">
        <f t="shared" si="2142"/>
        <v>3.6354000000000002</v>
      </c>
      <c r="DP1898" s="158">
        <f t="shared" si="2131"/>
        <v>-1.2999999999999999E-2</v>
      </c>
      <c r="DQ1898" s="159">
        <f t="shared" si="2143"/>
        <v>-3.2369999999999997</v>
      </c>
      <c r="DR1898" s="158">
        <f t="shared" si="2132"/>
        <v>-6.7000000000000002E-3</v>
      </c>
      <c r="DS1898" s="159">
        <f t="shared" si="2144"/>
        <v>-1.6683000000000001</v>
      </c>
      <c r="DT1898" s="158">
        <f t="shared" si="2133"/>
        <v>-1.2999999999999999E-2</v>
      </c>
      <c r="DU1898" s="159">
        <f t="shared" si="2145"/>
        <v>-3.2369999999999997</v>
      </c>
      <c r="DV1898" s="158">
        <f t="shared" si="2134"/>
        <v>-6.7000000000000002E-3</v>
      </c>
      <c r="DW1898" s="160">
        <f t="shared" si="2146"/>
        <v>-1.6683000000000001</v>
      </c>
    </row>
    <row r="1899" spans="1:127" ht="24.95" customHeight="1" x14ac:dyDescent="0.2">
      <c r="A1899" s="272">
        <v>1890</v>
      </c>
      <c r="B1899" s="336"/>
      <c r="C1899" s="332"/>
      <c r="D1899" s="333"/>
      <c r="E1899" s="334"/>
      <c r="F1899" s="335"/>
      <c r="G1899" s="334"/>
      <c r="H1899" s="371"/>
      <c r="I1899" s="334"/>
      <c r="J1899" s="334"/>
      <c r="K1899" s="334"/>
      <c r="L1899" s="334"/>
      <c r="M1899" s="334"/>
      <c r="N1899" s="334"/>
      <c r="O1899" s="337"/>
      <c r="P1899" s="337"/>
      <c r="Q1899" s="338" t="str">
        <f t="shared" si="2097"/>
        <v xml:space="preserve"> </v>
      </c>
      <c r="R1899" s="339" t="str">
        <f t="shared" si="2098"/>
        <v/>
      </c>
      <c r="S1899" s="340" t="str">
        <f t="shared" si="2151"/>
        <v/>
      </c>
      <c r="T1899" s="341" t="str">
        <f t="shared" si="2099"/>
        <v/>
      </c>
      <c r="U1899" s="341" t="str">
        <f t="shared" si="2100"/>
        <v/>
      </c>
      <c r="V1899" s="341" t="str">
        <f t="shared" si="2101"/>
        <v/>
      </c>
      <c r="W1899" s="341" t="str">
        <f t="shared" si="2102"/>
        <v/>
      </c>
      <c r="X1899" s="340" t="str">
        <f t="shared" si="2152"/>
        <v/>
      </c>
      <c r="Y1899" s="342" t="str">
        <f t="shared" si="2153"/>
        <v/>
      </c>
      <c r="Z1899" s="343" t="str">
        <f t="shared" si="2154"/>
        <v/>
      </c>
      <c r="AA1899" s="344" t="str">
        <f t="shared" si="2155"/>
        <v/>
      </c>
      <c r="AB1899" s="345" t="str">
        <f t="shared" si="2103"/>
        <v/>
      </c>
      <c r="AC1899" s="346" t="str">
        <f t="shared" si="2104"/>
        <v/>
      </c>
      <c r="AD1899" s="346" t="str">
        <f t="shared" si="2105"/>
        <v/>
      </c>
      <c r="AE1899" s="344" t="str">
        <f t="shared" si="2156"/>
        <v/>
      </c>
      <c r="AF1899" s="346" t="str">
        <f t="shared" si="2106"/>
        <v/>
      </c>
      <c r="AG1899" s="344" t="str">
        <f t="shared" si="2157"/>
        <v/>
      </c>
      <c r="AH1899" s="344" t="str">
        <f t="shared" si="2158"/>
        <v/>
      </c>
      <c r="AI1899" s="344" t="str">
        <f t="shared" si="2159"/>
        <v/>
      </c>
      <c r="AJ1899" s="346" t="str">
        <f t="shared" si="2160"/>
        <v/>
      </c>
      <c r="AK1899" s="346" t="str">
        <f t="shared" si="2161"/>
        <v/>
      </c>
      <c r="AL1899" s="347" t="str">
        <f t="shared" si="2162"/>
        <v/>
      </c>
      <c r="AM1899" s="141"/>
      <c r="AN1899" s="141"/>
      <c r="AO1899" s="142"/>
      <c r="AP1899" s="58">
        <f t="shared" si="2107"/>
        <v>0</v>
      </c>
      <c r="AQ1899" s="318">
        <f>SUM(AP$10:AP1899)</f>
        <v>0</v>
      </c>
      <c r="AR1899" s="143">
        <f t="shared" si="2165"/>
        <v>0.1</v>
      </c>
      <c r="AS1899" s="144" t="str">
        <f t="shared" si="2108"/>
        <v/>
      </c>
      <c r="AT1899" s="144" t="str">
        <f t="shared" si="2135"/>
        <v/>
      </c>
      <c r="AU1899" s="145"/>
      <c r="AV1899" s="58">
        <f t="shared" si="2166"/>
        <v>0</v>
      </c>
      <c r="AW1899" s="318">
        <f>SUM(AV$10:AV1899)</f>
        <v>0</v>
      </c>
      <c r="AX1899" s="319">
        <f t="shared" si="2167"/>
        <v>0.1</v>
      </c>
      <c r="AY1899" s="144" t="str">
        <f t="shared" si="2149"/>
        <v/>
      </c>
      <c r="AZ1899" s="144" t="str">
        <f t="shared" si="2150"/>
        <v/>
      </c>
      <c r="BA1899" s="144"/>
      <c r="BB1899" s="146" t="str">
        <f t="shared" si="2109"/>
        <v/>
      </c>
      <c r="BC1899" s="66" t="str">
        <f t="shared" si="2148"/>
        <v/>
      </c>
      <c r="BD1899" s="195" t="str">
        <f t="shared" si="2110"/>
        <v/>
      </c>
      <c r="BG1899" s="286" t="str">
        <f t="shared" si="2111"/>
        <v/>
      </c>
      <c r="BY1899" s="211" t="str">
        <f t="shared" si="2112"/>
        <v/>
      </c>
      <c r="BZ1899" s="150" t="str">
        <f t="shared" si="2113"/>
        <v/>
      </c>
      <c r="CB1899" s="54" t="str">
        <f t="shared" si="2147"/>
        <v/>
      </c>
      <c r="CD1899" s="54" t="str">
        <f t="shared" si="2114"/>
        <v/>
      </c>
      <c r="CF1899" s="54" t="str">
        <f t="shared" si="2115"/>
        <v/>
      </c>
      <c r="CH1899" s="150" t="str">
        <f t="shared" si="2116"/>
        <v/>
      </c>
      <c r="CI1899" s="290"/>
      <c r="CJ1899" s="150" t="str">
        <f t="shared" si="2117"/>
        <v/>
      </c>
      <c r="CK1899" s="290"/>
      <c r="CL1899" s="54" t="str">
        <f t="shared" si="2136"/>
        <v/>
      </c>
      <c r="CM1899" s="290"/>
      <c r="CN1899" s="150" t="str">
        <f t="shared" si="2118"/>
        <v/>
      </c>
      <c r="CO1899" s="290"/>
      <c r="CP1899" s="150" t="str">
        <f t="shared" si="2119"/>
        <v/>
      </c>
      <c r="CQ1899" s="290"/>
      <c r="CR1899" s="150" t="str">
        <f t="shared" si="2120"/>
        <v/>
      </c>
      <c r="CS1899" s="290"/>
      <c r="CT1899" s="150" t="str">
        <f t="shared" si="2121"/>
        <v/>
      </c>
      <c r="CU1899" s="150"/>
      <c r="CV1899" s="150" t="str">
        <f t="shared" si="2122"/>
        <v/>
      </c>
      <c r="CW1899" s="94"/>
      <c r="CX1899" s="151" t="str">
        <f t="shared" si="2163"/>
        <v/>
      </c>
      <c r="CY1899" s="151" t="str">
        <f t="shared" si="2164"/>
        <v/>
      </c>
      <c r="CZ1899" s="152"/>
      <c r="DA1899" s="373" t="str">
        <f t="shared" si="2137"/>
        <v/>
      </c>
      <c r="DC1899" s="153">
        <f t="shared" si="2123"/>
        <v>0</v>
      </c>
      <c r="DD1899" s="153">
        <f t="shared" si="2124"/>
        <v>0</v>
      </c>
      <c r="DE1899" s="153">
        <f t="shared" si="2125"/>
        <v>0</v>
      </c>
      <c r="DF1899" s="158">
        <f t="shared" si="2126"/>
        <v>-4.7000000000000002E-3</v>
      </c>
      <c r="DG1899" s="159">
        <f t="shared" si="2138"/>
        <v>-1.1703000000000001</v>
      </c>
      <c r="DH1899" s="158">
        <f t="shared" si="2127"/>
        <v>3.1999999999999997E-3</v>
      </c>
      <c r="DI1899" s="159">
        <f t="shared" si="2139"/>
        <v>0.79679999999999995</v>
      </c>
      <c r="DJ1899" s="158">
        <f t="shared" si="2128"/>
        <v>-2.7000000000000001E-3</v>
      </c>
      <c r="DK1899" s="159">
        <f t="shared" si="2140"/>
        <v>-0.67230000000000001</v>
      </c>
      <c r="DL1899" s="158">
        <f t="shared" si="2129"/>
        <v>1.1999999999999999E-3</v>
      </c>
      <c r="DM1899" s="159">
        <f t="shared" si="2141"/>
        <v>0.29879999999999995</v>
      </c>
      <c r="DN1899" s="158">
        <f t="shared" si="2130"/>
        <v>1.46E-2</v>
      </c>
      <c r="DO1899" s="159">
        <f t="shared" si="2142"/>
        <v>3.6354000000000002</v>
      </c>
      <c r="DP1899" s="158">
        <f t="shared" si="2131"/>
        <v>-1.2999999999999999E-2</v>
      </c>
      <c r="DQ1899" s="159">
        <f t="shared" si="2143"/>
        <v>-3.2369999999999997</v>
      </c>
      <c r="DR1899" s="158">
        <f t="shared" si="2132"/>
        <v>-6.7000000000000002E-3</v>
      </c>
      <c r="DS1899" s="159">
        <f t="shared" si="2144"/>
        <v>-1.6683000000000001</v>
      </c>
      <c r="DT1899" s="158">
        <f t="shared" si="2133"/>
        <v>-1.2999999999999999E-2</v>
      </c>
      <c r="DU1899" s="159">
        <f t="shared" si="2145"/>
        <v>-3.2369999999999997</v>
      </c>
      <c r="DV1899" s="158">
        <f t="shared" si="2134"/>
        <v>-6.7000000000000002E-3</v>
      </c>
      <c r="DW1899" s="160">
        <f t="shared" si="2146"/>
        <v>-1.6683000000000001</v>
      </c>
    </row>
    <row r="1900" spans="1:127" ht="24.95" customHeight="1" x14ac:dyDescent="0.2">
      <c r="A1900" s="272">
        <v>1891</v>
      </c>
      <c r="B1900" s="336"/>
      <c r="C1900" s="332"/>
      <c r="D1900" s="333"/>
      <c r="E1900" s="334"/>
      <c r="F1900" s="335"/>
      <c r="G1900" s="334"/>
      <c r="H1900" s="371"/>
      <c r="I1900" s="334"/>
      <c r="J1900" s="334"/>
      <c r="K1900" s="334"/>
      <c r="L1900" s="334"/>
      <c r="M1900" s="334"/>
      <c r="N1900" s="334"/>
      <c r="O1900" s="337"/>
      <c r="P1900" s="337"/>
      <c r="Q1900" s="338" t="str">
        <f t="shared" si="2097"/>
        <v xml:space="preserve"> </v>
      </c>
      <c r="R1900" s="339" t="str">
        <f t="shared" si="2098"/>
        <v/>
      </c>
      <c r="S1900" s="340" t="str">
        <f t="shared" si="2151"/>
        <v/>
      </c>
      <c r="T1900" s="341" t="str">
        <f t="shared" si="2099"/>
        <v/>
      </c>
      <c r="U1900" s="341" t="str">
        <f t="shared" si="2100"/>
        <v/>
      </c>
      <c r="V1900" s="341" t="str">
        <f t="shared" si="2101"/>
        <v/>
      </c>
      <c r="W1900" s="341" t="str">
        <f t="shared" si="2102"/>
        <v/>
      </c>
      <c r="X1900" s="340" t="str">
        <f t="shared" si="2152"/>
        <v/>
      </c>
      <c r="Y1900" s="342" t="str">
        <f t="shared" si="2153"/>
        <v/>
      </c>
      <c r="Z1900" s="343" t="str">
        <f t="shared" si="2154"/>
        <v/>
      </c>
      <c r="AA1900" s="344" t="str">
        <f t="shared" si="2155"/>
        <v/>
      </c>
      <c r="AB1900" s="345" t="str">
        <f t="shared" si="2103"/>
        <v/>
      </c>
      <c r="AC1900" s="346" t="str">
        <f t="shared" si="2104"/>
        <v/>
      </c>
      <c r="AD1900" s="346" t="str">
        <f t="shared" si="2105"/>
        <v/>
      </c>
      <c r="AE1900" s="344" t="str">
        <f t="shared" si="2156"/>
        <v/>
      </c>
      <c r="AF1900" s="346" t="str">
        <f t="shared" si="2106"/>
        <v/>
      </c>
      <c r="AG1900" s="344" t="str">
        <f t="shared" si="2157"/>
        <v/>
      </c>
      <c r="AH1900" s="344" t="str">
        <f t="shared" si="2158"/>
        <v/>
      </c>
      <c r="AI1900" s="344" t="str">
        <f t="shared" si="2159"/>
        <v/>
      </c>
      <c r="AJ1900" s="346" t="str">
        <f t="shared" si="2160"/>
        <v/>
      </c>
      <c r="AK1900" s="346" t="str">
        <f t="shared" si="2161"/>
        <v/>
      </c>
      <c r="AL1900" s="347" t="str">
        <f t="shared" si="2162"/>
        <v/>
      </c>
      <c r="AM1900" s="141"/>
      <c r="AN1900" s="141"/>
      <c r="AO1900" s="142"/>
      <c r="AP1900" s="58">
        <f t="shared" si="2107"/>
        <v>0</v>
      </c>
      <c r="AQ1900" s="318">
        <f>SUM(AP$10:AP1900)</f>
        <v>0</v>
      </c>
      <c r="AR1900" s="143">
        <f t="shared" si="2165"/>
        <v>0.1</v>
      </c>
      <c r="AS1900" s="144" t="str">
        <f t="shared" si="2108"/>
        <v/>
      </c>
      <c r="AT1900" s="144" t="str">
        <f t="shared" si="2135"/>
        <v/>
      </c>
      <c r="AU1900" s="145"/>
      <c r="AV1900" s="58">
        <f t="shared" si="2166"/>
        <v>0</v>
      </c>
      <c r="AW1900" s="318">
        <f>SUM(AV$10:AV1900)</f>
        <v>0</v>
      </c>
      <c r="AX1900" s="319">
        <f t="shared" si="2167"/>
        <v>0.1</v>
      </c>
      <c r="AY1900" s="144" t="str">
        <f t="shared" si="2149"/>
        <v/>
      </c>
      <c r="AZ1900" s="144" t="str">
        <f t="shared" si="2150"/>
        <v/>
      </c>
      <c r="BA1900" s="144"/>
      <c r="BB1900" s="146" t="str">
        <f t="shared" si="2109"/>
        <v/>
      </c>
      <c r="BC1900" s="66" t="str">
        <f t="shared" si="2148"/>
        <v/>
      </c>
      <c r="BD1900" s="195" t="str">
        <f t="shared" si="2110"/>
        <v/>
      </c>
      <c r="BG1900" s="286" t="str">
        <f t="shared" si="2111"/>
        <v/>
      </c>
      <c r="BY1900" s="211" t="str">
        <f t="shared" si="2112"/>
        <v/>
      </c>
      <c r="BZ1900" s="150" t="str">
        <f t="shared" si="2113"/>
        <v/>
      </c>
      <c r="CB1900" s="54" t="str">
        <f t="shared" si="2147"/>
        <v/>
      </c>
      <c r="CD1900" s="54" t="str">
        <f t="shared" si="2114"/>
        <v/>
      </c>
      <c r="CF1900" s="54" t="str">
        <f t="shared" si="2115"/>
        <v/>
      </c>
      <c r="CH1900" s="150" t="str">
        <f t="shared" si="2116"/>
        <v/>
      </c>
      <c r="CI1900" s="290"/>
      <c r="CJ1900" s="150" t="str">
        <f t="shared" si="2117"/>
        <v/>
      </c>
      <c r="CK1900" s="290"/>
      <c r="CL1900" s="54" t="str">
        <f t="shared" si="2136"/>
        <v/>
      </c>
      <c r="CM1900" s="290"/>
      <c r="CN1900" s="150" t="str">
        <f t="shared" si="2118"/>
        <v/>
      </c>
      <c r="CO1900" s="290"/>
      <c r="CP1900" s="150" t="str">
        <f t="shared" si="2119"/>
        <v/>
      </c>
      <c r="CQ1900" s="290"/>
      <c r="CR1900" s="150" t="str">
        <f t="shared" si="2120"/>
        <v/>
      </c>
      <c r="CS1900" s="290"/>
      <c r="CT1900" s="150" t="str">
        <f t="shared" si="2121"/>
        <v/>
      </c>
      <c r="CU1900" s="150"/>
      <c r="CV1900" s="150" t="str">
        <f t="shared" si="2122"/>
        <v/>
      </c>
      <c r="CW1900" s="94"/>
      <c r="CX1900" s="151" t="str">
        <f t="shared" si="2163"/>
        <v/>
      </c>
      <c r="CY1900" s="151" t="str">
        <f t="shared" si="2164"/>
        <v/>
      </c>
      <c r="CZ1900" s="152"/>
      <c r="DA1900" s="373" t="str">
        <f t="shared" si="2137"/>
        <v/>
      </c>
      <c r="DC1900" s="153">
        <f t="shared" si="2123"/>
        <v>0</v>
      </c>
      <c r="DD1900" s="153">
        <f t="shared" si="2124"/>
        <v>0</v>
      </c>
      <c r="DE1900" s="153">
        <f t="shared" si="2125"/>
        <v>0</v>
      </c>
      <c r="DF1900" s="158">
        <f t="shared" si="2126"/>
        <v>-4.7000000000000002E-3</v>
      </c>
      <c r="DG1900" s="159">
        <f t="shared" si="2138"/>
        <v>-1.1703000000000001</v>
      </c>
      <c r="DH1900" s="158">
        <f t="shared" si="2127"/>
        <v>3.1999999999999997E-3</v>
      </c>
      <c r="DI1900" s="159">
        <f t="shared" si="2139"/>
        <v>0.79679999999999995</v>
      </c>
      <c r="DJ1900" s="158">
        <f t="shared" si="2128"/>
        <v>-2.7000000000000001E-3</v>
      </c>
      <c r="DK1900" s="159">
        <f t="shared" si="2140"/>
        <v>-0.67230000000000001</v>
      </c>
      <c r="DL1900" s="158">
        <f t="shared" si="2129"/>
        <v>1.1999999999999999E-3</v>
      </c>
      <c r="DM1900" s="159">
        <f t="shared" si="2141"/>
        <v>0.29879999999999995</v>
      </c>
      <c r="DN1900" s="158">
        <f t="shared" si="2130"/>
        <v>1.46E-2</v>
      </c>
      <c r="DO1900" s="159">
        <f t="shared" si="2142"/>
        <v>3.6354000000000002</v>
      </c>
      <c r="DP1900" s="158">
        <f t="shared" si="2131"/>
        <v>-1.2999999999999999E-2</v>
      </c>
      <c r="DQ1900" s="159">
        <f t="shared" si="2143"/>
        <v>-3.2369999999999997</v>
      </c>
      <c r="DR1900" s="158">
        <f t="shared" si="2132"/>
        <v>-6.7000000000000002E-3</v>
      </c>
      <c r="DS1900" s="159">
        <f t="shared" si="2144"/>
        <v>-1.6683000000000001</v>
      </c>
      <c r="DT1900" s="158">
        <f t="shared" si="2133"/>
        <v>-1.2999999999999999E-2</v>
      </c>
      <c r="DU1900" s="159">
        <f t="shared" si="2145"/>
        <v>-3.2369999999999997</v>
      </c>
      <c r="DV1900" s="158">
        <f t="shared" si="2134"/>
        <v>-6.7000000000000002E-3</v>
      </c>
      <c r="DW1900" s="160">
        <f t="shared" si="2146"/>
        <v>-1.6683000000000001</v>
      </c>
    </row>
    <row r="1901" spans="1:127" ht="24.95" customHeight="1" x14ac:dyDescent="0.2">
      <c r="A1901" s="272">
        <v>1892</v>
      </c>
      <c r="B1901" s="336"/>
      <c r="C1901" s="332"/>
      <c r="D1901" s="333"/>
      <c r="E1901" s="334"/>
      <c r="F1901" s="335"/>
      <c r="G1901" s="334"/>
      <c r="H1901" s="371"/>
      <c r="I1901" s="334"/>
      <c r="J1901" s="334"/>
      <c r="K1901" s="334"/>
      <c r="L1901" s="334"/>
      <c r="M1901" s="334"/>
      <c r="N1901" s="334"/>
      <c r="O1901" s="337"/>
      <c r="P1901" s="337"/>
      <c r="Q1901" s="338" t="str">
        <f t="shared" si="2097"/>
        <v xml:space="preserve"> </v>
      </c>
      <c r="R1901" s="339" t="str">
        <f t="shared" si="2098"/>
        <v/>
      </c>
      <c r="S1901" s="340" t="str">
        <f t="shared" si="2151"/>
        <v/>
      </c>
      <c r="T1901" s="341" t="str">
        <f t="shared" si="2099"/>
        <v/>
      </c>
      <c r="U1901" s="341" t="str">
        <f t="shared" si="2100"/>
        <v/>
      </c>
      <c r="V1901" s="341" t="str">
        <f t="shared" si="2101"/>
        <v/>
      </c>
      <c r="W1901" s="341" t="str">
        <f t="shared" si="2102"/>
        <v/>
      </c>
      <c r="X1901" s="340" t="str">
        <f t="shared" si="2152"/>
        <v/>
      </c>
      <c r="Y1901" s="342" t="str">
        <f t="shared" si="2153"/>
        <v/>
      </c>
      <c r="Z1901" s="343" t="str">
        <f t="shared" si="2154"/>
        <v/>
      </c>
      <c r="AA1901" s="344" t="str">
        <f t="shared" si="2155"/>
        <v/>
      </c>
      <c r="AB1901" s="345" t="str">
        <f t="shared" si="2103"/>
        <v/>
      </c>
      <c r="AC1901" s="346" t="str">
        <f t="shared" si="2104"/>
        <v/>
      </c>
      <c r="AD1901" s="346" t="str">
        <f t="shared" si="2105"/>
        <v/>
      </c>
      <c r="AE1901" s="344" t="str">
        <f t="shared" si="2156"/>
        <v/>
      </c>
      <c r="AF1901" s="346" t="str">
        <f t="shared" si="2106"/>
        <v/>
      </c>
      <c r="AG1901" s="344" t="str">
        <f t="shared" si="2157"/>
        <v/>
      </c>
      <c r="AH1901" s="344" t="str">
        <f t="shared" si="2158"/>
        <v/>
      </c>
      <c r="AI1901" s="344" t="str">
        <f t="shared" si="2159"/>
        <v/>
      </c>
      <c r="AJ1901" s="346" t="str">
        <f t="shared" si="2160"/>
        <v/>
      </c>
      <c r="AK1901" s="346" t="str">
        <f t="shared" si="2161"/>
        <v/>
      </c>
      <c r="AL1901" s="347" t="str">
        <f t="shared" si="2162"/>
        <v/>
      </c>
      <c r="AM1901" s="141"/>
      <c r="AN1901" s="141"/>
      <c r="AO1901" s="142"/>
      <c r="AP1901" s="58">
        <f t="shared" si="2107"/>
        <v>0</v>
      </c>
      <c r="AQ1901" s="318">
        <f>SUM(AP$10:AP1901)</f>
        <v>0</v>
      </c>
      <c r="AR1901" s="143">
        <f t="shared" si="2165"/>
        <v>0.1</v>
      </c>
      <c r="AS1901" s="144" t="str">
        <f t="shared" si="2108"/>
        <v/>
      </c>
      <c r="AT1901" s="144" t="str">
        <f t="shared" si="2135"/>
        <v/>
      </c>
      <c r="AU1901" s="145"/>
      <c r="AV1901" s="58">
        <f t="shared" si="2166"/>
        <v>0</v>
      </c>
      <c r="AW1901" s="318">
        <f>SUM(AV$10:AV1901)</f>
        <v>0</v>
      </c>
      <c r="AX1901" s="319">
        <f t="shared" si="2167"/>
        <v>0.1</v>
      </c>
      <c r="AY1901" s="144" t="str">
        <f t="shared" si="2149"/>
        <v/>
      </c>
      <c r="AZ1901" s="144" t="str">
        <f t="shared" si="2150"/>
        <v/>
      </c>
      <c r="BA1901" s="144"/>
      <c r="BB1901" s="146" t="str">
        <f t="shared" si="2109"/>
        <v/>
      </c>
      <c r="BC1901" s="66" t="str">
        <f t="shared" si="2148"/>
        <v/>
      </c>
      <c r="BD1901" s="195" t="str">
        <f t="shared" si="2110"/>
        <v/>
      </c>
      <c r="BG1901" s="286" t="str">
        <f t="shared" si="2111"/>
        <v/>
      </c>
      <c r="BY1901" s="211" t="str">
        <f t="shared" si="2112"/>
        <v/>
      </c>
      <c r="BZ1901" s="150" t="str">
        <f t="shared" si="2113"/>
        <v/>
      </c>
      <c r="CB1901" s="54" t="str">
        <f t="shared" si="2147"/>
        <v/>
      </c>
      <c r="CD1901" s="54" t="str">
        <f t="shared" si="2114"/>
        <v/>
      </c>
      <c r="CF1901" s="54" t="str">
        <f t="shared" si="2115"/>
        <v/>
      </c>
      <c r="CH1901" s="150" t="str">
        <f t="shared" si="2116"/>
        <v/>
      </c>
      <c r="CI1901" s="290"/>
      <c r="CJ1901" s="150" t="str">
        <f t="shared" si="2117"/>
        <v/>
      </c>
      <c r="CK1901" s="290"/>
      <c r="CL1901" s="54" t="str">
        <f t="shared" si="2136"/>
        <v/>
      </c>
      <c r="CM1901" s="290"/>
      <c r="CN1901" s="150" t="str">
        <f t="shared" si="2118"/>
        <v/>
      </c>
      <c r="CO1901" s="290"/>
      <c r="CP1901" s="150" t="str">
        <f t="shared" si="2119"/>
        <v/>
      </c>
      <c r="CQ1901" s="290"/>
      <c r="CR1901" s="150" t="str">
        <f t="shared" si="2120"/>
        <v/>
      </c>
      <c r="CS1901" s="290"/>
      <c r="CT1901" s="150" t="str">
        <f t="shared" si="2121"/>
        <v/>
      </c>
      <c r="CU1901" s="150"/>
      <c r="CV1901" s="150" t="str">
        <f t="shared" si="2122"/>
        <v/>
      </c>
      <c r="CW1901" s="94"/>
      <c r="CX1901" s="151" t="str">
        <f t="shared" si="2163"/>
        <v/>
      </c>
      <c r="CY1901" s="151" t="str">
        <f t="shared" si="2164"/>
        <v/>
      </c>
      <c r="CZ1901" s="152"/>
      <c r="DA1901" s="373" t="str">
        <f t="shared" si="2137"/>
        <v/>
      </c>
      <c r="DC1901" s="153">
        <f t="shared" si="2123"/>
        <v>0</v>
      </c>
      <c r="DD1901" s="153">
        <f t="shared" si="2124"/>
        <v>0</v>
      </c>
      <c r="DE1901" s="153">
        <f t="shared" si="2125"/>
        <v>0</v>
      </c>
      <c r="DF1901" s="158">
        <f t="shared" si="2126"/>
        <v>-4.7000000000000002E-3</v>
      </c>
      <c r="DG1901" s="159">
        <f t="shared" si="2138"/>
        <v>-1.1703000000000001</v>
      </c>
      <c r="DH1901" s="158">
        <f t="shared" si="2127"/>
        <v>3.1999999999999997E-3</v>
      </c>
      <c r="DI1901" s="159">
        <f t="shared" si="2139"/>
        <v>0.79679999999999995</v>
      </c>
      <c r="DJ1901" s="158">
        <f t="shared" si="2128"/>
        <v>-2.7000000000000001E-3</v>
      </c>
      <c r="DK1901" s="159">
        <f t="shared" si="2140"/>
        <v>-0.67230000000000001</v>
      </c>
      <c r="DL1901" s="158">
        <f t="shared" si="2129"/>
        <v>1.1999999999999999E-3</v>
      </c>
      <c r="DM1901" s="159">
        <f t="shared" si="2141"/>
        <v>0.29879999999999995</v>
      </c>
      <c r="DN1901" s="158">
        <f t="shared" si="2130"/>
        <v>1.46E-2</v>
      </c>
      <c r="DO1901" s="159">
        <f t="shared" si="2142"/>
        <v>3.6354000000000002</v>
      </c>
      <c r="DP1901" s="158">
        <f t="shared" si="2131"/>
        <v>-1.2999999999999999E-2</v>
      </c>
      <c r="DQ1901" s="159">
        <f t="shared" si="2143"/>
        <v>-3.2369999999999997</v>
      </c>
      <c r="DR1901" s="158">
        <f t="shared" si="2132"/>
        <v>-6.7000000000000002E-3</v>
      </c>
      <c r="DS1901" s="159">
        <f t="shared" si="2144"/>
        <v>-1.6683000000000001</v>
      </c>
      <c r="DT1901" s="158">
        <f t="shared" si="2133"/>
        <v>-1.2999999999999999E-2</v>
      </c>
      <c r="DU1901" s="159">
        <f t="shared" si="2145"/>
        <v>-3.2369999999999997</v>
      </c>
      <c r="DV1901" s="158">
        <f t="shared" si="2134"/>
        <v>-6.7000000000000002E-3</v>
      </c>
      <c r="DW1901" s="160">
        <f t="shared" si="2146"/>
        <v>-1.6683000000000001</v>
      </c>
    </row>
    <row r="1902" spans="1:127" ht="24.95" customHeight="1" x14ac:dyDescent="0.2">
      <c r="A1902" s="272">
        <v>1893</v>
      </c>
      <c r="B1902" s="336"/>
      <c r="C1902" s="332"/>
      <c r="D1902" s="333"/>
      <c r="E1902" s="334"/>
      <c r="F1902" s="335"/>
      <c r="G1902" s="334"/>
      <c r="H1902" s="371"/>
      <c r="I1902" s="334"/>
      <c r="J1902" s="334"/>
      <c r="K1902" s="334"/>
      <c r="L1902" s="334"/>
      <c r="M1902" s="334"/>
      <c r="N1902" s="334"/>
      <c r="O1902" s="337"/>
      <c r="P1902" s="337"/>
      <c r="Q1902" s="338" t="str">
        <f t="shared" si="2097"/>
        <v xml:space="preserve"> </v>
      </c>
      <c r="R1902" s="339" t="str">
        <f t="shared" si="2098"/>
        <v/>
      </c>
      <c r="S1902" s="340" t="str">
        <f t="shared" si="2151"/>
        <v/>
      </c>
      <c r="T1902" s="341" t="str">
        <f t="shared" si="2099"/>
        <v/>
      </c>
      <c r="U1902" s="341" t="str">
        <f t="shared" si="2100"/>
        <v/>
      </c>
      <c r="V1902" s="341" t="str">
        <f t="shared" si="2101"/>
        <v/>
      </c>
      <c r="W1902" s="341" t="str">
        <f t="shared" si="2102"/>
        <v/>
      </c>
      <c r="X1902" s="340" t="str">
        <f t="shared" si="2152"/>
        <v/>
      </c>
      <c r="Y1902" s="342" t="str">
        <f t="shared" si="2153"/>
        <v/>
      </c>
      <c r="Z1902" s="343" t="str">
        <f t="shared" si="2154"/>
        <v/>
      </c>
      <c r="AA1902" s="344" t="str">
        <f t="shared" si="2155"/>
        <v/>
      </c>
      <c r="AB1902" s="345" t="str">
        <f t="shared" si="2103"/>
        <v/>
      </c>
      <c r="AC1902" s="346" t="str">
        <f t="shared" si="2104"/>
        <v/>
      </c>
      <c r="AD1902" s="346" t="str">
        <f t="shared" si="2105"/>
        <v/>
      </c>
      <c r="AE1902" s="344" t="str">
        <f t="shared" si="2156"/>
        <v/>
      </c>
      <c r="AF1902" s="346" t="str">
        <f t="shared" si="2106"/>
        <v/>
      </c>
      <c r="AG1902" s="344" t="str">
        <f t="shared" si="2157"/>
        <v/>
      </c>
      <c r="AH1902" s="344" t="str">
        <f t="shared" si="2158"/>
        <v/>
      </c>
      <c r="AI1902" s="344" t="str">
        <f t="shared" si="2159"/>
        <v/>
      </c>
      <c r="AJ1902" s="346" t="str">
        <f t="shared" si="2160"/>
        <v/>
      </c>
      <c r="AK1902" s="346" t="str">
        <f t="shared" si="2161"/>
        <v/>
      </c>
      <c r="AL1902" s="347" t="str">
        <f t="shared" si="2162"/>
        <v/>
      </c>
      <c r="AM1902" s="141"/>
      <c r="AN1902" s="141"/>
      <c r="AO1902" s="142"/>
      <c r="AP1902" s="58">
        <f t="shared" si="2107"/>
        <v>0</v>
      </c>
      <c r="AQ1902" s="318">
        <f>SUM(AP$10:AP1902)</f>
        <v>0</v>
      </c>
      <c r="AR1902" s="143">
        <f t="shared" si="2165"/>
        <v>0.1</v>
      </c>
      <c r="AS1902" s="144" t="str">
        <f t="shared" si="2108"/>
        <v/>
      </c>
      <c r="AT1902" s="144" t="str">
        <f t="shared" si="2135"/>
        <v/>
      </c>
      <c r="AU1902" s="145"/>
      <c r="AV1902" s="58">
        <f t="shared" si="2166"/>
        <v>0</v>
      </c>
      <c r="AW1902" s="318">
        <f>SUM(AV$10:AV1902)</f>
        <v>0</v>
      </c>
      <c r="AX1902" s="319">
        <f t="shared" si="2167"/>
        <v>0.1</v>
      </c>
      <c r="AY1902" s="144" t="str">
        <f t="shared" si="2149"/>
        <v/>
      </c>
      <c r="AZ1902" s="144" t="str">
        <f t="shared" si="2150"/>
        <v/>
      </c>
      <c r="BA1902" s="144"/>
      <c r="BB1902" s="146" t="str">
        <f t="shared" si="2109"/>
        <v/>
      </c>
      <c r="BC1902" s="66" t="str">
        <f t="shared" si="2148"/>
        <v/>
      </c>
      <c r="BD1902" s="195" t="str">
        <f t="shared" si="2110"/>
        <v/>
      </c>
      <c r="BG1902" s="286" t="str">
        <f t="shared" si="2111"/>
        <v/>
      </c>
      <c r="BY1902" s="211" t="str">
        <f t="shared" si="2112"/>
        <v/>
      </c>
      <c r="BZ1902" s="150" t="str">
        <f t="shared" si="2113"/>
        <v/>
      </c>
      <c r="CB1902" s="54" t="str">
        <f t="shared" si="2147"/>
        <v/>
      </c>
      <c r="CD1902" s="54" t="str">
        <f t="shared" si="2114"/>
        <v/>
      </c>
      <c r="CF1902" s="54" t="str">
        <f t="shared" si="2115"/>
        <v/>
      </c>
      <c r="CH1902" s="150" t="str">
        <f t="shared" si="2116"/>
        <v/>
      </c>
      <c r="CI1902" s="290"/>
      <c r="CJ1902" s="150" t="str">
        <f t="shared" si="2117"/>
        <v/>
      </c>
      <c r="CK1902" s="290"/>
      <c r="CL1902" s="54" t="str">
        <f t="shared" si="2136"/>
        <v/>
      </c>
      <c r="CM1902" s="290"/>
      <c r="CN1902" s="150" t="str">
        <f t="shared" si="2118"/>
        <v/>
      </c>
      <c r="CO1902" s="290"/>
      <c r="CP1902" s="150" t="str">
        <f t="shared" si="2119"/>
        <v/>
      </c>
      <c r="CQ1902" s="290"/>
      <c r="CR1902" s="150" t="str">
        <f t="shared" si="2120"/>
        <v/>
      </c>
      <c r="CS1902" s="290"/>
      <c r="CT1902" s="150" t="str">
        <f t="shared" si="2121"/>
        <v/>
      </c>
      <c r="CU1902" s="150"/>
      <c r="CV1902" s="150" t="str">
        <f t="shared" si="2122"/>
        <v/>
      </c>
      <c r="CW1902" s="94"/>
      <c r="CX1902" s="151" t="str">
        <f t="shared" si="2163"/>
        <v/>
      </c>
      <c r="CY1902" s="151" t="str">
        <f t="shared" si="2164"/>
        <v/>
      </c>
      <c r="CZ1902" s="152"/>
      <c r="DA1902" s="373" t="str">
        <f t="shared" si="2137"/>
        <v/>
      </c>
      <c r="DC1902" s="153">
        <f t="shared" si="2123"/>
        <v>0</v>
      </c>
      <c r="DD1902" s="153">
        <f t="shared" si="2124"/>
        <v>0</v>
      </c>
      <c r="DE1902" s="153">
        <f t="shared" si="2125"/>
        <v>0</v>
      </c>
      <c r="DF1902" s="158">
        <f t="shared" si="2126"/>
        <v>-4.7000000000000002E-3</v>
      </c>
      <c r="DG1902" s="159">
        <f t="shared" si="2138"/>
        <v>-1.1703000000000001</v>
      </c>
      <c r="DH1902" s="158">
        <f t="shared" si="2127"/>
        <v>3.1999999999999997E-3</v>
      </c>
      <c r="DI1902" s="159">
        <f t="shared" si="2139"/>
        <v>0.79679999999999995</v>
      </c>
      <c r="DJ1902" s="158">
        <f t="shared" si="2128"/>
        <v>-2.7000000000000001E-3</v>
      </c>
      <c r="DK1902" s="159">
        <f t="shared" si="2140"/>
        <v>-0.67230000000000001</v>
      </c>
      <c r="DL1902" s="158">
        <f t="shared" si="2129"/>
        <v>1.1999999999999999E-3</v>
      </c>
      <c r="DM1902" s="159">
        <f t="shared" si="2141"/>
        <v>0.29879999999999995</v>
      </c>
      <c r="DN1902" s="158">
        <f t="shared" si="2130"/>
        <v>1.46E-2</v>
      </c>
      <c r="DO1902" s="159">
        <f t="shared" si="2142"/>
        <v>3.6354000000000002</v>
      </c>
      <c r="DP1902" s="158">
        <f t="shared" si="2131"/>
        <v>-1.2999999999999999E-2</v>
      </c>
      <c r="DQ1902" s="159">
        <f t="shared" si="2143"/>
        <v>-3.2369999999999997</v>
      </c>
      <c r="DR1902" s="158">
        <f t="shared" si="2132"/>
        <v>-6.7000000000000002E-3</v>
      </c>
      <c r="DS1902" s="159">
        <f t="shared" si="2144"/>
        <v>-1.6683000000000001</v>
      </c>
      <c r="DT1902" s="158">
        <f t="shared" si="2133"/>
        <v>-1.2999999999999999E-2</v>
      </c>
      <c r="DU1902" s="159">
        <f t="shared" si="2145"/>
        <v>-3.2369999999999997</v>
      </c>
      <c r="DV1902" s="158">
        <f t="shared" si="2134"/>
        <v>-6.7000000000000002E-3</v>
      </c>
      <c r="DW1902" s="160">
        <f t="shared" si="2146"/>
        <v>-1.6683000000000001</v>
      </c>
    </row>
    <row r="1903" spans="1:127" ht="24.95" customHeight="1" x14ac:dyDescent="0.2">
      <c r="A1903" s="272">
        <v>1894</v>
      </c>
      <c r="B1903" s="336"/>
      <c r="C1903" s="332"/>
      <c r="D1903" s="333"/>
      <c r="E1903" s="334"/>
      <c r="F1903" s="335"/>
      <c r="G1903" s="334"/>
      <c r="H1903" s="371"/>
      <c r="I1903" s="334"/>
      <c r="J1903" s="334"/>
      <c r="K1903" s="334"/>
      <c r="L1903" s="334"/>
      <c r="M1903" s="334"/>
      <c r="N1903" s="334"/>
      <c r="O1903" s="337"/>
      <c r="P1903" s="337"/>
      <c r="Q1903" s="338" t="str">
        <f t="shared" si="2097"/>
        <v xml:space="preserve"> </v>
      </c>
      <c r="R1903" s="339" t="str">
        <f t="shared" si="2098"/>
        <v/>
      </c>
      <c r="S1903" s="340" t="str">
        <f t="shared" si="2151"/>
        <v/>
      </c>
      <c r="T1903" s="341" t="str">
        <f t="shared" si="2099"/>
        <v/>
      </c>
      <c r="U1903" s="341" t="str">
        <f t="shared" si="2100"/>
        <v/>
      </c>
      <c r="V1903" s="341" t="str">
        <f t="shared" si="2101"/>
        <v/>
      </c>
      <c r="W1903" s="341" t="str">
        <f t="shared" si="2102"/>
        <v/>
      </c>
      <c r="X1903" s="340" t="str">
        <f t="shared" si="2152"/>
        <v/>
      </c>
      <c r="Y1903" s="342" t="str">
        <f t="shared" si="2153"/>
        <v/>
      </c>
      <c r="Z1903" s="343" t="str">
        <f t="shared" si="2154"/>
        <v/>
      </c>
      <c r="AA1903" s="344" t="str">
        <f t="shared" si="2155"/>
        <v/>
      </c>
      <c r="AB1903" s="345" t="str">
        <f t="shared" si="2103"/>
        <v/>
      </c>
      <c r="AC1903" s="346" t="str">
        <f t="shared" si="2104"/>
        <v/>
      </c>
      <c r="AD1903" s="346" t="str">
        <f t="shared" si="2105"/>
        <v/>
      </c>
      <c r="AE1903" s="344" t="str">
        <f t="shared" si="2156"/>
        <v/>
      </c>
      <c r="AF1903" s="346" t="str">
        <f t="shared" si="2106"/>
        <v/>
      </c>
      <c r="AG1903" s="344" t="str">
        <f t="shared" si="2157"/>
        <v/>
      </c>
      <c r="AH1903" s="344" t="str">
        <f t="shared" si="2158"/>
        <v/>
      </c>
      <c r="AI1903" s="344" t="str">
        <f t="shared" si="2159"/>
        <v/>
      </c>
      <c r="AJ1903" s="346" t="str">
        <f t="shared" si="2160"/>
        <v/>
      </c>
      <c r="AK1903" s="346" t="str">
        <f t="shared" si="2161"/>
        <v/>
      </c>
      <c r="AL1903" s="347" t="str">
        <f t="shared" si="2162"/>
        <v/>
      </c>
      <c r="AM1903" s="141"/>
      <c r="AN1903" s="141"/>
      <c r="AO1903" s="142"/>
      <c r="AP1903" s="58">
        <f t="shared" si="2107"/>
        <v>0</v>
      </c>
      <c r="AQ1903" s="318">
        <f>SUM(AP$10:AP1903)</f>
        <v>0</v>
      </c>
      <c r="AR1903" s="143">
        <f t="shared" si="2165"/>
        <v>0.1</v>
      </c>
      <c r="AS1903" s="144" t="str">
        <f t="shared" si="2108"/>
        <v/>
      </c>
      <c r="AT1903" s="144" t="str">
        <f t="shared" si="2135"/>
        <v/>
      </c>
      <c r="AU1903" s="145"/>
      <c r="AV1903" s="58">
        <f t="shared" si="2166"/>
        <v>0</v>
      </c>
      <c r="AW1903" s="318">
        <f>SUM(AV$10:AV1903)</f>
        <v>0</v>
      </c>
      <c r="AX1903" s="319">
        <f t="shared" si="2167"/>
        <v>0.1</v>
      </c>
      <c r="AY1903" s="144" t="str">
        <f t="shared" si="2149"/>
        <v/>
      </c>
      <c r="AZ1903" s="144" t="str">
        <f t="shared" si="2150"/>
        <v/>
      </c>
      <c r="BA1903" s="144"/>
      <c r="BB1903" s="146" t="str">
        <f t="shared" si="2109"/>
        <v/>
      </c>
      <c r="BC1903" s="66" t="str">
        <f t="shared" si="2148"/>
        <v/>
      </c>
      <c r="BD1903" s="195" t="str">
        <f t="shared" si="2110"/>
        <v/>
      </c>
      <c r="BG1903" s="286" t="str">
        <f t="shared" si="2111"/>
        <v/>
      </c>
      <c r="BY1903" s="211" t="str">
        <f t="shared" si="2112"/>
        <v/>
      </c>
      <c r="BZ1903" s="150" t="str">
        <f t="shared" si="2113"/>
        <v/>
      </c>
      <c r="CB1903" s="54" t="str">
        <f t="shared" si="2147"/>
        <v/>
      </c>
      <c r="CD1903" s="54" t="str">
        <f t="shared" si="2114"/>
        <v/>
      </c>
      <c r="CF1903" s="54" t="str">
        <f t="shared" si="2115"/>
        <v/>
      </c>
      <c r="CH1903" s="150" t="str">
        <f t="shared" si="2116"/>
        <v/>
      </c>
      <c r="CI1903" s="290"/>
      <c r="CJ1903" s="150" t="str">
        <f t="shared" si="2117"/>
        <v/>
      </c>
      <c r="CK1903" s="290"/>
      <c r="CL1903" s="54" t="str">
        <f t="shared" si="2136"/>
        <v/>
      </c>
      <c r="CM1903" s="290"/>
      <c r="CN1903" s="150" t="str">
        <f t="shared" si="2118"/>
        <v/>
      </c>
      <c r="CO1903" s="290"/>
      <c r="CP1903" s="150" t="str">
        <f t="shared" si="2119"/>
        <v/>
      </c>
      <c r="CQ1903" s="290"/>
      <c r="CR1903" s="150" t="str">
        <f t="shared" si="2120"/>
        <v/>
      </c>
      <c r="CS1903" s="290"/>
      <c r="CT1903" s="150" t="str">
        <f t="shared" si="2121"/>
        <v/>
      </c>
      <c r="CU1903" s="150"/>
      <c r="CV1903" s="150" t="str">
        <f t="shared" si="2122"/>
        <v/>
      </c>
      <c r="CW1903" s="94"/>
      <c r="CX1903" s="151" t="str">
        <f t="shared" si="2163"/>
        <v/>
      </c>
      <c r="CY1903" s="151" t="str">
        <f t="shared" si="2164"/>
        <v/>
      </c>
      <c r="CZ1903" s="152"/>
      <c r="DA1903" s="373" t="str">
        <f t="shared" si="2137"/>
        <v/>
      </c>
      <c r="DC1903" s="153">
        <f t="shared" si="2123"/>
        <v>0</v>
      </c>
      <c r="DD1903" s="153">
        <f t="shared" si="2124"/>
        <v>0</v>
      </c>
      <c r="DE1903" s="153">
        <f t="shared" si="2125"/>
        <v>0</v>
      </c>
      <c r="DF1903" s="158">
        <f t="shared" si="2126"/>
        <v>-4.7000000000000002E-3</v>
      </c>
      <c r="DG1903" s="159">
        <f t="shared" si="2138"/>
        <v>-1.1703000000000001</v>
      </c>
      <c r="DH1903" s="158">
        <f t="shared" si="2127"/>
        <v>3.1999999999999997E-3</v>
      </c>
      <c r="DI1903" s="159">
        <f t="shared" si="2139"/>
        <v>0.79679999999999995</v>
      </c>
      <c r="DJ1903" s="158">
        <f t="shared" si="2128"/>
        <v>-2.7000000000000001E-3</v>
      </c>
      <c r="DK1903" s="159">
        <f t="shared" si="2140"/>
        <v>-0.67230000000000001</v>
      </c>
      <c r="DL1903" s="158">
        <f t="shared" si="2129"/>
        <v>1.1999999999999999E-3</v>
      </c>
      <c r="DM1903" s="159">
        <f t="shared" si="2141"/>
        <v>0.29879999999999995</v>
      </c>
      <c r="DN1903" s="158">
        <f t="shared" si="2130"/>
        <v>1.46E-2</v>
      </c>
      <c r="DO1903" s="159">
        <f t="shared" si="2142"/>
        <v>3.6354000000000002</v>
      </c>
      <c r="DP1903" s="158">
        <f t="shared" si="2131"/>
        <v>-1.2999999999999999E-2</v>
      </c>
      <c r="DQ1903" s="159">
        <f t="shared" si="2143"/>
        <v>-3.2369999999999997</v>
      </c>
      <c r="DR1903" s="158">
        <f t="shared" si="2132"/>
        <v>-6.7000000000000002E-3</v>
      </c>
      <c r="DS1903" s="159">
        <f t="shared" si="2144"/>
        <v>-1.6683000000000001</v>
      </c>
      <c r="DT1903" s="158">
        <f t="shared" si="2133"/>
        <v>-1.2999999999999999E-2</v>
      </c>
      <c r="DU1903" s="159">
        <f t="shared" si="2145"/>
        <v>-3.2369999999999997</v>
      </c>
      <c r="DV1903" s="158">
        <f t="shared" si="2134"/>
        <v>-6.7000000000000002E-3</v>
      </c>
      <c r="DW1903" s="160">
        <f t="shared" si="2146"/>
        <v>-1.6683000000000001</v>
      </c>
    </row>
    <row r="1904" spans="1:127" ht="24.95" customHeight="1" x14ac:dyDescent="0.2">
      <c r="A1904" s="272">
        <v>1895</v>
      </c>
      <c r="B1904" s="336"/>
      <c r="C1904" s="332"/>
      <c r="D1904" s="333"/>
      <c r="E1904" s="334"/>
      <c r="F1904" s="335"/>
      <c r="G1904" s="334"/>
      <c r="H1904" s="371"/>
      <c r="I1904" s="334"/>
      <c r="J1904" s="334"/>
      <c r="K1904" s="334"/>
      <c r="L1904" s="334"/>
      <c r="M1904" s="334"/>
      <c r="N1904" s="334"/>
      <c r="O1904" s="337"/>
      <c r="P1904" s="337"/>
      <c r="Q1904" s="338" t="str">
        <f t="shared" si="2097"/>
        <v xml:space="preserve"> </v>
      </c>
      <c r="R1904" s="339" t="str">
        <f t="shared" si="2098"/>
        <v/>
      </c>
      <c r="S1904" s="340" t="str">
        <f t="shared" si="2151"/>
        <v/>
      </c>
      <c r="T1904" s="341" t="str">
        <f t="shared" si="2099"/>
        <v/>
      </c>
      <c r="U1904" s="341" t="str">
        <f t="shared" si="2100"/>
        <v/>
      </c>
      <c r="V1904" s="341" t="str">
        <f t="shared" si="2101"/>
        <v/>
      </c>
      <c r="W1904" s="341" t="str">
        <f t="shared" si="2102"/>
        <v/>
      </c>
      <c r="X1904" s="340" t="str">
        <f t="shared" si="2152"/>
        <v/>
      </c>
      <c r="Y1904" s="342" t="str">
        <f t="shared" si="2153"/>
        <v/>
      </c>
      <c r="Z1904" s="343" t="str">
        <f t="shared" si="2154"/>
        <v/>
      </c>
      <c r="AA1904" s="344" t="str">
        <f t="shared" si="2155"/>
        <v/>
      </c>
      <c r="AB1904" s="345" t="str">
        <f t="shared" si="2103"/>
        <v/>
      </c>
      <c r="AC1904" s="346" t="str">
        <f t="shared" si="2104"/>
        <v/>
      </c>
      <c r="AD1904" s="346" t="str">
        <f t="shared" si="2105"/>
        <v/>
      </c>
      <c r="AE1904" s="344" t="str">
        <f t="shared" si="2156"/>
        <v/>
      </c>
      <c r="AF1904" s="346" t="str">
        <f t="shared" si="2106"/>
        <v/>
      </c>
      <c r="AG1904" s="344" t="str">
        <f t="shared" si="2157"/>
        <v/>
      </c>
      <c r="AH1904" s="344" t="str">
        <f t="shared" si="2158"/>
        <v/>
      </c>
      <c r="AI1904" s="344" t="str">
        <f t="shared" si="2159"/>
        <v/>
      </c>
      <c r="AJ1904" s="346" t="str">
        <f t="shared" si="2160"/>
        <v/>
      </c>
      <c r="AK1904" s="346" t="str">
        <f t="shared" si="2161"/>
        <v/>
      </c>
      <c r="AL1904" s="347" t="str">
        <f t="shared" si="2162"/>
        <v/>
      </c>
      <c r="AM1904" s="141"/>
      <c r="AN1904" s="141"/>
      <c r="AO1904" s="142"/>
      <c r="AP1904" s="58">
        <f t="shared" si="2107"/>
        <v>0</v>
      </c>
      <c r="AQ1904" s="318">
        <f>SUM(AP$10:AP1904)</f>
        <v>0</v>
      </c>
      <c r="AR1904" s="143">
        <f t="shared" si="2165"/>
        <v>0.1</v>
      </c>
      <c r="AS1904" s="144" t="str">
        <f t="shared" si="2108"/>
        <v/>
      </c>
      <c r="AT1904" s="144" t="str">
        <f t="shared" si="2135"/>
        <v/>
      </c>
      <c r="AU1904" s="145"/>
      <c r="AV1904" s="58">
        <f t="shared" si="2166"/>
        <v>0</v>
      </c>
      <c r="AW1904" s="318">
        <f>SUM(AV$10:AV1904)</f>
        <v>0</v>
      </c>
      <c r="AX1904" s="319">
        <f t="shared" si="2167"/>
        <v>0.1</v>
      </c>
      <c r="AY1904" s="144" t="str">
        <f t="shared" si="2149"/>
        <v/>
      </c>
      <c r="AZ1904" s="144" t="str">
        <f t="shared" si="2150"/>
        <v/>
      </c>
      <c r="BA1904" s="144"/>
      <c r="BB1904" s="146" t="str">
        <f t="shared" si="2109"/>
        <v/>
      </c>
      <c r="BC1904" s="66" t="str">
        <f t="shared" si="2148"/>
        <v/>
      </c>
      <c r="BD1904" s="195" t="str">
        <f t="shared" si="2110"/>
        <v/>
      </c>
      <c r="BG1904" s="286" t="str">
        <f t="shared" si="2111"/>
        <v/>
      </c>
      <c r="BY1904" s="211" t="str">
        <f t="shared" si="2112"/>
        <v/>
      </c>
      <c r="BZ1904" s="150" t="str">
        <f t="shared" si="2113"/>
        <v/>
      </c>
      <c r="CB1904" s="54" t="str">
        <f t="shared" si="2147"/>
        <v/>
      </c>
      <c r="CD1904" s="54" t="str">
        <f t="shared" si="2114"/>
        <v/>
      </c>
      <c r="CF1904" s="54" t="str">
        <f t="shared" si="2115"/>
        <v/>
      </c>
      <c r="CH1904" s="150" t="str">
        <f t="shared" si="2116"/>
        <v/>
      </c>
      <c r="CI1904" s="290"/>
      <c r="CJ1904" s="150" t="str">
        <f t="shared" si="2117"/>
        <v/>
      </c>
      <c r="CK1904" s="290"/>
      <c r="CL1904" s="54" t="str">
        <f t="shared" si="2136"/>
        <v/>
      </c>
      <c r="CM1904" s="290"/>
      <c r="CN1904" s="150" t="str">
        <f t="shared" si="2118"/>
        <v/>
      </c>
      <c r="CO1904" s="290"/>
      <c r="CP1904" s="150" t="str">
        <f t="shared" si="2119"/>
        <v/>
      </c>
      <c r="CQ1904" s="290"/>
      <c r="CR1904" s="150" t="str">
        <f t="shared" si="2120"/>
        <v/>
      </c>
      <c r="CS1904" s="290"/>
      <c r="CT1904" s="150" t="str">
        <f t="shared" si="2121"/>
        <v/>
      </c>
      <c r="CU1904" s="150"/>
      <c r="CV1904" s="150" t="str">
        <f t="shared" si="2122"/>
        <v/>
      </c>
      <c r="CW1904" s="94"/>
      <c r="CX1904" s="151" t="str">
        <f t="shared" si="2163"/>
        <v/>
      </c>
      <c r="CY1904" s="151" t="str">
        <f t="shared" si="2164"/>
        <v/>
      </c>
      <c r="CZ1904" s="152"/>
      <c r="DA1904" s="373" t="str">
        <f t="shared" si="2137"/>
        <v/>
      </c>
      <c r="DC1904" s="153">
        <f t="shared" si="2123"/>
        <v>0</v>
      </c>
      <c r="DD1904" s="153">
        <f t="shared" si="2124"/>
        <v>0</v>
      </c>
      <c r="DE1904" s="153">
        <f t="shared" si="2125"/>
        <v>0</v>
      </c>
      <c r="DF1904" s="158">
        <f t="shared" si="2126"/>
        <v>-4.7000000000000002E-3</v>
      </c>
      <c r="DG1904" s="159">
        <f t="shared" si="2138"/>
        <v>-1.1703000000000001</v>
      </c>
      <c r="DH1904" s="158">
        <f t="shared" si="2127"/>
        <v>3.1999999999999997E-3</v>
      </c>
      <c r="DI1904" s="159">
        <f t="shared" si="2139"/>
        <v>0.79679999999999995</v>
      </c>
      <c r="DJ1904" s="158">
        <f t="shared" si="2128"/>
        <v>-2.7000000000000001E-3</v>
      </c>
      <c r="DK1904" s="159">
        <f t="shared" si="2140"/>
        <v>-0.67230000000000001</v>
      </c>
      <c r="DL1904" s="158">
        <f t="shared" si="2129"/>
        <v>1.1999999999999999E-3</v>
      </c>
      <c r="DM1904" s="159">
        <f t="shared" si="2141"/>
        <v>0.29879999999999995</v>
      </c>
      <c r="DN1904" s="158">
        <f t="shared" si="2130"/>
        <v>1.46E-2</v>
      </c>
      <c r="DO1904" s="159">
        <f t="shared" si="2142"/>
        <v>3.6354000000000002</v>
      </c>
      <c r="DP1904" s="158">
        <f t="shared" si="2131"/>
        <v>-1.2999999999999999E-2</v>
      </c>
      <c r="DQ1904" s="159">
        <f t="shared" si="2143"/>
        <v>-3.2369999999999997</v>
      </c>
      <c r="DR1904" s="158">
        <f t="shared" si="2132"/>
        <v>-6.7000000000000002E-3</v>
      </c>
      <c r="DS1904" s="159">
        <f t="shared" si="2144"/>
        <v>-1.6683000000000001</v>
      </c>
      <c r="DT1904" s="158">
        <f t="shared" si="2133"/>
        <v>-1.2999999999999999E-2</v>
      </c>
      <c r="DU1904" s="159">
        <f t="shared" si="2145"/>
        <v>-3.2369999999999997</v>
      </c>
      <c r="DV1904" s="158">
        <f t="shared" si="2134"/>
        <v>-6.7000000000000002E-3</v>
      </c>
      <c r="DW1904" s="160">
        <f t="shared" si="2146"/>
        <v>-1.6683000000000001</v>
      </c>
    </row>
    <row r="1905" spans="1:127" ht="24.95" customHeight="1" x14ac:dyDescent="0.2">
      <c r="A1905" s="272">
        <v>1896</v>
      </c>
      <c r="B1905" s="336"/>
      <c r="C1905" s="332"/>
      <c r="D1905" s="333"/>
      <c r="E1905" s="334"/>
      <c r="F1905" s="335"/>
      <c r="G1905" s="334"/>
      <c r="H1905" s="371"/>
      <c r="I1905" s="334"/>
      <c r="J1905" s="334"/>
      <c r="K1905" s="334"/>
      <c r="L1905" s="334"/>
      <c r="M1905" s="334"/>
      <c r="N1905" s="334"/>
      <c r="O1905" s="337"/>
      <c r="P1905" s="337"/>
      <c r="Q1905" s="338" t="str">
        <f t="shared" si="2097"/>
        <v xml:space="preserve"> </v>
      </c>
      <c r="R1905" s="339" t="str">
        <f t="shared" si="2098"/>
        <v/>
      </c>
      <c r="S1905" s="340" t="str">
        <f t="shared" si="2151"/>
        <v/>
      </c>
      <c r="T1905" s="341" t="str">
        <f t="shared" si="2099"/>
        <v/>
      </c>
      <c r="U1905" s="341" t="str">
        <f t="shared" si="2100"/>
        <v/>
      </c>
      <c r="V1905" s="341" t="str">
        <f t="shared" si="2101"/>
        <v/>
      </c>
      <c r="W1905" s="341" t="str">
        <f t="shared" si="2102"/>
        <v/>
      </c>
      <c r="X1905" s="340" t="str">
        <f t="shared" si="2152"/>
        <v/>
      </c>
      <c r="Y1905" s="342" t="str">
        <f t="shared" si="2153"/>
        <v/>
      </c>
      <c r="Z1905" s="343" t="str">
        <f t="shared" si="2154"/>
        <v/>
      </c>
      <c r="AA1905" s="344" t="str">
        <f t="shared" si="2155"/>
        <v/>
      </c>
      <c r="AB1905" s="345" t="str">
        <f t="shared" si="2103"/>
        <v/>
      </c>
      <c r="AC1905" s="346" t="str">
        <f t="shared" si="2104"/>
        <v/>
      </c>
      <c r="AD1905" s="346" t="str">
        <f t="shared" si="2105"/>
        <v/>
      </c>
      <c r="AE1905" s="344" t="str">
        <f t="shared" si="2156"/>
        <v/>
      </c>
      <c r="AF1905" s="346" t="str">
        <f t="shared" si="2106"/>
        <v/>
      </c>
      <c r="AG1905" s="344" t="str">
        <f t="shared" si="2157"/>
        <v/>
      </c>
      <c r="AH1905" s="344" t="str">
        <f t="shared" si="2158"/>
        <v/>
      </c>
      <c r="AI1905" s="344" t="str">
        <f t="shared" si="2159"/>
        <v/>
      </c>
      <c r="AJ1905" s="346" t="str">
        <f t="shared" si="2160"/>
        <v/>
      </c>
      <c r="AK1905" s="346" t="str">
        <f t="shared" si="2161"/>
        <v/>
      </c>
      <c r="AL1905" s="347" t="str">
        <f t="shared" si="2162"/>
        <v/>
      </c>
      <c r="AM1905" s="141"/>
      <c r="AN1905" s="141"/>
      <c r="AO1905" s="142"/>
      <c r="AP1905" s="58">
        <f t="shared" si="2107"/>
        <v>0</v>
      </c>
      <c r="AQ1905" s="318">
        <f>SUM(AP$10:AP1905)</f>
        <v>0</v>
      </c>
      <c r="AR1905" s="143">
        <f t="shared" si="2165"/>
        <v>0.1</v>
      </c>
      <c r="AS1905" s="144" t="str">
        <f t="shared" si="2108"/>
        <v/>
      </c>
      <c r="AT1905" s="144" t="str">
        <f t="shared" si="2135"/>
        <v/>
      </c>
      <c r="AU1905" s="145"/>
      <c r="AV1905" s="58">
        <f t="shared" si="2166"/>
        <v>0</v>
      </c>
      <c r="AW1905" s="318">
        <f>SUM(AV$10:AV1905)</f>
        <v>0</v>
      </c>
      <c r="AX1905" s="319">
        <f t="shared" si="2167"/>
        <v>0.1</v>
      </c>
      <c r="AY1905" s="144" t="str">
        <f t="shared" si="2149"/>
        <v/>
      </c>
      <c r="AZ1905" s="144" t="str">
        <f t="shared" si="2150"/>
        <v/>
      </c>
      <c r="BA1905" s="144"/>
      <c r="BB1905" s="146" t="str">
        <f t="shared" si="2109"/>
        <v/>
      </c>
      <c r="BC1905" s="66" t="str">
        <f t="shared" si="2148"/>
        <v/>
      </c>
      <c r="BD1905" s="195" t="str">
        <f t="shared" si="2110"/>
        <v/>
      </c>
      <c r="BG1905" s="286" t="str">
        <f t="shared" si="2111"/>
        <v/>
      </c>
      <c r="BY1905" s="211" t="str">
        <f t="shared" si="2112"/>
        <v/>
      </c>
      <c r="BZ1905" s="150" t="str">
        <f t="shared" si="2113"/>
        <v/>
      </c>
      <c r="CB1905" s="54" t="str">
        <f t="shared" si="2147"/>
        <v/>
      </c>
      <c r="CD1905" s="54" t="str">
        <f t="shared" si="2114"/>
        <v/>
      </c>
      <c r="CF1905" s="54" t="str">
        <f t="shared" si="2115"/>
        <v/>
      </c>
      <c r="CH1905" s="150" t="str">
        <f t="shared" si="2116"/>
        <v/>
      </c>
      <c r="CI1905" s="290"/>
      <c r="CJ1905" s="150" t="str">
        <f t="shared" si="2117"/>
        <v/>
      </c>
      <c r="CK1905" s="290"/>
      <c r="CL1905" s="54" t="str">
        <f t="shared" si="2136"/>
        <v/>
      </c>
      <c r="CM1905" s="290"/>
      <c r="CN1905" s="150" t="str">
        <f t="shared" si="2118"/>
        <v/>
      </c>
      <c r="CO1905" s="290"/>
      <c r="CP1905" s="150" t="str">
        <f t="shared" si="2119"/>
        <v/>
      </c>
      <c r="CQ1905" s="290"/>
      <c r="CR1905" s="150" t="str">
        <f t="shared" si="2120"/>
        <v/>
      </c>
      <c r="CS1905" s="290"/>
      <c r="CT1905" s="150" t="str">
        <f t="shared" si="2121"/>
        <v/>
      </c>
      <c r="CU1905" s="150"/>
      <c r="CV1905" s="150" t="str">
        <f t="shared" si="2122"/>
        <v/>
      </c>
      <c r="CW1905" s="94"/>
      <c r="CX1905" s="151" t="str">
        <f t="shared" si="2163"/>
        <v/>
      </c>
      <c r="CY1905" s="151" t="str">
        <f t="shared" si="2164"/>
        <v/>
      </c>
      <c r="CZ1905" s="152"/>
      <c r="DA1905" s="373" t="str">
        <f t="shared" si="2137"/>
        <v/>
      </c>
      <c r="DC1905" s="153">
        <f t="shared" si="2123"/>
        <v>0</v>
      </c>
      <c r="DD1905" s="153">
        <f t="shared" si="2124"/>
        <v>0</v>
      </c>
      <c r="DE1905" s="153">
        <f t="shared" si="2125"/>
        <v>0</v>
      </c>
      <c r="DF1905" s="158">
        <f t="shared" si="2126"/>
        <v>-4.7000000000000002E-3</v>
      </c>
      <c r="DG1905" s="159">
        <f t="shared" si="2138"/>
        <v>-1.1703000000000001</v>
      </c>
      <c r="DH1905" s="158">
        <f t="shared" si="2127"/>
        <v>3.1999999999999997E-3</v>
      </c>
      <c r="DI1905" s="159">
        <f t="shared" si="2139"/>
        <v>0.79679999999999995</v>
      </c>
      <c r="DJ1905" s="158">
        <f t="shared" si="2128"/>
        <v>-2.7000000000000001E-3</v>
      </c>
      <c r="DK1905" s="159">
        <f t="shared" si="2140"/>
        <v>-0.67230000000000001</v>
      </c>
      <c r="DL1905" s="158">
        <f t="shared" si="2129"/>
        <v>1.1999999999999999E-3</v>
      </c>
      <c r="DM1905" s="159">
        <f t="shared" si="2141"/>
        <v>0.29879999999999995</v>
      </c>
      <c r="DN1905" s="158">
        <f t="shared" si="2130"/>
        <v>1.46E-2</v>
      </c>
      <c r="DO1905" s="159">
        <f t="shared" si="2142"/>
        <v>3.6354000000000002</v>
      </c>
      <c r="DP1905" s="158">
        <f t="shared" si="2131"/>
        <v>-1.2999999999999999E-2</v>
      </c>
      <c r="DQ1905" s="159">
        <f t="shared" si="2143"/>
        <v>-3.2369999999999997</v>
      </c>
      <c r="DR1905" s="158">
        <f t="shared" si="2132"/>
        <v>-6.7000000000000002E-3</v>
      </c>
      <c r="DS1905" s="159">
        <f t="shared" si="2144"/>
        <v>-1.6683000000000001</v>
      </c>
      <c r="DT1905" s="158">
        <f t="shared" si="2133"/>
        <v>-1.2999999999999999E-2</v>
      </c>
      <c r="DU1905" s="159">
        <f t="shared" si="2145"/>
        <v>-3.2369999999999997</v>
      </c>
      <c r="DV1905" s="158">
        <f t="shared" si="2134"/>
        <v>-6.7000000000000002E-3</v>
      </c>
      <c r="DW1905" s="160">
        <f t="shared" si="2146"/>
        <v>-1.6683000000000001</v>
      </c>
    </row>
    <row r="1906" spans="1:127" ht="24.95" customHeight="1" x14ac:dyDescent="0.2">
      <c r="A1906" s="272">
        <v>1897</v>
      </c>
      <c r="B1906" s="336"/>
      <c r="C1906" s="332"/>
      <c r="D1906" s="333"/>
      <c r="E1906" s="334"/>
      <c r="F1906" s="335"/>
      <c r="G1906" s="334"/>
      <c r="H1906" s="371"/>
      <c r="I1906" s="334"/>
      <c r="J1906" s="334"/>
      <c r="K1906" s="334"/>
      <c r="L1906" s="334"/>
      <c r="M1906" s="334"/>
      <c r="N1906" s="334"/>
      <c r="O1906" s="337"/>
      <c r="P1906" s="337"/>
      <c r="Q1906" s="338" t="str">
        <f t="shared" si="2097"/>
        <v xml:space="preserve"> </v>
      </c>
      <c r="R1906" s="339" t="str">
        <f t="shared" si="2098"/>
        <v/>
      </c>
      <c r="S1906" s="340" t="str">
        <f t="shared" si="2151"/>
        <v/>
      </c>
      <c r="T1906" s="341" t="str">
        <f t="shared" si="2099"/>
        <v/>
      </c>
      <c r="U1906" s="341" t="str">
        <f t="shared" si="2100"/>
        <v/>
      </c>
      <c r="V1906" s="341" t="str">
        <f t="shared" si="2101"/>
        <v/>
      </c>
      <c r="W1906" s="341" t="str">
        <f t="shared" si="2102"/>
        <v/>
      </c>
      <c r="X1906" s="340" t="str">
        <f t="shared" si="2152"/>
        <v/>
      </c>
      <c r="Y1906" s="342" t="str">
        <f t="shared" si="2153"/>
        <v/>
      </c>
      <c r="Z1906" s="343" t="str">
        <f t="shared" si="2154"/>
        <v/>
      </c>
      <c r="AA1906" s="344" t="str">
        <f t="shared" si="2155"/>
        <v/>
      </c>
      <c r="AB1906" s="345" t="str">
        <f t="shared" si="2103"/>
        <v/>
      </c>
      <c r="AC1906" s="346" t="str">
        <f t="shared" si="2104"/>
        <v/>
      </c>
      <c r="AD1906" s="346" t="str">
        <f t="shared" si="2105"/>
        <v/>
      </c>
      <c r="AE1906" s="344" t="str">
        <f t="shared" si="2156"/>
        <v/>
      </c>
      <c r="AF1906" s="346" t="str">
        <f t="shared" si="2106"/>
        <v/>
      </c>
      <c r="AG1906" s="344" t="str">
        <f t="shared" si="2157"/>
        <v/>
      </c>
      <c r="AH1906" s="344" t="str">
        <f t="shared" si="2158"/>
        <v/>
      </c>
      <c r="AI1906" s="344" t="str">
        <f t="shared" si="2159"/>
        <v/>
      </c>
      <c r="AJ1906" s="346" t="str">
        <f t="shared" si="2160"/>
        <v/>
      </c>
      <c r="AK1906" s="346" t="str">
        <f t="shared" si="2161"/>
        <v/>
      </c>
      <c r="AL1906" s="347" t="str">
        <f t="shared" si="2162"/>
        <v/>
      </c>
      <c r="AM1906" s="141"/>
      <c r="AN1906" s="141"/>
      <c r="AO1906" s="142"/>
      <c r="AP1906" s="58">
        <f t="shared" si="2107"/>
        <v>0</v>
      </c>
      <c r="AQ1906" s="318">
        <f>SUM(AP$10:AP1906)</f>
        <v>0</v>
      </c>
      <c r="AR1906" s="143">
        <f t="shared" si="2165"/>
        <v>0.1</v>
      </c>
      <c r="AS1906" s="144" t="str">
        <f t="shared" si="2108"/>
        <v/>
      </c>
      <c r="AT1906" s="144" t="str">
        <f t="shared" si="2135"/>
        <v/>
      </c>
      <c r="AU1906" s="145"/>
      <c r="AV1906" s="58">
        <f t="shared" si="2166"/>
        <v>0</v>
      </c>
      <c r="AW1906" s="318">
        <f>SUM(AV$10:AV1906)</f>
        <v>0</v>
      </c>
      <c r="AX1906" s="319">
        <f t="shared" si="2167"/>
        <v>0.1</v>
      </c>
      <c r="AY1906" s="144" t="str">
        <f t="shared" si="2149"/>
        <v/>
      </c>
      <c r="AZ1906" s="144" t="str">
        <f t="shared" si="2150"/>
        <v/>
      </c>
      <c r="BA1906" s="144"/>
      <c r="BB1906" s="146" t="str">
        <f t="shared" si="2109"/>
        <v/>
      </c>
      <c r="BC1906" s="66" t="str">
        <f t="shared" si="2148"/>
        <v/>
      </c>
      <c r="BD1906" s="195" t="str">
        <f t="shared" si="2110"/>
        <v/>
      </c>
      <c r="BG1906" s="286" t="str">
        <f t="shared" si="2111"/>
        <v/>
      </c>
      <c r="BY1906" s="211" t="str">
        <f t="shared" si="2112"/>
        <v/>
      </c>
      <c r="BZ1906" s="150" t="str">
        <f t="shared" si="2113"/>
        <v/>
      </c>
      <c r="CB1906" s="54" t="str">
        <f t="shared" si="2147"/>
        <v/>
      </c>
      <c r="CD1906" s="54" t="str">
        <f t="shared" si="2114"/>
        <v/>
      </c>
      <c r="CF1906" s="54" t="str">
        <f t="shared" si="2115"/>
        <v/>
      </c>
      <c r="CH1906" s="150" t="str">
        <f t="shared" si="2116"/>
        <v/>
      </c>
      <c r="CI1906" s="290"/>
      <c r="CJ1906" s="150" t="str">
        <f t="shared" si="2117"/>
        <v/>
      </c>
      <c r="CK1906" s="290"/>
      <c r="CL1906" s="54" t="str">
        <f t="shared" si="2136"/>
        <v/>
      </c>
      <c r="CM1906" s="290"/>
      <c r="CN1906" s="150" t="str">
        <f t="shared" si="2118"/>
        <v/>
      </c>
      <c r="CO1906" s="290"/>
      <c r="CP1906" s="150" t="str">
        <f t="shared" si="2119"/>
        <v/>
      </c>
      <c r="CQ1906" s="290"/>
      <c r="CR1906" s="150" t="str">
        <f t="shared" si="2120"/>
        <v/>
      </c>
      <c r="CS1906" s="290"/>
      <c r="CT1906" s="150" t="str">
        <f t="shared" si="2121"/>
        <v/>
      </c>
      <c r="CU1906" s="150"/>
      <c r="CV1906" s="150" t="str">
        <f t="shared" si="2122"/>
        <v/>
      </c>
      <c r="CW1906" s="94"/>
      <c r="CX1906" s="151" t="str">
        <f t="shared" si="2163"/>
        <v/>
      </c>
      <c r="CY1906" s="151" t="str">
        <f t="shared" si="2164"/>
        <v/>
      </c>
      <c r="CZ1906" s="152"/>
      <c r="DA1906" s="373" t="str">
        <f t="shared" si="2137"/>
        <v/>
      </c>
      <c r="DC1906" s="153">
        <f t="shared" si="2123"/>
        <v>0</v>
      </c>
      <c r="DD1906" s="153">
        <f t="shared" si="2124"/>
        <v>0</v>
      </c>
      <c r="DE1906" s="153">
        <f t="shared" si="2125"/>
        <v>0</v>
      </c>
      <c r="DF1906" s="158">
        <f t="shared" si="2126"/>
        <v>-4.7000000000000002E-3</v>
      </c>
      <c r="DG1906" s="159">
        <f t="shared" si="2138"/>
        <v>-1.1703000000000001</v>
      </c>
      <c r="DH1906" s="158">
        <f t="shared" si="2127"/>
        <v>3.1999999999999997E-3</v>
      </c>
      <c r="DI1906" s="159">
        <f t="shared" si="2139"/>
        <v>0.79679999999999995</v>
      </c>
      <c r="DJ1906" s="158">
        <f t="shared" si="2128"/>
        <v>-2.7000000000000001E-3</v>
      </c>
      <c r="DK1906" s="159">
        <f t="shared" si="2140"/>
        <v>-0.67230000000000001</v>
      </c>
      <c r="DL1906" s="158">
        <f t="shared" si="2129"/>
        <v>1.1999999999999999E-3</v>
      </c>
      <c r="DM1906" s="159">
        <f t="shared" si="2141"/>
        <v>0.29879999999999995</v>
      </c>
      <c r="DN1906" s="158">
        <f t="shared" si="2130"/>
        <v>1.46E-2</v>
      </c>
      <c r="DO1906" s="159">
        <f t="shared" si="2142"/>
        <v>3.6354000000000002</v>
      </c>
      <c r="DP1906" s="158">
        <f t="shared" si="2131"/>
        <v>-1.2999999999999999E-2</v>
      </c>
      <c r="DQ1906" s="159">
        <f t="shared" si="2143"/>
        <v>-3.2369999999999997</v>
      </c>
      <c r="DR1906" s="158">
        <f t="shared" si="2132"/>
        <v>-6.7000000000000002E-3</v>
      </c>
      <c r="DS1906" s="159">
        <f t="shared" si="2144"/>
        <v>-1.6683000000000001</v>
      </c>
      <c r="DT1906" s="158">
        <f t="shared" si="2133"/>
        <v>-1.2999999999999999E-2</v>
      </c>
      <c r="DU1906" s="159">
        <f t="shared" si="2145"/>
        <v>-3.2369999999999997</v>
      </c>
      <c r="DV1906" s="158">
        <f t="shared" si="2134"/>
        <v>-6.7000000000000002E-3</v>
      </c>
      <c r="DW1906" s="160">
        <f t="shared" si="2146"/>
        <v>-1.6683000000000001</v>
      </c>
    </row>
    <row r="1907" spans="1:127" ht="24.95" customHeight="1" x14ac:dyDescent="0.2">
      <c r="A1907" s="272">
        <v>1898</v>
      </c>
      <c r="B1907" s="336"/>
      <c r="C1907" s="332"/>
      <c r="D1907" s="333"/>
      <c r="E1907" s="334"/>
      <c r="F1907" s="335"/>
      <c r="G1907" s="334"/>
      <c r="H1907" s="371"/>
      <c r="I1907" s="334"/>
      <c r="J1907" s="334"/>
      <c r="K1907" s="334"/>
      <c r="L1907" s="334"/>
      <c r="M1907" s="334"/>
      <c r="N1907" s="334"/>
      <c r="O1907" s="337"/>
      <c r="P1907" s="337"/>
      <c r="Q1907" s="338" t="str">
        <f t="shared" si="2097"/>
        <v xml:space="preserve"> </v>
      </c>
      <c r="R1907" s="339" t="str">
        <f t="shared" si="2098"/>
        <v/>
      </c>
      <c r="S1907" s="340" t="str">
        <f t="shared" si="2151"/>
        <v/>
      </c>
      <c r="T1907" s="341" t="str">
        <f t="shared" si="2099"/>
        <v/>
      </c>
      <c r="U1907" s="341" t="str">
        <f t="shared" si="2100"/>
        <v/>
      </c>
      <c r="V1907" s="341" t="str">
        <f t="shared" si="2101"/>
        <v/>
      </c>
      <c r="W1907" s="341" t="str">
        <f t="shared" si="2102"/>
        <v/>
      </c>
      <c r="X1907" s="340" t="str">
        <f t="shared" si="2152"/>
        <v/>
      </c>
      <c r="Y1907" s="342" t="str">
        <f t="shared" si="2153"/>
        <v/>
      </c>
      <c r="Z1907" s="343" t="str">
        <f t="shared" si="2154"/>
        <v/>
      </c>
      <c r="AA1907" s="344" t="str">
        <f t="shared" si="2155"/>
        <v/>
      </c>
      <c r="AB1907" s="345" t="str">
        <f t="shared" si="2103"/>
        <v/>
      </c>
      <c r="AC1907" s="346" t="str">
        <f t="shared" si="2104"/>
        <v/>
      </c>
      <c r="AD1907" s="346" t="str">
        <f t="shared" si="2105"/>
        <v/>
      </c>
      <c r="AE1907" s="344" t="str">
        <f t="shared" si="2156"/>
        <v/>
      </c>
      <c r="AF1907" s="346" t="str">
        <f t="shared" si="2106"/>
        <v/>
      </c>
      <c r="AG1907" s="344" t="str">
        <f t="shared" si="2157"/>
        <v/>
      </c>
      <c r="AH1907" s="344" t="str">
        <f t="shared" si="2158"/>
        <v/>
      </c>
      <c r="AI1907" s="344" t="str">
        <f t="shared" si="2159"/>
        <v/>
      </c>
      <c r="AJ1907" s="346" t="str">
        <f t="shared" si="2160"/>
        <v/>
      </c>
      <c r="AK1907" s="346" t="str">
        <f t="shared" si="2161"/>
        <v/>
      </c>
      <c r="AL1907" s="347" t="str">
        <f t="shared" si="2162"/>
        <v/>
      </c>
      <c r="AM1907" s="141"/>
      <c r="AN1907" s="141"/>
      <c r="AO1907" s="142"/>
      <c r="AP1907" s="58">
        <f t="shared" si="2107"/>
        <v>0</v>
      </c>
      <c r="AQ1907" s="318">
        <f>SUM(AP$10:AP1907)</f>
        <v>0</v>
      </c>
      <c r="AR1907" s="143">
        <f t="shared" si="2165"/>
        <v>0.1</v>
      </c>
      <c r="AS1907" s="144" t="str">
        <f t="shared" si="2108"/>
        <v/>
      </c>
      <c r="AT1907" s="144" t="str">
        <f t="shared" si="2135"/>
        <v/>
      </c>
      <c r="AU1907" s="145"/>
      <c r="AV1907" s="58">
        <f t="shared" si="2166"/>
        <v>0</v>
      </c>
      <c r="AW1907" s="318">
        <f>SUM(AV$10:AV1907)</f>
        <v>0</v>
      </c>
      <c r="AX1907" s="319">
        <f t="shared" si="2167"/>
        <v>0.1</v>
      </c>
      <c r="AY1907" s="144" t="str">
        <f t="shared" si="2149"/>
        <v/>
      </c>
      <c r="AZ1907" s="144" t="str">
        <f t="shared" si="2150"/>
        <v/>
      </c>
      <c r="BA1907" s="144"/>
      <c r="BB1907" s="146" t="str">
        <f t="shared" si="2109"/>
        <v/>
      </c>
      <c r="BC1907" s="66" t="str">
        <f t="shared" si="2148"/>
        <v/>
      </c>
      <c r="BD1907" s="195" t="str">
        <f t="shared" si="2110"/>
        <v/>
      </c>
      <c r="BG1907" s="286" t="str">
        <f t="shared" si="2111"/>
        <v/>
      </c>
      <c r="BY1907" s="211" t="str">
        <f t="shared" si="2112"/>
        <v/>
      </c>
      <c r="BZ1907" s="150" t="str">
        <f t="shared" si="2113"/>
        <v/>
      </c>
      <c r="CB1907" s="54" t="str">
        <f t="shared" si="2147"/>
        <v/>
      </c>
      <c r="CD1907" s="54" t="str">
        <f t="shared" si="2114"/>
        <v/>
      </c>
      <c r="CF1907" s="54" t="str">
        <f t="shared" si="2115"/>
        <v/>
      </c>
      <c r="CH1907" s="150" t="str">
        <f t="shared" si="2116"/>
        <v/>
      </c>
      <c r="CI1907" s="290"/>
      <c r="CJ1907" s="150" t="str">
        <f t="shared" si="2117"/>
        <v/>
      </c>
      <c r="CK1907" s="290"/>
      <c r="CL1907" s="54" t="str">
        <f t="shared" si="2136"/>
        <v/>
      </c>
      <c r="CM1907" s="290"/>
      <c r="CN1907" s="150" t="str">
        <f t="shared" si="2118"/>
        <v/>
      </c>
      <c r="CO1907" s="290"/>
      <c r="CP1907" s="150" t="str">
        <f t="shared" si="2119"/>
        <v/>
      </c>
      <c r="CQ1907" s="290"/>
      <c r="CR1907" s="150" t="str">
        <f t="shared" si="2120"/>
        <v/>
      </c>
      <c r="CS1907" s="290"/>
      <c r="CT1907" s="150" t="str">
        <f t="shared" si="2121"/>
        <v/>
      </c>
      <c r="CU1907" s="150"/>
      <c r="CV1907" s="150" t="str">
        <f t="shared" si="2122"/>
        <v/>
      </c>
      <c r="CW1907" s="94"/>
      <c r="CX1907" s="151" t="str">
        <f t="shared" si="2163"/>
        <v/>
      </c>
      <c r="CY1907" s="151" t="str">
        <f t="shared" si="2164"/>
        <v/>
      </c>
      <c r="CZ1907" s="152"/>
      <c r="DA1907" s="373" t="str">
        <f t="shared" si="2137"/>
        <v/>
      </c>
      <c r="DC1907" s="153">
        <f t="shared" si="2123"/>
        <v>0</v>
      </c>
      <c r="DD1907" s="153">
        <f t="shared" si="2124"/>
        <v>0</v>
      </c>
      <c r="DE1907" s="153">
        <f t="shared" si="2125"/>
        <v>0</v>
      </c>
      <c r="DF1907" s="158">
        <f t="shared" si="2126"/>
        <v>-4.7000000000000002E-3</v>
      </c>
      <c r="DG1907" s="159">
        <f t="shared" si="2138"/>
        <v>-1.1703000000000001</v>
      </c>
      <c r="DH1907" s="158">
        <f t="shared" si="2127"/>
        <v>3.1999999999999997E-3</v>
      </c>
      <c r="DI1907" s="159">
        <f t="shared" si="2139"/>
        <v>0.79679999999999995</v>
      </c>
      <c r="DJ1907" s="158">
        <f t="shared" si="2128"/>
        <v>-2.7000000000000001E-3</v>
      </c>
      <c r="DK1907" s="159">
        <f t="shared" si="2140"/>
        <v>-0.67230000000000001</v>
      </c>
      <c r="DL1907" s="158">
        <f t="shared" si="2129"/>
        <v>1.1999999999999999E-3</v>
      </c>
      <c r="DM1907" s="159">
        <f t="shared" si="2141"/>
        <v>0.29879999999999995</v>
      </c>
      <c r="DN1907" s="158">
        <f t="shared" si="2130"/>
        <v>1.46E-2</v>
      </c>
      <c r="DO1907" s="159">
        <f t="shared" si="2142"/>
        <v>3.6354000000000002</v>
      </c>
      <c r="DP1907" s="158">
        <f t="shared" si="2131"/>
        <v>-1.2999999999999999E-2</v>
      </c>
      <c r="DQ1907" s="159">
        <f t="shared" si="2143"/>
        <v>-3.2369999999999997</v>
      </c>
      <c r="DR1907" s="158">
        <f t="shared" si="2132"/>
        <v>-6.7000000000000002E-3</v>
      </c>
      <c r="DS1907" s="159">
        <f t="shared" si="2144"/>
        <v>-1.6683000000000001</v>
      </c>
      <c r="DT1907" s="158">
        <f t="shared" si="2133"/>
        <v>-1.2999999999999999E-2</v>
      </c>
      <c r="DU1907" s="159">
        <f t="shared" si="2145"/>
        <v>-3.2369999999999997</v>
      </c>
      <c r="DV1907" s="158">
        <f t="shared" si="2134"/>
        <v>-6.7000000000000002E-3</v>
      </c>
      <c r="DW1907" s="160">
        <f t="shared" si="2146"/>
        <v>-1.6683000000000001</v>
      </c>
    </row>
    <row r="1908" spans="1:127" ht="24.95" customHeight="1" x14ac:dyDescent="0.2">
      <c r="A1908" s="272">
        <v>1899</v>
      </c>
      <c r="B1908" s="336"/>
      <c r="C1908" s="332"/>
      <c r="D1908" s="333"/>
      <c r="E1908" s="334"/>
      <c r="F1908" s="335"/>
      <c r="G1908" s="334"/>
      <c r="H1908" s="371"/>
      <c r="I1908" s="334"/>
      <c r="J1908" s="334"/>
      <c r="K1908" s="334"/>
      <c r="L1908" s="334"/>
      <c r="M1908" s="334"/>
      <c r="N1908" s="334"/>
      <c r="O1908" s="337"/>
      <c r="P1908" s="337"/>
      <c r="Q1908" s="338" t="str">
        <f t="shared" si="2097"/>
        <v xml:space="preserve"> </v>
      </c>
      <c r="R1908" s="339" t="str">
        <f t="shared" si="2098"/>
        <v/>
      </c>
      <c r="S1908" s="340" t="str">
        <f t="shared" si="2151"/>
        <v/>
      </c>
      <c r="T1908" s="341" t="str">
        <f t="shared" si="2099"/>
        <v/>
      </c>
      <c r="U1908" s="341" t="str">
        <f t="shared" si="2100"/>
        <v/>
      </c>
      <c r="V1908" s="341" t="str">
        <f t="shared" si="2101"/>
        <v/>
      </c>
      <c r="W1908" s="341" t="str">
        <f t="shared" si="2102"/>
        <v/>
      </c>
      <c r="X1908" s="340" t="str">
        <f t="shared" si="2152"/>
        <v/>
      </c>
      <c r="Y1908" s="342" t="str">
        <f t="shared" si="2153"/>
        <v/>
      </c>
      <c r="Z1908" s="343" t="str">
        <f t="shared" si="2154"/>
        <v/>
      </c>
      <c r="AA1908" s="344" t="str">
        <f t="shared" si="2155"/>
        <v/>
      </c>
      <c r="AB1908" s="345" t="str">
        <f t="shared" si="2103"/>
        <v/>
      </c>
      <c r="AC1908" s="346" t="str">
        <f t="shared" si="2104"/>
        <v/>
      </c>
      <c r="AD1908" s="346" t="str">
        <f t="shared" si="2105"/>
        <v/>
      </c>
      <c r="AE1908" s="344" t="str">
        <f t="shared" si="2156"/>
        <v/>
      </c>
      <c r="AF1908" s="346" t="str">
        <f t="shared" si="2106"/>
        <v/>
      </c>
      <c r="AG1908" s="344" t="str">
        <f t="shared" si="2157"/>
        <v/>
      </c>
      <c r="AH1908" s="344" t="str">
        <f t="shared" si="2158"/>
        <v/>
      </c>
      <c r="AI1908" s="344" t="str">
        <f t="shared" si="2159"/>
        <v/>
      </c>
      <c r="AJ1908" s="346" t="str">
        <f t="shared" si="2160"/>
        <v/>
      </c>
      <c r="AK1908" s="346" t="str">
        <f t="shared" si="2161"/>
        <v/>
      </c>
      <c r="AL1908" s="347" t="str">
        <f t="shared" si="2162"/>
        <v/>
      </c>
      <c r="AM1908" s="141"/>
      <c r="AN1908" s="141"/>
      <c r="AO1908" s="142"/>
      <c r="AP1908" s="58">
        <f t="shared" si="2107"/>
        <v>0</v>
      </c>
      <c r="AQ1908" s="318">
        <f>SUM(AP$10:AP1908)</f>
        <v>0</v>
      </c>
      <c r="AR1908" s="143">
        <f t="shared" si="2165"/>
        <v>0.1</v>
      </c>
      <c r="AS1908" s="144" t="str">
        <f t="shared" si="2108"/>
        <v/>
      </c>
      <c r="AT1908" s="144" t="str">
        <f t="shared" si="2135"/>
        <v/>
      </c>
      <c r="AU1908" s="145"/>
      <c r="AV1908" s="58">
        <f t="shared" si="2166"/>
        <v>0</v>
      </c>
      <c r="AW1908" s="318">
        <f>SUM(AV$10:AV1908)</f>
        <v>0</v>
      </c>
      <c r="AX1908" s="319">
        <f t="shared" si="2167"/>
        <v>0.1</v>
      </c>
      <c r="AY1908" s="144" t="str">
        <f t="shared" si="2149"/>
        <v/>
      </c>
      <c r="AZ1908" s="144" t="str">
        <f t="shared" si="2150"/>
        <v/>
      </c>
      <c r="BA1908" s="144"/>
      <c r="BB1908" s="146" t="str">
        <f t="shared" si="2109"/>
        <v/>
      </c>
      <c r="BC1908" s="66" t="str">
        <f t="shared" si="2148"/>
        <v/>
      </c>
      <c r="BD1908" s="195" t="str">
        <f t="shared" si="2110"/>
        <v/>
      </c>
      <c r="BG1908" s="286" t="str">
        <f t="shared" si="2111"/>
        <v/>
      </c>
      <c r="BY1908" s="211" t="str">
        <f t="shared" si="2112"/>
        <v/>
      </c>
      <c r="BZ1908" s="150" t="str">
        <f t="shared" si="2113"/>
        <v/>
      </c>
      <c r="CB1908" s="54" t="str">
        <f t="shared" si="2147"/>
        <v/>
      </c>
      <c r="CD1908" s="54" t="str">
        <f t="shared" si="2114"/>
        <v/>
      </c>
      <c r="CF1908" s="54" t="str">
        <f t="shared" si="2115"/>
        <v/>
      </c>
      <c r="CH1908" s="150" t="str">
        <f t="shared" si="2116"/>
        <v/>
      </c>
      <c r="CI1908" s="290"/>
      <c r="CJ1908" s="150" t="str">
        <f t="shared" si="2117"/>
        <v/>
      </c>
      <c r="CK1908" s="290"/>
      <c r="CL1908" s="54" t="str">
        <f t="shared" si="2136"/>
        <v/>
      </c>
      <c r="CM1908" s="290"/>
      <c r="CN1908" s="150" t="str">
        <f t="shared" si="2118"/>
        <v/>
      </c>
      <c r="CO1908" s="290"/>
      <c r="CP1908" s="150" t="str">
        <f t="shared" si="2119"/>
        <v/>
      </c>
      <c r="CQ1908" s="290"/>
      <c r="CR1908" s="150" t="str">
        <f t="shared" si="2120"/>
        <v/>
      </c>
      <c r="CS1908" s="290"/>
      <c r="CT1908" s="150" t="str">
        <f t="shared" si="2121"/>
        <v/>
      </c>
      <c r="CU1908" s="150"/>
      <c r="CV1908" s="150" t="str">
        <f t="shared" si="2122"/>
        <v/>
      </c>
      <c r="CW1908" s="94"/>
      <c r="CX1908" s="151" t="str">
        <f t="shared" si="2163"/>
        <v/>
      </c>
      <c r="CY1908" s="151" t="str">
        <f t="shared" si="2164"/>
        <v/>
      </c>
      <c r="CZ1908" s="152"/>
      <c r="DA1908" s="373" t="str">
        <f t="shared" si="2137"/>
        <v/>
      </c>
      <c r="DC1908" s="153">
        <f t="shared" si="2123"/>
        <v>0</v>
      </c>
      <c r="DD1908" s="153">
        <f t="shared" si="2124"/>
        <v>0</v>
      </c>
      <c r="DE1908" s="153">
        <f t="shared" si="2125"/>
        <v>0</v>
      </c>
      <c r="DF1908" s="158">
        <f t="shared" si="2126"/>
        <v>-4.7000000000000002E-3</v>
      </c>
      <c r="DG1908" s="159">
        <f t="shared" si="2138"/>
        <v>-1.1703000000000001</v>
      </c>
      <c r="DH1908" s="158">
        <f t="shared" si="2127"/>
        <v>3.1999999999999997E-3</v>
      </c>
      <c r="DI1908" s="159">
        <f t="shared" si="2139"/>
        <v>0.79679999999999995</v>
      </c>
      <c r="DJ1908" s="158">
        <f t="shared" si="2128"/>
        <v>-2.7000000000000001E-3</v>
      </c>
      <c r="DK1908" s="159">
        <f t="shared" si="2140"/>
        <v>-0.67230000000000001</v>
      </c>
      <c r="DL1908" s="158">
        <f t="shared" si="2129"/>
        <v>1.1999999999999999E-3</v>
      </c>
      <c r="DM1908" s="159">
        <f t="shared" si="2141"/>
        <v>0.29879999999999995</v>
      </c>
      <c r="DN1908" s="158">
        <f t="shared" si="2130"/>
        <v>1.46E-2</v>
      </c>
      <c r="DO1908" s="159">
        <f t="shared" si="2142"/>
        <v>3.6354000000000002</v>
      </c>
      <c r="DP1908" s="158">
        <f t="shared" si="2131"/>
        <v>-1.2999999999999999E-2</v>
      </c>
      <c r="DQ1908" s="159">
        <f t="shared" si="2143"/>
        <v>-3.2369999999999997</v>
      </c>
      <c r="DR1908" s="158">
        <f t="shared" si="2132"/>
        <v>-6.7000000000000002E-3</v>
      </c>
      <c r="DS1908" s="159">
        <f t="shared" si="2144"/>
        <v>-1.6683000000000001</v>
      </c>
      <c r="DT1908" s="158">
        <f t="shared" si="2133"/>
        <v>-1.2999999999999999E-2</v>
      </c>
      <c r="DU1908" s="159">
        <f t="shared" si="2145"/>
        <v>-3.2369999999999997</v>
      </c>
      <c r="DV1908" s="158">
        <f t="shared" si="2134"/>
        <v>-6.7000000000000002E-3</v>
      </c>
      <c r="DW1908" s="160">
        <f t="shared" si="2146"/>
        <v>-1.6683000000000001</v>
      </c>
    </row>
    <row r="1909" spans="1:127" ht="24.95" customHeight="1" x14ac:dyDescent="0.2">
      <c r="A1909" s="272">
        <v>1900</v>
      </c>
      <c r="B1909" s="336"/>
      <c r="C1909" s="332"/>
      <c r="D1909" s="333"/>
      <c r="E1909" s="334"/>
      <c r="F1909" s="335"/>
      <c r="G1909" s="334"/>
      <c r="H1909" s="371"/>
      <c r="I1909" s="334"/>
      <c r="J1909" s="334"/>
      <c r="K1909" s="334"/>
      <c r="L1909" s="334"/>
      <c r="M1909" s="334"/>
      <c r="N1909" s="334"/>
      <c r="O1909" s="337"/>
      <c r="P1909" s="337"/>
      <c r="Q1909" s="338" t="str">
        <f t="shared" si="2097"/>
        <v xml:space="preserve"> </v>
      </c>
      <c r="R1909" s="339" t="str">
        <f t="shared" si="2098"/>
        <v/>
      </c>
      <c r="S1909" s="340" t="str">
        <f t="shared" si="2151"/>
        <v/>
      </c>
      <c r="T1909" s="341" t="str">
        <f t="shared" si="2099"/>
        <v/>
      </c>
      <c r="U1909" s="341" t="str">
        <f t="shared" si="2100"/>
        <v/>
      </c>
      <c r="V1909" s="341" t="str">
        <f t="shared" si="2101"/>
        <v/>
      </c>
      <c r="W1909" s="341" t="str">
        <f t="shared" si="2102"/>
        <v/>
      </c>
      <c r="X1909" s="340" t="str">
        <f t="shared" si="2152"/>
        <v/>
      </c>
      <c r="Y1909" s="342" t="str">
        <f t="shared" si="2153"/>
        <v/>
      </c>
      <c r="Z1909" s="343" t="str">
        <f t="shared" si="2154"/>
        <v/>
      </c>
      <c r="AA1909" s="344" t="str">
        <f t="shared" si="2155"/>
        <v/>
      </c>
      <c r="AB1909" s="345" t="str">
        <f t="shared" si="2103"/>
        <v/>
      </c>
      <c r="AC1909" s="346" t="str">
        <f t="shared" si="2104"/>
        <v/>
      </c>
      <c r="AD1909" s="346" t="str">
        <f t="shared" si="2105"/>
        <v/>
      </c>
      <c r="AE1909" s="344" t="str">
        <f t="shared" si="2156"/>
        <v/>
      </c>
      <c r="AF1909" s="346" t="str">
        <f t="shared" si="2106"/>
        <v/>
      </c>
      <c r="AG1909" s="344" t="str">
        <f t="shared" si="2157"/>
        <v/>
      </c>
      <c r="AH1909" s="344" t="str">
        <f t="shared" si="2158"/>
        <v/>
      </c>
      <c r="AI1909" s="344" t="str">
        <f t="shared" si="2159"/>
        <v/>
      </c>
      <c r="AJ1909" s="346" t="str">
        <f t="shared" si="2160"/>
        <v/>
      </c>
      <c r="AK1909" s="346" t="str">
        <f t="shared" si="2161"/>
        <v/>
      </c>
      <c r="AL1909" s="347" t="str">
        <f t="shared" si="2162"/>
        <v/>
      </c>
      <c r="AM1909" s="141"/>
      <c r="AN1909" s="141"/>
      <c r="AO1909" s="142"/>
      <c r="AP1909" s="58">
        <f t="shared" si="2107"/>
        <v>0</v>
      </c>
      <c r="AQ1909" s="318">
        <f>SUM(AP$10:AP1909)</f>
        <v>0</v>
      </c>
      <c r="AR1909" s="143">
        <f t="shared" si="2165"/>
        <v>0.1</v>
      </c>
      <c r="AS1909" s="144" t="str">
        <f t="shared" si="2108"/>
        <v/>
      </c>
      <c r="AT1909" s="144" t="str">
        <f t="shared" si="2135"/>
        <v/>
      </c>
      <c r="AU1909" s="145"/>
      <c r="AV1909" s="58">
        <f t="shared" si="2166"/>
        <v>0</v>
      </c>
      <c r="AW1909" s="318">
        <f>SUM(AV$10:AV1909)</f>
        <v>0</v>
      </c>
      <c r="AX1909" s="319">
        <f t="shared" si="2167"/>
        <v>0.1</v>
      </c>
      <c r="AY1909" s="144" t="str">
        <f t="shared" si="2149"/>
        <v/>
      </c>
      <c r="AZ1909" s="144" t="str">
        <f t="shared" si="2150"/>
        <v/>
      </c>
      <c r="BA1909" s="144"/>
      <c r="BB1909" s="146" t="str">
        <f t="shared" si="2109"/>
        <v/>
      </c>
      <c r="BC1909" s="66" t="str">
        <f t="shared" si="2148"/>
        <v/>
      </c>
      <c r="BD1909" s="195" t="str">
        <f t="shared" si="2110"/>
        <v/>
      </c>
      <c r="BG1909" s="286" t="str">
        <f t="shared" si="2111"/>
        <v/>
      </c>
      <c r="BY1909" s="211" t="str">
        <f t="shared" si="2112"/>
        <v/>
      </c>
      <c r="BZ1909" s="150" t="str">
        <f t="shared" si="2113"/>
        <v/>
      </c>
      <c r="CB1909" s="54" t="str">
        <f t="shared" si="2147"/>
        <v/>
      </c>
      <c r="CD1909" s="54" t="str">
        <f t="shared" si="2114"/>
        <v/>
      </c>
      <c r="CF1909" s="54" t="str">
        <f t="shared" si="2115"/>
        <v/>
      </c>
      <c r="CH1909" s="150" t="str">
        <f t="shared" si="2116"/>
        <v/>
      </c>
      <c r="CI1909" s="290"/>
      <c r="CJ1909" s="150" t="str">
        <f t="shared" si="2117"/>
        <v/>
      </c>
      <c r="CK1909" s="290"/>
      <c r="CL1909" s="54" t="str">
        <f t="shared" si="2136"/>
        <v/>
      </c>
      <c r="CM1909" s="290"/>
      <c r="CN1909" s="150" t="str">
        <f t="shared" si="2118"/>
        <v/>
      </c>
      <c r="CO1909" s="290"/>
      <c r="CP1909" s="150" t="str">
        <f t="shared" si="2119"/>
        <v/>
      </c>
      <c r="CQ1909" s="290"/>
      <c r="CR1909" s="150" t="str">
        <f t="shared" si="2120"/>
        <v/>
      </c>
      <c r="CS1909" s="290"/>
      <c r="CT1909" s="150" t="str">
        <f t="shared" si="2121"/>
        <v/>
      </c>
      <c r="CU1909" s="150"/>
      <c r="CV1909" s="150" t="str">
        <f t="shared" si="2122"/>
        <v/>
      </c>
      <c r="CW1909" s="94"/>
      <c r="CX1909" s="151" t="str">
        <f t="shared" si="2163"/>
        <v/>
      </c>
      <c r="CY1909" s="151" t="str">
        <f t="shared" si="2164"/>
        <v/>
      </c>
      <c r="CZ1909" s="152"/>
      <c r="DA1909" s="373" t="str">
        <f t="shared" si="2137"/>
        <v/>
      </c>
      <c r="DC1909" s="153">
        <f t="shared" si="2123"/>
        <v>0</v>
      </c>
      <c r="DD1909" s="153">
        <f t="shared" si="2124"/>
        <v>0</v>
      </c>
      <c r="DE1909" s="153">
        <f t="shared" si="2125"/>
        <v>0</v>
      </c>
      <c r="DF1909" s="158">
        <f t="shared" si="2126"/>
        <v>-4.7000000000000002E-3</v>
      </c>
      <c r="DG1909" s="159">
        <f t="shared" si="2138"/>
        <v>-1.1703000000000001</v>
      </c>
      <c r="DH1909" s="158">
        <f t="shared" si="2127"/>
        <v>3.1999999999999997E-3</v>
      </c>
      <c r="DI1909" s="159">
        <f t="shared" si="2139"/>
        <v>0.79679999999999995</v>
      </c>
      <c r="DJ1909" s="158">
        <f t="shared" si="2128"/>
        <v>-2.7000000000000001E-3</v>
      </c>
      <c r="DK1909" s="159">
        <f t="shared" si="2140"/>
        <v>-0.67230000000000001</v>
      </c>
      <c r="DL1909" s="158">
        <f t="shared" si="2129"/>
        <v>1.1999999999999999E-3</v>
      </c>
      <c r="DM1909" s="159">
        <f t="shared" si="2141"/>
        <v>0.29879999999999995</v>
      </c>
      <c r="DN1909" s="158">
        <f t="shared" si="2130"/>
        <v>1.46E-2</v>
      </c>
      <c r="DO1909" s="159">
        <f t="shared" si="2142"/>
        <v>3.6354000000000002</v>
      </c>
      <c r="DP1909" s="158">
        <f t="shared" si="2131"/>
        <v>-1.2999999999999999E-2</v>
      </c>
      <c r="DQ1909" s="159">
        <f t="shared" si="2143"/>
        <v>-3.2369999999999997</v>
      </c>
      <c r="DR1909" s="158">
        <f t="shared" si="2132"/>
        <v>-6.7000000000000002E-3</v>
      </c>
      <c r="DS1909" s="159">
        <f t="shared" si="2144"/>
        <v>-1.6683000000000001</v>
      </c>
      <c r="DT1909" s="158">
        <f t="shared" si="2133"/>
        <v>-1.2999999999999999E-2</v>
      </c>
      <c r="DU1909" s="159">
        <f t="shared" si="2145"/>
        <v>-3.2369999999999997</v>
      </c>
      <c r="DV1909" s="158">
        <f t="shared" si="2134"/>
        <v>-6.7000000000000002E-3</v>
      </c>
      <c r="DW1909" s="160">
        <f t="shared" si="2146"/>
        <v>-1.6683000000000001</v>
      </c>
    </row>
    <row r="1910" spans="1:127" ht="24.95" customHeight="1" x14ac:dyDescent="0.2">
      <c r="A1910" s="272">
        <v>1901</v>
      </c>
      <c r="B1910" s="336"/>
      <c r="C1910" s="332"/>
      <c r="D1910" s="333"/>
      <c r="E1910" s="334"/>
      <c r="F1910" s="335"/>
      <c r="G1910" s="334"/>
      <c r="H1910" s="371"/>
      <c r="I1910" s="334"/>
      <c r="J1910" s="334"/>
      <c r="K1910" s="334"/>
      <c r="L1910" s="334"/>
      <c r="M1910" s="334"/>
      <c r="N1910" s="334"/>
      <c r="O1910" s="337"/>
      <c r="P1910" s="337"/>
      <c r="Q1910" s="338" t="str">
        <f t="shared" si="2097"/>
        <v xml:space="preserve"> </v>
      </c>
      <c r="R1910" s="339" t="str">
        <f t="shared" si="2098"/>
        <v/>
      </c>
      <c r="S1910" s="340" t="str">
        <f t="shared" si="2151"/>
        <v/>
      </c>
      <c r="T1910" s="341" t="str">
        <f t="shared" si="2099"/>
        <v/>
      </c>
      <c r="U1910" s="341" t="str">
        <f t="shared" si="2100"/>
        <v/>
      </c>
      <c r="V1910" s="341" t="str">
        <f t="shared" si="2101"/>
        <v/>
      </c>
      <c r="W1910" s="341" t="str">
        <f t="shared" si="2102"/>
        <v/>
      </c>
      <c r="X1910" s="340" t="str">
        <f t="shared" si="2152"/>
        <v/>
      </c>
      <c r="Y1910" s="342" t="str">
        <f t="shared" si="2153"/>
        <v/>
      </c>
      <c r="Z1910" s="343" t="str">
        <f t="shared" si="2154"/>
        <v/>
      </c>
      <c r="AA1910" s="344" t="str">
        <f t="shared" si="2155"/>
        <v/>
      </c>
      <c r="AB1910" s="345" t="str">
        <f t="shared" si="2103"/>
        <v/>
      </c>
      <c r="AC1910" s="346" t="str">
        <f t="shared" si="2104"/>
        <v/>
      </c>
      <c r="AD1910" s="346" t="str">
        <f t="shared" si="2105"/>
        <v/>
      </c>
      <c r="AE1910" s="344" t="str">
        <f t="shared" si="2156"/>
        <v/>
      </c>
      <c r="AF1910" s="346" t="str">
        <f t="shared" si="2106"/>
        <v/>
      </c>
      <c r="AG1910" s="344" t="str">
        <f t="shared" si="2157"/>
        <v/>
      </c>
      <c r="AH1910" s="344" t="str">
        <f t="shared" si="2158"/>
        <v/>
      </c>
      <c r="AI1910" s="344" t="str">
        <f t="shared" si="2159"/>
        <v/>
      </c>
      <c r="AJ1910" s="346" t="str">
        <f t="shared" si="2160"/>
        <v/>
      </c>
      <c r="AK1910" s="346" t="str">
        <f t="shared" si="2161"/>
        <v/>
      </c>
      <c r="AL1910" s="347" t="str">
        <f t="shared" si="2162"/>
        <v/>
      </c>
      <c r="AM1910" s="141"/>
      <c r="AN1910" s="141"/>
      <c r="AO1910" s="142"/>
      <c r="AP1910" s="58">
        <f t="shared" si="2107"/>
        <v>0</v>
      </c>
      <c r="AQ1910" s="318">
        <f>SUM(AP$10:AP1910)</f>
        <v>0</v>
      </c>
      <c r="AR1910" s="143">
        <f t="shared" si="2165"/>
        <v>0.1</v>
      </c>
      <c r="AS1910" s="144" t="str">
        <f t="shared" si="2108"/>
        <v/>
      </c>
      <c r="AT1910" s="144" t="str">
        <f t="shared" si="2135"/>
        <v/>
      </c>
      <c r="AU1910" s="145"/>
      <c r="AV1910" s="58">
        <f t="shared" si="2166"/>
        <v>0</v>
      </c>
      <c r="AW1910" s="318">
        <f>SUM(AV$10:AV1910)</f>
        <v>0</v>
      </c>
      <c r="AX1910" s="319">
        <f t="shared" si="2167"/>
        <v>0.1</v>
      </c>
      <c r="AY1910" s="144" t="str">
        <f t="shared" si="2149"/>
        <v/>
      </c>
      <c r="AZ1910" s="144" t="str">
        <f t="shared" si="2150"/>
        <v/>
      </c>
      <c r="BA1910" s="144"/>
      <c r="BB1910" s="146" t="str">
        <f t="shared" si="2109"/>
        <v/>
      </c>
      <c r="BC1910" s="66" t="str">
        <f t="shared" si="2148"/>
        <v/>
      </c>
      <c r="BD1910" s="195" t="str">
        <f t="shared" si="2110"/>
        <v/>
      </c>
      <c r="BG1910" s="286" t="str">
        <f t="shared" si="2111"/>
        <v/>
      </c>
      <c r="BY1910" s="211" t="str">
        <f t="shared" si="2112"/>
        <v/>
      </c>
      <c r="BZ1910" s="150" t="str">
        <f t="shared" si="2113"/>
        <v/>
      </c>
      <c r="CB1910" s="54" t="str">
        <f t="shared" si="2147"/>
        <v/>
      </c>
      <c r="CD1910" s="54" t="str">
        <f t="shared" si="2114"/>
        <v/>
      </c>
      <c r="CF1910" s="54" t="str">
        <f t="shared" si="2115"/>
        <v/>
      </c>
      <c r="CH1910" s="150" t="str">
        <f t="shared" si="2116"/>
        <v/>
      </c>
      <c r="CI1910" s="290"/>
      <c r="CJ1910" s="150" t="str">
        <f t="shared" si="2117"/>
        <v/>
      </c>
      <c r="CK1910" s="290"/>
      <c r="CL1910" s="54" t="str">
        <f t="shared" si="2136"/>
        <v/>
      </c>
      <c r="CM1910" s="290"/>
      <c r="CN1910" s="150" t="str">
        <f t="shared" si="2118"/>
        <v/>
      </c>
      <c r="CO1910" s="290"/>
      <c r="CP1910" s="150" t="str">
        <f t="shared" si="2119"/>
        <v/>
      </c>
      <c r="CQ1910" s="290"/>
      <c r="CR1910" s="150" t="str">
        <f t="shared" si="2120"/>
        <v/>
      </c>
      <c r="CS1910" s="290"/>
      <c r="CT1910" s="150" t="str">
        <f t="shared" si="2121"/>
        <v/>
      </c>
      <c r="CU1910" s="150"/>
      <c r="CV1910" s="150" t="str">
        <f t="shared" si="2122"/>
        <v/>
      </c>
      <c r="CW1910" s="94"/>
      <c r="CX1910" s="151" t="str">
        <f t="shared" si="2163"/>
        <v/>
      </c>
      <c r="CY1910" s="151" t="str">
        <f t="shared" si="2164"/>
        <v/>
      </c>
      <c r="CZ1910" s="152"/>
      <c r="DA1910" s="373" t="str">
        <f t="shared" si="2137"/>
        <v/>
      </c>
      <c r="DC1910" s="153">
        <f t="shared" si="2123"/>
        <v>0</v>
      </c>
      <c r="DD1910" s="153">
        <f t="shared" si="2124"/>
        <v>0</v>
      </c>
      <c r="DE1910" s="153">
        <f t="shared" si="2125"/>
        <v>0</v>
      </c>
      <c r="DF1910" s="158">
        <f t="shared" si="2126"/>
        <v>-4.7000000000000002E-3</v>
      </c>
      <c r="DG1910" s="159">
        <f t="shared" si="2138"/>
        <v>-1.1703000000000001</v>
      </c>
      <c r="DH1910" s="158">
        <f t="shared" si="2127"/>
        <v>3.1999999999999997E-3</v>
      </c>
      <c r="DI1910" s="159">
        <f t="shared" si="2139"/>
        <v>0.79679999999999995</v>
      </c>
      <c r="DJ1910" s="158">
        <f t="shared" si="2128"/>
        <v>-2.7000000000000001E-3</v>
      </c>
      <c r="DK1910" s="159">
        <f t="shared" si="2140"/>
        <v>-0.67230000000000001</v>
      </c>
      <c r="DL1910" s="158">
        <f t="shared" si="2129"/>
        <v>1.1999999999999999E-3</v>
      </c>
      <c r="DM1910" s="159">
        <f t="shared" si="2141"/>
        <v>0.29879999999999995</v>
      </c>
      <c r="DN1910" s="158">
        <f t="shared" si="2130"/>
        <v>1.46E-2</v>
      </c>
      <c r="DO1910" s="159">
        <f t="shared" si="2142"/>
        <v>3.6354000000000002</v>
      </c>
      <c r="DP1910" s="158">
        <f t="shared" si="2131"/>
        <v>-1.2999999999999999E-2</v>
      </c>
      <c r="DQ1910" s="159">
        <f t="shared" si="2143"/>
        <v>-3.2369999999999997</v>
      </c>
      <c r="DR1910" s="158">
        <f t="shared" si="2132"/>
        <v>-6.7000000000000002E-3</v>
      </c>
      <c r="DS1910" s="159">
        <f t="shared" si="2144"/>
        <v>-1.6683000000000001</v>
      </c>
      <c r="DT1910" s="158">
        <f t="shared" si="2133"/>
        <v>-1.2999999999999999E-2</v>
      </c>
      <c r="DU1910" s="159">
        <f t="shared" si="2145"/>
        <v>-3.2369999999999997</v>
      </c>
      <c r="DV1910" s="158">
        <f t="shared" si="2134"/>
        <v>-6.7000000000000002E-3</v>
      </c>
      <c r="DW1910" s="160">
        <f t="shared" si="2146"/>
        <v>-1.6683000000000001</v>
      </c>
    </row>
    <row r="1911" spans="1:127" ht="24.95" customHeight="1" x14ac:dyDescent="0.2">
      <c r="A1911" s="272">
        <v>1902</v>
      </c>
      <c r="B1911" s="336"/>
      <c r="C1911" s="332"/>
      <c r="D1911" s="333"/>
      <c r="E1911" s="334"/>
      <c r="F1911" s="335"/>
      <c r="G1911" s="334"/>
      <c r="H1911" s="371"/>
      <c r="I1911" s="334"/>
      <c r="J1911" s="334"/>
      <c r="K1911" s="334"/>
      <c r="L1911" s="334"/>
      <c r="M1911" s="334"/>
      <c r="N1911" s="334"/>
      <c r="O1911" s="337"/>
      <c r="P1911" s="337"/>
      <c r="Q1911" s="338" t="str">
        <f t="shared" si="2097"/>
        <v xml:space="preserve"> </v>
      </c>
      <c r="R1911" s="339" t="str">
        <f t="shared" si="2098"/>
        <v/>
      </c>
      <c r="S1911" s="340" t="str">
        <f t="shared" si="2151"/>
        <v/>
      </c>
      <c r="T1911" s="341" t="str">
        <f t="shared" si="2099"/>
        <v/>
      </c>
      <c r="U1911" s="341" t="str">
        <f t="shared" si="2100"/>
        <v/>
      </c>
      <c r="V1911" s="341" t="str">
        <f t="shared" si="2101"/>
        <v/>
      </c>
      <c r="W1911" s="341" t="str">
        <f t="shared" si="2102"/>
        <v/>
      </c>
      <c r="X1911" s="340" t="str">
        <f t="shared" si="2152"/>
        <v/>
      </c>
      <c r="Y1911" s="342" t="str">
        <f t="shared" si="2153"/>
        <v/>
      </c>
      <c r="Z1911" s="343" t="str">
        <f t="shared" si="2154"/>
        <v/>
      </c>
      <c r="AA1911" s="344" t="str">
        <f t="shared" si="2155"/>
        <v/>
      </c>
      <c r="AB1911" s="345" t="str">
        <f t="shared" si="2103"/>
        <v/>
      </c>
      <c r="AC1911" s="346" t="str">
        <f t="shared" si="2104"/>
        <v/>
      </c>
      <c r="AD1911" s="346" t="str">
        <f t="shared" si="2105"/>
        <v/>
      </c>
      <c r="AE1911" s="344" t="str">
        <f t="shared" si="2156"/>
        <v/>
      </c>
      <c r="AF1911" s="346" t="str">
        <f t="shared" si="2106"/>
        <v/>
      </c>
      <c r="AG1911" s="344" t="str">
        <f t="shared" si="2157"/>
        <v/>
      </c>
      <c r="AH1911" s="344" t="str">
        <f t="shared" si="2158"/>
        <v/>
      </c>
      <c r="AI1911" s="344" t="str">
        <f t="shared" si="2159"/>
        <v/>
      </c>
      <c r="AJ1911" s="346" t="str">
        <f t="shared" si="2160"/>
        <v/>
      </c>
      <c r="AK1911" s="346" t="str">
        <f t="shared" si="2161"/>
        <v/>
      </c>
      <c r="AL1911" s="347" t="str">
        <f t="shared" si="2162"/>
        <v/>
      </c>
      <c r="AM1911" s="141"/>
      <c r="AN1911" s="141"/>
      <c r="AO1911" s="142"/>
      <c r="AP1911" s="58">
        <f t="shared" si="2107"/>
        <v>0</v>
      </c>
      <c r="AQ1911" s="318">
        <f>SUM(AP$10:AP1911)</f>
        <v>0</v>
      </c>
      <c r="AR1911" s="143">
        <f t="shared" si="2165"/>
        <v>0.1</v>
      </c>
      <c r="AS1911" s="144" t="str">
        <f t="shared" si="2108"/>
        <v/>
      </c>
      <c r="AT1911" s="144" t="str">
        <f t="shared" si="2135"/>
        <v/>
      </c>
      <c r="AU1911" s="145"/>
      <c r="AV1911" s="58">
        <f t="shared" si="2166"/>
        <v>0</v>
      </c>
      <c r="AW1911" s="318">
        <f>SUM(AV$10:AV1911)</f>
        <v>0</v>
      </c>
      <c r="AX1911" s="319">
        <f t="shared" si="2167"/>
        <v>0.1</v>
      </c>
      <c r="AY1911" s="144" t="str">
        <f t="shared" si="2149"/>
        <v/>
      </c>
      <c r="AZ1911" s="144" t="str">
        <f t="shared" si="2150"/>
        <v/>
      </c>
      <c r="BA1911" s="144"/>
      <c r="BB1911" s="146" t="str">
        <f t="shared" si="2109"/>
        <v/>
      </c>
      <c r="BC1911" s="66" t="str">
        <f t="shared" si="2148"/>
        <v/>
      </c>
      <c r="BD1911" s="195" t="str">
        <f t="shared" si="2110"/>
        <v/>
      </c>
      <c r="BG1911" s="286" t="str">
        <f t="shared" si="2111"/>
        <v/>
      </c>
      <c r="BY1911" s="211" t="str">
        <f t="shared" si="2112"/>
        <v/>
      </c>
      <c r="BZ1911" s="150" t="str">
        <f t="shared" si="2113"/>
        <v/>
      </c>
      <c r="CB1911" s="54" t="str">
        <f t="shared" si="2147"/>
        <v/>
      </c>
      <c r="CD1911" s="54" t="str">
        <f t="shared" si="2114"/>
        <v/>
      </c>
      <c r="CF1911" s="54" t="str">
        <f t="shared" si="2115"/>
        <v/>
      </c>
      <c r="CH1911" s="150" t="str">
        <f t="shared" si="2116"/>
        <v/>
      </c>
      <c r="CI1911" s="290"/>
      <c r="CJ1911" s="150" t="str">
        <f t="shared" si="2117"/>
        <v/>
      </c>
      <c r="CK1911" s="290"/>
      <c r="CL1911" s="54" t="str">
        <f t="shared" si="2136"/>
        <v/>
      </c>
      <c r="CM1911" s="290"/>
      <c r="CN1911" s="150" t="str">
        <f t="shared" si="2118"/>
        <v/>
      </c>
      <c r="CO1911" s="290"/>
      <c r="CP1911" s="150" t="str">
        <f t="shared" si="2119"/>
        <v/>
      </c>
      <c r="CQ1911" s="290"/>
      <c r="CR1911" s="150" t="str">
        <f t="shared" si="2120"/>
        <v/>
      </c>
      <c r="CS1911" s="290"/>
      <c r="CT1911" s="150" t="str">
        <f t="shared" si="2121"/>
        <v/>
      </c>
      <c r="CU1911" s="150"/>
      <c r="CV1911" s="150" t="str">
        <f t="shared" si="2122"/>
        <v/>
      </c>
      <c r="CW1911" s="94"/>
      <c r="CX1911" s="151" t="str">
        <f t="shared" si="2163"/>
        <v/>
      </c>
      <c r="CY1911" s="151" t="str">
        <f t="shared" si="2164"/>
        <v/>
      </c>
      <c r="CZ1911" s="152"/>
      <c r="DA1911" s="373" t="str">
        <f t="shared" si="2137"/>
        <v/>
      </c>
      <c r="DC1911" s="153">
        <f t="shared" si="2123"/>
        <v>0</v>
      </c>
      <c r="DD1911" s="153">
        <f t="shared" si="2124"/>
        <v>0</v>
      </c>
      <c r="DE1911" s="153">
        <f t="shared" si="2125"/>
        <v>0</v>
      </c>
      <c r="DF1911" s="158">
        <f t="shared" si="2126"/>
        <v>-4.7000000000000002E-3</v>
      </c>
      <c r="DG1911" s="159">
        <f t="shared" si="2138"/>
        <v>-1.1703000000000001</v>
      </c>
      <c r="DH1911" s="158">
        <f t="shared" si="2127"/>
        <v>3.1999999999999997E-3</v>
      </c>
      <c r="DI1911" s="159">
        <f t="shared" si="2139"/>
        <v>0.79679999999999995</v>
      </c>
      <c r="DJ1911" s="158">
        <f t="shared" si="2128"/>
        <v>-2.7000000000000001E-3</v>
      </c>
      <c r="DK1911" s="159">
        <f t="shared" si="2140"/>
        <v>-0.67230000000000001</v>
      </c>
      <c r="DL1911" s="158">
        <f t="shared" si="2129"/>
        <v>1.1999999999999999E-3</v>
      </c>
      <c r="DM1911" s="159">
        <f t="shared" si="2141"/>
        <v>0.29879999999999995</v>
      </c>
      <c r="DN1911" s="158">
        <f t="shared" si="2130"/>
        <v>1.46E-2</v>
      </c>
      <c r="DO1911" s="159">
        <f t="shared" si="2142"/>
        <v>3.6354000000000002</v>
      </c>
      <c r="DP1911" s="158">
        <f t="shared" si="2131"/>
        <v>-1.2999999999999999E-2</v>
      </c>
      <c r="DQ1911" s="159">
        <f t="shared" si="2143"/>
        <v>-3.2369999999999997</v>
      </c>
      <c r="DR1911" s="158">
        <f t="shared" si="2132"/>
        <v>-6.7000000000000002E-3</v>
      </c>
      <c r="DS1911" s="159">
        <f t="shared" si="2144"/>
        <v>-1.6683000000000001</v>
      </c>
      <c r="DT1911" s="158">
        <f t="shared" si="2133"/>
        <v>-1.2999999999999999E-2</v>
      </c>
      <c r="DU1911" s="159">
        <f t="shared" si="2145"/>
        <v>-3.2369999999999997</v>
      </c>
      <c r="DV1911" s="158">
        <f t="shared" si="2134"/>
        <v>-6.7000000000000002E-3</v>
      </c>
      <c r="DW1911" s="160">
        <f t="shared" si="2146"/>
        <v>-1.6683000000000001</v>
      </c>
    </row>
    <row r="1912" spans="1:127" ht="24.95" customHeight="1" x14ac:dyDescent="0.2">
      <c r="A1912" s="272">
        <v>1903</v>
      </c>
      <c r="B1912" s="336"/>
      <c r="C1912" s="332"/>
      <c r="D1912" s="333"/>
      <c r="E1912" s="334"/>
      <c r="F1912" s="335"/>
      <c r="G1912" s="334"/>
      <c r="H1912" s="371"/>
      <c r="I1912" s="334"/>
      <c r="J1912" s="334"/>
      <c r="K1912" s="334"/>
      <c r="L1912" s="334"/>
      <c r="M1912" s="334"/>
      <c r="N1912" s="334"/>
      <c r="O1912" s="337"/>
      <c r="P1912" s="337"/>
      <c r="Q1912" s="338" t="str">
        <f t="shared" si="2097"/>
        <v xml:space="preserve"> </v>
      </c>
      <c r="R1912" s="339" t="str">
        <f t="shared" si="2098"/>
        <v/>
      </c>
      <c r="S1912" s="340" t="str">
        <f t="shared" si="2151"/>
        <v/>
      </c>
      <c r="T1912" s="341" t="str">
        <f t="shared" si="2099"/>
        <v/>
      </c>
      <c r="U1912" s="341" t="str">
        <f t="shared" si="2100"/>
        <v/>
      </c>
      <c r="V1912" s="341" t="str">
        <f t="shared" si="2101"/>
        <v/>
      </c>
      <c r="W1912" s="341" t="str">
        <f t="shared" si="2102"/>
        <v/>
      </c>
      <c r="X1912" s="340" t="str">
        <f t="shared" si="2152"/>
        <v/>
      </c>
      <c r="Y1912" s="342" t="str">
        <f t="shared" si="2153"/>
        <v/>
      </c>
      <c r="Z1912" s="343" t="str">
        <f t="shared" si="2154"/>
        <v/>
      </c>
      <c r="AA1912" s="344" t="str">
        <f t="shared" si="2155"/>
        <v/>
      </c>
      <c r="AB1912" s="345" t="str">
        <f t="shared" si="2103"/>
        <v/>
      </c>
      <c r="AC1912" s="346" t="str">
        <f t="shared" si="2104"/>
        <v/>
      </c>
      <c r="AD1912" s="346" t="str">
        <f t="shared" si="2105"/>
        <v/>
      </c>
      <c r="AE1912" s="344" t="str">
        <f t="shared" si="2156"/>
        <v/>
      </c>
      <c r="AF1912" s="346" t="str">
        <f t="shared" si="2106"/>
        <v/>
      </c>
      <c r="AG1912" s="344" t="str">
        <f t="shared" si="2157"/>
        <v/>
      </c>
      <c r="AH1912" s="344" t="str">
        <f t="shared" si="2158"/>
        <v/>
      </c>
      <c r="AI1912" s="344" t="str">
        <f t="shared" si="2159"/>
        <v/>
      </c>
      <c r="AJ1912" s="346" t="str">
        <f t="shared" si="2160"/>
        <v/>
      </c>
      <c r="AK1912" s="346" t="str">
        <f t="shared" si="2161"/>
        <v/>
      </c>
      <c r="AL1912" s="347" t="str">
        <f t="shared" si="2162"/>
        <v/>
      </c>
      <c r="AM1912" s="141"/>
      <c r="AN1912" s="141"/>
      <c r="AO1912" s="142"/>
      <c r="AP1912" s="58">
        <f t="shared" si="2107"/>
        <v>0</v>
      </c>
      <c r="AQ1912" s="318">
        <f>SUM(AP$10:AP1912)</f>
        <v>0</v>
      </c>
      <c r="AR1912" s="143">
        <f t="shared" si="2165"/>
        <v>0.1</v>
      </c>
      <c r="AS1912" s="144" t="str">
        <f t="shared" si="2108"/>
        <v/>
      </c>
      <c r="AT1912" s="144" t="str">
        <f t="shared" si="2135"/>
        <v/>
      </c>
      <c r="AU1912" s="145"/>
      <c r="AV1912" s="58">
        <f t="shared" si="2166"/>
        <v>0</v>
      </c>
      <c r="AW1912" s="318">
        <f>SUM(AV$10:AV1912)</f>
        <v>0</v>
      </c>
      <c r="AX1912" s="319">
        <f t="shared" si="2167"/>
        <v>0.1</v>
      </c>
      <c r="AY1912" s="144" t="str">
        <f t="shared" si="2149"/>
        <v/>
      </c>
      <c r="AZ1912" s="144" t="str">
        <f t="shared" si="2150"/>
        <v/>
      </c>
      <c r="BA1912" s="144"/>
      <c r="BB1912" s="146" t="str">
        <f t="shared" si="2109"/>
        <v/>
      </c>
      <c r="BC1912" s="66" t="str">
        <f t="shared" si="2148"/>
        <v/>
      </c>
      <c r="BD1912" s="195" t="str">
        <f t="shared" si="2110"/>
        <v/>
      </c>
      <c r="BG1912" s="286" t="str">
        <f t="shared" si="2111"/>
        <v/>
      </c>
      <c r="BY1912" s="211" t="str">
        <f t="shared" si="2112"/>
        <v/>
      </c>
      <c r="BZ1912" s="150" t="str">
        <f t="shared" si="2113"/>
        <v/>
      </c>
      <c r="CB1912" s="54" t="str">
        <f t="shared" si="2147"/>
        <v/>
      </c>
      <c r="CD1912" s="54" t="str">
        <f t="shared" si="2114"/>
        <v/>
      </c>
      <c r="CF1912" s="54" t="str">
        <f t="shared" si="2115"/>
        <v/>
      </c>
      <c r="CH1912" s="150" t="str">
        <f t="shared" si="2116"/>
        <v/>
      </c>
      <c r="CI1912" s="290"/>
      <c r="CJ1912" s="150" t="str">
        <f t="shared" si="2117"/>
        <v/>
      </c>
      <c r="CK1912" s="290"/>
      <c r="CL1912" s="54" t="str">
        <f t="shared" si="2136"/>
        <v/>
      </c>
      <c r="CM1912" s="290"/>
      <c r="CN1912" s="150" t="str">
        <f t="shared" si="2118"/>
        <v/>
      </c>
      <c r="CO1912" s="290"/>
      <c r="CP1912" s="150" t="str">
        <f t="shared" si="2119"/>
        <v/>
      </c>
      <c r="CQ1912" s="290"/>
      <c r="CR1912" s="150" t="str">
        <f t="shared" si="2120"/>
        <v/>
      </c>
      <c r="CS1912" s="290"/>
      <c r="CT1912" s="150" t="str">
        <f t="shared" si="2121"/>
        <v/>
      </c>
      <c r="CU1912" s="150"/>
      <c r="CV1912" s="150" t="str">
        <f t="shared" si="2122"/>
        <v/>
      </c>
      <c r="CW1912" s="94"/>
      <c r="CX1912" s="151" t="str">
        <f t="shared" si="2163"/>
        <v/>
      </c>
      <c r="CY1912" s="151" t="str">
        <f t="shared" si="2164"/>
        <v/>
      </c>
      <c r="CZ1912" s="152"/>
      <c r="DA1912" s="373" t="str">
        <f t="shared" si="2137"/>
        <v/>
      </c>
      <c r="DC1912" s="153">
        <f t="shared" si="2123"/>
        <v>0</v>
      </c>
      <c r="DD1912" s="153">
        <f t="shared" si="2124"/>
        <v>0</v>
      </c>
      <c r="DE1912" s="153">
        <f t="shared" si="2125"/>
        <v>0</v>
      </c>
      <c r="DF1912" s="158">
        <f t="shared" si="2126"/>
        <v>-4.7000000000000002E-3</v>
      </c>
      <c r="DG1912" s="159">
        <f t="shared" si="2138"/>
        <v>-1.1703000000000001</v>
      </c>
      <c r="DH1912" s="158">
        <f t="shared" si="2127"/>
        <v>3.1999999999999997E-3</v>
      </c>
      <c r="DI1912" s="159">
        <f t="shared" si="2139"/>
        <v>0.79679999999999995</v>
      </c>
      <c r="DJ1912" s="158">
        <f t="shared" si="2128"/>
        <v>-2.7000000000000001E-3</v>
      </c>
      <c r="DK1912" s="159">
        <f t="shared" si="2140"/>
        <v>-0.67230000000000001</v>
      </c>
      <c r="DL1912" s="158">
        <f t="shared" si="2129"/>
        <v>1.1999999999999999E-3</v>
      </c>
      <c r="DM1912" s="159">
        <f t="shared" si="2141"/>
        <v>0.29879999999999995</v>
      </c>
      <c r="DN1912" s="158">
        <f t="shared" si="2130"/>
        <v>1.46E-2</v>
      </c>
      <c r="DO1912" s="159">
        <f t="shared" si="2142"/>
        <v>3.6354000000000002</v>
      </c>
      <c r="DP1912" s="158">
        <f t="shared" si="2131"/>
        <v>-1.2999999999999999E-2</v>
      </c>
      <c r="DQ1912" s="159">
        <f t="shared" si="2143"/>
        <v>-3.2369999999999997</v>
      </c>
      <c r="DR1912" s="158">
        <f t="shared" si="2132"/>
        <v>-6.7000000000000002E-3</v>
      </c>
      <c r="DS1912" s="159">
        <f t="shared" si="2144"/>
        <v>-1.6683000000000001</v>
      </c>
      <c r="DT1912" s="158">
        <f t="shared" si="2133"/>
        <v>-1.2999999999999999E-2</v>
      </c>
      <c r="DU1912" s="159">
        <f t="shared" si="2145"/>
        <v>-3.2369999999999997</v>
      </c>
      <c r="DV1912" s="158">
        <f t="shared" si="2134"/>
        <v>-6.7000000000000002E-3</v>
      </c>
      <c r="DW1912" s="160">
        <f t="shared" si="2146"/>
        <v>-1.6683000000000001</v>
      </c>
    </row>
    <row r="1913" spans="1:127" ht="24.95" customHeight="1" x14ac:dyDescent="0.2">
      <c r="A1913" s="272">
        <v>1904</v>
      </c>
      <c r="B1913" s="336"/>
      <c r="C1913" s="332"/>
      <c r="D1913" s="333"/>
      <c r="E1913" s="334"/>
      <c r="F1913" s="335"/>
      <c r="G1913" s="334"/>
      <c r="H1913" s="371"/>
      <c r="I1913" s="334"/>
      <c r="J1913" s="334"/>
      <c r="K1913" s="334"/>
      <c r="L1913" s="334"/>
      <c r="M1913" s="334"/>
      <c r="N1913" s="334"/>
      <c r="O1913" s="337"/>
      <c r="P1913" s="337"/>
      <c r="Q1913" s="338" t="str">
        <f t="shared" si="2097"/>
        <v xml:space="preserve"> </v>
      </c>
      <c r="R1913" s="339" t="str">
        <f t="shared" si="2098"/>
        <v/>
      </c>
      <c r="S1913" s="340" t="str">
        <f t="shared" si="2151"/>
        <v/>
      </c>
      <c r="T1913" s="341" t="str">
        <f t="shared" si="2099"/>
        <v/>
      </c>
      <c r="U1913" s="341" t="str">
        <f t="shared" si="2100"/>
        <v/>
      </c>
      <c r="V1913" s="341" t="str">
        <f t="shared" si="2101"/>
        <v/>
      </c>
      <c r="W1913" s="341" t="str">
        <f t="shared" si="2102"/>
        <v/>
      </c>
      <c r="X1913" s="340" t="str">
        <f t="shared" si="2152"/>
        <v/>
      </c>
      <c r="Y1913" s="342" t="str">
        <f t="shared" si="2153"/>
        <v/>
      </c>
      <c r="Z1913" s="343" t="str">
        <f t="shared" si="2154"/>
        <v/>
      </c>
      <c r="AA1913" s="344" t="str">
        <f t="shared" si="2155"/>
        <v/>
      </c>
      <c r="AB1913" s="345" t="str">
        <f t="shared" si="2103"/>
        <v/>
      </c>
      <c r="AC1913" s="346" t="str">
        <f t="shared" si="2104"/>
        <v/>
      </c>
      <c r="AD1913" s="346" t="str">
        <f t="shared" si="2105"/>
        <v/>
      </c>
      <c r="AE1913" s="344" t="str">
        <f t="shared" si="2156"/>
        <v/>
      </c>
      <c r="AF1913" s="346" t="str">
        <f t="shared" si="2106"/>
        <v/>
      </c>
      <c r="AG1913" s="344" t="str">
        <f t="shared" si="2157"/>
        <v/>
      </c>
      <c r="AH1913" s="344" t="str">
        <f t="shared" si="2158"/>
        <v/>
      </c>
      <c r="AI1913" s="344" t="str">
        <f t="shared" si="2159"/>
        <v/>
      </c>
      <c r="AJ1913" s="346" t="str">
        <f t="shared" si="2160"/>
        <v/>
      </c>
      <c r="AK1913" s="346" t="str">
        <f t="shared" si="2161"/>
        <v/>
      </c>
      <c r="AL1913" s="347" t="str">
        <f t="shared" si="2162"/>
        <v/>
      </c>
      <c r="AM1913" s="141"/>
      <c r="AN1913" s="141"/>
      <c r="AO1913" s="142"/>
      <c r="AP1913" s="58">
        <f t="shared" si="2107"/>
        <v>0</v>
      </c>
      <c r="AQ1913" s="318">
        <f>SUM(AP$10:AP1913)</f>
        <v>0</v>
      </c>
      <c r="AR1913" s="143">
        <f t="shared" si="2165"/>
        <v>0.1</v>
      </c>
      <c r="AS1913" s="144" t="str">
        <f t="shared" si="2108"/>
        <v/>
      </c>
      <c r="AT1913" s="144" t="str">
        <f t="shared" si="2135"/>
        <v/>
      </c>
      <c r="AU1913" s="145"/>
      <c r="AV1913" s="58">
        <f t="shared" si="2166"/>
        <v>0</v>
      </c>
      <c r="AW1913" s="318">
        <f>SUM(AV$10:AV1913)</f>
        <v>0</v>
      </c>
      <c r="AX1913" s="319">
        <f t="shared" si="2167"/>
        <v>0.1</v>
      </c>
      <c r="AY1913" s="144" t="str">
        <f t="shared" si="2149"/>
        <v/>
      </c>
      <c r="AZ1913" s="144" t="str">
        <f t="shared" si="2150"/>
        <v/>
      </c>
      <c r="BA1913" s="144"/>
      <c r="BB1913" s="146" t="str">
        <f t="shared" si="2109"/>
        <v/>
      </c>
      <c r="BC1913" s="66" t="str">
        <f t="shared" si="2148"/>
        <v/>
      </c>
      <c r="BD1913" s="195" t="str">
        <f t="shared" si="2110"/>
        <v/>
      </c>
      <c r="BG1913" s="286" t="str">
        <f t="shared" si="2111"/>
        <v/>
      </c>
      <c r="BY1913" s="211" t="str">
        <f t="shared" si="2112"/>
        <v/>
      </c>
      <c r="BZ1913" s="150" t="str">
        <f t="shared" si="2113"/>
        <v/>
      </c>
      <c r="CB1913" s="54" t="str">
        <f t="shared" si="2147"/>
        <v/>
      </c>
      <c r="CD1913" s="54" t="str">
        <f t="shared" si="2114"/>
        <v/>
      </c>
      <c r="CF1913" s="54" t="str">
        <f t="shared" si="2115"/>
        <v/>
      </c>
      <c r="CH1913" s="150" t="str">
        <f t="shared" si="2116"/>
        <v/>
      </c>
      <c r="CI1913" s="290"/>
      <c r="CJ1913" s="150" t="str">
        <f t="shared" si="2117"/>
        <v/>
      </c>
      <c r="CK1913" s="290"/>
      <c r="CL1913" s="54" t="str">
        <f t="shared" si="2136"/>
        <v/>
      </c>
      <c r="CM1913" s="290"/>
      <c r="CN1913" s="150" t="str">
        <f t="shared" si="2118"/>
        <v/>
      </c>
      <c r="CO1913" s="290"/>
      <c r="CP1913" s="150" t="str">
        <f t="shared" si="2119"/>
        <v/>
      </c>
      <c r="CQ1913" s="290"/>
      <c r="CR1913" s="150" t="str">
        <f t="shared" si="2120"/>
        <v/>
      </c>
      <c r="CS1913" s="290"/>
      <c r="CT1913" s="150" t="str">
        <f t="shared" si="2121"/>
        <v/>
      </c>
      <c r="CU1913" s="150"/>
      <c r="CV1913" s="150" t="str">
        <f t="shared" si="2122"/>
        <v/>
      </c>
      <c r="CW1913" s="94"/>
      <c r="CX1913" s="151" t="str">
        <f t="shared" si="2163"/>
        <v/>
      </c>
      <c r="CY1913" s="151" t="str">
        <f t="shared" si="2164"/>
        <v/>
      </c>
      <c r="CZ1913" s="152"/>
      <c r="DA1913" s="373" t="str">
        <f t="shared" si="2137"/>
        <v/>
      </c>
      <c r="DC1913" s="153">
        <f t="shared" si="2123"/>
        <v>0</v>
      </c>
      <c r="DD1913" s="153">
        <f t="shared" si="2124"/>
        <v>0</v>
      </c>
      <c r="DE1913" s="153">
        <f t="shared" si="2125"/>
        <v>0</v>
      </c>
      <c r="DF1913" s="158">
        <f t="shared" si="2126"/>
        <v>-4.7000000000000002E-3</v>
      </c>
      <c r="DG1913" s="159">
        <f t="shared" si="2138"/>
        <v>-1.1703000000000001</v>
      </c>
      <c r="DH1913" s="158">
        <f t="shared" si="2127"/>
        <v>3.1999999999999997E-3</v>
      </c>
      <c r="DI1913" s="159">
        <f t="shared" si="2139"/>
        <v>0.79679999999999995</v>
      </c>
      <c r="DJ1913" s="158">
        <f t="shared" si="2128"/>
        <v>-2.7000000000000001E-3</v>
      </c>
      <c r="DK1913" s="159">
        <f t="shared" si="2140"/>
        <v>-0.67230000000000001</v>
      </c>
      <c r="DL1913" s="158">
        <f t="shared" si="2129"/>
        <v>1.1999999999999999E-3</v>
      </c>
      <c r="DM1913" s="159">
        <f t="shared" si="2141"/>
        <v>0.29879999999999995</v>
      </c>
      <c r="DN1913" s="158">
        <f t="shared" si="2130"/>
        <v>1.46E-2</v>
      </c>
      <c r="DO1913" s="159">
        <f t="shared" si="2142"/>
        <v>3.6354000000000002</v>
      </c>
      <c r="DP1913" s="158">
        <f t="shared" si="2131"/>
        <v>-1.2999999999999999E-2</v>
      </c>
      <c r="DQ1913" s="159">
        <f t="shared" si="2143"/>
        <v>-3.2369999999999997</v>
      </c>
      <c r="DR1913" s="158">
        <f t="shared" si="2132"/>
        <v>-6.7000000000000002E-3</v>
      </c>
      <c r="DS1913" s="159">
        <f t="shared" si="2144"/>
        <v>-1.6683000000000001</v>
      </c>
      <c r="DT1913" s="158">
        <f t="shared" si="2133"/>
        <v>-1.2999999999999999E-2</v>
      </c>
      <c r="DU1913" s="159">
        <f t="shared" si="2145"/>
        <v>-3.2369999999999997</v>
      </c>
      <c r="DV1913" s="158">
        <f t="shared" si="2134"/>
        <v>-6.7000000000000002E-3</v>
      </c>
      <c r="DW1913" s="160">
        <f t="shared" si="2146"/>
        <v>-1.6683000000000001</v>
      </c>
    </row>
    <row r="1914" spans="1:127" ht="24.95" customHeight="1" x14ac:dyDescent="0.2">
      <c r="A1914" s="272">
        <v>1905</v>
      </c>
      <c r="B1914" s="336"/>
      <c r="C1914" s="332"/>
      <c r="D1914" s="333"/>
      <c r="E1914" s="334"/>
      <c r="F1914" s="335"/>
      <c r="G1914" s="334"/>
      <c r="H1914" s="371"/>
      <c r="I1914" s="334"/>
      <c r="J1914" s="334"/>
      <c r="K1914" s="334"/>
      <c r="L1914" s="334"/>
      <c r="M1914" s="334"/>
      <c r="N1914" s="334"/>
      <c r="O1914" s="337"/>
      <c r="P1914" s="337"/>
      <c r="Q1914" s="338" t="str">
        <f t="shared" si="2097"/>
        <v xml:space="preserve"> </v>
      </c>
      <c r="R1914" s="339" t="str">
        <f t="shared" si="2098"/>
        <v/>
      </c>
      <c r="S1914" s="340" t="str">
        <f t="shared" si="2151"/>
        <v/>
      </c>
      <c r="T1914" s="341" t="str">
        <f t="shared" si="2099"/>
        <v/>
      </c>
      <c r="U1914" s="341" t="str">
        <f t="shared" si="2100"/>
        <v/>
      </c>
      <c r="V1914" s="341" t="str">
        <f t="shared" si="2101"/>
        <v/>
      </c>
      <c r="W1914" s="341" t="str">
        <f t="shared" si="2102"/>
        <v/>
      </c>
      <c r="X1914" s="340" t="str">
        <f t="shared" si="2152"/>
        <v/>
      </c>
      <c r="Y1914" s="342" t="str">
        <f t="shared" si="2153"/>
        <v/>
      </c>
      <c r="Z1914" s="343" t="str">
        <f t="shared" si="2154"/>
        <v/>
      </c>
      <c r="AA1914" s="344" t="str">
        <f t="shared" si="2155"/>
        <v/>
      </c>
      <c r="AB1914" s="345" t="str">
        <f t="shared" si="2103"/>
        <v/>
      </c>
      <c r="AC1914" s="346" t="str">
        <f t="shared" si="2104"/>
        <v/>
      </c>
      <c r="AD1914" s="346" t="str">
        <f t="shared" si="2105"/>
        <v/>
      </c>
      <c r="AE1914" s="344" t="str">
        <f t="shared" si="2156"/>
        <v/>
      </c>
      <c r="AF1914" s="346" t="str">
        <f t="shared" si="2106"/>
        <v/>
      </c>
      <c r="AG1914" s="344" t="str">
        <f t="shared" si="2157"/>
        <v/>
      </c>
      <c r="AH1914" s="344" t="str">
        <f t="shared" si="2158"/>
        <v/>
      </c>
      <c r="AI1914" s="344" t="str">
        <f t="shared" si="2159"/>
        <v/>
      </c>
      <c r="AJ1914" s="346" t="str">
        <f t="shared" si="2160"/>
        <v/>
      </c>
      <c r="AK1914" s="346" t="str">
        <f t="shared" si="2161"/>
        <v/>
      </c>
      <c r="AL1914" s="347" t="str">
        <f t="shared" si="2162"/>
        <v/>
      </c>
      <c r="AM1914" s="141"/>
      <c r="AN1914" s="141"/>
      <c r="AO1914" s="142"/>
      <c r="AP1914" s="58">
        <f t="shared" si="2107"/>
        <v>0</v>
      </c>
      <c r="AQ1914" s="318">
        <f>SUM(AP$10:AP1914)</f>
        <v>0</v>
      </c>
      <c r="AR1914" s="143">
        <f t="shared" si="2165"/>
        <v>0.1</v>
      </c>
      <c r="AS1914" s="144" t="str">
        <f t="shared" si="2108"/>
        <v/>
      </c>
      <c r="AT1914" s="144" t="str">
        <f t="shared" si="2135"/>
        <v/>
      </c>
      <c r="AU1914" s="145"/>
      <c r="AV1914" s="58">
        <f t="shared" si="2166"/>
        <v>0</v>
      </c>
      <c r="AW1914" s="318">
        <f>SUM(AV$10:AV1914)</f>
        <v>0</v>
      </c>
      <c r="AX1914" s="319">
        <f t="shared" si="2167"/>
        <v>0.1</v>
      </c>
      <c r="AY1914" s="144" t="str">
        <f t="shared" si="2149"/>
        <v/>
      </c>
      <c r="AZ1914" s="144" t="str">
        <f t="shared" si="2150"/>
        <v/>
      </c>
      <c r="BA1914" s="144"/>
      <c r="BB1914" s="146" t="str">
        <f t="shared" si="2109"/>
        <v/>
      </c>
      <c r="BC1914" s="66" t="str">
        <f t="shared" si="2148"/>
        <v/>
      </c>
      <c r="BD1914" s="195" t="str">
        <f t="shared" si="2110"/>
        <v/>
      </c>
      <c r="BG1914" s="286" t="str">
        <f t="shared" si="2111"/>
        <v/>
      </c>
      <c r="BY1914" s="211" t="str">
        <f t="shared" si="2112"/>
        <v/>
      </c>
      <c r="BZ1914" s="150" t="str">
        <f t="shared" si="2113"/>
        <v/>
      </c>
      <c r="CB1914" s="54" t="str">
        <f t="shared" si="2147"/>
        <v/>
      </c>
      <c r="CD1914" s="54" t="str">
        <f t="shared" si="2114"/>
        <v/>
      </c>
      <c r="CF1914" s="54" t="str">
        <f t="shared" si="2115"/>
        <v/>
      </c>
      <c r="CH1914" s="150" t="str">
        <f t="shared" si="2116"/>
        <v/>
      </c>
      <c r="CI1914" s="290"/>
      <c r="CJ1914" s="150" t="str">
        <f t="shared" si="2117"/>
        <v/>
      </c>
      <c r="CK1914" s="290"/>
      <c r="CL1914" s="54" t="str">
        <f t="shared" si="2136"/>
        <v/>
      </c>
      <c r="CM1914" s="290"/>
      <c r="CN1914" s="150" t="str">
        <f t="shared" si="2118"/>
        <v/>
      </c>
      <c r="CO1914" s="290"/>
      <c r="CP1914" s="150" t="str">
        <f t="shared" si="2119"/>
        <v/>
      </c>
      <c r="CQ1914" s="290"/>
      <c r="CR1914" s="150" t="str">
        <f t="shared" si="2120"/>
        <v/>
      </c>
      <c r="CS1914" s="290"/>
      <c r="CT1914" s="150" t="str">
        <f t="shared" si="2121"/>
        <v/>
      </c>
      <c r="CU1914" s="150"/>
      <c r="CV1914" s="150" t="str">
        <f t="shared" si="2122"/>
        <v/>
      </c>
      <c r="CW1914" s="94"/>
      <c r="CX1914" s="151" t="str">
        <f t="shared" si="2163"/>
        <v/>
      </c>
      <c r="CY1914" s="151" t="str">
        <f t="shared" si="2164"/>
        <v/>
      </c>
      <c r="CZ1914" s="152"/>
      <c r="DA1914" s="373" t="str">
        <f t="shared" si="2137"/>
        <v/>
      </c>
      <c r="DC1914" s="153">
        <f t="shared" si="2123"/>
        <v>0</v>
      </c>
      <c r="DD1914" s="153">
        <f t="shared" si="2124"/>
        <v>0</v>
      </c>
      <c r="DE1914" s="153">
        <f t="shared" si="2125"/>
        <v>0</v>
      </c>
      <c r="DF1914" s="158">
        <f t="shared" si="2126"/>
        <v>-4.7000000000000002E-3</v>
      </c>
      <c r="DG1914" s="159">
        <f t="shared" si="2138"/>
        <v>-1.1703000000000001</v>
      </c>
      <c r="DH1914" s="158">
        <f t="shared" si="2127"/>
        <v>3.1999999999999997E-3</v>
      </c>
      <c r="DI1914" s="159">
        <f t="shared" si="2139"/>
        <v>0.79679999999999995</v>
      </c>
      <c r="DJ1914" s="158">
        <f t="shared" si="2128"/>
        <v>-2.7000000000000001E-3</v>
      </c>
      <c r="DK1914" s="159">
        <f t="shared" si="2140"/>
        <v>-0.67230000000000001</v>
      </c>
      <c r="DL1914" s="158">
        <f t="shared" si="2129"/>
        <v>1.1999999999999999E-3</v>
      </c>
      <c r="DM1914" s="159">
        <f t="shared" si="2141"/>
        <v>0.29879999999999995</v>
      </c>
      <c r="DN1914" s="158">
        <f t="shared" si="2130"/>
        <v>1.46E-2</v>
      </c>
      <c r="DO1914" s="159">
        <f t="shared" si="2142"/>
        <v>3.6354000000000002</v>
      </c>
      <c r="DP1914" s="158">
        <f t="shared" si="2131"/>
        <v>-1.2999999999999999E-2</v>
      </c>
      <c r="DQ1914" s="159">
        <f t="shared" si="2143"/>
        <v>-3.2369999999999997</v>
      </c>
      <c r="DR1914" s="158">
        <f t="shared" si="2132"/>
        <v>-6.7000000000000002E-3</v>
      </c>
      <c r="DS1914" s="159">
        <f t="shared" si="2144"/>
        <v>-1.6683000000000001</v>
      </c>
      <c r="DT1914" s="158">
        <f t="shared" si="2133"/>
        <v>-1.2999999999999999E-2</v>
      </c>
      <c r="DU1914" s="159">
        <f t="shared" si="2145"/>
        <v>-3.2369999999999997</v>
      </c>
      <c r="DV1914" s="158">
        <f t="shared" si="2134"/>
        <v>-6.7000000000000002E-3</v>
      </c>
      <c r="DW1914" s="160">
        <f t="shared" si="2146"/>
        <v>-1.6683000000000001</v>
      </c>
    </row>
    <row r="1915" spans="1:127" ht="24.95" customHeight="1" x14ac:dyDescent="0.2">
      <c r="A1915" s="272">
        <v>1906</v>
      </c>
      <c r="B1915" s="336"/>
      <c r="C1915" s="332"/>
      <c r="D1915" s="333"/>
      <c r="E1915" s="334"/>
      <c r="F1915" s="335"/>
      <c r="G1915" s="334"/>
      <c r="H1915" s="371"/>
      <c r="I1915" s="334"/>
      <c r="J1915" s="334"/>
      <c r="K1915" s="334"/>
      <c r="L1915" s="334"/>
      <c r="M1915" s="334"/>
      <c r="N1915" s="334"/>
      <c r="O1915" s="337"/>
      <c r="P1915" s="337"/>
      <c r="Q1915" s="338" t="str">
        <f t="shared" si="2097"/>
        <v xml:space="preserve"> </v>
      </c>
      <c r="R1915" s="339" t="str">
        <f t="shared" si="2098"/>
        <v/>
      </c>
      <c r="S1915" s="340" t="str">
        <f t="shared" si="2151"/>
        <v/>
      </c>
      <c r="T1915" s="341" t="str">
        <f t="shared" si="2099"/>
        <v/>
      </c>
      <c r="U1915" s="341" t="str">
        <f t="shared" si="2100"/>
        <v/>
      </c>
      <c r="V1915" s="341" t="str">
        <f t="shared" si="2101"/>
        <v/>
      </c>
      <c r="W1915" s="341" t="str">
        <f t="shared" si="2102"/>
        <v/>
      </c>
      <c r="X1915" s="340" t="str">
        <f t="shared" si="2152"/>
        <v/>
      </c>
      <c r="Y1915" s="342" t="str">
        <f t="shared" si="2153"/>
        <v/>
      </c>
      <c r="Z1915" s="343" t="str">
        <f t="shared" si="2154"/>
        <v/>
      </c>
      <c r="AA1915" s="344" t="str">
        <f t="shared" si="2155"/>
        <v/>
      </c>
      <c r="AB1915" s="345" t="str">
        <f t="shared" si="2103"/>
        <v/>
      </c>
      <c r="AC1915" s="346" t="str">
        <f t="shared" si="2104"/>
        <v/>
      </c>
      <c r="AD1915" s="346" t="str">
        <f t="shared" si="2105"/>
        <v/>
      </c>
      <c r="AE1915" s="344" t="str">
        <f t="shared" si="2156"/>
        <v/>
      </c>
      <c r="AF1915" s="346" t="str">
        <f t="shared" si="2106"/>
        <v/>
      </c>
      <c r="AG1915" s="344" t="str">
        <f t="shared" si="2157"/>
        <v/>
      </c>
      <c r="AH1915" s="344" t="str">
        <f t="shared" si="2158"/>
        <v/>
      </c>
      <c r="AI1915" s="344" t="str">
        <f t="shared" si="2159"/>
        <v/>
      </c>
      <c r="AJ1915" s="346" t="str">
        <f t="shared" si="2160"/>
        <v/>
      </c>
      <c r="AK1915" s="346" t="str">
        <f t="shared" si="2161"/>
        <v/>
      </c>
      <c r="AL1915" s="347" t="str">
        <f t="shared" si="2162"/>
        <v/>
      </c>
      <c r="AM1915" s="141"/>
      <c r="AN1915" s="141"/>
      <c r="AO1915" s="142"/>
      <c r="AP1915" s="58">
        <f t="shared" si="2107"/>
        <v>0</v>
      </c>
      <c r="AQ1915" s="318">
        <f>SUM(AP$10:AP1915)</f>
        <v>0</v>
      </c>
      <c r="AR1915" s="143">
        <f t="shared" si="2165"/>
        <v>0.1</v>
      </c>
      <c r="AS1915" s="144" t="str">
        <f t="shared" si="2108"/>
        <v/>
      </c>
      <c r="AT1915" s="144" t="str">
        <f t="shared" si="2135"/>
        <v/>
      </c>
      <c r="AU1915" s="145"/>
      <c r="AV1915" s="58">
        <f t="shared" si="2166"/>
        <v>0</v>
      </c>
      <c r="AW1915" s="318">
        <f>SUM(AV$10:AV1915)</f>
        <v>0</v>
      </c>
      <c r="AX1915" s="319">
        <f t="shared" si="2167"/>
        <v>0.1</v>
      </c>
      <c r="AY1915" s="144" t="str">
        <f t="shared" si="2149"/>
        <v/>
      </c>
      <c r="AZ1915" s="144" t="str">
        <f t="shared" si="2150"/>
        <v/>
      </c>
      <c r="BA1915" s="144"/>
      <c r="BB1915" s="146" t="str">
        <f t="shared" si="2109"/>
        <v/>
      </c>
      <c r="BC1915" s="66" t="str">
        <f t="shared" si="2148"/>
        <v/>
      </c>
      <c r="BD1915" s="195" t="str">
        <f t="shared" si="2110"/>
        <v/>
      </c>
      <c r="BG1915" s="286" t="str">
        <f t="shared" si="2111"/>
        <v/>
      </c>
      <c r="BY1915" s="211" t="str">
        <f t="shared" si="2112"/>
        <v/>
      </c>
      <c r="BZ1915" s="150" t="str">
        <f t="shared" si="2113"/>
        <v/>
      </c>
      <c r="CB1915" s="54" t="str">
        <f t="shared" si="2147"/>
        <v/>
      </c>
      <c r="CD1915" s="54" t="str">
        <f t="shared" si="2114"/>
        <v/>
      </c>
      <c r="CF1915" s="54" t="str">
        <f t="shared" si="2115"/>
        <v/>
      </c>
      <c r="CH1915" s="150" t="str">
        <f t="shared" si="2116"/>
        <v/>
      </c>
      <c r="CI1915" s="290"/>
      <c r="CJ1915" s="150" t="str">
        <f t="shared" si="2117"/>
        <v/>
      </c>
      <c r="CK1915" s="290"/>
      <c r="CL1915" s="54" t="str">
        <f t="shared" si="2136"/>
        <v/>
      </c>
      <c r="CM1915" s="290"/>
      <c r="CN1915" s="150" t="str">
        <f t="shared" si="2118"/>
        <v/>
      </c>
      <c r="CO1915" s="290"/>
      <c r="CP1915" s="150" t="str">
        <f t="shared" si="2119"/>
        <v/>
      </c>
      <c r="CQ1915" s="290"/>
      <c r="CR1915" s="150" t="str">
        <f t="shared" si="2120"/>
        <v/>
      </c>
      <c r="CS1915" s="290"/>
      <c r="CT1915" s="150" t="str">
        <f t="shared" si="2121"/>
        <v/>
      </c>
      <c r="CU1915" s="150"/>
      <c r="CV1915" s="150" t="str">
        <f t="shared" si="2122"/>
        <v/>
      </c>
      <c r="CW1915" s="94"/>
      <c r="CX1915" s="151" t="str">
        <f t="shared" si="2163"/>
        <v/>
      </c>
      <c r="CY1915" s="151" t="str">
        <f t="shared" si="2164"/>
        <v/>
      </c>
      <c r="CZ1915" s="152"/>
      <c r="DA1915" s="373" t="str">
        <f t="shared" si="2137"/>
        <v/>
      </c>
      <c r="DC1915" s="153">
        <f t="shared" si="2123"/>
        <v>0</v>
      </c>
      <c r="DD1915" s="153">
        <f t="shared" si="2124"/>
        <v>0</v>
      </c>
      <c r="DE1915" s="153">
        <f t="shared" si="2125"/>
        <v>0</v>
      </c>
      <c r="DF1915" s="158">
        <f t="shared" si="2126"/>
        <v>-4.7000000000000002E-3</v>
      </c>
      <c r="DG1915" s="159">
        <f t="shared" si="2138"/>
        <v>-1.1703000000000001</v>
      </c>
      <c r="DH1915" s="158">
        <f t="shared" si="2127"/>
        <v>3.1999999999999997E-3</v>
      </c>
      <c r="DI1915" s="159">
        <f t="shared" si="2139"/>
        <v>0.79679999999999995</v>
      </c>
      <c r="DJ1915" s="158">
        <f t="shared" si="2128"/>
        <v>-2.7000000000000001E-3</v>
      </c>
      <c r="DK1915" s="159">
        <f t="shared" si="2140"/>
        <v>-0.67230000000000001</v>
      </c>
      <c r="DL1915" s="158">
        <f t="shared" si="2129"/>
        <v>1.1999999999999999E-3</v>
      </c>
      <c r="DM1915" s="159">
        <f t="shared" si="2141"/>
        <v>0.29879999999999995</v>
      </c>
      <c r="DN1915" s="158">
        <f t="shared" si="2130"/>
        <v>1.46E-2</v>
      </c>
      <c r="DO1915" s="159">
        <f t="shared" si="2142"/>
        <v>3.6354000000000002</v>
      </c>
      <c r="DP1915" s="158">
        <f t="shared" si="2131"/>
        <v>-1.2999999999999999E-2</v>
      </c>
      <c r="DQ1915" s="159">
        <f t="shared" si="2143"/>
        <v>-3.2369999999999997</v>
      </c>
      <c r="DR1915" s="158">
        <f t="shared" si="2132"/>
        <v>-6.7000000000000002E-3</v>
      </c>
      <c r="DS1915" s="159">
        <f t="shared" si="2144"/>
        <v>-1.6683000000000001</v>
      </c>
      <c r="DT1915" s="158">
        <f t="shared" si="2133"/>
        <v>-1.2999999999999999E-2</v>
      </c>
      <c r="DU1915" s="159">
        <f t="shared" si="2145"/>
        <v>-3.2369999999999997</v>
      </c>
      <c r="DV1915" s="158">
        <f t="shared" si="2134"/>
        <v>-6.7000000000000002E-3</v>
      </c>
      <c r="DW1915" s="160">
        <f t="shared" si="2146"/>
        <v>-1.6683000000000001</v>
      </c>
    </row>
    <row r="1916" spans="1:127" ht="24.95" customHeight="1" x14ac:dyDescent="0.2">
      <c r="A1916" s="272">
        <v>1907</v>
      </c>
      <c r="B1916" s="336"/>
      <c r="C1916" s="332"/>
      <c r="D1916" s="333"/>
      <c r="E1916" s="334"/>
      <c r="F1916" s="335"/>
      <c r="G1916" s="334"/>
      <c r="H1916" s="371"/>
      <c r="I1916" s="334"/>
      <c r="J1916" s="334"/>
      <c r="K1916" s="334"/>
      <c r="L1916" s="334"/>
      <c r="M1916" s="334"/>
      <c r="N1916" s="334"/>
      <c r="O1916" s="337"/>
      <c r="P1916" s="337"/>
      <c r="Q1916" s="338" t="str">
        <f t="shared" si="2097"/>
        <v xml:space="preserve"> </v>
      </c>
      <c r="R1916" s="339" t="str">
        <f t="shared" si="2098"/>
        <v/>
      </c>
      <c r="S1916" s="340" t="str">
        <f t="shared" si="2151"/>
        <v/>
      </c>
      <c r="T1916" s="341" t="str">
        <f t="shared" si="2099"/>
        <v/>
      </c>
      <c r="U1916" s="341" t="str">
        <f t="shared" si="2100"/>
        <v/>
      </c>
      <c r="V1916" s="341" t="str">
        <f t="shared" si="2101"/>
        <v/>
      </c>
      <c r="W1916" s="341" t="str">
        <f t="shared" si="2102"/>
        <v/>
      </c>
      <c r="X1916" s="340" t="str">
        <f t="shared" si="2152"/>
        <v/>
      </c>
      <c r="Y1916" s="342" t="str">
        <f t="shared" si="2153"/>
        <v/>
      </c>
      <c r="Z1916" s="343" t="str">
        <f t="shared" si="2154"/>
        <v/>
      </c>
      <c r="AA1916" s="344" t="str">
        <f t="shared" si="2155"/>
        <v/>
      </c>
      <c r="AB1916" s="345" t="str">
        <f t="shared" si="2103"/>
        <v/>
      </c>
      <c r="AC1916" s="346" t="str">
        <f t="shared" si="2104"/>
        <v/>
      </c>
      <c r="AD1916" s="346" t="str">
        <f t="shared" si="2105"/>
        <v/>
      </c>
      <c r="AE1916" s="344" t="str">
        <f t="shared" si="2156"/>
        <v/>
      </c>
      <c r="AF1916" s="346" t="str">
        <f t="shared" si="2106"/>
        <v/>
      </c>
      <c r="AG1916" s="344" t="str">
        <f t="shared" si="2157"/>
        <v/>
      </c>
      <c r="AH1916" s="344" t="str">
        <f t="shared" si="2158"/>
        <v/>
      </c>
      <c r="AI1916" s="344" t="str">
        <f t="shared" si="2159"/>
        <v/>
      </c>
      <c r="AJ1916" s="346" t="str">
        <f t="shared" si="2160"/>
        <v/>
      </c>
      <c r="AK1916" s="346" t="str">
        <f t="shared" si="2161"/>
        <v/>
      </c>
      <c r="AL1916" s="347" t="str">
        <f t="shared" si="2162"/>
        <v/>
      </c>
      <c r="AM1916" s="141"/>
      <c r="AN1916" s="141"/>
      <c r="AO1916" s="142"/>
      <c r="AP1916" s="58">
        <f t="shared" si="2107"/>
        <v>0</v>
      </c>
      <c r="AQ1916" s="318">
        <f>SUM(AP$10:AP1916)</f>
        <v>0</v>
      </c>
      <c r="AR1916" s="143">
        <f t="shared" si="2165"/>
        <v>0.1</v>
      </c>
      <c r="AS1916" s="144" t="str">
        <f t="shared" si="2108"/>
        <v/>
      </c>
      <c r="AT1916" s="144" t="str">
        <f t="shared" si="2135"/>
        <v/>
      </c>
      <c r="AU1916" s="145"/>
      <c r="AV1916" s="58">
        <f t="shared" si="2166"/>
        <v>0</v>
      </c>
      <c r="AW1916" s="318">
        <f>SUM(AV$10:AV1916)</f>
        <v>0</v>
      </c>
      <c r="AX1916" s="319">
        <f t="shared" si="2167"/>
        <v>0.1</v>
      </c>
      <c r="AY1916" s="144" t="str">
        <f t="shared" si="2149"/>
        <v/>
      </c>
      <c r="AZ1916" s="144" t="str">
        <f t="shared" si="2150"/>
        <v/>
      </c>
      <c r="BA1916" s="144"/>
      <c r="BB1916" s="146" t="str">
        <f t="shared" si="2109"/>
        <v/>
      </c>
      <c r="BC1916" s="66" t="str">
        <f t="shared" si="2148"/>
        <v/>
      </c>
      <c r="BD1916" s="195" t="str">
        <f t="shared" si="2110"/>
        <v/>
      </c>
      <c r="BG1916" s="286" t="str">
        <f t="shared" si="2111"/>
        <v/>
      </c>
      <c r="BY1916" s="211" t="str">
        <f t="shared" si="2112"/>
        <v/>
      </c>
      <c r="BZ1916" s="150" t="str">
        <f t="shared" si="2113"/>
        <v/>
      </c>
      <c r="CB1916" s="54" t="str">
        <f t="shared" si="2147"/>
        <v/>
      </c>
      <c r="CD1916" s="54" t="str">
        <f t="shared" si="2114"/>
        <v/>
      </c>
      <c r="CF1916" s="54" t="str">
        <f t="shared" si="2115"/>
        <v/>
      </c>
      <c r="CH1916" s="150" t="str">
        <f t="shared" si="2116"/>
        <v/>
      </c>
      <c r="CI1916" s="290"/>
      <c r="CJ1916" s="150" t="str">
        <f t="shared" si="2117"/>
        <v/>
      </c>
      <c r="CK1916" s="290"/>
      <c r="CL1916" s="54" t="str">
        <f t="shared" si="2136"/>
        <v/>
      </c>
      <c r="CM1916" s="290"/>
      <c r="CN1916" s="150" t="str">
        <f t="shared" si="2118"/>
        <v/>
      </c>
      <c r="CO1916" s="290"/>
      <c r="CP1916" s="150" t="str">
        <f t="shared" si="2119"/>
        <v/>
      </c>
      <c r="CQ1916" s="290"/>
      <c r="CR1916" s="150" t="str">
        <f t="shared" si="2120"/>
        <v/>
      </c>
      <c r="CS1916" s="290"/>
      <c r="CT1916" s="150" t="str">
        <f t="shared" si="2121"/>
        <v/>
      </c>
      <c r="CU1916" s="150"/>
      <c r="CV1916" s="150" t="str">
        <f t="shared" si="2122"/>
        <v/>
      </c>
      <c r="CW1916" s="94"/>
      <c r="CX1916" s="151" t="str">
        <f t="shared" si="2163"/>
        <v/>
      </c>
      <c r="CY1916" s="151" t="str">
        <f t="shared" si="2164"/>
        <v/>
      </c>
      <c r="CZ1916" s="152"/>
      <c r="DA1916" s="373" t="str">
        <f t="shared" si="2137"/>
        <v/>
      </c>
      <c r="DC1916" s="153">
        <f t="shared" si="2123"/>
        <v>0</v>
      </c>
      <c r="DD1916" s="153">
        <f t="shared" si="2124"/>
        <v>0</v>
      </c>
      <c r="DE1916" s="153">
        <f t="shared" si="2125"/>
        <v>0</v>
      </c>
      <c r="DF1916" s="158">
        <f t="shared" si="2126"/>
        <v>-4.7000000000000002E-3</v>
      </c>
      <c r="DG1916" s="159">
        <f t="shared" si="2138"/>
        <v>-1.1703000000000001</v>
      </c>
      <c r="DH1916" s="158">
        <f t="shared" si="2127"/>
        <v>3.1999999999999997E-3</v>
      </c>
      <c r="DI1916" s="159">
        <f t="shared" si="2139"/>
        <v>0.79679999999999995</v>
      </c>
      <c r="DJ1916" s="158">
        <f t="shared" si="2128"/>
        <v>-2.7000000000000001E-3</v>
      </c>
      <c r="DK1916" s="159">
        <f t="shared" si="2140"/>
        <v>-0.67230000000000001</v>
      </c>
      <c r="DL1916" s="158">
        <f t="shared" si="2129"/>
        <v>1.1999999999999999E-3</v>
      </c>
      <c r="DM1916" s="159">
        <f t="shared" si="2141"/>
        <v>0.29879999999999995</v>
      </c>
      <c r="DN1916" s="158">
        <f t="shared" si="2130"/>
        <v>1.46E-2</v>
      </c>
      <c r="DO1916" s="159">
        <f t="shared" si="2142"/>
        <v>3.6354000000000002</v>
      </c>
      <c r="DP1916" s="158">
        <f t="shared" si="2131"/>
        <v>-1.2999999999999999E-2</v>
      </c>
      <c r="DQ1916" s="159">
        <f t="shared" si="2143"/>
        <v>-3.2369999999999997</v>
      </c>
      <c r="DR1916" s="158">
        <f t="shared" si="2132"/>
        <v>-6.7000000000000002E-3</v>
      </c>
      <c r="DS1916" s="159">
        <f t="shared" si="2144"/>
        <v>-1.6683000000000001</v>
      </c>
      <c r="DT1916" s="158">
        <f t="shared" si="2133"/>
        <v>-1.2999999999999999E-2</v>
      </c>
      <c r="DU1916" s="159">
        <f t="shared" si="2145"/>
        <v>-3.2369999999999997</v>
      </c>
      <c r="DV1916" s="158">
        <f t="shared" si="2134"/>
        <v>-6.7000000000000002E-3</v>
      </c>
      <c r="DW1916" s="160">
        <f t="shared" si="2146"/>
        <v>-1.6683000000000001</v>
      </c>
    </row>
    <row r="1917" spans="1:127" ht="24.95" customHeight="1" x14ac:dyDescent="0.2">
      <c r="A1917" s="272">
        <v>1908</v>
      </c>
      <c r="B1917" s="336"/>
      <c r="C1917" s="332"/>
      <c r="D1917" s="333"/>
      <c r="E1917" s="334"/>
      <c r="F1917" s="335"/>
      <c r="G1917" s="334"/>
      <c r="H1917" s="371"/>
      <c r="I1917" s="334"/>
      <c r="J1917" s="334"/>
      <c r="K1917" s="334"/>
      <c r="L1917" s="334"/>
      <c r="M1917" s="334"/>
      <c r="N1917" s="334"/>
      <c r="O1917" s="337"/>
      <c r="P1917" s="337"/>
      <c r="Q1917" s="338" t="str">
        <f t="shared" si="2097"/>
        <v xml:space="preserve"> </v>
      </c>
      <c r="R1917" s="339" t="str">
        <f t="shared" si="2098"/>
        <v/>
      </c>
      <c r="S1917" s="340" t="str">
        <f t="shared" si="2151"/>
        <v/>
      </c>
      <c r="T1917" s="341" t="str">
        <f t="shared" si="2099"/>
        <v/>
      </c>
      <c r="U1917" s="341" t="str">
        <f t="shared" si="2100"/>
        <v/>
      </c>
      <c r="V1917" s="341" t="str">
        <f t="shared" si="2101"/>
        <v/>
      </c>
      <c r="W1917" s="341" t="str">
        <f t="shared" si="2102"/>
        <v/>
      </c>
      <c r="X1917" s="340" t="str">
        <f t="shared" si="2152"/>
        <v/>
      </c>
      <c r="Y1917" s="342" t="str">
        <f t="shared" si="2153"/>
        <v/>
      </c>
      <c r="Z1917" s="343" t="str">
        <f t="shared" si="2154"/>
        <v/>
      </c>
      <c r="AA1917" s="344" t="str">
        <f t="shared" si="2155"/>
        <v/>
      </c>
      <c r="AB1917" s="345" t="str">
        <f t="shared" si="2103"/>
        <v/>
      </c>
      <c r="AC1917" s="346" t="str">
        <f t="shared" si="2104"/>
        <v/>
      </c>
      <c r="AD1917" s="346" t="str">
        <f t="shared" si="2105"/>
        <v/>
      </c>
      <c r="AE1917" s="344" t="str">
        <f t="shared" si="2156"/>
        <v/>
      </c>
      <c r="AF1917" s="346" t="str">
        <f t="shared" si="2106"/>
        <v/>
      </c>
      <c r="AG1917" s="344" t="str">
        <f t="shared" si="2157"/>
        <v/>
      </c>
      <c r="AH1917" s="344" t="str">
        <f t="shared" si="2158"/>
        <v/>
      </c>
      <c r="AI1917" s="344" t="str">
        <f t="shared" si="2159"/>
        <v/>
      </c>
      <c r="AJ1917" s="346" t="str">
        <f t="shared" si="2160"/>
        <v/>
      </c>
      <c r="AK1917" s="346" t="str">
        <f t="shared" si="2161"/>
        <v/>
      </c>
      <c r="AL1917" s="347" t="str">
        <f t="shared" si="2162"/>
        <v/>
      </c>
      <c r="AM1917" s="141"/>
      <c r="AN1917" s="141"/>
      <c r="AO1917" s="142"/>
      <c r="AP1917" s="58">
        <f t="shared" si="2107"/>
        <v>0</v>
      </c>
      <c r="AQ1917" s="318">
        <f>SUM(AP$10:AP1917)</f>
        <v>0</v>
      </c>
      <c r="AR1917" s="143">
        <f t="shared" si="2165"/>
        <v>0.1</v>
      </c>
      <c r="AS1917" s="144" t="str">
        <f t="shared" si="2108"/>
        <v/>
      </c>
      <c r="AT1917" s="144" t="str">
        <f t="shared" si="2135"/>
        <v/>
      </c>
      <c r="AU1917" s="145"/>
      <c r="AV1917" s="58">
        <f t="shared" si="2166"/>
        <v>0</v>
      </c>
      <c r="AW1917" s="318">
        <f>SUM(AV$10:AV1917)</f>
        <v>0</v>
      </c>
      <c r="AX1917" s="319">
        <f t="shared" si="2167"/>
        <v>0.1</v>
      </c>
      <c r="AY1917" s="144" t="str">
        <f t="shared" si="2149"/>
        <v/>
      </c>
      <c r="AZ1917" s="144" t="str">
        <f t="shared" si="2150"/>
        <v/>
      </c>
      <c r="BA1917" s="144"/>
      <c r="BB1917" s="146" t="str">
        <f t="shared" si="2109"/>
        <v/>
      </c>
      <c r="BC1917" s="66" t="str">
        <f t="shared" si="2148"/>
        <v/>
      </c>
      <c r="BD1917" s="195" t="str">
        <f t="shared" si="2110"/>
        <v/>
      </c>
      <c r="BG1917" s="286" t="str">
        <f t="shared" si="2111"/>
        <v/>
      </c>
      <c r="BY1917" s="211" t="str">
        <f t="shared" si="2112"/>
        <v/>
      </c>
      <c r="BZ1917" s="150" t="str">
        <f t="shared" si="2113"/>
        <v/>
      </c>
      <c r="CB1917" s="54" t="str">
        <f t="shared" si="2147"/>
        <v/>
      </c>
      <c r="CD1917" s="54" t="str">
        <f t="shared" si="2114"/>
        <v/>
      </c>
      <c r="CF1917" s="54" t="str">
        <f t="shared" si="2115"/>
        <v/>
      </c>
      <c r="CH1917" s="150" t="str">
        <f t="shared" si="2116"/>
        <v/>
      </c>
      <c r="CI1917" s="290"/>
      <c r="CJ1917" s="150" t="str">
        <f t="shared" si="2117"/>
        <v/>
      </c>
      <c r="CK1917" s="290"/>
      <c r="CL1917" s="54" t="str">
        <f t="shared" si="2136"/>
        <v/>
      </c>
      <c r="CM1917" s="290"/>
      <c r="CN1917" s="150" t="str">
        <f t="shared" si="2118"/>
        <v/>
      </c>
      <c r="CO1917" s="290"/>
      <c r="CP1917" s="150" t="str">
        <f t="shared" si="2119"/>
        <v/>
      </c>
      <c r="CQ1917" s="290"/>
      <c r="CR1917" s="150" t="str">
        <f t="shared" si="2120"/>
        <v/>
      </c>
      <c r="CS1917" s="290"/>
      <c r="CT1917" s="150" t="str">
        <f t="shared" si="2121"/>
        <v/>
      </c>
      <c r="CU1917" s="150"/>
      <c r="CV1917" s="150" t="str">
        <f t="shared" si="2122"/>
        <v/>
      </c>
      <c r="CW1917" s="94"/>
      <c r="CX1917" s="151" t="str">
        <f t="shared" si="2163"/>
        <v/>
      </c>
      <c r="CY1917" s="151" t="str">
        <f t="shared" si="2164"/>
        <v/>
      </c>
      <c r="CZ1917" s="152"/>
      <c r="DA1917" s="373" t="str">
        <f t="shared" si="2137"/>
        <v/>
      </c>
      <c r="DC1917" s="153">
        <f t="shared" si="2123"/>
        <v>0</v>
      </c>
      <c r="DD1917" s="153">
        <f t="shared" si="2124"/>
        <v>0</v>
      </c>
      <c r="DE1917" s="153">
        <f t="shared" si="2125"/>
        <v>0</v>
      </c>
      <c r="DF1917" s="158">
        <f t="shared" si="2126"/>
        <v>-4.7000000000000002E-3</v>
      </c>
      <c r="DG1917" s="159">
        <f t="shared" si="2138"/>
        <v>-1.1703000000000001</v>
      </c>
      <c r="DH1917" s="158">
        <f t="shared" si="2127"/>
        <v>3.1999999999999997E-3</v>
      </c>
      <c r="DI1917" s="159">
        <f t="shared" si="2139"/>
        <v>0.79679999999999995</v>
      </c>
      <c r="DJ1917" s="158">
        <f t="shared" si="2128"/>
        <v>-2.7000000000000001E-3</v>
      </c>
      <c r="DK1917" s="159">
        <f t="shared" si="2140"/>
        <v>-0.67230000000000001</v>
      </c>
      <c r="DL1917" s="158">
        <f t="shared" si="2129"/>
        <v>1.1999999999999999E-3</v>
      </c>
      <c r="DM1917" s="159">
        <f t="shared" si="2141"/>
        <v>0.29879999999999995</v>
      </c>
      <c r="DN1917" s="158">
        <f t="shared" si="2130"/>
        <v>1.46E-2</v>
      </c>
      <c r="DO1917" s="159">
        <f t="shared" si="2142"/>
        <v>3.6354000000000002</v>
      </c>
      <c r="DP1917" s="158">
        <f t="shared" si="2131"/>
        <v>-1.2999999999999999E-2</v>
      </c>
      <c r="DQ1917" s="159">
        <f t="shared" si="2143"/>
        <v>-3.2369999999999997</v>
      </c>
      <c r="DR1917" s="158">
        <f t="shared" si="2132"/>
        <v>-6.7000000000000002E-3</v>
      </c>
      <c r="DS1917" s="159">
        <f t="shared" si="2144"/>
        <v>-1.6683000000000001</v>
      </c>
      <c r="DT1917" s="158">
        <f t="shared" si="2133"/>
        <v>-1.2999999999999999E-2</v>
      </c>
      <c r="DU1917" s="159">
        <f t="shared" si="2145"/>
        <v>-3.2369999999999997</v>
      </c>
      <c r="DV1917" s="158">
        <f t="shared" si="2134"/>
        <v>-6.7000000000000002E-3</v>
      </c>
      <c r="DW1917" s="160">
        <f t="shared" si="2146"/>
        <v>-1.6683000000000001</v>
      </c>
    </row>
    <row r="1918" spans="1:127" ht="24.95" customHeight="1" x14ac:dyDescent="0.2">
      <c r="A1918" s="272">
        <v>1909</v>
      </c>
      <c r="B1918" s="336"/>
      <c r="C1918" s="332"/>
      <c r="D1918" s="333"/>
      <c r="E1918" s="334"/>
      <c r="F1918" s="335"/>
      <c r="G1918" s="334"/>
      <c r="H1918" s="371"/>
      <c r="I1918" s="334"/>
      <c r="J1918" s="334"/>
      <c r="K1918" s="334"/>
      <c r="L1918" s="334"/>
      <c r="M1918" s="334"/>
      <c r="N1918" s="334"/>
      <c r="O1918" s="337"/>
      <c r="P1918" s="337"/>
      <c r="Q1918" s="338" t="str">
        <f t="shared" si="2097"/>
        <v xml:space="preserve"> </v>
      </c>
      <c r="R1918" s="339" t="str">
        <f t="shared" si="2098"/>
        <v/>
      </c>
      <c r="S1918" s="340" t="str">
        <f t="shared" si="2151"/>
        <v/>
      </c>
      <c r="T1918" s="341" t="str">
        <f t="shared" si="2099"/>
        <v/>
      </c>
      <c r="U1918" s="341" t="str">
        <f t="shared" si="2100"/>
        <v/>
      </c>
      <c r="V1918" s="341" t="str">
        <f t="shared" si="2101"/>
        <v/>
      </c>
      <c r="W1918" s="341" t="str">
        <f t="shared" si="2102"/>
        <v/>
      </c>
      <c r="X1918" s="340" t="str">
        <f t="shared" si="2152"/>
        <v/>
      </c>
      <c r="Y1918" s="342" t="str">
        <f t="shared" si="2153"/>
        <v/>
      </c>
      <c r="Z1918" s="343" t="str">
        <f t="shared" si="2154"/>
        <v/>
      </c>
      <c r="AA1918" s="344" t="str">
        <f t="shared" si="2155"/>
        <v/>
      </c>
      <c r="AB1918" s="345" t="str">
        <f t="shared" si="2103"/>
        <v/>
      </c>
      <c r="AC1918" s="346" t="str">
        <f t="shared" si="2104"/>
        <v/>
      </c>
      <c r="AD1918" s="346" t="str">
        <f t="shared" si="2105"/>
        <v/>
      </c>
      <c r="AE1918" s="344" t="str">
        <f t="shared" si="2156"/>
        <v/>
      </c>
      <c r="AF1918" s="346" t="str">
        <f t="shared" si="2106"/>
        <v/>
      </c>
      <c r="AG1918" s="344" t="str">
        <f t="shared" si="2157"/>
        <v/>
      </c>
      <c r="AH1918" s="344" t="str">
        <f t="shared" si="2158"/>
        <v/>
      </c>
      <c r="AI1918" s="344" t="str">
        <f t="shared" si="2159"/>
        <v/>
      </c>
      <c r="AJ1918" s="346" t="str">
        <f t="shared" si="2160"/>
        <v/>
      </c>
      <c r="AK1918" s="346" t="str">
        <f t="shared" si="2161"/>
        <v/>
      </c>
      <c r="AL1918" s="347" t="str">
        <f t="shared" si="2162"/>
        <v/>
      </c>
      <c r="AM1918" s="141"/>
      <c r="AN1918" s="141"/>
      <c r="AO1918" s="142"/>
      <c r="AP1918" s="58">
        <f t="shared" si="2107"/>
        <v>0</v>
      </c>
      <c r="AQ1918" s="318">
        <f>SUM(AP$10:AP1918)</f>
        <v>0</v>
      </c>
      <c r="AR1918" s="143">
        <f t="shared" si="2165"/>
        <v>0.1</v>
      </c>
      <c r="AS1918" s="144" t="str">
        <f t="shared" si="2108"/>
        <v/>
      </c>
      <c r="AT1918" s="144" t="str">
        <f t="shared" si="2135"/>
        <v/>
      </c>
      <c r="AU1918" s="145"/>
      <c r="AV1918" s="58">
        <f t="shared" si="2166"/>
        <v>0</v>
      </c>
      <c r="AW1918" s="318">
        <f>SUM(AV$10:AV1918)</f>
        <v>0</v>
      </c>
      <c r="AX1918" s="319">
        <f t="shared" si="2167"/>
        <v>0.1</v>
      </c>
      <c r="AY1918" s="144" t="str">
        <f t="shared" si="2149"/>
        <v/>
      </c>
      <c r="AZ1918" s="144" t="str">
        <f t="shared" si="2150"/>
        <v/>
      </c>
      <c r="BA1918" s="144"/>
      <c r="BB1918" s="146" t="str">
        <f t="shared" si="2109"/>
        <v/>
      </c>
      <c r="BC1918" s="66" t="str">
        <f t="shared" si="2148"/>
        <v/>
      </c>
      <c r="BD1918" s="195" t="str">
        <f t="shared" si="2110"/>
        <v/>
      </c>
      <c r="BG1918" s="286" t="str">
        <f t="shared" si="2111"/>
        <v/>
      </c>
      <c r="BY1918" s="211" t="str">
        <f t="shared" si="2112"/>
        <v/>
      </c>
      <c r="BZ1918" s="150" t="str">
        <f t="shared" si="2113"/>
        <v/>
      </c>
      <c r="CB1918" s="54" t="str">
        <f t="shared" si="2147"/>
        <v/>
      </c>
      <c r="CD1918" s="54" t="str">
        <f t="shared" si="2114"/>
        <v/>
      </c>
      <c r="CF1918" s="54" t="str">
        <f t="shared" si="2115"/>
        <v/>
      </c>
      <c r="CH1918" s="150" t="str">
        <f t="shared" si="2116"/>
        <v/>
      </c>
      <c r="CI1918" s="290"/>
      <c r="CJ1918" s="150" t="str">
        <f t="shared" si="2117"/>
        <v/>
      </c>
      <c r="CK1918" s="290"/>
      <c r="CL1918" s="54" t="str">
        <f t="shared" si="2136"/>
        <v/>
      </c>
      <c r="CM1918" s="290"/>
      <c r="CN1918" s="150" t="str">
        <f t="shared" si="2118"/>
        <v/>
      </c>
      <c r="CO1918" s="290"/>
      <c r="CP1918" s="150" t="str">
        <f t="shared" si="2119"/>
        <v/>
      </c>
      <c r="CQ1918" s="290"/>
      <c r="CR1918" s="150" t="str">
        <f t="shared" si="2120"/>
        <v/>
      </c>
      <c r="CS1918" s="290"/>
      <c r="CT1918" s="150" t="str">
        <f t="shared" si="2121"/>
        <v/>
      </c>
      <c r="CU1918" s="150"/>
      <c r="CV1918" s="150" t="str">
        <f t="shared" si="2122"/>
        <v/>
      </c>
      <c r="CW1918" s="94"/>
      <c r="CX1918" s="151" t="str">
        <f t="shared" si="2163"/>
        <v/>
      </c>
      <c r="CY1918" s="151" t="str">
        <f t="shared" si="2164"/>
        <v/>
      </c>
      <c r="CZ1918" s="152"/>
      <c r="DA1918" s="373" t="str">
        <f t="shared" si="2137"/>
        <v/>
      </c>
      <c r="DC1918" s="153">
        <f t="shared" si="2123"/>
        <v>0</v>
      </c>
      <c r="DD1918" s="153">
        <f t="shared" si="2124"/>
        <v>0</v>
      </c>
      <c r="DE1918" s="153">
        <f t="shared" si="2125"/>
        <v>0</v>
      </c>
      <c r="DF1918" s="158">
        <f t="shared" si="2126"/>
        <v>-4.7000000000000002E-3</v>
      </c>
      <c r="DG1918" s="159">
        <f t="shared" si="2138"/>
        <v>-1.1703000000000001</v>
      </c>
      <c r="DH1918" s="158">
        <f t="shared" si="2127"/>
        <v>3.1999999999999997E-3</v>
      </c>
      <c r="DI1918" s="159">
        <f t="shared" si="2139"/>
        <v>0.79679999999999995</v>
      </c>
      <c r="DJ1918" s="158">
        <f t="shared" si="2128"/>
        <v>-2.7000000000000001E-3</v>
      </c>
      <c r="DK1918" s="159">
        <f t="shared" si="2140"/>
        <v>-0.67230000000000001</v>
      </c>
      <c r="DL1918" s="158">
        <f t="shared" si="2129"/>
        <v>1.1999999999999999E-3</v>
      </c>
      <c r="DM1918" s="159">
        <f t="shared" si="2141"/>
        <v>0.29879999999999995</v>
      </c>
      <c r="DN1918" s="158">
        <f t="shared" si="2130"/>
        <v>1.46E-2</v>
      </c>
      <c r="DO1918" s="159">
        <f t="shared" si="2142"/>
        <v>3.6354000000000002</v>
      </c>
      <c r="DP1918" s="158">
        <f t="shared" si="2131"/>
        <v>-1.2999999999999999E-2</v>
      </c>
      <c r="DQ1918" s="159">
        <f t="shared" si="2143"/>
        <v>-3.2369999999999997</v>
      </c>
      <c r="DR1918" s="158">
        <f t="shared" si="2132"/>
        <v>-6.7000000000000002E-3</v>
      </c>
      <c r="DS1918" s="159">
        <f t="shared" si="2144"/>
        <v>-1.6683000000000001</v>
      </c>
      <c r="DT1918" s="158">
        <f t="shared" si="2133"/>
        <v>-1.2999999999999999E-2</v>
      </c>
      <c r="DU1918" s="159">
        <f t="shared" si="2145"/>
        <v>-3.2369999999999997</v>
      </c>
      <c r="DV1918" s="158">
        <f t="shared" si="2134"/>
        <v>-6.7000000000000002E-3</v>
      </c>
      <c r="DW1918" s="160">
        <f t="shared" si="2146"/>
        <v>-1.6683000000000001</v>
      </c>
    </row>
    <row r="1919" spans="1:127" ht="24.95" customHeight="1" x14ac:dyDescent="0.2">
      <c r="A1919" s="272">
        <v>1910</v>
      </c>
      <c r="B1919" s="336"/>
      <c r="C1919" s="332"/>
      <c r="D1919" s="333"/>
      <c r="E1919" s="334"/>
      <c r="F1919" s="335"/>
      <c r="G1919" s="334"/>
      <c r="H1919" s="371"/>
      <c r="I1919" s="334"/>
      <c r="J1919" s="334"/>
      <c r="K1919" s="334"/>
      <c r="L1919" s="334"/>
      <c r="M1919" s="334"/>
      <c r="N1919" s="334"/>
      <c r="O1919" s="337"/>
      <c r="P1919" s="337"/>
      <c r="Q1919" s="338" t="str">
        <f t="shared" si="2097"/>
        <v xml:space="preserve"> </v>
      </c>
      <c r="R1919" s="339" t="str">
        <f t="shared" si="2098"/>
        <v/>
      </c>
      <c r="S1919" s="340" t="str">
        <f t="shared" si="2151"/>
        <v/>
      </c>
      <c r="T1919" s="341" t="str">
        <f t="shared" si="2099"/>
        <v/>
      </c>
      <c r="U1919" s="341" t="str">
        <f t="shared" si="2100"/>
        <v/>
      </c>
      <c r="V1919" s="341" t="str">
        <f t="shared" si="2101"/>
        <v/>
      </c>
      <c r="W1919" s="341" t="str">
        <f t="shared" si="2102"/>
        <v/>
      </c>
      <c r="X1919" s="340" t="str">
        <f t="shared" si="2152"/>
        <v/>
      </c>
      <c r="Y1919" s="342" t="str">
        <f t="shared" si="2153"/>
        <v/>
      </c>
      <c r="Z1919" s="343" t="str">
        <f t="shared" si="2154"/>
        <v/>
      </c>
      <c r="AA1919" s="344" t="str">
        <f t="shared" si="2155"/>
        <v/>
      </c>
      <c r="AB1919" s="345" t="str">
        <f t="shared" si="2103"/>
        <v/>
      </c>
      <c r="AC1919" s="346" t="str">
        <f t="shared" si="2104"/>
        <v/>
      </c>
      <c r="AD1919" s="346" t="str">
        <f t="shared" si="2105"/>
        <v/>
      </c>
      <c r="AE1919" s="344" t="str">
        <f t="shared" si="2156"/>
        <v/>
      </c>
      <c r="AF1919" s="346" t="str">
        <f t="shared" si="2106"/>
        <v/>
      </c>
      <c r="AG1919" s="344" t="str">
        <f t="shared" si="2157"/>
        <v/>
      </c>
      <c r="AH1919" s="344" t="str">
        <f t="shared" si="2158"/>
        <v/>
      </c>
      <c r="AI1919" s="344" t="str">
        <f t="shared" si="2159"/>
        <v/>
      </c>
      <c r="AJ1919" s="346" t="str">
        <f t="shared" si="2160"/>
        <v/>
      </c>
      <c r="AK1919" s="346" t="str">
        <f t="shared" si="2161"/>
        <v/>
      </c>
      <c r="AL1919" s="347" t="str">
        <f t="shared" si="2162"/>
        <v/>
      </c>
      <c r="AM1919" s="141"/>
      <c r="AN1919" s="141"/>
      <c r="AO1919" s="142"/>
      <c r="AP1919" s="58">
        <f t="shared" si="2107"/>
        <v>0</v>
      </c>
      <c r="AQ1919" s="318">
        <f>SUM(AP$10:AP1919)</f>
        <v>0</v>
      </c>
      <c r="AR1919" s="143">
        <f t="shared" si="2165"/>
        <v>0.1</v>
      </c>
      <c r="AS1919" s="144" t="str">
        <f t="shared" si="2108"/>
        <v/>
      </c>
      <c r="AT1919" s="144" t="str">
        <f t="shared" si="2135"/>
        <v/>
      </c>
      <c r="AU1919" s="145"/>
      <c r="AV1919" s="58">
        <f t="shared" si="2166"/>
        <v>0</v>
      </c>
      <c r="AW1919" s="318">
        <f>SUM(AV$10:AV1919)</f>
        <v>0</v>
      </c>
      <c r="AX1919" s="319">
        <f t="shared" si="2167"/>
        <v>0.1</v>
      </c>
      <c r="AY1919" s="144" t="str">
        <f t="shared" si="2149"/>
        <v/>
      </c>
      <c r="AZ1919" s="144" t="str">
        <f t="shared" si="2150"/>
        <v/>
      </c>
      <c r="BA1919" s="144"/>
      <c r="BB1919" s="146" t="str">
        <f t="shared" si="2109"/>
        <v/>
      </c>
      <c r="BC1919" s="66" t="str">
        <f t="shared" si="2148"/>
        <v/>
      </c>
      <c r="BD1919" s="195" t="str">
        <f t="shared" si="2110"/>
        <v/>
      </c>
      <c r="BG1919" s="286" t="str">
        <f t="shared" si="2111"/>
        <v/>
      </c>
      <c r="BY1919" s="211" t="str">
        <f t="shared" si="2112"/>
        <v/>
      </c>
      <c r="BZ1919" s="150" t="str">
        <f t="shared" si="2113"/>
        <v/>
      </c>
      <c r="CB1919" s="54" t="str">
        <f t="shared" si="2147"/>
        <v/>
      </c>
      <c r="CD1919" s="54" t="str">
        <f t="shared" si="2114"/>
        <v/>
      </c>
      <c r="CF1919" s="54" t="str">
        <f t="shared" si="2115"/>
        <v/>
      </c>
      <c r="CH1919" s="150" t="str">
        <f t="shared" si="2116"/>
        <v/>
      </c>
      <c r="CI1919" s="290"/>
      <c r="CJ1919" s="150" t="str">
        <f t="shared" si="2117"/>
        <v/>
      </c>
      <c r="CK1919" s="290"/>
      <c r="CL1919" s="54" t="str">
        <f t="shared" si="2136"/>
        <v/>
      </c>
      <c r="CM1919" s="290"/>
      <c r="CN1919" s="150" t="str">
        <f t="shared" si="2118"/>
        <v/>
      </c>
      <c r="CO1919" s="290"/>
      <c r="CP1919" s="150" t="str">
        <f t="shared" si="2119"/>
        <v/>
      </c>
      <c r="CQ1919" s="290"/>
      <c r="CR1919" s="150" t="str">
        <f t="shared" si="2120"/>
        <v/>
      </c>
      <c r="CS1919" s="290"/>
      <c r="CT1919" s="150" t="str">
        <f t="shared" si="2121"/>
        <v/>
      </c>
      <c r="CU1919" s="150"/>
      <c r="CV1919" s="150" t="str">
        <f t="shared" si="2122"/>
        <v/>
      </c>
      <c r="CW1919" s="94"/>
      <c r="CX1919" s="151" t="str">
        <f t="shared" si="2163"/>
        <v/>
      </c>
      <c r="CY1919" s="151" t="str">
        <f t="shared" si="2164"/>
        <v/>
      </c>
      <c r="CZ1919" s="152"/>
      <c r="DA1919" s="373" t="str">
        <f t="shared" si="2137"/>
        <v/>
      </c>
      <c r="DC1919" s="153">
        <f t="shared" si="2123"/>
        <v>0</v>
      </c>
      <c r="DD1919" s="153">
        <f t="shared" si="2124"/>
        <v>0</v>
      </c>
      <c r="DE1919" s="153">
        <f t="shared" si="2125"/>
        <v>0</v>
      </c>
      <c r="DF1919" s="158">
        <f t="shared" si="2126"/>
        <v>-4.7000000000000002E-3</v>
      </c>
      <c r="DG1919" s="159">
        <f t="shared" si="2138"/>
        <v>-1.1703000000000001</v>
      </c>
      <c r="DH1919" s="158">
        <f t="shared" si="2127"/>
        <v>3.1999999999999997E-3</v>
      </c>
      <c r="DI1919" s="159">
        <f t="shared" si="2139"/>
        <v>0.79679999999999995</v>
      </c>
      <c r="DJ1919" s="158">
        <f t="shared" si="2128"/>
        <v>-2.7000000000000001E-3</v>
      </c>
      <c r="DK1919" s="159">
        <f t="shared" si="2140"/>
        <v>-0.67230000000000001</v>
      </c>
      <c r="DL1919" s="158">
        <f t="shared" si="2129"/>
        <v>1.1999999999999999E-3</v>
      </c>
      <c r="DM1919" s="159">
        <f t="shared" si="2141"/>
        <v>0.29879999999999995</v>
      </c>
      <c r="DN1919" s="158">
        <f t="shared" si="2130"/>
        <v>1.46E-2</v>
      </c>
      <c r="DO1919" s="159">
        <f t="shared" si="2142"/>
        <v>3.6354000000000002</v>
      </c>
      <c r="DP1919" s="158">
        <f t="shared" si="2131"/>
        <v>-1.2999999999999999E-2</v>
      </c>
      <c r="DQ1919" s="159">
        <f t="shared" si="2143"/>
        <v>-3.2369999999999997</v>
      </c>
      <c r="DR1919" s="158">
        <f t="shared" si="2132"/>
        <v>-6.7000000000000002E-3</v>
      </c>
      <c r="DS1919" s="159">
        <f t="shared" si="2144"/>
        <v>-1.6683000000000001</v>
      </c>
      <c r="DT1919" s="158">
        <f t="shared" si="2133"/>
        <v>-1.2999999999999999E-2</v>
      </c>
      <c r="DU1919" s="159">
        <f t="shared" si="2145"/>
        <v>-3.2369999999999997</v>
      </c>
      <c r="DV1919" s="158">
        <f t="shared" si="2134"/>
        <v>-6.7000000000000002E-3</v>
      </c>
      <c r="DW1919" s="160">
        <f t="shared" si="2146"/>
        <v>-1.6683000000000001</v>
      </c>
    </row>
    <row r="1920" spans="1:127" ht="24.95" customHeight="1" x14ac:dyDescent="0.2">
      <c r="A1920" s="272">
        <v>1911</v>
      </c>
      <c r="B1920" s="336"/>
      <c r="C1920" s="332"/>
      <c r="D1920" s="333"/>
      <c r="E1920" s="334"/>
      <c r="F1920" s="335"/>
      <c r="G1920" s="334"/>
      <c r="H1920" s="371"/>
      <c r="I1920" s="334"/>
      <c r="J1920" s="334"/>
      <c r="K1920" s="334"/>
      <c r="L1920" s="334"/>
      <c r="M1920" s="334"/>
      <c r="N1920" s="334"/>
      <c r="O1920" s="337"/>
      <c r="P1920" s="337"/>
      <c r="Q1920" s="338" t="str">
        <f t="shared" si="2097"/>
        <v xml:space="preserve"> </v>
      </c>
      <c r="R1920" s="339" t="str">
        <f t="shared" si="2098"/>
        <v/>
      </c>
      <c r="S1920" s="340" t="str">
        <f t="shared" si="2151"/>
        <v/>
      </c>
      <c r="T1920" s="341" t="str">
        <f t="shared" si="2099"/>
        <v/>
      </c>
      <c r="U1920" s="341" t="str">
        <f t="shared" si="2100"/>
        <v/>
      </c>
      <c r="V1920" s="341" t="str">
        <f t="shared" si="2101"/>
        <v/>
      </c>
      <c r="W1920" s="341" t="str">
        <f t="shared" si="2102"/>
        <v/>
      </c>
      <c r="X1920" s="340" t="str">
        <f t="shared" si="2152"/>
        <v/>
      </c>
      <c r="Y1920" s="342" t="str">
        <f t="shared" si="2153"/>
        <v/>
      </c>
      <c r="Z1920" s="343" t="str">
        <f t="shared" si="2154"/>
        <v/>
      </c>
      <c r="AA1920" s="344" t="str">
        <f t="shared" si="2155"/>
        <v/>
      </c>
      <c r="AB1920" s="345" t="str">
        <f t="shared" si="2103"/>
        <v/>
      </c>
      <c r="AC1920" s="346" t="str">
        <f t="shared" si="2104"/>
        <v/>
      </c>
      <c r="AD1920" s="346" t="str">
        <f t="shared" si="2105"/>
        <v/>
      </c>
      <c r="AE1920" s="344" t="str">
        <f t="shared" si="2156"/>
        <v/>
      </c>
      <c r="AF1920" s="346" t="str">
        <f t="shared" si="2106"/>
        <v/>
      </c>
      <c r="AG1920" s="344" t="str">
        <f t="shared" si="2157"/>
        <v/>
      </c>
      <c r="AH1920" s="344" t="str">
        <f t="shared" si="2158"/>
        <v/>
      </c>
      <c r="AI1920" s="344" t="str">
        <f t="shared" si="2159"/>
        <v/>
      </c>
      <c r="AJ1920" s="346" t="str">
        <f t="shared" si="2160"/>
        <v/>
      </c>
      <c r="AK1920" s="346" t="str">
        <f t="shared" si="2161"/>
        <v/>
      </c>
      <c r="AL1920" s="347" t="str">
        <f t="shared" si="2162"/>
        <v/>
      </c>
      <c r="AM1920" s="141"/>
      <c r="AN1920" s="141"/>
      <c r="AO1920" s="142"/>
      <c r="AP1920" s="58">
        <f t="shared" si="2107"/>
        <v>0</v>
      </c>
      <c r="AQ1920" s="318">
        <f>SUM(AP$10:AP1920)</f>
        <v>0</v>
      </c>
      <c r="AR1920" s="143">
        <f t="shared" si="2165"/>
        <v>0.1</v>
      </c>
      <c r="AS1920" s="144" t="str">
        <f t="shared" si="2108"/>
        <v/>
      </c>
      <c r="AT1920" s="144" t="str">
        <f t="shared" si="2135"/>
        <v/>
      </c>
      <c r="AU1920" s="145"/>
      <c r="AV1920" s="58">
        <f t="shared" si="2166"/>
        <v>0</v>
      </c>
      <c r="AW1920" s="318">
        <f>SUM(AV$10:AV1920)</f>
        <v>0</v>
      </c>
      <c r="AX1920" s="319">
        <f t="shared" si="2167"/>
        <v>0.1</v>
      </c>
      <c r="AY1920" s="144" t="str">
        <f t="shared" si="2149"/>
        <v/>
      </c>
      <c r="AZ1920" s="144" t="str">
        <f t="shared" si="2150"/>
        <v/>
      </c>
      <c r="BA1920" s="144"/>
      <c r="BB1920" s="146" t="str">
        <f t="shared" si="2109"/>
        <v/>
      </c>
      <c r="BC1920" s="66" t="str">
        <f t="shared" si="2148"/>
        <v/>
      </c>
      <c r="BD1920" s="195" t="str">
        <f t="shared" si="2110"/>
        <v/>
      </c>
      <c r="BG1920" s="286" t="str">
        <f t="shared" si="2111"/>
        <v/>
      </c>
      <c r="BY1920" s="211" t="str">
        <f t="shared" si="2112"/>
        <v/>
      </c>
      <c r="BZ1920" s="150" t="str">
        <f t="shared" si="2113"/>
        <v/>
      </c>
      <c r="CB1920" s="54" t="str">
        <f t="shared" si="2147"/>
        <v/>
      </c>
      <c r="CD1920" s="54" t="str">
        <f t="shared" si="2114"/>
        <v/>
      </c>
      <c r="CF1920" s="54" t="str">
        <f t="shared" si="2115"/>
        <v/>
      </c>
      <c r="CH1920" s="150" t="str">
        <f t="shared" si="2116"/>
        <v/>
      </c>
      <c r="CI1920" s="290"/>
      <c r="CJ1920" s="150" t="str">
        <f t="shared" si="2117"/>
        <v/>
      </c>
      <c r="CK1920" s="290"/>
      <c r="CL1920" s="54" t="str">
        <f t="shared" si="2136"/>
        <v/>
      </c>
      <c r="CM1920" s="290"/>
      <c r="CN1920" s="150" t="str">
        <f t="shared" si="2118"/>
        <v/>
      </c>
      <c r="CO1920" s="290"/>
      <c r="CP1920" s="150" t="str">
        <f t="shared" si="2119"/>
        <v/>
      </c>
      <c r="CQ1920" s="290"/>
      <c r="CR1920" s="150" t="str">
        <f t="shared" si="2120"/>
        <v/>
      </c>
      <c r="CS1920" s="290"/>
      <c r="CT1920" s="150" t="str">
        <f t="shared" si="2121"/>
        <v/>
      </c>
      <c r="CU1920" s="150"/>
      <c r="CV1920" s="150" t="str">
        <f t="shared" si="2122"/>
        <v/>
      </c>
      <c r="CW1920" s="94"/>
      <c r="CX1920" s="151" t="str">
        <f t="shared" si="2163"/>
        <v/>
      </c>
      <c r="CY1920" s="151" t="str">
        <f t="shared" si="2164"/>
        <v/>
      </c>
      <c r="CZ1920" s="152"/>
      <c r="DA1920" s="373" t="str">
        <f t="shared" si="2137"/>
        <v/>
      </c>
      <c r="DC1920" s="153">
        <f t="shared" si="2123"/>
        <v>0</v>
      </c>
      <c r="DD1920" s="153">
        <f t="shared" si="2124"/>
        <v>0</v>
      </c>
      <c r="DE1920" s="153">
        <f t="shared" si="2125"/>
        <v>0</v>
      </c>
      <c r="DF1920" s="158">
        <f t="shared" si="2126"/>
        <v>-4.7000000000000002E-3</v>
      </c>
      <c r="DG1920" s="159">
        <f t="shared" si="2138"/>
        <v>-1.1703000000000001</v>
      </c>
      <c r="DH1920" s="158">
        <f t="shared" si="2127"/>
        <v>3.1999999999999997E-3</v>
      </c>
      <c r="DI1920" s="159">
        <f t="shared" si="2139"/>
        <v>0.79679999999999995</v>
      </c>
      <c r="DJ1920" s="158">
        <f t="shared" si="2128"/>
        <v>-2.7000000000000001E-3</v>
      </c>
      <c r="DK1920" s="159">
        <f t="shared" si="2140"/>
        <v>-0.67230000000000001</v>
      </c>
      <c r="DL1920" s="158">
        <f t="shared" si="2129"/>
        <v>1.1999999999999999E-3</v>
      </c>
      <c r="DM1920" s="159">
        <f t="shared" si="2141"/>
        <v>0.29879999999999995</v>
      </c>
      <c r="DN1920" s="158">
        <f t="shared" si="2130"/>
        <v>1.46E-2</v>
      </c>
      <c r="DO1920" s="159">
        <f t="shared" si="2142"/>
        <v>3.6354000000000002</v>
      </c>
      <c r="DP1920" s="158">
        <f t="shared" si="2131"/>
        <v>-1.2999999999999999E-2</v>
      </c>
      <c r="DQ1920" s="159">
        <f t="shared" si="2143"/>
        <v>-3.2369999999999997</v>
      </c>
      <c r="DR1920" s="158">
        <f t="shared" si="2132"/>
        <v>-6.7000000000000002E-3</v>
      </c>
      <c r="DS1920" s="159">
        <f t="shared" si="2144"/>
        <v>-1.6683000000000001</v>
      </c>
      <c r="DT1920" s="158">
        <f t="shared" si="2133"/>
        <v>-1.2999999999999999E-2</v>
      </c>
      <c r="DU1920" s="159">
        <f t="shared" si="2145"/>
        <v>-3.2369999999999997</v>
      </c>
      <c r="DV1920" s="158">
        <f t="shared" si="2134"/>
        <v>-6.7000000000000002E-3</v>
      </c>
      <c r="DW1920" s="160">
        <f t="shared" si="2146"/>
        <v>-1.6683000000000001</v>
      </c>
    </row>
    <row r="1921" spans="1:127" ht="24.95" customHeight="1" x14ac:dyDescent="0.2">
      <c r="A1921" s="272">
        <v>1912</v>
      </c>
      <c r="B1921" s="336"/>
      <c r="C1921" s="332"/>
      <c r="D1921" s="333"/>
      <c r="E1921" s="334"/>
      <c r="F1921" s="335"/>
      <c r="G1921" s="334"/>
      <c r="H1921" s="371"/>
      <c r="I1921" s="334"/>
      <c r="J1921" s="334"/>
      <c r="K1921" s="334"/>
      <c r="L1921" s="334"/>
      <c r="M1921" s="334"/>
      <c r="N1921" s="334"/>
      <c r="O1921" s="337"/>
      <c r="P1921" s="337"/>
      <c r="Q1921" s="338" t="str">
        <f t="shared" si="2097"/>
        <v xml:space="preserve"> </v>
      </c>
      <c r="R1921" s="339" t="str">
        <f t="shared" si="2098"/>
        <v/>
      </c>
      <c r="S1921" s="340" t="str">
        <f t="shared" si="2151"/>
        <v/>
      </c>
      <c r="T1921" s="341" t="str">
        <f t="shared" si="2099"/>
        <v/>
      </c>
      <c r="U1921" s="341" t="str">
        <f t="shared" si="2100"/>
        <v/>
      </c>
      <c r="V1921" s="341" t="str">
        <f t="shared" si="2101"/>
        <v/>
      </c>
      <c r="W1921" s="341" t="str">
        <f t="shared" si="2102"/>
        <v/>
      </c>
      <c r="X1921" s="340" t="str">
        <f t="shared" si="2152"/>
        <v/>
      </c>
      <c r="Y1921" s="342" t="str">
        <f t="shared" si="2153"/>
        <v/>
      </c>
      <c r="Z1921" s="343" t="str">
        <f t="shared" si="2154"/>
        <v/>
      </c>
      <c r="AA1921" s="344" t="str">
        <f t="shared" si="2155"/>
        <v/>
      </c>
      <c r="AB1921" s="345" t="str">
        <f t="shared" si="2103"/>
        <v/>
      </c>
      <c r="AC1921" s="346" t="str">
        <f t="shared" si="2104"/>
        <v/>
      </c>
      <c r="AD1921" s="346" t="str">
        <f t="shared" si="2105"/>
        <v/>
      </c>
      <c r="AE1921" s="344" t="str">
        <f t="shared" si="2156"/>
        <v/>
      </c>
      <c r="AF1921" s="346" t="str">
        <f t="shared" si="2106"/>
        <v/>
      </c>
      <c r="AG1921" s="344" t="str">
        <f t="shared" si="2157"/>
        <v/>
      </c>
      <c r="AH1921" s="344" t="str">
        <f t="shared" si="2158"/>
        <v/>
      </c>
      <c r="AI1921" s="344" t="str">
        <f t="shared" si="2159"/>
        <v/>
      </c>
      <c r="AJ1921" s="346" t="str">
        <f t="shared" si="2160"/>
        <v/>
      </c>
      <c r="AK1921" s="346" t="str">
        <f t="shared" si="2161"/>
        <v/>
      </c>
      <c r="AL1921" s="347" t="str">
        <f t="shared" si="2162"/>
        <v/>
      </c>
      <c r="AM1921" s="141"/>
      <c r="AN1921" s="141"/>
      <c r="AO1921" s="142"/>
      <c r="AP1921" s="58">
        <f t="shared" si="2107"/>
        <v>0</v>
      </c>
      <c r="AQ1921" s="318">
        <f>SUM(AP$10:AP1921)</f>
        <v>0</v>
      </c>
      <c r="AR1921" s="143">
        <f t="shared" si="2165"/>
        <v>0.1</v>
      </c>
      <c r="AS1921" s="144" t="str">
        <f t="shared" si="2108"/>
        <v/>
      </c>
      <c r="AT1921" s="144" t="str">
        <f t="shared" si="2135"/>
        <v/>
      </c>
      <c r="AU1921" s="145"/>
      <c r="AV1921" s="58">
        <f t="shared" si="2166"/>
        <v>0</v>
      </c>
      <c r="AW1921" s="318">
        <f>SUM(AV$10:AV1921)</f>
        <v>0</v>
      </c>
      <c r="AX1921" s="319">
        <f t="shared" si="2167"/>
        <v>0.1</v>
      </c>
      <c r="AY1921" s="144" t="str">
        <f t="shared" si="2149"/>
        <v/>
      </c>
      <c r="AZ1921" s="144" t="str">
        <f t="shared" si="2150"/>
        <v/>
      </c>
      <c r="BA1921" s="144"/>
      <c r="BB1921" s="146" t="str">
        <f t="shared" si="2109"/>
        <v/>
      </c>
      <c r="BC1921" s="66" t="str">
        <f t="shared" si="2148"/>
        <v/>
      </c>
      <c r="BD1921" s="195" t="str">
        <f t="shared" si="2110"/>
        <v/>
      </c>
      <c r="BG1921" s="286" t="str">
        <f t="shared" si="2111"/>
        <v/>
      </c>
      <c r="BY1921" s="211" t="str">
        <f t="shared" si="2112"/>
        <v/>
      </c>
      <c r="BZ1921" s="150" t="str">
        <f t="shared" si="2113"/>
        <v/>
      </c>
      <c r="CB1921" s="54" t="str">
        <f t="shared" si="2147"/>
        <v/>
      </c>
      <c r="CD1921" s="54" t="str">
        <f t="shared" si="2114"/>
        <v/>
      </c>
      <c r="CF1921" s="54" t="str">
        <f t="shared" si="2115"/>
        <v/>
      </c>
      <c r="CH1921" s="150" t="str">
        <f t="shared" si="2116"/>
        <v/>
      </c>
      <c r="CI1921" s="290"/>
      <c r="CJ1921" s="150" t="str">
        <f t="shared" si="2117"/>
        <v/>
      </c>
      <c r="CK1921" s="290"/>
      <c r="CL1921" s="54" t="str">
        <f t="shared" si="2136"/>
        <v/>
      </c>
      <c r="CM1921" s="290"/>
      <c r="CN1921" s="150" t="str">
        <f t="shared" si="2118"/>
        <v/>
      </c>
      <c r="CO1921" s="290"/>
      <c r="CP1921" s="150" t="str">
        <f t="shared" si="2119"/>
        <v/>
      </c>
      <c r="CQ1921" s="290"/>
      <c r="CR1921" s="150" t="str">
        <f t="shared" si="2120"/>
        <v/>
      </c>
      <c r="CS1921" s="290"/>
      <c r="CT1921" s="150" t="str">
        <f t="shared" si="2121"/>
        <v/>
      </c>
      <c r="CU1921" s="150"/>
      <c r="CV1921" s="150" t="str">
        <f t="shared" si="2122"/>
        <v/>
      </c>
      <c r="CW1921" s="94"/>
      <c r="CX1921" s="151" t="str">
        <f t="shared" si="2163"/>
        <v/>
      </c>
      <c r="CY1921" s="151" t="str">
        <f t="shared" si="2164"/>
        <v/>
      </c>
      <c r="CZ1921" s="152"/>
      <c r="DA1921" s="373" t="str">
        <f t="shared" si="2137"/>
        <v/>
      </c>
      <c r="DC1921" s="153">
        <f t="shared" si="2123"/>
        <v>0</v>
      </c>
      <c r="DD1921" s="153">
        <f t="shared" si="2124"/>
        <v>0</v>
      </c>
      <c r="DE1921" s="153">
        <f t="shared" si="2125"/>
        <v>0</v>
      </c>
      <c r="DF1921" s="158">
        <f t="shared" si="2126"/>
        <v>-4.7000000000000002E-3</v>
      </c>
      <c r="DG1921" s="159">
        <f t="shared" si="2138"/>
        <v>-1.1703000000000001</v>
      </c>
      <c r="DH1921" s="158">
        <f t="shared" si="2127"/>
        <v>3.1999999999999997E-3</v>
      </c>
      <c r="DI1921" s="159">
        <f t="shared" si="2139"/>
        <v>0.79679999999999995</v>
      </c>
      <c r="DJ1921" s="158">
        <f t="shared" si="2128"/>
        <v>-2.7000000000000001E-3</v>
      </c>
      <c r="DK1921" s="159">
        <f t="shared" si="2140"/>
        <v>-0.67230000000000001</v>
      </c>
      <c r="DL1921" s="158">
        <f t="shared" si="2129"/>
        <v>1.1999999999999999E-3</v>
      </c>
      <c r="DM1921" s="159">
        <f t="shared" si="2141"/>
        <v>0.29879999999999995</v>
      </c>
      <c r="DN1921" s="158">
        <f t="shared" si="2130"/>
        <v>1.46E-2</v>
      </c>
      <c r="DO1921" s="159">
        <f t="shared" si="2142"/>
        <v>3.6354000000000002</v>
      </c>
      <c r="DP1921" s="158">
        <f t="shared" si="2131"/>
        <v>-1.2999999999999999E-2</v>
      </c>
      <c r="DQ1921" s="159">
        <f t="shared" si="2143"/>
        <v>-3.2369999999999997</v>
      </c>
      <c r="DR1921" s="158">
        <f t="shared" si="2132"/>
        <v>-6.7000000000000002E-3</v>
      </c>
      <c r="DS1921" s="159">
        <f t="shared" si="2144"/>
        <v>-1.6683000000000001</v>
      </c>
      <c r="DT1921" s="158">
        <f t="shared" si="2133"/>
        <v>-1.2999999999999999E-2</v>
      </c>
      <c r="DU1921" s="159">
        <f t="shared" si="2145"/>
        <v>-3.2369999999999997</v>
      </c>
      <c r="DV1921" s="158">
        <f t="shared" si="2134"/>
        <v>-6.7000000000000002E-3</v>
      </c>
      <c r="DW1921" s="160">
        <f t="shared" si="2146"/>
        <v>-1.6683000000000001</v>
      </c>
    </row>
    <row r="1922" spans="1:127" ht="24.95" customHeight="1" x14ac:dyDescent="0.2">
      <c r="A1922" s="272">
        <v>1913</v>
      </c>
      <c r="B1922" s="336"/>
      <c r="C1922" s="332"/>
      <c r="D1922" s="333"/>
      <c r="E1922" s="334"/>
      <c r="F1922" s="335"/>
      <c r="G1922" s="334"/>
      <c r="H1922" s="371"/>
      <c r="I1922" s="334"/>
      <c r="J1922" s="334"/>
      <c r="K1922" s="334"/>
      <c r="L1922" s="334"/>
      <c r="M1922" s="334"/>
      <c r="N1922" s="334"/>
      <c r="O1922" s="337"/>
      <c r="P1922" s="337"/>
      <c r="Q1922" s="338" t="str">
        <f t="shared" si="2097"/>
        <v xml:space="preserve"> </v>
      </c>
      <c r="R1922" s="339" t="str">
        <f t="shared" si="2098"/>
        <v/>
      </c>
      <c r="S1922" s="340" t="str">
        <f t="shared" si="2151"/>
        <v/>
      </c>
      <c r="T1922" s="341" t="str">
        <f t="shared" si="2099"/>
        <v/>
      </c>
      <c r="U1922" s="341" t="str">
        <f t="shared" si="2100"/>
        <v/>
      </c>
      <c r="V1922" s="341" t="str">
        <f t="shared" si="2101"/>
        <v/>
      </c>
      <c r="W1922" s="341" t="str">
        <f t="shared" si="2102"/>
        <v/>
      </c>
      <c r="X1922" s="340" t="str">
        <f t="shared" si="2152"/>
        <v/>
      </c>
      <c r="Y1922" s="342" t="str">
        <f t="shared" si="2153"/>
        <v/>
      </c>
      <c r="Z1922" s="343" t="str">
        <f t="shared" si="2154"/>
        <v/>
      </c>
      <c r="AA1922" s="344" t="str">
        <f t="shared" si="2155"/>
        <v/>
      </c>
      <c r="AB1922" s="345" t="str">
        <f t="shared" si="2103"/>
        <v/>
      </c>
      <c r="AC1922" s="346" t="str">
        <f t="shared" si="2104"/>
        <v/>
      </c>
      <c r="AD1922" s="346" t="str">
        <f t="shared" si="2105"/>
        <v/>
      </c>
      <c r="AE1922" s="344" t="str">
        <f t="shared" si="2156"/>
        <v/>
      </c>
      <c r="AF1922" s="346" t="str">
        <f t="shared" si="2106"/>
        <v/>
      </c>
      <c r="AG1922" s="344" t="str">
        <f t="shared" si="2157"/>
        <v/>
      </c>
      <c r="AH1922" s="344" t="str">
        <f t="shared" si="2158"/>
        <v/>
      </c>
      <c r="AI1922" s="344" t="str">
        <f t="shared" si="2159"/>
        <v/>
      </c>
      <c r="AJ1922" s="346" t="str">
        <f t="shared" si="2160"/>
        <v/>
      </c>
      <c r="AK1922" s="346" t="str">
        <f t="shared" si="2161"/>
        <v/>
      </c>
      <c r="AL1922" s="347" t="str">
        <f t="shared" si="2162"/>
        <v/>
      </c>
      <c r="AM1922" s="141"/>
      <c r="AN1922" s="141"/>
      <c r="AO1922" s="142"/>
      <c r="AP1922" s="58">
        <f t="shared" si="2107"/>
        <v>0</v>
      </c>
      <c r="AQ1922" s="318">
        <f>SUM(AP$10:AP1922)</f>
        <v>0</v>
      </c>
      <c r="AR1922" s="143">
        <f t="shared" si="2165"/>
        <v>0.1</v>
      </c>
      <c r="AS1922" s="144" t="str">
        <f t="shared" si="2108"/>
        <v/>
      </c>
      <c r="AT1922" s="144" t="str">
        <f t="shared" si="2135"/>
        <v/>
      </c>
      <c r="AU1922" s="145"/>
      <c r="AV1922" s="58">
        <f t="shared" si="2166"/>
        <v>0</v>
      </c>
      <c r="AW1922" s="318">
        <f>SUM(AV$10:AV1922)</f>
        <v>0</v>
      </c>
      <c r="AX1922" s="319">
        <f t="shared" si="2167"/>
        <v>0.1</v>
      </c>
      <c r="AY1922" s="144" t="str">
        <f t="shared" si="2149"/>
        <v/>
      </c>
      <c r="AZ1922" s="144" t="str">
        <f t="shared" si="2150"/>
        <v/>
      </c>
      <c r="BA1922" s="144"/>
      <c r="BB1922" s="146" t="str">
        <f t="shared" si="2109"/>
        <v/>
      </c>
      <c r="BC1922" s="66" t="str">
        <f t="shared" si="2148"/>
        <v/>
      </c>
      <c r="BD1922" s="195" t="str">
        <f t="shared" si="2110"/>
        <v/>
      </c>
      <c r="BG1922" s="286" t="str">
        <f t="shared" si="2111"/>
        <v/>
      </c>
      <c r="BY1922" s="211" t="str">
        <f t="shared" si="2112"/>
        <v/>
      </c>
      <c r="BZ1922" s="150" t="str">
        <f t="shared" si="2113"/>
        <v/>
      </c>
      <c r="CB1922" s="54" t="str">
        <f t="shared" si="2147"/>
        <v/>
      </c>
      <c r="CD1922" s="54" t="str">
        <f t="shared" si="2114"/>
        <v/>
      </c>
      <c r="CF1922" s="54" t="str">
        <f t="shared" si="2115"/>
        <v/>
      </c>
      <c r="CH1922" s="150" t="str">
        <f t="shared" si="2116"/>
        <v/>
      </c>
      <c r="CI1922" s="290"/>
      <c r="CJ1922" s="150" t="str">
        <f t="shared" si="2117"/>
        <v/>
      </c>
      <c r="CK1922" s="290"/>
      <c r="CL1922" s="54" t="str">
        <f t="shared" si="2136"/>
        <v/>
      </c>
      <c r="CM1922" s="290"/>
      <c r="CN1922" s="150" t="str">
        <f t="shared" si="2118"/>
        <v/>
      </c>
      <c r="CO1922" s="290"/>
      <c r="CP1922" s="150" t="str">
        <f t="shared" si="2119"/>
        <v/>
      </c>
      <c r="CQ1922" s="290"/>
      <c r="CR1922" s="150" t="str">
        <f t="shared" si="2120"/>
        <v/>
      </c>
      <c r="CS1922" s="290"/>
      <c r="CT1922" s="150" t="str">
        <f t="shared" si="2121"/>
        <v/>
      </c>
      <c r="CU1922" s="150"/>
      <c r="CV1922" s="150" t="str">
        <f t="shared" si="2122"/>
        <v/>
      </c>
      <c r="CW1922" s="94"/>
      <c r="CX1922" s="151" t="str">
        <f t="shared" si="2163"/>
        <v/>
      </c>
      <c r="CY1922" s="151" t="str">
        <f t="shared" si="2164"/>
        <v/>
      </c>
      <c r="CZ1922" s="152"/>
      <c r="DA1922" s="373" t="str">
        <f t="shared" si="2137"/>
        <v/>
      </c>
      <c r="DC1922" s="153">
        <f t="shared" si="2123"/>
        <v>0</v>
      </c>
      <c r="DD1922" s="153">
        <f t="shared" si="2124"/>
        <v>0</v>
      </c>
      <c r="DE1922" s="153">
        <f t="shared" si="2125"/>
        <v>0</v>
      </c>
      <c r="DF1922" s="158">
        <f t="shared" si="2126"/>
        <v>-4.7000000000000002E-3</v>
      </c>
      <c r="DG1922" s="159">
        <f t="shared" si="2138"/>
        <v>-1.1703000000000001</v>
      </c>
      <c r="DH1922" s="158">
        <f t="shared" si="2127"/>
        <v>3.1999999999999997E-3</v>
      </c>
      <c r="DI1922" s="159">
        <f t="shared" si="2139"/>
        <v>0.79679999999999995</v>
      </c>
      <c r="DJ1922" s="158">
        <f t="shared" si="2128"/>
        <v>-2.7000000000000001E-3</v>
      </c>
      <c r="DK1922" s="159">
        <f t="shared" si="2140"/>
        <v>-0.67230000000000001</v>
      </c>
      <c r="DL1922" s="158">
        <f t="shared" si="2129"/>
        <v>1.1999999999999999E-3</v>
      </c>
      <c r="DM1922" s="159">
        <f t="shared" si="2141"/>
        <v>0.29879999999999995</v>
      </c>
      <c r="DN1922" s="158">
        <f t="shared" si="2130"/>
        <v>1.46E-2</v>
      </c>
      <c r="DO1922" s="159">
        <f t="shared" si="2142"/>
        <v>3.6354000000000002</v>
      </c>
      <c r="DP1922" s="158">
        <f t="shared" si="2131"/>
        <v>-1.2999999999999999E-2</v>
      </c>
      <c r="DQ1922" s="159">
        <f t="shared" si="2143"/>
        <v>-3.2369999999999997</v>
      </c>
      <c r="DR1922" s="158">
        <f t="shared" si="2132"/>
        <v>-6.7000000000000002E-3</v>
      </c>
      <c r="DS1922" s="159">
        <f t="shared" si="2144"/>
        <v>-1.6683000000000001</v>
      </c>
      <c r="DT1922" s="158">
        <f t="shared" si="2133"/>
        <v>-1.2999999999999999E-2</v>
      </c>
      <c r="DU1922" s="159">
        <f t="shared" si="2145"/>
        <v>-3.2369999999999997</v>
      </c>
      <c r="DV1922" s="158">
        <f t="shared" si="2134"/>
        <v>-6.7000000000000002E-3</v>
      </c>
      <c r="DW1922" s="160">
        <f t="shared" si="2146"/>
        <v>-1.6683000000000001</v>
      </c>
    </row>
    <row r="1923" spans="1:127" ht="24.95" customHeight="1" x14ac:dyDescent="0.2">
      <c r="A1923" s="272">
        <v>1914</v>
      </c>
      <c r="B1923" s="336"/>
      <c r="C1923" s="332"/>
      <c r="D1923" s="333"/>
      <c r="E1923" s="334"/>
      <c r="F1923" s="335"/>
      <c r="G1923" s="334"/>
      <c r="H1923" s="371"/>
      <c r="I1923" s="334"/>
      <c r="J1923" s="334"/>
      <c r="K1923" s="334"/>
      <c r="L1923" s="334"/>
      <c r="M1923" s="334"/>
      <c r="N1923" s="334"/>
      <c r="O1923" s="337"/>
      <c r="P1923" s="337"/>
      <c r="Q1923" s="338" t="str">
        <f t="shared" si="2097"/>
        <v xml:space="preserve"> </v>
      </c>
      <c r="R1923" s="339" t="str">
        <f t="shared" si="2098"/>
        <v/>
      </c>
      <c r="S1923" s="340" t="str">
        <f t="shared" si="2151"/>
        <v/>
      </c>
      <c r="T1923" s="341" t="str">
        <f t="shared" si="2099"/>
        <v/>
      </c>
      <c r="U1923" s="341" t="str">
        <f t="shared" si="2100"/>
        <v/>
      </c>
      <c r="V1923" s="341" t="str">
        <f t="shared" si="2101"/>
        <v/>
      </c>
      <c r="W1923" s="341" t="str">
        <f t="shared" si="2102"/>
        <v/>
      </c>
      <c r="X1923" s="340" t="str">
        <f t="shared" si="2152"/>
        <v/>
      </c>
      <c r="Y1923" s="342" t="str">
        <f t="shared" si="2153"/>
        <v/>
      </c>
      <c r="Z1923" s="343" t="str">
        <f t="shared" si="2154"/>
        <v/>
      </c>
      <c r="AA1923" s="344" t="str">
        <f t="shared" si="2155"/>
        <v/>
      </c>
      <c r="AB1923" s="345" t="str">
        <f t="shared" si="2103"/>
        <v/>
      </c>
      <c r="AC1923" s="346" t="str">
        <f t="shared" si="2104"/>
        <v/>
      </c>
      <c r="AD1923" s="346" t="str">
        <f t="shared" si="2105"/>
        <v/>
      </c>
      <c r="AE1923" s="344" t="str">
        <f t="shared" si="2156"/>
        <v/>
      </c>
      <c r="AF1923" s="346" t="str">
        <f t="shared" si="2106"/>
        <v/>
      </c>
      <c r="AG1923" s="344" t="str">
        <f t="shared" si="2157"/>
        <v/>
      </c>
      <c r="AH1923" s="344" t="str">
        <f t="shared" si="2158"/>
        <v/>
      </c>
      <c r="AI1923" s="344" t="str">
        <f t="shared" si="2159"/>
        <v/>
      </c>
      <c r="AJ1923" s="346" t="str">
        <f t="shared" si="2160"/>
        <v/>
      </c>
      <c r="AK1923" s="346" t="str">
        <f t="shared" si="2161"/>
        <v/>
      </c>
      <c r="AL1923" s="347" t="str">
        <f t="shared" si="2162"/>
        <v/>
      </c>
      <c r="AM1923" s="141"/>
      <c r="AN1923" s="141"/>
      <c r="AO1923" s="142"/>
      <c r="AP1923" s="58">
        <f t="shared" si="2107"/>
        <v>0</v>
      </c>
      <c r="AQ1923" s="318">
        <f>SUM(AP$10:AP1923)</f>
        <v>0</v>
      </c>
      <c r="AR1923" s="143">
        <f t="shared" si="2165"/>
        <v>0.1</v>
      </c>
      <c r="AS1923" s="144" t="str">
        <f t="shared" si="2108"/>
        <v/>
      </c>
      <c r="AT1923" s="144" t="str">
        <f t="shared" si="2135"/>
        <v/>
      </c>
      <c r="AU1923" s="145"/>
      <c r="AV1923" s="58">
        <f t="shared" si="2166"/>
        <v>0</v>
      </c>
      <c r="AW1923" s="318">
        <f>SUM(AV$10:AV1923)</f>
        <v>0</v>
      </c>
      <c r="AX1923" s="319">
        <f t="shared" si="2167"/>
        <v>0.1</v>
      </c>
      <c r="AY1923" s="144" t="str">
        <f t="shared" si="2149"/>
        <v/>
      </c>
      <c r="AZ1923" s="144" t="str">
        <f t="shared" si="2150"/>
        <v/>
      </c>
      <c r="BA1923" s="144"/>
      <c r="BB1923" s="146" t="str">
        <f t="shared" si="2109"/>
        <v/>
      </c>
      <c r="BC1923" s="66" t="str">
        <f t="shared" si="2148"/>
        <v/>
      </c>
      <c r="BD1923" s="195" t="str">
        <f t="shared" si="2110"/>
        <v/>
      </c>
      <c r="BG1923" s="286" t="str">
        <f t="shared" si="2111"/>
        <v/>
      </c>
      <c r="BY1923" s="211" t="str">
        <f t="shared" si="2112"/>
        <v/>
      </c>
      <c r="BZ1923" s="150" t="str">
        <f t="shared" si="2113"/>
        <v/>
      </c>
      <c r="CB1923" s="54" t="str">
        <f t="shared" si="2147"/>
        <v/>
      </c>
      <c r="CD1923" s="54" t="str">
        <f t="shared" si="2114"/>
        <v/>
      </c>
      <c r="CF1923" s="54" t="str">
        <f t="shared" si="2115"/>
        <v/>
      </c>
      <c r="CH1923" s="150" t="str">
        <f t="shared" si="2116"/>
        <v/>
      </c>
      <c r="CI1923" s="290"/>
      <c r="CJ1923" s="150" t="str">
        <f t="shared" si="2117"/>
        <v/>
      </c>
      <c r="CK1923" s="290"/>
      <c r="CL1923" s="54" t="str">
        <f t="shared" si="2136"/>
        <v/>
      </c>
      <c r="CM1923" s="290"/>
      <c r="CN1923" s="150" t="str">
        <f t="shared" si="2118"/>
        <v/>
      </c>
      <c r="CO1923" s="290"/>
      <c r="CP1923" s="150" t="str">
        <f t="shared" si="2119"/>
        <v/>
      </c>
      <c r="CQ1923" s="290"/>
      <c r="CR1923" s="150" t="str">
        <f t="shared" si="2120"/>
        <v/>
      </c>
      <c r="CS1923" s="290"/>
      <c r="CT1923" s="150" t="str">
        <f t="shared" si="2121"/>
        <v/>
      </c>
      <c r="CU1923" s="150"/>
      <c r="CV1923" s="150" t="str">
        <f t="shared" si="2122"/>
        <v/>
      </c>
      <c r="CW1923" s="94"/>
      <c r="CX1923" s="151" t="str">
        <f t="shared" si="2163"/>
        <v/>
      </c>
      <c r="CY1923" s="151" t="str">
        <f t="shared" si="2164"/>
        <v/>
      </c>
      <c r="CZ1923" s="152"/>
      <c r="DA1923" s="373" t="str">
        <f t="shared" si="2137"/>
        <v/>
      </c>
      <c r="DC1923" s="153">
        <f t="shared" si="2123"/>
        <v>0</v>
      </c>
      <c r="DD1923" s="153">
        <f t="shared" si="2124"/>
        <v>0</v>
      </c>
      <c r="DE1923" s="153">
        <f t="shared" si="2125"/>
        <v>0</v>
      </c>
      <c r="DF1923" s="158">
        <f t="shared" si="2126"/>
        <v>-4.7000000000000002E-3</v>
      </c>
      <c r="DG1923" s="159">
        <f t="shared" si="2138"/>
        <v>-1.1703000000000001</v>
      </c>
      <c r="DH1923" s="158">
        <f t="shared" si="2127"/>
        <v>3.1999999999999997E-3</v>
      </c>
      <c r="DI1923" s="159">
        <f t="shared" si="2139"/>
        <v>0.79679999999999995</v>
      </c>
      <c r="DJ1923" s="158">
        <f t="shared" si="2128"/>
        <v>-2.7000000000000001E-3</v>
      </c>
      <c r="DK1923" s="159">
        <f t="shared" si="2140"/>
        <v>-0.67230000000000001</v>
      </c>
      <c r="DL1923" s="158">
        <f t="shared" si="2129"/>
        <v>1.1999999999999999E-3</v>
      </c>
      <c r="DM1923" s="159">
        <f t="shared" si="2141"/>
        <v>0.29879999999999995</v>
      </c>
      <c r="DN1923" s="158">
        <f t="shared" si="2130"/>
        <v>1.46E-2</v>
      </c>
      <c r="DO1923" s="159">
        <f t="shared" si="2142"/>
        <v>3.6354000000000002</v>
      </c>
      <c r="DP1923" s="158">
        <f t="shared" si="2131"/>
        <v>-1.2999999999999999E-2</v>
      </c>
      <c r="DQ1923" s="159">
        <f t="shared" si="2143"/>
        <v>-3.2369999999999997</v>
      </c>
      <c r="DR1923" s="158">
        <f t="shared" si="2132"/>
        <v>-6.7000000000000002E-3</v>
      </c>
      <c r="DS1923" s="159">
        <f t="shared" si="2144"/>
        <v>-1.6683000000000001</v>
      </c>
      <c r="DT1923" s="158">
        <f t="shared" si="2133"/>
        <v>-1.2999999999999999E-2</v>
      </c>
      <c r="DU1923" s="159">
        <f t="shared" si="2145"/>
        <v>-3.2369999999999997</v>
      </c>
      <c r="DV1923" s="158">
        <f t="shared" si="2134"/>
        <v>-6.7000000000000002E-3</v>
      </c>
      <c r="DW1923" s="160">
        <f t="shared" si="2146"/>
        <v>-1.6683000000000001</v>
      </c>
    </row>
    <row r="1924" spans="1:127" ht="24.95" customHeight="1" x14ac:dyDescent="0.2">
      <c r="A1924" s="272">
        <v>1915</v>
      </c>
      <c r="B1924" s="336"/>
      <c r="C1924" s="332"/>
      <c r="D1924" s="333"/>
      <c r="E1924" s="334"/>
      <c r="F1924" s="335"/>
      <c r="G1924" s="334"/>
      <c r="H1924" s="371"/>
      <c r="I1924" s="334"/>
      <c r="J1924" s="334"/>
      <c r="K1924" s="334"/>
      <c r="L1924" s="334"/>
      <c r="M1924" s="334"/>
      <c r="N1924" s="334"/>
      <c r="O1924" s="337"/>
      <c r="P1924" s="337"/>
      <c r="Q1924" s="338" t="str">
        <f t="shared" si="2097"/>
        <v xml:space="preserve"> </v>
      </c>
      <c r="R1924" s="339" t="str">
        <f t="shared" si="2098"/>
        <v/>
      </c>
      <c r="S1924" s="340" t="str">
        <f t="shared" si="2151"/>
        <v/>
      </c>
      <c r="T1924" s="341" t="str">
        <f t="shared" si="2099"/>
        <v/>
      </c>
      <c r="U1924" s="341" t="str">
        <f t="shared" si="2100"/>
        <v/>
      </c>
      <c r="V1924" s="341" t="str">
        <f t="shared" si="2101"/>
        <v/>
      </c>
      <c r="W1924" s="341" t="str">
        <f t="shared" si="2102"/>
        <v/>
      </c>
      <c r="X1924" s="340" t="str">
        <f t="shared" si="2152"/>
        <v/>
      </c>
      <c r="Y1924" s="342" t="str">
        <f t="shared" si="2153"/>
        <v/>
      </c>
      <c r="Z1924" s="343" t="str">
        <f t="shared" si="2154"/>
        <v/>
      </c>
      <c r="AA1924" s="344" t="str">
        <f t="shared" si="2155"/>
        <v/>
      </c>
      <c r="AB1924" s="345" t="str">
        <f t="shared" si="2103"/>
        <v/>
      </c>
      <c r="AC1924" s="346" t="str">
        <f t="shared" si="2104"/>
        <v/>
      </c>
      <c r="AD1924" s="346" t="str">
        <f t="shared" si="2105"/>
        <v/>
      </c>
      <c r="AE1924" s="344" t="str">
        <f t="shared" si="2156"/>
        <v/>
      </c>
      <c r="AF1924" s="346" t="str">
        <f t="shared" si="2106"/>
        <v/>
      </c>
      <c r="AG1924" s="344" t="str">
        <f t="shared" si="2157"/>
        <v/>
      </c>
      <c r="AH1924" s="344" t="str">
        <f t="shared" si="2158"/>
        <v/>
      </c>
      <c r="AI1924" s="344" t="str">
        <f t="shared" si="2159"/>
        <v/>
      </c>
      <c r="AJ1924" s="346" t="str">
        <f t="shared" si="2160"/>
        <v/>
      </c>
      <c r="AK1924" s="346" t="str">
        <f t="shared" si="2161"/>
        <v/>
      </c>
      <c r="AL1924" s="347" t="str">
        <f t="shared" si="2162"/>
        <v/>
      </c>
      <c r="AM1924" s="141"/>
      <c r="AN1924" s="141"/>
      <c r="AO1924" s="142"/>
      <c r="AP1924" s="58">
        <f t="shared" si="2107"/>
        <v>0</v>
      </c>
      <c r="AQ1924" s="318">
        <f>SUM(AP$10:AP1924)</f>
        <v>0</v>
      </c>
      <c r="AR1924" s="143">
        <f t="shared" si="2165"/>
        <v>0.1</v>
      </c>
      <c r="AS1924" s="144" t="str">
        <f t="shared" si="2108"/>
        <v/>
      </c>
      <c r="AT1924" s="144" t="str">
        <f t="shared" si="2135"/>
        <v/>
      </c>
      <c r="AU1924" s="145"/>
      <c r="AV1924" s="58">
        <f t="shared" si="2166"/>
        <v>0</v>
      </c>
      <c r="AW1924" s="318">
        <f>SUM(AV$10:AV1924)</f>
        <v>0</v>
      </c>
      <c r="AX1924" s="319">
        <f t="shared" si="2167"/>
        <v>0.1</v>
      </c>
      <c r="AY1924" s="144" t="str">
        <f t="shared" si="2149"/>
        <v/>
      </c>
      <c r="AZ1924" s="144" t="str">
        <f t="shared" si="2150"/>
        <v/>
      </c>
      <c r="BA1924" s="144"/>
      <c r="BB1924" s="146" t="str">
        <f t="shared" si="2109"/>
        <v/>
      </c>
      <c r="BC1924" s="66" t="str">
        <f t="shared" si="2148"/>
        <v/>
      </c>
      <c r="BD1924" s="195" t="str">
        <f t="shared" si="2110"/>
        <v/>
      </c>
      <c r="BG1924" s="286" t="str">
        <f t="shared" si="2111"/>
        <v/>
      </c>
      <c r="BY1924" s="211" t="str">
        <f t="shared" si="2112"/>
        <v/>
      </c>
      <c r="BZ1924" s="150" t="str">
        <f t="shared" si="2113"/>
        <v/>
      </c>
      <c r="CB1924" s="54" t="str">
        <f t="shared" si="2147"/>
        <v/>
      </c>
      <c r="CD1924" s="54" t="str">
        <f t="shared" si="2114"/>
        <v/>
      </c>
      <c r="CF1924" s="54" t="str">
        <f t="shared" si="2115"/>
        <v/>
      </c>
      <c r="CH1924" s="150" t="str">
        <f t="shared" si="2116"/>
        <v/>
      </c>
      <c r="CI1924" s="290"/>
      <c r="CJ1924" s="150" t="str">
        <f t="shared" si="2117"/>
        <v/>
      </c>
      <c r="CK1924" s="290"/>
      <c r="CL1924" s="54" t="str">
        <f t="shared" si="2136"/>
        <v/>
      </c>
      <c r="CM1924" s="290"/>
      <c r="CN1924" s="150" t="str">
        <f t="shared" si="2118"/>
        <v/>
      </c>
      <c r="CO1924" s="290"/>
      <c r="CP1924" s="150" t="str">
        <f t="shared" si="2119"/>
        <v/>
      </c>
      <c r="CQ1924" s="290"/>
      <c r="CR1924" s="150" t="str">
        <f t="shared" si="2120"/>
        <v/>
      </c>
      <c r="CS1924" s="290"/>
      <c r="CT1924" s="150" t="str">
        <f t="shared" si="2121"/>
        <v/>
      </c>
      <c r="CU1924" s="150"/>
      <c r="CV1924" s="150" t="str">
        <f t="shared" si="2122"/>
        <v/>
      </c>
      <c r="CW1924" s="94"/>
      <c r="CX1924" s="151" t="str">
        <f t="shared" si="2163"/>
        <v/>
      </c>
      <c r="CY1924" s="151" t="str">
        <f t="shared" si="2164"/>
        <v/>
      </c>
      <c r="CZ1924" s="152"/>
      <c r="DA1924" s="373" t="str">
        <f t="shared" si="2137"/>
        <v/>
      </c>
      <c r="DC1924" s="153">
        <f t="shared" si="2123"/>
        <v>0</v>
      </c>
      <c r="DD1924" s="153">
        <f t="shared" si="2124"/>
        <v>0</v>
      </c>
      <c r="DE1924" s="153">
        <f t="shared" si="2125"/>
        <v>0</v>
      </c>
      <c r="DF1924" s="158">
        <f t="shared" si="2126"/>
        <v>-4.7000000000000002E-3</v>
      </c>
      <c r="DG1924" s="159">
        <f t="shared" si="2138"/>
        <v>-1.1703000000000001</v>
      </c>
      <c r="DH1924" s="158">
        <f t="shared" si="2127"/>
        <v>3.1999999999999997E-3</v>
      </c>
      <c r="DI1924" s="159">
        <f t="shared" si="2139"/>
        <v>0.79679999999999995</v>
      </c>
      <c r="DJ1924" s="158">
        <f t="shared" si="2128"/>
        <v>-2.7000000000000001E-3</v>
      </c>
      <c r="DK1924" s="159">
        <f t="shared" si="2140"/>
        <v>-0.67230000000000001</v>
      </c>
      <c r="DL1924" s="158">
        <f t="shared" si="2129"/>
        <v>1.1999999999999999E-3</v>
      </c>
      <c r="DM1924" s="159">
        <f t="shared" si="2141"/>
        <v>0.29879999999999995</v>
      </c>
      <c r="DN1924" s="158">
        <f t="shared" si="2130"/>
        <v>1.46E-2</v>
      </c>
      <c r="DO1924" s="159">
        <f t="shared" si="2142"/>
        <v>3.6354000000000002</v>
      </c>
      <c r="DP1924" s="158">
        <f t="shared" si="2131"/>
        <v>-1.2999999999999999E-2</v>
      </c>
      <c r="DQ1924" s="159">
        <f t="shared" si="2143"/>
        <v>-3.2369999999999997</v>
      </c>
      <c r="DR1924" s="158">
        <f t="shared" si="2132"/>
        <v>-6.7000000000000002E-3</v>
      </c>
      <c r="DS1924" s="159">
        <f t="shared" si="2144"/>
        <v>-1.6683000000000001</v>
      </c>
      <c r="DT1924" s="158">
        <f t="shared" si="2133"/>
        <v>-1.2999999999999999E-2</v>
      </c>
      <c r="DU1924" s="159">
        <f t="shared" si="2145"/>
        <v>-3.2369999999999997</v>
      </c>
      <c r="DV1924" s="158">
        <f t="shared" si="2134"/>
        <v>-6.7000000000000002E-3</v>
      </c>
      <c r="DW1924" s="160">
        <f t="shared" si="2146"/>
        <v>-1.6683000000000001</v>
      </c>
    </row>
    <row r="1925" spans="1:127" ht="24.95" customHeight="1" x14ac:dyDescent="0.2">
      <c r="A1925" s="272">
        <v>1916</v>
      </c>
      <c r="B1925" s="336"/>
      <c r="C1925" s="332"/>
      <c r="D1925" s="333"/>
      <c r="E1925" s="334"/>
      <c r="F1925" s="335"/>
      <c r="G1925" s="334"/>
      <c r="H1925" s="371"/>
      <c r="I1925" s="334"/>
      <c r="J1925" s="334"/>
      <c r="K1925" s="334"/>
      <c r="L1925" s="334"/>
      <c r="M1925" s="334"/>
      <c r="N1925" s="334"/>
      <c r="O1925" s="337"/>
      <c r="P1925" s="337"/>
      <c r="Q1925" s="338" t="str">
        <f t="shared" si="2097"/>
        <v xml:space="preserve"> </v>
      </c>
      <c r="R1925" s="339" t="str">
        <f t="shared" si="2098"/>
        <v/>
      </c>
      <c r="S1925" s="340" t="str">
        <f t="shared" si="2151"/>
        <v/>
      </c>
      <c r="T1925" s="341" t="str">
        <f t="shared" si="2099"/>
        <v/>
      </c>
      <c r="U1925" s="341" t="str">
        <f t="shared" si="2100"/>
        <v/>
      </c>
      <c r="V1925" s="341" t="str">
        <f t="shared" si="2101"/>
        <v/>
      </c>
      <c r="W1925" s="341" t="str">
        <f t="shared" si="2102"/>
        <v/>
      </c>
      <c r="X1925" s="340" t="str">
        <f t="shared" si="2152"/>
        <v/>
      </c>
      <c r="Y1925" s="342" t="str">
        <f t="shared" si="2153"/>
        <v/>
      </c>
      <c r="Z1925" s="343" t="str">
        <f t="shared" si="2154"/>
        <v/>
      </c>
      <c r="AA1925" s="344" t="str">
        <f t="shared" si="2155"/>
        <v/>
      </c>
      <c r="AB1925" s="345" t="str">
        <f t="shared" si="2103"/>
        <v/>
      </c>
      <c r="AC1925" s="346" t="str">
        <f t="shared" si="2104"/>
        <v/>
      </c>
      <c r="AD1925" s="346" t="str">
        <f t="shared" si="2105"/>
        <v/>
      </c>
      <c r="AE1925" s="344" t="str">
        <f t="shared" si="2156"/>
        <v/>
      </c>
      <c r="AF1925" s="346" t="str">
        <f t="shared" si="2106"/>
        <v/>
      </c>
      <c r="AG1925" s="344" t="str">
        <f t="shared" si="2157"/>
        <v/>
      </c>
      <c r="AH1925" s="344" t="str">
        <f t="shared" si="2158"/>
        <v/>
      </c>
      <c r="AI1925" s="344" t="str">
        <f t="shared" si="2159"/>
        <v/>
      </c>
      <c r="AJ1925" s="346" t="str">
        <f t="shared" si="2160"/>
        <v/>
      </c>
      <c r="AK1925" s="346" t="str">
        <f t="shared" si="2161"/>
        <v/>
      </c>
      <c r="AL1925" s="347" t="str">
        <f t="shared" si="2162"/>
        <v/>
      </c>
      <c r="AM1925" s="141"/>
      <c r="AN1925" s="141"/>
      <c r="AO1925" s="142"/>
      <c r="AP1925" s="58">
        <f t="shared" si="2107"/>
        <v>0</v>
      </c>
      <c r="AQ1925" s="318">
        <f>SUM(AP$10:AP1925)</f>
        <v>0</v>
      </c>
      <c r="AR1925" s="143">
        <f t="shared" si="2165"/>
        <v>0.1</v>
      </c>
      <c r="AS1925" s="144" t="str">
        <f t="shared" si="2108"/>
        <v/>
      </c>
      <c r="AT1925" s="144" t="str">
        <f t="shared" si="2135"/>
        <v/>
      </c>
      <c r="AU1925" s="145"/>
      <c r="AV1925" s="58">
        <f t="shared" si="2166"/>
        <v>0</v>
      </c>
      <c r="AW1925" s="318">
        <f>SUM(AV$10:AV1925)</f>
        <v>0</v>
      </c>
      <c r="AX1925" s="319">
        <f t="shared" si="2167"/>
        <v>0.1</v>
      </c>
      <c r="AY1925" s="144" t="str">
        <f t="shared" si="2149"/>
        <v/>
      </c>
      <c r="AZ1925" s="144" t="str">
        <f t="shared" si="2150"/>
        <v/>
      </c>
      <c r="BA1925" s="144"/>
      <c r="BB1925" s="146" t="str">
        <f t="shared" si="2109"/>
        <v/>
      </c>
      <c r="BC1925" s="66" t="str">
        <f t="shared" si="2148"/>
        <v/>
      </c>
      <c r="BD1925" s="195" t="str">
        <f t="shared" si="2110"/>
        <v/>
      </c>
      <c r="BG1925" s="286" t="str">
        <f t="shared" si="2111"/>
        <v/>
      </c>
      <c r="BY1925" s="211" t="str">
        <f t="shared" si="2112"/>
        <v/>
      </c>
      <c r="BZ1925" s="150" t="str">
        <f t="shared" si="2113"/>
        <v/>
      </c>
      <c r="CB1925" s="54" t="str">
        <f t="shared" si="2147"/>
        <v/>
      </c>
      <c r="CD1925" s="54" t="str">
        <f t="shared" si="2114"/>
        <v/>
      </c>
      <c r="CF1925" s="54" t="str">
        <f t="shared" si="2115"/>
        <v/>
      </c>
      <c r="CH1925" s="150" t="str">
        <f t="shared" si="2116"/>
        <v/>
      </c>
      <c r="CI1925" s="290"/>
      <c r="CJ1925" s="150" t="str">
        <f t="shared" si="2117"/>
        <v/>
      </c>
      <c r="CK1925" s="290"/>
      <c r="CL1925" s="54" t="str">
        <f t="shared" si="2136"/>
        <v/>
      </c>
      <c r="CM1925" s="290"/>
      <c r="CN1925" s="150" t="str">
        <f t="shared" si="2118"/>
        <v/>
      </c>
      <c r="CO1925" s="290"/>
      <c r="CP1925" s="150" t="str">
        <f t="shared" si="2119"/>
        <v/>
      </c>
      <c r="CQ1925" s="290"/>
      <c r="CR1925" s="150" t="str">
        <f t="shared" si="2120"/>
        <v/>
      </c>
      <c r="CS1925" s="290"/>
      <c r="CT1925" s="150" t="str">
        <f t="shared" si="2121"/>
        <v/>
      </c>
      <c r="CU1925" s="150"/>
      <c r="CV1925" s="150" t="str">
        <f t="shared" si="2122"/>
        <v/>
      </c>
      <c r="CW1925" s="94"/>
      <c r="CX1925" s="151" t="str">
        <f t="shared" si="2163"/>
        <v/>
      </c>
      <c r="CY1925" s="151" t="str">
        <f t="shared" si="2164"/>
        <v/>
      </c>
      <c r="CZ1925" s="152"/>
      <c r="DA1925" s="373" t="str">
        <f t="shared" si="2137"/>
        <v/>
      </c>
      <c r="DC1925" s="153">
        <f t="shared" si="2123"/>
        <v>0</v>
      </c>
      <c r="DD1925" s="153">
        <f t="shared" si="2124"/>
        <v>0</v>
      </c>
      <c r="DE1925" s="153">
        <f t="shared" si="2125"/>
        <v>0</v>
      </c>
      <c r="DF1925" s="158">
        <f t="shared" si="2126"/>
        <v>-4.7000000000000002E-3</v>
      </c>
      <c r="DG1925" s="159">
        <f t="shared" si="2138"/>
        <v>-1.1703000000000001</v>
      </c>
      <c r="DH1925" s="158">
        <f t="shared" si="2127"/>
        <v>3.1999999999999997E-3</v>
      </c>
      <c r="DI1925" s="159">
        <f t="shared" si="2139"/>
        <v>0.79679999999999995</v>
      </c>
      <c r="DJ1925" s="158">
        <f t="shared" si="2128"/>
        <v>-2.7000000000000001E-3</v>
      </c>
      <c r="DK1925" s="159">
        <f t="shared" si="2140"/>
        <v>-0.67230000000000001</v>
      </c>
      <c r="DL1925" s="158">
        <f t="shared" si="2129"/>
        <v>1.1999999999999999E-3</v>
      </c>
      <c r="DM1925" s="159">
        <f t="shared" si="2141"/>
        <v>0.29879999999999995</v>
      </c>
      <c r="DN1925" s="158">
        <f t="shared" si="2130"/>
        <v>1.46E-2</v>
      </c>
      <c r="DO1925" s="159">
        <f t="shared" si="2142"/>
        <v>3.6354000000000002</v>
      </c>
      <c r="DP1925" s="158">
        <f t="shared" si="2131"/>
        <v>-1.2999999999999999E-2</v>
      </c>
      <c r="DQ1925" s="159">
        <f t="shared" si="2143"/>
        <v>-3.2369999999999997</v>
      </c>
      <c r="DR1925" s="158">
        <f t="shared" si="2132"/>
        <v>-6.7000000000000002E-3</v>
      </c>
      <c r="DS1925" s="159">
        <f t="shared" si="2144"/>
        <v>-1.6683000000000001</v>
      </c>
      <c r="DT1925" s="158">
        <f t="shared" si="2133"/>
        <v>-1.2999999999999999E-2</v>
      </c>
      <c r="DU1925" s="159">
        <f t="shared" si="2145"/>
        <v>-3.2369999999999997</v>
      </c>
      <c r="DV1925" s="158">
        <f t="shared" si="2134"/>
        <v>-6.7000000000000002E-3</v>
      </c>
      <c r="DW1925" s="160">
        <f t="shared" si="2146"/>
        <v>-1.6683000000000001</v>
      </c>
    </row>
    <row r="1926" spans="1:127" ht="24.95" customHeight="1" x14ac:dyDescent="0.2">
      <c r="A1926" s="272">
        <v>1917</v>
      </c>
      <c r="B1926" s="336"/>
      <c r="C1926" s="332"/>
      <c r="D1926" s="333"/>
      <c r="E1926" s="334"/>
      <c r="F1926" s="335"/>
      <c r="G1926" s="334"/>
      <c r="H1926" s="371"/>
      <c r="I1926" s="334"/>
      <c r="J1926" s="334"/>
      <c r="K1926" s="334"/>
      <c r="L1926" s="334"/>
      <c r="M1926" s="334"/>
      <c r="N1926" s="334"/>
      <c r="O1926" s="337"/>
      <c r="P1926" s="337"/>
      <c r="Q1926" s="338" t="str">
        <f t="shared" si="2097"/>
        <v xml:space="preserve"> </v>
      </c>
      <c r="R1926" s="339" t="str">
        <f t="shared" si="2098"/>
        <v/>
      </c>
      <c r="S1926" s="340" t="str">
        <f t="shared" si="2151"/>
        <v/>
      </c>
      <c r="T1926" s="341" t="str">
        <f t="shared" si="2099"/>
        <v/>
      </c>
      <c r="U1926" s="341" t="str">
        <f t="shared" si="2100"/>
        <v/>
      </c>
      <c r="V1926" s="341" t="str">
        <f t="shared" si="2101"/>
        <v/>
      </c>
      <c r="W1926" s="341" t="str">
        <f t="shared" si="2102"/>
        <v/>
      </c>
      <c r="X1926" s="340" t="str">
        <f t="shared" si="2152"/>
        <v/>
      </c>
      <c r="Y1926" s="342" t="str">
        <f t="shared" si="2153"/>
        <v/>
      </c>
      <c r="Z1926" s="343" t="str">
        <f t="shared" si="2154"/>
        <v/>
      </c>
      <c r="AA1926" s="344" t="str">
        <f t="shared" si="2155"/>
        <v/>
      </c>
      <c r="AB1926" s="345" t="str">
        <f t="shared" si="2103"/>
        <v/>
      </c>
      <c r="AC1926" s="346" t="str">
        <f t="shared" si="2104"/>
        <v/>
      </c>
      <c r="AD1926" s="346" t="str">
        <f t="shared" si="2105"/>
        <v/>
      </c>
      <c r="AE1926" s="344" t="str">
        <f t="shared" si="2156"/>
        <v/>
      </c>
      <c r="AF1926" s="346" t="str">
        <f t="shared" si="2106"/>
        <v/>
      </c>
      <c r="AG1926" s="344" t="str">
        <f t="shared" si="2157"/>
        <v/>
      </c>
      <c r="AH1926" s="344" t="str">
        <f t="shared" si="2158"/>
        <v/>
      </c>
      <c r="AI1926" s="344" t="str">
        <f t="shared" si="2159"/>
        <v/>
      </c>
      <c r="AJ1926" s="346" t="str">
        <f t="shared" si="2160"/>
        <v/>
      </c>
      <c r="AK1926" s="346" t="str">
        <f t="shared" si="2161"/>
        <v/>
      </c>
      <c r="AL1926" s="347" t="str">
        <f t="shared" si="2162"/>
        <v/>
      </c>
      <c r="AM1926" s="141"/>
      <c r="AN1926" s="141"/>
      <c r="AO1926" s="142"/>
      <c r="AP1926" s="58">
        <f t="shared" si="2107"/>
        <v>0</v>
      </c>
      <c r="AQ1926" s="318">
        <f>SUM(AP$10:AP1926)</f>
        <v>0</v>
      </c>
      <c r="AR1926" s="143">
        <f t="shared" si="2165"/>
        <v>0.1</v>
      </c>
      <c r="AS1926" s="144" t="str">
        <f t="shared" si="2108"/>
        <v/>
      </c>
      <c r="AT1926" s="144" t="str">
        <f t="shared" si="2135"/>
        <v/>
      </c>
      <c r="AU1926" s="145"/>
      <c r="AV1926" s="58">
        <f t="shared" si="2166"/>
        <v>0</v>
      </c>
      <c r="AW1926" s="318">
        <f>SUM(AV$10:AV1926)</f>
        <v>0</v>
      </c>
      <c r="AX1926" s="319">
        <f t="shared" si="2167"/>
        <v>0.1</v>
      </c>
      <c r="AY1926" s="144" t="str">
        <f t="shared" si="2149"/>
        <v/>
      </c>
      <c r="AZ1926" s="144" t="str">
        <f t="shared" si="2150"/>
        <v/>
      </c>
      <c r="BA1926" s="144"/>
      <c r="BB1926" s="146" t="str">
        <f t="shared" si="2109"/>
        <v/>
      </c>
      <c r="BC1926" s="66" t="str">
        <f t="shared" si="2148"/>
        <v/>
      </c>
      <c r="BD1926" s="195" t="str">
        <f t="shared" si="2110"/>
        <v/>
      </c>
      <c r="BG1926" s="286" t="str">
        <f t="shared" si="2111"/>
        <v/>
      </c>
      <c r="BY1926" s="211" t="str">
        <f t="shared" si="2112"/>
        <v/>
      </c>
      <c r="BZ1926" s="150" t="str">
        <f t="shared" si="2113"/>
        <v/>
      </c>
      <c r="CB1926" s="54" t="str">
        <f t="shared" si="2147"/>
        <v/>
      </c>
      <c r="CD1926" s="54" t="str">
        <f t="shared" si="2114"/>
        <v/>
      </c>
      <c r="CF1926" s="54" t="str">
        <f t="shared" si="2115"/>
        <v/>
      </c>
      <c r="CH1926" s="150" t="str">
        <f t="shared" si="2116"/>
        <v/>
      </c>
      <c r="CI1926" s="290"/>
      <c r="CJ1926" s="150" t="str">
        <f t="shared" si="2117"/>
        <v/>
      </c>
      <c r="CK1926" s="290"/>
      <c r="CL1926" s="54" t="str">
        <f t="shared" si="2136"/>
        <v/>
      </c>
      <c r="CM1926" s="290"/>
      <c r="CN1926" s="150" t="str">
        <f t="shared" si="2118"/>
        <v/>
      </c>
      <c r="CO1926" s="290"/>
      <c r="CP1926" s="150" t="str">
        <f t="shared" si="2119"/>
        <v/>
      </c>
      <c r="CQ1926" s="290"/>
      <c r="CR1926" s="150" t="str">
        <f t="shared" si="2120"/>
        <v/>
      </c>
      <c r="CS1926" s="290"/>
      <c r="CT1926" s="150" t="str">
        <f t="shared" si="2121"/>
        <v/>
      </c>
      <c r="CU1926" s="150"/>
      <c r="CV1926" s="150" t="str">
        <f t="shared" si="2122"/>
        <v/>
      </c>
      <c r="CW1926" s="94"/>
      <c r="CX1926" s="151" t="str">
        <f t="shared" si="2163"/>
        <v/>
      </c>
      <c r="CY1926" s="151" t="str">
        <f t="shared" si="2164"/>
        <v/>
      </c>
      <c r="CZ1926" s="152"/>
      <c r="DA1926" s="373" t="str">
        <f t="shared" si="2137"/>
        <v/>
      </c>
      <c r="DC1926" s="153">
        <f t="shared" si="2123"/>
        <v>0</v>
      </c>
      <c r="DD1926" s="153">
        <f t="shared" si="2124"/>
        <v>0</v>
      </c>
      <c r="DE1926" s="153">
        <f t="shared" si="2125"/>
        <v>0</v>
      </c>
      <c r="DF1926" s="158">
        <f t="shared" si="2126"/>
        <v>-4.7000000000000002E-3</v>
      </c>
      <c r="DG1926" s="159">
        <f t="shared" si="2138"/>
        <v>-1.1703000000000001</v>
      </c>
      <c r="DH1926" s="158">
        <f t="shared" si="2127"/>
        <v>3.1999999999999997E-3</v>
      </c>
      <c r="DI1926" s="159">
        <f t="shared" si="2139"/>
        <v>0.79679999999999995</v>
      </c>
      <c r="DJ1926" s="158">
        <f t="shared" si="2128"/>
        <v>-2.7000000000000001E-3</v>
      </c>
      <c r="DK1926" s="159">
        <f t="shared" si="2140"/>
        <v>-0.67230000000000001</v>
      </c>
      <c r="DL1926" s="158">
        <f t="shared" si="2129"/>
        <v>1.1999999999999999E-3</v>
      </c>
      <c r="DM1926" s="159">
        <f t="shared" si="2141"/>
        <v>0.29879999999999995</v>
      </c>
      <c r="DN1926" s="158">
        <f t="shared" si="2130"/>
        <v>1.46E-2</v>
      </c>
      <c r="DO1926" s="159">
        <f t="shared" si="2142"/>
        <v>3.6354000000000002</v>
      </c>
      <c r="DP1926" s="158">
        <f t="shared" si="2131"/>
        <v>-1.2999999999999999E-2</v>
      </c>
      <c r="DQ1926" s="159">
        <f t="shared" si="2143"/>
        <v>-3.2369999999999997</v>
      </c>
      <c r="DR1926" s="158">
        <f t="shared" si="2132"/>
        <v>-6.7000000000000002E-3</v>
      </c>
      <c r="DS1926" s="159">
        <f t="shared" si="2144"/>
        <v>-1.6683000000000001</v>
      </c>
      <c r="DT1926" s="158">
        <f t="shared" si="2133"/>
        <v>-1.2999999999999999E-2</v>
      </c>
      <c r="DU1926" s="159">
        <f t="shared" si="2145"/>
        <v>-3.2369999999999997</v>
      </c>
      <c r="DV1926" s="158">
        <f t="shared" si="2134"/>
        <v>-6.7000000000000002E-3</v>
      </c>
      <c r="DW1926" s="160">
        <f t="shared" si="2146"/>
        <v>-1.6683000000000001</v>
      </c>
    </row>
    <row r="1927" spans="1:127" ht="24.95" customHeight="1" x14ac:dyDescent="0.2">
      <c r="A1927" s="272">
        <v>1918</v>
      </c>
      <c r="B1927" s="336"/>
      <c r="C1927" s="332"/>
      <c r="D1927" s="333"/>
      <c r="E1927" s="334"/>
      <c r="F1927" s="335"/>
      <c r="G1927" s="334"/>
      <c r="H1927" s="371"/>
      <c r="I1927" s="334"/>
      <c r="J1927" s="334"/>
      <c r="K1927" s="334"/>
      <c r="L1927" s="334"/>
      <c r="M1927" s="334"/>
      <c r="N1927" s="334"/>
      <c r="O1927" s="337"/>
      <c r="P1927" s="337"/>
      <c r="Q1927" s="338" t="str">
        <f t="shared" si="2097"/>
        <v xml:space="preserve"> </v>
      </c>
      <c r="R1927" s="339" t="str">
        <f t="shared" si="2098"/>
        <v/>
      </c>
      <c r="S1927" s="340" t="str">
        <f t="shared" si="2151"/>
        <v/>
      </c>
      <c r="T1927" s="341" t="str">
        <f t="shared" si="2099"/>
        <v/>
      </c>
      <c r="U1927" s="341" t="str">
        <f t="shared" si="2100"/>
        <v/>
      </c>
      <c r="V1927" s="341" t="str">
        <f t="shared" si="2101"/>
        <v/>
      </c>
      <c r="W1927" s="341" t="str">
        <f t="shared" si="2102"/>
        <v/>
      </c>
      <c r="X1927" s="340" t="str">
        <f t="shared" si="2152"/>
        <v/>
      </c>
      <c r="Y1927" s="342" t="str">
        <f t="shared" si="2153"/>
        <v/>
      </c>
      <c r="Z1927" s="343" t="str">
        <f t="shared" si="2154"/>
        <v/>
      </c>
      <c r="AA1927" s="344" t="str">
        <f t="shared" si="2155"/>
        <v/>
      </c>
      <c r="AB1927" s="345" t="str">
        <f t="shared" si="2103"/>
        <v/>
      </c>
      <c r="AC1927" s="346" t="str">
        <f t="shared" si="2104"/>
        <v/>
      </c>
      <c r="AD1927" s="346" t="str">
        <f t="shared" si="2105"/>
        <v/>
      </c>
      <c r="AE1927" s="344" t="str">
        <f t="shared" si="2156"/>
        <v/>
      </c>
      <c r="AF1927" s="346" t="str">
        <f t="shared" si="2106"/>
        <v/>
      </c>
      <c r="AG1927" s="344" t="str">
        <f t="shared" si="2157"/>
        <v/>
      </c>
      <c r="AH1927" s="344" t="str">
        <f t="shared" si="2158"/>
        <v/>
      </c>
      <c r="AI1927" s="344" t="str">
        <f t="shared" si="2159"/>
        <v/>
      </c>
      <c r="AJ1927" s="346" t="str">
        <f t="shared" si="2160"/>
        <v/>
      </c>
      <c r="AK1927" s="346" t="str">
        <f t="shared" si="2161"/>
        <v/>
      </c>
      <c r="AL1927" s="347" t="str">
        <f t="shared" si="2162"/>
        <v/>
      </c>
      <c r="AM1927" s="141"/>
      <c r="AN1927" s="141"/>
      <c r="AO1927" s="142"/>
      <c r="AP1927" s="58">
        <f t="shared" si="2107"/>
        <v>0</v>
      </c>
      <c r="AQ1927" s="318">
        <f>SUM(AP$10:AP1927)</f>
        <v>0</v>
      </c>
      <c r="AR1927" s="143">
        <f t="shared" si="2165"/>
        <v>0.1</v>
      </c>
      <c r="AS1927" s="144" t="str">
        <f t="shared" si="2108"/>
        <v/>
      </c>
      <c r="AT1927" s="144" t="str">
        <f t="shared" si="2135"/>
        <v/>
      </c>
      <c r="AU1927" s="145"/>
      <c r="AV1927" s="58">
        <f t="shared" si="2166"/>
        <v>0</v>
      </c>
      <c r="AW1927" s="318">
        <f>SUM(AV$10:AV1927)</f>
        <v>0</v>
      </c>
      <c r="AX1927" s="319">
        <f t="shared" si="2167"/>
        <v>0.1</v>
      </c>
      <c r="AY1927" s="144" t="str">
        <f t="shared" si="2149"/>
        <v/>
      </c>
      <c r="AZ1927" s="144" t="str">
        <f t="shared" si="2150"/>
        <v/>
      </c>
      <c r="BA1927" s="144"/>
      <c r="BB1927" s="146" t="str">
        <f t="shared" si="2109"/>
        <v/>
      </c>
      <c r="BC1927" s="66" t="str">
        <f t="shared" si="2148"/>
        <v/>
      </c>
      <c r="BD1927" s="195" t="str">
        <f t="shared" si="2110"/>
        <v/>
      </c>
      <c r="BG1927" s="286" t="str">
        <f t="shared" si="2111"/>
        <v/>
      </c>
      <c r="BY1927" s="211" t="str">
        <f t="shared" si="2112"/>
        <v/>
      </c>
      <c r="BZ1927" s="150" t="str">
        <f t="shared" si="2113"/>
        <v/>
      </c>
      <c r="CB1927" s="54" t="str">
        <f t="shared" si="2147"/>
        <v/>
      </c>
      <c r="CD1927" s="54" t="str">
        <f t="shared" si="2114"/>
        <v/>
      </c>
      <c r="CF1927" s="54" t="str">
        <f t="shared" si="2115"/>
        <v/>
      </c>
      <c r="CH1927" s="150" t="str">
        <f t="shared" si="2116"/>
        <v/>
      </c>
      <c r="CI1927" s="290"/>
      <c r="CJ1927" s="150" t="str">
        <f t="shared" si="2117"/>
        <v/>
      </c>
      <c r="CK1927" s="290"/>
      <c r="CL1927" s="54" t="str">
        <f t="shared" si="2136"/>
        <v/>
      </c>
      <c r="CM1927" s="290"/>
      <c r="CN1927" s="150" t="str">
        <f t="shared" si="2118"/>
        <v/>
      </c>
      <c r="CO1927" s="290"/>
      <c r="CP1927" s="150" t="str">
        <f t="shared" si="2119"/>
        <v/>
      </c>
      <c r="CQ1927" s="290"/>
      <c r="CR1927" s="150" t="str">
        <f t="shared" si="2120"/>
        <v/>
      </c>
      <c r="CS1927" s="290"/>
      <c r="CT1927" s="150" t="str">
        <f t="shared" si="2121"/>
        <v/>
      </c>
      <c r="CU1927" s="150"/>
      <c r="CV1927" s="150" t="str">
        <f t="shared" si="2122"/>
        <v/>
      </c>
      <c r="CW1927" s="94"/>
      <c r="CX1927" s="151" t="str">
        <f t="shared" si="2163"/>
        <v/>
      </c>
      <c r="CY1927" s="151" t="str">
        <f t="shared" si="2164"/>
        <v/>
      </c>
      <c r="CZ1927" s="152"/>
      <c r="DA1927" s="373" t="str">
        <f t="shared" si="2137"/>
        <v/>
      </c>
      <c r="DC1927" s="153">
        <f t="shared" si="2123"/>
        <v>0</v>
      </c>
      <c r="DD1927" s="153">
        <f t="shared" si="2124"/>
        <v>0</v>
      </c>
      <c r="DE1927" s="153">
        <f t="shared" si="2125"/>
        <v>0</v>
      </c>
      <c r="DF1927" s="158">
        <f t="shared" si="2126"/>
        <v>-4.7000000000000002E-3</v>
      </c>
      <c r="DG1927" s="159">
        <f t="shared" si="2138"/>
        <v>-1.1703000000000001</v>
      </c>
      <c r="DH1927" s="158">
        <f t="shared" si="2127"/>
        <v>3.1999999999999997E-3</v>
      </c>
      <c r="DI1927" s="159">
        <f t="shared" si="2139"/>
        <v>0.79679999999999995</v>
      </c>
      <c r="DJ1927" s="158">
        <f t="shared" si="2128"/>
        <v>-2.7000000000000001E-3</v>
      </c>
      <c r="DK1927" s="159">
        <f t="shared" si="2140"/>
        <v>-0.67230000000000001</v>
      </c>
      <c r="DL1927" s="158">
        <f t="shared" si="2129"/>
        <v>1.1999999999999999E-3</v>
      </c>
      <c r="DM1927" s="159">
        <f t="shared" si="2141"/>
        <v>0.29879999999999995</v>
      </c>
      <c r="DN1927" s="158">
        <f t="shared" si="2130"/>
        <v>1.46E-2</v>
      </c>
      <c r="DO1927" s="159">
        <f t="shared" si="2142"/>
        <v>3.6354000000000002</v>
      </c>
      <c r="DP1927" s="158">
        <f t="shared" si="2131"/>
        <v>-1.2999999999999999E-2</v>
      </c>
      <c r="DQ1927" s="159">
        <f t="shared" si="2143"/>
        <v>-3.2369999999999997</v>
      </c>
      <c r="DR1927" s="158">
        <f t="shared" si="2132"/>
        <v>-6.7000000000000002E-3</v>
      </c>
      <c r="DS1927" s="159">
        <f t="shared" si="2144"/>
        <v>-1.6683000000000001</v>
      </c>
      <c r="DT1927" s="158">
        <f t="shared" si="2133"/>
        <v>-1.2999999999999999E-2</v>
      </c>
      <c r="DU1927" s="159">
        <f t="shared" si="2145"/>
        <v>-3.2369999999999997</v>
      </c>
      <c r="DV1927" s="158">
        <f t="shared" si="2134"/>
        <v>-6.7000000000000002E-3</v>
      </c>
      <c r="DW1927" s="160">
        <f t="shared" si="2146"/>
        <v>-1.6683000000000001</v>
      </c>
    </row>
    <row r="1928" spans="1:127" ht="24.95" customHeight="1" x14ac:dyDescent="0.2">
      <c r="A1928" s="272">
        <v>1919</v>
      </c>
      <c r="B1928" s="336"/>
      <c r="C1928" s="332"/>
      <c r="D1928" s="333"/>
      <c r="E1928" s="334"/>
      <c r="F1928" s="335"/>
      <c r="G1928" s="334"/>
      <c r="H1928" s="371"/>
      <c r="I1928" s="334"/>
      <c r="J1928" s="334"/>
      <c r="K1928" s="334"/>
      <c r="L1928" s="334"/>
      <c r="M1928" s="334"/>
      <c r="N1928" s="334"/>
      <c r="O1928" s="337"/>
      <c r="P1928" s="337"/>
      <c r="Q1928" s="338" t="str">
        <f t="shared" si="2097"/>
        <v xml:space="preserve"> </v>
      </c>
      <c r="R1928" s="339" t="str">
        <f t="shared" si="2098"/>
        <v/>
      </c>
      <c r="S1928" s="340" t="str">
        <f t="shared" si="2151"/>
        <v/>
      </c>
      <c r="T1928" s="341" t="str">
        <f t="shared" si="2099"/>
        <v/>
      </c>
      <c r="U1928" s="341" t="str">
        <f t="shared" si="2100"/>
        <v/>
      </c>
      <c r="V1928" s="341" t="str">
        <f t="shared" si="2101"/>
        <v/>
      </c>
      <c r="W1928" s="341" t="str">
        <f t="shared" si="2102"/>
        <v/>
      </c>
      <c r="X1928" s="340" t="str">
        <f t="shared" si="2152"/>
        <v/>
      </c>
      <c r="Y1928" s="342" t="str">
        <f t="shared" si="2153"/>
        <v/>
      </c>
      <c r="Z1928" s="343" t="str">
        <f t="shared" si="2154"/>
        <v/>
      </c>
      <c r="AA1928" s="344" t="str">
        <f t="shared" si="2155"/>
        <v/>
      </c>
      <c r="AB1928" s="345" t="str">
        <f t="shared" si="2103"/>
        <v/>
      </c>
      <c r="AC1928" s="346" t="str">
        <f t="shared" si="2104"/>
        <v/>
      </c>
      <c r="AD1928" s="346" t="str">
        <f t="shared" si="2105"/>
        <v/>
      </c>
      <c r="AE1928" s="344" t="str">
        <f t="shared" si="2156"/>
        <v/>
      </c>
      <c r="AF1928" s="346" t="str">
        <f t="shared" si="2106"/>
        <v/>
      </c>
      <c r="AG1928" s="344" t="str">
        <f t="shared" si="2157"/>
        <v/>
      </c>
      <c r="AH1928" s="344" t="str">
        <f t="shared" si="2158"/>
        <v/>
      </c>
      <c r="AI1928" s="344" t="str">
        <f t="shared" si="2159"/>
        <v/>
      </c>
      <c r="AJ1928" s="346" t="str">
        <f t="shared" si="2160"/>
        <v/>
      </c>
      <c r="AK1928" s="346" t="str">
        <f t="shared" si="2161"/>
        <v/>
      </c>
      <c r="AL1928" s="347" t="str">
        <f t="shared" si="2162"/>
        <v/>
      </c>
      <c r="AM1928" s="141"/>
      <c r="AN1928" s="141"/>
      <c r="AO1928" s="142"/>
      <c r="AP1928" s="58">
        <f t="shared" si="2107"/>
        <v>0</v>
      </c>
      <c r="AQ1928" s="318">
        <f>SUM(AP$10:AP1928)</f>
        <v>0</v>
      </c>
      <c r="AR1928" s="143">
        <f t="shared" si="2165"/>
        <v>0.1</v>
      </c>
      <c r="AS1928" s="144" t="str">
        <f t="shared" si="2108"/>
        <v/>
      </c>
      <c r="AT1928" s="144" t="str">
        <f t="shared" si="2135"/>
        <v/>
      </c>
      <c r="AU1928" s="145"/>
      <c r="AV1928" s="58">
        <f t="shared" si="2166"/>
        <v>0</v>
      </c>
      <c r="AW1928" s="318">
        <f>SUM(AV$10:AV1928)</f>
        <v>0</v>
      </c>
      <c r="AX1928" s="319">
        <f t="shared" si="2167"/>
        <v>0.1</v>
      </c>
      <c r="AY1928" s="144" t="str">
        <f t="shared" si="2149"/>
        <v/>
      </c>
      <c r="AZ1928" s="144" t="str">
        <f t="shared" si="2150"/>
        <v/>
      </c>
      <c r="BA1928" s="144"/>
      <c r="BB1928" s="146" t="str">
        <f t="shared" si="2109"/>
        <v/>
      </c>
      <c r="BC1928" s="66" t="str">
        <f t="shared" si="2148"/>
        <v/>
      </c>
      <c r="BD1928" s="195" t="str">
        <f t="shared" si="2110"/>
        <v/>
      </c>
      <c r="BG1928" s="286" t="str">
        <f t="shared" si="2111"/>
        <v/>
      </c>
      <c r="BY1928" s="211" t="str">
        <f t="shared" si="2112"/>
        <v/>
      </c>
      <c r="BZ1928" s="150" t="str">
        <f t="shared" si="2113"/>
        <v/>
      </c>
      <c r="CB1928" s="54" t="str">
        <f t="shared" si="2147"/>
        <v/>
      </c>
      <c r="CD1928" s="54" t="str">
        <f t="shared" si="2114"/>
        <v/>
      </c>
      <c r="CF1928" s="54" t="str">
        <f t="shared" si="2115"/>
        <v/>
      </c>
      <c r="CH1928" s="150" t="str">
        <f t="shared" si="2116"/>
        <v/>
      </c>
      <c r="CI1928" s="290"/>
      <c r="CJ1928" s="150" t="str">
        <f t="shared" si="2117"/>
        <v/>
      </c>
      <c r="CK1928" s="290"/>
      <c r="CL1928" s="54" t="str">
        <f t="shared" si="2136"/>
        <v/>
      </c>
      <c r="CM1928" s="290"/>
      <c r="CN1928" s="150" t="str">
        <f t="shared" si="2118"/>
        <v/>
      </c>
      <c r="CO1928" s="290"/>
      <c r="CP1928" s="150" t="str">
        <f t="shared" si="2119"/>
        <v/>
      </c>
      <c r="CQ1928" s="290"/>
      <c r="CR1928" s="150" t="str">
        <f t="shared" si="2120"/>
        <v/>
      </c>
      <c r="CS1928" s="290"/>
      <c r="CT1928" s="150" t="str">
        <f t="shared" si="2121"/>
        <v/>
      </c>
      <c r="CU1928" s="150"/>
      <c r="CV1928" s="150" t="str">
        <f t="shared" si="2122"/>
        <v/>
      </c>
      <c r="CW1928" s="94"/>
      <c r="CX1928" s="151" t="str">
        <f t="shared" si="2163"/>
        <v/>
      </c>
      <c r="CY1928" s="151" t="str">
        <f t="shared" si="2164"/>
        <v/>
      </c>
      <c r="CZ1928" s="152"/>
      <c r="DA1928" s="373" t="str">
        <f t="shared" si="2137"/>
        <v/>
      </c>
      <c r="DC1928" s="153">
        <f t="shared" si="2123"/>
        <v>0</v>
      </c>
      <c r="DD1928" s="153">
        <f t="shared" si="2124"/>
        <v>0</v>
      </c>
      <c r="DE1928" s="153">
        <f t="shared" si="2125"/>
        <v>0</v>
      </c>
      <c r="DF1928" s="158">
        <f t="shared" si="2126"/>
        <v>-4.7000000000000002E-3</v>
      </c>
      <c r="DG1928" s="159">
        <f t="shared" si="2138"/>
        <v>-1.1703000000000001</v>
      </c>
      <c r="DH1928" s="158">
        <f t="shared" si="2127"/>
        <v>3.1999999999999997E-3</v>
      </c>
      <c r="DI1928" s="159">
        <f t="shared" si="2139"/>
        <v>0.79679999999999995</v>
      </c>
      <c r="DJ1928" s="158">
        <f t="shared" si="2128"/>
        <v>-2.7000000000000001E-3</v>
      </c>
      <c r="DK1928" s="159">
        <f t="shared" si="2140"/>
        <v>-0.67230000000000001</v>
      </c>
      <c r="DL1928" s="158">
        <f t="shared" si="2129"/>
        <v>1.1999999999999999E-3</v>
      </c>
      <c r="DM1928" s="159">
        <f t="shared" si="2141"/>
        <v>0.29879999999999995</v>
      </c>
      <c r="DN1928" s="158">
        <f t="shared" si="2130"/>
        <v>1.46E-2</v>
      </c>
      <c r="DO1928" s="159">
        <f t="shared" si="2142"/>
        <v>3.6354000000000002</v>
      </c>
      <c r="DP1928" s="158">
        <f t="shared" si="2131"/>
        <v>-1.2999999999999999E-2</v>
      </c>
      <c r="DQ1928" s="159">
        <f t="shared" si="2143"/>
        <v>-3.2369999999999997</v>
      </c>
      <c r="DR1928" s="158">
        <f t="shared" si="2132"/>
        <v>-6.7000000000000002E-3</v>
      </c>
      <c r="DS1928" s="159">
        <f t="shared" si="2144"/>
        <v>-1.6683000000000001</v>
      </c>
      <c r="DT1928" s="158">
        <f t="shared" si="2133"/>
        <v>-1.2999999999999999E-2</v>
      </c>
      <c r="DU1928" s="159">
        <f t="shared" si="2145"/>
        <v>-3.2369999999999997</v>
      </c>
      <c r="DV1928" s="158">
        <f t="shared" si="2134"/>
        <v>-6.7000000000000002E-3</v>
      </c>
      <c r="DW1928" s="160">
        <f t="shared" si="2146"/>
        <v>-1.6683000000000001</v>
      </c>
    </row>
    <row r="1929" spans="1:127" ht="24.95" customHeight="1" x14ac:dyDescent="0.2">
      <c r="A1929" s="272">
        <v>1920</v>
      </c>
      <c r="B1929" s="336"/>
      <c r="C1929" s="332"/>
      <c r="D1929" s="333"/>
      <c r="E1929" s="334"/>
      <c r="F1929" s="335"/>
      <c r="G1929" s="334"/>
      <c r="H1929" s="371"/>
      <c r="I1929" s="334"/>
      <c r="J1929" s="334"/>
      <c r="K1929" s="334"/>
      <c r="L1929" s="334"/>
      <c r="M1929" s="334"/>
      <c r="N1929" s="334"/>
      <c r="O1929" s="337"/>
      <c r="P1929" s="337"/>
      <c r="Q1929" s="338" t="str">
        <f t="shared" si="2097"/>
        <v xml:space="preserve"> </v>
      </c>
      <c r="R1929" s="339" t="str">
        <f t="shared" si="2098"/>
        <v/>
      </c>
      <c r="S1929" s="340" t="str">
        <f t="shared" si="2151"/>
        <v/>
      </c>
      <c r="T1929" s="341" t="str">
        <f t="shared" si="2099"/>
        <v/>
      </c>
      <c r="U1929" s="341" t="str">
        <f t="shared" si="2100"/>
        <v/>
      </c>
      <c r="V1929" s="341" t="str">
        <f t="shared" si="2101"/>
        <v/>
      </c>
      <c r="W1929" s="341" t="str">
        <f t="shared" si="2102"/>
        <v/>
      </c>
      <c r="X1929" s="340" t="str">
        <f t="shared" si="2152"/>
        <v/>
      </c>
      <c r="Y1929" s="342" t="str">
        <f t="shared" si="2153"/>
        <v/>
      </c>
      <c r="Z1929" s="343" t="str">
        <f t="shared" si="2154"/>
        <v/>
      </c>
      <c r="AA1929" s="344" t="str">
        <f t="shared" si="2155"/>
        <v/>
      </c>
      <c r="AB1929" s="345" t="str">
        <f t="shared" si="2103"/>
        <v/>
      </c>
      <c r="AC1929" s="346" t="str">
        <f t="shared" si="2104"/>
        <v/>
      </c>
      <c r="AD1929" s="346" t="str">
        <f t="shared" si="2105"/>
        <v/>
      </c>
      <c r="AE1929" s="344" t="str">
        <f t="shared" si="2156"/>
        <v/>
      </c>
      <c r="AF1929" s="346" t="str">
        <f t="shared" si="2106"/>
        <v/>
      </c>
      <c r="AG1929" s="344" t="str">
        <f t="shared" si="2157"/>
        <v/>
      </c>
      <c r="AH1929" s="344" t="str">
        <f t="shared" si="2158"/>
        <v/>
      </c>
      <c r="AI1929" s="344" t="str">
        <f t="shared" si="2159"/>
        <v/>
      </c>
      <c r="AJ1929" s="346" t="str">
        <f t="shared" si="2160"/>
        <v/>
      </c>
      <c r="AK1929" s="346" t="str">
        <f t="shared" si="2161"/>
        <v/>
      </c>
      <c r="AL1929" s="347" t="str">
        <f t="shared" si="2162"/>
        <v/>
      </c>
      <c r="AM1929" s="141"/>
      <c r="AN1929" s="141"/>
      <c r="AO1929" s="142"/>
      <c r="AP1929" s="58">
        <f t="shared" si="2107"/>
        <v>0</v>
      </c>
      <c r="AQ1929" s="318">
        <f>SUM(AP$10:AP1929)</f>
        <v>0</v>
      </c>
      <c r="AR1929" s="143">
        <f t="shared" si="2165"/>
        <v>0.1</v>
      </c>
      <c r="AS1929" s="144" t="str">
        <f t="shared" si="2108"/>
        <v/>
      </c>
      <c r="AT1929" s="144" t="str">
        <f t="shared" si="2135"/>
        <v/>
      </c>
      <c r="AU1929" s="145"/>
      <c r="AV1929" s="58">
        <f t="shared" si="2166"/>
        <v>0</v>
      </c>
      <c r="AW1929" s="318">
        <f>SUM(AV$10:AV1929)</f>
        <v>0</v>
      </c>
      <c r="AX1929" s="319">
        <f t="shared" si="2167"/>
        <v>0.1</v>
      </c>
      <c r="AY1929" s="144" t="str">
        <f t="shared" si="2149"/>
        <v/>
      </c>
      <c r="AZ1929" s="144" t="str">
        <f t="shared" si="2150"/>
        <v/>
      </c>
      <c r="BA1929" s="144"/>
      <c r="BB1929" s="146" t="str">
        <f t="shared" si="2109"/>
        <v/>
      </c>
      <c r="BC1929" s="66" t="str">
        <f t="shared" si="2148"/>
        <v/>
      </c>
      <c r="BD1929" s="195" t="str">
        <f t="shared" si="2110"/>
        <v/>
      </c>
      <c r="BG1929" s="286" t="str">
        <f t="shared" si="2111"/>
        <v/>
      </c>
      <c r="BY1929" s="211" t="str">
        <f t="shared" si="2112"/>
        <v/>
      </c>
      <c r="BZ1929" s="150" t="str">
        <f t="shared" si="2113"/>
        <v/>
      </c>
      <c r="CB1929" s="54" t="str">
        <f t="shared" si="2147"/>
        <v/>
      </c>
      <c r="CD1929" s="54" t="str">
        <f t="shared" si="2114"/>
        <v/>
      </c>
      <c r="CF1929" s="54" t="str">
        <f t="shared" si="2115"/>
        <v/>
      </c>
      <c r="CH1929" s="150" t="str">
        <f t="shared" si="2116"/>
        <v/>
      </c>
      <c r="CI1929" s="290"/>
      <c r="CJ1929" s="150" t="str">
        <f t="shared" si="2117"/>
        <v/>
      </c>
      <c r="CK1929" s="290"/>
      <c r="CL1929" s="54" t="str">
        <f t="shared" si="2136"/>
        <v/>
      </c>
      <c r="CM1929" s="290"/>
      <c r="CN1929" s="150" t="str">
        <f t="shared" si="2118"/>
        <v/>
      </c>
      <c r="CO1929" s="290"/>
      <c r="CP1929" s="150" t="str">
        <f t="shared" si="2119"/>
        <v/>
      </c>
      <c r="CQ1929" s="290"/>
      <c r="CR1929" s="150" t="str">
        <f t="shared" si="2120"/>
        <v/>
      </c>
      <c r="CS1929" s="290"/>
      <c r="CT1929" s="150" t="str">
        <f t="shared" si="2121"/>
        <v/>
      </c>
      <c r="CU1929" s="150"/>
      <c r="CV1929" s="150" t="str">
        <f t="shared" si="2122"/>
        <v/>
      </c>
      <c r="CW1929" s="94"/>
      <c r="CX1929" s="151" t="str">
        <f t="shared" si="2163"/>
        <v/>
      </c>
      <c r="CY1929" s="151" t="str">
        <f t="shared" si="2164"/>
        <v/>
      </c>
      <c r="CZ1929" s="152"/>
      <c r="DA1929" s="373" t="str">
        <f t="shared" si="2137"/>
        <v/>
      </c>
      <c r="DC1929" s="153">
        <f t="shared" si="2123"/>
        <v>0</v>
      </c>
      <c r="DD1929" s="153">
        <f t="shared" si="2124"/>
        <v>0</v>
      </c>
      <c r="DE1929" s="153">
        <f t="shared" si="2125"/>
        <v>0</v>
      </c>
      <c r="DF1929" s="158">
        <f t="shared" si="2126"/>
        <v>-4.7000000000000002E-3</v>
      </c>
      <c r="DG1929" s="159">
        <f t="shared" si="2138"/>
        <v>-1.1703000000000001</v>
      </c>
      <c r="DH1929" s="158">
        <f t="shared" si="2127"/>
        <v>3.1999999999999997E-3</v>
      </c>
      <c r="DI1929" s="159">
        <f t="shared" si="2139"/>
        <v>0.79679999999999995</v>
      </c>
      <c r="DJ1929" s="158">
        <f t="shared" si="2128"/>
        <v>-2.7000000000000001E-3</v>
      </c>
      <c r="DK1929" s="159">
        <f t="shared" si="2140"/>
        <v>-0.67230000000000001</v>
      </c>
      <c r="DL1929" s="158">
        <f t="shared" si="2129"/>
        <v>1.1999999999999999E-3</v>
      </c>
      <c r="DM1929" s="159">
        <f t="shared" si="2141"/>
        <v>0.29879999999999995</v>
      </c>
      <c r="DN1929" s="158">
        <f t="shared" si="2130"/>
        <v>1.46E-2</v>
      </c>
      <c r="DO1929" s="159">
        <f t="shared" si="2142"/>
        <v>3.6354000000000002</v>
      </c>
      <c r="DP1929" s="158">
        <f t="shared" si="2131"/>
        <v>-1.2999999999999999E-2</v>
      </c>
      <c r="DQ1929" s="159">
        <f t="shared" si="2143"/>
        <v>-3.2369999999999997</v>
      </c>
      <c r="DR1929" s="158">
        <f t="shared" si="2132"/>
        <v>-6.7000000000000002E-3</v>
      </c>
      <c r="DS1929" s="159">
        <f t="shared" si="2144"/>
        <v>-1.6683000000000001</v>
      </c>
      <c r="DT1929" s="158">
        <f t="shared" si="2133"/>
        <v>-1.2999999999999999E-2</v>
      </c>
      <c r="DU1929" s="159">
        <f t="shared" si="2145"/>
        <v>-3.2369999999999997</v>
      </c>
      <c r="DV1929" s="158">
        <f t="shared" si="2134"/>
        <v>-6.7000000000000002E-3</v>
      </c>
      <c r="DW1929" s="160">
        <f t="shared" si="2146"/>
        <v>-1.6683000000000001</v>
      </c>
    </row>
    <row r="1930" spans="1:127" ht="24.95" customHeight="1" x14ac:dyDescent="0.2">
      <c r="A1930" s="272">
        <v>1921</v>
      </c>
      <c r="B1930" s="336"/>
      <c r="C1930" s="332"/>
      <c r="D1930" s="333"/>
      <c r="E1930" s="334"/>
      <c r="F1930" s="335"/>
      <c r="G1930" s="334"/>
      <c r="H1930" s="371"/>
      <c r="I1930" s="334"/>
      <c r="J1930" s="334"/>
      <c r="K1930" s="334"/>
      <c r="L1930" s="334"/>
      <c r="M1930" s="334"/>
      <c r="N1930" s="334"/>
      <c r="O1930" s="337"/>
      <c r="P1930" s="337"/>
      <c r="Q1930" s="338" t="str">
        <f t="shared" ref="Q1930:Q1993" si="2168">IF(P1930=""," ",IF($N$3="in WC",IF(F1930="","",IF(F1930=6,DF1930,IF(F1930=8,DH1930,IF(F1930=10,DJ1930,IF(F1930=12,DL1930,IF(F1930=14,DN1930,IF(F1930="12x18",DP1930,IF(F1930="12x24",DR1930,IF(F1930="12x36",DT1930,IF(F1930="12x48",DV1930)))))))))),IF(F1930=6,DG1930,IF(F1930=8,DI1930,IF(F1930=10,DK1930,IF(F1930=12,DM1930,IF(F1930=14,DO1930,IF(F1930="12x18",DQ1930,IF(F1930="12x24",DS1930,IF(F1930="12x36",DU1930,IF(F1930="12x48",DW1930)))))))))))</f>
        <v xml:space="preserve"> </v>
      </c>
      <c r="R1930" s="339" t="str">
        <f t="shared" ref="R1930:R1993" si="2169">IF(F1930="","",LOOKUP(F1930,$BI$14:$BI$22,$BP$14:$BP$22))</f>
        <v/>
      </c>
      <c r="S1930" s="340" t="str">
        <f t="shared" si="2151"/>
        <v/>
      </c>
      <c r="T1930" s="341" t="str">
        <f t="shared" ref="T1930:T1993" si="2170">IF(F1930="","",IF($N$2="CFM",LOOKUP(F1930,$BI$14:$BJ$22),IF($N$2="LPS", LOOKUP(F1930,$BI$173:$BJ$181),IF($N$2="CMH",LOOKUP(F1930,$BI$187:$BJ$195)," "))))</f>
        <v/>
      </c>
      <c r="U1930" s="341" t="str">
        <f t="shared" ref="U1930:U1993" si="2171">IF(F1930="","",IF($N$2="CFM",LOOKUP(F1930,$BI$14:$BI$22,$BL$14:$BL$22),IF($N$2="LPS", LOOKUP(F1930,$BI$173:$BI$181,$BL$173:$BL$181),IF($N$2="CMH",LOOKUP(F1930,$BI$187:$BI$195,$BL$187:$BL$195)," "))))</f>
        <v/>
      </c>
      <c r="V1930" s="341" t="str">
        <f t="shared" ref="V1930:V1993" si="2172">IF(F1930="","",IF($N$2="CFM",LOOKUP(F1930,$BI$14:$BI$22,$BM$14:$BM$22),IF($N$2="LPS", LOOKUP(F1930,$BI$173:$BI$181,$BM$173:$BM$181),IF($N$2="CMH",LOOKUP(F1930,$BI$187:$BI$195,$BM$187:$BM$195)," "))))</f>
        <v/>
      </c>
      <c r="W1930" s="341" t="str">
        <f t="shared" ref="W1930:W1993" si="2173">IF(F1930="","",IF($N$2="CFM",LOOKUP(F1930,$BI$14:$BI$22,$BN$14:$BN$22),IF($N$2="LPS", LOOKUP(F1930,$BI$173:$BI$181,$BN$173:$BN$181),IF($N$2="CMH",LOOKUP(F1930,$BI$187:$BI$195,$BN$187:$BN$195)," "))))</f>
        <v/>
      </c>
      <c r="X1930" s="340" t="str">
        <f t="shared" si="2152"/>
        <v/>
      </c>
      <c r="Y1930" s="342" t="str">
        <f t="shared" si="2153"/>
        <v/>
      </c>
      <c r="Z1930" s="343" t="str">
        <f t="shared" si="2154"/>
        <v/>
      </c>
      <c r="AA1930" s="344" t="str">
        <f t="shared" si="2155"/>
        <v/>
      </c>
      <c r="AB1930" s="345" t="str">
        <f t="shared" ref="AB1930:AB1993" si="2174">IF(F1930="","",LOOKUP(F1930,$BI$14:$BI$22,$BQ$14:$BQ$22))</f>
        <v/>
      </c>
      <c r="AC1930" s="346" t="str">
        <f t="shared" ref="AC1930:AC1993" si="2175">IF(G1930="","",LOOKUP(G1930,$BI$31:$BJ$37))</f>
        <v/>
      </c>
      <c r="AD1930" s="346" t="str">
        <f t="shared" ref="AD1930:AD1993" si="2176">IF(H1930="","",LOOKUP(H1930,$BI$41:$BJ$47))</f>
        <v/>
      </c>
      <c r="AE1930" s="344" t="str">
        <f t="shared" si="2156"/>
        <v/>
      </c>
      <c r="AF1930" s="346" t="str">
        <f t="shared" ref="AF1930:AF1993" si="2177">IF(F1930="","",LOOKUP(F1930,$BI$14:$BI$22,$BO$14:$BO$22))</f>
        <v/>
      </c>
      <c r="AG1930" s="344" t="str">
        <f t="shared" si="2157"/>
        <v/>
      </c>
      <c r="AH1930" s="344" t="str">
        <f t="shared" si="2158"/>
        <v/>
      </c>
      <c r="AI1930" s="344" t="str">
        <f t="shared" si="2159"/>
        <v/>
      </c>
      <c r="AJ1930" s="346" t="str">
        <f t="shared" si="2160"/>
        <v/>
      </c>
      <c r="AK1930" s="346" t="str">
        <f t="shared" si="2161"/>
        <v/>
      </c>
      <c r="AL1930" s="347" t="str">
        <f t="shared" si="2162"/>
        <v/>
      </c>
      <c r="AM1930" s="141"/>
      <c r="AN1930" s="141"/>
      <c r="AO1930" s="142"/>
      <c r="AP1930" s="58">
        <f t="shared" ref="AP1930:AP1993" si="2178">IF(S1930="NO",1,0)</f>
        <v>0</v>
      </c>
      <c r="AQ1930" s="318">
        <f>SUM(AP$10:AP1930)</f>
        <v>0</v>
      </c>
      <c r="AR1930" s="143">
        <f t="shared" si="2165"/>
        <v>0.1</v>
      </c>
      <c r="AS1930" s="144" t="str">
        <f t="shared" ref="AS1930:AS1993" si="2179">IF(S1930="NO",C1930,"")</f>
        <v/>
      </c>
      <c r="AT1930" s="144" t="str">
        <f t="shared" si="2135"/>
        <v/>
      </c>
      <c r="AU1930" s="145"/>
      <c r="AV1930" s="58">
        <f t="shared" si="2166"/>
        <v>0</v>
      </c>
      <c r="AW1930" s="318">
        <f>SUM(AV$10:AV1930)</f>
        <v>0</v>
      </c>
      <c r="AX1930" s="319">
        <f t="shared" si="2167"/>
        <v>0.1</v>
      </c>
      <c r="AY1930" s="144" t="str">
        <f t="shared" si="2149"/>
        <v/>
      </c>
      <c r="AZ1930" s="144" t="str">
        <f t="shared" si="2150"/>
        <v/>
      </c>
      <c r="BA1930" s="144"/>
      <c r="BB1930" s="146" t="str">
        <f t="shared" ref="BB1930:BB1993" si="2180">CONCATENATE(Y1930,Z1930,AB1930,AC1930,AD1930,AE1930,AF1930,AG1930,AH1930,AI1930,AJ1930,AK1930,AL1930)</f>
        <v/>
      </c>
      <c r="BC1930" s="66" t="str">
        <f t="shared" si="2148"/>
        <v/>
      </c>
      <c r="BD1930" s="195" t="str">
        <f t="shared" ref="BD1930:BD1993" si="2181">IF(N1930="","",N1930)</f>
        <v/>
      </c>
      <c r="BG1930" s="286" t="str">
        <f t="shared" ref="BG1930:BG1993" si="2182">IF(D1930="","",Q1930-$T$3)</f>
        <v/>
      </c>
      <c r="BY1930" s="211" t="str">
        <f t="shared" ref="BY1930:BY1993" si="2183">IF(G1930="","",IF(LEFT(G1930,3)="304","_304SS",IF(LEFT(G1930,3)="316","_316SS",G1930)))</f>
        <v/>
      </c>
      <c r="BZ1930" s="150" t="str">
        <f t="shared" ref="BZ1930:BZ1993" si="2184">IF(E1930="AVT3000","AV3000X",IF(E1930="AVC5000","AVC5000X",IF(E1930="H-AVT3000","H_AV3000",IF(E1930="H-AVC5000","H_AVC5000",""))))</f>
        <v/>
      </c>
      <c r="CB1930" s="54" t="str">
        <f t="shared" si="2147"/>
        <v/>
      </c>
      <c r="CD1930" s="54" t="str">
        <f t="shared" ref="CD1930:CD1993" si="2185">IF(D1930="supply","supply",IF(D1930="FH Exhaust","FHExhaust", IF(D1930="GE","GE",IF(D1930="Other Exhaust","OtherExhaust",IF(D1930="Return","Return",IF(D1930="Cage Rack","CageRack",IF(D1930="Bio Safety Cab","BioSafetyCab",IF(D1930="Canopy Ex","CanopyEx",IF(D1930="Snorkel","Snorkel",IF(D1930="Acid resistant","AcidRes",""))))))))))</f>
        <v/>
      </c>
      <c r="CF1930" s="54" t="str">
        <f t="shared" ref="CF1930:CF1993" si="2186">IF(D1930="supply","supplyV",IF(D1930="FH Exhaust","FHExhaustV",IF(D1930="GE","GEV",IF(D1930="Other Exhaust","OtherExhaustV",IF(D1930="Return","ReturnV",IF(D1930="Cage Rack","CageRackV",IF(D1930="Bio Safety Cab","BioSafetyCabV",IF(D1930="Canopy Ex","CanopyExV",IF(D1930="Snorkel","SnorkelV",IF(D1930="Acid resistant","AcidResV",""))))))))))</f>
        <v/>
      </c>
      <c r="CH1930" s="150" t="str">
        <f t="shared" ref="CH1930:CH1993" si="2187">IF(F1930=6,"AL",IF(F1930=8,"AL",(IF(F1930=10,"AL",IF(F1930=12,"AL",IF(F1930=14,"AL",IF(F1930="12x18","NOAL",IF(F1930="12x24","NOAL",IF(F1930="12x36","NOAL",IF(F1930="12x48","NOAL",""))))))))))</f>
        <v/>
      </c>
      <c r="CI1930" s="290"/>
      <c r="CJ1930" s="150" t="str">
        <f t="shared" ref="CJ1930:CJ1993" si="2188">IF(AND(D1930="acid resistant",E1930="AVC5000"),"AVC5000MC",IF(AND(D1930="acid resistant",E1930="AVT3000"),"AV3000MC",IF(E1930="AVT3000","AV3000M",IF(E1930="AVC5000","AVC5000M",IF(E1930="H-AVT3000","H_AV3000M",IF(E1930="H-AVC5000","H_AVC5000M",""))))))</f>
        <v/>
      </c>
      <c r="CK1930" s="290"/>
      <c r="CL1930" s="54" t="str">
        <f t="shared" si="2136"/>
        <v/>
      </c>
      <c r="CM1930" s="290"/>
      <c r="CN1930" s="150" t="str">
        <f t="shared" ref="CN1930:CN1993" si="2189">IF(G1930="PFAcoated","NOSOPFA",IF(F1930=6,"NOSO",IF(F1930=8,"SO",(IF(F1930=10,"SO",IF(F1930=12,"SO",IF(F1930=14,"SO",IF(F1930="12x18","SO",IF(F1930="12x24","SO",IF(F1930="12x36","SO",IF(F1930="12x48","SO","")))))))))))</f>
        <v/>
      </c>
      <c r="CO1930" s="290"/>
      <c r="CP1930" s="150" t="str">
        <f t="shared" ref="CP1930:CP1993" si="2190">IF(G1930="","",IF(G1930="PFACoated", "NOFL","FL"))</f>
        <v/>
      </c>
      <c r="CQ1930" s="290"/>
      <c r="CR1930" s="150" t="str">
        <f t="shared" ref="CR1930:CR1993" si="2191">IF(S1930="YES","CTL",IF(S1930="NO","NOCTL",""))</f>
        <v/>
      </c>
      <c r="CS1930" s="290"/>
      <c r="CT1930" s="150" t="str">
        <f t="shared" ref="CT1930:CT1993" si="2192">IF(E1930="H-AVT3000","H_AVT3A",IF(E1930="AVT3000","AVT3A",IF(E1930="H-AVC5000","AVCA",IF(E1930="AVC5000","AVCA",""))))</f>
        <v/>
      </c>
      <c r="CU1930" s="150"/>
      <c r="CV1930" s="150" t="str">
        <f t="shared" ref="CV1930:CV1993" si="2193">IF(E1930="","",IF(E1930="H-AVT3000","H_AVT3B",IF(E1930="AVT3000","AVT3B",IF(E1930="H-AVC5000","AVCB",IF(E1930="AVC5000","AVCB")))))</f>
        <v/>
      </c>
      <c r="CW1930" s="94"/>
      <c r="CX1930" s="151" t="str">
        <f t="shared" si="2163"/>
        <v/>
      </c>
      <c r="CY1930" s="151" t="str">
        <f t="shared" si="2164"/>
        <v/>
      </c>
      <c r="CZ1930" s="152"/>
      <c r="DA1930" s="373" t="str">
        <f t="shared" si="2137"/>
        <v/>
      </c>
      <c r="DC1930" s="153">
        <f t="shared" ref="DC1930:DC1993" si="2194">P1930</f>
        <v>0</v>
      </c>
      <c r="DD1930" s="153">
        <f t="shared" ref="DD1930:DD1993" si="2195">P1930*$DD$6</f>
        <v>0</v>
      </c>
      <c r="DE1930" s="153">
        <f t="shared" ref="DE1930:DE1993" si="2196">P1930*$DE$6</f>
        <v>0</v>
      </c>
      <c r="DF1930" s="158">
        <f t="shared" ref="DF1930:DF1993" si="2197">IF($N$2="CFM",(0.0026*(($DC1930)/25)^2+0.0035*($DC1930)/25-0.0047),IF($N$2="LPS",(0.0026*(($DD1930)/25)^2+0.0035*($DD1930)/25-0.0047),IF($N$2="CMH",(0.0026*(($DE1930)/25)^2+0.0035*($DE1930)/25-0.0047),"")))</f>
        <v>-4.7000000000000002E-3</v>
      </c>
      <c r="DG1930" s="159">
        <f t="shared" si="2138"/>
        <v>-1.1703000000000001</v>
      </c>
      <c r="DH1930" s="158">
        <f t="shared" ref="DH1930:DH1993" si="2198">IF($N$2="CFM",(0.0017*(($DC1930-50)/50)^2+0.0041*($DC1930-50)/50+0.0056),IF($N$2="LPS",(0.0017*(($DD1930-50)/50)^2+0.0041*($DD1930-50)/50+0.0056),IF($N$2="CMH",(0.0017*(($DE1930-50)/50)^2+0.0041*($DE1930-50)/50+0.0056),"")))</f>
        <v>3.1999999999999997E-3</v>
      </c>
      <c r="DI1930" s="159">
        <f t="shared" si="2139"/>
        <v>0.79679999999999995</v>
      </c>
      <c r="DJ1930" s="158">
        <f t="shared" ref="DJ1930:DJ1993" si="2199">IF($N$2="CFM",(0.0026*(($DC1930)/100)^2+0.0012*($DC1930)/100-0.0027),IF($N$2="LPS",(0.0026*(($DD1930)/100)^2+0.0012*($DD1930)/100-0.0027),IF($N$2="CMH",(0.0026*(($DE1930)/100)^2+0.0012*($DE1930)/100-0.0027),"")))</f>
        <v>-2.7000000000000001E-3</v>
      </c>
      <c r="DK1930" s="159">
        <f t="shared" si="2140"/>
        <v>-0.67230000000000001</v>
      </c>
      <c r="DL1930" s="158">
        <f t="shared" ref="DL1930:DL1993" si="2200">IF($N$2="CFM",(0.0056*(($DC1930)/200)^2-0.0008*($DC1930)/200+0.0012),IF($N$2="LPS",(0.0056*(($DD1930)/200)^2-0.0008*($DD1930)/200+0.0012),IF($N$2="CMH",(0.0056*(($DE1930)/200)^2-0.0008*($DE1930)/200+0.0012),"")))</f>
        <v>1.1999999999999999E-3</v>
      </c>
      <c r="DM1930" s="159">
        <f t="shared" si="2141"/>
        <v>0.29879999999999995</v>
      </c>
      <c r="DN1930" s="158">
        <f t="shared" ref="DN1930:DN1993" si="2201">IF($N$2="CFM",(0.0062*(($DC1930)/300)^2-0.0094*($DC1930)/300+0.0146),IF($N$2="LPS",(0.0062*(($DD1930)/300)^2-0.0094*($DD1930)/300+0.0146),IF($N$2="CMH",(0.0062*(($DE1930)/300)^2-0.0094*($DE1930)/300+0.0146),"")))</f>
        <v>1.46E-2</v>
      </c>
      <c r="DO1930" s="159">
        <f t="shared" si="2142"/>
        <v>3.6354000000000002</v>
      </c>
      <c r="DP1930" s="158">
        <f t="shared" ref="DP1930:DP1993" si="2202">IF($N$2="CFM",(0.0058*((DC1930)/400)^2+0.0106*(DC1930)/400-0.013),IF($N$2="LPS",(0.0058*((DD1930)/400)^2+0.0106*(DD1930)/400-0.013),IF($N$2="CMH",(0.0058*((DE1930)/400)^2+0.0106*(DE1930)/400-0.013),"")))</f>
        <v>-1.2999999999999999E-2</v>
      </c>
      <c r="DQ1930" s="159">
        <f t="shared" si="2143"/>
        <v>-3.2369999999999997</v>
      </c>
      <c r="DR1930" s="158">
        <f t="shared" ref="DR1930:DR1993" si="2203">IF($N$2="CFM",(0.0063*(($DC1930)/500)^2+0.0066*($DC1930)/500-0.0067),IF($N$2="LPS",(0.0063*(($DD1930)/500)^2+0.0066*($DD1930)/500-0.0067),IF($N$2="CMH",(0.0063*(($DE1930)/500)^2+0.0066*($DE1930)/500-0.0067),"")))</f>
        <v>-6.7000000000000002E-3</v>
      </c>
      <c r="DS1930" s="159">
        <f t="shared" si="2144"/>
        <v>-1.6683000000000001</v>
      </c>
      <c r="DT1930" s="158">
        <f t="shared" ref="DT1930:DT1993" si="2204">IF($N$2="CFM",(0.0058*(($DC1930)/800)^2+0.0106*($DC1930)/800-0.013),IF($N$2="LPS",(0.0058*(($DD1930)/800)^2+0.0106*($DD1930)/800-0.013),IF($N$2="CMH",(0.0058*(($DE1930)/800)^2+0.0106*($DE1930)/800-0.013),"")))</f>
        <v>-1.2999999999999999E-2</v>
      </c>
      <c r="DU1930" s="159">
        <f t="shared" si="2145"/>
        <v>-3.2369999999999997</v>
      </c>
      <c r="DV1930" s="158">
        <f t="shared" ref="DV1930:DV1993" si="2205">IF($N$2="CFM",(0.0063*(($DC1930)/1000)^2+0.0066*($DC1930)/1000-0.0067),IF($N$2="LPS",(0.0063*(($DD1930)/1000)^2+0.0066*($DD1930)/1000-0.0067),IF($N$2="CMH",(0.0063*(($DE1930)/1000)^2+0.0066*($DE1930)/1000-0.0067),"")))</f>
        <v>-6.7000000000000002E-3</v>
      </c>
      <c r="DW1930" s="160">
        <f t="shared" si="2146"/>
        <v>-1.6683000000000001</v>
      </c>
    </row>
    <row r="1931" spans="1:127" ht="24.95" customHeight="1" x14ac:dyDescent="0.2">
      <c r="A1931" s="272">
        <v>1922</v>
      </c>
      <c r="B1931" s="336"/>
      <c r="C1931" s="332"/>
      <c r="D1931" s="333"/>
      <c r="E1931" s="334"/>
      <c r="F1931" s="335"/>
      <c r="G1931" s="334"/>
      <c r="H1931" s="371"/>
      <c r="I1931" s="334"/>
      <c r="J1931" s="334"/>
      <c r="K1931" s="334"/>
      <c r="L1931" s="334"/>
      <c r="M1931" s="334"/>
      <c r="N1931" s="334"/>
      <c r="O1931" s="337"/>
      <c r="P1931" s="337"/>
      <c r="Q1931" s="338" t="str">
        <f t="shared" si="2168"/>
        <v xml:space="preserve"> </v>
      </c>
      <c r="R1931" s="339" t="str">
        <f t="shared" si="2169"/>
        <v/>
      </c>
      <c r="S1931" s="340" t="str">
        <f t="shared" si="2151"/>
        <v/>
      </c>
      <c r="T1931" s="341" t="str">
        <f t="shared" si="2170"/>
        <v/>
      </c>
      <c r="U1931" s="341" t="str">
        <f t="shared" si="2171"/>
        <v/>
      </c>
      <c r="V1931" s="341" t="str">
        <f t="shared" si="2172"/>
        <v/>
      </c>
      <c r="W1931" s="341" t="str">
        <f t="shared" si="2173"/>
        <v/>
      </c>
      <c r="X1931" s="340" t="str">
        <f t="shared" si="2152"/>
        <v/>
      </c>
      <c r="Y1931" s="342" t="str">
        <f t="shared" si="2153"/>
        <v/>
      </c>
      <c r="Z1931" s="343" t="str">
        <f t="shared" si="2154"/>
        <v/>
      </c>
      <c r="AA1931" s="344" t="str">
        <f t="shared" si="2155"/>
        <v/>
      </c>
      <c r="AB1931" s="345" t="str">
        <f t="shared" si="2174"/>
        <v/>
      </c>
      <c r="AC1931" s="346" t="str">
        <f t="shared" si="2175"/>
        <v/>
      </c>
      <c r="AD1931" s="346" t="str">
        <f t="shared" si="2176"/>
        <v/>
      </c>
      <c r="AE1931" s="344" t="str">
        <f t="shared" si="2156"/>
        <v/>
      </c>
      <c r="AF1931" s="346" t="str">
        <f t="shared" si="2177"/>
        <v/>
      </c>
      <c r="AG1931" s="344" t="str">
        <f t="shared" si="2157"/>
        <v/>
      </c>
      <c r="AH1931" s="344" t="str">
        <f t="shared" si="2158"/>
        <v/>
      </c>
      <c r="AI1931" s="344" t="str">
        <f t="shared" si="2159"/>
        <v/>
      </c>
      <c r="AJ1931" s="346" t="str">
        <f t="shared" si="2160"/>
        <v/>
      </c>
      <c r="AK1931" s="346" t="str">
        <f t="shared" si="2161"/>
        <v/>
      </c>
      <c r="AL1931" s="347" t="str">
        <f t="shared" si="2162"/>
        <v/>
      </c>
      <c r="AM1931" s="141"/>
      <c r="AN1931" s="141"/>
      <c r="AO1931" s="142"/>
      <c r="AP1931" s="58">
        <f t="shared" si="2178"/>
        <v>0</v>
      </c>
      <c r="AQ1931" s="318">
        <f>SUM(AP$10:AP1931)</f>
        <v>0</v>
      </c>
      <c r="AR1931" s="143">
        <f t="shared" si="2165"/>
        <v>0.1</v>
      </c>
      <c r="AS1931" s="144" t="str">
        <f t="shared" si="2179"/>
        <v/>
      </c>
      <c r="AT1931" s="144" t="str">
        <f t="shared" ref="AT1931:AT1994" si="2206">IF(S1931="no",IF(B1931="","",B1931),"")</f>
        <v/>
      </c>
      <c r="AU1931" s="145"/>
      <c r="AV1931" s="58">
        <f t="shared" si="2166"/>
        <v>0</v>
      </c>
      <c r="AW1931" s="318">
        <f>SUM(AV$10:AV1931)</f>
        <v>0</v>
      </c>
      <c r="AX1931" s="319">
        <f t="shared" si="2167"/>
        <v>0.1</v>
      </c>
      <c r="AY1931" s="144" t="str">
        <f t="shared" si="2149"/>
        <v/>
      </c>
      <c r="AZ1931" s="144" t="str">
        <f t="shared" si="2150"/>
        <v/>
      </c>
      <c r="BA1931" s="144"/>
      <c r="BB1931" s="146" t="str">
        <f t="shared" si="2180"/>
        <v/>
      </c>
      <c r="BC1931" s="66" t="str">
        <f t="shared" si="2148"/>
        <v/>
      </c>
      <c r="BD1931" s="195" t="str">
        <f t="shared" si="2181"/>
        <v/>
      </c>
      <c r="BG1931" s="286" t="str">
        <f t="shared" si="2182"/>
        <v/>
      </c>
      <c r="BY1931" s="211" t="str">
        <f t="shared" si="2183"/>
        <v/>
      </c>
      <c r="BZ1931" s="150" t="str">
        <f t="shared" si="2184"/>
        <v/>
      </c>
      <c r="CB1931" s="54" t="str">
        <f t="shared" si="2147"/>
        <v/>
      </c>
      <c r="CD1931" s="54" t="str">
        <f t="shared" si="2185"/>
        <v/>
      </c>
      <c r="CF1931" s="54" t="str">
        <f t="shared" si="2186"/>
        <v/>
      </c>
      <c r="CH1931" s="150" t="str">
        <f t="shared" si="2187"/>
        <v/>
      </c>
      <c r="CI1931" s="290"/>
      <c r="CJ1931" s="150" t="str">
        <f t="shared" si="2188"/>
        <v/>
      </c>
      <c r="CK1931" s="290"/>
      <c r="CL1931" s="54" t="str">
        <f t="shared" ref="CL1931:CL1994" si="2207">IF(CD1931="CageRack","AVC5000CRM",CJ1931)</f>
        <v/>
      </c>
      <c r="CM1931" s="290"/>
      <c r="CN1931" s="150" t="str">
        <f t="shared" si="2189"/>
        <v/>
      </c>
      <c r="CO1931" s="290"/>
      <c r="CP1931" s="150" t="str">
        <f t="shared" si="2190"/>
        <v/>
      </c>
      <c r="CQ1931" s="290"/>
      <c r="CR1931" s="150" t="str">
        <f t="shared" si="2191"/>
        <v/>
      </c>
      <c r="CS1931" s="290"/>
      <c r="CT1931" s="150" t="str">
        <f t="shared" si="2192"/>
        <v/>
      </c>
      <c r="CU1931" s="150"/>
      <c r="CV1931" s="150" t="str">
        <f t="shared" si="2193"/>
        <v/>
      </c>
      <c r="CW1931" s="94"/>
      <c r="CX1931" s="151" t="str">
        <f t="shared" si="2163"/>
        <v/>
      </c>
      <c r="CY1931" s="151" t="str">
        <f t="shared" si="2164"/>
        <v/>
      </c>
      <c r="CZ1931" s="152"/>
      <c r="DA1931" s="373" t="str">
        <f t="shared" ref="DA1931:DA1994" si="2208">IF(H1931="","",VLOOKUP(H1931,$BI$41:$BJ$47,2))</f>
        <v/>
      </c>
      <c r="DC1931" s="153">
        <f t="shared" si="2194"/>
        <v>0</v>
      </c>
      <c r="DD1931" s="153">
        <f t="shared" si="2195"/>
        <v>0</v>
      </c>
      <c r="DE1931" s="153">
        <f t="shared" si="2196"/>
        <v>0</v>
      </c>
      <c r="DF1931" s="158">
        <f t="shared" si="2197"/>
        <v>-4.7000000000000002E-3</v>
      </c>
      <c r="DG1931" s="159">
        <f t="shared" ref="DG1931:DG1994" si="2209">DF1931*249</f>
        <v>-1.1703000000000001</v>
      </c>
      <c r="DH1931" s="158">
        <f t="shared" si="2198"/>
        <v>3.1999999999999997E-3</v>
      </c>
      <c r="DI1931" s="159">
        <f t="shared" ref="DI1931:DI1994" si="2210">DH1931*249</f>
        <v>0.79679999999999995</v>
      </c>
      <c r="DJ1931" s="158">
        <f t="shared" si="2199"/>
        <v>-2.7000000000000001E-3</v>
      </c>
      <c r="DK1931" s="159">
        <f t="shared" ref="DK1931:DK1994" si="2211">DJ1931*249</f>
        <v>-0.67230000000000001</v>
      </c>
      <c r="DL1931" s="158">
        <f t="shared" si="2200"/>
        <v>1.1999999999999999E-3</v>
      </c>
      <c r="DM1931" s="159">
        <f t="shared" ref="DM1931:DM1994" si="2212">DL1931*249</f>
        <v>0.29879999999999995</v>
      </c>
      <c r="DN1931" s="158">
        <f t="shared" si="2201"/>
        <v>1.46E-2</v>
      </c>
      <c r="DO1931" s="159">
        <f t="shared" ref="DO1931:DO1994" si="2213">DN1931*249</f>
        <v>3.6354000000000002</v>
      </c>
      <c r="DP1931" s="158">
        <f t="shared" si="2202"/>
        <v>-1.2999999999999999E-2</v>
      </c>
      <c r="DQ1931" s="159">
        <f t="shared" ref="DQ1931:DQ1994" si="2214">DP1931*249</f>
        <v>-3.2369999999999997</v>
      </c>
      <c r="DR1931" s="158">
        <f t="shared" si="2203"/>
        <v>-6.7000000000000002E-3</v>
      </c>
      <c r="DS1931" s="159">
        <f t="shared" ref="DS1931:DS1994" si="2215">DR1931*249</f>
        <v>-1.6683000000000001</v>
      </c>
      <c r="DT1931" s="158">
        <f t="shared" si="2204"/>
        <v>-1.2999999999999999E-2</v>
      </c>
      <c r="DU1931" s="159">
        <f t="shared" ref="DU1931:DU1994" si="2216">DT1931*249</f>
        <v>-3.2369999999999997</v>
      </c>
      <c r="DV1931" s="158">
        <f t="shared" si="2205"/>
        <v>-6.7000000000000002E-3</v>
      </c>
      <c r="DW1931" s="160">
        <f t="shared" ref="DW1931:DW1994" si="2217">DV1931*249</f>
        <v>-1.6683000000000001</v>
      </c>
    </row>
    <row r="1932" spans="1:127" ht="24.95" customHeight="1" x14ac:dyDescent="0.2">
      <c r="A1932" s="272">
        <v>1923</v>
      </c>
      <c r="B1932" s="336"/>
      <c r="C1932" s="332"/>
      <c r="D1932" s="333"/>
      <c r="E1932" s="334"/>
      <c r="F1932" s="335"/>
      <c r="G1932" s="334"/>
      <c r="H1932" s="371"/>
      <c r="I1932" s="334"/>
      <c r="J1932" s="334"/>
      <c r="K1932" s="334"/>
      <c r="L1932" s="334"/>
      <c r="M1932" s="334"/>
      <c r="N1932" s="334"/>
      <c r="O1932" s="337"/>
      <c r="P1932" s="337"/>
      <c r="Q1932" s="338" t="str">
        <f t="shared" si="2168"/>
        <v xml:space="preserve"> </v>
      </c>
      <c r="R1932" s="339" t="str">
        <f t="shared" si="2169"/>
        <v/>
      </c>
      <c r="S1932" s="340" t="str">
        <f t="shared" si="2151"/>
        <v/>
      </c>
      <c r="T1932" s="341" t="str">
        <f t="shared" si="2170"/>
        <v/>
      </c>
      <c r="U1932" s="341" t="str">
        <f t="shared" si="2171"/>
        <v/>
      </c>
      <c r="V1932" s="341" t="str">
        <f t="shared" si="2172"/>
        <v/>
      </c>
      <c r="W1932" s="341" t="str">
        <f t="shared" si="2173"/>
        <v/>
      </c>
      <c r="X1932" s="340" t="str">
        <f t="shared" si="2152"/>
        <v/>
      </c>
      <c r="Y1932" s="342" t="str">
        <f t="shared" si="2153"/>
        <v/>
      </c>
      <c r="Z1932" s="343" t="str">
        <f t="shared" si="2154"/>
        <v/>
      </c>
      <c r="AA1932" s="344" t="str">
        <f t="shared" si="2155"/>
        <v/>
      </c>
      <c r="AB1932" s="345" t="str">
        <f t="shared" si="2174"/>
        <v/>
      </c>
      <c r="AC1932" s="346" t="str">
        <f t="shared" si="2175"/>
        <v/>
      </c>
      <c r="AD1932" s="346" t="str">
        <f t="shared" si="2176"/>
        <v/>
      </c>
      <c r="AE1932" s="344" t="str">
        <f t="shared" si="2156"/>
        <v/>
      </c>
      <c r="AF1932" s="346" t="str">
        <f t="shared" si="2177"/>
        <v/>
      </c>
      <c r="AG1932" s="344" t="str">
        <f t="shared" si="2157"/>
        <v/>
      </c>
      <c r="AH1932" s="344" t="str">
        <f t="shared" si="2158"/>
        <v/>
      </c>
      <c r="AI1932" s="344" t="str">
        <f t="shared" si="2159"/>
        <v/>
      </c>
      <c r="AJ1932" s="346" t="str">
        <f t="shared" si="2160"/>
        <v/>
      </c>
      <c r="AK1932" s="346" t="str">
        <f t="shared" si="2161"/>
        <v/>
      </c>
      <c r="AL1932" s="347" t="str">
        <f t="shared" si="2162"/>
        <v/>
      </c>
      <c r="AM1932" s="141"/>
      <c r="AN1932" s="141"/>
      <c r="AO1932" s="142"/>
      <c r="AP1932" s="58">
        <f t="shared" si="2178"/>
        <v>0</v>
      </c>
      <c r="AQ1932" s="318">
        <f>SUM(AP$10:AP1932)</f>
        <v>0</v>
      </c>
      <c r="AR1932" s="143">
        <f t="shared" si="2165"/>
        <v>0.1</v>
      </c>
      <c r="AS1932" s="144" t="str">
        <f t="shared" si="2179"/>
        <v/>
      </c>
      <c r="AT1932" s="144" t="str">
        <f t="shared" si="2206"/>
        <v/>
      </c>
      <c r="AU1932" s="145"/>
      <c r="AV1932" s="58">
        <f t="shared" si="2166"/>
        <v>0</v>
      </c>
      <c r="AW1932" s="318">
        <f>SUM(AV$10:AV1932)</f>
        <v>0</v>
      </c>
      <c r="AX1932" s="319">
        <f t="shared" si="2167"/>
        <v>0.1</v>
      </c>
      <c r="AY1932" s="144" t="str">
        <f t="shared" si="2149"/>
        <v/>
      </c>
      <c r="AZ1932" s="144" t="str">
        <f t="shared" si="2150"/>
        <v/>
      </c>
      <c r="BA1932" s="144"/>
      <c r="BB1932" s="146" t="str">
        <f t="shared" si="2180"/>
        <v/>
      </c>
      <c r="BC1932" s="66" t="str">
        <f t="shared" si="2148"/>
        <v/>
      </c>
      <c r="BD1932" s="195" t="str">
        <f t="shared" si="2181"/>
        <v/>
      </c>
      <c r="BG1932" s="286" t="str">
        <f t="shared" si="2182"/>
        <v/>
      </c>
      <c r="BY1932" s="211" t="str">
        <f t="shared" si="2183"/>
        <v/>
      </c>
      <c r="BZ1932" s="150" t="str">
        <f t="shared" si="2184"/>
        <v/>
      </c>
      <c r="CB1932" s="54" t="str">
        <f t="shared" si="2147"/>
        <v/>
      </c>
      <c r="CD1932" s="54" t="str">
        <f t="shared" si="2185"/>
        <v/>
      </c>
      <c r="CF1932" s="54" t="str">
        <f t="shared" si="2186"/>
        <v/>
      </c>
      <c r="CH1932" s="150" t="str">
        <f t="shared" si="2187"/>
        <v/>
      </c>
      <c r="CI1932" s="290"/>
      <c r="CJ1932" s="150" t="str">
        <f t="shared" si="2188"/>
        <v/>
      </c>
      <c r="CK1932" s="290"/>
      <c r="CL1932" s="54" t="str">
        <f t="shared" si="2207"/>
        <v/>
      </c>
      <c r="CM1932" s="290"/>
      <c r="CN1932" s="150" t="str">
        <f t="shared" si="2189"/>
        <v/>
      </c>
      <c r="CO1932" s="290"/>
      <c r="CP1932" s="150" t="str">
        <f t="shared" si="2190"/>
        <v/>
      </c>
      <c r="CQ1932" s="290"/>
      <c r="CR1932" s="150" t="str">
        <f t="shared" si="2191"/>
        <v/>
      </c>
      <c r="CS1932" s="290"/>
      <c r="CT1932" s="150" t="str">
        <f t="shared" si="2192"/>
        <v/>
      </c>
      <c r="CU1932" s="150"/>
      <c r="CV1932" s="150" t="str">
        <f t="shared" si="2193"/>
        <v/>
      </c>
      <c r="CW1932" s="94"/>
      <c r="CX1932" s="151" t="str">
        <f t="shared" si="2163"/>
        <v/>
      </c>
      <c r="CY1932" s="151" t="str">
        <f t="shared" si="2164"/>
        <v/>
      </c>
      <c r="CZ1932" s="152"/>
      <c r="DA1932" s="373" t="str">
        <f t="shared" si="2208"/>
        <v/>
      </c>
      <c r="DC1932" s="153">
        <f t="shared" si="2194"/>
        <v>0</v>
      </c>
      <c r="DD1932" s="153">
        <f t="shared" si="2195"/>
        <v>0</v>
      </c>
      <c r="DE1932" s="153">
        <f t="shared" si="2196"/>
        <v>0</v>
      </c>
      <c r="DF1932" s="158">
        <f t="shared" si="2197"/>
        <v>-4.7000000000000002E-3</v>
      </c>
      <c r="DG1932" s="159">
        <f t="shared" si="2209"/>
        <v>-1.1703000000000001</v>
      </c>
      <c r="DH1932" s="158">
        <f t="shared" si="2198"/>
        <v>3.1999999999999997E-3</v>
      </c>
      <c r="DI1932" s="159">
        <f t="shared" si="2210"/>
        <v>0.79679999999999995</v>
      </c>
      <c r="DJ1932" s="158">
        <f t="shared" si="2199"/>
        <v>-2.7000000000000001E-3</v>
      </c>
      <c r="DK1932" s="159">
        <f t="shared" si="2211"/>
        <v>-0.67230000000000001</v>
      </c>
      <c r="DL1932" s="158">
        <f t="shared" si="2200"/>
        <v>1.1999999999999999E-3</v>
      </c>
      <c r="DM1932" s="159">
        <f t="shared" si="2212"/>
        <v>0.29879999999999995</v>
      </c>
      <c r="DN1932" s="158">
        <f t="shared" si="2201"/>
        <v>1.46E-2</v>
      </c>
      <c r="DO1932" s="159">
        <f t="shared" si="2213"/>
        <v>3.6354000000000002</v>
      </c>
      <c r="DP1932" s="158">
        <f t="shared" si="2202"/>
        <v>-1.2999999999999999E-2</v>
      </c>
      <c r="DQ1932" s="159">
        <f t="shared" si="2214"/>
        <v>-3.2369999999999997</v>
      </c>
      <c r="DR1932" s="158">
        <f t="shared" si="2203"/>
        <v>-6.7000000000000002E-3</v>
      </c>
      <c r="DS1932" s="159">
        <f t="shared" si="2215"/>
        <v>-1.6683000000000001</v>
      </c>
      <c r="DT1932" s="158">
        <f t="shared" si="2204"/>
        <v>-1.2999999999999999E-2</v>
      </c>
      <c r="DU1932" s="159">
        <f t="shared" si="2216"/>
        <v>-3.2369999999999997</v>
      </c>
      <c r="DV1932" s="158">
        <f t="shared" si="2205"/>
        <v>-6.7000000000000002E-3</v>
      </c>
      <c r="DW1932" s="160">
        <f t="shared" si="2217"/>
        <v>-1.6683000000000001</v>
      </c>
    </row>
    <row r="1933" spans="1:127" ht="24.95" customHeight="1" x14ac:dyDescent="0.2">
      <c r="A1933" s="272">
        <v>1924</v>
      </c>
      <c r="B1933" s="336"/>
      <c r="C1933" s="332"/>
      <c r="D1933" s="333"/>
      <c r="E1933" s="334"/>
      <c r="F1933" s="335"/>
      <c r="G1933" s="334"/>
      <c r="H1933" s="371"/>
      <c r="I1933" s="334"/>
      <c r="J1933" s="334"/>
      <c r="K1933" s="334"/>
      <c r="L1933" s="334"/>
      <c r="M1933" s="334"/>
      <c r="N1933" s="334"/>
      <c r="O1933" s="337"/>
      <c r="P1933" s="337"/>
      <c r="Q1933" s="338" t="str">
        <f t="shared" si="2168"/>
        <v xml:space="preserve"> </v>
      </c>
      <c r="R1933" s="339" t="str">
        <f t="shared" si="2169"/>
        <v/>
      </c>
      <c r="S1933" s="340" t="str">
        <f t="shared" si="2151"/>
        <v/>
      </c>
      <c r="T1933" s="341" t="str">
        <f t="shared" si="2170"/>
        <v/>
      </c>
      <c r="U1933" s="341" t="str">
        <f t="shared" si="2171"/>
        <v/>
      </c>
      <c r="V1933" s="341" t="str">
        <f t="shared" si="2172"/>
        <v/>
      </c>
      <c r="W1933" s="341" t="str">
        <f t="shared" si="2173"/>
        <v/>
      </c>
      <c r="X1933" s="340" t="str">
        <f t="shared" si="2152"/>
        <v/>
      </c>
      <c r="Y1933" s="342" t="str">
        <f t="shared" si="2153"/>
        <v/>
      </c>
      <c r="Z1933" s="343" t="str">
        <f t="shared" si="2154"/>
        <v/>
      </c>
      <c r="AA1933" s="344" t="str">
        <f t="shared" si="2155"/>
        <v/>
      </c>
      <c r="AB1933" s="345" t="str">
        <f t="shared" si="2174"/>
        <v/>
      </c>
      <c r="AC1933" s="346" t="str">
        <f t="shared" si="2175"/>
        <v/>
      </c>
      <c r="AD1933" s="346" t="str">
        <f t="shared" si="2176"/>
        <v/>
      </c>
      <c r="AE1933" s="344" t="str">
        <f t="shared" si="2156"/>
        <v/>
      </c>
      <c r="AF1933" s="346" t="str">
        <f t="shared" si="2177"/>
        <v/>
      </c>
      <c r="AG1933" s="344" t="str">
        <f t="shared" si="2157"/>
        <v/>
      </c>
      <c r="AH1933" s="344" t="str">
        <f t="shared" si="2158"/>
        <v/>
      </c>
      <c r="AI1933" s="344" t="str">
        <f t="shared" si="2159"/>
        <v/>
      </c>
      <c r="AJ1933" s="346" t="str">
        <f t="shared" si="2160"/>
        <v/>
      </c>
      <c r="AK1933" s="346" t="str">
        <f t="shared" si="2161"/>
        <v/>
      </c>
      <c r="AL1933" s="347" t="str">
        <f t="shared" si="2162"/>
        <v/>
      </c>
      <c r="AM1933" s="141"/>
      <c r="AN1933" s="141"/>
      <c r="AO1933" s="142"/>
      <c r="AP1933" s="58">
        <f t="shared" si="2178"/>
        <v>0</v>
      </c>
      <c r="AQ1933" s="318">
        <f>SUM(AP$10:AP1933)</f>
        <v>0</v>
      </c>
      <c r="AR1933" s="143">
        <f t="shared" si="2165"/>
        <v>0.1</v>
      </c>
      <c r="AS1933" s="144" t="str">
        <f t="shared" si="2179"/>
        <v/>
      </c>
      <c r="AT1933" s="144" t="str">
        <f t="shared" si="2206"/>
        <v/>
      </c>
      <c r="AU1933" s="145"/>
      <c r="AV1933" s="58">
        <f t="shared" si="2166"/>
        <v>0</v>
      </c>
      <c r="AW1933" s="318">
        <f>SUM(AV$10:AV1933)</f>
        <v>0</v>
      </c>
      <c r="AX1933" s="319">
        <f t="shared" si="2167"/>
        <v>0.1</v>
      </c>
      <c r="AY1933" s="144" t="str">
        <f t="shared" si="2149"/>
        <v/>
      </c>
      <c r="AZ1933" s="144" t="str">
        <f t="shared" si="2150"/>
        <v/>
      </c>
      <c r="BA1933" s="144"/>
      <c r="BB1933" s="146" t="str">
        <f t="shared" si="2180"/>
        <v/>
      </c>
      <c r="BC1933" s="66" t="str">
        <f t="shared" si="2148"/>
        <v/>
      </c>
      <c r="BD1933" s="195" t="str">
        <f t="shared" si="2181"/>
        <v/>
      </c>
      <c r="BG1933" s="286" t="str">
        <f t="shared" si="2182"/>
        <v/>
      </c>
      <c r="BY1933" s="211" t="str">
        <f t="shared" si="2183"/>
        <v/>
      </c>
      <c r="BZ1933" s="150" t="str">
        <f t="shared" si="2184"/>
        <v/>
      </c>
      <c r="CB1933" s="54" t="str">
        <f t="shared" si="2147"/>
        <v/>
      </c>
      <c r="CD1933" s="54" t="str">
        <f t="shared" si="2185"/>
        <v/>
      </c>
      <c r="CF1933" s="54" t="str">
        <f t="shared" si="2186"/>
        <v/>
      </c>
      <c r="CH1933" s="150" t="str">
        <f t="shared" si="2187"/>
        <v/>
      </c>
      <c r="CI1933" s="290"/>
      <c r="CJ1933" s="150" t="str">
        <f t="shared" si="2188"/>
        <v/>
      </c>
      <c r="CK1933" s="290"/>
      <c r="CL1933" s="54" t="str">
        <f t="shared" si="2207"/>
        <v/>
      </c>
      <c r="CM1933" s="290"/>
      <c r="CN1933" s="150" t="str">
        <f t="shared" si="2189"/>
        <v/>
      </c>
      <c r="CO1933" s="290"/>
      <c r="CP1933" s="150" t="str">
        <f t="shared" si="2190"/>
        <v/>
      </c>
      <c r="CQ1933" s="290"/>
      <c r="CR1933" s="150" t="str">
        <f t="shared" si="2191"/>
        <v/>
      </c>
      <c r="CS1933" s="290"/>
      <c r="CT1933" s="150" t="str">
        <f t="shared" si="2192"/>
        <v/>
      </c>
      <c r="CU1933" s="150"/>
      <c r="CV1933" s="150" t="str">
        <f t="shared" si="2193"/>
        <v/>
      </c>
      <c r="CW1933" s="94"/>
      <c r="CX1933" s="151" t="str">
        <f t="shared" si="2163"/>
        <v/>
      </c>
      <c r="CY1933" s="151" t="str">
        <f t="shared" si="2164"/>
        <v/>
      </c>
      <c r="CZ1933" s="152"/>
      <c r="DA1933" s="373" t="str">
        <f t="shared" si="2208"/>
        <v/>
      </c>
      <c r="DC1933" s="153">
        <f t="shared" si="2194"/>
        <v>0</v>
      </c>
      <c r="DD1933" s="153">
        <f t="shared" si="2195"/>
        <v>0</v>
      </c>
      <c r="DE1933" s="153">
        <f t="shared" si="2196"/>
        <v>0</v>
      </c>
      <c r="DF1933" s="158">
        <f t="shared" si="2197"/>
        <v>-4.7000000000000002E-3</v>
      </c>
      <c r="DG1933" s="159">
        <f t="shared" si="2209"/>
        <v>-1.1703000000000001</v>
      </c>
      <c r="DH1933" s="158">
        <f t="shared" si="2198"/>
        <v>3.1999999999999997E-3</v>
      </c>
      <c r="DI1933" s="159">
        <f t="shared" si="2210"/>
        <v>0.79679999999999995</v>
      </c>
      <c r="DJ1933" s="158">
        <f t="shared" si="2199"/>
        <v>-2.7000000000000001E-3</v>
      </c>
      <c r="DK1933" s="159">
        <f t="shared" si="2211"/>
        <v>-0.67230000000000001</v>
      </c>
      <c r="DL1933" s="158">
        <f t="shared" si="2200"/>
        <v>1.1999999999999999E-3</v>
      </c>
      <c r="DM1933" s="159">
        <f t="shared" si="2212"/>
        <v>0.29879999999999995</v>
      </c>
      <c r="DN1933" s="158">
        <f t="shared" si="2201"/>
        <v>1.46E-2</v>
      </c>
      <c r="DO1933" s="159">
        <f t="shared" si="2213"/>
        <v>3.6354000000000002</v>
      </c>
      <c r="DP1933" s="158">
        <f t="shared" si="2202"/>
        <v>-1.2999999999999999E-2</v>
      </c>
      <c r="DQ1933" s="159">
        <f t="shared" si="2214"/>
        <v>-3.2369999999999997</v>
      </c>
      <c r="DR1933" s="158">
        <f t="shared" si="2203"/>
        <v>-6.7000000000000002E-3</v>
      </c>
      <c r="DS1933" s="159">
        <f t="shared" si="2215"/>
        <v>-1.6683000000000001</v>
      </c>
      <c r="DT1933" s="158">
        <f t="shared" si="2204"/>
        <v>-1.2999999999999999E-2</v>
      </c>
      <c r="DU1933" s="159">
        <f t="shared" si="2216"/>
        <v>-3.2369999999999997</v>
      </c>
      <c r="DV1933" s="158">
        <f t="shared" si="2205"/>
        <v>-6.7000000000000002E-3</v>
      </c>
      <c r="DW1933" s="160">
        <f t="shared" si="2217"/>
        <v>-1.6683000000000001</v>
      </c>
    </row>
    <row r="1934" spans="1:127" ht="24.95" customHeight="1" x14ac:dyDescent="0.2">
      <c r="A1934" s="272">
        <v>1925</v>
      </c>
      <c r="B1934" s="336"/>
      <c r="C1934" s="332"/>
      <c r="D1934" s="333"/>
      <c r="E1934" s="334"/>
      <c r="F1934" s="335"/>
      <c r="G1934" s="334"/>
      <c r="H1934" s="371"/>
      <c r="I1934" s="334"/>
      <c r="J1934" s="334"/>
      <c r="K1934" s="334"/>
      <c r="L1934" s="334"/>
      <c r="M1934" s="334"/>
      <c r="N1934" s="334"/>
      <c r="O1934" s="337"/>
      <c r="P1934" s="337"/>
      <c r="Q1934" s="338" t="str">
        <f t="shared" si="2168"/>
        <v xml:space="preserve"> </v>
      </c>
      <c r="R1934" s="339" t="str">
        <f t="shared" si="2169"/>
        <v/>
      </c>
      <c r="S1934" s="340" t="str">
        <f t="shared" si="2151"/>
        <v/>
      </c>
      <c r="T1934" s="341" t="str">
        <f t="shared" si="2170"/>
        <v/>
      </c>
      <c r="U1934" s="341" t="str">
        <f t="shared" si="2171"/>
        <v/>
      </c>
      <c r="V1934" s="341" t="str">
        <f t="shared" si="2172"/>
        <v/>
      </c>
      <c r="W1934" s="341" t="str">
        <f t="shared" si="2173"/>
        <v/>
      </c>
      <c r="X1934" s="340" t="str">
        <f t="shared" si="2152"/>
        <v/>
      </c>
      <c r="Y1934" s="342" t="str">
        <f t="shared" si="2153"/>
        <v/>
      </c>
      <c r="Z1934" s="343" t="str">
        <f t="shared" si="2154"/>
        <v/>
      </c>
      <c r="AA1934" s="344" t="str">
        <f t="shared" si="2155"/>
        <v/>
      </c>
      <c r="AB1934" s="345" t="str">
        <f t="shared" si="2174"/>
        <v/>
      </c>
      <c r="AC1934" s="346" t="str">
        <f t="shared" si="2175"/>
        <v/>
      </c>
      <c r="AD1934" s="346" t="str">
        <f t="shared" si="2176"/>
        <v/>
      </c>
      <c r="AE1934" s="344" t="str">
        <f t="shared" si="2156"/>
        <v/>
      </c>
      <c r="AF1934" s="346" t="str">
        <f t="shared" si="2177"/>
        <v/>
      </c>
      <c r="AG1934" s="344" t="str">
        <f t="shared" si="2157"/>
        <v/>
      </c>
      <c r="AH1934" s="344" t="str">
        <f t="shared" si="2158"/>
        <v/>
      </c>
      <c r="AI1934" s="344" t="str">
        <f t="shared" si="2159"/>
        <v/>
      </c>
      <c r="AJ1934" s="346" t="str">
        <f t="shared" si="2160"/>
        <v/>
      </c>
      <c r="AK1934" s="346" t="str">
        <f t="shared" si="2161"/>
        <v/>
      </c>
      <c r="AL1934" s="347" t="str">
        <f t="shared" si="2162"/>
        <v/>
      </c>
      <c r="AM1934" s="141"/>
      <c r="AN1934" s="141"/>
      <c r="AO1934" s="142"/>
      <c r="AP1934" s="58">
        <f t="shared" si="2178"/>
        <v>0</v>
      </c>
      <c r="AQ1934" s="318">
        <f>SUM(AP$10:AP1934)</f>
        <v>0</v>
      </c>
      <c r="AR1934" s="143">
        <f t="shared" si="2165"/>
        <v>0.1</v>
      </c>
      <c r="AS1934" s="144" t="str">
        <f t="shared" si="2179"/>
        <v/>
      </c>
      <c r="AT1934" s="144" t="str">
        <f t="shared" si="2206"/>
        <v/>
      </c>
      <c r="AU1934" s="145"/>
      <c r="AV1934" s="58">
        <f t="shared" si="2166"/>
        <v>0</v>
      </c>
      <c r="AW1934" s="318">
        <f>SUM(AV$10:AV1934)</f>
        <v>0</v>
      </c>
      <c r="AX1934" s="319">
        <f t="shared" si="2167"/>
        <v>0.1</v>
      </c>
      <c r="AY1934" s="144" t="str">
        <f t="shared" si="2149"/>
        <v/>
      </c>
      <c r="AZ1934" s="144" t="str">
        <f t="shared" si="2150"/>
        <v/>
      </c>
      <c r="BA1934" s="144"/>
      <c r="BB1934" s="146" t="str">
        <f t="shared" si="2180"/>
        <v/>
      </c>
      <c r="BC1934" s="66" t="str">
        <f t="shared" si="2148"/>
        <v/>
      </c>
      <c r="BD1934" s="195" t="str">
        <f t="shared" si="2181"/>
        <v/>
      </c>
      <c r="BG1934" s="286" t="str">
        <f t="shared" si="2182"/>
        <v/>
      </c>
      <c r="BY1934" s="211" t="str">
        <f t="shared" si="2183"/>
        <v/>
      </c>
      <c r="BZ1934" s="150" t="str">
        <f t="shared" si="2184"/>
        <v/>
      </c>
      <c r="CB1934" s="54" t="str">
        <f t="shared" ref="CB1934:CB1997" si="2218">IF(CD1934="CageRack","AVC5000CR",BZ1934)</f>
        <v/>
      </c>
      <c r="CD1934" s="54" t="str">
        <f t="shared" si="2185"/>
        <v/>
      </c>
      <c r="CF1934" s="54" t="str">
        <f t="shared" si="2186"/>
        <v/>
      </c>
      <c r="CH1934" s="150" t="str">
        <f t="shared" si="2187"/>
        <v/>
      </c>
      <c r="CI1934" s="290"/>
      <c r="CJ1934" s="150" t="str">
        <f t="shared" si="2188"/>
        <v/>
      </c>
      <c r="CK1934" s="290"/>
      <c r="CL1934" s="54" t="str">
        <f t="shared" si="2207"/>
        <v/>
      </c>
      <c r="CM1934" s="290"/>
      <c r="CN1934" s="150" t="str">
        <f t="shared" si="2189"/>
        <v/>
      </c>
      <c r="CO1934" s="290"/>
      <c r="CP1934" s="150" t="str">
        <f t="shared" si="2190"/>
        <v/>
      </c>
      <c r="CQ1934" s="290"/>
      <c r="CR1934" s="150" t="str">
        <f t="shared" si="2191"/>
        <v/>
      </c>
      <c r="CS1934" s="290"/>
      <c r="CT1934" s="150" t="str">
        <f t="shared" si="2192"/>
        <v/>
      </c>
      <c r="CU1934" s="150"/>
      <c r="CV1934" s="150" t="str">
        <f t="shared" si="2193"/>
        <v/>
      </c>
      <c r="CW1934" s="94"/>
      <c r="CX1934" s="151" t="str">
        <f t="shared" si="2163"/>
        <v/>
      </c>
      <c r="CY1934" s="151" t="str">
        <f t="shared" si="2164"/>
        <v/>
      </c>
      <c r="CZ1934" s="152"/>
      <c r="DA1934" s="373" t="str">
        <f t="shared" si="2208"/>
        <v/>
      </c>
      <c r="DC1934" s="153">
        <f t="shared" si="2194"/>
        <v>0</v>
      </c>
      <c r="DD1934" s="153">
        <f t="shared" si="2195"/>
        <v>0</v>
      </c>
      <c r="DE1934" s="153">
        <f t="shared" si="2196"/>
        <v>0</v>
      </c>
      <c r="DF1934" s="158">
        <f t="shared" si="2197"/>
        <v>-4.7000000000000002E-3</v>
      </c>
      <c r="DG1934" s="159">
        <f t="shared" si="2209"/>
        <v>-1.1703000000000001</v>
      </c>
      <c r="DH1934" s="158">
        <f t="shared" si="2198"/>
        <v>3.1999999999999997E-3</v>
      </c>
      <c r="DI1934" s="159">
        <f t="shared" si="2210"/>
        <v>0.79679999999999995</v>
      </c>
      <c r="DJ1934" s="158">
        <f t="shared" si="2199"/>
        <v>-2.7000000000000001E-3</v>
      </c>
      <c r="DK1934" s="159">
        <f t="shared" si="2211"/>
        <v>-0.67230000000000001</v>
      </c>
      <c r="DL1934" s="158">
        <f t="shared" si="2200"/>
        <v>1.1999999999999999E-3</v>
      </c>
      <c r="DM1934" s="159">
        <f t="shared" si="2212"/>
        <v>0.29879999999999995</v>
      </c>
      <c r="DN1934" s="158">
        <f t="shared" si="2201"/>
        <v>1.46E-2</v>
      </c>
      <c r="DO1934" s="159">
        <f t="shared" si="2213"/>
        <v>3.6354000000000002</v>
      </c>
      <c r="DP1934" s="158">
        <f t="shared" si="2202"/>
        <v>-1.2999999999999999E-2</v>
      </c>
      <c r="DQ1934" s="159">
        <f t="shared" si="2214"/>
        <v>-3.2369999999999997</v>
      </c>
      <c r="DR1934" s="158">
        <f t="shared" si="2203"/>
        <v>-6.7000000000000002E-3</v>
      </c>
      <c r="DS1934" s="159">
        <f t="shared" si="2215"/>
        <v>-1.6683000000000001</v>
      </c>
      <c r="DT1934" s="158">
        <f t="shared" si="2204"/>
        <v>-1.2999999999999999E-2</v>
      </c>
      <c r="DU1934" s="159">
        <f t="shared" si="2216"/>
        <v>-3.2369999999999997</v>
      </c>
      <c r="DV1934" s="158">
        <f t="shared" si="2205"/>
        <v>-6.7000000000000002E-3</v>
      </c>
      <c r="DW1934" s="160">
        <f t="shared" si="2217"/>
        <v>-1.6683000000000001</v>
      </c>
    </row>
    <row r="1935" spans="1:127" ht="24.95" customHeight="1" x14ac:dyDescent="0.2">
      <c r="A1935" s="272">
        <v>1926</v>
      </c>
      <c r="B1935" s="336"/>
      <c r="C1935" s="332"/>
      <c r="D1935" s="333"/>
      <c r="E1935" s="334"/>
      <c r="F1935" s="335"/>
      <c r="G1935" s="334"/>
      <c r="H1935" s="371"/>
      <c r="I1935" s="334"/>
      <c r="J1935" s="334"/>
      <c r="K1935" s="334"/>
      <c r="L1935" s="334"/>
      <c r="M1935" s="334"/>
      <c r="N1935" s="334"/>
      <c r="O1935" s="337"/>
      <c r="P1935" s="337"/>
      <c r="Q1935" s="338" t="str">
        <f t="shared" si="2168"/>
        <v xml:space="preserve"> </v>
      </c>
      <c r="R1935" s="339" t="str">
        <f t="shared" si="2169"/>
        <v/>
      </c>
      <c r="S1935" s="340" t="str">
        <f t="shared" si="2151"/>
        <v/>
      </c>
      <c r="T1935" s="341" t="str">
        <f t="shared" si="2170"/>
        <v/>
      </c>
      <c r="U1935" s="341" t="str">
        <f t="shared" si="2171"/>
        <v/>
      </c>
      <c r="V1935" s="341" t="str">
        <f t="shared" si="2172"/>
        <v/>
      </c>
      <c r="W1935" s="341" t="str">
        <f t="shared" si="2173"/>
        <v/>
      </c>
      <c r="X1935" s="340" t="str">
        <f t="shared" si="2152"/>
        <v/>
      </c>
      <c r="Y1935" s="342" t="str">
        <f t="shared" si="2153"/>
        <v/>
      </c>
      <c r="Z1935" s="343" t="str">
        <f t="shared" si="2154"/>
        <v/>
      </c>
      <c r="AA1935" s="344" t="str">
        <f t="shared" si="2155"/>
        <v/>
      </c>
      <c r="AB1935" s="345" t="str">
        <f t="shared" si="2174"/>
        <v/>
      </c>
      <c r="AC1935" s="346" t="str">
        <f t="shared" si="2175"/>
        <v/>
      </c>
      <c r="AD1935" s="346" t="str">
        <f t="shared" si="2176"/>
        <v/>
      </c>
      <c r="AE1935" s="344" t="str">
        <f t="shared" si="2156"/>
        <v/>
      </c>
      <c r="AF1935" s="346" t="str">
        <f t="shared" si="2177"/>
        <v/>
      </c>
      <c r="AG1935" s="344" t="str">
        <f t="shared" si="2157"/>
        <v/>
      </c>
      <c r="AH1935" s="344" t="str">
        <f t="shared" si="2158"/>
        <v/>
      </c>
      <c r="AI1935" s="344" t="str">
        <f t="shared" si="2159"/>
        <v/>
      </c>
      <c r="AJ1935" s="346" t="str">
        <f t="shared" si="2160"/>
        <v/>
      </c>
      <c r="AK1935" s="346" t="str">
        <f t="shared" si="2161"/>
        <v/>
      </c>
      <c r="AL1935" s="347" t="str">
        <f t="shared" si="2162"/>
        <v/>
      </c>
      <c r="AM1935" s="141"/>
      <c r="AN1935" s="141"/>
      <c r="AO1935" s="142"/>
      <c r="AP1935" s="58">
        <f t="shared" si="2178"/>
        <v>0</v>
      </c>
      <c r="AQ1935" s="318">
        <f>SUM(AP$10:AP1935)</f>
        <v>0</v>
      </c>
      <c r="AR1935" s="143">
        <f t="shared" si="2165"/>
        <v>0.1</v>
      </c>
      <c r="AS1935" s="144" t="str">
        <f t="shared" si="2179"/>
        <v/>
      </c>
      <c r="AT1935" s="144" t="str">
        <f t="shared" si="2206"/>
        <v/>
      </c>
      <c r="AU1935" s="145"/>
      <c r="AV1935" s="58">
        <f t="shared" si="2166"/>
        <v>0</v>
      </c>
      <c r="AW1935" s="318">
        <f>SUM(AV$10:AV1935)</f>
        <v>0</v>
      </c>
      <c r="AX1935" s="319">
        <f t="shared" si="2167"/>
        <v>0.1</v>
      </c>
      <c r="AY1935" s="144" t="str">
        <f t="shared" si="2149"/>
        <v/>
      </c>
      <c r="AZ1935" s="144" t="str">
        <f t="shared" si="2150"/>
        <v/>
      </c>
      <c r="BA1935" s="144"/>
      <c r="BB1935" s="146" t="str">
        <f t="shared" si="2180"/>
        <v/>
      </c>
      <c r="BC1935" s="66" t="str">
        <f t="shared" si="2148"/>
        <v/>
      </c>
      <c r="BD1935" s="195" t="str">
        <f t="shared" si="2181"/>
        <v/>
      </c>
      <c r="BG1935" s="286" t="str">
        <f t="shared" si="2182"/>
        <v/>
      </c>
      <c r="BY1935" s="211" t="str">
        <f t="shared" si="2183"/>
        <v/>
      </c>
      <c r="BZ1935" s="150" t="str">
        <f t="shared" si="2184"/>
        <v/>
      </c>
      <c r="CB1935" s="54" t="str">
        <f t="shared" si="2218"/>
        <v/>
      </c>
      <c r="CD1935" s="54" t="str">
        <f t="shared" si="2185"/>
        <v/>
      </c>
      <c r="CF1935" s="54" t="str">
        <f t="shared" si="2186"/>
        <v/>
      </c>
      <c r="CH1935" s="150" t="str">
        <f t="shared" si="2187"/>
        <v/>
      </c>
      <c r="CI1935" s="290"/>
      <c r="CJ1935" s="150" t="str">
        <f t="shared" si="2188"/>
        <v/>
      </c>
      <c r="CK1935" s="290"/>
      <c r="CL1935" s="54" t="str">
        <f t="shared" si="2207"/>
        <v/>
      </c>
      <c r="CM1935" s="290"/>
      <c r="CN1935" s="150" t="str">
        <f t="shared" si="2189"/>
        <v/>
      </c>
      <c r="CO1935" s="290"/>
      <c r="CP1935" s="150" t="str">
        <f t="shared" si="2190"/>
        <v/>
      </c>
      <c r="CQ1935" s="290"/>
      <c r="CR1935" s="150" t="str">
        <f t="shared" si="2191"/>
        <v/>
      </c>
      <c r="CS1935" s="290"/>
      <c r="CT1935" s="150" t="str">
        <f t="shared" si="2192"/>
        <v/>
      </c>
      <c r="CU1935" s="150"/>
      <c r="CV1935" s="150" t="str">
        <f t="shared" si="2193"/>
        <v/>
      </c>
      <c r="CW1935" s="94"/>
      <c r="CX1935" s="151" t="str">
        <f t="shared" si="2163"/>
        <v/>
      </c>
      <c r="CY1935" s="151" t="str">
        <f t="shared" si="2164"/>
        <v/>
      </c>
      <c r="CZ1935" s="152"/>
      <c r="DA1935" s="373" t="str">
        <f t="shared" si="2208"/>
        <v/>
      </c>
      <c r="DC1935" s="153">
        <f t="shared" si="2194"/>
        <v>0</v>
      </c>
      <c r="DD1935" s="153">
        <f t="shared" si="2195"/>
        <v>0</v>
      </c>
      <c r="DE1935" s="153">
        <f t="shared" si="2196"/>
        <v>0</v>
      </c>
      <c r="DF1935" s="158">
        <f t="shared" si="2197"/>
        <v>-4.7000000000000002E-3</v>
      </c>
      <c r="DG1935" s="159">
        <f t="shared" si="2209"/>
        <v>-1.1703000000000001</v>
      </c>
      <c r="DH1935" s="158">
        <f t="shared" si="2198"/>
        <v>3.1999999999999997E-3</v>
      </c>
      <c r="DI1935" s="159">
        <f t="shared" si="2210"/>
        <v>0.79679999999999995</v>
      </c>
      <c r="DJ1935" s="158">
        <f t="shared" si="2199"/>
        <v>-2.7000000000000001E-3</v>
      </c>
      <c r="DK1935" s="159">
        <f t="shared" si="2211"/>
        <v>-0.67230000000000001</v>
      </c>
      <c r="DL1935" s="158">
        <f t="shared" si="2200"/>
        <v>1.1999999999999999E-3</v>
      </c>
      <c r="DM1935" s="159">
        <f t="shared" si="2212"/>
        <v>0.29879999999999995</v>
      </c>
      <c r="DN1935" s="158">
        <f t="shared" si="2201"/>
        <v>1.46E-2</v>
      </c>
      <c r="DO1935" s="159">
        <f t="shared" si="2213"/>
        <v>3.6354000000000002</v>
      </c>
      <c r="DP1935" s="158">
        <f t="shared" si="2202"/>
        <v>-1.2999999999999999E-2</v>
      </c>
      <c r="DQ1935" s="159">
        <f t="shared" si="2214"/>
        <v>-3.2369999999999997</v>
      </c>
      <c r="DR1935" s="158">
        <f t="shared" si="2203"/>
        <v>-6.7000000000000002E-3</v>
      </c>
      <c r="DS1935" s="159">
        <f t="shared" si="2215"/>
        <v>-1.6683000000000001</v>
      </c>
      <c r="DT1935" s="158">
        <f t="shared" si="2204"/>
        <v>-1.2999999999999999E-2</v>
      </c>
      <c r="DU1935" s="159">
        <f t="shared" si="2216"/>
        <v>-3.2369999999999997</v>
      </c>
      <c r="DV1935" s="158">
        <f t="shared" si="2205"/>
        <v>-6.7000000000000002E-3</v>
      </c>
      <c r="DW1935" s="160">
        <f t="shared" si="2217"/>
        <v>-1.6683000000000001</v>
      </c>
    </row>
    <row r="1936" spans="1:127" ht="24.95" customHeight="1" x14ac:dyDescent="0.2">
      <c r="A1936" s="272">
        <v>1927</v>
      </c>
      <c r="B1936" s="336"/>
      <c r="C1936" s="332"/>
      <c r="D1936" s="333"/>
      <c r="E1936" s="334"/>
      <c r="F1936" s="335"/>
      <c r="G1936" s="334"/>
      <c r="H1936" s="371"/>
      <c r="I1936" s="334"/>
      <c r="J1936" s="334"/>
      <c r="K1936" s="334"/>
      <c r="L1936" s="334"/>
      <c r="M1936" s="334"/>
      <c r="N1936" s="334"/>
      <c r="O1936" s="337"/>
      <c r="P1936" s="337"/>
      <c r="Q1936" s="338" t="str">
        <f t="shared" si="2168"/>
        <v xml:space="preserve"> </v>
      </c>
      <c r="R1936" s="339" t="str">
        <f t="shared" si="2169"/>
        <v/>
      </c>
      <c r="S1936" s="340" t="str">
        <f t="shared" si="2151"/>
        <v/>
      </c>
      <c r="T1936" s="341" t="str">
        <f t="shared" si="2170"/>
        <v/>
      </c>
      <c r="U1936" s="341" t="str">
        <f t="shared" si="2171"/>
        <v/>
      </c>
      <c r="V1936" s="341" t="str">
        <f t="shared" si="2172"/>
        <v/>
      </c>
      <c r="W1936" s="341" t="str">
        <f t="shared" si="2173"/>
        <v/>
      </c>
      <c r="X1936" s="340" t="str">
        <f t="shared" si="2152"/>
        <v/>
      </c>
      <c r="Y1936" s="342" t="str">
        <f t="shared" si="2153"/>
        <v/>
      </c>
      <c r="Z1936" s="343" t="str">
        <f t="shared" si="2154"/>
        <v/>
      </c>
      <c r="AA1936" s="344" t="str">
        <f t="shared" si="2155"/>
        <v/>
      </c>
      <c r="AB1936" s="345" t="str">
        <f t="shared" si="2174"/>
        <v/>
      </c>
      <c r="AC1936" s="346" t="str">
        <f t="shared" si="2175"/>
        <v/>
      </c>
      <c r="AD1936" s="346" t="str">
        <f t="shared" si="2176"/>
        <v/>
      </c>
      <c r="AE1936" s="344" t="str">
        <f t="shared" si="2156"/>
        <v/>
      </c>
      <c r="AF1936" s="346" t="str">
        <f t="shared" si="2177"/>
        <v/>
      </c>
      <c r="AG1936" s="344" t="str">
        <f t="shared" si="2157"/>
        <v/>
      </c>
      <c r="AH1936" s="344" t="str">
        <f t="shared" si="2158"/>
        <v/>
      </c>
      <c r="AI1936" s="344" t="str">
        <f t="shared" si="2159"/>
        <v/>
      </c>
      <c r="AJ1936" s="346" t="str">
        <f t="shared" si="2160"/>
        <v/>
      </c>
      <c r="AK1936" s="346" t="str">
        <f t="shared" si="2161"/>
        <v/>
      </c>
      <c r="AL1936" s="347" t="str">
        <f t="shared" si="2162"/>
        <v/>
      </c>
      <c r="AM1936" s="141"/>
      <c r="AN1936" s="141"/>
      <c r="AO1936" s="142"/>
      <c r="AP1936" s="58">
        <f t="shared" si="2178"/>
        <v>0</v>
      </c>
      <c r="AQ1936" s="318">
        <f>SUM(AP$10:AP1936)</f>
        <v>0</v>
      </c>
      <c r="AR1936" s="143">
        <f t="shared" si="2165"/>
        <v>0.1</v>
      </c>
      <c r="AS1936" s="144" t="str">
        <f t="shared" si="2179"/>
        <v/>
      </c>
      <c r="AT1936" s="144" t="str">
        <f t="shared" si="2206"/>
        <v/>
      </c>
      <c r="AU1936" s="145"/>
      <c r="AV1936" s="58">
        <f t="shared" si="2166"/>
        <v>0</v>
      </c>
      <c r="AW1936" s="318">
        <f>SUM(AV$10:AV1936)</f>
        <v>0</v>
      </c>
      <c r="AX1936" s="319">
        <f t="shared" si="2167"/>
        <v>0.1</v>
      </c>
      <c r="AY1936" s="144" t="str">
        <f t="shared" si="2149"/>
        <v/>
      </c>
      <c r="AZ1936" s="144" t="str">
        <f t="shared" si="2150"/>
        <v/>
      </c>
      <c r="BA1936" s="144"/>
      <c r="BB1936" s="146" t="str">
        <f t="shared" si="2180"/>
        <v/>
      </c>
      <c r="BC1936" s="66" t="str">
        <f t="shared" ref="BC1936:BC1999" si="2219">BB1936</f>
        <v/>
      </c>
      <c r="BD1936" s="195" t="str">
        <f t="shared" si="2181"/>
        <v/>
      </c>
      <c r="BG1936" s="286" t="str">
        <f t="shared" si="2182"/>
        <v/>
      </c>
      <c r="BY1936" s="211" t="str">
        <f t="shared" si="2183"/>
        <v/>
      </c>
      <c r="BZ1936" s="150" t="str">
        <f t="shared" si="2184"/>
        <v/>
      </c>
      <c r="CB1936" s="54" t="str">
        <f t="shared" si="2218"/>
        <v/>
      </c>
      <c r="CD1936" s="54" t="str">
        <f t="shared" si="2185"/>
        <v/>
      </c>
      <c r="CF1936" s="54" t="str">
        <f t="shared" si="2186"/>
        <v/>
      </c>
      <c r="CH1936" s="150" t="str">
        <f t="shared" si="2187"/>
        <v/>
      </c>
      <c r="CI1936" s="290"/>
      <c r="CJ1936" s="150" t="str">
        <f t="shared" si="2188"/>
        <v/>
      </c>
      <c r="CK1936" s="290"/>
      <c r="CL1936" s="54" t="str">
        <f t="shared" si="2207"/>
        <v/>
      </c>
      <c r="CM1936" s="290"/>
      <c r="CN1936" s="150" t="str">
        <f t="shared" si="2189"/>
        <v/>
      </c>
      <c r="CO1936" s="290"/>
      <c r="CP1936" s="150" t="str">
        <f t="shared" si="2190"/>
        <v/>
      </c>
      <c r="CQ1936" s="290"/>
      <c r="CR1936" s="150" t="str">
        <f t="shared" si="2191"/>
        <v/>
      </c>
      <c r="CS1936" s="290"/>
      <c r="CT1936" s="150" t="str">
        <f t="shared" si="2192"/>
        <v/>
      </c>
      <c r="CU1936" s="150"/>
      <c r="CV1936" s="150" t="str">
        <f t="shared" si="2193"/>
        <v/>
      </c>
      <c r="CW1936" s="94"/>
      <c r="CX1936" s="151" t="str">
        <f t="shared" si="2163"/>
        <v/>
      </c>
      <c r="CY1936" s="151" t="str">
        <f t="shared" si="2164"/>
        <v/>
      </c>
      <c r="CZ1936" s="152"/>
      <c r="DA1936" s="373" t="str">
        <f t="shared" si="2208"/>
        <v/>
      </c>
      <c r="DC1936" s="153">
        <f t="shared" si="2194"/>
        <v>0</v>
      </c>
      <c r="DD1936" s="153">
        <f t="shared" si="2195"/>
        <v>0</v>
      </c>
      <c r="DE1936" s="153">
        <f t="shared" si="2196"/>
        <v>0</v>
      </c>
      <c r="DF1936" s="158">
        <f t="shared" si="2197"/>
        <v>-4.7000000000000002E-3</v>
      </c>
      <c r="DG1936" s="159">
        <f t="shared" si="2209"/>
        <v>-1.1703000000000001</v>
      </c>
      <c r="DH1936" s="158">
        <f t="shared" si="2198"/>
        <v>3.1999999999999997E-3</v>
      </c>
      <c r="DI1936" s="159">
        <f t="shared" si="2210"/>
        <v>0.79679999999999995</v>
      </c>
      <c r="DJ1936" s="158">
        <f t="shared" si="2199"/>
        <v>-2.7000000000000001E-3</v>
      </c>
      <c r="DK1936" s="159">
        <f t="shared" si="2211"/>
        <v>-0.67230000000000001</v>
      </c>
      <c r="DL1936" s="158">
        <f t="shared" si="2200"/>
        <v>1.1999999999999999E-3</v>
      </c>
      <c r="DM1936" s="159">
        <f t="shared" si="2212"/>
        <v>0.29879999999999995</v>
      </c>
      <c r="DN1936" s="158">
        <f t="shared" si="2201"/>
        <v>1.46E-2</v>
      </c>
      <c r="DO1936" s="159">
        <f t="shared" si="2213"/>
        <v>3.6354000000000002</v>
      </c>
      <c r="DP1936" s="158">
        <f t="shared" si="2202"/>
        <v>-1.2999999999999999E-2</v>
      </c>
      <c r="DQ1936" s="159">
        <f t="shared" si="2214"/>
        <v>-3.2369999999999997</v>
      </c>
      <c r="DR1936" s="158">
        <f t="shared" si="2203"/>
        <v>-6.7000000000000002E-3</v>
      </c>
      <c r="DS1936" s="159">
        <f t="shared" si="2215"/>
        <v>-1.6683000000000001</v>
      </c>
      <c r="DT1936" s="158">
        <f t="shared" si="2204"/>
        <v>-1.2999999999999999E-2</v>
      </c>
      <c r="DU1936" s="159">
        <f t="shared" si="2216"/>
        <v>-3.2369999999999997</v>
      </c>
      <c r="DV1936" s="158">
        <f t="shared" si="2205"/>
        <v>-6.7000000000000002E-3</v>
      </c>
      <c r="DW1936" s="160">
        <f t="shared" si="2217"/>
        <v>-1.6683000000000001</v>
      </c>
    </row>
    <row r="1937" spans="1:127" ht="24.95" customHeight="1" x14ac:dyDescent="0.2">
      <c r="A1937" s="272">
        <v>1928</v>
      </c>
      <c r="B1937" s="336"/>
      <c r="C1937" s="332"/>
      <c r="D1937" s="333"/>
      <c r="E1937" s="334"/>
      <c r="F1937" s="335"/>
      <c r="G1937" s="334"/>
      <c r="H1937" s="371"/>
      <c r="I1937" s="334"/>
      <c r="J1937" s="334"/>
      <c r="K1937" s="334"/>
      <c r="L1937" s="334"/>
      <c r="M1937" s="334"/>
      <c r="N1937" s="334"/>
      <c r="O1937" s="337"/>
      <c r="P1937" s="337"/>
      <c r="Q1937" s="338" t="str">
        <f t="shared" si="2168"/>
        <v xml:space="preserve"> </v>
      </c>
      <c r="R1937" s="339" t="str">
        <f t="shared" si="2169"/>
        <v/>
      </c>
      <c r="S1937" s="340" t="str">
        <f t="shared" si="2151"/>
        <v/>
      </c>
      <c r="T1937" s="341" t="str">
        <f t="shared" si="2170"/>
        <v/>
      </c>
      <c r="U1937" s="341" t="str">
        <f t="shared" si="2171"/>
        <v/>
      </c>
      <c r="V1937" s="341" t="str">
        <f t="shared" si="2172"/>
        <v/>
      </c>
      <c r="W1937" s="341" t="str">
        <f t="shared" si="2173"/>
        <v/>
      </c>
      <c r="X1937" s="340" t="str">
        <f t="shared" si="2152"/>
        <v/>
      </c>
      <c r="Y1937" s="342" t="str">
        <f t="shared" si="2153"/>
        <v/>
      </c>
      <c r="Z1937" s="343" t="str">
        <f t="shared" si="2154"/>
        <v/>
      </c>
      <c r="AA1937" s="344" t="str">
        <f t="shared" si="2155"/>
        <v/>
      </c>
      <c r="AB1937" s="345" t="str">
        <f t="shared" si="2174"/>
        <v/>
      </c>
      <c r="AC1937" s="346" t="str">
        <f t="shared" si="2175"/>
        <v/>
      </c>
      <c r="AD1937" s="346" t="str">
        <f t="shared" si="2176"/>
        <v/>
      </c>
      <c r="AE1937" s="344" t="str">
        <f t="shared" si="2156"/>
        <v/>
      </c>
      <c r="AF1937" s="346" t="str">
        <f t="shared" si="2177"/>
        <v/>
      </c>
      <c r="AG1937" s="344" t="str">
        <f t="shared" si="2157"/>
        <v/>
      </c>
      <c r="AH1937" s="344" t="str">
        <f t="shared" si="2158"/>
        <v/>
      </c>
      <c r="AI1937" s="344" t="str">
        <f t="shared" si="2159"/>
        <v/>
      </c>
      <c r="AJ1937" s="346" t="str">
        <f t="shared" si="2160"/>
        <v/>
      </c>
      <c r="AK1937" s="346" t="str">
        <f t="shared" si="2161"/>
        <v/>
      </c>
      <c r="AL1937" s="347" t="str">
        <f t="shared" si="2162"/>
        <v/>
      </c>
      <c r="AM1937" s="141"/>
      <c r="AN1937" s="141"/>
      <c r="AO1937" s="142"/>
      <c r="AP1937" s="58">
        <f t="shared" si="2178"/>
        <v>0</v>
      </c>
      <c r="AQ1937" s="318">
        <f>SUM(AP$10:AP1937)</f>
        <v>0</v>
      </c>
      <c r="AR1937" s="143">
        <f t="shared" si="2165"/>
        <v>0.1</v>
      </c>
      <c r="AS1937" s="144" t="str">
        <f t="shared" si="2179"/>
        <v/>
      </c>
      <c r="AT1937" s="144" t="str">
        <f t="shared" si="2206"/>
        <v/>
      </c>
      <c r="AU1937" s="145"/>
      <c r="AV1937" s="58">
        <f t="shared" si="2166"/>
        <v>0</v>
      </c>
      <c r="AW1937" s="318">
        <f>SUM(AV$10:AV1937)</f>
        <v>0</v>
      </c>
      <c r="AX1937" s="319">
        <f t="shared" si="2167"/>
        <v>0.1</v>
      </c>
      <c r="AY1937" s="144" t="str">
        <f t="shared" ref="AY1937:AY2000" si="2220">IF(AV1937=0,"",IF(C1937="","",C1937))</f>
        <v/>
      </c>
      <c r="AZ1937" s="144" t="str">
        <f t="shared" ref="AZ1937:AZ2000" si="2221">IF(AV1937=0,"",IF(B1937="","",B1937))</f>
        <v/>
      </c>
      <c r="BA1937" s="144"/>
      <c r="BB1937" s="146" t="str">
        <f t="shared" si="2180"/>
        <v/>
      </c>
      <c r="BC1937" s="66" t="str">
        <f t="shared" si="2219"/>
        <v/>
      </c>
      <c r="BD1937" s="195" t="str">
        <f t="shared" si="2181"/>
        <v/>
      </c>
      <c r="BG1937" s="286" t="str">
        <f t="shared" si="2182"/>
        <v/>
      </c>
      <c r="BY1937" s="211" t="str">
        <f t="shared" si="2183"/>
        <v/>
      </c>
      <c r="BZ1937" s="150" t="str">
        <f t="shared" si="2184"/>
        <v/>
      </c>
      <c r="CB1937" s="54" t="str">
        <f t="shared" si="2218"/>
        <v/>
      </c>
      <c r="CD1937" s="54" t="str">
        <f t="shared" si="2185"/>
        <v/>
      </c>
      <c r="CF1937" s="54" t="str">
        <f t="shared" si="2186"/>
        <v/>
      </c>
      <c r="CH1937" s="150" t="str">
        <f t="shared" si="2187"/>
        <v/>
      </c>
      <c r="CI1937" s="290"/>
      <c r="CJ1937" s="150" t="str">
        <f t="shared" si="2188"/>
        <v/>
      </c>
      <c r="CK1937" s="290"/>
      <c r="CL1937" s="54" t="str">
        <f t="shared" si="2207"/>
        <v/>
      </c>
      <c r="CM1937" s="290"/>
      <c r="CN1937" s="150" t="str">
        <f t="shared" si="2189"/>
        <v/>
      </c>
      <c r="CO1937" s="290"/>
      <c r="CP1937" s="150" t="str">
        <f t="shared" si="2190"/>
        <v/>
      </c>
      <c r="CQ1937" s="290"/>
      <c r="CR1937" s="150" t="str">
        <f t="shared" si="2191"/>
        <v/>
      </c>
      <c r="CS1937" s="290"/>
      <c r="CT1937" s="150" t="str">
        <f t="shared" si="2192"/>
        <v/>
      </c>
      <c r="CU1937" s="150"/>
      <c r="CV1937" s="150" t="str">
        <f t="shared" si="2193"/>
        <v/>
      </c>
      <c r="CW1937" s="94"/>
      <c r="CX1937" s="151" t="str">
        <f t="shared" si="2163"/>
        <v/>
      </c>
      <c r="CY1937" s="151" t="str">
        <f t="shared" si="2164"/>
        <v/>
      </c>
      <c r="CZ1937" s="152"/>
      <c r="DA1937" s="373" t="str">
        <f t="shared" si="2208"/>
        <v/>
      </c>
      <c r="DC1937" s="153">
        <f t="shared" si="2194"/>
        <v>0</v>
      </c>
      <c r="DD1937" s="153">
        <f t="shared" si="2195"/>
        <v>0</v>
      </c>
      <c r="DE1937" s="153">
        <f t="shared" si="2196"/>
        <v>0</v>
      </c>
      <c r="DF1937" s="158">
        <f t="shared" si="2197"/>
        <v>-4.7000000000000002E-3</v>
      </c>
      <c r="DG1937" s="159">
        <f t="shared" si="2209"/>
        <v>-1.1703000000000001</v>
      </c>
      <c r="DH1937" s="158">
        <f t="shared" si="2198"/>
        <v>3.1999999999999997E-3</v>
      </c>
      <c r="DI1937" s="159">
        <f t="shared" si="2210"/>
        <v>0.79679999999999995</v>
      </c>
      <c r="DJ1937" s="158">
        <f t="shared" si="2199"/>
        <v>-2.7000000000000001E-3</v>
      </c>
      <c r="DK1937" s="159">
        <f t="shared" si="2211"/>
        <v>-0.67230000000000001</v>
      </c>
      <c r="DL1937" s="158">
        <f t="shared" si="2200"/>
        <v>1.1999999999999999E-3</v>
      </c>
      <c r="DM1937" s="159">
        <f t="shared" si="2212"/>
        <v>0.29879999999999995</v>
      </c>
      <c r="DN1937" s="158">
        <f t="shared" si="2201"/>
        <v>1.46E-2</v>
      </c>
      <c r="DO1937" s="159">
        <f t="shared" si="2213"/>
        <v>3.6354000000000002</v>
      </c>
      <c r="DP1937" s="158">
        <f t="shared" si="2202"/>
        <v>-1.2999999999999999E-2</v>
      </c>
      <c r="DQ1937" s="159">
        <f t="shared" si="2214"/>
        <v>-3.2369999999999997</v>
      </c>
      <c r="DR1937" s="158">
        <f t="shared" si="2203"/>
        <v>-6.7000000000000002E-3</v>
      </c>
      <c r="DS1937" s="159">
        <f t="shared" si="2215"/>
        <v>-1.6683000000000001</v>
      </c>
      <c r="DT1937" s="158">
        <f t="shared" si="2204"/>
        <v>-1.2999999999999999E-2</v>
      </c>
      <c r="DU1937" s="159">
        <f t="shared" si="2216"/>
        <v>-3.2369999999999997</v>
      </c>
      <c r="DV1937" s="158">
        <f t="shared" si="2205"/>
        <v>-6.7000000000000002E-3</v>
      </c>
      <c r="DW1937" s="160">
        <f t="shared" si="2217"/>
        <v>-1.6683000000000001</v>
      </c>
    </row>
    <row r="1938" spans="1:127" ht="24.95" customHeight="1" x14ac:dyDescent="0.2">
      <c r="A1938" s="272">
        <v>1929</v>
      </c>
      <c r="B1938" s="336"/>
      <c r="C1938" s="332"/>
      <c r="D1938" s="333"/>
      <c r="E1938" s="334"/>
      <c r="F1938" s="335"/>
      <c r="G1938" s="334"/>
      <c r="H1938" s="371"/>
      <c r="I1938" s="334"/>
      <c r="J1938" s="334"/>
      <c r="K1938" s="334"/>
      <c r="L1938" s="334"/>
      <c r="M1938" s="334"/>
      <c r="N1938" s="334"/>
      <c r="O1938" s="337"/>
      <c r="P1938" s="337"/>
      <c r="Q1938" s="338" t="str">
        <f t="shared" si="2168"/>
        <v xml:space="preserve"> </v>
      </c>
      <c r="R1938" s="339" t="str">
        <f t="shared" si="2169"/>
        <v/>
      </c>
      <c r="S1938" s="340" t="str">
        <f t="shared" si="2151"/>
        <v/>
      </c>
      <c r="T1938" s="341" t="str">
        <f t="shared" si="2170"/>
        <v/>
      </c>
      <c r="U1938" s="341" t="str">
        <f t="shared" si="2171"/>
        <v/>
      </c>
      <c r="V1938" s="341" t="str">
        <f t="shared" si="2172"/>
        <v/>
      </c>
      <c r="W1938" s="341" t="str">
        <f t="shared" si="2173"/>
        <v/>
      </c>
      <c r="X1938" s="340" t="str">
        <f t="shared" si="2152"/>
        <v/>
      </c>
      <c r="Y1938" s="342" t="str">
        <f t="shared" si="2153"/>
        <v/>
      </c>
      <c r="Z1938" s="343" t="str">
        <f t="shared" si="2154"/>
        <v/>
      </c>
      <c r="AA1938" s="344" t="str">
        <f t="shared" si="2155"/>
        <v/>
      </c>
      <c r="AB1938" s="345" t="str">
        <f t="shared" si="2174"/>
        <v/>
      </c>
      <c r="AC1938" s="346" t="str">
        <f t="shared" si="2175"/>
        <v/>
      </c>
      <c r="AD1938" s="346" t="str">
        <f t="shared" si="2176"/>
        <v/>
      </c>
      <c r="AE1938" s="344" t="str">
        <f t="shared" si="2156"/>
        <v/>
      </c>
      <c r="AF1938" s="346" t="str">
        <f t="shared" si="2177"/>
        <v/>
      </c>
      <c r="AG1938" s="344" t="str">
        <f t="shared" si="2157"/>
        <v/>
      </c>
      <c r="AH1938" s="344" t="str">
        <f t="shared" si="2158"/>
        <v/>
      </c>
      <c r="AI1938" s="344" t="str">
        <f t="shared" si="2159"/>
        <v/>
      </c>
      <c r="AJ1938" s="346" t="str">
        <f t="shared" si="2160"/>
        <v/>
      </c>
      <c r="AK1938" s="346" t="str">
        <f t="shared" si="2161"/>
        <v/>
      </c>
      <c r="AL1938" s="347" t="str">
        <f t="shared" si="2162"/>
        <v/>
      </c>
      <c r="AM1938" s="141"/>
      <c r="AN1938" s="141"/>
      <c r="AO1938" s="142"/>
      <c r="AP1938" s="58">
        <f t="shared" si="2178"/>
        <v>0</v>
      </c>
      <c r="AQ1938" s="318">
        <f>SUM(AP$10:AP1938)</f>
        <v>0</v>
      </c>
      <c r="AR1938" s="143">
        <f t="shared" si="2165"/>
        <v>0.1</v>
      </c>
      <c r="AS1938" s="144" t="str">
        <f t="shared" si="2179"/>
        <v/>
      </c>
      <c r="AT1938" s="144" t="str">
        <f t="shared" si="2206"/>
        <v/>
      </c>
      <c r="AU1938" s="145"/>
      <c r="AV1938" s="58">
        <f t="shared" si="2166"/>
        <v>0</v>
      </c>
      <c r="AW1938" s="318">
        <f>SUM(AV$10:AV1938)</f>
        <v>0</v>
      </c>
      <c r="AX1938" s="319">
        <f t="shared" si="2167"/>
        <v>0.1</v>
      </c>
      <c r="AY1938" s="144" t="str">
        <f t="shared" si="2220"/>
        <v/>
      </c>
      <c r="AZ1938" s="144" t="str">
        <f t="shared" si="2221"/>
        <v/>
      </c>
      <c r="BA1938" s="144"/>
      <c r="BB1938" s="146" t="str">
        <f t="shared" si="2180"/>
        <v/>
      </c>
      <c r="BC1938" s="66" t="str">
        <f t="shared" si="2219"/>
        <v/>
      </c>
      <c r="BD1938" s="195" t="str">
        <f t="shared" si="2181"/>
        <v/>
      </c>
      <c r="BG1938" s="286" t="str">
        <f t="shared" si="2182"/>
        <v/>
      </c>
      <c r="BY1938" s="211" t="str">
        <f t="shared" si="2183"/>
        <v/>
      </c>
      <c r="BZ1938" s="150" t="str">
        <f t="shared" si="2184"/>
        <v/>
      </c>
      <c r="CB1938" s="54" t="str">
        <f t="shared" si="2218"/>
        <v/>
      </c>
      <c r="CD1938" s="54" t="str">
        <f t="shared" si="2185"/>
        <v/>
      </c>
      <c r="CF1938" s="54" t="str">
        <f t="shared" si="2186"/>
        <v/>
      </c>
      <c r="CH1938" s="150" t="str">
        <f t="shared" si="2187"/>
        <v/>
      </c>
      <c r="CI1938" s="290"/>
      <c r="CJ1938" s="150" t="str">
        <f t="shared" si="2188"/>
        <v/>
      </c>
      <c r="CK1938" s="290"/>
      <c r="CL1938" s="54" t="str">
        <f t="shared" si="2207"/>
        <v/>
      </c>
      <c r="CM1938" s="290"/>
      <c r="CN1938" s="150" t="str">
        <f t="shared" si="2189"/>
        <v/>
      </c>
      <c r="CO1938" s="290"/>
      <c r="CP1938" s="150" t="str">
        <f t="shared" si="2190"/>
        <v/>
      </c>
      <c r="CQ1938" s="290"/>
      <c r="CR1938" s="150" t="str">
        <f t="shared" si="2191"/>
        <v/>
      </c>
      <c r="CS1938" s="290"/>
      <c r="CT1938" s="150" t="str">
        <f t="shared" si="2192"/>
        <v/>
      </c>
      <c r="CU1938" s="150"/>
      <c r="CV1938" s="150" t="str">
        <f t="shared" si="2193"/>
        <v/>
      </c>
      <c r="CW1938" s="94"/>
      <c r="CX1938" s="151" t="str">
        <f t="shared" si="2163"/>
        <v/>
      </c>
      <c r="CY1938" s="151" t="str">
        <f t="shared" si="2164"/>
        <v/>
      </c>
      <c r="CZ1938" s="152"/>
      <c r="DA1938" s="373" t="str">
        <f t="shared" si="2208"/>
        <v/>
      </c>
      <c r="DC1938" s="153">
        <f t="shared" si="2194"/>
        <v>0</v>
      </c>
      <c r="DD1938" s="153">
        <f t="shared" si="2195"/>
        <v>0</v>
      </c>
      <c r="DE1938" s="153">
        <f t="shared" si="2196"/>
        <v>0</v>
      </c>
      <c r="DF1938" s="158">
        <f t="shared" si="2197"/>
        <v>-4.7000000000000002E-3</v>
      </c>
      <c r="DG1938" s="159">
        <f t="shared" si="2209"/>
        <v>-1.1703000000000001</v>
      </c>
      <c r="DH1938" s="158">
        <f t="shared" si="2198"/>
        <v>3.1999999999999997E-3</v>
      </c>
      <c r="DI1938" s="159">
        <f t="shared" si="2210"/>
        <v>0.79679999999999995</v>
      </c>
      <c r="DJ1938" s="158">
        <f t="shared" si="2199"/>
        <v>-2.7000000000000001E-3</v>
      </c>
      <c r="DK1938" s="159">
        <f t="shared" si="2211"/>
        <v>-0.67230000000000001</v>
      </c>
      <c r="DL1938" s="158">
        <f t="shared" si="2200"/>
        <v>1.1999999999999999E-3</v>
      </c>
      <c r="DM1938" s="159">
        <f t="shared" si="2212"/>
        <v>0.29879999999999995</v>
      </c>
      <c r="DN1938" s="158">
        <f t="shared" si="2201"/>
        <v>1.46E-2</v>
      </c>
      <c r="DO1938" s="159">
        <f t="shared" si="2213"/>
        <v>3.6354000000000002</v>
      </c>
      <c r="DP1938" s="158">
        <f t="shared" si="2202"/>
        <v>-1.2999999999999999E-2</v>
      </c>
      <c r="DQ1938" s="159">
        <f t="shared" si="2214"/>
        <v>-3.2369999999999997</v>
      </c>
      <c r="DR1938" s="158">
        <f t="shared" si="2203"/>
        <v>-6.7000000000000002E-3</v>
      </c>
      <c r="DS1938" s="159">
        <f t="shared" si="2215"/>
        <v>-1.6683000000000001</v>
      </c>
      <c r="DT1938" s="158">
        <f t="shared" si="2204"/>
        <v>-1.2999999999999999E-2</v>
      </c>
      <c r="DU1938" s="159">
        <f t="shared" si="2216"/>
        <v>-3.2369999999999997</v>
      </c>
      <c r="DV1938" s="158">
        <f t="shared" si="2205"/>
        <v>-6.7000000000000002E-3</v>
      </c>
      <c r="DW1938" s="160">
        <f t="shared" si="2217"/>
        <v>-1.6683000000000001</v>
      </c>
    </row>
    <row r="1939" spans="1:127" ht="24.95" customHeight="1" x14ac:dyDescent="0.2">
      <c r="A1939" s="272">
        <v>1930</v>
      </c>
      <c r="B1939" s="336"/>
      <c r="C1939" s="332"/>
      <c r="D1939" s="333"/>
      <c r="E1939" s="334"/>
      <c r="F1939" s="335"/>
      <c r="G1939" s="334"/>
      <c r="H1939" s="371"/>
      <c r="I1939" s="334"/>
      <c r="J1939" s="334"/>
      <c r="K1939" s="334"/>
      <c r="L1939" s="334"/>
      <c r="M1939" s="334"/>
      <c r="N1939" s="334"/>
      <c r="O1939" s="337"/>
      <c r="P1939" s="337"/>
      <c r="Q1939" s="338" t="str">
        <f t="shared" si="2168"/>
        <v xml:space="preserve"> </v>
      </c>
      <c r="R1939" s="339" t="str">
        <f t="shared" si="2169"/>
        <v/>
      </c>
      <c r="S1939" s="340" t="str">
        <f t="shared" si="2151"/>
        <v/>
      </c>
      <c r="T1939" s="341" t="str">
        <f t="shared" si="2170"/>
        <v/>
      </c>
      <c r="U1939" s="341" t="str">
        <f t="shared" si="2171"/>
        <v/>
      </c>
      <c r="V1939" s="341" t="str">
        <f t="shared" si="2172"/>
        <v/>
      </c>
      <c r="W1939" s="341" t="str">
        <f t="shared" si="2173"/>
        <v/>
      </c>
      <c r="X1939" s="340" t="str">
        <f t="shared" si="2152"/>
        <v/>
      </c>
      <c r="Y1939" s="342" t="str">
        <f t="shared" si="2153"/>
        <v/>
      </c>
      <c r="Z1939" s="343" t="str">
        <f t="shared" si="2154"/>
        <v/>
      </c>
      <c r="AA1939" s="344" t="str">
        <f t="shared" si="2155"/>
        <v/>
      </c>
      <c r="AB1939" s="345" t="str">
        <f t="shared" si="2174"/>
        <v/>
      </c>
      <c r="AC1939" s="346" t="str">
        <f t="shared" si="2175"/>
        <v/>
      </c>
      <c r="AD1939" s="346" t="str">
        <f t="shared" si="2176"/>
        <v/>
      </c>
      <c r="AE1939" s="344" t="str">
        <f t="shared" si="2156"/>
        <v/>
      </c>
      <c r="AF1939" s="346" t="str">
        <f t="shared" si="2177"/>
        <v/>
      </c>
      <c r="AG1939" s="344" t="str">
        <f t="shared" si="2157"/>
        <v/>
      </c>
      <c r="AH1939" s="344" t="str">
        <f t="shared" si="2158"/>
        <v/>
      </c>
      <c r="AI1939" s="344" t="str">
        <f t="shared" si="2159"/>
        <v/>
      </c>
      <c r="AJ1939" s="346" t="str">
        <f t="shared" si="2160"/>
        <v/>
      </c>
      <c r="AK1939" s="346" t="str">
        <f t="shared" si="2161"/>
        <v/>
      </c>
      <c r="AL1939" s="347" t="str">
        <f t="shared" si="2162"/>
        <v/>
      </c>
      <c r="AM1939" s="141"/>
      <c r="AN1939" s="141"/>
      <c r="AO1939" s="142"/>
      <c r="AP1939" s="58">
        <f t="shared" si="2178"/>
        <v>0</v>
      </c>
      <c r="AQ1939" s="318">
        <f>SUM(AP$10:AP1939)</f>
        <v>0</v>
      </c>
      <c r="AR1939" s="143">
        <f t="shared" si="2165"/>
        <v>0.1</v>
      </c>
      <c r="AS1939" s="144" t="str">
        <f t="shared" si="2179"/>
        <v/>
      </c>
      <c r="AT1939" s="144" t="str">
        <f t="shared" si="2206"/>
        <v/>
      </c>
      <c r="AU1939" s="145"/>
      <c r="AV1939" s="58">
        <f t="shared" si="2166"/>
        <v>0</v>
      </c>
      <c r="AW1939" s="318">
        <f>SUM(AV$10:AV1939)</f>
        <v>0</v>
      </c>
      <c r="AX1939" s="319">
        <f t="shared" si="2167"/>
        <v>0.1</v>
      </c>
      <c r="AY1939" s="144" t="str">
        <f t="shared" si="2220"/>
        <v/>
      </c>
      <c r="AZ1939" s="144" t="str">
        <f t="shared" si="2221"/>
        <v/>
      </c>
      <c r="BA1939" s="144"/>
      <c r="BB1939" s="146" t="str">
        <f t="shared" si="2180"/>
        <v/>
      </c>
      <c r="BC1939" s="66" t="str">
        <f t="shared" si="2219"/>
        <v/>
      </c>
      <c r="BD1939" s="195" t="str">
        <f t="shared" si="2181"/>
        <v/>
      </c>
      <c r="BG1939" s="286" t="str">
        <f t="shared" si="2182"/>
        <v/>
      </c>
      <c r="BY1939" s="211" t="str">
        <f t="shared" si="2183"/>
        <v/>
      </c>
      <c r="BZ1939" s="150" t="str">
        <f t="shared" si="2184"/>
        <v/>
      </c>
      <c r="CB1939" s="54" t="str">
        <f t="shared" si="2218"/>
        <v/>
      </c>
      <c r="CD1939" s="54" t="str">
        <f t="shared" si="2185"/>
        <v/>
      </c>
      <c r="CF1939" s="54" t="str">
        <f t="shared" si="2186"/>
        <v/>
      </c>
      <c r="CH1939" s="150" t="str">
        <f t="shared" si="2187"/>
        <v/>
      </c>
      <c r="CI1939" s="290"/>
      <c r="CJ1939" s="150" t="str">
        <f t="shared" si="2188"/>
        <v/>
      </c>
      <c r="CK1939" s="290"/>
      <c r="CL1939" s="54" t="str">
        <f t="shared" si="2207"/>
        <v/>
      </c>
      <c r="CM1939" s="290"/>
      <c r="CN1939" s="150" t="str">
        <f t="shared" si="2189"/>
        <v/>
      </c>
      <c r="CO1939" s="290"/>
      <c r="CP1939" s="150" t="str">
        <f t="shared" si="2190"/>
        <v/>
      </c>
      <c r="CQ1939" s="290"/>
      <c r="CR1939" s="150" t="str">
        <f t="shared" si="2191"/>
        <v/>
      </c>
      <c r="CS1939" s="290"/>
      <c r="CT1939" s="150" t="str">
        <f t="shared" si="2192"/>
        <v/>
      </c>
      <c r="CU1939" s="150"/>
      <c r="CV1939" s="150" t="str">
        <f t="shared" si="2193"/>
        <v/>
      </c>
      <c r="CW1939" s="94"/>
      <c r="CX1939" s="151" t="str">
        <f t="shared" si="2163"/>
        <v/>
      </c>
      <c r="CY1939" s="151" t="str">
        <f t="shared" si="2164"/>
        <v/>
      </c>
      <c r="CZ1939" s="152"/>
      <c r="DA1939" s="373" t="str">
        <f t="shared" si="2208"/>
        <v/>
      </c>
      <c r="DC1939" s="153">
        <f t="shared" si="2194"/>
        <v>0</v>
      </c>
      <c r="DD1939" s="153">
        <f t="shared" si="2195"/>
        <v>0</v>
      </c>
      <c r="DE1939" s="153">
        <f t="shared" si="2196"/>
        <v>0</v>
      </c>
      <c r="DF1939" s="158">
        <f t="shared" si="2197"/>
        <v>-4.7000000000000002E-3</v>
      </c>
      <c r="DG1939" s="159">
        <f t="shared" si="2209"/>
        <v>-1.1703000000000001</v>
      </c>
      <c r="DH1939" s="158">
        <f t="shared" si="2198"/>
        <v>3.1999999999999997E-3</v>
      </c>
      <c r="DI1939" s="159">
        <f t="shared" si="2210"/>
        <v>0.79679999999999995</v>
      </c>
      <c r="DJ1939" s="158">
        <f t="shared" si="2199"/>
        <v>-2.7000000000000001E-3</v>
      </c>
      <c r="DK1939" s="159">
        <f t="shared" si="2211"/>
        <v>-0.67230000000000001</v>
      </c>
      <c r="DL1939" s="158">
        <f t="shared" si="2200"/>
        <v>1.1999999999999999E-3</v>
      </c>
      <c r="DM1939" s="159">
        <f t="shared" si="2212"/>
        <v>0.29879999999999995</v>
      </c>
      <c r="DN1939" s="158">
        <f t="shared" si="2201"/>
        <v>1.46E-2</v>
      </c>
      <c r="DO1939" s="159">
        <f t="shared" si="2213"/>
        <v>3.6354000000000002</v>
      </c>
      <c r="DP1939" s="158">
        <f t="shared" si="2202"/>
        <v>-1.2999999999999999E-2</v>
      </c>
      <c r="DQ1939" s="159">
        <f t="shared" si="2214"/>
        <v>-3.2369999999999997</v>
      </c>
      <c r="DR1939" s="158">
        <f t="shared" si="2203"/>
        <v>-6.7000000000000002E-3</v>
      </c>
      <c r="DS1939" s="159">
        <f t="shared" si="2215"/>
        <v>-1.6683000000000001</v>
      </c>
      <c r="DT1939" s="158">
        <f t="shared" si="2204"/>
        <v>-1.2999999999999999E-2</v>
      </c>
      <c r="DU1939" s="159">
        <f t="shared" si="2216"/>
        <v>-3.2369999999999997</v>
      </c>
      <c r="DV1939" s="158">
        <f t="shared" si="2205"/>
        <v>-6.7000000000000002E-3</v>
      </c>
      <c r="DW1939" s="160">
        <f t="shared" si="2217"/>
        <v>-1.6683000000000001</v>
      </c>
    </row>
    <row r="1940" spans="1:127" ht="24.95" customHeight="1" x14ac:dyDescent="0.2">
      <c r="A1940" s="272">
        <v>1931</v>
      </c>
      <c r="B1940" s="336"/>
      <c r="C1940" s="332"/>
      <c r="D1940" s="333"/>
      <c r="E1940" s="334"/>
      <c r="F1940" s="335"/>
      <c r="G1940" s="334"/>
      <c r="H1940" s="371"/>
      <c r="I1940" s="334"/>
      <c r="J1940" s="334"/>
      <c r="K1940" s="334"/>
      <c r="L1940" s="334"/>
      <c r="M1940" s="334"/>
      <c r="N1940" s="334"/>
      <c r="O1940" s="337"/>
      <c r="P1940" s="337"/>
      <c r="Q1940" s="338" t="str">
        <f t="shared" si="2168"/>
        <v xml:space="preserve"> </v>
      </c>
      <c r="R1940" s="339" t="str">
        <f t="shared" si="2169"/>
        <v/>
      </c>
      <c r="S1940" s="340" t="str">
        <f t="shared" si="2151"/>
        <v/>
      </c>
      <c r="T1940" s="341" t="str">
        <f t="shared" si="2170"/>
        <v/>
      </c>
      <c r="U1940" s="341" t="str">
        <f t="shared" si="2171"/>
        <v/>
      </c>
      <c r="V1940" s="341" t="str">
        <f t="shared" si="2172"/>
        <v/>
      </c>
      <c r="W1940" s="341" t="str">
        <f t="shared" si="2173"/>
        <v/>
      </c>
      <c r="X1940" s="340" t="str">
        <f t="shared" si="2152"/>
        <v/>
      </c>
      <c r="Y1940" s="342" t="str">
        <f t="shared" si="2153"/>
        <v/>
      </c>
      <c r="Z1940" s="343" t="str">
        <f t="shared" si="2154"/>
        <v/>
      </c>
      <c r="AA1940" s="344" t="str">
        <f t="shared" si="2155"/>
        <v/>
      </c>
      <c r="AB1940" s="345" t="str">
        <f t="shared" si="2174"/>
        <v/>
      </c>
      <c r="AC1940" s="346" t="str">
        <f t="shared" si="2175"/>
        <v/>
      </c>
      <c r="AD1940" s="346" t="str">
        <f t="shared" si="2176"/>
        <v/>
      </c>
      <c r="AE1940" s="344" t="str">
        <f t="shared" si="2156"/>
        <v/>
      </c>
      <c r="AF1940" s="346" t="str">
        <f t="shared" si="2177"/>
        <v/>
      </c>
      <c r="AG1940" s="344" t="str">
        <f t="shared" si="2157"/>
        <v/>
      </c>
      <c r="AH1940" s="344" t="str">
        <f t="shared" si="2158"/>
        <v/>
      </c>
      <c r="AI1940" s="344" t="str">
        <f t="shared" si="2159"/>
        <v/>
      </c>
      <c r="AJ1940" s="346" t="str">
        <f t="shared" si="2160"/>
        <v/>
      </c>
      <c r="AK1940" s="346" t="str">
        <f t="shared" si="2161"/>
        <v/>
      </c>
      <c r="AL1940" s="347" t="str">
        <f t="shared" si="2162"/>
        <v/>
      </c>
      <c r="AM1940" s="141"/>
      <c r="AN1940" s="141"/>
      <c r="AO1940" s="142"/>
      <c r="AP1940" s="58">
        <f t="shared" si="2178"/>
        <v>0</v>
      </c>
      <c r="AQ1940" s="318">
        <f>SUM(AP$10:AP1940)</f>
        <v>0</v>
      </c>
      <c r="AR1940" s="143">
        <f t="shared" si="2165"/>
        <v>0.1</v>
      </c>
      <c r="AS1940" s="144" t="str">
        <f t="shared" si="2179"/>
        <v/>
      </c>
      <c r="AT1940" s="144" t="str">
        <f t="shared" si="2206"/>
        <v/>
      </c>
      <c r="AU1940" s="145"/>
      <c r="AV1940" s="58">
        <f t="shared" si="2166"/>
        <v>0</v>
      </c>
      <c r="AW1940" s="318">
        <f>SUM(AV$10:AV1940)</f>
        <v>0</v>
      </c>
      <c r="AX1940" s="319">
        <f t="shared" si="2167"/>
        <v>0.1</v>
      </c>
      <c r="AY1940" s="144" t="str">
        <f t="shared" si="2220"/>
        <v/>
      </c>
      <c r="AZ1940" s="144" t="str">
        <f t="shared" si="2221"/>
        <v/>
      </c>
      <c r="BA1940" s="144"/>
      <c r="BB1940" s="146" t="str">
        <f t="shared" si="2180"/>
        <v/>
      </c>
      <c r="BC1940" s="66" t="str">
        <f t="shared" si="2219"/>
        <v/>
      </c>
      <c r="BD1940" s="195" t="str">
        <f t="shared" si="2181"/>
        <v/>
      </c>
      <c r="BG1940" s="286" t="str">
        <f t="shared" si="2182"/>
        <v/>
      </c>
      <c r="BY1940" s="211" t="str">
        <f t="shared" si="2183"/>
        <v/>
      </c>
      <c r="BZ1940" s="150" t="str">
        <f t="shared" si="2184"/>
        <v/>
      </c>
      <c r="CB1940" s="54" t="str">
        <f t="shared" si="2218"/>
        <v/>
      </c>
      <c r="CD1940" s="54" t="str">
        <f t="shared" si="2185"/>
        <v/>
      </c>
      <c r="CF1940" s="54" t="str">
        <f t="shared" si="2186"/>
        <v/>
      </c>
      <c r="CH1940" s="150" t="str">
        <f t="shared" si="2187"/>
        <v/>
      </c>
      <c r="CI1940" s="290"/>
      <c r="CJ1940" s="150" t="str">
        <f t="shared" si="2188"/>
        <v/>
      </c>
      <c r="CK1940" s="290"/>
      <c r="CL1940" s="54" t="str">
        <f t="shared" si="2207"/>
        <v/>
      </c>
      <c r="CM1940" s="290"/>
      <c r="CN1940" s="150" t="str">
        <f t="shared" si="2189"/>
        <v/>
      </c>
      <c r="CO1940" s="290"/>
      <c r="CP1940" s="150" t="str">
        <f t="shared" si="2190"/>
        <v/>
      </c>
      <c r="CQ1940" s="290"/>
      <c r="CR1940" s="150" t="str">
        <f t="shared" si="2191"/>
        <v/>
      </c>
      <c r="CS1940" s="290"/>
      <c r="CT1940" s="150" t="str">
        <f t="shared" si="2192"/>
        <v/>
      </c>
      <c r="CU1940" s="150"/>
      <c r="CV1940" s="150" t="str">
        <f t="shared" si="2193"/>
        <v/>
      </c>
      <c r="CW1940" s="94"/>
      <c r="CX1940" s="151" t="str">
        <f t="shared" si="2163"/>
        <v/>
      </c>
      <c r="CY1940" s="151" t="str">
        <f t="shared" si="2164"/>
        <v/>
      </c>
      <c r="CZ1940" s="152"/>
      <c r="DA1940" s="373" t="str">
        <f t="shared" si="2208"/>
        <v/>
      </c>
      <c r="DC1940" s="153">
        <f t="shared" si="2194"/>
        <v>0</v>
      </c>
      <c r="DD1940" s="153">
        <f t="shared" si="2195"/>
        <v>0</v>
      </c>
      <c r="DE1940" s="153">
        <f t="shared" si="2196"/>
        <v>0</v>
      </c>
      <c r="DF1940" s="158">
        <f t="shared" si="2197"/>
        <v>-4.7000000000000002E-3</v>
      </c>
      <c r="DG1940" s="159">
        <f t="shared" si="2209"/>
        <v>-1.1703000000000001</v>
      </c>
      <c r="DH1940" s="158">
        <f t="shared" si="2198"/>
        <v>3.1999999999999997E-3</v>
      </c>
      <c r="DI1940" s="159">
        <f t="shared" si="2210"/>
        <v>0.79679999999999995</v>
      </c>
      <c r="DJ1940" s="158">
        <f t="shared" si="2199"/>
        <v>-2.7000000000000001E-3</v>
      </c>
      <c r="DK1940" s="159">
        <f t="shared" si="2211"/>
        <v>-0.67230000000000001</v>
      </c>
      <c r="DL1940" s="158">
        <f t="shared" si="2200"/>
        <v>1.1999999999999999E-3</v>
      </c>
      <c r="DM1940" s="159">
        <f t="shared" si="2212"/>
        <v>0.29879999999999995</v>
      </c>
      <c r="DN1940" s="158">
        <f t="shared" si="2201"/>
        <v>1.46E-2</v>
      </c>
      <c r="DO1940" s="159">
        <f t="shared" si="2213"/>
        <v>3.6354000000000002</v>
      </c>
      <c r="DP1940" s="158">
        <f t="shared" si="2202"/>
        <v>-1.2999999999999999E-2</v>
      </c>
      <c r="DQ1940" s="159">
        <f t="shared" si="2214"/>
        <v>-3.2369999999999997</v>
      </c>
      <c r="DR1940" s="158">
        <f t="shared" si="2203"/>
        <v>-6.7000000000000002E-3</v>
      </c>
      <c r="DS1940" s="159">
        <f t="shared" si="2215"/>
        <v>-1.6683000000000001</v>
      </c>
      <c r="DT1940" s="158">
        <f t="shared" si="2204"/>
        <v>-1.2999999999999999E-2</v>
      </c>
      <c r="DU1940" s="159">
        <f t="shared" si="2216"/>
        <v>-3.2369999999999997</v>
      </c>
      <c r="DV1940" s="158">
        <f t="shared" si="2205"/>
        <v>-6.7000000000000002E-3</v>
      </c>
      <c r="DW1940" s="160">
        <f t="shared" si="2217"/>
        <v>-1.6683000000000001</v>
      </c>
    </row>
    <row r="1941" spans="1:127" ht="24.95" customHeight="1" x14ac:dyDescent="0.2">
      <c r="A1941" s="272">
        <v>1932</v>
      </c>
      <c r="B1941" s="336"/>
      <c r="C1941" s="332"/>
      <c r="D1941" s="333"/>
      <c r="E1941" s="334"/>
      <c r="F1941" s="335"/>
      <c r="G1941" s="334"/>
      <c r="H1941" s="371"/>
      <c r="I1941" s="334"/>
      <c r="J1941" s="334"/>
      <c r="K1941" s="334"/>
      <c r="L1941" s="334"/>
      <c r="M1941" s="334"/>
      <c r="N1941" s="334"/>
      <c r="O1941" s="337"/>
      <c r="P1941" s="337"/>
      <c r="Q1941" s="338" t="str">
        <f t="shared" si="2168"/>
        <v xml:space="preserve"> </v>
      </c>
      <c r="R1941" s="339" t="str">
        <f t="shared" si="2169"/>
        <v/>
      </c>
      <c r="S1941" s="340" t="str">
        <f t="shared" ref="S1941:S2004" si="2222">IF(RIGHT(E1941,7)="AVT3000","No",IF(RIGHT(E1941,7)="AVC5000","Yes",""))</f>
        <v/>
      </c>
      <c r="T1941" s="341" t="str">
        <f t="shared" si="2170"/>
        <v/>
      </c>
      <c r="U1941" s="341" t="str">
        <f t="shared" si="2171"/>
        <v/>
      </c>
      <c r="V1941" s="341" t="str">
        <f t="shared" si="2172"/>
        <v/>
      </c>
      <c r="W1941" s="341" t="str">
        <f t="shared" si="2173"/>
        <v/>
      </c>
      <c r="X1941" s="340" t="str">
        <f t="shared" ref="X1941:X2004" si="2223">IF(RIGHT(E1941,7)="AVT3000","No",IF(RIGHT(E1941,7)="AVC5000","Yes",""))</f>
        <v/>
      </c>
      <c r="Y1941" s="342" t="str">
        <f t="shared" ref="Y1941:Y2004" si="2224">IF(LEFT(E1941,1)="H","H-","")</f>
        <v/>
      </c>
      <c r="Z1941" s="343" t="str">
        <f t="shared" ref="Z1941:Z2004" si="2225">IF(RIGHT(E1941,7)="AVT3000","AVT3",IF(RIGHT(E1941,7)="AVC5000","AVC5",""))</f>
        <v/>
      </c>
      <c r="AA1941" s="344" t="str">
        <f t="shared" ref="AA1941:AA2004" si="2226">IF(RIGHT(E1941,6)="AV3000","AV3",IF(RIGHT(E1941,7)="AVC5000","AVC5",""))</f>
        <v/>
      </c>
      <c r="AB1941" s="345" t="str">
        <f t="shared" si="2174"/>
        <v/>
      </c>
      <c r="AC1941" s="346" t="str">
        <f t="shared" si="2175"/>
        <v/>
      </c>
      <c r="AD1941" s="346" t="str">
        <f t="shared" si="2176"/>
        <v/>
      </c>
      <c r="AE1941" s="344" t="str">
        <f t="shared" ref="AE1941:AE2004" si="2227">IF(AF1941="","","-")</f>
        <v/>
      </c>
      <c r="AF1941" s="346" t="str">
        <f t="shared" si="2177"/>
        <v/>
      </c>
      <c r="AG1941" s="344" t="str">
        <f t="shared" ref="AG1941:AG2004" si="2228">IF(G1941="","","-")</f>
        <v/>
      </c>
      <c r="AH1941" s="344" t="str">
        <f t="shared" ref="AH1941:AH2004" si="2229">IF(I1941="AccuNet","A","")</f>
        <v/>
      </c>
      <c r="AI1941" s="344" t="str">
        <f t="shared" ref="AI1941:AI2004" si="2230">IF(J1941="BACnet","B","")</f>
        <v/>
      </c>
      <c r="AJ1941" s="346" t="str">
        <f t="shared" ref="AJ1941:AJ2004" si="2231">IF(K1941="Flanged","F","")</f>
        <v/>
      </c>
      <c r="AK1941" s="346" t="str">
        <f t="shared" ref="AK1941:AK2004" si="2232">IF(L1941="Insulation","I","")</f>
        <v/>
      </c>
      <c r="AL1941" s="347" t="str">
        <f t="shared" ref="AL1941:AL2004" si="2233">IF(M1941="Tight Shutoff","S","")</f>
        <v/>
      </c>
      <c r="AM1941" s="141"/>
      <c r="AN1941" s="141"/>
      <c r="AO1941" s="142"/>
      <c r="AP1941" s="58">
        <f t="shared" si="2178"/>
        <v>0</v>
      </c>
      <c r="AQ1941" s="318">
        <f>SUM(AP$10:AP1941)</f>
        <v>0</v>
      </c>
      <c r="AR1941" s="143">
        <f t="shared" si="2165"/>
        <v>0.1</v>
      </c>
      <c r="AS1941" s="144" t="str">
        <f t="shared" si="2179"/>
        <v/>
      </c>
      <c r="AT1941" s="144" t="str">
        <f t="shared" si="2206"/>
        <v/>
      </c>
      <c r="AU1941" s="145"/>
      <c r="AV1941" s="58">
        <f t="shared" si="2166"/>
        <v>0</v>
      </c>
      <c r="AW1941" s="318">
        <f>SUM(AV$10:AV1941)</f>
        <v>0</v>
      </c>
      <c r="AX1941" s="319">
        <f t="shared" si="2167"/>
        <v>0.1</v>
      </c>
      <c r="AY1941" s="144" t="str">
        <f t="shared" si="2220"/>
        <v/>
      </c>
      <c r="AZ1941" s="144" t="str">
        <f t="shared" si="2221"/>
        <v/>
      </c>
      <c r="BA1941" s="144"/>
      <c r="BB1941" s="146" t="str">
        <f t="shared" si="2180"/>
        <v/>
      </c>
      <c r="BC1941" s="66" t="str">
        <f t="shared" si="2219"/>
        <v/>
      </c>
      <c r="BD1941" s="195" t="str">
        <f t="shared" si="2181"/>
        <v/>
      </c>
      <c r="BG1941" s="286" t="str">
        <f t="shared" si="2182"/>
        <v/>
      </c>
      <c r="BY1941" s="211" t="str">
        <f t="shared" si="2183"/>
        <v/>
      </c>
      <c r="BZ1941" s="150" t="str">
        <f t="shared" si="2184"/>
        <v/>
      </c>
      <c r="CB1941" s="54" t="str">
        <f t="shared" si="2218"/>
        <v/>
      </c>
      <c r="CD1941" s="54" t="str">
        <f t="shared" si="2185"/>
        <v/>
      </c>
      <c r="CF1941" s="54" t="str">
        <f t="shared" si="2186"/>
        <v/>
      </c>
      <c r="CH1941" s="150" t="str">
        <f t="shared" si="2187"/>
        <v/>
      </c>
      <c r="CI1941" s="290"/>
      <c r="CJ1941" s="150" t="str">
        <f t="shared" si="2188"/>
        <v/>
      </c>
      <c r="CK1941" s="290"/>
      <c r="CL1941" s="54" t="str">
        <f t="shared" si="2207"/>
        <v/>
      </c>
      <c r="CM1941" s="290"/>
      <c r="CN1941" s="150" t="str">
        <f t="shared" si="2189"/>
        <v/>
      </c>
      <c r="CO1941" s="290"/>
      <c r="CP1941" s="150" t="str">
        <f t="shared" si="2190"/>
        <v/>
      </c>
      <c r="CQ1941" s="290"/>
      <c r="CR1941" s="150" t="str">
        <f t="shared" si="2191"/>
        <v/>
      </c>
      <c r="CS1941" s="290"/>
      <c r="CT1941" s="150" t="str">
        <f t="shared" si="2192"/>
        <v/>
      </c>
      <c r="CU1941" s="150"/>
      <c r="CV1941" s="150" t="str">
        <f t="shared" si="2193"/>
        <v/>
      </c>
      <c r="CW1941" s="94"/>
      <c r="CX1941" s="151" t="str">
        <f t="shared" si="2163"/>
        <v/>
      </c>
      <c r="CY1941" s="151" t="str">
        <f t="shared" si="2164"/>
        <v/>
      </c>
      <c r="CZ1941" s="152"/>
      <c r="DA1941" s="373" t="str">
        <f t="shared" si="2208"/>
        <v/>
      </c>
      <c r="DC1941" s="153">
        <f t="shared" si="2194"/>
        <v>0</v>
      </c>
      <c r="DD1941" s="153">
        <f t="shared" si="2195"/>
        <v>0</v>
      </c>
      <c r="DE1941" s="153">
        <f t="shared" si="2196"/>
        <v>0</v>
      </c>
      <c r="DF1941" s="158">
        <f t="shared" si="2197"/>
        <v>-4.7000000000000002E-3</v>
      </c>
      <c r="DG1941" s="159">
        <f t="shared" si="2209"/>
        <v>-1.1703000000000001</v>
      </c>
      <c r="DH1941" s="158">
        <f t="shared" si="2198"/>
        <v>3.1999999999999997E-3</v>
      </c>
      <c r="DI1941" s="159">
        <f t="shared" si="2210"/>
        <v>0.79679999999999995</v>
      </c>
      <c r="DJ1941" s="158">
        <f t="shared" si="2199"/>
        <v>-2.7000000000000001E-3</v>
      </c>
      <c r="DK1941" s="159">
        <f t="shared" si="2211"/>
        <v>-0.67230000000000001</v>
      </c>
      <c r="DL1941" s="158">
        <f t="shared" si="2200"/>
        <v>1.1999999999999999E-3</v>
      </c>
      <c r="DM1941" s="159">
        <f t="shared" si="2212"/>
        <v>0.29879999999999995</v>
      </c>
      <c r="DN1941" s="158">
        <f t="shared" si="2201"/>
        <v>1.46E-2</v>
      </c>
      <c r="DO1941" s="159">
        <f t="shared" si="2213"/>
        <v>3.6354000000000002</v>
      </c>
      <c r="DP1941" s="158">
        <f t="shared" si="2202"/>
        <v>-1.2999999999999999E-2</v>
      </c>
      <c r="DQ1941" s="159">
        <f t="shared" si="2214"/>
        <v>-3.2369999999999997</v>
      </c>
      <c r="DR1941" s="158">
        <f t="shared" si="2203"/>
        <v>-6.7000000000000002E-3</v>
      </c>
      <c r="DS1941" s="159">
        <f t="shared" si="2215"/>
        <v>-1.6683000000000001</v>
      </c>
      <c r="DT1941" s="158">
        <f t="shared" si="2204"/>
        <v>-1.2999999999999999E-2</v>
      </c>
      <c r="DU1941" s="159">
        <f t="shared" si="2216"/>
        <v>-3.2369999999999997</v>
      </c>
      <c r="DV1941" s="158">
        <f t="shared" si="2205"/>
        <v>-6.7000000000000002E-3</v>
      </c>
      <c r="DW1941" s="160">
        <f t="shared" si="2217"/>
        <v>-1.6683000000000001</v>
      </c>
    </row>
    <row r="1942" spans="1:127" ht="24.95" customHeight="1" x14ac:dyDescent="0.2">
      <c r="A1942" s="272">
        <v>1933</v>
      </c>
      <c r="B1942" s="336"/>
      <c r="C1942" s="332"/>
      <c r="D1942" s="333"/>
      <c r="E1942" s="334"/>
      <c r="F1942" s="335"/>
      <c r="G1942" s="334"/>
      <c r="H1942" s="371"/>
      <c r="I1942" s="334"/>
      <c r="J1942" s="334"/>
      <c r="K1942" s="334"/>
      <c r="L1942" s="334"/>
      <c r="M1942" s="334"/>
      <c r="N1942" s="334"/>
      <c r="O1942" s="337"/>
      <c r="P1942" s="337"/>
      <c r="Q1942" s="338" t="str">
        <f t="shared" si="2168"/>
        <v xml:space="preserve"> </v>
      </c>
      <c r="R1942" s="339" t="str">
        <f t="shared" si="2169"/>
        <v/>
      </c>
      <c r="S1942" s="340" t="str">
        <f t="shared" si="2222"/>
        <v/>
      </c>
      <c r="T1942" s="341" t="str">
        <f t="shared" si="2170"/>
        <v/>
      </c>
      <c r="U1942" s="341" t="str">
        <f t="shared" si="2171"/>
        <v/>
      </c>
      <c r="V1942" s="341" t="str">
        <f t="shared" si="2172"/>
        <v/>
      </c>
      <c r="W1942" s="341" t="str">
        <f t="shared" si="2173"/>
        <v/>
      </c>
      <c r="X1942" s="340" t="str">
        <f t="shared" si="2223"/>
        <v/>
      </c>
      <c r="Y1942" s="342" t="str">
        <f t="shared" si="2224"/>
        <v/>
      </c>
      <c r="Z1942" s="343" t="str">
        <f t="shared" si="2225"/>
        <v/>
      </c>
      <c r="AA1942" s="344" t="str">
        <f t="shared" si="2226"/>
        <v/>
      </c>
      <c r="AB1942" s="345" t="str">
        <f t="shared" si="2174"/>
        <v/>
      </c>
      <c r="AC1942" s="346" t="str">
        <f t="shared" si="2175"/>
        <v/>
      </c>
      <c r="AD1942" s="346" t="str">
        <f t="shared" si="2176"/>
        <v/>
      </c>
      <c r="AE1942" s="344" t="str">
        <f t="shared" si="2227"/>
        <v/>
      </c>
      <c r="AF1942" s="346" t="str">
        <f t="shared" si="2177"/>
        <v/>
      </c>
      <c r="AG1942" s="344" t="str">
        <f t="shared" si="2228"/>
        <v/>
      </c>
      <c r="AH1942" s="344" t="str">
        <f t="shared" si="2229"/>
        <v/>
      </c>
      <c r="AI1942" s="344" t="str">
        <f t="shared" si="2230"/>
        <v/>
      </c>
      <c r="AJ1942" s="346" t="str">
        <f t="shared" si="2231"/>
        <v/>
      </c>
      <c r="AK1942" s="346" t="str">
        <f t="shared" si="2232"/>
        <v/>
      </c>
      <c r="AL1942" s="347" t="str">
        <f t="shared" si="2233"/>
        <v/>
      </c>
      <c r="AM1942" s="141"/>
      <c r="AN1942" s="141"/>
      <c r="AO1942" s="142"/>
      <c r="AP1942" s="58">
        <f t="shared" si="2178"/>
        <v>0</v>
      </c>
      <c r="AQ1942" s="318">
        <f>SUM(AP$10:AP1942)</f>
        <v>0</v>
      </c>
      <c r="AR1942" s="143">
        <f t="shared" si="2165"/>
        <v>0.1</v>
      </c>
      <c r="AS1942" s="144" t="str">
        <f t="shared" si="2179"/>
        <v/>
      </c>
      <c r="AT1942" s="144" t="str">
        <f t="shared" si="2206"/>
        <v/>
      </c>
      <c r="AU1942" s="145"/>
      <c r="AV1942" s="58">
        <f t="shared" si="2166"/>
        <v>0</v>
      </c>
      <c r="AW1942" s="318">
        <f>SUM(AV$10:AV1942)</f>
        <v>0</v>
      </c>
      <c r="AX1942" s="319">
        <f t="shared" si="2167"/>
        <v>0.1</v>
      </c>
      <c r="AY1942" s="144" t="str">
        <f t="shared" si="2220"/>
        <v/>
      </c>
      <c r="AZ1942" s="144" t="str">
        <f t="shared" si="2221"/>
        <v/>
      </c>
      <c r="BA1942" s="144"/>
      <c r="BB1942" s="146" t="str">
        <f t="shared" si="2180"/>
        <v/>
      </c>
      <c r="BC1942" s="66" t="str">
        <f t="shared" si="2219"/>
        <v/>
      </c>
      <c r="BD1942" s="195" t="str">
        <f t="shared" si="2181"/>
        <v/>
      </c>
      <c r="BG1942" s="286" t="str">
        <f t="shared" si="2182"/>
        <v/>
      </c>
      <c r="BY1942" s="211" t="str">
        <f t="shared" si="2183"/>
        <v/>
      </c>
      <c r="BZ1942" s="150" t="str">
        <f t="shared" si="2184"/>
        <v/>
      </c>
      <c r="CB1942" s="54" t="str">
        <f t="shared" si="2218"/>
        <v/>
      </c>
      <c r="CD1942" s="54" t="str">
        <f t="shared" si="2185"/>
        <v/>
      </c>
      <c r="CF1942" s="54" t="str">
        <f t="shared" si="2186"/>
        <v/>
      </c>
      <c r="CH1942" s="150" t="str">
        <f t="shared" si="2187"/>
        <v/>
      </c>
      <c r="CI1942" s="290"/>
      <c r="CJ1942" s="150" t="str">
        <f t="shared" si="2188"/>
        <v/>
      </c>
      <c r="CK1942" s="290"/>
      <c r="CL1942" s="54" t="str">
        <f t="shared" si="2207"/>
        <v/>
      </c>
      <c r="CM1942" s="290"/>
      <c r="CN1942" s="150" t="str">
        <f t="shared" si="2189"/>
        <v/>
      </c>
      <c r="CO1942" s="290"/>
      <c r="CP1942" s="150" t="str">
        <f t="shared" si="2190"/>
        <v/>
      </c>
      <c r="CQ1942" s="290"/>
      <c r="CR1942" s="150" t="str">
        <f t="shared" si="2191"/>
        <v/>
      </c>
      <c r="CS1942" s="290"/>
      <c r="CT1942" s="150" t="str">
        <f t="shared" si="2192"/>
        <v/>
      </c>
      <c r="CU1942" s="150"/>
      <c r="CV1942" s="150" t="str">
        <f t="shared" si="2193"/>
        <v/>
      </c>
      <c r="CW1942" s="94"/>
      <c r="CX1942" s="151" t="str">
        <f t="shared" si="2163"/>
        <v/>
      </c>
      <c r="CY1942" s="151" t="str">
        <f t="shared" si="2164"/>
        <v/>
      </c>
      <c r="CZ1942" s="152"/>
      <c r="DA1942" s="373" t="str">
        <f t="shared" si="2208"/>
        <v/>
      </c>
      <c r="DC1942" s="153">
        <f t="shared" si="2194"/>
        <v>0</v>
      </c>
      <c r="DD1942" s="153">
        <f t="shared" si="2195"/>
        <v>0</v>
      </c>
      <c r="DE1942" s="153">
        <f t="shared" si="2196"/>
        <v>0</v>
      </c>
      <c r="DF1942" s="158">
        <f t="shared" si="2197"/>
        <v>-4.7000000000000002E-3</v>
      </c>
      <c r="DG1942" s="159">
        <f t="shared" si="2209"/>
        <v>-1.1703000000000001</v>
      </c>
      <c r="DH1942" s="158">
        <f t="shared" si="2198"/>
        <v>3.1999999999999997E-3</v>
      </c>
      <c r="DI1942" s="159">
        <f t="shared" si="2210"/>
        <v>0.79679999999999995</v>
      </c>
      <c r="DJ1942" s="158">
        <f t="shared" si="2199"/>
        <v>-2.7000000000000001E-3</v>
      </c>
      <c r="DK1942" s="159">
        <f t="shared" si="2211"/>
        <v>-0.67230000000000001</v>
      </c>
      <c r="DL1942" s="158">
        <f t="shared" si="2200"/>
        <v>1.1999999999999999E-3</v>
      </c>
      <c r="DM1942" s="159">
        <f t="shared" si="2212"/>
        <v>0.29879999999999995</v>
      </c>
      <c r="DN1942" s="158">
        <f t="shared" si="2201"/>
        <v>1.46E-2</v>
      </c>
      <c r="DO1942" s="159">
        <f t="shared" si="2213"/>
        <v>3.6354000000000002</v>
      </c>
      <c r="DP1942" s="158">
        <f t="shared" si="2202"/>
        <v>-1.2999999999999999E-2</v>
      </c>
      <c r="DQ1942" s="159">
        <f t="shared" si="2214"/>
        <v>-3.2369999999999997</v>
      </c>
      <c r="DR1942" s="158">
        <f t="shared" si="2203"/>
        <v>-6.7000000000000002E-3</v>
      </c>
      <c r="DS1942" s="159">
        <f t="shared" si="2215"/>
        <v>-1.6683000000000001</v>
      </c>
      <c r="DT1942" s="158">
        <f t="shared" si="2204"/>
        <v>-1.2999999999999999E-2</v>
      </c>
      <c r="DU1942" s="159">
        <f t="shared" si="2216"/>
        <v>-3.2369999999999997</v>
      </c>
      <c r="DV1942" s="158">
        <f t="shared" si="2205"/>
        <v>-6.7000000000000002E-3</v>
      </c>
      <c r="DW1942" s="160">
        <f t="shared" si="2217"/>
        <v>-1.6683000000000001</v>
      </c>
    </row>
    <row r="1943" spans="1:127" ht="24.95" customHeight="1" x14ac:dyDescent="0.2">
      <c r="A1943" s="272">
        <v>1934</v>
      </c>
      <c r="B1943" s="336"/>
      <c r="C1943" s="332"/>
      <c r="D1943" s="333"/>
      <c r="E1943" s="334"/>
      <c r="F1943" s="335"/>
      <c r="G1943" s="334"/>
      <c r="H1943" s="371"/>
      <c r="I1943" s="334"/>
      <c r="J1943" s="334"/>
      <c r="K1943" s="334"/>
      <c r="L1943" s="334"/>
      <c r="M1943" s="334"/>
      <c r="N1943" s="334"/>
      <c r="O1943" s="337"/>
      <c r="P1943" s="337"/>
      <c r="Q1943" s="338" t="str">
        <f t="shared" si="2168"/>
        <v xml:space="preserve"> </v>
      </c>
      <c r="R1943" s="339" t="str">
        <f t="shared" si="2169"/>
        <v/>
      </c>
      <c r="S1943" s="340" t="str">
        <f t="shared" si="2222"/>
        <v/>
      </c>
      <c r="T1943" s="341" t="str">
        <f t="shared" si="2170"/>
        <v/>
      </c>
      <c r="U1943" s="341" t="str">
        <f t="shared" si="2171"/>
        <v/>
      </c>
      <c r="V1943" s="341" t="str">
        <f t="shared" si="2172"/>
        <v/>
      </c>
      <c r="W1943" s="341" t="str">
        <f t="shared" si="2173"/>
        <v/>
      </c>
      <c r="X1943" s="340" t="str">
        <f t="shared" si="2223"/>
        <v/>
      </c>
      <c r="Y1943" s="342" t="str">
        <f t="shared" si="2224"/>
        <v/>
      </c>
      <c r="Z1943" s="343" t="str">
        <f t="shared" si="2225"/>
        <v/>
      </c>
      <c r="AA1943" s="344" t="str">
        <f t="shared" si="2226"/>
        <v/>
      </c>
      <c r="AB1943" s="345" t="str">
        <f t="shared" si="2174"/>
        <v/>
      </c>
      <c r="AC1943" s="346" t="str">
        <f t="shared" si="2175"/>
        <v/>
      </c>
      <c r="AD1943" s="346" t="str">
        <f t="shared" si="2176"/>
        <v/>
      </c>
      <c r="AE1943" s="344" t="str">
        <f t="shared" si="2227"/>
        <v/>
      </c>
      <c r="AF1943" s="346" t="str">
        <f t="shared" si="2177"/>
        <v/>
      </c>
      <c r="AG1943" s="344" t="str">
        <f t="shared" si="2228"/>
        <v/>
      </c>
      <c r="AH1943" s="344" t="str">
        <f t="shared" si="2229"/>
        <v/>
      </c>
      <c r="AI1943" s="344" t="str">
        <f t="shared" si="2230"/>
        <v/>
      </c>
      <c r="AJ1943" s="346" t="str">
        <f t="shared" si="2231"/>
        <v/>
      </c>
      <c r="AK1943" s="346" t="str">
        <f t="shared" si="2232"/>
        <v/>
      </c>
      <c r="AL1943" s="347" t="str">
        <f t="shared" si="2233"/>
        <v/>
      </c>
      <c r="AM1943" s="141"/>
      <c r="AN1943" s="141"/>
      <c r="AO1943" s="142"/>
      <c r="AP1943" s="58">
        <f t="shared" si="2178"/>
        <v>0</v>
      </c>
      <c r="AQ1943" s="318">
        <f>SUM(AP$10:AP1943)</f>
        <v>0</v>
      </c>
      <c r="AR1943" s="143">
        <f t="shared" si="2165"/>
        <v>0.1</v>
      </c>
      <c r="AS1943" s="144" t="str">
        <f t="shared" si="2179"/>
        <v/>
      </c>
      <c r="AT1943" s="144" t="str">
        <f t="shared" si="2206"/>
        <v/>
      </c>
      <c r="AU1943" s="145"/>
      <c r="AV1943" s="58">
        <f t="shared" si="2166"/>
        <v>0</v>
      </c>
      <c r="AW1943" s="318">
        <f>SUM(AV$10:AV1943)</f>
        <v>0</v>
      </c>
      <c r="AX1943" s="319">
        <f t="shared" si="2167"/>
        <v>0.1</v>
      </c>
      <c r="AY1943" s="144" t="str">
        <f t="shared" si="2220"/>
        <v/>
      </c>
      <c r="AZ1943" s="144" t="str">
        <f t="shared" si="2221"/>
        <v/>
      </c>
      <c r="BA1943" s="144"/>
      <c r="BB1943" s="146" t="str">
        <f t="shared" si="2180"/>
        <v/>
      </c>
      <c r="BC1943" s="66" t="str">
        <f t="shared" si="2219"/>
        <v/>
      </c>
      <c r="BD1943" s="195" t="str">
        <f t="shared" si="2181"/>
        <v/>
      </c>
      <c r="BG1943" s="286" t="str">
        <f t="shared" si="2182"/>
        <v/>
      </c>
      <c r="BY1943" s="211" t="str">
        <f t="shared" si="2183"/>
        <v/>
      </c>
      <c r="BZ1943" s="150" t="str">
        <f t="shared" si="2184"/>
        <v/>
      </c>
      <c r="CB1943" s="54" t="str">
        <f t="shared" si="2218"/>
        <v/>
      </c>
      <c r="CD1943" s="54" t="str">
        <f t="shared" si="2185"/>
        <v/>
      </c>
      <c r="CF1943" s="54" t="str">
        <f t="shared" si="2186"/>
        <v/>
      </c>
      <c r="CH1943" s="150" t="str">
        <f t="shared" si="2187"/>
        <v/>
      </c>
      <c r="CI1943" s="290"/>
      <c r="CJ1943" s="150" t="str">
        <f t="shared" si="2188"/>
        <v/>
      </c>
      <c r="CK1943" s="290"/>
      <c r="CL1943" s="54" t="str">
        <f t="shared" si="2207"/>
        <v/>
      </c>
      <c r="CM1943" s="290"/>
      <c r="CN1943" s="150" t="str">
        <f t="shared" si="2189"/>
        <v/>
      </c>
      <c r="CO1943" s="290"/>
      <c r="CP1943" s="150" t="str">
        <f t="shared" si="2190"/>
        <v/>
      </c>
      <c r="CQ1943" s="290"/>
      <c r="CR1943" s="150" t="str">
        <f t="shared" si="2191"/>
        <v/>
      </c>
      <c r="CS1943" s="290"/>
      <c r="CT1943" s="150" t="str">
        <f t="shared" si="2192"/>
        <v/>
      </c>
      <c r="CU1943" s="150"/>
      <c r="CV1943" s="150" t="str">
        <f t="shared" si="2193"/>
        <v/>
      </c>
      <c r="CW1943" s="94"/>
      <c r="CX1943" s="151" t="str">
        <f t="shared" ref="CX1943:CX2006" si="2234">IF(S1943="YES",0,IF(S1943="NO",1,""))</f>
        <v/>
      </c>
      <c r="CY1943" s="151" t="str">
        <f t="shared" ref="CY1943:CY2006" si="2235">IF(S1943="YES",1,IF(S1943="NO",0,""))</f>
        <v/>
      </c>
      <c r="CZ1943" s="152"/>
      <c r="DA1943" s="373" t="str">
        <f t="shared" si="2208"/>
        <v/>
      </c>
      <c r="DC1943" s="153">
        <f t="shared" si="2194"/>
        <v>0</v>
      </c>
      <c r="DD1943" s="153">
        <f t="shared" si="2195"/>
        <v>0</v>
      </c>
      <c r="DE1943" s="153">
        <f t="shared" si="2196"/>
        <v>0</v>
      </c>
      <c r="DF1943" s="158">
        <f t="shared" si="2197"/>
        <v>-4.7000000000000002E-3</v>
      </c>
      <c r="DG1943" s="159">
        <f t="shared" si="2209"/>
        <v>-1.1703000000000001</v>
      </c>
      <c r="DH1943" s="158">
        <f t="shared" si="2198"/>
        <v>3.1999999999999997E-3</v>
      </c>
      <c r="DI1943" s="159">
        <f t="shared" si="2210"/>
        <v>0.79679999999999995</v>
      </c>
      <c r="DJ1943" s="158">
        <f t="shared" si="2199"/>
        <v>-2.7000000000000001E-3</v>
      </c>
      <c r="DK1943" s="159">
        <f t="shared" si="2211"/>
        <v>-0.67230000000000001</v>
      </c>
      <c r="DL1943" s="158">
        <f t="shared" si="2200"/>
        <v>1.1999999999999999E-3</v>
      </c>
      <c r="DM1943" s="159">
        <f t="shared" si="2212"/>
        <v>0.29879999999999995</v>
      </c>
      <c r="DN1943" s="158">
        <f t="shared" si="2201"/>
        <v>1.46E-2</v>
      </c>
      <c r="DO1943" s="159">
        <f t="shared" si="2213"/>
        <v>3.6354000000000002</v>
      </c>
      <c r="DP1943" s="158">
        <f t="shared" si="2202"/>
        <v>-1.2999999999999999E-2</v>
      </c>
      <c r="DQ1943" s="159">
        <f t="shared" si="2214"/>
        <v>-3.2369999999999997</v>
      </c>
      <c r="DR1943" s="158">
        <f t="shared" si="2203"/>
        <v>-6.7000000000000002E-3</v>
      </c>
      <c r="DS1943" s="159">
        <f t="shared" si="2215"/>
        <v>-1.6683000000000001</v>
      </c>
      <c r="DT1943" s="158">
        <f t="shared" si="2204"/>
        <v>-1.2999999999999999E-2</v>
      </c>
      <c r="DU1943" s="159">
        <f t="shared" si="2216"/>
        <v>-3.2369999999999997</v>
      </c>
      <c r="DV1943" s="158">
        <f t="shared" si="2205"/>
        <v>-6.7000000000000002E-3</v>
      </c>
      <c r="DW1943" s="160">
        <f t="shared" si="2217"/>
        <v>-1.6683000000000001</v>
      </c>
    </row>
    <row r="1944" spans="1:127" ht="24.95" customHeight="1" x14ac:dyDescent="0.2">
      <c r="A1944" s="272">
        <v>1935</v>
      </c>
      <c r="B1944" s="336"/>
      <c r="C1944" s="332"/>
      <c r="D1944" s="333"/>
      <c r="E1944" s="334"/>
      <c r="F1944" s="335"/>
      <c r="G1944" s="334"/>
      <c r="H1944" s="371"/>
      <c r="I1944" s="334"/>
      <c r="J1944" s="334"/>
      <c r="K1944" s="334"/>
      <c r="L1944" s="334"/>
      <c r="M1944" s="334"/>
      <c r="N1944" s="334"/>
      <c r="O1944" s="337"/>
      <c r="P1944" s="337"/>
      <c r="Q1944" s="338" t="str">
        <f t="shared" si="2168"/>
        <v xml:space="preserve"> </v>
      </c>
      <c r="R1944" s="339" t="str">
        <f t="shared" si="2169"/>
        <v/>
      </c>
      <c r="S1944" s="340" t="str">
        <f t="shared" si="2222"/>
        <v/>
      </c>
      <c r="T1944" s="341" t="str">
        <f t="shared" si="2170"/>
        <v/>
      </c>
      <c r="U1944" s="341" t="str">
        <f t="shared" si="2171"/>
        <v/>
      </c>
      <c r="V1944" s="341" t="str">
        <f t="shared" si="2172"/>
        <v/>
      </c>
      <c r="W1944" s="341" t="str">
        <f t="shared" si="2173"/>
        <v/>
      </c>
      <c r="X1944" s="340" t="str">
        <f t="shared" si="2223"/>
        <v/>
      </c>
      <c r="Y1944" s="342" t="str">
        <f t="shared" si="2224"/>
        <v/>
      </c>
      <c r="Z1944" s="343" t="str">
        <f t="shared" si="2225"/>
        <v/>
      </c>
      <c r="AA1944" s="344" t="str">
        <f t="shared" si="2226"/>
        <v/>
      </c>
      <c r="AB1944" s="345" t="str">
        <f t="shared" si="2174"/>
        <v/>
      </c>
      <c r="AC1944" s="346" t="str">
        <f t="shared" si="2175"/>
        <v/>
      </c>
      <c r="AD1944" s="346" t="str">
        <f t="shared" si="2176"/>
        <v/>
      </c>
      <c r="AE1944" s="344" t="str">
        <f t="shared" si="2227"/>
        <v/>
      </c>
      <c r="AF1944" s="346" t="str">
        <f t="shared" si="2177"/>
        <v/>
      </c>
      <c r="AG1944" s="344" t="str">
        <f t="shared" si="2228"/>
        <v/>
      </c>
      <c r="AH1944" s="344" t="str">
        <f t="shared" si="2229"/>
        <v/>
      </c>
      <c r="AI1944" s="344" t="str">
        <f t="shared" si="2230"/>
        <v/>
      </c>
      <c r="AJ1944" s="346" t="str">
        <f t="shared" si="2231"/>
        <v/>
      </c>
      <c r="AK1944" s="346" t="str">
        <f t="shared" si="2232"/>
        <v/>
      </c>
      <c r="AL1944" s="347" t="str">
        <f t="shared" si="2233"/>
        <v/>
      </c>
      <c r="AM1944" s="141"/>
      <c r="AN1944" s="141"/>
      <c r="AO1944" s="142"/>
      <c r="AP1944" s="58">
        <f t="shared" si="2178"/>
        <v>0</v>
      </c>
      <c r="AQ1944" s="318">
        <f>SUM(AP$10:AP1944)</f>
        <v>0</v>
      </c>
      <c r="AR1944" s="143">
        <f t="shared" si="2165"/>
        <v>0.1</v>
      </c>
      <c r="AS1944" s="144" t="str">
        <f t="shared" si="2179"/>
        <v/>
      </c>
      <c r="AT1944" s="144" t="str">
        <f t="shared" si="2206"/>
        <v/>
      </c>
      <c r="AU1944" s="145"/>
      <c r="AV1944" s="58">
        <f t="shared" si="2166"/>
        <v>0</v>
      </c>
      <c r="AW1944" s="318">
        <f>SUM(AV$10:AV1944)</f>
        <v>0</v>
      </c>
      <c r="AX1944" s="319">
        <f t="shared" si="2167"/>
        <v>0.1</v>
      </c>
      <c r="AY1944" s="144" t="str">
        <f t="shared" si="2220"/>
        <v/>
      </c>
      <c r="AZ1944" s="144" t="str">
        <f t="shared" si="2221"/>
        <v/>
      </c>
      <c r="BA1944" s="144"/>
      <c r="BB1944" s="146" t="str">
        <f t="shared" si="2180"/>
        <v/>
      </c>
      <c r="BC1944" s="66" t="str">
        <f t="shared" si="2219"/>
        <v/>
      </c>
      <c r="BD1944" s="195" t="str">
        <f t="shared" si="2181"/>
        <v/>
      </c>
      <c r="BG1944" s="286" t="str">
        <f t="shared" si="2182"/>
        <v/>
      </c>
      <c r="BY1944" s="211" t="str">
        <f t="shared" si="2183"/>
        <v/>
      </c>
      <c r="BZ1944" s="150" t="str">
        <f t="shared" si="2184"/>
        <v/>
      </c>
      <c r="CB1944" s="54" t="str">
        <f t="shared" si="2218"/>
        <v/>
      </c>
      <c r="CD1944" s="54" t="str">
        <f t="shared" si="2185"/>
        <v/>
      </c>
      <c r="CF1944" s="54" t="str">
        <f t="shared" si="2186"/>
        <v/>
      </c>
      <c r="CH1944" s="150" t="str">
        <f t="shared" si="2187"/>
        <v/>
      </c>
      <c r="CI1944" s="290"/>
      <c r="CJ1944" s="150" t="str">
        <f t="shared" si="2188"/>
        <v/>
      </c>
      <c r="CK1944" s="290"/>
      <c r="CL1944" s="54" t="str">
        <f t="shared" si="2207"/>
        <v/>
      </c>
      <c r="CM1944" s="290"/>
      <c r="CN1944" s="150" t="str">
        <f t="shared" si="2189"/>
        <v/>
      </c>
      <c r="CO1944" s="290"/>
      <c r="CP1944" s="150" t="str">
        <f t="shared" si="2190"/>
        <v/>
      </c>
      <c r="CQ1944" s="290"/>
      <c r="CR1944" s="150" t="str">
        <f t="shared" si="2191"/>
        <v/>
      </c>
      <c r="CS1944" s="290"/>
      <c r="CT1944" s="150" t="str">
        <f t="shared" si="2192"/>
        <v/>
      </c>
      <c r="CU1944" s="150"/>
      <c r="CV1944" s="150" t="str">
        <f t="shared" si="2193"/>
        <v/>
      </c>
      <c r="CW1944" s="94"/>
      <c r="CX1944" s="151" t="str">
        <f t="shared" si="2234"/>
        <v/>
      </c>
      <c r="CY1944" s="151" t="str">
        <f t="shared" si="2235"/>
        <v/>
      </c>
      <c r="CZ1944" s="152"/>
      <c r="DA1944" s="373" t="str">
        <f t="shared" si="2208"/>
        <v/>
      </c>
      <c r="DC1944" s="153">
        <f t="shared" si="2194"/>
        <v>0</v>
      </c>
      <c r="DD1944" s="153">
        <f t="shared" si="2195"/>
        <v>0</v>
      </c>
      <c r="DE1944" s="153">
        <f t="shared" si="2196"/>
        <v>0</v>
      </c>
      <c r="DF1944" s="158">
        <f t="shared" si="2197"/>
        <v>-4.7000000000000002E-3</v>
      </c>
      <c r="DG1944" s="159">
        <f t="shared" si="2209"/>
        <v>-1.1703000000000001</v>
      </c>
      <c r="DH1944" s="158">
        <f t="shared" si="2198"/>
        <v>3.1999999999999997E-3</v>
      </c>
      <c r="DI1944" s="159">
        <f t="shared" si="2210"/>
        <v>0.79679999999999995</v>
      </c>
      <c r="DJ1944" s="158">
        <f t="shared" si="2199"/>
        <v>-2.7000000000000001E-3</v>
      </c>
      <c r="DK1944" s="159">
        <f t="shared" si="2211"/>
        <v>-0.67230000000000001</v>
      </c>
      <c r="DL1944" s="158">
        <f t="shared" si="2200"/>
        <v>1.1999999999999999E-3</v>
      </c>
      <c r="DM1944" s="159">
        <f t="shared" si="2212"/>
        <v>0.29879999999999995</v>
      </c>
      <c r="DN1944" s="158">
        <f t="shared" si="2201"/>
        <v>1.46E-2</v>
      </c>
      <c r="DO1944" s="159">
        <f t="shared" si="2213"/>
        <v>3.6354000000000002</v>
      </c>
      <c r="DP1944" s="158">
        <f t="shared" si="2202"/>
        <v>-1.2999999999999999E-2</v>
      </c>
      <c r="DQ1944" s="159">
        <f t="shared" si="2214"/>
        <v>-3.2369999999999997</v>
      </c>
      <c r="DR1944" s="158">
        <f t="shared" si="2203"/>
        <v>-6.7000000000000002E-3</v>
      </c>
      <c r="DS1944" s="159">
        <f t="shared" si="2215"/>
        <v>-1.6683000000000001</v>
      </c>
      <c r="DT1944" s="158">
        <f t="shared" si="2204"/>
        <v>-1.2999999999999999E-2</v>
      </c>
      <c r="DU1944" s="159">
        <f t="shared" si="2216"/>
        <v>-3.2369999999999997</v>
      </c>
      <c r="DV1944" s="158">
        <f t="shared" si="2205"/>
        <v>-6.7000000000000002E-3</v>
      </c>
      <c r="DW1944" s="160">
        <f t="shared" si="2217"/>
        <v>-1.6683000000000001</v>
      </c>
    </row>
    <row r="1945" spans="1:127" ht="24.95" customHeight="1" x14ac:dyDescent="0.2">
      <c r="A1945" s="272">
        <v>1936</v>
      </c>
      <c r="B1945" s="336"/>
      <c r="C1945" s="332"/>
      <c r="D1945" s="333"/>
      <c r="E1945" s="334"/>
      <c r="F1945" s="335"/>
      <c r="G1945" s="334"/>
      <c r="H1945" s="371"/>
      <c r="I1945" s="334"/>
      <c r="J1945" s="334"/>
      <c r="K1945" s="334"/>
      <c r="L1945" s="334"/>
      <c r="M1945" s="334"/>
      <c r="N1945" s="334"/>
      <c r="O1945" s="337"/>
      <c r="P1945" s="337"/>
      <c r="Q1945" s="338" t="str">
        <f t="shared" si="2168"/>
        <v xml:space="preserve"> </v>
      </c>
      <c r="R1945" s="339" t="str">
        <f t="shared" si="2169"/>
        <v/>
      </c>
      <c r="S1945" s="340" t="str">
        <f t="shared" si="2222"/>
        <v/>
      </c>
      <c r="T1945" s="341" t="str">
        <f t="shared" si="2170"/>
        <v/>
      </c>
      <c r="U1945" s="341" t="str">
        <f t="shared" si="2171"/>
        <v/>
      </c>
      <c r="V1945" s="341" t="str">
        <f t="shared" si="2172"/>
        <v/>
      </c>
      <c r="W1945" s="341" t="str">
        <f t="shared" si="2173"/>
        <v/>
      </c>
      <c r="X1945" s="340" t="str">
        <f t="shared" si="2223"/>
        <v/>
      </c>
      <c r="Y1945" s="342" t="str">
        <f t="shared" si="2224"/>
        <v/>
      </c>
      <c r="Z1945" s="343" t="str">
        <f t="shared" si="2225"/>
        <v/>
      </c>
      <c r="AA1945" s="344" t="str">
        <f t="shared" si="2226"/>
        <v/>
      </c>
      <c r="AB1945" s="345" t="str">
        <f t="shared" si="2174"/>
        <v/>
      </c>
      <c r="AC1945" s="346" t="str">
        <f t="shared" si="2175"/>
        <v/>
      </c>
      <c r="AD1945" s="346" t="str">
        <f t="shared" si="2176"/>
        <v/>
      </c>
      <c r="AE1945" s="344" t="str">
        <f t="shared" si="2227"/>
        <v/>
      </c>
      <c r="AF1945" s="346" t="str">
        <f t="shared" si="2177"/>
        <v/>
      </c>
      <c r="AG1945" s="344" t="str">
        <f t="shared" si="2228"/>
        <v/>
      </c>
      <c r="AH1945" s="344" t="str">
        <f t="shared" si="2229"/>
        <v/>
      </c>
      <c r="AI1945" s="344" t="str">
        <f t="shared" si="2230"/>
        <v/>
      </c>
      <c r="AJ1945" s="346" t="str">
        <f t="shared" si="2231"/>
        <v/>
      </c>
      <c r="AK1945" s="346" t="str">
        <f t="shared" si="2232"/>
        <v/>
      </c>
      <c r="AL1945" s="347" t="str">
        <f t="shared" si="2233"/>
        <v/>
      </c>
      <c r="AM1945" s="141"/>
      <c r="AN1945" s="141"/>
      <c r="AO1945" s="142"/>
      <c r="AP1945" s="58">
        <f t="shared" si="2178"/>
        <v>0</v>
      </c>
      <c r="AQ1945" s="318">
        <f>SUM(AP$10:AP1945)</f>
        <v>0</v>
      </c>
      <c r="AR1945" s="143">
        <f t="shared" si="2165"/>
        <v>0.1</v>
      </c>
      <c r="AS1945" s="144" t="str">
        <f t="shared" si="2179"/>
        <v/>
      </c>
      <c r="AT1945" s="144" t="str">
        <f t="shared" si="2206"/>
        <v/>
      </c>
      <c r="AU1945" s="145"/>
      <c r="AV1945" s="58">
        <f t="shared" si="2166"/>
        <v>0</v>
      </c>
      <c r="AW1945" s="318">
        <f>SUM(AV$10:AV1945)</f>
        <v>0</v>
      </c>
      <c r="AX1945" s="319">
        <f t="shared" si="2167"/>
        <v>0.1</v>
      </c>
      <c r="AY1945" s="144" t="str">
        <f t="shared" si="2220"/>
        <v/>
      </c>
      <c r="AZ1945" s="144" t="str">
        <f t="shared" si="2221"/>
        <v/>
      </c>
      <c r="BA1945" s="144"/>
      <c r="BB1945" s="146" t="str">
        <f t="shared" si="2180"/>
        <v/>
      </c>
      <c r="BC1945" s="66" t="str">
        <f t="shared" si="2219"/>
        <v/>
      </c>
      <c r="BD1945" s="195" t="str">
        <f t="shared" si="2181"/>
        <v/>
      </c>
      <c r="BG1945" s="286" t="str">
        <f t="shared" si="2182"/>
        <v/>
      </c>
      <c r="BY1945" s="211" t="str">
        <f t="shared" si="2183"/>
        <v/>
      </c>
      <c r="BZ1945" s="150" t="str">
        <f t="shared" si="2184"/>
        <v/>
      </c>
      <c r="CB1945" s="54" t="str">
        <f t="shared" si="2218"/>
        <v/>
      </c>
      <c r="CD1945" s="54" t="str">
        <f t="shared" si="2185"/>
        <v/>
      </c>
      <c r="CF1945" s="54" t="str">
        <f t="shared" si="2186"/>
        <v/>
      </c>
      <c r="CH1945" s="150" t="str">
        <f t="shared" si="2187"/>
        <v/>
      </c>
      <c r="CI1945" s="290"/>
      <c r="CJ1945" s="150" t="str">
        <f t="shared" si="2188"/>
        <v/>
      </c>
      <c r="CK1945" s="290"/>
      <c r="CL1945" s="54" t="str">
        <f t="shared" si="2207"/>
        <v/>
      </c>
      <c r="CM1945" s="290"/>
      <c r="CN1945" s="150" t="str">
        <f t="shared" si="2189"/>
        <v/>
      </c>
      <c r="CO1945" s="290"/>
      <c r="CP1945" s="150" t="str">
        <f t="shared" si="2190"/>
        <v/>
      </c>
      <c r="CQ1945" s="290"/>
      <c r="CR1945" s="150" t="str">
        <f t="shared" si="2191"/>
        <v/>
      </c>
      <c r="CS1945" s="290"/>
      <c r="CT1945" s="150" t="str">
        <f t="shared" si="2192"/>
        <v/>
      </c>
      <c r="CU1945" s="150"/>
      <c r="CV1945" s="150" t="str">
        <f t="shared" si="2193"/>
        <v/>
      </c>
      <c r="CW1945" s="94"/>
      <c r="CX1945" s="151" t="str">
        <f t="shared" si="2234"/>
        <v/>
      </c>
      <c r="CY1945" s="151" t="str">
        <f t="shared" si="2235"/>
        <v/>
      </c>
      <c r="CZ1945" s="152"/>
      <c r="DA1945" s="373" t="str">
        <f t="shared" si="2208"/>
        <v/>
      </c>
      <c r="DC1945" s="153">
        <f t="shared" si="2194"/>
        <v>0</v>
      </c>
      <c r="DD1945" s="153">
        <f t="shared" si="2195"/>
        <v>0</v>
      </c>
      <c r="DE1945" s="153">
        <f t="shared" si="2196"/>
        <v>0</v>
      </c>
      <c r="DF1945" s="158">
        <f t="shared" si="2197"/>
        <v>-4.7000000000000002E-3</v>
      </c>
      <c r="DG1945" s="159">
        <f t="shared" si="2209"/>
        <v>-1.1703000000000001</v>
      </c>
      <c r="DH1945" s="158">
        <f t="shared" si="2198"/>
        <v>3.1999999999999997E-3</v>
      </c>
      <c r="DI1945" s="159">
        <f t="shared" si="2210"/>
        <v>0.79679999999999995</v>
      </c>
      <c r="DJ1945" s="158">
        <f t="shared" si="2199"/>
        <v>-2.7000000000000001E-3</v>
      </c>
      <c r="DK1945" s="159">
        <f t="shared" si="2211"/>
        <v>-0.67230000000000001</v>
      </c>
      <c r="DL1945" s="158">
        <f t="shared" si="2200"/>
        <v>1.1999999999999999E-3</v>
      </c>
      <c r="DM1945" s="159">
        <f t="shared" si="2212"/>
        <v>0.29879999999999995</v>
      </c>
      <c r="DN1945" s="158">
        <f t="shared" si="2201"/>
        <v>1.46E-2</v>
      </c>
      <c r="DO1945" s="159">
        <f t="shared" si="2213"/>
        <v>3.6354000000000002</v>
      </c>
      <c r="DP1945" s="158">
        <f t="shared" si="2202"/>
        <v>-1.2999999999999999E-2</v>
      </c>
      <c r="DQ1945" s="159">
        <f t="shared" si="2214"/>
        <v>-3.2369999999999997</v>
      </c>
      <c r="DR1945" s="158">
        <f t="shared" si="2203"/>
        <v>-6.7000000000000002E-3</v>
      </c>
      <c r="DS1945" s="159">
        <f t="shared" si="2215"/>
        <v>-1.6683000000000001</v>
      </c>
      <c r="DT1945" s="158">
        <f t="shared" si="2204"/>
        <v>-1.2999999999999999E-2</v>
      </c>
      <c r="DU1945" s="159">
        <f t="shared" si="2216"/>
        <v>-3.2369999999999997</v>
      </c>
      <c r="DV1945" s="158">
        <f t="shared" si="2205"/>
        <v>-6.7000000000000002E-3</v>
      </c>
      <c r="DW1945" s="160">
        <f t="shared" si="2217"/>
        <v>-1.6683000000000001</v>
      </c>
    </row>
    <row r="1946" spans="1:127" ht="24.95" customHeight="1" x14ac:dyDescent="0.2">
      <c r="A1946" s="272">
        <v>1937</v>
      </c>
      <c r="B1946" s="336"/>
      <c r="C1946" s="332"/>
      <c r="D1946" s="333"/>
      <c r="E1946" s="334"/>
      <c r="F1946" s="335"/>
      <c r="G1946" s="334"/>
      <c r="H1946" s="371"/>
      <c r="I1946" s="334"/>
      <c r="J1946" s="334"/>
      <c r="K1946" s="334"/>
      <c r="L1946" s="334"/>
      <c r="M1946" s="334"/>
      <c r="N1946" s="334"/>
      <c r="O1946" s="337"/>
      <c r="P1946" s="337"/>
      <c r="Q1946" s="338" t="str">
        <f t="shared" si="2168"/>
        <v xml:space="preserve"> </v>
      </c>
      <c r="R1946" s="339" t="str">
        <f t="shared" si="2169"/>
        <v/>
      </c>
      <c r="S1946" s="340" t="str">
        <f t="shared" si="2222"/>
        <v/>
      </c>
      <c r="T1946" s="341" t="str">
        <f t="shared" si="2170"/>
        <v/>
      </c>
      <c r="U1946" s="341" t="str">
        <f t="shared" si="2171"/>
        <v/>
      </c>
      <c r="V1946" s="341" t="str">
        <f t="shared" si="2172"/>
        <v/>
      </c>
      <c r="W1946" s="341" t="str">
        <f t="shared" si="2173"/>
        <v/>
      </c>
      <c r="X1946" s="340" t="str">
        <f t="shared" si="2223"/>
        <v/>
      </c>
      <c r="Y1946" s="342" t="str">
        <f t="shared" si="2224"/>
        <v/>
      </c>
      <c r="Z1946" s="343" t="str">
        <f t="shared" si="2225"/>
        <v/>
      </c>
      <c r="AA1946" s="344" t="str">
        <f t="shared" si="2226"/>
        <v/>
      </c>
      <c r="AB1946" s="345" t="str">
        <f t="shared" si="2174"/>
        <v/>
      </c>
      <c r="AC1946" s="346" t="str">
        <f t="shared" si="2175"/>
        <v/>
      </c>
      <c r="AD1946" s="346" t="str">
        <f t="shared" si="2176"/>
        <v/>
      </c>
      <c r="AE1946" s="344" t="str">
        <f t="shared" si="2227"/>
        <v/>
      </c>
      <c r="AF1946" s="346" t="str">
        <f t="shared" si="2177"/>
        <v/>
      </c>
      <c r="AG1946" s="344" t="str">
        <f t="shared" si="2228"/>
        <v/>
      </c>
      <c r="AH1946" s="344" t="str">
        <f t="shared" si="2229"/>
        <v/>
      </c>
      <c r="AI1946" s="344" t="str">
        <f t="shared" si="2230"/>
        <v/>
      </c>
      <c r="AJ1946" s="346" t="str">
        <f t="shared" si="2231"/>
        <v/>
      </c>
      <c r="AK1946" s="346" t="str">
        <f t="shared" si="2232"/>
        <v/>
      </c>
      <c r="AL1946" s="347" t="str">
        <f t="shared" si="2233"/>
        <v/>
      </c>
      <c r="AM1946" s="141"/>
      <c r="AN1946" s="141"/>
      <c r="AO1946" s="142"/>
      <c r="AP1946" s="58">
        <f t="shared" si="2178"/>
        <v>0</v>
      </c>
      <c r="AQ1946" s="318">
        <f>SUM(AP$10:AP1946)</f>
        <v>0</v>
      </c>
      <c r="AR1946" s="143">
        <f t="shared" si="2165"/>
        <v>0.1</v>
      </c>
      <c r="AS1946" s="144" t="str">
        <f t="shared" si="2179"/>
        <v/>
      </c>
      <c r="AT1946" s="144" t="str">
        <f t="shared" si="2206"/>
        <v/>
      </c>
      <c r="AU1946" s="145"/>
      <c r="AV1946" s="58">
        <f t="shared" si="2166"/>
        <v>0</v>
      </c>
      <c r="AW1946" s="318">
        <f>SUM(AV$10:AV1946)</f>
        <v>0</v>
      </c>
      <c r="AX1946" s="319">
        <f t="shared" si="2167"/>
        <v>0.1</v>
      </c>
      <c r="AY1946" s="144" t="str">
        <f t="shared" si="2220"/>
        <v/>
      </c>
      <c r="AZ1946" s="144" t="str">
        <f t="shared" si="2221"/>
        <v/>
      </c>
      <c r="BA1946" s="144"/>
      <c r="BB1946" s="146" t="str">
        <f t="shared" si="2180"/>
        <v/>
      </c>
      <c r="BC1946" s="66" t="str">
        <f t="shared" si="2219"/>
        <v/>
      </c>
      <c r="BD1946" s="195" t="str">
        <f t="shared" si="2181"/>
        <v/>
      </c>
      <c r="BG1946" s="286" t="str">
        <f t="shared" si="2182"/>
        <v/>
      </c>
      <c r="BY1946" s="211" t="str">
        <f t="shared" si="2183"/>
        <v/>
      </c>
      <c r="BZ1946" s="150" t="str">
        <f t="shared" si="2184"/>
        <v/>
      </c>
      <c r="CB1946" s="54" t="str">
        <f t="shared" si="2218"/>
        <v/>
      </c>
      <c r="CD1946" s="54" t="str">
        <f t="shared" si="2185"/>
        <v/>
      </c>
      <c r="CF1946" s="54" t="str">
        <f t="shared" si="2186"/>
        <v/>
      </c>
      <c r="CH1946" s="150" t="str">
        <f t="shared" si="2187"/>
        <v/>
      </c>
      <c r="CI1946" s="290"/>
      <c r="CJ1946" s="150" t="str">
        <f t="shared" si="2188"/>
        <v/>
      </c>
      <c r="CK1946" s="290"/>
      <c r="CL1946" s="54" t="str">
        <f t="shared" si="2207"/>
        <v/>
      </c>
      <c r="CM1946" s="290"/>
      <c r="CN1946" s="150" t="str">
        <f t="shared" si="2189"/>
        <v/>
      </c>
      <c r="CO1946" s="290"/>
      <c r="CP1946" s="150" t="str">
        <f t="shared" si="2190"/>
        <v/>
      </c>
      <c r="CQ1946" s="290"/>
      <c r="CR1946" s="150" t="str">
        <f t="shared" si="2191"/>
        <v/>
      </c>
      <c r="CS1946" s="290"/>
      <c r="CT1946" s="150" t="str">
        <f t="shared" si="2192"/>
        <v/>
      </c>
      <c r="CU1946" s="150"/>
      <c r="CV1946" s="150" t="str">
        <f t="shared" si="2193"/>
        <v/>
      </c>
      <c r="CW1946" s="94"/>
      <c r="CX1946" s="151" t="str">
        <f t="shared" si="2234"/>
        <v/>
      </c>
      <c r="CY1946" s="151" t="str">
        <f t="shared" si="2235"/>
        <v/>
      </c>
      <c r="CZ1946" s="152"/>
      <c r="DA1946" s="373" t="str">
        <f t="shared" si="2208"/>
        <v/>
      </c>
      <c r="DC1946" s="153">
        <f t="shared" si="2194"/>
        <v>0</v>
      </c>
      <c r="DD1946" s="153">
        <f t="shared" si="2195"/>
        <v>0</v>
      </c>
      <c r="DE1946" s="153">
        <f t="shared" si="2196"/>
        <v>0</v>
      </c>
      <c r="DF1946" s="158">
        <f t="shared" si="2197"/>
        <v>-4.7000000000000002E-3</v>
      </c>
      <c r="DG1946" s="159">
        <f t="shared" si="2209"/>
        <v>-1.1703000000000001</v>
      </c>
      <c r="DH1946" s="158">
        <f t="shared" si="2198"/>
        <v>3.1999999999999997E-3</v>
      </c>
      <c r="DI1946" s="159">
        <f t="shared" si="2210"/>
        <v>0.79679999999999995</v>
      </c>
      <c r="DJ1946" s="158">
        <f t="shared" si="2199"/>
        <v>-2.7000000000000001E-3</v>
      </c>
      <c r="DK1946" s="159">
        <f t="shared" si="2211"/>
        <v>-0.67230000000000001</v>
      </c>
      <c r="DL1946" s="158">
        <f t="shared" si="2200"/>
        <v>1.1999999999999999E-3</v>
      </c>
      <c r="DM1946" s="159">
        <f t="shared" si="2212"/>
        <v>0.29879999999999995</v>
      </c>
      <c r="DN1946" s="158">
        <f t="shared" si="2201"/>
        <v>1.46E-2</v>
      </c>
      <c r="DO1946" s="159">
        <f t="shared" si="2213"/>
        <v>3.6354000000000002</v>
      </c>
      <c r="DP1946" s="158">
        <f t="shared" si="2202"/>
        <v>-1.2999999999999999E-2</v>
      </c>
      <c r="DQ1946" s="159">
        <f t="shared" si="2214"/>
        <v>-3.2369999999999997</v>
      </c>
      <c r="DR1946" s="158">
        <f t="shared" si="2203"/>
        <v>-6.7000000000000002E-3</v>
      </c>
      <c r="DS1946" s="159">
        <f t="shared" si="2215"/>
        <v>-1.6683000000000001</v>
      </c>
      <c r="DT1946" s="158">
        <f t="shared" si="2204"/>
        <v>-1.2999999999999999E-2</v>
      </c>
      <c r="DU1946" s="159">
        <f t="shared" si="2216"/>
        <v>-3.2369999999999997</v>
      </c>
      <c r="DV1946" s="158">
        <f t="shared" si="2205"/>
        <v>-6.7000000000000002E-3</v>
      </c>
      <c r="DW1946" s="160">
        <f t="shared" si="2217"/>
        <v>-1.6683000000000001</v>
      </c>
    </row>
    <row r="1947" spans="1:127" ht="24.95" customHeight="1" x14ac:dyDescent="0.2">
      <c r="A1947" s="272">
        <v>1938</v>
      </c>
      <c r="B1947" s="336"/>
      <c r="C1947" s="332"/>
      <c r="D1947" s="333"/>
      <c r="E1947" s="334"/>
      <c r="F1947" s="335"/>
      <c r="G1947" s="334"/>
      <c r="H1947" s="371"/>
      <c r="I1947" s="334"/>
      <c r="J1947" s="334"/>
      <c r="K1947" s="334"/>
      <c r="L1947" s="334"/>
      <c r="M1947" s="334"/>
      <c r="N1947" s="334"/>
      <c r="O1947" s="337"/>
      <c r="P1947" s="337"/>
      <c r="Q1947" s="338" t="str">
        <f t="shared" si="2168"/>
        <v xml:space="preserve"> </v>
      </c>
      <c r="R1947" s="339" t="str">
        <f t="shared" si="2169"/>
        <v/>
      </c>
      <c r="S1947" s="340" t="str">
        <f t="shared" si="2222"/>
        <v/>
      </c>
      <c r="T1947" s="341" t="str">
        <f t="shared" si="2170"/>
        <v/>
      </c>
      <c r="U1947" s="341" t="str">
        <f t="shared" si="2171"/>
        <v/>
      </c>
      <c r="V1947" s="341" t="str">
        <f t="shared" si="2172"/>
        <v/>
      </c>
      <c r="W1947" s="341" t="str">
        <f t="shared" si="2173"/>
        <v/>
      </c>
      <c r="X1947" s="340" t="str">
        <f t="shared" si="2223"/>
        <v/>
      </c>
      <c r="Y1947" s="342" t="str">
        <f t="shared" si="2224"/>
        <v/>
      </c>
      <c r="Z1947" s="343" t="str">
        <f t="shared" si="2225"/>
        <v/>
      </c>
      <c r="AA1947" s="344" t="str">
        <f t="shared" si="2226"/>
        <v/>
      </c>
      <c r="AB1947" s="345" t="str">
        <f t="shared" si="2174"/>
        <v/>
      </c>
      <c r="AC1947" s="346" t="str">
        <f t="shared" si="2175"/>
        <v/>
      </c>
      <c r="AD1947" s="346" t="str">
        <f t="shared" si="2176"/>
        <v/>
      </c>
      <c r="AE1947" s="344" t="str">
        <f t="shared" si="2227"/>
        <v/>
      </c>
      <c r="AF1947" s="346" t="str">
        <f t="shared" si="2177"/>
        <v/>
      </c>
      <c r="AG1947" s="344" t="str">
        <f t="shared" si="2228"/>
        <v/>
      </c>
      <c r="AH1947" s="344" t="str">
        <f t="shared" si="2229"/>
        <v/>
      </c>
      <c r="AI1947" s="344" t="str">
        <f t="shared" si="2230"/>
        <v/>
      </c>
      <c r="AJ1947" s="346" t="str">
        <f t="shared" si="2231"/>
        <v/>
      </c>
      <c r="AK1947" s="346" t="str">
        <f t="shared" si="2232"/>
        <v/>
      </c>
      <c r="AL1947" s="347" t="str">
        <f t="shared" si="2233"/>
        <v/>
      </c>
      <c r="AM1947" s="141"/>
      <c r="AN1947" s="141"/>
      <c r="AO1947" s="142"/>
      <c r="AP1947" s="58">
        <f t="shared" si="2178"/>
        <v>0</v>
      </c>
      <c r="AQ1947" s="318">
        <f>SUM(AP$10:AP1947)</f>
        <v>0</v>
      </c>
      <c r="AR1947" s="143">
        <f t="shared" si="2165"/>
        <v>0.1</v>
      </c>
      <c r="AS1947" s="144" t="str">
        <f t="shared" si="2179"/>
        <v/>
      </c>
      <c r="AT1947" s="144" t="str">
        <f t="shared" si="2206"/>
        <v/>
      </c>
      <c r="AU1947" s="145"/>
      <c r="AV1947" s="58">
        <f t="shared" si="2166"/>
        <v>0</v>
      </c>
      <c r="AW1947" s="318">
        <f>SUM(AV$10:AV1947)</f>
        <v>0</v>
      </c>
      <c r="AX1947" s="319">
        <f t="shared" si="2167"/>
        <v>0.1</v>
      </c>
      <c r="AY1947" s="144" t="str">
        <f t="shared" si="2220"/>
        <v/>
      </c>
      <c r="AZ1947" s="144" t="str">
        <f t="shared" si="2221"/>
        <v/>
      </c>
      <c r="BA1947" s="144"/>
      <c r="BB1947" s="146" t="str">
        <f t="shared" si="2180"/>
        <v/>
      </c>
      <c r="BC1947" s="66" t="str">
        <f t="shared" si="2219"/>
        <v/>
      </c>
      <c r="BD1947" s="195" t="str">
        <f t="shared" si="2181"/>
        <v/>
      </c>
      <c r="BG1947" s="286" t="str">
        <f t="shared" si="2182"/>
        <v/>
      </c>
      <c r="BY1947" s="211" t="str">
        <f t="shared" si="2183"/>
        <v/>
      </c>
      <c r="BZ1947" s="150" t="str">
        <f t="shared" si="2184"/>
        <v/>
      </c>
      <c r="CB1947" s="54" t="str">
        <f t="shared" si="2218"/>
        <v/>
      </c>
      <c r="CD1947" s="54" t="str">
        <f t="shared" si="2185"/>
        <v/>
      </c>
      <c r="CF1947" s="54" t="str">
        <f t="shared" si="2186"/>
        <v/>
      </c>
      <c r="CH1947" s="150" t="str">
        <f t="shared" si="2187"/>
        <v/>
      </c>
      <c r="CI1947" s="290"/>
      <c r="CJ1947" s="150" t="str">
        <f t="shared" si="2188"/>
        <v/>
      </c>
      <c r="CK1947" s="290"/>
      <c r="CL1947" s="54" t="str">
        <f t="shared" si="2207"/>
        <v/>
      </c>
      <c r="CM1947" s="290"/>
      <c r="CN1947" s="150" t="str">
        <f t="shared" si="2189"/>
        <v/>
      </c>
      <c r="CO1947" s="290"/>
      <c r="CP1947" s="150" t="str">
        <f t="shared" si="2190"/>
        <v/>
      </c>
      <c r="CQ1947" s="290"/>
      <c r="CR1947" s="150" t="str">
        <f t="shared" si="2191"/>
        <v/>
      </c>
      <c r="CS1947" s="290"/>
      <c r="CT1947" s="150" t="str">
        <f t="shared" si="2192"/>
        <v/>
      </c>
      <c r="CU1947" s="150"/>
      <c r="CV1947" s="150" t="str">
        <f t="shared" si="2193"/>
        <v/>
      </c>
      <c r="CW1947" s="94"/>
      <c r="CX1947" s="151" t="str">
        <f t="shared" si="2234"/>
        <v/>
      </c>
      <c r="CY1947" s="151" t="str">
        <f t="shared" si="2235"/>
        <v/>
      </c>
      <c r="CZ1947" s="152"/>
      <c r="DA1947" s="373" t="str">
        <f t="shared" si="2208"/>
        <v/>
      </c>
      <c r="DC1947" s="153">
        <f t="shared" si="2194"/>
        <v>0</v>
      </c>
      <c r="DD1947" s="153">
        <f t="shared" si="2195"/>
        <v>0</v>
      </c>
      <c r="DE1947" s="153">
        <f t="shared" si="2196"/>
        <v>0</v>
      </c>
      <c r="DF1947" s="158">
        <f t="shared" si="2197"/>
        <v>-4.7000000000000002E-3</v>
      </c>
      <c r="DG1947" s="159">
        <f t="shared" si="2209"/>
        <v>-1.1703000000000001</v>
      </c>
      <c r="DH1947" s="158">
        <f t="shared" si="2198"/>
        <v>3.1999999999999997E-3</v>
      </c>
      <c r="DI1947" s="159">
        <f t="shared" si="2210"/>
        <v>0.79679999999999995</v>
      </c>
      <c r="DJ1947" s="158">
        <f t="shared" si="2199"/>
        <v>-2.7000000000000001E-3</v>
      </c>
      <c r="DK1947" s="159">
        <f t="shared" si="2211"/>
        <v>-0.67230000000000001</v>
      </c>
      <c r="DL1947" s="158">
        <f t="shared" si="2200"/>
        <v>1.1999999999999999E-3</v>
      </c>
      <c r="DM1947" s="159">
        <f t="shared" si="2212"/>
        <v>0.29879999999999995</v>
      </c>
      <c r="DN1947" s="158">
        <f t="shared" si="2201"/>
        <v>1.46E-2</v>
      </c>
      <c r="DO1947" s="159">
        <f t="shared" si="2213"/>
        <v>3.6354000000000002</v>
      </c>
      <c r="DP1947" s="158">
        <f t="shared" si="2202"/>
        <v>-1.2999999999999999E-2</v>
      </c>
      <c r="DQ1947" s="159">
        <f t="shared" si="2214"/>
        <v>-3.2369999999999997</v>
      </c>
      <c r="DR1947" s="158">
        <f t="shared" si="2203"/>
        <v>-6.7000000000000002E-3</v>
      </c>
      <c r="DS1947" s="159">
        <f t="shared" si="2215"/>
        <v>-1.6683000000000001</v>
      </c>
      <c r="DT1947" s="158">
        <f t="shared" si="2204"/>
        <v>-1.2999999999999999E-2</v>
      </c>
      <c r="DU1947" s="159">
        <f t="shared" si="2216"/>
        <v>-3.2369999999999997</v>
      </c>
      <c r="DV1947" s="158">
        <f t="shared" si="2205"/>
        <v>-6.7000000000000002E-3</v>
      </c>
      <c r="DW1947" s="160">
        <f t="shared" si="2217"/>
        <v>-1.6683000000000001</v>
      </c>
    </row>
    <row r="1948" spans="1:127" ht="24.95" customHeight="1" x14ac:dyDescent="0.2">
      <c r="A1948" s="272">
        <v>1939</v>
      </c>
      <c r="B1948" s="336"/>
      <c r="C1948" s="332"/>
      <c r="D1948" s="333"/>
      <c r="E1948" s="334"/>
      <c r="F1948" s="335"/>
      <c r="G1948" s="334"/>
      <c r="H1948" s="371"/>
      <c r="I1948" s="334"/>
      <c r="J1948" s="334"/>
      <c r="K1948" s="334"/>
      <c r="L1948" s="334"/>
      <c r="M1948" s="334"/>
      <c r="N1948" s="334"/>
      <c r="O1948" s="337"/>
      <c r="P1948" s="337"/>
      <c r="Q1948" s="338" t="str">
        <f t="shared" si="2168"/>
        <v xml:space="preserve"> </v>
      </c>
      <c r="R1948" s="339" t="str">
        <f t="shared" si="2169"/>
        <v/>
      </c>
      <c r="S1948" s="340" t="str">
        <f t="shared" si="2222"/>
        <v/>
      </c>
      <c r="T1948" s="341" t="str">
        <f t="shared" si="2170"/>
        <v/>
      </c>
      <c r="U1948" s="341" t="str">
        <f t="shared" si="2171"/>
        <v/>
      </c>
      <c r="V1948" s="341" t="str">
        <f t="shared" si="2172"/>
        <v/>
      </c>
      <c r="W1948" s="341" t="str">
        <f t="shared" si="2173"/>
        <v/>
      </c>
      <c r="X1948" s="340" t="str">
        <f t="shared" si="2223"/>
        <v/>
      </c>
      <c r="Y1948" s="342" t="str">
        <f t="shared" si="2224"/>
        <v/>
      </c>
      <c r="Z1948" s="343" t="str">
        <f t="shared" si="2225"/>
        <v/>
      </c>
      <c r="AA1948" s="344" t="str">
        <f t="shared" si="2226"/>
        <v/>
      </c>
      <c r="AB1948" s="345" t="str">
        <f t="shared" si="2174"/>
        <v/>
      </c>
      <c r="AC1948" s="346" t="str">
        <f t="shared" si="2175"/>
        <v/>
      </c>
      <c r="AD1948" s="346" t="str">
        <f t="shared" si="2176"/>
        <v/>
      </c>
      <c r="AE1948" s="344" t="str">
        <f t="shared" si="2227"/>
        <v/>
      </c>
      <c r="AF1948" s="346" t="str">
        <f t="shared" si="2177"/>
        <v/>
      </c>
      <c r="AG1948" s="344" t="str">
        <f t="shared" si="2228"/>
        <v/>
      </c>
      <c r="AH1948" s="344" t="str">
        <f t="shared" si="2229"/>
        <v/>
      </c>
      <c r="AI1948" s="344" t="str">
        <f t="shared" si="2230"/>
        <v/>
      </c>
      <c r="AJ1948" s="346" t="str">
        <f t="shared" si="2231"/>
        <v/>
      </c>
      <c r="AK1948" s="346" t="str">
        <f t="shared" si="2232"/>
        <v/>
      </c>
      <c r="AL1948" s="347" t="str">
        <f t="shared" si="2233"/>
        <v/>
      </c>
      <c r="AM1948" s="141"/>
      <c r="AN1948" s="141"/>
      <c r="AO1948" s="142"/>
      <c r="AP1948" s="58">
        <f t="shared" si="2178"/>
        <v>0</v>
      </c>
      <c r="AQ1948" s="318">
        <f>SUM(AP$10:AP1948)</f>
        <v>0</v>
      </c>
      <c r="AR1948" s="143">
        <f t="shared" si="2165"/>
        <v>0.1</v>
      </c>
      <c r="AS1948" s="144" t="str">
        <f t="shared" si="2179"/>
        <v/>
      </c>
      <c r="AT1948" s="144" t="str">
        <f t="shared" si="2206"/>
        <v/>
      </c>
      <c r="AU1948" s="145"/>
      <c r="AV1948" s="58">
        <f t="shared" si="2166"/>
        <v>0</v>
      </c>
      <c r="AW1948" s="318">
        <f>SUM(AV$10:AV1948)</f>
        <v>0</v>
      </c>
      <c r="AX1948" s="319">
        <f t="shared" si="2167"/>
        <v>0.1</v>
      </c>
      <c r="AY1948" s="144" t="str">
        <f t="shared" si="2220"/>
        <v/>
      </c>
      <c r="AZ1948" s="144" t="str">
        <f t="shared" si="2221"/>
        <v/>
      </c>
      <c r="BA1948" s="144"/>
      <c r="BB1948" s="146" t="str">
        <f t="shared" si="2180"/>
        <v/>
      </c>
      <c r="BC1948" s="66" t="str">
        <f t="shared" si="2219"/>
        <v/>
      </c>
      <c r="BD1948" s="195" t="str">
        <f t="shared" si="2181"/>
        <v/>
      </c>
      <c r="BG1948" s="286" t="str">
        <f t="shared" si="2182"/>
        <v/>
      </c>
      <c r="BY1948" s="211" t="str">
        <f t="shared" si="2183"/>
        <v/>
      </c>
      <c r="BZ1948" s="150" t="str">
        <f t="shared" si="2184"/>
        <v/>
      </c>
      <c r="CB1948" s="54" t="str">
        <f t="shared" si="2218"/>
        <v/>
      </c>
      <c r="CD1948" s="54" t="str">
        <f t="shared" si="2185"/>
        <v/>
      </c>
      <c r="CF1948" s="54" t="str">
        <f t="shared" si="2186"/>
        <v/>
      </c>
      <c r="CH1948" s="150" t="str">
        <f t="shared" si="2187"/>
        <v/>
      </c>
      <c r="CI1948" s="290"/>
      <c r="CJ1948" s="150" t="str">
        <f t="shared" si="2188"/>
        <v/>
      </c>
      <c r="CK1948" s="290"/>
      <c r="CL1948" s="54" t="str">
        <f t="shared" si="2207"/>
        <v/>
      </c>
      <c r="CM1948" s="290"/>
      <c r="CN1948" s="150" t="str">
        <f t="shared" si="2189"/>
        <v/>
      </c>
      <c r="CO1948" s="290"/>
      <c r="CP1948" s="150" t="str">
        <f t="shared" si="2190"/>
        <v/>
      </c>
      <c r="CQ1948" s="290"/>
      <c r="CR1948" s="150" t="str">
        <f t="shared" si="2191"/>
        <v/>
      </c>
      <c r="CS1948" s="290"/>
      <c r="CT1948" s="150" t="str">
        <f t="shared" si="2192"/>
        <v/>
      </c>
      <c r="CU1948" s="150"/>
      <c r="CV1948" s="150" t="str">
        <f t="shared" si="2193"/>
        <v/>
      </c>
      <c r="CW1948" s="94"/>
      <c r="CX1948" s="151" t="str">
        <f t="shared" si="2234"/>
        <v/>
      </c>
      <c r="CY1948" s="151" t="str">
        <f t="shared" si="2235"/>
        <v/>
      </c>
      <c r="CZ1948" s="152"/>
      <c r="DA1948" s="373" t="str">
        <f t="shared" si="2208"/>
        <v/>
      </c>
      <c r="DC1948" s="153">
        <f t="shared" si="2194"/>
        <v>0</v>
      </c>
      <c r="DD1948" s="153">
        <f t="shared" si="2195"/>
        <v>0</v>
      </c>
      <c r="DE1948" s="153">
        <f t="shared" si="2196"/>
        <v>0</v>
      </c>
      <c r="DF1948" s="158">
        <f t="shared" si="2197"/>
        <v>-4.7000000000000002E-3</v>
      </c>
      <c r="DG1948" s="159">
        <f t="shared" si="2209"/>
        <v>-1.1703000000000001</v>
      </c>
      <c r="DH1948" s="158">
        <f t="shared" si="2198"/>
        <v>3.1999999999999997E-3</v>
      </c>
      <c r="DI1948" s="159">
        <f t="shared" si="2210"/>
        <v>0.79679999999999995</v>
      </c>
      <c r="DJ1948" s="158">
        <f t="shared" si="2199"/>
        <v>-2.7000000000000001E-3</v>
      </c>
      <c r="DK1948" s="159">
        <f t="shared" si="2211"/>
        <v>-0.67230000000000001</v>
      </c>
      <c r="DL1948" s="158">
        <f t="shared" si="2200"/>
        <v>1.1999999999999999E-3</v>
      </c>
      <c r="DM1948" s="159">
        <f t="shared" si="2212"/>
        <v>0.29879999999999995</v>
      </c>
      <c r="DN1948" s="158">
        <f t="shared" si="2201"/>
        <v>1.46E-2</v>
      </c>
      <c r="DO1948" s="159">
        <f t="shared" si="2213"/>
        <v>3.6354000000000002</v>
      </c>
      <c r="DP1948" s="158">
        <f t="shared" si="2202"/>
        <v>-1.2999999999999999E-2</v>
      </c>
      <c r="DQ1948" s="159">
        <f t="shared" si="2214"/>
        <v>-3.2369999999999997</v>
      </c>
      <c r="DR1948" s="158">
        <f t="shared" si="2203"/>
        <v>-6.7000000000000002E-3</v>
      </c>
      <c r="DS1948" s="159">
        <f t="shared" si="2215"/>
        <v>-1.6683000000000001</v>
      </c>
      <c r="DT1948" s="158">
        <f t="shared" si="2204"/>
        <v>-1.2999999999999999E-2</v>
      </c>
      <c r="DU1948" s="159">
        <f t="shared" si="2216"/>
        <v>-3.2369999999999997</v>
      </c>
      <c r="DV1948" s="158">
        <f t="shared" si="2205"/>
        <v>-6.7000000000000002E-3</v>
      </c>
      <c r="DW1948" s="160">
        <f t="shared" si="2217"/>
        <v>-1.6683000000000001</v>
      </c>
    </row>
    <row r="1949" spans="1:127" ht="24.95" customHeight="1" x14ac:dyDescent="0.2">
      <c r="A1949" s="272">
        <v>1940</v>
      </c>
      <c r="B1949" s="336"/>
      <c r="C1949" s="332"/>
      <c r="D1949" s="333"/>
      <c r="E1949" s="334"/>
      <c r="F1949" s="335"/>
      <c r="G1949" s="334"/>
      <c r="H1949" s="371"/>
      <c r="I1949" s="334"/>
      <c r="J1949" s="334"/>
      <c r="K1949" s="334"/>
      <c r="L1949" s="334"/>
      <c r="M1949" s="334"/>
      <c r="N1949" s="334"/>
      <c r="O1949" s="337"/>
      <c r="P1949" s="337"/>
      <c r="Q1949" s="338" t="str">
        <f t="shared" si="2168"/>
        <v xml:space="preserve"> </v>
      </c>
      <c r="R1949" s="339" t="str">
        <f t="shared" si="2169"/>
        <v/>
      </c>
      <c r="S1949" s="340" t="str">
        <f t="shared" si="2222"/>
        <v/>
      </c>
      <c r="T1949" s="341" t="str">
        <f t="shared" si="2170"/>
        <v/>
      </c>
      <c r="U1949" s="341" t="str">
        <f t="shared" si="2171"/>
        <v/>
      </c>
      <c r="V1949" s="341" t="str">
        <f t="shared" si="2172"/>
        <v/>
      </c>
      <c r="W1949" s="341" t="str">
        <f t="shared" si="2173"/>
        <v/>
      </c>
      <c r="X1949" s="340" t="str">
        <f t="shared" si="2223"/>
        <v/>
      </c>
      <c r="Y1949" s="342" t="str">
        <f t="shared" si="2224"/>
        <v/>
      </c>
      <c r="Z1949" s="343" t="str">
        <f t="shared" si="2225"/>
        <v/>
      </c>
      <c r="AA1949" s="344" t="str">
        <f t="shared" si="2226"/>
        <v/>
      </c>
      <c r="AB1949" s="345" t="str">
        <f t="shared" si="2174"/>
        <v/>
      </c>
      <c r="AC1949" s="346" t="str">
        <f t="shared" si="2175"/>
        <v/>
      </c>
      <c r="AD1949" s="346" t="str">
        <f t="shared" si="2176"/>
        <v/>
      </c>
      <c r="AE1949" s="344" t="str">
        <f t="shared" si="2227"/>
        <v/>
      </c>
      <c r="AF1949" s="346" t="str">
        <f t="shared" si="2177"/>
        <v/>
      </c>
      <c r="AG1949" s="344" t="str">
        <f t="shared" si="2228"/>
        <v/>
      </c>
      <c r="AH1949" s="344" t="str">
        <f t="shared" si="2229"/>
        <v/>
      </c>
      <c r="AI1949" s="344" t="str">
        <f t="shared" si="2230"/>
        <v/>
      </c>
      <c r="AJ1949" s="346" t="str">
        <f t="shared" si="2231"/>
        <v/>
      </c>
      <c r="AK1949" s="346" t="str">
        <f t="shared" si="2232"/>
        <v/>
      </c>
      <c r="AL1949" s="347" t="str">
        <f t="shared" si="2233"/>
        <v/>
      </c>
      <c r="AM1949" s="141"/>
      <c r="AN1949" s="141"/>
      <c r="AO1949" s="142"/>
      <c r="AP1949" s="58">
        <f t="shared" si="2178"/>
        <v>0</v>
      </c>
      <c r="AQ1949" s="318">
        <f>SUM(AP$10:AP1949)</f>
        <v>0</v>
      </c>
      <c r="AR1949" s="143">
        <f t="shared" si="2165"/>
        <v>0.1</v>
      </c>
      <c r="AS1949" s="144" t="str">
        <f t="shared" si="2179"/>
        <v/>
      </c>
      <c r="AT1949" s="144" t="str">
        <f t="shared" si="2206"/>
        <v/>
      </c>
      <c r="AU1949" s="145"/>
      <c r="AV1949" s="58">
        <f t="shared" si="2166"/>
        <v>0</v>
      </c>
      <c r="AW1949" s="318">
        <f>SUM(AV$10:AV1949)</f>
        <v>0</v>
      </c>
      <c r="AX1949" s="319">
        <f t="shared" si="2167"/>
        <v>0.1</v>
      </c>
      <c r="AY1949" s="144" t="str">
        <f t="shared" si="2220"/>
        <v/>
      </c>
      <c r="AZ1949" s="144" t="str">
        <f t="shared" si="2221"/>
        <v/>
      </c>
      <c r="BA1949" s="144"/>
      <c r="BB1949" s="146" t="str">
        <f t="shared" si="2180"/>
        <v/>
      </c>
      <c r="BC1949" s="66" t="str">
        <f t="shared" si="2219"/>
        <v/>
      </c>
      <c r="BD1949" s="195" t="str">
        <f t="shared" si="2181"/>
        <v/>
      </c>
      <c r="BG1949" s="286" t="str">
        <f t="shared" si="2182"/>
        <v/>
      </c>
      <c r="BY1949" s="211" t="str">
        <f t="shared" si="2183"/>
        <v/>
      </c>
      <c r="BZ1949" s="150" t="str">
        <f t="shared" si="2184"/>
        <v/>
      </c>
      <c r="CB1949" s="54" t="str">
        <f t="shared" si="2218"/>
        <v/>
      </c>
      <c r="CD1949" s="54" t="str">
        <f t="shared" si="2185"/>
        <v/>
      </c>
      <c r="CF1949" s="54" t="str">
        <f t="shared" si="2186"/>
        <v/>
      </c>
      <c r="CH1949" s="150" t="str">
        <f t="shared" si="2187"/>
        <v/>
      </c>
      <c r="CI1949" s="290"/>
      <c r="CJ1949" s="150" t="str">
        <f t="shared" si="2188"/>
        <v/>
      </c>
      <c r="CK1949" s="290"/>
      <c r="CL1949" s="54" t="str">
        <f t="shared" si="2207"/>
        <v/>
      </c>
      <c r="CM1949" s="290"/>
      <c r="CN1949" s="150" t="str">
        <f t="shared" si="2189"/>
        <v/>
      </c>
      <c r="CO1949" s="290"/>
      <c r="CP1949" s="150" t="str">
        <f t="shared" si="2190"/>
        <v/>
      </c>
      <c r="CQ1949" s="290"/>
      <c r="CR1949" s="150" t="str">
        <f t="shared" si="2191"/>
        <v/>
      </c>
      <c r="CS1949" s="290"/>
      <c r="CT1949" s="150" t="str">
        <f t="shared" si="2192"/>
        <v/>
      </c>
      <c r="CU1949" s="150"/>
      <c r="CV1949" s="150" t="str">
        <f t="shared" si="2193"/>
        <v/>
      </c>
      <c r="CW1949" s="94"/>
      <c r="CX1949" s="151" t="str">
        <f t="shared" si="2234"/>
        <v/>
      </c>
      <c r="CY1949" s="151" t="str">
        <f t="shared" si="2235"/>
        <v/>
      </c>
      <c r="CZ1949" s="152"/>
      <c r="DA1949" s="373" t="str">
        <f t="shared" si="2208"/>
        <v/>
      </c>
      <c r="DC1949" s="153">
        <f t="shared" si="2194"/>
        <v>0</v>
      </c>
      <c r="DD1949" s="153">
        <f t="shared" si="2195"/>
        <v>0</v>
      </c>
      <c r="DE1949" s="153">
        <f t="shared" si="2196"/>
        <v>0</v>
      </c>
      <c r="DF1949" s="158">
        <f t="shared" si="2197"/>
        <v>-4.7000000000000002E-3</v>
      </c>
      <c r="DG1949" s="159">
        <f t="shared" si="2209"/>
        <v>-1.1703000000000001</v>
      </c>
      <c r="DH1949" s="158">
        <f t="shared" si="2198"/>
        <v>3.1999999999999997E-3</v>
      </c>
      <c r="DI1949" s="159">
        <f t="shared" si="2210"/>
        <v>0.79679999999999995</v>
      </c>
      <c r="DJ1949" s="158">
        <f t="shared" si="2199"/>
        <v>-2.7000000000000001E-3</v>
      </c>
      <c r="DK1949" s="159">
        <f t="shared" si="2211"/>
        <v>-0.67230000000000001</v>
      </c>
      <c r="DL1949" s="158">
        <f t="shared" si="2200"/>
        <v>1.1999999999999999E-3</v>
      </c>
      <c r="DM1949" s="159">
        <f t="shared" si="2212"/>
        <v>0.29879999999999995</v>
      </c>
      <c r="DN1949" s="158">
        <f t="shared" si="2201"/>
        <v>1.46E-2</v>
      </c>
      <c r="DO1949" s="159">
        <f t="shared" si="2213"/>
        <v>3.6354000000000002</v>
      </c>
      <c r="DP1949" s="158">
        <f t="shared" si="2202"/>
        <v>-1.2999999999999999E-2</v>
      </c>
      <c r="DQ1949" s="159">
        <f t="shared" si="2214"/>
        <v>-3.2369999999999997</v>
      </c>
      <c r="DR1949" s="158">
        <f t="shared" si="2203"/>
        <v>-6.7000000000000002E-3</v>
      </c>
      <c r="DS1949" s="159">
        <f t="shared" si="2215"/>
        <v>-1.6683000000000001</v>
      </c>
      <c r="DT1949" s="158">
        <f t="shared" si="2204"/>
        <v>-1.2999999999999999E-2</v>
      </c>
      <c r="DU1949" s="159">
        <f t="shared" si="2216"/>
        <v>-3.2369999999999997</v>
      </c>
      <c r="DV1949" s="158">
        <f t="shared" si="2205"/>
        <v>-6.7000000000000002E-3</v>
      </c>
      <c r="DW1949" s="160">
        <f t="shared" si="2217"/>
        <v>-1.6683000000000001</v>
      </c>
    </row>
    <row r="1950" spans="1:127" ht="24.95" customHeight="1" x14ac:dyDescent="0.2">
      <c r="A1950" s="272">
        <v>1941</v>
      </c>
      <c r="B1950" s="336"/>
      <c r="C1950" s="332"/>
      <c r="D1950" s="333"/>
      <c r="E1950" s="334"/>
      <c r="F1950" s="335"/>
      <c r="G1950" s="334"/>
      <c r="H1950" s="371"/>
      <c r="I1950" s="334"/>
      <c r="J1950" s="334"/>
      <c r="K1950" s="334"/>
      <c r="L1950" s="334"/>
      <c r="M1950" s="334"/>
      <c r="N1950" s="334"/>
      <c r="O1950" s="337"/>
      <c r="P1950" s="337"/>
      <c r="Q1950" s="338" t="str">
        <f t="shared" si="2168"/>
        <v xml:space="preserve"> </v>
      </c>
      <c r="R1950" s="339" t="str">
        <f t="shared" si="2169"/>
        <v/>
      </c>
      <c r="S1950" s="340" t="str">
        <f t="shared" si="2222"/>
        <v/>
      </c>
      <c r="T1950" s="341" t="str">
        <f t="shared" si="2170"/>
        <v/>
      </c>
      <c r="U1950" s="341" t="str">
        <f t="shared" si="2171"/>
        <v/>
      </c>
      <c r="V1950" s="341" t="str">
        <f t="shared" si="2172"/>
        <v/>
      </c>
      <c r="W1950" s="341" t="str">
        <f t="shared" si="2173"/>
        <v/>
      </c>
      <c r="X1950" s="340" t="str">
        <f t="shared" si="2223"/>
        <v/>
      </c>
      <c r="Y1950" s="342" t="str">
        <f t="shared" si="2224"/>
        <v/>
      </c>
      <c r="Z1950" s="343" t="str">
        <f t="shared" si="2225"/>
        <v/>
      </c>
      <c r="AA1950" s="344" t="str">
        <f t="shared" si="2226"/>
        <v/>
      </c>
      <c r="AB1950" s="345" t="str">
        <f t="shared" si="2174"/>
        <v/>
      </c>
      <c r="AC1950" s="346" t="str">
        <f t="shared" si="2175"/>
        <v/>
      </c>
      <c r="AD1950" s="346" t="str">
        <f t="shared" si="2176"/>
        <v/>
      </c>
      <c r="AE1950" s="344" t="str">
        <f t="shared" si="2227"/>
        <v/>
      </c>
      <c r="AF1950" s="346" t="str">
        <f t="shared" si="2177"/>
        <v/>
      </c>
      <c r="AG1950" s="344" t="str">
        <f t="shared" si="2228"/>
        <v/>
      </c>
      <c r="AH1950" s="344" t="str">
        <f t="shared" si="2229"/>
        <v/>
      </c>
      <c r="AI1950" s="344" t="str">
        <f t="shared" si="2230"/>
        <v/>
      </c>
      <c r="AJ1950" s="346" t="str">
        <f t="shared" si="2231"/>
        <v/>
      </c>
      <c r="AK1950" s="346" t="str">
        <f t="shared" si="2232"/>
        <v/>
      </c>
      <c r="AL1950" s="347" t="str">
        <f t="shared" si="2233"/>
        <v/>
      </c>
      <c r="AM1950" s="141"/>
      <c r="AN1950" s="141"/>
      <c r="AO1950" s="142"/>
      <c r="AP1950" s="58">
        <f t="shared" si="2178"/>
        <v>0</v>
      </c>
      <c r="AQ1950" s="318">
        <f>SUM(AP$10:AP1950)</f>
        <v>0</v>
      </c>
      <c r="AR1950" s="143">
        <f t="shared" si="2165"/>
        <v>0.1</v>
      </c>
      <c r="AS1950" s="144" t="str">
        <f t="shared" si="2179"/>
        <v/>
      </c>
      <c r="AT1950" s="144" t="str">
        <f t="shared" si="2206"/>
        <v/>
      </c>
      <c r="AU1950" s="145"/>
      <c r="AV1950" s="58">
        <f t="shared" si="2166"/>
        <v>0</v>
      </c>
      <c r="AW1950" s="318">
        <f>SUM(AV$10:AV1950)</f>
        <v>0</v>
      </c>
      <c r="AX1950" s="319">
        <f t="shared" si="2167"/>
        <v>0.1</v>
      </c>
      <c r="AY1950" s="144" t="str">
        <f t="shared" si="2220"/>
        <v/>
      </c>
      <c r="AZ1950" s="144" t="str">
        <f t="shared" si="2221"/>
        <v/>
      </c>
      <c r="BA1950" s="144"/>
      <c r="BB1950" s="146" t="str">
        <f t="shared" si="2180"/>
        <v/>
      </c>
      <c r="BC1950" s="66" t="str">
        <f t="shared" si="2219"/>
        <v/>
      </c>
      <c r="BD1950" s="195" t="str">
        <f t="shared" si="2181"/>
        <v/>
      </c>
      <c r="BG1950" s="286" t="str">
        <f t="shared" si="2182"/>
        <v/>
      </c>
      <c r="BY1950" s="211" t="str">
        <f t="shared" si="2183"/>
        <v/>
      </c>
      <c r="BZ1950" s="150" t="str">
        <f t="shared" si="2184"/>
        <v/>
      </c>
      <c r="CB1950" s="54" t="str">
        <f t="shared" si="2218"/>
        <v/>
      </c>
      <c r="CD1950" s="54" t="str">
        <f t="shared" si="2185"/>
        <v/>
      </c>
      <c r="CF1950" s="54" t="str">
        <f t="shared" si="2186"/>
        <v/>
      </c>
      <c r="CH1950" s="150" t="str">
        <f t="shared" si="2187"/>
        <v/>
      </c>
      <c r="CI1950" s="290"/>
      <c r="CJ1950" s="150" t="str">
        <f t="shared" si="2188"/>
        <v/>
      </c>
      <c r="CK1950" s="290"/>
      <c r="CL1950" s="54" t="str">
        <f t="shared" si="2207"/>
        <v/>
      </c>
      <c r="CM1950" s="290"/>
      <c r="CN1950" s="150" t="str">
        <f t="shared" si="2189"/>
        <v/>
      </c>
      <c r="CO1950" s="290"/>
      <c r="CP1950" s="150" t="str">
        <f t="shared" si="2190"/>
        <v/>
      </c>
      <c r="CQ1950" s="290"/>
      <c r="CR1950" s="150" t="str">
        <f t="shared" si="2191"/>
        <v/>
      </c>
      <c r="CS1950" s="290"/>
      <c r="CT1950" s="150" t="str">
        <f t="shared" si="2192"/>
        <v/>
      </c>
      <c r="CU1950" s="150"/>
      <c r="CV1950" s="150" t="str">
        <f t="shared" si="2193"/>
        <v/>
      </c>
      <c r="CW1950" s="94"/>
      <c r="CX1950" s="151" t="str">
        <f t="shared" si="2234"/>
        <v/>
      </c>
      <c r="CY1950" s="151" t="str">
        <f t="shared" si="2235"/>
        <v/>
      </c>
      <c r="CZ1950" s="152"/>
      <c r="DA1950" s="373" t="str">
        <f t="shared" si="2208"/>
        <v/>
      </c>
      <c r="DC1950" s="153">
        <f t="shared" si="2194"/>
        <v>0</v>
      </c>
      <c r="DD1950" s="153">
        <f t="shared" si="2195"/>
        <v>0</v>
      </c>
      <c r="DE1950" s="153">
        <f t="shared" si="2196"/>
        <v>0</v>
      </c>
      <c r="DF1950" s="158">
        <f t="shared" si="2197"/>
        <v>-4.7000000000000002E-3</v>
      </c>
      <c r="DG1950" s="159">
        <f t="shared" si="2209"/>
        <v>-1.1703000000000001</v>
      </c>
      <c r="DH1950" s="158">
        <f t="shared" si="2198"/>
        <v>3.1999999999999997E-3</v>
      </c>
      <c r="DI1950" s="159">
        <f t="shared" si="2210"/>
        <v>0.79679999999999995</v>
      </c>
      <c r="DJ1950" s="158">
        <f t="shared" si="2199"/>
        <v>-2.7000000000000001E-3</v>
      </c>
      <c r="DK1950" s="159">
        <f t="shared" si="2211"/>
        <v>-0.67230000000000001</v>
      </c>
      <c r="DL1950" s="158">
        <f t="shared" si="2200"/>
        <v>1.1999999999999999E-3</v>
      </c>
      <c r="DM1950" s="159">
        <f t="shared" si="2212"/>
        <v>0.29879999999999995</v>
      </c>
      <c r="DN1950" s="158">
        <f t="shared" si="2201"/>
        <v>1.46E-2</v>
      </c>
      <c r="DO1950" s="159">
        <f t="shared" si="2213"/>
        <v>3.6354000000000002</v>
      </c>
      <c r="DP1950" s="158">
        <f t="shared" si="2202"/>
        <v>-1.2999999999999999E-2</v>
      </c>
      <c r="DQ1950" s="159">
        <f t="shared" si="2214"/>
        <v>-3.2369999999999997</v>
      </c>
      <c r="DR1950" s="158">
        <f t="shared" si="2203"/>
        <v>-6.7000000000000002E-3</v>
      </c>
      <c r="DS1950" s="159">
        <f t="shared" si="2215"/>
        <v>-1.6683000000000001</v>
      </c>
      <c r="DT1950" s="158">
        <f t="shared" si="2204"/>
        <v>-1.2999999999999999E-2</v>
      </c>
      <c r="DU1950" s="159">
        <f t="shared" si="2216"/>
        <v>-3.2369999999999997</v>
      </c>
      <c r="DV1950" s="158">
        <f t="shared" si="2205"/>
        <v>-6.7000000000000002E-3</v>
      </c>
      <c r="DW1950" s="160">
        <f t="shared" si="2217"/>
        <v>-1.6683000000000001</v>
      </c>
    </row>
    <row r="1951" spans="1:127" ht="24.95" customHeight="1" x14ac:dyDescent="0.2">
      <c r="A1951" s="272">
        <v>1942</v>
      </c>
      <c r="B1951" s="336"/>
      <c r="C1951" s="332"/>
      <c r="D1951" s="333"/>
      <c r="E1951" s="334"/>
      <c r="F1951" s="335"/>
      <c r="G1951" s="334"/>
      <c r="H1951" s="371"/>
      <c r="I1951" s="334"/>
      <c r="J1951" s="334"/>
      <c r="K1951" s="334"/>
      <c r="L1951" s="334"/>
      <c r="M1951" s="334"/>
      <c r="N1951" s="334"/>
      <c r="O1951" s="337"/>
      <c r="P1951" s="337"/>
      <c r="Q1951" s="338" t="str">
        <f t="shared" si="2168"/>
        <v xml:space="preserve"> </v>
      </c>
      <c r="R1951" s="339" t="str">
        <f t="shared" si="2169"/>
        <v/>
      </c>
      <c r="S1951" s="340" t="str">
        <f t="shared" si="2222"/>
        <v/>
      </c>
      <c r="T1951" s="341" t="str">
        <f t="shared" si="2170"/>
        <v/>
      </c>
      <c r="U1951" s="341" t="str">
        <f t="shared" si="2171"/>
        <v/>
      </c>
      <c r="V1951" s="341" t="str">
        <f t="shared" si="2172"/>
        <v/>
      </c>
      <c r="W1951" s="341" t="str">
        <f t="shared" si="2173"/>
        <v/>
      </c>
      <c r="X1951" s="340" t="str">
        <f t="shared" si="2223"/>
        <v/>
      </c>
      <c r="Y1951" s="342" t="str">
        <f t="shared" si="2224"/>
        <v/>
      </c>
      <c r="Z1951" s="343" t="str">
        <f t="shared" si="2225"/>
        <v/>
      </c>
      <c r="AA1951" s="344" t="str">
        <f t="shared" si="2226"/>
        <v/>
      </c>
      <c r="AB1951" s="345" t="str">
        <f t="shared" si="2174"/>
        <v/>
      </c>
      <c r="AC1951" s="346" t="str">
        <f t="shared" si="2175"/>
        <v/>
      </c>
      <c r="AD1951" s="346" t="str">
        <f t="shared" si="2176"/>
        <v/>
      </c>
      <c r="AE1951" s="344" t="str">
        <f t="shared" si="2227"/>
        <v/>
      </c>
      <c r="AF1951" s="346" t="str">
        <f t="shared" si="2177"/>
        <v/>
      </c>
      <c r="AG1951" s="344" t="str">
        <f t="shared" si="2228"/>
        <v/>
      </c>
      <c r="AH1951" s="344" t="str">
        <f t="shared" si="2229"/>
        <v/>
      </c>
      <c r="AI1951" s="344" t="str">
        <f t="shared" si="2230"/>
        <v/>
      </c>
      <c r="AJ1951" s="346" t="str">
        <f t="shared" si="2231"/>
        <v/>
      </c>
      <c r="AK1951" s="346" t="str">
        <f t="shared" si="2232"/>
        <v/>
      </c>
      <c r="AL1951" s="347" t="str">
        <f t="shared" si="2233"/>
        <v/>
      </c>
      <c r="AM1951" s="141"/>
      <c r="AN1951" s="141"/>
      <c r="AO1951" s="142"/>
      <c r="AP1951" s="58">
        <f t="shared" si="2178"/>
        <v>0</v>
      </c>
      <c r="AQ1951" s="318">
        <f>SUM(AP$10:AP1951)</f>
        <v>0</v>
      </c>
      <c r="AR1951" s="143">
        <f t="shared" si="2165"/>
        <v>0.1</v>
      </c>
      <c r="AS1951" s="144" t="str">
        <f t="shared" si="2179"/>
        <v/>
      </c>
      <c r="AT1951" s="144" t="str">
        <f t="shared" si="2206"/>
        <v/>
      </c>
      <c r="AU1951" s="145"/>
      <c r="AV1951" s="58">
        <f t="shared" si="2166"/>
        <v>0</v>
      </c>
      <c r="AW1951" s="318">
        <f>SUM(AV$10:AV1951)</f>
        <v>0</v>
      </c>
      <c r="AX1951" s="319">
        <f t="shared" si="2167"/>
        <v>0.1</v>
      </c>
      <c r="AY1951" s="144" t="str">
        <f t="shared" si="2220"/>
        <v/>
      </c>
      <c r="AZ1951" s="144" t="str">
        <f t="shared" si="2221"/>
        <v/>
      </c>
      <c r="BA1951" s="144"/>
      <c r="BB1951" s="146" t="str">
        <f t="shared" si="2180"/>
        <v/>
      </c>
      <c r="BC1951" s="66" t="str">
        <f t="shared" si="2219"/>
        <v/>
      </c>
      <c r="BD1951" s="195" t="str">
        <f t="shared" si="2181"/>
        <v/>
      </c>
      <c r="BG1951" s="286" t="str">
        <f t="shared" si="2182"/>
        <v/>
      </c>
      <c r="BY1951" s="211" t="str">
        <f t="shared" si="2183"/>
        <v/>
      </c>
      <c r="BZ1951" s="150" t="str">
        <f t="shared" si="2184"/>
        <v/>
      </c>
      <c r="CB1951" s="54" t="str">
        <f t="shared" si="2218"/>
        <v/>
      </c>
      <c r="CD1951" s="54" t="str">
        <f t="shared" si="2185"/>
        <v/>
      </c>
      <c r="CF1951" s="54" t="str">
        <f t="shared" si="2186"/>
        <v/>
      </c>
      <c r="CH1951" s="150" t="str">
        <f t="shared" si="2187"/>
        <v/>
      </c>
      <c r="CI1951" s="290"/>
      <c r="CJ1951" s="150" t="str">
        <f t="shared" si="2188"/>
        <v/>
      </c>
      <c r="CK1951" s="290"/>
      <c r="CL1951" s="54" t="str">
        <f t="shared" si="2207"/>
        <v/>
      </c>
      <c r="CM1951" s="290"/>
      <c r="CN1951" s="150" t="str">
        <f t="shared" si="2189"/>
        <v/>
      </c>
      <c r="CO1951" s="290"/>
      <c r="CP1951" s="150" t="str">
        <f t="shared" si="2190"/>
        <v/>
      </c>
      <c r="CQ1951" s="290"/>
      <c r="CR1951" s="150" t="str">
        <f t="shared" si="2191"/>
        <v/>
      </c>
      <c r="CS1951" s="290"/>
      <c r="CT1951" s="150" t="str">
        <f t="shared" si="2192"/>
        <v/>
      </c>
      <c r="CU1951" s="150"/>
      <c r="CV1951" s="150" t="str">
        <f t="shared" si="2193"/>
        <v/>
      </c>
      <c r="CW1951" s="94"/>
      <c r="CX1951" s="151" t="str">
        <f t="shared" si="2234"/>
        <v/>
      </c>
      <c r="CY1951" s="151" t="str">
        <f t="shared" si="2235"/>
        <v/>
      </c>
      <c r="CZ1951" s="152"/>
      <c r="DA1951" s="373" t="str">
        <f t="shared" si="2208"/>
        <v/>
      </c>
      <c r="DC1951" s="153">
        <f t="shared" si="2194"/>
        <v>0</v>
      </c>
      <c r="DD1951" s="153">
        <f t="shared" si="2195"/>
        <v>0</v>
      </c>
      <c r="DE1951" s="153">
        <f t="shared" si="2196"/>
        <v>0</v>
      </c>
      <c r="DF1951" s="158">
        <f t="shared" si="2197"/>
        <v>-4.7000000000000002E-3</v>
      </c>
      <c r="DG1951" s="159">
        <f t="shared" si="2209"/>
        <v>-1.1703000000000001</v>
      </c>
      <c r="DH1951" s="158">
        <f t="shared" si="2198"/>
        <v>3.1999999999999997E-3</v>
      </c>
      <c r="DI1951" s="159">
        <f t="shared" si="2210"/>
        <v>0.79679999999999995</v>
      </c>
      <c r="DJ1951" s="158">
        <f t="shared" si="2199"/>
        <v>-2.7000000000000001E-3</v>
      </c>
      <c r="DK1951" s="159">
        <f t="shared" si="2211"/>
        <v>-0.67230000000000001</v>
      </c>
      <c r="DL1951" s="158">
        <f t="shared" si="2200"/>
        <v>1.1999999999999999E-3</v>
      </c>
      <c r="DM1951" s="159">
        <f t="shared" si="2212"/>
        <v>0.29879999999999995</v>
      </c>
      <c r="DN1951" s="158">
        <f t="shared" si="2201"/>
        <v>1.46E-2</v>
      </c>
      <c r="DO1951" s="159">
        <f t="shared" si="2213"/>
        <v>3.6354000000000002</v>
      </c>
      <c r="DP1951" s="158">
        <f t="shared" si="2202"/>
        <v>-1.2999999999999999E-2</v>
      </c>
      <c r="DQ1951" s="159">
        <f t="shared" si="2214"/>
        <v>-3.2369999999999997</v>
      </c>
      <c r="DR1951" s="158">
        <f t="shared" si="2203"/>
        <v>-6.7000000000000002E-3</v>
      </c>
      <c r="DS1951" s="159">
        <f t="shared" si="2215"/>
        <v>-1.6683000000000001</v>
      </c>
      <c r="DT1951" s="158">
        <f t="shared" si="2204"/>
        <v>-1.2999999999999999E-2</v>
      </c>
      <c r="DU1951" s="159">
        <f t="shared" si="2216"/>
        <v>-3.2369999999999997</v>
      </c>
      <c r="DV1951" s="158">
        <f t="shared" si="2205"/>
        <v>-6.7000000000000002E-3</v>
      </c>
      <c r="DW1951" s="160">
        <f t="shared" si="2217"/>
        <v>-1.6683000000000001</v>
      </c>
    </row>
    <row r="1952" spans="1:127" ht="24.95" customHeight="1" x14ac:dyDescent="0.2">
      <c r="A1952" s="272">
        <v>1943</v>
      </c>
      <c r="B1952" s="336"/>
      <c r="C1952" s="332"/>
      <c r="D1952" s="333"/>
      <c r="E1952" s="334"/>
      <c r="F1952" s="335"/>
      <c r="G1952" s="334"/>
      <c r="H1952" s="371"/>
      <c r="I1952" s="334"/>
      <c r="J1952" s="334"/>
      <c r="K1952" s="334"/>
      <c r="L1952" s="334"/>
      <c r="M1952" s="334"/>
      <c r="N1952" s="334"/>
      <c r="O1952" s="337"/>
      <c r="P1952" s="337"/>
      <c r="Q1952" s="338" t="str">
        <f t="shared" si="2168"/>
        <v xml:space="preserve"> </v>
      </c>
      <c r="R1952" s="339" t="str">
        <f t="shared" si="2169"/>
        <v/>
      </c>
      <c r="S1952" s="340" t="str">
        <f t="shared" si="2222"/>
        <v/>
      </c>
      <c r="T1952" s="341" t="str">
        <f t="shared" si="2170"/>
        <v/>
      </c>
      <c r="U1952" s="341" t="str">
        <f t="shared" si="2171"/>
        <v/>
      </c>
      <c r="V1952" s="341" t="str">
        <f t="shared" si="2172"/>
        <v/>
      </c>
      <c r="W1952" s="341" t="str">
        <f t="shared" si="2173"/>
        <v/>
      </c>
      <c r="X1952" s="340" t="str">
        <f t="shared" si="2223"/>
        <v/>
      </c>
      <c r="Y1952" s="342" t="str">
        <f t="shared" si="2224"/>
        <v/>
      </c>
      <c r="Z1952" s="343" t="str">
        <f t="shared" si="2225"/>
        <v/>
      </c>
      <c r="AA1952" s="344" t="str">
        <f t="shared" si="2226"/>
        <v/>
      </c>
      <c r="AB1952" s="345" t="str">
        <f t="shared" si="2174"/>
        <v/>
      </c>
      <c r="AC1952" s="346" t="str">
        <f t="shared" si="2175"/>
        <v/>
      </c>
      <c r="AD1952" s="346" t="str">
        <f t="shared" si="2176"/>
        <v/>
      </c>
      <c r="AE1952" s="344" t="str">
        <f t="shared" si="2227"/>
        <v/>
      </c>
      <c r="AF1952" s="346" t="str">
        <f t="shared" si="2177"/>
        <v/>
      </c>
      <c r="AG1952" s="344" t="str">
        <f t="shared" si="2228"/>
        <v/>
      </c>
      <c r="AH1952" s="344" t="str">
        <f t="shared" si="2229"/>
        <v/>
      </c>
      <c r="AI1952" s="344" t="str">
        <f t="shared" si="2230"/>
        <v/>
      </c>
      <c r="AJ1952" s="346" t="str">
        <f t="shared" si="2231"/>
        <v/>
      </c>
      <c r="AK1952" s="346" t="str">
        <f t="shared" si="2232"/>
        <v/>
      </c>
      <c r="AL1952" s="347" t="str">
        <f t="shared" si="2233"/>
        <v/>
      </c>
      <c r="AM1952" s="141"/>
      <c r="AN1952" s="141"/>
      <c r="AO1952" s="142"/>
      <c r="AP1952" s="58">
        <f t="shared" si="2178"/>
        <v>0</v>
      </c>
      <c r="AQ1952" s="318">
        <f>SUM(AP$10:AP1952)</f>
        <v>0</v>
      </c>
      <c r="AR1952" s="143">
        <f t="shared" si="2165"/>
        <v>0.1</v>
      </c>
      <c r="AS1952" s="144" t="str">
        <f t="shared" si="2179"/>
        <v/>
      </c>
      <c r="AT1952" s="144" t="str">
        <f t="shared" si="2206"/>
        <v/>
      </c>
      <c r="AU1952" s="145"/>
      <c r="AV1952" s="58">
        <f t="shared" si="2166"/>
        <v>0</v>
      </c>
      <c r="AW1952" s="318">
        <f>SUM(AV$10:AV1952)</f>
        <v>0</v>
      </c>
      <c r="AX1952" s="319">
        <f t="shared" si="2167"/>
        <v>0.1</v>
      </c>
      <c r="AY1952" s="144" t="str">
        <f t="shared" si="2220"/>
        <v/>
      </c>
      <c r="AZ1952" s="144" t="str">
        <f t="shared" si="2221"/>
        <v/>
      </c>
      <c r="BA1952" s="144"/>
      <c r="BB1952" s="146" t="str">
        <f t="shared" si="2180"/>
        <v/>
      </c>
      <c r="BC1952" s="66" t="str">
        <f t="shared" si="2219"/>
        <v/>
      </c>
      <c r="BD1952" s="195" t="str">
        <f t="shared" si="2181"/>
        <v/>
      </c>
      <c r="BG1952" s="286" t="str">
        <f t="shared" si="2182"/>
        <v/>
      </c>
      <c r="BY1952" s="211" t="str">
        <f t="shared" si="2183"/>
        <v/>
      </c>
      <c r="BZ1952" s="150" t="str">
        <f t="shared" si="2184"/>
        <v/>
      </c>
      <c r="CB1952" s="54" t="str">
        <f t="shared" si="2218"/>
        <v/>
      </c>
      <c r="CD1952" s="54" t="str">
        <f t="shared" si="2185"/>
        <v/>
      </c>
      <c r="CF1952" s="54" t="str">
        <f t="shared" si="2186"/>
        <v/>
      </c>
      <c r="CH1952" s="150" t="str">
        <f t="shared" si="2187"/>
        <v/>
      </c>
      <c r="CI1952" s="290"/>
      <c r="CJ1952" s="150" t="str">
        <f t="shared" si="2188"/>
        <v/>
      </c>
      <c r="CK1952" s="290"/>
      <c r="CL1952" s="54" t="str">
        <f t="shared" si="2207"/>
        <v/>
      </c>
      <c r="CM1952" s="290"/>
      <c r="CN1952" s="150" t="str">
        <f t="shared" si="2189"/>
        <v/>
      </c>
      <c r="CO1952" s="290"/>
      <c r="CP1952" s="150" t="str">
        <f t="shared" si="2190"/>
        <v/>
      </c>
      <c r="CQ1952" s="290"/>
      <c r="CR1952" s="150" t="str">
        <f t="shared" si="2191"/>
        <v/>
      </c>
      <c r="CS1952" s="290"/>
      <c r="CT1952" s="150" t="str">
        <f t="shared" si="2192"/>
        <v/>
      </c>
      <c r="CU1952" s="150"/>
      <c r="CV1952" s="150" t="str">
        <f t="shared" si="2193"/>
        <v/>
      </c>
      <c r="CW1952" s="94"/>
      <c r="CX1952" s="151" t="str">
        <f t="shared" si="2234"/>
        <v/>
      </c>
      <c r="CY1952" s="151" t="str">
        <f t="shared" si="2235"/>
        <v/>
      </c>
      <c r="CZ1952" s="152"/>
      <c r="DA1952" s="373" t="str">
        <f t="shared" si="2208"/>
        <v/>
      </c>
      <c r="DC1952" s="153">
        <f t="shared" si="2194"/>
        <v>0</v>
      </c>
      <c r="DD1952" s="153">
        <f t="shared" si="2195"/>
        <v>0</v>
      </c>
      <c r="DE1952" s="153">
        <f t="shared" si="2196"/>
        <v>0</v>
      </c>
      <c r="DF1952" s="158">
        <f t="shared" si="2197"/>
        <v>-4.7000000000000002E-3</v>
      </c>
      <c r="DG1952" s="159">
        <f t="shared" si="2209"/>
        <v>-1.1703000000000001</v>
      </c>
      <c r="DH1952" s="158">
        <f t="shared" si="2198"/>
        <v>3.1999999999999997E-3</v>
      </c>
      <c r="DI1952" s="159">
        <f t="shared" si="2210"/>
        <v>0.79679999999999995</v>
      </c>
      <c r="DJ1952" s="158">
        <f t="shared" si="2199"/>
        <v>-2.7000000000000001E-3</v>
      </c>
      <c r="DK1952" s="159">
        <f t="shared" si="2211"/>
        <v>-0.67230000000000001</v>
      </c>
      <c r="DL1952" s="158">
        <f t="shared" si="2200"/>
        <v>1.1999999999999999E-3</v>
      </c>
      <c r="DM1952" s="159">
        <f t="shared" si="2212"/>
        <v>0.29879999999999995</v>
      </c>
      <c r="DN1952" s="158">
        <f t="shared" si="2201"/>
        <v>1.46E-2</v>
      </c>
      <c r="DO1952" s="159">
        <f t="shared" si="2213"/>
        <v>3.6354000000000002</v>
      </c>
      <c r="DP1952" s="158">
        <f t="shared" si="2202"/>
        <v>-1.2999999999999999E-2</v>
      </c>
      <c r="DQ1952" s="159">
        <f t="shared" si="2214"/>
        <v>-3.2369999999999997</v>
      </c>
      <c r="DR1952" s="158">
        <f t="shared" si="2203"/>
        <v>-6.7000000000000002E-3</v>
      </c>
      <c r="DS1952" s="159">
        <f t="shared" si="2215"/>
        <v>-1.6683000000000001</v>
      </c>
      <c r="DT1952" s="158">
        <f t="shared" si="2204"/>
        <v>-1.2999999999999999E-2</v>
      </c>
      <c r="DU1952" s="159">
        <f t="shared" si="2216"/>
        <v>-3.2369999999999997</v>
      </c>
      <c r="DV1952" s="158">
        <f t="shared" si="2205"/>
        <v>-6.7000000000000002E-3</v>
      </c>
      <c r="DW1952" s="160">
        <f t="shared" si="2217"/>
        <v>-1.6683000000000001</v>
      </c>
    </row>
    <row r="1953" spans="1:127" ht="24.95" customHeight="1" x14ac:dyDescent="0.2">
      <c r="A1953" s="272">
        <v>1944</v>
      </c>
      <c r="B1953" s="336"/>
      <c r="C1953" s="332"/>
      <c r="D1953" s="333"/>
      <c r="E1953" s="334"/>
      <c r="F1953" s="335"/>
      <c r="G1953" s="334"/>
      <c r="H1953" s="371"/>
      <c r="I1953" s="334"/>
      <c r="J1953" s="334"/>
      <c r="K1953" s="334"/>
      <c r="L1953" s="334"/>
      <c r="M1953" s="334"/>
      <c r="N1953" s="334"/>
      <c r="O1953" s="337"/>
      <c r="P1953" s="337"/>
      <c r="Q1953" s="338" t="str">
        <f t="shared" si="2168"/>
        <v xml:space="preserve"> </v>
      </c>
      <c r="R1953" s="339" t="str">
        <f t="shared" si="2169"/>
        <v/>
      </c>
      <c r="S1953" s="340" t="str">
        <f t="shared" si="2222"/>
        <v/>
      </c>
      <c r="T1953" s="341" t="str">
        <f t="shared" si="2170"/>
        <v/>
      </c>
      <c r="U1953" s="341" t="str">
        <f t="shared" si="2171"/>
        <v/>
      </c>
      <c r="V1953" s="341" t="str">
        <f t="shared" si="2172"/>
        <v/>
      </c>
      <c r="W1953" s="341" t="str">
        <f t="shared" si="2173"/>
        <v/>
      </c>
      <c r="X1953" s="340" t="str">
        <f t="shared" si="2223"/>
        <v/>
      </c>
      <c r="Y1953" s="342" t="str">
        <f t="shared" si="2224"/>
        <v/>
      </c>
      <c r="Z1953" s="343" t="str">
        <f t="shared" si="2225"/>
        <v/>
      </c>
      <c r="AA1953" s="344" t="str">
        <f t="shared" si="2226"/>
        <v/>
      </c>
      <c r="AB1953" s="345" t="str">
        <f t="shared" si="2174"/>
        <v/>
      </c>
      <c r="AC1953" s="346" t="str">
        <f t="shared" si="2175"/>
        <v/>
      </c>
      <c r="AD1953" s="346" t="str">
        <f t="shared" si="2176"/>
        <v/>
      </c>
      <c r="AE1953" s="344" t="str">
        <f t="shared" si="2227"/>
        <v/>
      </c>
      <c r="AF1953" s="346" t="str">
        <f t="shared" si="2177"/>
        <v/>
      </c>
      <c r="AG1953" s="344" t="str">
        <f t="shared" si="2228"/>
        <v/>
      </c>
      <c r="AH1953" s="344" t="str">
        <f t="shared" si="2229"/>
        <v/>
      </c>
      <c r="AI1953" s="344" t="str">
        <f t="shared" si="2230"/>
        <v/>
      </c>
      <c r="AJ1953" s="346" t="str">
        <f t="shared" si="2231"/>
        <v/>
      </c>
      <c r="AK1953" s="346" t="str">
        <f t="shared" si="2232"/>
        <v/>
      </c>
      <c r="AL1953" s="347" t="str">
        <f t="shared" si="2233"/>
        <v/>
      </c>
      <c r="AM1953" s="141"/>
      <c r="AN1953" s="141"/>
      <c r="AO1953" s="142"/>
      <c r="AP1953" s="58">
        <f t="shared" si="2178"/>
        <v>0</v>
      </c>
      <c r="AQ1953" s="318">
        <f>SUM(AP$10:AP1953)</f>
        <v>0</v>
      </c>
      <c r="AR1953" s="143">
        <f t="shared" si="2165"/>
        <v>0.1</v>
      </c>
      <c r="AS1953" s="144" t="str">
        <f t="shared" si="2179"/>
        <v/>
      </c>
      <c r="AT1953" s="144" t="str">
        <f t="shared" si="2206"/>
        <v/>
      </c>
      <c r="AU1953" s="145"/>
      <c r="AV1953" s="58">
        <f t="shared" si="2166"/>
        <v>0</v>
      </c>
      <c r="AW1953" s="318">
        <f>SUM(AV$10:AV1953)</f>
        <v>0</v>
      </c>
      <c r="AX1953" s="319">
        <f t="shared" si="2167"/>
        <v>0.1</v>
      </c>
      <c r="AY1953" s="144" t="str">
        <f t="shared" si="2220"/>
        <v/>
      </c>
      <c r="AZ1953" s="144" t="str">
        <f t="shared" si="2221"/>
        <v/>
      </c>
      <c r="BA1953" s="144"/>
      <c r="BB1953" s="146" t="str">
        <f t="shared" si="2180"/>
        <v/>
      </c>
      <c r="BC1953" s="66" t="str">
        <f t="shared" si="2219"/>
        <v/>
      </c>
      <c r="BD1953" s="195" t="str">
        <f t="shared" si="2181"/>
        <v/>
      </c>
      <c r="BG1953" s="286" t="str">
        <f t="shared" si="2182"/>
        <v/>
      </c>
      <c r="BY1953" s="211" t="str">
        <f t="shared" si="2183"/>
        <v/>
      </c>
      <c r="BZ1953" s="150" t="str">
        <f t="shared" si="2184"/>
        <v/>
      </c>
      <c r="CB1953" s="54" t="str">
        <f t="shared" si="2218"/>
        <v/>
      </c>
      <c r="CD1953" s="54" t="str">
        <f t="shared" si="2185"/>
        <v/>
      </c>
      <c r="CF1953" s="54" t="str">
        <f t="shared" si="2186"/>
        <v/>
      </c>
      <c r="CH1953" s="150" t="str">
        <f t="shared" si="2187"/>
        <v/>
      </c>
      <c r="CI1953" s="290"/>
      <c r="CJ1953" s="150" t="str">
        <f t="shared" si="2188"/>
        <v/>
      </c>
      <c r="CK1953" s="290"/>
      <c r="CL1953" s="54" t="str">
        <f t="shared" si="2207"/>
        <v/>
      </c>
      <c r="CM1953" s="290"/>
      <c r="CN1953" s="150" t="str">
        <f t="shared" si="2189"/>
        <v/>
      </c>
      <c r="CO1953" s="290"/>
      <c r="CP1953" s="150" t="str">
        <f t="shared" si="2190"/>
        <v/>
      </c>
      <c r="CQ1953" s="290"/>
      <c r="CR1953" s="150" t="str">
        <f t="shared" si="2191"/>
        <v/>
      </c>
      <c r="CS1953" s="290"/>
      <c r="CT1953" s="150" t="str">
        <f t="shared" si="2192"/>
        <v/>
      </c>
      <c r="CU1953" s="150"/>
      <c r="CV1953" s="150" t="str">
        <f t="shared" si="2193"/>
        <v/>
      </c>
      <c r="CW1953" s="94"/>
      <c r="CX1953" s="151" t="str">
        <f t="shared" si="2234"/>
        <v/>
      </c>
      <c r="CY1953" s="151" t="str">
        <f t="shared" si="2235"/>
        <v/>
      </c>
      <c r="CZ1953" s="152"/>
      <c r="DA1953" s="373" t="str">
        <f t="shared" si="2208"/>
        <v/>
      </c>
      <c r="DC1953" s="153">
        <f t="shared" si="2194"/>
        <v>0</v>
      </c>
      <c r="DD1953" s="153">
        <f t="shared" si="2195"/>
        <v>0</v>
      </c>
      <c r="DE1953" s="153">
        <f t="shared" si="2196"/>
        <v>0</v>
      </c>
      <c r="DF1953" s="158">
        <f t="shared" si="2197"/>
        <v>-4.7000000000000002E-3</v>
      </c>
      <c r="DG1953" s="159">
        <f t="shared" si="2209"/>
        <v>-1.1703000000000001</v>
      </c>
      <c r="DH1953" s="158">
        <f t="shared" si="2198"/>
        <v>3.1999999999999997E-3</v>
      </c>
      <c r="DI1953" s="159">
        <f t="shared" si="2210"/>
        <v>0.79679999999999995</v>
      </c>
      <c r="DJ1953" s="158">
        <f t="shared" si="2199"/>
        <v>-2.7000000000000001E-3</v>
      </c>
      <c r="DK1953" s="159">
        <f t="shared" si="2211"/>
        <v>-0.67230000000000001</v>
      </c>
      <c r="DL1953" s="158">
        <f t="shared" si="2200"/>
        <v>1.1999999999999999E-3</v>
      </c>
      <c r="DM1953" s="159">
        <f t="shared" si="2212"/>
        <v>0.29879999999999995</v>
      </c>
      <c r="DN1953" s="158">
        <f t="shared" si="2201"/>
        <v>1.46E-2</v>
      </c>
      <c r="DO1953" s="159">
        <f t="shared" si="2213"/>
        <v>3.6354000000000002</v>
      </c>
      <c r="DP1953" s="158">
        <f t="shared" si="2202"/>
        <v>-1.2999999999999999E-2</v>
      </c>
      <c r="DQ1953" s="159">
        <f t="shared" si="2214"/>
        <v>-3.2369999999999997</v>
      </c>
      <c r="DR1953" s="158">
        <f t="shared" si="2203"/>
        <v>-6.7000000000000002E-3</v>
      </c>
      <c r="DS1953" s="159">
        <f t="shared" si="2215"/>
        <v>-1.6683000000000001</v>
      </c>
      <c r="DT1953" s="158">
        <f t="shared" si="2204"/>
        <v>-1.2999999999999999E-2</v>
      </c>
      <c r="DU1953" s="159">
        <f t="shared" si="2216"/>
        <v>-3.2369999999999997</v>
      </c>
      <c r="DV1953" s="158">
        <f t="shared" si="2205"/>
        <v>-6.7000000000000002E-3</v>
      </c>
      <c r="DW1953" s="160">
        <f t="shared" si="2217"/>
        <v>-1.6683000000000001</v>
      </c>
    </row>
    <row r="1954" spans="1:127" ht="24.95" customHeight="1" x14ac:dyDescent="0.2">
      <c r="A1954" s="272">
        <v>1945</v>
      </c>
      <c r="B1954" s="336"/>
      <c r="C1954" s="332"/>
      <c r="D1954" s="333"/>
      <c r="E1954" s="334"/>
      <c r="F1954" s="335"/>
      <c r="G1954" s="334"/>
      <c r="H1954" s="371"/>
      <c r="I1954" s="334"/>
      <c r="J1954" s="334"/>
      <c r="K1954" s="334"/>
      <c r="L1954" s="334"/>
      <c r="M1954" s="334"/>
      <c r="N1954" s="334"/>
      <c r="O1954" s="337"/>
      <c r="P1954" s="337"/>
      <c r="Q1954" s="338" t="str">
        <f t="shared" si="2168"/>
        <v xml:space="preserve"> </v>
      </c>
      <c r="R1954" s="339" t="str">
        <f t="shared" si="2169"/>
        <v/>
      </c>
      <c r="S1954" s="340" t="str">
        <f t="shared" si="2222"/>
        <v/>
      </c>
      <c r="T1954" s="341" t="str">
        <f t="shared" si="2170"/>
        <v/>
      </c>
      <c r="U1954" s="341" t="str">
        <f t="shared" si="2171"/>
        <v/>
      </c>
      <c r="V1954" s="341" t="str">
        <f t="shared" si="2172"/>
        <v/>
      </c>
      <c r="W1954" s="341" t="str">
        <f t="shared" si="2173"/>
        <v/>
      </c>
      <c r="X1954" s="340" t="str">
        <f t="shared" si="2223"/>
        <v/>
      </c>
      <c r="Y1954" s="342" t="str">
        <f t="shared" si="2224"/>
        <v/>
      </c>
      <c r="Z1954" s="343" t="str">
        <f t="shared" si="2225"/>
        <v/>
      </c>
      <c r="AA1954" s="344" t="str">
        <f t="shared" si="2226"/>
        <v/>
      </c>
      <c r="AB1954" s="345" t="str">
        <f t="shared" si="2174"/>
        <v/>
      </c>
      <c r="AC1954" s="346" t="str">
        <f t="shared" si="2175"/>
        <v/>
      </c>
      <c r="AD1954" s="346" t="str">
        <f t="shared" si="2176"/>
        <v/>
      </c>
      <c r="AE1954" s="344" t="str">
        <f t="shared" si="2227"/>
        <v/>
      </c>
      <c r="AF1954" s="346" t="str">
        <f t="shared" si="2177"/>
        <v/>
      </c>
      <c r="AG1954" s="344" t="str">
        <f t="shared" si="2228"/>
        <v/>
      </c>
      <c r="AH1954" s="344" t="str">
        <f t="shared" si="2229"/>
        <v/>
      </c>
      <c r="AI1954" s="344" t="str">
        <f t="shared" si="2230"/>
        <v/>
      </c>
      <c r="AJ1954" s="346" t="str">
        <f t="shared" si="2231"/>
        <v/>
      </c>
      <c r="AK1954" s="346" t="str">
        <f t="shared" si="2232"/>
        <v/>
      </c>
      <c r="AL1954" s="347" t="str">
        <f t="shared" si="2233"/>
        <v/>
      </c>
      <c r="AM1954" s="141"/>
      <c r="AN1954" s="141"/>
      <c r="AO1954" s="142"/>
      <c r="AP1954" s="58">
        <f t="shared" si="2178"/>
        <v>0</v>
      </c>
      <c r="AQ1954" s="318">
        <f>SUM(AP$10:AP1954)</f>
        <v>0</v>
      </c>
      <c r="AR1954" s="143">
        <f t="shared" si="2165"/>
        <v>0.1</v>
      </c>
      <c r="AS1954" s="144" t="str">
        <f t="shared" si="2179"/>
        <v/>
      </c>
      <c r="AT1954" s="144" t="str">
        <f t="shared" si="2206"/>
        <v/>
      </c>
      <c r="AU1954" s="145"/>
      <c r="AV1954" s="58">
        <f t="shared" si="2166"/>
        <v>0</v>
      </c>
      <c r="AW1954" s="318">
        <f>SUM(AV$10:AV1954)</f>
        <v>0</v>
      </c>
      <c r="AX1954" s="319">
        <f t="shared" si="2167"/>
        <v>0.1</v>
      </c>
      <c r="AY1954" s="144" t="str">
        <f t="shared" si="2220"/>
        <v/>
      </c>
      <c r="AZ1954" s="144" t="str">
        <f t="shared" si="2221"/>
        <v/>
      </c>
      <c r="BA1954" s="144"/>
      <c r="BB1954" s="146" t="str">
        <f t="shared" si="2180"/>
        <v/>
      </c>
      <c r="BC1954" s="66" t="str">
        <f t="shared" si="2219"/>
        <v/>
      </c>
      <c r="BD1954" s="195" t="str">
        <f t="shared" si="2181"/>
        <v/>
      </c>
      <c r="BG1954" s="286" t="str">
        <f t="shared" si="2182"/>
        <v/>
      </c>
      <c r="BY1954" s="211" t="str">
        <f t="shared" si="2183"/>
        <v/>
      </c>
      <c r="BZ1954" s="150" t="str">
        <f t="shared" si="2184"/>
        <v/>
      </c>
      <c r="CB1954" s="54" t="str">
        <f t="shared" si="2218"/>
        <v/>
      </c>
      <c r="CD1954" s="54" t="str">
        <f t="shared" si="2185"/>
        <v/>
      </c>
      <c r="CF1954" s="54" t="str">
        <f t="shared" si="2186"/>
        <v/>
      </c>
      <c r="CH1954" s="150" t="str">
        <f t="shared" si="2187"/>
        <v/>
      </c>
      <c r="CI1954" s="290"/>
      <c r="CJ1954" s="150" t="str">
        <f t="shared" si="2188"/>
        <v/>
      </c>
      <c r="CK1954" s="290"/>
      <c r="CL1954" s="54" t="str">
        <f t="shared" si="2207"/>
        <v/>
      </c>
      <c r="CM1954" s="290"/>
      <c r="CN1954" s="150" t="str">
        <f t="shared" si="2189"/>
        <v/>
      </c>
      <c r="CO1954" s="290"/>
      <c r="CP1954" s="150" t="str">
        <f t="shared" si="2190"/>
        <v/>
      </c>
      <c r="CQ1954" s="290"/>
      <c r="CR1954" s="150" t="str">
        <f t="shared" si="2191"/>
        <v/>
      </c>
      <c r="CS1954" s="290"/>
      <c r="CT1954" s="150" t="str">
        <f t="shared" si="2192"/>
        <v/>
      </c>
      <c r="CU1954" s="150"/>
      <c r="CV1954" s="150" t="str">
        <f t="shared" si="2193"/>
        <v/>
      </c>
      <c r="CW1954" s="94"/>
      <c r="CX1954" s="151" t="str">
        <f t="shared" si="2234"/>
        <v/>
      </c>
      <c r="CY1954" s="151" t="str">
        <f t="shared" si="2235"/>
        <v/>
      </c>
      <c r="CZ1954" s="152"/>
      <c r="DA1954" s="373" t="str">
        <f t="shared" si="2208"/>
        <v/>
      </c>
      <c r="DC1954" s="153">
        <f t="shared" si="2194"/>
        <v>0</v>
      </c>
      <c r="DD1954" s="153">
        <f t="shared" si="2195"/>
        <v>0</v>
      </c>
      <c r="DE1954" s="153">
        <f t="shared" si="2196"/>
        <v>0</v>
      </c>
      <c r="DF1954" s="158">
        <f t="shared" si="2197"/>
        <v>-4.7000000000000002E-3</v>
      </c>
      <c r="DG1954" s="159">
        <f t="shared" si="2209"/>
        <v>-1.1703000000000001</v>
      </c>
      <c r="DH1954" s="158">
        <f t="shared" si="2198"/>
        <v>3.1999999999999997E-3</v>
      </c>
      <c r="DI1954" s="159">
        <f t="shared" si="2210"/>
        <v>0.79679999999999995</v>
      </c>
      <c r="DJ1954" s="158">
        <f t="shared" si="2199"/>
        <v>-2.7000000000000001E-3</v>
      </c>
      <c r="DK1954" s="159">
        <f t="shared" si="2211"/>
        <v>-0.67230000000000001</v>
      </c>
      <c r="DL1954" s="158">
        <f t="shared" si="2200"/>
        <v>1.1999999999999999E-3</v>
      </c>
      <c r="DM1954" s="159">
        <f t="shared" si="2212"/>
        <v>0.29879999999999995</v>
      </c>
      <c r="DN1954" s="158">
        <f t="shared" si="2201"/>
        <v>1.46E-2</v>
      </c>
      <c r="DO1954" s="159">
        <f t="shared" si="2213"/>
        <v>3.6354000000000002</v>
      </c>
      <c r="DP1954" s="158">
        <f t="shared" si="2202"/>
        <v>-1.2999999999999999E-2</v>
      </c>
      <c r="DQ1954" s="159">
        <f t="shared" si="2214"/>
        <v>-3.2369999999999997</v>
      </c>
      <c r="DR1954" s="158">
        <f t="shared" si="2203"/>
        <v>-6.7000000000000002E-3</v>
      </c>
      <c r="DS1954" s="159">
        <f t="shared" si="2215"/>
        <v>-1.6683000000000001</v>
      </c>
      <c r="DT1954" s="158">
        <f t="shared" si="2204"/>
        <v>-1.2999999999999999E-2</v>
      </c>
      <c r="DU1954" s="159">
        <f t="shared" si="2216"/>
        <v>-3.2369999999999997</v>
      </c>
      <c r="DV1954" s="158">
        <f t="shared" si="2205"/>
        <v>-6.7000000000000002E-3</v>
      </c>
      <c r="DW1954" s="160">
        <f t="shared" si="2217"/>
        <v>-1.6683000000000001</v>
      </c>
    </row>
    <row r="1955" spans="1:127" ht="24.95" customHeight="1" x14ac:dyDescent="0.2">
      <c r="A1955" s="272">
        <v>1946</v>
      </c>
      <c r="B1955" s="336"/>
      <c r="C1955" s="332"/>
      <c r="D1955" s="333"/>
      <c r="E1955" s="334"/>
      <c r="F1955" s="335"/>
      <c r="G1955" s="334"/>
      <c r="H1955" s="371"/>
      <c r="I1955" s="334"/>
      <c r="J1955" s="334"/>
      <c r="K1955" s="334"/>
      <c r="L1955" s="334"/>
      <c r="M1955" s="334"/>
      <c r="N1955" s="334"/>
      <c r="O1955" s="337"/>
      <c r="P1955" s="337"/>
      <c r="Q1955" s="338" t="str">
        <f t="shared" si="2168"/>
        <v xml:space="preserve"> </v>
      </c>
      <c r="R1955" s="339" t="str">
        <f t="shared" si="2169"/>
        <v/>
      </c>
      <c r="S1955" s="340" t="str">
        <f t="shared" si="2222"/>
        <v/>
      </c>
      <c r="T1955" s="341" t="str">
        <f t="shared" si="2170"/>
        <v/>
      </c>
      <c r="U1955" s="341" t="str">
        <f t="shared" si="2171"/>
        <v/>
      </c>
      <c r="V1955" s="341" t="str">
        <f t="shared" si="2172"/>
        <v/>
      </c>
      <c r="W1955" s="341" t="str">
        <f t="shared" si="2173"/>
        <v/>
      </c>
      <c r="X1955" s="340" t="str">
        <f t="shared" si="2223"/>
        <v/>
      </c>
      <c r="Y1955" s="342" t="str">
        <f t="shared" si="2224"/>
        <v/>
      </c>
      <c r="Z1955" s="343" t="str">
        <f t="shared" si="2225"/>
        <v/>
      </c>
      <c r="AA1955" s="344" t="str">
        <f t="shared" si="2226"/>
        <v/>
      </c>
      <c r="AB1955" s="345" t="str">
        <f t="shared" si="2174"/>
        <v/>
      </c>
      <c r="AC1955" s="346" t="str">
        <f t="shared" si="2175"/>
        <v/>
      </c>
      <c r="AD1955" s="346" t="str">
        <f t="shared" si="2176"/>
        <v/>
      </c>
      <c r="AE1955" s="344" t="str">
        <f t="shared" si="2227"/>
        <v/>
      </c>
      <c r="AF1955" s="346" t="str">
        <f t="shared" si="2177"/>
        <v/>
      </c>
      <c r="AG1955" s="344" t="str">
        <f t="shared" si="2228"/>
        <v/>
      </c>
      <c r="AH1955" s="344" t="str">
        <f t="shared" si="2229"/>
        <v/>
      </c>
      <c r="AI1955" s="344" t="str">
        <f t="shared" si="2230"/>
        <v/>
      </c>
      <c r="AJ1955" s="346" t="str">
        <f t="shared" si="2231"/>
        <v/>
      </c>
      <c r="AK1955" s="346" t="str">
        <f t="shared" si="2232"/>
        <v/>
      </c>
      <c r="AL1955" s="347" t="str">
        <f t="shared" si="2233"/>
        <v/>
      </c>
      <c r="AM1955" s="141"/>
      <c r="AN1955" s="141"/>
      <c r="AO1955" s="142"/>
      <c r="AP1955" s="58">
        <f t="shared" si="2178"/>
        <v>0</v>
      </c>
      <c r="AQ1955" s="318">
        <f>SUM(AP$10:AP1955)</f>
        <v>0</v>
      </c>
      <c r="AR1955" s="143">
        <f t="shared" si="2165"/>
        <v>0.1</v>
      </c>
      <c r="AS1955" s="144" t="str">
        <f t="shared" si="2179"/>
        <v/>
      </c>
      <c r="AT1955" s="144" t="str">
        <f t="shared" si="2206"/>
        <v/>
      </c>
      <c r="AU1955" s="145"/>
      <c r="AV1955" s="58">
        <f t="shared" si="2166"/>
        <v>0</v>
      </c>
      <c r="AW1955" s="318">
        <f>SUM(AV$10:AV1955)</f>
        <v>0</v>
      </c>
      <c r="AX1955" s="319">
        <f t="shared" si="2167"/>
        <v>0.1</v>
      </c>
      <c r="AY1955" s="144" t="str">
        <f t="shared" si="2220"/>
        <v/>
      </c>
      <c r="AZ1955" s="144" t="str">
        <f t="shared" si="2221"/>
        <v/>
      </c>
      <c r="BA1955" s="144"/>
      <c r="BB1955" s="146" t="str">
        <f t="shared" si="2180"/>
        <v/>
      </c>
      <c r="BC1955" s="66" t="str">
        <f t="shared" si="2219"/>
        <v/>
      </c>
      <c r="BD1955" s="195" t="str">
        <f t="shared" si="2181"/>
        <v/>
      </c>
      <c r="BG1955" s="286" t="str">
        <f t="shared" si="2182"/>
        <v/>
      </c>
      <c r="BY1955" s="211" t="str">
        <f t="shared" si="2183"/>
        <v/>
      </c>
      <c r="BZ1955" s="150" t="str">
        <f t="shared" si="2184"/>
        <v/>
      </c>
      <c r="CB1955" s="54" t="str">
        <f t="shared" si="2218"/>
        <v/>
      </c>
      <c r="CD1955" s="54" t="str">
        <f t="shared" si="2185"/>
        <v/>
      </c>
      <c r="CF1955" s="54" t="str">
        <f t="shared" si="2186"/>
        <v/>
      </c>
      <c r="CH1955" s="150" t="str">
        <f t="shared" si="2187"/>
        <v/>
      </c>
      <c r="CI1955" s="290"/>
      <c r="CJ1955" s="150" t="str">
        <f t="shared" si="2188"/>
        <v/>
      </c>
      <c r="CK1955" s="290"/>
      <c r="CL1955" s="54" t="str">
        <f t="shared" si="2207"/>
        <v/>
      </c>
      <c r="CM1955" s="290"/>
      <c r="CN1955" s="150" t="str">
        <f t="shared" si="2189"/>
        <v/>
      </c>
      <c r="CO1955" s="290"/>
      <c r="CP1955" s="150" t="str">
        <f t="shared" si="2190"/>
        <v/>
      </c>
      <c r="CQ1955" s="290"/>
      <c r="CR1955" s="150" t="str">
        <f t="shared" si="2191"/>
        <v/>
      </c>
      <c r="CS1955" s="290"/>
      <c r="CT1955" s="150" t="str">
        <f t="shared" si="2192"/>
        <v/>
      </c>
      <c r="CU1955" s="150"/>
      <c r="CV1955" s="150" t="str">
        <f t="shared" si="2193"/>
        <v/>
      </c>
      <c r="CW1955" s="94"/>
      <c r="CX1955" s="151" t="str">
        <f t="shared" si="2234"/>
        <v/>
      </c>
      <c r="CY1955" s="151" t="str">
        <f t="shared" si="2235"/>
        <v/>
      </c>
      <c r="CZ1955" s="152"/>
      <c r="DA1955" s="373" t="str">
        <f t="shared" si="2208"/>
        <v/>
      </c>
      <c r="DC1955" s="153">
        <f t="shared" si="2194"/>
        <v>0</v>
      </c>
      <c r="DD1955" s="153">
        <f t="shared" si="2195"/>
        <v>0</v>
      </c>
      <c r="DE1955" s="153">
        <f t="shared" si="2196"/>
        <v>0</v>
      </c>
      <c r="DF1955" s="158">
        <f t="shared" si="2197"/>
        <v>-4.7000000000000002E-3</v>
      </c>
      <c r="DG1955" s="159">
        <f t="shared" si="2209"/>
        <v>-1.1703000000000001</v>
      </c>
      <c r="DH1955" s="158">
        <f t="shared" si="2198"/>
        <v>3.1999999999999997E-3</v>
      </c>
      <c r="DI1955" s="159">
        <f t="shared" si="2210"/>
        <v>0.79679999999999995</v>
      </c>
      <c r="DJ1955" s="158">
        <f t="shared" si="2199"/>
        <v>-2.7000000000000001E-3</v>
      </c>
      <c r="DK1955" s="159">
        <f t="shared" si="2211"/>
        <v>-0.67230000000000001</v>
      </c>
      <c r="DL1955" s="158">
        <f t="shared" si="2200"/>
        <v>1.1999999999999999E-3</v>
      </c>
      <c r="DM1955" s="159">
        <f t="shared" si="2212"/>
        <v>0.29879999999999995</v>
      </c>
      <c r="DN1955" s="158">
        <f t="shared" si="2201"/>
        <v>1.46E-2</v>
      </c>
      <c r="DO1955" s="159">
        <f t="shared" si="2213"/>
        <v>3.6354000000000002</v>
      </c>
      <c r="DP1955" s="158">
        <f t="shared" si="2202"/>
        <v>-1.2999999999999999E-2</v>
      </c>
      <c r="DQ1955" s="159">
        <f t="shared" si="2214"/>
        <v>-3.2369999999999997</v>
      </c>
      <c r="DR1955" s="158">
        <f t="shared" si="2203"/>
        <v>-6.7000000000000002E-3</v>
      </c>
      <c r="DS1955" s="159">
        <f t="shared" si="2215"/>
        <v>-1.6683000000000001</v>
      </c>
      <c r="DT1955" s="158">
        <f t="shared" si="2204"/>
        <v>-1.2999999999999999E-2</v>
      </c>
      <c r="DU1955" s="159">
        <f t="shared" si="2216"/>
        <v>-3.2369999999999997</v>
      </c>
      <c r="DV1955" s="158">
        <f t="shared" si="2205"/>
        <v>-6.7000000000000002E-3</v>
      </c>
      <c r="DW1955" s="160">
        <f t="shared" si="2217"/>
        <v>-1.6683000000000001</v>
      </c>
    </row>
    <row r="1956" spans="1:127" ht="24.95" customHeight="1" x14ac:dyDescent="0.2">
      <c r="A1956" s="272">
        <v>1947</v>
      </c>
      <c r="B1956" s="336"/>
      <c r="C1956" s="332"/>
      <c r="D1956" s="333"/>
      <c r="E1956" s="334"/>
      <c r="F1956" s="335"/>
      <c r="G1956" s="334"/>
      <c r="H1956" s="371"/>
      <c r="I1956" s="334"/>
      <c r="J1956" s="334"/>
      <c r="K1956" s="334"/>
      <c r="L1956" s="334"/>
      <c r="M1956" s="334"/>
      <c r="N1956" s="334"/>
      <c r="O1956" s="337"/>
      <c r="P1956" s="337"/>
      <c r="Q1956" s="338" t="str">
        <f t="shared" si="2168"/>
        <v xml:space="preserve"> </v>
      </c>
      <c r="R1956" s="339" t="str">
        <f t="shared" si="2169"/>
        <v/>
      </c>
      <c r="S1956" s="340" t="str">
        <f t="shared" si="2222"/>
        <v/>
      </c>
      <c r="T1956" s="341" t="str">
        <f t="shared" si="2170"/>
        <v/>
      </c>
      <c r="U1956" s="341" t="str">
        <f t="shared" si="2171"/>
        <v/>
      </c>
      <c r="V1956" s="341" t="str">
        <f t="shared" si="2172"/>
        <v/>
      </c>
      <c r="W1956" s="341" t="str">
        <f t="shared" si="2173"/>
        <v/>
      </c>
      <c r="X1956" s="340" t="str">
        <f t="shared" si="2223"/>
        <v/>
      </c>
      <c r="Y1956" s="342" t="str">
        <f t="shared" si="2224"/>
        <v/>
      </c>
      <c r="Z1956" s="343" t="str">
        <f t="shared" si="2225"/>
        <v/>
      </c>
      <c r="AA1956" s="344" t="str">
        <f t="shared" si="2226"/>
        <v/>
      </c>
      <c r="AB1956" s="345" t="str">
        <f t="shared" si="2174"/>
        <v/>
      </c>
      <c r="AC1956" s="346" t="str">
        <f t="shared" si="2175"/>
        <v/>
      </c>
      <c r="AD1956" s="346" t="str">
        <f t="shared" si="2176"/>
        <v/>
      </c>
      <c r="AE1956" s="344" t="str">
        <f t="shared" si="2227"/>
        <v/>
      </c>
      <c r="AF1956" s="346" t="str">
        <f t="shared" si="2177"/>
        <v/>
      </c>
      <c r="AG1956" s="344" t="str">
        <f t="shared" si="2228"/>
        <v/>
      </c>
      <c r="AH1956" s="344" t="str">
        <f t="shared" si="2229"/>
        <v/>
      </c>
      <c r="AI1956" s="344" t="str">
        <f t="shared" si="2230"/>
        <v/>
      </c>
      <c r="AJ1956" s="346" t="str">
        <f t="shared" si="2231"/>
        <v/>
      </c>
      <c r="AK1956" s="346" t="str">
        <f t="shared" si="2232"/>
        <v/>
      </c>
      <c r="AL1956" s="347" t="str">
        <f t="shared" si="2233"/>
        <v/>
      </c>
      <c r="AM1956" s="141"/>
      <c r="AN1956" s="141"/>
      <c r="AO1956" s="142"/>
      <c r="AP1956" s="58">
        <f t="shared" si="2178"/>
        <v>0</v>
      </c>
      <c r="AQ1956" s="318">
        <f>SUM(AP$10:AP1956)</f>
        <v>0</v>
      </c>
      <c r="AR1956" s="143">
        <f t="shared" si="2165"/>
        <v>0.1</v>
      </c>
      <c r="AS1956" s="144" t="str">
        <f t="shared" si="2179"/>
        <v/>
      </c>
      <c r="AT1956" s="144" t="str">
        <f t="shared" si="2206"/>
        <v/>
      </c>
      <c r="AU1956" s="145"/>
      <c r="AV1956" s="58">
        <f t="shared" si="2166"/>
        <v>0</v>
      </c>
      <c r="AW1956" s="318">
        <f>SUM(AV$10:AV1956)</f>
        <v>0</v>
      </c>
      <c r="AX1956" s="319">
        <f t="shared" si="2167"/>
        <v>0.1</v>
      </c>
      <c r="AY1956" s="144" t="str">
        <f t="shared" si="2220"/>
        <v/>
      </c>
      <c r="AZ1956" s="144" t="str">
        <f t="shared" si="2221"/>
        <v/>
      </c>
      <c r="BA1956" s="144"/>
      <c r="BB1956" s="146" t="str">
        <f t="shared" si="2180"/>
        <v/>
      </c>
      <c r="BC1956" s="66" t="str">
        <f t="shared" si="2219"/>
        <v/>
      </c>
      <c r="BD1956" s="195" t="str">
        <f t="shared" si="2181"/>
        <v/>
      </c>
      <c r="BG1956" s="286" t="str">
        <f t="shared" si="2182"/>
        <v/>
      </c>
      <c r="BY1956" s="211" t="str">
        <f t="shared" si="2183"/>
        <v/>
      </c>
      <c r="BZ1956" s="150" t="str">
        <f t="shared" si="2184"/>
        <v/>
      </c>
      <c r="CB1956" s="54" t="str">
        <f t="shared" si="2218"/>
        <v/>
      </c>
      <c r="CD1956" s="54" t="str">
        <f t="shared" si="2185"/>
        <v/>
      </c>
      <c r="CF1956" s="54" t="str">
        <f t="shared" si="2186"/>
        <v/>
      </c>
      <c r="CH1956" s="150" t="str">
        <f t="shared" si="2187"/>
        <v/>
      </c>
      <c r="CI1956" s="290"/>
      <c r="CJ1956" s="150" t="str">
        <f t="shared" si="2188"/>
        <v/>
      </c>
      <c r="CK1956" s="290"/>
      <c r="CL1956" s="54" t="str">
        <f t="shared" si="2207"/>
        <v/>
      </c>
      <c r="CM1956" s="290"/>
      <c r="CN1956" s="150" t="str">
        <f t="shared" si="2189"/>
        <v/>
      </c>
      <c r="CO1956" s="290"/>
      <c r="CP1956" s="150" t="str">
        <f t="shared" si="2190"/>
        <v/>
      </c>
      <c r="CQ1956" s="290"/>
      <c r="CR1956" s="150" t="str">
        <f t="shared" si="2191"/>
        <v/>
      </c>
      <c r="CS1956" s="290"/>
      <c r="CT1956" s="150" t="str">
        <f t="shared" si="2192"/>
        <v/>
      </c>
      <c r="CU1956" s="150"/>
      <c r="CV1956" s="150" t="str">
        <f t="shared" si="2193"/>
        <v/>
      </c>
      <c r="CW1956" s="94"/>
      <c r="CX1956" s="151" t="str">
        <f t="shared" si="2234"/>
        <v/>
      </c>
      <c r="CY1956" s="151" t="str">
        <f t="shared" si="2235"/>
        <v/>
      </c>
      <c r="CZ1956" s="152"/>
      <c r="DA1956" s="373" t="str">
        <f t="shared" si="2208"/>
        <v/>
      </c>
      <c r="DC1956" s="153">
        <f t="shared" si="2194"/>
        <v>0</v>
      </c>
      <c r="DD1956" s="153">
        <f t="shared" si="2195"/>
        <v>0</v>
      </c>
      <c r="DE1956" s="153">
        <f t="shared" si="2196"/>
        <v>0</v>
      </c>
      <c r="DF1956" s="158">
        <f t="shared" si="2197"/>
        <v>-4.7000000000000002E-3</v>
      </c>
      <c r="DG1956" s="159">
        <f t="shared" si="2209"/>
        <v>-1.1703000000000001</v>
      </c>
      <c r="DH1956" s="158">
        <f t="shared" si="2198"/>
        <v>3.1999999999999997E-3</v>
      </c>
      <c r="DI1956" s="159">
        <f t="shared" si="2210"/>
        <v>0.79679999999999995</v>
      </c>
      <c r="DJ1956" s="158">
        <f t="shared" si="2199"/>
        <v>-2.7000000000000001E-3</v>
      </c>
      <c r="DK1956" s="159">
        <f t="shared" si="2211"/>
        <v>-0.67230000000000001</v>
      </c>
      <c r="DL1956" s="158">
        <f t="shared" si="2200"/>
        <v>1.1999999999999999E-3</v>
      </c>
      <c r="DM1956" s="159">
        <f t="shared" si="2212"/>
        <v>0.29879999999999995</v>
      </c>
      <c r="DN1956" s="158">
        <f t="shared" si="2201"/>
        <v>1.46E-2</v>
      </c>
      <c r="DO1956" s="159">
        <f t="shared" si="2213"/>
        <v>3.6354000000000002</v>
      </c>
      <c r="DP1956" s="158">
        <f t="shared" si="2202"/>
        <v>-1.2999999999999999E-2</v>
      </c>
      <c r="DQ1956" s="159">
        <f t="shared" si="2214"/>
        <v>-3.2369999999999997</v>
      </c>
      <c r="DR1956" s="158">
        <f t="shared" si="2203"/>
        <v>-6.7000000000000002E-3</v>
      </c>
      <c r="DS1956" s="159">
        <f t="shared" si="2215"/>
        <v>-1.6683000000000001</v>
      </c>
      <c r="DT1956" s="158">
        <f t="shared" si="2204"/>
        <v>-1.2999999999999999E-2</v>
      </c>
      <c r="DU1956" s="159">
        <f t="shared" si="2216"/>
        <v>-3.2369999999999997</v>
      </c>
      <c r="DV1956" s="158">
        <f t="shared" si="2205"/>
        <v>-6.7000000000000002E-3</v>
      </c>
      <c r="DW1956" s="160">
        <f t="shared" si="2217"/>
        <v>-1.6683000000000001</v>
      </c>
    </row>
    <row r="1957" spans="1:127" ht="24.95" customHeight="1" x14ac:dyDescent="0.2">
      <c r="A1957" s="272">
        <v>1948</v>
      </c>
      <c r="B1957" s="336"/>
      <c r="C1957" s="332"/>
      <c r="D1957" s="333"/>
      <c r="E1957" s="334"/>
      <c r="F1957" s="335"/>
      <c r="G1957" s="334"/>
      <c r="H1957" s="371"/>
      <c r="I1957" s="334"/>
      <c r="J1957" s="334"/>
      <c r="K1957" s="334"/>
      <c r="L1957" s="334"/>
      <c r="M1957" s="334"/>
      <c r="N1957" s="334"/>
      <c r="O1957" s="337"/>
      <c r="P1957" s="337"/>
      <c r="Q1957" s="338" t="str">
        <f t="shared" si="2168"/>
        <v xml:space="preserve"> </v>
      </c>
      <c r="R1957" s="339" t="str">
        <f t="shared" si="2169"/>
        <v/>
      </c>
      <c r="S1957" s="340" t="str">
        <f t="shared" si="2222"/>
        <v/>
      </c>
      <c r="T1957" s="341" t="str">
        <f t="shared" si="2170"/>
        <v/>
      </c>
      <c r="U1957" s="341" t="str">
        <f t="shared" si="2171"/>
        <v/>
      </c>
      <c r="V1957" s="341" t="str">
        <f t="shared" si="2172"/>
        <v/>
      </c>
      <c r="W1957" s="341" t="str">
        <f t="shared" si="2173"/>
        <v/>
      </c>
      <c r="X1957" s="340" t="str">
        <f t="shared" si="2223"/>
        <v/>
      </c>
      <c r="Y1957" s="342" t="str">
        <f t="shared" si="2224"/>
        <v/>
      </c>
      <c r="Z1957" s="343" t="str">
        <f t="shared" si="2225"/>
        <v/>
      </c>
      <c r="AA1957" s="344" t="str">
        <f t="shared" si="2226"/>
        <v/>
      </c>
      <c r="AB1957" s="345" t="str">
        <f t="shared" si="2174"/>
        <v/>
      </c>
      <c r="AC1957" s="346" t="str">
        <f t="shared" si="2175"/>
        <v/>
      </c>
      <c r="AD1957" s="346" t="str">
        <f t="shared" si="2176"/>
        <v/>
      </c>
      <c r="AE1957" s="344" t="str">
        <f t="shared" si="2227"/>
        <v/>
      </c>
      <c r="AF1957" s="346" t="str">
        <f t="shared" si="2177"/>
        <v/>
      </c>
      <c r="AG1957" s="344" t="str">
        <f t="shared" si="2228"/>
        <v/>
      </c>
      <c r="AH1957" s="344" t="str">
        <f t="shared" si="2229"/>
        <v/>
      </c>
      <c r="AI1957" s="344" t="str">
        <f t="shared" si="2230"/>
        <v/>
      </c>
      <c r="AJ1957" s="346" t="str">
        <f t="shared" si="2231"/>
        <v/>
      </c>
      <c r="AK1957" s="346" t="str">
        <f t="shared" si="2232"/>
        <v/>
      </c>
      <c r="AL1957" s="347" t="str">
        <f t="shared" si="2233"/>
        <v/>
      </c>
      <c r="AM1957" s="141"/>
      <c r="AN1957" s="141"/>
      <c r="AO1957" s="142"/>
      <c r="AP1957" s="58">
        <f t="shared" si="2178"/>
        <v>0</v>
      </c>
      <c r="AQ1957" s="318">
        <f>SUM(AP$10:AP1957)</f>
        <v>0</v>
      </c>
      <c r="AR1957" s="143">
        <f t="shared" si="2165"/>
        <v>0.1</v>
      </c>
      <c r="AS1957" s="144" t="str">
        <f t="shared" si="2179"/>
        <v/>
      </c>
      <c r="AT1957" s="144" t="str">
        <f t="shared" si="2206"/>
        <v/>
      </c>
      <c r="AU1957" s="145"/>
      <c r="AV1957" s="58">
        <f t="shared" si="2166"/>
        <v>0</v>
      </c>
      <c r="AW1957" s="318">
        <f>SUM(AV$10:AV1957)</f>
        <v>0</v>
      </c>
      <c r="AX1957" s="319">
        <f t="shared" si="2167"/>
        <v>0.1</v>
      </c>
      <c r="AY1957" s="144" t="str">
        <f t="shared" si="2220"/>
        <v/>
      </c>
      <c r="AZ1957" s="144" t="str">
        <f t="shared" si="2221"/>
        <v/>
      </c>
      <c r="BA1957" s="144"/>
      <c r="BB1957" s="146" t="str">
        <f t="shared" si="2180"/>
        <v/>
      </c>
      <c r="BC1957" s="66" t="str">
        <f t="shared" si="2219"/>
        <v/>
      </c>
      <c r="BD1957" s="195" t="str">
        <f t="shared" si="2181"/>
        <v/>
      </c>
      <c r="BG1957" s="286" t="str">
        <f t="shared" si="2182"/>
        <v/>
      </c>
      <c r="BY1957" s="211" t="str">
        <f t="shared" si="2183"/>
        <v/>
      </c>
      <c r="BZ1957" s="150" t="str">
        <f t="shared" si="2184"/>
        <v/>
      </c>
      <c r="CB1957" s="54" t="str">
        <f t="shared" si="2218"/>
        <v/>
      </c>
      <c r="CD1957" s="54" t="str">
        <f t="shared" si="2185"/>
        <v/>
      </c>
      <c r="CF1957" s="54" t="str">
        <f t="shared" si="2186"/>
        <v/>
      </c>
      <c r="CH1957" s="150" t="str">
        <f t="shared" si="2187"/>
        <v/>
      </c>
      <c r="CI1957" s="290"/>
      <c r="CJ1957" s="150" t="str">
        <f t="shared" si="2188"/>
        <v/>
      </c>
      <c r="CK1957" s="290"/>
      <c r="CL1957" s="54" t="str">
        <f t="shared" si="2207"/>
        <v/>
      </c>
      <c r="CM1957" s="290"/>
      <c r="CN1957" s="150" t="str">
        <f t="shared" si="2189"/>
        <v/>
      </c>
      <c r="CO1957" s="290"/>
      <c r="CP1957" s="150" t="str">
        <f t="shared" si="2190"/>
        <v/>
      </c>
      <c r="CQ1957" s="290"/>
      <c r="CR1957" s="150" t="str">
        <f t="shared" si="2191"/>
        <v/>
      </c>
      <c r="CS1957" s="290"/>
      <c r="CT1957" s="150" t="str">
        <f t="shared" si="2192"/>
        <v/>
      </c>
      <c r="CU1957" s="150"/>
      <c r="CV1957" s="150" t="str">
        <f t="shared" si="2193"/>
        <v/>
      </c>
      <c r="CW1957" s="94"/>
      <c r="CX1957" s="151" t="str">
        <f t="shared" si="2234"/>
        <v/>
      </c>
      <c r="CY1957" s="151" t="str">
        <f t="shared" si="2235"/>
        <v/>
      </c>
      <c r="CZ1957" s="152"/>
      <c r="DA1957" s="373" t="str">
        <f t="shared" si="2208"/>
        <v/>
      </c>
      <c r="DC1957" s="153">
        <f t="shared" si="2194"/>
        <v>0</v>
      </c>
      <c r="DD1957" s="153">
        <f t="shared" si="2195"/>
        <v>0</v>
      </c>
      <c r="DE1957" s="153">
        <f t="shared" si="2196"/>
        <v>0</v>
      </c>
      <c r="DF1957" s="158">
        <f t="shared" si="2197"/>
        <v>-4.7000000000000002E-3</v>
      </c>
      <c r="DG1957" s="159">
        <f t="shared" si="2209"/>
        <v>-1.1703000000000001</v>
      </c>
      <c r="DH1957" s="158">
        <f t="shared" si="2198"/>
        <v>3.1999999999999997E-3</v>
      </c>
      <c r="DI1957" s="159">
        <f t="shared" si="2210"/>
        <v>0.79679999999999995</v>
      </c>
      <c r="DJ1957" s="158">
        <f t="shared" si="2199"/>
        <v>-2.7000000000000001E-3</v>
      </c>
      <c r="DK1957" s="159">
        <f t="shared" si="2211"/>
        <v>-0.67230000000000001</v>
      </c>
      <c r="DL1957" s="158">
        <f t="shared" si="2200"/>
        <v>1.1999999999999999E-3</v>
      </c>
      <c r="DM1957" s="159">
        <f t="shared" si="2212"/>
        <v>0.29879999999999995</v>
      </c>
      <c r="DN1957" s="158">
        <f t="shared" si="2201"/>
        <v>1.46E-2</v>
      </c>
      <c r="DO1957" s="159">
        <f t="shared" si="2213"/>
        <v>3.6354000000000002</v>
      </c>
      <c r="DP1957" s="158">
        <f t="shared" si="2202"/>
        <v>-1.2999999999999999E-2</v>
      </c>
      <c r="DQ1957" s="159">
        <f t="shared" si="2214"/>
        <v>-3.2369999999999997</v>
      </c>
      <c r="DR1957" s="158">
        <f t="shared" si="2203"/>
        <v>-6.7000000000000002E-3</v>
      </c>
      <c r="DS1957" s="159">
        <f t="shared" si="2215"/>
        <v>-1.6683000000000001</v>
      </c>
      <c r="DT1957" s="158">
        <f t="shared" si="2204"/>
        <v>-1.2999999999999999E-2</v>
      </c>
      <c r="DU1957" s="159">
        <f t="shared" si="2216"/>
        <v>-3.2369999999999997</v>
      </c>
      <c r="DV1957" s="158">
        <f t="shared" si="2205"/>
        <v>-6.7000000000000002E-3</v>
      </c>
      <c r="DW1957" s="160">
        <f t="shared" si="2217"/>
        <v>-1.6683000000000001</v>
      </c>
    </row>
    <row r="1958" spans="1:127" ht="24.95" customHeight="1" x14ac:dyDescent="0.2">
      <c r="A1958" s="272">
        <v>1949</v>
      </c>
      <c r="B1958" s="336"/>
      <c r="C1958" s="332"/>
      <c r="D1958" s="333"/>
      <c r="E1958" s="334"/>
      <c r="F1958" s="335"/>
      <c r="G1958" s="334"/>
      <c r="H1958" s="371"/>
      <c r="I1958" s="334"/>
      <c r="J1958" s="334"/>
      <c r="K1958" s="334"/>
      <c r="L1958" s="334"/>
      <c r="M1958" s="334"/>
      <c r="N1958" s="334"/>
      <c r="O1958" s="337"/>
      <c r="P1958" s="337"/>
      <c r="Q1958" s="338" t="str">
        <f t="shared" si="2168"/>
        <v xml:space="preserve"> </v>
      </c>
      <c r="R1958" s="339" t="str">
        <f t="shared" si="2169"/>
        <v/>
      </c>
      <c r="S1958" s="340" t="str">
        <f t="shared" si="2222"/>
        <v/>
      </c>
      <c r="T1958" s="341" t="str">
        <f t="shared" si="2170"/>
        <v/>
      </c>
      <c r="U1958" s="341" t="str">
        <f t="shared" si="2171"/>
        <v/>
      </c>
      <c r="V1958" s="341" t="str">
        <f t="shared" si="2172"/>
        <v/>
      </c>
      <c r="W1958" s="341" t="str">
        <f t="shared" si="2173"/>
        <v/>
      </c>
      <c r="X1958" s="340" t="str">
        <f t="shared" si="2223"/>
        <v/>
      </c>
      <c r="Y1958" s="342" t="str">
        <f t="shared" si="2224"/>
        <v/>
      </c>
      <c r="Z1958" s="343" t="str">
        <f t="shared" si="2225"/>
        <v/>
      </c>
      <c r="AA1958" s="344" t="str">
        <f t="shared" si="2226"/>
        <v/>
      </c>
      <c r="AB1958" s="345" t="str">
        <f t="shared" si="2174"/>
        <v/>
      </c>
      <c r="AC1958" s="346" t="str">
        <f t="shared" si="2175"/>
        <v/>
      </c>
      <c r="AD1958" s="346" t="str">
        <f t="shared" si="2176"/>
        <v/>
      </c>
      <c r="AE1958" s="344" t="str">
        <f t="shared" si="2227"/>
        <v/>
      </c>
      <c r="AF1958" s="346" t="str">
        <f t="shared" si="2177"/>
        <v/>
      </c>
      <c r="AG1958" s="344" t="str">
        <f t="shared" si="2228"/>
        <v/>
      </c>
      <c r="AH1958" s="344" t="str">
        <f t="shared" si="2229"/>
        <v/>
      </c>
      <c r="AI1958" s="344" t="str">
        <f t="shared" si="2230"/>
        <v/>
      </c>
      <c r="AJ1958" s="346" t="str">
        <f t="shared" si="2231"/>
        <v/>
      </c>
      <c r="AK1958" s="346" t="str">
        <f t="shared" si="2232"/>
        <v/>
      </c>
      <c r="AL1958" s="347" t="str">
        <f t="shared" si="2233"/>
        <v/>
      </c>
      <c r="AM1958" s="141"/>
      <c r="AN1958" s="141"/>
      <c r="AO1958" s="142"/>
      <c r="AP1958" s="58">
        <f t="shared" si="2178"/>
        <v>0</v>
      </c>
      <c r="AQ1958" s="318">
        <f>SUM(AP$10:AP1958)</f>
        <v>0</v>
      </c>
      <c r="AR1958" s="143">
        <f t="shared" si="2165"/>
        <v>0.1</v>
      </c>
      <c r="AS1958" s="144" t="str">
        <f t="shared" si="2179"/>
        <v/>
      </c>
      <c r="AT1958" s="144" t="str">
        <f t="shared" si="2206"/>
        <v/>
      </c>
      <c r="AU1958" s="145"/>
      <c r="AV1958" s="58">
        <f t="shared" si="2166"/>
        <v>0</v>
      </c>
      <c r="AW1958" s="318">
        <f>SUM(AV$10:AV1958)</f>
        <v>0</v>
      </c>
      <c r="AX1958" s="319">
        <f t="shared" si="2167"/>
        <v>0.1</v>
      </c>
      <c r="AY1958" s="144" t="str">
        <f t="shared" si="2220"/>
        <v/>
      </c>
      <c r="AZ1958" s="144" t="str">
        <f t="shared" si="2221"/>
        <v/>
      </c>
      <c r="BA1958" s="144"/>
      <c r="BB1958" s="146" t="str">
        <f t="shared" si="2180"/>
        <v/>
      </c>
      <c r="BC1958" s="66" t="str">
        <f t="shared" si="2219"/>
        <v/>
      </c>
      <c r="BD1958" s="195" t="str">
        <f t="shared" si="2181"/>
        <v/>
      </c>
      <c r="BG1958" s="286" t="str">
        <f t="shared" si="2182"/>
        <v/>
      </c>
      <c r="BY1958" s="211" t="str">
        <f t="shared" si="2183"/>
        <v/>
      </c>
      <c r="BZ1958" s="150" t="str">
        <f t="shared" si="2184"/>
        <v/>
      </c>
      <c r="CB1958" s="54" t="str">
        <f t="shared" si="2218"/>
        <v/>
      </c>
      <c r="CD1958" s="54" t="str">
        <f t="shared" si="2185"/>
        <v/>
      </c>
      <c r="CF1958" s="54" t="str">
        <f t="shared" si="2186"/>
        <v/>
      </c>
      <c r="CH1958" s="150" t="str">
        <f t="shared" si="2187"/>
        <v/>
      </c>
      <c r="CI1958" s="290"/>
      <c r="CJ1958" s="150" t="str">
        <f t="shared" si="2188"/>
        <v/>
      </c>
      <c r="CK1958" s="290"/>
      <c r="CL1958" s="54" t="str">
        <f t="shared" si="2207"/>
        <v/>
      </c>
      <c r="CM1958" s="290"/>
      <c r="CN1958" s="150" t="str">
        <f t="shared" si="2189"/>
        <v/>
      </c>
      <c r="CO1958" s="290"/>
      <c r="CP1958" s="150" t="str">
        <f t="shared" si="2190"/>
        <v/>
      </c>
      <c r="CQ1958" s="290"/>
      <c r="CR1958" s="150" t="str">
        <f t="shared" si="2191"/>
        <v/>
      </c>
      <c r="CS1958" s="290"/>
      <c r="CT1958" s="150" t="str">
        <f t="shared" si="2192"/>
        <v/>
      </c>
      <c r="CU1958" s="150"/>
      <c r="CV1958" s="150" t="str">
        <f t="shared" si="2193"/>
        <v/>
      </c>
      <c r="CW1958" s="94"/>
      <c r="CX1958" s="151" t="str">
        <f t="shared" si="2234"/>
        <v/>
      </c>
      <c r="CY1958" s="151" t="str">
        <f t="shared" si="2235"/>
        <v/>
      </c>
      <c r="CZ1958" s="152"/>
      <c r="DA1958" s="373" t="str">
        <f t="shared" si="2208"/>
        <v/>
      </c>
      <c r="DC1958" s="153">
        <f t="shared" si="2194"/>
        <v>0</v>
      </c>
      <c r="DD1958" s="153">
        <f t="shared" si="2195"/>
        <v>0</v>
      </c>
      <c r="DE1958" s="153">
        <f t="shared" si="2196"/>
        <v>0</v>
      </c>
      <c r="DF1958" s="158">
        <f t="shared" si="2197"/>
        <v>-4.7000000000000002E-3</v>
      </c>
      <c r="DG1958" s="159">
        <f t="shared" si="2209"/>
        <v>-1.1703000000000001</v>
      </c>
      <c r="DH1958" s="158">
        <f t="shared" si="2198"/>
        <v>3.1999999999999997E-3</v>
      </c>
      <c r="DI1958" s="159">
        <f t="shared" si="2210"/>
        <v>0.79679999999999995</v>
      </c>
      <c r="DJ1958" s="158">
        <f t="shared" si="2199"/>
        <v>-2.7000000000000001E-3</v>
      </c>
      <c r="DK1958" s="159">
        <f t="shared" si="2211"/>
        <v>-0.67230000000000001</v>
      </c>
      <c r="DL1958" s="158">
        <f t="shared" si="2200"/>
        <v>1.1999999999999999E-3</v>
      </c>
      <c r="DM1958" s="159">
        <f t="shared" si="2212"/>
        <v>0.29879999999999995</v>
      </c>
      <c r="DN1958" s="158">
        <f t="shared" si="2201"/>
        <v>1.46E-2</v>
      </c>
      <c r="DO1958" s="159">
        <f t="shared" si="2213"/>
        <v>3.6354000000000002</v>
      </c>
      <c r="DP1958" s="158">
        <f t="shared" si="2202"/>
        <v>-1.2999999999999999E-2</v>
      </c>
      <c r="DQ1958" s="159">
        <f t="shared" si="2214"/>
        <v>-3.2369999999999997</v>
      </c>
      <c r="DR1958" s="158">
        <f t="shared" si="2203"/>
        <v>-6.7000000000000002E-3</v>
      </c>
      <c r="DS1958" s="159">
        <f t="shared" si="2215"/>
        <v>-1.6683000000000001</v>
      </c>
      <c r="DT1958" s="158">
        <f t="shared" si="2204"/>
        <v>-1.2999999999999999E-2</v>
      </c>
      <c r="DU1958" s="159">
        <f t="shared" si="2216"/>
        <v>-3.2369999999999997</v>
      </c>
      <c r="DV1958" s="158">
        <f t="shared" si="2205"/>
        <v>-6.7000000000000002E-3</v>
      </c>
      <c r="DW1958" s="160">
        <f t="shared" si="2217"/>
        <v>-1.6683000000000001</v>
      </c>
    </row>
    <row r="1959" spans="1:127" ht="24.95" customHeight="1" x14ac:dyDescent="0.2">
      <c r="A1959" s="272">
        <v>1950</v>
      </c>
      <c r="B1959" s="336"/>
      <c r="C1959" s="332"/>
      <c r="D1959" s="333"/>
      <c r="E1959" s="334"/>
      <c r="F1959" s="335"/>
      <c r="G1959" s="334"/>
      <c r="H1959" s="371"/>
      <c r="I1959" s="334"/>
      <c r="J1959" s="334"/>
      <c r="K1959" s="334"/>
      <c r="L1959" s="334"/>
      <c r="M1959" s="334"/>
      <c r="N1959" s="334"/>
      <c r="O1959" s="337"/>
      <c r="P1959" s="337"/>
      <c r="Q1959" s="338" t="str">
        <f t="shared" si="2168"/>
        <v xml:space="preserve"> </v>
      </c>
      <c r="R1959" s="339" t="str">
        <f t="shared" si="2169"/>
        <v/>
      </c>
      <c r="S1959" s="340" t="str">
        <f t="shared" si="2222"/>
        <v/>
      </c>
      <c r="T1959" s="341" t="str">
        <f t="shared" si="2170"/>
        <v/>
      </c>
      <c r="U1959" s="341" t="str">
        <f t="shared" si="2171"/>
        <v/>
      </c>
      <c r="V1959" s="341" t="str">
        <f t="shared" si="2172"/>
        <v/>
      </c>
      <c r="W1959" s="341" t="str">
        <f t="shared" si="2173"/>
        <v/>
      </c>
      <c r="X1959" s="340" t="str">
        <f t="shared" si="2223"/>
        <v/>
      </c>
      <c r="Y1959" s="342" t="str">
        <f t="shared" si="2224"/>
        <v/>
      </c>
      <c r="Z1959" s="343" t="str">
        <f t="shared" si="2225"/>
        <v/>
      </c>
      <c r="AA1959" s="344" t="str">
        <f t="shared" si="2226"/>
        <v/>
      </c>
      <c r="AB1959" s="345" t="str">
        <f t="shared" si="2174"/>
        <v/>
      </c>
      <c r="AC1959" s="346" t="str">
        <f t="shared" si="2175"/>
        <v/>
      </c>
      <c r="AD1959" s="346" t="str">
        <f t="shared" si="2176"/>
        <v/>
      </c>
      <c r="AE1959" s="344" t="str">
        <f t="shared" si="2227"/>
        <v/>
      </c>
      <c r="AF1959" s="346" t="str">
        <f t="shared" si="2177"/>
        <v/>
      </c>
      <c r="AG1959" s="344" t="str">
        <f t="shared" si="2228"/>
        <v/>
      </c>
      <c r="AH1959" s="344" t="str">
        <f t="shared" si="2229"/>
        <v/>
      </c>
      <c r="AI1959" s="344" t="str">
        <f t="shared" si="2230"/>
        <v/>
      </c>
      <c r="AJ1959" s="346" t="str">
        <f t="shared" si="2231"/>
        <v/>
      </c>
      <c r="AK1959" s="346" t="str">
        <f t="shared" si="2232"/>
        <v/>
      </c>
      <c r="AL1959" s="347" t="str">
        <f t="shared" si="2233"/>
        <v/>
      </c>
      <c r="AM1959" s="141"/>
      <c r="AN1959" s="141"/>
      <c r="AO1959" s="142"/>
      <c r="AP1959" s="58">
        <f t="shared" si="2178"/>
        <v>0</v>
      </c>
      <c r="AQ1959" s="318">
        <f>SUM(AP$10:AP1959)</f>
        <v>0</v>
      </c>
      <c r="AR1959" s="143">
        <f t="shared" ref="AR1959:AR2021" si="2236">IF(AP1959&gt;0,AQ1959,AQ1959+0.1)</f>
        <v>0.1</v>
      </c>
      <c r="AS1959" s="144" t="str">
        <f t="shared" si="2179"/>
        <v/>
      </c>
      <c r="AT1959" s="144" t="str">
        <f t="shared" si="2206"/>
        <v/>
      </c>
      <c r="AU1959" s="145"/>
      <c r="AV1959" s="58">
        <f t="shared" ref="AV1959:AV2021" si="2237">IF(D1959="",0,1)</f>
        <v>0</v>
      </c>
      <c r="AW1959" s="318">
        <f>SUM(AV$10:AV1959)</f>
        <v>0</v>
      </c>
      <c r="AX1959" s="319">
        <f t="shared" ref="AX1959:AX2021" si="2238">IF(AV1959&gt;0,AW1959,AW1959+0.1)</f>
        <v>0.1</v>
      </c>
      <c r="AY1959" s="144" t="str">
        <f t="shared" si="2220"/>
        <v/>
      </c>
      <c r="AZ1959" s="144" t="str">
        <f t="shared" si="2221"/>
        <v/>
      </c>
      <c r="BA1959" s="144"/>
      <c r="BB1959" s="146" t="str">
        <f t="shared" si="2180"/>
        <v/>
      </c>
      <c r="BC1959" s="66" t="str">
        <f t="shared" si="2219"/>
        <v/>
      </c>
      <c r="BD1959" s="195" t="str">
        <f t="shared" si="2181"/>
        <v/>
      </c>
      <c r="BG1959" s="286" t="str">
        <f t="shared" si="2182"/>
        <v/>
      </c>
      <c r="BY1959" s="211" t="str">
        <f t="shared" si="2183"/>
        <v/>
      </c>
      <c r="BZ1959" s="150" t="str">
        <f t="shared" si="2184"/>
        <v/>
      </c>
      <c r="CB1959" s="54" t="str">
        <f t="shared" si="2218"/>
        <v/>
      </c>
      <c r="CD1959" s="54" t="str">
        <f t="shared" si="2185"/>
        <v/>
      </c>
      <c r="CF1959" s="54" t="str">
        <f t="shared" si="2186"/>
        <v/>
      </c>
      <c r="CH1959" s="150" t="str">
        <f t="shared" si="2187"/>
        <v/>
      </c>
      <c r="CI1959" s="290"/>
      <c r="CJ1959" s="150" t="str">
        <f t="shared" si="2188"/>
        <v/>
      </c>
      <c r="CK1959" s="290"/>
      <c r="CL1959" s="54" t="str">
        <f t="shared" si="2207"/>
        <v/>
      </c>
      <c r="CM1959" s="290"/>
      <c r="CN1959" s="150" t="str">
        <f t="shared" si="2189"/>
        <v/>
      </c>
      <c r="CO1959" s="290"/>
      <c r="CP1959" s="150" t="str">
        <f t="shared" si="2190"/>
        <v/>
      </c>
      <c r="CQ1959" s="290"/>
      <c r="CR1959" s="150" t="str">
        <f t="shared" si="2191"/>
        <v/>
      </c>
      <c r="CS1959" s="290"/>
      <c r="CT1959" s="150" t="str">
        <f t="shared" si="2192"/>
        <v/>
      </c>
      <c r="CU1959" s="150"/>
      <c r="CV1959" s="150" t="str">
        <f t="shared" si="2193"/>
        <v/>
      </c>
      <c r="CW1959" s="94"/>
      <c r="CX1959" s="151" t="str">
        <f t="shared" si="2234"/>
        <v/>
      </c>
      <c r="CY1959" s="151" t="str">
        <f t="shared" si="2235"/>
        <v/>
      </c>
      <c r="CZ1959" s="152"/>
      <c r="DA1959" s="373" t="str">
        <f t="shared" si="2208"/>
        <v/>
      </c>
      <c r="DC1959" s="153">
        <f t="shared" si="2194"/>
        <v>0</v>
      </c>
      <c r="DD1959" s="153">
        <f t="shared" si="2195"/>
        <v>0</v>
      </c>
      <c r="DE1959" s="153">
        <f t="shared" si="2196"/>
        <v>0</v>
      </c>
      <c r="DF1959" s="158">
        <f t="shared" si="2197"/>
        <v>-4.7000000000000002E-3</v>
      </c>
      <c r="DG1959" s="159">
        <f t="shared" si="2209"/>
        <v>-1.1703000000000001</v>
      </c>
      <c r="DH1959" s="158">
        <f t="shared" si="2198"/>
        <v>3.1999999999999997E-3</v>
      </c>
      <c r="DI1959" s="159">
        <f t="shared" si="2210"/>
        <v>0.79679999999999995</v>
      </c>
      <c r="DJ1959" s="158">
        <f t="shared" si="2199"/>
        <v>-2.7000000000000001E-3</v>
      </c>
      <c r="DK1959" s="159">
        <f t="shared" si="2211"/>
        <v>-0.67230000000000001</v>
      </c>
      <c r="DL1959" s="158">
        <f t="shared" si="2200"/>
        <v>1.1999999999999999E-3</v>
      </c>
      <c r="DM1959" s="159">
        <f t="shared" si="2212"/>
        <v>0.29879999999999995</v>
      </c>
      <c r="DN1959" s="158">
        <f t="shared" si="2201"/>
        <v>1.46E-2</v>
      </c>
      <c r="DO1959" s="159">
        <f t="shared" si="2213"/>
        <v>3.6354000000000002</v>
      </c>
      <c r="DP1959" s="158">
        <f t="shared" si="2202"/>
        <v>-1.2999999999999999E-2</v>
      </c>
      <c r="DQ1959" s="159">
        <f t="shared" si="2214"/>
        <v>-3.2369999999999997</v>
      </c>
      <c r="DR1959" s="158">
        <f t="shared" si="2203"/>
        <v>-6.7000000000000002E-3</v>
      </c>
      <c r="DS1959" s="159">
        <f t="shared" si="2215"/>
        <v>-1.6683000000000001</v>
      </c>
      <c r="DT1959" s="158">
        <f t="shared" si="2204"/>
        <v>-1.2999999999999999E-2</v>
      </c>
      <c r="DU1959" s="159">
        <f t="shared" si="2216"/>
        <v>-3.2369999999999997</v>
      </c>
      <c r="DV1959" s="158">
        <f t="shared" si="2205"/>
        <v>-6.7000000000000002E-3</v>
      </c>
      <c r="DW1959" s="160">
        <f t="shared" si="2217"/>
        <v>-1.6683000000000001</v>
      </c>
    </row>
    <row r="1960" spans="1:127" ht="24.95" customHeight="1" x14ac:dyDescent="0.2">
      <c r="A1960" s="272">
        <v>1951</v>
      </c>
      <c r="B1960" s="336"/>
      <c r="C1960" s="332"/>
      <c r="D1960" s="333"/>
      <c r="E1960" s="334"/>
      <c r="F1960" s="335"/>
      <c r="G1960" s="334"/>
      <c r="H1960" s="371"/>
      <c r="I1960" s="334"/>
      <c r="J1960" s="334"/>
      <c r="K1960" s="334"/>
      <c r="L1960" s="334"/>
      <c r="M1960" s="334"/>
      <c r="N1960" s="334"/>
      <c r="O1960" s="337"/>
      <c r="P1960" s="337"/>
      <c r="Q1960" s="338" t="str">
        <f t="shared" si="2168"/>
        <v xml:space="preserve"> </v>
      </c>
      <c r="R1960" s="339" t="str">
        <f t="shared" si="2169"/>
        <v/>
      </c>
      <c r="S1960" s="340" t="str">
        <f t="shared" si="2222"/>
        <v/>
      </c>
      <c r="T1960" s="341" t="str">
        <f t="shared" si="2170"/>
        <v/>
      </c>
      <c r="U1960" s="341" t="str">
        <f t="shared" si="2171"/>
        <v/>
      </c>
      <c r="V1960" s="341" t="str">
        <f t="shared" si="2172"/>
        <v/>
      </c>
      <c r="W1960" s="341" t="str">
        <f t="shared" si="2173"/>
        <v/>
      </c>
      <c r="X1960" s="340" t="str">
        <f t="shared" si="2223"/>
        <v/>
      </c>
      <c r="Y1960" s="342" t="str">
        <f t="shared" si="2224"/>
        <v/>
      </c>
      <c r="Z1960" s="343" t="str">
        <f t="shared" si="2225"/>
        <v/>
      </c>
      <c r="AA1960" s="344" t="str">
        <f t="shared" si="2226"/>
        <v/>
      </c>
      <c r="AB1960" s="345" t="str">
        <f t="shared" si="2174"/>
        <v/>
      </c>
      <c r="AC1960" s="346" t="str">
        <f t="shared" si="2175"/>
        <v/>
      </c>
      <c r="AD1960" s="346" t="str">
        <f t="shared" si="2176"/>
        <v/>
      </c>
      <c r="AE1960" s="344" t="str">
        <f t="shared" si="2227"/>
        <v/>
      </c>
      <c r="AF1960" s="346" t="str">
        <f t="shared" si="2177"/>
        <v/>
      </c>
      <c r="AG1960" s="344" t="str">
        <f t="shared" si="2228"/>
        <v/>
      </c>
      <c r="AH1960" s="344" t="str">
        <f t="shared" si="2229"/>
        <v/>
      </c>
      <c r="AI1960" s="344" t="str">
        <f t="shared" si="2230"/>
        <v/>
      </c>
      <c r="AJ1960" s="346" t="str">
        <f t="shared" si="2231"/>
        <v/>
      </c>
      <c r="AK1960" s="346" t="str">
        <f t="shared" si="2232"/>
        <v/>
      </c>
      <c r="AL1960" s="347" t="str">
        <f t="shared" si="2233"/>
        <v/>
      </c>
      <c r="AM1960" s="141"/>
      <c r="AN1960" s="141"/>
      <c r="AO1960" s="142"/>
      <c r="AP1960" s="58">
        <f t="shared" si="2178"/>
        <v>0</v>
      </c>
      <c r="AQ1960" s="318">
        <f>SUM(AP$10:AP1960)</f>
        <v>0</v>
      </c>
      <c r="AR1960" s="143">
        <f t="shared" si="2236"/>
        <v>0.1</v>
      </c>
      <c r="AS1960" s="144" t="str">
        <f t="shared" si="2179"/>
        <v/>
      </c>
      <c r="AT1960" s="144" t="str">
        <f t="shared" si="2206"/>
        <v/>
      </c>
      <c r="AU1960" s="145"/>
      <c r="AV1960" s="58">
        <f t="shared" si="2237"/>
        <v>0</v>
      </c>
      <c r="AW1960" s="318">
        <f>SUM(AV$10:AV1960)</f>
        <v>0</v>
      </c>
      <c r="AX1960" s="319">
        <f t="shared" si="2238"/>
        <v>0.1</v>
      </c>
      <c r="AY1960" s="144" t="str">
        <f t="shared" si="2220"/>
        <v/>
      </c>
      <c r="AZ1960" s="144" t="str">
        <f t="shared" si="2221"/>
        <v/>
      </c>
      <c r="BA1960" s="144"/>
      <c r="BB1960" s="146" t="str">
        <f t="shared" si="2180"/>
        <v/>
      </c>
      <c r="BC1960" s="66" t="str">
        <f t="shared" si="2219"/>
        <v/>
      </c>
      <c r="BD1960" s="195" t="str">
        <f t="shared" si="2181"/>
        <v/>
      </c>
      <c r="BG1960" s="286" t="str">
        <f t="shared" si="2182"/>
        <v/>
      </c>
      <c r="BY1960" s="211" t="str">
        <f t="shared" si="2183"/>
        <v/>
      </c>
      <c r="BZ1960" s="150" t="str">
        <f t="shared" si="2184"/>
        <v/>
      </c>
      <c r="CB1960" s="54" t="str">
        <f t="shared" si="2218"/>
        <v/>
      </c>
      <c r="CD1960" s="54" t="str">
        <f t="shared" si="2185"/>
        <v/>
      </c>
      <c r="CF1960" s="54" t="str">
        <f t="shared" si="2186"/>
        <v/>
      </c>
      <c r="CH1960" s="150" t="str">
        <f t="shared" si="2187"/>
        <v/>
      </c>
      <c r="CI1960" s="290"/>
      <c r="CJ1960" s="150" t="str">
        <f t="shared" si="2188"/>
        <v/>
      </c>
      <c r="CK1960" s="290"/>
      <c r="CL1960" s="54" t="str">
        <f t="shared" si="2207"/>
        <v/>
      </c>
      <c r="CM1960" s="290"/>
      <c r="CN1960" s="150" t="str">
        <f t="shared" si="2189"/>
        <v/>
      </c>
      <c r="CO1960" s="290"/>
      <c r="CP1960" s="150" t="str">
        <f t="shared" si="2190"/>
        <v/>
      </c>
      <c r="CQ1960" s="290"/>
      <c r="CR1960" s="150" t="str">
        <f t="shared" si="2191"/>
        <v/>
      </c>
      <c r="CS1960" s="290"/>
      <c r="CT1960" s="150" t="str">
        <f t="shared" si="2192"/>
        <v/>
      </c>
      <c r="CU1960" s="150"/>
      <c r="CV1960" s="150" t="str">
        <f t="shared" si="2193"/>
        <v/>
      </c>
      <c r="CW1960" s="94"/>
      <c r="CX1960" s="151" t="str">
        <f t="shared" si="2234"/>
        <v/>
      </c>
      <c r="CY1960" s="151" t="str">
        <f t="shared" si="2235"/>
        <v/>
      </c>
      <c r="CZ1960" s="152"/>
      <c r="DA1960" s="373" t="str">
        <f t="shared" si="2208"/>
        <v/>
      </c>
      <c r="DC1960" s="153">
        <f t="shared" si="2194"/>
        <v>0</v>
      </c>
      <c r="DD1960" s="153">
        <f t="shared" si="2195"/>
        <v>0</v>
      </c>
      <c r="DE1960" s="153">
        <f t="shared" si="2196"/>
        <v>0</v>
      </c>
      <c r="DF1960" s="158">
        <f t="shared" si="2197"/>
        <v>-4.7000000000000002E-3</v>
      </c>
      <c r="DG1960" s="159">
        <f t="shared" si="2209"/>
        <v>-1.1703000000000001</v>
      </c>
      <c r="DH1960" s="158">
        <f t="shared" si="2198"/>
        <v>3.1999999999999997E-3</v>
      </c>
      <c r="DI1960" s="159">
        <f t="shared" si="2210"/>
        <v>0.79679999999999995</v>
      </c>
      <c r="DJ1960" s="158">
        <f t="shared" si="2199"/>
        <v>-2.7000000000000001E-3</v>
      </c>
      <c r="DK1960" s="159">
        <f t="shared" si="2211"/>
        <v>-0.67230000000000001</v>
      </c>
      <c r="DL1960" s="158">
        <f t="shared" si="2200"/>
        <v>1.1999999999999999E-3</v>
      </c>
      <c r="DM1960" s="159">
        <f t="shared" si="2212"/>
        <v>0.29879999999999995</v>
      </c>
      <c r="DN1960" s="158">
        <f t="shared" si="2201"/>
        <v>1.46E-2</v>
      </c>
      <c r="DO1960" s="159">
        <f t="shared" si="2213"/>
        <v>3.6354000000000002</v>
      </c>
      <c r="DP1960" s="158">
        <f t="shared" si="2202"/>
        <v>-1.2999999999999999E-2</v>
      </c>
      <c r="DQ1960" s="159">
        <f t="shared" si="2214"/>
        <v>-3.2369999999999997</v>
      </c>
      <c r="DR1960" s="158">
        <f t="shared" si="2203"/>
        <v>-6.7000000000000002E-3</v>
      </c>
      <c r="DS1960" s="159">
        <f t="shared" si="2215"/>
        <v>-1.6683000000000001</v>
      </c>
      <c r="DT1960" s="158">
        <f t="shared" si="2204"/>
        <v>-1.2999999999999999E-2</v>
      </c>
      <c r="DU1960" s="159">
        <f t="shared" si="2216"/>
        <v>-3.2369999999999997</v>
      </c>
      <c r="DV1960" s="158">
        <f t="shared" si="2205"/>
        <v>-6.7000000000000002E-3</v>
      </c>
      <c r="DW1960" s="160">
        <f t="shared" si="2217"/>
        <v>-1.6683000000000001</v>
      </c>
    </row>
    <row r="1961" spans="1:127" ht="24.95" customHeight="1" x14ac:dyDescent="0.2">
      <c r="A1961" s="272">
        <v>1952</v>
      </c>
      <c r="B1961" s="336"/>
      <c r="C1961" s="332"/>
      <c r="D1961" s="333"/>
      <c r="E1961" s="334"/>
      <c r="F1961" s="335"/>
      <c r="G1961" s="334"/>
      <c r="H1961" s="371"/>
      <c r="I1961" s="334"/>
      <c r="J1961" s="334"/>
      <c r="K1961" s="334"/>
      <c r="L1961" s="334"/>
      <c r="M1961" s="334"/>
      <c r="N1961" s="334"/>
      <c r="O1961" s="337"/>
      <c r="P1961" s="337"/>
      <c r="Q1961" s="338" t="str">
        <f t="shared" si="2168"/>
        <v xml:space="preserve"> </v>
      </c>
      <c r="R1961" s="339" t="str">
        <f t="shared" si="2169"/>
        <v/>
      </c>
      <c r="S1961" s="340" t="str">
        <f t="shared" si="2222"/>
        <v/>
      </c>
      <c r="T1961" s="341" t="str">
        <f t="shared" si="2170"/>
        <v/>
      </c>
      <c r="U1961" s="341" t="str">
        <f t="shared" si="2171"/>
        <v/>
      </c>
      <c r="V1961" s="341" t="str">
        <f t="shared" si="2172"/>
        <v/>
      </c>
      <c r="W1961" s="341" t="str">
        <f t="shared" si="2173"/>
        <v/>
      </c>
      <c r="X1961" s="340" t="str">
        <f t="shared" si="2223"/>
        <v/>
      </c>
      <c r="Y1961" s="342" t="str">
        <f t="shared" si="2224"/>
        <v/>
      </c>
      <c r="Z1961" s="343" t="str">
        <f t="shared" si="2225"/>
        <v/>
      </c>
      <c r="AA1961" s="344" t="str">
        <f t="shared" si="2226"/>
        <v/>
      </c>
      <c r="AB1961" s="345" t="str">
        <f t="shared" si="2174"/>
        <v/>
      </c>
      <c r="AC1961" s="346" t="str">
        <f t="shared" si="2175"/>
        <v/>
      </c>
      <c r="AD1961" s="346" t="str">
        <f t="shared" si="2176"/>
        <v/>
      </c>
      <c r="AE1961" s="344" t="str">
        <f t="shared" si="2227"/>
        <v/>
      </c>
      <c r="AF1961" s="346" t="str">
        <f t="shared" si="2177"/>
        <v/>
      </c>
      <c r="AG1961" s="344" t="str">
        <f t="shared" si="2228"/>
        <v/>
      </c>
      <c r="AH1961" s="344" t="str">
        <f t="shared" si="2229"/>
        <v/>
      </c>
      <c r="AI1961" s="344" t="str">
        <f t="shared" si="2230"/>
        <v/>
      </c>
      <c r="AJ1961" s="346" t="str">
        <f t="shared" si="2231"/>
        <v/>
      </c>
      <c r="AK1961" s="346" t="str">
        <f t="shared" si="2232"/>
        <v/>
      </c>
      <c r="AL1961" s="347" t="str">
        <f t="shared" si="2233"/>
        <v/>
      </c>
      <c r="AM1961" s="141"/>
      <c r="AN1961" s="141"/>
      <c r="AO1961" s="142"/>
      <c r="AP1961" s="58">
        <f t="shared" si="2178"/>
        <v>0</v>
      </c>
      <c r="AQ1961" s="318">
        <f>SUM(AP$10:AP1961)</f>
        <v>0</v>
      </c>
      <c r="AR1961" s="143">
        <f t="shared" si="2236"/>
        <v>0.1</v>
      </c>
      <c r="AS1961" s="144" t="str">
        <f t="shared" si="2179"/>
        <v/>
      </c>
      <c r="AT1961" s="144" t="str">
        <f t="shared" si="2206"/>
        <v/>
      </c>
      <c r="AU1961" s="145"/>
      <c r="AV1961" s="58">
        <f t="shared" si="2237"/>
        <v>0</v>
      </c>
      <c r="AW1961" s="318">
        <f>SUM(AV$10:AV1961)</f>
        <v>0</v>
      </c>
      <c r="AX1961" s="319">
        <f t="shared" si="2238"/>
        <v>0.1</v>
      </c>
      <c r="AY1961" s="144" t="str">
        <f t="shared" si="2220"/>
        <v/>
      </c>
      <c r="AZ1961" s="144" t="str">
        <f t="shared" si="2221"/>
        <v/>
      </c>
      <c r="BA1961" s="144"/>
      <c r="BB1961" s="146" t="str">
        <f t="shared" si="2180"/>
        <v/>
      </c>
      <c r="BC1961" s="66" t="str">
        <f t="shared" si="2219"/>
        <v/>
      </c>
      <c r="BD1961" s="195" t="str">
        <f t="shared" si="2181"/>
        <v/>
      </c>
      <c r="BG1961" s="286" t="str">
        <f t="shared" si="2182"/>
        <v/>
      </c>
      <c r="BY1961" s="211" t="str">
        <f t="shared" si="2183"/>
        <v/>
      </c>
      <c r="BZ1961" s="150" t="str">
        <f t="shared" si="2184"/>
        <v/>
      </c>
      <c r="CB1961" s="54" t="str">
        <f t="shared" si="2218"/>
        <v/>
      </c>
      <c r="CD1961" s="54" t="str">
        <f t="shared" si="2185"/>
        <v/>
      </c>
      <c r="CF1961" s="54" t="str">
        <f t="shared" si="2186"/>
        <v/>
      </c>
      <c r="CH1961" s="150" t="str">
        <f t="shared" si="2187"/>
        <v/>
      </c>
      <c r="CI1961" s="290"/>
      <c r="CJ1961" s="150" t="str">
        <f t="shared" si="2188"/>
        <v/>
      </c>
      <c r="CK1961" s="290"/>
      <c r="CL1961" s="54" t="str">
        <f t="shared" si="2207"/>
        <v/>
      </c>
      <c r="CM1961" s="290"/>
      <c r="CN1961" s="150" t="str">
        <f t="shared" si="2189"/>
        <v/>
      </c>
      <c r="CO1961" s="290"/>
      <c r="CP1961" s="150" t="str">
        <f t="shared" si="2190"/>
        <v/>
      </c>
      <c r="CQ1961" s="290"/>
      <c r="CR1961" s="150" t="str">
        <f t="shared" si="2191"/>
        <v/>
      </c>
      <c r="CS1961" s="290"/>
      <c r="CT1961" s="150" t="str">
        <f t="shared" si="2192"/>
        <v/>
      </c>
      <c r="CU1961" s="150"/>
      <c r="CV1961" s="150" t="str">
        <f t="shared" si="2193"/>
        <v/>
      </c>
      <c r="CW1961" s="94"/>
      <c r="CX1961" s="151" t="str">
        <f t="shared" si="2234"/>
        <v/>
      </c>
      <c r="CY1961" s="151" t="str">
        <f t="shared" si="2235"/>
        <v/>
      </c>
      <c r="CZ1961" s="152"/>
      <c r="DA1961" s="373" t="str">
        <f t="shared" si="2208"/>
        <v/>
      </c>
      <c r="DC1961" s="153">
        <f t="shared" si="2194"/>
        <v>0</v>
      </c>
      <c r="DD1961" s="153">
        <f t="shared" si="2195"/>
        <v>0</v>
      </c>
      <c r="DE1961" s="153">
        <f t="shared" si="2196"/>
        <v>0</v>
      </c>
      <c r="DF1961" s="158">
        <f t="shared" si="2197"/>
        <v>-4.7000000000000002E-3</v>
      </c>
      <c r="DG1961" s="159">
        <f t="shared" si="2209"/>
        <v>-1.1703000000000001</v>
      </c>
      <c r="DH1961" s="158">
        <f t="shared" si="2198"/>
        <v>3.1999999999999997E-3</v>
      </c>
      <c r="DI1961" s="159">
        <f t="shared" si="2210"/>
        <v>0.79679999999999995</v>
      </c>
      <c r="DJ1961" s="158">
        <f t="shared" si="2199"/>
        <v>-2.7000000000000001E-3</v>
      </c>
      <c r="DK1961" s="159">
        <f t="shared" si="2211"/>
        <v>-0.67230000000000001</v>
      </c>
      <c r="DL1961" s="158">
        <f t="shared" si="2200"/>
        <v>1.1999999999999999E-3</v>
      </c>
      <c r="DM1961" s="159">
        <f t="shared" si="2212"/>
        <v>0.29879999999999995</v>
      </c>
      <c r="DN1961" s="158">
        <f t="shared" si="2201"/>
        <v>1.46E-2</v>
      </c>
      <c r="DO1961" s="159">
        <f t="shared" si="2213"/>
        <v>3.6354000000000002</v>
      </c>
      <c r="DP1961" s="158">
        <f t="shared" si="2202"/>
        <v>-1.2999999999999999E-2</v>
      </c>
      <c r="DQ1961" s="159">
        <f t="shared" si="2214"/>
        <v>-3.2369999999999997</v>
      </c>
      <c r="DR1961" s="158">
        <f t="shared" si="2203"/>
        <v>-6.7000000000000002E-3</v>
      </c>
      <c r="DS1961" s="159">
        <f t="shared" si="2215"/>
        <v>-1.6683000000000001</v>
      </c>
      <c r="DT1961" s="158">
        <f t="shared" si="2204"/>
        <v>-1.2999999999999999E-2</v>
      </c>
      <c r="DU1961" s="159">
        <f t="shared" si="2216"/>
        <v>-3.2369999999999997</v>
      </c>
      <c r="DV1961" s="158">
        <f t="shared" si="2205"/>
        <v>-6.7000000000000002E-3</v>
      </c>
      <c r="DW1961" s="160">
        <f t="shared" si="2217"/>
        <v>-1.6683000000000001</v>
      </c>
    </row>
    <row r="1962" spans="1:127" ht="24.95" customHeight="1" x14ac:dyDescent="0.2">
      <c r="A1962" s="272">
        <v>1953</v>
      </c>
      <c r="B1962" s="336"/>
      <c r="C1962" s="332"/>
      <c r="D1962" s="333"/>
      <c r="E1962" s="334"/>
      <c r="F1962" s="335"/>
      <c r="G1962" s="334"/>
      <c r="H1962" s="371"/>
      <c r="I1962" s="334"/>
      <c r="J1962" s="334"/>
      <c r="K1962" s="334"/>
      <c r="L1962" s="334"/>
      <c r="M1962" s="334"/>
      <c r="N1962" s="334"/>
      <c r="O1962" s="337"/>
      <c r="P1962" s="337"/>
      <c r="Q1962" s="338" t="str">
        <f t="shared" si="2168"/>
        <v xml:space="preserve"> </v>
      </c>
      <c r="R1962" s="339" t="str">
        <f t="shared" si="2169"/>
        <v/>
      </c>
      <c r="S1962" s="340" t="str">
        <f t="shared" si="2222"/>
        <v/>
      </c>
      <c r="T1962" s="341" t="str">
        <f t="shared" si="2170"/>
        <v/>
      </c>
      <c r="U1962" s="341" t="str">
        <f t="shared" si="2171"/>
        <v/>
      </c>
      <c r="V1962" s="341" t="str">
        <f t="shared" si="2172"/>
        <v/>
      </c>
      <c r="W1962" s="341" t="str">
        <f t="shared" si="2173"/>
        <v/>
      </c>
      <c r="X1962" s="340" t="str">
        <f t="shared" si="2223"/>
        <v/>
      </c>
      <c r="Y1962" s="342" t="str">
        <f t="shared" si="2224"/>
        <v/>
      </c>
      <c r="Z1962" s="343" t="str">
        <f t="shared" si="2225"/>
        <v/>
      </c>
      <c r="AA1962" s="344" t="str">
        <f t="shared" si="2226"/>
        <v/>
      </c>
      <c r="AB1962" s="345" t="str">
        <f t="shared" si="2174"/>
        <v/>
      </c>
      <c r="AC1962" s="346" t="str">
        <f t="shared" si="2175"/>
        <v/>
      </c>
      <c r="AD1962" s="346" t="str">
        <f t="shared" si="2176"/>
        <v/>
      </c>
      <c r="AE1962" s="344" t="str">
        <f t="shared" si="2227"/>
        <v/>
      </c>
      <c r="AF1962" s="346" t="str">
        <f t="shared" si="2177"/>
        <v/>
      </c>
      <c r="AG1962" s="344" t="str">
        <f t="shared" si="2228"/>
        <v/>
      </c>
      <c r="AH1962" s="344" t="str">
        <f t="shared" si="2229"/>
        <v/>
      </c>
      <c r="AI1962" s="344" t="str">
        <f t="shared" si="2230"/>
        <v/>
      </c>
      <c r="AJ1962" s="346" t="str">
        <f t="shared" si="2231"/>
        <v/>
      </c>
      <c r="AK1962" s="346" t="str">
        <f t="shared" si="2232"/>
        <v/>
      </c>
      <c r="AL1962" s="347" t="str">
        <f t="shared" si="2233"/>
        <v/>
      </c>
      <c r="AM1962" s="141"/>
      <c r="AN1962" s="141"/>
      <c r="AO1962" s="142"/>
      <c r="AP1962" s="58">
        <f t="shared" si="2178"/>
        <v>0</v>
      </c>
      <c r="AQ1962" s="318">
        <f>SUM(AP$10:AP1962)</f>
        <v>0</v>
      </c>
      <c r="AR1962" s="143">
        <f t="shared" si="2236"/>
        <v>0.1</v>
      </c>
      <c r="AS1962" s="144" t="str">
        <f t="shared" si="2179"/>
        <v/>
      </c>
      <c r="AT1962" s="144" t="str">
        <f t="shared" si="2206"/>
        <v/>
      </c>
      <c r="AU1962" s="145"/>
      <c r="AV1962" s="58">
        <f t="shared" si="2237"/>
        <v>0</v>
      </c>
      <c r="AW1962" s="318">
        <f>SUM(AV$10:AV1962)</f>
        <v>0</v>
      </c>
      <c r="AX1962" s="319">
        <f t="shared" si="2238"/>
        <v>0.1</v>
      </c>
      <c r="AY1962" s="144" t="str">
        <f t="shared" si="2220"/>
        <v/>
      </c>
      <c r="AZ1962" s="144" t="str">
        <f t="shared" si="2221"/>
        <v/>
      </c>
      <c r="BA1962" s="144"/>
      <c r="BB1962" s="146" t="str">
        <f t="shared" si="2180"/>
        <v/>
      </c>
      <c r="BC1962" s="66" t="str">
        <f t="shared" si="2219"/>
        <v/>
      </c>
      <c r="BD1962" s="195" t="str">
        <f t="shared" si="2181"/>
        <v/>
      </c>
      <c r="BG1962" s="286" t="str">
        <f t="shared" si="2182"/>
        <v/>
      </c>
      <c r="BY1962" s="211" t="str">
        <f t="shared" si="2183"/>
        <v/>
      </c>
      <c r="BZ1962" s="150" t="str">
        <f t="shared" si="2184"/>
        <v/>
      </c>
      <c r="CB1962" s="54" t="str">
        <f t="shared" si="2218"/>
        <v/>
      </c>
      <c r="CD1962" s="54" t="str">
        <f t="shared" si="2185"/>
        <v/>
      </c>
      <c r="CF1962" s="54" t="str">
        <f t="shared" si="2186"/>
        <v/>
      </c>
      <c r="CH1962" s="150" t="str">
        <f t="shared" si="2187"/>
        <v/>
      </c>
      <c r="CI1962" s="290"/>
      <c r="CJ1962" s="150" t="str">
        <f t="shared" si="2188"/>
        <v/>
      </c>
      <c r="CK1962" s="290"/>
      <c r="CL1962" s="54" t="str">
        <f t="shared" si="2207"/>
        <v/>
      </c>
      <c r="CM1962" s="290"/>
      <c r="CN1962" s="150" t="str">
        <f t="shared" si="2189"/>
        <v/>
      </c>
      <c r="CO1962" s="290"/>
      <c r="CP1962" s="150" t="str">
        <f t="shared" si="2190"/>
        <v/>
      </c>
      <c r="CQ1962" s="290"/>
      <c r="CR1962" s="150" t="str">
        <f t="shared" si="2191"/>
        <v/>
      </c>
      <c r="CS1962" s="290"/>
      <c r="CT1962" s="150" t="str">
        <f t="shared" si="2192"/>
        <v/>
      </c>
      <c r="CU1962" s="150"/>
      <c r="CV1962" s="150" t="str">
        <f t="shared" si="2193"/>
        <v/>
      </c>
      <c r="CW1962" s="94"/>
      <c r="CX1962" s="151" t="str">
        <f t="shared" si="2234"/>
        <v/>
      </c>
      <c r="CY1962" s="151" t="str">
        <f t="shared" si="2235"/>
        <v/>
      </c>
      <c r="CZ1962" s="152"/>
      <c r="DA1962" s="373" t="str">
        <f t="shared" si="2208"/>
        <v/>
      </c>
      <c r="DC1962" s="153">
        <f t="shared" si="2194"/>
        <v>0</v>
      </c>
      <c r="DD1962" s="153">
        <f t="shared" si="2195"/>
        <v>0</v>
      </c>
      <c r="DE1962" s="153">
        <f t="shared" si="2196"/>
        <v>0</v>
      </c>
      <c r="DF1962" s="158">
        <f t="shared" si="2197"/>
        <v>-4.7000000000000002E-3</v>
      </c>
      <c r="DG1962" s="159">
        <f t="shared" si="2209"/>
        <v>-1.1703000000000001</v>
      </c>
      <c r="DH1962" s="158">
        <f t="shared" si="2198"/>
        <v>3.1999999999999997E-3</v>
      </c>
      <c r="DI1962" s="159">
        <f t="shared" si="2210"/>
        <v>0.79679999999999995</v>
      </c>
      <c r="DJ1962" s="158">
        <f t="shared" si="2199"/>
        <v>-2.7000000000000001E-3</v>
      </c>
      <c r="DK1962" s="159">
        <f t="shared" si="2211"/>
        <v>-0.67230000000000001</v>
      </c>
      <c r="DL1962" s="158">
        <f t="shared" si="2200"/>
        <v>1.1999999999999999E-3</v>
      </c>
      <c r="DM1962" s="159">
        <f t="shared" si="2212"/>
        <v>0.29879999999999995</v>
      </c>
      <c r="DN1962" s="158">
        <f t="shared" si="2201"/>
        <v>1.46E-2</v>
      </c>
      <c r="DO1962" s="159">
        <f t="shared" si="2213"/>
        <v>3.6354000000000002</v>
      </c>
      <c r="DP1962" s="158">
        <f t="shared" si="2202"/>
        <v>-1.2999999999999999E-2</v>
      </c>
      <c r="DQ1962" s="159">
        <f t="shared" si="2214"/>
        <v>-3.2369999999999997</v>
      </c>
      <c r="DR1962" s="158">
        <f t="shared" si="2203"/>
        <v>-6.7000000000000002E-3</v>
      </c>
      <c r="DS1962" s="159">
        <f t="shared" si="2215"/>
        <v>-1.6683000000000001</v>
      </c>
      <c r="DT1962" s="158">
        <f t="shared" si="2204"/>
        <v>-1.2999999999999999E-2</v>
      </c>
      <c r="DU1962" s="159">
        <f t="shared" si="2216"/>
        <v>-3.2369999999999997</v>
      </c>
      <c r="DV1962" s="158">
        <f t="shared" si="2205"/>
        <v>-6.7000000000000002E-3</v>
      </c>
      <c r="DW1962" s="160">
        <f t="shared" si="2217"/>
        <v>-1.6683000000000001</v>
      </c>
    </row>
    <row r="1963" spans="1:127" ht="24.95" customHeight="1" x14ac:dyDescent="0.2">
      <c r="A1963" s="272">
        <v>1954</v>
      </c>
      <c r="B1963" s="336"/>
      <c r="C1963" s="332"/>
      <c r="D1963" s="333"/>
      <c r="E1963" s="334"/>
      <c r="F1963" s="335"/>
      <c r="G1963" s="334"/>
      <c r="H1963" s="371"/>
      <c r="I1963" s="334"/>
      <c r="J1963" s="334"/>
      <c r="K1963" s="334"/>
      <c r="L1963" s="334"/>
      <c r="M1963" s="334"/>
      <c r="N1963" s="334"/>
      <c r="O1963" s="337"/>
      <c r="P1963" s="337"/>
      <c r="Q1963" s="338" t="str">
        <f t="shared" si="2168"/>
        <v xml:space="preserve"> </v>
      </c>
      <c r="R1963" s="339" t="str">
        <f t="shared" si="2169"/>
        <v/>
      </c>
      <c r="S1963" s="340" t="str">
        <f t="shared" si="2222"/>
        <v/>
      </c>
      <c r="T1963" s="341" t="str">
        <f t="shared" si="2170"/>
        <v/>
      </c>
      <c r="U1963" s="341" t="str">
        <f t="shared" si="2171"/>
        <v/>
      </c>
      <c r="V1963" s="341" t="str">
        <f t="shared" si="2172"/>
        <v/>
      </c>
      <c r="W1963" s="341" t="str">
        <f t="shared" si="2173"/>
        <v/>
      </c>
      <c r="X1963" s="340" t="str">
        <f t="shared" si="2223"/>
        <v/>
      </c>
      <c r="Y1963" s="342" t="str">
        <f t="shared" si="2224"/>
        <v/>
      </c>
      <c r="Z1963" s="343" t="str">
        <f t="shared" si="2225"/>
        <v/>
      </c>
      <c r="AA1963" s="344" t="str">
        <f t="shared" si="2226"/>
        <v/>
      </c>
      <c r="AB1963" s="345" t="str">
        <f t="shared" si="2174"/>
        <v/>
      </c>
      <c r="AC1963" s="346" t="str">
        <f t="shared" si="2175"/>
        <v/>
      </c>
      <c r="AD1963" s="346" t="str">
        <f t="shared" si="2176"/>
        <v/>
      </c>
      <c r="AE1963" s="344" t="str">
        <f t="shared" si="2227"/>
        <v/>
      </c>
      <c r="AF1963" s="346" t="str">
        <f t="shared" si="2177"/>
        <v/>
      </c>
      <c r="AG1963" s="344" t="str">
        <f t="shared" si="2228"/>
        <v/>
      </c>
      <c r="AH1963" s="344" t="str">
        <f t="shared" si="2229"/>
        <v/>
      </c>
      <c r="AI1963" s="344" t="str">
        <f t="shared" si="2230"/>
        <v/>
      </c>
      <c r="AJ1963" s="346" t="str">
        <f t="shared" si="2231"/>
        <v/>
      </c>
      <c r="AK1963" s="346" t="str">
        <f t="shared" si="2232"/>
        <v/>
      </c>
      <c r="AL1963" s="347" t="str">
        <f t="shared" si="2233"/>
        <v/>
      </c>
      <c r="AM1963" s="141"/>
      <c r="AN1963" s="141"/>
      <c r="AO1963" s="142"/>
      <c r="AP1963" s="58">
        <f t="shared" si="2178"/>
        <v>0</v>
      </c>
      <c r="AQ1963" s="318">
        <f>SUM(AP$10:AP1963)</f>
        <v>0</v>
      </c>
      <c r="AR1963" s="143">
        <f t="shared" si="2236"/>
        <v>0.1</v>
      </c>
      <c r="AS1963" s="144" t="str">
        <f t="shared" si="2179"/>
        <v/>
      </c>
      <c r="AT1963" s="144" t="str">
        <f t="shared" si="2206"/>
        <v/>
      </c>
      <c r="AU1963" s="145"/>
      <c r="AV1963" s="58">
        <f t="shared" si="2237"/>
        <v>0</v>
      </c>
      <c r="AW1963" s="318">
        <f>SUM(AV$10:AV1963)</f>
        <v>0</v>
      </c>
      <c r="AX1963" s="319">
        <f t="shared" si="2238"/>
        <v>0.1</v>
      </c>
      <c r="AY1963" s="144" t="str">
        <f t="shared" si="2220"/>
        <v/>
      </c>
      <c r="AZ1963" s="144" t="str">
        <f t="shared" si="2221"/>
        <v/>
      </c>
      <c r="BA1963" s="144"/>
      <c r="BB1963" s="146" t="str">
        <f t="shared" si="2180"/>
        <v/>
      </c>
      <c r="BC1963" s="66" t="str">
        <f t="shared" si="2219"/>
        <v/>
      </c>
      <c r="BD1963" s="195" t="str">
        <f t="shared" si="2181"/>
        <v/>
      </c>
      <c r="BG1963" s="286" t="str">
        <f t="shared" si="2182"/>
        <v/>
      </c>
      <c r="BY1963" s="211" t="str">
        <f t="shared" si="2183"/>
        <v/>
      </c>
      <c r="BZ1963" s="150" t="str">
        <f t="shared" si="2184"/>
        <v/>
      </c>
      <c r="CB1963" s="54" t="str">
        <f t="shared" si="2218"/>
        <v/>
      </c>
      <c r="CD1963" s="54" t="str">
        <f t="shared" si="2185"/>
        <v/>
      </c>
      <c r="CF1963" s="54" t="str">
        <f t="shared" si="2186"/>
        <v/>
      </c>
      <c r="CH1963" s="150" t="str">
        <f t="shared" si="2187"/>
        <v/>
      </c>
      <c r="CI1963" s="290"/>
      <c r="CJ1963" s="150" t="str">
        <f t="shared" si="2188"/>
        <v/>
      </c>
      <c r="CK1963" s="290"/>
      <c r="CL1963" s="54" t="str">
        <f t="shared" si="2207"/>
        <v/>
      </c>
      <c r="CM1963" s="290"/>
      <c r="CN1963" s="150" t="str">
        <f t="shared" si="2189"/>
        <v/>
      </c>
      <c r="CO1963" s="290"/>
      <c r="CP1963" s="150" t="str">
        <f t="shared" si="2190"/>
        <v/>
      </c>
      <c r="CQ1963" s="290"/>
      <c r="CR1963" s="150" t="str">
        <f t="shared" si="2191"/>
        <v/>
      </c>
      <c r="CS1963" s="290"/>
      <c r="CT1963" s="150" t="str">
        <f t="shared" si="2192"/>
        <v/>
      </c>
      <c r="CU1963" s="150"/>
      <c r="CV1963" s="150" t="str">
        <f t="shared" si="2193"/>
        <v/>
      </c>
      <c r="CW1963" s="94"/>
      <c r="CX1963" s="151" t="str">
        <f t="shared" si="2234"/>
        <v/>
      </c>
      <c r="CY1963" s="151" t="str">
        <f t="shared" si="2235"/>
        <v/>
      </c>
      <c r="CZ1963" s="152"/>
      <c r="DA1963" s="373" t="str">
        <f t="shared" si="2208"/>
        <v/>
      </c>
      <c r="DC1963" s="153">
        <f t="shared" si="2194"/>
        <v>0</v>
      </c>
      <c r="DD1963" s="153">
        <f t="shared" si="2195"/>
        <v>0</v>
      </c>
      <c r="DE1963" s="153">
        <f t="shared" si="2196"/>
        <v>0</v>
      </c>
      <c r="DF1963" s="158">
        <f t="shared" si="2197"/>
        <v>-4.7000000000000002E-3</v>
      </c>
      <c r="DG1963" s="159">
        <f t="shared" si="2209"/>
        <v>-1.1703000000000001</v>
      </c>
      <c r="DH1963" s="158">
        <f t="shared" si="2198"/>
        <v>3.1999999999999997E-3</v>
      </c>
      <c r="DI1963" s="159">
        <f t="shared" si="2210"/>
        <v>0.79679999999999995</v>
      </c>
      <c r="DJ1963" s="158">
        <f t="shared" si="2199"/>
        <v>-2.7000000000000001E-3</v>
      </c>
      <c r="DK1963" s="159">
        <f t="shared" si="2211"/>
        <v>-0.67230000000000001</v>
      </c>
      <c r="DL1963" s="158">
        <f t="shared" si="2200"/>
        <v>1.1999999999999999E-3</v>
      </c>
      <c r="DM1963" s="159">
        <f t="shared" si="2212"/>
        <v>0.29879999999999995</v>
      </c>
      <c r="DN1963" s="158">
        <f t="shared" si="2201"/>
        <v>1.46E-2</v>
      </c>
      <c r="DO1963" s="159">
        <f t="shared" si="2213"/>
        <v>3.6354000000000002</v>
      </c>
      <c r="DP1963" s="158">
        <f t="shared" si="2202"/>
        <v>-1.2999999999999999E-2</v>
      </c>
      <c r="DQ1963" s="159">
        <f t="shared" si="2214"/>
        <v>-3.2369999999999997</v>
      </c>
      <c r="DR1963" s="158">
        <f t="shared" si="2203"/>
        <v>-6.7000000000000002E-3</v>
      </c>
      <c r="DS1963" s="159">
        <f t="shared" si="2215"/>
        <v>-1.6683000000000001</v>
      </c>
      <c r="DT1963" s="158">
        <f t="shared" si="2204"/>
        <v>-1.2999999999999999E-2</v>
      </c>
      <c r="DU1963" s="159">
        <f t="shared" si="2216"/>
        <v>-3.2369999999999997</v>
      </c>
      <c r="DV1963" s="158">
        <f t="shared" si="2205"/>
        <v>-6.7000000000000002E-3</v>
      </c>
      <c r="DW1963" s="160">
        <f t="shared" si="2217"/>
        <v>-1.6683000000000001</v>
      </c>
    </row>
    <row r="1964" spans="1:127" ht="24.95" customHeight="1" x14ac:dyDescent="0.2">
      <c r="A1964" s="272">
        <v>1955</v>
      </c>
      <c r="B1964" s="336"/>
      <c r="C1964" s="332"/>
      <c r="D1964" s="333"/>
      <c r="E1964" s="334"/>
      <c r="F1964" s="335"/>
      <c r="G1964" s="334"/>
      <c r="H1964" s="371"/>
      <c r="I1964" s="334"/>
      <c r="J1964" s="334"/>
      <c r="K1964" s="334"/>
      <c r="L1964" s="334"/>
      <c r="M1964" s="334"/>
      <c r="N1964" s="334"/>
      <c r="O1964" s="337"/>
      <c r="P1964" s="337"/>
      <c r="Q1964" s="338" t="str">
        <f t="shared" si="2168"/>
        <v xml:space="preserve"> </v>
      </c>
      <c r="R1964" s="339" t="str">
        <f t="shared" si="2169"/>
        <v/>
      </c>
      <c r="S1964" s="340" t="str">
        <f t="shared" si="2222"/>
        <v/>
      </c>
      <c r="T1964" s="341" t="str">
        <f t="shared" si="2170"/>
        <v/>
      </c>
      <c r="U1964" s="341" t="str">
        <f t="shared" si="2171"/>
        <v/>
      </c>
      <c r="V1964" s="341" t="str">
        <f t="shared" si="2172"/>
        <v/>
      </c>
      <c r="W1964" s="341" t="str">
        <f t="shared" si="2173"/>
        <v/>
      </c>
      <c r="X1964" s="340" t="str">
        <f t="shared" si="2223"/>
        <v/>
      </c>
      <c r="Y1964" s="342" t="str">
        <f t="shared" si="2224"/>
        <v/>
      </c>
      <c r="Z1964" s="343" t="str">
        <f t="shared" si="2225"/>
        <v/>
      </c>
      <c r="AA1964" s="344" t="str">
        <f t="shared" si="2226"/>
        <v/>
      </c>
      <c r="AB1964" s="345" t="str">
        <f t="shared" si="2174"/>
        <v/>
      </c>
      <c r="AC1964" s="346" t="str">
        <f t="shared" si="2175"/>
        <v/>
      </c>
      <c r="AD1964" s="346" t="str">
        <f t="shared" si="2176"/>
        <v/>
      </c>
      <c r="AE1964" s="344" t="str">
        <f t="shared" si="2227"/>
        <v/>
      </c>
      <c r="AF1964" s="346" t="str">
        <f t="shared" si="2177"/>
        <v/>
      </c>
      <c r="AG1964" s="344" t="str">
        <f t="shared" si="2228"/>
        <v/>
      </c>
      <c r="AH1964" s="344" t="str">
        <f t="shared" si="2229"/>
        <v/>
      </c>
      <c r="AI1964" s="344" t="str">
        <f t="shared" si="2230"/>
        <v/>
      </c>
      <c r="AJ1964" s="346" t="str">
        <f t="shared" si="2231"/>
        <v/>
      </c>
      <c r="AK1964" s="346" t="str">
        <f t="shared" si="2232"/>
        <v/>
      </c>
      <c r="AL1964" s="347" t="str">
        <f t="shared" si="2233"/>
        <v/>
      </c>
      <c r="AM1964" s="141"/>
      <c r="AN1964" s="141"/>
      <c r="AO1964" s="142"/>
      <c r="AP1964" s="58">
        <f t="shared" si="2178"/>
        <v>0</v>
      </c>
      <c r="AQ1964" s="318">
        <f>SUM(AP$10:AP1964)</f>
        <v>0</v>
      </c>
      <c r="AR1964" s="143">
        <f t="shared" si="2236"/>
        <v>0.1</v>
      </c>
      <c r="AS1964" s="144" t="str">
        <f t="shared" si="2179"/>
        <v/>
      </c>
      <c r="AT1964" s="144" t="str">
        <f t="shared" si="2206"/>
        <v/>
      </c>
      <c r="AU1964" s="145"/>
      <c r="AV1964" s="58">
        <f t="shared" si="2237"/>
        <v>0</v>
      </c>
      <c r="AW1964" s="318">
        <f>SUM(AV$10:AV1964)</f>
        <v>0</v>
      </c>
      <c r="AX1964" s="319">
        <f t="shared" si="2238"/>
        <v>0.1</v>
      </c>
      <c r="AY1964" s="144" t="str">
        <f t="shared" si="2220"/>
        <v/>
      </c>
      <c r="AZ1964" s="144" t="str">
        <f t="shared" si="2221"/>
        <v/>
      </c>
      <c r="BA1964" s="144"/>
      <c r="BB1964" s="146" t="str">
        <f t="shared" si="2180"/>
        <v/>
      </c>
      <c r="BC1964" s="66" t="str">
        <f t="shared" si="2219"/>
        <v/>
      </c>
      <c r="BD1964" s="195" t="str">
        <f t="shared" si="2181"/>
        <v/>
      </c>
      <c r="BG1964" s="286" t="str">
        <f t="shared" si="2182"/>
        <v/>
      </c>
      <c r="BY1964" s="211" t="str">
        <f t="shared" si="2183"/>
        <v/>
      </c>
      <c r="BZ1964" s="150" t="str">
        <f t="shared" si="2184"/>
        <v/>
      </c>
      <c r="CB1964" s="54" t="str">
        <f t="shared" si="2218"/>
        <v/>
      </c>
      <c r="CD1964" s="54" t="str">
        <f t="shared" si="2185"/>
        <v/>
      </c>
      <c r="CF1964" s="54" t="str">
        <f t="shared" si="2186"/>
        <v/>
      </c>
      <c r="CH1964" s="150" t="str">
        <f t="shared" si="2187"/>
        <v/>
      </c>
      <c r="CI1964" s="290"/>
      <c r="CJ1964" s="150" t="str">
        <f t="shared" si="2188"/>
        <v/>
      </c>
      <c r="CK1964" s="290"/>
      <c r="CL1964" s="54" t="str">
        <f t="shared" si="2207"/>
        <v/>
      </c>
      <c r="CM1964" s="290"/>
      <c r="CN1964" s="150" t="str">
        <f t="shared" si="2189"/>
        <v/>
      </c>
      <c r="CO1964" s="290"/>
      <c r="CP1964" s="150" t="str">
        <f t="shared" si="2190"/>
        <v/>
      </c>
      <c r="CQ1964" s="290"/>
      <c r="CR1964" s="150" t="str">
        <f t="shared" si="2191"/>
        <v/>
      </c>
      <c r="CS1964" s="290"/>
      <c r="CT1964" s="150" t="str">
        <f t="shared" si="2192"/>
        <v/>
      </c>
      <c r="CU1964" s="150"/>
      <c r="CV1964" s="150" t="str">
        <f t="shared" si="2193"/>
        <v/>
      </c>
      <c r="CW1964" s="94"/>
      <c r="CX1964" s="151" t="str">
        <f t="shared" si="2234"/>
        <v/>
      </c>
      <c r="CY1964" s="151" t="str">
        <f t="shared" si="2235"/>
        <v/>
      </c>
      <c r="CZ1964" s="152"/>
      <c r="DA1964" s="373" t="str">
        <f t="shared" si="2208"/>
        <v/>
      </c>
      <c r="DC1964" s="153">
        <f t="shared" si="2194"/>
        <v>0</v>
      </c>
      <c r="DD1964" s="153">
        <f t="shared" si="2195"/>
        <v>0</v>
      </c>
      <c r="DE1964" s="153">
        <f t="shared" si="2196"/>
        <v>0</v>
      </c>
      <c r="DF1964" s="158">
        <f t="shared" si="2197"/>
        <v>-4.7000000000000002E-3</v>
      </c>
      <c r="DG1964" s="159">
        <f t="shared" si="2209"/>
        <v>-1.1703000000000001</v>
      </c>
      <c r="DH1964" s="158">
        <f t="shared" si="2198"/>
        <v>3.1999999999999997E-3</v>
      </c>
      <c r="DI1964" s="159">
        <f t="shared" si="2210"/>
        <v>0.79679999999999995</v>
      </c>
      <c r="DJ1964" s="158">
        <f t="shared" si="2199"/>
        <v>-2.7000000000000001E-3</v>
      </c>
      <c r="DK1964" s="159">
        <f t="shared" si="2211"/>
        <v>-0.67230000000000001</v>
      </c>
      <c r="DL1964" s="158">
        <f t="shared" si="2200"/>
        <v>1.1999999999999999E-3</v>
      </c>
      <c r="DM1964" s="159">
        <f t="shared" si="2212"/>
        <v>0.29879999999999995</v>
      </c>
      <c r="DN1964" s="158">
        <f t="shared" si="2201"/>
        <v>1.46E-2</v>
      </c>
      <c r="DO1964" s="159">
        <f t="shared" si="2213"/>
        <v>3.6354000000000002</v>
      </c>
      <c r="DP1964" s="158">
        <f t="shared" si="2202"/>
        <v>-1.2999999999999999E-2</v>
      </c>
      <c r="DQ1964" s="159">
        <f t="shared" si="2214"/>
        <v>-3.2369999999999997</v>
      </c>
      <c r="DR1964" s="158">
        <f t="shared" si="2203"/>
        <v>-6.7000000000000002E-3</v>
      </c>
      <c r="DS1964" s="159">
        <f t="shared" si="2215"/>
        <v>-1.6683000000000001</v>
      </c>
      <c r="DT1964" s="158">
        <f t="shared" si="2204"/>
        <v>-1.2999999999999999E-2</v>
      </c>
      <c r="DU1964" s="159">
        <f t="shared" si="2216"/>
        <v>-3.2369999999999997</v>
      </c>
      <c r="DV1964" s="158">
        <f t="shared" si="2205"/>
        <v>-6.7000000000000002E-3</v>
      </c>
      <c r="DW1964" s="160">
        <f t="shared" si="2217"/>
        <v>-1.6683000000000001</v>
      </c>
    </row>
    <row r="1965" spans="1:127" ht="24.95" customHeight="1" x14ac:dyDescent="0.2">
      <c r="A1965" s="272">
        <v>1956</v>
      </c>
      <c r="B1965" s="336"/>
      <c r="C1965" s="332"/>
      <c r="D1965" s="333"/>
      <c r="E1965" s="334"/>
      <c r="F1965" s="335"/>
      <c r="G1965" s="334"/>
      <c r="H1965" s="371"/>
      <c r="I1965" s="334"/>
      <c r="J1965" s="334"/>
      <c r="K1965" s="334"/>
      <c r="L1965" s="334"/>
      <c r="M1965" s="334"/>
      <c r="N1965" s="334"/>
      <c r="O1965" s="337"/>
      <c r="P1965" s="337"/>
      <c r="Q1965" s="338" t="str">
        <f t="shared" si="2168"/>
        <v xml:space="preserve"> </v>
      </c>
      <c r="R1965" s="339" t="str">
        <f t="shared" si="2169"/>
        <v/>
      </c>
      <c r="S1965" s="340" t="str">
        <f t="shared" si="2222"/>
        <v/>
      </c>
      <c r="T1965" s="341" t="str">
        <f t="shared" si="2170"/>
        <v/>
      </c>
      <c r="U1965" s="341" t="str">
        <f t="shared" si="2171"/>
        <v/>
      </c>
      <c r="V1965" s="341" t="str">
        <f t="shared" si="2172"/>
        <v/>
      </c>
      <c r="W1965" s="341" t="str">
        <f t="shared" si="2173"/>
        <v/>
      </c>
      <c r="X1965" s="340" t="str">
        <f t="shared" si="2223"/>
        <v/>
      </c>
      <c r="Y1965" s="342" t="str">
        <f t="shared" si="2224"/>
        <v/>
      </c>
      <c r="Z1965" s="343" t="str">
        <f t="shared" si="2225"/>
        <v/>
      </c>
      <c r="AA1965" s="344" t="str">
        <f t="shared" si="2226"/>
        <v/>
      </c>
      <c r="AB1965" s="345" t="str">
        <f t="shared" si="2174"/>
        <v/>
      </c>
      <c r="AC1965" s="346" t="str">
        <f t="shared" si="2175"/>
        <v/>
      </c>
      <c r="AD1965" s="346" t="str">
        <f t="shared" si="2176"/>
        <v/>
      </c>
      <c r="AE1965" s="344" t="str">
        <f t="shared" si="2227"/>
        <v/>
      </c>
      <c r="AF1965" s="346" t="str">
        <f t="shared" si="2177"/>
        <v/>
      </c>
      <c r="AG1965" s="344" t="str">
        <f t="shared" si="2228"/>
        <v/>
      </c>
      <c r="AH1965" s="344" t="str">
        <f t="shared" si="2229"/>
        <v/>
      </c>
      <c r="AI1965" s="344" t="str">
        <f t="shared" si="2230"/>
        <v/>
      </c>
      <c r="AJ1965" s="346" t="str">
        <f t="shared" si="2231"/>
        <v/>
      </c>
      <c r="AK1965" s="346" t="str">
        <f t="shared" si="2232"/>
        <v/>
      </c>
      <c r="AL1965" s="347" t="str">
        <f t="shared" si="2233"/>
        <v/>
      </c>
      <c r="AM1965" s="141"/>
      <c r="AN1965" s="141"/>
      <c r="AO1965" s="142"/>
      <c r="AP1965" s="58">
        <f t="shared" si="2178"/>
        <v>0</v>
      </c>
      <c r="AQ1965" s="318">
        <f>SUM(AP$10:AP1965)</f>
        <v>0</v>
      </c>
      <c r="AR1965" s="143">
        <f t="shared" si="2236"/>
        <v>0.1</v>
      </c>
      <c r="AS1965" s="144" t="str">
        <f t="shared" si="2179"/>
        <v/>
      </c>
      <c r="AT1965" s="144" t="str">
        <f t="shared" si="2206"/>
        <v/>
      </c>
      <c r="AU1965" s="145"/>
      <c r="AV1965" s="58">
        <f t="shared" si="2237"/>
        <v>0</v>
      </c>
      <c r="AW1965" s="318">
        <f>SUM(AV$10:AV1965)</f>
        <v>0</v>
      </c>
      <c r="AX1965" s="319">
        <f t="shared" si="2238"/>
        <v>0.1</v>
      </c>
      <c r="AY1965" s="144" t="str">
        <f t="shared" si="2220"/>
        <v/>
      </c>
      <c r="AZ1965" s="144" t="str">
        <f t="shared" si="2221"/>
        <v/>
      </c>
      <c r="BA1965" s="144"/>
      <c r="BB1965" s="146" t="str">
        <f t="shared" si="2180"/>
        <v/>
      </c>
      <c r="BC1965" s="66" t="str">
        <f t="shared" si="2219"/>
        <v/>
      </c>
      <c r="BD1965" s="195" t="str">
        <f t="shared" si="2181"/>
        <v/>
      </c>
      <c r="BG1965" s="286" t="str">
        <f t="shared" si="2182"/>
        <v/>
      </c>
      <c r="BY1965" s="211" t="str">
        <f t="shared" si="2183"/>
        <v/>
      </c>
      <c r="BZ1965" s="150" t="str">
        <f t="shared" si="2184"/>
        <v/>
      </c>
      <c r="CB1965" s="54" t="str">
        <f t="shared" si="2218"/>
        <v/>
      </c>
      <c r="CD1965" s="54" t="str">
        <f t="shared" si="2185"/>
        <v/>
      </c>
      <c r="CF1965" s="54" t="str">
        <f t="shared" si="2186"/>
        <v/>
      </c>
      <c r="CH1965" s="150" t="str">
        <f t="shared" si="2187"/>
        <v/>
      </c>
      <c r="CI1965" s="290"/>
      <c r="CJ1965" s="150" t="str">
        <f t="shared" si="2188"/>
        <v/>
      </c>
      <c r="CK1965" s="290"/>
      <c r="CL1965" s="54" t="str">
        <f t="shared" si="2207"/>
        <v/>
      </c>
      <c r="CM1965" s="290"/>
      <c r="CN1965" s="150" t="str">
        <f t="shared" si="2189"/>
        <v/>
      </c>
      <c r="CO1965" s="290"/>
      <c r="CP1965" s="150" t="str">
        <f t="shared" si="2190"/>
        <v/>
      </c>
      <c r="CQ1965" s="290"/>
      <c r="CR1965" s="150" t="str">
        <f t="shared" si="2191"/>
        <v/>
      </c>
      <c r="CS1965" s="290"/>
      <c r="CT1965" s="150" t="str">
        <f t="shared" si="2192"/>
        <v/>
      </c>
      <c r="CU1965" s="150"/>
      <c r="CV1965" s="150" t="str">
        <f t="shared" si="2193"/>
        <v/>
      </c>
      <c r="CW1965" s="94"/>
      <c r="CX1965" s="151" t="str">
        <f t="shared" si="2234"/>
        <v/>
      </c>
      <c r="CY1965" s="151" t="str">
        <f t="shared" si="2235"/>
        <v/>
      </c>
      <c r="CZ1965" s="152"/>
      <c r="DA1965" s="373" t="str">
        <f t="shared" si="2208"/>
        <v/>
      </c>
      <c r="DC1965" s="153">
        <f t="shared" si="2194"/>
        <v>0</v>
      </c>
      <c r="DD1965" s="153">
        <f t="shared" si="2195"/>
        <v>0</v>
      </c>
      <c r="DE1965" s="153">
        <f t="shared" si="2196"/>
        <v>0</v>
      </c>
      <c r="DF1965" s="158">
        <f t="shared" si="2197"/>
        <v>-4.7000000000000002E-3</v>
      </c>
      <c r="DG1965" s="159">
        <f t="shared" si="2209"/>
        <v>-1.1703000000000001</v>
      </c>
      <c r="DH1965" s="158">
        <f t="shared" si="2198"/>
        <v>3.1999999999999997E-3</v>
      </c>
      <c r="DI1965" s="159">
        <f t="shared" si="2210"/>
        <v>0.79679999999999995</v>
      </c>
      <c r="DJ1965" s="158">
        <f t="shared" si="2199"/>
        <v>-2.7000000000000001E-3</v>
      </c>
      <c r="DK1965" s="159">
        <f t="shared" si="2211"/>
        <v>-0.67230000000000001</v>
      </c>
      <c r="DL1965" s="158">
        <f t="shared" si="2200"/>
        <v>1.1999999999999999E-3</v>
      </c>
      <c r="DM1965" s="159">
        <f t="shared" si="2212"/>
        <v>0.29879999999999995</v>
      </c>
      <c r="DN1965" s="158">
        <f t="shared" si="2201"/>
        <v>1.46E-2</v>
      </c>
      <c r="DO1965" s="159">
        <f t="shared" si="2213"/>
        <v>3.6354000000000002</v>
      </c>
      <c r="DP1965" s="158">
        <f t="shared" si="2202"/>
        <v>-1.2999999999999999E-2</v>
      </c>
      <c r="DQ1965" s="159">
        <f t="shared" si="2214"/>
        <v>-3.2369999999999997</v>
      </c>
      <c r="DR1965" s="158">
        <f t="shared" si="2203"/>
        <v>-6.7000000000000002E-3</v>
      </c>
      <c r="DS1965" s="159">
        <f t="shared" si="2215"/>
        <v>-1.6683000000000001</v>
      </c>
      <c r="DT1965" s="158">
        <f t="shared" si="2204"/>
        <v>-1.2999999999999999E-2</v>
      </c>
      <c r="DU1965" s="159">
        <f t="shared" si="2216"/>
        <v>-3.2369999999999997</v>
      </c>
      <c r="DV1965" s="158">
        <f t="shared" si="2205"/>
        <v>-6.7000000000000002E-3</v>
      </c>
      <c r="DW1965" s="160">
        <f t="shared" si="2217"/>
        <v>-1.6683000000000001</v>
      </c>
    </row>
    <row r="1966" spans="1:127" ht="24.95" customHeight="1" x14ac:dyDescent="0.2">
      <c r="A1966" s="272">
        <v>1957</v>
      </c>
      <c r="B1966" s="336"/>
      <c r="C1966" s="332"/>
      <c r="D1966" s="333"/>
      <c r="E1966" s="334"/>
      <c r="F1966" s="335"/>
      <c r="G1966" s="334"/>
      <c r="H1966" s="371"/>
      <c r="I1966" s="334"/>
      <c r="J1966" s="334"/>
      <c r="K1966" s="334"/>
      <c r="L1966" s="334"/>
      <c r="M1966" s="334"/>
      <c r="N1966" s="334"/>
      <c r="O1966" s="337"/>
      <c r="P1966" s="337"/>
      <c r="Q1966" s="338" t="str">
        <f t="shared" si="2168"/>
        <v xml:space="preserve"> </v>
      </c>
      <c r="R1966" s="339" t="str">
        <f t="shared" si="2169"/>
        <v/>
      </c>
      <c r="S1966" s="340" t="str">
        <f t="shared" si="2222"/>
        <v/>
      </c>
      <c r="T1966" s="341" t="str">
        <f t="shared" si="2170"/>
        <v/>
      </c>
      <c r="U1966" s="341" t="str">
        <f t="shared" si="2171"/>
        <v/>
      </c>
      <c r="V1966" s="341" t="str">
        <f t="shared" si="2172"/>
        <v/>
      </c>
      <c r="W1966" s="341" t="str">
        <f t="shared" si="2173"/>
        <v/>
      </c>
      <c r="X1966" s="340" t="str">
        <f t="shared" si="2223"/>
        <v/>
      </c>
      <c r="Y1966" s="342" t="str">
        <f t="shared" si="2224"/>
        <v/>
      </c>
      <c r="Z1966" s="343" t="str">
        <f t="shared" si="2225"/>
        <v/>
      </c>
      <c r="AA1966" s="344" t="str">
        <f t="shared" si="2226"/>
        <v/>
      </c>
      <c r="AB1966" s="345" t="str">
        <f t="shared" si="2174"/>
        <v/>
      </c>
      <c r="AC1966" s="346" t="str">
        <f t="shared" si="2175"/>
        <v/>
      </c>
      <c r="AD1966" s="346" t="str">
        <f t="shared" si="2176"/>
        <v/>
      </c>
      <c r="AE1966" s="344" t="str">
        <f t="shared" si="2227"/>
        <v/>
      </c>
      <c r="AF1966" s="346" t="str">
        <f t="shared" si="2177"/>
        <v/>
      </c>
      <c r="AG1966" s="344" t="str">
        <f t="shared" si="2228"/>
        <v/>
      </c>
      <c r="AH1966" s="344" t="str">
        <f t="shared" si="2229"/>
        <v/>
      </c>
      <c r="AI1966" s="344" t="str">
        <f t="shared" si="2230"/>
        <v/>
      </c>
      <c r="AJ1966" s="346" t="str">
        <f t="shared" si="2231"/>
        <v/>
      </c>
      <c r="AK1966" s="346" t="str">
        <f t="shared" si="2232"/>
        <v/>
      </c>
      <c r="AL1966" s="347" t="str">
        <f t="shared" si="2233"/>
        <v/>
      </c>
      <c r="AM1966" s="141"/>
      <c r="AN1966" s="141"/>
      <c r="AO1966" s="142"/>
      <c r="AP1966" s="58">
        <f t="shared" si="2178"/>
        <v>0</v>
      </c>
      <c r="AQ1966" s="318">
        <f>SUM(AP$10:AP1966)</f>
        <v>0</v>
      </c>
      <c r="AR1966" s="143">
        <f t="shared" si="2236"/>
        <v>0.1</v>
      </c>
      <c r="AS1966" s="144" t="str">
        <f t="shared" si="2179"/>
        <v/>
      </c>
      <c r="AT1966" s="144" t="str">
        <f t="shared" si="2206"/>
        <v/>
      </c>
      <c r="AU1966" s="145"/>
      <c r="AV1966" s="58">
        <f t="shared" si="2237"/>
        <v>0</v>
      </c>
      <c r="AW1966" s="318">
        <f>SUM(AV$10:AV1966)</f>
        <v>0</v>
      </c>
      <c r="AX1966" s="319">
        <f t="shared" si="2238"/>
        <v>0.1</v>
      </c>
      <c r="AY1966" s="144" t="str">
        <f t="shared" si="2220"/>
        <v/>
      </c>
      <c r="AZ1966" s="144" t="str">
        <f t="shared" si="2221"/>
        <v/>
      </c>
      <c r="BA1966" s="144"/>
      <c r="BB1966" s="146" t="str">
        <f t="shared" si="2180"/>
        <v/>
      </c>
      <c r="BC1966" s="66" t="str">
        <f t="shared" si="2219"/>
        <v/>
      </c>
      <c r="BD1966" s="195" t="str">
        <f t="shared" si="2181"/>
        <v/>
      </c>
      <c r="BG1966" s="286" t="str">
        <f t="shared" si="2182"/>
        <v/>
      </c>
      <c r="BY1966" s="211" t="str">
        <f t="shared" si="2183"/>
        <v/>
      </c>
      <c r="BZ1966" s="150" t="str">
        <f t="shared" si="2184"/>
        <v/>
      </c>
      <c r="CB1966" s="54" t="str">
        <f t="shared" si="2218"/>
        <v/>
      </c>
      <c r="CD1966" s="54" t="str">
        <f t="shared" si="2185"/>
        <v/>
      </c>
      <c r="CF1966" s="54" t="str">
        <f t="shared" si="2186"/>
        <v/>
      </c>
      <c r="CH1966" s="150" t="str">
        <f t="shared" si="2187"/>
        <v/>
      </c>
      <c r="CI1966" s="290"/>
      <c r="CJ1966" s="150" t="str">
        <f t="shared" si="2188"/>
        <v/>
      </c>
      <c r="CK1966" s="290"/>
      <c r="CL1966" s="54" t="str">
        <f t="shared" si="2207"/>
        <v/>
      </c>
      <c r="CM1966" s="290"/>
      <c r="CN1966" s="150" t="str">
        <f t="shared" si="2189"/>
        <v/>
      </c>
      <c r="CO1966" s="290"/>
      <c r="CP1966" s="150" t="str">
        <f t="shared" si="2190"/>
        <v/>
      </c>
      <c r="CQ1966" s="290"/>
      <c r="CR1966" s="150" t="str">
        <f t="shared" si="2191"/>
        <v/>
      </c>
      <c r="CS1966" s="290"/>
      <c r="CT1966" s="150" t="str">
        <f t="shared" si="2192"/>
        <v/>
      </c>
      <c r="CU1966" s="150"/>
      <c r="CV1966" s="150" t="str">
        <f t="shared" si="2193"/>
        <v/>
      </c>
      <c r="CW1966" s="94"/>
      <c r="CX1966" s="151" t="str">
        <f t="shared" si="2234"/>
        <v/>
      </c>
      <c r="CY1966" s="151" t="str">
        <f t="shared" si="2235"/>
        <v/>
      </c>
      <c r="CZ1966" s="152"/>
      <c r="DA1966" s="373" t="str">
        <f t="shared" si="2208"/>
        <v/>
      </c>
      <c r="DC1966" s="153">
        <f t="shared" si="2194"/>
        <v>0</v>
      </c>
      <c r="DD1966" s="153">
        <f t="shared" si="2195"/>
        <v>0</v>
      </c>
      <c r="DE1966" s="153">
        <f t="shared" si="2196"/>
        <v>0</v>
      </c>
      <c r="DF1966" s="158">
        <f t="shared" si="2197"/>
        <v>-4.7000000000000002E-3</v>
      </c>
      <c r="DG1966" s="159">
        <f t="shared" si="2209"/>
        <v>-1.1703000000000001</v>
      </c>
      <c r="DH1966" s="158">
        <f t="shared" si="2198"/>
        <v>3.1999999999999997E-3</v>
      </c>
      <c r="DI1966" s="159">
        <f t="shared" si="2210"/>
        <v>0.79679999999999995</v>
      </c>
      <c r="DJ1966" s="158">
        <f t="shared" si="2199"/>
        <v>-2.7000000000000001E-3</v>
      </c>
      <c r="DK1966" s="159">
        <f t="shared" si="2211"/>
        <v>-0.67230000000000001</v>
      </c>
      <c r="DL1966" s="158">
        <f t="shared" si="2200"/>
        <v>1.1999999999999999E-3</v>
      </c>
      <c r="DM1966" s="159">
        <f t="shared" si="2212"/>
        <v>0.29879999999999995</v>
      </c>
      <c r="DN1966" s="158">
        <f t="shared" si="2201"/>
        <v>1.46E-2</v>
      </c>
      <c r="DO1966" s="159">
        <f t="shared" si="2213"/>
        <v>3.6354000000000002</v>
      </c>
      <c r="DP1966" s="158">
        <f t="shared" si="2202"/>
        <v>-1.2999999999999999E-2</v>
      </c>
      <c r="DQ1966" s="159">
        <f t="shared" si="2214"/>
        <v>-3.2369999999999997</v>
      </c>
      <c r="DR1966" s="158">
        <f t="shared" si="2203"/>
        <v>-6.7000000000000002E-3</v>
      </c>
      <c r="DS1966" s="159">
        <f t="shared" si="2215"/>
        <v>-1.6683000000000001</v>
      </c>
      <c r="DT1966" s="158">
        <f t="shared" si="2204"/>
        <v>-1.2999999999999999E-2</v>
      </c>
      <c r="DU1966" s="159">
        <f t="shared" si="2216"/>
        <v>-3.2369999999999997</v>
      </c>
      <c r="DV1966" s="158">
        <f t="shared" si="2205"/>
        <v>-6.7000000000000002E-3</v>
      </c>
      <c r="DW1966" s="160">
        <f t="shared" si="2217"/>
        <v>-1.6683000000000001</v>
      </c>
    </row>
    <row r="1967" spans="1:127" ht="24.95" customHeight="1" x14ac:dyDescent="0.2">
      <c r="A1967" s="272">
        <v>1958</v>
      </c>
      <c r="B1967" s="336"/>
      <c r="C1967" s="332"/>
      <c r="D1967" s="333"/>
      <c r="E1967" s="334"/>
      <c r="F1967" s="335"/>
      <c r="G1967" s="334"/>
      <c r="H1967" s="371"/>
      <c r="I1967" s="334"/>
      <c r="J1967" s="334"/>
      <c r="K1967" s="334"/>
      <c r="L1967" s="334"/>
      <c r="M1967" s="334"/>
      <c r="N1967" s="334"/>
      <c r="O1967" s="337"/>
      <c r="P1967" s="337"/>
      <c r="Q1967" s="338" t="str">
        <f t="shared" si="2168"/>
        <v xml:space="preserve"> </v>
      </c>
      <c r="R1967" s="339" t="str">
        <f t="shared" si="2169"/>
        <v/>
      </c>
      <c r="S1967" s="340" t="str">
        <f t="shared" si="2222"/>
        <v/>
      </c>
      <c r="T1967" s="341" t="str">
        <f t="shared" si="2170"/>
        <v/>
      </c>
      <c r="U1967" s="341" t="str">
        <f t="shared" si="2171"/>
        <v/>
      </c>
      <c r="V1967" s="341" t="str">
        <f t="shared" si="2172"/>
        <v/>
      </c>
      <c r="W1967" s="341" t="str">
        <f t="shared" si="2173"/>
        <v/>
      </c>
      <c r="X1967" s="340" t="str">
        <f t="shared" si="2223"/>
        <v/>
      </c>
      <c r="Y1967" s="342" t="str">
        <f t="shared" si="2224"/>
        <v/>
      </c>
      <c r="Z1967" s="343" t="str">
        <f t="shared" si="2225"/>
        <v/>
      </c>
      <c r="AA1967" s="344" t="str">
        <f t="shared" si="2226"/>
        <v/>
      </c>
      <c r="AB1967" s="345" t="str">
        <f t="shared" si="2174"/>
        <v/>
      </c>
      <c r="AC1967" s="346" t="str">
        <f t="shared" si="2175"/>
        <v/>
      </c>
      <c r="AD1967" s="346" t="str">
        <f t="shared" si="2176"/>
        <v/>
      </c>
      <c r="AE1967" s="344" t="str">
        <f t="shared" si="2227"/>
        <v/>
      </c>
      <c r="AF1967" s="346" t="str">
        <f t="shared" si="2177"/>
        <v/>
      </c>
      <c r="AG1967" s="344" t="str">
        <f t="shared" si="2228"/>
        <v/>
      </c>
      <c r="AH1967" s="344" t="str">
        <f t="shared" si="2229"/>
        <v/>
      </c>
      <c r="AI1967" s="344" t="str">
        <f t="shared" si="2230"/>
        <v/>
      </c>
      <c r="AJ1967" s="346" t="str">
        <f t="shared" si="2231"/>
        <v/>
      </c>
      <c r="AK1967" s="346" t="str">
        <f t="shared" si="2232"/>
        <v/>
      </c>
      <c r="AL1967" s="347" t="str">
        <f t="shared" si="2233"/>
        <v/>
      </c>
      <c r="AM1967" s="141"/>
      <c r="AN1967" s="141"/>
      <c r="AO1967" s="142"/>
      <c r="AP1967" s="58">
        <f t="shared" si="2178"/>
        <v>0</v>
      </c>
      <c r="AQ1967" s="318">
        <f>SUM(AP$10:AP1967)</f>
        <v>0</v>
      </c>
      <c r="AR1967" s="143">
        <f t="shared" si="2236"/>
        <v>0.1</v>
      </c>
      <c r="AS1967" s="144" t="str">
        <f t="shared" si="2179"/>
        <v/>
      </c>
      <c r="AT1967" s="144" t="str">
        <f t="shared" si="2206"/>
        <v/>
      </c>
      <c r="AU1967" s="145"/>
      <c r="AV1967" s="58">
        <f t="shared" si="2237"/>
        <v>0</v>
      </c>
      <c r="AW1967" s="318">
        <f>SUM(AV$10:AV1967)</f>
        <v>0</v>
      </c>
      <c r="AX1967" s="319">
        <f t="shared" si="2238"/>
        <v>0.1</v>
      </c>
      <c r="AY1967" s="144" t="str">
        <f t="shared" si="2220"/>
        <v/>
      </c>
      <c r="AZ1967" s="144" t="str">
        <f t="shared" si="2221"/>
        <v/>
      </c>
      <c r="BA1967" s="144"/>
      <c r="BB1967" s="146" t="str">
        <f t="shared" si="2180"/>
        <v/>
      </c>
      <c r="BC1967" s="66" t="str">
        <f t="shared" si="2219"/>
        <v/>
      </c>
      <c r="BD1967" s="195" t="str">
        <f t="shared" si="2181"/>
        <v/>
      </c>
      <c r="BG1967" s="286" t="str">
        <f t="shared" si="2182"/>
        <v/>
      </c>
      <c r="BY1967" s="211" t="str">
        <f t="shared" si="2183"/>
        <v/>
      </c>
      <c r="BZ1967" s="150" t="str">
        <f t="shared" si="2184"/>
        <v/>
      </c>
      <c r="CB1967" s="54" t="str">
        <f t="shared" si="2218"/>
        <v/>
      </c>
      <c r="CD1967" s="54" t="str">
        <f t="shared" si="2185"/>
        <v/>
      </c>
      <c r="CF1967" s="54" t="str">
        <f t="shared" si="2186"/>
        <v/>
      </c>
      <c r="CH1967" s="150" t="str">
        <f t="shared" si="2187"/>
        <v/>
      </c>
      <c r="CI1967" s="290"/>
      <c r="CJ1967" s="150" t="str">
        <f t="shared" si="2188"/>
        <v/>
      </c>
      <c r="CK1967" s="290"/>
      <c r="CL1967" s="54" t="str">
        <f t="shared" si="2207"/>
        <v/>
      </c>
      <c r="CM1967" s="290"/>
      <c r="CN1967" s="150" t="str">
        <f t="shared" si="2189"/>
        <v/>
      </c>
      <c r="CO1967" s="290"/>
      <c r="CP1967" s="150" t="str">
        <f t="shared" si="2190"/>
        <v/>
      </c>
      <c r="CQ1967" s="290"/>
      <c r="CR1967" s="150" t="str">
        <f t="shared" si="2191"/>
        <v/>
      </c>
      <c r="CS1967" s="290"/>
      <c r="CT1967" s="150" t="str">
        <f t="shared" si="2192"/>
        <v/>
      </c>
      <c r="CU1967" s="150"/>
      <c r="CV1967" s="150" t="str">
        <f t="shared" si="2193"/>
        <v/>
      </c>
      <c r="CW1967" s="94"/>
      <c r="CX1967" s="151" t="str">
        <f t="shared" si="2234"/>
        <v/>
      </c>
      <c r="CY1967" s="151" t="str">
        <f t="shared" si="2235"/>
        <v/>
      </c>
      <c r="CZ1967" s="152"/>
      <c r="DA1967" s="373" t="str">
        <f t="shared" si="2208"/>
        <v/>
      </c>
      <c r="DC1967" s="153">
        <f t="shared" si="2194"/>
        <v>0</v>
      </c>
      <c r="DD1967" s="153">
        <f t="shared" si="2195"/>
        <v>0</v>
      </c>
      <c r="DE1967" s="153">
        <f t="shared" si="2196"/>
        <v>0</v>
      </c>
      <c r="DF1967" s="158">
        <f t="shared" si="2197"/>
        <v>-4.7000000000000002E-3</v>
      </c>
      <c r="DG1967" s="159">
        <f t="shared" si="2209"/>
        <v>-1.1703000000000001</v>
      </c>
      <c r="DH1967" s="158">
        <f t="shared" si="2198"/>
        <v>3.1999999999999997E-3</v>
      </c>
      <c r="DI1967" s="159">
        <f t="shared" si="2210"/>
        <v>0.79679999999999995</v>
      </c>
      <c r="DJ1967" s="158">
        <f t="shared" si="2199"/>
        <v>-2.7000000000000001E-3</v>
      </c>
      <c r="DK1967" s="159">
        <f t="shared" si="2211"/>
        <v>-0.67230000000000001</v>
      </c>
      <c r="DL1967" s="158">
        <f t="shared" si="2200"/>
        <v>1.1999999999999999E-3</v>
      </c>
      <c r="DM1967" s="159">
        <f t="shared" si="2212"/>
        <v>0.29879999999999995</v>
      </c>
      <c r="DN1967" s="158">
        <f t="shared" si="2201"/>
        <v>1.46E-2</v>
      </c>
      <c r="DO1967" s="159">
        <f t="shared" si="2213"/>
        <v>3.6354000000000002</v>
      </c>
      <c r="DP1967" s="158">
        <f t="shared" si="2202"/>
        <v>-1.2999999999999999E-2</v>
      </c>
      <c r="DQ1967" s="159">
        <f t="shared" si="2214"/>
        <v>-3.2369999999999997</v>
      </c>
      <c r="DR1967" s="158">
        <f t="shared" si="2203"/>
        <v>-6.7000000000000002E-3</v>
      </c>
      <c r="DS1967" s="159">
        <f t="shared" si="2215"/>
        <v>-1.6683000000000001</v>
      </c>
      <c r="DT1967" s="158">
        <f t="shared" si="2204"/>
        <v>-1.2999999999999999E-2</v>
      </c>
      <c r="DU1967" s="159">
        <f t="shared" si="2216"/>
        <v>-3.2369999999999997</v>
      </c>
      <c r="DV1967" s="158">
        <f t="shared" si="2205"/>
        <v>-6.7000000000000002E-3</v>
      </c>
      <c r="DW1967" s="160">
        <f t="shared" si="2217"/>
        <v>-1.6683000000000001</v>
      </c>
    </row>
    <row r="1968" spans="1:127" ht="24.95" customHeight="1" x14ac:dyDescent="0.2">
      <c r="A1968" s="272">
        <v>1959</v>
      </c>
      <c r="B1968" s="336"/>
      <c r="C1968" s="332"/>
      <c r="D1968" s="333"/>
      <c r="E1968" s="334"/>
      <c r="F1968" s="335"/>
      <c r="G1968" s="334"/>
      <c r="H1968" s="371"/>
      <c r="I1968" s="334"/>
      <c r="J1968" s="334"/>
      <c r="K1968" s="334"/>
      <c r="L1968" s="334"/>
      <c r="M1968" s="334"/>
      <c r="N1968" s="334"/>
      <c r="O1968" s="337"/>
      <c r="P1968" s="337"/>
      <c r="Q1968" s="338" t="str">
        <f t="shared" si="2168"/>
        <v xml:space="preserve"> </v>
      </c>
      <c r="R1968" s="339" t="str">
        <f t="shared" si="2169"/>
        <v/>
      </c>
      <c r="S1968" s="340" t="str">
        <f t="shared" si="2222"/>
        <v/>
      </c>
      <c r="T1968" s="341" t="str">
        <f t="shared" si="2170"/>
        <v/>
      </c>
      <c r="U1968" s="341" t="str">
        <f t="shared" si="2171"/>
        <v/>
      </c>
      <c r="V1968" s="341" t="str">
        <f t="shared" si="2172"/>
        <v/>
      </c>
      <c r="W1968" s="341" t="str">
        <f t="shared" si="2173"/>
        <v/>
      </c>
      <c r="X1968" s="340" t="str">
        <f t="shared" si="2223"/>
        <v/>
      </c>
      <c r="Y1968" s="342" t="str">
        <f t="shared" si="2224"/>
        <v/>
      </c>
      <c r="Z1968" s="343" t="str">
        <f t="shared" si="2225"/>
        <v/>
      </c>
      <c r="AA1968" s="344" t="str">
        <f t="shared" si="2226"/>
        <v/>
      </c>
      <c r="AB1968" s="345" t="str">
        <f t="shared" si="2174"/>
        <v/>
      </c>
      <c r="AC1968" s="346" t="str">
        <f t="shared" si="2175"/>
        <v/>
      </c>
      <c r="AD1968" s="346" t="str">
        <f t="shared" si="2176"/>
        <v/>
      </c>
      <c r="AE1968" s="344" t="str">
        <f t="shared" si="2227"/>
        <v/>
      </c>
      <c r="AF1968" s="346" t="str">
        <f t="shared" si="2177"/>
        <v/>
      </c>
      <c r="AG1968" s="344" t="str">
        <f t="shared" si="2228"/>
        <v/>
      </c>
      <c r="AH1968" s="344" t="str">
        <f t="shared" si="2229"/>
        <v/>
      </c>
      <c r="AI1968" s="344" t="str">
        <f t="shared" si="2230"/>
        <v/>
      </c>
      <c r="AJ1968" s="346" t="str">
        <f t="shared" si="2231"/>
        <v/>
      </c>
      <c r="AK1968" s="346" t="str">
        <f t="shared" si="2232"/>
        <v/>
      </c>
      <c r="AL1968" s="347" t="str">
        <f t="shared" si="2233"/>
        <v/>
      </c>
      <c r="AM1968" s="141"/>
      <c r="AN1968" s="141"/>
      <c r="AO1968" s="142"/>
      <c r="AP1968" s="58">
        <f t="shared" si="2178"/>
        <v>0</v>
      </c>
      <c r="AQ1968" s="318">
        <f>SUM(AP$10:AP1968)</f>
        <v>0</v>
      </c>
      <c r="AR1968" s="143">
        <f t="shared" si="2236"/>
        <v>0.1</v>
      </c>
      <c r="AS1968" s="144" t="str">
        <f t="shared" si="2179"/>
        <v/>
      </c>
      <c r="AT1968" s="144" t="str">
        <f t="shared" si="2206"/>
        <v/>
      </c>
      <c r="AU1968" s="145"/>
      <c r="AV1968" s="58">
        <f t="shared" si="2237"/>
        <v>0</v>
      </c>
      <c r="AW1968" s="318">
        <f>SUM(AV$10:AV1968)</f>
        <v>0</v>
      </c>
      <c r="AX1968" s="319">
        <f t="shared" si="2238"/>
        <v>0.1</v>
      </c>
      <c r="AY1968" s="144" t="str">
        <f t="shared" si="2220"/>
        <v/>
      </c>
      <c r="AZ1968" s="144" t="str">
        <f t="shared" si="2221"/>
        <v/>
      </c>
      <c r="BA1968" s="144"/>
      <c r="BB1968" s="146" t="str">
        <f t="shared" si="2180"/>
        <v/>
      </c>
      <c r="BC1968" s="66" t="str">
        <f t="shared" si="2219"/>
        <v/>
      </c>
      <c r="BD1968" s="195" t="str">
        <f t="shared" si="2181"/>
        <v/>
      </c>
      <c r="BG1968" s="286" t="str">
        <f t="shared" si="2182"/>
        <v/>
      </c>
      <c r="BY1968" s="211" t="str">
        <f t="shared" si="2183"/>
        <v/>
      </c>
      <c r="BZ1968" s="150" t="str">
        <f t="shared" si="2184"/>
        <v/>
      </c>
      <c r="CB1968" s="54" t="str">
        <f t="shared" si="2218"/>
        <v/>
      </c>
      <c r="CD1968" s="54" t="str">
        <f t="shared" si="2185"/>
        <v/>
      </c>
      <c r="CF1968" s="54" t="str">
        <f t="shared" si="2186"/>
        <v/>
      </c>
      <c r="CH1968" s="150" t="str">
        <f t="shared" si="2187"/>
        <v/>
      </c>
      <c r="CI1968" s="290"/>
      <c r="CJ1968" s="150" t="str">
        <f t="shared" si="2188"/>
        <v/>
      </c>
      <c r="CK1968" s="290"/>
      <c r="CL1968" s="54" t="str">
        <f t="shared" si="2207"/>
        <v/>
      </c>
      <c r="CM1968" s="290"/>
      <c r="CN1968" s="150" t="str">
        <f t="shared" si="2189"/>
        <v/>
      </c>
      <c r="CO1968" s="290"/>
      <c r="CP1968" s="150" t="str">
        <f t="shared" si="2190"/>
        <v/>
      </c>
      <c r="CQ1968" s="290"/>
      <c r="CR1968" s="150" t="str">
        <f t="shared" si="2191"/>
        <v/>
      </c>
      <c r="CS1968" s="290"/>
      <c r="CT1968" s="150" t="str">
        <f t="shared" si="2192"/>
        <v/>
      </c>
      <c r="CU1968" s="150"/>
      <c r="CV1968" s="150" t="str">
        <f t="shared" si="2193"/>
        <v/>
      </c>
      <c r="CW1968" s="94"/>
      <c r="CX1968" s="151" t="str">
        <f t="shared" si="2234"/>
        <v/>
      </c>
      <c r="CY1968" s="151" t="str">
        <f t="shared" si="2235"/>
        <v/>
      </c>
      <c r="CZ1968" s="152"/>
      <c r="DA1968" s="373" t="str">
        <f t="shared" si="2208"/>
        <v/>
      </c>
      <c r="DC1968" s="153">
        <f t="shared" si="2194"/>
        <v>0</v>
      </c>
      <c r="DD1968" s="153">
        <f t="shared" si="2195"/>
        <v>0</v>
      </c>
      <c r="DE1968" s="153">
        <f t="shared" si="2196"/>
        <v>0</v>
      </c>
      <c r="DF1968" s="158">
        <f t="shared" si="2197"/>
        <v>-4.7000000000000002E-3</v>
      </c>
      <c r="DG1968" s="159">
        <f t="shared" si="2209"/>
        <v>-1.1703000000000001</v>
      </c>
      <c r="DH1968" s="158">
        <f t="shared" si="2198"/>
        <v>3.1999999999999997E-3</v>
      </c>
      <c r="DI1968" s="159">
        <f t="shared" si="2210"/>
        <v>0.79679999999999995</v>
      </c>
      <c r="DJ1968" s="158">
        <f t="shared" si="2199"/>
        <v>-2.7000000000000001E-3</v>
      </c>
      <c r="DK1968" s="159">
        <f t="shared" si="2211"/>
        <v>-0.67230000000000001</v>
      </c>
      <c r="DL1968" s="158">
        <f t="shared" si="2200"/>
        <v>1.1999999999999999E-3</v>
      </c>
      <c r="DM1968" s="159">
        <f t="shared" si="2212"/>
        <v>0.29879999999999995</v>
      </c>
      <c r="DN1968" s="158">
        <f t="shared" si="2201"/>
        <v>1.46E-2</v>
      </c>
      <c r="DO1968" s="159">
        <f t="shared" si="2213"/>
        <v>3.6354000000000002</v>
      </c>
      <c r="DP1968" s="158">
        <f t="shared" si="2202"/>
        <v>-1.2999999999999999E-2</v>
      </c>
      <c r="DQ1968" s="159">
        <f t="shared" si="2214"/>
        <v>-3.2369999999999997</v>
      </c>
      <c r="DR1968" s="158">
        <f t="shared" si="2203"/>
        <v>-6.7000000000000002E-3</v>
      </c>
      <c r="DS1968" s="159">
        <f t="shared" si="2215"/>
        <v>-1.6683000000000001</v>
      </c>
      <c r="DT1968" s="158">
        <f t="shared" si="2204"/>
        <v>-1.2999999999999999E-2</v>
      </c>
      <c r="DU1968" s="159">
        <f t="shared" si="2216"/>
        <v>-3.2369999999999997</v>
      </c>
      <c r="DV1968" s="158">
        <f t="shared" si="2205"/>
        <v>-6.7000000000000002E-3</v>
      </c>
      <c r="DW1968" s="160">
        <f t="shared" si="2217"/>
        <v>-1.6683000000000001</v>
      </c>
    </row>
    <row r="1969" spans="1:127" ht="24.95" customHeight="1" x14ac:dyDescent="0.2">
      <c r="A1969" s="272">
        <v>1960</v>
      </c>
      <c r="B1969" s="336"/>
      <c r="C1969" s="332"/>
      <c r="D1969" s="333"/>
      <c r="E1969" s="334"/>
      <c r="F1969" s="335"/>
      <c r="G1969" s="334"/>
      <c r="H1969" s="371"/>
      <c r="I1969" s="334"/>
      <c r="J1969" s="334"/>
      <c r="K1969" s="334"/>
      <c r="L1969" s="334"/>
      <c r="M1969" s="334"/>
      <c r="N1969" s="334"/>
      <c r="O1969" s="337"/>
      <c r="P1969" s="337"/>
      <c r="Q1969" s="338" t="str">
        <f t="shared" si="2168"/>
        <v xml:space="preserve"> </v>
      </c>
      <c r="R1969" s="339" t="str">
        <f t="shared" si="2169"/>
        <v/>
      </c>
      <c r="S1969" s="340" t="str">
        <f t="shared" si="2222"/>
        <v/>
      </c>
      <c r="T1969" s="341" t="str">
        <f t="shared" si="2170"/>
        <v/>
      </c>
      <c r="U1969" s="341" t="str">
        <f t="shared" si="2171"/>
        <v/>
      </c>
      <c r="V1969" s="341" t="str">
        <f t="shared" si="2172"/>
        <v/>
      </c>
      <c r="W1969" s="341" t="str">
        <f t="shared" si="2173"/>
        <v/>
      </c>
      <c r="X1969" s="340" t="str">
        <f t="shared" si="2223"/>
        <v/>
      </c>
      <c r="Y1969" s="342" t="str">
        <f t="shared" si="2224"/>
        <v/>
      </c>
      <c r="Z1969" s="343" t="str">
        <f t="shared" si="2225"/>
        <v/>
      </c>
      <c r="AA1969" s="344" t="str">
        <f t="shared" si="2226"/>
        <v/>
      </c>
      <c r="AB1969" s="345" t="str">
        <f t="shared" si="2174"/>
        <v/>
      </c>
      <c r="AC1969" s="346" t="str">
        <f t="shared" si="2175"/>
        <v/>
      </c>
      <c r="AD1969" s="346" t="str">
        <f t="shared" si="2176"/>
        <v/>
      </c>
      <c r="AE1969" s="344" t="str">
        <f t="shared" si="2227"/>
        <v/>
      </c>
      <c r="AF1969" s="346" t="str">
        <f t="shared" si="2177"/>
        <v/>
      </c>
      <c r="AG1969" s="344" t="str">
        <f t="shared" si="2228"/>
        <v/>
      </c>
      <c r="AH1969" s="344" t="str">
        <f t="shared" si="2229"/>
        <v/>
      </c>
      <c r="AI1969" s="344" t="str">
        <f t="shared" si="2230"/>
        <v/>
      </c>
      <c r="AJ1969" s="346" t="str">
        <f t="shared" si="2231"/>
        <v/>
      </c>
      <c r="AK1969" s="346" t="str">
        <f t="shared" si="2232"/>
        <v/>
      </c>
      <c r="AL1969" s="347" t="str">
        <f t="shared" si="2233"/>
        <v/>
      </c>
      <c r="AM1969" s="141"/>
      <c r="AN1969" s="141"/>
      <c r="AO1969" s="142"/>
      <c r="AP1969" s="58">
        <f t="shared" si="2178"/>
        <v>0</v>
      </c>
      <c r="AQ1969" s="318">
        <f>SUM(AP$10:AP1969)</f>
        <v>0</v>
      </c>
      <c r="AR1969" s="143">
        <f t="shared" si="2236"/>
        <v>0.1</v>
      </c>
      <c r="AS1969" s="144" t="str">
        <f t="shared" si="2179"/>
        <v/>
      </c>
      <c r="AT1969" s="144" t="str">
        <f t="shared" si="2206"/>
        <v/>
      </c>
      <c r="AU1969" s="145"/>
      <c r="AV1969" s="58">
        <f t="shared" si="2237"/>
        <v>0</v>
      </c>
      <c r="AW1969" s="318">
        <f>SUM(AV$10:AV1969)</f>
        <v>0</v>
      </c>
      <c r="AX1969" s="319">
        <f t="shared" si="2238"/>
        <v>0.1</v>
      </c>
      <c r="AY1969" s="144" t="str">
        <f t="shared" si="2220"/>
        <v/>
      </c>
      <c r="AZ1969" s="144" t="str">
        <f t="shared" si="2221"/>
        <v/>
      </c>
      <c r="BA1969" s="144"/>
      <c r="BB1969" s="146" t="str">
        <f t="shared" si="2180"/>
        <v/>
      </c>
      <c r="BC1969" s="66" t="str">
        <f t="shared" si="2219"/>
        <v/>
      </c>
      <c r="BD1969" s="195" t="str">
        <f t="shared" si="2181"/>
        <v/>
      </c>
      <c r="BG1969" s="286" t="str">
        <f t="shared" si="2182"/>
        <v/>
      </c>
      <c r="BY1969" s="211" t="str">
        <f t="shared" si="2183"/>
        <v/>
      </c>
      <c r="BZ1969" s="150" t="str">
        <f t="shared" si="2184"/>
        <v/>
      </c>
      <c r="CB1969" s="54" t="str">
        <f t="shared" si="2218"/>
        <v/>
      </c>
      <c r="CD1969" s="54" t="str">
        <f t="shared" si="2185"/>
        <v/>
      </c>
      <c r="CF1969" s="54" t="str">
        <f t="shared" si="2186"/>
        <v/>
      </c>
      <c r="CH1969" s="150" t="str">
        <f t="shared" si="2187"/>
        <v/>
      </c>
      <c r="CI1969" s="290"/>
      <c r="CJ1969" s="150" t="str">
        <f t="shared" si="2188"/>
        <v/>
      </c>
      <c r="CK1969" s="290"/>
      <c r="CL1969" s="54" t="str">
        <f t="shared" si="2207"/>
        <v/>
      </c>
      <c r="CM1969" s="290"/>
      <c r="CN1969" s="150" t="str">
        <f t="shared" si="2189"/>
        <v/>
      </c>
      <c r="CO1969" s="290"/>
      <c r="CP1969" s="150" t="str">
        <f t="shared" si="2190"/>
        <v/>
      </c>
      <c r="CQ1969" s="290"/>
      <c r="CR1969" s="150" t="str">
        <f t="shared" si="2191"/>
        <v/>
      </c>
      <c r="CS1969" s="290"/>
      <c r="CT1969" s="150" t="str">
        <f t="shared" si="2192"/>
        <v/>
      </c>
      <c r="CU1969" s="150"/>
      <c r="CV1969" s="150" t="str">
        <f t="shared" si="2193"/>
        <v/>
      </c>
      <c r="CW1969" s="94"/>
      <c r="CX1969" s="151" t="str">
        <f t="shared" si="2234"/>
        <v/>
      </c>
      <c r="CY1969" s="151" t="str">
        <f t="shared" si="2235"/>
        <v/>
      </c>
      <c r="CZ1969" s="152"/>
      <c r="DA1969" s="373" t="str">
        <f t="shared" si="2208"/>
        <v/>
      </c>
      <c r="DC1969" s="153">
        <f t="shared" si="2194"/>
        <v>0</v>
      </c>
      <c r="DD1969" s="153">
        <f t="shared" si="2195"/>
        <v>0</v>
      </c>
      <c r="DE1969" s="153">
        <f t="shared" si="2196"/>
        <v>0</v>
      </c>
      <c r="DF1969" s="158">
        <f t="shared" si="2197"/>
        <v>-4.7000000000000002E-3</v>
      </c>
      <c r="DG1969" s="159">
        <f t="shared" si="2209"/>
        <v>-1.1703000000000001</v>
      </c>
      <c r="DH1969" s="158">
        <f t="shared" si="2198"/>
        <v>3.1999999999999997E-3</v>
      </c>
      <c r="DI1969" s="159">
        <f t="shared" si="2210"/>
        <v>0.79679999999999995</v>
      </c>
      <c r="DJ1969" s="158">
        <f t="shared" si="2199"/>
        <v>-2.7000000000000001E-3</v>
      </c>
      <c r="DK1969" s="159">
        <f t="shared" si="2211"/>
        <v>-0.67230000000000001</v>
      </c>
      <c r="DL1969" s="158">
        <f t="shared" si="2200"/>
        <v>1.1999999999999999E-3</v>
      </c>
      <c r="DM1969" s="159">
        <f t="shared" si="2212"/>
        <v>0.29879999999999995</v>
      </c>
      <c r="DN1969" s="158">
        <f t="shared" si="2201"/>
        <v>1.46E-2</v>
      </c>
      <c r="DO1969" s="159">
        <f t="shared" si="2213"/>
        <v>3.6354000000000002</v>
      </c>
      <c r="DP1969" s="158">
        <f t="shared" si="2202"/>
        <v>-1.2999999999999999E-2</v>
      </c>
      <c r="DQ1969" s="159">
        <f t="shared" si="2214"/>
        <v>-3.2369999999999997</v>
      </c>
      <c r="DR1969" s="158">
        <f t="shared" si="2203"/>
        <v>-6.7000000000000002E-3</v>
      </c>
      <c r="DS1969" s="159">
        <f t="shared" si="2215"/>
        <v>-1.6683000000000001</v>
      </c>
      <c r="DT1969" s="158">
        <f t="shared" si="2204"/>
        <v>-1.2999999999999999E-2</v>
      </c>
      <c r="DU1969" s="159">
        <f t="shared" si="2216"/>
        <v>-3.2369999999999997</v>
      </c>
      <c r="DV1969" s="158">
        <f t="shared" si="2205"/>
        <v>-6.7000000000000002E-3</v>
      </c>
      <c r="DW1969" s="160">
        <f t="shared" si="2217"/>
        <v>-1.6683000000000001</v>
      </c>
    </row>
    <row r="1970" spans="1:127" ht="24.95" customHeight="1" x14ac:dyDescent="0.2">
      <c r="A1970" s="272">
        <v>1961</v>
      </c>
      <c r="B1970" s="336"/>
      <c r="C1970" s="332"/>
      <c r="D1970" s="333"/>
      <c r="E1970" s="334"/>
      <c r="F1970" s="335"/>
      <c r="G1970" s="334"/>
      <c r="H1970" s="371"/>
      <c r="I1970" s="334"/>
      <c r="J1970" s="334"/>
      <c r="K1970" s="334"/>
      <c r="L1970" s="334"/>
      <c r="M1970" s="334"/>
      <c r="N1970" s="334"/>
      <c r="O1970" s="337"/>
      <c r="P1970" s="337"/>
      <c r="Q1970" s="338" t="str">
        <f t="shared" si="2168"/>
        <v xml:space="preserve"> </v>
      </c>
      <c r="R1970" s="339" t="str">
        <f t="shared" si="2169"/>
        <v/>
      </c>
      <c r="S1970" s="340" t="str">
        <f t="shared" si="2222"/>
        <v/>
      </c>
      <c r="T1970" s="341" t="str">
        <f t="shared" si="2170"/>
        <v/>
      </c>
      <c r="U1970" s="341" t="str">
        <f t="shared" si="2171"/>
        <v/>
      </c>
      <c r="V1970" s="341" t="str">
        <f t="shared" si="2172"/>
        <v/>
      </c>
      <c r="W1970" s="341" t="str">
        <f t="shared" si="2173"/>
        <v/>
      </c>
      <c r="X1970" s="340" t="str">
        <f t="shared" si="2223"/>
        <v/>
      </c>
      <c r="Y1970" s="342" t="str">
        <f t="shared" si="2224"/>
        <v/>
      </c>
      <c r="Z1970" s="343" t="str">
        <f t="shared" si="2225"/>
        <v/>
      </c>
      <c r="AA1970" s="344" t="str">
        <f t="shared" si="2226"/>
        <v/>
      </c>
      <c r="AB1970" s="345" t="str">
        <f t="shared" si="2174"/>
        <v/>
      </c>
      <c r="AC1970" s="346" t="str">
        <f t="shared" si="2175"/>
        <v/>
      </c>
      <c r="AD1970" s="346" t="str">
        <f t="shared" si="2176"/>
        <v/>
      </c>
      <c r="AE1970" s="344" t="str">
        <f t="shared" si="2227"/>
        <v/>
      </c>
      <c r="AF1970" s="346" t="str">
        <f t="shared" si="2177"/>
        <v/>
      </c>
      <c r="AG1970" s="344" t="str">
        <f t="shared" si="2228"/>
        <v/>
      </c>
      <c r="AH1970" s="344" t="str">
        <f t="shared" si="2229"/>
        <v/>
      </c>
      <c r="AI1970" s="344" t="str">
        <f t="shared" si="2230"/>
        <v/>
      </c>
      <c r="AJ1970" s="346" t="str">
        <f t="shared" si="2231"/>
        <v/>
      </c>
      <c r="AK1970" s="346" t="str">
        <f t="shared" si="2232"/>
        <v/>
      </c>
      <c r="AL1970" s="347" t="str">
        <f t="shared" si="2233"/>
        <v/>
      </c>
      <c r="AM1970" s="141"/>
      <c r="AN1970" s="141"/>
      <c r="AO1970" s="142"/>
      <c r="AP1970" s="58">
        <f t="shared" si="2178"/>
        <v>0</v>
      </c>
      <c r="AQ1970" s="318">
        <f>SUM(AP$10:AP1970)</f>
        <v>0</v>
      </c>
      <c r="AR1970" s="143">
        <f t="shared" si="2236"/>
        <v>0.1</v>
      </c>
      <c r="AS1970" s="144" t="str">
        <f t="shared" si="2179"/>
        <v/>
      </c>
      <c r="AT1970" s="144" t="str">
        <f t="shared" si="2206"/>
        <v/>
      </c>
      <c r="AU1970" s="145"/>
      <c r="AV1970" s="58">
        <f t="shared" si="2237"/>
        <v>0</v>
      </c>
      <c r="AW1970" s="318">
        <f>SUM(AV$10:AV1970)</f>
        <v>0</v>
      </c>
      <c r="AX1970" s="319">
        <f t="shared" si="2238"/>
        <v>0.1</v>
      </c>
      <c r="AY1970" s="144" t="str">
        <f t="shared" si="2220"/>
        <v/>
      </c>
      <c r="AZ1970" s="144" t="str">
        <f t="shared" si="2221"/>
        <v/>
      </c>
      <c r="BA1970" s="144"/>
      <c r="BB1970" s="146" t="str">
        <f t="shared" si="2180"/>
        <v/>
      </c>
      <c r="BC1970" s="66" t="str">
        <f t="shared" si="2219"/>
        <v/>
      </c>
      <c r="BD1970" s="195" t="str">
        <f t="shared" si="2181"/>
        <v/>
      </c>
      <c r="BG1970" s="286" t="str">
        <f t="shared" si="2182"/>
        <v/>
      </c>
      <c r="BY1970" s="211" t="str">
        <f t="shared" si="2183"/>
        <v/>
      </c>
      <c r="BZ1970" s="150" t="str">
        <f t="shared" si="2184"/>
        <v/>
      </c>
      <c r="CB1970" s="54" t="str">
        <f t="shared" si="2218"/>
        <v/>
      </c>
      <c r="CD1970" s="54" t="str">
        <f t="shared" si="2185"/>
        <v/>
      </c>
      <c r="CF1970" s="54" t="str">
        <f t="shared" si="2186"/>
        <v/>
      </c>
      <c r="CH1970" s="150" t="str">
        <f t="shared" si="2187"/>
        <v/>
      </c>
      <c r="CI1970" s="290"/>
      <c r="CJ1970" s="150" t="str">
        <f t="shared" si="2188"/>
        <v/>
      </c>
      <c r="CK1970" s="290"/>
      <c r="CL1970" s="54" t="str">
        <f t="shared" si="2207"/>
        <v/>
      </c>
      <c r="CM1970" s="290"/>
      <c r="CN1970" s="150" t="str">
        <f t="shared" si="2189"/>
        <v/>
      </c>
      <c r="CO1970" s="290"/>
      <c r="CP1970" s="150" t="str">
        <f t="shared" si="2190"/>
        <v/>
      </c>
      <c r="CQ1970" s="290"/>
      <c r="CR1970" s="150" t="str">
        <f t="shared" si="2191"/>
        <v/>
      </c>
      <c r="CS1970" s="290"/>
      <c r="CT1970" s="150" t="str">
        <f t="shared" si="2192"/>
        <v/>
      </c>
      <c r="CU1970" s="150"/>
      <c r="CV1970" s="150" t="str">
        <f t="shared" si="2193"/>
        <v/>
      </c>
      <c r="CW1970" s="94"/>
      <c r="CX1970" s="151" t="str">
        <f t="shared" si="2234"/>
        <v/>
      </c>
      <c r="CY1970" s="151" t="str">
        <f t="shared" si="2235"/>
        <v/>
      </c>
      <c r="CZ1970" s="152"/>
      <c r="DA1970" s="373" t="str">
        <f t="shared" si="2208"/>
        <v/>
      </c>
      <c r="DC1970" s="153">
        <f t="shared" si="2194"/>
        <v>0</v>
      </c>
      <c r="DD1970" s="153">
        <f t="shared" si="2195"/>
        <v>0</v>
      </c>
      <c r="DE1970" s="153">
        <f t="shared" si="2196"/>
        <v>0</v>
      </c>
      <c r="DF1970" s="158">
        <f t="shared" si="2197"/>
        <v>-4.7000000000000002E-3</v>
      </c>
      <c r="DG1970" s="159">
        <f t="shared" si="2209"/>
        <v>-1.1703000000000001</v>
      </c>
      <c r="DH1970" s="158">
        <f t="shared" si="2198"/>
        <v>3.1999999999999997E-3</v>
      </c>
      <c r="DI1970" s="159">
        <f t="shared" si="2210"/>
        <v>0.79679999999999995</v>
      </c>
      <c r="DJ1970" s="158">
        <f t="shared" si="2199"/>
        <v>-2.7000000000000001E-3</v>
      </c>
      <c r="DK1970" s="159">
        <f t="shared" si="2211"/>
        <v>-0.67230000000000001</v>
      </c>
      <c r="DL1970" s="158">
        <f t="shared" si="2200"/>
        <v>1.1999999999999999E-3</v>
      </c>
      <c r="DM1970" s="159">
        <f t="shared" si="2212"/>
        <v>0.29879999999999995</v>
      </c>
      <c r="DN1970" s="158">
        <f t="shared" si="2201"/>
        <v>1.46E-2</v>
      </c>
      <c r="DO1970" s="159">
        <f t="shared" si="2213"/>
        <v>3.6354000000000002</v>
      </c>
      <c r="DP1970" s="158">
        <f t="shared" si="2202"/>
        <v>-1.2999999999999999E-2</v>
      </c>
      <c r="DQ1970" s="159">
        <f t="shared" si="2214"/>
        <v>-3.2369999999999997</v>
      </c>
      <c r="DR1970" s="158">
        <f t="shared" si="2203"/>
        <v>-6.7000000000000002E-3</v>
      </c>
      <c r="DS1970" s="159">
        <f t="shared" si="2215"/>
        <v>-1.6683000000000001</v>
      </c>
      <c r="DT1970" s="158">
        <f t="shared" si="2204"/>
        <v>-1.2999999999999999E-2</v>
      </c>
      <c r="DU1970" s="159">
        <f t="shared" si="2216"/>
        <v>-3.2369999999999997</v>
      </c>
      <c r="DV1970" s="158">
        <f t="shared" si="2205"/>
        <v>-6.7000000000000002E-3</v>
      </c>
      <c r="DW1970" s="160">
        <f t="shared" si="2217"/>
        <v>-1.6683000000000001</v>
      </c>
    </row>
    <row r="1971" spans="1:127" ht="24.95" customHeight="1" x14ac:dyDescent="0.2">
      <c r="A1971" s="272">
        <v>1962</v>
      </c>
      <c r="B1971" s="336"/>
      <c r="C1971" s="332"/>
      <c r="D1971" s="333"/>
      <c r="E1971" s="334"/>
      <c r="F1971" s="335"/>
      <c r="G1971" s="334"/>
      <c r="H1971" s="371"/>
      <c r="I1971" s="334"/>
      <c r="J1971" s="334"/>
      <c r="K1971" s="334"/>
      <c r="L1971" s="334"/>
      <c r="M1971" s="334"/>
      <c r="N1971" s="334"/>
      <c r="O1971" s="337"/>
      <c r="P1971" s="337"/>
      <c r="Q1971" s="338" t="str">
        <f t="shared" si="2168"/>
        <v xml:space="preserve"> </v>
      </c>
      <c r="R1971" s="339" t="str">
        <f t="shared" si="2169"/>
        <v/>
      </c>
      <c r="S1971" s="340" t="str">
        <f t="shared" si="2222"/>
        <v/>
      </c>
      <c r="T1971" s="341" t="str">
        <f t="shared" si="2170"/>
        <v/>
      </c>
      <c r="U1971" s="341" t="str">
        <f t="shared" si="2171"/>
        <v/>
      </c>
      <c r="V1971" s="341" t="str">
        <f t="shared" si="2172"/>
        <v/>
      </c>
      <c r="W1971" s="341" t="str">
        <f t="shared" si="2173"/>
        <v/>
      </c>
      <c r="X1971" s="340" t="str">
        <f t="shared" si="2223"/>
        <v/>
      </c>
      <c r="Y1971" s="342" t="str">
        <f t="shared" si="2224"/>
        <v/>
      </c>
      <c r="Z1971" s="343" t="str">
        <f t="shared" si="2225"/>
        <v/>
      </c>
      <c r="AA1971" s="344" t="str">
        <f t="shared" si="2226"/>
        <v/>
      </c>
      <c r="AB1971" s="345" t="str">
        <f t="shared" si="2174"/>
        <v/>
      </c>
      <c r="AC1971" s="346" t="str">
        <f t="shared" si="2175"/>
        <v/>
      </c>
      <c r="AD1971" s="346" t="str">
        <f t="shared" si="2176"/>
        <v/>
      </c>
      <c r="AE1971" s="344" t="str">
        <f t="shared" si="2227"/>
        <v/>
      </c>
      <c r="AF1971" s="346" t="str">
        <f t="shared" si="2177"/>
        <v/>
      </c>
      <c r="AG1971" s="344" t="str">
        <f t="shared" si="2228"/>
        <v/>
      </c>
      <c r="AH1971" s="344" t="str">
        <f t="shared" si="2229"/>
        <v/>
      </c>
      <c r="AI1971" s="344" t="str">
        <f t="shared" si="2230"/>
        <v/>
      </c>
      <c r="AJ1971" s="346" t="str">
        <f t="shared" si="2231"/>
        <v/>
      </c>
      <c r="AK1971" s="346" t="str">
        <f t="shared" si="2232"/>
        <v/>
      </c>
      <c r="AL1971" s="347" t="str">
        <f t="shared" si="2233"/>
        <v/>
      </c>
      <c r="AM1971" s="141"/>
      <c r="AN1971" s="141"/>
      <c r="AO1971" s="142"/>
      <c r="AP1971" s="58">
        <f t="shared" si="2178"/>
        <v>0</v>
      </c>
      <c r="AQ1971" s="318">
        <f>SUM(AP$10:AP1971)</f>
        <v>0</v>
      </c>
      <c r="AR1971" s="143">
        <f t="shared" si="2236"/>
        <v>0.1</v>
      </c>
      <c r="AS1971" s="144" t="str">
        <f t="shared" si="2179"/>
        <v/>
      </c>
      <c r="AT1971" s="144" t="str">
        <f t="shared" si="2206"/>
        <v/>
      </c>
      <c r="AU1971" s="145"/>
      <c r="AV1971" s="58">
        <f t="shared" si="2237"/>
        <v>0</v>
      </c>
      <c r="AW1971" s="318">
        <f>SUM(AV$10:AV1971)</f>
        <v>0</v>
      </c>
      <c r="AX1971" s="319">
        <f t="shared" si="2238"/>
        <v>0.1</v>
      </c>
      <c r="AY1971" s="144" t="str">
        <f t="shared" si="2220"/>
        <v/>
      </c>
      <c r="AZ1971" s="144" t="str">
        <f t="shared" si="2221"/>
        <v/>
      </c>
      <c r="BA1971" s="144"/>
      <c r="BB1971" s="146" t="str">
        <f t="shared" si="2180"/>
        <v/>
      </c>
      <c r="BC1971" s="66" t="str">
        <f t="shared" si="2219"/>
        <v/>
      </c>
      <c r="BD1971" s="195" t="str">
        <f t="shared" si="2181"/>
        <v/>
      </c>
      <c r="BG1971" s="286" t="str">
        <f t="shared" si="2182"/>
        <v/>
      </c>
      <c r="BY1971" s="211" t="str">
        <f t="shared" si="2183"/>
        <v/>
      </c>
      <c r="BZ1971" s="150" t="str">
        <f t="shared" si="2184"/>
        <v/>
      </c>
      <c r="CB1971" s="54" t="str">
        <f t="shared" si="2218"/>
        <v/>
      </c>
      <c r="CD1971" s="54" t="str">
        <f t="shared" si="2185"/>
        <v/>
      </c>
      <c r="CF1971" s="54" t="str">
        <f t="shared" si="2186"/>
        <v/>
      </c>
      <c r="CH1971" s="150" t="str">
        <f t="shared" si="2187"/>
        <v/>
      </c>
      <c r="CI1971" s="290"/>
      <c r="CJ1971" s="150" t="str">
        <f t="shared" si="2188"/>
        <v/>
      </c>
      <c r="CK1971" s="290"/>
      <c r="CL1971" s="54" t="str">
        <f t="shared" si="2207"/>
        <v/>
      </c>
      <c r="CM1971" s="290"/>
      <c r="CN1971" s="150" t="str">
        <f t="shared" si="2189"/>
        <v/>
      </c>
      <c r="CO1971" s="290"/>
      <c r="CP1971" s="150" t="str">
        <f t="shared" si="2190"/>
        <v/>
      </c>
      <c r="CQ1971" s="290"/>
      <c r="CR1971" s="150" t="str">
        <f t="shared" si="2191"/>
        <v/>
      </c>
      <c r="CS1971" s="290"/>
      <c r="CT1971" s="150" t="str">
        <f t="shared" si="2192"/>
        <v/>
      </c>
      <c r="CU1971" s="150"/>
      <c r="CV1971" s="150" t="str">
        <f t="shared" si="2193"/>
        <v/>
      </c>
      <c r="CW1971" s="94"/>
      <c r="CX1971" s="151" t="str">
        <f t="shared" si="2234"/>
        <v/>
      </c>
      <c r="CY1971" s="151" t="str">
        <f t="shared" si="2235"/>
        <v/>
      </c>
      <c r="CZ1971" s="152"/>
      <c r="DA1971" s="373" t="str">
        <f t="shared" si="2208"/>
        <v/>
      </c>
      <c r="DC1971" s="153">
        <f t="shared" si="2194"/>
        <v>0</v>
      </c>
      <c r="DD1971" s="153">
        <f t="shared" si="2195"/>
        <v>0</v>
      </c>
      <c r="DE1971" s="153">
        <f t="shared" si="2196"/>
        <v>0</v>
      </c>
      <c r="DF1971" s="158">
        <f t="shared" si="2197"/>
        <v>-4.7000000000000002E-3</v>
      </c>
      <c r="DG1971" s="159">
        <f t="shared" si="2209"/>
        <v>-1.1703000000000001</v>
      </c>
      <c r="DH1971" s="158">
        <f t="shared" si="2198"/>
        <v>3.1999999999999997E-3</v>
      </c>
      <c r="DI1971" s="159">
        <f t="shared" si="2210"/>
        <v>0.79679999999999995</v>
      </c>
      <c r="DJ1971" s="158">
        <f t="shared" si="2199"/>
        <v>-2.7000000000000001E-3</v>
      </c>
      <c r="DK1971" s="159">
        <f t="shared" si="2211"/>
        <v>-0.67230000000000001</v>
      </c>
      <c r="DL1971" s="158">
        <f t="shared" si="2200"/>
        <v>1.1999999999999999E-3</v>
      </c>
      <c r="DM1971" s="159">
        <f t="shared" si="2212"/>
        <v>0.29879999999999995</v>
      </c>
      <c r="DN1971" s="158">
        <f t="shared" si="2201"/>
        <v>1.46E-2</v>
      </c>
      <c r="DO1971" s="159">
        <f t="shared" si="2213"/>
        <v>3.6354000000000002</v>
      </c>
      <c r="DP1971" s="158">
        <f t="shared" si="2202"/>
        <v>-1.2999999999999999E-2</v>
      </c>
      <c r="DQ1971" s="159">
        <f t="shared" si="2214"/>
        <v>-3.2369999999999997</v>
      </c>
      <c r="DR1971" s="158">
        <f t="shared" si="2203"/>
        <v>-6.7000000000000002E-3</v>
      </c>
      <c r="DS1971" s="159">
        <f t="shared" si="2215"/>
        <v>-1.6683000000000001</v>
      </c>
      <c r="DT1971" s="158">
        <f t="shared" si="2204"/>
        <v>-1.2999999999999999E-2</v>
      </c>
      <c r="DU1971" s="159">
        <f t="shared" si="2216"/>
        <v>-3.2369999999999997</v>
      </c>
      <c r="DV1971" s="158">
        <f t="shared" si="2205"/>
        <v>-6.7000000000000002E-3</v>
      </c>
      <c r="DW1971" s="160">
        <f t="shared" si="2217"/>
        <v>-1.6683000000000001</v>
      </c>
    </row>
    <row r="1972" spans="1:127" ht="24.95" customHeight="1" x14ac:dyDescent="0.2">
      <c r="A1972" s="272">
        <v>1963</v>
      </c>
      <c r="B1972" s="336"/>
      <c r="C1972" s="332"/>
      <c r="D1972" s="333"/>
      <c r="E1972" s="334"/>
      <c r="F1972" s="335"/>
      <c r="G1972" s="334"/>
      <c r="H1972" s="371"/>
      <c r="I1972" s="334"/>
      <c r="J1972" s="334"/>
      <c r="K1972" s="334"/>
      <c r="L1972" s="334"/>
      <c r="M1972" s="334"/>
      <c r="N1972" s="334"/>
      <c r="O1972" s="337"/>
      <c r="P1972" s="337"/>
      <c r="Q1972" s="338" t="str">
        <f t="shared" si="2168"/>
        <v xml:space="preserve"> </v>
      </c>
      <c r="R1972" s="339" t="str">
        <f t="shared" si="2169"/>
        <v/>
      </c>
      <c r="S1972" s="340" t="str">
        <f t="shared" si="2222"/>
        <v/>
      </c>
      <c r="T1972" s="341" t="str">
        <f t="shared" si="2170"/>
        <v/>
      </c>
      <c r="U1972" s="341" t="str">
        <f t="shared" si="2171"/>
        <v/>
      </c>
      <c r="V1972" s="341" t="str">
        <f t="shared" si="2172"/>
        <v/>
      </c>
      <c r="W1972" s="341" t="str">
        <f t="shared" si="2173"/>
        <v/>
      </c>
      <c r="X1972" s="340" t="str">
        <f t="shared" si="2223"/>
        <v/>
      </c>
      <c r="Y1972" s="342" t="str">
        <f t="shared" si="2224"/>
        <v/>
      </c>
      <c r="Z1972" s="343" t="str">
        <f t="shared" si="2225"/>
        <v/>
      </c>
      <c r="AA1972" s="344" t="str">
        <f t="shared" si="2226"/>
        <v/>
      </c>
      <c r="AB1972" s="345" t="str">
        <f t="shared" si="2174"/>
        <v/>
      </c>
      <c r="AC1972" s="346" t="str">
        <f t="shared" si="2175"/>
        <v/>
      </c>
      <c r="AD1972" s="346" t="str">
        <f t="shared" si="2176"/>
        <v/>
      </c>
      <c r="AE1972" s="344" t="str">
        <f t="shared" si="2227"/>
        <v/>
      </c>
      <c r="AF1972" s="346" t="str">
        <f t="shared" si="2177"/>
        <v/>
      </c>
      <c r="AG1972" s="344" t="str">
        <f t="shared" si="2228"/>
        <v/>
      </c>
      <c r="AH1972" s="344" t="str">
        <f t="shared" si="2229"/>
        <v/>
      </c>
      <c r="AI1972" s="344" t="str">
        <f t="shared" si="2230"/>
        <v/>
      </c>
      <c r="AJ1972" s="346" t="str">
        <f t="shared" si="2231"/>
        <v/>
      </c>
      <c r="AK1972" s="346" t="str">
        <f t="shared" si="2232"/>
        <v/>
      </c>
      <c r="AL1972" s="347" t="str">
        <f t="shared" si="2233"/>
        <v/>
      </c>
      <c r="AM1972" s="141"/>
      <c r="AN1972" s="141"/>
      <c r="AO1972" s="142"/>
      <c r="AP1972" s="58">
        <f t="shared" si="2178"/>
        <v>0</v>
      </c>
      <c r="AQ1972" s="318">
        <f>SUM(AP$10:AP1972)</f>
        <v>0</v>
      </c>
      <c r="AR1972" s="143">
        <f t="shared" si="2236"/>
        <v>0.1</v>
      </c>
      <c r="AS1972" s="144" t="str">
        <f t="shared" si="2179"/>
        <v/>
      </c>
      <c r="AT1972" s="144" t="str">
        <f t="shared" si="2206"/>
        <v/>
      </c>
      <c r="AU1972" s="145"/>
      <c r="AV1972" s="58">
        <f t="shared" si="2237"/>
        <v>0</v>
      </c>
      <c r="AW1972" s="318">
        <f>SUM(AV$10:AV1972)</f>
        <v>0</v>
      </c>
      <c r="AX1972" s="319">
        <f t="shared" si="2238"/>
        <v>0.1</v>
      </c>
      <c r="AY1972" s="144" t="str">
        <f t="shared" si="2220"/>
        <v/>
      </c>
      <c r="AZ1972" s="144" t="str">
        <f t="shared" si="2221"/>
        <v/>
      </c>
      <c r="BA1972" s="144"/>
      <c r="BB1972" s="146" t="str">
        <f t="shared" si="2180"/>
        <v/>
      </c>
      <c r="BC1972" s="66" t="str">
        <f t="shared" si="2219"/>
        <v/>
      </c>
      <c r="BD1972" s="195" t="str">
        <f t="shared" si="2181"/>
        <v/>
      </c>
      <c r="BG1972" s="286" t="str">
        <f t="shared" si="2182"/>
        <v/>
      </c>
      <c r="BY1972" s="211" t="str">
        <f t="shared" si="2183"/>
        <v/>
      </c>
      <c r="BZ1972" s="150" t="str">
        <f t="shared" si="2184"/>
        <v/>
      </c>
      <c r="CB1972" s="54" t="str">
        <f t="shared" si="2218"/>
        <v/>
      </c>
      <c r="CD1972" s="54" t="str">
        <f t="shared" si="2185"/>
        <v/>
      </c>
      <c r="CF1972" s="54" t="str">
        <f t="shared" si="2186"/>
        <v/>
      </c>
      <c r="CH1972" s="150" t="str">
        <f t="shared" si="2187"/>
        <v/>
      </c>
      <c r="CI1972" s="290"/>
      <c r="CJ1972" s="150" t="str">
        <f t="shared" si="2188"/>
        <v/>
      </c>
      <c r="CK1972" s="290"/>
      <c r="CL1972" s="54" t="str">
        <f t="shared" si="2207"/>
        <v/>
      </c>
      <c r="CM1972" s="290"/>
      <c r="CN1972" s="150" t="str">
        <f t="shared" si="2189"/>
        <v/>
      </c>
      <c r="CO1972" s="290"/>
      <c r="CP1972" s="150" t="str">
        <f t="shared" si="2190"/>
        <v/>
      </c>
      <c r="CQ1972" s="290"/>
      <c r="CR1972" s="150" t="str">
        <f t="shared" si="2191"/>
        <v/>
      </c>
      <c r="CS1972" s="290"/>
      <c r="CT1972" s="150" t="str">
        <f t="shared" si="2192"/>
        <v/>
      </c>
      <c r="CU1972" s="150"/>
      <c r="CV1972" s="150" t="str">
        <f t="shared" si="2193"/>
        <v/>
      </c>
      <c r="CW1972" s="94"/>
      <c r="CX1972" s="151" t="str">
        <f t="shared" si="2234"/>
        <v/>
      </c>
      <c r="CY1972" s="151" t="str">
        <f t="shared" si="2235"/>
        <v/>
      </c>
      <c r="CZ1972" s="152"/>
      <c r="DA1972" s="373" t="str">
        <f t="shared" si="2208"/>
        <v/>
      </c>
      <c r="DC1972" s="153">
        <f t="shared" si="2194"/>
        <v>0</v>
      </c>
      <c r="DD1972" s="153">
        <f t="shared" si="2195"/>
        <v>0</v>
      </c>
      <c r="DE1972" s="153">
        <f t="shared" si="2196"/>
        <v>0</v>
      </c>
      <c r="DF1972" s="158">
        <f t="shared" si="2197"/>
        <v>-4.7000000000000002E-3</v>
      </c>
      <c r="DG1972" s="159">
        <f t="shared" si="2209"/>
        <v>-1.1703000000000001</v>
      </c>
      <c r="DH1972" s="158">
        <f t="shared" si="2198"/>
        <v>3.1999999999999997E-3</v>
      </c>
      <c r="DI1972" s="159">
        <f t="shared" si="2210"/>
        <v>0.79679999999999995</v>
      </c>
      <c r="DJ1972" s="158">
        <f t="shared" si="2199"/>
        <v>-2.7000000000000001E-3</v>
      </c>
      <c r="DK1972" s="159">
        <f t="shared" si="2211"/>
        <v>-0.67230000000000001</v>
      </c>
      <c r="DL1972" s="158">
        <f t="shared" si="2200"/>
        <v>1.1999999999999999E-3</v>
      </c>
      <c r="DM1972" s="159">
        <f t="shared" si="2212"/>
        <v>0.29879999999999995</v>
      </c>
      <c r="DN1972" s="158">
        <f t="shared" si="2201"/>
        <v>1.46E-2</v>
      </c>
      <c r="DO1972" s="159">
        <f t="shared" si="2213"/>
        <v>3.6354000000000002</v>
      </c>
      <c r="DP1972" s="158">
        <f t="shared" si="2202"/>
        <v>-1.2999999999999999E-2</v>
      </c>
      <c r="DQ1972" s="159">
        <f t="shared" si="2214"/>
        <v>-3.2369999999999997</v>
      </c>
      <c r="DR1972" s="158">
        <f t="shared" si="2203"/>
        <v>-6.7000000000000002E-3</v>
      </c>
      <c r="DS1972" s="159">
        <f t="shared" si="2215"/>
        <v>-1.6683000000000001</v>
      </c>
      <c r="DT1972" s="158">
        <f t="shared" si="2204"/>
        <v>-1.2999999999999999E-2</v>
      </c>
      <c r="DU1972" s="159">
        <f t="shared" si="2216"/>
        <v>-3.2369999999999997</v>
      </c>
      <c r="DV1972" s="158">
        <f t="shared" si="2205"/>
        <v>-6.7000000000000002E-3</v>
      </c>
      <c r="DW1972" s="160">
        <f t="shared" si="2217"/>
        <v>-1.6683000000000001</v>
      </c>
    </row>
    <row r="1973" spans="1:127" ht="24.95" customHeight="1" x14ac:dyDescent="0.2">
      <c r="A1973" s="272">
        <v>1964</v>
      </c>
      <c r="B1973" s="336"/>
      <c r="C1973" s="332"/>
      <c r="D1973" s="333"/>
      <c r="E1973" s="334"/>
      <c r="F1973" s="335"/>
      <c r="G1973" s="334"/>
      <c r="H1973" s="371"/>
      <c r="I1973" s="334"/>
      <c r="J1973" s="334"/>
      <c r="K1973" s="334"/>
      <c r="L1973" s="334"/>
      <c r="M1973" s="334"/>
      <c r="N1973" s="334"/>
      <c r="O1973" s="337"/>
      <c r="P1973" s="337"/>
      <c r="Q1973" s="338" t="str">
        <f t="shared" si="2168"/>
        <v xml:space="preserve"> </v>
      </c>
      <c r="R1973" s="339" t="str">
        <f t="shared" si="2169"/>
        <v/>
      </c>
      <c r="S1973" s="340" t="str">
        <f t="shared" si="2222"/>
        <v/>
      </c>
      <c r="T1973" s="341" t="str">
        <f t="shared" si="2170"/>
        <v/>
      </c>
      <c r="U1973" s="341" t="str">
        <f t="shared" si="2171"/>
        <v/>
      </c>
      <c r="V1973" s="341" t="str">
        <f t="shared" si="2172"/>
        <v/>
      </c>
      <c r="W1973" s="341" t="str">
        <f t="shared" si="2173"/>
        <v/>
      </c>
      <c r="X1973" s="340" t="str">
        <f t="shared" si="2223"/>
        <v/>
      </c>
      <c r="Y1973" s="342" t="str">
        <f t="shared" si="2224"/>
        <v/>
      </c>
      <c r="Z1973" s="343" t="str">
        <f t="shared" si="2225"/>
        <v/>
      </c>
      <c r="AA1973" s="344" t="str">
        <f t="shared" si="2226"/>
        <v/>
      </c>
      <c r="AB1973" s="345" t="str">
        <f t="shared" si="2174"/>
        <v/>
      </c>
      <c r="AC1973" s="346" t="str">
        <f t="shared" si="2175"/>
        <v/>
      </c>
      <c r="AD1973" s="346" t="str">
        <f t="shared" si="2176"/>
        <v/>
      </c>
      <c r="AE1973" s="344" t="str">
        <f t="shared" si="2227"/>
        <v/>
      </c>
      <c r="AF1973" s="346" t="str">
        <f t="shared" si="2177"/>
        <v/>
      </c>
      <c r="AG1973" s="344" t="str">
        <f t="shared" si="2228"/>
        <v/>
      </c>
      <c r="AH1973" s="344" t="str">
        <f t="shared" si="2229"/>
        <v/>
      </c>
      <c r="AI1973" s="344" t="str">
        <f t="shared" si="2230"/>
        <v/>
      </c>
      <c r="AJ1973" s="346" t="str">
        <f t="shared" si="2231"/>
        <v/>
      </c>
      <c r="AK1973" s="346" t="str">
        <f t="shared" si="2232"/>
        <v/>
      </c>
      <c r="AL1973" s="347" t="str">
        <f t="shared" si="2233"/>
        <v/>
      </c>
      <c r="AM1973" s="141"/>
      <c r="AN1973" s="141"/>
      <c r="AO1973" s="142"/>
      <c r="AP1973" s="58">
        <f t="shared" si="2178"/>
        <v>0</v>
      </c>
      <c r="AQ1973" s="318">
        <f>SUM(AP$10:AP1973)</f>
        <v>0</v>
      </c>
      <c r="AR1973" s="143">
        <f t="shared" si="2236"/>
        <v>0.1</v>
      </c>
      <c r="AS1973" s="144" t="str">
        <f t="shared" si="2179"/>
        <v/>
      </c>
      <c r="AT1973" s="144" t="str">
        <f t="shared" si="2206"/>
        <v/>
      </c>
      <c r="AU1973" s="145"/>
      <c r="AV1973" s="58">
        <f t="shared" si="2237"/>
        <v>0</v>
      </c>
      <c r="AW1973" s="318">
        <f>SUM(AV$10:AV1973)</f>
        <v>0</v>
      </c>
      <c r="AX1973" s="319">
        <f t="shared" si="2238"/>
        <v>0.1</v>
      </c>
      <c r="AY1973" s="144" t="str">
        <f t="shared" si="2220"/>
        <v/>
      </c>
      <c r="AZ1973" s="144" t="str">
        <f t="shared" si="2221"/>
        <v/>
      </c>
      <c r="BA1973" s="144"/>
      <c r="BB1973" s="146" t="str">
        <f t="shared" si="2180"/>
        <v/>
      </c>
      <c r="BC1973" s="66" t="str">
        <f t="shared" si="2219"/>
        <v/>
      </c>
      <c r="BD1973" s="195" t="str">
        <f t="shared" si="2181"/>
        <v/>
      </c>
      <c r="BG1973" s="286" t="str">
        <f t="shared" si="2182"/>
        <v/>
      </c>
      <c r="BY1973" s="211" t="str">
        <f t="shared" si="2183"/>
        <v/>
      </c>
      <c r="BZ1973" s="150" t="str">
        <f t="shared" si="2184"/>
        <v/>
      </c>
      <c r="CB1973" s="54" t="str">
        <f t="shared" si="2218"/>
        <v/>
      </c>
      <c r="CD1973" s="54" t="str">
        <f t="shared" si="2185"/>
        <v/>
      </c>
      <c r="CF1973" s="54" t="str">
        <f t="shared" si="2186"/>
        <v/>
      </c>
      <c r="CH1973" s="150" t="str">
        <f t="shared" si="2187"/>
        <v/>
      </c>
      <c r="CI1973" s="290"/>
      <c r="CJ1973" s="150" t="str">
        <f t="shared" si="2188"/>
        <v/>
      </c>
      <c r="CK1973" s="290"/>
      <c r="CL1973" s="54" t="str">
        <f t="shared" si="2207"/>
        <v/>
      </c>
      <c r="CM1973" s="290"/>
      <c r="CN1973" s="150" t="str">
        <f t="shared" si="2189"/>
        <v/>
      </c>
      <c r="CO1973" s="290"/>
      <c r="CP1973" s="150" t="str">
        <f t="shared" si="2190"/>
        <v/>
      </c>
      <c r="CQ1973" s="290"/>
      <c r="CR1973" s="150" t="str">
        <f t="shared" si="2191"/>
        <v/>
      </c>
      <c r="CS1973" s="290"/>
      <c r="CT1973" s="150" t="str">
        <f t="shared" si="2192"/>
        <v/>
      </c>
      <c r="CU1973" s="150"/>
      <c r="CV1973" s="150" t="str">
        <f t="shared" si="2193"/>
        <v/>
      </c>
      <c r="CW1973" s="94"/>
      <c r="CX1973" s="151" t="str">
        <f t="shared" si="2234"/>
        <v/>
      </c>
      <c r="CY1973" s="151" t="str">
        <f t="shared" si="2235"/>
        <v/>
      </c>
      <c r="CZ1973" s="152"/>
      <c r="DA1973" s="373" t="str">
        <f t="shared" si="2208"/>
        <v/>
      </c>
      <c r="DC1973" s="153">
        <f t="shared" si="2194"/>
        <v>0</v>
      </c>
      <c r="DD1973" s="153">
        <f t="shared" si="2195"/>
        <v>0</v>
      </c>
      <c r="DE1973" s="153">
        <f t="shared" si="2196"/>
        <v>0</v>
      </c>
      <c r="DF1973" s="158">
        <f t="shared" si="2197"/>
        <v>-4.7000000000000002E-3</v>
      </c>
      <c r="DG1973" s="159">
        <f t="shared" si="2209"/>
        <v>-1.1703000000000001</v>
      </c>
      <c r="DH1973" s="158">
        <f t="shared" si="2198"/>
        <v>3.1999999999999997E-3</v>
      </c>
      <c r="DI1973" s="159">
        <f t="shared" si="2210"/>
        <v>0.79679999999999995</v>
      </c>
      <c r="DJ1973" s="158">
        <f t="shared" si="2199"/>
        <v>-2.7000000000000001E-3</v>
      </c>
      <c r="DK1973" s="159">
        <f t="shared" si="2211"/>
        <v>-0.67230000000000001</v>
      </c>
      <c r="DL1973" s="158">
        <f t="shared" si="2200"/>
        <v>1.1999999999999999E-3</v>
      </c>
      <c r="DM1973" s="159">
        <f t="shared" si="2212"/>
        <v>0.29879999999999995</v>
      </c>
      <c r="DN1973" s="158">
        <f t="shared" si="2201"/>
        <v>1.46E-2</v>
      </c>
      <c r="DO1973" s="159">
        <f t="shared" si="2213"/>
        <v>3.6354000000000002</v>
      </c>
      <c r="DP1973" s="158">
        <f t="shared" si="2202"/>
        <v>-1.2999999999999999E-2</v>
      </c>
      <c r="DQ1973" s="159">
        <f t="shared" si="2214"/>
        <v>-3.2369999999999997</v>
      </c>
      <c r="DR1973" s="158">
        <f t="shared" si="2203"/>
        <v>-6.7000000000000002E-3</v>
      </c>
      <c r="DS1973" s="159">
        <f t="shared" si="2215"/>
        <v>-1.6683000000000001</v>
      </c>
      <c r="DT1973" s="158">
        <f t="shared" si="2204"/>
        <v>-1.2999999999999999E-2</v>
      </c>
      <c r="DU1973" s="159">
        <f t="shared" si="2216"/>
        <v>-3.2369999999999997</v>
      </c>
      <c r="DV1973" s="158">
        <f t="shared" si="2205"/>
        <v>-6.7000000000000002E-3</v>
      </c>
      <c r="DW1973" s="160">
        <f t="shared" si="2217"/>
        <v>-1.6683000000000001</v>
      </c>
    </row>
    <row r="1974" spans="1:127" ht="24.95" customHeight="1" x14ac:dyDescent="0.2">
      <c r="A1974" s="272">
        <v>1965</v>
      </c>
      <c r="B1974" s="336"/>
      <c r="C1974" s="332"/>
      <c r="D1974" s="333"/>
      <c r="E1974" s="334"/>
      <c r="F1974" s="335"/>
      <c r="G1974" s="334"/>
      <c r="H1974" s="371"/>
      <c r="I1974" s="334"/>
      <c r="J1974" s="334"/>
      <c r="K1974" s="334"/>
      <c r="L1974" s="334"/>
      <c r="M1974" s="334"/>
      <c r="N1974" s="334"/>
      <c r="O1974" s="337"/>
      <c r="P1974" s="337"/>
      <c r="Q1974" s="338" t="str">
        <f t="shared" si="2168"/>
        <v xml:space="preserve"> </v>
      </c>
      <c r="R1974" s="339" t="str">
        <f t="shared" si="2169"/>
        <v/>
      </c>
      <c r="S1974" s="340" t="str">
        <f t="shared" si="2222"/>
        <v/>
      </c>
      <c r="T1974" s="341" t="str">
        <f t="shared" si="2170"/>
        <v/>
      </c>
      <c r="U1974" s="341" t="str">
        <f t="shared" si="2171"/>
        <v/>
      </c>
      <c r="V1974" s="341" t="str">
        <f t="shared" si="2172"/>
        <v/>
      </c>
      <c r="W1974" s="341" t="str">
        <f t="shared" si="2173"/>
        <v/>
      </c>
      <c r="X1974" s="340" t="str">
        <f t="shared" si="2223"/>
        <v/>
      </c>
      <c r="Y1974" s="342" t="str">
        <f t="shared" si="2224"/>
        <v/>
      </c>
      <c r="Z1974" s="343" t="str">
        <f t="shared" si="2225"/>
        <v/>
      </c>
      <c r="AA1974" s="344" t="str">
        <f t="shared" si="2226"/>
        <v/>
      </c>
      <c r="AB1974" s="345" t="str">
        <f t="shared" si="2174"/>
        <v/>
      </c>
      <c r="AC1974" s="346" t="str">
        <f t="shared" si="2175"/>
        <v/>
      </c>
      <c r="AD1974" s="346" t="str">
        <f t="shared" si="2176"/>
        <v/>
      </c>
      <c r="AE1974" s="344" t="str">
        <f t="shared" si="2227"/>
        <v/>
      </c>
      <c r="AF1974" s="346" t="str">
        <f t="shared" si="2177"/>
        <v/>
      </c>
      <c r="AG1974" s="344" t="str">
        <f t="shared" si="2228"/>
        <v/>
      </c>
      <c r="AH1974" s="344" t="str">
        <f t="shared" si="2229"/>
        <v/>
      </c>
      <c r="AI1974" s="344" t="str">
        <f t="shared" si="2230"/>
        <v/>
      </c>
      <c r="AJ1974" s="346" t="str">
        <f t="shared" si="2231"/>
        <v/>
      </c>
      <c r="AK1974" s="346" t="str">
        <f t="shared" si="2232"/>
        <v/>
      </c>
      <c r="AL1974" s="347" t="str">
        <f t="shared" si="2233"/>
        <v/>
      </c>
      <c r="AM1974" s="141"/>
      <c r="AN1974" s="141"/>
      <c r="AO1974" s="142"/>
      <c r="AP1974" s="58">
        <f t="shared" si="2178"/>
        <v>0</v>
      </c>
      <c r="AQ1974" s="318">
        <f>SUM(AP$10:AP1974)</f>
        <v>0</v>
      </c>
      <c r="AR1974" s="143">
        <f t="shared" si="2236"/>
        <v>0.1</v>
      </c>
      <c r="AS1974" s="144" t="str">
        <f t="shared" si="2179"/>
        <v/>
      </c>
      <c r="AT1974" s="144" t="str">
        <f t="shared" si="2206"/>
        <v/>
      </c>
      <c r="AU1974" s="145"/>
      <c r="AV1974" s="58">
        <f t="shared" si="2237"/>
        <v>0</v>
      </c>
      <c r="AW1974" s="318">
        <f>SUM(AV$10:AV1974)</f>
        <v>0</v>
      </c>
      <c r="AX1974" s="319">
        <f t="shared" si="2238"/>
        <v>0.1</v>
      </c>
      <c r="AY1974" s="144" t="str">
        <f t="shared" si="2220"/>
        <v/>
      </c>
      <c r="AZ1974" s="144" t="str">
        <f t="shared" si="2221"/>
        <v/>
      </c>
      <c r="BA1974" s="144"/>
      <c r="BB1974" s="146" t="str">
        <f t="shared" si="2180"/>
        <v/>
      </c>
      <c r="BC1974" s="66" t="str">
        <f t="shared" si="2219"/>
        <v/>
      </c>
      <c r="BD1974" s="195" t="str">
        <f t="shared" si="2181"/>
        <v/>
      </c>
      <c r="BG1974" s="286" t="str">
        <f t="shared" si="2182"/>
        <v/>
      </c>
      <c r="BY1974" s="211" t="str">
        <f t="shared" si="2183"/>
        <v/>
      </c>
      <c r="BZ1974" s="150" t="str">
        <f t="shared" si="2184"/>
        <v/>
      </c>
      <c r="CB1974" s="54" t="str">
        <f t="shared" si="2218"/>
        <v/>
      </c>
      <c r="CD1974" s="54" t="str">
        <f t="shared" si="2185"/>
        <v/>
      </c>
      <c r="CF1974" s="54" t="str">
        <f t="shared" si="2186"/>
        <v/>
      </c>
      <c r="CH1974" s="150" t="str">
        <f t="shared" si="2187"/>
        <v/>
      </c>
      <c r="CI1974" s="290"/>
      <c r="CJ1974" s="150" t="str">
        <f t="shared" si="2188"/>
        <v/>
      </c>
      <c r="CK1974" s="290"/>
      <c r="CL1974" s="54" t="str">
        <f t="shared" si="2207"/>
        <v/>
      </c>
      <c r="CM1974" s="290"/>
      <c r="CN1974" s="150" t="str">
        <f t="shared" si="2189"/>
        <v/>
      </c>
      <c r="CO1974" s="290"/>
      <c r="CP1974" s="150" t="str">
        <f t="shared" si="2190"/>
        <v/>
      </c>
      <c r="CQ1974" s="290"/>
      <c r="CR1974" s="150" t="str">
        <f t="shared" si="2191"/>
        <v/>
      </c>
      <c r="CS1974" s="290"/>
      <c r="CT1974" s="150" t="str">
        <f t="shared" si="2192"/>
        <v/>
      </c>
      <c r="CU1974" s="150"/>
      <c r="CV1974" s="150" t="str">
        <f t="shared" si="2193"/>
        <v/>
      </c>
      <c r="CW1974" s="94"/>
      <c r="CX1974" s="151" t="str">
        <f t="shared" si="2234"/>
        <v/>
      </c>
      <c r="CY1974" s="151" t="str">
        <f t="shared" si="2235"/>
        <v/>
      </c>
      <c r="CZ1974" s="152"/>
      <c r="DA1974" s="373" t="str">
        <f t="shared" si="2208"/>
        <v/>
      </c>
      <c r="DC1974" s="153">
        <f t="shared" si="2194"/>
        <v>0</v>
      </c>
      <c r="DD1974" s="153">
        <f t="shared" si="2195"/>
        <v>0</v>
      </c>
      <c r="DE1974" s="153">
        <f t="shared" si="2196"/>
        <v>0</v>
      </c>
      <c r="DF1974" s="158">
        <f t="shared" si="2197"/>
        <v>-4.7000000000000002E-3</v>
      </c>
      <c r="DG1974" s="159">
        <f t="shared" si="2209"/>
        <v>-1.1703000000000001</v>
      </c>
      <c r="DH1974" s="158">
        <f t="shared" si="2198"/>
        <v>3.1999999999999997E-3</v>
      </c>
      <c r="DI1974" s="159">
        <f t="shared" si="2210"/>
        <v>0.79679999999999995</v>
      </c>
      <c r="DJ1974" s="158">
        <f t="shared" si="2199"/>
        <v>-2.7000000000000001E-3</v>
      </c>
      <c r="DK1974" s="159">
        <f t="shared" si="2211"/>
        <v>-0.67230000000000001</v>
      </c>
      <c r="DL1974" s="158">
        <f t="shared" si="2200"/>
        <v>1.1999999999999999E-3</v>
      </c>
      <c r="DM1974" s="159">
        <f t="shared" si="2212"/>
        <v>0.29879999999999995</v>
      </c>
      <c r="DN1974" s="158">
        <f t="shared" si="2201"/>
        <v>1.46E-2</v>
      </c>
      <c r="DO1974" s="159">
        <f t="shared" si="2213"/>
        <v>3.6354000000000002</v>
      </c>
      <c r="DP1974" s="158">
        <f t="shared" si="2202"/>
        <v>-1.2999999999999999E-2</v>
      </c>
      <c r="DQ1974" s="159">
        <f t="shared" si="2214"/>
        <v>-3.2369999999999997</v>
      </c>
      <c r="DR1974" s="158">
        <f t="shared" si="2203"/>
        <v>-6.7000000000000002E-3</v>
      </c>
      <c r="DS1974" s="159">
        <f t="shared" si="2215"/>
        <v>-1.6683000000000001</v>
      </c>
      <c r="DT1974" s="158">
        <f t="shared" si="2204"/>
        <v>-1.2999999999999999E-2</v>
      </c>
      <c r="DU1974" s="159">
        <f t="shared" si="2216"/>
        <v>-3.2369999999999997</v>
      </c>
      <c r="DV1974" s="158">
        <f t="shared" si="2205"/>
        <v>-6.7000000000000002E-3</v>
      </c>
      <c r="DW1974" s="160">
        <f t="shared" si="2217"/>
        <v>-1.6683000000000001</v>
      </c>
    </row>
    <row r="1975" spans="1:127" ht="24.95" customHeight="1" x14ac:dyDescent="0.2">
      <c r="A1975" s="272">
        <v>1966</v>
      </c>
      <c r="B1975" s="336"/>
      <c r="C1975" s="332"/>
      <c r="D1975" s="333"/>
      <c r="E1975" s="334"/>
      <c r="F1975" s="335"/>
      <c r="G1975" s="334"/>
      <c r="H1975" s="371"/>
      <c r="I1975" s="334"/>
      <c r="J1975" s="334"/>
      <c r="K1975" s="334"/>
      <c r="L1975" s="334"/>
      <c r="M1975" s="334"/>
      <c r="N1975" s="334"/>
      <c r="O1975" s="337"/>
      <c r="P1975" s="337"/>
      <c r="Q1975" s="338" t="str">
        <f t="shared" si="2168"/>
        <v xml:space="preserve"> </v>
      </c>
      <c r="R1975" s="339" t="str">
        <f t="shared" si="2169"/>
        <v/>
      </c>
      <c r="S1975" s="340" t="str">
        <f t="shared" si="2222"/>
        <v/>
      </c>
      <c r="T1975" s="341" t="str">
        <f t="shared" si="2170"/>
        <v/>
      </c>
      <c r="U1975" s="341" t="str">
        <f t="shared" si="2171"/>
        <v/>
      </c>
      <c r="V1975" s="341" t="str">
        <f t="shared" si="2172"/>
        <v/>
      </c>
      <c r="W1975" s="341" t="str">
        <f t="shared" si="2173"/>
        <v/>
      </c>
      <c r="X1975" s="340" t="str">
        <f t="shared" si="2223"/>
        <v/>
      </c>
      <c r="Y1975" s="342" t="str">
        <f t="shared" si="2224"/>
        <v/>
      </c>
      <c r="Z1975" s="343" t="str">
        <f t="shared" si="2225"/>
        <v/>
      </c>
      <c r="AA1975" s="344" t="str">
        <f t="shared" si="2226"/>
        <v/>
      </c>
      <c r="AB1975" s="345" t="str">
        <f t="shared" si="2174"/>
        <v/>
      </c>
      <c r="AC1975" s="346" t="str">
        <f t="shared" si="2175"/>
        <v/>
      </c>
      <c r="AD1975" s="346" t="str">
        <f t="shared" si="2176"/>
        <v/>
      </c>
      <c r="AE1975" s="344" t="str">
        <f t="shared" si="2227"/>
        <v/>
      </c>
      <c r="AF1975" s="346" t="str">
        <f t="shared" si="2177"/>
        <v/>
      </c>
      <c r="AG1975" s="344" t="str">
        <f t="shared" si="2228"/>
        <v/>
      </c>
      <c r="AH1975" s="344" t="str">
        <f t="shared" si="2229"/>
        <v/>
      </c>
      <c r="AI1975" s="344" t="str">
        <f t="shared" si="2230"/>
        <v/>
      </c>
      <c r="AJ1975" s="346" t="str">
        <f t="shared" si="2231"/>
        <v/>
      </c>
      <c r="AK1975" s="346" t="str">
        <f t="shared" si="2232"/>
        <v/>
      </c>
      <c r="AL1975" s="347" t="str">
        <f t="shared" si="2233"/>
        <v/>
      </c>
      <c r="AM1975" s="141"/>
      <c r="AN1975" s="141"/>
      <c r="AO1975" s="142"/>
      <c r="AP1975" s="58">
        <f t="shared" si="2178"/>
        <v>0</v>
      </c>
      <c r="AQ1975" s="318">
        <f>SUM(AP$10:AP1975)</f>
        <v>0</v>
      </c>
      <c r="AR1975" s="143">
        <f t="shared" si="2236"/>
        <v>0.1</v>
      </c>
      <c r="AS1975" s="144" t="str">
        <f t="shared" si="2179"/>
        <v/>
      </c>
      <c r="AT1975" s="144" t="str">
        <f t="shared" si="2206"/>
        <v/>
      </c>
      <c r="AU1975" s="145"/>
      <c r="AV1975" s="58">
        <f t="shared" si="2237"/>
        <v>0</v>
      </c>
      <c r="AW1975" s="318">
        <f>SUM(AV$10:AV1975)</f>
        <v>0</v>
      </c>
      <c r="AX1975" s="319">
        <f t="shared" si="2238"/>
        <v>0.1</v>
      </c>
      <c r="AY1975" s="144" t="str">
        <f t="shared" si="2220"/>
        <v/>
      </c>
      <c r="AZ1975" s="144" t="str">
        <f t="shared" si="2221"/>
        <v/>
      </c>
      <c r="BA1975" s="144"/>
      <c r="BB1975" s="146" t="str">
        <f t="shared" si="2180"/>
        <v/>
      </c>
      <c r="BC1975" s="66" t="str">
        <f t="shared" si="2219"/>
        <v/>
      </c>
      <c r="BD1975" s="195" t="str">
        <f t="shared" si="2181"/>
        <v/>
      </c>
      <c r="BG1975" s="286" t="str">
        <f t="shared" si="2182"/>
        <v/>
      </c>
      <c r="BY1975" s="211" t="str">
        <f t="shared" si="2183"/>
        <v/>
      </c>
      <c r="BZ1975" s="150" t="str">
        <f t="shared" si="2184"/>
        <v/>
      </c>
      <c r="CB1975" s="54" t="str">
        <f t="shared" si="2218"/>
        <v/>
      </c>
      <c r="CD1975" s="54" t="str">
        <f t="shared" si="2185"/>
        <v/>
      </c>
      <c r="CF1975" s="54" t="str">
        <f t="shared" si="2186"/>
        <v/>
      </c>
      <c r="CH1975" s="150" t="str">
        <f t="shared" si="2187"/>
        <v/>
      </c>
      <c r="CI1975" s="290"/>
      <c r="CJ1975" s="150" t="str">
        <f t="shared" si="2188"/>
        <v/>
      </c>
      <c r="CK1975" s="290"/>
      <c r="CL1975" s="54" t="str">
        <f t="shared" si="2207"/>
        <v/>
      </c>
      <c r="CM1975" s="290"/>
      <c r="CN1975" s="150" t="str">
        <f t="shared" si="2189"/>
        <v/>
      </c>
      <c r="CO1975" s="290"/>
      <c r="CP1975" s="150" t="str">
        <f t="shared" si="2190"/>
        <v/>
      </c>
      <c r="CQ1975" s="290"/>
      <c r="CR1975" s="150" t="str">
        <f t="shared" si="2191"/>
        <v/>
      </c>
      <c r="CS1975" s="290"/>
      <c r="CT1975" s="150" t="str">
        <f t="shared" si="2192"/>
        <v/>
      </c>
      <c r="CU1975" s="150"/>
      <c r="CV1975" s="150" t="str">
        <f t="shared" si="2193"/>
        <v/>
      </c>
      <c r="CW1975" s="94"/>
      <c r="CX1975" s="151" t="str">
        <f t="shared" si="2234"/>
        <v/>
      </c>
      <c r="CY1975" s="151" t="str">
        <f t="shared" si="2235"/>
        <v/>
      </c>
      <c r="CZ1975" s="152"/>
      <c r="DA1975" s="373" t="str">
        <f t="shared" si="2208"/>
        <v/>
      </c>
      <c r="DC1975" s="153">
        <f t="shared" si="2194"/>
        <v>0</v>
      </c>
      <c r="DD1975" s="153">
        <f t="shared" si="2195"/>
        <v>0</v>
      </c>
      <c r="DE1975" s="153">
        <f t="shared" si="2196"/>
        <v>0</v>
      </c>
      <c r="DF1975" s="158">
        <f t="shared" si="2197"/>
        <v>-4.7000000000000002E-3</v>
      </c>
      <c r="DG1975" s="159">
        <f t="shared" si="2209"/>
        <v>-1.1703000000000001</v>
      </c>
      <c r="DH1975" s="158">
        <f t="shared" si="2198"/>
        <v>3.1999999999999997E-3</v>
      </c>
      <c r="DI1975" s="159">
        <f t="shared" si="2210"/>
        <v>0.79679999999999995</v>
      </c>
      <c r="DJ1975" s="158">
        <f t="shared" si="2199"/>
        <v>-2.7000000000000001E-3</v>
      </c>
      <c r="DK1975" s="159">
        <f t="shared" si="2211"/>
        <v>-0.67230000000000001</v>
      </c>
      <c r="DL1975" s="158">
        <f t="shared" si="2200"/>
        <v>1.1999999999999999E-3</v>
      </c>
      <c r="DM1975" s="159">
        <f t="shared" si="2212"/>
        <v>0.29879999999999995</v>
      </c>
      <c r="DN1975" s="158">
        <f t="shared" si="2201"/>
        <v>1.46E-2</v>
      </c>
      <c r="DO1975" s="159">
        <f t="shared" si="2213"/>
        <v>3.6354000000000002</v>
      </c>
      <c r="DP1975" s="158">
        <f t="shared" si="2202"/>
        <v>-1.2999999999999999E-2</v>
      </c>
      <c r="DQ1975" s="159">
        <f t="shared" si="2214"/>
        <v>-3.2369999999999997</v>
      </c>
      <c r="DR1975" s="158">
        <f t="shared" si="2203"/>
        <v>-6.7000000000000002E-3</v>
      </c>
      <c r="DS1975" s="159">
        <f t="shared" si="2215"/>
        <v>-1.6683000000000001</v>
      </c>
      <c r="DT1975" s="158">
        <f t="shared" si="2204"/>
        <v>-1.2999999999999999E-2</v>
      </c>
      <c r="DU1975" s="159">
        <f t="shared" si="2216"/>
        <v>-3.2369999999999997</v>
      </c>
      <c r="DV1975" s="158">
        <f t="shared" si="2205"/>
        <v>-6.7000000000000002E-3</v>
      </c>
      <c r="DW1975" s="160">
        <f t="shared" si="2217"/>
        <v>-1.6683000000000001</v>
      </c>
    </row>
    <row r="1976" spans="1:127" ht="24.95" customHeight="1" x14ac:dyDescent="0.2">
      <c r="A1976" s="272">
        <v>1967</v>
      </c>
      <c r="B1976" s="336"/>
      <c r="C1976" s="332"/>
      <c r="D1976" s="333"/>
      <c r="E1976" s="334"/>
      <c r="F1976" s="335"/>
      <c r="G1976" s="334"/>
      <c r="H1976" s="371"/>
      <c r="I1976" s="334"/>
      <c r="J1976" s="334"/>
      <c r="K1976" s="334"/>
      <c r="L1976" s="334"/>
      <c r="M1976" s="334"/>
      <c r="N1976" s="334"/>
      <c r="O1976" s="337"/>
      <c r="P1976" s="337"/>
      <c r="Q1976" s="338" t="str">
        <f t="shared" si="2168"/>
        <v xml:space="preserve"> </v>
      </c>
      <c r="R1976" s="339" t="str">
        <f t="shared" si="2169"/>
        <v/>
      </c>
      <c r="S1976" s="340" t="str">
        <f t="shared" si="2222"/>
        <v/>
      </c>
      <c r="T1976" s="341" t="str">
        <f t="shared" si="2170"/>
        <v/>
      </c>
      <c r="U1976" s="341" t="str">
        <f t="shared" si="2171"/>
        <v/>
      </c>
      <c r="V1976" s="341" t="str">
        <f t="shared" si="2172"/>
        <v/>
      </c>
      <c r="W1976" s="341" t="str">
        <f t="shared" si="2173"/>
        <v/>
      </c>
      <c r="X1976" s="340" t="str">
        <f t="shared" si="2223"/>
        <v/>
      </c>
      <c r="Y1976" s="342" t="str">
        <f t="shared" si="2224"/>
        <v/>
      </c>
      <c r="Z1976" s="343" t="str">
        <f t="shared" si="2225"/>
        <v/>
      </c>
      <c r="AA1976" s="344" t="str">
        <f t="shared" si="2226"/>
        <v/>
      </c>
      <c r="AB1976" s="345" t="str">
        <f t="shared" si="2174"/>
        <v/>
      </c>
      <c r="AC1976" s="346" t="str">
        <f t="shared" si="2175"/>
        <v/>
      </c>
      <c r="AD1976" s="346" t="str">
        <f t="shared" si="2176"/>
        <v/>
      </c>
      <c r="AE1976" s="344" t="str">
        <f t="shared" si="2227"/>
        <v/>
      </c>
      <c r="AF1976" s="346" t="str">
        <f t="shared" si="2177"/>
        <v/>
      </c>
      <c r="AG1976" s="344" t="str">
        <f t="shared" si="2228"/>
        <v/>
      </c>
      <c r="AH1976" s="344" t="str">
        <f t="shared" si="2229"/>
        <v/>
      </c>
      <c r="AI1976" s="344" t="str">
        <f t="shared" si="2230"/>
        <v/>
      </c>
      <c r="AJ1976" s="346" t="str">
        <f t="shared" si="2231"/>
        <v/>
      </c>
      <c r="AK1976" s="346" t="str">
        <f t="shared" si="2232"/>
        <v/>
      </c>
      <c r="AL1976" s="347" t="str">
        <f t="shared" si="2233"/>
        <v/>
      </c>
      <c r="AM1976" s="141"/>
      <c r="AN1976" s="141"/>
      <c r="AO1976" s="142"/>
      <c r="AP1976" s="58">
        <f t="shared" si="2178"/>
        <v>0</v>
      </c>
      <c r="AQ1976" s="318">
        <f>SUM(AP$10:AP1976)</f>
        <v>0</v>
      </c>
      <c r="AR1976" s="143">
        <f t="shared" si="2236"/>
        <v>0.1</v>
      </c>
      <c r="AS1976" s="144" t="str">
        <f t="shared" si="2179"/>
        <v/>
      </c>
      <c r="AT1976" s="144" t="str">
        <f t="shared" si="2206"/>
        <v/>
      </c>
      <c r="AU1976" s="145"/>
      <c r="AV1976" s="58">
        <f t="shared" si="2237"/>
        <v>0</v>
      </c>
      <c r="AW1976" s="318">
        <f>SUM(AV$10:AV1976)</f>
        <v>0</v>
      </c>
      <c r="AX1976" s="319">
        <f t="shared" si="2238"/>
        <v>0.1</v>
      </c>
      <c r="AY1976" s="144" t="str">
        <f t="shared" si="2220"/>
        <v/>
      </c>
      <c r="AZ1976" s="144" t="str">
        <f t="shared" si="2221"/>
        <v/>
      </c>
      <c r="BA1976" s="144"/>
      <c r="BB1976" s="146" t="str">
        <f t="shared" si="2180"/>
        <v/>
      </c>
      <c r="BC1976" s="66" t="str">
        <f t="shared" si="2219"/>
        <v/>
      </c>
      <c r="BD1976" s="195" t="str">
        <f t="shared" si="2181"/>
        <v/>
      </c>
      <c r="BG1976" s="286" t="str">
        <f t="shared" si="2182"/>
        <v/>
      </c>
      <c r="BY1976" s="211" t="str">
        <f t="shared" si="2183"/>
        <v/>
      </c>
      <c r="BZ1976" s="150" t="str">
        <f t="shared" si="2184"/>
        <v/>
      </c>
      <c r="CB1976" s="54" t="str">
        <f t="shared" si="2218"/>
        <v/>
      </c>
      <c r="CD1976" s="54" t="str">
        <f t="shared" si="2185"/>
        <v/>
      </c>
      <c r="CF1976" s="54" t="str">
        <f t="shared" si="2186"/>
        <v/>
      </c>
      <c r="CH1976" s="150" t="str">
        <f t="shared" si="2187"/>
        <v/>
      </c>
      <c r="CI1976" s="290"/>
      <c r="CJ1976" s="150" t="str">
        <f t="shared" si="2188"/>
        <v/>
      </c>
      <c r="CK1976" s="290"/>
      <c r="CL1976" s="54" t="str">
        <f t="shared" si="2207"/>
        <v/>
      </c>
      <c r="CM1976" s="290"/>
      <c r="CN1976" s="150" t="str">
        <f t="shared" si="2189"/>
        <v/>
      </c>
      <c r="CO1976" s="290"/>
      <c r="CP1976" s="150" t="str">
        <f t="shared" si="2190"/>
        <v/>
      </c>
      <c r="CQ1976" s="290"/>
      <c r="CR1976" s="150" t="str">
        <f t="shared" si="2191"/>
        <v/>
      </c>
      <c r="CS1976" s="290"/>
      <c r="CT1976" s="150" t="str">
        <f t="shared" si="2192"/>
        <v/>
      </c>
      <c r="CU1976" s="150"/>
      <c r="CV1976" s="150" t="str">
        <f t="shared" si="2193"/>
        <v/>
      </c>
      <c r="CW1976" s="94"/>
      <c r="CX1976" s="151" t="str">
        <f t="shared" si="2234"/>
        <v/>
      </c>
      <c r="CY1976" s="151" t="str">
        <f t="shared" si="2235"/>
        <v/>
      </c>
      <c r="CZ1976" s="152"/>
      <c r="DA1976" s="373" t="str">
        <f t="shared" si="2208"/>
        <v/>
      </c>
      <c r="DC1976" s="153">
        <f t="shared" si="2194"/>
        <v>0</v>
      </c>
      <c r="DD1976" s="153">
        <f t="shared" si="2195"/>
        <v>0</v>
      </c>
      <c r="DE1976" s="153">
        <f t="shared" si="2196"/>
        <v>0</v>
      </c>
      <c r="DF1976" s="158">
        <f t="shared" si="2197"/>
        <v>-4.7000000000000002E-3</v>
      </c>
      <c r="DG1976" s="159">
        <f t="shared" si="2209"/>
        <v>-1.1703000000000001</v>
      </c>
      <c r="DH1976" s="158">
        <f t="shared" si="2198"/>
        <v>3.1999999999999997E-3</v>
      </c>
      <c r="DI1976" s="159">
        <f t="shared" si="2210"/>
        <v>0.79679999999999995</v>
      </c>
      <c r="DJ1976" s="158">
        <f t="shared" si="2199"/>
        <v>-2.7000000000000001E-3</v>
      </c>
      <c r="DK1976" s="159">
        <f t="shared" si="2211"/>
        <v>-0.67230000000000001</v>
      </c>
      <c r="DL1976" s="158">
        <f t="shared" si="2200"/>
        <v>1.1999999999999999E-3</v>
      </c>
      <c r="DM1976" s="159">
        <f t="shared" si="2212"/>
        <v>0.29879999999999995</v>
      </c>
      <c r="DN1976" s="158">
        <f t="shared" si="2201"/>
        <v>1.46E-2</v>
      </c>
      <c r="DO1976" s="159">
        <f t="shared" si="2213"/>
        <v>3.6354000000000002</v>
      </c>
      <c r="DP1976" s="158">
        <f t="shared" si="2202"/>
        <v>-1.2999999999999999E-2</v>
      </c>
      <c r="DQ1976" s="159">
        <f t="shared" si="2214"/>
        <v>-3.2369999999999997</v>
      </c>
      <c r="DR1976" s="158">
        <f t="shared" si="2203"/>
        <v>-6.7000000000000002E-3</v>
      </c>
      <c r="DS1976" s="159">
        <f t="shared" si="2215"/>
        <v>-1.6683000000000001</v>
      </c>
      <c r="DT1976" s="158">
        <f t="shared" si="2204"/>
        <v>-1.2999999999999999E-2</v>
      </c>
      <c r="DU1976" s="159">
        <f t="shared" si="2216"/>
        <v>-3.2369999999999997</v>
      </c>
      <c r="DV1976" s="158">
        <f t="shared" si="2205"/>
        <v>-6.7000000000000002E-3</v>
      </c>
      <c r="DW1976" s="160">
        <f t="shared" si="2217"/>
        <v>-1.6683000000000001</v>
      </c>
    </row>
    <row r="1977" spans="1:127" ht="24.95" customHeight="1" x14ac:dyDescent="0.2">
      <c r="A1977" s="272">
        <v>1968</v>
      </c>
      <c r="B1977" s="336"/>
      <c r="C1977" s="332"/>
      <c r="D1977" s="333"/>
      <c r="E1977" s="334"/>
      <c r="F1977" s="335"/>
      <c r="G1977" s="334"/>
      <c r="H1977" s="371"/>
      <c r="I1977" s="334"/>
      <c r="J1977" s="334"/>
      <c r="K1977" s="334"/>
      <c r="L1977" s="334"/>
      <c r="M1977" s="334"/>
      <c r="N1977" s="334"/>
      <c r="O1977" s="337"/>
      <c r="P1977" s="337"/>
      <c r="Q1977" s="338" t="str">
        <f t="shared" si="2168"/>
        <v xml:space="preserve"> </v>
      </c>
      <c r="R1977" s="339" t="str">
        <f t="shared" si="2169"/>
        <v/>
      </c>
      <c r="S1977" s="340" t="str">
        <f t="shared" si="2222"/>
        <v/>
      </c>
      <c r="T1977" s="341" t="str">
        <f t="shared" si="2170"/>
        <v/>
      </c>
      <c r="U1977" s="341" t="str">
        <f t="shared" si="2171"/>
        <v/>
      </c>
      <c r="V1977" s="341" t="str">
        <f t="shared" si="2172"/>
        <v/>
      </c>
      <c r="W1977" s="341" t="str">
        <f t="shared" si="2173"/>
        <v/>
      </c>
      <c r="X1977" s="340" t="str">
        <f t="shared" si="2223"/>
        <v/>
      </c>
      <c r="Y1977" s="342" t="str">
        <f t="shared" si="2224"/>
        <v/>
      </c>
      <c r="Z1977" s="343" t="str">
        <f t="shared" si="2225"/>
        <v/>
      </c>
      <c r="AA1977" s="344" t="str">
        <f t="shared" si="2226"/>
        <v/>
      </c>
      <c r="AB1977" s="345" t="str">
        <f t="shared" si="2174"/>
        <v/>
      </c>
      <c r="AC1977" s="346" t="str">
        <f t="shared" si="2175"/>
        <v/>
      </c>
      <c r="AD1977" s="346" t="str">
        <f t="shared" si="2176"/>
        <v/>
      </c>
      <c r="AE1977" s="344" t="str">
        <f t="shared" si="2227"/>
        <v/>
      </c>
      <c r="AF1977" s="346" t="str">
        <f t="shared" si="2177"/>
        <v/>
      </c>
      <c r="AG1977" s="344" t="str">
        <f t="shared" si="2228"/>
        <v/>
      </c>
      <c r="AH1977" s="344" t="str">
        <f t="shared" si="2229"/>
        <v/>
      </c>
      <c r="AI1977" s="344" t="str">
        <f t="shared" si="2230"/>
        <v/>
      </c>
      <c r="AJ1977" s="346" t="str">
        <f t="shared" si="2231"/>
        <v/>
      </c>
      <c r="AK1977" s="346" t="str">
        <f t="shared" si="2232"/>
        <v/>
      </c>
      <c r="AL1977" s="347" t="str">
        <f t="shared" si="2233"/>
        <v/>
      </c>
      <c r="AM1977" s="141"/>
      <c r="AN1977" s="141"/>
      <c r="AO1977" s="142"/>
      <c r="AP1977" s="58">
        <f t="shared" si="2178"/>
        <v>0</v>
      </c>
      <c r="AQ1977" s="318">
        <f>SUM(AP$10:AP1977)</f>
        <v>0</v>
      </c>
      <c r="AR1977" s="143">
        <f t="shared" si="2236"/>
        <v>0.1</v>
      </c>
      <c r="AS1977" s="144" t="str">
        <f t="shared" si="2179"/>
        <v/>
      </c>
      <c r="AT1977" s="144" t="str">
        <f t="shared" si="2206"/>
        <v/>
      </c>
      <c r="AU1977" s="145"/>
      <c r="AV1977" s="58">
        <f t="shared" si="2237"/>
        <v>0</v>
      </c>
      <c r="AW1977" s="318">
        <f>SUM(AV$10:AV1977)</f>
        <v>0</v>
      </c>
      <c r="AX1977" s="319">
        <f t="shared" si="2238"/>
        <v>0.1</v>
      </c>
      <c r="AY1977" s="144" t="str">
        <f t="shared" si="2220"/>
        <v/>
      </c>
      <c r="AZ1977" s="144" t="str">
        <f t="shared" si="2221"/>
        <v/>
      </c>
      <c r="BA1977" s="144"/>
      <c r="BB1977" s="146" t="str">
        <f t="shared" si="2180"/>
        <v/>
      </c>
      <c r="BC1977" s="66" t="str">
        <f t="shared" si="2219"/>
        <v/>
      </c>
      <c r="BD1977" s="195" t="str">
        <f t="shared" si="2181"/>
        <v/>
      </c>
      <c r="BG1977" s="286" t="str">
        <f t="shared" si="2182"/>
        <v/>
      </c>
      <c r="BY1977" s="211" t="str">
        <f t="shared" si="2183"/>
        <v/>
      </c>
      <c r="BZ1977" s="150" t="str">
        <f t="shared" si="2184"/>
        <v/>
      </c>
      <c r="CB1977" s="54" t="str">
        <f t="shared" si="2218"/>
        <v/>
      </c>
      <c r="CD1977" s="54" t="str">
        <f t="shared" si="2185"/>
        <v/>
      </c>
      <c r="CF1977" s="54" t="str">
        <f t="shared" si="2186"/>
        <v/>
      </c>
      <c r="CH1977" s="150" t="str">
        <f t="shared" si="2187"/>
        <v/>
      </c>
      <c r="CI1977" s="290"/>
      <c r="CJ1977" s="150" t="str">
        <f t="shared" si="2188"/>
        <v/>
      </c>
      <c r="CK1977" s="290"/>
      <c r="CL1977" s="54" t="str">
        <f t="shared" si="2207"/>
        <v/>
      </c>
      <c r="CM1977" s="290"/>
      <c r="CN1977" s="150" t="str">
        <f t="shared" si="2189"/>
        <v/>
      </c>
      <c r="CO1977" s="290"/>
      <c r="CP1977" s="150" t="str">
        <f t="shared" si="2190"/>
        <v/>
      </c>
      <c r="CQ1977" s="290"/>
      <c r="CR1977" s="150" t="str">
        <f t="shared" si="2191"/>
        <v/>
      </c>
      <c r="CS1977" s="290"/>
      <c r="CT1977" s="150" t="str">
        <f t="shared" si="2192"/>
        <v/>
      </c>
      <c r="CU1977" s="150"/>
      <c r="CV1977" s="150" t="str">
        <f t="shared" si="2193"/>
        <v/>
      </c>
      <c r="CW1977" s="94"/>
      <c r="CX1977" s="151" t="str">
        <f t="shared" si="2234"/>
        <v/>
      </c>
      <c r="CY1977" s="151" t="str">
        <f t="shared" si="2235"/>
        <v/>
      </c>
      <c r="CZ1977" s="152"/>
      <c r="DA1977" s="373" t="str">
        <f t="shared" si="2208"/>
        <v/>
      </c>
      <c r="DC1977" s="153">
        <f t="shared" si="2194"/>
        <v>0</v>
      </c>
      <c r="DD1977" s="153">
        <f t="shared" si="2195"/>
        <v>0</v>
      </c>
      <c r="DE1977" s="153">
        <f t="shared" si="2196"/>
        <v>0</v>
      </c>
      <c r="DF1977" s="158">
        <f t="shared" si="2197"/>
        <v>-4.7000000000000002E-3</v>
      </c>
      <c r="DG1977" s="159">
        <f t="shared" si="2209"/>
        <v>-1.1703000000000001</v>
      </c>
      <c r="DH1977" s="158">
        <f t="shared" si="2198"/>
        <v>3.1999999999999997E-3</v>
      </c>
      <c r="DI1977" s="159">
        <f t="shared" si="2210"/>
        <v>0.79679999999999995</v>
      </c>
      <c r="DJ1977" s="158">
        <f t="shared" si="2199"/>
        <v>-2.7000000000000001E-3</v>
      </c>
      <c r="DK1977" s="159">
        <f t="shared" si="2211"/>
        <v>-0.67230000000000001</v>
      </c>
      <c r="DL1977" s="158">
        <f t="shared" si="2200"/>
        <v>1.1999999999999999E-3</v>
      </c>
      <c r="DM1977" s="159">
        <f t="shared" si="2212"/>
        <v>0.29879999999999995</v>
      </c>
      <c r="DN1977" s="158">
        <f t="shared" si="2201"/>
        <v>1.46E-2</v>
      </c>
      <c r="DO1977" s="159">
        <f t="shared" si="2213"/>
        <v>3.6354000000000002</v>
      </c>
      <c r="DP1977" s="158">
        <f t="shared" si="2202"/>
        <v>-1.2999999999999999E-2</v>
      </c>
      <c r="DQ1977" s="159">
        <f t="shared" si="2214"/>
        <v>-3.2369999999999997</v>
      </c>
      <c r="DR1977" s="158">
        <f t="shared" si="2203"/>
        <v>-6.7000000000000002E-3</v>
      </c>
      <c r="DS1977" s="159">
        <f t="shared" si="2215"/>
        <v>-1.6683000000000001</v>
      </c>
      <c r="DT1977" s="158">
        <f t="shared" si="2204"/>
        <v>-1.2999999999999999E-2</v>
      </c>
      <c r="DU1977" s="159">
        <f t="shared" si="2216"/>
        <v>-3.2369999999999997</v>
      </c>
      <c r="DV1977" s="158">
        <f t="shared" si="2205"/>
        <v>-6.7000000000000002E-3</v>
      </c>
      <c r="DW1977" s="160">
        <f t="shared" si="2217"/>
        <v>-1.6683000000000001</v>
      </c>
    </row>
    <row r="1978" spans="1:127" ht="24.95" customHeight="1" x14ac:dyDescent="0.2">
      <c r="A1978" s="272">
        <v>1969</v>
      </c>
      <c r="B1978" s="336"/>
      <c r="C1978" s="332"/>
      <c r="D1978" s="333"/>
      <c r="E1978" s="334"/>
      <c r="F1978" s="335"/>
      <c r="G1978" s="334"/>
      <c r="H1978" s="371"/>
      <c r="I1978" s="334"/>
      <c r="J1978" s="334"/>
      <c r="K1978" s="334"/>
      <c r="L1978" s="334"/>
      <c r="M1978" s="334"/>
      <c r="N1978" s="334"/>
      <c r="O1978" s="337"/>
      <c r="P1978" s="337"/>
      <c r="Q1978" s="338" t="str">
        <f t="shared" si="2168"/>
        <v xml:space="preserve"> </v>
      </c>
      <c r="R1978" s="339" t="str">
        <f t="shared" si="2169"/>
        <v/>
      </c>
      <c r="S1978" s="340" t="str">
        <f t="shared" si="2222"/>
        <v/>
      </c>
      <c r="T1978" s="341" t="str">
        <f t="shared" si="2170"/>
        <v/>
      </c>
      <c r="U1978" s="341" t="str">
        <f t="shared" si="2171"/>
        <v/>
      </c>
      <c r="V1978" s="341" t="str">
        <f t="shared" si="2172"/>
        <v/>
      </c>
      <c r="W1978" s="341" t="str">
        <f t="shared" si="2173"/>
        <v/>
      </c>
      <c r="X1978" s="340" t="str">
        <f t="shared" si="2223"/>
        <v/>
      </c>
      <c r="Y1978" s="342" t="str">
        <f t="shared" si="2224"/>
        <v/>
      </c>
      <c r="Z1978" s="343" t="str">
        <f t="shared" si="2225"/>
        <v/>
      </c>
      <c r="AA1978" s="344" t="str">
        <f t="shared" si="2226"/>
        <v/>
      </c>
      <c r="AB1978" s="345" t="str">
        <f t="shared" si="2174"/>
        <v/>
      </c>
      <c r="AC1978" s="346" t="str">
        <f t="shared" si="2175"/>
        <v/>
      </c>
      <c r="AD1978" s="346" t="str">
        <f t="shared" si="2176"/>
        <v/>
      </c>
      <c r="AE1978" s="344" t="str">
        <f t="shared" si="2227"/>
        <v/>
      </c>
      <c r="AF1978" s="346" t="str">
        <f t="shared" si="2177"/>
        <v/>
      </c>
      <c r="AG1978" s="344" t="str">
        <f t="shared" si="2228"/>
        <v/>
      </c>
      <c r="AH1978" s="344" t="str">
        <f t="shared" si="2229"/>
        <v/>
      </c>
      <c r="AI1978" s="344" t="str">
        <f t="shared" si="2230"/>
        <v/>
      </c>
      <c r="AJ1978" s="346" t="str">
        <f t="shared" si="2231"/>
        <v/>
      </c>
      <c r="AK1978" s="346" t="str">
        <f t="shared" si="2232"/>
        <v/>
      </c>
      <c r="AL1978" s="347" t="str">
        <f t="shared" si="2233"/>
        <v/>
      </c>
      <c r="AM1978" s="141"/>
      <c r="AN1978" s="141"/>
      <c r="AO1978" s="142"/>
      <c r="AP1978" s="58">
        <f t="shared" si="2178"/>
        <v>0</v>
      </c>
      <c r="AQ1978" s="318">
        <f>SUM(AP$10:AP1978)</f>
        <v>0</v>
      </c>
      <c r="AR1978" s="143">
        <f t="shared" si="2236"/>
        <v>0.1</v>
      </c>
      <c r="AS1978" s="144" t="str">
        <f t="shared" si="2179"/>
        <v/>
      </c>
      <c r="AT1978" s="144" t="str">
        <f t="shared" si="2206"/>
        <v/>
      </c>
      <c r="AU1978" s="145"/>
      <c r="AV1978" s="58">
        <f t="shared" si="2237"/>
        <v>0</v>
      </c>
      <c r="AW1978" s="318">
        <f>SUM(AV$10:AV1978)</f>
        <v>0</v>
      </c>
      <c r="AX1978" s="319">
        <f t="shared" si="2238"/>
        <v>0.1</v>
      </c>
      <c r="AY1978" s="144" t="str">
        <f t="shared" si="2220"/>
        <v/>
      </c>
      <c r="AZ1978" s="144" t="str">
        <f t="shared" si="2221"/>
        <v/>
      </c>
      <c r="BA1978" s="144"/>
      <c r="BB1978" s="146" t="str">
        <f t="shared" si="2180"/>
        <v/>
      </c>
      <c r="BC1978" s="66" t="str">
        <f t="shared" si="2219"/>
        <v/>
      </c>
      <c r="BD1978" s="195" t="str">
        <f t="shared" si="2181"/>
        <v/>
      </c>
      <c r="BG1978" s="286" t="str">
        <f t="shared" si="2182"/>
        <v/>
      </c>
      <c r="BY1978" s="211" t="str">
        <f t="shared" si="2183"/>
        <v/>
      </c>
      <c r="BZ1978" s="150" t="str">
        <f t="shared" si="2184"/>
        <v/>
      </c>
      <c r="CB1978" s="54" t="str">
        <f t="shared" si="2218"/>
        <v/>
      </c>
      <c r="CD1978" s="54" t="str">
        <f t="shared" si="2185"/>
        <v/>
      </c>
      <c r="CF1978" s="54" t="str">
        <f t="shared" si="2186"/>
        <v/>
      </c>
      <c r="CH1978" s="150" t="str">
        <f t="shared" si="2187"/>
        <v/>
      </c>
      <c r="CI1978" s="290"/>
      <c r="CJ1978" s="150" t="str">
        <f t="shared" si="2188"/>
        <v/>
      </c>
      <c r="CK1978" s="290"/>
      <c r="CL1978" s="54" t="str">
        <f t="shared" si="2207"/>
        <v/>
      </c>
      <c r="CM1978" s="290"/>
      <c r="CN1978" s="150" t="str">
        <f t="shared" si="2189"/>
        <v/>
      </c>
      <c r="CO1978" s="290"/>
      <c r="CP1978" s="150" t="str">
        <f t="shared" si="2190"/>
        <v/>
      </c>
      <c r="CQ1978" s="290"/>
      <c r="CR1978" s="150" t="str">
        <f t="shared" si="2191"/>
        <v/>
      </c>
      <c r="CS1978" s="290"/>
      <c r="CT1978" s="150" t="str">
        <f t="shared" si="2192"/>
        <v/>
      </c>
      <c r="CU1978" s="150"/>
      <c r="CV1978" s="150" t="str">
        <f t="shared" si="2193"/>
        <v/>
      </c>
      <c r="CW1978" s="94"/>
      <c r="CX1978" s="151" t="str">
        <f t="shared" si="2234"/>
        <v/>
      </c>
      <c r="CY1978" s="151" t="str">
        <f t="shared" si="2235"/>
        <v/>
      </c>
      <c r="CZ1978" s="152"/>
      <c r="DA1978" s="373" t="str">
        <f t="shared" si="2208"/>
        <v/>
      </c>
      <c r="DC1978" s="153">
        <f t="shared" si="2194"/>
        <v>0</v>
      </c>
      <c r="DD1978" s="153">
        <f t="shared" si="2195"/>
        <v>0</v>
      </c>
      <c r="DE1978" s="153">
        <f t="shared" si="2196"/>
        <v>0</v>
      </c>
      <c r="DF1978" s="158">
        <f t="shared" si="2197"/>
        <v>-4.7000000000000002E-3</v>
      </c>
      <c r="DG1978" s="159">
        <f t="shared" si="2209"/>
        <v>-1.1703000000000001</v>
      </c>
      <c r="DH1978" s="158">
        <f t="shared" si="2198"/>
        <v>3.1999999999999997E-3</v>
      </c>
      <c r="DI1978" s="159">
        <f t="shared" si="2210"/>
        <v>0.79679999999999995</v>
      </c>
      <c r="DJ1978" s="158">
        <f t="shared" si="2199"/>
        <v>-2.7000000000000001E-3</v>
      </c>
      <c r="DK1978" s="159">
        <f t="shared" si="2211"/>
        <v>-0.67230000000000001</v>
      </c>
      <c r="DL1978" s="158">
        <f t="shared" si="2200"/>
        <v>1.1999999999999999E-3</v>
      </c>
      <c r="DM1978" s="159">
        <f t="shared" si="2212"/>
        <v>0.29879999999999995</v>
      </c>
      <c r="DN1978" s="158">
        <f t="shared" si="2201"/>
        <v>1.46E-2</v>
      </c>
      <c r="DO1978" s="159">
        <f t="shared" si="2213"/>
        <v>3.6354000000000002</v>
      </c>
      <c r="DP1978" s="158">
        <f t="shared" si="2202"/>
        <v>-1.2999999999999999E-2</v>
      </c>
      <c r="DQ1978" s="159">
        <f t="shared" si="2214"/>
        <v>-3.2369999999999997</v>
      </c>
      <c r="DR1978" s="158">
        <f t="shared" si="2203"/>
        <v>-6.7000000000000002E-3</v>
      </c>
      <c r="DS1978" s="159">
        <f t="shared" si="2215"/>
        <v>-1.6683000000000001</v>
      </c>
      <c r="DT1978" s="158">
        <f t="shared" si="2204"/>
        <v>-1.2999999999999999E-2</v>
      </c>
      <c r="DU1978" s="159">
        <f t="shared" si="2216"/>
        <v>-3.2369999999999997</v>
      </c>
      <c r="DV1978" s="158">
        <f t="shared" si="2205"/>
        <v>-6.7000000000000002E-3</v>
      </c>
      <c r="DW1978" s="160">
        <f t="shared" si="2217"/>
        <v>-1.6683000000000001</v>
      </c>
    </row>
    <row r="1979" spans="1:127" ht="24.95" customHeight="1" x14ac:dyDescent="0.2">
      <c r="A1979" s="272">
        <v>1970</v>
      </c>
      <c r="B1979" s="336"/>
      <c r="C1979" s="332"/>
      <c r="D1979" s="333"/>
      <c r="E1979" s="334"/>
      <c r="F1979" s="335"/>
      <c r="G1979" s="334"/>
      <c r="H1979" s="371"/>
      <c r="I1979" s="334"/>
      <c r="J1979" s="334"/>
      <c r="K1979" s="334"/>
      <c r="L1979" s="334"/>
      <c r="M1979" s="334"/>
      <c r="N1979" s="334"/>
      <c r="O1979" s="337"/>
      <c r="P1979" s="337"/>
      <c r="Q1979" s="338" t="str">
        <f t="shared" si="2168"/>
        <v xml:space="preserve"> </v>
      </c>
      <c r="R1979" s="339" t="str">
        <f t="shared" si="2169"/>
        <v/>
      </c>
      <c r="S1979" s="340" t="str">
        <f t="shared" si="2222"/>
        <v/>
      </c>
      <c r="T1979" s="341" t="str">
        <f t="shared" si="2170"/>
        <v/>
      </c>
      <c r="U1979" s="341" t="str">
        <f t="shared" si="2171"/>
        <v/>
      </c>
      <c r="V1979" s="341" t="str">
        <f t="shared" si="2172"/>
        <v/>
      </c>
      <c r="W1979" s="341" t="str">
        <f t="shared" si="2173"/>
        <v/>
      </c>
      <c r="X1979" s="340" t="str">
        <f t="shared" si="2223"/>
        <v/>
      </c>
      <c r="Y1979" s="342" t="str">
        <f t="shared" si="2224"/>
        <v/>
      </c>
      <c r="Z1979" s="343" t="str">
        <f t="shared" si="2225"/>
        <v/>
      </c>
      <c r="AA1979" s="344" t="str">
        <f t="shared" si="2226"/>
        <v/>
      </c>
      <c r="AB1979" s="345" t="str">
        <f t="shared" si="2174"/>
        <v/>
      </c>
      <c r="AC1979" s="346" t="str">
        <f t="shared" si="2175"/>
        <v/>
      </c>
      <c r="AD1979" s="346" t="str">
        <f t="shared" si="2176"/>
        <v/>
      </c>
      <c r="AE1979" s="344" t="str">
        <f t="shared" si="2227"/>
        <v/>
      </c>
      <c r="AF1979" s="346" t="str">
        <f t="shared" si="2177"/>
        <v/>
      </c>
      <c r="AG1979" s="344" t="str">
        <f t="shared" si="2228"/>
        <v/>
      </c>
      <c r="AH1979" s="344" t="str">
        <f t="shared" si="2229"/>
        <v/>
      </c>
      <c r="AI1979" s="344" t="str">
        <f t="shared" si="2230"/>
        <v/>
      </c>
      <c r="AJ1979" s="346" t="str">
        <f t="shared" si="2231"/>
        <v/>
      </c>
      <c r="AK1979" s="346" t="str">
        <f t="shared" si="2232"/>
        <v/>
      </c>
      <c r="AL1979" s="347" t="str">
        <f t="shared" si="2233"/>
        <v/>
      </c>
      <c r="AM1979" s="141"/>
      <c r="AN1979" s="141"/>
      <c r="AO1979" s="142"/>
      <c r="AP1979" s="58">
        <f t="shared" si="2178"/>
        <v>0</v>
      </c>
      <c r="AQ1979" s="318">
        <f>SUM(AP$10:AP1979)</f>
        <v>0</v>
      </c>
      <c r="AR1979" s="143">
        <f t="shared" si="2236"/>
        <v>0.1</v>
      </c>
      <c r="AS1979" s="144" t="str">
        <f t="shared" si="2179"/>
        <v/>
      </c>
      <c r="AT1979" s="144" t="str">
        <f t="shared" si="2206"/>
        <v/>
      </c>
      <c r="AU1979" s="145"/>
      <c r="AV1979" s="58">
        <f t="shared" si="2237"/>
        <v>0</v>
      </c>
      <c r="AW1979" s="318">
        <f>SUM(AV$10:AV1979)</f>
        <v>0</v>
      </c>
      <c r="AX1979" s="319">
        <f t="shared" si="2238"/>
        <v>0.1</v>
      </c>
      <c r="AY1979" s="144" t="str">
        <f t="shared" si="2220"/>
        <v/>
      </c>
      <c r="AZ1979" s="144" t="str">
        <f t="shared" si="2221"/>
        <v/>
      </c>
      <c r="BA1979" s="144"/>
      <c r="BB1979" s="146" t="str">
        <f t="shared" si="2180"/>
        <v/>
      </c>
      <c r="BC1979" s="66" t="str">
        <f t="shared" si="2219"/>
        <v/>
      </c>
      <c r="BD1979" s="195" t="str">
        <f t="shared" si="2181"/>
        <v/>
      </c>
      <c r="BG1979" s="286" t="str">
        <f t="shared" si="2182"/>
        <v/>
      </c>
      <c r="BY1979" s="211" t="str">
        <f t="shared" si="2183"/>
        <v/>
      </c>
      <c r="BZ1979" s="150" t="str">
        <f t="shared" si="2184"/>
        <v/>
      </c>
      <c r="CB1979" s="54" t="str">
        <f t="shared" si="2218"/>
        <v/>
      </c>
      <c r="CD1979" s="54" t="str">
        <f t="shared" si="2185"/>
        <v/>
      </c>
      <c r="CF1979" s="54" t="str">
        <f t="shared" si="2186"/>
        <v/>
      </c>
      <c r="CH1979" s="150" t="str">
        <f t="shared" si="2187"/>
        <v/>
      </c>
      <c r="CI1979" s="290"/>
      <c r="CJ1979" s="150" t="str">
        <f t="shared" si="2188"/>
        <v/>
      </c>
      <c r="CK1979" s="290"/>
      <c r="CL1979" s="54" t="str">
        <f t="shared" si="2207"/>
        <v/>
      </c>
      <c r="CM1979" s="290"/>
      <c r="CN1979" s="150" t="str">
        <f t="shared" si="2189"/>
        <v/>
      </c>
      <c r="CO1979" s="290"/>
      <c r="CP1979" s="150" t="str">
        <f t="shared" si="2190"/>
        <v/>
      </c>
      <c r="CQ1979" s="290"/>
      <c r="CR1979" s="150" t="str">
        <f t="shared" si="2191"/>
        <v/>
      </c>
      <c r="CS1979" s="290"/>
      <c r="CT1979" s="150" t="str">
        <f t="shared" si="2192"/>
        <v/>
      </c>
      <c r="CU1979" s="150"/>
      <c r="CV1979" s="150" t="str">
        <f t="shared" si="2193"/>
        <v/>
      </c>
      <c r="CW1979" s="94"/>
      <c r="CX1979" s="151" t="str">
        <f t="shared" si="2234"/>
        <v/>
      </c>
      <c r="CY1979" s="151" t="str">
        <f t="shared" si="2235"/>
        <v/>
      </c>
      <c r="CZ1979" s="152"/>
      <c r="DA1979" s="373" t="str">
        <f t="shared" si="2208"/>
        <v/>
      </c>
      <c r="DC1979" s="153">
        <f t="shared" si="2194"/>
        <v>0</v>
      </c>
      <c r="DD1979" s="153">
        <f t="shared" si="2195"/>
        <v>0</v>
      </c>
      <c r="DE1979" s="153">
        <f t="shared" si="2196"/>
        <v>0</v>
      </c>
      <c r="DF1979" s="158">
        <f t="shared" si="2197"/>
        <v>-4.7000000000000002E-3</v>
      </c>
      <c r="DG1979" s="159">
        <f t="shared" si="2209"/>
        <v>-1.1703000000000001</v>
      </c>
      <c r="DH1979" s="158">
        <f t="shared" si="2198"/>
        <v>3.1999999999999997E-3</v>
      </c>
      <c r="DI1979" s="159">
        <f t="shared" si="2210"/>
        <v>0.79679999999999995</v>
      </c>
      <c r="DJ1979" s="158">
        <f t="shared" si="2199"/>
        <v>-2.7000000000000001E-3</v>
      </c>
      <c r="DK1979" s="159">
        <f t="shared" si="2211"/>
        <v>-0.67230000000000001</v>
      </c>
      <c r="DL1979" s="158">
        <f t="shared" si="2200"/>
        <v>1.1999999999999999E-3</v>
      </c>
      <c r="DM1979" s="159">
        <f t="shared" si="2212"/>
        <v>0.29879999999999995</v>
      </c>
      <c r="DN1979" s="158">
        <f t="shared" si="2201"/>
        <v>1.46E-2</v>
      </c>
      <c r="DO1979" s="159">
        <f t="shared" si="2213"/>
        <v>3.6354000000000002</v>
      </c>
      <c r="DP1979" s="158">
        <f t="shared" si="2202"/>
        <v>-1.2999999999999999E-2</v>
      </c>
      <c r="DQ1979" s="159">
        <f t="shared" si="2214"/>
        <v>-3.2369999999999997</v>
      </c>
      <c r="DR1979" s="158">
        <f t="shared" si="2203"/>
        <v>-6.7000000000000002E-3</v>
      </c>
      <c r="DS1979" s="159">
        <f t="shared" si="2215"/>
        <v>-1.6683000000000001</v>
      </c>
      <c r="DT1979" s="158">
        <f t="shared" si="2204"/>
        <v>-1.2999999999999999E-2</v>
      </c>
      <c r="DU1979" s="159">
        <f t="shared" si="2216"/>
        <v>-3.2369999999999997</v>
      </c>
      <c r="DV1979" s="158">
        <f t="shared" si="2205"/>
        <v>-6.7000000000000002E-3</v>
      </c>
      <c r="DW1979" s="160">
        <f t="shared" si="2217"/>
        <v>-1.6683000000000001</v>
      </c>
    </row>
    <row r="1980" spans="1:127" ht="24.95" customHeight="1" x14ac:dyDescent="0.2">
      <c r="A1980" s="272">
        <v>1971</v>
      </c>
      <c r="B1980" s="336"/>
      <c r="C1980" s="332"/>
      <c r="D1980" s="333"/>
      <c r="E1980" s="334"/>
      <c r="F1980" s="335"/>
      <c r="G1980" s="334"/>
      <c r="H1980" s="371"/>
      <c r="I1980" s="334"/>
      <c r="J1980" s="334"/>
      <c r="K1980" s="334"/>
      <c r="L1980" s="334"/>
      <c r="M1980" s="334"/>
      <c r="N1980" s="334"/>
      <c r="O1980" s="337"/>
      <c r="P1980" s="337"/>
      <c r="Q1980" s="338" t="str">
        <f t="shared" si="2168"/>
        <v xml:space="preserve"> </v>
      </c>
      <c r="R1980" s="339" t="str">
        <f t="shared" si="2169"/>
        <v/>
      </c>
      <c r="S1980" s="340" t="str">
        <f t="shared" si="2222"/>
        <v/>
      </c>
      <c r="T1980" s="341" t="str">
        <f t="shared" si="2170"/>
        <v/>
      </c>
      <c r="U1980" s="341" t="str">
        <f t="shared" si="2171"/>
        <v/>
      </c>
      <c r="V1980" s="341" t="str">
        <f t="shared" si="2172"/>
        <v/>
      </c>
      <c r="W1980" s="341" t="str">
        <f t="shared" si="2173"/>
        <v/>
      </c>
      <c r="X1980" s="340" t="str">
        <f t="shared" si="2223"/>
        <v/>
      </c>
      <c r="Y1980" s="342" t="str">
        <f t="shared" si="2224"/>
        <v/>
      </c>
      <c r="Z1980" s="343" t="str">
        <f t="shared" si="2225"/>
        <v/>
      </c>
      <c r="AA1980" s="344" t="str">
        <f t="shared" si="2226"/>
        <v/>
      </c>
      <c r="AB1980" s="345" t="str">
        <f t="shared" si="2174"/>
        <v/>
      </c>
      <c r="AC1980" s="346" t="str">
        <f t="shared" si="2175"/>
        <v/>
      </c>
      <c r="AD1980" s="346" t="str">
        <f t="shared" si="2176"/>
        <v/>
      </c>
      <c r="AE1980" s="344" t="str">
        <f t="shared" si="2227"/>
        <v/>
      </c>
      <c r="AF1980" s="346" t="str">
        <f t="shared" si="2177"/>
        <v/>
      </c>
      <c r="AG1980" s="344" t="str">
        <f t="shared" si="2228"/>
        <v/>
      </c>
      <c r="AH1980" s="344" t="str">
        <f t="shared" si="2229"/>
        <v/>
      </c>
      <c r="AI1980" s="344" t="str">
        <f t="shared" si="2230"/>
        <v/>
      </c>
      <c r="AJ1980" s="346" t="str">
        <f t="shared" si="2231"/>
        <v/>
      </c>
      <c r="AK1980" s="346" t="str">
        <f t="shared" si="2232"/>
        <v/>
      </c>
      <c r="AL1980" s="347" t="str">
        <f t="shared" si="2233"/>
        <v/>
      </c>
      <c r="AM1980" s="141"/>
      <c r="AN1980" s="141"/>
      <c r="AO1980" s="142"/>
      <c r="AP1980" s="58">
        <f t="shared" si="2178"/>
        <v>0</v>
      </c>
      <c r="AQ1980" s="318">
        <f>SUM(AP$10:AP1980)</f>
        <v>0</v>
      </c>
      <c r="AR1980" s="143">
        <f t="shared" si="2236"/>
        <v>0.1</v>
      </c>
      <c r="AS1980" s="144" t="str">
        <f t="shared" si="2179"/>
        <v/>
      </c>
      <c r="AT1980" s="144" t="str">
        <f t="shared" si="2206"/>
        <v/>
      </c>
      <c r="AU1980" s="145"/>
      <c r="AV1980" s="58">
        <f t="shared" si="2237"/>
        <v>0</v>
      </c>
      <c r="AW1980" s="318">
        <f>SUM(AV$10:AV1980)</f>
        <v>0</v>
      </c>
      <c r="AX1980" s="319">
        <f t="shared" si="2238"/>
        <v>0.1</v>
      </c>
      <c r="AY1980" s="144" t="str">
        <f t="shared" si="2220"/>
        <v/>
      </c>
      <c r="AZ1980" s="144" t="str">
        <f t="shared" si="2221"/>
        <v/>
      </c>
      <c r="BA1980" s="144"/>
      <c r="BB1980" s="146" t="str">
        <f t="shared" si="2180"/>
        <v/>
      </c>
      <c r="BC1980" s="66" t="str">
        <f t="shared" si="2219"/>
        <v/>
      </c>
      <c r="BD1980" s="195" t="str">
        <f t="shared" si="2181"/>
        <v/>
      </c>
      <c r="BG1980" s="286" t="str">
        <f t="shared" si="2182"/>
        <v/>
      </c>
      <c r="BY1980" s="211" t="str">
        <f t="shared" si="2183"/>
        <v/>
      </c>
      <c r="BZ1980" s="150" t="str">
        <f t="shared" si="2184"/>
        <v/>
      </c>
      <c r="CB1980" s="54" t="str">
        <f t="shared" si="2218"/>
        <v/>
      </c>
      <c r="CD1980" s="54" t="str">
        <f t="shared" si="2185"/>
        <v/>
      </c>
      <c r="CF1980" s="54" t="str">
        <f t="shared" si="2186"/>
        <v/>
      </c>
      <c r="CH1980" s="150" t="str">
        <f t="shared" si="2187"/>
        <v/>
      </c>
      <c r="CI1980" s="290"/>
      <c r="CJ1980" s="150" t="str">
        <f t="shared" si="2188"/>
        <v/>
      </c>
      <c r="CK1980" s="290"/>
      <c r="CL1980" s="54" t="str">
        <f t="shared" si="2207"/>
        <v/>
      </c>
      <c r="CM1980" s="290"/>
      <c r="CN1980" s="150" t="str">
        <f t="shared" si="2189"/>
        <v/>
      </c>
      <c r="CO1980" s="290"/>
      <c r="CP1980" s="150" t="str">
        <f t="shared" si="2190"/>
        <v/>
      </c>
      <c r="CQ1980" s="290"/>
      <c r="CR1980" s="150" t="str">
        <f t="shared" si="2191"/>
        <v/>
      </c>
      <c r="CS1980" s="290"/>
      <c r="CT1980" s="150" t="str">
        <f t="shared" si="2192"/>
        <v/>
      </c>
      <c r="CU1980" s="150"/>
      <c r="CV1980" s="150" t="str">
        <f t="shared" si="2193"/>
        <v/>
      </c>
      <c r="CW1980" s="94"/>
      <c r="CX1980" s="151" t="str">
        <f t="shared" si="2234"/>
        <v/>
      </c>
      <c r="CY1980" s="151" t="str">
        <f t="shared" si="2235"/>
        <v/>
      </c>
      <c r="CZ1980" s="152"/>
      <c r="DA1980" s="373" t="str">
        <f t="shared" si="2208"/>
        <v/>
      </c>
      <c r="DC1980" s="153">
        <f t="shared" si="2194"/>
        <v>0</v>
      </c>
      <c r="DD1980" s="153">
        <f t="shared" si="2195"/>
        <v>0</v>
      </c>
      <c r="DE1980" s="153">
        <f t="shared" si="2196"/>
        <v>0</v>
      </c>
      <c r="DF1980" s="158">
        <f t="shared" si="2197"/>
        <v>-4.7000000000000002E-3</v>
      </c>
      <c r="DG1980" s="159">
        <f t="shared" si="2209"/>
        <v>-1.1703000000000001</v>
      </c>
      <c r="DH1980" s="158">
        <f t="shared" si="2198"/>
        <v>3.1999999999999997E-3</v>
      </c>
      <c r="DI1980" s="159">
        <f t="shared" si="2210"/>
        <v>0.79679999999999995</v>
      </c>
      <c r="DJ1980" s="158">
        <f t="shared" si="2199"/>
        <v>-2.7000000000000001E-3</v>
      </c>
      <c r="DK1980" s="159">
        <f t="shared" si="2211"/>
        <v>-0.67230000000000001</v>
      </c>
      <c r="DL1980" s="158">
        <f t="shared" si="2200"/>
        <v>1.1999999999999999E-3</v>
      </c>
      <c r="DM1980" s="159">
        <f t="shared" si="2212"/>
        <v>0.29879999999999995</v>
      </c>
      <c r="DN1980" s="158">
        <f t="shared" si="2201"/>
        <v>1.46E-2</v>
      </c>
      <c r="DO1980" s="159">
        <f t="shared" si="2213"/>
        <v>3.6354000000000002</v>
      </c>
      <c r="DP1980" s="158">
        <f t="shared" si="2202"/>
        <v>-1.2999999999999999E-2</v>
      </c>
      <c r="DQ1980" s="159">
        <f t="shared" si="2214"/>
        <v>-3.2369999999999997</v>
      </c>
      <c r="DR1980" s="158">
        <f t="shared" si="2203"/>
        <v>-6.7000000000000002E-3</v>
      </c>
      <c r="DS1980" s="159">
        <f t="shared" si="2215"/>
        <v>-1.6683000000000001</v>
      </c>
      <c r="DT1980" s="158">
        <f t="shared" si="2204"/>
        <v>-1.2999999999999999E-2</v>
      </c>
      <c r="DU1980" s="159">
        <f t="shared" si="2216"/>
        <v>-3.2369999999999997</v>
      </c>
      <c r="DV1980" s="158">
        <f t="shared" si="2205"/>
        <v>-6.7000000000000002E-3</v>
      </c>
      <c r="DW1980" s="160">
        <f t="shared" si="2217"/>
        <v>-1.6683000000000001</v>
      </c>
    </row>
    <row r="1981" spans="1:127" ht="24.95" customHeight="1" x14ac:dyDescent="0.2">
      <c r="A1981" s="272">
        <v>1972</v>
      </c>
      <c r="B1981" s="336"/>
      <c r="C1981" s="332"/>
      <c r="D1981" s="333"/>
      <c r="E1981" s="334"/>
      <c r="F1981" s="335"/>
      <c r="G1981" s="334"/>
      <c r="H1981" s="371"/>
      <c r="I1981" s="334"/>
      <c r="J1981" s="334"/>
      <c r="K1981" s="334"/>
      <c r="L1981" s="334"/>
      <c r="M1981" s="334"/>
      <c r="N1981" s="334"/>
      <c r="O1981" s="337"/>
      <c r="P1981" s="337"/>
      <c r="Q1981" s="338" t="str">
        <f t="shared" si="2168"/>
        <v xml:space="preserve"> </v>
      </c>
      <c r="R1981" s="339" t="str">
        <f t="shared" si="2169"/>
        <v/>
      </c>
      <c r="S1981" s="340" t="str">
        <f t="shared" si="2222"/>
        <v/>
      </c>
      <c r="T1981" s="341" t="str">
        <f t="shared" si="2170"/>
        <v/>
      </c>
      <c r="U1981" s="341" t="str">
        <f t="shared" si="2171"/>
        <v/>
      </c>
      <c r="V1981" s="341" t="str">
        <f t="shared" si="2172"/>
        <v/>
      </c>
      <c r="W1981" s="341" t="str">
        <f t="shared" si="2173"/>
        <v/>
      </c>
      <c r="X1981" s="340" t="str">
        <f t="shared" si="2223"/>
        <v/>
      </c>
      <c r="Y1981" s="342" t="str">
        <f t="shared" si="2224"/>
        <v/>
      </c>
      <c r="Z1981" s="343" t="str">
        <f t="shared" si="2225"/>
        <v/>
      </c>
      <c r="AA1981" s="344" t="str">
        <f t="shared" si="2226"/>
        <v/>
      </c>
      <c r="AB1981" s="345" t="str">
        <f t="shared" si="2174"/>
        <v/>
      </c>
      <c r="AC1981" s="346" t="str">
        <f t="shared" si="2175"/>
        <v/>
      </c>
      <c r="AD1981" s="346" t="str">
        <f t="shared" si="2176"/>
        <v/>
      </c>
      <c r="AE1981" s="344" t="str">
        <f t="shared" si="2227"/>
        <v/>
      </c>
      <c r="AF1981" s="346" t="str">
        <f t="shared" si="2177"/>
        <v/>
      </c>
      <c r="AG1981" s="344" t="str">
        <f t="shared" si="2228"/>
        <v/>
      </c>
      <c r="AH1981" s="344" t="str">
        <f t="shared" si="2229"/>
        <v/>
      </c>
      <c r="AI1981" s="344" t="str">
        <f t="shared" si="2230"/>
        <v/>
      </c>
      <c r="AJ1981" s="346" t="str">
        <f t="shared" si="2231"/>
        <v/>
      </c>
      <c r="AK1981" s="346" t="str">
        <f t="shared" si="2232"/>
        <v/>
      </c>
      <c r="AL1981" s="347" t="str">
        <f t="shared" si="2233"/>
        <v/>
      </c>
      <c r="AM1981" s="141"/>
      <c r="AN1981" s="141"/>
      <c r="AO1981" s="142"/>
      <c r="AP1981" s="58">
        <f t="shared" si="2178"/>
        <v>0</v>
      </c>
      <c r="AQ1981" s="318">
        <f>SUM(AP$10:AP1981)</f>
        <v>0</v>
      </c>
      <c r="AR1981" s="143">
        <f t="shared" si="2236"/>
        <v>0.1</v>
      </c>
      <c r="AS1981" s="144" t="str">
        <f t="shared" si="2179"/>
        <v/>
      </c>
      <c r="AT1981" s="144" t="str">
        <f t="shared" si="2206"/>
        <v/>
      </c>
      <c r="AU1981" s="145"/>
      <c r="AV1981" s="58">
        <f t="shared" si="2237"/>
        <v>0</v>
      </c>
      <c r="AW1981" s="318">
        <f>SUM(AV$10:AV1981)</f>
        <v>0</v>
      </c>
      <c r="AX1981" s="319">
        <f t="shared" si="2238"/>
        <v>0.1</v>
      </c>
      <c r="AY1981" s="144" t="str">
        <f t="shared" si="2220"/>
        <v/>
      </c>
      <c r="AZ1981" s="144" t="str">
        <f t="shared" si="2221"/>
        <v/>
      </c>
      <c r="BA1981" s="144"/>
      <c r="BB1981" s="146" t="str">
        <f t="shared" si="2180"/>
        <v/>
      </c>
      <c r="BC1981" s="66" t="str">
        <f t="shared" si="2219"/>
        <v/>
      </c>
      <c r="BD1981" s="195" t="str">
        <f t="shared" si="2181"/>
        <v/>
      </c>
      <c r="BG1981" s="286" t="str">
        <f t="shared" si="2182"/>
        <v/>
      </c>
      <c r="BY1981" s="211" t="str">
        <f t="shared" si="2183"/>
        <v/>
      </c>
      <c r="BZ1981" s="150" t="str">
        <f t="shared" si="2184"/>
        <v/>
      </c>
      <c r="CB1981" s="54" t="str">
        <f t="shared" si="2218"/>
        <v/>
      </c>
      <c r="CD1981" s="54" t="str">
        <f t="shared" si="2185"/>
        <v/>
      </c>
      <c r="CF1981" s="54" t="str">
        <f t="shared" si="2186"/>
        <v/>
      </c>
      <c r="CH1981" s="150" t="str">
        <f t="shared" si="2187"/>
        <v/>
      </c>
      <c r="CI1981" s="290"/>
      <c r="CJ1981" s="150" t="str">
        <f t="shared" si="2188"/>
        <v/>
      </c>
      <c r="CK1981" s="290"/>
      <c r="CL1981" s="54" t="str">
        <f t="shared" si="2207"/>
        <v/>
      </c>
      <c r="CM1981" s="290"/>
      <c r="CN1981" s="150" t="str">
        <f t="shared" si="2189"/>
        <v/>
      </c>
      <c r="CO1981" s="290"/>
      <c r="CP1981" s="150" t="str">
        <f t="shared" si="2190"/>
        <v/>
      </c>
      <c r="CQ1981" s="290"/>
      <c r="CR1981" s="150" t="str">
        <f t="shared" si="2191"/>
        <v/>
      </c>
      <c r="CS1981" s="290"/>
      <c r="CT1981" s="150" t="str">
        <f t="shared" si="2192"/>
        <v/>
      </c>
      <c r="CU1981" s="150"/>
      <c r="CV1981" s="150" t="str">
        <f t="shared" si="2193"/>
        <v/>
      </c>
      <c r="CW1981" s="94"/>
      <c r="CX1981" s="151" t="str">
        <f t="shared" si="2234"/>
        <v/>
      </c>
      <c r="CY1981" s="151" t="str">
        <f t="shared" si="2235"/>
        <v/>
      </c>
      <c r="CZ1981" s="152"/>
      <c r="DA1981" s="373" t="str">
        <f t="shared" si="2208"/>
        <v/>
      </c>
      <c r="DC1981" s="153">
        <f t="shared" si="2194"/>
        <v>0</v>
      </c>
      <c r="DD1981" s="153">
        <f t="shared" si="2195"/>
        <v>0</v>
      </c>
      <c r="DE1981" s="153">
        <f t="shared" si="2196"/>
        <v>0</v>
      </c>
      <c r="DF1981" s="158">
        <f t="shared" si="2197"/>
        <v>-4.7000000000000002E-3</v>
      </c>
      <c r="DG1981" s="159">
        <f t="shared" si="2209"/>
        <v>-1.1703000000000001</v>
      </c>
      <c r="DH1981" s="158">
        <f t="shared" si="2198"/>
        <v>3.1999999999999997E-3</v>
      </c>
      <c r="DI1981" s="159">
        <f t="shared" si="2210"/>
        <v>0.79679999999999995</v>
      </c>
      <c r="DJ1981" s="158">
        <f t="shared" si="2199"/>
        <v>-2.7000000000000001E-3</v>
      </c>
      <c r="DK1981" s="159">
        <f t="shared" si="2211"/>
        <v>-0.67230000000000001</v>
      </c>
      <c r="DL1981" s="158">
        <f t="shared" si="2200"/>
        <v>1.1999999999999999E-3</v>
      </c>
      <c r="DM1981" s="159">
        <f t="shared" si="2212"/>
        <v>0.29879999999999995</v>
      </c>
      <c r="DN1981" s="158">
        <f t="shared" si="2201"/>
        <v>1.46E-2</v>
      </c>
      <c r="DO1981" s="159">
        <f t="shared" si="2213"/>
        <v>3.6354000000000002</v>
      </c>
      <c r="DP1981" s="158">
        <f t="shared" si="2202"/>
        <v>-1.2999999999999999E-2</v>
      </c>
      <c r="DQ1981" s="159">
        <f t="shared" si="2214"/>
        <v>-3.2369999999999997</v>
      </c>
      <c r="DR1981" s="158">
        <f t="shared" si="2203"/>
        <v>-6.7000000000000002E-3</v>
      </c>
      <c r="DS1981" s="159">
        <f t="shared" si="2215"/>
        <v>-1.6683000000000001</v>
      </c>
      <c r="DT1981" s="158">
        <f t="shared" si="2204"/>
        <v>-1.2999999999999999E-2</v>
      </c>
      <c r="DU1981" s="159">
        <f t="shared" si="2216"/>
        <v>-3.2369999999999997</v>
      </c>
      <c r="DV1981" s="158">
        <f t="shared" si="2205"/>
        <v>-6.7000000000000002E-3</v>
      </c>
      <c r="DW1981" s="160">
        <f t="shared" si="2217"/>
        <v>-1.6683000000000001</v>
      </c>
    </row>
    <row r="1982" spans="1:127" ht="24.95" customHeight="1" x14ac:dyDescent="0.2">
      <c r="A1982" s="272">
        <v>1973</v>
      </c>
      <c r="B1982" s="336"/>
      <c r="C1982" s="332"/>
      <c r="D1982" s="333"/>
      <c r="E1982" s="334"/>
      <c r="F1982" s="335"/>
      <c r="G1982" s="334"/>
      <c r="H1982" s="371"/>
      <c r="I1982" s="334"/>
      <c r="J1982" s="334"/>
      <c r="K1982" s="334"/>
      <c r="L1982" s="334"/>
      <c r="M1982" s="334"/>
      <c r="N1982" s="334"/>
      <c r="O1982" s="337"/>
      <c r="P1982" s="337"/>
      <c r="Q1982" s="338" t="str">
        <f t="shared" si="2168"/>
        <v xml:space="preserve"> </v>
      </c>
      <c r="R1982" s="339" t="str">
        <f t="shared" si="2169"/>
        <v/>
      </c>
      <c r="S1982" s="340" t="str">
        <f t="shared" si="2222"/>
        <v/>
      </c>
      <c r="T1982" s="341" t="str">
        <f t="shared" si="2170"/>
        <v/>
      </c>
      <c r="U1982" s="341" t="str">
        <f t="shared" si="2171"/>
        <v/>
      </c>
      <c r="V1982" s="341" t="str">
        <f t="shared" si="2172"/>
        <v/>
      </c>
      <c r="W1982" s="341" t="str">
        <f t="shared" si="2173"/>
        <v/>
      </c>
      <c r="X1982" s="340" t="str">
        <f t="shared" si="2223"/>
        <v/>
      </c>
      <c r="Y1982" s="342" t="str">
        <f t="shared" si="2224"/>
        <v/>
      </c>
      <c r="Z1982" s="343" t="str">
        <f t="shared" si="2225"/>
        <v/>
      </c>
      <c r="AA1982" s="344" t="str">
        <f t="shared" si="2226"/>
        <v/>
      </c>
      <c r="AB1982" s="345" t="str">
        <f t="shared" si="2174"/>
        <v/>
      </c>
      <c r="AC1982" s="346" t="str">
        <f t="shared" si="2175"/>
        <v/>
      </c>
      <c r="AD1982" s="346" t="str">
        <f t="shared" si="2176"/>
        <v/>
      </c>
      <c r="AE1982" s="344" t="str">
        <f t="shared" si="2227"/>
        <v/>
      </c>
      <c r="AF1982" s="346" t="str">
        <f t="shared" si="2177"/>
        <v/>
      </c>
      <c r="AG1982" s="344" t="str">
        <f t="shared" si="2228"/>
        <v/>
      </c>
      <c r="AH1982" s="344" t="str">
        <f t="shared" si="2229"/>
        <v/>
      </c>
      <c r="AI1982" s="344" t="str">
        <f t="shared" si="2230"/>
        <v/>
      </c>
      <c r="AJ1982" s="346" t="str">
        <f t="shared" si="2231"/>
        <v/>
      </c>
      <c r="AK1982" s="346" t="str">
        <f t="shared" si="2232"/>
        <v/>
      </c>
      <c r="AL1982" s="347" t="str">
        <f t="shared" si="2233"/>
        <v/>
      </c>
      <c r="AM1982" s="141"/>
      <c r="AN1982" s="141"/>
      <c r="AO1982" s="142"/>
      <c r="AP1982" s="58">
        <f t="shared" si="2178"/>
        <v>0</v>
      </c>
      <c r="AQ1982" s="318">
        <f>SUM(AP$10:AP1982)</f>
        <v>0</v>
      </c>
      <c r="AR1982" s="143">
        <f t="shared" si="2236"/>
        <v>0.1</v>
      </c>
      <c r="AS1982" s="144" t="str">
        <f t="shared" si="2179"/>
        <v/>
      </c>
      <c r="AT1982" s="144" t="str">
        <f t="shared" si="2206"/>
        <v/>
      </c>
      <c r="AU1982" s="145"/>
      <c r="AV1982" s="58">
        <f t="shared" si="2237"/>
        <v>0</v>
      </c>
      <c r="AW1982" s="318">
        <f>SUM(AV$10:AV1982)</f>
        <v>0</v>
      </c>
      <c r="AX1982" s="319">
        <f t="shared" si="2238"/>
        <v>0.1</v>
      </c>
      <c r="AY1982" s="144" t="str">
        <f t="shared" si="2220"/>
        <v/>
      </c>
      <c r="AZ1982" s="144" t="str">
        <f t="shared" si="2221"/>
        <v/>
      </c>
      <c r="BA1982" s="144"/>
      <c r="BB1982" s="146" t="str">
        <f t="shared" si="2180"/>
        <v/>
      </c>
      <c r="BC1982" s="66" t="str">
        <f t="shared" si="2219"/>
        <v/>
      </c>
      <c r="BD1982" s="195" t="str">
        <f t="shared" si="2181"/>
        <v/>
      </c>
      <c r="BG1982" s="286" t="str">
        <f t="shared" si="2182"/>
        <v/>
      </c>
      <c r="BY1982" s="211" t="str">
        <f t="shared" si="2183"/>
        <v/>
      </c>
      <c r="BZ1982" s="150" t="str">
        <f t="shared" si="2184"/>
        <v/>
      </c>
      <c r="CB1982" s="54" t="str">
        <f t="shared" si="2218"/>
        <v/>
      </c>
      <c r="CD1982" s="54" t="str">
        <f t="shared" si="2185"/>
        <v/>
      </c>
      <c r="CF1982" s="54" t="str">
        <f t="shared" si="2186"/>
        <v/>
      </c>
      <c r="CH1982" s="150" t="str">
        <f t="shared" si="2187"/>
        <v/>
      </c>
      <c r="CI1982" s="290"/>
      <c r="CJ1982" s="150" t="str">
        <f t="shared" si="2188"/>
        <v/>
      </c>
      <c r="CK1982" s="290"/>
      <c r="CL1982" s="54" t="str">
        <f t="shared" si="2207"/>
        <v/>
      </c>
      <c r="CM1982" s="290"/>
      <c r="CN1982" s="150" t="str">
        <f t="shared" si="2189"/>
        <v/>
      </c>
      <c r="CO1982" s="290"/>
      <c r="CP1982" s="150" t="str">
        <f t="shared" si="2190"/>
        <v/>
      </c>
      <c r="CQ1982" s="290"/>
      <c r="CR1982" s="150" t="str">
        <f t="shared" si="2191"/>
        <v/>
      </c>
      <c r="CS1982" s="290"/>
      <c r="CT1982" s="150" t="str">
        <f t="shared" si="2192"/>
        <v/>
      </c>
      <c r="CU1982" s="150"/>
      <c r="CV1982" s="150" t="str">
        <f t="shared" si="2193"/>
        <v/>
      </c>
      <c r="CW1982" s="94"/>
      <c r="CX1982" s="151" t="str">
        <f t="shared" si="2234"/>
        <v/>
      </c>
      <c r="CY1982" s="151" t="str">
        <f t="shared" si="2235"/>
        <v/>
      </c>
      <c r="CZ1982" s="152"/>
      <c r="DA1982" s="373" t="str">
        <f t="shared" si="2208"/>
        <v/>
      </c>
      <c r="DC1982" s="153">
        <f t="shared" si="2194"/>
        <v>0</v>
      </c>
      <c r="DD1982" s="153">
        <f t="shared" si="2195"/>
        <v>0</v>
      </c>
      <c r="DE1982" s="153">
        <f t="shared" si="2196"/>
        <v>0</v>
      </c>
      <c r="DF1982" s="158">
        <f t="shared" si="2197"/>
        <v>-4.7000000000000002E-3</v>
      </c>
      <c r="DG1982" s="159">
        <f t="shared" si="2209"/>
        <v>-1.1703000000000001</v>
      </c>
      <c r="DH1982" s="158">
        <f t="shared" si="2198"/>
        <v>3.1999999999999997E-3</v>
      </c>
      <c r="DI1982" s="159">
        <f t="shared" si="2210"/>
        <v>0.79679999999999995</v>
      </c>
      <c r="DJ1982" s="158">
        <f t="shared" si="2199"/>
        <v>-2.7000000000000001E-3</v>
      </c>
      <c r="DK1982" s="159">
        <f t="shared" si="2211"/>
        <v>-0.67230000000000001</v>
      </c>
      <c r="DL1982" s="158">
        <f t="shared" si="2200"/>
        <v>1.1999999999999999E-3</v>
      </c>
      <c r="DM1982" s="159">
        <f t="shared" si="2212"/>
        <v>0.29879999999999995</v>
      </c>
      <c r="DN1982" s="158">
        <f t="shared" si="2201"/>
        <v>1.46E-2</v>
      </c>
      <c r="DO1982" s="159">
        <f t="shared" si="2213"/>
        <v>3.6354000000000002</v>
      </c>
      <c r="DP1982" s="158">
        <f t="shared" si="2202"/>
        <v>-1.2999999999999999E-2</v>
      </c>
      <c r="DQ1982" s="159">
        <f t="shared" si="2214"/>
        <v>-3.2369999999999997</v>
      </c>
      <c r="DR1982" s="158">
        <f t="shared" si="2203"/>
        <v>-6.7000000000000002E-3</v>
      </c>
      <c r="DS1982" s="159">
        <f t="shared" si="2215"/>
        <v>-1.6683000000000001</v>
      </c>
      <c r="DT1982" s="158">
        <f t="shared" si="2204"/>
        <v>-1.2999999999999999E-2</v>
      </c>
      <c r="DU1982" s="159">
        <f t="shared" si="2216"/>
        <v>-3.2369999999999997</v>
      </c>
      <c r="DV1982" s="158">
        <f t="shared" si="2205"/>
        <v>-6.7000000000000002E-3</v>
      </c>
      <c r="DW1982" s="160">
        <f t="shared" si="2217"/>
        <v>-1.6683000000000001</v>
      </c>
    </row>
    <row r="1983" spans="1:127" ht="24.95" customHeight="1" x14ac:dyDescent="0.2">
      <c r="A1983" s="272">
        <v>1974</v>
      </c>
      <c r="B1983" s="336"/>
      <c r="C1983" s="332"/>
      <c r="D1983" s="333"/>
      <c r="E1983" s="334"/>
      <c r="F1983" s="335"/>
      <c r="G1983" s="334"/>
      <c r="H1983" s="371"/>
      <c r="I1983" s="334"/>
      <c r="J1983" s="334"/>
      <c r="K1983" s="334"/>
      <c r="L1983" s="334"/>
      <c r="M1983" s="334"/>
      <c r="N1983" s="334"/>
      <c r="O1983" s="337"/>
      <c r="P1983" s="337"/>
      <c r="Q1983" s="338" t="str">
        <f t="shared" si="2168"/>
        <v xml:space="preserve"> </v>
      </c>
      <c r="R1983" s="339" t="str">
        <f t="shared" si="2169"/>
        <v/>
      </c>
      <c r="S1983" s="340" t="str">
        <f t="shared" si="2222"/>
        <v/>
      </c>
      <c r="T1983" s="341" t="str">
        <f t="shared" si="2170"/>
        <v/>
      </c>
      <c r="U1983" s="341" t="str">
        <f t="shared" si="2171"/>
        <v/>
      </c>
      <c r="V1983" s="341" t="str">
        <f t="shared" si="2172"/>
        <v/>
      </c>
      <c r="W1983" s="341" t="str">
        <f t="shared" si="2173"/>
        <v/>
      </c>
      <c r="X1983" s="340" t="str">
        <f t="shared" si="2223"/>
        <v/>
      </c>
      <c r="Y1983" s="342" t="str">
        <f t="shared" si="2224"/>
        <v/>
      </c>
      <c r="Z1983" s="343" t="str">
        <f t="shared" si="2225"/>
        <v/>
      </c>
      <c r="AA1983" s="344" t="str">
        <f t="shared" si="2226"/>
        <v/>
      </c>
      <c r="AB1983" s="345" t="str">
        <f t="shared" si="2174"/>
        <v/>
      </c>
      <c r="AC1983" s="346" t="str">
        <f t="shared" si="2175"/>
        <v/>
      </c>
      <c r="AD1983" s="346" t="str">
        <f t="shared" si="2176"/>
        <v/>
      </c>
      <c r="AE1983" s="344" t="str">
        <f t="shared" si="2227"/>
        <v/>
      </c>
      <c r="AF1983" s="346" t="str">
        <f t="shared" si="2177"/>
        <v/>
      </c>
      <c r="AG1983" s="344" t="str">
        <f t="shared" si="2228"/>
        <v/>
      </c>
      <c r="AH1983" s="344" t="str">
        <f t="shared" si="2229"/>
        <v/>
      </c>
      <c r="AI1983" s="344" t="str">
        <f t="shared" si="2230"/>
        <v/>
      </c>
      <c r="AJ1983" s="346" t="str">
        <f t="shared" si="2231"/>
        <v/>
      </c>
      <c r="AK1983" s="346" t="str">
        <f t="shared" si="2232"/>
        <v/>
      </c>
      <c r="AL1983" s="347" t="str">
        <f t="shared" si="2233"/>
        <v/>
      </c>
      <c r="AM1983" s="141"/>
      <c r="AN1983" s="141"/>
      <c r="AO1983" s="142"/>
      <c r="AP1983" s="58">
        <f t="shared" si="2178"/>
        <v>0</v>
      </c>
      <c r="AQ1983" s="318">
        <f>SUM(AP$10:AP1983)</f>
        <v>0</v>
      </c>
      <c r="AR1983" s="143">
        <f t="shared" si="2236"/>
        <v>0.1</v>
      </c>
      <c r="AS1983" s="144" t="str">
        <f t="shared" si="2179"/>
        <v/>
      </c>
      <c r="AT1983" s="144" t="str">
        <f t="shared" si="2206"/>
        <v/>
      </c>
      <c r="AU1983" s="145"/>
      <c r="AV1983" s="58">
        <f t="shared" si="2237"/>
        <v>0</v>
      </c>
      <c r="AW1983" s="318">
        <f>SUM(AV$10:AV1983)</f>
        <v>0</v>
      </c>
      <c r="AX1983" s="319">
        <f t="shared" si="2238"/>
        <v>0.1</v>
      </c>
      <c r="AY1983" s="144" t="str">
        <f t="shared" si="2220"/>
        <v/>
      </c>
      <c r="AZ1983" s="144" t="str">
        <f t="shared" si="2221"/>
        <v/>
      </c>
      <c r="BA1983" s="144"/>
      <c r="BB1983" s="146" t="str">
        <f t="shared" si="2180"/>
        <v/>
      </c>
      <c r="BC1983" s="66" t="str">
        <f t="shared" si="2219"/>
        <v/>
      </c>
      <c r="BD1983" s="195" t="str">
        <f t="shared" si="2181"/>
        <v/>
      </c>
      <c r="BG1983" s="286" t="str">
        <f t="shared" si="2182"/>
        <v/>
      </c>
      <c r="BY1983" s="211" t="str">
        <f t="shared" si="2183"/>
        <v/>
      </c>
      <c r="BZ1983" s="150" t="str">
        <f t="shared" si="2184"/>
        <v/>
      </c>
      <c r="CB1983" s="54" t="str">
        <f t="shared" si="2218"/>
        <v/>
      </c>
      <c r="CD1983" s="54" t="str">
        <f t="shared" si="2185"/>
        <v/>
      </c>
      <c r="CF1983" s="54" t="str">
        <f t="shared" si="2186"/>
        <v/>
      </c>
      <c r="CH1983" s="150" t="str">
        <f t="shared" si="2187"/>
        <v/>
      </c>
      <c r="CI1983" s="290"/>
      <c r="CJ1983" s="150" t="str">
        <f t="shared" si="2188"/>
        <v/>
      </c>
      <c r="CK1983" s="290"/>
      <c r="CL1983" s="54" t="str">
        <f t="shared" si="2207"/>
        <v/>
      </c>
      <c r="CM1983" s="290"/>
      <c r="CN1983" s="150" t="str">
        <f t="shared" si="2189"/>
        <v/>
      </c>
      <c r="CO1983" s="290"/>
      <c r="CP1983" s="150" t="str">
        <f t="shared" si="2190"/>
        <v/>
      </c>
      <c r="CQ1983" s="290"/>
      <c r="CR1983" s="150" t="str">
        <f t="shared" si="2191"/>
        <v/>
      </c>
      <c r="CS1983" s="290"/>
      <c r="CT1983" s="150" t="str">
        <f t="shared" si="2192"/>
        <v/>
      </c>
      <c r="CU1983" s="150"/>
      <c r="CV1983" s="150" t="str">
        <f t="shared" si="2193"/>
        <v/>
      </c>
      <c r="CW1983" s="94"/>
      <c r="CX1983" s="151" t="str">
        <f t="shared" si="2234"/>
        <v/>
      </c>
      <c r="CY1983" s="151" t="str">
        <f t="shared" si="2235"/>
        <v/>
      </c>
      <c r="CZ1983" s="152"/>
      <c r="DA1983" s="373" t="str">
        <f t="shared" si="2208"/>
        <v/>
      </c>
      <c r="DC1983" s="153">
        <f t="shared" si="2194"/>
        <v>0</v>
      </c>
      <c r="DD1983" s="153">
        <f t="shared" si="2195"/>
        <v>0</v>
      </c>
      <c r="DE1983" s="153">
        <f t="shared" si="2196"/>
        <v>0</v>
      </c>
      <c r="DF1983" s="158">
        <f t="shared" si="2197"/>
        <v>-4.7000000000000002E-3</v>
      </c>
      <c r="DG1983" s="159">
        <f t="shared" si="2209"/>
        <v>-1.1703000000000001</v>
      </c>
      <c r="DH1983" s="158">
        <f t="shared" si="2198"/>
        <v>3.1999999999999997E-3</v>
      </c>
      <c r="DI1983" s="159">
        <f t="shared" si="2210"/>
        <v>0.79679999999999995</v>
      </c>
      <c r="DJ1983" s="158">
        <f t="shared" si="2199"/>
        <v>-2.7000000000000001E-3</v>
      </c>
      <c r="DK1983" s="159">
        <f t="shared" si="2211"/>
        <v>-0.67230000000000001</v>
      </c>
      <c r="DL1983" s="158">
        <f t="shared" si="2200"/>
        <v>1.1999999999999999E-3</v>
      </c>
      <c r="DM1983" s="159">
        <f t="shared" si="2212"/>
        <v>0.29879999999999995</v>
      </c>
      <c r="DN1983" s="158">
        <f t="shared" si="2201"/>
        <v>1.46E-2</v>
      </c>
      <c r="DO1983" s="159">
        <f t="shared" si="2213"/>
        <v>3.6354000000000002</v>
      </c>
      <c r="DP1983" s="158">
        <f t="shared" si="2202"/>
        <v>-1.2999999999999999E-2</v>
      </c>
      <c r="DQ1983" s="159">
        <f t="shared" si="2214"/>
        <v>-3.2369999999999997</v>
      </c>
      <c r="DR1983" s="158">
        <f t="shared" si="2203"/>
        <v>-6.7000000000000002E-3</v>
      </c>
      <c r="DS1983" s="159">
        <f t="shared" si="2215"/>
        <v>-1.6683000000000001</v>
      </c>
      <c r="DT1983" s="158">
        <f t="shared" si="2204"/>
        <v>-1.2999999999999999E-2</v>
      </c>
      <c r="DU1983" s="159">
        <f t="shared" si="2216"/>
        <v>-3.2369999999999997</v>
      </c>
      <c r="DV1983" s="158">
        <f t="shared" si="2205"/>
        <v>-6.7000000000000002E-3</v>
      </c>
      <c r="DW1983" s="160">
        <f t="shared" si="2217"/>
        <v>-1.6683000000000001</v>
      </c>
    </row>
    <row r="1984" spans="1:127" ht="24.95" customHeight="1" x14ac:dyDescent="0.2">
      <c r="A1984" s="272">
        <v>1975</v>
      </c>
      <c r="B1984" s="336"/>
      <c r="C1984" s="332"/>
      <c r="D1984" s="333"/>
      <c r="E1984" s="334"/>
      <c r="F1984" s="335"/>
      <c r="G1984" s="334"/>
      <c r="H1984" s="371"/>
      <c r="I1984" s="334"/>
      <c r="J1984" s="334"/>
      <c r="K1984" s="334"/>
      <c r="L1984" s="334"/>
      <c r="M1984" s="334"/>
      <c r="N1984" s="334"/>
      <c r="O1984" s="337"/>
      <c r="P1984" s="337"/>
      <c r="Q1984" s="338" t="str">
        <f t="shared" si="2168"/>
        <v xml:space="preserve"> </v>
      </c>
      <c r="R1984" s="339" t="str">
        <f t="shared" si="2169"/>
        <v/>
      </c>
      <c r="S1984" s="340" t="str">
        <f t="shared" si="2222"/>
        <v/>
      </c>
      <c r="T1984" s="341" t="str">
        <f t="shared" si="2170"/>
        <v/>
      </c>
      <c r="U1984" s="341" t="str">
        <f t="shared" si="2171"/>
        <v/>
      </c>
      <c r="V1984" s="341" t="str">
        <f t="shared" si="2172"/>
        <v/>
      </c>
      <c r="W1984" s="341" t="str">
        <f t="shared" si="2173"/>
        <v/>
      </c>
      <c r="X1984" s="340" t="str">
        <f t="shared" si="2223"/>
        <v/>
      </c>
      <c r="Y1984" s="342" t="str">
        <f t="shared" si="2224"/>
        <v/>
      </c>
      <c r="Z1984" s="343" t="str">
        <f t="shared" si="2225"/>
        <v/>
      </c>
      <c r="AA1984" s="344" t="str">
        <f t="shared" si="2226"/>
        <v/>
      </c>
      <c r="AB1984" s="345" t="str">
        <f t="shared" si="2174"/>
        <v/>
      </c>
      <c r="AC1984" s="346" t="str">
        <f t="shared" si="2175"/>
        <v/>
      </c>
      <c r="AD1984" s="346" t="str">
        <f t="shared" si="2176"/>
        <v/>
      </c>
      <c r="AE1984" s="344" t="str">
        <f t="shared" si="2227"/>
        <v/>
      </c>
      <c r="AF1984" s="346" t="str">
        <f t="shared" si="2177"/>
        <v/>
      </c>
      <c r="AG1984" s="344" t="str">
        <f t="shared" si="2228"/>
        <v/>
      </c>
      <c r="AH1984" s="344" t="str">
        <f t="shared" si="2229"/>
        <v/>
      </c>
      <c r="AI1984" s="344" t="str">
        <f t="shared" si="2230"/>
        <v/>
      </c>
      <c r="AJ1984" s="346" t="str">
        <f t="shared" si="2231"/>
        <v/>
      </c>
      <c r="AK1984" s="346" t="str">
        <f t="shared" si="2232"/>
        <v/>
      </c>
      <c r="AL1984" s="347" t="str">
        <f t="shared" si="2233"/>
        <v/>
      </c>
      <c r="AM1984" s="141"/>
      <c r="AN1984" s="141"/>
      <c r="AO1984" s="142"/>
      <c r="AP1984" s="58">
        <f t="shared" si="2178"/>
        <v>0</v>
      </c>
      <c r="AQ1984" s="318">
        <f>SUM(AP$10:AP1984)</f>
        <v>0</v>
      </c>
      <c r="AR1984" s="143">
        <f t="shared" si="2236"/>
        <v>0.1</v>
      </c>
      <c r="AS1984" s="144" t="str">
        <f t="shared" si="2179"/>
        <v/>
      </c>
      <c r="AT1984" s="144" t="str">
        <f t="shared" si="2206"/>
        <v/>
      </c>
      <c r="AU1984" s="145"/>
      <c r="AV1984" s="58">
        <f t="shared" si="2237"/>
        <v>0</v>
      </c>
      <c r="AW1984" s="318">
        <f>SUM(AV$10:AV1984)</f>
        <v>0</v>
      </c>
      <c r="AX1984" s="319">
        <f t="shared" si="2238"/>
        <v>0.1</v>
      </c>
      <c r="AY1984" s="144" t="str">
        <f t="shared" si="2220"/>
        <v/>
      </c>
      <c r="AZ1984" s="144" t="str">
        <f t="shared" si="2221"/>
        <v/>
      </c>
      <c r="BA1984" s="144"/>
      <c r="BB1984" s="146" t="str">
        <f t="shared" si="2180"/>
        <v/>
      </c>
      <c r="BC1984" s="66" t="str">
        <f t="shared" si="2219"/>
        <v/>
      </c>
      <c r="BD1984" s="195" t="str">
        <f t="shared" si="2181"/>
        <v/>
      </c>
      <c r="BG1984" s="286" t="str">
        <f t="shared" si="2182"/>
        <v/>
      </c>
      <c r="BY1984" s="211" t="str">
        <f t="shared" si="2183"/>
        <v/>
      </c>
      <c r="BZ1984" s="150" t="str">
        <f t="shared" si="2184"/>
        <v/>
      </c>
      <c r="CB1984" s="54" t="str">
        <f t="shared" si="2218"/>
        <v/>
      </c>
      <c r="CD1984" s="54" t="str">
        <f t="shared" si="2185"/>
        <v/>
      </c>
      <c r="CF1984" s="54" t="str">
        <f t="shared" si="2186"/>
        <v/>
      </c>
      <c r="CH1984" s="150" t="str">
        <f t="shared" si="2187"/>
        <v/>
      </c>
      <c r="CI1984" s="290"/>
      <c r="CJ1984" s="150" t="str">
        <f t="shared" si="2188"/>
        <v/>
      </c>
      <c r="CK1984" s="290"/>
      <c r="CL1984" s="54" t="str">
        <f t="shared" si="2207"/>
        <v/>
      </c>
      <c r="CM1984" s="290"/>
      <c r="CN1984" s="150" t="str">
        <f t="shared" si="2189"/>
        <v/>
      </c>
      <c r="CO1984" s="290"/>
      <c r="CP1984" s="150" t="str">
        <f t="shared" si="2190"/>
        <v/>
      </c>
      <c r="CQ1984" s="290"/>
      <c r="CR1984" s="150" t="str">
        <f t="shared" si="2191"/>
        <v/>
      </c>
      <c r="CS1984" s="290"/>
      <c r="CT1984" s="150" t="str">
        <f t="shared" si="2192"/>
        <v/>
      </c>
      <c r="CU1984" s="150"/>
      <c r="CV1984" s="150" t="str">
        <f t="shared" si="2193"/>
        <v/>
      </c>
      <c r="CW1984" s="94"/>
      <c r="CX1984" s="151" t="str">
        <f t="shared" si="2234"/>
        <v/>
      </c>
      <c r="CY1984" s="151" t="str">
        <f t="shared" si="2235"/>
        <v/>
      </c>
      <c r="CZ1984" s="152"/>
      <c r="DA1984" s="373" t="str">
        <f t="shared" si="2208"/>
        <v/>
      </c>
      <c r="DC1984" s="153">
        <f t="shared" si="2194"/>
        <v>0</v>
      </c>
      <c r="DD1984" s="153">
        <f t="shared" si="2195"/>
        <v>0</v>
      </c>
      <c r="DE1984" s="153">
        <f t="shared" si="2196"/>
        <v>0</v>
      </c>
      <c r="DF1984" s="158">
        <f t="shared" si="2197"/>
        <v>-4.7000000000000002E-3</v>
      </c>
      <c r="DG1984" s="159">
        <f t="shared" si="2209"/>
        <v>-1.1703000000000001</v>
      </c>
      <c r="DH1984" s="158">
        <f t="shared" si="2198"/>
        <v>3.1999999999999997E-3</v>
      </c>
      <c r="DI1984" s="159">
        <f t="shared" si="2210"/>
        <v>0.79679999999999995</v>
      </c>
      <c r="DJ1984" s="158">
        <f t="shared" si="2199"/>
        <v>-2.7000000000000001E-3</v>
      </c>
      <c r="DK1984" s="159">
        <f t="shared" si="2211"/>
        <v>-0.67230000000000001</v>
      </c>
      <c r="DL1984" s="158">
        <f t="shared" si="2200"/>
        <v>1.1999999999999999E-3</v>
      </c>
      <c r="DM1984" s="159">
        <f t="shared" si="2212"/>
        <v>0.29879999999999995</v>
      </c>
      <c r="DN1984" s="158">
        <f t="shared" si="2201"/>
        <v>1.46E-2</v>
      </c>
      <c r="DO1984" s="159">
        <f t="shared" si="2213"/>
        <v>3.6354000000000002</v>
      </c>
      <c r="DP1984" s="158">
        <f t="shared" si="2202"/>
        <v>-1.2999999999999999E-2</v>
      </c>
      <c r="DQ1984" s="159">
        <f t="shared" si="2214"/>
        <v>-3.2369999999999997</v>
      </c>
      <c r="DR1984" s="158">
        <f t="shared" si="2203"/>
        <v>-6.7000000000000002E-3</v>
      </c>
      <c r="DS1984" s="159">
        <f t="shared" si="2215"/>
        <v>-1.6683000000000001</v>
      </c>
      <c r="DT1984" s="158">
        <f t="shared" si="2204"/>
        <v>-1.2999999999999999E-2</v>
      </c>
      <c r="DU1984" s="159">
        <f t="shared" si="2216"/>
        <v>-3.2369999999999997</v>
      </c>
      <c r="DV1984" s="158">
        <f t="shared" si="2205"/>
        <v>-6.7000000000000002E-3</v>
      </c>
      <c r="DW1984" s="160">
        <f t="shared" si="2217"/>
        <v>-1.6683000000000001</v>
      </c>
    </row>
    <row r="1985" spans="1:127" ht="24.95" customHeight="1" x14ac:dyDescent="0.2">
      <c r="A1985" s="272">
        <v>1976</v>
      </c>
      <c r="B1985" s="336"/>
      <c r="C1985" s="332"/>
      <c r="D1985" s="333"/>
      <c r="E1985" s="334"/>
      <c r="F1985" s="335"/>
      <c r="G1985" s="334"/>
      <c r="H1985" s="371"/>
      <c r="I1985" s="334"/>
      <c r="J1985" s="334"/>
      <c r="K1985" s="334"/>
      <c r="L1985" s="334"/>
      <c r="M1985" s="334"/>
      <c r="N1985" s="334"/>
      <c r="O1985" s="337"/>
      <c r="P1985" s="337"/>
      <c r="Q1985" s="338" t="str">
        <f t="shared" si="2168"/>
        <v xml:space="preserve"> </v>
      </c>
      <c r="R1985" s="339" t="str">
        <f t="shared" si="2169"/>
        <v/>
      </c>
      <c r="S1985" s="340" t="str">
        <f t="shared" si="2222"/>
        <v/>
      </c>
      <c r="T1985" s="341" t="str">
        <f t="shared" si="2170"/>
        <v/>
      </c>
      <c r="U1985" s="341" t="str">
        <f t="shared" si="2171"/>
        <v/>
      </c>
      <c r="V1985" s="341" t="str">
        <f t="shared" si="2172"/>
        <v/>
      </c>
      <c r="W1985" s="341" t="str">
        <f t="shared" si="2173"/>
        <v/>
      </c>
      <c r="X1985" s="340" t="str">
        <f t="shared" si="2223"/>
        <v/>
      </c>
      <c r="Y1985" s="342" t="str">
        <f t="shared" si="2224"/>
        <v/>
      </c>
      <c r="Z1985" s="343" t="str">
        <f t="shared" si="2225"/>
        <v/>
      </c>
      <c r="AA1985" s="344" t="str">
        <f t="shared" si="2226"/>
        <v/>
      </c>
      <c r="AB1985" s="345" t="str">
        <f t="shared" si="2174"/>
        <v/>
      </c>
      <c r="AC1985" s="346" t="str">
        <f t="shared" si="2175"/>
        <v/>
      </c>
      <c r="AD1985" s="346" t="str">
        <f t="shared" si="2176"/>
        <v/>
      </c>
      <c r="AE1985" s="344" t="str">
        <f t="shared" si="2227"/>
        <v/>
      </c>
      <c r="AF1985" s="346" t="str">
        <f t="shared" si="2177"/>
        <v/>
      </c>
      <c r="AG1985" s="344" t="str">
        <f t="shared" si="2228"/>
        <v/>
      </c>
      <c r="AH1985" s="344" t="str">
        <f t="shared" si="2229"/>
        <v/>
      </c>
      <c r="AI1985" s="344" t="str">
        <f t="shared" si="2230"/>
        <v/>
      </c>
      <c r="AJ1985" s="346" t="str">
        <f t="shared" si="2231"/>
        <v/>
      </c>
      <c r="AK1985" s="346" t="str">
        <f t="shared" si="2232"/>
        <v/>
      </c>
      <c r="AL1985" s="347" t="str">
        <f t="shared" si="2233"/>
        <v/>
      </c>
      <c r="AM1985" s="141"/>
      <c r="AN1985" s="141"/>
      <c r="AO1985" s="142"/>
      <c r="AP1985" s="58">
        <f t="shared" si="2178"/>
        <v>0</v>
      </c>
      <c r="AQ1985" s="318">
        <f>SUM(AP$10:AP1985)</f>
        <v>0</v>
      </c>
      <c r="AR1985" s="143">
        <f t="shared" si="2236"/>
        <v>0.1</v>
      </c>
      <c r="AS1985" s="144" t="str">
        <f t="shared" si="2179"/>
        <v/>
      </c>
      <c r="AT1985" s="144" t="str">
        <f t="shared" si="2206"/>
        <v/>
      </c>
      <c r="AU1985" s="145"/>
      <c r="AV1985" s="58">
        <f t="shared" si="2237"/>
        <v>0</v>
      </c>
      <c r="AW1985" s="318">
        <f>SUM(AV$10:AV1985)</f>
        <v>0</v>
      </c>
      <c r="AX1985" s="319">
        <f t="shared" si="2238"/>
        <v>0.1</v>
      </c>
      <c r="AY1985" s="144" t="str">
        <f t="shared" si="2220"/>
        <v/>
      </c>
      <c r="AZ1985" s="144" t="str">
        <f t="shared" si="2221"/>
        <v/>
      </c>
      <c r="BA1985" s="144"/>
      <c r="BB1985" s="146" t="str">
        <f t="shared" si="2180"/>
        <v/>
      </c>
      <c r="BC1985" s="66" t="str">
        <f t="shared" si="2219"/>
        <v/>
      </c>
      <c r="BD1985" s="195" t="str">
        <f t="shared" si="2181"/>
        <v/>
      </c>
      <c r="BG1985" s="286" t="str">
        <f t="shared" si="2182"/>
        <v/>
      </c>
      <c r="BY1985" s="211" t="str">
        <f t="shared" si="2183"/>
        <v/>
      </c>
      <c r="BZ1985" s="150" t="str">
        <f t="shared" si="2184"/>
        <v/>
      </c>
      <c r="CB1985" s="54" t="str">
        <f t="shared" si="2218"/>
        <v/>
      </c>
      <c r="CD1985" s="54" t="str">
        <f t="shared" si="2185"/>
        <v/>
      </c>
      <c r="CF1985" s="54" t="str">
        <f t="shared" si="2186"/>
        <v/>
      </c>
      <c r="CH1985" s="150" t="str">
        <f t="shared" si="2187"/>
        <v/>
      </c>
      <c r="CI1985" s="290"/>
      <c r="CJ1985" s="150" t="str">
        <f t="shared" si="2188"/>
        <v/>
      </c>
      <c r="CK1985" s="290"/>
      <c r="CL1985" s="54" t="str">
        <f t="shared" si="2207"/>
        <v/>
      </c>
      <c r="CM1985" s="290"/>
      <c r="CN1985" s="150" t="str">
        <f t="shared" si="2189"/>
        <v/>
      </c>
      <c r="CO1985" s="290"/>
      <c r="CP1985" s="150" t="str">
        <f t="shared" si="2190"/>
        <v/>
      </c>
      <c r="CQ1985" s="290"/>
      <c r="CR1985" s="150" t="str">
        <f t="shared" si="2191"/>
        <v/>
      </c>
      <c r="CS1985" s="290"/>
      <c r="CT1985" s="150" t="str">
        <f t="shared" si="2192"/>
        <v/>
      </c>
      <c r="CU1985" s="150"/>
      <c r="CV1985" s="150" t="str">
        <f t="shared" si="2193"/>
        <v/>
      </c>
      <c r="CW1985" s="94"/>
      <c r="CX1985" s="151" t="str">
        <f t="shared" si="2234"/>
        <v/>
      </c>
      <c r="CY1985" s="151" t="str">
        <f t="shared" si="2235"/>
        <v/>
      </c>
      <c r="CZ1985" s="152"/>
      <c r="DA1985" s="373" t="str">
        <f t="shared" si="2208"/>
        <v/>
      </c>
      <c r="DC1985" s="153">
        <f t="shared" si="2194"/>
        <v>0</v>
      </c>
      <c r="DD1985" s="153">
        <f t="shared" si="2195"/>
        <v>0</v>
      </c>
      <c r="DE1985" s="153">
        <f t="shared" si="2196"/>
        <v>0</v>
      </c>
      <c r="DF1985" s="158">
        <f t="shared" si="2197"/>
        <v>-4.7000000000000002E-3</v>
      </c>
      <c r="DG1985" s="159">
        <f t="shared" si="2209"/>
        <v>-1.1703000000000001</v>
      </c>
      <c r="DH1985" s="158">
        <f t="shared" si="2198"/>
        <v>3.1999999999999997E-3</v>
      </c>
      <c r="DI1985" s="159">
        <f t="shared" si="2210"/>
        <v>0.79679999999999995</v>
      </c>
      <c r="DJ1985" s="158">
        <f t="shared" si="2199"/>
        <v>-2.7000000000000001E-3</v>
      </c>
      <c r="DK1985" s="159">
        <f t="shared" si="2211"/>
        <v>-0.67230000000000001</v>
      </c>
      <c r="DL1985" s="158">
        <f t="shared" si="2200"/>
        <v>1.1999999999999999E-3</v>
      </c>
      <c r="DM1985" s="159">
        <f t="shared" si="2212"/>
        <v>0.29879999999999995</v>
      </c>
      <c r="DN1985" s="158">
        <f t="shared" si="2201"/>
        <v>1.46E-2</v>
      </c>
      <c r="DO1985" s="159">
        <f t="shared" si="2213"/>
        <v>3.6354000000000002</v>
      </c>
      <c r="DP1985" s="158">
        <f t="shared" si="2202"/>
        <v>-1.2999999999999999E-2</v>
      </c>
      <c r="DQ1985" s="159">
        <f t="shared" si="2214"/>
        <v>-3.2369999999999997</v>
      </c>
      <c r="DR1985" s="158">
        <f t="shared" si="2203"/>
        <v>-6.7000000000000002E-3</v>
      </c>
      <c r="DS1985" s="159">
        <f t="shared" si="2215"/>
        <v>-1.6683000000000001</v>
      </c>
      <c r="DT1985" s="158">
        <f t="shared" si="2204"/>
        <v>-1.2999999999999999E-2</v>
      </c>
      <c r="DU1985" s="159">
        <f t="shared" si="2216"/>
        <v>-3.2369999999999997</v>
      </c>
      <c r="DV1985" s="158">
        <f t="shared" si="2205"/>
        <v>-6.7000000000000002E-3</v>
      </c>
      <c r="DW1985" s="160">
        <f t="shared" si="2217"/>
        <v>-1.6683000000000001</v>
      </c>
    </row>
    <row r="1986" spans="1:127" ht="24.95" customHeight="1" x14ac:dyDescent="0.2">
      <c r="A1986" s="272">
        <v>1977</v>
      </c>
      <c r="B1986" s="336"/>
      <c r="C1986" s="332"/>
      <c r="D1986" s="333"/>
      <c r="E1986" s="334"/>
      <c r="F1986" s="335"/>
      <c r="G1986" s="334"/>
      <c r="H1986" s="371"/>
      <c r="I1986" s="334"/>
      <c r="J1986" s="334"/>
      <c r="K1986" s="334"/>
      <c r="L1986" s="334"/>
      <c r="M1986" s="334"/>
      <c r="N1986" s="334"/>
      <c r="O1986" s="337"/>
      <c r="P1986" s="337"/>
      <c r="Q1986" s="338" t="str">
        <f t="shared" si="2168"/>
        <v xml:space="preserve"> </v>
      </c>
      <c r="R1986" s="339" t="str">
        <f t="shared" si="2169"/>
        <v/>
      </c>
      <c r="S1986" s="340" t="str">
        <f t="shared" si="2222"/>
        <v/>
      </c>
      <c r="T1986" s="341" t="str">
        <f t="shared" si="2170"/>
        <v/>
      </c>
      <c r="U1986" s="341" t="str">
        <f t="shared" si="2171"/>
        <v/>
      </c>
      <c r="V1986" s="341" t="str">
        <f t="shared" si="2172"/>
        <v/>
      </c>
      <c r="W1986" s="341" t="str">
        <f t="shared" si="2173"/>
        <v/>
      </c>
      <c r="X1986" s="340" t="str">
        <f t="shared" si="2223"/>
        <v/>
      </c>
      <c r="Y1986" s="342" t="str">
        <f t="shared" si="2224"/>
        <v/>
      </c>
      <c r="Z1986" s="343" t="str">
        <f t="shared" si="2225"/>
        <v/>
      </c>
      <c r="AA1986" s="344" t="str">
        <f t="shared" si="2226"/>
        <v/>
      </c>
      <c r="AB1986" s="345" t="str">
        <f t="shared" si="2174"/>
        <v/>
      </c>
      <c r="AC1986" s="346" t="str">
        <f t="shared" si="2175"/>
        <v/>
      </c>
      <c r="AD1986" s="346" t="str">
        <f t="shared" si="2176"/>
        <v/>
      </c>
      <c r="AE1986" s="344" t="str">
        <f t="shared" si="2227"/>
        <v/>
      </c>
      <c r="AF1986" s="346" t="str">
        <f t="shared" si="2177"/>
        <v/>
      </c>
      <c r="AG1986" s="344" t="str">
        <f t="shared" si="2228"/>
        <v/>
      </c>
      <c r="AH1986" s="344" t="str">
        <f t="shared" si="2229"/>
        <v/>
      </c>
      <c r="AI1986" s="344" t="str">
        <f t="shared" si="2230"/>
        <v/>
      </c>
      <c r="AJ1986" s="346" t="str">
        <f t="shared" si="2231"/>
        <v/>
      </c>
      <c r="AK1986" s="346" t="str">
        <f t="shared" si="2232"/>
        <v/>
      </c>
      <c r="AL1986" s="347" t="str">
        <f t="shared" si="2233"/>
        <v/>
      </c>
      <c r="AM1986" s="141"/>
      <c r="AN1986" s="141"/>
      <c r="AO1986" s="142"/>
      <c r="AP1986" s="58">
        <f t="shared" si="2178"/>
        <v>0</v>
      </c>
      <c r="AQ1986" s="318">
        <f>SUM(AP$10:AP1986)</f>
        <v>0</v>
      </c>
      <c r="AR1986" s="143">
        <f t="shared" si="2236"/>
        <v>0.1</v>
      </c>
      <c r="AS1986" s="144" t="str">
        <f t="shared" si="2179"/>
        <v/>
      </c>
      <c r="AT1986" s="144" t="str">
        <f t="shared" si="2206"/>
        <v/>
      </c>
      <c r="AU1986" s="145"/>
      <c r="AV1986" s="58">
        <f t="shared" si="2237"/>
        <v>0</v>
      </c>
      <c r="AW1986" s="318">
        <f>SUM(AV$10:AV1986)</f>
        <v>0</v>
      </c>
      <c r="AX1986" s="319">
        <f t="shared" si="2238"/>
        <v>0.1</v>
      </c>
      <c r="AY1986" s="144" t="str">
        <f t="shared" si="2220"/>
        <v/>
      </c>
      <c r="AZ1986" s="144" t="str">
        <f t="shared" si="2221"/>
        <v/>
      </c>
      <c r="BA1986" s="144"/>
      <c r="BB1986" s="146" t="str">
        <f t="shared" si="2180"/>
        <v/>
      </c>
      <c r="BC1986" s="66" t="str">
        <f t="shared" si="2219"/>
        <v/>
      </c>
      <c r="BD1986" s="195" t="str">
        <f t="shared" si="2181"/>
        <v/>
      </c>
      <c r="BG1986" s="286" t="str">
        <f t="shared" si="2182"/>
        <v/>
      </c>
      <c r="BY1986" s="211" t="str">
        <f t="shared" si="2183"/>
        <v/>
      </c>
      <c r="BZ1986" s="150" t="str">
        <f t="shared" si="2184"/>
        <v/>
      </c>
      <c r="CB1986" s="54" t="str">
        <f t="shared" si="2218"/>
        <v/>
      </c>
      <c r="CD1986" s="54" t="str">
        <f t="shared" si="2185"/>
        <v/>
      </c>
      <c r="CF1986" s="54" t="str">
        <f t="shared" si="2186"/>
        <v/>
      </c>
      <c r="CH1986" s="150" t="str">
        <f t="shared" si="2187"/>
        <v/>
      </c>
      <c r="CI1986" s="290"/>
      <c r="CJ1986" s="150" t="str">
        <f t="shared" si="2188"/>
        <v/>
      </c>
      <c r="CK1986" s="290"/>
      <c r="CL1986" s="54" t="str">
        <f t="shared" si="2207"/>
        <v/>
      </c>
      <c r="CM1986" s="290"/>
      <c r="CN1986" s="150" t="str">
        <f t="shared" si="2189"/>
        <v/>
      </c>
      <c r="CO1986" s="290"/>
      <c r="CP1986" s="150" t="str">
        <f t="shared" si="2190"/>
        <v/>
      </c>
      <c r="CQ1986" s="290"/>
      <c r="CR1986" s="150" t="str">
        <f t="shared" si="2191"/>
        <v/>
      </c>
      <c r="CS1986" s="290"/>
      <c r="CT1986" s="150" t="str">
        <f t="shared" si="2192"/>
        <v/>
      </c>
      <c r="CU1986" s="150"/>
      <c r="CV1986" s="150" t="str">
        <f t="shared" si="2193"/>
        <v/>
      </c>
      <c r="CW1986" s="94"/>
      <c r="CX1986" s="151" t="str">
        <f t="shared" si="2234"/>
        <v/>
      </c>
      <c r="CY1986" s="151" t="str">
        <f t="shared" si="2235"/>
        <v/>
      </c>
      <c r="CZ1986" s="152"/>
      <c r="DA1986" s="373" t="str">
        <f t="shared" si="2208"/>
        <v/>
      </c>
      <c r="DC1986" s="153">
        <f t="shared" si="2194"/>
        <v>0</v>
      </c>
      <c r="DD1986" s="153">
        <f t="shared" si="2195"/>
        <v>0</v>
      </c>
      <c r="DE1986" s="153">
        <f t="shared" si="2196"/>
        <v>0</v>
      </c>
      <c r="DF1986" s="158">
        <f t="shared" si="2197"/>
        <v>-4.7000000000000002E-3</v>
      </c>
      <c r="DG1986" s="159">
        <f t="shared" si="2209"/>
        <v>-1.1703000000000001</v>
      </c>
      <c r="DH1986" s="158">
        <f t="shared" si="2198"/>
        <v>3.1999999999999997E-3</v>
      </c>
      <c r="DI1986" s="159">
        <f t="shared" si="2210"/>
        <v>0.79679999999999995</v>
      </c>
      <c r="DJ1986" s="158">
        <f t="shared" si="2199"/>
        <v>-2.7000000000000001E-3</v>
      </c>
      <c r="DK1986" s="159">
        <f t="shared" si="2211"/>
        <v>-0.67230000000000001</v>
      </c>
      <c r="DL1986" s="158">
        <f t="shared" si="2200"/>
        <v>1.1999999999999999E-3</v>
      </c>
      <c r="DM1986" s="159">
        <f t="shared" si="2212"/>
        <v>0.29879999999999995</v>
      </c>
      <c r="DN1986" s="158">
        <f t="shared" si="2201"/>
        <v>1.46E-2</v>
      </c>
      <c r="DO1986" s="159">
        <f t="shared" si="2213"/>
        <v>3.6354000000000002</v>
      </c>
      <c r="DP1986" s="158">
        <f t="shared" si="2202"/>
        <v>-1.2999999999999999E-2</v>
      </c>
      <c r="DQ1986" s="159">
        <f t="shared" si="2214"/>
        <v>-3.2369999999999997</v>
      </c>
      <c r="DR1986" s="158">
        <f t="shared" si="2203"/>
        <v>-6.7000000000000002E-3</v>
      </c>
      <c r="DS1986" s="159">
        <f t="shared" si="2215"/>
        <v>-1.6683000000000001</v>
      </c>
      <c r="DT1986" s="158">
        <f t="shared" si="2204"/>
        <v>-1.2999999999999999E-2</v>
      </c>
      <c r="DU1986" s="159">
        <f t="shared" si="2216"/>
        <v>-3.2369999999999997</v>
      </c>
      <c r="DV1986" s="158">
        <f t="shared" si="2205"/>
        <v>-6.7000000000000002E-3</v>
      </c>
      <c r="DW1986" s="160">
        <f t="shared" si="2217"/>
        <v>-1.6683000000000001</v>
      </c>
    </row>
    <row r="1987" spans="1:127" ht="24.95" customHeight="1" x14ac:dyDescent="0.2">
      <c r="A1987" s="272">
        <v>1978</v>
      </c>
      <c r="B1987" s="336"/>
      <c r="C1987" s="332"/>
      <c r="D1987" s="333"/>
      <c r="E1987" s="334"/>
      <c r="F1987" s="335"/>
      <c r="G1987" s="334"/>
      <c r="H1987" s="371"/>
      <c r="I1987" s="334"/>
      <c r="J1987" s="334"/>
      <c r="K1987" s="334"/>
      <c r="L1987" s="334"/>
      <c r="M1987" s="334"/>
      <c r="N1987" s="334"/>
      <c r="O1987" s="337"/>
      <c r="P1987" s="337"/>
      <c r="Q1987" s="338" t="str">
        <f t="shared" si="2168"/>
        <v xml:space="preserve"> </v>
      </c>
      <c r="R1987" s="339" t="str">
        <f t="shared" si="2169"/>
        <v/>
      </c>
      <c r="S1987" s="340" t="str">
        <f t="shared" si="2222"/>
        <v/>
      </c>
      <c r="T1987" s="341" t="str">
        <f t="shared" si="2170"/>
        <v/>
      </c>
      <c r="U1987" s="341" t="str">
        <f t="shared" si="2171"/>
        <v/>
      </c>
      <c r="V1987" s="341" t="str">
        <f t="shared" si="2172"/>
        <v/>
      </c>
      <c r="W1987" s="341" t="str">
        <f t="shared" si="2173"/>
        <v/>
      </c>
      <c r="X1987" s="340" t="str">
        <f t="shared" si="2223"/>
        <v/>
      </c>
      <c r="Y1987" s="342" t="str">
        <f t="shared" si="2224"/>
        <v/>
      </c>
      <c r="Z1987" s="343" t="str">
        <f t="shared" si="2225"/>
        <v/>
      </c>
      <c r="AA1987" s="344" t="str">
        <f t="shared" si="2226"/>
        <v/>
      </c>
      <c r="AB1987" s="345" t="str">
        <f t="shared" si="2174"/>
        <v/>
      </c>
      <c r="AC1987" s="346" t="str">
        <f t="shared" si="2175"/>
        <v/>
      </c>
      <c r="AD1987" s="346" t="str">
        <f t="shared" si="2176"/>
        <v/>
      </c>
      <c r="AE1987" s="344" t="str">
        <f t="shared" si="2227"/>
        <v/>
      </c>
      <c r="AF1987" s="346" t="str">
        <f t="shared" si="2177"/>
        <v/>
      </c>
      <c r="AG1987" s="344" t="str">
        <f t="shared" si="2228"/>
        <v/>
      </c>
      <c r="AH1987" s="344" t="str">
        <f t="shared" si="2229"/>
        <v/>
      </c>
      <c r="AI1987" s="344" t="str">
        <f t="shared" si="2230"/>
        <v/>
      </c>
      <c r="AJ1987" s="346" t="str">
        <f t="shared" si="2231"/>
        <v/>
      </c>
      <c r="AK1987" s="346" t="str">
        <f t="shared" si="2232"/>
        <v/>
      </c>
      <c r="AL1987" s="347" t="str">
        <f t="shared" si="2233"/>
        <v/>
      </c>
      <c r="AM1987" s="141"/>
      <c r="AN1987" s="141"/>
      <c r="AO1987" s="142"/>
      <c r="AP1987" s="58">
        <f t="shared" si="2178"/>
        <v>0</v>
      </c>
      <c r="AQ1987" s="318">
        <f>SUM(AP$10:AP1987)</f>
        <v>0</v>
      </c>
      <c r="AR1987" s="143">
        <f t="shared" si="2236"/>
        <v>0.1</v>
      </c>
      <c r="AS1987" s="144" t="str">
        <f t="shared" si="2179"/>
        <v/>
      </c>
      <c r="AT1987" s="144" t="str">
        <f t="shared" si="2206"/>
        <v/>
      </c>
      <c r="AU1987" s="145"/>
      <c r="AV1987" s="58">
        <f t="shared" si="2237"/>
        <v>0</v>
      </c>
      <c r="AW1987" s="318">
        <f>SUM(AV$10:AV1987)</f>
        <v>0</v>
      </c>
      <c r="AX1987" s="319">
        <f t="shared" si="2238"/>
        <v>0.1</v>
      </c>
      <c r="AY1987" s="144" t="str">
        <f t="shared" si="2220"/>
        <v/>
      </c>
      <c r="AZ1987" s="144" t="str">
        <f t="shared" si="2221"/>
        <v/>
      </c>
      <c r="BA1987" s="144"/>
      <c r="BB1987" s="146" t="str">
        <f t="shared" si="2180"/>
        <v/>
      </c>
      <c r="BC1987" s="66" t="str">
        <f t="shared" si="2219"/>
        <v/>
      </c>
      <c r="BD1987" s="195" t="str">
        <f t="shared" si="2181"/>
        <v/>
      </c>
      <c r="BG1987" s="286" t="str">
        <f t="shared" si="2182"/>
        <v/>
      </c>
      <c r="BY1987" s="211" t="str">
        <f t="shared" si="2183"/>
        <v/>
      </c>
      <c r="BZ1987" s="150" t="str">
        <f t="shared" si="2184"/>
        <v/>
      </c>
      <c r="CB1987" s="54" t="str">
        <f t="shared" si="2218"/>
        <v/>
      </c>
      <c r="CD1987" s="54" t="str">
        <f t="shared" si="2185"/>
        <v/>
      </c>
      <c r="CF1987" s="54" t="str">
        <f t="shared" si="2186"/>
        <v/>
      </c>
      <c r="CH1987" s="150" t="str">
        <f t="shared" si="2187"/>
        <v/>
      </c>
      <c r="CI1987" s="290"/>
      <c r="CJ1987" s="150" t="str">
        <f t="shared" si="2188"/>
        <v/>
      </c>
      <c r="CK1987" s="290"/>
      <c r="CL1987" s="54" t="str">
        <f t="shared" si="2207"/>
        <v/>
      </c>
      <c r="CM1987" s="290"/>
      <c r="CN1987" s="150" t="str">
        <f t="shared" si="2189"/>
        <v/>
      </c>
      <c r="CO1987" s="290"/>
      <c r="CP1987" s="150" t="str">
        <f t="shared" si="2190"/>
        <v/>
      </c>
      <c r="CQ1987" s="290"/>
      <c r="CR1987" s="150" t="str">
        <f t="shared" si="2191"/>
        <v/>
      </c>
      <c r="CS1987" s="290"/>
      <c r="CT1987" s="150" t="str">
        <f t="shared" si="2192"/>
        <v/>
      </c>
      <c r="CU1987" s="150"/>
      <c r="CV1987" s="150" t="str">
        <f t="shared" si="2193"/>
        <v/>
      </c>
      <c r="CW1987" s="94"/>
      <c r="CX1987" s="151" t="str">
        <f t="shared" si="2234"/>
        <v/>
      </c>
      <c r="CY1987" s="151" t="str">
        <f t="shared" si="2235"/>
        <v/>
      </c>
      <c r="CZ1987" s="152"/>
      <c r="DA1987" s="373" t="str">
        <f t="shared" si="2208"/>
        <v/>
      </c>
      <c r="DC1987" s="153">
        <f t="shared" si="2194"/>
        <v>0</v>
      </c>
      <c r="DD1987" s="153">
        <f t="shared" si="2195"/>
        <v>0</v>
      </c>
      <c r="DE1987" s="153">
        <f t="shared" si="2196"/>
        <v>0</v>
      </c>
      <c r="DF1987" s="158">
        <f t="shared" si="2197"/>
        <v>-4.7000000000000002E-3</v>
      </c>
      <c r="DG1987" s="159">
        <f t="shared" si="2209"/>
        <v>-1.1703000000000001</v>
      </c>
      <c r="DH1987" s="158">
        <f t="shared" si="2198"/>
        <v>3.1999999999999997E-3</v>
      </c>
      <c r="DI1987" s="159">
        <f t="shared" si="2210"/>
        <v>0.79679999999999995</v>
      </c>
      <c r="DJ1987" s="158">
        <f t="shared" si="2199"/>
        <v>-2.7000000000000001E-3</v>
      </c>
      <c r="DK1987" s="159">
        <f t="shared" si="2211"/>
        <v>-0.67230000000000001</v>
      </c>
      <c r="DL1987" s="158">
        <f t="shared" si="2200"/>
        <v>1.1999999999999999E-3</v>
      </c>
      <c r="DM1987" s="159">
        <f t="shared" si="2212"/>
        <v>0.29879999999999995</v>
      </c>
      <c r="DN1987" s="158">
        <f t="shared" si="2201"/>
        <v>1.46E-2</v>
      </c>
      <c r="DO1987" s="159">
        <f t="shared" si="2213"/>
        <v>3.6354000000000002</v>
      </c>
      <c r="DP1987" s="158">
        <f t="shared" si="2202"/>
        <v>-1.2999999999999999E-2</v>
      </c>
      <c r="DQ1987" s="159">
        <f t="shared" si="2214"/>
        <v>-3.2369999999999997</v>
      </c>
      <c r="DR1987" s="158">
        <f t="shared" si="2203"/>
        <v>-6.7000000000000002E-3</v>
      </c>
      <c r="DS1987" s="159">
        <f t="shared" si="2215"/>
        <v>-1.6683000000000001</v>
      </c>
      <c r="DT1987" s="158">
        <f t="shared" si="2204"/>
        <v>-1.2999999999999999E-2</v>
      </c>
      <c r="DU1987" s="159">
        <f t="shared" si="2216"/>
        <v>-3.2369999999999997</v>
      </c>
      <c r="DV1987" s="158">
        <f t="shared" si="2205"/>
        <v>-6.7000000000000002E-3</v>
      </c>
      <c r="DW1987" s="160">
        <f t="shared" si="2217"/>
        <v>-1.6683000000000001</v>
      </c>
    </row>
    <row r="1988" spans="1:127" ht="24.95" customHeight="1" x14ac:dyDescent="0.2">
      <c r="A1988" s="272">
        <v>1979</v>
      </c>
      <c r="B1988" s="336"/>
      <c r="C1988" s="332"/>
      <c r="D1988" s="333"/>
      <c r="E1988" s="334"/>
      <c r="F1988" s="335"/>
      <c r="G1988" s="334"/>
      <c r="H1988" s="371"/>
      <c r="I1988" s="334"/>
      <c r="J1988" s="334"/>
      <c r="K1988" s="334"/>
      <c r="L1988" s="334"/>
      <c r="M1988" s="334"/>
      <c r="N1988" s="334"/>
      <c r="O1988" s="337"/>
      <c r="P1988" s="337"/>
      <c r="Q1988" s="338" t="str">
        <f t="shared" si="2168"/>
        <v xml:space="preserve"> </v>
      </c>
      <c r="R1988" s="339" t="str">
        <f t="shared" si="2169"/>
        <v/>
      </c>
      <c r="S1988" s="340" t="str">
        <f t="shared" si="2222"/>
        <v/>
      </c>
      <c r="T1988" s="341" t="str">
        <f t="shared" si="2170"/>
        <v/>
      </c>
      <c r="U1988" s="341" t="str">
        <f t="shared" si="2171"/>
        <v/>
      </c>
      <c r="V1988" s="341" t="str">
        <f t="shared" si="2172"/>
        <v/>
      </c>
      <c r="W1988" s="341" t="str">
        <f t="shared" si="2173"/>
        <v/>
      </c>
      <c r="X1988" s="340" t="str">
        <f t="shared" si="2223"/>
        <v/>
      </c>
      <c r="Y1988" s="342" t="str">
        <f t="shared" si="2224"/>
        <v/>
      </c>
      <c r="Z1988" s="343" t="str">
        <f t="shared" si="2225"/>
        <v/>
      </c>
      <c r="AA1988" s="344" t="str">
        <f t="shared" si="2226"/>
        <v/>
      </c>
      <c r="AB1988" s="345" t="str">
        <f t="shared" si="2174"/>
        <v/>
      </c>
      <c r="AC1988" s="346" t="str">
        <f t="shared" si="2175"/>
        <v/>
      </c>
      <c r="AD1988" s="346" t="str">
        <f t="shared" si="2176"/>
        <v/>
      </c>
      <c r="AE1988" s="344" t="str">
        <f t="shared" si="2227"/>
        <v/>
      </c>
      <c r="AF1988" s="346" t="str">
        <f t="shared" si="2177"/>
        <v/>
      </c>
      <c r="AG1988" s="344" t="str">
        <f t="shared" si="2228"/>
        <v/>
      </c>
      <c r="AH1988" s="344" t="str">
        <f t="shared" si="2229"/>
        <v/>
      </c>
      <c r="AI1988" s="344" t="str">
        <f t="shared" si="2230"/>
        <v/>
      </c>
      <c r="AJ1988" s="346" t="str">
        <f t="shared" si="2231"/>
        <v/>
      </c>
      <c r="AK1988" s="346" t="str">
        <f t="shared" si="2232"/>
        <v/>
      </c>
      <c r="AL1988" s="347" t="str">
        <f t="shared" si="2233"/>
        <v/>
      </c>
      <c r="AM1988" s="141"/>
      <c r="AN1988" s="141"/>
      <c r="AO1988" s="142"/>
      <c r="AP1988" s="58">
        <f t="shared" si="2178"/>
        <v>0</v>
      </c>
      <c r="AQ1988" s="318">
        <f>SUM(AP$10:AP1988)</f>
        <v>0</v>
      </c>
      <c r="AR1988" s="143">
        <f t="shared" si="2236"/>
        <v>0.1</v>
      </c>
      <c r="AS1988" s="144" t="str">
        <f t="shared" si="2179"/>
        <v/>
      </c>
      <c r="AT1988" s="144" t="str">
        <f t="shared" si="2206"/>
        <v/>
      </c>
      <c r="AU1988" s="145"/>
      <c r="AV1988" s="58">
        <f t="shared" si="2237"/>
        <v>0</v>
      </c>
      <c r="AW1988" s="318">
        <f>SUM(AV$10:AV1988)</f>
        <v>0</v>
      </c>
      <c r="AX1988" s="319">
        <f t="shared" si="2238"/>
        <v>0.1</v>
      </c>
      <c r="AY1988" s="144" t="str">
        <f t="shared" si="2220"/>
        <v/>
      </c>
      <c r="AZ1988" s="144" t="str">
        <f t="shared" si="2221"/>
        <v/>
      </c>
      <c r="BA1988" s="144"/>
      <c r="BB1988" s="146" t="str">
        <f t="shared" si="2180"/>
        <v/>
      </c>
      <c r="BC1988" s="66" t="str">
        <f t="shared" si="2219"/>
        <v/>
      </c>
      <c r="BD1988" s="195" t="str">
        <f t="shared" si="2181"/>
        <v/>
      </c>
      <c r="BG1988" s="286" t="str">
        <f t="shared" si="2182"/>
        <v/>
      </c>
      <c r="BY1988" s="211" t="str">
        <f t="shared" si="2183"/>
        <v/>
      </c>
      <c r="BZ1988" s="150" t="str">
        <f t="shared" si="2184"/>
        <v/>
      </c>
      <c r="CB1988" s="54" t="str">
        <f t="shared" si="2218"/>
        <v/>
      </c>
      <c r="CD1988" s="54" t="str">
        <f t="shared" si="2185"/>
        <v/>
      </c>
      <c r="CF1988" s="54" t="str">
        <f t="shared" si="2186"/>
        <v/>
      </c>
      <c r="CH1988" s="150" t="str">
        <f t="shared" si="2187"/>
        <v/>
      </c>
      <c r="CI1988" s="290"/>
      <c r="CJ1988" s="150" t="str">
        <f t="shared" si="2188"/>
        <v/>
      </c>
      <c r="CK1988" s="290"/>
      <c r="CL1988" s="54" t="str">
        <f t="shared" si="2207"/>
        <v/>
      </c>
      <c r="CM1988" s="290"/>
      <c r="CN1988" s="150" t="str">
        <f t="shared" si="2189"/>
        <v/>
      </c>
      <c r="CO1988" s="290"/>
      <c r="CP1988" s="150" t="str">
        <f t="shared" si="2190"/>
        <v/>
      </c>
      <c r="CQ1988" s="290"/>
      <c r="CR1988" s="150" t="str">
        <f t="shared" si="2191"/>
        <v/>
      </c>
      <c r="CS1988" s="290"/>
      <c r="CT1988" s="150" t="str">
        <f t="shared" si="2192"/>
        <v/>
      </c>
      <c r="CU1988" s="150"/>
      <c r="CV1988" s="150" t="str">
        <f t="shared" si="2193"/>
        <v/>
      </c>
      <c r="CW1988" s="94"/>
      <c r="CX1988" s="151" t="str">
        <f t="shared" si="2234"/>
        <v/>
      </c>
      <c r="CY1988" s="151" t="str">
        <f t="shared" si="2235"/>
        <v/>
      </c>
      <c r="CZ1988" s="152"/>
      <c r="DA1988" s="373" t="str">
        <f t="shared" si="2208"/>
        <v/>
      </c>
      <c r="DC1988" s="153">
        <f t="shared" si="2194"/>
        <v>0</v>
      </c>
      <c r="DD1988" s="153">
        <f t="shared" si="2195"/>
        <v>0</v>
      </c>
      <c r="DE1988" s="153">
        <f t="shared" si="2196"/>
        <v>0</v>
      </c>
      <c r="DF1988" s="158">
        <f t="shared" si="2197"/>
        <v>-4.7000000000000002E-3</v>
      </c>
      <c r="DG1988" s="159">
        <f t="shared" si="2209"/>
        <v>-1.1703000000000001</v>
      </c>
      <c r="DH1988" s="158">
        <f t="shared" si="2198"/>
        <v>3.1999999999999997E-3</v>
      </c>
      <c r="DI1988" s="159">
        <f t="shared" si="2210"/>
        <v>0.79679999999999995</v>
      </c>
      <c r="DJ1988" s="158">
        <f t="shared" si="2199"/>
        <v>-2.7000000000000001E-3</v>
      </c>
      <c r="DK1988" s="159">
        <f t="shared" si="2211"/>
        <v>-0.67230000000000001</v>
      </c>
      <c r="DL1988" s="158">
        <f t="shared" si="2200"/>
        <v>1.1999999999999999E-3</v>
      </c>
      <c r="DM1988" s="159">
        <f t="shared" si="2212"/>
        <v>0.29879999999999995</v>
      </c>
      <c r="DN1988" s="158">
        <f t="shared" si="2201"/>
        <v>1.46E-2</v>
      </c>
      <c r="DO1988" s="159">
        <f t="shared" si="2213"/>
        <v>3.6354000000000002</v>
      </c>
      <c r="DP1988" s="158">
        <f t="shared" si="2202"/>
        <v>-1.2999999999999999E-2</v>
      </c>
      <c r="DQ1988" s="159">
        <f t="shared" si="2214"/>
        <v>-3.2369999999999997</v>
      </c>
      <c r="DR1988" s="158">
        <f t="shared" si="2203"/>
        <v>-6.7000000000000002E-3</v>
      </c>
      <c r="DS1988" s="159">
        <f t="shared" si="2215"/>
        <v>-1.6683000000000001</v>
      </c>
      <c r="DT1988" s="158">
        <f t="shared" si="2204"/>
        <v>-1.2999999999999999E-2</v>
      </c>
      <c r="DU1988" s="159">
        <f t="shared" si="2216"/>
        <v>-3.2369999999999997</v>
      </c>
      <c r="DV1988" s="158">
        <f t="shared" si="2205"/>
        <v>-6.7000000000000002E-3</v>
      </c>
      <c r="DW1988" s="160">
        <f t="shared" si="2217"/>
        <v>-1.6683000000000001</v>
      </c>
    </row>
    <row r="1989" spans="1:127" ht="24.95" customHeight="1" x14ac:dyDescent="0.2">
      <c r="A1989" s="272">
        <v>1980</v>
      </c>
      <c r="B1989" s="336"/>
      <c r="C1989" s="332"/>
      <c r="D1989" s="333"/>
      <c r="E1989" s="334"/>
      <c r="F1989" s="335"/>
      <c r="G1989" s="334"/>
      <c r="H1989" s="371"/>
      <c r="I1989" s="334"/>
      <c r="J1989" s="334"/>
      <c r="K1989" s="334"/>
      <c r="L1989" s="334"/>
      <c r="M1989" s="334"/>
      <c r="N1989" s="334"/>
      <c r="O1989" s="337"/>
      <c r="P1989" s="337"/>
      <c r="Q1989" s="338" t="str">
        <f t="shared" si="2168"/>
        <v xml:space="preserve"> </v>
      </c>
      <c r="R1989" s="339" t="str">
        <f t="shared" si="2169"/>
        <v/>
      </c>
      <c r="S1989" s="340" t="str">
        <f t="shared" si="2222"/>
        <v/>
      </c>
      <c r="T1989" s="341" t="str">
        <f t="shared" si="2170"/>
        <v/>
      </c>
      <c r="U1989" s="341" t="str">
        <f t="shared" si="2171"/>
        <v/>
      </c>
      <c r="V1989" s="341" t="str">
        <f t="shared" si="2172"/>
        <v/>
      </c>
      <c r="W1989" s="341" t="str">
        <f t="shared" si="2173"/>
        <v/>
      </c>
      <c r="X1989" s="340" t="str">
        <f t="shared" si="2223"/>
        <v/>
      </c>
      <c r="Y1989" s="342" t="str">
        <f t="shared" si="2224"/>
        <v/>
      </c>
      <c r="Z1989" s="343" t="str">
        <f t="shared" si="2225"/>
        <v/>
      </c>
      <c r="AA1989" s="344" t="str">
        <f t="shared" si="2226"/>
        <v/>
      </c>
      <c r="AB1989" s="345" t="str">
        <f t="shared" si="2174"/>
        <v/>
      </c>
      <c r="AC1989" s="346" t="str">
        <f t="shared" si="2175"/>
        <v/>
      </c>
      <c r="AD1989" s="346" t="str">
        <f t="shared" si="2176"/>
        <v/>
      </c>
      <c r="AE1989" s="344" t="str">
        <f t="shared" si="2227"/>
        <v/>
      </c>
      <c r="AF1989" s="346" t="str">
        <f t="shared" si="2177"/>
        <v/>
      </c>
      <c r="AG1989" s="344" t="str">
        <f t="shared" si="2228"/>
        <v/>
      </c>
      <c r="AH1989" s="344" t="str">
        <f t="shared" si="2229"/>
        <v/>
      </c>
      <c r="AI1989" s="344" t="str">
        <f t="shared" si="2230"/>
        <v/>
      </c>
      <c r="AJ1989" s="346" t="str">
        <f t="shared" si="2231"/>
        <v/>
      </c>
      <c r="AK1989" s="346" t="str">
        <f t="shared" si="2232"/>
        <v/>
      </c>
      <c r="AL1989" s="347" t="str">
        <f t="shared" si="2233"/>
        <v/>
      </c>
      <c r="AM1989" s="141"/>
      <c r="AN1989" s="141"/>
      <c r="AO1989" s="142"/>
      <c r="AP1989" s="58">
        <f t="shared" si="2178"/>
        <v>0</v>
      </c>
      <c r="AQ1989" s="318">
        <f>SUM(AP$10:AP1989)</f>
        <v>0</v>
      </c>
      <c r="AR1989" s="143">
        <f t="shared" si="2236"/>
        <v>0.1</v>
      </c>
      <c r="AS1989" s="144" t="str">
        <f t="shared" si="2179"/>
        <v/>
      </c>
      <c r="AT1989" s="144" t="str">
        <f t="shared" si="2206"/>
        <v/>
      </c>
      <c r="AU1989" s="145"/>
      <c r="AV1989" s="58">
        <f t="shared" si="2237"/>
        <v>0</v>
      </c>
      <c r="AW1989" s="318">
        <f>SUM(AV$10:AV1989)</f>
        <v>0</v>
      </c>
      <c r="AX1989" s="319">
        <f t="shared" si="2238"/>
        <v>0.1</v>
      </c>
      <c r="AY1989" s="144" t="str">
        <f t="shared" si="2220"/>
        <v/>
      </c>
      <c r="AZ1989" s="144" t="str">
        <f t="shared" si="2221"/>
        <v/>
      </c>
      <c r="BA1989" s="144"/>
      <c r="BB1989" s="146" t="str">
        <f t="shared" si="2180"/>
        <v/>
      </c>
      <c r="BC1989" s="66" t="str">
        <f t="shared" si="2219"/>
        <v/>
      </c>
      <c r="BD1989" s="195" t="str">
        <f t="shared" si="2181"/>
        <v/>
      </c>
      <c r="BG1989" s="286" t="str">
        <f t="shared" si="2182"/>
        <v/>
      </c>
      <c r="BY1989" s="211" t="str">
        <f t="shared" si="2183"/>
        <v/>
      </c>
      <c r="BZ1989" s="150" t="str">
        <f t="shared" si="2184"/>
        <v/>
      </c>
      <c r="CB1989" s="54" t="str">
        <f t="shared" si="2218"/>
        <v/>
      </c>
      <c r="CD1989" s="54" t="str">
        <f t="shared" si="2185"/>
        <v/>
      </c>
      <c r="CF1989" s="54" t="str">
        <f t="shared" si="2186"/>
        <v/>
      </c>
      <c r="CH1989" s="150" t="str">
        <f t="shared" si="2187"/>
        <v/>
      </c>
      <c r="CI1989" s="290"/>
      <c r="CJ1989" s="150" t="str">
        <f t="shared" si="2188"/>
        <v/>
      </c>
      <c r="CK1989" s="290"/>
      <c r="CL1989" s="54" t="str">
        <f t="shared" si="2207"/>
        <v/>
      </c>
      <c r="CM1989" s="290"/>
      <c r="CN1989" s="150" t="str">
        <f t="shared" si="2189"/>
        <v/>
      </c>
      <c r="CO1989" s="290"/>
      <c r="CP1989" s="150" t="str">
        <f t="shared" si="2190"/>
        <v/>
      </c>
      <c r="CQ1989" s="290"/>
      <c r="CR1989" s="150" t="str">
        <f t="shared" si="2191"/>
        <v/>
      </c>
      <c r="CS1989" s="290"/>
      <c r="CT1989" s="150" t="str">
        <f t="shared" si="2192"/>
        <v/>
      </c>
      <c r="CU1989" s="150"/>
      <c r="CV1989" s="150" t="str">
        <f t="shared" si="2193"/>
        <v/>
      </c>
      <c r="CW1989" s="94"/>
      <c r="CX1989" s="151" t="str">
        <f t="shared" si="2234"/>
        <v/>
      </c>
      <c r="CY1989" s="151" t="str">
        <f t="shared" si="2235"/>
        <v/>
      </c>
      <c r="CZ1989" s="152"/>
      <c r="DA1989" s="373" t="str">
        <f t="shared" si="2208"/>
        <v/>
      </c>
      <c r="DC1989" s="153">
        <f t="shared" si="2194"/>
        <v>0</v>
      </c>
      <c r="DD1989" s="153">
        <f t="shared" si="2195"/>
        <v>0</v>
      </c>
      <c r="DE1989" s="153">
        <f t="shared" si="2196"/>
        <v>0</v>
      </c>
      <c r="DF1989" s="158">
        <f t="shared" si="2197"/>
        <v>-4.7000000000000002E-3</v>
      </c>
      <c r="DG1989" s="159">
        <f t="shared" si="2209"/>
        <v>-1.1703000000000001</v>
      </c>
      <c r="DH1989" s="158">
        <f t="shared" si="2198"/>
        <v>3.1999999999999997E-3</v>
      </c>
      <c r="DI1989" s="159">
        <f t="shared" si="2210"/>
        <v>0.79679999999999995</v>
      </c>
      <c r="DJ1989" s="158">
        <f t="shared" si="2199"/>
        <v>-2.7000000000000001E-3</v>
      </c>
      <c r="DK1989" s="159">
        <f t="shared" si="2211"/>
        <v>-0.67230000000000001</v>
      </c>
      <c r="DL1989" s="158">
        <f t="shared" si="2200"/>
        <v>1.1999999999999999E-3</v>
      </c>
      <c r="DM1989" s="159">
        <f t="shared" si="2212"/>
        <v>0.29879999999999995</v>
      </c>
      <c r="DN1989" s="158">
        <f t="shared" si="2201"/>
        <v>1.46E-2</v>
      </c>
      <c r="DO1989" s="159">
        <f t="shared" si="2213"/>
        <v>3.6354000000000002</v>
      </c>
      <c r="DP1989" s="158">
        <f t="shared" si="2202"/>
        <v>-1.2999999999999999E-2</v>
      </c>
      <c r="DQ1989" s="159">
        <f t="shared" si="2214"/>
        <v>-3.2369999999999997</v>
      </c>
      <c r="DR1989" s="158">
        <f t="shared" si="2203"/>
        <v>-6.7000000000000002E-3</v>
      </c>
      <c r="DS1989" s="159">
        <f t="shared" si="2215"/>
        <v>-1.6683000000000001</v>
      </c>
      <c r="DT1989" s="158">
        <f t="shared" si="2204"/>
        <v>-1.2999999999999999E-2</v>
      </c>
      <c r="DU1989" s="159">
        <f t="shared" si="2216"/>
        <v>-3.2369999999999997</v>
      </c>
      <c r="DV1989" s="158">
        <f t="shared" si="2205"/>
        <v>-6.7000000000000002E-3</v>
      </c>
      <c r="DW1989" s="160">
        <f t="shared" si="2217"/>
        <v>-1.6683000000000001</v>
      </c>
    </row>
    <row r="1990" spans="1:127" ht="24.95" customHeight="1" x14ac:dyDescent="0.2">
      <c r="A1990" s="272">
        <v>1981</v>
      </c>
      <c r="B1990" s="336"/>
      <c r="C1990" s="332"/>
      <c r="D1990" s="333"/>
      <c r="E1990" s="334"/>
      <c r="F1990" s="335"/>
      <c r="G1990" s="334"/>
      <c r="H1990" s="371"/>
      <c r="I1990" s="334"/>
      <c r="J1990" s="334"/>
      <c r="K1990" s="334"/>
      <c r="L1990" s="334"/>
      <c r="M1990" s="334"/>
      <c r="N1990" s="334"/>
      <c r="O1990" s="337"/>
      <c r="P1990" s="337"/>
      <c r="Q1990" s="338" t="str">
        <f t="shared" si="2168"/>
        <v xml:space="preserve"> </v>
      </c>
      <c r="R1990" s="339" t="str">
        <f t="shared" si="2169"/>
        <v/>
      </c>
      <c r="S1990" s="340" t="str">
        <f t="shared" si="2222"/>
        <v/>
      </c>
      <c r="T1990" s="341" t="str">
        <f t="shared" si="2170"/>
        <v/>
      </c>
      <c r="U1990" s="341" t="str">
        <f t="shared" si="2171"/>
        <v/>
      </c>
      <c r="V1990" s="341" t="str">
        <f t="shared" si="2172"/>
        <v/>
      </c>
      <c r="W1990" s="341" t="str">
        <f t="shared" si="2173"/>
        <v/>
      </c>
      <c r="X1990" s="340" t="str">
        <f t="shared" si="2223"/>
        <v/>
      </c>
      <c r="Y1990" s="342" t="str">
        <f t="shared" si="2224"/>
        <v/>
      </c>
      <c r="Z1990" s="343" t="str">
        <f t="shared" si="2225"/>
        <v/>
      </c>
      <c r="AA1990" s="344" t="str">
        <f t="shared" si="2226"/>
        <v/>
      </c>
      <c r="AB1990" s="345" t="str">
        <f t="shared" si="2174"/>
        <v/>
      </c>
      <c r="AC1990" s="346" t="str">
        <f t="shared" si="2175"/>
        <v/>
      </c>
      <c r="AD1990" s="346" t="str">
        <f t="shared" si="2176"/>
        <v/>
      </c>
      <c r="AE1990" s="344" t="str">
        <f t="shared" si="2227"/>
        <v/>
      </c>
      <c r="AF1990" s="346" t="str">
        <f t="shared" si="2177"/>
        <v/>
      </c>
      <c r="AG1990" s="344" t="str">
        <f t="shared" si="2228"/>
        <v/>
      </c>
      <c r="AH1990" s="344" t="str">
        <f t="shared" si="2229"/>
        <v/>
      </c>
      <c r="AI1990" s="344" t="str">
        <f t="shared" si="2230"/>
        <v/>
      </c>
      <c r="AJ1990" s="346" t="str">
        <f t="shared" si="2231"/>
        <v/>
      </c>
      <c r="AK1990" s="346" t="str">
        <f t="shared" si="2232"/>
        <v/>
      </c>
      <c r="AL1990" s="347" t="str">
        <f t="shared" si="2233"/>
        <v/>
      </c>
      <c r="AM1990" s="141"/>
      <c r="AN1990" s="141"/>
      <c r="AO1990" s="142"/>
      <c r="AP1990" s="58">
        <f t="shared" si="2178"/>
        <v>0</v>
      </c>
      <c r="AQ1990" s="318">
        <f>SUM(AP$10:AP1990)</f>
        <v>0</v>
      </c>
      <c r="AR1990" s="143">
        <f t="shared" si="2236"/>
        <v>0.1</v>
      </c>
      <c r="AS1990" s="144" t="str">
        <f t="shared" si="2179"/>
        <v/>
      </c>
      <c r="AT1990" s="144" t="str">
        <f t="shared" si="2206"/>
        <v/>
      </c>
      <c r="AU1990" s="145"/>
      <c r="AV1990" s="58">
        <f t="shared" si="2237"/>
        <v>0</v>
      </c>
      <c r="AW1990" s="318">
        <f>SUM(AV$10:AV1990)</f>
        <v>0</v>
      </c>
      <c r="AX1990" s="319">
        <f t="shared" si="2238"/>
        <v>0.1</v>
      </c>
      <c r="AY1990" s="144" t="str">
        <f t="shared" si="2220"/>
        <v/>
      </c>
      <c r="AZ1990" s="144" t="str">
        <f t="shared" si="2221"/>
        <v/>
      </c>
      <c r="BA1990" s="144"/>
      <c r="BB1990" s="146" t="str">
        <f t="shared" si="2180"/>
        <v/>
      </c>
      <c r="BC1990" s="66" t="str">
        <f t="shared" si="2219"/>
        <v/>
      </c>
      <c r="BD1990" s="195" t="str">
        <f t="shared" si="2181"/>
        <v/>
      </c>
      <c r="BG1990" s="286" t="str">
        <f t="shared" si="2182"/>
        <v/>
      </c>
      <c r="BY1990" s="211" t="str">
        <f t="shared" si="2183"/>
        <v/>
      </c>
      <c r="BZ1990" s="150" t="str">
        <f t="shared" si="2184"/>
        <v/>
      </c>
      <c r="CB1990" s="54" t="str">
        <f t="shared" si="2218"/>
        <v/>
      </c>
      <c r="CD1990" s="54" t="str">
        <f t="shared" si="2185"/>
        <v/>
      </c>
      <c r="CF1990" s="54" t="str">
        <f t="shared" si="2186"/>
        <v/>
      </c>
      <c r="CH1990" s="150" t="str">
        <f t="shared" si="2187"/>
        <v/>
      </c>
      <c r="CI1990" s="290"/>
      <c r="CJ1990" s="150" t="str">
        <f t="shared" si="2188"/>
        <v/>
      </c>
      <c r="CK1990" s="290"/>
      <c r="CL1990" s="54" t="str">
        <f t="shared" si="2207"/>
        <v/>
      </c>
      <c r="CM1990" s="290"/>
      <c r="CN1990" s="150" t="str">
        <f t="shared" si="2189"/>
        <v/>
      </c>
      <c r="CO1990" s="290"/>
      <c r="CP1990" s="150" t="str">
        <f t="shared" si="2190"/>
        <v/>
      </c>
      <c r="CQ1990" s="290"/>
      <c r="CR1990" s="150" t="str">
        <f t="shared" si="2191"/>
        <v/>
      </c>
      <c r="CS1990" s="290"/>
      <c r="CT1990" s="150" t="str">
        <f t="shared" si="2192"/>
        <v/>
      </c>
      <c r="CU1990" s="150"/>
      <c r="CV1990" s="150" t="str">
        <f t="shared" si="2193"/>
        <v/>
      </c>
      <c r="CW1990" s="94"/>
      <c r="CX1990" s="151" t="str">
        <f t="shared" si="2234"/>
        <v/>
      </c>
      <c r="CY1990" s="151" t="str">
        <f t="shared" si="2235"/>
        <v/>
      </c>
      <c r="CZ1990" s="152"/>
      <c r="DA1990" s="373" t="str">
        <f t="shared" si="2208"/>
        <v/>
      </c>
      <c r="DC1990" s="153">
        <f t="shared" si="2194"/>
        <v>0</v>
      </c>
      <c r="DD1990" s="153">
        <f t="shared" si="2195"/>
        <v>0</v>
      </c>
      <c r="DE1990" s="153">
        <f t="shared" si="2196"/>
        <v>0</v>
      </c>
      <c r="DF1990" s="158">
        <f t="shared" si="2197"/>
        <v>-4.7000000000000002E-3</v>
      </c>
      <c r="DG1990" s="159">
        <f t="shared" si="2209"/>
        <v>-1.1703000000000001</v>
      </c>
      <c r="DH1990" s="158">
        <f t="shared" si="2198"/>
        <v>3.1999999999999997E-3</v>
      </c>
      <c r="DI1990" s="159">
        <f t="shared" si="2210"/>
        <v>0.79679999999999995</v>
      </c>
      <c r="DJ1990" s="158">
        <f t="shared" si="2199"/>
        <v>-2.7000000000000001E-3</v>
      </c>
      <c r="DK1990" s="159">
        <f t="shared" si="2211"/>
        <v>-0.67230000000000001</v>
      </c>
      <c r="DL1990" s="158">
        <f t="shared" si="2200"/>
        <v>1.1999999999999999E-3</v>
      </c>
      <c r="DM1990" s="159">
        <f t="shared" si="2212"/>
        <v>0.29879999999999995</v>
      </c>
      <c r="DN1990" s="158">
        <f t="shared" si="2201"/>
        <v>1.46E-2</v>
      </c>
      <c r="DO1990" s="159">
        <f t="shared" si="2213"/>
        <v>3.6354000000000002</v>
      </c>
      <c r="DP1990" s="158">
        <f t="shared" si="2202"/>
        <v>-1.2999999999999999E-2</v>
      </c>
      <c r="DQ1990" s="159">
        <f t="shared" si="2214"/>
        <v>-3.2369999999999997</v>
      </c>
      <c r="DR1990" s="158">
        <f t="shared" si="2203"/>
        <v>-6.7000000000000002E-3</v>
      </c>
      <c r="DS1990" s="159">
        <f t="shared" si="2215"/>
        <v>-1.6683000000000001</v>
      </c>
      <c r="DT1990" s="158">
        <f t="shared" si="2204"/>
        <v>-1.2999999999999999E-2</v>
      </c>
      <c r="DU1990" s="159">
        <f t="shared" si="2216"/>
        <v>-3.2369999999999997</v>
      </c>
      <c r="DV1990" s="158">
        <f t="shared" si="2205"/>
        <v>-6.7000000000000002E-3</v>
      </c>
      <c r="DW1990" s="160">
        <f t="shared" si="2217"/>
        <v>-1.6683000000000001</v>
      </c>
    </row>
    <row r="1991" spans="1:127" ht="24.95" customHeight="1" x14ac:dyDescent="0.2">
      <c r="A1991" s="272">
        <v>1982</v>
      </c>
      <c r="B1991" s="336"/>
      <c r="C1991" s="332"/>
      <c r="D1991" s="333"/>
      <c r="E1991" s="334"/>
      <c r="F1991" s="335"/>
      <c r="G1991" s="334"/>
      <c r="H1991" s="371"/>
      <c r="I1991" s="334"/>
      <c r="J1991" s="334"/>
      <c r="K1991" s="334"/>
      <c r="L1991" s="334"/>
      <c r="M1991" s="334"/>
      <c r="N1991" s="334"/>
      <c r="O1991" s="337"/>
      <c r="P1991" s="337"/>
      <c r="Q1991" s="338" t="str">
        <f t="shared" si="2168"/>
        <v xml:space="preserve"> </v>
      </c>
      <c r="R1991" s="339" t="str">
        <f t="shared" si="2169"/>
        <v/>
      </c>
      <c r="S1991" s="340" t="str">
        <f t="shared" si="2222"/>
        <v/>
      </c>
      <c r="T1991" s="341" t="str">
        <f t="shared" si="2170"/>
        <v/>
      </c>
      <c r="U1991" s="341" t="str">
        <f t="shared" si="2171"/>
        <v/>
      </c>
      <c r="V1991" s="341" t="str">
        <f t="shared" si="2172"/>
        <v/>
      </c>
      <c r="W1991" s="341" t="str">
        <f t="shared" si="2173"/>
        <v/>
      </c>
      <c r="X1991" s="340" t="str">
        <f t="shared" si="2223"/>
        <v/>
      </c>
      <c r="Y1991" s="342" t="str">
        <f t="shared" si="2224"/>
        <v/>
      </c>
      <c r="Z1991" s="343" t="str">
        <f t="shared" si="2225"/>
        <v/>
      </c>
      <c r="AA1991" s="344" t="str">
        <f t="shared" si="2226"/>
        <v/>
      </c>
      <c r="AB1991" s="345" t="str">
        <f t="shared" si="2174"/>
        <v/>
      </c>
      <c r="AC1991" s="346" t="str">
        <f t="shared" si="2175"/>
        <v/>
      </c>
      <c r="AD1991" s="346" t="str">
        <f t="shared" si="2176"/>
        <v/>
      </c>
      <c r="AE1991" s="344" t="str">
        <f t="shared" si="2227"/>
        <v/>
      </c>
      <c r="AF1991" s="346" t="str">
        <f t="shared" si="2177"/>
        <v/>
      </c>
      <c r="AG1991" s="344" t="str">
        <f t="shared" si="2228"/>
        <v/>
      </c>
      <c r="AH1991" s="344" t="str">
        <f t="shared" si="2229"/>
        <v/>
      </c>
      <c r="AI1991" s="344" t="str">
        <f t="shared" si="2230"/>
        <v/>
      </c>
      <c r="AJ1991" s="346" t="str">
        <f t="shared" si="2231"/>
        <v/>
      </c>
      <c r="AK1991" s="346" t="str">
        <f t="shared" si="2232"/>
        <v/>
      </c>
      <c r="AL1991" s="347" t="str">
        <f t="shared" si="2233"/>
        <v/>
      </c>
      <c r="AM1991" s="141"/>
      <c r="AN1991" s="141"/>
      <c r="AO1991" s="142"/>
      <c r="AP1991" s="58">
        <f t="shared" si="2178"/>
        <v>0</v>
      </c>
      <c r="AQ1991" s="318">
        <f>SUM(AP$10:AP1991)</f>
        <v>0</v>
      </c>
      <c r="AR1991" s="143">
        <f t="shared" si="2236"/>
        <v>0.1</v>
      </c>
      <c r="AS1991" s="144" t="str">
        <f t="shared" si="2179"/>
        <v/>
      </c>
      <c r="AT1991" s="144" t="str">
        <f t="shared" si="2206"/>
        <v/>
      </c>
      <c r="AU1991" s="145"/>
      <c r="AV1991" s="58">
        <f t="shared" si="2237"/>
        <v>0</v>
      </c>
      <c r="AW1991" s="318">
        <f>SUM(AV$10:AV1991)</f>
        <v>0</v>
      </c>
      <c r="AX1991" s="319">
        <f t="shared" si="2238"/>
        <v>0.1</v>
      </c>
      <c r="AY1991" s="144" t="str">
        <f t="shared" si="2220"/>
        <v/>
      </c>
      <c r="AZ1991" s="144" t="str">
        <f t="shared" si="2221"/>
        <v/>
      </c>
      <c r="BA1991" s="144"/>
      <c r="BB1991" s="146" t="str">
        <f t="shared" si="2180"/>
        <v/>
      </c>
      <c r="BC1991" s="66" t="str">
        <f t="shared" si="2219"/>
        <v/>
      </c>
      <c r="BD1991" s="195" t="str">
        <f t="shared" si="2181"/>
        <v/>
      </c>
      <c r="BG1991" s="286" t="str">
        <f t="shared" si="2182"/>
        <v/>
      </c>
      <c r="BY1991" s="211" t="str">
        <f t="shared" si="2183"/>
        <v/>
      </c>
      <c r="BZ1991" s="150" t="str">
        <f t="shared" si="2184"/>
        <v/>
      </c>
      <c r="CB1991" s="54" t="str">
        <f t="shared" si="2218"/>
        <v/>
      </c>
      <c r="CD1991" s="54" t="str">
        <f t="shared" si="2185"/>
        <v/>
      </c>
      <c r="CF1991" s="54" t="str">
        <f t="shared" si="2186"/>
        <v/>
      </c>
      <c r="CH1991" s="150" t="str">
        <f t="shared" si="2187"/>
        <v/>
      </c>
      <c r="CI1991" s="290"/>
      <c r="CJ1991" s="150" t="str">
        <f t="shared" si="2188"/>
        <v/>
      </c>
      <c r="CK1991" s="290"/>
      <c r="CL1991" s="54" t="str">
        <f t="shared" si="2207"/>
        <v/>
      </c>
      <c r="CM1991" s="290"/>
      <c r="CN1991" s="150" t="str">
        <f t="shared" si="2189"/>
        <v/>
      </c>
      <c r="CO1991" s="290"/>
      <c r="CP1991" s="150" t="str">
        <f t="shared" si="2190"/>
        <v/>
      </c>
      <c r="CQ1991" s="290"/>
      <c r="CR1991" s="150" t="str">
        <f t="shared" si="2191"/>
        <v/>
      </c>
      <c r="CS1991" s="290"/>
      <c r="CT1991" s="150" t="str">
        <f t="shared" si="2192"/>
        <v/>
      </c>
      <c r="CU1991" s="150"/>
      <c r="CV1991" s="150" t="str">
        <f t="shared" si="2193"/>
        <v/>
      </c>
      <c r="CW1991" s="94"/>
      <c r="CX1991" s="151" t="str">
        <f t="shared" si="2234"/>
        <v/>
      </c>
      <c r="CY1991" s="151" t="str">
        <f t="shared" si="2235"/>
        <v/>
      </c>
      <c r="CZ1991" s="152"/>
      <c r="DA1991" s="373" t="str">
        <f t="shared" si="2208"/>
        <v/>
      </c>
      <c r="DC1991" s="153">
        <f t="shared" si="2194"/>
        <v>0</v>
      </c>
      <c r="DD1991" s="153">
        <f t="shared" si="2195"/>
        <v>0</v>
      </c>
      <c r="DE1991" s="153">
        <f t="shared" si="2196"/>
        <v>0</v>
      </c>
      <c r="DF1991" s="158">
        <f t="shared" si="2197"/>
        <v>-4.7000000000000002E-3</v>
      </c>
      <c r="DG1991" s="159">
        <f t="shared" si="2209"/>
        <v>-1.1703000000000001</v>
      </c>
      <c r="DH1991" s="158">
        <f t="shared" si="2198"/>
        <v>3.1999999999999997E-3</v>
      </c>
      <c r="DI1991" s="159">
        <f t="shared" si="2210"/>
        <v>0.79679999999999995</v>
      </c>
      <c r="DJ1991" s="158">
        <f t="shared" si="2199"/>
        <v>-2.7000000000000001E-3</v>
      </c>
      <c r="DK1991" s="159">
        <f t="shared" si="2211"/>
        <v>-0.67230000000000001</v>
      </c>
      <c r="DL1991" s="158">
        <f t="shared" si="2200"/>
        <v>1.1999999999999999E-3</v>
      </c>
      <c r="DM1991" s="159">
        <f t="shared" si="2212"/>
        <v>0.29879999999999995</v>
      </c>
      <c r="DN1991" s="158">
        <f t="shared" si="2201"/>
        <v>1.46E-2</v>
      </c>
      <c r="DO1991" s="159">
        <f t="shared" si="2213"/>
        <v>3.6354000000000002</v>
      </c>
      <c r="DP1991" s="158">
        <f t="shared" si="2202"/>
        <v>-1.2999999999999999E-2</v>
      </c>
      <c r="DQ1991" s="159">
        <f t="shared" si="2214"/>
        <v>-3.2369999999999997</v>
      </c>
      <c r="DR1991" s="158">
        <f t="shared" si="2203"/>
        <v>-6.7000000000000002E-3</v>
      </c>
      <c r="DS1991" s="159">
        <f t="shared" si="2215"/>
        <v>-1.6683000000000001</v>
      </c>
      <c r="DT1991" s="158">
        <f t="shared" si="2204"/>
        <v>-1.2999999999999999E-2</v>
      </c>
      <c r="DU1991" s="159">
        <f t="shared" si="2216"/>
        <v>-3.2369999999999997</v>
      </c>
      <c r="DV1991" s="158">
        <f t="shared" si="2205"/>
        <v>-6.7000000000000002E-3</v>
      </c>
      <c r="DW1991" s="160">
        <f t="shared" si="2217"/>
        <v>-1.6683000000000001</v>
      </c>
    </row>
    <row r="1992" spans="1:127" ht="24.95" customHeight="1" x14ac:dyDescent="0.2">
      <c r="A1992" s="272">
        <v>1983</v>
      </c>
      <c r="B1992" s="336"/>
      <c r="C1992" s="332"/>
      <c r="D1992" s="333"/>
      <c r="E1992" s="334"/>
      <c r="F1992" s="335"/>
      <c r="G1992" s="334"/>
      <c r="H1992" s="371"/>
      <c r="I1992" s="334"/>
      <c r="J1992" s="334"/>
      <c r="K1992" s="334"/>
      <c r="L1992" s="334"/>
      <c r="M1992" s="334"/>
      <c r="N1992" s="334"/>
      <c r="O1992" s="337"/>
      <c r="P1992" s="337"/>
      <c r="Q1992" s="338" t="str">
        <f t="shared" si="2168"/>
        <v xml:space="preserve"> </v>
      </c>
      <c r="R1992" s="339" t="str">
        <f t="shared" si="2169"/>
        <v/>
      </c>
      <c r="S1992" s="340" t="str">
        <f t="shared" si="2222"/>
        <v/>
      </c>
      <c r="T1992" s="341" t="str">
        <f t="shared" si="2170"/>
        <v/>
      </c>
      <c r="U1992" s="341" t="str">
        <f t="shared" si="2171"/>
        <v/>
      </c>
      <c r="V1992" s="341" t="str">
        <f t="shared" si="2172"/>
        <v/>
      </c>
      <c r="W1992" s="341" t="str">
        <f t="shared" si="2173"/>
        <v/>
      </c>
      <c r="X1992" s="340" t="str">
        <f t="shared" si="2223"/>
        <v/>
      </c>
      <c r="Y1992" s="342" t="str">
        <f t="shared" si="2224"/>
        <v/>
      </c>
      <c r="Z1992" s="343" t="str">
        <f t="shared" si="2225"/>
        <v/>
      </c>
      <c r="AA1992" s="344" t="str">
        <f t="shared" si="2226"/>
        <v/>
      </c>
      <c r="AB1992" s="345" t="str">
        <f t="shared" si="2174"/>
        <v/>
      </c>
      <c r="AC1992" s="346" t="str">
        <f t="shared" si="2175"/>
        <v/>
      </c>
      <c r="AD1992" s="346" t="str">
        <f t="shared" si="2176"/>
        <v/>
      </c>
      <c r="AE1992" s="344" t="str">
        <f t="shared" si="2227"/>
        <v/>
      </c>
      <c r="AF1992" s="346" t="str">
        <f t="shared" si="2177"/>
        <v/>
      </c>
      <c r="AG1992" s="344" t="str">
        <f t="shared" si="2228"/>
        <v/>
      </c>
      <c r="AH1992" s="344" t="str">
        <f t="shared" si="2229"/>
        <v/>
      </c>
      <c r="AI1992" s="344" t="str">
        <f t="shared" si="2230"/>
        <v/>
      </c>
      <c r="AJ1992" s="346" t="str">
        <f t="shared" si="2231"/>
        <v/>
      </c>
      <c r="AK1992" s="346" t="str">
        <f t="shared" si="2232"/>
        <v/>
      </c>
      <c r="AL1992" s="347" t="str">
        <f t="shared" si="2233"/>
        <v/>
      </c>
      <c r="AM1992" s="141"/>
      <c r="AN1992" s="141"/>
      <c r="AO1992" s="142"/>
      <c r="AP1992" s="58">
        <f t="shared" si="2178"/>
        <v>0</v>
      </c>
      <c r="AQ1992" s="318">
        <f>SUM(AP$10:AP1992)</f>
        <v>0</v>
      </c>
      <c r="AR1992" s="143">
        <f t="shared" si="2236"/>
        <v>0.1</v>
      </c>
      <c r="AS1992" s="144" t="str">
        <f t="shared" si="2179"/>
        <v/>
      </c>
      <c r="AT1992" s="144" t="str">
        <f t="shared" si="2206"/>
        <v/>
      </c>
      <c r="AU1992" s="145"/>
      <c r="AV1992" s="58">
        <f t="shared" si="2237"/>
        <v>0</v>
      </c>
      <c r="AW1992" s="318">
        <f>SUM(AV$10:AV1992)</f>
        <v>0</v>
      </c>
      <c r="AX1992" s="319">
        <f t="shared" si="2238"/>
        <v>0.1</v>
      </c>
      <c r="AY1992" s="144" t="str">
        <f t="shared" si="2220"/>
        <v/>
      </c>
      <c r="AZ1992" s="144" t="str">
        <f t="shared" si="2221"/>
        <v/>
      </c>
      <c r="BA1992" s="144"/>
      <c r="BB1992" s="146" t="str">
        <f t="shared" si="2180"/>
        <v/>
      </c>
      <c r="BC1992" s="66" t="str">
        <f t="shared" si="2219"/>
        <v/>
      </c>
      <c r="BD1992" s="195" t="str">
        <f t="shared" si="2181"/>
        <v/>
      </c>
      <c r="BG1992" s="286" t="str">
        <f t="shared" si="2182"/>
        <v/>
      </c>
      <c r="BY1992" s="211" t="str">
        <f t="shared" si="2183"/>
        <v/>
      </c>
      <c r="BZ1992" s="150" t="str">
        <f t="shared" si="2184"/>
        <v/>
      </c>
      <c r="CB1992" s="54" t="str">
        <f t="shared" si="2218"/>
        <v/>
      </c>
      <c r="CD1992" s="54" t="str">
        <f t="shared" si="2185"/>
        <v/>
      </c>
      <c r="CF1992" s="54" t="str">
        <f t="shared" si="2186"/>
        <v/>
      </c>
      <c r="CH1992" s="150" t="str">
        <f t="shared" si="2187"/>
        <v/>
      </c>
      <c r="CI1992" s="290"/>
      <c r="CJ1992" s="150" t="str">
        <f t="shared" si="2188"/>
        <v/>
      </c>
      <c r="CK1992" s="290"/>
      <c r="CL1992" s="54" t="str">
        <f t="shared" si="2207"/>
        <v/>
      </c>
      <c r="CM1992" s="290"/>
      <c r="CN1992" s="150" t="str">
        <f t="shared" si="2189"/>
        <v/>
      </c>
      <c r="CO1992" s="290"/>
      <c r="CP1992" s="150" t="str">
        <f t="shared" si="2190"/>
        <v/>
      </c>
      <c r="CQ1992" s="290"/>
      <c r="CR1992" s="150" t="str">
        <f t="shared" si="2191"/>
        <v/>
      </c>
      <c r="CS1992" s="290"/>
      <c r="CT1992" s="150" t="str">
        <f t="shared" si="2192"/>
        <v/>
      </c>
      <c r="CU1992" s="150"/>
      <c r="CV1992" s="150" t="str">
        <f t="shared" si="2193"/>
        <v/>
      </c>
      <c r="CW1992" s="94"/>
      <c r="CX1992" s="151" t="str">
        <f t="shared" si="2234"/>
        <v/>
      </c>
      <c r="CY1992" s="151" t="str">
        <f t="shared" si="2235"/>
        <v/>
      </c>
      <c r="CZ1992" s="152"/>
      <c r="DA1992" s="373" t="str">
        <f t="shared" si="2208"/>
        <v/>
      </c>
      <c r="DC1992" s="153">
        <f t="shared" si="2194"/>
        <v>0</v>
      </c>
      <c r="DD1992" s="153">
        <f t="shared" si="2195"/>
        <v>0</v>
      </c>
      <c r="DE1992" s="153">
        <f t="shared" si="2196"/>
        <v>0</v>
      </c>
      <c r="DF1992" s="158">
        <f t="shared" si="2197"/>
        <v>-4.7000000000000002E-3</v>
      </c>
      <c r="DG1992" s="159">
        <f t="shared" si="2209"/>
        <v>-1.1703000000000001</v>
      </c>
      <c r="DH1992" s="158">
        <f t="shared" si="2198"/>
        <v>3.1999999999999997E-3</v>
      </c>
      <c r="DI1992" s="159">
        <f t="shared" si="2210"/>
        <v>0.79679999999999995</v>
      </c>
      <c r="DJ1992" s="158">
        <f t="shared" si="2199"/>
        <v>-2.7000000000000001E-3</v>
      </c>
      <c r="DK1992" s="159">
        <f t="shared" si="2211"/>
        <v>-0.67230000000000001</v>
      </c>
      <c r="DL1992" s="158">
        <f t="shared" si="2200"/>
        <v>1.1999999999999999E-3</v>
      </c>
      <c r="DM1992" s="159">
        <f t="shared" si="2212"/>
        <v>0.29879999999999995</v>
      </c>
      <c r="DN1992" s="158">
        <f t="shared" si="2201"/>
        <v>1.46E-2</v>
      </c>
      <c r="DO1992" s="159">
        <f t="shared" si="2213"/>
        <v>3.6354000000000002</v>
      </c>
      <c r="DP1992" s="158">
        <f t="shared" si="2202"/>
        <v>-1.2999999999999999E-2</v>
      </c>
      <c r="DQ1992" s="159">
        <f t="shared" si="2214"/>
        <v>-3.2369999999999997</v>
      </c>
      <c r="DR1992" s="158">
        <f t="shared" si="2203"/>
        <v>-6.7000000000000002E-3</v>
      </c>
      <c r="DS1992" s="159">
        <f t="shared" si="2215"/>
        <v>-1.6683000000000001</v>
      </c>
      <c r="DT1992" s="158">
        <f t="shared" si="2204"/>
        <v>-1.2999999999999999E-2</v>
      </c>
      <c r="DU1992" s="159">
        <f t="shared" si="2216"/>
        <v>-3.2369999999999997</v>
      </c>
      <c r="DV1992" s="158">
        <f t="shared" si="2205"/>
        <v>-6.7000000000000002E-3</v>
      </c>
      <c r="DW1992" s="160">
        <f t="shared" si="2217"/>
        <v>-1.6683000000000001</v>
      </c>
    </row>
    <row r="1993" spans="1:127" ht="24.95" customHeight="1" x14ac:dyDescent="0.2">
      <c r="A1993" s="272">
        <v>1984</v>
      </c>
      <c r="B1993" s="336"/>
      <c r="C1993" s="332"/>
      <c r="D1993" s="333"/>
      <c r="E1993" s="334"/>
      <c r="F1993" s="335"/>
      <c r="G1993" s="334"/>
      <c r="H1993" s="371"/>
      <c r="I1993" s="334"/>
      <c r="J1993" s="334"/>
      <c r="K1993" s="334"/>
      <c r="L1993" s="334"/>
      <c r="M1993" s="334"/>
      <c r="N1993" s="334"/>
      <c r="O1993" s="337"/>
      <c r="P1993" s="337"/>
      <c r="Q1993" s="338" t="str">
        <f t="shared" si="2168"/>
        <v xml:space="preserve"> </v>
      </c>
      <c r="R1993" s="339" t="str">
        <f t="shared" si="2169"/>
        <v/>
      </c>
      <c r="S1993" s="340" t="str">
        <f t="shared" si="2222"/>
        <v/>
      </c>
      <c r="T1993" s="341" t="str">
        <f t="shared" si="2170"/>
        <v/>
      </c>
      <c r="U1993" s="341" t="str">
        <f t="shared" si="2171"/>
        <v/>
      </c>
      <c r="V1993" s="341" t="str">
        <f t="shared" si="2172"/>
        <v/>
      </c>
      <c r="W1993" s="341" t="str">
        <f t="shared" si="2173"/>
        <v/>
      </c>
      <c r="X1993" s="340" t="str">
        <f t="shared" si="2223"/>
        <v/>
      </c>
      <c r="Y1993" s="342" t="str">
        <f t="shared" si="2224"/>
        <v/>
      </c>
      <c r="Z1993" s="343" t="str">
        <f t="shared" si="2225"/>
        <v/>
      </c>
      <c r="AA1993" s="344" t="str">
        <f t="shared" si="2226"/>
        <v/>
      </c>
      <c r="AB1993" s="345" t="str">
        <f t="shared" si="2174"/>
        <v/>
      </c>
      <c r="AC1993" s="346" t="str">
        <f t="shared" si="2175"/>
        <v/>
      </c>
      <c r="AD1993" s="346" t="str">
        <f t="shared" si="2176"/>
        <v/>
      </c>
      <c r="AE1993" s="344" t="str">
        <f t="shared" si="2227"/>
        <v/>
      </c>
      <c r="AF1993" s="346" t="str">
        <f t="shared" si="2177"/>
        <v/>
      </c>
      <c r="AG1993" s="344" t="str">
        <f t="shared" si="2228"/>
        <v/>
      </c>
      <c r="AH1993" s="344" t="str">
        <f t="shared" si="2229"/>
        <v/>
      </c>
      <c r="AI1993" s="344" t="str">
        <f t="shared" si="2230"/>
        <v/>
      </c>
      <c r="AJ1993" s="346" t="str">
        <f t="shared" si="2231"/>
        <v/>
      </c>
      <c r="AK1993" s="346" t="str">
        <f t="shared" si="2232"/>
        <v/>
      </c>
      <c r="AL1993" s="347" t="str">
        <f t="shared" si="2233"/>
        <v/>
      </c>
      <c r="AM1993" s="141"/>
      <c r="AN1993" s="141"/>
      <c r="AO1993" s="142"/>
      <c r="AP1993" s="58">
        <f t="shared" si="2178"/>
        <v>0</v>
      </c>
      <c r="AQ1993" s="318">
        <f>SUM(AP$10:AP1993)</f>
        <v>0</v>
      </c>
      <c r="AR1993" s="143">
        <f t="shared" si="2236"/>
        <v>0.1</v>
      </c>
      <c r="AS1993" s="144" t="str">
        <f t="shared" si="2179"/>
        <v/>
      </c>
      <c r="AT1993" s="144" t="str">
        <f t="shared" si="2206"/>
        <v/>
      </c>
      <c r="AU1993" s="145"/>
      <c r="AV1993" s="58">
        <f t="shared" si="2237"/>
        <v>0</v>
      </c>
      <c r="AW1993" s="318">
        <f>SUM(AV$10:AV1993)</f>
        <v>0</v>
      </c>
      <c r="AX1993" s="319">
        <f t="shared" si="2238"/>
        <v>0.1</v>
      </c>
      <c r="AY1993" s="144" t="str">
        <f t="shared" si="2220"/>
        <v/>
      </c>
      <c r="AZ1993" s="144" t="str">
        <f t="shared" si="2221"/>
        <v/>
      </c>
      <c r="BA1993" s="144"/>
      <c r="BB1993" s="146" t="str">
        <f t="shared" si="2180"/>
        <v/>
      </c>
      <c r="BC1993" s="66" t="str">
        <f t="shared" si="2219"/>
        <v/>
      </c>
      <c r="BD1993" s="195" t="str">
        <f t="shared" si="2181"/>
        <v/>
      </c>
      <c r="BG1993" s="286" t="str">
        <f t="shared" si="2182"/>
        <v/>
      </c>
      <c r="BY1993" s="211" t="str">
        <f t="shared" si="2183"/>
        <v/>
      </c>
      <c r="BZ1993" s="150" t="str">
        <f t="shared" si="2184"/>
        <v/>
      </c>
      <c r="CB1993" s="54" t="str">
        <f t="shared" si="2218"/>
        <v/>
      </c>
      <c r="CD1993" s="54" t="str">
        <f t="shared" si="2185"/>
        <v/>
      </c>
      <c r="CF1993" s="54" t="str">
        <f t="shared" si="2186"/>
        <v/>
      </c>
      <c r="CH1993" s="150" t="str">
        <f t="shared" si="2187"/>
        <v/>
      </c>
      <c r="CI1993" s="290"/>
      <c r="CJ1993" s="150" t="str">
        <f t="shared" si="2188"/>
        <v/>
      </c>
      <c r="CK1993" s="290"/>
      <c r="CL1993" s="54" t="str">
        <f t="shared" si="2207"/>
        <v/>
      </c>
      <c r="CM1993" s="290"/>
      <c r="CN1993" s="150" t="str">
        <f t="shared" si="2189"/>
        <v/>
      </c>
      <c r="CO1993" s="290"/>
      <c r="CP1993" s="150" t="str">
        <f t="shared" si="2190"/>
        <v/>
      </c>
      <c r="CQ1993" s="290"/>
      <c r="CR1993" s="150" t="str">
        <f t="shared" si="2191"/>
        <v/>
      </c>
      <c r="CS1993" s="290"/>
      <c r="CT1993" s="150" t="str">
        <f t="shared" si="2192"/>
        <v/>
      </c>
      <c r="CU1993" s="150"/>
      <c r="CV1993" s="150" t="str">
        <f t="shared" si="2193"/>
        <v/>
      </c>
      <c r="CW1993" s="94"/>
      <c r="CX1993" s="151" t="str">
        <f t="shared" si="2234"/>
        <v/>
      </c>
      <c r="CY1993" s="151" t="str">
        <f t="shared" si="2235"/>
        <v/>
      </c>
      <c r="CZ1993" s="152"/>
      <c r="DA1993" s="373" t="str">
        <f t="shared" si="2208"/>
        <v/>
      </c>
      <c r="DC1993" s="153">
        <f t="shared" si="2194"/>
        <v>0</v>
      </c>
      <c r="DD1993" s="153">
        <f t="shared" si="2195"/>
        <v>0</v>
      </c>
      <c r="DE1993" s="153">
        <f t="shared" si="2196"/>
        <v>0</v>
      </c>
      <c r="DF1993" s="158">
        <f t="shared" si="2197"/>
        <v>-4.7000000000000002E-3</v>
      </c>
      <c r="DG1993" s="159">
        <f t="shared" si="2209"/>
        <v>-1.1703000000000001</v>
      </c>
      <c r="DH1993" s="158">
        <f t="shared" si="2198"/>
        <v>3.1999999999999997E-3</v>
      </c>
      <c r="DI1993" s="159">
        <f t="shared" si="2210"/>
        <v>0.79679999999999995</v>
      </c>
      <c r="DJ1993" s="158">
        <f t="shared" si="2199"/>
        <v>-2.7000000000000001E-3</v>
      </c>
      <c r="DK1993" s="159">
        <f t="shared" si="2211"/>
        <v>-0.67230000000000001</v>
      </c>
      <c r="DL1993" s="158">
        <f t="shared" si="2200"/>
        <v>1.1999999999999999E-3</v>
      </c>
      <c r="DM1993" s="159">
        <f t="shared" si="2212"/>
        <v>0.29879999999999995</v>
      </c>
      <c r="DN1993" s="158">
        <f t="shared" si="2201"/>
        <v>1.46E-2</v>
      </c>
      <c r="DO1993" s="159">
        <f t="shared" si="2213"/>
        <v>3.6354000000000002</v>
      </c>
      <c r="DP1993" s="158">
        <f t="shared" si="2202"/>
        <v>-1.2999999999999999E-2</v>
      </c>
      <c r="DQ1993" s="159">
        <f t="shared" si="2214"/>
        <v>-3.2369999999999997</v>
      </c>
      <c r="DR1993" s="158">
        <f t="shared" si="2203"/>
        <v>-6.7000000000000002E-3</v>
      </c>
      <c r="DS1993" s="159">
        <f t="shared" si="2215"/>
        <v>-1.6683000000000001</v>
      </c>
      <c r="DT1993" s="158">
        <f t="shared" si="2204"/>
        <v>-1.2999999999999999E-2</v>
      </c>
      <c r="DU1993" s="159">
        <f t="shared" si="2216"/>
        <v>-3.2369999999999997</v>
      </c>
      <c r="DV1993" s="158">
        <f t="shared" si="2205"/>
        <v>-6.7000000000000002E-3</v>
      </c>
      <c r="DW1993" s="160">
        <f t="shared" si="2217"/>
        <v>-1.6683000000000001</v>
      </c>
    </row>
    <row r="1994" spans="1:127" ht="24.95" customHeight="1" x14ac:dyDescent="0.2">
      <c r="A1994" s="272">
        <v>1985</v>
      </c>
      <c r="B1994" s="336"/>
      <c r="C1994" s="332"/>
      <c r="D1994" s="333"/>
      <c r="E1994" s="334"/>
      <c r="F1994" s="335"/>
      <c r="G1994" s="334"/>
      <c r="H1994" s="371"/>
      <c r="I1994" s="334"/>
      <c r="J1994" s="334"/>
      <c r="K1994" s="334"/>
      <c r="L1994" s="334"/>
      <c r="M1994" s="334"/>
      <c r="N1994" s="334"/>
      <c r="O1994" s="337"/>
      <c r="P1994" s="337"/>
      <c r="Q1994" s="338" t="str">
        <f t="shared" ref="Q1994:Q2021" si="2239">IF(P1994=""," ",IF($N$3="in WC",IF(F1994="","",IF(F1994=6,DF1994,IF(F1994=8,DH1994,IF(F1994=10,DJ1994,IF(F1994=12,DL1994,IF(F1994=14,DN1994,IF(F1994="12x18",DP1994,IF(F1994="12x24",DR1994,IF(F1994="12x36",DT1994,IF(F1994="12x48",DV1994)))))))))),IF(F1994=6,DG1994,IF(F1994=8,DI1994,IF(F1994=10,DK1994,IF(F1994=12,DM1994,IF(F1994=14,DO1994,IF(F1994="12x18",DQ1994,IF(F1994="12x24",DS1994,IF(F1994="12x36",DU1994,IF(F1994="12x48",DW1994)))))))))))</f>
        <v xml:space="preserve"> </v>
      </c>
      <c r="R1994" s="339" t="str">
        <f t="shared" ref="R1994:R2021" si="2240">IF(F1994="","",LOOKUP(F1994,$BI$14:$BI$22,$BP$14:$BP$22))</f>
        <v/>
      </c>
      <c r="S1994" s="340" t="str">
        <f t="shared" si="2222"/>
        <v/>
      </c>
      <c r="T1994" s="341" t="str">
        <f t="shared" ref="T1994:T2021" si="2241">IF(F1994="","",IF($N$2="CFM",LOOKUP(F1994,$BI$14:$BJ$22),IF($N$2="LPS", LOOKUP(F1994,$BI$173:$BJ$181),IF($N$2="CMH",LOOKUP(F1994,$BI$187:$BJ$195)," "))))</f>
        <v/>
      </c>
      <c r="U1994" s="341" t="str">
        <f t="shared" ref="U1994:U2021" si="2242">IF(F1994="","",IF($N$2="CFM",LOOKUP(F1994,$BI$14:$BI$22,$BL$14:$BL$22),IF($N$2="LPS", LOOKUP(F1994,$BI$173:$BI$181,$BL$173:$BL$181),IF($N$2="CMH",LOOKUP(F1994,$BI$187:$BI$195,$BL$187:$BL$195)," "))))</f>
        <v/>
      </c>
      <c r="V1994" s="341" t="str">
        <f t="shared" ref="V1994:V2021" si="2243">IF(F1994="","",IF($N$2="CFM",LOOKUP(F1994,$BI$14:$BI$22,$BM$14:$BM$22),IF($N$2="LPS", LOOKUP(F1994,$BI$173:$BI$181,$BM$173:$BM$181),IF($N$2="CMH",LOOKUP(F1994,$BI$187:$BI$195,$BM$187:$BM$195)," "))))</f>
        <v/>
      </c>
      <c r="W1994" s="341" t="str">
        <f t="shared" ref="W1994:W2021" si="2244">IF(F1994="","",IF($N$2="CFM",LOOKUP(F1994,$BI$14:$BI$22,$BN$14:$BN$22),IF($N$2="LPS", LOOKUP(F1994,$BI$173:$BI$181,$BN$173:$BN$181),IF($N$2="CMH",LOOKUP(F1994,$BI$187:$BI$195,$BN$187:$BN$195)," "))))</f>
        <v/>
      </c>
      <c r="X1994" s="340" t="str">
        <f t="shared" si="2223"/>
        <v/>
      </c>
      <c r="Y1994" s="342" t="str">
        <f t="shared" si="2224"/>
        <v/>
      </c>
      <c r="Z1994" s="343" t="str">
        <f t="shared" si="2225"/>
        <v/>
      </c>
      <c r="AA1994" s="344" t="str">
        <f t="shared" si="2226"/>
        <v/>
      </c>
      <c r="AB1994" s="345" t="str">
        <f t="shared" ref="AB1994:AB2021" si="2245">IF(F1994="","",LOOKUP(F1994,$BI$14:$BI$22,$BQ$14:$BQ$22))</f>
        <v/>
      </c>
      <c r="AC1994" s="346" t="str">
        <f t="shared" ref="AC1994:AC2021" si="2246">IF(G1994="","",LOOKUP(G1994,$BI$31:$BJ$37))</f>
        <v/>
      </c>
      <c r="AD1994" s="346" t="str">
        <f t="shared" ref="AD1994:AD2021" si="2247">IF(H1994="","",LOOKUP(H1994,$BI$41:$BJ$47))</f>
        <v/>
      </c>
      <c r="AE1994" s="344" t="str">
        <f t="shared" si="2227"/>
        <v/>
      </c>
      <c r="AF1994" s="346" t="str">
        <f t="shared" ref="AF1994:AF2021" si="2248">IF(F1994="","",LOOKUP(F1994,$BI$14:$BI$22,$BO$14:$BO$22))</f>
        <v/>
      </c>
      <c r="AG1994" s="344" t="str">
        <f t="shared" si="2228"/>
        <v/>
      </c>
      <c r="AH1994" s="344" t="str">
        <f t="shared" si="2229"/>
        <v/>
      </c>
      <c r="AI1994" s="344" t="str">
        <f t="shared" si="2230"/>
        <v/>
      </c>
      <c r="AJ1994" s="346" t="str">
        <f t="shared" si="2231"/>
        <v/>
      </c>
      <c r="AK1994" s="346" t="str">
        <f t="shared" si="2232"/>
        <v/>
      </c>
      <c r="AL1994" s="347" t="str">
        <f t="shared" si="2233"/>
        <v/>
      </c>
      <c r="AM1994" s="141"/>
      <c r="AN1994" s="141"/>
      <c r="AO1994" s="142"/>
      <c r="AP1994" s="58">
        <f t="shared" ref="AP1994:AP2021" si="2249">IF(S1994="NO",1,0)</f>
        <v>0</v>
      </c>
      <c r="AQ1994" s="318">
        <f>SUM(AP$10:AP1994)</f>
        <v>0</v>
      </c>
      <c r="AR1994" s="143">
        <f t="shared" si="2236"/>
        <v>0.1</v>
      </c>
      <c r="AS1994" s="144" t="str">
        <f t="shared" ref="AS1994:AS2021" si="2250">IF(S1994="NO",C1994,"")</f>
        <v/>
      </c>
      <c r="AT1994" s="144" t="str">
        <f t="shared" si="2206"/>
        <v/>
      </c>
      <c r="AU1994" s="145"/>
      <c r="AV1994" s="58">
        <f t="shared" si="2237"/>
        <v>0</v>
      </c>
      <c r="AW1994" s="318">
        <f>SUM(AV$10:AV1994)</f>
        <v>0</v>
      </c>
      <c r="AX1994" s="319">
        <f t="shared" si="2238"/>
        <v>0.1</v>
      </c>
      <c r="AY1994" s="144" t="str">
        <f t="shared" si="2220"/>
        <v/>
      </c>
      <c r="AZ1994" s="144" t="str">
        <f t="shared" si="2221"/>
        <v/>
      </c>
      <c r="BA1994" s="144"/>
      <c r="BB1994" s="146" t="str">
        <f t="shared" ref="BB1994:BB2021" si="2251">CONCATENATE(Y1994,Z1994,AB1994,AC1994,AD1994,AE1994,AF1994,AG1994,AH1994,AI1994,AJ1994,AK1994,AL1994)</f>
        <v/>
      </c>
      <c r="BC1994" s="66" t="str">
        <f t="shared" si="2219"/>
        <v/>
      </c>
      <c r="BD1994" s="195" t="str">
        <f t="shared" ref="BD1994:BD2021" si="2252">IF(N1994="","",N1994)</f>
        <v/>
      </c>
      <c r="BG1994" s="286" t="str">
        <f t="shared" ref="BG1994:BG2021" si="2253">IF(D1994="","",Q1994-$T$3)</f>
        <v/>
      </c>
      <c r="BY1994" s="211" t="str">
        <f t="shared" ref="BY1994:BY2021" si="2254">IF(G1994="","",IF(LEFT(G1994,3)="304","_304SS",IF(LEFT(G1994,3)="316","_316SS",G1994)))</f>
        <v/>
      </c>
      <c r="BZ1994" s="150" t="str">
        <f t="shared" ref="BZ1994:BZ2021" si="2255">IF(E1994="AVT3000","AV3000X",IF(E1994="AVC5000","AVC5000X",IF(E1994="H-AVT3000","H_AV3000",IF(E1994="H-AVC5000","H_AVC5000",""))))</f>
        <v/>
      </c>
      <c r="CB1994" s="54" t="str">
        <f t="shared" si="2218"/>
        <v/>
      </c>
      <c r="CD1994" s="54" t="str">
        <f t="shared" ref="CD1994:CD2021" si="2256">IF(D1994="supply","supply",IF(D1994="FH Exhaust","FHExhaust", IF(D1994="GE","GE",IF(D1994="Other Exhaust","OtherExhaust",IF(D1994="Return","Return",IF(D1994="Cage Rack","CageRack",IF(D1994="Bio Safety Cab","BioSafetyCab",IF(D1994="Canopy Ex","CanopyEx",IF(D1994="Snorkel","Snorkel",IF(D1994="Acid resistant","AcidRes",""))))))))))</f>
        <v/>
      </c>
      <c r="CF1994" s="54" t="str">
        <f t="shared" ref="CF1994:CF2021" si="2257">IF(D1994="supply","supplyV",IF(D1994="FH Exhaust","FHExhaustV",IF(D1994="GE","GEV",IF(D1994="Other Exhaust","OtherExhaustV",IF(D1994="Return","ReturnV",IF(D1994="Cage Rack","CageRackV",IF(D1994="Bio Safety Cab","BioSafetyCabV",IF(D1994="Canopy Ex","CanopyExV",IF(D1994="Snorkel","SnorkelV",IF(D1994="Acid resistant","AcidResV",""))))))))))</f>
        <v/>
      </c>
      <c r="CH1994" s="150" t="str">
        <f t="shared" ref="CH1994:CH2022" si="2258">IF(F1994=6,"AL",IF(F1994=8,"AL",(IF(F1994=10,"AL",IF(F1994=12,"AL",IF(F1994=14,"AL",IF(F1994="12x18","NOAL",IF(F1994="12x24","NOAL",IF(F1994="12x36","NOAL",IF(F1994="12x48","NOAL",""))))))))))</f>
        <v/>
      </c>
      <c r="CI1994" s="290"/>
      <c r="CJ1994" s="150" t="str">
        <f t="shared" ref="CJ1994:CJ2021" si="2259">IF(AND(D1994="acid resistant",E1994="AVC5000"),"AVC5000MC",IF(AND(D1994="acid resistant",E1994="AVT3000"),"AV3000MC",IF(E1994="AVT3000","AV3000M",IF(E1994="AVC5000","AVC5000M",IF(E1994="H-AVT3000","H_AV3000M",IF(E1994="H-AVC5000","H_AVC5000M",""))))))</f>
        <v/>
      </c>
      <c r="CK1994" s="290"/>
      <c r="CL1994" s="54" t="str">
        <f t="shared" si="2207"/>
        <v/>
      </c>
      <c r="CM1994" s="290"/>
      <c r="CN1994" s="150" t="str">
        <f t="shared" ref="CN1994:CN2021" si="2260">IF(G1994="PFAcoated","NOSOPFA",IF(F1994=6,"NOSO",IF(F1994=8,"SO",(IF(F1994=10,"SO",IF(F1994=12,"SO",IF(F1994=14,"SO",IF(F1994="12x18","SO",IF(F1994="12x24","SO",IF(F1994="12x36","SO",IF(F1994="12x48","SO","")))))))))))</f>
        <v/>
      </c>
      <c r="CO1994" s="290"/>
      <c r="CP1994" s="150" t="str">
        <f t="shared" ref="CP1994:CP2021" si="2261">IF(G1994="","",IF(G1994="PFACoated", "NOFL","FL"))</f>
        <v/>
      </c>
      <c r="CQ1994" s="290"/>
      <c r="CR1994" s="150" t="str">
        <f t="shared" ref="CR1994:CR2025" si="2262">IF(S1994="YES","CTL",IF(S1994="NO","NOCTL",""))</f>
        <v/>
      </c>
      <c r="CS1994" s="290"/>
      <c r="CT1994" s="150" t="str">
        <f t="shared" ref="CT1994:CT2021" si="2263">IF(E1994="H-AVT3000","H_AVT3A",IF(E1994="AVT3000","AVT3A",IF(E1994="H-AVC5000","AVCA",IF(E1994="AVC5000","AVCA",""))))</f>
        <v/>
      </c>
      <c r="CU1994" s="150"/>
      <c r="CV1994" s="150" t="str">
        <f t="shared" ref="CV1994:CV2021" si="2264">IF(E1994="","",IF(E1994="H-AVT3000","H_AVT3B",IF(E1994="AVT3000","AVT3B",IF(E1994="H-AVC5000","AVCB",IF(E1994="AVC5000","AVCB")))))</f>
        <v/>
      </c>
      <c r="CW1994" s="94"/>
      <c r="CX1994" s="151" t="str">
        <f t="shared" si="2234"/>
        <v/>
      </c>
      <c r="CY1994" s="151" t="str">
        <f t="shared" si="2235"/>
        <v/>
      </c>
      <c r="CZ1994" s="152"/>
      <c r="DA1994" s="373" t="str">
        <f t="shared" si="2208"/>
        <v/>
      </c>
      <c r="DC1994" s="153">
        <f t="shared" ref="DC1994:DC2021" si="2265">P1994</f>
        <v>0</v>
      </c>
      <c r="DD1994" s="153">
        <f t="shared" ref="DD1994:DD2021" si="2266">P1994*$DD$6</f>
        <v>0</v>
      </c>
      <c r="DE1994" s="153">
        <f t="shared" ref="DE1994:DE2021" si="2267">P1994*$DE$6</f>
        <v>0</v>
      </c>
      <c r="DF1994" s="158">
        <f t="shared" ref="DF1994:DF2021" si="2268">IF($N$2="CFM",(0.0026*(($DC1994)/25)^2+0.0035*($DC1994)/25-0.0047),IF($N$2="LPS",(0.0026*(($DD1994)/25)^2+0.0035*($DD1994)/25-0.0047),IF($N$2="CMH",(0.0026*(($DE1994)/25)^2+0.0035*($DE1994)/25-0.0047),"")))</f>
        <v>-4.7000000000000002E-3</v>
      </c>
      <c r="DG1994" s="159">
        <f t="shared" si="2209"/>
        <v>-1.1703000000000001</v>
      </c>
      <c r="DH1994" s="158">
        <f t="shared" ref="DH1994:DH2021" si="2269">IF($N$2="CFM",(0.0017*(($DC1994-50)/50)^2+0.0041*($DC1994-50)/50+0.0056),IF($N$2="LPS",(0.0017*(($DD1994-50)/50)^2+0.0041*($DD1994-50)/50+0.0056),IF($N$2="CMH",(0.0017*(($DE1994-50)/50)^2+0.0041*($DE1994-50)/50+0.0056),"")))</f>
        <v>3.1999999999999997E-3</v>
      </c>
      <c r="DI1994" s="159">
        <f t="shared" si="2210"/>
        <v>0.79679999999999995</v>
      </c>
      <c r="DJ1994" s="158">
        <f t="shared" ref="DJ1994:DJ2021" si="2270">IF($N$2="CFM",(0.0026*(($DC1994)/100)^2+0.0012*($DC1994)/100-0.0027),IF($N$2="LPS",(0.0026*(($DD1994)/100)^2+0.0012*($DD1994)/100-0.0027),IF($N$2="CMH",(0.0026*(($DE1994)/100)^2+0.0012*($DE1994)/100-0.0027),"")))</f>
        <v>-2.7000000000000001E-3</v>
      </c>
      <c r="DK1994" s="159">
        <f t="shared" si="2211"/>
        <v>-0.67230000000000001</v>
      </c>
      <c r="DL1994" s="158">
        <f t="shared" ref="DL1994:DL2021" si="2271">IF($N$2="CFM",(0.0056*(($DC1994)/200)^2-0.0008*($DC1994)/200+0.0012),IF($N$2="LPS",(0.0056*(($DD1994)/200)^2-0.0008*($DD1994)/200+0.0012),IF($N$2="CMH",(0.0056*(($DE1994)/200)^2-0.0008*($DE1994)/200+0.0012),"")))</f>
        <v>1.1999999999999999E-3</v>
      </c>
      <c r="DM1994" s="159">
        <f t="shared" si="2212"/>
        <v>0.29879999999999995</v>
      </c>
      <c r="DN1994" s="158">
        <f t="shared" ref="DN1994:DN2021" si="2272">IF($N$2="CFM",(0.0062*(($DC1994)/300)^2-0.0094*($DC1994)/300+0.0146),IF($N$2="LPS",(0.0062*(($DD1994)/300)^2-0.0094*($DD1994)/300+0.0146),IF($N$2="CMH",(0.0062*(($DE1994)/300)^2-0.0094*($DE1994)/300+0.0146),"")))</f>
        <v>1.46E-2</v>
      </c>
      <c r="DO1994" s="159">
        <f t="shared" si="2213"/>
        <v>3.6354000000000002</v>
      </c>
      <c r="DP1994" s="158">
        <f t="shared" ref="DP1994:DP2008" si="2273">IF($N$2="CFM",(0.0058*((DC1994)/400)^2+0.0106*(DC1994)/400-0.013),IF($N$2="LPS",(0.0058*((DD1994)/400)^2+0.0106*(DD1994)/400-0.013),IF($N$2="CMH",(0.0058*((DE1994)/400)^2+0.0106*(DE1994)/400-0.013),"")))</f>
        <v>-1.2999999999999999E-2</v>
      </c>
      <c r="DQ1994" s="159">
        <f t="shared" si="2214"/>
        <v>-3.2369999999999997</v>
      </c>
      <c r="DR1994" s="158">
        <f t="shared" ref="DR1994:DR2021" si="2274">IF($N$2="CFM",(0.0063*(($DC1994)/500)^2+0.0066*($DC1994)/500-0.0067),IF($N$2="LPS",(0.0063*(($DD1994)/500)^2+0.0066*($DD1994)/500-0.0067),IF($N$2="CMH",(0.0063*(($DE1994)/500)^2+0.0066*($DE1994)/500-0.0067),"")))</f>
        <v>-6.7000000000000002E-3</v>
      </c>
      <c r="DS1994" s="159">
        <f t="shared" si="2215"/>
        <v>-1.6683000000000001</v>
      </c>
      <c r="DT1994" s="158">
        <f t="shared" ref="DT1994:DT2021" si="2275">IF($N$2="CFM",(0.0058*(($DC1994)/800)^2+0.0106*($DC1994)/800-0.013),IF($N$2="LPS",(0.0058*(($DD1994)/800)^2+0.0106*($DD1994)/800-0.013),IF($N$2="CMH",(0.0058*(($DE1994)/800)^2+0.0106*($DE1994)/800-0.013),"")))</f>
        <v>-1.2999999999999999E-2</v>
      </c>
      <c r="DU1994" s="159">
        <f t="shared" si="2216"/>
        <v>-3.2369999999999997</v>
      </c>
      <c r="DV1994" s="158">
        <f t="shared" ref="DV1994:DV2021" si="2276">IF($N$2="CFM",(0.0063*(($DC1994)/1000)^2+0.0066*($DC1994)/1000-0.0067),IF($N$2="LPS",(0.0063*(($DD1994)/1000)^2+0.0066*($DD1994)/1000-0.0067),IF($N$2="CMH",(0.0063*(($DE1994)/1000)^2+0.0066*($DE1994)/1000-0.0067),"")))</f>
        <v>-6.7000000000000002E-3</v>
      </c>
      <c r="DW1994" s="160">
        <f t="shared" si="2217"/>
        <v>-1.6683000000000001</v>
      </c>
    </row>
    <row r="1995" spans="1:127" ht="24.95" customHeight="1" x14ac:dyDescent="0.2">
      <c r="A1995" s="272">
        <v>1986</v>
      </c>
      <c r="B1995" s="336"/>
      <c r="C1995" s="332"/>
      <c r="D1995" s="333"/>
      <c r="E1995" s="334"/>
      <c r="F1995" s="335"/>
      <c r="G1995" s="334"/>
      <c r="H1995" s="371"/>
      <c r="I1995" s="334"/>
      <c r="J1995" s="334"/>
      <c r="K1995" s="334"/>
      <c r="L1995" s="334"/>
      <c r="M1995" s="334"/>
      <c r="N1995" s="334"/>
      <c r="O1995" s="337"/>
      <c r="P1995" s="337"/>
      <c r="Q1995" s="338" t="str">
        <f t="shared" si="2239"/>
        <v xml:space="preserve"> </v>
      </c>
      <c r="R1995" s="339" t="str">
        <f t="shared" si="2240"/>
        <v/>
      </c>
      <c r="S1995" s="340" t="str">
        <f t="shared" si="2222"/>
        <v/>
      </c>
      <c r="T1995" s="341" t="str">
        <f t="shared" si="2241"/>
        <v/>
      </c>
      <c r="U1995" s="341" t="str">
        <f t="shared" si="2242"/>
        <v/>
      </c>
      <c r="V1995" s="341" t="str">
        <f t="shared" si="2243"/>
        <v/>
      </c>
      <c r="W1995" s="341" t="str">
        <f t="shared" si="2244"/>
        <v/>
      </c>
      <c r="X1995" s="340" t="str">
        <f t="shared" si="2223"/>
        <v/>
      </c>
      <c r="Y1995" s="342" t="str">
        <f t="shared" si="2224"/>
        <v/>
      </c>
      <c r="Z1995" s="343" t="str">
        <f t="shared" si="2225"/>
        <v/>
      </c>
      <c r="AA1995" s="344" t="str">
        <f t="shared" si="2226"/>
        <v/>
      </c>
      <c r="AB1995" s="345" t="str">
        <f t="shared" si="2245"/>
        <v/>
      </c>
      <c r="AC1995" s="346" t="str">
        <f t="shared" si="2246"/>
        <v/>
      </c>
      <c r="AD1995" s="346" t="str">
        <f t="shared" si="2247"/>
        <v/>
      </c>
      <c r="AE1995" s="344" t="str">
        <f t="shared" si="2227"/>
        <v/>
      </c>
      <c r="AF1995" s="346" t="str">
        <f t="shared" si="2248"/>
        <v/>
      </c>
      <c r="AG1995" s="344" t="str">
        <f t="shared" si="2228"/>
        <v/>
      </c>
      <c r="AH1995" s="344" t="str">
        <f t="shared" si="2229"/>
        <v/>
      </c>
      <c r="AI1995" s="344" t="str">
        <f t="shared" si="2230"/>
        <v/>
      </c>
      <c r="AJ1995" s="346" t="str">
        <f t="shared" si="2231"/>
        <v/>
      </c>
      <c r="AK1995" s="346" t="str">
        <f t="shared" si="2232"/>
        <v/>
      </c>
      <c r="AL1995" s="347" t="str">
        <f t="shared" si="2233"/>
        <v/>
      </c>
      <c r="AM1995" s="141"/>
      <c r="AN1995" s="141"/>
      <c r="AO1995" s="142"/>
      <c r="AP1995" s="58">
        <f t="shared" si="2249"/>
        <v>0</v>
      </c>
      <c r="AQ1995" s="318">
        <f>SUM(AP$10:AP1995)</f>
        <v>0</v>
      </c>
      <c r="AR1995" s="143">
        <f t="shared" si="2236"/>
        <v>0.1</v>
      </c>
      <c r="AS1995" s="144" t="str">
        <f t="shared" si="2250"/>
        <v/>
      </c>
      <c r="AT1995" s="144" t="str">
        <f t="shared" ref="AT1995:AT2021" si="2277">IF(S1995="no",IF(B1995="","",B1995),"")</f>
        <v/>
      </c>
      <c r="AU1995" s="145"/>
      <c r="AV1995" s="58">
        <f t="shared" si="2237"/>
        <v>0</v>
      </c>
      <c r="AW1995" s="318">
        <f>SUM(AV$10:AV1995)</f>
        <v>0</v>
      </c>
      <c r="AX1995" s="319">
        <f t="shared" si="2238"/>
        <v>0.1</v>
      </c>
      <c r="AY1995" s="144" t="str">
        <f t="shared" si="2220"/>
        <v/>
      </c>
      <c r="AZ1995" s="144" t="str">
        <f t="shared" si="2221"/>
        <v/>
      </c>
      <c r="BA1995" s="144"/>
      <c r="BB1995" s="146" t="str">
        <f t="shared" si="2251"/>
        <v/>
      </c>
      <c r="BC1995" s="66" t="str">
        <f t="shared" si="2219"/>
        <v/>
      </c>
      <c r="BD1995" s="195" t="str">
        <f t="shared" si="2252"/>
        <v/>
      </c>
      <c r="BG1995" s="286" t="str">
        <f t="shared" si="2253"/>
        <v/>
      </c>
      <c r="BY1995" s="211" t="str">
        <f t="shared" si="2254"/>
        <v/>
      </c>
      <c r="BZ1995" s="150" t="str">
        <f t="shared" si="2255"/>
        <v/>
      </c>
      <c r="CB1995" s="54" t="str">
        <f t="shared" si="2218"/>
        <v/>
      </c>
      <c r="CD1995" s="54" t="str">
        <f t="shared" si="2256"/>
        <v/>
      </c>
      <c r="CF1995" s="54" t="str">
        <f t="shared" si="2257"/>
        <v/>
      </c>
      <c r="CH1995" s="150" t="str">
        <f t="shared" si="2258"/>
        <v/>
      </c>
      <c r="CI1995" s="290"/>
      <c r="CJ1995" s="150" t="str">
        <f t="shared" si="2259"/>
        <v/>
      </c>
      <c r="CK1995" s="290"/>
      <c r="CL1995" s="54" t="str">
        <f t="shared" ref="CL1995:CL2021" si="2278">IF(CD1995="CageRack","AVC5000CRM",CJ1995)</f>
        <v/>
      </c>
      <c r="CM1995" s="290"/>
      <c r="CN1995" s="150" t="str">
        <f t="shared" si="2260"/>
        <v/>
      </c>
      <c r="CO1995" s="290"/>
      <c r="CP1995" s="150" t="str">
        <f t="shared" si="2261"/>
        <v/>
      </c>
      <c r="CQ1995" s="290"/>
      <c r="CR1995" s="150" t="str">
        <f t="shared" si="2262"/>
        <v/>
      </c>
      <c r="CS1995" s="290"/>
      <c r="CT1995" s="150" t="str">
        <f t="shared" si="2263"/>
        <v/>
      </c>
      <c r="CU1995" s="150"/>
      <c r="CV1995" s="150" t="str">
        <f t="shared" si="2264"/>
        <v/>
      </c>
      <c r="CW1995" s="94"/>
      <c r="CX1995" s="151" t="str">
        <f t="shared" si="2234"/>
        <v/>
      </c>
      <c r="CY1995" s="151" t="str">
        <f t="shared" si="2235"/>
        <v/>
      </c>
      <c r="CZ1995" s="152"/>
      <c r="DA1995" s="373" t="str">
        <f t="shared" ref="DA1995:DA2021" si="2279">IF(H1995="","",VLOOKUP(H1995,$BI$41:$BJ$47,2))</f>
        <v/>
      </c>
      <c r="DC1995" s="153">
        <f t="shared" si="2265"/>
        <v>0</v>
      </c>
      <c r="DD1995" s="153">
        <f t="shared" si="2266"/>
        <v>0</v>
      </c>
      <c r="DE1995" s="153">
        <f t="shared" si="2267"/>
        <v>0</v>
      </c>
      <c r="DF1995" s="158">
        <f t="shared" si="2268"/>
        <v>-4.7000000000000002E-3</v>
      </c>
      <c r="DG1995" s="159">
        <f t="shared" ref="DG1995:DG2008" si="2280">DF1995*249</f>
        <v>-1.1703000000000001</v>
      </c>
      <c r="DH1995" s="158">
        <f t="shared" si="2269"/>
        <v>3.1999999999999997E-3</v>
      </c>
      <c r="DI1995" s="159">
        <f t="shared" ref="DI1995:DI2008" si="2281">DH1995*249</f>
        <v>0.79679999999999995</v>
      </c>
      <c r="DJ1995" s="158">
        <f t="shared" si="2270"/>
        <v>-2.7000000000000001E-3</v>
      </c>
      <c r="DK1995" s="159">
        <f t="shared" ref="DK1995:DK2008" si="2282">DJ1995*249</f>
        <v>-0.67230000000000001</v>
      </c>
      <c r="DL1995" s="158">
        <f t="shared" si="2271"/>
        <v>1.1999999999999999E-3</v>
      </c>
      <c r="DM1995" s="159">
        <f t="shared" ref="DM1995:DM2008" si="2283">DL1995*249</f>
        <v>0.29879999999999995</v>
      </c>
      <c r="DN1995" s="158">
        <f t="shared" si="2272"/>
        <v>1.46E-2</v>
      </c>
      <c r="DO1995" s="159">
        <f t="shared" ref="DO1995:DO2008" si="2284">DN1995*249</f>
        <v>3.6354000000000002</v>
      </c>
      <c r="DP1995" s="158">
        <f t="shared" si="2273"/>
        <v>-1.2999999999999999E-2</v>
      </c>
      <c r="DQ1995" s="159">
        <f t="shared" ref="DQ1995:DQ2008" si="2285">DP1995*249</f>
        <v>-3.2369999999999997</v>
      </c>
      <c r="DR1995" s="158">
        <f t="shared" si="2274"/>
        <v>-6.7000000000000002E-3</v>
      </c>
      <c r="DS1995" s="159">
        <f t="shared" ref="DS1995:DS2008" si="2286">DR1995*249</f>
        <v>-1.6683000000000001</v>
      </c>
      <c r="DT1995" s="158">
        <f t="shared" si="2275"/>
        <v>-1.2999999999999999E-2</v>
      </c>
      <c r="DU1995" s="159">
        <f t="shared" ref="DU1995:DU2008" si="2287">DT1995*249</f>
        <v>-3.2369999999999997</v>
      </c>
      <c r="DV1995" s="158">
        <f t="shared" si="2276"/>
        <v>-6.7000000000000002E-3</v>
      </c>
      <c r="DW1995" s="160">
        <f t="shared" ref="DW1995:DW2008" si="2288">DV1995*249</f>
        <v>-1.6683000000000001</v>
      </c>
    </row>
    <row r="1996" spans="1:127" ht="24.95" customHeight="1" x14ac:dyDescent="0.2">
      <c r="A1996" s="272">
        <v>1987</v>
      </c>
      <c r="B1996" s="336"/>
      <c r="C1996" s="332"/>
      <c r="D1996" s="333"/>
      <c r="E1996" s="334"/>
      <c r="F1996" s="335"/>
      <c r="G1996" s="334"/>
      <c r="H1996" s="371"/>
      <c r="I1996" s="334"/>
      <c r="J1996" s="334"/>
      <c r="K1996" s="334"/>
      <c r="L1996" s="334"/>
      <c r="M1996" s="334"/>
      <c r="N1996" s="334"/>
      <c r="O1996" s="337"/>
      <c r="P1996" s="337"/>
      <c r="Q1996" s="338" t="str">
        <f t="shared" si="2239"/>
        <v xml:space="preserve"> </v>
      </c>
      <c r="R1996" s="339" t="str">
        <f t="shared" si="2240"/>
        <v/>
      </c>
      <c r="S1996" s="340" t="str">
        <f t="shared" si="2222"/>
        <v/>
      </c>
      <c r="T1996" s="341" t="str">
        <f t="shared" si="2241"/>
        <v/>
      </c>
      <c r="U1996" s="341" t="str">
        <f t="shared" si="2242"/>
        <v/>
      </c>
      <c r="V1996" s="341" t="str">
        <f t="shared" si="2243"/>
        <v/>
      </c>
      <c r="W1996" s="341" t="str">
        <f t="shared" si="2244"/>
        <v/>
      </c>
      <c r="X1996" s="340" t="str">
        <f t="shared" si="2223"/>
        <v/>
      </c>
      <c r="Y1996" s="342" t="str">
        <f t="shared" si="2224"/>
        <v/>
      </c>
      <c r="Z1996" s="343" t="str">
        <f t="shared" si="2225"/>
        <v/>
      </c>
      <c r="AA1996" s="344" t="str">
        <f t="shared" si="2226"/>
        <v/>
      </c>
      <c r="AB1996" s="345" t="str">
        <f t="shared" si="2245"/>
        <v/>
      </c>
      <c r="AC1996" s="346" t="str">
        <f t="shared" si="2246"/>
        <v/>
      </c>
      <c r="AD1996" s="346" t="str">
        <f t="shared" si="2247"/>
        <v/>
      </c>
      <c r="AE1996" s="344" t="str">
        <f t="shared" si="2227"/>
        <v/>
      </c>
      <c r="AF1996" s="346" t="str">
        <f t="shared" si="2248"/>
        <v/>
      </c>
      <c r="AG1996" s="344" t="str">
        <f t="shared" si="2228"/>
        <v/>
      </c>
      <c r="AH1996" s="344" t="str">
        <f t="shared" si="2229"/>
        <v/>
      </c>
      <c r="AI1996" s="344" t="str">
        <f t="shared" si="2230"/>
        <v/>
      </c>
      <c r="AJ1996" s="346" t="str">
        <f t="shared" si="2231"/>
        <v/>
      </c>
      <c r="AK1996" s="346" t="str">
        <f t="shared" si="2232"/>
        <v/>
      </c>
      <c r="AL1996" s="347" t="str">
        <f t="shared" si="2233"/>
        <v/>
      </c>
      <c r="AM1996" s="141"/>
      <c r="AN1996" s="141"/>
      <c r="AO1996" s="142"/>
      <c r="AP1996" s="58">
        <f t="shared" si="2249"/>
        <v>0</v>
      </c>
      <c r="AQ1996" s="318">
        <f>SUM(AP$10:AP1996)</f>
        <v>0</v>
      </c>
      <c r="AR1996" s="143">
        <f t="shared" si="2236"/>
        <v>0.1</v>
      </c>
      <c r="AS1996" s="144" t="str">
        <f t="shared" si="2250"/>
        <v/>
      </c>
      <c r="AT1996" s="144" t="str">
        <f t="shared" si="2277"/>
        <v/>
      </c>
      <c r="AU1996" s="145"/>
      <c r="AV1996" s="58">
        <f t="shared" si="2237"/>
        <v>0</v>
      </c>
      <c r="AW1996" s="318">
        <f>SUM(AV$10:AV1996)</f>
        <v>0</v>
      </c>
      <c r="AX1996" s="319">
        <f t="shared" si="2238"/>
        <v>0.1</v>
      </c>
      <c r="AY1996" s="144" t="str">
        <f t="shared" si="2220"/>
        <v/>
      </c>
      <c r="AZ1996" s="144" t="str">
        <f t="shared" si="2221"/>
        <v/>
      </c>
      <c r="BA1996" s="144"/>
      <c r="BB1996" s="146" t="str">
        <f t="shared" si="2251"/>
        <v/>
      </c>
      <c r="BC1996" s="66" t="str">
        <f t="shared" si="2219"/>
        <v/>
      </c>
      <c r="BD1996" s="195" t="str">
        <f t="shared" si="2252"/>
        <v/>
      </c>
      <c r="BG1996" s="286" t="str">
        <f t="shared" si="2253"/>
        <v/>
      </c>
      <c r="BY1996" s="211" t="str">
        <f t="shared" si="2254"/>
        <v/>
      </c>
      <c r="BZ1996" s="150" t="str">
        <f t="shared" si="2255"/>
        <v/>
      </c>
      <c r="CB1996" s="54" t="str">
        <f t="shared" si="2218"/>
        <v/>
      </c>
      <c r="CD1996" s="54" t="str">
        <f t="shared" si="2256"/>
        <v/>
      </c>
      <c r="CF1996" s="54" t="str">
        <f t="shared" si="2257"/>
        <v/>
      </c>
      <c r="CH1996" s="150" t="str">
        <f t="shared" si="2258"/>
        <v/>
      </c>
      <c r="CI1996" s="290"/>
      <c r="CJ1996" s="150" t="str">
        <f t="shared" si="2259"/>
        <v/>
      </c>
      <c r="CK1996" s="290"/>
      <c r="CL1996" s="54" t="str">
        <f t="shared" si="2278"/>
        <v/>
      </c>
      <c r="CM1996" s="290"/>
      <c r="CN1996" s="150" t="str">
        <f t="shared" si="2260"/>
        <v/>
      </c>
      <c r="CO1996" s="290"/>
      <c r="CP1996" s="150" t="str">
        <f t="shared" si="2261"/>
        <v/>
      </c>
      <c r="CQ1996" s="290"/>
      <c r="CR1996" s="150" t="str">
        <f t="shared" si="2262"/>
        <v/>
      </c>
      <c r="CS1996" s="290"/>
      <c r="CT1996" s="150" t="str">
        <f t="shared" si="2263"/>
        <v/>
      </c>
      <c r="CU1996" s="150"/>
      <c r="CV1996" s="150" t="str">
        <f t="shared" si="2264"/>
        <v/>
      </c>
      <c r="CW1996" s="94"/>
      <c r="CX1996" s="151" t="str">
        <f t="shared" si="2234"/>
        <v/>
      </c>
      <c r="CY1996" s="151" t="str">
        <f t="shared" si="2235"/>
        <v/>
      </c>
      <c r="CZ1996" s="152"/>
      <c r="DA1996" s="373" t="str">
        <f t="shared" si="2279"/>
        <v/>
      </c>
      <c r="DC1996" s="153">
        <f t="shared" si="2265"/>
        <v>0</v>
      </c>
      <c r="DD1996" s="153">
        <f t="shared" si="2266"/>
        <v>0</v>
      </c>
      <c r="DE1996" s="153">
        <f t="shared" si="2267"/>
        <v>0</v>
      </c>
      <c r="DF1996" s="158">
        <f t="shared" si="2268"/>
        <v>-4.7000000000000002E-3</v>
      </c>
      <c r="DG1996" s="159">
        <f t="shared" si="2280"/>
        <v>-1.1703000000000001</v>
      </c>
      <c r="DH1996" s="158">
        <f t="shared" si="2269"/>
        <v>3.1999999999999997E-3</v>
      </c>
      <c r="DI1996" s="159">
        <f t="shared" si="2281"/>
        <v>0.79679999999999995</v>
      </c>
      <c r="DJ1996" s="158">
        <f t="shared" si="2270"/>
        <v>-2.7000000000000001E-3</v>
      </c>
      <c r="DK1996" s="159">
        <f t="shared" si="2282"/>
        <v>-0.67230000000000001</v>
      </c>
      <c r="DL1996" s="158">
        <f t="shared" si="2271"/>
        <v>1.1999999999999999E-3</v>
      </c>
      <c r="DM1996" s="159">
        <f t="shared" si="2283"/>
        <v>0.29879999999999995</v>
      </c>
      <c r="DN1996" s="158">
        <f t="shared" si="2272"/>
        <v>1.46E-2</v>
      </c>
      <c r="DO1996" s="159">
        <f t="shared" si="2284"/>
        <v>3.6354000000000002</v>
      </c>
      <c r="DP1996" s="158">
        <f t="shared" si="2273"/>
        <v>-1.2999999999999999E-2</v>
      </c>
      <c r="DQ1996" s="159">
        <f t="shared" si="2285"/>
        <v>-3.2369999999999997</v>
      </c>
      <c r="DR1996" s="158">
        <f t="shared" si="2274"/>
        <v>-6.7000000000000002E-3</v>
      </c>
      <c r="DS1996" s="159">
        <f t="shared" si="2286"/>
        <v>-1.6683000000000001</v>
      </c>
      <c r="DT1996" s="158">
        <f t="shared" si="2275"/>
        <v>-1.2999999999999999E-2</v>
      </c>
      <c r="DU1996" s="159">
        <f t="shared" si="2287"/>
        <v>-3.2369999999999997</v>
      </c>
      <c r="DV1996" s="158">
        <f t="shared" si="2276"/>
        <v>-6.7000000000000002E-3</v>
      </c>
      <c r="DW1996" s="160">
        <f t="shared" si="2288"/>
        <v>-1.6683000000000001</v>
      </c>
    </row>
    <row r="1997" spans="1:127" ht="24.95" customHeight="1" x14ac:dyDescent="0.2">
      <c r="A1997" s="272">
        <v>1988</v>
      </c>
      <c r="B1997" s="336"/>
      <c r="C1997" s="332"/>
      <c r="D1997" s="333"/>
      <c r="E1997" s="334"/>
      <c r="F1997" s="335"/>
      <c r="G1997" s="334"/>
      <c r="H1997" s="371"/>
      <c r="I1997" s="334"/>
      <c r="J1997" s="334"/>
      <c r="K1997" s="334"/>
      <c r="L1997" s="334"/>
      <c r="M1997" s="334"/>
      <c r="N1997" s="334"/>
      <c r="O1997" s="337"/>
      <c r="P1997" s="337"/>
      <c r="Q1997" s="338" t="str">
        <f t="shared" si="2239"/>
        <v xml:space="preserve"> </v>
      </c>
      <c r="R1997" s="339" t="str">
        <f t="shared" si="2240"/>
        <v/>
      </c>
      <c r="S1997" s="340" t="str">
        <f t="shared" si="2222"/>
        <v/>
      </c>
      <c r="T1997" s="341" t="str">
        <f t="shared" si="2241"/>
        <v/>
      </c>
      <c r="U1997" s="341" t="str">
        <f t="shared" si="2242"/>
        <v/>
      </c>
      <c r="V1997" s="341" t="str">
        <f t="shared" si="2243"/>
        <v/>
      </c>
      <c r="W1997" s="341" t="str">
        <f t="shared" si="2244"/>
        <v/>
      </c>
      <c r="X1997" s="340" t="str">
        <f t="shared" si="2223"/>
        <v/>
      </c>
      <c r="Y1997" s="342" t="str">
        <f t="shared" si="2224"/>
        <v/>
      </c>
      <c r="Z1997" s="343" t="str">
        <f t="shared" si="2225"/>
        <v/>
      </c>
      <c r="AA1997" s="344" t="str">
        <f t="shared" si="2226"/>
        <v/>
      </c>
      <c r="AB1997" s="345" t="str">
        <f t="shared" si="2245"/>
        <v/>
      </c>
      <c r="AC1997" s="346" t="str">
        <f t="shared" si="2246"/>
        <v/>
      </c>
      <c r="AD1997" s="346" t="str">
        <f t="shared" si="2247"/>
        <v/>
      </c>
      <c r="AE1997" s="344" t="str">
        <f t="shared" si="2227"/>
        <v/>
      </c>
      <c r="AF1997" s="346" t="str">
        <f t="shared" si="2248"/>
        <v/>
      </c>
      <c r="AG1997" s="344" t="str">
        <f t="shared" si="2228"/>
        <v/>
      </c>
      <c r="AH1997" s="344" t="str">
        <f t="shared" si="2229"/>
        <v/>
      </c>
      <c r="AI1997" s="344" t="str">
        <f t="shared" si="2230"/>
        <v/>
      </c>
      <c r="AJ1997" s="346" t="str">
        <f t="shared" si="2231"/>
        <v/>
      </c>
      <c r="AK1997" s="346" t="str">
        <f t="shared" si="2232"/>
        <v/>
      </c>
      <c r="AL1997" s="347" t="str">
        <f t="shared" si="2233"/>
        <v/>
      </c>
      <c r="AM1997" s="141"/>
      <c r="AN1997" s="141"/>
      <c r="AO1997" s="142"/>
      <c r="AP1997" s="58">
        <f t="shared" si="2249"/>
        <v>0</v>
      </c>
      <c r="AQ1997" s="318">
        <f>SUM(AP$10:AP1997)</f>
        <v>0</v>
      </c>
      <c r="AR1997" s="143">
        <f t="shared" si="2236"/>
        <v>0.1</v>
      </c>
      <c r="AS1997" s="144" t="str">
        <f t="shared" si="2250"/>
        <v/>
      </c>
      <c r="AT1997" s="144" t="str">
        <f t="shared" si="2277"/>
        <v/>
      </c>
      <c r="AU1997" s="145"/>
      <c r="AV1997" s="58">
        <f t="shared" si="2237"/>
        <v>0</v>
      </c>
      <c r="AW1997" s="318">
        <f>SUM(AV$10:AV1997)</f>
        <v>0</v>
      </c>
      <c r="AX1997" s="319">
        <f t="shared" si="2238"/>
        <v>0.1</v>
      </c>
      <c r="AY1997" s="144" t="str">
        <f t="shared" si="2220"/>
        <v/>
      </c>
      <c r="AZ1997" s="144" t="str">
        <f t="shared" si="2221"/>
        <v/>
      </c>
      <c r="BA1997" s="144"/>
      <c r="BB1997" s="146" t="str">
        <f t="shared" si="2251"/>
        <v/>
      </c>
      <c r="BC1997" s="66" t="str">
        <f t="shared" si="2219"/>
        <v/>
      </c>
      <c r="BD1997" s="195" t="str">
        <f t="shared" si="2252"/>
        <v/>
      </c>
      <c r="BG1997" s="286" t="str">
        <f t="shared" si="2253"/>
        <v/>
      </c>
      <c r="BY1997" s="211" t="str">
        <f t="shared" si="2254"/>
        <v/>
      </c>
      <c r="BZ1997" s="150" t="str">
        <f t="shared" si="2255"/>
        <v/>
      </c>
      <c r="CB1997" s="54" t="str">
        <f t="shared" si="2218"/>
        <v/>
      </c>
      <c r="CD1997" s="54" t="str">
        <f t="shared" si="2256"/>
        <v/>
      </c>
      <c r="CF1997" s="54" t="str">
        <f t="shared" si="2257"/>
        <v/>
      </c>
      <c r="CH1997" s="150" t="str">
        <f t="shared" si="2258"/>
        <v/>
      </c>
      <c r="CI1997" s="290"/>
      <c r="CJ1997" s="150" t="str">
        <f t="shared" si="2259"/>
        <v/>
      </c>
      <c r="CK1997" s="290"/>
      <c r="CL1997" s="54" t="str">
        <f t="shared" si="2278"/>
        <v/>
      </c>
      <c r="CM1997" s="290"/>
      <c r="CN1997" s="150" t="str">
        <f t="shared" si="2260"/>
        <v/>
      </c>
      <c r="CO1997" s="290"/>
      <c r="CP1997" s="150" t="str">
        <f t="shared" si="2261"/>
        <v/>
      </c>
      <c r="CQ1997" s="290"/>
      <c r="CR1997" s="150" t="str">
        <f t="shared" si="2262"/>
        <v/>
      </c>
      <c r="CS1997" s="290"/>
      <c r="CT1997" s="150" t="str">
        <f t="shared" si="2263"/>
        <v/>
      </c>
      <c r="CU1997" s="150"/>
      <c r="CV1997" s="150" t="str">
        <f t="shared" si="2264"/>
        <v/>
      </c>
      <c r="CW1997" s="94"/>
      <c r="CX1997" s="151" t="str">
        <f t="shared" si="2234"/>
        <v/>
      </c>
      <c r="CY1997" s="151" t="str">
        <f t="shared" si="2235"/>
        <v/>
      </c>
      <c r="CZ1997" s="152"/>
      <c r="DA1997" s="373" t="str">
        <f t="shared" si="2279"/>
        <v/>
      </c>
      <c r="DC1997" s="153">
        <f t="shared" si="2265"/>
        <v>0</v>
      </c>
      <c r="DD1997" s="153">
        <f t="shared" si="2266"/>
        <v>0</v>
      </c>
      <c r="DE1997" s="153">
        <f t="shared" si="2267"/>
        <v>0</v>
      </c>
      <c r="DF1997" s="158">
        <f t="shared" si="2268"/>
        <v>-4.7000000000000002E-3</v>
      </c>
      <c r="DG1997" s="159">
        <f t="shared" si="2280"/>
        <v>-1.1703000000000001</v>
      </c>
      <c r="DH1997" s="158">
        <f t="shared" si="2269"/>
        <v>3.1999999999999997E-3</v>
      </c>
      <c r="DI1997" s="159">
        <f t="shared" si="2281"/>
        <v>0.79679999999999995</v>
      </c>
      <c r="DJ1997" s="158">
        <f t="shared" si="2270"/>
        <v>-2.7000000000000001E-3</v>
      </c>
      <c r="DK1997" s="159">
        <f t="shared" si="2282"/>
        <v>-0.67230000000000001</v>
      </c>
      <c r="DL1997" s="158">
        <f t="shared" si="2271"/>
        <v>1.1999999999999999E-3</v>
      </c>
      <c r="DM1997" s="159">
        <f t="shared" si="2283"/>
        <v>0.29879999999999995</v>
      </c>
      <c r="DN1997" s="158">
        <f t="shared" si="2272"/>
        <v>1.46E-2</v>
      </c>
      <c r="DO1997" s="159">
        <f t="shared" si="2284"/>
        <v>3.6354000000000002</v>
      </c>
      <c r="DP1997" s="158">
        <f t="shared" si="2273"/>
        <v>-1.2999999999999999E-2</v>
      </c>
      <c r="DQ1997" s="159">
        <f t="shared" si="2285"/>
        <v>-3.2369999999999997</v>
      </c>
      <c r="DR1997" s="158">
        <f t="shared" si="2274"/>
        <v>-6.7000000000000002E-3</v>
      </c>
      <c r="DS1997" s="159">
        <f t="shared" si="2286"/>
        <v>-1.6683000000000001</v>
      </c>
      <c r="DT1997" s="158">
        <f t="shared" si="2275"/>
        <v>-1.2999999999999999E-2</v>
      </c>
      <c r="DU1997" s="159">
        <f t="shared" si="2287"/>
        <v>-3.2369999999999997</v>
      </c>
      <c r="DV1997" s="158">
        <f t="shared" si="2276"/>
        <v>-6.7000000000000002E-3</v>
      </c>
      <c r="DW1997" s="160">
        <f t="shared" si="2288"/>
        <v>-1.6683000000000001</v>
      </c>
    </row>
    <row r="1998" spans="1:127" ht="24.95" customHeight="1" x14ac:dyDescent="0.2">
      <c r="A1998" s="272">
        <v>1989</v>
      </c>
      <c r="B1998" s="336"/>
      <c r="C1998" s="332"/>
      <c r="D1998" s="333"/>
      <c r="E1998" s="334"/>
      <c r="F1998" s="335"/>
      <c r="G1998" s="334"/>
      <c r="H1998" s="371"/>
      <c r="I1998" s="334"/>
      <c r="J1998" s="334"/>
      <c r="K1998" s="334"/>
      <c r="L1998" s="334"/>
      <c r="M1998" s="334"/>
      <c r="N1998" s="334"/>
      <c r="O1998" s="337"/>
      <c r="P1998" s="337"/>
      <c r="Q1998" s="338" t="str">
        <f t="shared" si="2239"/>
        <v xml:space="preserve"> </v>
      </c>
      <c r="R1998" s="339" t="str">
        <f t="shared" si="2240"/>
        <v/>
      </c>
      <c r="S1998" s="340" t="str">
        <f t="shared" si="2222"/>
        <v/>
      </c>
      <c r="T1998" s="341" t="str">
        <f t="shared" si="2241"/>
        <v/>
      </c>
      <c r="U1998" s="341" t="str">
        <f t="shared" si="2242"/>
        <v/>
      </c>
      <c r="V1998" s="341" t="str">
        <f t="shared" si="2243"/>
        <v/>
      </c>
      <c r="W1998" s="341" t="str">
        <f t="shared" si="2244"/>
        <v/>
      </c>
      <c r="X1998" s="340" t="str">
        <f t="shared" si="2223"/>
        <v/>
      </c>
      <c r="Y1998" s="342" t="str">
        <f t="shared" si="2224"/>
        <v/>
      </c>
      <c r="Z1998" s="343" t="str">
        <f t="shared" si="2225"/>
        <v/>
      </c>
      <c r="AA1998" s="344" t="str">
        <f t="shared" si="2226"/>
        <v/>
      </c>
      <c r="AB1998" s="345" t="str">
        <f t="shared" si="2245"/>
        <v/>
      </c>
      <c r="AC1998" s="346" t="str">
        <f t="shared" si="2246"/>
        <v/>
      </c>
      <c r="AD1998" s="346" t="str">
        <f t="shared" si="2247"/>
        <v/>
      </c>
      <c r="AE1998" s="344" t="str">
        <f t="shared" si="2227"/>
        <v/>
      </c>
      <c r="AF1998" s="346" t="str">
        <f t="shared" si="2248"/>
        <v/>
      </c>
      <c r="AG1998" s="344" t="str">
        <f t="shared" si="2228"/>
        <v/>
      </c>
      <c r="AH1998" s="344" t="str">
        <f t="shared" si="2229"/>
        <v/>
      </c>
      <c r="AI1998" s="344" t="str">
        <f t="shared" si="2230"/>
        <v/>
      </c>
      <c r="AJ1998" s="346" t="str">
        <f t="shared" si="2231"/>
        <v/>
      </c>
      <c r="AK1998" s="346" t="str">
        <f t="shared" si="2232"/>
        <v/>
      </c>
      <c r="AL1998" s="347" t="str">
        <f t="shared" si="2233"/>
        <v/>
      </c>
      <c r="AM1998" s="141"/>
      <c r="AN1998" s="141"/>
      <c r="AO1998" s="142"/>
      <c r="AP1998" s="58">
        <f t="shared" si="2249"/>
        <v>0</v>
      </c>
      <c r="AQ1998" s="318">
        <f>SUM(AP$10:AP1998)</f>
        <v>0</v>
      </c>
      <c r="AR1998" s="143">
        <f t="shared" si="2236"/>
        <v>0.1</v>
      </c>
      <c r="AS1998" s="144" t="str">
        <f t="shared" si="2250"/>
        <v/>
      </c>
      <c r="AT1998" s="144" t="str">
        <f t="shared" si="2277"/>
        <v/>
      </c>
      <c r="AU1998" s="145"/>
      <c r="AV1998" s="58">
        <f t="shared" si="2237"/>
        <v>0</v>
      </c>
      <c r="AW1998" s="318">
        <f>SUM(AV$10:AV1998)</f>
        <v>0</v>
      </c>
      <c r="AX1998" s="319">
        <f t="shared" si="2238"/>
        <v>0.1</v>
      </c>
      <c r="AY1998" s="144" t="str">
        <f t="shared" si="2220"/>
        <v/>
      </c>
      <c r="AZ1998" s="144" t="str">
        <f t="shared" si="2221"/>
        <v/>
      </c>
      <c r="BA1998" s="144"/>
      <c r="BB1998" s="146" t="str">
        <f t="shared" si="2251"/>
        <v/>
      </c>
      <c r="BC1998" s="66" t="str">
        <f t="shared" si="2219"/>
        <v/>
      </c>
      <c r="BD1998" s="195" t="str">
        <f t="shared" si="2252"/>
        <v/>
      </c>
      <c r="BG1998" s="286" t="str">
        <f t="shared" si="2253"/>
        <v/>
      </c>
      <c r="BY1998" s="211" t="str">
        <f t="shared" si="2254"/>
        <v/>
      </c>
      <c r="BZ1998" s="150" t="str">
        <f t="shared" si="2255"/>
        <v/>
      </c>
      <c r="CB1998" s="54" t="str">
        <f t="shared" ref="CB1998:CB2021" si="2289">IF(CD1998="CageRack","AVC5000CR",BZ1998)</f>
        <v/>
      </c>
      <c r="CD1998" s="54" t="str">
        <f t="shared" si="2256"/>
        <v/>
      </c>
      <c r="CF1998" s="54" t="str">
        <f t="shared" si="2257"/>
        <v/>
      </c>
      <c r="CH1998" s="150" t="str">
        <f t="shared" si="2258"/>
        <v/>
      </c>
      <c r="CI1998" s="290"/>
      <c r="CJ1998" s="150" t="str">
        <f t="shared" si="2259"/>
        <v/>
      </c>
      <c r="CK1998" s="290"/>
      <c r="CL1998" s="54" t="str">
        <f t="shared" si="2278"/>
        <v/>
      </c>
      <c r="CM1998" s="290"/>
      <c r="CN1998" s="150" t="str">
        <f t="shared" si="2260"/>
        <v/>
      </c>
      <c r="CO1998" s="290"/>
      <c r="CP1998" s="150" t="str">
        <f t="shared" si="2261"/>
        <v/>
      </c>
      <c r="CQ1998" s="290"/>
      <c r="CR1998" s="150" t="str">
        <f t="shared" si="2262"/>
        <v/>
      </c>
      <c r="CS1998" s="290"/>
      <c r="CT1998" s="150" t="str">
        <f t="shared" si="2263"/>
        <v/>
      </c>
      <c r="CU1998" s="150"/>
      <c r="CV1998" s="150" t="str">
        <f t="shared" si="2264"/>
        <v/>
      </c>
      <c r="CW1998" s="94"/>
      <c r="CX1998" s="151" t="str">
        <f t="shared" si="2234"/>
        <v/>
      </c>
      <c r="CY1998" s="151" t="str">
        <f t="shared" si="2235"/>
        <v/>
      </c>
      <c r="CZ1998" s="152"/>
      <c r="DA1998" s="373" t="str">
        <f t="shared" si="2279"/>
        <v/>
      </c>
      <c r="DC1998" s="153">
        <f t="shared" si="2265"/>
        <v>0</v>
      </c>
      <c r="DD1998" s="153">
        <f t="shared" si="2266"/>
        <v>0</v>
      </c>
      <c r="DE1998" s="153">
        <f t="shared" si="2267"/>
        <v>0</v>
      </c>
      <c r="DF1998" s="158">
        <f t="shared" si="2268"/>
        <v>-4.7000000000000002E-3</v>
      </c>
      <c r="DG1998" s="159">
        <f t="shared" si="2280"/>
        <v>-1.1703000000000001</v>
      </c>
      <c r="DH1998" s="158">
        <f t="shared" si="2269"/>
        <v>3.1999999999999997E-3</v>
      </c>
      <c r="DI1998" s="159">
        <f t="shared" si="2281"/>
        <v>0.79679999999999995</v>
      </c>
      <c r="DJ1998" s="158">
        <f t="shared" si="2270"/>
        <v>-2.7000000000000001E-3</v>
      </c>
      <c r="DK1998" s="159">
        <f t="shared" si="2282"/>
        <v>-0.67230000000000001</v>
      </c>
      <c r="DL1998" s="158">
        <f t="shared" si="2271"/>
        <v>1.1999999999999999E-3</v>
      </c>
      <c r="DM1998" s="159">
        <f t="shared" si="2283"/>
        <v>0.29879999999999995</v>
      </c>
      <c r="DN1998" s="158">
        <f t="shared" si="2272"/>
        <v>1.46E-2</v>
      </c>
      <c r="DO1998" s="159">
        <f t="shared" si="2284"/>
        <v>3.6354000000000002</v>
      </c>
      <c r="DP1998" s="158">
        <f t="shared" si="2273"/>
        <v>-1.2999999999999999E-2</v>
      </c>
      <c r="DQ1998" s="159">
        <f t="shared" si="2285"/>
        <v>-3.2369999999999997</v>
      </c>
      <c r="DR1998" s="158">
        <f t="shared" si="2274"/>
        <v>-6.7000000000000002E-3</v>
      </c>
      <c r="DS1998" s="159">
        <f t="shared" si="2286"/>
        <v>-1.6683000000000001</v>
      </c>
      <c r="DT1998" s="158">
        <f t="shared" si="2275"/>
        <v>-1.2999999999999999E-2</v>
      </c>
      <c r="DU1998" s="159">
        <f t="shared" si="2287"/>
        <v>-3.2369999999999997</v>
      </c>
      <c r="DV1998" s="158">
        <f t="shared" si="2276"/>
        <v>-6.7000000000000002E-3</v>
      </c>
      <c r="DW1998" s="160">
        <f t="shared" si="2288"/>
        <v>-1.6683000000000001</v>
      </c>
    </row>
    <row r="1999" spans="1:127" ht="24.95" customHeight="1" x14ac:dyDescent="0.2">
      <c r="A1999" s="272">
        <v>1990</v>
      </c>
      <c r="B1999" s="336"/>
      <c r="C1999" s="332"/>
      <c r="D1999" s="333"/>
      <c r="E1999" s="334"/>
      <c r="F1999" s="335"/>
      <c r="G1999" s="334"/>
      <c r="H1999" s="371"/>
      <c r="I1999" s="334"/>
      <c r="J1999" s="334"/>
      <c r="K1999" s="334"/>
      <c r="L1999" s="334"/>
      <c r="M1999" s="334"/>
      <c r="N1999" s="334"/>
      <c r="O1999" s="337"/>
      <c r="P1999" s="337"/>
      <c r="Q1999" s="338" t="str">
        <f t="shared" si="2239"/>
        <v xml:space="preserve"> </v>
      </c>
      <c r="R1999" s="339" t="str">
        <f t="shared" si="2240"/>
        <v/>
      </c>
      <c r="S1999" s="340" t="str">
        <f t="shared" si="2222"/>
        <v/>
      </c>
      <c r="T1999" s="341" t="str">
        <f t="shared" si="2241"/>
        <v/>
      </c>
      <c r="U1999" s="341" t="str">
        <f t="shared" si="2242"/>
        <v/>
      </c>
      <c r="V1999" s="341" t="str">
        <f t="shared" si="2243"/>
        <v/>
      </c>
      <c r="W1999" s="341" t="str">
        <f t="shared" si="2244"/>
        <v/>
      </c>
      <c r="X1999" s="340" t="str">
        <f t="shared" si="2223"/>
        <v/>
      </c>
      <c r="Y1999" s="342" t="str">
        <f t="shared" si="2224"/>
        <v/>
      </c>
      <c r="Z1999" s="343" t="str">
        <f t="shared" si="2225"/>
        <v/>
      </c>
      <c r="AA1999" s="344" t="str">
        <f t="shared" si="2226"/>
        <v/>
      </c>
      <c r="AB1999" s="345" t="str">
        <f t="shared" si="2245"/>
        <v/>
      </c>
      <c r="AC1999" s="346" t="str">
        <f t="shared" si="2246"/>
        <v/>
      </c>
      <c r="AD1999" s="346" t="str">
        <f t="shared" si="2247"/>
        <v/>
      </c>
      <c r="AE1999" s="344" t="str">
        <f t="shared" si="2227"/>
        <v/>
      </c>
      <c r="AF1999" s="346" t="str">
        <f t="shared" si="2248"/>
        <v/>
      </c>
      <c r="AG1999" s="344" t="str">
        <f t="shared" si="2228"/>
        <v/>
      </c>
      <c r="AH1999" s="344" t="str">
        <f t="shared" si="2229"/>
        <v/>
      </c>
      <c r="AI1999" s="344" t="str">
        <f t="shared" si="2230"/>
        <v/>
      </c>
      <c r="AJ1999" s="346" t="str">
        <f t="shared" si="2231"/>
        <v/>
      </c>
      <c r="AK1999" s="346" t="str">
        <f t="shared" si="2232"/>
        <v/>
      </c>
      <c r="AL1999" s="347" t="str">
        <f t="shared" si="2233"/>
        <v/>
      </c>
      <c r="AM1999" s="141"/>
      <c r="AN1999" s="141"/>
      <c r="AO1999" s="142"/>
      <c r="AP1999" s="58">
        <f t="shared" si="2249"/>
        <v>0</v>
      </c>
      <c r="AQ1999" s="318">
        <f>SUM(AP$10:AP1999)</f>
        <v>0</v>
      </c>
      <c r="AR1999" s="143">
        <f t="shared" si="2236"/>
        <v>0.1</v>
      </c>
      <c r="AS1999" s="144" t="str">
        <f t="shared" si="2250"/>
        <v/>
      </c>
      <c r="AT1999" s="144" t="str">
        <f t="shared" si="2277"/>
        <v/>
      </c>
      <c r="AU1999" s="145"/>
      <c r="AV1999" s="58">
        <f t="shared" si="2237"/>
        <v>0</v>
      </c>
      <c r="AW1999" s="318">
        <f>SUM(AV$10:AV1999)</f>
        <v>0</v>
      </c>
      <c r="AX1999" s="319">
        <f t="shared" si="2238"/>
        <v>0.1</v>
      </c>
      <c r="AY1999" s="144" t="str">
        <f t="shared" si="2220"/>
        <v/>
      </c>
      <c r="AZ1999" s="144" t="str">
        <f t="shared" si="2221"/>
        <v/>
      </c>
      <c r="BA1999" s="144"/>
      <c r="BB1999" s="146" t="str">
        <f t="shared" si="2251"/>
        <v/>
      </c>
      <c r="BC1999" s="66" t="str">
        <f t="shared" si="2219"/>
        <v/>
      </c>
      <c r="BD1999" s="195" t="str">
        <f t="shared" si="2252"/>
        <v/>
      </c>
      <c r="BG1999" s="286" t="str">
        <f t="shared" si="2253"/>
        <v/>
      </c>
      <c r="BY1999" s="211" t="str">
        <f t="shared" si="2254"/>
        <v/>
      </c>
      <c r="BZ1999" s="150" t="str">
        <f t="shared" si="2255"/>
        <v/>
      </c>
      <c r="CB1999" s="54" t="str">
        <f t="shared" si="2289"/>
        <v/>
      </c>
      <c r="CD1999" s="54" t="str">
        <f t="shared" si="2256"/>
        <v/>
      </c>
      <c r="CF1999" s="54" t="str">
        <f t="shared" si="2257"/>
        <v/>
      </c>
      <c r="CH1999" s="150" t="str">
        <f t="shared" si="2258"/>
        <v/>
      </c>
      <c r="CI1999" s="290"/>
      <c r="CJ1999" s="150" t="str">
        <f t="shared" si="2259"/>
        <v/>
      </c>
      <c r="CK1999" s="290"/>
      <c r="CL1999" s="54" t="str">
        <f t="shared" si="2278"/>
        <v/>
      </c>
      <c r="CM1999" s="290"/>
      <c r="CN1999" s="150" t="str">
        <f t="shared" si="2260"/>
        <v/>
      </c>
      <c r="CO1999" s="290"/>
      <c r="CP1999" s="150" t="str">
        <f t="shared" si="2261"/>
        <v/>
      </c>
      <c r="CQ1999" s="290"/>
      <c r="CR1999" s="150" t="str">
        <f t="shared" si="2262"/>
        <v/>
      </c>
      <c r="CS1999" s="290"/>
      <c r="CT1999" s="150" t="str">
        <f t="shared" si="2263"/>
        <v/>
      </c>
      <c r="CU1999" s="150"/>
      <c r="CV1999" s="150" t="str">
        <f t="shared" si="2264"/>
        <v/>
      </c>
      <c r="CW1999" s="94"/>
      <c r="CX1999" s="151" t="str">
        <f t="shared" si="2234"/>
        <v/>
      </c>
      <c r="CY1999" s="151" t="str">
        <f t="shared" si="2235"/>
        <v/>
      </c>
      <c r="CZ1999" s="152"/>
      <c r="DA1999" s="373" t="str">
        <f t="shared" si="2279"/>
        <v/>
      </c>
      <c r="DC1999" s="153">
        <f t="shared" si="2265"/>
        <v>0</v>
      </c>
      <c r="DD1999" s="153">
        <f t="shared" si="2266"/>
        <v>0</v>
      </c>
      <c r="DE1999" s="153">
        <f t="shared" si="2267"/>
        <v>0</v>
      </c>
      <c r="DF1999" s="158">
        <f t="shared" si="2268"/>
        <v>-4.7000000000000002E-3</v>
      </c>
      <c r="DG1999" s="159">
        <f t="shared" si="2280"/>
        <v>-1.1703000000000001</v>
      </c>
      <c r="DH1999" s="158">
        <f t="shared" si="2269"/>
        <v>3.1999999999999997E-3</v>
      </c>
      <c r="DI1999" s="159">
        <f t="shared" si="2281"/>
        <v>0.79679999999999995</v>
      </c>
      <c r="DJ1999" s="158">
        <f t="shared" si="2270"/>
        <v>-2.7000000000000001E-3</v>
      </c>
      <c r="DK1999" s="159">
        <f t="shared" si="2282"/>
        <v>-0.67230000000000001</v>
      </c>
      <c r="DL1999" s="158">
        <f t="shared" si="2271"/>
        <v>1.1999999999999999E-3</v>
      </c>
      <c r="DM1999" s="159">
        <f t="shared" si="2283"/>
        <v>0.29879999999999995</v>
      </c>
      <c r="DN1999" s="158">
        <f t="shared" si="2272"/>
        <v>1.46E-2</v>
      </c>
      <c r="DO1999" s="159">
        <f t="shared" si="2284"/>
        <v>3.6354000000000002</v>
      </c>
      <c r="DP1999" s="158">
        <f t="shared" si="2273"/>
        <v>-1.2999999999999999E-2</v>
      </c>
      <c r="DQ1999" s="159">
        <f t="shared" si="2285"/>
        <v>-3.2369999999999997</v>
      </c>
      <c r="DR1999" s="158">
        <f t="shared" si="2274"/>
        <v>-6.7000000000000002E-3</v>
      </c>
      <c r="DS1999" s="159">
        <f t="shared" si="2286"/>
        <v>-1.6683000000000001</v>
      </c>
      <c r="DT1999" s="158">
        <f t="shared" si="2275"/>
        <v>-1.2999999999999999E-2</v>
      </c>
      <c r="DU1999" s="159">
        <f t="shared" si="2287"/>
        <v>-3.2369999999999997</v>
      </c>
      <c r="DV1999" s="158">
        <f t="shared" si="2276"/>
        <v>-6.7000000000000002E-3</v>
      </c>
      <c r="DW1999" s="160">
        <f t="shared" si="2288"/>
        <v>-1.6683000000000001</v>
      </c>
    </row>
    <row r="2000" spans="1:127" ht="24.95" customHeight="1" x14ac:dyDescent="0.2">
      <c r="A2000" s="272">
        <v>1991</v>
      </c>
      <c r="B2000" s="336"/>
      <c r="C2000" s="332"/>
      <c r="D2000" s="333"/>
      <c r="E2000" s="334"/>
      <c r="F2000" s="335"/>
      <c r="G2000" s="334"/>
      <c r="H2000" s="371"/>
      <c r="I2000" s="334"/>
      <c r="J2000" s="334"/>
      <c r="K2000" s="334"/>
      <c r="L2000" s="334"/>
      <c r="M2000" s="334"/>
      <c r="N2000" s="334"/>
      <c r="O2000" s="337"/>
      <c r="P2000" s="337"/>
      <c r="Q2000" s="338" t="str">
        <f t="shared" si="2239"/>
        <v xml:space="preserve"> </v>
      </c>
      <c r="R2000" s="339" t="str">
        <f t="shared" si="2240"/>
        <v/>
      </c>
      <c r="S2000" s="340" t="str">
        <f t="shared" si="2222"/>
        <v/>
      </c>
      <c r="T2000" s="341" t="str">
        <f t="shared" si="2241"/>
        <v/>
      </c>
      <c r="U2000" s="341" t="str">
        <f t="shared" si="2242"/>
        <v/>
      </c>
      <c r="V2000" s="341" t="str">
        <f t="shared" si="2243"/>
        <v/>
      </c>
      <c r="W2000" s="341" t="str">
        <f t="shared" si="2244"/>
        <v/>
      </c>
      <c r="X2000" s="340" t="str">
        <f t="shared" si="2223"/>
        <v/>
      </c>
      <c r="Y2000" s="342" t="str">
        <f t="shared" si="2224"/>
        <v/>
      </c>
      <c r="Z2000" s="343" t="str">
        <f t="shared" si="2225"/>
        <v/>
      </c>
      <c r="AA2000" s="344" t="str">
        <f t="shared" si="2226"/>
        <v/>
      </c>
      <c r="AB2000" s="345" t="str">
        <f t="shared" si="2245"/>
        <v/>
      </c>
      <c r="AC2000" s="346" t="str">
        <f t="shared" si="2246"/>
        <v/>
      </c>
      <c r="AD2000" s="346" t="str">
        <f t="shared" si="2247"/>
        <v/>
      </c>
      <c r="AE2000" s="344" t="str">
        <f t="shared" si="2227"/>
        <v/>
      </c>
      <c r="AF2000" s="346" t="str">
        <f t="shared" si="2248"/>
        <v/>
      </c>
      <c r="AG2000" s="344" t="str">
        <f t="shared" si="2228"/>
        <v/>
      </c>
      <c r="AH2000" s="344" t="str">
        <f t="shared" si="2229"/>
        <v/>
      </c>
      <c r="AI2000" s="344" t="str">
        <f t="shared" si="2230"/>
        <v/>
      </c>
      <c r="AJ2000" s="346" t="str">
        <f t="shared" si="2231"/>
        <v/>
      </c>
      <c r="AK2000" s="346" t="str">
        <f t="shared" si="2232"/>
        <v/>
      </c>
      <c r="AL2000" s="347" t="str">
        <f t="shared" si="2233"/>
        <v/>
      </c>
      <c r="AM2000" s="141"/>
      <c r="AN2000" s="141"/>
      <c r="AO2000" s="142"/>
      <c r="AP2000" s="58">
        <f t="shared" si="2249"/>
        <v>0</v>
      </c>
      <c r="AQ2000" s="318">
        <f>SUM(AP$10:AP2000)</f>
        <v>0</v>
      </c>
      <c r="AR2000" s="143">
        <f t="shared" si="2236"/>
        <v>0.1</v>
      </c>
      <c r="AS2000" s="144" t="str">
        <f t="shared" si="2250"/>
        <v/>
      </c>
      <c r="AT2000" s="144" t="str">
        <f t="shared" si="2277"/>
        <v/>
      </c>
      <c r="AU2000" s="145"/>
      <c r="AV2000" s="58">
        <f t="shared" si="2237"/>
        <v>0</v>
      </c>
      <c r="AW2000" s="318">
        <f>SUM(AV$10:AV2000)</f>
        <v>0</v>
      </c>
      <c r="AX2000" s="319">
        <f t="shared" si="2238"/>
        <v>0.1</v>
      </c>
      <c r="AY2000" s="144" t="str">
        <f t="shared" si="2220"/>
        <v/>
      </c>
      <c r="AZ2000" s="144" t="str">
        <f t="shared" si="2221"/>
        <v/>
      </c>
      <c r="BA2000" s="144"/>
      <c r="BB2000" s="146" t="str">
        <f t="shared" si="2251"/>
        <v/>
      </c>
      <c r="BC2000" s="66" t="str">
        <f t="shared" ref="BC2000:BC2021" si="2290">BB2000</f>
        <v/>
      </c>
      <c r="BD2000" s="195" t="str">
        <f t="shared" si="2252"/>
        <v/>
      </c>
      <c r="BG2000" s="286" t="str">
        <f t="shared" si="2253"/>
        <v/>
      </c>
      <c r="BY2000" s="211" t="str">
        <f t="shared" si="2254"/>
        <v/>
      </c>
      <c r="BZ2000" s="150" t="str">
        <f t="shared" si="2255"/>
        <v/>
      </c>
      <c r="CB2000" s="54" t="str">
        <f t="shared" si="2289"/>
        <v/>
      </c>
      <c r="CD2000" s="54" t="str">
        <f t="shared" si="2256"/>
        <v/>
      </c>
      <c r="CF2000" s="54" t="str">
        <f t="shared" si="2257"/>
        <v/>
      </c>
      <c r="CH2000" s="150" t="str">
        <f t="shared" si="2258"/>
        <v/>
      </c>
      <c r="CI2000" s="290"/>
      <c r="CJ2000" s="150" t="str">
        <f t="shared" si="2259"/>
        <v/>
      </c>
      <c r="CK2000" s="290"/>
      <c r="CL2000" s="54" t="str">
        <f t="shared" si="2278"/>
        <v/>
      </c>
      <c r="CM2000" s="290"/>
      <c r="CN2000" s="150" t="str">
        <f t="shared" si="2260"/>
        <v/>
      </c>
      <c r="CO2000" s="290"/>
      <c r="CP2000" s="150" t="str">
        <f t="shared" si="2261"/>
        <v/>
      </c>
      <c r="CQ2000" s="290"/>
      <c r="CR2000" s="150" t="str">
        <f t="shared" si="2262"/>
        <v/>
      </c>
      <c r="CS2000" s="290"/>
      <c r="CT2000" s="150" t="str">
        <f t="shared" si="2263"/>
        <v/>
      </c>
      <c r="CU2000" s="150"/>
      <c r="CV2000" s="150" t="str">
        <f t="shared" si="2264"/>
        <v/>
      </c>
      <c r="CW2000" s="94"/>
      <c r="CX2000" s="151" t="str">
        <f t="shared" si="2234"/>
        <v/>
      </c>
      <c r="CY2000" s="151" t="str">
        <f t="shared" si="2235"/>
        <v/>
      </c>
      <c r="CZ2000" s="152"/>
      <c r="DA2000" s="373" t="str">
        <f t="shared" si="2279"/>
        <v/>
      </c>
      <c r="DC2000" s="153">
        <f t="shared" si="2265"/>
        <v>0</v>
      </c>
      <c r="DD2000" s="153">
        <f t="shared" si="2266"/>
        <v>0</v>
      </c>
      <c r="DE2000" s="153">
        <f t="shared" si="2267"/>
        <v>0</v>
      </c>
      <c r="DF2000" s="158">
        <f t="shared" si="2268"/>
        <v>-4.7000000000000002E-3</v>
      </c>
      <c r="DG2000" s="159">
        <f t="shared" si="2280"/>
        <v>-1.1703000000000001</v>
      </c>
      <c r="DH2000" s="158">
        <f t="shared" si="2269"/>
        <v>3.1999999999999997E-3</v>
      </c>
      <c r="DI2000" s="159">
        <f t="shared" si="2281"/>
        <v>0.79679999999999995</v>
      </c>
      <c r="DJ2000" s="158">
        <f t="shared" si="2270"/>
        <v>-2.7000000000000001E-3</v>
      </c>
      <c r="DK2000" s="159">
        <f t="shared" si="2282"/>
        <v>-0.67230000000000001</v>
      </c>
      <c r="DL2000" s="158">
        <f t="shared" si="2271"/>
        <v>1.1999999999999999E-3</v>
      </c>
      <c r="DM2000" s="159">
        <f t="shared" si="2283"/>
        <v>0.29879999999999995</v>
      </c>
      <c r="DN2000" s="158">
        <f t="shared" si="2272"/>
        <v>1.46E-2</v>
      </c>
      <c r="DO2000" s="159">
        <f t="shared" si="2284"/>
        <v>3.6354000000000002</v>
      </c>
      <c r="DP2000" s="158">
        <f t="shared" si="2273"/>
        <v>-1.2999999999999999E-2</v>
      </c>
      <c r="DQ2000" s="159">
        <f t="shared" si="2285"/>
        <v>-3.2369999999999997</v>
      </c>
      <c r="DR2000" s="158">
        <f t="shared" si="2274"/>
        <v>-6.7000000000000002E-3</v>
      </c>
      <c r="DS2000" s="159">
        <f t="shared" si="2286"/>
        <v>-1.6683000000000001</v>
      </c>
      <c r="DT2000" s="158">
        <f t="shared" si="2275"/>
        <v>-1.2999999999999999E-2</v>
      </c>
      <c r="DU2000" s="159">
        <f t="shared" si="2287"/>
        <v>-3.2369999999999997</v>
      </c>
      <c r="DV2000" s="158">
        <f t="shared" si="2276"/>
        <v>-6.7000000000000002E-3</v>
      </c>
      <c r="DW2000" s="160">
        <f t="shared" si="2288"/>
        <v>-1.6683000000000001</v>
      </c>
    </row>
    <row r="2001" spans="1:127" ht="24.95" customHeight="1" x14ac:dyDescent="0.2">
      <c r="A2001" s="272">
        <v>1992</v>
      </c>
      <c r="B2001" s="336"/>
      <c r="C2001" s="332"/>
      <c r="D2001" s="333"/>
      <c r="E2001" s="334"/>
      <c r="F2001" s="335"/>
      <c r="G2001" s="334"/>
      <c r="H2001" s="371"/>
      <c r="I2001" s="334"/>
      <c r="J2001" s="334"/>
      <c r="K2001" s="334"/>
      <c r="L2001" s="334"/>
      <c r="M2001" s="334"/>
      <c r="N2001" s="334"/>
      <c r="O2001" s="337"/>
      <c r="P2001" s="337"/>
      <c r="Q2001" s="338" t="str">
        <f t="shared" si="2239"/>
        <v xml:space="preserve"> </v>
      </c>
      <c r="R2001" s="339" t="str">
        <f t="shared" si="2240"/>
        <v/>
      </c>
      <c r="S2001" s="340" t="str">
        <f t="shared" si="2222"/>
        <v/>
      </c>
      <c r="T2001" s="341" t="str">
        <f t="shared" si="2241"/>
        <v/>
      </c>
      <c r="U2001" s="341" t="str">
        <f t="shared" si="2242"/>
        <v/>
      </c>
      <c r="V2001" s="341" t="str">
        <f t="shared" si="2243"/>
        <v/>
      </c>
      <c r="W2001" s="341" t="str">
        <f t="shared" si="2244"/>
        <v/>
      </c>
      <c r="X2001" s="340" t="str">
        <f t="shared" si="2223"/>
        <v/>
      </c>
      <c r="Y2001" s="342" t="str">
        <f t="shared" si="2224"/>
        <v/>
      </c>
      <c r="Z2001" s="343" t="str">
        <f t="shared" si="2225"/>
        <v/>
      </c>
      <c r="AA2001" s="344" t="str">
        <f t="shared" si="2226"/>
        <v/>
      </c>
      <c r="AB2001" s="345" t="str">
        <f t="shared" si="2245"/>
        <v/>
      </c>
      <c r="AC2001" s="346" t="str">
        <f t="shared" si="2246"/>
        <v/>
      </c>
      <c r="AD2001" s="346" t="str">
        <f t="shared" si="2247"/>
        <v/>
      </c>
      <c r="AE2001" s="344" t="str">
        <f t="shared" si="2227"/>
        <v/>
      </c>
      <c r="AF2001" s="346" t="str">
        <f t="shared" si="2248"/>
        <v/>
      </c>
      <c r="AG2001" s="344" t="str">
        <f t="shared" si="2228"/>
        <v/>
      </c>
      <c r="AH2001" s="344" t="str">
        <f t="shared" si="2229"/>
        <v/>
      </c>
      <c r="AI2001" s="344" t="str">
        <f t="shared" si="2230"/>
        <v/>
      </c>
      <c r="AJ2001" s="346" t="str">
        <f t="shared" si="2231"/>
        <v/>
      </c>
      <c r="AK2001" s="346" t="str">
        <f t="shared" si="2232"/>
        <v/>
      </c>
      <c r="AL2001" s="347" t="str">
        <f t="shared" si="2233"/>
        <v/>
      </c>
      <c r="AM2001" s="141"/>
      <c r="AN2001" s="141"/>
      <c r="AO2001" s="142"/>
      <c r="AP2001" s="58">
        <f t="shared" si="2249"/>
        <v>0</v>
      </c>
      <c r="AQ2001" s="318">
        <f>SUM(AP$10:AP2001)</f>
        <v>0</v>
      </c>
      <c r="AR2001" s="143">
        <f t="shared" si="2236"/>
        <v>0.1</v>
      </c>
      <c r="AS2001" s="144" t="str">
        <f t="shared" si="2250"/>
        <v/>
      </c>
      <c r="AT2001" s="144" t="str">
        <f t="shared" si="2277"/>
        <v/>
      </c>
      <c r="AU2001" s="145"/>
      <c r="AV2001" s="58">
        <f t="shared" si="2237"/>
        <v>0</v>
      </c>
      <c r="AW2001" s="318">
        <f>SUM(AV$10:AV2001)</f>
        <v>0</v>
      </c>
      <c r="AX2001" s="319">
        <f t="shared" si="2238"/>
        <v>0.1</v>
      </c>
      <c r="AY2001" s="144" t="str">
        <f t="shared" ref="AY2001:AY2021" si="2291">IF(AV2001=0,"",IF(C2001="","",C2001))</f>
        <v/>
      </c>
      <c r="AZ2001" s="144" t="str">
        <f t="shared" ref="AZ2001:AZ2021" si="2292">IF(AV2001=0,"",IF(B2001="","",B2001))</f>
        <v/>
      </c>
      <c r="BA2001" s="144"/>
      <c r="BB2001" s="146" t="str">
        <f t="shared" si="2251"/>
        <v/>
      </c>
      <c r="BC2001" s="66" t="str">
        <f t="shared" si="2290"/>
        <v/>
      </c>
      <c r="BD2001" s="195" t="str">
        <f t="shared" si="2252"/>
        <v/>
      </c>
      <c r="BG2001" s="286" t="str">
        <f t="shared" si="2253"/>
        <v/>
      </c>
      <c r="BY2001" s="211" t="str">
        <f t="shared" si="2254"/>
        <v/>
      </c>
      <c r="BZ2001" s="150" t="str">
        <f t="shared" si="2255"/>
        <v/>
      </c>
      <c r="CB2001" s="54" t="str">
        <f t="shared" si="2289"/>
        <v/>
      </c>
      <c r="CD2001" s="54" t="str">
        <f t="shared" si="2256"/>
        <v/>
      </c>
      <c r="CF2001" s="54" t="str">
        <f t="shared" si="2257"/>
        <v/>
      </c>
      <c r="CH2001" s="150" t="str">
        <f t="shared" si="2258"/>
        <v/>
      </c>
      <c r="CI2001" s="290"/>
      <c r="CJ2001" s="150" t="str">
        <f t="shared" si="2259"/>
        <v/>
      </c>
      <c r="CK2001" s="290"/>
      <c r="CL2001" s="54" t="str">
        <f t="shared" si="2278"/>
        <v/>
      </c>
      <c r="CM2001" s="290"/>
      <c r="CN2001" s="150" t="str">
        <f t="shared" si="2260"/>
        <v/>
      </c>
      <c r="CO2001" s="290"/>
      <c r="CP2001" s="150" t="str">
        <f t="shared" si="2261"/>
        <v/>
      </c>
      <c r="CQ2001" s="290"/>
      <c r="CR2001" s="150" t="str">
        <f t="shared" si="2262"/>
        <v/>
      </c>
      <c r="CS2001" s="290"/>
      <c r="CT2001" s="150" t="str">
        <f t="shared" si="2263"/>
        <v/>
      </c>
      <c r="CU2001" s="150"/>
      <c r="CV2001" s="150" t="str">
        <f t="shared" si="2264"/>
        <v/>
      </c>
      <c r="CW2001" s="94"/>
      <c r="CX2001" s="151" t="str">
        <f t="shared" si="2234"/>
        <v/>
      </c>
      <c r="CY2001" s="151" t="str">
        <f t="shared" si="2235"/>
        <v/>
      </c>
      <c r="CZ2001" s="152"/>
      <c r="DA2001" s="373" t="str">
        <f t="shared" si="2279"/>
        <v/>
      </c>
      <c r="DC2001" s="153">
        <f t="shared" si="2265"/>
        <v>0</v>
      </c>
      <c r="DD2001" s="153">
        <f t="shared" si="2266"/>
        <v>0</v>
      </c>
      <c r="DE2001" s="153">
        <f t="shared" si="2267"/>
        <v>0</v>
      </c>
      <c r="DF2001" s="158">
        <f t="shared" si="2268"/>
        <v>-4.7000000000000002E-3</v>
      </c>
      <c r="DG2001" s="159">
        <f t="shared" si="2280"/>
        <v>-1.1703000000000001</v>
      </c>
      <c r="DH2001" s="158">
        <f t="shared" si="2269"/>
        <v>3.1999999999999997E-3</v>
      </c>
      <c r="DI2001" s="159">
        <f t="shared" si="2281"/>
        <v>0.79679999999999995</v>
      </c>
      <c r="DJ2001" s="158">
        <f t="shared" si="2270"/>
        <v>-2.7000000000000001E-3</v>
      </c>
      <c r="DK2001" s="159">
        <f t="shared" si="2282"/>
        <v>-0.67230000000000001</v>
      </c>
      <c r="DL2001" s="158">
        <f t="shared" si="2271"/>
        <v>1.1999999999999999E-3</v>
      </c>
      <c r="DM2001" s="159">
        <f t="shared" si="2283"/>
        <v>0.29879999999999995</v>
      </c>
      <c r="DN2001" s="158">
        <f t="shared" si="2272"/>
        <v>1.46E-2</v>
      </c>
      <c r="DO2001" s="159">
        <f t="shared" si="2284"/>
        <v>3.6354000000000002</v>
      </c>
      <c r="DP2001" s="158">
        <f t="shared" si="2273"/>
        <v>-1.2999999999999999E-2</v>
      </c>
      <c r="DQ2001" s="159">
        <f t="shared" si="2285"/>
        <v>-3.2369999999999997</v>
      </c>
      <c r="DR2001" s="158">
        <f t="shared" si="2274"/>
        <v>-6.7000000000000002E-3</v>
      </c>
      <c r="DS2001" s="159">
        <f t="shared" si="2286"/>
        <v>-1.6683000000000001</v>
      </c>
      <c r="DT2001" s="158">
        <f t="shared" si="2275"/>
        <v>-1.2999999999999999E-2</v>
      </c>
      <c r="DU2001" s="159">
        <f t="shared" si="2287"/>
        <v>-3.2369999999999997</v>
      </c>
      <c r="DV2001" s="158">
        <f t="shared" si="2276"/>
        <v>-6.7000000000000002E-3</v>
      </c>
      <c r="DW2001" s="160">
        <f t="shared" si="2288"/>
        <v>-1.6683000000000001</v>
      </c>
    </row>
    <row r="2002" spans="1:127" ht="24.95" customHeight="1" x14ac:dyDescent="0.2">
      <c r="A2002" s="272">
        <v>1993</v>
      </c>
      <c r="B2002" s="336"/>
      <c r="C2002" s="332"/>
      <c r="D2002" s="333"/>
      <c r="E2002" s="334"/>
      <c r="F2002" s="335"/>
      <c r="G2002" s="334"/>
      <c r="H2002" s="371"/>
      <c r="I2002" s="334"/>
      <c r="J2002" s="334"/>
      <c r="K2002" s="334"/>
      <c r="L2002" s="334"/>
      <c r="M2002" s="334"/>
      <c r="N2002" s="334"/>
      <c r="O2002" s="337"/>
      <c r="P2002" s="337"/>
      <c r="Q2002" s="338" t="str">
        <f t="shared" si="2239"/>
        <v xml:space="preserve"> </v>
      </c>
      <c r="R2002" s="339" t="str">
        <f t="shared" si="2240"/>
        <v/>
      </c>
      <c r="S2002" s="340" t="str">
        <f t="shared" si="2222"/>
        <v/>
      </c>
      <c r="T2002" s="341" t="str">
        <f t="shared" si="2241"/>
        <v/>
      </c>
      <c r="U2002" s="341" t="str">
        <f t="shared" si="2242"/>
        <v/>
      </c>
      <c r="V2002" s="341" t="str">
        <f t="shared" si="2243"/>
        <v/>
      </c>
      <c r="W2002" s="341" t="str">
        <f t="shared" si="2244"/>
        <v/>
      </c>
      <c r="X2002" s="340" t="str">
        <f t="shared" si="2223"/>
        <v/>
      </c>
      <c r="Y2002" s="342" t="str">
        <f t="shared" si="2224"/>
        <v/>
      </c>
      <c r="Z2002" s="343" t="str">
        <f t="shared" si="2225"/>
        <v/>
      </c>
      <c r="AA2002" s="344" t="str">
        <f t="shared" si="2226"/>
        <v/>
      </c>
      <c r="AB2002" s="345" t="str">
        <f t="shared" si="2245"/>
        <v/>
      </c>
      <c r="AC2002" s="346" t="str">
        <f t="shared" si="2246"/>
        <v/>
      </c>
      <c r="AD2002" s="346" t="str">
        <f t="shared" si="2247"/>
        <v/>
      </c>
      <c r="AE2002" s="344" t="str">
        <f t="shared" si="2227"/>
        <v/>
      </c>
      <c r="AF2002" s="346" t="str">
        <f t="shared" si="2248"/>
        <v/>
      </c>
      <c r="AG2002" s="344" t="str">
        <f t="shared" si="2228"/>
        <v/>
      </c>
      <c r="AH2002" s="344" t="str">
        <f t="shared" si="2229"/>
        <v/>
      </c>
      <c r="AI2002" s="344" t="str">
        <f t="shared" si="2230"/>
        <v/>
      </c>
      <c r="AJ2002" s="346" t="str">
        <f t="shared" si="2231"/>
        <v/>
      </c>
      <c r="AK2002" s="346" t="str">
        <f t="shared" si="2232"/>
        <v/>
      </c>
      <c r="AL2002" s="347" t="str">
        <f t="shared" si="2233"/>
        <v/>
      </c>
      <c r="AM2002" s="141"/>
      <c r="AN2002" s="141"/>
      <c r="AO2002" s="142"/>
      <c r="AP2002" s="58">
        <f t="shared" si="2249"/>
        <v>0</v>
      </c>
      <c r="AQ2002" s="318">
        <f>SUM(AP$10:AP2002)</f>
        <v>0</v>
      </c>
      <c r="AR2002" s="143">
        <f t="shared" si="2236"/>
        <v>0.1</v>
      </c>
      <c r="AS2002" s="144" t="str">
        <f t="shared" si="2250"/>
        <v/>
      </c>
      <c r="AT2002" s="144" t="str">
        <f t="shared" si="2277"/>
        <v/>
      </c>
      <c r="AU2002" s="145"/>
      <c r="AV2002" s="58">
        <f t="shared" si="2237"/>
        <v>0</v>
      </c>
      <c r="AW2002" s="318">
        <f>SUM(AV$10:AV2002)</f>
        <v>0</v>
      </c>
      <c r="AX2002" s="319">
        <f t="shared" si="2238"/>
        <v>0.1</v>
      </c>
      <c r="AY2002" s="144" t="str">
        <f t="shared" si="2291"/>
        <v/>
      </c>
      <c r="AZ2002" s="144" t="str">
        <f t="shared" si="2292"/>
        <v/>
      </c>
      <c r="BA2002" s="144"/>
      <c r="BB2002" s="146" t="str">
        <f t="shared" si="2251"/>
        <v/>
      </c>
      <c r="BC2002" s="66" t="str">
        <f t="shared" si="2290"/>
        <v/>
      </c>
      <c r="BD2002" s="195" t="str">
        <f t="shared" si="2252"/>
        <v/>
      </c>
      <c r="BG2002" s="286" t="str">
        <f t="shared" si="2253"/>
        <v/>
      </c>
      <c r="BY2002" s="211" t="str">
        <f t="shared" si="2254"/>
        <v/>
      </c>
      <c r="BZ2002" s="150" t="str">
        <f t="shared" si="2255"/>
        <v/>
      </c>
      <c r="CB2002" s="54" t="str">
        <f t="shared" si="2289"/>
        <v/>
      </c>
      <c r="CD2002" s="54" t="str">
        <f t="shared" si="2256"/>
        <v/>
      </c>
      <c r="CF2002" s="54" t="str">
        <f t="shared" si="2257"/>
        <v/>
      </c>
      <c r="CH2002" s="150" t="str">
        <f t="shared" si="2258"/>
        <v/>
      </c>
      <c r="CI2002" s="290"/>
      <c r="CJ2002" s="150" t="str">
        <f t="shared" si="2259"/>
        <v/>
      </c>
      <c r="CK2002" s="290"/>
      <c r="CL2002" s="54" t="str">
        <f t="shared" si="2278"/>
        <v/>
      </c>
      <c r="CM2002" s="290"/>
      <c r="CN2002" s="150" t="str">
        <f t="shared" si="2260"/>
        <v/>
      </c>
      <c r="CO2002" s="290"/>
      <c r="CP2002" s="150" t="str">
        <f t="shared" si="2261"/>
        <v/>
      </c>
      <c r="CQ2002" s="290"/>
      <c r="CR2002" s="150" t="str">
        <f t="shared" si="2262"/>
        <v/>
      </c>
      <c r="CS2002" s="290"/>
      <c r="CT2002" s="150" t="str">
        <f t="shared" si="2263"/>
        <v/>
      </c>
      <c r="CU2002" s="150"/>
      <c r="CV2002" s="150" t="str">
        <f t="shared" si="2264"/>
        <v/>
      </c>
      <c r="CW2002" s="94"/>
      <c r="CX2002" s="151" t="str">
        <f t="shared" si="2234"/>
        <v/>
      </c>
      <c r="CY2002" s="151" t="str">
        <f t="shared" si="2235"/>
        <v/>
      </c>
      <c r="CZ2002" s="152"/>
      <c r="DA2002" s="373" t="str">
        <f t="shared" si="2279"/>
        <v/>
      </c>
      <c r="DC2002" s="153">
        <f t="shared" si="2265"/>
        <v>0</v>
      </c>
      <c r="DD2002" s="153">
        <f t="shared" si="2266"/>
        <v>0</v>
      </c>
      <c r="DE2002" s="153">
        <f t="shared" si="2267"/>
        <v>0</v>
      </c>
      <c r="DF2002" s="158">
        <f t="shared" si="2268"/>
        <v>-4.7000000000000002E-3</v>
      </c>
      <c r="DG2002" s="159">
        <f t="shared" si="2280"/>
        <v>-1.1703000000000001</v>
      </c>
      <c r="DH2002" s="158">
        <f t="shared" si="2269"/>
        <v>3.1999999999999997E-3</v>
      </c>
      <c r="DI2002" s="159">
        <f t="shared" si="2281"/>
        <v>0.79679999999999995</v>
      </c>
      <c r="DJ2002" s="158">
        <f t="shared" si="2270"/>
        <v>-2.7000000000000001E-3</v>
      </c>
      <c r="DK2002" s="159">
        <f t="shared" si="2282"/>
        <v>-0.67230000000000001</v>
      </c>
      <c r="DL2002" s="158">
        <f t="shared" si="2271"/>
        <v>1.1999999999999999E-3</v>
      </c>
      <c r="DM2002" s="159">
        <f t="shared" si="2283"/>
        <v>0.29879999999999995</v>
      </c>
      <c r="DN2002" s="158">
        <f t="shared" si="2272"/>
        <v>1.46E-2</v>
      </c>
      <c r="DO2002" s="159">
        <f t="shared" si="2284"/>
        <v>3.6354000000000002</v>
      </c>
      <c r="DP2002" s="158">
        <f t="shared" si="2273"/>
        <v>-1.2999999999999999E-2</v>
      </c>
      <c r="DQ2002" s="159">
        <f t="shared" si="2285"/>
        <v>-3.2369999999999997</v>
      </c>
      <c r="DR2002" s="158">
        <f t="shared" si="2274"/>
        <v>-6.7000000000000002E-3</v>
      </c>
      <c r="DS2002" s="159">
        <f t="shared" si="2286"/>
        <v>-1.6683000000000001</v>
      </c>
      <c r="DT2002" s="158">
        <f t="shared" si="2275"/>
        <v>-1.2999999999999999E-2</v>
      </c>
      <c r="DU2002" s="159">
        <f t="shared" si="2287"/>
        <v>-3.2369999999999997</v>
      </c>
      <c r="DV2002" s="158">
        <f t="shared" si="2276"/>
        <v>-6.7000000000000002E-3</v>
      </c>
      <c r="DW2002" s="160">
        <f t="shared" si="2288"/>
        <v>-1.6683000000000001</v>
      </c>
    </row>
    <row r="2003" spans="1:127" ht="24.95" customHeight="1" x14ac:dyDescent="0.2">
      <c r="A2003" s="272">
        <v>1994</v>
      </c>
      <c r="B2003" s="336"/>
      <c r="C2003" s="332"/>
      <c r="D2003" s="333"/>
      <c r="E2003" s="334"/>
      <c r="F2003" s="335"/>
      <c r="G2003" s="334"/>
      <c r="H2003" s="371"/>
      <c r="I2003" s="334"/>
      <c r="J2003" s="334"/>
      <c r="K2003" s="334"/>
      <c r="L2003" s="334"/>
      <c r="M2003" s="334"/>
      <c r="N2003" s="334"/>
      <c r="O2003" s="337"/>
      <c r="P2003" s="337"/>
      <c r="Q2003" s="338" t="str">
        <f t="shared" si="2239"/>
        <v xml:space="preserve"> </v>
      </c>
      <c r="R2003" s="339" t="str">
        <f t="shared" si="2240"/>
        <v/>
      </c>
      <c r="S2003" s="340" t="str">
        <f t="shared" si="2222"/>
        <v/>
      </c>
      <c r="T2003" s="341" t="str">
        <f t="shared" si="2241"/>
        <v/>
      </c>
      <c r="U2003" s="341" t="str">
        <f t="shared" si="2242"/>
        <v/>
      </c>
      <c r="V2003" s="341" t="str">
        <f t="shared" si="2243"/>
        <v/>
      </c>
      <c r="W2003" s="341" t="str">
        <f t="shared" si="2244"/>
        <v/>
      </c>
      <c r="X2003" s="340" t="str">
        <f t="shared" si="2223"/>
        <v/>
      </c>
      <c r="Y2003" s="342" t="str">
        <f t="shared" si="2224"/>
        <v/>
      </c>
      <c r="Z2003" s="343" t="str">
        <f t="shared" si="2225"/>
        <v/>
      </c>
      <c r="AA2003" s="344" t="str">
        <f t="shared" si="2226"/>
        <v/>
      </c>
      <c r="AB2003" s="345" t="str">
        <f t="shared" si="2245"/>
        <v/>
      </c>
      <c r="AC2003" s="346" t="str">
        <f t="shared" si="2246"/>
        <v/>
      </c>
      <c r="AD2003" s="346" t="str">
        <f t="shared" si="2247"/>
        <v/>
      </c>
      <c r="AE2003" s="344" t="str">
        <f t="shared" si="2227"/>
        <v/>
      </c>
      <c r="AF2003" s="346" t="str">
        <f t="shared" si="2248"/>
        <v/>
      </c>
      <c r="AG2003" s="344" t="str">
        <f t="shared" si="2228"/>
        <v/>
      </c>
      <c r="AH2003" s="344" t="str">
        <f t="shared" si="2229"/>
        <v/>
      </c>
      <c r="AI2003" s="344" t="str">
        <f t="shared" si="2230"/>
        <v/>
      </c>
      <c r="AJ2003" s="346" t="str">
        <f t="shared" si="2231"/>
        <v/>
      </c>
      <c r="AK2003" s="346" t="str">
        <f t="shared" si="2232"/>
        <v/>
      </c>
      <c r="AL2003" s="347" t="str">
        <f t="shared" si="2233"/>
        <v/>
      </c>
      <c r="AM2003" s="141"/>
      <c r="AN2003" s="141"/>
      <c r="AO2003" s="142"/>
      <c r="AP2003" s="58">
        <f t="shared" si="2249"/>
        <v>0</v>
      </c>
      <c r="AQ2003" s="318">
        <f>SUM(AP$10:AP2003)</f>
        <v>0</v>
      </c>
      <c r="AR2003" s="143">
        <f t="shared" si="2236"/>
        <v>0.1</v>
      </c>
      <c r="AS2003" s="144" t="str">
        <f t="shared" si="2250"/>
        <v/>
      </c>
      <c r="AT2003" s="144" t="str">
        <f t="shared" si="2277"/>
        <v/>
      </c>
      <c r="AU2003" s="145"/>
      <c r="AV2003" s="58">
        <f t="shared" si="2237"/>
        <v>0</v>
      </c>
      <c r="AW2003" s="318">
        <f>SUM(AV$10:AV2003)</f>
        <v>0</v>
      </c>
      <c r="AX2003" s="319">
        <f t="shared" si="2238"/>
        <v>0.1</v>
      </c>
      <c r="AY2003" s="144" t="str">
        <f t="shared" si="2291"/>
        <v/>
      </c>
      <c r="AZ2003" s="144" t="str">
        <f t="shared" si="2292"/>
        <v/>
      </c>
      <c r="BA2003" s="144"/>
      <c r="BB2003" s="146" t="str">
        <f t="shared" si="2251"/>
        <v/>
      </c>
      <c r="BC2003" s="66" t="str">
        <f t="shared" si="2290"/>
        <v/>
      </c>
      <c r="BD2003" s="195" t="str">
        <f t="shared" si="2252"/>
        <v/>
      </c>
      <c r="BG2003" s="286" t="str">
        <f t="shared" si="2253"/>
        <v/>
      </c>
      <c r="BY2003" s="211" t="str">
        <f t="shared" si="2254"/>
        <v/>
      </c>
      <c r="BZ2003" s="150" t="str">
        <f t="shared" si="2255"/>
        <v/>
      </c>
      <c r="CB2003" s="54" t="str">
        <f t="shared" si="2289"/>
        <v/>
      </c>
      <c r="CD2003" s="54" t="str">
        <f t="shared" si="2256"/>
        <v/>
      </c>
      <c r="CF2003" s="54" t="str">
        <f t="shared" si="2257"/>
        <v/>
      </c>
      <c r="CH2003" s="150" t="str">
        <f t="shared" si="2258"/>
        <v/>
      </c>
      <c r="CI2003" s="290"/>
      <c r="CJ2003" s="150" t="str">
        <f t="shared" si="2259"/>
        <v/>
      </c>
      <c r="CK2003" s="290"/>
      <c r="CL2003" s="54" t="str">
        <f t="shared" si="2278"/>
        <v/>
      </c>
      <c r="CM2003" s="290"/>
      <c r="CN2003" s="150" t="str">
        <f t="shared" si="2260"/>
        <v/>
      </c>
      <c r="CO2003" s="290"/>
      <c r="CP2003" s="150" t="str">
        <f t="shared" si="2261"/>
        <v/>
      </c>
      <c r="CQ2003" s="290"/>
      <c r="CR2003" s="150" t="str">
        <f t="shared" si="2262"/>
        <v/>
      </c>
      <c r="CS2003" s="290"/>
      <c r="CT2003" s="150" t="str">
        <f t="shared" si="2263"/>
        <v/>
      </c>
      <c r="CU2003" s="150"/>
      <c r="CV2003" s="150" t="str">
        <f t="shared" si="2264"/>
        <v/>
      </c>
      <c r="CW2003" s="94"/>
      <c r="CX2003" s="151" t="str">
        <f t="shared" si="2234"/>
        <v/>
      </c>
      <c r="CY2003" s="151" t="str">
        <f t="shared" si="2235"/>
        <v/>
      </c>
      <c r="CZ2003" s="152"/>
      <c r="DA2003" s="373" t="str">
        <f t="shared" si="2279"/>
        <v/>
      </c>
      <c r="DC2003" s="153">
        <f t="shared" si="2265"/>
        <v>0</v>
      </c>
      <c r="DD2003" s="153">
        <f t="shared" si="2266"/>
        <v>0</v>
      </c>
      <c r="DE2003" s="153">
        <f t="shared" si="2267"/>
        <v>0</v>
      </c>
      <c r="DF2003" s="158">
        <f t="shared" si="2268"/>
        <v>-4.7000000000000002E-3</v>
      </c>
      <c r="DG2003" s="159">
        <f t="shared" si="2280"/>
        <v>-1.1703000000000001</v>
      </c>
      <c r="DH2003" s="158">
        <f t="shared" si="2269"/>
        <v>3.1999999999999997E-3</v>
      </c>
      <c r="DI2003" s="159">
        <f t="shared" si="2281"/>
        <v>0.79679999999999995</v>
      </c>
      <c r="DJ2003" s="158">
        <f t="shared" si="2270"/>
        <v>-2.7000000000000001E-3</v>
      </c>
      <c r="DK2003" s="159">
        <f t="shared" si="2282"/>
        <v>-0.67230000000000001</v>
      </c>
      <c r="DL2003" s="158">
        <f t="shared" si="2271"/>
        <v>1.1999999999999999E-3</v>
      </c>
      <c r="DM2003" s="159">
        <f t="shared" si="2283"/>
        <v>0.29879999999999995</v>
      </c>
      <c r="DN2003" s="158">
        <f t="shared" si="2272"/>
        <v>1.46E-2</v>
      </c>
      <c r="DO2003" s="159">
        <f t="shared" si="2284"/>
        <v>3.6354000000000002</v>
      </c>
      <c r="DP2003" s="158">
        <f t="shared" si="2273"/>
        <v>-1.2999999999999999E-2</v>
      </c>
      <c r="DQ2003" s="159">
        <f t="shared" si="2285"/>
        <v>-3.2369999999999997</v>
      </c>
      <c r="DR2003" s="158">
        <f t="shared" si="2274"/>
        <v>-6.7000000000000002E-3</v>
      </c>
      <c r="DS2003" s="159">
        <f t="shared" si="2286"/>
        <v>-1.6683000000000001</v>
      </c>
      <c r="DT2003" s="158">
        <f t="shared" si="2275"/>
        <v>-1.2999999999999999E-2</v>
      </c>
      <c r="DU2003" s="159">
        <f t="shared" si="2287"/>
        <v>-3.2369999999999997</v>
      </c>
      <c r="DV2003" s="158">
        <f t="shared" si="2276"/>
        <v>-6.7000000000000002E-3</v>
      </c>
      <c r="DW2003" s="160">
        <f t="shared" si="2288"/>
        <v>-1.6683000000000001</v>
      </c>
    </row>
    <row r="2004" spans="1:127" ht="24.95" customHeight="1" x14ac:dyDescent="0.2">
      <c r="A2004" s="272">
        <v>1995</v>
      </c>
      <c r="B2004" s="336"/>
      <c r="C2004" s="332"/>
      <c r="D2004" s="333"/>
      <c r="E2004" s="334"/>
      <c r="F2004" s="335"/>
      <c r="G2004" s="334"/>
      <c r="H2004" s="371"/>
      <c r="I2004" s="334"/>
      <c r="J2004" s="334"/>
      <c r="K2004" s="334"/>
      <c r="L2004" s="334"/>
      <c r="M2004" s="334"/>
      <c r="N2004" s="334"/>
      <c r="O2004" s="337"/>
      <c r="P2004" s="337"/>
      <c r="Q2004" s="338" t="str">
        <f t="shared" si="2239"/>
        <v xml:space="preserve"> </v>
      </c>
      <c r="R2004" s="339" t="str">
        <f t="shared" si="2240"/>
        <v/>
      </c>
      <c r="S2004" s="340" t="str">
        <f t="shared" si="2222"/>
        <v/>
      </c>
      <c r="T2004" s="341" t="str">
        <f t="shared" si="2241"/>
        <v/>
      </c>
      <c r="U2004" s="341" t="str">
        <f t="shared" si="2242"/>
        <v/>
      </c>
      <c r="V2004" s="341" t="str">
        <f t="shared" si="2243"/>
        <v/>
      </c>
      <c r="W2004" s="341" t="str">
        <f t="shared" si="2244"/>
        <v/>
      </c>
      <c r="X2004" s="340" t="str">
        <f t="shared" si="2223"/>
        <v/>
      </c>
      <c r="Y2004" s="342" t="str">
        <f t="shared" si="2224"/>
        <v/>
      </c>
      <c r="Z2004" s="343" t="str">
        <f t="shared" si="2225"/>
        <v/>
      </c>
      <c r="AA2004" s="344" t="str">
        <f t="shared" si="2226"/>
        <v/>
      </c>
      <c r="AB2004" s="345" t="str">
        <f t="shared" si="2245"/>
        <v/>
      </c>
      <c r="AC2004" s="346" t="str">
        <f t="shared" si="2246"/>
        <v/>
      </c>
      <c r="AD2004" s="346" t="str">
        <f t="shared" si="2247"/>
        <v/>
      </c>
      <c r="AE2004" s="344" t="str">
        <f t="shared" si="2227"/>
        <v/>
      </c>
      <c r="AF2004" s="346" t="str">
        <f t="shared" si="2248"/>
        <v/>
      </c>
      <c r="AG2004" s="344" t="str">
        <f t="shared" si="2228"/>
        <v/>
      </c>
      <c r="AH2004" s="344" t="str">
        <f t="shared" si="2229"/>
        <v/>
      </c>
      <c r="AI2004" s="344" t="str">
        <f t="shared" si="2230"/>
        <v/>
      </c>
      <c r="AJ2004" s="346" t="str">
        <f t="shared" si="2231"/>
        <v/>
      </c>
      <c r="AK2004" s="346" t="str">
        <f t="shared" si="2232"/>
        <v/>
      </c>
      <c r="AL2004" s="347" t="str">
        <f t="shared" si="2233"/>
        <v/>
      </c>
      <c r="AM2004" s="141"/>
      <c r="AN2004" s="141"/>
      <c r="AO2004" s="142"/>
      <c r="AP2004" s="58">
        <f t="shared" si="2249"/>
        <v>0</v>
      </c>
      <c r="AQ2004" s="318">
        <f>SUM(AP$10:AP2004)</f>
        <v>0</v>
      </c>
      <c r="AR2004" s="143">
        <f t="shared" si="2236"/>
        <v>0.1</v>
      </c>
      <c r="AS2004" s="144" t="str">
        <f t="shared" si="2250"/>
        <v/>
      </c>
      <c r="AT2004" s="144" t="str">
        <f t="shared" si="2277"/>
        <v/>
      </c>
      <c r="AU2004" s="145"/>
      <c r="AV2004" s="58">
        <f t="shared" si="2237"/>
        <v>0</v>
      </c>
      <c r="AW2004" s="318">
        <f>SUM(AV$10:AV2004)</f>
        <v>0</v>
      </c>
      <c r="AX2004" s="319">
        <f t="shared" si="2238"/>
        <v>0.1</v>
      </c>
      <c r="AY2004" s="144" t="str">
        <f t="shared" si="2291"/>
        <v/>
      </c>
      <c r="AZ2004" s="144" t="str">
        <f t="shared" si="2292"/>
        <v/>
      </c>
      <c r="BA2004" s="144"/>
      <c r="BB2004" s="146" t="str">
        <f t="shared" si="2251"/>
        <v/>
      </c>
      <c r="BC2004" s="66" t="str">
        <f t="shared" si="2290"/>
        <v/>
      </c>
      <c r="BD2004" s="195" t="str">
        <f t="shared" si="2252"/>
        <v/>
      </c>
      <c r="BG2004" s="286" t="str">
        <f t="shared" si="2253"/>
        <v/>
      </c>
      <c r="BY2004" s="211" t="str">
        <f t="shared" si="2254"/>
        <v/>
      </c>
      <c r="BZ2004" s="150" t="str">
        <f t="shared" si="2255"/>
        <v/>
      </c>
      <c r="CB2004" s="54" t="str">
        <f t="shared" si="2289"/>
        <v/>
      </c>
      <c r="CD2004" s="54" t="str">
        <f t="shared" si="2256"/>
        <v/>
      </c>
      <c r="CF2004" s="54" t="str">
        <f t="shared" si="2257"/>
        <v/>
      </c>
      <c r="CH2004" s="150" t="str">
        <f t="shared" si="2258"/>
        <v/>
      </c>
      <c r="CI2004" s="290"/>
      <c r="CJ2004" s="150" t="str">
        <f t="shared" si="2259"/>
        <v/>
      </c>
      <c r="CK2004" s="290"/>
      <c r="CL2004" s="54" t="str">
        <f t="shared" si="2278"/>
        <v/>
      </c>
      <c r="CM2004" s="290"/>
      <c r="CN2004" s="150" t="str">
        <f t="shared" si="2260"/>
        <v/>
      </c>
      <c r="CO2004" s="290"/>
      <c r="CP2004" s="150" t="str">
        <f t="shared" si="2261"/>
        <v/>
      </c>
      <c r="CQ2004" s="290"/>
      <c r="CR2004" s="150" t="str">
        <f t="shared" si="2262"/>
        <v/>
      </c>
      <c r="CS2004" s="290"/>
      <c r="CT2004" s="150" t="str">
        <f t="shared" si="2263"/>
        <v/>
      </c>
      <c r="CU2004" s="150"/>
      <c r="CV2004" s="150" t="str">
        <f t="shared" si="2264"/>
        <v/>
      </c>
      <c r="CW2004" s="94"/>
      <c r="CX2004" s="151" t="str">
        <f t="shared" si="2234"/>
        <v/>
      </c>
      <c r="CY2004" s="151" t="str">
        <f t="shared" si="2235"/>
        <v/>
      </c>
      <c r="CZ2004" s="152"/>
      <c r="DA2004" s="373" t="str">
        <f t="shared" si="2279"/>
        <v/>
      </c>
      <c r="DC2004" s="153">
        <f t="shared" si="2265"/>
        <v>0</v>
      </c>
      <c r="DD2004" s="153">
        <f t="shared" si="2266"/>
        <v>0</v>
      </c>
      <c r="DE2004" s="153">
        <f t="shared" si="2267"/>
        <v>0</v>
      </c>
      <c r="DF2004" s="158">
        <f t="shared" si="2268"/>
        <v>-4.7000000000000002E-3</v>
      </c>
      <c r="DG2004" s="159">
        <f t="shared" si="2280"/>
        <v>-1.1703000000000001</v>
      </c>
      <c r="DH2004" s="158">
        <f t="shared" si="2269"/>
        <v>3.1999999999999997E-3</v>
      </c>
      <c r="DI2004" s="159">
        <f t="shared" si="2281"/>
        <v>0.79679999999999995</v>
      </c>
      <c r="DJ2004" s="158">
        <f t="shared" si="2270"/>
        <v>-2.7000000000000001E-3</v>
      </c>
      <c r="DK2004" s="159">
        <f t="shared" si="2282"/>
        <v>-0.67230000000000001</v>
      </c>
      <c r="DL2004" s="158">
        <f t="shared" si="2271"/>
        <v>1.1999999999999999E-3</v>
      </c>
      <c r="DM2004" s="159">
        <f t="shared" si="2283"/>
        <v>0.29879999999999995</v>
      </c>
      <c r="DN2004" s="158">
        <f t="shared" si="2272"/>
        <v>1.46E-2</v>
      </c>
      <c r="DO2004" s="159">
        <f t="shared" si="2284"/>
        <v>3.6354000000000002</v>
      </c>
      <c r="DP2004" s="158">
        <f t="shared" si="2273"/>
        <v>-1.2999999999999999E-2</v>
      </c>
      <c r="DQ2004" s="159">
        <f t="shared" si="2285"/>
        <v>-3.2369999999999997</v>
      </c>
      <c r="DR2004" s="158">
        <f t="shared" si="2274"/>
        <v>-6.7000000000000002E-3</v>
      </c>
      <c r="DS2004" s="159">
        <f t="shared" si="2286"/>
        <v>-1.6683000000000001</v>
      </c>
      <c r="DT2004" s="158">
        <f t="shared" si="2275"/>
        <v>-1.2999999999999999E-2</v>
      </c>
      <c r="DU2004" s="159">
        <f t="shared" si="2287"/>
        <v>-3.2369999999999997</v>
      </c>
      <c r="DV2004" s="158">
        <f t="shared" si="2276"/>
        <v>-6.7000000000000002E-3</v>
      </c>
      <c r="DW2004" s="160">
        <f t="shared" si="2288"/>
        <v>-1.6683000000000001</v>
      </c>
    </row>
    <row r="2005" spans="1:127" ht="24.95" customHeight="1" x14ac:dyDescent="0.2">
      <c r="A2005" s="272">
        <v>1996</v>
      </c>
      <c r="B2005" s="336"/>
      <c r="C2005" s="332"/>
      <c r="D2005" s="333"/>
      <c r="E2005" s="334"/>
      <c r="F2005" s="335"/>
      <c r="G2005" s="334"/>
      <c r="H2005" s="371"/>
      <c r="I2005" s="334"/>
      <c r="J2005" s="334"/>
      <c r="K2005" s="334"/>
      <c r="L2005" s="334"/>
      <c r="M2005" s="334"/>
      <c r="N2005" s="334"/>
      <c r="O2005" s="337"/>
      <c r="P2005" s="337"/>
      <c r="Q2005" s="338" t="str">
        <f t="shared" si="2239"/>
        <v xml:space="preserve"> </v>
      </c>
      <c r="R2005" s="339" t="str">
        <f t="shared" si="2240"/>
        <v/>
      </c>
      <c r="S2005" s="340" t="str">
        <f t="shared" ref="S2005:S2021" si="2293">IF(RIGHT(E2005,7)="AVT3000","No",IF(RIGHT(E2005,7)="AVC5000","Yes",""))</f>
        <v/>
      </c>
      <c r="T2005" s="341" t="str">
        <f t="shared" si="2241"/>
        <v/>
      </c>
      <c r="U2005" s="341" t="str">
        <f t="shared" si="2242"/>
        <v/>
      </c>
      <c r="V2005" s="341" t="str">
        <f t="shared" si="2243"/>
        <v/>
      </c>
      <c r="W2005" s="341" t="str">
        <f t="shared" si="2244"/>
        <v/>
      </c>
      <c r="X2005" s="340" t="str">
        <f t="shared" ref="X2005:X2021" si="2294">IF(RIGHT(E2005,7)="AVT3000","No",IF(RIGHT(E2005,7)="AVC5000","Yes",""))</f>
        <v/>
      </c>
      <c r="Y2005" s="342" t="str">
        <f t="shared" ref="Y2005:Y2021" si="2295">IF(LEFT(E2005,1)="H","H-","")</f>
        <v/>
      </c>
      <c r="Z2005" s="343" t="str">
        <f t="shared" ref="Z2005:Z2021" si="2296">IF(RIGHT(E2005,7)="AVT3000","AVT3",IF(RIGHT(E2005,7)="AVC5000","AVC5",""))</f>
        <v/>
      </c>
      <c r="AA2005" s="344" t="str">
        <f t="shared" ref="AA2005:AA2021" si="2297">IF(RIGHT(E2005,6)="AV3000","AV3",IF(RIGHT(E2005,7)="AVC5000","AVC5",""))</f>
        <v/>
      </c>
      <c r="AB2005" s="345" t="str">
        <f t="shared" si="2245"/>
        <v/>
      </c>
      <c r="AC2005" s="346" t="str">
        <f t="shared" si="2246"/>
        <v/>
      </c>
      <c r="AD2005" s="346" t="str">
        <f t="shared" si="2247"/>
        <v/>
      </c>
      <c r="AE2005" s="344" t="str">
        <f t="shared" ref="AE2005:AE2021" si="2298">IF(AF2005="","","-")</f>
        <v/>
      </c>
      <c r="AF2005" s="346" t="str">
        <f t="shared" si="2248"/>
        <v/>
      </c>
      <c r="AG2005" s="344" t="str">
        <f t="shared" ref="AG2005:AG2021" si="2299">IF(G2005="","","-")</f>
        <v/>
      </c>
      <c r="AH2005" s="344" t="str">
        <f t="shared" ref="AH2005:AH2021" si="2300">IF(I2005="AccuNet","A","")</f>
        <v/>
      </c>
      <c r="AI2005" s="344" t="str">
        <f t="shared" ref="AI2005:AI2021" si="2301">IF(J2005="BACnet","B","")</f>
        <v/>
      </c>
      <c r="AJ2005" s="346" t="str">
        <f t="shared" ref="AJ2005:AJ2021" si="2302">IF(K2005="Flanged","F","")</f>
        <v/>
      </c>
      <c r="AK2005" s="346" t="str">
        <f t="shared" ref="AK2005:AK2021" si="2303">IF(L2005="Insulation","I","")</f>
        <v/>
      </c>
      <c r="AL2005" s="347" t="str">
        <f t="shared" ref="AL2005:AL2021" si="2304">IF(M2005="Tight Shutoff","S","")</f>
        <v/>
      </c>
      <c r="AM2005" s="141"/>
      <c r="AN2005" s="141"/>
      <c r="AO2005" s="142"/>
      <c r="AP2005" s="58">
        <f t="shared" si="2249"/>
        <v>0</v>
      </c>
      <c r="AQ2005" s="318">
        <f>SUM(AP$10:AP2005)</f>
        <v>0</v>
      </c>
      <c r="AR2005" s="143">
        <f t="shared" si="2236"/>
        <v>0.1</v>
      </c>
      <c r="AS2005" s="144" t="str">
        <f t="shared" si="2250"/>
        <v/>
      </c>
      <c r="AT2005" s="144" t="str">
        <f t="shared" si="2277"/>
        <v/>
      </c>
      <c r="AU2005" s="145"/>
      <c r="AV2005" s="58">
        <f t="shared" si="2237"/>
        <v>0</v>
      </c>
      <c r="AW2005" s="318">
        <f>SUM(AV$10:AV2005)</f>
        <v>0</v>
      </c>
      <c r="AX2005" s="319">
        <f t="shared" si="2238"/>
        <v>0.1</v>
      </c>
      <c r="AY2005" s="144" t="str">
        <f t="shared" si="2291"/>
        <v/>
      </c>
      <c r="AZ2005" s="144" t="str">
        <f t="shared" si="2292"/>
        <v/>
      </c>
      <c r="BA2005" s="144"/>
      <c r="BB2005" s="146" t="str">
        <f t="shared" si="2251"/>
        <v/>
      </c>
      <c r="BC2005" s="66" t="str">
        <f t="shared" si="2290"/>
        <v/>
      </c>
      <c r="BD2005" s="195" t="str">
        <f t="shared" si="2252"/>
        <v/>
      </c>
      <c r="BG2005" s="286" t="str">
        <f t="shared" si="2253"/>
        <v/>
      </c>
      <c r="BY2005" s="211" t="str">
        <f t="shared" si="2254"/>
        <v/>
      </c>
      <c r="BZ2005" s="150" t="str">
        <f t="shared" si="2255"/>
        <v/>
      </c>
      <c r="CB2005" s="54" t="str">
        <f t="shared" si="2289"/>
        <v/>
      </c>
      <c r="CD2005" s="54" t="str">
        <f t="shared" si="2256"/>
        <v/>
      </c>
      <c r="CF2005" s="54" t="str">
        <f t="shared" si="2257"/>
        <v/>
      </c>
      <c r="CH2005" s="150" t="str">
        <f t="shared" si="2258"/>
        <v/>
      </c>
      <c r="CI2005" s="290"/>
      <c r="CJ2005" s="150" t="str">
        <f t="shared" si="2259"/>
        <v/>
      </c>
      <c r="CK2005" s="290"/>
      <c r="CL2005" s="54" t="str">
        <f t="shared" si="2278"/>
        <v/>
      </c>
      <c r="CM2005" s="290"/>
      <c r="CN2005" s="150" t="str">
        <f t="shared" si="2260"/>
        <v/>
      </c>
      <c r="CO2005" s="290"/>
      <c r="CP2005" s="150" t="str">
        <f t="shared" si="2261"/>
        <v/>
      </c>
      <c r="CQ2005" s="290"/>
      <c r="CR2005" s="150" t="str">
        <f t="shared" si="2262"/>
        <v/>
      </c>
      <c r="CS2005" s="290"/>
      <c r="CT2005" s="150" t="str">
        <f t="shared" si="2263"/>
        <v/>
      </c>
      <c r="CU2005" s="150"/>
      <c r="CV2005" s="150" t="str">
        <f t="shared" si="2264"/>
        <v/>
      </c>
      <c r="CW2005" s="94"/>
      <c r="CX2005" s="151" t="str">
        <f t="shared" si="2234"/>
        <v/>
      </c>
      <c r="CY2005" s="151" t="str">
        <f t="shared" si="2235"/>
        <v/>
      </c>
      <c r="CZ2005" s="152"/>
      <c r="DA2005" s="373" t="str">
        <f t="shared" si="2279"/>
        <v/>
      </c>
      <c r="DC2005" s="153">
        <f t="shared" si="2265"/>
        <v>0</v>
      </c>
      <c r="DD2005" s="153">
        <f t="shared" si="2266"/>
        <v>0</v>
      </c>
      <c r="DE2005" s="153">
        <f t="shared" si="2267"/>
        <v>0</v>
      </c>
      <c r="DF2005" s="158">
        <f t="shared" si="2268"/>
        <v>-4.7000000000000002E-3</v>
      </c>
      <c r="DG2005" s="159">
        <f t="shared" si="2280"/>
        <v>-1.1703000000000001</v>
      </c>
      <c r="DH2005" s="158">
        <f t="shared" si="2269"/>
        <v>3.1999999999999997E-3</v>
      </c>
      <c r="DI2005" s="159">
        <f t="shared" si="2281"/>
        <v>0.79679999999999995</v>
      </c>
      <c r="DJ2005" s="158">
        <f t="shared" si="2270"/>
        <v>-2.7000000000000001E-3</v>
      </c>
      <c r="DK2005" s="159">
        <f t="shared" si="2282"/>
        <v>-0.67230000000000001</v>
      </c>
      <c r="DL2005" s="158">
        <f t="shared" si="2271"/>
        <v>1.1999999999999999E-3</v>
      </c>
      <c r="DM2005" s="159">
        <f t="shared" si="2283"/>
        <v>0.29879999999999995</v>
      </c>
      <c r="DN2005" s="158">
        <f t="shared" si="2272"/>
        <v>1.46E-2</v>
      </c>
      <c r="DO2005" s="159">
        <f t="shared" si="2284"/>
        <v>3.6354000000000002</v>
      </c>
      <c r="DP2005" s="158">
        <f t="shared" si="2273"/>
        <v>-1.2999999999999999E-2</v>
      </c>
      <c r="DQ2005" s="159">
        <f t="shared" si="2285"/>
        <v>-3.2369999999999997</v>
      </c>
      <c r="DR2005" s="158">
        <f t="shared" si="2274"/>
        <v>-6.7000000000000002E-3</v>
      </c>
      <c r="DS2005" s="159">
        <f t="shared" si="2286"/>
        <v>-1.6683000000000001</v>
      </c>
      <c r="DT2005" s="158">
        <f t="shared" si="2275"/>
        <v>-1.2999999999999999E-2</v>
      </c>
      <c r="DU2005" s="159">
        <f t="shared" si="2287"/>
        <v>-3.2369999999999997</v>
      </c>
      <c r="DV2005" s="158">
        <f t="shared" si="2276"/>
        <v>-6.7000000000000002E-3</v>
      </c>
      <c r="DW2005" s="160">
        <f t="shared" si="2288"/>
        <v>-1.6683000000000001</v>
      </c>
    </row>
    <row r="2006" spans="1:127" ht="24.95" customHeight="1" x14ac:dyDescent="0.2">
      <c r="A2006" s="272">
        <v>1997</v>
      </c>
      <c r="B2006" s="336"/>
      <c r="C2006" s="332"/>
      <c r="D2006" s="333"/>
      <c r="E2006" s="334"/>
      <c r="F2006" s="335"/>
      <c r="G2006" s="334"/>
      <c r="H2006" s="371"/>
      <c r="I2006" s="334"/>
      <c r="J2006" s="334"/>
      <c r="K2006" s="334"/>
      <c r="L2006" s="334"/>
      <c r="M2006" s="334"/>
      <c r="N2006" s="334"/>
      <c r="O2006" s="337"/>
      <c r="P2006" s="337"/>
      <c r="Q2006" s="338" t="str">
        <f t="shared" si="2239"/>
        <v xml:space="preserve"> </v>
      </c>
      <c r="R2006" s="339" t="str">
        <f t="shared" si="2240"/>
        <v/>
      </c>
      <c r="S2006" s="340" t="str">
        <f t="shared" si="2293"/>
        <v/>
      </c>
      <c r="T2006" s="341" t="str">
        <f t="shared" si="2241"/>
        <v/>
      </c>
      <c r="U2006" s="341" t="str">
        <f t="shared" si="2242"/>
        <v/>
      </c>
      <c r="V2006" s="341" t="str">
        <f t="shared" si="2243"/>
        <v/>
      </c>
      <c r="W2006" s="341" t="str">
        <f t="shared" si="2244"/>
        <v/>
      </c>
      <c r="X2006" s="340" t="str">
        <f t="shared" si="2294"/>
        <v/>
      </c>
      <c r="Y2006" s="342" t="str">
        <f t="shared" si="2295"/>
        <v/>
      </c>
      <c r="Z2006" s="343" t="str">
        <f t="shared" si="2296"/>
        <v/>
      </c>
      <c r="AA2006" s="344" t="str">
        <f t="shared" si="2297"/>
        <v/>
      </c>
      <c r="AB2006" s="345" t="str">
        <f t="shared" si="2245"/>
        <v/>
      </c>
      <c r="AC2006" s="346" t="str">
        <f t="shared" si="2246"/>
        <v/>
      </c>
      <c r="AD2006" s="346" t="str">
        <f t="shared" si="2247"/>
        <v/>
      </c>
      <c r="AE2006" s="344" t="str">
        <f t="shared" si="2298"/>
        <v/>
      </c>
      <c r="AF2006" s="346" t="str">
        <f t="shared" si="2248"/>
        <v/>
      </c>
      <c r="AG2006" s="344" t="str">
        <f t="shared" si="2299"/>
        <v/>
      </c>
      <c r="AH2006" s="344" t="str">
        <f t="shared" si="2300"/>
        <v/>
      </c>
      <c r="AI2006" s="344" t="str">
        <f t="shared" si="2301"/>
        <v/>
      </c>
      <c r="AJ2006" s="346" t="str">
        <f t="shared" si="2302"/>
        <v/>
      </c>
      <c r="AK2006" s="346" t="str">
        <f t="shared" si="2303"/>
        <v/>
      </c>
      <c r="AL2006" s="347" t="str">
        <f t="shared" si="2304"/>
        <v/>
      </c>
      <c r="AM2006" s="141"/>
      <c r="AN2006" s="141"/>
      <c r="AO2006" s="142"/>
      <c r="AP2006" s="58">
        <f t="shared" si="2249"/>
        <v>0</v>
      </c>
      <c r="AQ2006" s="318">
        <f>SUM(AP$10:AP2006)</f>
        <v>0</v>
      </c>
      <c r="AR2006" s="143">
        <f t="shared" si="2236"/>
        <v>0.1</v>
      </c>
      <c r="AS2006" s="144" t="str">
        <f t="shared" si="2250"/>
        <v/>
      </c>
      <c r="AT2006" s="144" t="str">
        <f t="shared" si="2277"/>
        <v/>
      </c>
      <c r="AU2006" s="145"/>
      <c r="AV2006" s="58">
        <f t="shared" si="2237"/>
        <v>0</v>
      </c>
      <c r="AW2006" s="318">
        <f>SUM(AV$10:AV2006)</f>
        <v>0</v>
      </c>
      <c r="AX2006" s="319">
        <f t="shared" si="2238"/>
        <v>0.1</v>
      </c>
      <c r="AY2006" s="144" t="str">
        <f t="shared" si="2291"/>
        <v/>
      </c>
      <c r="AZ2006" s="144" t="str">
        <f t="shared" si="2292"/>
        <v/>
      </c>
      <c r="BA2006" s="144"/>
      <c r="BB2006" s="146" t="str">
        <f t="shared" si="2251"/>
        <v/>
      </c>
      <c r="BC2006" s="66" t="str">
        <f t="shared" si="2290"/>
        <v/>
      </c>
      <c r="BD2006" s="195" t="str">
        <f t="shared" si="2252"/>
        <v/>
      </c>
      <c r="BG2006" s="286" t="str">
        <f t="shared" si="2253"/>
        <v/>
      </c>
      <c r="BY2006" s="211" t="str">
        <f t="shared" si="2254"/>
        <v/>
      </c>
      <c r="BZ2006" s="150" t="str">
        <f t="shared" si="2255"/>
        <v/>
      </c>
      <c r="CB2006" s="54" t="str">
        <f t="shared" si="2289"/>
        <v/>
      </c>
      <c r="CD2006" s="54" t="str">
        <f t="shared" si="2256"/>
        <v/>
      </c>
      <c r="CF2006" s="54" t="str">
        <f t="shared" si="2257"/>
        <v/>
      </c>
      <c r="CH2006" s="150" t="str">
        <f t="shared" si="2258"/>
        <v/>
      </c>
      <c r="CI2006" s="290"/>
      <c r="CJ2006" s="150" t="str">
        <f t="shared" si="2259"/>
        <v/>
      </c>
      <c r="CK2006" s="290"/>
      <c r="CL2006" s="54" t="str">
        <f t="shared" si="2278"/>
        <v/>
      </c>
      <c r="CM2006" s="290"/>
      <c r="CN2006" s="150" t="str">
        <f t="shared" si="2260"/>
        <v/>
      </c>
      <c r="CO2006" s="290"/>
      <c r="CP2006" s="150" t="str">
        <f t="shared" si="2261"/>
        <v/>
      </c>
      <c r="CQ2006" s="290"/>
      <c r="CR2006" s="150" t="str">
        <f t="shared" si="2262"/>
        <v/>
      </c>
      <c r="CS2006" s="290"/>
      <c r="CT2006" s="150" t="str">
        <f t="shared" si="2263"/>
        <v/>
      </c>
      <c r="CU2006" s="150"/>
      <c r="CV2006" s="150" t="str">
        <f t="shared" si="2264"/>
        <v/>
      </c>
      <c r="CW2006" s="94"/>
      <c r="CX2006" s="151" t="str">
        <f t="shared" si="2234"/>
        <v/>
      </c>
      <c r="CY2006" s="151" t="str">
        <f t="shared" si="2235"/>
        <v/>
      </c>
      <c r="CZ2006" s="152"/>
      <c r="DA2006" s="373" t="str">
        <f t="shared" si="2279"/>
        <v/>
      </c>
      <c r="DC2006" s="153">
        <f t="shared" si="2265"/>
        <v>0</v>
      </c>
      <c r="DD2006" s="153">
        <f t="shared" si="2266"/>
        <v>0</v>
      </c>
      <c r="DE2006" s="153">
        <f t="shared" si="2267"/>
        <v>0</v>
      </c>
      <c r="DF2006" s="158">
        <f t="shared" si="2268"/>
        <v>-4.7000000000000002E-3</v>
      </c>
      <c r="DG2006" s="159">
        <f t="shared" si="2280"/>
        <v>-1.1703000000000001</v>
      </c>
      <c r="DH2006" s="158">
        <f t="shared" si="2269"/>
        <v>3.1999999999999997E-3</v>
      </c>
      <c r="DI2006" s="159">
        <f t="shared" si="2281"/>
        <v>0.79679999999999995</v>
      </c>
      <c r="DJ2006" s="158">
        <f t="shared" si="2270"/>
        <v>-2.7000000000000001E-3</v>
      </c>
      <c r="DK2006" s="159">
        <f t="shared" si="2282"/>
        <v>-0.67230000000000001</v>
      </c>
      <c r="DL2006" s="158">
        <f t="shared" si="2271"/>
        <v>1.1999999999999999E-3</v>
      </c>
      <c r="DM2006" s="159">
        <f t="shared" si="2283"/>
        <v>0.29879999999999995</v>
      </c>
      <c r="DN2006" s="158">
        <f t="shared" si="2272"/>
        <v>1.46E-2</v>
      </c>
      <c r="DO2006" s="159">
        <f t="shared" si="2284"/>
        <v>3.6354000000000002</v>
      </c>
      <c r="DP2006" s="158">
        <f t="shared" si="2273"/>
        <v>-1.2999999999999999E-2</v>
      </c>
      <c r="DQ2006" s="159">
        <f t="shared" si="2285"/>
        <v>-3.2369999999999997</v>
      </c>
      <c r="DR2006" s="158">
        <f t="shared" si="2274"/>
        <v>-6.7000000000000002E-3</v>
      </c>
      <c r="DS2006" s="159">
        <f t="shared" si="2286"/>
        <v>-1.6683000000000001</v>
      </c>
      <c r="DT2006" s="158">
        <f t="shared" si="2275"/>
        <v>-1.2999999999999999E-2</v>
      </c>
      <c r="DU2006" s="159">
        <f t="shared" si="2287"/>
        <v>-3.2369999999999997</v>
      </c>
      <c r="DV2006" s="158">
        <f t="shared" si="2276"/>
        <v>-6.7000000000000002E-3</v>
      </c>
      <c r="DW2006" s="160">
        <f t="shared" si="2288"/>
        <v>-1.6683000000000001</v>
      </c>
    </row>
    <row r="2007" spans="1:127" ht="24.95" customHeight="1" x14ac:dyDescent="0.2">
      <c r="A2007" s="272">
        <v>1998</v>
      </c>
      <c r="B2007" s="336"/>
      <c r="C2007" s="332"/>
      <c r="D2007" s="333"/>
      <c r="E2007" s="334"/>
      <c r="F2007" s="335"/>
      <c r="G2007" s="334"/>
      <c r="H2007" s="371"/>
      <c r="I2007" s="334"/>
      <c r="J2007" s="334"/>
      <c r="K2007" s="334"/>
      <c r="L2007" s="334"/>
      <c r="M2007" s="334"/>
      <c r="N2007" s="334"/>
      <c r="O2007" s="337"/>
      <c r="P2007" s="337"/>
      <c r="Q2007" s="338" t="str">
        <f t="shared" si="2239"/>
        <v xml:space="preserve"> </v>
      </c>
      <c r="R2007" s="339" t="str">
        <f t="shared" si="2240"/>
        <v/>
      </c>
      <c r="S2007" s="340" t="str">
        <f t="shared" si="2293"/>
        <v/>
      </c>
      <c r="T2007" s="341" t="str">
        <f t="shared" si="2241"/>
        <v/>
      </c>
      <c r="U2007" s="341" t="str">
        <f t="shared" si="2242"/>
        <v/>
      </c>
      <c r="V2007" s="341" t="str">
        <f t="shared" si="2243"/>
        <v/>
      </c>
      <c r="W2007" s="341" t="str">
        <f t="shared" si="2244"/>
        <v/>
      </c>
      <c r="X2007" s="340" t="str">
        <f t="shared" si="2294"/>
        <v/>
      </c>
      <c r="Y2007" s="342" t="str">
        <f t="shared" si="2295"/>
        <v/>
      </c>
      <c r="Z2007" s="343" t="str">
        <f t="shared" si="2296"/>
        <v/>
      </c>
      <c r="AA2007" s="344" t="str">
        <f t="shared" si="2297"/>
        <v/>
      </c>
      <c r="AB2007" s="345" t="str">
        <f t="shared" si="2245"/>
        <v/>
      </c>
      <c r="AC2007" s="346" t="str">
        <f t="shared" si="2246"/>
        <v/>
      </c>
      <c r="AD2007" s="346" t="str">
        <f t="shared" si="2247"/>
        <v/>
      </c>
      <c r="AE2007" s="344" t="str">
        <f t="shared" si="2298"/>
        <v/>
      </c>
      <c r="AF2007" s="346" t="str">
        <f t="shared" si="2248"/>
        <v/>
      </c>
      <c r="AG2007" s="344" t="str">
        <f t="shared" si="2299"/>
        <v/>
      </c>
      <c r="AH2007" s="344" t="str">
        <f t="shared" si="2300"/>
        <v/>
      </c>
      <c r="AI2007" s="344" t="str">
        <f t="shared" si="2301"/>
        <v/>
      </c>
      <c r="AJ2007" s="346" t="str">
        <f t="shared" si="2302"/>
        <v/>
      </c>
      <c r="AK2007" s="346" t="str">
        <f t="shared" si="2303"/>
        <v/>
      </c>
      <c r="AL2007" s="347" t="str">
        <f t="shared" si="2304"/>
        <v/>
      </c>
      <c r="AM2007" s="141"/>
      <c r="AN2007" s="141"/>
      <c r="AO2007" s="142"/>
      <c r="AP2007" s="58">
        <f t="shared" si="2249"/>
        <v>0</v>
      </c>
      <c r="AQ2007" s="318">
        <f>SUM(AP$10:AP2007)</f>
        <v>0</v>
      </c>
      <c r="AR2007" s="143">
        <f t="shared" si="2236"/>
        <v>0.1</v>
      </c>
      <c r="AS2007" s="144" t="str">
        <f t="shared" si="2250"/>
        <v/>
      </c>
      <c r="AT2007" s="144" t="str">
        <f t="shared" si="2277"/>
        <v/>
      </c>
      <c r="AU2007" s="145"/>
      <c r="AV2007" s="58">
        <f t="shared" si="2237"/>
        <v>0</v>
      </c>
      <c r="AW2007" s="318">
        <f>SUM(AV$10:AV2007)</f>
        <v>0</v>
      </c>
      <c r="AX2007" s="319">
        <f t="shared" si="2238"/>
        <v>0.1</v>
      </c>
      <c r="AY2007" s="144" t="str">
        <f t="shared" si="2291"/>
        <v/>
      </c>
      <c r="AZ2007" s="144" t="str">
        <f t="shared" si="2292"/>
        <v/>
      </c>
      <c r="BA2007" s="144"/>
      <c r="BB2007" s="146" t="str">
        <f t="shared" si="2251"/>
        <v/>
      </c>
      <c r="BC2007" s="66" t="str">
        <f t="shared" si="2290"/>
        <v/>
      </c>
      <c r="BD2007" s="195" t="str">
        <f t="shared" si="2252"/>
        <v/>
      </c>
      <c r="BG2007" s="286" t="str">
        <f t="shared" si="2253"/>
        <v/>
      </c>
      <c r="BY2007" s="211" t="str">
        <f t="shared" si="2254"/>
        <v/>
      </c>
      <c r="BZ2007" s="150" t="str">
        <f t="shared" si="2255"/>
        <v/>
      </c>
      <c r="CB2007" s="54" t="str">
        <f t="shared" si="2289"/>
        <v/>
      </c>
      <c r="CD2007" s="54" t="str">
        <f t="shared" si="2256"/>
        <v/>
      </c>
      <c r="CF2007" s="54" t="str">
        <f t="shared" si="2257"/>
        <v/>
      </c>
      <c r="CH2007" s="150" t="str">
        <f t="shared" si="2258"/>
        <v/>
      </c>
      <c r="CI2007" s="290"/>
      <c r="CJ2007" s="150" t="str">
        <f t="shared" si="2259"/>
        <v/>
      </c>
      <c r="CK2007" s="290"/>
      <c r="CL2007" s="54" t="str">
        <f t="shared" si="2278"/>
        <v/>
      </c>
      <c r="CM2007" s="290"/>
      <c r="CN2007" s="150" t="str">
        <f t="shared" si="2260"/>
        <v/>
      </c>
      <c r="CO2007" s="290"/>
      <c r="CP2007" s="150" t="str">
        <f t="shared" si="2261"/>
        <v/>
      </c>
      <c r="CQ2007" s="290"/>
      <c r="CR2007" s="150" t="str">
        <f t="shared" si="2262"/>
        <v/>
      </c>
      <c r="CS2007" s="290"/>
      <c r="CT2007" s="150" t="str">
        <f t="shared" si="2263"/>
        <v/>
      </c>
      <c r="CU2007" s="150"/>
      <c r="CV2007" s="150" t="str">
        <f t="shared" si="2264"/>
        <v/>
      </c>
      <c r="CW2007" s="94"/>
      <c r="CX2007" s="151" t="str">
        <f t="shared" ref="CX2007:CX2024" si="2305">IF(S2007="YES",0,IF(S2007="NO",1,""))</f>
        <v/>
      </c>
      <c r="CY2007" s="151" t="str">
        <f t="shared" ref="CY2007:CY2024" si="2306">IF(S2007="YES",1,IF(S2007="NO",0,""))</f>
        <v/>
      </c>
      <c r="CZ2007" s="152"/>
      <c r="DA2007" s="373" t="str">
        <f t="shared" si="2279"/>
        <v/>
      </c>
      <c r="DC2007" s="153">
        <f t="shared" si="2265"/>
        <v>0</v>
      </c>
      <c r="DD2007" s="153">
        <f t="shared" si="2266"/>
        <v>0</v>
      </c>
      <c r="DE2007" s="153">
        <f t="shared" si="2267"/>
        <v>0</v>
      </c>
      <c r="DF2007" s="158">
        <f t="shared" si="2268"/>
        <v>-4.7000000000000002E-3</v>
      </c>
      <c r="DG2007" s="159">
        <f t="shared" si="2280"/>
        <v>-1.1703000000000001</v>
      </c>
      <c r="DH2007" s="158">
        <f t="shared" si="2269"/>
        <v>3.1999999999999997E-3</v>
      </c>
      <c r="DI2007" s="159">
        <f t="shared" si="2281"/>
        <v>0.79679999999999995</v>
      </c>
      <c r="DJ2007" s="158">
        <f t="shared" si="2270"/>
        <v>-2.7000000000000001E-3</v>
      </c>
      <c r="DK2007" s="159">
        <f t="shared" si="2282"/>
        <v>-0.67230000000000001</v>
      </c>
      <c r="DL2007" s="158">
        <f t="shared" si="2271"/>
        <v>1.1999999999999999E-3</v>
      </c>
      <c r="DM2007" s="159">
        <f t="shared" si="2283"/>
        <v>0.29879999999999995</v>
      </c>
      <c r="DN2007" s="158">
        <f t="shared" si="2272"/>
        <v>1.46E-2</v>
      </c>
      <c r="DO2007" s="159">
        <f t="shared" si="2284"/>
        <v>3.6354000000000002</v>
      </c>
      <c r="DP2007" s="158">
        <f t="shared" si="2273"/>
        <v>-1.2999999999999999E-2</v>
      </c>
      <c r="DQ2007" s="159">
        <f t="shared" si="2285"/>
        <v>-3.2369999999999997</v>
      </c>
      <c r="DR2007" s="158">
        <f t="shared" si="2274"/>
        <v>-6.7000000000000002E-3</v>
      </c>
      <c r="DS2007" s="159">
        <f t="shared" si="2286"/>
        <v>-1.6683000000000001</v>
      </c>
      <c r="DT2007" s="158">
        <f t="shared" si="2275"/>
        <v>-1.2999999999999999E-2</v>
      </c>
      <c r="DU2007" s="159">
        <f t="shared" si="2287"/>
        <v>-3.2369999999999997</v>
      </c>
      <c r="DV2007" s="158">
        <f t="shared" si="2276"/>
        <v>-6.7000000000000002E-3</v>
      </c>
      <c r="DW2007" s="160">
        <f t="shared" si="2288"/>
        <v>-1.6683000000000001</v>
      </c>
    </row>
    <row r="2008" spans="1:127" ht="24.95" customHeight="1" x14ac:dyDescent="0.2">
      <c r="A2008" s="272">
        <v>1999</v>
      </c>
      <c r="B2008" s="336"/>
      <c r="C2008" s="332"/>
      <c r="D2008" s="333"/>
      <c r="E2008" s="334"/>
      <c r="F2008" s="335"/>
      <c r="G2008" s="334"/>
      <c r="H2008" s="371"/>
      <c r="I2008" s="334"/>
      <c r="J2008" s="334"/>
      <c r="K2008" s="334"/>
      <c r="L2008" s="334"/>
      <c r="M2008" s="334"/>
      <c r="N2008" s="334"/>
      <c r="O2008" s="337"/>
      <c r="P2008" s="337"/>
      <c r="Q2008" s="338" t="str">
        <f t="shared" si="2239"/>
        <v xml:space="preserve"> </v>
      </c>
      <c r="R2008" s="339" t="str">
        <f t="shared" si="2240"/>
        <v/>
      </c>
      <c r="S2008" s="340" t="str">
        <f t="shared" si="2293"/>
        <v/>
      </c>
      <c r="T2008" s="341" t="str">
        <f t="shared" si="2241"/>
        <v/>
      </c>
      <c r="U2008" s="341" t="str">
        <f t="shared" si="2242"/>
        <v/>
      </c>
      <c r="V2008" s="341" t="str">
        <f t="shared" si="2243"/>
        <v/>
      </c>
      <c r="W2008" s="341" t="str">
        <f t="shared" si="2244"/>
        <v/>
      </c>
      <c r="X2008" s="340" t="str">
        <f t="shared" si="2294"/>
        <v/>
      </c>
      <c r="Y2008" s="342" t="str">
        <f t="shared" si="2295"/>
        <v/>
      </c>
      <c r="Z2008" s="343" t="str">
        <f t="shared" si="2296"/>
        <v/>
      </c>
      <c r="AA2008" s="344" t="str">
        <f t="shared" si="2297"/>
        <v/>
      </c>
      <c r="AB2008" s="345" t="str">
        <f t="shared" si="2245"/>
        <v/>
      </c>
      <c r="AC2008" s="346" t="str">
        <f t="shared" si="2246"/>
        <v/>
      </c>
      <c r="AD2008" s="346" t="str">
        <f t="shared" si="2247"/>
        <v/>
      </c>
      <c r="AE2008" s="344" t="str">
        <f t="shared" si="2298"/>
        <v/>
      </c>
      <c r="AF2008" s="346" t="str">
        <f t="shared" si="2248"/>
        <v/>
      </c>
      <c r="AG2008" s="344" t="str">
        <f t="shared" si="2299"/>
        <v/>
      </c>
      <c r="AH2008" s="344" t="str">
        <f t="shared" si="2300"/>
        <v/>
      </c>
      <c r="AI2008" s="344" t="str">
        <f t="shared" si="2301"/>
        <v/>
      </c>
      <c r="AJ2008" s="346" t="str">
        <f t="shared" si="2302"/>
        <v/>
      </c>
      <c r="AK2008" s="346" t="str">
        <f t="shared" si="2303"/>
        <v/>
      </c>
      <c r="AL2008" s="347" t="str">
        <f t="shared" si="2304"/>
        <v/>
      </c>
      <c r="AM2008" s="141"/>
      <c r="AN2008" s="141"/>
      <c r="AO2008" s="142"/>
      <c r="AP2008" s="58">
        <f t="shared" si="2249"/>
        <v>0</v>
      </c>
      <c r="AQ2008" s="318">
        <f>SUM(AP$10:AP2008)</f>
        <v>0</v>
      </c>
      <c r="AR2008" s="143">
        <f t="shared" si="2236"/>
        <v>0.1</v>
      </c>
      <c r="AS2008" s="144" t="str">
        <f t="shared" si="2250"/>
        <v/>
      </c>
      <c r="AT2008" s="144" t="str">
        <f t="shared" si="2277"/>
        <v/>
      </c>
      <c r="AU2008" s="145"/>
      <c r="AV2008" s="58">
        <f t="shared" si="2237"/>
        <v>0</v>
      </c>
      <c r="AW2008" s="318">
        <f>SUM(AV$10:AV2008)</f>
        <v>0</v>
      </c>
      <c r="AX2008" s="319">
        <f t="shared" si="2238"/>
        <v>0.1</v>
      </c>
      <c r="AY2008" s="144" t="str">
        <f t="shared" si="2291"/>
        <v/>
      </c>
      <c r="AZ2008" s="144" t="str">
        <f t="shared" si="2292"/>
        <v/>
      </c>
      <c r="BA2008" s="144"/>
      <c r="BB2008" s="146" t="str">
        <f t="shared" si="2251"/>
        <v/>
      </c>
      <c r="BC2008" s="66" t="str">
        <f t="shared" si="2290"/>
        <v/>
      </c>
      <c r="BD2008" s="195" t="str">
        <f t="shared" si="2252"/>
        <v/>
      </c>
      <c r="BG2008" s="286" t="str">
        <f t="shared" si="2253"/>
        <v/>
      </c>
      <c r="BY2008" s="211" t="str">
        <f t="shared" si="2254"/>
        <v/>
      </c>
      <c r="BZ2008" s="150" t="str">
        <f t="shared" si="2255"/>
        <v/>
      </c>
      <c r="CB2008" s="54" t="str">
        <f t="shared" si="2289"/>
        <v/>
      </c>
      <c r="CD2008" s="54" t="str">
        <f t="shared" si="2256"/>
        <v/>
      </c>
      <c r="CF2008" s="54" t="str">
        <f t="shared" si="2257"/>
        <v/>
      </c>
      <c r="CH2008" s="150" t="str">
        <f t="shared" si="2258"/>
        <v/>
      </c>
      <c r="CI2008" s="290"/>
      <c r="CJ2008" s="150" t="str">
        <f t="shared" si="2259"/>
        <v/>
      </c>
      <c r="CK2008" s="290"/>
      <c r="CL2008" s="54" t="str">
        <f t="shared" si="2278"/>
        <v/>
      </c>
      <c r="CM2008" s="290"/>
      <c r="CN2008" s="150" t="str">
        <f t="shared" si="2260"/>
        <v/>
      </c>
      <c r="CO2008" s="290"/>
      <c r="CP2008" s="150" t="str">
        <f t="shared" si="2261"/>
        <v/>
      </c>
      <c r="CQ2008" s="290"/>
      <c r="CR2008" s="150" t="str">
        <f t="shared" si="2262"/>
        <v/>
      </c>
      <c r="CS2008" s="290"/>
      <c r="CT2008" s="150" t="str">
        <f t="shared" si="2263"/>
        <v/>
      </c>
      <c r="CU2008" s="150"/>
      <c r="CV2008" s="150" t="str">
        <f t="shared" si="2264"/>
        <v/>
      </c>
      <c r="CW2008" s="94"/>
      <c r="CX2008" s="151" t="str">
        <f t="shared" si="2305"/>
        <v/>
      </c>
      <c r="CY2008" s="151" t="str">
        <f t="shared" si="2306"/>
        <v/>
      </c>
      <c r="CZ2008" s="152"/>
      <c r="DA2008" s="373" t="str">
        <f t="shared" si="2279"/>
        <v/>
      </c>
      <c r="DC2008" s="153">
        <f t="shared" si="2265"/>
        <v>0</v>
      </c>
      <c r="DD2008" s="153">
        <f t="shared" si="2266"/>
        <v>0</v>
      </c>
      <c r="DE2008" s="153">
        <f t="shared" si="2267"/>
        <v>0</v>
      </c>
      <c r="DF2008" s="158">
        <f t="shared" si="2268"/>
        <v>-4.7000000000000002E-3</v>
      </c>
      <c r="DG2008" s="159">
        <f t="shared" si="2280"/>
        <v>-1.1703000000000001</v>
      </c>
      <c r="DH2008" s="158">
        <f t="shared" si="2269"/>
        <v>3.1999999999999997E-3</v>
      </c>
      <c r="DI2008" s="159">
        <f t="shared" si="2281"/>
        <v>0.79679999999999995</v>
      </c>
      <c r="DJ2008" s="158">
        <f t="shared" si="2270"/>
        <v>-2.7000000000000001E-3</v>
      </c>
      <c r="DK2008" s="159">
        <f t="shared" si="2282"/>
        <v>-0.67230000000000001</v>
      </c>
      <c r="DL2008" s="158">
        <f t="shared" si="2271"/>
        <v>1.1999999999999999E-3</v>
      </c>
      <c r="DM2008" s="159">
        <f t="shared" si="2283"/>
        <v>0.29879999999999995</v>
      </c>
      <c r="DN2008" s="158">
        <f t="shared" si="2272"/>
        <v>1.46E-2</v>
      </c>
      <c r="DO2008" s="159">
        <f t="shared" si="2284"/>
        <v>3.6354000000000002</v>
      </c>
      <c r="DP2008" s="158">
        <f t="shared" si="2273"/>
        <v>-1.2999999999999999E-2</v>
      </c>
      <c r="DQ2008" s="159">
        <f t="shared" si="2285"/>
        <v>-3.2369999999999997</v>
      </c>
      <c r="DR2008" s="158">
        <f t="shared" si="2274"/>
        <v>-6.7000000000000002E-3</v>
      </c>
      <c r="DS2008" s="159">
        <f t="shared" si="2286"/>
        <v>-1.6683000000000001</v>
      </c>
      <c r="DT2008" s="158">
        <f t="shared" si="2275"/>
        <v>-1.2999999999999999E-2</v>
      </c>
      <c r="DU2008" s="159">
        <f t="shared" si="2287"/>
        <v>-3.2369999999999997</v>
      </c>
      <c r="DV2008" s="158">
        <f t="shared" si="2276"/>
        <v>-6.7000000000000002E-3</v>
      </c>
      <c r="DW2008" s="160">
        <f t="shared" si="2288"/>
        <v>-1.6683000000000001</v>
      </c>
    </row>
    <row r="2009" spans="1:127" ht="24.95" customHeight="1" x14ac:dyDescent="0.2">
      <c r="A2009" s="272">
        <v>2000</v>
      </c>
      <c r="B2009" s="336"/>
      <c r="C2009" s="332"/>
      <c r="D2009" s="333"/>
      <c r="E2009" s="334"/>
      <c r="F2009" s="335"/>
      <c r="G2009" s="334"/>
      <c r="H2009" s="371"/>
      <c r="I2009" s="334"/>
      <c r="J2009" s="334"/>
      <c r="K2009" s="334"/>
      <c r="L2009" s="334"/>
      <c r="M2009" s="334"/>
      <c r="N2009" s="334"/>
      <c r="O2009" s="337"/>
      <c r="P2009" s="337"/>
      <c r="Q2009" s="338" t="str">
        <f t="shared" si="2239"/>
        <v xml:space="preserve"> </v>
      </c>
      <c r="R2009" s="339" t="str">
        <f t="shared" si="2240"/>
        <v/>
      </c>
      <c r="S2009" s="340" t="str">
        <f t="shared" si="2293"/>
        <v/>
      </c>
      <c r="T2009" s="341" t="str">
        <f t="shared" si="2241"/>
        <v/>
      </c>
      <c r="U2009" s="341" t="str">
        <f t="shared" si="2242"/>
        <v/>
      </c>
      <c r="V2009" s="341" t="str">
        <f t="shared" si="2243"/>
        <v/>
      </c>
      <c r="W2009" s="341" t="str">
        <f t="shared" si="2244"/>
        <v/>
      </c>
      <c r="X2009" s="340" t="str">
        <f t="shared" si="2294"/>
        <v/>
      </c>
      <c r="Y2009" s="342" t="str">
        <f t="shared" si="2295"/>
        <v/>
      </c>
      <c r="Z2009" s="343" t="str">
        <f t="shared" si="2296"/>
        <v/>
      </c>
      <c r="AA2009" s="344" t="str">
        <f t="shared" si="2297"/>
        <v/>
      </c>
      <c r="AB2009" s="345" t="str">
        <f t="shared" si="2245"/>
        <v/>
      </c>
      <c r="AC2009" s="346" t="str">
        <f t="shared" si="2246"/>
        <v/>
      </c>
      <c r="AD2009" s="346" t="str">
        <f t="shared" si="2247"/>
        <v/>
      </c>
      <c r="AE2009" s="344" t="str">
        <f t="shared" si="2298"/>
        <v/>
      </c>
      <c r="AF2009" s="346" t="str">
        <f t="shared" si="2248"/>
        <v/>
      </c>
      <c r="AG2009" s="344" t="str">
        <f t="shared" si="2299"/>
        <v/>
      </c>
      <c r="AH2009" s="344" t="str">
        <f t="shared" si="2300"/>
        <v/>
      </c>
      <c r="AI2009" s="344" t="str">
        <f t="shared" si="2301"/>
        <v/>
      </c>
      <c r="AJ2009" s="346" t="str">
        <f t="shared" si="2302"/>
        <v/>
      </c>
      <c r="AK2009" s="346" t="str">
        <f t="shared" si="2303"/>
        <v/>
      </c>
      <c r="AL2009" s="347" t="str">
        <f t="shared" si="2304"/>
        <v/>
      </c>
      <c r="AM2009" s="141"/>
      <c r="AN2009" s="141"/>
      <c r="AO2009" s="142"/>
      <c r="AP2009" s="58">
        <f t="shared" si="2249"/>
        <v>0</v>
      </c>
      <c r="AQ2009" s="318">
        <f>SUM(AP$10:AP2009)</f>
        <v>0</v>
      </c>
      <c r="AR2009" s="143">
        <f t="shared" si="2236"/>
        <v>0.1</v>
      </c>
      <c r="AS2009" s="144" t="str">
        <f t="shared" si="2250"/>
        <v/>
      </c>
      <c r="AT2009" s="144" t="str">
        <f t="shared" si="2277"/>
        <v/>
      </c>
      <c r="AU2009" s="145"/>
      <c r="AV2009" s="58">
        <f t="shared" si="2237"/>
        <v>0</v>
      </c>
      <c r="AW2009" s="318">
        <f>SUM(AV$10:AV2009)</f>
        <v>0</v>
      </c>
      <c r="AX2009" s="319">
        <f t="shared" si="2238"/>
        <v>0.1</v>
      </c>
      <c r="AY2009" s="144" t="str">
        <f t="shared" si="2291"/>
        <v/>
      </c>
      <c r="AZ2009" s="144" t="str">
        <f t="shared" si="2292"/>
        <v/>
      </c>
      <c r="BA2009" s="144"/>
      <c r="BB2009" s="146" t="str">
        <f t="shared" si="2251"/>
        <v/>
      </c>
      <c r="BC2009" s="66" t="str">
        <f t="shared" si="2290"/>
        <v/>
      </c>
      <c r="BD2009" s="195" t="str">
        <f t="shared" si="2252"/>
        <v/>
      </c>
      <c r="BG2009" s="286" t="str">
        <f t="shared" si="2253"/>
        <v/>
      </c>
      <c r="BY2009" s="211" t="str">
        <f t="shared" si="2254"/>
        <v/>
      </c>
      <c r="BZ2009" s="150" t="str">
        <f t="shared" si="2255"/>
        <v/>
      </c>
      <c r="CB2009" s="54" t="str">
        <f t="shared" si="2289"/>
        <v/>
      </c>
      <c r="CD2009" s="54" t="str">
        <f t="shared" si="2256"/>
        <v/>
      </c>
      <c r="CF2009" s="54" t="str">
        <f t="shared" si="2257"/>
        <v/>
      </c>
      <c r="CH2009" s="150" t="str">
        <f t="shared" si="2258"/>
        <v/>
      </c>
      <c r="CI2009" s="290"/>
      <c r="CJ2009" s="150" t="str">
        <f t="shared" si="2259"/>
        <v/>
      </c>
      <c r="CK2009" s="290"/>
      <c r="CL2009" s="54" t="str">
        <f t="shared" si="2278"/>
        <v/>
      </c>
      <c r="CM2009" s="290"/>
      <c r="CN2009" s="150" t="str">
        <f t="shared" si="2260"/>
        <v/>
      </c>
      <c r="CO2009" s="290"/>
      <c r="CP2009" s="150" t="str">
        <f t="shared" si="2261"/>
        <v/>
      </c>
      <c r="CQ2009" s="290"/>
      <c r="CR2009" s="150" t="str">
        <f t="shared" si="2262"/>
        <v/>
      </c>
      <c r="CS2009" s="290"/>
      <c r="CT2009" s="150" t="str">
        <f t="shared" si="2263"/>
        <v/>
      </c>
      <c r="CU2009" s="150"/>
      <c r="CV2009" s="150" t="str">
        <f t="shared" si="2264"/>
        <v/>
      </c>
      <c r="CW2009" s="94"/>
      <c r="CX2009" s="151" t="str">
        <f t="shared" si="2305"/>
        <v/>
      </c>
      <c r="CY2009" s="151" t="str">
        <f t="shared" si="2306"/>
        <v/>
      </c>
      <c r="CZ2009" s="152"/>
      <c r="DA2009" s="373" t="str">
        <f t="shared" si="2279"/>
        <v/>
      </c>
      <c r="DC2009" s="153">
        <f t="shared" si="2265"/>
        <v>0</v>
      </c>
      <c r="DD2009" s="153">
        <f t="shared" si="2266"/>
        <v>0</v>
      </c>
      <c r="DE2009" s="153">
        <f t="shared" si="2267"/>
        <v>0</v>
      </c>
      <c r="DF2009" s="158">
        <f t="shared" si="2268"/>
        <v>-4.7000000000000002E-3</v>
      </c>
      <c r="DG2009" s="159">
        <f t="shared" ref="DG2009:DG2021" si="2307">DF2009*249</f>
        <v>-1.1703000000000001</v>
      </c>
      <c r="DH2009" s="158">
        <f t="shared" si="2269"/>
        <v>3.1999999999999997E-3</v>
      </c>
      <c r="DI2009" s="159">
        <f t="shared" ref="DI2009:DI2021" si="2308">DH2009*249</f>
        <v>0.79679999999999995</v>
      </c>
      <c r="DJ2009" s="158">
        <f t="shared" si="2270"/>
        <v>-2.7000000000000001E-3</v>
      </c>
      <c r="DK2009" s="159">
        <f t="shared" ref="DK2009:DK2021" si="2309">DJ2009*249</f>
        <v>-0.67230000000000001</v>
      </c>
      <c r="DL2009" s="158">
        <f t="shared" si="2271"/>
        <v>1.1999999999999999E-3</v>
      </c>
      <c r="DM2009" s="159">
        <f t="shared" ref="DM2009:DM2021" si="2310">DL2009*249</f>
        <v>0.29879999999999995</v>
      </c>
      <c r="DN2009" s="158">
        <f t="shared" si="2272"/>
        <v>1.46E-2</v>
      </c>
      <c r="DO2009" s="159">
        <f t="shared" ref="DO2009:DO2021" si="2311">DN2009*249</f>
        <v>3.6354000000000002</v>
      </c>
      <c r="DP2009" s="158">
        <f t="shared" ref="DP2009:DP2021" si="2312">IF($N$2="CFM",(0.0058*((DC2009)/400)^2+0.0106*(DC2009)/400-0.013),IF($N$2="LPS",(0.0058*((DD2009)/400)^2+0.0106*(DD2009)/400-0.013),IF($N$2="CMH",(0.0058*((DE2009)/400)^2+0.0106*(DE2009)/400-0.013),"")))</f>
        <v>-1.2999999999999999E-2</v>
      </c>
      <c r="DQ2009" s="159">
        <f t="shared" ref="DQ2009:DQ2021" si="2313">DP2009*249</f>
        <v>-3.2369999999999997</v>
      </c>
      <c r="DR2009" s="158">
        <f t="shared" si="2274"/>
        <v>-6.7000000000000002E-3</v>
      </c>
      <c r="DS2009" s="159">
        <f t="shared" ref="DS2009:DS2021" si="2314">DR2009*249</f>
        <v>-1.6683000000000001</v>
      </c>
      <c r="DT2009" s="158">
        <f t="shared" si="2275"/>
        <v>-1.2999999999999999E-2</v>
      </c>
      <c r="DU2009" s="159">
        <f t="shared" ref="DU2009:DU2021" si="2315">DT2009*249</f>
        <v>-3.2369999999999997</v>
      </c>
      <c r="DV2009" s="158">
        <f t="shared" si="2276"/>
        <v>-6.7000000000000002E-3</v>
      </c>
      <c r="DW2009" s="160">
        <f t="shared" ref="DW2009:DW2021" si="2316">DV2009*249</f>
        <v>-1.6683000000000001</v>
      </c>
    </row>
    <row r="2010" spans="1:127" ht="24.95" customHeight="1" x14ac:dyDescent="0.2">
      <c r="A2010" s="272">
        <v>2001</v>
      </c>
      <c r="B2010" s="336"/>
      <c r="C2010" s="332"/>
      <c r="D2010" s="333"/>
      <c r="E2010" s="334"/>
      <c r="F2010" s="335"/>
      <c r="G2010" s="334"/>
      <c r="H2010" s="371"/>
      <c r="I2010" s="334"/>
      <c r="J2010" s="334"/>
      <c r="K2010" s="334"/>
      <c r="L2010" s="334"/>
      <c r="M2010" s="334"/>
      <c r="N2010" s="334"/>
      <c r="O2010" s="337"/>
      <c r="P2010" s="337"/>
      <c r="Q2010" s="338" t="str">
        <f t="shared" si="2239"/>
        <v xml:space="preserve"> </v>
      </c>
      <c r="R2010" s="339" t="str">
        <f t="shared" si="2240"/>
        <v/>
      </c>
      <c r="S2010" s="340" t="str">
        <f t="shared" si="2293"/>
        <v/>
      </c>
      <c r="T2010" s="341" t="str">
        <f t="shared" si="2241"/>
        <v/>
      </c>
      <c r="U2010" s="341" t="str">
        <f t="shared" si="2242"/>
        <v/>
      </c>
      <c r="V2010" s="341" t="str">
        <f t="shared" si="2243"/>
        <v/>
      </c>
      <c r="W2010" s="341" t="str">
        <f t="shared" si="2244"/>
        <v/>
      </c>
      <c r="X2010" s="340" t="str">
        <f t="shared" si="2294"/>
        <v/>
      </c>
      <c r="Y2010" s="342" t="str">
        <f t="shared" si="2295"/>
        <v/>
      </c>
      <c r="Z2010" s="343" t="str">
        <f t="shared" si="2296"/>
        <v/>
      </c>
      <c r="AA2010" s="344" t="str">
        <f t="shared" si="2297"/>
        <v/>
      </c>
      <c r="AB2010" s="345" t="str">
        <f t="shared" si="2245"/>
        <v/>
      </c>
      <c r="AC2010" s="346" t="str">
        <f t="shared" si="2246"/>
        <v/>
      </c>
      <c r="AD2010" s="346" t="str">
        <f t="shared" si="2247"/>
        <v/>
      </c>
      <c r="AE2010" s="344" t="str">
        <f t="shared" si="2298"/>
        <v/>
      </c>
      <c r="AF2010" s="346" t="str">
        <f t="shared" si="2248"/>
        <v/>
      </c>
      <c r="AG2010" s="344" t="str">
        <f t="shared" si="2299"/>
        <v/>
      </c>
      <c r="AH2010" s="344" t="str">
        <f t="shared" si="2300"/>
        <v/>
      </c>
      <c r="AI2010" s="344" t="str">
        <f t="shared" si="2301"/>
        <v/>
      </c>
      <c r="AJ2010" s="346" t="str">
        <f t="shared" si="2302"/>
        <v/>
      </c>
      <c r="AK2010" s="346" t="str">
        <f t="shared" si="2303"/>
        <v/>
      </c>
      <c r="AL2010" s="347" t="str">
        <f t="shared" si="2304"/>
        <v/>
      </c>
      <c r="AM2010" s="141"/>
      <c r="AN2010" s="141"/>
      <c r="AO2010" s="142"/>
      <c r="AP2010" s="58">
        <f t="shared" si="2249"/>
        <v>0</v>
      </c>
      <c r="AQ2010" s="318">
        <f>SUM(AP$10:AP2010)</f>
        <v>0</v>
      </c>
      <c r="AR2010" s="143">
        <f t="shared" si="2236"/>
        <v>0.1</v>
      </c>
      <c r="AS2010" s="144" t="str">
        <f t="shared" si="2250"/>
        <v/>
      </c>
      <c r="AT2010" s="144" t="str">
        <f t="shared" si="2277"/>
        <v/>
      </c>
      <c r="AU2010" s="145"/>
      <c r="AV2010" s="58">
        <f t="shared" si="2237"/>
        <v>0</v>
      </c>
      <c r="AW2010" s="318">
        <f>SUM(AV$10:AV2010)</f>
        <v>0</v>
      </c>
      <c r="AX2010" s="319">
        <f t="shared" si="2238"/>
        <v>0.1</v>
      </c>
      <c r="AY2010" s="144" t="str">
        <f t="shared" si="2291"/>
        <v/>
      </c>
      <c r="AZ2010" s="144" t="str">
        <f t="shared" si="2292"/>
        <v/>
      </c>
      <c r="BA2010" s="144"/>
      <c r="BB2010" s="146" t="str">
        <f t="shared" si="2251"/>
        <v/>
      </c>
      <c r="BC2010" s="66" t="str">
        <f t="shared" si="2290"/>
        <v/>
      </c>
      <c r="BD2010" s="195" t="str">
        <f t="shared" si="2252"/>
        <v/>
      </c>
      <c r="BG2010" s="286" t="str">
        <f t="shared" si="2253"/>
        <v/>
      </c>
      <c r="BY2010" s="211" t="str">
        <f t="shared" si="2254"/>
        <v/>
      </c>
      <c r="BZ2010" s="150" t="str">
        <f t="shared" si="2255"/>
        <v/>
      </c>
      <c r="CB2010" s="54" t="str">
        <f t="shared" si="2289"/>
        <v/>
      </c>
      <c r="CD2010" s="54" t="str">
        <f t="shared" si="2256"/>
        <v/>
      </c>
      <c r="CF2010" s="54" t="str">
        <f t="shared" si="2257"/>
        <v/>
      </c>
      <c r="CH2010" s="150" t="str">
        <f t="shared" si="2258"/>
        <v/>
      </c>
      <c r="CI2010" s="290"/>
      <c r="CJ2010" s="150" t="str">
        <f t="shared" si="2259"/>
        <v/>
      </c>
      <c r="CK2010" s="290"/>
      <c r="CL2010" s="54" t="str">
        <f t="shared" si="2278"/>
        <v/>
      </c>
      <c r="CM2010" s="290"/>
      <c r="CN2010" s="150" t="str">
        <f t="shared" si="2260"/>
        <v/>
      </c>
      <c r="CO2010" s="290"/>
      <c r="CP2010" s="150" t="str">
        <f t="shared" si="2261"/>
        <v/>
      </c>
      <c r="CQ2010" s="290"/>
      <c r="CR2010" s="150" t="str">
        <f t="shared" si="2262"/>
        <v/>
      </c>
      <c r="CS2010" s="290"/>
      <c r="CT2010" s="150" t="str">
        <f t="shared" si="2263"/>
        <v/>
      </c>
      <c r="CU2010" s="150"/>
      <c r="CV2010" s="150" t="str">
        <f t="shared" si="2264"/>
        <v/>
      </c>
      <c r="CW2010" s="94"/>
      <c r="CX2010" s="151" t="str">
        <f t="shared" si="2305"/>
        <v/>
      </c>
      <c r="CY2010" s="151" t="str">
        <f t="shared" si="2306"/>
        <v/>
      </c>
      <c r="CZ2010" s="152"/>
      <c r="DA2010" s="373" t="str">
        <f t="shared" si="2279"/>
        <v/>
      </c>
      <c r="DC2010" s="153">
        <f t="shared" si="2265"/>
        <v>0</v>
      </c>
      <c r="DD2010" s="153">
        <f t="shared" si="2266"/>
        <v>0</v>
      </c>
      <c r="DE2010" s="153">
        <f t="shared" si="2267"/>
        <v>0</v>
      </c>
      <c r="DF2010" s="158">
        <f t="shared" si="2268"/>
        <v>-4.7000000000000002E-3</v>
      </c>
      <c r="DG2010" s="159">
        <f t="shared" si="2307"/>
        <v>-1.1703000000000001</v>
      </c>
      <c r="DH2010" s="158">
        <f t="shared" si="2269"/>
        <v>3.1999999999999997E-3</v>
      </c>
      <c r="DI2010" s="159">
        <f t="shared" si="2308"/>
        <v>0.79679999999999995</v>
      </c>
      <c r="DJ2010" s="158">
        <f t="shared" si="2270"/>
        <v>-2.7000000000000001E-3</v>
      </c>
      <c r="DK2010" s="159">
        <f t="shared" si="2309"/>
        <v>-0.67230000000000001</v>
      </c>
      <c r="DL2010" s="158">
        <f t="shared" si="2271"/>
        <v>1.1999999999999999E-3</v>
      </c>
      <c r="DM2010" s="159">
        <f t="shared" si="2310"/>
        <v>0.29879999999999995</v>
      </c>
      <c r="DN2010" s="158">
        <f t="shared" si="2272"/>
        <v>1.46E-2</v>
      </c>
      <c r="DO2010" s="159">
        <f t="shared" si="2311"/>
        <v>3.6354000000000002</v>
      </c>
      <c r="DP2010" s="158">
        <f t="shared" si="2312"/>
        <v>-1.2999999999999999E-2</v>
      </c>
      <c r="DQ2010" s="159">
        <f t="shared" si="2313"/>
        <v>-3.2369999999999997</v>
      </c>
      <c r="DR2010" s="158">
        <f t="shared" si="2274"/>
        <v>-6.7000000000000002E-3</v>
      </c>
      <c r="DS2010" s="159">
        <f t="shared" si="2314"/>
        <v>-1.6683000000000001</v>
      </c>
      <c r="DT2010" s="158">
        <f t="shared" si="2275"/>
        <v>-1.2999999999999999E-2</v>
      </c>
      <c r="DU2010" s="159">
        <f t="shared" si="2315"/>
        <v>-3.2369999999999997</v>
      </c>
      <c r="DV2010" s="158">
        <f t="shared" si="2276"/>
        <v>-6.7000000000000002E-3</v>
      </c>
      <c r="DW2010" s="160">
        <f t="shared" si="2316"/>
        <v>-1.6683000000000001</v>
      </c>
    </row>
    <row r="2011" spans="1:127" ht="24.95" customHeight="1" x14ac:dyDescent="0.2">
      <c r="A2011" s="272">
        <v>2002</v>
      </c>
      <c r="B2011" s="336"/>
      <c r="C2011" s="332"/>
      <c r="D2011" s="333"/>
      <c r="E2011" s="334"/>
      <c r="F2011" s="335"/>
      <c r="G2011" s="334"/>
      <c r="H2011" s="371"/>
      <c r="I2011" s="334"/>
      <c r="J2011" s="334"/>
      <c r="K2011" s="334"/>
      <c r="L2011" s="334"/>
      <c r="M2011" s="334"/>
      <c r="N2011" s="334"/>
      <c r="O2011" s="337"/>
      <c r="P2011" s="337"/>
      <c r="Q2011" s="338" t="str">
        <f t="shared" si="2239"/>
        <v xml:space="preserve"> </v>
      </c>
      <c r="R2011" s="339" t="str">
        <f t="shared" si="2240"/>
        <v/>
      </c>
      <c r="S2011" s="340" t="str">
        <f t="shared" si="2293"/>
        <v/>
      </c>
      <c r="T2011" s="341" t="str">
        <f t="shared" si="2241"/>
        <v/>
      </c>
      <c r="U2011" s="341" t="str">
        <f t="shared" si="2242"/>
        <v/>
      </c>
      <c r="V2011" s="341" t="str">
        <f t="shared" si="2243"/>
        <v/>
      </c>
      <c r="W2011" s="341" t="str">
        <f t="shared" si="2244"/>
        <v/>
      </c>
      <c r="X2011" s="340" t="str">
        <f t="shared" si="2294"/>
        <v/>
      </c>
      <c r="Y2011" s="342" t="str">
        <f t="shared" si="2295"/>
        <v/>
      </c>
      <c r="Z2011" s="343" t="str">
        <f t="shared" si="2296"/>
        <v/>
      </c>
      <c r="AA2011" s="344" t="str">
        <f t="shared" si="2297"/>
        <v/>
      </c>
      <c r="AB2011" s="345" t="str">
        <f t="shared" si="2245"/>
        <v/>
      </c>
      <c r="AC2011" s="346" t="str">
        <f t="shared" si="2246"/>
        <v/>
      </c>
      <c r="AD2011" s="346" t="str">
        <f t="shared" si="2247"/>
        <v/>
      </c>
      <c r="AE2011" s="344" t="str">
        <f t="shared" si="2298"/>
        <v/>
      </c>
      <c r="AF2011" s="346" t="str">
        <f t="shared" si="2248"/>
        <v/>
      </c>
      <c r="AG2011" s="344" t="str">
        <f t="shared" si="2299"/>
        <v/>
      </c>
      <c r="AH2011" s="344" t="str">
        <f t="shared" si="2300"/>
        <v/>
      </c>
      <c r="AI2011" s="344" t="str">
        <f t="shared" si="2301"/>
        <v/>
      </c>
      <c r="AJ2011" s="346" t="str">
        <f t="shared" si="2302"/>
        <v/>
      </c>
      <c r="AK2011" s="346" t="str">
        <f t="shared" si="2303"/>
        <v/>
      </c>
      <c r="AL2011" s="347" t="str">
        <f t="shared" si="2304"/>
        <v/>
      </c>
      <c r="AM2011" s="141"/>
      <c r="AN2011" s="141"/>
      <c r="AO2011" s="142"/>
      <c r="AP2011" s="58">
        <f t="shared" si="2249"/>
        <v>0</v>
      </c>
      <c r="AQ2011" s="318">
        <f>SUM(AP$10:AP2011)</f>
        <v>0</v>
      </c>
      <c r="AR2011" s="143">
        <f t="shared" si="2236"/>
        <v>0.1</v>
      </c>
      <c r="AS2011" s="144" t="str">
        <f t="shared" si="2250"/>
        <v/>
      </c>
      <c r="AT2011" s="144" t="str">
        <f t="shared" si="2277"/>
        <v/>
      </c>
      <c r="AU2011" s="145"/>
      <c r="AV2011" s="58">
        <f t="shared" si="2237"/>
        <v>0</v>
      </c>
      <c r="AW2011" s="318">
        <f>SUM(AV$10:AV2011)</f>
        <v>0</v>
      </c>
      <c r="AX2011" s="319">
        <f t="shared" si="2238"/>
        <v>0.1</v>
      </c>
      <c r="AY2011" s="144" t="str">
        <f t="shared" si="2291"/>
        <v/>
      </c>
      <c r="AZ2011" s="144" t="str">
        <f t="shared" si="2292"/>
        <v/>
      </c>
      <c r="BA2011" s="144"/>
      <c r="BB2011" s="146" t="str">
        <f t="shared" si="2251"/>
        <v/>
      </c>
      <c r="BC2011" s="66" t="str">
        <f t="shared" si="2290"/>
        <v/>
      </c>
      <c r="BD2011" s="195" t="str">
        <f t="shared" si="2252"/>
        <v/>
      </c>
      <c r="BG2011" s="286" t="str">
        <f t="shared" si="2253"/>
        <v/>
      </c>
      <c r="BY2011" s="211" t="str">
        <f t="shared" si="2254"/>
        <v/>
      </c>
      <c r="BZ2011" s="150" t="str">
        <f t="shared" si="2255"/>
        <v/>
      </c>
      <c r="CB2011" s="54" t="str">
        <f t="shared" si="2289"/>
        <v/>
      </c>
      <c r="CD2011" s="54" t="str">
        <f t="shared" si="2256"/>
        <v/>
      </c>
      <c r="CF2011" s="54" t="str">
        <f t="shared" si="2257"/>
        <v/>
      </c>
      <c r="CH2011" s="150" t="str">
        <f t="shared" si="2258"/>
        <v/>
      </c>
      <c r="CI2011" s="290"/>
      <c r="CJ2011" s="150" t="str">
        <f t="shared" si="2259"/>
        <v/>
      </c>
      <c r="CK2011" s="290"/>
      <c r="CL2011" s="54" t="str">
        <f t="shared" si="2278"/>
        <v/>
      </c>
      <c r="CM2011" s="290"/>
      <c r="CN2011" s="150" t="str">
        <f t="shared" si="2260"/>
        <v/>
      </c>
      <c r="CO2011" s="290"/>
      <c r="CP2011" s="150" t="str">
        <f t="shared" si="2261"/>
        <v/>
      </c>
      <c r="CQ2011" s="290"/>
      <c r="CR2011" s="150" t="str">
        <f t="shared" si="2262"/>
        <v/>
      </c>
      <c r="CS2011" s="290"/>
      <c r="CT2011" s="150" t="str">
        <f t="shared" si="2263"/>
        <v/>
      </c>
      <c r="CU2011" s="150"/>
      <c r="CV2011" s="150" t="str">
        <f t="shared" si="2264"/>
        <v/>
      </c>
      <c r="CW2011" s="94"/>
      <c r="CX2011" s="151" t="str">
        <f t="shared" si="2305"/>
        <v/>
      </c>
      <c r="CY2011" s="151" t="str">
        <f t="shared" si="2306"/>
        <v/>
      </c>
      <c r="CZ2011" s="152"/>
      <c r="DA2011" s="373" t="str">
        <f t="shared" si="2279"/>
        <v/>
      </c>
      <c r="DC2011" s="153">
        <f t="shared" si="2265"/>
        <v>0</v>
      </c>
      <c r="DD2011" s="153">
        <f t="shared" si="2266"/>
        <v>0</v>
      </c>
      <c r="DE2011" s="153">
        <f t="shared" si="2267"/>
        <v>0</v>
      </c>
      <c r="DF2011" s="158">
        <f t="shared" si="2268"/>
        <v>-4.7000000000000002E-3</v>
      </c>
      <c r="DG2011" s="159">
        <f t="shared" si="2307"/>
        <v>-1.1703000000000001</v>
      </c>
      <c r="DH2011" s="158">
        <f t="shared" si="2269"/>
        <v>3.1999999999999997E-3</v>
      </c>
      <c r="DI2011" s="159">
        <f t="shared" si="2308"/>
        <v>0.79679999999999995</v>
      </c>
      <c r="DJ2011" s="158">
        <f t="shared" si="2270"/>
        <v>-2.7000000000000001E-3</v>
      </c>
      <c r="DK2011" s="159">
        <f t="shared" si="2309"/>
        <v>-0.67230000000000001</v>
      </c>
      <c r="DL2011" s="158">
        <f t="shared" si="2271"/>
        <v>1.1999999999999999E-3</v>
      </c>
      <c r="DM2011" s="159">
        <f t="shared" si="2310"/>
        <v>0.29879999999999995</v>
      </c>
      <c r="DN2011" s="158">
        <f t="shared" si="2272"/>
        <v>1.46E-2</v>
      </c>
      <c r="DO2011" s="159">
        <f t="shared" si="2311"/>
        <v>3.6354000000000002</v>
      </c>
      <c r="DP2011" s="158">
        <f t="shared" si="2312"/>
        <v>-1.2999999999999999E-2</v>
      </c>
      <c r="DQ2011" s="159">
        <f t="shared" si="2313"/>
        <v>-3.2369999999999997</v>
      </c>
      <c r="DR2011" s="158">
        <f t="shared" si="2274"/>
        <v>-6.7000000000000002E-3</v>
      </c>
      <c r="DS2011" s="159">
        <f t="shared" si="2314"/>
        <v>-1.6683000000000001</v>
      </c>
      <c r="DT2011" s="158">
        <f t="shared" si="2275"/>
        <v>-1.2999999999999999E-2</v>
      </c>
      <c r="DU2011" s="159">
        <f t="shared" si="2315"/>
        <v>-3.2369999999999997</v>
      </c>
      <c r="DV2011" s="158">
        <f t="shared" si="2276"/>
        <v>-6.7000000000000002E-3</v>
      </c>
      <c r="DW2011" s="160">
        <f t="shared" si="2316"/>
        <v>-1.6683000000000001</v>
      </c>
    </row>
    <row r="2012" spans="1:127" ht="24.95" customHeight="1" x14ac:dyDescent="0.2">
      <c r="A2012" s="272">
        <v>2003</v>
      </c>
      <c r="B2012" s="336"/>
      <c r="C2012" s="332"/>
      <c r="D2012" s="333"/>
      <c r="E2012" s="334"/>
      <c r="F2012" s="335"/>
      <c r="G2012" s="334"/>
      <c r="H2012" s="371"/>
      <c r="I2012" s="334"/>
      <c r="J2012" s="334"/>
      <c r="K2012" s="334"/>
      <c r="L2012" s="334"/>
      <c r="M2012" s="334"/>
      <c r="N2012" s="334"/>
      <c r="O2012" s="337"/>
      <c r="P2012" s="337"/>
      <c r="Q2012" s="338" t="str">
        <f t="shared" si="2239"/>
        <v xml:space="preserve"> </v>
      </c>
      <c r="R2012" s="339" t="str">
        <f t="shared" si="2240"/>
        <v/>
      </c>
      <c r="S2012" s="340" t="str">
        <f t="shared" si="2293"/>
        <v/>
      </c>
      <c r="T2012" s="341" t="str">
        <f t="shared" si="2241"/>
        <v/>
      </c>
      <c r="U2012" s="341" t="str">
        <f t="shared" si="2242"/>
        <v/>
      </c>
      <c r="V2012" s="341" t="str">
        <f t="shared" si="2243"/>
        <v/>
      </c>
      <c r="W2012" s="341" t="str">
        <f t="shared" si="2244"/>
        <v/>
      </c>
      <c r="X2012" s="340" t="str">
        <f t="shared" si="2294"/>
        <v/>
      </c>
      <c r="Y2012" s="342" t="str">
        <f t="shared" si="2295"/>
        <v/>
      </c>
      <c r="Z2012" s="343" t="str">
        <f t="shared" si="2296"/>
        <v/>
      </c>
      <c r="AA2012" s="344" t="str">
        <f t="shared" si="2297"/>
        <v/>
      </c>
      <c r="AB2012" s="345" t="str">
        <f t="shared" si="2245"/>
        <v/>
      </c>
      <c r="AC2012" s="346" t="str">
        <f t="shared" si="2246"/>
        <v/>
      </c>
      <c r="AD2012" s="346" t="str">
        <f t="shared" si="2247"/>
        <v/>
      </c>
      <c r="AE2012" s="344" t="str">
        <f t="shared" si="2298"/>
        <v/>
      </c>
      <c r="AF2012" s="346" t="str">
        <f t="shared" si="2248"/>
        <v/>
      </c>
      <c r="AG2012" s="344" t="str">
        <f t="shared" si="2299"/>
        <v/>
      </c>
      <c r="AH2012" s="344" t="str">
        <f t="shared" si="2300"/>
        <v/>
      </c>
      <c r="AI2012" s="344" t="str">
        <f t="shared" si="2301"/>
        <v/>
      </c>
      <c r="AJ2012" s="346" t="str">
        <f t="shared" si="2302"/>
        <v/>
      </c>
      <c r="AK2012" s="346" t="str">
        <f t="shared" si="2303"/>
        <v/>
      </c>
      <c r="AL2012" s="347" t="str">
        <f t="shared" si="2304"/>
        <v/>
      </c>
      <c r="AM2012" s="141"/>
      <c r="AN2012" s="141"/>
      <c r="AO2012" s="142"/>
      <c r="AP2012" s="58">
        <f t="shared" si="2249"/>
        <v>0</v>
      </c>
      <c r="AQ2012" s="318">
        <f>SUM(AP$10:AP2012)</f>
        <v>0</v>
      </c>
      <c r="AR2012" s="143">
        <f t="shared" si="2236"/>
        <v>0.1</v>
      </c>
      <c r="AS2012" s="144" t="str">
        <f t="shared" si="2250"/>
        <v/>
      </c>
      <c r="AT2012" s="144" t="str">
        <f t="shared" si="2277"/>
        <v/>
      </c>
      <c r="AU2012" s="145"/>
      <c r="AV2012" s="58">
        <f t="shared" si="2237"/>
        <v>0</v>
      </c>
      <c r="AW2012" s="318">
        <f>SUM(AV$10:AV2012)</f>
        <v>0</v>
      </c>
      <c r="AX2012" s="319">
        <f t="shared" si="2238"/>
        <v>0.1</v>
      </c>
      <c r="AY2012" s="144" t="str">
        <f t="shared" si="2291"/>
        <v/>
      </c>
      <c r="AZ2012" s="144" t="str">
        <f t="shared" si="2292"/>
        <v/>
      </c>
      <c r="BA2012" s="144"/>
      <c r="BB2012" s="146" t="str">
        <f t="shared" si="2251"/>
        <v/>
      </c>
      <c r="BC2012" s="66" t="str">
        <f t="shared" si="2290"/>
        <v/>
      </c>
      <c r="BD2012" s="195" t="str">
        <f t="shared" si="2252"/>
        <v/>
      </c>
      <c r="BG2012" s="286" t="str">
        <f t="shared" si="2253"/>
        <v/>
      </c>
      <c r="BY2012" s="211" t="str">
        <f t="shared" si="2254"/>
        <v/>
      </c>
      <c r="BZ2012" s="150" t="str">
        <f t="shared" si="2255"/>
        <v/>
      </c>
      <c r="CB2012" s="54" t="str">
        <f t="shared" si="2289"/>
        <v/>
      </c>
      <c r="CD2012" s="54" t="str">
        <f t="shared" si="2256"/>
        <v/>
      </c>
      <c r="CF2012" s="54" t="str">
        <f t="shared" si="2257"/>
        <v/>
      </c>
      <c r="CH2012" s="150" t="str">
        <f t="shared" si="2258"/>
        <v/>
      </c>
      <c r="CI2012" s="290"/>
      <c r="CJ2012" s="150" t="str">
        <f t="shared" si="2259"/>
        <v/>
      </c>
      <c r="CK2012" s="290"/>
      <c r="CL2012" s="54" t="str">
        <f t="shared" si="2278"/>
        <v/>
      </c>
      <c r="CM2012" s="290"/>
      <c r="CN2012" s="150" t="str">
        <f t="shared" si="2260"/>
        <v/>
      </c>
      <c r="CO2012" s="290"/>
      <c r="CP2012" s="150" t="str">
        <f t="shared" si="2261"/>
        <v/>
      </c>
      <c r="CQ2012" s="290"/>
      <c r="CR2012" s="150" t="str">
        <f t="shared" si="2262"/>
        <v/>
      </c>
      <c r="CS2012" s="290"/>
      <c r="CT2012" s="150" t="str">
        <f t="shared" si="2263"/>
        <v/>
      </c>
      <c r="CU2012" s="150"/>
      <c r="CV2012" s="150" t="str">
        <f t="shared" si="2264"/>
        <v/>
      </c>
      <c r="CW2012" s="94"/>
      <c r="CX2012" s="151" t="str">
        <f t="shared" si="2305"/>
        <v/>
      </c>
      <c r="CY2012" s="151" t="str">
        <f t="shared" si="2306"/>
        <v/>
      </c>
      <c r="CZ2012" s="152"/>
      <c r="DA2012" s="373" t="str">
        <f t="shared" si="2279"/>
        <v/>
      </c>
      <c r="DC2012" s="153">
        <f t="shared" si="2265"/>
        <v>0</v>
      </c>
      <c r="DD2012" s="153">
        <f t="shared" si="2266"/>
        <v>0</v>
      </c>
      <c r="DE2012" s="153">
        <f t="shared" si="2267"/>
        <v>0</v>
      </c>
      <c r="DF2012" s="158">
        <f t="shared" si="2268"/>
        <v>-4.7000000000000002E-3</v>
      </c>
      <c r="DG2012" s="159">
        <f t="shared" si="2307"/>
        <v>-1.1703000000000001</v>
      </c>
      <c r="DH2012" s="158">
        <f t="shared" si="2269"/>
        <v>3.1999999999999997E-3</v>
      </c>
      <c r="DI2012" s="159">
        <f t="shared" si="2308"/>
        <v>0.79679999999999995</v>
      </c>
      <c r="DJ2012" s="158">
        <f t="shared" si="2270"/>
        <v>-2.7000000000000001E-3</v>
      </c>
      <c r="DK2012" s="159">
        <f t="shared" si="2309"/>
        <v>-0.67230000000000001</v>
      </c>
      <c r="DL2012" s="158">
        <f t="shared" si="2271"/>
        <v>1.1999999999999999E-3</v>
      </c>
      <c r="DM2012" s="159">
        <f t="shared" si="2310"/>
        <v>0.29879999999999995</v>
      </c>
      <c r="DN2012" s="158">
        <f t="shared" si="2272"/>
        <v>1.46E-2</v>
      </c>
      <c r="DO2012" s="159">
        <f t="shared" si="2311"/>
        <v>3.6354000000000002</v>
      </c>
      <c r="DP2012" s="158">
        <f t="shared" si="2312"/>
        <v>-1.2999999999999999E-2</v>
      </c>
      <c r="DQ2012" s="159">
        <f t="shared" si="2313"/>
        <v>-3.2369999999999997</v>
      </c>
      <c r="DR2012" s="158">
        <f t="shared" si="2274"/>
        <v>-6.7000000000000002E-3</v>
      </c>
      <c r="DS2012" s="159">
        <f t="shared" si="2314"/>
        <v>-1.6683000000000001</v>
      </c>
      <c r="DT2012" s="158">
        <f t="shared" si="2275"/>
        <v>-1.2999999999999999E-2</v>
      </c>
      <c r="DU2012" s="159">
        <f t="shared" si="2315"/>
        <v>-3.2369999999999997</v>
      </c>
      <c r="DV2012" s="158">
        <f t="shared" si="2276"/>
        <v>-6.7000000000000002E-3</v>
      </c>
      <c r="DW2012" s="160">
        <f t="shared" si="2316"/>
        <v>-1.6683000000000001</v>
      </c>
    </row>
    <row r="2013" spans="1:127" ht="24.95" customHeight="1" x14ac:dyDescent="0.2">
      <c r="A2013" s="272">
        <v>2004</v>
      </c>
      <c r="B2013" s="336"/>
      <c r="C2013" s="332"/>
      <c r="D2013" s="333"/>
      <c r="E2013" s="334"/>
      <c r="F2013" s="335"/>
      <c r="G2013" s="334"/>
      <c r="H2013" s="371"/>
      <c r="I2013" s="334"/>
      <c r="J2013" s="334"/>
      <c r="K2013" s="334"/>
      <c r="L2013" s="334"/>
      <c r="M2013" s="334"/>
      <c r="N2013" s="334"/>
      <c r="O2013" s="337"/>
      <c r="P2013" s="337"/>
      <c r="Q2013" s="338" t="str">
        <f t="shared" si="2239"/>
        <v xml:space="preserve"> </v>
      </c>
      <c r="R2013" s="339" t="str">
        <f t="shared" si="2240"/>
        <v/>
      </c>
      <c r="S2013" s="340" t="str">
        <f t="shared" si="2293"/>
        <v/>
      </c>
      <c r="T2013" s="341" t="str">
        <f t="shared" si="2241"/>
        <v/>
      </c>
      <c r="U2013" s="341" t="str">
        <f t="shared" si="2242"/>
        <v/>
      </c>
      <c r="V2013" s="341" t="str">
        <f t="shared" si="2243"/>
        <v/>
      </c>
      <c r="W2013" s="341" t="str">
        <f t="shared" si="2244"/>
        <v/>
      </c>
      <c r="X2013" s="340" t="str">
        <f t="shared" si="2294"/>
        <v/>
      </c>
      <c r="Y2013" s="342" t="str">
        <f t="shared" si="2295"/>
        <v/>
      </c>
      <c r="Z2013" s="343" t="str">
        <f t="shared" si="2296"/>
        <v/>
      </c>
      <c r="AA2013" s="344" t="str">
        <f t="shared" si="2297"/>
        <v/>
      </c>
      <c r="AB2013" s="345" t="str">
        <f t="shared" si="2245"/>
        <v/>
      </c>
      <c r="AC2013" s="346" t="str">
        <f t="shared" si="2246"/>
        <v/>
      </c>
      <c r="AD2013" s="346" t="str">
        <f t="shared" si="2247"/>
        <v/>
      </c>
      <c r="AE2013" s="344" t="str">
        <f t="shared" si="2298"/>
        <v/>
      </c>
      <c r="AF2013" s="346" t="str">
        <f t="shared" si="2248"/>
        <v/>
      </c>
      <c r="AG2013" s="344" t="str">
        <f t="shared" si="2299"/>
        <v/>
      </c>
      <c r="AH2013" s="344" t="str">
        <f t="shared" si="2300"/>
        <v/>
      </c>
      <c r="AI2013" s="344" t="str">
        <f t="shared" si="2301"/>
        <v/>
      </c>
      <c r="AJ2013" s="346" t="str">
        <f t="shared" si="2302"/>
        <v/>
      </c>
      <c r="AK2013" s="346" t="str">
        <f t="shared" si="2303"/>
        <v/>
      </c>
      <c r="AL2013" s="347" t="str">
        <f t="shared" si="2304"/>
        <v/>
      </c>
      <c r="AM2013" s="141"/>
      <c r="AN2013" s="141"/>
      <c r="AO2013" s="142"/>
      <c r="AP2013" s="58">
        <f t="shared" si="2249"/>
        <v>0</v>
      </c>
      <c r="AQ2013" s="318">
        <f>SUM(AP$10:AP2013)</f>
        <v>0</v>
      </c>
      <c r="AR2013" s="143">
        <f t="shared" si="2236"/>
        <v>0.1</v>
      </c>
      <c r="AS2013" s="144" t="str">
        <f t="shared" si="2250"/>
        <v/>
      </c>
      <c r="AT2013" s="144" t="str">
        <f t="shared" si="2277"/>
        <v/>
      </c>
      <c r="AU2013" s="145"/>
      <c r="AV2013" s="58">
        <f t="shared" si="2237"/>
        <v>0</v>
      </c>
      <c r="AW2013" s="318">
        <f>SUM(AV$10:AV2013)</f>
        <v>0</v>
      </c>
      <c r="AX2013" s="319">
        <f t="shared" si="2238"/>
        <v>0.1</v>
      </c>
      <c r="AY2013" s="144" t="str">
        <f t="shared" si="2291"/>
        <v/>
      </c>
      <c r="AZ2013" s="144" t="str">
        <f t="shared" si="2292"/>
        <v/>
      </c>
      <c r="BA2013" s="144"/>
      <c r="BB2013" s="146" t="str">
        <f t="shared" si="2251"/>
        <v/>
      </c>
      <c r="BC2013" s="66" t="str">
        <f t="shared" si="2290"/>
        <v/>
      </c>
      <c r="BD2013" s="195" t="str">
        <f t="shared" si="2252"/>
        <v/>
      </c>
      <c r="BG2013" s="286" t="str">
        <f t="shared" si="2253"/>
        <v/>
      </c>
      <c r="BY2013" s="211" t="str">
        <f t="shared" si="2254"/>
        <v/>
      </c>
      <c r="BZ2013" s="150" t="str">
        <f t="shared" si="2255"/>
        <v/>
      </c>
      <c r="CB2013" s="54" t="str">
        <f t="shared" si="2289"/>
        <v/>
      </c>
      <c r="CD2013" s="54" t="str">
        <f t="shared" si="2256"/>
        <v/>
      </c>
      <c r="CF2013" s="54" t="str">
        <f t="shared" si="2257"/>
        <v/>
      </c>
      <c r="CH2013" s="150" t="str">
        <f t="shared" si="2258"/>
        <v/>
      </c>
      <c r="CI2013" s="290"/>
      <c r="CJ2013" s="150" t="str">
        <f t="shared" si="2259"/>
        <v/>
      </c>
      <c r="CK2013" s="290"/>
      <c r="CL2013" s="54" t="str">
        <f t="shared" si="2278"/>
        <v/>
      </c>
      <c r="CM2013" s="290"/>
      <c r="CN2013" s="150" t="str">
        <f t="shared" si="2260"/>
        <v/>
      </c>
      <c r="CO2013" s="290"/>
      <c r="CP2013" s="150" t="str">
        <f t="shared" si="2261"/>
        <v/>
      </c>
      <c r="CQ2013" s="290"/>
      <c r="CR2013" s="150" t="str">
        <f t="shared" si="2262"/>
        <v/>
      </c>
      <c r="CS2013" s="290"/>
      <c r="CT2013" s="150" t="str">
        <f t="shared" si="2263"/>
        <v/>
      </c>
      <c r="CU2013" s="150"/>
      <c r="CV2013" s="150" t="str">
        <f t="shared" si="2264"/>
        <v/>
      </c>
      <c r="CW2013" s="94"/>
      <c r="CX2013" s="151" t="str">
        <f t="shared" si="2305"/>
        <v/>
      </c>
      <c r="CY2013" s="151" t="str">
        <f t="shared" si="2306"/>
        <v/>
      </c>
      <c r="CZ2013" s="152"/>
      <c r="DA2013" s="373" t="str">
        <f t="shared" si="2279"/>
        <v/>
      </c>
      <c r="DC2013" s="153">
        <f t="shared" si="2265"/>
        <v>0</v>
      </c>
      <c r="DD2013" s="153">
        <f t="shared" si="2266"/>
        <v>0</v>
      </c>
      <c r="DE2013" s="153">
        <f t="shared" si="2267"/>
        <v>0</v>
      </c>
      <c r="DF2013" s="158">
        <f t="shared" si="2268"/>
        <v>-4.7000000000000002E-3</v>
      </c>
      <c r="DG2013" s="159">
        <f t="shared" si="2307"/>
        <v>-1.1703000000000001</v>
      </c>
      <c r="DH2013" s="158">
        <f t="shared" si="2269"/>
        <v>3.1999999999999997E-3</v>
      </c>
      <c r="DI2013" s="159">
        <f t="shared" si="2308"/>
        <v>0.79679999999999995</v>
      </c>
      <c r="DJ2013" s="158">
        <f t="shared" si="2270"/>
        <v>-2.7000000000000001E-3</v>
      </c>
      <c r="DK2013" s="159">
        <f t="shared" si="2309"/>
        <v>-0.67230000000000001</v>
      </c>
      <c r="DL2013" s="158">
        <f t="shared" si="2271"/>
        <v>1.1999999999999999E-3</v>
      </c>
      <c r="DM2013" s="159">
        <f t="shared" si="2310"/>
        <v>0.29879999999999995</v>
      </c>
      <c r="DN2013" s="158">
        <f t="shared" si="2272"/>
        <v>1.46E-2</v>
      </c>
      <c r="DO2013" s="159">
        <f t="shared" si="2311"/>
        <v>3.6354000000000002</v>
      </c>
      <c r="DP2013" s="158">
        <f t="shared" si="2312"/>
        <v>-1.2999999999999999E-2</v>
      </c>
      <c r="DQ2013" s="159">
        <f t="shared" si="2313"/>
        <v>-3.2369999999999997</v>
      </c>
      <c r="DR2013" s="158">
        <f t="shared" si="2274"/>
        <v>-6.7000000000000002E-3</v>
      </c>
      <c r="DS2013" s="159">
        <f t="shared" si="2314"/>
        <v>-1.6683000000000001</v>
      </c>
      <c r="DT2013" s="158">
        <f t="shared" si="2275"/>
        <v>-1.2999999999999999E-2</v>
      </c>
      <c r="DU2013" s="159">
        <f t="shared" si="2315"/>
        <v>-3.2369999999999997</v>
      </c>
      <c r="DV2013" s="158">
        <f t="shared" si="2276"/>
        <v>-6.7000000000000002E-3</v>
      </c>
      <c r="DW2013" s="160">
        <f t="shared" si="2316"/>
        <v>-1.6683000000000001</v>
      </c>
    </row>
    <row r="2014" spans="1:127" ht="24.95" customHeight="1" x14ac:dyDescent="0.2">
      <c r="A2014" s="272">
        <v>2005</v>
      </c>
      <c r="B2014" s="336"/>
      <c r="C2014" s="332"/>
      <c r="D2014" s="333"/>
      <c r="E2014" s="334"/>
      <c r="F2014" s="335"/>
      <c r="G2014" s="334"/>
      <c r="H2014" s="371"/>
      <c r="I2014" s="334"/>
      <c r="J2014" s="334"/>
      <c r="K2014" s="334"/>
      <c r="L2014" s="334"/>
      <c r="M2014" s="334"/>
      <c r="N2014" s="334"/>
      <c r="O2014" s="337"/>
      <c r="P2014" s="337"/>
      <c r="Q2014" s="338" t="str">
        <f t="shared" si="2239"/>
        <v xml:space="preserve"> </v>
      </c>
      <c r="R2014" s="339" t="str">
        <f t="shared" si="2240"/>
        <v/>
      </c>
      <c r="S2014" s="340" t="str">
        <f t="shared" si="2293"/>
        <v/>
      </c>
      <c r="T2014" s="341" t="str">
        <f t="shared" si="2241"/>
        <v/>
      </c>
      <c r="U2014" s="341" t="str">
        <f t="shared" si="2242"/>
        <v/>
      </c>
      <c r="V2014" s="341" t="str">
        <f t="shared" si="2243"/>
        <v/>
      </c>
      <c r="W2014" s="341" t="str">
        <f t="shared" si="2244"/>
        <v/>
      </c>
      <c r="X2014" s="340" t="str">
        <f t="shared" si="2294"/>
        <v/>
      </c>
      <c r="Y2014" s="342" t="str">
        <f t="shared" si="2295"/>
        <v/>
      </c>
      <c r="Z2014" s="343" t="str">
        <f t="shared" si="2296"/>
        <v/>
      </c>
      <c r="AA2014" s="344" t="str">
        <f t="shared" si="2297"/>
        <v/>
      </c>
      <c r="AB2014" s="345" t="str">
        <f t="shared" si="2245"/>
        <v/>
      </c>
      <c r="AC2014" s="346" t="str">
        <f t="shared" si="2246"/>
        <v/>
      </c>
      <c r="AD2014" s="346" t="str">
        <f t="shared" si="2247"/>
        <v/>
      </c>
      <c r="AE2014" s="344" t="str">
        <f t="shared" si="2298"/>
        <v/>
      </c>
      <c r="AF2014" s="346" t="str">
        <f t="shared" si="2248"/>
        <v/>
      </c>
      <c r="AG2014" s="344" t="str">
        <f t="shared" si="2299"/>
        <v/>
      </c>
      <c r="AH2014" s="344" t="str">
        <f t="shared" si="2300"/>
        <v/>
      </c>
      <c r="AI2014" s="344" t="str">
        <f t="shared" si="2301"/>
        <v/>
      </c>
      <c r="AJ2014" s="346" t="str">
        <f t="shared" si="2302"/>
        <v/>
      </c>
      <c r="AK2014" s="346" t="str">
        <f t="shared" si="2303"/>
        <v/>
      </c>
      <c r="AL2014" s="347" t="str">
        <f t="shared" si="2304"/>
        <v/>
      </c>
      <c r="AM2014" s="141"/>
      <c r="AN2014" s="141"/>
      <c r="AO2014" s="142"/>
      <c r="AP2014" s="58">
        <f t="shared" si="2249"/>
        <v>0</v>
      </c>
      <c r="AQ2014" s="318">
        <f>SUM(AP$10:AP2014)</f>
        <v>0</v>
      </c>
      <c r="AR2014" s="143">
        <f t="shared" si="2236"/>
        <v>0.1</v>
      </c>
      <c r="AS2014" s="144" t="str">
        <f t="shared" si="2250"/>
        <v/>
      </c>
      <c r="AT2014" s="144" t="str">
        <f t="shared" si="2277"/>
        <v/>
      </c>
      <c r="AU2014" s="145"/>
      <c r="AV2014" s="58">
        <f t="shared" si="2237"/>
        <v>0</v>
      </c>
      <c r="AW2014" s="318">
        <f>SUM(AV$10:AV2014)</f>
        <v>0</v>
      </c>
      <c r="AX2014" s="319">
        <f t="shared" si="2238"/>
        <v>0.1</v>
      </c>
      <c r="AY2014" s="144" t="str">
        <f t="shared" si="2291"/>
        <v/>
      </c>
      <c r="AZ2014" s="144" t="str">
        <f t="shared" si="2292"/>
        <v/>
      </c>
      <c r="BA2014" s="144"/>
      <c r="BB2014" s="146" t="str">
        <f t="shared" si="2251"/>
        <v/>
      </c>
      <c r="BC2014" s="66" t="str">
        <f t="shared" si="2290"/>
        <v/>
      </c>
      <c r="BD2014" s="195" t="str">
        <f t="shared" si="2252"/>
        <v/>
      </c>
      <c r="BG2014" s="286" t="str">
        <f t="shared" si="2253"/>
        <v/>
      </c>
      <c r="BY2014" s="211" t="str">
        <f t="shared" si="2254"/>
        <v/>
      </c>
      <c r="BZ2014" s="150" t="str">
        <f t="shared" si="2255"/>
        <v/>
      </c>
      <c r="CB2014" s="54" t="str">
        <f t="shared" si="2289"/>
        <v/>
      </c>
      <c r="CD2014" s="54" t="str">
        <f t="shared" si="2256"/>
        <v/>
      </c>
      <c r="CF2014" s="54" t="str">
        <f t="shared" si="2257"/>
        <v/>
      </c>
      <c r="CH2014" s="150" t="str">
        <f t="shared" si="2258"/>
        <v/>
      </c>
      <c r="CI2014" s="290"/>
      <c r="CJ2014" s="150" t="str">
        <f t="shared" si="2259"/>
        <v/>
      </c>
      <c r="CK2014" s="290"/>
      <c r="CL2014" s="54" t="str">
        <f t="shared" si="2278"/>
        <v/>
      </c>
      <c r="CM2014" s="290"/>
      <c r="CN2014" s="150" t="str">
        <f t="shared" si="2260"/>
        <v/>
      </c>
      <c r="CO2014" s="290"/>
      <c r="CP2014" s="150" t="str">
        <f t="shared" si="2261"/>
        <v/>
      </c>
      <c r="CQ2014" s="290"/>
      <c r="CR2014" s="150" t="str">
        <f t="shared" si="2262"/>
        <v/>
      </c>
      <c r="CS2014" s="290"/>
      <c r="CT2014" s="150" t="str">
        <f t="shared" si="2263"/>
        <v/>
      </c>
      <c r="CU2014" s="150"/>
      <c r="CV2014" s="150" t="str">
        <f t="shared" si="2264"/>
        <v/>
      </c>
      <c r="CW2014" s="94"/>
      <c r="CX2014" s="151" t="str">
        <f t="shared" si="2305"/>
        <v/>
      </c>
      <c r="CY2014" s="151" t="str">
        <f t="shared" si="2306"/>
        <v/>
      </c>
      <c r="CZ2014" s="152"/>
      <c r="DA2014" s="373" t="str">
        <f t="shared" si="2279"/>
        <v/>
      </c>
      <c r="DC2014" s="153">
        <f t="shared" si="2265"/>
        <v>0</v>
      </c>
      <c r="DD2014" s="153">
        <f t="shared" si="2266"/>
        <v>0</v>
      </c>
      <c r="DE2014" s="153">
        <f t="shared" si="2267"/>
        <v>0</v>
      </c>
      <c r="DF2014" s="158">
        <f t="shared" si="2268"/>
        <v>-4.7000000000000002E-3</v>
      </c>
      <c r="DG2014" s="159">
        <f t="shared" si="2307"/>
        <v>-1.1703000000000001</v>
      </c>
      <c r="DH2014" s="158">
        <f t="shared" si="2269"/>
        <v>3.1999999999999997E-3</v>
      </c>
      <c r="DI2014" s="159">
        <f t="shared" si="2308"/>
        <v>0.79679999999999995</v>
      </c>
      <c r="DJ2014" s="158">
        <f t="shared" si="2270"/>
        <v>-2.7000000000000001E-3</v>
      </c>
      <c r="DK2014" s="159">
        <f t="shared" si="2309"/>
        <v>-0.67230000000000001</v>
      </c>
      <c r="DL2014" s="158">
        <f t="shared" si="2271"/>
        <v>1.1999999999999999E-3</v>
      </c>
      <c r="DM2014" s="159">
        <f t="shared" si="2310"/>
        <v>0.29879999999999995</v>
      </c>
      <c r="DN2014" s="158">
        <f t="shared" si="2272"/>
        <v>1.46E-2</v>
      </c>
      <c r="DO2014" s="159">
        <f t="shared" si="2311"/>
        <v>3.6354000000000002</v>
      </c>
      <c r="DP2014" s="158">
        <f t="shared" si="2312"/>
        <v>-1.2999999999999999E-2</v>
      </c>
      <c r="DQ2014" s="159">
        <f t="shared" si="2313"/>
        <v>-3.2369999999999997</v>
      </c>
      <c r="DR2014" s="158">
        <f t="shared" si="2274"/>
        <v>-6.7000000000000002E-3</v>
      </c>
      <c r="DS2014" s="159">
        <f t="shared" si="2314"/>
        <v>-1.6683000000000001</v>
      </c>
      <c r="DT2014" s="158">
        <f t="shared" si="2275"/>
        <v>-1.2999999999999999E-2</v>
      </c>
      <c r="DU2014" s="159">
        <f t="shared" si="2315"/>
        <v>-3.2369999999999997</v>
      </c>
      <c r="DV2014" s="158">
        <f t="shared" si="2276"/>
        <v>-6.7000000000000002E-3</v>
      </c>
      <c r="DW2014" s="160">
        <f t="shared" si="2316"/>
        <v>-1.6683000000000001</v>
      </c>
    </row>
    <row r="2015" spans="1:127" ht="24.95" customHeight="1" x14ac:dyDescent="0.2">
      <c r="A2015" s="272">
        <v>2006</v>
      </c>
      <c r="B2015" s="336"/>
      <c r="C2015" s="332"/>
      <c r="D2015" s="333"/>
      <c r="E2015" s="334"/>
      <c r="F2015" s="335"/>
      <c r="G2015" s="334"/>
      <c r="H2015" s="371"/>
      <c r="I2015" s="334"/>
      <c r="J2015" s="334"/>
      <c r="K2015" s="334"/>
      <c r="L2015" s="334"/>
      <c r="M2015" s="334"/>
      <c r="N2015" s="334"/>
      <c r="O2015" s="337"/>
      <c r="P2015" s="337"/>
      <c r="Q2015" s="338" t="str">
        <f t="shared" si="2239"/>
        <v xml:space="preserve"> </v>
      </c>
      <c r="R2015" s="339" t="str">
        <f t="shared" si="2240"/>
        <v/>
      </c>
      <c r="S2015" s="340" t="str">
        <f t="shared" si="2293"/>
        <v/>
      </c>
      <c r="T2015" s="341" t="str">
        <f t="shared" si="2241"/>
        <v/>
      </c>
      <c r="U2015" s="341" t="str">
        <f t="shared" si="2242"/>
        <v/>
      </c>
      <c r="V2015" s="341" t="str">
        <f t="shared" si="2243"/>
        <v/>
      </c>
      <c r="W2015" s="341" t="str">
        <f t="shared" si="2244"/>
        <v/>
      </c>
      <c r="X2015" s="340" t="str">
        <f t="shared" si="2294"/>
        <v/>
      </c>
      <c r="Y2015" s="342" t="str">
        <f t="shared" si="2295"/>
        <v/>
      </c>
      <c r="Z2015" s="343" t="str">
        <f t="shared" si="2296"/>
        <v/>
      </c>
      <c r="AA2015" s="344" t="str">
        <f t="shared" si="2297"/>
        <v/>
      </c>
      <c r="AB2015" s="345" t="str">
        <f t="shared" si="2245"/>
        <v/>
      </c>
      <c r="AC2015" s="346" t="str">
        <f t="shared" si="2246"/>
        <v/>
      </c>
      <c r="AD2015" s="346" t="str">
        <f t="shared" si="2247"/>
        <v/>
      </c>
      <c r="AE2015" s="344" t="str">
        <f t="shared" si="2298"/>
        <v/>
      </c>
      <c r="AF2015" s="346" t="str">
        <f t="shared" si="2248"/>
        <v/>
      </c>
      <c r="AG2015" s="344" t="str">
        <f t="shared" si="2299"/>
        <v/>
      </c>
      <c r="AH2015" s="344" t="str">
        <f t="shared" si="2300"/>
        <v/>
      </c>
      <c r="AI2015" s="344" t="str">
        <f t="shared" si="2301"/>
        <v/>
      </c>
      <c r="AJ2015" s="346" t="str">
        <f t="shared" si="2302"/>
        <v/>
      </c>
      <c r="AK2015" s="346" t="str">
        <f t="shared" si="2303"/>
        <v/>
      </c>
      <c r="AL2015" s="347" t="str">
        <f t="shared" si="2304"/>
        <v/>
      </c>
      <c r="AM2015" s="141"/>
      <c r="AN2015" s="141"/>
      <c r="AO2015" s="142"/>
      <c r="AP2015" s="58">
        <f t="shared" si="2249"/>
        <v>0</v>
      </c>
      <c r="AQ2015" s="318">
        <f>SUM(AP$10:AP2015)</f>
        <v>0</v>
      </c>
      <c r="AR2015" s="143">
        <f t="shared" si="2236"/>
        <v>0.1</v>
      </c>
      <c r="AS2015" s="144" t="str">
        <f t="shared" si="2250"/>
        <v/>
      </c>
      <c r="AT2015" s="144" t="str">
        <f t="shared" si="2277"/>
        <v/>
      </c>
      <c r="AU2015" s="145"/>
      <c r="AV2015" s="58">
        <f t="shared" si="2237"/>
        <v>0</v>
      </c>
      <c r="AW2015" s="318">
        <f>SUM(AV$10:AV2015)</f>
        <v>0</v>
      </c>
      <c r="AX2015" s="319">
        <f t="shared" si="2238"/>
        <v>0.1</v>
      </c>
      <c r="AY2015" s="144" t="str">
        <f t="shared" si="2291"/>
        <v/>
      </c>
      <c r="AZ2015" s="144" t="str">
        <f t="shared" si="2292"/>
        <v/>
      </c>
      <c r="BA2015" s="144"/>
      <c r="BB2015" s="146" t="str">
        <f t="shared" si="2251"/>
        <v/>
      </c>
      <c r="BC2015" s="66" t="str">
        <f t="shared" si="2290"/>
        <v/>
      </c>
      <c r="BD2015" s="195" t="str">
        <f t="shared" si="2252"/>
        <v/>
      </c>
      <c r="BG2015" s="286" t="str">
        <f t="shared" si="2253"/>
        <v/>
      </c>
      <c r="BY2015" s="211" t="str">
        <f t="shared" si="2254"/>
        <v/>
      </c>
      <c r="BZ2015" s="150" t="str">
        <f t="shared" si="2255"/>
        <v/>
      </c>
      <c r="CB2015" s="54" t="str">
        <f t="shared" si="2289"/>
        <v/>
      </c>
      <c r="CD2015" s="54" t="str">
        <f t="shared" si="2256"/>
        <v/>
      </c>
      <c r="CF2015" s="54" t="str">
        <f t="shared" si="2257"/>
        <v/>
      </c>
      <c r="CH2015" s="150" t="str">
        <f t="shared" si="2258"/>
        <v/>
      </c>
      <c r="CI2015" s="290"/>
      <c r="CJ2015" s="150" t="str">
        <f t="shared" si="2259"/>
        <v/>
      </c>
      <c r="CK2015" s="290"/>
      <c r="CL2015" s="54" t="str">
        <f t="shared" si="2278"/>
        <v/>
      </c>
      <c r="CM2015" s="290"/>
      <c r="CN2015" s="150" t="str">
        <f t="shared" si="2260"/>
        <v/>
      </c>
      <c r="CO2015" s="290"/>
      <c r="CP2015" s="150" t="str">
        <f t="shared" si="2261"/>
        <v/>
      </c>
      <c r="CQ2015" s="290"/>
      <c r="CR2015" s="150" t="str">
        <f t="shared" si="2262"/>
        <v/>
      </c>
      <c r="CS2015" s="290"/>
      <c r="CT2015" s="150" t="str">
        <f t="shared" si="2263"/>
        <v/>
      </c>
      <c r="CU2015" s="150"/>
      <c r="CV2015" s="150" t="str">
        <f t="shared" si="2264"/>
        <v/>
      </c>
      <c r="CW2015" s="94"/>
      <c r="CX2015" s="151" t="str">
        <f t="shared" si="2305"/>
        <v/>
      </c>
      <c r="CY2015" s="151" t="str">
        <f t="shared" si="2306"/>
        <v/>
      </c>
      <c r="CZ2015" s="152"/>
      <c r="DA2015" s="373" t="str">
        <f t="shared" si="2279"/>
        <v/>
      </c>
      <c r="DC2015" s="153">
        <f t="shared" si="2265"/>
        <v>0</v>
      </c>
      <c r="DD2015" s="153">
        <f t="shared" si="2266"/>
        <v>0</v>
      </c>
      <c r="DE2015" s="153">
        <f t="shared" si="2267"/>
        <v>0</v>
      </c>
      <c r="DF2015" s="158">
        <f t="shared" si="2268"/>
        <v>-4.7000000000000002E-3</v>
      </c>
      <c r="DG2015" s="159">
        <f t="shared" si="2307"/>
        <v>-1.1703000000000001</v>
      </c>
      <c r="DH2015" s="158">
        <f t="shared" si="2269"/>
        <v>3.1999999999999997E-3</v>
      </c>
      <c r="DI2015" s="159">
        <f t="shared" si="2308"/>
        <v>0.79679999999999995</v>
      </c>
      <c r="DJ2015" s="158">
        <f t="shared" si="2270"/>
        <v>-2.7000000000000001E-3</v>
      </c>
      <c r="DK2015" s="159">
        <f t="shared" si="2309"/>
        <v>-0.67230000000000001</v>
      </c>
      <c r="DL2015" s="158">
        <f t="shared" si="2271"/>
        <v>1.1999999999999999E-3</v>
      </c>
      <c r="DM2015" s="159">
        <f t="shared" si="2310"/>
        <v>0.29879999999999995</v>
      </c>
      <c r="DN2015" s="158">
        <f t="shared" si="2272"/>
        <v>1.46E-2</v>
      </c>
      <c r="DO2015" s="159">
        <f t="shared" si="2311"/>
        <v>3.6354000000000002</v>
      </c>
      <c r="DP2015" s="158">
        <f t="shared" si="2312"/>
        <v>-1.2999999999999999E-2</v>
      </c>
      <c r="DQ2015" s="159">
        <f t="shared" si="2313"/>
        <v>-3.2369999999999997</v>
      </c>
      <c r="DR2015" s="158">
        <f t="shared" si="2274"/>
        <v>-6.7000000000000002E-3</v>
      </c>
      <c r="DS2015" s="159">
        <f t="shared" si="2314"/>
        <v>-1.6683000000000001</v>
      </c>
      <c r="DT2015" s="158">
        <f t="shared" si="2275"/>
        <v>-1.2999999999999999E-2</v>
      </c>
      <c r="DU2015" s="159">
        <f t="shared" si="2315"/>
        <v>-3.2369999999999997</v>
      </c>
      <c r="DV2015" s="158">
        <f t="shared" si="2276"/>
        <v>-6.7000000000000002E-3</v>
      </c>
      <c r="DW2015" s="160">
        <f t="shared" si="2316"/>
        <v>-1.6683000000000001</v>
      </c>
    </row>
    <row r="2016" spans="1:127" ht="24.95" customHeight="1" x14ac:dyDescent="0.2">
      <c r="A2016" s="272">
        <v>2007</v>
      </c>
      <c r="B2016" s="336"/>
      <c r="C2016" s="332"/>
      <c r="D2016" s="333"/>
      <c r="E2016" s="334"/>
      <c r="F2016" s="335"/>
      <c r="G2016" s="334"/>
      <c r="H2016" s="371"/>
      <c r="I2016" s="334"/>
      <c r="J2016" s="334"/>
      <c r="K2016" s="334"/>
      <c r="L2016" s="334"/>
      <c r="M2016" s="334"/>
      <c r="N2016" s="334"/>
      <c r="O2016" s="337"/>
      <c r="P2016" s="337"/>
      <c r="Q2016" s="338" t="str">
        <f t="shared" si="2239"/>
        <v xml:space="preserve"> </v>
      </c>
      <c r="R2016" s="339" t="str">
        <f t="shared" si="2240"/>
        <v/>
      </c>
      <c r="S2016" s="340" t="str">
        <f t="shared" si="2293"/>
        <v/>
      </c>
      <c r="T2016" s="341" t="str">
        <f t="shared" si="2241"/>
        <v/>
      </c>
      <c r="U2016" s="341" t="str">
        <f t="shared" si="2242"/>
        <v/>
      </c>
      <c r="V2016" s="341" t="str">
        <f t="shared" si="2243"/>
        <v/>
      </c>
      <c r="W2016" s="341" t="str">
        <f t="shared" si="2244"/>
        <v/>
      </c>
      <c r="X2016" s="340" t="str">
        <f t="shared" si="2294"/>
        <v/>
      </c>
      <c r="Y2016" s="342" t="str">
        <f t="shared" si="2295"/>
        <v/>
      </c>
      <c r="Z2016" s="343" t="str">
        <f t="shared" si="2296"/>
        <v/>
      </c>
      <c r="AA2016" s="344" t="str">
        <f t="shared" si="2297"/>
        <v/>
      </c>
      <c r="AB2016" s="345" t="str">
        <f t="shared" si="2245"/>
        <v/>
      </c>
      <c r="AC2016" s="346" t="str">
        <f t="shared" si="2246"/>
        <v/>
      </c>
      <c r="AD2016" s="346" t="str">
        <f t="shared" si="2247"/>
        <v/>
      </c>
      <c r="AE2016" s="344" t="str">
        <f t="shared" si="2298"/>
        <v/>
      </c>
      <c r="AF2016" s="346" t="str">
        <f t="shared" si="2248"/>
        <v/>
      </c>
      <c r="AG2016" s="344" t="str">
        <f t="shared" si="2299"/>
        <v/>
      </c>
      <c r="AH2016" s="344" t="str">
        <f t="shared" si="2300"/>
        <v/>
      </c>
      <c r="AI2016" s="344" t="str">
        <f t="shared" si="2301"/>
        <v/>
      </c>
      <c r="AJ2016" s="346" t="str">
        <f t="shared" si="2302"/>
        <v/>
      </c>
      <c r="AK2016" s="346" t="str">
        <f t="shared" si="2303"/>
        <v/>
      </c>
      <c r="AL2016" s="347" t="str">
        <f t="shared" si="2304"/>
        <v/>
      </c>
      <c r="AM2016" s="141"/>
      <c r="AN2016" s="141"/>
      <c r="AO2016" s="142"/>
      <c r="AP2016" s="58">
        <f t="shared" si="2249"/>
        <v>0</v>
      </c>
      <c r="AQ2016" s="318">
        <f>SUM(AP$10:AP2016)</f>
        <v>0</v>
      </c>
      <c r="AR2016" s="143">
        <f t="shared" si="2236"/>
        <v>0.1</v>
      </c>
      <c r="AS2016" s="144" t="str">
        <f t="shared" si="2250"/>
        <v/>
      </c>
      <c r="AT2016" s="144" t="str">
        <f t="shared" si="2277"/>
        <v/>
      </c>
      <c r="AU2016" s="145"/>
      <c r="AV2016" s="58">
        <f t="shared" si="2237"/>
        <v>0</v>
      </c>
      <c r="AW2016" s="318">
        <f>SUM(AV$10:AV2016)</f>
        <v>0</v>
      </c>
      <c r="AX2016" s="319">
        <f t="shared" si="2238"/>
        <v>0.1</v>
      </c>
      <c r="AY2016" s="144" t="str">
        <f t="shared" si="2291"/>
        <v/>
      </c>
      <c r="AZ2016" s="144" t="str">
        <f t="shared" si="2292"/>
        <v/>
      </c>
      <c r="BA2016" s="144"/>
      <c r="BB2016" s="146" t="str">
        <f t="shared" si="2251"/>
        <v/>
      </c>
      <c r="BC2016" s="66" t="str">
        <f t="shared" si="2290"/>
        <v/>
      </c>
      <c r="BD2016" s="195" t="str">
        <f t="shared" si="2252"/>
        <v/>
      </c>
      <c r="BG2016" s="286" t="str">
        <f t="shared" si="2253"/>
        <v/>
      </c>
      <c r="BY2016" s="211" t="str">
        <f t="shared" si="2254"/>
        <v/>
      </c>
      <c r="BZ2016" s="150" t="str">
        <f t="shared" si="2255"/>
        <v/>
      </c>
      <c r="CB2016" s="54" t="str">
        <f t="shared" si="2289"/>
        <v/>
      </c>
      <c r="CD2016" s="54" t="str">
        <f t="shared" si="2256"/>
        <v/>
      </c>
      <c r="CF2016" s="54" t="str">
        <f t="shared" si="2257"/>
        <v/>
      </c>
      <c r="CH2016" s="150" t="str">
        <f t="shared" si="2258"/>
        <v/>
      </c>
      <c r="CI2016" s="290"/>
      <c r="CJ2016" s="150" t="str">
        <f t="shared" si="2259"/>
        <v/>
      </c>
      <c r="CK2016" s="290"/>
      <c r="CL2016" s="54" t="str">
        <f t="shared" si="2278"/>
        <v/>
      </c>
      <c r="CM2016" s="290"/>
      <c r="CN2016" s="150" t="str">
        <f t="shared" si="2260"/>
        <v/>
      </c>
      <c r="CO2016" s="290"/>
      <c r="CP2016" s="150" t="str">
        <f t="shared" si="2261"/>
        <v/>
      </c>
      <c r="CQ2016" s="290"/>
      <c r="CR2016" s="150" t="str">
        <f t="shared" si="2262"/>
        <v/>
      </c>
      <c r="CS2016" s="290"/>
      <c r="CT2016" s="150" t="str">
        <f t="shared" si="2263"/>
        <v/>
      </c>
      <c r="CU2016" s="150"/>
      <c r="CV2016" s="150" t="str">
        <f t="shared" si="2264"/>
        <v/>
      </c>
      <c r="CW2016" s="94"/>
      <c r="CX2016" s="151" t="str">
        <f t="shared" si="2305"/>
        <v/>
      </c>
      <c r="CY2016" s="151" t="str">
        <f t="shared" si="2306"/>
        <v/>
      </c>
      <c r="CZ2016" s="152"/>
      <c r="DA2016" s="373" t="str">
        <f t="shared" si="2279"/>
        <v/>
      </c>
      <c r="DC2016" s="153">
        <f t="shared" si="2265"/>
        <v>0</v>
      </c>
      <c r="DD2016" s="153">
        <f t="shared" si="2266"/>
        <v>0</v>
      </c>
      <c r="DE2016" s="153">
        <f t="shared" si="2267"/>
        <v>0</v>
      </c>
      <c r="DF2016" s="158">
        <f t="shared" si="2268"/>
        <v>-4.7000000000000002E-3</v>
      </c>
      <c r="DG2016" s="159">
        <f t="shared" si="2307"/>
        <v>-1.1703000000000001</v>
      </c>
      <c r="DH2016" s="158">
        <f t="shared" si="2269"/>
        <v>3.1999999999999997E-3</v>
      </c>
      <c r="DI2016" s="159">
        <f t="shared" si="2308"/>
        <v>0.79679999999999995</v>
      </c>
      <c r="DJ2016" s="158">
        <f t="shared" si="2270"/>
        <v>-2.7000000000000001E-3</v>
      </c>
      <c r="DK2016" s="159">
        <f t="shared" si="2309"/>
        <v>-0.67230000000000001</v>
      </c>
      <c r="DL2016" s="158">
        <f t="shared" si="2271"/>
        <v>1.1999999999999999E-3</v>
      </c>
      <c r="DM2016" s="159">
        <f t="shared" si="2310"/>
        <v>0.29879999999999995</v>
      </c>
      <c r="DN2016" s="158">
        <f t="shared" si="2272"/>
        <v>1.46E-2</v>
      </c>
      <c r="DO2016" s="159">
        <f t="shared" si="2311"/>
        <v>3.6354000000000002</v>
      </c>
      <c r="DP2016" s="158">
        <f t="shared" si="2312"/>
        <v>-1.2999999999999999E-2</v>
      </c>
      <c r="DQ2016" s="159">
        <f t="shared" si="2313"/>
        <v>-3.2369999999999997</v>
      </c>
      <c r="DR2016" s="158">
        <f t="shared" si="2274"/>
        <v>-6.7000000000000002E-3</v>
      </c>
      <c r="DS2016" s="159">
        <f t="shared" si="2314"/>
        <v>-1.6683000000000001</v>
      </c>
      <c r="DT2016" s="158">
        <f t="shared" si="2275"/>
        <v>-1.2999999999999999E-2</v>
      </c>
      <c r="DU2016" s="159">
        <f t="shared" si="2315"/>
        <v>-3.2369999999999997</v>
      </c>
      <c r="DV2016" s="158">
        <f t="shared" si="2276"/>
        <v>-6.7000000000000002E-3</v>
      </c>
      <c r="DW2016" s="160">
        <f t="shared" si="2316"/>
        <v>-1.6683000000000001</v>
      </c>
    </row>
    <row r="2017" spans="1:128" ht="24.95" customHeight="1" x14ac:dyDescent="0.2">
      <c r="A2017" s="272">
        <v>2008</v>
      </c>
      <c r="B2017" s="336"/>
      <c r="C2017" s="332"/>
      <c r="D2017" s="333"/>
      <c r="E2017" s="334"/>
      <c r="F2017" s="335"/>
      <c r="G2017" s="334"/>
      <c r="H2017" s="371"/>
      <c r="I2017" s="334"/>
      <c r="J2017" s="334"/>
      <c r="K2017" s="334"/>
      <c r="L2017" s="334"/>
      <c r="M2017" s="334"/>
      <c r="N2017" s="334"/>
      <c r="O2017" s="337"/>
      <c r="P2017" s="337"/>
      <c r="Q2017" s="338" t="str">
        <f t="shared" si="2239"/>
        <v xml:space="preserve"> </v>
      </c>
      <c r="R2017" s="339" t="str">
        <f t="shared" si="2240"/>
        <v/>
      </c>
      <c r="S2017" s="340" t="str">
        <f t="shared" si="2293"/>
        <v/>
      </c>
      <c r="T2017" s="341" t="str">
        <f t="shared" si="2241"/>
        <v/>
      </c>
      <c r="U2017" s="341" t="str">
        <f t="shared" si="2242"/>
        <v/>
      </c>
      <c r="V2017" s="341" t="str">
        <f t="shared" si="2243"/>
        <v/>
      </c>
      <c r="W2017" s="341" t="str">
        <f t="shared" si="2244"/>
        <v/>
      </c>
      <c r="X2017" s="340" t="str">
        <f t="shared" si="2294"/>
        <v/>
      </c>
      <c r="Y2017" s="342" t="str">
        <f t="shared" si="2295"/>
        <v/>
      </c>
      <c r="Z2017" s="343" t="str">
        <f t="shared" si="2296"/>
        <v/>
      </c>
      <c r="AA2017" s="344" t="str">
        <f t="shared" si="2297"/>
        <v/>
      </c>
      <c r="AB2017" s="345" t="str">
        <f t="shared" si="2245"/>
        <v/>
      </c>
      <c r="AC2017" s="346" t="str">
        <f t="shared" si="2246"/>
        <v/>
      </c>
      <c r="AD2017" s="346" t="str">
        <f t="shared" si="2247"/>
        <v/>
      </c>
      <c r="AE2017" s="344" t="str">
        <f t="shared" si="2298"/>
        <v/>
      </c>
      <c r="AF2017" s="346" t="str">
        <f t="shared" si="2248"/>
        <v/>
      </c>
      <c r="AG2017" s="344" t="str">
        <f t="shared" si="2299"/>
        <v/>
      </c>
      <c r="AH2017" s="344" t="str">
        <f t="shared" si="2300"/>
        <v/>
      </c>
      <c r="AI2017" s="344" t="str">
        <f t="shared" si="2301"/>
        <v/>
      </c>
      <c r="AJ2017" s="346" t="str">
        <f t="shared" si="2302"/>
        <v/>
      </c>
      <c r="AK2017" s="346" t="str">
        <f t="shared" si="2303"/>
        <v/>
      </c>
      <c r="AL2017" s="347" t="str">
        <f t="shared" si="2304"/>
        <v/>
      </c>
      <c r="AM2017" s="141"/>
      <c r="AN2017" s="141"/>
      <c r="AO2017" s="142"/>
      <c r="AP2017" s="58">
        <f t="shared" si="2249"/>
        <v>0</v>
      </c>
      <c r="AQ2017" s="318">
        <f>SUM(AP$10:AP2017)</f>
        <v>0</v>
      </c>
      <c r="AR2017" s="143">
        <f t="shared" si="2236"/>
        <v>0.1</v>
      </c>
      <c r="AS2017" s="144" t="str">
        <f t="shared" si="2250"/>
        <v/>
      </c>
      <c r="AT2017" s="144" t="str">
        <f t="shared" si="2277"/>
        <v/>
      </c>
      <c r="AU2017" s="145"/>
      <c r="AV2017" s="58">
        <f t="shared" si="2237"/>
        <v>0</v>
      </c>
      <c r="AW2017" s="318">
        <f>SUM(AV$10:AV2017)</f>
        <v>0</v>
      </c>
      <c r="AX2017" s="319">
        <f t="shared" si="2238"/>
        <v>0.1</v>
      </c>
      <c r="AY2017" s="144" t="str">
        <f t="shared" si="2291"/>
        <v/>
      </c>
      <c r="AZ2017" s="144" t="str">
        <f t="shared" si="2292"/>
        <v/>
      </c>
      <c r="BA2017" s="144"/>
      <c r="BB2017" s="146" t="str">
        <f t="shared" si="2251"/>
        <v/>
      </c>
      <c r="BC2017" s="66" t="str">
        <f t="shared" si="2290"/>
        <v/>
      </c>
      <c r="BD2017" s="195" t="str">
        <f t="shared" si="2252"/>
        <v/>
      </c>
      <c r="BG2017" s="286" t="str">
        <f t="shared" si="2253"/>
        <v/>
      </c>
      <c r="BY2017" s="211" t="str">
        <f t="shared" si="2254"/>
        <v/>
      </c>
      <c r="BZ2017" s="150" t="str">
        <f t="shared" si="2255"/>
        <v/>
      </c>
      <c r="CB2017" s="54" t="str">
        <f t="shared" si="2289"/>
        <v/>
      </c>
      <c r="CD2017" s="54" t="str">
        <f t="shared" si="2256"/>
        <v/>
      </c>
      <c r="CF2017" s="54" t="str">
        <f t="shared" si="2257"/>
        <v/>
      </c>
      <c r="CH2017" s="150" t="str">
        <f t="shared" si="2258"/>
        <v/>
      </c>
      <c r="CI2017" s="290"/>
      <c r="CJ2017" s="150" t="str">
        <f t="shared" si="2259"/>
        <v/>
      </c>
      <c r="CK2017" s="290"/>
      <c r="CL2017" s="54" t="str">
        <f t="shared" si="2278"/>
        <v/>
      </c>
      <c r="CM2017" s="290"/>
      <c r="CN2017" s="150" t="str">
        <f t="shared" si="2260"/>
        <v/>
      </c>
      <c r="CO2017" s="290"/>
      <c r="CP2017" s="150" t="str">
        <f t="shared" si="2261"/>
        <v/>
      </c>
      <c r="CQ2017" s="290"/>
      <c r="CR2017" s="150" t="str">
        <f t="shared" si="2262"/>
        <v/>
      </c>
      <c r="CS2017" s="290"/>
      <c r="CT2017" s="150" t="str">
        <f t="shared" si="2263"/>
        <v/>
      </c>
      <c r="CU2017" s="150"/>
      <c r="CV2017" s="150" t="str">
        <f t="shared" si="2264"/>
        <v/>
      </c>
      <c r="CW2017" s="94"/>
      <c r="CX2017" s="151" t="str">
        <f t="shared" si="2305"/>
        <v/>
      </c>
      <c r="CY2017" s="151" t="str">
        <f t="shared" si="2306"/>
        <v/>
      </c>
      <c r="CZ2017" s="152"/>
      <c r="DA2017" s="373" t="str">
        <f t="shared" si="2279"/>
        <v/>
      </c>
      <c r="DC2017" s="153">
        <f t="shared" si="2265"/>
        <v>0</v>
      </c>
      <c r="DD2017" s="153">
        <f t="shared" si="2266"/>
        <v>0</v>
      </c>
      <c r="DE2017" s="153">
        <f t="shared" si="2267"/>
        <v>0</v>
      </c>
      <c r="DF2017" s="158">
        <f t="shared" si="2268"/>
        <v>-4.7000000000000002E-3</v>
      </c>
      <c r="DG2017" s="159">
        <f t="shared" si="2307"/>
        <v>-1.1703000000000001</v>
      </c>
      <c r="DH2017" s="158">
        <f t="shared" si="2269"/>
        <v>3.1999999999999997E-3</v>
      </c>
      <c r="DI2017" s="159">
        <f t="shared" si="2308"/>
        <v>0.79679999999999995</v>
      </c>
      <c r="DJ2017" s="158">
        <f t="shared" si="2270"/>
        <v>-2.7000000000000001E-3</v>
      </c>
      <c r="DK2017" s="159">
        <f t="shared" si="2309"/>
        <v>-0.67230000000000001</v>
      </c>
      <c r="DL2017" s="158">
        <f t="shared" si="2271"/>
        <v>1.1999999999999999E-3</v>
      </c>
      <c r="DM2017" s="159">
        <f t="shared" si="2310"/>
        <v>0.29879999999999995</v>
      </c>
      <c r="DN2017" s="158">
        <f t="shared" si="2272"/>
        <v>1.46E-2</v>
      </c>
      <c r="DO2017" s="159">
        <f t="shared" si="2311"/>
        <v>3.6354000000000002</v>
      </c>
      <c r="DP2017" s="158">
        <f t="shared" si="2312"/>
        <v>-1.2999999999999999E-2</v>
      </c>
      <c r="DQ2017" s="159">
        <f t="shared" si="2313"/>
        <v>-3.2369999999999997</v>
      </c>
      <c r="DR2017" s="158">
        <f t="shared" si="2274"/>
        <v>-6.7000000000000002E-3</v>
      </c>
      <c r="DS2017" s="159">
        <f t="shared" si="2314"/>
        <v>-1.6683000000000001</v>
      </c>
      <c r="DT2017" s="158">
        <f t="shared" si="2275"/>
        <v>-1.2999999999999999E-2</v>
      </c>
      <c r="DU2017" s="159">
        <f t="shared" si="2315"/>
        <v>-3.2369999999999997</v>
      </c>
      <c r="DV2017" s="158">
        <f t="shared" si="2276"/>
        <v>-6.7000000000000002E-3</v>
      </c>
      <c r="DW2017" s="160">
        <f t="shared" si="2316"/>
        <v>-1.6683000000000001</v>
      </c>
    </row>
    <row r="2018" spans="1:128" ht="24.95" customHeight="1" x14ac:dyDescent="0.2">
      <c r="A2018" s="272">
        <v>2009</v>
      </c>
      <c r="B2018" s="336"/>
      <c r="C2018" s="332"/>
      <c r="D2018" s="333"/>
      <c r="E2018" s="334"/>
      <c r="F2018" s="335"/>
      <c r="G2018" s="334"/>
      <c r="H2018" s="371"/>
      <c r="I2018" s="334"/>
      <c r="J2018" s="334"/>
      <c r="K2018" s="334"/>
      <c r="L2018" s="334"/>
      <c r="M2018" s="334"/>
      <c r="N2018" s="334"/>
      <c r="O2018" s="337"/>
      <c r="P2018" s="337"/>
      <c r="Q2018" s="338" t="str">
        <f t="shared" si="2239"/>
        <v xml:space="preserve"> </v>
      </c>
      <c r="R2018" s="339" t="str">
        <f t="shared" si="2240"/>
        <v/>
      </c>
      <c r="S2018" s="340" t="str">
        <f t="shared" si="2293"/>
        <v/>
      </c>
      <c r="T2018" s="341" t="str">
        <f t="shared" si="2241"/>
        <v/>
      </c>
      <c r="U2018" s="341" t="str">
        <f t="shared" si="2242"/>
        <v/>
      </c>
      <c r="V2018" s="341" t="str">
        <f t="shared" si="2243"/>
        <v/>
      </c>
      <c r="W2018" s="341" t="str">
        <f t="shared" si="2244"/>
        <v/>
      </c>
      <c r="X2018" s="340" t="str">
        <f t="shared" si="2294"/>
        <v/>
      </c>
      <c r="Y2018" s="342" t="str">
        <f t="shared" si="2295"/>
        <v/>
      </c>
      <c r="Z2018" s="343" t="str">
        <f t="shared" si="2296"/>
        <v/>
      </c>
      <c r="AA2018" s="344" t="str">
        <f t="shared" si="2297"/>
        <v/>
      </c>
      <c r="AB2018" s="345" t="str">
        <f t="shared" si="2245"/>
        <v/>
      </c>
      <c r="AC2018" s="346" t="str">
        <f t="shared" si="2246"/>
        <v/>
      </c>
      <c r="AD2018" s="346" t="str">
        <f t="shared" si="2247"/>
        <v/>
      </c>
      <c r="AE2018" s="344" t="str">
        <f t="shared" si="2298"/>
        <v/>
      </c>
      <c r="AF2018" s="346" t="str">
        <f t="shared" si="2248"/>
        <v/>
      </c>
      <c r="AG2018" s="344" t="str">
        <f t="shared" si="2299"/>
        <v/>
      </c>
      <c r="AH2018" s="344" t="str">
        <f t="shared" si="2300"/>
        <v/>
      </c>
      <c r="AI2018" s="344" t="str">
        <f t="shared" si="2301"/>
        <v/>
      </c>
      <c r="AJ2018" s="346" t="str">
        <f t="shared" si="2302"/>
        <v/>
      </c>
      <c r="AK2018" s="346" t="str">
        <f t="shared" si="2303"/>
        <v/>
      </c>
      <c r="AL2018" s="347" t="str">
        <f t="shared" si="2304"/>
        <v/>
      </c>
      <c r="AM2018" s="141"/>
      <c r="AN2018" s="141"/>
      <c r="AO2018" s="142"/>
      <c r="AP2018" s="58">
        <f t="shared" si="2249"/>
        <v>0</v>
      </c>
      <c r="AQ2018" s="318">
        <f>SUM(AP$10:AP2018)</f>
        <v>0</v>
      </c>
      <c r="AR2018" s="143">
        <f t="shared" si="2236"/>
        <v>0.1</v>
      </c>
      <c r="AS2018" s="144" t="str">
        <f t="shared" si="2250"/>
        <v/>
      </c>
      <c r="AT2018" s="144" t="str">
        <f t="shared" si="2277"/>
        <v/>
      </c>
      <c r="AU2018" s="145"/>
      <c r="AV2018" s="58">
        <f t="shared" si="2237"/>
        <v>0</v>
      </c>
      <c r="AW2018" s="318">
        <f>SUM(AV$10:AV2018)</f>
        <v>0</v>
      </c>
      <c r="AX2018" s="319">
        <f t="shared" si="2238"/>
        <v>0.1</v>
      </c>
      <c r="AY2018" s="144" t="str">
        <f t="shared" si="2291"/>
        <v/>
      </c>
      <c r="AZ2018" s="144" t="str">
        <f t="shared" si="2292"/>
        <v/>
      </c>
      <c r="BA2018" s="144"/>
      <c r="BB2018" s="146" t="str">
        <f t="shared" si="2251"/>
        <v/>
      </c>
      <c r="BC2018" s="66" t="str">
        <f t="shared" si="2290"/>
        <v/>
      </c>
      <c r="BD2018" s="195" t="str">
        <f t="shared" si="2252"/>
        <v/>
      </c>
      <c r="BG2018" s="286" t="str">
        <f t="shared" si="2253"/>
        <v/>
      </c>
      <c r="BY2018" s="211" t="str">
        <f t="shared" si="2254"/>
        <v/>
      </c>
      <c r="BZ2018" s="150" t="str">
        <f t="shared" si="2255"/>
        <v/>
      </c>
      <c r="CB2018" s="54" t="str">
        <f t="shared" si="2289"/>
        <v/>
      </c>
      <c r="CD2018" s="54" t="str">
        <f t="shared" si="2256"/>
        <v/>
      </c>
      <c r="CF2018" s="54" t="str">
        <f t="shared" si="2257"/>
        <v/>
      </c>
      <c r="CH2018" s="150" t="str">
        <f t="shared" si="2258"/>
        <v/>
      </c>
      <c r="CI2018" s="290"/>
      <c r="CJ2018" s="150" t="str">
        <f t="shared" si="2259"/>
        <v/>
      </c>
      <c r="CK2018" s="290"/>
      <c r="CL2018" s="54" t="str">
        <f t="shared" si="2278"/>
        <v/>
      </c>
      <c r="CM2018" s="290"/>
      <c r="CN2018" s="150" t="str">
        <f t="shared" si="2260"/>
        <v/>
      </c>
      <c r="CO2018" s="290"/>
      <c r="CP2018" s="150" t="str">
        <f t="shared" si="2261"/>
        <v/>
      </c>
      <c r="CQ2018" s="290"/>
      <c r="CR2018" s="150" t="str">
        <f t="shared" si="2262"/>
        <v/>
      </c>
      <c r="CS2018" s="290"/>
      <c r="CT2018" s="150" t="str">
        <f t="shared" si="2263"/>
        <v/>
      </c>
      <c r="CU2018" s="150"/>
      <c r="CV2018" s="150" t="str">
        <f t="shared" si="2264"/>
        <v/>
      </c>
      <c r="CW2018" s="94"/>
      <c r="CX2018" s="151" t="str">
        <f t="shared" si="2305"/>
        <v/>
      </c>
      <c r="CY2018" s="151" t="str">
        <f t="shared" si="2306"/>
        <v/>
      </c>
      <c r="CZ2018" s="152"/>
      <c r="DA2018" s="373" t="str">
        <f t="shared" si="2279"/>
        <v/>
      </c>
      <c r="DC2018" s="153">
        <f t="shared" si="2265"/>
        <v>0</v>
      </c>
      <c r="DD2018" s="153">
        <f t="shared" si="2266"/>
        <v>0</v>
      </c>
      <c r="DE2018" s="153">
        <f t="shared" si="2267"/>
        <v>0</v>
      </c>
      <c r="DF2018" s="158">
        <f t="shared" si="2268"/>
        <v>-4.7000000000000002E-3</v>
      </c>
      <c r="DG2018" s="159">
        <f t="shared" si="2307"/>
        <v>-1.1703000000000001</v>
      </c>
      <c r="DH2018" s="158">
        <f t="shared" si="2269"/>
        <v>3.1999999999999997E-3</v>
      </c>
      <c r="DI2018" s="159">
        <f t="shared" si="2308"/>
        <v>0.79679999999999995</v>
      </c>
      <c r="DJ2018" s="158">
        <f t="shared" si="2270"/>
        <v>-2.7000000000000001E-3</v>
      </c>
      <c r="DK2018" s="159">
        <f t="shared" si="2309"/>
        <v>-0.67230000000000001</v>
      </c>
      <c r="DL2018" s="158">
        <f t="shared" si="2271"/>
        <v>1.1999999999999999E-3</v>
      </c>
      <c r="DM2018" s="159">
        <f t="shared" si="2310"/>
        <v>0.29879999999999995</v>
      </c>
      <c r="DN2018" s="158">
        <f t="shared" si="2272"/>
        <v>1.46E-2</v>
      </c>
      <c r="DO2018" s="159">
        <f t="shared" si="2311"/>
        <v>3.6354000000000002</v>
      </c>
      <c r="DP2018" s="158">
        <f t="shared" si="2312"/>
        <v>-1.2999999999999999E-2</v>
      </c>
      <c r="DQ2018" s="159">
        <f t="shared" si="2313"/>
        <v>-3.2369999999999997</v>
      </c>
      <c r="DR2018" s="158">
        <f t="shared" si="2274"/>
        <v>-6.7000000000000002E-3</v>
      </c>
      <c r="DS2018" s="159">
        <f t="shared" si="2314"/>
        <v>-1.6683000000000001</v>
      </c>
      <c r="DT2018" s="158">
        <f t="shared" si="2275"/>
        <v>-1.2999999999999999E-2</v>
      </c>
      <c r="DU2018" s="159">
        <f t="shared" si="2315"/>
        <v>-3.2369999999999997</v>
      </c>
      <c r="DV2018" s="158">
        <f t="shared" si="2276"/>
        <v>-6.7000000000000002E-3</v>
      </c>
      <c r="DW2018" s="160">
        <f t="shared" si="2316"/>
        <v>-1.6683000000000001</v>
      </c>
    </row>
    <row r="2019" spans="1:128" ht="24.95" customHeight="1" x14ac:dyDescent="0.2">
      <c r="A2019" s="272">
        <v>2010</v>
      </c>
      <c r="B2019" s="336"/>
      <c r="C2019" s="332"/>
      <c r="D2019" s="333"/>
      <c r="E2019" s="334"/>
      <c r="F2019" s="335"/>
      <c r="G2019" s="334"/>
      <c r="H2019" s="371"/>
      <c r="I2019" s="334"/>
      <c r="J2019" s="334"/>
      <c r="K2019" s="334"/>
      <c r="L2019" s="334"/>
      <c r="M2019" s="334"/>
      <c r="N2019" s="334"/>
      <c r="O2019" s="337"/>
      <c r="P2019" s="337"/>
      <c r="Q2019" s="338" t="str">
        <f t="shared" si="2239"/>
        <v xml:space="preserve"> </v>
      </c>
      <c r="R2019" s="339" t="str">
        <f t="shared" si="2240"/>
        <v/>
      </c>
      <c r="S2019" s="340" t="str">
        <f t="shared" si="2293"/>
        <v/>
      </c>
      <c r="T2019" s="341" t="str">
        <f t="shared" si="2241"/>
        <v/>
      </c>
      <c r="U2019" s="341" t="str">
        <f t="shared" si="2242"/>
        <v/>
      </c>
      <c r="V2019" s="341" t="str">
        <f t="shared" si="2243"/>
        <v/>
      </c>
      <c r="W2019" s="341" t="str">
        <f t="shared" si="2244"/>
        <v/>
      </c>
      <c r="X2019" s="340" t="str">
        <f t="shared" si="2294"/>
        <v/>
      </c>
      <c r="Y2019" s="342" t="str">
        <f t="shared" si="2295"/>
        <v/>
      </c>
      <c r="Z2019" s="343" t="str">
        <f t="shared" si="2296"/>
        <v/>
      </c>
      <c r="AA2019" s="344" t="str">
        <f t="shared" si="2297"/>
        <v/>
      </c>
      <c r="AB2019" s="345" t="str">
        <f t="shared" si="2245"/>
        <v/>
      </c>
      <c r="AC2019" s="346" t="str">
        <f t="shared" si="2246"/>
        <v/>
      </c>
      <c r="AD2019" s="346" t="str">
        <f t="shared" si="2247"/>
        <v/>
      </c>
      <c r="AE2019" s="344" t="str">
        <f t="shared" si="2298"/>
        <v/>
      </c>
      <c r="AF2019" s="346" t="str">
        <f t="shared" si="2248"/>
        <v/>
      </c>
      <c r="AG2019" s="344" t="str">
        <f t="shared" si="2299"/>
        <v/>
      </c>
      <c r="AH2019" s="344" t="str">
        <f t="shared" si="2300"/>
        <v/>
      </c>
      <c r="AI2019" s="344" t="str">
        <f t="shared" si="2301"/>
        <v/>
      </c>
      <c r="AJ2019" s="346" t="str">
        <f t="shared" si="2302"/>
        <v/>
      </c>
      <c r="AK2019" s="346" t="str">
        <f t="shared" si="2303"/>
        <v/>
      </c>
      <c r="AL2019" s="347" t="str">
        <f t="shared" si="2304"/>
        <v/>
      </c>
      <c r="AM2019" s="141"/>
      <c r="AN2019" s="141"/>
      <c r="AO2019" s="142"/>
      <c r="AP2019" s="58">
        <f t="shared" si="2249"/>
        <v>0</v>
      </c>
      <c r="AQ2019" s="318">
        <f>SUM(AP$10:AP2019)</f>
        <v>0</v>
      </c>
      <c r="AR2019" s="143">
        <f t="shared" si="2236"/>
        <v>0.1</v>
      </c>
      <c r="AS2019" s="144" t="str">
        <f t="shared" si="2250"/>
        <v/>
      </c>
      <c r="AT2019" s="144" t="str">
        <f t="shared" si="2277"/>
        <v/>
      </c>
      <c r="AU2019" s="145"/>
      <c r="AV2019" s="58">
        <f t="shared" si="2237"/>
        <v>0</v>
      </c>
      <c r="AW2019" s="318">
        <f>SUM(AV$10:AV2019)</f>
        <v>0</v>
      </c>
      <c r="AX2019" s="319">
        <f t="shared" si="2238"/>
        <v>0.1</v>
      </c>
      <c r="AY2019" s="144" t="str">
        <f t="shared" si="2291"/>
        <v/>
      </c>
      <c r="AZ2019" s="144" t="str">
        <f t="shared" si="2292"/>
        <v/>
      </c>
      <c r="BA2019" s="144"/>
      <c r="BB2019" s="146" t="str">
        <f t="shared" si="2251"/>
        <v/>
      </c>
      <c r="BC2019" s="66" t="str">
        <f t="shared" si="2290"/>
        <v/>
      </c>
      <c r="BD2019" s="195" t="str">
        <f t="shared" si="2252"/>
        <v/>
      </c>
      <c r="BG2019" s="286" t="str">
        <f t="shared" si="2253"/>
        <v/>
      </c>
      <c r="BY2019" s="211" t="str">
        <f t="shared" si="2254"/>
        <v/>
      </c>
      <c r="BZ2019" s="150" t="str">
        <f t="shared" si="2255"/>
        <v/>
      </c>
      <c r="CB2019" s="54" t="str">
        <f t="shared" si="2289"/>
        <v/>
      </c>
      <c r="CD2019" s="54" t="str">
        <f t="shared" si="2256"/>
        <v/>
      </c>
      <c r="CF2019" s="54" t="str">
        <f t="shared" si="2257"/>
        <v/>
      </c>
      <c r="CH2019" s="150" t="str">
        <f t="shared" si="2258"/>
        <v/>
      </c>
      <c r="CI2019" s="290"/>
      <c r="CJ2019" s="150" t="str">
        <f t="shared" si="2259"/>
        <v/>
      </c>
      <c r="CK2019" s="290"/>
      <c r="CL2019" s="54" t="str">
        <f t="shared" si="2278"/>
        <v/>
      </c>
      <c r="CM2019" s="290"/>
      <c r="CN2019" s="150" t="str">
        <f t="shared" si="2260"/>
        <v/>
      </c>
      <c r="CO2019" s="290"/>
      <c r="CP2019" s="150" t="str">
        <f t="shared" si="2261"/>
        <v/>
      </c>
      <c r="CQ2019" s="290"/>
      <c r="CR2019" s="150" t="str">
        <f t="shared" si="2262"/>
        <v/>
      </c>
      <c r="CS2019" s="290"/>
      <c r="CT2019" s="150" t="str">
        <f t="shared" si="2263"/>
        <v/>
      </c>
      <c r="CU2019" s="150"/>
      <c r="CV2019" s="150" t="str">
        <f t="shared" si="2264"/>
        <v/>
      </c>
      <c r="CW2019" s="94"/>
      <c r="CX2019" s="151" t="str">
        <f t="shared" si="2305"/>
        <v/>
      </c>
      <c r="CY2019" s="151" t="str">
        <f t="shared" si="2306"/>
        <v/>
      </c>
      <c r="CZ2019" s="152"/>
      <c r="DA2019" s="373" t="str">
        <f t="shared" si="2279"/>
        <v/>
      </c>
      <c r="DC2019" s="153">
        <f t="shared" si="2265"/>
        <v>0</v>
      </c>
      <c r="DD2019" s="153">
        <f t="shared" si="2266"/>
        <v>0</v>
      </c>
      <c r="DE2019" s="153">
        <f t="shared" si="2267"/>
        <v>0</v>
      </c>
      <c r="DF2019" s="158">
        <f t="shared" si="2268"/>
        <v>-4.7000000000000002E-3</v>
      </c>
      <c r="DG2019" s="159">
        <f t="shared" si="2307"/>
        <v>-1.1703000000000001</v>
      </c>
      <c r="DH2019" s="158">
        <f t="shared" si="2269"/>
        <v>3.1999999999999997E-3</v>
      </c>
      <c r="DI2019" s="159">
        <f t="shared" si="2308"/>
        <v>0.79679999999999995</v>
      </c>
      <c r="DJ2019" s="158">
        <f t="shared" si="2270"/>
        <v>-2.7000000000000001E-3</v>
      </c>
      <c r="DK2019" s="159">
        <f t="shared" si="2309"/>
        <v>-0.67230000000000001</v>
      </c>
      <c r="DL2019" s="158">
        <f t="shared" si="2271"/>
        <v>1.1999999999999999E-3</v>
      </c>
      <c r="DM2019" s="159">
        <f t="shared" si="2310"/>
        <v>0.29879999999999995</v>
      </c>
      <c r="DN2019" s="158">
        <f t="shared" si="2272"/>
        <v>1.46E-2</v>
      </c>
      <c r="DO2019" s="159">
        <f t="shared" si="2311"/>
        <v>3.6354000000000002</v>
      </c>
      <c r="DP2019" s="158">
        <f t="shared" si="2312"/>
        <v>-1.2999999999999999E-2</v>
      </c>
      <c r="DQ2019" s="159">
        <f t="shared" si="2313"/>
        <v>-3.2369999999999997</v>
      </c>
      <c r="DR2019" s="158">
        <f t="shared" si="2274"/>
        <v>-6.7000000000000002E-3</v>
      </c>
      <c r="DS2019" s="159">
        <f t="shared" si="2314"/>
        <v>-1.6683000000000001</v>
      </c>
      <c r="DT2019" s="158">
        <f t="shared" si="2275"/>
        <v>-1.2999999999999999E-2</v>
      </c>
      <c r="DU2019" s="159">
        <f t="shared" si="2315"/>
        <v>-3.2369999999999997</v>
      </c>
      <c r="DV2019" s="158">
        <f t="shared" si="2276"/>
        <v>-6.7000000000000002E-3</v>
      </c>
      <c r="DW2019" s="160">
        <f t="shared" si="2316"/>
        <v>-1.6683000000000001</v>
      </c>
    </row>
    <row r="2020" spans="1:128" ht="24.95" customHeight="1" x14ac:dyDescent="0.2">
      <c r="A2020" s="272">
        <v>2011</v>
      </c>
      <c r="B2020" s="336"/>
      <c r="C2020" s="332"/>
      <c r="D2020" s="333"/>
      <c r="E2020" s="334"/>
      <c r="F2020" s="335"/>
      <c r="G2020" s="334"/>
      <c r="H2020" s="371"/>
      <c r="I2020" s="334"/>
      <c r="J2020" s="334"/>
      <c r="K2020" s="334"/>
      <c r="L2020" s="334"/>
      <c r="M2020" s="334"/>
      <c r="N2020" s="334"/>
      <c r="O2020" s="337"/>
      <c r="P2020" s="337"/>
      <c r="Q2020" s="338" t="str">
        <f t="shared" si="2239"/>
        <v xml:space="preserve"> </v>
      </c>
      <c r="R2020" s="339" t="str">
        <f t="shared" si="2240"/>
        <v/>
      </c>
      <c r="S2020" s="340" t="str">
        <f t="shared" si="2293"/>
        <v/>
      </c>
      <c r="T2020" s="341" t="str">
        <f t="shared" si="2241"/>
        <v/>
      </c>
      <c r="U2020" s="341" t="str">
        <f t="shared" si="2242"/>
        <v/>
      </c>
      <c r="V2020" s="341" t="str">
        <f t="shared" si="2243"/>
        <v/>
      </c>
      <c r="W2020" s="341" t="str">
        <f t="shared" si="2244"/>
        <v/>
      </c>
      <c r="X2020" s="340" t="str">
        <f t="shared" si="2294"/>
        <v/>
      </c>
      <c r="Y2020" s="342" t="str">
        <f t="shared" si="2295"/>
        <v/>
      </c>
      <c r="Z2020" s="343" t="str">
        <f t="shared" si="2296"/>
        <v/>
      </c>
      <c r="AA2020" s="344" t="str">
        <f t="shared" si="2297"/>
        <v/>
      </c>
      <c r="AB2020" s="345" t="str">
        <f t="shared" si="2245"/>
        <v/>
      </c>
      <c r="AC2020" s="346" t="str">
        <f t="shared" si="2246"/>
        <v/>
      </c>
      <c r="AD2020" s="346" t="str">
        <f t="shared" si="2247"/>
        <v/>
      </c>
      <c r="AE2020" s="344" t="str">
        <f t="shared" si="2298"/>
        <v/>
      </c>
      <c r="AF2020" s="346" t="str">
        <f t="shared" si="2248"/>
        <v/>
      </c>
      <c r="AG2020" s="344" t="str">
        <f t="shared" si="2299"/>
        <v/>
      </c>
      <c r="AH2020" s="344" t="str">
        <f t="shared" si="2300"/>
        <v/>
      </c>
      <c r="AI2020" s="344" t="str">
        <f t="shared" si="2301"/>
        <v/>
      </c>
      <c r="AJ2020" s="346" t="str">
        <f t="shared" si="2302"/>
        <v/>
      </c>
      <c r="AK2020" s="346" t="str">
        <f t="shared" si="2303"/>
        <v/>
      </c>
      <c r="AL2020" s="347" t="str">
        <f t="shared" si="2304"/>
        <v/>
      </c>
      <c r="AM2020" s="141"/>
      <c r="AN2020" s="141"/>
      <c r="AO2020" s="142"/>
      <c r="AP2020" s="58">
        <f t="shared" si="2249"/>
        <v>0</v>
      </c>
      <c r="AQ2020" s="318">
        <f>SUM(AP$10:AP2020)</f>
        <v>0</v>
      </c>
      <c r="AR2020" s="143">
        <f t="shared" si="2236"/>
        <v>0.1</v>
      </c>
      <c r="AS2020" s="144" t="str">
        <f t="shared" si="2250"/>
        <v/>
      </c>
      <c r="AT2020" s="144" t="str">
        <f t="shared" si="2277"/>
        <v/>
      </c>
      <c r="AU2020" s="145"/>
      <c r="AV2020" s="58">
        <f t="shared" si="2237"/>
        <v>0</v>
      </c>
      <c r="AW2020" s="318">
        <f>SUM(AV$10:AV2020)</f>
        <v>0</v>
      </c>
      <c r="AX2020" s="319">
        <f t="shared" si="2238"/>
        <v>0.1</v>
      </c>
      <c r="AY2020" s="144" t="str">
        <f t="shared" si="2291"/>
        <v/>
      </c>
      <c r="AZ2020" s="144" t="str">
        <f t="shared" si="2292"/>
        <v/>
      </c>
      <c r="BA2020" s="144"/>
      <c r="BB2020" s="146" t="str">
        <f t="shared" si="2251"/>
        <v/>
      </c>
      <c r="BC2020" s="66" t="str">
        <f t="shared" si="2290"/>
        <v/>
      </c>
      <c r="BD2020" s="195" t="str">
        <f t="shared" si="2252"/>
        <v/>
      </c>
      <c r="BG2020" s="286" t="str">
        <f t="shared" si="2253"/>
        <v/>
      </c>
      <c r="BY2020" s="211" t="str">
        <f t="shared" si="2254"/>
        <v/>
      </c>
      <c r="BZ2020" s="150" t="str">
        <f t="shared" si="2255"/>
        <v/>
      </c>
      <c r="CB2020" s="54" t="str">
        <f t="shared" si="2289"/>
        <v/>
      </c>
      <c r="CD2020" s="54" t="str">
        <f t="shared" si="2256"/>
        <v/>
      </c>
      <c r="CF2020" s="54" t="str">
        <f t="shared" si="2257"/>
        <v/>
      </c>
      <c r="CH2020" s="150" t="str">
        <f t="shared" si="2258"/>
        <v/>
      </c>
      <c r="CI2020" s="290"/>
      <c r="CJ2020" s="150" t="str">
        <f t="shared" si="2259"/>
        <v/>
      </c>
      <c r="CK2020" s="290"/>
      <c r="CL2020" s="54" t="str">
        <f t="shared" si="2278"/>
        <v/>
      </c>
      <c r="CM2020" s="290"/>
      <c r="CN2020" s="150" t="str">
        <f t="shared" si="2260"/>
        <v/>
      </c>
      <c r="CO2020" s="290"/>
      <c r="CP2020" s="150" t="str">
        <f t="shared" si="2261"/>
        <v/>
      </c>
      <c r="CQ2020" s="290"/>
      <c r="CR2020" s="150" t="str">
        <f t="shared" si="2262"/>
        <v/>
      </c>
      <c r="CS2020" s="290"/>
      <c r="CT2020" s="150" t="str">
        <f t="shared" si="2263"/>
        <v/>
      </c>
      <c r="CU2020" s="150"/>
      <c r="CV2020" s="150" t="str">
        <f t="shared" si="2264"/>
        <v/>
      </c>
      <c r="CW2020" s="94"/>
      <c r="CX2020" s="151" t="str">
        <f t="shared" si="2305"/>
        <v/>
      </c>
      <c r="CY2020" s="151" t="str">
        <f t="shared" si="2306"/>
        <v/>
      </c>
      <c r="CZ2020" s="152"/>
      <c r="DA2020" s="373" t="str">
        <f t="shared" si="2279"/>
        <v/>
      </c>
      <c r="DC2020" s="153">
        <f t="shared" si="2265"/>
        <v>0</v>
      </c>
      <c r="DD2020" s="153">
        <f t="shared" si="2266"/>
        <v>0</v>
      </c>
      <c r="DE2020" s="153">
        <f t="shared" si="2267"/>
        <v>0</v>
      </c>
      <c r="DF2020" s="158">
        <f t="shared" si="2268"/>
        <v>-4.7000000000000002E-3</v>
      </c>
      <c r="DG2020" s="159">
        <f t="shared" si="2307"/>
        <v>-1.1703000000000001</v>
      </c>
      <c r="DH2020" s="158">
        <f t="shared" si="2269"/>
        <v>3.1999999999999997E-3</v>
      </c>
      <c r="DI2020" s="159">
        <f t="shared" si="2308"/>
        <v>0.79679999999999995</v>
      </c>
      <c r="DJ2020" s="158">
        <f t="shared" si="2270"/>
        <v>-2.7000000000000001E-3</v>
      </c>
      <c r="DK2020" s="159">
        <f t="shared" si="2309"/>
        <v>-0.67230000000000001</v>
      </c>
      <c r="DL2020" s="158">
        <f t="shared" si="2271"/>
        <v>1.1999999999999999E-3</v>
      </c>
      <c r="DM2020" s="159">
        <f t="shared" si="2310"/>
        <v>0.29879999999999995</v>
      </c>
      <c r="DN2020" s="158">
        <f t="shared" si="2272"/>
        <v>1.46E-2</v>
      </c>
      <c r="DO2020" s="159">
        <f t="shared" si="2311"/>
        <v>3.6354000000000002</v>
      </c>
      <c r="DP2020" s="158">
        <f t="shared" si="2312"/>
        <v>-1.2999999999999999E-2</v>
      </c>
      <c r="DQ2020" s="159">
        <f t="shared" si="2313"/>
        <v>-3.2369999999999997</v>
      </c>
      <c r="DR2020" s="158">
        <f t="shared" si="2274"/>
        <v>-6.7000000000000002E-3</v>
      </c>
      <c r="DS2020" s="159">
        <f t="shared" si="2314"/>
        <v>-1.6683000000000001</v>
      </c>
      <c r="DT2020" s="158">
        <f t="shared" si="2275"/>
        <v>-1.2999999999999999E-2</v>
      </c>
      <c r="DU2020" s="159">
        <f t="shared" si="2315"/>
        <v>-3.2369999999999997</v>
      </c>
      <c r="DV2020" s="158">
        <f t="shared" si="2276"/>
        <v>-6.7000000000000002E-3</v>
      </c>
      <c r="DW2020" s="160">
        <f t="shared" si="2316"/>
        <v>-1.6683000000000001</v>
      </c>
    </row>
    <row r="2021" spans="1:128" ht="24.95" customHeight="1" x14ac:dyDescent="0.2">
      <c r="A2021" s="272">
        <v>2012</v>
      </c>
      <c r="B2021" s="336"/>
      <c r="C2021" s="332"/>
      <c r="D2021" s="333"/>
      <c r="E2021" s="334"/>
      <c r="F2021" s="335"/>
      <c r="G2021" s="334"/>
      <c r="H2021" s="371"/>
      <c r="I2021" s="334"/>
      <c r="J2021" s="334"/>
      <c r="K2021" s="334"/>
      <c r="L2021" s="334"/>
      <c r="M2021" s="334"/>
      <c r="N2021" s="334"/>
      <c r="O2021" s="337"/>
      <c r="P2021" s="337"/>
      <c r="Q2021" s="338" t="str">
        <f t="shared" si="2239"/>
        <v xml:space="preserve"> </v>
      </c>
      <c r="R2021" s="339" t="str">
        <f t="shared" si="2240"/>
        <v/>
      </c>
      <c r="S2021" s="340" t="str">
        <f t="shared" si="2293"/>
        <v/>
      </c>
      <c r="T2021" s="341" t="str">
        <f t="shared" si="2241"/>
        <v/>
      </c>
      <c r="U2021" s="341" t="str">
        <f t="shared" si="2242"/>
        <v/>
      </c>
      <c r="V2021" s="341" t="str">
        <f t="shared" si="2243"/>
        <v/>
      </c>
      <c r="W2021" s="341" t="str">
        <f t="shared" si="2244"/>
        <v/>
      </c>
      <c r="X2021" s="340" t="str">
        <f t="shared" si="2294"/>
        <v/>
      </c>
      <c r="Y2021" s="342" t="str">
        <f t="shared" si="2295"/>
        <v/>
      </c>
      <c r="Z2021" s="343" t="str">
        <f t="shared" si="2296"/>
        <v/>
      </c>
      <c r="AA2021" s="344" t="str">
        <f t="shared" si="2297"/>
        <v/>
      </c>
      <c r="AB2021" s="345" t="str">
        <f t="shared" si="2245"/>
        <v/>
      </c>
      <c r="AC2021" s="346" t="str">
        <f t="shared" si="2246"/>
        <v/>
      </c>
      <c r="AD2021" s="346" t="str">
        <f t="shared" si="2247"/>
        <v/>
      </c>
      <c r="AE2021" s="344" t="str">
        <f t="shared" si="2298"/>
        <v/>
      </c>
      <c r="AF2021" s="346" t="str">
        <f t="shared" si="2248"/>
        <v/>
      </c>
      <c r="AG2021" s="344" t="str">
        <f t="shared" si="2299"/>
        <v/>
      </c>
      <c r="AH2021" s="344" t="str">
        <f t="shared" si="2300"/>
        <v/>
      </c>
      <c r="AI2021" s="344" t="str">
        <f t="shared" si="2301"/>
        <v/>
      </c>
      <c r="AJ2021" s="346" t="str">
        <f t="shared" si="2302"/>
        <v/>
      </c>
      <c r="AK2021" s="346" t="str">
        <f t="shared" si="2303"/>
        <v/>
      </c>
      <c r="AL2021" s="347" t="str">
        <f t="shared" si="2304"/>
        <v/>
      </c>
      <c r="AM2021" s="141"/>
      <c r="AN2021" s="141"/>
      <c r="AO2021" s="142"/>
      <c r="AP2021" s="58">
        <f t="shared" si="2249"/>
        <v>0</v>
      </c>
      <c r="AQ2021" s="318">
        <f>SUM(AP$10:AP2021)</f>
        <v>0</v>
      </c>
      <c r="AR2021" s="143">
        <f t="shared" si="2236"/>
        <v>0.1</v>
      </c>
      <c r="AS2021" s="144" t="str">
        <f t="shared" si="2250"/>
        <v/>
      </c>
      <c r="AT2021" s="144" t="str">
        <f t="shared" si="2277"/>
        <v/>
      </c>
      <c r="AU2021" s="145"/>
      <c r="AV2021" s="58">
        <f t="shared" si="2237"/>
        <v>0</v>
      </c>
      <c r="AW2021" s="318">
        <f>SUM(AV$10:AV2021)</f>
        <v>0</v>
      </c>
      <c r="AX2021" s="319">
        <f t="shared" si="2238"/>
        <v>0.1</v>
      </c>
      <c r="AY2021" s="144" t="str">
        <f t="shared" si="2291"/>
        <v/>
      </c>
      <c r="AZ2021" s="144" t="str">
        <f t="shared" si="2292"/>
        <v/>
      </c>
      <c r="BA2021" s="144"/>
      <c r="BB2021" s="146" t="str">
        <f t="shared" si="2251"/>
        <v/>
      </c>
      <c r="BC2021" s="66" t="str">
        <f t="shared" si="2290"/>
        <v/>
      </c>
      <c r="BD2021" s="195" t="str">
        <f t="shared" si="2252"/>
        <v/>
      </c>
      <c r="BG2021" s="286" t="str">
        <f t="shared" si="2253"/>
        <v/>
      </c>
      <c r="BY2021" s="211" t="str">
        <f t="shared" si="2254"/>
        <v/>
      </c>
      <c r="BZ2021" s="150" t="str">
        <f t="shared" si="2255"/>
        <v/>
      </c>
      <c r="CB2021" s="54" t="str">
        <f t="shared" si="2289"/>
        <v/>
      </c>
      <c r="CD2021" s="54" t="str">
        <f t="shared" si="2256"/>
        <v/>
      </c>
      <c r="CF2021" s="54" t="str">
        <f t="shared" si="2257"/>
        <v/>
      </c>
      <c r="CH2021" s="150" t="str">
        <f t="shared" si="2258"/>
        <v/>
      </c>
      <c r="CI2021" s="290"/>
      <c r="CJ2021" s="150" t="str">
        <f t="shared" si="2259"/>
        <v/>
      </c>
      <c r="CK2021" s="290"/>
      <c r="CL2021" s="54" t="str">
        <f t="shared" si="2278"/>
        <v/>
      </c>
      <c r="CM2021" s="290"/>
      <c r="CN2021" s="150" t="str">
        <f t="shared" si="2260"/>
        <v/>
      </c>
      <c r="CO2021" s="290"/>
      <c r="CP2021" s="150" t="str">
        <f t="shared" si="2261"/>
        <v/>
      </c>
      <c r="CQ2021" s="290"/>
      <c r="CR2021" s="150" t="str">
        <f t="shared" si="2262"/>
        <v/>
      </c>
      <c r="CS2021" s="290"/>
      <c r="CT2021" s="150" t="str">
        <f t="shared" si="2263"/>
        <v/>
      </c>
      <c r="CU2021" s="150"/>
      <c r="CV2021" s="150" t="str">
        <f t="shared" si="2264"/>
        <v/>
      </c>
      <c r="CW2021" s="94"/>
      <c r="CX2021" s="151" t="str">
        <f t="shared" si="2305"/>
        <v/>
      </c>
      <c r="CY2021" s="151" t="str">
        <f t="shared" si="2306"/>
        <v/>
      </c>
      <c r="CZ2021" s="152"/>
      <c r="DA2021" s="373" t="str">
        <f t="shared" si="2279"/>
        <v/>
      </c>
      <c r="DC2021" s="153">
        <f t="shared" si="2265"/>
        <v>0</v>
      </c>
      <c r="DD2021" s="153">
        <f t="shared" si="2266"/>
        <v>0</v>
      </c>
      <c r="DE2021" s="153">
        <f t="shared" si="2267"/>
        <v>0</v>
      </c>
      <c r="DF2021" s="158">
        <f t="shared" si="2268"/>
        <v>-4.7000000000000002E-3</v>
      </c>
      <c r="DG2021" s="159">
        <f t="shared" si="2307"/>
        <v>-1.1703000000000001</v>
      </c>
      <c r="DH2021" s="158">
        <f t="shared" si="2269"/>
        <v>3.1999999999999997E-3</v>
      </c>
      <c r="DI2021" s="159">
        <f t="shared" si="2308"/>
        <v>0.79679999999999995</v>
      </c>
      <c r="DJ2021" s="158">
        <f t="shared" si="2270"/>
        <v>-2.7000000000000001E-3</v>
      </c>
      <c r="DK2021" s="159">
        <f t="shared" si="2309"/>
        <v>-0.67230000000000001</v>
      </c>
      <c r="DL2021" s="158">
        <f t="shared" si="2271"/>
        <v>1.1999999999999999E-3</v>
      </c>
      <c r="DM2021" s="159">
        <f t="shared" si="2310"/>
        <v>0.29879999999999995</v>
      </c>
      <c r="DN2021" s="158">
        <f t="shared" si="2272"/>
        <v>1.46E-2</v>
      </c>
      <c r="DO2021" s="159">
        <f t="shared" si="2311"/>
        <v>3.6354000000000002</v>
      </c>
      <c r="DP2021" s="158">
        <f t="shared" si="2312"/>
        <v>-1.2999999999999999E-2</v>
      </c>
      <c r="DQ2021" s="159">
        <f t="shared" si="2313"/>
        <v>-3.2369999999999997</v>
      </c>
      <c r="DR2021" s="158">
        <f t="shared" si="2274"/>
        <v>-6.7000000000000002E-3</v>
      </c>
      <c r="DS2021" s="159">
        <f t="shared" si="2314"/>
        <v>-1.6683000000000001</v>
      </c>
      <c r="DT2021" s="158">
        <f t="shared" si="2275"/>
        <v>-1.2999999999999999E-2</v>
      </c>
      <c r="DU2021" s="159">
        <f t="shared" si="2315"/>
        <v>-3.2369999999999997</v>
      </c>
      <c r="DV2021" s="158">
        <f t="shared" si="2276"/>
        <v>-6.7000000000000002E-3</v>
      </c>
      <c r="DW2021" s="160">
        <f t="shared" si="2316"/>
        <v>-1.6683000000000001</v>
      </c>
    </row>
    <row r="2022" spans="1:128" ht="24.95" customHeight="1" thickBot="1" x14ac:dyDescent="0.25">
      <c r="A2022" s="273"/>
      <c r="B2022" s="273"/>
      <c r="C2022" s="273"/>
      <c r="D2022" s="273"/>
      <c r="E2022" s="273"/>
      <c r="F2022" s="273"/>
      <c r="G2022" s="299"/>
      <c r="H2022" s="273"/>
      <c r="I2022" s="273"/>
      <c r="J2022" s="273"/>
      <c r="K2022" s="273"/>
      <c r="L2022" s="273"/>
      <c r="M2022" s="273"/>
      <c r="N2022" s="273"/>
      <c r="O2022" s="273"/>
      <c r="P2022" s="273"/>
      <c r="Q2022" s="274" t="str">
        <f>IF(P2022=""," ",IF(L2015="in WC",IF(F2022="","",IF(F2022=6,DF2022,IF(F2022=8,DH2022,IF(F2022=10,DJ2022,IF(F2022=12,DL2022,IF(F2022=14,DN2022,IF(F2022="12x18",DP2022,IF(F2022="12x24",DR2022,IF(F2022="12x36",DT2022,IF(F2022="12x48",DV2022)))))))))),IF(F2022=6,DG2022,IF(F2022=8,DI2022,IF(F2022=10,DK2022,IF(F2022=12,DM2022,IF(F2022=14,DO2022,IF(F2022="12x18",DQ2022,IF(F2022="12x24",DS2022,IF(F2022="12x36",DU2022,IF(F2022="12x48",DW2022)))))))))))</f>
        <v xml:space="preserve"> </v>
      </c>
      <c r="R2022" s="273"/>
      <c r="S2022" s="273"/>
      <c r="T2022" s="273"/>
      <c r="U2022" s="273"/>
      <c r="V2022" s="273"/>
      <c r="W2022" s="273"/>
      <c r="X2022" s="273"/>
      <c r="Y2022" s="273"/>
      <c r="Z2022" s="273"/>
      <c r="AA2022" s="273"/>
      <c r="AB2022" s="273"/>
      <c r="AC2022" s="273"/>
      <c r="AD2022" s="273"/>
      <c r="AE2022" s="273"/>
      <c r="AF2022" s="273"/>
      <c r="AG2022" s="273"/>
      <c r="AH2022" s="273"/>
      <c r="AI2022" s="273"/>
      <c r="AJ2022" s="273"/>
      <c r="AK2022" s="273"/>
      <c r="AL2022" s="273"/>
      <c r="AM2022" s="273"/>
      <c r="AN2022" s="273"/>
      <c r="AO2022" s="273"/>
      <c r="AP2022" s="273"/>
      <c r="AQ2022" s="273"/>
      <c r="AR2022" s="273"/>
      <c r="AS2022" s="273"/>
      <c r="AT2022" s="273"/>
      <c r="AU2022" s="273"/>
      <c r="AV2022" s="273"/>
      <c r="AW2022" s="273"/>
      <c r="AX2022" s="273"/>
      <c r="AY2022" s="273"/>
      <c r="AZ2022" s="273"/>
      <c r="BA2022" s="273"/>
      <c r="BB2022" s="273"/>
      <c r="BC2022" s="273"/>
      <c r="BD2022" s="273"/>
      <c r="BE2022" s="273"/>
      <c r="BG2022" s="286" t="str">
        <f>IF(D2022="","",Q2022-$T$2)</f>
        <v/>
      </c>
      <c r="BH2022" s="273"/>
      <c r="BI2022" s="273"/>
      <c r="BJ2022" s="273"/>
      <c r="BK2022" s="273"/>
      <c r="BL2022" s="273"/>
      <c r="BM2022" s="273"/>
      <c r="BN2022" s="273"/>
      <c r="BO2022" s="273"/>
      <c r="BP2022" s="273"/>
      <c r="BQ2022" s="273"/>
      <c r="BR2022" s="273"/>
      <c r="BS2022" s="273"/>
      <c r="BT2022" s="273"/>
      <c r="BU2022" s="273"/>
      <c r="BV2022" s="273"/>
      <c r="BW2022" s="273"/>
      <c r="BX2022" s="273"/>
      <c r="BY2022" s="273"/>
      <c r="BZ2022" s="275" t="str">
        <f>IF(E2022="AV3000","AV3000X",IF(E2022="AVC5000","AVC5000X",IF(E2022="H-AV3000","H_AV3000",IF(E2022="H-AVC5000","H_AVC5000",""))))</f>
        <v/>
      </c>
      <c r="CA2022" s="273"/>
      <c r="CB2022" s="273" t="str">
        <f t="shared" ref="CB2022" si="2317">IF(CD2022="CageRack","AVC5000CR",BZ2022)</f>
        <v/>
      </c>
      <c r="CC2022" s="273"/>
      <c r="CD2022" s="273" t="str">
        <f>IF(D2022="supply","supply",IF(D2022="FH Exhaust","FHExhaust", IF(D2022="GE","GE",IF(D2022="Other Exhaust","OtherExhaust",IF(D2022="Return","Return",IF(D2022="Cage Rack","CageRack",IF(D2022="Bio Safety Cab","BioSafetyCab",IF(D2022="Canopy Ex","CanopyEx",IF(D2022="Snorkel","Snorkel","")))))))))</f>
        <v/>
      </c>
      <c r="CE2022" s="273"/>
      <c r="CF2022" s="273" t="str">
        <f>IF(D2022="supply","supplyV",IF(D2022="FH Exhaust","FHExhaustV", IF(D2022="GE","GEV",IF(D2022="Other Exhaust","OtherExhaustV",IF(D2022="Return","ReturnV",IF(D2022="Cage Rack","CageRackV",IF(D2022="Bio Safety Cab","BioSafetyCabV",IF(D2022="Canopy Ex","CanopyExV",IF(D2022="Snorkel","SnorkelV","")))))))))</f>
        <v/>
      </c>
      <c r="CG2022" s="273"/>
      <c r="CH2022" s="275" t="str">
        <f t="shared" si="2258"/>
        <v/>
      </c>
      <c r="CI2022" s="276"/>
      <c r="CJ2022" s="275" t="str">
        <f>IF(E2022="AVT3000","AV3000M",IF(E2022="AVC5000","AVC5000M",IF(E2022="H-AVT3000","H_AV3000M",IF(E2022="H-AVC5000","H_AVC5000M",""))))</f>
        <v/>
      </c>
      <c r="CK2022" s="276"/>
      <c r="CL2022" s="273" t="str">
        <f t="shared" ref="CL2022" si="2318">IF(CD2022="CageRack","AVC5000CRM",CJ2022)</f>
        <v/>
      </c>
      <c r="CM2022" s="276"/>
      <c r="CN2022" s="275" t="str">
        <f>IF(F2022=6,"NOSO",IF(F2022=8,"SO",(IF(F2022=10,"SO",IF(F2022=12,"SO",IF(F2022=14,"SO",IF(F2022="12x18","SO",IF(F2022="12x24","SO",IF(F2022="12x36","SO",IF(F2022="12x48","SO",""))))))))))</f>
        <v/>
      </c>
      <c r="CO2022" s="276"/>
      <c r="CP2022" s="277" t="str">
        <f>IF(F2022=6,"FL",IF(F2022=8,"FL",(IF(F2022=10,"FL",IF(F2022=12,"FL",IF(F2022=14,"FL",IF(F2022="12x18","NOFL",IF(F2022="12x24","NOFL",IF(F2022="12x36","NOFL",IF(F2022="12x48","NOFL",""))))))))))</f>
        <v/>
      </c>
      <c r="CQ2022" s="276"/>
      <c r="CR2022" s="275" t="str">
        <f t="shared" si="2262"/>
        <v/>
      </c>
      <c r="CS2022" s="276"/>
      <c r="CT2022" s="276"/>
      <c r="CU2022" s="276"/>
      <c r="CV2022" s="276"/>
      <c r="CW2022" s="276"/>
      <c r="CX2022" s="278" t="str">
        <f t="shared" si="2305"/>
        <v/>
      </c>
      <c r="CY2022" s="278" t="str">
        <f t="shared" si="2306"/>
        <v/>
      </c>
      <c r="CZ2022" s="279"/>
      <c r="DA2022" s="279"/>
      <c r="DB2022" s="273"/>
      <c r="DC2022" s="273"/>
      <c r="DD2022" s="273"/>
      <c r="DE2022" s="273"/>
      <c r="DF2022" s="273"/>
      <c r="DG2022" s="273"/>
      <c r="DH2022" s="273"/>
      <c r="DI2022" s="273"/>
      <c r="DJ2022" s="273"/>
      <c r="DK2022" s="273"/>
      <c r="DL2022" s="273"/>
      <c r="DM2022" s="273"/>
      <c r="DN2022" s="273"/>
      <c r="DO2022" s="273"/>
      <c r="DP2022" s="273"/>
      <c r="DQ2022" s="273"/>
      <c r="DR2022" s="273"/>
      <c r="DS2022" s="273"/>
      <c r="DT2022" s="273"/>
      <c r="DU2022" s="273"/>
      <c r="DV2022" s="273"/>
      <c r="DW2022" s="273"/>
      <c r="DX2022" s="273"/>
    </row>
    <row r="2023" spans="1:128" ht="24.95" customHeight="1" x14ac:dyDescent="0.2">
      <c r="Q2023" s="140" t="str">
        <f>IF(P2023=""," ",IF(L2016="in WC",IF(F2023="","",IF(F2023=6,DF2023,IF(F2023=8,DH2023,IF(F2023=10,DJ2023,IF(F2023=12,DL2023,IF(F2023=14,DN2023,IF(F2023="12x18",DP2023,IF(F2023="12x24",DR2023,IF(F2023="12x36",DT2023,IF(F2023="12x48",DV2023)))))))))),IF(F2023=6,DG2023,IF(F2023=8,DI2023,IF(F2023=10,DK2023,IF(F2023=12,DM2023,IF(F2023=14,DO2023,IF(F2023="12x18",DQ2023,IF(F2023="12x24",DS2023,IF(F2023="12x36",DU2023,IF(F2023="12x48",DW2023)))))))))))</f>
        <v xml:space="preserve"> </v>
      </c>
      <c r="AV2023" s="58"/>
      <c r="AW2023" s="318"/>
      <c r="AY2023" s="144"/>
      <c r="BG2023" s="286"/>
      <c r="CH2023" s="58"/>
      <c r="CI2023" s="58"/>
      <c r="CJ2023" s="58"/>
      <c r="CK2023" s="58"/>
      <c r="CL2023" s="58"/>
      <c r="CM2023" s="58"/>
      <c r="CN2023" s="58"/>
      <c r="CO2023" s="58"/>
      <c r="CP2023" s="58"/>
      <c r="CQ2023" s="58"/>
      <c r="CR2023" s="150" t="str">
        <f t="shared" si="2262"/>
        <v/>
      </c>
      <c r="CS2023" s="94"/>
      <c r="CT2023" s="94"/>
      <c r="CU2023" s="94"/>
      <c r="CV2023" s="94"/>
      <c r="CW2023" s="94"/>
      <c r="CX2023" s="151" t="str">
        <f t="shared" si="2305"/>
        <v/>
      </c>
      <c r="CY2023" s="151" t="str">
        <f t="shared" si="2306"/>
        <v/>
      </c>
      <c r="CZ2023" s="152"/>
      <c r="DA2023" s="152"/>
    </row>
    <row r="2024" spans="1:128" ht="24.95" customHeight="1" x14ac:dyDescent="0.2">
      <c r="AV2024" s="58"/>
      <c r="AW2024" s="318"/>
      <c r="AY2024" s="144"/>
      <c r="BG2024" s="286"/>
      <c r="CH2024" s="58"/>
      <c r="CI2024" s="58"/>
      <c r="CJ2024" s="58"/>
      <c r="CK2024" s="58"/>
      <c r="CL2024" s="58"/>
      <c r="CM2024" s="58"/>
      <c r="CN2024" s="58"/>
      <c r="CO2024" s="58"/>
      <c r="CP2024" s="58"/>
      <c r="CQ2024" s="58"/>
      <c r="CR2024" s="150" t="str">
        <f t="shared" si="2262"/>
        <v/>
      </c>
      <c r="CS2024" s="94"/>
      <c r="CT2024" s="94"/>
      <c r="CU2024" s="94"/>
      <c r="CV2024" s="94"/>
      <c r="CW2024" s="94"/>
      <c r="CX2024" s="151" t="str">
        <f t="shared" si="2305"/>
        <v/>
      </c>
      <c r="CY2024" s="151" t="str">
        <f t="shared" si="2306"/>
        <v/>
      </c>
      <c r="CZ2024" s="152"/>
      <c r="DA2024" s="152"/>
    </row>
    <row r="2025" spans="1:128" ht="24.95" customHeight="1" x14ac:dyDescent="0.2">
      <c r="AV2025" s="58"/>
      <c r="AW2025" s="318"/>
      <c r="AY2025" s="144"/>
      <c r="BG2025" s="286"/>
      <c r="CH2025" s="58"/>
      <c r="CI2025" s="58"/>
      <c r="CJ2025" s="58"/>
      <c r="CK2025" s="58"/>
      <c r="CL2025" s="58"/>
      <c r="CM2025" s="58"/>
      <c r="CN2025" s="58"/>
      <c r="CO2025" s="58"/>
      <c r="CP2025" s="58"/>
      <c r="CQ2025" s="58"/>
      <c r="CR2025" s="150" t="str">
        <f t="shared" si="2262"/>
        <v/>
      </c>
      <c r="CS2025" s="94"/>
      <c r="CT2025" s="94"/>
      <c r="CU2025" s="94"/>
      <c r="CV2025" s="94"/>
      <c r="CW2025" s="94"/>
      <c r="CX2025" s="280">
        <f>SUM(CX10:CX2008)</f>
        <v>0</v>
      </c>
      <c r="CY2025" s="280">
        <f>SUM(CY10:CY2008)</f>
        <v>0</v>
      </c>
      <c r="CZ2025" s="281"/>
      <c r="DA2025" s="281"/>
    </row>
    <row r="2026" spans="1:128" ht="24.95" customHeight="1" x14ac:dyDescent="0.2">
      <c r="AV2026" s="58"/>
      <c r="AW2026" s="318"/>
      <c r="AY2026" s="144"/>
      <c r="BG2026" s="286"/>
      <c r="CH2026" s="58"/>
      <c r="CI2026" s="58"/>
      <c r="CJ2026" s="58"/>
      <c r="CK2026" s="58"/>
      <c r="CL2026" s="58"/>
      <c r="CM2026" s="58"/>
      <c r="CN2026" s="58"/>
      <c r="CO2026" s="58"/>
      <c r="CP2026" s="58"/>
      <c r="CQ2026" s="58"/>
      <c r="CR2026" s="58"/>
      <c r="CS2026" s="58"/>
      <c r="CT2026" s="58"/>
      <c r="CU2026" s="58"/>
      <c r="CV2026" s="58"/>
      <c r="CW2026" s="58"/>
      <c r="CX2026" s="58"/>
      <c r="CY2026" s="58"/>
      <c r="CZ2026" s="58"/>
    </row>
    <row r="2027" spans="1:128" ht="24.95" customHeight="1" x14ac:dyDescent="0.2">
      <c r="AV2027" s="58"/>
      <c r="AW2027" s="318"/>
      <c r="AY2027" s="144"/>
      <c r="BG2027" s="286"/>
      <c r="CH2027" s="58"/>
      <c r="CI2027" s="58"/>
      <c r="CJ2027" s="58"/>
      <c r="CK2027" s="58"/>
      <c r="CL2027" s="58"/>
      <c r="CM2027" s="58"/>
      <c r="CN2027" s="58"/>
      <c r="CO2027" s="58"/>
      <c r="CP2027" s="58"/>
      <c r="CQ2027" s="58"/>
      <c r="CR2027" s="58"/>
      <c r="CS2027" s="58"/>
      <c r="CT2027" s="58"/>
      <c r="CU2027" s="58"/>
      <c r="CV2027" s="58"/>
      <c r="CW2027" s="58"/>
      <c r="CX2027" s="58"/>
      <c r="CY2027" s="58"/>
      <c r="CZ2027" s="58"/>
    </row>
    <row r="2028" spans="1:128" ht="24.95" customHeight="1" x14ac:dyDescent="0.2">
      <c r="AV2028" s="58"/>
      <c r="AW2028" s="318"/>
      <c r="AY2028" s="144"/>
      <c r="BG2028" s="286"/>
      <c r="CH2028" s="58"/>
      <c r="CI2028" s="58"/>
      <c r="CJ2028" s="58"/>
      <c r="CK2028" s="58"/>
      <c r="CL2028" s="58"/>
      <c r="CM2028" s="58"/>
      <c r="CN2028" s="58"/>
      <c r="CO2028" s="58"/>
      <c r="CP2028" s="58"/>
      <c r="CQ2028" s="58"/>
      <c r="CR2028" s="58"/>
      <c r="CS2028" s="58"/>
      <c r="CT2028" s="58"/>
      <c r="CU2028" s="58"/>
      <c r="CV2028" s="58"/>
      <c r="CW2028" s="58"/>
      <c r="CX2028" s="58"/>
      <c r="CY2028" s="58"/>
      <c r="CZ2028" s="58"/>
    </row>
    <row r="2029" spans="1:128" ht="24.95" customHeight="1" x14ac:dyDescent="0.2">
      <c r="AV2029" s="58"/>
      <c r="AW2029" s="318"/>
      <c r="AY2029" s="144"/>
      <c r="BG2029" s="286"/>
      <c r="CH2029" s="58"/>
      <c r="CI2029" s="58"/>
      <c r="CJ2029" s="58"/>
      <c r="CK2029" s="58"/>
      <c r="CL2029" s="58"/>
      <c r="CM2029" s="58"/>
      <c r="CN2029" s="58"/>
      <c r="CO2029" s="58"/>
      <c r="CP2029" s="58"/>
      <c r="CQ2029" s="58"/>
      <c r="CR2029" s="58"/>
      <c r="CS2029" s="58"/>
      <c r="CT2029" s="58"/>
      <c r="CU2029" s="58"/>
      <c r="CV2029" s="58"/>
      <c r="CW2029" s="58"/>
      <c r="CX2029" s="58"/>
      <c r="CY2029" s="58"/>
      <c r="CZ2029" s="58"/>
    </row>
    <row r="2030" spans="1:128" ht="24.95" customHeight="1" x14ac:dyDescent="0.2">
      <c r="AV2030" s="58"/>
      <c r="AW2030" s="318"/>
      <c r="AY2030" s="144"/>
      <c r="BG2030" s="286"/>
      <c r="CH2030" s="58"/>
      <c r="CI2030" s="58"/>
      <c r="CJ2030" s="58"/>
      <c r="CK2030" s="58"/>
      <c r="CL2030" s="58"/>
      <c r="CM2030" s="58"/>
      <c r="CN2030" s="58"/>
      <c r="CO2030" s="58"/>
      <c r="CP2030" s="58"/>
      <c r="CQ2030" s="58"/>
      <c r="CR2030" s="58"/>
      <c r="CS2030" s="58"/>
      <c r="CT2030" s="58"/>
      <c r="CU2030" s="58"/>
      <c r="CV2030" s="58"/>
      <c r="CW2030" s="58"/>
      <c r="CX2030" s="58"/>
      <c r="CY2030" s="58"/>
      <c r="CZ2030" s="58"/>
    </row>
    <row r="2031" spans="1:128" ht="24.95" customHeight="1" x14ac:dyDescent="0.2">
      <c r="AV2031" s="58"/>
      <c r="AW2031" s="318"/>
      <c r="AY2031" s="144"/>
      <c r="BG2031" s="286"/>
      <c r="CH2031" s="58"/>
      <c r="CI2031" s="58"/>
      <c r="CJ2031" s="58"/>
      <c r="CK2031" s="58"/>
      <c r="CL2031" s="58"/>
      <c r="CM2031" s="58"/>
      <c r="CN2031" s="58"/>
      <c r="CO2031" s="58"/>
      <c r="CP2031" s="58"/>
      <c r="CQ2031" s="58"/>
      <c r="CR2031" s="58"/>
      <c r="CS2031" s="58"/>
      <c r="CT2031" s="58"/>
      <c r="CU2031" s="58"/>
      <c r="CV2031" s="58"/>
      <c r="CW2031" s="58"/>
      <c r="CX2031" s="58"/>
      <c r="CY2031" s="58"/>
      <c r="CZ2031" s="58"/>
    </row>
    <row r="2032" spans="1:128" ht="24.95" customHeight="1" x14ac:dyDescent="0.2">
      <c r="AV2032" s="58"/>
      <c r="AW2032" s="318"/>
      <c r="AY2032" s="144"/>
      <c r="BG2032" s="286"/>
      <c r="CH2032" s="58"/>
      <c r="CI2032" s="58"/>
      <c r="CJ2032" s="58"/>
      <c r="CK2032" s="58"/>
      <c r="CL2032" s="58"/>
      <c r="CM2032" s="58"/>
      <c r="CN2032" s="58"/>
      <c r="CO2032" s="58"/>
      <c r="CP2032" s="58"/>
      <c r="CQ2032" s="58"/>
      <c r="CR2032" s="58"/>
      <c r="CS2032" s="58"/>
      <c r="CT2032" s="58"/>
      <c r="CU2032" s="58"/>
      <c r="CV2032" s="58"/>
      <c r="CW2032" s="58"/>
      <c r="CX2032" s="58"/>
      <c r="CY2032" s="58"/>
      <c r="CZ2032" s="58"/>
    </row>
    <row r="2033" spans="48:104" ht="24.95" customHeight="1" x14ac:dyDescent="0.2">
      <c r="AV2033" s="58"/>
      <c r="AW2033" s="318"/>
      <c r="AY2033" s="144"/>
      <c r="BG2033" s="286"/>
      <c r="CH2033" s="58"/>
      <c r="CI2033" s="58"/>
      <c r="CJ2033" s="58"/>
      <c r="CK2033" s="58"/>
      <c r="CL2033" s="58"/>
      <c r="CM2033" s="58"/>
      <c r="CN2033" s="58"/>
      <c r="CO2033" s="58"/>
      <c r="CP2033" s="58"/>
      <c r="CQ2033" s="58"/>
      <c r="CR2033" s="58"/>
      <c r="CS2033" s="58"/>
      <c r="CT2033" s="58"/>
      <c r="CU2033" s="58"/>
      <c r="CV2033" s="58"/>
      <c r="CW2033" s="58"/>
      <c r="CX2033" s="58"/>
      <c r="CY2033" s="58"/>
      <c r="CZ2033" s="58"/>
    </row>
    <row r="2034" spans="48:104" ht="24.95" customHeight="1" x14ac:dyDescent="0.2">
      <c r="AV2034" s="58"/>
      <c r="AW2034" s="318"/>
      <c r="AY2034" s="144"/>
      <c r="BG2034" s="286"/>
      <c r="CH2034" s="58"/>
      <c r="CI2034" s="58"/>
      <c r="CJ2034" s="58"/>
      <c r="CK2034" s="58"/>
      <c r="CL2034" s="58"/>
      <c r="CM2034" s="58"/>
      <c r="CN2034" s="58"/>
      <c r="CO2034" s="58"/>
      <c r="CP2034" s="58"/>
      <c r="CQ2034" s="58"/>
      <c r="CR2034" s="58"/>
      <c r="CS2034" s="58"/>
      <c r="CT2034" s="58"/>
      <c r="CU2034" s="58"/>
      <c r="CV2034" s="58"/>
      <c r="CW2034" s="58"/>
      <c r="CX2034" s="58"/>
      <c r="CY2034" s="58"/>
      <c r="CZ2034" s="58"/>
    </row>
    <row r="2035" spans="48:104" ht="24.95" customHeight="1" x14ac:dyDescent="0.2">
      <c r="AV2035" s="58"/>
      <c r="AW2035" s="318"/>
      <c r="AY2035" s="144"/>
      <c r="BG2035" s="286"/>
      <c r="CH2035" s="58"/>
      <c r="CI2035" s="58"/>
      <c r="CJ2035" s="58"/>
      <c r="CK2035" s="58"/>
      <c r="CL2035" s="58"/>
      <c r="CM2035" s="58"/>
      <c r="CN2035" s="58"/>
      <c r="CO2035" s="58"/>
      <c r="CP2035" s="58"/>
      <c r="CQ2035" s="58"/>
      <c r="CR2035" s="58"/>
      <c r="CS2035" s="58"/>
      <c r="CT2035" s="58"/>
      <c r="CU2035" s="58"/>
      <c r="CV2035" s="58"/>
      <c r="CW2035" s="58"/>
      <c r="CX2035" s="58"/>
      <c r="CY2035" s="58"/>
      <c r="CZ2035" s="58"/>
    </row>
    <row r="2036" spans="48:104" ht="24.95" customHeight="1" x14ac:dyDescent="0.2">
      <c r="AV2036" s="58"/>
      <c r="AW2036" s="318"/>
      <c r="AY2036" s="144"/>
      <c r="BG2036" s="286"/>
      <c r="CH2036" s="58"/>
      <c r="CI2036" s="58"/>
      <c r="CJ2036" s="58"/>
      <c r="CK2036" s="58"/>
      <c r="CL2036" s="58"/>
      <c r="CM2036" s="58"/>
      <c r="CN2036" s="58"/>
      <c r="CO2036" s="58"/>
      <c r="CP2036" s="58"/>
      <c r="CQ2036" s="58"/>
      <c r="CR2036" s="58"/>
      <c r="CS2036" s="58"/>
      <c r="CT2036" s="58"/>
      <c r="CU2036" s="58"/>
      <c r="CV2036" s="58"/>
      <c r="CW2036" s="58"/>
      <c r="CX2036" s="58"/>
      <c r="CY2036" s="58"/>
      <c r="CZ2036" s="58"/>
    </row>
    <row r="2037" spans="48:104" ht="24.95" customHeight="1" x14ac:dyDescent="0.2">
      <c r="AX2037" s="318"/>
      <c r="BG2037" s="286"/>
      <c r="CH2037" s="58"/>
      <c r="CI2037" s="58"/>
      <c r="CJ2037" s="58"/>
      <c r="CK2037" s="58"/>
      <c r="CL2037" s="58"/>
      <c r="CM2037" s="58"/>
      <c r="CN2037" s="58"/>
      <c r="CO2037" s="58"/>
      <c r="CP2037" s="58"/>
      <c r="CQ2037" s="58"/>
      <c r="CR2037" s="58"/>
      <c r="CS2037" s="58"/>
      <c r="CT2037" s="58"/>
      <c r="CU2037" s="58"/>
      <c r="CV2037" s="58"/>
      <c r="CW2037" s="58"/>
      <c r="CX2037" s="58"/>
      <c r="CY2037" s="58"/>
      <c r="CZ2037" s="58"/>
    </row>
    <row r="2038" spans="48:104" ht="24.95" customHeight="1" x14ac:dyDescent="0.2">
      <c r="BG2038" s="286"/>
      <c r="CH2038" s="58"/>
      <c r="CI2038" s="58"/>
      <c r="CJ2038" s="58"/>
      <c r="CK2038" s="58"/>
      <c r="CL2038" s="58"/>
      <c r="CM2038" s="58"/>
      <c r="CN2038" s="58"/>
      <c r="CO2038" s="58"/>
      <c r="CP2038" s="58"/>
      <c r="CQ2038" s="58"/>
      <c r="CR2038" s="58"/>
      <c r="CS2038" s="58"/>
      <c r="CT2038" s="58"/>
      <c r="CU2038" s="58"/>
      <c r="CV2038" s="58"/>
      <c r="CW2038" s="58"/>
      <c r="CX2038" s="58"/>
      <c r="CY2038" s="58"/>
      <c r="CZ2038" s="58"/>
    </row>
    <row r="2039" spans="48:104" ht="24.95" customHeight="1" x14ac:dyDescent="0.2">
      <c r="BG2039" s="286"/>
      <c r="CH2039" s="58"/>
      <c r="CI2039" s="58"/>
      <c r="CJ2039" s="58"/>
      <c r="CK2039" s="58"/>
      <c r="CL2039" s="58"/>
      <c r="CM2039" s="58"/>
      <c r="CN2039" s="58"/>
      <c r="CO2039" s="58"/>
      <c r="CP2039" s="58"/>
      <c r="CQ2039" s="58"/>
      <c r="CR2039" s="58"/>
      <c r="CS2039" s="58"/>
      <c r="CT2039" s="58"/>
      <c r="CU2039" s="58"/>
      <c r="CV2039" s="58"/>
      <c r="CW2039" s="58"/>
      <c r="CX2039" s="58"/>
      <c r="CY2039" s="58"/>
      <c r="CZ2039" s="58"/>
    </row>
    <row r="2040" spans="48:104" ht="24.95" customHeight="1" x14ac:dyDescent="0.2">
      <c r="BG2040" s="286"/>
      <c r="CH2040" s="58"/>
      <c r="CI2040" s="58"/>
      <c r="CJ2040" s="58"/>
      <c r="CK2040" s="58"/>
      <c r="CL2040" s="58"/>
      <c r="CM2040" s="58"/>
      <c r="CN2040" s="58"/>
      <c r="CO2040" s="58"/>
      <c r="CP2040" s="58"/>
      <c r="CQ2040" s="58"/>
      <c r="CR2040" s="58"/>
      <c r="CS2040" s="58"/>
      <c r="CT2040" s="58"/>
      <c r="CU2040" s="58"/>
      <c r="CV2040" s="58"/>
      <c r="CW2040" s="58"/>
      <c r="CX2040" s="58"/>
      <c r="CY2040" s="58"/>
      <c r="CZ2040" s="58"/>
    </row>
    <row r="2041" spans="48:104" ht="24.95" customHeight="1" x14ac:dyDescent="0.2">
      <c r="BG2041" s="286"/>
      <c r="CH2041" s="58"/>
      <c r="CI2041" s="58"/>
      <c r="CJ2041" s="58"/>
      <c r="CK2041" s="58"/>
      <c r="CL2041" s="58"/>
      <c r="CM2041" s="58"/>
      <c r="CN2041" s="58"/>
      <c r="CO2041" s="58"/>
      <c r="CP2041" s="58"/>
      <c r="CQ2041" s="58"/>
      <c r="CR2041" s="58"/>
      <c r="CS2041" s="58"/>
      <c r="CT2041" s="58"/>
      <c r="CU2041" s="58"/>
      <c r="CV2041" s="58"/>
      <c r="CW2041" s="58"/>
      <c r="CX2041" s="58"/>
      <c r="CY2041" s="58"/>
      <c r="CZ2041" s="58"/>
    </row>
    <row r="2042" spans="48:104" ht="24.95" customHeight="1" x14ac:dyDescent="0.2">
      <c r="BG2042" s="286"/>
      <c r="CH2042" s="58"/>
      <c r="CI2042" s="58"/>
      <c r="CJ2042" s="58"/>
      <c r="CK2042" s="58"/>
      <c r="CL2042" s="58"/>
      <c r="CM2042" s="58"/>
      <c r="CN2042" s="58"/>
      <c r="CO2042" s="58"/>
      <c r="CP2042" s="58"/>
      <c r="CQ2042" s="58"/>
      <c r="CR2042" s="58"/>
      <c r="CS2042" s="58"/>
      <c r="CT2042" s="58"/>
      <c r="CU2042" s="58"/>
      <c r="CV2042" s="58"/>
      <c r="CW2042" s="58"/>
      <c r="CX2042" s="58"/>
      <c r="CY2042" s="58"/>
      <c r="CZ2042" s="58"/>
    </row>
    <row r="2043" spans="48:104" ht="24.95" customHeight="1" x14ac:dyDescent="0.2">
      <c r="BG2043" s="286"/>
      <c r="CH2043" s="58"/>
      <c r="CI2043" s="58"/>
      <c r="CJ2043" s="58"/>
      <c r="CK2043" s="58"/>
      <c r="CL2043" s="58"/>
      <c r="CM2043" s="58"/>
      <c r="CN2043" s="58"/>
      <c r="CO2043" s="58"/>
      <c r="CP2043" s="58"/>
      <c r="CQ2043" s="58"/>
      <c r="CR2043" s="58"/>
      <c r="CS2043" s="58"/>
      <c r="CT2043" s="58"/>
      <c r="CU2043" s="58"/>
      <c r="CV2043" s="58"/>
      <c r="CW2043" s="58"/>
      <c r="CX2043" s="58"/>
      <c r="CY2043" s="58"/>
      <c r="CZ2043" s="58"/>
    </row>
    <row r="2044" spans="48:104" ht="24.95" customHeight="1" x14ac:dyDescent="0.2">
      <c r="BG2044" s="286"/>
      <c r="CH2044" s="58"/>
      <c r="CI2044" s="58"/>
      <c r="CJ2044" s="58"/>
      <c r="CK2044" s="58"/>
      <c r="CL2044" s="58"/>
      <c r="CM2044" s="58"/>
      <c r="CN2044" s="58"/>
      <c r="CO2044" s="58"/>
      <c r="CP2044" s="58"/>
      <c r="CQ2044" s="58"/>
      <c r="CR2044" s="58"/>
      <c r="CS2044" s="58"/>
      <c r="CT2044" s="58"/>
      <c r="CU2044" s="58"/>
      <c r="CV2044" s="58"/>
      <c r="CW2044" s="58"/>
      <c r="CX2044" s="58"/>
      <c r="CY2044" s="58"/>
      <c r="CZ2044" s="58"/>
    </row>
    <row r="2045" spans="48:104" ht="24.95" customHeight="1" x14ac:dyDescent="0.2">
      <c r="BG2045" s="286"/>
      <c r="CH2045" s="58"/>
      <c r="CI2045" s="58"/>
      <c r="CJ2045" s="58"/>
      <c r="CK2045" s="58"/>
      <c r="CL2045" s="58"/>
      <c r="CM2045" s="58"/>
      <c r="CN2045" s="58"/>
      <c r="CO2045" s="58"/>
      <c r="CP2045" s="58"/>
      <c r="CQ2045" s="58"/>
      <c r="CR2045" s="58"/>
      <c r="CS2045" s="58"/>
      <c r="CT2045" s="58"/>
      <c r="CU2045" s="58"/>
      <c r="CV2045" s="58"/>
      <c r="CW2045" s="58"/>
      <c r="CX2045" s="58"/>
      <c r="CY2045" s="58"/>
      <c r="CZ2045" s="58"/>
    </row>
    <row r="2046" spans="48:104" ht="24.95" customHeight="1" x14ac:dyDescent="0.2">
      <c r="BG2046" s="286"/>
      <c r="CH2046" s="58"/>
      <c r="CI2046" s="58"/>
      <c r="CJ2046" s="58"/>
      <c r="CK2046" s="58"/>
      <c r="CL2046" s="58"/>
      <c r="CM2046" s="58"/>
      <c r="CN2046" s="58"/>
      <c r="CO2046" s="58"/>
      <c r="CP2046" s="58"/>
      <c r="CQ2046" s="58"/>
      <c r="CR2046" s="58"/>
      <c r="CS2046" s="58"/>
      <c r="CT2046" s="58"/>
      <c r="CU2046" s="58"/>
      <c r="CV2046" s="58"/>
      <c r="CW2046" s="58"/>
      <c r="CX2046" s="58"/>
      <c r="CY2046" s="58"/>
      <c r="CZ2046" s="58"/>
    </row>
    <row r="2047" spans="48:104" ht="24.95" customHeight="1" x14ac:dyDescent="0.2">
      <c r="BG2047" s="286"/>
      <c r="CH2047" s="58"/>
      <c r="CI2047" s="58"/>
      <c r="CJ2047" s="58"/>
      <c r="CK2047" s="58"/>
      <c r="CL2047" s="58"/>
      <c r="CM2047" s="58"/>
      <c r="CN2047" s="58"/>
      <c r="CO2047" s="58"/>
      <c r="CP2047" s="58"/>
      <c r="CQ2047" s="58"/>
      <c r="CR2047" s="58"/>
      <c r="CS2047" s="58"/>
      <c r="CT2047" s="58"/>
      <c r="CU2047" s="58"/>
      <c r="CV2047" s="58"/>
      <c r="CW2047" s="58"/>
      <c r="CX2047" s="58"/>
      <c r="CY2047" s="58"/>
      <c r="CZ2047" s="58"/>
    </row>
    <row r="2048" spans="48:104" ht="24.95" customHeight="1" x14ac:dyDescent="0.2">
      <c r="BG2048" s="286"/>
      <c r="CH2048" s="58"/>
      <c r="CI2048" s="58"/>
      <c r="CJ2048" s="58"/>
      <c r="CK2048" s="58"/>
      <c r="CL2048" s="58"/>
      <c r="CM2048" s="58"/>
      <c r="CN2048" s="58"/>
      <c r="CO2048" s="58"/>
      <c r="CP2048" s="58"/>
      <c r="CQ2048" s="58"/>
      <c r="CR2048" s="58"/>
      <c r="CS2048" s="58"/>
      <c r="CT2048" s="58"/>
      <c r="CU2048" s="58"/>
      <c r="CV2048" s="58"/>
      <c r="CW2048" s="58"/>
      <c r="CX2048" s="58"/>
      <c r="CY2048" s="58"/>
      <c r="CZ2048" s="58"/>
    </row>
    <row r="2049" spans="59:104" ht="24.95" customHeight="1" x14ac:dyDescent="0.2">
      <c r="BG2049" s="286"/>
      <c r="CH2049" s="58"/>
      <c r="CI2049" s="58"/>
      <c r="CJ2049" s="58"/>
      <c r="CK2049" s="58"/>
      <c r="CL2049" s="58"/>
      <c r="CM2049" s="58"/>
      <c r="CN2049" s="58"/>
      <c r="CO2049" s="58"/>
      <c r="CP2049" s="58"/>
      <c r="CQ2049" s="58"/>
      <c r="CR2049" s="58"/>
      <c r="CS2049" s="58"/>
      <c r="CT2049" s="58"/>
      <c r="CU2049" s="58"/>
      <c r="CV2049" s="58"/>
      <c r="CW2049" s="58"/>
      <c r="CX2049" s="58"/>
      <c r="CY2049" s="58"/>
      <c r="CZ2049" s="58"/>
    </row>
    <row r="2050" spans="59:104" ht="24.95" customHeight="1" x14ac:dyDescent="0.2">
      <c r="BG2050" s="286"/>
      <c r="CH2050" s="58"/>
      <c r="CI2050" s="58"/>
      <c r="CJ2050" s="58"/>
      <c r="CK2050" s="58"/>
      <c r="CL2050" s="58"/>
      <c r="CM2050" s="58"/>
      <c r="CN2050" s="58"/>
      <c r="CO2050" s="58"/>
      <c r="CP2050" s="58"/>
      <c r="CQ2050" s="58"/>
      <c r="CR2050" s="58"/>
      <c r="CS2050" s="58"/>
      <c r="CT2050" s="58"/>
      <c r="CU2050" s="58"/>
      <c r="CV2050" s="58"/>
      <c r="CW2050" s="58"/>
      <c r="CX2050" s="58"/>
      <c r="CY2050" s="58"/>
      <c r="CZ2050" s="58"/>
    </row>
    <row r="2051" spans="59:104" ht="24.95" customHeight="1" x14ac:dyDescent="0.2">
      <c r="BG2051" s="286"/>
      <c r="CH2051" s="58"/>
      <c r="CI2051" s="58"/>
      <c r="CJ2051" s="58"/>
      <c r="CK2051" s="58"/>
      <c r="CL2051" s="58"/>
      <c r="CM2051" s="58"/>
      <c r="CN2051" s="58"/>
      <c r="CO2051" s="58"/>
      <c r="CP2051" s="58"/>
      <c r="CQ2051" s="58"/>
      <c r="CR2051" s="58"/>
      <c r="CS2051" s="58"/>
      <c r="CT2051" s="58"/>
      <c r="CU2051" s="58"/>
      <c r="CV2051" s="58"/>
      <c r="CW2051" s="58"/>
      <c r="CX2051" s="58"/>
      <c r="CY2051" s="58"/>
      <c r="CZ2051" s="58"/>
    </row>
    <row r="2052" spans="59:104" ht="24.95" customHeight="1" x14ac:dyDescent="0.2">
      <c r="BG2052" s="286"/>
      <c r="CH2052" s="58"/>
      <c r="CI2052" s="58"/>
      <c r="CJ2052" s="58"/>
      <c r="CK2052" s="58"/>
      <c r="CL2052" s="58"/>
      <c r="CM2052" s="58"/>
      <c r="CN2052" s="58"/>
      <c r="CO2052" s="58"/>
      <c r="CP2052" s="58"/>
      <c r="CQ2052" s="58"/>
      <c r="CR2052" s="58"/>
      <c r="CS2052" s="58"/>
      <c r="CT2052" s="58"/>
      <c r="CU2052" s="58"/>
      <c r="CV2052" s="58"/>
      <c r="CW2052" s="58"/>
      <c r="CX2052" s="58"/>
      <c r="CY2052" s="58"/>
      <c r="CZ2052" s="58"/>
    </row>
    <row r="2053" spans="59:104" ht="24.95" customHeight="1" x14ac:dyDescent="0.2">
      <c r="BG2053" s="286"/>
      <c r="CH2053" s="58"/>
      <c r="CI2053" s="58"/>
      <c r="CJ2053" s="58"/>
      <c r="CK2053" s="58"/>
      <c r="CL2053" s="58"/>
      <c r="CM2053" s="58"/>
      <c r="CN2053" s="58"/>
      <c r="CO2053" s="58"/>
      <c r="CP2053" s="58"/>
      <c r="CQ2053" s="58"/>
      <c r="CR2053" s="58"/>
      <c r="CS2053" s="58"/>
      <c r="CT2053" s="58"/>
      <c r="CU2053" s="58"/>
      <c r="CV2053" s="58"/>
      <c r="CW2053" s="58"/>
      <c r="CX2053" s="58"/>
      <c r="CY2053" s="58"/>
      <c r="CZ2053" s="58"/>
    </row>
    <row r="2054" spans="59:104" ht="24.95" customHeight="1" x14ac:dyDescent="0.2">
      <c r="BG2054" s="286"/>
      <c r="CH2054" s="58"/>
      <c r="CI2054" s="58"/>
      <c r="CJ2054" s="58"/>
      <c r="CK2054" s="58"/>
      <c r="CL2054" s="58"/>
      <c r="CM2054" s="58"/>
      <c r="CN2054" s="58"/>
      <c r="CO2054" s="58"/>
      <c r="CP2054" s="58"/>
      <c r="CQ2054" s="58"/>
      <c r="CR2054" s="58"/>
      <c r="CS2054" s="58"/>
      <c r="CT2054" s="58"/>
      <c r="CU2054" s="58"/>
      <c r="CV2054" s="58"/>
      <c r="CW2054" s="58"/>
      <c r="CX2054" s="58"/>
      <c r="CY2054" s="58"/>
      <c r="CZ2054" s="58"/>
    </row>
    <row r="2055" spans="59:104" ht="24.95" customHeight="1" x14ac:dyDescent="0.2">
      <c r="BG2055" s="286"/>
      <c r="CH2055" s="58"/>
      <c r="CI2055" s="58"/>
      <c r="CJ2055" s="58"/>
      <c r="CK2055" s="58"/>
      <c r="CL2055" s="58"/>
      <c r="CM2055" s="58"/>
      <c r="CN2055" s="58"/>
      <c r="CO2055" s="58"/>
      <c r="CP2055" s="58"/>
      <c r="CQ2055" s="58"/>
      <c r="CR2055" s="58"/>
      <c r="CS2055" s="58"/>
      <c r="CT2055" s="58"/>
      <c r="CU2055" s="58"/>
      <c r="CV2055" s="58"/>
      <c r="CW2055" s="58"/>
      <c r="CX2055" s="58"/>
      <c r="CY2055" s="58"/>
      <c r="CZ2055" s="58"/>
    </row>
    <row r="2056" spans="59:104" ht="24.95" customHeight="1" x14ac:dyDescent="0.2">
      <c r="BG2056" s="286"/>
      <c r="CH2056" s="58"/>
      <c r="CI2056" s="58"/>
      <c r="CJ2056" s="58"/>
      <c r="CK2056" s="58"/>
      <c r="CL2056" s="58"/>
      <c r="CM2056" s="58"/>
      <c r="CN2056" s="58"/>
      <c r="CO2056" s="58"/>
      <c r="CP2056" s="58"/>
      <c r="CQ2056" s="58"/>
      <c r="CR2056" s="58"/>
      <c r="CS2056" s="58"/>
      <c r="CT2056" s="58"/>
      <c r="CU2056" s="58"/>
      <c r="CV2056" s="58"/>
      <c r="CW2056" s="58"/>
      <c r="CX2056" s="58"/>
      <c r="CY2056" s="58"/>
      <c r="CZ2056" s="58"/>
    </row>
    <row r="2057" spans="59:104" ht="24.95" customHeight="1" x14ac:dyDescent="0.2">
      <c r="BG2057" s="286"/>
      <c r="CH2057" s="58"/>
      <c r="CI2057" s="58"/>
      <c r="CJ2057" s="58"/>
      <c r="CK2057" s="58"/>
      <c r="CL2057" s="58"/>
      <c r="CM2057" s="58"/>
      <c r="CN2057" s="58"/>
      <c r="CO2057" s="58"/>
      <c r="CP2057" s="58"/>
      <c r="CQ2057" s="58"/>
      <c r="CR2057" s="58"/>
      <c r="CS2057" s="58"/>
      <c r="CT2057" s="58"/>
      <c r="CU2057" s="58"/>
      <c r="CV2057" s="58"/>
      <c r="CW2057" s="58"/>
      <c r="CX2057" s="58"/>
      <c r="CY2057" s="58"/>
      <c r="CZ2057" s="58"/>
    </row>
    <row r="2058" spans="59:104" ht="24.95" customHeight="1" x14ac:dyDescent="0.2">
      <c r="BG2058" s="286"/>
      <c r="CH2058" s="58"/>
      <c r="CI2058" s="58"/>
      <c r="CJ2058" s="58"/>
      <c r="CK2058" s="58"/>
      <c r="CL2058" s="58"/>
      <c r="CM2058" s="58"/>
      <c r="CN2058" s="58"/>
      <c r="CO2058" s="58"/>
      <c r="CP2058" s="58"/>
      <c r="CQ2058" s="58"/>
      <c r="CR2058" s="58"/>
      <c r="CS2058" s="58"/>
      <c r="CT2058" s="58"/>
      <c r="CU2058" s="58"/>
      <c r="CV2058" s="58"/>
      <c r="CW2058" s="58"/>
      <c r="CX2058" s="58"/>
      <c r="CY2058" s="58"/>
      <c r="CZ2058" s="58"/>
    </row>
    <row r="2059" spans="59:104" ht="24.95" customHeight="1" x14ac:dyDescent="0.2">
      <c r="BG2059" s="286"/>
      <c r="CH2059" s="58"/>
      <c r="CI2059" s="58"/>
      <c r="CJ2059" s="58"/>
      <c r="CK2059" s="58"/>
      <c r="CL2059" s="58"/>
      <c r="CM2059" s="58"/>
      <c r="CN2059" s="58"/>
      <c r="CO2059" s="58"/>
      <c r="CP2059" s="58"/>
      <c r="CQ2059" s="58"/>
      <c r="CR2059" s="58"/>
      <c r="CS2059" s="58"/>
      <c r="CT2059" s="58"/>
      <c r="CU2059" s="58"/>
      <c r="CV2059" s="58"/>
      <c r="CW2059" s="58"/>
      <c r="CX2059" s="58"/>
      <c r="CY2059" s="58"/>
      <c r="CZ2059" s="58"/>
    </row>
    <row r="2060" spans="59:104" ht="24.95" customHeight="1" x14ac:dyDescent="0.2">
      <c r="BG2060" s="286"/>
      <c r="CH2060" s="58"/>
      <c r="CI2060" s="58"/>
      <c r="CJ2060" s="58"/>
      <c r="CK2060" s="58"/>
      <c r="CL2060" s="58"/>
      <c r="CM2060" s="58"/>
      <c r="CN2060" s="58"/>
      <c r="CO2060" s="58"/>
      <c r="CP2060" s="58"/>
      <c r="CQ2060" s="58"/>
      <c r="CR2060" s="58"/>
      <c r="CS2060" s="58"/>
      <c r="CT2060" s="58"/>
      <c r="CU2060" s="58"/>
      <c r="CV2060" s="58"/>
      <c r="CW2060" s="58"/>
      <c r="CX2060" s="58"/>
      <c r="CY2060" s="58"/>
      <c r="CZ2060" s="58"/>
    </row>
    <row r="2061" spans="59:104" ht="24.95" customHeight="1" x14ac:dyDescent="0.2">
      <c r="BG2061" s="286"/>
      <c r="CH2061" s="58"/>
      <c r="CI2061" s="58"/>
      <c r="CJ2061" s="58"/>
      <c r="CK2061" s="58"/>
      <c r="CL2061" s="58"/>
      <c r="CM2061" s="58"/>
      <c r="CN2061" s="58"/>
      <c r="CO2061" s="58"/>
      <c r="CP2061" s="58"/>
      <c r="CQ2061" s="58"/>
      <c r="CR2061" s="58"/>
      <c r="CS2061" s="58"/>
      <c r="CT2061" s="58"/>
      <c r="CU2061" s="58"/>
      <c r="CV2061" s="58"/>
      <c r="CW2061" s="58"/>
      <c r="CX2061" s="58"/>
      <c r="CY2061" s="58"/>
      <c r="CZ2061" s="58"/>
    </row>
    <row r="2062" spans="59:104" ht="24.95" customHeight="1" x14ac:dyDescent="0.2">
      <c r="BG2062" s="286"/>
      <c r="CH2062" s="58"/>
      <c r="CI2062" s="58"/>
      <c r="CJ2062" s="58"/>
      <c r="CK2062" s="58"/>
      <c r="CL2062" s="58"/>
      <c r="CM2062" s="58"/>
      <c r="CN2062" s="58"/>
      <c r="CO2062" s="58"/>
      <c r="CP2062" s="58"/>
      <c r="CQ2062" s="58"/>
      <c r="CR2062" s="58"/>
      <c r="CS2062" s="58"/>
      <c r="CT2062" s="58"/>
      <c r="CU2062" s="58"/>
      <c r="CV2062" s="58"/>
      <c r="CW2062" s="58"/>
      <c r="CX2062" s="58"/>
      <c r="CY2062" s="58"/>
      <c r="CZ2062" s="58"/>
    </row>
    <row r="2063" spans="59:104" ht="24.95" customHeight="1" x14ac:dyDescent="0.2">
      <c r="BG2063" s="286"/>
      <c r="CH2063" s="58"/>
      <c r="CI2063" s="58"/>
      <c r="CJ2063" s="58"/>
      <c r="CK2063" s="58"/>
      <c r="CL2063" s="58"/>
      <c r="CM2063" s="58"/>
      <c r="CN2063" s="58"/>
      <c r="CO2063" s="58"/>
      <c r="CP2063" s="58"/>
      <c r="CQ2063" s="58"/>
      <c r="CR2063" s="58"/>
      <c r="CS2063" s="58"/>
      <c r="CT2063" s="58"/>
      <c r="CU2063" s="58"/>
      <c r="CV2063" s="58"/>
      <c r="CW2063" s="58"/>
      <c r="CX2063" s="58"/>
      <c r="CY2063" s="58"/>
      <c r="CZ2063" s="58"/>
    </row>
    <row r="2064" spans="59:104" ht="24.95" customHeight="1" x14ac:dyDescent="0.2">
      <c r="BG2064" s="286"/>
      <c r="CH2064" s="58"/>
      <c r="CI2064" s="58"/>
      <c r="CJ2064" s="58"/>
      <c r="CK2064" s="58"/>
      <c r="CL2064" s="58"/>
      <c r="CM2064" s="58"/>
      <c r="CN2064" s="58"/>
      <c r="CO2064" s="58"/>
      <c r="CP2064" s="58"/>
      <c r="CQ2064" s="58"/>
      <c r="CR2064" s="58"/>
      <c r="CS2064" s="58"/>
      <c r="CT2064" s="58"/>
      <c r="CU2064" s="58"/>
      <c r="CV2064" s="58"/>
      <c r="CW2064" s="58"/>
      <c r="CX2064" s="58"/>
      <c r="CY2064" s="58"/>
      <c r="CZ2064" s="58"/>
    </row>
    <row r="2065" spans="59:104" ht="24.95" customHeight="1" x14ac:dyDescent="0.2">
      <c r="BG2065" s="286"/>
      <c r="CH2065" s="58"/>
      <c r="CI2065" s="58"/>
      <c r="CJ2065" s="58"/>
      <c r="CK2065" s="58"/>
      <c r="CL2065" s="58"/>
      <c r="CM2065" s="58"/>
      <c r="CN2065" s="58"/>
      <c r="CO2065" s="58"/>
      <c r="CP2065" s="58"/>
      <c r="CQ2065" s="58"/>
      <c r="CR2065" s="58"/>
      <c r="CS2065" s="58"/>
      <c r="CT2065" s="58"/>
      <c r="CU2065" s="58"/>
      <c r="CV2065" s="58"/>
      <c r="CW2065" s="58"/>
      <c r="CX2065" s="58"/>
      <c r="CY2065" s="58"/>
      <c r="CZ2065" s="58"/>
    </row>
    <row r="2066" spans="59:104" ht="24.95" customHeight="1" x14ac:dyDescent="0.2">
      <c r="BG2066" s="286"/>
      <c r="CH2066" s="58"/>
      <c r="CI2066" s="58"/>
      <c r="CJ2066" s="58"/>
      <c r="CK2066" s="58"/>
      <c r="CL2066" s="58"/>
      <c r="CM2066" s="58"/>
      <c r="CN2066" s="58"/>
      <c r="CO2066" s="58"/>
      <c r="CP2066" s="58"/>
      <c r="CQ2066" s="58"/>
      <c r="CR2066" s="58"/>
      <c r="CS2066" s="58"/>
      <c r="CT2066" s="58"/>
      <c r="CU2066" s="58"/>
      <c r="CV2066" s="58"/>
      <c r="CW2066" s="58"/>
      <c r="CX2066" s="58"/>
      <c r="CY2066" s="58"/>
      <c r="CZ2066" s="58"/>
    </row>
    <row r="2067" spans="59:104" ht="24.95" customHeight="1" x14ac:dyDescent="0.2">
      <c r="BG2067" s="286"/>
      <c r="CH2067" s="58"/>
      <c r="CI2067" s="58"/>
      <c r="CJ2067" s="58"/>
      <c r="CK2067" s="58"/>
      <c r="CL2067" s="58"/>
      <c r="CM2067" s="58"/>
      <c r="CN2067" s="58"/>
      <c r="CO2067" s="58"/>
      <c r="CP2067" s="58"/>
      <c r="CQ2067" s="58"/>
      <c r="CR2067" s="58"/>
      <c r="CS2067" s="58"/>
      <c r="CT2067" s="58"/>
      <c r="CU2067" s="58"/>
      <c r="CV2067" s="58"/>
      <c r="CW2067" s="58"/>
      <c r="CX2067" s="58"/>
      <c r="CY2067" s="58"/>
      <c r="CZ2067" s="58"/>
    </row>
    <row r="2068" spans="59:104" ht="24.95" customHeight="1" x14ac:dyDescent="0.2">
      <c r="BG2068" s="286"/>
      <c r="CH2068" s="58"/>
      <c r="CI2068" s="58"/>
      <c r="CJ2068" s="58"/>
      <c r="CK2068" s="58"/>
      <c r="CL2068" s="58"/>
      <c r="CM2068" s="58"/>
      <c r="CN2068" s="58"/>
      <c r="CO2068" s="58"/>
      <c r="CP2068" s="58"/>
      <c r="CQ2068" s="58"/>
      <c r="CR2068" s="58"/>
      <c r="CS2068" s="58"/>
      <c r="CT2068" s="58"/>
      <c r="CU2068" s="58"/>
      <c r="CV2068" s="58"/>
      <c r="CW2068" s="58"/>
      <c r="CX2068" s="58"/>
      <c r="CY2068" s="58"/>
      <c r="CZ2068" s="58"/>
    </row>
    <row r="2069" spans="59:104" ht="24.95" customHeight="1" x14ac:dyDescent="0.2">
      <c r="BG2069" s="286"/>
      <c r="CH2069" s="58"/>
      <c r="CI2069" s="58"/>
      <c r="CJ2069" s="58"/>
      <c r="CK2069" s="58"/>
      <c r="CL2069" s="58"/>
      <c r="CM2069" s="58"/>
      <c r="CN2069" s="58"/>
      <c r="CO2069" s="58"/>
      <c r="CP2069" s="58"/>
      <c r="CQ2069" s="58"/>
      <c r="CR2069" s="58"/>
      <c r="CS2069" s="58"/>
      <c r="CT2069" s="58"/>
      <c r="CU2069" s="58"/>
      <c r="CV2069" s="58"/>
      <c r="CW2069" s="58"/>
      <c r="CX2069" s="58"/>
      <c r="CY2069" s="58"/>
      <c r="CZ2069" s="58"/>
    </row>
    <row r="2070" spans="59:104" ht="24.95" customHeight="1" x14ac:dyDescent="0.2">
      <c r="BG2070" s="286"/>
      <c r="CH2070" s="58"/>
      <c r="CI2070" s="58"/>
      <c r="CJ2070" s="58"/>
      <c r="CK2070" s="58"/>
      <c r="CL2070" s="58"/>
      <c r="CM2070" s="58"/>
      <c r="CN2070" s="58"/>
      <c r="CO2070" s="58"/>
      <c r="CP2070" s="58"/>
      <c r="CQ2070" s="58"/>
      <c r="CR2070" s="58"/>
      <c r="CS2070" s="58"/>
      <c r="CT2070" s="58"/>
      <c r="CU2070" s="58"/>
      <c r="CV2070" s="58"/>
      <c r="CW2070" s="58"/>
      <c r="CX2070" s="58"/>
      <c r="CY2070" s="58"/>
      <c r="CZ2070" s="58"/>
    </row>
    <row r="2071" spans="59:104" ht="24.95" customHeight="1" x14ac:dyDescent="0.2">
      <c r="BG2071" s="286"/>
      <c r="CH2071" s="58"/>
      <c r="CI2071" s="58"/>
      <c r="CJ2071" s="58"/>
      <c r="CK2071" s="58"/>
      <c r="CL2071" s="58"/>
      <c r="CM2071" s="58"/>
      <c r="CN2071" s="58"/>
      <c r="CO2071" s="58"/>
      <c r="CP2071" s="58"/>
      <c r="CQ2071" s="58"/>
      <c r="CR2071" s="58"/>
      <c r="CS2071" s="58"/>
      <c r="CT2071" s="58"/>
      <c r="CU2071" s="58"/>
      <c r="CV2071" s="58"/>
      <c r="CW2071" s="58"/>
      <c r="CX2071" s="58"/>
      <c r="CY2071" s="58"/>
      <c r="CZ2071" s="58"/>
    </row>
    <row r="2072" spans="59:104" ht="24.95" customHeight="1" x14ac:dyDescent="0.2">
      <c r="BG2072" s="286"/>
      <c r="CH2072" s="58"/>
      <c r="CI2072" s="58"/>
      <c r="CJ2072" s="58"/>
      <c r="CK2072" s="58"/>
      <c r="CL2072" s="58"/>
      <c r="CM2072" s="58"/>
      <c r="CN2072" s="58"/>
      <c r="CO2072" s="58"/>
      <c r="CP2072" s="58"/>
      <c r="CQ2072" s="58"/>
      <c r="CR2072" s="58"/>
      <c r="CS2072" s="58"/>
      <c r="CT2072" s="58"/>
      <c r="CU2072" s="58"/>
      <c r="CV2072" s="58"/>
      <c r="CW2072" s="58"/>
      <c r="CX2072" s="58"/>
      <c r="CY2072" s="58"/>
      <c r="CZ2072" s="58"/>
    </row>
    <row r="2073" spans="59:104" ht="24.95" customHeight="1" x14ac:dyDescent="0.2">
      <c r="BG2073" s="286"/>
      <c r="CH2073" s="58"/>
      <c r="CI2073" s="58"/>
      <c r="CJ2073" s="58"/>
      <c r="CK2073" s="58"/>
      <c r="CL2073" s="58"/>
      <c r="CM2073" s="58"/>
      <c r="CN2073" s="58"/>
      <c r="CO2073" s="58"/>
      <c r="CP2073" s="58"/>
      <c r="CQ2073" s="58"/>
      <c r="CR2073" s="58"/>
      <c r="CS2073" s="58"/>
      <c r="CT2073" s="58"/>
      <c r="CU2073" s="58"/>
      <c r="CV2073" s="58"/>
      <c r="CW2073" s="58"/>
      <c r="CX2073" s="58"/>
      <c r="CY2073" s="58"/>
      <c r="CZ2073" s="58"/>
    </row>
    <row r="2074" spans="59:104" ht="24.95" customHeight="1" x14ac:dyDescent="0.2">
      <c r="BG2074" s="286"/>
      <c r="CH2074" s="58"/>
      <c r="CI2074" s="58"/>
      <c r="CJ2074" s="58"/>
      <c r="CK2074" s="58"/>
      <c r="CL2074" s="58"/>
      <c r="CM2074" s="58"/>
      <c r="CN2074" s="58"/>
      <c r="CO2074" s="58"/>
      <c r="CP2074" s="58"/>
      <c r="CQ2074" s="58"/>
      <c r="CR2074" s="58"/>
      <c r="CS2074" s="58"/>
      <c r="CT2074" s="58"/>
      <c r="CU2074" s="58"/>
      <c r="CV2074" s="58"/>
      <c r="CW2074" s="58"/>
      <c r="CX2074" s="58"/>
      <c r="CY2074" s="58"/>
      <c r="CZ2074" s="58"/>
    </row>
    <row r="2075" spans="59:104" ht="24.95" customHeight="1" x14ac:dyDescent="0.2">
      <c r="BG2075" s="286"/>
      <c r="CH2075" s="58"/>
      <c r="CI2075" s="58"/>
      <c r="CJ2075" s="58"/>
      <c r="CK2075" s="58"/>
      <c r="CL2075" s="58"/>
      <c r="CM2075" s="58"/>
      <c r="CN2075" s="58"/>
      <c r="CO2075" s="58"/>
      <c r="CP2075" s="58"/>
      <c r="CQ2075" s="58"/>
      <c r="CR2075" s="58"/>
      <c r="CS2075" s="58"/>
      <c r="CT2075" s="58"/>
      <c r="CU2075" s="58"/>
      <c r="CV2075" s="58"/>
      <c r="CW2075" s="58"/>
      <c r="CX2075" s="58"/>
      <c r="CY2075" s="58"/>
      <c r="CZ2075" s="58"/>
    </row>
    <row r="2076" spans="59:104" ht="24.95" customHeight="1" x14ac:dyDescent="0.2">
      <c r="BG2076" s="286"/>
      <c r="CH2076" s="58"/>
      <c r="CI2076" s="58"/>
      <c r="CJ2076" s="58"/>
      <c r="CK2076" s="58"/>
      <c r="CL2076" s="58"/>
      <c r="CM2076" s="58"/>
      <c r="CN2076" s="58"/>
      <c r="CO2076" s="58"/>
      <c r="CP2076" s="58"/>
      <c r="CQ2076" s="58"/>
      <c r="CR2076" s="58"/>
      <c r="CS2076" s="58"/>
      <c r="CT2076" s="58"/>
      <c r="CU2076" s="58"/>
      <c r="CV2076" s="58"/>
      <c r="CW2076" s="58"/>
      <c r="CX2076" s="58"/>
      <c r="CY2076" s="58"/>
      <c r="CZ2076" s="58"/>
    </row>
    <row r="2077" spans="59:104" ht="24.95" customHeight="1" x14ac:dyDescent="0.2">
      <c r="BG2077" s="286"/>
      <c r="CH2077" s="58"/>
      <c r="CI2077" s="58"/>
      <c r="CJ2077" s="58"/>
      <c r="CK2077" s="58"/>
      <c r="CL2077" s="58"/>
      <c r="CM2077" s="58"/>
      <c r="CN2077" s="58"/>
      <c r="CO2077" s="58"/>
      <c r="CP2077" s="58"/>
      <c r="CQ2077" s="58"/>
      <c r="CR2077" s="58"/>
      <c r="CS2077" s="58"/>
      <c r="CT2077" s="58"/>
      <c r="CU2077" s="58"/>
      <c r="CV2077" s="58"/>
      <c r="CW2077" s="58"/>
      <c r="CX2077" s="58"/>
      <c r="CY2077" s="58"/>
      <c r="CZ2077" s="58"/>
    </row>
    <row r="2078" spans="59:104" ht="24.95" customHeight="1" x14ac:dyDescent="0.2">
      <c r="BG2078" s="286"/>
      <c r="CH2078" s="58"/>
      <c r="CI2078" s="58"/>
      <c r="CJ2078" s="58"/>
      <c r="CK2078" s="58"/>
      <c r="CL2078" s="58"/>
      <c r="CM2078" s="58"/>
      <c r="CN2078" s="58"/>
      <c r="CO2078" s="58"/>
      <c r="CP2078" s="58"/>
      <c r="CQ2078" s="58"/>
      <c r="CR2078" s="58"/>
      <c r="CS2078" s="58"/>
      <c r="CT2078" s="58"/>
      <c r="CU2078" s="58"/>
      <c r="CV2078" s="58"/>
      <c r="CW2078" s="58"/>
      <c r="CX2078" s="58"/>
      <c r="CY2078" s="58"/>
      <c r="CZ2078" s="58"/>
    </row>
    <row r="2079" spans="59:104" ht="24.95" customHeight="1" x14ac:dyDescent="0.2">
      <c r="BG2079" s="286"/>
      <c r="CH2079" s="58"/>
      <c r="CI2079" s="58"/>
      <c r="CJ2079" s="58"/>
      <c r="CK2079" s="58"/>
      <c r="CL2079" s="58"/>
      <c r="CM2079" s="58"/>
      <c r="CN2079" s="58"/>
      <c r="CO2079" s="58"/>
      <c r="CP2079" s="58"/>
      <c r="CQ2079" s="58"/>
      <c r="CR2079" s="58"/>
      <c r="CS2079" s="58"/>
      <c r="CT2079" s="58"/>
      <c r="CU2079" s="58"/>
      <c r="CV2079" s="58"/>
      <c r="CW2079" s="58"/>
      <c r="CX2079" s="58"/>
      <c r="CY2079" s="58"/>
      <c r="CZ2079" s="58"/>
    </row>
    <row r="2080" spans="59:104" ht="24.95" customHeight="1" x14ac:dyDescent="0.2">
      <c r="BG2080" s="286"/>
      <c r="CH2080" s="58"/>
      <c r="CI2080" s="58"/>
      <c r="CJ2080" s="58"/>
      <c r="CK2080" s="58"/>
      <c r="CL2080" s="58"/>
      <c r="CM2080" s="58"/>
      <c r="CN2080" s="58"/>
      <c r="CO2080" s="58"/>
      <c r="CP2080" s="58"/>
      <c r="CQ2080" s="58"/>
      <c r="CR2080" s="58"/>
      <c r="CS2080" s="58"/>
      <c r="CT2080" s="58"/>
      <c r="CU2080" s="58"/>
      <c r="CV2080" s="58"/>
      <c r="CW2080" s="58"/>
      <c r="CX2080" s="58"/>
      <c r="CY2080" s="58"/>
      <c r="CZ2080" s="58"/>
    </row>
    <row r="2081" spans="59:104" ht="24.95" customHeight="1" x14ac:dyDescent="0.2">
      <c r="BG2081" s="286"/>
      <c r="CH2081" s="58"/>
      <c r="CI2081" s="58"/>
      <c r="CJ2081" s="58"/>
      <c r="CK2081" s="58"/>
      <c r="CL2081" s="58"/>
      <c r="CM2081" s="58"/>
      <c r="CN2081" s="58"/>
      <c r="CO2081" s="58"/>
      <c r="CP2081" s="58"/>
      <c r="CQ2081" s="58"/>
      <c r="CR2081" s="58"/>
      <c r="CS2081" s="58"/>
      <c r="CT2081" s="58"/>
      <c r="CU2081" s="58"/>
      <c r="CV2081" s="58"/>
      <c r="CW2081" s="58"/>
      <c r="CX2081" s="58"/>
      <c r="CY2081" s="58"/>
      <c r="CZ2081" s="58"/>
    </row>
    <row r="2082" spans="59:104" ht="24.95" customHeight="1" x14ac:dyDescent="0.2">
      <c r="BG2082" s="286"/>
      <c r="CH2082" s="58"/>
      <c r="CI2082" s="58"/>
      <c r="CJ2082" s="58"/>
      <c r="CK2082" s="58"/>
      <c r="CL2082" s="58"/>
      <c r="CM2082" s="58"/>
      <c r="CN2082" s="58"/>
      <c r="CO2082" s="58"/>
      <c r="CP2082" s="58"/>
      <c r="CQ2082" s="58"/>
      <c r="CR2082" s="58"/>
      <c r="CS2082" s="58"/>
      <c r="CT2082" s="58"/>
      <c r="CU2082" s="58"/>
      <c r="CV2082" s="58"/>
      <c r="CW2082" s="58"/>
      <c r="CX2082" s="58"/>
      <c r="CY2082" s="58"/>
      <c r="CZ2082" s="58"/>
    </row>
    <row r="2083" spans="59:104" ht="24.95" customHeight="1" x14ac:dyDescent="0.2">
      <c r="BG2083" s="286"/>
      <c r="CH2083" s="58"/>
      <c r="CI2083" s="58"/>
      <c r="CJ2083" s="58"/>
      <c r="CK2083" s="58"/>
      <c r="CL2083" s="58"/>
      <c r="CM2083" s="58"/>
      <c r="CN2083" s="58"/>
      <c r="CO2083" s="58"/>
      <c r="CP2083" s="58"/>
      <c r="CQ2083" s="58"/>
      <c r="CR2083" s="58"/>
      <c r="CS2083" s="58"/>
      <c r="CT2083" s="58"/>
      <c r="CU2083" s="58"/>
      <c r="CV2083" s="58"/>
      <c r="CW2083" s="58"/>
      <c r="CX2083" s="58"/>
      <c r="CY2083" s="58"/>
      <c r="CZ2083" s="58"/>
    </row>
    <row r="2084" spans="59:104" ht="24.95" customHeight="1" x14ac:dyDescent="0.2">
      <c r="BG2084" s="286"/>
      <c r="CH2084" s="58"/>
      <c r="CI2084" s="58"/>
      <c r="CJ2084" s="58"/>
      <c r="CK2084" s="58"/>
      <c r="CL2084" s="58"/>
      <c r="CM2084" s="58"/>
      <c r="CN2084" s="58"/>
      <c r="CO2084" s="58"/>
      <c r="CP2084" s="58"/>
      <c r="CQ2084" s="58"/>
      <c r="CR2084" s="58"/>
      <c r="CS2084" s="58"/>
      <c r="CT2084" s="58"/>
      <c r="CU2084" s="58"/>
      <c r="CV2084" s="58"/>
      <c r="CW2084" s="58"/>
      <c r="CX2084" s="58"/>
      <c r="CY2084" s="58"/>
      <c r="CZ2084" s="58"/>
    </row>
    <row r="2085" spans="59:104" ht="24.95" customHeight="1" x14ac:dyDescent="0.2">
      <c r="BG2085" s="286"/>
      <c r="CH2085" s="58"/>
      <c r="CI2085" s="58"/>
      <c r="CJ2085" s="58"/>
      <c r="CK2085" s="58"/>
      <c r="CL2085" s="58"/>
      <c r="CM2085" s="58"/>
      <c r="CN2085" s="58"/>
      <c r="CO2085" s="58"/>
      <c r="CP2085" s="58"/>
      <c r="CQ2085" s="58"/>
      <c r="CR2085" s="58"/>
      <c r="CS2085" s="58"/>
      <c r="CT2085" s="58"/>
      <c r="CU2085" s="58"/>
      <c r="CV2085" s="58"/>
      <c r="CW2085" s="58"/>
      <c r="CX2085" s="58"/>
      <c r="CY2085" s="58"/>
      <c r="CZ2085" s="58"/>
    </row>
    <row r="2086" spans="59:104" ht="24.95" customHeight="1" x14ac:dyDescent="0.2">
      <c r="BG2086" s="286"/>
      <c r="CH2086" s="58"/>
      <c r="CI2086" s="58"/>
      <c r="CJ2086" s="58"/>
      <c r="CK2086" s="58"/>
      <c r="CL2086" s="58"/>
      <c r="CM2086" s="58"/>
      <c r="CN2086" s="58"/>
      <c r="CO2086" s="58"/>
      <c r="CP2086" s="58"/>
      <c r="CQ2086" s="58"/>
      <c r="CR2086" s="58"/>
      <c r="CS2086" s="58"/>
      <c r="CT2086" s="58"/>
      <c r="CU2086" s="58"/>
      <c r="CV2086" s="58"/>
      <c r="CW2086" s="58"/>
      <c r="CX2086" s="58"/>
      <c r="CY2086" s="58"/>
      <c r="CZ2086" s="58"/>
    </row>
    <row r="2087" spans="59:104" ht="24.95" customHeight="1" x14ac:dyDescent="0.2">
      <c r="BG2087" s="286"/>
      <c r="CH2087" s="58"/>
      <c r="CI2087" s="58"/>
      <c r="CJ2087" s="58"/>
      <c r="CK2087" s="58"/>
      <c r="CL2087" s="58"/>
      <c r="CM2087" s="58"/>
      <c r="CN2087" s="58"/>
      <c r="CO2087" s="58"/>
      <c r="CP2087" s="58"/>
      <c r="CQ2087" s="58"/>
      <c r="CR2087" s="58"/>
      <c r="CS2087" s="58"/>
      <c r="CT2087" s="58"/>
      <c r="CU2087" s="58"/>
      <c r="CV2087" s="58"/>
      <c r="CW2087" s="58"/>
      <c r="CX2087" s="58"/>
      <c r="CY2087" s="58"/>
      <c r="CZ2087" s="58"/>
    </row>
    <row r="2088" spans="59:104" ht="24.95" customHeight="1" x14ac:dyDescent="0.2">
      <c r="BG2088" s="286"/>
      <c r="CH2088" s="58"/>
      <c r="CI2088" s="58"/>
      <c r="CJ2088" s="58"/>
      <c r="CK2088" s="58"/>
      <c r="CL2088" s="58"/>
      <c r="CM2088" s="58"/>
      <c r="CN2088" s="58"/>
      <c r="CO2088" s="58"/>
      <c r="CP2088" s="58"/>
      <c r="CQ2088" s="58"/>
      <c r="CR2088" s="58"/>
      <c r="CS2088" s="58"/>
      <c r="CT2088" s="58"/>
      <c r="CU2088" s="58"/>
      <c r="CV2088" s="58"/>
      <c r="CW2088" s="58"/>
      <c r="CX2088" s="58"/>
      <c r="CY2088" s="58"/>
      <c r="CZ2088" s="58"/>
    </row>
    <row r="2089" spans="59:104" ht="24.95" customHeight="1" x14ac:dyDescent="0.2">
      <c r="BG2089" s="286"/>
      <c r="CH2089" s="58"/>
      <c r="CI2089" s="58"/>
      <c r="CJ2089" s="58"/>
      <c r="CK2089" s="58"/>
      <c r="CL2089" s="58"/>
      <c r="CM2089" s="58"/>
      <c r="CN2089" s="58"/>
      <c r="CO2089" s="58"/>
      <c r="CP2089" s="58"/>
      <c r="CQ2089" s="58"/>
      <c r="CR2089" s="58"/>
      <c r="CS2089" s="58"/>
      <c r="CT2089" s="58"/>
      <c r="CU2089" s="58"/>
      <c r="CV2089" s="58"/>
      <c r="CW2089" s="58"/>
      <c r="CX2089" s="58"/>
      <c r="CY2089" s="58"/>
      <c r="CZ2089" s="58"/>
    </row>
    <row r="2090" spans="59:104" ht="24.95" customHeight="1" x14ac:dyDescent="0.2">
      <c r="BG2090" s="286"/>
      <c r="CH2090" s="58"/>
      <c r="CI2090" s="58"/>
      <c r="CJ2090" s="58"/>
      <c r="CK2090" s="58"/>
      <c r="CL2090" s="58"/>
      <c r="CM2090" s="58"/>
      <c r="CN2090" s="58"/>
      <c r="CO2090" s="58"/>
      <c r="CP2090" s="58"/>
      <c r="CQ2090" s="58"/>
      <c r="CR2090" s="58"/>
      <c r="CS2090" s="58"/>
      <c r="CT2090" s="58"/>
      <c r="CU2090" s="58"/>
      <c r="CV2090" s="58"/>
      <c r="CW2090" s="58"/>
      <c r="CX2090" s="58"/>
      <c r="CY2090" s="58"/>
      <c r="CZ2090" s="58"/>
    </row>
    <row r="2091" spans="59:104" ht="24.95" customHeight="1" x14ac:dyDescent="0.2">
      <c r="BG2091" s="286"/>
      <c r="CH2091" s="58"/>
      <c r="CI2091" s="58"/>
      <c r="CJ2091" s="58"/>
      <c r="CK2091" s="58"/>
      <c r="CL2091" s="58"/>
      <c r="CM2091" s="58"/>
      <c r="CN2091" s="58"/>
      <c r="CO2091" s="58"/>
      <c r="CP2091" s="58"/>
      <c r="CQ2091" s="58"/>
      <c r="CR2091" s="58"/>
      <c r="CS2091" s="58"/>
      <c r="CT2091" s="58"/>
      <c r="CU2091" s="58"/>
      <c r="CV2091" s="58"/>
      <c r="CW2091" s="58"/>
      <c r="CX2091" s="58"/>
      <c r="CY2091" s="58"/>
      <c r="CZ2091" s="58"/>
    </row>
    <row r="2092" spans="59:104" ht="24.95" customHeight="1" x14ac:dyDescent="0.2">
      <c r="BG2092" s="286"/>
      <c r="CH2092" s="58"/>
      <c r="CI2092" s="58"/>
      <c r="CJ2092" s="58"/>
      <c r="CK2092" s="58"/>
      <c r="CL2092" s="58"/>
      <c r="CM2092" s="58"/>
      <c r="CN2092" s="58"/>
      <c r="CO2092" s="58"/>
      <c r="CP2092" s="58"/>
      <c r="CQ2092" s="58"/>
      <c r="CR2092" s="58"/>
      <c r="CS2092" s="58"/>
      <c r="CT2092" s="58"/>
      <c r="CU2092" s="58"/>
      <c r="CV2092" s="58"/>
      <c r="CW2092" s="58"/>
      <c r="CX2092" s="58"/>
      <c r="CY2092" s="58"/>
      <c r="CZ2092" s="58"/>
    </row>
    <row r="2093" spans="59:104" ht="24.95" customHeight="1" x14ac:dyDescent="0.2">
      <c r="BG2093" s="286"/>
      <c r="CH2093" s="58"/>
      <c r="CI2093" s="58"/>
      <c r="CJ2093" s="58"/>
      <c r="CK2093" s="58"/>
      <c r="CL2093" s="58"/>
      <c r="CM2093" s="58"/>
      <c r="CN2093" s="58"/>
      <c r="CO2093" s="58"/>
      <c r="CP2093" s="58"/>
      <c r="CQ2093" s="58"/>
      <c r="CR2093" s="58"/>
      <c r="CS2093" s="58"/>
      <c r="CT2093" s="58"/>
      <c r="CU2093" s="58"/>
      <c r="CV2093" s="58"/>
      <c r="CW2093" s="58"/>
      <c r="CX2093" s="58"/>
      <c r="CY2093" s="58"/>
      <c r="CZ2093" s="58"/>
    </row>
    <row r="2094" spans="59:104" ht="24.95" customHeight="1" x14ac:dyDescent="0.2">
      <c r="BG2094" s="286"/>
      <c r="CH2094" s="58"/>
      <c r="CI2094" s="58"/>
      <c r="CJ2094" s="58"/>
      <c r="CK2094" s="58"/>
      <c r="CL2094" s="58"/>
      <c r="CM2094" s="58"/>
      <c r="CN2094" s="58"/>
      <c r="CO2094" s="58"/>
      <c r="CP2094" s="58"/>
      <c r="CQ2094" s="58"/>
      <c r="CR2094" s="58"/>
      <c r="CS2094" s="58"/>
      <c r="CT2094" s="58"/>
      <c r="CU2094" s="58"/>
      <c r="CV2094" s="58"/>
      <c r="CW2094" s="58"/>
      <c r="CX2094" s="58"/>
      <c r="CY2094" s="58"/>
      <c r="CZ2094" s="58"/>
    </row>
    <row r="2095" spans="59:104" ht="24.95" customHeight="1" x14ac:dyDescent="0.2">
      <c r="BG2095" s="286"/>
      <c r="CH2095" s="58"/>
      <c r="CI2095" s="58"/>
      <c r="CJ2095" s="58"/>
      <c r="CK2095" s="58"/>
      <c r="CL2095" s="58"/>
      <c r="CM2095" s="58"/>
      <c r="CN2095" s="58"/>
      <c r="CO2095" s="58"/>
      <c r="CP2095" s="58"/>
      <c r="CQ2095" s="58"/>
      <c r="CR2095" s="58"/>
      <c r="CS2095" s="58"/>
      <c r="CT2095" s="58"/>
      <c r="CU2095" s="58"/>
      <c r="CV2095" s="58"/>
      <c r="CW2095" s="58"/>
      <c r="CX2095" s="58"/>
      <c r="CY2095" s="58"/>
      <c r="CZ2095" s="58"/>
    </row>
    <row r="2096" spans="59:104" ht="24.95" customHeight="1" x14ac:dyDescent="0.2">
      <c r="BG2096" s="286"/>
      <c r="CH2096" s="58"/>
      <c r="CI2096" s="58"/>
      <c r="CJ2096" s="58"/>
      <c r="CK2096" s="58"/>
      <c r="CL2096" s="58"/>
      <c r="CM2096" s="58"/>
      <c r="CN2096" s="58"/>
      <c r="CO2096" s="58"/>
      <c r="CP2096" s="58"/>
      <c r="CQ2096" s="58"/>
      <c r="CR2096" s="58"/>
      <c r="CS2096" s="58"/>
      <c r="CT2096" s="58"/>
      <c r="CU2096" s="58"/>
      <c r="CV2096" s="58"/>
      <c r="CW2096" s="58"/>
      <c r="CX2096" s="58"/>
      <c r="CY2096" s="58"/>
      <c r="CZ2096" s="58"/>
    </row>
    <row r="2097" spans="59:104" ht="24.95" customHeight="1" x14ac:dyDescent="0.2">
      <c r="BG2097" s="286"/>
      <c r="CH2097" s="58"/>
      <c r="CI2097" s="58"/>
      <c r="CJ2097" s="58"/>
      <c r="CK2097" s="58"/>
      <c r="CL2097" s="58"/>
      <c r="CM2097" s="58"/>
      <c r="CN2097" s="58"/>
      <c r="CO2097" s="58"/>
      <c r="CP2097" s="58"/>
      <c r="CQ2097" s="58"/>
      <c r="CR2097" s="58"/>
      <c r="CS2097" s="58"/>
      <c r="CT2097" s="58"/>
      <c r="CU2097" s="58"/>
      <c r="CV2097" s="58"/>
      <c r="CW2097" s="58"/>
      <c r="CX2097" s="58"/>
      <c r="CY2097" s="58"/>
      <c r="CZ2097" s="58"/>
    </row>
    <row r="2098" spans="59:104" ht="24.95" customHeight="1" x14ac:dyDescent="0.2">
      <c r="BG2098" s="286"/>
      <c r="CH2098" s="58"/>
      <c r="CI2098" s="58"/>
      <c r="CJ2098" s="58"/>
      <c r="CK2098" s="58"/>
      <c r="CL2098" s="58"/>
      <c r="CM2098" s="58"/>
      <c r="CN2098" s="58"/>
      <c r="CO2098" s="58"/>
      <c r="CP2098" s="58"/>
      <c r="CQ2098" s="58"/>
      <c r="CR2098" s="58"/>
      <c r="CS2098" s="58"/>
      <c r="CT2098" s="58"/>
      <c r="CU2098" s="58"/>
      <c r="CV2098" s="58"/>
      <c r="CW2098" s="58"/>
      <c r="CX2098" s="58"/>
      <c r="CY2098" s="58"/>
      <c r="CZ2098" s="58"/>
    </row>
    <row r="2099" spans="59:104" ht="24.95" customHeight="1" x14ac:dyDescent="0.2">
      <c r="BG2099" s="286"/>
      <c r="CH2099" s="58"/>
      <c r="CI2099" s="58"/>
      <c r="CJ2099" s="58"/>
      <c r="CK2099" s="58"/>
      <c r="CL2099" s="58"/>
      <c r="CM2099" s="58"/>
      <c r="CN2099" s="58"/>
      <c r="CO2099" s="58"/>
      <c r="CP2099" s="58"/>
      <c r="CQ2099" s="58"/>
      <c r="CR2099" s="58"/>
      <c r="CS2099" s="58"/>
      <c r="CT2099" s="58"/>
      <c r="CU2099" s="58"/>
      <c r="CV2099" s="58"/>
      <c r="CW2099" s="58"/>
      <c r="CX2099" s="58"/>
      <c r="CY2099" s="58"/>
      <c r="CZ2099" s="58"/>
    </row>
    <row r="2100" spans="59:104" ht="24.95" customHeight="1" x14ac:dyDescent="0.2">
      <c r="BG2100" s="286"/>
      <c r="CH2100" s="58"/>
      <c r="CI2100" s="58"/>
      <c r="CJ2100" s="58"/>
      <c r="CK2100" s="58"/>
      <c r="CL2100" s="58"/>
      <c r="CM2100" s="58"/>
      <c r="CN2100" s="58"/>
      <c r="CO2100" s="58"/>
      <c r="CP2100" s="58"/>
      <c r="CQ2100" s="58"/>
      <c r="CR2100" s="58"/>
      <c r="CS2100" s="58"/>
      <c r="CT2100" s="58"/>
      <c r="CU2100" s="58"/>
      <c r="CV2100" s="58"/>
      <c r="CW2100" s="58"/>
      <c r="CX2100" s="58"/>
      <c r="CY2100" s="58"/>
      <c r="CZ2100" s="58"/>
    </row>
    <row r="2101" spans="59:104" ht="24.95" customHeight="1" x14ac:dyDescent="0.2">
      <c r="BG2101" s="286"/>
      <c r="CH2101" s="58"/>
      <c r="CI2101" s="58"/>
      <c r="CJ2101" s="58"/>
      <c r="CK2101" s="58"/>
      <c r="CL2101" s="58"/>
      <c r="CM2101" s="58"/>
      <c r="CN2101" s="58"/>
      <c r="CO2101" s="58"/>
      <c r="CP2101" s="58"/>
      <c r="CQ2101" s="58"/>
      <c r="CR2101" s="58"/>
      <c r="CS2101" s="58"/>
      <c r="CT2101" s="58"/>
      <c r="CU2101" s="58"/>
      <c r="CV2101" s="58"/>
      <c r="CW2101" s="58"/>
      <c r="CX2101" s="58"/>
      <c r="CY2101" s="58"/>
      <c r="CZ2101" s="58"/>
    </row>
    <row r="2102" spans="59:104" ht="24.95" customHeight="1" x14ac:dyDescent="0.2">
      <c r="BG2102" s="286"/>
      <c r="CH2102" s="58"/>
      <c r="CI2102" s="58"/>
      <c r="CJ2102" s="58"/>
      <c r="CK2102" s="58"/>
      <c r="CL2102" s="58"/>
      <c r="CM2102" s="58"/>
      <c r="CN2102" s="58"/>
      <c r="CO2102" s="58"/>
      <c r="CP2102" s="58"/>
      <c r="CQ2102" s="58"/>
      <c r="CR2102" s="58"/>
      <c r="CS2102" s="58"/>
      <c r="CT2102" s="58"/>
      <c r="CU2102" s="58"/>
      <c r="CV2102" s="58"/>
      <c r="CW2102" s="58"/>
      <c r="CX2102" s="58"/>
      <c r="CY2102" s="58"/>
      <c r="CZ2102" s="58"/>
    </row>
    <row r="2103" spans="59:104" ht="24.95" customHeight="1" x14ac:dyDescent="0.2">
      <c r="BG2103" s="286"/>
      <c r="CH2103" s="58"/>
      <c r="CI2103" s="58"/>
      <c r="CJ2103" s="58"/>
      <c r="CK2103" s="58"/>
      <c r="CL2103" s="58"/>
      <c r="CM2103" s="58"/>
      <c r="CN2103" s="58"/>
      <c r="CO2103" s="58"/>
      <c r="CP2103" s="58"/>
      <c r="CQ2103" s="58"/>
      <c r="CR2103" s="58"/>
      <c r="CS2103" s="58"/>
      <c r="CT2103" s="58"/>
      <c r="CU2103" s="58"/>
      <c r="CV2103" s="58"/>
      <c r="CW2103" s="58"/>
      <c r="CX2103" s="58"/>
      <c r="CY2103" s="58"/>
      <c r="CZ2103" s="58"/>
    </row>
    <row r="2104" spans="59:104" ht="24.95" customHeight="1" x14ac:dyDescent="0.2">
      <c r="BG2104" s="286"/>
      <c r="CH2104" s="58"/>
      <c r="CI2104" s="58"/>
      <c r="CJ2104" s="58"/>
      <c r="CK2104" s="58"/>
      <c r="CL2104" s="58"/>
      <c r="CM2104" s="58"/>
      <c r="CN2104" s="58"/>
      <c r="CO2104" s="58"/>
      <c r="CP2104" s="58"/>
      <c r="CQ2104" s="58"/>
      <c r="CR2104" s="58"/>
      <c r="CS2104" s="58"/>
      <c r="CT2104" s="58"/>
      <c r="CU2104" s="58"/>
      <c r="CV2104" s="58"/>
      <c r="CW2104" s="58"/>
      <c r="CX2104" s="58"/>
      <c r="CY2104" s="58"/>
      <c r="CZ2104" s="58"/>
    </row>
    <row r="2105" spans="59:104" ht="24.95" customHeight="1" x14ac:dyDescent="0.2">
      <c r="BG2105" s="286"/>
      <c r="CH2105" s="58"/>
      <c r="CI2105" s="58"/>
      <c r="CJ2105" s="58"/>
      <c r="CK2105" s="58"/>
      <c r="CL2105" s="58"/>
      <c r="CM2105" s="58"/>
      <c r="CN2105" s="58"/>
      <c r="CO2105" s="58"/>
      <c r="CP2105" s="58"/>
      <c r="CQ2105" s="58"/>
      <c r="CR2105" s="58"/>
      <c r="CS2105" s="58"/>
      <c r="CT2105" s="58"/>
      <c r="CU2105" s="58"/>
      <c r="CV2105" s="58"/>
      <c r="CW2105" s="58"/>
      <c r="CX2105" s="58"/>
      <c r="CY2105" s="58"/>
      <c r="CZ2105" s="58"/>
    </row>
    <row r="2106" spans="59:104" ht="24.95" customHeight="1" x14ac:dyDescent="0.2">
      <c r="BG2106" s="286"/>
      <c r="CH2106" s="58"/>
      <c r="CI2106" s="58"/>
      <c r="CJ2106" s="58"/>
      <c r="CK2106" s="58"/>
      <c r="CL2106" s="58"/>
      <c r="CM2106" s="58"/>
      <c r="CN2106" s="58"/>
      <c r="CO2106" s="58"/>
      <c r="CP2106" s="58"/>
      <c r="CQ2106" s="58"/>
      <c r="CR2106" s="58"/>
      <c r="CS2106" s="58"/>
      <c r="CT2106" s="58"/>
      <c r="CU2106" s="58"/>
      <c r="CV2106" s="58"/>
      <c r="CW2106" s="58"/>
      <c r="CX2106" s="58"/>
      <c r="CY2106" s="58"/>
      <c r="CZ2106" s="58"/>
    </row>
    <row r="2107" spans="59:104" ht="24.95" customHeight="1" x14ac:dyDescent="0.2">
      <c r="BG2107" s="286"/>
      <c r="CH2107" s="58"/>
      <c r="CI2107" s="58"/>
      <c r="CJ2107" s="58"/>
      <c r="CK2107" s="58"/>
      <c r="CL2107" s="58"/>
      <c r="CM2107" s="58"/>
      <c r="CN2107" s="58"/>
      <c r="CO2107" s="58"/>
      <c r="CP2107" s="58"/>
      <c r="CQ2107" s="58"/>
      <c r="CR2107" s="58"/>
      <c r="CS2107" s="58"/>
      <c r="CT2107" s="58"/>
      <c r="CU2107" s="58"/>
      <c r="CV2107" s="58"/>
      <c r="CW2107" s="58"/>
      <c r="CX2107" s="58"/>
      <c r="CY2107" s="58"/>
      <c r="CZ2107" s="58"/>
    </row>
    <row r="2108" spans="59:104" ht="24.95" customHeight="1" x14ac:dyDescent="0.2">
      <c r="BG2108" s="286"/>
      <c r="CH2108" s="58"/>
      <c r="CI2108" s="58"/>
      <c r="CJ2108" s="58"/>
      <c r="CK2108" s="58"/>
      <c r="CL2108" s="58"/>
      <c r="CM2108" s="58"/>
      <c r="CN2108" s="58"/>
      <c r="CO2108" s="58"/>
      <c r="CP2108" s="58"/>
      <c r="CQ2108" s="58"/>
      <c r="CR2108" s="58"/>
      <c r="CS2108" s="58"/>
      <c r="CT2108" s="58"/>
      <c r="CU2108" s="58"/>
      <c r="CV2108" s="58"/>
      <c r="CW2108" s="58"/>
      <c r="CX2108" s="58"/>
      <c r="CY2108" s="58"/>
      <c r="CZ2108" s="58"/>
    </row>
    <row r="2109" spans="59:104" ht="24.95" customHeight="1" x14ac:dyDescent="0.2">
      <c r="BG2109" s="286"/>
      <c r="CH2109" s="58"/>
      <c r="CI2109" s="58"/>
      <c r="CJ2109" s="58"/>
      <c r="CK2109" s="58"/>
      <c r="CL2109" s="58"/>
      <c r="CM2109" s="58"/>
      <c r="CN2109" s="58"/>
      <c r="CO2109" s="58"/>
      <c r="CP2109" s="58"/>
      <c r="CQ2109" s="58"/>
      <c r="CR2109" s="58"/>
      <c r="CS2109" s="58"/>
      <c r="CT2109" s="58"/>
      <c r="CU2109" s="58"/>
      <c r="CV2109" s="58"/>
      <c r="CW2109" s="58"/>
      <c r="CX2109" s="58"/>
      <c r="CY2109" s="58"/>
      <c r="CZ2109" s="58"/>
    </row>
    <row r="2110" spans="59:104" ht="24.95" customHeight="1" x14ac:dyDescent="0.2">
      <c r="BG2110" s="286"/>
      <c r="CH2110" s="58"/>
      <c r="CI2110" s="58"/>
      <c r="CJ2110" s="58"/>
      <c r="CK2110" s="58"/>
      <c r="CL2110" s="58"/>
      <c r="CM2110" s="58"/>
      <c r="CN2110" s="58"/>
      <c r="CO2110" s="58"/>
      <c r="CP2110" s="58"/>
      <c r="CQ2110" s="58"/>
      <c r="CR2110" s="58"/>
      <c r="CS2110" s="58"/>
      <c r="CT2110" s="58"/>
      <c r="CU2110" s="58"/>
      <c r="CV2110" s="58"/>
      <c r="CW2110" s="58"/>
      <c r="CX2110" s="58"/>
      <c r="CY2110" s="58"/>
      <c r="CZ2110" s="58"/>
    </row>
    <row r="2111" spans="59:104" ht="24.95" customHeight="1" x14ac:dyDescent="0.2">
      <c r="BG2111" s="286"/>
      <c r="CH2111" s="58"/>
      <c r="CI2111" s="58"/>
      <c r="CJ2111" s="58"/>
      <c r="CK2111" s="58"/>
      <c r="CL2111" s="58"/>
      <c r="CM2111" s="58"/>
      <c r="CN2111" s="58"/>
      <c r="CO2111" s="58"/>
      <c r="CP2111" s="58"/>
      <c r="CQ2111" s="58"/>
      <c r="CR2111" s="58"/>
      <c r="CS2111" s="58"/>
      <c r="CT2111" s="58"/>
      <c r="CU2111" s="58"/>
      <c r="CV2111" s="58"/>
      <c r="CW2111" s="58"/>
      <c r="CX2111" s="58"/>
      <c r="CY2111" s="58"/>
      <c r="CZ2111" s="58"/>
    </row>
    <row r="2112" spans="59:104" ht="24.95" customHeight="1" x14ac:dyDescent="0.2">
      <c r="BG2112" s="286"/>
      <c r="CH2112" s="58"/>
      <c r="CI2112" s="58"/>
      <c r="CJ2112" s="58"/>
      <c r="CK2112" s="58"/>
      <c r="CL2112" s="58"/>
      <c r="CM2112" s="58"/>
      <c r="CN2112" s="58"/>
      <c r="CO2112" s="58"/>
      <c r="CP2112" s="58"/>
      <c r="CQ2112" s="58"/>
      <c r="CR2112" s="58"/>
      <c r="CS2112" s="58"/>
      <c r="CT2112" s="58"/>
      <c r="CU2112" s="58"/>
      <c r="CV2112" s="58"/>
      <c r="CW2112" s="58"/>
      <c r="CX2112" s="58"/>
      <c r="CY2112" s="58"/>
      <c r="CZ2112" s="58"/>
    </row>
    <row r="2113" spans="59:104" ht="24.95" customHeight="1" x14ac:dyDescent="0.2">
      <c r="BG2113" s="286"/>
      <c r="CH2113" s="58"/>
      <c r="CI2113" s="58"/>
      <c r="CJ2113" s="58"/>
      <c r="CK2113" s="58"/>
      <c r="CL2113" s="58"/>
      <c r="CM2113" s="58"/>
      <c r="CN2113" s="58"/>
      <c r="CO2113" s="58"/>
      <c r="CP2113" s="58"/>
      <c r="CQ2113" s="58"/>
      <c r="CR2113" s="58"/>
      <c r="CS2113" s="58"/>
      <c r="CT2113" s="58"/>
      <c r="CU2113" s="58"/>
      <c r="CV2113" s="58"/>
      <c r="CW2113" s="58"/>
      <c r="CX2113" s="58"/>
      <c r="CY2113" s="58"/>
      <c r="CZ2113" s="58"/>
    </row>
    <row r="2114" spans="59:104" ht="24.95" customHeight="1" x14ac:dyDescent="0.2">
      <c r="BG2114" s="286"/>
      <c r="CH2114" s="58"/>
      <c r="CI2114" s="58"/>
      <c r="CJ2114" s="58"/>
      <c r="CK2114" s="58"/>
      <c r="CL2114" s="58"/>
      <c r="CM2114" s="58"/>
      <c r="CN2114" s="58"/>
      <c r="CO2114" s="58"/>
      <c r="CP2114" s="58"/>
      <c r="CQ2114" s="58"/>
      <c r="CR2114" s="58"/>
      <c r="CS2114" s="58"/>
      <c r="CT2114" s="58"/>
      <c r="CU2114" s="58"/>
      <c r="CV2114" s="58"/>
      <c r="CW2114" s="58"/>
      <c r="CX2114" s="58"/>
      <c r="CY2114" s="58"/>
      <c r="CZ2114" s="58"/>
    </row>
    <row r="2115" spans="59:104" ht="24.95" customHeight="1" x14ac:dyDescent="0.2">
      <c r="BG2115" s="286"/>
      <c r="CH2115" s="58"/>
      <c r="CI2115" s="58"/>
      <c r="CJ2115" s="58"/>
      <c r="CK2115" s="58"/>
      <c r="CL2115" s="58"/>
      <c r="CM2115" s="58"/>
      <c r="CN2115" s="58"/>
      <c r="CO2115" s="58"/>
      <c r="CP2115" s="58"/>
      <c r="CQ2115" s="58"/>
      <c r="CR2115" s="58"/>
      <c r="CS2115" s="58"/>
      <c r="CT2115" s="58"/>
      <c r="CU2115" s="58"/>
      <c r="CV2115" s="58"/>
      <c r="CW2115" s="58"/>
      <c r="CX2115" s="58"/>
      <c r="CY2115" s="58"/>
      <c r="CZ2115" s="58"/>
    </row>
    <row r="2116" spans="59:104" ht="24.95" customHeight="1" x14ac:dyDescent="0.2">
      <c r="BG2116" s="286"/>
      <c r="CH2116" s="58"/>
      <c r="CI2116" s="58"/>
      <c r="CJ2116" s="58"/>
      <c r="CK2116" s="58"/>
      <c r="CL2116" s="58"/>
      <c r="CM2116" s="58"/>
      <c r="CN2116" s="58"/>
      <c r="CO2116" s="58"/>
      <c r="CP2116" s="58"/>
      <c r="CQ2116" s="58"/>
      <c r="CR2116" s="58"/>
      <c r="CS2116" s="58"/>
      <c r="CT2116" s="58"/>
      <c r="CU2116" s="58"/>
      <c r="CV2116" s="58"/>
      <c r="CW2116" s="58"/>
      <c r="CX2116" s="58"/>
      <c r="CY2116" s="58"/>
      <c r="CZ2116" s="58"/>
    </row>
    <row r="2117" spans="59:104" ht="24.95" customHeight="1" x14ac:dyDescent="0.2">
      <c r="BG2117" s="286"/>
      <c r="CH2117" s="58"/>
      <c r="CI2117" s="58"/>
      <c r="CJ2117" s="58"/>
      <c r="CK2117" s="58"/>
      <c r="CL2117" s="58"/>
      <c r="CM2117" s="58"/>
      <c r="CN2117" s="58"/>
      <c r="CO2117" s="58"/>
      <c r="CP2117" s="58"/>
      <c r="CQ2117" s="58"/>
      <c r="CR2117" s="58"/>
      <c r="CS2117" s="58"/>
      <c r="CT2117" s="58"/>
      <c r="CU2117" s="58"/>
      <c r="CV2117" s="58"/>
      <c r="CW2117" s="58"/>
      <c r="CX2117" s="58"/>
      <c r="CY2117" s="58"/>
      <c r="CZ2117" s="58"/>
    </row>
    <row r="2118" spans="59:104" ht="24.95" customHeight="1" x14ac:dyDescent="0.2">
      <c r="BG2118" s="286"/>
      <c r="CH2118" s="58"/>
      <c r="CI2118" s="58"/>
      <c r="CJ2118" s="58"/>
      <c r="CK2118" s="58"/>
      <c r="CL2118" s="58"/>
      <c r="CM2118" s="58"/>
      <c r="CN2118" s="58"/>
      <c r="CO2118" s="58"/>
      <c r="CP2118" s="58"/>
      <c r="CQ2118" s="58"/>
      <c r="CR2118" s="58"/>
      <c r="CS2118" s="58"/>
      <c r="CT2118" s="58"/>
      <c r="CU2118" s="58"/>
      <c r="CV2118" s="58"/>
      <c r="CW2118" s="58"/>
      <c r="CX2118" s="58"/>
      <c r="CY2118" s="58"/>
      <c r="CZ2118" s="58"/>
    </row>
    <row r="2119" spans="59:104" ht="24.95" customHeight="1" x14ac:dyDescent="0.2">
      <c r="BG2119" s="286"/>
      <c r="CH2119" s="58"/>
      <c r="CI2119" s="58"/>
      <c r="CJ2119" s="58"/>
      <c r="CK2119" s="58"/>
      <c r="CL2119" s="58"/>
      <c r="CM2119" s="58"/>
      <c r="CN2119" s="58"/>
      <c r="CO2119" s="58"/>
      <c r="CP2119" s="58"/>
      <c r="CQ2119" s="58"/>
      <c r="CR2119" s="58"/>
      <c r="CS2119" s="58"/>
      <c r="CT2119" s="58"/>
      <c r="CU2119" s="58"/>
      <c r="CV2119" s="58"/>
      <c r="CW2119" s="58"/>
      <c r="CX2119" s="58"/>
      <c r="CY2119" s="58"/>
      <c r="CZ2119" s="58"/>
    </row>
    <row r="2120" spans="59:104" ht="24.95" customHeight="1" x14ac:dyDescent="0.2">
      <c r="BG2120" s="286"/>
      <c r="CH2120" s="58"/>
      <c r="CI2120" s="58"/>
      <c r="CJ2120" s="58"/>
      <c r="CK2120" s="58"/>
      <c r="CL2120" s="58"/>
      <c r="CM2120" s="58"/>
      <c r="CN2120" s="58"/>
      <c r="CO2120" s="58"/>
      <c r="CP2120" s="58"/>
      <c r="CQ2120" s="58"/>
      <c r="CR2120" s="58"/>
      <c r="CS2120" s="58"/>
      <c r="CT2120" s="58"/>
      <c r="CU2120" s="58"/>
      <c r="CV2120" s="58"/>
      <c r="CW2120" s="58"/>
      <c r="CX2120" s="58"/>
      <c r="CY2120" s="58"/>
      <c r="CZ2120" s="58"/>
    </row>
    <row r="2121" spans="59:104" ht="24.95" customHeight="1" x14ac:dyDescent="0.2">
      <c r="BG2121" s="286"/>
      <c r="CH2121" s="58"/>
      <c r="CI2121" s="58"/>
      <c r="CJ2121" s="58"/>
      <c r="CK2121" s="58"/>
      <c r="CL2121" s="58"/>
      <c r="CM2121" s="58"/>
      <c r="CN2121" s="58"/>
      <c r="CO2121" s="58"/>
      <c r="CP2121" s="58"/>
      <c r="CQ2121" s="58"/>
      <c r="CR2121" s="58"/>
      <c r="CS2121" s="58"/>
      <c r="CT2121" s="58"/>
      <c r="CU2121" s="58"/>
      <c r="CV2121" s="58"/>
      <c r="CW2121" s="58"/>
      <c r="CX2121" s="58"/>
      <c r="CY2121" s="58"/>
      <c r="CZ2121" s="58"/>
    </row>
    <row r="2122" spans="59:104" ht="24.95" customHeight="1" x14ac:dyDescent="0.2">
      <c r="BG2122" s="286"/>
      <c r="CH2122" s="58"/>
      <c r="CI2122" s="58"/>
      <c r="CJ2122" s="58"/>
      <c r="CK2122" s="58"/>
      <c r="CL2122" s="58"/>
      <c r="CM2122" s="58"/>
      <c r="CN2122" s="58"/>
      <c r="CO2122" s="58"/>
      <c r="CP2122" s="58"/>
      <c r="CQ2122" s="58"/>
      <c r="CR2122" s="58"/>
      <c r="CS2122" s="58"/>
      <c r="CT2122" s="58"/>
      <c r="CU2122" s="58"/>
      <c r="CV2122" s="58"/>
      <c r="CW2122" s="58"/>
      <c r="CX2122" s="58"/>
      <c r="CY2122" s="58"/>
      <c r="CZ2122" s="58"/>
    </row>
    <row r="2123" spans="59:104" ht="24.95" customHeight="1" x14ac:dyDescent="0.2">
      <c r="BG2123" s="286"/>
      <c r="CH2123" s="58"/>
      <c r="CI2123" s="58"/>
      <c r="CJ2123" s="58"/>
      <c r="CK2123" s="58"/>
      <c r="CL2123" s="58"/>
      <c r="CM2123" s="58"/>
      <c r="CN2123" s="58"/>
      <c r="CO2123" s="58"/>
      <c r="CP2123" s="58"/>
      <c r="CQ2123" s="58"/>
      <c r="CR2123" s="58"/>
      <c r="CS2123" s="58"/>
      <c r="CT2123" s="58"/>
      <c r="CU2123" s="58"/>
      <c r="CV2123" s="58"/>
      <c r="CW2123" s="58"/>
      <c r="CX2123" s="58"/>
      <c r="CY2123" s="58"/>
      <c r="CZ2123" s="58"/>
    </row>
    <row r="2124" spans="59:104" ht="24.95" customHeight="1" x14ac:dyDescent="0.2">
      <c r="BG2124" s="286"/>
      <c r="CH2124" s="58"/>
      <c r="CI2124" s="58"/>
      <c r="CJ2124" s="58"/>
      <c r="CK2124" s="58"/>
      <c r="CL2124" s="58"/>
      <c r="CM2124" s="58"/>
      <c r="CN2124" s="58"/>
      <c r="CO2124" s="58"/>
      <c r="CP2124" s="58"/>
      <c r="CQ2124" s="58"/>
      <c r="CR2124" s="58"/>
      <c r="CS2124" s="58"/>
      <c r="CT2124" s="58"/>
      <c r="CU2124" s="58"/>
      <c r="CV2124" s="58"/>
      <c r="CW2124" s="58"/>
      <c r="CX2124" s="58"/>
      <c r="CY2124" s="58"/>
      <c r="CZ2124" s="58"/>
    </row>
    <row r="2125" spans="59:104" ht="24.95" customHeight="1" x14ac:dyDescent="0.2">
      <c r="BG2125" s="286"/>
      <c r="CH2125" s="58"/>
      <c r="CI2125" s="58"/>
      <c r="CJ2125" s="58"/>
      <c r="CK2125" s="58"/>
      <c r="CL2125" s="58"/>
      <c r="CM2125" s="58"/>
      <c r="CN2125" s="58"/>
      <c r="CO2125" s="58"/>
      <c r="CP2125" s="58"/>
      <c r="CQ2125" s="58"/>
      <c r="CR2125" s="58"/>
      <c r="CS2125" s="58"/>
      <c r="CT2125" s="58"/>
      <c r="CU2125" s="58"/>
      <c r="CV2125" s="58"/>
      <c r="CW2125" s="58"/>
      <c r="CX2125" s="58"/>
      <c r="CY2125" s="58"/>
      <c r="CZ2125" s="58"/>
    </row>
    <row r="2126" spans="59:104" ht="24.95" customHeight="1" x14ac:dyDescent="0.2">
      <c r="BG2126" s="286"/>
      <c r="CH2126" s="58"/>
      <c r="CI2126" s="58"/>
      <c r="CJ2126" s="58"/>
      <c r="CK2126" s="58"/>
      <c r="CL2126" s="58"/>
      <c r="CM2126" s="58"/>
      <c r="CN2126" s="58"/>
      <c r="CO2126" s="58"/>
      <c r="CP2126" s="58"/>
      <c r="CQ2126" s="58"/>
      <c r="CR2126" s="58"/>
      <c r="CS2126" s="58"/>
      <c r="CT2126" s="58"/>
      <c r="CU2126" s="58"/>
      <c r="CV2126" s="58"/>
      <c r="CW2126" s="58"/>
      <c r="CX2126" s="58"/>
      <c r="CY2126" s="58"/>
      <c r="CZ2126" s="58"/>
    </row>
    <row r="2127" spans="59:104" ht="24.95" customHeight="1" x14ac:dyDescent="0.2">
      <c r="BG2127" s="286"/>
      <c r="CH2127" s="58"/>
      <c r="CI2127" s="58"/>
      <c r="CJ2127" s="58"/>
      <c r="CK2127" s="58"/>
      <c r="CL2127" s="58"/>
      <c r="CM2127" s="58"/>
      <c r="CN2127" s="58"/>
      <c r="CO2127" s="58"/>
      <c r="CP2127" s="58"/>
      <c r="CQ2127" s="58"/>
      <c r="CR2127" s="58"/>
      <c r="CS2127" s="58"/>
      <c r="CT2127" s="58"/>
      <c r="CU2127" s="58"/>
      <c r="CV2127" s="58"/>
      <c r="CW2127" s="58"/>
      <c r="CX2127" s="58"/>
      <c r="CY2127" s="58"/>
      <c r="CZ2127" s="58"/>
    </row>
    <row r="2128" spans="59:104" ht="24.95" customHeight="1" x14ac:dyDescent="0.2">
      <c r="BG2128" s="286"/>
      <c r="CH2128" s="58"/>
      <c r="CI2128" s="58"/>
      <c r="CJ2128" s="58"/>
      <c r="CK2128" s="58"/>
      <c r="CL2128" s="58"/>
      <c r="CM2128" s="58"/>
      <c r="CN2128" s="58"/>
      <c r="CO2128" s="58"/>
      <c r="CP2128" s="58"/>
      <c r="CQ2128" s="58"/>
      <c r="CR2128" s="58"/>
      <c r="CS2128" s="58"/>
      <c r="CT2128" s="58"/>
      <c r="CU2128" s="58"/>
      <c r="CV2128" s="58"/>
      <c r="CW2128" s="58"/>
      <c r="CX2128" s="58"/>
      <c r="CY2128" s="58"/>
      <c r="CZ2128" s="58"/>
    </row>
    <row r="2129" spans="59:104" ht="24.95" customHeight="1" x14ac:dyDescent="0.2">
      <c r="BG2129" s="286"/>
      <c r="CH2129" s="58"/>
      <c r="CI2129" s="58"/>
      <c r="CJ2129" s="58"/>
      <c r="CK2129" s="58"/>
      <c r="CL2129" s="58"/>
      <c r="CM2129" s="58"/>
      <c r="CN2129" s="58"/>
      <c r="CO2129" s="58"/>
      <c r="CP2129" s="58"/>
      <c r="CQ2129" s="58"/>
      <c r="CR2129" s="58"/>
      <c r="CS2129" s="58"/>
      <c r="CT2129" s="58"/>
      <c r="CU2129" s="58"/>
      <c r="CV2129" s="58"/>
      <c r="CW2129" s="58"/>
      <c r="CX2129" s="58"/>
      <c r="CY2129" s="58"/>
      <c r="CZ2129" s="58"/>
    </row>
    <row r="2130" spans="59:104" ht="24.95" customHeight="1" x14ac:dyDescent="0.2">
      <c r="BG2130" s="286"/>
      <c r="CH2130" s="58"/>
      <c r="CI2130" s="58"/>
      <c r="CJ2130" s="58"/>
      <c r="CK2130" s="58"/>
      <c r="CL2130" s="58"/>
      <c r="CM2130" s="58"/>
      <c r="CN2130" s="58"/>
      <c r="CO2130" s="58"/>
      <c r="CP2130" s="58"/>
      <c r="CQ2130" s="58"/>
      <c r="CR2130" s="58"/>
      <c r="CS2130" s="58"/>
      <c r="CT2130" s="58"/>
      <c r="CU2130" s="58"/>
      <c r="CV2130" s="58"/>
      <c r="CW2130" s="58"/>
      <c r="CX2130" s="58"/>
      <c r="CY2130" s="58"/>
      <c r="CZ2130" s="58"/>
    </row>
    <row r="2131" spans="59:104" ht="24.95" customHeight="1" x14ac:dyDescent="0.2">
      <c r="BG2131" s="286"/>
      <c r="CH2131" s="58"/>
      <c r="CI2131" s="58"/>
      <c r="CJ2131" s="58"/>
      <c r="CK2131" s="58"/>
      <c r="CL2131" s="58"/>
      <c r="CM2131" s="58"/>
      <c r="CN2131" s="58"/>
      <c r="CO2131" s="58"/>
      <c r="CP2131" s="58"/>
      <c r="CQ2131" s="58"/>
      <c r="CR2131" s="58"/>
      <c r="CS2131" s="58"/>
      <c r="CT2131" s="58"/>
      <c r="CU2131" s="58"/>
      <c r="CV2131" s="58"/>
      <c r="CW2131" s="58"/>
      <c r="CX2131" s="58"/>
      <c r="CY2131" s="58"/>
      <c r="CZ2131" s="58"/>
    </row>
    <row r="2132" spans="59:104" ht="24.95" customHeight="1" x14ac:dyDescent="0.2">
      <c r="BG2132" s="286"/>
      <c r="CH2132" s="58"/>
      <c r="CI2132" s="58"/>
      <c r="CJ2132" s="58"/>
      <c r="CK2132" s="58"/>
      <c r="CL2132" s="58"/>
      <c r="CM2132" s="58"/>
      <c r="CN2132" s="58"/>
      <c r="CO2132" s="58"/>
      <c r="CP2132" s="58"/>
      <c r="CQ2132" s="58"/>
      <c r="CR2132" s="58"/>
      <c r="CS2132" s="58"/>
      <c r="CT2132" s="58"/>
      <c r="CU2132" s="58"/>
      <c r="CV2132" s="58"/>
      <c r="CW2132" s="58"/>
      <c r="CX2132" s="58"/>
      <c r="CY2132" s="58"/>
      <c r="CZ2132" s="58"/>
    </row>
    <row r="2133" spans="59:104" ht="24.95" customHeight="1" x14ac:dyDescent="0.2">
      <c r="BG2133" s="286"/>
      <c r="CH2133" s="58"/>
      <c r="CI2133" s="58"/>
      <c r="CJ2133" s="58"/>
      <c r="CK2133" s="58"/>
      <c r="CL2133" s="58"/>
      <c r="CM2133" s="58"/>
      <c r="CN2133" s="58"/>
      <c r="CO2133" s="58"/>
      <c r="CP2133" s="58"/>
      <c r="CQ2133" s="58"/>
      <c r="CR2133" s="58"/>
      <c r="CS2133" s="58"/>
      <c r="CT2133" s="58"/>
      <c r="CU2133" s="58"/>
      <c r="CV2133" s="58"/>
      <c r="CW2133" s="58"/>
      <c r="CX2133" s="58"/>
      <c r="CY2133" s="58"/>
      <c r="CZ2133" s="58"/>
    </row>
    <row r="2134" spans="59:104" ht="24.95" customHeight="1" x14ac:dyDescent="0.2">
      <c r="BG2134" s="286"/>
      <c r="CH2134" s="58"/>
      <c r="CI2134" s="58"/>
      <c r="CJ2134" s="58"/>
      <c r="CK2134" s="58"/>
      <c r="CL2134" s="58"/>
      <c r="CM2134" s="58"/>
      <c r="CN2134" s="58"/>
      <c r="CO2134" s="58"/>
      <c r="CP2134" s="58"/>
      <c r="CQ2134" s="58"/>
      <c r="CR2134" s="58"/>
      <c r="CS2134" s="58"/>
      <c r="CT2134" s="58"/>
      <c r="CU2134" s="58"/>
      <c r="CV2134" s="58"/>
      <c r="CW2134" s="58"/>
      <c r="CX2134" s="58"/>
      <c r="CY2134" s="58"/>
      <c r="CZ2134" s="58"/>
    </row>
    <row r="2135" spans="59:104" ht="24.95" customHeight="1" x14ac:dyDescent="0.2">
      <c r="BG2135" s="286"/>
      <c r="CH2135" s="58"/>
      <c r="CI2135" s="58"/>
      <c r="CJ2135" s="58"/>
      <c r="CK2135" s="58"/>
      <c r="CL2135" s="58"/>
      <c r="CM2135" s="58"/>
      <c r="CN2135" s="58"/>
      <c r="CO2135" s="58"/>
      <c r="CP2135" s="58"/>
      <c r="CQ2135" s="58"/>
      <c r="CR2135" s="58"/>
      <c r="CS2135" s="58"/>
      <c r="CT2135" s="58"/>
      <c r="CU2135" s="58"/>
      <c r="CV2135" s="58"/>
      <c r="CW2135" s="58"/>
      <c r="CX2135" s="58"/>
      <c r="CY2135" s="58"/>
      <c r="CZ2135" s="58"/>
    </row>
    <row r="2136" spans="59:104" ht="24.95" customHeight="1" x14ac:dyDescent="0.2">
      <c r="BG2136" s="286"/>
      <c r="CH2136" s="58"/>
      <c r="CI2136" s="58"/>
      <c r="CJ2136" s="58"/>
      <c r="CK2136" s="58"/>
      <c r="CL2136" s="58"/>
      <c r="CM2136" s="58"/>
      <c r="CN2136" s="58"/>
      <c r="CO2136" s="58"/>
      <c r="CP2136" s="58"/>
      <c r="CQ2136" s="58"/>
      <c r="CR2136" s="58"/>
      <c r="CS2136" s="58"/>
      <c r="CT2136" s="58"/>
      <c r="CU2136" s="58"/>
      <c r="CV2136" s="58"/>
      <c r="CW2136" s="58"/>
      <c r="CX2136" s="58"/>
      <c r="CY2136" s="58"/>
      <c r="CZ2136" s="58"/>
    </row>
    <row r="2137" spans="59:104" ht="24.95" customHeight="1" x14ac:dyDescent="0.2">
      <c r="BG2137" s="286"/>
      <c r="CH2137" s="58"/>
      <c r="CI2137" s="58"/>
      <c r="CJ2137" s="58"/>
      <c r="CK2137" s="58"/>
      <c r="CL2137" s="58"/>
      <c r="CM2137" s="58"/>
      <c r="CN2137" s="58"/>
      <c r="CO2137" s="58"/>
      <c r="CP2137" s="58"/>
      <c r="CQ2137" s="58"/>
      <c r="CR2137" s="58"/>
      <c r="CS2137" s="58"/>
      <c r="CT2137" s="58"/>
      <c r="CU2137" s="58"/>
      <c r="CV2137" s="58"/>
      <c r="CW2137" s="58"/>
      <c r="CX2137" s="58"/>
      <c r="CY2137" s="58"/>
      <c r="CZ2137" s="58"/>
    </row>
    <row r="2138" spans="59:104" ht="24.95" customHeight="1" x14ac:dyDescent="0.2">
      <c r="BG2138" s="286"/>
      <c r="CH2138" s="58"/>
      <c r="CI2138" s="58"/>
      <c r="CJ2138" s="58"/>
      <c r="CK2138" s="58"/>
      <c r="CL2138" s="58"/>
      <c r="CM2138" s="58"/>
      <c r="CN2138" s="58"/>
      <c r="CO2138" s="58"/>
      <c r="CP2138" s="58"/>
      <c r="CQ2138" s="58"/>
      <c r="CR2138" s="58"/>
      <c r="CS2138" s="58"/>
      <c r="CT2138" s="58"/>
      <c r="CU2138" s="58"/>
      <c r="CV2138" s="58"/>
      <c r="CW2138" s="58"/>
      <c r="CX2138" s="58"/>
      <c r="CY2138" s="58"/>
      <c r="CZ2138" s="58"/>
    </row>
    <row r="2139" spans="59:104" ht="24.95" customHeight="1" x14ac:dyDescent="0.2">
      <c r="BG2139" s="286"/>
      <c r="CH2139" s="58"/>
      <c r="CI2139" s="58"/>
      <c r="CJ2139" s="58"/>
      <c r="CK2139" s="58"/>
      <c r="CL2139" s="58"/>
      <c r="CM2139" s="58"/>
      <c r="CN2139" s="58"/>
      <c r="CO2139" s="58"/>
      <c r="CP2139" s="58"/>
      <c r="CQ2139" s="58"/>
      <c r="CR2139" s="58"/>
      <c r="CS2139" s="58"/>
      <c r="CT2139" s="58"/>
      <c r="CU2139" s="58"/>
      <c r="CV2139" s="58"/>
      <c r="CW2139" s="58"/>
      <c r="CX2139" s="58"/>
      <c r="CY2139" s="58"/>
      <c r="CZ2139" s="58"/>
    </row>
    <row r="2140" spans="59:104" ht="24.95" customHeight="1" x14ac:dyDescent="0.2">
      <c r="BG2140" s="286"/>
      <c r="CH2140" s="58"/>
      <c r="CI2140" s="58"/>
      <c r="CJ2140" s="58"/>
      <c r="CK2140" s="58"/>
      <c r="CL2140" s="58"/>
      <c r="CM2140" s="58"/>
      <c r="CN2140" s="58"/>
      <c r="CO2140" s="58"/>
      <c r="CP2140" s="58"/>
      <c r="CQ2140" s="58"/>
      <c r="CR2140" s="58"/>
      <c r="CS2140" s="58"/>
      <c r="CT2140" s="58"/>
      <c r="CU2140" s="58"/>
      <c r="CV2140" s="58"/>
      <c r="CW2140" s="58"/>
      <c r="CX2140" s="58"/>
      <c r="CY2140" s="58"/>
      <c r="CZ2140" s="58"/>
    </row>
    <row r="2141" spans="59:104" ht="24.95" customHeight="1" x14ac:dyDescent="0.2">
      <c r="BG2141" s="286"/>
      <c r="CH2141" s="58"/>
      <c r="CI2141" s="58"/>
      <c r="CJ2141" s="58"/>
      <c r="CK2141" s="58"/>
      <c r="CL2141" s="58"/>
      <c r="CM2141" s="58"/>
      <c r="CN2141" s="58"/>
      <c r="CO2141" s="58"/>
      <c r="CP2141" s="58"/>
      <c r="CQ2141" s="58"/>
      <c r="CR2141" s="58"/>
      <c r="CS2141" s="58"/>
      <c r="CT2141" s="58"/>
      <c r="CU2141" s="58"/>
      <c r="CV2141" s="58"/>
      <c r="CW2141" s="58"/>
      <c r="CX2141" s="58"/>
      <c r="CY2141" s="58"/>
      <c r="CZ2141" s="58"/>
    </row>
    <row r="2142" spans="59:104" ht="24.95" customHeight="1" x14ac:dyDescent="0.2">
      <c r="BG2142" s="286"/>
      <c r="CH2142" s="58"/>
      <c r="CI2142" s="58"/>
      <c r="CJ2142" s="58"/>
      <c r="CK2142" s="58"/>
      <c r="CL2142" s="58"/>
      <c r="CM2142" s="58"/>
      <c r="CN2142" s="58"/>
      <c r="CO2142" s="58"/>
      <c r="CP2142" s="58"/>
      <c r="CQ2142" s="58"/>
      <c r="CR2142" s="58"/>
      <c r="CS2142" s="58"/>
      <c r="CT2142" s="58"/>
      <c r="CU2142" s="58"/>
      <c r="CV2142" s="58"/>
      <c r="CW2142" s="58"/>
      <c r="CX2142" s="58"/>
      <c r="CY2142" s="58"/>
      <c r="CZ2142" s="58"/>
    </row>
    <row r="2143" spans="59:104" ht="24.95" customHeight="1" x14ac:dyDescent="0.2">
      <c r="BG2143" s="286"/>
      <c r="CH2143" s="58"/>
      <c r="CI2143" s="58"/>
      <c r="CJ2143" s="58"/>
      <c r="CK2143" s="58"/>
      <c r="CL2143" s="58"/>
      <c r="CM2143" s="58"/>
      <c r="CN2143" s="58"/>
      <c r="CO2143" s="58"/>
      <c r="CP2143" s="58"/>
      <c r="CQ2143" s="58"/>
      <c r="CR2143" s="58"/>
      <c r="CS2143" s="58"/>
      <c r="CT2143" s="58"/>
      <c r="CU2143" s="58"/>
      <c r="CV2143" s="58"/>
      <c r="CW2143" s="58"/>
      <c r="CX2143" s="58"/>
      <c r="CY2143" s="58"/>
      <c r="CZ2143" s="58"/>
    </row>
    <row r="2144" spans="59:104" ht="24.95" customHeight="1" x14ac:dyDescent="0.2">
      <c r="BG2144" s="286"/>
      <c r="CH2144" s="58"/>
      <c r="CI2144" s="58"/>
      <c r="CJ2144" s="58"/>
      <c r="CK2144" s="58"/>
      <c r="CL2144" s="58"/>
      <c r="CM2144" s="58"/>
      <c r="CN2144" s="58"/>
      <c r="CO2144" s="58"/>
      <c r="CP2144" s="58"/>
      <c r="CQ2144" s="58"/>
      <c r="CR2144" s="58"/>
      <c r="CS2144" s="58"/>
      <c r="CT2144" s="58"/>
      <c r="CU2144" s="58"/>
      <c r="CV2144" s="58"/>
      <c r="CW2144" s="58"/>
      <c r="CX2144" s="58"/>
      <c r="CY2144" s="58"/>
      <c r="CZ2144" s="58"/>
    </row>
    <row r="2145" spans="59:104" ht="24.95" customHeight="1" x14ac:dyDescent="0.2">
      <c r="BG2145" s="286"/>
      <c r="CH2145" s="58"/>
      <c r="CI2145" s="58"/>
      <c r="CJ2145" s="58"/>
      <c r="CK2145" s="58"/>
      <c r="CL2145" s="58"/>
      <c r="CM2145" s="58"/>
      <c r="CN2145" s="58"/>
      <c r="CO2145" s="58"/>
      <c r="CP2145" s="58"/>
      <c r="CQ2145" s="58"/>
      <c r="CR2145" s="58"/>
      <c r="CS2145" s="58"/>
      <c r="CT2145" s="58"/>
      <c r="CU2145" s="58"/>
      <c r="CV2145" s="58"/>
      <c r="CW2145" s="58"/>
      <c r="CX2145" s="58"/>
      <c r="CY2145" s="58"/>
      <c r="CZ2145" s="58"/>
    </row>
    <row r="2146" spans="59:104" ht="24.95" customHeight="1" x14ac:dyDescent="0.2">
      <c r="BG2146" s="286"/>
      <c r="CH2146" s="58"/>
      <c r="CI2146" s="58"/>
      <c r="CJ2146" s="58"/>
      <c r="CK2146" s="58"/>
      <c r="CL2146" s="58"/>
      <c r="CM2146" s="58"/>
      <c r="CN2146" s="58"/>
      <c r="CO2146" s="58"/>
      <c r="CP2146" s="58"/>
      <c r="CQ2146" s="58"/>
      <c r="CR2146" s="58"/>
      <c r="CS2146" s="58"/>
      <c r="CT2146" s="58"/>
      <c r="CU2146" s="58"/>
      <c r="CV2146" s="58"/>
      <c r="CW2146" s="58"/>
      <c r="CX2146" s="58"/>
      <c r="CY2146" s="58"/>
      <c r="CZ2146" s="58"/>
    </row>
    <row r="2147" spans="59:104" ht="24.95" customHeight="1" x14ac:dyDescent="0.2">
      <c r="BG2147" s="286"/>
      <c r="CH2147" s="58"/>
      <c r="CI2147" s="58"/>
      <c r="CJ2147" s="58"/>
      <c r="CK2147" s="58"/>
      <c r="CL2147" s="58"/>
      <c r="CM2147" s="58"/>
      <c r="CN2147" s="58"/>
      <c r="CO2147" s="58"/>
      <c r="CP2147" s="58"/>
      <c r="CQ2147" s="58"/>
      <c r="CR2147" s="58"/>
      <c r="CS2147" s="58"/>
      <c r="CT2147" s="58"/>
      <c r="CU2147" s="58"/>
      <c r="CV2147" s="58"/>
      <c r="CW2147" s="58"/>
      <c r="CX2147" s="58"/>
      <c r="CY2147" s="58"/>
      <c r="CZ2147" s="58"/>
    </row>
    <row r="2148" spans="59:104" ht="24.95" customHeight="1" x14ac:dyDescent="0.2">
      <c r="BG2148" s="286"/>
      <c r="CH2148" s="58"/>
      <c r="CI2148" s="58"/>
      <c r="CJ2148" s="58"/>
      <c r="CK2148" s="58"/>
      <c r="CL2148" s="58"/>
      <c r="CM2148" s="58"/>
      <c r="CN2148" s="58"/>
      <c r="CO2148" s="58"/>
      <c r="CP2148" s="58"/>
      <c r="CQ2148" s="58"/>
      <c r="CR2148" s="58"/>
      <c r="CS2148" s="58"/>
      <c r="CT2148" s="58"/>
      <c r="CU2148" s="58"/>
      <c r="CV2148" s="58"/>
      <c r="CW2148" s="58"/>
      <c r="CX2148" s="58"/>
      <c r="CY2148" s="58"/>
      <c r="CZ2148" s="58"/>
    </row>
    <row r="2149" spans="59:104" ht="24.95" customHeight="1" x14ac:dyDescent="0.2">
      <c r="BG2149" s="286"/>
      <c r="CH2149" s="58"/>
      <c r="CI2149" s="58"/>
      <c r="CJ2149" s="58"/>
      <c r="CK2149" s="58"/>
      <c r="CL2149" s="58"/>
      <c r="CM2149" s="58"/>
      <c r="CN2149" s="58"/>
      <c r="CO2149" s="58"/>
      <c r="CP2149" s="58"/>
      <c r="CQ2149" s="58"/>
      <c r="CR2149" s="58"/>
      <c r="CS2149" s="58"/>
      <c r="CT2149" s="58"/>
      <c r="CU2149" s="58"/>
      <c r="CV2149" s="58"/>
      <c r="CW2149" s="58"/>
      <c r="CX2149" s="58"/>
      <c r="CY2149" s="58"/>
      <c r="CZ2149" s="58"/>
    </row>
    <row r="2150" spans="59:104" ht="24.95" customHeight="1" x14ac:dyDescent="0.2">
      <c r="BG2150" s="286"/>
      <c r="CH2150" s="58"/>
      <c r="CI2150" s="58"/>
      <c r="CJ2150" s="58"/>
      <c r="CK2150" s="58"/>
      <c r="CL2150" s="58"/>
      <c r="CM2150" s="58"/>
      <c r="CN2150" s="58"/>
      <c r="CO2150" s="58"/>
      <c r="CP2150" s="58"/>
      <c r="CQ2150" s="58"/>
      <c r="CR2150" s="58"/>
      <c r="CS2150" s="58"/>
      <c r="CT2150" s="58"/>
      <c r="CU2150" s="58"/>
      <c r="CV2150" s="58"/>
      <c r="CW2150" s="58"/>
      <c r="CX2150" s="58"/>
      <c r="CY2150" s="58"/>
      <c r="CZ2150" s="58"/>
    </row>
    <row r="2151" spans="59:104" ht="24.95" customHeight="1" x14ac:dyDescent="0.2">
      <c r="BG2151" s="286"/>
      <c r="CH2151" s="58"/>
      <c r="CI2151" s="58"/>
      <c r="CJ2151" s="58"/>
      <c r="CK2151" s="58"/>
      <c r="CL2151" s="58"/>
      <c r="CM2151" s="58"/>
      <c r="CN2151" s="58"/>
      <c r="CO2151" s="58"/>
      <c r="CP2151" s="58"/>
      <c r="CQ2151" s="58"/>
      <c r="CR2151" s="58"/>
      <c r="CS2151" s="58"/>
      <c r="CT2151" s="58"/>
      <c r="CU2151" s="58"/>
      <c r="CV2151" s="58"/>
      <c r="CW2151" s="58"/>
      <c r="CX2151" s="58"/>
      <c r="CY2151" s="58"/>
      <c r="CZ2151" s="58"/>
    </row>
    <row r="2152" spans="59:104" ht="24.95" customHeight="1" x14ac:dyDescent="0.2">
      <c r="BG2152" s="286"/>
      <c r="CH2152" s="58"/>
      <c r="CI2152" s="58"/>
      <c r="CJ2152" s="58"/>
      <c r="CK2152" s="58"/>
      <c r="CL2152" s="58"/>
      <c r="CM2152" s="58"/>
      <c r="CN2152" s="58"/>
      <c r="CO2152" s="58"/>
      <c r="CP2152" s="58"/>
      <c r="CQ2152" s="58"/>
      <c r="CR2152" s="58"/>
      <c r="CS2152" s="58"/>
      <c r="CT2152" s="58"/>
      <c r="CU2152" s="58"/>
      <c r="CV2152" s="58"/>
      <c r="CW2152" s="58"/>
      <c r="CX2152" s="58"/>
      <c r="CY2152" s="58"/>
      <c r="CZ2152" s="58"/>
    </row>
    <row r="2153" spans="59:104" ht="24.95" customHeight="1" x14ac:dyDescent="0.2">
      <c r="BG2153" s="286"/>
      <c r="CH2153" s="58"/>
      <c r="CI2153" s="58"/>
      <c r="CJ2153" s="58"/>
      <c r="CK2153" s="58"/>
      <c r="CL2153" s="58"/>
      <c r="CM2153" s="58"/>
      <c r="CN2153" s="58"/>
      <c r="CO2153" s="58"/>
      <c r="CP2153" s="58"/>
      <c r="CQ2153" s="58"/>
      <c r="CR2153" s="58"/>
      <c r="CS2153" s="58"/>
      <c r="CT2153" s="58"/>
      <c r="CU2153" s="58"/>
      <c r="CV2153" s="58"/>
      <c r="CW2153" s="58"/>
      <c r="CX2153" s="58"/>
      <c r="CY2153" s="58"/>
      <c r="CZ2153" s="58"/>
    </row>
    <row r="2154" spans="59:104" ht="24.95" customHeight="1" x14ac:dyDescent="0.2">
      <c r="BG2154" s="286"/>
      <c r="CH2154" s="58"/>
      <c r="CI2154" s="58"/>
      <c r="CJ2154" s="58"/>
      <c r="CK2154" s="58"/>
      <c r="CL2154" s="58"/>
      <c r="CM2154" s="58"/>
      <c r="CN2154" s="58"/>
      <c r="CO2154" s="58"/>
      <c r="CP2154" s="58"/>
      <c r="CQ2154" s="58"/>
      <c r="CR2154" s="58"/>
      <c r="CS2154" s="58"/>
      <c r="CT2154" s="58"/>
      <c r="CU2154" s="58"/>
      <c r="CV2154" s="58"/>
      <c r="CW2154" s="58"/>
      <c r="CX2154" s="58"/>
      <c r="CY2154" s="58"/>
      <c r="CZ2154" s="58"/>
    </row>
    <row r="2155" spans="59:104" ht="24.95" customHeight="1" x14ac:dyDescent="0.2">
      <c r="BG2155" s="286"/>
      <c r="CH2155" s="58"/>
      <c r="CI2155" s="58"/>
      <c r="CJ2155" s="58"/>
      <c r="CK2155" s="58"/>
      <c r="CL2155" s="58"/>
      <c r="CM2155" s="58"/>
      <c r="CN2155" s="58"/>
      <c r="CO2155" s="58"/>
      <c r="CP2155" s="58"/>
      <c r="CQ2155" s="58"/>
      <c r="CR2155" s="58"/>
      <c r="CS2155" s="58"/>
      <c r="CT2155" s="58"/>
      <c r="CU2155" s="58"/>
      <c r="CV2155" s="58"/>
      <c r="CW2155" s="58"/>
      <c r="CX2155" s="58"/>
      <c r="CY2155" s="58"/>
      <c r="CZ2155" s="58"/>
    </row>
    <row r="2156" spans="59:104" ht="24.95" customHeight="1" x14ac:dyDescent="0.2">
      <c r="BG2156" s="286"/>
      <c r="CH2156" s="58"/>
      <c r="CI2156" s="58"/>
      <c r="CJ2156" s="58"/>
      <c r="CK2156" s="58"/>
      <c r="CL2156" s="58"/>
      <c r="CM2156" s="58"/>
      <c r="CN2156" s="58"/>
      <c r="CO2156" s="58"/>
      <c r="CP2156" s="58"/>
      <c r="CQ2156" s="58"/>
      <c r="CR2156" s="58"/>
      <c r="CS2156" s="58"/>
      <c r="CT2156" s="58"/>
      <c r="CU2156" s="58"/>
      <c r="CV2156" s="58"/>
      <c r="CW2156" s="58"/>
      <c r="CX2156" s="58"/>
      <c r="CY2156" s="58"/>
      <c r="CZ2156" s="58"/>
    </row>
    <row r="2157" spans="59:104" ht="24.95" customHeight="1" x14ac:dyDescent="0.2">
      <c r="BG2157" s="286"/>
      <c r="CH2157" s="58"/>
      <c r="CI2157" s="58"/>
      <c r="CJ2157" s="58"/>
      <c r="CK2157" s="58"/>
      <c r="CL2157" s="58"/>
      <c r="CM2157" s="58"/>
      <c r="CN2157" s="58"/>
      <c r="CO2157" s="58"/>
      <c r="CP2157" s="58"/>
      <c r="CQ2157" s="58"/>
      <c r="CR2157" s="58"/>
      <c r="CS2157" s="58"/>
      <c r="CT2157" s="58"/>
      <c r="CU2157" s="58"/>
      <c r="CV2157" s="58"/>
      <c r="CW2157" s="58"/>
      <c r="CX2157" s="58"/>
      <c r="CY2157" s="58"/>
      <c r="CZ2157" s="58"/>
    </row>
    <row r="2158" spans="59:104" ht="24.95" customHeight="1" x14ac:dyDescent="0.2">
      <c r="BG2158" s="286"/>
      <c r="CH2158" s="58"/>
      <c r="CI2158" s="58"/>
      <c r="CJ2158" s="58"/>
      <c r="CK2158" s="58"/>
      <c r="CL2158" s="58"/>
      <c r="CM2158" s="58"/>
      <c r="CN2158" s="58"/>
      <c r="CO2158" s="58"/>
      <c r="CP2158" s="58"/>
      <c r="CQ2158" s="58"/>
      <c r="CR2158" s="58"/>
      <c r="CS2158" s="58"/>
      <c r="CT2158" s="58"/>
      <c r="CU2158" s="58"/>
      <c r="CV2158" s="58"/>
      <c r="CW2158" s="58"/>
      <c r="CX2158" s="58"/>
      <c r="CY2158" s="58"/>
      <c r="CZ2158" s="58"/>
    </row>
    <row r="2159" spans="59:104" ht="24.95" customHeight="1" x14ac:dyDescent="0.2">
      <c r="BG2159" s="286"/>
      <c r="CH2159" s="58"/>
      <c r="CI2159" s="58"/>
      <c r="CJ2159" s="58"/>
      <c r="CK2159" s="58"/>
      <c r="CL2159" s="58"/>
      <c r="CM2159" s="58"/>
      <c r="CN2159" s="58"/>
      <c r="CO2159" s="58"/>
      <c r="CP2159" s="58"/>
      <c r="CQ2159" s="58"/>
      <c r="CR2159" s="58"/>
      <c r="CS2159" s="58"/>
      <c r="CT2159" s="58"/>
      <c r="CU2159" s="58"/>
      <c r="CV2159" s="58"/>
      <c r="CW2159" s="58"/>
      <c r="CX2159" s="58"/>
      <c r="CY2159" s="58"/>
      <c r="CZ2159" s="58"/>
    </row>
    <row r="2160" spans="59:104" ht="24.95" customHeight="1" x14ac:dyDescent="0.2">
      <c r="BG2160" s="286"/>
      <c r="CH2160" s="58"/>
      <c r="CI2160" s="58"/>
      <c r="CJ2160" s="58"/>
      <c r="CK2160" s="58"/>
      <c r="CL2160" s="58"/>
      <c r="CM2160" s="58"/>
      <c r="CN2160" s="58"/>
      <c r="CO2160" s="58"/>
      <c r="CP2160" s="58"/>
      <c r="CQ2160" s="58"/>
      <c r="CR2160" s="58"/>
      <c r="CS2160" s="58"/>
      <c r="CT2160" s="58"/>
      <c r="CU2160" s="58"/>
      <c r="CV2160" s="58"/>
      <c r="CW2160" s="58"/>
      <c r="CX2160" s="58"/>
      <c r="CY2160" s="58"/>
      <c r="CZ2160" s="58"/>
    </row>
    <row r="2161" spans="59:104" ht="24.95" customHeight="1" x14ac:dyDescent="0.2">
      <c r="BG2161" s="286"/>
      <c r="CH2161" s="58"/>
      <c r="CI2161" s="58"/>
      <c r="CJ2161" s="58"/>
      <c r="CK2161" s="58"/>
      <c r="CL2161" s="58"/>
      <c r="CM2161" s="58"/>
      <c r="CN2161" s="58"/>
      <c r="CO2161" s="58"/>
      <c r="CP2161" s="58"/>
      <c r="CQ2161" s="58"/>
      <c r="CR2161" s="58"/>
      <c r="CS2161" s="58"/>
      <c r="CT2161" s="58"/>
      <c r="CU2161" s="58"/>
      <c r="CV2161" s="58"/>
      <c r="CW2161" s="58"/>
      <c r="CX2161" s="58"/>
      <c r="CY2161" s="58"/>
      <c r="CZ2161" s="58"/>
    </row>
    <row r="2162" spans="59:104" ht="24.95" customHeight="1" x14ac:dyDescent="0.2">
      <c r="BG2162" s="286"/>
      <c r="CH2162" s="58"/>
      <c r="CI2162" s="58"/>
      <c r="CJ2162" s="58"/>
      <c r="CK2162" s="58"/>
      <c r="CL2162" s="58"/>
      <c r="CM2162" s="58"/>
      <c r="CN2162" s="58"/>
      <c r="CO2162" s="58"/>
      <c r="CP2162" s="58"/>
      <c r="CQ2162" s="58"/>
      <c r="CR2162" s="58"/>
      <c r="CS2162" s="58"/>
      <c r="CT2162" s="58"/>
      <c r="CU2162" s="58"/>
      <c r="CV2162" s="58"/>
      <c r="CW2162" s="58"/>
      <c r="CX2162" s="58"/>
      <c r="CY2162" s="58"/>
      <c r="CZ2162" s="58"/>
    </row>
    <row r="2163" spans="59:104" ht="24.95" customHeight="1" x14ac:dyDescent="0.2">
      <c r="BG2163" s="286"/>
      <c r="CH2163" s="58"/>
      <c r="CI2163" s="58"/>
      <c r="CJ2163" s="58"/>
      <c r="CK2163" s="58"/>
      <c r="CL2163" s="58"/>
      <c r="CM2163" s="58"/>
      <c r="CN2163" s="58"/>
      <c r="CO2163" s="58"/>
      <c r="CP2163" s="58"/>
      <c r="CQ2163" s="58"/>
      <c r="CR2163" s="58"/>
      <c r="CS2163" s="58"/>
      <c r="CT2163" s="58"/>
      <c r="CU2163" s="58"/>
      <c r="CV2163" s="58"/>
      <c r="CW2163" s="58"/>
      <c r="CX2163" s="58"/>
      <c r="CY2163" s="58"/>
      <c r="CZ2163" s="58"/>
    </row>
    <row r="2164" spans="59:104" ht="24.95" customHeight="1" x14ac:dyDescent="0.2">
      <c r="BG2164" s="286"/>
      <c r="CH2164" s="58"/>
      <c r="CI2164" s="58"/>
      <c r="CJ2164" s="58"/>
      <c r="CK2164" s="58"/>
      <c r="CL2164" s="58"/>
      <c r="CM2164" s="58"/>
      <c r="CN2164" s="58"/>
      <c r="CO2164" s="58"/>
      <c r="CP2164" s="58"/>
      <c r="CQ2164" s="58"/>
      <c r="CR2164" s="58"/>
      <c r="CS2164" s="58"/>
      <c r="CT2164" s="58"/>
      <c r="CU2164" s="58"/>
      <c r="CV2164" s="58"/>
      <c r="CW2164" s="58"/>
      <c r="CX2164" s="58"/>
      <c r="CY2164" s="58"/>
      <c r="CZ2164" s="58"/>
    </row>
    <row r="2165" spans="59:104" ht="24.95" customHeight="1" x14ac:dyDescent="0.2">
      <c r="BG2165" s="286"/>
      <c r="CH2165" s="58"/>
      <c r="CI2165" s="58"/>
      <c r="CJ2165" s="58"/>
      <c r="CK2165" s="58"/>
      <c r="CL2165" s="58"/>
      <c r="CM2165" s="58"/>
      <c r="CN2165" s="58"/>
      <c r="CO2165" s="58"/>
      <c r="CP2165" s="58"/>
      <c r="CQ2165" s="58"/>
      <c r="CR2165" s="58"/>
      <c r="CS2165" s="58"/>
      <c r="CT2165" s="58"/>
      <c r="CU2165" s="58"/>
      <c r="CV2165" s="58"/>
      <c r="CW2165" s="58"/>
      <c r="CX2165" s="58"/>
      <c r="CY2165" s="58"/>
      <c r="CZ2165" s="58"/>
    </row>
    <row r="2166" spans="59:104" ht="24.95" customHeight="1" x14ac:dyDescent="0.2">
      <c r="BG2166" s="286"/>
    </row>
    <row r="2167" spans="59:104" ht="24.95" customHeight="1" x14ac:dyDescent="0.2">
      <c r="BG2167" s="286"/>
    </row>
    <row r="2168" spans="59:104" ht="24.95" customHeight="1" x14ac:dyDescent="0.2">
      <c r="BG2168" s="286"/>
    </row>
    <row r="2169" spans="59:104" ht="24.95" customHeight="1" x14ac:dyDescent="0.2">
      <c r="BG2169" s="286"/>
    </row>
    <row r="2170" spans="59:104" ht="24.95" customHeight="1" x14ac:dyDescent="0.2">
      <c r="BG2170" s="286"/>
    </row>
    <row r="2171" spans="59:104" ht="24.95" customHeight="1" x14ac:dyDescent="0.2">
      <c r="BG2171" s="286"/>
    </row>
    <row r="2172" spans="59:104" ht="24.95" customHeight="1" x14ac:dyDescent="0.2">
      <c r="BG2172" s="286"/>
    </row>
    <row r="2173" spans="59:104" ht="24.95" customHeight="1" x14ac:dyDescent="0.2">
      <c r="BG2173" s="286"/>
    </row>
    <row r="2174" spans="59:104" ht="24.95" customHeight="1" x14ac:dyDescent="0.2">
      <c r="BG2174" s="286"/>
    </row>
    <row r="2175" spans="59:104" ht="24.95" customHeight="1" x14ac:dyDescent="0.2">
      <c r="BG2175" s="286"/>
    </row>
    <row r="2176" spans="59:104" ht="24.95" customHeight="1" x14ac:dyDescent="0.2">
      <c r="BG2176" s="286"/>
    </row>
    <row r="2177" spans="59:59" ht="24.95" customHeight="1" x14ac:dyDescent="0.2">
      <c r="BG2177" s="286"/>
    </row>
    <row r="2178" spans="59:59" ht="24.95" customHeight="1" x14ac:dyDescent="0.2">
      <c r="BG2178" s="286"/>
    </row>
    <row r="2179" spans="59:59" ht="24.95" customHeight="1" x14ac:dyDescent="0.2">
      <c r="BG2179" s="286"/>
    </row>
    <row r="2180" spans="59:59" ht="24.95" customHeight="1" x14ac:dyDescent="0.2">
      <c r="BG2180" s="286"/>
    </row>
    <row r="2181" spans="59:59" ht="24.95" customHeight="1" x14ac:dyDescent="0.2">
      <c r="BG2181" s="286"/>
    </row>
    <row r="2182" spans="59:59" ht="24.95" customHeight="1" x14ac:dyDescent="0.2">
      <c r="BG2182" s="286"/>
    </row>
    <row r="2183" spans="59:59" ht="24.95" customHeight="1" x14ac:dyDescent="0.2">
      <c r="BG2183" s="286"/>
    </row>
    <row r="2184" spans="59:59" ht="24.95" customHeight="1" x14ac:dyDescent="0.2">
      <c r="BG2184" s="286"/>
    </row>
    <row r="2185" spans="59:59" ht="24.95" customHeight="1" x14ac:dyDescent="0.2">
      <c r="BG2185" s="286"/>
    </row>
    <row r="2186" spans="59:59" ht="24.95" customHeight="1" x14ac:dyDescent="0.2">
      <c r="BG2186" s="286"/>
    </row>
    <row r="2187" spans="59:59" ht="24.95" customHeight="1" x14ac:dyDescent="0.2">
      <c r="BG2187" s="286"/>
    </row>
    <row r="2188" spans="59:59" ht="24.95" customHeight="1" x14ac:dyDescent="0.2">
      <c r="BG2188" s="286"/>
    </row>
    <row r="2189" spans="59:59" ht="24.95" customHeight="1" x14ac:dyDescent="0.2">
      <c r="BG2189" s="286"/>
    </row>
    <row r="2190" spans="59:59" ht="24.95" customHeight="1" x14ac:dyDescent="0.2">
      <c r="BG2190" s="286"/>
    </row>
    <row r="2191" spans="59:59" ht="24.95" customHeight="1" x14ac:dyDescent="0.2">
      <c r="BG2191" s="286"/>
    </row>
    <row r="2192" spans="59:59" ht="24.95" customHeight="1" x14ac:dyDescent="0.2">
      <c r="BG2192" s="286"/>
    </row>
    <row r="2193" spans="59:59" ht="24.95" customHeight="1" x14ac:dyDescent="0.2">
      <c r="BG2193" s="286"/>
    </row>
    <row r="2194" spans="59:59" ht="24.95" customHeight="1" x14ac:dyDescent="0.2">
      <c r="BG2194" s="286"/>
    </row>
    <row r="2195" spans="59:59" ht="24.95" customHeight="1" x14ac:dyDescent="0.2">
      <c r="BG2195" s="286"/>
    </row>
    <row r="2196" spans="59:59" ht="24.95" customHeight="1" x14ac:dyDescent="0.2">
      <c r="BG2196" s="286"/>
    </row>
    <row r="2197" spans="59:59" ht="24.95" customHeight="1" x14ac:dyDescent="0.2">
      <c r="BG2197" s="286"/>
    </row>
    <row r="2198" spans="59:59" ht="24.95" customHeight="1" x14ac:dyDescent="0.2">
      <c r="BG2198" s="286"/>
    </row>
    <row r="2199" spans="59:59" ht="24.95" customHeight="1" x14ac:dyDescent="0.2">
      <c r="BG2199" s="286"/>
    </row>
    <row r="2200" spans="59:59" ht="24.95" customHeight="1" x14ac:dyDescent="0.2">
      <c r="BG2200" s="286"/>
    </row>
    <row r="2201" spans="59:59" ht="24.95" customHeight="1" x14ac:dyDescent="0.2">
      <c r="BG2201" s="286"/>
    </row>
    <row r="2202" spans="59:59" ht="24.95" customHeight="1" x14ac:dyDescent="0.2">
      <c r="BG2202" s="286"/>
    </row>
    <row r="2203" spans="59:59" ht="24.95" customHeight="1" x14ac:dyDescent="0.2">
      <c r="BG2203" s="286"/>
    </row>
    <row r="2204" spans="59:59" ht="24.95" customHeight="1" x14ac:dyDescent="0.2">
      <c r="BG2204" s="286"/>
    </row>
    <row r="2205" spans="59:59" ht="24.95" customHeight="1" x14ac:dyDescent="0.2">
      <c r="BG2205" s="286"/>
    </row>
    <row r="2206" spans="59:59" ht="24.95" customHeight="1" x14ac:dyDescent="0.2">
      <c r="BG2206" s="286"/>
    </row>
    <row r="2207" spans="59:59" ht="24.95" customHeight="1" x14ac:dyDescent="0.2">
      <c r="BG2207" s="286"/>
    </row>
    <row r="2208" spans="59:59" ht="24.95" customHeight="1" x14ac:dyDescent="0.2">
      <c r="BG2208" s="286"/>
    </row>
    <row r="2209" spans="59:59" ht="24.95" customHeight="1" x14ac:dyDescent="0.2">
      <c r="BG2209" s="286"/>
    </row>
    <row r="2210" spans="59:59" ht="24.95" customHeight="1" x14ac:dyDescent="0.2">
      <c r="BG2210" s="286"/>
    </row>
    <row r="2211" spans="59:59" ht="24.95" customHeight="1" x14ac:dyDescent="0.2">
      <c r="BG2211" s="286"/>
    </row>
    <row r="2212" spans="59:59" ht="24.95" customHeight="1" x14ac:dyDescent="0.2">
      <c r="BG2212" s="286"/>
    </row>
    <row r="2213" spans="59:59" ht="24.95" customHeight="1" x14ac:dyDescent="0.2">
      <c r="BG2213" s="286"/>
    </row>
    <row r="2214" spans="59:59" ht="24.95" customHeight="1" x14ac:dyDescent="0.2">
      <c r="BG2214" s="286"/>
    </row>
    <row r="2215" spans="59:59" ht="24.95" customHeight="1" x14ac:dyDescent="0.2">
      <c r="BG2215" s="286"/>
    </row>
    <row r="2216" spans="59:59" ht="24.95" customHeight="1" x14ac:dyDescent="0.2">
      <c r="BG2216" s="286"/>
    </row>
    <row r="2217" spans="59:59" ht="24.95" customHeight="1" x14ac:dyDescent="0.2">
      <c r="BG2217" s="286"/>
    </row>
    <row r="2218" spans="59:59" ht="24.95" customHeight="1" x14ac:dyDescent="0.2">
      <c r="BG2218" s="286"/>
    </row>
    <row r="2219" spans="59:59" ht="24.95" customHeight="1" x14ac:dyDescent="0.2">
      <c r="BG2219" s="286"/>
    </row>
    <row r="2220" spans="59:59" ht="24.95" customHeight="1" x14ac:dyDescent="0.2">
      <c r="BG2220" s="286"/>
    </row>
    <row r="2221" spans="59:59" ht="24.95" customHeight="1" x14ac:dyDescent="0.2">
      <c r="BG2221" s="286"/>
    </row>
    <row r="2222" spans="59:59" ht="24.95" customHeight="1" x14ac:dyDescent="0.2">
      <c r="BG2222" s="286"/>
    </row>
    <row r="2223" spans="59:59" ht="24.95" customHeight="1" x14ac:dyDescent="0.2">
      <c r="BG2223" s="286"/>
    </row>
    <row r="2224" spans="59:59" ht="24.95" customHeight="1" x14ac:dyDescent="0.2">
      <c r="BG2224" s="286"/>
    </row>
    <row r="2225" spans="59:59" ht="24.95" customHeight="1" x14ac:dyDescent="0.2">
      <c r="BG2225" s="286"/>
    </row>
    <row r="2226" spans="59:59" ht="24.95" customHeight="1" x14ac:dyDescent="0.2">
      <c r="BG2226" s="286"/>
    </row>
    <row r="2227" spans="59:59" ht="24.95" customHeight="1" x14ac:dyDescent="0.2">
      <c r="BG2227" s="286"/>
    </row>
    <row r="2228" spans="59:59" ht="24.95" customHeight="1" x14ac:dyDescent="0.2">
      <c r="BG2228" s="286"/>
    </row>
    <row r="2229" spans="59:59" ht="24.95" customHeight="1" x14ac:dyDescent="0.2">
      <c r="BG2229" s="286"/>
    </row>
    <row r="2230" spans="59:59" ht="24.95" customHeight="1" x14ac:dyDescent="0.2">
      <c r="BG2230" s="286"/>
    </row>
    <row r="2231" spans="59:59" ht="24.95" customHeight="1" x14ac:dyDescent="0.2">
      <c r="BG2231" s="286"/>
    </row>
    <row r="2232" spans="59:59" ht="24.95" customHeight="1" x14ac:dyDescent="0.2">
      <c r="BG2232" s="286"/>
    </row>
    <row r="2233" spans="59:59" ht="24.95" customHeight="1" x14ac:dyDescent="0.2">
      <c r="BG2233" s="286"/>
    </row>
    <row r="2234" spans="59:59" ht="24.95" customHeight="1" x14ac:dyDescent="0.2">
      <c r="BG2234" s="286"/>
    </row>
    <row r="2235" spans="59:59" ht="24.95" customHeight="1" x14ac:dyDescent="0.2">
      <c r="BG2235" s="286"/>
    </row>
    <row r="2236" spans="59:59" ht="24.95" customHeight="1" x14ac:dyDescent="0.2">
      <c r="BG2236" s="286"/>
    </row>
    <row r="2237" spans="59:59" ht="24.95" customHeight="1" x14ac:dyDescent="0.2">
      <c r="BG2237" s="286"/>
    </row>
    <row r="2238" spans="59:59" ht="24.95" customHeight="1" x14ac:dyDescent="0.2">
      <c r="BG2238" s="286"/>
    </row>
    <row r="2239" spans="59:59" ht="24.95" customHeight="1" x14ac:dyDescent="0.2">
      <c r="BG2239" s="286"/>
    </row>
    <row r="2240" spans="59:59" ht="24.95" customHeight="1" x14ac:dyDescent="0.2">
      <c r="BG2240" s="286"/>
    </row>
    <row r="2241" spans="59:59" ht="24.95" customHeight="1" x14ac:dyDescent="0.2">
      <c r="BG2241" s="286"/>
    </row>
    <row r="2242" spans="59:59" ht="24.95" customHeight="1" x14ac:dyDescent="0.2">
      <c r="BG2242" s="286"/>
    </row>
    <row r="2243" spans="59:59" ht="24.95" customHeight="1" x14ac:dyDescent="0.2">
      <c r="BG2243" s="286"/>
    </row>
    <row r="2244" spans="59:59" ht="24.95" customHeight="1" x14ac:dyDescent="0.2">
      <c r="BG2244" s="286"/>
    </row>
    <row r="2245" spans="59:59" ht="24.95" customHeight="1" x14ac:dyDescent="0.2">
      <c r="BG2245" s="286"/>
    </row>
    <row r="2246" spans="59:59" ht="24.95" customHeight="1" x14ac:dyDescent="0.2">
      <c r="BG2246" s="286"/>
    </row>
    <row r="2247" spans="59:59" ht="24.95" customHeight="1" x14ac:dyDescent="0.2">
      <c r="BG2247" s="286"/>
    </row>
    <row r="2248" spans="59:59" ht="24.95" customHeight="1" x14ac:dyDescent="0.2">
      <c r="BG2248" s="286"/>
    </row>
    <row r="2249" spans="59:59" ht="24.95" customHeight="1" x14ac:dyDescent="0.2">
      <c r="BG2249" s="286"/>
    </row>
    <row r="2250" spans="59:59" ht="24.95" customHeight="1" x14ac:dyDescent="0.2">
      <c r="BG2250" s="286"/>
    </row>
    <row r="2251" spans="59:59" ht="24.95" customHeight="1" x14ac:dyDescent="0.2">
      <c r="BG2251" s="286"/>
    </row>
    <row r="2252" spans="59:59" ht="24.95" customHeight="1" x14ac:dyDescent="0.2">
      <c r="BG2252" s="286"/>
    </row>
    <row r="2253" spans="59:59" ht="24.95" customHeight="1" x14ac:dyDescent="0.2">
      <c r="BG2253" s="286"/>
    </row>
    <row r="2254" spans="59:59" ht="24.95" customHeight="1" x14ac:dyDescent="0.2">
      <c r="BG2254" s="286"/>
    </row>
    <row r="2255" spans="59:59" ht="24.95" customHeight="1" x14ac:dyDescent="0.2">
      <c r="BG2255" s="286"/>
    </row>
    <row r="2256" spans="59:59" ht="24.95" customHeight="1" x14ac:dyDescent="0.2">
      <c r="BG2256" s="286"/>
    </row>
    <row r="2257" spans="59:59" ht="24.95" customHeight="1" x14ac:dyDescent="0.2">
      <c r="BG2257" s="286"/>
    </row>
    <row r="2258" spans="59:59" ht="24.95" customHeight="1" x14ac:dyDescent="0.2">
      <c r="BG2258" s="286"/>
    </row>
    <row r="2259" spans="59:59" ht="24.95" customHeight="1" x14ac:dyDescent="0.2">
      <c r="BG2259" s="286"/>
    </row>
    <row r="2260" spans="59:59" ht="24.95" customHeight="1" x14ac:dyDescent="0.2">
      <c r="BG2260" s="286"/>
    </row>
    <row r="2261" spans="59:59" ht="24.95" customHeight="1" x14ac:dyDescent="0.2">
      <c r="BG2261" s="286"/>
    </row>
    <row r="2262" spans="59:59" ht="24.95" customHeight="1" x14ac:dyDescent="0.2">
      <c r="BG2262" s="286"/>
    </row>
    <row r="2263" spans="59:59" ht="24.95" customHeight="1" x14ac:dyDescent="0.2">
      <c r="BG2263" s="286"/>
    </row>
    <row r="2264" spans="59:59" ht="24.95" customHeight="1" x14ac:dyDescent="0.2">
      <c r="BG2264" s="286"/>
    </row>
    <row r="2265" spans="59:59" ht="24.95" customHeight="1" x14ac:dyDescent="0.2">
      <c r="BG2265" s="286"/>
    </row>
    <row r="2266" spans="59:59" ht="24.95" customHeight="1" x14ac:dyDescent="0.2">
      <c r="BG2266" s="286"/>
    </row>
    <row r="2267" spans="59:59" ht="24.95" customHeight="1" x14ac:dyDescent="0.2">
      <c r="BG2267" s="286"/>
    </row>
    <row r="2268" spans="59:59" ht="24.95" customHeight="1" x14ac:dyDescent="0.2">
      <c r="BG2268" s="286"/>
    </row>
    <row r="2269" spans="59:59" ht="24.95" customHeight="1" x14ac:dyDescent="0.2">
      <c r="BG2269" s="286"/>
    </row>
    <row r="2270" spans="59:59" ht="24.95" customHeight="1" x14ac:dyDescent="0.2">
      <c r="BG2270" s="286"/>
    </row>
    <row r="2271" spans="59:59" ht="24.95" customHeight="1" x14ac:dyDescent="0.2">
      <c r="BG2271" s="286"/>
    </row>
    <row r="2272" spans="59:59" ht="24.95" customHeight="1" x14ac:dyDescent="0.2">
      <c r="BG2272" s="286"/>
    </row>
    <row r="2273" spans="59:59" ht="24.95" customHeight="1" x14ac:dyDescent="0.2">
      <c r="BG2273" s="286"/>
    </row>
    <row r="2274" spans="59:59" ht="24.95" customHeight="1" x14ac:dyDescent="0.2">
      <c r="BG2274" s="286"/>
    </row>
    <row r="2275" spans="59:59" ht="24.95" customHeight="1" x14ac:dyDescent="0.2">
      <c r="BG2275" s="286"/>
    </row>
    <row r="2276" spans="59:59" ht="24.95" customHeight="1" x14ac:dyDescent="0.2">
      <c r="BG2276" s="286"/>
    </row>
    <row r="2277" spans="59:59" ht="24.95" customHeight="1" x14ac:dyDescent="0.2">
      <c r="BG2277" s="286"/>
    </row>
    <row r="2278" spans="59:59" ht="24.95" customHeight="1" x14ac:dyDescent="0.2">
      <c r="BG2278" s="286"/>
    </row>
    <row r="2279" spans="59:59" ht="24.95" customHeight="1" x14ac:dyDescent="0.2">
      <c r="BG2279" s="286"/>
    </row>
    <row r="2280" spans="59:59" ht="24.95" customHeight="1" x14ac:dyDescent="0.2">
      <c r="BG2280" s="286"/>
    </row>
    <row r="2281" spans="59:59" ht="24.95" customHeight="1" x14ac:dyDescent="0.2">
      <c r="BG2281" s="286"/>
    </row>
    <row r="2282" spans="59:59" ht="24.95" customHeight="1" x14ac:dyDescent="0.2">
      <c r="BG2282" s="286"/>
    </row>
    <row r="2283" spans="59:59" ht="24.95" customHeight="1" x14ac:dyDescent="0.2">
      <c r="BG2283" s="286"/>
    </row>
    <row r="2284" spans="59:59" ht="24.95" customHeight="1" x14ac:dyDescent="0.2">
      <c r="BG2284" s="286"/>
    </row>
    <row r="2285" spans="59:59" ht="24.95" customHeight="1" x14ac:dyDescent="0.2">
      <c r="BG2285" s="286"/>
    </row>
    <row r="2286" spans="59:59" ht="24.95" customHeight="1" x14ac:dyDescent="0.2">
      <c r="BG2286" s="286"/>
    </row>
    <row r="2287" spans="59:59" ht="24.95" customHeight="1" x14ac:dyDescent="0.2">
      <c r="BG2287" s="286"/>
    </row>
    <row r="2288" spans="59:59" ht="24.95" customHeight="1" x14ac:dyDescent="0.2">
      <c r="BG2288" s="286"/>
    </row>
    <row r="2289" spans="59:59" ht="24.95" customHeight="1" x14ac:dyDescent="0.2">
      <c r="BG2289" s="286"/>
    </row>
    <row r="2290" spans="59:59" ht="24.95" customHeight="1" x14ac:dyDescent="0.2">
      <c r="BG2290" s="286"/>
    </row>
    <row r="2291" spans="59:59" ht="24.95" customHeight="1" x14ac:dyDescent="0.2">
      <c r="BG2291" s="286"/>
    </row>
    <row r="2292" spans="59:59" ht="24.95" customHeight="1" x14ac:dyDescent="0.2">
      <c r="BG2292" s="286"/>
    </row>
    <row r="2293" spans="59:59" ht="24.95" customHeight="1" x14ac:dyDescent="0.2">
      <c r="BG2293" s="286"/>
    </row>
    <row r="2294" spans="59:59" ht="24.95" customHeight="1" x14ac:dyDescent="0.2">
      <c r="BG2294" s="286"/>
    </row>
    <row r="2295" spans="59:59" ht="24.95" customHeight="1" x14ac:dyDescent="0.2">
      <c r="BG2295" s="286"/>
    </row>
    <row r="2296" spans="59:59" ht="24.95" customHeight="1" x14ac:dyDescent="0.2">
      <c r="BG2296" s="286"/>
    </row>
    <row r="2297" spans="59:59" ht="24.95" customHeight="1" x14ac:dyDescent="0.2">
      <c r="BG2297" s="286"/>
    </row>
    <row r="2298" spans="59:59" ht="24.95" customHeight="1" x14ac:dyDescent="0.2">
      <c r="BG2298" s="286"/>
    </row>
    <row r="2299" spans="59:59" ht="24.95" customHeight="1" x14ac:dyDescent="0.2">
      <c r="BG2299" s="286"/>
    </row>
    <row r="2300" spans="59:59" ht="24.95" customHeight="1" x14ac:dyDescent="0.2">
      <c r="BG2300" s="286"/>
    </row>
    <row r="2301" spans="59:59" ht="24.95" customHeight="1" x14ac:dyDescent="0.2">
      <c r="BG2301" s="286"/>
    </row>
    <row r="2302" spans="59:59" ht="24.95" customHeight="1" x14ac:dyDescent="0.2">
      <c r="BG2302" s="286"/>
    </row>
    <row r="2303" spans="59:59" ht="24.95" customHeight="1" x14ac:dyDescent="0.2">
      <c r="BG2303" s="286"/>
    </row>
    <row r="2304" spans="59:59" ht="24.95" customHeight="1" x14ac:dyDescent="0.2">
      <c r="BG2304" s="286"/>
    </row>
    <row r="2305" spans="59:59" ht="24.95" customHeight="1" x14ac:dyDescent="0.2">
      <c r="BG2305" s="286"/>
    </row>
    <row r="2306" spans="59:59" ht="24.95" customHeight="1" x14ac:dyDescent="0.2">
      <c r="BG2306" s="286"/>
    </row>
    <row r="2307" spans="59:59" ht="24.95" customHeight="1" x14ac:dyDescent="0.2">
      <c r="BG2307" s="286"/>
    </row>
    <row r="2308" spans="59:59" ht="24.95" customHeight="1" x14ac:dyDescent="0.2">
      <c r="BG2308" s="286"/>
    </row>
    <row r="2309" spans="59:59" ht="24.95" customHeight="1" x14ac:dyDescent="0.2">
      <c r="BG2309" s="286"/>
    </row>
    <row r="2310" spans="59:59" ht="24.95" customHeight="1" x14ac:dyDescent="0.2">
      <c r="BG2310" s="286"/>
    </row>
    <row r="2311" spans="59:59" ht="24.95" customHeight="1" x14ac:dyDescent="0.2">
      <c r="BG2311" s="286"/>
    </row>
    <row r="2312" spans="59:59" ht="24.95" customHeight="1" x14ac:dyDescent="0.2">
      <c r="BG2312" s="286"/>
    </row>
    <row r="2313" spans="59:59" ht="24.95" customHeight="1" x14ac:dyDescent="0.2">
      <c r="BG2313" s="286"/>
    </row>
    <row r="2314" spans="59:59" ht="24.95" customHeight="1" x14ac:dyDescent="0.2">
      <c r="BG2314" s="286"/>
    </row>
    <row r="2315" spans="59:59" ht="24.95" customHeight="1" x14ac:dyDescent="0.2">
      <c r="BG2315" s="286"/>
    </row>
    <row r="2316" spans="59:59" ht="24.95" customHeight="1" x14ac:dyDescent="0.2">
      <c r="BG2316" s="286"/>
    </row>
    <row r="2317" spans="59:59" ht="24.95" customHeight="1" x14ac:dyDescent="0.2">
      <c r="BG2317" s="286"/>
    </row>
    <row r="2318" spans="59:59" ht="24.95" customHeight="1" x14ac:dyDescent="0.2">
      <c r="BG2318" s="286"/>
    </row>
    <row r="2319" spans="59:59" ht="24.95" customHeight="1" x14ac:dyDescent="0.2">
      <c r="BG2319" s="286"/>
    </row>
    <row r="2320" spans="59:59" ht="24.95" customHeight="1" x14ac:dyDescent="0.2">
      <c r="BG2320" s="286"/>
    </row>
    <row r="2321" spans="59:59" ht="24.95" customHeight="1" x14ac:dyDescent="0.2">
      <c r="BG2321" s="286"/>
    </row>
    <row r="2322" spans="59:59" ht="24.95" customHeight="1" x14ac:dyDescent="0.2">
      <c r="BG2322" s="286"/>
    </row>
    <row r="2323" spans="59:59" ht="24.95" customHeight="1" x14ac:dyDescent="0.2">
      <c r="BG2323" s="286"/>
    </row>
    <row r="2324" spans="59:59" ht="24.95" customHeight="1" x14ac:dyDescent="0.2">
      <c r="BG2324" s="286"/>
    </row>
    <row r="2325" spans="59:59" ht="24.95" customHeight="1" x14ac:dyDescent="0.2">
      <c r="BG2325" s="286"/>
    </row>
    <row r="2326" spans="59:59" ht="24.95" customHeight="1" x14ac:dyDescent="0.2">
      <c r="BG2326" s="286"/>
    </row>
    <row r="2327" spans="59:59" ht="24.95" customHeight="1" x14ac:dyDescent="0.2">
      <c r="BG2327" s="286"/>
    </row>
    <row r="2328" spans="59:59" ht="24.95" customHeight="1" x14ac:dyDescent="0.2">
      <c r="BG2328" s="286"/>
    </row>
    <row r="2329" spans="59:59" ht="24.95" customHeight="1" x14ac:dyDescent="0.2">
      <c r="BG2329" s="286"/>
    </row>
    <row r="2330" spans="59:59" ht="24.95" customHeight="1" x14ac:dyDescent="0.2">
      <c r="BG2330" s="286"/>
    </row>
    <row r="2331" spans="59:59" ht="24.95" customHeight="1" x14ac:dyDescent="0.2">
      <c r="BG2331" s="286"/>
    </row>
    <row r="2332" spans="59:59" ht="24.95" customHeight="1" x14ac:dyDescent="0.2">
      <c r="BG2332" s="286"/>
    </row>
    <row r="2333" spans="59:59" ht="24.95" customHeight="1" x14ac:dyDescent="0.2">
      <c r="BG2333" s="286"/>
    </row>
    <row r="2334" spans="59:59" ht="24.95" customHeight="1" x14ac:dyDescent="0.2">
      <c r="BG2334" s="286"/>
    </row>
    <row r="2335" spans="59:59" ht="24.95" customHeight="1" x14ac:dyDescent="0.2">
      <c r="BG2335" s="286"/>
    </row>
    <row r="2336" spans="59:59" ht="24.95" customHeight="1" x14ac:dyDescent="0.2">
      <c r="BG2336" s="286"/>
    </row>
    <row r="2337" spans="59:59" ht="24.95" customHeight="1" x14ac:dyDescent="0.2">
      <c r="BG2337" s="286"/>
    </row>
    <row r="2338" spans="59:59" ht="24.95" customHeight="1" x14ac:dyDescent="0.2">
      <c r="BG2338" s="286"/>
    </row>
    <row r="2339" spans="59:59" ht="24.95" customHeight="1" x14ac:dyDescent="0.2">
      <c r="BG2339" s="286"/>
    </row>
    <row r="2340" spans="59:59" ht="24.95" customHeight="1" x14ac:dyDescent="0.2">
      <c r="BG2340" s="286"/>
    </row>
    <row r="2341" spans="59:59" ht="24.95" customHeight="1" x14ac:dyDescent="0.2">
      <c r="BG2341" s="286"/>
    </row>
    <row r="2342" spans="59:59" ht="24.95" customHeight="1" x14ac:dyDescent="0.2">
      <c r="BG2342" s="286"/>
    </row>
    <row r="2343" spans="59:59" ht="24.95" customHeight="1" x14ac:dyDescent="0.2">
      <c r="BG2343" s="286"/>
    </row>
    <row r="2344" spans="59:59" ht="24.95" customHeight="1" x14ac:dyDescent="0.2">
      <c r="BG2344" s="286"/>
    </row>
    <row r="2345" spans="59:59" ht="24.95" customHeight="1" x14ac:dyDescent="0.2">
      <c r="BG2345" s="286"/>
    </row>
    <row r="2346" spans="59:59" ht="24.95" customHeight="1" x14ac:dyDescent="0.2">
      <c r="BG2346" s="286"/>
    </row>
    <row r="2347" spans="59:59" ht="24.95" customHeight="1" x14ac:dyDescent="0.2">
      <c r="BG2347" s="286"/>
    </row>
    <row r="2348" spans="59:59" ht="24.95" customHeight="1" x14ac:dyDescent="0.2">
      <c r="BG2348" s="286"/>
    </row>
    <row r="2349" spans="59:59" ht="24.95" customHeight="1" x14ac:dyDescent="0.2">
      <c r="BG2349" s="286"/>
    </row>
    <row r="2350" spans="59:59" ht="24.95" customHeight="1" x14ac:dyDescent="0.2">
      <c r="BG2350" s="286"/>
    </row>
    <row r="2351" spans="59:59" ht="24.95" customHeight="1" x14ac:dyDescent="0.2">
      <c r="BG2351" s="286"/>
    </row>
    <row r="2352" spans="59:59" ht="24.95" customHeight="1" x14ac:dyDescent="0.2">
      <c r="BG2352" s="286"/>
    </row>
    <row r="2353" spans="59:59" ht="24.95" customHeight="1" x14ac:dyDescent="0.2">
      <c r="BG2353" s="286"/>
    </row>
    <row r="2354" spans="59:59" ht="24.95" customHeight="1" x14ac:dyDescent="0.2">
      <c r="BG2354" s="286"/>
    </row>
    <row r="2355" spans="59:59" ht="24.95" customHeight="1" x14ac:dyDescent="0.2">
      <c r="BG2355" s="286"/>
    </row>
    <row r="2356" spans="59:59" ht="24.95" customHeight="1" x14ac:dyDescent="0.2">
      <c r="BG2356" s="286"/>
    </row>
    <row r="2357" spans="59:59" ht="24.95" customHeight="1" x14ac:dyDescent="0.2">
      <c r="BG2357" s="286"/>
    </row>
    <row r="2358" spans="59:59" ht="24.95" customHeight="1" x14ac:dyDescent="0.2">
      <c r="BG2358" s="286"/>
    </row>
    <row r="2359" spans="59:59" ht="24.95" customHeight="1" x14ac:dyDescent="0.2">
      <c r="BG2359" s="286"/>
    </row>
    <row r="2360" spans="59:59" ht="24.95" customHeight="1" x14ac:dyDescent="0.2">
      <c r="BG2360" s="286"/>
    </row>
    <row r="2361" spans="59:59" ht="24.95" customHeight="1" x14ac:dyDescent="0.2">
      <c r="BG2361" s="286"/>
    </row>
    <row r="2362" spans="59:59" ht="24.95" customHeight="1" x14ac:dyDescent="0.2">
      <c r="BG2362" s="286"/>
    </row>
    <row r="2363" spans="59:59" ht="24.95" customHeight="1" x14ac:dyDescent="0.2">
      <c r="BG2363" s="286"/>
    </row>
    <row r="2364" spans="59:59" ht="24.95" customHeight="1" x14ac:dyDescent="0.2">
      <c r="BG2364" s="286"/>
    </row>
    <row r="2365" spans="59:59" ht="24.95" customHeight="1" x14ac:dyDescent="0.2">
      <c r="BG2365" s="286"/>
    </row>
    <row r="2366" spans="59:59" ht="24.95" customHeight="1" x14ac:dyDescent="0.2">
      <c r="BG2366" s="286"/>
    </row>
    <row r="2367" spans="59:59" ht="24.95" customHeight="1" x14ac:dyDescent="0.2">
      <c r="BG2367" s="286"/>
    </row>
    <row r="2368" spans="59:59" ht="24.95" customHeight="1" x14ac:dyDescent="0.2">
      <c r="BG2368" s="286"/>
    </row>
    <row r="2369" spans="59:59" ht="24.95" customHeight="1" x14ac:dyDescent="0.2">
      <c r="BG2369" s="286"/>
    </row>
    <row r="2370" spans="59:59" ht="24.95" customHeight="1" x14ac:dyDescent="0.2">
      <c r="BG2370" s="286"/>
    </row>
    <row r="2371" spans="59:59" ht="24.95" customHeight="1" x14ac:dyDescent="0.2">
      <c r="BG2371" s="286"/>
    </row>
    <row r="2372" spans="59:59" ht="24.95" customHeight="1" x14ac:dyDescent="0.2">
      <c r="BG2372" s="286"/>
    </row>
    <row r="2373" spans="59:59" ht="24.95" customHeight="1" x14ac:dyDescent="0.2">
      <c r="BG2373" s="286"/>
    </row>
    <row r="2374" spans="59:59" ht="24.95" customHeight="1" x14ac:dyDescent="0.2">
      <c r="BG2374" s="286"/>
    </row>
    <row r="2375" spans="59:59" ht="24.95" customHeight="1" x14ac:dyDescent="0.2">
      <c r="BG2375" s="286"/>
    </row>
    <row r="2376" spans="59:59" ht="24.95" customHeight="1" x14ac:dyDescent="0.2">
      <c r="BG2376" s="286"/>
    </row>
    <row r="2377" spans="59:59" ht="24.95" customHeight="1" x14ac:dyDescent="0.2">
      <c r="BG2377" s="286"/>
    </row>
    <row r="2378" spans="59:59" ht="24.95" customHeight="1" x14ac:dyDescent="0.2">
      <c r="BG2378" s="286"/>
    </row>
    <row r="2379" spans="59:59" ht="24.95" customHeight="1" x14ac:dyDescent="0.2">
      <c r="BG2379" s="286"/>
    </row>
    <row r="2380" spans="59:59" ht="24.95" customHeight="1" x14ac:dyDescent="0.2">
      <c r="BG2380" s="286"/>
    </row>
    <row r="2381" spans="59:59" ht="24.95" customHeight="1" x14ac:dyDescent="0.2">
      <c r="BG2381" s="286"/>
    </row>
    <row r="2382" spans="59:59" ht="24.95" customHeight="1" x14ac:dyDescent="0.2">
      <c r="BG2382" s="286"/>
    </row>
    <row r="2383" spans="59:59" ht="24.95" customHeight="1" x14ac:dyDescent="0.2">
      <c r="BG2383" s="286"/>
    </row>
    <row r="2384" spans="59:59" ht="24.95" customHeight="1" x14ac:dyDescent="0.2">
      <c r="BG2384" s="286"/>
    </row>
    <row r="2385" spans="59:59" ht="24.95" customHeight="1" x14ac:dyDescent="0.2">
      <c r="BG2385" s="286"/>
    </row>
    <row r="2386" spans="59:59" ht="24.95" customHeight="1" x14ac:dyDescent="0.2">
      <c r="BG2386" s="286"/>
    </row>
    <row r="2387" spans="59:59" ht="24.95" customHeight="1" x14ac:dyDescent="0.2">
      <c r="BG2387" s="286"/>
    </row>
    <row r="2388" spans="59:59" ht="24.95" customHeight="1" x14ac:dyDescent="0.2">
      <c r="BG2388" s="286"/>
    </row>
    <row r="2389" spans="59:59" ht="24.95" customHeight="1" x14ac:dyDescent="0.2">
      <c r="BG2389" s="286"/>
    </row>
    <row r="2390" spans="59:59" ht="24.95" customHeight="1" x14ac:dyDescent="0.2">
      <c r="BG2390" s="286"/>
    </row>
    <row r="2391" spans="59:59" ht="24.95" customHeight="1" x14ac:dyDescent="0.2">
      <c r="BG2391" s="286"/>
    </row>
    <row r="2392" spans="59:59" ht="24.95" customHeight="1" x14ac:dyDescent="0.2">
      <c r="BG2392" s="286"/>
    </row>
    <row r="2393" spans="59:59" ht="24.95" customHeight="1" x14ac:dyDescent="0.2">
      <c r="BG2393" s="286"/>
    </row>
    <row r="2394" spans="59:59" ht="24.95" customHeight="1" x14ac:dyDescent="0.2">
      <c r="BG2394" s="286"/>
    </row>
    <row r="2395" spans="59:59" ht="24.95" customHeight="1" x14ac:dyDescent="0.2">
      <c r="BG2395" s="286"/>
    </row>
    <row r="2396" spans="59:59" ht="24.95" customHeight="1" x14ac:dyDescent="0.2">
      <c r="BG2396" s="286"/>
    </row>
    <row r="2397" spans="59:59" ht="24.95" customHeight="1" x14ac:dyDescent="0.2">
      <c r="BG2397" s="286"/>
    </row>
    <row r="2398" spans="59:59" ht="24.95" customHeight="1" x14ac:dyDescent="0.2">
      <c r="BG2398" s="286"/>
    </row>
    <row r="2399" spans="59:59" ht="24.95" customHeight="1" x14ac:dyDescent="0.2">
      <c r="BG2399" s="286"/>
    </row>
    <row r="2400" spans="59:59" ht="24.95" customHeight="1" x14ac:dyDescent="0.2">
      <c r="BG2400" s="286"/>
    </row>
    <row r="2401" spans="59:59" ht="24.95" customHeight="1" x14ac:dyDescent="0.2">
      <c r="BG2401" s="286"/>
    </row>
    <row r="2402" spans="59:59" ht="24.95" customHeight="1" x14ac:dyDescent="0.2">
      <c r="BG2402" s="286"/>
    </row>
    <row r="2403" spans="59:59" ht="24.95" customHeight="1" x14ac:dyDescent="0.2">
      <c r="BG2403" s="286"/>
    </row>
    <row r="2404" spans="59:59" ht="24.95" customHeight="1" x14ac:dyDescent="0.2">
      <c r="BG2404" s="286"/>
    </row>
    <row r="2405" spans="59:59" ht="24.95" customHeight="1" x14ac:dyDescent="0.2">
      <c r="BG2405" s="286"/>
    </row>
    <row r="2406" spans="59:59" ht="24.95" customHeight="1" x14ac:dyDescent="0.2">
      <c r="BG2406" s="286"/>
    </row>
    <row r="2407" spans="59:59" ht="24.95" customHeight="1" x14ac:dyDescent="0.2">
      <c r="BG2407" s="286"/>
    </row>
    <row r="2408" spans="59:59" ht="24.95" customHeight="1" x14ac:dyDescent="0.2">
      <c r="BG2408" s="286"/>
    </row>
    <row r="2409" spans="59:59" ht="24.95" customHeight="1" x14ac:dyDescent="0.2">
      <c r="BG2409" s="286"/>
    </row>
    <row r="2410" spans="59:59" ht="24.95" customHeight="1" x14ac:dyDescent="0.2">
      <c r="BG2410" s="286"/>
    </row>
    <row r="2411" spans="59:59" ht="24.95" customHeight="1" x14ac:dyDescent="0.2">
      <c r="BG2411" s="286"/>
    </row>
    <row r="2412" spans="59:59" ht="24.95" customHeight="1" x14ac:dyDescent="0.2">
      <c r="BG2412" s="286"/>
    </row>
    <row r="2413" spans="59:59" ht="24.95" customHeight="1" x14ac:dyDescent="0.2">
      <c r="BG2413" s="286"/>
    </row>
    <row r="2414" spans="59:59" ht="24.95" customHeight="1" x14ac:dyDescent="0.2">
      <c r="BG2414" s="286"/>
    </row>
    <row r="2415" spans="59:59" ht="24.95" customHeight="1" x14ac:dyDescent="0.2">
      <c r="BG2415" s="286"/>
    </row>
    <row r="2416" spans="59:59" ht="24.95" customHeight="1" x14ac:dyDescent="0.2">
      <c r="BG2416" s="286"/>
    </row>
    <row r="2417" spans="59:59" ht="24.95" customHeight="1" x14ac:dyDescent="0.2">
      <c r="BG2417" s="286"/>
    </row>
    <row r="2418" spans="59:59" ht="24.95" customHeight="1" x14ac:dyDescent="0.2">
      <c r="BG2418" s="286"/>
    </row>
    <row r="2419" spans="59:59" ht="24.95" customHeight="1" x14ac:dyDescent="0.2">
      <c r="BG2419" s="286"/>
    </row>
    <row r="2420" spans="59:59" ht="24.95" customHeight="1" x14ac:dyDescent="0.2">
      <c r="BG2420" s="286"/>
    </row>
    <row r="2421" spans="59:59" ht="24.95" customHeight="1" x14ac:dyDescent="0.2">
      <c r="BG2421" s="286"/>
    </row>
    <row r="2422" spans="59:59" ht="24.95" customHeight="1" x14ac:dyDescent="0.2">
      <c r="BG2422" s="286"/>
    </row>
    <row r="2423" spans="59:59" ht="24.95" customHeight="1" x14ac:dyDescent="0.2">
      <c r="BG2423" s="286"/>
    </row>
    <row r="2424" spans="59:59" ht="24.95" customHeight="1" x14ac:dyDescent="0.2">
      <c r="BG2424" s="286"/>
    </row>
    <row r="2425" spans="59:59" ht="24.95" customHeight="1" x14ac:dyDescent="0.2">
      <c r="BG2425" s="286"/>
    </row>
    <row r="2426" spans="59:59" ht="24.95" customHeight="1" x14ac:dyDescent="0.2">
      <c r="BG2426" s="286"/>
    </row>
    <row r="2427" spans="59:59" ht="24.95" customHeight="1" x14ac:dyDescent="0.2">
      <c r="BG2427" s="286"/>
    </row>
    <row r="2428" spans="59:59" ht="24.95" customHeight="1" x14ac:dyDescent="0.2">
      <c r="BG2428" s="286"/>
    </row>
    <row r="2429" spans="59:59" ht="24.95" customHeight="1" x14ac:dyDescent="0.2">
      <c r="BG2429" s="286"/>
    </row>
    <row r="2430" spans="59:59" ht="24.95" customHeight="1" x14ac:dyDescent="0.2">
      <c r="BG2430" s="286"/>
    </row>
    <row r="2431" spans="59:59" ht="24.95" customHeight="1" x14ac:dyDescent="0.2">
      <c r="BG2431" s="286"/>
    </row>
    <row r="2432" spans="59:59" ht="24.95" customHeight="1" x14ac:dyDescent="0.2">
      <c r="BG2432" s="286"/>
    </row>
    <row r="2433" spans="59:59" ht="24.95" customHeight="1" x14ac:dyDescent="0.2">
      <c r="BG2433" s="286"/>
    </row>
    <row r="2434" spans="59:59" ht="24.95" customHeight="1" x14ac:dyDescent="0.2">
      <c r="BG2434" s="286"/>
    </row>
    <row r="2435" spans="59:59" ht="24.95" customHeight="1" x14ac:dyDescent="0.2">
      <c r="BG2435" s="286"/>
    </row>
    <row r="2436" spans="59:59" ht="24.95" customHeight="1" x14ac:dyDescent="0.2">
      <c r="BG2436" s="286"/>
    </row>
    <row r="2437" spans="59:59" ht="24.95" customHeight="1" x14ac:dyDescent="0.2">
      <c r="BG2437" s="286"/>
    </row>
    <row r="2438" spans="59:59" ht="24.95" customHeight="1" x14ac:dyDescent="0.2">
      <c r="BG2438" s="286"/>
    </row>
    <row r="2439" spans="59:59" ht="24.95" customHeight="1" x14ac:dyDescent="0.2">
      <c r="BG2439" s="286"/>
    </row>
    <row r="2440" spans="59:59" ht="24.95" customHeight="1" x14ac:dyDescent="0.2">
      <c r="BG2440" s="286"/>
    </row>
    <row r="2441" spans="59:59" ht="24.95" customHeight="1" x14ac:dyDescent="0.2">
      <c r="BG2441" s="286"/>
    </row>
    <row r="2442" spans="59:59" ht="24.95" customHeight="1" x14ac:dyDescent="0.2">
      <c r="BG2442" s="286"/>
    </row>
    <row r="2443" spans="59:59" ht="24.95" customHeight="1" x14ac:dyDescent="0.2">
      <c r="BG2443" s="286"/>
    </row>
    <row r="2444" spans="59:59" ht="24.95" customHeight="1" x14ac:dyDescent="0.2">
      <c r="BG2444" s="286"/>
    </row>
    <row r="2445" spans="59:59" ht="24.95" customHeight="1" x14ac:dyDescent="0.2">
      <c r="BG2445" s="286"/>
    </row>
    <row r="2446" spans="59:59" ht="24.95" customHeight="1" x14ac:dyDescent="0.2">
      <c r="BG2446" s="286"/>
    </row>
    <row r="2447" spans="59:59" ht="24.95" customHeight="1" x14ac:dyDescent="0.2">
      <c r="BG2447" s="286"/>
    </row>
    <row r="2448" spans="59:59" ht="24.95" customHeight="1" x14ac:dyDescent="0.2">
      <c r="BG2448" s="286"/>
    </row>
    <row r="2449" spans="59:59" ht="24.95" customHeight="1" x14ac:dyDescent="0.2">
      <c r="BG2449" s="286"/>
    </row>
    <row r="2450" spans="59:59" ht="24.95" customHeight="1" x14ac:dyDescent="0.2">
      <c r="BG2450" s="286"/>
    </row>
    <row r="2451" spans="59:59" ht="24.95" customHeight="1" x14ac:dyDescent="0.2">
      <c r="BG2451" s="286"/>
    </row>
    <row r="2452" spans="59:59" ht="24.95" customHeight="1" x14ac:dyDescent="0.2">
      <c r="BG2452" s="286"/>
    </row>
    <row r="2453" spans="59:59" ht="24.95" customHeight="1" x14ac:dyDescent="0.2">
      <c r="BG2453" s="286"/>
    </row>
    <row r="2454" spans="59:59" ht="24.95" customHeight="1" x14ac:dyDescent="0.2">
      <c r="BG2454" s="286"/>
    </row>
    <row r="2455" spans="59:59" ht="24.95" customHeight="1" x14ac:dyDescent="0.2">
      <c r="BG2455" s="286"/>
    </row>
    <row r="2456" spans="59:59" ht="24.95" customHeight="1" x14ac:dyDescent="0.2">
      <c r="BG2456" s="286"/>
    </row>
    <row r="2457" spans="59:59" ht="24.95" customHeight="1" x14ac:dyDescent="0.2">
      <c r="BG2457" s="286"/>
    </row>
    <row r="2458" spans="59:59" ht="24.95" customHeight="1" x14ac:dyDescent="0.2">
      <c r="BG2458" s="286"/>
    </row>
    <row r="2459" spans="59:59" ht="24.95" customHeight="1" x14ac:dyDescent="0.2">
      <c r="BG2459" s="286"/>
    </row>
    <row r="2460" spans="59:59" ht="24.95" customHeight="1" x14ac:dyDescent="0.2">
      <c r="BG2460" s="286"/>
    </row>
    <row r="2461" spans="59:59" ht="24.95" customHeight="1" x14ac:dyDescent="0.2">
      <c r="BG2461" s="286"/>
    </row>
    <row r="2462" spans="59:59" ht="24.95" customHeight="1" x14ac:dyDescent="0.2">
      <c r="BG2462" s="286"/>
    </row>
    <row r="2463" spans="59:59" ht="24.95" customHeight="1" x14ac:dyDescent="0.2">
      <c r="BG2463" s="286"/>
    </row>
    <row r="2464" spans="59:59" ht="24.95" customHeight="1" x14ac:dyDescent="0.2">
      <c r="BG2464" s="286"/>
    </row>
    <row r="2465" spans="59:59" ht="24.95" customHeight="1" x14ac:dyDescent="0.2">
      <c r="BG2465" s="286"/>
    </row>
    <row r="2466" spans="59:59" ht="24.95" customHeight="1" x14ac:dyDescent="0.2">
      <c r="BG2466" s="286"/>
    </row>
    <row r="2467" spans="59:59" ht="24.95" customHeight="1" x14ac:dyDescent="0.2">
      <c r="BG2467" s="286"/>
    </row>
    <row r="2468" spans="59:59" ht="24.95" customHeight="1" x14ac:dyDescent="0.2">
      <c r="BG2468" s="286"/>
    </row>
    <row r="2469" spans="59:59" ht="24.95" customHeight="1" x14ac:dyDescent="0.2">
      <c r="BG2469" s="286"/>
    </row>
    <row r="2470" spans="59:59" ht="24.95" customHeight="1" x14ac:dyDescent="0.2">
      <c r="BG2470" s="286"/>
    </row>
    <row r="2471" spans="59:59" ht="24.95" customHeight="1" x14ac:dyDescent="0.2">
      <c r="BG2471" s="286"/>
    </row>
    <row r="2472" spans="59:59" ht="24.95" customHeight="1" x14ac:dyDescent="0.2">
      <c r="BG2472" s="286"/>
    </row>
    <row r="2473" spans="59:59" ht="24.95" customHeight="1" x14ac:dyDescent="0.2">
      <c r="BG2473" s="286"/>
    </row>
    <row r="2474" spans="59:59" ht="24.95" customHeight="1" x14ac:dyDescent="0.2">
      <c r="BG2474" s="286"/>
    </row>
    <row r="2475" spans="59:59" ht="24.95" customHeight="1" x14ac:dyDescent="0.2">
      <c r="BG2475" s="286"/>
    </row>
    <row r="2476" spans="59:59" ht="24.95" customHeight="1" x14ac:dyDescent="0.2">
      <c r="BG2476" s="286"/>
    </row>
    <row r="2477" spans="59:59" ht="24.95" customHeight="1" x14ac:dyDescent="0.2">
      <c r="BG2477" s="286"/>
    </row>
    <row r="2478" spans="59:59" ht="24.95" customHeight="1" x14ac:dyDescent="0.2">
      <c r="BG2478" s="286"/>
    </row>
    <row r="2479" spans="59:59" ht="24.95" customHeight="1" x14ac:dyDescent="0.2">
      <c r="BG2479" s="286"/>
    </row>
    <row r="2480" spans="59:59" ht="24.95" customHeight="1" x14ac:dyDescent="0.2">
      <c r="BG2480" s="286"/>
    </row>
    <row r="2481" spans="59:59" ht="24.95" customHeight="1" x14ac:dyDescent="0.2">
      <c r="BG2481" s="286"/>
    </row>
    <row r="2482" spans="59:59" ht="24.95" customHeight="1" x14ac:dyDescent="0.2">
      <c r="BG2482" s="286"/>
    </row>
    <row r="2483" spans="59:59" ht="24.95" customHeight="1" x14ac:dyDescent="0.2">
      <c r="BG2483" s="286"/>
    </row>
    <row r="2484" spans="59:59" ht="24.95" customHeight="1" x14ac:dyDescent="0.2">
      <c r="BG2484" s="286"/>
    </row>
    <row r="2485" spans="59:59" ht="24.95" customHeight="1" x14ac:dyDescent="0.2">
      <c r="BG2485" s="286"/>
    </row>
    <row r="2486" spans="59:59" ht="24.95" customHeight="1" x14ac:dyDescent="0.2">
      <c r="BG2486" s="286"/>
    </row>
    <row r="2487" spans="59:59" ht="24.95" customHeight="1" x14ac:dyDescent="0.2">
      <c r="BG2487" s="286"/>
    </row>
    <row r="2488" spans="59:59" ht="24.95" customHeight="1" x14ac:dyDescent="0.2">
      <c r="BG2488" s="286"/>
    </row>
    <row r="2489" spans="59:59" ht="24.95" customHeight="1" x14ac:dyDescent="0.2">
      <c r="BG2489" s="286"/>
    </row>
    <row r="2490" spans="59:59" ht="24.95" customHeight="1" x14ac:dyDescent="0.2">
      <c r="BG2490" s="286"/>
    </row>
    <row r="2491" spans="59:59" ht="24.95" customHeight="1" x14ac:dyDescent="0.2">
      <c r="BG2491" s="286"/>
    </row>
    <row r="2492" spans="59:59" ht="24.95" customHeight="1" x14ac:dyDescent="0.2">
      <c r="BG2492" s="286"/>
    </row>
    <row r="2493" spans="59:59" ht="24.95" customHeight="1" x14ac:dyDescent="0.2">
      <c r="BG2493" s="286"/>
    </row>
    <row r="2494" spans="59:59" ht="24.95" customHeight="1" x14ac:dyDescent="0.2">
      <c r="BG2494" s="286"/>
    </row>
    <row r="2495" spans="59:59" ht="24.95" customHeight="1" x14ac:dyDescent="0.2">
      <c r="BG2495" s="286"/>
    </row>
    <row r="2496" spans="59:59" ht="24.95" customHeight="1" x14ac:dyDescent="0.2">
      <c r="BG2496" s="286"/>
    </row>
    <row r="2497" spans="59:59" ht="24.95" customHeight="1" x14ac:dyDescent="0.2">
      <c r="BG2497" s="286"/>
    </row>
    <row r="2498" spans="59:59" ht="24.95" customHeight="1" x14ac:dyDescent="0.2">
      <c r="BG2498" s="286"/>
    </row>
    <row r="2499" spans="59:59" ht="24.95" customHeight="1" x14ac:dyDescent="0.2">
      <c r="BG2499" s="286"/>
    </row>
    <row r="2500" spans="59:59" ht="24.95" customHeight="1" x14ac:dyDescent="0.2">
      <c r="BG2500" s="286"/>
    </row>
    <row r="2501" spans="59:59" ht="24.95" customHeight="1" x14ac:dyDescent="0.2">
      <c r="BG2501" s="286"/>
    </row>
    <row r="2502" spans="59:59" ht="24.95" customHeight="1" x14ac:dyDescent="0.2">
      <c r="BG2502" s="286"/>
    </row>
    <row r="2503" spans="59:59" ht="24.95" customHeight="1" x14ac:dyDescent="0.2">
      <c r="BG2503" s="286"/>
    </row>
    <row r="2504" spans="59:59" ht="24.95" customHeight="1" x14ac:dyDescent="0.2">
      <c r="BG2504" s="286"/>
    </row>
    <row r="2505" spans="59:59" ht="24.95" customHeight="1" x14ac:dyDescent="0.2">
      <c r="BG2505" s="286"/>
    </row>
    <row r="2506" spans="59:59" ht="24.95" customHeight="1" x14ac:dyDescent="0.2">
      <c r="BG2506" s="286"/>
    </row>
    <row r="2507" spans="59:59" ht="24.95" customHeight="1" x14ac:dyDescent="0.2">
      <c r="BG2507" s="286"/>
    </row>
    <row r="2508" spans="59:59" ht="24.95" customHeight="1" x14ac:dyDescent="0.2">
      <c r="BG2508" s="286"/>
    </row>
    <row r="2509" spans="59:59" ht="24.95" customHeight="1" x14ac:dyDescent="0.2">
      <c r="BG2509" s="286"/>
    </row>
    <row r="2510" spans="59:59" ht="24.95" customHeight="1" x14ac:dyDescent="0.2">
      <c r="BG2510" s="286"/>
    </row>
    <row r="2511" spans="59:59" ht="24.95" customHeight="1" x14ac:dyDescent="0.2">
      <c r="BG2511" s="286"/>
    </row>
    <row r="2512" spans="59:59" ht="24.95" customHeight="1" x14ac:dyDescent="0.2">
      <c r="BG2512" s="286"/>
    </row>
    <row r="2513" spans="59:59" ht="24.95" customHeight="1" x14ac:dyDescent="0.2">
      <c r="BG2513" s="286"/>
    </row>
    <row r="2514" spans="59:59" ht="24.95" customHeight="1" x14ac:dyDescent="0.2">
      <c r="BG2514" s="286"/>
    </row>
    <row r="2515" spans="59:59" ht="24.95" customHeight="1" x14ac:dyDescent="0.2">
      <c r="BG2515" s="286"/>
    </row>
    <row r="2516" spans="59:59" ht="24.95" customHeight="1" x14ac:dyDescent="0.2">
      <c r="BG2516" s="286"/>
    </row>
    <row r="2517" spans="59:59" ht="24.95" customHeight="1" x14ac:dyDescent="0.2">
      <c r="BG2517" s="286"/>
    </row>
    <row r="2518" spans="59:59" ht="24.95" customHeight="1" x14ac:dyDescent="0.2">
      <c r="BG2518" s="286"/>
    </row>
    <row r="2519" spans="59:59" ht="24.95" customHeight="1" x14ac:dyDescent="0.2">
      <c r="BG2519" s="286"/>
    </row>
    <row r="2520" spans="59:59" ht="24.95" customHeight="1" x14ac:dyDescent="0.2">
      <c r="BG2520" s="286"/>
    </row>
    <row r="2521" spans="59:59" ht="24.95" customHeight="1" x14ac:dyDescent="0.2">
      <c r="BG2521" s="286"/>
    </row>
    <row r="2522" spans="59:59" ht="24.95" customHeight="1" x14ac:dyDescent="0.2">
      <c r="BG2522" s="286"/>
    </row>
    <row r="2523" spans="59:59" ht="24.95" customHeight="1" x14ac:dyDescent="0.2">
      <c r="BG2523" s="286"/>
    </row>
    <row r="2524" spans="59:59" ht="24.95" customHeight="1" x14ac:dyDescent="0.2">
      <c r="BG2524" s="286"/>
    </row>
    <row r="2525" spans="59:59" ht="24.95" customHeight="1" x14ac:dyDescent="0.2">
      <c r="BG2525" s="286"/>
    </row>
    <row r="2526" spans="59:59" ht="24.95" customHeight="1" x14ac:dyDescent="0.2">
      <c r="BG2526" s="286"/>
    </row>
    <row r="2527" spans="59:59" ht="24.95" customHeight="1" x14ac:dyDescent="0.2">
      <c r="BG2527" s="286"/>
    </row>
    <row r="2528" spans="59:59" ht="24.95" customHeight="1" x14ac:dyDescent="0.2">
      <c r="BG2528" s="286"/>
    </row>
    <row r="2529" spans="59:59" ht="24.95" customHeight="1" x14ac:dyDescent="0.2">
      <c r="BG2529" s="286"/>
    </row>
    <row r="2530" spans="59:59" ht="24.95" customHeight="1" x14ac:dyDescent="0.2">
      <c r="BG2530" s="286"/>
    </row>
    <row r="2531" spans="59:59" ht="24.95" customHeight="1" x14ac:dyDescent="0.2">
      <c r="BG2531" s="286"/>
    </row>
    <row r="2532" spans="59:59" ht="24.95" customHeight="1" x14ac:dyDescent="0.2">
      <c r="BG2532" s="286"/>
    </row>
    <row r="2533" spans="59:59" ht="24.95" customHeight="1" x14ac:dyDescent="0.2">
      <c r="BG2533" s="286"/>
    </row>
    <row r="2534" spans="59:59" ht="24.95" customHeight="1" x14ac:dyDescent="0.2">
      <c r="BG2534" s="286"/>
    </row>
    <row r="2535" spans="59:59" ht="24.95" customHeight="1" x14ac:dyDescent="0.2">
      <c r="BG2535" s="286"/>
    </row>
    <row r="2536" spans="59:59" ht="24.95" customHeight="1" x14ac:dyDescent="0.2">
      <c r="BG2536" s="286"/>
    </row>
    <row r="2537" spans="59:59" ht="24.95" customHeight="1" x14ac:dyDescent="0.2">
      <c r="BG2537" s="286"/>
    </row>
    <row r="2538" spans="59:59" ht="24.95" customHeight="1" x14ac:dyDescent="0.2">
      <c r="BG2538" s="286"/>
    </row>
    <row r="2539" spans="59:59" ht="24.95" customHeight="1" x14ac:dyDescent="0.2">
      <c r="BG2539" s="286"/>
    </row>
    <row r="2540" spans="59:59" ht="24.95" customHeight="1" x14ac:dyDescent="0.2">
      <c r="BG2540" s="286"/>
    </row>
    <row r="2541" spans="59:59" ht="24.95" customHeight="1" x14ac:dyDescent="0.2">
      <c r="BG2541" s="286"/>
    </row>
    <row r="2542" spans="59:59" ht="24.95" customHeight="1" x14ac:dyDescent="0.2">
      <c r="BG2542" s="286"/>
    </row>
    <row r="2543" spans="59:59" ht="24.95" customHeight="1" x14ac:dyDescent="0.2">
      <c r="BG2543" s="286"/>
    </row>
    <row r="2544" spans="59:59" ht="24.95" customHeight="1" x14ac:dyDescent="0.2">
      <c r="BG2544" s="286"/>
    </row>
    <row r="2545" spans="59:59" ht="24.95" customHeight="1" x14ac:dyDescent="0.2">
      <c r="BG2545" s="286"/>
    </row>
    <row r="2546" spans="59:59" ht="24.95" customHeight="1" x14ac:dyDescent="0.2">
      <c r="BG2546" s="286"/>
    </row>
    <row r="2547" spans="59:59" ht="24.95" customHeight="1" x14ac:dyDescent="0.2">
      <c r="BG2547" s="286"/>
    </row>
    <row r="2548" spans="59:59" ht="24.95" customHeight="1" x14ac:dyDescent="0.2">
      <c r="BG2548" s="286"/>
    </row>
    <row r="2549" spans="59:59" ht="24.95" customHeight="1" x14ac:dyDescent="0.2">
      <c r="BG2549" s="286"/>
    </row>
    <row r="2550" spans="59:59" ht="24.95" customHeight="1" x14ac:dyDescent="0.2">
      <c r="BG2550" s="286"/>
    </row>
    <row r="2551" spans="59:59" ht="24.95" customHeight="1" x14ac:dyDescent="0.2">
      <c r="BG2551" s="286"/>
    </row>
    <row r="2552" spans="59:59" ht="24.95" customHeight="1" x14ac:dyDescent="0.2">
      <c r="BG2552" s="286"/>
    </row>
    <row r="2553" spans="59:59" ht="24.95" customHeight="1" x14ac:dyDescent="0.2">
      <c r="BG2553" s="286"/>
    </row>
    <row r="2554" spans="59:59" ht="24.95" customHeight="1" x14ac:dyDescent="0.2">
      <c r="BG2554" s="286"/>
    </row>
    <row r="2555" spans="59:59" ht="24.95" customHeight="1" x14ac:dyDescent="0.2">
      <c r="BG2555" s="286"/>
    </row>
    <row r="2556" spans="59:59" ht="24.95" customHeight="1" x14ac:dyDescent="0.2">
      <c r="BG2556" s="286"/>
    </row>
    <row r="2557" spans="59:59" ht="24.95" customHeight="1" x14ac:dyDescent="0.2">
      <c r="BG2557" s="286"/>
    </row>
    <row r="2558" spans="59:59" ht="24.95" customHeight="1" x14ac:dyDescent="0.2">
      <c r="BG2558" s="286"/>
    </row>
    <row r="2559" spans="59:59" ht="24.95" customHeight="1" x14ac:dyDescent="0.2">
      <c r="BG2559" s="286"/>
    </row>
    <row r="2560" spans="59:59" ht="24.95" customHeight="1" x14ac:dyDescent="0.2">
      <c r="BG2560" s="286"/>
    </row>
    <row r="2561" spans="59:59" ht="24.95" customHeight="1" x14ac:dyDescent="0.2">
      <c r="BG2561" s="286"/>
    </row>
    <row r="2562" spans="59:59" ht="24.95" customHeight="1" x14ac:dyDescent="0.2">
      <c r="BG2562" s="286"/>
    </row>
    <row r="2563" spans="59:59" ht="24.95" customHeight="1" x14ac:dyDescent="0.2">
      <c r="BG2563" s="286"/>
    </row>
    <row r="2564" spans="59:59" ht="24.95" customHeight="1" x14ac:dyDescent="0.2">
      <c r="BG2564" s="286"/>
    </row>
    <row r="2565" spans="59:59" ht="24.95" customHeight="1" x14ac:dyDescent="0.2">
      <c r="BG2565" s="286"/>
    </row>
    <row r="2566" spans="59:59" ht="24.95" customHeight="1" x14ac:dyDescent="0.2">
      <c r="BG2566" s="286"/>
    </row>
    <row r="2567" spans="59:59" ht="24.95" customHeight="1" x14ac:dyDescent="0.2">
      <c r="BG2567" s="286"/>
    </row>
    <row r="2568" spans="59:59" ht="24.95" customHeight="1" x14ac:dyDescent="0.2">
      <c r="BG2568" s="286"/>
    </row>
    <row r="2569" spans="59:59" ht="24.95" customHeight="1" x14ac:dyDescent="0.2">
      <c r="BG2569" s="286"/>
    </row>
    <row r="2570" spans="59:59" ht="24.95" customHeight="1" x14ac:dyDescent="0.2">
      <c r="BG2570" s="286"/>
    </row>
    <row r="2571" spans="59:59" ht="24.95" customHeight="1" x14ac:dyDescent="0.2">
      <c r="BG2571" s="286"/>
    </row>
    <row r="2572" spans="59:59" ht="24.95" customHeight="1" x14ac:dyDescent="0.2">
      <c r="BG2572" s="286"/>
    </row>
    <row r="2573" spans="59:59" ht="24.95" customHeight="1" x14ac:dyDescent="0.2">
      <c r="BG2573" s="286"/>
    </row>
    <row r="2574" spans="59:59" ht="24.95" customHeight="1" x14ac:dyDescent="0.2">
      <c r="BG2574" s="286"/>
    </row>
    <row r="2575" spans="59:59" ht="24.95" customHeight="1" x14ac:dyDescent="0.2">
      <c r="BG2575" s="286"/>
    </row>
    <row r="2576" spans="59:59" ht="24.95" customHeight="1" x14ac:dyDescent="0.2">
      <c r="BG2576" s="286"/>
    </row>
    <row r="2577" spans="59:59" ht="24.95" customHeight="1" x14ac:dyDescent="0.2">
      <c r="BG2577" s="286"/>
    </row>
    <row r="2578" spans="59:59" ht="24.95" customHeight="1" x14ac:dyDescent="0.2">
      <c r="BG2578" s="286"/>
    </row>
    <row r="2579" spans="59:59" ht="24.95" customHeight="1" x14ac:dyDescent="0.2">
      <c r="BG2579" s="286"/>
    </row>
    <row r="2580" spans="59:59" ht="24.95" customHeight="1" x14ac:dyDescent="0.2">
      <c r="BG2580" s="286"/>
    </row>
    <row r="2581" spans="59:59" ht="24.95" customHeight="1" x14ac:dyDescent="0.2">
      <c r="BG2581" s="286"/>
    </row>
    <row r="2582" spans="59:59" ht="24.95" customHeight="1" x14ac:dyDescent="0.2">
      <c r="BG2582" s="286"/>
    </row>
    <row r="2583" spans="59:59" ht="24.95" customHeight="1" x14ac:dyDescent="0.2">
      <c r="BG2583" s="286"/>
    </row>
    <row r="2584" spans="59:59" ht="24.95" customHeight="1" x14ac:dyDescent="0.2">
      <c r="BG2584" s="286"/>
    </row>
    <row r="2585" spans="59:59" ht="24.95" customHeight="1" x14ac:dyDescent="0.2">
      <c r="BG2585" s="286"/>
    </row>
    <row r="2586" spans="59:59" ht="24.95" customHeight="1" x14ac:dyDescent="0.2">
      <c r="BG2586" s="286"/>
    </row>
    <row r="2587" spans="59:59" ht="24.95" customHeight="1" x14ac:dyDescent="0.2">
      <c r="BG2587" s="286"/>
    </row>
    <row r="2588" spans="59:59" ht="24.95" customHeight="1" x14ac:dyDescent="0.2">
      <c r="BG2588" s="286"/>
    </row>
    <row r="2589" spans="59:59" ht="24.95" customHeight="1" x14ac:dyDescent="0.2">
      <c r="BG2589" s="286"/>
    </row>
    <row r="2590" spans="59:59" ht="24.95" customHeight="1" x14ac:dyDescent="0.2">
      <c r="BG2590" s="286"/>
    </row>
    <row r="2591" spans="59:59" ht="24.95" customHeight="1" x14ac:dyDescent="0.2">
      <c r="BG2591" s="286"/>
    </row>
    <row r="2592" spans="59:59" ht="24.95" customHeight="1" x14ac:dyDescent="0.2">
      <c r="BG2592" s="286"/>
    </row>
    <row r="2593" spans="59:59" ht="24.95" customHeight="1" x14ac:dyDescent="0.2">
      <c r="BG2593" s="286"/>
    </row>
    <row r="2594" spans="59:59" ht="24.95" customHeight="1" x14ac:dyDescent="0.2">
      <c r="BG2594" s="286"/>
    </row>
    <row r="2595" spans="59:59" ht="24.95" customHeight="1" x14ac:dyDescent="0.2">
      <c r="BG2595" s="286"/>
    </row>
    <row r="2596" spans="59:59" ht="24.95" customHeight="1" x14ac:dyDescent="0.2">
      <c r="BG2596" s="286"/>
    </row>
    <row r="2597" spans="59:59" ht="24.95" customHeight="1" x14ac:dyDescent="0.2">
      <c r="BG2597" s="286"/>
    </row>
    <row r="2598" spans="59:59" ht="24.95" customHeight="1" x14ac:dyDescent="0.2">
      <c r="BG2598" s="286"/>
    </row>
    <row r="2599" spans="59:59" ht="24.95" customHeight="1" x14ac:dyDescent="0.2">
      <c r="BG2599" s="286"/>
    </row>
    <row r="2600" spans="59:59" ht="24.95" customHeight="1" x14ac:dyDescent="0.2">
      <c r="BG2600" s="286"/>
    </row>
    <row r="2601" spans="59:59" ht="24.95" customHeight="1" x14ac:dyDescent="0.2">
      <c r="BG2601" s="286"/>
    </row>
    <row r="2602" spans="59:59" ht="24.95" customHeight="1" x14ac:dyDescent="0.2">
      <c r="BG2602" s="286"/>
    </row>
    <row r="2603" spans="59:59" ht="24.95" customHeight="1" x14ac:dyDescent="0.2">
      <c r="BG2603" s="286"/>
    </row>
    <row r="2604" spans="59:59" ht="24.95" customHeight="1" x14ac:dyDescent="0.2">
      <c r="BG2604" s="286"/>
    </row>
    <row r="2605" spans="59:59" ht="24.95" customHeight="1" x14ac:dyDescent="0.2">
      <c r="BG2605" s="286"/>
    </row>
    <row r="2606" spans="59:59" ht="24.95" customHeight="1" x14ac:dyDescent="0.2">
      <c r="BG2606" s="286"/>
    </row>
    <row r="2607" spans="59:59" ht="24.95" customHeight="1" x14ac:dyDescent="0.2">
      <c r="BG2607" s="286"/>
    </row>
    <row r="2608" spans="59:59" ht="24.95" customHeight="1" x14ac:dyDescent="0.2">
      <c r="BG2608" s="286"/>
    </row>
    <row r="2609" spans="59:59" ht="24.95" customHeight="1" x14ac:dyDescent="0.2">
      <c r="BG2609" s="286"/>
    </row>
    <row r="2610" spans="59:59" ht="24.95" customHeight="1" x14ac:dyDescent="0.2">
      <c r="BG2610" s="286"/>
    </row>
    <row r="2611" spans="59:59" ht="24.95" customHeight="1" x14ac:dyDescent="0.2">
      <c r="BG2611" s="286"/>
    </row>
    <row r="2612" spans="59:59" ht="24.95" customHeight="1" x14ac:dyDescent="0.2">
      <c r="BG2612" s="286"/>
    </row>
    <row r="2613" spans="59:59" ht="24.95" customHeight="1" x14ac:dyDescent="0.2">
      <c r="BG2613" s="286"/>
    </row>
    <row r="2614" spans="59:59" ht="24.95" customHeight="1" x14ac:dyDescent="0.2">
      <c r="BG2614" s="286"/>
    </row>
    <row r="2615" spans="59:59" ht="24.95" customHeight="1" x14ac:dyDescent="0.2">
      <c r="BG2615" s="286"/>
    </row>
    <row r="2616" spans="59:59" ht="24.95" customHeight="1" x14ac:dyDescent="0.2">
      <c r="BG2616" s="286"/>
    </row>
    <row r="2617" spans="59:59" ht="24.95" customHeight="1" x14ac:dyDescent="0.2">
      <c r="BG2617" s="286"/>
    </row>
    <row r="2618" spans="59:59" ht="24.95" customHeight="1" x14ac:dyDescent="0.2">
      <c r="BG2618" s="286"/>
    </row>
    <row r="2619" spans="59:59" ht="24.95" customHeight="1" x14ac:dyDescent="0.2">
      <c r="BG2619" s="286"/>
    </row>
    <row r="2620" spans="59:59" ht="24.95" customHeight="1" x14ac:dyDescent="0.2">
      <c r="BG2620" s="286"/>
    </row>
    <row r="2621" spans="59:59" ht="24.95" customHeight="1" x14ac:dyDescent="0.2">
      <c r="BG2621" s="286"/>
    </row>
    <row r="2622" spans="59:59" ht="24.95" customHeight="1" x14ac:dyDescent="0.2">
      <c r="BG2622" s="286"/>
    </row>
    <row r="2623" spans="59:59" ht="24.95" customHeight="1" x14ac:dyDescent="0.2">
      <c r="BG2623" s="286"/>
    </row>
    <row r="2624" spans="59:59" ht="24.95" customHeight="1" x14ac:dyDescent="0.2">
      <c r="BG2624" s="286"/>
    </row>
    <row r="2625" spans="59:59" ht="24.95" customHeight="1" x14ac:dyDescent="0.2">
      <c r="BG2625" s="286"/>
    </row>
    <row r="2626" spans="59:59" ht="24.95" customHeight="1" x14ac:dyDescent="0.2">
      <c r="BG2626" s="286"/>
    </row>
    <row r="2627" spans="59:59" ht="24.95" customHeight="1" x14ac:dyDescent="0.2">
      <c r="BG2627" s="286"/>
    </row>
    <row r="2628" spans="59:59" ht="24.95" customHeight="1" x14ac:dyDescent="0.2">
      <c r="BG2628" s="286"/>
    </row>
    <row r="2629" spans="59:59" ht="24.95" customHeight="1" x14ac:dyDescent="0.2">
      <c r="BG2629" s="286"/>
    </row>
    <row r="2630" spans="59:59" ht="24.95" customHeight="1" x14ac:dyDescent="0.2">
      <c r="BG2630" s="286"/>
    </row>
    <row r="2631" spans="59:59" ht="24.95" customHeight="1" x14ac:dyDescent="0.2">
      <c r="BG2631" s="286"/>
    </row>
    <row r="2632" spans="59:59" ht="24.95" customHeight="1" x14ac:dyDescent="0.2">
      <c r="BG2632" s="286"/>
    </row>
    <row r="2633" spans="59:59" ht="24.95" customHeight="1" x14ac:dyDescent="0.2">
      <c r="BG2633" s="286"/>
    </row>
    <row r="2634" spans="59:59" ht="24.95" customHeight="1" x14ac:dyDescent="0.2">
      <c r="BG2634" s="286"/>
    </row>
    <row r="2635" spans="59:59" ht="24.95" customHeight="1" x14ac:dyDescent="0.2">
      <c r="BG2635" s="286"/>
    </row>
    <row r="2636" spans="59:59" ht="24.95" customHeight="1" x14ac:dyDescent="0.2">
      <c r="BG2636" s="286"/>
    </row>
    <row r="2637" spans="59:59" ht="24.95" customHeight="1" x14ac:dyDescent="0.2">
      <c r="BG2637" s="286"/>
    </row>
    <row r="2638" spans="59:59" ht="24.95" customHeight="1" x14ac:dyDescent="0.2">
      <c r="BG2638" s="286"/>
    </row>
    <row r="2639" spans="59:59" ht="24.95" customHeight="1" x14ac:dyDescent="0.2">
      <c r="BG2639" s="286"/>
    </row>
    <row r="2640" spans="59:59" ht="24.95" customHeight="1" x14ac:dyDescent="0.2">
      <c r="BG2640" s="286"/>
    </row>
    <row r="2641" spans="59:59" ht="24.95" customHeight="1" x14ac:dyDescent="0.2">
      <c r="BG2641" s="286"/>
    </row>
    <row r="2642" spans="59:59" ht="24.95" customHeight="1" x14ac:dyDescent="0.2">
      <c r="BG2642" s="286"/>
    </row>
    <row r="2643" spans="59:59" ht="24.95" customHeight="1" x14ac:dyDescent="0.2">
      <c r="BG2643" s="286"/>
    </row>
    <row r="2644" spans="59:59" ht="24.95" customHeight="1" x14ac:dyDescent="0.2">
      <c r="BG2644" s="286"/>
    </row>
    <row r="2645" spans="59:59" ht="24.95" customHeight="1" x14ac:dyDescent="0.2">
      <c r="BG2645" s="286"/>
    </row>
    <row r="2646" spans="59:59" ht="24.95" customHeight="1" x14ac:dyDescent="0.2">
      <c r="BG2646" s="286"/>
    </row>
    <row r="2647" spans="59:59" ht="24.95" customHeight="1" x14ac:dyDescent="0.2">
      <c r="BG2647" s="286"/>
    </row>
    <row r="2648" spans="59:59" ht="24.95" customHeight="1" x14ac:dyDescent="0.2">
      <c r="BG2648" s="286"/>
    </row>
    <row r="2649" spans="59:59" ht="24.95" customHeight="1" x14ac:dyDescent="0.2">
      <c r="BG2649" s="286"/>
    </row>
    <row r="2650" spans="59:59" ht="24.95" customHeight="1" x14ac:dyDescent="0.2">
      <c r="BG2650" s="286"/>
    </row>
    <row r="2651" spans="59:59" ht="24.95" customHeight="1" x14ac:dyDescent="0.2">
      <c r="BG2651" s="286"/>
    </row>
    <row r="2652" spans="59:59" ht="24.95" customHeight="1" x14ac:dyDescent="0.2">
      <c r="BG2652" s="286"/>
    </row>
    <row r="2653" spans="59:59" ht="24.95" customHeight="1" x14ac:dyDescent="0.2">
      <c r="BG2653" s="286"/>
    </row>
    <row r="2654" spans="59:59" ht="24.95" customHeight="1" x14ac:dyDescent="0.2">
      <c r="BG2654" s="286"/>
    </row>
    <row r="2655" spans="59:59" ht="24.95" customHeight="1" x14ac:dyDescent="0.2">
      <c r="BG2655" s="286"/>
    </row>
    <row r="2656" spans="59:59" ht="24.95" customHeight="1" x14ac:dyDescent="0.2">
      <c r="BG2656" s="286"/>
    </row>
    <row r="2657" spans="59:59" ht="24.95" customHeight="1" x14ac:dyDescent="0.2">
      <c r="BG2657" s="286"/>
    </row>
    <row r="2658" spans="59:59" ht="24.95" customHeight="1" x14ac:dyDescent="0.2">
      <c r="BG2658" s="286"/>
    </row>
    <row r="2659" spans="59:59" ht="24.95" customHeight="1" x14ac:dyDescent="0.2">
      <c r="BG2659" s="286"/>
    </row>
    <row r="2660" spans="59:59" ht="24.95" customHeight="1" x14ac:dyDescent="0.2">
      <c r="BG2660" s="286"/>
    </row>
    <row r="2661" spans="59:59" ht="24.95" customHeight="1" x14ac:dyDescent="0.2">
      <c r="BG2661" s="286"/>
    </row>
    <row r="2662" spans="59:59" ht="24.95" customHeight="1" x14ac:dyDescent="0.2">
      <c r="BG2662" s="286"/>
    </row>
    <row r="2663" spans="59:59" ht="24.95" customHeight="1" x14ac:dyDescent="0.2">
      <c r="BG2663" s="286"/>
    </row>
    <row r="2664" spans="59:59" ht="24.95" customHeight="1" x14ac:dyDescent="0.2">
      <c r="BG2664" s="286"/>
    </row>
    <row r="2665" spans="59:59" ht="24.95" customHeight="1" x14ac:dyDescent="0.2">
      <c r="BG2665" s="286"/>
    </row>
    <row r="2666" spans="59:59" ht="24.95" customHeight="1" x14ac:dyDescent="0.2">
      <c r="BG2666" s="286"/>
    </row>
    <row r="2667" spans="59:59" ht="24.95" customHeight="1" x14ac:dyDescent="0.2">
      <c r="BG2667" s="286"/>
    </row>
    <row r="2668" spans="59:59" ht="24.95" customHeight="1" x14ac:dyDescent="0.2">
      <c r="BG2668" s="286"/>
    </row>
    <row r="2669" spans="59:59" ht="24.95" customHeight="1" x14ac:dyDescent="0.2">
      <c r="BG2669" s="286"/>
    </row>
    <row r="2670" spans="59:59" ht="24.95" customHeight="1" x14ac:dyDescent="0.2">
      <c r="BG2670" s="286"/>
    </row>
    <row r="2671" spans="59:59" ht="24.95" customHeight="1" x14ac:dyDescent="0.2">
      <c r="BG2671" s="286"/>
    </row>
    <row r="2672" spans="59:59" ht="24.95" customHeight="1" x14ac:dyDescent="0.2">
      <c r="BG2672" s="286"/>
    </row>
    <row r="2673" spans="59:59" ht="24.95" customHeight="1" x14ac:dyDescent="0.2">
      <c r="BG2673" s="286"/>
    </row>
    <row r="2674" spans="59:59" ht="24.95" customHeight="1" x14ac:dyDescent="0.2">
      <c r="BG2674" s="286"/>
    </row>
    <row r="2675" spans="59:59" ht="24.95" customHeight="1" x14ac:dyDescent="0.2">
      <c r="BG2675" s="286"/>
    </row>
    <row r="2676" spans="59:59" ht="24.95" customHeight="1" x14ac:dyDescent="0.2">
      <c r="BG2676" s="286"/>
    </row>
    <row r="2677" spans="59:59" ht="24.95" customHeight="1" x14ac:dyDescent="0.2">
      <c r="BG2677" s="286"/>
    </row>
    <row r="2678" spans="59:59" ht="24.95" customHeight="1" x14ac:dyDescent="0.2">
      <c r="BG2678" s="286"/>
    </row>
    <row r="2679" spans="59:59" ht="24.95" customHeight="1" x14ac:dyDescent="0.2">
      <c r="BG2679" s="286"/>
    </row>
    <row r="2680" spans="59:59" ht="24.95" customHeight="1" x14ac:dyDescent="0.2">
      <c r="BG2680" s="286"/>
    </row>
    <row r="2681" spans="59:59" ht="24.95" customHeight="1" x14ac:dyDescent="0.2">
      <c r="BG2681" s="286"/>
    </row>
    <row r="2682" spans="59:59" ht="24.95" customHeight="1" x14ac:dyDescent="0.2">
      <c r="BG2682" s="286"/>
    </row>
    <row r="2683" spans="59:59" ht="24.95" customHeight="1" x14ac:dyDescent="0.2">
      <c r="BG2683" s="286"/>
    </row>
    <row r="2684" spans="59:59" ht="24.95" customHeight="1" x14ac:dyDescent="0.2">
      <c r="BG2684" s="286"/>
    </row>
    <row r="2685" spans="59:59" ht="24.95" customHeight="1" x14ac:dyDescent="0.2">
      <c r="BG2685" s="286"/>
    </row>
    <row r="2686" spans="59:59" ht="24.95" customHeight="1" x14ac:dyDescent="0.2">
      <c r="BG2686" s="286"/>
    </row>
    <row r="2687" spans="59:59" ht="24.95" customHeight="1" x14ac:dyDescent="0.2">
      <c r="BG2687" s="286"/>
    </row>
    <row r="2688" spans="59:59" ht="24.95" customHeight="1" x14ac:dyDescent="0.2">
      <c r="BG2688" s="286"/>
    </row>
    <row r="2689" spans="59:59" ht="24.95" customHeight="1" x14ac:dyDescent="0.2">
      <c r="BG2689" s="286"/>
    </row>
    <row r="2690" spans="59:59" ht="24.95" customHeight="1" x14ac:dyDescent="0.2">
      <c r="BG2690" s="286"/>
    </row>
    <row r="2691" spans="59:59" ht="24.95" customHeight="1" x14ac:dyDescent="0.2">
      <c r="BG2691" s="286"/>
    </row>
    <row r="2692" spans="59:59" ht="24.95" customHeight="1" x14ac:dyDescent="0.2">
      <c r="BG2692" s="286"/>
    </row>
    <row r="2693" spans="59:59" ht="24.95" customHeight="1" x14ac:dyDescent="0.2">
      <c r="BG2693" s="286"/>
    </row>
    <row r="2694" spans="59:59" ht="24.95" customHeight="1" x14ac:dyDescent="0.2">
      <c r="BG2694" s="286"/>
    </row>
    <row r="2695" spans="59:59" ht="24.95" customHeight="1" x14ac:dyDescent="0.2">
      <c r="BG2695" s="286"/>
    </row>
    <row r="2696" spans="59:59" ht="24.95" customHeight="1" x14ac:dyDescent="0.2">
      <c r="BG2696" s="286"/>
    </row>
    <row r="2697" spans="59:59" ht="24.95" customHeight="1" x14ac:dyDescent="0.2">
      <c r="BG2697" s="286"/>
    </row>
    <row r="2698" spans="59:59" ht="24.95" customHeight="1" x14ac:dyDescent="0.2">
      <c r="BG2698" s="286"/>
    </row>
    <row r="2699" spans="59:59" ht="24.95" customHeight="1" x14ac:dyDescent="0.2">
      <c r="BG2699" s="286"/>
    </row>
    <row r="2700" spans="59:59" ht="24.95" customHeight="1" x14ac:dyDescent="0.2">
      <c r="BG2700" s="286"/>
    </row>
    <row r="2701" spans="59:59" ht="24.95" customHeight="1" x14ac:dyDescent="0.2">
      <c r="BG2701" s="286"/>
    </row>
    <row r="2702" spans="59:59" ht="24.95" customHeight="1" x14ac:dyDescent="0.2">
      <c r="BG2702" s="286"/>
    </row>
    <row r="2703" spans="59:59" ht="24.95" customHeight="1" x14ac:dyDescent="0.2">
      <c r="BG2703" s="286"/>
    </row>
    <row r="2704" spans="59:59" ht="24.95" customHeight="1" x14ac:dyDescent="0.2">
      <c r="BG2704" s="286"/>
    </row>
    <row r="2705" spans="59:59" ht="24.95" customHeight="1" x14ac:dyDescent="0.2">
      <c r="BG2705" s="286"/>
    </row>
    <row r="2706" spans="59:59" ht="24.95" customHeight="1" x14ac:dyDescent="0.2">
      <c r="BG2706" s="286"/>
    </row>
    <row r="2707" spans="59:59" ht="24.95" customHeight="1" x14ac:dyDescent="0.2">
      <c r="BG2707" s="286"/>
    </row>
    <row r="2708" spans="59:59" ht="24.95" customHeight="1" x14ac:dyDescent="0.2">
      <c r="BG2708" s="286"/>
    </row>
    <row r="2709" spans="59:59" ht="24.95" customHeight="1" x14ac:dyDescent="0.2">
      <c r="BG2709" s="286"/>
    </row>
    <row r="2710" spans="59:59" ht="24.95" customHeight="1" x14ac:dyDescent="0.2">
      <c r="BG2710" s="286"/>
    </row>
    <row r="2711" spans="59:59" ht="24.95" customHeight="1" x14ac:dyDescent="0.2">
      <c r="BG2711" s="286"/>
    </row>
    <row r="2712" spans="59:59" ht="24.95" customHeight="1" x14ac:dyDescent="0.2">
      <c r="BG2712" s="286"/>
    </row>
    <row r="2713" spans="59:59" ht="24.95" customHeight="1" x14ac:dyDescent="0.2">
      <c r="BG2713" s="286"/>
    </row>
    <row r="2714" spans="59:59" ht="24.95" customHeight="1" x14ac:dyDescent="0.2">
      <c r="BG2714" s="286"/>
    </row>
    <row r="2715" spans="59:59" ht="24.95" customHeight="1" x14ac:dyDescent="0.2">
      <c r="BG2715" s="286"/>
    </row>
    <row r="2716" spans="59:59" ht="24.95" customHeight="1" x14ac:dyDescent="0.2">
      <c r="BG2716" s="286"/>
    </row>
    <row r="2717" spans="59:59" ht="24.95" customHeight="1" x14ac:dyDescent="0.2">
      <c r="BG2717" s="286"/>
    </row>
    <row r="2718" spans="59:59" ht="24.95" customHeight="1" x14ac:dyDescent="0.2">
      <c r="BG2718" s="286"/>
    </row>
    <row r="2719" spans="59:59" ht="24.95" customHeight="1" x14ac:dyDescent="0.2">
      <c r="BG2719" s="286"/>
    </row>
    <row r="2720" spans="59:59" ht="24.95" customHeight="1" x14ac:dyDescent="0.2">
      <c r="BG2720" s="286"/>
    </row>
    <row r="2721" spans="59:59" ht="24.95" customHeight="1" x14ac:dyDescent="0.2">
      <c r="BG2721" s="286"/>
    </row>
    <row r="2722" spans="59:59" ht="24.95" customHeight="1" x14ac:dyDescent="0.2">
      <c r="BG2722" s="286"/>
    </row>
    <row r="2723" spans="59:59" ht="24.95" customHeight="1" x14ac:dyDescent="0.2">
      <c r="BG2723" s="286"/>
    </row>
    <row r="2724" spans="59:59" ht="24.95" customHeight="1" x14ac:dyDescent="0.2">
      <c r="BG2724" s="286"/>
    </row>
    <row r="2725" spans="59:59" ht="24.95" customHeight="1" x14ac:dyDescent="0.2">
      <c r="BG2725" s="286"/>
    </row>
    <row r="2726" spans="59:59" ht="24.95" customHeight="1" x14ac:dyDescent="0.2">
      <c r="BG2726" s="286"/>
    </row>
    <row r="2727" spans="59:59" ht="24.95" customHeight="1" x14ac:dyDescent="0.2">
      <c r="BG2727" s="286"/>
    </row>
    <row r="2728" spans="59:59" ht="24.95" customHeight="1" x14ac:dyDescent="0.2">
      <c r="BG2728" s="286"/>
    </row>
    <row r="2729" spans="59:59" ht="24.95" customHeight="1" x14ac:dyDescent="0.2">
      <c r="BG2729" s="286"/>
    </row>
    <row r="2730" spans="59:59" ht="24.95" customHeight="1" x14ac:dyDescent="0.2">
      <c r="BG2730" s="286"/>
    </row>
    <row r="2731" spans="59:59" ht="24.95" customHeight="1" x14ac:dyDescent="0.2">
      <c r="BG2731" s="286"/>
    </row>
    <row r="2732" spans="59:59" ht="24.95" customHeight="1" x14ac:dyDescent="0.2">
      <c r="BG2732" s="286"/>
    </row>
    <row r="2733" spans="59:59" ht="24.95" customHeight="1" x14ac:dyDescent="0.2">
      <c r="BG2733" s="286"/>
    </row>
    <row r="2734" spans="59:59" ht="24.95" customHeight="1" x14ac:dyDescent="0.2">
      <c r="BG2734" s="286"/>
    </row>
    <row r="2735" spans="59:59" ht="24.95" customHeight="1" x14ac:dyDescent="0.2">
      <c r="BG2735" s="286"/>
    </row>
    <row r="2736" spans="59:59" ht="24.95" customHeight="1" x14ac:dyDescent="0.2">
      <c r="BG2736" s="286"/>
    </row>
    <row r="2737" spans="59:59" ht="24.95" customHeight="1" x14ac:dyDescent="0.2">
      <c r="BG2737" s="286"/>
    </row>
    <row r="2738" spans="59:59" ht="24.95" customHeight="1" x14ac:dyDescent="0.2">
      <c r="BG2738" s="286"/>
    </row>
    <row r="2739" spans="59:59" ht="24.95" customHeight="1" x14ac:dyDescent="0.2">
      <c r="BG2739" s="286"/>
    </row>
    <row r="2740" spans="59:59" ht="24.95" customHeight="1" x14ac:dyDescent="0.2">
      <c r="BG2740" s="286"/>
    </row>
    <row r="2741" spans="59:59" ht="24.95" customHeight="1" x14ac:dyDescent="0.2">
      <c r="BG2741" s="286"/>
    </row>
    <row r="2742" spans="59:59" ht="24.95" customHeight="1" x14ac:dyDescent="0.2">
      <c r="BG2742" s="286"/>
    </row>
    <row r="2743" spans="59:59" ht="24.95" customHeight="1" x14ac:dyDescent="0.2">
      <c r="BG2743" s="286"/>
    </row>
    <row r="2744" spans="59:59" ht="24.95" customHeight="1" x14ac:dyDescent="0.2">
      <c r="BG2744" s="286"/>
    </row>
    <row r="2745" spans="59:59" ht="24.95" customHeight="1" x14ac:dyDescent="0.2">
      <c r="BG2745" s="286"/>
    </row>
    <row r="2746" spans="59:59" ht="24.95" customHeight="1" x14ac:dyDescent="0.2">
      <c r="BG2746" s="286"/>
    </row>
    <row r="2747" spans="59:59" ht="24.95" customHeight="1" x14ac:dyDescent="0.2">
      <c r="BG2747" s="286"/>
    </row>
    <row r="2748" spans="59:59" ht="24.95" customHeight="1" x14ac:dyDescent="0.2">
      <c r="BG2748" s="286"/>
    </row>
    <row r="2749" spans="59:59" ht="24.95" customHeight="1" x14ac:dyDescent="0.2">
      <c r="BG2749" s="286"/>
    </row>
    <row r="2750" spans="59:59" ht="24.95" customHeight="1" x14ac:dyDescent="0.2">
      <c r="BG2750" s="286"/>
    </row>
    <row r="2751" spans="59:59" ht="24.95" customHeight="1" x14ac:dyDescent="0.2">
      <c r="BG2751" s="286"/>
    </row>
    <row r="2752" spans="59:59" ht="24.95" customHeight="1" x14ac:dyDescent="0.2">
      <c r="BG2752" s="286"/>
    </row>
    <row r="2753" spans="59:59" ht="24.95" customHeight="1" x14ac:dyDescent="0.2">
      <c r="BG2753" s="286"/>
    </row>
    <row r="2754" spans="59:59" ht="24.95" customHeight="1" x14ac:dyDescent="0.2">
      <c r="BG2754" s="286"/>
    </row>
    <row r="2755" spans="59:59" ht="24.95" customHeight="1" x14ac:dyDescent="0.2">
      <c r="BG2755" s="286"/>
    </row>
    <row r="2756" spans="59:59" ht="24.95" customHeight="1" x14ac:dyDescent="0.2">
      <c r="BG2756" s="286"/>
    </row>
    <row r="2757" spans="59:59" ht="24.95" customHeight="1" x14ac:dyDescent="0.2">
      <c r="BG2757" s="286"/>
    </row>
    <row r="2758" spans="59:59" ht="24.95" customHeight="1" x14ac:dyDescent="0.2">
      <c r="BG2758" s="286"/>
    </row>
    <row r="2759" spans="59:59" ht="24.95" customHeight="1" x14ac:dyDescent="0.2">
      <c r="BG2759" s="286"/>
    </row>
    <row r="2760" spans="59:59" ht="24.95" customHeight="1" x14ac:dyDescent="0.2">
      <c r="BG2760" s="286"/>
    </row>
    <row r="2761" spans="59:59" ht="24.95" customHeight="1" x14ac:dyDescent="0.2">
      <c r="BG2761" s="286"/>
    </row>
    <row r="2762" spans="59:59" ht="24.95" customHeight="1" x14ac:dyDescent="0.2">
      <c r="BG2762" s="286"/>
    </row>
    <row r="2763" spans="59:59" ht="24.95" customHeight="1" x14ac:dyDescent="0.2">
      <c r="BG2763" s="286"/>
    </row>
    <row r="2764" spans="59:59" ht="24.95" customHeight="1" x14ac:dyDescent="0.2">
      <c r="BG2764" s="286"/>
    </row>
    <row r="2765" spans="59:59" ht="24.95" customHeight="1" x14ac:dyDescent="0.2">
      <c r="BG2765" s="286"/>
    </row>
    <row r="2766" spans="59:59" ht="24.95" customHeight="1" x14ac:dyDescent="0.2">
      <c r="BG2766" s="286"/>
    </row>
    <row r="2767" spans="59:59" ht="24.95" customHeight="1" x14ac:dyDescent="0.2">
      <c r="BG2767" s="286"/>
    </row>
    <row r="2768" spans="59:59" ht="24.95" customHeight="1" x14ac:dyDescent="0.2">
      <c r="BG2768" s="286"/>
    </row>
    <row r="2769" spans="59:59" ht="24.95" customHeight="1" x14ac:dyDescent="0.2">
      <c r="BG2769" s="286"/>
    </row>
    <row r="2770" spans="59:59" ht="24.95" customHeight="1" x14ac:dyDescent="0.2">
      <c r="BG2770" s="286"/>
    </row>
    <row r="2771" spans="59:59" ht="24.95" customHeight="1" x14ac:dyDescent="0.2">
      <c r="BG2771" s="286"/>
    </row>
    <row r="2772" spans="59:59" ht="24.95" customHeight="1" x14ac:dyDescent="0.2">
      <c r="BG2772" s="286"/>
    </row>
    <row r="2773" spans="59:59" ht="24.95" customHeight="1" x14ac:dyDescent="0.2">
      <c r="BG2773" s="286"/>
    </row>
    <row r="2774" spans="59:59" ht="24.95" customHeight="1" x14ac:dyDescent="0.2">
      <c r="BG2774" s="286"/>
    </row>
    <row r="2775" spans="59:59" ht="24.95" customHeight="1" x14ac:dyDescent="0.2">
      <c r="BG2775" s="286"/>
    </row>
    <row r="2776" spans="59:59" ht="24.95" customHeight="1" x14ac:dyDescent="0.2">
      <c r="BG2776" s="286"/>
    </row>
    <row r="2777" spans="59:59" ht="24.95" customHeight="1" x14ac:dyDescent="0.2">
      <c r="BG2777" s="286"/>
    </row>
    <row r="2778" spans="59:59" ht="24.95" customHeight="1" x14ac:dyDescent="0.2">
      <c r="BG2778" s="286"/>
    </row>
    <row r="2779" spans="59:59" ht="24.95" customHeight="1" x14ac:dyDescent="0.2">
      <c r="BG2779" s="286"/>
    </row>
    <row r="2780" spans="59:59" ht="24.95" customHeight="1" x14ac:dyDescent="0.2">
      <c r="BG2780" s="286"/>
    </row>
    <row r="2781" spans="59:59" ht="24.95" customHeight="1" x14ac:dyDescent="0.2">
      <c r="BG2781" s="286"/>
    </row>
    <row r="2782" spans="59:59" ht="24.95" customHeight="1" x14ac:dyDescent="0.2">
      <c r="BG2782" s="286"/>
    </row>
    <row r="2783" spans="59:59" ht="24.95" customHeight="1" x14ac:dyDescent="0.2">
      <c r="BG2783" s="286"/>
    </row>
    <row r="2784" spans="59:59" ht="24.95" customHeight="1" x14ac:dyDescent="0.2">
      <c r="BG2784" s="286"/>
    </row>
    <row r="2785" spans="59:59" ht="24.95" customHeight="1" x14ac:dyDescent="0.2">
      <c r="BG2785" s="286"/>
    </row>
    <row r="2786" spans="59:59" ht="24.95" customHeight="1" x14ac:dyDescent="0.2">
      <c r="BG2786" s="286"/>
    </row>
    <row r="2787" spans="59:59" ht="24.95" customHeight="1" x14ac:dyDescent="0.2">
      <c r="BG2787" s="286"/>
    </row>
    <row r="2788" spans="59:59" ht="24.95" customHeight="1" x14ac:dyDescent="0.2">
      <c r="BG2788" s="286"/>
    </row>
    <row r="2789" spans="59:59" ht="24.95" customHeight="1" x14ac:dyDescent="0.2">
      <c r="BG2789" s="286"/>
    </row>
    <row r="2790" spans="59:59" ht="24.95" customHeight="1" x14ac:dyDescent="0.2">
      <c r="BG2790" s="286"/>
    </row>
    <row r="2791" spans="59:59" ht="24.95" customHeight="1" x14ac:dyDescent="0.2">
      <c r="BG2791" s="286"/>
    </row>
    <row r="2792" spans="59:59" ht="24.95" customHeight="1" x14ac:dyDescent="0.2">
      <c r="BG2792" s="286"/>
    </row>
    <row r="2793" spans="59:59" ht="24.95" customHeight="1" x14ac:dyDescent="0.2">
      <c r="BG2793" s="286"/>
    </row>
    <row r="2794" spans="59:59" ht="24.95" customHeight="1" x14ac:dyDescent="0.2">
      <c r="BG2794" s="286"/>
    </row>
    <row r="2795" spans="59:59" ht="24.95" customHeight="1" x14ac:dyDescent="0.2">
      <c r="BG2795" s="286"/>
    </row>
    <row r="2796" spans="59:59" ht="24.95" customHeight="1" x14ac:dyDescent="0.2">
      <c r="BG2796" s="286"/>
    </row>
    <row r="2797" spans="59:59" ht="24.95" customHeight="1" x14ac:dyDescent="0.2">
      <c r="BG2797" s="286"/>
    </row>
    <row r="2798" spans="59:59" ht="24.95" customHeight="1" x14ac:dyDescent="0.2">
      <c r="BG2798" s="286"/>
    </row>
    <row r="2799" spans="59:59" ht="24.95" customHeight="1" x14ac:dyDescent="0.2">
      <c r="BG2799" s="286"/>
    </row>
    <row r="2800" spans="59:59" ht="24.95" customHeight="1" x14ac:dyDescent="0.2">
      <c r="BG2800" s="286"/>
    </row>
    <row r="2801" spans="59:59" ht="24.95" customHeight="1" x14ac:dyDescent="0.2">
      <c r="BG2801" s="286"/>
    </row>
    <row r="2802" spans="59:59" ht="24.95" customHeight="1" x14ac:dyDescent="0.2">
      <c r="BG2802" s="286"/>
    </row>
    <row r="2803" spans="59:59" ht="24.95" customHeight="1" x14ac:dyDescent="0.2">
      <c r="BG2803" s="286"/>
    </row>
    <row r="2804" spans="59:59" ht="24.95" customHeight="1" x14ac:dyDescent="0.2">
      <c r="BG2804" s="286"/>
    </row>
    <row r="2805" spans="59:59" ht="24.95" customHeight="1" x14ac:dyDescent="0.2">
      <c r="BG2805" s="286"/>
    </row>
    <row r="2806" spans="59:59" ht="24.95" customHeight="1" x14ac:dyDescent="0.2">
      <c r="BG2806" s="286"/>
    </row>
    <row r="2807" spans="59:59" ht="24.95" customHeight="1" x14ac:dyDescent="0.2">
      <c r="BG2807" s="286"/>
    </row>
    <row r="2808" spans="59:59" ht="24.95" customHeight="1" x14ac:dyDescent="0.2">
      <c r="BG2808" s="286"/>
    </row>
    <row r="2809" spans="59:59" ht="24.95" customHeight="1" x14ac:dyDescent="0.2">
      <c r="BG2809" s="286"/>
    </row>
    <row r="2810" spans="59:59" ht="24.95" customHeight="1" x14ac:dyDescent="0.2">
      <c r="BG2810" s="286"/>
    </row>
    <row r="2811" spans="59:59" ht="24.95" customHeight="1" x14ac:dyDescent="0.2">
      <c r="BG2811" s="286"/>
    </row>
    <row r="2812" spans="59:59" ht="24.95" customHeight="1" x14ac:dyDescent="0.2">
      <c r="BG2812" s="286"/>
    </row>
    <row r="2813" spans="59:59" ht="24.95" customHeight="1" x14ac:dyDescent="0.2">
      <c r="BG2813" s="286"/>
    </row>
    <row r="2814" spans="59:59" ht="24.95" customHeight="1" x14ac:dyDescent="0.2">
      <c r="BG2814" s="286"/>
    </row>
    <row r="2815" spans="59:59" ht="24.95" customHeight="1" x14ac:dyDescent="0.2">
      <c r="BG2815" s="286"/>
    </row>
    <row r="2816" spans="59:59" ht="24.95" customHeight="1" x14ac:dyDescent="0.2">
      <c r="BG2816" s="286"/>
    </row>
    <row r="2817" spans="59:59" ht="24.95" customHeight="1" x14ac:dyDescent="0.2">
      <c r="BG2817" s="286"/>
    </row>
    <row r="2818" spans="59:59" ht="24.95" customHeight="1" x14ac:dyDescent="0.2">
      <c r="BG2818" s="286"/>
    </row>
    <row r="2819" spans="59:59" ht="24.95" customHeight="1" x14ac:dyDescent="0.2">
      <c r="BG2819" s="286"/>
    </row>
    <row r="2820" spans="59:59" ht="24.95" customHeight="1" x14ac:dyDescent="0.2">
      <c r="BG2820" s="286"/>
    </row>
    <row r="2821" spans="59:59" ht="24.95" customHeight="1" x14ac:dyDescent="0.2">
      <c r="BG2821" s="286"/>
    </row>
    <row r="2822" spans="59:59" ht="24.95" customHeight="1" x14ac:dyDescent="0.2">
      <c r="BG2822" s="286"/>
    </row>
    <row r="2823" spans="59:59" ht="24.95" customHeight="1" x14ac:dyDescent="0.2">
      <c r="BG2823" s="286"/>
    </row>
    <row r="2824" spans="59:59" ht="24.95" customHeight="1" x14ac:dyDescent="0.2">
      <c r="BG2824" s="286"/>
    </row>
    <row r="2825" spans="59:59" ht="24.95" customHeight="1" x14ac:dyDescent="0.2">
      <c r="BG2825" s="286"/>
    </row>
    <row r="2826" spans="59:59" ht="24.95" customHeight="1" x14ac:dyDescent="0.2">
      <c r="BG2826" s="286"/>
    </row>
    <row r="2827" spans="59:59" ht="24.95" customHeight="1" x14ac:dyDescent="0.2">
      <c r="BG2827" s="286"/>
    </row>
    <row r="2828" spans="59:59" ht="24.95" customHeight="1" x14ac:dyDescent="0.2">
      <c r="BG2828" s="286"/>
    </row>
    <row r="2829" spans="59:59" ht="24.95" customHeight="1" x14ac:dyDescent="0.2">
      <c r="BG2829" s="286"/>
    </row>
    <row r="2830" spans="59:59" ht="24.95" customHeight="1" x14ac:dyDescent="0.2">
      <c r="BG2830" s="286"/>
    </row>
    <row r="2831" spans="59:59" ht="24.95" customHeight="1" x14ac:dyDescent="0.2">
      <c r="BG2831" s="286"/>
    </row>
    <row r="2832" spans="59:59" ht="24.95" customHeight="1" x14ac:dyDescent="0.2">
      <c r="BG2832" s="286"/>
    </row>
    <row r="2833" spans="59:59" ht="24.95" customHeight="1" x14ac:dyDescent="0.2">
      <c r="BG2833" s="286"/>
    </row>
    <row r="2834" spans="59:59" ht="24.95" customHeight="1" x14ac:dyDescent="0.2">
      <c r="BG2834" s="286"/>
    </row>
    <row r="2835" spans="59:59" ht="24.95" customHeight="1" x14ac:dyDescent="0.2">
      <c r="BG2835" s="286"/>
    </row>
    <row r="2836" spans="59:59" ht="24.95" customHeight="1" x14ac:dyDescent="0.2">
      <c r="BG2836" s="286"/>
    </row>
    <row r="2837" spans="59:59" ht="24.95" customHeight="1" x14ac:dyDescent="0.2">
      <c r="BG2837" s="286"/>
    </row>
    <row r="2838" spans="59:59" ht="24.95" customHeight="1" x14ac:dyDescent="0.2">
      <c r="BG2838" s="286"/>
    </row>
    <row r="2839" spans="59:59" ht="24.95" customHeight="1" x14ac:dyDescent="0.2">
      <c r="BG2839" s="286"/>
    </row>
    <row r="2840" spans="59:59" ht="24.95" customHeight="1" x14ac:dyDescent="0.2">
      <c r="BG2840" s="286"/>
    </row>
    <row r="2841" spans="59:59" ht="24.95" customHeight="1" x14ac:dyDescent="0.2">
      <c r="BG2841" s="286"/>
    </row>
    <row r="2842" spans="59:59" ht="24.95" customHeight="1" x14ac:dyDescent="0.2">
      <c r="BG2842" s="286"/>
    </row>
    <row r="2843" spans="59:59" ht="24.95" customHeight="1" x14ac:dyDescent="0.2">
      <c r="BG2843" s="286"/>
    </row>
    <row r="2844" spans="59:59" ht="24.95" customHeight="1" x14ac:dyDescent="0.2">
      <c r="BG2844" s="286"/>
    </row>
    <row r="2845" spans="59:59" ht="24.95" customHeight="1" x14ac:dyDescent="0.2">
      <c r="BG2845" s="286"/>
    </row>
    <row r="2846" spans="59:59" ht="24.95" customHeight="1" x14ac:dyDescent="0.2">
      <c r="BG2846" s="286"/>
    </row>
    <row r="2847" spans="59:59" ht="24.95" customHeight="1" x14ac:dyDescent="0.2">
      <c r="BG2847" s="286"/>
    </row>
    <row r="2848" spans="59:59" ht="24.95" customHeight="1" x14ac:dyDescent="0.2">
      <c r="BG2848" s="286"/>
    </row>
    <row r="2849" spans="59:59" ht="24.95" customHeight="1" x14ac:dyDescent="0.2">
      <c r="BG2849" s="286"/>
    </row>
    <row r="2850" spans="59:59" ht="24.95" customHeight="1" x14ac:dyDescent="0.2">
      <c r="BG2850" s="286"/>
    </row>
    <row r="2851" spans="59:59" ht="24.95" customHeight="1" x14ac:dyDescent="0.2">
      <c r="BG2851" s="286"/>
    </row>
    <row r="2852" spans="59:59" ht="24.95" customHeight="1" x14ac:dyDescent="0.2">
      <c r="BG2852" s="286"/>
    </row>
    <row r="2853" spans="59:59" ht="24.95" customHeight="1" x14ac:dyDescent="0.2">
      <c r="BG2853" s="286"/>
    </row>
    <row r="2854" spans="59:59" ht="24.95" customHeight="1" x14ac:dyDescent="0.2">
      <c r="BG2854" s="286"/>
    </row>
    <row r="2855" spans="59:59" ht="24.95" customHeight="1" x14ac:dyDescent="0.2">
      <c r="BG2855" s="286"/>
    </row>
    <row r="2856" spans="59:59" ht="24.95" customHeight="1" x14ac:dyDescent="0.2">
      <c r="BG2856" s="286"/>
    </row>
    <row r="2857" spans="59:59" ht="24.95" customHeight="1" x14ac:dyDescent="0.2">
      <c r="BG2857" s="286"/>
    </row>
    <row r="2858" spans="59:59" ht="24.95" customHeight="1" x14ac:dyDescent="0.2">
      <c r="BG2858" s="286"/>
    </row>
    <row r="2859" spans="59:59" ht="24.95" customHeight="1" x14ac:dyDescent="0.2">
      <c r="BG2859" s="286"/>
    </row>
    <row r="2860" spans="59:59" ht="24.95" customHeight="1" x14ac:dyDescent="0.2">
      <c r="BG2860" s="286"/>
    </row>
    <row r="2861" spans="59:59" ht="24.95" customHeight="1" x14ac:dyDescent="0.2">
      <c r="BG2861" s="286"/>
    </row>
    <row r="2862" spans="59:59" ht="24.95" customHeight="1" x14ac:dyDescent="0.2">
      <c r="BG2862" s="286"/>
    </row>
    <row r="2863" spans="59:59" ht="24.95" customHeight="1" x14ac:dyDescent="0.2">
      <c r="BG2863" s="286"/>
    </row>
    <row r="2864" spans="59:59" ht="24.95" customHeight="1" x14ac:dyDescent="0.2">
      <c r="BG2864" s="286"/>
    </row>
    <row r="2865" spans="59:59" ht="24.95" customHeight="1" x14ac:dyDescent="0.2">
      <c r="BG2865" s="286"/>
    </row>
    <row r="2866" spans="59:59" ht="24.95" customHeight="1" x14ac:dyDescent="0.2">
      <c r="BG2866" s="286"/>
    </row>
    <row r="2867" spans="59:59" ht="24.95" customHeight="1" x14ac:dyDescent="0.2">
      <c r="BG2867" s="286"/>
    </row>
    <row r="2868" spans="59:59" ht="24.95" customHeight="1" x14ac:dyDescent="0.2">
      <c r="BG2868" s="286"/>
    </row>
    <row r="2869" spans="59:59" ht="24.95" customHeight="1" x14ac:dyDescent="0.2">
      <c r="BG2869" s="286"/>
    </row>
    <row r="2870" spans="59:59" ht="24.95" customHeight="1" x14ac:dyDescent="0.2">
      <c r="BG2870" s="286"/>
    </row>
    <row r="2871" spans="59:59" ht="24.95" customHeight="1" x14ac:dyDescent="0.2">
      <c r="BG2871" s="286"/>
    </row>
    <row r="2872" spans="59:59" ht="24.95" customHeight="1" x14ac:dyDescent="0.2">
      <c r="BG2872" s="286"/>
    </row>
    <row r="2873" spans="59:59" ht="24.95" customHeight="1" x14ac:dyDescent="0.2">
      <c r="BG2873" s="286"/>
    </row>
    <row r="2874" spans="59:59" ht="24.95" customHeight="1" x14ac:dyDescent="0.2">
      <c r="BG2874" s="286"/>
    </row>
    <row r="2875" spans="59:59" ht="24.95" customHeight="1" x14ac:dyDescent="0.2">
      <c r="BG2875" s="286"/>
    </row>
    <row r="2876" spans="59:59" ht="24.95" customHeight="1" x14ac:dyDescent="0.2">
      <c r="BG2876" s="286"/>
    </row>
    <row r="2877" spans="59:59" ht="24.95" customHeight="1" x14ac:dyDescent="0.2">
      <c r="BG2877" s="286"/>
    </row>
    <row r="2878" spans="59:59" ht="24.95" customHeight="1" x14ac:dyDescent="0.2">
      <c r="BG2878" s="286"/>
    </row>
    <row r="2879" spans="59:59" ht="24.95" customHeight="1" x14ac:dyDescent="0.2">
      <c r="BG2879" s="286"/>
    </row>
    <row r="2880" spans="59:59" ht="24.95" customHeight="1" x14ac:dyDescent="0.2">
      <c r="BG2880" s="286"/>
    </row>
    <row r="2881" spans="59:59" ht="24.95" customHeight="1" x14ac:dyDescent="0.2">
      <c r="BG2881" s="286"/>
    </row>
    <row r="2882" spans="59:59" ht="24.95" customHeight="1" x14ac:dyDescent="0.2">
      <c r="BG2882" s="286"/>
    </row>
    <row r="2883" spans="59:59" ht="24.95" customHeight="1" x14ac:dyDescent="0.2">
      <c r="BG2883" s="286"/>
    </row>
    <row r="2884" spans="59:59" ht="24.95" customHeight="1" x14ac:dyDescent="0.2">
      <c r="BG2884" s="286"/>
    </row>
    <row r="2885" spans="59:59" ht="24.95" customHeight="1" x14ac:dyDescent="0.2">
      <c r="BG2885" s="286"/>
    </row>
    <row r="2886" spans="59:59" ht="24.95" customHeight="1" x14ac:dyDescent="0.2">
      <c r="BG2886" s="286"/>
    </row>
    <row r="2887" spans="59:59" ht="24.95" customHeight="1" x14ac:dyDescent="0.2">
      <c r="BG2887" s="286"/>
    </row>
    <row r="2888" spans="59:59" ht="24.95" customHeight="1" x14ac:dyDescent="0.2">
      <c r="BG2888" s="286"/>
    </row>
    <row r="2889" spans="59:59" ht="24.95" customHeight="1" x14ac:dyDescent="0.2">
      <c r="BG2889" s="286"/>
    </row>
    <row r="2890" spans="59:59" ht="24.95" customHeight="1" x14ac:dyDescent="0.2">
      <c r="BG2890" s="286"/>
    </row>
    <row r="2891" spans="59:59" ht="24.95" customHeight="1" x14ac:dyDescent="0.2">
      <c r="BG2891" s="286"/>
    </row>
    <row r="2892" spans="59:59" ht="24.95" customHeight="1" x14ac:dyDescent="0.2">
      <c r="BG2892" s="286"/>
    </row>
    <row r="2893" spans="59:59" ht="24.95" customHeight="1" x14ac:dyDescent="0.2">
      <c r="BG2893" s="286"/>
    </row>
    <row r="2894" spans="59:59" ht="24.95" customHeight="1" x14ac:dyDescent="0.2">
      <c r="BG2894" s="286"/>
    </row>
    <row r="2895" spans="59:59" ht="24.95" customHeight="1" x14ac:dyDescent="0.2">
      <c r="BG2895" s="286"/>
    </row>
    <row r="2896" spans="59:59" ht="24.95" customHeight="1" x14ac:dyDescent="0.2">
      <c r="BG2896" s="286"/>
    </row>
    <row r="2897" spans="59:59" ht="24.95" customHeight="1" x14ac:dyDescent="0.2">
      <c r="BG2897" s="286"/>
    </row>
    <row r="2898" spans="59:59" ht="24.95" customHeight="1" x14ac:dyDescent="0.2">
      <c r="BG2898" s="286"/>
    </row>
    <row r="2899" spans="59:59" ht="24.95" customHeight="1" x14ac:dyDescent="0.2">
      <c r="BG2899" s="286"/>
    </row>
    <row r="2900" spans="59:59" ht="24.95" customHeight="1" x14ac:dyDescent="0.2">
      <c r="BG2900" s="286"/>
    </row>
    <row r="2901" spans="59:59" ht="24.95" customHeight="1" x14ac:dyDescent="0.2">
      <c r="BG2901" s="286"/>
    </row>
    <row r="2902" spans="59:59" ht="24.95" customHeight="1" x14ac:dyDescent="0.2">
      <c r="BG2902" s="286"/>
    </row>
    <row r="2903" spans="59:59" ht="24.95" customHeight="1" x14ac:dyDescent="0.2">
      <c r="BG2903" s="286"/>
    </row>
    <row r="2904" spans="59:59" ht="24.95" customHeight="1" x14ac:dyDescent="0.2">
      <c r="BG2904" s="286"/>
    </row>
    <row r="2905" spans="59:59" ht="24.95" customHeight="1" x14ac:dyDescent="0.2">
      <c r="BG2905" s="286"/>
    </row>
    <row r="2906" spans="59:59" ht="24.95" customHeight="1" x14ac:dyDescent="0.2">
      <c r="BG2906" s="286"/>
    </row>
    <row r="2907" spans="59:59" ht="24.95" customHeight="1" x14ac:dyDescent="0.2">
      <c r="BG2907" s="286"/>
    </row>
    <row r="2908" spans="59:59" ht="24.95" customHeight="1" x14ac:dyDescent="0.2">
      <c r="BG2908" s="286"/>
    </row>
    <row r="2909" spans="59:59" ht="24.95" customHeight="1" x14ac:dyDescent="0.2">
      <c r="BG2909" s="286"/>
    </row>
    <row r="2910" spans="59:59" ht="24.95" customHeight="1" x14ac:dyDescent="0.2">
      <c r="BG2910" s="286"/>
    </row>
    <row r="2911" spans="59:59" ht="24.95" customHeight="1" x14ac:dyDescent="0.2">
      <c r="BG2911" s="286"/>
    </row>
    <row r="2912" spans="59:59" ht="24.95" customHeight="1" x14ac:dyDescent="0.2">
      <c r="BG2912" s="286"/>
    </row>
    <row r="2913" spans="59:59" ht="24.95" customHeight="1" x14ac:dyDescent="0.2">
      <c r="BG2913" s="286"/>
    </row>
    <row r="2914" spans="59:59" ht="24.95" customHeight="1" x14ac:dyDescent="0.2">
      <c r="BG2914" s="286"/>
    </row>
    <row r="2915" spans="59:59" ht="24.95" customHeight="1" x14ac:dyDescent="0.2">
      <c r="BG2915" s="286"/>
    </row>
    <row r="2916" spans="59:59" ht="24.95" customHeight="1" x14ac:dyDescent="0.2">
      <c r="BG2916" s="286"/>
    </row>
    <row r="2917" spans="59:59" ht="24.95" customHeight="1" x14ac:dyDescent="0.2">
      <c r="BG2917" s="286"/>
    </row>
    <row r="2918" spans="59:59" ht="24.95" customHeight="1" x14ac:dyDescent="0.2">
      <c r="BG2918" s="286"/>
    </row>
    <row r="2919" spans="59:59" ht="24.95" customHeight="1" x14ac:dyDescent="0.2">
      <c r="BG2919" s="286"/>
    </row>
    <row r="2920" spans="59:59" ht="24.95" customHeight="1" x14ac:dyDescent="0.2">
      <c r="BG2920" s="286"/>
    </row>
    <row r="2921" spans="59:59" ht="24.95" customHeight="1" x14ac:dyDescent="0.2">
      <c r="BG2921" s="286"/>
    </row>
    <row r="2922" spans="59:59" ht="24.95" customHeight="1" x14ac:dyDescent="0.2">
      <c r="BG2922" s="286"/>
    </row>
    <row r="2923" spans="59:59" ht="24.95" customHeight="1" x14ac:dyDescent="0.2">
      <c r="BG2923" s="286"/>
    </row>
    <row r="2924" spans="59:59" ht="24.95" customHeight="1" x14ac:dyDescent="0.2">
      <c r="BG2924" s="286"/>
    </row>
    <row r="2925" spans="59:59" ht="24.95" customHeight="1" x14ac:dyDescent="0.2">
      <c r="BG2925" s="286"/>
    </row>
    <row r="2926" spans="59:59" ht="24.95" customHeight="1" x14ac:dyDescent="0.2">
      <c r="BG2926" s="286"/>
    </row>
    <row r="2927" spans="59:59" ht="24.95" customHeight="1" x14ac:dyDescent="0.2">
      <c r="BG2927" s="286"/>
    </row>
    <row r="2928" spans="59:59" ht="24.95" customHeight="1" x14ac:dyDescent="0.2">
      <c r="BG2928" s="286"/>
    </row>
    <row r="2929" spans="59:59" ht="24.95" customHeight="1" x14ac:dyDescent="0.2">
      <c r="BG2929" s="286"/>
    </row>
    <row r="2930" spans="59:59" ht="24.95" customHeight="1" x14ac:dyDescent="0.2">
      <c r="BG2930" s="286"/>
    </row>
    <row r="2931" spans="59:59" ht="24.95" customHeight="1" x14ac:dyDescent="0.2">
      <c r="BG2931" s="286"/>
    </row>
    <row r="2932" spans="59:59" ht="24.95" customHeight="1" x14ac:dyDescent="0.2">
      <c r="BG2932" s="286"/>
    </row>
    <row r="2933" spans="59:59" ht="24.95" customHeight="1" x14ac:dyDescent="0.2">
      <c r="BG2933" s="286"/>
    </row>
    <row r="2934" spans="59:59" ht="24.95" customHeight="1" x14ac:dyDescent="0.2">
      <c r="BG2934" s="286"/>
    </row>
    <row r="2935" spans="59:59" ht="24.95" customHeight="1" x14ac:dyDescent="0.2">
      <c r="BG2935" s="286"/>
    </row>
    <row r="2936" spans="59:59" ht="24.95" customHeight="1" x14ac:dyDescent="0.2">
      <c r="BG2936" s="286"/>
    </row>
    <row r="2937" spans="59:59" ht="24.95" customHeight="1" x14ac:dyDescent="0.2">
      <c r="BG2937" s="286"/>
    </row>
    <row r="2938" spans="59:59" ht="24.95" customHeight="1" x14ac:dyDescent="0.2">
      <c r="BG2938" s="286"/>
    </row>
    <row r="2939" spans="59:59" ht="24.95" customHeight="1" x14ac:dyDescent="0.2">
      <c r="BG2939" s="286"/>
    </row>
    <row r="2940" spans="59:59" ht="24.95" customHeight="1" x14ac:dyDescent="0.2">
      <c r="BG2940" s="286"/>
    </row>
    <row r="2941" spans="59:59" ht="24.95" customHeight="1" x14ac:dyDescent="0.2">
      <c r="BG2941" s="286"/>
    </row>
    <row r="2942" spans="59:59" ht="24.95" customHeight="1" x14ac:dyDescent="0.2">
      <c r="BG2942" s="286"/>
    </row>
    <row r="2943" spans="59:59" ht="24.95" customHeight="1" x14ac:dyDescent="0.2">
      <c r="BG2943" s="286"/>
    </row>
    <row r="2944" spans="59:59" ht="24.95" customHeight="1" x14ac:dyDescent="0.2">
      <c r="BG2944" s="286"/>
    </row>
    <row r="2945" spans="59:59" ht="24.95" customHeight="1" x14ac:dyDescent="0.2">
      <c r="BG2945" s="286"/>
    </row>
    <row r="2946" spans="59:59" ht="24.95" customHeight="1" x14ac:dyDescent="0.2">
      <c r="BG2946" s="286"/>
    </row>
    <row r="2947" spans="59:59" ht="24.95" customHeight="1" x14ac:dyDescent="0.2">
      <c r="BG2947" s="286"/>
    </row>
    <row r="2948" spans="59:59" ht="24.95" customHeight="1" x14ac:dyDescent="0.2">
      <c r="BG2948" s="286"/>
    </row>
    <row r="2949" spans="59:59" ht="24.95" customHeight="1" x14ac:dyDescent="0.2">
      <c r="BG2949" s="286"/>
    </row>
    <row r="2950" spans="59:59" ht="24.95" customHeight="1" x14ac:dyDescent="0.2">
      <c r="BG2950" s="286"/>
    </row>
    <row r="2951" spans="59:59" ht="24.95" customHeight="1" x14ac:dyDescent="0.2">
      <c r="BG2951" s="286"/>
    </row>
    <row r="2952" spans="59:59" ht="24.95" customHeight="1" x14ac:dyDescent="0.2">
      <c r="BG2952" s="286"/>
    </row>
    <row r="2953" spans="59:59" ht="24.95" customHeight="1" x14ac:dyDescent="0.2">
      <c r="BG2953" s="286"/>
    </row>
    <row r="2954" spans="59:59" ht="24.95" customHeight="1" x14ac:dyDescent="0.2">
      <c r="BG2954" s="286"/>
    </row>
    <row r="2955" spans="59:59" ht="24.95" customHeight="1" x14ac:dyDescent="0.2">
      <c r="BG2955" s="286"/>
    </row>
    <row r="2956" spans="59:59" ht="24.95" customHeight="1" x14ac:dyDescent="0.2">
      <c r="BG2956" s="286"/>
    </row>
    <row r="2957" spans="59:59" ht="24.95" customHeight="1" x14ac:dyDescent="0.2">
      <c r="BG2957" s="286"/>
    </row>
    <row r="2958" spans="59:59" ht="24.95" customHeight="1" x14ac:dyDescent="0.2">
      <c r="BG2958" s="286"/>
    </row>
    <row r="2959" spans="59:59" ht="24.95" customHeight="1" x14ac:dyDescent="0.2">
      <c r="BG2959" s="286"/>
    </row>
    <row r="2960" spans="59:59" ht="24.95" customHeight="1" x14ac:dyDescent="0.2">
      <c r="BG2960" s="286"/>
    </row>
    <row r="2961" spans="59:59" ht="24.95" customHeight="1" x14ac:dyDescent="0.2">
      <c r="BG2961" s="286"/>
    </row>
    <row r="2962" spans="59:59" ht="24.95" customHeight="1" x14ac:dyDescent="0.2">
      <c r="BG2962" s="286"/>
    </row>
    <row r="2963" spans="59:59" ht="24.95" customHeight="1" x14ac:dyDescent="0.2">
      <c r="BG2963" s="286"/>
    </row>
    <row r="2964" spans="59:59" ht="24.95" customHeight="1" x14ac:dyDescent="0.2">
      <c r="BG2964" s="286"/>
    </row>
    <row r="2965" spans="59:59" ht="24.95" customHeight="1" x14ac:dyDescent="0.2">
      <c r="BG2965" s="286"/>
    </row>
    <row r="2966" spans="59:59" ht="24.95" customHeight="1" x14ac:dyDescent="0.2">
      <c r="BG2966" s="286"/>
    </row>
    <row r="2967" spans="59:59" ht="24.95" customHeight="1" x14ac:dyDescent="0.2">
      <c r="BG2967" s="286"/>
    </row>
    <row r="2968" spans="59:59" ht="24.95" customHeight="1" x14ac:dyDescent="0.2">
      <c r="BG2968" s="286"/>
    </row>
    <row r="2969" spans="59:59" ht="24.95" customHeight="1" x14ac:dyDescent="0.2">
      <c r="BG2969" s="286"/>
    </row>
    <row r="2970" spans="59:59" ht="24.95" customHeight="1" x14ac:dyDescent="0.2">
      <c r="BG2970" s="286"/>
    </row>
    <row r="2971" spans="59:59" ht="24.95" customHeight="1" x14ac:dyDescent="0.2">
      <c r="BG2971" s="286"/>
    </row>
    <row r="2972" spans="59:59" ht="24.95" customHeight="1" x14ac:dyDescent="0.2">
      <c r="BG2972" s="286"/>
    </row>
    <row r="2973" spans="59:59" ht="24.95" customHeight="1" x14ac:dyDescent="0.2">
      <c r="BG2973" s="286"/>
    </row>
    <row r="2974" spans="59:59" ht="24.95" customHeight="1" x14ac:dyDescent="0.2">
      <c r="BG2974" s="286"/>
    </row>
    <row r="2975" spans="59:59" ht="24.95" customHeight="1" x14ac:dyDescent="0.2">
      <c r="BG2975" s="286"/>
    </row>
    <row r="2976" spans="59:59" ht="24.95" customHeight="1" x14ac:dyDescent="0.2">
      <c r="BG2976" s="286"/>
    </row>
    <row r="2977" spans="59:59" ht="24.95" customHeight="1" x14ac:dyDescent="0.2">
      <c r="BG2977" s="286"/>
    </row>
    <row r="2978" spans="59:59" ht="24.95" customHeight="1" x14ac:dyDescent="0.2">
      <c r="BG2978" s="286"/>
    </row>
    <row r="2979" spans="59:59" ht="24.95" customHeight="1" x14ac:dyDescent="0.2">
      <c r="BG2979" s="286"/>
    </row>
    <row r="2980" spans="59:59" ht="24.95" customHeight="1" x14ac:dyDescent="0.2">
      <c r="BG2980" s="286"/>
    </row>
    <row r="2981" spans="59:59" ht="24.95" customHeight="1" x14ac:dyDescent="0.2">
      <c r="BG2981" s="286"/>
    </row>
    <row r="2982" spans="59:59" ht="24.95" customHeight="1" x14ac:dyDescent="0.2">
      <c r="BG2982" s="286"/>
    </row>
    <row r="2983" spans="59:59" ht="24.95" customHeight="1" x14ac:dyDescent="0.2">
      <c r="BG2983" s="286"/>
    </row>
    <row r="2984" spans="59:59" ht="24.95" customHeight="1" x14ac:dyDescent="0.2">
      <c r="BG2984" s="286"/>
    </row>
    <row r="2985" spans="59:59" ht="24.95" customHeight="1" x14ac:dyDescent="0.2">
      <c r="BG2985" s="286"/>
    </row>
    <row r="2986" spans="59:59" ht="24.95" customHeight="1" x14ac:dyDescent="0.2">
      <c r="BG2986" s="286"/>
    </row>
    <row r="2987" spans="59:59" ht="24.95" customHeight="1" x14ac:dyDescent="0.2">
      <c r="BG2987" s="286"/>
    </row>
    <row r="2988" spans="59:59" ht="24.95" customHeight="1" x14ac:dyDescent="0.2">
      <c r="BG2988" s="286"/>
    </row>
    <row r="2989" spans="59:59" ht="24.95" customHeight="1" x14ac:dyDescent="0.2">
      <c r="BG2989" s="286"/>
    </row>
    <row r="2990" spans="59:59" ht="24.95" customHeight="1" x14ac:dyDescent="0.2">
      <c r="BG2990" s="286"/>
    </row>
    <row r="2991" spans="59:59" ht="24.95" customHeight="1" x14ac:dyDescent="0.2">
      <c r="BG2991" s="286"/>
    </row>
    <row r="2992" spans="59:59" ht="24.95" customHeight="1" x14ac:dyDescent="0.2">
      <c r="BG2992" s="286"/>
    </row>
    <row r="2993" spans="59:59" ht="24.95" customHeight="1" x14ac:dyDescent="0.2">
      <c r="BG2993" s="286"/>
    </row>
    <row r="2994" spans="59:59" ht="24.95" customHeight="1" x14ac:dyDescent="0.2">
      <c r="BG2994" s="286"/>
    </row>
    <row r="2995" spans="59:59" ht="24.95" customHeight="1" x14ac:dyDescent="0.2">
      <c r="BG2995" s="286"/>
    </row>
    <row r="2996" spans="59:59" ht="24.95" customHeight="1" x14ac:dyDescent="0.2">
      <c r="BG2996" s="286"/>
    </row>
    <row r="2997" spans="59:59" ht="24.95" customHeight="1" x14ac:dyDescent="0.2">
      <c r="BG2997" s="286"/>
    </row>
    <row r="2998" spans="59:59" ht="24.95" customHeight="1" x14ac:dyDescent="0.2">
      <c r="BG2998" s="286"/>
    </row>
    <row r="2999" spans="59:59" ht="24.95" customHeight="1" x14ac:dyDescent="0.2">
      <c r="BG2999" s="286"/>
    </row>
    <row r="3000" spans="59:59" ht="24.95" customHeight="1" x14ac:dyDescent="0.2">
      <c r="BG3000" s="286"/>
    </row>
    <row r="3001" spans="59:59" ht="24.95" customHeight="1" x14ac:dyDescent="0.2">
      <c r="BG3001" s="286"/>
    </row>
    <row r="3002" spans="59:59" ht="24.95" customHeight="1" x14ac:dyDescent="0.2">
      <c r="BG3002" s="286"/>
    </row>
    <row r="3003" spans="59:59" ht="24.95" customHeight="1" x14ac:dyDescent="0.2">
      <c r="BG3003" s="286"/>
    </row>
    <row r="3004" spans="59:59" ht="24.95" customHeight="1" x14ac:dyDescent="0.2">
      <c r="BG3004" s="286"/>
    </row>
    <row r="3005" spans="59:59" ht="24.95" customHeight="1" x14ac:dyDescent="0.2">
      <c r="BG3005" s="286"/>
    </row>
    <row r="3006" spans="59:59" ht="24.95" customHeight="1" x14ac:dyDescent="0.2">
      <c r="BG3006" s="286"/>
    </row>
    <row r="3007" spans="59:59" ht="24.95" customHeight="1" x14ac:dyDescent="0.2">
      <c r="BG3007" s="286"/>
    </row>
    <row r="3008" spans="59:59" ht="24.95" customHeight="1" x14ac:dyDescent="0.2">
      <c r="BG3008" s="286"/>
    </row>
    <row r="3009" spans="59:59" ht="24.95" customHeight="1" x14ac:dyDescent="0.2">
      <c r="BG3009" s="286"/>
    </row>
    <row r="3010" spans="59:59" ht="24.95" customHeight="1" x14ac:dyDescent="0.2">
      <c r="BG3010" s="286"/>
    </row>
    <row r="3011" spans="59:59" ht="24.95" customHeight="1" x14ac:dyDescent="0.2">
      <c r="BG3011" s="286"/>
    </row>
    <row r="3012" spans="59:59" ht="24.95" customHeight="1" x14ac:dyDescent="0.2">
      <c r="BG3012" s="286"/>
    </row>
    <row r="3013" spans="59:59" ht="24.95" customHeight="1" x14ac:dyDescent="0.2">
      <c r="BG3013" s="286"/>
    </row>
    <row r="3014" spans="59:59" ht="24.95" customHeight="1" x14ac:dyDescent="0.2">
      <c r="BG3014" s="286"/>
    </row>
    <row r="3015" spans="59:59" ht="24.95" customHeight="1" x14ac:dyDescent="0.2">
      <c r="BG3015" s="286"/>
    </row>
    <row r="3016" spans="59:59" ht="24.95" customHeight="1" x14ac:dyDescent="0.2">
      <c r="BG3016" s="286"/>
    </row>
    <row r="3017" spans="59:59" ht="24.95" customHeight="1" x14ac:dyDescent="0.2">
      <c r="BG3017" s="286"/>
    </row>
    <row r="3018" spans="59:59" ht="24.95" customHeight="1" x14ac:dyDescent="0.2">
      <c r="BG3018" s="286"/>
    </row>
    <row r="3019" spans="59:59" ht="24.95" customHeight="1" x14ac:dyDescent="0.2">
      <c r="BG3019" s="286"/>
    </row>
    <row r="3020" spans="59:59" ht="24.95" customHeight="1" x14ac:dyDescent="0.2">
      <c r="BG3020" s="286"/>
    </row>
    <row r="3021" spans="59:59" ht="24.95" customHeight="1" x14ac:dyDescent="0.2">
      <c r="BG3021" s="286"/>
    </row>
    <row r="3022" spans="59:59" ht="24.95" customHeight="1" x14ac:dyDescent="0.2">
      <c r="BG3022" s="286"/>
    </row>
    <row r="3023" spans="59:59" ht="24.95" customHeight="1" x14ac:dyDescent="0.2">
      <c r="BG3023" s="286"/>
    </row>
    <row r="3024" spans="59:59" ht="24.95" customHeight="1" x14ac:dyDescent="0.2">
      <c r="BG3024" s="286"/>
    </row>
    <row r="3025" spans="59:59" ht="24.95" customHeight="1" x14ac:dyDescent="0.2">
      <c r="BG3025" s="286"/>
    </row>
    <row r="3026" spans="59:59" ht="24.95" customHeight="1" x14ac:dyDescent="0.2">
      <c r="BG3026" s="286"/>
    </row>
    <row r="3027" spans="59:59" ht="24.95" customHeight="1" x14ac:dyDescent="0.2">
      <c r="BG3027" s="286"/>
    </row>
    <row r="3028" spans="59:59" ht="24.95" customHeight="1" x14ac:dyDescent="0.2">
      <c r="BG3028" s="286"/>
    </row>
    <row r="3029" spans="59:59" ht="24.95" customHeight="1" x14ac:dyDescent="0.2">
      <c r="BG3029" s="286"/>
    </row>
    <row r="3030" spans="59:59" ht="24.95" customHeight="1" x14ac:dyDescent="0.2">
      <c r="BG3030" s="286"/>
    </row>
    <row r="3031" spans="59:59" ht="24.95" customHeight="1" x14ac:dyDescent="0.2">
      <c r="BG3031" s="286"/>
    </row>
    <row r="3032" spans="59:59" ht="24.95" customHeight="1" x14ac:dyDescent="0.2">
      <c r="BG3032" s="286"/>
    </row>
    <row r="3033" spans="59:59" ht="24.95" customHeight="1" x14ac:dyDescent="0.2">
      <c r="BG3033" s="286"/>
    </row>
    <row r="3034" spans="59:59" ht="24.95" customHeight="1" x14ac:dyDescent="0.2">
      <c r="BG3034" s="286"/>
    </row>
    <row r="3035" spans="59:59" ht="24.95" customHeight="1" x14ac:dyDescent="0.2">
      <c r="BG3035" s="286"/>
    </row>
    <row r="3036" spans="59:59" ht="24.95" customHeight="1" x14ac:dyDescent="0.2">
      <c r="BG3036" s="286"/>
    </row>
    <row r="3037" spans="59:59" ht="24.95" customHeight="1" x14ac:dyDescent="0.2">
      <c r="BG3037" s="286"/>
    </row>
    <row r="3038" spans="59:59" ht="24.95" customHeight="1" x14ac:dyDescent="0.2">
      <c r="BG3038" s="286"/>
    </row>
    <row r="3039" spans="59:59" ht="24.95" customHeight="1" x14ac:dyDescent="0.2">
      <c r="BG3039" s="286"/>
    </row>
    <row r="3040" spans="59:59" ht="24.95" customHeight="1" x14ac:dyDescent="0.2">
      <c r="BG3040" s="286"/>
    </row>
    <row r="3041" spans="59:59" ht="24.95" customHeight="1" x14ac:dyDescent="0.2">
      <c r="BG3041" s="286"/>
    </row>
    <row r="3042" spans="59:59" ht="24.95" customHeight="1" x14ac:dyDescent="0.2">
      <c r="BG3042" s="286"/>
    </row>
    <row r="3043" spans="59:59" ht="24.95" customHeight="1" x14ac:dyDescent="0.2">
      <c r="BG3043" s="286"/>
    </row>
    <row r="3044" spans="59:59" ht="24.95" customHeight="1" x14ac:dyDescent="0.2">
      <c r="BG3044" s="286"/>
    </row>
    <row r="3045" spans="59:59" ht="24.95" customHeight="1" x14ac:dyDescent="0.2">
      <c r="BG3045" s="286"/>
    </row>
    <row r="3046" spans="59:59" ht="24.95" customHeight="1" x14ac:dyDescent="0.2">
      <c r="BG3046" s="286"/>
    </row>
    <row r="3047" spans="59:59" ht="24.95" customHeight="1" x14ac:dyDescent="0.2">
      <c r="BG3047" s="286"/>
    </row>
    <row r="3048" spans="59:59" ht="24.95" customHeight="1" x14ac:dyDescent="0.2">
      <c r="BG3048" s="286"/>
    </row>
    <row r="3049" spans="59:59" ht="24.95" customHeight="1" x14ac:dyDescent="0.2">
      <c r="BG3049" s="286"/>
    </row>
    <row r="3050" spans="59:59" ht="24.95" customHeight="1" x14ac:dyDescent="0.2">
      <c r="BG3050" s="286"/>
    </row>
    <row r="3051" spans="59:59" ht="24.95" customHeight="1" x14ac:dyDescent="0.2">
      <c r="BG3051" s="286"/>
    </row>
    <row r="3052" spans="59:59" ht="24.95" customHeight="1" x14ac:dyDescent="0.2">
      <c r="BG3052" s="286"/>
    </row>
    <row r="3053" spans="59:59" ht="24.95" customHeight="1" x14ac:dyDescent="0.2">
      <c r="BG3053" s="286"/>
    </row>
    <row r="3054" spans="59:59" ht="24.95" customHeight="1" x14ac:dyDescent="0.2">
      <c r="BG3054" s="286"/>
    </row>
    <row r="3055" spans="59:59" ht="24.95" customHeight="1" x14ac:dyDescent="0.2">
      <c r="BG3055" s="286"/>
    </row>
    <row r="3056" spans="59:59" ht="24.95" customHeight="1" x14ac:dyDescent="0.2">
      <c r="BG3056" s="286"/>
    </row>
    <row r="3057" spans="59:59" ht="24.95" customHeight="1" x14ac:dyDescent="0.2">
      <c r="BG3057" s="286"/>
    </row>
    <row r="3058" spans="59:59" ht="24.95" customHeight="1" x14ac:dyDescent="0.2">
      <c r="BG3058" s="286"/>
    </row>
    <row r="3059" spans="59:59" ht="24.95" customHeight="1" x14ac:dyDescent="0.2">
      <c r="BG3059" s="286"/>
    </row>
    <row r="3060" spans="59:59" ht="24.95" customHeight="1" x14ac:dyDescent="0.2">
      <c r="BG3060" s="286"/>
    </row>
    <row r="3061" spans="59:59" ht="24.95" customHeight="1" x14ac:dyDescent="0.2">
      <c r="BG3061" s="286"/>
    </row>
    <row r="3062" spans="59:59" ht="24.95" customHeight="1" x14ac:dyDescent="0.2">
      <c r="BG3062" s="286"/>
    </row>
    <row r="3063" spans="59:59" ht="24.95" customHeight="1" x14ac:dyDescent="0.2">
      <c r="BG3063" s="286"/>
    </row>
    <row r="3064" spans="59:59" ht="24.95" customHeight="1" x14ac:dyDescent="0.2">
      <c r="BG3064" s="286"/>
    </row>
    <row r="3065" spans="59:59" ht="24.95" customHeight="1" x14ac:dyDescent="0.2">
      <c r="BG3065" s="286"/>
    </row>
    <row r="3066" spans="59:59" ht="24.95" customHeight="1" x14ac:dyDescent="0.2">
      <c r="BG3066" s="286"/>
    </row>
    <row r="3067" spans="59:59" ht="24.95" customHeight="1" x14ac:dyDescent="0.2">
      <c r="BG3067" s="286"/>
    </row>
    <row r="3068" spans="59:59" ht="24.95" customHeight="1" x14ac:dyDescent="0.2">
      <c r="BG3068" s="286"/>
    </row>
    <row r="3069" spans="59:59" ht="24.95" customHeight="1" x14ac:dyDescent="0.2">
      <c r="BG3069" s="286"/>
    </row>
    <row r="3070" spans="59:59" ht="24.95" customHeight="1" x14ac:dyDescent="0.2">
      <c r="BG3070" s="286"/>
    </row>
    <row r="3071" spans="59:59" ht="24.95" customHeight="1" x14ac:dyDescent="0.2">
      <c r="BG3071" s="286"/>
    </row>
    <row r="3072" spans="59:59" ht="24.95" customHeight="1" x14ac:dyDescent="0.2">
      <c r="BG3072" s="286"/>
    </row>
    <row r="3073" spans="59:59" ht="24.95" customHeight="1" x14ac:dyDescent="0.2">
      <c r="BG3073" s="286"/>
    </row>
    <row r="3074" spans="59:59" ht="24.95" customHeight="1" x14ac:dyDescent="0.2">
      <c r="BG3074" s="286"/>
    </row>
    <row r="3075" spans="59:59" ht="24.95" customHeight="1" x14ac:dyDescent="0.2">
      <c r="BG3075" s="286"/>
    </row>
    <row r="3076" spans="59:59" ht="24.95" customHeight="1" x14ac:dyDescent="0.2">
      <c r="BG3076" s="286"/>
    </row>
    <row r="3077" spans="59:59" ht="24.95" customHeight="1" x14ac:dyDescent="0.2">
      <c r="BG3077" s="286"/>
    </row>
    <row r="3078" spans="59:59" ht="24.95" customHeight="1" x14ac:dyDescent="0.2">
      <c r="BG3078" s="286"/>
    </row>
    <row r="3079" spans="59:59" ht="24.95" customHeight="1" x14ac:dyDescent="0.2">
      <c r="BG3079" s="286"/>
    </row>
    <row r="3080" spans="59:59" ht="24.95" customHeight="1" x14ac:dyDescent="0.2">
      <c r="BG3080" s="286"/>
    </row>
    <row r="3081" spans="59:59" ht="24.95" customHeight="1" x14ac:dyDescent="0.2">
      <c r="BG3081" s="286"/>
    </row>
    <row r="3082" spans="59:59" ht="24.95" customHeight="1" x14ac:dyDescent="0.2">
      <c r="BG3082" s="286"/>
    </row>
    <row r="3083" spans="59:59" ht="24.95" customHeight="1" x14ac:dyDescent="0.2">
      <c r="BG3083" s="286"/>
    </row>
    <row r="3084" spans="59:59" ht="24.95" customHeight="1" x14ac:dyDescent="0.2">
      <c r="BG3084" s="286"/>
    </row>
    <row r="3085" spans="59:59" ht="24.95" customHeight="1" x14ac:dyDescent="0.2">
      <c r="BG3085" s="286"/>
    </row>
    <row r="3086" spans="59:59" ht="24.95" customHeight="1" x14ac:dyDescent="0.2">
      <c r="BG3086" s="286"/>
    </row>
    <row r="3087" spans="59:59" ht="24.95" customHeight="1" x14ac:dyDescent="0.2"/>
    <row r="3088" spans="59:59" ht="24.95" customHeight="1" x14ac:dyDescent="0.2"/>
    <row r="3089" ht="24.95" customHeight="1" x14ac:dyDescent="0.2"/>
    <row r="3090" ht="24.95" customHeight="1" x14ac:dyDescent="0.2"/>
    <row r="3091" ht="24.95" customHeight="1" x14ac:dyDescent="0.2"/>
    <row r="3092" ht="24.95" customHeight="1" x14ac:dyDescent="0.2"/>
    <row r="3093" ht="24.95" customHeight="1" x14ac:dyDescent="0.2"/>
    <row r="3094" ht="24.95" customHeight="1" x14ac:dyDescent="0.2"/>
    <row r="3095" ht="24.95" customHeight="1" x14ac:dyDescent="0.2"/>
    <row r="3096" ht="24.95" customHeight="1" x14ac:dyDescent="0.2"/>
    <row r="3097" ht="24.95" customHeight="1" x14ac:dyDescent="0.2"/>
    <row r="3098" ht="24.95" customHeight="1" x14ac:dyDescent="0.2"/>
    <row r="3099" ht="24.95" customHeight="1" x14ac:dyDescent="0.2"/>
    <row r="3100" ht="24.95" customHeight="1" x14ac:dyDescent="0.2"/>
    <row r="3101" ht="24.95" customHeight="1" x14ac:dyDescent="0.2"/>
    <row r="3102" ht="24.95" customHeight="1" x14ac:dyDescent="0.2"/>
    <row r="3103" ht="24.95" customHeight="1" x14ac:dyDescent="0.2"/>
    <row r="3104" ht="24.95" customHeight="1" x14ac:dyDescent="0.2"/>
    <row r="3105" ht="24.95" customHeight="1" x14ac:dyDescent="0.2"/>
    <row r="3106" ht="24.95" customHeight="1" x14ac:dyDescent="0.2"/>
    <row r="3107" ht="24.95" customHeight="1" x14ac:dyDescent="0.2"/>
    <row r="3108" ht="24.95" customHeight="1" x14ac:dyDescent="0.2"/>
    <row r="3109" ht="24.95" customHeight="1" x14ac:dyDescent="0.2"/>
    <row r="3110" ht="24.95" customHeight="1" x14ac:dyDescent="0.2"/>
    <row r="3111" ht="24.95" customHeight="1" x14ac:dyDescent="0.2"/>
    <row r="3112" ht="24.95" customHeight="1" x14ac:dyDescent="0.2"/>
    <row r="3113" ht="24.95" customHeight="1" x14ac:dyDescent="0.2"/>
    <row r="3114" ht="24.95" customHeight="1" x14ac:dyDescent="0.2"/>
    <row r="3115" ht="24.95" customHeight="1" x14ac:dyDescent="0.2"/>
    <row r="3116" ht="24.95" customHeight="1" x14ac:dyDescent="0.2"/>
    <row r="3117" ht="24.95" customHeight="1" x14ac:dyDescent="0.2"/>
    <row r="3118" ht="24.95" customHeight="1" x14ac:dyDescent="0.2"/>
    <row r="3119" ht="24.95" customHeight="1" x14ac:dyDescent="0.2"/>
    <row r="3120" ht="24.95" customHeight="1" x14ac:dyDescent="0.2"/>
    <row r="3121" ht="24.95" customHeight="1" x14ac:dyDescent="0.2"/>
    <row r="3122" ht="24.95" customHeight="1" x14ac:dyDescent="0.2"/>
    <row r="3123" ht="24.95" customHeight="1" x14ac:dyDescent="0.2"/>
    <row r="3124" ht="24.95" customHeight="1" x14ac:dyDescent="0.2"/>
    <row r="3125" ht="24.95" customHeight="1" x14ac:dyDescent="0.2"/>
    <row r="3126" ht="24.95" customHeight="1" x14ac:dyDescent="0.2"/>
    <row r="3127" ht="24.95" customHeight="1" x14ac:dyDescent="0.2"/>
    <row r="3128" ht="24.95" customHeight="1" x14ac:dyDescent="0.2"/>
    <row r="3129" ht="24.95" customHeight="1" x14ac:dyDescent="0.2"/>
    <row r="3130" ht="24.95" customHeight="1" x14ac:dyDescent="0.2"/>
    <row r="3131" ht="24.95" customHeight="1" x14ac:dyDescent="0.2"/>
    <row r="3132" ht="24.95" customHeight="1" x14ac:dyDescent="0.2"/>
    <row r="3133" ht="24.95" customHeight="1" x14ac:dyDescent="0.2"/>
    <row r="3134" ht="24.95" customHeight="1" x14ac:dyDescent="0.2"/>
    <row r="3135" ht="24.95" customHeight="1" x14ac:dyDescent="0.2"/>
    <row r="3136" ht="24.95" customHeight="1" x14ac:dyDescent="0.2"/>
    <row r="3137" ht="24.95" customHeight="1" x14ac:dyDescent="0.2"/>
    <row r="3138" ht="24.95" customHeight="1" x14ac:dyDescent="0.2"/>
    <row r="3139" ht="24.95" customHeight="1" x14ac:dyDescent="0.2"/>
    <row r="3140" ht="24.95" customHeight="1" x14ac:dyDescent="0.2"/>
    <row r="3141" ht="24.95" customHeight="1" x14ac:dyDescent="0.2"/>
    <row r="3142" ht="24.95" customHeight="1" x14ac:dyDescent="0.2"/>
    <row r="3143" ht="24.95" customHeight="1" x14ac:dyDescent="0.2"/>
    <row r="3144" ht="24.95" customHeight="1" x14ac:dyDescent="0.2"/>
    <row r="3145" ht="24.95" customHeight="1" x14ac:dyDescent="0.2"/>
    <row r="3146" ht="24.95" customHeight="1" x14ac:dyDescent="0.2"/>
    <row r="3147" ht="24.95" customHeight="1" x14ac:dyDescent="0.2"/>
    <row r="3148" ht="24.95" customHeight="1" x14ac:dyDescent="0.2"/>
    <row r="3149" ht="24.95" customHeight="1" x14ac:dyDescent="0.2"/>
    <row r="3150" ht="24.95" customHeight="1" x14ac:dyDescent="0.2"/>
    <row r="3151" ht="24.95" customHeight="1" x14ac:dyDescent="0.2"/>
    <row r="3152" ht="24.95" customHeight="1" x14ac:dyDescent="0.2"/>
    <row r="3153" ht="24.95" customHeight="1" x14ac:dyDescent="0.2"/>
    <row r="3154" ht="24.95" customHeight="1" x14ac:dyDescent="0.2"/>
    <row r="3155" ht="24.95" customHeight="1" x14ac:dyDescent="0.2"/>
    <row r="3156" ht="24.95" customHeight="1" x14ac:dyDescent="0.2"/>
    <row r="3157" ht="24.95" customHeight="1" x14ac:dyDescent="0.2"/>
    <row r="3158" ht="24.95" customHeight="1" x14ac:dyDescent="0.2"/>
    <row r="3159" ht="24.95" customHeight="1" x14ac:dyDescent="0.2"/>
    <row r="3160" ht="24.95" customHeight="1" x14ac:dyDescent="0.2"/>
    <row r="3161" ht="24.95" customHeight="1" x14ac:dyDescent="0.2"/>
    <row r="3162" ht="24.95" customHeight="1" x14ac:dyDescent="0.2"/>
    <row r="3163" ht="24.95" customHeight="1" x14ac:dyDescent="0.2"/>
    <row r="3164" ht="24.95" customHeight="1" x14ac:dyDescent="0.2"/>
    <row r="3165" ht="24.95" customHeight="1" x14ac:dyDescent="0.2"/>
    <row r="3166" ht="24.95" customHeight="1" x14ac:dyDescent="0.2"/>
    <row r="3167" ht="24.95" customHeight="1" x14ac:dyDescent="0.2"/>
    <row r="3168" ht="24.95" customHeight="1" x14ac:dyDescent="0.2"/>
    <row r="3169" ht="24.95" customHeight="1" x14ac:dyDescent="0.2"/>
    <row r="3170" ht="24.95" customHeight="1" x14ac:dyDescent="0.2"/>
    <row r="3171" ht="24.95" customHeight="1" x14ac:dyDescent="0.2"/>
    <row r="3172" ht="24.95" customHeight="1" x14ac:dyDescent="0.2"/>
    <row r="3173" ht="24.95" customHeight="1" x14ac:dyDescent="0.2"/>
    <row r="3174" ht="24.95" customHeight="1" x14ac:dyDescent="0.2"/>
    <row r="3175" ht="24.95" customHeight="1" x14ac:dyDescent="0.2"/>
    <row r="3176" ht="24.95" customHeight="1" x14ac:dyDescent="0.2"/>
    <row r="3177" ht="24.95" customHeight="1" x14ac:dyDescent="0.2"/>
    <row r="3178" ht="24.95" customHeight="1" x14ac:dyDescent="0.2"/>
    <row r="3179" ht="24.95" customHeight="1" x14ac:dyDescent="0.2"/>
    <row r="3180" ht="24.95" customHeight="1" x14ac:dyDescent="0.2"/>
    <row r="3181" ht="24.95" customHeight="1" x14ac:dyDescent="0.2"/>
    <row r="3182" ht="24.95" customHeight="1" x14ac:dyDescent="0.2"/>
    <row r="3183" ht="24.95" customHeight="1" x14ac:dyDescent="0.2"/>
    <row r="3184" ht="24.95" customHeight="1" x14ac:dyDescent="0.2"/>
    <row r="3185" ht="24.95" customHeight="1" x14ac:dyDescent="0.2"/>
    <row r="3186" ht="24.95" customHeight="1" x14ac:dyDescent="0.2"/>
    <row r="3187" ht="24.95" customHeight="1" x14ac:dyDescent="0.2"/>
    <row r="3188" ht="24.95" customHeight="1" x14ac:dyDescent="0.2"/>
    <row r="3189" ht="24.95" customHeight="1" x14ac:dyDescent="0.2"/>
    <row r="3190" ht="24.95" customHeight="1" x14ac:dyDescent="0.2"/>
    <row r="3191" ht="24.95" customHeight="1" x14ac:dyDescent="0.2"/>
    <row r="3192" ht="24.95" customHeight="1" x14ac:dyDescent="0.2"/>
    <row r="3193" ht="24.95" customHeight="1" x14ac:dyDescent="0.2"/>
    <row r="3194" ht="24.95" customHeight="1" x14ac:dyDescent="0.2"/>
    <row r="3195" ht="24.95" customHeight="1" x14ac:dyDescent="0.2"/>
    <row r="3196" ht="24.95" customHeight="1" x14ac:dyDescent="0.2"/>
    <row r="3197" ht="24.95" customHeight="1" x14ac:dyDescent="0.2"/>
    <row r="3198" ht="24.95" customHeight="1" x14ac:dyDescent="0.2"/>
    <row r="3199" ht="24.95" customHeight="1" x14ac:dyDescent="0.2"/>
    <row r="3200" ht="24.95" customHeight="1" x14ac:dyDescent="0.2"/>
    <row r="3201" ht="24.95" customHeight="1" x14ac:dyDescent="0.2"/>
    <row r="3202" ht="24.95" customHeight="1" x14ac:dyDescent="0.2"/>
    <row r="3203" ht="24.95" customHeight="1" x14ac:dyDescent="0.2"/>
    <row r="3204" ht="24.95" customHeight="1" x14ac:dyDescent="0.2"/>
    <row r="3205" ht="24.95" customHeight="1" x14ac:dyDescent="0.2"/>
    <row r="3206" ht="24.95" customHeight="1" x14ac:dyDescent="0.2"/>
    <row r="3207" ht="24.95" customHeight="1" x14ac:dyDescent="0.2"/>
    <row r="3208" ht="24.95" customHeight="1" x14ac:dyDescent="0.2"/>
    <row r="3209" ht="24.95" customHeight="1" x14ac:dyDescent="0.2"/>
    <row r="3210" ht="24.95" customHeight="1" x14ac:dyDescent="0.2"/>
    <row r="3211" ht="24.95" customHeight="1" x14ac:dyDescent="0.2"/>
    <row r="3212" ht="24.95" customHeight="1" x14ac:dyDescent="0.2"/>
    <row r="3213" ht="24.95" customHeight="1" x14ac:dyDescent="0.2"/>
    <row r="3214" ht="24.95" customHeight="1" x14ac:dyDescent="0.2"/>
    <row r="3215" ht="24.95" customHeight="1" x14ac:dyDescent="0.2"/>
    <row r="3216" ht="24.95" customHeight="1" x14ac:dyDescent="0.2"/>
    <row r="3217" ht="24.95" customHeight="1" x14ac:dyDescent="0.2"/>
    <row r="3218" ht="24.95" customHeight="1" x14ac:dyDescent="0.2"/>
    <row r="3219" ht="24.95" customHeight="1" x14ac:dyDescent="0.2"/>
    <row r="3220" ht="24.95" customHeight="1" x14ac:dyDescent="0.2"/>
    <row r="3221" ht="24.95" customHeight="1" x14ac:dyDescent="0.2"/>
    <row r="3222" ht="24.95" customHeight="1" x14ac:dyDescent="0.2"/>
    <row r="3223" ht="24.95" customHeight="1" x14ac:dyDescent="0.2"/>
    <row r="3224" ht="24.95" customHeight="1" x14ac:dyDescent="0.2"/>
    <row r="3225" ht="24.95" customHeight="1" x14ac:dyDescent="0.2"/>
    <row r="3226" ht="24.95" customHeight="1" x14ac:dyDescent="0.2"/>
    <row r="3227" ht="24.95" customHeight="1" x14ac:dyDescent="0.2"/>
    <row r="3228" ht="24.95" customHeight="1" x14ac:dyDescent="0.2"/>
    <row r="3229" ht="24.95" customHeight="1" x14ac:dyDescent="0.2"/>
    <row r="3230" ht="24.95" customHeight="1" x14ac:dyDescent="0.2"/>
    <row r="3231" ht="24.95" customHeight="1" x14ac:dyDescent="0.2"/>
    <row r="3232" ht="24.95" customHeight="1" x14ac:dyDescent="0.2"/>
    <row r="3233" ht="24.95" customHeight="1" x14ac:dyDescent="0.2"/>
    <row r="3234" ht="24.95" customHeight="1" x14ac:dyDescent="0.2"/>
    <row r="3235" ht="24.95" customHeight="1" x14ac:dyDescent="0.2"/>
    <row r="3236" ht="24.95" customHeight="1" x14ac:dyDescent="0.2"/>
    <row r="3237" ht="24.95" customHeight="1" x14ac:dyDescent="0.2"/>
    <row r="3238" ht="24.95" customHeight="1" x14ac:dyDescent="0.2"/>
    <row r="3239" ht="24.95" customHeight="1" x14ac:dyDescent="0.2"/>
    <row r="3240" ht="24.95" customHeight="1" x14ac:dyDescent="0.2"/>
    <row r="3241" ht="24.95" customHeight="1" x14ac:dyDescent="0.2"/>
    <row r="3242" ht="24.95" customHeight="1" x14ac:dyDescent="0.2"/>
    <row r="3243" ht="24.95" customHeight="1" x14ac:dyDescent="0.2"/>
    <row r="3244" ht="24.95" customHeight="1" x14ac:dyDescent="0.2"/>
    <row r="3245" ht="24.95" customHeight="1" x14ac:dyDescent="0.2"/>
    <row r="3246" ht="24.95" customHeight="1" x14ac:dyDescent="0.2"/>
    <row r="3247" ht="24.95" customHeight="1" x14ac:dyDescent="0.2"/>
    <row r="3248" ht="24.95" customHeight="1" x14ac:dyDescent="0.2"/>
    <row r="3249" ht="24.95" customHeight="1" x14ac:dyDescent="0.2"/>
    <row r="3250" ht="24.95" customHeight="1" x14ac:dyDescent="0.2"/>
    <row r="3251" ht="24.95" customHeight="1" x14ac:dyDescent="0.2"/>
    <row r="3252" ht="24.95" customHeight="1" x14ac:dyDescent="0.2"/>
    <row r="3253" ht="24.95" customHeight="1" x14ac:dyDescent="0.2"/>
    <row r="3254" ht="24.95" customHeight="1" x14ac:dyDescent="0.2"/>
    <row r="3255" ht="24.95" customHeight="1" x14ac:dyDescent="0.2"/>
    <row r="3256" ht="24.95" customHeight="1" x14ac:dyDescent="0.2"/>
    <row r="3257" ht="24.95" customHeight="1" x14ac:dyDescent="0.2"/>
    <row r="3258" ht="24.95" customHeight="1" x14ac:dyDescent="0.2"/>
    <row r="3259" ht="24.95" customHeight="1" x14ac:dyDescent="0.2"/>
    <row r="3260" ht="24.95" customHeight="1" x14ac:dyDescent="0.2"/>
    <row r="3261" ht="24.95" customHeight="1" x14ac:dyDescent="0.2"/>
    <row r="3262" ht="24.95" customHeight="1" x14ac:dyDescent="0.2"/>
    <row r="3263" ht="24.95" customHeight="1" x14ac:dyDescent="0.2"/>
    <row r="3264" ht="24.95" customHeight="1" x14ac:dyDescent="0.2"/>
    <row r="3265" ht="24.95" customHeight="1" x14ac:dyDescent="0.2"/>
    <row r="3266" ht="24.95" customHeight="1" x14ac:dyDescent="0.2"/>
    <row r="3267" ht="24.95" customHeight="1" x14ac:dyDescent="0.2"/>
    <row r="3268" ht="24.95" customHeight="1" x14ac:dyDescent="0.2"/>
    <row r="3269" ht="24.95" customHeight="1" x14ac:dyDescent="0.2"/>
    <row r="3270" ht="24.95" customHeight="1" x14ac:dyDescent="0.2"/>
    <row r="3271" ht="24.95" customHeight="1" x14ac:dyDescent="0.2"/>
    <row r="3272" ht="24.95" customHeight="1" x14ac:dyDescent="0.2"/>
    <row r="3273" ht="24.95" customHeight="1" x14ac:dyDescent="0.2"/>
    <row r="3274" ht="24.95" customHeight="1" x14ac:dyDescent="0.2"/>
    <row r="3275" ht="24.95" customHeight="1" x14ac:dyDescent="0.2"/>
    <row r="3276" ht="24.95" customHeight="1" x14ac:dyDescent="0.2"/>
    <row r="3277" ht="24.95" customHeight="1" x14ac:dyDescent="0.2"/>
    <row r="3278" ht="24.95" customHeight="1" x14ac:dyDescent="0.2"/>
    <row r="3279" ht="24.95" customHeight="1" x14ac:dyDescent="0.2"/>
    <row r="3280" ht="24.95" customHeight="1" x14ac:dyDescent="0.2"/>
    <row r="3281" ht="24.95" customHeight="1" x14ac:dyDescent="0.2"/>
    <row r="3282" ht="24.95" customHeight="1" x14ac:dyDescent="0.2"/>
    <row r="3283" ht="24.95" customHeight="1" x14ac:dyDescent="0.2"/>
    <row r="3284" ht="24.95" customHeight="1" x14ac:dyDescent="0.2"/>
    <row r="3285" ht="24.95" customHeight="1" x14ac:dyDescent="0.2"/>
    <row r="3286" ht="24.95" customHeight="1" x14ac:dyDescent="0.2"/>
    <row r="3287" ht="24.95" customHeight="1" x14ac:dyDescent="0.2"/>
    <row r="3288" ht="24.95" customHeight="1" x14ac:dyDescent="0.2"/>
    <row r="3289" ht="24.95" customHeight="1" x14ac:dyDescent="0.2"/>
    <row r="3290" ht="24.95" customHeight="1" x14ac:dyDescent="0.2"/>
    <row r="3291" ht="24.95" customHeight="1" x14ac:dyDescent="0.2"/>
    <row r="3292" ht="24.95" customHeight="1" x14ac:dyDescent="0.2"/>
    <row r="3293" ht="24.95" customHeight="1" x14ac:dyDescent="0.2"/>
    <row r="3294" ht="24.95" customHeight="1" x14ac:dyDescent="0.2"/>
    <row r="3295" ht="24.95" customHeight="1" x14ac:dyDescent="0.2"/>
    <row r="3296" ht="24.95" customHeight="1" x14ac:dyDescent="0.2"/>
    <row r="3297" ht="24.95" customHeight="1" x14ac:dyDescent="0.2"/>
    <row r="3298" ht="24.95" customHeight="1" x14ac:dyDescent="0.2"/>
    <row r="3299" ht="24.95" customHeight="1" x14ac:dyDescent="0.2"/>
    <row r="3300" ht="24.95" customHeight="1" x14ac:dyDescent="0.2"/>
    <row r="3301" ht="24.95" customHeight="1" x14ac:dyDescent="0.2"/>
    <row r="3302" ht="24.95" customHeight="1" x14ac:dyDescent="0.2"/>
    <row r="3303" ht="24.95" customHeight="1" x14ac:dyDescent="0.2"/>
    <row r="3304" ht="24.95" customHeight="1" x14ac:dyDescent="0.2"/>
    <row r="3305" ht="24.95" customHeight="1" x14ac:dyDescent="0.2"/>
    <row r="3306" ht="24.95" customHeight="1" x14ac:dyDescent="0.2"/>
    <row r="3307" ht="24.95" customHeight="1" x14ac:dyDescent="0.2"/>
    <row r="3308" ht="24.95" customHeight="1" x14ac:dyDescent="0.2"/>
    <row r="3309" ht="24.95" customHeight="1" x14ac:dyDescent="0.2"/>
    <row r="3310" ht="24.95" customHeight="1" x14ac:dyDescent="0.2"/>
    <row r="3311" ht="24.95" customHeight="1" x14ac:dyDescent="0.2"/>
    <row r="3312" ht="24.95" customHeight="1" x14ac:dyDescent="0.2"/>
    <row r="3313" ht="24.95" customHeight="1" x14ac:dyDescent="0.2"/>
    <row r="3314" ht="24.95" customHeight="1" x14ac:dyDescent="0.2"/>
    <row r="3315" ht="24.95" customHeight="1" x14ac:dyDescent="0.2"/>
    <row r="3316" ht="24.95" customHeight="1" x14ac:dyDescent="0.2"/>
    <row r="3317" ht="24.95" customHeight="1" x14ac:dyDescent="0.2"/>
    <row r="3318" ht="24.95" customHeight="1" x14ac:dyDescent="0.2"/>
    <row r="3319" ht="24.95" customHeight="1" x14ac:dyDescent="0.2"/>
    <row r="3320" ht="24.95" customHeight="1" x14ac:dyDescent="0.2"/>
    <row r="3321" ht="24.95" customHeight="1" x14ac:dyDescent="0.2"/>
    <row r="3322" ht="24.95" customHeight="1" x14ac:dyDescent="0.2"/>
    <row r="3323" ht="24.95" customHeight="1" x14ac:dyDescent="0.2"/>
    <row r="3324" ht="24.95" customHeight="1" x14ac:dyDescent="0.2"/>
    <row r="3325" ht="24.95" customHeight="1" x14ac:dyDescent="0.2"/>
    <row r="3326" ht="24.95" customHeight="1" x14ac:dyDescent="0.2"/>
    <row r="3327" ht="24.95" customHeight="1" x14ac:dyDescent="0.2"/>
    <row r="3328" ht="24.95" customHeight="1" x14ac:dyDescent="0.2"/>
    <row r="3329" ht="24.95" customHeight="1" x14ac:dyDescent="0.2"/>
    <row r="3330" ht="24.95" customHeight="1" x14ac:dyDescent="0.2"/>
    <row r="3331" ht="24.95" customHeight="1" x14ac:dyDescent="0.2"/>
    <row r="3332" ht="24.95" customHeight="1" x14ac:dyDescent="0.2"/>
    <row r="3333" ht="24.95" customHeight="1" x14ac:dyDescent="0.2"/>
    <row r="3334" ht="24.95" customHeight="1" x14ac:dyDescent="0.2"/>
    <row r="3335" ht="24.95" customHeight="1" x14ac:dyDescent="0.2"/>
    <row r="3336" ht="24.95" customHeight="1" x14ac:dyDescent="0.2"/>
    <row r="3337" ht="24.95" customHeight="1" x14ac:dyDescent="0.2"/>
    <row r="3338" ht="24.95" customHeight="1" x14ac:dyDescent="0.2"/>
    <row r="3339" ht="24.95" customHeight="1" x14ac:dyDescent="0.2"/>
    <row r="3340" ht="24.95" customHeight="1" x14ac:dyDescent="0.2"/>
    <row r="3341" ht="24.95" customHeight="1" x14ac:dyDescent="0.2"/>
    <row r="3342" ht="24.95" customHeight="1" x14ac:dyDescent="0.2"/>
    <row r="3343" ht="24.95" customHeight="1" x14ac:dyDescent="0.2"/>
    <row r="3344" ht="24.95" customHeight="1" x14ac:dyDescent="0.2"/>
    <row r="3345" ht="24.95" customHeight="1" x14ac:dyDescent="0.2"/>
    <row r="3346" ht="24.95" customHeight="1" x14ac:dyDescent="0.2"/>
    <row r="3347" ht="24.95" customHeight="1" x14ac:dyDescent="0.2"/>
    <row r="3348" ht="24.95" customHeight="1" x14ac:dyDescent="0.2"/>
    <row r="3349" ht="24.95" customHeight="1" x14ac:dyDescent="0.2"/>
    <row r="3350" ht="24.95" customHeight="1" x14ac:dyDescent="0.2"/>
    <row r="3351" ht="24.95" customHeight="1" x14ac:dyDescent="0.2"/>
    <row r="3352" ht="24.95" customHeight="1" x14ac:dyDescent="0.2"/>
    <row r="3353" ht="24.95" customHeight="1" x14ac:dyDescent="0.2"/>
    <row r="3354" ht="24.95" customHeight="1" x14ac:dyDescent="0.2"/>
    <row r="3355" ht="24.95" customHeight="1" x14ac:dyDescent="0.2"/>
    <row r="3356" ht="24.95" customHeight="1" x14ac:dyDescent="0.2"/>
    <row r="3357" ht="24.95" customHeight="1" x14ac:dyDescent="0.2"/>
    <row r="3358" ht="24.95" customHeight="1" x14ac:dyDescent="0.2"/>
    <row r="3359" ht="24.95" customHeight="1" x14ac:dyDescent="0.2"/>
    <row r="3360" ht="24.95" customHeight="1" x14ac:dyDescent="0.2"/>
    <row r="3361" ht="24.95" customHeight="1" x14ac:dyDescent="0.2"/>
    <row r="3362" ht="24.95" customHeight="1" x14ac:dyDescent="0.2"/>
    <row r="3363" ht="24.95" customHeight="1" x14ac:dyDescent="0.2"/>
    <row r="3364" ht="24.95" customHeight="1" x14ac:dyDescent="0.2"/>
    <row r="3365" ht="24.95" customHeight="1" x14ac:dyDescent="0.2"/>
    <row r="3366" ht="24.95" customHeight="1" x14ac:dyDescent="0.2"/>
    <row r="3367" ht="24.95" customHeight="1" x14ac:dyDescent="0.2"/>
    <row r="3368" ht="24.95" customHeight="1" x14ac:dyDescent="0.2"/>
    <row r="3369" ht="24.95" customHeight="1" x14ac:dyDescent="0.2"/>
    <row r="3370" ht="24.95" customHeight="1" x14ac:dyDescent="0.2"/>
    <row r="3371" ht="24.95" customHeight="1" x14ac:dyDescent="0.2"/>
    <row r="3372" ht="24.95" customHeight="1" x14ac:dyDescent="0.2"/>
    <row r="3373" ht="24.95" customHeight="1" x14ac:dyDescent="0.2"/>
    <row r="3374" ht="24.95" customHeight="1" x14ac:dyDescent="0.2"/>
    <row r="3375" ht="24.95" customHeight="1" x14ac:dyDescent="0.2"/>
    <row r="3376" ht="24.95" customHeight="1" x14ac:dyDescent="0.2"/>
    <row r="3377" ht="24.95" customHeight="1" x14ac:dyDescent="0.2"/>
    <row r="3378" ht="24.95" customHeight="1" x14ac:dyDescent="0.2"/>
    <row r="3379" ht="24.95" customHeight="1" x14ac:dyDescent="0.2"/>
    <row r="3380" ht="24.95" customHeight="1" x14ac:dyDescent="0.2"/>
    <row r="3381" ht="24.95" customHeight="1" x14ac:dyDescent="0.2"/>
    <row r="3382" ht="24.95" customHeight="1" x14ac:dyDescent="0.2"/>
    <row r="3383" ht="24.95" customHeight="1" x14ac:dyDescent="0.2"/>
    <row r="3384" ht="24.95" customHeight="1" x14ac:dyDescent="0.2"/>
    <row r="3385" ht="24.95" customHeight="1" x14ac:dyDescent="0.2"/>
    <row r="3386" ht="24.95" customHeight="1" x14ac:dyDescent="0.2"/>
    <row r="3387" ht="24.95" customHeight="1" x14ac:dyDescent="0.2"/>
    <row r="3388" ht="24.95" customHeight="1" x14ac:dyDescent="0.2"/>
    <row r="3389" ht="24.95" customHeight="1" x14ac:dyDescent="0.2"/>
    <row r="3390" ht="24.95" customHeight="1" x14ac:dyDescent="0.2"/>
    <row r="3391" ht="24.95" customHeight="1" x14ac:dyDescent="0.2"/>
    <row r="3392" ht="24.95" customHeight="1" x14ac:dyDescent="0.2"/>
    <row r="3393" ht="24.95" customHeight="1" x14ac:dyDescent="0.2"/>
    <row r="3394" ht="24.95" customHeight="1" x14ac:dyDescent="0.2"/>
    <row r="3395" ht="24.95" customHeight="1" x14ac:dyDescent="0.2"/>
    <row r="3396" ht="24.95" customHeight="1" x14ac:dyDescent="0.2"/>
    <row r="3397" ht="24.95" customHeight="1" x14ac:dyDescent="0.2"/>
    <row r="3398" ht="24.95" customHeight="1" x14ac:dyDescent="0.2"/>
    <row r="3399" ht="24.95" customHeight="1" x14ac:dyDescent="0.2"/>
    <row r="3400" ht="24.95" customHeight="1" x14ac:dyDescent="0.2"/>
    <row r="3401" ht="24.95" customHeight="1" x14ac:dyDescent="0.2"/>
    <row r="3402" ht="24.95" customHeight="1" x14ac:dyDescent="0.2"/>
    <row r="3403" ht="24.95" customHeight="1" x14ac:dyDescent="0.2"/>
    <row r="3404" ht="24.95" customHeight="1" x14ac:dyDescent="0.2"/>
    <row r="3405" ht="24.95" customHeight="1" x14ac:dyDescent="0.2"/>
    <row r="3406" ht="24.95" customHeight="1" x14ac:dyDescent="0.2"/>
    <row r="3407" ht="24.95" customHeight="1" x14ac:dyDescent="0.2"/>
    <row r="3408" ht="24.95" customHeight="1" x14ac:dyDescent="0.2"/>
    <row r="3409" ht="24.95" customHeight="1" x14ac:dyDescent="0.2"/>
    <row r="3410" ht="24.95" customHeight="1" x14ac:dyDescent="0.2"/>
    <row r="3411" ht="24.95" customHeight="1" x14ac:dyDescent="0.2"/>
    <row r="3412" ht="24.95" customHeight="1" x14ac:dyDescent="0.2"/>
    <row r="3413" ht="24.95" customHeight="1" x14ac:dyDescent="0.2"/>
    <row r="3414" ht="24.95" customHeight="1" x14ac:dyDescent="0.2"/>
    <row r="3415" ht="24.95" customHeight="1" x14ac:dyDescent="0.2"/>
    <row r="3416" ht="24.95" customHeight="1" x14ac:dyDescent="0.2"/>
    <row r="3417" ht="24.95" customHeight="1" x14ac:dyDescent="0.2"/>
    <row r="3418" ht="24.95" customHeight="1" x14ac:dyDescent="0.2"/>
    <row r="3419" ht="24.95" customHeight="1" x14ac:dyDescent="0.2"/>
    <row r="3420" ht="24.95" customHeight="1" x14ac:dyDescent="0.2"/>
    <row r="3421" ht="24.95" customHeight="1" x14ac:dyDescent="0.2"/>
    <row r="3422" ht="24.95" customHeight="1" x14ac:dyDescent="0.2"/>
    <row r="3423" ht="24.95" customHeight="1" x14ac:dyDescent="0.2"/>
    <row r="3424" ht="24.95" customHeight="1" x14ac:dyDescent="0.2"/>
    <row r="3425" ht="24.95" customHeight="1" x14ac:dyDescent="0.2"/>
    <row r="3426" ht="24.95" customHeight="1" x14ac:dyDescent="0.2"/>
    <row r="3427" ht="24.95" customHeight="1" x14ac:dyDescent="0.2"/>
    <row r="3428" ht="24.95" customHeight="1" x14ac:dyDescent="0.2"/>
    <row r="3429" ht="24.95" customHeight="1" x14ac:dyDescent="0.2"/>
    <row r="3430" ht="24.95" customHeight="1" x14ac:dyDescent="0.2"/>
    <row r="3431" ht="24.95" customHeight="1" x14ac:dyDescent="0.2"/>
    <row r="3432" ht="24.95" customHeight="1" x14ac:dyDescent="0.2"/>
    <row r="3433" ht="24.95" customHeight="1" x14ac:dyDescent="0.2"/>
    <row r="3434" ht="24.95" customHeight="1" x14ac:dyDescent="0.2"/>
    <row r="3435" ht="24.95" customHeight="1" x14ac:dyDescent="0.2"/>
    <row r="3436" ht="24.95" customHeight="1" x14ac:dyDescent="0.2"/>
    <row r="3437" ht="24.95" customHeight="1" x14ac:dyDescent="0.2"/>
    <row r="3438" ht="24.95" customHeight="1" x14ac:dyDescent="0.2"/>
    <row r="3439" ht="24.95" customHeight="1" x14ac:dyDescent="0.2"/>
    <row r="3440" ht="24.95" customHeight="1" x14ac:dyDescent="0.2"/>
    <row r="3441" ht="24.95" customHeight="1" x14ac:dyDescent="0.2"/>
    <row r="3442" ht="24.95" customHeight="1" x14ac:dyDescent="0.2"/>
    <row r="3443" ht="24.95" customHeight="1" x14ac:dyDescent="0.2"/>
    <row r="3444" ht="24.95" customHeight="1" x14ac:dyDescent="0.2"/>
    <row r="3445" ht="24.95" customHeight="1" x14ac:dyDescent="0.2"/>
    <row r="3446" ht="24.95" customHeight="1" x14ac:dyDescent="0.2"/>
    <row r="3447" ht="24.95" customHeight="1" x14ac:dyDescent="0.2"/>
    <row r="3448" ht="24.95" customHeight="1" x14ac:dyDescent="0.2"/>
    <row r="3449" ht="24.95" customHeight="1" x14ac:dyDescent="0.2"/>
    <row r="3450" ht="24.95" customHeight="1" x14ac:dyDescent="0.2"/>
    <row r="3451" ht="24.95" customHeight="1" x14ac:dyDescent="0.2"/>
    <row r="3452" ht="24.95" customHeight="1" x14ac:dyDescent="0.2"/>
    <row r="3453" ht="24.95" customHeight="1" x14ac:dyDescent="0.2"/>
    <row r="3454" ht="24.95" customHeight="1" x14ac:dyDescent="0.2"/>
    <row r="3455" ht="24.95" customHeight="1" x14ac:dyDescent="0.2"/>
    <row r="3456" ht="24.95" customHeight="1" x14ac:dyDescent="0.2"/>
    <row r="3457" ht="24.95" customHeight="1" x14ac:dyDescent="0.2"/>
    <row r="3458" ht="24.95" customHeight="1" x14ac:dyDescent="0.2"/>
    <row r="3459" ht="24.95" customHeight="1" x14ac:dyDescent="0.2"/>
    <row r="3460" ht="24.95" customHeight="1" x14ac:dyDescent="0.2"/>
    <row r="3461" ht="24.95" customHeight="1" x14ac:dyDescent="0.2"/>
    <row r="3462" ht="24.95" customHeight="1" x14ac:dyDescent="0.2"/>
    <row r="3463" ht="24.95" customHeight="1" x14ac:dyDescent="0.2"/>
    <row r="3464" ht="24.95" customHeight="1" x14ac:dyDescent="0.2"/>
    <row r="3465" ht="24.95" customHeight="1" x14ac:dyDescent="0.2"/>
    <row r="3466" ht="24.95" customHeight="1" x14ac:dyDescent="0.2"/>
    <row r="3467" ht="24.95" customHeight="1" x14ac:dyDescent="0.2"/>
    <row r="3468" ht="24.95" customHeight="1" x14ac:dyDescent="0.2"/>
    <row r="3469" ht="24.95" customHeight="1" x14ac:dyDescent="0.2"/>
    <row r="3470" ht="24.95" customHeight="1" x14ac:dyDescent="0.2"/>
    <row r="3471" ht="24.95" customHeight="1" x14ac:dyDescent="0.2"/>
    <row r="3472" ht="24.95" customHeight="1" x14ac:dyDescent="0.2"/>
    <row r="3473" ht="24.95" customHeight="1" x14ac:dyDescent="0.2"/>
    <row r="3474" ht="24.95" customHeight="1" x14ac:dyDescent="0.2"/>
    <row r="3475" ht="24.95" customHeight="1" x14ac:dyDescent="0.2"/>
    <row r="3476" ht="24.95" customHeight="1" x14ac:dyDescent="0.2"/>
    <row r="3477" ht="24.95" customHeight="1" x14ac:dyDescent="0.2"/>
    <row r="3478" ht="24.95" customHeight="1" x14ac:dyDescent="0.2"/>
    <row r="3479" ht="24.95" customHeight="1" x14ac:dyDescent="0.2"/>
    <row r="3480" ht="24.95" customHeight="1" x14ac:dyDescent="0.2"/>
    <row r="3481" ht="24.95" customHeight="1" x14ac:dyDescent="0.2"/>
    <row r="3482" ht="24.95" customHeight="1" x14ac:dyDescent="0.2"/>
    <row r="3483" ht="24.95" customHeight="1" x14ac:dyDescent="0.2"/>
    <row r="3484" ht="24.95" customHeight="1" x14ac:dyDescent="0.2"/>
    <row r="3485" ht="24.95" customHeight="1" x14ac:dyDescent="0.2"/>
    <row r="3486" ht="24.95" customHeight="1" x14ac:dyDescent="0.2"/>
    <row r="3487" ht="24.95" customHeight="1" x14ac:dyDescent="0.2"/>
    <row r="3488" ht="24.95" customHeight="1" x14ac:dyDescent="0.2"/>
    <row r="3489" ht="24.95" customHeight="1" x14ac:dyDescent="0.2"/>
    <row r="3490" ht="24.95" customHeight="1" x14ac:dyDescent="0.2"/>
    <row r="3491" ht="24.95" customHeight="1" x14ac:dyDescent="0.2"/>
    <row r="3492" ht="24.95" customHeight="1" x14ac:dyDescent="0.2"/>
    <row r="3493" ht="24.95" customHeight="1" x14ac:dyDescent="0.2"/>
    <row r="3494" ht="24.95" customHeight="1" x14ac:dyDescent="0.2"/>
    <row r="3495" ht="24.95" customHeight="1" x14ac:dyDescent="0.2"/>
    <row r="3496" ht="24.95" customHeight="1" x14ac:dyDescent="0.2"/>
    <row r="3497" ht="24.95" customHeight="1" x14ac:dyDescent="0.2"/>
    <row r="3498" ht="24.95" customHeight="1" x14ac:dyDescent="0.2"/>
    <row r="3499" ht="24.95" customHeight="1" x14ac:dyDescent="0.2"/>
    <row r="3500" ht="24.95" customHeight="1" x14ac:dyDescent="0.2"/>
    <row r="3501" ht="24.95" customHeight="1" x14ac:dyDescent="0.2"/>
    <row r="3502" ht="24.95" customHeight="1" x14ac:dyDescent="0.2"/>
    <row r="3503" ht="24.95" customHeight="1" x14ac:dyDescent="0.2"/>
    <row r="3504" ht="24.95" customHeight="1" x14ac:dyDescent="0.2"/>
    <row r="3505" ht="24.95" customHeight="1" x14ac:dyDescent="0.2"/>
    <row r="3506" ht="24.95" customHeight="1" x14ac:dyDescent="0.2"/>
    <row r="3507" ht="24.95" customHeight="1" x14ac:dyDescent="0.2"/>
    <row r="3508" ht="24.95" customHeight="1" x14ac:dyDescent="0.2"/>
    <row r="3509" ht="24.95" customHeight="1" x14ac:dyDescent="0.2"/>
    <row r="3510" ht="24.95" customHeight="1" x14ac:dyDescent="0.2"/>
    <row r="3511" ht="24.95" customHeight="1" x14ac:dyDescent="0.2"/>
    <row r="3512" ht="24.95" customHeight="1" x14ac:dyDescent="0.2"/>
    <row r="3513" ht="24.95" customHeight="1" x14ac:dyDescent="0.2"/>
    <row r="3514" ht="24.95" customHeight="1" x14ac:dyDescent="0.2"/>
    <row r="3515" ht="24.95" customHeight="1" x14ac:dyDescent="0.2"/>
    <row r="3516" ht="24.95" customHeight="1" x14ac:dyDescent="0.2"/>
    <row r="3517" ht="24.95" customHeight="1" x14ac:dyDescent="0.2"/>
    <row r="3518" ht="24.95" customHeight="1" x14ac:dyDescent="0.2"/>
    <row r="3519" ht="24.95" customHeight="1" x14ac:dyDescent="0.2"/>
    <row r="3520" ht="24.95" customHeight="1" x14ac:dyDescent="0.2"/>
    <row r="3521" ht="24.95" customHeight="1" x14ac:dyDescent="0.2"/>
    <row r="3522" ht="24.95" customHeight="1" x14ac:dyDescent="0.2"/>
    <row r="3523" ht="24.95" customHeight="1" x14ac:dyDescent="0.2"/>
    <row r="3524" ht="24.95" customHeight="1" x14ac:dyDescent="0.2"/>
    <row r="3525" ht="24.95" customHeight="1" x14ac:dyDescent="0.2"/>
    <row r="3526" ht="24.95" customHeight="1" x14ac:dyDescent="0.2"/>
    <row r="3527" ht="24.95" customHeight="1" x14ac:dyDescent="0.2"/>
    <row r="3528" ht="24.95" customHeight="1" x14ac:dyDescent="0.2"/>
    <row r="3529" ht="24.95" customHeight="1" x14ac:dyDescent="0.2"/>
    <row r="3530" ht="24.95" customHeight="1" x14ac:dyDescent="0.2"/>
    <row r="3531" ht="24.95" customHeight="1" x14ac:dyDescent="0.2"/>
    <row r="3532" ht="24.95" customHeight="1" x14ac:dyDescent="0.2"/>
    <row r="3533" ht="24.95" customHeight="1" x14ac:dyDescent="0.2"/>
    <row r="3534" ht="24.95" customHeight="1" x14ac:dyDescent="0.2"/>
    <row r="3535" ht="24.95" customHeight="1" x14ac:dyDescent="0.2"/>
    <row r="3536" ht="24.95" customHeight="1" x14ac:dyDescent="0.2"/>
    <row r="3537" ht="24.95" customHeight="1" x14ac:dyDescent="0.2"/>
    <row r="3538" ht="24.95" customHeight="1" x14ac:dyDescent="0.2"/>
    <row r="3539" ht="24.95" customHeight="1" x14ac:dyDescent="0.2"/>
    <row r="3540" ht="24.95" customHeight="1" x14ac:dyDescent="0.2"/>
    <row r="3541" ht="24.95" customHeight="1" x14ac:dyDescent="0.2"/>
    <row r="3542" ht="24.95" customHeight="1" x14ac:dyDescent="0.2"/>
    <row r="3543" ht="24.95" customHeight="1" x14ac:dyDescent="0.2"/>
    <row r="3544" ht="24.95" customHeight="1" x14ac:dyDescent="0.2"/>
    <row r="3545" ht="24.95" customHeight="1" x14ac:dyDescent="0.2"/>
    <row r="3546" ht="24.95" customHeight="1" x14ac:dyDescent="0.2"/>
    <row r="3547" ht="24.95" customHeight="1" x14ac:dyDescent="0.2"/>
    <row r="3548" ht="24.95" customHeight="1" x14ac:dyDescent="0.2"/>
    <row r="3549" ht="24.95" customHeight="1" x14ac:dyDescent="0.2"/>
    <row r="3550" ht="24.95" customHeight="1" x14ac:dyDescent="0.2"/>
    <row r="3551" ht="24.95" customHeight="1" x14ac:dyDescent="0.2"/>
    <row r="3552" ht="24.95" customHeight="1" x14ac:dyDescent="0.2"/>
    <row r="3553" ht="24.95" customHeight="1" x14ac:dyDescent="0.2"/>
    <row r="3554" ht="24.95" customHeight="1" x14ac:dyDescent="0.2"/>
    <row r="3555" ht="24.95" customHeight="1" x14ac:dyDescent="0.2"/>
    <row r="3556" ht="24.95" customHeight="1" x14ac:dyDescent="0.2"/>
    <row r="3557" ht="24.95" customHeight="1" x14ac:dyDescent="0.2"/>
    <row r="3558" ht="24.95" customHeight="1" x14ac:dyDescent="0.2"/>
    <row r="3559" ht="24.95" customHeight="1" x14ac:dyDescent="0.2"/>
    <row r="3560" ht="24.95" customHeight="1" x14ac:dyDescent="0.2"/>
    <row r="3561" ht="24.95" customHeight="1" x14ac:dyDescent="0.2"/>
    <row r="3562" ht="24.95" customHeight="1" x14ac:dyDescent="0.2"/>
    <row r="3563" ht="24.95" customHeight="1" x14ac:dyDescent="0.2"/>
    <row r="3564" ht="24.95" customHeight="1" x14ac:dyDescent="0.2"/>
    <row r="3565" ht="24.95" customHeight="1" x14ac:dyDescent="0.2"/>
    <row r="3566" ht="24.95" customHeight="1" x14ac:dyDescent="0.2"/>
    <row r="3567" ht="24.95" customHeight="1" x14ac:dyDescent="0.2"/>
    <row r="3568" ht="24.95" customHeight="1" x14ac:dyDescent="0.2"/>
    <row r="3569" ht="24.95" customHeight="1" x14ac:dyDescent="0.2"/>
    <row r="3570" ht="24.95" customHeight="1" x14ac:dyDescent="0.2"/>
    <row r="3571" ht="24.95" customHeight="1" x14ac:dyDescent="0.2"/>
    <row r="3572" ht="24.95" customHeight="1" x14ac:dyDescent="0.2"/>
    <row r="3573" ht="24.95" customHeight="1" x14ac:dyDescent="0.2"/>
    <row r="3574" ht="24.95" customHeight="1" x14ac:dyDescent="0.2"/>
    <row r="3575" ht="24.95" customHeight="1" x14ac:dyDescent="0.2"/>
    <row r="3576" ht="24.95" customHeight="1" x14ac:dyDescent="0.2"/>
    <row r="3577" ht="24.95" customHeight="1" x14ac:dyDescent="0.2"/>
    <row r="3578" ht="24.95" customHeight="1" x14ac:dyDescent="0.2"/>
    <row r="3579" ht="24.95" customHeight="1" x14ac:dyDescent="0.2"/>
    <row r="3580" ht="24.95" customHeight="1" x14ac:dyDescent="0.2"/>
    <row r="3581" ht="24.95" customHeight="1" x14ac:dyDescent="0.2"/>
    <row r="3582" ht="24.95" customHeight="1" x14ac:dyDescent="0.2"/>
    <row r="3583" ht="24.95" customHeight="1" x14ac:dyDescent="0.2"/>
    <row r="3584" ht="24.95" customHeight="1" x14ac:dyDescent="0.2"/>
    <row r="3585" ht="24.95" customHeight="1" x14ac:dyDescent="0.2"/>
    <row r="3586" ht="24.95" customHeight="1" x14ac:dyDescent="0.2"/>
    <row r="3587" ht="24.95" customHeight="1" x14ac:dyDescent="0.2"/>
    <row r="3588" ht="24.95" customHeight="1" x14ac:dyDescent="0.2"/>
    <row r="3589" ht="24.95" customHeight="1" x14ac:dyDescent="0.2"/>
    <row r="3590" ht="24.95" customHeight="1" x14ac:dyDescent="0.2"/>
    <row r="3591" ht="24.95" customHeight="1" x14ac:dyDescent="0.2"/>
    <row r="3592" ht="24.95" customHeight="1" x14ac:dyDescent="0.2"/>
    <row r="3593" ht="24.95" customHeight="1" x14ac:dyDescent="0.2"/>
    <row r="3594" ht="24.95" customHeight="1" x14ac:dyDescent="0.2"/>
    <row r="3595" ht="24.95" customHeight="1" x14ac:dyDescent="0.2"/>
    <row r="3596" ht="24.95" customHeight="1" x14ac:dyDescent="0.2"/>
    <row r="3597" ht="24.95" customHeight="1" x14ac:dyDescent="0.2"/>
    <row r="3598" ht="24.95" customHeight="1" x14ac:dyDescent="0.2"/>
    <row r="3599" ht="24.95" customHeight="1" x14ac:dyDescent="0.2"/>
    <row r="3600" ht="24.95" customHeight="1" x14ac:dyDescent="0.2"/>
    <row r="3601" ht="24.95" customHeight="1" x14ac:dyDescent="0.2"/>
    <row r="3602" ht="24.95" customHeight="1" x14ac:dyDescent="0.2"/>
    <row r="3603" ht="24.95" customHeight="1" x14ac:dyDescent="0.2"/>
    <row r="3604" ht="24.95" customHeight="1" x14ac:dyDescent="0.2"/>
    <row r="3605" ht="24.95" customHeight="1" x14ac:dyDescent="0.2"/>
    <row r="3606" ht="24.95" customHeight="1" x14ac:dyDescent="0.2"/>
    <row r="3607" ht="24.95" customHeight="1" x14ac:dyDescent="0.2"/>
    <row r="3608" ht="24.95" customHeight="1" x14ac:dyDescent="0.2"/>
    <row r="3609" ht="24.95" customHeight="1" x14ac:dyDescent="0.2"/>
    <row r="3610" ht="24.95" customHeight="1" x14ac:dyDescent="0.2"/>
    <row r="3611" ht="24.95" customHeight="1" x14ac:dyDescent="0.2"/>
    <row r="3612" ht="24.95" customHeight="1" x14ac:dyDescent="0.2"/>
    <row r="3613" ht="24.95" customHeight="1" x14ac:dyDescent="0.2"/>
    <row r="3614" ht="24.95" customHeight="1" x14ac:dyDescent="0.2"/>
    <row r="3615" ht="24.95" customHeight="1" x14ac:dyDescent="0.2"/>
    <row r="3616" ht="24.95" customHeight="1" x14ac:dyDescent="0.2"/>
    <row r="3617" spans="56:57" ht="24.95" customHeight="1" x14ac:dyDescent="0.2"/>
    <row r="3618" spans="56:57" ht="24.95" customHeight="1" x14ac:dyDescent="0.2"/>
    <row r="3619" spans="56:57" ht="24.95" customHeight="1" x14ac:dyDescent="0.2"/>
    <row r="3620" spans="56:57" ht="24.95" customHeight="1" x14ac:dyDescent="0.2"/>
    <row r="3621" spans="56:57" ht="24.95" customHeight="1" x14ac:dyDescent="0.2"/>
    <row r="3622" spans="56:57" ht="24.95" customHeight="1" x14ac:dyDescent="0.2"/>
    <row r="3623" spans="56:57" ht="24.95" customHeight="1" x14ac:dyDescent="0.2"/>
    <row r="3624" spans="56:57" ht="24.95" customHeight="1" x14ac:dyDescent="0.2"/>
    <row r="3625" spans="56:57" ht="24.95" customHeight="1" x14ac:dyDescent="0.2"/>
    <row r="3626" spans="56:57" ht="24.95" customHeight="1" x14ac:dyDescent="0.2"/>
    <row r="3627" spans="56:57" ht="24.95" customHeight="1" x14ac:dyDescent="0.2"/>
    <row r="3628" spans="56:57" ht="24.95" customHeight="1" x14ac:dyDescent="0.2"/>
    <row r="3629" spans="56:57" ht="24.95" customHeight="1" x14ac:dyDescent="0.2"/>
    <row r="3630" spans="56:57" ht="24.95" customHeight="1" x14ac:dyDescent="0.2"/>
    <row r="3631" spans="56:57" ht="24.95" customHeight="1" x14ac:dyDescent="0.2"/>
    <row r="3632" spans="56:57" ht="24.95" customHeight="1" x14ac:dyDescent="0.2">
      <c r="BD3632" s="76"/>
      <c r="BE3632" s="76"/>
    </row>
    <row r="3633" ht="24.95" customHeight="1" x14ac:dyDescent="0.2"/>
    <row r="3634" ht="24.95" customHeight="1" x14ac:dyDescent="0.2"/>
    <row r="3635" ht="24.95" customHeight="1" x14ac:dyDescent="0.2"/>
    <row r="3636" ht="24.95" customHeight="1" x14ac:dyDescent="0.2"/>
    <row r="3637" ht="24.95" customHeight="1" x14ac:dyDescent="0.2"/>
    <row r="3638" ht="24.95" customHeight="1" x14ac:dyDescent="0.2"/>
    <row r="3639" ht="24.95" customHeight="1" x14ac:dyDescent="0.2"/>
    <row r="3640" ht="24.95" customHeight="1" x14ac:dyDescent="0.2"/>
    <row r="3641" ht="24.95" customHeight="1" x14ac:dyDescent="0.2"/>
    <row r="3642" ht="24.95" customHeight="1" x14ac:dyDescent="0.2"/>
    <row r="3643" ht="24.95" customHeight="1" x14ac:dyDescent="0.2"/>
    <row r="3644" ht="24.95" customHeight="1" x14ac:dyDescent="0.2"/>
    <row r="3645" ht="24.95" customHeight="1" x14ac:dyDescent="0.2"/>
    <row r="3646" ht="24.95" customHeight="1" x14ac:dyDescent="0.2"/>
    <row r="3647" ht="24.95" customHeight="1" x14ac:dyDescent="0.2"/>
    <row r="3648" ht="24.95" customHeight="1" x14ac:dyDescent="0.2"/>
    <row r="3649" ht="24.95" customHeight="1" x14ac:dyDescent="0.2"/>
    <row r="3650" ht="24.95" customHeight="1" x14ac:dyDescent="0.2"/>
    <row r="3651" ht="24.95" customHeight="1" x14ac:dyDescent="0.2"/>
    <row r="3652" ht="24.95" customHeight="1" x14ac:dyDescent="0.2"/>
    <row r="3653" ht="24.95" customHeight="1" x14ac:dyDescent="0.2"/>
    <row r="3654" ht="24.95" customHeight="1" x14ac:dyDescent="0.2"/>
    <row r="3655" ht="24.95" customHeight="1" x14ac:dyDescent="0.2"/>
    <row r="3656" ht="24.95" customHeight="1" x14ac:dyDescent="0.2"/>
    <row r="3657" ht="24.95" customHeight="1" x14ac:dyDescent="0.2"/>
    <row r="3658" ht="24.95" customHeight="1" x14ac:dyDescent="0.2"/>
    <row r="3659" ht="24.95" customHeight="1" x14ac:dyDescent="0.2"/>
    <row r="3660" ht="24.95" customHeight="1" x14ac:dyDescent="0.2"/>
    <row r="3661" ht="24.95" customHeight="1" x14ac:dyDescent="0.2"/>
    <row r="3662" ht="24.95" customHeight="1" x14ac:dyDescent="0.2"/>
    <row r="3663" ht="24.95" customHeight="1" x14ac:dyDescent="0.2"/>
    <row r="3664" ht="24.95" customHeight="1" x14ac:dyDescent="0.2"/>
    <row r="3665" ht="24.95" customHeight="1" x14ac:dyDescent="0.2"/>
    <row r="3666" ht="24.95" customHeight="1" x14ac:dyDescent="0.2"/>
    <row r="3667" ht="24.95" customHeight="1" x14ac:dyDescent="0.2"/>
    <row r="3668" ht="24.95" customHeight="1" x14ac:dyDescent="0.2"/>
    <row r="3669" ht="24.95" customHeight="1" x14ac:dyDescent="0.2"/>
    <row r="3670" ht="24.95" customHeight="1" x14ac:dyDescent="0.2"/>
    <row r="3671" ht="24.95" customHeight="1" x14ac:dyDescent="0.2"/>
    <row r="3672" ht="24.95" customHeight="1" x14ac:dyDescent="0.2"/>
    <row r="3673" ht="24.95" customHeight="1" x14ac:dyDescent="0.2"/>
    <row r="3674" ht="24.95" customHeight="1" x14ac:dyDescent="0.2"/>
    <row r="3675" ht="24.95" customHeight="1" x14ac:dyDescent="0.2"/>
    <row r="3676" ht="24.95" customHeight="1" x14ac:dyDescent="0.2"/>
    <row r="3677" ht="24.95" customHeight="1" x14ac:dyDescent="0.2"/>
    <row r="3678" ht="24.95" customHeight="1" x14ac:dyDescent="0.2"/>
    <row r="3679" ht="24.95" customHeight="1" x14ac:dyDescent="0.2"/>
    <row r="3680" ht="24.95" customHeight="1" x14ac:dyDescent="0.2"/>
    <row r="3681" ht="24.95" customHeight="1" x14ac:dyDescent="0.2"/>
    <row r="3682" ht="24.95" customHeight="1" x14ac:dyDescent="0.2"/>
    <row r="3683" ht="24.95" customHeight="1" x14ac:dyDescent="0.2"/>
    <row r="3684" ht="24.95" customHeight="1" x14ac:dyDescent="0.2"/>
    <row r="3685" ht="24.95" customHeight="1" x14ac:dyDescent="0.2"/>
    <row r="3686" ht="24.95" customHeight="1" x14ac:dyDescent="0.2"/>
    <row r="3687" ht="24.95" customHeight="1" x14ac:dyDescent="0.2"/>
    <row r="3688" ht="24.95" customHeight="1" x14ac:dyDescent="0.2"/>
    <row r="3689" ht="24.95" customHeight="1" x14ac:dyDescent="0.2"/>
    <row r="3690" ht="24.95" customHeight="1" x14ac:dyDescent="0.2"/>
    <row r="3691" ht="24.95" customHeight="1" x14ac:dyDescent="0.2"/>
    <row r="3692" ht="24.95" customHeight="1" x14ac:dyDescent="0.2"/>
    <row r="3693" ht="24.95" customHeight="1" x14ac:dyDescent="0.2"/>
    <row r="3694" ht="24.95" customHeight="1" x14ac:dyDescent="0.2"/>
    <row r="3695" ht="24.95" customHeight="1" x14ac:dyDescent="0.2"/>
    <row r="3696" ht="24.95" customHeight="1" x14ac:dyDescent="0.2"/>
    <row r="3697" ht="24.95" customHeight="1" x14ac:dyDescent="0.2"/>
    <row r="3698" ht="24.95" customHeight="1" x14ac:dyDescent="0.2"/>
    <row r="3699" ht="24.95" customHeight="1" x14ac:dyDescent="0.2"/>
    <row r="3700" ht="24.95" customHeight="1" x14ac:dyDescent="0.2"/>
    <row r="3701" ht="24.95" customHeight="1" x14ac:dyDescent="0.2"/>
    <row r="3702" ht="24.95" customHeight="1" x14ac:dyDescent="0.2"/>
    <row r="3703" ht="24.95" customHeight="1" x14ac:dyDescent="0.2"/>
    <row r="3704" ht="24.95" customHeight="1" x14ac:dyDescent="0.2"/>
    <row r="3705" ht="24.95" customHeight="1" x14ac:dyDescent="0.2"/>
    <row r="3706" ht="24.95" customHeight="1" x14ac:dyDescent="0.2"/>
    <row r="3707" ht="24.95" customHeight="1" x14ac:dyDescent="0.2"/>
    <row r="3708" ht="24.95" customHeight="1" x14ac:dyDescent="0.2"/>
    <row r="3709" ht="24.95" customHeight="1" x14ac:dyDescent="0.2"/>
    <row r="3710" ht="24.95" customHeight="1" x14ac:dyDescent="0.2"/>
    <row r="3711" ht="24.95" customHeight="1" x14ac:dyDescent="0.2"/>
    <row r="3712" ht="24.95" customHeight="1" x14ac:dyDescent="0.2"/>
    <row r="3713" ht="24.95" customHeight="1" x14ac:dyDescent="0.2"/>
    <row r="3714" ht="24.95" customHeight="1" x14ac:dyDescent="0.2"/>
    <row r="3715" ht="24.95" customHeight="1" x14ac:dyDescent="0.2"/>
    <row r="3716" ht="24.95" customHeight="1" x14ac:dyDescent="0.2"/>
    <row r="3717" ht="24.95" customHeight="1" x14ac:dyDescent="0.2"/>
    <row r="3718" ht="24.95" customHeight="1" x14ac:dyDescent="0.2"/>
    <row r="3719" ht="24.95" customHeight="1" x14ac:dyDescent="0.2"/>
    <row r="3720" ht="24.95" customHeight="1" x14ac:dyDescent="0.2"/>
    <row r="3721" ht="24.95" customHeight="1" x14ac:dyDescent="0.2"/>
    <row r="3722" ht="24.95" customHeight="1" x14ac:dyDescent="0.2"/>
    <row r="3723" ht="24.95" customHeight="1" x14ac:dyDescent="0.2"/>
    <row r="3724" ht="24.95" customHeight="1" x14ac:dyDescent="0.2"/>
    <row r="3725" ht="24.95" customHeight="1" x14ac:dyDescent="0.2"/>
    <row r="3726" ht="24.95" customHeight="1" x14ac:dyDescent="0.2"/>
    <row r="3727" ht="24.95" customHeight="1" x14ac:dyDescent="0.2"/>
    <row r="3728" ht="24.95" customHeight="1" x14ac:dyDescent="0.2"/>
    <row r="3729" ht="24.95" customHeight="1" x14ac:dyDescent="0.2"/>
    <row r="3730" ht="24.95" customHeight="1" x14ac:dyDescent="0.2"/>
    <row r="3731" ht="24.95" customHeight="1" x14ac:dyDescent="0.2"/>
    <row r="3732" ht="24.95" customHeight="1" x14ac:dyDescent="0.2"/>
    <row r="3733" ht="24.95" customHeight="1" x14ac:dyDescent="0.2"/>
    <row r="3734" ht="24.95" customHeight="1" x14ac:dyDescent="0.2"/>
    <row r="3735" ht="24.95" customHeight="1" x14ac:dyDescent="0.2"/>
    <row r="3736" ht="24.95" customHeight="1" x14ac:dyDescent="0.2"/>
    <row r="3737" ht="24.95" customHeight="1" x14ac:dyDescent="0.2"/>
    <row r="3738" ht="24.95" customHeight="1" x14ac:dyDescent="0.2"/>
    <row r="3739" ht="24.95" customHeight="1" x14ac:dyDescent="0.2"/>
    <row r="3740" ht="24.95" customHeight="1" x14ac:dyDescent="0.2"/>
    <row r="3741" ht="24.95" customHeight="1" x14ac:dyDescent="0.2"/>
    <row r="3742" ht="24.95" customHeight="1" x14ac:dyDescent="0.2"/>
    <row r="3743" ht="24.95" customHeight="1" x14ac:dyDescent="0.2"/>
    <row r="3744" ht="24.95" customHeight="1" x14ac:dyDescent="0.2"/>
    <row r="3745" ht="24.95" customHeight="1" x14ac:dyDescent="0.2"/>
    <row r="3746" ht="24.95" customHeight="1" x14ac:dyDescent="0.2"/>
    <row r="3747" ht="24.95" customHeight="1" x14ac:dyDescent="0.2"/>
    <row r="3748" ht="24.95" customHeight="1" x14ac:dyDescent="0.2"/>
    <row r="3749" ht="24.95" customHeight="1" x14ac:dyDescent="0.2"/>
    <row r="3750" ht="24.95" customHeight="1" x14ac:dyDescent="0.2"/>
    <row r="3751" ht="24.95" customHeight="1" x14ac:dyDescent="0.2"/>
    <row r="3752" ht="24.95" customHeight="1" x14ac:dyDescent="0.2"/>
    <row r="3753" ht="24.95" customHeight="1" x14ac:dyDescent="0.2"/>
    <row r="3754" ht="24.95" customHeight="1" x14ac:dyDescent="0.2"/>
    <row r="3755" ht="24.95" customHeight="1" x14ac:dyDescent="0.2"/>
    <row r="3756" ht="24.95" customHeight="1" x14ac:dyDescent="0.2"/>
    <row r="3757" ht="24.95" customHeight="1" x14ac:dyDescent="0.2"/>
    <row r="3758" ht="24.95" customHeight="1" x14ac:dyDescent="0.2"/>
    <row r="3759" ht="24.95" customHeight="1" x14ac:dyDescent="0.2"/>
    <row r="3760" ht="24.95" customHeight="1" x14ac:dyDescent="0.2"/>
    <row r="3761" ht="24.95" customHeight="1" x14ac:dyDescent="0.2"/>
    <row r="3762" ht="24.95" customHeight="1" x14ac:dyDescent="0.2"/>
    <row r="3763" ht="24.95" customHeight="1" x14ac:dyDescent="0.2"/>
    <row r="3764" ht="24.95" customHeight="1" x14ac:dyDescent="0.2"/>
    <row r="3765" ht="24.95" customHeight="1" x14ac:dyDescent="0.2"/>
    <row r="3766" ht="24.95" customHeight="1" x14ac:dyDescent="0.2"/>
    <row r="3767" ht="24.95" customHeight="1" x14ac:dyDescent="0.2"/>
    <row r="3768" ht="24.95" customHeight="1" x14ac:dyDescent="0.2"/>
    <row r="3769" ht="24.95" customHeight="1" x14ac:dyDescent="0.2"/>
    <row r="3770" ht="24.95" customHeight="1" x14ac:dyDescent="0.2"/>
    <row r="3771" ht="24.95" customHeight="1" x14ac:dyDescent="0.2"/>
    <row r="3772" ht="24.95" customHeight="1" x14ac:dyDescent="0.2"/>
    <row r="3773" ht="24.95" customHeight="1" x14ac:dyDescent="0.2"/>
    <row r="3774" ht="24.95" customHeight="1" x14ac:dyDescent="0.2"/>
    <row r="3775" ht="24.95" customHeight="1" x14ac:dyDescent="0.2"/>
    <row r="3776" ht="24.95" customHeight="1" x14ac:dyDescent="0.2"/>
    <row r="3777" ht="24.95" customHeight="1" x14ac:dyDescent="0.2"/>
    <row r="3778" ht="24.95" customHeight="1" x14ac:dyDescent="0.2"/>
    <row r="3779" ht="24.95" customHeight="1" x14ac:dyDescent="0.2"/>
    <row r="3780" ht="24.95" customHeight="1" x14ac:dyDescent="0.2"/>
    <row r="3781" ht="24.95" customHeight="1" x14ac:dyDescent="0.2"/>
    <row r="3782" ht="24.95" customHeight="1" x14ac:dyDescent="0.2"/>
    <row r="3783" ht="24.95" customHeight="1" x14ac:dyDescent="0.2"/>
    <row r="3784" ht="24.95" customHeight="1" x14ac:dyDescent="0.2"/>
    <row r="3785" ht="24.95" customHeight="1" x14ac:dyDescent="0.2"/>
    <row r="3786" ht="24.95" customHeight="1" x14ac:dyDescent="0.2"/>
    <row r="3787" ht="24.95" customHeight="1" x14ac:dyDescent="0.2"/>
    <row r="3788" ht="24.95" customHeight="1" x14ac:dyDescent="0.2"/>
    <row r="3789" ht="24.95" customHeight="1" x14ac:dyDescent="0.2"/>
    <row r="3790" ht="24.95" customHeight="1" x14ac:dyDescent="0.2"/>
    <row r="3791" ht="24.95" customHeight="1" x14ac:dyDescent="0.2"/>
    <row r="3792" ht="24.95" customHeight="1" x14ac:dyDescent="0.2"/>
    <row r="3793" ht="24.95" customHeight="1" x14ac:dyDescent="0.2"/>
    <row r="3794" ht="24.95" customHeight="1" x14ac:dyDescent="0.2"/>
    <row r="3795" ht="24.95" customHeight="1" x14ac:dyDescent="0.2"/>
    <row r="3796" ht="24.95" customHeight="1" x14ac:dyDescent="0.2"/>
    <row r="3797" ht="24.95" customHeight="1" x14ac:dyDescent="0.2"/>
    <row r="3798" ht="24.95" customHeight="1" x14ac:dyDescent="0.2"/>
    <row r="3799" ht="24.95" customHeight="1" x14ac:dyDescent="0.2"/>
    <row r="3800" ht="24.95" customHeight="1" x14ac:dyDescent="0.2"/>
    <row r="3801" ht="24.95" customHeight="1" x14ac:dyDescent="0.2"/>
    <row r="3802" ht="24.95" customHeight="1" x14ac:dyDescent="0.2"/>
    <row r="3803" ht="24.95" customHeight="1" x14ac:dyDescent="0.2"/>
    <row r="3804" ht="24.95" customHeight="1" x14ac:dyDescent="0.2"/>
    <row r="3805" ht="24.95" customHeight="1" x14ac:dyDescent="0.2"/>
    <row r="3806" ht="24.95" customHeight="1" x14ac:dyDescent="0.2"/>
    <row r="3807" ht="24.95" customHeight="1" x14ac:dyDescent="0.2"/>
    <row r="3808" ht="24.95" customHeight="1" x14ac:dyDescent="0.2"/>
    <row r="3809" ht="24.95" customHeight="1" x14ac:dyDescent="0.2"/>
    <row r="3810" ht="24.95" customHeight="1" x14ac:dyDescent="0.2"/>
    <row r="3811" ht="24.95" customHeight="1" x14ac:dyDescent="0.2"/>
    <row r="3812" ht="24.95" customHeight="1" x14ac:dyDescent="0.2"/>
    <row r="3813" ht="24.95" customHeight="1" x14ac:dyDescent="0.2"/>
    <row r="3814" ht="24.95" customHeight="1" x14ac:dyDescent="0.2"/>
    <row r="3815" ht="24.95" customHeight="1" x14ac:dyDescent="0.2"/>
    <row r="3816" ht="24.95" customHeight="1" x14ac:dyDescent="0.2"/>
    <row r="3817" ht="24.95" customHeight="1" x14ac:dyDescent="0.2"/>
    <row r="3818" ht="24.95" customHeight="1" x14ac:dyDescent="0.2"/>
    <row r="3819" ht="24.95" customHeight="1" x14ac:dyDescent="0.2"/>
    <row r="3820" ht="24.95" customHeight="1" x14ac:dyDescent="0.2"/>
    <row r="3821" ht="24.95" customHeight="1" x14ac:dyDescent="0.2"/>
    <row r="3822" ht="24.95" customHeight="1" x14ac:dyDescent="0.2"/>
    <row r="3823" ht="24.95" customHeight="1" x14ac:dyDescent="0.2"/>
    <row r="3824" ht="24.95" customHeight="1" x14ac:dyDescent="0.2"/>
    <row r="3825" ht="24.95" customHeight="1" x14ac:dyDescent="0.2"/>
    <row r="3826" ht="24.95" customHeight="1" x14ac:dyDescent="0.2"/>
    <row r="3827" ht="24.95" customHeight="1" x14ac:dyDescent="0.2"/>
    <row r="3828" ht="24.95" customHeight="1" x14ac:dyDescent="0.2"/>
    <row r="3829" ht="24.95" customHeight="1" x14ac:dyDescent="0.2"/>
    <row r="3830" ht="24.95" customHeight="1" x14ac:dyDescent="0.2"/>
    <row r="3831" ht="24.95" customHeight="1" x14ac:dyDescent="0.2"/>
    <row r="3832" ht="24.95" customHeight="1" x14ac:dyDescent="0.2"/>
    <row r="3833" ht="24.95" customHeight="1" x14ac:dyDescent="0.2"/>
    <row r="3834" ht="24.95" customHeight="1" x14ac:dyDescent="0.2"/>
    <row r="3835" ht="24.95" customHeight="1" x14ac:dyDescent="0.2"/>
    <row r="3836" ht="24.95" customHeight="1" x14ac:dyDescent="0.2"/>
    <row r="3837" ht="24.95" customHeight="1" x14ac:dyDescent="0.2"/>
    <row r="3838" ht="24.95" customHeight="1" x14ac:dyDescent="0.2"/>
    <row r="3839" ht="24.95" customHeight="1" x14ac:dyDescent="0.2"/>
    <row r="3840" ht="24.95" customHeight="1" x14ac:dyDescent="0.2"/>
    <row r="3841" ht="24.95" customHeight="1" x14ac:dyDescent="0.2"/>
    <row r="3842" ht="24.95" customHeight="1" x14ac:dyDescent="0.2"/>
    <row r="3843" ht="24.95" customHeight="1" x14ac:dyDescent="0.2"/>
    <row r="3844" ht="24.95" customHeight="1" x14ac:dyDescent="0.2"/>
    <row r="3845" ht="24.95" customHeight="1" x14ac:dyDescent="0.2"/>
    <row r="3846" ht="24.95" customHeight="1" x14ac:dyDescent="0.2"/>
    <row r="3847" ht="24.95" customHeight="1" x14ac:dyDescent="0.2"/>
    <row r="3848" ht="24.95" customHeight="1" x14ac:dyDescent="0.2"/>
    <row r="3849" ht="24.95" customHeight="1" x14ac:dyDescent="0.2"/>
    <row r="3850" ht="24.95" customHeight="1" x14ac:dyDescent="0.2"/>
    <row r="3851" ht="24.95" customHeight="1" x14ac:dyDescent="0.2"/>
    <row r="3852" ht="24.95" customHeight="1" x14ac:dyDescent="0.2"/>
    <row r="3853" ht="24.95" customHeight="1" x14ac:dyDescent="0.2"/>
    <row r="3854" ht="24.95" customHeight="1" x14ac:dyDescent="0.2"/>
    <row r="3855" ht="24.95" customHeight="1" x14ac:dyDescent="0.2"/>
    <row r="3856" ht="24.95" customHeight="1" x14ac:dyDescent="0.2"/>
    <row r="3857" ht="24.95" customHeight="1" x14ac:dyDescent="0.2"/>
    <row r="3858" ht="24.95" customHeight="1" x14ac:dyDescent="0.2"/>
    <row r="3859" ht="24.95" customHeight="1" x14ac:dyDescent="0.2"/>
    <row r="3860" ht="24.95" customHeight="1" x14ac:dyDescent="0.2"/>
    <row r="3861" ht="24.95" customHeight="1" x14ac:dyDescent="0.2"/>
    <row r="3862" ht="24.95" customHeight="1" x14ac:dyDescent="0.2"/>
    <row r="3863" ht="24.95" customHeight="1" x14ac:dyDescent="0.2"/>
    <row r="3864" ht="24.95" customHeight="1" x14ac:dyDescent="0.2"/>
    <row r="3865" ht="24.95" customHeight="1" x14ac:dyDescent="0.2"/>
    <row r="3866" ht="24.95" customHeight="1" x14ac:dyDescent="0.2"/>
    <row r="3867" ht="24.95" customHeight="1" x14ac:dyDescent="0.2"/>
    <row r="3868" ht="24.95" customHeight="1" x14ac:dyDescent="0.2"/>
    <row r="3869" ht="24.95" customHeight="1" x14ac:dyDescent="0.2"/>
    <row r="3870" ht="24.95" customHeight="1" x14ac:dyDescent="0.2"/>
    <row r="3871" ht="24.95" customHeight="1" x14ac:dyDescent="0.2"/>
    <row r="3872" ht="24.95" customHeight="1" x14ac:dyDescent="0.2"/>
    <row r="3873" ht="24.95" customHeight="1" x14ac:dyDescent="0.2"/>
    <row r="3874" ht="24.95" customHeight="1" x14ac:dyDescent="0.2"/>
    <row r="3875" ht="24.95" customHeight="1" x14ac:dyDescent="0.2"/>
    <row r="3876" ht="24.95" customHeight="1" x14ac:dyDescent="0.2"/>
    <row r="3877" ht="24.95" customHeight="1" x14ac:dyDescent="0.2"/>
    <row r="3878" ht="24.95" customHeight="1" x14ac:dyDescent="0.2"/>
    <row r="3879" ht="24.95" customHeight="1" x14ac:dyDescent="0.2"/>
    <row r="3880" ht="24.95" customHeight="1" x14ac:dyDescent="0.2"/>
    <row r="3881" ht="24.95" customHeight="1" x14ac:dyDescent="0.2"/>
    <row r="3882" ht="24.95" customHeight="1" x14ac:dyDescent="0.2"/>
    <row r="3883" ht="24.95" customHeight="1" x14ac:dyDescent="0.2"/>
    <row r="3884" ht="24.95" customHeight="1" x14ac:dyDescent="0.2"/>
    <row r="3885" ht="24.95" customHeight="1" x14ac:dyDescent="0.2"/>
    <row r="3886" ht="24.95" customHeight="1" x14ac:dyDescent="0.2"/>
    <row r="3887" ht="24.95" customHeight="1" x14ac:dyDescent="0.2"/>
    <row r="3888" ht="24.95" customHeight="1" x14ac:dyDescent="0.2"/>
    <row r="3889" ht="24.95" customHeight="1" x14ac:dyDescent="0.2"/>
    <row r="3890" ht="24.95" customHeight="1" x14ac:dyDescent="0.2"/>
    <row r="3891" ht="24.95" customHeight="1" x14ac:dyDescent="0.2"/>
    <row r="3892" ht="24.95" customHeight="1" x14ac:dyDescent="0.2"/>
    <row r="3893" ht="24.95" customHeight="1" x14ac:dyDescent="0.2"/>
    <row r="3894" ht="24.95" customHeight="1" x14ac:dyDescent="0.2"/>
    <row r="3895" ht="24.95" customHeight="1" x14ac:dyDescent="0.2"/>
    <row r="3896" ht="24.95" customHeight="1" x14ac:dyDescent="0.2"/>
    <row r="3897" ht="24.95" customHeight="1" x14ac:dyDescent="0.2"/>
    <row r="3898" ht="24.95" customHeight="1" x14ac:dyDescent="0.2"/>
    <row r="3899" ht="24.95" customHeight="1" x14ac:dyDescent="0.2"/>
    <row r="3900" ht="24.95" customHeight="1" x14ac:dyDescent="0.2"/>
    <row r="3901" ht="24.95" customHeight="1" x14ac:dyDescent="0.2"/>
    <row r="3902" ht="24.95" customHeight="1" x14ac:dyDescent="0.2"/>
    <row r="3903" ht="24.95" customHeight="1" x14ac:dyDescent="0.2"/>
    <row r="3904" ht="24.95" customHeight="1" x14ac:dyDescent="0.2"/>
    <row r="3905" spans="56:57" ht="24.95" customHeight="1" x14ac:dyDescent="0.2"/>
    <row r="3906" spans="56:57" ht="24.95" customHeight="1" x14ac:dyDescent="0.2"/>
    <row r="3907" spans="56:57" ht="24.95" customHeight="1" x14ac:dyDescent="0.2"/>
    <row r="3908" spans="56:57" ht="24.95" customHeight="1" x14ac:dyDescent="0.2"/>
    <row r="3909" spans="56:57" ht="24.95" customHeight="1" x14ac:dyDescent="0.2"/>
    <row r="3910" spans="56:57" ht="24.95" customHeight="1" x14ac:dyDescent="0.2"/>
    <row r="3911" spans="56:57" ht="24.95" customHeight="1" x14ac:dyDescent="0.2"/>
    <row r="3912" spans="56:57" ht="24.95" customHeight="1" x14ac:dyDescent="0.2"/>
    <row r="3913" spans="56:57" ht="24.95" customHeight="1" x14ac:dyDescent="0.2"/>
    <row r="3914" spans="56:57" ht="24.95" customHeight="1" x14ac:dyDescent="0.2"/>
    <row r="3915" spans="56:57" ht="24.95" customHeight="1" x14ac:dyDescent="0.2"/>
    <row r="3916" spans="56:57" ht="24.95" customHeight="1" x14ac:dyDescent="0.2"/>
    <row r="3917" spans="56:57" ht="24.95" customHeight="1" x14ac:dyDescent="0.2"/>
    <row r="3918" spans="56:57" ht="24.95" customHeight="1" x14ac:dyDescent="0.2"/>
    <row r="3919" spans="56:57" ht="24.95" customHeight="1" x14ac:dyDescent="0.2"/>
    <row r="3920" spans="56:57" ht="24.95" customHeight="1" x14ac:dyDescent="0.2">
      <c r="BD3920" s="76"/>
      <c r="BE3920" s="76"/>
    </row>
    <row r="3921" ht="24.95" customHeight="1" x14ac:dyDescent="0.2"/>
    <row r="3922" ht="24.95" customHeight="1" x14ac:dyDescent="0.2"/>
    <row r="3923" ht="24.95" customHeight="1" x14ac:dyDescent="0.2"/>
    <row r="3924" ht="24.95" customHeight="1" x14ac:dyDescent="0.2"/>
    <row r="3925" ht="24.95" customHeight="1" x14ac:dyDescent="0.2"/>
    <row r="3926" ht="24.95" customHeight="1" x14ac:dyDescent="0.2"/>
    <row r="3927" ht="24.95" customHeight="1" x14ac:dyDescent="0.2"/>
    <row r="3928" ht="24.95" customHeight="1" x14ac:dyDescent="0.2"/>
    <row r="3929" ht="24.95" customHeight="1" x14ac:dyDescent="0.2"/>
    <row r="3930" ht="24.95" customHeight="1" x14ac:dyDescent="0.2"/>
    <row r="3931" ht="24.95" customHeight="1" x14ac:dyDescent="0.2"/>
    <row r="3932" ht="24.95" customHeight="1" x14ac:dyDescent="0.2"/>
    <row r="3933" ht="24.95" customHeight="1" x14ac:dyDescent="0.2"/>
    <row r="3934" ht="24.95" customHeight="1" x14ac:dyDescent="0.2"/>
    <row r="3935" ht="24.95" customHeight="1" x14ac:dyDescent="0.2"/>
    <row r="3936" ht="24.95" customHeight="1" x14ac:dyDescent="0.2"/>
    <row r="3937" ht="24.95" customHeight="1" x14ac:dyDescent="0.2"/>
    <row r="3938" ht="24.95" customHeight="1" x14ac:dyDescent="0.2"/>
    <row r="3939" ht="24.95" customHeight="1" x14ac:dyDescent="0.2"/>
    <row r="3940" ht="24.95" customHeight="1" x14ac:dyDescent="0.2"/>
    <row r="3941" ht="24.95" customHeight="1" x14ac:dyDescent="0.2"/>
    <row r="3942" ht="24.95" customHeight="1" x14ac:dyDescent="0.2"/>
    <row r="3943" ht="24.95" customHeight="1" x14ac:dyDescent="0.2"/>
    <row r="3944" ht="24.95" customHeight="1" x14ac:dyDescent="0.2"/>
    <row r="3945" ht="24.95" customHeight="1" x14ac:dyDescent="0.2"/>
    <row r="3946" ht="24.95" customHeight="1" x14ac:dyDescent="0.2"/>
    <row r="3947" ht="24.95" customHeight="1" x14ac:dyDescent="0.2"/>
    <row r="3948" ht="24.95" customHeight="1" x14ac:dyDescent="0.2"/>
    <row r="3949" ht="24.95" customHeight="1" x14ac:dyDescent="0.2"/>
    <row r="3950" ht="24.95" customHeight="1" x14ac:dyDescent="0.2"/>
    <row r="3951" ht="24.95" customHeight="1" x14ac:dyDescent="0.2"/>
    <row r="3952" ht="24.95" customHeight="1" x14ac:dyDescent="0.2"/>
    <row r="3953" ht="24.95" customHeight="1" x14ac:dyDescent="0.2"/>
    <row r="3954" ht="24.95" customHeight="1" x14ac:dyDescent="0.2"/>
    <row r="3955" ht="24.95" customHeight="1" x14ac:dyDescent="0.2"/>
    <row r="3956" ht="24.95" customHeight="1" x14ac:dyDescent="0.2"/>
    <row r="3957" ht="24.95" customHeight="1" x14ac:dyDescent="0.2"/>
    <row r="3958" ht="24.95" customHeight="1" x14ac:dyDescent="0.2"/>
    <row r="3959" ht="24.95" customHeight="1" x14ac:dyDescent="0.2"/>
    <row r="3960" ht="24.95" customHeight="1" x14ac:dyDescent="0.2"/>
    <row r="3961" ht="24.95" customHeight="1" x14ac:dyDescent="0.2"/>
    <row r="3962" ht="24.95" customHeight="1" x14ac:dyDescent="0.2"/>
    <row r="3963" ht="24.95" customHeight="1" x14ac:dyDescent="0.2"/>
    <row r="3964" ht="24.95" customHeight="1" x14ac:dyDescent="0.2"/>
    <row r="3965" ht="24.95" customHeight="1" x14ac:dyDescent="0.2"/>
    <row r="3966" ht="24.95" customHeight="1" x14ac:dyDescent="0.2"/>
    <row r="3967" ht="24.95" customHeight="1" x14ac:dyDescent="0.2"/>
    <row r="3968" ht="24.95" customHeight="1" x14ac:dyDescent="0.2"/>
    <row r="3969" ht="24.95" customHeight="1" x14ac:dyDescent="0.2"/>
    <row r="3970" ht="24.95" customHeight="1" x14ac:dyDescent="0.2"/>
    <row r="3971" ht="24.95" customHeight="1" x14ac:dyDescent="0.2"/>
    <row r="3972" ht="24.95" customHeight="1" x14ac:dyDescent="0.2"/>
    <row r="3973" ht="24.95" customHeight="1" x14ac:dyDescent="0.2"/>
    <row r="3974" ht="24.95" customHeight="1" x14ac:dyDescent="0.2"/>
    <row r="3975" ht="24.95" customHeight="1" x14ac:dyDescent="0.2"/>
    <row r="3976" ht="24.95" customHeight="1" x14ac:dyDescent="0.2"/>
    <row r="3977" ht="24.95" customHeight="1" x14ac:dyDescent="0.2"/>
    <row r="3978" ht="24.95" customHeight="1" x14ac:dyDescent="0.2"/>
    <row r="3979" ht="24.95" customHeight="1" x14ac:dyDescent="0.2"/>
    <row r="3980" ht="24.95" customHeight="1" x14ac:dyDescent="0.2"/>
    <row r="3981" ht="24.95" customHeight="1" x14ac:dyDescent="0.2"/>
    <row r="3982" ht="24.95" customHeight="1" x14ac:dyDescent="0.2"/>
    <row r="3983" ht="24.95" customHeight="1" x14ac:dyDescent="0.2"/>
    <row r="3984" ht="24.95" customHeight="1" x14ac:dyDescent="0.2"/>
    <row r="3985" ht="24.95" customHeight="1" x14ac:dyDescent="0.2"/>
    <row r="3986" ht="24.95" customHeight="1" x14ac:dyDescent="0.2"/>
    <row r="3987" ht="24.95" customHeight="1" x14ac:dyDescent="0.2"/>
    <row r="3988" ht="24.95" customHeight="1" x14ac:dyDescent="0.2"/>
    <row r="3989" ht="24.95" customHeight="1" x14ac:dyDescent="0.2"/>
    <row r="3990" ht="24.95" customHeight="1" x14ac:dyDescent="0.2"/>
    <row r="3991" ht="24.95" customHeight="1" x14ac:dyDescent="0.2"/>
    <row r="3992" ht="24.95" customHeight="1" x14ac:dyDescent="0.2"/>
    <row r="3993" ht="24.95" customHeight="1" x14ac:dyDescent="0.2"/>
    <row r="3994" ht="24.95" customHeight="1" x14ac:dyDescent="0.2"/>
    <row r="3995" ht="24.95" customHeight="1" x14ac:dyDescent="0.2"/>
    <row r="3996" ht="24.95" customHeight="1" x14ac:dyDescent="0.2"/>
    <row r="3997" ht="24.95" customHeight="1" x14ac:dyDescent="0.2"/>
    <row r="3998" ht="24.95" customHeight="1" x14ac:dyDescent="0.2"/>
    <row r="3999" ht="24.95" customHeight="1" x14ac:dyDescent="0.2"/>
    <row r="4000" ht="24.95" customHeight="1" x14ac:dyDescent="0.2"/>
    <row r="4001" ht="24.95" customHeight="1" x14ac:dyDescent="0.2"/>
    <row r="4002" ht="24.95" customHeight="1" x14ac:dyDescent="0.2"/>
    <row r="4003" ht="24.95" customHeight="1" x14ac:dyDescent="0.2"/>
    <row r="4004" ht="24.95" customHeight="1" x14ac:dyDescent="0.2"/>
    <row r="4005" ht="24.95" customHeight="1" x14ac:dyDescent="0.2"/>
    <row r="4006" ht="24.95" customHeight="1" x14ac:dyDescent="0.2"/>
    <row r="4007" ht="24.95" customHeight="1" x14ac:dyDescent="0.2"/>
    <row r="4008" ht="24.95" customHeight="1" x14ac:dyDescent="0.2"/>
    <row r="4009" ht="24.95" customHeight="1" x14ac:dyDescent="0.2"/>
    <row r="4010" ht="24.95" customHeight="1" x14ac:dyDescent="0.2"/>
    <row r="4011" ht="24.95" customHeight="1" x14ac:dyDescent="0.2"/>
    <row r="4012" ht="24.95" customHeight="1" x14ac:dyDescent="0.2"/>
    <row r="4013" ht="24.95" customHeight="1" x14ac:dyDescent="0.2"/>
    <row r="4014" ht="24.95" customHeight="1" x14ac:dyDescent="0.2"/>
    <row r="4015" ht="24.95" customHeight="1" x14ac:dyDescent="0.2"/>
    <row r="4016" ht="24.95" customHeight="1" x14ac:dyDescent="0.2"/>
    <row r="4017" ht="24.95" customHeight="1" x14ac:dyDescent="0.2"/>
    <row r="4018" ht="24.95" customHeight="1" x14ac:dyDescent="0.2"/>
    <row r="4019" ht="24.95" customHeight="1" x14ac:dyDescent="0.2"/>
    <row r="4020" ht="24.95" customHeight="1" x14ac:dyDescent="0.2"/>
    <row r="4021" ht="24.95" customHeight="1" x14ac:dyDescent="0.2"/>
    <row r="4022" ht="24.95" customHeight="1" x14ac:dyDescent="0.2"/>
    <row r="4023" ht="24.95" customHeight="1" x14ac:dyDescent="0.2"/>
    <row r="4024" ht="24.95" customHeight="1" x14ac:dyDescent="0.2"/>
    <row r="4025" ht="24.95" customHeight="1" x14ac:dyDescent="0.2"/>
    <row r="4026" ht="24.95" customHeight="1" x14ac:dyDescent="0.2"/>
    <row r="4027" ht="24.95" customHeight="1" x14ac:dyDescent="0.2"/>
    <row r="4028" ht="24.95" customHeight="1" x14ac:dyDescent="0.2"/>
    <row r="4029" ht="24.95" customHeight="1" x14ac:dyDescent="0.2"/>
    <row r="4030" ht="24.95" customHeight="1" x14ac:dyDescent="0.2"/>
    <row r="4031" ht="24.95" customHeight="1" x14ac:dyDescent="0.2"/>
    <row r="4032" ht="24.95" customHeight="1" x14ac:dyDescent="0.2"/>
    <row r="4033" ht="24.95" customHeight="1" x14ac:dyDescent="0.2"/>
    <row r="4034" ht="24.95" customHeight="1" x14ac:dyDescent="0.2"/>
    <row r="4035" ht="24.95" customHeight="1" x14ac:dyDescent="0.2"/>
    <row r="4036" ht="24.95" customHeight="1" x14ac:dyDescent="0.2"/>
    <row r="4037" ht="24.95" customHeight="1" x14ac:dyDescent="0.2"/>
    <row r="4038" ht="24.95" customHeight="1" x14ac:dyDescent="0.2"/>
    <row r="4039" ht="24.95" customHeight="1" x14ac:dyDescent="0.2"/>
    <row r="4040" ht="24.95" customHeight="1" x14ac:dyDescent="0.2"/>
    <row r="4041" ht="24.95" customHeight="1" x14ac:dyDescent="0.2"/>
    <row r="4042" ht="24.95" customHeight="1" x14ac:dyDescent="0.2"/>
    <row r="4043" ht="24.95" customHeight="1" x14ac:dyDescent="0.2"/>
    <row r="4044" ht="24.95" customHeight="1" x14ac:dyDescent="0.2"/>
    <row r="4045" ht="24.95" customHeight="1" x14ac:dyDescent="0.2"/>
    <row r="4046" ht="24.95" customHeight="1" x14ac:dyDescent="0.2"/>
    <row r="4047" ht="24.95" customHeight="1" x14ac:dyDescent="0.2"/>
    <row r="4048" ht="24.95" customHeight="1" x14ac:dyDescent="0.2"/>
    <row r="4049" ht="24.95" customHeight="1" x14ac:dyDescent="0.2"/>
    <row r="4050" ht="24.95" customHeight="1" x14ac:dyDescent="0.2"/>
    <row r="4051" ht="24.95" customHeight="1" x14ac:dyDescent="0.2"/>
    <row r="4052" ht="24.95" customHeight="1" x14ac:dyDescent="0.2"/>
    <row r="4053" ht="24.95" customHeight="1" x14ac:dyDescent="0.2"/>
    <row r="4054" ht="24.95" customHeight="1" x14ac:dyDescent="0.2"/>
    <row r="4055" ht="24.95" customHeight="1" x14ac:dyDescent="0.2"/>
    <row r="4056" ht="24.95" customHeight="1" x14ac:dyDescent="0.2"/>
    <row r="4057" ht="24.95" customHeight="1" x14ac:dyDescent="0.2"/>
    <row r="4058" ht="24.95" customHeight="1" x14ac:dyDescent="0.2"/>
    <row r="4059" ht="24.95" customHeight="1" x14ac:dyDescent="0.2"/>
    <row r="4060" ht="24.95" customHeight="1" x14ac:dyDescent="0.2"/>
    <row r="4061" ht="24.95" customHeight="1" x14ac:dyDescent="0.2"/>
    <row r="4062" ht="24.95" customHeight="1" x14ac:dyDescent="0.2"/>
    <row r="4063" ht="24.95" customHeight="1" x14ac:dyDescent="0.2"/>
    <row r="4064" ht="24.95" customHeight="1" x14ac:dyDescent="0.2"/>
    <row r="4065" ht="24.95" customHeight="1" x14ac:dyDescent="0.2"/>
    <row r="4066" ht="24.95" customHeight="1" x14ac:dyDescent="0.2"/>
    <row r="4067" ht="24.95" customHeight="1" x14ac:dyDescent="0.2"/>
    <row r="4068" ht="24.95" customHeight="1" x14ac:dyDescent="0.2"/>
    <row r="4069" ht="24.95" customHeight="1" x14ac:dyDescent="0.2"/>
    <row r="4070" ht="24.95" customHeight="1" x14ac:dyDescent="0.2"/>
    <row r="4071" ht="24.95" customHeight="1" x14ac:dyDescent="0.2"/>
    <row r="4072" ht="24.95" customHeight="1" x14ac:dyDescent="0.2"/>
    <row r="4073" ht="24.95" customHeight="1" x14ac:dyDescent="0.2"/>
    <row r="4074" ht="24.95" customHeight="1" x14ac:dyDescent="0.2"/>
    <row r="4075" ht="24.95" customHeight="1" x14ac:dyDescent="0.2"/>
    <row r="4076" ht="24.95" customHeight="1" x14ac:dyDescent="0.2"/>
    <row r="4077" ht="24.95" customHeight="1" x14ac:dyDescent="0.2"/>
    <row r="4078" ht="24.95" customHeight="1" x14ac:dyDescent="0.2"/>
    <row r="4079" ht="24.95" customHeight="1" x14ac:dyDescent="0.2"/>
    <row r="4080" ht="24.95" customHeight="1" x14ac:dyDescent="0.2"/>
    <row r="4081" ht="24.95" customHeight="1" x14ac:dyDescent="0.2"/>
    <row r="4082" ht="24.95" customHeight="1" x14ac:dyDescent="0.2"/>
    <row r="4083" ht="24.95" customHeight="1" x14ac:dyDescent="0.2"/>
    <row r="4084" ht="24.95" customHeight="1" x14ac:dyDescent="0.2"/>
    <row r="4085" ht="24.95" customHeight="1" x14ac:dyDescent="0.2"/>
    <row r="4086" ht="24.95" customHeight="1" x14ac:dyDescent="0.2"/>
    <row r="4087" ht="24.95" customHeight="1" x14ac:dyDescent="0.2"/>
    <row r="4088" ht="24.95" customHeight="1" x14ac:dyDescent="0.2"/>
    <row r="4089" ht="24.95" customHeight="1" x14ac:dyDescent="0.2"/>
    <row r="4090" ht="24.95" customHeight="1" x14ac:dyDescent="0.2"/>
    <row r="4091" ht="24.95" customHeight="1" x14ac:dyDescent="0.2"/>
    <row r="4092" ht="24.95" customHeight="1" x14ac:dyDescent="0.2"/>
    <row r="4093" ht="24.95" customHeight="1" x14ac:dyDescent="0.2"/>
    <row r="4094" ht="24.95" customHeight="1" x14ac:dyDescent="0.2"/>
    <row r="4095" ht="24.95" customHeight="1" x14ac:dyDescent="0.2"/>
    <row r="4096" ht="24.95" customHeight="1" x14ac:dyDescent="0.2"/>
    <row r="4097" ht="24.95" customHeight="1" x14ac:dyDescent="0.2"/>
    <row r="4098" ht="24.95" customHeight="1" x14ac:dyDescent="0.2"/>
    <row r="4099" ht="24.95" customHeight="1" x14ac:dyDescent="0.2"/>
    <row r="4100" ht="24.95" customHeight="1" x14ac:dyDescent="0.2"/>
    <row r="4101" ht="24.95" customHeight="1" x14ac:dyDescent="0.2"/>
    <row r="4102" ht="24.95" customHeight="1" x14ac:dyDescent="0.2"/>
    <row r="4103" ht="24.95" customHeight="1" x14ac:dyDescent="0.2"/>
    <row r="4104" ht="24.95" customHeight="1" x14ac:dyDescent="0.2"/>
    <row r="4105" ht="24.95" customHeight="1" x14ac:dyDescent="0.2"/>
    <row r="4106" ht="24.95" customHeight="1" x14ac:dyDescent="0.2"/>
    <row r="4107" ht="24.95" customHeight="1" x14ac:dyDescent="0.2"/>
    <row r="4108" ht="24.95" customHeight="1" x14ac:dyDescent="0.2"/>
    <row r="4109" ht="24.95" customHeight="1" x14ac:dyDescent="0.2"/>
    <row r="4110" ht="24.95" customHeight="1" x14ac:dyDescent="0.2"/>
    <row r="4111" ht="24.95" customHeight="1" x14ac:dyDescent="0.2"/>
    <row r="4112" ht="24.95" customHeight="1" x14ac:dyDescent="0.2"/>
    <row r="4113" ht="24.95" customHeight="1" x14ac:dyDescent="0.2"/>
    <row r="4114" ht="24.95" customHeight="1" x14ac:dyDescent="0.2"/>
    <row r="4115" ht="24.95" customHeight="1" x14ac:dyDescent="0.2"/>
    <row r="4116" ht="24.95" customHeight="1" x14ac:dyDescent="0.2"/>
    <row r="4117" ht="24.95" customHeight="1" x14ac:dyDescent="0.2"/>
    <row r="4118" ht="24.95" customHeight="1" x14ac:dyDescent="0.2"/>
    <row r="4119" ht="24.95" customHeight="1" x14ac:dyDescent="0.2"/>
    <row r="4120" ht="24.95" customHeight="1" x14ac:dyDescent="0.2"/>
    <row r="4121" ht="24.95" customHeight="1" x14ac:dyDescent="0.2"/>
    <row r="4122" ht="24.95" customHeight="1" x14ac:dyDescent="0.2"/>
    <row r="4123" ht="24.95" customHeight="1" x14ac:dyDescent="0.2"/>
    <row r="4124" ht="24.95" customHeight="1" x14ac:dyDescent="0.2"/>
    <row r="4125" ht="24.95" customHeight="1" x14ac:dyDescent="0.2"/>
    <row r="4126" ht="24.95" customHeight="1" x14ac:dyDescent="0.2"/>
    <row r="4127" ht="24.95" customHeight="1" x14ac:dyDescent="0.2"/>
    <row r="4128" ht="24.95" customHeight="1" x14ac:dyDescent="0.2"/>
    <row r="4129" ht="24.95" customHeight="1" x14ac:dyDescent="0.2"/>
    <row r="4130" ht="24.95" customHeight="1" x14ac:dyDescent="0.2"/>
    <row r="4131" ht="24.95" customHeight="1" x14ac:dyDescent="0.2"/>
    <row r="4132" ht="24.95" customHeight="1" x14ac:dyDescent="0.2"/>
    <row r="4133" ht="24.95" customHeight="1" x14ac:dyDescent="0.2"/>
    <row r="4134" ht="24.95" customHeight="1" x14ac:dyDescent="0.2"/>
    <row r="4135" ht="24.95" customHeight="1" x14ac:dyDescent="0.2"/>
    <row r="4136" ht="24.95" customHeight="1" x14ac:dyDescent="0.2"/>
    <row r="4137" ht="24.95" customHeight="1" x14ac:dyDescent="0.2"/>
    <row r="4138" ht="24.95" customHeight="1" x14ac:dyDescent="0.2"/>
    <row r="4139" ht="24.95" customHeight="1" x14ac:dyDescent="0.2"/>
    <row r="4140" ht="24.95" customHeight="1" x14ac:dyDescent="0.2"/>
    <row r="4141" ht="24.95" customHeight="1" x14ac:dyDescent="0.2"/>
    <row r="4142" ht="24.95" customHeight="1" x14ac:dyDescent="0.2"/>
    <row r="4143" ht="24.95" customHeight="1" x14ac:dyDescent="0.2"/>
    <row r="4144" ht="24.95" customHeight="1" x14ac:dyDescent="0.2"/>
    <row r="4145" ht="24.95" customHeight="1" x14ac:dyDescent="0.2"/>
    <row r="4146" ht="24.95" customHeight="1" x14ac:dyDescent="0.2"/>
    <row r="4147" ht="24.95" customHeight="1" x14ac:dyDescent="0.2"/>
    <row r="4148" ht="24.95" customHeight="1" x14ac:dyDescent="0.2"/>
    <row r="4149" ht="24.95" customHeight="1" x14ac:dyDescent="0.2"/>
    <row r="4150" ht="24.95" customHeight="1" x14ac:dyDescent="0.2"/>
    <row r="4151" ht="24.95" customHeight="1" x14ac:dyDescent="0.2"/>
    <row r="4152" ht="24.95" customHeight="1" x14ac:dyDescent="0.2"/>
    <row r="4153" ht="24.95" customHeight="1" x14ac:dyDescent="0.2"/>
    <row r="4154" ht="24.95" customHeight="1" x14ac:dyDescent="0.2"/>
    <row r="4155" ht="24.95" customHeight="1" x14ac:dyDescent="0.2"/>
    <row r="4156" ht="24.95" customHeight="1" x14ac:dyDescent="0.2"/>
    <row r="4157" ht="24.95" customHeight="1" x14ac:dyDescent="0.2"/>
    <row r="4158" ht="24.95" customHeight="1" x14ac:dyDescent="0.2"/>
    <row r="4159" ht="24.95" customHeight="1" x14ac:dyDescent="0.2"/>
    <row r="4160" ht="24.95" customHeight="1" x14ac:dyDescent="0.2"/>
    <row r="4161" ht="24.95" customHeight="1" x14ac:dyDescent="0.2"/>
    <row r="4162" ht="24.95" customHeight="1" x14ac:dyDescent="0.2"/>
    <row r="4163" ht="24.95" customHeight="1" x14ac:dyDescent="0.2"/>
    <row r="4164" ht="24.95" customHeight="1" x14ac:dyDescent="0.2"/>
    <row r="4165" ht="24.95" customHeight="1" x14ac:dyDescent="0.2"/>
    <row r="4166" ht="24.95" customHeight="1" x14ac:dyDescent="0.2"/>
    <row r="4167" ht="24.95" customHeight="1" x14ac:dyDescent="0.2"/>
    <row r="4168" ht="24.95" customHeight="1" x14ac:dyDescent="0.2"/>
    <row r="4169" ht="24.95" customHeight="1" x14ac:dyDescent="0.2"/>
    <row r="4170" ht="24.95" customHeight="1" x14ac:dyDescent="0.2"/>
    <row r="4171" ht="24.95" customHeight="1" x14ac:dyDescent="0.2"/>
    <row r="4172" ht="24.95" customHeight="1" x14ac:dyDescent="0.2"/>
    <row r="4173" ht="24.95" customHeight="1" x14ac:dyDescent="0.2"/>
    <row r="4174" ht="24.95" customHeight="1" x14ac:dyDescent="0.2"/>
    <row r="4175" ht="24.95" customHeight="1" x14ac:dyDescent="0.2"/>
    <row r="4176" ht="24.95" customHeight="1" x14ac:dyDescent="0.2"/>
    <row r="4177" ht="24.95" customHeight="1" x14ac:dyDescent="0.2"/>
    <row r="4178" ht="24.95" customHeight="1" x14ac:dyDescent="0.2"/>
    <row r="4179" ht="24.95" customHeight="1" x14ac:dyDescent="0.2"/>
    <row r="4180" ht="24.95" customHeight="1" x14ac:dyDescent="0.2"/>
    <row r="4181" ht="24.95" customHeight="1" x14ac:dyDescent="0.2"/>
    <row r="4182" ht="24.95" customHeight="1" x14ac:dyDescent="0.2"/>
    <row r="4183" ht="24.95" customHeight="1" x14ac:dyDescent="0.2"/>
    <row r="4184" ht="24.95" customHeight="1" x14ac:dyDescent="0.2"/>
    <row r="4185" ht="24.95" customHeight="1" x14ac:dyDescent="0.2"/>
    <row r="4186" ht="24.95" customHeight="1" x14ac:dyDescent="0.2"/>
    <row r="4187" ht="24.95" customHeight="1" x14ac:dyDescent="0.2"/>
    <row r="4188" ht="24.95" customHeight="1" x14ac:dyDescent="0.2"/>
    <row r="4189" ht="24.95" customHeight="1" x14ac:dyDescent="0.2"/>
    <row r="4190" ht="24.95" customHeight="1" x14ac:dyDescent="0.2"/>
    <row r="4191" ht="24.95" customHeight="1" x14ac:dyDescent="0.2"/>
    <row r="4192" ht="24.95" customHeight="1" x14ac:dyDescent="0.2"/>
    <row r="4193" ht="24.95" customHeight="1" x14ac:dyDescent="0.2"/>
    <row r="4194" ht="24.95" customHeight="1" x14ac:dyDescent="0.2"/>
    <row r="4195" ht="24.95" customHeight="1" x14ac:dyDescent="0.2"/>
    <row r="4196" ht="24.95" customHeight="1" x14ac:dyDescent="0.2"/>
    <row r="4197" ht="24.95" customHeight="1" x14ac:dyDescent="0.2"/>
    <row r="4198" ht="24.95" customHeight="1" x14ac:dyDescent="0.2"/>
    <row r="4199" ht="24.95" customHeight="1" x14ac:dyDescent="0.2"/>
    <row r="4200" ht="24.95" customHeight="1" x14ac:dyDescent="0.2"/>
    <row r="4201" ht="24.95" customHeight="1" x14ac:dyDescent="0.2"/>
    <row r="4202" ht="24.95" customHeight="1" x14ac:dyDescent="0.2"/>
    <row r="4203" ht="24.95" customHeight="1" x14ac:dyDescent="0.2"/>
    <row r="4204" ht="24.95" customHeight="1" x14ac:dyDescent="0.2"/>
    <row r="4205" ht="24.95" customHeight="1" x14ac:dyDescent="0.2"/>
    <row r="4206" ht="24.95" customHeight="1" x14ac:dyDescent="0.2"/>
    <row r="4207" ht="24.95" customHeight="1" x14ac:dyDescent="0.2"/>
    <row r="4208" ht="24.95" customHeight="1" x14ac:dyDescent="0.2"/>
    <row r="4209" ht="24.95" customHeight="1" x14ac:dyDescent="0.2"/>
    <row r="4210" ht="24.95" customHeight="1" x14ac:dyDescent="0.2"/>
    <row r="4211" ht="24.95" customHeight="1" x14ac:dyDescent="0.2"/>
    <row r="4212" ht="24.95" customHeight="1" x14ac:dyDescent="0.2"/>
    <row r="4213" ht="24.95" customHeight="1" x14ac:dyDescent="0.2"/>
    <row r="4214" ht="24.95" customHeight="1" x14ac:dyDescent="0.2"/>
    <row r="4215" ht="24.95" customHeight="1" x14ac:dyDescent="0.2"/>
    <row r="4216" ht="24.95" customHeight="1" x14ac:dyDescent="0.2"/>
    <row r="4217" ht="24.95" customHeight="1" x14ac:dyDescent="0.2"/>
    <row r="4218" ht="24.95" customHeight="1" x14ac:dyDescent="0.2"/>
    <row r="4219" ht="24.95" customHeight="1" x14ac:dyDescent="0.2"/>
    <row r="4220" ht="24.95" customHeight="1" x14ac:dyDescent="0.2"/>
    <row r="4221" ht="24.95" customHeight="1" x14ac:dyDescent="0.2"/>
    <row r="4222" ht="24.95" customHeight="1" x14ac:dyDescent="0.2"/>
    <row r="4223" ht="24.95" customHeight="1" x14ac:dyDescent="0.2"/>
    <row r="4224" ht="24.95" customHeight="1" x14ac:dyDescent="0.2"/>
    <row r="4225" ht="24.95" customHeight="1" x14ac:dyDescent="0.2"/>
    <row r="4226" ht="24.95" customHeight="1" x14ac:dyDescent="0.2"/>
    <row r="4227" ht="24.95" customHeight="1" x14ac:dyDescent="0.2"/>
    <row r="4228" ht="24.95" customHeight="1" x14ac:dyDescent="0.2"/>
    <row r="4229" ht="24.95" customHeight="1" x14ac:dyDescent="0.2"/>
    <row r="4230" ht="24.95" customHeight="1" x14ac:dyDescent="0.2"/>
    <row r="4231" ht="24.95" customHeight="1" x14ac:dyDescent="0.2"/>
    <row r="4232" ht="24.95" customHeight="1" x14ac:dyDescent="0.2"/>
    <row r="4233" ht="24.95" customHeight="1" x14ac:dyDescent="0.2"/>
    <row r="4234" ht="24.95" customHeight="1" x14ac:dyDescent="0.2"/>
    <row r="4235" ht="24.95" customHeight="1" x14ac:dyDescent="0.2"/>
    <row r="4236" ht="24.95" customHeight="1" x14ac:dyDescent="0.2"/>
    <row r="4237" ht="24.95" customHeight="1" x14ac:dyDescent="0.2"/>
    <row r="4238" ht="24.95" customHeight="1" x14ac:dyDescent="0.2"/>
    <row r="4239" ht="24.95" customHeight="1" x14ac:dyDescent="0.2"/>
    <row r="4240" ht="24.95" customHeight="1" x14ac:dyDescent="0.2"/>
    <row r="4241" ht="24.95" customHeight="1" x14ac:dyDescent="0.2"/>
    <row r="4242" ht="24.95" customHeight="1" x14ac:dyDescent="0.2"/>
    <row r="4243" ht="24.95" customHeight="1" x14ac:dyDescent="0.2"/>
    <row r="4244" ht="24.95" customHeight="1" x14ac:dyDescent="0.2"/>
    <row r="4245" ht="24.95" customHeight="1" x14ac:dyDescent="0.2"/>
    <row r="4246" ht="24.95" customHeight="1" x14ac:dyDescent="0.2"/>
    <row r="4247" ht="24.95" customHeight="1" x14ac:dyDescent="0.2"/>
    <row r="4248" ht="24.95" customHeight="1" x14ac:dyDescent="0.2"/>
    <row r="4249" ht="24.95" customHeight="1" x14ac:dyDescent="0.2"/>
    <row r="4250" ht="24.95" customHeight="1" x14ac:dyDescent="0.2"/>
    <row r="4251" ht="24.95" customHeight="1" x14ac:dyDescent="0.2"/>
    <row r="4252" ht="24.95" customHeight="1" x14ac:dyDescent="0.2"/>
    <row r="4253" ht="24.95" customHeight="1" x14ac:dyDescent="0.2"/>
    <row r="4254" ht="24.95" customHeight="1" x14ac:dyDescent="0.2"/>
    <row r="4255" ht="24.95" customHeight="1" x14ac:dyDescent="0.2"/>
    <row r="4256" ht="24.95" customHeight="1" x14ac:dyDescent="0.2"/>
    <row r="4257" ht="24.95" customHeight="1" x14ac:dyDescent="0.2"/>
    <row r="4258" ht="24.95" customHeight="1" x14ac:dyDescent="0.2"/>
    <row r="4259" ht="24.95" customHeight="1" x14ac:dyDescent="0.2"/>
    <row r="4260" ht="24.95" customHeight="1" x14ac:dyDescent="0.2"/>
    <row r="4261" ht="24.95" customHeight="1" x14ac:dyDescent="0.2"/>
    <row r="4262" ht="24.95" customHeight="1" x14ac:dyDescent="0.2"/>
    <row r="4263" ht="24.95" customHeight="1" x14ac:dyDescent="0.2"/>
    <row r="4264" ht="24.95" customHeight="1" x14ac:dyDescent="0.2"/>
    <row r="4265" ht="24.95" customHeight="1" x14ac:dyDescent="0.2"/>
    <row r="4266" ht="24.95" customHeight="1" x14ac:dyDescent="0.2"/>
    <row r="4267" ht="24.95" customHeight="1" x14ac:dyDescent="0.2"/>
    <row r="4268" ht="24.95" customHeight="1" x14ac:dyDescent="0.2"/>
    <row r="4269" ht="24.95" customHeight="1" x14ac:dyDescent="0.2"/>
    <row r="4270" ht="24.95" customHeight="1" x14ac:dyDescent="0.2"/>
    <row r="4271" ht="24.95" customHeight="1" x14ac:dyDescent="0.2"/>
    <row r="4272" ht="24.95" customHeight="1" x14ac:dyDescent="0.2"/>
    <row r="4273" ht="24.95" customHeight="1" x14ac:dyDescent="0.2"/>
    <row r="4274" ht="24.95" customHeight="1" x14ac:dyDescent="0.2"/>
    <row r="4275" ht="24.95" customHeight="1" x14ac:dyDescent="0.2"/>
    <row r="4276" ht="24.95" customHeight="1" x14ac:dyDescent="0.2"/>
    <row r="4277" ht="24.95" customHeight="1" x14ac:dyDescent="0.2"/>
    <row r="4278" ht="24.95" customHeight="1" x14ac:dyDescent="0.2"/>
    <row r="4279" ht="24.95" customHeight="1" x14ac:dyDescent="0.2"/>
    <row r="4280" ht="24.95" customHeight="1" x14ac:dyDescent="0.2"/>
    <row r="4281" ht="24.95" customHeight="1" x14ac:dyDescent="0.2"/>
    <row r="4282" ht="24.95" customHeight="1" x14ac:dyDescent="0.2"/>
    <row r="4283" ht="24.95" customHeight="1" x14ac:dyDescent="0.2"/>
    <row r="4284" ht="24.95" customHeight="1" x14ac:dyDescent="0.2"/>
    <row r="4285" ht="24.95" customHeight="1" x14ac:dyDescent="0.2"/>
    <row r="4286" ht="24.95" customHeight="1" x14ac:dyDescent="0.2"/>
    <row r="4287" ht="24.95" customHeight="1" x14ac:dyDescent="0.2"/>
    <row r="4288" ht="24.95" customHeight="1" x14ac:dyDescent="0.2"/>
    <row r="4289" ht="24.95" customHeight="1" x14ac:dyDescent="0.2"/>
    <row r="4290" ht="24.95" customHeight="1" x14ac:dyDescent="0.2"/>
    <row r="4291" ht="24.95" customHeight="1" x14ac:dyDescent="0.2"/>
    <row r="4292" ht="24.95" customHeight="1" x14ac:dyDescent="0.2"/>
    <row r="4293" ht="24.95" customHeight="1" x14ac:dyDescent="0.2"/>
    <row r="4294" ht="24.95" customHeight="1" x14ac:dyDescent="0.2"/>
    <row r="4295" ht="24.95" customHeight="1" x14ac:dyDescent="0.2"/>
    <row r="4296" ht="24.95" customHeight="1" x14ac:dyDescent="0.2"/>
    <row r="4297" ht="24.95" customHeight="1" x14ac:dyDescent="0.2"/>
    <row r="4298" ht="24.95" customHeight="1" x14ac:dyDescent="0.2"/>
    <row r="4299" ht="24.95" customHeight="1" x14ac:dyDescent="0.2"/>
    <row r="4300" ht="24.95" customHeight="1" x14ac:dyDescent="0.2"/>
    <row r="4301" ht="24.95" customHeight="1" x14ac:dyDescent="0.2"/>
    <row r="4302" ht="24.95" customHeight="1" x14ac:dyDescent="0.2"/>
    <row r="4303" ht="24.95" customHeight="1" x14ac:dyDescent="0.2"/>
    <row r="4304" ht="24.95" customHeight="1" x14ac:dyDescent="0.2"/>
    <row r="4305" ht="24.95" customHeight="1" x14ac:dyDescent="0.2"/>
    <row r="4306" ht="24.95" customHeight="1" x14ac:dyDescent="0.2"/>
    <row r="4307" ht="24.95" customHeight="1" x14ac:dyDescent="0.2"/>
    <row r="4308" ht="24.95" customHeight="1" x14ac:dyDescent="0.2"/>
    <row r="4309" ht="24.95" customHeight="1" x14ac:dyDescent="0.2"/>
    <row r="4310" ht="24.95" customHeight="1" x14ac:dyDescent="0.2"/>
    <row r="4311" ht="24.95" customHeight="1" x14ac:dyDescent="0.2"/>
    <row r="4312" ht="24.95" customHeight="1" x14ac:dyDescent="0.2"/>
    <row r="4313" ht="24.95" customHeight="1" x14ac:dyDescent="0.2"/>
    <row r="4314" ht="24.95" customHeight="1" x14ac:dyDescent="0.2"/>
    <row r="4315" ht="24.95" customHeight="1" x14ac:dyDescent="0.2"/>
    <row r="4316" ht="24.95" customHeight="1" x14ac:dyDescent="0.2"/>
    <row r="4317" ht="24.95" customHeight="1" x14ac:dyDescent="0.2"/>
    <row r="4318" ht="24.95" customHeight="1" x14ac:dyDescent="0.2"/>
    <row r="4319" ht="24.95" customHeight="1" x14ac:dyDescent="0.2"/>
    <row r="4320" ht="24.95" customHeight="1" x14ac:dyDescent="0.2"/>
    <row r="4321" ht="24.95" customHeight="1" x14ac:dyDescent="0.2"/>
    <row r="4322" ht="24.95" customHeight="1" x14ac:dyDescent="0.2"/>
    <row r="4323" ht="24.95" customHeight="1" x14ac:dyDescent="0.2"/>
    <row r="4324" ht="24.95" customHeight="1" x14ac:dyDescent="0.2"/>
    <row r="4325" ht="24.95" customHeight="1" x14ac:dyDescent="0.2"/>
    <row r="4326" ht="24.95" customHeight="1" x14ac:dyDescent="0.2"/>
    <row r="4327" ht="24.95" customHeight="1" x14ac:dyDescent="0.2"/>
    <row r="4328" ht="24.95" customHeight="1" x14ac:dyDescent="0.2"/>
    <row r="4329" ht="24.95" customHeight="1" x14ac:dyDescent="0.2"/>
    <row r="4330" ht="24.95" customHeight="1" x14ac:dyDescent="0.2"/>
    <row r="4331" ht="24.95" customHeight="1" x14ac:dyDescent="0.2"/>
    <row r="4332" ht="24.95" customHeight="1" x14ac:dyDescent="0.2"/>
    <row r="4333" ht="24.95" customHeight="1" x14ac:dyDescent="0.2"/>
    <row r="4334" ht="24.95" customHeight="1" x14ac:dyDescent="0.2"/>
    <row r="4335" ht="24.95" customHeight="1" x14ac:dyDescent="0.2"/>
    <row r="4336" ht="24.95" customHeight="1" x14ac:dyDescent="0.2"/>
    <row r="4337" ht="24.95" customHeight="1" x14ac:dyDescent="0.2"/>
    <row r="4338" ht="24.95" customHeight="1" x14ac:dyDescent="0.2"/>
    <row r="4339" ht="24.95" customHeight="1" x14ac:dyDescent="0.2"/>
    <row r="4340" ht="24.95" customHeight="1" x14ac:dyDescent="0.2"/>
    <row r="4341" ht="24.95" customHeight="1" x14ac:dyDescent="0.2"/>
    <row r="4342" ht="24.95" customHeight="1" x14ac:dyDescent="0.2"/>
    <row r="4343" ht="24.95" customHeight="1" x14ac:dyDescent="0.2"/>
    <row r="4344" ht="24.95" customHeight="1" x14ac:dyDescent="0.2"/>
    <row r="4345" ht="24.95" customHeight="1" x14ac:dyDescent="0.2"/>
    <row r="4346" ht="24.95" customHeight="1" x14ac:dyDescent="0.2"/>
    <row r="4347" ht="24.95" customHeight="1" x14ac:dyDescent="0.2"/>
    <row r="4348" ht="24.95" customHeight="1" x14ac:dyDescent="0.2"/>
    <row r="4349" ht="24.95" customHeight="1" x14ac:dyDescent="0.2"/>
    <row r="4350" ht="24.95" customHeight="1" x14ac:dyDescent="0.2"/>
    <row r="4351" ht="24.95" customHeight="1" x14ac:dyDescent="0.2"/>
    <row r="4352" ht="24.95" customHeight="1" x14ac:dyDescent="0.2"/>
    <row r="4353" ht="24.95" customHeight="1" x14ac:dyDescent="0.2"/>
    <row r="4354" ht="24.95" customHeight="1" x14ac:dyDescent="0.2"/>
    <row r="4355" ht="24.95" customHeight="1" x14ac:dyDescent="0.2"/>
    <row r="4356" ht="24.95" customHeight="1" x14ac:dyDescent="0.2"/>
    <row r="4357" ht="24.95" customHeight="1" x14ac:dyDescent="0.2"/>
    <row r="4358" ht="24.95" customHeight="1" x14ac:dyDescent="0.2"/>
    <row r="4359" ht="24.95" customHeight="1" x14ac:dyDescent="0.2"/>
    <row r="4360" ht="24.95" customHeight="1" x14ac:dyDescent="0.2"/>
    <row r="4361" ht="24.95" customHeight="1" x14ac:dyDescent="0.2"/>
    <row r="4362" ht="24.95" customHeight="1" x14ac:dyDescent="0.2"/>
    <row r="4363" ht="24.95" customHeight="1" x14ac:dyDescent="0.2"/>
    <row r="4364" ht="24.95" customHeight="1" x14ac:dyDescent="0.2"/>
    <row r="4365" ht="24.95" customHeight="1" x14ac:dyDescent="0.2"/>
    <row r="4366" ht="24.95" customHeight="1" x14ac:dyDescent="0.2"/>
    <row r="4367" ht="24.95" customHeight="1" x14ac:dyDescent="0.2"/>
    <row r="4368" ht="24.95" customHeight="1" x14ac:dyDescent="0.2"/>
    <row r="4369" ht="24.95" customHeight="1" x14ac:dyDescent="0.2"/>
    <row r="4370" ht="24.95" customHeight="1" x14ac:dyDescent="0.2"/>
    <row r="4371" ht="24.95" customHeight="1" x14ac:dyDescent="0.2"/>
    <row r="4372" ht="24.95" customHeight="1" x14ac:dyDescent="0.2"/>
    <row r="4373" ht="24.95" customHeight="1" x14ac:dyDescent="0.2"/>
    <row r="4374" ht="24.95" customHeight="1" x14ac:dyDescent="0.2"/>
    <row r="4375" ht="24.95" customHeight="1" x14ac:dyDescent="0.2"/>
    <row r="4376" ht="24.95" customHeight="1" x14ac:dyDescent="0.2"/>
    <row r="4377" ht="24.95" customHeight="1" x14ac:dyDescent="0.2"/>
    <row r="4378" ht="24.95" customHeight="1" x14ac:dyDescent="0.2"/>
    <row r="4379" ht="24.95" customHeight="1" x14ac:dyDescent="0.2"/>
    <row r="4380" ht="24.95" customHeight="1" x14ac:dyDescent="0.2"/>
    <row r="4381" ht="24.95" customHeight="1" x14ac:dyDescent="0.2"/>
    <row r="4382" ht="24.95" customHeight="1" x14ac:dyDescent="0.2"/>
    <row r="4383" ht="24.95" customHeight="1" x14ac:dyDescent="0.2"/>
    <row r="4384" ht="24.95" customHeight="1" x14ac:dyDescent="0.2"/>
    <row r="4385" ht="24.95" customHeight="1" x14ac:dyDescent="0.2"/>
    <row r="4386" ht="24.95" customHeight="1" x14ac:dyDescent="0.2"/>
    <row r="4387" ht="24.95" customHeight="1" x14ac:dyDescent="0.2"/>
    <row r="4388" ht="24.95" customHeight="1" x14ac:dyDescent="0.2"/>
    <row r="4389" ht="24.95" customHeight="1" x14ac:dyDescent="0.2"/>
    <row r="4390" ht="24.95" customHeight="1" x14ac:dyDescent="0.2"/>
    <row r="4391" ht="24.95" customHeight="1" x14ac:dyDescent="0.2"/>
    <row r="4392" ht="24.95" customHeight="1" x14ac:dyDescent="0.2"/>
    <row r="4393" ht="24.95" customHeight="1" x14ac:dyDescent="0.2"/>
    <row r="4394" ht="24.95" customHeight="1" x14ac:dyDescent="0.2"/>
    <row r="4395" ht="24.95" customHeight="1" x14ac:dyDescent="0.2"/>
    <row r="4396" ht="24.95" customHeight="1" x14ac:dyDescent="0.2"/>
    <row r="4397" ht="24.95" customHeight="1" x14ac:dyDescent="0.2"/>
    <row r="4398" ht="24.95" customHeight="1" x14ac:dyDescent="0.2"/>
    <row r="4399" ht="24.95" customHeight="1" x14ac:dyDescent="0.2"/>
    <row r="4400" ht="24.95" customHeight="1" x14ac:dyDescent="0.2"/>
    <row r="4401" ht="24.95" customHeight="1" x14ac:dyDescent="0.2"/>
    <row r="4402" ht="24.95" customHeight="1" x14ac:dyDescent="0.2"/>
    <row r="4403" ht="24.95" customHeight="1" x14ac:dyDescent="0.2"/>
    <row r="4404" ht="24.95" customHeight="1" x14ac:dyDescent="0.2"/>
    <row r="4405" ht="24.95" customHeight="1" x14ac:dyDescent="0.2"/>
    <row r="4406" ht="24.95" customHeight="1" x14ac:dyDescent="0.2"/>
    <row r="4407" ht="24.95" customHeight="1" x14ac:dyDescent="0.2"/>
    <row r="4408" ht="24.95" customHeight="1" x14ac:dyDescent="0.2"/>
    <row r="4409" ht="24.95" customHeight="1" x14ac:dyDescent="0.2"/>
    <row r="4410" ht="24.95" customHeight="1" x14ac:dyDescent="0.2"/>
    <row r="4411" ht="24.95" customHeight="1" x14ac:dyDescent="0.2"/>
    <row r="4412" ht="24.95" customHeight="1" x14ac:dyDescent="0.2"/>
    <row r="4413" ht="24.95" customHeight="1" x14ac:dyDescent="0.2"/>
    <row r="4414" ht="24.95" customHeight="1" x14ac:dyDescent="0.2"/>
    <row r="4415" ht="24.95" customHeight="1" x14ac:dyDescent="0.2"/>
    <row r="4416" ht="24.95" customHeight="1" x14ac:dyDescent="0.2"/>
    <row r="4417" ht="24.95" customHeight="1" x14ac:dyDescent="0.2"/>
    <row r="4418" ht="24.95" customHeight="1" x14ac:dyDescent="0.2"/>
    <row r="4419" ht="24.95" customHeight="1" x14ac:dyDescent="0.2"/>
    <row r="4420" ht="24.95" customHeight="1" x14ac:dyDescent="0.2"/>
    <row r="4421" ht="24.95" customHeight="1" x14ac:dyDescent="0.2"/>
    <row r="4422" ht="24.95" customHeight="1" x14ac:dyDescent="0.2"/>
    <row r="4423" ht="24.95" customHeight="1" x14ac:dyDescent="0.2"/>
    <row r="4424" ht="24.95" customHeight="1" x14ac:dyDescent="0.2"/>
    <row r="4425" ht="24.95" customHeight="1" x14ac:dyDescent="0.2"/>
    <row r="4426" ht="24.95" customHeight="1" x14ac:dyDescent="0.2"/>
    <row r="4427" ht="24.95" customHeight="1" x14ac:dyDescent="0.2"/>
    <row r="4428" ht="24.95" customHeight="1" x14ac:dyDescent="0.2"/>
    <row r="4429" ht="24.95" customHeight="1" x14ac:dyDescent="0.2"/>
    <row r="4430" ht="24.95" customHeight="1" x14ac:dyDescent="0.2"/>
    <row r="4431" ht="24.95" customHeight="1" x14ac:dyDescent="0.2"/>
    <row r="4432" ht="24.95" customHeight="1" x14ac:dyDescent="0.2"/>
    <row r="4433" ht="24.95" customHeight="1" x14ac:dyDescent="0.2"/>
    <row r="4434" ht="24.95" customHeight="1" x14ac:dyDescent="0.2"/>
    <row r="4435" ht="24.95" customHeight="1" x14ac:dyDescent="0.2"/>
    <row r="4436" ht="24.95" customHeight="1" x14ac:dyDescent="0.2"/>
    <row r="4437" ht="24.95" customHeight="1" x14ac:dyDescent="0.2"/>
    <row r="4438" ht="24.95" customHeight="1" x14ac:dyDescent="0.2"/>
    <row r="4439" ht="24.95" customHeight="1" x14ac:dyDescent="0.2"/>
    <row r="4440" ht="24.95" customHeight="1" x14ac:dyDescent="0.2"/>
    <row r="4441" ht="24.95" customHeight="1" x14ac:dyDescent="0.2"/>
    <row r="4442" ht="24.95" customHeight="1" x14ac:dyDescent="0.2"/>
    <row r="4443" ht="24.95" customHeight="1" x14ac:dyDescent="0.2"/>
    <row r="4444" ht="24.95" customHeight="1" x14ac:dyDescent="0.2"/>
    <row r="4445" ht="24.95" customHeight="1" x14ac:dyDescent="0.2"/>
    <row r="4446" ht="24.95" customHeight="1" x14ac:dyDescent="0.2"/>
    <row r="4447" ht="24.95" customHeight="1" x14ac:dyDescent="0.2"/>
    <row r="4448" ht="24.95" customHeight="1" x14ac:dyDescent="0.2"/>
    <row r="4449" ht="24.95" customHeight="1" x14ac:dyDescent="0.2"/>
    <row r="4450" ht="24.95" customHeight="1" x14ac:dyDescent="0.2"/>
    <row r="4451" ht="24.95" customHeight="1" x14ac:dyDescent="0.2"/>
    <row r="4452" ht="24.95" customHeight="1" x14ac:dyDescent="0.2"/>
    <row r="4453" ht="24.95" customHeight="1" x14ac:dyDescent="0.2"/>
    <row r="4454" ht="24.95" customHeight="1" x14ac:dyDescent="0.2"/>
    <row r="4455" ht="24.95" customHeight="1" x14ac:dyDescent="0.2"/>
    <row r="4456" ht="24.95" customHeight="1" x14ac:dyDescent="0.2"/>
    <row r="4457" ht="24.95" customHeight="1" x14ac:dyDescent="0.2"/>
    <row r="4458" ht="24.95" customHeight="1" x14ac:dyDescent="0.2"/>
    <row r="4459" ht="24.95" customHeight="1" x14ac:dyDescent="0.2"/>
    <row r="4460" ht="24.95" customHeight="1" x14ac:dyDescent="0.2"/>
    <row r="4461" ht="24.95" customHeight="1" x14ac:dyDescent="0.2"/>
    <row r="4462" ht="24.95" customHeight="1" x14ac:dyDescent="0.2"/>
    <row r="4463" ht="24.95" customHeight="1" x14ac:dyDescent="0.2"/>
    <row r="4464" ht="24.95" customHeight="1" x14ac:dyDescent="0.2"/>
    <row r="4465" ht="24.95" customHeight="1" x14ac:dyDescent="0.2"/>
    <row r="4466" ht="24.95" customHeight="1" x14ac:dyDescent="0.2"/>
    <row r="4467" ht="24.95" customHeight="1" x14ac:dyDescent="0.2"/>
    <row r="4468" ht="24.95" customHeight="1" x14ac:dyDescent="0.2"/>
    <row r="4469" ht="24.95" customHeight="1" x14ac:dyDescent="0.2"/>
    <row r="4470" ht="24.95" customHeight="1" x14ac:dyDescent="0.2"/>
    <row r="4471" ht="24.95" customHeight="1" x14ac:dyDescent="0.2"/>
    <row r="4472" ht="24.95" customHeight="1" x14ac:dyDescent="0.2"/>
    <row r="4473" ht="24.95" customHeight="1" x14ac:dyDescent="0.2"/>
    <row r="4474" ht="24.95" customHeight="1" x14ac:dyDescent="0.2"/>
    <row r="4475" ht="24.95" customHeight="1" x14ac:dyDescent="0.2"/>
    <row r="4476" ht="24.95" customHeight="1" x14ac:dyDescent="0.2"/>
    <row r="4477" ht="24.95" customHeight="1" x14ac:dyDescent="0.2"/>
    <row r="4478" ht="24.95" customHeight="1" x14ac:dyDescent="0.2"/>
    <row r="4479" ht="24.95" customHeight="1" x14ac:dyDescent="0.2"/>
    <row r="4480" ht="24.95" customHeight="1" x14ac:dyDescent="0.2"/>
    <row r="4481" ht="24.95" customHeight="1" x14ac:dyDescent="0.2"/>
    <row r="4482" ht="24.95" customHeight="1" x14ac:dyDescent="0.2"/>
    <row r="4483" ht="24.95" customHeight="1" x14ac:dyDescent="0.2"/>
    <row r="4484" ht="24.95" customHeight="1" x14ac:dyDescent="0.2"/>
    <row r="4485" ht="24.95" customHeight="1" x14ac:dyDescent="0.2"/>
    <row r="4486" ht="24.95" customHeight="1" x14ac:dyDescent="0.2"/>
    <row r="4487" ht="24.95" customHeight="1" x14ac:dyDescent="0.2"/>
    <row r="4488" ht="24.95" customHeight="1" x14ac:dyDescent="0.2"/>
    <row r="4489" ht="24.95" customHeight="1" x14ac:dyDescent="0.2"/>
    <row r="4490" ht="24.95" customHeight="1" x14ac:dyDescent="0.2"/>
    <row r="4491" ht="24.95" customHeight="1" x14ac:dyDescent="0.2"/>
    <row r="4492" ht="24.95" customHeight="1" x14ac:dyDescent="0.2"/>
    <row r="4493" ht="24.95" customHeight="1" x14ac:dyDescent="0.2"/>
    <row r="4494" ht="24.95" customHeight="1" x14ac:dyDescent="0.2"/>
    <row r="4495" ht="24.95" customHeight="1" x14ac:dyDescent="0.2"/>
    <row r="4496" ht="24.95" customHeight="1" x14ac:dyDescent="0.2"/>
    <row r="4497" ht="24.95" customHeight="1" x14ac:dyDescent="0.2"/>
    <row r="4498" ht="24.95" customHeight="1" x14ac:dyDescent="0.2"/>
    <row r="4499" ht="24.95" customHeight="1" x14ac:dyDescent="0.2"/>
    <row r="4500" ht="24.95" customHeight="1" x14ac:dyDescent="0.2"/>
    <row r="4501" ht="24.95" customHeight="1" x14ac:dyDescent="0.2"/>
    <row r="4502" ht="24.95" customHeight="1" x14ac:dyDescent="0.2"/>
    <row r="4503" ht="24.95" customHeight="1" x14ac:dyDescent="0.2"/>
    <row r="4504" ht="24.95" customHeight="1" x14ac:dyDescent="0.2"/>
    <row r="4505" ht="24.95" customHeight="1" x14ac:dyDescent="0.2"/>
    <row r="4506" ht="24.95" customHeight="1" x14ac:dyDescent="0.2"/>
    <row r="4507" ht="24.95" customHeight="1" x14ac:dyDescent="0.2"/>
    <row r="4508" ht="24.95" customHeight="1" x14ac:dyDescent="0.2"/>
    <row r="4509" ht="24.95" customHeight="1" x14ac:dyDescent="0.2"/>
    <row r="4510" ht="24.95" customHeight="1" x14ac:dyDescent="0.2"/>
    <row r="4511" ht="24.95" customHeight="1" x14ac:dyDescent="0.2"/>
    <row r="4512" ht="24.95" customHeight="1" x14ac:dyDescent="0.2"/>
    <row r="4513" ht="24.95" customHeight="1" x14ac:dyDescent="0.2"/>
    <row r="4514" ht="24.95" customHeight="1" x14ac:dyDescent="0.2"/>
    <row r="4515" ht="24.95" customHeight="1" x14ac:dyDescent="0.2"/>
    <row r="4516" ht="24.95" customHeight="1" x14ac:dyDescent="0.2"/>
    <row r="4517" ht="24.95" customHeight="1" x14ac:dyDescent="0.2"/>
    <row r="4518" ht="24.95" customHeight="1" x14ac:dyDescent="0.2"/>
    <row r="4519" ht="24.95" customHeight="1" x14ac:dyDescent="0.2"/>
    <row r="4520" ht="24.95" customHeight="1" x14ac:dyDescent="0.2"/>
    <row r="4521" ht="24.95" customHeight="1" x14ac:dyDescent="0.2"/>
    <row r="4522" ht="24.95" customHeight="1" x14ac:dyDescent="0.2"/>
    <row r="4523" ht="24.95" customHeight="1" x14ac:dyDescent="0.2"/>
    <row r="4524" ht="24.95" customHeight="1" x14ac:dyDescent="0.2"/>
    <row r="4525" ht="24.95" customHeight="1" x14ac:dyDescent="0.2"/>
    <row r="4526" ht="24.95" customHeight="1" x14ac:dyDescent="0.2"/>
    <row r="4527" ht="24.95" customHeight="1" x14ac:dyDescent="0.2"/>
    <row r="4528" ht="24.95" customHeight="1" x14ac:dyDescent="0.2"/>
    <row r="4529" ht="24.95" customHeight="1" x14ac:dyDescent="0.2"/>
    <row r="4530" ht="24.95" customHeight="1" x14ac:dyDescent="0.2"/>
    <row r="4531" ht="24.95" customHeight="1" x14ac:dyDescent="0.2"/>
    <row r="4532" ht="24.95" customHeight="1" x14ac:dyDescent="0.2"/>
    <row r="4533" ht="24.95" customHeight="1" x14ac:dyDescent="0.2"/>
    <row r="4534" ht="24.95" customHeight="1" x14ac:dyDescent="0.2"/>
    <row r="4535" ht="24.95" customHeight="1" x14ac:dyDescent="0.2"/>
    <row r="4536" ht="24.95" customHeight="1" x14ac:dyDescent="0.2"/>
    <row r="4537" ht="24.95" customHeight="1" x14ac:dyDescent="0.2"/>
    <row r="4538" ht="24.95" customHeight="1" x14ac:dyDescent="0.2"/>
    <row r="4539" ht="24.95" customHeight="1" x14ac:dyDescent="0.2"/>
    <row r="4540" ht="24.95" customHeight="1" x14ac:dyDescent="0.2"/>
    <row r="4541" ht="24.95" customHeight="1" x14ac:dyDescent="0.2"/>
    <row r="4542" ht="24.95" customHeight="1" x14ac:dyDescent="0.2"/>
    <row r="4543" ht="24.95" customHeight="1" x14ac:dyDescent="0.2"/>
    <row r="4544" ht="24.95" customHeight="1" x14ac:dyDescent="0.2"/>
    <row r="4545" ht="24.95" customHeight="1" x14ac:dyDescent="0.2"/>
    <row r="4546" ht="24.95" customHeight="1" x14ac:dyDescent="0.2"/>
    <row r="4547" ht="24.95" customHeight="1" x14ac:dyDescent="0.2"/>
    <row r="4548" ht="24.95" customHeight="1" x14ac:dyDescent="0.2"/>
    <row r="4549" ht="24.95" customHeight="1" x14ac:dyDescent="0.2"/>
    <row r="4550" ht="24.95" customHeight="1" x14ac:dyDescent="0.2"/>
    <row r="4551" ht="24.95" customHeight="1" x14ac:dyDescent="0.2"/>
    <row r="4552" ht="24.95" customHeight="1" x14ac:dyDescent="0.2"/>
    <row r="4553" ht="24.95" customHeight="1" x14ac:dyDescent="0.2"/>
    <row r="4554" ht="24.95" customHeight="1" x14ac:dyDescent="0.2"/>
    <row r="4555" ht="24.95" customHeight="1" x14ac:dyDescent="0.2"/>
    <row r="4556" ht="24.95" customHeight="1" x14ac:dyDescent="0.2"/>
    <row r="4557" ht="24.95" customHeight="1" x14ac:dyDescent="0.2"/>
    <row r="4558" ht="24.95" customHeight="1" x14ac:dyDescent="0.2"/>
    <row r="4559" ht="24.95" customHeight="1" x14ac:dyDescent="0.2"/>
    <row r="4560" ht="24.95" customHeight="1" x14ac:dyDescent="0.2"/>
    <row r="4561" ht="24.95" customHeight="1" x14ac:dyDescent="0.2"/>
    <row r="4562" ht="24.95" customHeight="1" x14ac:dyDescent="0.2"/>
    <row r="4563" ht="24.95" customHeight="1" x14ac:dyDescent="0.2"/>
    <row r="4564" ht="24.95" customHeight="1" x14ac:dyDescent="0.2"/>
    <row r="4565" ht="24.95" customHeight="1" x14ac:dyDescent="0.2"/>
    <row r="4566" ht="24.95" customHeight="1" x14ac:dyDescent="0.2"/>
    <row r="4567" ht="24.95" customHeight="1" x14ac:dyDescent="0.2"/>
    <row r="4568" ht="24.95" customHeight="1" x14ac:dyDescent="0.2"/>
    <row r="4569" ht="24.95" customHeight="1" x14ac:dyDescent="0.2"/>
    <row r="4570" ht="24.95" customHeight="1" x14ac:dyDescent="0.2"/>
    <row r="4571" ht="24.95" customHeight="1" x14ac:dyDescent="0.2"/>
    <row r="4572" ht="24.95" customHeight="1" x14ac:dyDescent="0.2"/>
    <row r="4573" ht="24.95" customHeight="1" x14ac:dyDescent="0.2"/>
    <row r="4574" ht="24.95" customHeight="1" x14ac:dyDescent="0.2"/>
    <row r="4575" ht="24.95" customHeight="1" x14ac:dyDescent="0.2"/>
    <row r="4576" ht="24.95" customHeight="1" x14ac:dyDescent="0.2"/>
    <row r="4577" ht="24.95" customHeight="1" x14ac:dyDescent="0.2"/>
    <row r="4578" ht="24.95" customHeight="1" x14ac:dyDescent="0.2"/>
    <row r="4579" ht="24.95" customHeight="1" x14ac:dyDescent="0.2"/>
    <row r="4580" ht="24.95" customHeight="1" x14ac:dyDescent="0.2"/>
    <row r="4581" ht="24.95" customHeight="1" x14ac:dyDescent="0.2"/>
    <row r="4582" ht="24.95" customHeight="1" x14ac:dyDescent="0.2"/>
    <row r="4583" ht="24.95" customHeight="1" x14ac:dyDescent="0.2"/>
    <row r="4584" ht="24.95" customHeight="1" x14ac:dyDescent="0.2"/>
    <row r="4585" ht="24.95" customHeight="1" x14ac:dyDescent="0.2"/>
    <row r="4586" ht="24.95" customHeight="1" x14ac:dyDescent="0.2"/>
    <row r="4587" ht="24.95" customHeight="1" x14ac:dyDescent="0.2"/>
    <row r="4588" ht="24.95" customHeight="1" x14ac:dyDescent="0.2"/>
    <row r="4589" ht="24.95" customHeight="1" x14ac:dyDescent="0.2"/>
    <row r="4590" ht="24.95" customHeight="1" x14ac:dyDescent="0.2"/>
    <row r="4591" ht="24.95" customHeight="1" x14ac:dyDescent="0.2"/>
    <row r="4592" ht="24.95" customHeight="1" x14ac:dyDescent="0.2"/>
    <row r="4593" ht="24.95" customHeight="1" x14ac:dyDescent="0.2"/>
    <row r="4594" ht="24.95" customHeight="1" x14ac:dyDescent="0.2"/>
    <row r="4595" ht="24.95" customHeight="1" x14ac:dyDescent="0.2"/>
    <row r="4596" ht="24.95" customHeight="1" x14ac:dyDescent="0.2"/>
    <row r="4597" ht="24.95" customHeight="1" x14ac:dyDescent="0.2"/>
    <row r="4598" ht="24.95" customHeight="1" x14ac:dyDescent="0.2"/>
    <row r="4599" ht="24.95" customHeight="1" x14ac:dyDescent="0.2"/>
    <row r="4600" ht="24.95" customHeight="1" x14ac:dyDescent="0.2"/>
    <row r="4601" ht="24.95" customHeight="1" x14ac:dyDescent="0.2"/>
    <row r="4602" ht="24.95" customHeight="1" x14ac:dyDescent="0.2"/>
    <row r="4603" ht="24.95" customHeight="1" x14ac:dyDescent="0.2"/>
    <row r="4604" ht="24.95" customHeight="1" x14ac:dyDescent="0.2"/>
    <row r="4605" ht="24.95" customHeight="1" x14ac:dyDescent="0.2"/>
    <row r="4606" ht="24.95" customHeight="1" x14ac:dyDescent="0.2"/>
    <row r="4607" ht="24.95" customHeight="1" x14ac:dyDescent="0.2"/>
    <row r="4608" ht="24.95" customHeight="1" x14ac:dyDescent="0.2"/>
    <row r="4609" ht="24.95" customHeight="1" x14ac:dyDescent="0.2"/>
    <row r="4610" ht="24.95" customHeight="1" x14ac:dyDescent="0.2"/>
    <row r="4611" ht="24.95" customHeight="1" x14ac:dyDescent="0.2"/>
    <row r="4612" ht="24.95" customHeight="1" x14ac:dyDescent="0.2"/>
    <row r="4613" ht="24.95" customHeight="1" x14ac:dyDescent="0.2"/>
    <row r="4614" ht="24.95" customHeight="1" x14ac:dyDescent="0.2"/>
    <row r="4615" ht="24.95" customHeight="1" x14ac:dyDescent="0.2"/>
    <row r="4616" ht="24.95" customHeight="1" x14ac:dyDescent="0.2"/>
    <row r="4617" ht="24.95" customHeight="1" x14ac:dyDescent="0.2"/>
    <row r="4618" ht="24.95" customHeight="1" x14ac:dyDescent="0.2"/>
    <row r="4619" ht="24.95" customHeight="1" x14ac:dyDescent="0.2"/>
    <row r="4620" ht="24.95" customHeight="1" x14ac:dyDescent="0.2"/>
    <row r="4621" ht="24.95" customHeight="1" x14ac:dyDescent="0.2"/>
    <row r="4622" ht="24.95" customHeight="1" x14ac:dyDescent="0.2"/>
    <row r="4623" ht="24.95" customHeight="1" x14ac:dyDescent="0.2"/>
    <row r="4624" ht="24.95" customHeight="1" x14ac:dyDescent="0.2"/>
    <row r="4625" ht="24.95" customHeight="1" x14ac:dyDescent="0.2"/>
    <row r="4626" ht="24.95" customHeight="1" x14ac:dyDescent="0.2"/>
    <row r="4627" ht="24.95" customHeight="1" x14ac:dyDescent="0.2"/>
    <row r="4628" ht="24.95" customHeight="1" x14ac:dyDescent="0.2"/>
    <row r="4629" ht="24.95" customHeight="1" x14ac:dyDescent="0.2"/>
    <row r="4630" ht="24.95" customHeight="1" x14ac:dyDescent="0.2"/>
    <row r="4631" ht="24.95" customHeight="1" x14ac:dyDescent="0.2"/>
    <row r="4632" ht="24.95" customHeight="1" x14ac:dyDescent="0.2"/>
    <row r="4633" ht="24.95" customHeight="1" x14ac:dyDescent="0.2"/>
    <row r="4634" ht="24.95" customHeight="1" x14ac:dyDescent="0.2"/>
    <row r="4635" ht="24.95" customHeight="1" x14ac:dyDescent="0.2"/>
    <row r="4636" ht="24.95" customHeight="1" x14ac:dyDescent="0.2"/>
    <row r="4637" ht="24.95" customHeight="1" x14ac:dyDescent="0.2"/>
    <row r="4638" ht="24.95" customHeight="1" x14ac:dyDescent="0.2"/>
    <row r="4639" ht="24.95" customHeight="1" x14ac:dyDescent="0.2"/>
    <row r="4640" ht="24.95" customHeight="1" x14ac:dyDescent="0.2"/>
    <row r="4641" ht="24.95" customHeight="1" x14ac:dyDescent="0.2"/>
    <row r="4642" ht="24.95" customHeight="1" x14ac:dyDescent="0.2"/>
    <row r="4643" ht="24.95" customHeight="1" x14ac:dyDescent="0.2"/>
    <row r="4644" ht="24.95" customHeight="1" x14ac:dyDescent="0.2"/>
    <row r="4645" ht="24.95" customHeight="1" x14ac:dyDescent="0.2"/>
    <row r="4646" ht="24.95" customHeight="1" x14ac:dyDescent="0.2"/>
    <row r="4647" ht="24.95" customHeight="1" x14ac:dyDescent="0.2"/>
    <row r="4648" ht="24.95" customHeight="1" x14ac:dyDescent="0.2"/>
    <row r="4649" ht="24.95" customHeight="1" x14ac:dyDescent="0.2"/>
    <row r="4650" ht="24.95" customHeight="1" x14ac:dyDescent="0.2"/>
    <row r="4651" ht="24.95" customHeight="1" x14ac:dyDescent="0.2"/>
    <row r="4652" ht="24.95" customHeight="1" x14ac:dyDescent="0.2"/>
    <row r="4653" ht="24.95" customHeight="1" x14ac:dyDescent="0.2"/>
    <row r="4654" ht="24.95" customHeight="1" x14ac:dyDescent="0.2"/>
    <row r="4655" ht="24.95" customHeight="1" x14ac:dyDescent="0.2"/>
    <row r="4656" ht="24.95" customHeight="1" x14ac:dyDescent="0.2"/>
    <row r="4657" ht="24.95" customHeight="1" x14ac:dyDescent="0.2"/>
    <row r="4658" ht="24.95" customHeight="1" x14ac:dyDescent="0.2"/>
    <row r="4659" ht="24.95" customHeight="1" x14ac:dyDescent="0.2"/>
    <row r="4660" ht="24.95" customHeight="1" x14ac:dyDescent="0.2"/>
    <row r="4661" ht="24.95" customHeight="1" x14ac:dyDescent="0.2"/>
    <row r="4662" ht="24.95" customHeight="1" x14ac:dyDescent="0.2"/>
    <row r="4663" ht="24.95" customHeight="1" x14ac:dyDescent="0.2"/>
    <row r="4664" ht="24.95" customHeight="1" x14ac:dyDescent="0.2"/>
    <row r="4665" ht="24.95" customHeight="1" x14ac:dyDescent="0.2"/>
    <row r="4666" ht="24.95" customHeight="1" x14ac:dyDescent="0.2"/>
    <row r="4667" ht="24.95" customHeight="1" x14ac:dyDescent="0.2"/>
    <row r="4668" ht="24.95" customHeight="1" x14ac:dyDescent="0.2"/>
    <row r="4669" ht="24.95" customHeight="1" x14ac:dyDescent="0.2"/>
    <row r="4670" ht="24.95" customHeight="1" x14ac:dyDescent="0.2"/>
    <row r="4671" ht="24.95" customHeight="1" x14ac:dyDescent="0.2"/>
    <row r="4672" ht="24.95" customHeight="1" x14ac:dyDescent="0.2"/>
    <row r="4673" ht="24.95" customHeight="1" x14ac:dyDescent="0.2"/>
    <row r="4674" ht="24.95" customHeight="1" x14ac:dyDescent="0.2"/>
    <row r="4675" ht="24.95" customHeight="1" x14ac:dyDescent="0.2"/>
    <row r="4676" ht="24.95" customHeight="1" x14ac:dyDescent="0.2"/>
    <row r="4677" ht="24.95" customHeight="1" x14ac:dyDescent="0.2"/>
    <row r="4678" ht="24.95" customHeight="1" x14ac:dyDescent="0.2"/>
    <row r="4679" ht="24.95" customHeight="1" x14ac:dyDescent="0.2"/>
    <row r="4680" ht="24.95" customHeight="1" x14ac:dyDescent="0.2"/>
    <row r="4681" ht="24.95" customHeight="1" x14ac:dyDescent="0.2"/>
    <row r="4682" ht="24.95" customHeight="1" x14ac:dyDescent="0.2"/>
    <row r="4683" ht="24.95" customHeight="1" x14ac:dyDescent="0.2"/>
    <row r="4684" ht="24.95" customHeight="1" x14ac:dyDescent="0.2"/>
    <row r="4685" ht="24.95" customHeight="1" x14ac:dyDescent="0.2"/>
    <row r="4686" ht="24.95" customHeight="1" x14ac:dyDescent="0.2"/>
    <row r="4687" ht="24.95" customHeight="1" x14ac:dyDescent="0.2"/>
    <row r="4688" ht="24.95" customHeight="1" x14ac:dyDescent="0.2"/>
    <row r="4689" ht="24.95" customHeight="1" x14ac:dyDescent="0.2"/>
    <row r="4690" ht="24.95" customHeight="1" x14ac:dyDescent="0.2"/>
    <row r="4691" ht="24.95" customHeight="1" x14ac:dyDescent="0.2"/>
    <row r="4692" ht="24.95" customHeight="1" x14ac:dyDescent="0.2"/>
    <row r="4693" ht="24.95" customHeight="1" x14ac:dyDescent="0.2"/>
    <row r="4694" ht="24.95" customHeight="1" x14ac:dyDescent="0.2"/>
    <row r="4695" ht="24.95" customHeight="1" x14ac:dyDescent="0.2"/>
    <row r="4696" ht="24.95" customHeight="1" x14ac:dyDescent="0.2"/>
    <row r="4697" ht="24.95" customHeight="1" x14ac:dyDescent="0.2"/>
    <row r="4698" ht="24.95" customHeight="1" x14ac:dyDescent="0.2"/>
    <row r="4699" ht="24.95" customHeight="1" x14ac:dyDescent="0.2"/>
    <row r="4700" ht="24.95" customHeight="1" x14ac:dyDescent="0.2"/>
    <row r="4701" ht="24.95" customHeight="1" x14ac:dyDescent="0.2"/>
    <row r="4702" ht="24.95" customHeight="1" x14ac:dyDescent="0.2"/>
    <row r="4703" ht="24.95" customHeight="1" x14ac:dyDescent="0.2"/>
    <row r="4704" ht="24.95" customHeight="1" x14ac:dyDescent="0.2"/>
    <row r="4705" ht="24.95" customHeight="1" x14ac:dyDescent="0.2"/>
    <row r="4706" ht="24.95" customHeight="1" x14ac:dyDescent="0.2"/>
    <row r="4707" ht="24.95" customHeight="1" x14ac:dyDescent="0.2"/>
    <row r="4708" ht="24.95" customHeight="1" x14ac:dyDescent="0.2"/>
    <row r="4709" ht="24.95" customHeight="1" x14ac:dyDescent="0.2"/>
    <row r="4710" ht="24.95" customHeight="1" x14ac:dyDescent="0.2"/>
    <row r="4711" ht="24.95" customHeight="1" x14ac:dyDescent="0.2"/>
    <row r="4712" ht="24.95" customHeight="1" x14ac:dyDescent="0.2"/>
    <row r="4713" ht="24.95" customHeight="1" x14ac:dyDescent="0.2"/>
    <row r="4714" ht="24.95" customHeight="1" x14ac:dyDescent="0.2"/>
    <row r="4715" ht="24.95" customHeight="1" x14ac:dyDescent="0.2"/>
    <row r="4716" ht="24.95" customHeight="1" x14ac:dyDescent="0.2"/>
    <row r="4717" ht="24.95" customHeight="1" x14ac:dyDescent="0.2"/>
    <row r="4718" ht="24.95" customHeight="1" x14ac:dyDescent="0.2"/>
    <row r="4719" ht="24.95" customHeight="1" x14ac:dyDescent="0.2"/>
    <row r="4720" ht="24.95" customHeight="1" x14ac:dyDescent="0.2"/>
    <row r="4721" ht="24.95" customHeight="1" x14ac:dyDescent="0.2"/>
    <row r="4722" ht="24.95" customHeight="1" x14ac:dyDescent="0.2"/>
    <row r="4723" ht="24.95" customHeight="1" x14ac:dyDescent="0.2"/>
    <row r="4724" ht="24.95" customHeight="1" x14ac:dyDescent="0.2"/>
    <row r="4725" ht="24.95" customHeight="1" x14ac:dyDescent="0.2"/>
    <row r="4726" ht="24.95" customHeight="1" x14ac:dyDescent="0.2"/>
    <row r="4727" ht="24.95" customHeight="1" x14ac:dyDescent="0.2"/>
    <row r="4728" ht="24.95" customHeight="1" x14ac:dyDescent="0.2"/>
    <row r="4729" ht="24.95" customHeight="1" x14ac:dyDescent="0.2"/>
    <row r="4730" ht="24.95" customHeight="1" x14ac:dyDescent="0.2"/>
    <row r="4731" ht="24.95" customHeight="1" x14ac:dyDescent="0.2"/>
    <row r="4732" ht="24.95" customHeight="1" x14ac:dyDescent="0.2"/>
    <row r="4733" ht="24.95" customHeight="1" x14ac:dyDescent="0.2"/>
    <row r="4734" ht="24.95" customHeight="1" x14ac:dyDescent="0.2"/>
    <row r="4735" ht="24.95" customHeight="1" x14ac:dyDescent="0.2"/>
    <row r="4736" ht="24.95" customHeight="1" x14ac:dyDescent="0.2"/>
    <row r="4737" ht="24.95" customHeight="1" x14ac:dyDescent="0.2"/>
    <row r="4738" ht="24.95" customHeight="1" x14ac:dyDescent="0.2"/>
    <row r="4739" ht="24.95" customHeight="1" x14ac:dyDescent="0.2"/>
    <row r="4740" ht="24.95" customHeight="1" x14ac:dyDescent="0.2"/>
    <row r="4741" ht="24.95" customHeight="1" x14ac:dyDescent="0.2"/>
    <row r="4742" ht="24.95" customHeight="1" x14ac:dyDescent="0.2"/>
    <row r="4743" ht="24.95" customHeight="1" x14ac:dyDescent="0.2"/>
    <row r="4744" ht="24.95" customHeight="1" x14ac:dyDescent="0.2"/>
    <row r="4745" ht="24.95" customHeight="1" x14ac:dyDescent="0.2"/>
    <row r="4746" ht="24.95" customHeight="1" x14ac:dyDescent="0.2"/>
    <row r="4747" ht="24.95" customHeight="1" x14ac:dyDescent="0.2"/>
    <row r="4748" ht="24.95" customHeight="1" x14ac:dyDescent="0.2"/>
    <row r="4749" ht="24.95" customHeight="1" x14ac:dyDescent="0.2"/>
    <row r="4750" ht="24.95" customHeight="1" x14ac:dyDescent="0.2"/>
    <row r="4751" ht="24.95" customHeight="1" x14ac:dyDescent="0.2"/>
    <row r="4752" ht="24.95" customHeight="1" x14ac:dyDescent="0.2"/>
    <row r="4753" ht="24.95" customHeight="1" x14ac:dyDescent="0.2"/>
    <row r="4754" ht="24.95" customHeight="1" x14ac:dyDescent="0.2"/>
    <row r="4755" ht="24.95" customHeight="1" x14ac:dyDescent="0.2"/>
    <row r="4756" ht="24.95" customHeight="1" x14ac:dyDescent="0.2"/>
    <row r="4757" ht="24.95" customHeight="1" x14ac:dyDescent="0.2"/>
    <row r="4758" ht="24.95" customHeight="1" x14ac:dyDescent="0.2"/>
    <row r="4759" ht="24.95" customHeight="1" x14ac:dyDescent="0.2"/>
    <row r="4760" ht="24.95" customHeight="1" x14ac:dyDescent="0.2"/>
    <row r="4761" ht="24.95" customHeight="1" x14ac:dyDescent="0.2"/>
    <row r="4762" ht="24.95" customHeight="1" x14ac:dyDescent="0.2"/>
    <row r="4763" ht="24.95" customHeight="1" x14ac:dyDescent="0.2"/>
    <row r="4764" ht="24.95" customHeight="1" x14ac:dyDescent="0.2"/>
    <row r="4765" ht="24.95" customHeight="1" x14ac:dyDescent="0.2"/>
    <row r="4766" ht="24.95" customHeight="1" x14ac:dyDescent="0.2"/>
    <row r="4767" ht="24.95" customHeight="1" x14ac:dyDescent="0.2"/>
    <row r="4768" ht="24.95" customHeight="1" x14ac:dyDescent="0.2"/>
    <row r="4769" ht="24.95" customHeight="1" x14ac:dyDescent="0.2"/>
    <row r="4770" ht="24.95" customHeight="1" x14ac:dyDescent="0.2"/>
    <row r="4771" ht="24.95" customHeight="1" x14ac:dyDescent="0.2"/>
    <row r="4772" ht="24.95" customHeight="1" x14ac:dyDescent="0.2"/>
    <row r="4773" ht="24.95" customHeight="1" x14ac:dyDescent="0.2"/>
    <row r="4774" ht="24.95" customHeight="1" x14ac:dyDescent="0.2"/>
    <row r="4775" ht="24.95" customHeight="1" x14ac:dyDescent="0.2"/>
    <row r="4776" ht="24.95" customHeight="1" x14ac:dyDescent="0.2"/>
    <row r="4777" ht="24.95" customHeight="1" x14ac:dyDescent="0.2"/>
    <row r="4778" ht="24.95" customHeight="1" x14ac:dyDescent="0.2"/>
    <row r="4779" ht="24.95" customHeight="1" x14ac:dyDescent="0.2"/>
    <row r="4780" ht="24.95" customHeight="1" x14ac:dyDescent="0.2"/>
    <row r="4781" ht="24.95" customHeight="1" x14ac:dyDescent="0.2"/>
    <row r="4782" ht="24.95" customHeight="1" x14ac:dyDescent="0.2"/>
    <row r="4783" ht="24.95" customHeight="1" x14ac:dyDescent="0.2"/>
    <row r="4784" ht="24.95" customHeight="1" x14ac:dyDescent="0.2"/>
    <row r="4785" ht="24.95" customHeight="1" x14ac:dyDescent="0.2"/>
    <row r="4786" ht="24.95" customHeight="1" x14ac:dyDescent="0.2"/>
    <row r="4787" ht="24.95" customHeight="1" x14ac:dyDescent="0.2"/>
    <row r="4788" ht="24.95" customHeight="1" x14ac:dyDescent="0.2"/>
    <row r="4789" ht="24.95" customHeight="1" x14ac:dyDescent="0.2"/>
    <row r="4790" ht="24.95" customHeight="1" x14ac:dyDescent="0.2"/>
    <row r="4791" ht="24.95" customHeight="1" x14ac:dyDescent="0.2"/>
    <row r="4792" ht="24.95" customHeight="1" x14ac:dyDescent="0.2"/>
    <row r="4793" ht="24.95" customHeight="1" x14ac:dyDescent="0.2"/>
    <row r="4794" ht="24.95" customHeight="1" x14ac:dyDescent="0.2"/>
    <row r="4795" ht="24.95" customHeight="1" x14ac:dyDescent="0.2"/>
    <row r="4796" ht="24.95" customHeight="1" x14ac:dyDescent="0.2"/>
    <row r="4797" ht="24.95" customHeight="1" x14ac:dyDescent="0.2"/>
    <row r="4798" ht="24.95" customHeight="1" x14ac:dyDescent="0.2"/>
    <row r="4799" ht="24.95" customHeight="1" x14ac:dyDescent="0.2"/>
    <row r="4800" ht="24.95" customHeight="1" x14ac:dyDescent="0.2"/>
    <row r="4801" ht="24.95" customHeight="1" x14ac:dyDescent="0.2"/>
    <row r="4802" ht="24.95" customHeight="1" x14ac:dyDescent="0.2"/>
    <row r="4803" ht="24.95" customHeight="1" x14ac:dyDescent="0.2"/>
    <row r="4804" ht="24.95" customHeight="1" x14ac:dyDescent="0.2"/>
    <row r="4805" ht="24.95" customHeight="1" x14ac:dyDescent="0.2"/>
    <row r="4806" ht="24.95" customHeight="1" x14ac:dyDescent="0.2"/>
    <row r="4807" ht="24.95" customHeight="1" x14ac:dyDescent="0.2"/>
    <row r="4808" ht="24.95" customHeight="1" x14ac:dyDescent="0.2"/>
    <row r="4809" ht="24.95" customHeight="1" x14ac:dyDescent="0.2"/>
    <row r="4810" ht="24.95" customHeight="1" x14ac:dyDescent="0.2"/>
    <row r="4811" ht="24.95" customHeight="1" x14ac:dyDescent="0.2"/>
    <row r="4812" ht="24.95" customHeight="1" x14ac:dyDescent="0.2"/>
    <row r="4813" ht="24.95" customHeight="1" x14ac:dyDescent="0.2"/>
    <row r="4814" ht="24.95" customHeight="1" x14ac:dyDescent="0.2"/>
    <row r="4815" ht="24.95" customHeight="1" x14ac:dyDescent="0.2"/>
    <row r="4816" ht="24.95" customHeight="1" x14ac:dyDescent="0.2"/>
    <row r="4817" ht="24.95" customHeight="1" x14ac:dyDescent="0.2"/>
    <row r="4818" ht="24.95" customHeight="1" x14ac:dyDescent="0.2"/>
    <row r="4819" ht="24.95" customHeight="1" x14ac:dyDescent="0.2"/>
    <row r="4820" ht="24.95" customHeight="1" x14ac:dyDescent="0.2"/>
    <row r="4821" ht="24.95" customHeight="1" x14ac:dyDescent="0.2"/>
    <row r="4822" ht="24.95" customHeight="1" x14ac:dyDescent="0.2"/>
    <row r="4823" ht="24.95" customHeight="1" x14ac:dyDescent="0.2"/>
    <row r="4824" ht="24.95" customHeight="1" x14ac:dyDescent="0.2"/>
    <row r="4825" ht="24.95" customHeight="1" x14ac:dyDescent="0.2"/>
    <row r="4826" ht="24.95" customHeight="1" x14ac:dyDescent="0.2"/>
    <row r="4827" ht="24.95" customHeight="1" x14ac:dyDescent="0.2"/>
    <row r="4828" ht="24.95" customHeight="1" x14ac:dyDescent="0.2"/>
    <row r="4829" ht="24.95" customHeight="1" x14ac:dyDescent="0.2"/>
    <row r="4830" ht="24.95" customHeight="1" x14ac:dyDescent="0.2"/>
    <row r="4831" ht="24.95" customHeight="1" x14ac:dyDescent="0.2"/>
    <row r="4832" ht="24.95" customHeight="1" x14ac:dyDescent="0.2"/>
    <row r="4833" ht="24.95" customHeight="1" x14ac:dyDescent="0.2"/>
    <row r="4834" ht="24.95" customHeight="1" x14ac:dyDescent="0.2"/>
    <row r="4835" ht="24.95" customHeight="1" x14ac:dyDescent="0.2"/>
    <row r="4836" ht="24.95" customHeight="1" x14ac:dyDescent="0.2"/>
    <row r="4837" ht="24.95" customHeight="1" x14ac:dyDescent="0.2"/>
    <row r="4838" ht="24.95" customHeight="1" x14ac:dyDescent="0.2"/>
    <row r="4839" ht="24.95" customHeight="1" x14ac:dyDescent="0.2"/>
    <row r="4840" ht="24.95" customHeight="1" x14ac:dyDescent="0.2"/>
    <row r="4841" ht="24.95" customHeight="1" x14ac:dyDescent="0.2"/>
    <row r="4842" ht="24.95" customHeight="1" x14ac:dyDescent="0.2"/>
    <row r="4843" ht="24.95" customHeight="1" x14ac:dyDescent="0.2"/>
    <row r="4844" ht="24.95" customHeight="1" x14ac:dyDescent="0.2"/>
    <row r="4845" ht="24.95" customHeight="1" x14ac:dyDescent="0.2"/>
    <row r="4846" ht="24.95" customHeight="1" x14ac:dyDescent="0.2"/>
    <row r="4847" ht="24.95" customHeight="1" x14ac:dyDescent="0.2"/>
    <row r="4848" ht="24.95" customHeight="1" x14ac:dyDescent="0.2"/>
    <row r="4849" ht="24.95" customHeight="1" x14ac:dyDescent="0.2"/>
    <row r="4850" ht="24.95" customHeight="1" x14ac:dyDescent="0.2"/>
    <row r="4851" ht="24.95" customHeight="1" x14ac:dyDescent="0.2"/>
    <row r="4852" ht="24.95" customHeight="1" x14ac:dyDescent="0.2"/>
    <row r="4853" ht="24.95" customHeight="1" x14ac:dyDescent="0.2"/>
    <row r="4854" ht="24.95" customHeight="1" x14ac:dyDescent="0.2"/>
    <row r="4855" ht="24.95" customHeight="1" x14ac:dyDescent="0.2"/>
    <row r="4856" ht="24.95" customHeight="1" x14ac:dyDescent="0.2"/>
    <row r="4857" ht="24.95" customHeight="1" x14ac:dyDescent="0.2"/>
    <row r="4858" ht="24.95" customHeight="1" x14ac:dyDescent="0.2"/>
    <row r="4859" ht="24.95" customHeight="1" x14ac:dyDescent="0.2"/>
    <row r="4860" ht="24.95" customHeight="1" x14ac:dyDescent="0.2"/>
    <row r="4861" ht="24.95" customHeight="1" x14ac:dyDescent="0.2"/>
    <row r="4862" ht="24.95" customHeight="1" x14ac:dyDescent="0.2"/>
    <row r="4863" ht="24.95" customHeight="1" x14ac:dyDescent="0.2"/>
    <row r="4864" ht="24.95" customHeight="1" x14ac:dyDescent="0.2"/>
    <row r="4865" ht="24.95" customHeight="1" x14ac:dyDescent="0.2"/>
    <row r="4866" ht="24.95" customHeight="1" x14ac:dyDescent="0.2"/>
    <row r="4867" ht="24.95" customHeight="1" x14ac:dyDescent="0.2"/>
    <row r="4868" ht="24.95" customHeight="1" x14ac:dyDescent="0.2"/>
    <row r="4869" ht="24.95" customHeight="1" x14ac:dyDescent="0.2"/>
    <row r="4870" ht="24.95" customHeight="1" x14ac:dyDescent="0.2"/>
    <row r="4871" ht="24.95" customHeight="1" x14ac:dyDescent="0.2"/>
    <row r="4872" ht="24.95" customHeight="1" x14ac:dyDescent="0.2"/>
    <row r="4873" ht="24.95" customHeight="1" x14ac:dyDescent="0.2"/>
    <row r="4874" ht="24.95" customHeight="1" x14ac:dyDescent="0.2"/>
    <row r="4875" ht="24.95" customHeight="1" x14ac:dyDescent="0.2"/>
    <row r="4876" ht="24.95" customHeight="1" x14ac:dyDescent="0.2"/>
    <row r="4877" ht="24.95" customHeight="1" x14ac:dyDescent="0.2"/>
    <row r="4878" ht="24.95" customHeight="1" x14ac:dyDescent="0.2"/>
    <row r="4879" ht="24.95" customHeight="1" x14ac:dyDescent="0.2"/>
    <row r="4880" ht="24.95" customHeight="1" x14ac:dyDescent="0.2"/>
    <row r="4881" ht="24.95" customHeight="1" x14ac:dyDescent="0.2"/>
    <row r="4882" ht="24.95" customHeight="1" x14ac:dyDescent="0.2"/>
    <row r="4883" ht="24.95" customHeight="1" x14ac:dyDescent="0.2"/>
    <row r="4884" ht="24.95" customHeight="1" x14ac:dyDescent="0.2"/>
    <row r="4885" ht="24.95" customHeight="1" x14ac:dyDescent="0.2"/>
    <row r="4886" ht="24.95" customHeight="1" x14ac:dyDescent="0.2"/>
    <row r="4887" ht="24.95" customHeight="1" x14ac:dyDescent="0.2"/>
    <row r="4888" ht="24.95" customHeight="1" x14ac:dyDescent="0.2"/>
    <row r="4889" ht="24.95" customHeight="1" x14ac:dyDescent="0.2"/>
    <row r="4890" ht="24.95" customHeight="1" x14ac:dyDescent="0.2"/>
    <row r="4891" ht="24.95" customHeight="1" x14ac:dyDescent="0.2"/>
    <row r="4892" ht="24.95" customHeight="1" x14ac:dyDescent="0.2"/>
    <row r="4893" ht="24.95" customHeight="1" x14ac:dyDescent="0.2"/>
    <row r="4894" ht="24.95" customHeight="1" x14ac:dyDescent="0.2"/>
    <row r="4895" ht="24.95" customHeight="1" x14ac:dyDescent="0.2"/>
    <row r="4896" ht="24.95" customHeight="1" x14ac:dyDescent="0.2"/>
    <row r="4897" ht="24.95" customHeight="1" x14ac:dyDescent="0.2"/>
    <row r="4898" ht="24.95" customHeight="1" x14ac:dyDescent="0.2"/>
    <row r="4899" ht="24.95" customHeight="1" x14ac:dyDescent="0.2"/>
    <row r="4900" ht="24.95" customHeight="1" x14ac:dyDescent="0.2"/>
    <row r="4901" ht="24.95" customHeight="1" x14ac:dyDescent="0.2"/>
    <row r="4902" ht="24.95" customHeight="1" x14ac:dyDescent="0.2"/>
    <row r="4903" ht="24.95" customHeight="1" x14ac:dyDescent="0.2"/>
    <row r="4904" ht="24.95" customHeight="1" x14ac:dyDescent="0.2"/>
    <row r="4905" ht="24.95" customHeight="1" x14ac:dyDescent="0.2"/>
    <row r="4906" ht="24.95" customHeight="1" x14ac:dyDescent="0.2"/>
    <row r="4907" ht="24.95" customHeight="1" x14ac:dyDescent="0.2"/>
    <row r="4908" ht="24.95" customHeight="1" x14ac:dyDescent="0.2"/>
    <row r="4909" ht="24.95" customHeight="1" x14ac:dyDescent="0.2"/>
    <row r="4910" ht="24.95" customHeight="1" x14ac:dyDescent="0.2"/>
    <row r="4911" ht="24.95" customHeight="1" x14ac:dyDescent="0.2"/>
    <row r="4912" ht="24.95" customHeight="1" x14ac:dyDescent="0.2"/>
    <row r="4913" ht="24.95" customHeight="1" x14ac:dyDescent="0.2"/>
    <row r="4914" ht="24.95" customHeight="1" x14ac:dyDescent="0.2"/>
    <row r="4915" ht="24.95" customHeight="1" x14ac:dyDescent="0.2"/>
    <row r="4916" ht="24.95" customHeight="1" x14ac:dyDescent="0.2"/>
    <row r="4917" ht="24.95" customHeight="1" x14ac:dyDescent="0.2"/>
    <row r="4918" ht="24.95" customHeight="1" x14ac:dyDescent="0.2"/>
    <row r="4919" ht="24.95" customHeight="1" x14ac:dyDescent="0.2"/>
    <row r="4920" ht="24.95" customHeight="1" x14ac:dyDescent="0.2"/>
    <row r="4921" ht="24.95" customHeight="1" x14ac:dyDescent="0.2"/>
    <row r="4922" ht="24.95" customHeight="1" x14ac:dyDescent="0.2"/>
    <row r="4923" ht="24.95" customHeight="1" x14ac:dyDescent="0.2"/>
    <row r="4924" ht="24.95" customHeight="1" x14ac:dyDescent="0.2"/>
    <row r="4925" ht="24.95" customHeight="1" x14ac:dyDescent="0.2"/>
    <row r="4926" ht="24.95" customHeight="1" x14ac:dyDescent="0.2"/>
    <row r="4927" ht="24.95" customHeight="1" x14ac:dyDescent="0.2"/>
    <row r="4928" ht="24.95" customHeight="1" x14ac:dyDescent="0.2"/>
    <row r="4929" ht="24.95" customHeight="1" x14ac:dyDescent="0.2"/>
    <row r="4930" ht="24.95" customHeight="1" x14ac:dyDescent="0.2"/>
    <row r="4931" ht="24.95" customHeight="1" x14ac:dyDescent="0.2"/>
    <row r="4932" ht="24.95" customHeight="1" x14ac:dyDescent="0.2"/>
    <row r="4933" ht="24.95" customHeight="1" x14ac:dyDescent="0.2"/>
    <row r="4934" ht="24.95" customHeight="1" x14ac:dyDescent="0.2"/>
    <row r="4935" ht="24.95" customHeight="1" x14ac:dyDescent="0.2"/>
    <row r="4936" ht="24.95" customHeight="1" x14ac:dyDescent="0.2"/>
    <row r="4937" ht="24.95" customHeight="1" x14ac:dyDescent="0.2"/>
    <row r="4938" ht="24.95" customHeight="1" x14ac:dyDescent="0.2"/>
    <row r="4939" ht="24.95" customHeight="1" x14ac:dyDescent="0.2"/>
    <row r="4940" ht="24.95" customHeight="1" x14ac:dyDescent="0.2"/>
    <row r="4941" ht="24.95" customHeight="1" x14ac:dyDescent="0.2"/>
    <row r="4942" ht="24.95" customHeight="1" x14ac:dyDescent="0.2"/>
    <row r="4943" ht="24.95" customHeight="1" x14ac:dyDescent="0.2"/>
    <row r="4944" ht="24.95" customHeight="1" x14ac:dyDescent="0.2"/>
    <row r="4945" ht="24.95" customHeight="1" x14ac:dyDescent="0.2"/>
    <row r="4946" ht="24.95" customHeight="1" x14ac:dyDescent="0.2"/>
    <row r="4947" ht="24.95" customHeight="1" x14ac:dyDescent="0.2"/>
    <row r="4948" ht="24.95" customHeight="1" x14ac:dyDescent="0.2"/>
    <row r="4949" ht="24.95" customHeight="1" x14ac:dyDescent="0.2"/>
    <row r="4950" ht="24.95" customHeight="1" x14ac:dyDescent="0.2"/>
    <row r="4951" ht="24.95" customHeight="1" x14ac:dyDescent="0.2"/>
    <row r="4952" ht="24.95" customHeight="1" x14ac:dyDescent="0.2"/>
    <row r="4953" ht="24.95" customHeight="1" x14ac:dyDescent="0.2"/>
    <row r="4954" ht="24.95" customHeight="1" x14ac:dyDescent="0.2"/>
    <row r="4955" ht="24.95" customHeight="1" x14ac:dyDescent="0.2"/>
    <row r="4956" ht="24.95" customHeight="1" x14ac:dyDescent="0.2"/>
    <row r="4957" ht="24.95" customHeight="1" x14ac:dyDescent="0.2"/>
    <row r="4958" ht="24.95" customHeight="1" x14ac:dyDescent="0.2"/>
    <row r="4959" ht="24.95" customHeight="1" x14ac:dyDescent="0.2"/>
    <row r="4960" ht="24.95" customHeight="1" x14ac:dyDescent="0.2"/>
    <row r="4961" ht="24.95" customHeight="1" x14ac:dyDescent="0.2"/>
    <row r="4962" ht="24.95" customHeight="1" x14ac:dyDescent="0.2"/>
    <row r="4963" ht="24.95" customHeight="1" x14ac:dyDescent="0.2"/>
    <row r="4964" ht="24.95" customHeight="1" x14ac:dyDescent="0.2"/>
    <row r="4965" ht="24.95" customHeight="1" x14ac:dyDescent="0.2"/>
    <row r="4966" ht="24.95" customHeight="1" x14ac:dyDescent="0.2"/>
    <row r="4967" ht="24.95" customHeight="1" x14ac:dyDescent="0.2"/>
    <row r="4968" ht="24.95" customHeight="1" x14ac:dyDescent="0.2"/>
    <row r="4969" ht="24.95" customHeight="1" x14ac:dyDescent="0.2"/>
    <row r="4970" ht="24.95" customHeight="1" x14ac:dyDescent="0.2"/>
    <row r="4971" ht="24.95" customHeight="1" x14ac:dyDescent="0.2"/>
    <row r="4972" ht="24.95" customHeight="1" x14ac:dyDescent="0.2"/>
    <row r="4973" ht="24.95" customHeight="1" x14ac:dyDescent="0.2"/>
    <row r="4974" ht="24.95" customHeight="1" x14ac:dyDescent="0.2"/>
    <row r="4975" ht="24.95" customHeight="1" x14ac:dyDescent="0.2"/>
    <row r="4976" ht="24.95" customHeight="1" x14ac:dyDescent="0.2"/>
    <row r="4977" ht="24.95" customHeight="1" x14ac:dyDescent="0.2"/>
    <row r="4978" ht="24.95" customHeight="1" x14ac:dyDescent="0.2"/>
    <row r="4979" ht="24.95" customHeight="1" x14ac:dyDescent="0.2"/>
    <row r="4980" ht="24.95" customHeight="1" x14ac:dyDescent="0.2"/>
    <row r="4981" ht="24.95" customHeight="1" x14ac:dyDescent="0.2"/>
    <row r="4982" ht="24.95" customHeight="1" x14ac:dyDescent="0.2"/>
    <row r="4983" ht="24.95" customHeight="1" x14ac:dyDescent="0.2"/>
    <row r="4984" ht="24.95" customHeight="1" x14ac:dyDescent="0.2"/>
    <row r="4985" ht="24.95" customHeight="1" x14ac:dyDescent="0.2"/>
    <row r="4986" ht="24.95" customHeight="1" x14ac:dyDescent="0.2"/>
    <row r="4987" ht="24.95" customHeight="1" x14ac:dyDescent="0.2"/>
    <row r="4988" ht="24.95" customHeight="1" x14ac:dyDescent="0.2"/>
    <row r="4989" ht="24.95" customHeight="1" x14ac:dyDescent="0.2"/>
    <row r="4990" ht="24.95" customHeight="1" x14ac:dyDescent="0.2"/>
    <row r="4991" ht="24.95" customHeight="1" x14ac:dyDescent="0.2"/>
    <row r="4992" ht="24.95" customHeight="1" x14ac:dyDescent="0.2"/>
    <row r="4993" ht="24.95" customHeight="1" x14ac:dyDescent="0.2"/>
    <row r="4994" ht="24.95" customHeight="1" x14ac:dyDescent="0.2"/>
    <row r="4995" ht="24.95" customHeight="1" x14ac:dyDescent="0.2"/>
    <row r="4996" ht="24.95" customHeight="1" x14ac:dyDescent="0.2"/>
    <row r="4997" ht="24.95" customHeight="1" x14ac:dyDescent="0.2"/>
    <row r="4998" ht="24.95" customHeight="1" x14ac:dyDescent="0.2"/>
    <row r="4999" ht="24.95" customHeight="1" x14ac:dyDescent="0.2"/>
    <row r="5000" ht="24.95" customHeight="1" x14ac:dyDescent="0.2"/>
    <row r="5001" ht="24.95" customHeight="1" x14ac:dyDescent="0.2"/>
    <row r="5002" ht="24.95" customHeight="1" x14ac:dyDescent="0.2"/>
    <row r="5003" ht="24.95" customHeight="1" x14ac:dyDescent="0.2"/>
    <row r="5004" ht="24.95" customHeight="1" x14ac:dyDescent="0.2"/>
    <row r="5005" ht="24.95" customHeight="1" x14ac:dyDescent="0.2"/>
    <row r="5006" ht="24.95" customHeight="1" x14ac:dyDescent="0.2"/>
    <row r="5007" ht="24.95" customHeight="1" x14ac:dyDescent="0.2"/>
    <row r="5008" ht="24.95" customHeight="1" x14ac:dyDescent="0.2"/>
    <row r="5009" ht="24.95" customHeight="1" x14ac:dyDescent="0.2"/>
    <row r="5010" ht="24.95" customHeight="1" x14ac:dyDescent="0.2"/>
    <row r="5011" ht="24.95" customHeight="1" x14ac:dyDescent="0.2"/>
    <row r="5012" ht="24.95" customHeight="1" x14ac:dyDescent="0.2"/>
    <row r="5013" ht="24.95" customHeight="1" x14ac:dyDescent="0.2"/>
    <row r="5014" ht="24.95" customHeight="1" x14ac:dyDescent="0.2"/>
    <row r="5015" ht="24.95" customHeight="1" x14ac:dyDescent="0.2"/>
    <row r="5016" ht="24.95" customHeight="1" x14ac:dyDescent="0.2"/>
    <row r="5017" ht="24.95" customHeight="1" x14ac:dyDescent="0.2"/>
    <row r="5018" ht="24.95" customHeight="1" x14ac:dyDescent="0.2"/>
    <row r="5019" ht="24.95" customHeight="1" x14ac:dyDescent="0.2"/>
    <row r="5020" ht="24.95" customHeight="1" x14ac:dyDescent="0.2"/>
    <row r="5021" ht="24.95" customHeight="1" x14ac:dyDescent="0.2"/>
    <row r="5022" ht="24.95" customHeight="1" x14ac:dyDescent="0.2"/>
    <row r="5023" ht="24.95" customHeight="1" x14ac:dyDescent="0.2"/>
    <row r="5024" ht="24.95" customHeight="1" x14ac:dyDescent="0.2"/>
    <row r="5025" ht="24.95" customHeight="1" x14ac:dyDescent="0.2"/>
    <row r="5026" ht="24.95" customHeight="1" x14ac:dyDescent="0.2"/>
    <row r="5027" ht="24.95" customHeight="1" x14ac:dyDescent="0.2"/>
    <row r="5028" ht="24.95" customHeight="1" x14ac:dyDescent="0.2"/>
    <row r="5029" ht="24.95" customHeight="1" x14ac:dyDescent="0.2"/>
    <row r="5030" ht="24.95" customHeight="1" x14ac:dyDescent="0.2"/>
    <row r="5031" ht="24.95" customHeight="1" x14ac:dyDescent="0.2"/>
    <row r="5032" ht="24.95" customHeight="1" x14ac:dyDescent="0.2"/>
    <row r="5033" ht="24.95" customHeight="1" x14ac:dyDescent="0.2"/>
    <row r="5034" ht="24.95" customHeight="1" x14ac:dyDescent="0.2"/>
    <row r="5035" ht="24.95" customHeight="1" x14ac:dyDescent="0.2"/>
    <row r="5036" ht="24.95" customHeight="1" x14ac:dyDescent="0.2"/>
    <row r="5037" ht="24.95" customHeight="1" x14ac:dyDescent="0.2"/>
    <row r="5038" ht="24.95" customHeight="1" x14ac:dyDescent="0.2"/>
    <row r="5039" ht="24.95" customHeight="1" x14ac:dyDescent="0.2"/>
    <row r="5040" ht="24.95" customHeight="1" x14ac:dyDescent="0.2"/>
    <row r="5041" ht="24.95" customHeight="1" x14ac:dyDescent="0.2"/>
    <row r="5042" ht="24.95" customHeight="1" x14ac:dyDescent="0.2"/>
    <row r="5043" ht="24.95" customHeight="1" x14ac:dyDescent="0.2"/>
    <row r="5044" ht="24.95" customHeight="1" x14ac:dyDescent="0.2"/>
    <row r="5045" ht="24.95" customHeight="1" x14ac:dyDescent="0.2"/>
    <row r="5046" ht="24.95" customHeight="1" x14ac:dyDescent="0.2"/>
    <row r="5047" ht="24.95" customHeight="1" x14ac:dyDescent="0.2"/>
    <row r="5048" ht="24.95" customHeight="1" x14ac:dyDescent="0.2"/>
    <row r="5049" ht="24.95" customHeight="1" x14ac:dyDescent="0.2"/>
    <row r="5050" ht="24.95" customHeight="1" x14ac:dyDescent="0.2"/>
    <row r="5051" ht="24.95" customHeight="1" x14ac:dyDescent="0.2"/>
    <row r="5052" ht="24.95" customHeight="1" x14ac:dyDescent="0.2"/>
    <row r="5053" ht="24.95" customHeight="1" x14ac:dyDescent="0.2"/>
    <row r="5054" ht="24.95" customHeight="1" x14ac:dyDescent="0.2"/>
    <row r="5055" ht="24.95" customHeight="1" x14ac:dyDescent="0.2"/>
    <row r="5056" ht="24.95" customHeight="1" x14ac:dyDescent="0.2"/>
    <row r="5057" ht="24.95" customHeight="1" x14ac:dyDescent="0.2"/>
    <row r="5058" ht="24.95" customHeight="1" x14ac:dyDescent="0.2"/>
    <row r="5059" ht="24.95" customHeight="1" x14ac:dyDescent="0.2"/>
    <row r="5060" ht="24.95" customHeight="1" x14ac:dyDescent="0.2"/>
    <row r="5061" ht="24.95" customHeight="1" x14ac:dyDescent="0.2"/>
    <row r="5062" ht="24.95" customHeight="1" x14ac:dyDescent="0.2"/>
    <row r="5063" ht="24.95" customHeight="1" x14ac:dyDescent="0.2"/>
    <row r="5064" ht="24.95" customHeight="1" x14ac:dyDescent="0.2"/>
    <row r="5065" ht="24.95" customHeight="1" x14ac:dyDescent="0.2"/>
    <row r="5066" ht="24.95" customHeight="1" x14ac:dyDescent="0.2"/>
    <row r="5067" ht="24.95" customHeight="1" x14ac:dyDescent="0.2"/>
    <row r="5068" ht="24.95" customHeight="1" x14ac:dyDescent="0.2"/>
    <row r="5069" ht="24.95" customHeight="1" x14ac:dyDescent="0.2"/>
    <row r="5070" ht="24.95" customHeight="1" x14ac:dyDescent="0.2"/>
    <row r="5071" ht="24.95" customHeight="1" x14ac:dyDescent="0.2"/>
    <row r="5072" ht="24.95" customHeight="1" x14ac:dyDescent="0.2"/>
    <row r="5073" ht="24.95" customHeight="1" x14ac:dyDescent="0.2"/>
    <row r="5074" ht="24.95" customHeight="1" x14ac:dyDescent="0.2"/>
    <row r="5075" ht="24.95" customHeight="1" x14ac:dyDescent="0.2"/>
    <row r="5076" ht="24.95" customHeight="1" x14ac:dyDescent="0.2"/>
    <row r="5077" ht="24.95" customHeight="1" x14ac:dyDescent="0.2"/>
    <row r="5078" ht="24.95" customHeight="1" x14ac:dyDescent="0.2"/>
    <row r="5079" ht="24.95" customHeight="1" x14ac:dyDescent="0.2"/>
    <row r="5080" ht="24.95" customHeight="1" x14ac:dyDescent="0.2"/>
    <row r="5081" ht="24.95" customHeight="1" x14ac:dyDescent="0.2"/>
    <row r="5082" ht="24.95" customHeight="1" x14ac:dyDescent="0.2"/>
    <row r="5083" ht="24.95" customHeight="1" x14ac:dyDescent="0.2"/>
    <row r="5084" ht="24.95" customHeight="1" x14ac:dyDescent="0.2"/>
    <row r="5085" ht="24.95" customHeight="1" x14ac:dyDescent="0.2"/>
    <row r="5086" ht="24.95" customHeight="1" x14ac:dyDescent="0.2"/>
    <row r="5087" ht="24.95" customHeight="1" x14ac:dyDescent="0.2"/>
    <row r="5088" ht="24.95" customHeight="1" x14ac:dyDescent="0.2"/>
    <row r="5089" ht="24.95" customHeight="1" x14ac:dyDescent="0.2"/>
    <row r="5090" ht="24.95" customHeight="1" x14ac:dyDescent="0.2"/>
    <row r="5091" ht="24.95" customHeight="1" x14ac:dyDescent="0.2"/>
    <row r="5092" ht="24.95" customHeight="1" x14ac:dyDescent="0.2"/>
    <row r="5093" ht="24.95" customHeight="1" x14ac:dyDescent="0.2"/>
    <row r="5094" ht="24.95" customHeight="1" x14ac:dyDescent="0.2"/>
    <row r="5095" ht="24.95" customHeight="1" x14ac:dyDescent="0.2"/>
    <row r="5096" ht="24.95" customHeight="1" x14ac:dyDescent="0.2"/>
    <row r="5097" ht="24.95" customHeight="1" x14ac:dyDescent="0.2"/>
    <row r="5098" ht="24.95" customHeight="1" x14ac:dyDescent="0.2"/>
    <row r="5099" ht="24.95" customHeight="1" x14ac:dyDescent="0.2"/>
    <row r="5100" ht="24.95" customHeight="1" x14ac:dyDescent="0.2"/>
    <row r="5101" ht="24.95" customHeight="1" x14ac:dyDescent="0.2"/>
    <row r="5102" ht="24.95" customHeight="1" x14ac:dyDescent="0.2"/>
    <row r="5103" ht="24.95" customHeight="1" x14ac:dyDescent="0.2"/>
    <row r="5104" ht="24.95" customHeight="1" x14ac:dyDescent="0.2"/>
    <row r="5105" ht="24.95" customHeight="1" x14ac:dyDescent="0.2"/>
    <row r="5106" ht="24.95" customHeight="1" x14ac:dyDescent="0.2"/>
    <row r="5107" ht="24.95" customHeight="1" x14ac:dyDescent="0.2"/>
    <row r="5108" ht="24.95" customHeight="1" x14ac:dyDescent="0.2"/>
    <row r="5109" ht="24.95" customHeight="1" x14ac:dyDescent="0.2"/>
    <row r="5110" ht="24.95" customHeight="1" x14ac:dyDescent="0.2"/>
    <row r="5111" ht="24.95" customHeight="1" x14ac:dyDescent="0.2"/>
    <row r="5112" ht="24.95" customHeight="1" x14ac:dyDescent="0.2"/>
    <row r="5113" ht="24.95" customHeight="1" x14ac:dyDescent="0.2"/>
    <row r="5114" ht="24.95" customHeight="1" x14ac:dyDescent="0.2"/>
    <row r="5115" ht="24.95" customHeight="1" x14ac:dyDescent="0.2"/>
    <row r="5116" ht="24.95" customHeight="1" x14ac:dyDescent="0.2"/>
    <row r="5117" ht="24.95" customHeight="1" x14ac:dyDescent="0.2"/>
    <row r="5118" ht="24.95" customHeight="1" x14ac:dyDescent="0.2"/>
    <row r="5119" ht="24.95" customHeight="1" x14ac:dyDescent="0.2"/>
    <row r="5120" ht="24.95" customHeight="1" x14ac:dyDescent="0.2"/>
    <row r="5121" ht="24.95" customHeight="1" x14ac:dyDescent="0.2"/>
    <row r="5122" ht="24.95" customHeight="1" x14ac:dyDescent="0.2"/>
    <row r="5123" ht="24.95" customHeight="1" x14ac:dyDescent="0.2"/>
    <row r="5124" ht="24.95" customHeight="1" x14ac:dyDescent="0.2"/>
    <row r="5125" ht="24.95" customHeight="1" x14ac:dyDescent="0.2"/>
    <row r="5126" ht="24.95" customHeight="1" x14ac:dyDescent="0.2"/>
    <row r="5127" ht="24.95" customHeight="1" x14ac:dyDescent="0.2"/>
    <row r="5128" ht="24.95" customHeight="1" x14ac:dyDescent="0.2"/>
    <row r="5129" ht="24.95" customHeight="1" x14ac:dyDescent="0.2"/>
    <row r="5130" ht="24.95" customHeight="1" x14ac:dyDescent="0.2"/>
    <row r="5131" ht="24.95" customHeight="1" x14ac:dyDescent="0.2"/>
    <row r="5132" ht="24.95" customHeight="1" x14ac:dyDescent="0.2"/>
    <row r="5133" ht="24.95" customHeight="1" x14ac:dyDescent="0.2"/>
    <row r="5134" ht="24.95" customHeight="1" x14ac:dyDescent="0.2"/>
    <row r="5135" ht="24.95" customHeight="1" x14ac:dyDescent="0.2"/>
    <row r="5136" ht="24.95" customHeight="1" x14ac:dyDescent="0.2"/>
    <row r="5137" ht="24.95" customHeight="1" x14ac:dyDescent="0.2"/>
    <row r="5138" ht="24.95" customHeight="1" x14ac:dyDescent="0.2"/>
    <row r="5139" ht="24.95" customHeight="1" x14ac:dyDescent="0.2"/>
    <row r="5140" ht="24.95" customHeight="1" x14ac:dyDescent="0.2"/>
    <row r="5141" ht="24.95" customHeight="1" x14ac:dyDescent="0.2"/>
    <row r="5142" ht="24.95" customHeight="1" x14ac:dyDescent="0.2"/>
    <row r="5143" ht="24.95" customHeight="1" x14ac:dyDescent="0.2"/>
    <row r="5144" ht="24.95" customHeight="1" x14ac:dyDescent="0.2"/>
    <row r="5145" ht="24.95" customHeight="1" x14ac:dyDescent="0.2"/>
    <row r="5146" ht="24.95" customHeight="1" x14ac:dyDescent="0.2"/>
    <row r="5147" ht="24.95" customHeight="1" x14ac:dyDescent="0.2"/>
    <row r="5148" ht="24.95" customHeight="1" x14ac:dyDescent="0.2"/>
    <row r="5149" ht="24.95" customHeight="1" x14ac:dyDescent="0.2"/>
    <row r="5150" ht="24.95" customHeight="1" x14ac:dyDescent="0.2"/>
    <row r="5151" ht="24.95" customHeight="1" x14ac:dyDescent="0.2"/>
    <row r="5152" ht="24.95" customHeight="1" x14ac:dyDescent="0.2"/>
    <row r="5153" ht="24.95" customHeight="1" x14ac:dyDescent="0.2"/>
    <row r="5154" ht="24.95" customHeight="1" x14ac:dyDescent="0.2"/>
    <row r="5155" ht="24.95" customHeight="1" x14ac:dyDescent="0.2"/>
    <row r="5156" ht="24.95" customHeight="1" x14ac:dyDescent="0.2"/>
    <row r="5157" ht="24.95" customHeight="1" x14ac:dyDescent="0.2"/>
    <row r="5158" ht="24.95" customHeight="1" x14ac:dyDescent="0.2"/>
    <row r="5159" ht="24.95" customHeight="1" x14ac:dyDescent="0.2"/>
    <row r="5160" ht="24.95" customHeight="1" x14ac:dyDescent="0.2"/>
    <row r="5161" ht="24.95" customHeight="1" x14ac:dyDescent="0.2"/>
    <row r="5162" ht="24.95" customHeight="1" x14ac:dyDescent="0.2"/>
    <row r="5163" ht="24.95" customHeight="1" x14ac:dyDescent="0.2"/>
    <row r="5164" ht="24.95" customHeight="1" x14ac:dyDescent="0.2"/>
    <row r="5165" ht="24.95" customHeight="1" x14ac:dyDescent="0.2"/>
    <row r="5166" ht="24.95" customHeight="1" x14ac:dyDescent="0.2"/>
    <row r="5167" ht="24.95" customHeight="1" x14ac:dyDescent="0.2"/>
    <row r="5168" ht="24.95" customHeight="1" x14ac:dyDescent="0.2"/>
    <row r="5169" ht="24.95" customHeight="1" x14ac:dyDescent="0.2"/>
    <row r="5170" ht="24.95" customHeight="1" x14ac:dyDescent="0.2"/>
    <row r="5171" ht="24.95" customHeight="1" x14ac:dyDescent="0.2"/>
    <row r="5172" ht="24.95" customHeight="1" x14ac:dyDescent="0.2"/>
    <row r="5173" ht="24.95" customHeight="1" x14ac:dyDescent="0.2"/>
    <row r="5174" ht="24.95" customHeight="1" x14ac:dyDescent="0.2"/>
    <row r="5175" ht="24.95" customHeight="1" x14ac:dyDescent="0.2"/>
    <row r="5176" ht="24.95" customHeight="1" x14ac:dyDescent="0.2"/>
    <row r="5177" ht="24.95" customHeight="1" x14ac:dyDescent="0.2"/>
    <row r="5178" ht="24.95" customHeight="1" x14ac:dyDescent="0.2"/>
    <row r="5179" ht="24.95" customHeight="1" x14ac:dyDescent="0.2"/>
    <row r="5180" ht="24.95" customHeight="1" x14ac:dyDescent="0.2"/>
    <row r="5181" ht="24.95" customHeight="1" x14ac:dyDescent="0.2"/>
    <row r="5182" ht="24.95" customHeight="1" x14ac:dyDescent="0.2"/>
    <row r="5183" ht="24.95" customHeight="1" x14ac:dyDescent="0.2"/>
    <row r="5184" ht="24.95" customHeight="1" x14ac:dyDescent="0.2"/>
    <row r="5185" ht="24.95" customHeight="1" x14ac:dyDescent="0.2"/>
    <row r="5186" ht="24.95" customHeight="1" x14ac:dyDescent="0.2"/>
    <row r="5187" ht="24.95" customHeight="1" x14ac:dyDescent="0.2"/>
    <row r="5188" ht="24.95" customHeight="1" x14ac:dyDescent="0.2"/>
    <row r="5189" ht="24.95" customHeight="1" x14ac:dyDescent="0.2"/>
    <row r="5190" ht="24.95" customHeight="1" x14ac:dyDescent="0.2"/>
    <row r="5191" ht="24.95" customHeight="1" x14ac:dyDescent="0.2"/>
    <row r="5192" ht="24.95" customHeight="1" x14ac:dyDescent="0.2"/>
    <row r="5193" ht="24.95" customHeight="1" x14ac:dyDescent="0.2"/>
    <row r="5194" ht="24.95" customHeight="1" x14ac:dyDescent="0.2"/>
    <row r="5195" ht="24.95" customHeight="1" x14ac:dyDescent="0.2"/>
    <row r="5196" ht="24.95" customHeight="1" x14ac:dyDescent="0.2"/>
    <row r="5197" ht="24.95" customHeight="1" x14ac:dyDescent="0.2"/>
    <row r="5198" ht="24.95" customHeight="1" x14ac:dyDescent="0.2"/>
    <row r="5199" ht="24.95" customHeight="1" x14ac:dyDescent="0.2"/>
    <row r="5200" ht="24.95" customHeight="1" x14ac:dyDescent="0.2"/>
    <row r="5201" ht="24.95" customHeight="1" x14ac:dyDescent="0.2"/>
    <row r="5202" ht="24.95" customHeight="1" x14ac:dyDescent="0.2"/>
    <row r="5203" ht="24.95" customHeight="1" x14ac:dyDescent="0.2"/>
    <row r="5204" ht="24.95" customHeight="1" x14ac:dyDescent="0.2"/>
    <row r="5205" ht="24.95" customHeight="1" x14ac:dyDescent="0.2"/>
    <row r="5206" ht="24.95" customHeight="1" x14ac:dyDescent="0.2"/>
    <row r="5207" ht="24.95" customHeight="1" x14ac:dyDescent="0.2"/>
    <row r="5208" ht="24.95" customHeight="1" x14ac:dyDescent="0.2"/>
    <row r="5209" ht="24.95" customHeight="1" x14ac:dyDescent="0.2"/>
    <row r="5210" ht="24.95" customHeight="1" x14ac:dyDescent="0.2"/>
    <row r="5211" ht="24.95" customHeight="1" x14ac:dyDescent="0.2"/>
    <row r="5212" ht="24.95" customHeight="1" x14ac:dyDescent="0.2"/>
    <row r="5213" ht="24.95" customHeight="1" x14ac:dyDescent="0.2"/>
    <row r="5214" ht="24.95" customHeight="1" x14ac:dyDescent="0.2"/>
    <row r="5215" ht="24.95" customHeight="1" x14ac:dyDescent="0.2"/>
    <row r="5216" ht="24.95" customHeight="1" x14ac:dyDescent="0.2"/>
    <row r="5217" ht="24.95" customHeight="1" x14ac:dyDescent="0.2"/>
    <row r="5218" ht="24.95" customHeight="1" x14ac:dyDescent="0.2"/>
    <row r="5219" ht="24.95" customHeight="1" x14ac:dyDescent="0.2"/>
    <row r="5220" ht="24.95" customHeight="1" x14ac:dyDescent="0.2"/>
    <row r="5221" ht="24.95" customHeight="1" x14ac:dyDescent="0.2"/>
    <row r="5222" ht="24.95" customHeight="1" x14ac:dyDescent="0.2"/>
    <row r="5223" ht="24.95" customHeight="1" x14ac:dyDescent="0.2"/>
    <row r="5224" ht="24.95" customHeight="1" x14ac:dyDescent="0.2"/>
    <row r="5225" ht="24.95" customHeight="1" x14ac:dyDescent="0.2"/>
    <row r="5226" ht="24.95" customHeight="1" x14ac:dyDescent="0.2"/>
    <row r="5227" ht="24.95" customHeight="1" x14ac:dyDescent="0.2"/>
    <row r="5228" ht="24.95" customHeight="1" x14ac:dyDescent="0.2"/>
    <row r="5229" ht="24.95" customHeight="1" x14ac:dyDescent="0.2"/>
    <row r="5230" ht="24.95" customHeight="1" x14ac:dyDescent="0.2"/>
    <row r="5231" ht="24.95" customHeight="1" x14ac:dyDescent="0.2"/>
    <row r="5232" ht="24.95" customHeight="1" x14ac:dyDescent="0.2"/>
    <row r="5233" ht="24.95" customHeight="1" x14ac:dyDescent="0.2"/>
    <row r="5234" ht="24.95" customHeight="1" x14ac:dyDescent="0.2"/>
    <row r="5235" ht="24.95" customHeight="1" x14ac:dyDescent="0.2"/>
    <row r="5236" ht="24.95" customHeight="1" x14ac:dyDescent="0.2"/>
    <row r="5237" ht="24.95" customHeight="1" x14ac:dyDescent="0.2"/>
    <row r="5238" ht="24.95" customHeight="1" x14ac:dyDescent="0.2"/>
    <row r="5239" ht="24.95" customHeight="1" x14ac:dyDescent="0.2"/>
    <row r="5240" ht="24.95" customHeight="1" x14ac:dyDescent="0.2"/>
    <row r="5241" ht="24.95" customHeight="1" x14ac:dyDescent="0.2"/>
    <row r="5242" ht="24.95" customHeight="1" x14ac:dyDescent="0.2"/>
    <row r="5243" ht="24.95" customHeight="1" x14ac:dyDescent="0.2"/>
    <row r="5244" ht="24.95" customHeight="1" x14ac:dyDescent="0.2"/>
    <row r="5245" ht="24.95" customHeight="1" x14ac:dyDescent="0.2"/>
    <row r="5246" ht="24.95" customHeight="1" x14ac:dyDescent="0.2"/>
    <row r="5247" ht="24.95" customHeight="1" x14ac:dyDescent="0.2"/>
    <row r="5248" ht="24.95" customHeight="1" x14ac:dyDescent="0.2"/>
    <row r="5249" ht="24.95" customHeight="1" x14ac:dyDescent="0.2"/>
    <row r="5250" ht="24.95" customHeight="1" x14ac:dyDescent="0.2"/>
    <row r="5251" ht="24.95" customHeight="1" x14ac:dyDescent="0.2"/>
    <row r="5252" ht="24.95" customHeight="1" x14ac:dyDescent="0.2"/>
    <row r="5253" ht="24.95" customHeight="1" x14ac:dyDescent="0.2"/>
    <row r="5254" ht="24.95" customHeight="1" x14ac:dyDescent="0.2"/>
    <row r="5255" ht="24.95" customHeight="1" x14ac:dyDescent="0.2"/>
    <row r="5256" ht="24.95" customHeight="1" x14ac:dyDescent="0.2"/>
    <row r="5257" ht="24.95" customHeight="1" x14ac:dyDescent="0.2"/>
    <row r="5258" ht="24.95" customHeight="1" x14ac:dyDescent="0.2"/>
    <row r="5259" ht="24.95" customHeight="1" x14ac:dyDescent="0.2"/>
    <row r="5260" ht="24.95" customHeight="1" x14ac:dyDescent="0.2"/>
    <row r="5261" ht="24.95" customHeight="1" x14ac:dyDescent="0.2"/>
    <row r="5262" ht="24.95" customHeight="1" x14ac:dyDescent="0.2"/>
    <row r="5263" ht="24.95" customHeight="1" x14ac:dyDescent="0.2"/>
    <row r="5264" ht="24.95" customHeight="1" x14ac:dyDescent="0.2"/>
    <row r="5265" ht="24.95" customHeight="1" x14ac:dyDescent="0.2"/>
    <row r="5266" ht="24.95" customHeight="1" x14ac:dyDescent="0.2"/>
    <row r="5267" ht="24.95" customHeight="1" x14ac:dyDescent="0.2"/>
    <row r="5268" ht="24.95" customHeight="1" x14ac:dyDescent="0.2"/>
    <row r="5269" ht="24.95" customHeight="1" x14ac:dyDescent="0.2"/>
    <row r="5270" ht="24.95" customHeight="1" x14ac:dyDescent="0.2"/>
    <row r="5271" ht="24.95" customHeight="1" x14ac:dyDescent="0.2"/>
    <row r="5272" ht="24.95" customHeight="1" x14ac:dyDescent="0.2"/>
    <row r="5273" ht="24.95" customHeight="1" x14ac:dyDescent="0.2"/>
    <row r="5274" ht="24.95" customHeight="1" x14ac:dyDescent="0.2"/>
    <row r="5275" ht="24.95" customHeight="1" x14ac:dyDescent="0.2"/>
    <row r="5276" ht="24.95" customHeight="1" x14ac:dyDescent="0.2"/>
    <row r="5277" ht="24.95" customHeight="1" x14ac:dyDescent="0.2"/>
    <row r="5278" ht="24.95" customHeight="1" x14ac:dyDescent="0.2"/>
    <row r="5279" ht="24.95" customHeight="1" x14ac:dyDescent="0.2"/>
    <row r="5280" ht="24.95" customHeight="1" x14ac:dyDescent="0.2"/>
    <row r="5281" ht="24.95" customHeight="1" x14ac:dyDescent="0.2"/>
    <row r="5282" ht="24.95" customHeight="1" x14ac:dyDescent="0.2"/>
    <row r="5283" ht="24.95" customHeight="1" x14ac:dyDescent="0.2"/>
    <row r="5284" ht="24.95" customHeight="1" x14ac:dyDescent="0.2"/>
    <row r="5285" ht="24.95" customHeight="1" x14ac:dyDescent="0.2"/>
    <row r="5286" ht="24.95" customHeight="1" x14ac:dyDescent="0.2"/>
    <row r="5287" ht="24.95" customHeight="1" x14ac:dyDescent="0.2"/>
    <row r="5288" ht="24.95" customHeight="1" x14ac:dyDescent="0.2"/>
    <row r="5289" ht="24.95" customHeight="1" x14ac:dyDescent="0.2"/>
    <row r="5290" ht="24.95" customHeight="1" x14ac:dyDescent="0.2"/>
    <row r="5291" ht="24.95" customHeight="1" x14ac:dyDescent="0.2"/>
    <row r="5292" ht="24.95" customHeight="1" x14ac:dyDescent="0.2"/>
    <row r="5293" ht="24.95" customHeight="1" x14ac:dyDescent="0.2"/>
    <row r="5294" ht="24.95" customHeight="1" x14ac:dyDescent="0.2"/>
    <row r="5295" ht="24.95" customHeight="1" x14ac:dyDescent="0.2"/>
    <row r="5296" ht="24.95" customHeight="1" x14ac:dyDescent="0.2"/>
    <row r="5297" ht="24.95" customHeight="1" x14ac:dyDescent="0.2"/>
    <row r="5298" ht="24.95" customHeight="1" x14ac:dyDescent="0.2"/>
    <row r="5299" ht="24.95" customHeight="1" x14ac:dyDescent="0.2"/>
    <row r="5300" ht="24.95" customHeight="1" x14ac:dyDescent="0.2"/>
    <row r="5301" ht="24.95" customHeight="1" x14ac:dyDescent="0.2"/>
    <row r="5302" ht="24.95" customHeight="1" x14ac:dyDescent="0.2"/>
    <row r="5303" ht="24.95" customHeight="1" x14ac:dyDescent="0.2"/>
    <row r="5304" ht="24.95" customHeight="1" x14ac:dyDescent="0.2"/>
    <row r="5305" ht="24.95" customHeight="1" x14ac:dyDescent="0.2"/>
    <row r="5306" ht="24.95" customHeight="1" x14ac:dyDescent="0.2"/>
    <row r="5307" ht="24.95" customHeight="1" x14ac:dyDescent="0.2"/>
    <row r="5308" ht="24.95" customHeight="1" x14ac:dyDescent="0.2"/>
    <row r="5309" ht="24.95" customHeight="1" x14ac:dyDescent="0.2"/>
    <row r="5310" ht="24.95" customHeight="1" x14ac:dyDescent="0.2"/>
    <row r="5311" ht="24.95" customHeight="1" x14ac:dyDescent="0.2"/>
    <row r="5312" ht="24.95" customHeight="1" x14ac:dyDescent="0.2"/>
    <row r="5313" ht="24.95" customHeight="1" x14ac:dyDescent="0.2"/>
    <row r="5314" ht="24.95" customHeight="1" x14ac:dyDescent="0.2"/>
    <row r="5315" ht="24.95" customHeight="1" x14ac:dyDescent="0.2"/>
    <row r="5316" ht="24.95" customHeight="1" x14ac:dyDescent="0.2"/>
    <row r="5317" ht="24.95" customHeight="1" x14ac:dyDescent="0.2"/>
    <row r="5318" ht="24.95" customHeight="1" x14ac:dyDescent="0.2"/>
    <row r="5319" ht="24.95" customHeight="1" x14ac:dyDescent="0.2"/>
    <row r="5320" ht="24.95" customHeight="1" x14ac:dyDescent="0.2"/>
    <row r="5321" ht="24.95" customHeight="1" x14ac:dyDescent="0.2"/>
    <row r="5322" ht="24.95" customHeight="1" x14ac:dyDescent="0.2"/>
    <row r="5323" ht="24.95" customHeight="1" x14ac:dyDescent="0.2"/>
    <row r="5324" ht="24.95" customHeight="1" x14ac:dyDescent="0.2"/>
    <row r="5325" ht="24.95" customHeight="1" x14ac:dyDescent="0.2"/>
    <row r="5326" ht="24.95" customHeight="1" x14ac:dyDescent="0.2"/>
    <row r="5327" ht="24.95" customHeight="1" x14ac:dyDescent="0.2"/>
    <row r="5328" ht="24.95" customHeight="1" x14ac:dyDescent="0.2"/>
    <row r="5329" ht="24.95" customHeight="1" x14ac:dyDescent="0.2"/>
    <row r="5330" ht="24.95" customHeight="1" x14ac:dyDescent="0.2"/>
    <row r="5331" ht="24.95" customHeight="1" x14ac:dyDescent="0.2"/>
    <row r="5332" ht="24.95" customHeight="1" x14ac:dyDescent="0.2"/>
    <row r="5333" ht="24.95" customHeight="1" x14ac:dyDescent="0.2"/>
    <row r="5334" ht="24.95" customHeight="1" x14ac:dyDescent="0.2"/>
    <row r="5335" ht="24.95" customHeight="1" x14ac:dyDescent="0.2"/>
    <row r="5336" ht="24.95" customHeight="1" x14ac:dyDescent="0.2"/>
    <row r="5337" ht="24.95" customHeight="1" x14ac:dyDescent="0.2"/>
    <row r="5338" ht="24.95" customHeight="1" x14ac:dyDescent="0.2"/>
    <row r="5339" ht="24.95" customHeight="1" x14ac:dyDescent="0.2"/>
    <row r="5340" ht="24.95" customHeight="1" x14ac:dyDescent="0.2"/>
    <row r="5341" ht="24.95" customHeight="1" x14ac:dyDescent="0.2"/>
    <row r="5342" ht="24.95" customHeight="1" x14ac:dyDescent="0.2"/>
    <row r="5343" ht="24.95" customHeight="1" x14ac:dyDescent="0.2"/>
    <row r="5344" ht="24.95" customHeight="1" x14ac:dyDescent="0.2"/>
    <row r="5345" ht="24.95" customHeight="1" x14ac:dyDescent="0.2"/>
    <row r="5346" ht="24.95" customHeight="1" x14ac:dyDescent="0.2"/>
    <row r="5347" ht="24.95" customHeight="1" x14ac:dyDescent="0.2"/>
    <row r="5348" ht="24.95" customHeight="1" x14ac:dyDescent="0.2"/>
    <row r="5349" ht="24.95" customHeight="1" x14ac:dyDescent="0.2"/>
    <row r="5350" ht="24.95" customHeight="1" x14ac:dyDescent="0.2"/>
    <row r="5351" ht="24.95" customHeight="1" x14ac:dyDescent="0.2"/>
    <row r="5352" ht="24.95" customHeight="1" x14ac:dyDescent="0.2"/>
    <row r="5353" ht="24.95" customHeight="1" x14ac:dyDescent="0.2"/>
    <row r="5354" ht="24.95" customHeight="1" x14ac:dyDescent="0.2"/>
    <row r="5355" ht="24.95" customHeight="1" x14ac:dyDescent="0.2"/>
    <row r="5356" ht="24.95" customHeight="1" x14ac:dyDescent="0.2"/>
    <row r="5357" ht="24.95" customHeight="1" x14ac:dyDescent="0.2"/>
    <row r="5358" ht="24.95" customHeight="1" x14ac:dyDescent="0.2"/>
    <row r="5359" ht="24.95" customHeight="1" x14ac:dyDescent="0.2"/>
    <row r="5360" ht="24.95" customHeight="1" x14ac:dyDescent="0.2"/>
    <row r="5361" ht="24.95" customHeight="1" x14ac:dyDescent="0.2"/>
    <row r="5362" ht="24.95" customHeight="1" x14ac:dyDescent="0.2"/>
    <row r="5363" ht="24.95" customHeight="1" x14ac:dyDescent="0.2"/>
    <row r="5364" ht="24.95" customHeight="1" x14ac:dyDescent="0.2"/>
    <row r="5365" ht="24.95" customHeight="1" x14ac:dyDescent="0.2"/>
    <row r="5366" ht="24.95" customHeight="1" x14ac:dyDescent="0.2"/>
    <row r="5367" ht="24.95" customHeight="1" x14ac:dyDescent="0.2"/>
    <row r="5368" ht="24.95" customHeight="1" x14ac:dyDescent="0.2"/>
    <row r="5369" ht="24.95" customHeight="1" x14ac:dyDescent="0.2"/>
    <row r="5370" ht="24.95" customHeight="1" x14ac:dyDescent="0.2"/>
    <row r="5371" ht="24.95" customHeight="1" x14ac:dyDescent="0.2"/>
    <row r="5372" ht="24.95" customHeight="1" x14ac:dyDescent="0.2"/>
    <row r="5373" ht="24.95" customHeight="1" x14ac:dyDescent="0.2"/>
    <row r="5374" ht="24.95" customHeight="1" x14ac:dyDescent="0.2"/>
    <row r="5375" ht="24.95" customHeight="1" x14ac:dyDescent="0.2"/>
    <row r="5376" ht="24.95" customHeight="1" x14ac:dyDescent="0.2"/>
    <row r="5377" ht="24.95" customHeight="1" x14ac:dyDescent="0.2"/>
    <row r="5378" ht="24.95" customHeight="1" x14ac:dyDescent="0.2"/>
    <row r="5379" ht="24.95" customHeight="1" x14ac:dyDescent="0.2"/>
    <row r="5380" ht="24.95" customHeight="1" x14ac:dyDescent="0.2"/>
    <row r="5381" ht="24.95" customHeight="1" x14ac:dyDescent="0.2"/>
    <row r="5382" ht="24.95" customHeight="1" x14ac:dyDescent="0.2"/>
    <row r="5383" ht="24.95" customHeight="1" x14ac:dyDescent="0.2"/>
    <row r="5384" ht="24.95" customHeight="1" x14ac:dyDescent="0.2"/>
    <row r="5385" ht="24.95" customHeight="1" x14ac:dyDescent="0.2"/>
    <row r="5386" ht="24.95" customHeight="1" x14ac:dyDescent="0.2"/>
    <row r="5387" ht="24.95" customHeight="1" x14ac:dyDescent="0.2"/>
    <row r="5388" ht="24.95" customHeight="1" x14ac:dyDescent="0.2"/>
    <row r="5389" ht="24.95" customHeight="1" x14ac:dyDescent="0.2"/>
    <row r="5390" ht="24.95" customHeight="1" x14ac:dyDescent="0.2"/>
    <row r="5391" ht="24.95" customHeight="1" x14ac:dyDescent="0.2"/>
    <row r="5392" ht="24.95" customHeight="1" x14ac:dyDescent="0.2"/>
    <row r="5393" ht="24.95" customHeight="1" x14ac:dyDescent="0.2"/>
    <row r="5394" ht="24.95" customHeight="1" x14ac:dyDescent="0.2"/>
    <row r="5395" ht="24.95" customHeight="1" x14ac:dyDescent="0.2"/>
    <row r="5396" ht="24.95" customHeight="1" x14ac:dyDescent="0.2"/>
    <row r="5397" ht="24.95" customHeight="1" x14ac:dyDescent="0.2"/>
    <row r="5398" ht="24.95" customHeight="1" x14ac:dyDescent="0.2"/>
    <row r="5399" ht="24.95" customHeight="1" x14ac:dyDescent="0.2"/>
    <row r="5400" ht="24.95" customHeight="1" x14ac:dyDescent="0.2"/>
    <row r="5401" ht="24.95" customHeight="1" x14ac:dyDescent="0.2"/>
    <row r="5402" ht="24.95" customHeight="1" x14ac:dyDescent="0.2"/>
    <row r="5403" ht="24.95" customHeight="1" x14ac:dyDescent="0.2"/>
    <row r="5404" ht="24.95" customHeight="1" x14ac:dyDescent="0.2"/>
    <row r="5405" ht="24.95" customHeight="1" x14ac:dyDescent="0.2"/>
    <row r="5406" ht="24.95" customHeight="1" x14ac:dyDescent="0.2"/>
    <row r="5407" ht="24.95" customHeight="1" x14ac:dyDescent="0.2"/>
    <row r="5408" ht="24.95" customHeight="1" x14ac:dyDescent="0.2"/>
    <row r="5409" ht="24.95" customHeight="1" x14ac:dyDescent="0.2"/>
    <row r="5410" ht="24.95" customHeight="1" x14ac:dyDescent="0.2"/>
    <row r="5411" ht="24.95" customHeight="1" x14ac:dyDescent="0.2"/>
    <row r="5412" ht="24.95" customHeight="1" x14ac:dyDescent="0.2"/>
    <row r="5413" ht="24.95" customHeight="1" x14ac:dyDescent="0.2"/>
    <row r="5414" ht="24.95" customHeight="1" x14ac:dyDescent="0.2"/>
    <row r="5415" ht="24.95" customHeight="1" x14ac:dyDescent="0.2"/>
    <row r="5416" ht="24.95" customHeight="1" x14ac:dyDescent="0.2"/>
    <row r="5417" ht="24.95" customHeight="1" x14ac:dyDescent="0.2"/>
    <row r="5418" ht="24.95" customHeight="1" x14ac:dyDescent="0.2"/>
    <row r="5419" ht="24.95" customHeight="1" x14ac:dyDescent="0.2"/>
    <row r="5420" ht="24.95" customHeight="1" x14ac:dyDescent="0.2"/>
    <row r="5421" ht="24.95" customHeight="1" x14ac:dyDescent="0.2"/>
    <row r="5422" ht="24.95" customHeight="1" x14ac:dyDescent="0.2"/>
    <row r="5423" ht="24.95" customHeight="1" x14ac:dyDescent="0.2"/>
    <row r="5424" ht="24.95" customHeight="1" x14ac:dyDescent="0.2"/>
    <row r="5425" ht="24.95" customHeight="1" x14ac:dyDescent="0.2"/>
    <row r="5426" ht="24.95" customHeight="1" x14ac:dyDescent="0.2"/>
    <row r="5427" ht="24.95" customHeight="1" x14ac:dyDescent="0.2"/>
    <row r="5428" ht="24.95" customHeight="1" x14ac:dyDescent="0.2"/>
    <row r="5429" ht="24.95" customHeight="1" x14ac:dyDescent="0.2"/>
    <row r="5430" ht="24.95" customHeight="1" x14ac:dyDescent="0.2"/>
    <row r="5431" ht="24.95" customHeight="1" x14ac:dyDescent="0.2"/>
    <row r="5432" ht="24.95" customHeight="1" x14ac:dyDescent="0.2"/>
    <row r="5433" ht="24.95" customHeight="1" x14ac:dyDescent="0.2"/>
    <row r="5434" ht="24.95" customHeight="1" x14ac:dyDescent="0.2"/>
    <row r="5435" ht="24.95" customHeight="1" x14ac:dyDescent="0.2"/>
    <row r="5436" ht="24.95" customHeight="1" x14ac:dyDescent="0.2"/>
    <row r="5437" ht="24.95" customHeight="1" x14ac:dyDescent="0.2"/>
    <row r="5438" ht="24.95" customHeight="1" x14ac:dyDescent="0.2"/>
    <row r="5439" ht="24.95" customHeight="1" x14ac:dyDescent="0.2"/>
    <row r="5440" ht="24.95" customHeight="1" x14ac:dyDescent="0.2"/>
    <row r="5441" ht="24.95" customHeight="1" x14ac:dyDescent="0.2"/>
    <row r="5442" ht="24.95" customHeight="1" x14ac:dyDescent="0.2"/>
    <row r="5443" ht="24.95" customHeight="1" x14ac:dyDescent="0.2"/>
    <row r="5444" ht="24.95" customHeight="1" x14ac:dyDescent="0.2"/>
    <row r="5445" ht="24.95" customHeight="1" x14ac:dyDescent="0.2"/>
    <row r="5446" ht="24.95" customHeight="1" x14ac:dyDescent="0.2"/>
    <row r="5447" ht="24.95" customHeight="1" x14ac:dyDescent="0.2"/>
    <row r="5448" ht="24.95" customHeight="1" x14ac:dyDescent="0.2"/>
    <row r="5449" ht="24.95" customHeight="1" x14ac:dyDescent="0.2"/>
    <row r="5450" ht="24.95" customHeight="1" x14ac:dyDescent="0.2"/>
    <row r="5451" ht="24.95" customHeight="1" x14ac:dyDescent="0.2"/>
    <row r="5452" ht="24.95" customHeight="1" x14ac:dyDescent="0.2"/>
    <row r="5453" ht="24.95" customHeight="1" x14ac:dyDescent="0.2"/>
    <row r="5454" ht="24.95" customHeight="1" x14ac:dyDescent="0.2"/>
    <row r="5455" ht="24.95" customHeight="1" x14ac:dyDescent="0.2"/>
    <row r="5456" ht="24.95" customHeight="1" x14ac:dyDescent="0.2"/>
    <row r="5457" ht="24.95" customHeight="1" x14ac:dyDescent="0.2"/>
    <row r="5458" ht="24.95" customHeight="1" x14ac:dyDescent="0.2"/>
    <row r="5459" ht="24.95" customHeight="1" x14ac:dyDescent="0.2"/>
    <row r="5460" ht="24.95" customHeight="1" x14ac:dyDescent="0.2"/>
    <row r="5461" ht="24.95" customHeight="1" x14ac:dyDescent="0.2"/>
    <row r="5462" ht="24.95" customHeight="1" x14ac:dyDescent="0.2"/>
    <row r="5463" ht="24.95" customHeight="1" x14ac:dyDescent="0.2"/>
    <row r="5464" ht="24.95" customHeight="1" x14ac:dyDescent="0.2"/>
    <row r="5465" ht="24.95" customHeight="1" x14ac:dyDescent="0.2"/>
    <row r="5466" ht="24.95" customHeight="1" x14ac:dyDescent="0.2"/>
    <row r="5467" ht="24.95" customHeight="1" x14ac:dyDescent="0.2"/>
    <row r="5468" ht="24.95" customHeight="1" x14ac:dyDescent="0.2"/>
    <row r="5469" ht="24.95" customHeight="1" x14ac:dyDescent="0.2"/>
    <row r="5470" ht="24.95" customHeight="1" x14ac:dyDescent="0.2"/>
    <row r="5471" ht="24.95" customHeight="1" x14ac:dyDescent="0.2"/>
    <row r="5472" ht="24.95" customHeight="1" x14ac:dyDescent="0.2"/>
    <row r="5473" ht="24.95" customHeight="1" x14ac:dyDescent="0.2"/>
    <row r="5474" ht="24.95" customHeight="1" x14ac:dyDescent="0.2"/>
    <row r="5475" ht="24.95" customHeight="1" x14ac:dyDescent="0.2"/>
    <row r="5476" ht="24.95" customHeight="1" x14ac:dyDescent="0.2"/>
    <row r="5477" ht="24.95" customHeight="1" x14ac:dyDescent="0.2"/>
    <row r="5478" ht="24.95" customHeight="1" x14ac:dyDescent="0.2"/>
    <row r="5479" ht="24.95" customHeight="1" x14ac:dyDescent="0.2"/>
    <row r="5480" ht="24.95" customHeight="1" x14ac:dyDescent="0.2"/>
    <row r="5481" ht="24.95" customHeight="1" x14ac:dyDescent="0.2"/>
    <row r="5482" ht="24.95" customHeight="1" x14ac:dyDescent="0.2"/>
    <row r="5483" ht="24.95" customHeight="1" x14ac:dyDescent="0.2"/>
    <row r="5484" ht="24.95" customHeight="1" x14ac:dyDescent="0.2"/>
    <row r="5485" ht="24.95" customHeight="1" x14ac:dyDescent="0.2"/>
    <row r="5486" ht="24.95" customHeight="1" x14ac:dyDescent="0.2"/>
    <row r="5487" ht="24.95" customHeight="1" x14ac:dyDescent="0.2"/>
    <row r="5488" ht="24.95" customHeight="1" x14ac:dyDescent="0.2"/>
    <row r="5489" ht="24.95" customHeight="1" x14ac:dyDescent="0.2"/>
    <row r="5490" ht="24.95" customHeight="1" x14ac:dyDescent="0.2"/>
    <row r="5491" ht="24.95" customHeight="1" x14ac:dyDescent="0.2"/>
    <row r="5492" ht="24.95" customHeight="1" x14ac:dyDescent="0.2"/>
    <row r="5493" ht="24.95" customHeight="1" x14ac:dyDescent="0.2"/>
    <row r="5494" ht="24.95" customHeight="1" x14ac:dyDescent="0.2"/>
    <row r="5495" ht="24.95" customHeight="1" x14ac:dyDescent="0.2"/>
    <row r="5496" ht="24.95" customHeight="1" x14ac:dyDescent="0.2"/>
    <row r="5497" ht="24.95" customHeight="1" x14ac:dyDescent="0.2"/>
    <row r="5498" ht="24.95" customHeight="1" x14ac:dyDescent="0.2"/>
    <row r="5499" ht="24.95" customHeight="1" x14ac:dyDescent="0.2"/>
    <row r="5500" ht="24.95" customHeight="1" x14ac:dyDescent="0.2"/>
    <row r="5501" ht="24.95" customHeight="1" x14ac:dyDescent="0.2"/>
    <row r="5502" ht="24.95" customHeight="1" x14ac:dyDescent="0.2"/>
    <row r="5503" ht="24.95" customHeight="1" x14ac:dyDescent="0.2"/>
    <row r="5504" ht="24.95" customHeight="1" x14ac:dyDescent="0.2"/>
    <row r="5505" ht="24.95" customHeight="1" x14ac:dyDescent="0.2"/>
    <row r="5506" ht="24.95" customHeight="1" x14ac:dyDescent="0.2"/>
    <row r="5507" ht="24.95" customHeight="1" x14ac:dyDescent="0.2"/>
    <row r="5508" ht="24.95" customHeight="1" x14ac:dyDescent="0.2"/>
    <row r="5509" ht="24.95" customHeight="1" x14ac:dyDescent="0.2"/>
    <row r="5510" ht="24.95" customHeight="1" x14ac:dyDescent="0.2"/>
    <row r="5511" ht="24.95" customHeight="1" x14ac:dyDescent="0.2"/>
    <row r="5512" ht="24.95" customHeight="1" x14ac:dyDescent="0.2"/>
    <row r="5513" ht="24.95" customHeight="1" x14ac:dyDescent="0.2"/>
    <row r="5514" ht="24.95" customHeight="1" x14ac:dyDescent="0.2"/>
    <row r="5515" ht="24.95" customHeight="1" x14ac:dyDescent="0.2"/>
    <row r="5516" ht="24.95" customHeight="1" x14ac:dyDescent="0.2"/>
    <row r="5517" ht="24.95" customHeight="1" x14ac:dyDescent="0.2"/>
    <row r="5518" ht="24.95" customHeight="1" x14ac:dyDescent="0.2"/>
    <row r="5519" ht="24.95" customHeight="1" x14ac:dyDescent="0.2"/>
    <row r="5520" ht="24.95" customHeight="1" x14ac:dyDescent="0.2"/>
    <row r="5521" ht="24.95" customHeight="1" x14ac:dyDescent="0.2"/>
    <row r="5522" ht="24.95" customHeight="1" x14ac:dyDescent="0.2"/>
    <row r="5523" ht="24.95" customHeight="1" x14ac:dyDescent="0.2"/>
    <row r="5524" ht="24.95" customHeight="1" x14ac:dyDescent="0.2"/>
    <row r="5525" ht="24.95" customHeight="1" x14ac:dyDescent="0.2"/>
    <row r="5526" ht="24.95" customHeight="1" x14ac:dyDescent="0.2"/>
    <row r="5527" ht="24.95" customHeight="1" x14ac:dyDescent="0.2"/>
    <row r="5528" ht="24.95" customHeight="1" x14ac:dyDescent="0.2"/>
    <row r="5529" ht="24.95" customHeight="1" x14ac:dyDescent="0.2"/>
    <row r="5530" ht="24.95" customHeight="1" x14ac:dyDescent="0.2"/>
    <row r="5531" ht="24.95" customHeight="1" x14ac:dyDescent="0.2"/>
    <row r="5532" ht="24.95" customHeight="1" x14ac:dyDescent="0.2"/>
    <row r="5533" ht="24.95" customHeight="1" x14ac:dyDescent="0.2"/>
    <row r="5534" ht="24.95" customHeight="1" x14ac:dyDescent="0.2"/>
    <row r="5535" ht="24.95" customHeight="1" x14ac:dyDescent="0.2"/>
    <row r="5536" ht="24.95" customHeight="1" x14ac:dyDescent="0.2"/>
    <row r="5537" ht="24.95" customHeight="1" x14ac:dyDescent="0.2"/>
    <row r="5538" ht="24.95" customHeight="1" x14ac:dyDescent="0.2"/>
    <row r="5539" ht="24.95" customHeight="1" x14ac:dyDescent="0.2"/>
    <row r="5540" ht="24.95" customHeight="1" x14ac:dyDescent="0.2"/>
    <row r="5541" ht="24.95" customHeight="1" x14ac:dyDescent="0.2"/>
    <row r="5542" ht="24.95" customHeight="1" x14ac:dyDescent="0.2"/>
    <row r="5543" ht="24.95" customHeight="1" x14ac:dyDescent="0.2"/>
    <row r="5544" ht="24.95" customHeight="1" x14ac:dyDescent="0.2"/>
    <row r="5545" ht="24.95" customHeight="1" x14ac:dyDescent="0.2"/>
    <row r="5546" ht="24.95" customHeight="1" x14ac:dyDescent="0.2"/>
    <row r="5547" ht="24.95" customHeight="1" x14ac:dyDescent="0.2"/>
    <row r="5548" ht="24.95" customHeight="1" x14ac:dyDescent="0.2"/>
    <row r="5549" ht="24.95" customHeight="1" x14ac:dyDescent="0.2"/>
    <row r="5550" ht="24.95" customHeight="1" x14ac:dyDescent="0.2"/>
    <row r="5551" ht="24.95" customHeight="1" x14ac:dyDescent="0.2"/>
    <row r="5552" ht="24.95" customHeight="1" x14ac:dyDescent="0.2"/>
    <row r="5553" ht="24.95" customHeight="1" x14ac:dyDescent="0.2"/>
    <row r="5554" ht="24.95" customHeight="1" x14ac:dyDescent="0.2"/>
    <row r="5555" ht="24.95" customHeight="1" x14ac:dyDescent="0.2"/>
    <row r="5556" ht="24.95" customHeight="1" x14ac:dyDescent="0.2"/>
    <row r="5557" ht="24.95" customHeight="1" x14ac:dyDescent="0.2"/>
    <row r="5558" ht="24.95" customHeight="1" x14ac:dyDescent="0.2"/>
    <row r="5559" ht="24.95" customHeight="1" x14ac:dyDescent="0.2"/>
    <row r="5560" ht="24.95" customHeight="1" x14ac:dyDescent="0.2"/>
    <row r="5561" ht="24.95" customHeight="1" x14ac:dyDescent="0.2"/>
    <row r="5562" ht="24.95" customHeight="1" x14ac:dyDescent="0.2"/>
    <row r="5563" ht="24.95" customHeight="1" x14ac:dyDescent="0.2"/>
    <row r="5564" ht="24.95" customHeight="1" x14ac:dyDescent="0.2"/>
    <row r="5565" ht="24.95" customHeight="1" x14ac:dyDescent="0.2"/>
    <row r="5566" ht="24.95" customHeight="1" x14ac:dyDescent="0.2"/>
    <row r="5567" ht="24.95" customHeight="1" x14ac:dyDescent="0.2"/>
    <row r="5568" ht="24.95" customHeight="1" x14ac:dyDescent="0.2"/>
    <row r="5569" ht="24.95" customHeight="1" x14ac:dyDescent="0.2"/>
    <row r="5570" ht="24.95" customHeight="1" x14ac:dyDescent="0.2"/>
    <row r="5571" ht="24.95" customHeight="1" x14ac:dyDescent="0.2"/>
    <row r="5572" ht="24.95" customHeight="1" x14ac:dyDescent="0.2"/>
    <row r="5573" ht="24.95" customHeight="1" x14ac:dyDescent="0.2"/>
    <row r="5574" ht="24.95" customHeight="1" x14ac:dyDescent="0.2"/>
    <row r="5575" ht="24.95" customHeight="1" x14ac:dyDescent="0.2"/>
    <row r="5576" ht="24.95" customHeight="1" x14ac:dyDescent="0.2"/>
    <row r="5577" ht="24.95" customHeight="1" x14ac:dyDescent="0.2"/>
    <row r="5578" ht="24.95" customHeight="1" x14ac:dyDescent="0.2"/>
    <row r="5579" ht="24.95" customHeight="1" x14ac:dyDescent="0.2"/>
    <row r="5580" ht="24.95" customHeight="1" x14ac:dyDescent="0.2"/>
    <row r="5581" ht="24.95" customHeight="1" x14ac:dyDescent="0.2"/>
    <row r="5582" ht="24.95" customHeight="1" x14ac:dyDescent="0.2"/>
    <row r="5583" ht="24.95" customHeight="1" x14ac:dyDescent="0.2"/>
    <row r="5584" ht="24.95" customHeight="1" x14ac:dyDescent="0.2"/>
    <row r="5585" ht="24.95" customHeight="1" x14ac:dyDescent="0.2"/>
    <row r="5586" ht="24.95" customHeight="1" x14ac:dyDescent="0.2"/>
    <row r="5587" ht="24.95" customHeight="1" x14ac:dyDescent="0.2"/>
    <row r="5588" ht="24.95" customHeight="1" x14ac:dyDescent="0.2"/>
    <row r="5589" ht="24.95" customHeight="1" x14ac:dyDescent="0.2"/>
    <row r="5590" ht="24.95" customHeight="1" x14ac:dyDescent="0.2"/>
    <row r="5591" ht="24.95" customHeight="1" x14ac:dyDescent="0.2"/>
    <row r="5592" ht="24.95" customHeight="1" x14ac:dyDescent="0.2"/>
    <row r="5593" ht="24.95" customHeight="1" x14ac:dyDescent="0.2"/>
    <row r="5594" ht="24.95" customHeight="1" x14ac:dyDescent="0.2"/>
    <row r="5595" ht="24.95" customHeight="1" x14ac:dyDescent="0.2"/>
    <row r="5596" ht="24.95" customHeight="1" x14ac:dyDescent="0.2"/>
    <row r="5597" ht="24.95" customHeight="1" x14ac:dyDescent="0.2"/>
    <row r="5598" ht="24.95" customHeight="1" x14ac:dyDescent="0.2"/>
    <row r="5599" ht="24.95" customHeight="1" x14ac:dyDescent="0.2"/>
    <row r="5600" ht="24.95" customHeight="1" x14ac:dyDescent="0.2"/>
    <row r="5601" ht="24.95" customHeight="1" x14ac:dyDescent="0.2"/>
    <row r="5602" ht="24.95" customHeight="1" x14ac:dyDescent="0.2"/>
    <row r="5603" ht="24.95" customHeight="1" x14ac:dyDescent="0.2"/>
    <row r="5604" ht="24.95" customHeight="1" x14ac:dyDescent="0.2"/>
    <row r="5605" ht="24.95" customHeight="1" x14ac:dyDescent="0.2"/>
    <row r="5606" ht="24.95" customHeight="1" x14ac:dyDescent="0.2"/>
    <row r="5607" ht="24.95" customHeight="1" x14ac:dyDescent="0.2"/>
    <row r="5608" ht="24.95" customHeight="1" x14ac:dyDescent="0.2"/>
    <row r="5609" ht="24.95" customHeight="1" x14ac:dyDescent="0.2"/>
    <row r="5610" ht="24.95" customHeight="1" x14ac:dyDescent="0.2"/>
    <row r="5611" ht="24.95" customHeight="1" x14ac:dyDescent="0.2"/>
    <row r="5612" ht="24.95" customHeight="1" x14ac:dyDescent="0.2"/>
    <row r="5613" ht="24.95" customHeight="1" x14ac:dyDescent="0.2"/>
    <row r="5614" ht="24.95" customHeight="1" x14ac:dyDescent="0.2"/>
    <row r="5615" ht="24.95" customHeight="1" x14ac:dyDescent="0.2"/>
    <row r="5616" ht="24.95" customHeight="1" x14ac:dyDescent="0.2"/>
    <row r="5617" ht="24.95" customHeight="1" x14ac:dyDescent="0.2"/>
    <row r="5618" ht="24.95" customHeight="1" x14ac:dyDescent="0.2"/>
    <row r="5619" ht="24.95" customHeight="1" x14ac:dyDescent="0.2"/>
    <row r="5620" ht="24.95" customHeight="1" x14ac:dyDescent="0.2"/>
    <row r="5621" ht="24.95" customHeight="1" x14ac:dyDescent="0.2"/>
    <row r="5622" ht="24.95" customHeight="1" x14ac:dyDescent="0.2"/>
    <row r="5623" ht="24.95" customHeight="1" x14ac:dyDescent="0.2"/>
    <row r="5624" ht="24.95" customHeight="1" x14ac:dyDescent="0.2"/>
    <row r="5625" ht="24.95" customHeight="1" x14ac:dyDescent="0.2"/>
    <row r="5626" ht="24.95" customHeight="1" x14ac:dyDescent="0.2"/>
    <row r="5627" ht="24.95" customHeight="1" x14ac:dyDescent="0.2"/>
    <row r="5628" ht="24.95" customHeight="1" x14ac:dyDescent="0.2"/>
    <row r="5629" ht="24.95" customHeight="1" x14ac:dyDescent="0.2"/>
    <row r="5630" ht="24.95" customHeight="1" x14ac:dyDescent="0.2"/>
    <row r="5631" ht="24.95" customHeight="1" x14ac:dyDescent="0.2"/>
    <row r="5632" ht="24.95" customHeight="1" x14ac:dyDescent="0.2"/>
    <row r="5633" ht="24.95" customHeight="1" x14ac:dyDescent="0.2"/>
    <row r="5634" ht="24.95" customHeight="1" x14ac:dyDescent="0.2"/>
    <row r="5635" ht="24.95" customHeight="1" x14ac:dyDescent="0.2"/>
    <row r="5636" ht="24.95" customHeight="1" x14ac:dyDescent="0.2"/>
    <row r="5637" ht="24.95" customHeight="1" x14ac:dyDescent="0.2"/>
    <row r="5638" ht="24.95" customHeight="1" x14ac:dyDescent="0.2"/>
    <row r="5639" ht="24.95" customHeight="1" x14ac:dyDescent="0.2"/>
    <row r="5640" ht="24.95" customHeight="1" x14ac:dyDescent="0.2"/>
    <row r="5641" ht="24.95" customHeight="1" x14ac:dyDescent="0.2"/>
    <row r="5642" ht="24.95" customHeight="1" x14ac:dyDescent="0.2"/>
    <row r="5643" ht="24.95" customHeight="1" x14ac:dyDescent="0.2"/>
    <row r="5644" ht="24.95" customHeight="1" x14ac:dyDescent="0.2"/>
    <row r="5645" ht="24.95" customHeight="1" x14ac:dyDescent="0.2"/>
    <row r="5646" ht="24.95" customHeight="1" x14ac:dyDescent="0.2"/>
    <row r="5647" ht="24.95" customHeight="1" x14ac:dyDescent="0.2"/>
    <row r="5648" ht="24.95" customHeight="1" x14ac:dyDescent="0.2"/>
    <row r="5649" ht="24.95" customHeight="1" x14ac:dyDescent="0.2"/>
    <row r="5650" ht="24.95" customHeight="1" x14ac:dyDescent="0.2"/>
    <row r="5651" ht="24.95" customHeight="1" x14ac:dyDescent="0.2"/>
    <row r="5652" ht="24.95" customHeight="1" x14ac:dyDescent="0.2"/>
    <row r="5653" ht="24.95" customHeight="1" x14ac:dyDescent="0.2"/>
    <row r="5654" ht="24.95" customHeight="1" x14ac:dyDescent="0.2"/>
    <row r="5655" ht="24.95" customHeight="1" x14ac:dyDescent="0.2"/>
    <row r="5656" ht="24.95" customHeight="1" x14ac:dyDescent="0.2"/>
    <row r="5657" ht="24.95" customHeight="1" x14ac:dyDescent="0.2"/>
    <row r="5658" ht="24.95" customHeight="1" x14ac:dyDescent="0.2"/>
    <row r="5659" ht="24.95" customHeight="1" x14ac:dyDescent="0.2"/>
    <row r="5660" ht="24.95" customHeight="1" x14ac:dyDescent="0.2"/>
    <row r="5661" ht="24.95" customHeight="1" x14ac:dyDescent="0.2"/>
    <row r="5662" ht="24.95" customHeight="1" x14ac:dyDescent="0.2"/>
    <row r="5663" ht="24.95" customHeight="1" x14ac:dyDescent="0.2"/>
    <row r="5664" ht="24.95" customHeight="1" x14ac:dyDescent="0.2"/>
    <row r="5665" ht="24.95" customHeight="1" x14ac:dyDescent="0.2"/>
    <row r="5666" ht="24.95" customHeight="1" x14ac:dyDescent="0.2"/>
    <row r="5667" ht="24.95" customHeight="1" x14ac:dyDescent="0.2"/>
    <row r="5668" ht="24.95" customHeight="1" x14ac:dyDescent="0.2"/>
    <row r="5669" ht="24.95" customHeight="1" x14ac:dyDescent="0.2"/>
    <row r="5670" ht="24.95" customHeight="1" x14ac:dyDescent="0.2"/>
    <row r="5671" ht="24.95" customHeight="1" x14ac:dyDescent="0.2"/>
    <row r="5672" ht="24.95" customHeight="1" x14ac:dyDescent="0.2"/>
    <row r="5673" ht="24.95" customHeight="1" x14ac:dyDescent="0.2"/>
    <row r="5674" ht="24.95" customHeight="1" x14ac:dyDescent="0.2"/>
    <row r="5675" ht="24.95" customHeight="1" x14ac:dyDescent="0.2"/>
    <row r="5676" ht="24.95" customHeight="1" x14ac:dyDescent="0.2"/>
    <row r="5677" ht="24.95" customHeight="1" x14ac:dyDescent="0.2"/>
    <row r="5678" ht="24.95" customHeight="1" x14ac:dyDescent="0.2"/>
    <row r="5679" ht="24.95" customHeight="1" x14ac:dyDescent="0.2"/>
    <row r="5680" ht="24.95" customHeight="1" x14ac:dyDescent="0.2"/>
    <row r="5681" ht="24.95" customHeight="1" x14ac:dyDescent="0.2"/>
    <row r="5682" ht="24.95" customHeight="1" x14ac:dyDescent="0.2"/>
    <row r="5683" ht="24.95" customHeight="1" x14ac:dyDescent="0.2"/>
    <row r="5684" ht="24.95" customHeight="1" x14ac:dyDescent="0.2"/>
    <row r="5685" ht="24.95" customHeight="1" x14ac:dyDescent="0.2"/>
    <row r="5686" ht="24.95" customHeight="1" x14ac:dyDescent="0.2"/>
    <row r="5687" ht="24.95" customHeight="1" x14ac:dyDescent="0.2"/>
    <row r="5688" ht="24.95" customHeight="1" x14ac:dyDescent="0.2"/>
    <row r="5689" ht="24.95" customHeight="1" x14ac:dyDescent="0.2"/>
    <row r="5690" ht="24.95" customHeight="1" x14ac:dyDescent="0.2"/>
    <row r="5691" ht="24.95" customHeight="1" x14ac:dyDescent="0.2"/>
    <row r="5692" ht="24.95" customHeight="1" x14ac:dyDescent="0.2"/>
    <row r="5693" ht="24.95" customHeight="1" x14ac:dyDescent="0.2"/>
    <row r="5694" ht="24.95" customHeight="1" x14ac:dyDescent="0.2"/>
    <row r="5695" ht="24.95" customHeight="1" x14ac:dyDescent="0.2"/>
    <row r="5696" ht="24.95" customHeight="1" x14ac:dyDescent="0.2"/>
    <row r="5697" ht="24.95" customHeight="1" x14ac:dyDescent="0.2"/>
    <row r="5698" ht="24.95" customHeight="1" x14ac:dyDescent="0.2"/>
    <row r="5699" ht="24.95" customHeight="1" x14ac:dyDescent="0.2"/>
    <row r="5700" ht="24.95" customHeight="1" x14ac:dyDescent="0.2"/>
    <row r="5701" ht="24.95" customHeight="1" x14ac:dyDescent="0.2"/>
    <row r="5702" ht="24.95" customHeight="1" x14ac:dyDescent="0.2"/>
    <row r="5703" ht="24.95" customHeight="1" x14ac:dyDescent="0.2"/>
    <row r="5704" ht="24.95" customHeight="1" x14ac:dyDescent="0.2"/>
    <row r="5705" ht="24.95" customHeight="1" x14ac:dyDescent="0.2"/>
    <row r="5706" ht="24.95" customHeight="1" x14ac:dyDescent="0.2"/>
    <row r="5707" ht="24.95" customHeight="1" x14ac:dyDescent="0.2"/>
    <row r="5708" ht="24.95" customHeight="1" x14ac:dyDescent="0.2"/>
    <row r="5709" ht="24.95" customHeight="1" x14ac:dyDescent="0.2"/>
    <row r="5710" ht="24.95" customHeight="1" x14ac:dyDescent="0.2"/>
    <row r="5711" ht="24.95" customHeight="1" x14ac:dyDescent="0.2"/>
    <row r="5712" ht="24.95" customHeight="1" x14ac:dyDescent="0.2"/>
    <row r="5713" ht="24.95" customHeight="1" x14ac:dyDescent="0.2"/>
    <row r="5714" ht="24.95" customHeight="1" x14ac:dyDescent="0.2"/>
    <row r="5715" ht="24.95" customHeight="1" x14ac:dyDescent="0.2"/>
    <row r="5716" ht="24.95" customHeight="1" x14ac:dyDescent="0.2"/>
    <row r="5717" ht="24.95" customHeight="1" x14ac:dyDescent="0.2"/>
    <row r="5718" ht="24.95" customHeight="1" x14ac:dyDescent="0.2"/>
    <row r="5719" ht="24.95" customHeight="1" x14ac:dyDescent="0.2"/>
    <row r="5720" ht="24.95" customHeight="1" x14ac:dyDescent="0.2"/>
    <row r="5721" ht="24.95" customHeight="1" x14ac:dyDescent="0.2"/>
    <row r="5722" ht="24.95" customHeight="1" x14ac:dyDescent="0.2"/>
    <row r="5723" ht="24.95" customHeight="1" x14ac:dyDescent="0.2"/>
    <row r="5724" ht="24.95" customHeight="1" x14ac:dyDescent="0.2"/>
    <row r="5725" ht="24.95" customHeight="1" x14ac:dyDescent="0.2"/>
    <row r="5726" ht="24.95" customHeight="1" x14ac:dyDescent="0.2"/>
    <row r="5727" ht="24.95" customHeight="1" x14ac:dyDescent="0.2"/>
    <row r="5728" ht="24.95" customHeight="1" x14ac:dyDescent="0.2"/>
    <row r="5729" ht="24.95" customHeight="1" x14ac:dyDescent="0.2"/>
    <row r="5730" ht="24.95" customHeight="1" x14ac:dyDescent="0.2"/>
    <row r="5731" ht="24.95" customHeight="1" x14ac:dyDescent="0.2"/>
    <row r="5732" ht="24.95" customHeight="1" x14ac:dyDescent="0.2"/>
    <row r="5733" ht="24.95" customHeight="1" x14ac:dyDescent="0.2"/>
    <row r="5734" ht="24.95" customHeight="1" x14ac:dyDescent="0.2"/>
    <row r="5735" ht="24.95" customHeight="1" x14ac:dyDescent="0.2"/>
    <row r="5736" ht="24.95" customHeight="1" x14ac:dyDescent="0.2"/>
    <row r="5737" ht="24.95" customHeight="1" x14ac:dyDescent="0.2"/>
    <row r="5738" ht="24.95" customHeight="1" x14ac:dyDescent="0.2"/>
    <row r="5739" ht="24.95" customHeight="1" x14ac:dyDescent="0.2"/>
    <row r="5740" ht="24.95" customHeight="1" x14ac:dyDescent="0.2"/>
    <row r="5741" ht="24.95" customHeight="1" x14ac:dyDescent="0.2"/>
    <row r="5742" ht="24.95" customHeight="1" x14ac:dyDescent="0.2"/>
    <row r="5743" ht="24.95" customHeight="1" x14ac:dyDescent="0.2"/>
    <row r="5744" ht="24.95" customHeight="1" x14ac:dyDescent="0.2"/>
    <row r="5745" ht="24.95" customHeight="1" x14ac:dyDescent="0.2"/>
    <row r="5746" ht="24.95" customHeight="1" x14ac:dyDescent="0.2"/>
    <row r="5747" ht="24.95" customHeight="1" x14ac:dyDescent="0.2"/>
    <row r="5748" ht="24.95" customHeight="1" x14ac:dyDescent="0.2"/>
    <row r="5749" ht="24.95" customHeight="1" x14ac:dyDescent="0.2"/>
    <row r="5750" ht="24.95" customHeight="1" x14ac:dyDescent="0.2"/>
    <row r="5751" ht="24.95" customHeight="1" x14ac:dyDescent="0.2"/>
    <row r="5752" ht="24.95" customHeight="1" x14ac:dyDescent="0.2"/>
    <row r="5753" ht="24.95" customHeight="1" x14ac:dyDescent="0.2"/>
    <row r="5754" ht="24.95" customHeight="1" x14ac:dyDescent="0.2"/>
    <row r="5755" ht="24.95" customHeight="1" x14ac:dyDescent="0.2"/>
    <row r="5756" ht="24.95" customHeight="1" x14ac:dyDescent="0.2"/>
    <row r="5757" ht="24.95" customHeight="1" x14ac:dyDescent="0.2"/>
    <row r="5758" ht="24.95" customHeight="1" x14ac:dyDescent="0.2"/>
    <row r="5759" ht="24.95" customHeight="1" x14ac:dyDescent="0.2"/>
    <row r="5760" ht="24.95" customHeight="1" x14ac:dyDescent="0.2"/>
    <row r="5761" ht="24.95" customHeight="1" x14ac:dyDescent="0.2"/>
    <row r="5762" ht="24.95" customHeight="1" x14ac:dyDescent="0.2"/>
    <row r="5763" ht="24.95" customHeight="1" x14ac:dyDescent="0.2"/>
    <row r="5764" ht="24.95" customHeight="1" x14ac:dyDescent="0.2"/>
    <row r="5765" ht="24.95" customHeight="1" x14ac:dyDescent="0.2"/>
    <row r="5766" ht="24.95" customHeight="1" x14ac:dyDescent="0.2"/>
    <row r="5767" ht="24.95" customHeight="1" x14ac:dyDescent="0.2"/>
    <row r="5768" ht="24.95" customHeight="1" x14ac:dyDescent="0.2"/>
    <row r="5769" ht="24.95" customHeight="1" x14ac:dyDescent="0.2"/>
    <row r="5770" ht="24.95" customHeight="1" x14ac:dyDescent="0.2"/>
    <row r="5771" ht="24.95" customHeight="1" x14ac:dyDescent="0.2"/>
    <row r="5772" ht="24.95" customHeight="1" x14ac:dyDescent="0.2"/>
    <row r="5773" ht="24.95" customHeight="1" x14ac:dyDescent="0.2"/>
    <row r="5774" ht="24.95" customHeight="1" x14ac:dyDescent="0.2"/>
    <row r="5775" ht="24.95" customHeight="1" x14ac:dyDescent="0.2"/>
    <row r="5776" ht="24.95" customHeight="1" x14ac:dyDescent="0.2"/>
    <row r="5777" ht="24.95" customHeight="1" x14ac:dyDescent="0.2"/>
    <row r="5778" ht="24.95" customHeight="1" x14ac:dyDescent="0.2"/>
    <row r="5779" ht="24.95" customHeight="1" x14ac:dyDescent="0.2"/>
    <row r="5780" ht="24.95" customHeight="1" x14ac:dyDescent="0.2"/>
    <row r="5781" ht="24.95" customHeight="1" x14ac:dyDescent="0.2"/>
    <row r="5782" ht="24.95" customHeight="1" x14ac:dyDescent="0.2"/>
    <row r="5783" ht="24.95" customHeight="1" x14ac:dyDescent="0.2"/>
    <row r="5784" ht="24.95" customHeight="1" x14ac:dyDescent="0.2"/>
    <row r="5785" ht="24.95" customHeight="1" x14ac:dyDescent="0.2"/>
    <row r="5786" ht="24.95" customHeight="1" x14ac:dyDescent="0.2"/>
    <row r="5787" ht="24.95" customHeight="1" x14ac:dyDescent="0.2"/>
    <row r="5788" ht="24.95" customHeight="1" x14ac:dyDescent="0.2"/>
    <row r="5789" ht="24.95" customHeight="1" x14ac:dyDescent="0.2"/>
    <row r="5790" ht="24.95" customHeight="1" x14ac:dyDescent="0.2"/>
    <row r="5791" ht="24.95" customHeight="1" x14ac:dyDescent="0.2"/>
    <row r="5792" ht="24.95" customHeight="1" x14ac:dyDescent="0.2"/>
    <row r="5793" ht="24.95" customHeight="1" x14ac:dyDescent="0.2"/>
    <row r="5794" ht="24.95" customHeight="1" x14ac:dyDescent="0.2"/>
    <row r="5795" ht="24.95" customHeight="1" x14ac:dyDescent="0.2"/>
    <row r="5796" ht="24.95" customHeight="1" x14ac:dyDescent="0.2"/>
    <row r="5797" ht="24.95" customHeight="1" x14ac:dyDescent="0.2"/>
    <row r="5798" ht="24.95" customHeight="1" x14ac:dyDescent="0.2"/>
    <row r="5799" ht="24.95" customHeight="1" x14ac:dyDescent="0.2"/>
    <row r="5800" ht="24.95" customHeight="1" x14ac:dyDescent="0.2"/>
    <row r="5801" ht="24.95" customHeight="1" x14ac:dyDescent="0.2"/>
    <row r="5802" ht="24.95" customHeight="1" x14ac:dyDescent="0.2"/>
    <row r="5803" ht="24.95" customHeight="1" x14ac:dyDescent="0.2"/>
    <row r="5804" ht="24.95" customHeight="1" x14ac:dyDescent="0.2"/>
    <row r="5805" ht="24.95" customHeight="1" x14ac:dyDescent="0.2"/>
    <row r="5806" ht="24.95" customHeight="1" x14ac:dyDescent="0.2"/>
    <row r="5807" ht="24.95" customHeight="1" x14ac:dyDescent="0.2"/>
    <row r="5808" ht="24.95" customHeight="1" x14ac:dyDescent="0.2"/>
    <row r="5809" ht="24.95" customHeight="1" x14ac:dyDescent="0.2"/>
    <row r="5810" ht="24.95" customHeight="1" x14ac:dyDescent="0.2"/>
    <row r="5811" ht="24.95" customHeight="1" x14ac:dyDescent="0.2"/>
    <row r="5812" ht="24.95" customHeight="1" x14ac:dyDescent="0.2"/>
    <row r="5813" ht="24.95" customHeight="1" x14ac:dyDescent="0.2"/>
    <row r="5814" ht="24.95" customHeight="1" x14ac:dyDescent="0.2"/>
    <row r="5815" ht="24.95" customHeight="1" x14ac:dyDescent="0.2"/>
    <row r="5816" ht="24.95" customHeight="1" x14ac:dyDescent="0.2"/>
    <row r="5817" ht="24.95" customHeight="1" x14ac:dyDescent="0.2"/>
    <row r="5818" ht="24.95" customHeight="1" x14ac:dyDescent="0.2"/>
    <row r="5819" ht="24.95" customHeight="1" x14ac:dyDescent="0.2"/>
    <row r="5820" ht="24.95" customHeight="1" x14ac:dyDescent="0.2"/>
    <row r="5821" ht="24.95" customHeight="1" x14ac:dyDescent="0.2"/>
    <row r="5822" ht="24.95" customHeight="1" x14ac:dyDescent="0.2"/>
    <row r="5823" ht="24.95" customHeight="1" x14ac:dyDescent="0.2"/>
    <row r="5824" ht="24.95" customHeight="1" x14ac:dyDescent="0.2"/>
    <row r="5825" ht="24.95" customHeight="1" x14ac:dyDescent="0.2"/>
    <row r="5826" ht="24.95" customHeight="1" x14ac:dyDescent="0.2"/>
    <row r="5827" ht="24.95" customHeight="1" x14ac:dyDescent="0.2"/>
    <row r="5828" ht="24.95" customHeight="1" x14ac:dyDescent="0.2"/>
    <row r="5829" ht="24.95" customHeight="1" x14ac:dyDescent="0.2"/>
    <row r="5830" ht="24.95" customHeight="1" x14ac:dyDescent="0.2"/>
    <row r="5831" ht="24.95" customHeight="1" x14ac:dyDescent="0.2"/>
    <row r="5832" ht="24.95" customHeight="1" x14ac:dyDescent="0.2"/>
    <row r="5833" ht="24.95" customHeight="1" x14ac:dyDescent="0.2"/>
    <row r="5834" ht="24.95" customHeight="1" x14ac:dyDescent="0.2"/>
    <row r="5835" ht="24.95" customHeight="1" x14ac:dyDescent="0.2"/>
    <row r="5836" ht="24.95" customHeight="1" x14ac:dyDescent="0.2"/>
    <row r="5837" ht="24.95" customHeight="1" x14ac:dyDescent="0.2"/>
    <row r="5838" ht="24.95" customHeight="1" x14ac:dyDescent="0.2"/>
    <row r="5839" ht="24.95" customHeight="1" x14ac:dyDescent="0.2"/>
    <row r="5840" ht="24.95" customHeight="1" x14ac:dyDescent="0.2"/>
    <row r="5841" ht="24.95" customHeight="1" x14ac:dyDescent="0.2"/>
    <row r="5842" ht="24.95" customHeight="1" x14ac:dyDescent="0.2"/>
    <row r="5843" ht="24.95" customHeight="1" x14ac:dyDescent="0.2"/>
    <row r="5844" ht="24.95" customHeight="1" x14ac:dyDescent="0.2"/>
    <row r="5845" ht="24.95" customHeight="1" x14ac:dyDescent="0.2"/>
    <row r="5846" ht="24.95" customHeight="1" x14ac:dyDescent="0.2"/>
    <row r="5847" ht="24.95" customHeight="1" x14ac:dyDescent="0.2"/>
    <row r="5848" ht="24.95" customHeight="1" x14ac:dyDescent="0.2"/>
    <row r="5849" ht="24.95" customHeight="1" x14ac:dyDescent="0.2"/>
    <row r="5850" ht="24.95" customHeight="1" x14ac:dyDescent="0.2"/>
    <row r="5851" ht="24.95" customHeight="1" x14ac:dyDescent="0.2"/>
    <row r="5852" ht="24.95" customHeight="1" x14ac:dyDescent="0.2"/>
    <row r="5853" ht="24.95" customHeight="1" x14ac:dyDescent="0.2"/>
    <row r="5854" ht="24.95" customHeight="1" x14ac:dyDescent="0.2"/>
    <row r="5855" ht="24.95" customHeight="1" x14ac:dyDescent="0.2"/>
    <row r="5856" ht="24.95" customHeight="1" x14ac:dyDescent="0.2"/>
    <row r="5857" ht="24.95" customHeight="1" x14ac:dyDescent="0.2"/>
    <row r="5858" ht="24.95" customHeight="1" x14ac:dyDescent="0.2"/>
    <row r="5859" ht="24.95" customHeight="1" x14ac:dyDescent="0.2"/>
    <row r="5860" ht="24.95" customHeight="1" x14ac:dyDescent="0.2"/>
    <row r="5861" ht="24.95" customHeight="1" x14ac:dyDescent="0.2"/>
    <row r="5862" ht="24.95" customHeight="1" x14ac:dyDescent="0.2"/>
    <row r="5863" ht="24.95" customHeight="1" x14ac:dyDescent="0.2"/>
    <row r="5864" ht="24.95" customHeight="1" x14ac:dyDescent="0.2"/>
    <row r="5865" ht="24.95" customHeight="1" x14ac:dyDescent="0.2"/>
    <row r="5866" ht="24.95" customHeight="1" x14ac:dyDescent="0.2"/>
    <row r="5867" ht="24.95" customHeight="1" x14ac:dyDescent="0.2"/>
    <row r="5868" ht="24.95" customHeight="1" x14ac:dyDescent="0.2"/>
    <row r="5869" ht="24.95" customHeight="1" x14ac:dyDescent="0.2"/>
    <row r="5870" ht="24.95" customHeight="1" x14ac:dyDescent="0.2"/>
    <row r="5871" ht="24.95" customHeight="1" x14ac:dyDescent="0.2"/>
    <row r="5872" ht="24.95" customHeight="1" x14ac:dyDescent="0.2"/>
    <row r="5873" ht="24.95" customHeight="1" x14ac:dyDescent="0.2"/>
    <row r="5874" ht="24.95" customHeight="1" x14ac:dyDescent="0.2"/>
    <row r="5875" ht="24.95" customHeight="1" x14ac:dyDescent="0.2"/>
    <row r="5876" ht="24.95" customHeight="1" x14ac:dyDescent="0.2"/>
    <row r="5877" ht="24.95" customHeight="1" x14ac:dyDescent="0.2"/>
    <row r="5878" ht="24.95" customHeight="1" x14ac:dyDescent="0.2"/>
    <row r="5879" ht="24.95" customHeight="1" x14ac:dyDescent="0.2"/>
    <row r="5880" ht="24.95" customHeight="1" x14ac:dyDescent="0.2"/>
    <row r="5881" ht="24.95" customHeight="1" x14ac:dyDescent="0.2"/>
    <row r="5882" ht="24.95" customHeight="1" x14ac:dyDescent="0.2"/>
    <row r="5883" ht="24.95" customHeight="1" x14ac:dyDescent="0.2"/>
    <row r="5884" ht="24.95" customHeight="1" x14ac:dyDescent="0.2"/>
    <row r="5885" ht="24.95" customHeight="1" x14ac:dyDescent="0.2"/>
    <row r="5886" ht="24.95" customHeight="1" x14ac:dyDescent="0.2"/>
    <row r="5887" ht="24.95" customHeight="1" x14ac:dyDescent="0.2"/>
    <row r="5888" ht="24.95" customHeight="1" x14ac:dyDescent="0.2"/>
    <row r="5889" ht="24.95" customHeight="1" x14ac:dyDescent="0.2"/>
    <row r="5890" ht="24.95" customHeight="1" x14ac:dyDescent="0.2"/>
    <row r="5891" ht="24.95" customHeight="1" x14ac:dyDescent="0.2"/>
    <row r="5892" ht="24.95" customHeight="1" x14ac:dyDescent="0.2"/>
    <row r="5893" ht="24.95" customHeight="1" x14ac:dyDescent="0.2"/>
    <row r="5894" ht="24.95" customHeight="1" x14ac:dyDescent="0.2"/>
    <row r="5895" ht="24.95" customHeight="1" x14ac:dyDescent="0.2"/>
    <row r="5896" ht="24.95" customHeight="1" x14ac:dyDescent="0.2"/>
    <row r="5897" ht="24.95" customHeight="1" x14ac:dyDescent="0.2"/>
    <row r="5898" ht="24.95" customHeight="1" x14ac:dyDescent="0.2"/>
    <row r="5899" ht="24.95" customHeight="1" x14ac:dyDescent="0.2"/>
    <row r="5900" ht="24.95" customHeight="1" x14ac:dyDescent="0.2"/>
    <row r="5901" ht="24.95" customHeight="1" x14ac:dyDescent="0.2"/>
    <row r="5902" ht="24.95" customHeight="1" x14ac:dyDescent="0.2"/>
    <row r="5903" ht="24.95" customHeight="1" x14ac:dyDescent="0.2"/>
    <row r="5904" ht="24.95" customHeight="1" x14ac:dyDescent="0.2"/>
    <row r="5905" ht="24.95" customHeight="1" x14ac:dyDescent="0.2"/>
    <row r="5906" ht="24.95" customHeight="1" x14ac:dyDescent="0.2"/>
    <row r="5907" ht="24.95" customHeight="1" x14ac:dyDescent="0.2"/>
    <row r="5908" ht="24.95" customHeight="1" x14ac:dyDescent="0.2"/>
    <row r="5909" ht="24.95" customHeight="1" x14ac:dyDescent="0.2"/>
    <row r="5910" ht="24.95" customHeight="1" x14ac:dyDescent="0.2"/>
    <row r="5911" ht="24.95" customHeight="1" x14ac:dyDescent="0.2"/>
    <row r="5912" ht="24.95" customHeight="1" x14ac:dyDescent="0.2"/>
    <row r="5913" ht="24.95" customHeight="1" x14ac:dyDescent="0.2"/>
    <row r="5914" ht="24.95" customHeight="1" x14ac:dyDescent="0.2"/>
    <row r="5915" ht="24.95" customHeight="1" x14ac:dyDescent="0.2"/>
    <row r="5916" ht="24.95" customHeight="1" x14ac:dyDescent="0.2"/>
    <row r="5917" ht="24.95" customHeight="1" x14ac:dyDescent="0.2"/>
    <row r="5918" ht="24.95" customHeight="1" x14ac:dyDescent="0.2"/>
    <row r="5919" ht="24.95" customHeight="1" x14ac:dyDescent="0.2"/>
    <row r="5920" ht="24.95" customHeight="1" x14ac:dyDescent="0.2"/>
    <row r="5921" ht="24.95" customHeight="1" x14ac:dyDescent="0.2"/>
    <row r="5922" ht="24.95" customHeight="1" x14ac:dyDescent="0.2"/>
    <row r="5923" ht="24.95" customHeight="1" x14ac:dyDescent="0.2"/>
    <row r="5924" ht="24.95" customHeight="1" x14ac:dyDescent="0.2"/>
    <row r="5925" ht="24.95" customHeight="1" x14ac:dyDescent="0.2"/>
    <row r="5926" ht="24.95" customHeight="1" x14ac:dyDescent="0.2"/>
    <row r="5927" ht="24.95" customHeight="1" x14ac:dyDescent="0.2"/>
    <row r="5928" ht="24.95" customHeight="1" x14ac:dyDescent="0.2"/>
    <row r="5929" ht="24.95" customHeight="1" x14ac:dyDescent="0.2"/>
    <row r="5930" ht="24.95" customHeight="1" x14ac:dyDescent="0.2"/>
    <row r="5931" ht="24.95" customHeight="1" x14ac:dyDescent="0.2"/>
    <row r="5932" ht="24.95" customHeight="1" x14ac:dyDescent="0.2"/>
    <row r="5933" ht="24.95" customHeight="1" x14ac:dyDescent="0.2"/>
    <row r="5934" ht="24.95" customHeight="1" x14ac:dyDescent="0.2"/>
    <row r="5935" ht="24.95" customHeight="1" x14ac:dyDescent="0.2"/>
    <row r="5936" ht="24.95" customHeight="1" x14ac:dyDescent="0.2"/>
    <row r="5937" ht="24.95" customHeight="1" x14ac:dyDescent="0.2"/>
    <row r="5938" ht="24.95" customHeight="1" x14ac:dyDescent="0.2"/>
    <row r="5939" ht="24.95" customHeight="1" x14ac:dyDescent="0.2"/>
    <row r="5940" ht="24.95" customHeight="1" x14ac:dyDescent="0.2"/>
    <row r="5941" ht="24.95" customHeight="1" x14ac:dyDescent="0.2"/>
    <row r="5942" ht="24.95" customHeight="1" x14ac:dyDescent="0.2"/>
    <row r="5943" ht="24.95" customHeight="1" x14ac:dyDescent="0.2"/>
    <row r="5944" ht="24.95" customHeight="1" x14ac:dyDescent="0.2"/>
    <row r="5945" ht="24.95" customHeight="1" x14ac:dyDescent="0.2"/>
    <row r="5946" ht="24.95" customHeight="1" x14ac:dyDescent="0.2"/>
    <row r="5947" ht="24.95" customHeight="1" x14ac:dyDescent="0.2"/>
    <row r="5948" ht="24.95" customHeight="1" x14ac:dyDescent="0.2"/>
    <row r="5949" ht="24.95" customHeight="1" x14ac:dyDescent="0.2"/>
    <row r="5950" ht="24.95" customHeight="1" x14ac:dyDescent="0.2"/>
    <row r="5951" ht="24.95" customHeight="1" x14ac:dyDescent="0.2"/>
    <row r="5952" ht="24.95" customHeight="1" x14ac:dyDescent="0.2"/>
    <row r="5953" ht="24.95" customHeight="1" x14ac:dyDescent="0.2"/>
    <row r="5954" ht="24.95" customHeight="1" x14ac:dyDescent="0.2"/>
    <row r="5955" ht="24.95" customHeight="1" x14ac:dyDescent="0.2"/>
    <row r="5956" ht="24.95" customHeight="1" x14ac:dyDescent="0.2"/>
    <row r="5957" ht="24.95" customHeight="1" x14ac:dyDescent="0.2"/>
    <row r="5958" ht="24.95" customHeight="1" x14ac:dyDescent="0.2"/>
    <row r="5959" ht="24.95" customHeight="1" x14ac:dyDescent="0.2"/>
    <row r="5960" ht="24.95" customHeight="1" x14ac:dyDescent="0.2"/>
    <row r="5961" ht="24.95" customHeight="1" x14ac:dyDescent="0.2"/>
    <row r="5962" ht="24.95" customHeight="1" x14ac:dyDescent="0.2"/>
    <row r="5963" ht="24.95" customHeight="1" x14ac:dyDescent="0.2"/>
    <row r="5964" ht="24.95" customHeight="1" x14ac:dyDescent="0.2"/>
    <row r="5965" ht="24.95" customHeight="1" x14ac:dyDescent="0.2"/>
    <row r="5966" ht="24.95" customHeight="1" x14ac:dyDescent="0.2"/>
    <row r="5967" ht="24.95" customHeight="1" x14ac:dyDescent="0.2"/>
    <row r="5968" ht="24.95" customHeight="1" x14ac:dyDescent="0.2"/>
    <row r="5969" ht="24.95" customHeight="1" x14ac:dyDescent="0.2"/>
    <row r="5970" ht="24.95" customHeight="1" x14ac:dyDescent="0.2"/>
    <row r="5971" ht="24.95" customHeight="1" x14ac:dyDescent="0.2"/>
    <row r="5972" ht="24.95" customHeight="1" x14ac:dyDescent="0.2"/>
    <row r="5973" ht="24.95" customHeight="1" x14ac:dyDescent="0.2"/>
    <row r="5974" ht="24.95" customHeight="1" x14ac:dyDescent="0.2"/>
    <row r="5975" ht="24.95" customHeight="1" x14ac:dyDescent="0.2"/>
    <row r="5976" ht="24.95" customHeight="1" x14ac:dyDescent="0.2"/>
    <row r="5977" ht="24.95" customHeight="1" x14ac:dyDescent="0.2"/>
    <row r="5978" ht="24.95" customHeight="1" x14ac:dyDescent="0.2"/>
    <row r="5979" ht="24.95" customHeight="1" x14ac:dyDescent="0.2"/>
    <row r="5980" ht="24.95" customHeight="1" x14ac:dyDescent="0.2"/>
    <row r="5981" ht="24.95" customHeight="1" x14ac:dyDescent="0.2"/>
    <row r="5982" ht="24.95" customHeight="1" x14ac:dyDescent="0.2"/>
    <row r="5983" ht="24.95" customHeight="1" x14ac:dyDescent="0.2"/>
    <row r="5984" ht="24.95" customHeight="1" x14ac:dyDescent="0.2"/>
    <row r="5985" spans="64:64" ht="24.95" customHeight="1" x14ac:dyDescent="0.2"/>
    <row r="5986" spans="64:64" ht="24.95" customHeight="1" x14ac:dyDescent="0.2"/>
    <row r="5987" spans="64:64" ht="24.95" customHeight="1" x14ac:dyDescent="0.2"/>
    <row r="5988" spans="64:64" ht="24.95" customHeight="1" x14ac:dyDescent="0.2"/>
    <row r="5989" spans="64:64" ht="24.95" customHeight="1" x14ac:dyDescent="0.2"/>
    <row r="5990" spans="64:64" ht="24.95" customHeight="1" x14ac:dyDescent="0.2"/>
    <row r="5991" spans="64:64" ht="24.95" customHeight="1" x14ac:dyDescent="0.2"/>
    <row r="5992" spans="64:64" ht="24.95" customHeight="1" x14ac:dyDescent="0.2"/>
    <row r="5993" spans="64:64" ht="24.95" customHeight="1" x14ac:dyDescent="0.2"/>
    <row r="5994" spans="64:64" ht="24.95" customHeight="1" x14ac:dyDescent="0.2"/>
    <row r="5995" spans="64:64" ht="24.95" customHeight="1" x14ac:dyDescent="0.2">
      <c r="BL5995" s="54" t="str">
        <f>CONCATENATE(BG5995,BJ5995,BI5995,BJ5995)</f>
        <v/>
      </c>
    </row>
    <row r="5996" spans="64:64" ht="24.95" customHeight="1" x14ac:dyDescent="0.2">
      <c r="BL5996" s="54" t="str">
        <f t="shared" ref="BL5996:BL6059" si="2319">CONCATENATE(BG5996,BJ5996,BI5996,BJ5996)</f>
        <v/>
      </c>
    </row>
    <row r="5997" spans="64:64" ht="24.95" customHeight="1" x14ac:dyDescent="0.2">
      <c r="BL5997" s="54" t="str">
        <f t="shared" si="2319"/>
        <v/>
      </c>
    </row>
    <row r="5998" spans="64:64" ht="24.95" customHeight="1" x14ac:dyDescent="0.2">
      <c r="BL5998" s="54" t="str">
        <f t="shared" si="2319"/>
        <v/>
      </c>
    </row>
    <row r="5999" spans="64:64" ht="24.95" customHeight="1" x14ac:dyDescent="0.2">
      <c r="BL5999" s="54" t="str">
        <f t="shared" si="2319"/>
        <v/>
      </c>
    </row>
    <row r="6000" spans="64:64" ht="24.95" customHeight="1" x14ac:dyDescent="0.2">
      <c r="BL6000" s="54" t="str">
        <f t="shared" si="2319"/>
        <v/>
      </c>
    </row>
    <row r="6001" spans="64:64" ht="24.95" customHeight="1" x14ac:dyDescent="0.2">
      <c r="BL6001" s="54" t="str">
        <f t="shared" si="2319"/>
        <v/>
      </c>
    </row>
    <row r="6002" spans="64:64" ht="24.95" customHeight="1" x14ac:dyDescent="0.2">
      <c r="BL6002" s="54" t="str">
        <f t="shared" si="2319"/>
        <v/>
      </c>
    </row>
    <row r="6003" spans="64:64" ht="24.95" customHeight="1" x14ac:dyDescent="0.2">
      <c r="BL6003" s="54" t="str">
        <f t="shared" si="2319"/>
        <v/>
      </c>
    </row>
    <row r="6004" spans="64:64" ht="24.95" customHeight="1" x14ac:dyDescent="0.2">
      <c r="BL6004" s="54" t="str">
        <f t="shared" si="2319"/>
        <v/>
      </c>
    </row>
    <row r="6005" spans="64:64" ht="24.95" customHeight="1" x14ac:dyDescent="0.2">
      <c r="BL6005" s="54" t="str">
        <f t="shared" si="2319"/>
        <v/>
      </c>
    </row>
    <row r="6006" spans="64:64" ht="24.95" customHeight="1" x14ac:dyDescent="0.2">
      <c r="BL6006" s="54" t="str">
        <f t="shared" si="2319"/>
        <v/>
      </c>
    </row>
    <row r="6007" spans="64:64" ht="24.95" customHeight="1" x14ac:dyDescent="0.2">
      <c r="BL6007" s="54" t="str">
        <f t="shared" si="2319"/>
        <v/>
      </c>
    </row>
    <row r="6008" spans="64:64" ht="24.95" customHeight="1" x14ac:dyDescent="0.2">
      <c r="BL6008" s="54" t="str">
        <f t="shared" si="2319"/>
        <v/>
      </c>
    </row>
    <row r="6009" spans="64:64" ht="24.95" customHeight="1" x14ac:dyDescent="0.2">
      <c r="BL6009" s="54" t="str">
        <f t="shared" si="2319"/>
        <v/>
      </c>
    </row>
    <row r="6010" spans="64:64" ht="24.95" customHeight="1" x14ac:dyDescent="0.2">
      <c r="BL6010" s="54" t="str">
        <f t="shared" si="2319"/>
        <v/>
      </c>
    </row>
    <row r="6011" spans="64:64" ht="24.95" customHeight="1" x14ac:dyDescent="0.2">
      <c r="BL6011" s="54" t="str">
        <f t="shared" si="2319"/>
        <v/>
      </c>
    </row>
    <row r="6012" spans="64:64" ht="24.95" customHeight="1" x14ac:dyDescent="0.2">
      <c r="BL6012" s="54" t="str">
        <f t="shared" si="2319"/>
        <v/>
      </c>
    </row>
    <row r="6013" spans="64:64" ht="24.95" customHeight="1" x14ac:dyDescent="0.2">
      <c r="BL6013" s="54" t="str">
        <f t="shared" si="2319"/>
        <v/>
      </c>
    </row>
    <row r="6014" spans="64:64" ht="24.95" customHeight="1" x14ac:dyDescent="0.2">
      <c r="BL6014" s="54" t="str">
        <f t="shared" si="2319"/>
        <v/>
      </c>
    </row>
    <row r="6015" spans="64:64" ht="24.95" customHeight="1" x14ac:dyDescent="0.2">
      <c r="BL6015" s="54" t="str">
        <f t="shared" si="2319"/>
        <v/>
      </c>
    </row>
    <row r="6016" spans="64:64" ht="24.95" customHeight="1" x14ac:dyDescent="0.2">
      <c r="BL6016" s="54" t="str">
        <f t="shared" si="2319"/>
        <v/>
      </c>
    </row>
    <row r="6017" spans="64:64" ht="24.95" customHeight="1" x14ac:dyDescent="0.2">
      <c r="BL6017" s="54" t="str">
        <f t="shared" si="2319"/>
        <v/>
      </c>
    </row>
    <row r="6018" spans="64:64" ht="24.95" customHeight="1" x14ac:dyDescent="0.2">
      <c r="BL6018" s="54" t="str">
        <f t="shared" si="2319"/>
        <v/>
      </c>
    </row>
    <row r="6019" spans="64:64" ht="24.95" customHeight="1" x14ac:dyDescent="0.2">
      <c r="BL6019" s="54" t="str">
        <f t="shared" si="2319"/>
        <v/>
      </c>
    </row>
    <row r="6020" spans="64:64" ht="24.95" customHeight="1" x14ac:dyDescent="0.2">
      <c r="BL6020" s="54" t="str">
        <f t="shared" si="2319"/>
        <v/>
      </c>
    </row>
    <row r="6021" spans="64:64" ht="24.95" customHeight="1" x14ac:dyDescent="0.2">
      <c r="BL6021" s="54" t="str">
        <f t="shared" si="2319"/>
        <v/>
      </c>
    </row>
    <row r="6022" spans="64:64" ht="24.95" customHeight="1" x14ac:dyDescent="0.2">
      <c r="BL6022" s="54" t="str">
        <f t="shared" si="2319"/>
        <v/>
      </c>
    </row>
    <row r="6023" spans="64:64" ht="24.95" customHeight="1" x14ac:dyDescent="0.2">
      <c r="BL6023" s="54" t="str">
        <f t="shared" si="2319"/>
        <v/>
      </c>
    </row>
    <row r="6024" spans="64:64" ht="24.95" customHeight="1" x14ac:dyDescent="0.2">
      <c r="BL6024" s="54" t="str">
        <f t="shared" si="2319"/>
        <v/>
      </c>
    </row>
    <row r="6025" spans="64:64" ht="24.95" customHeight="1" x14ac:dyDescent="0.2">
      <c r="BL6025" s="54" t="str">
        <f t="shared" si="2319"/>
        <v/>
      </c>
    </row>
    <row r="6026" spans="64:64" ht="24.95" customHeight="1" x14ac:dyDescent="0.2">
      <c r="BL6026" s="54" t="str">
        <f t="shared" si="2319"/>
        <v/>
      </c>
    </row>
    <row r="6027" spans="64:64" ht="24.95" customHeight="1" x14ac:dyDescent="0.2">
      <c r="BL6027" s="54" t="str">
        <f t="shared" si="2319"/>
        <v/>
      </c>
    </row>
    <row r="6028" spans="64:64" ht="24.95" customHeight="1" x14ac:dyDescent="0.2">
      <c r="BL6028" s="54" t="str">
        <f t="shared" si="2319"/>
        <v/>
      </c>
    </row>
    <row r="6029" spans="64:64" ht="24.95" customHeight="1" x14ac:dyDescent="0.2">
      <c r="BL6029" s="54" t="str">
        <f t="shared" si="2319"/>
        <v/>
      </c>
    </row>
    <row r="6030" spans="64:64" ht="24.95" customHeight="1" x14ac:dyDescent="0.2">
      <c r="BL6030" s="54" t="str">
        <f t="shared" si="2319"/>
        <v/>
      </c>
    </row>
    <row r="6031" spans="64:64" ht="24.95" customHeight="1" x14ac:dyDescent="0.2">
      <c r="BL6031" s="54" t="str">
        <f t="shared" si="2319"/>
        <v/>
      </c>
    </row>
    <row r="6032" spans="64:64" ht="24.95" customHeight="1" x14ac:dyDescent="0.2">
      <c r="BL6032" s="54" t="str">
        <f t="shared" si="2319"/>
        <v/>
      </c>
    </row>
    <row r="6033" spans="64:64" ht="24.95" customHeight="1" x14ac:dyDescent="0.2">
      <c r="BL6033" s="54" t="str">
        <f t="shared" si="2319"/>
        <v/>
      </c>
    </row>
    <row r="6034" spans="64:64" ht="24.95" customHeight="1" x14ac:dyDescent="0.2">
      <c r="BL6034" s="54" t="str">
        <f t="shared" si="2319"/>
        <v/>
      </c>
    </row>
    <row r="6035" spans="64:64" ht="24.95" customHeight="1" x14ac:dyDescent="0.2">
      <c r="BL6035" s="54" t="str">
        <f t="shared" si="2319"/>
        <v/>
      </c>
    </row>
    <row r="6036" spans="64:64" ht="24.95" customHeight="1" x14ac:dyDescent="0.2">
      <c r="BL6036" s="54" t="str">
        <f t="shared" si="2319"/>
        <v/>
      </c>
    </row>
    <row r="6037" spans="64:64" ht="24.95" customHeight="1" x14ac:dyDescent="0.2">
      <c r="BL6037" s="54" t="str">
        <f t="shared" si="2319"/>
        <v/>
      </c>
    </row>
    <row r="6038" spans="64:64" ht="24.95" customHeight="1" x14ac:dyDescent="0.2">
      <c r="BL6038" s="54" t="str">
        <f t="shared" si="2319"/>
        <v/>
      </c>
    </row>
    <row r="6039" spans="64:64" ht="24.95" customHeight="1" x14ac:dyDescent="0.2">
      <c r="BL6039" s="54" t="str">
        <f t="shared" si="2319"/>
        <v/>
      </c>
    </row>
    <row r="6040" spans="64:64" ht="24.95" customHeight="1" x14ac:dyDescent="0.2">
      <c r="BL6040" s="54" t="str">
        <f t="shared" si="2319"/>
        <v/>
      </c>
    </row>
    <row r="6041" spans="64:64" ht="24.95" customHeight="1" x14ac:dyDescent="0.2">
      <c r="BL6041" s="54" t="str">
        <f t="shared" si="2319"/>
        <v/>
      </c>
    </row>
    <row r="6042" spans="64:64" ht="24.95" customHeight="1" x14ac:dyDescent="0.2">
      <c r="BL6042" s="54" t="str">
        <f t="shared" si="2319"/>
        <v/>
      </c>
    </row>
    <row r="6043" spans="64:64" ht="24.95" customHeight="1" x14ac:dyDescent="0.2">
      <c r="BL6043" s="54" t="str">
        <f t="shared" si="2319"/>
        <v/>
      </c>
    </row>
    <row r="6044" spans="64:64" ht="24.95" customHeight="1" x14ac:dyDescent="0.2">
      <c r="BL6044" s="54" t="str">
        <f t="shared" si="2319"/>
        <v/>
      </c>
    </row>
    <row r="6045" spans="64:64" ht="24.95" customHeight="1" x14ac:dyDescent="0.2">
      <c r="BL6045" s="54" t="str">
        <f t="shared" si="2319"/>
        <v/>
      </c>
    </row>
    <row r="6046" spans="64:64" ht="24.95" customHeight="1" x14ac:dyDescent="0.2">
      <c r="BL6046" s="54" t="str">
        <f t="shared" si="2319"/>
        <v/>
      </c>
    </row>
    <row r="6047" spans="64:64" ht="24.95" customHeight="1" x14ac:dyDescent="0.2">
      <c r="BL6047" s="54" t="str">
        <f t="shared" si="2319"/>
        <v/>
      </c>
    </row>
    <row r="6048" spans="64:64" ht="24.95" customHeight="1" x14ac:dyDescent="0.2">
      <c r="BL6048" s="54" t="str">
        <f t="shared" si="2319"/>
        <v/>
      </c>
    </row>
    <row r="6049" spans="64:64" ht="24.95" customHeight="1" x14ac:dyDescent="0.2">
      <c r="BL6049" s="54" t="str">
        <f t="shared" si="2319"/>
        <v/>
      </c>
    </row>
    <row r="6050" spans="64:64" ht="24.95" customHeight="1" x14ac:dyDescent="0.2">
      <c r="BL6050" s="54" t="str">
        <f t="shared" si="2319"/>
        <v/>
      </c>
    </row>
    <row r="6051" spans="64:64" ht="24.95" customHeight="1" x14ac:dyDescent="0.2">
      <c r="BL6051" s="54" t="str">
        <f t="shared" si="2319"/>
        <v/>
      </c>
    </row>
    <row r="6052" spans="64:64" ht="24.95" customHeight="1" x14ac:dyDescent="0.2">
      <c r="BL6052" s="54" t="str">
        <f t="shared" si="2319"/>
        <v/>
      </c>
    </row>
    <row r="6053" spans="64:64" ht="24.95" customHeight="1" x14ac:dyDescent="0.2">
      <c r="BL6053" s="54" t="str">
        <f t="shared" si="2319"/>
        <v/>
      </c>
    </row>
    <row r="6054" spans="64:64" ht="24.95" customHeight="1" x14ac:dyDescent="0.2">
      <c r="BL6054" s="54" t="str">
        <f t="shared" si="2319"/>
        <v/>
      </c>
    </row>
    <row r="6055" spans="64:64" ht="24.95" customHeight="1" x14ac:dyDescent="0.2">
      <c r="BL6055" s="54" t="str">
        <f t="shared" si="2319"/>
        <v/>
      </c>
    </row>
    <row r="6056" spans="64:64" ht="24.95" customHeight="1" x14ac:dyDescent="0.2">
      <c r="BL6056" s="54" t="str">
        <f t="shared" si="2319"/>
        <v/>
      </c>
    </row>
    <row r="6057" spans="64:64" ht="24.95" customHeight="1" x14ac:dyDescent="0.2">
      <c r="BL6057" s="54" t="str">
        <f t="shared" si="2319"/>
        <v/>
      </c>
    </row>
    <row r="6058" spans="64:64" ht="24.95" customHeight="1" x14ac:dyDescent="0.2">
      <c r="BL6058" s="54" t="str">
        <f t="shared" si="2319"/>
        <v/>
      </c>
    </row>
    <row r="6059" spans="64:64" ht="24.95" customHeight="1" x14ac:dyDescent="0.2">
      <c r="BL6059" s="54" t="str">
        <f t="shared" si="2319"/>
        <v/>
      </c>
    </row>
    <row r="6060" spans="64:64" ht="24.95" customHeight="1" x14ac:dyDescent="0.2">
      <c r="BL6060" s="54" t="str">
        <f t="shared" ref="BL6060:BL6123" si="2320">CONCATENATE(BG6060,BJ6060,BI6060,BJ6060)</f>
        <v/>
      </c>
    </row>
    <row r="6061" spans="64:64" ht="24.95" customHeight="1" x14ac:dyDescent="0.2">
      <c r="BL6061" s="54" t="str">
        <f t="shared" si="2320"/>
        <v/>
      </c>
    </row>
    <row r="6062" spans="64:64" ht="24.95" customHeight="1" x14ac:dyDescent="0.2">
      <c r="BL6062" s="54" t="str">
        <f t="shared" si="2320"/>
        <v/>
      </c>
    </row>
    <row r="6063" spans="64:64" ht="24.95" customHeight="1" x14ac:dyDescent="0.2">
      <c r="BL6063" s="54" t="str">
        <f t="shared" si="2320"/>
        <v/>
      </c>
    </row>
    <row r="6064" spans="64:64" ht="24.95" customHeight="1" x14ac:dyDescent="0.2">
      <c r="BL6064" s="54" t="str">
        <f t="shared" si="2320"/>
        <v/>
      </c>
    </row>
    <row r="6065" spans="64:64" ht="24.95" customHeight="1" x14ac:dyDescent="0.2">
      <c r="BL6065" s="54" t="str">
        <f t="shared" si="2320"/>
        <v/>
      </c>
    </row>
    <row r="6066" spans="64:64" ht="24.95" customHeight="1" x14ac:dyDescent="0.2">
      <c r="BL6066" s="54" t="str">
        <f t="shared" si="2320"/>
        <v/>
      </c>
    </row>
    <row r="6067" spans="64:64" ht="24.95" customHeight="1" x14ac:dyDescent="0.2">
      <c r="BL6067" s="54" t="str">
        <f t="shared" si="2320"/>
        <v/>
      </c>
    </row>
    <row r="6068" spans="64:64" ht="24.95" customHeight="1" x14ac:dyDescent="0.2">
      <c r="BL6068" s="54" t="str">
        <f t="shared" si="2320"/>
        <v/>
      </c>
    </row>
    <row r="6069" spans="64:64" ht="24.95" customHeight="1" x14ac:dyDescent="0.2">
      <c r="BL6069" s="54" t="str">
        <f t="shared" si="2320"/>
        <v/>
      </c>
    </row>
    <row r="6070" spans="64:64" ht="24.95" customHeight="1" x14ac:dyDescent="0.2">
      <c r="BL6070" s="54" t="str">
        <f t="shared" si="2320"/>
        <v/>
      </c>
    </row>
    <row r="6071" spans="64:64" ht="24.95" customHeight="1" x14ac:dyDescent="0.2">
      <c r="BL6071" s="54" t="str">
        <f t="shared" si="2320"/>
        <v/>
      </c>
    </row>
    <row r="6072" spans="64:64" ht="24.95" customHeight="1" x14ac:dyDescent="0.2">
      <c r="BL6072" s="54" t="str">
        <f t="shared" si="2320"/>
        <v/>
      </c>
    </row>
    <row r="6073" spans="64:64" ht="24.95" customHeight="1" x14ac:dyDescent="0.2">
      <c r="BL6073" s="54" t="str">
        <f t="shared" si="2320"/>
        <v/>
      </c>
    </row>
    <row r="6074" spans="64:64" ht="24.95" customHeight="1" x14ac:dyDescent="0.2">
      <c r="BL6074" s="54" t="str">
        <f t="shared" si="2320"/>
        <v/>
      </c>
    </row>
    <row r="6075" spans="64:64" ht="24.95" customHeight="1" x14ac:dyDescent="0.2">
      <c r="BL6075" s="54" t="str">
        <f t="shared" si="2320"/>
        <v/>
      </c>
    </row>
    <row r="6076" spans="64:64" ht="24.95" customHeight="1" x14ac:dyDescent="0.2">
      <c r="BL6076" s="54" t="str">
        <f t="shared" si="2320"/>
        <v/>
      </c>
    </row>
    <row r="6077" spans="64:64" ht="24.95" customHeight="1" x14ac:dyDescent="0.2">
      <c r="BL6077" s="54" t="str">
        <f t="shared" si="2320"/>
        <v/>
      </c>
    </row>
    <row r="6078" spans="64:64" ht="24.95" customHeight="1" x14ac:dyDescent="0.2">
      <c r="BL6078" s="54" t="str">
        <f t="shared" si="2320"/>
        <v/>
      </c>
    </row>
    <row r="6079" spans="64:64" ht="24.95" customHeight="1" x14ac:dyDescent="0.2">
      <c r="BL6079" s="54" t="str">
        <f t="shared" si="2320"/>
        <v/>
      </c>
    </row>
    <row r="6080" spans="64:64" ht="24.95" customHeight="1" x14ac:dyDescent="0.2">
      <c r="BL6080" s="54" t="str">
        <f t="shared" si="2320"/>
        <v/>
      </c>
    </row>
    <row r="6081" spans="64:64" ht="24.95" customHeight="1" x14ac:dyDescent="0.2">
      <c r="BL6081" s="54" t="str">
        <f t="shared" si="2320"/>
        <v/>
      </c>
    </row>
    <row r="6082" spans="64:64" ht="24.95" customHeight="1" x14ac:dyDescent="0.2">
      <c r="BL6082" s="54" t="str">
        <f t="shared" si="2320"/>
        <v/>
      </c>
    </row>
    <row r="6083" spans="64:64" ht="24.95" customHeight="1" x14ac:dyDescent="0.2">
      <c r="BL6083" s="54" t="str">
        <f t="shared" si="2320"/>
        <v/>
      </c>
    </row>
    <row r="6084" spans="64:64" ht="24.95" customHeight="1" x14ac:dyDescent="0.2">
      <c r="BL6084" s="54" t="str">
        <f t="shared" si="2320"/>
        <v/>
      </c>
    </row>
    <row r="6085" spans="64:64" ht="24.95" customHeight="1" x14ac:dyDescent="0.2">
      <c r="BL6085" s="54" t="str">
        <f t="shared" si="2320"/>
        <v/>
      </c>
    </row>
    <row r="6086" spans="64:64" ht="24.95" customHeight="1" x14ac:dyDescent="0.2">
      <c r="BL6086" s="54" t="str">
        <f t="shared" si="2320"/>
        <v/>
      </c>
    </row>
    <row r="6087" spans="64:64" ht="24.95" customHeight="1" x14ac:dyDescent="0.2">
      <c r="BL6087" s="54" t="str">
        <f t="shared" si="2320"/>
        <v/>
      </c>
    </row>
    <row r="6088" spans="64:64" ht="24.95" customHeight="1" x14ac:dyDescent="0.2">
      <c r="BL6088" s="54" t="str">
        <f t="shared" si="2320"/>
        <v/>
      </c>
    </row>
    <row r="6089" spans="64:64" ht="24.95" customHeight="1" x14ac:dyDescent="0.2">
      <c r="BL6089" s="54" t="str">
        <f t="shared" si="2320"/>
        <v/>
      </c>
    </row>
    <row r="6090" spans="64:64" ht="24.95" customHeight="1" x14ac:dyDescent="0.2">
      <c r="BL6090" s="54" t="str">
        <f t="shared" si="2320"/>
        <v/>
      </c>
    </row>
    <row r="6091" spans="64:64" ht="24.95" customHeight="1" x14ac:dyDescent="0.2">
      <c r="BL6091" s="54" t="str">
        <f t="shared" si="2320"/>
        <v/>
      </c>
    </row>
    <row r="6092" spans="64:64" ht="24.95" customHeight="1" x14ac:dyDescent="0.2">
      <c r="BL6092" s="54" t="str">
        <f t="shared" si="2320"/>
        <v/>
      </c>
    </row>
    <row r="6093" spans="64:64" ht="24.95" customHeight="1" x14ac:dyDescent="0.2">
      <c r="BL6093" s="54" t="str">
        <f t="shared" si="2320"/>
        <v/>
      </c>
    </row>
    <row r="6094" spans="64:64" ht="24.95" customHeight="1" x14ac:dyDescent="0.2">
      <c r="BL6094" s="54" t="str">
        <f t="shared" si="2320"/>
        <v/>
      </c>
    </row>
    <row r="6095" spans="64:64" ht="24.95" customHeight="1" x14ac:dyDescent="0.2">
      <c r="BL6095" s="54" t="str">
        <f t="shared" si="2320"/>
        <v/>
      </c>
    </row>
    <row r="6096" spans="64:64" ht="24.95" customHeight="1" x14ac:dyDescent="0.2">
      <c r="BL6096" s="54" t="str">
        <f t="shared" si="2320"/>
        <v/>
      </c>
    </row>
    <row r="6097" spans="64:64" ht="24.95" customHeight="1" x14ac:dyDescent="0.2">
      <c r="BL6097" s="54" t="str">
        <f t="shared" si="2320"/>
        <v/>
      </c>
    </row>
    <row r="6098" spans="64:64" ht="24.95" customHeight="1" x14ac:dyDescent="0.2">
      <c r="BL6098" s="54" t="str">
        <f t="shared" si="2320"/>
        <v/>
      </c>
    </row>
    <row r="6099" spans="64:64" ht="24.95" customHeight="1" x14ac:dyDescent="0.2">
      <c r="BL6099" s="54" t="str">
        <f t="shared" si="2320"/>
        <v/>
      </c>
    </row>
    <row r="6100" spans="64:64" ht="24.95" customHeight="1" x14ac:dyDescent="0.2">
      <c r="BL6100" s="54" t="str">
        <f t="shared" si="2320"/>
        <v/>
      </c>
    </row>
    <row r="6101" spans="64:64" ht="24.95" customHeight="1" x14ac:dyDescent="0.2">
      <c r="BL6101" s="54" t="str">
        <f t="shared" si="2320"/>
        <v/>
      </c>
    </row>
    <row r="6102" spans="64:64" ht="24.95" customHeight="1" x14ac:dyDescent="0.2">
      <c r="BL6102" s="54" t="str">
        <f t="shared" si="2320"/>
        <v/>
      </c>
    </row>
    <row r="6103" spans="64:64" ht="24.95" customHeight="1" x14ac:dyDescent="0.2">
      <c r="BL6103" s="54" t="str">
        <f t="shared" si="2320"/>
        <v/>
      </c>
    </row>
    <row r="6104" spans="64:64" ht="24.95" customHeight="1" x14ac:dyDescent="0.2">
      <c r="BL6104" s="54" t="str">
        <f t="shared" si="2320"/>
        <v/>
      </c>
    </row>
    <row r="6105" spans="64:64" ht="24.95" customHeight="1" x14ac:dyDescent="0.2">
      <c r="BL6105" s="54" t="str">
        <f t="shared" si="2320"/>
        <v/>
      </c>
    </row>
    <row r="6106" spans="64:64" ht="24.95" customHeight="1" x14ac:dyDescent="0.2">
      <c r="BL6106" s="54" t="str">
        <f t="shared" si="2320"/>
        <v/>
      </c>
    </row>
    <row r="6107" spans="64:64" ht="24.95" customHeight="1" x14ac:dyDescent="0.2">
      <c r="BL6107" s="54" t="str">
        <f t="shared" si="2320"/>
        <v/>
      </c>
    </row>
    <row r="6108" spans="64:64" ht="24.95" customHeight="1" x14ac:dyDescent="0.2">
      <c r="BL6108" s="54" t="str">
        <f t="shared" si="2320"/>
        <v/>
      </c>
    </row>
    <row r="6109" spans="64:64" ht="24.95" customHeight="1" x14ac:dyDescent="0.2">
      <c r="BL6109" s="54" t="str">
        <f t="shared" si="2320"/>
        <v/>
      </c>
    </row>
    <row r="6110" spans="64:64" ht="24.95" customHeight="1" x14ac:dyDescent="0.2">
      <c r="BL6110" s="54" t="str">
        <f t="shared" si="2320"/>
        <v/>
      </c>
    </row>
    <row r="6111" spans="64:64" ht="24.95" customHeight="1" x14ac:dyDescent="0.2">
      <c r="BL6111" s="54" t="str">
        <f t="shared" si="2320"/>
        <v/>
      </c>
    </row>
    <row r="6112" spans="64:64" ht="24.95" customHeight="1" x14ac:dyDescent="0.2">
      <c r="BL6112" s="54" t="str">
        <f t="shared" si="2320"/>
        <v/>
      </c>
    </row>
    <row r="6113" spans="64:64" ht="24.95" customHeight="1" x14ac:dyDescent="0.2">
      <c r="BL6113" s="54" t="str">
        <f t="shared" si="2320"/>
        <v/>
      </c>
    </row>
    <row r="6114" spans="64:64" ht="24.95" customHeight="1" x14ac:dyDescent="0.2">
      <c r="BL6114" s="54" t="str">
        <f t="shared" si="2320"/>
        <v/>
      </c>
    </row>
    <row r="6115" spans="64:64" ht="24.95" customHeight="1" x14ac:dyDescent="0.2">
      <c r="BL6115" s="54" t="str">
        <f t="shared" si="2320"/>
        <v/>
      </c>
    </row>
    <row r="6116" spans="64:64" ht="24.95" customHeight="1" x14ac:dyDescent="0.2">
      <c r="BL6116" s="54" t="str">
        <f t="shared" si="2320"/>
        <v/>
      </c>
    </row>
    <row r="6117" spans="64:64" ht="24.95" customHeight="1" x14ac:dyDescent="0.2">
      <c r="BL6117" s="54" t="str">
        <f t="shared" si="2320"/>
        <v/>
      </c>
    </row>
    <row r="6118" spans="64:64" ht="24.95" customHeight="1" x14ac:dyDescent="0.2">
      <c r="BL6118" s="54" t="str">
        <f t="shared" si="2320"/>
        <v/>
      </c>
    </row>
    <row r="6119" spans="64:64" ht="24.95" customHeight="1" x14ac:dyDescent="0.2">
      <c r="BL6119" s="54" t="str">
        <f t="shared" si="2320"/>
        <v/>
      </c>
    </row>
    <row r="6120" spans="64:64" ht="24.95" customHeight="1" x14ac:dyDescent="0.2">
      <c r="BL6120" s="54" t="str">
        <f t="shared" si="2320"/>
        <v/>
      </c>
    </row>
    <row r="6121" spans="64:64" ht="24.95" customHeight="1" x14ac:dyDescent="0.2">
      <c r="BL6121" s="54" t="str">
        <f t="shared" si="2320"/>
        <v/>
      </c>
    </row>
    <row r="6122" spans="64:64" ht="24.95" customHeight="1" x14ac:dyDescent="0.2">
      <c r="BL6122" s="54" t="str">
        <f t="shared" si="2320"/>
        <v/>
      </c>
    </row>
    <row r="6123" spans="64:64" ht="24.95" customHeight="1" x14ac:dyDescent="0.2">
      <c r="BL6123" s="54" t="str">
        <f t="shared" si="2320"/>
        <v/>
      </c>
    </row>
    <row r="6124" spans="64:64" ht="24.95" customHeight="1" x14ac:dyDescent="0.2">
      <c r="BL6124" s="54" t="str">
        <f t="shared" ref="BL6124:BL6187" si="2321">CONCATENATE(BG6124,BJ6124,BI6124,BJ6124)</f>
        <v/>
      </c>
    </row>
    <row r="6125" spans="64:64" ht="24.95" customHeight="1" x14ac:dyDescent="0.2">
      <c r="BL6125" s="54" t="str">
        <f t="shared" si="2321"/>
        <v/>
      </c>
    </row>
    <row r="6126" spans="64:64" ht="24.95" customHeight="1" x14ac:dyDescent="0.2">
      <c r="BL6126" s="54" t="str">
        <f t="shared" si="2321"/>
        <v/>
      </c>
    </row>
    <row r="6127" spans="64:64" ht="24.95" customHeight="1" x14ac:dyDescent="0.2">
      <c r="BL6127" s="54" t="str">
        <f t="shared" si="2321"/>
        <v/>
      </c>
    </row>
    <row r="6128" spans="64:64" ht="24.95" customHeight="1" x14ac:dyDescent="0.2">
      <c r="BL6128" s="54" t="str">
        <f t="shared" si="2321"/>
        <v/>
      </c>
    </row>
    <row r="6129" spans="64:64" ht="24.95" customHeight="1" x14ac:dyDescent="0.2">
      <c r="BL6129" s="54" t="str">
        <f t="shared" si="2321"/>
        <v/>
      </c>
    </row>
    <row r="6130" spans="64:64" ht="24.95" customHeight="1" x14ac:dyDescent="0.2">
      <c r="BL6130" s="54" t="str">
        <f t="shared" si="2321"/>
        <v/>
      </c>
    </row>
    <row r="6131" spans="64:64" ht="24.95" customHeight="1" x14ac:dyDescent="0.2">
      <c r="BL6131" s="54" t="str">
        <f t="shared" si="2321"/>
        <v/>
      </c>
    </row>
    <row r="6132" spans="64:64" ht="24.95" customHeight="1" x14ac:dyDescent="0.2">
      <c r="BL6132" s="54" t="str">
        <f t="shared" si="2321"/>
        <v/>
      </c>
    </row>
    <row r="6133" spans="64:64" ht="24.95" customHeight="1" x14ac:dyDescent="0.2">
      <c r="BL6133" s="54" t="str">
        <f t="shared" si="2321"/>
        <v/>
      </c>
    </row>
    <row r="6134" spans="64:64" ht="24.95" customHeight="1" x14ac:dyDescent="0.2">
      <c r="BL6134" s="54" t="str">
        <f t="shared" si="2321"/>
        <v/>
      </c>
    </row>
    <row r="6135" spans="64:64" ht="24.95" customHeight="1" x14ac:dyDescent="0.2">
      <c r="BL6135" s="54" t="str">
        <f t="shared" si="2321"/>
        <v/>
      </c>
    </row>
    <row r="6136" spans="64:64" ht="24.95" customHeight="1" x14ac:dyDescent="0.2">
      <c r="BL6136" s="54" t="str">
        <f t="shared" si="2321"/>
        <v/>
      </c>
    </row>
    <row r="6137" spans="64:64" ht="24.95" customHeight="1" x14ac:dyDescent="0.2">
      <c r="BL6137" s="54" t="str">
        <f t="shared" si="2321"/>
        <v/>
      </c>
    </row>
    <row r="6138" spans="64:64" ht="24.95" customHeight="1" x14ac:dyDescent="0.2">
      <c r="BL6138" s="54" t="str">
        <f t="shared" si="2321"/>
        <v/>
      </c>
    </row>
    <row r="6139" spans="64:64" ht="24.95" customHeight="1" x14ac:dyDescent="0.2">
      <c r="BL6139" s="54" t="str">
        <f t="shared" si="2321"/>
        <v/>
      </c>
    </row>
    <row r="6140" spans="64:64" ht="24.95" customHeight="1" x14ac:dyDescent="0.2">
      <c r="BL6140" s="54" t="str">
        <f t="shared" si="2321"/>
        <v/>
      </c>
    </row>
    <row r="6141" spans="64:64" ht="24.95" customHeight="1" x14ac:dyDescent="0.2">
      <c r="BL6141" s="54" t="str">
        <f t="shared" si="2321"/>
        <v/>
      </c>
    </row>
    <row r="6142" spans="64:64" ht="24.95" customHeight="1" x14ac:dyDescent="0.2">
      <c r="BL6142" s="54" t="str">
        <f t="shared" si="2321"/>
        <v/>
      </c>
    </row>
    <row r="6143" spans="64:64" ht="24.95" customHeight="1" x14ac:dyDescent="0.2">
      <c r="BL6143" s="54" t="str">
        <f t="shared" si="2321"/>
        <v/>
      </c>
    </row>
    <row r="6144" spans="64:64" ht="24.95" customHeight="1" x14ac:dyDescent="0.2">
      <c r="BL6144" s="54" t="str">
        <f t="shared" si="2321"/>
        <v/>
      </c>
    </row>
    <row r="6145" spans="64:64" ht="24.95" customHeight="1" x14ac:dyDescent="0.2">
      <c r="BL6145" s="54" t="str">
        <f t="shared" si="2321"/>
        <v/>
      </c>
    </row>
    <row r="6146" spans="64:64" ht="24.95" customHeight="1" x14ac:dyDescent="0.2">
      <c r="BL6146" s="54" t="str">
        <f t="shared" si="2321"/>
        <v/>
      </c>
    </row>
    <row r="6147" spans="64:64" ht="24.95" customHeight="1" x14ac:dyDescent="0.2">
      <c r="BL6147" s="54" t="str">
        <f t="shared" si="2321"/>
        <v/>
      </c>
    </row>
    <row r="6148" spans="64:64" ht="24.95" customHeight="1" x14ac:dyDescent="0.2">
      <c r="BL6148" s="54" t="str">
        <f t="shared" si="2321"/>
        <v/>
      </c>
    </row>
    <row r="6149" spans="64:64" ht="24.95" customHeight="1" x14ac:dyDescent="0.2">
      <c r="BL6149" s="54" t="str">
        <f t="shared" si="2321"/>
        <v/>
      </c>
    </row>
    <row r="6150" spans="64:64" ht="24.95" customHeight="1" x14ac:dyDescent="0.2">
      <c r="BL6150" s="54" t="str">
        <f t="shared" si="2321"/>
        <v/>
      </c>
    </row>
    <row r="6151" spans="64:64" ht="24.95" customHeight="1" x14ac:dyDescent="0.2">
      <c r="BL6151" s="54" t="str">
        <f t="shared" si="2321"/>
        <v/>
      </c>
    </row>
    <row r="6152" spans="64:64" ht="24.95" customHeight="1" x14ac:dyDescent="0.2">
      <c r="BL6152" s="54" t="str">
        <f t="shared" si="2321"/>
        <v/>
      </c>
    </row>
    <row r="6153" spans="64:64" ht="24.95" customHeight="1" x14ac:dyDescent="0.2">
      <c r="BL6153" s="54" t="str">
        <f t="shared" si="2321"/>
        <v/>
      </c>
    </row>
    <row r="6154" spans="64:64" ht="24.95" customHeight="1" x14ac:dyDescent="0.2">
      <c r="BL6154" s="54" t="str">
        <f t="shared" si="2321"/>
        <v/>
      </c>
    </row>
    <row r="6155" spans="64:64" ht="24.95" customHeight="1" x14ac:dyDescent="0.2">
      <c r="BL6155" s="54" t="str">
        <f t="shared" si="2321"/>
        <v/>
      </c>
    </row>
    <row r="6156" spans="64:64" ht="24.95" customHeight="1" x14ac:dyDescent="0.2">
      <c r="BL6156" s="54" t="str">
        <f t="shared" si="2321"/>
        <v/>
      </c>
    </row>
    <row r="6157" spans="64:64" ht="24.95" customHeight="1" x14ac:dyDescent="0.2">
      <c r="BL6157" s="54" t="str">
        <f t="shared" si="2321"/>
        <v/>
      </c>
    </row>
    <row r="6158" spans="64:64" ht="24.95" customHeight="1" x14ac:dyDescent="0.2">
      <c r="BL6158" s="54" t="str">
        <f t="shared" si="2321"/>
        <v/>
      </c>
    </row>
    <row r="6159" spans="64:64" ht="24.95" customHeight="1" x14ac:dyDescent="0.2">
      <c r="BL6159" s="54" t="str">
        <f t="shared" si="2321"/>
        <v/>
      </c>
    </row>
    <row r="6160" spans="64:64" ht="24.95" customHeight="1" x14ac:dyDescent="0.2">
      <c r="BL6160" s="54" t="str">
        <f t="shared" si="2321"/>
        <v/>
      </c>
    </row>
    <row r="6161" spans="64:64" ht="24.95" customHeight="1" x14ac:dyDescent="0.2">
      <c r="BL6161" s="54" t="str">
        <f t="shared" si="2321"/>
        <v/>
      </c>
    </row>
    <row r="6162" spans="64:64" ht="24.95" customHeight="1" x14ac:dyDescent="0.2">
      <c r="BL6162" s="54" t="str">
        <f t="shared" si="2321"/>
        <v/>
      </c>
    </row>
    <row r="6163" spans="64:64" ht="24.95" customHeight="1" x14ac:dyDescent="0.2">
      <c r="BL6163" s="54" t="str">
        <f t="shared" si="2321"/>
        <v/>
      </c>
    </row>
    <row r="6164" spans="64:64" ht="24.95" customHeight="1" x14ac:dyDescent="0.2">
      <c r="BL6164" s="54" t="str">
        <f t="shared" si="2321"/>
        <v/>
      </c>
    </row>
    <row r="6165" spans="64:64" ht="24.95" customHeight="1" x14ac:dyDescent="0.2">
      <c r="BL6165" s="54" t="str">
        <f t="shared" si="2321"/>
        <v/>
      </c>
    </row>
    <row r="6166" spans="64:64" ht="24.95" customHeight="1" x14ac:dyDescent="0.2">
      <c r="BL6166" s="54" t="str">
        <f t="shared" si="2321"/>
        <v/>
      </c>
    </row>
    <row r="6167" spans="64:64" ht="24.95" customHeight="1" x14ac:dyDescent="0.2">
      <c r="BL6167" s="54" t="str">
        <f t="shared" si="2321"/>
        <v/>
      </c>
    </row>
    <row r="6168" spans="64:64" ht="24.95" customHeight="1" x14ac:dyDescent="0.2">
      <c r="BL6168" s="54" t="str">
        <f t="shared" si="2321"/>
        <v/>
      </c>
    </row>
    <row r="6169" spans="64:64" ht="24.95" customHeight="1" x14ac:dyDescent="0.2">
      <c r="BL6169" s="54" t="str">
        <f t="shared" si="2321"/>
        <v/>
      </c>
    </row>
    <row r="6170" spans="64:64" ht="24.95" customHeight="1" x14ac:dyDescent="0.2">
      <c r="BL6170" s="54" t="str">
        <f t="shared" si="2321"/>
        <v/>
      </c>
    </row>
    <row r="6171" spans="64:64" ht="24.95" customHeight="1" x14ac:dyDescent="0.2">
      <c r="BL6171" s="54" t="str">
        <f t="shared" si="2321"/>
        <v/>
      </c>
    </row>
    <row r="6172" spans="64:64" ht="24.95" customHeight="1" x14ac:dyDescent="0.2">
      <c r="BL6172" s="54" t="str">
        <f t="shared" si="2321"/>
        <v/>
      </c>
    </row>
    <row r="6173" spans="64:64" ht="24.95" customHeight="1" x14ac:dyDescent="0.2">
      <c r="BL6173" s="54" t="str">
        <f t="shared" si="2321"/>
        <v/>
      </c>
    </row>
    <row r="6174" spans="64:64" ht="24.95" customHeight="1" x14ac:dyDescent="0.2">
      <c r="BL6174" s="54" t="str">
        <f t="shared" si="2321"/>
        <v/>
      </c>
    </row>
    <row r="6175" spans="64:64" ht="24.95" customHeight="1" x14ac:dyDescent="0.2">
      <c r="BL6175" s="54" t="str">
        <f t="shared" si="2321"/>
        <v/>
      </c>
    </row>
    <row r="6176" spans="64:64" ht="24.95" customHeight="1" x14ac:dyDescent="0.2">
      <c r="BL6176" s="54" t="str">
        <f t="shared" si="2321"/>
        <v/>
      </c>
    </row>
    <row r="6177" spans="64:64" ht="24.95" customHeight="1" x14ac:dyDescent="0.2">
      <c r="BL6177" s="54" t="str">
        <f t="shared" si="2321"/>
        <v/>
      </c>
    </row>
    <row r="6178" spans="64:64" ht="24.95" customHeight="1" x14ac:dyDescent="0.2">
      <c r="BL6178" s="54" t="str">
        <f t="shared" si="2321"/>
        <v/>
      </c>
    </row>
    <row r="6179" spans="64:64" ht="24.95" customHeight="1" x14ac:dyDescent="0.2">
      <c r="BL6179" s="54" t="str">
        <f t="shared" si="2321"/>
        <v/>
      </c>
    </row>
    <row r="6180" spans="64:64" ht="24.95" customHeight="1" x14ac:dyDescent="0.2">
      <c r="BL6180" s="54" t="str">
        <f t="shared" si="2321"/>
        <v/>
      </c>
    </row>
    <row r="6181" spans="64:64" ht="24.95" customHeight="1" x14ac:dyDescent="0.2">
      <c r="BL6181" s="54" t="str">
        <f t="shared" si="2321"/>
        <v/>
      </c>
    </row>
    <row r="6182" spans="64:64" ht="24.95" customHeight="1" x14ac:dyDescent="0.2">
      <c r="BL6182" s="54" t="str">
        <f t="shared" si="2321"/>
        <v/>
      </c>
    </row>
    <row r="6183" spans="64:64" ht="24.95" customHeight="1" x14ac:dyDescent="0.2">
      <c r="BL6183" s="54" t="str">
        <f t="shared" si="2321"/>
        <v/>
      </c>
    </row>
    <row r="6184" spans="64:64" ht="24.95" customHeight="1" x14ac:dyDescent="0.2">
      <c r="BL6184" s="54" t="str">
        <f t="shared" si="2321"/>
        <v/>
      </c>
    </row>
    <row r="6185" spans="64:64" ht="24.95" customHeight="1" x14ac:dyDescent="0.2">
      <c r="BL6185" s="54" t="str">
        <f t="shared" si="2321"/>
        <v/>
      </c>
    </row>
    <row r="6186" spans="64:64" ht="24.95" customHeight="1" x14ac:dyDescent="0.2">
      <c r="BL6186" s="54" t="str">
        <f t="shared" si="2321"/>
        <v/>
      </c>
    </row>
    <row r="6187" spans="64:64" ht="24.95" customHeight="1" x14ac:dyDescent="0.2">
      <c r="BL6187" s="54" t="str">
        <f t="shared" si="2321"/>
        <v/>
      </c>
    </row>
    <row r="6188" spans="64:64" ht="24.95" customHeight="1" x14ac:dyDescent="0.2">
      <c r="BL6188" s="54" t="str">
        <f t="shared" ref="BL6188:BL6251" si="2322">CONCATENATE(BG6188,BJ6188,BI6188,BJ6188)</f>
        <v/>
      </c>
    </row>
    <row r="6189" spans="64:64" ht="24.95" customHeight="1" x14ac:dyDescent="0.2">
      <c r="BL6189" s="54" t="str">
        <f t="shared" si="2322"/>
        <v/>
      </c>
    </row>
    <row r="6190" spans="64:64" ht="24.95" customHeight="1" x14ac:dyDescent="0.2">
      <c r="BL6190" s="54" t="str">
        <f t="shared" si="2322"/>
        <v/>
      </c>
    </row>
    <row r="6191" spans="64:64" ht="24.95" customHeight="1" x14ac:dyDescent="0.2">
      <c r="BL6191" s="54" t="str">
        <f t="shared" si="2322"/>
        <v/>
      </c>
    </row>
    <row r="6192" spans="64:64" ht="24.95" customHeight="1" x14ac:dyDescent="0.2">
      <c r="BL6192" s="54" t="str">
        <f t="shared" si="2322"/>
        <v/>
      </c>
    </row>
    <row r="6193" spans="64:64" ht="24.95" customHeight="1" x14ac:dyDescent="0.2">
      <c r="BL6193" s="54" t="str">
        <f t="shared" si="2322"/>
        <v/>
      </c>
    </row>
    <row r="6194" spans="64:64" ht="24.95" customHeight="1" x14ac:dyDescent="0.2">
      <c r="BL6194" s="54" t="str">
        <f t="shared" si="2322"/>
        <v/>
      </c>
    </row>
    <row r="6195" spans="64:64" ht="24.95" customHeight="1" x14ac:dyDescent="0.2">
      <c r="BL6195" s="54" t="str">
        <f t="shared" si="2322"/>
        <v/>
      </c>
    </row>
    <row r="6196" spans="64:64" ht="24.95" customHeight="1" x14ac:dyDescent="0.2">
      <c r="BL6196" s="54" t="str">
        <f t="shared" si="2322"/>
        <v/>
      </c>
    </row>
    <row r="6197" spans="64:64" ht="24.95" customHeight="1" x14ac:dyDescent="0.2">
      <c r="BL6197" s="54" t="str">
        <f t="shared" si="2322"/>
        <v/>
      </c>
    </row>
    <row r="6198" spans="64:64" ht="24.95" customHeight="1" x14ac:dyDescent="0.2">
      <c r="BL6198" s="54" t="str">
        <f t="shared" si="2322"/>
        <v/>
      </c>
    </row>
    <row r="6199" spans="64:64" ht="24.95" customHeight="1" x14ac:dyDescent="0.2">
      <c r="BL6199" s="54" t="str">
        <f t="shared" si="2322"/>
        <v/>
      </c>
    </row>
    <row r="6200" spans="64:64" ht="24.95" customHeight="1" x14ac:dyDescent="0.2">
      <c r="BL6200" s="54" t="str">
        <f t="shared" si="2322"/>
        <v/>
      </c>
    </row>
    <row r="6201" spans="64:64" ht="24.95" customHeight="1" x14ac:dyDescent="0.2">
      <c r="BL6201" s="54" t="str">
        <f t="shared" si="2322"/>
        <v/>
      </c>
    </row>
    <row r="6202" spans="64:64" ht="24.95" customHeight="1" x14ac:dyDescent="0.2">
      <c r="BL6202" s="54" t="str">
        <f t="shared" si="2322"/>
        <v/>
      </c>
    </row>
    <row r="6203" spans="64:64" ht="24.95" customHeight="1" x14ac:dyDescent="0.2">
      <c r="BL6203" s="54" t="str">
        <f t="shared" si="2322"/>
        <v/>
      </c>
    </row>
    <row r="6204" spans="64:64" ht="24.95" customHeight="1" x14ac:dyDescent="0.2">
      <c r="BL6204" s="54" t="str">
        <f t="shared" si="2322"/>
        <v/>
      </c>
    </row>
    <row r="6205" spans="64:64" ht="24.95" customHeight="1" x14ac:dyDescent="0.2">
      <c r="BL6205" s="54" t="str">
        <f t="shared" si="2322"/>
        <v/>
      </c>
    </row>
    <row r="6206" spans="64:64" ht="24.95" customHeight="1" x14ac:dyDescent="0.2">
      <c r="BL6206" s="54" t="str">
        <f t="shared" si="2322"/>
        <v/>
      </c>
    </row>
    <row r="6207" spans="64:64" ht="24.95" customHeight="1" x14ac:dyDescent="0.2">
      <c r="BL6207" s="54" t="str">
        <f t="shared" si="2322"/>
        <v/>
      </c>
    </row>
    <row r="6208" spans="64:64" ht="24.95" customHeight="1" x14ac:dyDescent="0.2">
      <c r="BL6208" s="54" t="str">
        <f t="shared" si="2322"/>
        <v/>
      </c>
    </row>
    <row r="6209" spans="64:64" ht="24.95" customHeight="1" x14ac:dyDescent="0.2">
      <c r="BL6209" s="54" t="str">
        <f t="shared" si="2322"/>
        <v/>
      </c>
    </row>
    <row r="6210" spans="64:64" ht="24.95" customHeight="1" x14ac:dyDescent="0.2">
      <c r="BL6210" s="54" t="str">
        <f t="shared" si="2322"/>
        <v/>
      </c>
    </row>
    <row r="6211" spans="64:64" ht="24.95" customHeight="1" x14ac:dyDescent="0.2">
      <c r="BL6211" s="54" t="str">
        <f t="shared" si="2322"/>
        <v/>
      </c>
    </row>
    <row r="6212" spans="64:64" ht="24.95" customHeight="1" x14ac:dyDescent="0.2">
      <c r="BL6212" s="54" t="str">
        <f t="shared" si="2322"/>
        <v/>
      </c>
    </row>
    <row r="6213" spans="64:64" ht="24.95" customHeight="1" x14ac:dyDescent="0.2">
      <c r="BL6213" s="54" t="str">
        <f t="shared" si="2322"/>
        <v/>
      </c>
    </row>
    <row r="6214" spans="64:64" ht="24.95" customHeight="1" x14ac:dyDescent="0.2">
      <c r="BL6214" s="54" t="str">
        <f t="shared" si="2322"/>
        <v/>
      </c>
    </row>
    <row r="6215" spans="64:64" ht="24.95" customHeight="1" x14ac:dyDescent="0.2">
      <c r="BL6215" s="54" t="str">
        <f t="shared" si="2322"/>
        <v/>
      </c>
    </row>
    <row r="6216" spans="64:64" ht="24.95" customHeight="1" x14ac:dyDescent="0.2">
      <c r="BL6216" s="54" t="str">
        <f t="shared" si="2322"/>
        <v/>
      </c>
    </row>
    <row r="6217" spans="64:64" ht="24.95" customHeight="1" x14ac:dyDescent="0.2">
      <c r="BL6217" s="54" t="str">
        <f t="shared" si="2322"/>
        <v/>
      </c>
    </row>
    <row r="6218" spans="64:64" ht="24.95" customHeight="1" x14ac:dyDescent="0.2">
      <c r="BL6218" s="54" t="str">
        <f t="shared" si="2322"/>
        <v/>
      </c>
    </row>
    <row r="6219" spans="64:64" ht="24.95" customHeight="1" x14ac:dyDescent="0.2">
      <c r="BL6219" s="54" t="str">
        <f t="shared" si="2322"/>
        <v/>
      </c>
    </row>
    <row r="6220" spans="64:64" ht="24.95" customHeight="1" x14ac:dyDescent="0.2">
      <c r="BL6220" s="54" t="str">
        <f t="shared" si="2322"/>
        <v/>
      </c>
    </row>
    <row r="6221" spans="64:64" ht="24.95" customHeight="1" x14ac:dyDescent="0.2">
      <c r="BL6221" s="54" t="str">
        <f t="shared" si="2322"/>
        <v/>
      </c>
    </row>
    <row r="6222" spans="64:64" ht="24.95" customHeight="1" x14ac:dyDescent="0.2">
      <c r="BL6222" s="54" t="str">
        <f t="shared" si="2322"/>
        <v/>
      </c>
    </row>
    <row r="6223" spans="64:64" ht="24.95" customHeight="1" x14ac:dyDescent="0.2">
      <c r="BL6223" s="54" t="str">
        <f t="shared" si="2322"/>
        <v/>
      </c>
    </row>
    <row r="6224" spans="64:64" ht="24.95" customHeight="1" x14ac:dyDescent="0.2">
      <c r="BL6224" s="54" t="str">
        <f t="shared" si="2322"/>
        <v/>
      </c>
    </row>
    <row r="6225" spans="64:64" ht="24.95" customHeight="1" x14ac:dyDescent="0.2">
      <c r="BL6225" s="54" t="str">
        <f t="shared" si="2322"/>
        <v/>
      </c>
    </row>
    <row r="6226" spans="64:64" ht="24.95" customHeight="1" x14ac:dyDescent="0.2">
      <c r="BL6226" s="54" t="str">
        <f t="shared" si="2322"/>
        <v/>
      </c>
    </row>
    <row r="6227" spans="64:64" ht="24.95" customHeight="1" x14ac:dyDescent="0.2">
      <c r="BL6227" s="54" t="str">
        <f t="shared" si="2322"/>
        <v/>
      </c>
    </row>
    <row r="6228" spans="64:64" ht="24.95" customHeight="1" x14ac:dyDescent="0.2">
      <c r="BL6228" s="54" t="str">
        <f t="shared" si="2322"/>
        <v/>
      </c>
    </row>
    <row r="6229" spans="64:64" ht="24.95" customHeight="1" x14ac:dyDescent="0.2">
      <c r="BL6229" s="54" t="str">
        <f t="shared" si="2322"/>
        <v/>
      </c>
    </row>
    <row r="6230" spans="64:64" ht="24.95" customHeight="1" x14ac:dyDescent="0.2">
      <c r="BL6230" s="54" t="str">
        <f t="shared" si="2322"/>
        <v/>
      </c>
    </row>
    <row r="6231" spans="64:64" ht="24.95" customHeight="1" x14ac:dyDescent="0.2">
      <c r="BL6231" s="54" t="str">
        <f t="shared" si="2322"/>
        <v/>
      </c>
    </row>
    <row r="6232" spans="64:64" ht="24.95" customHeight="1" x14ac:dyDescent="0.2">
      <c r="BL6232" s="54" t="str">
        <f t="shared" si="2322"/>
        <v/>
      </c>
    </row>
    <row r="6233" spans="64:64" ht="24.95" customHeight="1" x14ac:dyDescent="0.2">
      <c r="BL6233" s="54" t="str">
        <f t="shared" si="2322"/>
        <v/>
      </c>
    </row>
    <row r="6234" spans="64:64" ht="24.95" customHeight="1" x14ac:dyDescent="0.2">
      <c r="BL6234" s="54" t="str">
        <f t="shared" si="2322"/>
        <v/>
      </c>
    </row>
    <row r="6235" spans="64:64" ht="24.95" customHeight="1" x14ac:dyDescent="0.2">
      <c r="BL6235" s="54" t="str">
        <f t="shared" si="2322"/>
        <v/>
      </c>
    </row>
    <row r="6236" spans="64:64" ht="24.95" customHeight="1" x14ac:dyDescent="0.2">
      <c r="BL6236" s="54" t="str">
        <f t="shared" si="2322"/>
        <v/>
      </c>
    </row>
    <row r="6237" spans="64:64" ht="24.95" customHeight="1" x14ac:dyDescent="0.2">
      <c r="BL6237" s="54" t="str">
        <f t="shared" si="2322"/>
        <v/>
      </c>
    </row>
    <row r="6238" spans="64:64" ht="24.95" customHeight="1" x14ac:dyDescent="0.2">
      <c r="BL6238" s="54" t="str">
        <f t="shared" si="2322"/>
        <v/>
      </c>
    </row>
    <row r="6239" spans="64:64" ht="24.95" customHeight="1" x14ac:dyDescent="0.2">
      <c r="BL6239" s="54" t="str">
        <f t="shared" si="2322"/>
        <v/>
      </c>
    </row>
    <row r="6240" spans="64:64" ht="24.95" customHeight="1" x14ac:dyDescent="0.2">
      <c r="BL6240" s="54" t="str">
        <f t="shared" si="2322"/>
        <v/>
      </c>
    </row>
    <row r="6241" spans="64:64" ht="24.95" customHeight="1" x14ac:dyDescent="0.2">
      <c r="BL6241" s="54" t="str">
        <f t="shared" si="2322"/>
        <v/>
      </c>
    </row>
    <row r="6242" spans="64:64" ht="24.95" customHeight="1" x14ac:dyDescent="0.2">
      <c r="BL6242" s="54" t="str">
        <f t="shared" si="2322"/>
        <v/>
      </c>
    </row>
    <row r="6243" spans="64:64" ht="24.95" customHeight="1" x14ac:dyDescent="0.2">
      <c r="BL6243" s="54" t="str">
        <f t="shared" si="2322"/>
        <v/>
      </c>
    </row>
    <row r="6244" spans="64:64" ht="24.95" customHeight="1" x14ac:dyDescent="0.2">
      <c r="BL6244" s="54" t="str">
        <f t="shared" si="2322"/>
        <v/>
      </c>
    </row>
    <row r="6245" spans="64:64" ht="24.95" customHeight="1" x14ac:dyDescent="0.2">
      <c r="BL6245" s="54" t="str">
        <f t="shared" si="2322"/>
        <v/>
      </c>
    </row>
    <row r="6246" spans="64:64" ht="24.95" customHeight="1" x14ac:dyDescent="0.2">
      <c r="BL6246" s="54" t="str">
        <f t="shared" si="2322"/>
        <v/>
      </c>
    </row>
    <row r="6247" spans="64:64" ht="24.95" customHeight="1" x14ac:dyDescent="0.2">
      <c r="BL6247" s="54" t="str">
        <f t="shared" si="2322"/>
        <v/>
      </c>
    </row>
    <row r="6248" spans="64:64" ht="24.95" customHeight="1" x14ac:dyDescent="0.2">
      <c r="BL6248" s="54" t="str">
        <f t="shared" si="2322"/>
        <v/>
      </c>
    </row>
    <row r="6249" spans="64:64" ht="24.95" customHeight="1" x14ac:dyDescent="0.2">
      <c r="BL6249" s="54" t="str">
        <f t="shared" si="2322"/>
        <v/>
      </c>
    </row>
    <row r="6250" spans="64:64" ht="24.95" customHeight="1" x14ac:dyDescent="0.2">
      <c r="BL6250" s="54" t="str">
        <f t="shared" si="2322"/>
        <v/>
      </c>
    </row>
    <row r="6251" spans="64:64" ht="24.95" customHeight="1" x14ac:dyDescent="0.2">
      <c r="BL6251" s="54" t="str">
        <f t="shared" si="2322"/>
        <v/>
      </c>
    </row>
    <row r="6252" spans="64:64" ht="24.95" customHeight="1" x14ac:dyDescent="0.2">
      <c r="BL6252" s="54" t="str">
        <f t="shared" ref="BL6252:BL6315" si="2323">CONCATENATE(BG6252,BJ6252,BI6252,BJ6252)</f>
        <v/>
      </c>
    </row>
    <row r="6253" spans="64:64" ht="24.95" customHeight="1" x14ac:dyDescent="0.2">
      <c r="BL6253" s="54" t="str">
        <f t="shared" si="2323"/>
        <v/>
      </c>
    </row>
    <row r="6254" spans="64:64" ht="24.95" customHeight="1" x14ac:dyDescent="0.2">
      <c r="BL6254" s="54" t="str">
        <f t="shared" si="2323"/>
        <v/>
      </c>
    </row>
    <row r="6255" spans="64:64" ht="24.95" customHeight="1" x14ac:dyDescent="0.2">
      <c r="BL6255" s="54" t="str">
        <f t="shared" si="2323"/>
        <v/>
      </c>
    </row>
    <row r="6256" spans="64:64" ht="24.95" customHeight="1" x14ac:dyDescent="0.2">
      <c r="BL6256" s="54" t="str">
        <f t="shared" si="2323"/>
        <v/>
      </c>
    </row>
    <row r="6257" spans="64:64" ht="24.95" customHeight="1" x14ac:dyDescent="0.2">
      <c r="BL6257" s="54" t="str">
        <f t="shared" si="2323"/>
        <v/>
      </c>
    </row>
    <row r="6258" spans="64:64" ht="24.95" customHeight="1" x14ac:dyDescent="0.2">
      <c r="BL6258" s="54" t="str">
        <f t="shared" si="2323"/>
        <v/>
      </c>
    </row>
    <row r="6259" spans="64:64" ht="24.95" customHeight="1" x14ac:dyDescent="0.2">
      <c r="BL6259" s="54" t="str">
        <f t="shared" si="2323"/>
        <v/>
      </c>
    </row>
    <row r="6260" spans="64:64" ht="24.95" customHeight="1" x14ac:dyDescent="0.2">
      <c r="BL6260" s="54" t="str">
        <f t="shared" si="2323"/>
        <v/>
      </c>
    </row>
    <row r="6261" spans="64:64" ht="24.95" customHeight="1" x14ac:dyDescent="0.2">
      <c r="BL6261" s="54" t="str">
        <f t="shared" si="2323"/>
        <v/>
      </c>
    </row>
    <row r="6262" spans="64:64" ht="24.95" customHeight="1" x14ac:dyDescent="0.2">
      <c r="BL6262" s="54" t="str">
        <f t="shared" si="2323"/>
        <v/>
      </c>
    </row>
    <row r="6263" spans="64:64" ht="24.95" customHeight="1" x14ac:dyDescent="0.2">
      <c r="BL6263" s="54" t="str">
        <f t="shared" si="2323"/>
        <v/>
      </c>
    </row>
    <row r="6264" spans="64:64" ht="24.95" customHeight="1" x14ac:dyDescent="0.2">
      <c r="BL6264" s="54" t="str">
        <f t="shared" si="2323"/>
        <v/>
      </c>
    </row>
    <row r="6265" spans="64:64" ht="24.95" customHeight="1" x14ac:dyDescent="0.2">
      <c r="BL6265" s="54" t="str">
        <f t="shared" si="2323"/>
        <v/>
      </c>
    </row>
    <row r="6266" spans="64:64" ht="24.95" customHeight="1" x14ac:dyDescent="0.2">
      <c r="BL6266" s="54" t="str">
        <f t="shared" si="2323"/>
        <v/>
      </c>
    </row>
    <row r="6267" spans="64:64" ht="24.95" customHeight="1" x14ac:dyDescent="0.2">
      <c r="BL6267" s="54" t="str">
        <f t="shared" si="2323"/>
        <v/>
      </c>
    </row>
    <row r="6268" spans="64:64" ht="24.95" customHeight="1" x14ac:dyDescent="0.2">
      <c r="BL6268" s="54" t="str">
        <f t="shared" si="2323"/>
        <v/>
      </c>
    </row>
    <row r="6269" spans="64:64" ht="24.95" customHeight="1" x14ac:dyDescent="0.2">
      <c r="BL6269" s="54" t="str">
        <f t="shared" si="2323"/>
        <v/>
      </c>
    </row>
    <row r="6270" spans="64:64" ht="24.95" customHeight="1" x14ac:dyDescent="0.2">
      <c r="BL6270" s="54" t="str">
        <f t="shared" si="2323"/>
        <v/>
      </c>
    </row>
    <row r="6271" spans="64:64" ht="24.95" customHeight="1" x14ac:dyDescent="0.2">
      <c r="BL6271" s="54" t="str">
        <f t="shared" si="2323"/>
        <v/>
      </c>
    </row>
    <row r="6272" spans="64:64" ht="24.95" customHeight="1" x14ac:dyDescent="0.2">
      <c r="BL6272" s="54" t="str">
        <f t="shared" si="2323"/>
        <v/>
      </c>
    </row>
    <row r="6273" spans="64:64" ht="24.95" customHeight="1" x14ac:dyDescent="0.2">
      <c r="BL6273" s="54" t="str">
        <f t="shared" si="2323"/>
        <v/>
      </c>
    </row>
    <row r="6274" spans="64:64" ht="24.95" customHeight="1" x14ac:dyDescent="0.2">
      <c r="BL6274" s="54" t="str">
        <f t="shared" si="2323"/>
        <v/>
      </c>
    </row>
    <row r="6275" spans="64:64" ht="24.95" customHeight="1" x14ac:dyDescent="0.2">
      <c r="BL6275" s="54" t="str">
        <f t="shared" si="2323"/>
        <v/>
      </c>
    </row>
    <row r="6276" spans="64:64" ht="24.95" customHeight="1" x14ac:dyDescent="0.2">
      <c r="BL6276" s="54" t="str">
        <f t="shared" si="2323"/>
        <v/>
      </c>
    </row>
    <row r="6277" spans="64:64" ht="24.95" customHeight="1" x14ac:dyDescent="0.2">
      <c r="BL6277" s="54" t="str">
        <f t="shared" si="2323"/>
        <v/>
      </c>
    </row>
    <row r="6278" spans="64:64" ht="24.95" customHeight="1" x14ac:dyDescent="0.2">
      <c r="BL6278" s="54" t="str">
        <f t="shared" si="2323"/>
        <v/>
      </c>
    </row>
    <row r="6279" spans="64:64" ht="24.95" customHeight="1" x14ac:dyDescent="0.2">
      <c r="BL6279" s="54" t="str">
        <f t="shared" si="2323"/>
        <v/>
      </c>
    </row>
    <row r="6280" spans="64:64" ht="24.95" customHeight="1" x14ac:dyDescent="0.2">
      <c r="BL6280" s="54" t="str">
        <f t="shared" si="2323"/>
        <v/>
      </c>
    </row>
    <row r="6281" spans="64:64" ht="24.95" customHeight="1" x14ac:dyDescent="0.2">
      <c r="BL6281" s="54" t="str">
        <f t="shared" si="2323"/>
        <v/>
      </c>
    </row>
    <row r="6282" spans="64:64" ht="24.95" customHeight="1" x14ac:dyDescent="0.2">
      <c r="BL6282" s="54" t="str">
        <f t="shared" si="2323"/>
        <v/>
      </c>
    </row>
    <row r="6283" spans="64:64" ht="24.95" customHeight="1" x14ac:dyDescent="0.2">
      <c r="BL6283" s="54" t="str">
        <f t="shared" si="2323"/>
        <v/>
      </c>
    </row>
    <row r="6284" spans="64:64" ht="24.95" customHeight="1" x14ac:dyDescent="0.2">
      <c r="BL6284" s="54" t="str">
        <f t="shared" si="2323"/>
        <v/>
      </c>
    </row>
    <row r="6285" spans="64:64" ht="24.95" customHeight="1" x14ac:dyDescent="0.2">
      <c r="BL6285" s="54" t="str">
        <f t="shared" si="2323"/>
        <v/>
      </c>
    </row>
    <row r="6286" spans="64:64" x14ac:dyDescent="0.2">
      <c r="BL6286" s="54" t="str">
        <f t="shared" si="2323"/>
        <v/>
      </c>
    </row>
    <row r="6287" spans="64:64" x14ac:dyDescent="0.2">
      <c r="BL6287" s="54" t="str">
        <f t="shared" si="2323"/>
        <v/>
      </c>
    </row>
    <row r="6288" spans="64:64" x14ac:dyDescent="0.2">
      <c r="BL6288" s="54" t="str">
        <f t="shared" si="2323"/>
        <v/>
      </c>
    </row>
    <row r="6289" spans="64:64" x14ac:dyDescent="0.2">
      <c r="BL6289" s="54" t="str">
        <f t="shared" si="2323"/>
        <v/>
      </c>
    </row>
    <row r="6290" spans="64:64" x14ac:dyDescent="0.2">
      <c r="BL6290" s="54" t="str">
        <f t="shared" si="2323"/>
        <v/>
      </c>
    </row>
    <row r="6291" spans="64:64" x14ac:dyDescent="0.2">
      <c r="BL6291" s="54" t="str">
        <f t="shared" si="2323"/>
        <v/>
      </c>
    </row>
    <row r="6292" spans="64:64" x14ac:dyDescent="0.2">
      <c r="BL6292" s="54" t="str">
        <f t="shared" si="2323"/>
        <v/>
      </c>
    </row>
    <row r="6293" spans="64:64" x14ac:dyDescent="0.2">
      <c r="BL6293" s="54" t="str">
        <f t="shared" si="2323"/>
        <v/>
      </c>
    </row>
    <row r="6294" spans="64:64" x14ac:dyDescent="0.2">
      <c r="BL6294" s="54" t="str">
        <f t="shared" si="2323"/>
        <v/>
      </c>
    </row>
    <row r="6295" spans="64:64" x14ac:dyDescent="0.2">
      <c r="BL6295" s="54" t="str">
        <f t="shared" si="2323"/>
        <v/>
      </c>
    </row>
    <row r="6296" spans="64:64" x14ac:dyDescent="0.2">
      <c r="BL6296" s="54" t="str">
        <f t="shared" si="2323"/>
        <v/>
      </c>
    </row>
    <row r="6297" spans="64:64" x14ac:dyDescent="0.2">
      <c r="BL6297" s="54" t="str">
        <f t="shared" si="2323"/>
        <v/>
      </c>
    </row>
    <row r="6298" spans="64:64" x14ac:dyDescent="0.2">
      <c r="BL6298" s="54" t="str">
        <f t="shared" si="2323"/>
        <v/>
      </c>
    </row>
    <row r="6299" spans="64:64" x14ac:dyDescent="0.2">
      <c r="BL6299" s="54" t="str">
        <f t="shared" si="2323"/>
        <v/>
      </c>
    </row>
    <row r="6300" spans="64:64" x14ac:dyDescent="0.2">
      <c r="BL6300" s="54" t="str">
        <f t="shared" si="2323"/>
        <v/>
      </c>
    </row>
    <row r="6301" spans="64:64" x14ac:dyDescent="0.2">
      <c r="BL6301" s="54" t="str">
        <f t="shared" si="2323"/>
        <v/>
      </c>
    </row>
    <row r="6302" spans="64:64" x14ac:dyDescent="0.2">
      <c r="BL6302" s="54" t="str">
        <f t="shared" si="2323"/>
        <v/>
      </c>
    </row>
    <row r="6303" spans="64:64" x14ac:dyDescent="0.2">
      <c r="BL6303" s="54" t="str">
        <f t="shared" si="2323"/>
        <v/>
      </c>
    </row>
    <row r="6304" spans="64:64" x14ac:dyDescent="0.2">
      <c r="BL6304" s="54" t="str">
        <f t="shared" si="2323"/>
        <v/>
      </c>
    </row>
    <row r="6305" spans="64:64" x14ac:dyDescent="0.2">
      <c r="BL6305" s="54" t="str">
        <f t="shared" si="2323"/>
        <v/>
      </c>
    </row>
    <row r="6306" spans="64:64" x14ac:dyDescent="0.2">
      <c r="BL6306" s="54" t="str">
        <f t="shared" si="2323"/>
        <v/>
      </c>
    </row>
    <row r="6307" spans="64:64" x14ac:dyDescent="0.2">
      <c r="BL6307" s="54" t="str">
        <f t="shared" si="2323"/>
        <v/>
      </c>
    </row>
    <row r="6308" spans="64:64" x14ac:dyDescent="0.2">
      <c r="BL6308" s="54" t="str">
        <f t="shared" si="2323"/>
        <v/>
      </c>
    </row>
    <row r="6309" spans="64:64" x14ac:dyDescent="0.2">
      <c r="BL6309" s="54" t="str">
        <f t="shared" si="2323"/>
        <v/>
      </c>
    </row>
    <row r="6310" spans="64:64" x14ac:dyDescent="0.2">
      <c r="BL6310" s="54" t="str">
        <f t="shared" si="2323"/>
        <v/>
      </c>
    </row>
    <row r="6311" spans="64:64" x14ac:dyDescent="0.2">
      <c r="BL6311" s="54" t="str">
        <f t="shared" si="2323"/>
        <v/>
      </c>
    </row>
    <row r="6312" spans="64:64" x14ac:dyDescent="0.2">
      <c r="BL6312" s="54" t="str">
        <f t="shared" si="2323"/>
        <v/>
      </c>
    </row>
    <row r="6313" spans="64:64" x14ac:dyDescent="0.2">
      <c r="BL6313" s="54" t="str">
        <f t="shared" si="2323"/>
        <v/>
      </c>
    </row>
    <row r="6314" spans="64:64" x14ac:dyDescent="0.2">
      <c r="BL6314" s="54" t="str">
        <f t="shared" si="2323"/>
        <v/>
      </c>
    </row>
    <row r="6315" spans="64:64" x14ac:dyDescent="0.2">
      <c r="BL6315" s="54" t="str">
        <f t="shared" si="2323"/>
        <v/>
      </c>
    </row>
    <row r="6316" spans="64:64" x14ac:dyDescent="0.2">
      <c r="BL6316" s="54" t="str">
        <f t="shared" ref="BL6316:BL6379" si="2324">CONCATENATE(BG6316,BJ6316,BI6316,BJ6316)</f>
        <v/>
      </c>
    </row>
    <row r="6317" spans="64:64" x14ac:dyDescent="0.2">
      <c r="BL6317" s="54" t="str">
        <f t="shared" si="2324"/>
        <v/>
      </c>
    </row>
    <row r="6318" spans="64:64" x14ac:dyDescent="0.2">
      <c r="BL6318" s="54" t="str">
        <f t="shared" si="2324"/>
        <v/>
      </c>
    </row>
    <row r="6319" spans="64:64" x14ac:dyDescent="0.2">
      <c r="BL6319" s="54" t="str">
        <f t="shared" si="2324"/>
        <v/>
      </c>
    </row>
    <row r="6320" spans="64:64" x14ac:dyDescent="0.2">
      <c r="BL6320" s="54" t="str">
        <f t="shared" si="2324"/>
        <v/>
      </c>
    </row>
    <row r="6321" spans="64:64" x14ac:dyDescent="0.2">
      <c r="BL6321" s="54" t="str">
        <f t="shared" si="2324"/>
        <v/>
      </c>
    </row>
    <row r="6322" spans="64:64" x14ac:dyDescent="0.2">
      <c r="BL6322" s="54" t="str">
        <f t="shared" si="2324"/>
        <v/>
      </c>
    </row>
    <row r="6323" spans="64:64" x14ac:dyDescent="0.2">
      <c r="BL6323" s="54" t="str">
        <f t="shared" si="2324"/>
        <v/>
      </c>
    </row>
    <row r="6324" spans="64:64" x14ac:dyDescent="0.2">
      <c r="BL6324" s="54" t="str">
        <f t="shared" si="2324"/>
        <v/>
      </c>
    </row>
    <row r="6325" spans="64:64" x14ac:dyDescent="0.2">
      <c r="BL6325" s="54" t="str">
        <f t="shared" si="2324"/>
        <v/>
      </c>
    </row>
    <row r="6326" spans="64:64" x14ac:dyDescent="0.2">
      <c r="BL6326" s="54" t="str">
        <f t="shared" si="2324"/>
        <v/>
      </c>
    </row>
    <row r="6327" spans="64:64" x14ac:dyDescent="0.2">
      <c r="BL6327" s="54" t="str">
        <f t="shared" si="2324"/>
        <v/>
      </c>
    </row>
    <row r="6328" spans="64:64" x14ac:dyDescent="0.2">
      <c r="BL6328" s="54" t="str">
        <f t="shared" si="2324"/>
        <v/>
      </c>
    </row>
    <row r="6329" spans="64:64" x14ac:dyDescent="0.2">
      <c r="BL6329" s="54" t="str">
        <f t="shared" si="2324"/>
        <v/>
      </c>
    </row>
    <row r="6330" spans="64:64" x14ac:dyDescent="0.2">
      <c r="BL6330" s="54" t="str">
        <f t="shared" si="2324"/>
        <v/>
      </c>
    </row>
    <row r="6331" spans="64:64" x14ac:dyDescent="0.2">
      <c r="BL6331" s="54" t="str">
        <f t="shared" si="2324"/>
        <v/>
      </c>
    </row>
    <row r="6332" spans="64:64" x14ac:dyDescent="0.2">
      <c r="BL6332" s="54" t="str">
        <f t="shared" si="2324"/>
        <v/>
      </c>
    </row>
    <row r="6333" spans="64:64" x14ac:dyDescent="0.2">
      <c r="BL6333" s="54" t="str">
        <f t="shared" si="2324"/>
        <v/>
      </c>
    </row>
    <row r="6334" spans="64:64" x14ac:dyDescent="0.2">
      <c r="BL6334" s="54" t="str">
        <f t="shared" si="2324"/>
        <v/>
      </c>
    </row>
    <row r="6335" spans="64:64" x14ac:dyDescent="0.2">
      <c r="BL6335" s="54" t="str">
        <f t="shared" si="2324"/>
        <v/>
      </c>
    </row>
    <row r="6336" spans="64:64" x14ac:dyDescent="0.2">
      <c r="BL6336" s="54" t="str">
        <f t="shared" si="2324"/>
        <v/>
      </c>
    </row>
    <row r="6337" spans="64:64" x14ac:dyDescent="0.2">
      <c r="BL6337" s="54" t="str">
        <f t="shared" si="2324"/>
        <v/>
      </c>
    </row>
    <row r="6338" spans="64:64" x14ac:dyDescent="0.2">
      <c r="BL6338" s="54" t="str">
        <f t="shared" si="2324"/>
        <v/>
      </c>
    </row>
    <row r="6339" spans="64:64" x14ac:dyDescent="0.2">
      <c r="BL6339" s="54" t="str">
        <f t="shared" si="2324"/>
        <v/>
      </c>
    </row>
    <row r="6340" spans="64:64" x14ac:dyDescent="0.2">
      <c r="BL6340" s="54" t="str">
        <f t="shared" si="2324"/>
        <v/>
      </c>
    </row>
    <row r="6341" spans="64:64" x14ac:dyDescent="0.2">
      <c r="BL6341" s="54" t="str">
        <f t="shared" si="2324"/>
        <v/>
      </c>
    </row>
    <row r="6342" spans="64:64" x14ac:dyDescent="0.2">
      <c r="BL6342" s="54" t="str">
        <f t="shared" si="2324"/>
        <v/>
      </c>
    </row>
    <row r="6343" spans="64:64" x14ac:dyDescent="0.2">
      <c r="BL6343" s="54" t="str">
        <f t="shared" si="2324"/>
        <v/>
      </c>
    </row>
    <row r="6344" spans="64:64" x14ac:dyDescent="0.2">
      <c r="BL6344" s="54" t="str">
        <f t="shared" si="2324"/>
        <v/>
      </c>
    </row>
    <row r="6345" spans="64:64" x14ac:dyDescent="0.2">
      <c r="BL6345" s="54" t="str">
        <f t="shared" si="2324"/>
        <v/>
      </c>
    </row>
    <row r="6346" spans="64:64" x14ac:dyDescent="0.2">
      <c r="BL6346" s="54" t="str">
        <f t="shared" si="2324"/>
        <v/>
      </c>
    </row>
    <row r="6347" spans="64:64" x14ac:dyDescent="0.2">
      <c r="BL6347" s="54" t="str">
        <f t="shared" si="2324"/>
        <v/>
      </c>
    </row>
    <row r="6348" spans="64:64" x14ac:dyDescent="0.2">
      <c r="BL6348" s="54" t="str">
        <f t="shared" si="2324"/>
        <v/>
      </c>
    </row>
    <row r="6349" spans="64:64" x14ac:dyDescent="0.2">
      <c r="BL6349" s="54" t="str">
        <f t="shared" si="2324"/>
        <v/>
      </c>
    </row>
    <row r="6350" spans="64:64" x14ac:dyDescent="0.2">
      <c r="BL6350" s="54" t="str">
        <f t="shared" si="2324"/>
        <v/>
      </c>
    </row>
    <row r="6351" spans="64:64" x14ac:dyDescent="0.2">
      <c r="BL6351" s="54" t="str">
        <f t="shared" si="2324"/>
        <v/>
      </c>
    </row>
    <row r="6352" spans="64:64" x14ac:dyDescent="0.2">
      <c r="BL6352" s="54" t="str">
        <f t="shared" si="2324"/>
        <v/>
      </c>
    </row>
    <row r="6353" spans="64:64" x14ac:dyDescent="0.2">
      <c r="BL6353" s="54" t="str">
        <f t="shared" si="2324"/>
        <v/>
      </c>
    </row>
    <row r="6354" spans="64:64" x14ac:dyDescent="0.2">
      <c r="BL6354" s="54" t="str">
        <f t="shared" si="2324"/>
        <v/>
      </c>
    </row>
    <row r="6355" spans="64:64" x14ac:dyDescent="0.2">
      <c r="BL6355" s="54" t="str">
        <f t="shared" si="2324"/>
        <v/>
      </c>
    </row>
    <row r="6356" spans="64:64" x14ac:dyDescent="0.2">
      <c r="BL6356" s="54" t="str">
        <f t="shared" si="2324"/>
        <v/>
      </c>
    </row>
    <row r="6357" spans="64:64" x14ac:dyDescent="0.2">
      <c r="BL6357" s="54" t="str">
        <f t="shared" si="2324"/>
        <v/>
      </c>
    </row>
    <row r="6358" spans="64:64" x14ac:dyDescent="0.2">
      <c r="BL6358" s="54" t="str">
        <f t="shared" si="2324"/>
        <v/>
      </c>
    </row>
    <row r="6359" spans="64:64" x14ac:dyDescent="0.2">
      <c r="BL6359" s="54" t="str">
        <f t="shared" si="2324"/>
        <v/>
      </c>
    </row>
    <row r="6360" spans="64:64" x14ac:dyDescent="0.2">
      <c r="BL6360" s="54" t="str">
        <f t="shared" si="2324"/>
        <v/>
      </c>
    </row>
    <row r="6361" spans="64:64" x14ac:dyDescent="0.2">
      <c r="BL6361" s="54" t="str">
        <f t="shared" si="2324"/>
        <v/>
      </c>
    </row>
    <row r="6362" spans="64:64" x14ac:dyDescent="0.2">
      <c r="BL6362" s="54" t="str">
        <f t="shared" si="2324"/>
        <v/>
      </c>
    </row>
    <row r="6363" spans="64:64" x14ac:dyDescent="0.2">
      <c r="BL6363" s="54" t="str">
        <f t="shared" si="2324"/>
        <v/>
      </c>
    </row>
    <row r="6364" spans="64:64" x14ac:dyDescent="0.2">
      <c r="BL6364" s="54" t="str">
        <f t="shared" si="2324"/>
        <v/>
      </c>
    </row>
    <row r="6365" spans="64:64" x14ac:dyDescent="0.2">
      <c r="BL6365" s="54" t="str">
        <f t="shared" si="2324"/>
        <v/>
      </c>
    </row>
    <row r="6366" spans="64:64" x14ac:dyDescent="0.2">
      <c r="BL6366" s="54" t="str">
        <f t="shared" si="2324"/>
        <v/>
      </c>
    </row>
    <row r="6367" spans="64:64" x14ac:dyDescent="0.2">
      <c r="BL6367" s="54" t="str">
        <f t="shared" si="2324"/>
        <v/>
      </c>
    </row>
    <row r="6368" spans="64:64" x14ac:dyDescent="0.2">
      <c r="BL6368" s="54" t="str">
        <f t="shared" si="2324"/>
        <v/>
      </c>
    </row>
    <row r="6369" spans="64:64" x14ac:dyDescent="0.2">
      <c r="BL6369" s="54" t="str">
        <f t="shared" si="2324"/>
        <v/>
      </c>
    </row>
    <row r="6370" spans="64:64" x14ac:dyDescent="0.2">
      <c r="BL6370" s="54" t="str">
        <f t="shared" si="2324"/>
        <v/>
      </c>
    </row>
    <row r="6371" spans="64:64" x14ac:dyDescent="0.2">
      <c r="BL6371" s="54" t="str">
        <f t="shared" si="2324"/>
        <v/>
      </c>
    </row>
    <row r="6372" spans="64:64" x14ac:dyDescent="0.2">
      <c r="BL6372" s="54" t="str">
        <f t="shared" si="2324"/>
        <v/>
      </c>
    </row>
    <row r="6373" spans="64:64" x14ac:dyDescent="0.2">
      <c r="BL6373" s="54" t="str">
        <f t="shared" si="2324"/>
        <v/>
      </c>
    </row>
    <row r="6374" spans="64:64" x14ac:dyDescent="0.2">
      <c r="BL6374" s="54" t="str">
        <f t="shared" si="2324"/>
        <v/>
      </c>
    </row>
    <row r="6375" spans="64:64" x14ac:dyDescent="0.2">
      <c r="BL6375" s="54" t="str">
        <f t="shared" si="2324"/>
        <v/>
      </c>
    </row>
    <row r="6376" spans="64:64" x14ac:dyDescent="0.2">
      <c r="BL6376" s="54" t="str">
        <f t="shared" si="2324"/>
        <v/>
      </c>
    </row>
    <row r="6377" spans="64:64" x14ac:dyDescent="0.2">
      <c r="BL6377" s="54" t="str">
        <f t="shared" si="2324"/>
        <v/>
      </c>
    </row>
    <row r="6378" spans="64:64" x14ac:dyDescent="0.2">
      <c r="BL6378" s="54" t="str">
        <f t="shared" si="2324"/>
        <v/>
      </c>
    </row>
    <row r="6379" spans="64:64" x14ac:dyDescent="0.2">
      <c r="BL6379" s="54" t="str">
        <f t="shared" si="2324"/>
        <v/>
      </c>
    </row>
    <row r="6380" spans="64:64" x14ac:dyDescent="0.2">
      <c r="BL6380" s="54" t="str">
        <f t="shared" ref="BL6380:BL6443" si="2325">CONCATENATE(BG6380,BJ6380,BI6380,BJ6380)</f>
        <v/>
      </c>
    </row>
    <row r="6381" spans="64:64" x14ac:dyDescent="0.2">
      <c r="BL6381" s="54" t="str">
        <f t="shared" si="2325"/>
        <v/>
      </c>
    </row>
    <row r="6382" spans="64:64" x14ac:dyDescent="0.2">
      <c r="BL6382" s="54" t="str">
        <f t="shared" si="2325"/>
        <v/>
      </c>
    </row>
    <row r="6383" spans="64:64" x14ac:dyDescent="0.2">
      <c r="BL6383" s="54" t="str">
        <f t="shared" si="2325"/>
        <v/>
      </c>
    </row>
    <row r="6384" spans="64:64" x14ac:dyDescent="0.2">
      <c r="BL6384" s="54" t="str">
        <f t="shared" si="2325"/>
        <v/>
      </c>
    </row>
    <row r="6385" spans="64:64" x14ac:dyDescent="0.2">
      <c r="BL6385" s="54" t="str">
        <f t="shared" si="2325"/>
        <v/>
      </c>
    </row>
    <row r="6386" spans="64:64" x14ac:dyDescent="0.2">
      <c r="BL6386" s="54" t="str">
        <f t="shared" si="2325"/>
        <v/>
      </c>
    </row>
    <row r="6387" spans="64:64" x14ac:dyDescent="0.2">
      <c r="BL6387" s="54" t="str">
        <f t="shared" si="2325"/>
        <v/>
      </c>
    </row>
    <row r="6388" spans="64:64" x14ac:dyDescent="0.2">
      <c r="BL6388" s="54" t="str">
        <f t="shared" si="2325"/>
        <v/>
      </c>
    </row>
    <row r="6389" spans="64:64" x14ac:dyDescent="0.2">
      <c r="BL6389" s="54" t="str">
        <f t="shared" si="2325"/>
        <v/>
      </c>
    </row>
    <row r="6390" spans="64:64" x14ac:dyDescent="0.2">
      <c r="BL6390" s="54" t="str">
        <f t="shared" si="2325"/>
        <v/>
      </c>
    </row>
    <row r="6391" spans="64:64" x14ac:dyDescent="0.2">
      <c r="BL6391" s="54" t="str">
        <f t="shared" si="2325"/>
        <v/>
      </c>
    </row>
    <row r="6392" spans="64:64" x14ac:dyDescent="0.2">
      <c r="BL6392" s="54" t="str">
        <f t="shared" si="2325"/>
        <v/>
      </c>
    </row>
    <row r="6393" spans="64:64" x14ac:dyDescent="0.2">
      <c r="BL6393" s="54" t="str">
        <f t="shared" si="2325"/>
        <v/>
      </c>
    </row>
    <row r="6394" spans="64:64" x14ac:dyDescent="0.2">
      <c r="BL6394" s="54" t="str">
        <f t="shared" si="2325"/>
        <v/>
      </c>
    </row>
    <row r="6395" spans="64:64" x14ac:dyDescent="0.2">
      <c r="BL6395" s="54" t="str">
        <f t="shared" si="2325"/>
        <v/>
      </c>
    </row>
    <row r="6396" spans="64:64" x14ac:dyDescent="0.2">
      <c r="BL6396" s="54" t="str">
        <f t="shared" si="2325"/>
        <v/>
      </c>
    </row>
    <row r="6397" spans="64:64" x14ac:dyDescent="0.2">
      <c r="BL6397" s="54" t="str">
        <f t="shared" si="2325"/>
        <v/>
      </c>
    </row>
    <row r="6398" spans="64:64" x14ac:dyDescent="0.2">
      <c r="BL6398" s="54" t="str">
        <f t="shared" si="2325"/>
        <v/>
      </c>
    </row>
    <row r="6399" spans="64:64" x14ac:dyDescent="0.2">
      <c r="BL6399" s="54" t="str">
        <f t="shared" si="2325"/>
        <v/>
      </c>
    </row>
    <row r="6400" spans="64:64" x14ac:dyDescent="0.2">
      <c r="BL6400" s="54" t="str">
        <f t="shared" si="2325"/>
        <v/>
      </c>
    </row>
    <row r="6401" spans="64:64" x14ac:dyDescent="0.2">
      <c r="BL6401" s="54" t="str">
        <f t="shared" si="2325"/>
        <v/>
      </c>
    </row>
    <row r="6402" spans="64:64" x14ac:dyDescent="0.2">
      <c r="BL6402" s="54" t="str">
        <f t="shared" si="2325"/>
        <v/>
      </c>
    </row>
    <row r="6403" spans="64:64" x14ac:dyDescent="0.2">
      <c r="BL6403" s="54" t="str">
        <f t="shared" si="2325"/>
        <v/>
      </c>
    </row>
    <row r="6404" spans="64:64" x14ac:dyDescent="0.2">
      <c r="BL6404" s="54" t="str">
        <f t="shared" si="2325"/>
        <v/>
      </c>
    </row>
    <row r="6405" spans="64:64" x14ac:dyDescent="0.2">
      <c r="BL6405" s="54" t="str">
        <f t="shared" si="2325"/>
        <v/>
      </c>
    </row>
    <row r="6406" spans="64:64" x14ac:dyDescent="0.2">
      <c r="BL6406" s="54" t="str">
        <f t="shared" si="2325"/>
        <v/>
      </c>
    </row>
    <row r="6407" spans="64:64" x14ac:dyDescent="0.2">
      <c r="BL6407" s="54" t="str">
        <f t="shared" si="2325"/>
        <v/>
      </c>
    </row>
    <row r="6408" spans="64:64" x14ac:dyDescent="0.2">
      <c r="BL6408" s="54" t="str">
        <f t="shared" si="2325"/>
        <v/>
      </c>
    </row>
    <row r="6409" spans="64:64" x14ac:dyDescent="0.2">
      <c r="BL6409" s="54" t="str">
        <f t="shared" si="2325"/>
        <v/>
      </c>
    </row>
    <row r="6410" spans="64:64" x14ac:dyDescent="0.2">
      <c r="BL6410" s="54" t="str">
        <f t="shared" si="2325"/>
        <v/>
      </c>
    </row>
    <row r="6411" spans="64:64" x14ac:dyDescent="0.2">
      <c r="BL6411" s="54" t="str">
        <f t="shared" si="2325"/>
        <v/>
      </c>
    </row>
    <row r="6412" spans="64:64" x14ac:dyDescent="0.2">
      <c r="BL6412" s="54" t="str">
        <f t="shared" si="2325"/>
        <v/>
      </c>
    </row>
    <row r="6413" spans="64:64" x14ac:dyDescent="0.2">
      <c r="BL6413" s="54" t="str">
        <f t="shared" si="2325"/>
        <v/>
      </c>
    </row>
    <row r="6414" spans="64:64" x14ac:dyDescent="0.2">
      <c r="BL6414" s="54" t="str">
        <f t="shared" si="2325"/>
        <v/>
      </c>
    </row>
    <row r="6415" spans="64:64" x14ac:dyDescent="0.2">
      <c r="BL6415" s="54" t="str">
        <f t="shared" si="2325"/>
        <v/>
      </c>
    </row>
    <row r="6416" spans="64:64" x14ac:dyDescent="0.2">
      <c r="BL6416" s="54" t="str">
        <f t="shared" si="2325"/>
        <v/>
      </c>
    </row>
    <row r="6417" spans="64:64" x14ac:dyDescent="0.2">
      <c r="BL6417" s="54" t="str">
        <f t="shared" si="2325"/>
        <v/>
      </c>
    </row>
    <row r="6418" spans="64:64" x14ac:dyDescent="0.2">
      <c r="BL6418" s="54" t="str">
        <f t="shared" si="2325"/>
        <v/>
      </c>
    </row>
    <row r="6419" spans="64:64" x14ac:dyDescent="0.2">
      <c r="BL6419" s="54" t="str">
        <f t="shared" si="2325"/>
        <v/>
      </c>
    </row>
    <row r="6420" spans="64:64" x14ac:dyDescent="0.2">
      <c r="BL6420" s="54" t="str">
        <f t="shared" si="2325"/>
        <v/>
      </c>
    </row>
    <row r="6421" spans="64:64" x14ac:dyDescent="0.2">
      <c r="BL6421" s="54" t="str">
        <f t="shared" si="2325"/>
        <v/>
      </c>
    </row>
    <row r="6422" spans="64:64" x14ac:dyDescent="0.2">
      <c r="BL6422" s="54" t="str">
        <f t="shared" si="2325"/>
        <v/>
      </c>
    </row>
    <row r="6423" spans="64:64" x14ac:dyDescent="0.2">
      <c r="BL6423" s="54" t="str">
        <f t="shared" si="2325"/>
        <v/>
      </c>
    </row>
    <row r="6424" spans="64:64" x14ac:dyDescent="0.2">
      <c r="BL6424" s="54" t="str">
        <f t="shared" si="2325"/>
        <v/>
      </c>
    </row>
    <row r="6425" spans="64:64" x14ac:dyDescent="0.2">
      <c r="BL6425" s="54" t="str">
        <f t="shared" si="2325"/>
        <v/>
      </c>
    </row>
    <row r="6426" spans="64:64" x14ac:dyDescent="0.2">
      <c r="BL6426" s="54" t="str">
        <f t="shared" si="2325"/>
        <v/>
      </c>
    </row>
    <row r="6427" spans="64:64" x14ac:dyDescent="0.2">
      <c r="BL6427" s="54" t="str">
        <f t="shared" si="2325"/>
        <v/>
      </c>
    </row>
    <row r="6428" spans="64:64" x14ac:dyDescent="0.2">
      <c r="BL6428" s="54" t="str">
        <f t="shared" si="2325"/>
        <v/>
      </c>
    </row>
    <row r="6429" spans="64:64" x14ac:dyDescent="0.2">
      <c r="BL6429" s="54" t="str">
        <f t="shared" si="2325"/>
        <v/>
      </c>
    </row>
    <row r="6430" spans="64:64" x14ac:dyDescent="0.2">
      <c r="BL6430" s="54" t="str">
        <f t="shared" si="2325"/>
        <v/>
      </c>
    </row>
    <row r="6431" spans="64:64" x14ac:dyDescent="0.2">
      <c r="BL6431" s="54" t="str">
        <f t="shared" si="2325"/>
        <v/>
      </c>
    </row>
    <row r="6432" spans="64:64" x14ac:dyDescent="0.2">
      <c r="BL6432" s="54" t="str">
        <f t="shared" si="2325"/>
        <v/>
      </c>
    </row>
    <row r="6433" spans="64:64" x14ac:dyDescent="0.2">
      <c r="BL6433" s="54" t="str">
        <f t="shared" si="2325"/>
        <v/>
      </c>
    </row>
    <row r="6434" spans="64:64" x14ac:dyDescent="0.2">
      <c r="BL6434" s="54" t="str">
        <f t="shared" si="2325"/>
        <v/>
      </c>
    </row>
    <row r="6435" spans="64:64" x14ac:dyDescent="0.2">
      <c r="BL6435" s="54" t="str">
        <f t="shared" si="2325"/>
        <v/>
      </c>
    </row>
    <row r="6436" spans="64:64" x14ac:dyDescent="0.2">
      <c r="BL6436" s="54" t="str">
        <f t="shared" si="2325"/>
        <v/>
      </c>
    </row>
    <row r="6437" spans="64:64" x14ac:dyDescent="0.2">
      <c r="BL6437" s="54" t="str">
        <f t="shared" si="2325"/>
        <v/>
      </c>
    </row>
    <row r="6438" spans="64:64" x14ac:dyDescent="0.2">
      <c r="BL6438" s="54" t="str">
        <f t="shared" si="2325"/>
        <v/>
      </c>
    </row>
    <row r="6439" spans="64:64" x14ac:dyDescent="0.2">
      <c r="BL6439" s="54" t="str">
        <f t="shared" si="2325"/>
        <v/>
      </c>
    </row>
    <row r="6440" spans="64:64" x14ac:dyDescent="0.2">
      <c r="BL6440" s="54" t="str">
        <f t="shared" si="2325"/>
        <v/>
      </c>
    </row>
    <row r="6441" spans="64:64" x14ac:dyDescent="0.2">
      <c r="BL6441" s="54" t="str">
        <f t="shared" si="2325"/>
        <v/>
      </c>
    </row>
    <row r="6442" spans="64:64" x14ac:dyDescent="0.2">
      <c r="BL6442" s="54" t="str">
        <f t="shared" si="2325"/>
        <v/>
      </c>
    </row>
    <row r="6443" spans="64:64" x14ac:dyDescent="0.2">
      <c r="BL6443" s="54" t="str">
        <f t="shared" si="2325"/>
        <v/>
      </c>
    </row>
    <row r="6444" spans="64:64" x14ac:dyDescent="0.2">
      <c r="BL6444" s="54" t="str">
        <f t="shared" ref="BL6444:BL6507" si="2326">CONCATENATE(BG6444,BJ6444,BI6444,BJ6444)</f>
        <v/>
      </c>
    </row>
    <row r="6445" spans="64:64" x14ac:dyDescent="0.2">
      <c r="BL6445" s="54" t="str">
        <f t="shared" si="2326"/>
        <v/>
      </c>
    </row>
    <row r="6446" spans="64:64" x14ac:dyDescent="0.2">
      <c r="BL6446" s="54" t="str">
        <f t="shared" si="2326"/>
        <v/>
      </c>
    </row>
    <row r="6447" spans="64:64" x14ac:dyDescent="0.2">
      <c r="BL6447" s="54" t="str">
        <f t="shared" si="2326"/>
        <v/>
      </c>
    </row>
    <row r="6448" spans="64:64" x14ac:dyDescent="0.2">
      <c r="BL6448" s="54" t="str">
        <f t="shared" si="2326"/>
        <v/>
      </c>
    </row>
    <row r="6449" spans="64:64" x14ac:dyDescent="0.2">
      <c r="BL6449" s="54" t="str">
        <f t="shared" si="2326"/>
        <v/>
      </c>
    </row>
    <row r="6450" spans="64:64" x14ac:dyDescent="0.2">
      <c r="BL6450" s="54" t="str">
        <f t="shared" si="2326"/>
        <v/>
      </c>
    </row>
    <row r="6451" spans="64:64" x14ac:dyDescent="0.2">
      <c r="BL6451" s="54" t="str">
        <f t="shared" si="2326"/>
        <v/>
      </c>
    </row>
    <row r="6452" spans="64:64" x14ac:dyDescent="0.2">
      <c r="BL6452" s="54" t="str">
        <f t="shared" si="2326"/>
        <v/>
      </c>
    </row>
    <row r="6453" spans="64:64" x14ac:dyDescent="0.2">
      <c r="BL6453" s="54" t="str">
        <f t="shared" si="2326"/>
        <v/>
      </c>
    </row>
    <row r="6454" spans="64:64" x14ac:dyDescent="0.2">
      <c r="BL6454" s="54" t="str">
        <f t="shared" si="2326"/>
        <v/>
      </c>
    </row>
    <row r="6455" spans="64:64" x14ac:dyDescent="0.2">
      <c r="BL6455" s="54" t="str">
        <f t="shared" si="2326"/>
        <v/>
      </c>
    </row>
    <row r="6456" spans="64:64" x14ac:dyDescent="0.2">
      <c r="BL6456" s="54" t="str">
        <f t="shared" si="2326"/>
        <v/>
      </c>
    </row>
    <row r="6457" spans="64:64" x14ac:dyDescent="0.2">
      <c r="BL6457" s="54" t="str">
        <f t="shared" si="2326"/>
        <v/>
      </c>
    </row>
    <row r="6458" spans="64:64" x14ac:dyDescent="0.2">
      <c r="BL6458" s="54" t="str">
        <f t="shared" si="2326"/>
        <v/>
      </c>
    </row>
    <row r="6459" spans="64:64" x14ac:dyDescent="0.2">
      <c r="BL6459" s="54" t="str">
        <f t="shared" si="2326"/>
        <v/>
      </c>
    </row>
    <row r="6460" spans="64:64" x14ac:dyDescent="0.2">
      <c r="BL6460" s="54" t="str">
        <f t="shared" si="2326"/>
        <v/>
      </c>
    </row>
    <row r="6461" spans="64:64" x14ac:dyDescent="0.2">
      <c r="BL6461" s="54" t="str">
        <f t="shared" si="2326"/>
        <v/>
      </c>
    </row>
    <row r="6462" spans="64:64" x14ac:dyDescent="0.2">
      <c r="BL6462" s="54" t="str">
        <f t="shared" si="2326"/>
        <v/>
      </c>
    </row>
    <row r="6463" spans="64:64" x14ac:dyDescent="0.2">
      <c r="BL6463" s="54" t="str">
        <f t="shared" si="2326"/>
        <v/>
      </c>
    </row>
    <row r="6464" spans="64:64" x14ac:dyDescent="0.2">
      <c r="BL6464" s="54" t="str">
        <f t="shared" si="2326"/>
        <v/>
      </c>
    </row>
    <row r="6465" spans="64:64" x14ac:dyDescent="0.2">
      <c r="BL6465" s="54" t="str">
        <f t="shared" si="2326"/>
        <v/>
      </c>
    </row>
    <row r="6466" spans="64:64" x14ac:dyDescent="0.2">
      <c r="BL6466" s="54" t="str">
        <f t="shared" si="2326"/>
        <v/>
      </c>
    </row>
    <row r="6467" spans="64:64" x14ac:dyDescent="0.2">
      <c r="BL6467" s="54" t="str">
        <f t="shared" si="2326"/>
        <v/>
      </c>
    </row>
    <row r="6468" spans="64:64" x14ac:dyDescent="0.2">
      <c r="BL6468" s="54" t="str">
        <f t="shared" si="2326"/>
        <v/>
      </c>
    </row>
    <row r="6469" spans="64:64" x14ac:dyDescent="0.2">
      <c r="BL6469" s="54" t="str">
        <f t="shared" si="2326"/>
        <v/>
      </c>
    </row>
    <row r="6470" spans="64:64" x14ac:dyDescent="0.2">
      <c r="BL6470" s="54" t="str">
        <f t="shared" si="2326"/>
        <v/>
      </c>
    </row>
    <row r="6471" spans="64:64" x14ac:dyDescent="0.2">
      <c r="BL6471" s="54" t="str">
        <f t="shared" si="2326"/>
        <v/>
      </c>
    </row>
    <row r="6472" spans="64:64" x14ac:dyDescent="0.2">
      <c r="BL6472" s="54" t="str">
        <f t="shared" si="2326"/>
        <v/>
      </c>
    </row>
    <row r="6473" spans="64:64" x14ac:dyDescent="0.2">
      <c r="BL6473" s="54" t="str">
        <f t="shared" si="2326"/>
        <v/>
      </c>
    </row>
    <row r="6474" spans="64:64" x14ac:dyDescent="0.2">
      <c r="BL6474" s="54" t="str">
        <f t="shared" si="2326"/>
        <v/>
      </c>
    </row>
    <row r="6475" spans="64:64" x14ac:dyDescent="0.2">
      <c r="BL6475" s="54" t="str">
        <f t="shared" si="2326"/>
        <v/>
      </c>
    </row>
    <row r="6476" spans="64:64" x14ac:dyDescent="0.2">
      <c r="BL6476" s="54" t="str">
        <f t="shared" si="2326"/>
        <v/>
      </c>
    </row>
    <row r="6477" spans="64:64" x14ac:dyDescent="0.2">
      <c r="BL6477" s="54" t="str">
        <f t="shared" si="2326"/>
        <v/>
      </c>
    </row>
    <row r="6478" spans="64:64" x14ac:dyDescent="0.2">
      <c r="BL6478" s="54" t="str">
        <f t="shared" si="2326"/>
        <v/>
      </c>
    </row>
    <row r="6479" spans="64:64" x14ac:dyDescent="0.2">
      <c r="BL6479" s="54" t="str">
        <f t="shared" si="2326"/>
        <v/>
      </c>
    </row>
    <row r="6480" spans="64:64" x14ac:dyDescent="0.2">
      <c r="BL6480" s="54" t="str">
        <f t="shared" si="2326"/>
        <v/>
      </c>
    </row>
    <row r="6481" spans="64:64" x14ac:dyDescent="0.2">
      <c r="BL6481" s="54" t="str">
        <f t="shared" si="2326"/>
        <v/>
      </c>
    </row>
    <row r="6482" spans="64:64" x14ac:dyDescent="0.2">
      <c r="BL6482" s="54" t="str">
        <f t="shared" si="2326"/>
        <v/>
      </c>
    </row>
    <row r="6483" spans="64:64" x14ac:dyDescent="0.2">
      <c r="BL6483" s="54" t="str">
        <f t="shared" si="2326"/>
        <v/>
      </c>
    </row>
    <row r="6484" spans="64:64" x14ac:dyDescent="0.2">
      <c r="BL6484" s="54" t="str">
        <f t="shared" si="2326"/>
        <v/>
      </c>
    </row>
    <row r="6485" spans="64:64" x14ac:dyDescent="0.2">
      <c r="BL6485" s="54" t="str">
        <f t="shared" si="2326"/>
        <v/>
      </c>
    </row>
    <row r="6486" spans="64:64" x14ac:dyDescent="0.2">
      <c r="BL6486" s="54" t="str">
        <f t="shared" si="2326"/>
        <v/>
      </c>
    </row>
    <row r="6487" spans="64:64" x14ac:dyDescent="0.2">
      <c r="BL6487" s="54" t="str">
        <f t="shared" si="2326"/>
        <v/>
      </c>
    </row>
    <row r="6488" spans="64:64" x14ac:dyDescent="0.2">
      <c r="BL6488" s="54" t="str">
        <f t="shared" si="2326"/>
        <v/>
      </c>
    </row>
    <row r="6489" spans="64:64" x14ac:dyDescent="0.2">
      <c r="BL6489" s="54" t="str">
        <f t="shared" si="2326"/>
        <v/>
      </c>
    </row>
    <row r="6490" spans="64:64" x14ac:dyDescent="0.2">
      <c r="BL6490" s="54" t="str">
        <f t="shared" si="2326"/>
        <v/>
      </c>
    </row>
    <row r="6491" spans="64:64" x14ac:dyDescent="0.2">
      <c r="BL6491" s="54" t="str">
        <f t="shared" si="2326"/>
        <v/>
      </c>
    </row>
    <row r="6492" spans="64:64" x14ac:dyDescent="0.2">
      <c r="BL6492" s="54" t="str">
        <f t="shared" si="2326"/>
        <v/>
      </c>
    </row>
    <row r="6493" spans="64:64" x14ac:dyDescent="0.2">
      <c r="BL6493" s="54" t="str">
        <f t="shared" si="2326"/>
        <v/>
      </c>
    </row>
    <row r="6494" spans="64:64" x14ac:dyDescent="0.2">
      <c r="BL6494" s="54" t="str">
        <f t="shared" si="2326"/>
        <v/>
      </c>
    </row>
    <row r="6495" spans="64:64" x14ac:dyDescent="0.2">
      <c r="BL6495" s="54" t="str">
        <f t="shared" si="2326"/>
        <v/>
      </c>
    </row>
    <row r="6496" spans="64:64" x14ac:dyDescent="0.2">
      <c r="BL6496" s="54" t="str">
        <f t="shared" si="2326"/>
        <v/>
      </c>
    </row>
    <row r="6497" spans="64:64" x14ac:dyDescent="0.2">
      <c r="BL6497" s="54" t="str">
        <f t="shared" si="2326"/>
        <v/>
      </c>
    </row>
    <row r="6498" spans="64:64" x14ac:dyDescent="0.2">
      <c r="BL6498" s="54" t="str">
        <f t="shared" si="2326"/>
        <v/>
      </c>
    </row>
    <row r="6499" spans="64:64" x14ac:dyDescent="0.2">
      <c r="BL6499" s="54" t="str">
        <f t="shared" si="2326"/>
        <v/>
      </c>
    </row>
    <row r="6500" spans="64:64" x14ac:dyDescent="0.2">
      <c r="BL6500" s="54" t="str">
        <f t="shared" si="2326"/>
        <v/>
      </c>
    </row>
    <row r="6501" spans="64:64" x14ac:dyDescent="0.2">
      <c r="BL6501" s="54" t="str">
        <f t="shared" si="2326"/>
        <v/>
      </c>
    </row>
    <row r="6502" spans="64:64" x14ac:dyDescent="0.2">
      <c r="BL6502" s="54" t="str">
        <f t="shared" si="2326"/>
        <v/>
      </c>
    </row>
    <row r="6503" spans="64:64" x14ac:dyDescent="0.2">
      <c r="BL6503" s="54" t="str">
        <f t="shared" si="2326"/>
        <v/>
      </c>
    </row>
    <row r="6504" spans="64:64" x14ac:dyDescent="0.2">
      <c r="BL6504" s="54" t="str">
        <f t="shared" si="2326"/>
        <v/>
      </c>
    </row>
    <row r="6505" spans="64:64" x14ac:dyDescent="0.2">
      <c r="BL6505" s="54" t="str">
        <f t="shared" si="2326"/>
        <v/>
      </c>
    </row>
    <row r="6506" spans="64:64" x14ac:dyDescent="0.2">
      <c r="BL6506" s="54" t="str">
        <f t="shared" si="2326"/>
        <v/>
      </c>
    </row>
    <row r="6507" spans="64:64" x14ac:dyDescent="0.2">
      <c r="BL6507" s="54" t="str">
        <f t="shared" si="2326"/>
        <v/>
      </c>
    </row>
    <row r="6508" spans="64:64" x14ac:dyDescent="0.2">
      <c r="BL6508" s="54" t="str">
        <f t="shared" ref="BL6508:BL6571" si="2327">CONCATENATE(BG6508,BJ6508,BI6508,BJ6508)</f>
        <v/>
      </c>
    </row>
    <row r="6509" spans="64:64" x14ac:dyDescent="0.2">
      <c r="BL6509" s="54" t="str">
        <f t="shared" si="2327"/>
        <v/>
      </c>
    </row>
    <row r="6510" spans="64:64" x14ac:dyDescent="0.2">
      <c r="BL6510" s="54" t="str">
        <f t="shared" si="2327"/>
        <v/>
      </c>
    </row>
    <row r="6511" spans="64:64" x14ac:dyDescent="0.2">
      <c r="BL6511" s="54" t="str">
        <f t="shared" si="2327"/>
        <v/>
      </c>
    </row>
    <row r="6512" spans="64:64" x14ac:dyDescent="0.2">
      <c r="BL6512" s="54" t="str">
        <f t="shared" si="2327"/>
        <v/>
      </c>
    </row>
    <row r="6513" spans="64:64" x14ac:dyDescent="0.2">
      <c r="BL6513" s="54" t="str">
        <f t="shared" si="2327"/>
        <v/>
      </c>
    </row>
    <row r="6514" spans="64:64" x14ac:dyDescent="0.2">
      <c r="BL6514" s="54" t="str">
        <f t="shared" si="2327"/>
        <v/>
      </c>
    </row>
    <row r="6515" spans="64:64" x14ac:dyDescent="0.2">
      <c r="BL6515" s="54" t="str">
        <f t="shared" si="2327"/>
        <v/>
      </c>
    </row>
    <row r="6516" spans="64:64" x14ac:dyDescent="0.2">
      <c r="BL6516" s="54" t="str">
        <f t="shared" si="2327"/>
        <v/>
      </c>
    </row>
    <row r="6517" spans="64:64" x14ac:dyDescent="0.2">
      <c r="BL6517" s="54" t="str">
        <f t="shared" si="2327"/>
        <v/>
      </c>
    </row>
    <row r="6518" spans="64:64" x14ac:dyDescent="0.2">
      <c r="BL6518" s="54" t="str">
        <f t="shared" si="2327"/>
        <v/>
      </c>
    </row>
    <row r="6519" spans="64:64" x14ac:dyDescent="0.2">
      <c r="BL6519" s="54" t="str">
        <f t="shared" si="2327"/>
        <v/>
      </c>
    </row>
    <row r="6520" spans="64:64" x14ac:dyDescent="0.2">
      <c r="BL6520" s="54" t="str">
        <f t="shared" si="2327"/>
        <v/>
      </c>
    </row>
    <row r="6521" spans="64:64" x14ac:dyDescent="0.2">
      <c r="BL6521" s="54" t="str">
        <f t="shared" si="2327"/>
        <v/>
      </c>
    </row>
    <row r="6522" spans="64:64" x14ac:dyDescent="0.2">
      <c r="BL6522" s="54" t="str">
        <f t="shared" si="2327"/>
        <v/>
      </c>
    </row>
    <row r="6523" spans="64:64" x14ac:dyDescent="0.2">
      <c r="BL6523" s="54" t="str">
        <f t="shared" si="2327"/>
        <v/>
      </c>
    </row>
    <row r="6524" spans="64:64" x14ac:dyDescent="0.2">
      <c r="BL6524" s="54" t="str">
        <f t="shared" si="2327"/>
        <v/>
      </c>
    </row>
    <row r="6525" spans="64:64" x14ac:dyDescent="0.2">
      <c r="BL6525" s="54" t="str">
        <f t="shared" si="2327"/>
        <v/>
      </c>
    </row>
    <row r="6526" spans="64:64" x14ac:dyDescent="0.2">
      <c r="BL6526" s="54" t="str">
        <f t="shared" si="2327"/>
        <v/>
      </c>
    </row>
    <row r="6527" spans="64:64" x14ac:dyDescent="0.2">
      <c r="BL6527" s="54" t="str">
        <f t="shared" si="2327"/>
        <v/>
      </c>
    </row>
    <row r="6528" spans="64:64" x14ac:dyDescent="0.2">
      <c r="BL6528" s="54" t="str">
        <f t="shared" si="2327"/>
        <v/>
      </c>
    </row>
    <row r="6529" spans="64:64" x14ac:dyDescent="0.2">
      <c r="BL6529" s="54" t="str">
        <f t="shared" si="2327"/>
        <v/>
      </c>
    </row>
    <row r="6530" spans="64:64" x14ac:dyDescent="0.2">
      <c r="BL6530" s="54" t="str">
        <f t="shared" si="2327"/>
        <v/>
      </c>
    </row>
    <row r="6531" spans="64:64" x14ac:dyDescent="0.2">
      <c r="BL6531" s="54" t="str">
        <f t="shared" si="2327"/>
        <v/>
      </c>
    </row>
    <row r="6532" spans="64:64" x14ac:dyDescent="0.2">
      <c r="BL6532" s="54" t="str">
        <f t="shared" si="2327"/>
        <v/>
      </c>
    </row>
    <row r="6533" spans="64:64" x14ac:dyDescent="0.2">
      <c r="BL6533" s="54" t="str">
        <f t="shared" si="2327"/>
        <v/>
      </c>
    </row>
    <row r="6534" spans="64:64" x14ac:dyDescent="0.2">
      <c r="BL6534" s="54" t="str">
        <f t="shared" si="2327"/>
        <v/>
      </c>
    </row>
    <row r="6535" spans="64:64" x14ac:dyDescent="0.2">
      <c r="BL6535" s="54" t="str">
        <f t="shared" si="2327"/>
        <v/>
      </c>
    </row>
    <row r="6536" spans="64:64" x14ac:dyDescent="0.2">
      <c r="BL6536" s="54" t="str">
        <f t="shared" si="2327"/>
        <v/>
      </c>
    </row>
    <row r="6537" spans="64:64" x14ac:dyDescent="0.2">
      <c r="BL6537" s="54" t="str">
        <f t="shared" si="2327"/>
        <v/>
      </c>
    </row>
    <row r="6538" spans="64:64" x14ac:dyDescent="0.2">
      <c r="BL6538" s="54" t="str">
        <f t="shared" si="2327"/>
        <v/>
      </c>
    </row>
    <row r="6539" spans="64:64" x14ac:dyDescent="0.2">
      <c r="BL6539" s="54" t="str">
        <f t="shared" si="2327"/>
        <v/>
      </c>
    </row>
    <row r="6540" spans="64:64" x14ac:dyDescent="0.2">
      <c r="BL6540" s="54" t="str">
        <f t="shared" si="2327"/>
        <v/>
      </c>
    </row>
    <row r="6541" spans="64:64" x14ac:dyDescent="0.2">
      <c r="BL6541" s="54" t="str">
        <f t="shared" si="2327"/>
        <v/>
      </c>
    </row>
    <row r="6542" spans="64:64" x14ac:dyDescent="0.2">
      <c r="BL6542" s="54" t="str">
        <f t="shared" si="2327"/>
        <v/>
      </c>
    </row>
    <row r="6543" spans="64:64" x14ac:dyDescent="0.2">
      <c r="BL6543" s="54" t="str">
        <f t="shared" si="2327"/>
        <v/>
      </c>
    </row>
    <row r="6544" spans="64:64" x14ac:dyDescent="0.2">
      <c r="BL6544" s="54" t="str">
        <f t="shared" si="2327"/>
        <v/>
      </c>
    </row>
    <row r="6545" spans="64:64" x14ac:dyDescent="0.2">
      <c r="BL6545" s="54" t="str">
        <f t="shared" si="2327"/>
        <v/>
      </c>
    </row>
    <row r="6546" spans="64:64" x14ac:dyDescent="0.2">
      <c r="BL6546" s="54" t="str">
        <f t="shared" si="2327"/>
        <v/>
      </c>
    </row>
    <row r="6547" spans="64:64" x14ac:dyDescent="0.2">
      <c r="BL6547" s="54" t="str">
        <f t="shared" si="2327"/>
        <v/>
      </c>
    </row>
    <row r="6548" spans="64:64" x14ac:dyDescent="0.2">
      <c r="BL6548" s="54" t="str">
        <f t="shared" si="2327"/>
        <v/>
      </c>
    </row>
    <row r="6549" spans="64:64" x14ac:dyDescent="0.2">
      <c r="BL6549" s="54" t="str">
        <f t="shared" si="2327"/>
        <v/>
      </c>
    </row>
    <row r="6550" spans="64:64" x14ac:dyDescent="0.2">
      <c r="BL6550" s="54" t="str">
        <f t="shared" si="2327"/>
        <v/>
      </c>
    </row>
    <row r="6551" spans="64:64" x14ac:dyDescent="0.2">
      <c r="BL6551" s="54" t="str">
        <f t="shared" si="2327"/>
        <v/>
      </c>
    </row>
    <row r="6552" spans="64:64" x14ac:dyDescent="0.2">
      <c r="BL6552" s="54" t="str">
        <f t="shared" si="2327"/>
        <v/>
      </c>
    </row>
    <row r="6553" spans="64:64" x14ac:dyDescent="0.2">
      <c r="BL6553" s="54" t="str">
        <f t="shared" si="2327"/>
        <v/>
      </c>
    </row>
    <row r="6554" spans="64:64" x14ac:dyDescent="0.2">
      <c r="BL6554" s="54" t="str">
        <f t="shared" si="2327"/>
        <v/>
      </c>
    </row>
    <row r="6555" spans="64:64" x14ac:dyDescent="0.2">
      <c r="BL6555" s="54" t="str">
        <f t="shared" si="2327"/>
        <v/>
      </c>
    </row>
    <row r="6556" spans="64:64" x14ac:dyDescent="0.2">
      <c r="BL6556" s="54" t="str">
        <f t="shared" si="2327"/>
        <v/>
      </c>
    </row>
    <row r="6557" spans="64:64" x14ac:dyDescent="0.2">
      <c r="BL6557" s="54" t="str">
        <f t="shared" si="2327"/>
        <v/>
      </c>
    </row>
    <row r="6558" spans="64:64" x14ac:dyDescent="0.2">
      <c r="BL6558" s="54" t="str">
        <f t="shared" si="2327"/>
        <v/>
      </c>
    </row>
    <row r="6559" spans="64:64" x14ac:dyDescent="0.2">
      <c r="BL6559" s="54" t="str">
        <f t="shared" si="2327"/>
        <v/>
      </c>
    </row>
    <row r="6560" spans="64:64" x14ac:dyDescent="0.2">
      <c r="BL6560" s="54" t="str">
        <f t="shared" si="2327"/>
        <v/>
      </c>
    </row>
    <row r="6561" spans="64:64" x14ac:dyDescent="0.2">
      <c r="BL6561" s="54" t="str">
        <f t="shared" si="2327"/>
        <v/>
      </c>
    </row>
    <row r="6562" spans="64:64" x14ac:dyDescent="0.2">
      <c r="BL6562" s="54" t="str">
        <f t="shared" si="2327"/>
        <v/>
      </c>
    </row>
    <row r="6563" spans="64:64" x14ac:dyDescent="0.2">
      <c r="BL6563" s="54" t="str">
        <f t="shared" si="2327"/>
        <v/>
      </c>
    </row>
    <row r="6564" spans="64:64" x14ac:dyDescent="0.2">
      <c r="BL6564" s="54" t="str">
        <f t="shared" si="2327"/>
        <v/>
      </c>
    </row>
    <row r="6565" spans="64:64" x14ac:dyDescent="0.2">
      <c r="BL6565" s="54" t="str">
        <f t="shared" si="2327"/>
        <v/>
      </c>
    </row>
    <row r="6566" spans="64:64" x14ac:dyDescent="0.2">
      <c r="BL6566" s="54" t="str">
        <f t="shared" si="2327"/>
        <v/>
      </c>
    </row>
    <row r="6567" spans="64:64" x14ac:dyDescent="0.2">
      <c r="BL6567" s="54" t="str">
        <f t="shared" si="2327"/>
        <v/>
      </c>
    </row>
    <row r="6568" spans="64:64" x14ac:dyDescent="0.2">
      <c r="BL6568" s="54" t="str">
        <f t="shared" si="2327"/>
        <v/>
      </c>
    </row>
    <row r="6569" spans="64:64" x14ac:dyDescent="0.2">
      <c r="BL6569" s="54" t="str">
        <f t="shared" si="2327"/>
        <v/>
      </c>
    </row>
    <row r="6570" spans="64:64" x14ac:dyDescent="0.2">
      <c r="BL6570" s="54" t="str">
        <f t="shared" si="2327"/>
        <v/>
      </c>
    </row>
    <row r="6571" spans="64:64" x14ac:dyDescent="0.2">
      <c r="BL6571" s="54" t="str">
        <f t="shared" si="2327"/>
        <v/>
      </c>
    </row>
    <row r="6572" spans="64:64" x14ac:dyDescent="0.2">
      <c r="BL6572" s="54" t="str">
        <f t="shared" ref="BL6572:BL6606" si="2328">CONCATENATE(BG6572,BJ6572,BI6572,BJ6572)</f>
        <v/>
      </c>
    </row>
    <row r="6573" spans="64:64" x14ac:dyDescent="0.2">
      <c r="BL6573" s="54" t="str">
        <f t="shared" si="2328"/>
        <v/>
      </c>
    </row>
    <row r="6574" spans="64:64" x14ac:dyDescent="0.2">
      <c r="BL6574" s="54" t="str">
        <f t="shared" si="2328"/>
        <v/>
      </c>
    </row>
    <row r="6575" spans="64:64" x14ac:dyDescent="0.2">
      <c r="BL6575" s="54" t="str">
        <f t="shared" si="2328"/>
        <v/>
      </c>
    </row>
    <row r="6576" spans="64:64" x14ac:dyDescent="0.2">
      <c r="BL6576" s="54" t="str">
        <f t="shared" si="2328"/>
        <v/>
      </c>
    </row>
    <row r="6577" spans="64:64" x14ac:dyDescent="0.2">
      <c r="BL6577" s="54" t="str">
        <f t="shared" si="2328"/>
        <v/>
      </c>
    </row>
    <row r="6578" spans="64:64" x14ac:dyDescent="0.2">
      <c r="BL6578" s="54" t="str">
        <f t="shared" si="2328"/>
        <v/>
      </c>
    </row>
    <row r="6579" spans="64:64" x14ac:dyDescent="0.2">
      <c r="BL6579" s="54" t="str">
        <f t="shared" si="2328"/>
        <v/>
      </c>
    </row>
    <row r="6580" spans="64:64" x14ac:dyDescent="0.2">
      <c r="BL6580" s="54" t="str">
        <f t="shared" si="2328"/>
        <v/>
      </c>
    </row>
    <row r="6581" spans="64:64" x14ac:dyDescent="0.2">
      <c r="BL6581" s="54" t="str">
        <f t="shared" si="2328"/>
        <v/>
      </c>
    </row>
    <row r="6582" spans="64:64" x14ac:dyDescent="0.2">
      <c r="BL6582" s="54" t="str">
        <f t="shared" si="2328"/>
        <v/>
      </c>
    </row>
    <row r="6583" spans="64:64" x14ac:dyDescent="0.2">
      <c r="BL6583" s="54" t="str">
        <f t="shared" si="2328"/>
        <v/>
      </c>
    </row>
    <row r="6584" spans="64:64" x14ac:dyDescent="0.2">
      <c r="BL6584" s="54" t="str">
        <f t="shared" si="2328"/>
        <v/>
      </c>
    </row>
    <row r="6585" spans="64:64" x14ac:dyDescent="0.2">
      <c r="BL6585" s="54" t="str">
        <f t="shared" si="2328"/>
        <v/>
      </c>
    </row>
    <row r="6586" spans="64:64" x14ac:dyDescent="0.2">
      <c r="BL6586" s="54" t="str">
        <f t="shared" si="2328"/>
        <v/>
      </c>
    </row>
    <row r="6587" spans="64:64" x14ac:dyDescent="0.2">
      <c r="BL6587" s="54" t="str">
        <f t="shared" si="2328"/>
        <v/>
      </c>
    </row>
    <row r="6588" spans="64:64" x14ac:dyDescent="0.2">
      <c r="BL6588" s="54" t="str">
        <f t="shared" si="2328"/>
        <v/>
      </c>
    </row>
    <row r="6589" spans="64:64" x14ac:dyDescent="0.2">
      <c r="BL6589" s="54" t="str">
        <f t="shared" si="2328"/>
        <v/>
      </c>
    </row>
    <row r="6590" spans="64:64" x14ac:dyDescent="0.2">
      <c r="BL6590" s="54" t="str">
        <f t="shared" si="2328"/>
        <v/>
      </c>
    </row>
    <row r="6591" spans="64:64" x14ac:dyDescent="0.2">
      <c r="BL6591" s="54" t="str">
        <f t="shared" si="2328"/>
        <v/>
      </c>
    </row>
    <row r="6592" spans="64:64" x14ac:dyDescent="0.2">
      <c r="BL6592" s="54" t="str">
        <f t="shared" si="2328"/>
        <v/>
      </c>
    </row>
    <row r="6593" spans="64:64" x14ac:dyDescent="0.2">
      <c r="BL6593" s="54" t="str">
        <f t="shared" si="2328"/>
        <v/>
      </c>
    </row>
    <row r="6594" spans="64:64" x14ac:dyDescent="0.2">
      <c r="BL6594" s="54" t="str">
        <f t="shared" si="2328"/>
        <v/>
      </c>
    </row>
    <row r="6595" spans="64:64" x14ac:dyDescent="0.2">
      <c r="BL6595" s="54" t="str">
        <f t="shared" si="2328"/>
        <v/>
      </c>
    </row>
    <row r="6596" spans="64:64" x14ac:dyDescent="0.2">
      <c r="BL6596" s="54" t="str">
        <f t="shared" si="2328"/>
        <v/>
      </c>
    </row>
    <row r="6597" spans="64:64" x14ac:dyDescent="0.2">
      <c r="BL6597" s="54" t="str">
        <f t="shared" si="2328"/>
        <v/>
      </c>
    </row>
    <row r="6598" spans="64:64" x14ac:dyDescent="0.2">
      <c r="BL6598" s="54" t="str">
        <f t="shared" si="2328"/>
        <v/>
      </c>
    </row>
    <row r="6599" spans="64:64" x14ac:dyDescent="0.2">
      <c r="BL6599" s="54" t="str">
        <f t="shared" si="2328"/>
        <v/>
      </c>
    </row>
    <row r="6600" spans="64:64" x14ac:dyDescent="0.2">
      <c r="BL6600" s="54" t="str">
        <f t="shared" si="2328"/>
        <v/>
      </c>
    </row>
    <row r="6601" spans="64:64" x14ac:dyDescent="0.2">
      <c r="BL6601" s="54" t="str">
        <f t="shared" si="2328"/>
        <v/>
      </c>
    </row>
    <row r="6602" spans="64:64" x14ac:dyDescent="0.2">
      <c r="BL6602" s="54" t="str">
        <f t="shared" si="2328"/>
        <v/>
      </c>
    </row>
    <row r="6603" spans="64:64" x14ac:dyDescent="0.2">
      <c r="BL6603" s="54" t="str">
        <f t="shared" si="2328"/>
        <v/>
      </c>
    </row>
    <row r="6604" spans="64:64" x14ac:dyDescent="0.2">
      <c r="BL6604" s="54" t="str">
        <f t="shared" si="2328"/>
        <v/>
      </c>
    </row>
    <row r="6605" spans="64:64" x14ac:dyDescent="0.2">
      <c r="BL6605" s="54" t="str">
        <f t="shared" si="2328"/>
        <v/>
      </c>
    </row>
    <row r="6606" spans="64:64" x14ac:dyDescent="0.2">
      <c r="BL6606" s="54" t="str">
        <f t="shared" si="2328"/>
        <v/>
      </c>
    </row>
  </sheetData>
  <sheetProtection algorithmName="SHA-512" hashValue="VlVtYL9R8wwiaOw34ak9UcFSkc02xvxsHuyUtVK9RLIERqxuJez9g160GUcYlNzoXv9w5PcDk8t/TQdczArD6w==" saltValue="qbTyH/f/aSvuvXm1eF3dzw==" spinCount="100000" sheet="1" objects="1" scenarios="1"/>
  <sortState ref="B10:P50">
    <sortCondition ref="E10:E50"/>
    <sortCondition ref="F10:F50"/>
    <sortCondition ref="G10:G50"/>
  </sortState>
  <dataConsolidate/>
  <mergeCells count="89">
    <mergeCell ref="A1:G1"/>
    <mergeCell ref="A2:G2"/>
    <mergeCell ref="BY7:BY9"/>
    <mergeCell ref="T1:U2"/>
    <mergeCell ref="AI5:AI7"/>
    <mergeCell ref="AH5:AH7"/>
    <mergeCell ref="I6:M6"/>
    <mergeCell ref="I7:I8"/>
    <mergeCell ref="J7:J8"/>
    <mergeCell ref="G5:K5"/>
    <mergeCell ref="X7:X8"/>
    <mergeCell ref="T5:U6"/>
    <mergeCell ref="S7:S8"/>
    <mergeCell ref="R7:R8"/>
    <mergeCell ref="Y8:AL8"/>
    <mergeCell ref="H2:L2"/>
    <mergeCell ref="V5:W6"/>
    <mergeCell ref="BT43:BW43"/>
    <mergeCell ref="BI24:BJ24"/>
    <mergeCell ref="BI40:BK40"/>
    <mergeCell ref="BN25:BO25"/>
    <mergeCell ref="BQ25:BR25"/>
    <mergeCell ref="BQ33:BR33"/>
    <mergeCell ref="BQ41:BR41"/>
    <mergeCell ref="BT25:BW25"/>
    <mergeCell ref="AP7:AS7"/>
    <mergeCell ref="BI11:BR11"/>
    <mergeCell ref="BM12:BO12"/>
    <mergeCell ref="Y5:Z7"/>
    <mergeCell ref="AK5:AK7"/>
    <mergeCell ref="AC5:AC7"/>
    <mergeCell ref="BI10:BL10"/>
    <mergeCell ref="BJ185:BL185"/>
    <mergeCell ref="BM185:BO185"/>
    <mergeCell ref="BI170:BR170"/>
    <mergeCell ref="BJ171:BL171"/>
    <mergeCell ref="BM171:BO171"/>
    <mergeCell ref="BI184:BR184"/>
    <mergeCell ref="BJ12:BL12"/>
    <mergeCell ref="AM7:AM8"/>
    <mergeCell ref="AN7:AN8"/>
    <mergeCell ref="BG8:BG9"/>
    <mergeCell ref="BF8:BF9"/>
    <mergeCell ref="BB8:BC8"/>
    <mergeCell ref="BK6:BK7"/>
    <mergeCell ref="A6:B6"/>
    <mergeCell ref="O6:Q6"/>
    <mergeCell ref="N6:N8"/>
    <mergeCell ref="E6:H6"/>
    <mergeCell ref="F7:F8"/>
    <mergeCell ref="G7:G8"/>
    <mergeCell ref="E7:E8"/>
    <mergeCell ref="O7:P7"/>
    <mergeCell ref="D7:D8"/>
    <mergeCell ref="K7:K8"/>
    <mergeCell ref="L7:L8"/>
    <mergeCell ref="M7:M8"/>
    <mergeCell ref="DD8:DD9"/>
    <mergeCell ref="AD5:AD7"/>
    <mergeCell ref="AJ5:AJ7"/>
    <mergeCell ref="DC8:DC9"/>
    <mergeCell ref="BZ5:CB6"/>
    <mergeCell ref="CX7:CY7"/>
    <mergeCell ref="CX8:CY8"/>
    <mergeCell ref="BI5:BM5"/>
    <mergeCell ref="BL6:BM6"/>
    <mergeCell ref="BL7:BM7"/>
    <mergeCell ref="CJ5:CL6"/>
    <mergeCell ref="BJ6:BJ7"/>
    <mergeCell ref="AL5:AL7"/>
    <mergeCell ref="DA7:DA9"/>
    <mergeCell ref="AV7:AY7"/>
    <mergeCell ref="BB4:BE5"/>
    <mergeCell ref="DE8:DE9"/>
    <mergeCell ref="DF7:DW7"/>
    <mergeCell ref="T7:U7"/>
    <mergeCell ref="V7:W7"/>
    <mergeCell ref="DC7:DE7"/>
    <mergeCell ref="DF8:DG8"/>
    <mergeCell ref="DH8:DI8"/>
    <mergeCell ref="DJ8:DK8"/>
    <mergeCell ref="DL8:DM8"/>
    <mergeCell ref="DN8:DO8"/>
    <mergeCell ref="DP8:DQ8"/>
    <mergeCell ref="DR8:DS8"/>
    <mergeCell ref="DT8:DU8"/>
    <mergeCell ref="DV8:DW8"/>
    <mergeCell ref="AB5:AB7"/>
    <mergeCell ref="AF5:AF7"/>
  </mergeCells>
  <conditionalFormatting sqref="O10:O11 O20:O2021">
    <cfRule type="cellIs" dxfId="98" priority="229" stopIfTrue="1" operator="lessThan">
      <formula>$T10</formula>
    </cfRule>
  </conditionalFormatting>
  <conditionalFormatting sqref="P10:P11 P20:P2021">
    <cfRule type="cellIs" dxfId="97" priority="228" operator="greaterThan">
      <formula>$U10</formula>
    </cfRule>
  </conditionalFormatting>
  <conditionalFormatting sqref="BP63:BP66">
    <cfRule type="expression" dxfId="96" priority="226">
      <formula>"cell Value = ""AVC5000"""</formula>
    </cfRule>
  </conditionalFormatting>
  <conditionalFormatting sqref="T10:U2021">
    <cfRule type="expression" dxfId="95" priority="222">
      <formula>$X10 = "no"</formula>
    </cfRule>
  </conditionalFormatting>
  <conditionalFormatting sqref="V10:W2021">
    <cfRule type="expression" dxfId="94" priority="221">
      <formula xml:space="preserve"> $X10 = "yes"</formula>
    </cfRule>
  </conditionalFormatting>
  <conditionalFormatting sqref="C8">
    <cfRule type="containsText" dxfId="93" priority="214" operator="containsText" text="remove">
      <formula>NOT(ISERROR(SEARCH("remove",C8)))</formula>
    </cfRule>
  </conditionalFormatting>
  <conditionalFormatting sqref="C60:C2021">
    <cfRule type="containsText" dxfId="92" priority="212" operator="containsText" text=";">
      <formula>NOT(ISERROR(SEARCH(";",C60)))</formula>
    </cfRule>
    <cfRule type="containsText" dxfId="91" priority="213" operator="containsText" text=",">
      <formula>NOT(ISERROR(SEARCH(",",C60)))</formula>
    </cfRule>
  </conditionalFormatting>
  <conditionalFormatting sqref="C60:C2021">
    <cfRule type="expression" dxfId="90" priority="211">
      <formula>(LEN(C60)+LEN(B60)&gt;20)</formula>
    </cfRule>
  </conditionalFormatting>
  <conditionalFormatting sqref="Q10:Q2021">
    <cfRule type="expression" dxfId="89" priority="197">
      <formula>BG10 &gt;0</formula>
    </cfRule>
  </conditionalFormatting>
  <conditionalFormatting sqref="O18:O19">
    <cfRule type="cellIs" dxfId="88" priority="100" stopIfTrue="1" operator="lessThan">
      <formula>$T18</formula>
    </cfRule>
  </conditionalFormatting>
  <conditionalFormatting sqref="P18:P19">
    <cfRule type="cellIs" dxfId="87" priority="99" operator="greaterThan">
      <formula>$U18</formula>
    </cfRule>
  </conditionalFormatting>
  <conditionalFormatting sqref="O13">
    <cfRule type="cellIs" dxfId="86" priority="95" stopIfTrue="1" operator="lessThan">
      <formula>$T13</formula>
    </cfRule>
  </conditionalFormatting>
  <conditionalFormatting sqref="P13">
    <cfRule type="cellIs" dxfId="85" priority="94" operator="greaterThan">
      <formula>$U13</formula>
    </cfRule>
  </conditionalFormatting>
  <conditionalFormatting sqref="O12">
    <cfRule type="cellIs" dxfId="84" priority="90" stopIfTrue="1" operator="lessThan">
      <formula>$T12</formula>
    </cfRule>
  </conditionalFormatting>
  <conditionalFormatting sqref="P12">
    <cfRule type="cellIs" dxfId="83" priority="89" operator="greaterThan">
      <formula>$U12</formula>
    </cfRule>
  </conditionalFormatting>
  <conditionalFormatting sqref="I10:I2021">
    <cfRule type="expression" dxfId="82" priority="75">
      <formula>X10="Yes"</formula>
    </cfRule>
  </conditionalFormatting>
  <conditionalFormatting sqref="J10:J2021">
    <cfRule type="expression" dxfId="81" priority="74">
      <formula>X10="Yes"</formula>
    </cfRule>
  </conditionalFormatting>
  <conditionalFormatting sqref="C20:C27">
    <cfRule type="containsText" dxfId="80" priority="48" operator="containsText" text=";">
      <formula>NOT(ISERROR(SEARCH(";",C20)))</formula>
    </cfRule>
    <cfRule type="containsText" dxfId="79" priority="49" operator="containsText" text=",">
      <formula>NOT(ISERROR(SEARCH(",",C20)))</formula>
    </cfRule>
  </conditionalFormatting>
  <conditionalFormatting sqref="C20:C27">
    <cfRule type="expression" dxfId="78" priority="47">
      <formula>(LEN(C20)+LEN(B20)&gt;20)</formula>
    </cfRule>
  </conditionalFormatting>
  <conditionalFormatting sqref="C28">
    <cfRule type="containsText" dxfId="77" priority="45" operator="containsText" text=";">
      <formula>NOT(ISERROR(SEARCH(";",C28)))</formula>
    </cfRule>
    <cfRule type="containsText" dxfId="76" priority="46" operator="containsText" text=",">
      <formula>NOT(ISERROR(SEARCH(",",C28)))</formula>
    </cfRule>
  </conditionalFormatting>
  <conditionalFormatting sqref="C28">
    <cfRule type="expression" dxfId="75" priority="44">
      <formula>(LEN(C28)+LEN(B28)&gt;20)</formula>
    </cfRule>
  </conditionalFormatting>
  <conditionalFormatting sqref="C29">
    <cfRule type="containsText" dxfId="74" priority="42" operator="containsText" text=";">
      <formula>NOT(ISERROR(SEARCH(";",C29)))</formula>
    </cfRule>
    <cfRule type="containsText" dxfId="73" priority="43" operator="containsText" text=",">
      <formula>NOT(ISERROR(SEARCH(",",C29)))</formula>
    </cfRule>
  </conditionalFormatting>
  <conditionalFormatting sqref="C29">
    <cfRule type="expression" dxfId="72" priority="41">
      <formula>(LEN(C29)+LEN(B29)&gt;20)</formula>
    </cfRule>
  </conditionalFormatting>
  <conditionalFormatting sqref="C30:C39">
    <cfRule type="containsText" dxfId="71" priority="39" operator="containsText" text=";">
      <formula>NOT(ISERROR(SEARCH(";",C30)))</formula>
    </cfRule>
    <cfRule type="containsText" dxfId="70" priority="40" operator="containsText" text=",">
      <formula>NOT(ISERROR(SEARCH(",",C30)))</formula>
    </cfRule>
  </conditionalFormatting>
  <conditionalFormatting sqref="C30:C39">
    <cfRule type="expression" dxfId="69" priority="38">
      <formula>(LEN(C30)+LEN(B30)&gt;20)</formula>
    </cfRule>
  </conditionalFormatting>
  <conditionalFormatting sqref="C40:C48 C50:C51">
    <cfRule type="containsText" dxfId="68" priority="36" operator="containsText" text=";">
      <formula>NOT(ISERROR(SEARCH(";",C40)))</formula>
    </cfRule>
    <cfRule type="containsText" dxfId="67" priority="37" operator="containsText" text=",">
      <formula>NOT(ISERROR(SEARCH(",",C40)))</formula>
    </cfRule>
  </conditionalFormatting>
  <conditionalFormatting sqref="C40:C48 C50:C51">
    <cfRule type="expression" dxfId="66" priority="35">
      <formula>(LEN(C40)+LEN(B40)&gt;20)</formula>
    </cfRule>
  </conditionalFormatting>
  <conditionalFormatting sqref="C49">
    <cfRule type="containsText" dxfId="65" priority="33" operator="containsText" text=";">
      <formula>NOT(ISERROR(SEARCH(";",C49)))</formula>
    </cfRule>
    <cfRule type="containsText" dxfId="64" priority="34" operator="containsText" text=",">
      <formula>NOT(ISERROR(SEARCH(",",C49)))</formula>
    </cfRule>
  </conditionalFormatting>
  <conditionalFormatting sqref="C49">
    <cfRule type="expression" dxfId="63" priority="32">
      <formula>(LEN(C49)+LEN(B49)&gt;20)</formula>
    </cfRule>
  </conditionalFormatting>
  <conditionalFormatting sqref="C52:C59">
    <cfRule type="containsText" dxfId="62" priority="30" operator="containsText" text=";">
      <formula>NOT(ISERROR(SEARCH(";",C52)))</formula>
    </cfRule>
    <cfRule type="containsText" dxfId="61" priority="31" operator="containsText" text=",">
      <formula>NOT(ISERROR(SEARCH(",",C52)))</formula>
    </cfRule>
  </conditionalFormatting>
  <conditionalFormatting sqref="C52:C59">
    <cfRule type="expression" dxfId="60" priority="29">
      <formula>(LEN(C52)+LEN(B52)&gt;20)</formula>
    </cfRule>
  </conditionalFormatting>
  <conditionalFormatting sqref="C18:C19">
    <cfRule type="containsText" dxfId="59" priority="27" operator="containsText" text=";">
      <formula>NOT(ISERROR(SEARCH(";",C18)))</formula>
    </cfRule>
    <cfRule type="containsText" dxfId="58" priority="28" operator="containsText" text=",">
      <formula>NOT(ISERROR(SEARCH(",",C18)))</formula>
    </cfRule>
  </conditionalFormatting>
  <conditionalFormatting sqref="C18:C19">
    <cfRule type="expression" dxfId="57" priority="26">
      <formula>(LEN(C18)+LEN(B18)&gt;20)</formula>
    </cfRule>
  </conditionalFormatting>
  <conditionalFormatting sqref="C10">
    <cfRule type="containsText" dxfId="56" priority="24" operator="containsText" text=";">
      <formula>NOT(ISERROR(SEARCH(";",C10)))</formula>
    </cfRule>
    <cfRule type="containsText" dxfId="55" priority="25" operator="containsText" text=",">
      <formula>NOT(ISERROR(SEARCH(",",C10)))</formula>
    </cfRule>
  </conditionalFormatting>
  <conditionalFormatting sqref="C10">
    <cfRule type="expression" dxfId="54" priority="23">
      <formula>(LEN(C10)+LEN(B10)&gt;20)</formula>
    </cfRule>
  </conditionalFormatting>
  <conditionalFormatting sqref="C11:C13">
    <cfRule type="containsText" dxfId="53" priority="21" operator="containsText" text=";">
      <formula>NOT(ISERROR(SEARCH(";",C11)))</formula>
    </cfRule>
    <cfRule type="containsText" dxfId="52" priority="22" operator="containsText" text=",">
      <formula>NOT(ISERROR(SEARCH(",",C11)))</formula>
    </cfRule>
  </conditionalFormatting>
  <conditionalFormatting sqref="C11:C13">
    <cfRule type="expression" dxfId="51" priority="20">
      <formula>(LEN(C11)+LEN(B11)&gt;20)</formula>
    </cfRule>
  </conditionalFormatting>
  <conditionalFormatting sqref="C14">
    <cfRule type="containsText" dxfId="50" priority="18" operator="containsText" text=";">
      <formula>NOT(ISERROR(SEARCH(";",C14)))</formula>
    </cfRule>
    <cfRule type="containsText" dxfId="49" priority="19" operator="containsText" text=",">
      <formula>NOT(ISERROR(SEARCH(",",C14)))</formula>
    </cfRule>
  </conditionalFormatting>
  <conditionalFormatting sqref="C14">
    <cfRule type="expression" dxfId="48" priority="17">
      <formula>(LEN(C14)+LEN(B14)&gt;20)</formula>
    </cfRule>
  </conditionalFormatting>
  <conditionalFormatting sqref="C15:C17">
    <cfRule type="containsText" dxfId="47" priority="15" operator="containsText" text=";">
      <formula>NOT(ISERROR(SEARCH(";",C15)))</formula>
    </cfRule>
    <cfRule type="containsText" dxfId="46" priority="16" operator="containsText" text=",">
      <formula>NOT(ISERROR(SEARCH(",",C15)))</formula>
    </cfRule>
  </conditionalFormatting>
  <conditionalFormatting sqref="C15:C17">
    <cfRule type="expression" dxfId="45" priority="14">
      <formula>(LEN(C15)+LEN(B15)&gt;20)</formula>
    </cfRule>
  </conditionalFormatting>
  <conditionalFormatting sqref="O14:O15">
    <cfRule type="cellIs" dxfId="44" priority="13" stopIfTrue="1" operator="lessThan">
      <formula>$T14</formula>
    </cfRule>
  </conditionalFormatting>
  <conditionalFormatting sqref="P14:P15">
    <cfRule type="cellIs" dxfId="43" priority="12" operator="greaterThan">
      <formula>$U14</formula>
    </cfRule>
  </conditionalFormatting>
  <conditionalFormatting sqref="O17">
    <cfRule type="cellIs" dxfId="42" priority="11" stopIfTrue="1" operator="lessThan">
      <formula>$T17</formula>
    </cfRule>
  </conditionalFormatting>
  <conditionalFormatting sqref="P17">
    <cfRule type="cellIs" dxfId="41" priority="10" operator="greaterThan">
      <formula>$U17</formula>
    </cfRule>
  </conditionalFormatting>
  <conditionalFormatting sqref="O16">
    <cfRule type="cellIs" dxfId="40" priority="9" stopIfTrue="1" operator="lessThan">
      <formula>$T16</formula>
    </cfRule>
  </conditionalFormatting>
  <conditionalFormatting sqref="P16">
    <cfRule type="cellIs" dxfId="39" priority="8" operator="greaterThan">
      <formula>$U16</formula>
    </cfRule>
  </conditionalFormatting>
  <conditionalFormatting sqref="H10:H2021">
    <cfRule type="expression" dxfId="38" priority="2">
      <formula>AND($E10="AVT3000",$H10="LS FLP 2-10V")</formula>
    </cfRule>
    <cfRule type="expression" dxfId="37" priority="3">
      <formula>AND($E10="H-AVT3000",OR($H10="HS FLP 0-10V",$H10="HS FSP 0-10V",$H10="HS FLP 2-10V",$H10="HS FSP 2-10V"))</formula>
    </cfRule>
    <cfRule type="expression" dxfId="36" priority="4">
      <formula>AND($E10="H-AVC5000",OR($H10="HS FLP",$H10="HS FSP"))</formula>
    </cfRule>
    <cfRule type="expression" dxfId="35" priority="5">
      <formula>AND($E10="AVC5000",$H10="LS FLP")</formula>
    </cfRule>
    <cfRule type="expression" dxfId="34" priority="6">
      <formula>AND(OR($E10="AVC5000",$E10="H-AVC5000"),OR($H10="LS FLP 2-10V",$H10="HS FLP 0-10V",$H10="HS FSP 0-10V",$H10="HS FLP 2-10V",$H10="HS FSP 2-10V"))</formula>
    </cfRule>
    <cfRule type="expression" dxfId="33" priority="7">
      <formula>AND(OR($E10="AVT3000",$E10="H-AVT3000"),OR($H10="LS FLP",$H10="HS FLP",$H10="HS FSP"))</formula>
    </cfRule>
  </conditionalFormatting>
  <conditionalFormatting sqref="E10">
    <cfRule type="expression" dxfId="32" priority="1">
      <formula>AND($D10="Cage Rack",OR($E10="AVT3000",$E10="H-AVT3000",$E10="AVC5000"))</formula>
    </cfRule>
  </conditionalFormatting>
  <dataValidations xWindow="407" yWindow="337" count="25">
    <dataValidation type="list" allowBlank="1" showInputMessage="1" showErrorMessage="1" sqref="N10:N2021" xr:uid="{5A7DCE79-06E8-44F9-A26C-8C9BA8422329}">
      <formula1>INDIRECT(CR10)</formula1>
    </dataValidation>
    <dataValidation type="list" allowBlank="1" showInputMessage="1" showErrorMessage="1" sqref="M10:M2021" xr:uid="{35C9C894-D565-44AE-8CD1-619ACD32BDE5}">
      <formula1>INDIRECT(CN10)</formula1>
    </dataValidation>
    <dataValidation type="list" allowBlank="1" showInputMessage="1" showErrorMessage="1" errorTitle="Invalid Valve Size" error="Please select valve size from list" sqref="F10:F2021" xr:uid="{4CB54640-67C2-4F61-A168-B033D837ED1D}">
      <formula1>INDIRECT($CD10)</formula1>
    </dataValidation>
    <dataValidation type="list" allowBlank="1" showInputMessage="1" showErrorMessage="1" sqref="E10:E2021" xr:uid="{137A0A8D-6BD7-4BA7-9E7B-BA960AB1A543}">
      <formula1>INDIRECT($CF10)</formula1>
    </dataValidation>
    <dataValidation type="list" allowBlank="1" showInputMessage="1" showErrorMessage="1" sqref="N2" xr:uid="{ACDB19F1-68BC-4494-A603-B2BC70A025BA}">
      <formula1>$BI$82:$BI$84</formula1>
    </dataValidation>
    <dataValidation type="list" allowBlank="1" showInputMessage="1" showErrorMessage="1" sqref="N3" xr:uid="{58CE395E-B738-4D90-9698-F2D3F0FA7694}">
      <formula1>BI88:BI89</formula1>
    </dataValidation>
    <dataValidation type="list" errorStyle="information" allowBlank="1" showInputMessage="1" showErrorMessage="1" errorTitle="Materials" error="Only Make Choices from the Pull Down Menues" sqref="G10:G2021" xr:uid="{B08B797A-D2D7-44A3-AE13-161635DFC405}">
      <formula1>INDIRECT(CL10)</formula1>
    </dataValidation>
    <dataValidation allowBlank="1" showInputMessage="1" showErrorMessage="1" prompt="Device Tag    Information in this column is printed as &quot;Tag Information&quot; on the valve.  If you want  Room Name and/or Number on the valve, put it here.  Please do not use commas in the text.  LIMITED to 32 Characters" sqref="C7" xr:uid="{BAB3150E-3096-4861-A58F-A6DA19487E49}"/>
    <dataValidation allowBlank="1" showInputMessage="1" showErrorMessage="1" prompt="The choices in this column help select proper Valve Choices.  If the Valve is for a fume hood and it is an AVC5000, you will also need to choose Fume Hood on the AVC Config Form." sqref="D7:D8" xr:uid="{612C3D50-B897-429D-9C5F-3882AD2383A1}"/>
    <dataValidation allowBlank="1" showInputMessage="1" showErrorMessage="1" prompt="If Flanges are required on the valve, select here.  This does not included Companion Flanges" sqref="I7:K8" xr:uid="{7388BEAC-1DC1-433B-8036-01E4C654CC16}"/>
    <dataValidation allowBlank="1" showInputMessage="1" showErrorMessage="1" prompt="Insulation is an option for valves to prevent condensation on the outside of the valve." sqref="L7:L8" xr:uid="{EE281988-1C2C-4826-B430-2C685E2A32D2}"/>
    <dataValidation allowBlank="1" showInputMessage="1" showErrorMessage="1" prompt="Enter your Design Flows Here" sqref="O7:P7" xr:uid="{DC6D9DD9-53D9-4901-9879-4F24317412B7}"/>
    <dataValidation allowBlank="1" showInputMessage="1" showErrorMessage="1" prompt="The value shown here is the Pressure Drop across the valve for the Maximum Volume in the previous column.  This was tested with the valve full open." sqref="Q7" xr:uid="{EC0AF3A0-05E6-40B1-8ED3-C54AE7516EF3}"/>
    <dataValidation allowBlank="1" showInputMessage="1" showErrorMessage="1" prompt="If the number in this column is RED, the volume is lower than the range of the Vortek" sqref="O8" xr:uid="{3C9C4FDD-71C1-44FC-A756-D066C95B1DFC}"/>
    <dataValidation allowBlank="1" showInputMessage="1" showErrorMessage="1" prompt="If the number in this column is RED, the volume is higher than the range of the Vortek" sqref="P8" xr:uid="{13EEA736-DC3C-41A1-AA2E-F51998370190}"/>
    <dataValidation allowBlank="1" showInputMessage="1" showErrorMessage="1" prompt="Select the type of analog signal required for this valve." sqref="N6:N8" xr:uid="{8218138C-E258-4344-A141-1BFAE5E29A0A}"/>
    <dataValidation allowBlank="1" showInputMessage="1" showErrorMessage="1" prompt="This option provides an extra seal on the control vanes to completly shut the valve off." sqref="M7:M8" xr:uid="{6CFC06EF-7A90-4118-B288-265C9A6B5524}"/>
    <dataValidation allowBlank="1" showInputMessage="1" showErrorMessage="1" prompt="Enter any referenced documents here, such as drawing numbers and revision #s._x000a_" sqref="H2" xr:uid="{DC0D0BD7-702A-471F-9DE9-B2E2E7062362}"/>
    <dataValidation type="list" allowBlank="1" showInputMessage="1" showErrorMessage="1" sqref="L11:L2021" xr:uid="{C1127DFB-229C-4CD6-BF44-DB0BF5BCAF55}">
      <formula1>INDIRECT(G11)</formula1>
    </dataValidation>
    <dataValidation type="list" errorStyle="information" allowBlank="1" showInputMessage="1" showErrorMessage="1" errorTitle="Actuator" error="Only Make Choices from the Pull Down Menu" sqref="H10:H2021" xr:uid="{BB0EFACB-2DC6-4534-B603-1D8D807A0F9A}">
      <formula1>INDIRECT(CB10)</formula1>
    </dataValidation>
    <dataValidation type="list" errorStyle="information" allowBlank="1" showInputMessage="1" showErrorMessage="1" errorTitle="Actuator" error="Only Make Choices from the Pull Down Menu" sqref="I10:I2021" xr:uid="{96379C23-3ABB-41E9-92DC-8A573A593D3C}">
      <formula1>INDIRECT(CT10)</formula1>
    </dataValidation>
    <dataValidation type="list" errorStyle="information" allowBlank="1" showInputMessage="1" showErrorMessage="1" errorTitle="Actuator" error="Only Make Choices from the Pull Down Menu" sqref="J10:J2021" xr:uid="{D7EC43B5-5E1A-4C08-80E7-A0C92C08E7A1}">
      <formula1>INDIRECT(CV10)</formula1>
    </dataValidation>
    <dataValidation type="list" allowBlank="1" showInputMessage="1" showErrorMessage="1" error="Invalid Entry" promptTitle="Device Description" sqref="D10:D2021" xr:uid="{E3EB5453-5763-4225-B7BB-90DABF72A93E}">
      <formula1>$BI$50:$BI$57</formula1>
    </dataValidation>
    <dataValidation type="list" allowBlank="1" showInputMessage="1" showErrorMessage="1" sqref="K10:K2021" xr:uid="{6D3C26FC-B427-4522-840E-EA81A23F427D}">
      <formula1>INDIRECT(CP10)</formula1>
    </dataValidation>
    <dataValidation type="list" allowBlank="1" showInputMessage="1" showErrorMessage="1" sqref="L10" xr:uid="{D1BB67E9-283E-48BB-A16D-EBC092B0723B}">
      <formula1>INDIRECT(BY10)</formula1>
    </dataValidation>
  </dataValidations>
  <pageMargins left="0.37" right="0.28999999999999998" top="0.79" bottom="0.67" header="0.5" footer="0.28999999999999998"/>
  <pageSetup scale="30" fitToHeight="13" orientation="portrait" r:id="rId1"/>
  <headerFooter alignWithMargins="0">
    <oddHeader>&amp;C&amp;"Arial,Bold"&amp;12ACCUVALVE EQUIPMENT SCHEDULE</oddHeader>
    <oddFooter>&amp;L&amp;F&amp;C&amp;P of &amp;N&amp;R&amp;D</oddFooter>
  </headerFooter>
  <ignoredErrors>
    <ignoredError sqref="DH10:DV34 DH35:DW2008"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8DE3B-C7B5-4B3A-9BC2-3C59720ABDEC}">
  <sheetPr codeName="Sheet5">
    <tabColor rgb="FF7030A0"/>
    <pageSetUpPr fitToPage="1"/>
  </sheetPr>
  <dimension ref="A1:AJ2020"/>
  <sheetViews>
    <sheetView workbookViewId="0">
      <selection activeCell="E24" sqref="E24"/>
    </sheetView>
  </sheetViews>
  <sheetFormatPr defaultColWidth="8.85546875" defaultRowHeight="12.75" x14ac:dyDescent="0.2"/>
  <cols>
    <col min="1" max="1" width="6.5703125" style="25" customWidth="1"/>
    <col min="2" max="2" width="12.140625" style="25" customWidth="1"/>
    <col min="3" max="3" width="27.85546875" style="25" customWidth="1"/>
    <col min="4" max="4" width="14.28515625" style="25" customWidth="1"/>
    <col min="5" max="5" width="13.140625" style="25" bestFit="1" customWidth="1"/>
    <col min="6" max="6" width="10.140625" style="25" customWidth="1"/>
    <col min="7" max="7" width="11.5703125" style="25" customWidth="1"/>
    <col min="8" max="8" width="11.140625" style="25" bestFit="1" customWidth="1"/>
    <col min="9" max="9" width="14.140625" style="25" customWidth="1"/>
    <col min="10" max="11" width="14.140625" style="25" hidden="1" customWidth="1"/>
    <col min="12" max="12" width="13.42578125" style="25" hidden="1" customWidth="1"/>
    <col min="13" max="13" width="11.28515625" style="25" hidden="1" customWidth="1"/>
    <col min="14" max="14" width="13.85546875" style="25" hidden="1" customWidth="1"/>
    <col min="15" max="15" width="11.5703125" style="25" hidden="1" customWidth="1"/>
    <col min="16" max="16" width="7.42578125" style="25" bestFit="1" customWidth="1"/>
    <col min="17" max="17" width="6.140625" style="25" customWidth="1"/>
    <col min="18" max="18" width="13.7109375" style="25" customWidth="1"/>
    <col min="19" max="19" width="10.42578125" style="25" customWidth="1"/>
    <col min="20" max="20" width="7.7109375" style="25" customWidth="1"/>
    <col min="21" max="21" width="23.85546875" style="25" customWidth="1"/>
    <col min="22" max="22" width="24.5703125" style="25" customWidth="1"/>
    <col min="23" max="23" width="56.7109375" style="25" customWidth="1"/>
    <col min="24" max="24" width="2" style="25" customWidth="1"/>
    <col min="25" max="25" width="7.7109375" style="25" customWidth="1"/>
    <col min="26" max="26" width="14.140625" style="25" customWidth="1"/>
    <col min="27" max="27" width="6.5703125" style="25" customWidth="1"/>
    <col min="28" max="28" width="5.42578125" style="25" customWidth="1"/>
    <col min="29" max="29" width="12.5703125" style="25" customWidth="1"/>
    <col min="30" max="30" width="3" style="25" customWidth="1"/>
    <col min="31" max="31" width="11.85546875" style="25" customWidth="1"/>
    <col min="32" max="32" width="3.28515625" style="25" customWidth="1"/>
    <col min="33" max="33" width="5" style="25" customWidth="1"/>
    <col min="34" max="34" width="2.85546875" style="25" customWidth="1"/>
    <col min="35" max="35" width="5.140625" style="25" customWidth="1"/>
    <col min="36" max="37" width="5.42578125" style="25" customWidth="1"/>
    <col min="38" max="16384" width="8.85546875" style="25"/>
  </cols>
  <sheetData>
    <row r="1" spans="1:24" ht="20.25" customHeight="1" x14ac:dyDescent="0.2">
      <c r="A1" s="614" t="s">
        <v>281</v>
      </c>
      <c r="B1" s="620"/>
      <c r="C1" s="620"/>
      <c r="D1" s="620"/>
      <c r="E1" s="620"/>
      <c r="F1" s="620"/>
      <c r="G1" s="620"/>
      <c r="H1" s="620"/>
      <c r="I1" s="620"/>
      <c r="J1" s="620"/>
      <c r="K1" s="620"/>
      <c r="L1" s="620"/>
      <c r="M1" s="620"/>
      <c r="N1" s="620"/>
      <c r="O1" s="620"/>
      <c r="P1" s="620"/>
      <c r="Q1" s="620"/>
      <c r="R1" s="620"/>
      <c r="S1" s="620"/>
      <c r="T1" s="620"/>
      <c r="U1" s="614" t="s">
        <v>282</v>
      </c>
      <c r="V1" s="615"/>
      <c r="W1" s="623"/>
    </row>
    <row r="2" spans="1:24" ht="15.75" customHeight="1" x14ac:dyDescent="0.2">
      <c r="A2" s="616"/>
      <c r="B2" s="621"/>
      <c r="C2" s="621"/>
      <c r="D2" s="621"/>
      <c r="E2" s="621"/>
      <c r="F2" s="621"/>
      <c r="G2" s="621"/>
      <c r="H2" s="621"/>
      <c r="I2" s="621"/>
      <c r="J2" s="621"/>
      <c r="K2" s="621"/>
      <c r="L2" s="621"/>
      <c r="M2" s="621"/>
      <c r="N2" s="621"/>
      <c r="O2" s="621"/>
      <c r="P2" s="621"/>
      <c r="Q2" s="621"/>
      <c r="R2" s="621"/>
      <c r="S2" s="621"/>
      <c r="T2" s="621"/>
      <c r="U2" s="616"/>
      <c r="V2" s="617"/>
      <c r="W2" s="623"/>
    </row>
    <row r="3" spans="1:24" ht="18.75" customHeight="1" x14ac:dyDescent="0.2">
      <c r="A3" s="616"/>
      <c r="B3" s="621"/>
      <c r="C3" s="621"/>
      <c r="D3" s="621"/>
      <c r="E3" s="621"/>
      <c r="F3" s="621"/>
      <c r="G3" s="621"/>
      <c r="H3" s="621"/>
      <c r="I3" s="621"/>
      <c r="J3" s="621"/>
      <c r="K3" s="621"/>
      <c r="L3" s="621"/>
      <c r="M3" s="621"/>
      <c r="N3" s="621"/>
      <c r="O3" s="621"/>
      <c r="P3" s="621"/>
      <c r="Q3" s="621"/>
      <c r="R3" s="621"/>
      <c r="S3" s="621"/>
      <c r="T3" s="621"/>
      <c r="U3" s="616"/>
      <c r="V3" s="617"/>
      <c r="W3" s="623"/>
    </row>
    <row r="4" spans="1:24" ht="15.75" customHeight="1" thickBot="1" x14ac:dyDescent="0.25">
      <c r="A4" s="618"/>
      <c r="B4" s="622"/>
      <c r="C4" s="622"/>
      <c r="D4" s="622"/>
      <c r="E4" s="622"/>
      <c r="F4" s="622"/>
      <c r="G4" s="622"/>
      <c r="H4" s="622"/>
      <c r="I4" s="622"/>
      <c r="J4" s="622"/>
      <c r="K4" s="622"/>
      <c r="L4" s="622"/>
      <c r="M4" s="622"/>
      <c r="N4" s="622"/>
      <c r="O4" s="622"/>
      <c r="P4" s="622"/>
      <c r="Q4" s="622"/>
      <c r="R4" s="622"/>
      <c r="S4" s="622"/>
      <c r="T4" s="622"/>
      <c r="U4" s="618"/>
      <c r="V4" s="619"/>
      <c r="W4" s="623"/>
    </row>
    <row r="5" spans="1:24" ht="28.5" customHeight="1" thickBot="1" x14ac:dyDescent="0.25">
      <c r="A5" s="625" t="s">
        <v>101</v>
      </c>
      <c r="B5" s="628" t="s">
        <v>214</v>
      </c>
      <c r="C5" s="628" t="s">
        <v>215</v>
      </c>
      <c r="D5" s="612" t="s">
        <v>35</v>
      </c>
      <c r="E5" s="594" t="s">
        <v>11</v>
      </c>
      <c r="F5" s="595"/>
      <c r="G5" s="595"/>
      <c r="H5" s="595"/>
      <c r="I5" s="596"/>
      <c r="J5" s="322"/>
      <c r="K5" s="322"/>
      <c r="L5" s="597" t="s">
        <v>37</v>
      </c>
      <c r="M5" s="598"/>
      <c r="N5" s="599"/>
      <c r="O5" s="323"/>
      <c r="P5" s="600" t="s">
        <v>38</v>
      </c>
      <c r="Q5" s="601"/>
      <c r="R5" s="602"/>
      <c r="S5" s="600" t="s">
        <v>204</v>
      </c>
      <c r="T5" s="602"/>
      <c r="U5" s="603" t="s">
        <v>140</v>
      </c>
      <c r="V5" s="612" t="s">
        <v>102</v>
      </c>
      <c r="W5" s="623"/>
    </row>
    <row r="6" spans="1:24" ht="43.5" customHeight="1" x14ac:dyDescent="0.2">
      <c r="A6" s="626"/>
      <c r="B6" s="629"/>
      <c r="C6" s="629"/>
      <c r="D6" s="624"/>
      <c r="E6" s="628" t="s">
        <v>139</v>
      </c>
      <c r="F6" s="612" t="s">
        <v>12</v>
      </c>
      <c r="G6" s="612" t="s">
        <v>21</v>
      </c>
      <c r="H6" s="612" t="s">
        <v>13</v>
      </c>
      <c r="I6" s="610" t="s">
        <v>14</v>
      </c>
      <c r="J6" s="612" t="s">
        <v>233</v>
      </c>
      <c r="K6" s="612" t="s">
        <v>234</v>
      </c>
      <c r="L6" s="612" t="s">
        <v>36</v>
      </c>
      <c r="M6" s="612" t="s">
        <v>26</v>
      </c>
      <c r="N6" s="612" t="s">
        <v>64</v>
      </c>
      <c r="O6" s="17" t="s">
        <v>30</v>
      </c>
      <c r="P6" s="606" t="str">
        <f>'AccuValve Takeoff'!N2</f>
        <v>CFM</v>
      </c>
      <c r="Q6" s="607"/>
      <c r="R6" s="29" t="str">
        <f>CONCATENATE("PD @ Max Design ",'AccuValve Takeoff'!N2)</f>
        <v>PD @ Max Design CFM</v>
      </c>
      <c r="S6" s="608" t="str">
        <f>P6</f>
        <v>CFM</v>
      </c>
      <c r="T6" s="609"/>
      <c r="U6" s="604"/>
      <c r="V6" s="624"/>
      <c r="W6" s="623"/>
    </row>
    <row r="7" spans="1:24" ht="20.45" customHeight="1" thickBot="1" x14ac:dyDescent="0.25">
      <c r="A7" s="627"/>
      <c r="B7" s="630"/>
      <c r="C7" s="630"/>
      <c r="D7" s="613"/>
      <c r="E7" s="630"/>
      <c r="F7" s="613"/>
      <c r="G7" s="613"/>
      <c r="H7" s="613"/>
      <c r="I7" s="611"/>
      <c r="J7" s="613"/>
      <c r="K7" s="613"/>
      <c r="L7" s="613"/>
      <c r="M7" s="613"/>
      <c r="N7" s="613"/>
      <c r="O7" s="18" t="s">
        <v>57</v>
      </c>
      <c r="P7" s="15" t="s">
        <v>4</v>
      </c>
      <c r="Q7" s="16" t="s">
        <v>5</v>
      </c>
      <c r="R7" s="30" t="str">
        <f>'AccuValve Takeoff'!N3</f>
        <v>in WC</v>
      </c>
      <c r="S7" s="19" t="s">
        <v>51</v>
      </c>
      <c r="T7" s="2" t="s">
        <v>52</v>
      </c>
      <c r="U7" s="605"/>
      <c r="V7" s="613"/>
      <c r="W7" s="623"/>
      <c r="X7" s="1"/>
    </row>
    <row r="8" spans="1:24" ht="6" customHeight="1" thickBot="1" x14ac:dyDescent="0.25">
      <c r="A8" s="5"/>
      <c r="B8" s="6"/>
      <c r="C8" s="14"/>
      <c r="D8" s="6"/>
      <c r="E8" s="6"/>
      <c r="F8" s="6"/>
      <c r="G8" s="6"/>
      <c r="H8" s="6"/>
      <c r="I8" s="6"/>
      <c r="J8" s="6"/>
      <c r="K8" s="6"/>
      <c r="L8" s="6"/>
      <c r="M8" s="6"/>
      <c r="N8" s="6"/>
      <c r="O8" s="6"/>
      <c r="P8" s="6"/>
      <c r="Q8" s="6"/>
      <c r="R8" s="7" t="str">
        <f>IF(E8="","",LOOKUP(E8,#REF!,#REF!))</f>
        <v/>
      </c>
      <c r="S8" s="7"/>
      <c r="T8" s="7"/>
      <c r="U8" s="6"/>
      <c r="V8" s="8"/>
      <c r="W8" s="9"/>
      <c r="X8" s="9"/>
    </row>
    <row r="9" spans="1:24" ht="20.100000000000001" customHeight="1" x14ac:dyDescent="0.2">
      <c r="A9" s="10">
        <v>1</v>
      </c>
      <c r="B9" s="23" t="str">
        <f>IF('AccuValve Takeoff'!B10="","",'AccuValve Takeoff'!B10)</f>
        <v/>
      </c>
      <c r="C9" s="45" t="str">
        <f>IF('AccuValve Takeoff'!C10="","",'AccuValve Takeoff'!C10)</f>
        <v/>
      </c>
      <c r="D9" s="32" t="str">
        <f>IF('AccuValve Takeoff'!D10="","",'AccuValve Takeoff'!D10)</f>
        <v/>
      </c>
      <c r="E9" s="32" t="str">
        <f>IF('AccuValve Takeoff'!S10="","",'AccuValve Takeoff'!S10)</f>
        <v/>
      </c>
      <c r="F9" s="32" t="str">
        <f>IF('AccuValve Takeoff'!F10="","",'AccuValve Takeoff'!F10)</f>
        <v/>
      </c>
      <c r="G9" s="32" t="str">
        <f>IF('AccuValve Takeoff'!R10="","",'AccuValve Takeoff'!R10)</f>
        <v/>
      </c>
      <c r="H9" s="32" t="str">
        <f>IF('AccuValve Takeoff'!G10="","",'AccuValve Takeoff'!G10)</f>
        <v/>
      </c>
      <c r="I9" s="32" t="str">
        <f>IF('AccuValve Takeoff'!H10="","",'AccuValve Takeoff'!H10)</f>
        <v/>
      </c>
      <c r="J9" s="32" t="str">
        <f>IF('AccuValve Takeoff'!I10="","",IF('AccuValve Takeoff'!I10="Not Available","",'AccuValve Takeoff'!I10))</f>
        <v/>
      </c>
      <c r="K9" s="32" t="str">
        <f>IF('AccuValve Takeoff'!J10="","",IF('AccuValve Takeoff'!J10="Not Available","",'AccuValve Takeoff'!J10))</f>
        <v/>
      </c>
      <c r="L9" s="32" t="str">
        <f>IF('AccuValve Takeoff'!K10="","",IF('AccuValve Takeoff'!K10="Not Available","",'AccuValve Takeoff'!K10))</f>
        <v/>
      </c>
      <c r="M9" s="32" t="str">
        <f>IF('AccuValve Takeoff'!L10="","",IF('AccuValve Takeoff'!L10="Not Available","",'AccuValve Takeoff'!L10))</f>
        <v/>
      </c>
      <c r="N9" s="32" t="str">
        <f>IF('AccuValve Takeoff'!M10="","",IF('AccuValve Takeoff'!M10="Not Available","",'AccuValve Takeoff'!M10))</f>
        <v/>
      </c>
      <c r="O9" s="32" t="str">
        <f>IF('AccuValve Takeoff'!N10="","",'AccuValve Takeoff'!N10)</f>
        <v/>
      </c>
      <c r="P9" s="32" t="str">
        <f>IF('AccuValve Takeoff'!O10="","",'AccuValve Takeoff'!O10)</f>
        <v/>
      </c>
      <c r="Q9" s="32" t="str">
        <f>IF('AccuValve Takeoff'!P10="","",'AccuValve Takeoff'!P10)</f>
        <v/>
      </c>
      <c r="R9" s="33" t="str">
        <f>IF('AccuValve Takeoff'!Q10="","",'AccuValve Takeoff'!Q10)</f>
        <v xml:space="preserve"> </v>
      </c>
      <c r="S9" s="28" t="str">
        <f>'AccuValve Takeoff'!T10</f>
        <v/>
      </c>
      <c r="T9" s="28" t="str">
        <f>'AccuValve Takeoff'!U10</f>
        <v/>
      </c>
      <c r="U9" s="324" t="str">
        <f>'AccuValve Takeoff'!BC10</f>
        <v/>
      </c>
      <c r="V9" s="378" t="s">
        <v>283</v>
      </c>
      <c r="W9" s="11"/>
    </row>
    <row r="10" spans="1:24" ht="20.100000000000001" customHeight="1" x14ac:dyDescent="0.2">
      <c r="A10" s="12">
        <v>2</v>
      </c>
      <c r="B10" s="23" t="str">
        <f>IF('AccuValve Takeoff'!B11="","",'AccuValve Takeoff'!B11)</f>
        <v/>
      </c>
      <c r="C10" s="45" t="str">
        <f>IF('AccuValve Takeoff'!C11="","",'AccuValve Takeoff'!C11)</f>
        <v/>
      </c>
      <c r="D10" s="23" t="str">
        <f>IF('AccuValve Takeoff'!D11="","",'AccuValve Takeoff'!D11)</f>
        <v/>
      </c>
      <c r="E10" s="23" t="str">
        <f>IF('AccuValve Takeoff'!S11="","",'AccuValve Takeoff'!S11)</f>
        <v/>
      </c>
      <c r="F10" s="23" t="str">
        <f>IF('AccuValve Takeoff'!F11="","",'AccuValve Takeoff'!F11)</f>
        <v/>
      </c>
      <c r="G10" s="23" t="str">
        <f>IF('AccuValve Takeoff'!R11="","",'AccuValve Takeoff'!R11)</f>
        <v/>
      </c>
      <c r="H10" s="23" t="str">
        <f>IF('AccuValve Takeoff'!G11="","",'AccuValve Takeoff'!G11)</f>
        <v/>
      </c>
      <c r="I10" s="23" t="str">
        <f>IF('AccuValve Takeoff'!H11="","",'AccuValve Takeoff'!H11)</f>
        <v/>
      </c>
      <c r="J10" s="326" t="str">
        <f>IF('AccuValve Takeoff'!I11="","",IF('AccuValve Takeoff'!I11="Not Available","",'AccuValve Takeoff'!I11))</f>
        <v/>
      </c>
      <c r="K10" s="326" t="str">
        <f>IF('AccuValve Takeoff'!J11="","",IF('AccuValve Takeoff'!J11="Not Available","",'AccuValve Takeoff'!J11))</f>
        <v/>
      </c>
      <c r="L10" s="326" t="str">
        <f>IF('AccuValve Takeoff'!K11="","",IF('AccuValve Takeoff'!K11="Not Available","",'AccuValve Takeoff'!K11))</f>
        <v/>
      </c>
      <c r="M10" s="326" t="str">
        <f>IF('AccuValve Takeoff'!L11="","",IF('AccuValve Takeoff'!L11="Not Available","",'AccuValve Takeoff'!L11))</f>
        <v/>
      </c>
      <c r="N10" s="326" t="str">
        <f>IF('AccuValve Takeoff'!M11="","",IF('AccuValve Takeoff'!M11="Not Available","",'AccuValve Takeoff'!M11))</f>
        <v/>
      </c>
      <c r="O10" s="23" t="str">
        <f>IF('AccuValve Takeoff'!N11="","",'AccuValve Takeoff'!N11)</f>
        <v/>
      </c>
      <c r="P10" s="23" t="str">
        <f>IF('AccuValve Takeoff'!O11="","",'AccuValve Takeoff'!O11)</f>
        <v/>
      </c>
      <c r="Q10" s="23" t="str">
        <f>IF('AccuValve Takeoff'!P11="","",'AccuValve Takeoff'!P11)</f>
        <v/>
      </c>
      <c r="R10" s="34" t="str">
        <f>IF('AccuValve Takeoff'!Q11="","",'AccuValve Takeoff'!Q11)</f>
        <v xml:space="preserve"> </v>
      </c>
      <c r="S10" s="35" t="str">
        <f>'AccuValve Takeoff'!T11</f>
        <v/>
      </c>
      <c r="T10" s="37" t="str">
        <f>'AccuValve Takeoff'!U11</f>
        <v/>
      </c>
      <c r="U10" s="325" t="str">
        <f>'AccuValve Takeoff'!BC11</f>
        <v/>
      </c>
      <c r="V10" s="38"/>
      <c r="W10" s="11"/>
    </row>
    <row r="11" spans="1:24" ht="20.100000000000001" customHeight="1" x14ac:dyDescent="0.2">
      <c r="A11" s="12">
        <v>3</v>
      </c>
      <c r="B11" s="23" t="str">
        <f>IF('AccuValve Takeoff'!B12="","",'AccuValve Takeoff'!B12)</f>
        <v/>
      </c>
      <c r="C11" s="45" t="str">
        <f>IF('AccuValve Takeoff'!C12="","",'AccuValve Takeoff'!C12)</f>
        <v/>
      </c>
      <c r="D11" s="23" t="str">
        <f>IF('AccuValve Takeoff'!D12="","",'AccuValve Takeoff'!D12)</f>
        <v/>
      </c>
      <c r="E11" s="23" t="str">
        <f>IF('AccuValve Takeoff'!S12="","",'AccuValve Takeoff'!S12)</f>
        <v/>
      </c>
      <c r="F11" s="23" t="str">
        <f>IF('AccuValve Takeoff'!F12="","",'AccuValve Takeoff'!F12)</f>
        <v/>
      </c>
      <c r="G11" s="23" t="str">
        <f>IF('AccuValve Takeoff'!R12="","",'AccuValve Takeoff'!R12)</f>
        <v/>
      </c>
      <c r="H11" s="23" t="str">
        <f>IF('AccuValve Takeoff'!G12="","",'AccuValve Takeoff'!G12)</f>
        <v/>
      </c>
      <c r="I11" s="23" t="str">
        <f>IF('AccuValve Takeoff'!H12="","",'AccuValve Takeoff'!H12)</f>
        <v/>
      </c>
      <c r="J11" s="326" t="str">
        <f>IF('AccuValve Takeoff'!I12="","",IF('AccuValve Takeoff'!I12="Not Available","",'AccuValve Takeoff'!I12))</f>
        <v/>
      </c>
      <c r="K11" s="326" t="str">
        <f>IF('AccuValve Takeoff'!J12="","",IF('AccuValve Takeoff'!J12="Not Available","",'AccuValve Takeoff'!J12))</f>
        <v/>
      </c>
      <c r="L11" s="326" t="str">
        <f>IF('AccuValve Takeoff'!K12="","",IF('AccuValve Takeoff'!K12="Not Available","",'AccuValve Takeoff'!K12))</f>
        <v/>
      </c>
      <c r="M11" s="326" t="str">
        <f>IF('AccuValve Takeoff'!L12="","",IF('AccuValve Takeoff'!L12="Not Available","",'AccuValve Takeoff'!L12))</f>
        <v/>
      </c>
      <c r="N11" s="326" t="str">
        <f>IF('AccuValve Takeoff'!M12="","",IF('AccuValve Takeoff'!M12="Not Available","",'AccuValve Takeoff'!M12))</f>
        <v/>
      </c>
      <c r="O11" s="23" t="str">
        <f>IF('AccuValve Takeoff'!N12="","",'AccuValve Takeoff'!N12)</f>
        <v/>
      </c>
      <c r="P11" s="23" t="str">
        <f>IF('AccuValve Takeoff'!O12="","",'AccuValve Takeoff'!O12)</f>
        <v/>
      </c>
      <c r="Q11" s="23" t="str">
        <f>IF('AccuValve Takeoff'!P12="","",'AccuValve Takeoff'!P12)</f>
        <v/>
      </c>
      <c r="R11" s="34" t="str">
        <f>IF('AccuValve Takeoff'!Q12="","",'AccuValve Takeoff'!Q12)</f>
        <v xml:space="preserve"> </v>
      </c>
      <c r="S11" s="35" t="str">
        <f>'AccuValve Takeoff'!T12</f>
        <v/>
      </c>
      <c r="T11" s="37" t="str">
        <f>'AccuValve Takeoff'!U12</f>
        <v/>
      </c>
      <c r="U11" s="325" t="str">
        <f>'AccuValve Takeoff'!BC12</f>
        <v/>
      </c>
      <c r="V11" s="38"/>
      <c r="W11" s="11"/>
    </row>
    <row r="12" spans="1:24" ht="20.100000000000001" customHeight="1" x14ac:dyDescent="0.2">
      <c r="A12" s="12">
        <v>4</v>
      </c>
      <c r="B12" s="23" t="str">
        <f>IF('AccuValve Takeoff'!B13="","",'AccuValve Takeoff'!B13)</f>
        <v/>
      </c>
      <c r="C12" s="45" t="str">
        <f>IF('AccuValve Takeoff'!C13="","",'AccuValve Takeoff'!C13)</f>
        <v/>
      </c>
      <c r="D12" s="23" t="str">
        <f>IF('AccuValve Takeoff'!D13="","",'AccuValve Takeoff'!D13)</f>
        <v/>
      </c>
      <c r="E12" s="23" t="str">
        <f>IF('AccuValve Takeoff'!S13="","",'AccuValve Takeoff'!S13)</f>
        <v/>
      </c>
      <c r="F12" s="23" t="str">
        <f>IF('AccuValve Takeoff'!F13="","",'AccuValve Takeoff'!F13)</f>
        <v/>
      </c>
      <c r="G12" s="23" t="str">
        <f>IF('AccuValve Takeoff'!R13="","",'AccuValve Takeoff'!R13)</f>
        <v/>
      </c>
      <c r="H12" s="23" t="str">
        <f>IF('AccuValve Takeoff'!G13="","",'AccuValve Takeoff'!G13)</f>
        <v/>
      </c>
      <c r="I12" s="23" t="str">
        <f>IF('AccuValve Takeoff'!H13="","",'AccuValve Takeoff'!H13)</f>
        <v/>
      </c>
      <c r="J12" s="326" t="str">
        <f>IF('AccuValve Takeoff'!I13="","",IF('AccuValve Takeoff'!I13="Not Available","",'AccuValve Takeoff'!I13))</f>
        <v/>
      </c>
      <c r="K12" s="326" t="str">
        <f>IF('AccuValve Takeoff'!J13="","",IF('AccuValve Takeoff'!J13="Not Available","",'AccuValve Takeoff'!J13))</f>
        <v/>
      </c>
      <c r="L12" s="326" t="str">
        <f>IF('AccuValve Takeoff'!K13="","",IF('AccuValve Takeoff'!K13="Not Available","",'AccuValve Takeoff'!K13))</f>
        <v/>
      </c>
      <c r="M12" s="326" t="str">
        <f>IF('AccuValve Takeoff'!L13="","",IF('AccuValve Takeoff'!L13="Not Available","",'AccuValve Takeoff'!L13))</f>
        <v/>
      </c>
      <c r="N12" s="326" t="str">
        <f>IF('AccuValve Takeoff'!M13="","",IF('AccuValve Takeoff'!M13="Not Available","",'AccuValve Takeoff'!M13))</f>
        <v/>
      </c>
      <c r="O12" s="23" t="str">
        <f>IF('AccuValve Takeoff'!N13="","",'AccuValve Takeoff'!N13)</f>
        <v/>
      </c>
      <c r="P12" s="23" t="str">
        <f>IF('AccuValve Takeoff'!O13="","",'AccuValve Takeoff'!O13)</f>
        <v/>
      </c>
      <c r="Q12" s="23" t="str">
        <f>IF('AccuValve Takeoff'!P13="","",'AccuValve Takeoff'!P13)</f>
        <v/>
      </c>
      <c r="R12" s="34" t="str">
        <f>IF('AccuValve Takeoff'!Q13="","",'AccuValve Takeoff'!Q13)</f>
        <v xml:space="preserve"> </v>
      </c>
      <c r="S12" s="35" t="str">
        <f>'AccuValve Takeoff'!T13</f>
        <v/>
      </c>
      <c r="T12" s="37" t="str">
        <f>'AccuValve Takeoff'!U13</f>
        <v/>
      </c>
      <c r="U12" s="325" t="str">
        <f>'AccuValve Takeoff'!BC13</f>
        <v/>
      </c>
      <c r="V12" s="38"/>
      <c r="W12" s="11"/>
    </row>
    <row r="13" spans="1:24" ht="20.100000000000001" customHeight="1" x14ac:dyDescent="0.2">
      <c r="A13" s="12">
        <v>5</v>
      </c>
      <c r="B13" s="23" t="str">
        <f>IF('AccuValve Takeoff'!B14="","",'AccuValve Takeoff'!B14)</f>
        <v/>
      </c>
      <c r="C13" s="45" t="str">
        <f>IF('AccuValve Takeoff'!C14="","",'AccuValve Takeoff'!C14)</f>
        <v/>
      </c>
      <c r="D13" s="23" t="str">
        <f>IF('AccuValve Takeoff'!D14="","",'AccuValve Takeoff'!D14)</f>
        <v/>
      </c>
      <c r="E13" s="23" t="str">
        <f>IF('AccuValve Takeoff'!S14="","",'AccuValve Takeoff'!S14)</f>
        <v/>
      </c>
      <c r="F13" s="23" t="str">
        <f>IF('AccuValve Takeoff'!F14="","",'AccuValve Takeoff'!F14)</f>
        <v/>
      </c>
      <c r="G13" s="23" t="str">
        <f>IF('AccuValve Takeoff'!R14="","",'AccuValve Takeoff'!R14)</f>
        <v/>
      </c>
      <c r="H13" s="23" t="str">
        <f>IF('AccuValve Takeoff'!G14="","",'AccuValve Takeoff'!G14)</f>
        <v/>
      </c>
      <c r="I13" s="23" t="str">
        <f>IF('AccuValve Takeoff'!H14="","",'AccuValve Takeoff'!H14)</f>
        <v/>
      </c>
      <c r="J13" s="326" t="str">
        <f>IF('AccuValve Takeoff'!I14="","",IF('AccuValve Takeoff'!I14="Not Available","",'AccuValve Takeoff'!I14))</f>
        <v/>
      </c>
      <c r="K13" s="326" t="str">
        <f>IF('AccuValve Takeoff'!J14="","",IF('AccuValve Takeoff'!J14="Not Available","",'AccuValve Takeoff'!J14))</f>
        <v/>
      </c>
      <c r="L13" s="326" t="str">
        <f>IF('AccuValve Takeoff'!K14="","",IF('AccuValve Takeoff'!K14="Not Available","",'AccuValve Takeoff'!K14))</f>
        <v/>
      </c>
      <c r="M13" s="326" t="str">
        <f>IF('AccuValve Takeoff'!L14="","",IF('AccuValve Takeoff'!L14="Not Available","",'AccuValve Takeoff'!L14))</f>
        <v/>
      </c>
      <c r="N13" s="326" t="str">
        <f>IF('AccuValve Takeoff'!M14="","",IF('AccuValve Takeoff'!M14="Not Available","",'AccuValve Takeoff'!M14))</f>
        <v/>
      </c>
      <c r="O13" s="23" t="str">
        <f>IF('AccuValve Takeoff'!N14="","",'AccuValve Takeoff'!N14)</f>
        <v/>
      </c>
      <c r="P13" s="23" t="str">
        <f>IF('AccuValve Takeoff'!O14="","",'AccuValve Takeoff'!O14)</f>
        <v/>
      </c>
      <c r="Q13" s="23" t="str">
        <f>IF('AccuValve Takeoff'!P14="","",'AccuValve Takeoff'!P14)</f>
        <v/>
      </c>
      <c r="R13" s="34" t="str">
        <f>IF('AccuValve Takeoff'!Q14="","",'AccuValve Takeoff'!Q14)</f>
        <v xml:space="preserve"> </v>
      </c>
      <c r="S13" s="35" t="str">
        <f>'AccuValve Takeoff'!T14</f>
        <v/>
      </c>
      <c r="T13" s="37" t="str">
        <f>'AccuValve Takeoff'!U14</f>
        <v/>
      </c>
      <c r="U13" s="325" t="str">
        <f>'AccuValve Takeoff'!BC14</f>
        <v/>
      </c>
      <c r="V13" s="38"/>
      <c r="W13" s="11"/>
    </row>
    <row r="14" spans="1:24" ht="20.100000000000001" customHeight="1" x14ac:dyDescent="0.2">
      <c r="A14" s="12">
        <v>6</v>
      </c>
      <c r="B14" s="23" t="str">
        <f>IF('AccuValve Takeoff'!B15="","",'AccuValve Takeoff'!B15)</f>
        <v/>
      </c>
      <c r="C14" s="45" t="str">
        <f>IF('AccuValve Takeoff'!C15="","",'AccuValve Takeoff'!C15)</f>
        <v/>
      </c>
      <c r="D14" s="23" t="str">
        <f>IF('AccuValve Takeoff'!D15="","",'AccuValve Takeoff'!D15)</f>
        <v/>
      </c>
      <c r="E14" s="23" t="str">
        <f>IF('AccuValve Takeoff'!S15="","",'AccuValve Takeoff'!S15)</f>
        <v/>
      </c>
      <c r="F14" s="23" t="str">
        <f>IF('AccuValve Takeoff'!F15="","",'AccuValve Takeoff'!F15)</f>
        <v/>
      </c>
      <c r="G14" s="23" t="str">
        <f>IF('AccuValve Takeoff'!R15="","",'AccuValve Takeoff'!R15)</f>
        <v/>
      </c>
      <c r="H14" s="23" t="str">
        <f>IF('AccuValve Takeoff'!G15="","",'AccuValve Takeoff'!G15)</f>
        <v/>
      </c>
      <c r="I14" s="23" t="str">
        <f>IF('AccuValve Takeoff'!H15="","",'AccuValve Takeoff'!H15)</f>
        <v/>
      </c>
      <c r="J14" s="326" t="str">
        <f>IF('AccuValve Takeoff'!I15="","",IF('AccuValve Takeoff'!I15="Not Available","",'AccuValve Takeoff'!I15))</f>
        <v/>
      </c>
      <c r="K14" s="326" t="str">
        <f>IF('AccuValve Takeoff'!J15="","",IF('AccuValve Takeoff'!J15="Not Available","",'AccuValve Takeoff'!J15))</f>
        <v/>
      </c>
      <c r="L14" s="326" t="str">
        <f>IF('AccuValve Takeoff'!K15="","",IF('AccuValve Takeoff'!K15="Not Available","",'AccuValve Takeoff'!K15))</f>
        <v/>
      </c>
      <c r="M14" s="326" t="str">
        <f>IF('AccuValve Takeoff'!L15="","",IF('AccuValve Takeoff'!L15="Not Available","",'AccuValve Takeoff'!L15))</f>
        <v/>
      </c>
      <c r="N14" s="326" t="str">
        <f>IF('AccuValve Takeoff'!M15="","",IF('AccuValve Takeoff'!M15="Not Available","",'AccuValve Takeoff'!M15))</f>
        <v/>
      </c>
      <c r="O14" s="23" t="str">
        <f>IF('AccuValve Takeoff'!N15="","",'AccuValve Takeoff'!N15)</f>
        <v/>
      </c>
      <c r="P14" s="23" t="str">
        <f>IF('AccuValve Takeoff'!O15="","",'AccuValve Takeoff'!O15)</f>
        <v/>
      </c>
      <c r="Q14" s="23" t="str">
        <f>IF('AccuValve Takeoff'!P15="","",'AccuValve Takeoff'!P15)</f>
        <v/>
      </c>
      <c r="R14" s="34" t="str">
        <f>IF('AccuValve Takeoff'!Q15="","",'AccuValve Takeoff'!Q15)</f>
        <v xml:space="preserve"> </v>
      </c>
      <c r="S14" s="35" t="str">
        <f>'AccuValve Takeoff'!T15</f>
        <v/>
      </c>
      <c r="T14" s="37" t="str">
        <f>'AccuValve Takeoff'!U15</f>
        <v/>
      </c>
      <c r="U14" s="325" t="str">
        <f>'AccuValve Takeoff'!BC15</f>
        <v/>
      </c>
      <c r="V14" s="38"/>
      <c r="W14" s="11"/>
    </row>
    <row r="15" spans="1:24" ht="20.100000000000001" customHeight="1" x14ac:dyDescent="0.2">
      <c r="A15" s="12">
        <v>7</v>
      </c>
      <c r="B15" s="23" t="str">
        <f>IF('AccuValve Takeoff'!B16="","",'AccuValve Takeoff'!B16)</f>
        <v/>
      </c>
      <c r="C15" s="45" t="str">
        <f>IF('AccuValve Takeoff'!C16="","",'AccuValve Takeoff'!C16)</f>
        <v/>
      </c>
      <c r="D15" s="23" t="str">
        <f>IF('AccuValve Takeoff'!D16="","",'AccuValve Takeoff'!D16)</f>
        <v/>
      </c>
      <c r="E15" s="23" t="str">
        <f>IF('AccuValve Takeoff'!S16="","",'AccuValve Takeoff'!S16)</f>
        <v/>
      </c>
      <c r="F15" s="23" t="str">
        <f>IF('AccuValve Takeoff'!F16="","",'AccuValve Takeoff'!F16)</f>
        <v/>
      </c>
      <c r="G15" s="23" t="str">
        <f>IF('AccuValve Takeoff'!R16="","",'AccuValve Takeoff'!R16)</f>
        <v/>
      </c>
      <c r="H15" s="23" t="str">
        <f>IF('AccuValve Takeoff'!G16="","",'AccuValve Takeoff'!G16)</f>
        <v/>
      </c>
      <c r="I15" s="23" t="str">
        <f>IF('AccuValve Takeoff'!H16="","",'AccuValve Takeoff'!H16)</f>
        <v/>
      </c>
      <c r="J15" s="326" t="str">
        <f>IF('AccuValve Takeoff'!I16="","",IF('AccuValve Takeoff'!I16="Not Available","",'AccuValve Takeoff'!I16))</f>
        <v/>
      </c>
      <c r="K15" s="326" t="str">
        <f>IF('AccuValve Takeoff'!J16="","",IF('AccuValve Takeoff'!J16="Not Available","",'AccuValve Takeoff'!J16))</f>
        <v/>
      </c>
      <c r="L15" s="326" t="str">
        <f>IF('AccuValve Takeoff'!K16="","",IF('AccuValve Takeoff'!K16="Not Available","",'AccuValve Takeoff'!K16))</f>
        <v/>
      </c>
      <c r="M15" s="326" t="str">
        <f>IF('AccuValve Takeoff'!L16="","",IF('AccuValve Takeoff'!L16="Not Available","",'AccuValve Takeoff'!L16))</f>
        <v/>
      </c>
      <c r="N15" s="326" t="str">
        <f>IF('AccuValve Takeoff'!M16="","",IF('AccuValve Takeoff'!M16="Not Available","",'AccuValve Takeoff'!M16))</f>
        <v/>
      </c>
      <c r="O15" s="23" t="str">
        <f>IF('AccuValve Takeoff'!N16="","",'AccuValve Takeoff'!N16)</f>
        <v/>
      </c>
      <c r="P15" s="23" t="str">
        <f>IF('AccuValve Takeoff'!O16="","",'AccuValve Takeoff'!O16)</f>
        <v/>
      </c>
      <c r="Q15" s="23" t="str">
        <f>IF('AccuValve Takeoff'!P16="","",'AccuValve Takeoff'!P16)</f>
        <v/>
      </c>
      <c r="R15" s="34" t="str">
        <f>IF('AccuValve Takeoff'!Q16="","",'AccuValve Takeoff'!Q16)</f>
        <v xml:space="preserve"> </v>
      </c>
      <c r="S15" s="35" t="str">
        <f>'AccuValve Takeoff'!T16</f>
        <v/>
      </c>
      <c r="T15" s="37" t="str">
        <f>'AccuValve Takeoff'!U16</f>
        <v/>
      </c>
      <c r="U15" s="325" t="str">
        <f>'AccuValve Takeoff'!BC16</f>
        <v/>
      </c>
      <c r="V15" s="38"/>
      <c r="W15" s="11"/>
      <c r="X15" s="11"/>
    </row>
    <row r="16" spans="1:24" ht="20.100000000000001" customHeight="1" x14ac:dyDescent="0.2">
      <c r="A16" s="12">
        <v>8</v>
      </c>
      <c r="B16" s="23" t="str">
        <f>IF('AccuValve Takeoff'!B17="","",'AccuValve Takeoff'!B17)</f>
        <v/>
      </c>
      <c r="C16" s="45" t="str">
        <f>IF('AccuValve Takeoff'!C17="","",'AccuValve Takeoff'!C17)</f>
        <v/>
      </c>
      <c r="D16" s="23" t="str">
        <f>IF('AccuValve Takeoff'!D17="","",'AccuValve Takeoff'!D17)</f>
        <v/>
      </c>
      <c r="E16" s="23" t="str">
        <f>IF('AccuValve Takeoff'!S17="","",'AccuValve Takeoff'!S17)</f>
        <v/>
      </c>
      <c r="F16" s="23" t="str">
        <f>IF('AccuValve Takeoff'!F17="","",'AccuValve Takeoff'!F17)</f>
        <v/>
      </c>
      <c r="G16" s="23" t="str">
        <f>IF('AccuValve Takeoff'!R17="","",'AccuValve Takeoff'!R17)</f>
        <v/>
      </c>
      <c r="H16" s="23" t="str">
        <f>IF('AccuValve Takeoff'!G17="","",'AccuValve Takeoff'!G17)</f>
        <v/>
      </c>
      <c r="I16" s="23" t="str">
        <f>IF('AccuValve Takeoff'!H17="","",'AccuValve Takeoff'!H17)</f>
        <v/>
      </c>
      <c r="J16" s="326" t="str">
        <f>IF('AccuValve Takeoff'!I17="","",IF('AccuValve Takeoff'!I17="Not Available","",'AccuValve Takeoff'!I17))</f>
        <v/>
      </c>
      <c r="K16" s="326" t="str">
        <f>IF('AccuValve Takeoff'!J17="","",IF('AccuValve Takeoff'!J17="Not Available","",'AccuValve Takeoff'!J17))</f>
        <v/>
      </c>
      <c r="L16" s="326" t="str">
        <f>IF('AccuValve Takeoff'!K17="","",IF('AccuValve Takeoff'!K17="Not Available","",'AccuValve Takeoff'!K17))</f>
        <v/>
      </c>
      <c r="M16" s="326" t="str">
        <f>IF('AccuValve Takeoff'!L17="","",IF('AccuValve Takeoff'!L17="Not Available","",'AccuValve Takeoff'!L17))</f>
        <v/>
      </c>
      <c r="N16" s="326" t="str">
        <f>IF('AccuValve Takeoff'!M17="","",IF('AccuValve Takeoff'!M17="Not Available","",'AccuValve Takeoff'!M17))</f>
        <v/>
      </c>
      <c r="O16" s="23" t="str">
        <f>IF('AccuValve Takeoff'!N17="","",'AccuValve Takeoff'!N17)</f>
        <v/>
      </c>
      <c r="P16" s="23" t="str">
        <f>IF('AccuValve Takeoff'!O17="","",'AccuValve Takeoff'!O17)</f>
        <v/>
      </c>
      <c r="Q16" s="23" t="str">
        <f>IF('AccuValve Takeoff'!P17="","",'AccuValve Takeoff'!P17)</f>
        <v/>
      </c>
      <c r="R16" s="34" t="str">
        <f>IF('AccuValve Takeoff'!Q17="","",'AccuValve Takeoff'!Q17)</f>
        <v xml:space="preserve"> </v>
      </c>
      <c r="S16" s="35" t="str">
        <f>'AccuValve Takeoff'!T17</f>
        <v/>
      </c>
      <c r="T16" s="37" t="str">
        <f>'AccuValve Takeoff'!U17</f>
        <v/>
      </c>
      <c r="U16" s="325" t="str">
        <f>'AccuValve Takeoff'!BC17</f>
        <v/>
      </c>
      <c r="V16" s="38"/>
      <c r="W16" s="11"/>
      <c r="X16" s="11"/>
    </row>
    <row r="17" spans="1:24" ht="20.100000000000001" customHeight="1" x14ac:dyDescent="0.2">
      <c r="A17" s="12">
        <v>9</v>
      </c>
      <c r="B17" s="23" t="str">
        <f>IF('AccuValve Takeoff'!B18="","",'AccuValve Takeoff'!B18)</f>
        <v/>
      </c>
      <c r="C17" s="45" t="str">
        <f>IF('AccuValve Takeoff'!C18="","",'AccuValve Takeoff'!C18)</f>
        <v/>
      </c>
      <c r="D17" s="23" t="str">
        <f>IF('AccuValve Takeoff'!D18="","",'AccuValve Takeoff'!D18)</f>
        <v/>
      </c>
      <c r="E17" s="23" t="str">
        <f>IF('AccuValve Takeoff'!S18="","",'AccuValve Takeoff'!S18)</f>
        <v/>
      </c>
      <c r="F17" s="23" t="str">
        <f>IF('AccuValve Takeoff'!F18="","",'AccuValve Takeoff'!F18)</f>
        <v/>
      </c>
      <c r="G17" s="23" t="str">
        <f>IF('AccuValve Takeoff'!R18="","",'AccuValve Takeoff'!R18)</f>
        <v/>
      </c>
      <c r="H17" s="23" t="str">
        <f>IF('AccuValve Takeoff'!G18="","",'AccuValve Takeoff'!G18)</f>
        <v/>
      </c>
      <c r="I17" s="23" t="str">
        <f>IF('AccuValve Takeoff'!H18="","",'AccuValve Takeoff'!H18)</f>
        <v/>
      </c>
      <c r="J17" s="326" t="str">
        <f>IF('AccuValve Takeoff'!I18="","",IF('AccuValve Takeoff'!I18="Not Available","",'AccuValve Takeoff'!I18))</f>
        <v/>
      </c>
      <c r="K17" s="326" t="str">
        <f>IF('AccuValve Takeoff'!J18="","",IF('AccuValve Takeoff'!J18="Not Available","",'AccuValve Takeoff'!J18))</f>
        <v/>
      </c>
      <c r="L17" s="326" t="str">
        <f>IF('AccuValve Takeoff'!K18="","",IF('AccuValve Takeoff'!K18="Not Available","",'AccuValve Takeoff'!K18))</f>
        <v/>
      </c>
      <c r="M17" s="326" t="str">
        <f>IF('AccuValve Takeoff'!L18="","",IF('AccuValve Takeoff'!L18="Not Available","",'AccuValve Takeoff'!L18))</f>
        <v/>
      </c>
      <c r="N17" s="326" t="str">
        <f>IF('AccuValve Takeoff'!M18="","",IF('AccuValve Takeoff'!M18="Not Available","",'AccuValve Takeoff'!M18))</f>
        <v/>
      </c>
      <c r="O17" s="23" t="str">
        <f>IF('AccuValve Takeoff'!N18="","",'AccuValve Takeoff'!N18)</f>
        <v/>
      </c>
      <c r="P17" s="23" t="str">
        <f>IF('AccuValve Takeoff'!O18="","",'AccuValve Takeoff'!O18)</f>
        <v/>
      </c>
      <c r="Q17" s="23" t="str">
        <f>IF('AccuValve Takeoff'!P18="","",'AccuValve Takeoff'!P18)</f>
        <v/>
      </c>
      <c r="R17" s="34" t="str">
        <f>IF('AccuValve Takeoff'!Q18="","",'AccuValve Takeoff'!Q18)</f>
        <v xml:space="preserve"> </v>
      </c>
      <c r="S17" s="35" t="str">
        <f>'AccuValve Takeoff'!T18</f>
        <v/>
      </c>
      <c r="T17" s="37" t="str">
        <f>'AccuValve Takeoff'!U18</f>
        <v/>
      </c>
      <c r="U17" s="325" t="str">
        <f>'AccuValve Takeoff'!BC18</f>
        <v/>
      </c>
      <c r="V17" s="38"/>
      <c r="W17" s="11"/>
      <c r="X17" s="11"/>
    </row>
    <row r="18" spans="1:24" ht="20.100000000000001" customHeight="1" x14ac:dyDescent="0.2">
      <c r="A18" s="12">
        <v>10</v>
      </c>
      <c r="B18" s="23" t="str">
        <f>IF('AccuValve Takeoff'!B19="","",'AccuValve Takeoff'!B19)</f>
        <v/>
      </c>
      <c r="C18" s="45" t="str">
        <f>IF('AccuValve Takeoff'!C19="","",'AccuValve Takeoff'!C19)</f>
        <v/>
      </c>
      <c r="D18" s="23" t="str">
        <f>IF('AccuValve Takeoff'!D19="","",'AccuValve Takeoff'!D19)</f>
        <v/>
      </c>
      <c r="E18" s="23" t="str">
        <f>IF('AccuValve Takeoff'!S19="","",'AccuValve Takeoff'!S19)</f>
        <v/>
      </c>
      <c r="F18" s="23" t="str">
        <f>IF('AccuValve Takeoff'!F19="","",'AccuValve Takeoff'!F19)</f>
        <v/>
      </c>
      <c r="G18" s="23" t="str">
        <f>IF('AccuValve Takeoff'!R19="","",'AccuValve Takeoff'!R19)</f>
        <v/>
      </c>
      <c r="H18" s="23" t="str">
        <f>IF('AccuValve Takeoff'!G19="","",'AccuValve Takeoff'!G19)</f>
        <v/>
      </c>
      <c r="I18" s="23" t="str">
        <f>IF('AccuValve Takeoff'!H19="","",'AccuValve Takeoff'!H19)</f>
        <v/>
      </c>
      <c r="J18" s="326" t="str">
        <f>IF('AccuValve Takeoff'!I19="","",IF('AccuValve Takeoff'!I19="Not Available","",'AccuValve Takeoff'!I19))</f>
        <v/>
      </c>
      <c r="K18" s="326" t="str">
        <f>IF('AccuValve Takeoff'!J19="","",IF('AccuValve Takeoff'!J19="Not Available","",'AccuValve Takeoff'!J19))</f>
        <v/>
      </c>
      <c r="L18" s="326" t="str">
        <f>IF('AccuValve Takeoff'!K19="","",IF('AccuValve Takeoff'!K19="Not Available","",'AccuValve Takeoff'!K19))</f>
        <v/>
      </c>
      <c r="M18" s="326" t="str">
        <f>IF('AccuValve Takeoff'!L19="","",IF('AccuValve Takeoff'!L19="Not Available","",'AccuValve Takeoff'!L19))</f>
        <v/>
      </c>
      <c r="N18" s="326" t="str">
        <f>IF('AccuValve Takeoff'!M19="","",IF('AccuValve Takeoff'!M19="Not Available","",'AccuValve Takeoff'!M19))</f>
        <v/>
      </c>
      <c r="O18" s="23" t="str">
        <f>IF('AccuValve Takeoff'!N19="","",'AccuValve Takeoff'!N19)</f>
        <v/>
      </c>
      <c r="P18" s="23" t="str">
        <f>IF('AccuValve Takeoff'!O19="","",'AccuValve Takeoff'!O19)</f>
        <v/>
      </c>
      <c r="Q18" s="23" t="str">
        <f>IF('AccuValve Takeoff'!P19="","",'AccuValve Takeoff'!P19)</f>
        <v/>
      </c>
      <c r="R18" s="34" t="str">
        <f>IF('AccuValve Takeoff'!Q19="","",'AccuValve Takeoff'!Q19)</f>
        <v xml:space="preserve"> </v>
      </c>
      <c r="S18" s="35" t="str">
        <f>'AccuValve Takeoff'!T19</f>
        <v/>
      </c>
      <c r="T18" s="37" t="str">
        <f>'AccuValve Takeoff'!U19</f>
        <v/>
      </c>
      <c r="U18" s="325" t="str">
        <f>'AccuValve Takeoff'!BC19</f>
        <v/>
      </c>
      <c r="V18" s="38"/>
      <c r="W18" s="11"/>
      <c r="X18" s="11"/>
    </row>
    <row r="19" spans="1:24" ht="20.100000000000001" customHeight="1" x14ac:dyDescent="0.2">
      <c r="A19" s="12">
        <v>11</v>
      </c>
      <c r="B19" s="23" t="str">
        <f>IF('AccuValve Takeoff'!B20="","",'AccuValve Takeoff'!B20)</f>
        <v/>
      </c>
      <c r="C19" s="45" t="str">
        <f>IF('AccuValve Takeoff'!C20="","",'AccuValve Takeoff'!C20)</f>
        <v/>
      </c>
      <c r="D19" s="23" t="str">
        <f>IF('AccuValve Takeoff'!D20="","",'AccuValve Takeoff'!D20)</f>
        <v/>
      </c>
      <c r="E19" s="23" t="str">
        <f>IF('AccuValve Takeoff'!S20="","",'AccuValve Takeoff'!S20)</f>
        <v/>
      </c>
      <c r="F19" s="23" t="str">
        <f>IF('AccuValve Takeoff'!F20="","",'AccuValve Takeoff'!F20)</f>
        <v/>
      </c>
      <c r="G19" s="23" t="str">
        <f>IF('AccuValve Takeoff'!R20="","",'AccuValve Takeoff'!R20)</f>
        <v/>
      </c>
      <c r="H19" s="23" t="str">
        <f>IF('AccuValve Takeoff'!G20="","",'AccuValve Takeoff'!G20)</f>
        <v/>
      </c>
      <c r="I19" s="23" t="str">
        <f>IF('AccuValve Takeoff'!H20="","",'AccuValve Takeoff'!H20)</f>
        <v/>
      </c>
      <c r="J19" s="326" t="str">
        <f>IF('AccuValve Takeoff'!I20="","",IF('AccuValve Takeoff'!I20="Not Available","",'AccuValve Takeoff'!I20))</f>
        <v/>
      </c>
      <c r="K19" s="326" t="str">
        <f>IF('AccuValve Takeoff'!J20="","",IF('AccuValve Takeoff'!J20="Not Available","",'AccuValve Takeoff'!J20))</f>
        <v/>
      </c>
      <c r="L19" s="326" t="str">
        <f>IF('AccuValve Takeoff'!K20="","",IF('AccuValve Takeoff'!K20="Not Available","",'AccuValve Takeoff'!K20))</f>
        <v/>
      </c>
      <c r="M19" s="326" t="str">
        <f>IF('AccuValve Takeoff'!L20="","",IF('AccuValve Takeoff'!L20="Not Available","",'AccuValve Takeoff'!L20))</f>
        <v/>
      </c>
      <c r="N19" s="326" t="str">
        <f>IF('AccuValve Takeoff'!M20="","",IF('AccuValve Takeoff'!M20="Not Available","",'AccuValve Takeoff'!M20))</f>
        <v/>
      </c>
      <c r="O19" s="23" t="str">
        <f>IF('AccuValve Takeoff'!N20="","",'AccuValve Takeoff'!N20)</f>
        <v/>
      </c>
      <c r="P19" s="23" t="str">
        <f>IF('AccuValve Takeoff'!O20="","",'AccuValve Takeoff'!O20)</f>
        <v/>
      </c>
      <c r="Q19" s="23" t="str">
        <f>IF('AccuValve Takeoff'!P20="","",'AccuValve Takeoff'!P20)</f>
        <v/>
      </c>
      <c r="R19" s="34" t="str">
        <f>IF('AccuValve Takeoff'!Q20="","",'AccuValve Takeoff'!Q20)</f>
        <v xml:space="preserve"> </v>
      </c>
      <c r="S19" s="35" t="str">
        <f>'AccuValve Takeoff'!T20</f>
        <v/>
      </c>
      <c r="T19" s="37" t="str">
        <f>'AccuValve Takeoff'!U20</f>
        <v/>
      </c>
      <c r="U19" s="325" t="str">
        <f>'AccuValve Takeoff'!BC20</f>
        <v/>
      </c>
      <c r="V19" s="38"/>
      <c r="W19" s="11"/>
      <c r="X19" s="11"/>
    </row>
    <row r="20" spans="1:24" ht="20.100000000000001" customHeight="1" x14ac:dyDescent="0.2">
      <c r="A20" s="12">
        <v>12</v>
      </c>
      <c r="B20" s="23" t="str">
        <f>IF('AccuValve Takeoff'!B21="","",'AccuValve Takeoff'!B21)</f>
        <v/>
      </c>
      <c r="C20" s="45" t="str">
        <f>IF('AccuValve Takeoff'!C21="","",'AccuValve Takeoff'!C21)</f>
        <v/>
      </c>
      <c r="D20" s="23" t="str">
        <f>IF('AccuValve Takeoff'!D21="","",'AccuValve Takeoff'!D21)</f>
        <v/>
      </c>
      <c r="E20" s="23" t="str">
        <f>IF('AccuValve Takeoff'!S21="","",'AccuValve Takeoff'!S21)</f>
        <v/>
      </c>
      <c r="F20" s="23" t="str">
        <f>IF('AccuValve Takeoff'!F21="","",'AccuValve Takeoff'!F21)</f>
        <v/>
      </c>
      <c r="G20" s="23" t="str">
        <f>IF('AccuValve Takeoff'!R21="","",'AccuValve Takeoff'!R21)</f>
        <v/>
      </c>
      <c r="H20" s="23" t="str">
        <f>IF('AccuValve Takeoff'!G21="","",'AccuValve Takeoff'!G21)</f>
        <v/>
      </c>
      <c r="I20" s="23" t="str">
        <f>IF('AccuValve Takeoff'!H21="","",'AccuValve Takeoff'!H21)</f>
        <v/>
      </c>
      <c r="J20" s="326" t="str">
        <f>IF('AccuValve Takeoff'!I21="","",IF('AccuValve Takeoff'!I21="Not Available","",'AccuValve Takeoff'!I21))</f>
        <v/>
      </c>
      <c r="K20" s="326" t="str">
        <f>IF('AccuValve Takeoff'!J21="","",IF('AccuValve Takeoff'!J21="Not Available","",'AccuValve Takeoff'!J21))</f>
        <v/>
      </c>
      <c r="L20" s="326" t="str">
        <f>IF('AccuValve Takeoff'!K21="","",IF('AccuValve Takeoff'!K21="Not Available","",'AccuValve Takeoff'!K21))</f>
        <v/>
      </c>
      <c r="M20" s="326" t="str">
        <f>IF('AccuValve Takeoff'!L21="","",IF('AccuValve Takeoff'!L21="Not Available","",'AccuValve Takeoff'!L21))</f>
        <v/>
      </c>
      <c r="N20" s="326" t="str">
        <f>IF('AccuValve Takeoff'!M21="","",IF('AccuValve Takeoff'!M21="Not Available","",'AccuValve Takeoff'!M21))</f>
        <v/>
      </c>
      <c r="O20" s="23" t="str">
        <f>IF('AccuValve Takeoff'!N21="","",'AccuValve Takeoff'!N21)</f>
        <v/>
      </c>
      <c r="P20" s="23" t="str">
        <f>IF('AccuValve Takeoff'!O21="","",'AccuValve Takeoff'!O21)</f>
        <v/>
      </c>
      <c r="Q20" s="23" t="str">
        <f>IF('AccuValve Takeoff'!P21="","",'AccuValve Takeoff'!P21)</f>
        <v/>
      </c>
      <c r="R20" s="34" t="str">
        <f>IF('AccuValve Takeoff'!Q21="","",'AccuValve Takeoff'!Q21)</f>
        <v xml:space="preserve"> </v>
      </c>
      <c r="S20" s="35" t="str">
        <f>'AccuValve Takeoff'!T21</f>
        <v/>
      </c>
      <c r="T20" s="37" t="str">
        <f>'AccuValve Takeoff'!U21</f>
        <v/>
      </c>
      <c r="U20" s="325" t="str">
        <f>'AccuValve Takeoff'!BC21</f>
        <v/>
      </c>
      <c r="V20" s="38"/>
      <c r="W20" s="11"/>
      <c r="X20" s="11"/>
    </row>
    <row r="21" spans="1:24" ht="20.100000000000001" customHeight="1" x14ac:dyDescent="0.2">
      <c r="A21" s="12">
        <v>13</v>
      </c>
      <c r="B21" s="23" t="str">
        <f>IF('AccuValve Takeoff'!B22="","",'AccuValve Takeoff'!B22)</f>
        <v/>
      </c>
      <c r="C21" s="45" t="str">
        <f>IF('AccuValve Takeoff'!C22="","",'AccuValve Takeoff'!C22)</f>
        <v/>
      </c>
      <c r="D21" s="23" t="str">
        <f>IF('AccuValve Takeoff'!D22="","",'AccuValve Takeoff'!D22)</f>
        <v/>
      </c>
      <c r="E21" s="23" t="str">
        <f>IF('AccuValve Takeoff'!S22="","",'AccuValve Takeoff'!S22)</f>
        <v/>
      </c>
      <c r="F21" s="23" t="str">
        <f>IF('AccuValve Takeoff'!F22="","",'AccuValve Takeoff'!F22)</f>
        <v/>
      </c>
      <c r="G21" s="23" t="str">
        <f>IF('AccuValve Takeoff'!R22="","",'AccuValve Takeoff'!R22)</f>
        <v/>
      </c>
      <c r="H21" s="23" t="str">
        <f>IF('AccuValve Takeoff'!G22="","",'AccuValve Takeoff'!G22)</f>
        <v/>
      </c>
      <c r="I21" s="23" t="str">
        <f>IF('AccuValve Takeoff'!H22="","",'AccuValve Takeoff'!H22)</f>
        <v/>
      </c>
      <c r="J21" s="326" t="str">
        <f>IF('AccuValve Takeoff'!I22="","",IF('AccuValve Takeoff'!I22="Not Available","",'AccuValve Takeoff'!I22))</f>
        <v/>
      </c>
      <c r="K21" s="326" t="str">
        <f>IF('AccuValve Takeoff'!J22="","",IF('AccuValve Takeoff'!J22="Not Available","",'AccuValve Takeoff'!J22))</f>
        <v/>
      </c>
      <c r="L21" s="326" t="str">
        <f>IF('AccuValve Takeoff'!K22="","",IF('AccuValve Takeoff'!K22="Not Available","",'AccuValve Takeoff'!K22))</f>
        <v/>
      </c>
      <c r="M21" s="326" t="str">
        <f>IF('AccuValve Takeoff'!L22="","",IF('AccuValve Takeoff'!L22="Not Available","",'AccuValve Takeoff'!L22))</f>
        <v/>
      </c>
      <c r="N21" s="326" t="str">
        <f>IF('AccuValve Takeoff'!M22="","",IF('AccuValve Takeoff'!M22="Not Available","",'AccuValve Takeoff'!M22))</f>
        <v/>
      </c>
      <c r="O21" s="23" t="str">
        <f>IF('AccuValve Takeoff'!N22="","",'AccuValve Takeoff'!N22)</f>
        <v/>
      </c>
      <c r="P21" s="23" t="str">
        <f>IF('AccuValve Takeoff'!O22="","",'AccuValve Takeoff'!O22)</f>
        <v/>
      </c>
      <c r="Q21" s="23" t="str">
        <f>IF('AccuValve Takeoff'!P22="","",'AccuValve Takeoff'!P22)</f>
        <v/>
      </c>
      <c r="R21" s="34" t="str">
        <f>IF('AccuValve Takeoff'!Q22="","",'AccuValve Takeoff'!Q22)</f>
        <v xml:space="preserve"> </v>
      </c>
      <c r="S21" s="35" t="str">
        <f>'AccuValve Takeoff'!T22</f>
        <v/>
      </c>
      <c r="T21" s="35" t="str">
        <f>'AccuValve Takeoff'!U22</f>
        <v/>
      </c>
      <c r="U21" s="325" t="str">
        <f>'AccuValve Takeoff'!BC22</f>
        <v/>
      </c>
      <c r="V21" s="38"/>
      <c r="W21" s="11"/>
      <c r="X21" s="11"/>
    </row>
    <row r="22" spans="1:24" ht="20.100000000000001" customHeight="1" x14ac:dyDescent="0.2">
      <c r="A22" s="12">
        <v>14</v>
      </c>
      <c r="B22" s="23" t="str">
        <f>IF('AccuValve Takeoff'!B23="","",'AccuValve Takeoff'!B23)</f>
        <v/>
      </c>
      <c r="C22" s="45" t="str">
        <f>IF('AccuValve Takeoff'!C23="","",'AccuValve Takeoff'!C23)</f>
        <v/>
      </c>
      <c r="D22" s="23" t="str">
        <f>IF('AccuValve Takeoff'!D23="","",'AccuValve Takeoff'!D23)</f>
        <v/>
      </c>
      <c r="E22" s="23" t="str">
        <f>IF('AccuValve Takeoff'!S23="","",'AccuValve Takeoff'!S23)</f>
        <v/>
      </c>
      <c r="F22" s="23" t="str">
        <f>IF('AccuValve Takeoff'!F23="","",'AccuValve Takeoff'!F23)</f>
        <v/>
      </c>
      <c r="G22" s="23" t="str">
        <f>IF('AccuValve Takeoff'!R23="","",'AccuValve Takeoff'!R23)</f>
        <v/>
      </c>
      <c r="H22" s="23" t="str">
        <f>IF('AccuValve Takeoff'!G23="","",'AccuValve Takeoff'!G23)</f>
        <v/>
      </c>
      <c r="I22" s="23" t="str">
        <f>IF('AccuValve Takeoff'!H23="","",'AccuValve Takeoff'!H23)</f>
        <v/>
      </c>
      <c r="J22" s="326" t="str">
        <f>IF('AccuValve Takeoff'!I23="","",IF('AccuValve Takeoff'!I23="Not Available","",'AccuValve Takeoff'!I23))</f>
        <v/>
      </c>
      <c r="K22" s="326" t="str">
        <f>IF('AccuValve Takeoff'!J23="","",IF('AccuValve Takeoff'!J23="Not Available","",'AccuValve Takeoff'!J23))</f>
        <v/>
      </c>
      <c r="L22" s="326" t="str">
        <f>IF('AccuValve Takeoff'!K23="","",IF('AccuValve Takeoff'!K23="Not Available","",'AccuValve Takeoff'!K23))</f>
        <v/>
      </c>
      <c r="M22" s="326" t="str">
        <f>IF('AccuValve Takeoff'!L23="","",IF('AccuValve Takeoff'!L23="Not Available","",'AccuValve Takeoff'!L23))</f>
        <v/>
      </c>
      <c r="N22" s="326" t="str">
        <f>IF('AccuValve Takeoff'!M23="","",IF('AccuValve Takeoff'!M23="Not Available","",'AccuValve Takeoff'!M23))</f>
        <v/>
      </c>
      <c r="O22" s="23" t="str">
        <f>IF('AccuValve Takeoff'!N23="","",'AccuValve Takeoff'!N23)</f>
        <v/>
      </c>
      <c r="P22" s="23" t="str">
        <f>IF('AccuValve Takeoff'!O23="","",'AccuValve Takeoff'!O23)</f>
        <v/>
      </c>
      <c r="Q22" s="23" t="str">
        <f>IF('AccuValve Takeoff'!P23="","",'AccuValve Takeoff'!P23)</f>
        <v/>
      </c>
      <c r="R22" s="34" t="str">
        <f>IF('AccuValve Takeoff'!Q23="","",'AccuValve Takeoff'!Q23)</f>
        <v xml:space="preserve"> </v>
      </c>
      <c r="S22" s="35" t="str">
        <f>'AccuValve Takeoff'!T23</f>
        <v/>
      </c>
      <c r="T22" s="35" t="str">
        <f>'AccuValve Takeoff'!U23</f>
        <v/>
      </c>
      <c r="U22" s="325" t="str">
        <f>'AccuValve Takeoff'!BC23</f>
        <v/>
      </c>
      <c r="V22" s="38"/>
      <c r="W22" s="11"/>
      <c r="X22" s="11"/>
    </row>
    <row r="23" spans="1:24" ht="20.100000000000001" customHeight="1" x14ac:dyDescent="0.2">
      <c r="A23" s="12">
        <v>15</v>
      </c>
      <c r="B23" s="23" t="str">
        <f>IF('AccuValve Takeoff'!B24="","",'AccuValve Takeoff'!B24)</f>
        <v/>
      </c>
      <c r="C23" s="45" t="str">
        <f>IF('AccuValve Takeoff'!C24="","",'AccuValve Takeoff'!C24)</f>
        <v/>
      </c>
      <c r="D23" s="23" t="str">
        <f>IF('AccuValve Takeoff'!D24="","",'AccuValve Takeoff'!D24)</f>
        <v/>
      </c>
      <c r="E23" s="23" t="str">
        <f>IF('AccuValve Takeoff'!S24="","",'AccuValve Takeoff'!S24)</f>
        <v/>
      </c>
      <c r="F23" s="23" t="str">
        <f>IF('AccuValve Takeoff'!F24="","",'AccuValve Takeoff'!F24)</f>
        <v/>
      </c>
      <c r="G23" s="23" t="str">
        <f>IF('AccuValve Takeoff'!R24="","",'AccuValve Takeoff'!R24)</f>
        <v/>
      </c>
      <c r="H23" s="23" t="str">
        <f>IF('AccuValve Takeoff'!G24="","",'AccuValve Takeoff'!G24)</f>
        <v/>
      </c>
      <c r="I23" s="23" t="str">
        <f>IF('AccuValve Takeoff'!H24="","",'AccuValve Takeoff'!H24)</f>
        <v/>
      </c>
      <c r="J23" s="326" t="str">
        <f>IF('AccuValve Takeoff'!I24="","",IF('AccuValve Takeoff'!I24="Not Available","",'AccuValve Takeoff'!I24))</f>
        <v/>
      </c>
      <c r="K23" s="326" t="str">
        <f>IF('AccuValve Takeoff'!J24="","",IF('AccuValve Takeoff'!J24="Not Available","",'AccuValve Takeoff'!J24))</f>
        <v/>
      </c>
      <c r="L23" s="326" t="str">
        <f>IF('AccuValve Takeoff'!K24="","",IF('AccuValve Takeoff'!K24="Not Available","",'AccuValve Takeoff'!K24))</f>
        <v/>
      </c>
      <c r="M23" s="326" t="str">
        <f>IF('AccuValve Takeoff'!L24="","",IF('AccuValve Takeoff'!L24="Not Available","",'AccuValve Takeoff'!L24))</f>
        <v/>
      </c>
      <c r="N23" s="326" t="str">
        <f>IF('AccuValve Takeoff'!M24="","",IF('AccuValve Takeoff'!M24="Not Available","",'AccuValve Takeoff'!M24))</f>
        <v/>
      </c>
      <c r="O23" s="23" t="str">
        <f>IF('AccuValve Takeoff'!N24="","",'AccuValve Takeoff'!N24)</f>
        <v/>
      </c>
      <c r="P23" s="23" t="str">
        <f>IF('AccuValve Takeoff'!O24="","",'AccuValve Takeoff'!O24)</f>
        <v/>
      </c>
      <c r="Q23" s="23" t="str">
        <f>IF('AccuValve Takeoff'!P24="","",'AccuValve Takeoff'!P24)</f>
        <v/>
      </c>
      <c r="R23" s="34" t="str">
        <f>IF('AccuValve Takeoff'!Q24="","",'AccuValve Takeoff'!Q24)</f>
        <v xml:space="preserve"> </v>
      </c>
      <c r="S23" s="35" t="str">
        <f>'AccuValve Takeoff'!T24</f>
        <v/>
      </c>
      <c r="T23" s="35" t="str">
        <f>'AccuValve Takeoff'!U24</f>
        <v/>
      </c>
      <c r="U23" s="325" t="str">
        <f>'AccuValve Takeoff'!BC24</f>
        <v/>
      </c>
      <c r="V23" s="38"/>
      <c r="W23" s="11"/>
      <c r="X23" s="11"/>
    </row>
    <row r="24" spans="1:24" ht="20.100000000000001" customHeight="1" x14ac:dyDescent="0.2">
      <c r="A24" s="12">
        <v>16</v>
      </c>
      <c r="B24" s="23" t="str">
        <f>IF('AccuValve Takeoff'!B25="","",'AccuValve Takeoff'!B25)</f>
        <v/>
      </c>
      <c r="C24" s="45" t="str">
        <f>IF('AccuValve Takeoff'!C25="","",'AccuValve Takeoff'!C25)</f>
        <v/>
      </c>
      <c r="D24" s="23" t="str">
        <f>IF('AccuValve Takeoff'!D25="","",'AccuValve Takeoff'!D25)</f>
        <v/>
      </c>
      <c r="E24" s="23" t="str">
        <f>IF('AccuValve Takeoff'!S25="","",'AccuValve Takeoff'!S25)</f>
        <v/>
      </c>
      <c r="F24" s="23" t="str">
        <f>IF('AccuValve Takeoff'!F25="","",'AccuValve Takeoff'!F25)</f>
        <v/>
      </c>
      <c r="G24" s="23" t="str">
        <f>IF('AccuValve Takeoff'!R25="","",'AccuValve Takeoff'!R25)</f>
        <v/>
      </c>
      <c r="H24" s="23" t="str">
        <f>IF('AccuValve Takeoff'!G25="","",'AccuValve Takeoff'!G25)</f>
        <v/>
      </c>
      <c r="I24" s="23" t="str">
        <f>IF('AccuValve Takeoff'!H25="","",'AccuValve Takeoff'!H25)</f>
        <v/>
      </c>
      <c r="J24" s="326" t="str">
        <f>IF('AccuValve Takeoff'!I25="","",IF('AccuValve Takeoff'!I25="Not Available","",'AccuValve Takeoff'!I25))</f>
        <v/>
      </c>
      <c r="K24" s="326" t="str">
        <f>IF('AccuValve Takeoff'!J25="","",IF('AccuValve Takeoff'!J25="Not Available","",'AccuValve Takeoff'!J25))</f>
        <v/>
      </c>
      <c r="L24" s="326" t="str">
        <f>IF('AccuValve Takeoff'!K25="","",IF('AccuValve Takeoff'!K25="Not Available","",'AccuValve Takeoff'!K25))</f>
        <v/>
      </c>
      <c r="M24" s="326" t="str">
        <f>IF('AccuValve Takeoff'!L25="","",IF('AccuValve Takeoff'!L25="Not Available","",'AccuValve Takeoff'!L25))</f>
        <v/>
      </c>
      <c r="N24" s="326" t="str">
        <f>IF('AccuValve Takeoff'!M25="","",IF('AccuValve Takeoff'!M25="Not Available","",'AccuValve Takeoff'!M25))</f>
        <v/>
      </c>
      <c r="O24" s="23" t="str">
        <f>IF('AccuValve Takeoff'!N25="","",'AccuValve Takeoff'!N25)</f>
        <v/>
      </c>
      <c r="P24" s="23" t="str">
        <f>IF('AccuValve Takeoff'!O25="","",'AccuValve Takeoff'!O25)</f>
        <v/>
      </c>
      <c r="Q24" s="23" t="str">
        <f>IF('AccuValve Takeoff'!P25="","",'AccuValve Takeoff'!P25)</f>
        <v/>
      </c>
      <c r="R24" s="34" t="str">
        <f>IF('AccuValve Takeoff'!Q25="","",'AccuValve Takeoff'!Q25)</f>
        <v xml:space="preserve"> </v>
      </c>
      <c r="S24" s="35" t="str">
        <f>'AccuValve Takeoff'!T25</f>
        <v/>
      </c>
      <c r="T24" s="35" t="str">
        <f>'AccuValve Takeoff'!U25</f>
        <v/>
      </c>
      <c r="U24" s="325" t="str">
        <f>'AccuValve Takeoff'!BC25</f>
        <v/>
      </c>
      <c r="V24" s="38"/>
      <c r="W24" s="11"/>
      <c r="X24" s="11"/>
    </row>
    <row r="25" spans="1:24" ht="20.100000000000001" customHeight="1" x14ac:dyDescent="0.2">
      <c r="A25" s="12">
        <v>17</v>
      </c>
      <c r="B25" s="23" t="str">
        <f>IF('AccuValve Takeoff'!B26="","",'AccuValve Takeoff'!B26)</f>
        <v/>
      </c>
      <c r="C25" s="45" t="str">
        <f>IF('AccuValve Takeoff'!C26="","",'AccuValve Takeoff'!C26)</f>
        <v/>
      </c>
      <c r="D25" s="23" t="str">
        <f>IF('AccuValve Takeoff'!D26="","",'AccuValve Takeoff'!D26)</f>
        <v/>
      </c>
      <c r="E25" s="23" t="str">
        <f>IF('AccuValve Takeoff'!S26="","",'AccuValve Takeoff'!S26)</f>
        <v/>
      </c>
      <c r="F25" s="23" t="str">
        <f>IF('AccuValve Takeoff'!F26="","",'AccuValve Takeoff'!F26)</f>
        <v/>
      </c>
      <c r="G25" s="23" t="str">
        <f>IF('AccuValve Takeoff'!R26="","",'AccuValve Takeoff'!R26)</f>
        <v/>
      </c>
      <c r="H25" s="23" t="str">
        <f>IF('AccuValve Takeoff'!G26="","",'AccuValve Takeoff'!G26)</f>
        <v/>
      </c>
      <c r="I25" s="23" t="str">
        <f>IF('AccuValve Takeoff'!H26="","",'AccuValve Takeoff'!H26)</f>
        <v/>
      </c>
      <c r="J25" s="326" t="str">
        <f>IF('AccuValve Takeoff'!I26="","",IF('AccuValve Takeoff'!I26="Not Available","",'AccuValve Takeoff'!I26))</f>
        <v/>
      </c>
      <c r="K25" s="326" t="str">
        <f>IF('AccuValve Takeoff'!J26="","",IF('AccuValve Takeoff'!J26="Not Available","",'AccuValve Takeoff'!J26))</f>
        <v/>
      </c>
      <c r="L25" s="326" t="str">
        <f>IF('AccuValve Takeoff'!K26="","",IF('AccuValve Takeoff'!K26="Not Available","",'AccuValve Takeoff'!K26))</f>
        <v/>
      </c>
      <c r="M25" s="326" t="str">
        <f>IF('AccuValve Takeoff'!L26="","",IF('AccuValve Takeoff'!L26="Not Available","",'AccuValve Takeoff'!L26))</f>
        <v/>
      </c>
      <c r="N25" s="326" t="str">
        <f>IF('AccuValve Takeoff'!M26="","",IF('AccuValve Takeoff'!M26="Not Available","",'AccuValve Takeoff'!M26))</f>
        <v/>
      </c>
      <c r="O25" s="23" t="str">
        <f>IF('AccuValve Takeoff'!N26="","",'AccuValve Takeoff'!N26)</f>
        <v/>
      </c>
      <c r="P25" s="23" t="str">
        <f>IF('AccuValve Takeoff'!O26="","",'AccuValve Takeoff'!O26)</f>
        <v/>
      </c>
      <c r="Q25" s="23" t="str">
        <f>IF('AccuValve Takeoff'!P26="","",'AccuValve Takeoff'!P26)</f>
        <v/>
      </c>
      <c r="R25" s="34" t="str">
        <f>IF('AccuValve Takeoff'!Q26="","",'AccuValve Takeoff'!Q26)</f>
        <v xml:space="preserve"> </v>
      </c>
      <c r="S25" s="35" t="str">
        <f>'AccuValve Takeoff'!T26</f>
        <v/>
      </c>
      <c r="T25" s="35" t="str">
        <f>'AccuValve Takeoff'!U26</f>
        <v/>
      </c>
      <c r="U25" s="325" t="str">
        <f>'AccuValve Takeoff'!BC26</f>
        <v/>
      </c>
      <c r="V25" s="38"/>
      <c r="W25" s="11"/>
      <c r="X25" s="11"/>
    </row>
    <row r="26" spans="1:24" ht="20.100000000000001" customHeight="1" x14ac:dyDescent="0.2">
      <c r="A26" s="12">
        <v>18</v>
      </c>
      <c r="B26" s="23" t="str">
        <f>IF('AccuValve Takeoff'!B27="","",'AccuValve Takeoff'!B27)</f>
        <v/>
      </c>
      <c r="C26" s="45" t="str">
        <f>IF('AccuValve Takeoff'!C27="","",'AccuValve Takeoff'!C27)</f>
        <v/>
      </c>
      <c r="D26" s="23" t="str">
        <f>IF('AccuValve Takeoff'!D27="","",'AccuValve Takeoff'!D27)</f>
        <v/>
      </c>
      <c r="E26" s="23" t="str">
        <f>IF('AccuValve Takeoff'!S27="","",'AccuValve Takeoff'!S27)</f>
        <v/>
      </c>
      <c r="F26" s="23" t="str">
        <f>IF('AccuValve Takeoff'!F27="","",'AccuValve Takeoff'!F27)</f>
        <v/>
      </c>
      <c r="G26" s="23" t="str">
        <f>IF('AccuValve Takeoff'!R27="","",'AccuValve Takeoff'!R27)</f>
        <v/>
      </c>
      <c r="H26" s="23" t="str">
        <f>IF('AccuValve Takeoff'!G27="","",'AccuValve Takeoff'!G27)</f>
        <v/>
      </c>
      <c r="I26" s="23" t="str">
        <f>IF('AccuValve Takeoff'!H27="","",'AccuValve Takeoff'!H27)</f>
        <v/>
      </c>
      <c r="J26" s="326" t="str">
        <f>IF('AccuValve Takeoff'!I27="","",IF('AccuValve Takeoff'!I27="Not Available","",'AccuValve Takeoff'!I27))</f>
        <v/>
      </c>
      <c r="K26" s="326" t="str">
        <f>IF('AccuValve Takeoff'!J27="","",IF('AccuValve Takeoff'!J27="Not Available","",'AccuValve Takeoff'!J27))</f>
        <v/>
      </c>
      <c r="L26" s="326" t="str">
        <f>IF('AccuValve Takeoff'!K27="","",IF('AccuValve Takeoff'!K27="Not Available","",'AccuValve Takeoff'!K27))</f>
        <v/>
      </c>
      <c r="M26" s="326" t="str">
        <f>IF('AccuValve Takeoff'!L27="","",IF('AccuValve Takeoff'!L27="Not Available","",'AccuValve Takeoff'!L27))</f>
        <v/>
      </c>
      <c r="N26" s="326" t="str">
        <f>IF('AccuValve Takeoff'!M27="","",IF('AccuValve Takeoff'!M27="Not Available","",'AccuValve Takeoff'!M27))</f>
        <v/>
      </c>
      <c r="O26" s="23" t="str">
        <f>IF('AccuValve Takeoff'!N27="","",'AccuValve Takeoff'!N27)</f>
        <v/>
      </c>
      <c r="P26" s="23" t="str">
        <f>IF('AccuValve Takeoff'!O27="","",'AccuValve Takeoff'!O27)</f>
        <v/>
      </c>
      <c r="Q26" s="23" t="str">
        <f>IF('AccuValve Takeoff'!P27="","",'AccuValve Takeoff'!P27)</f>
        <v/>
      </c>
      <c r="R26" s="34" t="str">
        <f>IF('AccuValve Takeoff'!Q27="","",'AccuValve Takeoff'!Q27)</f>
        <v xml:space="preserve"> </v>
      </c>
      <c r="S26" s="35" t="str">
        <f>'AccuValve Takeoff'!T27</f>
        <v/>
      </c>
      <c r="T26" s="35" t="str">
        <f>'AccuValve Takeoff'!U27</f>
        <v/>
      </c>
      <c r="U26" s="325" t="str">
        <f>'AccuValve Takeoff'!BC27</f>
        <v/>
      </c>
      <c r="V26" s="38"/>
      <c r="W26" s="11"/>
      <c r="X26" s="11"/>
    </row>
    <row r="27" spans="1:24" ht="20.100000000000001" customHeight="1" x14ac:dyDescent="0.2">
      <c r="A27" s="12">
        <v>19</v>
      </c>
      <c r="B27" s="23" t="str">
        <f>IF('AccuValve Takeoff'!B28="","",'AccuValve Takeoff'!B28)</f>
        <v/>
      </c>
      <c r="C27" s="45" t="str">
        <f>IF('AccuValve Takeoff'!C28="","",'AccuValve Takeoff'!C28)</f>
        <v/>
      </c>
      <c r="D27" s="23" t="str">
        <f>IF('AccuValve Takeoff'!D28="","",'AccuValve Takeoff'!D28)</f>
        <v/>
      </c>
      <c r="E27" s="23" t="str">
        <f>IF('AccuValve Takeoff'!S28="","",'AccuValve Takeoff'!S28)</f>
        <v/>
      </c>
      <c r="F27" s="23" t="str">
        <f>IF('AccuValve Takeoff'!F28="","",'AccuValve Takeoff'!F28)</f>
        <v/>
      </c>
      <c r="G27" s="23" t="str">
        <f>IF('AccuValve Takeoff'!R28="","",'AccuValve Takeoff'!R28)</f>
        <v/>
      </c>
      <c r="H27" s="23" t="str">
        <f>IF('AccuValve Takeoff'!G28="","",'AccuValve Takeoff'!G28)</f>
        <v/>
      </c>
      <c r="I27" s="23" t="str">
        <f>IF('AccuValve Takeoff'!H28="","",'AccuValve Takeoff'!H28)</f>
        <v/>
      </c>
      <c r="J27" s="326" t="str">
        <f>IF('AccuValve Takeoff'!I28="","",IF('AccuValve Takeoff'!I28="Not Available","",'AccuValve Takeoff'!I28))</f>
        <v/>
      </c>
      <c r="K27" s="326" t="str">
        <f>IF('AccuValve Takeoff'!J28="","",IF('AccuValve Takeoff'!J28="Not Available","",'AccuValve Takeoff'!J28))</f>
        <v/>
      </c>
      <c r="L27" s="326" t="str">
        <f>IF('AccuValve Takeoff'!K28="","",IF('AccuValve Takeoff'!K28="Not Available","",'AccuValve Takeoff'!K28))</f>
        <v/>
      </c>
      <c r="M27" s="326" t="str">
        <f>IF('AccuValve Takeoff'!L28="","",IF('AccuValve Takeoff'!L28="Not Available","",'AccuValve Takeoff'!L28))</f>
        <v/>
      </c>
      <c r="N27" s="326" t="str">
        <f>IF('AccuValve Takeoff'!M28="","",IF('AccuValve Takeoff'!M28="Not Available","",'AccuValve Takeoff'!M28))</f>
        <v/>
      </c>
      <c r="O27" s="23" t="str">
        <f>IF('AccuValve Takeoff'!N28="","",'AccuValve Takeoff'!N28)</f>
        <v/>
      </c>
      <c r="P27" s="23" t="str">
        <f>IF('AccuValve Takeoff'!O28="","",'AccuValve Takeoff'!O28)</f>
        <v/>
      </c>
      <c r="Q27" s="23" t="str">
        <f>IF('AccuValve Takeoff'!P28="","",'AccuValve Takeoff'!P28)</f>
        <v/>
      </c>
      <c r="R27" s="34" t="str">
        <f>IF('AccuValve Takeoff'!Q28="","",'AccuValve Takeoff'!Q28)</f>
        <v xml:space="preserve"> </v>
      </c>
      <c r="S27" s="35" t="str">
        <f>'AccuValve Takeoff'!T28</f>
        <v/>
      </c>
      <c r="T27" s="35" t="str">
        <f>'AccuValve Takeoff'!U28</f>
        <v/>
      </c>
      <c r="U27" s="325" t="str">
        <f>'AccuValve Takeoff'!BC28</f>
        <v/>
      </c>
      <c r="V27" s="38"/>
      <c r="W27" s="11"/>
      <c r="X27" s="11"/>
    </row>
    <row r="28" spans="1:24" ht="20.100000000000001" customHeight="1" x14ac:dyDescent="0.2">
      <c r="A28" s="12">
        <v>20</v>
      </c>
      <c r="B28" s="23" t="str">
        <f>IF('AccuValve Takeoff'!B29="","",'AccuValve Takeoff'!B29)</f>
        <v/>
      </c>
      <c r="C28" s="45" t="str">
        <f>IF('AccuValve Takeoff'!C29="","",'AccuValve Takeoff'!C29)</f>
        <v/>
      </c>
      <c r="D28" s="23" t="str">
        <f>IF('AccuValve Takeoff'!D29="","",'AccuValve Takeoff'!D29)</f>
        <v/>
      </c>
      <c r="E28" s="23" t="str">
        <f>IF('AccuValve Takeoff'!S29="","",'AccuValve Takeoff'!S29)</f>
        <v/>
      </c>
      <c r="F28" s="23" t="str">
        <f>IF('AccuValve Takeoff'!F29="","",'AccuValve Takeoff'!F29)</f>
        <v/>
      </c>
      <c r="G28" s="23" t="str">
        <f>IF('AccuValve Takeoff'!R29="","",'AccuValve Takeoff'!R29)</f>
        <v/>
      </c>
      <c r="H28" s="23" t="str">
        <f>IF('AccuValve Takeoff'!G29="","",'AccuValve Takeoff'!G29)</f>
        <v/>
      </c>
      <c r="I28" s="23" t="str">
        <f>IF('AccuValve Takeoff'!H29="","",'AccuValve Takeoff'!H29)</f>
        <v/>
      </c>
      <c r="J28" s="326" t="str">
        <f>IF('AccuValve Takeoff'!I29="","",IF('AccuValve Takeoff'!I29="Not Available","",'AccuValve Takeoff'!I29))</f>
        <v/>
      </c>
      <c r="K28" s="326" t="str">
        <f>IF('AccuValve Takeoff'!J29="","",IF('AccuValve Takeoff'!J29="Not Available","",'AccuValve Takeoff'!J29))</f>
        <v/>
      </c>
      <c r="L28" s="326" t="str">
        <f>IF('AccuValve Takeoff'!K29="","",IF('AccuValve Takeoff'!K29="Not Available","",'AccuValve Takeoff'!K29))</f>
        <v/>
      </c>
      <c r="M28" s="326" t="str">
        <f>IF('AccuValve Takeoff'!L29="","",IF('AccuValve Takeoff'!L29="Not Available","",'AccuValve Takeoff'!L29))</f>
        <v/>
      </c>
      <c r="N28" s="326" t="str">
        <f>IF('AccuValve Takeoff'!M29="","",IF('AccuValve Takeoff'!M29="Not Available","",'AccuValve Takeoff'!M29))</f>
        <v/>
      </c>
      <c r="O28" s="23" t="str">
        <f>IF('AccuValve Takeoff'!N29="","",'AccuValve Takeoff'!N29)</f>
        <v/>
      </c>
      <c r="P28" s="23" t="str">
        <f>IF('AccuValve Takeoff'!O29="","",'AccuValve Takeoff'!O29)</f>
        <v/>
      </c>
      <c r="Q28" s="23" t="str">
        <f>IF('AccuValve Takeoff'!P29="","",'AccuValve Takeoff'!P29)</f>
        <v/>
      </c>
      <c r="R28" s="34" t="str">
        <f>IF('AccuValve Takeoff'!Q29="","",'AccuValve Takeoff'!Q29)</f>
        <v xml:space="preserve"> </v>
      </c>
      <c r="S28" s="35" t="str">
        <f>'AccuValve Takeoff'!T29</f>
        <v/>
      </c>
      <c r="T28" s="35" t="str">
        <f>'AccuValve Takeoff'!U29</f>
        <v/>
      </c>
      <c r="U28" s="325" t="str">
        <f>'AccuValve Takeoff'!BC29</f>
        <v/>
      </c>
      <c r="V28" s="38"/>
      <c r="W28" s="11"/>
      <c r="X28" s="11"/>
    </row>
    <row r="29" spans="1:24" ht="20.100000000000001" customHeight="1" x14ac:dyDescent="0.2">
      <c r="A29" s="12">
        <v>21</v>
      </c>
      <c r="B29" s="23" t="str">
        <f>IF('AccuValve Takeoff'!B30="","",'AccuValve Takeoff'!B30)</f>
        <v/>
      </c>
      <c r="C29" s="45" t="str">
        <f>IF('AccuValve Takeoff'!C30="","",'AccuValve Takeoff'!C30)</f>
        <v/>
      </c>
      <c r="D29" s="23" t="str">
        <f>IF('AccuValve Takeoff'!D30="","",'AccuValve Takeoff'!D30)</f>
        <v/>
      </c>
      <c r="E29" s="23" t="str">
        <f>IF('AccuValve Takeoff'!S30="","",'AccuValve Takeoff'!S30)</f>
        <v/>
      </c>
      <c r="F29" s="23" t="str">
        <f>IF('AccuValve Takeoff'!F30="","",'AccuValve Takeoff'!F30)</f>
        <v/>
      </c>
      <c r="G29" s="23" t="str">
        <f>IF('AccuValve Takeoff'!R30="","",'AccuValve Takeoff'!R30)</f>
        <v/>
      </c>
      <c r="H29" s="23" t="str">
        <f>IF('AccuValve Takeoff'!G30="","",'AccuValve Takeoff'!G30)</f>
        <v/>
      </c>
      <c r="I29" s="23" t="str">
        <f>IF('AccuValve Takeoff'!H30="","",'AccuValve Takeoff'!H30)</f>
        <v/>
      </c>
      <c r="J29" s="326" t="str">
        <f>IF('AccuValve Takeoff'!I30="","",IF('AccuValve Takeoff'!I30="Not Available","",'AccuValve Takeoff'!I30))</f>
        <v/>
      </c>
      <c r="K29" s="326" t="str">
        <f>IF('AccuValve Takeoff'!J30="","",IF('AccuValve Takeoff'!J30="Not Available","",'AccuValve Takeoff'!J30))</f>
        <v/>
      </c>
      <c r="L29" s="326" t="str">
        <f>IF('AccuValve Takeoff'!K30="","",IF('AccuValve Takeoff'!K30="Not Available","",'AccuValve Takeoff'!K30))</f>
        <v/>
      </c>
      <c r="M29" s="326" t="str">
        <f>IF('AccuValve Takeoff'!L30="","",IF('AccuValve Takeoff'!L30="Not Available","",'AccuValve Takeoff'!L30))</f>
        <v/>
      </c>
      <c r="N29" s="326" t="str">
        <f>IF('AccuValve Takeoff'!M30="","",IF('AccuValve Takeoff'!M30="Not Available","",'AccuValve Takeoff'!M30))</f>
        <v/>
      </c>
      <c r="O29" s="23" t="str">
        <f>IF('AccuValve Takeoff'!N30="","",'AccuValve Takeoff'!N30)</f>
        <v/>
      </c>
      <c r="P29" s="23" t="str">
        <f>IF('AccuValve Takeoff'!O30="","",'AccuValve Takeoff'!O30)</f>
        <v/>
      </c>
      <c r="Q29" s="23" t="str">
        <f>IF('AccuValve Takeoff'!P30="","",'AccuValve Takeoff'!P30)</f>
        <v/>
      </c>
      <c r="R29" s="34" t="str">
        <f>IF('AccuValve Takeoff'!Q30="","",'AccuValve Takeoff'!Q30)</f>
        <v xml:space="preserve"> </v>
      </c>
      <c r="S29" s="35" t="str">
        <f>'AccuValve Takeoff'!T30</f>
        <v/>
      </c>
      <c r="T29" s="35" t="str">
        <f>'AccuValve Takeoff'!U30</f>
        <v/>
      </c>
      <c r="U29" s="325" t="str">
        <f>'AccuValve Takeoff'!BC30</f>
        <v/>
      </c>
      <c r="V29" s="38"/>
      <c r="W29" s="11"/>
      <c r="X29" s="11"/>
    </row>
    <row r="30" spans="1:24" ht="20.100000000000001" customHeight="1" x14ac:dyDescent="0.2">
      <c r="A30" s="12">
        <v>22</v>
      </c>
      <c r="B30" s="23" t="str">
        <f>IF('AccuValve Takeoff'!B31="","",'AccuValve Takeoff'!B31)</f>
        <v/>
      </c>
      <c r="C30" s="45" t="str">
        <f>IF('AccuValve Takeoff'!C31="","",'AccuValve Takeoff'!C31)</f>
        <v/>
      </c>
      <c r="D30" s="23" t="str">
        <f>IF('AccuValve Takeoff'!D31="","",'AccuValve Takeoff'!D31)</f>
        <v/>
      </c>
      <c r="E30" s="23" t="str">
        <f>IF('AccuValve Takeoff'!S31="","",'AccuValve Takeoff'!S31)</f>
        <v/>
      </c>
      <c r="F30" s="23" t="str">
        <f>IF('AccuValve Takeoff'!F31="","",'AccuValve Takeoff'!F31)</f>
        <v/>
      </c>
      <c r="G30" s="23" t="str">
        <f>IF('AccuValve Takeoff'!R31="","",'AccuValve Takeoff'!R31)</f>
        <v/>
      </c>
      <c r="H30" s="23" t="str">
        <f>IF('AccuValve Takeoff'!G31="","",'AccuValve Takeoff'!G31)</f>
        <v/>
      </c>
      <c r="I30" s="23" t="str">
        <f>IF('AccuValve Takeoff'!H31="","",'AccuValve Takeoff'!H31)</f>
        <v/>
      </c>
      <c r="J30" s="326" t="str">
        <f>IF('AccuValve Takeoff'!I31="","",IF('AccuValve Takeoff'!I31="Not Available","",'AccuValve Takeoff'!I31))</f>
        <v/>
      </c>
      <c r="K30" s="326" t="str">
        <f>IF('AccuValve Takeoff'!J31="","",IF('AccuValve Takeoff'!J31="Not Available","",'AccuValve Takeoff'!J31))</f>
        <v/>
      </c>
      <c r="L30" s="326" t="str">
        <f>IF('AccuValve Takeoff'!K31="","",IF('AccuValve Takeoff'!K31="Not Available","",'AccuValve Takeoff'!K31))</f>
        <v/>
      </c>
      <c r="M30" s="326" t="str">
        <f>IF('AccuValve Takeoff'!L31="","",IF('AccuValve Takeoff'!L31="Not Available","",'AccuValve Takeoff'!L31))</f>
        <v/>
      </c>
      <c r="N30" s="326" t="str">
        <f>IF('AccuValve Takeoff'!M31="","",IF('AccuValve Takeoff'!M31="Not Available","",'AccuValve Takeoff'!M31))</f>
        <v/>
      </c>
      <c r="O30" s="23" t="str">
        <f>IF('AccuValve Takeoff'!N31="","",'AccuValve Takeoff'!N31)</f>
        <v/>
      </c>
      <c r="P30" s="23" t="str">
        <f>IF('AccuValve Takeoff'!O31="","",'AccuValve Takeoff'!O31)</f>
        <v/>
      </c>
      <c r="Q30" s="23" t="str">
        <f>IF('AccuValve Takeoff'!P31="","",'AccuValve Takeoff'!P31)</f>
        <v/>
      </c>
      <c r="R30" s="34" t="str">
        <f>IF('AccuValve Takeoff'!Q31="","",'AccuValve Takeoff'!Q31)</f>
        <v xml:space="preserve"> </v>
      </c>
      <c r="S30" s="35" t="str">
        <f>'AccuValve Takeoff'!T31</f>
        <v/>
      </c>
      <c r="T30" s="35" t="str">
        <f>'AccuValve Takeoff'!U31</f>
        <v/>
      </c>
      <c r="U30" s="325" t="str">
        <f>'AccuValve Takeoff'!BC31</f>
        <v/>
      </c>
      <c r="V30" s="38"/>
      <c r="W30" s="11"/>
      <c r="X30" s="11"/>
    </row>
    <row r="31" spans="1:24" ht="20.100000000000001" customHeight="1" x14ac:dyDescent="0.2">
      <c r="A31" s="12">
        <v>23</v>
      </c>
      <c r="B31" s="23" t="str">
        <f>IF('AccuValve Takeoff'!B32="","",'AccuValve Takeoff'!B32)</f>
        <v/>
      </c>
      <c r="C31" s="45" t="str">
        <f>IF('AccuValve Takeoff'!C32="","",'AccuValve Takeoff'!C32)</f>
        <v/>
      </c>
      <c r="D31" s="23" t="str">
        <f>IF('AccuValve Takeoff'!D32="","",'AccuValve Takeoff'!D32)</f>
        <v/>
      </c>
      <c r="E31" s="23" t="str">
        <f>IF('AccuValve Takeoff'!S32="","",'AccuValve Takeoff'!S32)</f>
        <v/>
      </c>
      <c r="F31" s="23" t="str">
        <f>IF('AccuValve Takeoff'!F32="","",'AccuValve Takeoff'!F32)</f>
        <v/>
      </c>
      <c r="G31" s="23" t="str">
        <f>IF('AccuValve Takeoff'!R32="","",'AccuValve Takeoff'!R32)</f>
        <v/>
      </c>
      <c r="H31" s="23" t="str">
        <f>IF('AccuValve Takeoff'!G32="","",'AccuValve Takeoff'!G32)</f>
        <v/>
      </c>
      <c r="I31" s="23" t="str">
        <f>IF('AccuValve Takeoff'!H32="","",'AccuValve Takeoff'!H32)</f>
        <v/>
      </c>
      <c r="J31" s="326" t="str">
        <f>IF('AccuValve Takeoff'!I32="","",IF('AccuValve Takeoff'!I32="Not Available","",'AccuValve Takeoff'!I32))</f>
        <v/>
      </c>
      <c r="K31" s="326" t="str">
        <f>IF('AccuValve Takeoff'!J32="","",IF('AccuValve Takeoff'!J32="Not Available","",'AccuValve Takeoff'!J32))</f>
        <v/>
      </c>
      <c r="L31" s="326" t="str">
        <f>IF('AccuValve Takeoff'!K32="","",IF('AccuValve Takeoff'!K32="Not Available","",'AccuValve Takeoff'!K32))</f>
        <v/>
      </c>
      <c r="M31" s="326" t="str">
        <f>IF('AccuValve Takeoff'!L32="","",IF('AccuValve Takeoff'!L32="Not Available","",'AccuValve Takeoff'!L32))</f>
        <v/>
      </c>
      <c r="N31" s="326" t="str">
        <f>IF('AccuValve Takeoff'!M32="","",IF('AccuValve Takeoff'!M32="Not Available","",'AccuValve Takeoff'!M32))</f>
        <v/>
      </c>
      <c r="O31" s="23" t="str">
        <f>IF('AccuValve Takeoff'!N32="","",'AccuValve Takeoff'!N32)</f>
        <v/>
      </c>
      <c r="P31" s="23" t="str">
        <f>IF('AccuValve Takeoff'!O32="","",'AccuValve Takeoff'!O32)</f>
        <v/>
      </c>
      <c r="Q31" s="23" t="str">
        <f>IF('AccuValve Takeoff'!P32="","",'AccuValve Takeoff'!P32)</f>
        <v/>
      </c>
      <c r="R31" s="34" t="str">
        <f>IF('AccuValve Takeoff'!Q32="","",'AccuValve Takeoff'!Q32)</f>
        <v xml:space="preserve"> </v>
      </c>
      <c r="S31" s="35" t="str">
        <f>'AccuValve Takeoff'!T32</f>
        <v/>
      </c>
      <c r="T31" s="35" t="str">
        <f>'AccuValve Takeoff'!U32</f>
        <v/>
      </c>
      <c r="U31" s="325" t="str">
        <f>'AccuValve Takeoff'!BC32</f>
        <v/>
      </c>
      <c r="V31" s="38"/>
      <c r="W31" s="11"/>
      <c r="X31" s="11"/>
    </row>
    <row r="32" spans="1:24" ht="20.100000000000001" customHeight="1" x14ac:dyDescent="0.2">
      <c r="A32" s="12">
        <v>24</v>
      </c>
      <c r="B32" s="23" t="str">
        <f>IF('AccuValve Takeoff'!B33="","",'AccuValve Takeoff'!B33)</f>
        <v/>
      </c>
      <c r="C32" s="45" t="str">
        <f>IF('AccuValve Takeoff'!C33="","",'AccuValve Takeoff'!C33)</f>
        <v/>
      </c>
      <c r="D32" s="23" t="str">
        <f>IF('AccuValve Takeoff'!D33="","",'AccuValve Takeoff'!D33)</f>
        <v/>
      </c>
      <c r="E32" s="23" t="str">
        <f>IF('AccuValve Takeoff'!S33="","",'AccuValve Takeoff'!S33)</f>
        <v/>
      </c>
      <c r="F32" s="23" t="str">
        <f>IF('AccuValve Takeoff'!F33="","",'AccuValve Takeoff'!F33)</f>
        <v/>
      </c>
      <c r="G32" s="23" t="str">
        <f>IF('AccuValve Takeoff'!R33="","",'AccuValve Takeoff'!R33)</f>
        <v/>
      </c>
      <c r="H32" s="23" t="str">
        <f>IF('AccuValve Takeoff'!G33="","",'AccuValve Takeoff'!G33)</f>
        <v/>
      </c>
      <c r="I32" s="23" t="str">
        <f>IF('AccuValve Takeoff'!H33="","",'AccuValve Takeoff'!H33)</f>
        <v/>
      </c>
      <c r="J32" s="326" t="str">
        <f>IF('AccuValve Takeoff'!I33="","",IF('AccuValve Takeoff'!I33="Not Available","",'AccuValve Takeoff'!I33))</f>
        <v/>
      </c>
      <c r="K32" s="326" t="str">
        <f>IF('AccuValve Takeoff'!J33="","",IF('AccuValve Takeoff'!J33="Not Available","",'AccuValve Takeoff'!J33))</f>
        <v/>
      </c>
      <c r="L32" s="326" t="str">
        <f>IF('AccuValve Takeoff'!K33="","",IF('AccuValve Takeoff'!K33="Not Available","",'AccuValve Takeoff'!K33))</f>
        <v/>
      </c>
      <c r="M32" s="326" t="str">
        <f>IF('AccuValve Takeoff'!L33="","",IF('AccuValve Takeoff'!L33="Not Available","",'AccuValve Takeoff'!L33))</f>
        <v/>
      </c>
      <c r="N32" s="326" t="str">
        <f>IF('AccuValve Takeoff'!M33="","",IF('AccuValve Takeoff'!M33="Not Available","",'AccuValve Takeoff'!M33))</f>
        <v/>
      </c>
      <c r="O32" s="23" t="str">
        <f>IF('AccuValve Takeoff'!N33="","",'AccuValve Takeoff'!N33)</f>
        <v/>
      </c>
      <c r="P32" s="23" t="str">
        <f>IF('AccuValve Takeoff'!O33="","",'AccuValve Takeoff'!O33)</f>
        <v/>
      </c>
      <c r="Q32" s="23" t="str">
        <f>IF('AccuValve Takeoff'!P33="","",'AccuValve Takeoff'!P33)</f>
        <v/>
      </c>
      <c r="R32" s="34" t="str">
        <f>IF('AccuValve Takeoff'!Q33="","",'AccuValve Takeoff'!Q33)</f>
        <v xml:space="preserve"> </v>
      </c>
      <c r="S32" s="35" t="str">
        <f>'AccuValve Takeoff'!T33</f>
        <v/>
      </c>
      <c r="T32" s="35" t="str">
        <f>'AccuValve Takeoff'!U33</f>
        <v/>
      </c>
      <c r="U32" s="325" t="str">
        <f>'AccuValve Takeoff'!BC33</f>
        <v/>
      </c>
      <c r="V32" s="38"/>
      <c r="W32" s="11"/>
      <c r="X32" s="11"/>
    </row>
    <row r="33" spans="1:24" ht="20.100000000000001" customHeight="1" x14ac:dyDescent="0.2">
      <c r="A33" s="12">
        <v>25</v>
      </c>
      <c r="B33" s="23" t="str">
        <f>IF('AccuValve Takeoff'!B34="","",'AccuValve Takeoff'!B34)</f>
        <v/>
      </c>
      <c r="C33" s="45" t="str">
        <f>IF('AccuValve Takeoff'!C34="","",'AccuValve Takeoff'!C34)</f>
        <v/>
      </c>
      <c r="D33" s="23" t="str">
        <f>IF('AccuValve Takeoff'!D34="","",'AccuValve Takeoff'!D34)</f>
        <v/>
      </c>
      <c r="E33" s="23" t="str">
        <f>IF('AccuValve Takeoff'!S34="","",'AccuValve Takeoff'!S34)</f>
        <v/>
      </c>
      <c r="F33" s="23" t="str">
        <f>IF('AccuValve Takeoff'!F34="","",'AccuValve Takeoff'!F34)</f>
        <v/>
      </c>
      <c r="G33" s="23" t="str">
        <f>IF('AccuValve Takeoff'!R34="","",'AccuValve Takeoff'!R34)</f>
        <v/>
      </c>
      <c r="H33" s="23" t="str">
        <f>IF('AccuValve Takeoff'!G34="","",'AccuValve Takeoff'!G34)</f>
        <v/>
      </c>
      <c r="I33" s="23" t="str">
        <f>IF('AccuValve Takeoff'!H34="","",'AccuValve Takeoff'!H34)</f>
        <v/>
      </c>
      <c r="J33" s="326" t="str">
        <f>IF('AccuValve Takeoff'!I34="","",IF('AccuValve Takeoff'!I34="Not Available","",'AccuValve Takeoff'!I34))</f>
        <v/>
      </c>
      <c r="K33" s="326" t="str">
        <f>IF('AccuValve Takeoff'!J34="","",IF('AccuValve Takeoff'!J34="Not Available","",'AccuValve Takeoff'!J34))</f>
        <v/>
      </c>
      <c r="L33" s="326" t="str">
        <f>IF('AccuValve Takeoff'!K34="","",IF('AccuValve Takeoff'!K34="Not Available","",'AccuValve Takeoff'!K34))</f>
        <v/>
      </c>
      <c r="M33" s="326" t="str">
        <f>IF('AccuValve Takeoff'!L34="","",IF('AccuValve Takeoff'!L34="Not Available","",'AccuValve Takeoff'!L34))</f>
        <v/>
      </c>
      <c r="N33" s="326" t="str">
        <f>IF('AccuValve Takeoff'!M34="","",IF('AccuValve Takeoff'!M34="Not Available","",'AccuValve Takeoff'!M34))</f>
        <v/>
      </c>
      <c r="O33" s="23" t="str">
        <f>IF('AccuValve Takeoff'!N34="","",'AccuValve Takeoff'!N34)</f>
        <v/>
      </c>
      <c r="P33" s="23" t="str">
        <f>IF('AccuValve Takeoff'!O34="","",'AccuValve Takeoff'!O34)</f>
        <v/>
      </c>
      <c r="Q33" s="23" t="str">
        <f>IF('AccuValve Takeoff'!P34="","",'AccuValve Takeoff'!P34)</f>
        <v/>
      </c>
      <c r="R33" s="34" t="str">
        <f>IF('AccuValve Takeoff'!Q34="","",'AccuValve Takeoff'!Q34)</f>
        <v xml:space="preserve"> </v>
      </c>
      <c r="S33" s="35" t="str">
        <f>'AccuValve Takeoff'!T34</f>
        <v/>
      </c>
      <c r="T33" s="35" t="str">
        <f>'AccuValve Takeoff'!U34</f>
        <v/>
      </c>
      <c r="U33" s="325" t="str">
        <f>'AccuValve Takeoff'!BC34</f>
        <v/>
      </c>
      <c r="V33" s="38"/>
      <c r="W33" s="11"/>
      <c r="X33" s="11"/>
    </row>
    <row r="34" spans="1:24" ht="20.100000000000001" customHeight="1" x14ac:dyDescent="0.2">
      <c r="A34" s="12">
        <v>26</v>
      </c>
      <c r="B34" s="23" t="str">
        <f>IF('AccuValve Takeoff'!B35="","",'AccuValve Takeoff'!B35)</f>
        <v/>
      </c>
      <c r="C34" s="45" t="str">
        <f>IF('AccuValve Takeoff'!C35="","",'AccuValve Takeoff'!C35)</f>
        <v/>
      </c>
      <c r="D34" s="23" t="str">
        <f>IF('AccuValve Takeoff'!D35="","",'AccuValve Takeoff'!D35)</f>
        <v/>
      </c>
      <c r="E34" s="23" t="str">
        <f>IF('AccuValve Takeoff'!S35="","",'AccuValve Takeoff'!S35)</f>
        <v/>
      </c>
      <c r="F34" s="23" t="str">
        <f>IF('AccuValve Takeoff'!F35="","",'AccuValve Takeoff'!F35)</f>
        <v/>
      </c>
      <c r="G34" s="23" t="str">
        <f>IF('AccuValve Takeoff'!R35="","",'AccuValve Takeoff'!R35)</f>
        <v/>
      </c>
      <c r="H34" s="23" t="str">
        <f>IF('AccuValve Takeoff'!G35="","",'AccuValve Takeoff'!G35)</f>
        <v/>
      </c>
      <c r="I34" s="23" t="str">
        <f>IF('AccuValve Takeoff'!H35="","",'AccuValve Takeoff'!H35)</f>
        <v/>
      </c>
      <c r="J34" s="326" t="str">
        <f>IF('AccuValve Takeoff'!I35="","",IF('AccuValve Takeoff'!I35="Not Available","",'AccuValve Takeoff'!I35))</f>
        <v/>
      </c>
      <c r="K34" s="326" t="str">
        <f>IF('AccuValve Takeoff'!J35="","",IF('AccuValve Takeoff'!J35="Not Available","",'AccuValve Takeoff'!J35))</f>
        <v/>
      </c>
      <c r="L34" s="326" t="str">
        <f>IF('AccuValve Takeoff'!K35="","",IF('AccuValve Takeoff'!K35="Not Available","",'AccuValve Takeoff'!K35))</f>
        <v/>
      </c>
      <c r="M34" s="326" t="str">
        <f>IF('AccuValve Takeoff'!L35="","",IF('AccuValve Takeoff'!L35="Not Available","",'AccuValve Takeoff'!L35))</f>
        <v/>
      </c>
      <c r="N34" s="326" t="str">
        <f>IF('AccuValve Takeoff'!M35="","",IF('AccuValve Takeoff'!M35="Not Available","",'AccuValve Takeoff'!M35))</f>
        <v/>
      </c>
      <c r="O34" s="23" t="str">
        <f>IF('AccuValve Takeoff'!N35="","",'AccuValve Takeoff'!N35)</f>
        <v/>
      </c>
      <c r="P34" s="23" t="str">
        <f>IF('AccuValve Takeoff'!O35="","",'AccuValve Takeoff'!O35)</f>
        <v/>
      </c>
      <c r="Q34" s="23" t="str">
        <f>IF('AccuValve Takeoff'!P35="","",'AccuValve Takeoff'!P35)</f>
        <v/>
      </c>
      <c r="R34" s="34" t="str">
        <f>IF('AccuValve Takeoff'!Q35="","",'AccuValve Takeoff'!Q35)</f>
        <v xml:space="preserve"> </v>
      </c>
      <c r="S34" s="35" t="str">
        <f>'AccuValve Takeoff'!T35</f>
        <v/>
      </c>
      <c r="T34" s="35" t="str">
        <f>'AccuValve Takeoff'!U35</f>
        <v/>
      </c>
      <c r="U34" s="325" t="str">
        <f>'AccuValve Takeoff'!BC35</f>
        <v/>
      </c>
      <c r="V34" s="38"/>
      <c r="W34" s="11"/>
      <c r="X34" s="11"/>
    </row>
    <row r="35" spans="1:24" ht="20.100000000000001" customHeight="1" x14ac:dyDescent="0.2">
      <c r="A35" s="12">
        <v>27</v>
      </c>
      <c r="B35" s="23" t="str">
        <f>IF('AccuValve Takeoff'!B36="","",'AccuValve Takeoff'!B36)</f>
        <v/>
      </c>
      <c r="C35" s="45" t="str">
        <f>IF('AccuValve Takeoff'!C36="","",'AccuValve Takeoff'!C36)</f>
        <v/>
      </c>
      <c r="D35" s="23" t="str">
        <f>IF('AccuValve Takeoff'!D36="","",'AccuValve Takeoff'!D36)</f>
        <v/>
      </c>
      <c r="E35" s="23" t="str">
        <f>IF('AccuValve Takeoff'!S36="","",'AccuValve Takeoff'!S36)</f>
        <v/>
      </c>
      <c r="F35" s="23" t="str">
        <f>IF('AccuValve Takeoff'!F36="","",'AccuValve Takeoff'!F36)</f>
        <v/>
      </c>
      <c r="G35" s="23" t="str">
        <f>IF('AccuValve Takeoff'!R36="","",'AccuValve Takeoff'!R36)</f>
        <v/>
      </c>
      <c r="H35" s="23" t="str">
        <f>IF('AccuValve Takeoff'!G36="","",'AccuValve Takeoff'!G36)</f>
        <v/>
      </c>
      <c r="I35" s="23" t="str">
        <f>IF('AccuValve Takeoff'!H36="","",'AccuValve Takeoff'!H36)</f>
        <v/>
      </c>
      <c r="J35" s="326" t="str">
        <f>IF('AccuValve Takeoff'!I36="","",IF('AccuValve Takeoff'!I36="Not Available","",'AccuValve Takeoff'!I36))</f>
        <v/>
      </c>
      <c r="K35" s="326" t="str">
        <f>IF('AccuValve Takeoff'!J36="","",IF('AccuValve Takeoff'!J36="Not Available","",'AccuValve Takeoff'!J36))</f>
        <v/>
      </c>
      <c r="L35" s="326" t="str">
        <f>IF('AccuValve Takeoff'!K36="","",IF('AccuValve Takeoff'!K36="Not Available","",'AccuValve Takeoff'!K36))</f>
        <v/>
      </c>
      <c r="M35" s="326" t="str">
        <f>IF('AccuValve Takeoff'!L36="","",IF('AccuValve Takeoff'!L36="Not Available","",'AccuValve Takeoff'!L36))</f>
        <v/>
      </c>
      <c r="N35" s="326" t="str">
        <f>IF('AccuValve Takeoff'!M36="","",IF('AccuValve Takeoff'!M36="Not Available","",'AccuValve Takeoff'!M36))</f>
        <v/>
      </c>
      <c r="O35" s="23" t="str">
        <f>IF('AccuValve Takeoff'!N36="","",'AccuValve Takeoff'!N36)</f>
        <v/>
      </c>
      <c r="P35" s="23" t="str">
        <f>IF('AccuValve Takeoff'!O36="","",'AccuValve Takeoff'!O36)</f>
        <v/>
      </c>
      <c r="Q35" s="23" t="str">
        <f>IF('AccuValve Takeoff'!P36="","",'AccuValve Takeoff'!P36)</f>
        <v/>
      </c>
      <c r="R35" s="34" t="str">
        <f>IF('AccuValve Takeoff'!Q36="","",'AccuValve Takeoff'!Q36)</f>
        <v xml:space="preserve"> </v>
      </c>
      <c r="S35" s="35" t="str">
        <f>'AccuValve Takeoff'!T36</f>
        <v/>
      </c>
      <c r="T35" s="35" t="str">
        <f>'AccuValve Takeoff'!U36</f>
        <v/>
      </c>
      <c r="U35" s="325" t="str">
        <f>'AccuValve Takeoff'!BC36</f>
        <v/>
      </c>
      <c r="V35" s="38"/>
      <c r="W35" s="11"/>
      <c r="X35" s="11"/>
    </row>
    <row r="36" spans="1:24" ht="20.100000000000001" customHeight="1" x14ac:dyDescent="0.2">
      <c r="A36" s="12">
        <v>28</v>
      </c>
      <c r="B36" s="23" t="str">
        <f>IF('AccuValve Takeoff'!B37="","",'AccuValve Takeoff'!B37)</f>
        <v/>
      </c>
      <c r="C36" s="45" t="str">
        <f>IF('AccuValve Takeoff'!C37="","",'AccuValve Takeoff'!C37)</f>
        <v/>
      </c>
      <c r="D36" s="23" t="str">
        <f>IF('AccuValve Takeoff'!D37="","",'AccuValve Takeoff'!D37)</f>
        <v/>
      </c>
      <c r="E36" s="23" t="str">
        <f>IF('AccuValve Takeoff'!S37="","",'AccuValve Takeoff'!S37)</f>
        <v/>
      </c>
      <c r="F36" s="23" t="str">
        <f>IF('AccuValve Takeoff'!F37="","",'AccuValve Takeoff'!F37)</f>
        <v/>
      </c>
      <c r="G36" s="23" t="str">
        <f>IF('AccuValve Takeoff'!R37="","",'AccuValve Takeoff'!R37)</f>
        <v/>
      </c>
      <c r="H36" s="23" t="str">
        <f>IF('AccuValve Takeoff'!G37="","",'AccuValve Takeoff'!G37)</f>
        <v/>
      </c>
      <c r="I36" s="23" t="str">
        <f>IF('AccuValve Takeoff'!H37="","",'AccuValve Takeoff'!H37)</f>
        <v/>
      </c>
      <c r="J36" s="326" t="str">
        <f>IF('AccuValve Takeoff'!I37="","",IF('AccuValve Takeoff'!I37="Not Available","",'AccuValve Takeoff'!I37))</f>
        <v/>
      </c>
      <c r="K36" s="326" t="str">
        <f>IF('AccuValve Takeoff'!J37="","",IF('AccuValve Takeoff'!J37="Not Available","",'AccuValve Takeoff'!J37))</f>
        <v/>
      </c>
      <c r="L36" s="326" t="str">
        <f>IF('AccuValve Takeoff'!K37="","",IF('AccuValve Takeoff'!K37="Not Available","",'AccuValve Takeoff'!K37))</f>
        <v/>
      </c>
      <c r="M36" s="326" t="str">
        <f>IF('AccuValve Takeoff'!L37="","",IF('AccuValve Takeoff'!L37="Not Available","",'AccuValve Takeoff'!L37))</f>
        <v/>
      </c>
      <c r="N36" s="326" t="str">
        <f>IF('AccuValve Takeoff'!M37="","",IF('AccuValve Takeoff'!M37="Not Available","",'AccuValve Takeoff'!M37))</f>
        <v/>
      </c>
      <c r="O36" s="23" t="str">
        <f>IF('AccuValve Takeoff'!N37="","",'AccuValve Takeoff'!N37)</f>
        <v/>
      </c>
      <c r="P36" s="23" t="str">
        <f>IF('AccuValve Takeoff'!O37="","",'AccuValve Takeoff'!O37)</f>
        <v/>
      </c>
      <c r="Q36" s="23" t="str">
        <f>IF('AccuValve Takeoff'!P37="","",'AccuValve Takeoff'!P37)</f>
        <v/>
      </c>
      <c r="R36" s="34" t="str">
        <f>IF('AccuValve Takeoff'!Q37="","",'AccuValve Takeoff'!Q37)</f>
        <v xml:space="preserve"> </v>
      </c>
      <c r="S36" s="35" t="str">
        <f>'AccuValve Takeoff'!T37</f>
        <v/>
      </c>
      <c r="T36" s="35" t="str">
        <f>'AccuValve Takeoff'!U37</f>
        <v/>
      </c>
      <c r="U36" s="325" t="str">
        <f>'AccuValve Takeoff'!BC37</f>
        <v/>
      </c>
      <c r="V36" s="38"/>
      <c r="W36" s="11"/>
      <c r="X36" s="11"/>
    </row>
    <row r="37" spans="1:24" ht="20.100000000000001" customHeight="1" x14ac:dyDescent="0.2">
      <c r="A37" s="12">
        <v>29</v>
      </c>
      <c r="B37" s="23" t="str">
        <f>IF('AccuValve Takeoff'!B38="","",'AccuValve Takeoff'!B38)</f>
        <v/>
      </c>
      <c r="C37" s="45" t="str">
        <f>IF('AccuValve Takeoff'!C38="","",'AccuValve Takeoff'!C38)</f>
        <v/>
      </c>
      <c r="D37" s="23" t="str">
        <f>IF('AccuValve Takeoff'!D38="","",'AccuValve Takeoff'!D38)</f>
        <v/>
      </c>
      <c r="E37" s="23" t="str">
        <f>IF('AccuValve Takeoff'!S38="","",'AccuValve Takeoff'!S38)</f>
        <v/>
      </c>
      <c r="F37" s="23" t="str">
        <f>IF('AccuValve Takeoff'!F38="","",'AccuValve Takeoff'!F38)</f>
        <v/>
      </c>
      <c r="G37" s="23" t="str">
        <f>IF('AccuValve Takeoff'!R38="","",'AccuValve Takeoff'!R38)</f>
        <v/>
      </c>
      <c r="H37" s="23" t="str">
        <f>IF('AccuValve Takeoff'!G38="","",'AccuValve Takeoff'!G38)</f>
        <v/>
      </c>
      <c r="I37" s="23" t="str">
        <f>IF('AccuValve Takeoff'!H38="","",'AccuValve Takeoff'!H38)</f>
        <v/>
      </c>
      <c r="J37" s="326" t="str">
        <f>IF('AccuValve Takeoff'!I38="","",IF('AccuValve Takeoff'!I38="Not Available","",'AccuValve Takeoff'!I38))</f>
        <v/>
      </c>
      <c r="K37" s="326" t="str">
        <f>IF('AccuValve Takeoff'!J38="","",IF('AccuValve Takeoff'!J38="Not Available","",'AccuValve Takeoff'!J38))</f>
        <v/>
      </c>
      <c r="L37" s="326" t="str">
        <f>IF('AccuValve Takeoff'!K38="","",IF('AccuValve Takeoff'!K38="Not Available","",'AccuValve Takeoff'!K38))</f>
        <v/>
      </c>
      <c r="M37" s="326" t="str">
        <f>IF('AccuValve Takeoff'!L38="","",IF('AccuValve Takeoff'!L38="Not Available","",'AccuValve Takeoff'!L38))</f>
        <v/>
      </c>
      <c r="N37" s="326" t="str">
        <f>IF('AccuValve Takeoff'!M38="","",IF('AccuValve Takeoff'!M38="Not Available","",'AccuValve Takeoff'!M38))</f>
        <v/>
      </c>
      <c r="O37" s="23" t="str">
        <f>IF('AccuValve Takeoff'!N38="","",'AccuValve Takeoff'!N38)</f>
        <v/>
      </c>
      <c r="P37" s="23" t="str">
        <f>IF('AccuValve Takeoff'!O38="","",'AccuValve Takeoff'!O38)</f>
        <v/>
      </c>
      <c r="Q37" s="23" t="str">
        <f>IF('AccuValve Takeoff'!P38="","",'AccuValve Takeoff'!P38)</f>
        <v/>
      </c>
      <c r="R37" s="34" t="str">
        <f>IF('AccuValve Takeoff'!Q38="","",'AccuValve Takeoff'!Q38)</f>
        <v xml:space="preserve"> </v>
      </c>
      <c r="S37" s="35" t="str">
        <f>'AccuValve Takeoff'!T38</f>
        <v/>
      </c>
      <c r="T37" s="35" t="str">
        <f>'AccuValve Takeoff'!U38</f>
        <v/>
      </c>
      <c r="U37" s="325" t="str">
        <f>'AccuValve Takeoff'!BC38</f>
        <v/>
      </c>
      <c r="V37" s="38"/>
      <c r="W37" s="11"/>
      <c r="X37" s="11"/>
    </row>
    <row r="38" spans="1:24" ht="20.100000000000001" customHeight="1" x14ac:dyDescent="0.2">
      <c r="A38" s="12">
        <v>30</v>
      </c>
      <c r="B38" s="23" t="str">
        <f>IF('AccuValve Takeoff'!B39="","",'AccuValve Takeoff'!B39)</f>
        <v/>
      </c>
      <c r="C38" s="45" t="str">
        <f>IF('AccuValve Takeoff'!C39="","",'AccuValve Takeoff'!C39)</f>
        <v/>
      </c>
      <c r="D38" s="23" t="str">
        <f>IF('AccuValve Takeoff'!D39="","",'AccuValve Takeoff'!D39)</f>
        <v/>
      </c>
      <c r="E38" s="23" t="str">
        <f>IF('AccuValve Takeoff'!S39="","",'AccuValve Takeoff'!S39)</f>
        <v/>
      </c>
      <c r="F38" s="23" t="str">
        <f>IF('AccuValve Takeoff'!F39="","",'AccuValve Takeoff'!F39)</f>
        <v/>
      </c>
      <c r="G38" s="23" t="str">
        <f>IF('AccuValve Takeoff'!R39="","",'AccuValve Takeoff'!R39)</f>
        <v/>
      </c>
      <c r="H38" s="23" t="str">
        <f>IF('AccuValve Takeoff'!G39="","",'AccuValve Takeoff'!G39)</f>
        <v/>
      </c>
      <c r="I38" s="23" t="str">
        <f>IF('AccuValve Takeoff'!H39="","",'AccuValve Takeoff'!H39)</f>
        <v/>
      </c>
      <c r="J38" s="326" t="str">
        <f>IF('AccuValve Takeoff'!I39="","",IF('AccuValve Takeoff'!I39="Not Available","",'AccuValve Takeoff'!I39))</f>
        <v/>
      </c>
      <c r="K38" s="326" t="str">
        <f>IF('AccuValve Takeoff'!J39="","",IF('AccuValve Takeoff'!J39="Not Available","",'AccuValve Takeoff'!J39))</f>
        <v/>
      </c>
      <c r="L38" s="326" t="str">
        <f>IF('AccuValve Takeoff'!K39="","",IF('AccuValve Takeoff'!K39="Not Available","",'AccuValve Takeoff'!K39))</f>
        <v/>
      </c>
      <c r="M38" s="326" t="str">
        <f>IF('AccuValve Takeoff'!L39="","",IF('AccuValve Takeoff'!L39="Not Available","",'AccuValve Takeoff'!L39))</f>
        <v/>
      </c>
      <c r="N38" s="326" t="str">
        <f>IF('AccuValve Takeoff'!M39="","",IF('AccuValve Takeoff'!M39="Not Available","",'AccuValve Takeoff'!M39))</f>
        <v/>
      </c>
      <c r="O38" s="23" t="str">
        <f>IF('AccuValve Takeoff'!N39="","",'AccuValve Takeoff'!N39)</f>
        <v/>
      </c>
      <c r="P38" s="23" t="str">
        <f>IF('AccuValve Takeoff'!O39="","",'AccuValve Takeoff'!O39)</f>
        <v/>
      </c>
      <c r="Q38" s="23" t="str">
        <f>IF('AccuValve Takeoff'!P39="","",'AccuValve Takeoff'!P39)</f>
        <v/>
      </c>
      <c r="R38" s="34" t="str">
        <f>IF('AccuValve Takeoff'!Q39="","",'AccuValve Takeoff'!Q39)</f>
        <v xml:space="preserve"> </v>
      </c>
      <c r="S38" s="35" t="str">
        <f>'AccuValve Takeoff'!T39</f>
        <v/>
      </c>
      <c r="T38" s="35" t="str">
        <f>'AccuValve Takeoff'!U39</f>
        <v/>
      </c>
      <c r="U38" s="325" t="str">
        <f>'AccuValve Takeoff'!BC39</f>
        <v/>
      </c>
      <c r="V38" s="38"/>
      <c r="W38" s="11"/>
      <c r="X38" s="11"/>
    </row>
    <row r="39" spans="1:24" ht="20.100000000000001" customHeight="1" x14ac:dyDescent="0.2">
      <c r="A39" s="12">
        <v>31</v>
      </c>
      <c r="B39" s="23" t="str">
        <f>IF('AccuValve Takeoff'!B40="","",'AccuValve Takeoff'!B40)</f>
        <v/>
      </c>
      <c r="C39" s="45" t="str">
        <f>IF('AccuValve Takeoff'!C40="","",'AccuValve Takeoff'!C40)</f>
        <v/>
      </c>
      <c r="D39" s="23" t="str">
        <f>IF('AccuValve Takeoff'!D40="","",'AccuValve Takeoff'!D40)</f>
        <v/>
      </c>
      <c r="E39" s="23" t="str">
        <f>IF('AccuValve Takeoff'!S40="","",'AccuValve Takeoff'!S40)</f>
        <v/>
      </c>
      <c r="F39" s="23" t="str">
        <f>IF('AccuValve Takeoff'!F40="","",'AccuValve Takeoff'!F40)</f>
        <v/>
      </c>
      <c r="G39" s="23" t="str">
        <f>IF('AccuValve Takeoff'!R40="","",'AccuValve Takeoff'!R40)</f>
        <v/>
      </c>
      <c r="H39" s="23" t="str">
        <f>IF('AccuValve Takeoff'!G40="","",'AccuValve Takeoff'!G40)</f>
        <v/>
      </c>
      <c r="I39" s="23" t="str">
        <f>IF('AccuValve Takeoff'!H40="","",'AccuValve Takeoff'!H40)</f>
        <v/>
      </c>
      <c r="J39" s="326" t="str">
        <f>IF('AccuValve Takeoff'!I40="","",IF('AccuValve Takeoff'!I40="Not Available","",'AccuValve Takeoff'!I40))</f>
        <v/>
      </c>
      <c r="K39" s="326" t="str">
        <f>IF('AccuValve Takeoff'!J40="","",IF('AccuValve Takeoff'!J40="Not Available","",'AccuValve Takeoff'!J40))</f>
        <v/>
      </c>
      <c r="L39" s="326" t="str">
        <f>IF('AccuValve Takeoff'!K40="","",IF('AccuValve Takeoff'!K40="Not Available","",'AccuValve Takeoff'!K40))</f>
        <v/>
      </c>
      <c r="M39" s="326" t="str">
        <f>IF('AccuValve Takeoff'!L40="","",IF('AccuValve Takeoff'!L40="Not Available","",'AccuValve Takeoff'!L40))</f>
        <v/>
      </c>
      <c r="N39" s="326" t="str">
        <f>IF('AccuValve Takeoff'!M40="","",IF('AccuValve Takeoff'!M40="Not Available","",'AccuValve Takeoff'!M40))</f>
        <v/>
      </c>
      <c r="O39" s="23" t="str">
        <f>IF('AccuValve Takeoff'!N40="","",'AccuValve Takeoff'!N40)</f>
        <v/>
      </c>
      <c r="P39" s="23" t="str">
        <f>IF('AccuValve Takeoff'!O40="","",'AccuValve Takeoff'!O40)</f>
        <v/>
      </c>
      <c r="Q39" s="23" t="str">
        <f>IF('AccuValve Takeoff'!P40="","",'AccuValve Takeoff'!P40)</f>
        <v/>
      </c>
      <c r="R39" s="34" t="str">
        <f>IF('AccuValve Takeoff'!Q40="","",'AccuValve Takeoff'!Q40)</f>
        <v xml:space="preserve"> </v>
      </c>
      <c r="S39" s="35" t="str">
        <f>'AccuValve Takeoff'!T40</f>
        <v/>
      </c>
      <c r="T39" s="35" t="str">
        <f>'AccuValve Takeoff'!U40</f>
        <v/>
      </c>
      <c r="U39" s="325" t="str">
        <f>'AccuValve Takeoff'!BC40</f>
        <v/>
      </c>
      <c r="V39" s="38"/>
      <c r="W39" s="11"/>
      <c r="X39" s="11"/>
    </row>
    <row r="40" spans="1:24" ht="20.100000000000001" customHeight="1" x14ac:dyDescent="0.2">
      <c r="A40" s="12">
        <v>32</v>
      </c>
      <c r="B40" s="23" t="str">
        <f>IF('AccuValve Takeoff'!B41="","",'AccuValve Takeoff'!B41)</f>
        <v/>
      </c>
      <c r="C40" s="45" t="str">
        <f>IF('AccuValve Takeoff'!C41="","",'AccuValve Takeoff'!C41)</f>
        <v/>
      </c>
      <c r="D40" s="23" t="str">
        <f>IF('AccuValve Takeoff'!D41="","",'AccuValve Takeoff'!D41)</f>
        <v/>
      </c>
      <c r="E40" s="23" t="str">
        <f>IF('AccuValve Takeoff'!S41="","",'AccuValve Takeoff'!S41)</f>
        <v/>
      </c>
      <c r="F40" s="23" t="str">
        <f>IF('AccuValve Takeoff'!F41="","",'AccuValve Takeoff'!F41)</f>
        <v/>
      </c>
      <c r="G40" s="23" t="str">
        <f>IF('AccuValve Takeoff'!R41="","",'AccuValve Takeoff'!R41)</f>
        <v/>
      </c>
      <c r="H40" s="23" t="str">
        <f>IF('AccuValve Takeoff'!G41="","",'AccuValve Takeoff'!G41)</f>
        <v/>
      </c>
      <c r="I40" s="23" t="str">
        <f>IF('AccuValve Takeoff'!H41="","",'AccuValve Takeoff'!H41)</f>
        <v/>
      </c>
      <c r="J40" s="326" t="str">
        <f>IF('AccuValve Takeoff'!I41="","",IF('AccuValve Takeoff'!I41="Not Available","",'AccuValve Takeoff'!I41))</f>
        <v/>
      </c>
      <c r="K40" s="326" t="str">
        <f>IF('AccuValve Takeoff'!J41="","",IF('AccuValve Takeoff'!J41="Not Available","",'AccuValve Takeoff'!J41))</f>
        <v/>
      </c>
      <c r="L40" s="326" t="str">
        <f>IF('AccuValve Takeoff'!K41="","",IF('AccuValve Takeoff'!K41="Not Available","",'AccuValve Takeoff'!K41))</f>
        <v/>
      </c>
      <c r="M40" s="326" t="str">
        <f>IF('AccuValve Takeoff'!L41="","",IF('AccuValve Takeoff'!L41="Not Available","",'AccuValve Takeoff'!L41))</f>
        <v/>
      </c>
      <c r="N40" s="326" t="str">
        <f>IF('AccuValve Takeoff'!M41="","",IF('AccuValve Takeoff'!M41="Not Available","",'AccuValve Takeoff'!M41))</f>
        <v/>
      </c>
      <c r="O40" s="23" t="str">
        <f>IF('AccuValve Takeoff'!N41="","",'AccuValve Takeoff'!N41)</f>
        <v/>
      </c>
      <c r="P40" s="23" t="str">
        <f>IF('AccuValve Takeoff'!O41="","",'AccuValve Takeoff'!O41)</f>
        <v/>
      </c>
      <c r="Q40" s="23" t="str">
        <f>IF('AccuValve Takeoff'!P41="","",'AccuValve Takeoff'!P41)</f>
        <v/>
      </c>
      <c r="R40" s="34" t="str">
        <f>IF('AccuValve Takeoff'!Q41="","",'AccuValve Takeoff'!Q41)</f>
        <v xml:space="preserve"> </v>
      </c>
      <c r="S40" s="35" t="str">
        <f>'AccuValve Takeoff'!T41</f>
        <v/>
      </c>
      <c r="T40" s="35" t="str">
        <f>'AccuValve Takeoff'!U41</f>
        <v/>
      </c>
      <c r="U40" s="325" t="str">
        <f>'AccuValve Takeoff'!BC41</f>
        <v/>
      </c>
      <c r="V40" s="38"/>
      <c r="W40" s="11"/>
      <c r="X40" s="11"/>
    </row>
    <row r="41" spans="1:24" ht="20.100000000000001" customHeight="1" x14ac:dyDescent="0.2">
      <c r="A41" s="12">
        <v>33</v>
      </c>
      <c r="B41" s="23" t="str">
        <f>IF('AccuValve Takeoff'!B42="","",'AccuValve Takeoff'!B42)</f>
        <v/>
      </c>
      <c r="C41" s="45" t="str">
        <f>IF('AccuValve Takeoff'!C42="","",'AccuValve Takeoff'!C42)</f>
        <v/>
      </c>
      <c r="D41" s="23" t="str">
        <f>IF('AccuValve Takeoff'!D42="","",'AccuValve Takeoff'!D42)</f>
        <v/>
      </c>
      <c r="E41" s="23" t="str">
        <f>IF('AccuValve Takeoff'!S42="","",'AccuValve Takeoff'!S42)</f>
        <v/>
      </c>
      <c r="F41" s="23" t="str">
        <f>IF('AccuValve Takeoff'!F42="","",'AccuValve Takeoff'!F42)</f>
        <v/>
      </c>
      <c r="G41" s="23" t="str">
        <f>IF('AccuValve Takeoff'!R42="","",'AccuValve Takeoff'!R42)</f>
        <v/>
      </c>
      <c r="H41" s="23" t="str">
        <f>IF('AccuValve Takeoff'!G42="","",'AccuValve Takeoff'!G42)</f>
        <v/>
      </c>
      <c r="I41" s="23" t="str">
        <f>IF('AccuValve Takeoff'!H42="","",'AccuValve Takeoff'!H42)</f>
        <v/>
      </c>
      <c r="J41" s="326" t="str">
        <f>IF('AccuValve Takeoff'!I42="","",IF('AccuValve Takeoff'!I42="Not Available","",'AccuValve Takeoff'!I42))</f>
        <v/>
      </c>
      <c r="K41" s="326" t="str">
        <f>IF('AccuValve Takeoff'!J42="","",IF('AccuValve Takeoff'!J42="Not Available","",'AccuValve Takeoff'!J42))</f>
        <v/>
      </c>
      <c r="L41" s="326" t="str">
        <f>IF('AccuValve Takeoff'!K42="","",IF('AccuValve Takeoff'!K42="Not Available","",'AccuValve Takeoff'!K42))</f>
        <v/>
      </c>
      <c r="M41" s="326" t="str">
        <f>IF('AccuValve Takeoff'!L42="","",IF('AccuValve Takeoff'!L42="Not Available","",'AccuValve Takeoff'!L42))</f>
        <v/>
      </c>
      <c r="N41" s="326" t="str">
        <f>IF('AccuValve Takeoff'!M42="","",IF('AccuValve Takeoff'!M42="Not Available","",'AccuValve Takeoff'!M42))</f>
        <v/>
      </c>
      <c r="O41" s="23" t="str">
        <f>IF('AccuValve Takeoff'!N42="","",'AccuValve Takeoff'!N42)</f>
        <v/>
      </c>
      <c r="P41" s="23" t="str">
        <f>IF('AccuValve Takeoff'!O42="","",'AccuValve Takeoff'!O42)</f>
        <v/>
      </c>
      <c r="Q41" s="23" t="str">
        <f>IF('AccuValve Takeoff'!P42="","",'AccuValve Takeoff'!P42)</f>
        <v/>
      </c>
      <c r="R41" s="34" t="str">
        <f>IF('AccuValve Takeoff'!Q42="","",'AccuValve Takeoff'!Q42)</f>
        <v xml:space="preserve"> </v>
      </c>
      <c r="S41" s="35" t="str">
        <f>'AccuValve Takeoff'!T42</f>
        <v/>
      </c>
      <c r="T41" s="35" t="str">
        <f>'AccuValve Takeoff'!U42</f>
        <v/>
      </c>
      <c r="U41" s="325" t="str">
        <f>'AccuValve Takeoff'!BC42</f>
        <v/>
      </c>
      <c r="V41" s="38"/>
      <c r="W41" s="11"/>
      <c r="X41" s="11"/>
    </row>
    <row r="42" spans="1:24" ht="20.100000000000001" customHeight="1" x14ac:dyDescent="0.2">
      <c r="A42" s="12">
        <v>34</v>
      </c>
      <c r="B42" s="23" t="str">
        <f>IF('AccuValve Takeoff'!B43="","",'AccuValve Takeoff'!B43)</f>
        <v/>
      </c>
      <c r="C42" s="45" t="str">
        <f>IF('AccuValve Takeoff'!C43="","",'AccuValve Takeoff'!C43)</f>
        <v/>
      </c>
      <c r="D42" s="23" t="str">
        <f>IF('AccuValve Takeoff'!D43="","",'AccuValve Takeoff'!D43)</f>
        <v/>
      </c>
      <c r="E42" s="23" t="str">
        <f>IF('AccuValve Takeoff'!S43="","",'AccuValve Takeoff'!S43)</f>
        <v/>
      </c>
      <c r="F42" s="23" t="str">
        <f>IF('AccuValve Takeoff'!F43="","",'AccuValve Takeoff'!F43)</f>
        <v/>
      </c>
      <c r="G42" s="23" t="str">
        <f>IF('AccuValve Takeoff'!R43="","",'AccuValve Takeoff'!R43)</f>
        <v/>
      </c>
      <c r="H42" s="23" t="str">
        <f>IF('AccuValve Takeoff'!G43="","",'AccuValve Takeoff'!G43)</f>
        <v/>
      </c>
      <c r="I42" s="23" t="str">
        <f>IF('AccuValve Takeoff'!H43="","",'AccuValve Takeoff'!H43)</f>
        <v/>
      </c>
      <c r="J42" s="326" t="str">
        <f>IF('AccuValve Takeoff'!I43="","",IF('AccuValve Takeoff'!I43="Not Available","",'AccuValve Takeoff'!I43))</f>
        <v/>
      </c>
      <c r="K42" s="326" t="str">
        <f>IF('AccuValve Takeoff'!J43="","",IF('AccuValve Takeoff'!J43="Not Available","",'AccuValve Takeoff'!J43))</f>
        <v/>
      </c>
      <c r="L42" s="326" t="str">
        <f>IF('AccuValve Takeoff'!K43="","",IF('AccuValve Takeoff'!K43="Not Available","",'AccuValve Takeoff'!K43))</f>
        <v/>
      </c>
      <c r="M42" s="326" t="str">
        <f>IF('AccuValve Takeoff'!L43="","",IF('AccuValve Takeoff'!L43="Not Available","",'AccuValve Takeoff'!L43))</f>
        <v/>
      </c>
      <c r="N42" s="326" t="str">
        <f>IF('AccuValve Takeoff'!M43="","",IF('AccuValve Takeoff'!M43="Not Available","",'AccuValve Takeoff'!M43))</f>
        <v/>
      </c>
      <c r="O42" s="23" t="str">
        <f>IF('AccuValve Takeoff'!N43="","",'AccuValve Takeoff'!N43)</f>
        <v/>
      </c>
      <c r="P42" s="23" t="str">
        <f>IF('AccuValve Takeoff'!O43="","",'AccuValve Takeoff'!O43)</f>
        <v/>
      </c>
      <c r="Q42" s="23" t="str">
        <f>IF('AccuValve Takeoff'!P43="","",'AccuValve Takeoff'!P43)</f>
        <v/>
      </c>
      <c r="R42" s="34" t="str">
        <f>IF('AccuValve Takeoff'!Q43="","",'AccuValve Takeoff'!Q43)</f>
        <v xml:space="preserve"> </v>
      </c>
      <c r="S42" s="35" t="str">
        <f>'AccuValve Takeoff'!T43</f>
        <v/>
      </c>
      <c r="T42" s="35" t="str">
        <f>'AccuValve Takeoff'!U43</f>
        <v/>
      </c>
      <c r="U42" s="325" t="str">
        <f>'AccuValve Takeoff'!BC43</f>
        <v/>
      </c>
      <c r="V42" s="38"/>
      <c r="W42" s="11"/>
      <c r="X42" s="11"/>
    </row>
    <row r="43" spans="1:24" ht="20.100000000000001" customHeight="1" x14ac:dyDescent="0.2">
      <c r="A43" s="12">
        <v>35</v>
      </c>
      <c r="B43" s="23" t="str">
        <f>IF('AccuValve Takeoff'!B44="","",'AccuValve Takeoff'!B44)</f>
        <v/>
      </c>
      <c r="C43" s="45" t="str">
        <f>IF('AccuValve Takeoff'!C44="","",'AccuValve Takeoff'!C44)</f>
        <v/>
      </c>
      <c r="D43" s="23" t="str">
        <f>IF('AccuValve Takeoff'!D44="","",'AccuValve Takeoff'!D44)</f>
        <v/>
      </c>
      <c r="E43" s="23" t="str">
        <f>IF('AccuValve Takeoff'!S44="","",'AccuValve Takeoff'!S44)</f>
        <v/>
      </c>
      <c r="F43" s="23" t="str">
        <f>IF('AccuValve Takeoff'!F44="","",'AccuValve Takeoff'!F44)</f>
        <v/>
      </c>
      <c r="G43" s="23" t="str">
        <f>IF('AccuValve Takeoff'!R44="","",'AccuValve Takeoff'!R44)</f>
        <v/>
      </c>
      <c r="H43" s="23" t="str">
        <f>IF('AccuValve Takeoff'!G44="","",'AccuValve Takeoff'!G44)</f>
        <v/>
      </c>
      <c r="I43" s="23" t="str">
        <f>IF('AccuValve Takeoff'!H44="","",'AccuValve Takeoff'!H44)</f>
        <v/>
      </c>
      <c r="J43" s="326" t="str">
        <f>IF('AccuValve Takeoff'!I44="","",IF('AccuValve Takeoff'!I44="Not Available","",'AccuValve Takeoff'!I44))</f>
        <v/>
      </c>
      <c r="K43" s="326" t="str">
        <f>IF('AccuValve Takeoff'!J44="","",IF('AccuValve Takeoff'!J44="Not Available","",'AccuValve Takeoff'!J44))</f>
        <v/>
      </c>
      <c r="L43" s="326" t="str">
        <f>IF('AccuValve Takeoff'!K44="","",IF('AccuValve Takeoff'!K44="Not Available","",'AccuValve Takeoff'!K44))</f>
        <v/>
      </c>
      <c r="M43" s="326" t="str">
        <f>IF('AccuValve Takeoff'!L44="","",IF('AccuValve Takeoff'!L44="Not Available","",'AccuValve Takeoff'!L44))</f>
        <v/>
      </c>
      <c r="N43" s="326" t="str">
        <f>IF('AccuValve Takeoff'!M44="","",IF('AccuValve Takeoff'!M44="Not Available","",'AccuValve Takeoff'!M44))</f>
        <v/>
      </c>
      <c r="O43" s="23" t="str">
        <f>IF('AccuValve Takeoff'!N44="","",'AccuValve Takeoff'!N44)</f>
        <v/>
      </c>
      <c r="P43" s="23" t="str">
        <f>IF('AccuValve Takeoff'!O44="","",'AccuValve Takeoff'!O44)</f>
        <v/>
      </c>
      <c r="Q43" s="23" t="str">
        <f>IF('AccuValve Takeoff'!P44="","",'AccuValve Takeoff'!P44)</f>
        <v/>
      </c>
      <c r="R43" s="34" t="str">
        <f>IF('AccuValve Takeoff'!Q44="","",'AccuValve Takeoff'!Q44)</f>
        <v xml:space="preserve"> </v>
      </c>
      <c r="S43" s="35" t="str">
        <f>'AccuValve Takeoff'!T44</f>
        <v/>
      </c>
      <c r="T43" s="35" t="str">
        <f>'AccuValve Takeoff'!U44</f>
        <v/>
      </c>
      <c r="U43" s="325" t="str">
        <f>'AccuValve Takeoff'!BC44</f>
        <v/>
      </c>
      <c r="V43" s="38"/>
      <c r="W43" s="11"/>
      <c r="X43" s="11"/>
    </row>
    <row r="44" spans="1:24" ht="20.100000000000001" customHeight="1" x14ac:dyDescent="0.2">
      <c r="A44" s="12">
        <v>36</v>
      </c>
      <c r="B44" s="23" t="str">
        <f>IF('AccuValve Takeoff'!B45="","",'AccuValve Takeoff'!B45)</f>
        <v/>
      </c>
      <c r="C44" s="45" t="str">
        <f>IF('AccuValve Takeoff'!C45="","",'AccuValve Takeoff'!C45)</f>
        <v/>
      </c>
      <c r="D44" s="23" t="str">
        <f>IF('AccuValve Takeoff'!D45="","",'AccuValve Takeoff'!D45)</f>
        <v/>
      </c>
      <c r="E44" s="23" t="str">
        <f>IF('AccuValve Takeoff'!S45="","",'AccuValve Takeoff'!S45)</f>
        <v/>
      </c>
      <c r="F44" s="23" t="str">
        <f>IF('AccuValve Takeoff'!F45="","",'AccuValve Takeoff'!F45)</f>
        <v/>
      </c>
      <c r="G44" s="23" t="str">
        <f>IF('AccuValve Takeoff'!R45="","",'AccuValve Takeoff'!R45)</f>
        <v/>
      </c>
      <c r="H44" s="23" t="str">
        <f>IF('AccuValve Takeoff'!G45="","",'AccuValve Takeoff'!G45)</f>
        <v/>
      </c>
      <c r="I44" s="23" t="str">
        <f>IF('AccuValve Takeoff'!H45="","",'AccuValve Takeoff'!H45)</f>
        <v/>
      </c>
      <c r="J44" s="326" t="str">
        <f>IF('AccuValve Takeoff'!I45="","",IF('AccuValve Takeoff'!I45="Not Available","",'AccuValve Takeoff'!I45))</f>
        <v/>
      </c>
      <c r="K44" s="326" t="str">
        <f>IF('AccuValve Takeoff'!J45="","",IF('AccuValve Takeoff'!J45="Not Available","",'AccuValve Takeoff'!J45))</f>
        <v/>
      </c>
      <c r="L44" s="326" t="str">
        <f>IF('AccuValve Takeoff'!K45="","",IF('AccuValve Takeoff'!K45="Not Available","",'AccuValve Takeoff'!K45))</f>
        <v/>
      </c>
      <c r="M44" s="326" t="str">
        <f>IF('AccuValve Takeoff'!L45="","",IF('AccuValve Takeoff'!L45="Not Available","",'AccuValve Takeoff'!L45))</f>
        <v/>
      </c>
      <c r="N44" s="326" t="str">
        <f>IF('AccuValve Takeoff'!M45="","",IF('AccuValve Takeoff'!M45="Not Available","",'AccuValve Takeoff'!M45))</f>
        <v/>
      </c>
      <c r="O44" s="23" t="str">
        <f>IF('AccuValve Takeoff'!N45="","",'AccuValve Takeoff'!N45)</f>
        <v/>
      </c>
      <c r="P44" s="23" t="str">
        <f>IF('AccuValve Takeoff'!O45="","",'AccuValve Takeoff'!O45)</f>
        <v/>
      </c>
      <c r="Q44" s="23" t="str">
        <f>IF('AccuValve Takeoff'!P45="","",'AccuValve Takeoff'!P45)</f>
        <v/>
      </c>
      <c r="R44" s="34" t="str">
        <f>IF('AccuValve Takeoff'!Q45="","",'AccuValve Takeoff'!Q45)</f>
        <v xml:space="preserve"> </v>
      </c>
      <c r="S44" s="35" t="str">
        <f>'AccuValve Takeoff'!T45</f>
        <v/>
      </c>
      <c r="T44" s="35" t="str">
        <f>'AccuValve Takeoff'!U45</f>
        <v/>
      </c>
      <c r="U44" s="325" t="str">
        <f>'AccuValve Takeoff'!BC45</f>
        <v/>
      </c>
      <c r="V44" s="38"/>
      <c r="W44" s="11"/>
      <c r="X44" s="11"/>
    </row>
    <row r="45" spans="1:24" ht="20.100000000000001" customHeight="1" x14ac:dyDescent="0.2">
      <c r="A45" s="12">
        <v>37</v>
      </c>
      <c r="B45" s="23" t="str">
        <f>IF('AccuValve Takeoff'!B46="","",'AccuValve Takeoff'!B46)</f>
        <v/>
      </c>
      <c r="C45" s="45" t="str">
        <f>IF('AccuValve Takeoff'!C46="","",'AccuValve Takeoff'!C46)</f>
        <v/>
      </c>
      <c r="D45" s="23" t="str">
        <f>IF('AccuValve Takeoff'!D46="","",'AccuValve Takeoff'!D46)</f>
        <v/>
      </c>
      <c r="E45" s="23" t="str">
        <f>IF('AccuValve Takeoff'!S46="","",'AccuValve Takeoff'!S46)</f>
        <v/>
      </c>
      <c r="F45" s="23" t="str">
        <f>IF('AccuValve Takeoff'!F46="","",'AccuValve Takeoff'!F46)</f>
        <v/>
      </c>
      <c r="G45" s="23" t="str">
        <f>IF('AccuValve Takeoff'!R46="","",'AccuValve Takeoff'!R46)</f>
        <v/>
      </c>
      <c r="H45" s="23" t="str">
        <f>IF('AccuValve Takeoff'!G46="","",'AccuValve Takeoff'!G46)</f>
        <v/>
      </c>
      <c r="I45" s="23" t="str">
        <f>IF('AccuValve Takeoff'!H46="","",'AccuValve Takeoff'!H46)</f>
        <v/>
      </c>
      <c r="J45" s="326" t="str">
        <f>IF('AccuValve Takeoff'!I46="","",IF('AccuValve Takeoff'!I46="Not Available","",'AccuValve Takeoff'!I46))</f>
        <v/>
      </c>
      <c r="K45" s="326" t="str">
        <f>IF('AccuValve Takeoff'!J46="","",IF('AccuValve Takeoff'!J46="Not Available","",'AccuValve Takeoff'!J46))</f>
        <v/>
      </c>
      <c r="L45" s="326" t="str">
        <f>IF('AccuValve Takeoff'!K46="","",IF('AccuValve Takeoff'!K46="Not Available","",'AccuValve Takeoff'!K46))</f>
        <v/>
      </c>
      <c r="M45" s="326" t="str">
        <f>IF('AccuValve Takeoff'!L46="","",IF('AccuValve Takeoff'!L46="Not Available","",'AccuValve Takeoff'!L46))</f>
        <v/>
      </c>
      <c r="N45" s="326" t="str">
        <f>IF('AccuValve Takeoff'!M46="","",IF('AccuValve Takeoff'!M46="Not Available","",'AccuValve Takeoff'!M46))</f>
        <v/>
      </c>
      <c r="O45" s="23" t="str">
        <f>IF('AccuValve Takeoff'!N46="","",'AccuValve Takeoff'!N46)</f>
        <v/>
      </c>
      <c r="P45" s="23" t="str">
        <f>IF('AccuValve Takeoff'!O46="","",'AccuValve Takeoff'!O46)</f>
        <v/>
      </c>
      <c r="Q45" s="23" t="str">
        <f>IF('AccuValve Takeoff'!P46="","",'AccuValve Takeoff'!P46)</f>
        <v/>
      </c>
      <c r="R45" s="34" t="str">
        <f>IF('AccuValve Takeoff'!Q46="","",'AccuValve Takeoff'!Q46)</f>
        <v xml:space="preserve"> </v>
      </c>
      <c r="S45" s="35" t="str">
        <f>'AccuValve Takeoff'!T46</f>
        <v/>
      </c>
      <c r="T45" s="35" t="str">
        <f>'AccuValve Takeoff'!U46</f>
        <v/>
      </c>
      <c r="U45" s="325" t="str">
        <f>'AccuValve Takeoff'!BC46</f>
        <v/>
      </c>
      <c r="V45" s="38"/>
      <c r="W45" s="11"/>
      <c r="X45" s="11"/>
    </row>
    <row r="46" spans="1:24" ht="20.100000000000001" customHeight="1" x14ac:dyDescent="0.2">
      <c r="A46" s="12">
        <v>38</v>
      </c>
      <c r="B46" s="23" t="str">
        <f>IF('AccuValve Takeoff'!B47="","",'AccuValve Takeoff'!B47)</f>
        <v/>
      </c>
      <c r="C46" s="45" t="str">
        <f>IF('AccuValve Takeoff'!C47="","",'AccuValve Takeoff'!C47)</f>
        <v/>
      </c>
      <c r="D46" s="23" t="str">
        <f>IF('AccuValve Takeoff'!D47="","",'AccuValve Takeoff'!D47)</f>
        <v/>
      </c>
      <c r="E46" s="23" t="str">
        <f>IF('AccuValve Takeoff'!S47="","",'AccuValve Takeoff'!S47)</f>
        <v/>
      </c>
      <c r="F46" s="23" t="str">
        <f>IF('AccuValve Takeoff'!F47="","",'AccuValve Takeoff'!F47)</f>
        <v/>
      </c>
      <c r="G46" s="23" t="str">
        <f>IF('AccuValve Takeoff'!R47="","",'AccuValve Takeoff'!R47)</f>
        <v/>
      </c>
      <c r="H46" s="23" t="str">
        <f>IF('AccuValve Takeoff'!G47="","",'AccuValve Takeoff'!G47)</f>
        <v/>
      </c>
      <c r="I46" s="23" t="str">
        <f>IF('AccuValve Takeoff'!H47="","",'AccuValve Takeoff'!H47)</f>
        <v/>
      </c>
      <c r="J46" s="326" t="str">
        <f>IF('AccuValve Takeoff'!I47="","",IF('AccuValve Takeoff'!I47="Not Available","",'AccuValve Takeoff'!I47))</f>
        <v/>
      </c>
      <c r="K46" s="326" t="str">
        <f>IF('AccuValve Takeoff'!J47="","",IF('AccuValve Takeoff'!J47="Not Available","",'AccuValve Takeoff'!J47))</f>
        <v/>
      </c>
      <c r="L46" s="326" t="str">
        <f>IF('AccuValve Takeoff'!K47="","",IF('AccuValve Takeoff'!K47="Not Available","",'AccuValve Takeoff'!K47))</f>
        <v/>
      </c>
      <c r="M46" s="326" t="str">
        <f>IF('AccuValve Takeoff'!L47="","",IF('AccuValve Takeoff'!L47="Not Available","",'AccuValve Takeoff'!L47))</f>
        <v/>
      </c>
      <c r="N46" s="326" t="str">
        <f>IF('AccuValve Takeoff'!M47="","",IF('AccuValve Takeoff'!M47="Not Available","",'AccuValve Takeoff'!M47))</f>
        <v/>
      </c>
      <c r="O46" s="23" t="str">
        <f>IF('AccuValve Takeoff'!N47="","",'AccuValve Takeoff'!N47)</f>
        <v/>
      </c>
      <c r="P46" s="23" t="str">
        <f>IF('AccuValve Takeoff'!O47="","",'AccuValve Takeoff'!O47)</f>
        <v/>
      </c>
      <c r="Q46" s="23" t="str">
        <f>IF('AccuValve Takeoff'!P47="","",'AccuValve Takeoff'!P47)</f>
        <v/>
      </c>
      <c r="R46" s="34" t="str">
        <f>IF('AccuValve Takeoff'!Q47="","",'AccuValve Takeoff'!Q47)</f>
        <v xml:space="preserve"> </v>
      </c>
      <c r="S46" s="35" t="str">
        <f>'AccuValve Takeoff'!T47</f>
        <v/>
      </c>
      <c r="T46" s="35" t="str">
        <f>'AccuValve Takeoff'!U47</f>
        <v/>
      </c>
      <c r="U46" s="325" t="str">
        <f>'AccuValve Takeoff'!BC47</f>
        <v/>
      </c>
      <c r="V46" s="38"/>
      <c r="W46" s="11"/>
      <c r="X46" s="11"/>
    </row>
    <row r="47" spans="1:24" ht="20.100000000000001" customHeight="1" x14ac:dyDescent="0.2">
      <c r="A47" s="12">
        <v>39</v>
      </c>
      <c r="B47" s="23" t="str">
        <f>IF('AccuValve Takeoff'!B48="","",'AccuValve Takeoff'!B48)</f>
        <v/>
      </c>
      <c r="C47" s="45" t="str">
        <f>IF('AccuValve Takeoff'!C48="","",'AccuValve Takeoff'!C48)</f>
        <v/>
      </c>
      <c r="D47" s="23" t="str">
        <f>IF('AccuValve Takeoff'!D48="","",'AccuValve Takeoff'!D48)</f>
        <v/>
      </c>
      <c r="E47" s="23" t="str">
        <f>IF('AccuValve Takeoff'!S48="","",'AccuValve Takeoff'!S48)</f>
        <v/>
      </c>
      <c r="F47" s="23" t="str">
        <f>IF('AccuValve Takeoff'!F48="","",'AccuValve Takeoff'!F48)</f>
        <v/>
      </c>
      <c r="G47" s="23" t="str">
        <f>IF('AccuValve Takeoff'!R48="","",'AccuValve Takeoff'!R48)</f>
        <v/>
      </c>
      <c r="H47" s="23" t="str">
        <f>IF('AccuValve Takeoff'!G48="","",'AccuValve Takeoff'!G48)</f>
        <v/>
      </c>
      <c r="I47" s="23" t="str">
        <f>IF('AccuValve Takeoff'!H48="","",'AccuValve Takeoff'!H48)</f>
        <v/>
      </c>
      <c r="J47" s="326" t="str">
        <f>IF('AccuValve Takeoff'!I48="","",IF('AccuValve Takeoff'!I48="Not Available","",'AccuValve Takeoff'!I48))</f>
        <v/>
      </c>
      <c r="K47" s="326" t="str">
        <f>IF('AccuValve Takeoff'!J48="","",IF('AccuValve Takeoff'!J48="Not Available","",'AccuValve Takeoff'!J48))</f>
        <v/>
      </c>
      <c r="L47" s="326" t="str">
        <f>IF('AccuValve Takeoff'!K48="","",IF('AccuValve Takeoff'!K48="Not Available","",'AccuValve Takeoff'!K48))</f>
        <v/>
      </c>
      <c r="M47" s="326" t="str">
        <f>IF('AccuValve Takeoff'!L48="","",IF('AccuValve Takeoff'!L48="Not Available","",'AccuValve Takeoff'!L48))</f>
        <v/>
      </c>
      <c r="N47" s="326" t="str">
        <f>IF('AccuValve Takeoff'!M48="","",IF('AccuValve Takeoff'!M48="Not Available","",'AccuValve Takeoff'!M48))</f>
        <v/>
      </c>
      <c r="O47" s="23" t="str">
        <f>IF('AccuValve Takeoff'!N48="","",'AccuValve Takeoff'!N48)</f>
        <v/>
      </c>
      <c r="P47" s="23" t="str">
        <f>IF('AccuValve Takeoff'!O48="","",'AccuValve Takeoff'!O48)</f>
        <v/>
      </c>
      <c r="Q47" s="23" t="str">
        <f>IF('AccuValve Takeoff'!P48="","",'AccuValve Takeoff'!P48)</f>
        <v/>
      </c>
      <c r="R47" s="34" t="str">
        <f>IF('AccuValve Takeoff'!Q48="","",'AccuValve Takeoff'!Q48)</f>
        <v xml:space="preserve"> </v>
      </c>
      <c r="S47" s="35" t="str">
        <f>'AccuValve Takeoff'!T48</f>
        <v/>
      </c>
      <c r="T47" s="35" t="str">
        <f>'AccuValve Takeoff'!U48</f>
        <v/>
      </c>
      <c r="U47" s="325" t="str">
        <f>'AccuValve Takeoff'!BC48</f>
        <v/>
      </c>
      <c r="V47" s="38"/>
      <c r="W47" s="11"/>
      <c r="X47" s="11"/>
    </row>
    <row r="48" spans="1:24" ht="20.100000000000001" customHeight="1" x14ac:dyDescent="0.2">
      <c r="A48" s="12">
        <v>40</v>
      </c>
      <c r="B48" s="23" t="str">
        <f>IF('AccuValve Takeoff'!B49="","",'AccuValve Takeoff'!B49)</f>
        <v/>
      </c>
      <c r="C48" s="45" t="str">
        <f>IF('AccuValve Takeoff'!C49="","",'AccuValve Takeoff'!C49)</f>
        <v/>
      </c>
      <c r="D48" s="23" t="str">
        <f>IF('AccuValve Takeoff'!D49="","",'AccuValve Takeoff'!D49)</f>
        <v/>
      </c>
      <c r="E48" s="23" t="str">
        <f>IF('AccuValve Takeoff'!S49="","",'AccuValve Takeoff'!S49)</f>
        <v/>
      </c>
      <c r="F48" s="23" t="str">
        <f>IF('AccuValve Takeoff'!F49="","",'AccuValve Takeoff'!F49)</f>
        <v/>
      </c>
      <c r="G48" s="23" t="str">
        <f>IF('AccuValve Takeoff'!R49="","",'AccuValve Takeoff'!R49)</f>
        <v/>
      </c>
      <c r="H48" s="23" t="str">
        <f>IF('AccuValve Takeoff'!G49="","",'AccuValve Takeoff'!G49)</f>
        <v/>
      </c>
      <c r="I48" s="23" t="str">
        <f>IF('AccuValve Takeoff'!H49="","",'AccuValve Takeoff'!H49)</f>
        <v/>
      </c>
      <c r="J48" s="326" t="str">
        <f>IF('AccuValve Takeoff'!I49="","",IF('AccuValve Takeoff'!I49="Not Available","",'AccuValve Takeoff'!I49))</f>
        <v/>
      </c>
      <c r="K48" s="326" t="str">
        <f>IF('AccuValve Takeoff'!J49="","",IF('AccuValve Takeoff'!J49="Not Available","",'AccuValve Takeoff'!J49))</f>
        <v/>
      </c>
      <c r="L48" s="326" t="str">
        <f>IF('AccuValve Takeoff'!K49="","",IF('AccuValve Takeoff'!K49="Not Available","",'AccuValve Takeoff'!K49))</f>
        <v/>
      </c>
      <c r="M48" s="326" t="str">
        <f>IF('AccuValve Takeoff'!L49="","",IF('AccuValve Takeoff'!L49="Not Available","",'AccuValve Takeoff'!L49))</f>
        <v/>
      </c>
      <c r="N48" s="326" t="str">
        <f>IF('AccuValve Takeoff'!M49="","",IF('AccuValve Takeoff'!M49="Not Available","",'AccuValve Takeoff'!M49))</f>
        <v/>
      </c>
      <c r="O48" s="23" t="str">
        <f>IF('AccuValve Takeoff'!N49="","",'AccuValve Takeoff'!N49)</f>
        <v/>
      </c>
      <c r="P48" s="23" t="str">
        <f>IF('AccuValve Takeoff'!O49="","",'AccuValve Takeoff'!O49)</f>
        <v/>
      </c>
      <c r="Q48" s="23" t="str">
        <f>IF('AccuValve Takeoff'!P49="","",'AccuValve Takeoff'!P49)</f>
        <v/>
      </c>
      <c r="R48" s="34" t="str">
        <f>IF('AccuValve Takeoff'!Q49="","",'AccuValve Takeoff'!Q49)</f>
        <v xml:space="preserve"> </v>
      </c>
      <c r="S48" s="35" t="str">
        <f>'AccuValve Takeoff'!T49</f>
        <v/>
      </c>
      <c r="T48" s="35" t="str">
        <f>'AccuValve Takeoff'!U49</f>
        <v/>
      </c>
      <c r="U48" s="325" t="str">
        <f>'AccuValve Takeoff'!BC49</f>
        <v/>
      </c>
      <c r="V48" s="38"/>
      <c r="W48" s="11"/>
      <c r="X48" s="11"/>
    </row>
    <row r="49" spans="1:24" ht="20.100000000000001" customHeight="1" x14ac:dyDescent="0.2">
      <c r="A49" s="12">
        <v>41</v>
      </c>
      <c r="B49" s="23" t="str">
        <f>IF('AccuValve Takeoff'!B50="","",'AccuValve Takeoff'!B50)</f>
        <v/>
      </c>
      <c r="C49" s="45" t="str">
        <f>IF('AccuValve Takeoff'!C50="","",'AccuValve Takeoff'!C50)</f>
        <v/>
      </c>
      <c r="D49" s="23" t="str">
        <f>IF('AccuValve Takeoff'!D50="","",'AccuValve Takeoff'!D50)</f>
        <v/>
      </c>
      <c r="E49" s="23" t="str">
        <f>IF('AccuValve Takeoff'!S50="","",'AccuValve Takeoff'!S50)</f>
        <v/>
      </c>
      <c r="F49" s="23" t="str">
        <f>IF('AccuValve Takeoff'!F50="","",'AccuValve Takeoff'!F50)</f>
        <v/>
      </c>
      <c r="G49" s="23" t="str">
        <f>IF('AccuValve Takeoff'!R50="","",'AccuValve Takeoff'!R50)</f>
        <v/>
      </c>
      <c r="H49" s="23" t="str">
        <f>IF('AccuValve Takeoff'!G50="","",'AccuValve Takeoff'!G50)</f>
        <v/>
      </c>
      <c r="I49" s="23" t="str">
        <f>IF('AccuValve Takeoff'!H50="","",'AccuValve Takeoff'!H50)</f>
        <v/>
      </c>
      <c r="J49" s="326" t="str">
        <f>IF('AccuValve Takeoff'!I50="","",IF('AccuValve Takeoff'!I50="Not Available","",'AccuValve Takeoff'!I50))</f>
        <v/>
      </c>
      <c r="K49" s="326" t="str">
        <f>IF('AccuValve Takeoff'!J50="","",IF('AccuValve Takeoff'!J50="Not Available","",'AccuValve Takeoff'!J50))</f>
        <v/>
      </c>
      <c r="L49" s="326" t="str">
        <f>IF('AccuValve Takeoff'!K50="","",IF('AccuValve Takeoff'!K50="Not Available","",'AccuValve Takeoff'!K50))</f>
        <v/>
      </c>
      <c r="M49" s="326" t="str">
        <f>IF('AccuValve Takeoff'!L50="","",IF('AccuValve Takeoff'!L50="Not Available","",'AccuValve Takeoff'!L50))</f>
        <v/>
      </c>
      <c r="N49" s="326" t="str">
        <f>IF('AccuValve Takeoff'!M50="","",IF('AccuValve Takeoff'!M50="Not Available","",'AccuValve Takeoff'!M50))</f>
        <v/>
      </c>
      <c r="O49" s="23" t="str">
        <f>IF('AccuValve Takeoff'!N50="","",'AccuValve Takeoff'!N50)</f>
        <v/>
      </c>
      <c r="P49" s="23" t="str">
        <f>IF('AccuValve Takeoff'!O50="","",'AccuValve Takeoff'!O50)</f>
        <v/>
      </c>
      <c r="Q49" s="23" t="str">
        <f>IF('AccuValve Takeoff'!P50="","",'AccuValve Takeoff'!P50)</f>
        <v/>
      </c>
      <c r="R49" s="34" t="str">
        <f>IF('AccuValve Takeoff'!Q50="","",'AccuValve Takeoff'!Q50)</f>
        <v xml:space="preserve"> </v>
      </c>
      <c r="S49" s="35" t="str">
        <f>'AccuValve Takeoff'!T50</f>
        <v/>
      </c>
      <c r="T49" s="35" t="str">
        <f>'AccuValve Takeoff'!U50</f>
        <v/>
      </c>
      <c r="U49" s="325" t="str">
        <f>'AccuValve Takeoff'!BC50</f>
        <v/>
      </c>
      <c r="V49" s="38"/>
      <c r="W49" s="11"/>
      <c r="X49" s="11"/>
    </row>
    <row r="50" spans="1:24" ht="20.100000000000001" customHeight="1" x14ac:dyDescent="0.2">
      <c r="A50" s="12">
        <v>42</v>
      </c>
      <c r="B50" s="23" t="str">
        <f>IF('AccuValve Takeoff'!B51="","",'AccuValve Takeoff'!B51)</f>
        <v/>
      </c>
      <c r="C50" s="45" t="str">
        <f>IF('AccuValve Takeoff'!C51="","",'AccuValve Takeoff'!C51)</f>
        <v/>
      </c>
      <c r="D50" s="23" t="str">
        <f>IF('AccuValve Takeoff'!D51="","",'AccuValve Takeoff'!D51)</f>
        <v/>
      </c>
      <c r="E50" s="23" t="str">
        <f>IF('AccuValve Takeoff'!S51="","",'AccuValve Takeoff'!S51)</f>
        <v/>
      </c>
      <c r="F50" s="23" t="str">
        <f>IF('AccuValve Takeoff'!F51="","",'AccuValve Takeoff'!F51)</f>
        <v/>
      </c>
      <c r="G50" s="23" t="str">
        <f>IF('AccuValve Takeoff'!R51="","",'AccuValve Takeoff'!R51)</f>
        <v/>
      </c>
      <c r="H50" s="23" t="str">
        <f>IF('AccuValve Takeoff'!G51="","",'AccuValve Takeoff'!G51)</f>
        <v/>
      </c>
      <c r="I50" s="23" t="str">
        <f>IF('AccuValve Takeoff'!H51="","",'AccuValve Takeoff'!H51)</f>
        <v/>
      </c>
      <c r="J50" s="326" t="str">
        <f>IF('AccuValve Takeoff'!I51="","",IF('AccuValve Takeoff'!I51="Not Available","",'AccuValve Takeoff'!I51))</f>
        <v/>
      </c>
      <c r="K50" s="326" t="str">
        <f>IF('AccuValve Takeoff'!J51="","",IF('AccuValve Takeoff'!J51="Not Available","",'AccuValve Takeoff'!J51))</f>
        <v/>
      </c>
      <c r="L50" s="326" t="str">
        <f>IF('AccuValve Takeoff'!K51="","",IF('AccuValve Takeoff'!K51="Not Available","",'AccuValve Takeoff'!K51))</f>
        <v/>
      </c>
      <c r="M50" s="326" t="str">
        <f>IF('AccuValve Takeoff'!L51="","",IF('AccuValve Takeoff'!L51="Not Available","",'AccuValve Takeoff'!L51))</f>
        <v/>
      </c>
      <c r="N50" s="326" t="str">
        <f>IF('AccuValve Takeoff'!M51="","",IF('AccuValve Takeoff'!M51="Not Available","",'AccuValve Takeoff'!M51))</f>
        <v/>
      </c>
      <c r="O50" s="23" t="str">
        <f>IF('AccuValve Takeoff'!N51="","",'AccuValve Takeoff'!N51)</f>
        <v/>
      </c>
      <c r="P50" s="23" t="str">
        <f>IF('AccuValve Takeoff'!O51="","",'AccuValve Takeoff'!O51)</f>
        <v/>
      </c>
      <c r="Q50" s="23" t="str">
        <f>IF('AccuValve Takeoff'!P51="","",'AccuValve Takeoff'!P51)</f>
        <v/>
      </c>
      <c r="R50" s="34" t="str">
        <f>IF('AccuValve Takeoff'!Q51="","",'AccuValve Takeoff'!Q51)</f>
        <v xml:space="preserve"> </v>
      </c>
      <c r="S50" s="35" t="str">
        <f>'AccuValve Takeoff'!T51</f>
        <v/>
      </c>
      <c r="T50" s="35" t="str">
        <f>'AccuValve Takeoff'!U51</f>
        <v/>
      </c>
      <c r="U50" s="325" t="str">
        <f>'AccuValve Takeoff'!BC51</f>
        <v/>
      </c>
      <c r="V50" s="38"/>
      <c r="W50" s="11"/>
      <c r="X50" s="11"/>
    </row>
    <row r="51" spans="1:24" ht="20.100000000000001" customHeight="1" x14ac:dyDescent="0.2">
      <c r="A51" s="12">
        <v>43</v>
      </c>
      <c r="B51" s="23" t="str">
        <f>IF('AccuValve Takeoff'!B52="","",'AccuValve Takeoff'!B52)</f>
        <v/>
      </c>
      <c r="C51" s="45" t="str">
        <f>IF('AccuValve Takeoff'!C52="","",'AccuValve Takeoff'!C52)</f>
        <v/>
      </c>
      <c r="D51" s="23" t="str">
        <f>IF('AccuValve Takeoff'!D52="","",'AccuValve Takeoff'!D52)</f>
        <v/>
      </c>
      <c r="E51" s="23" t="str">
        <f>IF('AccuValve Takeoff'!S52="","",'AccuValve Takeoff'!S52)</f>
        <v/>
      </c>
      <c r="F51" s="23" t="str">
        <f>IF('AccuValve Takeoff'!F52="","",'AccuValve Takeoff'!F52)</f>
        <v/>
      </c>
      <c r="G51" s="23" t="str">
        <f>IF('AccuValve Takeoff'!R52="","",'AccuValve Takeoff'!R52)</f>
        <v/>
      </c>
      <c r="H51" s="23" t="str">
        <f>IF('AccuValve Takeoff'!G52="","",'AccuValve Takeoff'!G52)</f>
        <v/>
      </c>
      <c r="I51" s="23" t="str">
        <f>IF('AccuValve Takeoff'!H52="","",'AccuValve Takeoff'!H52)</f>
        <v/>
      </c>
      <c r="J51" s="326" t="str">
        <f>IF('AccuValve Takeoff'!I52="","",IF('AccuValve Takeoff'!I52="Not Available","",'AccuValve Takeoff'!I52))</f>
        <v/>
      </c>
      <c r="K51" s="326" t="str">
        <f>IF('AccuValve Takeoff'!J52="","",IF('AccuValve Takeoff'!J52="Not Available","",'AccuValve Takeoff'!J52))</f>
        <v/>
      </c>
      <c r="L51" s="326" t="str">
        <f>IF('AccuValve Takeoff'!K52="","",IF('AccuValve Takeoff'!K52="Not Available","",'AccuValve Takeoff'!K52))</f>
        <v/>
      </c>
      <c r="M51" s="326" t="str">
        <f>IF('AccuValve Takeoff'!L52="","",IF('AccuValve Takeoff'!L52="Not Available","",'AccuValve Takeoff'!L52))</f>
        <v/>
      </c>
      <c r="N51" s="326" t="str">
        <f>IF('AccuValve Takeoff'!M52="","",IF('AccuValve Takeoff'!M52="Not Available","",'AccuValve Takeoff'!M52))</f>
        <v/>
      </c>
      <c r="O51" s="23" t="str">
        <f>IF('AccuValve Takeoff'!N52="","",'AccuValve Takeoff'!N52)</f>
        <v/>
      </c>
      <c r="P51" s="23" t="str">
        <f>IF('AccuValve Takeoff'!O52="","",'AccuValve Takeoff'!O52)</f>
        <v/>
      </c>
      <c r="Q51" s="23" t="str">
        <f>IF('AccuValve Takeoff'!P52="","",'AccuValve Takeoff'!P52)</f>
        <v/>
      </c>
      <c r="R51" s="34" t="str">
        <f>IF('AccuValve Takeoff'!Q52="","",'AccuValve Takeoff'!Q52)</f>
        <v xml:space="preserve"> </v>
      </c>
      <c r="S51" s="35" t="str">
        <f>'AccuValve Takeoff'!T52</f>
        <v/>
      </c>
      <c r="T51" s="35" t="str">
        <f>'AccuValve Takeoff'!U52</f>
        <v/>
      </c>
      <c r="U51" s="325" t="str">
        <f>'AccuValve Takeoff'!BC52</f>
        <v/>
      </c>
      <c r="V51" s="38"/>
      <c r="W51" s="11"/>
      <c r="X51" s="11"/>
    </row>
    <row r="52" spans="1:24" ht="20.100000000000001" customHeight="1" x14ac:dyDescent="0.2">
      <c r="A52" s="12">
        <v>44</v>
      </c>
      <c r="B52" s="23" t="str">
        <f>IF('AccuValve Takeoff'!B53="","",'AccuValve Takeoff'!B53)</f>
        <v/>
      </c>
      <c r="C52" s="45" t="str">
        <f>IF('AccuValve Takeoff'!C53="","",'AccuValve Takeoff'!C53)</f>
        <v/>
      </c>
      <c r="D52" s="23" t="str">
        <f>IF('AccuValve Takeoff'!D53="","",'AccuValve Takeoff'!D53)</f>
        <v/>
      </c>
      <c r="E52" s="23" t="str">
        <f>IF('AccuValve Takeoff'!S53="","",'AccuValve Takeoff'!S53)</f>
        <v/>
      </c>
      <c r="F52" s="23" t="str">
        <f>IF('AccuValve Takeoff'!F53="","",'AccuValve Takeoff'!F53)</f>
        <v/>
      </c>
      <c r="G52" s="23" t="str">
        <f>IF('AccuValve Takeoff'!R53="","",'AccuValve Takeoff'!R53)</f>
        <v/>
      </c>
      <c r="H52" s="23" t="str">
        <f>IF('AccuValve Takeoff'!G53="","",'AccuValve Takeoff'!G53)</f>
        <v/>
      </c>
      <c r="I52" s="23" t="str">
        <f>IF('AccuValve Takeoff'!H53="","",'AccuValve Takeoff'!H53)</f>
        <v/>
      </c>
      <c r="J52" s="326" t="str">
        <f>IF('AccuValve Takeoff'!I53="","",IF('AccuValve Takeoff'!I53="Not Available","",'AccuValve Takeoff'!I53))</f>
        <v/>
      </c>
      <c r="K52" s="326" t="str">
        <f>IF('AccuValve Takeoff'!J53="","",IF('AccuValve Takeoff'!J53="Not Available","",'AccuValve Takeoff'!J53))</f>
        <v/>
      </c>
      <c r="L52" s="326" t="str">
        <f>IF('AccuValve Takeoff'!K53="","",IF('AccuValve Takeoff'!K53="Not Available","",'AccuValve Takeoff'!K53))</f>
        <v/>
      </c>
      <c r="M52" s="326" t="str">
        <f>IF('AccuValve Takeoff'!L53="","",IF('AccuValve Takeoff'!L53="Not Available","",'AccuValve Takeoff'!L53))</f>
        <v/>
      </c>
      <c r="N52" s="326" t="str">
        <f>IF('AccuValve Takeoff'!M53="","",IF('AccuValve Takeoff'!M53="Not Available","",'AccuValve Takeoff'!M53))</f>
        <v/>
      </c>
      <c r="O52" s="23" t="str">
        <f>IF('AccuValve Takeoff'!N53="","",'AccuValve Takeoff'!N53)</f>
        <v/>
      </c>
      <c r="P52" s="23" t="str">
        <f>IF('AccuValve Takeoff'!O53="","",'AccuValve Takeoff'!O53)</f>
        <v/>
      </c>
      <c r="Q52" s="23" t="str">
        <f>IF('AccuValve Takeoff'!P53="","",'AccuValve Takeoff'!P53)</f>
        <v/>
      </c>
      <c r="R52" s="34" t="str">
        <f>IF('AccuValve Takeoff'!Q53="","",'AccuValve Takeoff'!Q53)</f>
        <v xml:space="preserve"> </v>
      </c>
      <c r="S52" s="35" t="str">
        <f>'AccuValve Takeoff'!T53</f>
        <v/>
      </c>
      <c r="T52" s="35" t="str">
        <f>'AccuValve Takeoff'!U53</f>
        <v/>
      </c>
      <c r="U52" s="325" t="str">
        <f>'AccuValve Takeoff'!BC53</f>
        <v/>
      </c>
      <c r="V52" s="38"/>
      <c r="W52" s="11"/>
      <c r="X52" s="11"/>
    </row>
    <row r="53" spans="1:24" ht="20.100000000000001" customHeight="1" x14ac:dyDescent="0.2">
      <c r="A53" s="12">
        <v>45</v>
      </c>
      <c r="B53" s="23" t="str">
        <f>IF('AccuValve Takeoff'!B54="","",'AccuValve Takeoff'!B54)</f>
        <v/>
      </c>
      <c r="C53" s="45" t="str">
        <f>IF('AccuValve Takeoff'!C54="","",'AccuValve Takeoff'!C54)</f>
        <v/>
      </c>
      <c r="D53" s="23" t="str">
        <f>IF('AccuValve Takeoff'!D54="","",'AccuValve Takeoff'!D54)</f>
        <v/>
      </c>
      <c r="E53" s="23" t="str">
        <f>IF('AccuValve Takeoff'!S54="","",'AccuValve Takeoff'!S54)</f>
        <v/>
      </c>
      <c r="F53" s="23" t="str">
        <f>IF('AccuValve Takeoff'!F54="","",'AccuValve Takeoff'!F54)</f>
        <v/>
      </c>
      <c r="G53" s="23" t="str">
        <f>IF('AccuValve Takeoff'!R54="","",'AccuValve Takeoff'!R54)</f>
        <v/>
      </c>
      <c r="H53" s="23" t="str">
        <f>IF('AccuValve Takeoff'!G54="","",'AccuValve Takeoff'!G54)</f>
        <v/>
      </c>
      <c r="I53" s="23" t="str">
        <f>IF('AccuValve Takeoff'!H54="","",'AccuValve Takeoff'!H54)</f>
        <v/>
      </c>
      <c r="J53" s="326" t="str">
        <f>IF('AccuValve Takeoff'!I54="","",IF('AccuValve Takeoff'!I54="Not Available","",'AccuValve Takeoff'!I54))</f>
        <v/>
      </c>
      <c r="K53" s="326" t="str">
        <f>IF('AccuValve Takeoff'!J54="","",IF('AccuValve Takeoff'!J54="Not Available","",'AccuValve Takeoff'!J54))</f>
        <v/>
      </c>
      <c r="L53" s="326" t="str">
        <f>IF('AccuValve Takeoff'!K54="","",IF('AccuValve Takeoff'!K54="Not Available","",'AccuValve Takeoff'!K54))</f>
        <v/>
      </c>
      <c r="M53" s="326" t="str">
        <f>IF('AccuValve Takeoff'!L54="","",IF('AccuValve Takeoff'!L54="Not Available","",'AccuValve Takeoff'!L54))</f>
        <v/>
      </c>
      <c r="N53" s="326" t="str">
        <f>IF('AccuValve Takeoff'!M54="","",IF('AccuValve Takeoff'!M54="Not Available","",'AccuValve Takeoff'!M54))</f>
        <v/>
      </c>
      <c r="O53" s="23" t="str">
        <f>IF('AccuValve Takeoff'!N54="","",'AccuValve Takeoff'!N54)</f>
        <v/>
      </c>
      <c r="P53" s="23" t="str">
        <f>IF('AccuValve Takeoff'!O54="","",'AccuValve Takeoff'!O54)</f>
        <v/>
      </c>
      <c r="Q53" s="23" t="str">
        <f>IF('AccuValve Takeoff'!P54="","",'AccuValve Takeoff'!P54)</f>
        <v/>
      </c>
      <c r="R53" s="34" t="str">
        <f>IF('AccuValve Takeoff'!Q54="","",'AccuValve Takeoff'!Q54)</f>
        <v xml:space="preserve"> </v>
      </c>
      <c r="S53" s="35" t="str">
        <f>'AccuValve Takeoff'!T54</f>
        <v/>
      </c>
      <c r="T53" s="35" t="str">
        <f>'AccuValve Takeoff'!U54</f>
        <v/>
      </c>
      <c r="U53" s="325" t="str">
        <f>'AccuValve Takeoff'!BC54</f>
        <v/>
      </c>
      <c r="V53" s="38"/>
      <c r="W53" s="11"/>
      <c r="X53" s="11"/>
    </row>
    <row r="54" spans="1:24" ht="20.100000000000001" customHeight="1" x14ac:dyDescent="0.2">
      <c r="A54" s="12">
        <v>46</v>
      </c>
      <c r="B54" s="23" t="str">
        <f>IF('AccuValve Takeoff'!B55="","",'AccuValve Takeoff'!B55)</f>
        <v/>
      </c>
      <c r="C54" s="45" t="str">
        <f>IF('AccuValve Takeoff'!C55="","",'AccuValve Takeoff'!C55)</f>
        <v/>
      </c>
      <c r="D54" s="23" t="str">
        <f>IF('AccuValve Takeoff'!D55="","",'AccuValve Takeoff'!D55)</f>
        <v/>
      </c>
      <c r="E54" s="23" t="str">
        <f>IF('AccuValve Takeoff'!S55="","",'AccuValve Takeoff'!S55)</f>
        <v/>
      </c>
      <c r="F54" s="23" t="str">
        <f>IF('AccuValve Takeoff'!F55="","",'AccuValve Takeoff'!F55)</f>
        <v/>
      </c>
      <c r="G54" s="23" t="str">
        <f>IF('AccuValve Takeoff'!R55="","",'AccuValve Takeoff'!R55)</f>
        <v/>
      </c>
      <c r="H54" s="23" t="str">
        <f>IF('AccuValve Takeoff'!G55="","",'AccuValve Takeoff'!G55)</f>
        <v/>
      </c>
      <c r="I54" s="23" t="str">
        <f>IF('AccuValve Takeoff'!H55="","",'AccuValve Takeoff'!H55)</f>
        <v/>
      </c>
      <c r="J54" s="326" t="str">
        <f>IF('AccuValve Takeoff'!I55="","",IF('AccuValve Takeoff'!I55="Not Available","",'AccuValve Takeoff'!I55))</f>
        <v/>
      </c>
      <c r="K54" s="326" t="str">
        <f>IF('AccuValve Takeoff'!J55="","",IF('AccuValve Takeoff'!J55="Not Available","",'AccuValve Takeoff'!J55))</f>
        <v/>
      </c>
      <c r="L54" s="326" t="str">
        <f>IF('AccuValve Takeoff'!K55="","",IF('AccuValve Takeoff'!K55="Not Available","",'AccuValve Takeoff'!K55))</f>
        <v/>
      </c>
      <c r="M54" s="326" t="str">
        <f>IF('AccuValve Takeoff'!L55="","",IF('AccuValve Takeoff'!L55="Not Available","",'AccuValve Takeoff'!L55))</f>
        <v/>
      </c>
      <c r="N54" s="326" t="str">
        <f>IF('AccuValve Takeoff'!M55="","",IF('AccuValve Takeoff'!M55="Not Available","",'AccuValve Takeoff'!M55))</f>
        <v/>
      </c>
      <c r="O54" s="23" t="str">
        <f>IF('AccuValve Takeoff'!N55="","",'AccuValve Takeoff'!N55)</f>
        <v/>
      </c>
      <c r="P54" s="23" t="str">
        <f>IF('AccuValve Takeoff'!O55="","",'AccuValve Takeoff'!O55)</f>
        <v/>
      </c>
      <c r="Q54" s="23" t="str">
        <f>IF('AccuValve Takeoff'!P55="","",'AccuValve Takeoff'!P55)</f>
        <v/>
      </c>
      <c r="R54" s="34" t="str">
        <f>IF('AccuValve Takeoff'!Q55="","",'AccuValve Takeoff'!Q55)</f>
        <v xml:space="preserve"> </v>
      </c>
      <c r="S54" s="35" t="str">
        <f>'AccuValve Takeoff'!T55</f>
        <v/>
      </c>
      <c r="T54" s="35" t="str">
        <f>'AccuValve Takeoff'!U55</f>
        <v/>
      </c>
      <c r="U54" s="325" t="str">
        <f>'AccuValve Takeoff'!BC55</f>
        <v/>
      </c>
      <c r="V54" s="38"/>
      <c r="W54" s="11"/>
      <c r="X54" s="11"/>
    </row>
    <row r="55" spans="1:24" ht="20.100000000000001" customHeight="1" x14ac:dyDescent="0.2">
      <c r="A55" s="12">
        <v>47</v>
      </c>
      <c r="B55" s="23" t="str">
        <f>IF('AccuValve Takeoff'!B56="","",'AccuValve Takeoff'!B56)</f>
        <v/>
      </c>
      <c r="C55" s="45" t="str">
        <f>IF('AccuValve Takeoff'!C56="","",'AccuValve Takeoff'!C56)</f>
        <v/>
      </c>
      <c r="D55" s="23" t="str">
        <f>IF('AccuValve Takeoff'!D56="","",'AccuValve Takeoff'!D56)</f>
        <v/>
      </c>
      <c r="E55" s="23" t="str">
        <f>IF('AccuValve Takeoff'!S56="","",'AccuValve Takeoff'!S56)</f>
        <v/>
      </c>
      <c r="F55" s="23" t="str">
        <f>IF('AccuValve Takeoff'!F56="","",'AccuValve Takeoff'!F56)</f>
        <v/>
      </c>
      <c r="G55" s="23" t="str">
        <f>IF('AccuValve Takeoff'!R56="","",'AccuValve Takeoff'!R56)</f>
        <v/>
      </c>
      <c r="H55" s="23" t="str">
        <f>IF('AccuValve Takeoff'!G56="","",'AccuValve Takeoff'!G56)</f>
        <v/>
      </c>
      <c r="I55" s="23" t="str">
        <f>IF('AccuValve Takeoff'!H56="","",'AccuValve Takeoff'!H56)</f>
        <v/>
      </c>
      <c r="J55" s="326" t="str">
        <f>IF('AccuValve Takeoff'!I56="","",IF('AccuValve Takeoff'!I56="Not Available","",'AccuValve Takeoff'!I56))</f>
        <v/>
      </c>
      <c r="K55" s="326" t="str">
        <f>IF('AccuValve Takeoff'!J56="","",IF('AccuValve Takeoff'!J56="Not Available","",'AccuValve Takeoff'!J56))</f>
        <v/>
      </c>
      <c r="L55" s="326" t="str">
        <f>IF('AccuValve Takeoff'!K56="","",IF('AccuValve Takeoff'!K56="Not Available","",'AccuValve Takeoff'!K56))</f>
        <v/>
      </c>
      <c r="M55" s="326" t="str">
        <f>IF('AccuValve Takeoff'!L56="","",IF('AccuValve Takeoff'!L56="Not Available","",'AccuValve Takeoff'!L56))</f>
        <v/>
      </c>
      <c r="N55" s="326" t="str">
        <f>IF('AccuValve Takeoff'!M56="","",IF('AccuValve Takeoff'!M56="Not Available","",'AccuValve Takeoff'!M56))</f>
        <v/>
      </c>
      <c r="O55" s="23" t="str">
        <f>IF('AccuValve Takeoff'!N56="","",'AccuValve Takeoff'!N56)</f>
        <v/>
      </c>
      <c r="P55" s="23" t="str">
        <f>IF('AccuValve Takeoff'!O56="","",'AccuValve Takeoff'!O56)</f>
        <v/>
      </c>
      <c r="Q55" s="23" t="str">
        <f>IF('AccuValve Takeoff'!P56="","",'AccuValve Takeoff'!P56)</f>
        <v/>
      </c>
      <c r="R55" s="34" t="str">
        <f>IF('AccuValve Takeoff'!Q56="","",'AccuValve Takeoff'!Q56)</f>
        <v xml:space="preserve"> </v>
      </c>
      <c r="S55" s="35" t="str">
        <f>'AccuValve Takeoff'!T56</f>
        <v/>
      </c>
      <c r="T55" s="35" t="str">
        <f>'AccuValve Takeoff'!U56</f>
        <v/>
      </c>
      <c r="U55" s="325" t="str">
        <f>'AccuValve Takeoff'!BC56</f>
        <v/>
      </c>
      <c r="V55" s="38"/>
      <c r="W55" s="11"/>
      <c r="X55" s="11"/>
    </row>
    <row r="56" spans="1:24" ht="20.100000000000001" customHeight="1" x14ac:dyDescent="0.2">
      <c r="A56" s="12">
        <v>48</v>
      </c>
      <c r="B56" s="23" t="str">
        <f>IF('AccuValve Takeoff'!B57="","",'AccuValve Takeoff'!B57)</f>
        <v/>
      </c>
      <c r="C56" s="45" t="str">
        <f>IF('AccuValve Takeoff'!C57="","",'AccuValve Takeoff'!C57)</f>
        <v/>
      </c>
      <c r="D56" s="23" t="str">
        <f>IF('AccuValve Takeoff'!D57="","",'AccuValve Takeoff'!D57)</f>
        <v/>
      </c>
      <c r="E56" s="23" t="str">
        <f>IF('AccuValve Takeoff'!S57="","",'AccuValve Takeoff'!S57)</f>
        <v/>
      </c>
      <c r="F56" s="23" t="str">
        <f>IF('AccuValve Takeoff'!F57="","",'AccuValve Takeoff'!F57)</f>
        <v/>
      </c>
      <c r="G56" s="23" t="str">
        <f>IF('AccuValve Takeoff'!R57="","",'AccuValve Takeoff'!R57)</f>
        <v/>
      </c>
      <c r="H56" s="23" t="str">
        <f>IF('AccuValve Takeoff'!G57="","",'AccuValve Takeoff'!G57)</f>
        <v/>
      </c>
      <c r="I56" s="23" t="str">
        <f>IF('AccuValve Takeoff'!H57="","",'AccuValve Takeoff'!H57)</f>
        <v/>
      </c>
      <c r="J56" s="326" t="str">
        <f>IF('AccuValve Takeoff'!I57="","",IF('AccuValve Takeoff'!I57="Not Available","",'AccuValve Takeoff'!I57))</f>
        <v/>
      </c>
      <c r="K56" s="326" t="str">
        <f>IF('AccuValve Takeoff'!J57="","",IF('AccuValve Takeoff'!J57="Not Available","",'AccuValve Takeoff'!J57))</f>
        <v/>
      </c>
      <c r="L56" s="326" t="str">
        <f>IF('AccuValve Takeoff'!K57="","",IF('AccuValve Takeoff'!K57="Not Available","",'AccuValve Takeoff'!K57))</f>
        <v/>
      </c>
      <c r="M56" s="326" t="str">
        <f>IF('AccuValve Takeoff'!L57="","",IF('AccuValve Takeoff'!L57="Not Available","",'AccuValve Takeoff'!L57))</f>
        <v/>
      </c>
      <c r="N56" s="326" t="str">
        <f>IF('AccuValve Takeoff'!M57="","",IF('AccuValve Takeoff'!M57="Not Available","",'AccuValve Takeoff'!M57))</f>
        <v/>
      </c>
      <c r="O56" s="23" t="str">
        <f>IF('AccuValve Takeoff'!N57="","",'AccuValve Takeoff'!N57)</f>
        <v/>
      </c>
      <c r="P56" s="23" t="str">
        <f>IF('AccuValve Takeoff'!O57="","",'AccuValve Takeoff'!O57)</f>
        <v/>
      </c>
      <c r="Q56" s="23" t="str">
        <f>IF('AccuValve Takeoff'!P57="","",'AccuValve Takeoff'!P57)</f>
        <v/>
      </c>
      <c r="R56" s="34" t="str">
        <f>IF('AccuValve Takeoff'!Q57="","",'AccuValve Takeoff'!Q57)</f>
        <v xml:space="preserve"> </v>
      </c>
      <c r="S56" s="35" t="str">
        <f>'AccuValve Takeoff'!T57</f>
        <v/>
      </c>
      <c r="T56" s="35" t="str">
        <f>'AccuValve Takeoff'!U57</f>
        <v/>
      </c>
      <c r="U56" s="325" t="str">
        <f>'AccuValve Takeoff'!BC57</f>
        <v/>
      </c>
      <c r="V56" s="38"/>
      <c r="W56" s="11"/>
      <c r="X56" s="11"/>
    </row>
    <row r="57" spans="1:24" ht="20.100000000000001" customHeight="1" x14ac:dyDescent="0.2">
      <c r="A57" s="12">
        <v>49</v>
      </c>
      <c r="B57" s="23" t="str">
        <f>IF('AccuValve Takeoff'!B58="","",'AccuValve Takeoff'!B58)</f>
        <v/>
      </c>
      <c r="C57" s="45" t="str">
        <f>IF('AccuValve Takeoff'!C58="","",'AccuValve Takeoff'!C58)</f>
        <v/>
      </c>
      <c r="D57" s="23" t="str">
        <f>IF('AccuValve Takeoff'!D58="","",'AccuValve Takeoff'!D58)</f>
        <v/>
      </c>
      <c r="E57" s="23" t="str">
        <f>IF('AccuValve Takeoff'!S58="","",'AccuValve Takeoff'!S58)</f>
        <v/>
      </c>
      <c r="F57" s="23" t="str">
        <f>IF('AccuValve Takeoff'!F58="","",'AccuValve Takeoff'!F58)</f>
        <v/>
      </c>
      <c r="G57" s="23" t="str">
        <f>IF('AccuValve Takeoff'!R58="","",'AccuValve Takeoff'!R58)</f>
        <v/>
      </c>
      <c r="H57" s="23" t="str">
        <f>IF('AccuValve Takeoff'!G58="","",'AccuValve Takeoff'!G58)</f>
        <v/>
      </c>
      <c r="I57" s="23" t="str">
        <f>IF('AccuValve Takeoff'!H58="","",'AccuValve Takeoff'!H58)</f>
        <v/>
      </c>
      <c r="J57" s="326" t="str">
        <f>IF('AccuValve Takeoff'!I58="","",IF('AccuValve Takeoff'!I58="Not Available","",'AccuValve Takeoff'!I58))</f>
        <v/>
      </c>
      <c r="K57" s="326" t="str">
        <f>IF('AccuValve Takeoff'!J58="","",IF('AccuValve Takeoff'!J58="Not Available","",'AccuValve Takeoff'!J58))</f>
        <v/>
      </c>
      <c r="L57" s="326" t="str">
        <f>IF('AccuValve Takeoff'!K58="","",IF('AccuValve Takeoff'!K58="Not Available","",'AccuValve Takeoff'!K58))</f>
        <v/>
      </c>
      <c r="M57" s="326" t="str">
        <f>IF('AccuValve Takeoff'!L58="","",IF('AccuValve Takeoff'!L58="Not Available","",'AccuValve Takeoff'!L58))</f>
        <v/>
      </c>
      <c r="N57" s="326" t="str">
        <f>IF('AccuValve Takeoff'!M58="","",IF('AccuValve Takeoff'!M58="Not Available","",'AccuValve Takeoff'!M58))</f>
        <v/>
      </c>
      <c r="O57" s="23" t="str">
        <f>IF('AccuValve Takeoff'!N58="","",'AccuValve Takeoff'!N58)</f>
        <v/>
      </c>
      <c r="P57" s="23" t="str">
        <f>IF('AccuValve Takeoff'!O58="","",'AccuValve Takeoff'!O58)</f>
        <v/>
      </c>
      <c r="Q57" s="23" t="str">
        <f>IF('AccuValve Takeoff'!P58="","",'AccuValve Takeoff'!P58)</f>
        <v/>
      </c>
      <c r="R57" s="34" t="str">
        <f>IF('AccuValve Takeoff'!Q58="","",'AccuValve Takeoff'!Q58)</f>
        <v xml:space="preserve"> </v>
      </c>
      <c r="S57" s="35" t="str">
        <f>'AccuValve Takeoff'!T58</f>
        <v/>
      </c>
      <c r="T57" s="35" t="str">
        <f>'AccuValve Takeoff'!U58</f>
        <v/>
      </c>
      <c r="U57" s="325" t="str">
        <f>'AccuValve Takeoff'!BC58</f>
        <v/>
      </c>
      <c r="V57" s="38"/>
      <c r="W57" s="11"/>
      <c r="X57" s="11"/>
    </row>
    <row r="58" spans="1:24" ht="20.100000000000001" customHeight="1" x14ac:dyDescent="0.2">
      <c r="A58" s="12">
        <v>50</v>
      </c>
      <c r="B58" s="23" t="str">
        <f>IF('AccuValve Takeoff'!B59="","",'AccuValve Takeoff'!B59)</f>
        <v/>
      </c>
      <c r="C58" s="45" t="str">
        <f>IF('AccuValve Takeoff'!C59="","",'AccuValve Takeoff'!C59)</f>
        <v/>
      </c>
      <c r="D58" s="23" t="str">
        <f>IF('AccuValve Takeoff'!D59="","",'AccuValve Takeoff'!D59)</f>
        <v/>
      </c>
      <c r="E58" s="23" t="str">
        <f>IF('AccuValve Takeoff'!S59="","",'AccuValve Takeoff'!S59)</f>
        <v/>
      </c>
      <c r="F58" s="23" t="str">
        <f>IF('AccuValve Takeoff'!F59="","",'AccuValve Takeoff'!F59)</f>
        <v/>
      </c>
      <c r="G58" s="23" t="str">
        <f>IF('AccuValve Takeoff'!R59="","",'AccuValve Takeoff'!R59)</f>
        <v/>
      </c>
      <c r="H58" s="23" t="str">
        <f>IF('AccuValve Takeoff'!G59="","",'AccuValve Takeoff'!G59)</f>
        <v/>
      </c>
      <c r="I58" s="23" t="str">
        <f>IF('AccuValve Takeoff'!H59="","",'AccuValve Takeoff'!H59)</f>
        <v/>
      </c>
      <c r="J58" s="326" t="str">
        <f>IF('AccuValve Takeoff'!I59="","",IF('AccuValve Takeoff'!I59="Not Available","",'AccuValve Takeoff'!I59))</f>
        <v/>
      </c>
      <c r="K58" s="326" t="str">
        <f>IF('AccuValve Takeoff'!J59="","",IF('AccuValve Takeoff'!J59="Not Available","",'AccuValve Takeoff'!J59))</f>
        <v/>
      </c>
      <c r="L58" s="326" t="str">
        <f>IF('AccuValve Takeoff'!K59="","",IF('AccuValve Takeoff'!K59="Not Available","",'AccuValve Takeoff'!K59))</f>
        <v/>
      </c>
      <c r="M58" s="326" t="str">
        <f>IF('AccuValve Takeoff'!L59="","",IF('AccuValve Takeoff'!L59="Not Available","",'AccuValve Takeoff'!L59))</f>
        <v/>
      </c>
      <c r="N58" s="326" t="str">
        <f>IF('AccuValve Takeoff'!M59="","",IF('AccuValve Takeoff'!M59="Not Available","",'AccuValve Takeoff'!M59))</f>
        <v/>
      </c>
      <c r="O58" s="23" t="str">
        <f>IF('AccuValve Takeoff'!N59="","",'AccuValve Takeoff'!N59)</f>
        <v/>
      </c>
      <c r="P58" s="23" t="str">
        <f>IF('AccuValve Takeoff'!O59="","",'AccuValve Takeoff'!O59)</f>
        <v/>
      </c>
      <c r="Q58" s="23" t="str">
        <f>IF('AccuValve Takeoff'!P59="","",'AccuValve Takeoff'!P59)</f>
        <v/>
      </c>
      <c r="R58" s="34" t="str">
        <f>IF('AccuValve Takeoff'!Q59="","",'AccuValve Takeoff'!Q59)</f>
        <v xml:space="preserve"> </v>
      </c>
      <c r="S58" s="35" t="str">
        <f>'AccuValve Takeoff'!T59</f>
        <v/>
      </c>
      <c r="T58" s="35" t="str">
        <f>'AccuValve Takeoff'!U59</f>
        <v/>
      </c>
      <c r="U58" s="325" t="str">
        <f>'AccuValve Takeoff'!BC59</f>
        <v/>
      </c>
      <c r="V58" s="38"/>
      <c r="W58" s="11"/>
      <c r="X58" s="11"/>
    </row>
    <row r="59" spans="1:24" ht="20.100000000000001" customHeight="1" x14ac:dyDescent="0.2">
      <c r="A59" s="12">
        <v>51</v>
      </c>
      <c r="B59" s="23" t="str">
        <f>IF('AccuValve Takeoff'!B60="","",'AccuValve Takeoff'!B60)</f>
        <v/>
      </c>
      <c r="C59" s="45" t="str">
        <f>IF('AccuValve Takeoff'!C60="","",'AccuValve Takeoff'!C60)</f>
        <v/>
      </c>
      <c r="D59" s="23" t="str">
        <f>IF('AccuValve Takeoff'!D60="","",'AccuValve Takeoff'!D60)</f>
        <v/>
      </c>
      <c r="E59" s="23" t="str">
        <f>IF('AccuValve Takeoff'!S60="","",'AccuValve Takeoff'!S60)</f>
        <v/>
      </c>
      <c r="F59" s="23" t="str">
        <f>IF('AccuValve Takeoff'!F60="","",'AccuValve Takeoff'!F60)</f>
        <v/>
      </c>
      <c r="G59" s="23" t="str">
        <f>IF('AccuValve Takeoff'!R60="","",'AccuValve Takeoff'!R60)</f>
        <v/>
      </c>
      <c r="H59" s="23" t="str">
        <f>IF('AccuValve Takeoff'!G60="","",'AccuValve Takeoff'!G60)</f>
        <v/>
      </c>
      <c r="I59" s="23" t="str">
        <f>IF('AccuValve Takeoff'!H60="","",'AccuValve Takeoff'!H60)</f>
        <v/>
      </c>
      <c r="J59" s="326" t="str">
        <f>IF('AccuValve Takeoff'!I60="","",IF('AccuValve Takeoff'!I60="Not Available","",'AccuValve Takeoff'!I60))</f>
        <v/>
      </c>
      <c r="K59" s="326" t="str">
        <f>IF('AccuValve Takeoff'!J60="","",IF('AccuValve Takeoff'!J60="Not Available","",'AccuValve Takeoff'!J60))</f>
        <v/>
      </c>
      <c r="L59" s="326" t="str">
        <f>IF('AccuValve Takeoff'!K60="","",IF('AccuValve Takeoff'!K60="Not Available","",'AccuValve Takeoff'!K60))</f>
        <v/>
      </c>
      <c r="M59" s="326" t="str">
        <f>IF('AccuValve Takeoff'!L60="","",IF('AccuValve Takeoff'!L60="Not Available","",'AccuValve Takeoff'!L60))</f>
        <v/>
      </c>
      <c r="N59" s="326" t="str">
        <f>IF('AccuValve Takeoff'!M60="","",IF('AccuValve Takeoff'!M60="Not Available","",'AccuValve Takeoff'!M60))</f>
        <v/>
      </c>
      <c r="O59" s="23" t="str">
        <f>IF('AccuValve Takeoff'!N60="","",'AccuValve Takeoff'!N60)</f>
        <v/>
      </c>
      <c r="P59" s="23" t="str">
        <f>IF('AccuValve Takeoff'!O60="","",'AccuValve Takeoff'!O60)</f>
        <v/>
      </c>
      <c r="Q59" s="23" t="str">
        <f>IF('AccuValve Takeoff'!P60="","",'AccuValve Takeoff'!P60)</f>
        <v/>
      </c>
      <c r="R59" s="34" t="str">
        <f>IF('AccuValve Takeoff'!Q60="","",'AccuValve Takeoff'!Q60)</f>
        <v xml:space="preserve"> </v>
      </c>
      <c r="S59" s="35" t="str">
        <f>'AccuValve Takeoff'!T60</f>
        <v/>
      </c>
      <c r="T59" s="35" t="str">
        <f>'AccuValve Takeoff'!U60</f>
        <v/>
      </c>
      <c r="U59" s="325" t="str">
        <f>'AccuValve Takeoff'!BC60</f>
        <v/>
      </c>
      <c r="V59" s="38"/>
      <c r="W59" s="11"/>
      <c r="X59" s="11"/>
    </row>
    <row r="60" spans="1:24" ht="20.100000000000001" customHeight="1" x14ac:dyDescent="0.2">
      <c r="A60" s="12">
        <v>52</v>
      </c>
      <c r="B60" s="23" t="str">
        <f>IF('AccuValve Takeoff'!B61="","",'AccuValve Takeoff'!B61)</f>
        <v/>
      </c>
      <c r="C60" s="45" t="str">
        <f>IF('AccuValve Takeoff'!C61="","",'AccuValve Takeoff'!C61)</f>
        <v/>
      </c>
      <c r="D60" s="23" t="str">
        <f>IF('AccuValve Takeoff'!D61="","",'AccuValve Takeoff'!D61)</f>
        <v/>
      </c>
      <c r="E60" s="23" t="str">
        <f>IF('AccuValve Takeoff'!S61="","",'AccuValve Takeoff'!S61)</f>
        <v/>
      </c>
      <c r="F60" s="23" t="str">
        <f>IF('AccuValve Takeoff'!F61="","",'AccuValve Takeoff'!F61)</f>
        <v/>
      </c>
      <c r="G60" s="23" t="str">
        <f>IF('AccuValve Takeoff'!R61="","",'AccuValve Takeoff'!R61)</f>
        <v/>
      </c>
      <c r="H60" s="23" t="str">
        <f>IF('AccuValve Takeoff'!G61="","",'AccuValve Takeoff'!G61)</f>
        <v/>
      </c>
      <c r="I60" s="23" t="str">
        <f>IF('AccuValve Takeoff'!H61="","",'AccuValve Takeoff'!H61)</f>
        <v/>
      </c>
      <c r="J60" s="326" t="str">
        <f>IF('AccuValve Takeoff'!I61="","",IF('AccuValve Takeoff'!I61="Not Available","",'AccuValve Takeoff'!I61))</f>
        <v/>
      </c>
      <c r="K60" s="326" t="str">
        <f>IF('AccuValve Takeoff'!J61="","",IF('AccuValve Takeoff'!J61="Not Available","",'AccuValve Takeoff'!J61))</f>
        <v/>
      </c>
      <c r="L60" s="326" t="str">
        <f>IF('AccuValve Takeoff'!K61="","",IF('AccuValve Takeoff'!K61="Not Available","",'AccuValve Takeoff'!K61))</f>
        <v/>
      </c>
      <c r="M60" s="326" t="str">
        <f>IF('AccuValve Takeoff'!L61="","",IF('AccuValve Takeoff'!L61="Not Available","",'AccuValve Takeoff'!L61))</f>
        <v/>
      </c>
      <c r="N60" s="326" t="str">
        <f>IF('AccuValve Takeoff'!M61="","",IF('AccuValve Takeoff'!M61="Not Available","",'AccuValve Takeoff'!M61))</f>
        <v/>
      </c>
      <c r="O60" s="23" t="str">
        <f>IF('AccuValve Takeoff'!N61="","",'AccuValve Takeoff'!N61)</f>
        <v/>
      </c>
      <c r="P60" s="23" t="str">
        <f>IF('AccuValve Takeoff'!O61="","",'AccuValve Takeoff'!O61)</f>
        <v/>
      </c>
      <c r="Q60" s="23" t="str">
        <f>IF('AccuValve Takeoff'!P61="","",'AccuValve Takeoff'!P61)</f>
        <v/>
      </c>
      <c r="R60" s="34" t="str">
        <f>IF('AccuValve Takeoff'!Q61="","",'AccuValve Takeoff'!Q61)</f>
        <v xml:space="preserve"> </v>
      </c>
      <c r="S60" s="35" t="str">
        <f>'AccuValve Takeoff'!T61</f>
        <v/>
      </c>
      <c r="T60" s="35" t="str">
        <f>'AccuValve Takeoff'!U61</f>
        <v/>
      </c>
      <c r="U60" s="325" t="str">
        <f>'AccuValve Takeoff'!BC61</f>
        <v/>
      </c>
      <c r="V60" s="38"/>
      <c r="W60" s="11"/>
      <c r="X60" s="11"/>
    </row>
    <row r="61" spans="1:24" ht="20.100000000000001" customHeight="1" x14ac:dyDescent="0.2">
      <c r="A61" s="12">
        <v>53</v>
      </c>
      <c r="B61" s="23" t="str">
        <f>IF('AccuValve Takeoff'!B62="","",'AccuValve Takeoff'!B62)</f>
        <v/>
      </c>
      <c r="C61" s="45" t="str">
        <f>IF('AccuValve Takeoff'!C62="","",'AccuValve Takeoff'!C62)</f>
        <v/>
      </c>
      <c r="D61" s="23" t="str">
        <f>IF('AccuValve Takeoff'!D62="","",'AccuValve Takeoff'!D62)</f>
        <v/>
      </c>
      <c r="E61" s="23" t="str">
        <f>IF('AccuValve Takeoff'!S62="","",'AccuValve Takeoff'!S62)</f>
        <v/>
      </c>
      <c r="F61" s="23" t="str">
        <f>IF('AccuValve Takeoff'!F62="","",'AccuValve Takeoff'!F62)</f>
        <v/>
      </c>
      <c r="G61" s="23" t="str">
        <f>IF('AccuValve Takeoff'!R62="","",'AccuValve Takeoff'!R62)</f>
        <v/>
      </c>
      <c r="H61" s="23" t="str">
        <f>IF('AccuValve Takeoff'!G62="","",'AccuValve Takeoff'!G62)</f>
        <v/>
      </c>
      <c r="I61" s="23" t="str">
        <f>IF('AccuValve Takeoff'!H62="","",'AccuValve Takeoff'!H62)</f>
        <v/>
      </c>
      <c r="J61" s="326" t="str">
        <f>IF('AccuValve Takeoff'!I62="","",IF('AccuValve Takeoff'!I62="Not Available","",'AccuValve Takeoff'!I62))</f>
        <v/>
      </c>
      <c r="K61" s="326" t="str">
        <f>IF('AccuValve Takeoff'!J62="","",IF('AccuValve Takeoff'!J62="Not Available","",'AccuValve Takeoff'!J62))</f>
        <v/>
      </c>
      <c r="L61" s="326" t="str">
        <f>IF('AccuValve Takeoff'!K62="","",IF('AccuValve Takeoff'!K62="Not Available","",'AccuValve Takeoff'!K62))</f>
        <v/>
      </c>
      <c r="M61" s="326" t="str">
        <f>IF('AccuValve Takeoff'!L62="","",IF('AccuValve Takeoff'!L62="Not Available","",'AccuValve Takeoff'!L62))</f>
        <v/>
      </c>
      <c r="N61" s="326" t="str">
        <f>IF('AccuValve Takeoff'!M62="","",IF('AccuValve Takeoff'!M62="Not Available","",'AccuValve Takeoff'!M62))</f>
        <v/>
      </c>
      <c r="O61" s="23" t="str">
        <f>IF('AccuValve Takeoff'!N62="","",'AccuValve Takeoff'!N62)</f>
        <v/>
      </c>
      <c r="P61" s="23" t="str">
        <f>IF('AccuValve Takeoff'!O62="","",'AccuValve Takeoff'!O62)</f>
        <v/>
      </c>
      <c r="Q61" s="23" t="str">
        <f>IF('AccuValve Takeoff'!P62="","",'AccuValve Takeoff'!P62)</f>
        <v/>
      </c>
      <c r="R61" s="34" t="str">
        <f>IF('AccuValve Takeoff'!Q62="","",'AccuValve Takeoff'!Q62)</f>
        <v xml:space="preserve"> </v>
      </c>
      <c r="S61" s="35" t="str">
        <f>'AccuValve Takeoff'!T62</f>
        <v/>
      </c>
      <c r="T61" s="35" t="str">
        <f>'AccuValve Takeoff'!U62</f>
        <v/>
      </c>
      <c r="U61" s="325" t="str">
        <f>'AccuValve Takeoff'!BC62</f>
        <v/>
      </c>
      <c r="V61" s="38"/>
      <c r="W61" s="11"/>
      <c r="X61" s="11"/>
    </row>
    <row r="62" spans="1:24" ht="20.100000000000001" customHeight="1" x14ac:dyDescent="0.2">
      <c r="A62" s="12">
        <v>54</v>
      </c>
      <c r="B62" s="23" t="str">
        <f>IF('AccuValve Takeoff'!B63="","",'AccuValve Takeoff'!B63)</f>
        <v/>
      </c>
      <c r="C62" s="45" t="str">
        <f>IF('AccuValve Takeoff'!C63="","",'AccuValve Takeoff'!C63)</f>
        <v/>
      </c>
      <c r="D62" s="23" t="str">
        <f>IF('AccuValve Takeoff'!D63="","",'AccuValve Takeoff'!D63)</f>
        <v/>
      </c>
      <c r="E62" s="23" t="str">
        <f>IF('AccuValve Takeoff'!S63="","",'AccuValve Takeoff'!S63)</f>
        <v/>
      </c>
      <c r="F62" s="23" t="str">
        <f>IF('AccuValve Takeoff'!F63="","",'AccuValve Takeoff'!F63)</f>
        <v/>
      </c>
      <c r="G62" s="23" t="str">
        <f>IF('AccuValve Takeoff'!R63="","",'AccuValve Takeoff'!R63)</f>
        <v/>
      </c>
      <c r="H62" s="23" t="str">
        <f>IF('AccuValve Takeoff'!G63="","",'AccuValve Takeoff'!G63)</f>
        <v/>
      </c>
      <c r="I62" s="23" t="str">
        <f>IF('AccuValve Takeoff'!H63="","",'AccuValve Takeoff'!H63)</f>
        <v/>
      </c>
      <c r="J62" s="326" t="str">
        <f>IF('AccuValve Takeoff'!I63="","",IF('AccuValve Takeoff'!I63="Not Available","",'AccuValve Takeoff'!I63))</f>
        <v/>
      </c>
      <c r="K62" s="326" t="str">
        <f>IF('AccuValve Takeoff'!J63="","",IF('AccuValve Takeoff'!J63="Not Available","",'AccuValve Takeoff'!J63))</f>
        <v/>
      </c>
      <c r="L62" s="326" t="str">
        <f>IF('AccuValve Takeoff'!K63="","",IF('AccuValve Takeoff'!K63="Not Available","",'AccuValve Takeoff'!K63))</f>
        <v/>
      </c>
      <c r="M62" s="326" t="str">
        <f>IF('AccuValve Takeoff'!L63="","",IF('AccuValve Takeoff'!L63="Not Available","",'AccuValve Takeoff'!L63))</f>
        <v/>
      </c>
      <c r="N62" s="326" t="str">
        <f>IF('AccuValve Takeoff'!M63="","",IF('AccuValve Takeoff'!M63="Not Available","",'AccuValve Takeoff'!M63))</f>
        <v/>
      </c>
      <c r="O62" s="23" t="str">
        <f>IF('AccuValve Takeoff'!N63="","",'AccuValve Takeoff'!N63)</f>
        <v/>
      </c>
      <c r="P62" s="23" t="str">
        <f>IF('AccuValve Takeoff'!O63="","",'AccuValve Takeoff'!O63)</f>
        <v/>
      </c>
      <c r="Q62" s="23" t="str">
        <f>IF('AccuValve Takeoff'!P63="","",'AccuValve Takeoff'!P63)</f>
        <v/>
      </c>
      <c r="R62" s="34" t="str">
        <f>IF('AccuValve Takeoff'!Q63="","",'AccuValve Takeoff'!Q63)</f>
        <v xml:space="preserve"> </v>
      </c>
      <c r="S62" s="35" t="str">
        <f>'AccuValve Takeoff'!T63</f>
        <v/>
      </c>
      <c r="T62" s="35" t="str">
        <f>'AccuValve Takeoff'!U63</f>
        <v/>
      </c>
      <c r="U62" s="325" t="str">
        <f>'AccuValve Takeoff'!BC63</f>
        <v/>
      </c>
      <c r="V62" s="38"/>
      <c r="W62" s="11"/>
      <c r="X62" s="11"/>
    </row>
    <row r="63" spans="1:24" ht="20.100000000000001" customHeight="1" x14ac:dyDescent="0.2">
      <c r="A63" s="12">
        <v>55</v>
      </c>
      <c r="B63" s="23" t="str">
        <f>IF('AccuValve Takeoff'!B64="","",'AccuValve Takeoff'!B64)</f>
        <v/>
      </c>
      <c r="C63" s="45" t="str">
        <f>IF('AccuValve Takeoff'!C64="","",'AccuValve Takeoff'!C64)</f>
        <v/>
      </c>
      <c r="D63" s="23" t="str">
        <f>IF('AccuValve Takeoff'!D64="","",'AccuValve Takeoff'!D64)</f>
        <v/>
      </c>
      <c r="E63" s="23" t="str">
        <f>IF('AccuValve Takeoff'!S64="","",'AccuValve Takeoff'!S64)</f>
        <v/>
      </c>
      <c r="F63" s="23" t="str">
        <f>IF('AccuValve Takeoff'!F64="","",'AccuValve Takeoff'!F64)</f>
        <v/>
      </c>
      <c r="G63" s="23" t="str">
        <f>IF('AccuValve Takeoff'!R64="","",'AccuValve Takeoff'!R64)</f>
        <v/>
      </c>
      <c r="H63" s="23" t="str">
        <f>IF('AccuValve Takeoff'!G64="","",'AccuValve Takeoff'!G64)</f>
        <v/>
      </c>
      <c r="I63" s="23" t="str">
        <f>IF('AccuValve Takeoff'!H64="","",'AccuValve Takeoff'!H64)</f>
        <v/>
      </c>
      <c r="J63" s="326" t="str">
        <f>IF('AccuValve Takeoff'!I64="","",IF('AccuValve Takeoff'!I64="Not Available","",'AccuValve Takeoff'!I64))</f>
        <v/>
      </c>
      <c r="K63" s="326" t="str">
        <f>IF('AccuValve Takeoff'!J64="","",IF('AccuValve Takeoff'!J64="Not Available","",'AccuValve Takeoff'!J64))</f>
        <v/>
      </c>
      <c r="L63" s="326" t="str">
        <f>IF('AccuValve Takeoff'!K64="","",IF('AccuValve Takeoff'!K64="Not Available","",'AccuValve Takeoff'!K64))</f>
        <v/>
      </c>
      <c r="M63" s="326" t="str">
        <f>IF('AccuValve Takeoff'!L64="","",IF('AccuValve Takeoff'!L64="Not Available","",'AccuValve Takeoff'!L64))</f>
        <v/>
      </c>
      <c r="N63" s="326" t="str">
        <f>IF('AccuValve Takeoff'!M64="","",IF('AccuValve Takeoff'!M64="Not Available","",'AccuValve Takeoff'!M64))</f>
        <v/>
      </c>
      <c r="O63" s="23" t="str">
        <f>IF('AccuValve Takeoff'!N64="","",'AccuValve Takeoff'!N64)</f>
        <v/>
      </c>
      <c r="P63" s="23" t="str">
        <f>IF('AccuValve Takeoff'!O64="","",'AccuValve Takeoff'!O64)</f>
        <v/>
      </c>
      <c r="Q63" s="23" t="str">
        <f>IF('AccuValve Takeoff'!P64="","",'AccuValve Takeoff'!P64)</f>
        <v/>
      </c>
      <c r="R63" s="34" t="str">
        <f>IF('AccuValve Takeoff'!Q64="","",'AccuValve Takeoff'!Q64)</f>
        <v xml:space="preserve"> </v>
      </c>
      <c r="S63" s="35" t="str">
        <f>'AccuValve Takeoff'!T64</f>
        <v/>
      </c>
      <c r="T63" s="35" t="str">
        <f>'AccuValve Takeoff'!U64</f>
        <v/>
      </c>
      <c r="U63" s="325" t="str">
        <f>'AccuValve Takeoff'!BC64</f>
        <v/>
      </c>
      <c r="V63" s="38"/>
      <c r="W63" s="11"/>
      <c r="X63" s="11"/>
    </row>
    <row r="64" spans="1:24" ht="20.100000000000001" customHeight="1" x14ac:dyDescent="0.2">
      <c r="A64" s="12">
        <v>56</v>
      </c>
      <c r="B64" s="23" t="str">
        <f>IF('AccuValve Takeoff'!B65="","",'AccuValve Takeoff'!B65)</f>
        <v/>
      </c>
      <c r="C64" s="45" t="str">
        <f>IF('AccuValve Takeoff'!C65="","",'AccuValve Takeoff'!C65)</f>
        <v/>
      </c>
      <c r="D64" s="23" t="str">
        <f>IF('AccuValve Takeoff'!D65="","",'AccuValve Takeoff'!D65)</f>
        <v/>
      </c>
      <c r="E64" s="23" t="str">
        <f>IF('AccuValve Takeoff'!S65="","",'AccuValve Takeoff'!S65)</f>
        <v/>
      </c>
      <c r="F64" s="23" t="str">
        <f>IF('AccuValve Takeoff'!F65="","",'AccuValve Takeoff'!F65)</f>
        <v/>
      </c>
      <c r="G64" s="23" t="str">
        <f>IF('AccuValve Takeoff'!R65="","",'AccuValve Takeoff'!R65)</f>
        <v/>
      </c>
      <c r="H64" s="23" t="str">
        <f>IF('AccuValve Takeoff'!G65="","",'AccuValve Takeoff'!G65)</f>
        <v/>
      </c>
      <c r="I64" s="23" t="str">
        <f>IF('AccuValve Takeoff'!H65="","",'AccuValve Takeoff'!H65)</f>
        <v/>
      </c>
      <c r="J64" s="326" t="str">
        <f>IF('AccuValve Takeoff'!I65="","",IF('AccuValve Takeoff'!I65="Not Available","",'AccuValve Takeoff'!I65))</f>
        <v/>
      </c>
      <c r="K64" s="326" t="str">
        <f>IF('AccuValve Takeoff'!J65="","",IF('AccuValve Takeoff'!J65="Not Available","",'AccuValve Takeoff'!J65))</f>
        <v/>
      </c>
      <c r="L64" s="326" t="str">
        <f>IF('AccuValve Takeoff'!K65="","",IF('AccuValve Takeoff'!K65="Not Available","",'AccuValve Takeoff'!K65))</f>
        <v/>
      </c>
      <c r="M64" s="326" t="str">
        <f>IF('AccuValve Takeoff'!L65="","",IF('AccuValve Takeoff'!L65="Not Available","",'AccuValve Takeoff'!L65))</f>
        <v/>
      </c>
      <c r="N64" s="326" t="str">
        <f>IF('AccuValve Takeoff'!M65="","",IF('AccuValve Takeoff'!M65="Not Available","",'AccuValve Takeoff'!M65))</f>
        <v/>
      </c>
      <c r="O64" s="23" t="str">
        <f>IF('AccuValve Takeoff'!N65="","",'AccuValve Takeoff'!N65)</f>
        <v/>
      </c>
      <c r="P64" s="23" t="str">
        <f>IF('AccuValve Takeoff'!O65="","",'AccuValve Takeoff'!O65)</f>
        <v/>
      </c>
      <c r="Q64" s="23" t="str">
        <f>IF('AccuValve Takeoff'!P65="","",'AccuValve Takeoff'!P65)</f>
        <v/>
      </c>
      <c r="R64" s="34" t="str">
        <f>IF('AccuValve Takeoff'!Q65="","",'AccuValve Takeoff'!Q65)</f>
        <v xml:space="preserve"> </v>
      </c>
      <c r="S64" s="35" t="str">
        <f>'AccuValve Takeoff'!T65</f>
        <v/>
      </c>
      <c r="T64" s="35" t="str">
        <f>'AccuValve Takeoff'!U65</f>
        <v/>
      </c>
      <c r="U64" s="325" t="str">
        <f>'AccuValve Takeoff'!BC65</f>
        <v/>
      </c>
      <c r="V64" s="38"/>
      <c r="W64" s="11"/>
      <c r="X64" s="11"/>
    </row>
    <row r="65" spans="1:25" ht="20.100000000000001" customHeight="1" x14ac:dyDescent="0.2">
      <c r="A65" s="12">
        <v>57</v>
      </c>
      <c r="B65" s="23" t="str">
        <f>IF('AccuValve Takeoff'!B66="","",'AccuValve Takeoff'!B66)</f>
        <v/>
      </c>
      <c r="C65" s="45" t="str">
        <f>IF('AccuValve Takeoff'!C66="","",'AccuValve Takeoff'!C66)</f>
        <v/>
      </c>
      <c r="D65" s="23" t="str">
        <f>IF('AccuValve Takeoff'!D66="","",'AccuValve Takeoff'!D66)</f>
        <v/>
      </c>
      <c r="E65" s="23" t="str">
        <f>IF('AccuValve Takeoff'!S66="","",'AccuValve Takeoff'!S66)</f>
        <v/>
      </c>
      <c r="F65" s="23" t="str">
        <f>IF('AccuValve Takeoff'!F66="","",'AccuValve Takeoff'!F66)</f>
        <v/>
      </c>
      <c r="G65" s="23" t="str">
        <f>IF('AccuValve Takeoff'!R66="","",'AccuValve Takeoff'!R66)</f>
        <v/>
      </c>
      <c r="H65" s="23" t="str">
        <f>IF('AccuValve Takeoff'!G66="","",'AccuValve Takeoff'!G66)</f>
        <v/>
      </c>
      <c r="I65" s="23" t="str">
        <f>IF('AccuValve Takeoff'!H66="","",'AccuValve Takeoff'!H66)</f>
        <v/>
      </c>
      <c r="J65" s="326" t="str">
        <f>IF('AccuValve Takeoff'!I66="","",IF('AccuValve Takeoff'!I66="Not Available","",'AccuValve Takeoff'!I66))</f>
        <v/>
      </c>
      <c r="K65" s="326" t="str">
        <f>IF('AccuValve Takeoff'!J66="","",IF('AccuValve Takeoff'!J66="Not Available","",'AccuValve Takeoff'!J66))</f>
        <v/>
      </c>
      <c r="L65" s="326" t="str">
        <f>IF('AccuValve Takeoff'!K66="","",IF('AccuValve Takeoff'!K66="Not Available","",'AccuValve Takeoff'!K66))</f>
        <v/>
      </c>
      <c r="M65" s="326" t="str">
        <f>IF('AccuValve Takeoff'!L66="","",IF('AccuValve Takeoff'!L66="Not Available","",'AccuValve Takeoff'!L66))</f>
        <v/>
      </c>
      <c r="N65" s="326" t="str">
        <f>IF('AccuValve Takeoff'!M66="","",IF('AccuValve Takeoff'!M66="Not Available","",'AccuValve Takeoff'!M66))</f>
        <v/>
      </c>
      <c r="O65" s="23" t="str">
        <f>IF('AccuValve Takeoff'!N66="","",'AccuValve Takeoff'!N66)</f>
        <v/>
      </c>
      <c r="P65" s="23" t="str">
        <f>IF('AccuValve Takeoff'!O66="","",'AccuValve Takeoff'!O66)</f>
        <v/>
      </c>
      <c r="Q65" s="23" t="str">
        <f>IF('AccuValve Takeoff'!P66="","",'AccuValve Takeoff'!P66)</f>
        <v/>
      </c>
      <c r="R65" s="34" t="str">
        <f>IF('AccuValve Takeoff'!Q66="","",'AccuValve Takeoff'!Q66)</f>
        <v xml:space="preserve"> </v>
      </c>
      <c r="S65" s="35" t="str">
        <f>'AccuValve Takeoff'!T66</f>
        <v/>
      </c>
      <c r="T65" s="35" t="str">
        <f>'AccuValve Takeoff'!U66</f>
        <v/>
      </c>
      <c r="U65" s="325" t="str">
        <f>'AccuValve Takeoff'!BC66</f>
        <v/>
      </c>
      <c r="V65" s="38"/>
      <c r="W65" s="11"/>
      <c r="X65" s="11"/>
    </row>
    <row r="66" spans="1:25" ht="20.100000000000001" customHeight="1" x14ac:dyDescent="0.2">
      <c r="A66" s="12">
        <v>58</v>
      </c>
      <c r="B66" s="23" t="str">
        <f>IF('AccuValve Takeoff'!B67="","",'AccuValve Takeoff'!B67)</f>
        <v/>
      </c>
      <c r="C66" s="45" t="str">
        <f>IF('AccuValve Takeoff'!C67="","",'AccuValve Takeoff'!C67)</f>
        <v/>
      </c>
      <c r="D66" s="23" t="str">
        <f>IF('AccuValve Takeoff'!D67="","",'AccuValve Takeoff'!D67)</f>
        <v/>
      </c>
      <c r="E66" s="23" t="str">
        <f>IF('AccuValve Takeoff'!S67="","",'AccuValve Takeoff'!S67)</f>
        <v/>
      </c>
      <c r="F66" s="23" t="str">
        <f>IF('AccuValve Takeoff'!F67="","",'AccuValve Takeoff'!F67)</f>
        <v/>
      </c>
      <c r="G66" s="23" t="str">
        <f>IF('AccuValve Takeoff'!R67="","",'AccuValve Takeoff'!R67)</f>
        <v/>
      </c>
      <c r="H66" s="23" t="str">
        <f>IF('AccuValve Takeoff'!G67="","",'AccuValve Takeoff'!G67)</f>
        <v/>
      </c>
      <c r="I66" s="23" t="str">
        <f>IF('AccuValve Takeoff'!H67="","",'AccuValve Takeoff'!H67)</f>
        <v/>
      </c>
      <c r="J66" s="326" t="str">
        <f>IF('AccuValve Takeoff'!I67="","",IF('AccuValve Takeoff'!I67="Not Available","",'AccuValve Takeoff'!I67))</f>
        <v/>
      </c>
      <c r="K66" s="326" t="str">
        <f>IF('AccuValve Takeoff'!J67="","",IF('AccuValve Takeoff'!J67="Not Available","",'AccuValve Takeoff'!J67))</f>
        <v/>
      </c>
      <c r="L66" s="326" t="str">
        <f>IF('AccuValve Takeoff'!K67="","",IF('AccuValve Takeoff'!K67="Not Available","",'AccuValve Takeoff'!K67))</f>
        <v/>
      </c>
      <c r="M66" s="326" t="str">
        <f>IF('AccuValve Takeoff'!L67="","",IF('AccuValve Takeoff'!L67="Not Available","",'AccuValve Takeoff'!L67))</f>
        <v/>
      </c>
      <c r="N66" s="326" t="str">
        <f>IF('AccuValve Takeoff'!M67="","",IF('AccuValve Takeoff'!M67="Not Available","",'AccuValve Takeoff'!M67))</f>
        <v/>
      </c>
      <c r="O66" s="23" t="str">
        <f>IF('AccuValve Takeoff'!N67="","",'AccuValve Takeoff'!N67)</f>
        <v/>
      </c>
      <c r="P66" s="23" t="str">
        <f>IF('AccuValve Takeoff'!O67="","",'AccuValve Takeoff'!O67)</f>
        <v/>
      </c>
      <c r="Q66" s="23" t="str">
        <f>IF('AccuValve Takeoff'!P67="","",'AccuValve Takeoff'!P67)</f>
        <v/>
      </c>
      <c r="R66" s="34" t="str">
        <f>IF('AccuValve Takeoff'!Q67="","",'AccuValve Takeoff'!Q67)</f>
        <v xml:space="preserve"> </v>
      </c>
      <c r="S66" s="35" t="str">
        <f>'AccuValve Takeoff'!T67</f>
        <v/>
      </c>
      <c r="T66" s="35" t="str">
        <f>'AccuValve Takeoff'!U67</f>
        <v/>
      </c>
      <c r="U66" s="325" t="str">
        <f>'AccuValve Takeoff'!BC67</f>
        <v/>
      </c>
      <c r="V66" s="38"/>
      <c r="W66" s="11"/>
      <c r="X66" s="11"/>
    </row>
    <row r="67" spans="1:25" ht="20.100000000000001" customHeight="1" x14ac:dyDescent="0.2">
      <c r="A67" s="12">
        <v>59</v>
      </c>
      <c r="B67" s="23" t="str">
        <f>IF('AccuValve Takeoff'!B68="","",'AccuValve Takeoff'!B68)</f>
        <v/>
      </c>
      <c r="C67" s="45" t="str">
        <f>IF('AccuValve Takeoff'!C68="","",'AccuValve Takeoff'!C68)</f>
        <v/>
      </c>
      <c r="D67" s="23" t="str">
        <f>IF('AccuValve Takeoff'!D68="","",'AccuValve Takeoff'!D68)</f>
        <v/>
      </c>
      <c r="E67" s="23" t="str">
        <f>IF('AccuValve Takeoff'!S68="","",'AccuValve Takeoff'!S68)</f>
        <v/>
      </c>
      <c r="F67" s="23" t="str">
        <f>IF('AccuValve Takeoff'!F68="","",'AccuValve Takeoff'!F68)</f>
        <v/>
      </c>
      <c r="G67" s="23" t="str">
        <f>IF('AccuValve Takeoff'!R68="","",'AccuValve Takeoff'!R68)</f>
        <v/>
      </c>
      <c r="H67" s="23" t="str">
        <f>IF('AccuValve Takeoff'!G68="","",'AccuValve Takeoff'!G68)</f>
        <v/>
      </c>
      <c r="I67" s="23" t="str">
        <f>IF('AccuValve Takeoff'!H68="","",'AccuValve Takeoff'!H68)</f>
        <v/>
      </c>
      <c r="J67" s="326" t="str">
        <f>IF('AccuValve Takeoff'!I68="","",IF('AccuValve Takeoff'!I68="Not Available","",'AccuValve Takeoff'!I68))</f>
        <v/>
      </c>
      <c r="K67" s="326" t="str">
        <f>IF('AccuValve Takeoff'!J68="","",IF('AccuValve Takeoff'!J68="Not Available","",'AccuValve Takeoff'!J68))</f>
        <v/>
      </c>
      <c r="L67" s="326" t="str">
        <f>IF('AccuValve Takeoff'!K68="","",IF('AccuValve Takeoff'!K68="Not Available","",'AccuValve Takeoff'!K68))</f>
        <v/>
      </c>
      <c r="M67" s="326" t="str">
        <f>IF('AccuValve Takeoff'!L68="","",IF('AccuValve Takeoff'!L68="Not Available","",'AccuValve Takeoff'!L68))</f>
        <v/>
      </c>
      <c r="N67" s="326" t="str">
        <f>IF('AccuValve Takeoff'!M68="","",IF('AccuValve Takeoff'!M68="Not Available","",'AccuValve Takeoff'!M68))</f>
        <v/>
      </c>
      <c r="O67" s="23" t="str">
        <f>IF('AccuValve Takeoff'!N68="","",'AccuValve Takeoff'!N68)</f>
        <v/>
      </c>
      <c r="P67" s="23" t="str">
        <f>IF('AccuValve Takeoff'!O68="","",'AccuValve Takeoff'!O68)</f>
        <v/>
      </c>
      <c r="Q67" s="23" t="str">
        <f>IF('AccuValve Takeoff'!P68="","",'AccuValve Takeoff'!P68)</f>
        <v/>
      </c>
      <c r="R67" s="34" t="str">
        <f>IF('AccuValve Takeoff'!Q68="","",'AccuValve Takeoff'!Q68)</f>
        <v xml:space="preserve"> </v>
      </c>
      <c r="S67" s="35" t="str">
        <f>'AccuValve Takeoff'!T68</f>
        <v/>
      </c>
      <c r="T67" s="35" t="str">
        <f>'AccuValve Takeoff'!U68</f>
        <v/>
      </c>
      <c r="U67" s="325" t="str">
        <f>'AccuValve Takeoff'!BC68</f>
        <v/>
      </c>
      <c r="V67" s="38"/>
      <c r="W67" s="11"/>
      <c r="X67" s="11"/>
    </row>
    <row r="68" spans="1:25" ht="20.100000000000001" customHeight="1" x14ac:dyDescent="0.2">
      <c r="A68" s="12">
        <v>60</v>
      </c>
      <c r="B68" s="23" t="str">
        <f>IF('AccuValve Takeoff'!B69="","",'AccuValve Takeoff'!B69)</f>
        <v/>
      </c>
      <c r="C68" s="45" t="str">
        <f>IF('AccuValve Takeoff'!C69="","",'AccuValve Takeoff'!C69)</f>
        <v/>
      </c>
      <c r="D68" s="23" t="str">
        <f>IF('AccuValve Takeoff'!D69="","",'AccuValve Takeoff'!D69)</f>
        <v/>
      </c>
      <c r="E68" s="23" t="str">
        <f>IF('AccuValve Takeoff'!S69="","",'AccuValve Takeoff'!S69)</f>
        <v/>
      </c>
      <c r="F68" s="23" t="str">
        <f>IF('AccuValve Takeoff'!F69="","",'AccuValve Takeoff'!F69)</f>
        <v/>
      </c>
      <c r="G68" s="23" t="str">
        <f>IF('AccuValve Takeoff'!R69="","",'AccuValve Takeoff'!R69)</f>
        <v/>
      </c>
      <c r="H68" s="23" t="str">
        <f>IF('AccuValve Takeoff'!G69="","",'AccuValve Takeoff'!G69)</f>
        <v/>
      </c>
      <c r="I68" s="23" t="str">
        <f>IF('AccuValve Takeoff'!H69="","",'AccuValve Takeoff'!H69)</f>
        <v/>
      </c>
      <c r="J68" s="326" t="str">
        <f>IF('AccuValve Takeoff'!I69="","",IF('AccuValve Takeoff'!I69="Not Available","",'AccuValve Takeoff'!I69))</f>
        <v/>
      </c>
      <c r="K68" s="326" t="str">
        <f>IF('AccuValve Takeoff'!J69="","",IF('AccuValve Takeoff'!J69="Not Available","",'AccuValve Takeoff'!J69))</f>
        <v/>
      </c>
      <c r="L68" s="326" t="str">
        <f>IF('AccuValve Takeoff'!K69="","",IF('AccuValve Takeoff'!K69="Not Available","",'AccuValve Takeoff'!K69))</f>
        <v/>
      </c>
      <c r="M68" s="326" t="str">
        <f>IF('AccuValve Takeoff'!L69="","",IF('AccuValve Takeoff'!L69="Not Available","",'AccuValve Takeoff'!L69))</f>
        <v/>
      </c>
      <c r="N68" s="326" t="str">
        <f>IF('AccuValve Takeoff'!M69="","",IF('AccuValve Takeoff'!M69="Not Available","",'AccuValve Takeoff'!M69))</f>
        <v/>
      </c>
      <c r="O68" s="23" t="str">
        <f>IF('AccuValve Takeoff'!N69="","",'AccuValve Takeoff'!N69)</f>
        <v/>
      </c>
      <c r="P68" s="23" t="str">
        <f>IF('AccuValve Takeoff'!O69="","",'AccuValve Takeoff'!O69)</f>
        <v/>
      </c>
      <c r="Q68" s="23" t="str">
        <f>IF('AccuValve Takeoff'!P69="","",'AccuValve Takeoff'!P69)</f>
        <v/>
      </c>
      <c r="R68" s="34" t="str">
        <f>IF('AccuValve Takeoff'!Q69="","",'AccuValve Takeoff'!Q69)</f>
        <v xml:space="preserve"> </v>
      </c>
      <c r="S68" s="35" t="str">
        <f>'AccuValve Takeoff'!T69</f>
        <v/>
      </c>
      <c r="T68" s="35" t="str">
        <f>'AccuValve Takeoff'!U69</f>
        <v/>
      </c>
      <c r="U68" s="325" t="str">
        <f>'AccuValve Takeoff'!BC69</f>
        <v/>
      </c>
      <c r="V68" s="38"/>
      <c r="W68" s="11"/>
      <c r="X68" s="11"/>
    </row>
    <row r="69" spans="1:25" ht="20.100000000000001" customHeight="1" x14ac:dyDescent="0.2">
      <c r="A69" s="12">
        <v>61</v>
      </c>
      <c r="B69" s="23" t="str">
        <f>IF('AccuValve Takeoff'!B70="","",'AccuValve Takeoff'!B70)</f>
        <v/>
      </c>
      <c r="C69" s="45" t="str">
        <f>IF('AccuValve Takeoff'!C70="","",'AccuValve Takeoff'!C70)</f>
        <v/>
      </c>
      <c r="D69" s="23" t="str">
        <f>IF('AccuValve Takeoff'!D70="","",'AccuValve Takeoff'!D70)</f>
        <v/>
      </c>
      <c r="E69" s="23" t="str">
        <f>IF('AccuValve Takeoff'!S70="","",'AccuValve Takeoff'!S70)</f>
        <v/>
      </c>
      <c r="F69" s="23" t="str">
        <f>IF('AccuValve Takeoff'!F70="","",'AccuValve Takeoff'!F70)</f>
        <v/>
      </c>
      <c r="G69" s="23" t="str">
        <f>IF('AccuValve Takeoff'!R70="","",'AccuValve Takeoff'!R70)</f>
        <v/>
      </c>
      <c r="H69" s="23" t="str">
        <f>IF('AccuValve Takeoff'!G70="","",'AccuValve Takeoff'!G70)</f>
        <v/>
      </c>
      <c r="I69" s="23" t="str">
        <f>IF('AccuValve Takeoff'!H70="","",'AccuValve Takeoff'!H70)</f>
        <v/>
      </c>
      <c r="J69" s="326" t="str">
        <f>IF('AccuValve Takeoff'!I70="","",IF('AccuValve Takeoff'!I70="Not Available","",'AccuValve Takeoff'!I70))</f>
        <v/>
      </c>
      <c r="K69" s="326" t="str">
        <f>IF('AccuValve Takeoff'!J70="","",IF('AccuValve Takeoff'!J70="Not Available","",'AccuValve Takeoff'!J70))</f>
        <v/>
      </c>
      <c r="L69" s="326" t="str">
        <f>IF('AccuValve Takeoff'!K70="","",IF('AccuValve Takeoff'!K70="Not Available","",'AccuValve Takeoff'!K70))</f>
        <v/>
      </c>
      <c r="M69" s="326" t="str">
        <f>IF('AccuValve Takeoff'!L70="","",IF('AccuValve Takeoff'!L70="Not Available","",'AccuValve Takeoff'!L70))</f>
        <v/>
      </c>
      <c r="N69" s="326" t="str">
        <f>IF('AccuValve Takeoff'!M70="","",IF('AccuValve Takeoff'!M70="Not Available","",'AccuValve Takeoff'!M70))</f>
        <v/>
      </c>
      <c r="O69" s="23" t="str">
        <f>IF('AccuValve Takeoff'!N70="","",'AccuValve Takeoff'!N70)</f>
        <v/>
      </c>
      <c r="P69" s="23" t="str">
        <f>IF('AccuValve Takeoff'!O70="","",'AccuValve Takeoff'!O70)</f>
        <v/>
      </c>
      <c r="Q69" s="23" t="str">
        <f>IF('AccuValve Takeoff'!P70="","",'AccuValve Takeoff'!P70)</f>
        <v/>
      </c>
      <c r="R69" s="34" t="str">
        <f>IF('AccuValve Takeoff'!Q70="","",'AccuValve Takeoff'!Q70)</f>
        <v xml:space="preserve"> </v>
      </c>
      <c r="S69" s="35" t="str">
        <f>'AccuValve Takeoff'!T70</f>
        <v/>
      </c>
      <c r="T69" s="35" t="str">
        <f>'AccuValve Takeoff'!U70</f>
        <v/>
      </c>
      <c r="U69" s="325" t="str">
        <f>'AccuValve Takeoff'!BC70</f>
        <v/>
      </c>
      <c r="V69" s="38"/>
      <c r="W69" s="11"/>
      <c r="X69" s="11"/>
    </row>
    <row r="70" spans="1:25" ht="20.100000000000001" customHeight="1" x14ac:dyDescent="0.2">
      <c r="A70" s="12">
        <v>62</v>
      </c>
      <c r="B70" s="23" t="str">
        <f>IF('AccuValve Takeoff'!B71="","",'AccuValve Takeoff'!B71)</f>
        <v/>
      </c>
      <c r="C70" s="45" t="str">
        <f>IF('AccuValve Takeoff'!C71="","",'AccuValve Takeoff'!C71)</f>
        <v/>
      </c>
      <c r="D70" s="23" t="str">
        <f>IF('AccuValve Takeoff'!D71="","",'AccuValve Takeoff'!D71)</f>
        <v/>
      </c>
      <c r="E70" s="23" t="str">
        <f>IF('AccuValve Takeoff'!S71="","",'AccuValve Takeoff'!S71)</f>
        <v/>
      </c>
      <c r="F70" s="23" t="str">
        <f>IF('AccuValve Takeoff'!F71="","",'AccuValve Takeoff'!F71)</f>
        <v/>
      </c>
      <c r="G70" s="23" t="str">
        <f>IF('AccuValve Takeoff'!R71="","",'AccuValve Takeoff'!R71)</f>
        <v/>
      </c>
      <c r="H70" s="23" t="str">
        <f>IF('AccuValve Takeoff'!G71="","",'AccuValve Takeoff'!G71)</f>
        <v/>
      </c>
      <c r="I70" s="23" t="str">
        <f>IF('AccuValve Takeoff'!H71="","",'AccuValve Takeoff'!H71)</f>
        <v/>
      </c>
      <c r="J70" s="326" t="str">
        <f>IF('AccuValve Takeoff'!I71="","",IF('AccuValve Takeoff'!I71="Not Available","",'AccuValve Takeoff'!I71))</f>
        <v/>
      </c>
      <c r="K70" s="326" t="str">
        <f>IF('AccuValve Takeoff'!J71="","",IF('AccuValve Takeoff'!J71="Not Available","",'AccuValve Takeoff'!J71))</f>
        <v/>
      </c>
      <c r="L70" s="326" t="str">
        <f>IF('AccuValve Takeoff'!K71="","",IF('AccuValve Takeoff'!K71="Not Available","",'AccuValve Takeoff'!K71))</f>
        <v/>
      </c>
      <c r="M70" s="326" t="str">
        <f>IF('AccuValve Takeoff'!L71="","",IF('AccuValve Takeoff'!L71="Not Available","",'AccuValve Takeoff'!L71))</f>
        <v/>
      </c>
      <c r="N70" s="326" t="str">
        <f>IF('AccuValve Takeoff'!M71="","",IF('AccuValve Takeoff'!M71="Not Available","",'AccuValve Takeoff'!M71))</f>
        <v/>
      </c>
      <c r="O70" s="23" t="str">
        <f>IF('AccuValve Takeoff'!N71="","",'AccuValve Takeoff'!N71)</f>
        <v/>
      </c>
      <c r="P70" s="23" t="str">
        <f>IF('AccuValve Takeoff'!O71="","",'AccuValve Takeoff'!O71)</f>
        <v/>
      </c>
      <c r="Q70" s="23" t="str">
        <f>IF('AccuValve Takeoff'!P71="","",'AccuValve Takeoff'!P71)</f>
        <v/>
      </c>
      <c r="R70" s="34" t="str">
        <f>IF('AccuValve Takeoff'!Q71="","",'AccuValve Takeoff'!Q71)</f>
        <v xml:space="preserve"> </v>
      </c>
      <c r="S70" s="35" t="str">
        <f>'AccuValve Takeoff'!T71</f>
        <v/>
      </c>
      <c r="T70" s="35" t="str">
        <f>'AccuValve Takeoff'!U71</f>
        <v/>
      </c>
      <c r="U70" s="325" t="str">
        <f>'AccuValve Takeoff'!BC71</f>
        <v/>
      </c>
      <c r="V70" s="38"/>
      <c r="W70" s="11"/>
      <c r="X70" s="11"/>
    </row>
    <row r="71" spans="1:25" ht="20.100000000000001" customHeight="1" x14ac:dyDescent="0.2">
      <c r="A71" s="12">
        <v>63</v>
      </c>
      <c r="B71" s="23" t="str">
        <f>IF('AccuValve Takeoff'!B72="","",'AccuValve Takeoff'!B72)</f>
        <v/>
      </c>
      <c r="C71" s="45" t="str">
        <f>IF('AccuValve Takeoff'!C72="","",'AccuValve Takeoff'!C72)</f>
        <v/>
      </c>
      <c r="D71" s="23" t="str">
        <f>IF('AccuValve Takeoff'!D72="","",'AccuValve Takeoff'!D72)</f>
        <v/>
      </c>
      <c r="E71" s="23" t="str">
        <f>IF('AccuValve Takeoff'!S72="","",'AccuValve Takeoff'!S72)</f>
        <v/>
      </c>
      <c r="F71" s="23" t="str">
        <f>IF('AccuValve Takeoff'!F72="","",'AccuValve Takeoff'!F72)</f>
        <v/>
      </c>
      <c r="G71" s="23" t="str">
        <f>IF('AccuValve Takeoff'!R72="","",'AccuValve Takeoff'!R72)</f>
        <v/>
      </c>
      <c r="H71" s="23" t="str">
        <f>IF('AccuValve Takeoff'!G72="","",'AccuValve Takeoff'!G72)</f>
        <v/>
      </c>
      <c r="I71" s="23" t="str">
        <f>IF('AccuValve Takeoff'!H72="","",'AccuValve Takeoff'!H72)</f>
        <v/>
      </c>
      <c r="J71" s="326" t="str">
        <f>IF('AccuValve Takeoff'!I72="","",IF('AccuValve Takeoff'!I72="Not Available","",'AccuValve Takeoff'!I72))</f>
        <v/>
      </c>
      <c r="K71" s="326" t="str">
        <f>IF('AccuValve Takeoff'!J72="","",IF('AccuValve Takeoff'!J72="Not Available","",'AccuValve Takeoff'!J72))</f>
        <v/>
      </c>
      <c r="L71" s="326" t="str">
        <f>IF('AccuValve Takeoff'!K72="","",IF('AccuValve Takeoff'!K72="Not Available","",'AccuValve Takeoff'!K72))</f>
        <v/>
      </c>
      <c r="M71" s="326" t="str">
        <f>IF('AccuValve Takeoff'!L72="","",IF('AccuValve Takeoff'!L72="Not Available","",'AccuValve Takeoff'!L72))</f>
        <v/>
      </c>
      <c r="N71" s="326" t="str">
        <f>IF('AccuValve Takeoff'!M72="","",IF('AccuValve Takeoff'!M72="Not Available","",'AccuValve Takeoff'!M72))</f>
        <v/>
      </c>
      <c r="O71" s="23" t="str">
        <f>IF('AccuValve Takeoff'!N72="","",'AccuValve Takeoff'!N72)</f>
        <v/>
      </c>
      <c r="P71" s="23" t="str">
        <f>IF('AccuValve Takeoff'!O72="","",'AccuValve Takeoff'!O72)</f>
        <v/>
      </c>
      <c r="Q71" s="23" t="str">
        <f>IF('AccuValve Takeoff'!P72="","",'AccuValve Takeoff'!P72)</f>
        <v/>
      </c>
      <c r="R71" s="34" t="str">
        <f>IF('AccuValve Takeoff'!Q72="","",'AccuValve Takeoff'!Q72)</f>
        <v xml:space="preserve"> </v>
      </c>
      <c r="S71" s="35" t="str">
        <f>'AccuValve Takeoff'!T72</f>
        <v/>
      </c>
      <c r="T71" s="35" t="str">
        <f>'AccuValve Takeoff'!U72</f>
        <v/>
      </c>
      <c r="U71" s="325" t="str">
        <f>'AccuValve Takeoff'!BC72</f>
        <v/>
      </c>
      <c r="V71" s="38"/>
      <c r="W71" s="11"/>
      <c r="X71" s="11"/>
    </row>
    <row r="72" spans="1:25" ht="20.100000000000001" customHeight="1" x14ac:dyDescent="0.2">
      <c r="A72" s="12">
        <v>64</v>
      </c>
      <c r="B72" s="23" t="str">
        <f>IF('AccuValve Takeoff'!B73="","",'AccuValve Takeoff'!B73)</f>
        <v/>
      </c>
      <c r="C72" s="45" t="str">
        <f>IF('AccuValve Takeoff'!C73="","",'AccuValve Takeoff'!C73)</f>
        <v/>
      </c>
      <c r="D72" s="23" t="str">
        <f>IF('AccuValve Takeoff'!D73="","",'AccuValve Takeoff'!D73)</f>
        <v/>
      </c>
      <c r="E72" s="23" t="str">
        <f>IF('AccuValve Takeoff'!S73="","",'AccuValve Takeoff'!S73)</f>
        <v/>
      </c>
      <c r="F72" s="23" t="str">
        <f>IF('AccuValve Takeoff'!F73="","",'AccuValve Takeoff'!F73)</f>
        <v/>
      </c>
      <c r="G72" s="23" t="str">
        <f>IF('AccuValve Takeoff'!R73="","",'AccuValve Takeoff'!R73)</f>
        <v/>
      </c>
      <c r="H72" s="23" t="str">
        <f>IF('AccuValve Takeoff'!G73="","",'AccuValve Takeoff'!G73)</f>
        <v/>
      </c>
      <c r="I72" s="23" t="str">
        <f>IF('AccuValve Takeoff'!H73="","",'AccuValve Takeoff'!H73)</f>
        <v/>
      </c>
      <c r="J72" s="326" t="str">
        <f>IF('AccuValve Takeoff'!I73="","",IF('AccuValve Takeoff'!I73="Not Available","",'AccuValve Takeoff'!I73))</f>
        <v/>
      </c>
      <c r="K72" s="326" t="str">
        <f>IF('AccuValve Takeoff'!J73="","",IF('AccuValve Takeoff'!J73="Not Available","",'AccuValve Takeoff'!J73))</f>
        <v/>
      </c>
      <c r="L72" s="326" t="str">
        <f>IF('AccuValve Takeoff'!K73="","",IF('AccuValve Takeoff'!K73="Not Available","",'AccuValve Takeoff'!K73))</f>
        <v/>
      </c>
      <c r="M72" s="326" t="str">
        <f>IF('AccuValve Takeoff'!L73="","",IF('AccuValve Takeoff'!L73="Not Available","",'AccuValve Takeoff'!L73))</f>
        <v/>
      </c>
      <c r="N72" s="326" t="str">
        <f>IF('AccuValve Takeoff'!M73="","",IF('AccuValve Takeoff'!M73="Not Available","",'AccuValve Takeoff'!M73))</f>
        <v/>
      </c>
      <c r="O72" s="23" t="str">
        <f>IF('AccuValve Takeoff'!N73="","",'AccuValve Takeoff'!N73)</f>
        <v/>
      </c>
      <c r="P72" s="23" t="str">
        <f>IF('AccuValve Takeoff'!O73="","",'AccuValve Takeoff'!O73)</f>
        <v/>
      </c>
      <c r="Q72" s="23" t="str">
        <f>IF('AccuValve Takeoff'!P73="","",'AccuValve Takeoff'!P73)</f>
        <v/>
      </c>
      <c r="R72" s="34" t="str">
        <f>IF('AccuValve Takeoff'!Q73="","",'AccuValve Takeoff'!Q73)</f>
        <v xml:space="preserve"> </v>
      </c>
      <c r="S72" s="35" t="str">
        <f>'AccuValve Takeoff'!T73</f>
        <v/>
      </c>
      <c r="T72" s="35" t="str">
        <f>'AccuValve Takeoff'!U73</f>
        <v/>
      </c>
      <c r="U72" s="325" t="str">
        <f>'AccuValve Takeoff'!BC73</f>
        <v/>
      </c>
      <c r="V72" s="38"/>
      <c r="W72" s="11"/>
      <c r="X72" s="11"/>
      <c r="Y72" s="11"/>
    </row>
    <row r="73" spans="1:25" ht="20.100000000000001" customHeight="1" x14ac:dyDescent="0.2">
      <c r="A73" s="12">
        <v>65</v>
      </c>
      <c r="B73" s="23" t="str">
        <f>IF('AccuValve Takeoff'!B74="","",'AccuValve Takeoff'!B74)</f>
        <v/>
      </c>
      <c r="C73" s="45" t="str">
        <f>IF('AccuValve Takeoff'!C74="","",'AccuValve Takeoff'!C74)</f>
        <v/>
      </c>
      <c r="D73" s="23" t="str">
        <f>IF('AccuValve Takeoff'!D74="","",'AccuValve Takeoff'!D74)</f>
        <v/>
      </c>
      <c r="E73" s="23" t="str">
        <f>IF('AccuValve Takeoff'!S74="","",'AccuValve Takeoff'!S74)</f>
        <v/>
      </c>
      <c r="F73" s="23" t="str">
        <f>IF('AccuValve Takeoff'!F74="","",'AccuValve Takeoff'!F74)</f>
        <v/>
      </c>
      <c r="G73" s="23" t="str">
        <f>IF('AccuValve Takeoff'!R74="","",'AccuValve Takeoff'!R74)</f>
        <v/>
      </c>
      <c r="H73" s="23" t="str">
        <f>IF('AccuValve Takeoff'!G74="","",'AccuValve Takeoff'!G74)</f>
        <v/>
      </c>
      <c r="I73" s="23" t="str">
        <f>IF('AccuValve Takeoff'!H74="","",'AccuValve Takeoff'!H74)</f>
        <v/>
      </c>
      <c r="J73" s="326" t="str">
        <f>IF('AccuValve Takeoff'!I74="","",IF('AccuValve Takeoff'!I74="Not Available","",'AccuValve Takeoff'!I74))</f>
        <v/>
      </c>
      <c r="K73" s="326" t="str">
        <f>IF('AccuValve Takeoff'!J74="","",IF('AccuValve Takeoff'!J74="Not Available","",'AccuValve Takeoff'!J74))</f>
        <v/>
      </c>
      <c r="L73" s="326" t="str">
        <f>IF('AccuValve Takeoff'!K74="","",IF('AccuValve Takeoff'!K74="Not Available","",'AccuValve Takeoff'!K74))</f>
        <v/>
      </c>
      <c r="M73" s="326" t="str">
        <f>IF('AccuValve Takeoff'!L74="","",IF('AccuValve Takeoff'!L74="Not Available","",'AccuValve Takeoff'!L74))</f>
        <v/>
      </c>
      <c r="N73" s="326" t="str">
        <f>IF('AccuValve Takeoff'!M74="","",IF('AccuValve Takeoff'!M74="Not Available","",'AccuValve Takeoff'!M74))</f>
        <v/>
      </c>
      <c r="O73" s="23" t="str">
        <f>IF('AccuValve Takeoff'!N74="","",'AccuValve Takeoff'!N74)</f>
        <v/>
      </c>
      <c r="P73" s="23" t="str">
        <f>IF('AccuValve Takeoff'!O74="","",'AccuValve Takeoff'!O74)</f>
        <v/>
      </c>
      <c r="Q73" s="23" t="str">
        <f>IF('AccuValve Takeoff'!P74="","",'AccuValve Takeoff'!P74)</f>
        <v/>
      </c>
      <c r="R73" s="34" t="str">
        <f>IF('AccuValve Takeoff'!Q74="","",'AccuValve Takeoff'!Q74)</f>
        <v xml:space="preserve"> </v>
      </c>
      <c r="S73" s="35" t="str">
        <f>'AccuValve Takeoff'!T74</f>
        <v/>
      </c>
      <c r="T73" s="35" t="str">
        <f>'AccuValve Takeoff'!U74</f>
        <v/>
      </c>
      <c r="U73" s="325" t="str">
        <f>'AccuValve Takeoff'!BC74</f>
        <v/>
      </c>
      <c r="V73" s="38"/>
      <c r="W73" s="11"/>
      <c r="X73" s="11"/>
      <c r="Y73" s="11"/>
    </row>
    <row r="74" spans="1:25" ht="20.100000000000001" customHeight="1" x14ac:dyDescent="0.2">
      <c r="A74" s="12">
        <v>66</v>
      </c>
      <c r="B74" s="23" t="str">
        <f>IF('AccuValve Takeoff'!B75="","",'AccuValve Takeoff'!B75)</f>
        <v/>
      </c>
      <c r="C74" s="45" t="str">
        <f>IF('AccuValve Takeoff'!C75="","",'AccuValve Takeoff'!C75)</f>
        <v/>
      </c>
      <c r="D74" s="23" t="str">
        <f>IF('AccuValve Takeoff'!D75="","",'AccuValve Takeoff'!D75)</f>
        <v/>
      </c>
      <c r="E74" s="23" t="str">
        <f>IF('AccuValve Takeoff'!S75="","",'AccuValve Takeoff'!S75)</f>
        <v/>
      </c>
      <c r="F74" s="23" t="str">
        <f>IF('AccuValve Takeoff'!F75="","",'AccuValve Takeoff'!F75)</f>
        <v/>
      </c>
      <c r="G74" s="23" t="str">
        <f>IF('AccuValve Takeoff'!R75="","",'AccuValve Takeoff'!R75)</f>
        <v/>
      </c>
      <c r="H74" s="23" t="str">
        <f>IF('AccuValve Takeoff'!G75="","",'AccuValve Takeoff'!G75)</f>
        <v/>
      </c>
      <c r="I74" s="23" t="str">
        <f>IF('AccuValve Takeoff'!H75="","",'AccuValve Takeoff'!H75)</f>
        <v/>
      </c>
      <c r="J74" s="326" t="str">
        <f>IF('AccuValve Takeoff'!I75="","",IF('AccuValve Takeoff'!I75="Not Available","",'AccuValve Takeoff'!I75))</f>
        <v/>
      </c>
      <c r="K74" s="326" t="str">
        <f>IF('AccuValve Takeoff'!J75="","",IF('AccuValve Takeoff'!J75="Not Available","",'AccuValve Takeoff'!J75))</f>
        <v/>
      </c>
      <c r="L74" s="326" t="str">
        <f>IF('AccuValve Takeoff'!K75="","",IF('AccuValve Takeoff'!K75="Not Available","",'AccuValve Takeoff'!K75))</f>
        <v/>
      </c>
      <c r="M74" s="326" t="str">
        <f>IF('AccuValve Takeoff'!L75="","",IF('AccuValve Takeoff'!L75="Not Available","",'AccuValve Takeoff'!L75))</f>
        <v/>
      </c>
      <c r="N74" s="326" t="str">
        <f>IF('AccuValve Takeoff'!M75="","",IF('AccuValve Takeoff'!M75="Not Available","",'AccuValve Takeoff'!M75))</f>
        <v/>
      </c>
      <c r="O74" s="23" t="str">
        <f>IF('AccuValve Takeoff'!N75="","",'AccuValve Takeoff'!N75)</f>
        <v/>
      </c>
      <c r="P74" s="23" t="str">
        <f>IF('AccuValve Takeoff'!O75="","",'AccuValve Takeoff'!O75)</f>
        <v/>
      </c>
      <c r="Q74" s="23" t="str">
        <f>IF('AccuValve Takeoff'!P75="","",'AccuValve Takeoff'!P75)</f>
        <v/>
      </c>
      <c r="R74" s="34" t="str">
        <f>IF('AccuValve Takeoff'!Q75="","",'AccuValve Takeoff'!Q75)</f>
        <v xml:space="preserve"> </v>
      </c>
      <c r="S74" s="35" t="str">
        <f>'AccuValve Takeoff'!T75</f>
        <v/>
      </c>
      <c r="T74" s="35" t="str">
        <f>'AccuValve Takeoff'!U75</f>
        <v/>
      </c>
      <c r="U74" s="325" t="str">
        <f>'AccuValve Takeoff'!BC75</f>
        <v/>
      </c>
      <c r="V74" s="38"/>
      <c r="W74" s="11"/>
      <c r="X74" s="11"/>
      <c r="Y74" s="11"/>
    </row>
    <row r="75" spans="1:25" ht="20.100000000000001" customHeight="1" x14ac:dyDescent="0.2">
      <c r="A75" s="12">
        <v>67</v>
      </c>
      <c r="B75" s="23" t="str">
        <f>IF('AccuValve Takeoff'!B76="","",'AccuValve Takeoff'!B76)</f>
        <v/>
      </c>
      <c r="C75" s="45" t="str">
        <f>IF('AccuValve Takeoff'!C76="","",'AccuValve Takeoff'!C76)</f>
        <v/>
      </c>
      <c r="D75" s="23" t="str">
        <f>IF('AccuValve Takeoff'!D76="","",'AccuValve Takeoff'!D76)</f>
        <v/>
      </c>
      <c r="E75" s="23" t="str">
        <f>IF('AccuValve Takeoff'!S76="","",'AccuValve Takeoff'!S76)</f>
        <v/>
      </c>
      <c r="F75" s="23" t="str">
        <f>IF('AccuValve Takeoff'!F76="","",'AccuValve Takeoff'!F76)</f>
        <v/>
      </c>
      <c r="G75" s="23" t="str">
        <f>IF('AccuValve Takeoff'!R76="","",'AccuValve Takeoff'!R76)</f>
        <v/>
      </c>
      <c r="H75" s="23" t="str">
        <f>IF('AccuValve Takeoff'!G76="","",'AccuValve Takeoff'!G76)</f>
        <v/>
      </c>
      <c r="I75" s="23" t="str">
        <f>IF('AccuValve Takeoff'!H76="","",'AccuValve Takeoff'!H76)</f>
        <v/>
      </c>
      <c r="J75" s="326" t="str">
        <f>IF('AccuValve Takeoff'!I76="","",IF('AccuValve Takeoff'!I76="Not Available","",'AccuValve Takeoff'!I76))</f>
        <v/>
      </c>
      <c r="K75" s="326" t="str">
        <f>IF('AccuValve Takeoff'!J76="","",IF('AccuValve Takeoff'!J76="Not Available","",'AccuValve Takeoff'!J76))</f>
        <v/>
      </c>
      <c r="L75" s="326" t="str">
        <f>IF('AccuValve Takeoff'!K76="","",IF('AccuValve Takeoff'!K76="Not Available","",'AccuValve Takeoff'!K76))</f>
        <v/>
      </c>
      <c r="M75" s="326" t="str">
        <f>IF('AccuValve Takeoff'!L76="","",IF('AccuValve Takeoff'!L76="Not Available","",'AccuValve Takeoff'!L76))</f>
        <v/>
      </c>
      <c r="N75" s="326" t="str">
        <f>IF('AccuValve Takeoff'!M76="","",IF('AccuValve Takeoff'!M76="Not Available","",'AccuValve Takeoff'!M76))</f>
        <v/>
      </c>
      <c r="O75" s="23" t="str">
        <f>IF('AccuValve Takeoff'!N76="","",'AccuValve Takeoff'!N76)</f>
        <v/>
      </c>
      <c r="P75" s="23" t="str">
        <f>IF('AccuValve Takeoff'!O76="","",'AccuValve Takeoff'!O76)</f>
        <v/>
      </c>
      <c r="Q75" s="23" t="str">
        <f>IF('AccuValve Takeoff'!P76="","",'AccuValve Takeoff'!P76)</f>
        <v/>
      </c>
      <c r="R75" s="34" t="str">
        <f>IF('AccuValve Takeoff'!Q76="","",'AccuValve Takeoff'!Q76)</f>
        <v xml:space="preserve"> </v>
      </c>
      <c r="S75" s="35" t="str">
        <f>'AccuValve Takeoff'!T76</f>
        <v/>
      </c>
      <c r="T75" s="35" t="str">
        <f>'AccuValve Takeoff'!U76</f>
        <v/>
      </c>
      <c r="U75" s="325" t="str">
        <f>'AccuValve Takeoff'!BC76</f>
        <v/>
      </c>
      <c r="V75" s="38"/>
      <c r="W75" s="11"/>
      <c r="X75" s="11"/>
      <c r="Y75" s="11"/>
    </row>
    <row r="76" spans="1:25" ht="20.100000000000001" customHeight="1" x14ac:dyDescent="0.2">
      <c r="A76" s="12">
        <v>68</v>
      </c>
      <c r="B76" s="23" t="str">
        <f>IF('AccuValve Takeoff'!B77="","",'AccuValve Takeoff'!B77)</f>
        <v/>
      </c>
      <c r="C76" s="45" t="str">
        <f>IF('AccuValve Takeoff'!C77="","",'AccuValve Takeoff'!C77)</f>
        <v/>
      </c>
      <c r="D76" s="23" t="str">
        <f>IF('AccuValve Takeoff'!D77="","",'AccuValve Takeoff'!D77)</f>
        <v/>
      </c>
      <c r="E76" s="23" t="str">
        <f>IF('AccuValve Takeoff'!S77="","",'AccuValve Takeoff'!S77)</f>
        <v/>
      </c>
      <c r="F76" s="23" t="str">
        <f>IF('AccuValve Takeoff'!F77="","",'AccuValve Takeoff'!F77)</f>
        <v/>
      </c>
      <c r="G76" s="23" t="str">
        <f>IF('AccuValve Takeoff'!R77="","",'AccuValve Takeoff'!R77)</f>
        <v/>
      </c>
      <c r="H76" s="23" t="str">
        <f>IF('AccuValve Takeoff'!G77="","",'AccuValve Takeoff'!G77)</f>
        <v/>
      </c>
      <c r="I76" s="23" t="str">
        <f>IF('AccuValve Takeoff'!H77="","",'AccuValve Takeoff'!H77)</f>
        <v/>
      </c>
      <c r="J76" s="326" t="str">
        <f>IF('AccuValve Takeoff'!I77="","",IF('AccuValve Takeoff'!I77="Not Available","",'AccuValve Takeoff'!I77))</f>
        <v/>
      </c>
      <c r="K76" s="326" t="str">
        <f>IF('AccuValve Takeoff'!J77="","",IF('AccuValve Takeoff'!J77="Not Available","",'AccuValve Takeoff'!J77))</f>
        <v/>
      </c>
      <c r="L76" s="326" t="str">
        <f>IF('AccuValve Takeoff'!K77="","",IF('AccuValve Takeoff'!K77="Not Available","",'AccuValve Takeoff'!K77))</f>
        <v/>
      </c>
      <c r="M76" s="326" t="str">
        <f>IF('AccuValve Takeoff'!L77="","",IF('AccuValve Takeoff'!L77="Not Available","",'AccuValve Takeoff'!L77))</f>
        <v/>
      </c>
      <c r="N76" s="326" t="str">
        <f>IF('AccuValve Takeoff'!M77="","",IF('AccuValve Takeoff'!M77="Not Available","",'AccuValve Takeoff'!M77))</f>
        <v/>
      </c>
      <c r="O76" s="23" t="str">
        <f>IF('AccuValve Takeoff'!N77="","",'AccuValve Takeoff'!N77)</f>
        <v/>
      </c>
      <c r="P76" s="23" t="str">
        <f>IF('AccuValve Takeoff'!O77="","",'AccuValve Takeoff'!O77)</f>
        <v/>
      </c>
      <c r="Q76" s="23" t="str">
        <f>IF('AccuValve Takeoff'!P77="","",'AccuValve Takeoff'!P77)</f>
        <v/>
      </c>
      <c r="R76" s="34" t="str">
        <f>IF('AccuValve Takeoff'!Q77="","",'AccuValve Takeoff'!Q77)</f>
        <v xml:space="preserve"> </v>
      </c>
      <c r="S76" s="35" t="str">
        <f>'AccuValve Takeoff'!T77</f>
        <v/>
      </c>
      <c r="T76" s="35" t="str">
        <f>'AccuValve Takeoff'!U77</f>
        <v/>
      </c>
      <c r="U76" s="325" t="str">
        <f>'AccuValve Takeoff'!BC77</f>
        <v/>
      </c>
      <c r="V76" s="38"/>
      <c r="W76" s="11"/>
      <c r="X76" s="11"/>
      <c r="Y76" s="11"/>
    </row>
    <row r="77" spans="1:25" ht="20.100000000000001" customHeight="1" x14ac:dyDescent="0.2">
      <c r="A77" s="12">
        <v>69</v>
      </c>
      <c r="B77" s="23" t="str">
        <f>IF('AccuValve Takeoff'!B78="","",'AccuValve Takeoff'!B78)</f>
        <v/>
      </c>
      <c r="C77" s="45" t="str">
        <f>IF('AccuValve Takeoff'!C78="","",'AccuValve Takeoff'!C78)</f>
        <v/>
      </c>
      <c r="D77" s="23" t="str">
        <f>IF('AccuValve Takeoff'!D78="","",'AccuValve Takeoff'!D78)</f>
        <v/>
      </c>
      <c r="E77" s="23" t="str">
        <f>IF('AccuValve Takeoff'!S78="","",'AccuValve Takeoff'!S78)</f>
        <v/>
      </c>
      <c r="F77" s="23" t="str">
        <f>IF('AccuValve Takeoff'!F78="","",'AccuValve Takeoff'!F78)</f>
        <v/>
      </c>
      <c r="G77" s="23" t="str">
        <f>IF('AccuValve Takeoff'!R78="","",'AccuValve Takeoff'!R78)</f>
        <v/>
      </c>
      <c r="H77" s="23" t="str">
        <f>IF('AccuValve Takeoff'!G78="","",'AccuValve Takeoff'!G78)</f>
        <v/>
      </c>
      <c r="I77" s="23" t="str">
        <f>IF('AccuValve Takeoff'!H78="","",'AccuValve Takeoff'!H78)</f>
        <v/>
      </c>
      <c r="J77" s="326" t="str">
        <f>IF('AccuValve Takeoff'!I78="","",IF('AccuValve Takeoff'!I78="Not Available","",'AccuValve Takeoff'!I78))</f>
        <v/>
      </c>
      <c r="K77" s="326" t="str">
        <f>IF('AccuValve Takeoff'!J78="","",IF('AccuValve Takeoff'!J78="Not Available","",'AccuValve Takeoff'!J78))</f>
        <v/>
      </c>
      <c r="L77" s="326" t="str">
        <f>IF('AccuValve Takeoff'!K78="","",IF('AccuValve Takeoff'!K78="Not Available","",'AccuValve Takeoff'!K78))</f>
        <v/>
      </c>
      <c r="M77" s="326" t="str">
        <f>IF('AccuValve Takeoff'!L78="","",IF('AccuValve Takeoff'!L78="Not Available","",'AccuValve Takeoff'!L78))</f>
        <v/>
      </c>
      <c r="N77" s="326" t="str">
        <f>IF('AccuValve Takeoff'!M78="","",IF('AccuValve Takeoff'!M78="Not Available","",'AccuValve Takeoff'!M78))</f>
        <v/>
      </c>
      <c r="O77" s="23" t="str">
        <f>IF('AccuValve Takeoff'!N78="","",'AccuValve Takeoff'!N78)</f>
        <v/>
      </c>
      <c r="P77" s="23" t="str">
        <f>IF('AccuValve Takeoff'!O78="","",'AccuValve Takeoff'!O78)</f>
        <v/>
      </c>
      <c r="Q77" s="23" t="str">
        <f>IF('AccuValve Takeoff'!P78="","",'AccuValve Takeoff'!P78)</f>
        <v/>
      </c>
      <c r="R77" s="34" t="str">
        <f>IF('AccuValve Takeoff'!Q78="","",'AccuValve Takeoff'!Q78)</f>
        <v xml:space="preserve"> </v>
      </c>
      <c r="S77" s="35" t="str">
        <f>'AccuValve Takeoff'!T78</f>
        <v/>
      </c>
      <c r="T77" s="35" t="str">
        <f>'AccuValve Takeoff'!U78</f>
        <v/>
      </c>
      <c r="U77" s="325" t="str">
        <f>'AccuValve Takeoff'!BC78</f>
        <v/>
      </c>
      <c r="V77" s="38"/>
      <c r="W77" s="11"/>
      <c r="X77" s="11"/>
      <c r="Y77" s="11"/>
    </row>
    <row r="78" spans="1:25" ht="20.100000000000001" customHeight="1" x14ac:dyDescent="0.2">
      <c r="A78" s="12">
        <v>70</v>
      </c>
      <c r="B78" s="23" t="str">
        <f>IF('AccuValve Takeoff'!B79="","",'AccuValve Takeoff'!B79)</f>
        <v/>
      </c>
      <c r="C78" s="45" t="str">
        <f>IF('AccuValve Takeoff'!C79="","",'AccuValve Takeoff'!C79)</f>
        <v/>
      </c>
      <c r="D78" s="23" t="str">
        <f>IF('AccuValve Takeoff'!D79="","",'AccuValve Takeoff'!D79)</f>
        <v/>
      </c>
      <c r="E78" s="23" t="str">
        <f>IF('AccuValve Takeoff'!S79="","",'AccuValve Takeoff'!S79)</f>
        <v/>
      </c>
      <c r="F78" s="23" t="str">
        <f>IF('AccuValve Takeoff'!F79="","",'AccuValve Takeoff'!F79)</f>
        <v/>
      </c>
      <c r="G78" s="23" t="str">
        <f>IF('AccuValve Takeoff'!R79="","",'AccuValve Takeoff'!R79)</f>
        <v/>
      </c>
      <c r="H78" s="23" t="str">
        <f>IF('AccuValve Takeoff'!G79="","",'AccuValve Takeoff'!G79)</f>
        <v/>
      </c>
      <c r="I78" s="23" t="str">
        <f>IF('AccuValve Takeoff'!H79="","",'AccuValve Takeoff'!H79)</f>
        <v/>
      </c>
      <c r="J78" s="326" t="str">
        <f>IF('AccuValve Takeoff'!I79="","",IF('AccuValve Takeoff'!I79="Not Available","",'AccuValve Takeoff'!I79))</f>
        <v/>
      </c>
      <c r="K78" s="326" t="str">
        <f>IF('AccuValve Takeoff'!J79="","",IF('AccuValve Takeoff'!J79="Not Available","",'AccuValve Takeoff'!J79))</f>
        <v/>
      </c>
      <c r="L78" s="326" t="str">
        <f>IF('AccuValve Takeoff'!K79="","",IF('AccuValve Takeoff'!K79="Not Available","",'AccuValve Takeoff'!K79))</f>
        <v/>
      </c>
      <c r="M78" s="326" t="str">
        <f>IF('AccuValve Takeoff'!L79="","",IF('AccuValve Takeoff'!L79="Not Available","",'AccuValve Takeoff'!L79))</f>
        <v/>
      </c>
      <c r="N78" s="326" t="str">
        <f>IF('AccuValve Takeoff'!M79="","",IF('AccuValve Takeoff'!M79="Not Available","",'AccuValve Takeoff'!M79))</f>
        <v/>
      </c>
      <c r="O78" s="23" t="str">
        <f>IF('AccuValve Takeoff'!N79="","",'AccuValve Takeoff'!N79)</f>
        <v/>
      </c>
      <c r="P78" s="23" t="str">
        <f>IF('AccuValve Takeoff'!O79="","",'AccuValve Takeoff'!O79)</f>
        <v/>
      </c>
      <c r="Q78" s="23" t="str">
        <f>IF('AccuValve Takeoff'!P79="","",'AccuValve Takeoff'!P79)</f>
        <v/>
      </c>
      <c r="R78" s="34" t="str">
        <f>IF('AccuValve Takeoff'!Q79="","",'AccuValve Takeoff'!Q79)</f>
        <v xml:space="preserve"> </v>
      </c>
      <c r="S78" s="35" t="str">
        <f>'AccuValve Takeoff'!T79</f>
        <v/>
      </c>
      <c r="T78" s="35" t="str">
        <f>'AccuValve Takeoff'!U79</f>
        <v/>
      </c>
      <c r="U78" s="325" t="str">
        <f>'AccuValve Takeoff'!BC79</f>
        <v/>
      </c>
      <c r="V78" s="38"/>
      <c r="W78" s="11"/>
      <c r="X78" s="11"/>
      <c r="Y78" s="11"/>
    </row>
    <row r="79" spans="1:25" ht="20.100000000000001" customHeight="1" x14ac:dyDescent="0.2">
      <c r="A79" s="12">
        <v>71</v>
      </c>
      <c r="B79" s="23" t="str">
        <f>IF('AccuValve Takeoff'!B80="","",'AccuValve Takeoff'!B80)</f>
        <v/>
      </c>
      <c r="C79" s="45" t="str">
        <f>IF('AccuValve Takeoff'!C80="","",'AccuValve Takeoff'!C80)</f>
        <v/>
      </c>
      <c r="D79" s="23" t="str">
        <f>IF('AccuValve Takeoff'!D80="","",'AccuValve Takeoff'!D80)</f>
        <v/>
      </c>
      <c r="E79" s="23" t="str">
        <f>IF('AccuValve Takeoff'!S80="","",'AccuValve Takeoff'!S80)</f>
        <v/>
      </c>
      <c r="F79" s="23" t="str">
        <f>IF('AccuValve Takeoff'!F80="","",'AccuValve Takeoff'!F80)</f>
        <v/>
      </c>
      <c r="G79" s="23" t="str">
        <f>IF('AccuValve Takeoff'!R80="","",'AccuValve Takeoff'!R80)</f>
        <v/>
      </c>
      <c r="H79" s="23" t="str">
        <f>IF('AccuValve Takeoff'!G80="","",'AccuValve Takeoff'!G80)</f>
        <v/>
      </c>
      <c r="I79" s="23" t="str">
        <f>IF('AccuValve Takeoff'!H80="","",'AccuValve Takeoff'!H80)</f>
        <v/>
      </c>
      <c r="J79" s="326" t="str">
        <f>IF('AccuValve Takeoff'!I80="","",IF('AccuValve Takeoff'!I80="Not Available","",'AccuValve Takeoff'!I80))</f>
        <v/>
      </c>
      <c r="K79" s="326" t="str">
        <f>IF('AccuValve Takeoff'!J80="","",IF('AccuValve Takeoff'!J80="Not Available","",'AccuValve Takeoff'!J80))</f>
        <v/>
      </c>
      <c r="L79" s="326" t="str">
        <f>IF('AccuValve Takeoff'!K80="","",IF('AccuValve Takeoff'!K80="Not Available","",'AccuValve Takeoff'!K80))</f>
        <v/>
      </c>
      <c r="M79" s="326" t="str">
        <f>IF('AccuValve Takeoff'!L80="","",IF('AccuValve Takeoff'!L80="Not Available","",'AccuValve Takeoff'!L80))</f>
        <v/>
      </c>
      <c r="N79" s="326" t="str">
        <f>IF('AccuValve Takeoff'!M80="","",IF('AccuValve Takeoff'!M80="Not Available","",'AccuValve Takeoff'!M80))</f>
        <v/>
      </c>
      <c r="O79" s="23" t="str">
        <f>IF('AccuValve Takeoff'!N80="","",'AccuValve Takeoff'!N80)</f>
        <v/>
      </c>
      <c r="P79" s="23" t="str">
        <f>IF('AccuValve Takeoff'!O80="","",'AccuValve Takeoff'!O80)</f>
        <v/>
      </c>
      <c r="Q79" s="23" t="str">
        <f>IF('AccuValve Takeoff'!P80="","",'AccuValve Takeoff'!P80)</f>
        <v/>
      </c>
      <c r="R79" s="34" t="str">
        <f>IF('AccuValve Takeoff'!Q80="","",'AccuValve Takeoff'!Q80)</f>
        <v xml:space="preserve"> </v>
      </c>
      <c r="S79" s="35" t="str">
        <f>'AccuValve Takeoff'!T80</f>
        <v/>
      </c>
      <c r="T79" s="35" t="str">
        <f>'AccuValve Takeoff'!U80</f>
        <v/>
      </c>
      <c r="U79" s="325" t="str">
        <f>'AccuValve Takeoff'!BC80</f>
        <v/>
      </c>
      <c r="V79" s="38"/>
      <c r="W79" s="11"/>
      <c r="X79" s="11"/>
      <c r="Y79" s="11"/>
    </row>
    <row r="80" spans="1:25" ht="20.100000000000001" customHeight="1" x14ac:dyDescent="0.2">
      <c r="A80" s="12">
        <v>72</v>
      </c>
      <c r="B80" s="23" t="str">
        <f>IF('AccuValve Takeoff'!B81="","",'AccuValve Takeoff'!B81)</f>
        <v/>
      </c>
      <c r="C80" s="45" t="str">
        <f>IF('AccuValve Takeoff'!C81="","",'AccuValve Takeoff'!C81)</f>
        <v/>
      </c>
      <c r="D80" s="23" t="str">
        <f>IF('AccuValve Takeoff'!D81="","",'AccuValve Takeoff'!D81)</f>
        <v/>
      </c>
      <c r="E80" s="23" t="str">
        <f>IF('AccuValve Takeoff'!S81="","",'AccuValve Takeoff'!S81)</f>
        <v/>
      </c>
      <c r="F80" s="23" t="str">
        <f>IF('AccuValve Takeoff'!F81="","",'AccuValve Takeoff'!F81)</f>
        <v/>
      </c>
      <c r="G80" s="23" t="str">
        <f>IF('AccuValve Takeoff'!R81="","",'AccuValve Takeoff'!R81)</f>
        <v/>
      </c>
      <c r="H80" s="23" t="str">
        <f>IF('AccuValve Takeoff'!G81="","",'AccuValve Takeoff'!G81)</f>
        <v/>
      </c>
      <c r="I80" s="23" t="str">
        <f>IF('AccuValve Takeoff'!H81="","",'AccuValve Takeoff'!H81)</f>
        <v/>
      </c>
      <c r="J80" s="326" t="str">
        <f>IF('AccuValve Takeoff'!I81="","",IF('AccuValve Takeoff'!I81="Not Available","",'AccuValve Takeoff'!I81))</f>
        <v/>
      </c>
      <c r="K80" s="326" t="str">
        <f>IF('AccuValve Takeoff'!J81="","",IF('AccuValve Takeoff'!J81="Not Available","",'AccuValve Takeoff'!J81))</f>
        <v/>
      </c>
      <c r="L80" s="326" t="str">
        <f>IF('AccuValve Takeoff'!K81="","",IF('AccuValve Takeoff'!K81="Not Available","",'AccuValve Takeoff'!K81))</f>
        <v/>
      </c>
      <c r="M80" s="326" t="str">
        <f>IF('AccuValve Takeoff'!L81="","",IF('AccuValve Takeoff'!L81="Not Available","",'AccuValve Takeoff'!L81))</f>
        <v/>
      </c>
      <c r="N80" s="326" t="str">
        <f>IF('AccuValve Takeoff'!M81="","",IF('AccuValve Takeoff'!M81="Not Available","",'AccuValve Takeoff'!M81))</f>
        <v/>
      </c>
      <c r="O80" s="23" t="str">
        <f>IF('AccuValve Takeoff'!N81="","",'AccuValve Takeoff'!N81)</f>
        <v/>
      </c>
      <c r="P80" s="23" t="str">
        <f>IF('AccuValve Takeoff'!O81="","",'AccuValve Takeoff'!O81)</f>
        <v/>
      </c>
      <c r="Q80" s="23" t="str">
        <f>IF('AccuValve Takeoff'!P81="","",'AccuValve Takeoff'!P81)</f>
        <v/>
      </c>
      <c r="R80" s="34" t="str">
        <f>IF('AccuValve Takeoff'!Q81="","",'AccuValve Takeoff'!Q81)</f>
        <v xml:space="preserve"> </v>
      </c>
      <c r="S80" s="35" t="str">
        <f>'AccuValve Takeoff'!T81</f>
        <v/>
      </c>
      <c r="T80" s="35" t="str">
        <f>'AccuValve Takeoff'!U81</f>
        <v/>
      </c>
      <c r="U80" s="325" t="str">
        <f>'AccuValve Takeoff'!BC81</f>
        <v/>
      </c>
      <c r="V80" s="38"/>
      <c r="W80" s="11"/>
      <c r="X80" s="11"/>
      <c r="Y80" s="11"/>
    </row>
    <row r="81" spans="1:36" ht="20.100000000000001" customHeight="1" x14ac:dyDescent="0.2">
      <c r="A81" s="12">
        <v>73</v>
      </c>
      <c r="B81" s="23" t="str">
        <f>IF('AccuValve Takeoff'!B82="","",'AccuValve Takeoff'!B82)</f>
        <v/>
      </c>
      <c r="C81" s="45" t="str">
        <f>IF('AccuValve Takeoff'!C82="","",'AccuValve Takeoff'!C82)</f>
        <v/>
      </c>
      <c r="D81" s="23" t="str">
        <f>IF('AccuValve Takeoff'!D82="","",'AccuValve Takeoff'!D82)</f>
        <v/>
      </c>
      <c r="E81" s="23" t="str">
        <f>IF('AccuValve Takeoff'!S82="","",'AccuValve Takeoff'!S82)</f>
        <v/>
      </c>
      <c r="F81" s="23" t="str">
        <f>IF('AccuValve Takeoff'!F82="","",'AccuValve Takeoff'!F82)</f>
        <v/>
      </c>
      <c r="G81" s="23" t="str">
        <f>IF('AccuValve Takeoff'!R82="","",'AccuValve Takeoff'!R82)</f>
        <v/>
      </c>
      <c r="H81" s="23" t="str">
        <f>IF('AccuValve Takeoff'!G82="","",'AccuValve Takeoff'!G82)</f>
        <v/>
      </c>
      <c r="I81" s="23" t="str">
        <f>IF('AccuValve Takeoff'!H82="","",'AccuValve Takeoff'!H82)</f>
        <v/>
      </c>
      <c r="J81" s="326" t="str">
        <f>IF('AccuValve Takeoff'!I82="","",IF('AccuValve Takeoff'!I82="Not Available","",'AccuValve Takeoff'!I82))</f>
        <v/>
      </c>
      <c r="K81" s="326" t="str">
        <f>IF('AccuValve Takeoff'!J82="","",IF('AccuValve Takeoff'!J82="Not Available","",'AccuValve Takeoff'!J82))</f>
        <v/>
      </c>
      <c r="L81" s="326" t="str">
        <f>IF('AccuValve Takeoff'!K82="","",IF('AccuValve Takeoff'!K82="Not Available","",'AccuValve Takeoff'!K82))</f>
        <v/>
      </c>
      <c r="M81" s="326" t="str">
        <f>IF('AccuValve Takeoff'!L82="","",IF('AccuValve Takeoff'!L82="Not Available","",'AccuValve Takeoff'!L82))</f>
        <v/>
      </c>
      <c r="N81" s="326" t="str">
        <f>IF('AccuValve Takeoff'!M82="","",IF('AccuValve Takeoff'!M82="Not Available","",'AccuValve Takeoff'!M82))</f>
        <v/>
      </c>
      <c r="O81" s="23" t="str">
        <f>IF('AccuValve Takeoff'!N82="","",'AccuValve Takeoff'!N82)</f>
        <v/>
      </c>
      <c r="P81" s="23" t="str">
        <f>IF('AccuValve Takeoff'!O82="","",'AccuValve Takeoff'!O82)</f>
        <v/>
      </c>
      <c r="Q81" s="23" t="str">
        <f>IF('AccuValve Takeoff'!P82="","",'AccuValve Takeoff'!P82)</f>
        <v/>
      </c>
      <c r="R81" s="34" t="str">
        <f>IF('AccuValve Takeoff'!Q82="","",'AccuValve Takeoff'!Q82)</f>
        <v xml:space="preserve"> </v>
      </c>
      <c r="S81" s="35" t="str">
        <f>'AccuValve Takeoff'!T82</f>
        <v/>
      </c>
      <c r="T81" s="35" t="str">
        <f>'AccuValve Takeoff'!U82</f>
        <v/>
      </c>
      <c r="U81" s="325" t="str">
        <f>'AccuValve Takeoff'!BC82</f>
        <v/>
      </c>
      <c r="V81" s="38"/>
      <c r="W81" s="11"/>
      <c r="X81" s="11"/>
      <c r="Y81" s="11"/>
    </row>
    <row r="82" spans="1:36" ht="20.100000000000001" customHeight="1" x14ac:dyDescent="0.2">
      <c r="A82" s="12">
        <v>74</v>
      </c>
      <c r="B82" s="23" t="str">
        <f>IF('AccuValve Takeoff'!B83="","",'AccuValve Takeoff'!B83)</f>
        <v/>
      </c>
      <c r="C82" s="45" t="str">
        <f>IF('AccuValve Takeoff'!C83="","",'AccuValve Takeoff'!C83)</f>
        <v/>
      </c>
      <c r="D82" s="23" t="str">
        <f>IF('AccuValve Takeoff'!D83="","",'AccuValve Takeoff'!D83)</f>
        <v/>
      </c>
      <c r="E82" s="23" t="str">
        <f>IF('AccuValve Takeoff'!S83="","",'AccuValve Takeoff'!S83)</f>
        <v/>
      </c>
      <c r="F82" s="23" t="str">
        <f>IF('AccuValve Takeoff'!F83="","",'AccuValve Takeoff'!F83)</f>
        <v/>
      </c>
      <c r="G82" s="23" t="str">
        <f>IF('AccuValve Takeoff'!R83="","",'AccuValve Takeoff'!R83)</f>
        <v/>
      </c>
      <c r="H82" s="23" t="str">
        <f>IF('AccuValve Takeoff'!G83="","",'AccuValve Takeoff'!G83)</f>
        <v/>
      </c>
      <c r="I82" s="23" t="str">
        <f>IF('AccuValve Takeoff'!H83="","",'AccuValve Takeoff'!H83)</f>
        <v/>
      </c>
      <c r="J82" s="326" t="str">
        <f>IF('AccuValve Takeoff'!I83="","",IF('AccuValve Takeoff'!I83="Not Available","",'AccuValve Takeoff'!I83))</f>
        <v/>
      </c>
      <c r="K82" s="326" t="str">
        <f>IF('AccuValve Takeoff'!J83="","",IF('AccuValve Takeoff'!J83="Not Available","",'AccuValve Takeoff'!J83))</f>
        <v/>
      </c>
      <c r="L82" s="326" t="str">
        <f>IF('AccuValve Takeoff'!K83="","",IF('AccuValve Takeoff'!K83="Not Available","",'AccuValve Takeoff'!K83))</f>
        <v/>
      </c>
      <c r="M82" s="326" t="str">
        <f>IF('AccuValve Takeoff'!L83="","",IF('AccuValve Takeoff'!L83="Not Available","",'AccuValve Takeoff'!L83))</f>
        <v/>
      </c>
      <c r="N82" s="326" t="str">
        <f>IF('AccuValve Takeoff'!M83="","",IF('AccuValve Takeoff'!M83="Not Available","",'AccuValve Takeoff'!M83))</f>
        <v/>
      </c>
      <c r="O82" s="23" t="str">
        <f>IF('AccuValve Takeoff'!N83="","",'AccuValve Takeoff'!N83)</f>
        <v/>
      </c>
      <c r="P82" s="23" t="str">
        <f>IF('AccuValve Takeoff'!O83="","",'AccuValve Takeoff'!O83)</f>
        <v/>
      </c>
      <c r="Q82" s="23" t="str">
        <f>IF('AccuValve Takeoff'!P83="","",'AccuValve Takeoff'!P83)</f>
        <v/>
      </c>
      <c r="R82" s="34" t="str">
        <f>IF('AccuValve Takeoff'!Q83="","",'AccuValve Takeoff'!Q83)</f>
        <v xml:space="preserve"> </v>
      </c>
      <c r="S82" s="35" t="str">
        <f>'AccuValve Takeoff'!T83</f>
        <v/>
      </c>
      <c r="T82" s="35" t="str">
        <f>'AccuValve Takeoff'!U83</f>
        <v/>
      </c>
      <c r="U82" s="325" t="str">
        <f>'AccuValve Takeoff'!BC83</f>
        <v/>
      </c>
      <c r="V82" s="38"/>
      <c r="W82" s="11"/>
      <c r="X82" s="11"/>
      <c r="Y82" s="11"/>
    </row>
    <row r="83" spans="1:36" ht="20.100000000000001" customHeight="1" x14ac:dyDescent="0.2">
      <c r="A83" s="12">
        <v>75</v>
      </c>
      <c r="B83" s="23" t="str">
        <f>IF('AccuValve Takeoff'!B84="","",'AccuValve Takeoff'!B84)</f>
        <v/>
      </c>
      <c r="C83" s="45" t="str">
        <f>IF('AccuValve Takeoff'!C84="","",'AccuValve Takeoff'!C84)</f>
        <v/>
      </c>
      <c r="D83" s="23" t="str">
        <f>IF('AccuValve Takeoff'!D84="","",'AccuValve Takeoff'!D84)</f>
        <v/>
      </c>
      <c r="E83" s="23" t="str">
        <f>IF('AccuValve Takeoff'!S84="","",'AccuValve Takeoff'!S84)</f>
        <v/>
      </c>
      <c r="F83" s="23" t="str">
        <f>IF('AccuValve Takeoff'!F84="","",'AccuValve Takeoff'!F84)</f>
        <v/>
      </c>
      <c r="G83" s="23" t="str">
        <f>IF('AccuValve Takeoff'!R84="","",'AccuValve Takeoff'!R84)</f>
        <v/>
      </c>
      <c r="H83" s="23" t="str">
        <f>IF('AccuValve Takeoff'!G84="","",'AccuValve Takeoff'!G84)</f>
        <v/>
      </c>
      <c r="I83" s="23" t="str">
        <f>IF('AccuValve Takeoff'!H84="","",'AccuValve Takeoff'!H84)</f>
        <v/>
      </c>
      <c r="J83" s="326" t="str">
        <f>IF('AccuValve Takeoff'!I84="","",IF('AccuValve Takeoff'!I84="Not Available","",'AccuValve Takeoff'!I84))</f>
        <v/>
      </c>
      <c r="K83" s="326" t="str">
        <f>IF('AccuValve Takeoff'!J84="","",IF('AccuValve Takeoff'!J84="Not Available","",'AccuValve Takeoff'!J84))</f>
        <v/>
      </c>
      <c r="L83" s="326" t="str">
        <f>IF('AccuValve Takeoff'!K84="","",IF('AccuValve Takeoff'!K84="Not Available","",'AccuValve Takeoff'!K84))</f>
        <v/>
      </c>
      <c r="M83" s="326" t="str">
        <f>IF('AccuValve Takeoff'!L84="","",IF('AccuValve Takeoff'!L84="Not Available","",'AccuValve Takeoff'!L84))</f>
        <v/>
      </c>
      <c r="N83" s="326" t="str">
        <f>IF('AccuValve Takeoff'!M84="","",IF('AccuValve Takeoff'!M84="Not Available","",'AccuValve Takeoff'!M84))</f>
        <v/>
      </c>
      <c r="O83" s="23" t="str">
        <f>IF('AccuValve Takeoff'!N84="","",'AccuValve Takeoff'!N84)</f>
        <v/>
      </c>
      <c r="P83" s="23" t="str">
        <f>IF('AccuValve Takeoff'!O84="","",'AccuValve Takeoff'!O84)</f>
        <v/>
      </c>
      <c r="Q83" s="23" t="str">
        <f>IF('AccuValve Takeoff'!P84="","",'AccuValve Takeoff'!P84)</f>
        <v/>
      </c>
      <c r="R83" s="34" t="str">
        <f>IF('AccuValve Takeoff'!Q84="","",'AccuValve Takeoff'!Q84)</f>
        <v xml:space="preserve"> </v>
      </c>
      <c r="S83" s="35" t="str">
        <f>'AccuValve Takeoff'!T84</f>
        <v/>
      </c>
      <c r="T83" s="35" t="str">
        <f>'AccuValve Takeoff'!U84</f>
        <v/>
      </c>
      <c r="U83" s="325" t="str">
        <f>'AccuValve Takeoff'!BC84</f>
        <v/>
      </c>
      <c r="V83" s="38"/>
      <c r="W83" s="11"/>
      <c r="X83" s="11"/>
      <c r="Y83" s="11"/>
    </row>
    <row r="84" spans="1:36" ht="20.100000000000001" customHeight="1" x14ac:dyDescent="0.2">
      <c r="A84" s="12">
        <v>76</v>
      </c>
      <c r="B84" s="23" t="str">
        <f>IF('AccuValve Takeoff'!B85="","",'AccuValve Takeoff'!B85)</f>
        <v/>
      </c>
      <c r="C84" s="45" t="str">
        <f>IF('AccuValve Takeoff'!C85="","",'AccuValve Takeoff'!C85)</f>
        <v/>
      </c>
      <c r="D84" s="23" t="str">
        <f>IF('AccuValve Takeoff'!D85="","",'AccuValve Takeoff'!D85)</f>
        <v/>
      </c>
      <c r="E84" s="23" t="str">
        <f>IF('AccuValve Takeoff'!S85="","",'AccuValve Takeoff'!S85)</f>
        <v/>
      </c>
      <c r="F84" s="23" t="str">
        <f>IF('AccuValve Takeoff'!F85="","",'AccuValve Takeoff'!F85)</f>
        <v/>
      </c>
      <c r="G84" s="23" t="str">
        <f>IF('AccuValve Takeoff'!R85="","",'AccuValve Takeoff'!R85)</f>
        <v/>
      </c>
      <c r="H84" s="23" t="str">
        <f>IF('AccuValve Takeoff'!G85="","",'AccuValve Takeoff'!G85)</f>
        <v/>
      </c>
      <c r="I84" s="23" t="str">
        <f>IF('AccuValve Takeoff'!H85="","",'AccuValve Takeoff'!H85)</f>
        <v/>
      </c>
      <c r="J84" s="326" t="str">
        <f>IF('AccuValve Takeoff'!I85="","",IF('AccuValve Takeoff'!I85="Not Available","",'AccuValve Takeoff'!I85))</f>
        <v/>
      </c>
      <c r="K84" s="326" t="str">
        <f>IF('AccuValve Takeoff'!J85="","",IF('AccuValve Takeoff'!J85="Not Available","",'AccuValve Takeoff'!J85))</f>
        <v/>
      </c>
      <c r="L84" s="326" t="str">
        <f>IF('AccuValve Takeoff'!K85="","",IF('AccuValve Takeoff'!K85="Not Available","",'AccuValve Takeoff'!K85))</f>
        <v/>
      </c>
      <c r="M84" s="326" t="str">
        <f>IF('AccuValve Takeoff'!L85="","",IF('AccuValve Takeoff'!L85="Not Available","",'AccuValve Takeoff'!L85))</f>
        <v/>
      </c>
      <c r="N84" s="326" t="str">
        <f>IF('AccuValve Takeoff'!M85="","",IF('AccuValve Takeoff'!M85="Not Available","",'AccuValve Takeoff'!M85))</f>
        <v/>
      </c>
      <c r="O84" s="23" t="str">
        <f>IF('AccuValve Takeoff'!N85="","",'AccuValve Takeoff'!N85)</f>
        <v/>
      </c>
      <c r="P84" s="23" t="str">
        <f>IF('AccuValve Takeoff'!O85="","",'AccuValve Takeoff'!O85)</f>
        <v/>
      </c>
      <c r="Q84" s="23" t="str">
        <f>IF('AccuValve Takeoff'!P85="","",'AccuValve Takeoff'!P85)</f>
        <v/>
      </c>
      <c r="R84" s="34" t="str">
        <f>IF('AccuValve Takeoff'!Q85="","",'AccuValve Takeoff'!Q85)</f>
        <v xml:space="preserve"> </v>
      </c>
      <c r="S84" s="35" t="str">
        <f>'AccuValve Takeoff'!T85</f>
        <v/>
      </c>
      <c r="T84" s="35" t="str">
        <f>'AccuValve Takeoff'!U85</f>
        <v/>
      </c>
      <c r="U84" s="325" t="str">
        <f>'AccuValve Takeoff'!BC85</f>
        <v/>
      </c>
      <c r="V84" s="38"/>
      <c r="W84" s="11"/>
      <c r="X84" s="11"/>
      <c r="Y84" s="11"/>
    </row>
    <row r="85" spans="1:36" ht="20.100000000000001" customHeight="1" x14ac:dyDescent="0.2">
      <c r="A85" s="12">
        <v>77</v>
      </c>
      <c r="B85" s="23" t="str">
        <f>IF('AccuValve Takeoff'!B86="","",'AccuValve Takeoff'!B86)</f>
        <v/>
      </c>
      <c r="C85" s="45" t="str">
        <f>IF('AccuValve Takeoff'!C86="","",'AccuValve Takeoff'!C86)</f>
        <v/>
      </c>
      <c r="D85" s="23" t="str">
        <f>IF('AccuValve Takeoff'!D86="","",'AccuValve Takeoff'!D86)</f>
        <v/>
      </c>
      <c r="E85" s="23" t="str">
        <f>IF('AccuValve Takeoff'!S86="","",'AccuValve Takeoff'!S86)</f>
        <v/>
      </c>
      <c r="F85" s="23" t="str">
        <f>IF('AccuValve Takeoff'!F86="","",'AccuValve Takeoff'!F86)</f>
        <v/>
      </c>
      <c r="G85" s="23" t="str">
        <f>IF('AccuValve Takeoff'!R86="","",'AccuValve Takeoff'!R86)</f>
        <v/>
      </c>
      <c r="H85" s="23" t="str">
        <f>IF('AccuValve Takeoff'!G86="","",'AccuValve Takeoff'!G86)</f>
        <v/>
      </c>
      <c r="I85" s="23" t="str">
        <f>IF('AccuValve Takeoff'!H86="","",'AccuValve Takeoff'!H86)</f>
        <v/>
      </c>
      <c r="J85" s="326" t="str">
        <f>IF('AccuValve Takeoff'!I86="","",IF('AccuValve Takeoff'!I86="Not Available","",'AccuValve Takeoff'!I86))</f>
        <v/>
      </c>
      <c r="K85" s="326" t="str">
        <f>IF('AccuValve Takeoff'!J86="","",IF('AccuValve Takeoff'!J86="Not Available","",'AccuValve Takeoff'!J86))</f>
        <v/>
      </c>
      <c r="L85" s="326" t="str">
        <f>IF('AccuValve Takeoff'!K86="","",IF('AccuValve Takeoff'!K86="Not Available","",'AccuValve Takeoff'!K86))</f>
        <v/>
      </c>
      <c r="M85" s="326" t="str">
        <f>IF('AccuValve Takeoff'!L86="","",IF('AccuValve Takeoff'!L86="Not Available","",'AccuValve Takeoff'!L86))</f>
        <v/>
      </c>
      <c r="N85" s="326" t="str">
        <f>IF('AccuValve Takeoff'!M86="","",IF('AccuValve Takeoff'!M86="Not Available","",'AccuValve Takeoff'!M86))</f>
        <v/>
      </c>
      <c r="O85" s="23" t="str">
        <f>IF('AccuValve Takeoff'!N86="","",'AccuValve Takeoff'!N86)</f>
        <v/>
      </c>
      <c r="P85" s="23" t="str">
        <f>IF('AccuValve Takeoff'!O86="","",'AccuValve Takeoff'!O86)</f>
        <v/>
      </c>
      <c r="Q85" s="23" t="str">
        <f>IF('AccuValve Takeoff'!P86="","",'AccuValve Takeoff'!P86)</f>
        <v/>
      </c>
      <c r="R85" s="34" t="str">
        <f>IF('AccuValve Takeoff'!Q86="","",'AccuValve Takeoff'!Q86)</f>
        <v xml:space="preserve"> </v>
      </c>
      <c r="S85" s="35" t="str">
        <f>'AccuValve Takeoff'!T86</f>
        <v/>
      </c>
      <c r="T85" s="35" t="str">
        <f>'AccuValve Takeoff'!U86</f>
        <v/>
      </c>
      <c r="U85" s="325" t="str">
        <f>'AccuValve Takeoff'!BC86</f>
        <v/>
      </c>
      <c r="V85" s="38"/>
      <c r="W85" s="11"/>
      <c r="X85" s="11"/>
      <c r="Y85" s="11"/>
    </row>
    <row r="86" spans="1:36" ht="20.100000000000001" customHeight="1" x14ac:dyDescent="0.2">
      <c r="A86" s="12">
        <v>78</v>
      </c>
      <c r="B86" s="23" t="str">
        <f>IF('AccuValve Takeoff'!B87="","",'AccuValve Takeoff'!B87)</f>
        <v/>
      </c>
      <c r="C86" s="45" t="str">
        <f>IF('AccuValve Takeoff'!C87="","",'AccuValve Takeoff'!C87)</f>
        <v/>
      </c>
      <c r="D86" s="23" t="str">
        <f>IF('AccuValve Takeoff'!D87="","",'AccuValve Takeoff'!D87)</f>
        <v/>
      </c>
      <c r="E86" s="23" t="str">
        <f>IF('AccuValve Takeoff'!S87="","",'AccuValve Takeoff'!S87)</f>
        <v/>
      </c>
      <c r="F86" s="23" t="str">
        <f>IF('AccuValve Takeoff'!F87="","",'AccuValve Takeoff'!F87)</f>
        <v/>
      </c>
      <c r="G86" s="23" t="str">
        <f>IF('AccuValve Takeoff'!R87="","",'AccuValve Takeoff'!R87)</f>
        <v/>
      </c>
      <c r="H86" s="23" t="str">
        <f>IF('AccuValve Takeoff'!G87="","",'AccuValve Takeoff'!G87)</f>
        <v/>
      </c>
      <c r="I86" s="23" t="str">
        <f>IF('AccuValve Takeoff'!H87="","",'AccuValve Takeoff'!H87)</f>
        <v/>
      </c>
      <c r="J86" s="326" t="str">
        <f>IF('AccuValve Takeoff'!I87="","",IF('AccuValve Takeoff'!I87="Not Available","",'AccuValve Takeoff'!I87))</f>
        <v/>
      </c>
      <c r="K86" s="326" t="str">
        <f>IF('AccuValve Takeoff'!J87="","",IF('AccuValve Takeoff'!J87="Not Available","",'AccuValve Takeoff'!J87))</f>
        <v/>
      </c>
      <c r="L86" s="326" t="str">
        <f>IF('AccuValve Takeoff'!K87="","",IF('AccuValve Takeoff'!K87="Not Available","",'AccuValve Takeoff'!K87))</f>
        <v/>
      </c>
      <c r="M86" s="326" t="str">
        <f>IF('AccuValve Takeoff'!L87="","",IF('AccuValve Takeoff'!L87="Not Available","",'AccuValve Takeoff'!L87))</f>
        <v/>
      </c>
      <c r="N86" s="326" t="str">
        <f>IF('AccuValve Takeoff'!M87="","",IF('AccuValve Takeoff'!M87="Not Available","",'AccuValve Takeoff'!M87))</f>
        <v/>
      </c>
      <c r="O86" s="23" t="str">
        <f>IF('AccuValve Takeoff'!N87="","",'AccuValve Takeoff'!N87)</f>
        <v/>
      </c>
      <c r="P86" s="23" t="str">
        <f>IF('AccuValve Takeoff'!O87="","",'AccuValve Takeoff'!O87)</f>
        <v/>
      </c>
      <c r="Q86" s="23" t="str">
        <f>IF('AccuValve Takeoff'!P87="","",'AccuValve Takeoff'!P87)</f>
        <v/>
      </c>
      <c r="R86" s="34" t="str">
        <f>IF('AccuValve Takeoff'!Q87="","",'AccuValve Takeoff'!Q87)</f>
        <v xml:space="preserve"> </v>
      </c>
      <c r="S86" s="35" t="str">
        <f>'AccuValve Takeoff'!T87</f>
        <v/>
      </c>
      <c r="T86" s="35" t="str">
        <f>'AccuValve Takeoff'!U87</f>
        <v/>
      </c>
      <c r="U86" s="325" t="str">
        <f>'AccuValve Takeoff'!BC87</f>
        <v/>
      </c>
      <c r="V86" s="38"/>
      <c r="W86" s="11"/>
      <c r="X86" s="11"/>
      <c r="Y86" s="11"/>
    </row>
    <row r="87" spans="1:36" ht="20.100000000000001" customHeight="1" x14ac:dyDescent="0.2">
      <c r="A87" s="12">
        <v>79</v>
      </c>
      <c r="B87" s="23" t="str">
        <f>IF('AccuValve Takeoff'!B88="","",'AccuValve Takeoff'!B88)</f>
        <v/>
      </c>
      <c r="C87" s="45" t="str">
        <f>IF('AccuValve Takeoff'!C88="","",'AccuValve Takeoff'!C88)</f>
        <v/>
      </c>
      <c r="D87" s="23" t="str">
        <f>IF('AccuValve Takeoff'!D88="","",'AccuValve Takeoff'!D88)</f>
        <v/>
      </c>
      <c r="E87" s="23" t="str">
        <f>IF('AccuValve Takeoff'!S88="","",'AccuValve Takeoff'!S88)</f>
        <v/>
      </c>
      <c r="F87" s="23" t="str">
        <f>IF('AccuValve Takeoff'!F88="","",'AccuValve Takeoff'!F88)</f>
        <v/>
      </c>
      <c r="G87" s="23" t="str">
        <f>IF('AccuValve Takeoff'!R88="","",'AccuValve Takeoff'!R88)</f>
        <v/>
      </c>
      <c r="H87" s="23" t="str">
        <f>IF('AccuValve Takeoff'!G88="","",'AccuValve Takeoff'!G88)</f>
        <v/>
      </c>
      <c r="I87" s="23" t="str">
        <f>IF('AccuValve Takeoff'!H88="","",'AccuValve Takeoff'!H88)</f>
        <v/>
      </c>
      <c r="J87" s="326" t="str">
        <f>IF('AccuValve Takeoff'!I88="","",IF('AccuValve Takeoff'!I88="Not Available","",'AccuValve Takeoff'!I88))</f>
        <v/>
      </c>
      <c r="K87" s="326" t="str">
        <f>IF('AccuValve Takeoff'!J88="","",IF('AccuValve Takeoff'!J88="Not Available","",'AccuValve Takeoff'!J88))</f>
        <v/>
      </c>
      <c r="L87" s="326" t="str">
        <f>IF('AccuValve Takeoff'!K88="","",IF('AccuValve Takeoff'!K88="Not Available","",'AccuValve Takeoff'!K88))</f>
        <v/>
      </c>
      <c r="M87" s="326" t="str">
        <f>IF('AccuValve Takeoff'!L88="","",IF('AccuValve Takeoff'!L88="Not Available","",'AccuValve Takeoff'!L88))</f>
        <v/>
      </c>
      <c r="N87" s="326" t="str">
        <f>IF('AccuValve Takeoff'!M88="","",IF('AccuValve Takeoff'!M88="Not Available","",'AccuValve Takeoff'!M88))</f>
        <v/>
      </c>
      <c r="O87" s="23" t="str">
        <f>IF('AccuValve Takeoff'!N88="","",'AccuValve Takeoff'!N88)</f>
        <v/>
      </c>
      <c r="P87" s="23" t="str">
        <f>IF('AccuValve Takeoff'!O88="","",'AccuValve Takeoff'!O88)</f>
        <v/>
      </c>
      <c r="Q87" s="23" t="str">
        <f>IF('AccuValve Takeoff'!P88="","",'AccuValve Takeoff'!P88)</f>
        <v/>
      </c>
      <c r="R87" s="34" t="str">
        <f>IF('AccuValve Takeoff'!Q88="","",'AccuValve Takeoff'!Q88)</f>
        <v xml:space="preserve"> </v>
      </c>
      <c r="S87" s="35" t="str">
        <f>'AccuValve Takeoff'!T88</f>
        <v/>
      </c>
      <c r="T87" s="35" t="str">
        <f>'AccuValve Takeoff'!U88</f>
        <v/>
      </c>
      <c r="U87" s="325" t="str">
        <f>'AccuValve Takeoff'!BC88</f>
        <v/>
      </c>
      <c r="V87" s="38"/>
      <c r="W87" s="11"/>
      <c r="X87" s="11"/>
      <c r="Y87" s="11"/>
    </row>
    <row r="88" spans="1:36" ht="20.100000000000001" customHeight="1" x14ac:dyDescent="0.2">
      <c r="A88" s="12">
        <v>80</v>
      </c>
      <c r="B88" s="23" t="str">
        <f>IF('AccuValve Takeoff'!B89="","",'AccuValve Takeoff'!B89)</f>
        <v/>
      </c>
      <c r="C88" s="45" t="str">
        <f>IF('AccuValve Takeoff'!C89="","",'AccuValve Takeoff'!C89)</f>
        <v/>
      </c>
      <c r="D88" s="23" t="str">
        <f>IF('AccuValve Takeoff'!D89="","",'AccuValve Takeoff'!D89)</f>
        <v/>
      </c>
      <c r="E88" s="23" t="str">
        <f>IF('AccuValve Takeoff'!S89="","",'AccuValve Takeoff'!S89)</f>
        <v/>
      </c>
      <c r="F88" s="23" t="str">
        <f>IF('AccuValve Takeoff'!F89="","",'AccuValve Takeoff'!F89)</f>
        <v/>
      </c>
      <c r="G88" s="23" t="str">
        <f>IF('AccuValve Takeoff'!R89="","",'AccuValve Takeoff'!R89)</f>
        <v/>
      </c>
      <c r="H88" s="23" t="str">
        <f>IF('AccuValve Takeoff'!G89="","",'AccuValve Takeoff'!G89)</f>
        <v/>
      </c>
      <c r="I88" s="23" t="str">
        <f>IF('AccuValve Takeoff'!H89="","",'AccuValve Takeoff'!H89)</f>
        <v/>
      </c>
      <c r="J88" s="326" t="str">
        <f>IF('AccuValve Takeoff'!I89="","",IF('AccuValve Takeoff'!I89="Not Available","",'AccuValve Takeoff'!I89))</f>
        <v/>
      </c>
      <c r="K88" s="326" t="str">
        <f>IF('AccuValve Takeoff'!J89="","",IF('AccuValve Takeoff'!J89="Not Available","",'AccuValve Takeoff'!J89))</f>
        <v/>
      </c>
      <c r="L88" s="326" t="str">
        <f>IF('AccuValve Takeoff'!K89="","",IF('AccuValve Takeoff'!K89="Not Available","",'AccuValve Takeoff'!K89))</f>
        <v/>
      </c>
      <c r="M88" s="326" t="str">
        <f>IF('AccuValve Takeoff'!L89="","",IF('AccuValve Takeoff'!L89="Not Available","",'AccuValve Takeoff'!L89))</f>
        <v/>
      </c>
      <c r="N88" s="326" t="str">
        <f>IF('AccuValve Takeoff'!M89="","",IF('AccuValve Takeoff'!M89="Not Available","",'AccuValve Takeoff'!M89))</f>
        <v/>
      </c>
      <c r="O88" s="23" t="str">
        <f>IF('AccuValve Takeoff'!N89="","",'AccuValve Takeoff'!N89)</f>
        <v/>
      </c>
      <c r="P88" s="23" t="str">
        <f>IF('AccuValve Takeoff'!O89="","",'AccuValve Takeoff'!O89)</f>
        <v/>
      </c>
      <c r="Q88" s="23" t="str">
        <f>IF('AccuValve Takeoff'!P89="","",'AccuValve Takeoff'!P89)</f>
        <v/>
      </c>
      <c r="R88" s="34" t="str">
        <f>IF('AccuValve Takeoff'!Q89="","",'AccuValve Takeoff'!Q89)</f>
        <v xml:space="preserve"> </v>
      </c>
      <c r="S88" s="35" t="str">
        <f>'AccuValve Takeoff'!T89</f>
        <v/>
      </c>
      <c r="T88" s="35" t="str">
        <f>'AccuValve Takeoff'!U89</f>
        <v/>
      </c>
      <c r="U88" s="325" t="str">
        <f>'AccuValve Takeoff'!BC89</f>
        <v/>
      </c>
      <c r="V88" s="38"/>
      <c r="W88" s="11"/>
      <c r="X88" s="11"/>
      <c r="Y88" s="11"/>
      <c r="AI88" s="20"/>
      <c r="AJ88" s="20"/>
    </row>
    <row r="89" spans="1:36" ht="20.100000000000001" customHeight="1" x14ac:dyDescent="0.2">
      <c r="A89" s="12">
        <v>81</v>
      </c>
      <c r="B89" s="23" t="str">
        <f>IF('AccuValve Takeoff'!B90="","",'AccuValve Takeoff'!B90)</f>
        <v/>
      </c>
      <c r="C89" s="45" t="str">
        <f>IF('AccuValve Takeoff'!C90="","",'AccuValve Takeoff'!C90)</f>
        <v/>
      </c>
      <c r="D89" s="23" t="str">
        <f>IF('AccuValve Takeoff'!D90="","",'AccuValve Takeoff'!D90)</f>
        <v/>
      </c>
      <c r="E89" s="23" t="str">
        <f>IF('AccuValve Takeoff'!S90="","",'AccuValve Takeoff'!S90)</f>
        <v/>
      </c>
      <c r="F89" s="23" t="str">
        <f>IF('AccuValve Takeoff'!F90="","",'AccuValve Takeoff'!F90)</f>
        <v/>
      </c>
      <c r="G89" s="23" t="str">
        <f>IF('AccuValve Takeoff'!R90="","",'AccuValve Takeoff'!R90)</f>
        <v/>
      </c>
      <c r="H89" s="23" t="str">
        <f>IF('AccuValve Takeoff'!G90="","",'AccuValve Takeoff'!G90)</f>
        <v/>
      </c>
      <c r="I89" s="23" t="str">
        <f>IF('AccuValve Takeoff'!H90="","",'AccuValve Takeoff'!H90)</f>
        <v/>
      </c>
      <c r="J89" s="326" t="str">
        <f>IF('AccuValve Takeoff'!I90="","",IF('AccuValve Takeoff'!I90="Not Available","",'AccuValve Takeoff'!I90))</f>
        <v/>
      </c>
      <c r="K89" s="326" t="str">
        <f>IF('AccuValve Takeoff'!J90="","",IF('AccuValve Takeoff'!J90="Not Available","",'AccuValve Takeoff'!J90))</f>
        <v/>
      </c>
      <c r="L89" s="326" t="str">
        <f>IF('AccuValve Takeoff'!K90="","",IF('AccuValve Takeoff'!K90="Not Available","",'AccuValve Takeoff'!K90))</f>
        <v/>
      </c>
      <c r="M89" s="326" t="str">
        <f>IF('AccuValve Takeoff'!L90="","",IF('AccuValve Takeoff'!L90="Not Available","",'AccuValve Takeoff'!L90))</f>
        <v/>
      </c>
      <c r="N89" s="326" t="str">
        <f>IF('AccuValve Takeoff'!M90="","",IF('AccuValve Takeoff'!M90="Not Available","",'AccuValve Takeoff'!M90))</f>
        <v/>
      </c>
      <c r="O89" s="23" t="str">
        <f>IF('AccuValve Takeoff'!N90="","",'AccuValve Takeoff'!N90)</f>
        <v/>
      </c>
      <c r="P89" s="23" t="str">
        <f>IF('AccuValve Takeoff'!O90="","",'AccuValve Takeoff'!O90)</f>
        <v/>
      </c>
      <c r="Q89" s="23" t="str">
        <f>IF('AccuValve Takeoff'!P90="","",'AccuValve Takeoff'!P90)</f>
        <v/>
      </c>
      <c r="R89" s="34" t="str">
        <f>IF('AccuValve Takeoff'!Q90="","",'AccuValve Takeoff'!Q90)</f>
        <v xml:space="preserve"> </v>
      </c>
      <c r="S89" s="35" t="str">
        <f>'AccuValve Takeoff'!T90</f>
        <v/>
      </c>
      <c r="T89" s="35" t="str">
        <f>'AccuValve Takeoff'!U90</f>
        <v/>
      </c>
      <c r="U89" s="325" t="str">
        <f>'AccuValve Takeoff'!BC90</f>
        <v/>
      </c>
      <c r="V89" s="38"/>
      <c r="W89" s="11"/>
      <c r="X89" s="11"/>
      <c r="Y89" s="11"/>
      <c r="AI89" s="20"/>
      <c r="AJ89" s="20"/>
    </row>
    <row r="90" spans="1:36" ht="20.100000000000001" customHeight="1" x14ac:dyDescent="0.2">
      <c r="A90" s="12">
        <v>82</v>
      </c>
      <c r="B90" s="23" t="str">
        <f>IF('AccuValve Takeoff'!B91="","",'AccuValve Takeoff'!B91)</f>
        <v/>
      </c>
      <c r="C90" s="45" t="str">
        <f>IF('AccuValve Takeoff'!C91="","",'AccuValve Takeoff'!C91)</f>
        <v/>
      </c>
      <c r="D90" s="23" t="str">
        <f>IF('AccuValve Takeoff'!D91="","",'AccuValve Takeoff'!D91)</f>
        <v/>
      </c>
      <c r="E90" s="23" t="str">
        <f>IF('AccuValve Takeoff'!S91="","",'AccuValve Takeoff'!S91)</f>
        <v/>
      </c>
      <c r="F90" s="23" t="str">
        <f>IF('AccuValve Takeoff'!F91="","",'AccuValve Takeoff'!F91)</f>
        <v/>
      </c>
      <c r="G90" s="23" t="str">
        <f>IF('AccuValve Takeoff'!R91="","",'AccuValve Takeoff'!R91)</f>
        <v/>
      </c>
      <c r="H90" s="23" t="str">
        <f>IF('AccuValve Takeoff'!G91="","",'AccuValve Takeoff'!G91)</f>
        <v/>
      </c>
      <c r="I90" s="23" t="str">
        <f>IF('AccuValve Takeoff'!H91="","",'AccuValve Takeoff'!H91)</f>
        <v/>
      </c>
      <c r="J90" s="326" t="str">
        <f>IF('AccuValve Takeoff'!I91="","",IF('AccuValve Takeoff'!I91="Not Available","",'AccuValve Takeoff'!I91))</f>
        <v/>
      </c>
      <c r="K90" s="326" t="str">
        <f>IF('AccuValve Takeoff'!J91="","",IF('AccuValve Takeoff'!J91="Not Available","",'AccuValve Takeoff'!J91))</f>
        <v/>
      </c>
      <c r="L90" s="326" t="str">
        <f>IF('AccuValve Takeoff'!K91="","",IF('AccuValve Takeoff'!K91="Not Available","",'AccuValve Takeoff'!K91))</f>
        <v/>
      </c>
      <c r="M90" s="326" t="str">
        <f>IF('AccuValve Takeoff'!L91="","",IF('AccuValve Takeoff'!L91="Not Available","",'AccuValve Takeoff'!L91))</f>
        <v/>
      </c>
      <c r="N90" s="326" t="str">
        <f>IF('AccuValve Takeoff'!M91="","",IF('AccuValve Takeoff'!M91="Not Available","",'AccuValve Takeoff'!M91))</f>
        <v/>
      </c>
      <c r="O90" s="23" t="str">
        <f>IF('AccuValve Takeoff'!N91="","",'AccuValve Takeoff'!N91)</f>
        <v/>
      </c>
      <c r="P90" s="23" t="str">
        <f>IF('AccuValve Takeoff'!O91="","",'AccuValve Takeoff'!O91)</f>
        <v/>
      </c>
      <c r="Q90" s="23" t="str">
        <f>IF('AccuValve Takeoff'!P91="","",'AccuValve Takeoff'!P91)</f>
        <v/>
      </c>
      <c r="R90" s="34" t="str">
        <f>IF('AccuValve Takeoff'!Q91="","",'AccuValve Takeoff'!Q91)</f>
        <v xml:space="preserve"> </v>
      </c>
      <c r="S90" s="35" t="str">
        <f>'AccuValve Takeoff'!T91</f>
        <v/>
      </c>
      <c r="T90" s="35" t="str">
        <f>'AccuValve Takeoff'!U91</f>
        <v/>
      </c>
      <c r="U90" s="325" t="str">
        <f>'AccuValve Takeoff'!BC91</f>
        <v/>
      </c>
      <c r="V90" s="38"/>
      <c r="W90" s="11"/>
      <c r="X90" s="11"/>
      <c r="Y90" s="11"/>
      <c r="AI90" s="20"/>
      <c r="AJ90" s="20"/>
    </row>
    <row r="91" spans="1:36" ht="20.100000000000001" customHeight="1" x14ac:dyDescent="0.2">
      <c r="A91" s="12">
        <v>83</v>
      </c>
      <c r="B91" s="23" t="str">
        <f>IF('AccuValve Takeoff'!B92="","",'AccuValve Takeoff'!B92)</f>
        <v/>
      </c>
      <c r="C91" s="45" t="str">
        <f>IF('AccuValve Takeoff'!C92="","",'AccuValve Takeoff'!C92)</f>
        <v/>
      </c>
      <c r="D91" s="23" t="str">
        <f>IF('AccuValve Takeoff'!D92="","",'AccuValve Takeoff'!D92)</f>
        <v/>
      </c>
      <c r="E91" s="23" t="str">
        <f>IF('AccuValve Takeoff'!S92="","",'AccuValve Takeoff'!S92)</f>
        <v/>
      </c>
      <c r="F91" s="23" t="str">
        <f>IF('AccuValve Takeoff'!F92="","",'AccuValve Takeoff'!F92)</f>
        <v/>
      </c>
      <c r="G91" s="23" t="str">
        <f>IF('AccuValve Takeoff'!R92="","",'AccuValve Takeoff'!R92)</f>
        <v/>
      </c>
      <c r="H91" s="23" t="str">
        <f>IF('AccuValve Takeoff'!G92="","",'AccuValve Takeoff'!G92)</f>
        <v/>
      </c>
      <c r="I91" s="23" t="str">
        <f>IF('AccuValve Takeoff'!H92="","",'AccuValve Takeoff'!H92)</f>
        <v/>
      </c>
      <c r="J91" s="326" t="str">
        <f>IF('AccuValve Takeoff'!I92="","",IF('AccuValve Takeoff'!I92="Not Available","",'AccuValve Takeoff'!I92))</f>
        <v/>
      </c>
      <c r="K91" s="326" t="str">
        <f>IF('AccuValve Takeoff'!J92="","",IF('AccuValve Takeoff'!J92="Not Available","",'AccuValve Takeoff'!J92))</f>
        <v/>
      </c>
      <c r="L91" s="326" t="str">
        <f>IF('AccuValve Takeoff'!K92="","",IF('AccuValve Takeoff'!K92="Not Available","",'AccuValve Takeoff'!K92))</f>
        <v/>
      </c>
      <c r="M91" s="326" t="str">
        <f>IF('AccuValve Takeoff'!L92="","",IF('AccuValve Takeoff'!L92="Not Available","",'AccuValve Takeoff'!L92))</f>
        <v/>
      </c>
      <c r="N91" s="326" t="str">
        <f>IF('AccuValve Takeoff'!M92="","",IF('AccuValve Takeoff'!M92="Not Available","",'AccuValve Takeoff'!M92))</f>
        <v/>
      </c>
      <c r="O91" s="23" t="str">
        <f>IF('AccuValve Takeoff'!N92="","",'AccuValve Takeoff'!N92)</f>
        <v/>
      </c>
      <c r="P91" s="23" t="str">
        <f>IF('AccuValve Takeoff'!O92="","",'AccuValve Takeoff'!O92)</f>
        <v/>
      </c>
      <c r="Q91" s="23" t="str">
        <f>IF('AccuValve Takeoff'!P92="","",'AccuValve Takeoff'!P92)</f>
        <v/>
      </c>
      <c r="R91" s="34" t="str">
        <f>IF('AccuValve Takeoff'!Q92="","",'AccuValve Takeoff'!Q92)</f>
        <v xml:space="preserve"> </v>
      </c>
      <c r="S91" s="35" t="str">
        <f>'AccuValve Takeoff'!T92</f>
        <v/>
      </c>
      <c r="T91" s="35" t="str">
        <f>'AccuValve Takeoff'!U92</f>
        <v/>
      </c>
      <c r="U91" s="325" t="str">
        <f>'AccuValve Takeoff'!BC92</f>
        <v/>
      </c>
      <c r="V91" s="38"/>
      <c r="W91" s="11"/>
      <c r="X91" s="11"/>
      <c r="Y91" s="11"/>
      <c r="AI91" s="20"/>
      <c r="AJ91" s="20"/>
    </row>
    <row r="92" spans="1:36" ht="20.100000000000001" customHeight="1" x14ac:dyDescent="0.2">
      <c r="A92" s="12">
        <v>84</v>
      </c>
      <c r="B92" s="23" t="str">
        <f>IF('AccuValve Takeoff'!B93="","",'AccuValve Takeoff'!B93)</f>
        <v/>
      </c>
      <c r="C92" s="45" t="str">
        <f>IF('AccuValve Takeoff'!C93="","",'AccuValve Takeoff'!C93)</f>
        <v/>
      </c>
      <c r="D92" s="23" t="str">
        <f>IF('AccuValve Takeoff'!D93="","",'AccuValve Takeoff'!D93)</f>
        <v/>
      </c>
      <c r="E92" s="23" t="str">
        <f>IF('AccuValve Takeoff'!S93="","",'AccuValve Takeoff'!S93)</f>
        <v/>
      </c>
      <c r="F92" s="23" t="str">
        <f>IF('AccuValve Takeoff'!F93="","",'AccuValve Takeoff'!F93)</f>
        <v/>
      </c>
      <c r="G92" s="23" t="str">
        <f>IF('AccuValve Takeoff'!R93="","",'AccuValve Takeoff'!R93)</f>
        <v/>
      </c>
      <c r="H92" s="23" t="str">
        <f>IF('AccuValve Takeoff'!G93="","",'AccuValve Takeoff'!G93)</f>
        <v/>
      </c>
      <c r="I92" s="23" t="str">
        <f>IF('AccuValve Takeoff'!H93="","",'AccuValve Takeoff'!H93)</f>
        <v/>
      </c>
      <c r="J92" s="326" t="str">
        <f>IF('AccuValve Takeoff'!I93="","",IF('AccuValve Takeoff'!I93="Not Available","",'AccuValve Takeoff'!I93))</f>
        <v/>
      </c>
      <c r="K92" s="326" t="str">
        <f>IF('AccuValve Takeoff'!J93="","",IF('AccuValve Takeoff'!J93="Not Available","",'AccuValve Takeoff'!J93))</f>
        <v/>
      </c>
      <c r="L92" s="326" t="str">
        <f>IF('AccuValve Takeoff'!K93="","",IF('AccuValve Takeoff'!K93="Not Available","",'AccuValve Takeoff'!K93))</f>
        <v/>
      </c>
      <c r="M92" s="326" t="str">
        <f>IF('AccuValve Takeoff'!L93="","",IF('AccuValve Takeoff'!L93="Not Available","",'AccuValve Takeoff'!L93))</f>
        <v/>
      </c>
      <c r="N92" s="326" t="str">
        <f>IF('AccuValve Takeoff'!M93="","",IF('AccuValve Takeoff'!M93="Not Available","",'AccuValve Takeoff'!M93))</f>
        <v/>
      </c>
      <c r="O92" s="23" t="str">
        <f>IF('AccuValve Takeoff'!N93="","",'AccuValve Takeoff'!N93)</f>
        <v/>
      </c>
      <c r="P92" s="23" t="str">
        <f>IF('AccuValve Takeoff'!O93="","",'AccuValve Takeoff'!O93)</f>
        <v/>
      </c>
      <c r="Q92" s="23" t="str">
        <f>IF('AccuValve Takeoff'!P93="","",'AccuValve Takeoff'!P93)</f>
        <v/>
      </c>
      <c r="R92" s="34" t="str">
        <f>IF('AccuValve Takeoff'!Q93="","",'AccuValve Takeoff'!Q93)</f>
        <v xml:space="preserve"> </v>
      </c>
      <c r="S92" s="35" t="str">
        <f>'AccuValve Takeoff'!T93</f>
        <v/>
      </c>
      <c r="T92" s="35" t="str">
        <f>'AccuValve Takeoff'!U93</f>
        <v/>
      </c>
      <c r="U92" s="325" t="str">
        <f>'AccuValve Takeoff'!BC93</f>
        <v/>
      </c>
      <c r="V92" s="38"/>
      <c r="W92" s="11"/>
      <c r="X92" s="11"/>
      <c r="Y92" s="11"/>
      <c r="AI92" s="20"/>
      <c r="AJ92" s="20"/>
    </row>
    <row r="93" spans="1:36" ht="20.100000000000001" customHeight="1" x14ac:dyDescent="0.2">
      <c r="A93" s="12">
        <v>85</v>
      </c>
      <c r="B93" s="23" t="str">
        <f>IF('AccuValve Takeoff'!B94="","",'AccuValve Takeoff'!B94)</f>
        <v/>
      </c>
      <c r="C93" s="45" t="str">
        <f>IF('AccuValve Takeoff'!C94="","",'AccuValve Takeoff'!C94)</f>
        <v/>
      </c>
      <c r="D93" s="23" t="str">
        <f>IF('AccuValve Takeoff'!D94="","",'AccuValve Takeoff'!D94)</f>
        <v/>
      </c>
      <c r="E93" s="23" t="str">
        <f>IF('AccuValve Takeoff'!S94="","",'AccuValve Takeoff'!S94)</f>
        <v/>
      </c>
      <c r="F93" s="23" t="str">
        <f>IF('AccuValve Takeoff'!F94="","",'AccuValve Takeoff'!F94)</f>
        <v/>
      </c>
      <c r="G93" s="23" t="str">
        <f>IF('AccuValve Takeoff'!R94="","",'AccuValve Takeoff'!R94)</f>
        <v/>
      </c>
      <c r="H93" s="23" t="str">
        <f>IF('AccuValve Takeoff'!G94="","",'AccuValve Takeoff'!G94)</f>
        <v/>
      </c>
      <c r="I93" s="23" t="str">
        <f>IF('AccuValve Takeoff'!H94="","",'AccuValve Takeoff'!H94)</f>
        <v/>
      </c>
      <c r="J93" s="326" t="str">
        <f>IF('AccuValve Takeoff'!I94="","",IF('AccuValve Takeoff'!I94="Not Available","",'AccuValve Takeoff'!I94))</f>
        <v/>
      </c>
      <c r="K93" s="326" t="str">
        <f>IF('AccuValve Takeoff'!J94="","",IF('AccuValve Takeoff'!J94="Not Available","",'AccuValve Takeoff'!J94))</f>
        <v/>
      </c>
      <c r="L93" s="326" t="str">
        <f>IF('AccuValve Takeoff'!K94="","",IF('AccuValve Takeoff'!K94="Not Available","",'AccuValve Takeoff'!K94))</f>
        <v/>
      </c>
      <c r="M93" s="326" t="str">
        <f>IF('AccuValve Takeoff'!L94="","",IF('AccuValve Takeoff'!L94="Not Available","",'AccuValve Takeoff'!L94))</f>
        <v/>
      </c>
      <c r="N93" s="326" t="str">
        <f>IF('AccuValve Takeoff'!M94="","",IF('AccuValve Takeoff'!M94="Not Available","",'AccuValve Takeoff'!M94))</f>
        <v/>
      </c>
      <c r="O93" s="23" t="str">
        <f>IF('AccuValve Takeoff'!N94="","",'AccuValve Takeoff'!N94)</f>
        <v/>
      </c>
      <c r="P93" s="23" t="str">
        <f>IF('AccuValve Takeoff'!O94="","",'AccuValve Takeoff'!O94)</f>
        <v/>
      </c>
      <c r="Q93" s="23" t="str">
        <f>IF('AccuValve Takeoff'!P94="","",'AccuValve Takeoff'!P94)</f>
        <v/>
      </c>
      <c r="R93" s="34" t="str">
        <f>IF('AccuValve Takeoff'!Q94="","",'AccuValve Takeoff'!Q94)</f>
        <v xml:space="preserve"> </v>
      </c>
      <c r="S93" s="35" t="str">
        <f>'AccuValve Takeoff'!T94</f>
        <v/>
      </c>
      <c r="T93" s="35" t="str">
        <f>'AccuValve Takeoff'!U94</f>
        <v/>
      </c>
      <c r="U93" s="325" t="str">
        <f>'AccuValve Takeoff'!BC94</f>
        <v/>
      </c>
      <c r="V93" s="38"/>
      <c r="W93" s="11"/>
      <c r="X93" s="11"/>
      <c r="Y93" s="11"/>
    </row>
    <row r="94" spans="1:36" ht="20.100000000000001" customHeight="1" x14ac:dyDescent="0.2">
      <c r="A94" s="12">
        <v>86</v>
      </c>
      <c r="B94" s="23" t="str">
        <f>IF('AccuValve Takeoff'!B95="","",'AccuValve Takeoff'!B95)</f>
        <v/>
      </c>
      <c r="C94" s="45" t="str">
        <f>IF('AccuValve Takeoff'!C95="","",'AccuValve Takeoff'!C95)</f>
        <v/>
      </c>
      <c r="D94" s="23" t="str">
        <f>IF('AccuValve Takeoff'!D95="","",'AccuValve Takeoff'!D95)</f>
        <v/>
      </c>
      <c r="E94" s="23" t="str">
        <f>IF('AccuValve Takeoff'!S95="","",'AccuValve Takeoff'!S95)</f>
        <v/>
      </c>
      <c r="F94" s="23" t="str">
        <f>IF('AccuValve Takeoff'!F95="","",'AccuValve Takeoff'!F95)</f>
        <v/>
      </c>
      <c r="G94" s="23" t="str">
        <f>IF('AccuValve Takeoff'!R95="","",'AccuValve Takeoff'!R95)</f>
        <v/>
      </c>
      <c r="H94" s="23" t="str">
        <f>IF('AccuValve Takeoff'!G95="","",'AccuValve Takeoff'!G95)</f>
        <v/>
      </c>
      <c r="I94" s="23" t="str">
        <f>IF('AccuValve Takeoff'!H95="","",'AccuValve Takeoff'!H95)</f>
        <v/>
      </c>
      <c r="J94" s="326" t="str">
        <f>IF('AccuValve Takeoff'!I95="","",IF('AccuValve Takeoff'!I95="Not Available","",'AccuValve Takeoff'!I95))</f>
        <v/>
      </c>
      <c r="K94" s="326" t="str">
        <f>IF('AccuValve Takeoff'!J95="","",IF('AccuValve Takeoff'!J95="Not Available","",'AccuValve Takeoff'!J95))</f>
        <v/>
      </c>
      <c r="L94" s="326" t="str">
        <f>IF('AccuValve Takeoff'!K95="","",IF('AccuValve Takeoff'!K95="Not Available","",'AccuValve Takeoff'!K95))</f>
        <v/>
      </c>
      <c r="M94" s="326" t="str">
        <f>IF('AccuValve Takeoff'!L95="","",IF('AccuValve Takeoff'!L95="Not Available","",'AccuValve Takeoff'!L95))</f>
        <v/>
      </c>
      <c r="N94" s="326" t="str">
        <f>IF('AccuValve Takeoff'!M95="","",IF('AccuValve Takeoff'!M95="Not Available","",'AccuValve Takeoff'!M95))</f>
        <v/>
      </c>
      <c r="O94" s="23" t="str">
        <f>IF('AccuValve Takeoff'!N95="","",'AccuValve Takeoff'!N95)</f>
        <v/>
      </c>
      <c r="P94" s="23" t="str">
        <f>IF('AccuValve Takeoff'!O95="","",'AccuValve Takeoff'!O95)</f>
        <v/>
      </c>
      <c r="Q94" s="23" t="str">
        <f>IF('AccuValve Takeoff'!P95="","",'AccuValve Takeoff'!P95)</f>
        <v/>
      </c>
      <c r="R94" s="34" t="str">
        <f>IF('AccuValve Takeoff'!Q95="","",'AccuValve Takeoff'!Q95)</f>
        <v xml:space="preserve"> </v>
      </c>
      <c r="S94" s="35" t="str">
        <f>'AccuValve Takeoff'!T95</f>
        <v/>
      </c>
      <c r="T94" s="35" t="str">
        <f>'AccuValve Takeoff'!U95</f>
        <v/>
      </c>
      <c r="U94" s="325" t="str">
        <f>'AccuValve Takeoff'!BC95</f>
        <v/>
      </c>
      <c r="V94" s="38"/>
      <c r="W94" s="11"/>
      <c r="X94" s="11"/>
      <c r="Y94" s="11"/>
      <c r="AI94" s="20"/>
      <c r="AJ94" s="20"/>
    </row>
    <row r="95" spans="1:36" ht="20.100000000000001" customHeight="1" x14ac:dyDescent="0.2">
      <c r="A95" s="12">
        <v>87</v>
      </c>
      <c r="B95" s="23" t="str">
        <f>IF('AccuValve Takeoff'!B96="","",'AccuValve Takeoff'!B96)</f>
        <v/>
      </c>
      <c r="C95" s="45" t="str">
        <f>IF('AccuValve Takeoff'!C96="","",'AccuValve Takeoff'!C96)</f>
        <v/>
      </c>
      <c r="D95" s="23" t="str">
        <f>IF('AccuValve Takeoff'!D96="","",'AccuValve Takeoff'!D96)</f>
        <v/>
      </c>
      <c r="E95" s="23" t="str">
        <f>IF('AccuValve Takeoff'!S96="","",'AccuValve Takeoff'!S96)</f>
        <v/>
      </c>
      <c r="F95" s="23" t="str">
        <f>IF('AccuValve Takeoff'!F96="","",'AccuValve Takeoff'!F96)</f>
        <v/>
      </c>
      <c r="G95" s="23" t="str">
        <f>IF('AccuValve Takeoff'!R96="","",'AccuValve Takeoff'!R96)</f>
        <v/>
      </c>
      <c r="H95" s="23" t="str">
        <f>IF('AccuValve Takeoff'!G96="","",'AccuValve Takeoff'!G96)</f>
        <v/>
      </c>
      <c r="I95" s="23" t="str">
        <f>IF('AccuValve Takeoff'!H96="","",'AccuValve Takeoff'!H96)</f>
        <v/>
      </c>
      <c r="J95" s="326" t="str">
        <f>IF('AccuValve Takeoff'!I96="","",IF('AccuValve Takeoff'!I96="Not Available","",'AccuValve Takeoff'!I96))</f>
        <v/>
      </c>
      <c r="K95" s="326" t="str">
        <f>IF('AccuValve Takeoff'!J96="","",IF('AccuValve Takeoff'!J96="Not Available","",'AccuValve Takeoff'!J96))</f>
        <v/>
      </c>
      <c r="L95" s="326" t="str">
        <f>IF('AccuValve Takeoff'!K96="","",IF('AccuValve Takeoff'!K96="Not Available","",'AccuValve Takeoff'!K96))</f>
        <v/>
      </c>
      <c r="M95" s="326" t="str">
        <f>IF('AccuValve Takeoff'!L96="","",IF('AccuValve Takeoff'!L96="Not Available","",'AccuValve Takeoff'!L96))</f>
        <v/>
      </c>
      <c r="N95" s="326" t="str">
        <f>IF('AccuValve Takeoff'!M96="","",IF('AccuValve Takeoff'!M96="Not Available","",'AccuValve Takeoff'!M96))</f>
        <v/>
      </c>
      <c r="O95" s="23" t="str">
        <f>IF('AccuValve Takeoff'!N96="","",'AccuValve Takeoff'!N96)</f>
        <v/>
      </c>
      <c r="P95" s="23" t="str">
        <f>IF('AccuValve Takeoff'!O96="","",'AccuValve Takeoff'!O96)</f>
        <v/>
      </c>
      <c r="Q95" s="23" t="str">
        <f>IF('AccuValve Takeoff'!P96="","",'AccuValve Takeoff'!P96)</f>
        <v/>
      </c>
      <c r="R95" s="34" t="str">
        <f>IF('AccuValve Takeoff'!Q96="","",'AccuValve Takeoff'!Q96)</f>
        <v xml:space="preserve"> </v>
      </c>
      <c r="S95" s="35" t="str">
        <f>'AccuValve Takeoff'!T96</f>
        <v/>
      </c>
      <c r="T95" s="35" t="str">
        <f>'AccuValve Takeoff'!U96</f>
        <v/>
      </c>
      <c r="U95" s="325" t="str">
        <f>'AccuValve Takeoff'!BC96</f>
        <v/>
      </c>
      <c r="V95" s="38"/>
      <c r="W95" s="11"/>
      <c r="X95" s="11"/>
      <c r="Y95" s="11"/>
      <c r="AI95" s="20"/>
      <c r="AJ95" s="20"/>
    </row>
    <row r="96" spans="1:36" ht="20.100000000000001" customHeight="1" x14ac:dyDescent="0.2">
      <c r="A96" s="12">
        <v>88</v>
      </c>
      <c r="B96" s="23" t="str">
        <f>IF('AccuValve Takeoff'!B97="","",'AccuValve Takeoff'!B97)</f>
        <v/>
      </c>
      <c r="C96" s="45" t="str">
        <f>IF('AccuValve Takeoff'!C97="","",'AccuValve Takeoff'!C97)</f>
        <v/>
      </c>
      <c r="D96" s="23" t="str">
        <f>IF('AccuValve Takeoff'!D97="","",'AccuValve Takeoff'!D97)</f>
        <v/>
      </c>
      <c r="E96" s="23" t="str">
        <f>IF('AccuValve Takeoff'!S97="","",'AccuValve Takeoff'!S97)</f>
        <v/>
      </c>
      <c r="F96" s="23" t="str">
        <f>IF('AccuValve Takeoff'!F97="","",'AccuValve Takeoff'!F97)</f>
        <v/>
      </c>
      <c r="G96" s="23" t="str">
        <f>IF('AccuValve Takeoff'!R97="","",'AccuValve Takeoff'!R97)</f>
        <v/>
      </c>
      <c r="H96" s="23" t="str">
        <f>IF('AccuValve Takeoff'!G97="","",'AccuValve Takeoff'!G97)</f>
        <v/>
      </c>
      <c r="I96" s="23" t="str">
        <f>IF('AccuValve Takeoff'!H97="","",'AccuValve Takeoff'!H97)</f>
        <v/>
      </c>
      <c r="J96" s="326" t="str">
        <f>IF('AccuValve Takeoff'!I97="","",IF('AccuValve Takeoff'!I97="Not Available","",'AccuValve Takeoff'!I97))</f>
        <v/>
      </c>
      <c r="K96" s="326" t="str">
        <f>IF('AccuValve Takeoff'!J97="","",IF('AccuValve Takeoff'!J97="Not Available","",'AccuValve Takeoff'!J97))</f>
        <v/>
      </c>
      <c r="L96" s="326" t="str">
        <f>IF('AccuValve Takeoff'!K97="","",IF('AccuValve Takeoff'!K97="Not Available","",'AccuValve Takeoff'!K97))</f>
        <v/>
      </c>
      <c r="M96" s="326" t="str">
        <f>IF('AccuValve Takeoff'!L97="","",IF('AccuValve Takeoff'!L97="Not Available","",'AccuValve Takeoff'!L97))</f>
        <v/>
      </c>
      <c r="N96" s="326" t="str">
        <f>IF('AccuValve Takeoff'!M97="","",IF('AccuValve Takeoff'!M97="Not Available","",'AccuValve Takeoff'!M97))</f>
        <v/>
      </c>
      <c r="O96" s="23" t="str">
        <f>IF('AccuValve Takeoff'!N97="","",'AccuValve Takeoff'!N97)</f>
        <v/>
      </c>
      <c r="P96" s="23" t="str">
        <f>IF('AccuValve Takeoff'!O97="","",'AccuValve Takeoff'!O97)</f>
        <v/>
      </c>
      <c r="Q96" s="23" t="str">
        <f>IF('AccuValve Takeoff'!P97="","",'AccuValve Takeoff'!P97)</f>
        <v/>
      </c>
      <c r="R96" s="34" t="str">
        <f>IF('AccuValve Takeoff'!Q97="","",'AccuValve Takeoff'!Q97)</f>
        <v xml:space="preserve"> </v>
      </c>
      <c r="S96" s="35" t="str">
        <f>'AccuValve Takeoff'!T97</f>
        <v/>
      </c>
      <c r="T96" s="35" t="str">
        <f>'AccuValve Takeoff'!U97</f>
        <v/>
      </c>
      <c r="U96" s="325" t="str">
        <f>'AccuValve Takeoff'!BC97</f>
        <v/>
      </c>
      <c r="V96" s="38"/>
      <c r="W96" s="11"/>
      <c r="X96" s="11"/>
      <c r="Y96" s="11"/>
      <c r="AI96" s="20"/>
      <c r="AJ96" s="20"/>
    </row>
    <row r="97" spans="1:36" ht="20.100000000000001" customHeight="1" x14ac:dyDescent="0.2">
      <c r="A97" s="12">
        <v>89</v>
      </c>
      <c r="B97" s="23" t="str">
        <f>IF('AccuValve Takeoff'!B98="","",'AccuValve Takeoff'!B98)</f>
        <v/>
      </c>
      <c r="C97" s="45" t="str">
        <f>IF('AccuValve Takeoff'!C98="","",'AccuValve Takeoff'!C98)</f>
        <v/>
      </c>
      <c r="D97" s="23" t="str">
        <f>IF('AccuValve Takeoff'!D98="","",'AccuValve Takeoff'!D98)</f>
        <v/>
      </c>
      <c r="E97" s="23" t="str">
        <f>IF('AccuValve Takeoff'!S98="","",'AccuValve Takeoff'!S98)</f>
        <v/>
      </c>
      <c r="F97" s="23" t="str">
        <f>IF('AccuValve Takeoff'!F98="","",'AccuValve Takeoff'!F98)</f>
        <v/>
      </c>
      <c r="G97" s="23" t="str">
        <f>IF('AccuValve Takeoff'!R98="","",'AccuValve Takeoff'!R98)</f>
        <v/>
      </c>
      <c r="H97" s="23" t="str">
        <f>IF('AccuValve Takeoff'!G98="","",'AccuValve Takeoff'!G98)</f>
        <v/>
      </c>
      <c r="I97" s="23" t="str">
        <f>IF('AccuValve Takeoff'!H98="","",'AccuValve Takeoff'!H98)</f>
        <v/>
      </c>
      <c r="J97" s="326" t="str">
        <f>IF('AccuValve Takeoff'!I98="","",IF('AccuValve Takeoff'!I98="Not Available","",'AccuValve Takeoff'!I98))</f>
        <v/>
      </c>
      <c r="K97" s="326" t="str">
        <f>IF('AccuValve Takeoff'!J98="","",IF('AccuValve Takeoff'!J98="Not Available","",'AccuValve Takeoff'!J98))</f>
        <v/>
      </c>
      <c r="L97" s="326" t="str">
        <f>IF('AccuValve Takeoff'!K98="","",IF('AccuValve Takeoff'!K98="Not Available","",'AccuValve Takeoff'!K98))</f>
        <v/>
      </c>
      <c r="M97" s="326" t="str">
        <f>IF('AccuValve Takeoff'!L98="","",IF('AccuValve Takeoff'!L98="Not Available","",'AccuValve Takeoff'!L98))</f>
        <v/>
      </c>
      <c r="N97" s="326" t="str">
        <f>IF('AccuValve Takeoff'!M98="","",IF('AccuValve Takeoff'!M98="Not Available","",'AccuValve Takeoff'!M98))</f>
        <v/>
      </c>
      <c r="O97" s="23" t="str">
        <f>IF('AccuValve Takeoff'!N98="","",'AccuValve Takeoff'!N98)</f>
        <v/>
      </c>
      <c r="P97" s="23" t="str">
        <f>IF('AccuValve Takeoff'!O98="","",'AccuValve Takeoff'!O98)</f>
        <v/>
      </c>
      <c r="Q97" s="23" t="str">
        <f>IF('AccuValve Takeoff'!P98="","",'AccuValve Takeoff'!P98)</f>
        <v/>
      </c>
      <c r="R97" s="34" t="str">
        <f>IF('AccuValve Takeoff'!Q98="","",'AccuValve Takeoff'!Q98)</f>
        <v xml:space="preserve"> </v>
      </c>
      <c r="S97" s="35" t="str">
        <f>'AccuValve Takeoff'!T98</f>
        <v/>
      </c>
      <c r="T97" s="35" t="str">
        <f>'AccuValve Takeoff'!U98</f>
        <v/>
      </c>
      <c r="U97" s="325" t="str">
        <f>'AccuValve Takeoff'!BC98</f>
        <v/>
      </c>
      <c r="V97" s="38"/>
      <c r="W97" s="11"/>
      <c r="X97" s="11"/>
      <c r="Y97" s="11"/>
      <c r="AI97" s="20"/>
      <c r="AJ97" s="20"/>
    </row>
    <row r="98" spans="1:36" ht="20.100000000000001" customHeight="1" x14ac:dyDescent="0.2">
      <c r="A98" s="12">
        <v>90</v>
      </c>
      <c r="B98" s="23" t="str">
        <f>IF('AccuValve Takeoff'!B99="","",'AccuValve Takeoff'!B99)</f>
        <v/>
      </c>
      <c r="C98" s="45" t="str">
        <f>IF('AccuValve Takeoff'!C99="","",'AccuValve Takeoff'!C99)</f>
        <v/>
      </c>
      <c r="D98" s="23" t="str">
        <f>IF('AccuValve Takeoff'!D99="","",'AccuValve Takeoff'!D99)</f>
        <v/>
      </c>
      <c r="E98" s="23" t="str">
        <f>IF('AccuValve Takeoff'!S99="","",'AccuValve Takeoff'!S99)</f>
        <v/>
      </c>
      <c r="F98" s="23" t="str">
        <f>IF('AccuValve Takeoff'!F99="","",'AccuValve Takeoff'!F99)</f>
        <v/>
      </c>
      <c r="G98" s="23" t="str">
        <f>IF('AccuValve Takeoff'!R99="","",'AccuValve Takeoff'!R99)</f>
        <v/>
      </c>
      <c r="H98" s="23" t="str">
        <f>IF('AccuValve Takeoff'!G99="","",'AccuValve Takeoff'!G99)</f>
        <v/>
      </c>
      <c r="I98" s="23" t="str">
        <f>IF('AccuValve Takeoff'!H99="","",'AccuValve Takeoff'!H99)</f>
        <v/>
      </c>
      <c r="J98" s="326" t="str">
        <f>IF('AccuValve Takeoff'!I99="","",IF('AccuValve Takeoff'!I99="Not Available","",'AccuValve Takeoff'!I99))</f>
        <v/>
      </c>
      <c r="K98" s="326" t="str">
        <f>IF('AccuValve Takeoff'!J99="","",IF('AccuValve Takeoff'!J99="Not Available","",'AccuValve Takeoff'!J99))</f>
        <v/>
      </c>
      <c r="L98" s="326" t="str">
        <f>IF('AccuValve Takeoff'!K99="","",IF('AccuValve Takeoff'!K99="Not Available","",'AccuValve Takeoff'!K99))</f>
        <v/>
      </c>
      <c r="M98" s="326" t="str">
        <f>IF('AccuValve Takeoff'!L99="","",IF('AccuValve Takeoff'!L99="Not Available","",'AccuValve Takeoff'!L99))</f>
        <v/>
      </c>
      <c r="N98" s="326" t="str">
        <f>IF('AccuValve Takeoff'!M99="","",IF('AccuValve Takeoff'!M99="Not Available","",'AccuValve Takeoff'!M99))</f>
        <v/>
      </c>
      <c r="O98" s="23" t="str">
        <f>IF('AccuValve Takeoff'!N99="","",'AccuValve Takeoff'!N99)</f>
        <v/>
      </c>
      <c r="P98" s="23" t="str">
        <f>IF('AccuValve Takeoff'!O99="","",'AccuValve Takeoff'!O99)</f>
        <v/>
      </c>
      <c r="Q98" s="23" t="str">
        <f>IF('AccuValve Takeoff'!P99="","",'AccuValve Takeoff'!P99)</f>
        <v/>
      </c>
      <c r="R98" s="34" t="str">
        <f>IF('AccuValve Takeoff'!Q99="","",'AccuValve Takeoff'!Q99)</f>
        <v xml:space="preserve"> </v>
      </c>
      <c r="S98" s="35" t="str">
        <f>'AccuValve Takeoff'!T99</f>
        <v/>
      </c>
      <c r="T98" s="35" t="str">
        <f>'AccuValve Takeoff'!U99</f>
        <v/>
      </c>
      <c r="U98" s="325" t="str">
        <f>'AccuValve Takeoff'!BC99</f>
        <v/>
      </c>
      <c r="V98" s="38"/>
      <c r="W98" s="11"/>
      <c r="X98" s="11"/>
      <c r="Y98" s="11"/>
      <c r="AI98" s="20"/>
      <c r="AJ98" s="20"/>
    </row>
    <row r="99" spans="1:36" ht="20.100000000000001" customHeight="1" x14ac:dyDescent="0.2">
      <c r="A99" s="12">
        <v>91</v>
      </c>
      <c r="B99" s="23" t="str">
        <f>IF('AccuValve Takeoff'!B100="","",'AccuValve Takeoff'!B100)</f>
        <v/>
      </c>
      <c r="C99" s="45" t="str">
        <f>IF('AccuValve Takeoff'!C100="","",'AccuValve Takeoff'!C100)</f>
        <v/>
      </c>
      <c r="D99" s="23" t="str">
        <f>IF('AccuValve Takeoff'!D100="","",'AccuValve Takeoff'!D100)</f>
        <v/>
      </c>
      <c r="E99" s="23" t="str">
        <f>IF('AccuValve Takeoff'!S100="","",'AccuValve Takeoff'!S100)</f>
        <v/>
      </c>
      <c r="F99" s="23" t="str">
        <f>IF('AccuValve Takeoff'!F100="","",'AccuValve Takeoff'!F100)</f>
        <v/>
      </c>
      <c r="G99" s="23" t="str">
        <f>IF('AccuValve Takeoff'!R100="","",'AccuValve Takeoff'!R100)</f>
        <v/>
      </c>
      <c r="H99" s="23" t="str">
        <f>IF('AccuValve Takeoff'!G100="","",'AccuValve Takeoff'!G100)</f>
        <v/>
      </c>
      <c r="I99" s="23" t="str">
        <f>IF('AccuValve Takeoff'!H100="","",'AccuValve Takeoff'!H100)</f>
        <v/>
      </c>
      <c r="J99" s="326" t="str">
        <f>IF('AccuValve Takeoff'!I100="","",IF('AccuValve Takeoff'!I100="Not Available","",'AccuValve Takeoff'!I100))</f>
        <v/>
      </c>
      <c r="K99" s="326" t="str">
        <f>IF('AccuValve Takeoff'!J100="","",IF('AccuValve Takeoff'!J100="Not Available","",'AccuValve Takeoff'!J100))</f>
        <v/>
      </c>
      <c r="L99" s="326" t="str">
        <f>IF('AccuValve Takeoff'!K100="","",IF('AccuValve Takeoff'!K100="Not Available","",'AccuValve Takeoff'!K100))</f>
        <v/>
      </c>
      <c r="M99" s="326" t="str">
        <f>IF('AccuValve Takeoff'!L100="","",IF('AccuValve Takeoff'!L100="Not Available","",'AccuValve Takeoff'!L100))</f>
        <v/>
      </c>
      <c r="N99" s="326" t="str">
        <f>IF('AccuValve Takeoff'!M100="","",IF('AccuValve Takeoff'!M100="Not Available","",'AccuValve Takeoff'!M100))</f>
        <v/>
      </c>
      <c r="O99" s="23" t="str">
        <f>IF('AccuValve Takeoff'!N100="","",'AccuValve Takeoff'!N100)</f>
        <v/>
      </c>
      <c r="P99" s="23" t="str">
        <f>IF('AccuValve Takeoff'!O100="","",'AccuValve Takeoff'!O100)</f>
        <v/>
      </c>
      <c r="Q99" s="23" t="str">
        <f>IF('AccuValve Takeoff'!P100="","",'AccuValve Takeoff'!P100)</f>
        <v/>
      </c>
      <c r="R99" s="34" t="str">
        <f>IF('AccuValve Takeoff'!Q100="","",'AccuValve Takeoff'!Q100)</f>
        <v xml:space="preserve"> </v>
      </c>
      <c r="S99" s="35" t="str">
        <f>'AccuValve Takeoff'!T100</f>
        <v/>
      </c>
      <c r="T99" s="35" t="str">
        <f>'AccuValve Takeoff'!U100</f>
        <v/>
      </c>
      <c r="U99" s="325" t="str">
        <f>'AccuValve Takeoff'!BC100</f>
        <v/>
      </c>
      <c r="V99" s="38"/>
      <c r="W99" s="11"/>
      <c r="X99" s="11"/>
      <c r="Y99" s="11"/>
    </row>
    <row r="100" spans="1:36" ht="20.100000000000001" customHeight="1" x14ac:dyDescent="0.2">
      <c r="A100" s="12">
        <v>92</v>
      </c>
      <c r="B100" s="23" t="str">
        <f>IF('AccuValve Takeoff'!B101="","",'AccuValve Takeoff'!B101)</f>
        <v/>
      </c>
      <c r="C100" s="45" t="str">
        <f>IF('AccuValve Takeoff'!C101="","",'AccuValve Takeoff'!C101)</f>
        <v/>
      </c>
      <c r="D100" s="23" t="str">
        <f>IF('AccuValve Takeoff'!D101="","",'AccuValve Takeoff'!D101)</f>
        <v/>
      </c>
      <c r="E100" s="23" t="str">
        <f>IF('AccuValve Takeoff'!S101="","",'AccuValve Takeoff'!S101)</f>
        <v/>
      </c>
      <c r="F100" s="23" t="str">
        <f>IF('AccuValve Takeoff'!F101="","",'AccuValve Takeoff'!F101)</f>
        <v/>
      </c>
      <c r="G100" s="23" t="str">
        <f>IF('AccuValve Takeoff'!R101="","",'AccuValve Takeoff'!R101)</f>
        <v/>
      </c>
      <c r="H100" s="23" t="str">
        <f>IF('AccuValve Takeoff'!G101="","",'AccuValve Takeoff'!G101)</f>
        <v/>
      </c>
      <c r="I100" s="23" t="str">
        <f>IF('AccuValve Takeoff'!H101="","",'AccuValve Takeoff'!H101)</f>
        <v/>
      </c>
      <c r="J100" s="326" t="str">
        <f>IF('AccuValve Takeoff'!I101="","",IF('AccuValve Takeoff'!I101="Not Available","",'AccuValve Takeoff'!I101))</f>
        <v/>
      </c>
      <c r="K100" s="326" t="str">
        <f>IF('AccuValve Takeoff'!J101="","",IF('AccuValve Takeoff'!J101="Not Available","",'AccuValve Takeoff'!J101))</f>
        <v/>
      </c>
      <c r="L100" s="326" t="str">
        <f>IF('AccuValve Takeoff'!K101="","",IF('AccuValve Takeoff'!K101="Not Available","",'AccuValve Takeoff'!K101))</f>
        <v/>
      </c>
      <c r="M100" s="326" t="str">
        <f>IF('AccuValve Takeoff'!L101="","",IF('AccuValve Takeoff'!L101="Not Available","",'AccuValve Takeoff'!L101))</f>
        <v/>
      </c>
      <c r="N100" s="326" t="str">
        <f>IF('AccuValve Takeoff'!M101="","",IF('AccuValve Takeoff'!M101="Not Available","",'AccuValve Takeoff'!M101))</f>
        <v/>
      </c>
      <c r="O100" s="23" t="str">
        <f>IF('AccuValve Takeoff'!N101="","",'AccuValve Takeoff'!N101)</f>
        <v/>
      </c>
      <c r="P100" s="23" t="str">
        <f>IF('AccuValve Takeoff'!O101="","",'AccuValve Takeoff'!O101)</f>
        <v/>
      </c>
      <c r="Q100" s="23" t="str">
        <f>IF('AccuValve Takeoff'!P101="","",'AccuValve Takeoff'!P101)</f>
        <v/>
      </c>
      <c r="R100" s="34" t="str">
        <f>IF('AccuValve Takeoff'!Q101="","",'AccuValve Takeoff'!Q101)</f>
        <v xml:space="preserve"> </v>
      </c>
      <c r="S100" s="35" t="str">
        <f>'AccuValve Takeoff'!T101</f>
        <v/>
      </c>
      <c r="T100" s="35" t="str">
        <f>'AccuValve Takeoff'!U101</f>
        <v/>
      </c>
      <c r="U100" s="325" t="str">
        <f>'AccuValve Takeoff'!BC101</f>
        <v/>
      </c>
      <c r="V100" s="38"/>
      <c r="W100" s="11"/>
      <c r="X100" s="11"/>
      <c r="Y100" s="11"/>
      <c r="AI100" s="20"/>
      <c r="AJ100" s="20"/>
    </row>
    <row r="101" spans="1:36" ht="20.100000000000001" customHeight="1" x14ac:dyDescent="0.2">
      <c r="A101" s="12">
        <v>93</v>
      </c>
      <c r="B101" s="23" t="str">
        <f>IF('AccuValve Takeoff'!B102="","",'AccuValve Takeoff'!B102)</f>
        <v/>
      </c>
      <c r="C101" s="45" t="str">
        <f>IF('AccuValve Takeoff'!C102="","",'AccuValve Takeoff'!C102)</f>
        <v/>
      </c>
      <c r="D101" s="23" t="str">
        <f>IF('AccuValve Takeoff'!D102="","",'AccuValve Takeoff'!D102)</f>
        <v/>
      </c>
      <c r="E101" s="23" t="str">
        <f>IF('AccuValve Takeoff'!S102="","",'AccuValve Takeoff'!S102)</f>
        <v/>
      </c>
      <c r="F101" s="23" t="str">
        <f>IF('AccuValve Takeoff'!F102="","",'AccuValve Takeoff'!F102)</f>
        <v/>
      </c>
      <c r="G101" s="23" t="str">
        <f>IF('AccuValve Takeoff'!R102="","",'AccuValve Takeoff'!R102)</f>
        <v/>
      </c>
      <c r="H101" s="23" t="str">
        <f>IF('AccuValve Takeoff'!G102="","",'AccuValve Takeoff'!G102)</f>
        <v/>
      </c>
      <c r="I101" s="23" t="str">
        <f>IF('AccuValve Takeoff'!H102="","",'AccuValve Takeoff'!H102)</f>
        <v/>
      </c>
      <c r="J101" s="326" t="str">
        <f>IF('AccuValve Takeoff'!I102="","",IF('AccuValve Takeoff'!I102="Not Available","",'AccuValve Takeoff'!I102))</f>
        <v/>
      </c>
      <c r="K101" s="326" t="str">
        <f>IF('AccuValve Takeoff'!J102="","",IF('AccuValve Takeoff'!J102="Not Available","",'AccuValve Takeoff'!J102))</f>
        <v/>
      </c>
      <c r="L101" s="326" t="str">
        <f>IF('AccuValve Takeoff'!K102="","",IF('AccuValve Takeoff'!K102="Not Available","",'AccuValve Takeoff'!K102))</f>
        <v/>
      </c>
      <c r="M101" s="326" t="str">
        <f>IF('AccuValve Takeoff'!L102="","",IF('AccuValve Takeoff'!L102="Not Available","",'AccuValve Takeoff'!L102))</f>
        <v/>
      </c>
      <c r="N101" s="326" t="str">
        <f>IF('AccuValve Takeoff'!M102="","",IF('AccuValve Takeoff'!M102="Not Available","",'AccuValve Takeoff'!M102))</f>
        <v/>
      </c>
      <c r="O101" s="23" t="str">
        <f>IF('AccuValve Takeoff'!N102="","",'AccuValve Takeoff'!N102)</f>
        <v/>
      </c>
      <c r="P101" s="23" t="str">
        <f>IF('AccuValve Takeoff'!O102="","",'AccuValve Takeoff'!O102)</f>
        <v/>
      </c>
      <c r="Q101" s="23" t="str">
        <f>IF('AccuValve Takeoff'!P102="","",'AccuValve Takeoff'!P102)</f>
        <v/>
      </c>
      <c r="R101" s="34" t="str">
        <f>IF('AccuValve Takeoff'!Q102="","",'AccuValve Takeoff'!Q102)</f>
        <v xml:space="preserve"> </v>
      </c>
      <c r="S101" s="35" t="str">
        <f>'AccuValve Takeoff'!T102</f>
        <v/>
      </c>
      <c r="T101" s="35" t="str">
        <f>'AccuValve Takeoff'!U102</f>
        <v/>
      </c>
      <c r="U101" s="325" t="str">
        <f>'AccuValve Takeoff'!BC102</f>
        <v/>
      </c>
      <c r="V101" s="38"/>
      <c r="W101" s="11"/>
      <c r="X101" s="11"/>
      <c r="Y101" s="11"/>
      <c r="AI101" s="20"/>
      <c r="AJ101" s="20"/>
    </row>
    <row r="102" spans="1:36" ht="20.100000000000001" customHeight="1" x14ac:dyDescent="0.2">
      <c r="A102" s="12">
        <v>94</v>
      </c>
      <c r="B102" s="23" t="str">
        <f>IF('AccuValve Takeoff'!B103="","",'AccuValve Takeoff'!B103)</f>
        <v/>
      </c>
      <c r="C102" s="45" t="str">
        <f>IF('AccuValve Takeoff'!C103="","",'AccuValve Takeoff'!C103)</f>
        <v/>
      </c>
      <c r="D102" s="23" t="str">
        <f>IF('AccuValve Takeoff'!D103="","",'AccuValve Takeoff'!D103)</f>
        <v/>
      </c>
      <c r="E102" s="23" t="str">
        <f>IF('AccuValve Takeoff'!S103="","",'AccuValve Takeoff'!S103)</f>
        <v/>
      </c>
      <c r="F102" s="23" t="str">
        <f>IF('AccuValve Takeoff'!F103="","",'AccuValve Takeoff'!F103)</f>
        <v/>
      </c>
      <c r="G102" s="23" t="str">
        <f>IF('AccuValve Takeoff'!R103="","",'AccuValve Takeoff'!R103)</f>
        <v/>
      </c>
      <c r="H102" s="23" t="str">
        <f>IF('AccuValve Takeoff'!G103="","",'AccuValve Takeoff'!G103)</f>
        <v/>
      </c>
      <c r="I102" s="23" t="str">
        <f>IF('AccuValve Takeoff'!H103="","",'AccuValve Takeoff'!H103)</f>
        <v/>
      </c>
      <c r="J102" s="326" t="str">
        <f>IF('AccuValve Takeoff'!I103="","",IF('AccuValve Takeoff'!I103="Not Available","",'AccuValve Takeoff'!I103))</f>
        <v/>
      </c>
      <c r="K102" s="326" t="str">
        <f>IF('AccuValve Takeoff'!J103="","",IF('AccuValve Takeoff'!J103="Not Available","",'AccuValve Takeoff'!J103))</f>
        <v/>
      </c>
      <c r="L102" s="326" t="str">
        <f>IF('AccuValve Takeoff'!K103="","",IF('AccuValve Takeoff'!K103="Not Available","",'AccuValve Takeoff'!K103))</f>
        <v/>
      </c>
      <c r="M102" s="326" t="str">
        <f>IF('AccuValve Takeoff'!L103="","",IF('AccuValve Takeoff'!L103="Not Available","",'AccuValve Takeoff'!L103))</f>
        <v/>
      </c>
      <c r="N102" s="326" t="str">
        <f>IF('AccuValve Takeoff'!M103="","",IF('AccuValve Takeoff'!M103="Not Available","",'AccuValve Takeoff'!M103))</f>
        <v/>
      </c>
      <c r="O102" s="23" t="str">
        <f>IF('AccuValve Takeoff'!N103="","",'AccuValve Takeoff'!N103)</f>
        <v/>
      </c>
      <c r="P102" s="23" t="str">
        <f>IF('AccuValve Takeoff'!O103="","",'AccuValve Takeoff'!O103)</f>
        <v/>
      </c>
      <c r="Q102" s="23" t="str">
        <f>IF('AccuValve Takeoff'!P103="","",'AccuValve Takeoff'!P103)</f>
        <v/>
      </c>
      <c r="R102" s="34" t="str">
        <f>IF('AccuValve Takeoff'!Q103="","",'AccuValve Takeoff'!Q103)</f>
        <v xml:space="preserve"> </v>
      </c>
      <c r="S102" s="35" t="str">
        <f>'AccuValve Takeoff'!T103</f>
        <v/>
      </c>
      <c r="T102" s="35" t="str">
        <f>'AccuValve Takeoff'!U103</f>
        <v/>
      </c>
      <c r="U102" s="325" t="str">
        <f>'AccuValve Takeoff'!BC103</f>
        <v/>
      </c>
      <c r="V102" s="38"/>
      <c r="W102" s="11"/>
      <c r="X102" s="11"/>
      <c r="Y102" s="11"/>
      <c r="AI102" s="20"/>
      <c r="AJ102" s="20"/>
    </row>
    <row r="103" spans="1:36" ht="20.100000000000001" customHeight="1" x14ac:dyDescent="0.2">
      <c r="A103" s="12">
        <v>95</v>
      </c>
      <c r="B103" s="23" t="str">
        <f>IF('AccuValve Takeoff'!B104="","",'AccuValve Takeoff'!B104)</f>
        <v/>
      </c>
      <c r="C103" s="45" t="str">
        <f>IF('AccuValve Takeoff'!C104="","",'AccuValve Takeoff'!C104)</f>
        <v/>
      </c>
      <c r="D103" s="23" t="str">
        <f>IF('AccuValve Takeoff'!D104="","",'AccuValve Takeoff'!D104)</f>
        <v/>
      </c>
      <c r="E103" s="23" t="str">
        <f>IF('AccuValve Takeoff'!S104="","",'AccuValve Takeoff'!S104)</f>
        <v/>
      </c>
      <c r="F103" s="23" t="str">
        <f>IF('AccuValve Takeoff'!F104="","",'AccuValve Takeoff'!F104)</f>
        <v/>
      </c>
      <c r="G103" s="23" t="str">
        <f>IF('AccuValve Takeoff'!R104="","",'AccuValve Takeoff'!R104)</f>
        <v/>
      </c>
      <c r="H103" s="23" t="str">
        <f>IF('AccuValve Takeoff'!G104="","",'AccuValve Takeoff'!G104)</f>
        <v/>
      </c>
      <c r="I103" s="23" t="str">
        <f>IF('AccuValve Takeoff'!H104="","",'AccuValve Takeoff'!H104)</f>
        <v/>
      </c>
      <c r="J103" s="326" t="str">
        <f>IF('AccuValve Takeoff'!I104="","",IF('AccuValve Takeoff'!I104="Not Available","",'AccuValve Takeoff'!I104))</f>
        <v/>
      </c>
      <c r="K103" s="326" t="str">
        <f>IF('AccuValve Takeoff'!J104="","",IF('AccuValve Takeoff'!J104="Not Available","",'AccuValve Takeoff'!J104))</f>
        <v/>
      </c>
      <c r="L103" s="326" t="str">
        <f>IF('AccuValve Takeoff'!K104="","",IF('AccuValve Takeoff'!K104="Not Available","",'AccuValve Takeoff'!K104))</f>
        <v/>
      </c>
      <c r="M103" s="326" t="str">
        <f>IF('AccuValve Takeoff'!L104="","",IF('AccuValve Takeoff'!L104="Not Available","",'AccuValve Takeoff'!L104))</f>
        <v/>
      </c>
      <c r="N103" s="326" t="str">
        <f>IF('AccuValve Takeoff'!M104="","",IF('AccuValve Takeoff'!M104="Not Available","",'AccuValve Takeoff'!M104))</f>
        <v/>
      </c>
      <c r="O103" s="23" t="str">
        <f>IF('AccuValve Takeoff'!N104="","",'AccuValve Takeoff'!N104)</f>
        <v/>
      </c>
      <c r="P103" s="23" t="str">
        <f>IF('AccuValve Takeoff'!O104="","",'AccuValve Takeoff'!O104)</f>
        <v/>
      </c>
      <c r="Q103" s="23" t="str">
        <f>IF('AccuValve Takeoff'!P104="","",'AccuValve Takeoff'!P104)</f>
        <v/>
      </c>
      <c r="R103" s="34" t="str">
        <f>IF('AccuValve Takeoff'!Q104="","",'AccuValve Takeoff'!Q104)</f>
        <v xml:space="preserve"> </v>
      </c>
      <c r="S103" s="35" t="str">
        <f>'AccuValve Takeoff'!T104</f>
        <v/>
      </c>
      <c r="T103" s="35" t="str">
        <f>'AccuValve Takeoff'!U104</f>
        <v/>
      </c>
      <c r="U103" s="325" t="str">
        <f>'AccuValve Takeoff'!BC104</f>
        <v/>
      </c>
      <c r="V103" s="38"/>
      <c r="W103" s="11"/>
      <c r="X103" s="11"/>
      <c r="Y103" s="11"/>
      <c r="AI103" s="20"/>
      <c r="AJ103" s="20"/>
    </row>
    <row r="104" spans="1:36" ht="20.100000000000001" customHeight="1" x14ac:dyDescent="0.2">
      <c r="A104" s="12">
        <v>96</v>
      </c>
      <c r="B104" s="23" t="str">
        <f>IF('AccuValve Takeoff'!B105="","",'AccuValve Takeoff'!B105)</f>
        <v/>
      </c>
      <c r="C104" s="45" t="str">
        <f>IF('AccuValve Takeoff'!C105="","",'AccuValve Takeoff'!C105)</f>
        <v/>
      </c>
      <c r="D104" s="23" t="str">
        <f>IF('AccuValve Takeoff'!D105="","",'AccuValve Takeoff'!D105)</f>
        <v/>
      </c>
      <c r="E104" s="23" t="str">
        <f>IF('AccuValve Takeoff'!S105="","",'AccuValve Takeoff'!S105)</f>
        <v/>
      </c>
      <c r="F104" s="23" t="str">
        <f>IF('AccuValve Takeoff'!F105="","",'AccuValve Takeoff'!F105)</f>
        <v/>
      </c>
      <c r="G104" s="23" t="str">
        <f>IF('AccuValve Takeoff'!R105="","",'AccuValve Takeoff'!R105)</f>
        <v/>
      </c>
      <c r="H104" s="23" t="str">
        <f>IF('AccuValve Takeoff'!G105="","",'AccuValve Takeoff'!G105)</f>
        <v/>
      </c>
      <c r="I104" s="23" t="str">
        <f>IF('AccuValve Takeoff'!H105="","",'AccuValve Takeoff'!H105)</f>
        <v/>
      </c>
      <c r="J104" s="326" t="str">
        <f>IF('AccuValve Takeoff'!I105="","",IF('AccuValve Takeoff'!I105="Not Available","",'AccuValve Takeoff'!I105))</f>
        <v/>
      </c>
      <c r="K104" s="326" t="str">
        <f>IF('AccuValve Takeoff'!J105="","",IF('AccuValve Takeoff'!J105="Not Available","",'AccuValve Takeoff'!J105))</f>
        <v/>
      </c>
      <c r="L104" s="326" t="str">
        <f>IF('AccuValve Takeoff'!K105="","",IF('AccuValve Takeoff'!K105="Not Available","",'AccuValve Takeoff'!K105))</f>
        <v/>
      </c>
      <c r="M104" s="326" t="str">
        <f>IF('AccuValve Takeoff'!L105="","",IF('AccuValve Takeoff'!L105="Not Available","",'AccuValve Takeoff'!L105))</f>
        <v/>
      </c>
      <c r="N104" s="326" t="str">
        <f>IF('AccuValve Takeoff'!M105="","",IF('AccuValve Takeoff'!M105="Not Available","",'AccuValve Takeoff'!M105))</f>
        <v/>
      </c>
      <c r="O104" s="23" t="str">
        <f>IF('AccuValve Takeoff'!N105="","",'AccuValve Takeoff'!N105)</f>
        <v/>
      </c>
      <c r="P104" s="23" t="str">
        <f>IF('AccuValve Takeoff'!O105="","",'AccuValve Takeoff'!O105)</f>
        <v/>
      </c>
      <c r="Q104" s="23" t="str">
        <f>IF('AccuValve Takeoff'!P105="","",'AccuValve Takeoff'!P105)</f>
        <v/>
      </c>
      <c r="R104" s="34" t="str">
        <f>IF('AccuValve Takeoff'!Q105="","",'AccuValve Takeoff'!Q105)</f>
        <v xml:space="preserve"> </v>
      </c>
      <c r="S104" s="35" t="str">
        <f>'AccuValve Takeoff'!T105</f>
        <v/>
      </c>
      <c r="T104" s="35" t="str">
        <f>'AccuValve Takeoff'!U105</f>
        <v/>
      </c>
      <c r="U104" s="325" t="str">
        <f>'AccuValve Takeoff'!BC105</f>
        <v/>
      </c>
      <c r="V104" s="38"/>
      <c r="W104" s="11"/>
      <c r="X104" s="11"/>
      <c r="Y104" s="11"/>
      <c r="AI104" s="20"/>
      <c r="AJ104" s="20"/>
    </row>
    <row r="105" spans="1:36" ht="20.100000000000001" customHeight="1" x14ac:dyDescent="0.2">
      <c r="A105" s="12">
        <v>97</v>
      </c>
      <c r="B105" s="23" t="str">
        <f>IF('AccuValve Takeoff'!B106="","",'AccuValve Takeoff'!B106)</f>
        <v/>
      </c>
      <c r="C105" s="45" t="str">
        <f>IF('AccuValve Takeoff'!C106="","",'AccuValve Takeoff'!C106)</f>
        <v/>
      </c>
      <c r="D105" s="23" t="str">
        <f>IF('AccuValve Takeoff'!D106="","",'AccuValve Takeoff'!D106)</f>
        <v/>
      </c>
      <c r="E105" s="23" t="str">
        <f>IF('AccuValve Takeoff'!S106="","",'AccuValve Takeoff'!S106)</f>
        <v/>
      </c>
      <c r="F105" s="23" t="str">
        <f>IF('AccuValve Takeoff'!F106="","",'AccuValve Takeoff'!F106)</f>
        <v/>
      </c>
      <c r="G105" s="23" t="str">
        <f>IF('AccuValve Takeoff'!R106="","",'AccuValve Takeoff'!R106)</f>
        <v/>
      </c>
      <c r="H105" s="23" t="str">
        <f>IF('AccuValve Takeoff'!G106="","",'AccuValve Takeoff'!G106)</f>
        <v/>
      </c>
      <c r="I105" s="23" t="str">
        <f>IF('AccuValve Takeoff'!H106="","",'AccuValve Takeoff'!H106)</f>
        <v/>
      </c>
      <c r="J105" s="326" t="str">
        <f>IF('AccuValve Takeoff'!I106="","",IF('AccuValve Takeoff'!I106="Not Available","",'AccuValve Takeoff'!I106))</f>
        <v/>
      </c>
      <c r="K105" s="326" t="str">
        <f>IF('AccuValve Takeoff'!J106="","",IF('AccuValve Takeoff'!J106="Not Available","",'AccuValve Takeoff'!J106))</f>
        <v/>
      </c>
      <c r="L105" s="326" t="str">
        <f>IF('AccuValve Takeoff'!K106="","",IF('AccuValve Takeoff'!K106="Not Available","",'AccuValve Takeoff'!K106))</f>
        <v/>
      </c>
      <c r="M105" s="326" t="str">
        <f>IF('AccuValve Takeoff'!L106="","",IF('AccuValve Takeoff'!L106="Not Available","",'AccuValve Takeoff'!L106))</f>
        <v/>
      </c>
      <c r="N105" s="326" t="str">
        <f>IF('AccuValve Takeoff'!M106="","",IF('AccuValve Takeoff'!M106="Not Available","",'AccuValve Takeoff'!M106))</f>
        <v/>
      </c>
      <c r="O105" s="23" t="str">
        <f>IF('AccuValve Takeoff'!N106="","",'AccuValve Takeoff'!N106)</f>
        <v/>
      </c>
      <c r="P105" s="23" t="str">
        <f>IF('AccuValve Takeoff'!O106="","",'AccuValve Takeoff'!O106)</f>
        <v/>
      </c>
      <c r="Q105" s="23" t="str">
        <f>IF('AccuValve Takeoff'!P106="","",'AccuValve Takeoff'!P106)</f>
        <v/>
      </c>
      <c r="R105" s="34" t="str">
        <f>IF('AccuValve Takeoff'!Q106="","",'AccuValve Takeoff'!Q106)</f>
        <v xml:space="preserve"> </v>
      </c>
      <c r="S105" s="35" t="str">
        <f>'AccuValve Takeoff'!T106</f>
        <v/>
      </c>
      <c r="T105" s="35" t="str">
        <f>'AccuValve Takeoff'!U106</f>
        <v/>
      </c>
      <c r="U105" s="325" t="str">
        <f>'AccuValve Takeoff'!BC106</f>
        <v/>
      </c>
      <c r="V105" s="38"/>
      <c r="W105" s="11"/>
      <c r="X105" s="11"/>
      <c r="Y105" s="11"/>
    </row>
    <row r="106" spans="1:36" ht="20.100000000000001" customHeight="1" x14ac:dyDescent="0.2">
      <c r="A106" s="12">
        <v>98</v>
      </c>
      <c r="B106" s="23" t="str">
        <f>IF('AccuValve Takeoff'!B107="","",'AccuValve Takeoff'!B107)</f>
        <v/>
      </c>
      <c r="C106" s="45" t="str">
        <f>IF('AccuValve Takeoff'!C107="","",'AccuValve Takeoff'!C107)</f>
        <v/>
      </c>
      <c r="D106" s="23" t="str">
        <f>IF('AccuValve Takeoff'!D107="","",'AccuValve Takeoff'!D107)</f>
        <v/>
      </c>
      <c r="E106" s="23" t="str">
        <f>IF('AccuValve Takeoff'!S107="","",'AccuValve Takeoff'!S107)</f>
        <v/>
      </c>
      <c r="F106" s="23" t="str">
        <f>IF('AccuValve Takeoff'!F107="","",'AccuValve Takeoff'!F107)</f>
        <v/>
      </c>
      <c r="G106" s="23" t="str">
        <f>IF('AccuValve Takeoff'!R107="","",'AccuValve Takeoff'!R107)</f>
        <v/>
      </c>
      <c r="H106" s="23" t="str">
        <f>IF('AccuValve Takeoff'!G107="","",'AccuValve Takeoff'!G107)</f>
        <v/>
      </c>
      <c r="I106" s="23" t="str">
        <f>IF('AccuValve Takeoff'!H107="","",'AccuValve Takeoff'!H107)</f>
        <v/>
      </c>
      <c r="J106" s="326" t="str">
        <f>IF('AccuValve Takeoff'!I107="","",IF('AccuValve Takeoff'!I107="Not Available","",'AccuValve Takeoff'!I107))</f>
        <v/>
      </c>
      <c r="K106" s="326" t="str">
        <f>IF('AccuValve Takeoff'!J107="","",IF('AccuValve Takeoff'!J107="Not Available","",'AccuValve Takeoff'!J107))</f>
        <v/>
      </c>
      <c r="L106" s="326" t="str">
        <f>IF('AccuValve Takeoff'!K107="","",IF('AccuValve Takeoff'!K107="Not Available","",'AccuValve Takeoff'!K107))</f>
        <v/>
      </c>
      <c r="M106" s="326" t="str">
        <f>IF('AccuValve Takeoff'!L107="","",IF('AccuValve Takeoff'!L107="Not Available","",'AccuValve Takeoff'!L107))</f>
        <v/>
      </c>
      <c r="N106" s="326" t="str">
        <f>IF('AccuValve Takeoff'!M107="","",IF('AccuValve Takeoff'!M107="Not Available","",'AccuValve Takeoff'!M107))</f>
        <v/>
      </c>
      <c r="O106" s="23" t="str">
        <f>IF('AccuValve Takeoff'!N107="","",'AccuValve Takeoff'!N107)</f>
        <v/>
      </c>
      <c r="P106" s="23" t="str">
        <f>IF('AccuValve Takeoff'!O107="","",'AccuValve Takeoff'!O107)</f>
        <v/>
      </c>
      <c r="Q106" s="23" t="str">
        <f>IF('AccuValve Takeoff'!P107="","",'AccuValve Takeoff'!P107)</f>
        <v/>
      </c>
      <c r="R106" s="34" t="str">
        <f>IF('AccuValve Takeoff'!Q107="","",'AccuValve Takeoff'!Q107)</f>
        <v xml:space="preserve"> </v>
      </c>
      <c r="S106" s="35" t="str">
        <f>'AccuValve Takeoff'!T107</f>
        <v/>
      </c>
      <c r="T106" s="35" t="str">
        <f>'AccuValve Takeoff'!U107</f>
        <v/>
      </c>
      <c r="U106" s="325" t="str">
        <f>'AccuValve Takeoff'!BC107</f>
        <v/>
      </c>
      <c r="V106" s="38"/>
      <c r="W106" s="11"/>
      <c r="X106" s="11"/>
      <c r="Y106" s="11"/>
      <c r="AI106" s="20"/>
      <c r="AJ106" s="20"/>
    </row>
    <row r="107" spans="1:36" ht="20.100000000000001" customHeight="1" x14ac:dyDescent="0.2">
      <c r="A107" s="12">
        <v>99</v>
      </c>
      <c r="B107" s="23" t="str">
        <f>IF('AccuValve Takeoff'!B108="","",'AccuValve Takeoff'!B108)</f>
        <v/>
      </c>
      <c r="C107" s="45" t="str">
        <f>IF('AccuValve Takeoff'!C108="","",'AccuValve Takeoff'!C108)</f>
        <v/>
      </c>
      <c r="D107" s="23" t="str">
        <f>IF('AccuValve Takeoff'!D108="","",'AccuValve Takeoff'!D108)</f>
        <v/>
      </c>
      <c r="E107" s="23" t="str">
        <f>IF('AccuValve Takeoff'!S108="","",'AccuValve Takeoff'!S108)</f>
        <v/>
      </c>
      <c r="F107" s="23" t="str">
        <f>IF('AccuValve Takeoff'!F108="","",'AccuValve Takeoff'!F108)</f>
        <v/>
      </c>
      <c r="G107" s="23" t="str">
        <f>IF('AccuValve Takeoff'!R108="","",'AccuValve Takeoff'!R108)</f>
        <v/>
      </c>
      <c r="H107" s="23" t="str">
        <f>IF('AccuValve Takeoff'!G108="","",'AccuValve Takeoff'!G108)</f>
        <v/>
      </c>
      <c r="I107" s="23" t="str">
        <f>IF('AccuValve Takeoff'!H108="","",'AccuValve Takeoff'!H108)</f>
        <v/>
      </c>
      <c r="J107" s="326" t="str">
        <f>IF('AccuValve Takeoff'!I108="","",IF('AccuValve Takeoff'!I108="Not Available","",'AccuValve Takeoff'!I108))</f>
        <v/>
      </c>
      <c r="K107" s="326" t="str">
        <f>IF('AccuValve Takeoff'!J108="","",IF('AccuValve Takeoff'!J108="Not Available","",'AccuValve Takeoff'!J108))</f>
        <v/>
      </c>
      <c r="L107" s="326" t="str">
        <f>IF('AccuValve Takeoff'!K108="","",IF('AccuValve Takeoff'!K108="Not Available","",'AccuValve Takeoff'!K108))</f>
        <v/>
      </c>
      <c r="M107" s="326" t="str">
        <f>IF('AccuValve Takeoff'!L108="","",IF('AccuValve Takeoff'!L108="Not Available","",'AccuValve Takeoff'!L108))</f>
        <v/>
      </c>
      <c r="N107" s="326" t="str">
        <f>IF('AccuValve Takeoff'!M108="","",IF('AccuValve Takeoff'!M108="Not Available","",'AccuValve Takeoff'!M108))</f>
        <v/>
      </c>
      <c r="O107" s="23" t="str">
        <f>IF('AccuValve Takeoff'!N108="","",'AccuValve Takeoff'!N108)</f>
        <v/>
      </c>
      <c r="P107" s="23" t="str">
        <f>IF('AccuValve Takeoff'!O108="","",'AccuValve Takeoff'!O108)</f>
        <v/>
      </c>
      <c r="Q107" s="23" t="str">
        <f>IF('AccuValve Takeoff'!P108="","",'AccuValve Takeoff'!P108)</f>
        <v/>
      </c>
      <c r="R107" s="34" t="str">
        <f>IF('AccuValve Takeoff'!Q108="","",'AccuValve Takeoff'!Q108)</f>
        <v xml:space="preserve"> </v>
      </c>
      <c r="S107" s="35" t="str">
        <f>'AccuValve Takeoff'!T108</f>
        <v/>
      </c>
      <c r="T107" s="35" t="str">
        <f>'AccuValve Takeoff'!U108</f>
        <v/>
      </c>
      <c r="U107" s="325" t="str">
        <f>'AccuValve Takeoff'!BC108</f>
        <v/>
      </c>
      <c r="V107" s="38"/>
      <c r="W107" s="11"/>
      <c r="X107" s="11"/>
      <c r="Y107" s="11"/>
      <c r="AI107" s="20"/>
      <c r="AJ107" s="20"/>
    </row>
    <row r="108" spans="1:36" ht="20.100000000000001" customHeight="1" x14ac:dyDescent="0.2">
      <c r="A108" s="12">
        <v>100</v>
      </c>
      <c r="B108" s="23" t="str">
        <f>IF('AccuValve Takeoff'!B109="","",'AccuValve Takeoff'!B109)</f>
        <v/>
      </c>
      <c r="C108" s="45" t="str">
        <f>IF('AccuValve Takeoff'!C109="","",'AccuValve Takeoff'!C109)</f>
        <v/>
      </c>
      <c r="D108" s="23" t="str">
        <f>IF('AccuValve Takeoff'!D109="","",'AccuValve Takeoff'!D109)</f>
        <v/>
      </c>
      <c r="E108" s="23" t="str">
        <f>IF('AccuValve Takeoff'!S109="","",'AccuValve Takeoff'!S109)</f>
        <v/>
      </c>
      <c r="F108" s="23" t="str">
        <f>IF('AccuValve Takeoff'!F109="","",'AccuValve Takeoff'!F109)</f>
        <v/>
      </c>
      <c r="G108" s="23" t="str">
        <f>IF('AccuValve Takeoff'!R109="","",'AccuValve Takeoff'!R109)</f>
        <v/>
      </c>
      <c r="H108" s="23" t="str">
        <f>IF('AccuValve Takeoff'!G109="","",'AccuValve Takeoff'!G109)</f>
        <v/>
      </c>
      <c r="I108" s="23" t="str">
        <f>IF('AccuValve Takeoff'!H109="","",'AccuValve Takeoff'!H109)</f>
        <v/>
      </c>
      <c r="J108" s="326" t="str">
        <f>IF('AccuValve Takeoff'!I109="","",IF('AccuValve Takeoff'!I109="Not Available","",'AccuValve Takeoff'!I109))</f>
        <v/>
      </c>
      <c r="K108" s="326" t="str">
        <f>IF('AccuValve Takeoff'!J109="","",IF('AccuValve Takeoff'!J109="Not Available","",'AccuValve Takeoff'!J109))</f>
        <v/>
      </c>
      <c r="L108" s="326" t="str">
        <f>IF('AccuValve Takeoff'!K109="","",IF('AccuValve Takeoff'!K109="Not Available","",'AccuValve Takeoff'!K109))</f>
        <v/>
      </c>
      <c r="M108" s="326" t="str">
        <f>IF('AccuValve Takeoff'!L109="","",IF('AccuValve Takeoff'!L109="Not Available","",'AccuValve Takeoff'!L109))</f>
        <v/>
      </c>
      <c r="N108" s="326" t="str">
        <f>IF('AccuValve Takeoff'!M109="","",IF('AccuValve Takeoff'!M109="Not Available","",'AccuValve Takeoff'!M109))</f>
        <v/>
      </c>
      <c r="O108" s="23" t="str">
        <f>IF('AccuValve Takeoff'!N109="","",'AccuValve Takeoff'!N109)</f>
        <v/>
      </c>
      <c r="P108" s="23" t="str">
        <f>IF('AccuValve Takeoff'!O109="","",'AccuValve Takeoff'!O109)</f>
        <v/>
      </c>
      <c r="Q108" s="23" t="str">
        <f>IF('AccuValve Takeoff'!P109="","",'AccuValve Takeoff'!P109)</f>
        <v/>
      </c>
      <c r="R108" s="34" t="str">
        <f>IF('AccuValve Takeoff'!Q109="","",'AccuValve Takeoff'!Q109)</f>
        <v xml:space="preserve"> </v>
      </c>
      <c r="S108" s="35" t="str">
        <f>'AccuValve Takeoff'!T109</f>
        <v/>
      </c>
      <c r="T108" s="35" t="str">
        <f>'AccuValve Takeoff'!U109</f>
        <v/>
      </c>
      <c r="U108" s="325" t="str">
        <f>'AccuValve Takeoff'!BC109</f>
        <v/>
      </c>
      <c r="V108" s="38"/>
      <c r="W108" s="11"/>
      <c r="X108" s="11"/>
      <c r="Y108" s="11"/>
      <c r="AI108" s="20"/>
      <c r="AJ108" s="20"/>
    </row>
    <row r="109" spans="1:36" ht="20.100000000000001" customHeight="1" x14ac:dyDescent="0.2">
      <c r="A109" s="12">
        <v>101</v>
      </c>
      <c r="B109" s="23" t="str">
        <f>IF('AccuValve Takeoff'!B110="","",'AccuValve Takeoff'!B110)</f>
        <v/>
      </c>
      <c r="C109" s="45" t="str">
        <f>IF('AccuValve Takeoff'!C110="","",'AccuValve Takeoff'!C110)</f>
        <v/>
      </c>
      <c r="D109" s="23" t="str">
        <f>IF('AccuValve Takeoff'!D110="","",'AccuValve Takeoff'!D110)</f>
        <v/>
      </c>
      <c r="E109" s="23" t="str">
        <f>IF('AccuValve Takeoff'!S110="","",'AccuValve Takeoff'!S110)</f>
        <v/>
      </c>
      <c r="F109" s="23" t="str">
        <f>IF('AccuValve Takeoff'!F110="","",'AccuValve Takeoff'!F110)</f>
        <v/>
      </c>
      <c r="G109" s="23" t="str">
        <f>IF('AccuValve Takeoff'!R110="","",'AccuValve Takeoff'!R110)</f>
        <v/>
      </c>
      <c r="H109" s="23" t="str">
        <f>IF('AccuValve Takeoff'!G110="","",'AccuValve Takeoff'!G110)</f>
        <v/>
      </c>
      <c r="I109" s="23" t="str">
        <f>IF('AccuValve Takeoff'!H110="","",'AccuValve Takeoff'!H110)</f>
        <v/>
      </c>
      <c r="J109" s="326" t="str">
        <f>IF('AccuValve Takeoff'!I110="","",IF('AccuValve Takeoff'!I110="Not Available","",'AccuValve Takeoff'!I110))</f>
        <v/>
      </c>
      <c r="K109" s="326" t="str">
        <f>IF('AccuValve Takeoff'!J110="","",IF('AccuValve Takeoff'!J110="Not Available","",'AccuValve Takeoff'!J110))</f>
        <v/>
      </c>
      <c r="L109" s="326" t="str">
        <f>IF('AccuValve Takeoff'!K110="","",IF('AccuValve Takeoff'!K110="Not Available","",'AccuValve Takeoff'!K110))</f>
        <v/>
      </c>
      <c r="M109" s="326" t="str">
        <f>IF('AccuValve Takeoff'!L110="","",IF('AccuValve Takeoff'!L110="Not Available","",'AccuValve Takeoff'!L110))</f>
        <v/>
      </c>
      <c r="N109" s="326" t="str">
        <f>IF('AccuValve Takeoff'!M110="","",IF('AccuValve Takeoff'!M110="Not Available","",'AccuValve Takeoff'!M110))</f>
        <v/>
      </c>
      <c r="O109" s="23" t="str">
        <f>IF('AccuValve Takeoff'!N110="","",'AccuValve Takeoff'!N110)</f>
        <v/>
      </c>
      <c r="P109" s="23" t="str">
        <f>IF('AccuValve Takeoff'!O110="","",'AccuValve Takeoff'!O110)</f>
        <v/>
      </c>
      <c r="Q109" s="23" t="str">
        <f>IF('AccuValve Takeoff'!P110="","",'AccuValve Takeoff'!P110)</f>
        <v/>
      </c>
      <c r="R109" s="34" t="str">
        <f>IF('AccuValve Takeoff'!Q110="","",'AccuValve Takeoff'!Q110)</f>
        <v xml:space="preserve"> </v>
      </c>
      <c r="S109" s="35" t="str">
        <f>'AccuValve Takeoff'!T110</f>
        <v/>
      </c>
      <c r="T109" s="35" t="str">
        <f>'AccuValve Takeoff'!U110</f>
        <v/>
      </c>
      <c r="U109" s="325" t="str">
        <f>'AccuValve Takeoff'!BC110</f>
        <v/>
      </c>
      <c r="V109" s="38"/>
      <c r="W109" s="11"/>
      <c r="X109" s="11"/>
      <c r="Y109" s="11"/>
      <c r="AI109" s="20"/>
      <c r="AJ109" s="20"/>
    </row>
    <row r="110" spans="1:36" ht="20.100000000000001" customHeight="1" x14ac:dyDescent="0.2">
      <c r="A110" s="12">
        <v>102</v>
      </c>
      <c r="B110" s="23" t="str">
        <f>IF('AccuValve Takeoff'!B111="","",'AccuValve Takeoff'!B111)</f>
        <v/>
      </c>
      <c r="C110" s="45" t="str">
        <f>IF('AccuValve Takeoff'!C111="","",'AccuValve Takeoff'!C111)</f>
        <v/>
      </c>
      <c r="D110" s="23" t="str">
        <f>IF('AccuValve Takeoff'!D111="","",'AccuValve Takeoff'!D111)</f>
        <v/>
      </c>
      <c r="E110" s="23" t="str">
        <f>IF('AccuValve Takeoff'!S111="","",'AccuValve Takeoff'!S111)</f>
        <v/>
      </c>
      <c r="F110" s="23" t="str">
        <f>IF('AccuValve Takeoff'!F111="","",'AccuValve Takeoff'!F111)</f>
        <v/>
      </c>
      <c r="G110" s="23" t="str">
        <f>IF('AccuValve Takeoff'!R111="","",'AccuValve Takeoff'!R111)</f>
        <v/>
      </c>
      <c r="H110" s="23" t="str">
        <f>IF('AccuValve Takeoff'!G111="","",'AccuValve Takeoff'!G111)</f>
        <v/>
      </c>
      <c r="I110" s="23" t="str">
        <f>IF('AccuValve Takeoff'!H111="","",'AccuValve Takeoff'!H111)</f>
        <v/>
      </c>
      <c r="J110" s="326" t="str">
        <f>IF('AccuValve Takeoff'!I111="","",IF('AccuValve Takeoff'!I111="Not Available","",'AccuValve Takeoff'!I111))</f>
        <v/>
      </c>
      <c r="K110" s="326" t="str">
        <f>IF('AccuValve Takeoff'!J111="","",IF('AccuValve Takeoff'!J111="Not Available","",'AccuValve Takeoff'!J111))</f>
        <v/>
      </c>
      <c r="L110" s="326" t="str">
        <f>IF('AccuValve Takeoff'!K111="","",IF('AccuValve Takeoff'!K111="Not Available","",'AccuValve Takeoff'!K111))</f>
        <v/>
      </c>
      <c r="M110" s="326" t="str">
        <f>IF('AccuValve Takeoff'!L111="","",IF('AccuValve Takeoff'!L111="Not Available","",'AccuValve Takeoff'!L111))</f>
        <v/>
      </c>
      <c r="N110" s="326" t="str">
        <f>IF('AccuValve Takeoff'!M111="","",IF('AccuValve Takeoff'!M111="Not Available","",'AccuValve Takeoff'!M111))</f>
        <v/>
      </c>
      <c r="O110" s="23" t="str">
        <f>IF('AccuValve Takeoff'!N111="","",'AccuValve Takeoff'!N111)</f>
        <v/>
      </c>
      <c r="P110" s="23" t="str">
        <f>IF('AccuValve Takeoff'!O111="","",'AccuValve Takeoff'!O111)</f>
        <v/>
      </c>
      <c r="Q110" s="23" t="str">
        <f>IF('AccuValve Takeoff'!P111="","",'AccuValve Takeoff'!P111)</f>
        <v/>
      </c>
      <c r="R110" s="34" t="str">
        <f>IF('AccuValve Takeoff'!Q111="","",'AccuValve Takeoff'!Q111)</f>
        <v xml:space="preserve"> </v>
      </c>
      <c r="S110" s="35" t="str">
        <f>'AccuValve Takeoff'!T111</f>
        <v/>
      </c>
      <c r="T110" s="35" t="str">
        <f>'AccuValve Takeoff'!U111</f>
        <v/>
      </c>
      <c r="U110" s="325" t="str">
        <f>'AccuValve Takeoff'!BC111</f>
        <v/>
      </c>
      <c r="V110" s="38"/>
      <c r="W110" s="11"/>
      <c r="X110" s="11"/>
      <c r="Y110" s="11"/>
      <c r="AI110" s="20"/>
      <c r="AJ110" s="20"/>
    </row>
    <row r="111" spans="1:36" ht="20.100000000000001" customHeight="1" x14ac:dyDescent="0.2">
      <c r="A111" s="12">
        <v>103</v>
      </c>
      <c r="B111" s="23" t="str">
        <f>IF('AccuValve Takeoff'!B112="","",'AccuValve Takeoff'!B112)</f>
        <v/>
      </c>
      <c r="C111" s="45" t="str">
        <f>IF('AccuValve Takeoff'!C112="","",'AccuValve Takeoff'!C112)</f>
        <v/>
      </c>
      <c r="D111" s="23" t="str">
        <f>IF('AccuValve Takeoff'!D112="","",'AccuValve Takeoff'!D112)</f>
        <v/>
      </c>
      <c r="E111" s="23" t="str">
        <f>IF('AccuValve Takeoff'!S112="","",'AccuValve Takeoff'!S112)</f>
        <v/>
      </c>
      <c r="F111" s="23" t="str">
        <f>IF('AccuValve Takeoff'!F112="","",'AccuValve Takeoff'!F112)</f>
        <v/>
      </c>
      <c r="G111" s="23" t="str">
        <f>IF('AccuValve Takeoff'!R112="","",'AccuValve Takeoff'!R112)</f>
        <v/>
      </c>
      <c r="H111" s="23" t="str">
        <f>IF('AccuValve Takeoff'!G112="","",'AccuValve Takeoff'!G112)</f>
        <v/>
      </c>
      <c r="I111" s="23" t="str">
        <f>IF('AccuValve Takeoff'!H112="","",'AccuValve Takeoff'!H112)</f>
        <v/>
      </c>
      <c r="J111" s="326" t="str">
        <f>IF('AccuValve Takeoff'!I112="","",IF('AccuValve Takeoff'!I112="Not Available","",'AccuValve Takeoff'!I112))</f>
        <v/>
      </c>
      <c r="K111" s="326" t="str">
        <f>IF('AccuValve Takeoff'!J112="","",IF('AccuValve Takeoff'!J112="Not Available","",'AccuValve Takeoff'!J112))</f>
        <v/>
      </c>
      <c r="L111" s="326" t="str">
        <f>IF('AccuValve Takeoff'!K112="","",IF('AccuValve Takeoff'!K112="Not Available","",'AccuValve Takeoff'!K112))</f>
        <v/>
      </c>
      <c r="M111" s="326" t="str">
        <f>IF('AccuValve Takeoff'!L112="","",IF('AccuValve Takeoff'!L112="Not Available","",'AccuValve Takeoff'!L112))</f>
        <v/>
      </c>
      <c r="N111" s="326" t="str">
        <f>IF('AccuValve Takeoff'!M112="","",IF('AccuValve Takeoff'!M112="Not Available","",'AccuValve Takeoff'!M112))</f>
        <v/>
      </c>
      <c r="O111" s="23" t="str">
        <f>IF('AccuValve Takeoff'!N112="","",'AccuValve Takeoff'!N112)</f>
        <v/>
      </c>
      <c r="P111" s="23" t="str">
        <f>IF('AccuValve Takeoff'!O112="","",'AccuValve Takeoff'!O112)</f>
        <v/>
      </c>
      <c r="Q111" s="23" t="str">
        <f>IF('AccuValve Takeoff'!P112="","",'AccuValve Takeoff'!P112)</f>
        <v/>
      </c>
      <c r="R111" s="34" t="str">
        <f>IF('AccuValve Takeoff'!Q112="","",'AccuValve Takeoff'!Q112)</f>
        <v xml:space="preserve"> </v>
      </c>
      <c r="S111" s="35" t="str">
        <f>'AccuValve Takeoff'!T112</f>
        <v/>
      </c>
      <c r="T111" s="35" t="str">
        <f>'AccuValve Takeoff'!U112</f>
        <v/>
      </c>
      <c r="U111" s="325" t="str">
        <f>'AccuValve Takeoff'!BC112</f>
        <v/>
      </c>
      <c r="V111" s="38"/>
      <c r="W111" s="11"/>
      <c r="X111" s="11"/>
      <c r="Y111" s="11"/>
    </row>
    <row r="112" spans="1:36" ht="20.100000000000001" customHeight="1" x14ac:dyDescent="0.2">
      <c r="A112" s="12">
        <v>104</v>
      </c>
      <c r="B112" s="23" t="str">
        <f>IF('AccuValve Takeoff'!B113="","",'AccuValve Takeoff'!B113)</f>
        <v/>
      </c>
      <c r="C112" s="45" t="str">
        <f>IF('AccuValve Takeoff'!C113="","",'AccuValve Takeoff'!C113)</f>
        <v/>
      </c>
      <c r="D112" s="23" t="str">
        <f>IF('AccuValve Takeoff'!D113="","",'AccuValve Takeoff'!D113)</f>
        <v/>
      </c>
      <c r="E112" s="23" t="str">
        <f>IF('AccuValve Takeoff'!S113="","",'AccuValve Takeoff'!S113)</f>
        <v/>
      </c>
      <c r="F112" s="23" t="str">
        <f>IF('AccuValve Takeoff'!F113="","",'AccuValve Takeoff'!F113)</f>
        <v/>
      </c>
      <c r="G112" s="23" t="str">
        <f>IF('AccuValve Takeoff'!R113="","",'AccuValve Takeoff'!R113)</f>
        <v/>
      </c>
      <c r="H112" s="23" t="str">
        <f>IF('AccuValve Takeoff'!G113="","",'AccuValve Takeoff'!G113)</f>
        <v/>
      </c>
      <c r="I112" s="23" t="str">
        <f>IF('AccuValve Takeoff'!H113="","",'AccuValve Takeoff'!H113)</f>
        <v/>
      </c>
      <c r="J112" s="326" t="str">
        <f>IF('AccuValve Takeoff'!I113="","",IF('AccuValve Takeoff'!I113="Not Available","",'AccuValve Takeoff'!I113))</f>
        <v/>
      </c>
      <c r="K112" s="326" t="str">
        <f>IF('AccuValve Takeoff'!J113="","",IF('AccuValve Takeoff'!J113="Not Available","",'AccuValve Takeoff'!J113))</f>
        <v/>
      </c>
      <c r="L112" s="326" t="str">
        <f>IF('AccuValve Takeoff'!K113="","",IF('AccuValve Takeoff'!K113="Not Available","",'AccuValve Takeoff'!K113))</f>
        <v/>
      </c>
      <c r="M112" s="326" t="str">
        <f>IF('AccuValve Takeoff'!L113="","",IF('AccuValve Takeoff'!L113="Not Available","",'AccuValve Takeoff'!L113))</f>
        <v/>
      </c>
      <c r="N112" s="326" t="str">
        <f>IF('AccuValve Takeoff'!M113="","",IF('AccuValve Takeoff'!M113="Not Available","",'AccuValve Takeoff'!M113))</f>
        <v/>
      </c>
      <c r="O112" s="23" t="str">
        <f>IF('AccuValve Takeoff'!N113="","",'AccuValve Takeoff'!N113)</f>
        <v/>
      </c>
      <c r="P112" s="23" t="str">
        <f>IF('AccuValve Takeoff'!O113="","",'AccuValve Takeoff'!O113)</f>
        <v/>
      </c>
      <c r="Q112" s="23" t="str">
        <f>IF('AccuValve Takeoff'!P113="","",'AccuValve Takeoff'!P113)</f>
        <v/>
      </c>
      <c r="R112" s="34" t="str">
        <f>IF('AccuValve Takeoff'!Q113="","",'AccuValve Takeoff'!Q113)</f>
        <v xml:space="preserve"> </v>
      </c>
      <c r="S112" s="35" t="str">
        <f>'AccuValve Takeoff'!T113</f>
        <v/>
      </c>
      <c r="T112" s="35" t="str">
        <f>'AccuValve Takeoff'!U113</f>
        <v/>
      </c>
      <c r="U112" s="325" t="str">
        <f>'AccuValve Takeoff'!BC113</f>
        <v/>
      </c>
      <c r="V112" s="38"/>
      <c r="W112" s="11"/>
      <c r="X112" s="11"/>
      <c r="Y112" s="11"/>
      <c r="AI112" s="20"/>
      <c r="AJ112" s="20"/>
    </row>
    <row r="113" spans="1:36" ht="20.100000000000001" customHeight="1" x14ac:dyDescent="0.2">
      <c r="A113" s="12">
        <v>105</v>
      </c>
      <c r="B113" s="23" t="str">
        <f>IF('AccuValve Takeoff'!B114="","",'AccuValve Takeoff'!B114)</f>
        <v/>
      </c>
      <c r="C113" s="45" t="str">
        <f>IF('AccuValve Takeoff'!C114="","",'AccuValve Takeoff'!C114)</f>
        <v/>
      </c>
      <c r="D113" s="23" t="str">
        <f>IF('AccuValve Takeoff'!D114="","",'AccuValve Takeoff'!D114)</f>
        <v/>
      </c>
      <c r="E113" s="23" t="str">
        <f>IF('AccuValve Takeoff'!S114="","",'AccuValve Takeoff'!S114)</f>
        <v/>
      </c>
      <c r="F113" s="23" t="str">
        <f>IF('AccuValve Takeoff'!F114="","",'AccuValve Takeoff'!F114)</f>
        <v/>
      </c>
      <c r="G113" s="23" t="str">
        <f>IF('AccuValve Takeoff'!R114="","",'AccuValve Takeoff'!R114)</f>
        <v/>
      </c>
      <c r="H113" s="23" t="str">
        <f>IF('AccuValve Takeoff'!G114="","",'AccuValve Takeoff'!G114)</f>
        <v/>
      </c>
      <c r="I113" s="23" t="str">
        <f>IF('AccuValve Takeoff'!H114="","",'AccuValve Takeoff'!H114)</f>
        <v/>
      </c>
      <c r="J113" s="326" t="str">
        <f>IF('AccuValve Takeoff'!I114="","",IF('AccuValve Takeoff'!I114="Not Available","",'AccuValve Takeoff'!I114))</f>
        <v/>
      </c>
      <c r="K113" s="326" t="str">
        <f>IF('AccuValve Takeoff'!J114="","",IF('AccuValve Takeoff'!J114="Not Available","",'AccuValve Takeoff'!J114))</f>
        <v/>
      </c>
      <c r="L113" s="326" t="str">
        <f>IF('AccuValve Takeoff'!K114="","",IF('AccuValve Takeoff'!K114="Not Available","",'AccuValve Takeoff'!K114))</f>
        <v/>
      </c>
      <c r="M113" s="326" t="str">
        <f>IF('AccuValve Takeoff'!L114="","",IF('AccuValve Takeoff'!L114="Not Available","",'AccuValve Takeoff'!L114))</f>
        <v/>
      </c>
      <c r="N113" s="326" t="str">
        <f>IF('AccuValve Takeoff'!M114="","",IF('AccuValve Takeoff'!M114="Not Available","",'AccuValve Takeoff'!M114))</f>
        <v/>
      </c>
      <c r="O113" s="23" t="str">
        <f>IF('AccuValve Takeoff'!N114="","",'AccuValve Takeoff'!N114)</f>
        <v/>
      </c>
      <c r="P113" s="23" t="str">
        <f>IF('AccuValve Takeoff'!O114="","",'AccuValve Takeoff'!O114)</f>
        <v/>
      </c>
      <c r="Q113" s="23" t="str">
        <f>IF('AccuValve Takeoff'!P114="","",'AccuValve Takeoff'!P114)</f>
        <v/>
      </c>
      <c r="R113" s="34" t="str">
        <f>IF('AccuValve Takeoff'!Q114="","",'AccuValve Takeoff'!Q114)</f>
        <v xml:space="preserve"> </v>
      </c>
      <c r="S113" s="35" t="str">
        <f>'AccuValve Takeoff'!T114</f>
        <v/>
      </c>
      <c r="T113" s="35" t="str">
        <f>'AccuValve Takeoff'!U114</f>
        <v/>
      </c>
      <c r="U113" s="325" t="str">
        <f>'AccuValve Takeoff'!BC114</f>
        <v/>
      </c>
      <c r="V113" s="38"/>
      <c r="W113" s="11"/>
      <c r="X113" s="11"/>
      <c r="Y113" s="11"/>
      <c r="AI113" s="20"/>
      <c r="AJ113" s="20"/>
    </row>
    <row r="114" spans="1:36" ht="20.100000000000001" customHeight="1" x14ac:dyDescent="0.2">
      <c r="A114" s="12">
        <v>106</v>
      </c>
      <c r="B114" s="23" t="str">
        <f>IF('AccuValve Takeoff'!B115="","",'AccuValve Takeoff'!B115)</f>
        <v/>
      </c>
      <c r="C114" s="45" t="str">
        <f>IF('AccuValve Takeoff'!C115="","",'AccuValve Takeoff'!C115)</f>
        <v/>
      </c>
      <c r="D114" s="23" t="str">
        <f>IF('AccuValve Takeoff'!D115="","",'AccuValve Takeoff'!D115)</f>
        <v/>
      </c>
      <c r="E114" s="23" t="str">
        <f>IF('AccuValve Takeoff'!S115="","",'AccuValve Takeoff'!S115)</f>
        <v/>
      </c>
      <c r="F114" s="23" t="str">
        <f>IF('AccuValve Takeoff'!F115="","",'AccuValve Takeoff'!F115)</f>
        <v/>
      </c>
      <c r="G114" s="23" t="str">
        <f>IF('AccuValve Takeoff'!R115="","",'AccuValve Takeoff'!R115)</f>
        <v/>
      </c>
      <c r="H114" s="23" t="str">
        <f>IF('AccuValve Takeoff'!G115="","",'AccuValve Takeoff'!G115)</f>
        <v/>
      </c>
      <c r="I114" s="23" t="str">
        <f>IF('AccuValve Takeoff'!H115="","",'AccuValve Takeoff'!H115)</f>
        <v/>
      </c>
      <c r="J114" s="326" t="str">
        <f>IF('AccuValve Takeoff'!I115="","",IF('AccuValve Takeoff'!I115="Not Available","",'AccuValve Takeoff'!I115))</f>
        <v/>
      </c>
      <c r="K114" s="326" t="str">
        <f>IF('AccuValve Takeoff'!J115="","",IF('AccuValve Takeoff'!J115="Not Available","",'AccuValve Takeoff'!J115))</f>
        <v/>
      </c>
      <c r="L114" s="326" t="str">
        <f>IF('AccuValve Takeoff'!K115="","",IF('AccuValve Takeoff'!K115="Not Available","",'AccuValve Takeoff'!K115))</f>
        <v/>
      </c>
      <c r="M114" s="326" t="str">
        <f>IF('AccuValve Takeoff'!L115="","",IF('AccuValve Takeoff'!L115="Not Available","",'AccuValve Takeoff'!L115))</f>
        <v/>
      </c>
      <c r="N114" s="326" t="str">
        <f>IF('AccuValve Takeoff'!M115="","",IF('AccuValve Takeoff'!M115="Not Available","",'AccuValve Takeoff'!M115))</f>
        <v/>
      </c>
      <c r="O114" s="23" t="str">
        <f>IF('AccuValve Takeoff'!N115="","",'AccuValve Takeoff'!N115)</f>
        <v/>
      </c>
      <c r="P114" s="23" t="str">
        <f>IF('AccuValve Takeoff'!O115="","",'AccuValve Takeoff'!O115)</f>
        <v/>
      </c>
      <c r="Q114" s="23" t="str">
        <f>IF('AccuValve Takeoff'!P115="","",'AccuValve Takeoff'!P115)</f>
        <v/>
      </c>
      <c r="R114" s="34" t="str">
        <f>IF('AccuValve Takeoff'!Q115="","",'AccuValve Takeoff'!Q115)</f>
        <v xml:space="preserve"> </v>
      </c>
      <c r="S114" s="35" t="str">
        <f>'AccuValve Takeoff'!T115</f>
        <v/>
      </c>
      <c r="T114" s="35" t="str">
        <f>'AccuValve Takeoff'!U115</f>
        <v/>
      </c>
      <c r="U114" s="325" t="str">
        <f>'AccuValve Takeoff'!BC115</f>
        <v/>
      </c>
      <c r="V114" s="38"/>
      <c r="W114" s="11"/>
      <c r="X114" s="11"/>
      <c r="Y114" s="11"/>
      <c r="AI114" s="20"/>
      <c r="AJ114" s="20"/>
    </row>
    <row r="115" spans="1:36" ht="20.100000000000001" customHeight="1" x14ac:dyDescent="0.2">
      <c r="A115" s="12">
        <v>107</v>
      </c>
      <c r="B115" s="23" t="str">
        <f>IF('AccuValve Takeoff'!B116="","",'AccuValve Takeoff'!B116)</f>
        <v/>
      </c>
      <c r="C115" s="45" t="str">
        <f>IF('AccuValve Takeoff'!C116="","",'AccuValve Takeoff'!C116)</f>
        <v/>
      </c>
      <c r="D115" s="23" t="str">
        <f>IF('AccuValve Takeoff'!D116="","",'AccuValve Takeoff'!D116)</f>
        <v/>
      </c>
      <c r="E115" s="23" t="str">
        <f>IF('AccuValve Takeoff'!S116="","",'AccuValve Takeoff'!S116)</f>
        <v/>
      </c>
      <c r="F115" s="23" t="str">
        <f>IF('AccuValve Takeoff'!F116="","",'AccuValve Takeoff'!F116)</f>
        <v/>
      </c>
      <c r="G115" s="23" t="str">
        <f>IF('AccuValve Takeoff'!R116="","",'AccuValve Takeoff'!R116)</f>
        <v/>
      </c>
      <c r="H115" s="23" t="str">
        <f>IF('AccuValve Takeoff'!G116="","",'AccuValve Takeoff'!G116)</f>
        <v/>
      </c>
      <c r="I115" s="23" t="str">
        <f>IF('AccuValve Takeoff'!H116="","",'AccuValve Takeoff'!H116)</f>
        <v/>
      </c>
      <c r="J115" s="326" t="str">
        <f>IF('AccuValve Takeoff'!I116="","",IF('AccuValve Takeoff'!I116="Not Available","",'AccuValve Takeoff'!I116))</f>
        <v/>
      </c>
      <c r="K115" s="326" t="str">
        <f>IF('AccuValve Takeoff'!J116="","",IF('AccuValve Takeoff'!J116="Not Available","",'AccuValve Takeoff'!J116))</f>
        <v/>
      </c>
      <c r="L115" s="326" t="str">
        <f>IF('AccuValve Takeoff'!K116="","",IF('AccuValve Takeoff'!K116="Not Available","",'AccuValve Takeoff'!K116))</f>
        <v/>
      </c>
      <c r="M115" s="326" t="str">
        <f>IF('AccuValve Takeoff'!L116="","",IF('AccuValve Takeoff'!L116="Not Available","",'AccuValve Takeoff'!L116))</f>
        <v/>
      </c>
      <c r="N115" s="326" t="str">
        <f>IF('AccuValve Takeoff'!M116="","",IF('AccuValve Takeoff'!M116="Not Available","",'AccuValve Takeoff'!M116))</f>
        <v/>
      </c>
      <c r="O115" s="23" t="str">
        <f>IF('AccuValve Takeoff'!N116="","",'AccuValve Takeoff'!N116)</f>
        <v/>
      </c>
      <c r="P115" s="23" t="str">
        <f>IF('AccuValve Takeoff'!O116="","",'AccuValve Takeoff'!O116)</f>
        <v/>
      </c>
      <c r="Q115" s="23" t="str">
        <f>IF('AccuValve Takeoff'!P116="","",'AccuValve Takeoff'!P116)</f>
        <v/>
      </c>
      <c r="R115" s="34" t="str">
        <f>IF('AccuValve Takeoff'!Q116="","",'AccuValve Takeoff'!Q116)</f>
        <v xml:space="preserve"> </v>
      </c>
      <c r="S115" s="35" t="str">
        <f>'AccuValve Takeoff'!T116</f>
        <v/>
      </c>
      <c r="T115" s="35" t="str">
        <f>'AccuValve Takeoff'!U116</f>
        <v/>
      </c>
      <c r="U115" s="325" t="str">
        <f>'AccuValve Takeoff'!BC116</f>
        <v/>
      </c>
      <c r="V115" s="38"/>
      <c r="W115" s="11"/>
      <c r="X115" s="11"/>
      <c r="Y115" s="11"/>
      <c r="AI115" s="20"/>
      <c r="AJ115" s="20"/>
    </row>
    <row r="116" spans="1:36" ht="20.100000000000001" customHeight="1" x14ac:dyDescent="0.2">
      <c r="A116" s="12">
        <v>108</v>
      </c>
      <c r="B116" s="23" t="str">
        <f>IF('AccuValve Takeoff'!B117="","",'AccuValve Takeoff'!B117)</f>
        <v/>
      </c>
      <c r="C116" s="45" t="str">
        <f>IF('AccuValve Takeoff'!C117="","",'AccuValve Takeoff'!C117)</f>
        <v/>
      </c>
      <c r="D116" s="23" t="str">
        <f>IF('AccuValve Takeoff'!D117="","",'AccuValve Takeoff'!D117)</f>
        <v/>
      </c>
      <c r="E116" s="23" t="str">
        <f>IF('AccuValve Takeoff'!S117="","",'AccuValve Takeoff'!S117)</f>
        <v/>
      </c>
      <c r="F116" s="23" t="str">
        <f>IF('AccuValve Takeoff'!F117="","",'AccuValve Takeoff'!F117)</f>
        <v/>
      </c>
      <c r="G116" s="23" t="str">
        <f>IF('AccuValve Takeoff'!R117="","",'AccuValve Takeoff'!R117)</f>
        <v/>
      </c>
      <c r="H116" s="23" t="str">
        <f>IF('AccuValve Takeoff'!G117="","",'AccuValve Takeoff'!G117)</f>
        <v/>
      </c>
      <c r="I116" s="23" t="str">
        <f>IF('AccuValve Takeoff'!H117="","",'AccuValve Takeoff'!H117)</f>
        <v/>
      </c>
      <c r="J116" s="326" t="str">
        <f>IF('AccuValve Takeoff'!I117="","",IF('AccuValve Takeoff'!I117="Not Available","",'AccuValve Takeoff'!I117))</f>
        <v/>
      </c>
      <c r="K116" s="326" t="str">
        <f>IF('AccuValve Takeoff'!J117="","",IF('AccuValve Takeoff'!J117="Not Available","",'AccuValve Takeoff'!J117))</f>
        <v/>
      </c>
      <c r="L116" s="326" t="str">
        <f>IF('AccuValve Takeoff'!K117="","",IF('AccuValve Takeoff'!K117="Not Available","",'AccuValve Takeoff'!K117))</f>
        <v/>
      </c>
      <c r="M116" s="326" t="str">
        <f>IF('AccuValve Takeoff'!L117="","",IF('AccuValve Takeoff'!L117="Not Available","",'AccuValve Takeoff'!L117))</f>
        <v/>
      </c>
      <c r="N116" s="326" t="str">
        <f>IF('AccuValve Takeoff'!M117="","",IF('AccuValve Takeoff'!M117="Not Available","",'AccuValve Takeoff'!M117))</f>
        <v/>
      </c>
      <c r="O116" s="23" t="str">
        <f>IF('AccuValve Takeoff'!N117="","",'AccuValve Takeoff'!N117)</f>
        <v/>
      </c>
      <c r="P116" s="23" t="str">
        <f>IF('AccuValve Takeoff'!O117="","",'AccuValve Takeoff'!O117)</f>
        <v/>
      </c>
      <c r="Q116" s="23" t="str">
        <f>IF('AccuValve Takeoff'!P117="","",'AccuValve Takeoff'!P117)</f>
        <v/>
      </c>
      <c r="R116" s="34" t="str">
        <f>IF('AccuValve Takeoff'!Q117="","",'AccuValve Takeoff'!Q117)</f>
        <v xml:space="preserve"> </v>
      </c>
      <c r="S116" s="35" t="str">
        <f>'AccuValve Takeoff'!T117</f>
        <v/>
      </c>
      <c r="T116" s="35" t="str">
        <f>'AccuValve Takeoff'!U117</f>
        <v/>
      </c>
      <c r="U116" s="325" t="str">
        <f>'AccuValve Takeoff'!BC117</f>
        <v/>
      </c>
      <c r="V116" s="38"/>
      <c r="W116" s="11"/>
      <c r="X116" s="11"/>
      <c r="Y116" s="11"/>
      <c r="AI116" s="20"/>
      <c r="AJ116" s="20"/>
    </row>
    <row r="117" spans="1:36" ht="20.100000000000001" customHeight="1" x14ac:dyDescent="0.2">
      <c r="A117" s="12">
        <v>109</v>
      </c>
      <c r="B117" s="23" t="str">
        <f>IF('AccuValve Takeoff'!B118="","",'AccuValve Takeoff'!B118)</f>
        <v/>
      </c>
      <c r="C117" s="45" t="str">
        <f>IF('AccuValve Takeoff'!C118="","",'AccuValve Takeoff'!C118)</f>
        <v/>
      </c>
      <c r="D117" s="23" t="str">
        <f>IF('AccuValve Takeoff'!D118="","",'AccuValve Takeoff'!D118)</f>
        <v/>
      </c>
      <c r="E117" s="23" t="str">
        <f>IF('AccuValve Takeoff'!S118="","",'AccuValve Takeoff'!S118)</f>
        <v/>
      </c>
      <c r="F117" s="23" t="str">
        <f>IF('AccuValve Takeoff'!F118="","",'AccuValve Takeoff'!F118)</f>
        <v/>
      </c>
      <c r="G117" s="23" t="str">
        <f>IF('AccuValve Takeoff'!R118="","",'AccuValve Takeoff'!R118)</f>
        <v/>
      </c>
      <c r="H117" s="23" t="str">
        <f>IF('AccuValve Takeoff'!G118="","",'AccuValve Takeoff'!G118)</f>
        <v/>
      </c>
      <c r="I117" s="23" t="str">
        <f>IF('AccuValve Takeoff'!H118="","",'AccuValve Takeoff'!H118)</f>
        <v/>
      </c>
      <c r="J117" s="326" t="str">
        <f>IF('AccuValve Takeoff'!I118="","",IF('AccuValve Takeoff'!I118="Not Available","",'AccuValve Takeoff'!I118))</f>
        <v/>
      </c>
      <c r="K117" s="326" t="str">
        <f>IF('AccuValve Takeoff'!J118="","",IF('AccuValve Takeoff'!J118="Not Available","",'AccuValve Takeoff'!J118))</f>
        <v/>
      </c>
      <c r="L117" s="326" t="str">
        <f>IF('AccuValve Takeoff'!K118="","",IF('AccuValve Takeoff'!K118="Not Available","",'AccuValve Takeoff'!K118))</f>
        <v/>
      </c>
      <c r="M117" s="326" t="str">
        <f>IF('AccuValve Takeoff'!L118="","",IF('AccuValve Takeoff'!L118="Not Available","",'AccuValve Takeoff'!L118))</f>
        <v/>
      </c>
      <c r="N117" s="326" t="str">
        <f>IF('AccuValve Takeoff'!M118="","",IF('AccuValve Takeoff'!M118="Not Available","",'AccuValve Takeoff'!M118))</f>
        <v/>
      </c>
      <c r="O117" s="23" t="str">
        <f>IF('AccuValve Takeoff'!N118="","",'AccuValve Takeoff'!N118)</f>
        <v/>
      </c>
      <c r="P117" s="23" t="str">
        <f>IF('AccuValve Takeoff'!O118="","",'AccuValve Takeoff'!O118)</f>
        <v/>
      </c>
      <c r="Q117" s="23" t="str">
        <f>IF('AccuValve Takeoff'!P118="","",'AccuValve Takeoff'!P118)</f>
        <v/>
      </c>
      <c r="R117" s="34" t="str">
        <f>IF('AccuValve Takeoff'!Q118="","",'AccuValve Takeoff'!Q118)</f>
        <v xml:space="preserve"> </v>
      </c>
      <c r="S117" s="35" t="str">
        <f>'AccuValve Takeoff'!T118</f>
        <v/>
      </c>
      <c r="T117" s="35" t="str">
        <f>'AccuValve Takeoff'!U118</f>
        <v/>
      </c>
      <c r="U117" s="325" t="str">
        <f>'AccuValve Takeoff'!BC118</f>
        <v/>
      </c>
      <c r="V117" s="38"/>
      <c r="W117" s="11"/>
      <c r="X117" s="11"/>
      <c r="Y117" s="11"/>
    </row>
    <row r="118" spans="1:36" ht="20.100000000000001" customHeight="1" x14ac:dyDescent="0.2">
      <c r="A118" s="12">
        <v>110</v>
      </c>
      <c r="B118" s="23" t="str">
        <f>IF('AccuValve Takeoff'!B119="","",'AccuValve Takeoff'!B119)</f>
        <v/>
      </c>
      <c r="C118" s="45" t="str">
        <f>IF('AccuValve Takeoff'!C119="","",'AccuValve Takeoff'!C119)</f>
        <v/>
      </c>
      <c r="D118" s="23" t="str">
        <f>IF('AccuValve Takeoff'!D119="","",'AccuValve Takeoff'!D119)</f>
        <v/>
      </c>
      <c r="E118" s="23" t="str">
        <f>IF('AccuValve Takeoff'!S119="","",'AccuValve Takeoff'!S119)</f>
        <v/>
      </c>
      <c r="F118" s="23" t="str">
        <f>IF('AccuValve Takeoff'!F119="","",'AccuValve Takeoff'!F119)</f>
        <v/>
      </c>
      <c r="G118" s="23" t="str">
        <f>IF('AccuValve Takeoff'!R119="","",'AccuValve Takeoff'!R119)</f>
        <v/>
      </c>
      <c r="H118" s="23" t="str">
        <f>IF('AccuValve Takeoff'!G119="","",'AccuValve Takeoff'!G119)</f>
        <v/>
      </c>
      <c r="I118" s="23" t="str">
        <f>IF('AccuValve Takeoff'!H119="","",'AccuValve Takeoff'!H119)</f>
        <v/>
      </c>
      <c r="J118" s="326" t="str">
        <f>IF('AccuValve Takeoff'!I119="","",IF('AccuValve Takeoff'!I119="Not Available","",'AccuValve Takeoff'!I119))</f>
        <v/>
      </c>
      <c r="K118" s="326" t="str">
        <f>IF('AccuValve Takeoff'!J119="","",IF('AccuValve Takeoff'!J119="Not Available","",'AccuValve Takeoff'!J119))</f>
        <v/>
      </c>
      <c r="L118" s="326" t="str">
        <f>IF('AccuValve Takeoff'!K119="","",IF('AccuValve Takeoff'!K119="Not Available","",'AccuValve Takeoff'!K119))</f>
        <v/>
      </c>
      <c r="M118" s="326" t="str">
        <f>IF('AccuValve Takeoff'!L119="","",IF('AccuValve Takeoff'!L119="Not Available","",'AccuValve Takeoff'!L119))</f>
        <v/>
      </c>
      <c r="N118" s="326" t="str">
        <f>IF('AccuValve Takeoff'!M119="","",IF('AccuValve Takeoff'!M119="Not Available","",'AccuValve Takeoff'!M119))</f>
        <v/>
      </c>
      <c r="O118" s="23" t="str">
        <f>IF('AccuValve Takeoff'!N119="","",'AccuValve Takeoff'!N119)</f>
        <v/>
      </c>
      <c r="P118" s="23" t="str">
        <f>IF('AccuValve Takeoff'!O119="","",'AccuValve Takeoff'!O119)</f>
        <v/>
      </c>
      <c r="Q118" s="23" t="str">
        <f>IF('AccuValve Takeoff'!P119="","",'AccuValve Takeoff'!P119)</f>
        <v/>
      </c>
      <c r="R118" s="34" t="str">
        <f>IF('AccuValve Takeoff'!Q119="","",'AccuValve Takeoff'!Q119)</f>
        <v xml:space="preserve"> </v>
      </c>
      <c r="S118" s="35" t="str">
        <f>'AccuValve Takeoff'!T119</f>
        <v/>
      </c>
      <c r="T118" s="35" t="str">
        <f>'AccuValve Takeoff'!U119</f>
        <v/>
      </c>
      <c r="U118" s="325" t="str">
        <f>'AccuValve Takeoff'!BC119</f>
        <v/>
      </c>
      <c r="V118" s="38"/>
      <c r="W118" s="11"/>
      <c r="X118" s="11"/>
      <c r="Y118" s="11"/>
    </row>
    <row r="119" spans="1:36" ht="20.100000000000001" customHeight="1" x14ac:dyDescent="0.2">
      <c r="A119" s="12">
        <v>111</v>
      </c>
      <c r="B119" s="23" t="str">
        <f>IF('AccuValve Takeoff'!B120="","",'AccuValve Takeoff'!B120)</f>
        <v/>
      </c>
      <c r="C119" s="45" t="str">
        <f>IF('AccuValve Takeoff'!C120="","",'AccuValve Takeoff'!C120)</f>
        <v/>
      </c>
      <c r="D119" s="23" t="str">
        <f>IF('AccuValve Takeoff'!D120="","",'AccuValve Takeoff'!D120)</f>
        <v/>
      </c>
      <c r="E119" s="23" t="str">
        <f>IF('AccuValve Takeoff'!S120="","",'AccuValve Takeoff'!S120)</f>
        <v/>
      </c>
      <c r="F119" s="23" t="str">
        <f>IF('AccuValve Takeoff'!F120="","",'AccuValve Takeoff'!F120)</f>
        <v/>
      </c>
      <c r="G119" s="23" t="str">
        <f>IF('AccuValve Takeoff'!R120="","",'AccuValve Takeoff'!R120)</f>
        <v/>
      </c>
      <c r="H119" s="23" t="str">
        <f>IF('AccuValve Takeoff'!G120="","",'AccuValve Takeoff'!G120)</f>
        <v/>
      </c>
      <c r="I119" s="23" t="str">
        <f>IF('AccuValve Takeoff'!H120="","",'AccuValve Takeoff'!H120)</f>
        <v/>
      </c>
      <c r="J119" s="326" t="str">
        <f>IF('AccuValve Takeoff'!I120="","",IF('AccuValve Takeoff'!I120="Not Available","",'AccuValve Takeoff'!I120))</f>
        <v/>
      </c>
      <c r="K119" s="326" t="str">
        <f>IF('AccuValve Takeoff'!J120="","",IF('AccuValve Takeoff'!J120="Not Available","",'AccuValve Takeoff'!J120))</f>
        <v/>
      </c>
      <c r="L119" s="326" t="str">
        <f>IF('AccuValve Takeoff'!K120="","",IF('AccuValve Takeoff'!K120="Not Available","",'AccuValve Takeoff'!K120))</f>
        <v/>
      </c>
      <c r="M119" s="326" t="str">
        <f>IF('AccuValve Takeoff'!L120="","",IF('AccuValve Takeoff'!L120="Not Available","",'AccuValve Takeoff'!L120))</f>
        <v/>
      </c>
      <c r="N119" s="326" t="str">
        <f>IF('AccuValve Takeoff'!M120="","",IF('AccuValve Takeoff'!M120="Not Available","",'AccuValve Takeoff'!M120))</f>
        <v/>
      </c>
      <c r="O119" s="23" t="str">
        <f>IF('AccuValve Takeoff'!N120="","",'AccuValve Takeoff'!N120)</f>
        <v/>
      </c>
      <c r="P119" s="23" t="str">
        <f>IF('AccuValve Takeoff'!O120="","",'AccuValve Takeoff'!O120)</f>
        <v/>
      </c>
      <c r="Q119" s="23" t="str">
        <f>IF('AccuValve Takeoff'!P120="","",'AccuValve Takeoff'!P120)</f>
        <v/>
      </c>
      <c r="R119" s="34" t="str">
        <f>IF('AccuValve Takeoff'!Q120="","",'AccuValve Takeoff'!Q120)</f>
        <v xml:space="preserve"> </v>
      </c>
      <c r="S119" s="35" t="str">
        <f>'AccuValve Takeoff'!T120</f>
        <v/>
      </c>
      <c r="T119" s="35" t="str">
        <f>'AccuValve Takeoff'!U120</f>
        <v/>
      </c>
      <c r="U119" s="325" t="str">
        <f>'AccuValve Takeoff'!BC120</f>
        <v/>
      </c>
      <c r="V119" s="38"/>
      <c r="W119" s="11"/>
      <c r="X119" s="11"/>
      <c r="Y119" s="11"/>
      <c r="AI119" s="321"/>
      <c r="AJ119" s="321"/>
    </row>
    <row r="120" spans="1:36" ht="20.100000000000001" customHeight="1" x14ac:dyDescent="0.2">
      <c r="A120" s="12">
        <v>112</v>
      </c>
      <c r="B120" s="23" t="str">
        <f>IF('AccuValve Takeoff'!B121="","",'AccuValve Takeoff'!B121)</f>
        <v/>
      </c>
      <c r="C120" s="45" t="str">
        <f>IF('AccuValve Takeoff'!C121="","",'AccuValve Takeoff'!C121)</f>
        <v/>
      </c>
      <c r="D120" s="23" t="str">
        <f>IF('AccuValve Takeoff'!D121="","",'AccuValve Takeoff'!D121)</f>
        <v/>
      </c>
      <c r="E120" s="23" t="str">
        <f>IF('AccuValve Takeoff'!S121="","",'AccuValve Takeoff'!S121)</f>
        <v/>
      </c>
      <c r="F120" s="23" t="str">
        <f>IF('AccuValve Takeoff'!F121="","",'AccuValve Takeoff'!F121)</f>
        <v/>
      </c>
      <c r="G120" s="23" t="str">
        <f>IF('AccuValve Takeoff'!R121="","",'AccuValve Takeoff'!R121)</f>
        <v/>
      </c>
      <c r="H120" s="23" t="str">
        <f>IF('AccuValve Takeoff'!G121="","",'AccuValve Takeoff'!G121)</f>
        <v/>
      </c>
      <c r="I120" s="23" t="str">
        <f>IF('AccuValve Takeoff'!H121="","",'AccuValve Takeoff'!H121)</f>
        <v/>
      </c>
      <c r="J120" s="326" t="str">
        <f>IF('AccuValve Takeoff'!I121="","",IF('AccuValve Takeoff'!I121="Not Available","",'AccuValve Takeoff'!I121))</f>
        <v/>
      </c>
      <c r="K120" s="326" t="str">
        <f>IF('AccuValve Takeoff'!J121="","",IF('AccuValve Takeoff'!J121="Not Available","",'AccuValve Takeoff'!J121))</f>
        <v/>
      </c>
      <c r="L120" s="326" t="str">
        <f>IF('AccuValve Takeoff'!K121="","",IF('AccuValve Takeoff'!K121="Not Available","",'AccuValve Takeoff'!K121))</f>
        <v/>
      </c>
      <c r="M120" s="326" t="str">
        <f>IF('AccuValve Takeoff'!L121="","",IF('AccuValve Takeoff'!L121="Not Available","",'AccuValve Takeoff'!L121))</f>
        <v/>
      </c>
      <c r="N120" s="326" t="str">
        <f>IF('AccuValve Takeoff'!M121="","",IF('AccuValve Takeoff'!M121="Not Available","",'AccuValve Takeoff'!M121))</f>
        <v/>
      </c>
      <c r="O120" s="23" t="str">
        <f>IF('AccuValve Takeoff'!N121="","",'AccuValve Takeoff'!N121)</f>
        <v/>
      </c>
      <c r="P120" s="23" t="str">
        <f>IF('AccuValve Takeoff'!O121="","",'AccuValve Takeoff'!O121)</f>
        <v/>
      </c>
      <c r="Q120" s="23" t="str">
        <f>IF('AccuValve Takeoff'!P121="","",'AccuValve Takeoff'!P121)</f>
        <v/>
      </c>
      <c r="R120" s="34" t="str">
        <f>IF('AccuValve Takeoff'!Q121="","",'AccuValve Takeoff'!Q121)</f>
        <v xml:space="preserve"> </v>
      </c>
      <c r="S120" s="35" t="str">
        <f>'AccuValve Takeoff'!T121</f>
        <v/>
      </c>
      <c r="T120" s="35" t="str">
        <f>'AccuValve Takeoff'!U121</f>
        <v/>
      </c>
      <c r="U120" s="325" t="str">
        <f>'AccuValve Takeoff'!BC121</f>
        <v/>
      </c>
      <c r="V120" s="38"/>
      <c r="W120" s="11"/>
      <c r="X120" s="11"/>
      <c r="Y120" s="11"/>
      <c r="AI120" s="321"/>
      <c r="AJ120" s="321"/>
    </row>
    <row r="121" spans="1:36" ht="20.100000000000001" customHeight="1" x14ac:dyDescent="0.2">
      <c r="A121" s="12">
        <v>113</v>
      </c>
      <c r="B121" s="23" t="str">
        <f>IF('AccuValve Takeoff'!B122="","",'AccuValve Takeoff'!B122)</f>
        <v/>
      </c>
      <c r="C121" s="45" t="str">
        <f>IF('AccuValve Takeoff'!C122="","",'AccuValve Takeoff'!C122)</f>
        <v/>
      </c>
      <c r="D121" s="23" t="str">
        <f>IF('AccuValve Takeoff'!D122="","",'AccuValve Takeoff'!D122)</f>
        <v/>
      </c>
      <c r="E121" s="23" t="str">
        <f>IF('AccuValve Takeoff'!S122="","",'AccuValve Takeoff'!S122)</f>
        <v/>
      </c>
      <c r="F121" s="23" t="str">
        <f>IF('AccuValve Takeoff'!F122="","",'AccuValve Takeoff'!F122)</f>
        <v/>
      </c>
      <c r="G121" s="23" t="str">
        <f>IF('AccuValve Takeoff'!R122="","",'AccuValve Takeoff'!R122)</f>
        <v/>
      </c>
      <c r="H121" s="23" t="str">
        <f>IF('AccuValve Takeoff'!G122="","",'AccuValve Takeoff'!G122)</f>
        <v/>
      </c>
      <c r="I121" s="23" t="str">
        <f>IF('AccuValve Takeoff'!H122="","",'AccuValve Takeoff'!H122)</f>
        <v/>
      </c>
      <c r="J121" s="326" t="str">
        <f>IF('AccuValve Takeoff'!I122="","",IF('AccuValve Takeoff'!I122="Not Available","",'AccuValve Takeoff'!I122))</f>
        <v/>
      </c>
      <c r="K121" s="326" t="str">
        <f>IF('AccuValve Takeoff'!J122="","",IF('AccuValve Takeoff'!J122="Not Available","",'AccuValve Takeoff'!J122))</f>
        <v/>
      </c>
      <c r="L121" s="326" t="str">
        <f>IF('AccuValve Takeoff'!K122="","",IF('AccuValve Takeoff'!K122="Not Available","",'AccuValve Takeoff'!K122))</f>
        <v/>
      </c>
      <c r="M121" s="326" t="str">
        <f>IF('AccuValve Takeoff'!L122="","",IF('AccuValve Takeoff'!L122="Not Available","",'AccuValve Takeoff'!L122))</f>
        <v/>
      </c>
      <c r="N121" s="326" t="str">
        <f>IF('AccuValve Takeoff'!M122="","",IF('AccuValve Takeoff'!M122="Not Available","",'AccuValve Takeoff'!M122))</f>
        <v/>
      </c>
      <c r="O121" s="23" t="str">
        <f>IF('AccuValve Takeoff'!N122="","",'AccuValve Takeoff'!N122)</f>
        <v/>
      </c>
      <c r="P121" s="23" t="str">
        <f>IF('AccuValve Takeoff'!O122="","",'AccuValve Takeoff'!O122)</f>
        <v/>
      </c>
      <c r="Q121" s="23" t="str">
        <f>IF('AccuValve Takeoff'!P122="","",'AccuValve Takeoff'!P122)</f>
        <v/>
      </c>
      <c r="R121" s="34" t="str">
        <f>IF('AccuValve Takeoff'!Q122="","",'AccuValve Takeoff'!Q122)</f>
        <v xml:space="preserve"> </v>
      </c>
      <c r="S121" s="35" t="str">
        <f>'AccuValve Takeoff'!T122</f>
        <v/>
      </c>
      <c r="T121" s="35" t="str">
        <f>'AccuValve Takeoff'!U122</f>
        <v/>
      </c>
      <c r="U121" s="325" t="str">
        <f>'AccuValve Takeoff'!BC122</f>
        <v/>
      </c>
      <c r="V121" s="38"/>
      <c r="W121" s="11"/>
      <c r="X121" s="11"/>
      <c r="Y121" s="11"/>
      <c r="AI121" s="321"/>
      <c r="AJ121" s="321"/>
    </row>
    <row r="122" spans="1:36" ht="20.100000000000001" customHeight="1" x14ac:dyDescent="0.2">
      <c r="A122" s="12">
        <v>114</v>
      </c>
      <c r="B122" s="23" t="str">
        <f>IF('AccuValve Takeoff'!B123="","",'AccuValve Takeoff'!B123)</f>
        <v/>
      </c>
      <c r="C122" s="45" t="str">
        <f>IF('AccuValve Takeoff'!C123="","",'AccuValve Takeoff'!C123)</f>
        <v/>
      </c>
      <c r="D122" s="23" t="str">
        <f>IF('AccuValve Takeoff'!D123="","",'AccuValve Takeoff'!D123)</f>
        <v/>
      </c>
      <c r="E122" s="23" t="str">
        <f>IF('AccuValve Takeoff'!S123="","",'AccuValve Takeoff'!S123)</f>
        <v/>
      </c>
      <c r="F122" s="23" t="str">
        <f>IF('AccuValve Takeoff'!F123="","",'AccuValve Takeoff'!F123)</f>
        <v/>
      </c>
      <c r="G122" s="23" t="str">
        <f>IF('AccuValve Takeoff'!R123="","",'AccuValve Takeoff'!R123)</f>
        <v/>
      </c>
      <c r="H122" s="23" t="str">
        <f>IF('AccuValve Takeoff'!G123="","",'AccuValve Takeoff'!G123)</f>
        <v/>
      </c>
      <c r="I122" s="23" t="str">
        <f>IF('AccuValve Takeoff'!H123="","",'AccuValve Takeoff'!H123)</f>
        <v/>
      </c>
      <c r="J122" s="326" t="str">
        <f>IF('AccuValve Takeoff'!I123="","",IF('AccuValve Takeoff'!I123="Not Available","",'AccuValve Takeoff'!I123))</f>
        <v/>
      </c>
      <c r="K122" s="326" t="str">
        <f>IF('AccuValve Takeoff'!J123="","",IF('AccuValve Takeoff'!J123="Not Available","",'AccuValve Takeoff'!J123))</f>
        <v/>
      </c>
      <c r="L122" s="326" t="str">
        <f>IF('AccuValve Takeoff'!K123="","",IF('AccuValve Takeoff'!K123="Not Available","",'AccuValve Takeoff'!K123))</f>
        <v/>
      </c>
      <c r="M122" s="326" t="str">
        <f>IF('AccuValve Takeoff'!L123="","",IF('AccuValve Takeoff'!L123="Not Available","",'AccuValve Takeoff'!L123))</f>
        <v/>
      </c>
      <c r="N122" s="326" t="str">
        <f>IF('AccuValve Takeoff'!M123="","",IF('AccuValve Takeoff'!M123="Not Available","",'AccuValve Takeoff'!M123))</f>
        <v/>
      </c>
      <c r="O122" s="23" t="str">
        <f>IF('AccuValve Takeoff'!N123="","",'AccuValve Takeoff'!N123)</f>
        <v/>
      </c>
      <c r="P122" s="23" t="str">
        <f>IF('AccuValve Takeoff'!O123="","",'AccuValve Takeoff'!O123)</f>
        <v/>
      </c>
      <c r="Q122" s="23" t="str">
        <f>IF('AccuValve Takeoff'!P123="","",'AccuValve Takeoff'!P123)</f>
        <v/>
      </c>
      <c r="R122" s="34" t="str">
        <f>IF('AccuValve Takeoff'!Q123="","",'AccuValve Takeoff'!Q123)</f>
        <v xml:space="preserve"> </v>
      </c>
      <c r="S122" s="35" t="str">
        <f>'AccuValve Takeoff'!T123</f>
        <v/>
      </c>
      <c r="T122" s="35" t="str">
        <f>'AccuValve Takeoff'!U123</f>
        <v/>
      </c>
      <c r="U122" s="325" t="str">
        <f>'AccuValve Takeoff'!BC123</f>
        <v/>
      </c>
      <c r="V122" s="38"/>
      <c r="W122" s="11"/>
      <c r="X122" s="11"/>
      <c r="Y122" s="11"/>
      <c r="AI122" s="321"/>
      <c r="AJ122" s="321"/>
    </row>
    <row r="123" spans="1:36" ht="20.100000000000001" customHeight="1" x14ac:dyDescent="0.2">
      <c r="A123" s="12">
        <v>115</v>
      </c>
      <c r="B123" s="23" t="str">
        <f>IF('AccuValve Takeoff'!B124="","",'AccuValve Takeoff'!B124)</f>
        <v/>
      </c>
      <c r="C123" s="45" t="str">
        <f>IF('AccuValve Takeoff'!C124="","",'AccuValve Takeoff'!C124)</f>
        <v/>
      </c>
      <c r="D123" s="23" t="str">
        <f>IF('AccuValve Takeoff'!D124="","",'AccuValve Takeoff'!D124)</f>
        <v/>
      </c>
      <c r="E123" s="23" t="str">
        <f>IF('AccuValve Takeoff'!S124="","",'AccuValve Takeoff'!S124)</f>
        <v/>
      </c>
      <c r="F123" s="23" t="str">
        <f>IF('AccuValve Takeoff'!F124="","",'AccuValve Takeoff'!F124)</f>
        <v/>
      </c>
      <c r="G123" s="23" t="str">
        <f>IF('AccuValve Takeoff'!R124="","",'AccuValve Takeoff'!R124)</f>
        <v/>
      </c>
      <c r="H123" s="23" t="str">
        <f>IF('AccuValve Takeoff'!G124="","",'AccuValve Takeoff'!G124)</f>
        <v/>
      </c>
      <c r="I123" s="23" t="str">
        <f>IF('AccuValve Takeoff'!H124="","",'AccuValve Takeoff'!H124)</f>
        <v/>
      </c>
      <c r="J123" s="326" t="str">
        <f>IF('AccuValve Takeoff'!I124="","",IF('AccuValve Takeoff'!I124="Not Available","",'AccuValve Takeoff'!I124))</f>
        <v/>
      </c>
      <c r="K123" s="326" t="str">
        <f>IF('AccuValve Takeoff'!J124="","",IF('AccuValve Takeoff'!J124="Not Available","",'AccuValve Takeoff'!J124))</f>
        <v/>
      </c>
      <c r="L123" s="326" t="str">
        <f>IF('AccuValve Takeoff'!K124="","",IF('AccuValve Takeoff'!K124="Not Available","",'AccuValve Takeoff'!K124))</f>
        <v/>
      </c>
      <c r="M123" s="326" t="str">
        <f>IF('AccuValve Takeoff'!L124="","",IF('AccuValve Takeoff'!L124="Not Available","",'AccuValve Takeoff'!L124))</f>
        <v/>
      </c>
      <c r="N123" s="326" t="str">
        <f>IF('AccuValve Takeoff'!M124="","",IF('AccuValve Takeoff'!M124="Not Available","",'AccuValve Takeoff'!M124))</f>
        <v/>
      </c>
      <c r="O123" s="23" t="str">
        <f>IF('AccuValve Takeoff'!N124="","",'AccuValve Takeoff'!N124)</f>
        <v/>
      </c>
      <c r="P123" s="23" t="str">
        <f>IF('AccuValve Takeoff'!O124="","",'AccuValve Takeoff'!O124)</f>
        <v/>
      </c>
      <c r="Q123" s="23" t="str">
        <f>IF('AccuValve Takeoff'!P124="","",'AccuValve Takeoff'!P124)</f>
        <v/>
      </c>
      <c r="R123" s="34" t="str">
        <f>IF('AccuValve Takeoff'!Q124="","",'AccuValve Takeoff'!Q124)</f>
        <v xml:space="preserve"> </v>
      </c>
      <c r="S123" s="35" t="str">
        <f>'AccuValve Takeoff'!T124</f>
        <v/>
      </c>
      <c r="T123" s="35" t="str">
        <f>'AccuValve Takeoff'!U124</f>
        <v/>
      </c>
      <c r="U123" s="325" t="str">
        <f>'AccuValve Takeoff'!BC124</f>
        <v/>
      </c>
      <c r="V123" s="38"/>
      <c r="W123" s="11"/>
      <c r="X123" s="11"/>
      <c r="Y123" s="11"/>
      <c r="AI123" s="321"/>
      <c r="AJ123" s="321"/>
    </row>
    <row r="124" spans="1:36" ht="20.100000000000001" customHeight="1" x14ac:dyDescent="0.2">
      <c r="A124" s="12">
        <v>116</v>
      </c>
      <c r="B124" s="23" t="str">
        <f>IF('AccuValve Takeoff'!B125="","",'AccuValve Takeoff'!B125)</f>
        <v/>
      </c>
      <c r="C124" s="45" t="str">
        <f>IF('AccuValve Takeoff'!C125="","",'AccuValve Takeoff'!C125)</f>
        <v/>
      </c>
      <c r="D124" s="23" t="str">
        <f>IF('AccuValve Takeoff'!D125="","",'AccuValve Takeoff'!D125)</f>
        <v/>
      </c>
      <c r="E124" s="23" t="str">
        <f>IF('AccuValve Takeoff'!S125="","",'AccuValve Takeoff'!S125)</f>
        <v/>
      </c>
      <c r="F124" s="23" t="str">
        <f>IF('AccuValve Takeoff'!F125="","",'AccuValve Takeoff'!F125)</f>
        <v/>
      </c>
      <c r="G124" s="23" t="str">
        <f>IF('AccuValve Takeoff'!R125="","",'AccuValve Takeoff'!R125)</f>
        <v/>
      </c>
      <c r="H124" s="23" t="str">
        <f>IF('AccuValve Takeoff'!G125="","",'AccuValve Takeoff'!G125)</f>
        <v/>
      </c>
      <c r="I124" s="23" t="str">
        <f>IF('AccuValve Takeoff'!H125="","",'AccuValve Takeoff'!H125)</f>
        <v/>
      </c>
      <c r="J124" s="326" t="str">
        <f>IF('AccuValve Takeoff'!I125="","",IF('AccuValve Takeoff'!I125="Not Available","",'AccuValve Takeoff'!I125))</f>
        <v/>
      </c>
      <c r="K124" s="326" t="str">
        <f>IF('AccuValve Takeoff'!J125="","",IF('AccuValve Takeoff'!J125="Not Available","",'AccuValve Takeoff'!J125))</f>
        <v/>
      </c>
      <c r="L124" s="326" t="str">
        <f>IF('AccuValve Takeoff'!K125="","",IF('AccuValve Takeoff'!K125="Not Available","",'AccuValve Takeoff'!K125))</f>
        <v/>
      </c>
      <c r="M124" s="326" t="str">
        <f>IF('AccuValve Takeoff'!L125="","",IF('AccuValve Takeoff'!L125="Not Available","",'AccuValve Takeoff'!L125))</f>
        <v/>
      </c>
      <c r="N124" s="326" t="str">
        <f>IF('AccuValve Takeoff'!M125="","",IF('AccuValve Takeoff'!M125="Not Available","",'AccuValve Takeoff'!M125))</f>
        <v/>
      </c>
      <c r="O124" s="23" t="str">
        <f>IF('AccuValve Takeoff'!N125="","",'AccuValve Takeoff'!N125)</f>
        <v/>
      </c>
      <c r="P124" s="23" t="str">
        <f>IF('AccuValve Takeoff'!O125="","",'AccuValve Takeoff'!O125)</f>
        <v/>
      </c>
      <c r="Q124" s="23" t="str">
        <f>IF('AccuValve Takeoff'!P125="","",'AccuValve Takeoff'!P125)</f>
        <v/>
      </c>
      <c r="R124" s="34" t="str">
        <f>IF('AccuValve Takeoff'!Q125="","",'AccuValve Takeoff'!Q125)</f>
        <v xml:space="preserve"> </v>
      </c>
      <c r="S124" s="35" t="str">
        <f>'AccuValve Takeoff'!T125</f>
        <v/>
      </c>
      <c r="T124" s="35" t="str">
        <f>'AccuValve Takeoff'!U125</f>
        <v/>
      </c>
      <c r="U124" s="325" t="str">
        <f>'AccuValve Takeoff'!BC125</f>
        <v/>
      </c>
      <c r="V124" s="38"/>
      <c r="W124" s="11"/>
      <c r="X124" s="11"/>
      <c r="Y124" s="11"/>
    </row>
    <row r="125" spans="1:36" ht="20.100000000000001" customHeight="1" x14ac:dyDescent="0.2">
      <c r="A125" s="12">
        <v>117</v>
      </c>
      <c r="B125" s="23" t="str">
        <f>IF('AccuValve Takeoff'!B126="","",'AccuValve Takeoff'!B126)</f>
        <v/>
      </c>
      <c r="C125" s="45" t="str">
        <f>IF('AccuValve Takeoff'!C126="","",'AccuValve Takeoff'!C126)</f>
        <v/>
      </c>
      <c r="D125" s="23" t="str">
        <f>IF('AccuValve Takeoff'!D126="","",'AccuValve Takeoff'!D126)</f>
        <v/>
      </c>
      <c r="E125" s="23" t="str">
        <f>IF('AccuValve Takeoff'!S126="","",'AccuValve Takeoff'!S126)</f>
        <v/>
      </c>
      <c r="F125" s="23" t="str">
        <f>IF('AccuValve Takeoff'!F126="","",'AccuValve Takeoff'!F126)</f>
        <v/>
      </c>
      <c r="G125" s="23" t="str">
        <f>IF('AccuValve Takeoff'!R126="","",'AccuValve Takeoff'!R126)</f>
        <v/>
      </c>
      <c r="H125" s="23" t="str">
        <f>IF('AccuValve Takeoff'!G126="","",'AccuValve Takeoff'!G126)</f>
        <v/>
      </c>
      <c r="I125" s="23" t="str">
        <f>IF('AccuValve Takeoff'!H126="","",'AccuValve Takeoff'!H126)</f>
        <v/>
      </c>
      <c r="J125" s="326" t="str">
        <f>IF('AccuValve Takeoff'!I126="","",IF('AccuValve Takeoff'!I126="Not Available","",'AccuValve Takeoff'!I126))</f>
        <v/>
      </c>
      <c r="K125" s="326" t="str">
        <f>IF('AccuValve Takeoff'!J126="","",IF('AccuValve Takeoff'!J126="Not Available","",'AccuValve Takeoff'!J126))</f>
        <v/>
      </c>
      <c r="L125" s="326" t="str">
        <f>IF('AccuValve Takeoff'!K126="","",IF('AccuValve Takeoff'!K126="Not Available","",'AccuValve Takeoff'!K126))</f>
        <v/>
      </c>
      <c r="M125" s="326" t="str">
        <f>IF('AccuValve Takeoff'!L126="","",IF('AccuValve Takeoff'!L126="Not Available","",'AccuValve Takeoff'!L126))</f>
        <v/>
      </c>
      <c r="N125" s="326" t="str">
        <f>IF('AccuValve Takeoff'!M126="","",IF('AccuValve Takeoff'!M126="Not Available","",'AccuValve Takeoff'!M126))</f>
        <v/>
      </c>
      <c r="O125" s="23" t="str">
        <f>IF('AccuValve Takeoff'!N126="","",'AccuValve Takeoff'!N126)</f>
        <v/>
      </c>
      <c r="P125" s="23" t="str">
        <f>IF('AccuValve Takeoff'!O126="","",'AccuValve Takeoff'!O126)</f>
        <v/>
      </c>
      <c r="Q125" s="23" t="str">
        <f>IF('AccuValve Takeoff'!P126="","",'AccuValve Takeoff'!P126)</f>
        <v/>
      </c>
      <c r="R125" s="34" t="str">
        <f>IF('AccuValve Takeoff'!Q126="","",'AccuValve Takeoff'!Q126)</f>
        <v xml:space="preserve"> </v>
      </c>
      <c r="S125" s="35" t="str">
        <f>'AccuValve Takeoff'!T126</f>
        <v/>
      </c>
      <c r="T125" s="35" t="str">
        <f>'AccuValve Takeoff'!U126</f>
        <v/>
      </c>
      <c r="U125" s="325" t="str">
        <f>'AccuValve Takeoff'!BC126</f>
        <v/>
      </c>
      <c r="V125" s="38"/>
      <c r="W125" s="11"/>
      <c r="X125" s="11"/>
      <c r="Y125" s="11"/>
    </row>
    <row r="126" spans="1:36" ht="20.100000000000001" customHeight="1" x14ac:dyDescent="0.2">
      <c r="A126" s="12">
        <v>118</v>
      </c>
      <c r="B126" s="23" t="str">
        <f>IF('AccuValve Takeoff'!B127="","",'AccuValve Takeoff'!B127)</f>
        <v/>
      </c>
      <c r="C126" s="45" t="str">
        <f>IF('AccuValve Takeoff'!C127="","",'AccuValve Takeoff'!C127)</f>
        <v/>
      </c>
      <c r="D126" s="23" t="str">
        <f>IF('AccuValve Takeoff'!D127="","",'AccuValve Takeoff'!D127)</f>
        <v/>
      </c>
      <c r="E126" s="23" t="str">
        <f>IF('AccuValve Takeoff'!S127="","",'AccuValve Takeoff'!S127)</f>
        <v/>
      </c>
      <c r="F126" s="23" t="str">
        <f>IF('AccuValve Takeoff'!F127="","",'AccuValve Takeoff'!F127)</f>
        <v/>
      </c>
      <c r="G126" s="23" t="str">
        <f>IF('AccuValve Takeoff'!R127="","",'AccuValve Takeoff'!R127)</f>
        <v/>
      </c>
      <c r="H126" s="23" t="str">
        <f>IF('AccuValve Takeoff'!G127="","",'AccuValve Takeoff'!G127)</f>
        <v/>
      </c>
      <c r="I126" s="23" t="str">
        <f>IF('AccuValve Takeoff'!H127="","",'AccuValve Takeoff'!H127)</f>
        <v/>
      </c>
      <c r="J126" s="326" t="str">
        <f>IF('AccuValve Takeoff'!I127="","",IF('AccuValve Takeoff'!I127="Not Available","",'AccuValve Takeoff'!I127))</f>
        <v/>
      </c>
      <c r="K126" s="326" t="str">
        <f>IF('AccuValve Takeoff'!J127="","",IF('AccuValve Takeoff'!J127="Not Available","",'AccuValve Takeoff'!J127))</f>
        <v/>
      </c>
      <c r="L126" s="326" t="str">
        <f>IF('AccuValve Takeoff'!K127="","",IF('AccuValve Takeoff'!K127="Not Available","",'AccuValve Takeoff'!K127))</f>
        <v/>
      </c>
      <c r="M126" s="326" t="str">
        <f>IF('AccuValve Takeoff'!L127="","",IF('AccuValve Takeoff'!L127="Not Available","",'AccuValve Takeoff'!L127))</f>
        <v/>
      </c>
      <c r="N126" s="326" t="str">
        <f>IF('AccuValve Takeoff'!M127="","",IF('AccuValve Takeoff'!M127="Not Available","",'AccuValve Takeoff'!M127))</f>
        <v/>
      </c>
      <c r="O126" s="23" t="str">
        <f>IF('AccuValve Takeoff'!N127="","",'AccuValve Takeoff'!N127)</f>
        <v/>
      </c>
      <c r="P126" s="23" t="str">
        <f>IF('AccuValve Takeoff'!O127="","",'AccuValve Takeoff'!O127)</f>
        <v/>
      </c>
      <c r="Q126" s="23" t="str">
        <f>IF('AccuValve Takeoff'!P127="","",'AccuValve Takeoff'!P127)</f>
        <v/>
      </c>
      <c r="R126" s="34" t="str">
        <f>IF('AccuValve Takeoff'!Q127="","",'AccuValve Takeoff'!Q127)</f>
        <v xml:space="preserve"> </v>
      </c>
      <c r="S126" s="35" t="str">
        <f>'AccuValve Takeoff'!T127</f>
        <v/>
      </c>
      <c r="T126" s="35" t="str">
        <f>'AccuValve Takeoff'!U127</f>
        <v/>
      </c>
      <c r="U126" s="325" t="str">
        <f>'AccuValve Takeoff'!BC127</f>
        <v/>
      </c>
      <c r="V126" s="38"/>
      <c r="W126" s="11"/>
      <c r="X126" s="11"/>
      <c r="Y126" s="11"/>
    </row>
    <row r="127" spans="1:36" ht="20.100000000000001" customHeight="1" x14ac:dyDescent="0.2">
      <c r="A127" s="12">
        <v>119</v>
      </c>
      <c r="B127" s="23" t="str">
        <f>IF('AccuValve Takeoff'!B128="","",'AccuValve Takeoff'!B128)</f>
        <v/>
      </c>
      <c r="C127" s="45" t="str">
        <f>IF('AccuValve Takeoff'!C128="","",'AccuValve Takeoff'!C128)</f>
        <v/>
      </c>
      <c r="D127" s="23" t="str">
        <f>IF('AccuValve Takeoff'!D128="","",'AccuValve Takeoff'!D128)</f>
        <v/>
      </c>
      <c r="E127" s="23" t="str">
        <f>IF('AccuValve Takeoff'!S128="","",'AccuValve Takeoff'!S128)</f>
        <v/>
      </c>
      <c r="F127" s="23" t="str">
        <f>IF('AccuValve Takeoff'!F128="","",'AccuValve Takeoff'!F128)</f>
        <v/>
      </c>
      <c r="G127" s="23" t="str">
        <f>IF('AccuValve Takeoff'!R128="","",'AccuValve Takeoff'!R128)</f>
        <v/>
      </c>
      <c r="H127" s="23" t="str">
        <f>IF('AccuValve Takeoff'!G128="","",'AccuValve Takeoff'!G128)</f>
        <v/>
      </c>
      <c r="I127" s="23" t="str">
        <f>IF('AccuValve Takeoff'!H128="","",'AccuValve Takeoff'!H128)</f>
        <v/>
      </c>
      <c r="J127" s="326" t="str">
        <f>IF('AccuValve Takeoff'!I128="","",IF('AccuValve Takeoff'!I128="Not Available","",'AccuValve Takeoff'!I128))</f>
        <v/>
      </c>
      <c r="K127" s="326" t="str">
        <f>IF('AccuValve Takeoff'!J128="","",IF('AccuValve Takeoff'!J128="Not Available","",'AccuValve Takeoff'!J128))</f>
        <v/>
      </c>
      <c r="L127" s="326" t="str">
        <f>IF('AccuValve Takeoff'!K128="","",IF('AccuValve Takeoff'!K128="Not Available","",'AccuValve Takeoff'!K128))</f>
        <v/>
      </c>
      <c r="M127" s="326" t="str">
        <f>IF('AccuValve Takeoff'!L128="","",IF('AccuValve Takeoff'!L128="Not Available","",'AccuValve Takeoff'!L128))</f>
        <v/>
      </c>
      <c r="N127" s="326" t="str">
        <f>IF('AccuValve Takeoff'!M128="","",IF('AccuValve Takeoff'!M128="Not Available","",'AccuValve Takeoff'!M128))</f>
        <v/>
      </c>
      <c r="O127" s="23" t="str">
        <f>IF('AccuValve Takeoff'!N128="","",'AccuValve Takeoff'!N128)</f>
        <v/>
      </c>
      <c r="P127" s="23" t="str">
        <f>IF('AccuValve Takeoff'!O128="","",'AccuValve Takeoff'!O128)</f>
        <v/>
      </c>
      <c r="Q127" s="23" t="str">
        <f>IF('AccuValve Takeoff'!P128="","",'AccuValve Takeoff'!P128)</f>
        <v/>
      </c>
      <c r="R127" s="34" t="str">
        <f>IF('AccuValve Takeoff'!Q128="","",'AccuValve Takeoff'!Q128)</f>
        <v xml:space="preserve"> </v>
      </c>
      <c r="S127" s="35" t="str">
        <f>'AccuValve Takeoff'!T128</f>
        <v/>
      </c>
      <c r="T127" s="35" t="str">
        <f>'AccuValve Takeoff'!U128</f>
        <v/>
      </c>
      <c r="U127" s="325" t="str">
        <f>'AccuValve Takeoff'!BC128</f>
        <v/>
      </c>
      <c r="V127" s="38"/>
      <c r="W127" s="11"/>
      <c r="X127" s="11"/>
      <c r="Y127" s="11"/>
    </row>
    <row r="128" spans="1:36" ht="20.100000000000001" customHeight="1" x14ac:dyDescent="0.2">
      <c r="A128" s="12">
        <v>120</v>
      </c>
      <c r="B128" s="23" t="str">
        <f>IF('AccuValve Takeoff'!B129="","",'AccuValve Takeoff'!B129)</f>
        <v/>
      </c>
      <c r="C128" s="45" t="str">
        <f>IF('AccuValve Takeoff'!C129="","",'AccuValve Takeoff'!C129)</f>
        <v/>
      </c>
      <c r="D128" s="23" t="str">
        <f>IF('AccuValve Takeoff'!D129="","",'AccuValve Takeoff'!D129)</f>
        <v/>
      </c>
      <c r="E128" s="23" t="str">
        <f>IF('AccuValve Takeoff'!S129="","",'AccuValve Takeoff'!S129)</f>
        <v/>
      </c>
      <c r="F128" s="23" t="str">
        <f>IF('AccuValve Takeoff'!F129="","",'AccuValve Takeoff'!F129)</f>
        <v/>
      </c>
      <c r="G128" s="23" t="str">
        <f>IF('AccuValve Takeoff'!R129="","",'AccuValve Takeoff'!R129)</f>
        <v/>
      </c>
      <c r="H128" s="23" t="str">
        <f>IF('AccuValve Takeoff'!G129="","",'AccuValve Takeoff'!G129)</f>
        <v/>
      </c>
      <c r="I128" s="23" t="str">
        <f>IF('AccuValve Takeoff'!H129="","",'AccuValve Takeoff'!H129)</f>
        <v/>
      </c>
      <c r="J128" s="326" t="str">
        <f>IF('AccuValve Takeoff'!I129="","",IF('AccuValve Takeoff'!I129="Not Available","",'AccuValve Takeoff'!I129))</f>
        <v/>
      </c>
      <c r="K128" s="326" t="str">
        <f>IF('AccuValve Takeoff'!J129="","",IF('AccuValve Takeoff'!J129="Not Available","",'AccuValve Takeoff'!J129))</f>
        <v/>
      </c>
      <c r="L128" s="326" t="str">
        <f>IF('AccuValve Takeoff'!K129="","",IF('AccuValve Takeoff'!K129="Not Available","",'AccuValve Takeoff'!K129))</f>
        <v/>
      </c>
      <c r="M128" s="326" t="str">
        <f>IF('AccuValve Takeoff'!L129="","",IF('AccuValve Takeoff'!L129="Not Available","",'AccuValve Takeoff'!L129))</f>
        <v/>
      </c>
      <c r="N128" s="326" t="str">
        <f>IF('AccuValve Takeoff'!M129="","",IF('AccuValve Takeoff'!M129="Not Available","",'AccuValve Takeoff'!M129))</f>
        <v/>
      </c>
      <c r="O128" s="23" t="str">
        <f>IF('AccuValve Takeoff'!N129="","",'AccuValve Takeoff'!N129)</f>
        <v/>
      </c>
      <c r="P128" s="23" t="str">
        <f>IF('AccuValve Takeoff'!O129="","",'AccuValve Takeoff'!O129)</f>
        <v/>
      </c>
      <c r="Q128" s="23" t="str">
        <f>IF('AccuValve Takeoff'!P129="","",'AccuValve Takeoff'!P129)</f>
        <v/>
      </c>
      <c r="R128" s="34" t="str">
        <f>IF('AccuValve Takeoff'!Q129="","",'AccuValve Takeoff'!Q129)</f>
        <v xml:space="preserve"> </v>
      </c>
      <c r="S128" s="35" t="str">
        <f>'AccuValve Takeoff'!T129</f>
        <v/>
      </c>
      <c r="T128" s="35" t="str">
        <f>'AccuValve Takeoff'!U129</f>
        <v/>
      </c>
      <c r="U128" s="325" t="str">
        <f>'AccuValve Takeoff'!BC129</f>
        <v/>
      </c>
      <c r="V128" s="38"/>
      <c r="W128" s="11"/>
      <c r="X128" s="11"/>
      <c r="Y128" s="11"/>
    </row>
    <row r="129" spans="1:25" ht="20.100000000000001" customHeight="1" x14ac:dyDescent="0.2">
      <c r="A129" s="12">
        <v>121</v>
      </c>
      <c r="B129" s="23" t="str">
        <f>IF('AccuValve Takeoff'!B130="","",'AccuValve Takeoff'!B130)</f>
        <v/>
      </c>
      <c r="C129" s="45" t="str">
        <f>IF('AccuValve Takeoff'!C130="","",'AccuValve Takeoff'!C130)</f>
        <v/>
      </c>
      <c r="D129" s="23" t="str">
        <f>IF('AccuValve Takeoff'!D130="","",'AccuValve Takeoff'!D130)</f>
        <v/>
      </c>
      <c r="E129" s="23" t="str">
        <f>IF('AccuValve Takeoff'!S130="","",'AccuValve Takeoff'!S130)</f>
        <v/>
      </c>
      <c r="F129" s="23" t="str">
        <f>IF('AccuValve Takeoff'!F130="","",'AccuValve Takeoff'!F130)</f>
        <v/>
      </c>
      <c r="G129" s="23" t="str">
        <f>IF('AccuValve Takeoff'!R130="","",'AccuValve Takeoff'!R130)</f>
        <v/>
      </c>
      <c r="H129" s="23" t="str">
        <f>IF('AccuValve Takeoff'!G130="","",'AccuValve Takeoff'!G130)</f>
        <v/>
      </c>
      <c r="I129" s="23" t="str">
        <f>IF('AccuValve Takeoff'!H130="","",'AccuValve Takeoff'!H130)</f>
        <v/>
      </c>
      <c r="J129" s="326" t="str">
        <f>IF('AccuValve Takeoff'!I130="","",IF('AccuValve Takeoff'!I130="Not Available","",'AccuValve Takeoff'!I130))</f>
        <v/>
      </c>
      <c r="K129" s="326" t="str">
        <f>IF('AccuValve Takeoff'!J130="","",IF('AccuValve Takeoff'!J130="Not Available","",'AccuValve Takeoff'!J130))</f>
        <v/>
      </c>
      <c r="L129" s="326" t="str">
        <f>IF('AccuValve Takeoff'!K130="","",IF('AccuValve Takeoff'!K130="Not Available","",'AccuValve Takeoff'!K130))</f>
        <v/>
      </c>
      <c r="M129" s="326" t="str">
        <f>IF('AccuValve Takeoff'!L130="","",IF('AccuValve Takeoff'!L130="Not Available","",'AccuValve Takeoff'!L130))</f>
        <v/>
      </c>
      <c r="N129" s="326" t="str">
        <f>IF('AccuValve Takeoff'!M130="","",IF('AccuValve Takeoff'!M130="Not Available","",'AccuValve Takeoff'!M130))</f>
        <v/>
      </c>
      <c r="O129" s="23" t="str">
        <f>IF('AccuValve Takeoff'!N130="","",'AccuValve Takeoff'!N130)</f>
        <v/>
      </c>
      <c r="P129" s="23" t="str">
        <f>IF('AccuValve Takeoff'!O130="","",'AccuValve Takeoff'!O130)</f>
        <v/>
      </c>
      <c r="Q129" s="23" t="str">
        <f>IF('AccuValve Takeoff'!P130="","",'AccuValve Takeoff'!P130)</f>
        <v/>
      </c>
      <c r="R129" s="34" t="str">
        <f>IF('AccuValve Takeoff'!Q130="","",'AccuValve Takeoff'!Q130)</f>
        <v xml:space="preserve"> </v>
      </c>
      <c r="S129" s="35" t="str">
        <f>'AccuValve Takeoff'!T130</f>
        <v/>
      </c>
      <c r="T129" s="35" t="str">
        <f>'AccuValve Takeoff'!U130</f>
        <v/>
      </c>
      <c r="U129" s="325" t="str">
        <f>'AccuValve Takeoff'!BC130</f>
        <v/>
      </c>
      <c r="V129" s="38"/>
      <c r="W129" s="11"/>
      <c r="X129" s="11"/>
      <c r="Y129" s="11"/>
    </row>
    <row r="130" spans="1:25" ht="20.100000000000001" customHeight="1" x14ac:dyDescent="0.2">
      <c r="A130" s="12">
        <v>122</v>
      </c>
      <c r="B130" s="23" t="str">
        <f>IF('AccuValve Takeoff'!B131="","",'AccuValve Takeoff'!B131)</f>
        <v/>
      </c>
      <c r="C130" s="45" t="str">
        <f>IF('AccuValve Takeoff'!C131="","",'AccuValve Takeoff'!C131)</f>
        <v/>
      </c>
      <c r="D130" s="23" t="str">
        <f>IF('AccuValve Takeoff'!D131="","",'AccuValve Takeoff'!D131)</f>
        <v/>
      </c>
      <c r="E130" s="23" t="str">
        <f>IF('AccuValve Takeoff'!S131="","",'AccuValve Takeoff'!S131)</f>
        <v/>
      </c>
      <c r="F130" s="23" t="str">
        <f>IF('AccuValve Takeoff'!F131="","",'AccuValve Takeoff'!F131)</f>
        <v/>
      </c>
      <c r="G130" s="23" t="str">
        <f>IF('AccuValve Takeoff'!R131="","",'AccuValve Takeoff'!R131)</f>
        <v/>
      </c>
      <c r="H130" s="23" t="str">
        <f>IF('AccuValve Takeoff'!G131="","",'AccuValve Takeoff'!G131)</f>
        <v/>
      </c>
      <c r="I130" s="23" t="str">
        <f>IF('AccuValve Takeoff'!H131="","",'AccuValve Takeoff'!H131)</f>
        <v/>
      </c>
      <c r="J130" s="326" t="str">
        <f>IF('AccuValve Takeoff'!I131="","",IF('AccuValve Takeoff'!I131="Not Available","",'AccuValve Takeoff'!I131))</f>
        <v/>
      </c>
      <c r="K130" s="326" t="str">
        <f>IF('AccuValve Takeoff'!J131="","",IF('AccuValve Takeoff'!J131="Not Available","",'AccuValve Takeoff'!J131))</f>
        <v/>
      </c>
      <c r="L130" s="326" t="str">
        <f>IF('AccuValve Takeoff'!K131="","",IF('AccuValve Takeoff'!K131="Not Available","",'AccuValve Takeoff'!K131))</f>
        <v/>
      </c>
      <c r="M130" s="326" t="str">
        <f>IF('AccuValve Takeoff'!L131="","",IF('AccuValve Takeoff'!L131="Not Available","",'AccuValve Takeoff'!L131))</f>
        <v/>
      </c>
      <c r="N130" s="326" t="str">
        <f>IF('AccuValve Takeoff'!M131="","",IF('AccuValve Takeoff'!M131="Not Available","",'AccuValve Takeoff'!M131))</f>
        <v/>
      </c>
      <c r="O130" s="23" t="str">
        <f>IF('AccuValve Takeoff'!N131="","",'AccuValve Takeoff'!N131)</f>
        <v/>
      </c>
      <c r="P130" s="23" t="str">
        <f>IF('AccuValve Takeoff'!O131="","",'AccuValve Takeoff'!O131)</f>
        <v/>
      </c>
      <c r="Q130" s="23" t="str">
        <f>IF('AccuValve Takeoff'!P131="","",'AccuValve Takeoff'!P131)</f>
        <v/>
      </c>
      <c r="R130" s="34" t="str">
        <f>IF('AccuValve Takeoff'!Q131="","",'AccuValve Takeoff'!Q131)</f>
        <v xml:space="preserve"> </v>
      </c>
      <c r="S130" s="35" t="str">
        <f>'AccuValve Takeoff'!T131</f>
        <v/>
      </c>
      <c r="T130" s="35" t="str">
        <f>'AccuValve Takeoff'!U131</f>
        <v/>
      </c>
      <c r="U130" s="325" t="str">
        <f>'AccuValve Takeoff'!BC131</f>
        <v/>
      </c>
      <c r="V130" s="38"/>
      <c r="W130" s="11"/>
      <c r="X130" s="11"/>
      <c r="Y130" s="11"/>
    </row>
    <row r="131" spans="1:25" ht="20.100000000000001" customHeight="1" x14ac:dyDescent="0.2">
      <c r="A131" s="12">
        <v>123</v>
      </c>
      <c r="B131" s="23" t="str">
        <f>IF('AccuValve Takeoff'!B132="","",'AccuValve Takeoff'!B132)</f>
        <v/>
      </c>
      <c r="C131" s="45" t="str">
        <f>IF('AccuValve Takeoff'!C132="","",'AccuValve Takeoff'!C132)</f>
        <v/>
      </c>
      <c r="D131" s="23" t="str">
        <f>IF('AccuValve Takeoff'!D132="","",'AccuValve Takeoff'!D132)</f>
        <v/>
      </c>
      <c r="E131" s="23" t="str">
        <f>IF('AccuValve Takeoff'!S132="","",'AccuValve Takeoff'!S132)</f>
        <v/>
      </c>
      <c r="F131" s="23" t="str">
        <f>IF('AccuValve Takeoff'!F132="","",'AccuValve Takeoff'!F132)</f>
        <v/>
      </c>
      <c r="G131" s="23" t="str">
        <f>IF('AccuValve Takeoff'!R132="","",'AccuValve Takeoff'!R132)</f>
        <v/>
      </c>
      <c r="H131" s="23" t="str">
        <f>IF('AccuValve Takeoff'!G132="","",'AccuValve Takeoff'!G132)</f>
        <v/>
      </c>
      <c r="I131" s="23" t="str">
        <f>IF('AccuValve Takeoff'!H132="","",'AccuValve Takeoff'!H132)</f>
        <v/>
      </c>
      <c r="J131" s="326" t="str">
        <f>IF('AccuValve Takeoff'!I132="","",IF('AccuValve Takeoff'!I132="Not Available","",'AccuValve Takeoff'!I132))</f>
        <v/>
      </c>
      <c r="K131" s="326" t="str">
        <f>IF('AccuValve Takeoff'!J132="","",IF('AccuValve Takeoff'!J132="Not Available","",'AccuValve Takeoff'!J132))</f>
        <v/>
      </c>
      <c r="L131" s="326" t="str">
        <f>IF('AccuValve Takeoff'!K132="","",IF('AccuValve Takeoff'!K132="Not Available","",'AccuValve Takeoff'!K132))</f>
        <v/>
      </c>
      <c r="M131" s="326" t="str">
        <f>IF('AccuValve Takeoff'!L132="","",IF('AccuValve Takeoff'!L132="Not Available","",'AccuValve Takeoff'!L132))</f>
        <v/>
      </c>
      <c r="N131" s="326" t="str">
        <f>IF('AccuValve Takeoff'!M132="","",IF('AccuValve Takeoff'!M132="Not Available","",'AccuValve Takeoff'!M132))</f>
        <v/>
      </c>
      <c r="O131" s="23" t="str">
        <f>IF('AccuValve Takeoff'!N132="","",'AccuValve Takeoff'!N132)</f>
        <v/>
      </c>
      <c r="P131" s="23" t="str">
        <f>IF('AccuValve Takeoff'!O132="","",'AccuValve Takeoff'!O132)</f>
        <v/>
      </c>
      <c r="Q131" s="23" t="str">
        <f>IF('AccuValve Takeoff'!P132="","",'AccuValve Takeoff'!P132)</f>
        <v/>
      </c>
      <c r="R131" s="34" t="str">
        <f>IF('AccuValve Takeoff'!Q132="","",'AccuValve Takeoff'!Q132)</f>
        <v xml:space="preserve"> </v>
      </c>
      <c r="S131" s="35" t="str">
        <f>'AccuValve Takeoff'!T132</f>
        <v/>
      </c>
      <c r="T131" s="35" t="str">
        <f>'AccuValve Takeoff'!U132</f>
        <v/>
      </c>
      <c r="U131" s="325" t="str">
        <f>'AccuValve Takeoff'!BC132</f>
        <v/>
      </c>
      <c r="V131" s="38"/>
      <c r="W131" s="11"/>
      <c r="X131" s="11"/>
      <c r="Y131" s="11"/>
    </row>
    <row r="132" spans="1:25" ht="20.100000000000001" customHeight="1" x14ac:dyDescent="0.2">
      <c r="A132" s="12">
        <v>124</v>
      </c>
      <c r="B132" s="23" t="str">
        <f>IF('AccuValve Takeoff'!B133="","",'AccuValve Takeoff'!B133)</f>
        <v/>
      </c>
      <c r="C132" s="45" t="str">
        <f>IF('AccuValve Takeoff'!C133="","",'AccuValve Takeoff'!C133)</f>
        <v/>
      </c>
      <c r="D132" s="23" t="str">
        <f>IF('AccuValve Takeoff'!D133="","",'AccuValve Takeoff'!D133)</f>
        <v/>
      </c>
      <c r="E132" s="23" t="str">
        <f>IF('AccuValve Takeoff'!S133="","",'AccuValve Takeoff'!S133)</f>
        <v/>
      </c>
      <c r="F132" s="23" t="str">
        <f>IF('AccuValve Takeoff'!F133="","",'AccuValve Takeoff'!F133)</f>
        <v/>
      </c>
      <c r="G132" s="23" t="str">
        <f>IF('AccuValve Takeoff'!R133="","",'AccuValve Takeoff'!R133)</f>
        <v/>
      </c>
      <c r="H132" s="23" t="str">
        <f>IF('AccuValve Takeoff'!G133="","",'AccuValve Takeoff'!G133)</f>
        <v/>
      </c>
      <c r="I132" s="23" t="str">
        <f>IF('AccuValve Takeoff'!H133="","",'AccuValve Takeoff'!H133)</f>
        <v/>
      </c>
      <c r="J132" s="326" t="str">
        <f>IF('AccuValve Takeoff'!I133="","",IF('AccuValve Takeoff'!I133="Not Available","",'AccuValve Takeoff'!I133))</f>
        <v/>
      </c>
      <c r="K132" s="326" t="str">
        <f>IF('AccuValve Takeoff'!J133="","",IF('AccuValve Takeoff'!J133="Not Available","",'AccuValve Takeoff'!J133))</f>
        <v/>
      </c>
      <c r="L132" s="326" t="str">
        <f>IF('AccuValve Takeoff'!K133="","",IF('AccuValve Takeoff'!K133="Not Available","",'AccuValve Takeoff'!K133))</f>
        <v/>
      </c>
      <c r="M132" s="326" t="str">
        <f>IF('AccuValve Takeoff'!L133="","",IF('AccuValve Takeoff'!L133="Not Available","",'AccuValve Takeoff'!L133))</f>
        <v/>
      </c>
      <c r="N132" s="326" t="str">
        <f>IF('AccuValve Takeoff'!M133="","",IF('AccuValve Takeoff'!M133="Not Available","",'AccuValve Takeoff'!M133))</f>
        <v/>
      </c>
      <c r="O132" s="23" t="str">
        <f>IF('AccuValve Takeoff'!N133="","",'AccuValve Takeoff'!N133)</f>
        <v/>
      </c>
      <c r="P132" s="23" t="str">
        <f>IF('AccuValve Takeoff'!O133="","",'AccuValve Takeoff'!O133)</f>
        <v/>
      </c>
      <c r="Q132" s="23" t="str">
        <f>IF('AccuValve Takeoff'!P133="","",'AccuValve Takeoff'!P133)</f>
        <v/>
      </c>
      <c r="R132" s="34" t="str">
        <f>IF('AccuValve Takeoff'!Q133="","",'AccuValve Takeoff'!Q133)</f>
        <v xml:space="preserve"> </v>
      </c>
      <c r="S132" s="35" t="str">
        <f>'AccuValve Takeoff'!T133</f>
        <v/>
      </c>
      <c r="T132" s="35" t="str">
        <f>'AccuValve Takeoff'!U133</f>
        <v/>
      </c>
      <c r="U132" s="325" t="str">
        <f>'AccuValve Takeoff'!BC133</f>
        <v/>
      </c>
      <c r="V132" s="38"/>
      <c r="W132" s="11"/>
      <c r="X132" s="11"/>
      <c r="Y132" s="11"/>
    </row>
    <row r="133" spans="1:25" ht="20.100000000000001" customHeight="1" x14ac:dyDescent="0.2">
      <c r="A133" s="12">
        <v>125</v>
      </c>
      <c r="B133" s="23" t="str">
        <f>IF('AccuValve Takeoff'!B134="","",'AccuValve Takeoff'!B134)</f>
        <v/>
      </c>
      <c r="C133" s="45" t="str">
        <f>IF('AccuValve Takeoff'!C134="","",'AccuValve Takeoff'!C134)</f>
        <v/>
      </c>
      <c r="D133" s="23" t="str">
        <f>IF('AccuValve Takeoff'!D134="","",'AccuValve Takeoff'!D134)</f>
        <v/>
      </c>
      <c r="E133" s="23" t="str">
        <f>IF('AccuValve Takeoff'!S134="","",'AccuValve Takeoff'!S134)</f>
        <v/>
      </c>
      <c r="F133" s="23" t="str">
        <f>IF('AccuValve Takeoff'!F134="","",'AccuValve Takeoff'!F134)</f>
        <v/>
      </c>
      <c r="G133" s="23" t="str">
        <f>IF('AccuValve Takeoff'!R134="","",'AccuValve Takeoff'!R134)</f>
        <v/>
      </c>
      <c r="H133" s="23" t="str">
        <f>IF('AccuValve Takeoff'!G134="","",'AccuValve Takeoff'!G134)</f>
        <v/>
      </c>
      <c r="I133" s="23" t="str">
        <f>IF('AccuValve Takeoff'!H134="","",'AccuValve Takeoff'!H134)</f>
        <v/>
      </c>
      <c r="J133" s="326" t="str">
        <f>IF('AccuValve Takeoff'!I134="","",IF('AccuValve Takeoff'!I134="Not Available","",'AccuValve Takeoff'!I134))</f>
        <v/>
      </c>
      <c r="K133" s="326" t="str">
        <f>IF('AccuValve Takeoff'!J134="","",IF('AccuValve Takeoff'!J134="Not Available","",'AccuValve Takeoff'!J134))</f>
        <v/>
      </c>
      <c r="L133" s="326" t="str">
        <f>IF('AccuValve Takeoff'!K134="","",IF('AccuValve Takeoff'!K134="Not Available","",'AccuValve Takeoff'!K134))</f>
        <v/>
      </c>
      <c r="M133" s="326" t="str">
        <f>IF('AccuValve Takeoff'!L134="","",IF('AccuValve Takeoff'!L134="Not Available","",'AccuValve Takeoff'!L134))</f>
        <v/>
      </c>
      <c r="N133" s="326" t="str">
        <f>IF('AccuValve Takeoff'!M134="","",IF('AccuValve Takeoff'!M134="Not Available","",'AccuValve Takeoff'!M134))</f>
        <v/>
      </c>
      <c r="O133" s="23" t="str">
        <f>IF('AccuValve Takeoff'!N134="","",'AccuValve Takeoff'!N134)</f>
        <v/>
      </c>
      <c r="P133" s="23" t="str">
        <f>IF('AccuValve Takeoff'!O134="","",'AccuValve Takeoff'!O134)</f>
        <v/>
      </c>
      <c r="Q133" s="23" t="str">
        <f>IF('AccuValve Takeoff'!P134="","",'AccuValve Takeoff'!P134)</f>
        <v/>
      </c>
      <c r="R133" s="34" t="str">
        <f>IF('AccuValve Takeoff'!Q134="","",'AccuValve Takeoff'!Q134)</f>
        <v xml:space="preserve"> </v>
      </c>
      <c r="S133" s="35" t="str">
        <f>'AccuValve Takeoff'!T134</f>
        <v/>
      </c>
      <c r="T133" s="35" t="str">
        <f>'AccuValve Takeoff'!U134</f>
        <v/>
      </c>
      <c r="U133" s="325" t="str">
        <f>'AccuValve Takeoff'!BC134</f>
        <v/>
      </c>
      <c r="V133" s="38"/>
      <c r="W133" s="11"/>
      <c r="X133" s="11"/>
      <c r="Y133" s="11"/>
    </row>
    <row r="134" spans="1:25" ht="20.100000000000001" customHeight="1" x14ac:dyDescent="0.2">
      <c r="A134" s="12">
        <v>126</v>
      </c>
      <c r="B134" s="23" t="str">
        <f>IF('AccuValve Takeoff'!B135="","",'AccuValve Takeoff'!B135)</f>
        <v/>
      </c>
      <c r="C134" s="45" t="str">
        <f>IF('AccuValve Takeoff'!C135="","",'AccuValve Takeoff'!C135)</f>
        <v/>
      </c>
      <c r="D134" s="23" t="str">
        <f>IF('AccuValve Takeoff'!D135="","",'AccuValve Takeoff'!D135)</f>
        <v/>
      </c>
      <c r="E134" s="23" t="str">
        <f>IF('AccuValve Takeoff'!S135="","",'AccuValve Takeoff'!S135)</f>
        <v/>
      </c>
      <c r="F134" s="23" t="str">
        <f>IF('AccuValve Takeoff'!F135="","",'AccuValve Takeoff'!F135)</f>
        <v/>
      </c>
      <c r="G134" s="23" t="str">
        <f>IF('AccuValve Takeoff'!R135="","",'AccuValve Takeoff'!R135)</f>
        <v/>
      </c>
      <c r="H134" s="23" t="str">
        <f>IF('AccuValve Takeoff'!G135="","",'AccuValve Takeoff'!G135)</f>
        <v/>
      </c>
      <c r="I134" s="23" t="str">
        <f>IF('AccuValve Takeoff'!H135="","",'AccuValve Takeoff'!H135)</f>
        <v/>
      </c>
      <c r="J134" s="326" t="str">
        <f>IF('AccuValve Takeoff'!I135="","",IF('AccuValve Takeoff'!I135="Not Available","",'AccuValve Takeoff'!I135))</f>
        <v/>
      </c>
      <c r="K134" s="326" t="str">
        <f>IF('AccuValve Takeoff'!J135="","",IF('AccuValve Takeoff'!J135="Not Available","",'AccuValve Takeoff'!J135))</f>
        <v/>
      </c>
      <c r="L134" s="326" t="str">
        <f>IF('AccuValve Takeoff'!K135="","",IF('AccuValve Takeoff'!K135="Not Available","",'AccuValve Takeoff'!K135))</f>
        <v/>
      </c>
      <c r="M134" s="326" t="str">
        <f>IF('AccuValve Takeoff'!L135="","",IF('AccuValve Takeoff'!L135="Not Available","",'AccuValve Takeoff'!L135))</f>
        <v/>
      </c>
      <c r="N134" s="326" t="str">
        <f>IF('AccuValve Takeoff'!M135="","",IF('AccuValve Takeoff'!M135="Not Available","",'AccuValve Takeoff'!M135))</f>
        <v/>
      </c>
      <c r="O134" s="23" t="str">
        <f>IF('AccuValve Takeoff'!N135="","",'AccuValve Takeoff'!N135)</f>
        <v/>
      </c>
      <c r="P134" s="23" t="str">
        <f>IF('AccuValve Takeoff'!O135="","",'AccuValve Takeoff'!O135)</f>
        <v/>
      </c>
      <c r="Q134" s="23" t="str">
        <f>IF('AccuValve Takeoff'!P135="","",'AccuValve Takeoff'!P135)</f>
        <v/>
      </c>
      <c r="R134" s="34" t="str">
        <f>IF('AccuValve Takeoff'!Q135="","",'AccuValve Takeoff'!Q135)</f>
        <v xml:space="preserve"> </v>
      </c>
      <c r="S134" s="35" t="str">
        <f>'AccuValve Takeoff'!T135</f>
        <v/>
      </c>
      <c r="T134" s="35" t="str">
        <f>'AccuValve Takeoff'!U135</f>
        <v/>
      </c>
      <c r="U134" s="325" t="str">
        <f>'AccuValve Takeoff'!BC135</f>
        <v/>
      </c>
      <c r="V134" s="38"/>
      <c r="W134" s="11"/>
      <c r="X134" s="11"/>
      <c r="Y134" s="11"/>
    </row>
    <row r="135" spans="1:25" ht="20.100000000000001" customHeight="1" x14ac:dyDescent="0.2">
      <c r="A135" s="12">
        <v>127</v>
      </c>
      <c r="B135" s="23" t="str">
        <f>IF('AccuValve Takeoff'!B136="","",'AccuValve Takeoff'!B136)</f>
        <v/>
      </c>
      <c r="C135" s="45" t="str">
        <f>IF('AccuValve Takeoff'!C136="","",'AccuValve Takeoff'!C136)</f>
        <v/>
      </c>
      <c r="D135" s="23" t="str">
        <f>IF('AccuValve Takeoff'!D136="","",'AccuValve Takeoff'!D136)</f>
        <v/>
      </c>
      <c r="E135" s="23" t="str">
        <f>IF('AccuValve Takeoff'!S136="","",'AccuValve Takeoff'!S136)</f>
        <v/>
      </c>
      <c r="F135" s="23" t="str">
        <f>IF('AccuValve Takeoff'!F136="","",'AccuValve Takeoff'!F136)</f>
        <v/>
      </c>
      <c r="G135" s="23" t="str">
        <f>IF('AccuValve Takeoff'!R136="","",'AccuValve Takeoff'!R136)</f>
        <v/>
      </c>
      <c r="H135" s="23" t="str">
        <f>IF('AccuValve Takeoff'!G136="","",'AccuValve Takeoff'!G136)</f>
        <v/>
      </c>
      <c r="I135" s="23" t="str">
        <f>IF('AccuValve Takeoff'!H136="","",'AccuValve Takeoff'!H136)</f>
        <v/>
      </c>
      <c r="J135" s="326" t="str">
        <f>IF('AccuValve Takeoff'!I136="","",IF('AccuValve Takeoff'!I136="Not Available","",'AccuValve Takeoff'!I136))</f>
        <v/>
      </c>
      <c r="K135" s="326" t="str">
        <f>IF('AccuValve Takeoff'!J136="","",IF('AccuValve Takeoff'!J136="Not Available","",'AccuValve Takeoff'!J136))</f>
        <v/>
      </c>
      <c r="L135" s="326" t="str">
        <f>IF('AccuValve Takeoff'!K136="","",IF('AccuValve Takeoff'!K136="Not Available","",'AccuValve Takeoff'!K136))</f>
        <v/>
      </c>
      <c r="M135" s="326" t="str">
        <f>IF('AccuValve Takeoff'!L136="","",IF('AccuValve Takeoff'!L136="Not Available","",'AccuValve Takeoff'!L136))</f>
        <v/>
      </c>
      <c r="N135" s="326" t="str">
        <f>IF('AccuValve Takeoff'!M136="","",IF('AccuValve Takeoff'!M136="Not Available","",'AccuValve Takeoff'!M136))</f>
        <v/>
      </c>
      <c r="O135" s="23" t="str">
        <f>IF('AccuValve Takeoff'!N136="","",'AccuValve Takeoff'!N136)</f>
        <v/>
      </c>
      <c r="P135" s="23" t="str">
        <f>IF('AccuValve Takeoff'!O136="","",'AccuValve Takeoff'!O136)</f>
        <v/>
      </c>
      <c r="Q135" s="23" t="str">
        <f>IF('AccuValve Takeoff'!P136="","",'AccuValve Takeoff'!P136)</f>
        <v/>
      </c>
      <c r="R135" s="34" t="str">
        <f>IF('AccuValve Takeoff'!Q136="","",'AccuValve Takeoff'!Q136)</f>
        <v xml:space="preserve"> </v>
      </c>
      <c r="S135" s="35" t="str">
        <f>'AccuValve Takeoff'!T136</f>
        <v/>
      </c>
      <c r="T135" s="35" t="str">
        <f>'AccuValve Takeoff'!U136</f>
        <v/>
      </c>
      <c r="U135" s="325" t="str">
        <f>'AccuValve Takeoff'!BC136</f>
        <v/>
      </c>
      <c r="V135" s="38"/>
      <c r="W135" s="11"/>
      <c r="X135" s="11"/>
      <c r="Y135" s="11"/>
    </row>
    <row r="136" spans="1:25" ht="20.100000000000001" customHeight="1" x14ac:dyDescent="0.2">
      <c r="A136" s="12">
        <v>128</v>
      </c>
      <c r="B136" s="23" t="str">
        <f>IF('AccuValve Takeoff'!B137="","",'AccuValve Takeoff'!B137)</f>
        <v/>
      </c>
      <c r="C136" s="45" t="str">
        <f>IF('AccuValve Takeoff'!C137="","",'AccuValve Takeoff'!C137)</f>
        <v/>
      </c>
      <c r="D136" s="23" t="str">
        <f>IF('AccuValve Takeoff'!D137="","",'AccuValve Takeoff'!D137)</f>
        <v/>
      </c>
      <c r="E136" s="23" t="str">
        <f>IF('AccuValve Takeoff'!S137="","",'AccuValve Takeoff'!S137)</f>
        <v/>
      </c>
      <c r="F136" s="23" t="str">
        <f>IF('AccuValve Takeoff'!F137="","",'AccuValve Takeoff'!F137)</f>
        <v/>
      </c>
      <c r="G136" s="23" t="str">
        <f>IF('AccuValve Takeoff'!R137="","",'AccuValve Takeoff'!R137)</f>
        <v/>
      </c>
      <c r="H136" s="23" t="str">
        <f>IF('AccuValve Takeoff'!G137="","",'AccuValve Takeoff'!G137)</f>
        <v/>
      </c>
      <c r="I136" s="23" t="str">
        <f>IF('AccuValve Takeoff'!H137="","",'AccuValve Takeoff'!H137)</f>
        <v/>
      </c>
      <c r="J136" s="326" t="str">
        <f>IF('AccuValve Takeoff'!I137="","",IF('AccuValve Takeoff'!I137="Not Available","",'AccuValve Takeoff'!I137))</f>
        <v/>
      </c>
      <c r="K136" s="326" t="str">
        <f>IF('AccuValve Takeoff'!J137="","",IF('AccuValve Takeoff'!J137="Not Available","",'AccuValve Takeoff'!J137))</f>
        <v/>
      </c>
      <c r="L136" s="326" t="str">
        <f>IF('AccuValve Takeoff'!K137="","",IF('AccuValve Takeoff'!K137="Not Available","",'AccuValve Takeoff'!K137))</f>
        <v/>
      </c>
      <c r="M136" s="326" t="str">
        <f>IF('AccuValve Takeoff'!L137="","",IF('AccuValve Takeoff'!L137="Not Available","",'AccuValve Takeoff'!L137))</f>
        <v/>
      </c>
      <c r="N136" s="326" t="str">
        <f>IF('AccuValve Takeoff'!M137="","",IF('AccuValve Takeoff'!M137="Not Available","",'AccuValve Takeoff'!M137))</f>
        <v/>
      </c>
      <c r="O136" s="23" t="str">
        <f>IF('AccuValve Takeoff'!N137="","",'AccuValve Takeoff'!N137)</f>
        <v/>
      </c>
      <c r="P136" s="23" t="str">
        <f>IF('AccuValve Takeoff'!O137="","",'AccuValve Takeoff'!O137)</f>
        <v/>
      </c>
      <c r="Q136" s="23" t="str">
        <f>IF('AccuValve Takeoff'!P137="","",'AccuValve Takeoff'!P137)</f>
        <v/>
      </c>
      <c r="R136" s="34" t="str">
        <f>IF('AccuValve Takeoff'!Q137="","",'AccuValve Takeoff'!Q137)</f>
        <v xml:space="preserve"> </v>
      </c>
      <c r="S136" s="35" t="str">
        <f>'AccuValve Takeoff'!T137</f>
        <v/>
      </c>
      <c r="T136" s="35" t="str">
        <f>'AccuValve Takeoff'!U137</f>
        <v/>
      </c>
      <c r="U136" s="325" t="str">
        <f>'AccuValve Takeoff'!BC137</f>
        <v/>
      </c>
      <c r="V136" s="38"/>
      <c r="W136" s="11"/>
      <c r="X136" s="11"/>
      <c r="Y136" s="11"/>
    </row>
    <row r="137" spans="1:25" ht="20.100000000000001" customHeight="1" x14ac:dyDescent="0.2">
      <c r="A137" s="12">
        <v>129</v>
      </c>
      <c r="B137" s="23" t="str">
        <f>IF('AccuValve Takeoff'!B138="","",'AccuValve Takeoff'!B138)</f>
        <v/>
      </c>
      <c r="C137" s="45" t="str">
        <f>IF('AccuValve Takeoff'!C138="","",'AccuValve Takeoff'!C138)</f>
        <v/>
      </c>
      <c r="D137" s="23" t="str">
        <f>IF('AccuValve Takeoff'!D138="","",'AccuValve Takeoff'!D138)</f>
        <v/>
      </c>
      <c r="E137" s="23" t="str">
        <f>IF('AccuValve Takeoff'!S138="","",'AccuValve Takeoff'!S138)</f>
        <v/>
      </c>
      <c r="F137" s="23" t="str">
        <f>IF('AccuValve Takeoff'!F138="","",'AccuValve Takeoff'!F138)</f>
        <v/>
      </c>
      <c r="G137" s="23" t="str">
        <f>IF('AccuValve Takeoff'!R138="","",'AccuValve Takeoff'!R138)</f>
        <v/>
      </c>
      <c r="H137" s="23" t="str">
        <f>IF('AccuValve Takeoff'!G138="","",'AccuValve Takeoff'!G138)</f>
        <v/>
      </c>
      <c r="I137" s="23" t="str">
        <f>IF('AccuValve Takeoff'!H138="","",'AccuValve Takeoff'!H138)</f>
        <v/>
      </c>
      <c r="J137" s="326" t="str">
        <f>IF('AccuValve Takeoff'!I138="","",IF('AccuValve Takeoff'!I138="Not Available","",'AccuValve Takeoff'!I138))</f>
        <v/>
      </c>
      <c r="K137" s="326" t="str">
        <f>IF('AccuValve Takeoff'!J138="","",IF('AccuValve Takeoff'!J138="Not Available","",'AccuValve Takeoff'!J138))</f>
        <v/>
      </c>
      <c r="L137" s="326" t="str">
        <f>IF('AccuValve Takeoff'!K138="","",IF('AccuValve Takeoff'!K138="Not Available","",'AccuValve Takeoff'!K138))</f>
        <v/>
      </c>
      <c r="M137" s="326" t="str">
        <f>IF('AccuValve Takeoff'!L138="","",IF('AccuValve Takeoff'!L138="Not Available","",'AccuValve Takeoff'!L138))</f>
        <v/>
      </c>
      <c r="N137" s="326" t="str">
        <f>IF('AccuValve Takeoff'!M138="","",IF('AccuValve Takeoff'!M138="Not Available","",'AccuValve Takeoff'!M138))</f>
        <v/>
      </c>
      <c r="O137" s="23" t="str">
        <f>IF('AccuValve Takeoff'!N138="","",'AccuValve Takeoff'!N138)</f>
        <v/>
      </c>
      <c r="P137" s="23" t="str">
        <f>IF('AccuValve Takeoff'!O138="","",'AccuValve Takeoff'!O138)</f>
        <v/>
      </c>
      <c r="Q137" s="23" t="str">
        <f>IF('AccuValve Takeoff'!P138="","",'AccuValve Takeoff'!P138)</f>
        <v/>
      </c>
      <c r="R137" s="34" t="str">
        <f>IF('AccuValve Takeoff'!Q138="","",'AccuValve Takeoff'!Q138)</f>
        <v xml:space="preserve"> </v>
      </c>
      <c r="S137" s="35" t="str">
        <f>'AccuValve Takeoff'!T138</f>
        <v/>
      </c>
      <c r="T137" s="35" t="str">
        <f>'AccuValve Takeoff'!U138</f>
        <v/>
      </c>
      <c r="U137" s="325" t="str">
        <f>'AccuValve Takeoff'!BC138</f>
        <v/>
      </c>
      <c r="V137" s="38"/>
      <c r="W137" s="11"/>
      <c r="X137" s="11"/>
      <c r="Y137" s="11"/>
    </row>
    <row r="138" spans="1:25" ht="20.100000000000001" customHeight="1" x14ac:dyDescent="0.2">
      <c r="A138" s="12">
        <v>130</v>
      </c>
      <c r="B138" s="23" t="str">
        <f>IF('AccuValve Takeoff'!B139="","",'AccuValve Takeoff'!B139)</f>
        <v/>
      </c>
      <c r="C138" s="45" t="str">
        <f>IF('AccuValve Takeoff'!C139="","",'AccuValve Takeoff'!C139)</f>
        <v/>
      </c>
      <c r="D138" s="23" t="str">
        <f>IF('AccuValve Takeoff'!D139="","",'AccuValve Takeoff'!D139)</f>
        <v/>
      </c>
      <c r="E138" s="23" t="str">
        <f>IF('AccuValve Takeoff'!S139="","",'AccuValve Takeoff'!S139)</f>
        <v/>
      </c>
      <c r="F138" s="23" t="str">
        <f>IF('AccuValve Takeoff'!F139="","",'AccuValve Takeoff'!F139)</f>
        <v/>
      </c>
      <c r="G138" s="23" t="str">
        <f>IF('AccuValve Takeoff'!R139="","",'AccuValve Takeoff'!R139)</f>
        <v/>
      </c>
      <c r="H138" s="23" t="str">
        <f>IF('AccuValve Takeoff'!G139="","",'AccuValve Takeoff'!G139)</f>
        <v/>
      </c>
      <c r="I138" s="23" t="str">
        <f>IF('AccuValve Takeoff'!H139="","",'AccuValve Takeoff'!H139)</f>
        <v/>
      </c>
      <c r="J138" s="326" t="str">
        <f>IF('AccuValve Takeoff'!I139="","",IF('AccuValve Takeoff'!I139="Not Available","",'AccuValve Takeoff'!I139))</f>
        <v/>
      </c>
      <c r="K138" s="326" t="str">
        <f>IF('AccuValve Takeoff'!J139="","",IF('AccuValve Takeoff'!J139="Not Available","",'AccuValve Takeoff'!J139))</f>
        <v/>
      </c>
      <c r="L138" s="326" t="str">
        <f>IF('AccuValve Takeoff'!K139="","",IF('AccuValve Takeoff'!K139="Not Available","",'AccuValve Takeoff'!K139))</f>
        <v/>
      </c>
      <c r="M138" s="326" t="str">
        <f>IF('AccuValve Takeoff'!L139="","",IF('AccuValve Takeoff'!L139="Not Available","",'AccuValve Takeoff'!L139))</f>
        <v/>
      </c>
      <c r="N138" s="326" t="str">
        <f>IF('AccuValve Takeoff'!M139="","",IF('AccuValve Takeoff'!M139="Not Available","",'AccuValve Takeoff'!M139))</f>
        <v/>
      </c>
      <c r="O138" s="23" t="str">
        <f>IF('AccuValve Takeoff'!N139="","",'AccuValve Takeoff'!N139)</f>
        <v/>
      </c>
      <c r="P138" s="23" t="str">
        <f>IF('AccuValve Takeoff'!O139="","",'AccuValve Takeoff'!O139)</f>
        <v/>
      </c>
      <c r="Q138" s="23" t="str">
        <f>IF('AccuValve Takeoff'!P139="","",'AccuValve Takeoff'!P139)</f>
        <v/>
      </c>
      <c r="R138" s="34" t="str">
        <f>IF('AccuValve Takeoff'!Q139="","",'AccuValve Takeoff'!Q139)</f>
        <v xml:space="preserve"> </v>
      </c>
      <c r="S138" s="35" t="str">
        <f>'AccuValve Takeoff'!T139</f>
        <v/>
      </c>
      <c r="T138" s="35" t="str">
        <f>'AccuValve Takeoff'!U139</f>
        <v/>
      </c>
      <c r="U138" s="325" t="str">
        <f>'AccuValve Takeoff'!BC139</f>
        <v/>
      </c>
      <c r="V138" s="38"/>
      <c r="W138" s="11"/>
      <c r="X138" s="11"/>
      <c r="Y138" s="11"/>
    </row>
    <row r="139" spans="1:25" ht="20.100000000000001" customHeight="1" x14ac:dyDescent="0.2">
      <c r="A139" s="12">
        <v>131</v>
      </c>
      <c r="B139" s="23" t="str">
        <f>IF('AccuValve Takeoff'!B140="","",'AccuValve Takeoff'!B140)</f>
        <v/>
      </c>
      <c r="C139" s="45" t="str">
        <f>IF('AccuValve Takeoff'!C140="","",'AccuValve Takeoff'!C140)</f>
        <v/>
      </c>
      <c r="D139" s="23" t="str">
        <f>IF('AccuValve Takeoff'!D140="","",'AccuValve Takeoff'!D140)</f>
        <v/>
      </c>
      <c r="E139" s="23" t="str">
        <f>IF('AccuValve Takeoff'!S140="","",'AccuValve Takeoff'!S140)</f>
        <v/>
      </c>
      <c r="F139" s="23" t="str">
        <f>IF('AccuValve Takeoff'!F140="","",'AccuValve Takeoff'!F140)</f>
        <v/>
      </c>
      <c r="G139" s="23" t="str">
        <f>IF('AccuValve Takeoff'!R140="","",'AccuValve Takeoff'!R140)</f>
        <v/>
      </c>
      <c r="H139" s="23" t="str">
        <f>IF('AccuValve Takeoff'!G140="","",'AccuValve Takeoff'!G140)</f>
        <v/>
      </c>
      <c r="I139" s="23" t="str">
        <f>IF('AccuValve Takeoff'!H140="","",'AccuValve Takeoff'!H140)</f>
        <v/>
      </c>
      <c r="J139" s="326" t="str">
        <f>IF('AccuValve Takeoff'!I140="","",IF('AccuValve Takeoff'!I140="Not Available","",'AccuValve Takeoff'!I140))</f>
        <v/>
      </c>
      <c r="K139" s="326" t="str">
        <f>IF('AccuValve Takeoff'!J140="","",IF('AccuValve Takeoff'!J140="Not Available","",'AccuValve Takeoff'!J140))</f>
        <v/>
      </c>
      <c r="L139" s="326" t="str">
        <f>IF('AccuValve Takeoff'!K140="","",IF('AccuValve Takeoff'!K140="Not Available","",'AccuValve Takeoff'!K140))</f>
        <v/>
      </c>
      <c r="M139" s="326" t="str">
        <f>IF('AccuValve Takeoff'!L140="","",IF('AccuValve Takeoff'!L140="Not Available","",'AccuValve Takeoff'!L140))</f>
        <v/>
      </c>
      <c r="N139" s="326" t="str">
        <f>IF('AccuValve Takeoff'!M140="","",IF('AccuValve Takeoff'!M140="Not Available","",'AccuValve Takeoff'!M140))</f>
        <v/>
      </c>
      <c r="O139" s="23" t="str">
        <f>IF('AccuValve Takeoff'!N140="","",'AccuValve Takeoff'!N140)</f>
        <v/>
      </c>
      <c r="P139" s="23" t="str">
        <f>IF('AccuValve Takeoff'!O140="","",'AccuValve Takeoff'!O140)</f>
        <v/>
      </c>
      <c r="Q139" s="23" t="str">
        <f>IF('AccuValve Takeoff'!P140="","",'AccuValve Takeoff'!P140)</f>
        <v/>
      </c>
      <c r="R139" s="34" t="str">
        <f>IF('AccuValve Takeoff'!Q140="","",'AccuValve Takeoff'!Q140)</f>
        <v xml:space="preserve"> </v>
      </c>
      <c r="S139" s="35" t="str">
        <f>'AccuValve Takeoff'!T140</f>
        <v/>
      </c>
      <c r="T139" s="35" t="str">
        <f>'AccuValve Takeoff'!U140</f>
        <v/>
      </c>
      <c r="U139" s="325" t="str">
        <f>'AccuValve Takeoff'!BC140</f>
        <v/>
      </c>
      <c r="V139" s="38"/>
      <c r="W139" s="11"/>
      <c r="X139" s="11"/>
      <c r="Y139" s="11"/>
    </row>
    <row r="140" spans="1:25" ht="20.100000000000001" customHeight="1" x14ac:dyDescent="0.2">
      <c r="A140" s="12">
        <v>132</v>
      </c>
      <c r="B140" s="23" t="str">
        <f>IF('AccuValve Takeoff'!B141="","",'AccuValve Takeoff'!B141)</f>
        <v/>
      </c>
      <c r="C140" s="45" t="str">
        <f>IF('AccuValve Takeoff'!C141="","",'AccuValve Takeoff'!C141)</f>
        <v/>
      </c>
      <c r="D140" s="23" t="str">
        <f>IF('AccuValve Takeoff'!D141="","",'AccuValve Takeoff'!D141)</f>
        <v/>
      </c>
      <c r="E140" s="23" t="str">
        <f>IF('AccuValve Takeoff'!S141="","",'AccuValve Takeoff'!S141)</f>
        <v/>
      </c>
      <c r="F140" s="23" t="str">
        <f>IF('AccuValve Takeoff'!F141="","",'AccuValve Takeoff'!F141)</f>
        <v/>
      </c>
      <c r="G140" s="23" t="str">
        <f>IF('AccuValve Takeoff'!R141="","",'AccuValve Takeoff'!R141)</f>
        <v/>
      </c>
      <c r="H140" s="23" t="str">
        <f>IF('AccuValve Takeoff'!G141="","",'AccuValve Takeoff'!G141)</f>
        <v/>
      </c>
      <c r="I140" s="23" t="str">
        <f>IF('AccuValve Takeoff'!H141="","",'AccuValve Takeoff'!H141)</f>
        <v/>
      </c>
      <c r="J140" s="326" t="str">
        <f>IF('AccuValve Takeoff'!I141="","",IF('AccuValve Takeoff'!I141="Not Available","",'AccuValve Takeoff'!I141))</f>
        <v/>
      </c>
      <c r="K140" s="326" t="str">
        <f>IF('AccuValve Takeoff'!J141="","",IF('AccuValve Takeoff'!J141="Not Available","",'AccuValve Takeoff'!J141))</f>
        <v/>
      </c>
      <c r="L140" s="326" t="str">
        <f>IF('AccuValve Takeoff'!K141="","",IF('AccuValve Takeoff'!K141="Not Available","",'AccuValve Takeoff'!K141))</f>
        <v/>
      </c>
      <c r="M140" s="326" t="str">
        <f>IF('AccuValve Takeoff'!L141="","",IF('AccuValve Takeoff'!L141="Not Available","",'AccuValve Takeoff'!L141))</f>
        <v/>
      </c>
      <c r="N140" s="326" t="str">
        <f>IF('AccuValve Takeoff'!M141="","",IF('AccuValve Takeoff'!M141="Not Available","",'AccuValve Takeoff'!M141))</f>
        <v/>
      </c>
      <c r="O140" s="23" t="str">
        <f>IF('AccuValve Takeoff'!N141="","",'AccuValve Takeoff'!N141)</f>
        <v/>
      </c>
      <c r="P140" s="23" t="str">
        <f>IF('AccuValve Takeoff'!O141="","",'AccuValve Takeoff'!O141)</f>
        <v/>
      </c>
      <c r="Q140" s="23" t="str">
        <f>IF('AccuValve Takeoff'!P141="","",'AccuValve Takeoff'!P141)</f>
        <v/>
      </c>
      <c r="R140" s="34" t="str">
        <f>IF('AccuValve Takeoff'!Q141="","",'AccuValve Takeoff'!Q141)</f>
        <v xml:space="preserve"> </v>
      </c>
      <c r="S140" s="35" t="str">
        <f>'AccuValve Takeoff'!T141</f>
        <v/>
      </c>
      <c r="T140" s="35" t="str">
        <f>'AccuValve Takeoff'!U141</f>
        <v/>
      </c>
      <c r="U140" s="325" t="str">
        <f>'AccuValve Takeoff'!BC141</f>
        <v/>
      </c>
      <c r="V140" s="38"/>
      <c r="W140" s="11"/>
      <c r="X140" s="11"/>
      <c r="Y140" s="11"/>
    </row>
    <row r="141" spans="1:25" ht="20.100000000000001" customHeight="1" x14ac:dyDescent="0.2">
      <c r="A141" s="12">
        <v>133</v>
      </c>
      <c r="B141" s="23" t="str">
        <f>IF('AccuValve Takeoff'!B142="","",'AccuValve Takeoff'!B142)</f>
        <v/>
      </c>
      <c r="C141" s="45" t="str">
        <f>IF('AccuValve Takeoff'!C142="","",'AccuValve Takeoff'!C142)</f>
        <v/>
      </c>
      <c r="D141" s="23" t="str">
        <f>IF('AccuValve Takeoff'!D142="","",'AccuValve Takeoff'!D142)</f>
        <v/>
      </c>
      <c r="E141" s="23" t="str">
        <f>IF('AccuValve Takeoff'!S142="","",'AccuValve Takeoff'!S142)</f>
        <v/>
      </c>
      <c r="F141" s="23" t="str">
        <f>IF('AccuValve Takeoff'!F142="","",'AccuValve Takeoff'!F142)</f>
        <v/>
      </c>
      <c r="G141" s="23" t="str">
        <f>IF('AccuValve Takeoff'!R142="","",'AccuValve Takeoff'!R142)</f>
        <v/>
      </c>
      <c r="H141" s="23" t="str">
        <f>IF('AccuValve Takeoff'!G142="","",'AccuValve Takeoff'!G142)</f>
        <v/>
      </c>
      <c r="I141" s="23" t="str">
        <f>IF('AccuValve Takeoff'!H142="","",'AccuValve Takeoff'!H142)</f>
        <v/>
      </c>
      <c r="J141" s="326" t="str">
        <f>IF('AccuValve Takeoff'!I142="","",IF('AccuValve Takeoff'!I142="Not Available","",'AccuValve Takeoff'!I142))</f>
        <v/>
      </c>
      <c r="K141" s="326" t="str">
        <f>IF('AccuValve Takeoff'!J142="","",IF('AccuValve Takeoff'!J142="Not Available","",'AccuValve Takeoff'!J142))</f>
        <v/>
      </c>
      <c r="L141" s="326" t="str">
        <f>IF('AccuValve Takeoff'!K142="","",IF('AccuValve Takeoff'!K142="Not Available","",'AccuValve Takeoff'!K142))</f>
        <v/>
      </c>
      <c r="M141" s="326" t="str">
        <f>IF('AccuValve Takeoff'!L142="","",IF('AccuValve Takeoff'!L142="Not Available","",'AccuValve Takeoff'!L142))</f>
        <v/>
      </c>
      <c r="N141" s="326" t="str">
        <f>IF('AccuValve Takeoff'!M142="","",IF('AccuValve Takeoff'!M142="Not Available","",'AccuValve Takeoff'!M142))</f>
        <v/>
      </c>
      <c r="O141" s="23" t="str">
        <f>IF('AccuValve Takeoff'!N142="","",'AccuValve Takeoff'!N142)</f>
        <v/>
      </c>
      <c r="P141" s="23" t="str">
        <f>IF('AccuValve Takeoff'!O142="","",'AccuValve Takeoff'!O142)</f>
        <v/>
      </c>
      <c r="Q141" s="23" t="str">
        <f>IF('AccuValve Takeoff'!P142="","",'AccuValve Takeoff'!P142)</f>
        <v/>
      </c>
      <c r="R141" s="34" t="str">
        <f>IF('AccuValve Takeoff'!Q142="","",'AccuValve Takeoff'!Q142)</f>
        <v xml:space="preserve"> </v>
      </c>
      <c r="S141" s="35" t="str">
        <f>'AccuValve Takeoff'!T142</f>
        <v/>
      </c>
      <c r="T141" s="35" t="str">
        <f>'AccuValve Takeoff'!U142</f>
        <v/>
      </c>
      <c r="U141" s="325" t="str">
        <f>'AccuValve Takeoff'!BC142</f>
        <v/>
      </c>
      <c r="V141" s="38"/>
      <c r="W141" s="11"/>
      <c r="X141" s="11"/>
      <c r="Y141" s="11"/>
    </row>
    <row r="142" spans="1:25" ht="20.100000000000001" customHeight="1" x14ac:dyDescent="0.2">
      <c r="A142" s="12">
        <v>134</v>
      </c>
      <c r="B142" s="23" t="str">
        <f>IF('AccuValve Takeoff'!B143="","",'AccuValve Takeoff'!B143)</f>
        <v/>
      </c>
      <c r="C142" s="45" t="str">
        <f>IF('AccuValve Takeoff'!C143="","",'AccuValve Takeoff'!C143)</f>
        <v/>
      </c>
      <c r="D142" s="23" t="str">
        <f>IF('AccuValve Takeoff'!D143="","",'AccuValve Takeoff'!D143)</f>
        <v/>
      </c>
      <c r="E142" s="23" t="str">
        <f>IF('AccuValve Takeoff'!S143="","",'AccuValve Takeoff'!S143)</f>
        <v/>
      </c>
      <c r="F142" s="23" t="str">
        <f>IF('AccuValve Takeoff'!F143="","",'AccuValve Takeoff'!F143)</f>
        <v/>
      </c>
      <c r="G142" s="23" t="str">
        <f>IF('AccuValve Takeoff'!R143="","",'AccuValve Takeoff'!R143)</f>
        <v/>
      </c>
      <c r="H142" s="23" t="str">
        <f>IF('AccuValve Takeoff'!G143="","",'AccuValve Takeoff'!G143)</f>
        <v/>
      </c>
      <c r="I142" s="23" t="str">
        <f>IF('AccuValve Takeoff'!H143="","",'AccuValve Takeoff'!H143)</f>
        <v/>
      </c>
      <c r="J142" s="326" t="str">
        <f>IF('AccuValve Takeoff'!I143="","",IF('AccuValve Takeoff'!I143="Not Available","",'AccuValve Takeoff'!I143))</f>
        <v/>
      </c>
      <c r="K142" s="326" t="str">
        <f>IF('AccuValve Takeoff'!J143="","",IF('AccuValve Takeoff'!J143="Not Available","",'AccuValve Takeoff'!J143))</f>
        <v/>
      </c>
      <c r="L142" s="326" t="str">
        <f>IF('AccuValve Takeoff'!K143="","",IF('AccuValve Takeoff'!K143="Not Available","",'AccuValve Takeoff'!K143))</f>
        <v/>
      </c>
      <c r="M142" s="326" t="str">
        <f>IF('AccuValve Takeoff'!L143="","",IF('AccuValve Takeoff'!L143="Not Available","",'AccuValve Takeoff'!L143))</f>
        <v/>
      </c>
      <c r="N142" s="326" t="str">
        <f>IF('AccuValve Takeoff'!M143="","",IF('AccuValve Takeoff'!M143="Not Available","",'AccuValve Takeoff'!M143))</f>
        <v/>
      </c>
      <c r="O142" s="23" t="str">
        <f>IF('AccuValve Takeoff'!N143="","",'AccuValve Takeoff'!N143)</f>
        <v/>
      </c>
      <c r="P142" s="23" t="str">
        <f>IF('AccuValve Takeoff'!O143="","",'AccuValve Takeoff'!O143)</f>
        <v/>
      </c>
      <c r="Q142" s="23" t="str">
        <f>IF('AccuValve Takeoff'!P143="","",'AccuValve Takeoff'!P143)</f>
        <v/>
      </c>
      <c r="R142" s="34" t="str">
        <f>IF('AccuValve Takeoff'!Q143="","",'AccuValve Takeoff'!Q143)</f>
        <v xml:space="preserve"> </v>
      </c>
      <c r="S142" s="35" t="str">
        <f>'AccuValve Takeoff'!T143</f>
        <v/>
      </c>
      <c r="T142" s="35" t="str">
        <f>'AccuValve Takeoff'!U143</f>
        <v/>
      </c>
      <c r="U142" s="325" t="str">
        <f>'AccuValve Takeoff'!BC143</f>
        <v/>
      </c>
      <c r="V142" s="38"/>
      <c r="W142" s="11"/>
      <c r="X142" s="11"/>
      <c r="Y142" s="11"/>
    </row>
    <row r="143" spans="1:25" ht="20.100000000000001" customHeight="1" x14ac:dyDescent="0.2">
      <c r="A143" s="12">
        <v>135</v>
      </c>
      <c r="B143" s="23" t="str">
        <f>IF('AccuValve Takeoff'!B144="","",'AccuValve Takeoff'!B144)</f>
        <v/>
      </c>
      <c r="C143" s="45" t="str">
        <f>IF('AccuValve Takeoff'!C144="","",'AccuValve Takeoff'!C144)</f>
        <v/>
      </c>
      <c r="D143" s="23" t="str">
        <f>IF('AccuValve Takeoff'!D144="","",'AccuValve Takeoff'!D144)</f>
        <v/>
      </c>
      <c r="E143" s="23" t="str">
        <f>IF('AccuValve Takeoff'!S144="","",'AccuValve Takeoff'!S144)</f>
        <v/>
      </c>
      <c r="F143" s="23" t="str">
        <f>IF('AccuValve Takeoff'!F144="","",'AccuValve Takeoff'!F144)</f>
        <v/>
      </c>
      <c r="G143" s="23" t="str">
        <f>IF('AccuValve Takeoff'!R144="","",'AccuValve Takeoff'!R144)</f>
        <v/>
      </c>
      <c r="H143" s="23" t="str">
        <f>IF('AccuValve Takeoff'!G144="","",'AccuValve Takeoff'!G144)</f>
        <v/>
      </c>
      <c r="I143" s="23" t="str">
        <f>IF('AccuValve Takeoff'!H144="","",'AccuValve Takeoff'!H144)</f>
        <v/>
      </c>
      <c r="J143" s="326" t="str">
        <f>IF('AccuValve Takeoff'!I144="","",IF('AccuValve Takeoff'!I144="Not Available","",'AccuValve Takeoff'!I144))</f>
        <v/>
      </c>
      <c r="K143" s="326" t="str">
        <f>IF('AccuValve Takeoff'!J144="","",IF('AccuValve Takeoff'!J144="Not Available","",'AccuValve Takeoff'!J144))</f>
        <v/>
      </c>
      <c r="L143" s="326" t="str">
        <f>IF('AccuValve Takeoff'!K144="","",IF('AccuValve Takeoff'!K144="Not Available","",'AccuValve Takeoff'!K144))</f>
        <v/>
      </c>
      <c r="M143" s="326" t="str">
        <f>IF('AccuValve Takeoff'!L144="","",IF('AccuValve Takeoff'!L144="Not Available","",'AccuValve Takeoff'!L144))</f>
        <v/>
      </c>
      <c r="N143" s="326" t="str">
        <f>IF('AccuValve Takeoff'!M144="","",IF('AccuValve Takeoff'!M144="Not Available","",'AccuValve Takeoff'!M144))</f>
        <v/>
      </c>
      <c r="O143" s="23" t="str">
        <f>IF('AccuValve Takeoff'!N144="","",'AccuValve Takeoff'!N144)</f>
        <v/>
      </c>
      <c r="P143" s="23" t="str">
        <f>IF('AccuValve Takeoff'!O144="","",'AccuValve Takeoff'!O144)</f>
        <v/>
      </c>
      <c r="Q143" s="23" t="str">
        <f>IF('AccuValve Takeoff'!P144="","",'AccuValve Takeoff'!P144)</f>
        <v/>
      </c>
      <c r="R143" s="34" t="str">
        <f>IF('AccuValve Takeoff'!Q144="","",'AccuValve Takeoff'!Q144)</f>
        <v xml:space="preserve"> </v>
      </c>
      <c r="S143" s="35" t="str">
        <f>'AccuValve Takeoff'!T144</f>
        <v/>
      </c>
      <c r="T143" s="35" t="str">
        <f>'AccuValve Takeoff'!U144</f>
        <v/>
      </c>
      <c r="U143" s="325" t="str">
        <f>'AccuValve Takeoff'!BC144</f>
        <v/>
      </c>
      <c r="V143" s="38"/>
      <c r="W143" s="11"/>
      <c r="X143" s="11"/>
      <c r="Y143" s="11"/>
    </row>
    <row r="144" spans="1:25" ht="20.100000000000001" customHeight="1" x14ac:dyDescent="0.2">
      <c r="A144" s="12">
        <v>136</v>
      </c>
      <c r="B144" s="23" t="str">
        <f>IF('AccuValve Takeoff'!B145="","",'AccuValve Takeoff'!B145)</f>
        <v/>
      </c>
      <c r="C144" s="45" t="str">
        <f>IF('AccuValve Takeoff'!C145="","",'AccuValve Takeoff'!C145)</f>
        <v/>
      </c>
      <c r="D144" s="23" t="str">
        <f>IF('AccuValve Takeoff'!D145="","",'AccuValve Takeoff'!D145)</f>
        <v/>
      </c>
      <c r="E144" s="23" t="str">
        <f>IF('AccuValve Takeoff'!S145="","",'AccuValve Takeoff'!S145)</f>
        <v/>
      </c>
      <c r="F144" s="23" t="str">
        <f>IF('AccuValve Takeoff'!F145="","",'AccuValve Takeoff'!F145)</f>
        <v/>
      </c>
      <c r="G144" s="23" t="str">
        <f>IF('AccuValve Takeoff'!R145="","",'AccuValve Takeoff'!R145)</f>
        <v/>
      </c>
      <c r="H144" s="23" t="str">
        <f>IF('AccuValve Takeoff'!G145="","",'AccuValve Takeoff'!G145)</f>
        <v/>
      </c>
      <c r="I144" s="23" t="str">
        <f>IF('AccuValve Takeoff'!H145="","",'AccuValve Takeoff'!H145)</f>
        <v/>
      </c>
      <c r="J144" s="326" t="str">
        <f>IF('AccuValve Takeoff'!I145="","",IF('AccuValve Takeoff'!I145="Not Available","",'AccuValve Takeoff'!I145))</f>
        <v/>
      </c>
      <c r="K144" s="326" t="str">
        <f>IF('AccuValve Takeoff'!J145="","",IF('AccuValve Takeoff'!J145="Not Available","",'AccuValve Takeoff'!J145))</f>
        <v/>
      </c>
      <c r="L144" s="326" t="str">
        <f>IF('AccuValve Takeoff'!K145="","",IF('AccuValve Takeoff'!K145="Not Available","",'AccuValve Takeoff'!K145))</f>
        <v/>
      </c>
      <c r="M144" s="326" t="str">
        <f>IF('AccuValve Takeoff'!L145="","",IF('AccuValve Takeoff'!L145="Not Available","",'AccuValve Takeoff'!L145))</f>
        <v/>
      </c>
      <c r="N144" s="326" t="str">
        <f>IF('AccuValve Takeoff'!M145="","",IF('AccuValve Takeoff'!M145="Not Available","",'AccuValve Takeoff'!M145))</f>
        <v/>
      </c>
      <c r="O144" s="23" t="str">
        <f>IF('AccuValve Takeoff'!N145="","",'AccuValve Takeoff'!N145)</f>
        <v/>
      </c>
      <c r="P144" s="23" t="str">
        <f>IF('AccuValve Takeoff'!O145="","",'AccuValve Takeoff'!O145)</f>
        <v/>
      </c>
      <c r="Q144" s="23" t="str">
        <f>IF('AccuValve Takeoff'!P145="","",'AccuValve Takeoff'!P145)</f>
        <v/>
      </c>
      <c r="R144" s="34" t="str">
        <f>IF('AccuValve Takeoff'!Q145="","",'AccuValve Takeoff'!Q145)</f>
        <v xml:space="preserve"> </v>
      </c>
      <c r="S144" s="35" t="str">
        <f>'AccuValve Takeoff'!T145</f>
        <v/>
      </c>
      <c r="T144" s="35" t="str">
        <f>'AccuValve Takeoff'!U145</f>
        <v/>
      </c>
      <c r="U144" s="325" t="str">
        <f>'AccuValve Takeoff'!BC145</f>
        <v/>
      </c>
      <c r="V144" s="38"/>
      <c r="W144" s="11"/>
      <c r="X144" s="11"/>
      <c r="Y144" s="11"/>
    </row>
    <row r="145" spans="1:25" ht="20.100000000000001" customHeight="1" x14ac:dyDescent="0.2">
      <c r="A145" s="12">
        <v>137</v>
      </c>
      <c r="B145" s="23" t="str">
        <f>IF('AccuValve Takeoff'!B146="","",'AccuValve Takeoff'!B146)</f>
        <v/>
      </c>
      <c r="C145" s="45" t="str">
        <f>IF('AccuValve Takeoff'!C146="","",'AccuValve Takeoff'!C146)</f>
        <v/>
      </c>
      <c r="D145" s="23" t="str">
        <f>IF('AccuValve Takeoff'!D146="","",'AccuValve Takeoff'!D146)</f>
        <v/>
      </c>
      <c r="E145" s="23" t="str">
        <f>IF('AccuValve Takeoff'!S146="","",'AccuValve Takeoff'!S146)</f>
        <v/>
      </c>
      <c r="F145" s="23" t="str">
        <f>IF('AccuValve Takeoff'!F146="","",'AccuValve Takeoff'!F146)</f>
        <v/>
      </c>
      <c r="G145" s="23" t="str">
        <f>IF('AccuValve Takeoff'!R146="","",'AccuValve Takeoff'!R146)</f>
        <v/>
      </c>
      <c r="H145" s="23" t="str">
        <f>IF('AccuValve Takeoff'!G146="","",'AccuValve Takeoff'!G146)</f>
        <v/>
      </c>
      <c r="I145" s="23" t="str">
        <f>IF('AccuValve Takeoff'!H146="","",'AccuValve Takeoff'!H146)</f>
        <v/>
      </c>
      <c r="J145" s="326" t="str">
        <f>IF('AccuValve Takeoff'!I146="","",IF('AccuValve Takeoff'!I146="Not Available","",'AccuValve Takeoff'!I146))</f>
        <v/>
      </c>
      <c r="K145" s="326" t="str">
        <f>IF('AccuValve Takeoff'!J146="","",IF('AccuValve Takeoff'!J146="Not Available","",'AccuValve Takeoff'!J146))</f>
        <v/>
      </c>
      <c r="L145" s="326" t="str">
        <f>IF('AccuValve Takeoff'!K146="","",IF('AccuValve Takeoff'!K146="Not Available","",'AccuValve Takeoff'!K146))</f>
        <v/>
      </c>
      <c r="M145" s="326" t="str">
        <f>IF('AccuValve Takeoff'!L146="","",IF('AccuValve Takeoff'!L146="Not Available","",'AccuValve Takeoff'!L146))</f>
        <v/>
      </c>
      <c r="N145" s="326" t="str">
        <f>IF('AccuValve Takeoff'!M146="","",IF('AccuValve Takeoff'!M146="Not Available","",'AccuValve Takeoff'!M146))</f>
        <v/>
      </c>
      <c r="O145" s="23" t="str">
        <f>IF('AccuValve Takeoff'!N146="","",'AccuValve Takeoff'!N146)</f>
        <v/>
      </c>
      <c r="P145" s="23" t="str">
        <f>IF('AccuValve Takeoff'!O146="","",'AccuValve Takeoff'!O146)</f>
        <v/>
      </c>
      <c r="Q145" s="23" t="str">
        <f>IF('AccuValve Takeoff'!P146="","",'AccuValve Takeoff'!P146)</f>
        <v/>
      </c>
      <c r="R145" s="34" t="str">
        <f>IF('AccuValve Takeoff'!Q146="","",'AccuValve Takeoff'!Q146)</f>
        <v xml:space="preserve"> </v>
      </c>
      <c r="S145" s="35" t="str">
        <f>'AccuValve Takeoff'!T146</f>
        <v/>
      </c>
      <c r="T145" s="35" t="str">
        <f>'AccuValve Takeoff'!U146</f>
        <v/>
      </c>
      <c r="U145" s="325" t="str">
        <f>'AccuValve Takeoff'!BC146</f>
        <v/>
      </c>
      <c r="V145" s="38"/>
      <c r="W145" s="11"/>
      <c r="X145" s="11"/>
      <c r="Y145" s="11"/>
    </row>
    <row r="146" spans="1:25" ht="20.100000000000001" customHeight="1" x14ac:dyDescent="0.2">
      <c r="A146" s="12">
        <v>138</v>
      </c>
      <c r="B146" s="23" t="str">
        <f>IF('AccuValve Takeoff'!B147="","",'AccuValve Takeoff'!B147)</f>
        <v/>
      </c>
      <c r="C146" s="45" t="str">
        <f>IF('AccuValve Takeoff'!C147="","",'AccuValve Takeoff'!C147)</f>
        <v/>
      </c>
      <c r="D146" s="23" t="str">
        <f>IF('AccuValve Takeoff'!D147="","",'AccuValve Takeoff'!D147)</f>
        <v/>
      </c>
      <c r="E146" s="23" t="str">
        <f>IF('AccuValve Takeoff'!S147="","",'AccuValve Takeoff'!S147)</f>
        <v/>
      </c>
      <c r="F146" s="23" t="str">
        <f>IF('AccuValve Takeoff'!F147="","",'AccuValve Takeoff'!F147)</f>
        <v/>
      </c>
      <c r="G146" s="23" t="str">
        <f>IF('AccuValve Takeoff'!R147="","",'AccuValve Takeoff'!R147)</f>
        <v/>
      </c>
      <c r="H146" s="23" t="str">
        <f>IF('AccuValve Takeoff'!G147="","",'AccuValve Takeoff'!G147)</f>
        <v/>
      </c>
      <c r="I146" s="23" t="str">
        <f>IF('AccuValve Takeoff'!H147="","",'AccuValve Takeoff'!H147)</f>
        <v/>
      </c>
      <c r="J146" s="326" t="str">
        <f>IF('AccuValve Takeoff'!I147="","",IF('AccuValve Takeoff'!I147="Not Available","",'AccuValve Takeoff'!I147))</f>
        <v/>
      </c>
      <c r="K146" s="326" t="str">
        <f>IF('AccuValve Takeoff'!J147="","",IF('AccuValve Takeoff'!J147="Not Available","",'AccuValve Takeoff'!J147))</f>
        <v/>
      </c>
      <c r="L146" s="326" t="str">
        <f>IF('AccuValve Takeoff'!K147="","",IF('AccuValve Takeoff'!K147="Not Available","",'AccuValve Takeoff'!K147))</f>
        <v/>
      </c>
      <c r="M146" s="326" t="str">
        <f>IF('AccuValve Takeoff'!L147="","",IF('AccuValve Takeoff'!L147="Not Available","",'AccuValve Takeoff'!L147))</f>
        <v/>
      </c>
      <c r="N146" s="326" t="str">
        <f>IF('AccuValve Takeoff'!M147="","",IF('AccuValve Takeoff'!M147="Not Available","",'AccuValve Takeoff'!M147))</f>
        <v/>
      </c>
      <c r="O146" s="23" t="str">
        <f>IF('AccuValve Takeoff'!N147="","",'AccuValve Takeoff'!N147)</f>
        <v/>
      </c>
      <c r="P146" s="23" t="str">
        <f>IF('AccuValve Takeoff'!O147="","",'AccuValve Takeoff'!O147)</f>
        <v/>
      </c>
      <c r="Q146" s="23" t="str">
        <f>IF('AccuValve Takeoff'!P147="","",'AccuValve Takeoff'!P147)</f>
        <v/>
      </c>
      <c r="R146" s="34" t="str">
        <f>IF('AccuValve Takeoff'!Q147="","",'AccuValve Takeoff'!Q147)</f>
        <v xml:space="preserve"> </v>
      </c>
      <c r="S146" s="35" t="str">
        <f>'AccuValve Takeoff'!T147</f>
        <v/>
      </c>
      <c r="T146" s="35" t="str">
        <f>'AccuValve Takeoff'!U147</f>
        <v/>
      </c>
      <c r="U146" s="325" t="str">
        <f>'AccuValve Takeoff'!BC147</f>
        <v/>
      </c>
      <c r="V146" s="38"/>
      <c r="W146" s="11"/>
      <c r="X146" s="11"/>
      <c r="Y146" s="11"/>
    </row>
    <row r="147" spans="1:25" ht="20.100000000000001" customHeight="1" x14ac:dyDescent="0.2">
      <c r="A147" s="12">
        <v>139</v>
      </c>
      <c r="B147" s="23" t="str">
        <f>IF('AccuValve Takeoff'!B148="","",'AccuValve Takeoff'!B148)</f>
        <v/>
      </c>
      <c r="C147" s="45" t="str">
        <f>IF('AccuValve Takeoff'!C148="","",'AccuValve Takeoff'!C148)</f>
        <v/>
      </c>
      <c r="D147" s="23" t="str">
        <f>IF('AccuValve Takeoff'!D148="","",'AccuValve Takeoff'!D148)</f>
        <v/>
      </c>
      <c r="E147" s="23" t="str">
        <f>IF('AccuValve Takeoff'!S148="","",'AccuValve Takeoff'!S148)</f>
        <v/>
      </c>
      <c r="F147" s="23" t="str">
        <f>IF('AccuValve Takeoff'!F148="","",'AccuValve Takeoff'!F148)</f>
        <v/>
      </c>
      <c r="G147" s="23" t="str">
        <f>IF('AccuValve Takeoff'!R148="","",'AccuValve Takeoff'!R148)</f>
        <v/>
      </c>
      <c r="H147" s="23" t="str">
        <f>IF('AccuValve Takeoff'!G148="","",'AccuValve Takeoff'!G148)</f>
        <v/>
      </c>
      <c r="I147" s="23" t="str">
        <f>IF('AccuValve Takeoff'!H148="","",'AccuValve Takeoff'!H148)</f>
        <v/>
      </c>
      <c r="J147" s="326" t="str">
        <f>IF('AccuValve Takeoff'!I148="","",IF('AccuValve Takeoff'!I148="Not Available","",'AccuValve Takeoff'!I148))</f>
        <v/>
      </c>
      <c r="K147" s="326" t="str">
        <f>IF('AccuValve Takeoff'!J148="","",IF('AccuValve Takeoff'!J148="Not Available","",'AccuValve Takeoff'!J148))</f>
        <v/>
      </c>
      <c r="L147" s="326" t="str">
        <f>IF('AccuValve Takeoff'!K148="","",IF('AccuValve Takeoff'!K148="Not Available","",'AccuValve Takeoff'!K148))</f>
        <v/>
      </c>
      <c r="M147" s="326" t="str">
        <f>IF('AccuValve Takeoff'!L148="","",IF('AccuValve Takeoff'!L148="Not Available","",'AccuValve Takeoff'!L148))</f>
        <v/>
      </c>
      <c r="N147" s="326" t="str">
        <f>IF('AccuValve Takeoff'!M148="","",IF('AccuValve Takeoff'!M148="Not Available","",'AccuValve Takeoff'!M148))</f>
        <v/>
      </c>
      <c r="O147" s="23" t="str">
        <f>IF('AccuValve Takeoff'!N148="","",'AccuValve Takeoff'!N148)</f>
        <v/>
      </c>
      <c r="P147" s="23" t="str">
        <f>IF('AccuValve Takeoff'!O148="","",'AccuValve Takeoff'!O148)</f>
        <v/>
      </c>
      <c r="Q147" s="23" t="str">
        <f>IF('AccuValve Takeoff'!P148="","",'AccuValve Takeoff'!P148)</f>
        <v/>
      </c>
      <c r="R147" s="34" t="str">
        <f>IF('AccuValve Takeoff'!Q148="","",'AccuValve Takeoff'!Q148)</f>
        <v xml:space="preserve"> </v>
      </c>
      <c r="S147" s="35" t="str">
        <f>'AccuValve Takeoff'!T148</f>
        <v/>
      </c>
      <c r="T147" s="35" t="str">
        <f>'AccuValve Takeoff'!U148</f>
        <v/>
      </c>
      <c r="U147" s="325" t="str">
        <f>'AccuValve Takeoff'!BC148</f>
        <v/>
      </c>
      <c r="V147" s="38"/>
      <c r="W147" s="11"/>
      <c r="X147" s="11"/>
      <c r="Y147" s="11"/>
    </row>
    <row r="148" spans="1:25" ht="20.100000000000001" customHeight="1" x14ac:dyDescent="0.2">
      <c r="A148" s="12">
        <v>140</v>
      </c>
      <c r="B148" s="23" t="str">
        <f>IF('AccuValve Takeoff'!B149="","",'AccuValve Takeoff'!B149)</f>
        <v/>
      </c>
      <c r="C148" s="45" t="str">
        <f>IF('AccuValve Takeoff'!C149="","",'AccuValve Takeoff'!C149)</f>
        <v/>
      </c>
      <c r="D148" s="23" t="str">
        <f>IF('AccuValve Takeoff'!D149="","",'AccuValve Takeoff'!D149)</f>
        <v/>
      </c>
      <c r="E148" s="23" t="str">
        <f>IF('AccuValve Takeoff'!S149="","",'AccuValve Takeoff'!S149)</f>
        <v/>
      </c>
      <c r="F148" s="23" t="str">
        <f>IF('AccuValve Takeoff'!F149="","",'AccuValve Takeoff'!F149)</f>
        <v/>
      </c>
      <c r="G148" s="23" t="str">
        <f>IF('AccuValve Takeoff'!R149="","",'AccuValve Takeoff'!R149)</f>
        <v/>
      </c>
      <c r="H148" s="23" t="str">
        <f>IF('AccuValve Takeoff'!G149="","",'AccuValve Takeoff'!G149)</f>
        <v/>
      </c>
      <c r="I148" s="23" t="str">
        <f>IF('AccuValve Takeoff'!H149="","",'AccuValve Takeoff'!H149)</f>
        <v/>
      </c>
      <c r="J148" s="326" t="str">
        <f>IF('AccuValve Takeoff'!I149="","",IF('AccuValve Takeoff'!I149="Not Available","",'AccuValve Takeoff'!I149))</f>
        <v/>
      </c>
      <c r="K148" s="326" t="str">
        <f>IF('AccuValve Takeoff'!J149="","",IF('AccuValve Takeoff'!J149="Not Available","",'AccuValve Takeoff'!J149))</f>
        <v/>
      </c>
      <c r="L148" s="326" t="str">
        <f>IF('AccuValve Takeoff'!K149="","",IF('AccuValve Takeoff'!K149="Not Available","",'AccuValve Takeoff'!K149))</f>
        <v/>
      </c>
      <c r="M148" s="326" t="str">
        <f>IF('AccuValve Takeoff'!L149="","",IF('AccuValve Takeoff'!L149="Not Available","",'AccuValve Takeoff'!L149))</f>
        <v/>
      </c>
      <c r="N148" s="326" t="str">
        <f>IF('AccuValve Takeoff'!M149="","",IF('AccuValve Takeoff'!M149="Not Available","",'AccuValve Takeoff'!M149))</f>
        <v/>
      </c>
      <c r="O148" s="23" t="str">
        <f>IF('AccuValve Takeoff'!N149="","",'AccuValve Takeoff'!N149)</f>
        <v/>
      </c>
      <c r="P148" s="23" t="str">
        <f>IF('AccuValve Takeoff'!O149="","",'AccuValve Takeoff'!O149)</f>
        <v/>
      </c>
      <c r="Q148" s="23" t="str">
        <f>IF('AccuValve Takeoff'!P149="","",'AccuValve Takeoff'!P149)</f>
        <v/>
      </c>
      <c r="R148" s="34" t="str">
        <f>IF('AccuValve Takeoff'!Q149="","",'AccuValve Takeoff'!Q149)</f>
        <v xml:space="preserve"> </v>
      </c>
      <c r="S148" s="35" t="str">
        <f>'AccuValve Takeoff'!T149</f>
        <v/>
      </c>
      <c r="T148" s="35" t="str">
        <f>'AccuValve Takeoff'!U149</f>
        <v/>
      </c>
      <c r="U148" s="325" t="str">
        <f>'AccuValve Takeoff'!BC149</f>
        <v/>
      </c>
      <c r="V148" s="38"/>
      <c r="W148" s="11"/>
      <c r="X148" s="11"/>
      <c r="Y148" s="11"/>
    </row>
    <row r="149" spans="1:25" ht="20.100000000000001" customHeight="1" x14ac:dyDescent="0.2">
      <c r="A149" s="12">
        <v>141</v>
      </c>
      <c r="B149" s="23" t="str">
        <f>IF('AccuValve Takeoff'!B150="","",'AccuValve Takeoff'!B150)</f>
        <v/>
      </c>
      <c r="C149" s="45" t="str">
        <f>IF('AccuValve Takeoff'!C150="","",'AccuValve Takeoff'!C150)</f>
        <v/>
      </c>
      <c r="D149" s="23" t="str">
        <f>IF('AccuValve Takeoff'!D150="","",'AccuValve Takeoff'!D150)</f>
        <v/>
      </c>
      <c r="E149" s="23" t="str">
        <f>IF('AccuValve Takeoff'!S150="","",'AccuValve Takeoff'!S150)</f>
        <v/>
      </c>
      <c r="F149" s="23" t="str">
        <f>IF('AccuValve Takeoff'!F150="","",'AccuValve Takeoff'!F150)</f>
        <v/>
      </c>
      <c r="G149" s="23" t="str">
        <f>IF('AccuValve Takeoff'!R150="","",'AccuValve Takeoff'!R150)</f>
        <v/>
      </c>
      <c r="H149" s="23" t="str">
        <f>IF('AccuValve Takeoff'!G150="","",'AccuValve Takeoff'!G150)</f>
        <v/>
      </c>
      <c r="I149" s="23" t="str">
        <f>IF('AccuValve Takeoff'!H150="","",'AccuValve Takeoff'!H150)</f>
        <v/>
      </c>
      <c r="J149" s="326" t="str">
        <f>IF('AccuValve Takeoff'!I150="","",IF('AccuValve Takeoff'!I150="Not Available","",'AccuValve Takeoff'!I150))</f>
        <v/>
      </c>
      <c r="K149" s="326" t="str">
        <f>IF('AccuValve Takeoff'!J150="","",IF('AccuValve Takeoff'!J150="Not Available","",'AccuValve Takeoff'!J150))</f>
        <v/>
      </c>
      <c r="L149" s="326" t="str">
        <f>IF('AccuValve Takeoff'!K150="","",IF('AccuValve Takeoff'!K150="Not Available","",'AccuValve Takeoff'!K150))</f>
        <v/>
      </c>
      <c r="M149" s="326" t="str">
        <f>IF('AccuValve Takeoff'!L150="","",IF('AccuValve Takeoff'!L150="Not Available","",'AccuValve Takeoff'!L150))</f>
        <v/>
      </c>
      <c r="N149" s="326" t="str">
        <f>IF('AccuValve Takeoff'!M150="","",IF('AccuValve Takeoff'!M150="Not Available","",'AccuValve Takeoff'!M150))</f>
        <v/>
      </c>
      <c r="O149" s="23" t="str">
        <f>IF('AccuValve Takeoff'!N150="","",'AccuValve Takeoff'!N150)</f>
        <v/>
      </c>
      <c r="P149" s="23" t="str">
        <f>IF('AccuValve Takeoff'!O150="","",'AccuValve Takeoff'!O150)</f>
        <v/>
      </c>
      <c r="Q149" s="23" t="str">
        <f>IF('AccuValve Takeoff'!P150="","",'AccuValve Takeoff'!P150)</f>
        <v/>
      </c>
      <c r="R149" s="34" t="str">
        <f>IF('AccuValve Takeoff'!Q150="","",'AccuValve Takeoff'!Q150)</f>
        <v xml:space="preserve"> </v>
      </c>
      <c r="S149" s="35" t="str">
        <f>'AccuValve Takeoff'!T150</f>
        <v/>
      </c>
      <c r="T149" s="35" t="str">
        <f>'AccuValve Takeoff'!U150</f>
        <v/>
      </c>
      <c r="U149" s="325" t="str">
        <f>'AccuValve Takeoff'!BC150</f>
        <v/>
      </c>
      <c r="V149" s="38"/>
      <c r="W149" s="11"/>
      <c r="X149" s="11"/>
      <c r="Y149" s="11"/>
    </row>
    <row r="150" spans="1:25" ht="20.100000000000001" customHeight="1" x14ac:dyDescent="0.2">
      <c r="A150" s="12">
        <v>142</v>
      </c>
      <c r="B150" s="23" t="str">
        <f>IF('AccuValve Takeoff'!B151="","",'AccuValve Takeoff'!B151)</f>
        <v/>
      </c>
      <c r="C150" s="45" t="str">
        <f>IF('AccuValve Takeoff'!C151="","",'AccuValve Takeoff'!C151)</f>
        <v/>
      </c>
      <c r="D150" s="23" t="str">
        <f>IF('AccuValve Takeoff'!D151="","",'AccuValve Takeoff'!D151)</f>
        <v/>
      </c>
      <c r="E150" s="23" t="str">
        <f>IF('AccuValve Takeoff'!S151="","",'AccuValve Takeoff'!S151)</f>
        <v/>
      </c>
      <c r="F150" s="23" t="str">
        <f>IF('AccuValve Takeoff'!F151="","",'AccuValve Takeoff'!F151)</f>
        <v/>
      </c>
      <c r="G150" s="23" t="str">
        <f>IF('AccuValve Takeoff'!R151="","",'AccuValve Takeoff'!R151)</f>
        <v/>
      </c>
      <c r="H150" s="23" t="str">
        <f>IF('AccuValve Takeoff'!G151="","",'AccuValve Takeoff'!G151)</f>
        <v/>
      </c>
      <c r="I150" s="23" t="str">
        <f>IF('AccuValve Takeoff'!H151="","",'AccuValve Takeoff'!H151)</f>
        <v/>
      </c>
      <c r="J150" s="326" t="str">
        <f>IF('AccuValve Takeoff'!I151="","",IF('AccuValve Takeoff'!I151="Not Available","",'AccuValve Takeoff'!I151))</f>
        <v/>
      </c>
      <c r="K150" s="326" t="str">
        <f>IF('AccuValve Takeoff'!J151="","",IF('AccuValve Takeoff'!J151="Not Available","",'AccuValve Takeoff'!J151))</f>
        <v/>
      </c>
      <c r="L150" s="326" t="str">
        <f>IF('AccuValve Takeoff'!K151="","",IF('AccuValve Takeoff'!K151="Not Available","",'AccuValve Takeoff'!K151))</f>
        <v/>
      </c>
      <c r="M150" s="326" t="str">
        <f>IF('AccuValve Takeoff'!L151="","",IF('AccuValve Takeoff'!L151="Not Available","",'AccuValve Takeoff'!L151))</f>
        <v/>
      </c>
      <c r="N150" s="326" t="str">
        <f>IF('AccuValve Takeoff'!M151="","",IF('AccuValve Takeoff'!M151="Not Available","",'AccuValve Takeoff'!M151))</f>
        <v/>
      </c>
      <c r="O150" s="23" t="str">
        <f>IF('AccuValve Takeoff'!N151="","",'AccuValve Takeoff'!N151)</f>
        <v/>
      </c>
      <c r="P150" s="23" t="str">
        <f>IF('AccuValve Takeoff'!O151="","",'AccuValve Takeoff'!O151)</f>
        <v/>
      </c>
      <c r="Q150" s="23" t="str">
        <f>IF('AccuValve Takeoff'!P151="","",'AccuValve Takeoff'!P151)</f>
        <v/>
      </c>
      <c r="R150" s="34" t="str">
        <f>IF('AccuValve Takeoff'!Q151="","",'AccuValve Takeoff'!Q151)</f>
        <v xml:space="preserve"> </v>
      </c>
      <c r="S150" s="35" t="str">
        <f>'AccuValve Takeoff'!T151</f>
        <v/>
      </c>
      <c r="T150" s="35" t="str">
        <f>'AccuValve Takeoff'!U151</f>
        <v/>
      </c>
      <c r="U150" s="325" t="str">
        <f>'AccuValve Takeoff'!BC151</f>
        <v/>
      </c>
      <c r="V150" s="38"/>
      <c r="W150" s="11"/>
      <c r="X150" s="11"/>
      <c r="Y150" s="11"/>
    </row>
    <row r="151" spans="1:25" ht="20.100000000000001" customHeight="1" x14ac:dyDescent="0.2">
      <c r="A151" s="12">
        <v>143</v>
      </c>
      <c r="B151" s="23" t="str">
        <f>IF('AccuValve Takeoff'!B152="","",'AccuValve Takeoff'!B152)</f>
        <v/>
      </c>
      <c r="C151" s="45" t="str">
        <f>IF('AccuValve Takeoff'!C152="","",'AccuValve Takeoff'!C152)</f>
        <v/>
      </c>
      <c r="D151" s="23" t="str">
        <f>IF('AccuValve Takeoff'!D152="","",'AccuValve Takeoff'!D152)</f>
        <v/>
      </c>
      <c r="E151" s="23" t="str">
        <f>IF('AccuValve Takeoff'!S152="","",'AccuValve Takeoff'!S152)</f>
        <v/>
      </c>
      <c r="F151" s="23" t="str">
        <f>IF('AccuValve Takeoff'!F152="","",'AccuValve Takeoff'!F152)</f>
        <v/>
      </c>
      <c r="G151" s="23" t="str">
        <f>IF('AccuValve Takeoff'!R152="","",'AccuValve Takeoff'!R152)</f>
        <v/>
      </c>
      <c r="H151" s="23" t="str">
        <f>IF('AccuValve Takeoff'!G152="","",'AccuValve Takeoff'!G152)</f>
        <v/>
      </c>
      <c r="I151" s="23" t="str">
        <f>IF('AccuValve Takeoff'!H152="","",'AccuValve Takeoff'!H152)</f>
        <v/>
      </c>
      <c r="J151" s="326" t="str">
        <f>IF('AccuValve Takeoff'!I152="","",IF('AccuValve Takeoff'!I152="Not Available","",'AccuValve Takeoff'!I152))</f>
        <v/>
      </c>
      <c r="K151" s="326" t="str">
        <f>IF('AccuValve Takeoff'!J152="","",IF('AccuValve Takeoff'!J152="Not Available","",'AccuValve Takeoff'!J152))</f>
        <v/>
      </c>
      <c r="L151" s="326" t="str">
        <f>IF('AccuValve Takeoff'!K152="","",IF('AccuValve Takeoff'!K152="Not Available","",'AccuValve Takeoff'!K152))</f>
        <v/>
      </c>
      <c r="M151" s="326" t="str">
        <f>IF('AccuValve Takeoff'!L152="","",IF('AccuValve Takeoff'!L152="Not Available","",'AccuValve Takeoff'!L152))</f>
        <v/>
      </c>
      <c r="N151" s="326" t="str">
        <f>IF('AccuValve Takeoff'!M152="","",IF('AccuValve Takeoff'!M152="Not Available","",'AccuValve Takeoff'!M152))</f>
        <v/>
      </c>
      <c r="O151" s="23" t="str">
        <f>IF('AccuValve Takeoff'!N152="","",'AccuValve Takeoff'!N152)</f>
        <v/>
      </c>
      <c r="P151" s="23" t="str">
        <f>IF('AccuValve Takeoff'!O152="","",'AccuValve Takeoff'!O152)</f>
        <v/>
      </c>
      <c r="Q151" s="23" t="str">
        <f>IF('AccuValve Takeoff'!P152="","",'AccuValve Takeoff'!P152)</f>
        <v/>
      </c>
      <c r="R151" s="34" t="str">
        <f>IF('AccuValve Takeoff'!Q152="","",'AccuValve Takeoff'!Q152)</f>
        <v xml:space="preserve"> </v>
      </c>
      <c r="S151" s="35" t="str">
        <f>'AccuValve Takeoff'!T152</f>
        <v/>
      </c>
      <c r="T151" s="35" t="str">
        <f>'AccuValve Takeoff'!U152</f>
        <v/>
      </c>
      <c r="U151" s="325" t="str">
        <f>'AccuValve Takeoff'!BC152</f>
        <v/>
      </c>
      <c r="V151" s="38"/>
      <c r="W151" s="11"/>
      <c r="X151" s="11"/>
      <c r="Y151" s="11"/>
    </row>
    <row r="152" spans="1:25" ht="20.100000000000001" customHeight="1" x14ac:dyDescent="0.2">
      <c r="A152" s="12">
        <v>144</v>
      </c>
      <c r="B152" s="23" t="str">
        <f>IF('AccuValve Takeoff'!B153="","",'AccuValve Takeoff'!B153)</f>
        <v/>
      </c>
      <c r="C152" s="45" t="str">
        <f>IF('AccuValve Takeoff'!C153="","",'AccuValve Takeoff'!C153)</f>
        <v/>
      </c>
      <c r="D152" s="23" t="str">
        <f>IF('AccuValve Takeoff'!D153="","",'AccuValve Takeoff'!D153)</f>
        <v/>
      </c>
      <c r="E152" s="23" t="str">
        <f>IF('AccuValve Takeoff'!S153="","",'AccuValve Takeoff'!S153)</f>
        <v/>
      </c>
      <c r="F152" s="23" t="str">
        <f>IF('AccuValve Takeoff'!F153="","",'AccuValve Takeoff'!F153)</f>
        <v/>
      </c>
      <c r="G152" s="23" t="str">
        <f>IF('AccuValve Takeoff'!R153="","",'AccuValve Takeoff'!R153)</f>
        <v/>
      </c>
      <c r="H152" s="23" t="str">
        <f>IF('AccuValve Takeoff'!G153="","",'AccuValve Takeoff'!G153)</f>
        <v/>
      </c>
      <c r="I152" s="23" t="str">
        <f>IF('AccuValve Takeoff'!H153="","",'AccuValve Takeoff'!H153)</f>
        <v/>
      </c>
      <c r="J152" s="326" t="str">
        <f>IF('AccuValve Takeoff'!I153="","",IF('AccuValve Takeoff'!I153="Not Available","",'AccuValve Takeoff'!I153))</f>
        <v/>
      </c>
      <c r="K152" s="326" t="str">
        <f>IF('AccuValve Takeoff'!J153="","",IF('AccuValve Takeoff'!J153="Not Available","",'AccuValve Takeoff'!J153))</f>
        <v/>
      </c>
      <c r="L152" s="326" t="str">
        <f>IF('AccuValve Takeoff'!K153="","",IF('AccuValve Takeoff'!K153="Not Available","",'AccuValve Takeoff'!K153))</f>
        <v/>
      </c>
      <c r="M152" s="326" t="str">
        <f>IF('AccuValve Takeoff'!L153="","",IF('AccuValve Takeoff'!L153="Not Available","",'AccuValve Takeoff'!L153))</f>
        <v/>
      </c>
      <c r="N152" s="326" t="str">
        <f>IF('AccuValve Takeoff'!M153="","",IF('AccuValve Takeoff'!M153="Not Available","",'AccuValve Takeoff'!M153))</f>
        <v/>
      </c>
      <c r="O152" s="23" t="str">
        <f>IF('AccuValve Takeoff'!N153="","",'AccuValve Takeoff'!N153)</f>
        <v/>
      </c>
      <c r="P152" s="23" t="str">
        <f>IF('AccuValve Takeoff'!O153="","",'AccuValve Takeoff'!O153)</f>
        <v/>
      </c>
      <c r="Q152" s="23" t="str">
        <f>IF('AccuValve Takeoff'!P153="","",'AccuValve Takeoff'!P153)</f>
        <v/>
      </c>
      <c r="R152" s="34" t="str">
        <f>IF('AccuValve Takeoff'!Q153="","",'AccuValve Takeoff'!Q153)</f>
        <v xml:space="preserve"> </v>
      </c>
      <c r="S152" s="35" t="str">
        <f>'AccuValve Takeoff'!T153</f>
        <v/>
      </c>
      <c r="T152" s="35" t="str">
        <f>'AccuValve Takeoff'!U153</f>
        <v/>
      </c>
      <c r="U152" s="325" t="str">
        <f>'AccuValve Takeoff'!BC153</f>
        <v/>
      </c>
      <c r="V152" s="38"/>
      <c r="W152" s="11"/>
      <c r="X152" s="11"/>
      <c r="Y152" s="11"/>
    </row>
    <row r="153" spans="1:25" ht="20.100000000000001" customHeight="1" x14ac:dyDescent="0.2">
      <c r="A153" s="12">
        <v>145</v>
      </c>
      <c r="B153" s="23" t="str">
        <f>IF('AccuValve Takeoff'!B154="","",'AccuValve Takeoff'!B154)</f>
        <v/>
      </c>
      <c r="C153" s="45" t="str">
        <f>IF('AccuValve Takeoff'!C154="","",'AccuValve Takeoff'!C154)</f>
        <v/>
      </c>
      <c r="D153" s="23" t="str">
        <f>IF('AccuValve Takeoff'!D154="","",'AccuValve Takeoff'!D154)</f>
        <v/>
      </c>
      <c r="E153" s="23" t="str">
        <f>IF('AccuValve Takeoff'!S154="","",'AccuValve Takeoff'!S154)</f>
        <v/>
      </c>
      <c r="F153" s="23" t="str">
        <f>IF('AccuValve Takeoff'!F154="","",'AccuValve Takeoff'!F154)</f>
        <v/>
      </c>
      <c r="G153" s="23" t="str">
        <f>IF('AccuValve Takeoff'!R154="","",'AccuValve Takeoff'!R154)</f>
        <v/>
      </c>
      <c r="H153" s="23" t="str">
        <f>IF('AccuValve Takeoff'!G154="","",'AccuValve Takeoff'!G154)</f>
        <v/>
      </c>
      <c r="I153" s="23" t="str">
        <f>IF('AccuValve Takeoff'!H154="","",'AccuValve Takeoff'!H154)</f>
        <v/>
      </c>
      <c r="J153" s="326" t="str">
        <f>IF('AccuValve Takeoff'!I154="","",IF('AccuValve Takeoff'!I154="Not Available","",'AccuValve Takeoff'!I154))</f>
        <v/>
      </c>
      <c r="K153" s="326" t="str">
        <f>IF('AccuValve Takeoff'!J154="","",IF('AccuValve Takeoff'!J154="Not Available","",'AccuValve Takeoff'!J154))</f>
        <v/>
      </c>
      <c r="L153" s="326" t="str">
        <f>IF('AccuValve Takeoff'!K154="","",IF('AccuValve Takeoff'!K154="Not Available","",'AccuValve Takeoff'!K154))</f>
        <v/>
      </c>
      <c r="M153" s="326" t="str">
        <f>IF('AccuValve Takeoff'!L154="","",IF('AccuValve Takeoff'!L154="Not Available","",'AccuValve Takeoff'!L154))</f>
        <v/>
      </c>
      <c r="N153" s="326" t="str">
        <f>IF('AccuValve Takeoff'!M154="","",IF('AccuValve Takeoff'!M154="Not Available","",'AccuValve Takeoff'!M154))</f>
        <v/>
      </c>
      <c r="O153" s="23" t="str">
        <f>IF('AccuValve Takeoff'!N154="","",'AccuValve Takeoff'!N154)</f>
        <v/>
      </c>
      <c r="P153" s="23" t="str">
        <f>IF('AccuValve Takeoff'!O154="","",'AccuValve Takeoff'!O154)</f>
        <v/>
      </c>
      <c r="Q153" s="23" t="str">
        <f>IF('AccuValve Takeoff'!P154="","",'AccuValve Takeoff'!P154)</f>
        <v/>
      </c>
      <c r="R153" s="34" t="str">
        <f>IF('AccuValve Takeoff'!Q154="","",'AccuValve Takeoff'!Q154)</f>
        <v xml:space="preserve"> </v>
      </c>
      <c r="S153" s="35" t="str">
        <f>'AccuValve Takeoff'!T154</f>
        <v/>
      </c>
      <c r="T153" s="35" t="str">
        <f>'AccuValve Takeoff'!U154</f>
        <v/>
      </c>
      <c r="U153" s="325" t="str">
        <f>'AccuValve Takeoff'!BC154</f>
        <v/>
      </c>
      <c r="V153" s="38"/>
      <c r="W153" s="11"/>
      <c r="X153" s="11"/>
      <c r="Y153" s="11"/>
    </row>
    <row r="154" spans="1:25" ht="20.100000000000001" customHeight="1" x14ac:dyDescent="0.2">
      <c r="A154" s="12">
        <v>146</v>
      </c>
      <c r="B154" s="23" t="str">
        <f>IF('AccuValve Takeoff'!B155="","",'AccuValve Takeoff'!B155)</f>
        <v/>
      </c>
      <c r="C154" s="45" t="str">
        <f>IF('AccuValve Takeoff'!C155="","",'AccuValve Takeoff'!C155)</f>
        <v/>
      </c>
      <c r="D154" s="23" t="str">
        <f>IF('AccuValve Takeoff'!D155="","",'AccuValve Takeoff'!D155)</f>
        <v/>
      </c>
      <c r="E154" s="23" t="str">
        <f>IF('AccuValve Takeoff'!S155="","",'AccuValve Takeoff'!S155)</f>
        <v/>
      </c>
      <c r="F154" s="23" t="str">
        <f>IF('AccuValve Takeoff'!F155="","",'AccuValve Takeoff'!F155)</f>
        <v/>
      </c>
      <c r="G154" s="23" t="str">
        <f>IF('AccuValve Takeoff'!R155="","",'AccuValve Takeoff'!R155)</f>
        <v/>
      </c>
      <c r="H154" s="23" t="str">
        <f>IF('AccuValve Takeoff'!G155="","",'AccuValve Takeoff'!G155)</f>
        <v/>
      </c>
      <c r="I154" s="23" t="str">
        <f>IF('AccuValve Takeoff'!H155="","",'AccuValve Takeoff'!H155)</f>
        <v/>
      </c>
      <c r="J154" s="326" t="str">
        <f>IF('AccuValve Takeoff'!I155="","",IF('AccuValve Takeoff'!I155="Not Available","",'AccuValve Takeoff'!I155))</f>
        <v/>
      </c>
      <c r="K154" s="326" t="str">
        <f>IF('AccuValve Takeoff'!J155="","",IF('AccuValve Takeoff'!J155="Not Available","",'AccuValve Takeoff'!J155))</f>
        <v/>
      </c>
      <c r="L154" s="326" t="str">
        <f>IF('AccuValve Takeoff'!K155="","",IF('AccuValve Takeoff'!K155="Not Available","",'AccuValve Takeoff'!K155))</f>
        <v/>
      </c>
      <c r="M154" s="326" t="str">
        <f>IF('AccuValve Takeoff'!L155="","",IF('AccuValve Takeoff'!L155="Not Available","",'AccuValve Takeoff'!L155))</f>
        <v/>
      </c>
      <c r="N154" s="326" t="str">
        <f>IF('AccuValve Takeoff'!M155="","",IF('AccuValve Takeoff'!M155="Not Available","",'AccuValve Takeoff'!M155))</f>
        <v/>
      </c>
      <c r="O154" s="23" t="str">
        <f>IF('AccuValve Takeoff'!N155="","",'AccuValve Takeoff'!N155)</f>
        <v/>
      </c>
      <c r="P154" s="23" t="str">
        <f>IF('AccuValve Takeoff'!O155="","",'AccuValve Takeoff'!O155)</f>
        <v/>
      </c>
      <c r="Q154" s="23" t="str">
        <f>IF('AccuValve Takeoff'!P155="","",'AccuValve Takeoff'!P155)</f>
        <v/>
      </c>
      <c r="R154" s="34" t="str">
        <f>IF('AccuValve Takeoff'!Q155="","",'AccuValve Takeoff'!Q155)</f>
        <v xml:space="preserve"> </v>
      </c>
      <c r="S154" s="35" t="str">
        <f>'AccuValve Takeoff'!T155</f>
        <v/>
      </c>
      <c r="T154" s="35" t="str">
        <f>'AccuValve Takeoff'!U155</f>
        <v/>
      </c>
      <c r="U154" s="325" t="str">
        <f>'AccuValve Takeoff'!BC155</f>
        <v/>
      </c>
      <c r="V154" s="38"/>
      <c r="W154" s="11"/>
      <c r="X154" s="11"/>
      <c r="Y154" s="11"/>
    </row>
    <row r="155" spans="1:25" ht="20.100000000000001" customHeight="1" x14ac:dyDescent="0.2">
      <c r="A155" s="12">
        <v>147</v>
      </c>
      <c r="B155" s="23" t="str">
        <f>IF('AccuValve Takeoff'!B156="","",'AccuValve Takeoff'!B156)</f>
        <v/>
      </c>
      <c r="C155" s="45" t="str">
        <f>IF('AccuValve Takeoff'!C156="","",'AccuValve Takeoff'!C156)</f>
        <v/>
      </c>
      <c r="D155" s="23" t="str">
        <f>IF('AccuValve Takeoff'!D156="","",'AccuValve Takeoff'!D156)</f>
        <v/>
      </c>
      <c r="E155" s="23" t="str">
        <f>IF('AccuValve Takeoff'!S156="","",'AccuValve Takeoff'!S156)</f>
        <v/>
      </c>
      <c r="F155" s="23" t="str">
        <f>IF('AccuValve Takeoff'!F156="","",'AccuValve Takeoff'!F156)</f>
        <v/>
      </c>
      <c r="G155" s="23" t="str">
        <f>IF('AccuValve Takeoff'!R156="","",'AccuValve Takeoff'!R156)</f>
        <v/>
      </c>
      <c r="H155" s="23" t="str">
        <f>IF('AccuValve Takeoff'!G156="","",'AccuValve Takeoff'!G156)</f>
        <v/>
      </c>
      <c r="I155" s="23" t="str">
        <f>IF('AccuValve Takeoff'!H156="","",'AccuValve Takeoff'!H156)</f>
        <v/>
      </c>
      <c r="J155" s="326" t="str">
        <f>IF('AccuValve Takeoff'!I156="","",IF('AccuValve Takeoff'!I156="Not Available","",'AccuValve Takeoff'!I156))</f>
        <v/>
      </c>
      <c r="K155" s="326" t="str">
        <f>IF('AccuValve Takeoff'!J156="","",IF('AccuValve Takeoff'!J156="Not Available","",'AccuValve Takeoff'!J156))</f>
        <v/>
      </c>
      <c r="L155" s="326" t="str">
        <f>IF('AccuValve Takeoff'!K156="","",IF('AccuValve Takeoff'!K156="Not Available","",'AccuValve Takeoff'!K156))</f>
        <v/>
      </c>
      <c r="M155" s="326" t="str">
        <f>IF('AccuValve Takeoff'!L156="","",IF('AccuValve Takeoff'!L156="Not Available","",'AccuValve Takeoff'!L156))</f>
        <v/>
      </c>
      <c r="N155" s="326" t="str">
        <f>IF('AccuValve Takeoff'!M156="","",IF('AccuValve Takeoff'!M156="Not Available","",'AccuValve Takeoff'!M156))</f>
        <v/>
      </c>
      <c r="O155" s="23" t="str">
        <f>IF('AccuValve Takeoff'!N156="","",'AccuValve Takeoff'!N156)</f>
        <v/>
      </c>
      <c r="P155" s="23" t="str">
        <f>IF('AccuValve Takeoff'!O156="","",'AccuValve Takeoff'!O156)</f>
        <v/>
      </c>
      <c r="Q155" s="23" t="str">
        <f>IF('AccuValve Takeoff'!P156="","",'AccuValve Takeoff'!P156)</f>
        <v/>
      </c>
      <c r="R155" s="34" t="str">
        <f>IF('AccuValve Takeoff'!Q156="","",'AccuValve Takeoff'!Q156)</f>
        <v xml:space="preserve"> </v>
      </c>
      <c r="S155" s="35" t="str">
        <f>'AccuValve Takeoff'!T156</f>
        <v/>
      </c>
      <c r="T155" s="35" t="str">
        <f>'AccuValve Takeoff'!U156</f>
        <v/>
      </c>
      <c r="U155" s="325" t="str">
        <f>'AccuValve Takeoff'!BC156</f>
        <v/>
      </c>
      <c r="V155" s="38"/>
      <c r="W155" s="11"/>
      <c r="X155" s="11"/>
      <c r="Y155" s="11"/>
    </row>
    <row r="156" spans="1:25" ht="20.100000000000001" customHeight="1" x14ac:dyDescent="0.2">
      <c r="A156" s="12">
        <v>148</v>
      </c>
      <c r="B156" s="23" t="str">
        <f>IF('AccuValve Takeoff'!B157="","",'AccuValve Takeoff'!B157)</f>
        <v/>
      </c>
      <c r="C156" s="45" t="str">
        <f>IF('AccuValve Takeoff'!C157="","",'AccuValve Takeoff'!C157)</f>
        <v/>
      </c>
      <c r="D156" s="23" t="str">
        <f>IF('AccuValve Takeoff'!D157="","",'AccuValve Takeoff'!D157)</f>
        <v/>
      </c>
      <c r="E156" s="23" t="str">
        <f>IF('AccuValve Takeoff'!S157="","",'AccuValve Takeoff'!S157)</f>
        <v/>
      </c>
      <c r="F156" s="23" t="str">
        <f>IF('AccuValve Takeoff'!F157="","",'AccuValve Takeoff'!F157)</f>
        <v/>
      </c>
      <c r="G156" s="23" t="str">
        <f>IF('AccuValve Takeoff'!R157="","",'AccuValve Takeoff'!R157)</f>
        <v/>
      </c>
      <c r="H156" s="23" t="str">
        <f>IF('AccuValve Takeoff'!G157="","",'AccuValve Takeoff'!G157)</f>
        <v/>
      </c>
      <c r="I156" s="23" t="str">
        <f>IF('AccuValve Takeoff'!H157="","",'AccuValve Takeoff'!H157)</f>
        <v/>
      </c>
      <c r="J156" s="326" t="str">
        <f>IF('AccuValve Takeoff'!I157="","",IF('AccuValve Takeoff'!I157="Not Available","",'AccuValve Takeoff'!I157))</f>
        <v/>
      </c>
      <c r="K156" s="326" t="str">
        <f>IF('AccuValve Takeoff'!J157="","",IF('AccuValve Takeoff'!J157="Not Available","",'AccuValve Takeoff'!J157))</f>
        <v/>
      </c>
      <c r="L156" s="326" t="str">
        <f>IF('AccuValve Takeoff'!K157="","",IF('AccuValve Takeoff'!K157="Not Available","",'AccuValve Takeoff'!K157))</f>
        <v/>
      </c>
      <c r="M156" s="326" t="str">
        <f>IF('AccuValve Takeoff'!L157="","",IF('AccuValve Takeoff'!L157="Not Available","",'AccuValve Takeoff'!L157))</f>
        <v/>
      </c>
      <c r="N156" s="326" t="str">
        <f>IF('AccuValve Takeoff'!M157="","",IF('AccuValve Takeoff'!M157="Not Available","",'AccuValve Takeoff'!M157))</f>
        <v/>
      </c>
      <c r="O156" s="23" t="str">
        <f>IF('AccuValve Takeoff'!N157="","",'AccuValve Takeoff'!N157)</f>
        <v/>
      </c>
      <c r="P156" s="23" t="str">
        <f>IF('AccuValve Takeoff'!O157="","",'AccuValve Takeoff'!O157)</f>
        <v/>
      </c>
      <c r="Q156" s="23" t="str">
        <f>IF('AccuValve Takeoff'!P157="","",'AccuValve Takeoff'!P157)</f>
        <v/>
      </c>
      <c r="R156" s="34" t="str">
        <f>IF('AccuValve Takeoff'!Q157="","",'AccuValve Takeoff'!Q157)</f>
        <v xml:space="preserve"> </v>
      </c>
      <c r="S156" s="35" t="str">
        <f>'AccuValve Takeoff'!T157</f>
        <v/>
      </c>
      <c r="T156" s="35" t="str">
        <f>'AccuValve Takeoff'!U157</f>
        <v/>
      </c>
      <c r="U156" s="325" t="str">
        <f>'AccuValve Takeoff'!BC157</f>
        <v/>
      </c>
      <c r="V156" s="38"/>
      <c r="W156" s="11"/>
      <c r="X156" s="11"/>
      <c r="Y156" s="11"/>
    </row>
    <row r="157" spans="1:25" ht="20.100000000000001" customHeight="1" x14ac:dyDescent="0.2">
      <c r="A157" s="12">
        <v>149</v>
      </c>
      <c r="B157" s="23" t="str">
        <f>IF('AccuValve Takeoff'!B158="","",'AccuValve Takeoff'!B158)</f>
        <v/>
      </c>
      <c r="C157" s="45" t="str">
        <f>IF('AccuValve Takeoff'!C158="","",'AccuValve Takeoff'!C158)</f>
        <v/>
      </c>
      <c r="D157" s="23" t="str">
        <f>IF('AccuValve Takeoff'!D158="","",'AccuValve Takeoff'!D158)</f>
        <v/>
      </c>
      <c r="E157" s="23" t="str">
        <f>IF('AccuValve Takeoff'!S158="","",'AccuValve Takeoff'!S158)</f>
        <v/>
      </c>
      <c r="F157" s="23" t="str">
        <f>IF('AccuValve Takeoff'!F158="","",'AccuValve Takeoff'!F158)</f>
        <v/>
      </c>
      <c r="G157" s="23" t="str">
        <f>IF('AccuValve Takeoff'!R158="","",'AccuValve Takeoff'!R158)</f>
        <v/>
      </c>
      <c r="H157" s="23" t="str">
        <f>IF('AccuValve Takeoff'!G158="","",'AccuValve Takeoff'!G158)</f>
        <v/>
      </c>
      <c r="I157" s="23" t="str">
        <f>IF('AccuValve Takeoff'!H158="","",'AccuValve Takeoff'!H158)</f>
        <v/>
      </c>
      <c r="J157" s="326" t="str">
        <f>IF('AccuValve Takeoff'!I158="","",IF('AccuValve Takeoff'!I158="Not Available","",'AccuValve Takeoff'!I158))</f>
        <v/>
      </c>
      <c r="K157" s="326" t="str">
        <f>IF('AccuValve Takeoff'!J158="","",IF('AccuValve Takeoff'!J158="Not Available","",'AccuValve Takeoff'!J158))</f>
        <v/>
      </c>
      <c r="L157" s="326" t="str">
        <f>IF('AccuValve Takeoff'!K158="","",IF('AccuValve Takeoff'!K158="Not Available","",'AccuValve Takeoff'!K158))</f>
        <v/>
      </c>
      <c r="M157" s="326" t="str">
        <f>IF('AccuValve Takeoff'!L158="","",IF('AccuValve Takeoff'!L158="Not Available","",'AccuValve Takeoff'!L158))</f>
        <v/>
      </c>
      <c r="N157" s="326" t="str">
        <f>IF('AccuValve Takeoff'!M158="","",IF('AccuValve Takeoff'!M158="Not Available","",'AccuValve Takeoff'!M158))</f>
        <v/>
      </c>
      <c r="O157" s="23" t="str">
        <f>IF('AccuValve Takeoff'!N158="","",'AccuValve Takeoff'!N158)</f>
        <v/>
      </c>
      <c r="P157" s="23" t="str">
        <f>IF('AccuValve Takeoff'!O158="","",'AccuValve Takeoff'!O158)</f>
        <v/>
      </c>
      <c r="Q157" s="23" t="str">
        <f>IF('AccuValve Takeoff'!P158="","",'AccuValve Takeoff'!P158)</f>
        <v/>
      </c>
      <c r="R157" s="34" t="str">
        <f>IF('AccuValve Takeoff'!Q158="","",'AccuValve Takeoff'!Q158)</f>
        <v xml:space="preserve"> </v>
      </c>
      <c r="S157" s="35" t="str">
        <f>'AccuValve Takeoff'!T158</f>
        <v/>
      </c>
      <c r="T157" s="35" t="str">
        <f>'AccuValve Takeoff'!U158</f>
        <v/>
      </c>
      <c r="U157" s="325" t="str">
        <f>'AccuValve Takeoff'!BC158</f>
        <v/>
      </c>
      <c r="V157" s="38"/>
      <c r="W157" s="11"/>
      <c r="X157" s="11"/>
      <c r="Y157" s="11"/>
    </row>
    <row r="158" spans="1:25" ht="20.100000000000001" customHeight="1" x14ac:dyDescent="0.2">
      <c r="A158" s="12">
        <v>150</v>
      </c>
      <c r="B158" s="23" t="str">
        <f>IF('AccuValve Takeoff'!B159="","",'AccuValve Takeoff'!B159)</f>
        <v/>
      </c>
      <c r="C158" s="45" t="str">
        <f>IF('AccuValve Takeoff'!C159="","",'AccuValve Takeoff'!C159)</f>
        <v/>
      </c>
      <c r="D158" s="23" t="str">
        <f>IF('AccuValve Takeoff'!D159="","",'AccuValve Takeoff'!D159)</f>
        <v/>
      </c>
      <c r="E158" s="23" t="str">
        <f>IF('AccuValve Takeoff'!S159="","",'AccuValve Takeoff'!S159)</f>
        <v/>
      </c>
      <c r="F158" s="23" t="str">
        <f>IF('AccuValve Takeoff'!F159="","",'AccuValve Takeoff'!F159)</f>
        <v/>
      </c>
      <c r="G158" s="23" t="str">
        <f>IF('AccuValve Takeoff'!R159="","",'AccuValve Takeoff'!R159)</f>
        <v/>
      </c>
      <c r="H158" s="23" t="str">
        <f>IF('AccuValve Takeoff'!G159="","",'AccuValve Takeoff'!G159)</f>
        <v/>
      </c>
      <c r="I158" s="23" t="str">
        <f>IF('AccuValve Takeoff'!H159="","",'AccuValve Takeoff'!H159)</f>
        <v/>
      </c>
      <c r="J158" s="326" t="str">
        <f>IF('AccuValve Takeoff'!I159="","",IF('AccuValve Takeoff'!I159="Not Available","",'AccuValve Takeoff'!I159))</f>
        <v/>
      </c>
      <c r="K158" s="326" t="str">
        <f>IF('AccuValve Takeoff'!J159="","",IF('AccuValve Takeoff'!J159="Not Available","",'AccuValve Takeoff'!J159))</f>
        <v/>
      </c>
      <c r="L158" s="326" t="str">
        <f>IF('AccuValve Takeoff'!K159="","",IF('AccuValve Takeoff'!K159="Not Available","",'AccuValve Takeoff'!K159))</f>
        <v/>
      </c>
      <c r="M158" s="326" t="str">
        <f>IF('AccuValve Takeoff'!L159="","",IF('AccuValve Takeoff'!L159="Not Available","",'AccuValve Takeoff'!L159))</f>
        <v/>
      </c>
      <c r="N158" s="326" t="str">
        <f>IF('AccuValve Takeoff'!M159="","",IF('AccuValve Takeoff'!M159="Not Available","",'AccuValve Takeoff'!M159))</f>
        <v/>
      </c>
      <c r="O158" s="23" t="str">
        <f>IF('AccuValve Takeoff'!N159="","",'AccuValve Takeoff'!N159)</f>
        <v/>
      </c>
      <c r="P158" s="23" t="str">
        <f>IF('AccuValve Takeoff'!O159="","",'AccuValve Takeoff'!O159)</f>
        <v/>
      </c>
      <c r="Q158" s="23" t="str">
        <f>IF('AccuValve Takeoff'!P159="","",'AccuValve Takeoff'!P159)</f>
        <v/>
      </c>
      <c r="R158" s="34" t="str">
        <f>IF('AccuValve Takeoff'!Q159="","",'AccuValve Takeoff'!Q159)</f>
        <v xml:space="preserve"> </v>
      </c>
      <c r="S158" s="35" t="str">
        <f>'AccuValve Takeoff'!T159</f>
        <v/>
      </c>
      <c r="T158" s="35" t="str">
        <f>'AccuValve Takeoff'!U159</f>
        <v/>
      </c>
      <c r="U158" s="325" t="str">
        <f>'AccuValve Takeoff'!BC159</f>
        <v/>
      </c>
      <c r="V158" s="38"/>
      <c r="W158" s="11"/>
      <c r="X158" s="11"/>
      <c r="Y158" s="11"/>
    </row>
    <row r="159" spans="1:25" ht="20.100000000000001" customHeight="1" x14ac:dyDescent="0.2">
      <c r="A159" s="12">
        <v>151</v>
      </c>
      <c r="B159" s="23" t="str">
        <f>IF('AccuValve Takeoff'!B160="","",'AccuValve Takeoff'!B160)</f>
        <v/>
      </c>
      <c r="C159" s="45" t="str">
        <f>IF('AccuValve Takeoff'!C160="","",'AccuValve Takeoff'!C160)</f>
        <v/>
      </c>
      <c r="D159" s="23" t="str">
        <f>IF('AccuValve Takeoff'!D160="","",'AccuValve Takeoff'!D160)</f>
        <v/>
      </c>
      <c r="E159" s="23" t="str">
        <f>IF('AccuValve Takeoff'!S160="","",'AccuValve Takeoff'!S160)</f>
        <v/>
      </c>
      <c r="F159" s="23" t="str">
        <f>IF('AccuValve Takeoff'!F160="","",'AccuValve Takeoff'!F160)</f>
        <v/>
      </c>
      <c r="G159" s="23" t="str">
        <f>IF('AccuValve Takeoff'!R160="","",'AccuValve Takeoff'!R160)</f>
        <v/>
      </c>
      <c r="H159" s="23" t="str">
        <f>IF('AccuValve Takeoff'!G160="","",'AccuValve Takeoff'!G160)</f>
        <v/>
      </c>
      <c r="I159" s="23" t="str">
        <f>IF('AccuValve Takeoff'!H160="","",'AccuValve Takeoff'!H160)</f>
        <v/>
      </c>
      <c r="J159" s="326" t="str">
        <f>IF('AccuValve Takeoff'!I160="","",IF('AccuValve Takeoff'!I160="Not Available","",'AccuValve Takeoff'!I160))</f>
        <v/>
      </c>
      <c r="K159" s="326" t="str">
        <f>IF('AccuValve Takeoff'!J160="","",IF('AccuValve Takeoff'!J160="Not Available","",'AccuValve Takeoff'!J160))</f>
        <v/>
      </c>
      <c r="L159" s="326" t="str">
        <f>IF('AccuValve Takeoff'!K160="","",IF('AccuValve Takeoff'!K160="Not Available","",'AccuValve Takeoff'!K160))</f>
        <v/>
      </c>
      <c r="M159" s="326" t="str">
        <f>IF('AccuValve Takeoff'!L160="","",IF('AccuValve Takeoff'!L160="Not Available","",'AccuValve Takeoff'!L160))</f>
        <v/>
      </c>
      <c r="N159" s="326" t="str">
        <f>IF('AccuValve Takeoff'!M160="","",IF('AccuValve Takeoff'!M160="Not Available","",'AccuValve Takeoff'!M160))</f>
        <v/>
      </c>
      <c r="O159" s="23" t="str">
        <f>IF('AccuValve Takeoff'!N160="","",'AccuValve Takeoff'!N160)</f>
        <v/>
      </c>
      <c r="P159" s="23" t="str">
        <f>IF('AccuValve Takeoff'!O160="","",'AccuValve Takeoff'!O160)</f>
        <v/>
      </c>
      <c r="Q159" s="23" t="str">
        <f>IF('AccuValve Takeoff'!P160="","",'AccuValve Takeoff'!P160)</f>
        <v/>
      </c>
      <c r="R159" s="34" t="str">
        <f>IF('AccuValve Takeoff'!Q160="","",'AccuValve Takeoff'!Q160)</f>
        <v xml:space="preserve"> </v>
      </c>
      <c r="S159" s="35" t="str">
        <f>'AccuValve Takeoff'!T160</f>
        <v/>
      </c>
      <c r="T159" s="35" t="str">
        <f>'AccuValve Takeoff'!U160</f>
        <v/>
      </c>
      <c r="U159" s="325" t="str">
        <f>'AccuValve Takeoff'!BC160</f>
        <v/>
      </c>
      <c r="V159" s="38"/>
      <c r="W159" s="11"/>
      <c r="X159" s="11"/>
      <c r="Y159" s="11"/>
    </row>
    <row r="160" spans="1:25" ht="20.100000000000001" customHeight="1" x14ac:dyDescent="0.2">
      <c r="A160" s="12">
        <v>152</v>
      </c>
      <c r="B160" s="23" t="str">
        <f>IF('AccuValve Takeoff'!B161="","",'AccuValve Takeoff'!B161)</f>
        <v/>
      </c>
      <c r="C160" s="45" t="str">
        <f>IF('AccuValve Takeoff'!C161="","",'AccuValve Takeoff'!C161)</f>
        <v/>
      </c>
      <c r="D160" s="23" t="str">
        <f>IF('AccuValve Takeoff'!D161="","",'AccuValve Takeoff'!D161)</f>
        <v/>
      </c>
      <c r="E160" s="23" t="str">
        <f>IF('AccuValve Takeoff'!S161="","",'AccuValve Takeoff'!S161)</f>
        <v/>
      </c>
      <c r="F160" s="23" t="str">
        <f>IF('AccuValve Takeoff'!F161="","",'AccuValve Takeoff'!F161)</f>
        <v/>
      </c>
      <c r="G160" s="23" t="str">
        <f>IF('AccuValve Takeoff'!R161="","",'AccuValve Takeoff'!R161)</f>
        <v/>
      </c>
      <c r="H160" s="23" t="str">
        <f>IF('AccuValve Takeoff'!G161="","",'AccuValve Takeoff'!G161)</f>
        <v/>
      </c>
      <c r="I160" s="23" t="str">
        <f>IF('AccuValve Takeoff'!H161="","",'AccuValve Takeoff'!H161)</f>
        <v/>
      </c>
      <c r="J160" s="326" t="str">
        <f>IF('AccuValve Takeoff'!I161="","",IF('AccuValve Takeoff'!I161="Not Available","",'AccuValve Takeoff'!I161))</f>
        <v/>
      </c>
      <c r="K160" s="326" t="str">
        <f>IF('AccuValve Takeoff'!J161="","",IF('AccuValve Takeoff'!J161="Not Available","",'AccuValve Takeoff'!J161))</f>
        <v/>
      </c>
      <c r="L160" s="326" t="str">
        <f>IF('AccuValve Takeoff'!K161="","",IF('AccuValve Takeoff'!K161="Not Available","",'AccuValve Takeoff'!K161))</f>
        <v/>
      </c>
      <c r="M160" s="326" t="str">
        <f>IF('AccuValve Takeoff'!L161="","",IF('AccuValve Takeoff'!L161="Not Available","",'AccuValve Takeoff'!L161))</f>
        <v/>
      </c>
      <c r="N160" s="326" t="str">
        <f>IF('AccuValve Takeoff'!M161="","",IF('AccuValve Takeoff'!M161="Not Available","",'AccuValve Takeoff'!M161))</f>
        <v/>
      </c>
      <c r="O160" s="23" t="str">
        <f>IF('AccuValve Takeoff'!N161="","",'AccuValve Takeoff'!N161)</f>
        <v/>
      </c>
      <c r="P160" s="23" t="str">
        <f>IF('AccuValve Takeoff'!O161="","",'AccuValve Takeoff'!O161)</f>
        <v/>
      </c>
      <c r="Q160" s="23" t="str">
        <f>IF('AccuValve Takeoff'!P161="","",'AccuValve Takeoff'!P161)</f>
        <v/>
      </c>
      <c r="R160" s="34" t="str">
        <f>IF('AccuValve Takeoff'!Q161="","",'AccuValve Takeoff'!Q161)</f>
        <v xml:space="preserve"> </v>
      </c>
      <c r="S160" s="35" t="str">
        <f>'AccuValve Takeoff'!T161</f>
        <v/>
      </c>
      <c r="T160" s="35" t="str">
        <f>'AccuValve Takeoff'!U161</f>
        <v/>
      </c>
      <c r="U160" s="325" t="str">
        <f>'AccuValve Takeoff'!BC161</f>
        <v/>
      </c>
      <c r="V160" s="38"/>
      <c r="W160" s="11"/>
      <c r="X160" s="11"/>
      <c r="Y160" s="11"/>
    </row>
    <row r="161" spans="1:25" ht="20.100000000000001" customHeight="1" x14ac:dyDescent="0.2">
      <c r="A161" s="12">
        <v>153</v>
      </c>
      <c r="B161" s="23" t="str">
        <f>IF('AccuValve Takeoff'!B162="","",'AccuValve Takeoff'!B162)</f>
        <v/>
      </c>
      <c r="C161" s="45" t="str">
        <f>IF('AccuValve Takeoff'!C162="","",'AccuValve Takeoff'!C162)</f>
        <v/>
      </c>
      <c r="D161" s="23" t="str">
        <f>IF('AccuValve Takeoff'!D162="","",'AccuValve Takeoff'!D162)</f>
        <v/>
      </c>
      <c r="E161" s="23" t="str">
        <f>IF('AccuValve Takeoff'!S162="","",'AccuValve Takeoff'!S162)</f>
        <v/>
      </c>
      <c r="F161" s="23" t="str">
        <f>IF('AccuValve Takeoff'!F162="","",'AccuValve Takeoff'!F162)</f>
        <v/>
      </c>
      <c r="G161" s="23" t="str">
        <f>IF('AccuValve Takeoff'!R162="","",'AccuValve Takeoff'!R162)</f>
        <v/>
      </c>
      <c r="H161" s="23" t="str">
        <f>IF('AccuValve Takeoff'!G162="","",'AccuValve Takeoff'!G162)</f>
        <v/>
      </c>
      <c r="I161" s="23" t="str">
        <f>IF('AccuValve Takeoff'!H162="","",'AccuValve Takeoff'!H162)</f>
        <v/>
      </c>
      <c r="J161" s="326" t="str">
        <f>IF('AccuValve Takeoff'!I162="","",IF('AccuValve Takeoff'!I162="Not Available","",'AccuValve Takeoff'!I162))</f>
        <v/>
      </c>
      <c r="K161" s="326" t="str">
        <f>IF('AccuValve Takeoff'!J162="","",IF('AccuValve Takeoff'!J162="Not Available","",'AccuValve Takeoff'!J162))</f>
        <v/>
      </c>
      <c r="L161" s="326" t="str">
        <f>IF('AccuValve Takeoff'!K162="","",IF('AccuValve Takeoff'!K162="Not Available","",'AccuValve Takeoff'!K162))</f>
        <v/>
      </c>
      <c r="M161" s="326" t="str">
        <f>IF('AccuValve Takeoff'!L162="","",IF('AccuValve Takeoff'!L162="Not Available","",'AccuValve Takeoff'!L162))</f>
        <v/>
      </c>
      <c r="N161" s="326" t="str">
        <f>IF('AccuValve Takeoff'!M162="","",IF('AccuValve Takeoff'!M162="Not Available","",'AccuValve Takeoff'!M162))</f>
        <v/>
      </c>
      <c r="O161" s="23" t="str">
        <f>IF('AccuValve Takeoff'!N162="","",'AccuValve Takeoff'!N162)</f>
        <v/>
      </c>
      <c r="P161" s="23" t="str">
        <f>IF('AccuValve Takeoff'!O162="","",'AccuValve Takeoff'!O162)</f>
        <v/>
      </c>
      <c r="Q161" s="23" t="str">
        <f>IF('AccuValve Takeoff'!P162="","",'AccuValve Takeoff'!P162)</f>
        <v/>
      </c>
      <c r="R161" s="34" t="str">
        <f>IF('AccuValve Takeoff'!Q162="","",'AccuValve Takeoff'!Q162)</f>
        <v xml:space="preserve"> </v>
      </c>
      <c r="S161" s="35" t="str">
        <f>'AccuValve Takeoff'!T162</f>
        <v/>
      </c>
      <c r="T161" s="35" t="str">
        <f>'AccuValve Takeoff'!U162</f>
        <v/>
      </c>
      <c r="U161" s="325" t="str">
        <f>'AccuValve Takeoff'!BC162</f>
        <v/>
      </c>
      <c r="V161" s="38"/>
      <c r="W161" s="11"/>
      <c r="X161" s="11"/>
      <c r="Y161" s="11"/>
    </row>
    <row r="162" spans="1:25" ht="20.100000000000001" customHeight="1" x14ac:dyDescent="0.2">
      <c r="A162" s="12">
        <v>154</v>
      </c>
      <c r="B162" s="23" t="str">
        <f>IF('AccuValve Takeoff'!B163="","",'AccuValve Takeoff'!B163)</f>
        <v/>
      </c>
      <c r="C162" s="45" t="str">
        <f>IF('AccuValve Takeoff'!C163="","",'AccuValve Takeoff'!C163)</f>
        <v/>
      </c>
      <c r="D162" s="23" t="str">
        <f>IF('AccuValve Takeoff'!D163="","",'AccuValve Takeoff'!D163)</f>
        <v/>
      </c>
      <c r="E162" s="23" t="str">
        <f>IF('AccuValve Takeoff'!S163="","",'AccuValve Takeoff'!S163)</f>
        <v/>
      </c>
      <c r="F162" s="23" t="str">
        <f>IF('AccuValve Takeoff'!F163="","",'AccuValve Takeoff'!F163)</f>
        <v/>
      </c>
      <c r="G162" s="23" t="str">
        <f>IF('AccuValve Takeoff'!R163="","",'AccuValve Takeoff'!R163)</f>
        <v/>
      </c>
      <c r="H162" s="23" t="str">
        <f>IF('AccuValve Takeoff'!G163="","",'AccuValve Takeoff'!G163)</f>
        <v/>
      </c>
      <c r="I162" s="23" t="str">
        <f>IF('AccuValve Takeoff'!H163="","",'AccuValve Takeoff'!H163)</f>
        <v/>
      </c>
      <c r="J162" s="326" t="str">
        <f>IF('AccuValve Takeoff'!I163="","",IF('AccuValve Takeoff'!I163="Not Available","",'AccuValve Takeoff'!I163))</f>
        <v/>
      </c>
      <c r="K162" s="326" t="str">
        <f>IF('AccuValve Takeoff'!J163="","",IF('AccuValve Takeoff'!J163="Not Available","",'AccuValve Takeoff'!J163))</f>
        <v/>
      </c>
      <c r="L162" s="326" t="str">
        <f>IF('AccuValve Takeoff'!K163="","",IF('AccuValve Takeoff'!K163="Not Available","",'AccuValve Takeoff'!K163))</f>
        <v/>
      </c>
      <c r="M162" s="326" t="str">
        <f>IF('AccuValve Takeoff'!L163="","",IF('AccuValve Takeoff'!L163="Not Available","",'AccuValve Takeoff'!L163))</f>
        <v/>
      </c>
      <c r="N162" s="326" t="str">
        <f>IF('AccuValve Takeoff'!M163="","",IF('AccuValve Takeoff'!M163="Not Available","",'AccuValve Takeoff'!M163))</f>
        <v/>
      </c>
      <c r="O162" s="23" t="str">
        <f>IF('AccuValve Takeoff'!N163="","",'AccuValve Takeoff'!N163)</f>
        <v/>
      </c>
      <c r="P162" s="23" t="str">
        <f>IF('AccuValve Takeoff'!O163="","",'AccuValve Takeoff'!O163)</f>
        <v/>
      </c>
      <c r="Q162" s="23" t="str">
        <f>IF('AccuValve Takeoff'!P163="","",'AccuValve Takeoff'!P163)</f>
        <v/>
      </c>
      <c r="R162" s="34" t="str">
        <f>IF('AccuValve Takeoff'!Q163="","",'AccuValve Takeoff'!Q163)</f>
        <v xml:space="preserve"> </v>
      </c>
      <c r="S162" s="35" t="str">
        <f>'AccuValve Takeoff'!T163</f>
        <v/>
      </c>
      <c r="T162" s="35" t="str">
        <f>'AccuValve Takeoff'!U163</f>
        <v/>
      </c>
      <c r="U162" s="325" t="str">
        <f>'AccuValve Takeoff'!BC163</f>
        <v/>
      </c>
      <c r="V162" s="38"/>
      <c r="W162" s="11"/>
      <c r="X162" s="11"/>
      <c r="Y162" s="11"/>
    </row>
    <row r="163" spans="1:25" ht="20.100000000000001" customHeight="1" x14ac:dyDescent="0.2">
      <c r="A163" s="12">
        <v>155</v>
      </c>
      <c r="B163" s="23" t="str">
        <f>IF('AccuValve Takeoff'!B164="","",'AccuValve Takeoff'!B164)</f>
        <v/>
      </c>
      <c r="C163" s="45" t="str">
        <f>IF('AccuValve Takeoff'!C164="","",'AccuValve Takeoff'!C164)</f>
        <v/>
      </c>
      <c r="D163" s="23" t="str">
        <f>IF('AccuValve Takeoff'!D164="","",'AccuValve Takeoff'!D164)</f>
        <v/>
      </c>
      <c r="E163" s="23" t="str">
        <f>IF('AccuValve Takeoff'!S164="","",'AccuValve Takeoff'!S164)</f>
        <v/>
      </c>
      <c r="F163" s="23" t="str">
        <f>IF('AccuValve Takeoff'!F164="","",'AccuValve Takeoff'!F164)</f>
        <v/>
      </c>
      <c r="G163" s="23" t="str">
        <f>IF('AccuValve Takeoff'!R164="","",'AccuValve Takeoff'!R164)</f>
        <v/>
      </c>
      <c r="H163" s="23" t="str">
        <f>IF('AccuValve Takeoff'!G164="","",'AccuValve Takeoff'!G164)</f>
        <v/>
      </c>
      <c r="I163" s="23" t="str">
        <f>IF('AccuValve Takeoff'!H164="","",'AccuValve Takeoff'!H164)</f>
        <v/>
      </c>
      <c r="J163" s="326" t="str">
        <f>IF('AccuValve Takeoff'!I164="","",IF('AccuValve Takeoff'!I164="Not Available","",'AccuValve Takeoff'!I164))</f>
        <v/>
      </c>
      <c r="K163" s="326" t="str">
        <f>IF('AccuValve Takeoff'!J164="","",IF('AccuValve Takeoff'!J164="Not Available","",'AccuValve Takeoff'!J164))</f>
        <v/>
      </c>
      <c r="L163" s="326" t="str">
        <f>IF('AccuValve Takeoff'!K164="","",IF('AccuValve Takeoff'!K164="Not Available","",'AccuValve Takeoff'!K164))</f>
        <v/>
      </c>
      <c r="M163" s="326" t="str">
        <f>IF('AccuValve Takeoff'!L164="","",IF('AccuValve Takeoff'!L164="Not Available","",'AccuValve Takeoff'!L164))</f>
        <v/>
      </c>
      <c r="N163" s="326" t="str">
        <f>IF('AccuValve Takeoff'!M164="","",IF('AccuValve Takeoff'!M164="Not Available","",'AccuValve Takeoff'!M164))</f>
        <v/>
      </c>
      <c r="O163" s="23" t="str">
        <f>IF('AccuValve Takeoff'!N164="","",'AccuValve Takeoff'!N164)</f>
        <v/>
      </c>
      <c r="P163" s="23" t="str">
        <f>IF('AccuValve Takeoff'!O164="","",'AccuValve Takeoff'!O164)</f>
        <v/>
      </c>
      <c r="Q163" s="23" t="str">
        <f>IF('AccuValve Takeoff'!P164="","",'AccuValve Takeoff'!P164)</f>
        <v/>
      </c>
      <c r="R163" s="34" t="str">
        <f>IF('AccuValve Takeoff'!Q164="","",'AccuValve Takeoff'!Q164)</f>
        <v xml:space="preserve"> </v>
      </c>
      <c r="S163" s="35" t="str">
        <f>'AccuValve Takeoff'!T164</f>
        <v/>
      </c>
      <c r="T163" s="35" t="str">
        <f>'AccuValve Takeoff'!U164</f>
        <v/>
      </c>
      <c r="U163" s="325" t="str">
        <f>'AccuValve Takeoff'!BC164</f>
        <v/>
      </c>
      <c r="V163" s="38"/>
      <c r="W163" s="11"/>
      <c r="X163" s="11"/>
      <c r="Y163" s="11"/>
    </row>
    <row r="164" spans="1:25" ht="20.100000000000001" customHeight="1" x14ac:dyDescent="0.2">
      <c r="A164" s="12">
        <v>156</v>
      </c>
      <c r="B164" s="23" t="str">
        <f>IF('AccuValve Takeoff'!B165="","",'AccuValve Takeoff'!B165)</f>
        <v/>
      </c>
      <c r="C164" s="45" t="str">
        <f>IF('AccuValve Takeoff'!C165="","",'AccuValve Takeoff'!C165)</f>
        <v/>
      </c>
      <c r="D164" s="23" t="str">
        <f>IF('AccuValve Takeoff'!D165="","",'AccuValve Takeoff'!D165)</f>
        <v/>
      </c>
      <c r="E164" s="23" t="str">
        <f>IF('AccuValve Takeoff'!S165="","",'AccuValve Takeoff'!S165)</f>
        <v/>
      </c>
      <c r="F164" s="23" t="str">
        <f>IF('AccuValve Takeoff'!F165="","",'AccuValve Takeoff'!F165)</f>
        <v/>
      </c>
      <c r="G164" s="23" t="str">
        <f>IF('AccuValve Takeoff'!R165="","",'AccuValve Takeoff'!R165)</f>
        <v/>
      </c>
      <c r="H164" s="23" t="str">
        <f>IF('AccuValve Takeoff'!G165="","",'AccuValve Takeoff'!G165)</f>
        <v/>
      </c>
      <c r="I164" s="23" t="str">
        <f>IF('AccuValve Takeoff'!H165="","",'AccuValve Takeoff'!H165)</f>
        <v/>
      </c>
      <c r="J164" s="326" t="str">
        <f>IF('AccuValve Takeoff'!I165="","",IF('AccuValve Takeoff'!I165="Not Available","",'AccuValve Takeoff'!I165))</f>
        <v/>
      </c>
      <c r="K164" s="326" t="str">
        <f>IF('AccuValve Takeoff'!J165="","",IF('AccuValve Takeoff'!J165="Not Available","",'AccuValve Takeoff'!J165))</f>
        <v/>
      </c>
      <c r="L164" s="326" t="str">
        <f>IF('AccuValve Takeoff'!K165="","",IF('AccuValve Takeoff'!K165="Not Available","",'AccuValve Takeoff'!K165))</f>
        <v/>
      </c>
      <c r="M164" s="326" t="str">
        <f>IF('AccuValve Takeoff'!L165="","",IF('AccuValve Takeoff'!L165="Not Available","",'AccuValve Takeoff'!L165))</f>
        <v/>
      </c>
      <c r="N164" s="326" t="str">
        <f>IF('AccuValve Takeoff'!M165="","",IF('AccuValve Takeoff'!M165="Not Available","",'AccuValve Takeoff'!M165))</f>
        <v/>
      </c>
      <c r="O164" s="23" t="str">
        <f>IF('AccuValve Takeoff'!N165="","",'AccuValve Takeoff'!N165)</f>
        <v/>
      </c>
      <c r="P164" s="23" t="str">
        <f>IF('AccuValve Takeoff'!O165="","",'AccuValve Takeoff'!O165)</f>
        <v/>
      </c>
      <c r="Q164" s="23" t="str">
        <f>IF('AccuValve Takeoff'!P165="","",'AccuValve Takeoff'!P165)</f>
        <v/>
      </c>
      <c r="R164" s="34" t="str">
        <f>IF('AccuValve Takeoff'!Q165="","",'AccuValve Takeoff'!Q165)</f>
        <v xml:space="preserve"> </v>
      </c>
      <c r="S164" s="35" t="str">
        <f>'AccuValve Takeoff'!T165</f>
        <v/>
      </c>
      <c r="T164" s="35" t="str">
        <f>'AccuValve Takeoff'!U165</f>
        <v/>
      </c>
      <c r="U164" s="325" t="str">
        <f>'AccuValve Takeoff'!BC165</f>
        <v/>
      </c>
      <c r="V164" s="38"/>
      <c r="W164" s="11"/>
      <c r="X164" s="11"/>
      <c r="Y164" s="11"/>
    </row>
    <row r="165" spans="1:25" ht="20.100000000000001" customHeight="1" x14ac:dyDescent="0.2">
      <c r="A165" s="12">
        <v>157</v>
      </c>
      <c r="B165" s="23" t="str">
        <f>IF('AccuValve Takeoff'!B166="","",'AccuValve Takeoff'!B166)</f>
        <v/>
      </c>
      <c r="C165" s="45" t="str">
        <f>IF('AccuValve Takeoff'!C166="","",'AccuValve Takeoff'!C166)</f>
        <v/>
      </c>
      <c r="D165" s="23" t="str">
        <f>IF('AccuValve Takeoff'!D166="","",'AccuValve Takeoff'!D166)</f>
        <v/>
      </c>
      <c r="E165" s="23" t="str">
        <f>IF('AccuValve Takeoff'!S166="","",'AccuValve Takeoff'!S166)</f>
        <v/>
      </c>
      <c r="F165" s="23" t="str">
        <f>IF('AccuValve Takeoff'!F166="","",'AccuValve Takeoff'!F166)</f>
        <v/>
      </c>
      <c r="G165" s="23" t="str">
        <f>IF('AccuValve Takeoff'!R166="","",'AccuValve Takeoff'!R166)</f>
        <v/>
      </c>
      <c r="H165" s="23" t="str">
        <f>IF('AccuValve Takeoff'!G166="","",'AccuValve Takeoff'!G166)</f>
        <v/>
      </c>
      <c r="I165" s="23" t="str">
        <f>IF('AccuValve Takeoff'!H166="","",'AccuValve Takeoff'!H166)</f>
        <v/>
      </c>
      <c r="J165" s="326" t="str">
        <f>IF('AccuValve Takeoff'!I166="","",IF('AccuValve Takeoff'!I166="Not Available","",'AccuValve Takeoff'!I166))</f>
        <v/>
      </c>
      <c r="K165" s="326" t="str">
        <f>IF('AccuValve Takeoff'!J166="","",IF('AccuValve Takeoff'!J166="Not Available","",'AccuValve Takeoff'!J166))</f>
        <v/>
      </c>
      <c r="L165" s="326" t="str">
        <f>IF('AccuValve Takeoff'!K166="","",IF('AccuValve Takeoff'!K166="Not Available","",'AccuValve Takeoff'!K166))</f>
        <v/>
      </c>
      <c r="M165" s="326" t="str">
        <f>IF('AccuValve Takeoff'!L166="","",IF('AccuValve Takeoff'!L166="Not Available","",'AccuValve Takeoff'!L166))</f>
        <v/>
      </c>
      <c r="N165" s="326" t="str">
        <f>IF('AccuValve Takeoff'!M166="","",IF('AccuValve Takeoff'!M166="Not Available","",'AccuValve Takeoff'!M166))</f>
        <v/>
      </c>
      <c r="O165" s="23" t="str">
        <f>IF('AccuValve Takeoff'!N166="","",'AccuValve Takeoff'!N166)</f>
        <v/>
      </c>
      <c r="P165" s="23" t="str">
        <f>IF('AccuValve Takeoff'!O166="","",'AccuValve Takeoff'!O166)</f>
        <v/>
      </c>
      <c r="Q165" s="23" t="str">
        <f>IF('AccuValve Takeoff'!P166="","",'AccuValve Takeoff'!P166)</f>
        <v/>
      </c>
      <c r="R165" s="34" t="str">
        <f>IF('AccuValve Takeoff'!Q166="","",'AccuValve Takeoff'!Q166)</f>
        <v xml:space="preserve"> </v>
      </c>
      <c r="S165" s="35" t="str">
        <f>'AccuValve Takeoff'!T166</f>
        <v/>
      </c>
      <c r="T165" s="35" t="str">
        <f>'AccuValve Takeoff'!U166</f>
        <v/>
      </c>
      <c r="U165" s="325" t="str">
        <f>'AccuValve Takeoff'!BC166</f>
        <v/>
      </c>
      <c r="V165" s="38"/>
      <c r="W165" s="11"/>
      <c r="X165" s="11"/>
      <c r="Y165" s="11"/>
    </row>
    <row r="166" spans="1:25" ht="20.100000000000001" customHeight="1" x14ac:dyDescent="0.2">
      <c r="A166" s="12">
        <v>158</v>
      </c>
      <c r="B166" s="23" t="str">
        <f>IF('AccuValve Takeoff'!B167="","",'AccuValve Takeoff'!B167)</f>
        <v/>
      </c>
      <c r="C166" s="45" t="str">
        <f>IF('AccuValve Takeoff'!C167="","",'AccuValve Takeoff'!C167)</f>
        <v/>
      </c>
      <c r="D166" s="23" t="str">
        <f>IF('AccuValve Takeoff'!D167="","",'AccuValve Takeoff'!D167)</f>
        <v/>
      </c>
      <c r="E166" s="23" t="str">
        <f>IF('AccuValve Takeoff'!S167="","",'AccuValve Takeoff'!S167)</f>
        <v/>
      </c>
      <c r="F166" s="23" t="str">
        <f>IF('AccuValve Takeoff'!F167="","",'AccuValve Takeoff'!F167)</f>
        <v/>
      </c>
      <c r="G166" s="23" t="str">
        <f>IF('AccuValve Takeoff'!R167="","",'AccuValve Takeoff'!R167)</f>
        <v/>
      </c>
      <c r="H166" s="23" t="str">
        <f>IF('AccuValve Takeoff'!G167="","",'AccuValve Takeoff'!G167)</f>
        <v/>
      </c>
      <c r="I166" s="23" t="str">
        <f>IF('AccuValve Takeoff'!H167="","",'AccuValve Takeoff'!H167)</f>
        <v/>
      </c>
      <c r="J166" s="326" t="str">
        <f>IF('AccuValve Takeoff'!I167="","",IF('AccuValve Takeoff'!I167="Not Available","",'AccuValve Takeoff'!I167))</f>
        <v/>
      </c>
      <c r="K166" s="326" t="str">
        <f>IF('AccuValve Takeoff'!J167="","",IF('AccuValve Takeoff'!J167="Not Available","",'AccuValve Takeoff'!J167))</f>
        <v/>
      </c>
      <c r="L166" s="326" t="str">
        <f>IF('AccuValve Takeoff'!K167="","",IF('AccuValve Takeoff'!K167="Not Available","",'AccuValve Takeoff'!K167))</f>
        <v/>
      </c>
      <c r="M166" s="326" t="str">
        <f>IF('AccuValve Takeoff'!L167="","",IF('AccuValve Takeoff'!L167="Not Available","",'AccuValve Takeoff'!L167))</f>
        <v/>
      </c>
      <c r="N166" s="326" t="str">
        <f>IF('AccuValve Takeoff'!M167="","",IF('AccuValve Takeoff'!M167="Not Available","",'AccuValve Takeoff'!M167))</f>
        <v/>
      </c>
      <c r="O166" s="23" t="str">
        <f>IF('AccuValve Takeoff'!N167="","",'AccuValve Takeoff'!N167)</f>
        <v/>
      </c>
      <c r="P166" s="23" t="str">
        <f>IF('AccuValve Takeoff'!O167="","",'AccuValve Takeoff'!O167)</f>
        <v/>
      </c>
      <c r="Q166" s="23" t="str">
        <f>IF('AccuValve Takeoff'!P167="","",'AccuValve Takeoff'!P167)</f>
        <v/>
      </c>
      <c r="R166" s="34" t="str">
        <f>IF('AccuValve Takeoff'!Q167="","",'AccuValve Takeoff'!Q167)</f>
        <v xml:space="preserve"> </v>
      </c>
      <c r="S166" s="35" t="str">
        <f>'AccuValve Takeoff'!T167</f>
        <v/>
      </c>
      <c r="T166" s="35" t="str">
        <f>'AccuValve Takeoff'!U167</f>
        <v/>
      </c>
      <c r="U166" s="325" t="str">
        <f>'AccuValve Takeoff'!BC167</f>
        <v/>
      </c>
      <c r="V166" s="38"/>
      <c r="W166" s="11"/>
      <c r="X166" s="11"/>
      <c r="Y166" s="11"/>
    </row>
    <row r="167" spans="1:25" ht="20.100000000000001" customHeight="1" x14ac:dyDescent="0.2">
      <c r="A167" s="12">
        <v>159</v>
      </c>
      <c r="B167" s="23" t="str">
        <f>IF('AccuValve Takeoff'!B168="","",'AccuValve Takeoff'!B168)</f>
        <v/>
      </c>
      <c r="C167" s="45" t="str">
        <f>IF('AccuValve Takeoff'!C168="","",'AccuValve Takeoff'!C168)</f>
        <v/>
      </c>
      <c r="D167" s="23" t="str">
        <f>IF('AccuValve Takeoff'!D168="","",'AccuValve Takeoff'!D168)</f>
        <v/>
      </c>
      <c r="E167" s="23" t="str">
        <f>IF('AccuValve Takeoff'!S168="","",'AccuValve Takeoff'!S168)</f>
        <v/>
      </c>
      <c r="F167" s="23" t="str">
        <f>IF('AccuValve Takeoff'!F168="","",'AccuValve Takeoff'!F168)</f>
        <v/>
      </c>
      <c r="G167" s="23" t="str">
        <f>IF('AccuValve Takeoff'!R168="","",'AccuValve Takeoff'!R168)</f>
        <v/>
      </c>
      <c r="H167" s="23" t="str">
        <f>IF('AccuValve Takeoff'!G168="","",'AccuValve Takeoff'!G168)</f>
        <v/>
      </c>
      <c r="I167" s="23" t="str">
        <f>IF('AccuValve Takeoff'!H168="","",'AccuValve Takeoff'!H168)</f>
        <v/>
      </c>
      <c r="J167" s="326" t="str">
        <f>IF('AccuValve Takeoff'!I168="","",IF('AccuValve Takeoff'!I168="Not Available","",'AccuValve Takeoff'!I168))</f>
        <v/>
      </c>
      <c r="K167" s="326" t="str">
        <f>IF('AccuValve Takeoff'!J168="","",IF('AccuValve Takeoff'!J168="Not Available","",'AccuValve Takeoff'!J168))</f>
        <v/>
      </c>
      <c r="L167" s="326" t="str">
        <f>IF('AccuValve Takeoff'!K168="","",IF('AccuValve Takeoff'!K168="Not Available","",'AccuValve Takeoff'!K168))</f>
        <v/>
      </c>
      <c r="M167" s="326" t="str">
        <f>IF('AccuValve Takeoff'!L168="","",IF('AccuValve Takeoff'!L168="Not Available","",'AccuValve Takeoff'!L168))</f>
        <v/>
      </c>
      <c r="N167" s="326" t="str">
        <f>IF('AccuValve Takeoff'!M168="","",IF('AccuValve Takeoff'!M168="Not Available","",'AccuValve Takeoff'!M168))</f>
        <v/>
      </c>
      <c r="O167" s="23" t="str">
        <f>IF('AccuValve Takeoff'!N168="","",'AccuValve Takeoff'!N168)</f>
        <v/>
      </c>
      <c r="P167" s="23" t="str">
        <f>IF('AccuValve Takeoff'!O168="","",'AccuValve Takeoff'!O168)</f>
        <v/>
      </c>
      <c r="Q167" s="23" t="str">
        <f>IF('AccuValve Takeoff'!P168="","",'AccuValve Takeoff'!P168)</f>
        <v/>
      </c>
      <c r="R167" s="34" t="str">
        <f>IF('AccuValve Takeoff'!Q168="","",'AccuValve Takeoff'!Q168)</f>
        <v xml:space="preserve"> </v>
      </c>
      <c r="S167" s="35" t="str">
        <f>'AccuValve Takeoff'!T168</f>
        <v/>
      </c>
      <c r="T167" s="35" t="str">
        <f>'AccuValve Takeoff'!U168</f>
        <v/>
      </c>
      <c r="U167" s="325" t="str">
        <f>'AccuValve Takeoff'!BC168</f>
        <v/>
      </c>
      <c r="V167" s="38"/>
      <c r="W167" s="11"/>
      <c r="X167" s="11"/>
      <c r="Y167" s="11"/>
    </row>
    <row r="168" spans="1:25" ht="20.100000000000001" customHeight="1" x14ac:dyDescent="0.2">
      <c r="A168" s="12">
        <v>160</v>
      </c>
      <c r="B168" s="23" t="str">
        <f>IF('AccuValve Takeoff'!B169="","",'AccuValve Takeoff'!B169)</f>
        <v/>
      </c>
      <c r="C168" s="45" t="str">
        <f>IF('AccuValve Takeoff'!C169="","",'AccuValve Takeoff'!C169)</f>
        <v/>
      </c>
      <c r="D168" s="23" t="str">
        <f>IF('AccuValve Takeoff'!D169="","",'AccuValve Takeoff'!D169)</f>
        <v/>
      </c>
      <c r="E168" s="23" t="str">
        <f>IF('AccuValve Takeoff'!S169="","",'AccuValve Takeoff'!S169)</f>
        <v/>
      </c>
      <c r="F168" s="23" t="str">
        <f>IF('AccuValve Takeoff'!F169="","",'AccuValve Takeoff'!F169)</f>
        <v/>
      </c>
      <c r="G168" s="23" t="str">
        <f>IF('AccuValve Takeoff'!R169="","",'AccuValve Takeoff'!R169)</f>
        <v/>
      </c>
      <c r="H168" s="23" t="str">
        <f>IF('AccuValve Takeoff'!G169="","",'AccuValve Takeoff'!G169)</f>
        <v/>
      </c>
      <c r="I168" s="23" t="str">
        <f>IF('AccuValve Takeoff'!H169="","",'AccuValve Takeoff'!H169)</f>
        <v/>
      </c>
      <c r="J168" s="326" t="str">
        <f>IF('AccuValve Takeoff'!I169="","",IF('AccuValve Takeoff'!I169="Not Available","",'AccuValve Takeoff'!I169))</f>
        <v/>
      </c>
      <c r="K168" s="326" t="str">
        <f>IF('AccuValve Takeoff'!J169="","",IF('AccuValve Takeoff'!J169="Not Available","",'AccuValve Takeoff'!J169))</f>
        <v/>
      </c>
      <c r="L168" s="326" t="str">
        <f>IF('AccuValve Takeoff'!K169="","",IF('AccuValve Takeoff'!K169="Not Available","",'AccuValve Takeoff'!K169))</f>
        <v/>
      </c>
      <c r="M168" s="326" t="str">
        <f>IF('AccuValve Takeoff'!L169="","",IF('AccuValve Takeoff'!L169="Not Available","",'AccuValve Takeoff'!L169))</f>
        <v/>
      </c>
      <c r="N168" s="326" t="str">
        <f>IF('AccuValve Takeoff'!M169="","",IF('AccuValve Takeoff'!M169="Not Available","",'AccuValve Takeoff'!M169))</f>
        <v/>
      </c>
      <c r="O168" s="23" t="str">
        <f>IF('AccuValve Takeoff'!N169="","",'AccuValve Takeoff'!N169)</f>
        <v/>
      </c>
      <c r="P168" s="23" t="str">
        <f>IF('AccuValve Takeoff'!O169="","",'AccuValve Takeoff'!O169)</f>
        <v/>
      </c>
      <c r="Q168" s="23" t="str">
        <f>IF('AccuValve Takeoff'!P169="","",'AccuValve Takeoff'!P169)</f>
        <v/>
      </c>
      <c r="R168" s="34" t="str">
        <f>IF('AccuValve Takeoff'!Q169="","",'AccuValve Takeoff'!Q169)</f>
        <v xml:space="preserve"> </v>
      </c>
      <c r="S168" s="35" t="str">
        <f>'AccuValve Takeoff'!T169</f>
        <v/>
      </c>
      <c r="T168" s="35" t="str">
        <f>'AccuValve Takeoff'!U169</f>
        <v/>
      </c>
      <c r="U168" s="325" t="str">
        <f>'AccuValve Takeoff'!BC169</f>
        <v/>
      </c>
      <c r="V168" s="38"/>
      <c r="W168" s="11"/>
      <c r="X168" s="11"/>
      <c r="Y168" s="11"/>
    </row>
    <row r="169" spans="1:25" ht="20.100000000000001" customHeight="1" x14ac:dyDescent="0.2">
      <c r="A169" s="12">
        <v>161</v>
      </c>
      <c r="B169" s="23" t="str">
        <f>IF('AccuValve Takeoff'!B170="","",'AccuValve Takeoff'!B170)</f>
        <v/>
      </c>
      <c r="C169" s="45" t="str">
        <f>IF('AccuValve Takeoff'!C170="","",'AccuValve Takeoff'!C170)</f>
        <v/>
      </c>
      <c r="D169" s="23" t="str">
        <f>IF('AccuValve Takeoff'!D170="","",'AccuValve Takeoff'!D170)</f>
        <v/>
      </c>
      <c r="E169" s="23" t="str">
        <f>IF('AccuValve Takeoff'!S170="","",'AccuValve Takeoff'!S170)</f>
        <v/>
      </c>
      <c r="F169" s="23" t="str">
        <f>IF('AccuValve Takeoff'!F170="","",'AccuValve Takeoff'!F170)</f>
        <v/>
      </c>
      <c r="G169" s="23" t="str">
        <f>IF('AccuValve Takeoff'!R170="","",'AccuValve Takeoff'!R170)</f>
        <v/>
      </c>
      <c r="H169" s="23" t="str">
        <f>IF('AccuValve Takeoff'!G170="","",'AccuValve Takeoff'!G170)</f>
        <v/>
      </c>
      <c r="I169" s="23" t="str">
        <f>IF('AccuValve Takeoff'!H170="","",'AccuValve Takeoff'!H170)</f>
        <v/>
      </c>
      <c r="J169" s="326" t="str">
        <f>IF('AccuValve Takeoff'!I170="","",IF('AccuValve Takeoff'!I170="Not Available","",'AccuValve Takeoff'!I170))</f>
        <v/>
      </c>
      <c r="K169" s="326" t="str">
        <f>IF('AccuValve Takeoff'!J170="","",IF('AccuValve Takeoff'!J170="Not Available","",'AccuValve Takeoff'!J170))</f>
        <v/>
      </c>
      <c r="L169" s="326" t="str">
        <f>IF('AccuValve Takeoff'!K170="","",IF('AccuValve Takeoff'!K170="Not Available","",'AccuValve Takeoff'!K170))</f>
        <v/>
      </c>
      <c r="M169" s="326" t="str">
        <f>IF('AccuValve Takeoff'!L170="","",IF('AccuValve Takeoff'!L170="Not Available","",'AccuValve Takeoff'!L170))</f>
        <v/>
      </c>
      <c r="N169" s="326" t="str">
        <f>IF('AccuValve Takeoff'!M170="","",IF('AccuValve Takeoff'!M170="Not Available","",'AccuValve Takeoff'!M170))</f>
        <v/>
      </c>
      <c r="O169" s="23" t="str">
        <f>IF('AccuValve Takeoff'!N170="","",'AccuValve Takeoff'!N170)</f>
        <v/>
      </c>
      <c r="P169" s="23" t="str">
        <f>IF('AccuValve Takeoff'!O170="","",'AccuValve Takeoff'!O170)</f>
        <v/>
      </c>
      <c r="Q169" s="23" t="str">
        <f>IF('AccuValve Takeoff'!P170="","",'AccuValve Takeoff'!P170)</f>
        <v/>
      </c>
      <c r="R169" s="34" t="str">
        <f>IF('AccuValve Takeoff'!Q170="","",'AccuValve Takeoff'!Q170)</f>
        <v xml:space="preserve"> </v>
      </c>
      <c r="S169" s="35" t="str">
        <f>'AccuValve Takeoff'!T170</f>
        <v/>
      </c>
      <c r="T169" s="35" t="str">
        <f>'AccuValve Takeoff'!U170</f>
        <v/>
      </c>
      <c r="U169" s="325" t="str">
        <f>'AccuValve Takeoff'!BC170</f>
        <v/>
      </c>
      <c r="V169" s="38"/>
      <c r="W169" s="11"/>
      <c r="X169" s="11"/>
      <c r="Y169" s="11"/>
    </row>
    <row r="170" spans="1:25" ht="20.100000000000001" customHeight="1" x14ac:dyDescent="0.2">
      <c r="A170" s="12">
        <v>162</v>
      </c>
      <c r="B170" s="23" t="str">
        <f>IF('AccuValve Takeoff'!B171="","",'AccuValve Takeoff'!B171)</f>
        <v/>
      </c>
      <c r="C170" s="45" t="str">
        <f>IF('AccuValve Takeoff'!C171="","",'AccuValve Takeoff'!C171)</f>
        <v/>
      </c>
      <c r="D170" s="23" t="str">
        <f>IF('AccuValve Takeoff'!D171="","",'AccuValve Takeoff'!D171)</f>
        <v/>
      </c>
      <c r="E170" s="23" t="str">
        <f>IF('AccuValve Takeoff'!S171="","",'AccuValve Takeoff'!S171)</f>
        <v/>
      </c>
      <c r="F170" s="23" t="str">
        <f>IF('AccuValve Takeoff'!F171="","",'AccuValve Takeoff'!F171)</f>
        <v/>
      </c>
      <c r="G170" s="23" t="str">
        <f>IF('AccuValve Takeoff'!R171="","",'AccuValve Takeoff'!R171)</f>
        <v/>
      </c>
      <c r="H170" s="23" t="str">
        <f>IF('AccuValve Takeoff'!G171="","",'AccuValve Takeoff'!G171)</f>
        <v/>
      </c>
      <c r="I170" s="23" t="str">
        <f>IF('AccuValve Takeoff'!H171="","",'AccuValve Takeoff'!H171)</f>
        <v/>
      </c>
      <c r="J170" s="326" t="str">
        <f>IF('AccuValve Takeoff'!I171="","",IF('AccuValve Takeoff'!I171="Not Available","",'AccuValve Takeoff'!I171))</f>
        <v/>
      </c>
      <c r="K170" s="326" t="str">
        <f>IF('AccuValve Takeoff'!J171="","",IF('AccuValve Takeoff'!J171="Not Available","",'AccuValve Takeoff'!J171))</f>
        <v/>
      </c>
      <c r="L170" s="326" t="str">
        <f>IF('AccuValve Takeoff'!K171="","",IF('AccuValve Takeoff'!K171="Not Available","",'AccuValve Takeoff'!K171))</f>
        <v/>
      </c>
      <c r="M170" s="326" t="str">
        <f>IF('AccuValve Takeoff'!L171="","",IF('AccuValve Takeoff'!L171="Not Available","",'AccuValve Takeoff'!L171))</f>
        <v/>
      </c>
      <c r="N170" s="326" t="str">
        <f>IF('AccuValve Takeoff'!M171="","",IF('AccuValve Takeoff'!M171="Not Available","",'AccuValve Takeoff'!M171))</f>
        <v/>
      </c>
      <c r="O170" s="23" t="str">
        <f>IF('AccuValve Takeoff'!N171="","",'AccuValve Takeoff'!N171)</f>
        <v/>
      </c>
      <c r="P170" s="23" t="str">
        <f>IF('AccuValve Takeoff'!O171="","",'AccuValve Takeoff'!O171)</f>
        <v/>
      </c>
      <c r="Q170" s="23" t="str">
        <f>IF('AccuValve Takeoff'!P171="","",'AccuValve Takeoff'!P171)</f>
        <v/>
      </c>
      <c r="R170" s="34" t="str">
        <f>IF('AccuValve Takeoff'!Q171="","",'AccuValve Takeoff'!Q171)</f>
        <v xml:space="preserve"> </v>
      </c>
      <c r="S170" s="35" t="str">
        <f>'AccuValve Takeoff'!T171</f>
        <v/>
      </c>
      <c r="T170" s="35" t="str">
        <f>'AccuValve Takeoff'!U171</f>
        <v/>
      </c>
      <c r="U170" s="325" t="str">
        <f>'AccuValve Takeoff'!BC171</f>
        <v/>
      </c>
      <c r="V170" s="38"/>
      <c r="W170" s="11"/>
      <c r="X170" s="11"/>
      <c r="Y170" s="11"/>
    </row>
    <row r="171" spans="1:25" ht="20.100000000000001" customHeight="1" x14ac:dyDescent="0.2">
      <c r="A171" s="12">
        <v>163</v>
      </c>
      <c r="B171" s="23" t="str">
        <f>IF('AccuValve Takeoff'!B172="","",'AccuValve Takeoff'!B172)</f>
        <v/>
      </c>
      <c r="C171" s="45" t="str">
        <f>IF('AccuValve Takeoff'!C172="","",'AccuValve Takeoff'!C172)</f>
        <v/>
      </c>
      <c r="D171" s="23" t="str">
        <f>IF('AccuValve Takeoff'!D172="","",'AccuValve Takeoff'!D172)</f>
        <v/>
      </c>
      <c r="E171" s="23" t="str">
        <f>IF('AccuValve Takeoff'!S172="","",'AccuValve Takeoff'!S172)</f>
        <v/>
      </c>
      <c r="F171" s="23" t="str">
        <f>IF('AccuValve Takeoff'!F172="","",'AccuValve Takeoff'!F172)</f>
        <v/>
      </c>
      <c r="G171" s="23" t="str">
        <f>IF('AccuValve Takeoff'!R172="","",'AccuValve Takeoff'!R172)</f>
        <v/>
      </c>
      <c r="H171" s="23" t="str">
        <f>IF('AccuValve Takeoff'!G172="","",'AccuValve Takeoff'!G172)</f>
        <v/>
      </c>
      <c r="I171" s="23" t="str">
        <f>IF('AccuValve Takeoff'!H172="","",'AccuValve Takeoff'!H172)</f>
        <v/>
      </c>
      <c r="J171" s="326" t="str">
        <f>IF('AccuValve Takeoff'!I172="","",IF('AccuValve Takeoff'!I172="Not Available","",'AccuValve Takeoff'!I172))</f>
        <v/>
      </c>
      <c r="K171" s="326" t="str">
        <f>IF('AccuValve Takeoff'!J172="","",IF('AccuValve Takeoff'!J172="Not Available","",'AccuValve Takeoff'!J172))</f>
        <v/>
      </c>
      <c r="L171" s="326" t="str">
        <f>IF('AccuValve Takeoff'!K172="","",IF('AccuValve Takeoff'!K172="Not Available","",'AccuValve Takeoff'!K172))</f>
        <v/>
      </c>
      <c r="M171" s="326" t="str">
        <f>IF('AccuValve Takeoff'!L172="","",IF('AccuValve Takeoff'!L172="Not Available","",'AccuValve Takeoff'!L172))</f>
        <v/>
      </c>
      <c r="N171" s="326" t="str">
        <f>IF('AccuValve Takeoff'!M172="","",IF('AccuValve Takeoff'!M172="Not Available","",'AccuValve Takeoff'!M172))</f>
        <v/>
      </c>
      <c r="O171" s="23" t="str">
        <f>IF('AccuValve Takeoff'!N172="","",'AccuValve Takeoff'!N172)</f>
        <v/>
      </c>
      <c r="P171" s="23" t="str">
        <f>IF('AccuValve Takeoff'!O172="","",'AccuValve Takeoff'!O172)</f>
        <v/>
      </c>
      <c r="Q171" s="23" t="str">
        <f>IF('AccuValve Takeoff'!P172="","",'AccuValve Takeoff'!P172)</f>
        <v/>
      </c>
      <c r="R171" s="34" t="str">
        <f>IF('AccuValve Takeoff'!Q172="","",'AccuValve Takeoff'!Q172)</f>
        <v xml:space="preserve"> </v>
      </c>
      <c r="S171" s="35" t="str">
        <f>'AccuValve Takeoff'!T172</f>
        <v/>
      </c>
      <c r="T171" s="35" t="str">
        <f>'AccuValve Takeoff'!U172</f>
        <v/>
      </c>
      <c r="U171" s="325" t="str">
        <f>'AccuValve Takeoff'!BC172</f>
        <v/>
      </c>
      <c r="V171" s="38"/>
      <c r="W171" s="11"/>
      <c r="X171" s="11"/>
      <c r="Y171" s="11"/>
    </row>
    <row r="172" spans="1:25" ht="20.100000000000001" customHeight="1" x14ac:dyDescent="0.2">
      <c r="A172" s="12">
        <v>164</v>
      </c>
      <c r="B172" s="23" t="str">
        <f>IF('AccuValve Takeoff'!B173="","",'AccuValve Takeoff'!B173)</f>
        <v/>
      </c>
      <c r="C172" s="45" t="str">
        <f>IF('AccuValve Takeoff'!C173="","",'AccuValve Takeoff'!C173)</f>
        <v/>
      </c>
      <c r="D172" s="23" t="str">
        <f>IF('AccuValve Takeoff'!D173="","",'AccuValve Takeoff'!D173)</f>
        <v/>
      </c>
      <c r="E172" s="23" t="str">
        <f>IF('AccuValve Takeoff'!S173="","",'AccuValve Takeoff'!S173)</f>
        <v/>
      </c>
      <c r="F172" s="23" t="str">
        <f>IF('AccuValve Takeoff'!F173="","",'AccuValve Takeoff'!F173)</f>
        <v/>
      </c>
      <c r="G172" s="23" t="str">
        <f>IF('AccuValve Takeoff'!R173="","",'AccuValve Takeoff'!R173)</f>
        <v/>
      </c>
      <c r="H172" s="23" t="str">
        <f>IF('AccuValve Takeoff'!G173="","",'AccuValve Takeoff'!G173)</f>
        <v/>
      </c>
      <c r="I172" s="23" t="str">
        <f>IF('AccuValve Takeoff'!H173="","",'AccuValve Takeoff'!H173)</f>
        <v/>
      </c>
      <c r="J172" s="326" t="str">
        <f>IF('AccuValve Takeoff'!I173="","",IF('AccuValve Takeoff'!I173="Not Available","",'AccuValve Takeoff'!I173))</f>
        <v/>
      </c>
      <c r="K172" s="326" t="str">
        <f>IF('AccuValve Takeoff'!J173="","",IF('AccuValve Takeoff'!J173="Not Available","",'AccuValve Takeoff'!J173))</f>
        <v/>
      </c>
      <c r="L172" s="326" t="str">
        <f>IF('AccuValve Takeoff'!K173="","",IF('AccuValve Takeoff'!K173="Not Available","",'AccuValve Takeoff'!K173))</f>
        <v/>
      </c>
      <c r="M172" s="326" t="str">
        <f>IF('AccuValve Takeoff'!L173="","",IF('AccuValve Takeoff'!L173="Not Available","",'AccuValve Takeoff'!L173))</f>
        <v/>
      </c>
      <c r="N172" s="326" t="str">
        <f>IF('AccuValve Takeoff'!M173="","",IF('AccuValve Takeoff'!M173="Not Available","",'AccuValve Takeoff'!M173))</f>
        <v/>
      </c>
      <c r="O172" s="23" t="str">
        <f>IF('AccuValve Takeoff'!N173="","",'AccuValve Takeoff'!N173)</f>
        <v/>
      </c>
      <c r="P172" s="23" t="str">
        <f>IF('AccuValve Takeoff'!O173="","",'AccuValve Takeoff'!O173)</f>
        <v/>
      </c>
      <c r="Q172" s="23" t="str">
        <f>IF('AccuValve Takeoff'!P173="","",'AccuValve Takeoff'!P173)</f>
        <v/>
      </c>
      <c r="R172" s="34" t="str">
        <f>IF('AccuValve Takeoff'!Q173="","",'AccuValve Takeoff'!Q173)</f>
        <v xml:space="preserve"> </v>
      </c>
      <c r="S172" s="35" t="str">
        <f>'AccuValve Takeoff'!T173</f>
        <v/>
      </c>
      <c r="T172" s="35" t="str">
        <f>'AccuValve Takeoff'!U173</f>
        <v/>
      </c>
      <c r="U172" s="325" t="str">
        <f>'AccuValve Takeoff'!BC173</f>
        <v/>
      </c>
      <c r="V172" s="38"/>
      <c r="W172" s="11"/>
      <c r="X172" s="11"/>
      <c r="Y172" s="11"/>
    </row>
    <row r="173" spans="1:25" ht="20.100000000000001" customHeight="1" x14ac:dyDescent="0.2">
      <c r="A173" s="12">
        <v>165</v>
      </c>
      <c r="B173" s="23" t="str">
        <f>IF('AccuValve Takeoff'!B174="","",'AccuValve Takeoff'!B174)</f>
        <v/>
      </c>
      <c r="C173" s="45" t="str">
        <f>IF('AccuValve Takeoff'!C174="","",'AccuValve Takeoff'!C174)</f>
        <v/>
      </c>
      <c r="D173" s="23" t="str">
        <f>IF('AccuValve Takeoff'!D174="","",'AccuValve Takeoff'!D174)</f>
        <v/>
      </c>
      <c r="E173" s="23" t="str">
        <f>IF('AccuValve Takeoff'!S174="","",'AccuValve Takeoff'!S174)</f>
        <v/>
      </c>
      <c r="F173" s="23" t="str">
        <f>IF('AccuValve Takeoff'!F174="","",'AccuValve Takeoff'!F174)</f>
        <v/>
      </c>
      <c r="G173" s="23" t="str">
        <f>IF('AccuValve Takeoff'!R174="","",'AccuValve Takeoff'!R174)</f>
        <v/>
      </c>
      <c r="H173" s="23" t="str">
        <f>IF('AccuValve Takeoff'!G174="","",'AccuValve Takeoff'!G174)</f>
        <v/>
      </c>
      <c r="I173" s="23" t="str">
        <f>IF('AccuValve Takeoff'!H174="","",'AccuValve Takeoff'!H174)</f>
        <v/>
      </c>
      <c r="J173" s="326" t="str">
        <f>IF('AccuValve Takeoff'!I174="","",IF('AccuValve Takeoff'!I174="Not Available","",'AccuValve Takeoff'!I174))</f>
        <v/>
      </c>
      <c r="K173" s="326" t="str">
        <f>IF('AccuValve Takeoff'!J174="","",IF('AccuValve Takeoff'!J174="Not Available","",'AccuValve Takeoff'!J174))</f>
        <v/>
      </c>
      <c r="L173" s="326" t="str">
        <f>IF('AccuValve Takeoff'!K174="","",IF('AccuValve Takeoff'!K174="Not Available","",'AccuValve Takeoff'!K174))</f>
        <v/>
      </c>
      <c r="M173" s="326" t="str">
        <f>IF('AccuValve Takeoff'!L174="","",IF('AccuValve Takeoff'!L174="Not Available","",'AccuValve Takeoff'!L174))</f>
        <v/>
      </c>
      <c r="N173" s="326" t="str">
        <f>IF('AccuValve Takeoff'!M174="","",IF('AccuValve Takeoff'!M174="Not Available","",'AccuValve Takeoff'!M174))</f>
        <v/>
      </c>
      <c r="O173" s="23" t="str">
        <f>IF('AccuValve Takeoff'!N174="","",'AccuValve Takeoff'!N174)</f>
        <v/>
      </c>
      <c r="P173" s="23" t="str">
        <f>IF('AccuValve Takeoff'!O174="","",'AccuValve Takeoff'!O174)</f>
        <v/>
      </c>
      <c r="Q173" s="23" t="str">
        <f>IF('AccuValve Takeoff'!P174="","",'AccuValve Takeoff'!P174)</f>
        <v/>
      </c>
      <c r="R173" s="34" t="str">
        <f>IF('AccuValve Takeoff'!Q174="","",'AccuValve Takeoff'!Q174)</f>
        <v xml:space="preserve"> </v>
      </c>
      <c r="S173" s="35" t="str">
        <f>'AccuValve Takeoff'!T174</f>
        <v/>
      </c>
      <c r="T173" s="35" t="str">
        <f>'AccuValve Takeoff'!U174</f>
        <v/>
      </c>
      <c r="U173" s="325" t="str">
        <f>'AccuValve Takeoff'!BC174</f>
        <v/>
      </c>
      <c r="V173" s="38"/>
      <c r="W173" s="11"/>
      <c r="X173" s="11"/>
      <c r="Y173" s="11"/>
    </row>
    <row r="174" spans="1:25" ht="20.100000000000001" customHeight="1" x14ac:dyDescent="0.2">
      <c r="A174" s="12">
        <v>166</v>
      </c>
      <c r="B174" s="23" t="str">
        <f>IF('AccuValve Takeoff'!B175="","",'AccuValve Takeoff'!B175)</f>
        <v/>
      </c>
      <c r="C174" s="45" t="str">
        <f>IF('AccuValve Takeoff'!C175="","",'AccuValve Takeoff'!C175)</f>
        <v/>
      </c>
      <c r="D174" s="23" t="str">
        <f>IF('AccuValve Takeoff'!D175="","",'AccuValve Takeoff'!D175)</f>
        <v/>
      </c>
      <c r="E174" s="23" t="str">
        <f>IF('AccuValve Takeoff'!S175="","",'AccuValve Takeoff'!S175)</f>
        <v/>
      </c>
      <c r="F174" s="23" t="str">
        <f>IF('AccuValve Takeoff'!F175="","",'AccuValve Takeoff'!F175)</f>
        <v/>
      </c>
      <c r="G174" s="23" t="str">
        <f>IF('AccuValve Takeoff'!R175="","",'AccuValve Takeoff'!R175)</f>
        <v/>
      </c>
      <c r="H174" s="23" t="str">
        <f>IF('AccuValve Takeoff'!G175="","",'AccuValve Takeoff'!G175)</f>
        <v/>
      </c>
      <c r="I174" s="23" t="str">
        <f>IF('AccuValve Takeoff'!H175="","",'AccuValve Takeoff'!H175)</f>
        <v/>
      </c>
      <c r="J174" s="326" t="str">
        <f>IF('AccuValve Takeoff'!I175="","",IF('AccuValve Takeoff'!I175="Not Available","",'AccuValve Takeoff'!I175))</f>
        <v/>
      </c>
      <c r="K174" s="326" t="str">
        <f>IF('AccuValve Takeoff'!J175="","",IF('AccuValve Takeoff'!J175="Not Available","",'AccuValve Takeoff'!J175))</f>
        <v/>
      </c>
      <c r="L174" s="326" t="str">
        <f>IF('AccuValve Takeoff'!K175="","",IF('AccuValve Takeoff'!K175="Not Available","",'AccuValve Takeoff'!K175))</f>
        <v/>
      </c>
      <c r="M174" s="326" t="str">
        <f>IF('AccuValve Takeoff'!L175="","",IF('AccuValve Takeoff'!L175="Not Available","",'AccuValve Takeoff'!L175))</f>
        <v/>
      </c>
      <c r="N174" s="326" t="str">
        <f>IF('AccuValve Takeoff'!M175="","",IF('AccuValve Takeoff'!M175="Not Available","",'AccuValve Takeoff'!M175))</f>
        <v/>
      </c>
      <c r="O174" s="23" t="str">
        <f>IF('AccuValve Takeoff'!N175="","",'AccuValve Takeoff'!N175)</f>
        <v/>
      </c>
      <c r="P174" s="23" t="str">
        <f>IF('AccuValve Takeoff'!O175="","",'AccuValve Takeoff'!O175)</f>
        <v/>
      </c>
      <c r="Q174" s="23" t="str">
        <f>IF('AccuValve Takeoff'!P175="","",'AccuValve Takeoff'!P175)</f>
        <v/>
      </c>
      <c r="R174" s="34" t="str">
        <f>IF('AccuValve Takeoff'!Q175="","",'AccuValve Takeoff'!Q175)</f>
        <v xml:space="preserve"> </v>
      </c>
      <c r="S174" s="35" t="str">
        <f>'AccuValve Takeoff'!T175</f>
        <v/>
      </c>
      <c r="T174" s="35" t="str">
        <f>'AccuValve Takeoff'!U175</f>
        <v/>
      </c>
      <c r="U174" s="325" t="str">
        <f>'AccuValve Takeoff'!BC175</f>
        <v/>
      </c>
      <c r="V174" s="38"/>
      <c r="W174" s="11"/>
      <c r="X174" s="11"/>
      <c r="Y174" s="11"/>
    </row>
    <row r="175" spans="1:25" ht="20.100000000000001" customHeight="1" x14ac:dyDescent="0.2">
      <c r="A175" s="12">
        <v>167</v>
      </c>
      <c r="B175" s="23" t="str">
        <f>IF('AccuValve Takeoff'!B176="","",'AccuValve Takeoff'!B176)</f>
        <v/>
      </c>
      <c r="C175" s="45" t="str">
        <f>IF('AccuValve Takeoff'!C176="","",'AccuValve Takeoff'!C176)</f>
        <v/>
      </c>
      <c r="D175" s="23" t="str">
        <f>IF('AccuValve Takeoff'!D176="","",'AccuValve Takeoff'!D176)</f>
        <v/>
      </c>
      <c r="E175" s="23" t="str">
        <f>IF('AccuValve Takeoff'!S176="","",'AccuValve Takeoff'!S176)</f>
        <v/>
      </c>
      <c r="F175" s="23" t="str">
        <f>IF('AccuValve Takeoff'!F176="","",'AccuValve Takeoff'!F176)</f>
        <v/>
      </c>
      <c r="G175" s="23" t="str">
        <f>IF('AccuValve Takeoff'!R176="","",'AccuValve Takeoff'!R176)</f>
        <v/>
      </c>
      <c r="H175" s="23" t="str">
        <f>IF('AccuValve Takeoff'!G176="","",'AccuValve Takeoff'!G176)</f>
        <v/>
      </c>
      <c r="I175" s="23" t="str">
        <f>IF('AccuValve Takeoff'!H176="","",'AccuValve Takeoff'!H176)</f>
        <v/>
      </c>
      <c r="J175" s="326" t="str">
        <f>IF('AccuValve Takeoff'!I176="","",IF('AccuValve Takeoff'!I176="Not Available","",'AccuValve Takeoff'!I176))</f>
        <v/>
      </c>
      <c r="K175" s="326" t="str">
        <f>IF('AccuValve Takeoff'!J176="","",IF('AccuValve Takeoff'!J176="Not Available","",'AccuValve Takeoff'!J176))</f>
        <v/>
      </c>
      <c r="L175" s="326" t="str">
        <f>IF('AccuValve Takeoff'!K176="","",IF('AccuValve Takeoff'!K176="Not Available","",'AccuValve Takeoff'!K176))</f>
        <v/>
      </c>
      <c r="M175" s="326" t="str">
        <f>IF('AccuValve Takeoff'!L176="","",IF('AccuValve Takeoff'!L176="Not Available","",'AccuValve Takeoff'!L176))</f>
        <v/>
      </c>
      <c r="N175" s="326" t="str">
        <f>IF('AccuValve Takeoff'!M176="","",IF('AccuValve Takeoff'!M176="Not Available","",'AccuValve Takeoff'!M176))</f>
        <v/>
      </c>
      <c r="O175" s="23" t="str">
        <f>IF('AccuValve Takeoff'!N176="","",'AccuValve Takeoff'!N176)</f>
        <v/>
      </c>
      <c r="P175" s="23" t="str">
        <f>IF('AccuValve Takeoff'!O176="","",'AccuValve Takeoff'!O176)</f>
        <v/>
      </c>
      <c r="Q175" s="23" t="str">
        <f>IF('AccuValve Takeoff'!P176="","",'AccuValve Takeoff'!P176)</f>
        <v/>
      </c>
      <c r="R175" s="34" t="str">
        <f>IF('AccuValve Takeoff'!Q176="","",'AccuValve Takeoff'!Q176)</f>
        <v xml:space="preserve"> </v>
      </c>
      <c r="S175" s="35" t="str">
        <f>'AccuValve Takeoff'!T176</f>
        <v/>
      </c>
      <c r="T175" s="35" t="str">
        <f>'AccuValve Takeoff'!U176</f>
        <v/>
      </c>
      <c r="U175" s="325" t="str">
        <f>'AccuValve Takeoff'!BC176</f>
        <v/>
      </c>
      <c r="V175" s="38"/>
      <c r="W175" s="11"/>
      <c r="X175" s="11"/>
      <c r="Y175" s="11"/>
    </row>
    <row r="176" spans="1:25" ht="20.100000000000001" customHeight="1" x14ac:dyDescent="0.2">
      <c r="A176" s="12">
        <v>168</v>
      </c>
      <c r="B176" s="23" t="str">
        <f>IF('AccuValve Takeoff'!B177="","",'AccuValve Takeoff'!B177)</f>
        <v/>
      </c>
      <c r="C176" s="45" t="str">
        <f>IF('AccuValve Takeoff'!C177="","",'AccuValve Takeoff'!C177)</f>
        <v/>
      </c>
      <c r="D176" s="23" t="str">
        <f>IF('AccuValve Takeoff'!D177="","",'AccuValve Takeoff'!D177)</f>
        <v/>
      </c>
      <c r="E176" s="23" t="str">
        <f>IF('AccuValve Takeoff'!S177="","",'AccuValve Takeoff'!S177)</f>
        <v/>
      </c>
      <c r="F176" s="23" t="str">
        <f>IF('AccuValve Takeoff'!F177="","",'AccuValve Takeoff'!F177)</f>
        <v/>
      </c>
      <c r="G176" s="23" t="str">
        <f>IF('AccuValve Takeoff'!R177="","",'AccuValve Takeoff'!R177)</f>
        <v/>
      </c>
      <c r="H176" s="23" t="str">
        <f>IF('AccuValve Takeoff'!G177="","",'AccuValve Takeoff'!G177)</f>
        <v/>
      </c>
      <c r="I176" s="23" t="str">
        <f>IF('AccuValve Takeoff'!H177="","",'AccuValve Takeoff'!H177)</f>
        <v/>
      </c>
      <c r="J176" s="326" t="str">
        <f>IF('AccuValve Takeoff'!I177="","",IF('AccuValve Takeoff'!I177="Not Available","",'AccuValve Takeoff'!I177))</f>
        <v/>
      </c>
      <c r="K176" s="326" t="str">
        <f>IF('AccuValve Takeoff'!J177="","",IF('AccuValve Takeoff'!J177="Not Available","",'AccuValve Takeoff'!J177))</f>
        <v/>
      </c>
      <c r="L176" s="326" t="str">
        <f>IF('AccuValve Takeoff'!K177="","",IF('AccuValve Takeoff'!K177="Not Available","",'AccuValve Takeoff'!K177))</f>
        <v/>
      </c>
      <c r="M176" s="326" t="str">
        <f>IF('AccuValve Takeoff'!L177="","",IF('AccuValve Takeoff'!L177="Not Available","",'AccuValve Takeoff'!L177))</f>
        <v/>
      </c>
      <c r="N176" s="326" t="str">
        <f>IF('AccuValve Takeoff'!M177="","",IF('AccuValve Takeoff'!M177="Not Available","",'AccuValve Takeoff'!M177))</f>
        <v/>
      </c>
      <c r="O176" s="23" t="str">
        <f>IF('AccuValve Takeoff'!N177="","",'AccuValve Takeoff'!N177)</f>
        <v/>
      </c>
      <c r="P176" s="23" t="str">
        <f>IF('AccuValve Takeoff'!O177="","",'AccuValve Takeoff'!O177)</f>
        <v/>
      </c>
      <c r="Q176" s="23" t="str">
        <f>IF('AccuValve Takeoff'!P177="","",'AccuValve Takeoff'!P177)</f>
        <v/>
      </c>
      <c r="R176" s="34" t="str">
        <f>IF('AccuValve Takeoff'!Q177="","",'AccuValve Takeoff'!Q177)</f>
        <v xml:space="preserve"> </v>
      </c>
      <c r="S176" s="35" t="str">
        <f>'AccuValve Takeoff'!T177</f>
        <v/>
      </c>
      <c r="T176" s="35" t="str">
        <f>'AccuValve Takeoff'!U177</f>
        <v/>
      </c>
      <c r="U176" s="325" t="str">
        <f>'AccuValve Takeoff'!BC177</f>
        <v/>
      </c>
      <c r="V176" s="38"/>
      <c r="W176" s="11"/>
      <c r="X176" s="11"/>
      <c r="Y176" s="11"/>
    </row>
    <row r="177" spans="1:25" ht="20.100000000000001" customHeight="1" x14ac:dyDescent="0.2">
      <c r="A177" s="12">
        <v>169</v>
      </c>
      <c r="B177" s="23" t="str">
        <f>IF('AccuValve Takeoff'!B178="","",'AccuValve Takeoff'!B178)</f>
        <v/>
      </c>
      <c r="C177" s="45" t="str">
        <f>IF('AccuValve Takeoff'!C178="","",'AccuValve Takeoff'!C178)</f>
        <v/>
      </c>
      <c r="D177" s="23" t="str">
        <f>IF('AccuValve Takeoff'!D178="","",'AccuValve Takeoff'!D178)</f>
        <v/>
      </c>
      <c r="E177" s="23" t="str">
        <f>IF('AccuValve Takeoff'!S178="","",'AccuValve Takeoff'!S178)</f>
        <v/>
      </c>
      <c r="F177" s="23" t="str">
        <f>IF('AccuValve Takeoff'!F178="","",'AccuValve Takeoff'!F178)</f>
        <v/>
      </c>
      <c r="G177" s="23" t="str">
        <f>IF('AccuValve Takeoff'!R178="","",'AccuValve Takeoff'!R178)</f>
        <v/>
      </c>
      <c r="H177" s="23" t="str">
        <f>IF('AccuValve Takeoff'!G178="","",'AccuValve Takeoff'!G178)</f>
        <v/>
      </c>
      <c r="I177" s="23" t="str">
        <f>IF('AccuValve Takeoff'!H178="","",'AccuValve Takeoff'!H178)</f>
        <v/>
      </c>
      <c r="J177" s="326" t="str">
        <f>IF('AccuValve Takeoff'!I178="","",IF('AccuValve Takeoff'!I178="Not Available","",'AccuValve Takeoff'!I178))</f>
        <v/>
      </c>
      <c r="K177" s="326" t="str">
        <f>IF('AccuValve Takeoff'!J178="","",IF('AccuValve Takeoff'!J178="Not Available","",'AccuValve Takeoff'!J178))</f>
        <v/>
      </c>
      <c r="L177" s="326" t="str">
        <f>IF('AccuValve Takeoff'!K178="","",IF('AccuValve Takeoff'!K178="Not Available","",'AccuValve Takeoff'!K178))</f>
        <v/>
      </c>
      <c r="M177" s="326" t="str">
        <f>IF('AccuValve Takeoff'!L178="","",IF('AccuValve Takeoff'!L178="Not Available","",'AccuValve Takeoff'!L178))</f>
        <v/>
      </c>
      <c r="N177" s="326" t="str">
        <f>IF('AccuValve Takeoff'!M178="","",IF('AccuValve Takeoff'!M178="Not Available","",'AccuValve Takeoff'!M178))</f>
        <v/>
      </c>
      <c r="O177" s="23" t="str">
        <f>IF('AccuValve Takeoff'!N178="","",'AccuValve Takeoff'!N178)</f>
        <v/>
      </c>
      <c r="P177" s="23" t="str">
        <f>IF('AccuValve Takeoff'!O178="","",'AccuValve Takeoff'!O178)</f>
        <v/>
      </c>
      <c r="Q177" s="23" t="str">
        <f>IF('AccuValve Takeoff'!P178="","",'AccuValve Takeoff'!P178)</f>
        <v/>
      </c>
      <c r="R177" s="34" t="str">
        <f>IF('AccuValve Takeoff'!Q178="","",'AccuValve Takeoff'!Q178)</f>
        <v xml:space="preserve"> </v>
      </c>
      <c r="S177" s="35" t="str">
        <f>'AccuValve Takeoff'!T178</f>
        <v/>
      </c>
      <c r="T177" s="35" t="str">
        <f>'AccuValve Takeoff'!U178</f>
        <v/>
      </c>
      <c r="U177" s="325" t="str">
        <f>'AccuValve Takeoff'!BC178</f>
        <v/>
      </c>
      <c r="V177" s="38"/>
      <c r="W177" s="11"/>
      <c r="X177" s="11"/>
      <c r="Y177" s="11"/>
    </row>
    <row r="178" spans="1:25" ht="20.100000000000001" customHeight="1" x14ac:dyDescent="0.2">
      <c r="A178" s="12">
        <v>170</v>
      </c>
      <c r="B178" s="23" t="str">
        <f>IF('AccuValve Takeoff'!B179="","",'AccuValve Takeoff'!B179)</f>
        <v/>
      </c>
      <c r="C178" s="45" t="str">
        <f>IF('AccuValve Takeoff'!C179="","",'AccuValve Takeoff'!C179)</f>
        <v/>
      </c>
      <c r="D178" s="23" t="str">
        <f>IF('AccuValve Takeoff'!D179="","",'AccuValve Takeoff'!D179)</f>
        <v/>
      </c>
      <c r="E178" s="23" t="str">
        <f>IF('AccuValve Takeoff'!S179="","",'AccuValve Takeoff'!S179)</f>
        <v/>
      </c>
      <c r="F178" s="23" t="str">
        <f>IF('AccuValve Takeoff'!F179="","",'AccuValve Takeoff'!F179)</f>
        <v/>
      </c>
      <c r="G178" s="23" t="str">
        <f>IF('AccuValve Takeoff'!R179="","",'AccuValve Takeoff'!R179)</f>
        <v/>
      </c>
      <c r="H178" s="23" t="str">
        <f>IF('AccuValve Takeoff'!G179="","",'AccuValve Takeoff'!G179)</f>
        <v/>
      </c>
      <c r="I178" s="23" t="str">
        <f>IF('AccuValve Takeoff'!H179="","",'AccuValve Takeoff'!H179)</f>
        <v/>
      </c>
      <c r="J178" s="326" t="str">
        <f>IF('AccuValve Takeoff'!I179="","",IF('AccuValve Takeoff'!I179="Not Available","",'AccuValve Takeoff'!I179))</f>
        <v/>
      </c>
      <c r="K178" s="326" t="str">
        <f>IF('AccuValve Takeoff'!J179="","",IF('AccuValve Takeoff'!J179="Not Available","",'AccuValve Takeoff'!J179))</f>
        <v/>
      </c>
      <c r="L178" s="326" t="str">
        <f>IF('AccuValve Takeoff'!K179="","",IF('AccuValve Takeoff'!K179="Not Available","",'AccuValve Takeoff'!K179))</f>
        <v/>
      </c>
      <c r="M178" s="326" t="str">
        <f>IF('AccuValve Takeoff'!L179="","",IF('AccuValve Takeoff'!L179="Not Available","",'AccuValve Takeoff'!L179))</f>
        <v/>
      </c>
      <c r="N178" s="326" t="str">
        <f>IF('AccuValve Takeoff'!M179="","",IF('AccuValve Takeoff'!M179="Not Available","",'AccuValve Takeoff'!M179))</f>
        <v/>
      </c>
      <c r="O178" s="23" t="str">
        <f>IF('AccuValve Takeoff'!N179="","",'AccuValve Takeoff'!N179)</f>
        <v/>
      </c>
      <c r="P178" s="23" t="str">
        <f>IF('AccuValve Takeoff'!O179="","",'AccuValve Takeoff'!O179)</f>
        <v/>
      </c>
      <c r="Q178" s="23" t="str">
        <f>IF('AccuValve Takeoff'!P179="","",'AccuValve Takeoff'!P179)</f>
        <v/>
      </c>
      <c r="R178" s="34" t="str">
        <f>IF('AccuValve Takeoff'!Q179="","",'AccuValve Takeoff'!Q179)</f>
        <v xml:space="preserve"> </v>
      </c>
      <c r="S178" s="35" t="str">
        <f>'AccuValve Takeoff'!T179</f>
        <v/>
      </c>
      <c r="T178" s="35" t="str">
        <f>'AccuValve Takeoff'!U179</f>
        <v/>
      </c>
      <c r="U178" s="325" t="str">
        <f>'AccuValve Takeoff'!BC179</f>
        <v/>
      </c>
      <c r="V178" s="38"/>
      <c r="W178" s="11"/>
      <c r="X178" s="11"/>
      <c r="Y178" s="11"/>
    </row>
    <row r="179" spans="1:25" ht="20.100000000000001" customHeight="1" x14ac:dyDescent="0.2">
      <c r="A179" s="12">
        <v>171</v>
      </c>
      <c r="B179" s="23" t="str">
        <f>IF('AccuValve Takeoff'!B180="","",'AccuValve Takeoff'!B180)</f>
        <v/>
      </c>
      <c r="C179" s="45" t="str">
        <f>IF('AccuValve Takeoff'!C180="","",'AccuValve Takeoff'!C180)</f>
        <v/>
      </c>
      <c r="D179" s="23" t="str">
        <f>IF('AccuValve Takeoff'!D180="","",'AccuValve Takeoff'!D180)</f>
        <v/>
      </c>
      <c r="E179" s="23" t="str">
        <f>IF('AccuValve Takeoff'!S180="","",'AccuValve Takeoff'!S180)</f>
        <v/>
      </c>
      <c r="F179" s="23" t="str">
        <f>IF('AccuValve Takeoff'!F180="","",'AccuValve Takeoff'!F180)</f>
        <v/>
      </c>
      <c r="G179" s="23" t="str">
        <f>IF('AccuValve Takeoff'!R180="","",'AccuValve Takeoff'!R180)</f>
        <v/>
      </c>
      <c r="H179" s="23" t="str">
        <f>IF('AccuValve Takeoff'!G180="","",'AccuValve Takeoff'!G180)</f>
        <v/>
      </c>
      <c r="I179" s="23" t="str">
        <f>IF('AccuValve Takeoff'!H180="","",'AccuValve Takeoff'!H180)</f>
        <v/>
      </c>
      <c r="J179" s="326" t="str">
        <f>IF('AccuValve Takeoff'!I180="","",IF('AccuValve Takeoff'!I180="Not Available","",'AccuValve Takeoff'!I180))</f>
        <v/>
      </c>
      <c r="K179" s="326" t="str">
        <f>IF('AccuValve Takeoff'!J180="","",IF('AccuValve Takeoff'!J180="Not Available","",'AccuValve Takeoff'!J180))</f>
        <v/>
      </c>
      <c r="L179" s="326" t="str">
        <f>IF('AccuValve Takeoff'!K180="","",IF('AccuValve Takeoff'!K180="Not Available","",'AccuValve Takeoff'!K180))</f>
        <v/>
      </c>
      <c r="M179" s="326" t="str">
        <f>IF('AccuValve Takeoff'!L180="","",IF('AccuValve Takeoff'!L180="Not Available","",'AccuValve Takeoff'!L180))</f>
        <v/>
      </c>
      <c r="N179" s="326" t="str">
        <f>IF('AccuValve Takeoff'!M180="","",IF('AccuValve Takeoff'!M180="Not Available","",'AccuValve Takeoff'!M180))</f>
        <v/>
      </c>
      <c r="O179" s="23" t="str">
        <f>IF('AccuValve Takeoff'!N180="","",'AccuValve Takeoff'!N180)</f>
        <v/>
      </c>
      <c r="P179" s="23" t="str">
        <f>IF('AccuValve Takeoff'!O180="","",'AccuValve Takeoff'!O180)</f>
        <v/>
      </c>
      <c r="Q179" s="23" t="str">
        <f>IF('AccuValve Takeoff'!P180="","",'AccuValve Takeoff'!P180)</f>
        <v/>
      </c>
      <c r="R179" s="34" t="str">
        <f>IF('AccuValve Takeoff'!Q180="","",'AccuValve Takeoff'!Q180)</f>
        <v xml:space="preserve"> </v>
      </c>
      <c r="S179" s="35" t="str">
        <f>'AccuValve Takeoff'!T180</f>
        <v/>
      </c>
      <c r="T179" s="35" t="str">
        <f>'AccuValve Takeoff'!U180</f>
        <v/>
      </c>
      <c r="U179" s="325" t="str">
        <f>'AccuValve Takeoff'!BC180</f>
        <v/>
      </c>
      <c r="V179" s="38"/>
      <c r="W179" s="11"/>
      <c r="X179" s="11"/>
      <c r="Y179" s="11"/>
    </row>
    <row r="180" spans="1:25" ht="20.100000000000001" customHeight="1" x14ac:dyDescent="0.2">
      <c r="A180" s="12">
        <v>172</v>
      </c>
      <c r="B180" s="23" t="str">
        <f>IF('AccuValve Takeoff'!B181="","",'AccuValve Takeoff'!B181)</f>
        <v/>
      </c>
      <c r="C180" s="45" t="str">
        <f>IF('AccuValve Takeoff'!C181="","",'AccuValve Takeoff'!C181)</f>
        <v/>
      </c>
      <c r="D180" s="23" t="str">
        <f>IF('AccuValve Takeoff'!D181="","",'AccuValve Takeoff'!D181)</f>
        <v/>
      </c>
      <c r="E180" s="23" t="str">
        <f>IF('AccuValve Takeoff'!S181="","",'AccuValve Takeoff'!S181)</f>
        <v/>
      </c>
      <c r="F180" s="23" t="str">
        <f>IF('AccuValve Takeoff'!F181="","",'AccuValve Takeoff'!F181)</f>
        <v/>
      </c>
      <c r="G180" s="23" t="str">
        <f>IF('AccuValve Takeoff'!R181="","",'AccuValve Takeoff'!R181)</f>
        <v/>
      </c>
      <c r="H180" s="23" t="str">
        <f>IF('AccuValve Takeoff'!G181="","",'AccuValve Takeoff'!G181)</f>
        <v/>
      </c>
      <c r="I180" s="23" t="str">
        <f>IF('AccuValve Takeoff'!H181="","",'AccuValve Takeoff'!H181)</f>
        <v/>
      </c>
      <c r="J180" s="326" t="str">
        <f>IF('AccuValve Takeoff'!I181="","",IF('AccuValve Takeoff'!I181="Not Available","",'AccuValve Takeoff'!I181))</f>
        <v/>
      </c>
      <c r="K180" s="326" t="str">
        <f>IF('AccuValve Takeoff'!J181="","",IF('AccuValve Takeoff'!J181="Not Available","",'AccuValve Takeoff'!J181))</f>
        <v/>
      </c>
      <c r="L180" s="326" t="str">
        <f>IF('AccuValve Takeoff'!K181="","",IF('AccuValve Takeoff'!K181="Not Available","",'AccuValve Takeoff'!K181))</f>
        <v/>
      </c>
      <c r="M180" s="326" t="str">
        <f>IF('AccuValve Takeoff'!L181="","",IF('AccuValve Takeoff'!L181="Not Available","",'AccuValve Takeoff'!L181))</f>
        <v/>
      </c>
      <c r="N180" s="326" t="str">
        <f>IF('AccuValve Takeoff'!M181="","",IF('AccuValve Takeoff'!M181="Not Available","",'AccuValve Takeoff'!M181))</f>
        <v/>
      </c>
      <c r="O180" s="23" t="str">
        <f>IF('AccuValve Takeoff'!N181="","",'AccuValve Takeoff'!N181)</f>
        <v/>
      </c>
      <c r="P180" s="23" t="str">
        <f>IF('AccuValve Takeoff'!O181="","",'AccuValve Takeoff'!O181)</f>
        <v/>
      </c>
      <c r="Q180" s="23" t="str">
        <f>IF('AccuValve Takeoff'!P181="","",'AccuValve Takeoff'!P181)</f>
        <v/>
      </c>
      <c r="R180" s="34" t="str">
        <f>IF('AccuValve Takeoff'!Q181="","",'AccuValve Takeoff'!Q181)</f>
        <v xml:space="preserve"> </v>
      </c>
      <c r="S180" s="35" t="str">
        <f>'AccuValve Takeoff'!T181</f>
        <v/>
      </c>
      <c r="T180" s="35" t="str">
        <f>'AccuValve Takeoff'!U181</f>
        <v/>
      </c>
      <c r="U180" s="325" t="str">
        <f>'AccuValve Takeoff'!BC181</f>
        <v/>
      </c>
      <c r="V180" s="38"/>
      <c r="W180" s="11"/>
      <c r="X180" s="11"/>
      <c r="Y180" s="11"/>
    </row>
    <row r="181" spans="1:25" ht="20.100000000000001" customHeight="1" x14ac:dyDescent="0.2">
      <c r="A181" s="12">
        <v>173</v>
      </c>
      <c r="B181" s="23" t="str">
        <f>IF('AccuValve Takeoff'!B182="","",'AccuValve Takeoff'!B182)</f>
        <v/>
      </c>
      <c r="C181" s="45" t="str">
        <f>IF('AccuValve Takeoff'!C182="","",'AccuValve Takeoff'!C182)</f>
        <v/>
      </c>
      <c r="D181" s="23" t="str">
        <f>IF('AccuValve Takeoff'!D182="","",'AccuValve Takeoff'!D182)</f>
        <v/>
      </c>
      <c r="E181" s="23" t="str">
        <f>IF('AccuValve Takeoff'!S182="","",'AccuValve Takeoff'!S182)</f>
        <v/>
      </c>
      <c r="F181" s="23" t="str">
        <f>IF('AccuValve Takeoff'!F182="","",'AccuValve Takeoff'!F182)</f>
        <v/>
      </c>
      <c r="G181" s="23" t="str">
        <f>IF('AccuValve Takeoff'!R182="","",'AccuValve Takeoff'!R182)</f>
        <v/>
      </c>
      <c r="H181" s="23" t="str">
        <f>IF('AccuValve Takeoff'!G182="","",'AccuValve Takeoff'!G182)</f>
        <v/>
      </c>
      <c r="I181" s="23" t="str">
        <f>IF('AccuValve Takeoff'!H182="","",'AccuValve Takeoff'!H182)</f>
        <v/>
      </c>
      <c r="J181" s="326" t="str">
        <f>IF('AccuValve Takeoff'!I182="","",IF('AccuValve Takeoff'!I182="Not Available","",'AccuValve Takeoff'!I182))</f>
        <v/>
      </c>
      <c r="K181" s="326" t="str">
        <f>IF('AccuValve Takeoff'!J182="","",IF('AccuValve Takeoff'!J182="Not Available","",'AccuValve Takeoff'!J182))</f>
        <v/>
      </c>
      <c r="L181" s="326" t="str">
        <f>IF('AccuValve Takeoff'!K182="","",IF('AccuValve Takeoff'!K182="Not Available","",'AccuValve Takeoff'!K182))</f>
        <v/>
      </c>
      <c r="M181" s="326" t="str">
        <f>IF('AccuValve Takeoff'!L182="","",IF('AccuValve Takeoff'!L182="Not Available","",'AccuValve Takeoff'!L182))</f>
        <v/>
      </c>
      <c r="N181" s="326" t="str">
        <f>IF('AccuValve Takeoff'!M182="","",IF('AccuValve Takeoff'!M182="Not Available","",'AccuValve Takeoff'!M182))</f>
        <v/>
      </c>
      <c r="O181" s="23" t="str">
        <f>IF('AccuValve Takeoff'!N182="","",'AccuValve Takeoff'!N182)</f>
        <v/>
      </c>
      <c r="P181" s="23" t="str">
        <f>IF('AccuValve Takeoff'!O182="","",'AccuValve Takeoff'!O182)</f>
        <v/>
      </c>
      <c r="Q181" s="23" t="str">
        <f>IF('AccuValve Takeoff'!P182="","",'AccuValve Takeoff'!P182)</f>
        <v/>
      </c>
      <c r="R181" s="34" t="str">
        <f>IF('AccuValve Takeoff'!Q182="","",'AccuValve Takeoff'!Q182)</f>
        <v xml:space="preserve"> </v>
      </c>
      <c r="S181" s="35" t="str">
        <f>'AccuValve Takeoff'!T182</f>
        <v/>
      </c>
      <c r="T181" s="35" t="str">
        <f>'AccuValve Takeoff'!U182</f>
        <v/>
      </c>
      <c r="U181" s="325" t="str">
        <f>'AccuValve Takeoff'!BC182</f>
        <v/>
      </c>
      <c r="V181" s="38"/>
      <c r="W181" s="11"/>
      <c r="X181" s="11"/>
      <c r="Y181" s="11"/>
    </row>
    <row r="182" spans="1:25" ht="20.100000000000001" customHeight="1" x14ac:dyDescent="0.2">
      <c r="A182" s="12">
        <v>174</v>
      </c>
      <c r="B182" s="23" t="str">
        <f>IF('AccuValve Takeoff'!B183="","",'AccuValve Takeoff'!B183)</f>
        <v/>
      </c>
      <c r="C182" s="45" t="str">
        <f>IF('AccuValve Takeoff'!C183="","",'AccuValve Takeoff'!C183)</f>
        <v/>
      </c>
      <c r="D182" s="23" t="str">
        <f>IF('AccuValve Takeoff'!D183="","",'AccuValve Takeoff'!D183)</f>
        <v/>
      </c>
      <c r="E182" s="23" t="str">
        <f>IF('AccuValve Takeoff'!S183="","",'AccuValve Takeoff'!S183)</f>
        <v/>
      </c>
      <c r="F182" s="23" t="str">
        <f>IF('AccuValve Takeoff'!F183="","",'AccuValve Takeoff'!F183)</f>
        <v/>
      </c>
      <c r="G182" s="23" t="str">
        <f>IF('AccuValve Takeoff'!R183="","",'AccuValve Takeoff'!R183)</f>
        <v/>
      </c>
      <c r="H182" s="23" t="str">
        <f>IF('AccuValve Takeoff'!G183="","",'AccuValve Takeoff'!G183)</f>
        <v/>
      </c>
      <c r="I182" s="23" t="str">
        <f>IF('AccuValve Takeoff'!H183="","",'AccuValve Takeoff'!H183)</f>
        <v/>
      </c>
      <c r="J182" s="326" t="str">
        <f>IF('AccuValve Takeoff'!I183="","",IF('AccuValve Takeoff'!I183="Not Available","",'AccuValve Takeoff'!I183))</f>
        <v/>
      </c>
      <c r="K182" s="326" t="str">
        <f>IF('AccuValve Takeoff'!J183="","",IF('AccuValve Takeoff'!J183="Not Available","",'AccuValve Takeoff'!J183))</f>
        <v/>
      </c>
      <c r="L182" s="326" t="str">
        <f>IF('AccuValve Takeoff'!K183="","",IF('AccuValve Takeoff'!K183="Not Available","",'AccuValve Takeoff'!K183))</f>
        <v/>
      </c>
      <c r="M182" s="326" t="str">
        <f>IF('AccuValve Takeoff'!L183="","",IF('AccuValve Takeoff'!L183="Not Available","",'AccuValve Takeoff'!L183))</f>
        <v/>
      </c>
      <c r="N182" s="326" t="str">
        <f>IF('AccuValve Takeoff'!M183="","",IF('AccuValve Takeoff'!M183="Not Available","",'AccuValve Takeoff'!M183))</f>
        <v/>
      </c>
      <c r="O182" s="23" t="str">
        <f>IF('AccuValve Takeoff'!N183="","",'AccuValve Takeoff'!N183)</f>
        <v/>
      </c>
      <c r="P182" s="23" t="str">
        <f>IF('AccuValve Takeoff'!O183="","",'AccuValve Takeoff'!O183)</f>
        <v/>
      </c>
      <c r="Q182" s="23" t="str">
        <f>IF('AccuValve Takeoff'!P183="","",'AccuValve Takeoff'!P183)</f>
        <v/>
      </c>
      <c r="R182" s="34" t="str">
        <f>IF('AccuValve Takeoff'!Q183="","",'AccuValve Takeoff'!Q183)</f>
        <v xml:space="preserve"> </v>
      </c>
      <c r="S182" s="35" t="str">
        <f>'AccuValve Takeoff'!T183</f>
        <v/>
      </c>
      <c r="T182" s="35" t="str">
        <f>'AccuValve Takeoff'!U183</f>
        <v/>
      </c>
      <c r="U182" s="325" t="str">
        <f>'AccuValve Takeoff'!BC183</f>
        <v/>
      </c>
      <c r="V182" s="38"/>
      <c r="W182" s="11"/>
      <c r="X182" s="11"/>
      <c r="Y182" s="11"/>
    </row>
    <row r="183" spans="1:25" ht="20.100000000000001" customHeight="1" x14ac:dyDescent="0.2">
      <c r="A183" s="12">
        <v>175</v>
      </c>
      <c r="B183" s="23" t="str">
        <f>IF('AccuValve Takeoff'!B184="","",'AccuValve Takeoff'!B184)</f>
        <v/>
      </c>
      <c r="C183" s="45" t="str">
        <f>IF('AccuValve Takeoff'!C184="","",'AccuValve Takeoff'!C184)</f>
        <v/>
      </c>
      <c r="D183" s="23" t="str">
        <f>IF('AccuValve Takeoff'!D184="","",'AccuValve Takeoff'!D184)</f>
        <v/>
      </c>
      <c r="E183" s="23" t="str">
        <f>IF('AccuValve Takeoff'!S184="","",'AccuValve Takeoff'!S184)</f>
        <v/>
      </c>
      <c r="F183" s="23" t="str">
        <f>IF('AccuValve Takeoff'!F184="","",'AccuValve Takeoff'!F184)</f>
        <v/>
      </c>
      <c r="G183" s="23" t="str">
        <f>IF('AccuValve Takeoff'!R184="","",'AccuValve Takeoff'!R184)</f>
        <v/>
      </c>
      <c r="H183" s="23" t="str">
        <f>IF('AccuValve Takeoff'!G184="","",'AccuValve Takeoff'!G184)</f>
        <v/>
      </c>
      <c r="I183" s="23" t="str">
        <f>IF('AccuValve Takeoff'!H184="","",'AccuValve Takeoff'!H184)</f>
        <v/>
      </c>
      <c r="J183" s="326" t="str">
        <f>IF('AccuValve Takeoff'!I184="","",IF('AccuValve Takeoff'!I184="Not Available","",'AccuValve Takeoff'!I184))</f>
        <v/>
      </c>
      <c r="K183" s="326" t="str">
        <f>IF('AccuValve Takeoff'!J184="","",IF('AccuValve Takeoff'!J184="Not Available","",'AccuValve Takeoff'!J184))</f>
        <v/>
      </c>
      <c r="L183" s="326" t="str">
        <f>IF('AccuValve Takeoff'!K184="","",IF('AccuValve Takeoff'!K184="Not Available","",'AccuValve Takeoff'!K184))</f>
        <v/>
      </c>
      <c r="M183" s="326" t="str">
        <f>IF('AccuValve Takeoff'!L184="","",IF('AccuValve Takeoff'!L184="Not Available","",'AccuValve Takeoff'!L184))</f>
        <v/>
      </c>
      <c r="N183" s="326" t="str">
        <f>IF('AccuValve Takeoff'!M184="","",IF('AccuValve Takeoff'!M184="Not Available","",'AccuValve Takeoff'!M184))</f>
        <v/>
      </c>
      <c r="O183" s="23" t="str">
        <f>IF('AccuValve Takeoff'!N184="","",'AccuValve Takeoff'!N184)</f>
        <v/>
      </c>
      <c r="P183" s="23" t="str">
        <f>IF('AccuValve Takeoff'!O184="","",'AccuValve Takeoff'!O184)</f>
        <v/>
      </c>
      <c r="Q183" s="23" t="str">
        <f>IF('AccuValve Takeoff'!P184="","",'AccuValve Takeoff'!P184)</f>
        <v/>
      </c>
      <c r="R183" s="34" t="str">
        <f>IF('AccuValve Takeoff'!Q184="","",'AccuValve Takeoff'!Q184)</f>
        <v xml:space="preserve"> </v>
      </c>
      <c r="S183" s="35" t="str">
        <f>'AccuValve Takeoff'!T184</f>
        <v/>
      </c>
      <c r="T183" s="35" t="str">
        <f>'AccuValve Takeoff'!U184</f>
        <v/>
      </c>
      <c r="U183" s="325" t="str">
        <f>'AccuValve Takeoff'!BC184</f>
        <v/>
      </c>
      <c r="V183" s="38"/>
      <c r="W183" s="11"/>
      <c r="X183" s="11"/>
      <c r="Y183" s="11"/>
    </row>
    <row r="184" spans="1:25" ht="20.100000000000001" customHeight="1" x14ac:dyDescent="0.2">
      <c r="A184" s="12">
        <v>176</v>
      </c>
      <c r="B184" s="23" t="str">
        <f>IF('AccuValve Takeoff'!B185="","",'AccuValve Takeoff'!B185)</f>
        <v/>
      </c>
      <c r="C184" s="45" t="str">
        <f>IF('AccuValve Takeoff'!C185="","",'AccuValve Takeoff'!C185)</f>
        <v/>
      </c>
      <c r="D184" s="23" t="str">
        <f>IF('AccuValve Takeoff'!D185="","",'AccuValve Takeoff'!D185)</f>
        <v/>
      </c>
      <c r="E184" s="23" t="str">
        <f>IF('AccuValve Takeoff'!S185="","",'AccuValve Takeoff'!S185)</f>
        <v/>
      </c>
      <c r="F184" s="23" t="str">
        <f>IF('AccuValve Takeoff'!F185="","",'AccuValve Takeoff'!F185)</f>
        <v/>
      </c>
      <c r="G184" s="23" t="str">
        <f>IF('AccuValve Takeoff'!R185="","",'AccuValve Takeoff'!R185)</f>
        <v/>
      </c>
      <c r="H184" s="23" t="str">
        <f>IF('AccuValve Takeoff'!G185="","",'AccuValve Takeoff'!G185)</f>
        <v/>
      </c>
      <c r="I184" s="23" t="str">
        <f>IF('AccuValve Takeoff'!H185="","",'AccuValve Takeoff'!H185)</f>
        <v/>
      </c>
      <c r="J184" s="326" t="str">
        <f>IF('AccuValve Takeoff'!I185="","",IF('AccuValve Takeoff'!I185="Not Available","",'AccuValve Takeoff'!I185))</f>
        <v/>
      </c>
      <c r="K184" s="326" t="str">
        <f>IF('AccuValve Takeoff'!J185="","",IF('AccuValve Takeoff'!J185="Not Available","",'AccuValve Takeoff'!J185))</f>
        <v/>
      </c>
      <c r="L184" s="326" t="str">
        <f>IF('AccuValve Takeoff'!K185="","",IF('AccuValve Takeoff'!K185="Not Available","",'AccuValve Takeoff'!K185))</f>
        <v/>
      </c>
      <c r="M184" s="326" t="str">
        <f>IF('AccuValve Takeoff'!L185="","",IF('AccuValve Takeoff'!L185="Not Available","",'AccuValve Takeoff'!L185))</f>
        <v/>
      </c>
      <c r="N184" s="326" t="str">
        <f>IF('AccuValve Takeoff'!M185="","",IF('AccuValve Takeoff'!M185="Not Available","",'AccuValve Takeoff'!M185))</f>
        <v/>
      </c>
      <c r="O184" s="23" t="str">
        <f>IF('AccuValve Takeoff'!N185="","",'AccuValve Takeoff'!N185)</f>
        <v/>
      </c>
      <c r="P184" s="23" t="str">
        <f>IF('AccuValve Takeoff'!O185="","",'AccuValve Takeoff'!O185)</f>
        <v/>
      </c>
      <c r="Q184" s="23" t="str">
        <f>IF('AccuValve Takeoff'!P185="","",'AccuValve Takeoff'!P185)</f>
        <v/>
      </c>
      <c r="R184" s="34" t="str">
        <f>IF('AccuValve Takeoff'!Q185="","",'AccuValve Takeoff'!Q185)</f>
        <v xml:space="preserve"> </v>
      </c>
      <c r="S184" s="35" t="str">
        <f>'AccuValve Takeoff'!T185</f>
        <v/>
      </c>
      <c r="T184" s="35" t="str">
        <f>'AccuValve Takeoff'!U185</f>
        <v/>
      </c>
      <c r="U184" s="325" t="str">
        <f>'AccuValve Takeoff'!BC185</f>
        <v/>
      </c>
      <c r="V184" s="38"/>
      <c r="W184" s="11"/>
      <c r="X184" s="11"/>
      <c r="Y184" s="11"/>
    </row>
    <row r="185" spans="1:25" ht="20.100000000000001" customHeight="1" x14ac:dyDescent="0.2">
      <c r="A185" s="12">
        <v>177</v>
      </c>
      <c r="B185" s="23" t="str">
        <f>IF('AccuValve Takeoff'!B186="","",'AccuValve Takeoff'!B186)</f>
        <v/>
      </c>
      <c r="C185" s="45" t="str">
        <f>IF('AccuValve Takeoff'!C186="","",'AccuValve Takeoff'!C186)</f>
        <v/>
      </c>
      <c r="D185" s="23" t="str">
        <f>IF('AccuValve Takeoff'!D186="","",'AccuValve Takeoff'!D186)</f>
        <v/>
      </c>
      <c r="E185" s="23" t="str">
        <f>IF('AccuValve Takeoff'!S186="","",'AccuValve Takeoff'!S186)</f>
        <v/>
      </c>
      <c r="F185" s="23" t="str">
        <f>IF('AccuValve Takeoff'!F186="","",'AccuValve Takeoff'!F186)</f>
        <v/>
      </c>
      <c r="G185" s="23" t="str">
        <f>IF('AccuValve Takeoff'!R186="","",'AccuValve Takeoff'!R186)</f>
        <v/>
      </c>
      <c r="H185" s="23" t="str">
        <f>IF('AccuValve Takeoff'!G186="","",'AccuValve Takeoff'!G186)</f>
        <v/>
      </c>
      <c r="I185" s="23" t="str">
        <f>IF('AccuValve Takeoff'!H186="","",'AccuValve Takeoff'!H186)</f>
        <v/>
      </c>
      <c r="J185" s="326" t="str">
        <f>IF('AccuValve Takeoff'!I186="","",IF('AccuValve Takeoff'!I186="Not Available","",'AccuValve Takeoff'!I186))</f>
        <v/>
      </c>
      <c r="K185" s="326" t="str">
        <f>IF('AccuValve Takeoff'!J186="","",IF('AccuValve Takeoff'!J186="Not Available","",'AccuValve Takeoff'!J186))</f>
        <v/>
      </c>
      <c r="L185" s="326" t="str">
        <f>IF('AccuValve Takeoff'!K186="","",IF('AccuValve Takeoff'!K186="Not Available","",'AccuValve Takeoff'!K186))</f>
        <v/>
      </c>
      <c r="M185" s="326" t="str">
        <f>IF('AccuValve Takeoff'!L186="","",IF('AccuValve Takeoff'!L186="Not Available","",'AccuValve Takeoff'!L186))</f>
        <v/>
      </c>
      <c r="N185" s="326" t="str">
        <f>IF('AccuValve Takeoff'!M186="","",IF('AccuValve Takeoff'!M186="Not Available","",'AccuValve Takeoff'!M186))</f>
        <v/>
      </c>
      <c r="O185" s="23" t="str">
        <f>IF('AccuValve Takeoff'!N186="","",'AccuValve Takeoff'!N186)</f>
        <v/>
      </c>
      <c r="P185" s="23" t="str">
        <f>IF('AccuValve Takeoff'!O186="","",'AccuValve Takeoff'!O186)</f>
        <v/>
      </c>
      <c r="Q185" s="23" t="str">
        <f>IF('AccuValve Takeoff'!P186="","",'AccuValve Takeoff'!P186)</f>
        <v/>
      </c>
      <c r="R185" s="34" t="str">
        <f>IF('AccuValve Takeoff'!Q186="","",'AccuValve Takeoff'!Q186)</f>
        <v xml:space="preserve"> </v>
      </c>
      <c r="S185" s="35" t="str">
        <f>'AccuValve Takeoff'!T186</f>
        <v/>
      </c>
      <c r="T185" s="35" t="str">
        <f>'AccuValve Takeoff'!U186</f>
        <v/>
      </c>
      <c r="U185" s="325" t="str">
        <f>'AccuValve Takeoff'!BC186</f>
        <v/>
      </c>
      <c r="V185" s="38"/>
      <c r="W185" s="11"/>
      <c r="X185" s="11"/>
      <c r="Y185" s="11"/>
    </row>
    <row r="186" spans="1:25" ht="20.100000000000001" customHeight="1" x14ac:dyDescent="0.2">
      <c r="A186" s="12">
        <v>178</v>
      </c>
      <c r="B186" s="23" t="str">
        <f>IF('AccuValve Takeoff'!B187="","",'AccuValve Takeoff'!B187)</f>
        <v/>
      </c>
      <c r="C186" s="45" t="str">
        <f>IF('AccuValve Takeoff'!C187="","",'AccuValve Takeoff'!C187)</f>
        <v/>
      </c>
      <c r="D186" s="23" t="str">
        <f>IF('AccuValve Takeoff'!D187="","",'AccuValve Takeoff'!D187)</f>
        <v/>
      </c>
      <c r="E186" s="23" t="str">
        <f>IF('AccuValve Takeoff'!S187="","",'AccuValve Takeoff'!S187)</f>
        <v/>
      </c>
      <c r="F186" s="23" t="str">
        <f>IF('AccuValve Takeoff'!F187="","",'AccuValve Takeoff'!F187)</f>
        <v/>
      </c>
      <c r="G186" s="23" t="str">
        <f>IF('AccuValve Takeoff'!R187="","",'AccuValve Takeoff'!R187)</f>
        <v/>
      </c>
      <c r="H186" s="23" t="str">
        <f>IF('AccuValve Takeoff'!G187="","",'AccuValve Takeoff'!G187)</f>
        <v/>
      </c>
      <c r="I186" s="23" t="str">
        <f>IF('AccuValve Takeoff'!H187="","",'AccuValve Takeoff'!H187)</f>
        <v/>
      </c>
      <c r="J186" s="326" t="str">
        <f>IF('AccuValve Takeoff'!I187="","",IF('AccuValve Takeoff'!I187="Not Available","",'AccuValve Takeoff'!I187))</f>
        <v/>
      </c>
      <c r="K186" s="326" t="str">
        <f>IF('AccuValve Takeoff'!J187="","",IF('AccuValve Takeoff'!J187="Not Available","",'AccuValve Takeoff'!J187))</f>
        <v/>
      </c>
      <c r="L186" s="326" t="str">
        <f>IF('AccuValve Takeoff'!K187="","",IF('AccuValve Takeoff'!K187="Not Available","",'AccuValve Takeoff'!K187))</f>
        <v/>
      </c>
      <c r="M186" s="326" t="str">
        <f>IF('AccuValve Takeoff'!L187="","",IF('AccuValve Takeoff'!L187="Not Available","",'AccuValve Takeoff'!L187))</f>
        <v/>
      </c>
      <c r="N186" s="326" t="str">
        <f>IF('AccuValve Takeoff'!M187="","",IF('AccuValve Takeoff'!M187="Not Available","",'AccuValve Takeoff'!M187))</f>
        <v/>
      </c>
      <c r="O186" s="23" t="str">
        <f>IF('AccuValve Takeoff'!N187="","",'AccuValve Takeoff'!N187)</f>
        <v/>
      </c>
      <c r="P186" s="23" t="str">
        <f>IF('AccuValve Takeoff'!O187="","",'AccuValve Takeoff'!O187)</f>
        <v/>
      </c>
      <c r="Q186" s="23" t="str">
        <f>IF('AccuValve Takeoff'!P187="","",'AccuValve Takeoff'!P187)</f>
        <v/>
      </c>
      <c r="R186" s="34" t="str">
        <f>IF('AccuValve Takeoff'!Q187="","",'AccuValve Takeoff'!Q187)</f>
        <v xml:space="preserve"> </v>
      </c>
      <c r="S186" s="35" t="str">
        <f>'AccuValve Takeoff'!T187</f>
        <v/>
      </c>
      <c r="T186" s="35" t="str">
        <f>'AccuValve Takeoff'!U187</f>
        <v/>
      </c>
      <c r="U186" s="325" t="str">
        <f>'AccuValve Takeoff'!BC187</f>
        <v/>
      </c>
      <c r="V186" s="38"/>
      <c r="W186" s="11"/>
      <c r="X186" s="11"/>
      <c r="Y186" s="11"/>
    </row>
    <row r="187" spans="1:25" ht="20.100000000000001" customHeight="1" x14ac:dyDescent="0.2">
      <c r="A187" s="12">
        <v>179</v>
      </c>
      <c r="B187" s="23" t="str">
        <f>IF('AccuValve Takeoff'!B188="","",'AccuValve Takeoff'!B188)</f>
        <v/>
      </c>
      <c r="C187" s="45" t="str">
        <f>IF('AccuValve Takeoff'!C188="","",'AccuValve Takeoff'!C188)</f>
        <v/>
      </c>
      <c r="D187" s="23" t="str">
        <f>IF('AccuValve Takeoff'!D188="","",'AccuValve Takeoff'!D188)</f>
        <v/>
      </c>
      <c r="E187" s="23" t="str">
        <f>IF('AccuValve Takeoff'!S188="","",'AccuValve Takeoff'!S188)</f>
        <v/>
      </c>
      <c r="F187" s="23" t="str">
        <f>IF('AccuValve Takeoff'!F188="","",'AccuValve Takeoff'!F188)</f>
        <v/>
      </c>
      <c r="G187" s="23" t="str">
        <f>IF('AccuValve Takeoff'!R188="","",'AccuValve Takeoff'!R188)</f>
        <v/>
      </c>
      <c r="H187" s="23" t="str">
        <f>IF('AccuValve Takeoff'!G188="","",'AccuValve Takeoff'!G188)</f>
        <v/>
      </c>
      <c r="I187" s="23" t="str">
        <f>IF('AccuValve Takeoff'!H188="","",'AccuValve Takeoff'!H188)</f>
        <v/>
      </c>
      <c r="J187" s="326" t="str">
        <f>IF('AccuValve Takeoff'!I188="","",IF('AccuValve Takeoff'!I188="Not Available","",'AccuValve Takeoff'!I188))</f>
        <v/>
      </c>
      <c r="K187" s="326" t="str">
        <f>IF('AccuValve Takeoff'!J188="","",IF('AccuValve Takeoff'!J188="Not Available","",'AccuValve Takeoff'!J188))</f>
        <v/>
      </c>
      <c r="L187" s="326" t="str">
        <f>IF('AccuValve Takeoff'!K188="","",IF('AccuValve Takeoff'!K188="Not Available","",'AccuValve Takeoff'!K188))</f>
        <v/>
      </c>
      <c r="M187" s="326" t="str">
        <f>IF('AccuValve Takeoff'!L188="","",IF('AccuValve Takeoff'!L188="Not Available","",'AccuValve Takeoff'!L188))</f>
        <v/>
      </c>
      <c r="N187" s="326" t="str">
        <f>IF('AccuValve Takeoff'!M188="","",IF('AccuValve Takeoff'!M188="Not Available","",'AccuValve Takeoff'!M188))</f>
        <v/>
      </c>
      <c r="O187" s="23" t="str">
        <f>IF('AccuValve Takeoff'!N188="","",'AccuValve Takeoff'!N188)</f>
        <v/>
      </c>
      <c r="P187" s="23" t="str">
        <f>IF('AccuValve Takeoff'!O188="","",'AccuValve Takeoff'!O188)</f>
        <v/>
      </c>
      <c r="Q187" s="23" t="str">
        <f>IF('AccuValve Takeoff'!P188="","",'AccuValve Takeoff'!P188)</f>
        <v/>
      </c>
      <c r="R187" s="34" t="str">
        <f>IF('AccuValve Takeoff'!Q188="","",'AccuValve Takeoff'!Q188)</f>
        <v xml:space="preserve"> </v>
      </c>
      <c r="S187" s="35" t="str">
        <f>'AccuValve Takeoff'!T188</f>
        <v/>
      </c>
      <c r="T187" s="35" t="str">
        <f>'AccuValve Takeoff'!U188</f>
        <v/>
      </c>
      <c r="U187" s="325" t="str">
        <f>'AccuValve Takeoff'!BC188</f>
        <v/>
      </c>
      <c r="V187" s="38"/>
      <c r="W187" s="11"/>
      <c r="X187" s="11"/>
      <c r="Y187" s="11"/>
    </row>
    <row r="188" spans="1:25" ht="20.100000000000001" customHeight="1" x14ac:dyDescent="0.2">
      <c r="A188" s="12">
        <v>180</v>
      </c>
      <c r="B188" s="23" t="str">
        <f>IF('AccuValve Takeoff'!B189="","",'AccuValve Takeoff'!B189)</f>
        <v/>
      </c>
      <c r="C188" s="45" t="str">
        <f>IF('AccuValve Takeoff'!C189="","",'AccuValve Takeoff'!C189)</f>
        <v/>
      </c>
      <c r="D188" s="23" t="str">
        <f>IF('AccuValve Takeoff'!D189="","",'AccuValve Takeoff'!D189)</f>
        <v/>
      </c>
      <c r="E188" s="23" t="str">
        <f>IF('AccuValve Takeoff'!S189="","",'AccuValve Takeoff'!S189)</f>
        <v/>
      </c>
      <c r="F188" s="23" t="str">
        <f>IF('AccuValve Takeoff'!F189="","",'AccuValve Takeoff'!F189)</f>
        <v/>
      </c>
      <c r="G188" s="23" t="str">
        <f>IF('AccuValve Takeoff'!R189="","",'AccuValve Takeoff'!R189)</f>
        <v/>
      </c>
      <c r="H188" s="23" t="str">
        <f>IF('AccuValve Takeoff'!G189="","",'AccuValve Takeoff'!G189)</f>
        <v/>
      </c>
      <c r="I188" s="23" t="str">
        <f>IF('AccuValve Takeoff'!H189="","",'AccuValve Takeoff'!H189)</f>
        <v/>
      </c>
      <c r="J188" s="326" t="str">
        <f>IF('AccuValve Takeoff'!I189="","",IF('AccuValve Takeoff'!I189="Not Available","",'AccuValve Takeoff'!I189))</f>
        <v/>
      </c>
      <c r="K188" s="326" t="str">
        <f>IF('AccuValve Takeoff'!J189="","",IF('AccuValve Takeoff'!J189="Not Available","",'AccuValve Takeoff'!J189))</f>
        <v/>
      </c>
      <c r="L188" s="326" t="str">
        <f>IF('AccuValve Takeoff'!K189="","",IF('AccuValve Takeoff'!K189="Not Available","",'AccuValve Takeoff'!K189))</f>
        <v/>
      </c>
      <c r="M188" s="326" t="str">
        <f>IF('AccuValve Takeoff'!L189="","",IF('AccuValve Takeoff'!L189="Not Available","",'AccuValve Takeoff'!L189))</f>
        <v/>
      </c>
      <c r="N188" s="326" t="str">
        <f>IF('AccuValve Takeoff'!M189="","",IF('AccuValve Takeoff'!M189="Not Available","",'AccuValve Takeoff'!M189))</f>
        <v/>
      </c>
      <c r="O188" s="23" t="str">
        <f>IF('AccuValve Takeoff'!N189="","",'AccuValve Takeoff'!N189)</f>
        <v/>
      </c>
      <c r="P188" s="23" t="str">
        <f>IF('AccuValve Takeoff'!O189="","",'AccuValve Takeoff'!O189)</f>
        <v/>
      </c>
      <c r="Q188" s="23" t="str">
        <f>IF('AccuValve Takeoff'!P189="","",'AccuValve Takeoff'!P189)</f>
        <v/>
      </c>
      <c r="R188" s="34" t="str">
        <f>IF('AccuValve Takeoff'!Q189="","",'AccuValve Takeoff'!Q189)</f>
        <v xml:space="preserve"> </v>
      </c>
      <c r="S188" s="35" t="str">
        <f>'AccuValve Takeoff'!T189</f>
        <v/>
      </c>
      <c r="T188" s="35" t="str">
        <f>'AccuValve Takeoff'!U189</f>
        <v/>
      </c>
      <c r="U188" s="325" t="str">
        <f>'AccuValve Takeoff'!BC189</f>
        <v/>
      </c>
      <c r="V188" s="38"/>
      <c r="W188" s="11"/>
      <c r="X188" s="11"/>
      <c r="Y188" s="11"/>
    </row>
    <row r="189" spans="1:25" ht="20.100000000000001" customHeight="1" x14ac:dyDescent="0.2">
      <c r="A189" s="12">
        <v>181</v>
      </c>
      <c r="B189" s="23" t="str">
        <f>IF('AccuValve Takeoff'!B190="","",'AccuValve Takeoff'!B190)</f>
        <v/>
      </c>
      <c r="C189" s="45" t="str">
        <f>IF('AccuValve Takeoff'!C190="","",'AccuValve Takeoff'!C190)</f>
        <v/>
      </c>
      <c r="D189" s="23" t="str">
        <f>IF('AccuValve Takeoff'!D190="","",'AccuValve Takeoff'!D190)</f>
        <v/>
      </c>
      <c r="E189" s="23" t="str">
        <f>IF('AccuValve Takeoff'!S190="","",'AccuValve Takeoff'!S190)</f>
        <v/>
      </c>
      <c r="F189" s="23" t="str">
        <f>IF('AccuValve Takeoff'!F190="","",'AccuValve Takeoff'!F190)</f>
        <v/>
      </c>
      <c r="G189" s="23" t="str">
        <f>IF('AccuValve Takeoff'!R190="","",'AccuValve Takeoff'!R190)</f>
        <v/>
      </c>
      <c r="H189" s="23" t="str">
        <f>IF('AccuValve Takeoff'!G190="","",'AccuValve Takeoff'!G190)</f>
        <v/>
      </c>
      <c r="I189" s="23" t="str">
        <f>IF('AccuValve Takeoff'!H190="","",'AccuValve Takeoff'!H190)</f>
        <v/>
      </c>
      <c r="J189" s="326" t="str">
        <f>IF('AccuValve Takeoff'!I190="","",IF('AccuValve Takeoff'!I190="Not Available","",'AccuValve Takeoff'!I190))</f>
        <v/>
      </c>
      <c r="K189" s="326" t="str">
        <f>IF('AccuValve Takeoff'!J190="","",IF('AccuValve Takeoff'!J190="Not Available","",'AccuValve Takeoff'!J190))</f>
        <v/>
      </c>
      <c r="L189" s="326" t="str">
        <f>IF('AccuValve Takeoff'!K190="","",IF('AccuValve Takeoff'!K190="Not Available","",'AccuValve Takeoff'!K190))</f>
        <v/>
      </c>
      <c r="M189" s="326" t="str">
        <f>IF('AccuValve Takeoff'!L190="","",IF('AccuValve Takeoff'!L190="Not Available","",'AccuValve Takeoff'!L190))</f>
        <v/>
      </c>
      <c r="N189" s="326" t="str">
        <f>IF('AccuValve Takeoff'!M190="","",IF('AccuValve Takeoff'!M190="Not Available","",'AccuValve Takeoff'!M190))</f>
        <v/>
      </c>
      <c r="O189" s="23" t="str">
        <f>IF('AccuValve Takeoff'!N190="","",'AccuValve Takeoff'!N190)</f>
        <v/>
      </c>
      <c r="P189" s="23" t="str">
        <f>IF('AccuValve Takeoff'!O190="","",'AccuValve Takeoff'!O190)</f>
        <v/>
      </c>
      <c r="Q189" s="23" t="str">
        <f>IF('AccuValve Takeoff'!P190="","",'AccuValve Takeoff'!P190)</f>
        <v/>
      </c>
      <c r="R189" s="34" t="str">
        <f>IF('AccuValve Takeoff'!Q190="","",'AccuValve Takeoff'!Q190)</f>
        <v xml:space="preserve"> </v>
      </c>
      <c r="S189" s="35" t="str">
        <f>'AccuValve Takeoff'!T190</f>
        <v/>
      </c>
      <c r="T189" s="35" t="str">
        <f>'AccuValve Takeoff'!U190</f>
        <v/>
      </c>
      <c r="U189" s="325" t="str">
        <f>'AccuValve Takeoff'!BC190</f>
        <v/>
      </c>
      <c r="V189" s="38"/>
      <c r="W189" s="11"/>
      <c r="X189" s="11"/>
      <c r="Y189" s="11"/>
    </row>
    <row r="190" spans="1:25" ht="20.100000000000001" customHeight="1" x14ac:dyDescent="0.2">
      <c r="A190" s="12">
        <v>182</v>
      </c>
      <c r="B190" s="23" t="str">
        <f>IF('AccuValve Takeoff'!B191="","",'AccuValve Takeoff'!B191)</f>
        <v/>
      </c>
      <c r="C190" s="45" t="str">
        <f>IF('AccuValve Takeoff'!C191="","",'AccuValve Takeoff'!C191)</f>
        <v/>
      </c>
      <c r="D190" s="23" t="str">
        <f>IF('AccuValve Takeoff'!D191="","",'AccuValve Takeoff'!D191)</f>
        <v/>
      </c>
      <c r="E190" s="23" t="str">
        <f>IF('AccuValve Takeoff'!S191="","",'AccuValve Takeoff'!S191)</f>
        <v/>
      </c>
      <c r="F190" s="23" t="str">
        <f>IF('AccuValve Takeoff'!F191="","",'AccuValve Takeoff'!F191)</f>
        <v/>
      </c>
      <c r="G190" s="23" t="str">
        <f>IF('AccuValve Takeoff'!R191="","",'AccuValve Takeoff'!R191)</f>
        <v/>
      </c>
      <c r="H190" s="23" t="str">
        <f>IF('AccuValve Takeoff'!G191="","",'AccuValve Takeoff'!G191)</f>
        <v/>
      </c>
      <c r="I190" s="23" t="str">
        <f>IF('AccuValve Takeoff'!H191="","",'AccuValve Takeoff'!H191)</f>
        <v/>
      </c>
      <c r="J190" s="326" t="str">
        <f>IF('AccuValve Takeoff'!I191="","",IF('AccuValve Takeoff'!I191="Not Available","",'AccuValve Takeoff'!I191))</f>
        <v/>
      </c>
      <c r="K190" s="326" t="str">
        <f>IF('AccuValve Takeoff'!J191="","",IF('AccuValve Takeoff'!J191="Not Available","",'AccuValve Takeoff'!J191))</f>
        <v/>
      </c>
      <c r="L190" s="326" t="str">
        <f>IF('AccuValve Takeoff'!K191="","",IF('AccuValve Takeoff'!K191="Not Available","",'AccuValve Takeoff'!K191))</f>
        <v/>
      </c>
      <c r="M190" s="326" t="str">
        <f>IF('AccuValve Takeoff'!L191="","",IF('AccuValve Takeoff'!L191="Not Available","",'AccuValve Takeoff'!L191))</f>
        <v/>
      </c>
      <c r="N190" s="326" t="str">
        <f>IF('AccuValve Takeoff'!M191="","",IF('AccuValve Takeoff'!M191="Not Available","",'AccuValve Takeoff'!M191))</f>
        <v/>
      </c>
      <c r="O190" s="23" t="str">
        <f>IF('AccuValve Takeoff'!N191="","",'AccuValve Takeoff'!N191)</f>
        <v/>
      </c>
      <c r="P190" s="23" t="str">
        <f>IF('AccuValve Takeoff'!O191="","",'AccuValve Takeoff'!O191)</f>
        <v/>
      </c>
      <c r="Q190" s="23" t="str">
        <f>IF('AccuValve Takeoff'!P191="","",'AccuValve Takeoff'!P191)</f>
        <v/>
      </c>
      <c r="R190" s="34" t="str">
        <f>IF('AccuValve Takeoff'!Q191="","",'AccuValve Takeoff'!Q191)</f>
        <v xml:space="preserve"> </v>
      </c>
      <c r="S190" s="35" t="str">
        <f>'AccuValve Takeoff'!T191</f>
        <v/>
      </c>
      <c r="T190" s="35" t="str">
        <f>'AccuValve Takeoff'!U191</f>
        <v/>
      </c>
      <c r="U190" s="325" t="str">
        <f>'AccuValve Takeoff'!BC191</f>
        <v/>
      </c>
      <c r="V190" s="38"/>
      <c r="W190" s="11"/>
      <c r="X190" s="11"/>
      <c r="Y190" s="11"/>
    </row>
    <row r="191" spans="1:25" ht="20.100000000000001" customHeight="1" x14ac:dyDescent="0.2">
      <c r="A191" s="12">
        <v>183</v>
      </c>
      <c r="B191" s="23" t="str">
        <f>IF('AccuValve Takeoff'!B192="","",'AccuValve Takeoff'!B192)</f>
        <v/>
      </c>
      <c r="C191" s="45" t="str">
        <f>IF('AccuValve Takeoff'!C192="","",'AccuValve Takeoff'!C192)</f>
        <v/>
      </c>
      <c r="D191" s="23" t="str">
        <f>IF('AccuValve Takeoff'!D192="","",'AccuValve Takeoff'!D192)</f>
        <v/>
      </c>
      <c r="E191" s="23" t="str">
        <f>IF('AccuValve Takeoff'!S192="","",'AccuValve Takeoff'!S192)</f>
        <v/>
      </c>
      <c r="F191" s="23" t="str">
        <f>IF('AccuValve Takeoff'!F192="","",'AccuValve Takeoff'!F192)</f>
        <v/>
      </c>
      <c r="G191" s="23" t="str">
        <f>IF('AccuValve Takeoff'!R192="","",'AccuValve Takeoff'!R192)</f>
        <v/>
      </c>
      <c r="H191" s="23" t="str">
        <f>IF('AccuValve Takeoff'!G192="","",'AccuValve Takeoff'!G192)</f>
        <v/>
      </c>
      <c r="I191" s="23" t="str">
        <f>IF('AccuValve Takeoff'!H192="","",'AccuValve Takeoff'!H192)</f>
        <v/>
      </c>
      <c r="J191" s="326" t="str">
        <f>IF('AccuValve Takeoff'!I192="","",IF('AccuValve Takeoff'!I192="Not Available","",'AccuValve Takeoff'!I192))</f>
        <v/>
      </c>
      <c r="K191" s="326" t="str">
        <f>IF('AccuValve Takeoff'!J192="","",IF('AccuValve Takeoff'!J192="Not Available","",'AccuValve Takeoff'!J192))</f>
        <v/>
      </c>
      <c r="L191" s="326" t="str">
        <f>IF('AccuValve Takeoff'!K192="","",IF('AccuValve Takeoff'!K192="Not Available","",'AccuValve Takeoff'!K192))</f>
        <v/>
      </c>
      <c r="M191" s="326" t="str">
        <f>IF('AccuValve Takeoff'!L192="","",IF('AccuValve Takeoff'!L192="Not Available","",'AccuValve Takeoff'!L192))</f>
        <v/>
      </c>
      <c r="N191" s="326" t="str">
        <f>IF('AccuValve Takeoff'!M192="","",IF('AccuValve Takeoff'!M192="Not Available","",'AccuValve Takeoff'!M192))</f>
        <v/>
      </c>
      <c r="O191" s="23" t="str">
        <f>IF('AccuValve Takeoff'!N192="","",'AccuValve Takeoff'!N192)</f>
        <v/>
      </c>
      <c r="P191" s="23" t="str">
        <f>IF('AccuValve Takeoff'!O192="","",'AccuValve Takeoff'!O192)</f>
        <v/>
      </c>
      <c r="Q191" s="23" t="str">
        <f>IF('AccuValve Takeoff'!P192="","",'AccuValve Takeoff'!P192)</f>
        <v/>
      </c>
      <c r="R191" s="34" t="str">
        <f>IF('AccuValve Takeoff'!Q192="","",'AccuValve Takeoff'!Q192)</f>
        <v xml:space="preserve"> </v>
      </c>
      <c r="S191" s="35" t="str">
        <f>'AccuValve Takeoff'!T192</f>
        <v/>
      </c>
      <c r="T191" s="35" t="str">
        <f>'AccuValve Takeoff'!U192</f>
        <v/>
      </c>
      <c r="U191" s="325" t="str">
        <f>'AccuValve Takeoff'!BC192</f>
        <v/>
      </c>
      <c r="V191" s="38"/>
      <c r="W191" s="11"/>
      <c r="X191" s="11"/>
      <c r="Y191" s="11"/>
    </row>
    <row r="192" spans="1:25" ht="20.100000000000001" customHeight="1" x14ac:dyDescent="0.2">
      <c r="A192" s="12">
        <v>184</v>
      </c>
      <c r="B192" s="23" t="str">
        <f>IF('AccuValve Takeoff'!B193="","",'AccuValve Takeoff'!B193)</f>
        <v/>
      </c>
      <c r="C192" s="45" t="str">
        <f>IF('AccuValve Takeoff'!C193="","",'AccuValve Takeoff'!C193)</f>
        <v/>
      </c>
      <c r="D192" s="23" t="str">
        <f>IF('AccuValve Takeoff'!D193="","",'AccuValve Takeoff'!D193)</f>
        <v/>
      </c>
      <c r="E192" s="23" t="str">
        <f>IF('AccuValve Takeoff'!S193="","",'AccuValve Takeoff'!S193)</f>
        <v/>
      </c>
      <c r="F192" s="23" t="str">
        <f>IF('AccuValve Takeoff'!F193="","",'AccuValve Takeoff'!F193)</f>
        <v/>
      </c>
      <c r="G192" s="23" t="str">
        <f>IF('AccuValve Takeoff'!R193="","",'AccuValve Takeoff'!R193)</f>
        <v/>
      </c>
      <c r="H192" s="23" t="str">
        <f>IF('AccuValve Takeoff'!G193="","",'AccuValve Takeoff'!G193)</f>
        <v/>
      </c>
      <c r="I192" s="23" t="str">
        <f>IF('AccuValve Takeoff'!H193="","",'AccuValve Takeoff'!H193)</f>
        <v/>
      </c>
      <c r="J192" s="326" t="str">
        <f>IF('AccuValve Takeoff'!I193="","",IF('AccuValve Takeoff'!I193="Not Available","",'AccuValve Takeoff'!I193))</f>
        <v/>
      </c>
      <c r="K192" s="326" t="str">
        <f>IF('AccuValve Takeoff'!J193="","",IF('AccuValve Takeoff'!J193="Not Available","",'AccuValve Takeoff'!J193))</f>
        <v/>
      </c>
      <c r="L192" s="326" t="str">
        <f>IF('AccuValve Takeoff'!K193="","",IF('AccuValve Takeoff'!K193="Not Available","",'AccuValve Takeoff'!K193))</f>
        <v/>
      </c>
      <c r="M192" s="326" t="str">
        <f>IF('AccuValve Takeoff'!L193="","",IF('AccuValve Takeoff'!L193="Not Available","",'AccuValve Takeoff'!L193))</f>
        <v/>
      </c>
      <c r="N192" s="326" t="str">
        <f>IF('AccuValve Takeoff'!M193="","",IF('AccuValve Takeoff'!M193="Not Available","",'AccuValve Takeoff'!M193))</f>
        <v/>
      </c>
      <c r="O192" s="23" t="str">
        <f>IF('AccuValve Takeoff'!N193="","",'AccuValve Takeoff'!N193)</f>
        <v/>
      </c>
      <c r="P192" s="23" t="str">
        <f>IF('AccuValve Takeoff'!O193="","",'AccuValve Takeoff'!O193)</f>
        <v/>
      </c>
      <c r="Q192" s="23" t="str">
        <f>IF('AccuValve Takeoff'!P193="","",'AccuValve Takeoff'!P193)</f>
        <v/>
      </c>
      <c r="R192" s="34" t="str">
        <f>IF('AccuValve Takeoff'!Q193="","",'AccuValve Takeoff'!Q193)</f>
        <v xml:space="preserve"> </v>
      </c>
      <c r="S192" s="35" t="str">
        <f>'AccuValve Takeoff'!T193</f>
        <v/>
      </c>
      <c r="T192" s="35" t="str">
        <f>'AccuValve Takeoff'!U193</f>
        <v/>
      </c>
      <c r="U192" s="325" t="str">
        <f>'AccuValve Takeoff'!BC193</f>
        <v/>
      </c>
      <c r="V192" s="38"/>
      <c r="W192" s="11"/>
      <c r="X192" s="11"/>
      <c r="Y192" s="11"/>
    </row>
    <row r="193" spans="1:25" ht="20.100000000000001" customHeight="1" x14ac:dyDescent="0.2">
      <c r="A193" s="12">
        <v>185</v>
      </c>
      <c r="B193" s="23" t="str">
        <f>IF('AccuValve Takeoff'!B194="","",'AccuValve Takeoff'!B194)</f>
        <v/>
      </c>
      <c r="C193" s="45" t="str">
        <f>IF('AccuValve Takeoff'!C194="","",'AccuValve Takeoff'!C194)</f>
        <v/>
      </c>
      <c r="D193" s="23" t="str">
        <f>IF('AccuValve Takeoff'!D194="","",'AccuValve Takeoff'!D194)</f>
        <v/>
      </c>
      <c r="E193" s="23" t="str">
        <f>IF('AccuValve Takeoff'!S194="","",'AccuValve Takeoff'!S194)</f>
        <v/>
      </c>
      <c r="F193" s="23" t="str">
        <f>IF('AccuValve Takeoff'!F194="","",'AccuValve Takeoff'!F194)</f>
        <v/>
      </c>
      <c r="G193" s="23" t="str">
        <f>IF('AccuValve Takeoff'!R194="","",'AccuValve Takeoff'!R194)</f>
        <v/>
      </c>
      <c r="H193" s="23" t="str">
        <f>IF('AccuValve Takeoff'!G194="","",'AccuValve Takeoff'!G194)</f>
        <v/>
      </c>
      <c r="I193" s="23" t="str">
        <f>IF('AccuValve Takeoff'!H194="","",'AccuValve Takeoff'!H194)</f>
        <v/>
      </c>
      <c r="J193" s="326" t="str">
        <f>IF('AccuValve Takeoff'!I194="","",IF('AccuValve Takeoff'!I194="Not Available","",'AccuValve Takeoff'!I194))</f>
        <v/>
      </c>
      <c r="K193" s="326" t="str">
        <f>IF('AccuValve Takeoff'!J194="","",IF('AccuValve Takeoff'!J194="Not Available","",'AccuValve Takeoff'!J194))</f>
        <v/>
      </c>
      <c r="L193" s="326" t="str">
        <f>IF('AccuValve Takeoff'!K194="","",IF('AccuValve Takeoff'!K194="Not Available","",'AccuValve Takeoff'!K194))</f>
        <v/>
      </c>
      <c r="M193" s="326" t="str">
        <f>IF('AccuValve Takeoff'!L194="","",IF('AccuValve Takeoff'!L194="Not Available","",'AccuValve Takeoff'!L194))</f>
        <v/>
      </c>
      <c r="N193" s="326" t="str">
        <f>IF('AccuValve Takeoff'!M194="","",IF('AccuValve Takeoff'!M194="Not Available","",'AccuValve Takeoff'!M194))</f>
        <v/>
      </c>
      <c r="O193" s="23" t="str">
        <f>IF('AccuValve Takeoff'!N194="","",'AccuValve Takeoff'!N194)</f>
        <v/>
      </c>
      <c r="P193" s="23" t="str">
        <f>IF('AccuValve Takeoff'!O194="","",'AccuValve Takeoff'!O194)</f>
        <v/>
      </c>
      <c r="Q193" s="23" t="str">
        <f>IF('AccuValve Takeoff'!P194="","",'AccuValve Takeoff'!P194)</f>
        <v/>
      </c>
      <c r="R193" s="34" t="str">
        <f>IF('AccuValve Takeoff'!Q194="","",'AccuValve Takeoff'!Q194)</f>
        <v xml:space="preserve"> </v>
      </c>
      <c r="S193" s="35" t="str">
        <f>'AccuValve Takeoff'!T194</f>
        <v/>
      </c>
      <c r="T193" s="35" t="str">
        <f>'AccuValve Takeoff'!U194</f>
        <v/>
      </c>
      <c r="U193" s="325" t="str">
        <f>'AccuValve Takeoff'!BC194</f>
        <v/>
      </c>
      <c r="V193" s="38"/>
      <c r="W193" s="11"/>
      <c r="X193" s="11"/>
      <c r="Y193" s="11"/>
    </row>
    <row r="194" spans="1:25" ht="20.100000000000001" customHeight="1" x14ac:dyDescent="0.2">
      <c r="A194" s="12">
        <v>186</v>
      </c>
      <c r="B194" s="23" t="str">
        <f>IF('AccuValve Takeoff'!B195="","",'AccuValve Takeoff'!B195)</f>
        <v/>
      </c>
      <c r="C194" s="45" t="str">
        <f>IF('AccuValve Takeoff'!C195="","",'AccuValve Takeoff'!C195)</f>
        <v/>
      </c>
      <c r="D194" s="23" t="str">
        <f>IF('AccuValve Takeoff'!D195="","",'AccuValve Takeoff'!D195)</f>
        <v/>
      </c>
      <c r="E194" s="23" t="str">
        <f>IF('AccuValve Takeoff'!S195="","",'AccuValve Takeoff'!S195)</f>
        <v/>
      </c>
      <c r="F194" s="23" t="str">
        <f>IF('AccuValve Takeoff'!F195="","",'AccuValve Takeoff'!F195)</f>
        <v/>
      </c>
      <c r="G194" s="23" t="str">
        <f>IF('AccuValve Takeoff'!R195="","",'AccuValve Takeoff'!R195)</f>
        <v/>
      </c>
      <c r="H194" s="23" t="str">
        <f>IF('AccuValve Takeoff'!G195="","",'AccuValve Takeoff'!G195)</f>
        <v/>
      </c>
      <c r="I194" s="23" t="str">
        <f>IF('AccuValve Takeoff'!H195="","",'AccuValve Takeoff'!H195)</f>
        <v/>
      </c>
      <c r="J194" s="326" t="str">
        <f>IF('AccuValve Takeoff'!I195="","",IF('AccuValve Takeoff'!I195="Not Available","",'AccuValve Takeoff'!I195))</f>
        <v/>
      </c>
      <c r="K194" s="326" t="str">
        <f>IF('AccuValve Takeoff'!J195="","",IF('AccuValve Takeoff'!J195="Not Available","",'AccuValve Takeoff'!J195))</f>
        <v/>
      </c>
      <c r="L194" s="326" t="str">
        <f>IF('AccuValve Takeoff'!K195="","",IF('AccuValve Takeoff'!K195="Not Available","",'AccuValve Takeoff'!K195))</f>
        <v/>
      </c>
      <c r="M194" s="326" t="str">
        <f>IF('AccuValve Takeoff'!L195="","",IF('AccuValve Takeoff'!L195="Not Available","",'AccuValve Takeoff'!L195))</f>
        <v/>
      </c>
      <c r="N194" s="326" t="str">
        <f>IF('AccuValve Takeoff'!M195="","",IF('AccuValve Takeoff'!M195="Not Available","",'AccuValve Takeoff'!M195))</f>
        <v/>
      </c>
      <c r="O194" s="23" t="str">
        <f>IF('AccuValve Takeoff'!N195="","",'AccuValve Takeoff'!N195)</f>
        <v/>
      </c>
      <c r="P194" s="23" t="str">
        <f>IF('AccuValve Takeoff'!O195="","",'AccuValve Takeoff'!O195)</f>
        <v/>
      </c>
      <c r="Q194" s="23" t="str">
        <f>IF('AccuValve Takeoff'!P195="","",'AccuValve Takeoff'!P195)</f>
        <v/>
      </c>
      <c r="R194" s="34" t="str">
        <f>IF('AccuValve Takeoff'!Q195="","",'AccuValve Takeoff'!Q195)</f>
        <v xml:space="preserve"> </v>
      </c>
      <c r="S194" s="35" t="str">
        <f>'AccuValve Takeoff'!T195</f>
        <v/>
      </c>
      <c r="T194" s="35" t="str">
        <f>'AccuValve Takeoff'!U195</f>
        <v/>
      </c>
      <c r="U194" s="325" t="str">
        <f>'AccuValve Takeoff'!BC195</f>
        <v/>
      </c>
      <c r="V194" s="38"/>
      <c r="W194" s="11"/>
      <c r="X194" s="11"/>
      <c r="Y194" s="11"/>
    </row>
    <row r="195" spans="1:25" ht="20.100000000000001" customHeight="1" x14ac:dyDescent="0.2">
      <c r="A195" s="12">
        <v>187</v>
      </c>
      <c r="B195" s="23" t="str">
        <f>IF('AccuValve Takeoff'!B196="","",'AccuValve Takeoff'!B196)</f>
        <v/>
      </c>
      <c r="C195" s="45" t="str">
        <f>IF('AccuValve Takeoff'!C196="","",'AccuValve Takeoff'!C196)</f>
        <v/>
      </c>
      <c r="D195" s="23" t="str">
        <f>IF('AccuValve Takeoff'!D196="","",'AccuValve Takeoff'!D196)</f>
        <v/>
      </c>
      <c r="E195" s="23" t="str">
        <f>IF('AccuValve Takeoff'!S196="","",'AccuValve Takeoff'!S196)</f>
        <v/>
      </c>
      <c r="F195" s="23" t="str">
        <f>IF('AccuValve Takeoff'!F196="","",'AccuValve Takeoff'!F196)</f>
        <v/>
      </c>
      <c r="G195" s="23" t="str">
        <f>IF('AccuValve Takeoff'!R196="","",'AccuValve Takeoff'!R196)</f>
        <v/>
      </c>
      <c r="H195" s="23" t="str">
        <f>IF('AccuValve Takeoff'!G196="","",'AccuValve Takeoff'!G196)</f>
        <v/>
      </c>
      <c r="I195" s="23" t="str">
        <f>IF('AccuValve Takeoff'!H196="","",'AccuValve Takeoff'!H196)</f>
        <v/>
      </c>
      <c r="J195" s="326" t="str">
        <f>IF('AccuValve Takeoff'!I196="","",IF('AccuValve Takeoff'!I196="Not Available","",'AccuValve Takeoff'!I196))</f>
        <v/>
      </c>
      <c r="K195" s="326" t="str">
        <f>IF('AccuValve Takeoff'!J196="","",IF('AccuValve Takeoff'!J196="Not Available","",'AccuValve Takeoff'!J196))</f>
        <v/>
      </c>
      <c r="L195" s="326" t="str">
        <f>IF('AccuValve Takeoff'!K196="","",IF('AccuValve Takeoff'!K196="Not Available","",'AccuValve Takeoff'!K196))</f>
        <v/>
      </c>
      <c r="M195" s="326" t="str">
        <f>IF('AccuValve Takeoff'!L196="","",IF('AccuValve Takeoff'!L196="Not Available","",'AccuValve Takeoff'!L196))</f>
        <v/>
      </c>
      <c r="N195" s="326" t="str">
        <f>IF('AccuValve Takeoff'!M196="","",IF('AccuValve Takeoff'!M196="Not Available","",'AccuValve Takeoff'!M196))</f>
        <v/>
      </c>
      <c r="O195" s="23" t="str">
        <f>IF('AccuValve Takeoff'!N196="","",'AccuValve Takeoff'!N196)</f>
        <v/>
      </c>
      <c r="P195" s="23" t="str">
        <f>IF('AccuValve Takeoff'!O196="","",'AccuValve Takeoff'!O196)</f>
        <v/>
      </c>
      <c r="Q195" s="23" t="str">
        <f>IF('AccuValve Takeoff'!P196="","",'AccuValve Takeoff'!P196)</f>
        <v/>
      </c>
      <c r="R195" s="34" t="str">
        <f>IF('AccuValve Takeoff'!Q196="","",'AccuValve Takeoff'!Q196)</f>
        <v xml:space="preserve"> </v>
      </c>
      <c r="S195" s="35" t="str">
        <f>'AccuValve Takeoff'!T196</f>
        <v/>
      </c>
      <c r="T195" s="35" t="str">
        <f>'AccuValve Takeoff'!U196</f>
        <v/>
      </c>
      <c r="U195" s="325" t="str">
        <f>'AccuValve Takeoff'!BC196</f>
        <v/>
      </c>
      <c r="V195" s="38"/>
      <c r="W195" s="11"/>
      <c r="X195" s="11"/>
      <c r="Y195" s="11"/>
    </row>
    <row r="196" spans="1:25" ht="20.100000000000001" customHeight="1" x14ac:dyDescent="0.2">
      <c r="A196" s="12">
        <v>188</v>
      </c>
      <c r="B196" s="23" t="str">
        <f>IF('AccuValve Takeoff'!B197="","",'AccuValve Takeoff'!B197)</f>
        <v/>
      </c>
      <c r="C196" s="45" t="str">
        <f>IF('AccuValve Takeoff'!C197="","",'AccuValve Takeoff'!C197)</f>
        <v/>
      </c>
      <c r="D196" s="23" t="str">
        <f>IF('AccuValve Takeoff'!D197="","",'AccuValve Takeoff'!D197)</f>
        <v/>
      </c>
      <c r="E196" s="23" t="str">
        <f>IF('AccuValve Takeoff'!S197="","",'AccuValve Takeoff'!S197)</f>
        <v/>
      </c>
      <c r="F196" s="23" t="str">
        <f>IF('AccuValve Takeoff'!F197="","",'AccuValve Takeoff'!F197)</f>
        <v/>
      </c>
      <c r="G196" s="23" t="str">
        <f>IF('AccuValve Takeoff'!R197="","",'AccuValve Takeoff'!R197)</f>
        <v/>
      </c>
      <c r="H196" s="23" t="str">
        <f>IF('AccuValve Takeoff'!G197="","",'AccuValve Takeoff'!G197)</f>
        <v/>
      </c>
      <c r="I196" s="23" t="str">
        <f>IF('AccuValve Takeoff'!H197="","",'AccuValve Takeoff'!H197)</f>
        <v/>
      </c>
      <c r="J196" s="326" t="str">
        <f>IF('AccuValve Takeoff'!I197="","",IF('AccuValve Takeoff'!I197="Not Available","",'AccuValve Takeoff'!I197))</f>
        <v/>
      </c>
      <c r="K196" s="326" t="str">
        <f>IF('AccuValve Takeoff'!J197="","",IF('AccuValve Takeoff'!J197="Not Available","",'AccuValve Takeoff'!J197))</f>
        <v/>
      </c>
      <c r="L196" s="326" t="str">
        <f>IF('AccuValve Takeoff'!K197="","",IF('AccuValve Takeoff'!K197="Not Available","",'AccuValve Takeoff'!K197))</f>
        <v/>
      </c>
      <c r="M196" s="326" t="str">
        <f>IF('AccuValve Takeoff'!L197="","",IF('AccuValve Takeoff'!L197="Not Available","",'AccuValve Takeoff'!L197))</f>
        <v/>
      </c>
      <c r="N196" s="326" t="str">
        <f>IF('AccuValve Takeoff'!M197="","",IF('AccuValve Takeoff'!M197="Not Available","",'AccuValve Takeoff'!M197))</f>
        <v/>
      </c>
      <c r="O196" s="23" t="str">
        <f>IF('AccuValve Takeoff'!N197="","",'AccuValve Takeoff'!N197)</f>
        <v/>
      </c>
      <c r="P196" s="23" t="str">
        <f>IF('AccuValve Takeoff'!O197="","",'AccuValve Takeoff'!O197)</f>
        <v/>
      </c>
      <c r="Q196" s="23" t="str">
        <f>IF('AccuValve Takeoff'!P197="","",'AccuValve Takeoff'!P197)</f>
        <v/>
      </c>
      <c r="R196" s="34" t="str">
        <f>IF('AccuValve Takeoff'!Q197="","",'AccuValve Takeoff'!Q197)</f>
        <v xml:space="preserve"> </v>
      </c>
      <c r="S196" s="35" t="str">
        <f>'AccuValve Takeoff'!T197</f>
        <v/>
      </c>
      <c r="T196" s="35" t="str">
        <f>'AccuValve Takeoff'!U197</f>
        <v/>
      </c>
      <c r="U196" s="325" t="str">
        <f>'AccuValve Takeoff'!BC197</f>
        <v/>
      </c>
      <c r="V196" s="38"/>
      <c r="W196" s="11"/>
      <c r="X196" s="11"/>
      <c r="Y196" s="11"/>
    </row>
    <row r="197" spans="1:25" ht="20.100000000000001" customHeight="1" x14ac:dyDescent="0.2">
      <c r="A197" s="12">
        <v>189</v>
      </c>
      <c r="B197" s="23" t="str">
        <f>IF('AccuValve Takeoff'!B198="","",'AccuValve Takeoff'!B198)</f>
        <v/>
      </c>
      <c r="C197" s="45" t="str">
        <f>IF('AccuValve Takeoff'!C198="","",'AccuValve Takeoff'!C198)</f>
        <v/>
      </c>
      <c r="D197" s="23" t="str">
        <f>IF('AccuValve Takeoff'!D198="","",'AccuValve Takeoff'!D198)</f>
        <v/>
      </c>
      <c r="E197" s="23" t="str">
        <f>IF('AccuValve Takeoff'!S198="","",'AccuValve Takeoff'!S198)</f>
        <v/>
      </c>
      <c r="F197" s="23" t="str">
        <f>IF('AccuValve Takeoff'!F198="","",'AccuValve Takeoff'!F198)</f>
        <v/>
      </c>
      <c r="G197" s="23" t="str">
        <f>IF('AccuValve Takeoff'!R198="","",'AccuValve Takeoff'!R198)</f>
        <v/>
      </c>
      <c r="H197" s="23" t="str">
        <f>IF('AccuValve Takeoff'!G198="","",'AccuValve Takeoff'!G198)</f>
        <v/>
      </c>
      <c r="I197" s="23" t="str">
        <f>IF('AccuValve Takeoff'!H198="","",'AccuValve Takeoff'!H198)</f>
        <v/>
      </c>
      <c r="J197" s="326" t="str">
        <f>IF('AccuValve Takeoff'!I198="","",IF('AccuValve Takeoff'!I198="Not Available","",'AccuValve Takeoff'!I198))</f>
        <v/>
      </c>
      <c r="K197" s="326" t="str">
        <f>IF('AccuValve Takeoff'!J198="","",IF('AccuValve Takeoff'!J198="Not Available","",'AccuValve Takeoff'!J198))</f>
        <v/>
      </c>
      <c r="L197" s="326" t="str">
        <f>IF('AccuValve Takeoff'!K198="","",IF('AccuValve Takeoff'!K198="Not Available","",'AccuValve Takeoff'!K198))</f>
        <v/>
      </c>
      <c r="M197" s="326" t="str">
        <f>IF('AccuValve Takeoff'!L198="","",IF('AccuValve Takeoff'!L198="Not Available","",'AccuValve Takeoff'!L198))</f>
        <v/>
      </c>
      <c r="N197" s="326" t="str">
        <f>IF('AccuValve Takeoff'!M198="","",IF('AccuValve Takeoff'!M198="Not Available","",'AccuValve Takeoff'!M198))</f>
        <v/>
      </c>
      <c r="O197" s="23" t="str">
        <f>IF('AccuValve Takeoff'!N198="","",'AccuValve Takeoff'!N198)</f>
        <v/>
      </c>
      <c r="P197" s="23" t="str">
        <f>IF('AccuValve Takeoff'!O198="","",'AccuValve Takeoff'!O198)</f>
        <v/>
      </c>
      <c r="Q197" s="23" t="str">
        <f>IF('AccuValve Takeoff'!P198="","",'AccuValve Takeoff'!P198)</f>
        <v/>
      </c>
      <c r="R197" s="34" t="str">
        <f>IF('AccuValve Takeoff'!Q198="","",'AccuValve Takeoff'!Q198)</f>
        <v xml:space="preserve"> </v>
      </c>
      <c r="S197" s="35" t="str">
        <f>'AccuValve Takeoff'!T198</f>
        <v/>
      </c>
      <c r="T197" s="35" t="str">
        <f>'AccuValve Takeoff'!U198</f>
        <v/>
      </c>
      <c r="U197" s="325" t="str">
        <f>'AccuValve Takeoff'!BC198</f>
        <v/>
      </c>
      <c r="V197" s="38"/>
      <c r="W197" s="11"/>
      <c r="X197" s="11"/>
      <c r="Y197" s="11"/>
    </row>
    <row r="198" spans="1:25" ht="20.100000000000001" customHeight="1" x14ac:dyDescent="0.2">
      <c r="A198" s="12">
        <v>190</v>
      </c>
      <c r="B198" s="23" t="str">
        <f>IF('AccuValve Takeoff'!B199="","",'AccuValve Takeoff'!B199)</f>
        <v/>
      </c>
      <c r="C198" s="45" t="str">
        <f>IF('AccuValve Takeoff'!C199="","",'AccuValve Takeoff'!C199)</f>
        <v/>
      </c>
      <c r="D198" s="23" t="str">
        <f>IF('AccuValve Takeoff'!D199="","",'AccuValve Takeoff'!D199)</f>
        <v/>
      </c>
      <c r="E198" s="23" t="str">
        <f>IF('AccuValve Takeoff'!S199="","",'AccuValve Takeoff'!S199)</f>
        <v/>
      </c>
      <c r="F198" s="23" t="str">
        <f>IF('AccuValve Takeoff'!F199="","",'AccuValve Takeoff'!F199)</f>
        <v/>
      </c>
      <c r="G198" s="23" t="str">
        <f>IF('AccuValve Takeoff'!R199="","",'AccuValve Takeoff'!R199)</f>
        <v/>
      </c>
      <c r="H198" s="23" t="str">
        <f>IF('AccuValve Takeoff'!G199="","",'AccuValve Takeoff'!G199)</f>
        <v/>
      </c>
      <c r="I198" s="23" t="str">
        <f>IF('AccuValve Takeoff'!H199="","",'AccuValve Takeoff'!H199)</f>
        <v/>
      </c>
      <c r="J198" s="326" t="str">
        <f>IF('AccuValve Takeoff'!I199="","",IF('AccuValve Takeoff'!I199="Not Available","",'AccuValve Takeoff'!I199))</f>
        <v/>
      </c>
      <c r="K198" s="326" t="str">
        <f>IF('AccuValve Takeoff'!J199="","",IF('AccuValve Takeoff'!J199="Not Available","",'AccuValve Takeoff'!J199))</f>
        <v/>
      </c>
      <c r="L198" s="326" t="str">
        <f>IF('AccuValve Takeoff'!K199="","",IF('AccuValve Takeoff'!K199="Not Available","",'AccuValve Takeoff'!K199))</f>
        <v/>
      </c>
      <c r="M198" s="326" t="str">
        <f>IF('AccuValve Takeoff'!L199="","",IF('AccuValve Takeoff'!L199="Not Available","",'AccuValve Takeoff'!L199))</f>
        <v/>
      </c>
      <c r="N198" s="326" t="str">
        <f>IF('AccuValve Takeoff'!M199="","",IF('AccuValve Takeoff'!M199="Not Available","",'AccuValve Takeoff'!M199))</f>
        <v/>
      </c>
      <c r="O198" s="23" t="str">
        <f>IF('AccuValve Takeoff'!N199="","",'AccuValve Takeoff'!N199)</f>
        <v/>
      </c>
      <c r="P198" s="23" t="str">
        <f>IF('AccuValve Takeoff'!O199="","",'AccuValve Takeoff'!O199)</f>
        <v/>
      </c>
      <c r="Q198" s="23" t="str">
        <f>IF('AccuValve Takeoff'!P199="","",'AccuValve Takeoff'!P199)</f>
        <v/>
      </c>
      <c r="R198" s="34" t="str">
        <f>IF('AccuValve Takeoff'!Q199="","",'AccuValve Takeoff'!Q199)</f>
        <v xml:space="preserve"> </v>
      </c>
      <c r="S198" s="35" t="str">
        <f>'AccuValve Takeoff'!T199</f>
        <v/>
      </c>
      <c r="T198" s="35" t="str">
        <f>'AccuValve Takeoff'!U199</f>
        <v/>
      </c>
      <c r="U198" s="325" t="str">
        <f>'AccuValve Takeoff'!BC199</f>
        <v/>
      </c>
      <c r="V198" s="38"/>
      <c r="W198" s="11"/>
      <c r="X198" s="11"/>
      <c r="Y198" s="11"/>
    </row>
    <row r="199" spans="1:25" ht="20.100000000000001" customHeight="1" x14ac:dyDescent="0.2">
      <c r="A199" s="12">
        <v>191</v>
      </c>
      <c r="B199" s="23" t="str">
        <f>IF('AccuValve Takeoff'!B200="","",'AccuValve Takeoff'!B200)</f>
        <v/>
      </c>
      <c r="C199" s="45" t="str">
        <f>IF('AccuValve Takeoff'!C200="","",'AccuValve Takeoff'!C200)</f>
        <v/>
      </c>
      <c r="D199" s="23" t="str">
        <f>IF('AccuValve Takeoff'!D200="","",'AccuValve Takeoff'!D200)</f>
        <v/>
      </c>
      <c r="E199" s="23" t="str">
        <f>IF('AccuValve Takeoff'!S200="","",'AccuValve Takeoff'!S200)</f>
        <v/>
      </c>
      <c r="F199" s="23" t="str">
        <f>IF('AccuValve Takeoff'!F200="","",'AccuValve Takeoff'!F200)</f>
        <v/>
      </c>
      <c r="G199" s="23" t="str">
        <f>IF('AccuValve Takeoff'!R200="","",'AccuValve Takeoff'!R200)</f>
        <v/>
      </c>
      <c r="H199" s="23" t="str">
        <f>IF('AccuValve Takeoff'!G200="","",'AccuValve Takeoff'!G200)</f>
        <v/>
      </c>
      <c r="I199" s="23" t="str">
        <f>IF('AccuValve Takeoff'!H200="","",'AccuValve Takeoff'!H200)</f>
        <v/>
      </c>
      <c r="J199" s="326" t="str">
        <f>IF('AccuValve Takeoff'!I200="","",IF('AccuValve Takeoff'!I200="Not Available","",'AccuValve Takeoff'!I200))</f>
        <v/>
      </c>
      <c r="K199" s="326" t="str">
        <f>IF('AccuValve Takeoff'!J200="","",IF('AccuValve Takeoff'!J200="Not Available","",'AccuValve Takeoff'!J200))</f>
        <v/>
      </c>
      <c r="L199" s="326" t="str">
        <f>IF('AccuValve Takeoff'!K200="","",IF('AccuValve Takeoff'!K200="Not Available","",'AccuValve Takeoff'!K200))</f>
        <v/>
      </c>
      <c r="M199" s="326" t="str">
        <f>IF('AccuValve Takeoff'!L200="","",IF('AccuValve Takeoff'!L200="Not Available","",'AccuValve Takeoff'!L200))</f>
        <v/>
      </c>
      <c r="N199" s="326" t="str">
        <f>IF('AccuValve Takeoff'!M200="","",IF('AccuValve Takeoff'!M200="Not Available","",'AccuValve Takeoff'!M200))</f>
        <v/>
      </c>
      <c r="O199" s="23" t="str">
        <f>IF('AccuValve Takeoff'!N200="","",'AccuValve Takeoff'!N200)</f>
        <v/>
      </c>
      <c r="P199" s="23" t="str">
        <f>IF('AccuValve Takeoff'!O200="","",'AccuValve Takeoff'!O200)</f>
        <v/>
      </c>
      <c r="Q199" s="23" t="str">
        <f>IF('AccuValve Takeoff'!P200="","",'AccuValve Takeoff'!P200)</f>
        <v/>
      </c>
      <c r="R199" s="34" t="str">
        <f>IF('AccuValve Takeoff'!Q200="","",'AccuValve Takeoff'!Q200)</f>
        <v xml:space="preserve"> </v>
      </c>
      <c r="S199" s="35" t="str">
        <f>'AccuValve Takeoff'!T200</f>
        <v/>
      </c>
      <c r="T199" s="35" t="str">
        <f>'AccuValve Takeoff'!U200</f>
        <v/>
      </c>
      <c r="U199" s="325" t="str">
        <f>'AccuValve Takeoff'!BC200</f>
        <v/>
      </c>
      <c r="V199" s="38"/>
      <c r="W199" s="11"/>
      <c r="X199" s="11"/>
      <c r="Y199" s="11"/>
    </row>
    <row r="200" spans="1:25" ht="20.100000000000001" customHeight="1" x14ac:dyDescent="0.2">
      <c r="A200" s="12">
        <v>192</v>
      </c>
      <c r="B200" s="23" t="str">
        <f>IF('AccuValve Takeoff'!B201="","",'AccuValve Takeoff'!B201)</f>
        <v/>
      </c>
      <c r="C200" s="45" t="str">
        <f>IF('AccuValve Takeoff'!C201="","",'AccuValve Takeoff'!C201)</f>
        <v/>
      </c>
      <c r="D200" s="23" t="str">
        <f>IF('AccuValve Takeoff'!D201="","",'AccuValve Takeoff'!D201)</f>
        <v/>
      </c>
      <c r="E200" s="23" t="str">
        <f>IF('AccuValve Takeoff'!S201="","",'AccuValve Takeoff'!S201)</f>
        <v/>
      </c>
      <c r="F200" s="23" t="str">
        <f>IF('AccuValve Takeoff'!F201="","",'AccuValve Takeoff'!F201)</f>
        <v/>
      </c>
      <c r="G200" s="23" t="str">
        <f>IF('AccuValve Takeoff'!R201="","",'AccuValve Takeoff'!R201)</f>
        <v/>
      </c>
      <c r="H200" s="23" t="str">
        <f>IF('AccuValve Takeoff'!G201="","",'AccuValve Takeoff'!G201)</f>
        <v/>
      </c>
      <c r="I200" s="23" t="str">
        <f>IF('AccuValve Takeoff'!H201="","",'AccuValve Takeoff'!H201)</f>
        <v/>
      </c>
      <c r="J200" s="326" t="str">
        <f>IF('AccuValve Takeoff'!I201="","",IF('AccuValve Takeoff'!I201="Not Available","",'AccuValve Takeoff'!I201))</f>
        <v/>
      </c>
      <c r="K200" s="326" t="str">
        <f>IF('AccuValve Takeoff'!J201="","",IF('AccuValve Takeoff'!J201="Not Available","",'AccuValve Takeoff'!J201))</f>
        <v/>
      </c>
      <c r="L200" s="326" t="str">
        <f>IF('AccuValve Takeoff'!K201="","",IF('AccuValve Takeoff'!K201="Not Available","",'AccuValve Takeoff'!K201))</f>
        <v/>
      </c>
      <c r="M200" s="326" t="str">
        <f>IF('AccuValve Takeoff'!L201="","",IF('AccuValve Takeoff'!L201="Not Available","",'AccuValve Takeoff'!L201))</f>
        <v/>
      </c>
      <c r="N200" s="326" t="str">
        <f>IF('AccuValve Takeoff'!M201="","",IF('AccuValve Takeoff'!M201="Not Available","",'AccuValve Takeoff'!M201))</f>
        <v/>
      </c>
      <c r="O200" s="23" t="str">
        <f>IF('AccuValve Takeoff'!N201="","",'AccuValve Takeoff'!N201)</f>
        <v/>
      </c>
      <c r="P200" s="23" t="str">
        <f>IF('AccuValve Takeoff'!O201="","",'AccuValve Takeoff'!O201)</f>
        <v/>
      </c>
      <c r="Q200" s="23" t="str">
        <f>IF('AccuValve Takeoff'!P201="","",'AccuValve Takeoff'!P201)</f>
        <v/>
      </c>
      <c r="R200" s="34" t="str">
        <f>IF('AccuValve Takeoff'!Q201="","",'AccuValve Takeoff'!Q201)</f>
        <v xml:space="preserve"> </v>
      </c>
      <c r="S200" s="35" t="str">
        <f>'AccuValve Takeoff'!T201</f>
        <v/>
      </c>
      <c r="T200" s="35" t="str">
        <f>'AccuValve Takeoff'!U201</f>
        <v/>
      </c>
      <c r="U200" s="325" t="str">
        <f>'AccuValve Takeoff'!BC201</f>
        <v/>
      </c>
      <c r="V200" s="38"/>
      <c r="W200" s="11"/>
      <c r="X200" s="11"/>
      <c r="Y200" s="11"/>
    </row>
    <row r="201" spans="1:25" ht="20.100000000000001" customHeight="1" x14ac:dyDescent="0.2">
      <c r="A201" s="12">
        <v>193</v>
      </c>
      <c r="B201" s="23" t="str">
        <f>IF('AccuValve Takeoff'!B202="","",'AccuValve Takeoff'!B202)</f>
        <v/>
      </c>
      <c r="C201" s="45" t="str">
        <f>IF('AccuValve Takeoff'!C202="","",'AccuValve Takeoff'!C202)</f>
        <v/>
      </c>
      <c r="D201" s="23" t="str">
        <f>IF('AccuValve Takeoff'!D202="","",'AccuValve Takeoff'!D202)</f>
        <v/>
      </c>
      <c r="E201" s="23" t="str">
        <f>IF('AccuValve Takeoff'!S202="","",'AccuValve Takeoff'!S202)</f>
        <v/>
      </c>
      <c r="F201" s="23" t="str">
        <f>IF('AccuValve Takeoff'!F202="","",'AccuValve Takeoff'!F202)</f>
        <v/>
      </c>
      <c r="G201" s="23" t="str">
        <f>IF('AccuValve Takeoff'!R202="","",'AccuValve Takeoff'!R202)</f>
        <v/>
      </c>
      <c r="H201" s="23" t="str">
        <f>IF('AccuValve Takeoff'!G202="","",'AccuValve Takeoff'!G202)</f>
        <v/>
      </c>
      <c r="I201" s="23" t="str">
        <f>IF('AccuValve Takeoff'!H202="","",'AccuValve Takeoff'!H202)</f>
        <v/>
      </c>
      <c r="J201" s="326" t="str">
        <f>IF('AccuValve Takeoff'!I202="","",IF('AccuValve Takeoff'!I202="Not Available","",'AccuValve Takeoff'!I202))</f>
        <v/>
      </c>
      <c r="K201" s="326" t="str">
        <f>IF('AccuValve Takeoff'!J202="","",IF('AccuValve Takeoff'!J202="Not Available","",'AccuValve Takeoff'!J202))</f>
        <v/>
      </c>
      <c r="L201" s="326" t="str">
        <f>IF('AccuValve Takeoff'!K202="","",IF('AccuValve Takeoff'!K202="Not Available","",'AccuValve Takeoff'!K202))</f>
        <v/>
      </c>
      <c r="M201" s="326" t="str">
        <f>IF('AccuValve Takeoff'!L202="","",IF('AccuValve Takeoff'!L202="Not Available","",'AccuValve Takeoff'!L202))</f>
        <v/>
      </c>
      <c r="N201" s="326" t="str">
        <f>IF('AccuValve Takeoff'!M202="","",IF('AccuValve Takeoff'!M202="Not Available","",'AccuValve Takeoff'!M202))</f>
        <v/>
      </c>
      <c r="O201" s="23" t="str">
        <f>IF('AccuValve Takeoff'!N202="","",'AccuValve Takeoff'!N202)</f>
        <v/>
      </c>
      <c r="P201" s="23" t="str">
        <f>IF('AccuValve Takeoff'!O202="","",'AccuValve Takeoff'!O202)</f>
        <v/>
      </c>
      <c r="Q201" s="23" t="str">
        <f>IF('AccuValve Takeoff'!P202="","",'AccuValve Takeoff'!P202)</f>
        <v/>
      </c>
      <c r="R201" s="34" t="str">
        <f>IF('AccuValve Takeoff'!Q202="","",'AccuValve Takeoff'!Q202)</f>
        <v xml:space="preserve"> </v>
      </c>
      <c r="S201" s="35" t="str">
        <f>'AccuValve Takeoff'!T202</f>
        <v/>
      </c>
      <c r="T201" s="35" t="str">
        <f>'AccuValve Takeoff'!U202</f>
        <v/>
      </c>
      <c r="U201" s="325" t="str">
        <f>'AccuValve Takeoff'!BC202</f>
        <v/>
      </c>
      <c r="V201" s="38"/>
      <c r="W201" s="11"/>
      <c r="X201" s="11"/>
      <c r="Y201" s="11"/>
    </row>
    <row r="202" spans="1:25" ht="20.100000000000001" customHeight="1" x14ac:dyDescent="0.2">
      <c r="A202" s="12">
        <v>194</v>
      </c>
      <c r="B202" s="23" t="str">
        <f>IF('AccuValve Takeoff'!B203="","",'AccuValve Takeoff'!B203)</f>
        <v/>
      </c>
      <c r="C202" s="45" t="str">
        <f>IF('AccuValve Takeoff'!C203="","",'AccuValve Takeoff'!C203)</f>
        <v/>
      </c>
      <c r="D202" s="23" t="str">
        <f>IF('AccuValve Takeoff'!D203="","",'AccuValve Takeoff'!D203)</f>
        <v/>
      </c>
      <c r="E202" s="23" t="str">
        <f>IF('AccuValve Takeoff'!S203="","",'AccuValve Takeoff'!S203)</f>
        <v/>
      </c>
      <c r="F202" s="23" t="str">
        <f>IF('AccuValve Takeoff'!F203="","",'AccuValve Takeoff'!F203)</f>
        <v/>
      </c>
      <c r="G202" s="23" t="str">
        <f>IF('AccuValve Takeoff'!R203="","",'AccuValve Takeoff'!R203)</f>
        <v/>
      </c>
      <c r="H202" s="23" t="str">
        <f>IF('AccuValve Takeoff'!G203="","",'AccuValve Takeoff'!G203)</f>
        <v/>
      </c>
      <c r="I202" s="23" t="str">
        <f>IF('AccuValve Takeoff'!H203="","",'AccuValve Takeoff'!H203)</f>
        <v/>
      </c>
      <c r="J202" s="326" t="str">
        <f>IF('AccuValve Takeoff'!I203="","",IF('AccuValve Takeoff'!I203="Not Available","",'AccuValve Takeoff'!I203))</f>
        <v/>
      </c>
      <c r="K202" s="326" t="str">
        <f>IF('AccuValve Takeoff'!J203="","",IF('AccuValve Takeoff'!J203="Not Available","",'AccuValve Takeoff'!J203))</f>
        <v/>
      </c>
      <c r="L202" s="326" t="str">
        <f>IF('AccuValve Takeoff'!K203="","",IF('AccuValve Takeoff'!K203="Not Available","",'AccuValve Takeoff'!K203))</f>
        <v/>
      </c>
      <c r="M202" s="326" t="str">
        <f>IF('AccuValve Takeoff'!L203="","",IF('AccuValve Takeoff'!L203="Not Available","",'AccuValve Takeoff'!L203))</f>
        <v/>
      </c>
      <c r="N202" s="326" t="str">
        <f>IF('AccuValve Takeoff'!M203="","",IF('AccuValve Takeoff'!M203="Not Available","",'AccuValve Takeoff'!M203))</f>
        <v/>
      </c>
      <c r="O202" s="23" t="str">
        <f>IF('AccuValve Takeoff'!N203="","",'AccuValve Takeoff'!N203)</f>
        <v/>
      </c>
      <c r="P202" s="23" t="str">
        <f>IF('AccuValve Takeoff'!O203="","",'AccuValve Takeoff'!O203)</f>
        <v/>
      </c>
      <c r="Q202" s="23" t="str">
        <f>IF('AccuValve Takeoff'!P203="","",'AccuValve Takeoff'!P203)</f>
        <v/>
      </c>
      <c r="R202" s="34" t="str">
        <f>IF('AccuValve Takeoff'!Q203="","",'AccuValve Takeoff'!Q203)</f>
        <v xml:space="preserve"> </v>
      </c>
      <c r="S202" s="35" t="str">
        <f>'AccuValve Takeoff'!T203</f>
        <v/>
      </c>
      <c r="T202" s="35" t="str">
        <f>'AccuValve Takeoff'!U203</f>
        <v/>
      </c>
      <c r="U202" s="325" t="str">
        <f>'AccuValve Takeoff'!BC203</f>
        <v/>
      </c>
      <c r="V202" s="38"/>
      <c r="W202" s="11"/>
      <c r="X202" s="11"/>
      <c r="Y202" s="11"/>
    </row>
    <row r="203" spans="1:25" ht="20.100000000000001" customHeight="1" x14ac:dyDescent="0.2">
      <c r="A203" s="12">
        <v>195</v>
      </c>
      <c r="B203" s="23" t="str">
        <f>IF('AccuValve Takeoff'!B204="","",'AccuValve Takeoff'!B204)</f>
        <v/>
      </c>
      <c r="C203" s="45" t="str">
        <f>IF('AccuValve Takeoff'!C204="","",'AccuValve Takeoff'!C204)</f>
        <v/>
      </c>
      <c r="D203" s="23" t="str">
        <f>IF('AccuValve Takeoff'!D204="","",'AccuValve Takeoff'!D204)</f>
        <v/>
      </c>
      <c r="E203" s="23" t="str">
        <f>IF('AccuValve Takeoff'!S204="","",'AccuValve Takeoff'!S204)</f>
        <v/>
      </c>
      <c r="F203" s="23" t="str">
        <f>IF('AccuValve Takeoff'!F204="","",'AccuValve Takeoff'!F204)</f>
        <v/>
      </c>
      <c r="G203" s="23" t="str">
        <f>IF('AccuValve Takeoff'!R204="","",'AccuValve Takeoff'!R204)</f>
        <v/>
      </c>
      <c r="H203" s="23" t="str">
        <f>IF('AccuValve Takeoff'!G204="","",'AccuValve Takeoff'!G204)</f>
        <v/>
      </c>
      <c r="I203" s="23" t="str">
        <f>IF('AccuValve Takeoff'!H204="","",'AccuValve Takeoff'!H204)</f>
        <v/>
      </c>
      <c r="J203" s="326" t="str">
        <f>IF('AccuValve Takeoff'!I204="","",IF('AccuValve Takeoff'!I204="Not Available","",'AccuValve Takeoff'!I204))</f>
        <v/>
      </c>
      <c r="K203" s="326" t="str">
        <f>IF('AccuValve Takeoff'!J204="","",IF('AccuValve Takeoff'!J204="Not Available","",'AccuValve Takeoff'!J204))</f>
        <v/>
      </c>
      <c r="L203" s="326" t="str">
        <f>IF('AccuValve Takeoff'!K204="","",IF('AccuValve Takeoff'!K204="Not Available","",'AccuValve Takeoff'!K204))</f>
        <v/>
      </c>
      <c r="M203" s="326" t="str">
        <f>IF('AccuValve Takeoff'!L204="","",IF('AccuValve Takeoff'!L204="Not Available","",'AccuValve Takeoff'!L204))</f>
        <v/>
      </c>
      <c r="N203" s="326" t="str">
        <f>IF('AccuValve Takeoff'!M204="","",IF('AccuValve Takeoff'!M204="Not Available","",'AccuValve Takeoff'!M204))</f>
        <v/>
      </c>
      <c r="O203" s="23" t="str">
        <f>IF('AccuValve Takeoff'!N204="","",'AccuValve Takeoff'!N204)</f>
        <v/>
      </c>
      <c r="P203" s="23" t="str">
        <f>IF('AccuValve Takeoff'!O204="","",'AccuValve Takeoff'!O204)</f>
        <v/>
      </c>
      <c r="Q203" s="23" t="str">
        <f>IF('AccuValve Takeoff'!P204="","",'AccuValve Takeoff'!P204)</f>
        <v/>
      </c>
      <c r="R203" s="34" t="str">
        <f>IF('AccuValve Takeoff'!Q204="","",'AccuValve Takeoff'!Q204)</f>
        <v xml:space="preserve"> </v>
      </c>
      <c r="S203" s="35" t="str">
        <f>'AccuValve Takeoff'!T204</f>
        <v/>
      </c>
      <c r="T203" s="35" t="str">
        <f>'AccuValve Takeoff'!U204</f>
        <v/>
      </c>
      <c r="U203" s="325" t="str">
        <f>'AccuValve Takeoff'!BC204</f>
        <v/>
      </c>
      <c r="V203" s="38"/>
      <c r="W203" s="11"/>
      <c r="X203" s="11"/>
      <c r="Y203" s="11"/>
    </row>
    <row r="204" spans="1:25" ht="20.100000000000001" customHeight="1" x14ac:dyDescent="0.2">
      <c r="A204" s="12">
        <v>196</v>
      </c>
      <c r="B204" s="23" t="str">
        <f>IF('AccuValve Takeoff'!B205="","",'AccuValve Takeoff'!B205)</f>
        <v/>
      </c>
      <c r="C204" s="45" t="str">
        <f>IF('AccuValve Takeoff'!C205="","",'AccuValve Takeoff'!C205)</f>
        <v/>
      </c>
      <c r="D204" s="23" t="str">
        <f>IF('AccuValve Takeoff'!D205="","",'AccuValve Takeoff'!D205)</f>
        <v/>
      </c>
      <c r="E204" s="23" t="str">
        <f>IF('AccuValve Takeoff'!S205="","",'AccuValve Takeoff'!S205)</f>
        <v/>
      </c>
      <c r="F204" s="23" t="str">
        <f>IF('AccuValve Takeoff'!F205="","",'AccuValve Takeoff'!F205)</f>
        <v/>
      </c>
      <c r="G204" s="23" t="str">
        <f>IF('AccuValve Takeoff'!R205="","",'AccuValve Takeoff'!R205)</f>
        <v/>
      </c>
      <c r="H204" s="23" t="str">
        <f>IF('AccuValve Takeoff'!G205="","",'AccuValve Takeoff'!G205)</f>
        <v/>
      </c>
      <c r="I204" s="23" t="str">
        <f>IF('AccuValve Takeoff'!H205="","",'AccuValve Takeoff'!H205)</f>
        <v/>
      </c>
      <c r="J204" s="326" t="str">
        <f>IF('AccuValve Takeoff'!I205="","",IF('AccuValve Takeoff'!I205="Not Available","",'AccuValve Takeoff'!I205))</f>
        <v/>
      </c>
      <c r="K204" s="326" t="str">
        <f>IF('AccuValve Takeoff'!J205="","",IF('AccuValve Takeoff'!J205="Not Available","",'AccuValve Takeoff'!J205))</f>
        <v/>
      </c>
      <c r="L204" s="326" t="str">
        <f>IF('AccuValve Takeoff'!K205="","",IF('AccuValve Takeoff'!K205="Not Available","",'AccuValve Takeoff'!K205))</f>
        <v/>
      </c>
      <c r="M204" s="326" t="str">
        <f>IF('AccuValve Takeoff'!L205="","",IF('AccuValve Takeoff'!L205="Not Available","",'AccuValve Takeoff'!L205))</f>
        <v/>
      </c>
      <c r="N204" s="326" t="str">
        <f>IF('AccuValve Takeoff'!M205="","",IF('AccuValve Takeoff'!M205="Not Available","",'AccuValve Takeoff'!M205))</f>
        <v/>
      </c>
      <c r="O204" s="23" t="str">
        <f>IF('AccuValve Takeoff'!N205="","",'AccuValve Takeoff'!N205)</f>
        <v/>
      </c>
      <c r="P204" s="23" t="str">
        <f>IF('AccuValve Takeoff'!O205="","",'AccuValve Takeoff'!O205)</f>
        <v/>
      </c>
      <c r="Q204" s="23" t="str">
        <f>IF('AccuValve Takeoff'!P205="","",'AccuValve Takeoff'!P205)</f>
        <v/>
      </c>
      <c r="R204" s="34" t="str">
        <f>IF('AccuValve Takeoff'!Q205="","",'AccuValve Takeoff'!Q205)</f>
        <v xml:space="preserve"> </v>
      </c>
      <c r="S204" s="35" t="str">
        <f>'AccuValve Takeoff'!T205</f>
        <v/>
      </c>
      <c r="T204" s="35" t="str">
        <f>'AccuValve Takeoff'!U205</f>
        <v/>
      </c>
      <c r="U204" s="325" t="str">
        <f>'AccuValve Takeoff'!BC205</f>
        <v/>
      </c>
      <c r="V204" s="38"/>
      <c r="W204" s="11"/>
      <c r="X204" s="11"/>
      <c r="Y204" s="11"/>
    </row>
    <row r="205" spans="1:25" ht="20.100000000000001" customHeight="1" x14ac:dyDescent="0.2">
      <c r="A205" s="12">
        <v>197</v>
      </c>
      <c r="B205" s="23" t="str">
        <f>IF('AccuValve Takeoff'!B206="","",'AccuValve Takeoff'!B206)</f>
        <v/>
      </c>
      <c r="C205" s="45" t="str">
        <f>IF('AccuValve Takeoff'!C206="","",'AccuValve Takeoff'!C206)</f>
        <v/>
      </c>
      <c r="D205" s="23" t="str">
        <f>IF('AccuValve Takeoff'!D206="","",'AccuValve Takeoff'!D206)</f>
        <v/>
      </c>
      <c r="E205" s="23" t="str">
        <f>IF('AccuValve Takeoff'!S206="","",'AccuValve Takeoff'!S206)</f>
        <v/>
      </c>
      <c r="F205" s="23" t="str">
        <f>IF('AccuValve Takeoff'!F206="","",'AccuValve Takeoff'!F206)</f>
        <v/>
      </c>
      <c r="G205" s="23" t="str">
        <f>IF('AccuValve Takeoff'!R206="","",'AccuValve Takeoff'!R206)</f>
        <v/>
      </c>
      <c r="H205" s="23" t="str">
        <f>IF('AccuValve Takeoff'!G206="","",'AccuValve Takeoff'!G206)</f>
        <v/>
      </c>
      <c r="I205" s="23" t="str">
        <f>IF('AccuValve Takeoff'!H206="","",'AccuValve Takeoff'!H206)</f>
        <v/>
      </c>
      <c r="J205" s="326" t="str">
        <f>IF('AccuValve Takeoff'!I206="","",IF('AccuValve Takeoff'!I206="Not Available","",'AccuValve Takeoff'!I206))</f>
        <v/>
      </c>
      <c r="K205" s="326" t="str">
        <f>IF('AccuValve Takeoff'!J206="","",IF('AccuValve Takeoff'!J206="Not Available","",'AccuValve Takeoff'!J206))</f>
        <v/>
      </c>
      <c r="L205" s="326" t="str">
        <f>IF('AccuValve Takeoff'!K206="","",IF('AccuValve Takeoff'!K206="Not Available","",'AccuValve Takeoff'!K206))</f>
        <v/>
      </c>
      <c r="M205" s="326" t="str">
        <f>IF('AccuValve Takeoff'!L206="","",IF('AccuValve Takeoff'!L206="Not Available","",'AccuValve Takeoff'!L206))</f>
        <v/>
      </c>
      <c r="N205" s="326" t="str">
        <f>IF('AccuValve Takeoff'!M206="","",IF('AccuValve Takeoff'!M206="Not Available","",'AccuValve Takeoff'!M206))</f>
        <v/>
      </c>
      <c r="O205" s="23" t="str">
        <f>IF('AccuValve Takeoff'!N206="","",'AccuValve Takeoff'!N206)</f>
        <v/>
      </c>
      <c r="P205" s="23" t="str">
        <f>IF('AccuValve Takeoff'!O206="","",'AccuValve Takeoff'!O206)</f>
        <v/>
      </c>
      <c r="Q205" s="23" t="str">
        <f>IF('AccuValve Takeoff'!P206="","",'AccuValve Takeoff'!P206)</f>
        <v/>
      </c>
      <c r="R205" s="34" t="str">
        <f>IF('AccuValve Takeoff'!Q206="","",'AccuValve Takeoff'!Q206)</f>
        <v xml:space="preserve"> </v>
      </c>
      <c r="S205" s="35" t="str">
        <f>'AccuValve Takeoff'!T206</f>
        <v/>
      </c>
      <c r="T205" s="35" t="str">
        <f>'AccuValve Takeoff'!U206</f>
        <v/>
      </c>
      <c r="U205" s="325" t="str">
        <f>'AccuValve Takeoff'!BC206</f>
        <v/>
      </c>
      <c r="V205" s="38"/>
      <c r="W205" s="11"/>
      <c r="X205" s="11"/>
      <c r="Y205" s="11"/>
    </row>
    <row r="206" spans="1:25" ht="20.100000000000001" customHeight="1" x14ac:dyDescent="0.2">
      <c r="A206" s="12">
        <v>198</v>
      </c>
      <c r="B206" s="23" t="str">
        <f>IF('AccuValve Takeoff'!B207="","",'AccuValve Takeoff'!B207)</f>
        <v/>
      </c>
      <c r="C206" s="45" t="str">
        <f>IF('AccuValve Takeoff'!C207="","",'AccuValve Takeoff'!C207)</f>
        <v/>
      </c>
      <c r="D206" s="23" t="str">
        <f>IF('AccuValve Takeoff'!D207="","",'AccuValve Takeoff'!D207)</f>
        <v/>
      </c>
      <c r="E206" s="23" t="str">
        <f>IF('AccuValve Takeoff'!S207="","",'AccuValve Takeoff'!S207)</f>
        <v/>
      </c>
      <c r="F206" s="23" t="str">
        <f>IF('AccuValve Takeoff'!F207="","",'AccuValve Takeoff'!F207)</f>
        <v/>
      </c>
      <c r="G206" s="23" t="str">
        <f>IF('AccuValve Takeoff'!R207="","",'AccuValve Takeoff'!R207)</f>
        <v/>
      </c>
      <c r="H206" s="23" t="str">
        <f>IF('AccuValve Takeoff'!G207="","",'AccuValve Takeoff'!G207)</f>
        <v/>
      </c>
      <c r="I206" s="23" t="str">
        <f>IF('AccuValve Takeoff'!H207="","",'AccuValve Takeoff'!H207)</f>
        <v/>
      </c>
      <c r="J206" s="326" t="str">
        <f>IF('AccuValve Takeoff'!I207="","",IF('AccuValve Takeoff'!I207="Not Available","",'AccuValve Takeoff'!I207))</f>
        <v/>
      </c>
      <c r="K206" s="326" t="str">
        <f>IF('AccuValve Takeoff'!J207="","",IF('AccuValve Takeoff'!J207="Not Available","",'AccuValve Takeoff'!J207))</f>
        <v/>
      </c>
      <c r="L206" s="326" t="str">
        <f>IF('AccuValve Takeoff'!K207="","",IF('AccuValve Takeoff'!K207="Not Available","",'AccuValve Takeoff'!K207))</f>
        <v/>
      </c>
      <c r="M206" s="326" t="str">
        <f>IF('AccuValve Takeoff'!L207="","",IF('AccuValve Takeoff'!L207="Not Available","",'AccuValve Takeoff'!L207))</f>
        <v/>
      </c>
      <c r="N206" s="326" t="str">
        <f>IF('AccuValve Takeoff'!M207="","",IF('AccuValve Takeoff'!M207="Not Available","",'AccuValve Takeoff'!M207))</f>
        <v/>
      </c>
      <c r="O206" s="23" t="str">
        <f>IF('AccuValve Takeoff'!N207="","",'AccuValve Takeoff'!N207)</f>
        <v/>
      </c>
      <c r="P206" s="23" t="str">
        <f>IF('AccuValve Takeoff'!O207="","",'AccuValve Takeoff'!O207)</f>
        <v/>
      </c>
      <c r="Q206" s="23" t="str">
        <f>IF('AccuValve Takeoff'!P207="","",'AccuValve Takeoff'!P207)</f>
        <v/>
      </c>
      <c r="R206" s="34" t="str">
        <f>IF('AccuValve Takeoff'!Q207="","",'AccuValve Takeoff'!Q207)</f>
        <v xml:space="preserve"> </v>
      </c>
      <c r="S206" s="35" t="str">
        <f>'AccuValve Takeoff'!T207</f>
        <v/>
      </c>
      <c r="T206" s="35" t="str">
        <f>'AccuValve Takeoff'!U207</f>
        <v/>
      </c>
      <c r="U206" s="325" t="str">
        <f>'AccuValve Takeoff'!BC207</f>
        <v/>
      </c>
      <c r="V206" s="38"/>
      <c r="W206" s="11"/>
      <c r="X206" s="11"/>
      <c r="Y206" s="11"/>
    </row>
    <row r="207" spans="1:25" ht="20.100000000000001" customHeight="1" x14ac:dyDescent="0.2">
      <c r="A207" s="12">
        <v>199</v>
      </c>
      <c r="B207" s="23" t="str">
        <f>IF('AccuValve Takeoff'!B208="","",'AccuValve Takeoff'!B208)</f>
        <v/>
      </c>
      <c r="C207" s="45" t="str">
        <f>IF('AccuValve Takeoff'!C208="","",'AccuValve Takeoff'!C208)</f>
        <v/>
      </c>
      <c r="D207" s="23" t="str">
        <f>IF('AccuValve Takeoff'!D208="","",'AccuValve Takeoff'!D208)</f>
        <v/>
      </c>
      <c r="E207" s="23" t="str">
        <f>IF('AccuValve Takeoff'!S208="","",'AccuValve Takeoff'!S208)</f>
        <v/>
      </c>
      <c r="F207" s="23" t="str">
        <f>IF('AccuValve Takeoff'!F208="","",'AccuValve Takeoff'!F208)</f>
        <v/>
      </c>
      <c r="G207" s="23" t="str">
        <f>IF('AccuValve Takeoff'!R208="","",'AccuValve Takeoff'!R208)</f>
        <v/>
      </c>
      <c r="H207" s="23" t="str">
        <f>IF('AccuValve Takeoff'!G208="","",'AccuValve Takeoff'!G208)</f>
        <v/>
      </c>
      <c r="I207" s="23" t="str">
        <f>IF('AccuValve Takeoff'!H208="","",'AccuValve Takeoff'!H208)</f>
        <v/>
      </c>
      <c r="J207" s="326" t="str">
        <f>IF('AccuValve Takeoff'!I208="","",IF('AccuValve Takeoff'!I208="Not Available","",'AccuValve Takeoff'!I208))</f>
        <v/>
      </c>
      <c r="K207" s="326" t="str">
        <f>IF('AccuValve Takeoff'!J208="","",IF('AccuValve Takeoff'!J208="Not Available","",'AccuValve Takeoff'!J208))</f>
        <v/>
      </c>
      <c r="L207" s="326" t="str">
        <f>IF('AccuValve Takeoff'!K208="","",IF('AccuValve Takeoff'!K208="Not Available","",'AccuValve Takeoff'!K208))</f>
        <v/>
      </c>
      <c r="M207" s="326" t="str">
        <f>IF('AccuValve Takeoff'!L208="","",IF('AccuValve Takeoff'!L208="Not Available","",'AccuValve Takeoff'!L208))</f>
        <v/>
      </c>
      <c r="N207" s="326" t="str">
        <f>IF('AccuValve Takeoff'!M208="","",IF('AccuValve Takeoff'!M208="Not Available","",'AccuValve Takeoff'!M208))</f>
        <v/>
      </c>
      <c r="O207" s="23" t="str">
        <f>IF('AccuValve Takeoff'!N208="","",'AccuValve Takeoff'!N208)</f>
        <v/>
      </c>
      <c r="P207" s="23" t="str">
        <f>IF('AccuValve Takeoff'!O208="","",'AccuValve Takeoff'!O208)</f>
        <v/>
      </c>
      <c r="Q207" s="23" t="str">
        <f>IF('AccuValve Takeoff'!P208="","",'AccuValve Takeoff'!P208)</f>
        <v/>
      </c>
      <c r="R207" s="34" t="str">
        <f>IF('AccuValve Takeoff'!Q208="","",'AccuValve Takeoff'!Q208)</f>
        <v xml:space="preserve"> </v>
      </c>
      <c r="S207" s="35" t="str">
        <f>'AccuValve Takeoff'!T208</f>
        <v/>
      </c>
      <c r="T207" s="35" t="str">
        <f>'AccuValve Takeoff'!U208</f>
        <v/>
      </c>
      <c r="U207" s="325" t="str">
        <f>'AccuValve Takeoff'!BC208</f>
        <v/>
      </c>
      <c r="V207" s="38"/>
      <c r="W207" s="11"/>
      <c r="X207" s="11"/>
      <c r="Y207" s="11"/>
    </row>
    <row r="208" spans="1:25" ht="20.100000000000001" customHeight="1" x14ac:dyDescent="0.2">
      <c r="A208" s="12">
        <v>200</v>
      </c>
      <c r="B208" s="23" t="str">
        <f>IF('AccuValve Takeoff'!B209="","",'AccuValve Takeoff'!B209)</f>
        <v/>
      </c>
      <c r="C208" s="45" t="str">
        <f>IF('AccuValve Takeoff'!C209="","",'AccuValve Takeoff'!C209)</f>
        <v/>
      </c>
      <c r="D208" s="23" t="str">
        <f>IF('AccuValve Takeoff'!D209="","",'AccuValve Takeoff'!D209)</f>
        <v/>
      </c>
      <c r="E208" s="23" t="str">
        <f>IF('AccuValve Takeoff'!S209="","",'AccuValve Takeoff'!S209)</f>
        <v/>
      </c>
      <c r="F208" s="23" t="str">
        <f>IF('AccuValve Takeoff'!F209="","",'AccuValve Takeoff'!F209)</f>
        <v/>
      </c>
      <c r="G208" s="23" t="str">
        <f>IF('AccuValve Takeoff'!R209="","",'AccuValve Takeoff'!R209)</f>
        <v/>
      </c>
      <c r="H208" s="23" t="str">
        <f>IF('AccuValve Takeoff'!G209="","",'AccuValve Takeoff'!G209)</f>
        <v/>
      </c>
      <c r="I208" s="23" t="str">
        <f>IF('AccuValve Takeoff'!H209="","",'AccuValve Takeoff'!H209)</f>
        <v/>
      </c>
      <c r="J208" s="326" t="str">
        <f>IF('AccuValve Takeoff'!I209="","",IF('AccuValve Takeoff'!I209="Not Available","",'AccuValve Takeoff'!I209))</f>
        <v/>
      </c>
      <c r="K208" s="326" t="str">
        <f>IF('AccuValve Takeoff'!J209="","",IF('AccuValve Takeoff'!J209="Not Available","",'AccuValve Takeoff'!J209))</f>
        <v/>
      </c>
      <c r="L208" s="326" t="str">
        <f>IF('AccuValve Takeoff'!K209="","",IF('AccuValve Takeoff'!K209="Not Available","",'AccuValve Takeoff'!K209))</f>
        <v/>
      </c>
      <c r="M208" s="326" t="str">
        <f>IF('AccuValve Takeoff'!L209="","",IF('AccuValve Takeoff'!L209="Not Available","",'AccuValve Takeoff'!L209))</f>
        <v/>
      </c>
      <c r="N208" s="326" t="str">
        <f>IF('AccuValve Takeoff'!M209="","",IF('AccuValve Takeoff'!M209="Not Available","",'AccuValve Takeoff'!M209))</f>
        <v/>
      </c>
      <c r="O208" s="23" t="str">
        <f>IF('AccuValve Takeoff'!N209="","",'AccuValve Takeoff'!N209)</f>
        <v/>
      </c>
      <c r="P208" s="23" t="str">
        <f>IF('AccuValve Takeoff'!O209="","",'AccuValve Takeoff'!O209)</f>
        <v/>
      </c>
      <c r="Q208" s="23" t="str">
        <f>IF('AccuValve Takeoff'!P209="","",'AccuValve Takeoff'!P209)</f>
        <v/>
      </c>
      <c r="R208" s="34" t="str">
        <f>IF('AccuValve Takeoff'!Q209="","",'AccuValve Takeoff'!Q209)</f>
        <v xml:space="preserve"> </v>
      </c>
      <c r="S208" s="35" t="str">
        <f>'AccuValve Takeoff'!T209</f>
        <v/>
      </c>
      <c r="T208" s="35" t="str">
        <f>'AccuValve Takeoff'!U209</f>
        <v/>
      </c>
      <c r="U208" s="325" t="str">
        <f>'AccuValve Takeoff'!BC209</f>
        <v/>
      </c>
      <c r="V208" s="38"/>
      <c r="W208" s="11"/>
      <c r="X208" s="11"/>
      <c r="Y208" s="11"/>
    </row>
    <row r="209" spans="1:25" ht="20.100000000000001" customHeight="1" x14ac:dyDescent="0.2">
      <c r="A209" s="12">
        <v>201</v>
      </c>
      <c r="B209" s="23" t="str">
        <f>IF('AccuValve Takeoff'!B210="","",'AccuValve Takeoff'!B210)</f>
        <v/>
      </c>
      <c r="C209" s="45" t="str">
        <f>IF('AccuValve Takeoff'!C210="","",'AccuValve Takeoff'!C210)</f>
        <v/>
      </c>
      <c r="D209" s="23" t="str">
        <f>IF('AccuValve Takeoff'!D210="","",'AccuValve Takeoff'!D210)</f>
        <v/>
      </c>
      <c r="E209" s="23" t="str">
        <f>IF('AccuValve Takeoff'!S210="","",'AccuValve Takeoff'!S210)</f>
        <v/>
      </c>
      <c r="F209" s="23" t="str">
        <f>IF('AccuValve Takeoff'!F210="","",'AccuValve Takeoff'!F210)</f>
        <v/>
      </c>
      <c r="G209" s="23" t="str">
        <f>IF('AccuValve Takeoff'!R210="","",'AccuValve Takeoff'!R210)</f>
        <v/>
      </c>
      <c r="H209" s="23" t="str">
        <f>IF('AccuValve Takeoff'!G210="","",'AccuValve Takeoff'!G210)</f>
        <v/>
      </c>
      <c r="I209" s="23" t="str">
        <f>IF('AccuValve Takeoff'!H210="","",'AccuValve Takeoff'!H210)</f>
        <v/>
      </c>
      <c r="J209" s="326" t="str">
        <f>IF('AccuValve Takeoff'!I210="","",IF('AccuValve Takeoff'!I210="Not Available","",'AccuValve Takeoff'!I210))</f>
        <v/>
      </c>
      <c r="K209" s="326" t="str">
        <f>IF('AccuValve Takeoff'!J210="","",IF('AccuValve Takeoff'!J210="Not Available","",'AccuValve Takeoff'!J210))</f>
        <v/>
      </c>
      <c r="L209" s="326" t="str">
        <f>IF('AccuValve Takeoff'!K210="","",IF('AccuValve Takeoff'!K210="Not Available","",'AccuValve Takeoff'!K210))</f>
        <v/>
      </c>
      <c r="M209" s="326" t="str">
        <f>IF('AccuValve Takeoff'!L210="","",IF('AccuValve Takeoff'!L210="Not Available","",'AccuValve Takeoff'!L210))</f>
        <v/>
      </c>
      <c r="N209" s="326" t="str">
        <f>IF('AccuValve Takeoff'!M210="","",IF('AccuValve Takeoff'!M210="Not Available","",'AccuValve Takeoff'!M210))</f>
        <v/>
      </c>
      <c r="O209" s="23" t="str">
        <f>IF('AccuValve Takeoff'!N210="","",'AccuValve Takeoff'!N210)</f>
        <v/>
      </c>
      <c r="P209" s="23" t="str">
        <f>IF('AccuValve Takeoff'!O210="","",'AccuValve Takeoff'!O210)</f>
        <v/>
      </c>
      <c r="Q209" s="23" t="str">
        <f>IF('AccuValve Takeoff'!P210="","",'AccuValve Takeoff'!P210)</f>
        <v/>
      </c>
      <c r="R209" s="34" t="str">
        <f>IF('AccuValve Takeoff'!Q210="","",'AccuValve Takeoff'!Q210)</f>
        <v xml:space="preserve"> </v>
      </c>
      <c r="S209" s="35" t="str">
        <f>'AccuValve Takeoff'!T210</f>
        <v/>
      </c>
      <c r="T209" s="35" t="str">
        <f>'AccuValve Takeoff'!U210</f>
        <v/>
      </c>
      <c r="U209" s="325" t="str">
        <f>'AccuValve Takeoff'!BC210</f>
        <v/>
      </c>
      <c r="V209" s="38"/>
      <c r="W209" s="11"/>
      <c r="X209" s="11"/>
      <c r="Y209" s="11"/>
    </row>
    <row r="210" spans="1:25" ht="20.100000000000001" customHeight="1" x14ac:dyDescent="0.2">
      <c r="A210" s="12">
        <v>202</v>
      </c>
      <c r="B210" s="23" t="str">
        <f>IF('AccuValve Takeoff'!B211="","",'AccuValve Takeoff'!B211)</f>
        <v/>
      </c>
      <c r="C210" s="45" t="str">
        <f>IF('AccuValve Takeoff'!C211="","",'AccuValve Takeoff'!C211)</f>
        <v/>
      </c>
      <c r="D210" s="23" t="str">
        <f>IF('AccuValve Takeoff'!D211="","",'AccuValve Takeoff'!D211)</f>
        <v/>
      </c>
      <c r="E210" s="23" t="str">
        <f>IF('AccuValve Takeoff'!S211="","",'AccuValve Takeoff'!S211)</f>
        <v/>
      </c>
      <c r="F210" s="23" t="str">
        <f>IF('AccuValve Takeoff'!F211="","",'AccuValve Takeoff'!F211)</f>
        <v/>
      </c>
      <c r="G210" s="23" t="str">
        <f>IF('AccuValve Takeoff'!R211="","",'AccuValve Takeoff'!R211)</f>
        <v/>
      </c>
      <c r="H210" s="23" t="str">
        <f>IF('AccuValve Takeoff'!G211="","",'AccuValve Takeoff'!G211)</f>
        <v/>
      </c>
      <c r="I210" s="23" t="str">
        <f>IF('AccuValve Takeoff'!H211="","",'AccuValve Takeoff'!H211)</f>
        <v/>
      </c>
      <c r="J210" s="326" t="str">
        <f>IF('AccuValve Takeoff'!I211="","",IF('AccuValve Takeoff'!I211="Not Available","",'AccuValve Takeoff'!I211))</f>
        <v/>
      </c>
      <c r="K210" s="326" t="str">
        <f>IF('AccuValve Takeoff'!J211="","",IF('AccuValve Takeoff'!J211="Not Available","",'AccuValve Takeoff'!J211))</f>
        <v/>
      </c>
      <c r="L210" s="326" t="str">
        <f>IF('AccuValve Takeoff'!K211="","",IF('AccuValve Takeoff'!K211="Not Available","",'AccuValve Takeoff'!K211))</f>
        <v/>
      </c>
      <c r="M210" s="326" t="str">
        <f>IF('AccuValve Takeoff'!L211="","",IF('AccuValve Takeoff'!L211="Not Available","",'AccuValve Takeoff'!L211))</f>
        <v/>
      </c>
      <c r="N210" s="326" t="str">
        <f>IF('AccuValve Takeoff'!M211="","",IF('AccuValve Takeoff'!M211="Not Available","",'AccuValve Takeoff'!M211))</f>
        <v/>
      </c>
      <c r="O210" s="23" t="str">
        <f>IF('AccuValve Takeoff'!N211="","",'AccuValve Takeoff'!N211)</f>
        <v/>
      </c>
      <c r="P210" s="23" t="str">
        <f>IF('AccuValve Takeoff'!O211="","",'AccuValve Takeoff'!O211)</f>
        <v/>
      </c>
      <c r="Q210" s="23" t="str">
        <f>IF('AccuValve Takeoff'!P211="","",'AccuValve Takeoff'!P211)</f>
        <v/>
      </c>
      <c r="R210" s="34" t="str">
        <f>IF('AccuValve Takeoff'!Q211="","",'AccuValve Takeoff'!Q211)</f>
        <v xml:space="preserve"> </v>
      </c>
      <c r="S210" s="35" t="str">
        <f>'AccuValve Takeoff'!T211</f>
        <v/>
      </c>
      <c r="T210" s="35" t="str">
        <f>'AccuValve Takeoff'!U211</f>
        <v/>
      </c>
      <c r="U210" s="325" t="str">
        <f>'AccuValve Takeoff'!BC211</f>
        <v/>
      </c>
      <c r="V210" s="38"/>
      <c r="W210" s="11"/>
      <c r="X210" s="11"/>
      <c r="Y210" s="11"/>
    </row>
    <row r="211" spans="1:25" ht="20.100000000000001" customHeight="1" x14ac:dyDescent="0.2">
      <c r="A211" s="12">
        <v>203</v>
      </c>
      <c r="B211" s="23" t="str">
        <f>IF('AccuValve Takeoff'!B212="","",'AccuValve Takeoff'!B212)</f>
        <v/>
      </c>
      <c r="C211" s="45" t="str">
        <f>IF('AccuValve Takeoff'!C212="","",'AccuValve Takeoff'!C212)</f>
        <v/>
      </c>
      <c r="D211" s="23" t="str">
        <f>IF('AccuValve Takeoff'!D212="","",'AccuValve Takeoff'!D212)</f>
        <v/>
      </c>
      <c r="E211" s="23" t="str">
        <f>IF('AccuValve Takeoff'!S212="","",'AccuValve Takeoff'!S212)</f>
        <v/>
      </c>
      <c r="F211" s="23" t="str">
        <f>IF('AccuValve Takeoff'!F212="","",'AccuValve Takeoff'!F212)</f>
        <v/>
      </c>
      <c r="G211" s="23" t="str">
        <f>IF('AccuValve Takeoff'!R212="","",'AccuValve Takeoff'!R212)</f>
        <v/>
      </c>
      <c r="H211" s="23" t="str">
        <f>IF('AccuValve Takeoff'!G212="","",'AccuValve Takeoff'!G212)</f>
        <v/>
      </c>
      <c r="I211" s="23" t="str">
        <f>IF('AccuValve Takeoff'!H212="","",'AccuValve Takeoff'!H212)</f>
        <v/>
      </c>
      <c r="J211" s="326" t="str">
        <f>IF('AccuValve Takeoff'!I212="","",IF('AccuValve Takeoff'!I212="Not Available","",'AccuValve Takeoff'!I212))</f>
        <v/>
      </c>
      <c r="K211" s="326" t="str">
        <f>IF('AccuValve Takeoff'!J212="","",IF('AccuValve Takeoff'!J212="Not Available","",'AccuValve Takeoff'!J212))</f>
        <v/>
      </c>
      <c r="L211" s="326" t="str">
        <f>IF('AccuValve Takeoff'!K212="","",IF('AccuValve Takeoff'!K212="Not Available","",'AccuValve Takeoff'!K212))</f>
        <v/>
      </c>
      <c r="M211" s="326" t="str">
        <f>IF('AccuValve Takeoff'!L212="","",IF('AccuValve Takeoff'!L212="Not Available","",'AccuValve Takeoff'!L212))</f>
        <v/>
      </c>
      <c r="N211" s="326" t="str">
        <f>IF('AccuValve Takeoff'!M212="","",IF('AccuValve Takeoff'!M212="Not Available","",'AccuValve Takeoff'!M212))</f>
        <v/>
      </c>
      <c r="O211" s="23" t="str">
        <f>IF('AccuValve Takeoff'!N212="","",'AccuValve Takeoff'!N212)</f>
        <v/>
      </c>
      <c r="P211" s="23" t="str">
        <f>IF('AccuValve Takeoff'!O212="","",'AccuValve Takeoff'!O212)</f>
        <v/>
      </c>
      <c r="Q211" s="23" t="str">
        <f>IF('AccuValve Takeoff'!P212="","",'AccuValve Takeoff'!P212)</f>
        <v/>
      </c>
      <c r="R211" s="34" t="str">
        <f>IF('AccuValve Takeoff'!Q212="","",'AccuValve Takeoff'!Q212)</f>
        <v xml:space="preserve"> </v>
      </c>
      <c r="S211" s="35" t="str">
        <f>'AccuValve Takeoff'!T212</f>
        <v/>
      </c>
      <c r="T211" s="35" t="str">
        <f>'AccuValve Takeoff'!U212</f>
        <v/>
      </c>
      <c r="U211" s="325" t="str">
        <f>'AccuValve Takeoff'!BC212</f>
        <v/>
      </c>
      <c r="V211" s="38"/>
      <c r="W211" s="11"/>
      <c r="X211" s="11"/>
      <c r="Y211" s="11"/>
    </row>
    <row r="212" spans="1:25" ht="20.100000000000001" customHeight="1" x14ac:dyDescent="0.2">
      <c r="A212" s="12">
        <v>204</v>
      </c>
      <c r="B212" s="23" t="str">
        <f>IF('AccuValve Takeoff'!B213="","",'AccuValve Takeoff'!B213)</f>
        <v/>
      </c>
      <c r="C212" s="45" t="str">
        <f>IF('AccuValve Takeoff'!C213="","",'AccuValve Takeoff'!C213)</f>
        <v/>
      </c>
      <c r="D212" s="23" t="str">
        <f>IF('AccuValve Takeoff'!D213="","",'AccuValve Takeoff'!D213)</f>
        <v/>
      </c>
      <c r="E212" s="23" t="str">
        <f>IF('AccuValve Takeoff'!S213="","",'AccuValve Takeoff'!S213)</f>
        <v/>
      </c>
      <c r="F212" s="23" t="str">
        <f>IF('AccuValve Takeoff'!F213="","",'AccuValve Takeoff'!F213)</f>
        <v/>
      </c>
      <c r="G212" s="23" t="str">
        <f>IF('AccuValve Takeoff'!R213="","",'AccuValve Takeoff'!R213)</f>
        <v/>
      </c>
      <c r="H212" s="23" t="str">
        <f>IF('AccuValve Takeoff'!G213="","",'AccuValve Takeoff'!G213)</f>
        <v/>
      </c>
      <c r="I212" s="23" t="str">
        <f>IF('AccuValve Takeoff'!H213="","",'AccuValve Takeoff'!H213)</f>
        <v/>
      </c>
      <c r="J212" s="326" t="str">
        <f>IF('AccuValve Takeoff'!I213="","",IF('AccuValve Takeoff'!I213="Not Available","",'AccuValve Takeoff'!I213))</f>
        <v/>
      </c>
      <c r="K212" s="326" t="str">
        <f>IF('AccuValve Takeoff'!J213="","",IF('AccuValve Takeoff'!J213="Not Available","",'AccuValve Takeoff'!J213))</f>
        <v/>
      </c>
      <c r="L212" s="326" t="str">
        <f>IF('AccuValve Takeoff'!K213="","",IF('AccuValve Takeoff'!K213="Not Available","",'AccuValve Takeoff'!K213))</f>
        <v/>
      </c>
      <c r="M212" s="326" t="str">
        <f>IF('AccuValve Takeoff'!L213="","",IF('AccuValve Takeoff'!L213="Not Available","",'AccuValve Takeoff'!L213))</f>
        <v/>
      </c>
      <c r="N212" s="326" t="str">
        <f>IF('AccuValve Takeoff'!M213="","",IF('AccuValve Takeoff'!M213="Not Available","",'AccuValve Takeoff'!M213))</f>
        <v/>
      </c>
      <c r="O212" s="23" t="str">
        <f>IF('AccuValve Takeoff'!N213="","",'AccuValve Takeoff'!N213)</f>
        <v/>
      </c>
      <c r="P212" s="23" t="str">
        <f>IF('AccuValve Takeoff'!O213="","",'AccuValve Takeoff'!O213)</f>
        <v/>
      </c>
      <c r="Q212" s="23" t="str">
        <f>IF('AccuValve Takeoff'!P213="","",'AccuValve Takeoff'!P213)</f>
        <v/>
      </c>
      <c r="R212" s="34" t="str">
        <f>IF('AccuValve Takeoff'!Q213="","",'AccuValve Takeoff'!Q213)</f>
        <v xml:space="preserve"> </v>
      </c>
      <c r="S212" s="35" t="str">
        <f>'AccuValve Takeoff'!T213</f>
        <v/>
      </c>
      <c r="T212" s="35" t="str">
        <f>'AccuValve Takeoff'!U213</f>
        <v/>
      </c>
      <c r="U212" s="325" t="str">
        <f>'AccuValve Takeoff'!BC213</f>
        <v/>
      </c>
      <c r="V212" s="38"/>
      <c r="W212" s="11"/>
      <c r="X212" s="11"/>
      <c r="Y212" s="11"/>
    </row>
    <row r="213" spans="1:25" ht="20.100000000000001" customHeight="1" x14ac:dyDescent="0.2">
      <c r="A213" s="12">
        <v>205</v>
      </c>
      <c r="B213" s="23" t="str">
        <f>IF('AccuValve Takeoff'!B214="","",'AccuValve Takeoff'!B214)</f>
        <v/>
      </c>
      <c r="C213" s="45" t="str">
        <f>IF('AccuValve Takeoff'!C214="","",'AccuValve Takeoff'!C214)</f>
        <v/>
      </c>
      <c r="D213" s="23" t="str">
        <f>IF('AccuValve Takeoff'!D214="","",'AccuValve Takeoff'!D214)</f>
        <v/>
      </c>
      <c r="E213" s="23" t="str">
        <f>IF('AccuValve Takeoff'!S214="","",'AccuValve Takeoff'!S214)</f>
        <v/>
      </c>
      <c r="F213" s="23" t="str">
        <f>IF('AccuValve Takeoff'!F214="","",'AccuValve Takeoff'!F214)</f>
        <v/>
      </c>
      <c r="G213" s="23" t="str">
        <f>IF('AccuValve Takeoff'!R214="","",'AccuValve Takeoff'!R214)</f>
        <v/>
      </c>
      <c r="H213" s="23" t="str">
        <f>IF('AccuValve Takeoff'!G214="","",'AccuValve Takeoff'!G214)</f>
        <v/>
      </c>
      <c r="I213" s="23" t="str">
        <f>IF('AccuValve Takeoff'!H214="","",'AccuValve Takeoff'!H214)</f>
        <v/>
      </c>
      <c r="J213" s="326" t="str">
        <f>IF('AccuValve Takeoff'!I214="","",IF('AccuValve Takeoff'!I214="Not Available","",'AccuValve Takeoff'!I214))</f>
        <v/>
      </c>
      <c r="K213" s="326" t="str">
        <f>IF('AccuValve Takeoff'!J214="","",IF('AccuValve Takeoff'!J214="Not Available","",'AccuValve Takeoff'!J214))</f>
        <v/>
      </c>
      <c r="L213" s="326" t="str">
        <f>IF('AccuValve Takeoff'!K214="","",IF('AccuValve Takeoff'!K214="Not Available","",'AccuValve Takeoff'!K214))</f>
        <v/>
      </c>
      <c r="M213" s="326" t="str">
        <f>IF('AccuValve Takeoff'!L214="","",IF('AccuValve Takeoff'!L214="Not Available","",'AccuValve Takeoff'!L214))</f>
        <v/>
      </c>
      <c r="N213" s="326" t="str">
        <f>IF('AccuValve Takeoff'!M214="","",IF('AccuValve Takeoff'!M214="Not Available","",'AccuValve Takeoff'!M214))</f>
        <v/>
      </c>
      <c r="O213" s="23" t="str">
        <f>IF('AccuValve Takeoff'!N214="","",'AccuValve Takeoff'!N214)</f>
        <v/>
      </c>
      <c r="P213" s="23" t="str">
        <f>IF('AccuValve Takeoff'!O214="","",'AccuValve Takeoff'!O214)</f>
        <v/>
      </c>
      <c r="Q213" s="23" t="str">
        <f>IF('AccuValve Takeoff'!P214="","",'AccuValve Takeoff'!P214)</f>
        <v/>
      </c>
      <c r="R213" s="34" t="str">
        <f>IF('AccuValve Takeoff'!Q214="","",'AccuValve Takeoff'!Q214)</f>
        <v xml:space="preserve"> </v>
      </c>
      <c r="S213" s="35" t="str">
        <f>'AccuValve Takeoff'!T214</f>
        <v/>
      </c>
      <c r="T213" s="35" t="str">
        <f>'AccuValve Takeoff'!U214</f>
        <v/>
      </c>
      <c r="U213" s="325" t="str">
        <f>'AccuValve Takeoff'!BC214</f>
        <v/>
      </c>
      <c r="V213" s="38"/>
      <c r="W213" s="11"/>
      <c r="X213" s="11"/>
      <c r="Y213" s="11"/>
    </row>
    <row r="214" spans="1:25" ht="20.100000000000001" customHeight="1" x14ac:dyDescent="0.2">
      <c r="A214" s="12">
        <v>206</v>
      </c>
      <c r="B214" s="23" t="str">
        <f>IF('AccuValve Takeoff'!B215="","",'AccuValve Takeoff'!B215)</f>
        <v/>
      </c>
      <c r="C214" s="45" t="str">
        <f>IF('AccuValve Takeoff'!C215="","",'AccuValve Takeoff'!C215)</f>
        <v/>
      </c>
      <c r="D214" s="23" t="str">
        <f>IF('AccuValve Takeoff'!D215="","",'AccuValve Takeoff'!D215)</f>
        <v/>
      </c>
      <c r="E214" s="23" t="str">
        <f>IF('AccuValve Takeoff'!S215="","",'AccuValve Takeoff'!S215)</f>
        <v/>
      </c>
      <c r="F214" s="23" t="str">
        <f>IF('AccuValve Takeoff'!F215="","",'AccuValve Takeoff'!F215)</f>
        <v/>
      </c>
      <c r="G214" s="23" t="str">
        <f>IF('AccuValve Takeoff'!R215="","",'AccuValve Takeoff'!R215)</f>
        <v/>
      </c>
      <c r="H214" s="23" t="str">
        <f>IF('AccuValve Takeoff'!G215="","",'AccuValve Takeoff'!G215)</f>
        <v/>
      </c>
      <c r="I214" s="23" t="str">
        <f>IF('AccuValve Takeoff'!H215="","",'AccuValve Takeoff'!H215)</f>
        <v/>
      </c>
      <c r="J214" s="326" t="str">
        <f>IF('AccuValve Takeoff'!I215="","",IF('AccuValve Takeoff'!I215="Not Available","",'AccuValve Takeoff'!I215))</f>
        <v/>
      </c>
      <c r="K214" s="326" t="str">
        <f>IF('AccuValve Takeoff'!J215="","",IF('AccuValve Takeoff'!J215="Not Available","",'AccuValve Takeoff'!J215))</f>
        <v/>
      </c>
      <c r="L214" s="326" t="str">
        <f>IF('AccuValve Takeoff'!K215="","",IF('AccuValve Takeoff'!K215="Not Available","",'AccuValve Takeoff'!K215))</f>
        <v/>
      </c>
      <c r="M214" s="326" t="str">
        <f>IF('AccuValve Takeoff'!L215="","",IF('AccuValve Takeoff'!L215="Not Available","",'AccuValve Takeoff'!L215))</f>
        <v/>
      </c>
      <c r="N214" s="326" t="str">
        <f>IF('AccuValve Takeoff'!M215="","",IF('AccuValve Takeoff'!M215="Not Available","",'AccuValve Takeoff'!M215))</f>
        <v/>
      </c>
      <c r="O214" s="23" t="str">
        <f>IF('AccuValve Takeoff'!N215="","",'AccuValve Takeoff'!N215)</f>
        <v/>
      </c>
      <c r="P214" s="23" t="str">
        <f>IF('AccuValve Takeoff'!O215="","",'AccuValve Takeoff'!O215)</f>
        <v/>
      </c>
      <c r="Q214" s="23" t="str">
        <f>IF('AccuValve Takeoff'!P215="","",'AccuValve Takeoff'!P215)</f>
        <v/>
      </c>
      <c r="R214" s="34" t="str">
        <f>IF('AccuValve Takeoff'!Q215="","",'AccuValve Takeoff'!Q215)</f>
        <v xml:space="preserve"> </v>
      </c>
      <c r="S214" s="35" t="str">
        <f>'AccuValve Takeoff'!T215</f>
        <v/>
      </c>
      <c r="T214" s="35" t="str">
        <f>'AccuValve Takeoff'!U215</f>
        <v/>
      </c>
      <c r="U214" s="325" t="str">
        <f>'AccuValve Takeoff'!BC215</f>
        <v/>
      </c>
      <c r="V214" s="38"/>
      <c r="W214" s="11"/>
      <c r="X214" s="11"/>
      <c r="Y214" s="11"/>
    </row>
    <row r="215" spans="1:25" ht="20.100000000000001" customHeight="1" x14ac:dyDescent="0.2">
      <c r="A215" s="12">
        <v>207</v>
      </c>
      <c r="B215" s="23" t="str">
        <f>IF('AccuValve Takeoff'!B216="","",'AccuValve Takeoff'!B216)</f>
        <v/>
      </c>
      <c r="C215" s="45" t="str">
        <f>IF('AccuValve Takeoff'!C216="","",'AccuValve Takeoff'!C216)</f>
        <v/>
      </c>
      <c r="D215" s="23" t="str">
        <f>IF('AccuValve Takeoff'!D216="","",'AccuValve Takeoff'!D216)</f>
        <v/>
      </c>
      <c r="E215" s="23" t="str">
        <f>IF('AccuValve Takeoff'!S216="","",'AccuValve Takeoff'!S216)</f>
        <v/>
      </c>
      <c r="F215" s="23" t="str">
        <f>IF('AccuValve Takeoff'!F216="","",'AccuValve Takeoff'!F216)</f>
        <v/>
      </c>
      <c r="G215" s="23" t="str">
        <f>IF('AccuValve Takeoff'!R216="","",'AccuValve Takeoff'!R216)</f>
        <v/>
      </c>
      <c r="H215" s="23" t="str">
        <f>IF('AccuValve Takeoff'!G216="","",'AccuValve Takeoff'!G216)</f>
        <v/>
      </c>
      <c r="I215" s="23" t="str">
        <f>IF('AccuValve Takeoff'!H216="","",'AccuValve Takeoff'!H216)</f>
        <v/>
      </c>
      <c r="J215" s="326" t="str">
        <f>IF('AccuValve Takeoff'!I216="","",IF('AccuValve Takeoff'!I216="Not Available","",'AccuValve Takeoff'!I216))</f>
        <v/>
      </c>
      <c r="K215" s="326" t="str">
        <f>IF('AccuValve Takeoff'!J216="","",IF('AccuValve Takeoff'!J216="Not Available","",'AccuValve Takeoff'!J216))</f>
        <v/>
      </c>
      <c r="L215" s="326" t="str">
        <f>IF('AccuValve Takeoff'!K216="","",IF('AccuValve Takeoff'!K216="Not Available","",'AccuValve Takeoff'!K216))</f>
        <v/>
      </c>
      <c r="M215" s="326" t="str">
        <f>IF('AccuValve Takeoff'!L216="","",IF('AccuValve Takeoff'!L216="Not Available","",'AccuValve Takeoff'!L216))</f>
        <v/>
      </c>
      <c r="N215" s="326" t="str">
        <f>IF('AccuValve Takeoff'!M216="","",IF('AccuValve Takeoff'!M216="Not Available","",'AccuValve Takeoff'!M216))</f>
        <v/>
      </c>
      <c r="O215" s="23" t="str">
        <f>IF('AccuValve Takeoff'!N216="","",'AccuValve Takeoff'!N216)</f>
        <v/>
      </c>
      <c r="P215" s="23" t="str">
        <f>IF('AccuValve Takeoff'!O216="","",'AccuValve Takeoff'!O216)</f>
        <v/>
      </c>
      <c r="Q215" s="23" t="str">
        <f>IF('AccuValve Takeoff'!P216="","",'AccuValve Takeoff'!P216)</f>
        <v/>
      </c>
      <c r="R215" s="34" t="str">
        <f>IF('AccuValve Takeoff'!Q216="","",'AccuValve Takeoff'!Q216)</f>
        <v xml:space="preserve"> </v>
      </c>
      <c r="S215" s="35" t="str">
        <f>'AccuValve Takeoff'!T216</f>
        <v/>
      </c>
      <c r="T215" s="35" t="str">
        <f>'AccuValve Takeoff'!U216</f>
        <v/>
      </c>
      <c r="U215" s="325" t="str">
        <f>'AccuValve Takeoff'!BC216</f>
        <v/>
      </c>
      <c r="V215" s="38"/>
      <c r="W215" s="11"/>
      <c r="X215" s="11"/>
      <c r="Y215" s="11"/>
    </row>
    <row r="216" spans="1:25" ht="20.100000000000001" customHeight="1" x14ac:dyDescent="0.2">
      <c r="A216" s="12">
        <v>208</v>
      </c>
      <c r="B216" s="23" t="str">
        <f>IF('AccuValve Takeoff'!B217="","",'AccuValve Takeoff'!B217)</f>
        <v/>
      </c>
      <c r="C216" s="45" t="str">
        <f>IF('AccuValve Takeoff'!C217="","",'AccuValve Takeoff'!C217)</f>
        <v/>
      </c>
      <c r="D216" s="23" t="str">
        <f>IF('AccuValve Takeoff'!D217="","",'AccuValve Takeoff'!D217)</f>
        <v/>
      </c>
      <c r="E216" s="23" t="str">
        <f>IF('AccuValve Takeoff'!S217="","",'AccuValve Takeoff'!S217)</f>
        <v/>
      </c>
      <c r="F216" s="23" t="str">
        <f>IF('AccuValve Takeoff'!F217="","",'AccuValve Takeoff'!F217)</f>
        <v/>
      </c>
      <c r="G216" s="23" t="str">
        <f>IF('AccuValve Takeoff'!R217="","",'AccuValve Takeoff'!R217)</f>
        <v/>
      </c>
      <c r="H216" s="23" t="str">
        <f>IF('AccuValve Takeoff'!G217="","",'AccuValve Takeoff'!G217)</f>
        <v/>
      </c>
      <c r="I216" s="23" t="str">
        <f>IF('AccuValve Takeoff'!H217="","",'AccuValve Takeoff'!H217)</f>
        <v/>
      </c>
      <c r="J216" s="326" t="str">
        <f>IF('AccuValve Takeoff'!I217="","",IF('AccuValve Takeoff'!I217="Not Available","",'AccuValve Takeoff'!I217))</f>
        <v/>
      </c>
      <c r="K216" s="326" t="str">
        <f>IF('AccuValve Takeoff'!J217="","",IF('AccuValve Takeoff'!J217="Not Available","",'AccuValve Takeoff'!J217))</f>
        <v/>
      </c>
      <c r="L216" s="326" t="str">
        <f>IF('AccuValve Takeoff'!K217="","",IF('AccuValve Takeoff'!K217="Not Available","",'AccuValve Takeoff'!K217))</f>
        <v/>
      </c>
      <c r="M216" s="326" t="str">
        <f>IF('AccuValve Takeoff'!L217="","",IF('AccuValve Takeoff'!L217="Not Available","",'AccuValve Takeoff'!L217))</f>
        <v/>
      </c>
      <c r="N216" s="326" t="str">
        <f>IF('AccuValve Takeoff'!M217="","",IF('AccuValve Takeoff'!M217="Not Available","",'AccuValve Takeoff'!M217))</f>
        <v/>
      </c>
      <c r="O216" s="23" t="str">
        <f>IF('AccuValve Takeoff'!N217="","",'AccuValve Takeoff'!N217)</f>
        <v/>
      </c>
      <c r="P216" s="23" t="str">
        <f>IF('AccuValve Takeoff'!O217="","",'AccuValve Takeoff'!O217)</f>
        <v/>
      </c>
      <c r="Q216" s="23" t="str">
        <f>IF('AccuValve Takeoff'!P217="","",'AccuValve Takeoff'!P217)</f>
        <v/>
      </c>
      <c r="R216" s="34" t="str">
        <f>IF('AccuValve Takeoff'!Q217="","",'AccuValve Takeoff'!Q217)</f>
        <v xml:space="preserve"> </v>
      </c>
      <c r="S216" s="35" t="str">
        <f>'AccuValve Takeoff'!T217</f>
        <v/>
      </c>
      <c r="T216" s="35" t="str">
        <f>'AccuValve Takeoff'!U217</f>
        <v/>
      </c>
      <c r="U216" s="325" t="str">
        <f>'AccuValve Takeoff'!BC217</f>
        <v/>
      </c>
      <c r="V216" s="38"/>
      <c r="W216" s="11"/>
      <c r="X216" s="11"/>
      <c r="Y216" s="11"/>
    </row>
    <row r="217" spans="1:25" ht="20.100000000000001" customHeight="1" x14ac:dyDescent="0.2">
      <c r="A217" s="12">
        <v>209</v>
      </c>
      <c r="B217" s="23" t="str">
        <f>IF('AccuValve Takeoff'!B218="","",'AccuValve Takeoff'!B218)</f>
        <v/>
      </c>
      <c r="C217" s="45" t="str">
        <f>IF('AccuValve Takeoff'!C218="","",'AccuValve Takeoff'!C218)</f>
        <v/>
      </c>
      <c r="D217" s="23" t="str">
        <f>IF('AccuValve Takeoff'!D218="","",'AccuValve Takeoff'!D218)</f>
        <v/>
      </c>
      <c r="E217" s="23" t="str">
        <f>IF('AccuValve Takeoff'!S218="","",'AccuValve Takeoff'!S218)</f>
        <v/>
      </c>
      <c r="F217" s="23" t="str">
        <f>IF('AccuValve Takeoff'!F218="","",'AccuValve Takeoff'!F218)</f>
        <v/>
      </c>
      <c r="G217" s="23" t="str">
        <f>IF('AccuValve Takeoff'!R218="","",'AccuValve Takeoff'!R218)</f>
        <v/>
      </c>
      <c r="H217" s="23" t="str">
        <f>IF('AccuValve Takeoff'!G218="","",'AccuValve Takeoff'!G218)</f>
        <v/>
      </c>
      <c r="I217" s="23" t="str">
        <f>IF('AccuValve Takeoff'!H218="","",'AccuValve Takeoff'!H218)</f>
        <v/>
      </c>
      <c r="J217" s="326" t="str">
        <f>IF('AccuValve Takeoff'!I218="","",IF('AccuValve Takeoff'!I218="Not Available","",'AccuValve Takeoff'!I218))</f>
        <v/>
      </c>
      <c r="K217" s="326" t="str">
        <f>IF('AccuValve Takeoff'!J218="","",IF('AccuValve Takeoff'!J218="Not Available","",'AccuValve Takeoff'!J218))</f>
        <v/>
      </c>
      <c r="L217" s="326" t="str">
        <f>IF('AccuValve Takeoff'!K218="","",IF('AccuValve Takeoff'!K218="Not Available","",'AccuValve Takeoff'!K218))</f>
        <v/>
      </c>
      <c r="M217" s="326" t="str">
        <f>IF('AccuValve Takeoff'!L218="","",IF('AccuValve Takeoff'!L218="Not Available","",'AccuValve Takeoff'!L218))</f>
        <v/>
      </c>
      <c r="N217" s="326" t="str">
        <f>IF('AccuValve Takeoff'!M218="","",IF('AccuValve Takeoff'!M218="Not Available","",'AccuValve Takeoff'!M218))</f>
        <v/>
      </c>
      <c r="O217" s="23" t="str">
        <f>IF('AccuValve Takeoff'!N218="","",'AccuValve Takeoff'!N218)</f>
        <v/>
      </c>
      <c r="P217" s="23" t="str">
        <f>IF('AccuValve Takeoff'!O218="","",'AccuValve Takeoff'!O218)</f>
        <v/>
      </c>
      <c r="Q217" s="23" t="str">
        <f>IF('AccuValve Takeoff'!P218="","",'AccuValve Takeoff'!P218)</f>
        <v/>
      </c>
      <c r="R217" s="34" t="str">
        <f>IF('AccuValve Takeoff'!Q218="","",'AccuValve Takeoff'!Q218)</f>
        <v xml:space="preserve"> </v>
      </c>
      <c r="S217" s="35" t="str">
        <f>'AccuValve Takeoff'!T218</f>
        <v/>
      </c>
      <c r="T217" s="35" t="str">
        <f>'AccuValve Takeoff'!U218</f>
        <v/>
      </c>
      <c r="U217" s="325" t="str">
        <f>'AccuValve Takeoff'!BC218</f>
        <v/>
      </c>
      <c r="V217" s="38"/>
      <c r="W217" s="11"/>
      <c r="X217" s="11"/>
      <c r="Y217" s="11"/>
    </row>
    <row r="218" spans="1:25" ht="20.100000000000001" customHeight="1" x14ac:dyDescent="0.2">
      <c r="A218" s="12">
        <v>210</v>
      </c>
      <c r="B218" s="23" t="str">
        <f>IF('AccuValve Takeoff'!B219="","",'AccuValve Takeoff'!B219)</f>
        <v/>
      </c>
      <c r="C218" s="45" t="str">
        <f>IF('AccuValve Takeoff'!C219="","",'AccuValve Takeoff'!C219)</f>
        <v/>
      </c>
      <c r="D218" s="23" t="str">
        <f>IF('AccuValve Takeoff'!D219="","",'AccuValve Takeoff'!D219)</f>
        <v/>
      </c>
      <c r="E218" s="23" t="str">
        <f>IF('AccuValve Takeoff'!S219="","",'AccuValve Takeoff'!S219)</f>
        <v/>
      </c>
      <c r="F218" s="23" t="str">
        <f>IF('AccuValve Takeoff'!F219="","",'AccuValve Takeoff'!F219)</f>
        <v/>
      </c>
      <c r="G218" s="23" t="str">
        <f>IF('AccuValve Takeoff'!R219="","",'AccuValve Takeoff'!R219)</f>
        <v/>
      </c>
      <c r="H218" s="23" t="str">
        <f>IF('AccuValve Takeoff'!G219="","",'AccuValve Takeoff'!G219)</f>
        <v/>
      </c>
      <c r="I218" s="23" t="str">
        <f>IF('AccuValve Takeoff'!H219="","",'AccuValve Takeoff'!H219)</f>
        <v/>
      </c>
      <c r="J218" s="326" t="str">
        <f>IF('AccuValve Takeoff'!I219="","",IF('AccuValve Takeoff'!I219="Not Available","",'AccuValve Takeoff'!I219))</f>
        <v/>
      </c>
      <c r="K218" s="326" t="str">
        <f>IF('AccuValve Takeoff'!J219="","",IF('AccuValve Takeoff'!J219="Not Available","",'AccuValve Takeoff'!J219))</f>
        <v/>
      </c>
      <c r="L218" s="326" t="str">
        <f>IF('AccuValve Takeoff'!K219="","",IF('AccuValve Takeoff'!K219="Not Available","",'AccuValve Takeoff'!K219))</f>
        <v/>
      </c>
      <c r="M218" s="326" t="str">
        <f>IF('AccuValve Takeoff'!L219="","",IF('AccuValve Takeoff'!L219="Not Available","",'AccuValve Takeoff'!L219))</f>
        <v/>
      </c>
      <c r="N218" s="326" t="str">
        <f>IF('AccuValve Takeoff'!M219="","",IF('AccuValve Takeoff'!M219="Not Available","",'AccuValve Takeoff'!M219))</f>
        <v/>
      </c>
      <c r="O218" s="23" t="str">
        <f>IF('AccuValve Takeoff'!N219="","",'AccuValve Takeoff'!N219)</f>
        <v/>
      </c>
      <c r="P218" s="23" t="str">
        <f>IF('AccuValve Takeoff'!O219="","",'AccuValve Takeoff'!O219)</f>
        <v/>
      </c>
      <c r="Q218" s="23" t="str">
        <f>IF('AccuValve Takeoff'!P219="","",'AccuValve Takeoff'!P219)</f>
        <v/>
      </c>
      <c r="R218" s="34" t="str">
        <f>IF('AccuValve Takeoff'!Q219="","",'AccuValve Takeoff'!Q219)</f>
        <v xml:space="preserve"> </v>
      </c>
      <c r="S218" s="35" t="str">
        <f>'AccuValve Takeoff'!T219</f>
        <v/>
      </c>
      <c r="T218" s="35" t="str">
        <f>'AccuValve Takeoff'!U219</f>
        <v/>
      </c>
      <c r="U218" s="325" t="str">
        <f>'AccuValve Takeoff'!BC219</f>
        <v/>
      </c>
      <c r="V218" s="38"/>
      <c r="W218" s="11"/>
      <c r="X218" s="11"/>
      <c r="Y218" s="11"/>
    </row>
    <row r="219" spans="1:25" ht="20.100000000000001" customHeight="1" x14ac:dyDescent="0.2">
      <c r="A219" s="12">
        <v>211</v>
      </c>
      <c r="B219" s="23" t="str">
        <f>IF('AccuValve Takeoff'!B220="","",'AccuValve Takeoff'!B220)</f>
        <v/>
      </c>
      <c r="C219" s="45" t="str">
        <f>IF('AccuValve Takeoff'!C220="","",'AccuValve Takeoff'!C220)</f>
        <v/>
      </c>
      <c r="D219" s="23" t="str">
        <f>IF('AccuValve Takeoff'!D220="","",'AccuValve Takeoff'!D220)</f>
        <v/>
      </c>
      <c r="E219" s="23" t="str">
        <f>IF('AccuValve Takeoff'!S220="","",'AccuValve Takeoff'!S220)</f>
        <v/>
      </c>
      <c r="F219" s="23" t="str">
        <f>IF('AccuValve Takeoff'!F220="","",'AccuValve Takeoff'!F220)</f>
        <v/>
      </c>
      <c r="G219" s="23" t="str">
        <f>IF('AccuValve Takeoff'!R220="","",'AccuValve Takeoff'!R220)</f>
        <v/>
      </c>
      <c r="H219" s="23" t="str">
        <f>IF('AccuValve Takeoff'!G220="","",'AccuValve Takeoff'!G220)</f>
        <v/>
      </c>
      <c r="I219" s="23" t="str">
        <f>IF('AccuValve Takeoff'!H220="","",'AccuValve Takeoff'!H220)</f>
        <v/>
      </c>
      <c r="J219" s="326" t="str">
        <f>IF('AccuValve Takeoff'!I220="","",IF('AccuValve Takeoff'!I220="Not Available","",'AccuValve Takeoff'!I220))</f>
        <v/>
      </c>
      <c r="K219" s="326" t="str">
        <f>IF('AccuValve Takeoff'!J220="","",IF('AccuValve Takeoff'!J220="Not Available","",'AccuValve Takeoff'!J220))</f>
        <v/>
      </c>
      <c r="L219" s="326" t="str">
        <f>IF('AccuValve Takeoff'!K220="","",IF('AccuValve Takeoff'!K220="Not Available","",'AccuValve Takeoff'!K220))</f>
        <v/>
      </c>
      <c r="M219" s="326" t="str">
        <f>IF('AccuValve Takeoff'!L220="","",IF('AccuValve Takeoff'!L220="Not Available","",'AccuValve Takeoff'!L220))</f>
        <v/>
      </c>
      <c r="N219" s="326" t="str">
        <f>IF('AccuValve Takeoff'!M220="","",IF('AccuValve Takeoff'!M220="Not Available","",'AccuValve Takeoff'!M220))</f>
        <v/>
      </c>
      <c r="O219" s="23" t="str">
        <f>IF('AccuValve Takeoff'!N220="","",'AccuValve Takeoff'!N220)</f>
        <v/>
      </c>
      <c r="P219" s="23" t="str">
        <f>IF('AccuValve Takeoff'!O220="","",'AccuValve Takeoff'!O220)</f>
        <v/>
      </c>
      <c r="Q219" s="23" t="str">
        <f>IF('AccuValve Takeoff'!P220="","",'AccuValve Takeoff'!P220)</f>
        <v/>
      </c>
      <c r="R219" s="34" t="str">
        <f>IF('AccuValve Takeoff'!Q220="","",'AccuValve Takeoff'!Q220)</f>
        <v xml:space="preserve"> </v>
      </c>
      <c r="S219" s="35" t="str">
        <f>'AccuValve Takeoff'!T220</f>
        <v/>
      </c>
      <c r="T219" s="35" t="str">
        <f>'AccuValve Takeoff'!U220</f>
        <v/>
      </c>
      <c r="U219" s="325" t="str">
        <f>'AccuValve Takeoff'!BC220</f>
        <v/>
      </c>
      <c r="V219" s="38"/>
      <c r="W219" s="11"/>
      <c r="X219" s="11"/>
      <c r="Y219" s="11"/>
    </row>
    <row r="220" spans="1:25" ht="20.100000000000001" customHeight="1" x14ac:dyDescent="0.2">
      <c r="A220" s="12">
        <v>212</v>
      </c>
      <c r="B220" s="23" t="str">
        <f>IF('AccuValve Takeoff'!B221="","",'AccuValve Takeoff'!B221)</f>
        <v/>
      </c>
      <c r="C220" s="45" t="str">
        <f>IF('AccuValve Takeoff'!C221="","",'AccuValve Takeoff'!C221)</f>
        <v/>
      </c>
      <c r="D220" s="23" t="str">
        <f>IF('AccuValve Takeoff'!D221="","",'AccuValve Takeoff'!D221)</f>
        <v/>
      </c>
      <c r="E220" s="23" t="str">
        <f>IF('AccuValve Takeoff'!S221="","",'AccuValve Takeoff'!S221)</f>
        <v/>
      </c>
      <c r="F220" s="23" t="str">
        <f>IF('AccuValve Takeoff'!F221="","",'AccuValve Takeoff'!F221)</f>
        <v/>
      </c>
      <c r="G220" s="23" t="str">
        <f>IF('AccuValve Takeoff'!R221="","",'AccuValve Takeoff'!R221)</f>
        <v/>
      </c>
      <c r="H220" s="23" t="str">
        <f>IF('AccuValve Takeoff'!G221="","",'AccuValve Takeoff'!G221)</f>
        <v/>
      </c>
      <c r="I220" s="23" t="str">
        <f>IF('AccuValve Takeoff'!H221="","",'AccuValve Takeoff'!H221)</f>
        <v/>
      </c>
      <c r="J220" s="326" t="str">
        <f>IF('AccuValve Takeoff'!I221="","",IF('AccuValve Takeoff'!I221="Not Available","",'AccuValve Takeoff'!I221))</f>
        <v/>
      </c>
      <c r="K220" s="326" t="str">
        <f>IF('AccuValve Takeoff'!J221="","",IF('AccuValve Takeoff'!J221="Not Available","",'AccuValve Takeoff'!J221))</f>
        <v/>
      </c>
      <c r="L220" s="326" t="str">
        <f>IF('AccuValve Takeoff'!K221="","",IF('AccuValve Takeoff'!K221="Not Available","",'AccuValve Takeoff'!K221))</f>
        <v/>
      </c>
      <c r="M220" s="326" t="str">
        <f>IF('AccuValve Takeoff'!L221="","",IF('AccuValve Takeoff'!L221="Not Available","",'AccuValve Takeoff'!L221))</f>
        <v/>
      </c>
      <c r="N220" s="326" t="str">
        <f>IF('AccuValve Takeoff'!M221="","",IF('AccuValve Takeoff'!M221="Not Available","",'AccuValve Takeoff'!M221))</f>
        <v/>
      </c>
      <c r="O220" s="23" t="str">
        <f>IF('AccuValve Takeoff'!N221="","",'AccuValve Takeoff'!N221)</f>
        <v/>
      </c>
      <c r="P220" s="23" t="str">
        <f>IF('AccuValve Takeoff'!O221="","",'AccuValve Takeoff'!O221)</f>
        <v/>
      </c>
      <c r="Q220" s="23" t="str">
        <f>IF('AccuValve Takeoff'!P221="","",'AccuValve Takeoff'!P221)</f>
        <v/>
      </c>
      <c r="R220" s="34" t="str">
        <f>IF('AccuValve Takeoff'!Q221="","",'AccuValve Takeoff'!Q221)</f>
        <v xml:space="preserve"> </v>
      </c>
      <c r="S220" s="35" t="str">
        <f>'AccuValve Takeoff'!T221</f>
        <v/>
      </c>
      <c r="T220" s="35" t="str">
        <f>'AccuValve Takeoff'!U221</f>
        <v/>
      </c>
      <c r="U220" s="325" t="str">
        <f>'AccuValve Takeoff'!BC221</f>
        <v/>
      </c>
      <c r="V220" s="38"/>
      <c r="W220" s="11"/>
      <c r="X220" s="11"/>
      <c r="Y220" s="11"/>
    </row>
    <row r="221" spans="1:25" ht="20.100000000000001" customHeight="1" x14ac:dyDescent="0.2">
      <c r="A221" s="12">
        <v>213</v>
      </c>
      <c r="B221" s="23" t="str">
        <f>IF('AccuValve Takeoff'!B222="","",'AccuValve Takeoff'!B222)</f>
        <v/>
      </c>
      <c r="C221" s="45" t="str">
        <f>IF('AccuValve Takeoff'!C222="","",'AccuValve Takeoff'!C222)</f>
        <v/>
      </c>
      <c r="D221" s="23" t="str">
        <f>IF('AccuValve Takeoff'!D222="","",'AccuValve Takeoff'!D222)</f>
        <v/>
      </c>
      <c r="E221" s="23" t="str">
        <f>IF('AccuValve Takeoff'!S222="","",'AccuValve Takeoff'!S222)</f>
        <v/>
      </c>
      <c r="F221" s="23" t="str">
        <f>IF('AccuValve Takeoff'!F222="","",'AccuValve Takeoff'!F222)</f>
        <v/>
      </c>
      <c r="G221" s="23" t="str">
        <f>IF('AccuValve Takeoff'!R222="","",'AccuValve Takeoff'!R222)</f>
        <v/>
      </c>
      <c r="H221" s="23" t="str">
        <f>IF('AccuValve Takeoff'!G222="","",'AccuValve Takeoff'!G222)</f>
        <v/>
      </c>
      <c r="I221" s="23" t="str">
        <f>IF('AccuValve Takeoff'!H222="","",'AccuValve Takeoff'!H222)</f>
        <v/>
      </c>
      <c r="J221" s="326" t="str">
        <f>IF('AccuValve Takeoff'!I222="","",IF('AccuValve Takeoff'!I222="Not Available","",'AccuValve Takeoff'!I222))</f>
        <v/>
      </c>
      <c r="K221" s="326" t="str">
        <f>IF('AccuValve Takeoff'!J222="","",IF('AccuValve Takeoff'!J222="Not Available","",'AccuValve Takeoff'!J222))</f>
        <v/>
      </c>
      <c r="L221" s="326" t="str">
        <f>IF('AccuValve Takeoff'!K222="","",IF('AccuValve Takeoff'!K222="Not Available","",'AccuValve Takeoff'!K222))</f>
        <v/>
      </c>
      <c r="M221" s="326" t="str">
        <f>IF('AccuValve Takeoff'!L222="","",IF('AccuValve Takeoff'!L222="Not Available","",'AccuValve Takeoff'!L222))</f>
        <v/>
      </c>
      <c r="N221" s="326" t="str">
        <f>IF('AccuValve Takeoff'!M222="","",IF('AccuValve Takeoff'!M222="Not Available","",'AccuValve Takeoff'!M222))</f>
        <v/>
      </c>
      <c r="O221" s="23" t="str">
        <f>IF('AccuValve Takeoff'!N222="","",'AccuValve Takeoff'!N222)</f>
        <v/>
      </c>
      <c r="P221" s="23" t="str">
        <f>IF('AccuValve Takeoff'!O222="","",'AccuValve Takeoff'!O222)</f>
        <v/>
      </c>
      <c r="Q221" s="23" t="str">
        <f>IF('AccuValve Takeoff'!P222="","",'AccuValve Takeoff'!P222)</f>
        <v/>
      </c>
      <c r="R221" s="34" t="str">
        <f>IF('AccuValve Takeoff'!Q222="","",'AccuValve Takeoff'!Q222)</f>
        <v xml:space="preserve"> </v>
      </c>
      <c r="S221" s="35" t="str">
        <f>'AccuValve Takeoff'!T222</f>
        <v/>
      </c>
      <c r="T221" s="35" t="str">
        <f>'AccuValve Takeoff'!U222</f>
        <v/>
      </c>
      <c r="U221" s="325" t="str">
        <f>'AccuValve Takeoff'!BC222</f>
        <v/>
      </c>
      <c r="V221" s="38"/>
      <c r="W221" s="11"/>
      <c r="X221" s="11"/>
      <c r="Y221" s="11"/>
    </row>
    <row r="222" spans="1:25" ht="20.100000000000001" customHeight="1" x14ac:dyDescent="0.2">
      <c r="A222" s="12">
        <v>214</v>
      </c>
      <c r="B222" s="23" t="str">
        <f>IF('AccuValve Takeoff'!B223="","",'AccuValve Takeoff'!B223)</f>
        <v/>
      </c>
      <c r="C222" s="45" t="str">
        <f>IF('AccuValve Takeoff'!C223="","",'AccuValve Takeoff'!C223)</f>
        <v/>
      </c>
      <c r="D222" s="23" t="str">
        <f>IF('AccuValve Takeoff'!D223="","",'AccuValve Takeoff'!D223)</f>
        <v/>
      </c>
      <c r="E222" s="23" t="str">
        <f>IF('AccuValve Takeoff'!S223="","",'AccuValve Takeoff'!S223)</f>
        <v/>
      </c>
      <c r="F222" s="23" t="str">
        <f>IF('AccuValve Takeoff'!F223="","",'AccuValve Takeoff'!F223)</f>
        <v/>
      </c>
      <c r="G222" s="23" t="str">
        <f>IF('AccuValve Takeoff'!R223="","",'AccuValve Takeoff'!R223)</f>
        <v/>
      </c>
      <c r="H222" s="23" t="str">
        <f>IF('AccuValve Takeoff'!G223="","",'AccuValve Takeoff'!G223)</f>
        <v/>
      </c>
      <c r="I222" s="23" t="str">
        <f>IF('AccuValve Takeoff'!H223="","",'AccuValve Takeoff'!H223)</f>
        <v/>
      </c>
      <c r="J222" s="326" t="str">
        <f>IF('AccuValve Takeoff'!I223="","",IF('AccuValve Takeoff'!I223="Not Available","",'AccuValve Takeoff'!I223))</f>
        <v/>
      </c>
      <c r="K222" s="326" t="str">
        <f>IF('AccuValve Takeoff'!J223="","",IF('AccuValve Takeoff'!J223="Not Available","",'AccuValve Takeoff'!J223))</f>
        <v/>
      </c>
      <c r="L222" s="326" t="str">
        <f>IF('AccuValve Takeoff'!K223="","",IF('AccuValve Takeoff'!K223="Not Available","",'AccuValve Takeoff'!K223))</f>
        <v/>
      </c>
      <c r="M222" s="326" t="str">
        <f>IF('AccuValve Takeoff'!L223="","",IF('AccuValve Takeoff'!L223="Not Available","",'AccuValve Takeoff'!L223))</f>
        <v/>
      </c>
      <c r="N222" s="326" t="str">
        <f>IF('AccuValve Takeoff'!M223="","",IF('AccuValve Takeoff'!M223="Not Available","",'AccuValve Takeoff'!M223))</f>
        <v/>
      </c>
      <c r="O222" s="23" t="str">
        <f>IF('AccuValve Takeoff'!N223="","",'AccuValve Takeoff'!N223)</f>
        <v/>
      </c>
      <c r="P222" s="23" t="str">
        <f>IF('AccuValve Takeoff'!O223="","",'AccuValve Takeoff'!O223)</f>
        <v/>
      </c>
      <c r="Q222" s="23" t="str">
        <f>IF('AccuValve Takeoff'!P223="","",'AccuValve Takeoff'!P223)</f>
        <v/>
      </c>
      <c r="R222" s="34" t="str">
        <f>IF('AccuValve Takeoff'!Q223="","",'AccuValve Takeoff'!Q223)</f>
        <v xml:space="preserve"> </v>
      </c>
      <c r="S222" s="35" t="str">
        <f>'AccuValve Takeoff'!T223</f>
        <v/>
      </c>
      <c r="T222" s="35" t="str">
        <f>'AccuValve Takeoff'!U223</f>
        <v/>
      </c>
      <c r="U222" s="325" t="str">
        <f>'AccuValve Takeoff'!BC223</f>
        <v/>
      </c>
      <c r="V222" s="38"/>
      <c r="W222" s="11"/>
      <c r="X222" s="11"/>
      <c r="Y222" s="11"/>
    </row>
    <row r="223" spans="1:25" ht="20.100000000000001" customHeight="1" x14ac:dyDescent="0.2">
      <c r="A223" s="12">
        <v>215</v>
      </c>
      <c r="B223" s="23" t="str">
        <f>IF('AccuValve Takeoff'!B224="","",'AccuValve Takeoff'!B224)</f>
        <v/>
      </c>
      <c r="C223" s="45" t="str">
        <f>IF('AccuValve Takeoff'!C224="","",'AccuValve Takeoff'!C224)</f>
        <v/>
      </c>
      <c r="D223" s="23" t="str">
        <f>IF('AccuValve Takeoff'!D224="","",'AccuValve Takeoff'!D224)</f>
        <v/>
      </c>
      <c r="E223" s="23" t="str">
        <f>IF('AccuValve Takeoff'!S224="","",'AccuValve Takeoff'!S224)</f>
        <v/>
      </c>
      <c r="F223" s="23" t="str">
        <f>IF('AccuValve Takeoff'!F224="","",'AccuValve Takeoff'!F224)</f>
        <v/>
      </c>
      <c r="G223" s="23" t="str">
        <f>IF('AccuValve Takeoff'!R224="","",'AccuValve Takeoff'!R224)</f>
        <v/>
      </c>
      <c r="H223" s="23" t="str">
        <f>IF('AccuValve Takeoff'!G224="","",'AccuValve Takeoff'!G224)</f>
        <v/>
      </c>
      <c r="I223" s="23" t="str">
        <f>IF('AccuValve Takeoff'!H224="","",'AccuValve Takeoff'!H224)</f>
        <v/>
      </c>
      <c r="J223" s="326" t="str">
        <f>IF('AccuValve Takeoff'!I224="","",IF('AccuValve Takeoff'!I224="Not Available","",'AccuValve Takeoff'!I224))</f>
        <v/>
      </c>
      <c r="K223" s="326" t="str">
        <f>IF('AccuValve Takeoff'!J224="","",IF('AccuValve Takeoff'!J224="Not Available","",'AccuValve Takeoff'!J224))</f>
        <v/>
      </c>
      <c r="L223" s="326" t="str">
        <f>IF('AccuValve Takeoff'!K224="","",IF('AccuValve Takeoff'!K224="Not Available","",'AccuValve Takeoff'!K224))</f>
        <v/>
      </c>
      <c r="M223" s="326" t="str">
        <f>IF('AccuValve Takeoff'!L224="","",IF('AccuValve Takeoff'!L224="Not Available","",'AccuValve Takeoff'!L224))</f>
        <v/>
      </c>
      <c r="N223" s="326" t="str">
        <f>IF('AccuValve Takeoff'!M224="","",IF('AccuValve Takeoff'!M224="Not Available","",'AccuValve Takeoff'!M224))</f>
        <v/>
      </c>
      <c r="O223" s="23" t="str">
        <f>IF('AccuValve Takeoff'!N224="","",'AccuValve Takeoff'!N224)</f>
        <v/>
      </c>
      <c r="P223" s="23" t="str">
        <f>IF('AccuValve Takeoff'!O224="","",'AccuValve Takeoff'!O224)</f>
        <v/>
      </c>
      <c r="Q223" s="23" t="str">
        <f>IF('AccuValve Takeoff'!P224="","",'AccuValve Takeoff'!P224)</f>
        <v/>
      </c>
      <c r="R223" s="34" t="str">
        <f>IF('AccuValve Takeoff'!Q224="","",'AccuValve Takeoff'!Q224)</f>
        <v xml:space="preserve"> </v>
      </c>
      <c r="S223" s="35" t="str">
        <f>'AccuValve Takeoff'!T224</f>
        <v/>
      </c>
      <c r="T223" s="35" t="str">
        <f>'AccuValve Takeoff'!U224</f>
        <v/>
      </c>
      <c r="U223" s="325" t="str">
        <f>'AccuValve Takeoff'!BC224</f>
        <v/>
      </c>
      <c r="V223" s="38"/>
      <c r="W223" s="11"/>
      <c r="X223" s="11"/>
      <c r="Y223" s="11"/>
    </row>
    <row r="224" spans="1:25" ht="20.100000000000001" customHeight="1" x14ac:dyDescent="0.2">
      <c r="A224" s="12">
        <v>216</v>
      </c>
      <c r="B224" s="23" t="str">
        <f>IF('AccuValve Takeoff'!B225="","",'AccuValve Takeoff'!B225)</f>
        <v/>
      </c>
      <c r="C224" s="45" t="str">
        <f>IF('AccuValve Takeoff'!C225="","",'AccuValve Takeoff'!C225)</f>
        <v/>
      </c>
      <c r="D224" s="23" t="str">
        <f>IF('AccuValve Takeoff'!D225="","",'AccuValve Takeoff'!D225)</f>
        <v/>
      </c>
      <c r="E224" s="23" t="str">
        <f>IF('AccuValve Takeoff'!S225="","",'AccuValve Takeoff'!S225)</f>
        <v/>
      </c>
      <c r="F224" s="23" t="str">
        <f>IF('AccuValve Takeoff'!F225="","",'AccuValve Takeoff'!F225)</f>
        <v/>
      </c>
      <c r="G224" s="23" t="str">
        <f>IF('AccuValve Takeoff'!R225="","",'AccuValve Takeoff'!R225)</f>
        <v/>
      </c>
      <c r="H224" s="23" t="str">
        <f>IF('AccuValve Takeoff'!G225="","",'AccuValve Takeoff'!G225)</f>
        <v/>
      </c>
      <c r="I224" s="23" t="str">
        <f>IF('AccuValve Takeoff'!H225="","",'AccuValve Takeoff'!H225)</f>
        <v/>
      </c>
      <c r="J224" s="326" t="str">
        <f>IF('AccuValve Takeoff'!I225="","",IF('AccuValve Takeoff'!I225="Not Available","",'AccuValve Takeoff'!I225))</f>
        <v/>
      </c>
      <c r="K224" s="326" t="str">
        <f>IF('AccuValve Takeoff'!J225="","",IF('AccuValve Takeoff'!J225="Not Available","",'AccuValve Takeoff'!J225))</f>
        <v/>
      </c>
      <c r="L224" s="326" t="str">
        <f>IF('AccuValve Takeoff'!K225="","",IF('AccuValve Takeoff'!K225="Not Available","",'AccuValve Takeoff'!K225))</f>
        <v/>
      </c>
      <c r="M224" s="326" t="str">
        <f>IF('AccuValve Takeoff'!L225="","",IF('AccuValve Takeoff'!L225="Not Available","",'AccuValve Takeoff'!L225))</f>
        <v/>
      </c>
      <c r="N224" s="326" t="str">
        <f>IF('AccuValve Takeoff'!M225="","",IF('AccuValve Takeoff'!M225="Not Available","",'AccuValve Takeoff'!M225))</f>
        <v/>
      </c>
      <c r="O224" s="23" t="str">
        <f>IF('AccuValve Takeoff'!N225="","",'AccuValve Takeoff'!N225)</f>
        <v/>
      </c>
      <c r="P224" s="23" t="str">
        <f>IF('AccuValve Takeoff'!O225="","",'AccuValve Takeoff'!O225)</f>
        <v/>
      </c>
      <c r="Q224" s="23" t="str">
        <f>IF('AccuValve Takeoff'!P225="","",'AccuValve Takeoff'!P225)</f>
        <v/>
      </c>
      <c r="R224" s="34" t="str">
        <f>IF('AccuValve Takeoff'!Q225="","",'AccuValve Takeoff'!Q225)</f>
        <v xml:space="preserve"> </v>
      </c>
      <c r="S224" s="35" t="str">
        <f>'AccuValve Takeoff'!T225</f>
        <v/>
      </c>
      <c r="T224" s="35" t="str">
        <f>'AccuValve Takeoff'!U225</f>
        <v/>
      </c>
      <c r="U224" s="325" t="str">
        <f>'AccuValve Takeoff'!BC225</f>
        <v/>
      </c>
      <c r="V224" s="38"/>
      <c r="W224" s="11"/>
      <c r="X224" s="11"/>
      <c r="Y224" s="11"/>
    </row>
    <row r="225" spans="1:25" ht="20.100000000000001" customHeight="1" x14ac:dyDescent="0.2">
      <c r="A225" s="12">
        <v>217</v>
      </c>
      <c r="B225" s="23" t="str">
        <f>IF('AccuValve Takeoff'!B226="","",'AccuValve Takeoff'!B226)</f>
        <v/>
      </c>
      <c r="C225" s="45" t="str">
        <f>IF('AccuValve Takeoff'!C226="","",'AccuValve Takeoff'!C226)</f>
        <v/>
      </c>
      <c r="D225" s="23" t="str">
        <f>IF('AccuValve Takeoff'!D226="","",'AccuValve Takeoff'!D226)</f>
        <v/>
      </c>
      <c r="E225" s="23" t="str">
        <f>IF('AccuValve Takeoff'!S226="","",'AccuValve Takeoff'!S226)</f>
        <v/>
      </c>
      <c r="F225" s="23" t="str">
        <f>IF('AccuValve Takeoff'!F226="","",'AccuValve Takeoff'!F226)</f>
        <v/>
      </c>
      <c r="G225" s="23" t="str">
        <f>IF('AccuValve Takeoff'!R226="","",'AccuValve Takeoff'!R226)</f>
        <v/>
      </c>
      <c r="H225" s="23" t="str">
        <f>IF('AccuValve Takeoff'!G226="","",'AccuValve Takeoff'!G226)</f>
        <v/>
      </c>
      <c r="I225" s="23" t="str">
        <f>IF('AccuValve Takeoff'!H226="","",'AccuValve Takeoff'!H226)</f>
        <v/>
      </c>
      <c r="J225" s="326" t="str">
        <f>IF('AccuValve Takeoff'!I226="","",IF('AccuValve Takeoff'!I226="Not Available","",'AccuValve Takeoff'!I226))</f>
        <v/>
      </c>
      <c r="K225" s="326" t="str">
        <f>IF('AccuValve Takeoff'!J226="","",IF('AccuValve Takeoff'!J226="Not Available","",'AccuValve Takeoff'!J226))</f>
        <v/>
      </c>
      <c r="L225" s="326" t="str">
        <f>IF('AccuValve Takeoff'!K226="","",IF('AccuValve Takeoff'!K226="Not Available","",'AccuValve Takeoff'!K226))</f>
        <v/>
      </c>
      <c r="M225" s="326" t="str">
        <f>IF('AccuValve Takeoff'!L226="","",IF('AccuValve Takeoff'!L226="Not Available","",'AccuValve Takeoff'!L226))</f>
        <v/>
      </c>
      <c r="N225" s="326" t="str">
        <f>IF('AccuValve Takeoff'!M226="","",IF('AccuValve Takeoff'!M226="Not Available","",'AccuValve Takeoff'!M226))</f>
        <v/>
      </c>
      <c r="O225" s="23" t="str">
        <f>IF('AccuValve Takeoff'!N226="","",'AccuValve Takeoff'!N226)</f>
        <v/>
      </c>
      <c r="P225" s="23" t="str">
        <f>IF('AccuValve Takeoff'!O226="","",'AccuValve Takeoff'!O226)</f>
        <v/>
      </c>
      <c r="Q225" s="23" t="str">
        <f>IF('AccuValve Takeoff'!P226="","",'AccuValve Takeoff'!P226)</f>
        <v/>
      </c>
      <c r="R225" s="34" t="str">
        <f>IF('AccuValve Takeoff'!Q226="","",'AccuValve Takeoff'!Q226)</f>
        <v xml:space="preserve"> </v>
      </c>
      <c r="S225" s="35" t="str">
        <f>'AccuValve Takeoff'!T226</f>
        <v/>
      </c>
      <c r="T225" s="35" t="str">
        <f>'AccuValve Takeoff'!U226</f>
        <v/>
      </c>
      <c r="U225" s="325" t="str">
        <f>'AccuValve Takeoff'!BC226</f>
        <v/>
      </c>
      <c r="V225" s="38"/>
      <c r="W225" s="11"/>
      <c r="X225" s="11"/>
      <c r="Y225" s="11"/>
    </row>
    <row r="226" spans="1:25" ht="20.100000000000001" customHeight="1" x14ac:dyDescent="0.2">
      <c r="A226" s="12">
        <v>218</v>
      </c>
      <c r="B226" s="23" t="str">
        <f>IF('AccuValve Takeoff'!B227="","",'AccuValve Takeoff'!B227)</f>
        <v/>
      </c>
      <c r="C226" s="45" t="str">
        <f>IF('AccuValve Takeoff'!C227="","",'AccuValve Takeoff'!C227)</f>
        <v/>
      </c>
      <c r="D226" s="23" t="str">
        <f>IF('AccuValve Takeoff'!D227="","",'AccuValve Takeoff'!D227)</f>
        <v/>
      </c>
      <c r="E226" s="23" t="str">
        <f>IF('AccuValve Takeoff'!S227="","",'AccuValve Takeoff'!S227)</f>
        <v/>
      </c>
      <c r="F226" s="23" t="str">
        <f>IF('AccuValve Takeoff'!F227="","",'AccuValve Takeoff'!F227)</f>
        <v/>
      </c>
      <c r="G226" s="23" t="str">
        <f>IF('AccuValve Takeoff'!R227="","",'AccuValve Takeoff'!R227)</f>
        <v/>
      </c>
      <c r="H226" s="23" t="str">
        <f>IF('AccuValve Takeoff'!G227="","",'AccuValve Takeoff'!G227)</f>
        <v/>
      </c>
      <c r="I226" s="23" t="str">
        <f>IF('AccuValve Takeoff'!H227="","",'AccuValve Takeoff'!H227)</f>
        <v/>
      </c>
      <c r="J226" s="326" t="str">
        <f>IF('AccuValve Takeoff'!I227="","",IF('AccuValve Takeoff'!I227="Not Available","",'AccuValve Takeoff'!I227))</f>
        <v/>
      </c>
      <c r="K226" s="326" t="str">
        <f>IF('AccuValve Takeoff'!J227="","",IF('AccuValve Takeoff'!J227="Not Available","",'AccuValve Takeoff'!J227))</f>
        <v/>
      </c>
      <c r="L226" s="326" t="str">
        <f>IF('AccuValve Takeoff'!K227="","",IF('AccuValve Takeoff'!K227="Not Available","",'AccuValve Takeoff'!K227))</f>
        <v/>
      </c>
      <c r="M226" s="326" t="str">
        <f>IF('AccuValve Takeoff'!L227="","",IF('AccuValve Takeoff'!L227="Not Available","",'AccuValve Takeoff'!L227))</f>
        <v/>
      </c>
      <c r="N226" s="326" t="str">
        <f>IF('AccuValve Takeoff'!M227="","",IF('AccuValve Takeoff'!M227="Not Available","",'AccuValve Takeoff'!M227))</f>
        <v/>
      </c>
      <c r="O226" s="23" t="str">
        <f>IF('AccuValve Takeoff'!N227="","",'AccuValve Takeoff'!N227)</f>
        <v/>
      </c>
      <c r="P226" s="23" t="str">
        <f>IF('AccuValve Takeoff'!O227="","",'AccuValve Takeoff'!O227)</f>
        <v/>
      </c>
      <c r="Q226" s="23" t="str">
        <f>IF('AccuValve Takeoff'!P227="","",'AccuValve Takeoff'!P227)</f>
        <v/>
      </c>
      <c r="R226" s="34" t="str">
        <f>IF('AccuValve Takeoff'!Q227="","",'AccuValve Takeoff'!Q227)</f>
        <v xml:space="preserve"> </v>
      </c>
      <c r="S226" s="35" t="str">
        <f>'AccuValve Takeoff'!T227</f>
        <v/>
      </c>
      <c r="T226" s="35" t="str">
        <f>'AccuValve Takeoff'!U227</f>
        <v/>
      </c>
      <c r="U226" s="325" t="str">
        <f>'AccuValve Takeoff'!BC227</f>
        <v/>
      </c>
      <c r="V226" s="38"/>
      <c r="W226" s="11"/>
      <c r="X226" s="11"/>
      <c r="Y226" s="11"/>
    </row>
    <row r="227" spans="1:25" ht="20.100000000000001" customHeight="1" x14ac:dyDescent="0.2">
      <c r="A227" s="12">
        <v>219</v>
      </c>
      <c r="B227" s="23" t="str">
        <f>IF('AccuValve Takeoff'!B228="","",'AccuValve Takeoff'!B228)</f>
        <v/>
      </c>
      <c r="C227" s="45" t="str">
        <f>IF('AccuValve Takeoff'!C228="","",'AccuValve Takeoff'!C228)</f>
        <v/>
      </c>
      <c r="D227" s="23" t="str">
        <f>IF('AccuValve Takeoff'!D228="","",'AccuValve Takeoff'!D228)</f>
        <v/>
      </c>
      <c r="E227" s="23" t="str">
        <f>IF('AccuValve Takeoff'!S228="","",'AccuValve Takeoff'!S228)</f>
        <v/>
      </c>
      <c r="F227" s="23" t="str">
        <f>IF('AccuValve Takeoff'!F228="","",'AccuValve Takeoff'!F228)</f>
        <v/>
      </c>
      <c r="G227" s="23" t="str">
        <f>IF('AccuValve Takeoff'!R228="","",'AccuValve Takeoff'!R228)</f>
        <v/>
      </c>
      <c r="H227" s="23" t="str">
        <f>IF('AccuValve Takeoff'!G228="","",'AccuValve Takeoff'!G228)</f>
        <v/>
      </c>
      <c r="I227" s="23" t="str">
        <f>IF('AccuValve Takeoff'!H228="","",'AccuValve Takeoff'!H228)</f>
        <v/>
      </c>
      <c r="J227" s="326" t="str">
        <f>IF('AccuValve Takeoff'!I228="","",IF('AccuValve Takeoff'!I228="Not Available","",'AccuValve Takeoff'!I228))</f>
        <v/>
      </c>
      <c r="K227" s="326" t="str">
        <f>IF('AccuValve Takeoff'!J228="","",IF('AccuValve Takeoff'!J228="Not Available","",'AccuValve Takeoff'!J228))</f>
        <v/>
      </c>
      <c r="L227" s="326" t="str">
        <f>IF('AccuValve Takeoff'!K228="","",IF('AccuValve Takeoff'!K228="Not Available","",'AccuValve Takeoff'!K228))</f>
        <v/>
      </c>
      <c r="M227" s="326" t="str">
        <f>IF('AccuValve Takeoff'!L228="","",IF('AccuValve Takeoff'!L228="Not Available","",'AccuValve Takeoff'!L228))</f>
        <v/>
      </c>
      <c r="N227" s="326" t="str">
        <f>IF('AccuValve Takeoff'!M228="","",IF('AccuValve Takeoff'!M228="Not Available","",'AccuValve Takeoff'!M228))</f>
        <v/>
      </c>
      <c r="O227" s="23" t="str">
        <f>IF('AccuValve Takeoff'!N228="","",'AccuValve Takeoff'!N228)</f>
        <v/>
      </c>
      <c r="P227" s="23" t="str">
        <f>IF('AccuValve Takeoff'!O228="","",'AccuValve Takeoff'!O228)</f>
        <v/>
      </c>
      <c r="Q227" s="23" t="str">
        <f>IF('AccuValve Takeoff'!P228="","",'AccuValve Takeoff'!P228)</f>
        <v/>
      </c>
      <c r="R227" s="34" t="str">
        <f>IF('AccuValve Takeoff'!Q228="","",'AccuValve Takeoff'!Q228)</f>
        <v xml:space="preserve"> </v>
      </c>
      <c r="S227" s="35" t="str">
        <f>'AccuValve Takeoff'!T228</f>
        <v/>
      </c>
      <c r="T227" s="35" t="str">
        <f>'AccuValve Takeoff'!U228</f>
        <v/>
      </c>
      <c r="U227" s="325" t="str">
        <f>'AccuValve Takeoff'!BC228</f>
        <v/>
      </c>
      <c r="V227" s="38"/>
      <c r="W227" s="11"/>
      <c r="X227" s="11"/>
      <c r="Y227" s="11"/>
    </row>
    <row r="228" spans="1:25" ht="20.100000000000001" customHeight="1" x14ac:dyDescent="0.2">
      <c r="A228" s="12">
        <v>220</v>
      </c>
      <c r="B228" s="23" t="str">
        <f>IF('AccuValve Takeoff'!B229="","",'AccuValve Takeoff'!B229)</f>
        <v/>
      </c>
      <c r="C228" s="45" t="str">
        <f>IF('AccuValve Takeoff'!C229="","",'AccuValve Takeoff'!C229)</f>
        <v/>
      </c>
      <c r="D228" s="23" t="str">
        <f>IF('AccuValve Takeoff'!D229="","",'AccuValve Takeoff'!D229)</f>
        <v/>
      </c>
      <c r="E228" s="23" t="str">
        <f>IF('AccuValve Takeoff'!S229="","",'AccuValve Takeoff'!S229)</f>
        <v/>
      </c>
      <c r="F228" s="23" t="str">
        <f>IF('AccuValve Takeoff'!F229="","",'AccuValve Takeoff'!F229)</f>
        <v/>
      </c>
      <c r="G228" s="23" t="str">
        <f>IF('AccuValve Takeoff'!R229="","",'AccuValve Takeoff'!R229)</f>
        <v/>
      </c>
      <c r="H228" s="23" t="str">
        <f>IF('AccuValve Takeoff'!G229="","",'AccuValve Takeoff'!G229)</f>
        <v/>
      </c>
      <c r="I228" s="23" t="str">
        <f>IF('AccuValve Takeoff'!H229="","",'AccuValve Takeoff'!H229)</f>
        <v/>
      </c>
      <c r="J228" s="326" t="str">
        <f>IF('AccuValve Takeoff'!I229="","",IF('AccuValve Takeoff'!I229="Not Available","",'AccuValve Takeoff'!I229))</f>
        <v/>
      </c>
      <c r="K228" s="326" t="str">
        <f>IF('AccuValve Takeoff'!J229="","",IF('AccuValve Takeoff'!J229="Not Available","",'AccuValve Takeoff'!J229))</f>
        <v/>
      </c>
      <c r="L228" s="326" t="str">
        <f>IF('AccuValve Takeoff'!K229="","",IF('AccuValve Takeoff'!K229="Not Available","",'AccuValve Takeoff'!K229))</f>
        <v/>
      </c>
      <c r="M228" s="326" t="str">
        <f>IF('AccuValve Takeoff'!L229="","",IF('AccuValve Takeoff'!L229="Not Available","",'AccuValve Takeoff'!L229))</f>
        <v/>
      </c>
      <c r="N228" s="326" t="str">
        <f>IF('AccuValve Takeoff'!M229="","",IF('AccuValve Takeoff'!M229="Not Available","",'AccuValve Takeoff'!M229))</f>
        <v/>
      </c>
      <c r="O228" s="23" t="str">
        <f>IF('AccuValve Takeoff'!N229="","",'AccuValve Takeoff'!N229)</f>
        <v/>
      </c>
      <c r="P228" s="23" t="str">
        <f>IF('AccuValve Takeoff'!O229="","",'AccuValve Takeoff'!O229)</f>
        <v/>
      </c>
      <c r="Q228" s="23" t="str">
        <f>IF('AccuValve Takeoff'!P229="","",'AccuValve Takeoff'!P229)</f>
        <v/>
      </c>
      <c r="R228" s="34" t="str">
        <f>IF('AccuValve Takeoff'!Q229="","",'AccuValve Takeoff'!Q229)</f>
        <v xml:space="preserve"> </v>
      </c>
      <c r="S228" s="35" t="str">
        <f>'AccuValve Takeoff'!T229</f>
        <v/>
      </c>
      <c r="T228" s="35" t="str">
        <f>'AccuValve Takeoff'!U229</f>
        <v/>
      </c>
      <c r="U228" s="325" t="str">
        <f>'AccuValve Takeoff'!BC229</f>
        <v/>
      </c>
      <c r="V228" s="38"/>
      <c r="W228" s="11"/>
      <c r="X228" s="11"/>
      <c r="Y228" s="11"/>
    </row>
    <row r="229" spans="1:25" ht="20.100000000000001" customHeight="1" x14ac:dyDescent="0.2">
      <c r="A229" s="12">
        <v>221</v>
      </c>
      <c r="B229" s="23" t="str">
        <f>IF('AccuValve Takeoff'!B230="","",'AccuValve Takeoff'!B230)</f>
        <v/>
      </c>
      <c r="C229" s="45" t="str">
        <f>IF('AccuValve Takeoff'!C230="","",'AccuValve Takeoff'!C230)</f>
        <v/>
      </c>
      <c r="D229" s="23" t="str">
        <f>IF('AccuValve Takeoff'!D230="","",'AccuValve Takeoff'!D230)</f>
        <v/>
      </c>
      <c r="E229" s="23" t="str">
        <f>IF('AccuValve Takeoff'!S230="","",'AccuValve Takeoff'!S230)</f>
        <v/>
      </c>
      <c r="F229" s="23" t="str">
        <f>IF('AccuValve Takeoff'!F230="","",'AccuValve Takeoff'!F230)</f>
        <v/>
      </c>
      <c r="G229" s="23" t="str">
        <f>IF('AccuValve Takeoff'!R230="","",'AccuValve Takeoff'!R230)</f>
        <v/>
      </c>
      <c r="H229" s="23" t="str">
        <f>IF('AccuValve Takeoff'!G230="","",'AccuValve Takeoff'!G230)</f>
        <v/>
      </c>
      <c r="I229" s="23" t="str">
        <f>IF('AccuValve Takeoff'!H230="","",'AccuValve Takeoff'!H230)</f>
        <v/>
      </c>
      <c r="J229" s="326" t="str">
        <f>IF('AccuValve Takeoff'!I230="","",IF('AccuValve Takeoff'!I230="Not Available","",'AccuValve Takeoff'!I230))</f>
        <v/>
      </c>
      <c r="K229" s="326" t="str">
        <f>IF('AccuValve Takeoff'!J230="","",IF('AccuValve Takeoff'!J230="Not Available","",'AccuValve Takeoff'!J230))</f>
        <v/>
      </c>
      <c r="L229" s="326" t="str">
        <f>IF('AccuValve Takeoff'!K230="","",IF('AccuValve Takeoff'!K230="Not Available","",'AccuValve Takeoff'!K230))</f>
        <v/>
      </c>
      <c r="M229" s="326" t="str">
        <f>IF('AccuValve Takeoff'!L230="","",IF('AccuValve Takeoff'!L230="Not Available","",'AccuValve Takeoff'!L230))</f>
        <v/>
      </c>
      <c r="N229" s="326" t="str">
        <f>IF('AccuValve Takeoff'!M230="","",IF('AccuValve Takeoff'!M230="Not Available","",'AccuValve Takeoff'!M230))</f>
        <v/>
      </c>
      <c r="O229" s="23" t="str">
        <f>IF('AccuValve Takeoff'!N230="","",'AccuValve Takeoff'!N230)</f>
        <v/>
      </c>
      <c r="P229" s="23" t="str">
        <f>IF('AccuValve Takeoff'!O230="","",'AccuValve Takeoff'!O230)</f>
        <v/>
      </c>
      <c r="Q229" s="23" t="str">
        <f>IF('AccuValve Takeoff'!P230="","",'AccuValve Takeoff'!P230)</f>
        <v/>
      </c>
      <c r="R229" s="34" t="str">
        <f>IF('AccuValve Takeoff'!Q230="","",'AccuValve Takeoff'!Q230)</f>
        <v xml:space="preserve"> </v>
      </c>
      <c r="S229" s="35" t="str">
        <f>'AccuValve Takeoff'!T230</f>
        <v/>
      </c>
      <c r="T229" s="35" t="str">
        <f>'AccuValve Takeoff'!U230</f>
        <v/>
      </c>
      <c r="U229" s="325" t="str">
        <f>'AccuValve Takeoff'!BC230</f>
        <v/>
      </c>
      <c r="V229" s="38"/>
      <c r="W229" s="11"/>
      <c r="X229" s="11"/>
      <c r="Y229" s="11"/>
    </row>
    <row r="230" spans="1:25" ht="20.100000000000001" customHeight="1" x14ac:dyDescent="0.2">
      <c r="A230" s="12">
        <v>222</v>
      </c>
      <c r="B230" s="23" t="str">
        <f>IF('AccuValve Takeoff'!B231="","",'AccuValve Takeoff'!B231)</f>
        <v/>
      </c>
      <c r="C230" s="45" t="str">
        <f>IF('AccuValve Takeoff'!C231="","",'AccuValve Takeoff'!C231)</f>
        <v/>
      </c>
      <c r="D230" s="23" t="str">
        <f>IF('AccuValve Takeoff'!D231="","",'AccuValve Takeoff'!D231)</f>
        <v/>
      </c>
      <c r="E230" s="23" t="str">
        <f>IF('AccuValve Takeoff'!S231="","",'AccuValve Takeoff'!S231)</f>
        <v/>
      </c>
      <c r="F230" s="23" t="str">
        <f>IF('AccuValve Takeoff'!F231="","",'AccuValve Takeoff'!F231)</f>
        <v/>
      </c>
      <c r="G230" s="23" t="str">
        <f>IF('AccuValve Takeoff'!R231="","",'AccuValve Takeoff'!R231)</f>
        <v/>
      </c>
      <c r="H230" s="23" t="str">
        <f>IF('AccuValve Takeoff'!G231="","",'AccuValve Takeoff'!G231)</f>
        <v/>
      </c>
      <c r="I230" s="23" t="str">
        <f>IF('AccuValve Takeoff'!H231="","",'AccuValve Takeoff'!H231)</f>
        <v/>
      </c>
      <c r="J230" s="326" t="str">
        <f>IF('AccuValve Takeoff'!I231="","",IF('AccuValve Takeoff'!I231="Not Available","",'AccuValve Takeoff'!I231))</f>
        <v/>
      </c>
      <c r="K230" s="326" t="str">
        <f>IF('AccuValve Takeoff'!J231="","",IF('AccuValve Takeoff'!J231="Not Available","",'AccuValve Takeoff'!J231))</f>
        <v/>
      </c>
      <c r="L230" s="326" t="str">
        <f>IF('AccuValve Takeoff'!K231="","",IF('AccuValve Takeoff'!K231="Not Available","",'AccuValve Takeoff'!K231))</f>
        <v/>
      </c>
      <c r="M230" s="326" t="str">
        <f>IF('AccuValve Takeoff'!L231="","",IF('AccuValve Takeoff'!L231="Not Available","",'AccuValve Takeoff'!L231))</f>
        <v/>
      </c>
      <c r="N230" s="326" t="str">
        <f>IF('AccuValve Takeoff'!M231="","",IF('AccuValve Takeoff'!M231="Not Available","",'AccuValve Takeoff'!M231))</f>
        <v/>
      </c>
      <c r="O230" s="23" t="str">
        <f>IF('AccuValve Takeoff'!N231="","",'AccuValve Takeoff'!N231)</f>
        <v/>
      </c>
      <c r="P230" s="23" t="str">
        <f>IF('AccuValve Takeoff'!O231="","",'AccuValve Takeoff'!O231)</f>
        <v/>
      </c>
      <c r="Q230" s="23" t="str">
        <f>IF('AccuValve Takeoff'!P231="","",'AccuValve Takeoff'!P231)</f>
        <v/>
      </c>
      <c r="R230" s="34" t="str">
        <f>IF('AccuValve Takeoff'!Q231="","",'AccuValve Takeoff'!Q231)</f>
        <v xml:space="preserve"> </v>
      </c>
      <c r="S230" s="35" t="str">
        <f>'AccuValve Takeoff'!T231</f>
        <v/>
      </c>
      <c r="T230" s="35" t="str">
        <f>'AccuValve Takeoff'!U231</f>
        <v/>
      </c>
      <c r="U230" s="325" t="str">
        <f>'AccuValve Takeoff'!BC231</f>
        <v/>
      </c>
      <c r="V230" s="38"/>
      <c r="W230" s="11"/>
      <c r="X230" s="11"/>
      <c r="Y230" s="11"/>
    </row>
    <row r="231" spans="1:25" ht="20.100000000000001" customHeight="1" x14ac:dyDescent="0.2">
      <c r="A231" s="12">
        <v>223</v>
      </c>
      <c r="B231" s="23" t="str">
        <f>IF('AccuValve Takeoff'!B232="","",'AccuValve Takeoff'!B232)</f>
        <v/>
      </c>
      <c r="C231" s="45" t="str">
        <f>IF('AccuValve Takeoff'!C232="","",'AccuValve Takeoff'!C232)</f>
        <v/>
      </c>
      <c r="D231" s="23" t="str">
        <f>IF('AccuValve Takeoff'!D232="","",'AccuValve Takeoff'!D232)</f>
        <v/>
      </c>
      <c r="E231" s="23" t="str">
        <f>IF('AccuValve Takeoff'!S232="","",'AccuValve Takeoff'!S232)</f>
        <v/>
      </c>
      <c r="F231" s="23" t="str">
        <f>IF('AccuValve Takeoff'!F232="","",'AccuValve Takeoff'!F232)</f>
        <v/>
      </c>
      <c r="G231" s="23" t="str">
        <f>IF('AccuValve Takeoff'!R232="","",'AccuValve Takeoff'!R232)</f>
        <v/>
      </c>
      <c r="H231" s="23" t="str">
        <f>IF('AccuValve Takeoff'!G232="","",'AccuValve Takeoff'!G232)</f>
        <v/>
      </c>
      <c r="I231" s="23" t="str">
        <f>IF('AccuValve Takeoff'!H232="","",'AccuValve Takeoff'!H232)</f>
        <v/>
      </c>
      <c r="J231" s="326" t="str">
        <f>IF('AccuValve Takeoff'!I232="","",IF('AccuValve Takeoff'!I232="Not Available","",'AccuValve Takeoff'!I232))</f>
        <v/>
      </c>
      <c r="K231" s="326" t="str">
        <f>IF('AccuValve Takeoff'!J232="","",IF('AccuValve Takeoff'!J232="Not Available","",'AccuValve Takeoff'!J232))</f>
        <v/>
      </c>
      <c r="L231" s="326" t="str">
        <f>IF('AccuValve Takeoff'!K232="","",IF('AccuValve Takeoff'!K232="Not Available","",'AccuValve Takeoff'!K232))</f>
        <v/>
      </c>
      <c r="M231" s="326" t="str">
        <f>IF('AccuValve Takeoff'!L232="","",IF('AccuValve Takeoff'!L232="Not Available","",'AccuValve Takeoff'!L232))</f>
        <v/>
      </c>
      <c r="N231" s="326" t="str">
        <f>IF('AccuValve Takeoff'!M232="","",IF('AccuValve Takeoff'!M232="Not Available","",'AccuValve Takeoff'!M232))</f>
        <v/>
      </c>
      <c r="O231" s="23" t="str">
        <f>IF('AccuValve Takeoff'!N232="","",'AccuValve Takeoff'!N232)</f>
        <v/>
      </c>
      <c r="P231" s="23" t="str">
        <f>IF('AccuValve Takeoff'!O232="","",'AccuValve Takeoff'!O232)</f>
        <v/>
      </c>
      <c r="Q231" s="23" t="str">
        <f>IF('AccuValve Takeoff'!P232="","",'AccuValve Takeoff'!P232)</f>
        <v/>
      </c>
      <c r="R231" s="34" t="str">
        <f>IF('AccuValve Takeoff'!Q232="","",'AccuValve Takeoff'!Q232)</f>
        <v xml:space="preserve"> </v>
      </c>
      <c r="S231" s="35" t="str">
        <f>'AccuValve Takeoff'!T232</f>
        <v/>
      </c>
      <c r="T231" s="35" t="str">
        <f>'AccuValve Takeoff'!U232</f>
        <v/>
      </c>
      <c r="U231" s="325" t="str">
        <f>'AccuValve Takeoff'!BC232</f>
        <v/>
      </c>
      <c r="V231" s="38"/>
      <c r="W231" s="11"/>
      <c r="X231" s="11"/>
      <c r="Y231" s="11"/>
    </row>
    <row r="232" spans="1:25" ht="20.100000000000001" customHeight="1" x14ac:dyDescent="0.2">
      <c r="A232" s="12">
        <v>224</v>
      </c>
      <c r="B232" s="23" t="str">
        <f>IF('AccuValve Takeoff'!B233="","",'AccuValve Takeoff'!B233)</f>
        <v/>
      </c>
      <c r="C232" s="45" t="str">
        <f>IF('AccuValve Takeoff'!C233="","",'AccuValve Takeoff'!C233)</f>
        <v/>
      </c>
      <c r="D232" s="23" t="str">
        <f>IF('AccuValve Takeoff'!D233="","",'AccuValve Takeoff'!D233)</f>
        <v/>
      </c>
      <c r="E232" s="23" t="str">
        <f>IF('AccuValve Takeoff'!S233="","",'AccuValve Takeoff'!S233)</f>
        <v/>
      </c>
      <c r="F232" s="23" t="str">
        <f>IF('AccuValve Takeoff'!F233="","",'AccuValve Takeoff'!F233)</f>
        <v/>
      </c>
      <c r="G232" s="23" t="str">
        <f>IF('AccuValve Takeoff'!R233="","",'AccuValve Takeoff'!R233)</f>
        <v/>
      </c>
      <c r="H232" s="23" t="str">
        <f>IF('AccuValve Takeoff'!G233="","",'AccuValve Takeoff'!G233)</f>
        <v/>
      </c>
      <c r="I232" s="23" t="str">
        <f>IF('AccuValve Takeoff'!H233="","",'AccuValve Takeoff'!H233)</f>
        <v/>
      </c>
      <c r="J232" s="326" t="str">
        <f>IF('AccuValve Takeoff'!I233="","",IF('AccuValve Takeoff'!I233="Not Available","",'AccuValve Takeoff'!I233))</f>
        <v/>
      </c>
      <c r="K232" s="326" t="str">
        <f>IF('AccuValve Takeoff'!J233="","",IF('AccuValve Takeoff'!J233="Not Available","",'AccuValve Takeoff'!J233))</f>
        <v/>
      </c>
      <c r="L232" s="326" t="str">
        <f>IF('AccuValve Takeoff'!K233="","",IF('AccuValve Takeoff'!K233="Not Available","",'AccuValve Takeoff'!K233))</f>
        <v/>
      </c>
      <c r="M232" s="326" t="str">
        <f>IF('AccuValve Takeoff'!L233="","",IF('AccuValve Takeoff'!L233="Not Available","",'AccuValve Takeoff'!L233))</f>
        <v/>
      </c>
      <c r="N232" s="326" t="str">
        <f>IF('AccuValve Takeoff'!M233="","",IF('AccuValve Takeoff'!M233="Not Available","",'AccuValve Takeoff'!M233))</f>
        <v/>
      </c>
      <c r="O232" s="23" t="str">
        <f>IF('AccuValve Takeoff'!N233="","",'AccuValve Takeoff'!N233)</f>
        <v/>
      </c>
      <c r="P232" s="23" t="str">
        <f>IF('AccuValve Takeoff'!O233="","",'AccuValve Takeoff'!O233)</f>
        <v/>
      </c>
      <c r="Q232" s="23" t="str">
        <f>IF('AccuValve Takeoff'!P233="","",'AccuValve Takeoff'!P233)</f>
        <v/>
      </c>
      <c r="R232" s="34" t="str">
        <f>IF('AccuValve Takeoff'!Q233="","",'AccuValve Takeoff'!Q233)</f>
        <v xml:space="preserve"> </v>
      </c>
      <c r="S232" s="35" t="str">
        <f>'AccuValve Takeoff'!T233</f>
        <v/>
      </c>
      <c r="T232" s="35" t="str">
        <f>'AccuValve Takeoff'!U233</f>
        <v/>
      </c>
      <c r="U232" s="325" t="str">
        <f>'AccuValve Takeoff'!BC233</f>
        <v/>
      </c>
      <c r="V232" s="38"/>
      <c r="W232" s="11"/>
      <c r="X232" s="11"/>
      <c r="Y232" s="11"/>
    </row>
    <row r="233" spans="1:25" ht="20.100000000000001" customHeight="1" x14ac:dyDescent="0.2">
      <c r="A233" s="12">
        <v>225</v>
      </c>
      <c r="B233" s="23" t="str">
        <f>IF('AccuValve Takeoff'!B234="","",'AccuValve Takeoff'!B234)</f>
        <v/>
      </c>
      <c r="C233" s="45" t="str">
        <f>IF('AccuValve Takeoff'!C234="","",'AccuValve Takeoff'!C234)</f>
        <v/>
      </c>
      <c r="D233" s="23" t="str">
        <f>IF('AccuValve Takeoff'!D234="","",'AccuValve Takeoff'!D234)</f>
        <v/>
      </c>
      <c r="E233" s="23" t="str">
        <f>IF('AccuValve Takeoff'!S234="","",'AccuValve Takeoff'!S234)</f>
        <v/>
      </c>
      <c r="F233" s="23" t="str">
        <f>IF('AccuValve Takeoff'!F234="","",'AccuValve Takeoff'!F234)</f>
        <v/>
      </c>
      <c r="G233" s="23" t="str">
        <f>IF('AccuValve Takeoff'!R234="","",'AccuValve Takeoff'!R234)</f>
        <v/>
      </c>
      <c r="H233" s="23" t="str">
        <f>IF('AccuValve Takeoff'!G234="","",'AccuValve Takeoff'!G234)</f>
        <v/>
      </c>
      <c r="I233" s="23" t="str">
        <f>IF('AccuValve Takeoff'!H234="","",'AccuValve Takeoff'!H234)</f>
        <v/>
      </c>
      <c r="J233" s="326" t="str">
        <f>IF('AccuValve Takeoff'!I234="","",IF('AccuValve Takeoff'!I234="Not Available","",'AccuValve Takeoff'!I234))</f>
        <v/>
      </c>
      <c r="K233" s="326" t="str">
        <f>IF('AccuValve Takeoff'!J234="","",IF('AccuValve Takeoff'!J234="Not Available","",'AccuValve Takeoff'!J234))</f>
        <v/>
      </c>
      <c r="L233" s="326" t="str">
        <f>IF('AccuValve Takeoff'!K234="","",IF('AccuValve Takeoff'!K234="Not Available","",'AccuValve Takeoff'!K234))</f>
        <v/>
      </c>
      <c r="M233" s="326" t="str">
        <f>IF('AccuValve Takeoff'!L234="","",IF('AccuValve Takeoff'!L234="Not Available","",'AccuValve Takeoff'!L234))</f>
        <v/>
      </c>
      <c r="N233" s="326" t="str">
        <f>IF('AccuValve Takeoff'!M234="","",IF('AccuValve Takeoff'!M234="Not Available","",'AccuValve Takeoff'!M234))</f>
        <v/>
      </c>
      <c r="O233" s="23" t="str">
        <f>IF('AccuValve Takeoff'!N234="","",'AccuValve Takeoff'!N234)</f>
        <v/>
      </c>
      <c r="P233" s="23" t="str">
        <f>IF('AccuValve Takeoff'!O234="","",'AccuValve Takeoff'!O234)</f>
        <v/>
      </c>
      <c r="Q233" s="23" t="str">
        <f>IF('AccuValve Takeoff'!P234="","",'AccuValve Takeoff'!P234)</f>
        <v/>
      </c>
      <c r="R233" s="34" t="str">
        <f>IF('AccuValve Takeoff'!Q234="","",'AccuValve Takeoff'!Q234)</f>
        <v xml:space="preserve"> </v>
      </c>
      <c r="S233" s="35" t="str">
        <f>'AccuValve Takeoff'!T234</f>
        <v/>
      </c>
      <c r="T233" s="35" t="str">
        <f>'AccuValve Takeoff'!U234</f>
        <v/>
      </c>
      <c r="U233" s="325" t="str">
        <f>'AccuValve Takeoff'!BC234</f>
        <v/>
      </c>
      <c r="V233" s="38"/>
      <c r="W233" s="11"/>
      <c r="X233" s="11"/>
      <c r="Y233" s="11"/>
    </row>
    <row r="234" spans="1:25" ht="20.100000000000001" customHeight="1" x14ac:dyDescent="0.2">
      <c r="A234" s="12">
        <v>226</v>
      </c>
      <c r="B234" s="23" t="str">
        <f>IF('AccuValve Takeoff'!B235="","",'AccuValve Takeoff'!B235)</f>
        <v/>
      </c>
      <c r="C234" s="45" t="str">
        <f>IF('AccuValve Takeoff'!C235="","",'AccuValve Takeoff'!C235)</f>
        <v/>
      </c>
      <c r="D234" s="23" t="str">
        <f>IF('AccuValve Takeoff'!D235="","",'AccuValve Takeoff'!D235)</f>
        <v/>
      </c>
      <c r="E234" s="23" t="str">
        <f>IF('AccuValve Takeoff'!S235="","",'AccuValve Takeoff'!S235)</f>
        <v/>
      </c>
      <c r="F234" s="23" t="str">
        <f>IF('AccuValve Takeoff'!F235="","",'AccuValve Takeoff'!F235)</f>
        <v/>
      </c>
      <c r="G234" s="23" t="str">
        <f>IF('AccuValve Takeoff'!R235="","",'AccuValve Takeoff'!R235)</f>
        <v/>
      </c>
      <c r="H234" s="23" t="str">
        <f>IF('AccuValve Takeoff'!G235="","",'AccuValve Takeoff'!G235)</f>
        <v/>
      </c>
      <c r="I234" s="23" t="str">
        <f>IF('AccuValve Takeoff'!H235="","",'AccuValve Takeoff'!H235)</f>
        <v/>
      </c>
      <c r="J234" s="326" t="str">
        <f>IF('AccuValve Takeoff'!I235="","",IF('AccuValve Takeoff'!I235="Not Available","",'AccuValve Takeoff'!I235))</f>
        <v/>
      </c>
      <c r="K234" s="326" t="str">
        <f>IF('AccuValve Takeoff'!J235="","",IF('AccuValve Takeoff'!J235="Not Available","",'AccuValve Takeoff'!J235))</f>
        <v/>
      </c>
      <c r="L234" s="326" t="str">
        <f>IF('AccuValve Takeoff'!K235="","",IF('AccuValve Takeoff'!K235="Not Available","",'AccuValve Takeoff'!K235))</f>
        <v/>
      </c>
      <c r="M234" s="326" t="str">
        <f>IF('AccuValve Takeoff'!L235="","",IF('AccuValve Takeoff'!L235="Not Available","",'AccuValve Takeoff'!L235))</f>
        <v/>
      </c>
      <c r="N234" s="326" t="str">
        <f>IF('AccuValve Takeoff'!M235="","",IF('AccuValve Takeoff'!M235="Not Available","",'AccuValve Takeoff'!M235))</f>
        <v/>
      </c>
      <c r="O234" s="23" t="str">
        <f>IF('AccuValve Takeoff'!N235="","",'AccuValve Takeoff'!N235)</f>
        <v/>
      </c>
      <c r="P234" s="23" t="str">
        <f>IF('AccuValve Takeoff'!O235="","",'AccuValve Takeoff'!O235)</f>
        <v/>
      </c>
      <c r="Q234" s="23" t="str">
        <f>IF('AccuValve Takeoff'!P235="","",'AccuValve Takeoff'!P235)</f>
        <v/>
      </c>
      <c r="R234" s="34" t="str">
        <f>IF('AccuValve Takeoff'!Q235="","",'AccuValve Takeoff'!Q235)</f>
        <v xml:space="preserve"> </v>
      </c>
      <c r="S234" s="35" t="str">
        <f>'AccuValve Takeoff'!T235</f>
        <v/>
      </c>
      <c r="T234" s="35" t="str">
        <f>'AccuValve Takeoff'!U235</f>
        <v/>
      </c>
      <c r="U234" s="325" t="str">
        <f>'AccuValve Takeoff'!BC235</f>
        <v/>
      </c>
      <c r="V234" s="38"/>
      <c r="W234" s="11"/>
      <c r="X234" s="11"/>
      <c r="Y234" s="11"/>
    </row>
    <row r="235" spans="1:25" ht="20.100000000000001" customHeight="1" x14ac:dyDescent="0.2">
      <c r="A235" s="12">
        <v>227</v>
      </c>
      <c r="B235" s="23" t="str">
        <f>IF('AccuValve Takeoff'!B236="","",'AccuValve Takeoff'!B236)</f>
        <v/>
      </c>
      <c r="C235" s="45" t="str">
        <f>IF('AccuValve Takeoff'!C236="","",'AccuValve Takeoff'!C236)</f>
        <v/>
      </c>
      <c r="D235" s="23" t="str">
        <f>IF('AccuValve Takeoff'!D236="","",'AccuValve Takeoff'!D236)</f>
        <v/>
      </c>
      <c r="E235" s="23" t="str">
        <f>IF('AccuValve Takeoff'!S236="","",'AccuValve Takeoff'!S236)</f>
        <v/>
      </c>
      <c r="F235" s="23" t="str">
        <f>IF('AccuValve Takeoff'!F236="","",'AccuValve Takeoff'!F236)</f>
        <v/>
      </c>
      <c r="G235" s="23" t="str">
        <f>IF('AccuValve Takeoff'!R236="","",'AccuValve Takeoff'!R236)</f>
        <v/>
      </c>
      <c r="H235" s="23" t="str">
        <f>IF('AccuValve Takeoff'!G236="","",'AccuValve Takeoff'!G236)</f>
        <v/>
      </c>
      <c r="I235" s="23" t="str">
        <f>IF('AccuValve Takeoff'!H236="","",'AccuValve Takeoff'!H236)</f>
        <v/>
      </c>
      <c r="J235" s="326" t="str">
        <f>IF('AccuValve Takeoff'!I236="","",IF('AccuValve Takeoff'!I236="Not Available","",'AccuValve Takeoff'!I236))</f>
        <v/>
      </c>
      <c r="K235" s="326" t="str">
        <f>IF('AccuValve Takeoff'!J236="","",IF('AccuValve Takeoff'!J236="Not Available","",'AccuValve Takeoff'!J236))</f>
        <v/>
      </c>
      <c r="L235" s="326" t="str">
        <f>IF('AccuValve Takeoff'!K236="","",IF('AccuValve Takeoff'!K236="Not Available","",'AccuValve Takeoff'!K236))</f>
        <v/>
      </c>
      <c r="M235" s="326" t="str">
        <f>IF('AccuValve Takeoff'!L236="","",IF('AccuValve Takeoff'!L236="Not Available","",'AccuValve Takeoff'!L236))</f>
        <v/>
      </c>
      <c r="N235" s="326" t="str">
        <f>IF('AccuValve Takeoff'!M236="","",IF('AccuValve Takeoff'!M236="Not Available","",'AccuValve Takeoff'!M236))</f>
        <v/>
      </c>
      <c r="O235" s="23" t="str">
        <f>IF('AccuValve Takeoff'!N236="","",'AccuValve Takeoff'!N236)</f>
        <v/>
      </c>
      <c r="P235" s="23" t="str">
        <f>IF('AccuValve Takeoff'!O236="","",'AccuValve Takeoff'!O236)</f>
        <v/>
      </c>
      <c r="Q235" s="23" t="str">
        <f>IF('AccuValve Takeoff'!P236="","",'AccuValve Takeoff'!P236)</f>
        <v/>
      </c>
      <c r="R235" s="34" t="str">
        <f>IF('AccuValve Takeoff'!Q236="","",'AccuValve Takeoff'!Q236)</f>
        <v xml:space="preserve"> </v>
      </c>
      <c r="S235" s="35" t="str">
        <f>'AccuValve Takeoff'!T236</f>
        <v/>
      </c>
      <c r="T235" s="35" t="str">
        <f>'AccuValve Takeoff'!U236</f>
        <v/>
      </c>
      <c r="U235" s="325" t="str">
        <f>'AccuValve Takeoff'!BC236</f>
        <v/>
      </c>
      <c r="V235" s="38"/>
      <c r="W235" s="11"/>
      <c r="X235" s="11"/>
      <c r="Y235" s="11"/>
    </row>
    <row r="236" spans="1:25" ht="20.100000000000001" customHeight="1" x14ac:dyDescent="0.2">
      <c r="A236" s="12">
        <v>228</v>
      </c>
      <c r="B236" s="23" t="str">
        <f>IF('AccuValve Takeoff'!B237="","",'AccuValve Takeoff'!B237)</f>
        <v/>
      </c>
      <c r="C236" s="45" t="str">
        <f>IF('AccuValve Takeoff'!C237="","",'AccuValve Takeoff'!C237)</f>
        <v/>
      </c>
      <c r="D236" s="23" t="str">
        <f>IF('AccuValve Takeoff'!D237="","",'AccuValve Takeoff'!D237)</f>
        <v/>
      </c>
      <c r="E236" s="23" t="str">
        <f>IF('AccuValve Takeoff'!S237="","",'AccuValve Takeoff'!S237)</f>
        <v/>
      </c>
      <c r="F236" s="23" t="str">
        <f>IF('AccuValve Takeoff'!F237="","",'AccuValve Takeoff'!F237)</f>
        <v/>
      </c>
      <c r="G236" s="23" t="str">
        <f>IF('AccuValve Takeoff'!R237="","",'AccuValve Takeoff'!R237)</f>
        <v/>
      </c>
      <c r="H236" s="23" t="str">
        <f>IF('AccuValve Takeoff'!G237="","",'AccuValve Takeoff'!G237)</f>
        <v/>
      </c>
      <c r="I236" s="23" t="str">
        <f>IF('AccuValve Takeoff'!H237="","",'AccuValve Takeoff'!H237)</f>
        <v/>
      </c>
      <c r="J236" s="326" t="str">
        <f>IF('AccuValve Takeoff'!I237="","",IF('AccuValve Takeoff'!I237="Not Available","",'AccuValve Takeoff'!I237))</f>
        <v/>
      </c>
      <c r="K236" s="326" t="str">
        <f>IF('AccuValve Takeoff'!J237="","",IF('AccuValve Takeoff'!J237="Not Available","",'AccuValve Takeoff'!J237))</f>
        <v/>
      </c>
      <c r="L236" s="326" t="str">
        <f>IF('AccuValve Takeoff'!K237="","",IF('AccuValve Takeoff'!K237="Not Available","",'AccuValve Takeoff'!K237))</f>
        <v/>
      </c>
      <c r="M236" s="326" t="str">
        <f>IF('AccuValve Takeoff'!L237="","",IF('AccuValve Takeoff'!L237="Not Available","",'AccuValve Takeoff'!L237))</f>
        <v/>
      </c>
      <c r="N236" s="326" t="str">
        <f>IF('AccuValve Takeoff'!M237="","",IF('AccuValve Takeoff'!M237="Not Available","",'AccuValve Takeoff'!M237))</f>
        <v/>
      </c>
      <c r="O236" s="23" t="str">
        <f>IF('AccuValve Takeoff'!N237="","",'AccuValve Takeoff'!N237)</f>
        <v/>
      </c>
      <c r="P236" s="23" t="str">
        <f>IF('AccuValve Takeoff'!O237="","",'AccuValve Takeoff'!O237)</f>
        <v/>
      </c>
      <c r="Q236" s="23" t="str">
        <f>IF('AccuValve Takeoff'!P237="","",'AccuValve Takeoff'!P237)</f>
        <v/>
      </c>
      <c r="R236" s="34" t="str">
        <f>IF('AccuValve Takeoff'!Q237="","",'AccuValve Takeoff'!Q237)</f>
        <v xml:space="preserve"> </v>
      </c>
      <c r="S236" s="35" t="str">
        <f>'AccuValve Takeoff'!T237</f>
        <v/>
      </c>
      <c r="T236" s="35" t="str">
        <f>'AccuValve Takeoff'!U237</f>
        <v/>
      </c>
      <c r="U236" s="325" t="str">
        <f>'AccuValve Takeoff'!BC237</f>
        <v/>
      </c>
      <c r="V236" s="38"/>
      <c r="W236" s="11"/>
      <c r="X236" s="11"/>
      <c r="Y236" s="11"/>
    </row>
    <row r="237" spans="1:25" ht="20.100000000000001" customHeight="1" x14ac:dyDescent="0.2">
      <c r="A237" s="12">
        <v>229</v>
      </c>
      <c r="B237" s="23" t="str">
        <f>IF('AccuValve Takeoff'!B238="","",'AccuValve Takeoff'!B238)</f>
        <v/>
      </c>
      <c r="C237" s="45" t="str">
        <f>IF('AccuValve Takeoff'!C238="","",'AccuValve Takeoff'!C238)</f>
        <v/>
      </c>
      <c r="D237" s="23" t="str">
        <f>IF('AccuValve Takeoff'!D238="","",'AccuValve Takeoff'!D238)</f>
        <v/>
      </c>
      <c r="E237" s="23" t="str">
        <f>IF('AccuValve Takeoff'!S238="","",'AccuValve Takeoff'!S238)</f>
        <v/>
      </c>
      <c r="F237" s="23" t="str">
        <f>IF('AccuValve Takeoff'!F238="","",'AccuValve Takeoff'!F238)</f>
        <v/>
      </c>
      <c r="G237" s="23" t="str">
        <f>IF('AccuValve Takeoff'!R238="","",'AccuValve Takeoff'!R238)</f>
        <v/>
      </c>
      <c r="H237" s="23" t="str">
        <f>IF('AccuValve Takeoff'!G238="","",'AccuValve Takeoff'!G238)</f>
        <v/>
      </c>
      <c r="I237" s="23" t="str">
        <f>IF('AccuValve Takeoff'!H238="","",'AccuValve Takeoff'!H238)</f>
        <v/>
      </c>
      <c r="J237" s="326" t="str">
        <f>IF('AccuValve Takeoff'!I238="","",IF('AccuValve Takeoff'!I238="Not Available","",'AccuValve Takeoff'!I238))</f>
        <v/>
      </c>
      <c r="K237" s="326" t="str">
        <f>IF('AccuValve Takeoff'!J238="","",IF('AccuValve Takeoff'!J238="Not Available","",'AccuValve Takeoff'!J238))</f>
        <v/>
      </c>
      <c r="L237" s="326" t="str">
        <f>IF('AccuValve Takeoff'!K238="","",IF('AccuValve Takeoff'!K238="Not Available","",'AccuValve Takeoff'!K238))</f>
        <v/>
      </c>
      <c r="M237" s="326" t="str">
        <f>IF('AccuValve Takeoff'!L238="","",IF('AccuValve Takeoff'!L238="Not Available","",'AccuValve Takeoff'!L238))</f>
        <v/>
      </c>
      <c r="N237" s="326" t="str">
        <f>IF('AccuValve Takeoff'!M238="","",IF('AccuValve Takeoff'!M238="Not Available","",'AccuValve Takeoff'!M238))</f>
        <v/>
      </c>
      <c r="O237" s="23" t="str">
        <f>IF('AccuValve Takeoff'!N238="","",'AccuValve Takeoff'!N238)</f>
        <v/>
      </c>
      <c r="P237" s="23" t="str">
        <f>IF('AccuValve Takeoff'!O238="","",'AccuValve Takeoff'!O238)</f>
        <v/>
      </c>
      <c r="Q237" s="23" t="str">
        <f>IF('AccuValve Takeoff'!P238="","",'AccuValve Takeoff'!P238)</f>
        <v/>
      </c>
      <c r="R237" s="34" t="str">
        <f>IF('AccuValve Takeoff'!Q238="","",'AccuValve Takeoff'!Q238)</f>
        <v xml:space="preserve"> </v>
      </c>
      <c r="S237" s="35" t="str">
        <f>'AccuValve Takeoff'!T238</f>
        <v/>
      </c>
      <c r="T237" s="35" t="str">
        <f>'AccuValve Takeoff'!U238</f>
        <v/>
      </c>
      <c r="U237" s="325" t="str">
        <f>'AccuValve Takeoff'!BC238</f>
        <v/>
      </c>
      <c r="V237" s="38"/>
      <c r="W237" s="11"/>
      <c r="X237" s="11"/>
      <c r="Y237" s="11"/>
    </row>
    <row r="238" spans="1:25" ht="20.100000000000001" customHeight="1" x14ac:dyDescent="0.2">
      <c r="A238" s="12">
        <v>230</v>
      </c>
      <c r="B238" s="23" t="str">
        <f>IF('AccuValve Takeoff'!B239="","",'AccuValve Takeoff'!B239)</f>
        <v/>
      </c>
      <c r="C238" s="45" t="str">
        <f>IF('AccuValve Takeoff'!C239="","",'AccuValve Takeoff'!C239)</f>
        <v/>
      </c>
      <c r="D238" s="23" t="str">
        <f>IF('AccuValve Takeoff'!D239="","",'AccuValve Takeoff'!D239)</f>
        <v/>
      </c>
      <c r="E238" s="23" t="str">
        <f>IF('AccuValve Takeoff'!S239="","",'AccuValve Takeoff'!S239)</f>
        <v/>
      </c>
      <c r="F238" s="23" t="str">
        <f>IF('AccuValve Takeoff'!F239="","",'AccuValve Takeoff'!F239)</f>
        <v/>
      </c>
      <c r="G238" s="23" t="str">
        <f>IF('AccuValve Takeoff'!R239="","",'AccuValve Takeoff'!R239)</f>
        <v/>
      </c>
      <c r="H238" s="23" t="str">
        <f>IF('AccuValve Takeoff'!G239="","",'AccuValve Takeoff'!G239)</f>
        <v/>
      </c>
      <c r="I238" s="23" t="str">
        <f>IF('AccuValve Takeoff'!H239="","",'AccuValve Takeoff'!H239)</f>
        <v/>
      </c>
      <c r="J238" s="326" t="str">
        <f>IF('AccuValve Takeoff'!I239="","",IF('AccuValve Takeoff'!I239="Not Available","",'AccuValve Takeoff'!I239))</f>
        <v/>
      </c>
      <c r="K238" s="326" t="str">
        <f>IF('AccuValve Takeoff'!J239="","",IF('AccuValve Takeoff'!J239="Not Available","",'AccuValve Takeoff'!J239))</f>
        <v/>
      </c>
      <c r="L238" s="326" t="str">
        <f>IF('AccuValve Takeoff'!K239="","",IF('AccuValve Takeoff'!K239="Not Available","",'AccuValve Takeoff'!K239))</f>
        <v/>
      </c>
      <c r="M238" s="326" t="str">
        <f>IF('AccuValve Takeoff'!L239="","",IF('AccuValve Takeoff'!L239="Not Available","",'AccuValve Takeoff'!L239))</f>
        <v/>
      </c>
      <c r="N238" s="326" t="str">
        <f>IF('AccuValve Takeoff'!M239="","",IF('AccuValve Takeoff'!M239="Not Available","",'AccuValve Takeoff'!M239))</f>
        <v/>
      </c>
      <c r="O238" s="23" t="str">
        <f>IF('AccuValve Takeoff'!N239="","",'AccuValve Takeoff'!N239)</f>
        <v/>
      </c>
      <c r="P238" s="23" t="str">
        <f>IF('AccuValve Takeoff'!O239="","",'AccuValve Takeoff'!O239)</f>
        <v/>
      </c>
      <c r="Q238" s="23" t="str">
        <f>IF('AccuValve Takeoff'!P239="","",'AccuValve Takeoff'!P239)</f>
        <v/>
      </c>
      <c r="R238" s="34" t="str">
        <f>IF('AccuValve Takeoff'!Q239="","",'AccuValve Takeoff'!Q239)</f>
        <v xml:space="preserve"> </v>
      </c>
      <c r="S238" s="35" t="str">
        <f>'AccuValve Takeoff'!T239</f>
        <v/>
      </c>
      <c r="T238" s="35" t="str">
        <f>'AccuValve Takeoff'!U239</f>
        <v/>
      </c>
      <c r="U238" s="325" t="str">
        <f>'AccuValve Takeoff'!BC239</f>
        <v/>
      </c>
      <c r="V238" s="38"/>
      <c r="W238" s="11"/>
      <c r="X238" s="11"/>
      <c r="Y238" s="11"/>
    </row>
    <row r="239" spans="1:25" ht="20.100000000000001" customHeight="1" x14ac:dyDescent="0.2">
      <c r="A239" s="12">
        <v>231</v>
      </c>
      <c r="B239" s="23" t="str">
        <f>IF('AccuValve Takeoff'!B240="","",'AccuValve Takeoff'!B240)</f>
        <v/>
      </c>
      <c r="C239" s="45" t="str">
        <f>IF('AccuValve Takeoff'!C240="","",'AccuValve Takeoff'!C240)</f>
        <v/>
      </c>
      <c r="D239" s="23" t="str">
        <f>IF('AccuValve Takeoff'!D240="","",'AccuValve Takeoff'!D240)</f>
        <v/>
      </c>
      <c r="E239" s="23" t="str">
        <f>IF('AccuValve Takeoff'!S240="","",'AccuValve Takeoff'!S240)</f>
        <v/>
      </c>
      <c r="F239" s="23" t="str">
        <f>IF('AccuValve Takeoff'!F240="","",'AccuValve Takeoff'!F240)</f>
        <v/>
      </c>
      <c r="G239" s="23" t="str">
        <f>IF('AccuValve Takeoff'!R240="","",'AccuValve Takeoff'!R240)</f>
        <v/>
      </c>
      <c r="H239" s="23" t="str">
        <f>IF('AccuValve Takeoff'!G240="","",'AccuValve Takeoff'!G240)</f>
        <v/>
      </c>
      <c r="I239" s="23" t="str">
        <f>IF('AccuValve Takeoff'!H240="","",'AccuValve Takeoff'!H240)</f>
        <v/>
      </c>
      <c r="J239" s="326" t="str">
        <f>IF('AccuValve Takeoff'!I240="","",IF('AccuValve Takeoff'!I240="Not Available","",'AccuValve Takeoff'!I240))</f>
        <v/>
      </c>
      <c r="K239" s="326" t="str">
        <f>IF('AccuValve Takeoff'!J240="","",IF('AccuValve Takeoff'!J240="Not Available","",'AccuValve Takeoff'!J240))</f>
        <v/>
      </c>
      <c r="L239" s="326" t="str">
        <f>IF('AccuValve Takeoff'!K240="","",IF('AccuValve Takeoff'!K240="Not Available","",'AccuValve Takeoff'!K240))</f>
        <v/>
      </c>
      <c r="M239" s="326" t="str">
        <f>IF('AccuValve Takeoff'!L240="","",IF('AccuValve Takeoff'!L240="Not Available","",'AccuValve Takeoff'!L240))</f>
        <v/>
      </c>
      <c r="N239" s="326" t="str">
        <f>IF('AccuValve Takeoff'!M240="","",IF('AccuValve Takeoff'!M240="Not Available","",'AccuValve Takeoff'!M240))</f>
        <v/>
      </c>
      <c r="O239" s="23" t="str">
        <f>IF('AccuValve Takeoff'!N240="","",'AccuValve Takeoff'!N240)</f>
        <v/>
      </c>
      <c r="P239" s="23" t="str">
        <f>IF('AccuValve Takeoff'!O240="","",'AccuValve Takeoff'!O240)</f>
        <v/>
      </c>
      <c r="Q239" s="23" t="str">
        <f>IF('AccuValve Takeoff'!P240="","",'AccuValve Takeoff'!P240)</f>
        <v/>
      </c>
      <c r="R239" s="34" t="str">
        <f>IF('AccuValve Takeoff'!Q240="","",'AccuValve Takeoff'!Q240)</f>
        <v xml:space="preserve"> </v>
      </c>
      <c r="S239" s="35" t="str">
        <f>'AccuValve Takeoff'!T240</f>
        <v/>
      </c>
      <c r="T239" s="35" t="str">
        <f>'AccuValve Takeoff'!U240</f>
        <v/>
      </c>
      <c r="U239" s="325" t="str">
        <f>'AccuValve Takeoff'!BC240</f>
        <v/>
      </c>
      <c r="V239" s="38"/>
      <c r="W239" s="11"/>
      <c r="X239" s="11"/>
      <c r="Y239" s="11"/>
    </row>
    <row r="240" spans="1:25" ht="20.100000000000001" customHeight="1" x14ac:dyDescent="0.2">
      <c r="A240" s="12">
        <v>232</v>
      </c>
      <c r="B240" s="23" t="str">
        <f>IF('AccuValve Takeoff'!B241="","",'AccuValve Takeoff'!B241)</f>
        <v/>
      </c>
      <c r="C240" s="45" t="str">
        <f>IF('AccuValve Takeoff'!C241="","",'AccuValve Takeoff'!C241)</f>
        <v/>
      </c>
      <c r="D240" s="23" t="str">
        <f>IF('AccuValve Takeoff'!D241="","",'AccuValve Takeoff'!D241)</f>
        <v/>
      </c>
      <c r="E240" s="23" t="str">
        <f>IF('AccuValve Takeoff'!S241="","",'AccuValve Takeoff'!S241)</f>
        <v/>
      </c>
      <c r="F240" s="23" t="str">
        <f>IF('AccuValve Takeoff'!F241="","",'AccuValve Takeoff'!F241)</f>
        <v/>
      </c>
      <c r="G240" s="23" t="str">
        <f>IF('AccuValve Takeoff'!R241="","",'AccuValve Takeoff'!R241)</f>
        <v/>
      </c>
      <c r="H240" s="23" t="str">
        <f>IF('AccuValve Takeoff'!G241="","",'AccuValve Takeoff'!G241)</f>
        <v/>
      </c>
      <c r="I240" s="23" t="str">
        <f>IF('AccuValve Takeoff'!H241="","",'AccuValve Takeoff'!H241)</f>
        <v/>
      </c>
      <c r="J240" s="326" t="str">
        <f>IF('AccuValve Takeoff'!I241="","",IF('AccuValve Takeoff'!I241="Not Available","",'AccuValve Takeoff'!I241))</f>
        <v/>
      </c>
      <c r="K240" s="326" t="str">
        <f>IF('AccuValve Takeoff'!J241="","",IF('AccuValve Takeoff'!J241="Not Available","",'AccuValve Takeoff'!J241))</f>
        <v/>
      </c>
      <c r="L240" s="326" t="str">
        <f>IF('AccuValve Takeoff'!K241="","",IF('AccuValve Takeoff'!K241="Not Available","",'AccuValve Takeoff'!K241))</f>
        <v/>
      </c>
      <c r="M240" s="326" t="str">
        <f>IF('AccuValve Takeoff'!L241="","",IF('AccuValve Takeoff'!L241="Not Available","",'AccuValve Takeoff'!L241))</f>
        <v/>
      </c>
      <c r="N240" s="326" t="str">
        <f>IF('AccuValve Takeoff'!M241="","",IF('AccuValve Takeoff'!M241="Not Available","",'AccuValve Takeoff'!M241))</f>
        <v/>
      </c>
      <c r="O240" s="23" t="str">
        <f>IF('AccuValve Takeoff'!N241="","",'AccuValve Takeoff'!N241)</f>
        <v/>
      </c>
      <c r="P240" s="23" t="str">
        <f>IF('AccuValve Takeoff'!O241="","",'AccuValve Takeoff'!O241)</f>
        <v/>
      </c>
      <c r="Q240" s="23" t="str">
        <f>IF('AccuValve Takeoff'!P241="","",'AccuValve Takeoff'!P241)</f>
        <v/>
      </c>
      <c r="R240" s="34" t="str">
        <f>IF('AccuValve Takeoff'!Q241="","",'AccuValve Takeoff'!Q241)</f>
        <v xml:space="preserve"> </v>
      </c>
      <c r="S240" s="35" t="str">
        <f>'AccuValve Takeoff'!T241</f>
        <v/>
      </c>
      <c r="T240" s="35" t="str">
        <f>'AccuValve Takeoff'!U241</f>
        <v/>
      </c>
      <c r="U240" s="325" t="str">
        <f>'AccuValve Takeoff'!BC241</f>
        <v/>
      </c>
      <c r="V240" s="38"/>
      <c r="W240" s="11"/>
      <c r="X240" s="11"/>
      <c r="Y240" s="11"/>
    </row>
    <row r="241" spans="1:25" ht="20.100000000000001" customHeight="1" x14ac:dyDescent="0.2">
      <c r="A241" s="12">
        <v>233</v>
      </c>
      <c r="B241" s="23" t="str">
        <f>IF('AccuValve Takeoff'!B242="","",'AccuValve Takeoff'!B242)</f>
        <v/>
      </c>
      <c r="C241" s="45" t="str">
        <f>IF('AccuValve Takeoff'!C242="","",'AccuValve Takeoff'!C242)</f>
        <v/>
      </c>
      <c r="D241" s="23" t="str">
        <f>IF('AccuValve Takeoff'!D242="","",'AccuValve Takeoff'!D242)</f>
        <v/>
      </c>
      <c r="E241" s="23" t="str">
        <f>IF('AccuValve Takeoff'!S242="","",'AccuValve Takeoff'!S242)</f>
        <v/>
      </c>
      <c r="F241" s="23" t="str">
        <f>IF('AccuValve Takeoff'!F242="","",'AccuValve Takeoff'!F242)</f>
        <v/>
      </c>
      <c r="G241" s="23" t="str">
        <f>IF('AccuValve Takeoff'!R242="","",'AccuValve Takeoff'!R242)</f>
        <v/>
      </c>
      <c r="H241" s="23" t="str">
        <f>IF('AccuValve Takeoff'!G242="","",'AccuValve Takeoff'!G242)</f>
        <v/>
      </c>
      <c r="I241" s="23" t="str">
        <f>IF('AccuValve Takeoff'!H242="","",'AccuValve Takeoff'!H242)</f>
        <v/>
      </c>
      <c r="J241" s="326" t="str">
        <f>IF('AccuValve Takeoff'!I242="","",IF('AccuValve Takeoff'!I242="Not Available","",'AccuValve Takeoff'!I242))</f>
        <v/>
      </c>
      <c r="K241" s="326" t="str">
        <f>IF('AccuValve Takeoff'!J242="","",IF('AccuValve Takeoff'!J242="Not Available","",'AccuValve Takeoff'!J242))</f>
        <v/>
      </c>
      <c r="L241" s="326" t="str">
        <f>IF('AccuValve Takeoff'!K242="","",IF('AccuValve Takeoff'!K242="Not Available","",'AccuValve Takeoff'!K242))</f>
        <v/>
      </c>
      <c r="M241" s="326" t="str">
        <f>IF('AccuValve Takeoff'!L242="","",IF('AccuValve Takeoff'!L242="Not Available","",'AccuValve Takeoff'!L242))</f>
        <v/>
      </c>
      <c r="N241" s="326" t="str">
        <f>IF('AccuValve Takeoff'!M242="","",IF('AccuValve Takeoff'!M242="Not Available","",'AccuValve Takeoff'!M242))</f>
        <v/>
      </c>
      <c r="O241" s="23" t="str">
        <f>IF('AccuValve Takeoff'!N242="","",'AccuValve Takeoff'!N242)</f>
        <v/>
      </c>
      <c r="P241" s="23" t="str">
        <f>IF('AccuValve Takeoff'!O242="","",'AccuValve Takeoff'!O242)</f>
        <v/>
      </c>
      <c r="Q241" s="23" t="str">
        <f>IF('AccuValve Takeoff'!P242="","",'AccuValve Takeoff'!P242)</f>
        <v/>
      </c>
      <c r="R241" s="34" t="str">
        <f>IF('AccuValve Takeoff'!Q242="","",'AccuValve Takeoff'!Q242)</f>
        <v xml:space="preserve"> </v>
      </c>
      <c r="S241" s="35" t="str">
        <f>'AccuValve Takeoff'!T242</f>
        <v/>
      </c>
      <c r="T241" s="35" t="str">
        <f>'AccuValve Takeoff'!U242</f>
        <v/>
      </c>
      <c r="U241" s="325" t="str">
        <f>'AccuValve Takeoff'!BC242</f>
        <v/>
      </c>
      <c r="V241" s="38"/>
      <c r="W241" s="11"/>
      <c r="X241" s="11"/>
      <c r="Y241" s="11"/>
    </row>
    <row r="242" spans="1:25" ht="20.100000000000001" customHeight="1" x14ac:dyDescent="0.2">
      <c r="A242" s="12">
        <v>234</v>
      </c>
      <c r="B242" s="23" t="str">
        <f>IF('AccuValve Takeoff'!B243="","",'AccuValve Takeoff'!B243)</f>
        <v/>
      </c>
      <c r="C242" s="45" t="str">
        <f>IF('AccuValve Takeoff'!C243="","",'AccuValve Takeoff'!C243)</f>
        <v/>
      </c>
      <c r="D242" s="23" t="str">
        <f>IF('AccuValve Takeoff'!D243="","",'AccuValve Takeoff'!D243)</f>
        <v/>
      </c>
      <c r="E242" s="23" t="str">
        <f>IF('AccuValve Takeoff'!S243="","",'AccuValve Takeoff'!S243)</f>
        <v/>
      </c>
      <c r="F242" s="23" t="str">
        <f>IF('AccuValve Takeoff'!F243="","",'AccuValve Takeoff'!F243)</f>
        <v/>
      </c>
      <c r="G242" s="23" t="str">
        <f>IF('AccuValve Takeoff'!R243="","",'AccuValve Takeoff'!R243)</f>
        <v/>
      </c>
      <c r="H242" s="23" t="str">
        <f>IF('AccuValve Takeoff'!G243="","",'AccuValve Takeoff'!G243)</f>
        <v/>
      </c>
      <c r="I242" s="23" t="str">
        <f>IF('AccuValve Takeoff'!H243="","",'AccuValve Takeoff'!H243)</f>
        <v/>
      </c>
      <c r="J242" s="326" t="str">
        <f>IF('AccuValve Takeoff'!I243="","",IF('AccuValve Takeoff'!I243="Not Available","",'AccuValve Takeoff'!I243))</f>
        <v/>
      </c>
      <c r="K242" s="326" t="str">
        <f>IF('AccuValve Takeoff'!J243="","",IF('AccuValve Takeoff'!J243="Not Available","",'AccuValve Takeoff'!J243))</f>
        <v/>
      </c>
      <c r="L242" s="326" t="str">
        <f>IF('AccuValve Takeoff'!K243="","",IF('AccuValve Takeoff'!K243="Not Available","",'AccuValve Takeoff'!K243))</f>
        <v/>
      </c>
      <c r="M242" s="326" t="str">
        <f>IF('AccuValve Takeoff'!L243="","",IF('AccuValve Takeoff'!L243="Not Available","",'AccuValve Takeoff'!L243))</f>
        <v/>
      </c>
      <c r="N242" s="326" t="str">
        <f>IF('AccuValve Takeoff'!M243="","",IF('AccuValve Takeoff'!M243="Not Available","",'AccuValve Takeoff'!M243))</f>
        <v/>
      </c>
      <c r="O242" s="23" t="str">
        <f>IF('AccuValve Takeoff'!N243="","",'AccuValve Takeoff'!N243)</f>
        <v/>
      </c>
      <c r="P242" s="23" t="str">
        <f>IF('AccuValve Takeoff'!O243="","",'AccuValve Takeoff'!O243)</f>
        <v/>
      </c>
      <c r="Q242" s="23" t="str">
        <f>IF('AccuValve Takeoff'!P243="","",'AccuValve Takeoff'!P243)</f>
        <v/>
      </c>
      <c r="R242" s="34" t="str">
        <f>IF('AccuValve Takeoff'!Q243="","",'AccuValve Takeoff'!Q243)</f>
        <v xml:space="preserve"> </v>
      </c>
      <c r="S242" s="35" t="str">
        <f>'AccuValve Takeoff'!T243</f>
        <v/>
      </c>
      <c r="T242" s="35" t="str">
        <f>'AccuValve Takeoff'!U243</f>
        <v/>
      </c>
      <c r="U242" s="325" t="str">
        <f>'AccuValve Takeoff'!BC243</f>
        <v/>
      </c>
      <c r="V242" s="38"/>
      <c r="W242" s="11"/>
      <c r="X242" s="11"/>
      <c r="Y242" s="11"/>
    </row>
    <row r="243" spans="1:25" ht="20.100000000000001" customHeight="1" x14ac:dyDescent="0.2">
      <c r="A243" s="12">
        <v>235</v>
      </c>
      <c r="B243" s="23" t="str">
        <f>IF('AccuValve Takeoff'!B244="","",'AccuValve Takeoff'!B244)</f>
        <v/>
      </c>
      <c r="C243" s="45" t="str">
        <f>IF('AccuValve Takeoff'!C244="","",'AccuValve Takeoff'!C244)</f>
        <v/>
      </c>
      <c r="D243" s="23" t="str">
        <f>IF('AccuValve Takeoff'!D244="","",'AccuValve Takeoff'!D244)</f>
        <v/>
      </c>
      <c r="E243" s="23" t="str">
        <f>IF('AccuValve Takeoff'!S244="","",'AccuValve Takeoff'!S244)</f>
        <v/>
      </c>
      <c r="F243" s="23" t="str">
        <f>IF('AccuValve Takeoff'!F244="","",'AccuValve Takeoff'!F244)</f>
        <v/>
      </c>
      <c r="G243" s="23" t="str">
        <f>IF('AccuValve Takeoff'!R244="","",'AccuValve Takeoff'!R244)</f>
        <v/>
      </c>
      <c r="H243" s="23" t="str">
        <f>IF('AccuValve Takeoff'!G244="","",'AccuValve Takeoff'!G244)</f>
        <v/>
      </c>
      <c r="I243" s="23" t="str">
        <f>IF('AccuValve Takeoff'!H244="","",'AccuValve Takeoff'!H244)</f>
        <v/>
      </c>
      <c r="J243" s="326" t="str">
        <f>IF('AccuValve Takeoff'!I244="","",IF('AccuValve Takeoff'!I244="Not Available","",'AccuValve Takeoff'!I244))</f>
        <v/>
      </c>
      <c r="K243" s="326" t="str">
        <f>IF('AccuValve Takeoff'!J244="","",IF('AccuValve Takeoff'!J244="Not Available","",'AccuValve Takeoff'!J244))</f>
        <v/>
      </c>
      <c r="L243" s="326" t="str">
        <f>IF('AccuValve Takeoff'!K244="","",IF('AccuValve Takeoff'!K244="Not Available","",'AccuValve Takeoff'!K244))</f>
        <v/>
      </c>
      <c r="M243" s="326" t="str">
        <f>IF('AccuValve Takeoff'!L244="","",IF('AccuValve Takeoff'!L244="Not Available","",'AccuValve Takeoff'!L244))</f>
        <v/>
      </c>
      <c r="N243" s="326" t="str">
        <f>IF('AccuValve Takeoff'!M244="","",IF('AccuValve Takeoff'!M244="Not Available","",'AccuValve Takeoff'!M244))</f>
        <v/>
      </c>
      <c r="O243" s="23" t="str">
        <f>IF('AccuValve Takeoff'!N244="","",'AccuValve Takeoff'!N244)</f>
        <v/>
      </c>
      <c r="P243" s="23" t="str">
        <f>IF('AccuValve Takeoff'!O244="","",'AccuValve Takeoff'!O244)</f>
        <v/>
      </c>
      <c r="Q243" s="23" t="str">
        <f>IF('AccuValve Takeoff'!P244="","",'AccuValve Takeoff'!P244)</f>
        <v/>
      </c>
      <c r="R243" s="34" t="str">
        <f>IF('AccuValve Takeoff'!Q244="","",'AccuValve Takeoff'!Q244)</f>
        <v xml:space="preserve"> </v>
      </c>
      <c r="S243" s="35" t="str">
        <f>'AccuValve Takeoff'!T244</f>
        <v/>
      </c>
      <c r="T243" s="35" t="str">
        <f>'AccuValve Takeoff'!U244</f>
        <v/>
      </c>
      <c r="U243" s="325" t="str">
        <f>'AccuValve Takeoff'!BC244</f>
        <v/>
      </c>
      <c r="V243" s="38"/>
      <c r="W243" s="11"/>
      <c r="X243" s="11"/>
      <c r="Y243" s="11"/>
    </row>
    <row r="244" spans="1:25" ht="20.100000000000001" customHeight="1" x14ac:dyDescent="0.2">
      <c r="A244" s="12">
        <v>236</v>
      </c>
      <c r="B244" s="23" t="str">
        <f>IF('AccuValve Takeoff'!B245="","",'AccuValve Takeoff'!B245)</f>
        <v/>
      </c>
      <c r="C244" s="45" t="str">
        <f>IF('AccuValve Takeoff'!C245="","",'AccuValve Takeoff'!C245)</f>
        <v/>
      </c>
      <c r="D244" s="23" t="str">
        <f>IF('AccuValve Takeoff'!D245="","",'AccuValve Takeoff'!D245)</f>
        <v/>
      </c>
      <c r="E244" s="23" t="str">
        <f>IF('AccuValve Takeoff'!S245="","",'AccuValve Takeoff'!S245)</f>
        <v/>
      </c>
      <c r="F244" s="23" t="str">
        <f>IF('AccuValve Takeoff'!F245="","",'AccuValve Takeoff'!F245)</f>
        <v/>
      </c>
      <c r="G244" s="23" t="str">
        <f>IF('AccuValve Takeoff'!R245="","",'AccuValve Takeoff'!R245)</f>
        <v/>
      </c>
      <c r="H244" s="23" t="str">
        <f>IF('AccuValve Takeoff'!G245="","",'AccuValve Takeoff'!G245)</f>
        <v/>
      </c>
      <c r="I244" s="23" t="str">
        <f>IF('AccuValve Takeoff'!H245="","",'AccuValve Takeoff'!H245)</f>
        <v/>
      </c>
      <c r="J244" s="326" t="str">
        <f>IF('AccuValve Takeoff'!I245="","",IF('AccuValve Takeoff'!I245="Not Available","",'AccuValve Takeoff'!I245))</f>
        <v/>
      </c>
      <c r="K244" s="326" t="str">
        <f>IF('AccuValve Takeoff'!J245="","",IF('AccuValve Takeoff'!J245="Not Available","",'AccuValve Takeoff'!J245))</f>
        <v/>
      </c>
      <c r="L244" s="326" t="str">
        <f>IF('AccuValve Takeoff'!K245="","",IF('AccuValve Takeoff'!K245="Not Available","",'AccuValve Takeoff'!K245))</f>
        <v/>
      </c>
      <c r="M244" s="326" t="str">
        <f>IF('AccuValve Takeoff'!L245="","",IF('AccuValve Takeoff'!L245="Not Available","",'AccuValve Takeoff'!L245))</f>
        <v/>
      </c>
      <c r="N244" s="326" t="str">
        <f>IF('AccuValve Takeoff'!M245="","",IF('AccuValve Takeoff'!M245="Not Available","",'AccuValve Takeoff'!M245))</f>
        <v/>
      </c>
      <c r="O244" s="23" t="str">
        <f>IF('AccuValve Takeoff'!N245="","",'AccuValve Takeoff'!N245)</f>
        <v/>
      </c>
      <c r="P244" s="23" t="str">
        <f>IF('AccuValve Takeoff'!O245="","",'AccuValve Takeoff'!O245)</f>
        <v/>
      </c>
      <c r="Q244" s="23" t="str">
        <f>IF('AccuValve Takeoff'!P245="","",'AccuValve Takeoff'!P245)</f>
        <v/>
      </c>
      <c r="R244" s="34" t="str">
        <f>IF('AccuValve Takeoff'!Q245="","",'AccuValve Takeoff'!Q245)</f>
        <v xml:space="preserve"> </v>
      </c>
      <c r="S244" s="35" t="str">
        <f>'AccuValve Takeoff'!T245</f>
        <v/>
      </c>
      <c r="T244" s="35" t="str">
        <f>'AccuValve Takeoff'!U245</f>
        <v/>
      </c>
      <c r="U244" s="325" t="str">
        <f>'AccuValve Takeoff'!BC245</f>
        <v/>
      </c>
      <c r="V244" s="38"/>
      <c r="W244" s="11"/>
      <c r="X244" s="11"/>
      <c r="Y244" s="11"/>
    </row>
    <row r="245" spans="1:25" ht="20.100000000000001" customHeight="1" x14ac:dyDescent="0.2">
      <c r="A245" s="12">
        <v>237</v>
      </c>
      <c r="B245" s="23" t="str">
        <f>IF('AccuValve Takeoff'!B246="","",'AccuValve Takeoff'!B246)</f>
        <v/>
      </c>
      <c r="C245" s="45" t="str">
        <f>IF('AccuValve Takeoff'!C246="","",'AccuValve Takeoff'!C246)</f>
        <v/>
      </c>
      <c r="D245" s="23" t="str">
        <f>IF('AccuValve Takeoff'!D246="","",'AccuValve Takeoff'!D246)</f>
        <v/>
      </c>
      <c r="E245" s="23" t="str">
        <f>IF('AccuValve Takeoff'!S246="","",'AccuValve Takeoff'!S246)</f>
        <v/>
      </c>
      <c r="F245" s="23" t="str">
        <f>IF('AccuValve Takeoff'!F246="","",'AccuValve Takeoff'!F246)</f>
        <v/>
      </c>
      <c r="G245" s="23" t="str">
        <f>IF('AccuValve Takeoff'!R246="","",'AccuValve Takeoff'!R246)</f>
        <v/>
      </c>
      <c r="H245" s="23" t="str">
        <f>IF('AccuValve Takeoff'!G246="","",'AccuValve Takeoff'!G246)</f>
        <v/>
      </c>
      <c r="I245" s="23" t="str">
        <f>IF('AccuValve Takeoff'!H246="","",'AccuValve Takeoff'!H246)</f>
        <v/>
      </c>
      <c r="J245" s="326" t="str">
        <f>IF('AccuValve Takeoff'!I246="","",IF('AccuValve Takeoff'!I246="Not Available","",'AccuValve Takeoff'!I246))</f>
        <v/>
      </c>
      <c r="K245" s="326" t="str">
        <f>IF('AccuValve Takeoff'!J246="","",IF('AccuValve Takeoff'!J246="Not Available","",'AccuValve Takeoff'!J246))</f>
        <v/>
      </c>
      <c r="L245" s="326" t="str">
        <f>IF('AccuValve Takeoff'!K246="","",IF('AccuValve Takeoff'!K246="Not Available","",'AccuValve Takeoff'!K246))</f>
        <v/>
      </c>
      <c r="M245" s="326" t="str">
        <f>IF('AccuValve Takeoff'!L246="","",IF('AccuValve Takeoff'!L246="Not Available","",'AccuValve Takeoff'!L246))</f>
        <v/>
      </c>
      <c r="N245" s="326" t="str">
        <f>IF('AccuValve Takeoff'!M246="","",IF('AccuValve Takeoff'!M246="Not Available","",'AccuValve Takeoff'!M246))</f>
        <v/>
      </c>
      <c r="O245" s="23" t="str">
        <f>IF('AccuValve Takeoff'!N246="","",'AccuValve Takeoff'!N246)</f>
        <v/>
      </c>
      <c r="P245" s="23" t="str">
        <f>IF('AccuValve Takeoff'!O246="","",'AccuValve Takeoff'!O246)</f>
        <v/>
      </c>
      <c r="Q245" s="23" t="str">
        <f>IF('AccuValve Takeoff'!P246="","",'AccuValve Takeoff'!P246)</f>
        <v/>
      </c>
      <c r="R245" s="34" t="str">
        <f>IF('AccuValve Takeoff'!Q246="","",'AccuValve Takeoff'!Q246)</f>
        <v xml:space="preserve"> </v>
      </c>
      <c r="S245" s="35" t="str">
        <f>'AccuValve Takeoff'!T246</f>
        <v/>
      </c>
      <c r="T245" s="35" t="str">
        <f>'AccuValve Takeoff'!U246</f>
        <v/>
      </c>
      <c r="U245" s="325" t="str">
        <f>'AccuValve Takeoff'!BC246</f>
        <v/>
      </c>
      <c r="V245" s="38"/>
      <c r="W245" s="11"/>
      <c r="X245" s="11"/>
      <c r="Y245" s="11"/>
    </row>
    <row r="246" spans="1:25" ht="20.100000000000001" customHeight="1" x14ac:dyDescent="0.2">
      <c r="A246" s="12">
        <v>238</v>
      </c>
      <c r="B246" s="23" t="str">
        <f>IF('AccuValve Takeoff'!B247="","",'AccuValve Takeoff'!B247)</f>
        <v/>
      </c>
      <c r="C246" s="45" t="str">
        <f>IF('AccuValve Takeoff'!C247="","",'AccuValve Takeoff'!C247)</f>
        <v/>
      </c>
      <c r="D246" s="23" t="str">
        <f>IF('AccuValve Takeoff'!D247="","",'AccuValve Takeoff'!D247)</f>
        <v/>
      </c>
      <c r="E246" s="23" t="str">
        <f>IF('AccuValve Takeoff'!S247="","",'AccuValve Takeoff'!S247)</f>
        <v/>
      </c>
      <c r="F246" s="23" t="str">
        <f>IF('AccuValve Takeoff'!F247="","",'AccuValve Takeoff'!F247)</f>
        <v/>
      </c>
      <c r="G246" s="23" t="str">
        <f>IF('AccuValve Takeoff'!R247="","",'AccuValve Takeoff'!R247)</f>
        <v/>
      </c>
      <c r="H246" s="23" t="str">
        <f>IF('AccuValve Takeoff'!G247="","",'AccuValve Takeoff'!G247)</f>
        <v/>
      </c>
      <c r="I246" s="23" t="str">
        <f>IF('AccuValve Takeoff'!H247="","",'AccuValve Takeoff'!H247)</f>
        <v/>
      </c>
      <c r="J246" s="326" t="str">
        <f>IF('AccuValve Takeoff'!I247="","",IF('AccuValve Takeoff'!I247="Not Available","",'AccuValve Takeoff'!I247))</f>
        <v/>
      </c>
      <c r="K246" s="326" t="str">
        <f>IF('AccuValve Takeoff'!J247="","",IF('AccuValve Takeoff'!J247="Not Available","",'AccuValve Takeoff'!J247))</f>
        <v/>
      </c>
      <c r="L246" s="326" t="str">
        <f>IF('AccuValve Takeoff'!K247="","",IF('AccuValve Takeoff'!K247="Not Available","",'AccuValve Takeoff'!K247))</f>
        <v/>
      </c>
      <c r="M246" s="326" t="str">
        <f>IF('AccuValve Takeoff'!L247="","",IF('AccuValve Takeoff'!L247="Not Available","",'AccuValve Takeoff'!L247))</f>
        <v/>
      </c>
      <c r="N246" s="326" t="str">
        <f>IF('AccuValve Takeoff'!M247="","",IF('AccuValve Takeoff'!M247="Not Available","",'AccuValve Takeoff'!M247))</f>
        <v/>
      </c>
      <c r="O246" s="23" t="str">
        <f>IF('AccuValve Takeoff'!N247="","",'AccuValve Takeoff'!N247)</f>
        <v/>
      </c>
      <c r="P246" s="23" t="str">
        <f>IF('AccuValve Takeoff'!O247="","",'AccuValve Takeoff'!O247)</f>
        <v/>
      </c>
      <c r="Q246" s="23" t="str">
        <f>IF('AccuValve Takeoff'!P247="","",'AccuValve Takeoff'!P247)</f>
        <v/>
      </c>
      <c r="R246" s="34" t="str">
        <f>IF('AccuValve Takeoff'!Q247="","",'AccuValve Takeoff'!Q247)</f>
        <v xml:space="preserve"> </v>
      </c>
      <c r="S246" s="35" t="str">
        <f>'AccuValve Takeoff'!T247</f>
        <v/>
      </c>
      <c r="T246" s="35" t="str">
        <f>'AccuValve Takeoff'!U247</f>
        <v/>
      </c>
      <c r="U246" s="325" t="str">
        <f>'AccuValve Takeoff'!BC247</f>
        <v/>
      </c>
      <c r="V246" s="38"/>
      <c r="W246" s="11"/>
      <c r="X246" s="11"/>
      <c r="Y246" s="11"/>
    </row>
    <row r="247" spans="1:25" ht="20.100000000000001" customHeight="1" x14ac:dyDescent="0.2">
      <c r="A247" s="12">
        <v>239</v>
      </c>
      <c r="B247" s="23" t="str">
        <f>IF('AccuValve Takeoff'!B248="","",'AccuValve Takeoff'!B248)</f>
        <v/>
      </c>
      <c r="C247" s="45" t="str">
        <f>IF('AccuValve Takeoff'!C248="","",'AccuValve Takeoff'!C248)</f>
        <v/>
      </c>
      <c r="D247" s="23" t="str">
        <f>IF('AccuValve Takeoff'!D248="","",'AccuValve Takeoff'!D248)</f>
        <v/>
      </c>
      <c r="E247" s="23" t="str">
        <f>IF('AccuValve Takeoff'!S248="","",'AccuValve Takeoff'!S248)</f>
        <v/>
      </c>
      <c r="F247" s="23" t="str">
        <f>IF('AccuValve Takeoff'!F248="","",'AccuValve Takeoff'!F248)</f>
        <v/>
      </c>
      <c r="G247" s="23" t="str">
        <f>IF('AccuValve Takeoff'!R248="","",'AccuValve Takeoff'!R248)</f>
        <v/>
      </c>
      <c r="H247" s="23" t="str">
        <f>IF('AccuValve Takeoff'!G248="","",'AccuValve Takeoff'!G248)</f>
        <v/>
      </c>
      <c r="I247" s="23" t="str">
        <f>IF('AccuValve Takeoff'!H248="","",'AccuValve Takeoff'!H248)</f>
        <v/>
      </c>
      <c r="J247" s="326" t="str">
        <f>IF('AccuValve Takeoff'!I248="","",IF('AccuValve Takeoff'!I248="Not Available","",'AccuValve Takeoff'!I248))</f>
        <v/>
      </c>
      <c r="K247" s="326" t="str">
        <f>IF('AccuValve Takeoff'!J248="","",IF('AccuValve Takeoff'!J248="Not Available","",'AccuValve Takeoff'!J248))</f>
        <v/>
      </c>
      <c r="L247" s="326" t="str">
        <f>IF('AccuValve Takeoff'!K248="","",IF('AccuValve Takeoff'!K248="Not Available","",'AccuValve Takeoff'!K248))</f>
        <v/>
      </c>
      <c r="M247" s="326" t="str">
        <f>IF('AccuValve Takeoff'!L248="","",IF('AccuValve Takeoff'!L248="Not Available","",'AccuValve Takeoff'!L248))</f>
        <v/>
      </c>
      <c r="N247" s="326" t="str">
        <f>IF('AccuValve Takeoff'!M248="","",IF('AccuValve Takeoff'!M248="Not Available","",'AccuValve Takeoff'!M248))</f>
        <v/>
      </c>
      <c r="O247" s="23" t="str">
        <f>IF('AccuValve Takeoff'!N248="","",'AccuValve Takeoff'!N248)</f>
        <v/>
      </c>
      <c r="P247" s="23" t="str">
        <f>IF('AccuValve Takeoff'!O248="","",'AccuValve Takeoff'!O248)</f>
        <v/>
      </c>
      <c r="Q247" s="23" t="str">
        <f>IF('AccuValve Takeoff'!P248="","",'AccuValve Takeoff'!P248)</f>
        <v/>
      </c>
      <c r="R247" s="34" t="str">
        <f>IF('AccuValve Takeoff'!Q248="","",'AccuValve Takeoff'!Q248)</f>
        <v xml:space="preserve"> </v>
      </c>
      <c r="S247" s="35" t="str">
        <f>'AccuValve Takeoff'!T248</f>
        <v/>
      </c>
      <c r="T247" s="35" t="str">
        <f>'AccuValve Takeoff'!U248</f>
        <v/>
      </c>
      <c r="U247" s="325" t="str">
        <f>'AccuValve Takeoff'!BC248</f>
        <v/>
      </c>
      <c r="V247" s="38"/>
      <c r="W247" s="11"/>
      <c r="X247" s="11"/>
      <c r="Y247" s="11"/>
    </row>
    <row r="248" spans="1:25" ht="20.100000000000001" customHeight="1" x14ac:dyDescent="0.2">
      <c r="A248" s="12">
        <v>240</v>
      </c>
      <c r="B248" s="23" t="str">
        <f>IF('AccuValve Takeoff'!B249="","",'AccuValve Takeoff'!B249)</f>
        <v/>
      </c>
      <c r="C248" s="45" t="str">
        <f>IF('AccuValve Takeoff'!C249="","",'AccuValve Takeoff'!C249)</f>
        <v/>
      </c>
      <c r="D248" s="23" t="str">
        <f>IF('AccuValve Takeoff'!D249="","",'AccuValve Takeoff'!D249)</f>
        <v/>
      </c>
      <c r="E248" s="23" t="str">
        <f>IF('AccuValve Takeoff'!S249="","",'AccuValve Takeoff'!S249)</f>
        <v/>
      </c>
      <c r="F248" s="23" t="str">
        <f>IF('AccuValve Takeoff'!F249="","",'AccuValve Takeoff'!F249)</f>
        <v/>
      </c>
      <c r="G248" s="23" t="str">
        <f>IF('AccuValve Takeoff'!R249="","",'AccuValve Takeoff'!R249)</f>
        <v/>
      </c>
      <c r="H248" s="23" t="str">
        <f>IF('AccuValve Takeoff'!G249="","",'AccuValve Takeoff'!G249)</f>
        <v/>
      </c>
      <c r="I248" s="23" t="str">
        <f>IF('AccuValve Takeoff'!H249="","",'AccuValve Takeoff'!H249)</f>
        <v/>
      </c>
      <c r="J248" s="326" t="str">
        <f>IF('AccuValve Takeoff'!I249="","",IF('AccuValve Takeoff'!I249="Not Available","",'AccuValve Takeoff'!I249))</f>
        <v/>
      </c>
      <c r="K248" s="326" t="str">
        <f>IF('AccuValve Takeoff'!J249="","",IF('AccuValve Takeoff'!J249="Not Available","",'AccuValve Takeoff'!J249))</f>
        <v/>
      </c>
      <c r="L248" s="326" t="str">
        <f>IF('AccuValve Takeoff'!K249="","",IF('AccuValve Takeoff'!K249="Not Available","",'AccuValve Takeoff'!K249))</f>
        <v/>
      </c>
      <c r="M248" s="326" t="str">
        <f>IF('AccuValve Takeoff'!L249="","",IF('AccuValve Takeoff'!L249="Not Available","",'AccuValve Takeoff'!L249))</f>
        <v/>
      </c>
      <c r="N248" s="326" t="str">
        <f>IF('AccuValve Takeoff'!M249="","",IF('AccuValve Takeoff'!M249="Not Available","",'AccuValve Takeoff'!M249))</f>
        <v/>
      </c>
      <c r="O248" s="23" t="str">
        <f>IF('AccuValve Takeoff'!N249="","",'AccuValve Takeoff'!N249)</f>
        <v/>
      </c>
      <c r="P248" s="23" t="str">
        <f>IF('AccuValve Takeoff'!O249="","",'AccuValve Takeoff'!O249)</f>
        <v/>
      </c>
      <c r="Q248" s="23" t="str">
        <f>IF('AccuValve Takeoff'!P249="","",'AccuValve Takeoff'!P249)</f>
        <v/>
      </c>
      <c r="R248" s="34" t="str">
        <f>IF('AccuValve Takeoff'!Q249="","",'AccuValve Takeoff'!Q249)</f>
        <v xml:space="preserve"> </v>
      </c>
      <c r="S248" s="35" t="str">
        <f>'AccuValve Takeoff'!T249</f>
        <v/>
      </c>
      <c r="T248" s="35" t="str">
        <f>'AccuValve Takeoff'!U249</f>
        <v/>
      </c>
      <c r="U248" s="325" t="str">
        <f>'AccuValve Takeoff'!BC249</f>
        <v/>
      </c>
      <c r="V248" s="38"/>
      <c r="W248" s="11"/>
      <c r="X248" s="11"/>
      <c r="Y248" s="11"/>
    </row>
    <row r="249" spans="1:25" ht="20.100000000000001" customHeight="1" x14ac:dyDescent="0.2">
      <c r="A249" s="12">
        <v>241</v>
      </c>
      <c r="B249" s="23" t="str">
        <f>IF('AccuValve Takeoff'!B250="","",'AccuValve Takeoff'!B250)</f>
        <v/>
      </c>
      <c r="C249" s="45" t="str">
        <f>IF('AccuValve Takeoff'!C250="","",'AccuValve Takeoff'!C250)</f>
        <v/>
      </c>
      <c r="D249" s="23" t="str">
        <f>IF('AccuValve Takeoff'!D250="","",'AccuValve Takeoff'!D250)</f>
        <v/>
      </c>
      <c r="E249" s="23" t="str">
        <f>IF('AccuValve Takeoff'!S250="","",'AccuValve Takeoff'!S250)</f>
        <v/>
      </c>
      <c r="F249" s="23" t="str">
        <f>IF('AccuValve Takeoff'!F250="","",'AccuValve Takeoff'!F250)</f>
        <v/>
      </c>
      <c r="G249" s="23" t="str">
        <f>IF('AccuValve Takeoff'!R250="","",'AccuValve Takeoff'!R250)</f>
        <v/>
      </c>
      <c r="H249" s="23" t="str">
        <f>IF('AccuValve Takeoff'!G250="","",'AccuValve Takeoff'!G250)</f>
        <v/>
      </c>
      <c r="I249" s="23" t="str">
        <f>IF('AccuValve Takeoff'!H250="","",'AccuValve Takeoff'!H250)</f>
        <v/>
      </c>
      <c r="J249" s="326" t="str">
        <f>IF('AccuValve Takeoff'!I250="","",IF('AccuValve Takeoff'!I250="Not Available","",'AccuValve Takeoff'!I250))</f>
        <v/>
      </c>
      <c r="K249" s="326" t="str">
        <f>IF('AccuValve Takeoff'!J250="","",IF('AccuValve Takeoff'!J250="Not Available","",'AccuValve Takeoff'!J250))</f>
        <v/>
      </c>
      <c r="L249" s="326" t="str">
        <f>IF('AccuValve Takeoff'!K250="","",IF('AccuValve Takeoff'!K250="Not Available","",'AccuValve Takeoff'!K250))</f>
        <v/>
      </c>
      <c r="M249" s="326" t="str">
        <f>IF('AccuValve Takeoff'!L250="","",IF('AccuValve Takeoff'!L250="Not Available","",'AccuValve Takeoff'!L250))</f>
        <v/>
      </c>
      <c r="N249" s="326" t="str">
        <f>IF('AccuValve Takeoff'!M250="","",IF('AccuValve Takeoff'!M250="Not Available","",'AccuValve Takeoff'!M250))</f>
        <v/>
      </c>
      <c r="O249" s="23" t="str">
        <f>IF('AccuValve Takeoff'!N250="","",'AccuValve Takeoff'!N250)</f>
        <v/>
      </c>
      <c r="P249" s="23" t="str">
        <f>IF('AccuValve Takeoff'!O250="","",'AccuValve Takeoff'!O250)</f>
        <v/>
      </c>
      <c r="Q249" s="23" t="str">
        <f>IF('AccuValve Takeoff'!P250="","",'AccuValve Takeoff'!P250)</f>
        <v/>
      </c>
      <c r="R249" s="34" t="str">
        <f>IF('AccuValve Takeoff'!Q250="","",'AccuValve Takeoff'!Q250)</f>
        <v xml:space="preserve"> </v>
      </c>
      <c r="S249" s="35" t="str">
        <f>'AccuValve Takeoff'!T250</f>
        <v/>
      </c>
      <c r="T249" s="35" t="str">
        <f>'AccuValve Takeoff'!U250</f>
        <v/>
      </c>
      <c r="U249" s="325" t="str">
        <f>'AccuValve Takeoff'!BC250</f>
        <v/>
      </c>
      <c r="V249" s="38"/>
      <c r="W249" s="11"/>
      <c r="X249" s="11"/>
      <c r="Y249" s="11"/>
    </row>
    <row r="250" spans="1:25" ht="20.100000000000001" customHeight="1" x14ac:dyDescent="0.2">
      <c r="A250" s="12">
        <v>242</v>
      </c>
      <c r="B250" s="23" t="str">
        <f>IF('AccuValve Takeoff'!B251="","",'AccuValve Takeoff'!B251)</f>
        <v/>
      </c>
      <c r="C250" s="45" t="str">
        <f>IF('AccuValve Takeoff'!C251="","",'AccuValve Takeoff'!C251)</f>
        <v/>
      </c>
      <c r="D250" s="23" t="str">
        <f>IF('AccuValve Takeoff'!D251="","",'AccuValve Takeoff'!D251)</f>
        <v/>
      </c>
      <c r="E250" s="23" t="str">
        <f>IF('AccuValve Takeoff'!S251="","",'AccuValve Takeoff'!S251)</f>
        <v/>
      </c>
      <c r="F250" s="23" t="str">
        <f>IF('AccuValve Takeoff'!F251="","",'AccuValve Takeoff'!F251)</f>
        <v/>
      </c>
      <c r="G250" s="23" t="str">
        <f>IF('AccuValve Takeoff'!R251="","",'AccuValve Takeoff'!R251)</f>
        <v/>
      </c>
      <c r="H250" s="23" t="str">
        <f>IF('AccuValve Takeoff'!G251="","",'AccuValve Takeoff'!G251)</f>
        <v/>
      </c>
      <c r="I250" s="23" t="str">
        <f>IF('AccuValve Takeoff'!H251="","",'AccuValve Takeoff'!H251)</f>
        <v/>
      </c>
      <c r="J250" s="326" t="str">
        <f>IF('AccuValve Takeoff'!I251="","",IF('AccuValve Takeoff'!I251="Not Available","",'AccuValve Takeoff'!I251))</f>
        <v/>
      </c>
      <c r="K250" s="326" t="str">
        <f>IF('AccuValve Takeoff'!J251="","",IF('AccuValve Takeoff'!J251="Not Available","",'AccuValve Takeoff'!J251))</f>
        <v/>
      </c>
      <c r="L250" s="326" t="str">
        <f>IF('AccuValve Takeoff'!K251="","",IF('AccuValve Takeoff'!K251="Not Available","",'AccuValve Takeoff'!K251))</f>
        <v/>
      </c>
      <c r="M250" s="326" t="str">
        <f>IF('AccuValve Takeoff'!L251="","",IF('AccuValve Takeoff'!L251="Not Available","",'AccuValve Takeoff'!L251))</f>
        <v/>
      </c>
      <c r="N250" s="326" t="str">
        <f>IF('AccuValve Takeoff'!M251="","",IF('AccuValve Takeoff'!M251="Not Available","",'AccuValve Takeoff'!M251))</f>
        <v/>
      </c>
      <c r="O250" s="23" t="str">
        <f>IF('AccuValve Takeoff'!N251="","",'AccuValve Takeoff'!N251)</f>
        <v/>
      </c>
      <c r="P250" s="23" t="str">
        <f>IF('AccuValve Takeoff'!O251="","",'AccuValve Takeoff'!O251)</f>
        <v/>
      </c>
      <c r="Q250" s="23" t="str">
        <f>IF('AccuValve Takeoff'!P251="","",'AccuValve Takeoff'!P251)</f>
        <v/>
      </c>
      <c r="R250" s="34" t="str">
        <f>IF('AccuValve Takeoff'!Q251="","",'AccuValve Takeoff'!Q251)</f>
        <v xml:space="preserve"> </v>
      </c>
      <c r="S250" s="35" t="str">
        <f>'AccuValve Takeoff'!T251</f>
        <v/>
      </c>
      <c r="T250" s="35" t="str">
        <f>'AccuValve Takeoff'!U251</f>
        <v/>
      </c>
      <c r="U250" s="325" t="str">
        <f>'AccuValve Takeoff'!BC251</f>
        <v/>
      </c>
      <c r="V250" s="38"/>
      <c r="W250" s="11"/>
      <c r="X250" s="11"/>
      <c r="Y250" s="11"/>
    </row>
    <row r="251" spans="1:25" ht="20.100000000000001" customHeight="1" x14ac:dyDescent="0.2">
      <c r="A251" s="12">
        <v>243</v>
      </c>
      <c r="B251" s="23" t="str">
        <f>IF('AccuValve Takeoff'!B252="","",'AccuValve Takeoff'!B252)</f>
        <v/>
      </c>
      <c r="C251" s="45" t="str">
        <f>IF('AccuValve Takeoff'!C252="","",'AccuValve Takeoff'!C252)</f>
        <v/>
      </c>
      <c r="D251" s="23" t="str">
        <f>IF('AccuValve Takeoff'!D252="","",'AccuValve Takeoff'!D252)</f>
        <v/>
      </c>
      <c r="E251" s="23" t="str">
        <f>IF('AccuValve Takeoff'!S252="","",'AccuValve Takeoff'!S252)</f>
        <v/>
      </c>
      <c r="F251" s="23" t="str">
        <f>IF('AccuValve Takeoff'!F252="","",'AccuValve Takeoff'!F252)</f>
        <v/>
      </c>
      <c r="G251" s="23" t="str">
        <f>IF('AccuValve Takeoff'!R252="","",'AccuValve Takeoff'!R252)</f>
        <v/>
      </c>
      <c r="H251" s="23" t="str">
        <f>IF('AccuValve Takeoff'!G252="","",'AccuValve Takeoff'!G252)</f>
        <v/>
      </c>
      <c r="I251" s="23" t="str">
        <f>IF('AccuValve Takeoff'!H252="","",'AccuValve Takeoff'!H252)</f>
        <v/>
      </c>
      <c r="J251" s="326" t="str">
        <f>IF('AccuValve Takeoff'!I252="","",IF('AccuValve Takeoff'!I252="Not Available","",'AccuValve Takeoff'!I252))</f>
        <v/>
      </c>
      <c r="K251" s="326" t="str">
        <f>IF('AccuValve Takeoff'!J252="","",IF('AccuValve Takeoff'!J252="Not Available","",'AccuValve Takeoff'!J252))</f>
        <v/>
      </c>
      <c r="L251" s="326" t="str">
        <f>IF('AccuValve Takeoff'!K252="","",IF('AccuValve Takeoff'!K252="Not Available","",'AccuValve Takeoff'!K252))</f>
        <v/>
      </c>
      <c r="M251" s="326" t="str">
        <f>IF('AccuValve Takeoff'!L252="","",IF('AccuValve Takeoff'!L252="Not Available","",'AccuValve Takeoff'!L252))</f>
        <v/>
      </c>
      <c r="N251" s="326" t="str">
        <f>IF('AccuValve Takeoff'!M252="","",IF('AccuValve Takeoff'!M252="Not Available","",'AccuValve Takeoff'!M252))</f>
        <v/>
      </c>
      <c r="O251" s="23" t="str">
        <f>IF('AccuValve Takeoff'!N252="","",'AccuValve Takeoff'!N252)</f>
        <v/>
      </c>
      <c r="P251" s="23" t="str">
        <f>IF('AccuValve Takeoff'!O252="","",'AccuValve Takeoff'!O252)</f>
        <v/>
      </c>
      <c r="Q251" s="23" t="str">
        <f>IF('AccuValve Takeoff'!P252="","",'AccuValve Takeoff'!P252)</f>
        <v/>
      </c>
      <c r="R251" s="34" t="str">
        <f>IF('AccuValve Takeoff'!Q252="","",'AccuValve Takeoff'!Q252)</f>
        <v xml:space="preserve"> </v>
      </c>
      <c r="S251" s="35" t="str">
        <f>'AccuValve Takeoff'!T252</f>
        <v/>
      </c>
      <c r="T251" s="35" t="str">
        <f>'AccuValve Takeoff'!U252</f>
        <v/>
      </c>
      <c r="U251" s="325" t="str">
        <f>'AccuValve Takeoff'!BC252</f>
        <v/>
      </c>
      <c r="V251" s="38"/>
      <c r="W251" s="11"/>
      <c r="X251" s="11"/>
      <c r="Y251" s="11"/>
    </row>
    <row r="252" spans="1:25" ht="20.100000000000001" customHeight="1" x14ac:dyDescent="0.2">
      <c r="A252" s="12">
        <v>244</v>
      </c>
      <c r="B252" s="23" t="str">
        <f>IF('AccuValve Takeoff'!B253="","",'AccuValve Takeoff'!B253)</f>
        <v/>
      </c>
      <c r="C252" s="45" t="str">
        <f>IF('AccuValve Takeoff'!C253="","",'AccuValve Takeoff'!C253)</f>
        <v/>
      </c>
      <c r="D252" s="23" t="str">
        <f>IF('AccuValve Takeoff'!D253="","",'AccuValve Takeoff'!D253)</f>
        <v/>
      </c>
      <c r="E252" s="23" t="str">
        <f>IF('AccuValve Takeoff'!S253="","",'AccuValve Takeoff'!S253)</f>
        <v/>
      </c>
      <c r="F252" s="23" t="str">
        <f>IF('AccuValve Takeoff'!F253="","",'AccuValve Takeoff'!F253)</f>
        <v/>
      </c>
      <c r="G252" s="23" t="str">
        <f>IF('AccuValve Takeoff'!R253="","",'AccuValve Takeoff'!R253)</f>
        <v/>
      </c>
      <c r="H252" s="23" t="str">
        <f>IF('AccuValve Takeoff'!G253="","",'AccuValve Takeoff'!G253)</f>
        <v/>
      </c>
      <c r="I252" s="23" t="str">
        <f>IF('AccuValve Takeoff'!H253="","",'AccuValve Takeoff'!H253)</f>
        <v/>
      </c>
      <c r="J252" s="326" t="str">
        <f>IF('AccuValve Takeoff'!I253="","",IF('AccuValve Takeoff'!I253="Not Available","",'AccuValve Takeoff'!I253))</f>
        <v/>
      </c>
      <c r="K252" s="326" t="str">
        <f>IF('AccuValve Takeoff'!J253="","",IF('AccuValve Takeoff'!J253="Not Available","",'AccuValve Takeoff'!J253))</f>
        <v/>
      </c>
      <c r="L252" s="326" t="str">
        <f>IF('AccuValve Takeoff'!K253="","",IF('AccuValve Takeoff'!K253="Not Available","",'AccuValve Takeoff'!K253))</f>
        <v/>
      </c>
      <c r="M252" s="326" t="str">
        <f>IF('AccuValve Takeoff'!L253="","",IF('AccuValve Takeoff'!L253="Not Available","",'AccuValve Takeoff'!L253))</f>
        <v/>
      </c>
      <c r="N252" s="326" t="str">
        <f>IF('AccuValve Takeoff'!M253="","",IF('AccuValve Takeoff'!M253="Not Available","",'AccuValve Takeoff'!M253))</f>
        <v/>
      </c>
      <c r="O252" s="23" t="str">
        <f>IF('AccuValve Takeoff'!N253="","",'AccuValve Takeoff'!N253)</f>
        <v/>
      </c>
      <c r="P252" s="23" t="str">
        <f>IF('AccuValve Takeoff'!O253="","",'AccuValve Takeoff'!O253)</f>
        <v/>
      </c>
      <c r="Q252" s="23" t="str">
        <f>IF('AccuValve Takeoff'!P253="","",'AccuValve Takeoff'!P253)</f>
        <v/>
      </c>
      <c r="R252" s="34" t="str">
        <f>IF('AccuValve Takeoff'!Q253="","",'AccuValve Takeoff'!Q253)</f>
        <v xml:space="preserve"> </v>
      </c>
      <c r="S252" s="35" t="str">
        <f>'AccuValve Takeoff'!T253</f>
        <v/>
      </c>
      <c r="T252" s="35" t="str">
        <f>'AccuValve Takeoff'!U253</f>
        <v/>
      </c>
      <c r="U252" s="325" t="str">
        <f>'AccuValve Takeoff'!BC253</f>
        <v/>
      </c>
      <c r="V252" s="38"/>
      <c r="W252" s="11"/>
      <c r="X252" s="11"/>
      <c r="Y252" s="11"/>
    </row>
    <row r="253" spans="1:25" ht="20.100000000000001" customHeight="1" x14ac:dyDescent="0.2">
      <c r="A253" s="12">
        <v>245</v>
      </c>
      <c r="B253" s="23" t="str">
        <f>IF('AccuValve Takeoff'!B254="","",'AccuValve Takeoff'!B254)</f>
        <v/>
      </c>
      <c r="C253" s="45" t="str">
        <f>IF('AccuValve Takeoff'!C254="","",'AccuValve Takeoff'!C254)</f>
        <v/>
      </c>
      <c r="D253" s="23" t="str">
        <f>IF('AccuValve Takeoff'!D254="","",'AccuValve Takeoff'!D254)</f>
        <v/>
      </c>
      <c r="E253" s="23" t="str">
        <f>IF('AccuValve Takeoff'!S254="","",'AccuValve Takeoff'!S254)</f>
        <v/>
      </c>
      <c r="F253" s="23" t="str">
        <f>IF('AccuValve Takeoff'!F254="","",'AccuValve Takeoff'!F254)</f>
        <v/>
      </c>
      <c r="G253" s="23" t="str">
        <f>IF('AccuValve Takeoff'!R254="","",'AccuValve Takeoff'!R254)</f>
        <v/>
      </c>
      <c r="H253" s="23" t="str">
        <f>IF('AccuValve Takeoff'!G254="","",'AccuValve Takeoff'!G254)</f>
        <v/>
      </c>
      <c r="I253" s="23" t="str">
        <f>IF('AccuValve Takeoff'!H254="","",'AccuValve Takeoff'!H254)</f>
        <v/>
      </c>
      <c r="J253" s="326" t="str">
        <f>IF('AccuValve Takeoff'!I254="","",IF('AccuValve Takeoff'!I254="Not Available","",'AccuValve Takeoff'!I254))</f>
        <v/>
      </c>
      <c r="K253" s="326" t="str">
        <f>IF('AccuValve Takeoff'!J254="","",IF('AccuValve Takeoff'!J254="Not Available","",'AccuValve Takeoff'!J254))</f>
        <v/>
      </c>
      <c r="L253" s="326" t="str">
        <f>IF('AccuValve Takeoff'!K254="","",IF('AccuValve Takeoff'!K254="Not Available","",'AccuValve Takeoff'!K254))</f>
        <v/>
      </c>
      <c r="M253" s="326" t="str">
        <f>IF('AccuValve Takeoff'!L254="","",IF('AccuValve Takeoff'!L254="Not Available","",'AccuValve Takeoff'!L254))</f>
        <v/>
      </c>
      <c r="N253" s="326" t="str">
        <f>IF('AccuValve Takeoff'!M254="","",IF('AccuValve Takeoff'!M254="Not Available","",'AccuValve Takeoff'!M254))</f>
        <v/>
      </c>
      <c r="O253" s="23" t="str">
        <f>IF('AccuValve Takeoff'!N254="","",'AccuValve Takeoff'!N254)</f>
        <v/>
      </c>
      <c r="P253" s="23" t="str">
        <f>IF('AccuValve Takeoff'!O254="","",'AccuValve Takeoff'!O254)</f>
        <v/>
      </c>
      <c r="Q253" s="23" t="str">
        <f>IF('AccuValve Takeoff'!P254="","",'AccuValve Takeoff'!P254)</f>
        <v/>
      </c>
      <c r="R253" s="34" t="str">
        <f>IF('AccuValve Takeoff'!Q254="","",'AccuValve Takeoff'!Q254)</f>
        <v xml:space="preserve"> </v>
      </c>
      <c r="S253" s="35" t="str">
        <f>'AccuValve Takeoff'!T254</f>
        <v/>
      </c>
      <c r="T253" s="35" t="str">
        <f>'AccuValve Takeoff'!U254</f>
        <v/>
      </c>
      <c r="U253" s="325" t="str">
        <f>'AccuValve Takeoff'!BC254</f>
        <v/>
      </c>
      <c r="V253" s="38"/>
      <c r="W253" s="11"/>
      <c r="X253" s="11"/>
      <c r="Y253" s="11"/>
    </row>
    <row r="254" spans="1:25" ht="20.100000000000001" customHeight="1" x14ac:dyDescent="0.2">
      <c r="A254" s="12">
        <v>246</v>
      </c>
      <c r="B254" s="23" t="str">
        <f>IF('AccuValve Takeoff'!B255="","",'AccuValve Takeoff'!B255)</f>
        <v/>
      </c>
      <c r="C254" s="45" t="str">
        <f>IF('AccuValve Takeoff'!C255="","",'AccuValve Takeoff'!C255)</f>
        <v/>
      </c>
      <c r="D254" s="23" t="str">
        <f>IF('AccuValve Takeoff'!D255="","",'AccuValve Takeoff'!D255)</f>
        <v/>
      </c>
      <c r="E254" s="23" t="str">
        <f>IF('AccuValve Takeoff'!S255="","",'AccuValve Takeoff'!S255)</f>
        <v/>
      </c>
      <c r="F254" s="23" t="str">
        <f>IF('AccuValve Takeoff'!F255="","",'AccuValve Takeoff'!F255)</f>
        <v/>
      </c>
      <c r="G254" s="23" t="str">
        <f>IF('AccuValve Takeoff'!R255="","",'AccuValve Takeoff'!R255)</f>
        <v/>
      </c>
      <c r="H254" s="23" t="str">
        <f>IF('AccuValve Takeoff'!G255="","",'AccuValve Takeoff'!G255)</f>
        <v/>
      </c>
      <c r="I254" s="23" t="str">
        <f>IF('AccuValve Takeoff'!H255="","",'AccuValve Takeoff'!H255)</f>
        <v/>
      </c>
      <c r="J254" s="326" t="str">
        <f>IF('AccuValve Takeoff'!I255="","",IF('AccuValve Takeoff'!I255="Not Available","",'AccuValve Takeoff'!I255))</f>
        <v/>
      </c>
      <c r="K254" s="326" t="str">
        <f>IF('AccuValve Takeoff'!J255="","",IF('AccuValve Takeoff'!J255="Not Available","",'AccuValve Takeoff'!J255))</f>
        <v/>
      </c>
      <c r="L254" s="326" t="str">
        <f>IF('AccuValve Takeoff'!K255="","",IF('AccuValve Takeoff'!K255="Not Available","",'AccuValve Takeoff'!K255))</f>
        <v/>
      </c>
      <c r="M254" s="326" t="str">
        <f>IF('AccuValve Takeoff'!L255="","",IF('AccuValve Takeoff'!L255="Not Available","",'AccuValve Takeoff'!L255))</f>
        <v/>
      </c>
      <c r="N254" s="326" t="str">
        <f>IF('AccuValve Takeoff'!M255="","",IF('AccuValve Takeoff'!M255="Not Available","",'AccuValve Takeoff'!M255))</f>
        <v/>
      </c>
      <c r="O254" s="23" t="str">
        <f>IF('AccuValve Takeoff'!N255="","",'AccuValve Takeoff'!N255)</f>
        <v/>
      </c>
      <c r="P254" s="23" t="str">
        <f>IF('AccuValve Takeoff'!O255="","",'AccuValve Takeoff'!O255)</f>
        <v/>
      </c>
      <c r="Q254" s="23" t="str">
        <f>IF('AccuValve Takeoff'!P255="","",'AccuValve Takeoff'!P255)</f>
        <v/>
      </c>
      <c r="R254" s="34" t="str">
        <f>IF('AccuValve Takeoff'!Q255="","",'AccuValve Takeoff'!Q255)</f>
        <v xml:space="preserve"> </v>
      </c>
      <c r="S254" s="35" t="str">
        <f>'AccuValve Takeoff'!T255</f>
        <v/>
      </c>
      <c r="T254" s="35" t="str">
        <f>'AccuValve Takeoff'!U255</f>
        <v/>
      </c>
      <c r="U254" s="325" t="str">
        <f>'AccuValve Takeoff'!BC255</f>
        <v/>
      </c>
      <c r="V254" s="38"/>
      <c r="W254" s="11"/>
      <c r="X254" s="11"/>
      <c r="Y254" s="11"/>
    </row>
    <row r="255" spans="1:25" ht="20.100000000000001" customHeight="1" x14ac:dyDescent="0.2">
      <c r="A255" s="12">
        <v>247</v>
      </c>
      <c r="B255" s="23" t="str">
        <f>IF('AccuValve Takeoff'!B256="","",'AccuValve Takeoff'!B256)</f>
        <v/>
      </c>
      <c r="C255" s="45" t="str">
        <f>IF('AccuValve Takeoff'!C256="","",'AccuValve Takeoff'!C256)</f>
        <v/>
      </c>
      <c r="D255" s="23" t="str">
        <f>IF('AccuValve Takeoff'!D256="","",'AccuValve Takeoff'!D256)</f>
        <v/>
      </c>
      <c r="E255" s="23" t="str">
        <f>IF('AccuValve Takeoff'!S256="","",'AccuValve Takeoff'!S256)</f>
        <v/>
      </c>
      <c r="F255" s="23" t="str">
        <f>IF('AccuValve Takeoff'!F256="","",'AccuValve Takeoff'!F256)</f>
        <v/>
      </c>
      <c r="G255" s="23" t="str">
        <f>IF('AccuValve Takeoff'!R256="","",'AccuValve Takeoff'!R256)</f>
        <v/>
      </c>
      <c r="H255" s="23" t="str">
        <f>IF('AccuValve Takeoff'!G256="","",'AccuValve Takeoff'!G256)</f>
        <v/>
      </c>
      <c r="I255" s="23" t="str">
        <f>IF('AccuValve Takeoff'!H256="","",'AccuValve Takeoff'!H256)</f>
        <v/>
      </c>
      <c r="J255" s="326" t="str">
        <f>IF('AccuValve Takeoff'!I256="","",IF('AccuValve Takeoff'!I256="Not Available","",'AccuValve Takeoff'!I256))</f>
        <v/>
      </c>
      <c r="K255" s="326" t="str">
        <f>IF('AccuValve Takeoff'!J256="","",IF('AccuValve Takeoff'!J256="Not Available","",'AccuValve Takeoff'!J256))</f>
        <v/>
      </c>
      <c r="L255" s="326" t="str">
        <f>IF('AccuValve Takeoff'!K256="","",IF('AccuValve Takeoff'!K256="Not Available","",'AccuValve Takeoff'!K256))</f>
        <v/>
      </c>
      <c r="M255" s="326" t="str">
        <f>IF('AccuValve Takeoff'!L256="","",IF('AccuValve Takeoff'!L256="Not Available","",'AccuValve Takeoff'!L256))</f>
        <v/>
      </c>
      <c r="N255" s="326" t="str">
        <f>IF('AccuValve Takeoff'!M256="","",IF('AccuValve Takeoff'!M256="Not Available","",'AccuValve Takeoff'!M256))</f>
        <v/>
      </c>
      <c r="O255" s="23" t="str">
        <f>IF('AccuValve Takeoff'!N256="","",'AccuValve Takeoff'!N256)</f>
        <v/>
      </c>
      <c r="P255" s="23" t="str">
        <f>IF('AccuValve Takeoff'!O256="","",'AccuValve Takeoff'!O256)</f>
        <v/>
      </c>
      <c r="Q255" s="23" t="str">
        <f>IF('AccuValve Takeoff'!P256="","",'AccuValve Takeoff'!P256)</f>
        <v/>
      </c>
      <c r="R255" s="34" t="str">
        <f>IF('AccuValve Takeoff'!Q256="","",'AccuValve Takeoff'!Q256)</f>
        <v xml:space="preserve"> </v>
      </c>
      <c r="S255" s="35" t="str">
        <f>'AccuValve Takeoff'!T256</f>
        <v/>
      </c>
      <c r="T255" s="35" t="str">
        <f>'AccuValve Takeoff'!U256</f>
        <v/>
      </c>
      <c r="U255" s="325" t="str">
        <f>'AccuValve Takeoff'!BC256</f>
        <v/>
      </c>
      <c r="V255" s="38"/>
      <c r="W255" s="11"/>
      <c r="X255" s="11"/>
      <c r="Y255" s="11"/>
    </row>
    <row r="256" spans="1:25" ht="20.100000000000001" customHeight="1" x14ac:dyDescent="0.2">
      <c r="A256" s="12">
        <v>248</v>
      </c>
      <c r="B256" s="23" t="str">
        <f>IF('AccuValve Takeoff'!B257="","",'AccuValve Takeoff'!B257)</f>
        <v/>
      </c>
      <c r="C256" s="45" t="str">
        <f>IF('AccuValve Takeoff'!C257="","",'AccuValve Takeoff'!C257)</f>
        <v/>
      </c>
      <c r="D256" s="23" t="str">
        <f>IF('AccuValve Takeoff'!D257="","",'AccuValve Takeoff'!D257)</f>
        <v/>
      </c>
      <c r="E256" s="23" t="str">
        <f>IF('AccuValve Takeoff'!S257="","",'AccuValve Takeoff'!S257)</f>
        <v/>
      </c>
      <c r="F256" s="23" t="str">
        <f>IF('AccuValve Takeoff'!F257="","",'AccuValve Takeoff'!F257)</f>
        <v/>
      </c>
      <c r="G256" s="23" t="str">
        <f>IF('AccuValve Takeoff'!R257="","",'AccuValve Takeoff'!R257)</f>
        <v/>
      </c>
      <c r="H256" s="23" t="str">
        <f>IF('AccuValve Takeoff'!G257="","",'AccuValve Takeoff'!G257)</f>
        <v/>
      </c>
      <c r="I256" s="23" t="str">
        <f>IF('AccuValve Takeoff'!H257="","",'AccuValve Takeoff'!H257)</f>
        <v/>
      </c>
      <c r="J256" s="326" t="str">
        <f>IF('AccuValve Takeoff'!I257="","",IF('AccuValve Takeoff'!I257="Not Available","",'AccuValve Takeoff'!I257))</f>
        <v/>
      </c>
      <c r="K256" s="326" t="str">
        <f>IF('AccuValve Takeoff'!J257="","",IF('AccuValve Takeoff'!J257="Not Available","",'AccuValve Takeoff'!J257))</f>
        <v/>
      </c>
      <c r="L256" s="326" t="str">
        <f>IF('AccuValve Takeoff'!K257="","",IF('AccuValve Takeoff'!K257="Not Available","",'AccuValve Takeoff'!K257))</f>
        <v/>
      </c>
      <c r="M256" s="326" t="str">
        <f>IF('AccuValve Takeoff'!L257="","",IF('AccuValve Takeoff'!L257="Not Available","",'AccuValve Takeoff'!L257))</f>
        <v/>
      </c>
      <c r="N256" s="326" t="str">
        <f>IF('AccuValve Takeoff'!M257="","",IF('AccuValve Takeoff'!M257="Not Available","",'AccuValve Takeoff'!M257))</f>
        <v/>
      </c>
      <c r="O256" s="23" t="str">
        <f>IF('AccuValve Takeoff'!N257="","",'AccuValve Takeoff'!N257)</f>
        <v/>
      </c>
      <c r="P256" s="23" t="str">
        <f>IF('AccuValve Takeoff'!O257="","",'AccuValve Takeoff'!O257)</f>
        <v/>
      </c>
      <c r="Q256" s="23" t="str">
        <f>IF('AccuValve Takeoff'!P257="","",'AccuValve Takeoff'!P257)</f>
        <v/>
      </c>
      <c r="R256" s="34" t="str">
        <f>IF('AccuValve Takeoff'!Q257="","",'AccuValve Takeoff'!Q257)</f>
        <v xml:space="preserve"> </v>
      </c>
      <c r="S256" s="35" t="str">
        <f>'AccuValve Takeoff'!T257</f>
        <v/>
      </c>
      <c r="T256" s="35" t="str">
        <f>'AccuValve Takeoff'!U257</f>
        <v/>
      </c>
      <c r="U256" s="325" t="str">
        <f>'AccuValve Takeoff'!BC257</f>
        <v/>
      </c>
      <c r="V256" s="38"/>
      <c r="W256" s="11"/>
      <c r="X256" s="11"/>
      <c r="Y256" s="11"/>
    </row>
    <row r="257" spans="1:25" ht="20.100000000000001" customHeight="1" x14ac:dyDescent="0.2">
      <c r="A257" s="12">
        <v>249</v>
      </c>
      <c r="B257" s="23" t="str">
        <f>IF('AccuValve Takeoff'!B258="","",'AccuValve Takeoff'!B258)</f>
        <v/>
      </c>
      <c r="C257" s="45" t="str">
        <f>IF('AccuValve Takeoff'!C258="","",'AccuValve Takeoff'!C258)</f>
        <v/>
      </c>
      <c r="D257" s="23" t="str">
        <f>IF('AccuValve Takeoff'!D258="","",'AccuValve Takeoff'!D258)</f>
        <v/>
      </c>
      <c r="E257" s="23" t="str">
        <f>IF('AccuValve Takeoff'!S258="","",'AccuValve Takeoff'!S258)</f>
        <v/>
      </c>
      <c r="F257" s="23" t="str">
        <f>IF('AccuValve Takeoff'!F258="","",'AccuValve Takeoff'!F258)</f>
        <v/>
      </c>
      <c r="G257" s="23" t="str">
        <f>IF('AccuValve Takeoff'!R258="","",'AccuValve Takeoff'!R258)</f>
        <v/>
      </c>
      <c r="H257" s="23" t="str">
        <f>IF('AccuValve Takeoff'!G258="","",'AccuValve Takeoff'!G258)</f>
        <v/>
      </c>
      <c r="I257" s="23" t="str">
        <f>IF('AccuValve Takeoff'!H258="","",'AccuValve Takeoff'!H258)</f>
        <v/>
      </c>
      <c r="J257" s="326" t="str">
        <f>IF('AccuValve Takeoff'!I258="","",IF('AccuValve Takeoff'!I258="Not Available","",'AccuValve Takeoff'!I258))</f>
        <v/>
      </c>
      <c r="K257" s="326" t="str">
        <f>IF('AccuValve Takeoff'!J258="","",IF('AccuValve Takeoff'!J258="Not Available","",'AccuValve Takeoff'!J258))</f>
        <v/>
      </c>
      <c r="L257" s="326" t="str">
        <f>IF('AccuValve Takeoff'!K258="","",IF('AccuValve Takeoff'!K258="Not Available","",'AccuValve Takeoff'!K258))</f>
        <v/>
      </c>
      <c r="M257" s="326" t="str">
        <f>IF('AccuValve Takeoff'!L258="","",IF('AccuValve Takeoff'!L258="Not Available","",'AccuValve Takeoff'!L258))</f>
        <v/>
      </c>
      <c r="N257" s="326" t="str">
        <f>IF('AccuValve Takeoff'!M258="","",IF('AccuValve Takeoff'!M258="Not Available","",'AccuValve Takeoff'!M258))</f>
        <v/>
      </c>
      <c r="O257" s="23" t="str">
        <f>IF('AccuValve Takeoff'!N258="","",'AccuValve Takeoff'!N258)</f>
        <v/>
      </c>
      <c r="P257" s="23" t="str">
        <f>IF('AccuValve Takeoff'!O258="","",'AccuValve Takeoff'!O258)</f>
        <v/>
      </c>
      <c r="Q257" s="23" t="str">
        <f>IF('AccuValve Takeoff'!P258="","",'AccuValve Takeoff'!P258)</f>
        <v/>
      </c>
      <c r="R257" s="34" t="str">
        <f>IF('AccuValve Takeoff'!Q258="","",'AccuValve Takeoff'!Q258)</f>
        <v xml:space="preserve"> </v>
      </c>
      <c r="S257" s="35" t="str">
        <f>'AccuValve Takeoff'!T258</f>
        <v/>
      </c>
      <c r="T257" s="35" t="str">
        <f>'AccuValve Takeoff'!U258</f>
        <v/>
      </c>
      <c r="U257" s="325" t="str">
        <f>'AccuValve Takeoff'!BC258</f>
        <v/>
      </c>
      <c r="V257" s="38"/>
      <c r="W257" s="11"/>
      <c r="X257" s="11"/>
      <c r="Y257" s="11"/>
    </row>
    <row r="258" spans="1:25" ht="20.100000000000001" customHeight="1" x14ac:dyDescent="0.2">
      <c r="A258" s="12">
        <v>250</v>
      </c>
      <c r="B258" s="23" t="str">
        <f>IF('AccuValve Takeoff'!B259="","",'AccuValve Takeoff'!B259)</f>
        <v/>
      </c>
      <c r="C258" s="45" t="str">
        <f>IF('AccuValve Takeoff'!C259="","",'AccuValve Takeoff'!C259)</f>
        <v/>
      </c>
      <c r="D258" s="23" t="str">
        <f>IF('AccuValve Takeoff'!D259="","",'AccuValve Takeoff'!D259)</f>
        <v/>
      </c>
      <c r="E258" s="23" t="str">
        <f>IF('AccuValve Takeoff'!S259="","",'AccuValve Takeoff'!S259)</f>
        <v/>
      </c>
      <c r="F258" s="23" t="str">
        <f>IF('AccuValve Takeoff'!F259="","",'AccuValve Takeoff'!F259)</f>
        <v/>
      </c>
      <c r="G258" s="23" t="str">
        <f>IF('AccuValve Takeoff'!R259="","",'AccuValve Takeoff'!R259)</f>
        <v/>
      </c>
      <c r="H258" s="23" t="str">
        <f>IF('AccuValve Takeoff'!G259="","",'AccuValve Takeoff'!G259)</f>
        <v/>
      </c>
      <c r="I258" s="23" t="str">
        <f>IF('AccuValve Takeoff'!H259="","",'AccuValve Takeoff'!H259)</f>
        <v/>
      </c>
      <c r="J258" s="326" t="str">
        <f>IF('AccuValve Takeoff'!I259="","",IF('AccuValve Takeoff'!I259="Not Available","",'AccuValve Takeoff'!I259))</f>
        <v/>
      </c>
      <c r="K258" s="326" t="str">
        <f>IF('AccuValve Takeoff'!J259="","",IF('AccuValve Takeoff'!J259="Not Available","",'AccuValve Takeoff'!J259))</f>
        <v/>
      </c>
      <c r="L258" s="326" t="str">
        <f>IF('AccuValve Takeoff'!K259="","",IF('AccuValve Takeoff'!K259="Not Available","",'AccuValve Takeoff'!K259))</f>
        <v/>
      </c>
      <c r="M258" s="326" t="str">
        <f>IF('AccuValve Takeoff'!L259="","",IF('AccuValve Takeoff'!L259="Not Available","",'AccuValve Takeoff'!L259))</f>
        <v/>
      </c>
      <c r="N258" s="326" t="str">
        <f>IF('AccuValve Takeoff'!M259="","",IF('AccuValve Takeoff'!M259="Not Available","",'AccuValve Takeoff'!M259))</f>
        <v/>
      </c>
      <c r="O258" s="23" t="str">
        <f>IF('AccuValve Takeoff'!N259="","",'AccuValve Takeoff'!N259)</f>
        <v/>
      </c>
      <c r="P258" s="23" t="str">
        <f>IF('AccuValve Takeoff'!O259="","",'AccuValve Takeoff'!O259)</f>
        <v/>
      </c>
      <c r="Q258" s="23" t="str">
        <f>IF('AccuValve Takeoff'!P259="","",'AccuValve Takeoff'!P259)</f>
        <v/>
      </c>
      <c r="R258" s="34" t="str">
        <f>IF('AccuValve Takeoff'!Q259="","",'AccuValve Takeoff'!Q259)</f>
        <v xml:space="preserve"> </v>
      </c>
      <c r="S258" s="35" t="str">
        <f>'AccuValve Takeoff'!T259</f>
        <v/>
      </c>
      <c r="T258" s="35" t="str">
        <f>'AccuValve Takeoff'!U259</f>
        <v/>
      </c>
      <c r="U258" s="325" t="str">
        <f>'AccuValve Takeoff'!BC259</f>
        <v/>
      </c>
      <c r="V258" s="38"/>
      <c r="W258" s="11"/>
      <c r="X258" s="11"/>
      <c r="Y258" s="11"/>
    </row>
    <row r="259" spans="1:25" ht="20.100000000000001" customHeight="1" x14ac:dyDescent="0.2">
      <c r="A259" s="12">
        <v>251</v>
      </c>
      <c r="B259" s="23" t="str">
        <f>IF('AccuValve Takeoff'!B260="","",'AccuValve Takeoff'!B260)</f>
        <v/>
      </c>
      <c r="C259" s="45" t="str">
        <f>IF('AccuValve Takeoff'!C260="","",'AccuValve Takeoff'!C260)</f>
        <v/>
      </c>
      <c r="D259" s="23" t="str">
        <f>IF('AccuValve Takeoff'!D260="","",'AccuValve Takeoff'!D260)</f>
        <v/>
      </c>
      <c r="E259" s="23" t="str">
        <f>IF('AccuValve Takeoff'!S260="","",'AccuValve Takeoff'!S260)</f>
        <v/>
      </c>
      <c r="F259" s="23" t="str">
        <f>IF('AccuValve Takeoff'!F260="","",'AccuValve Takeoff'!F260)</f>
        <v/>
      </c>
      <c r="G259" s="23" t="str">
        <f>IF('AccuValve Takeoff'!R260="","",'AccuValve Takeoff'!R260)</f>
        <v/>
      </c>
      <c r="H259" s="23" t="str">
        <f>IF('AccuValve Takeoff'!G260="","",'AccuValve Takeoff'!G260)</f>
        <v/>
      </c>
      <c r="I259" s="23" t="str">
        <f>IF('AccuValve Takeoff'!H260="","",'AccuValve Takeoff'!H260)</f>
        <v/>
      </c>
      <c r="J259" s="326" t="str">
        <f>IF('AccuValve Takeoff'!I260="","",IF('AccuValve Takeoff'!I260="Not Available","",'AccuValve Takeoff'!I260))</f>
        <v/>
      </c>
      <c r="K259" s="326" t="str">
        <f>IF('AccuValve Takeoff'!J260="","",IF('AccuValve Takeoff'!J260="Not Available","",'AccuValve Takeoff'!J260))</f>
        <v/>
      </c>
      <c r="L259" s="326" t="str">
        <f>IF('AccuValve Takeoff'!K260="","",IF('AccuValve Takeoff'!K260="Not Available","",'AccuValve Takeoff'!K260))</f>
        <v/>
      </c>
      <c r="M259" s="326" t="str">
        <f>IF('AccuValve Takeoff'!L260="","",IF('AccuValve Takeoff'!L260="Not Available","",'AccuValve Takeoff'!L260))</f>
        <v/>
      </c>
      <c r="N259" s="326" t="str">
        <f>IF('AccuValve Takeoff'!M260="","",IF('AccuValve Takeoff'!M260="Not Available","",'AccuValve Takeoff'!M260))</f>
        <v/>
      </c>
      <c r="O259" s="23" t="str">
        <f>IF('AccuValve Takeoff'!N260="","",'AccuValve Takeoff'!N260)</f>
        <v/>
      </c>
      <c r="P259" s="23" t="str">
        <f>IF('AccuValve Takeoff'!O260="","",'AccuValve Takeoff'!O260)</f>
        <v/>
      </c>
      <c r="Q259" s="23" t="str">
        <f>IF('AccuValve Takeoff'!P260="","",'AccuValve Takeoff'!P260)</f>
        <v/>
      </c>
      <c r="R259" s="34" t="str">
        <f>IF('AccuValve Takeoff'!Q260="","",'AccuValve Takeoff'!Q260)</f>
        <v xml:space="preserve"> </v>
      </c>
      <c r="S259" s="35" t="str">
        <f>'AccuValve Takeoff'!T260</f>
        <v/>
      </c>
      <c r="T259" s="35" t="str">
        <f>'AccuValve Takeoff'!U260</f>
        <v/>
      </c>
      <c r="U259" s="325" t="str">
        <f>'AccuValve Takeoff'!BC260</f>
        <v/>
      </c>
      <c r="V259" s="38"/>
      <c r="W259" s="11"/>
      <c r="X259" s="11"/>
      <c r="Y259" s="11"/>
    </row>
    <row r="260" spans="1:25" ht="20.100000000000001" customHeight="1" x14ac:dyDescent="0.2">
      <c r="A260" s="12">
        <v>252</v>
      </c>
      <c r="B260" s="23" t="str">
        <f>IF('AccuValve Takeoff'!B261="","",'AccuValve Takeoff'!B261)</f>
        <v/>
      </c>
      <c r="C260" s="45" t="str">
        <f>IF('AccuValve Takeoff'!C261="","",'AccuValve Takeoff'!C261)</f>
        <v/>
      </c>
      <c r="D260" s="23" t="str">
        <f>IF('AccuValve Takeoff'!D261="","",'AccuValve Takeoff'!D261)</f>
        <v/>
      </c>
      <c r="E260" s="23" t="str">
        <f>IF('AccuValve Takeoff'!S261="","",'AccuValve Takeoff'!S261)</f>
        <v/>
      </c>
      <c r="F260" s="23" t="str">
        <f>IF('AccuValve Takeoff'!F261="","",'AccuValve Takeoff'!F261)</f>
        <v/>
      </c>
      <c r="G260" s="23" t="str">
        <f>IF('AccuValve Takeoff'!R261="","",'AccuValve Takeoff'!R261)</f>
        <v/>
      </c>
      <c r="H260" s="23" t="str">
        <f>IF('AccuValve Takeoff'!G261="","",'AccuValve Takeoff'!G261)</f>
        <v/>
      </c>
      <c r="I260" s="23" t="str">
        <f>IF('AccuValve Takeoff'!H261="","",'AccuValve Takeoff'!H261)</f>
        <v/>
      </c>
      <c r="J260" s="326" t="str">
        <f>IF('AccuValve Takeoff'!I261="","",IF('AccuValve Takeoff'!I261="Not Available","",'AccuValve Takeoff'!I261))</f>
        <v/>
      </c>
      <c r="K260" s="326" t="str">
        <f>IF('AccuValve Takeoff'!J261="","",IF('AccuValve Takeoff'!J261="Not Available","",'AccuValve Takeoff'!J261))</f>
        <v/>
      </c>
      <c r="L260" s="326" t="str">
        <f>IF('AccuValve Takeoff'!K261="","",IF('AccuValve Takeoff'!K261="Not Available","",'AccuValve Takeoff'!K261))</f>
        <v/>
      </c>
      <c r="M260" s="326" t="str">
        <f>IF('AccuValve Takeoff'!L261="","",IF('AccuValve Takeoff'!L261="Not Available","",'AccuValve Takeoff'!L261))</f>
        <v/>
      </c>
      <c r="N260" s="326" t="str">
        <f>IF('AccuValve Takeoff'!M261="","",IF('AccuValve Takeoff'!M261="Not Available","",'AccuValve Takeoff'!M261))</f>
        <v/>
      </c>
      <c r="O260" s="23" t="str">
        <f>IF('AccuValve Takeoff'!N261="","",'AccuValve Takeoff'!N261)</f>
        <v/>
      </c>
      <c r="P260" s="23" t="str">
        <f>IF('AccuValve Takeoff'!O261="","",'AccuValve Takeoff'!O261)</f>
        <v/>
      </c>
      <c r="Q260" s="23" t="str">
        <f>IF('AccuValve Takeoff'!P261="","",'AccuValve Takeoff'!P261)</f>
        <v/>
      </c>
      <c r="R260" s="34" t="str">
        <f>IF('AccuValve Takeoff'!Q261="","",'AccuValve Takeoff'!Q261)</f>
        <v xml:space="preserve"> </v>
      </c>
      <c r="S260" s="35" t="str">
        <f>'AccuValve Takeoff'!T261</f>
        <v/>
      </c>
      <c r="T260" s="35" t="str">
        <f>'AccuValve Takeoff'!U261</f>
        <v/>
      </c>
      <c r="U260" s="325" t="str">
        <f>'AccuValve Takeoff'!BC261</f>
        <v/>
      </c>
      <c r="V260" s="38"/>
      <c r="W260" s="11"/>
      <c r="X260" s="11"/>
      <c r="Y260" s="11"/>
    </row>
    <row r="261" spans="1:25" ht="20.100000000000001" customHeight="1" x14ac:dyDescent="0.2">
      <c r="A261" s="12">
        <v>253</v>
      </c>
      <c r="B261" s="23" t="str">
        <f>IF('AccuValve Takeoff'!B262="","",'AccuValve Takeoff'!B262)</f>
        <v/>
      </c>
      <c r="C261" s="45" t="str">
        <f>IF('AccuValve Takeoff'!C262="","",'AccuValve Takeoff'!C262)</f>
        <v/>
      </c>
      <c r="D261" s="23" t="str">
        <f>IF('AccuValve Takeoff'!D262="","",'AccuValve Takeoff'!D262)</f>
        <v/>
      </c>
      <c r="E261" s="23" t="str">
        <f>IF('AccuValve Takeoff'!S262="","",'AccuValve Takeoff'!S262)</f>
        <v/>
      </c>
      <c r="F261" s="23" t="str">
        <f>IF('AccuValve Takeoff'!F262="","",'AccuValve Takeoff'!F262)</f>
        <v/>
      </c>
      <c r="G261" s="23" t="str">
        <f>IF('AccuValve Takeoff'!R262="","",'AccuValve Takeoff'!R262)</f>
        <v/>
      </c>
      <c r="H261" s="23" t="str">
        <f>IF('AccuValve Takeoff'!G262="","",'AccuValve Takeoff'!G262)</f>
        <v/>
      </c>
      <c r="I261" s="23" t="str">
        <f>IF('AccuValve Takeoff'!H262="","",'AccuValve Takeoff'!H262)</f>
        <v/>
      </c>
      <c r="J261" s="326" t="str">
        <f>IF('AccuValve Takeoff'!I262="","",IF('AccuValve Takeoff'!I262="Not Available","",'AccuValve Takeoff'!I262))</f>
        <v/>
      </c>
      <c r="K261" s="326" t="str">
        <f>IF('AccuValve Takeoff'!J262="","",IF('AccuValve Takeoff'!J262="Not Available","",'AccuValve Takeoff'!J262))</f>
        <v/>
      </c>
      <c r="L261" s="326" t="str">
        <f>IF('AccuValve Takeoff'!K262="","",IF('AccuValve Takeoff'!K262="Not Available","",'AccuValve Takeoff'!K262))</f>
        <v/>
      </c>
      <c r="M261" s="326" t="str">
        <f>IF('AccuValve Takeoff'!L262="","",IF('AccuValve Takeoff'!L262="Not Available","",'AccuValve Takeoff'!L262))</f>
        <v/>
      </c>
      <c r="N261" s="326" t="str">
        <f>IF('AccuValve Takeoff'!M262="","",IF('AccuValve Takeoff'!M262="Not Available","",'AccuValve Takeoff'!M262))</f>
        <v/>
      </c>
      <c r="O261" s="23" t="str">
        <f>IF('AccuValve Takeoff'!N262="","",'AccuValve Takeoff'!N262)</f>
        <v/>
      </c>
      <c r="P261" s="23" t="str">
        <f>IF('AccuValve Takeoff'!O262="","",'AccuValve Takeoff'!O262)</f>
        <v/>
      </c>
      <c r="Q261" s="23" t="str">
        <f>IF('AccuValve Takeoff'!P262="","",'AccuValve Takeoff'!P262)</f>
        <v/>
      </c>
      <c r="R261" s="34" t="str">
        <f>IF('AccuValve Takeoff'!Q262="","",'AccuValve Takeoff'!Q262)</f>
        <v xml:space="preserve"> </v>
      </c>
      <c r="S261" s="35" t="str">
        <f>'AccuValve Takeoff'!T262</f>
        <v/>
      </c>
      <c r="T261" s="35" t="str">
        <f>'AccuValve Takeoff'!U262</f>
        <v/>
      </c>
      <c r="U261" s="325" t="str">
        <f>'AccuValve Takeoff'!BC262</f>
        <v/>
      </c>
      <c r="V261" s="38"/>
      <c r="W261" s="11"/>
      <c r="X261" s="11"/>
      <c r="Y261" s="11"/>
    </row>
    <row r="262" spans="1:25" ht="20.100000000000001" customHeight="1" x14ac:dyDescent="0.2">
      <c r="A262" s="12">
        <v>254</v>
      </c>
      <c r="B262" s="23" t="str">
        <f>IF('AccuValve Takeoff'!B263="","",'AccuValve Takeoff'!B263)</f>
        <v/>
      </c>
      <c r="C262" s="45" t="str">
        <f>IF('AccuValve Takeoff'!C263="","",'AccuValve Takeoff'!C263)</f>
        <v/>
      </c>
      <c r="D262" s="23" t="str">
        <f>IF('AccuValve Takeoff'!D263="","",'AccuValve Takeoff'!D263)</f>
        <v/>
      </c>
      <c r="E262" s="23" t="str">
        <f>IF('AccuValve Takeoff'!S263="","",'AccuValve Takeoff'!S263)</f>
        <v/>
      </c>
      <c r="F262" s="23" t="str">
        <f>IF('AccuValve Takeoff'!F263="","",'AccuValve Takeoff'!F263)</f>
        <v/>
      </c>
      <c r="G262" s="23" t="str">
        <f>IF('AccuValve Takeoff'!R263="","",'AccuValve Takeoff'!R263)</f>
        <v/>
      </c>
      <c r="H262" s="23" t="str">
        <f>IF('AccuValve Takeoff'!G263="","",'AccuValve Takeoff'!G263)</f>
        <v/>
      </c>
      <c r="I262" s="23" t="str">
        <f>IF('AccuValve Takeoff'!H263="","",'AccuValve Takeoff'!H263)</f>
        <v/>
      </c>
      <c r="J262" s="326" t="str">
        <f>IF('AccuValve Takeoff'!I263="","",IF('AccuValve Takeoff'!I263="Not Available","",'AccuValve Takeoff'!I263))</f>
        <v/>
      </c>
      <c r="K262" s="326" t="str">
        <f>IF('AccuValve Takeoff'!J263="","",IF('AccuValve Takeoff'!J263="Not Available","",'AccuValve Takeoff'!J263))</f>
        <v/>
      </c>
      <c r="L262" s="326" t="str">
        <f>IF('AccuValve Takeoff'!K263="","",IF('AccuValve Takeoff'!K263="Not Available","",'AccuValve Takeoff'!K263))</f>
        <v/>
      </c>
      <c r="M262" s="326" t="str">
        <f>IF('AccuValve Takeoff'!L263="","",IF('AccuValve Takeoff'!L263="Not Available","",'AccuValve Takeoff'!L263))</f>
        <v/>
      </c>
      <c r="N262" s="326" t="str">
        <f>IF('AccuValve Takeoff'!M263="","",IF('AccuValve Takeoff'!M263="Not Available","",'AccuValve Takeoff'!M263))</f>
        <v/>
      </c>
      <c r="O262" s="23" t="str">
        <f>IF('AccuValve Takeoff'!N263="","",'AccuValve Takeoff'!N263)</f>
        <v/>
      </c>
      <c r="P262" s="23" t="str">
        <f>IF('AccuValve Takeoff'!O263="","",'AccuValve Takeoff'!O263)</f>
        <v/>
      </c>
      <c r="Q262" s="23" t="str">
        <f>IF('AccuValve Takeoff'!P263="","",'AccuValve Takeoff'!P263)</f>
        <v/>
      </c>
      <c r="R262" s="34" t="str">
        <f>IF('AccuValve Takeoff'!Q263="","",'AccuValve Takeoff'!Q263)</f>
        <v xml:space="preserve"> </v>
      </c>
      <c r="S262" s="35" t="str">
        <f>'AccuValve Takeoff'!T263</f>
        <v/>
      </c>
      <c r="T262" s="35" t="str">
        <f>'AccuValve Takeoff'!U263</f>
        <v/>
      </c>
      <c r="U262" s="325" t="str">
        <f>'AccuValve Takeoff'!BC263</f>
        <v/>
      </c>
      <c r="V262" s="38"/>
      <c r="W262" s="11"/>
      <c r="X262" s="11"/>
      <c r="Y262" s="11"/>
    </row>
    <row r="263" spans="1:25" ht="20.100000000000001" customHeight="1" x14ac:dyDescent="0.2">
      <c r="A263" s="12">
        <v>255</v>
      </c>
      <c r="B263" s="23" t="str">
        <f>IF('AccuValve Takeoff'!B264="","",'AccuValve Takeoff'!B264)</f>
        <v/>
      </c>
      <c r="C263" s="45" t="str">
        <f>IF('AccuValve Takeoff'!C264="","",'AccuValve Takeoff'!C264)</f>
        <v/>
      </c>
      <c r="D263" s="23" t="str">
        <f>IF('AccuValve Takeoff'!D264="","",'AccuValve Takeoff'!D264)</f>
        <v/>
      </c>
      <c r="E263" s="23" t="str">
        <f>IF('AccuValve Takeoff'!S264="","",'AccuValve Takeoff'!S264)</f>
        <v/>
      </c>
      <c r="F263" s="23" t="str">
        <f>IF('AccuValve Takeoff'!F264="","",'AccuValve Takeoff'!F264)</f>
        <v/>
      </c>
      <c r="G263" s="23" t="str">
        <f>IF('AccuValve Takeoff'!R264="","",'AccuValve Takeoff'!R264)</f>
        <v/>
      </c>
      <c r="H263" s="23" t="str">
        <f>IF('AccuValve Takeoff'!G264="","",'AccuValve Takeoff'!G264)</f>
        <v/>
      </c>
      <c r="I263" s="23" t="str">
        <f>IF('AccuValve Takeoff'!H264="","",'AccuValve Takeoff'!H264)</f>
        <v/>
      </c>
      <c r="J263" s="326" t="str">
        <f>IF('AccuValve Takeoff'!I264="","",IF('AccuValve Takeoff'!I264="Not Available","",'AccuValve Takeoff'!I264))</f>
        <v/>
      </c>
      <c r="K263" s="326" t="str">
        <f>IF('AccuValve Takeoff'!J264="","",IF('AccuValve Takeoff'!J264="Not Available","",'AccuValve Takeoff'!J264))</f>
        <v/>
      </c>
      <c r="L263" s="326" t="str">
        <f>IF('AccuValve Takeoff'!K264="","",IF('AccuValve Takeoff'!K264="Not Available","",'AccuValve Takeoff'!K264))</f>
        <v/>
      </c>
      <c r="M263" s="326" t="str">
        <f>IF('AccuValve Takeoff'!L264="","",IF('AccuValve Takeoff'!L264="Not Available","",'AccuValve Takeoff'!L264))</f>
        <v/>
      </c>
      <c r="N263" s="326" t="str">
        <f>IF('AccuValve Takeoff'!M264="","",IF('AccuValve Takeoff'!M264="Not Available","",'AccuValve Takeoff'!M264))</f>
        <v/>
      </c>
      <c r="O263" s="23" t="str">
        <f>IF('AccuValve Takeoff'!N264="","",'AccuValve Takeoff'!N264)</f>
        <v/>
      </c>
      <c r="P263" s="23" t="str">
        <f>IF('AccuValve Takeoff'!O264="","",'AccuValve Takeoff'!O264)</f>
        <v/>
      </c>
      <c r="Q263" s="23" t="str">
        <f>IF('AccuValve Takeoff'!P264="","",'AccuValve Takeoff'!P264)</f>
        <v/>
      </c>
      <c r="R263" s="34" t="str">
        <f>IF('AccuValve Takeoff'!Q264="","",'AccuValve Takeoff'!Q264)</f>
        <v xml:space="preserve"> </v>
      </c>
      <c r="S263" s="35" t="str">
        <f>'AccuValve Takeoff'!T264</f>
        <v/>
      </c>
      <c r="T263" s="35" t="str">
        <f>'AccuValve Takeoff'!U264</f>
        <v/>
      </c>
      <c r="U263" s="325" t="str">
        <f>'AccuValve Takeoff'!BC264</f>
        <v/>
      </c>
      <c r="V263" s="38"/>
      <c r="W263" s="11"/>
      <c r="X263" s="11"/>
      <c r="Y263" s="11"/>
    </row>
    <row r="264" spans="1:25" ht="20.100000000000001" customHeight="1" x14ac:dyDescent="0.2">
      <c r="A264" s="12">
        <v>256</v>
      </c>
      <c r="B264" s="23" t="str">
        <f>IF('AccuValve Takeoff'!B265="","",'AccuValve Takeoff'!B265)</f>
        <v/>
      </c>
      <c r="C264" s="45" t="str">
        <f>IF('AccuValve Takeoff'!C265="","",'AccuValve Takeoff'!C265)</f>
        <v/>
      </c>
      <c r="D264" s="23" t="str">
        <f>IF('AccuValve Takeoff'!D265="","",'AccuValve Takeoff'!D265)</f>
        <v/>
      </c>
      <c r="E264" s="23" t="str">
        <f>IF('AccuValve Takeoff'!S265="","",'AccuValve Takeoff'!S265)</f>
        <v/>
      </c>
      <c r="F264" s="23" t="str">
        <f>IF('AccuValve Takeoff'!F265="","",'AccuValve Takeoff'!F265)</f>
        <v/>
      </c>
      <c r="G264" s="23" t="str">
        <f>IF('AccuValve Takeoff'!R265="","",'AccuValve Takeoff'!R265)</f>
        <v/>
      </c>
      <c r="H264" s="23" t="str">
        <f>IF('AccuValve Takeoff'!G265="","",'AccuValve Takeoff'!G265)</f>
        <v/>
      </c>
      <c r="I264" s="23" t="str">
        <f>IF('AccuValve Takeoff'!H265="","",'AccuValve Takeoff'!H265)</f>
        <v/>
      </c>
      <c r="J264" s="326" t="str">
        <f>IF('AccuValve Takeoff'!I265="","",IF('AccuValve Takeoff'!I265="Not Available","",'AccuValve Takeoff'!I265))</f>
        <v/>
      </c>
      <c r="K264" s="326" t="str">
        <f>IF('AccuValve Takeoff'!J265="","",IF('AccuValve Takeoff'!J265="Not Available","",'AccuValve Takeoff'!J265))</f>
        <v/>
      </c>
      <c r="L264" s="326" t="str">
        <f>IF('AccuValve Takeoff'!K265="","",IF('AccuValve Takeoff'!K265="Not Available","",'AccuValve Takeoff'!K265))</f>
        <v/>
      </c>
      <c r="M264" s="326" t="str">
        <f>IF('AccuValve Takeoff'!L265="","",IF('AccuValve Takeoff'!L265="Not Available","",'AccuValve Takeoff'!L265))</f>
        <v/>
      </c>
      <c r="N264" s="326" t="str">
        <f>IF('AccuValve Takeoff'!M265="","",IF('AccuValve Takeoff'!M265="Not Available","",'AccuValve Takeoff'!M265))</f>
        <v/>
      </c>
      <c r="O264" s="23" t="str">
        <f>IF('AccuValve Takeoff'!N265="","",'AccuValve Takeoff'!N265)</f>
        <v/>
      </c>
      <c r="P264" s="23" t="str">
        <f>IF('AccuValve Takeoff'!O265="","",'AccuValve Takeoff'!O265)</f>
        <v/>
      </c>
      <c r="Q264" s="23" t="str">
        <f>IF('AccuValve Takeoff'!P265="","",'AccuValve Takeoff'!P265)</f>
        <v/>
      </c>
      <c r="R264" s="34" t="str">
        <f>IF('AccuValve Takeoff'!Q265="","",'AccuValve Takeoff'!Q265)</f>
        <v xml:space="preserve"> </v>
      </c>
      <c r="S264" s="35" t="str">
        <f>'AccuValve Takeoff'!T265</f>
        <v/>
      </c>
      <c r="T264" s="35" t="str">
        <f>'AccuValve Takeoff'!U265</f>
        <v/>
      </c>
      <c r="U264" s="325" t="str">
        <f>'AccuValve Takeoff'!BC265</f>
        <v/>
      </c>
      <c r="V264" s="38"/>
      <c r="W264" s="11"/>
      <c r="X264" s="11"/>
      <c r="Y264" s="11"/>
    </row>
    <row r="265" spans="1:25" ht="20.100000000000001" customHeight="1" x14ac:dyDescent="0.2">
      <c r="A265" s="12">
        <v>257</v>
      </c>
      <c r="B265" s="23" t="str">
        <f>IF('AccuValve Takeoff'!B266="","",'AccuValve Takeoff'!B266)</f>
        <v/>
      </c>
      <c r="C265" s="45" t="str">
        <f>IF('AccuValve Takeoff'!C266="","",'AccuValve Takeoff'!C266)</f>
        <v/>
      </c>
      <c r="D265" s="23" t="str">
        <f>IF('AccuValve Takeoff'!D266="","",'AccuValve Takeoff'!D266)</f>
        <v/>
      </c>
      <c r="E265" s="23" t="str">
        <f>IF('AccuValve Takeoff'!S266="","",'AccuValve Takeoff'!S266)</f>
        <v/>
      </c>
      <c r="F265" s="23" t="str">
        <f>IF('AccuValve Takeoff'!F266="","",'AccuValve Takeoff'!F266)</f>
        <v/>
      </c>
      <c r="G265" s="23" t="str">
        <f>IF('AccuValve Takeoff'!R266="","",'AccuValve Takeoff'!R266)</f>
        <v/>
      </c>
      <c r="H265" s="23" t="str">
        <f>IF('AccuValve Takeoff'!G266="","",'AccuValve Takeoff'!G266)</f>
        <v/>
      </c>
      <c r="I265" s="23" t="str">
        <f>IF('AccuValve Takeoff'!H266="","",'AccuValve Takeoff'!H266)</f>
        <v/>
      </c>
      <c r="J265" s="326" t="str">
        <f>IF('AccuValve Takeoff'!I266="","",IF('AccuValve Takeoff'!I266="Not Available","",'AccuValve Takeoff'!I266))</f>
        <v/>
      </c>
      <c r="K265" s="326" t="str">
        <f>IF('AccuValve Takeoff'!J266="","",IF('AccuValve Takeoff'!J266="Not Available","",'AccuValve Takeoff'!J266))</f>
        <v/>
      </c>
      <c r="L265" s="326" t="str">
        <f>IF('AccuValve Takeoff'!K266="","",IF('AccuValve Takeoff'!K266="Not Available","",'AccuValve Takeoff'!K266))</f>
        <v/>
      </c>
      <c r="M265" s="326" t="str">
        <f>IF('AccuValve Takeoff'!L266="","",IF('AccuValve Takeoff'!L266="Not Available","",'AccuValve Takeoff'!L266))</f>
        <v/>
      </c>
      <c r="N265" s="326" t="str">
        <f>IF('AccuValve Takeoff'!M266="","",IF('AccuValve Takeoff'!M266="Not Available","",'AccuValve Takeoff'!M266))</f>
        <v/>
      </c>
      <c r="O265" s="23" t="str">
        <f>IF('AccuValve Takeoff'!N266="","",'AccuValve Takeoff'!N266)</f>
        <v/>
      </c>
      <c r="P265" s="23" t="str">
        <f>IF('AccuValve Takeoff'!O266="","",'AccuValve Takeoff'!O266)</f>
        <v/>
      </c>
      <c r="Q265" s="23" t="str">
        <f>IF('AccuValve Takeoff'!P266="","",'AccuValve Takeoff'!P266)</f>
        <v/>
      </c>
      <c r="R265" s="34" t="str">
        <f>IF('AccuValve Takeoff'!Q266="","",'AccuValve Takeoff'!Q266)</f>
        <v xml:space="preserve"> </v>
      </c>
      <c r="S265" s="35" t="str">
        <f>'AccuValve Takeoff'!T266</f>
        <v/>
      </c>
      <c r="T265" s="35" t="str">
        <f>'AccuValve Takeoff'!U266</f>
        <v/>
      </c>
      <c r="U265" s="325" t="str">
        <f>'AccuValve Takeoff'!BC266</f>
        <v/>
      </c>
      <c r="V265" s="38"/>
      <c r="W265" s="11"/>
      <c r="X265" s="11"/>
      <c r="Y265" s="11"/>
    </row>
    <row r="266" spans="1:25" ht="20.100000000000001" customHeight="1" x14ac:dyDescent="0.2">
      <c r="A266" s="12">
        <v>258</v>
      </c>
      <c r="B266" s="23" t="str">
        <f>IF('AccuValve Takeoff'!B267="","",'AccuValve Takeoff'!B267)</f>
        <v/>
      </c>
      <c r="C266" s="45" t="str">
        <f>IF('AccuValve Takeoff'!C267="","",'AccuValve Takeoff'!C267)</f>
        <v/>
      </c>
      <c r="D266" s="23" t="str">
        <f>IF('AccuValve Takeoff'!D267="","",'AccuValve Takeoff'!D267)</f>
        <v/>
      </c>
      <c r="E266" s="23" t="str">
        <f>IF('AccuValve Takeoff'!S267="","",'AccuValve Takeoff'!S267)</f>
        <v/>
      </c>
      <c r="F266" s="23" t="str">
        <f>IF('AccuValve Takeoff'!F267="","",'AccuValve Takeoff'!F267)</f>
        <v/>
      </c>
      <c r="G266" s="23" t="str">
        <f>IF('AccuValve Takeoff'!R267="","",'AccuValve Takeoff'!R267)</f>
        <v/>
      </c>
      <c r="H266" s="23" t="str">
        <f>IF('AccuValve Takeoff'!G267="","",'AccuValve Takeoff'!G267)</f>
        <v/>
      </c>
      <c r="I266" s="23" t="str">
        <f>IF('AccuValve Takeoff'!H267="","",'AccuValve Takeoff'!H267)</f>
        <v/>
      </c>
      <c r="J266" s="326" t="str">
        <f>IF('AccuValve Takeoff'!I267="","",IF('AccuValve Takeoff'!I267="Not Available","",'AccuValve Takeoff'!I267))</f>
        <v/>
      </c>
      <c r="K266" s="326" t="str">
        <f>IF('AccuValve Takeoff'!J267="","",IF('AccuValve Takeoff'!J267="Not Available","",'AccuValve Takeoff'!J267))</f>
        <v/>
      </c>
      <c r="L266" s="326" t="str">
        <f>IF('AccuValve Takeoff'!K267="","",IF('AccuValve Takeoff'!K267="Not Available","",'AccuValve Takeoff'!K267))</f>
        <v/>
      </c>
      <c r="M266" s="326" t="str">
        <f>IF('AccuValve Takeoff'!L267="","",IF('AccuValve Takeoff'!L267="Not Available","",'AccuValve Takeoff'!L267))</f>
        <v/>
      </c>
      <c r="N266" s="326" t="str">
        <f>IF('AccuValve Takeoff'!M267="","",IF('AccuValve Takeoff'!M267="Not Available","",'AccuValve Takeoff'!M267))</f>
        <v/>
      </c>
      <c r="O266" s="23" t="str">
        <f>IF('AccuValve Takeoff'!N267="","",'AccuValve Takeoff'!N267)</f>
        <v/>
      </c>
      <c r="P266" s="23" t="str">
        <f>IF('AccuValve Takeoff'!O267="","",'AccuValve Takeoff'!O267)</f>
        <v/>
      </c>
      <c r="Q266" s="23" t="str">
        <f>IF('AccuValve Takeoff'!P267="","",'AccuValve Takeoff'!P267)</f>
        <v/>
      </c>
      <c r="R266" s="34" t="str">
        <f>IF('AccuValve Takeoff'!Q267="","",'AccuValve Takeoff'!Q267)</f>
        <v xml:space="preserve"> </v>
      </c>
      <c r="S266" s="35" t="str">
        <f>'AccuValve Takeoff'!T267</f>
        <v/>
      </c>
      <c r="T266" s="35" t="str">
        <f>'AccuValve Takeoff'!U267</f>
        <v/>
      </c>
      <c r="U266" s="325" t="str">
        <f>'AccuValve Takeoff'!BC267</f>
        <v/>
      </c>
      <c r="V266" s="38"/>
      <c r="W266" s="11"/>
      <c r="X266" s="11"/>
      <c r="Y266" s="11"/>
    </row>
    <row r="267" spans="1:25" ht="20.100000000000001" customHeight="1" x14ac:dyDescent="0.2">
      <c r="A267" s="12">
        <v>259</v>
      </c>
      <c r="B267" s="23" t="str">
        <f>IF('AccuValve Takeoff'!B268="","",'AccuValve Takeoff'!B268)</f>
        <v/>
      </c>
      <c r="C267" s="45" t="str">
        <f>IF('AccuValve Takeoff'!C268="","",'AccuValve Takeoff'!C268)</f>
        <v/>
      </c>
      <c r="D267" s="23" t="str">
        <f>IF('AccuValve Takeoff'!D268="","",'AccuValve Takeoff'!D268)</f>
        <v/>
      </c>
      <c r="E267" s="23" t="str">
        <f>IF('AccuValve Takeoff'!S268="","",'AccuValve Takeoff'!S268)</f>
        <v/>
      </c>
      <c r="F267" s="23" t="str">
        <f>IF('AccuValve Takeoff'!F268="","",'AccuValve Takeoff'!F268)</f>
        <v/>
      </c>
      <c r="G267" s="23" t="str">
        <f>IF('AccuValve Takeoff'!R268="","",'AccuValve Takeoff'!R268)</f>
        <v/>
      </c>
      <c r="H267" s="23" t="str">
        <f>IF('AccuValve Takeoff'!G268="","",'AccuValve Takeoff'!G268)</f>
        <v/>
      </c>
      <c r="I267" s="23" t="str">
        <f>IF('AccuValve Takeoff'!H268="","",'AccuValve Takeoff'!H268)</f>
        <v/>
      </c>
      <c r="J267" s="326" t="str">
        <f>IF('AccuValve Takeoff'!I268="","",IF('AccuValve Takeoff'!I268="Not Available","",'AccuValve Takeoff'!I268))</f>
        <v/>
      </c>
      <c r="K267" s="326" t="str">
        <f>IF('AccuValve Takeoff'!J268="","",IF('AccuValve Takeoff'!J268="Not Available","",'AccuValve Takeoff'!J268))</f>
        <v/>
      </c>
      <c r="L267" s="326" t="str">
        <f>IF('AccuValve Takeoff'!K268="","",IF('AccuValve Takeoff'!K268="Not Available","",'AccuValve Takeoff'!K268))</f>
        <v/>
      </c>
      <c r="M267" s="326" t="str">
        <f>IF('AccuValve Takeoff'!L268="","",IF('AccuValve Takeoff'!L268="Not Available","",'AccuValve Takeoff'!L268))</f>
        <v/>
      </c>
      <c r="N267" s="326" t="str">
        <f>IF('AccuValve Takeoff'!M268="","",IF('AccuValve Takeoff'!M268="Not Available","",'AccuValve Takeoff'!M268))</f>
        <v/>
      </c>
      <c r="O267" s="23" t="str">
        <f>IF('AccuValve Takeoff'!N268="","",'AccuValve Takeoff'!N268)</f>
        <v/>
      </c>
      <c r="P267" s="23" t="str">
        <f>IF('AccuValve Takeoff'!O268="","",'AccuValve Takeoff'!O268)</f>
        <v/>
      </c>
      <c r="Q267" s="23" t="str">
        <f>IF('AccuValve Takeoff'!P268="","",'AccuValve Takeoff'!P268)</f>
        <v/>
      </c>
      <c r="R267" s="34" t="str">
        <f>IF('AccuValve Takeoff'!Q268="","",'AccuValve Takeoff'!Q268)</f>
        <v xml:space="preserve"> </v>
      </c>
      <c r="S267" s="35" t="str">
        <f>'AccuValve Takeoff'!T268</f>
        <v/>
      </c>
      <c r="T267" s="35" t="str">
        <f>'AccuValve Takeoff'!U268</f>
        <v/>
      </c>
      <c r="U267" s="325" t="str">
        <f>'AccuValve Takeoff'!BC268</f>
        <v/>
      </c>
      <c r="V267" s="38"/>
      <c r="W267" s="11"/>
      <c r="X267" s="11"/>
      <c r="Y267" s="11"/>
    </row>
    <row r="268" spans="1:25" ht="20.100000000000001" customHeight="1" x14ac:dyDescent="0.2">
      <c r="A268" s="12">
        <v>260</v>
      </c>
      <c r="B268" s="23" t="str">
        <f>IF('AccuValve Takeoff'!B269="","",'AccuValve Takeoff'!B269)</f>
        <v/>
      </c>
      <c r="C268" s="45" t="str">
        <f>IF('AccuValve Takeoff'!C269="","",'AccuValve Takeoff'!C269)</f>
        <v/>
      </c>
      <c r="D268" s="23" t="str">
        <f>IF('AccuValve Takeoff'!D269="","",'AccuValve Takeoff'!D269)</f>
        <v/>
      </c>
      <c r="E268" s="23" t="str">
        <f>IF('AccuValve Takeoff'!S269="","",'AccuValve Takeoff'!S269)</f>
        <v/>
      </c>
      <c r="F268" s="23" t="str">
        <f>IF('AccuValve Takeoff'!F269="","",'AccuValve Takeoff'!F269)</f>
        <v/>
      </c>
      <c r="G268" s="23" t="str">
        <f>IF('AccuValve Takeoff'!R269="","",'AccuValve Takeoff'!R269)</f>
        <v/>
      </c>
      <c r="H268" s="23" t="str">
        <f>IF('AccuValve Takeoff'!G269="","",'AccuValve Takeoff'!G269)</f>
        <v/>
      </c>
      <c r="I268" s="23" t="str">
        <f>IF('AccuValve Takeoff'!H269="","",'AccuValve Takeoff'!H269)</f>
        <v/>
      </c>
      <c r="J268" s="326" t="str">
        <f>IF('AccuValve Takeoff'!I269="","",IF('AccuValve Takeoff'!I269="Not Available","",'AccuValve Takeoff'!I269))</f>
        <v/>
      </c>
      <c r="K268" s="326" t="str">
        <f>IF('AccuValve Takeoff'!J269="","",IF('AccuValve Takeoff'!J269="Not Available","",'AccuValve Takeoff'!J269))</f>
        <v/>
      </c>
      <c r="L268" s="326" t="str">
        <f>IF('AccuValve Takeoff'!K269="","",IF('AccuValve Takeoff'!K269="Not Available","",'AccuValve Takeoff'!K269))</f>
        <v/>
      </c>
      <c r="M268" s="326" t="str">
        <f>IF('AccuValve Takeoff'!L269="","",IF('AccuValve Takeoff'!L269="Not Available","",'AccuValve Takeoff'!L269))</f>
        <v/>
      </c>
      <c r="N268" s="326" t="str">
        <f>IF('AccuValve Takeoff'!M269="","",IF('AccuValve Takeoff'!M269="Not Available","",'AccuValve Takeoff'!M269))</f>
        <v/>
      </c>
      <c r="O268" s="23" t="str">
        <f>IF('AccuValve Takeoff'!N269="","",'AccuValve Takeoff'!N269)</f>
        <v/>
      </c>
      <c r="P268" s="23" t="str">
        <f>IF('AccuValve Takeoff'!O269="","",'AccuValve Takeoff'!O269)</f>
        <v/>
      </c>
      <c r="Q268" s="23" t="str">
        <f>IF('AccuValve Takeoff'!P269="","",'AccuValve Takeoff'!P269)</f>
        <v/>
      </c>
      <c r="R268" s="34" t="str">
        <f>IF('AccuValve Takeoff'!Q269="","",'AccuValve Takeoff'!Q269)</f>
        <v xml:space="preserve"> </v>
      </c>
      <c r="S268" s="35" t="str">
        <f>'AccuValve Takeoff'!T269</f>
        <v/>
      </c>
      <c r="T268" s="35" t="str">
        <f>'AccuValve Takeoff'!U269</f>
        <v/>
      </c>
      <c r="U268" s="325" t="str">
        <f>'AccuValve Takeoff'!BC269</f>
        <v/>
      </c>
      <c r="V268" s="38"/>
      <c r="W268" s="11"/>
      <c r="X268" s="11"/>
      <c r="Y268" s="11"/>
    </row>
    <row r="269" spans="1:25" ht="20.100000000000001" customHeight="1" x14ac:dyDescent="0.2">
      <c r="A269" s="12">
        <v>261</v>
      </c>
      <c r="B269" s="23" t="str">
        <f>IF('AccuValve Takeoff'!B270="","",'AccuValve Takeoff'!B270)</f>
        <v/>
      </c>
      <c r="C269" s="45" t="str">
        <f>IF('AccuValve Takeoff'!C270="","",'AccuValve Takeoff'!C270)</f>
        <v/>
      </c>
      <c r="D269" s="23" t="str">
        <f>IF('AccuValve Takeoff'!D270="","",'AccuValve Takeoff'!D270)</f>
        <v/>
      </c>
      <c r="E269" s="23" t="str">
        <f>IF('AccuValve Takeoff'!S270="","",'AccuValve Takeoff'!S270)</f>
        <v/>
      </c>
      <c r="F269" s="23" t="str">
        <f>IF('AccuValve Takeoff'!F270="","",'AccuValve Takeoff'!F270)</f>
        <v/>
      </c>
      <c r="G269" s="23" t="str">
        <f>IF('AccuValve Takeoff'!R270="","",'AccuValve Takeoff'!R270)</f>
        <v/>
      </c>
      <c r="H269" s="23" t="str">
        <f>IF('AccuValve Takeoff'!G270="","",'AccuValve Takeoff'!G270)</f>
        <v/>
      </c>
      <c r="I269" s="23" t="str">
        <f>IF('AccuValve Takeoff'!H270="","",'AccuValve Takeoff'!H270)</f>
        <v/>
      </c>
      <c r="J269" s="326" t="str">
        <f>IF('AccuValve Takeoff'!I270="","",IF('AccuValve Takeoff'!I270="Not Available","",'AccuValve Takeoff'!I270))</f>
        <v/>
      </c>
      <c r="K269" s="326" t="str">
        <f>IF('AccuValve Takeoff'!J270="","",IF('AccuValve Takeoff'!J270="Not Available","",'AccuValve Takeoff'!J270))</f>
        <v/>
      </c>
      <c r="L269" s="326" t="str">
        <f>IF('AccuValve Takeoff'!K270="","",IF('AccuValve Takeoff'!K270="Not Available","",'AccuValve Takeoff'!K270))</f>
        <v/>
      </c>
      <c r="M269" s="326" t="str">
        <f>IF('AccuValve Takeoff'!L270="","",IF('AccuValve Takeoff'!L270="Not Available","",'AccuValve Takeoff'!L270))</f>
        <v/>
      </c>
      <c r="N269" s="326" t="str">
        <f>IF('AccuValve Takeoff'!M270="","",IF('AccuValve Takeoff'!M270="Not Available","",'AccuValve Takeoff'!M270))</f>
        <v/>
      </c>
      <c r="O269" s="23" t="str">
        <f>IF('AccuValve Takeoff'!N270="","",'AccuValve Takeoff'!N270)</f>
        <v/>
      </c>
      <c r="P269" s="23" t="str">
        <f>IF('AccuValve Takeoff'!O270="","",'AccuValve Takeoff'!O270)</f>
        <v/>
      </c>
      <c r="Q269" s="23" t="str">
        <f>IF('AccuValve Takeoff'!P270="","",'AccuValve Takeoff'!P270)</f>
        <v/>
      </c>
      <c r="R269" s="34" t="str">
        <f>IF('AccuValve Takeoff'!Q270="","",'AccuValve Takeoff'!Q270)</f>
        <v xml:space="preserve"> </v>
      </c>
      <c r="S269" s="35" t="str">
        <f>'AccuValve Takeoff'!T270</f>
        <v/>
      </c>
      <c r="T269" s="35" t="str">
        <f>'AccuValve Takeoff'!U270</f>
        <v/>
      </c>
      <c r="U269" s="325" t="str">
        <f>'AccuValve Takeoff'!BC270</f>
        <v/>
      </c>
      <c r="V269" s="38"/>
      <c r="W269" s="11"/>
      <c r="X269" s="11"/>
      <c r="Y269" s="11"/>
    </row>
    <row r="270" spans="1:25" ht="20.100000000000001" customHeight="1" x14ac:dyDescent="0.2">
      <c r="A270" s="12">
        <v>262</v>
      </c>
      <c r="B270" s="23" t="str">
        <f>IF('AccuValve Takeoff'!B271="","",'AccuValve Takeoff'!B271)</f>
        <v/>
      </c>
      <c r="C270" s="45" t="str">
        <f>IF('AccuValve Takeoff'!C271="","",'AccuValve Takeoff'!C271)</f>
        <v/>
      </c>
      <c r="D270" s="23" t="str">
        <f>IF('AccuValve Takeoff'!D271="","",'AccuValve Takeoff'!D271)</f>
        <v/>
      </c>
      <c r="E270" s="23" t="str">
        <f>IF('AccuValve Takeoff'!S271="","",'AccuValve Takeoff'!S271)</f>
        <v/>
      </c>
      <c r="F270" s="23" t="str">
        <f>IF('AccuValve Takeoff'!F271="","",'AccuValve Takeoff'!F271)</f>
        <v/>
      </c>
      <c r="G270" s="23" t="str">
        <f>IF('AccuValve Takeoff'!R271="","",'AccuValve Takeoff'!R271)</f>
        <v/>
      </c>
      <c r="H270" s="23" t="str">
        <f>IF('AccuValve Takeoff'!G271="","",'AccuValve Takeoff'!G271)</f>
        <v/>
      </c>
      <c r="I270" s="23" t="str">
        <f>IF('AccuValve Takeoff'!H271="","",'AccuValve Takeoff'!H271)</f>
        <v/>
      </c>
      <c r="J270" s="326" t="str">
        <f>IF('AccuValve Takeoff'!I271="","",IF('AccuValve Takeoff'!I271="Not Available","",'AccuValve Takeoff'!I271))</f>
        <v/>
      </c>
      <c r="K270" s="326" t="str">
        <f>IF('AccuValve Takeoff'!J271="","",IF('AccuValve Takeoff'!J271="Not Available","",'AccuValve Takeoff'!J271))</f>
        <v/>
      </c>
      <c r="L270" s="326" t="str">
        <f>IF('AccuValve Takeoff'!K271="","",IF('AccuValve Takeoff'!K271="Not Available","",'AccuValve Takeoff'!K271))</f>
        <v/>
      </c>
      <c r="M270" s="326" t="str">
        <f>IF('AccuValve Takeoff'!L271="","",IF('AccuValve Takeoff'!L271="Not Available","",'AccuValve Takeoff'!L271))</f>
        <v/>
      </c>
      <c r="N270" s="326" t="str">
        <f>IF('AccuValve Takeoff'!M271="","",IF('AccuValve Takeoff'!M271="Not Available","",'AccuValve Takeoff'!M271))</f>
        <v/>
      </c>
      <c r="O270" s="23" t="str">
        <f>IF('AccuValve Takeoff'!N271="","",'AccuValve Takeoff'!N271)</f>
        <v/>
      </c>
      <c r="P270" s="23" t="str">
        <f>IF('AccuValve Takeoff'!O271="","",'AccuValve Takeoff'!O271)</f>
        <v/>
      </c>
      <c r="Q270" s="23" t="str">
        <f>IF('AccuValve Takeoff'!P271="","",'AccuValve Takeoff'!P271)</f>
        <v/>
      </c>
      <c r="R270" s="34" t="str">
        <f>IF('AccuValve Takeoff'!Q271="","",'AccuValve Takeoff'!Q271)</f>
        <v xml:space="preserve"> </v>
      </c>
      <c r="S270" s="35" t="str">
        <f>'AccuValve Takeoff'!T271</f>
        <v/>
      </c>
      <c r="T270" s="35" t="str">
        <f>'AccuValve Takeoff'!U271</f>
        <v/>
      </c>
      <c r="U270" s="325" t="str">
        <f>'AccuValve Takeoff'!BC271</f>
        <v/>
      </c>
      <c r="V270" s="38"/>
      <c r="W270" s="11"/>
      <c r="X270" s="11"/>
      <c r="Y270" s="11"/>
    </row>
    <row r="271" spans="1:25" ht="20.100000000000001" customHeight="1" x14ac:dyDescent="0.2">
      <c r="A271" s="12">
        <v>263</v>
      </c>
      <c r="B271" s="23" t="str">
        <f>IF('AccuValve Takeoff'!B272="","",'AccuValve Takeoff'!B272)</f>
        <v/>
      </c>
      <c r="C271" s="45" t="str">
        <f>IF('AccuValve Takeoff'!C272="","",'AccuValve Takeoff'!C272)</f>
        <v/>
      </c>
      <c r="D271" s="23" t="str">
        <f>IF('AccuValve Takeoff'!D272="","",'AccuValve Takeoff'!D272)</f>
        <v/>
      </c>
      <c r="E271" s="23" t="str">
        <f>IF('AccuValve Takeoff'!S272="","",'AccuValve Takeoff'!S272)</f>
        <v/>
      </c>
      <c r="F271" s="23" t="str">
        <f>IF('AccuValve Takeoff'!F272="","",'AccuValve Takeoff'!F272)</f>
        <v/>
      </c>
      <c r="G271" s="23" t="str">
        <f>IF('AccuValve Takeoff'!R272="","",'AccuValve Takeoff'!R272)</f>
        <v/>
      </c>
      <c r="H271" s="23" t="str">
        <f>IF('AccuValve Takeoff'!G272="","",'AccuValve Takeoff'!G272)</f>
        <v/>
      </c>
      <c r="I271" s="23" t="str">
        <f>IF('AccuValve Takeoff'!H272="","",'AccuValve Takeoff'!H272)</f>
        <v/>
      </c>
      <c r="J271" s="326" t="str">
        <f>IF('AccuValve Takeoff'!I272="","",IF('AccuValve Takeoff'!I272="Not Available","",'AccuValve Takeoff'!I272))</f>
        <v/>
      </c>
      <c r="K271" s="326" t="str">
        <f>IF('AccuValve Takeoff'!J272="","",IF('AccuValve Takeoff'!J272="Not Available","",'AccuValve Takeoff'!J272))</f>
        <v/>
      </c>
      <c r="L271" s="326" t="str">
        <f>IF('AccuValve Takeoff'!K272="","",IF('AccuValve Takeoff'!K272="Not Available","",'AccuValve Takeoff'!K272))</f>
        <v/>
      </c>
      <c r="M271" s="326" t="str">
        <f>IF('AccuValve Takeoff'!L272="","",IF('AccuValve Takeoff'!L272="Not Available","",'AccuValve Takeoff'!L272))</f>
        <v/>
      </c>
      <c r="N271" s="326" t="str">
        <f>IF('AccuValve Takeoff'!M272="","",IF('AccuValve Takeoff'!M272="Not Available","",'AccuValve Takeoff'!M272))</f>
        <v/>
      </c>
      <c r="O271" s="23" t="str">
        <f>IF('AccuValve Takeoff'!N272="","",'AccuValve Takeoff'!N272)</f>
        <v/>
      </c>
      <c r="P271" s="23" t="str">
        <f>IF('AccuValve Takeoff'!O272="","",'AccuValve Takeoff'!O272)</f>
        <v/>
      </c>
      <c r="Q271" s="23" t="str">
        <f>IF('AccuValve Takeoff'!P272="","",'AccuValve Takeoff'!P272)</f>
        <v/>
      </c>
      <c r="R271" s="34" t="str">
        <f>IF('AccuValve Takeoff'!Q272="","",'AccuValve Takeoff'!Q272)</f>
        <v xml:space="preserve"> </v>
      </c>
      <c r="S271" s="35" t="str">
        <f>'AccuValve Takeoff'!T272</f>
        <v/>
      </c>
      <c r="T271" s="35" t="str">
        <f>'AccuValve Takeoff'!U272</f>
        <v/>
      </c>
      <c r="U271" s="325" t="str">
        <f>'AccuValve Takeoff'!BC272</f>
        <v/>
      </c>
      <c r="V271" s="38"/>
      <c r="W271" s="11"/>
      <c r="X271" s="11"/>
      <c r="Y271" s="11"/>
    </row>
    <row r="272" spans="1:25" ht="20.100000000000001" customHeight="1" x14ac:dyDescent="0.2">
      <c r="A272" s="12">
        <v>264</v>
      </c>
      <c r="B272" s="23" t="str">
        <f>IF('AccuValve Takeoff'!B273="","",'AccuValve Takeoff'!B273)</f>
        <v/>
      </c>
      <c r="C272" s="45" t="str">
        <f>IF('AccuValve Takeoff'!C273="","",'AccuValve Takeoff'!C273)</f>
        <v/>
      </c>
      <c r="D272" s="23" t="str">
        <f>IF('AccuValve Takeoff'!D273="","",'AccuValve Takeoff'!D273)</f>
        <v/>
      </c>
      <c r="E272" s="23" t="str">
        <f>IF('AccuValve Takeoff'!S273="","",'AccuValve Takeoff'!S273)</f>
        <v/>
      </c>
      <c r="F272" s="23" t="str">
        <f>IF('AccuValve Takeoff'!F273="","",'AccuValve Takeoff'!F273)</f>
        <v/>
      </c>
      <c r="G272" s="23" t="str">
        <f>IF('AccuValve Takeoff'!R273="","",'AccuValve Takeoff'!R273)</f>
        <v/>
      </c>
      <c r="H272" s="23" t="str">
        <f>IF('AccuValve Takeoff'!G273="","",'AccuValve Takeoff'!G273)</f>
        <v/>
      </c>
      <c r="I272" s="23" t="str">
        <f>IF('AccuValve Takeoff'!H273="","",'AccuValve Takeoff'!H273)</f>
        <v/>
      </c>
      <c r="J272" s="326" t="str">
        <f>IF('AccuValve Takeoff'!I273="","",IF('AccuValve Takeoff'!I273="Not Available","",'AccuValve Takeoff'!I273))</f>
        <v/>
      </c>
      <c r="K272" s="326" t="str">
        <f>IF('AccuValve Takeoff'!J273="","",IF('AccuValve Takeoff'!J273="Not Available","",'AccuValve Takeoff'!J273))</f>
        <v/>
      </c>
      <c r="L272" s="326" t="str">
        <f>IF('AccuValve Takeoff'!K273="","",IF('AccuValve Takeoff'!K273="Not Available","",'AccuValve Takeoff'!K273))</f>
        <v/>
      </c>
      <c r="M272" s="326" t="str">
        <f>IF('AccuValve Takeoff'!L273="","",IF('AccuValve Takeoff'!L273="Not Available","",'AccuValve Takeoff'!L273))</f>
        <v/>
      </c>
      <c r="N272" s="326" t="str">
        <f>IF('AccuValve Takeoff'!M273="","",IF('AccuValve Takeoff'!M273="Not Available","",'AccuValve Takeoff'!M273))</f>
        <v/>
      </c>
      <c r="O272" s="23" t="str">
        <f>IF('AccuValve Takeoff'!N273="","",'AccuValve Takeoff'!N273)</f>
        <v/>
      </c>
      <c r="P272" s="23" t="str">
        <f>IF('AccuValve Takeoff'!O273="","",'AccuValve Takeoff'!O273)</f>
        <v/>
      </c>
      <c r="Q272" s="23" t="str">
        <f>IF('AccuValve Takeoff'!P273="","",'AccuValve Takeoff'!P273)</f>
        <v/>
      </c>
      <c r="R272" s="34" t="str">
        <f>IF('AccuValve Takeoff'!Q273="","",'AccuValve Takeoff'!Q273)</f>
        <v xml:space="preserve"> </v>
      </c>
      <c r="S272" s="35" t="str">
        <f>'AccuValve Takeoff'!T273</f>
        <v/>
      </c>
      <c r="T272" s="35" t="str">
        <f>'AccuValve Takeoff'!U273</f>
        <v/>
      </c>
      <c r="U272" s="325" t="str">
        <f>'AccuValve Takeoff'!BC273</f>
        <v/>
      </c>
      <c r="V272" s="38"/>
      <c r="W272" s="11"/>
      <c r="X272" s="11"/>
      <c r="Y272" s="11"/>
    </row>
    <row r="273" spans="1:25" ht="20.100000000000001" customHeight="1" x14ac:dyDescent="0.2">
      <c r="A273" s="12">
        <v>265</v>
      </c>
      <c r="B273" s="23" t="str">
        <f>IF('AccuValve Takeoff'!B274="","",'AccuValve Takeoff'!B274)</f>
        <v/>
      </c>
      <c r="C273" s="45" t="str">
        <f>IF('AccuValve Takeoff'!C274="","",'AccuValve Takeoff'!C274)</f>
        <v/>
      </c>
      <c r="D273" s="23" t="str">
        <f>IF('AccuValve Takeoff'!D274="","",'AccuValve Takeoff'!D274)</f>
        <v/>
      </c>
      <c r="E273" s="23" t="str">
        <f>IF('AccuValve Takeoff'!S274="","",'AccuValve Takeoff'!S274)</f>
        <v/>
      </c>
      <c r="F273" s="23" t="str">
        <f>IF('AccuValve Takeoff'!F274="","",'AccuValve Takeoff'!F274)</f>
        <v/>
      </c>
      <c r="G273" s="23" t="str">
        <f>IF('AccuValve Takeoff'!R274="","",'AccuValve Takeoff'!R274)</f>
        <v/>
      </c>
      <c r="H273" s="23" t="str">
        <f>IF('AccuValve Takeoff'!G274="","",'AccuValve Takeoff'!G274)</f>
        <v/>
      </c>
      <c r="I273" s="23" t="str">
        <f>IF('AccuValve Takeoff'!H274="","",'AccuValve Takeoff'!H274)</f>
        <v/>
      </c>
      <c r="J273" s="326" t="str">
        <f>IF('AccuValve Takeoff'!I274="","",IF('AccuValve Takeoff'!I274="Not Available","",'AccuValve Takeoff'!I274))</f>
        <v/>
      </c>
      <c r="K273" s="326" t="str">
        <f>IF('AccuValve Takeoff'!J274="","",IF('AccuValve Takeoff'!J274="Not Available","",'AccuValve Takeoff'!J274))</f>
        <v/>
      </c>
      <c r="L273" s="326" t="str">
        <f>IF('AccuValve Takeoff'!K274="","",IF('AccuValve Takeoff'!K274="Not Available","",'AccuValve Takeoff'!K274))</f>
        <v/>
      </c>
      <c r="M273" s="326" t="str">
        <f>IF('AccuValve Takeoff'!L274="","",IF('AccuValve Takeoff'!L274="Not Available","",'AccuValve Takeoff'!L274))</f>
        <v/>
      </c>
      <c r="N273" s="326" t="str">
        <f>IF('AccuValve Takeoff'!M274="","",IF('AccuValve Takeoff'!M274="Not Available","",'AccuValve Takeoff'!M274))</f>
        <v/>
      </c>
      <c r="O273" s="23" t="str">
        <f>IF('AccuValve Takeoff'!N274="","",'AccuValve Takeoff'!N274)</f>
        <v/>
      </c>
      <c r="P273" s="23" t="str">
        <f>IF('AccuValve Takeoff'!O274="","",'AccuValve Takeoff'!O274)</f>
        <v/>
      </c>
      <c r="Q273" s="23" t="str">
        <f>IF('AccuValve Takeoff'!P274="","",'AccuValve Takeoff'!P274)</f>
        <v/>
      </c>
      <c r="R273" s="34" t="str">
        <f>IF('AccuValve Takeoff'!Q274="","",'AccuValve Takeoff'!Q274)</f>
        <v xml:space="preserve"> </v>
      </c>
      <c r="S273" s="35" t="str">
        <f>'AccuValve Takeoff'!T274</f>
        <v/>
      </c>
      <c r="T273" s="35" t="str">
        <f>'AccuValve Takeoff'!U274</f>
        <v/>
      </c>
      <c r="U273" s="325" t="str">
        <f>'AccuValve Takeoff'!BC274</f>
        <v/>
      </c>
      <c r="V273" s="38"/>
      <c r="W273" s="11"/>
      <c r="X273" s="11"/>
      <c r="Y273" s="11"/>
    </row>
    <row r="274" spans="1:25" ht="20.100000000000001" customHeight="1" x14ac:dyDescent="0.2">
      <c r="A274" s="12">
        <v>266</v>
      </c>
      <c r="B274" s="23" t="str">
        <f>IF('AccuValve Takeoff'!B275="","",'AccuValve Takeoff'!B275)</f>
        <v/>
      </c>
      <c r="C274" s="45" t="str">
        <f>IF('AccuValve Takeoff'!C275="","",'AccuValve Takeoff'!C275)</f>
        <v/>
      </c>
      <c r="D274" s="23" t="str">
        <f>IF('AccuValve Takeoff'!D275="","",'AccuValve Takeoff'!D275)</f>
        <v/>
      </c>
      <c r="E274" s="23" t="str">
        <f>IF('AccuValve Takeoff'!S275="","",'AccuValve Takeoff'!S275)</f>
        <v/>
      </c>
      <c r="F274" s="23" t="str">
        <f>IF('AccuValve Takeoff'!F275="","",'AccuValve Takeoff'!F275)</f>
        <v/>
      </c>
      <c r="G274" s="23" t="str">
        <f>IF('AccuValve Takeoff'!R275="","",'AccuValve Takeoff'!R275)</f>
        <v/>
      </c>
      <c r="H274" s="23" t="str">
        <f>IF('AccuValve Takeoff'!G275="","",'AccuValve Takeoff'!G275)</f>
        <v/>
      </c>
      <c r="I274" s="23" t="str">
        <f>IF('AccuValve Takeoff'!H275="","",'AccuValve Takeoff'!H275)</f>
        <v/>
      </c>
      <c r="J274" s="326" t="str">
        <f>IF('AccuValve Takeoff'!I275="","",IF('AccuValve Takeoff'!I275="Not Available","",'AccuValve Takeoff'!I275))</f>
        <v/>
      </c>
      <c r="K274" s="326" t="str">
        <f>IF('AccuValve Takeoff'!J275="","",IF('AccuValve Takeoff'!J275="Not Available","",'AccuValve Takeoff'!J275))</f>
        <v/>
      </c>
      <c r="L274" s="326" t="str">
        <f>IF('AccuValve Takeoff'!K275="","",IF('AccuValve Takeoff'!K275="Not Available","",'AccuValve Takeoff'!K275))</f>
        <v/>
      </c>
      <c r="M274" s="326" t="str">
        <f>IF('AccuValve Takeoff'!L275="","",IF('AccuValve Takeoff'!L275="Not Available","",'AccuValve Takeoff'!L275))</f>
        <v/>
      </c>
      <c r="N274" s="326" t="str">
        <f>IF('AccuValve Takeoff'!M275="","",IF('AccuValve Takeoff'!M275="Not Available","",'AccuValve Takeoff'!M275))</f>
        <v/>
      </c>
      <c r="O274" s="23" t="str">
        <f>IF('AccuValve Takeoff'!N275="","",'AccuValve Takeoff'!N275)</f>
        <v/>
      </c>
      <c r="P274" s="23" t="str">
        <f>IF('AccuValve Takeoff'!O275="","",'AccuValve Takeoff'!O275)</f>
        <v/>
      </c>
      <c r="Q274" s="23" t="str">
        <f>IF('AccuValve Takeoff'!P275="","",'AccuValve Takeoff'!P275)</f>
        <v/>
      </c>
      <c r="R274" s="34" t="str">
        <f>IF('AccuValve Takeoff'!Q275="","",'AccuValve Takeoff'!Q275)</f>
        <v xml:space="preserve"> </v>
      </c>
      <c r="S274" s="35" t="str">
        <f>'AccuValve Takeoff'!T275</f>
        <v/>
      </c>
      <c r="T274" s="35" t="str">
        <f>'AccuValve Takeoff'!U275</f>
        <v/>
      </c>
      <c r="U274" s="325" t="str">
        <f>'AccuValve Takeoff'!BC275</f>
        <v/>
      </c>
      <c r="V274" s="38"/>
      <c r="W274" s="11"/>
      <c r="X274" s="11"/>
      <c r="Y274" s="11"/>
    </row>
    <row r="275" spans="1:25" ht="20.100000000000001" customHeight="1" x14ac:dyDescent="0.2">
      <c r="A275" s="12">
        <v>267</v>
      </c>
      <c r="B275" s="23" t="str">
        <f>IF('AccuValve Takeoff'!B276="","",'AccuValve Takeoff'!B276)</f>
        <v/>
      </c>
      <c r="C275" s="45" t="str">
        <f>IF('AccuValve Takeoff'!C276="","",'AccuValve Takeoff'!C276)</f>
        <v/>
      </c>
      <c r="D275" s="23" t="str">
        <f>IF('AccuValve Takeoff'!D276="","",'AccuValve Takeoff'!D276)</f>
        <v/>
      </c>
      <c r="E275" s="23" t="str">
        <f>IF('AccuValve Takeoff'!S276="","",'AccuValve Takeoff'!S276)</f>
        <v/>
      </c>
      <c r="F275" s="23" t="str">
        <f>IF('AccuValve Takeoff'!F276="","",'AccuValve Takeoff'!F276)</f>
        <v/>
      </c>
      <c r="G275" s="23" t="str">
        <f>IF('AccuValve Takeoff'!R276="","",'AccuValve Takeoff'!R276)</f>
        <v/>
      </c>
      <c r="H275" s="23" t="str">
        <f>IF('AccuValve Takeoff'!G276="","",'AccuValve Takeoff'!G276)</f>
        <v/>
      </c>
      <c r="I275" s="23" t="str">
        <f>IF('AccuValve Takeoff'!H276="","",'AccuValve Takeoff'!H276)</f>
        <v/>
      </c>
      <c r="J275" s="326" t="str">
        <f>IF('AccuValve Takeoff'!I276="","",IF('AccuValve Takeoff'!I276="Not Available","",'AccuValve Takeoff'!I276))</f>
        <v/>
      </c>
      <c r="K275" s="326" t="str">
        <f>IF('AccuValve Takeoff'!J276="","",IF('AccuValve Takeoff'!J276="Not Available","",'AccuValve Takeoff'!J276))</f>
        <v/>
      </c>
      <c r="L275" s="326" t="str">
        <f>IF('AccuValve Takeoff'!K276="","",IF('AccuValve Takeoff'!K276="Not Available","",'AccuValve Takeoff'!K276))</f>
        <v/>
      </c>
      <c r="M275" s="326" t="str">
        <f>IF('AccuValve Takeoff'!L276="","",IF('AccuValve Takeoff'!L276="Not Available","",'AccuValve Takeoff'!L276))</f>
        <v/>
      </c>
      <c r="N275" s="326" t="str">
        <f>IF('AccuValve Takeoff'!M276="","",IF('AccuValve Takeoff'!M276="Not Available","",'AccuValve Takeoff'!M276))</f>
        <v/>
      </c>
      <c r="O275" s="23" t="str">
        <f>IF('AccuValve Takeoff'!N276="","",'AccuValve Takeoff'!N276)</f>
        <v/>
      </c>
      <c r="P275" s="23" t="str">
        <f>IF('AccuValve Takeoff'!O276="","",'AccuValve Takeoff'!O276)</f>
        <v/>
      </c>
      <c r="Q275" s="23" t="str">
        <f>IF('AccuValve Takeoff'!P276="","",'AccuValve Takeoff'!P276)</f>
        <v/>
      </c>
      <c r="R275" s="34" t="str">
        <f>IF('AccuValve Takeoff'!Q276="","",'AccuValve Takeoff'!Q276)</f>
        <v xml:space="preserve"> </v>
      </c>
      <c r="S275" s="35" t="str">
        <f>'AccuValve Takeoff'!T276</f>
        <v/>
      </c>
      <c r="T275" s="35" t="str">
        <f>'AccuValve Takeoff'!U276</f>
        <v/>
      </c>
      <c r="U275" s="325" t="str">
        <f>'AccuValve Takeoff'!BC276</f>
        <v/>
      </c>
      <c r="V275" s="38"/>
      <c r="W275" s="11"/>
      <c r="X275" s="11"/>
      <c r="Y275" s="11"/>
    </row>
    <row r="276" spans="1:25" ht="20.100000000000001" customHeight="1" x14ac:dyDescent="0.2">
      <c r="A276" s="12">
        <v>268</v>
      </c>
      <c r="B276" s="23" t="str">
        <f>IF('AccuValve Takeoff'!B277="","",'AccuValve Takeoff'!B277)</f>
        <v/>
      </c>
      <c r="C276" s="45" t="str">
        <f>IF('AccuValve Takeoff'!C277="","",'AccuValve Takeoff'!C277)</f>
        <v/>
      </c>
      <c r="D276" s="23" t="str">
        <f>IF('AccuValve Takeoff'!D277="","",'AccuValve Takeoff'!D277)</f>
        <v/>
      </c>
      <c r="E276" s="23" t="str">
        <f>IF('AccuValve Takeoff'!S277="","",'AccuValve Takeoff'!S277)</f>
        <v/>
      </c>
      <c r="F276" s="23" t="str">
        <f>IF('AccuValve Takeoff'!F277="","",'AccuValve Takeoff'!F277)</f>
        <v/>
      </c>
      <c r="G276" s="23" t="str">
        <f>IF('AccuValve Takeoff'!R277="","",'AccuValve Takeoff'!R277)</f>
        <v/>
      </c>
      <c r="H276" s="23" t="str">
        <f>IF('AccuValve Takeoff'!G277="","",'AccuValve Takeoff'!G277)</f>
        <v/>
      </c>
      <c r="I276" s="23" t="str">
        <f>IF('AccuValve Takeoff'!H277="","",'AccuValve Takeoff'!H277)</f>
        <v/>
      </c>
      <c r="J276" s="326" t="str">
        <f>IF('AccuValve Takeoff'!I277="","",IF('AccuValve Takeoff'!I277="Not Available","",'AccuValve Takeoff'!I277))</f>
        <v/>
      </c>
      <c r="K276" s="326" t="str">
        <f>IF('AccuValve Takeoff'!J277="","",IF('AccuValve Takeoff'!J277="Not Available","",'AccuValve Takeoff'!J277))</f>
        <v/>
      </c>
      <c r="L276" s="326" t="str">
        <f>IF('AccuValve Takeoff'!K277="","",IF('AccuValve Takeoff'!K277="Not Available","",'AccuValve Takeoff'!K277))</f>
        <v/>
      </c>
      <c r="M276" s="326" t="str">
        <f>IF('AccuValve Takeoff'!L277="","",IF('AccuValve Takeoff'!L277="Not Available","",'AccuValve Takeoff'!L277))</f>
        <v/>
      </c>
      <c r="N276" s="326" t="str">
        <f>IF('AccuValve Takeoff'!M277="","",IF('AccuValve Takeoff'!M277="Not Available","",'AccuValve Takeoff'!M277))</f>
        <v/>
      </c>
      <c r="O276" s="23" t="str">
        <f>IF('AccuValve Takeoff'!N277="","",'AccuValve Takeoff'!N277)</f>
        <v/>
      </c>
      <c r="P276" s="23" t="str">
        <f>IF('AccuValve Takeoff'!O277="","",'AccuValve Takeoff'!O277)</f>
        <v/>
      </c>
      <c r="Q276" s="23" t="str">
        <f>IF('AccuValve Takeoff'!P277="","",'AccuValve Takeoff'!P277)</f>
        <v/>
      </c>
      <c r="R276" s="34" t="str">
        <f>IF('AccuValve Takeoff'!Q277="","",'AccuValve Takeoff'!Q277)</f>
        <v xml:space="preserve"> </v>
      </c>
      <c r="S276" s="35" t="str">
        <f>'AccuValve Takeoff'!T277</f>
        <v/>
      </c>
      <c r="T276" s="35" t="str">
        <f>'AccuValve Takeoff'!U277</f>
        <v/>
      </c>
      <c r="U276" s="325" t="str">
        <f>'AccuValve Takeoff'!BC277</f>
        <v/>
      </c>
      <c r="V276" s="38"/>
      <c r="W276" s="11"/>
      <c r="X276" s="11"/>
      <c r="Y276" s="11"/>
    </row>
    <row r="277" spans="1:25" ht="20.100000000000001" customHeight="1" x14ac:dyDescent="0.2">
      <c r="A277" s="12">
        <v>269</v>
      </c>
      <c r="B277" s="23" t="str">
        <f>IF('AccuValve Takeoff'!B278="","",'AccuValve Takeoff'!B278)</f>
        <v/>
      </c>
      <c r="C277" s="45" t="str">
        <f>IF('AccuValve Takeoff'!C278="","",'AccuValve Takeoff'!C278)</f>
        <v/>
      </c>
      <c r="D277" s="23" t="str">
        <f>IF('AccuValve Takeoff'!D278="","",'AccuValve Takeoff'!D278)</f>
        <v/>
      </c>
      <c r="E277" s="23" t="str">
        <f>IF('AccuValve Takeoff'!S278="","",'AccuValve Takeoff'!S278)</f>
        <v/>
      </c>
      <c r="F277" s="23" t="str">
        <f>IF('AccuValve Takeoff'!F278="","",'AccuValve Takeoff'!F278)</f>
        <v/>
      </c>
      <c r="G277" s="23" t="str">
        <f>IF('AccuValve Takeoff'!R278="","",'AccuValve Takeoff'!R278)</f>
        <v/>
      </c>
      <c r="H277" s="23" t="str">
        <f>IF('AccuValve Takeoff'!G278="","",'AccuValve Takeoff'!G278)</f>
        <v/>
      </c>
      <c r="I277" s="23" t="str">
        <f>IF('AccuValve Takeoff'!H278="","",'AccuValve Takeoff'!H278)</f>
        <v/>
      </c>
      <c r="J277" s="326" t="str">
        <f>IF('AccuValve Takeoff'!I278="","",IF('AccuValve Takeoff'!I278="Not Available","",'AccuValve Takeoff'!I278))</f>
        <v/>
      </c>
      <c r="K277" s="326" t="str">
        <f>IF('AccuValve Takeoff'!J278="","",IF('AccuValve Takeoff'!J278="Not Available","",'AccuValve Takeoff'!J278))</f>
        <v/>
      </c>
      <c r="L277" s="326" t="str">
        <f>IF('AccuValve Takeoff'!K278="","",IF('AccuValve Takeoff'!K278="Not Available","",'AccuValve Takeoff'!K278))</f>
        <v/>
      </c>
      <c r="M277" s="326" t="str">
        <f>IF('AccuValve Takeoff'!L278="","",IF('AccuValve Takeoff'!L278="Not Available","",'AccuValve Takeoff'!L278))</f>
        <v/>
      </c>
      <c r="N277" s="326" t="str">
        <f>IF('AccuValve Takeoff'!M278="","",IF('AccuValve Takeoff'!M278="Not Available","",'AccuValve Takeoff'!M278))</f>
        <v/>
      </c>
      <c r="O277" s="23" t="str">
        <f>IF('AccuValve Takeoff'!N278="","",'AccuValve Takeoff'!N278)</f>
        <v/>
      </c>
      <c r="P277" s="23" t="str">
        <f>IF('AccuValve Takeoff'!O278="","",'AccuValve Takeoff'!O278)</f>
        <v/>
      </c>
      <c r="Q277" s="23" t="str">
        <f>IF('AccuValve Takeoff'!P278="","",'AccuValve Takeoff'!P278)</f>
        <v/>
      </c>
      <c r="R277" s="34" t="str">
        <f>IF('AccuValve Takeoff'!Q278="","",'AccuValve Takeoff'!Q278)</f>
        <v xml:space="preserve"> </v>
      </c>
      <c r="S277" s="35" t="str">
        <f>'AccuValve Takeoff'!T278</f>
        <v/>
      </c>
      <c r="T277" s="35" t="str">
        <f>'AccuValve Takeoff'!U278</f>
        <v/>
      </c>
      <c r="U277" s="325" t="str">
        <f>'AccuValve Takeoff'!BC278</f>
        <v/>
      </c>
      <c r="V277" s="38"/>
      <c r="W277" s="11"/>
      <c r="X277" s="11"/>
      <c r="Y277" s="11"/>
    </row>
    <row r="278" spans="1:25" ht="20.100000000000001" customHeight="1" x14ac:dyDescent="0.2">
      <c r="A278" s="12">
        <v>270</v>
      </c>
      <c r="B278" s="23" t="str">
        <f>IF('AccuValve Takeoff'!B279="","",'AccuValve Takeoff'!B279)</f>
        <v/>
      </c>
      <c r="C278" s="45" t="str">
        <f>IF('AccuValve Takeoff'!C279="","",'AccuValve Takeoff'!C279)</f>
        <v/>
      </c>
      <c r="D278" s="23" t="str">
        <f>IF('AccuValve Takeoff'!D279="","",'AccuValve Takeoff'!D279)</f>
        <v/>
      </c>
      <c r="E278" s="23" t="str">
        <f>IF('AccuValve Takeoff'!S279="","",'AccuValve Takeoff'!S279)</f>
        <v/>
      </c>
      <c r="F278" s="23" t="str">
        <f>IF('AccuValve Takeoff'!F279="","",'AccuValve Takeoff'!F279)</f>
        <v/>
      </c>
      <c r="G278" s="23" t="str">
        <f>IF('AccuValve Takeoff'!R279="","",'AccuValve Takeoff'!R279)</f>
        <v/>
      </c>
      <c r="H278" s="23" t="str">
        <f>IF('AccuValve Takeoff'!G279="","",'AccuValve Takeoff'!G279)</f>
        <v/>
      </c>
      <c r="I278" s="23" t="str">
        <f>IF('AccuValve Takeoff'!H279="","",'AccuValve Takeoff'!H279)</f>
        <v/>
      </c>
      <c r="J278" s="326" t="str">
        <f>IF('AccuValve Takeoff'!I279="","",IF('AccuValve Takeoff'!I279="Not Available","",'AccuValve Takeoff'!I279))</f>
        <v/>
      </c>
      <c r="K278" s="326" t="str">
        <f>IF('AccuValve Takeoff'!J279="","",IF('AccuValve Takeoff'!J279="Not Available","",'AccuValve Takeoff'!J279))</f>
        <v/>
      </c>
      <c r="L278" s="326" t="str">
        <f>IF('AccuValve Takeoff'!K279="","",IF('AccuValve Takeoff'!K279="Not Available","",'AccuValve Takeoff'!K279))</f>
        <v/>
      </c>
      <c r="M278" s="326" t="str">
        <f>IF('AccuValve Takeoff'!L279="","",IF('AccuValve Takeoff'!L279="Not Available","",'AccuValve Takeoff'!L279))</f>
        <v/>
      </c>
      <c r="N278" s="326" t="str">
        <f>IF('AccuValve Takeoff'!M279="","",IF('AccuValve Takeoff'!M279="Not Available","",'AccuValve Takeoff'!M279))</f>
        <v/>
      </c>
      <c r="O278" s="23" t="str">
        <f>IF('AccuValve Takeoff'!N279="","",'AccuValve Takeoff'!N279)</f>
        <v/>
      </c>
      <c r="P278" s="23" t="str">
        <f>IF('AccuValve Takeoff'!O279="","",'AccuValve Takeoff'!O279)</f>
        <v/>
      </c>
      <c r="Q278" s="23" t="str">
        <f>IF('AccuValve Takeoff'!P279="","",'AccuValve Takeoff'!P279)</f>
        <v/>
      </c>
      <c r="R278" s="34" t="str">
        <f>IF('AccuValve Takeoff'!Q279="","",'AccuValve Takeoff'!Q279)</f>
        <v xml:space="preserve"> </v>
      </c>
      <c r="S278" s="35" t="str">
        <f>'AccuValve Takeoff'!T279</f>
        <v/>
      </c>
      <c r="T278" s="35" t="str">
        <f>'AccuValve Takeoff'!U279</f>
        <v/>
      </c>
      <c r="U278" s="325" t="str">
        <f>'AccuValve Takeoff'!BC279</f>
        <v/>
      </c>
      <c r="V278" s="38"/>
      <c r="W278" s="11"/>
      <c r="X278" s="11"/>
      <c r="Y278" s="11"/>
    </row>
    <row r="279" spans="1:25" ht="20.100000000000001" customHeight="1" x14ac:dyDescent="0.2">
      <c r="A279" s="12">
        <v>271</v>
      </c>
      <c r="B279" s="23" t="str">
        <f>IF('AccuValve Takeoff'!B280="","",'AccuValve Takeoff'!B280)</f>
        <v/>
      </c>
      <c r="C279" s="45" t="str">
        <f>IF('AccuValve Takeoff'!C280="","",'AccuValve Takeoff'!C280)</f>
        <v/>
      </c>
      <c r="D279" s="23" t="str">
        <f>IF('AccuValve Takeoff'!D280="","",'AccuValve Takeoff'!D280)</f>
        <v/>
      </c>
      <c r="E279" s="23" t="str">
        <f>IF('AccuValve Takeoff'!S280="","",'AccuValve Takeoff'!S280)</f>
        <v/>
      </c>
      <c r="F279" s="23" t="str">
        <f>IF('AccuValve Takeoff'!F280="","",'AccuValve Takeoff'!F280)</f>
        <v/>
      </c>
      <c r="G279" s="23" t="str">
        <f>IF('AccuValve Takeoff'!R280="","",'AccuValve Takeoff'!R280)</f>
        <v/>
      </c>
      <c r="H279" s="23" t="str">
        <f>IF('AccuValve Takeoff'!G280="","",'AccuValve Takeoff'!G280)</f>
        <v/>
      </c>
      <c r="I279" s="23" t="str">
        <f>IF('AccuValve Takeoff'!H280="","",'AccuValve Takeoff'!H280)</f>
        <v/>
      </c>
      <c r="J279" s="326" t="str">
        <f>IF('AccuValve Takeoff'!I280="","",IF('AccuValve Takeoff'!I280="Not Available","",'AccuValve Takeoff'!I280))</f>
        <v/>
      </c>
      <c r="K279" s="326" t="str">
        <f>IF('AccuValve Takeoff'!J280="","",IF('AccuValve Takeoff'!J280="Not Available","",'AccuValve Takeoff'!J280))</f>
        <v/>
      </c>
      <c r="L279" s="326" t="str">
        <f>IF('AccuValve Takeoff'!K280="","",IF('AccuValve Takeoff'!K280="Not Available","",'AccuValve Takeoff'!K280))</f>
        <v/>
      </c>
      <c r="M279" s="326" t="str">
        <f>IF('AccuValve Takeoff'!L280="","",IF('AccuValve Takeoff'!L280="Not Available","",'AccuValve Takeoff'!L280))</f>
        <v/>
      </c>
      <c r="N279" s="326" t="str">
        <f>IF('AccuValve Takeoff'!M280="","",IF('AccuValve Takeoff'!M280="Not Available","",'AccuValve Takeoff'!M280))</f>
        <v/>
      </c>
      <c r="O279" s="23" t="str">
        <f>IF('AccuValve Takeoff'!N280="","",'AccuValve Takeoff'!N280)</f>
        <v/>
      </c>
      <c r="P279" s="23" t="str">
        <f>IF('AccuValve Takeoff'!O280="","",'AccuValve Takeoff'!O280)</f>
        <v/>
      </c>
      <c r="Q279" s="23" t="str">
        <f>IF('AccuValve Takeoff'!P280="","",'AccuValve Takeoff'!P280)</f>
        <v/>
      </c>
      <c r="R279" s="34" t="str">
        <f>IF('AccuValve Takeoff'!Q280="","",'AccuValve Takeoff'!Q280)</f>
        <v xml:space="preserve"> </v>
      </c>
      <c r="S279" s="35" t="str">
        <f>'AccuValve Takeoff'!T280</f>
        <v/>
      </c>
      <c r="T279" s="35" t="str">
        <f>'AccuValve Takeoff'!U280</f>
        <v/>
      </c>
      <c r="U279" s="325" t="str">
        <f>'AccuValve Takeoff'!BC280</f>
        <v/>
      </c>
      <c r="V279" s="38"/>
      <c r="W279" s="11"/>
      <c r="X279" s="11"/>
      <c r="Y279" s="11"/>
    </row>
    <row r="280" spans="1:25" ht="20.100000000000001" customHeight="1" x14ac:dyDescent="0.2">
      <c r="A280" s="12">
        <v>272</v>
      </c>
      <c r="B280" s="23" t="str">
        <f>IF('AccuValve Takeoff'!B281="","",'AccuValve Takeoff'!B281)</f>
        <v/>
      </c>
      <c r="C280" s="45" t="str">
        <f>IF('AccuValve Takeoff'!C281="","",'AccuValve Takeoff'!C281)</f>
        <v/>
      </c>
      <c r="D280" s="23" t="str">
        <f>IF('AccuValve Takeoff'!D281="","",'AccuValve Takeoff'!D281)</f>
        <v/>
      </c>
      <c r="E280" s="23" t="str">
        <f>IF('AccuValve Takeoff'!S281="","",'AccuValve Takeoff'!S281)</f>
        <v/>
      </c>
      <c r="F280" s="23" t="str">
        <f>IF('AccuValve Takeoff'!F281="","",'AccuValve Takeoff'!F281)</f>
        <v/>
      </c>
      <c r="G280" s="23" t="str">
        <f>IF('AccuValve Takeoff'!R281="","",'AccuValve Takeoff'!R281)</f>
        <v/>
      </c>
      <c r="H280" s="23" t="str">
        <f>IF('AccuValve Takeoff'!G281="","",'AccuValve Takeoff'!G281)</f>
        <v/>
      </c>
      <c r="I280" s="23" t="str">
        <f>IF('AccuValve Takeoff'!H281="","",'AccuValve Takeoff'!H281)</f>
        <v/>
      </c>
      <c r="J280" s="326" t="str">
        <f>IF('AccuValve Takeoff'!I281="","",IF('AccuValve Takeoff'!I281="Not Available","",'AccuValve Takeoff'!I281))</f>
        <v/>
      </c>
      <c r="K280" s="326" t="str">
        <f>IF('AccuValve Takeoff'!J281="","",IF('AccuValve Takeoff'!J281="Not Available","",'AccuValve Takeoff'!J281))</f>
        <v/>
      </c>
      <c r="L280" s="326" t="str">
        <f>IF('AccuValve Takeoff'!K281="","",IF('AccuValve Takeoff'!K281="Not Available","",'AccuValve Takeoff'!K281))</f>
        <v/>
      </c>
      <c r="M280" s="326" t="str">
        <f>IF('AccuValve Takeoff'!L281="","",IF('AccuValve Takeoff'!L281="Not Available","",'AccuValve Takeoff'!L281))</f>
        <v/>
      </c>
      <c r="N280" s="326" t="str">
        <f>IF('AccuValve Takeoff'!M281="","",IF('AccuValve Takeoff'!M281="Not Available","",'AccuValve Takeoff'!M281))</f>
        <v/>
      </c>
      <c r="O280" s="23" t="str">
        <f>IF('AccuValve Takeoff'!N281="","",'AccuValve Takeoff'!N281)</f>
        <v/>
      </c>
      <c r="P280" s="23" t="str">
        <f>IF('AccuValve Takeoff'!O281="","",'AccuValve Takeoff'!O281)</f>
        <v/>
      </c>
      <c r="Q280" s="23" t="str">
        <f>IF('AccuValve Takeoff'!P281="","",'AccuValve Takeoff'!P281)</f>
        <v/>
      </c>
      <c r="R280" s="34" t="str">
        <f>IF('AccuValve Takeoff'!Q281="","",'AccuValve Takeoff'!Q281)</f>
        <v xml:space="preserve"> </v>
      </c>
      <c r="S280" s="35" t="str">
        <f>'AccuValve Takeoff'!T281</f>
        <v/>
      </c>
      <c r="T280" s="35" t="str">
        <f>'AccuValve Takeoff'!U281</f>
        <v/>
      </c>
      <c r="U280" s="325" t="str">
        <f>'AccuValve Takeoff'!BC281</f>
        <v/>
      </c>
      <c r="V280" s="38"/>
      <c r="W280" s="11"/>
      <c r="X280" s="11"/>
      <c r="Y280" s="11"/>
    </row>
    <row r="281" spans="1:25" ht="20.100000000000001" customHeight="1" x14ac:dyDescent="0.2">
      <c r="A281" s="12">
        <v>273</v>
      </c>
      <c r="B281" s="23" t="str">
        <f>IF('AccuValve Takeoff'!B282="","",'AccuValve Takeoff'!B282)</f>
        <v/>
      </c>
      <c r="C281" s="45" t="str">
        <f>IF('AccuValve Takeoff'!C282="","",'AccuValve Takeoff'!C282)</f>
        <v/>
      </c>
      <c r="D281" s="23" t="str">
        <f>IF('AccuValve Takeoff'!D282="","",'AccuValve Takeoff'!D282)</f>
        <v/>
      </c>
      <c r="E281" s="23" t="str">
        <f>IF('AccuValve Takeoff'!S282="","",'AccuValve Takeoff'!S282)</f>
        <v/>
      </c>
      <c r="F281" s="23" t="str">
        <f>IF('AccuValve Takeoff'!F282="","",'AccuValve Takeoff'!F282)</f>
        <v/>
      </c>
      <c r="G281" s="23" t="str">
        <f>IF('AccuValve Takeoff'!R282="","",'AccuValve Takeoff'!R282)</f>
        <v/>
      </c>
      <c r="H281" s="23" t="str">
        <f>IF('AccuValve Takeoff'!G282="","",'AccuValve Takeoff'!G282)</f>
        <v/>
      </c>
      <c r="I281" s="23" t="str">
        <f>IF('AccuValve Takeoff'!H282="","",'AccuValve Takeoff'!H282)</f>
        <v/>
      </c>
      <c r="J281" s="326" t="str">
        <f>IF('AccuValve Takeoff'!I282="","",IF('AccuValve Takeoff'!I282="Not Available","",'AccuValve Takeoff'!I282))</f>
        <v/>
      </c>
      <c r="K281" s="326" t="str">
        <f>IF('AccuValve Takeoff'!J282="","",IF('AccuValve Takeoff'!J282="Not Available","",'AccuValve Takeoff'!J282))</f>
        <v/>
      </c>
      <c r="L281" s="326" t="str">
        <f>IF('AccuValve Takeoff'!K282="","",IF('AccuValve Takeoff'!K282="Not Available","",'AccuValve Takeoff'!K282))</f>
        <v/>
      </c>
      <c r="M281" s="326" t="str">
        <f>IF('AccuValve Takeoff'!L282="","",IF('AccuValve Takeoff'!L282="Not Available","",'AccuValve Takeoff'!L282))</f>
        <v/>
      </c>
      <c r="N281" s="326" t="str">
        <f>IF('AccuValve Takeoff'!M282="","",IF('AccuValve Takeoff'!M282="Not Available","",'AccuValve Takeoff'!M282))</f>
        <v/>
      </c>
      <c r="O281" s="23" t="str">
        <f>IF('AccuValve Takeoff'!N282="","",'AccuValve Takeoff'!N282)</f>
        <v/>
      </c>
      <c r="P281" s="23" t="str">
        <f>IF('AccuValve Takeoff'!O282="","",'AccuValve Takeoff'!O282)</f>
        <v/>
      </c>
      <c r="Q281" s="23" t="str">
        <f>IF('AccuValve Takeoff'!P282="","",'AccuValve Takeoff'!P282)</f>
        <v/>
      </c>
      <c r="R281" s="34" t="str">
        <f>IF('AccuValve Takeoff'!Q282="","",'AccuValve Takeoff'!Q282)</f>
        <v xml:space="preserve"> </v>
      </c>
      <c r="S281" s="35" t="str">
        <f>'AccuValve Takeoff'!T282</f>
        <v/>
      </c>
      <c r="T281" s="35" t="str">
        <f>'AccuValve Takeoff'!U282</f>
        <v/>
      </c>
      <c r="U281" s="325" t="str">
        <f>'AccuValve Takeoff'!BC282</f>
        <v/>
      </c>
      <c r="V281" s="38"/>
      <c r="W281" s="11"/>
      <c r="X281" s="11"/>
      <c r="Y281" s="11"/>
    </row>
    <row r="282" spans="1:25" ht="20.100000000000001" customHeight="1" x14ac:dyDescent="0.2">
      <c r="A282" s="12">
        <v>274</v>
      </c>
      <c r="B282" s="23" t="str">
        <f>IF('AccuValve Takeoff'!B283="","",'AccuValve Takeoff'!B283)</f>
        <v/>
      </c>
      <c r="C282" s="45" t="str">
        <f>IF('AccuValve Takeoff'!C283="","",'AccuValve Takeoff'!C283)</f>
        <v/>
      </c>
      <c r="D282" s="23" t="str">
        <f>IF('AccuValve Takeoff'!D283="","",'AccuValve Takeoff'!D283)</f>
        <v/>
      </c>
      <c r="E282" s="23" t="str">
        <f>IF('AccuValve Takeoff'!S283="","",'AccuValve Takeoff'!S283)</f>
        <v/>
      </c>
      <c r="F282" s="23" t="str">
        <f>IF('AccuValve Takeoff'!F283="","",'AccuValve Takeoff'!F283)</f>
        <v/>
      </c>
      <c r="G282" s="23" t="str">
        <f>IF('AccuValve Takeoff'!R283="","",'AccuValve Takeoff'!R283)</f>
        <v/>
      </c>
      <c r="H282" s="23" t="str">
        <f>IF('AccuValve Takeoff'!G283="","",'AccuValve Takeoff'!G283)</f>
        <v/>
      </c>
      <c r="I282" s="23" t="str">
        <f>IF('AccuValve Takeoff'!H283="","",'AccuValve Takeoff'!H283)</f>
        <v/>
      </c>
      <c r="J282" s="326" t="str">
        <f>IF('AccuValve Takeoff'!I283="","",IF('AccuValve Takeoff'!I283="Not Available","",'AccuValve Takeoff'!I283))</f>
        <v/>
      </c>
      <c r="K282" s="326" t="str">
        <f>IF('AccuValve Takeoff'!J283="","",IF('AccuValve Takeoff'!J283="Not Available","",'AccuValve Takeoff'!J283))</f>
        <v/>
      </c>
      <c r="L282" s="326" t="str">
        <f>IF('AccuValve Takeoff'!K283="","",IF('AccuValve Takeoff'!K283="Not Available","",'AccuValve Takeoff'!K283))</f>
        <v/>
      </c>
      <c r="M282" s="326" t="str">
        <f>IF('AccuValve Takeoff'!L283="","",IF('AccuValve Takeoff'!L283="Not Available","",'AccuValve Takeoff'!L283))</f>
        <v/>
      </c>
      <c r="N282" s="326" t="str">
        <f>IF('AccuValve Takeoff'!M283="","",IF('AccuValve Takeoff'!M283="Not Available","",'AccuValve Takeoff'!M283))</f>
        <v/>
      </c>
      <c r="O282" s="23" t="str">
        <f>IF('AccuValve Takeoff'!N283="","",'AccuValve Takeoff'!N283)</f>
        <v/>
      </c>
      <c r="P282" s="23" t="str">
        <f>IF('AccuValve Takeoff'!O283="","",'AccuValve Takeoff'!O283)</f>
        <v/>
      </c>
      <c r="Q282" s="23" t="str">
        <f>IF('AccuValve Takeoff'!P283="","",'AccuValve Takeoff'!P283)</f>
        <v/>
      </c>
      <c r="R282" s="34" t="str">
        <f>IF('AccuValve Takeoff'!Q283="","",'AccuValve Takeoff'!Q283)</f>
        <v xml:space="preserve"> </v>
      </c>
      <c r="S282" s="35" t="str">
        <f>'AccuValve Takeoff'!T283</f>
        <v/>
      </c>
      <c r="T282" s="35" t="str">
        <f>'AccuValve Takeoff'!U283</f>
        <v/>
      </c>
      <c r="U282" s="325" t="str">
        <f>'AccuValve Takeoff'!BC283</f>
        <v/>
      </c>
      <c r="V282" s="38"/>
      <c r="W282" s="11"/>
      <c r="X282" s="11"/>
      <c r="Y282" s="11"/>
    </row>
    <row r="283" spans="1:25" ht="20.100000000000001" customHeight="1" x14ac:dyDescent="0.2">
      <c r="A283" s="12">
        <v>275</v>
      </c>
      <c r="B283" s="23" t="str">
        <f>IF('AccuValve Takeoff'!B284="","",'AccuValve Takeoff'!B284)</f>
        <v/>
      </c>
      <c r="C283" s="45" t="str">
        <f>IF('AccuValve Takeoff'!C284="","",'AccuValve Takeoff'!C284)</f>
        <v/>
      </c>
      <c r="D283" s="23" t="str">
        <f>IF('AccuValve Takeoff'!D284="","",'AccuValve Takeoff'!D284)</f>
        <v/>
      </c>
      <c r="E283" s="23" t="str">
        <f>IF('AccuValve Takeoff'!S284="","",'AccuValve Takeoff'!S284)</f>
        <v/>
      </c>
      <c r="F283" s="23" t="str">
        <f>IF('AccuValve Takeoff'!F284="","",'AccuValve Takeoff'!F284)</f>
        <v/>
      </c>
      <c r="G283" s="23" t="str">
        <f>IF('AccuValve Takeoff'!R284="","",'AccuValve Takeoff'!R284)</f>
        <v/>
      </c>
      <c r="H283" s="23" t="str">
        <f>IF('AccuValve Takeoff'!G284="","",'AccuValve Takeoff'!G284)</f>
        <v/>
      </c>
      <c r="I283" s="23" t="str">
        <f>IF('AccuValve Takeoff'!H284="","",'AccuValve Takeoff'!H284)</f>
        <v/>
      </c>
      <c r="J283" s="326" t="str">
        <f>IF('AccuValve Takeoff'!I284="","",IF('AccuValve Takeoff'!I284="Not Available","",'AccuValve Takeoff'!I284))</f>
        <v/>
      </c>
      <c r="K283" s="326" t="str">
        <f>IF('AccuValve Takeoff'!J284="","",IF('AccuValve Takeoff'!J284="Not Available","",'AccuValve Takeoff'!J284))</f>
        <v/>
      </c>
      <c r="L283" s="326" t="str">
        <f>IF('AccuValve Takeoff'!K284="","",IF('AccuValve Takeoff'!K284="Not Available","",'AccuValve Takeoff'!K284))</f>
        <v/>
      </c>
      <c r="M283" s="326" t="str">
        <f>IF('AccuValve Takeoff'!L284="","",IF('AccuValve Takeoff'!L284="Not Available","",'AccuValve Takeoff'!L284))</f>
        <v/>
      </c>
      <c r="N283" s="326" t="str">
        <f>IF('AccuValve Takeoff'!M284="","",IF('AccuValve Takeoff'!M284="Not Available","",'AccuValve Takeoff'!M284))</f>
        <v/>
      </c>
      <c r="O283" s="23" t="str">
        <f>IF('AccuValve Takeoff'!N284="","",'AccuValve Takeoff'!N284)</f>
        <v/>
      </c>
      <c r="P283" s="23" t="str">
        <f>IF('AccuValve Takeoff'!O284="","",'AccuValve Takeoff'!O284)</f>
        <v/>
      </c>
      <c r="Q283" s="23" t="str">
        <f>IF('AccuValve Takeoff'!P284="","",'AccuValve Takeoff'!P284)</f>
        <v/>
      </c>
      <c r="R283" s="34" t="str">
        <f>IF('AccuValve Takeoff'!Q284="","",'AccuValve Takeoff'!Q284)</f>
        <v xml:space="preserve"> </v>
      </c>
      <c r="S283" s="35" t="str">
        <f>'AccuValve Takeoff'!T284</f>
        <v/>
      </c>
      <c r="T283" s="35" t="str">
        <f>'AccuValve Takeoff'!U284</f>
        <v/>
      </c>
      <c r="U283" s="325" t="str">
        <f>'AccuValve Takeoff'!BC284</f>
        <v/>
      </c>
      <c r="V283" s="38"/>
      <c r="W283" s="11"/>
      <c r="X283" s="11"/>
      <c r="Y283" s="11"/>
    </row>
    <row r="284" spans="1:25" ht="20.100000000000001" customHeight="1" x14ac:dyDescent="0.2">
      <c r="A284" s="12">
        <v>276</v>
      </c>
      <c r="B284" s="23" t="str">
        <f>IF('AccuValve Takeoff'!B285="","",'AccuValve Takeoff'!B285)</f>
        <v/>
      </c>
      <c r="C284" s="45" t="str">
        <f>IF('AccuValve Takeoff'!C285="","",'AccuValve Takeoff'!C285)</f>
        <v/>
      </c>
      <c r="D284" s="23" t="str">
        <f>IF('AccuValve Takeoff'!D285="","",'AccuValve Takeoff'!D285)</f>
        <v/>
      </c>
      <c r="E284" s="23" t="str">
        <f>IF('AccuValve Takeoff'!S285="","",'AccuValve Takeoff'!S285)</f>
        <v/>
      </c>
      <c r="F284" s="23" t="str">
        <f>IF('AccuValve Takeoff'!F285="","",'AccuValve Takeoff'!F285)</f>
        <v/>
      </c>
      <c r="G284" s="23" t="str">
        <f>IF('AccuValve Takeoff'!R285="","",'AccuValve Takeoff'!R285)</f>
        <v/>
      </c>
      <c r="H284" s="23" t="str">
        <f>IF('AccuValve Takeoff'!G285="","",'AccuValve Takeoff'!G285)</f>
        <v/>
      </c>
      <c r="I284" s="23" t="str">
        <f>IF('AccuValve Takeoff'!H285="","",'AccuValve Takeoff'!H285)</f>
        <v/>
      </c>
      <c r="J284" s="326" t="str">
        <f>IF('AccuValve Takeoff'!I285="","",IF('AccuValve Takeoff'!I285="Not Available","",'AccuValve Takeoff'!I285))</f>
        <v/>
      </c>
      <c r="K284" s="326" t="str">
        <f>IF('AccuValve Takeoff'!J285="","",IF('AccuValve Takeoff'!J285="Not Available","",'AccuValve Takeoff'!J285))</f>
        <v/>
      </c>
      <c r="L284" s="326" t="str">
        <f>IF('AccuValve Takeoff'!K285="","",IF('AccuValve Takeoff'!K285="Not Available","",'AccuValve Takeoff'!K285))</f>
        <v/>
      </c>
      <c r="M284" s="326" t="str">
        <f>IF('AccuValve Takeoff'!L285="","",IF('AccuValve Takeoff'!L285="Not Available","",'AccuValve Takeoff'!L285))</f>
        <v/>
      </c>
      <c r="N284" s="326" t="str">
        <f>IF('AccuValve Takeoff'!M285="","",IF('AccuValve Takeoff'!M285="Not Available","",'AccuValve Takeoff'!M285))</f>
        <v/>
      </c>
      <c r="O284" s="23" t="str">
        <f>IF('AccuValve Takeoff'!N285="","",'AccuValve Takeoff'!N285)</f>
        <v/>
      </c>
      <c r="P284" s="23" t="str">
        <f>IF('AccuValve Takeoff'!O285="","",'AccuValve Takeoff'!O285)</f>
        <v/>
      </c>
      <c r="Q284" s="23" t="str">
        <f>IF('AccuValve Takeoff'!P285="","",'AccuValve Takeoff'!P285)</f>
        <v/>
      </c>
      <c r="R284" s="34" t="str">
        <f>IF('AccuValve Takeoff'!Q285="","",'AccuValve Takeoff'!Q285)</f>
        <v xml:space="preserve"> </v>
      </c>
      <c r="S284" s="35" t="str">
        <f>'AccuValve Takeoff'!T285</f>
        <v/>
      </c>
      <c r="T284" s="35" t="str">
        <f>'AccuValve Takeoff'!U285</f>
        <v/>
      </c>
      <c r="U284" s="325" t="str">
        <f>'AccuValve Takeoff'!BC285</f>
        <v/>
      </c>
      <c r="V284" s="38"/>
      <c r="W284" s="11"/>
      <c r="X284" s="11"/>
      <c r="Y284" s="11"/>
    </row>
    <row r="285" spans="1:25" ht="20.100000000000001" customHeight="1" x14ac:dyDescent="0.2">
      <c r="A285" s="12">
        <v>277</v>
      </c>
      <c r="B285" s="23" t="str">
        <f>IF('AccuValve Takeoff'!B286="","",'AccuValve Takeoff'!B286)</f>
        <v/>
      </c>
      <c r="C285" s="45" t="str">
        <f>IF('AccuValve Takeoff'!C286="","",'AccuValve Takeoff'!C286)</f>
        <v/>
      </c>
      <c r="D285" s="23" t="str">
        <f>IF('AccuValve Takeoff'!D286="","",'AccuValve Takeoff'!D286)</f>
        <v/>
      </c>
      <c r="E285" s="23" t="str">
        <f>IF('AccuValve Takeoff'!S286="","",'AccuValve Takeoff'!S286)</f>
        <v/>
      </c>
      <c r="F285" s="23" t="str">
        <f>IF('AccuValve Takeoff'!F286="","",'AccuValve Takeoff'!F286)</f>
        <v/>
      </c>
      <c r="G285" s="23" t="str">
        <f>IF('AccuValve Takeoff'!R286="","",'AccuValve Takeoff'!R286)</f>
        <v/>
      </c>
      <c r="H285" s="23" t="str">
        <f>IF('AccuValve Takeoff'!G286="","",'AccuValve Takeoff'!G286)</f>
        <v/>
      </c>
      <c r="I285" s="23" t="str">
        <f>IF('AccuValve Takeoff'!H286="","",'AccuValve Takeoff'!H286)</f>
        <v/>
      </c>
      <c r="J285" s="326" t="str">
        <f>IF('AccuValve Takeoff'!I286="","",IF('AccuValve Takeoff'!I286="Not Available","",'AccuValve Takeoff'!I286))</f>
        <v/>
      </c>
      <c r="K285" s="326" t="str">
        <f>IF('AccuValve Takeoff'!J286="","",IF('AccuValve Takeoff'!J286="Not Available","",'AccuValve Takeoff'!J286))</f>
        <v/>
      </c>
      <c r="L285" s="326" t="str">
        <f>IF('AccuValve Takeoff'!K286="","",IF('AccuValve Takeoff'!K286="Not Available","",'AccuValve Takeoff'!K286))</f>
        <v/>
      </c>
      <c r="M285" s="326" t="str">
        <f>IF('AccuValve Takeoff'!L286="","",IF('AccuValve Takeoff'!L286="Not Available","",'AccuValve Takeoff'!L286))</f>
        <v/>
      </c>
      <c r="N285" s="326" t="str">
        <f>IF('AccuValve Takeoff'!M286="","",IF('AccuValve Takeoff'!M286="Not Available","",'AccuValve Takeoff'!M286))</f>
        <v/>
      </c>
      <c r="O285" s="23" t="str">
        <f>IF('AccuValve Takeoff'!N286="","",'AccuValve Takeoff'!N286)</f>
        <v/>
      </c>
      <c r="P285" s="23" t="str">
        <f>IF('AccuValve Takeoff'!O286="","",'AccuValve Takeoff'!O286)</f>
        <v/>
      </c>
      <c r="Q285" s="23" t="str">
        <f>IF('AccuValve Takeoff'!P286="","",'AccuValve Takeoff'!P286)</f>
        <v/>
      </c>
      <c r="R285" s="34" t="str">
        <f>IF('AccuValve Takeoff'!Q286="","",'AccuValve Takeoff'!Q286)</f>
        <v xml:space="preserve"> </v>
      </c>
      <c r="S285" s="35" t="str">
        <f>'AccuValve Takeoff'!T286</f>
        <v/>
      </c>
      <c r="T285" s="35" t="str">
        <f>'AccuValve Takeoff'!U286</f>
        <v/>
      </c>
      <c r="U285" s="325" t="str">
        <f>'AccuValve Takeoff'!BC286</f>
        <v/>
      </c>
      <c r="V285" s="38"/>
      <c r="W285" s="11"/>
      <c r="X285" s="11"/>
      <c r="Y285" s="11"/>
    </row>
    <row r="286" spans="1:25" ht="20.100000000000001" customHeight="1" x14ac:dyDescent="0.2">
      <c r="A286" s="12">
        <v>278</v>
      </c>
      <c r="B286" s="23" t="str">
        <f>IF('AccuValve Takeoff'!B287="","",'AccuValve Takeoff'!B287)</f>
        <v/>
      </c>
      <c r="C286" s="45" t="str">
        <f>IF('AccuValve Takeoff'!C287="","",'AccuValve Takeoff'!C287)</f>
        <v/>
      </c>
      <c r="D286" s="23" t="str">
        <f>IF('AccuValve Takeoff'!D287="","",'AccuValve Takeoff'!D287)</f>
        <v/>
      </c>
      <c r="E286" s="23" t="str">
        <f>IF('AccuValve Takeoff'!S287="","",'AccuValve Takeoff'!S287)</f>
        <v/>
      </c>
      <c r="F286" s="23" t="str">
        <f>IF('AccuValve Takeoff'!F287="","",'AccuValve Takeoff'!F287)</f>
        <v/>
      </c>
      <c r="G286" s="23" t="str">
        <f>IF('AccuValve Takeoff'!R287="","",'AccuValve Takeoff'!R287)</f>
        <v/>
      </c>
      <c r="H286" s="23" t="str">
        <f>IF('AccuValve Takeoff'!G287="","",'AccuValve Takeoff'!G287)</f>
        <v/>
      </c>
      <c r="I286" s="23" t="str">
        <f>IF('AccuValve Takeoff'!H287="","",'AccuValve Takeoff'!H287)</f>
        <v/>
      </c>
      <c r="J286" s="326" t="str">
        <f>IF('AccuValve Takeoff'!I287="","",IF('AccuValve Takeoff'!I287="Not Available","",'AccuValve Takeoff'!I287))</f>
        <v/>
      </c>
      <c r="K286" s="326" t="str">
        <f>IF('AccuValve Takeoff'!J287="","",IF('AccuValve Takeoff'!J287="Not Available","",'AccuValve Takeoff'!J287))</f>
        <v/>
      </c>
      <c r="L286" s="326" t="str">
        <f>IF('AccuValve Takeoff'!K287="","",IF('AccuValve Takeoff'!K287="Not Available","",'AccuValve Takeoff'!K287))</f>
        <v/>
      </c>
      <c r="M286" s="326" t="str">
        <f>IF('AccuValve Takeoff'!L287="","",IF('AccuValve Takeoff'!L287="Not Available","",'AccuValve Takeoff'!L287))</f>
        <v/>
      </c>
      <c r="N286" s="326" t="str">
        <f>IF('AccuValve Takeoff'!M287="","",IF('AccuValve Takeoff'!M287="Not Available","",'AccuValve Takeoff'!M287))</f>
        <v/>
      </c>
      <c r="O286" s="23" t="str">
        <f>IF('AccuValve Takeoff'!N287="","",'AccuValve Takeoff'!N287)</f>
        <v/>
      </c>
      <c r="P286" s="23" t="str">
        <f>IF('AccuValve Takeoff'!O287="","",'AccuValve Takeoff'!O287)</f>
        <v/>
      </c>
      <c r="Q286" s="23" t="str">
        <f>IF('AccuValve Takeoff'!P287="","",'AccuValve Takeoff'!P287)</f>
        <v/>
      </c>
      <c r="R286" s="34" t="str">
        <f>IF('AccuValve Takeoff'!Q287="","",'AccuValve Takeoff'!Q287)</f>
        <v xml:space="preserve"> </v>
      </c>
      <c r="S286" s="35" t="str">
        <f>'AccuValve Takeoff'!T287</f>
        <v/>
      </c>
      <c r="T286" s="35" t="str">
        <f>'AccuValve Takeoff'!U287</f>
        <v/>
      </c>
      <c r="U286" s="325" t="str">
        <f>'AccuValve Takeoff'!BC287</f>
        <v/>
      </c>
      <c r="V286" s="38"/>
      <c r="W286" s="11"/>
      <c r="X286" s="11"/>
      <c r="Y286" s="11"/>
    </row>
    <row r="287" spans="1:25" ht="20.100000000000001" customHeight="1" x14ac:dyDescent="0.2">
      <c r="A287" s="12">
        <v>279</v>
      </c>
      <c r="B287" s="23" t="str">
        <f>IF('AccuValve Takeoff'!B288="","",'AccuValve Takeoff'!B288)</f>
        <v/>
      </c>
      <c r="C287" s="45" t="str">
        <f>IF('AccuValve Takeoff'!C288="","",'AccuValve Takeoff'!C288)</f>
        <v/>
      </c>
      <c r="D287" s="23" t="str">
        <f>IF('AccuValve Takeoff'!D288="","",'AccuValve Takeoff'!D288)</f>
        <v/>
      </c>
      <c r="E287" s="23" t="str">
        <f>IF('AccuValve Takeoff'!S288="","",'AccuValve Takeoff'!S288)</f>
        <v/>
      </c>
      <c r="F287" s="23" t="str">
        <f>IF('AccuValve Takeoff'!F288="","",'AccuValve Takeoff'!F288)</f>
        <v/>
      </c>
      <c r="G287" s="23" t="str">
        <f>IF('AccuValve Takeoff'!R288="","",'AccuValve Takeoff'!R288)</f>
        <v/>
      </c>
      <c r="H287" s="23" t="str">
        <f>IF('AccuValve Takeoff'!G288="","",'AccuValve Takeoff'!G288)</f>
        <v/>
      </c>
      <c r="I287" s="23" t="str">
        <f>IF('AccuValve Takeoff'!H288="","",'AccuValve Takeoff'!H288)</f>
        <v/>
      </c>
      <c r="J287" s="326" t="str">
        <f>IF('AccuValve Takeoff'!I288="","",IF('AccuValve Takeoff'!I288="Not Available","",'AccuValve Takeoff'!I288))</f>
        <v/>
      </c>
      <c r="K287" s="326" t="str">
        <f>IF('AccuValve Takeoff'!J288="","",IF('AccuValve Takeoff'!J288="Not Available","",'AccuValve Takeoff'!J288))</f>
        <v/>
      </c>
      <c r="L287" s="326" t="str">
        <f>IF('AccuValve Takeoff'!K288="","",IF('AccuValve Takeoff'!K288="Not Available","",'AccuValve Takeoff'!K288))</f>
        <v/>
      </c>
      <c r="M287" s="326" t="str">
        <f>IF('AccuValve Takeoff'!L288="","",IF('AccuValve Takeoff'!L288="Not Available","",'AccuValve Takeoff'!L288))</f>
        <v/>
      </c>
      <c r="N287" s="326" t="str">
        <f>IF('AccuValve Takeoff'!M288="","",IF('AccuValve Takeoff'!M288="Not Available","",'AccuValve Takeoff'!M288))</f>
        <v/>
      </c>
      <c r="O287" s="23" t="str">
        <f>IF('AccuValve Takeoff'!N288="","",'AccuValve Takeoff'!N288)</f>
        <v/>
      </c>
      <c r="P287" s="23" t="str">
        <f>IF('AccuValve Takeoff'!O288="","",'AccuValve Takeoff'!O288)</f>
        <v/>
      </c>
      <c r="Q287" s="23" t="str">
        <f>IF('AccuValve Takeoff'!P288="","",'AccuValve Takeoff'!P288)</f>
        <v/>
      </c>
      <c r="R287" s="34" t="str">
        <f>IF('AccuValve Takeoff'!Q288="","",'AccuValve Takeoff'!Q288)</f>
        <v xml:space="preserve"> </v>
      </c>
      <c r="S287" s="35" t="str">
        <f>'AccuValve Takeoff'!T288</f>
        <v/>
      </c>
      <c r="T287" s="35" t="str">
        <f>'AccuValve Takeoff'!U288</f>
        <v/>
      </c>
      <c r="U287" s="325" t="str">
        <f>'AccuValve Takeoff'!BC288</f>
        <v/>
      </c>
      <c r="V287" s="38"/>
      <c r="W287" s="11"/>
      <c r="X287" s="11"/>
      <c r="Y287" s="11"/>
    </row>
    <row r="288" spans="1:25" ht="20.100000000000001" customHeight="1" x14ac:dyDescent="0.2">
      <c r="A288" s="12">
        <v>280</v>
      </c>
      <c r="B288" s="23" t="str">
        <f>IF('AccuValve Takeoff'!B289="","",'AccuValve Takeoff'!B289)</f>
        <v/>
      </c>
      <c r="C288" s="45" t="str">
        <f>IF('AccuValve Takeoff'!C289="","",'AccuValve Takeoff'!C289)</f>
        <v/>
      </c>
      <c r="D288" s="23" t="str">
        <f>IF('AccuValve Takeoff'!D289="","",'AccuValve Takeoff'!D289)</f>
        <v/>
      </c>
      <c r="E288" s="23" t="str">
        <f>IF('AccuValve Takeoff'!S289="","",'AccuValve Takeoff'!S289)</f>
        <v/>
      </c>
      <c r="F288" s="23" t="str">
        <f>IF('AccuValve Takeoff'!F289="","",'AccuValve Takeoff'!F289)</f>
        <v/>
      </c>
      <c r="G288" s="23" t="str">
        <f>IF('AccuValve Takeoff'!R289="","",'AccuValve Takeoff'!R289)</f>
        <v/>
      </c>
      <c r="H288" s="23" t="str">
        <f>IF('AccuValve Takeoff'!G289="","",'AccuValve Takeoff'!G289)</f>
        <v/>
      </c>
      <c r="I288" s="23" t="str">
        <f>IF('AccuValve Takeoff'!H289="","",'AccuValve Takeoff'!H289)</f>
        <v/>
      </c>
      <c r="J288" s="326" t="str">
        <f>IF('AccuValve Takeoff'!I289="","",IF('AccuValve Takeoff'!I289="Not Available","",'AccuValve Takeoff'!I289))</f>
        <v/>
      </c>
      <c r="K288" s="326" t="str">
        <f>IF('AccuValve Takeoff'!J289="","",IF('AccuValve Takeoff'!J289="Not Available","",'AccuValve Takeoff'!J289))</f>
        <v/>
      </c>
      <c r="L288" s="326" t="str">
        <f>IF('AccuValve Takeoff'!K289="","",IF('AccuValve Takeoff'!K289="Not Available","",'AccuValve Takeoff'!K289))</f>
        <v/>
      </c>
      <c r="M288" s="326" t="str">
        <f>IF('AccuValve Takeoff'!L289="","",IF('AccuValve Takeoff'!L289="Not Available","",'AccuValve Takeoff'!L289))</f>
        <v/>
      </c>
      <c r="N288" s="326" t="str">
        <f>IF('AccuValve Takeoff'!M289="","",IF('AccuValve Takeoff'!M289="Not Available","",'AccuValve Takeoff'!M289))</f>
        <v/>
      </c>
      <c r="O288" s="23" t="str">
        <f>IF('AccuValve Takeoff'!N289="","",'AccuValve Takeoff'!N289)</f>
        <v/>
      </c>
      <c r="P288" s="23" t="str">
        <f>IF('AccuValve Takeoff'!O289="","",'AccuValve Takeoff'!O289)</f>
        <v/>
      </c>
      <c r="Q288" s="23" t="str">
        <f>IF('AccuValve Takeoff'!P289="","",'AccuValve Takeoff'!P289)</f>
        <v/>
      </c>
      <c r="R288" s="34" t="str">
        <f>IF('AccuValve Takeoff'!Q289="","",'AccuValve Takeoff'!Q289)</f>
        <v xml:space="preserve"> </v>
      </c>
      <c r="S288" s="35" t="str">
        <f>'AccuValve Takeoff'!T289</f>
        <v/>
      </c>
      <c r="T288" s="35" t="str">
        <f>'AccuValve Takeoff'!U289</f>
        <v/>
      </c>
      <c r="U288" s="325" t="str">
        <f>'AccuValve Takeoff'!BC289</f>
        <v/>
      </c>
      <c r="V288" s="38"/>
      <c r="W288" s="11"/>
      <c r="X288" s="11"/>
      <c r="Y288" s="11"/>
    </row>
    <row r="289" spans="1:25" ht="20.100000000000001" customHeight="1" x14ac:dyDescent="0.2">
      <c r="A289" s="12">
        <v>281</v>
      </c>
      <c r="B289" s="23" t="str">
        <f>IF('AccuValve Takeoff'!B290="","",'AccuValve Takeoff'!B290)</f>
        <v/>
      </c>
      <c r="C289" s="45" t="str">
        <f>IF('AccuValve Takeoff'!C290="","",'AccuValve Takeoff'!C290)</f>
        <v/>
      </c>
      <c r="D289" s="23" t="str">
        <f>IF('AccuValve Takeoff'!D290="","",'AccuValve Takeoff'!D290)</f>
        <v/>
      </c>
      <c r="E289" s="23" t="str">
        <f>IF('AccuValve Takeoff'!S290="","",'AccuValve Takeoff'!S290)</f>
        <v/>
      </c>
      <c r="F289" s="23" t="str">
        <f>IF('AccuValve Takeoff'!F290="","",'AccuValve Takeoff'!F290)</f>
        <v/>
      </c>
      <c r="G289" s="23" t="str">
        <f>IF('AccuValve Takeoff'!R290="","",'AccuValve Takeoff'!R290)</f>
        <v/>
      </c>
      <c r="H289" s="23" t="str">
        <f>IF('AccuValve Takeoff'!G290="","",'AccuValve Takeoff'!G290)</f>
        <v/>
      </c>
      <c r="I289" s="23" t="str">
        <f>IF('AccuValve Takeoff'!H290="","",'AccuValve Takeoff'!H290)</f>
        <v/>
      </c>
      <c r="J289" s="326" t="str">
        <f>IF('AccuValve Takeoff'!I290="","",IF('AccuValve Takeoff'!I290="Not Available","",'AccuValve Takeoff'!I290))</f>
        <v/>
      </c>
      <c r="K289" s="326" t="str">
        <f>IF('AccuValve Takeoff'!J290="","",IF('AccuValve Takeoff'!J290="Not Available","",'AccuValve Takeoff'!J290))</f>
        <v/>
      </c>
      <c r="L289" s="326" t="str">
        <f>IF('AccuValve Takeoff'!K290="","",IF('AccuValve Takeoff'!K290="Not Available","",'AccuValve Takeoff'!K290))</f>
        <v/>
      </c>
      <c r="M289" s="326" t="str">
        <f>IF('AccuValve Takeoff'!L290="","",IF('AccuValve Takeoff'!L290="Not Available","",'AccuValve Takeoff'!L290))</f>
        <v/>
      </c>
      <c r="N289" s="326" t="str">
        <f>IF('AccuValve Takeoff'!M290="","",IF('AccuValve Takeoff'!M290="Not Available","",'AccuValve Takeoff'!M290))</f>
        <v/>
      </c>
      <c r="O289" s="23" t="str">
        <f>IF('AccuValve Takeoff'!N290="","",'AccuValve Takeoff'!N290)</f>
        <v/>
      </c>
      <c r="P289" s="23" t="str">
        <f>IF('AccuValve Takeoff'!O290="","",'AccuValve Takeoff'!O290)</f>
        <v/>
      </c>
      <c r="Q289" s="23" t="str">
        <f>IF('AccuValve Takeoff'!P290="","",'AccuValve Takeoff'!P290)</f>
        <v/>
      </c>
      <c r="R289" s="34" t="str">
        <f>IF('AccuValve Takeoff'!Q290="","",'AccuValve Takeoff'!Q290)</f>
        <v xml:space="preserve"> </v>
      </c>
      <c r="S289" s="35" t="str">
        <f>'AccuValve Takeoff'!T290</f>
        <v/>
      </c>
      <c r="T289" s="35" t="str">
        <f>'AccuValve Takeoff'!U290</f>
        <v/>
      </c>
      <c r="U289" s="325" t="str">
        <f>'AccuValve Takeoff'!BC290</f>
        <v/>
      </c>
      <c r="V289" s="38"/>
      <c r="W289" s="11"/>
      <c r="X289" s="11"/>
      <c r="Y289" s="11"/>
    </row>
    <row r="290" spans="1:25" ht="20.100000000000001" customHeight="1" x14ac:dyDescent="0.2">
      <c r="A290" s="12">
        <v>282</v>
      </c>
      <c r="B290" s="23" t="str">
        <f>IF('AccuValve Takeoff'!B291="","",'AccuValve Takeoff'!B291)</f>
        <v/>
      </c>
      <c r="C290" s="45" t="str">
        <f>IF('AccuValve Takeoff'!C291="","",'AccuValve Takeoff'!C291)</f>
        <v/>
      </c>
      <c r="D290" s="23" t="str">
        <f>IF('AccuValve Takeoff'!D291="","",'AccuValve Takeoff'!D291)</f>
        <v/>
      </c>
      <c r="E290" s="23" t="str">
        <f>IF('AccuValve Takeoff'!S291="","",'AccuValve Takeoff'!S291)</f>
        <v/>
      </c>
      <c r="F290" s="23" t="str">
        <f>IF('AccuValve Takeoff'!F291="","",'AccuValve Takeoff'!F291)</f>
        <v/>
      </c>
      <c r="G290" s="23" t="str">
        <f>IF('AccuValve Takeoff'!R291="","",'AccuValve Takeoff'!R291)</f>
        <v/>
      </c>
      <c r="H290" s="23" t="str">
        <f>IF('AccuValve Takeoff'!G291="","",'AccuValve Takeoff'!G291)</f>
        <v/>
      </c>
      <c r="I290" s="23" t="str">
        <f>IF('AccuValve Takeoff'!H291="","",'AccuValve Takeoff'!H291)</f>
        <v/>
      </c>
      <c r="J290" s="326" t="str">
        <f>IF('AccuValve Takeoff'!I291="","",IF('AccuValve Takeoff'!I291="Not Available","",'AccuValve Takeoff'!I291))</f>
        <v/>
      </c>
      <c r="K290" s="326" t="str">
        <f>IF('AccuValve Takeoff'!J291="","",IF('AccuValve Takeoff'!J291="Not Available","",'AccuValve Takeoff'!J291))</f>
        <v/>
      </c>
      <c r="L290" s="326" t="str">
        <f>IF('AccuValve Takeoff'!K291="","",IF('AccuValve Takeoff'!K291="Not Available","",'AccuValve Takeoff'!K291))</f>
        <v/>
      </c>
      <c r="M290" s="326" t="str">
        <f>IF('AccuValve Takeoff'!L291="","",IF('AccuValve Takeoff'!L291="Not Available","",'AccuValve Takeoff'!L291))</f>
        <v/>
      </c>
      <c r="N290" s="326" t="str">
        <f>IF('AccuValve Takeoff'!M291="","",IF('AccuValve Takeoff'!M291="Not Available","",'AccuValve Takeoff'!M291))</f>
        <v/>
      </c>
      <c r="O290" s="23" t="str">
        <f>IF('AccuValve Takeoff'!N291="","",'AccuValve Takeoff'!N291)</f>
        <v/>
      </c>
      <c r="P290" s="23" t="str">
        <f>IF('AccuValve Takeoff'!O291="","",'AccuValve Takeoff'!O291)</f>
        <v/>
      </c>
      <c r="Q290" s="23" t="str">
        <f>IF('AccuValve Takeoff'!P291="","",'AccuValve Takeoff'!P291)</f>
        <v/>
      </c>
      <c r="R290" s="34" t="str">
        <f>IF('AccuValve Takeoff'!Q291="","",'AccuValve Takeoff'!Q291)</f>
        <v xml:space="preserve"> </v>
      </c>
      <c r="S290" s="35" t="str">
        <f>'AccuValve Takeoff'!T291</f>
        <v/>
      </c>
      <c r="T290" s="35" t="str">
        <f>'AccuValve Takeoff'!U291</f>
        <v/>
      </c>
      <c r="U290" s="325" t="str">
        <f>'AccuValve Takeoff'!BC291</f>
        <v/>
      </c>
      <c r="V290" s="38"/>
      <c r="W290" s="11"/>
      <c r="X290" s="11"/>
      <c r="Y290" s="11"/>
    </row>
    <row r="291" spans="1:25" ht="20.100000000000001" customHeight="1" x14ac:dyDescent="0.2">
      <c r="A291" s="12">
        <v>283</v>
      </c>
      <c r="B291" s="23" t="str">
        <f>IF('AccuValve Takeoff'!B292="","",'AccuValve Takeoff'!B292)</f>
        <v/>
      </c>
      <c r="C291" s="45" t="str">
        <f>IF('AccuValve Takeoff'!C292="","",'AccuValve Takeoff'!C292)</f>
        <v/>
      </c>
      <c r="D291" s="23" t="str">
        <f>IF('AccuValve Takeoff'!D292="","",'AccuValve Takeoff'!D292)</f>
        <v/>
      </c>
      <c r="E291" s="23" t="str">
        <f>IF('AccuValve Takeoff'!S292="","",'AccuValve Takeoff'!S292)</f>
        <v/>
      </c>
      <c r="F291" s="23" t="str">
        <f>IF('AccuValve Takeoff'!F292="","",'AccuValve Takeoff'!F292)</f>
        <v/>
      </c>
      <c r="G291" s="23" t="str">
        <f>IF('AccuValve Takeoff'!R292="","",'AccuValve Takeoff'!R292)</f>
        <v/>
      </c>
      <c r="H291" s="23" t="str">
        <f>IF('AccuValve Takeoff'!G292="","",'AccuValve Takeoff'!G292)</f>
        <v/>
      </c>
      <c r="I291" s="23" t="str">
        <f>IF('AccuValve Takeoff'!H292="","",'AccuValve Takeoff'!H292)</f>
        <v/>
      </c>
      <c r="J291" s="326" t="str">
        <f>IF('AccuValve Takeoff'!I292="","",IF('AccuValve Takeoff'!I292="Not Available","",'AccuValve Takeoff'!I292))</f>
        <v/>
      </c>
      <c r="K291" s="326" t="str">
        <f>IF('AccuValve Takeoff'!J292="","",IF('AccuValve Takeoff'!J292="Not Available","",'AccuValve Takeoff'!J292))</f>
        <v/>
      </c>
      <c r="L291" s="326" t="str">
        <f>IF('AccuValve Takeoff'!K292="","",IF('AccuValve Takeoff'!K292="Not Available","",'AccuValve Takeoff'!K292))</f>
        <v/>
      </c>
      <c r="M291" s="326" t="str">
        <f>IF('AccuValve Takeoff'!L292="","",IF('AccuValve Takeoff'!L292="Not Available","",'AccuValve Takeoff'!L292))</f>
        <v/>
      </c>
      <c r="N291" s="326" t="str">
        <f>IF('AccuValve Takeoff'!M292="","",IF('AccuValve Takeoff'!M292="Not Available","",'AccuValve Takeoff'!M292))</f>
        <v/>
      </c>
      <c r="O291" s="23" t="str">
        <f>IF('AccuValve Takeoff'!N292="","",'AccuValve Takeoff'!N292)</f>
        <v/>
      </c>
      <c r="P291" s="23" t="str">
        <f>IF('AccuValve Takeoff'!O292="","",'AccuValve Takeoff'!O292)</f>
        <v/>
      </c>
      <c r="Q291" s="23" t="str">
        <f>IF('AccuValve Takeoff'!P292="","",'AccuValve Takeoff'!P292)</f>
        <v/>
      </c>
      <c r="R291" s="34" t="str">
        <f>IF('AccuValve Takeoff'!Q292="","",'AccuValve Takeoff'!Q292)</f>
        <v xml:space="preserve"> </v>
      </c>
      <c r="S291" s="35" t="str">
        <f>'AccuValve Takeoff'!T292</f>
        <v/>
      </c>
      <c r="T291" s="35" t="str">
        <f>'AccuValve Takeoff'!U292</f>
        <v/>
      </c>
      <c r="U291" s="325" t="str">
        <f>'AccuValve Takeoff'!BC292</f>
        <v/>
      </c>
      <c r="V291" s="38"/>
      <c r="W291" s="11"/>
      <c r="X291" s="11"/>
      <c r="Y291" s="11"/>
    </row>
    <row r="292" spans="1:25" ht="20.100000000000001" customHeight="1" x14ac:dyDescent="0.2">
      <c r="A292" s="12">
        <v>284</v>
      </c>
      <c r="B292" s="23" t="str">
        <f>IF('AccuValve Takeoff'!B293="","",'AccuValve Takeoff'!B293)</f>
        <v/>
      </c>
      <c r="C292" s="45" t="str">
        <f>IF('AccuValve Takeoff'!C293="","",'AccuValve Takeoff'!C293)</f>
        <v/>
      </c>
      <c r="D292" s="23" t="str">
        <f>IF('AccuValve Takeoff'!D293="","",'AccuValve Takeoff'!D293)</f>
        <v/>
      </c>
      <c r="E292" s="23" t="str">
        <f>IF('AccuValve Takeoff'!S293="","",'AccuValve Takeoff'!S293)</f>
        <v/>
      </c>
      <c r="F292" s="23" t="str">
        <f>IF('AccuValve Takeoff'!F293="","",'AccuValve Takeoff'!F293)</f>
        <v/>
      </c>
      <c r="G292" s="23" t="str">
        <f>IF('AccuValve Takeoff'!R293="","",'AccuValve Takeoff'!R293)</f>
        <v/>
      </c>
      <c r="H292" s="23" t="str">
        <f>IF('AccuValve Takeoff'!G293="","",'AccuValve Takeoff'!G293)</f>
        <v/>
      </c>
      <c r="I292" s="23" t="str">
        <f>IF('AccuValve Takeoff'!H293="","",'AccuValve Takeoff'!H293)</f>
        <v/>
      </c>
      <c r="J292" s="326" t="str">
        <f>IF('AccuValve Takeoff'!I293="","",IF('AccuValve Takeoff'!I293="Not Available","",'AccuValve Takeoff'!I293))</f>
        <v/>
      </c>
      <c r="K292" s="326" t="str">
        <f>IF('AccuValve Takeoff'!J293="","",IF('AccuValve Takeoff'!J293="Not Available","",'AccuValve Takeoff'!J293))</f>
        <v/>
      </c>
      <c r="L292" s="326" t="str">
        <f>IF('AccuValve Takeoff'!K293="","",IF('AccuValve Takeoff'!K293="Not Available","",'AccuValve Takeoff'!K293))</f>
        <v/>
      </c>
      <c r="M292" s="326" t="str">
        <f>IF('AccuValve Takeoff'!L293="","",IF('AccuValve Takeoff'!L293="Not Available","",'AccuValve Takeoff'!L293))</f>
        <v/>
      </c>
      <c r="N292" s="326" t="str">
        <f>IF('AccuValve Takeoff'!M293="","",IF('AccuValve Takeoff'!M293="Not Available","",'AccuValve Takeoff'!M293))</f>
        <v/>
      </c>
      <c r="O292" s="23" t="str">
        <f>IF('AccuValve Takeoff'!N293="","",'AccuValve Takeoff'!N293)</f>
        <v/>
      </c>
      <c r="P292" s="23" t="str">
        <f>IF('AccuValve Takeoff'!O293="","",'AccuValve Takeoff'!O293)</f>
        <v/>
      </c>
      <c r="Q292" s="23" t="str">
        <f>IF('AccuValve Takeoff'!P293="","",'AccuValve Takeoff'!P293)</f>
        <v/>
      </c>
      <c r="R292" s="34" t="str">
        <f>IF('AccuValve Takeoff'!Q293="","",'AccuValve Takeoff'!Q293)</f>
        <v xml:space="preserve"> </v>
      </c>
      <c r="S292" s="35" t="str">
        <f>'AccuValve Takeoff'!T293</f>
        <v/>
      </c>
      <c r="T292" s="35" t="str">
        <f>'AccuValve Takeoff'!U293</f>
        <v/>
      </c>
      <c r="U292" s="325" t="str">
        <f>'AccuValve Takeoff'!BC293</f>
        <v/>
      </c>
      <c r="V292" s="38"/>
      <c r="W292" s="11"/>
      <c r="X292" s="11"/>
      <c r="Y292" s="11"/>
    </row>
    <row r="293" spans="1:25" ht="20.100000000000001" customHeight="1" x14ac:dyDescent="0.2">
      <c r="A293" s="12">
        <v>285</v>
      </c>
      <c r="B293" s="23" t="str">
        <f>IF('AccuValve Takeoff'!B294="","",'AccuValve Takeoff'!B294)</f>
        <v/>
      </c>
      <c r="C293" s="45" t="str">
        <f>IF('AccuValve Takeoff'!C294="","",'AccuValve Takeoff'!C294)</f>
        <v/>
      </c>
      <c r="D293" s="23" t="str">
        <f>IF('AccuValve Takeoff'!D294="","",'AccuValve Takeoff'!D294)</f>
        <v/>
      </c>
      <c r="E293" s="23" t="str">
        <f>IF('AccuValve Takeoff'!S294="","",'AccuValve Takeoff'!S294)</f>
        <v/>
      </c>
      <c r="F293" s="23" t="str">
        <f>IF('AccuValve Takeoff'!F294="","",'AccuValve Takeoff'!F294)</f>
        <v/>
      </c>
      <c r="G293" s="23" t="str">
        <f>IF('AccuValve Takeoff'!R294="","",'AccuValve Takeoff'!R294)</f>
        <v/>
      </c>
      <c r="H293" s="23" t="str">
        <f>IF('AccuValve Takeoff'!G294="","",'AccuValve Takeoff'!G294)</f>
        <v/>
      </c>
      <c r="I293" s="23" t="str">
        <f>IF('AccuValve Takeoff'!H294="","",'AccuValve Takeoff'!H294)</f>
        <v/>
      </c>
      <c r="J293" s="326" t="str">
        <f>IF('AccuValve Takeoff'!I294="","",IF('AccuValve Takeoff'!I294="Not Available","",'AccuValve Takeoff'!I294))</f>
        <v/>
      </c>
      <c r="K293" s="326" t="str">
        <f>IF('AccuValve Takeoff'!J294="","",IF('AccuValve Takeoff'!J294="Not Available","",'AccuValve Takeoff'!J294))</f>
        <v/>
      </c>
      <c r="L293" s="326" t="str">
        <f>IF('AccuValve Takeoff'!K294="","",IF('AccuValve Takeoff'!K294="Not Available","",'AccuValve Takeoff'!K294))</f>
        <v/>
      </c>
      <c r="M293" s="326" t="str">
        <f>IF('AccuValve Takeoff'!L294="","",IF('AccuValve Takeoff'!L294="Not Available","",'AccuValve Takeoff'!L294))</f>
        <v/>
      </c>
      <c r="N293" s="326" t="str">
        <f>IF('AccuValve Takeoff'!M294="","",IF('AccuValve Takeoff'!M294="Not Available","",'AccuValve Takeoff'!M294))</f>
        <v/>
      </c>
      <c r="O293" s="23" t="str">
        <f>IF('AccuValve Takeoff'!N294="","",'AccuValve Takeoff'!N294)</f>
        <v/>
      </c>
      <c r="P293" s="23" t="str">
        <f>IF('AccuValve Takeoff'!O294="","",'AccuValve Takeoff'!O294)</f>
        <v/>
      </c>
      <c r="Q293" s="23" t="str">
        <f>IF('AccuValve Takeoff'!P294="","",'AccuValve Takeoff'!P294)</f>
        <v/>
      </c>
      <c r="R293" s="34" t="str">
        <f>IF('AccuValve Takeoff'!Q294="","",'AccuValve Takeoff'!Q294)</f>
        <v xml:space="preserve"> </v>
      </c>
      <c r="S293" s="35" t="str">
        <f>'AccuValve Takeoff'!T294</f>
        <v/>
      </c>
      <c r="T293" s="35" t="str">
        <f>'AccuValve Takeoff'!U294</f>
        <v/>
      </c>
      <c r="U293" s="325" t="str">
        <f>'AccuValve Takeoff'!BC294</f>
        <v/>
      </c>
      <c r="V293" s="38"/>
      <c r="W293" s="11"/>
      <c r="X293" s="11"/>
      <c r="Y293" s="11"/>
    </row>
    <row r="294" spans="1:25" ht="20.100000000000001" customHeight="1" x14ac:dyDescent="0.2">
      <c r="A294" s="12">
        <v>286</v>
      </c>
      <c r="B294" s="23" t="str">
        <f>IF('AccuValve Takeoff'!B295="","",'AccuValve Takeoff'!B295)</f>
        <v/>
      </c>
      <c r="C294" s="45" t="str">
        <f>IF('AccuValve Takeoff'!C295="","",'AccuValve Takeoff'!C295)</f>
        <v/>
      </c>
      <c r="D294" s="23" t="str">
        <f>IF('AccuValve Takeoff'!D295="","",'AccuValve Takeoff'!D295)</f>
        <v/>
      </c>
      <c r="E294" s="23" t="str">
        <f>IF('AccuValve Takeoff'!S295="","",'AccuValve Takeoff'!S295)</f>
        <v/>
      </c>
      <c r="F294" s="23" t="str">
        <f>IF('AccuValve Takeoff'!F295="","",'AccuValve Takeoff'!F295)</f>
        <v/>
      </c>
      <c r="G294" s="23" t="str">
        <f>IF('AccuValve Takeoff'!R295="","",'AccuValve Takeoff'!R295)</f>
        <v/>
      </c>
      <c r="H294" s="23" t="str">
        <f>IF('AccuValve Takeoff'!G295="","",'AccuValve Takeoff'!G295)</f>
        <v/>
      </c>
      <c r="I294" s="23" t="str">
        <f>IF('AccuValve Takeoff'!H295="","",'AccuValve Takeoff'!H295)</f>
        <v/>
      </c>
      <c r="J294" s="326" t="str">
        <f>IF('AccuValve Takeoff'!I295="","",IF('AccuValve Takeoff'!I295="Not Available","",'AccuValve Takeoff'!I295))</f>
        <v/>
      </c>
      <c r="K294" s="326" t="str">
        <f>IF('AccuValve Takeoff'!J295="","",IF('AccuValve Takeoff'!J295="Not Available","",'AccuValve Takeoff'!J295))</f>
        <v/>
      </c>
      <c r="L294" s="326" t="str">
        <f>IF('AccuValve Takeoff'!K295="","",IF('AccuValve Takeoff'!K295="Not Available","",'AccuValve Takeoff'!K295))</f>
        <v/>
      </c>
      <c r="M294" s="326" t="str">
        <f>IF('AccuValve Takeoff'!L295="","",IF('AccuValve Takeoff'!L295="Not Available","",'AccuValve Takeoff'!L295))</f>
        <v/>
      </c>
      <c r="N294" s="326" t="str">
        <f>IF('AccuValve Takeoff'!M295="","",IF('AccuValve Takeoff'!M295="Not Available","",'AccuValve Takeoff'!M295))</f>
        <v/>
      </c>
      <c r="O294" s="23" t="str">
        <f>IF('AccuValve Takeoff'!N295="","",'AccuValve Takeoff'!N295)</f>
        <v/>
      </c>
      <c r="P294" s="23" t="str">
        <f>IF('AccuValve Takeoff'!O295="","",'AccuValve Takeoff'!O295)</f>
        <v/>
      </c>
      <c r="Q294" s="23" t="str">
        <f>IF('AccuValve Takeoff'!P295="","",'AccuValve Takeoff'!P295)</f>
        <v/>
      </c>
      <c r="R294" s="34" t="str">
        <f>IF('AccuValve Takeoff'!Q295="","",'AccuValve Takeoff'!Q295)</f>
        <v xml:space="preserve"> </v>
      </c>
      <c r="S294" s="35" t="str">
        <f>'AccuValve Takeoff'!T295</f>
        <v/>
      </c>
      <c r="T294" s="35" t="str">
        <f>'AccuValve Takeoff'!U295</f>
        <v/>
      </c>
      <c r="U294" s="325" t="str">
        <f>'AccuValve Takeoff'!BC295</f>
        <v/>
      </c>
      <c r="V294" s="38"/>
      <c r="W294" s="11"/>
      <c r="X294" s="11"/>
      <c r="Y294" s="11"/>
    </row>
    <row r="295" spans="1:25" ht="20.100000000000001" customHeight="1" x14ac:dyDescent="0.2">
      <c r="A295" s="12">
        <v>287</v>
      </c>
      <c r="B295" s="23" t="str">
        <f>IF('AccuValve Takeoff'!B296="","",'AccuValve Takeoff'!B296)</f>
        <v/>
      </c>
      <c r="C295" s="45" t="str">
        <f>IF('AccuValve Takeoff'!C296="","",'AccuValve Takeoff'!C296)</f>
        <v/>
      </c>
      <c r="D295" s="23" t="str">
        <f>IF('AccuValve Takeoff'!D296="","",'AccuValve Takeoff'!D296)</f>
        <v/>
      </c>
      <c r="E295" s="23" t="str">
        <f>IF('AccuValve Takeoff'!S296="","",'AccuValve Takeoff'!S296)</f>
        <v/>
      </c>
      <c r="F295" s="23" t="str">
        <f>IF('AccuValve Takeoff'!F296="","",'AccuValve Takeoff'!F296)</f>
        <v/>
      </c>
      <c r="G295" s="23" t="str">
        <f>IF('AccuValve Takeoff'!R296="","",'AccuValve Takeoff'!R296)</f>
        <v/>
      </c>
      <c r="H295" s="23" t="str">
        <f>IF('AccuValve Takeoff'!G296="","",'AccuValve Takeoff'!G296)</f>
        <v/>
      </c>
      <c r="I295" s="23" t="str">
        <f>IF('AccuValve Takeoff'!H296="","",'AccuValve Takeoff'!H296)</f>
        <v/>
      </c>
      <c r="J295" s="326" t="str">
        <f>IF('AccuValve Takeoff'!I296="","",IF('AccuValve Takeoff'!I296="Not Available","",'AccuValve Takeoff'!I296))</f>
        <v/>
      </c>
      <c r="K295" s="326" t="str">
        <f>IF('AccuValve Takeoff'!J296="","",IF('AccuValve Takeoff'!J296="Not Available","",'AccuValve Takeoff'!J296))</f>
        <v/>
      </c>
      <c r="L295" s="326" t="str">
        <f>IF('AccuValve Takeoff'!K296="","",IF('AccuValve Takeoff'!K296="Not Available","",'AccuValve Takeoff'!K296))</f>
        <v/>
      </c>
      <c r="M295" s="326" t="str">
        <f>IF('AccuValve Takeoff'!L296="","",IF('AccuValve Takeoff'!L296="Not Available","",'AccuValve Takeoff'!L296))</f>
        <v/>
      </c>
      <c r="N295" s="326" t="str">
        <f>IF('AccuValve Takeoff'!M296="","",IF('AccuValve Takeoff'!M296="Not Available","",'AccuValve Takeoff'!M296))</f>
        <v/>
      </c>
      <c r="O295" s="23" t="str">
        <f>IF('AccuValve Takeoff'!N296="","",'AccuValve Takeoff'!N296)</f>
        <v/>
      </c>
      <c r="P295" s="23" t="str">
        <f>IF('AccuValve Takeoff'!O296="","",'AccuValve Takeoff'!O296)</f>
        <v/>
      </c>
      <c r="Q295" s="23" t="str">
        <f>IF('AccuValve Takeoff'!P296="","",'AccuValve Takeoff'!P296)</f>
        <v/>
      </c>
      <c r="R295" s="34" t="str">
        <f>IF('AccuValve Takeoff'!Q296="","",'AccuValve Takeoff'!Q296)</f>
        <v xml:space="preserve"> </v>
      </c>
      <c r="S295" s="35" t="str">
        <f>'AccuValve Takeoff'!T296</f>
        <v/>
      </c>
      <c r="T295" s="35" t="str">
        <f>'AccuValve Takeoff'!U296</f>
        <v/>
      </c>
      <c r="U295" s="325" t="str">
        <f>'AccuValve Takeoff'!BC296</f>
        <v/>
      </c>
      <c r="V295" s="38"/>
      <c r="W295" s="11"/>
      <c r="X295" s="11"/>
      <c r="Y295" s="11"/>
    </row>
    <row r="296" spans="1:25" ht="20.100000000000001" customHeight="1" x14ac:dyDescent="0.2">
      <c r="A296" s="12">
        <v>288</v>
      </c>
      <c r="B296" s="23" t="str">
        <f>IF('AccuValve Takeoff'!B297="","",'AccuValve Takeoff'!B297)</f>
        <v/>
      </c>
      <c r="C296" s="45" t="str">
        <f>IF('AccuValve Takeoff'!C297="","",'AccuValve Takeoff'!C297)</f>
        <v/>
      </c>
      <c r="D296" s="23" t="str">
        <f>IF('AccuValve Takeoff'!D297="","",'AccuValve Takeoff'!D297)</f>
        <v/>
      </c>
      <c r="E296" s="23" t="str">
        <f>IF('AccuValve Takeoff'!S297="","",'AccuValve Takeoff'!S297)</f>
        <v/>
      </c>
      <c r="F296" s="23" t="str">
        <f>IF('AccuValve Takeoff'!F297="","",'AccuValve Takeoff'!F297)</f>
        <v/>
      </c>
      <c r="G296" s="23" t="str">
        <f>IF('AccuValve Takeoff'!R297="","",'AccuValve Takeoff'!R297)</f>
        <v/>
      </c>
      <c r="H296" s="23" t="str">
        <f>IF('AccuValve Takeoff'!G297="","",'AccuValve Takeoff'!G297)</f>
        <v/>
      </c>
      <c r="I296" s="23" t="str">
        <f>IF('AccuValve Takeoff'!H297="","",'AccuValve Takeoff'!H297)</f>
        <v/>
      </c>
      <c r="J296" s="326" t="str">
        <f>IF('AccuValve Takeoff'!I297="","",IF('AccuValve Takeoff'!I297="Not Available","",'AccuValve Takeoff'!I297))</f>
        <v/>
      </c>
      <c r="K296" s="326" t="str">
        <f>IF('AccuValve Takeoff'!J297="","",IF('AccuValve Takeoff'!J297="Not Available","",'AccuValve Takeoff'!J297))</f>
        <v/>
      </c>
      <c r="L296" s="326" t="str">
        <f>IF('AccuValve Takeoff'!K297="","",IF('AccuValve Takeoff'!K297="Not Available","",'AccuValve Takeoff'!K297))</f>
        <v/>
      </c>
      <c r="M296" s="326" t="str">
        <f>IF('AccuValve Takeoff'!L297="","",IF('AccuValve Takeoff'!L297="Not Available","",'AccuValve Takeoff'!L297))</f>
        <v/>
      </c>
      <c r="N296" s="326" t="str">
        <f>IF('AccuValve Takeoff'!M297="","",IF('AccuValve Takeoff'!M297="Not Available","",'AccuValve Takeoff'!M297))</f>
        <v/>
      </c>
      <c r="O296" s="23" t="str">
        <f>IF('AccuValve Takeoff'!N297="","",'AccuValve Takeoff'!N297)</f>
        <v/>
      </c>
      <c r="P296" s="23" t="str">
        <f>IF('AccuValve Takeoff'!O297="","",'AccuValve Takeoff'!O297)</f>
        <v/>
      </c>
      <c r="Q296" s="23" t="str">
        <f>IF('AccuValve Takeoff'!P297="","",'AccuValve Takeoff'!P297)</f>
        <v/>
      </c>
      <c r="R296" s="34" t="str">
        <f>IF('AccuValve Takeoff'!Q297="","",'AccuValve Takeoff'!Q297)</f>
        <v xml:space="preserve"> </v>
      </c>
      <c r="S296" s="35" t="str">
        <f>'AccuValve Takeoff'!T297</f>
        <v/>
      </c>
      <c r="T296" s="35" t="str">
        <f>'AccuValve Takeoff'!U297</f>
        <v/>
      </c>
      <c r="U296" s="325" t="str">
        <f>'AccuValve Takeoff'!BC297</f>
        <v/>
      </c>
      <c r="V296" s="38"/>
      <c r="W296" s="11"/>
      <c r="X296" s="11"/>
      <c r="Y296" s="11"/>
    </row>
    <row r="297" spans="1:25" ht="20.100000000000001" customHeight="1" x14ac:dyDescent="0.2">
      <c r="A297" s="12">
        <v>289</v>
      </c>
      <c r="B297" s="23" t="str">
        <f>IF('AccuValve Takeoff'!B298="","",'AccuValve Takeoff'!B298)</f>
        <v/>
      </c>
      <c r="C297" s="45" t="str">
        <f>IF('AccuValve Takeoff'!C298="","",'AccuValve Takeoff'!C298)</f>
        <v/>
      </c>
      <c r="D297" s="23" t="str">
        <f>IF('AccuValve Takeoff'!D298="","",'AccuValve Takeoff'!D298)</f>
        <v/>
      </c>
      <c r="E297" s="23" t="str">
        <f>IF('AccuValve Takeoff'!S298="","",'AccuValve Takeoff'!S298)</f>
        <v/>
      </c>
      <c r="F297" s="23" t="str">
        <f>IF('AccuValve Takeoff'!F298="","",'AccuValve Takeoff'!F298)</f>
        <v/>
      </c>
      <c r="G297" s="23" t="str">
        <f>IF('AccuValve Takeoff'!R298="","",'AccuValve Takeoff'!R298)</f>
        <v/>
      </c>
      <c r="H297" s="23" t="str">
        <f>IF('AccuValve Takeoff'!G298="","",'AccuValve Takeoff'!G298)</f>
        <v/>
      </c>
      <c r="I297" s="23" t="str">
        <f>IF('AccuValve Takeoff'!H298="","",'AccuValve Takeoff'!H298)</f>
        <v/>
      </c>
      <c r="J297" s="326" t="str">
        <f>IF('AccuValve Takeoff'!I298="","",IF('AccuValve Takeoff'!I298="Not Available","",'AccuValve Takeoff'!I298))</f>
        <v/>
      </c>
      <c r="K297" s="326" t="str">
        <f>IF('AccuValve Takeoff'!J298="","",IF('AccuValve Takeoff'!J298="Not Available","",'AccuValve Takeoff'!J298))</f>
        <v/>
      </c>
      <c r="L297" s="326" t="str">
        <f>IF('AccuValve Takeoff'!K298="","",IF('AccuValve Takeoff'!K298="Not Available","",'AccuValve Takeoff'!K298))</f>
        <v/>
      </c>
      <c r="M297" s="326" t="str">
        <f>IF('AccuValve Takeoff'!L298="","",IF('AccuValve Takeoff'!L298="Not Available","",'AccuValve Takeoff'!L298))</f>
        <v/>
      </c>
      <c r="N297" s="326" t="str">
        <f>IF('AccuValve Takeoff'!M298="","",IF('AccuValve Takeoff'!M298="Not Available","",'AccuValve Takeoff'!M298))</f>
        <v/>
      </c>
      <c r="O297" s="23" t="str">
        <f>IF('AccuValve Takeoff'!N298="","",'AccuValve Takeoff'!N298)</f>
        <v/>
      </c>
      <c r="P297" s="23" t="str">
        <f>IF('AccuValve Takeoff'!O298="","",'AccuValve Takeoff'!O298)</f>
        <v/>
      </c>
      <c r="Q297" s="23" t="str">
        <f>IF('AccuValve Takeoff'!P298="","",'AccuValve Takeoff'!P298)</f>
        <v/>
      </c>
      <c r="R297" s="34" t="str">
        <f>IF('AccuValve Takeoff'!Q298="","",'AccuValve Takeoff'!Q298)</f>
        <v xml:space="preserve"> </v>
      </c>
      <c r="S297" s="35" t="str">
        <f>'AccuValve Takeoff'!T298</f>
        <v/>
      </c>
      <c r="T297" s="35" t="str">
        <f>'AccuValve Takeoff'!U298</f>
        <v/>
      </c>
      <c r="U297" s="325" t="str">
        <f>'AccuValve Takeoff'!BC298</f>
        <v/>
      </c>
      <c r="V297" s="38"/>
      <c r="W297" s="11"/>
      <c r="X297" s="11"/>
      <c r="Y297" s="11"/>
    </row>
    <row r="298" spans="1:25" ht="20.100000000000001" customHeight="1" x14ac:dyDescent="0.2">
      <c r="A298" s="12">
        <v>290</v>
      </c>
      <c r="B298" s="23" t="str">
        <f>IF('AccuValve Takeoff'!B299="","",'AccuValve Takeoff'!B299)</f>
        <v/>
      </c>
      <c r="C298" s="45" t="str">
        <f>IF('AccuValve Takeoff'!C299="","",'AccuValve Takeoff'!C299)</f>
        <v/>
      </c>
      <c r="D298" s="23" t="str">
        <f>IF('AccuValve Takeoff'!D299="","",'AccuValve Takeoff'!D299)</f>
        <v/>
      </c>
      <c r="E298" s="23" t="str">
        <f>IF('AccuValve Takeoff'!S299="","",'AccuValve Takeoff'!S299)</f>
        <v/>
      </c>
      <c r="F298" s="23" t="str">
        <f>IF('AccuValve Takeoff'!F299="","",'AccuValve Takeoff'!F299)</f>
        <v/>
      </c>
      <c r="G298" s="23" t="str">
        <f>IF('AccuValve Takeoff'!R299="","",'AccuValve Takeoff'!R299)</f>
        <v/>
      </c>
      <c r="H298" s="23" t="str">
        <f>IF('AccuValve Takeoff'!G299="","",'AccuValve Takeoff'!G299)</f>
        <v/>
      </c>
      <c r="I298" s="23" t="str">
        <f>IF('AccuValve Takeoff'!H299="","",'AccuValve Takeoff'!H299)</f>
        <v/>
      </c>
      <c r="J298" s="326" t="str">
        <f>IF('AccuValve Takeoff'!I299="","",IF('AccuValve Takeoff'!I299="Not Available","",'AccuValve Takeoff'!I299))</f>
        <v/>
      </c>
      <c r="K298" s="326" t="str">
        <f>IF('AccuValve Takeoff'!J299="","",IF('AccuValve Takeoff'!J299="Not Available","",'AccuValve Takeoff'!J299))</f>
        <v/>
      </c>
      <c r="L298" s="326" t="str">
        <f>IF('AccuValve Takeoff'!K299="","",IF('AccuValve Takeoff'!K299="Not Available","",'AccuValve Takeoff'!K299))</f>
        <v/>
      </c>
      <c r="M298" s="326" t="str">
        <f>IF('AccuValve Takeoff'!L299="","",IF('AccuValve Takeoff'!L299="Not Available","",'AccuValve Takeoff'!L299))</f>
        <v/>
      </c>
      <c r="N298" s="326" t="str">
        <f>IF('AccuValve Takeoff'!M299="","",IF('AccuValve Takeoff'!M299="Not Available","",'AccuValve Takeoff'!M299))</f>
        <v/>
      </c>
      <c r="O298" s="23" t="str">
        <f>IF('AccuValve Takeoff'!N299="","",'AccuValve Takeoff'!N299)</f>
        <v/>
      </c>
      <c r="P298" s="23" t="str">
        <f>IF('AccuValve Takeoff'!O299="","",'AccuValve Takeoff'!O299)</f>
        <v/>
      </c>
      <c r="Q298" s="23" t="str">
        <f>IF('AccuValve Takeoff'!P299="","",'AccuValve Takeoff'!P299)</f>
        <v/>
      </c>
      <c r="R298" s="34" t="str">
        <f>IF('AccuValve Takeoff'!Q299="","",'AccuValve Takeoff'!Q299)</f>
        <v xml:space="preserve"> </v>
      </c>
      <c r="S298" s="35" t="str">
        <f>'AccuValve Takeoff'!T299</f>
        <v/>
      </c>
      <c r="T298" s="35" t="str">
        <f>'AccuValve Takeoff'!U299</f>
        <v/>
      </c>
      <c r="U298" s="325" t="str">
        <f>'AccuValve Takeoff'!BC299</f>
        <v/>
      </c>
      <c r="V298" s="38"/>
      <c r="W298" s="11"/>
      <c r="X298" s="11"/>
      <c r="Y298" s="11"/>
    </row>
    <row r="299" spans="1:25" ht="20.100000000000001" customHeight="1" x14ac:dyDescent="0.2">
      <c r="A299" s="12">
        <v>291</v>
      </c>
      <c r="B299" s="23" t="str">
        <f>IF('AccuValve Takeoff'!B300="","",'AccuValve Takeoff'!B300)</f>
        <v/>
      </c>
      <c r="C299" s="45" t="str">
        <f>IF('AccuValve Takeoff'!C300="","",'AccuValve Takeoff'!C300)</f>
        <v/>
      </c>
      <c r="D299" s="23" t="str">
        <f>IF('AccuValve Takeoff'!D300="","",'AccuValve Takeoff'!D300)</f>
        <v/>
      </c>
      <c r="E299" s="23" t="str">
        <f>IF('AccuValve Takeoff'!S300="","",'AccuValve Takeoff'!S300)</f>
        <v/>
      </c>
      <c r="F299" s="23" t="str">
        <f>IF('AccuValve Takeoff'!F300="","",'AccuValve Takeoff'!F300)</f>
        <v/>
      </c>
      <c r="G299" s="23" t="str">
        <f>IF('AccuValve Takeoff'!R300="","",'AccuValve Takeoff'!R300)</f>
        <v/>
      </c>
      <c r="H299" s="23" t="str">
        <f>IF('AccuValve Takeoff'!G300="","",'AccuValve Takeoff'!G300)</f>
        <v/>
      </c>
      <c r="I299" s="23" t="str">
        <f>IF('AccuValve Takeoff'!H300="","",'AccuValve Takeoff'!H300)</f>
        <v/>
      </c>
      <c r="J299" s="326" t="str">
        <f>IF('AccuValve Takeoff'!I300="","",IF('AccuValve Takeoff'!I300="Not Available","",'AccuValve Takeoff'!I300))</f>
        <v/>
      </c>
      <c r="K299" s="326" t="str">
        <f>IF('AccuValve Takeoff'!J300="","",IF('AccuValve Takeoff'!J300="Not Available","",'AccuValve Takeoff'!J300))</f>
        <v/>
      </c>
      <c r="L299" s="326" t="str">
        <f>IF('AccuValve Takeoff'!K300="","",IF('AccuValve Takeoff'!K300="Not Available","",'AccuValve Takeoff'!K300))</f>
        <v/>
      </c>
      <c r="M299" s="326" t="str">
        <f>IF('AccuValve Takeoff'!L300="","",IF('AccuValve Takeoff'!L300="Not Available","",'AccuValve Takeoff'!L300))</f>
        <v/>
      </c>
      <c r="N299" s="326" t="str">
        <f>IF('AccuValve Takeoff'!M300="","",IF('AccuValve Takeoff'!M300="Not Available","",'AccuValve Takeoff'!M300))</f>
        <v/>
      </c>
      <c r="O299" s="23" t="str">
        <f>IF('AccuValve Takeoff'!N300="","",'AccuValve Takeoff'!N300)</f>
        <v/>
      </c>
      <c r="P299" s="23" t="str">
        <f>IF('AccuValve Takeoff'!O300="","",'AccuValve Takeoff'!O300)</f>
        <v/>
      </c>
      <c r="Q299" s="23" t="str">
        <f>IF('AccuValve Takeoff'!P300="","",'AccuValve Takeoff'!P300)</f>
        <v/>
      </c>
      <c r="R299" s="34" t="str">
        <f>IF('AccuValve Takeoff'!Q300="","",'AccuValve Takeoff'!Q300)</f>
        <v xml:space="preserve"> </v>
      </c>
      <c r="S299" s="35" t="str">
        <f>'AccuValve Takeoff'!T300</f>
        <v/>
      </c>
      <c r="T299" s="35" t="str">
        <f>'AccuValve Takeoff'!U300</f>
        <v/>
      </c>
      <c r="U299" s="325" t="str">
        <f>'AccuValve Takeoff'!BC300</f>
        <v/>
      </c>
      <c r="V299" s="38"/>
      <c r="W299" s="11"/>
      <c r="X299" s="11"/>
      <c r="Y299" s="11"/>
    </row>
    <row r="300" spans="1:25" ht="20.100000000000001" customHeight="1" x14ac:dyDescent="0.2">
      <c r="A300" s="12">
        <v>292</v>
      </c>
      <c r="B300" s="23" t="str">
        <f>IF('AccuValve Takeoff'!B301="","",'AccuValve Takeoff'!B301)</f>
        <v/>
      </c>
      <c r="C300" s="45" t="str">
        <f>IF('AccuValve Takeoff'!C301="","",'AccuValve Takeoff'!C301)</f>
        <v/>
      </c>
      <c r="D300" s="23" t="str">
        <f>IF('AccuValve Takeoff'!D301="","",'AccuValve Takeoff'!D301)</f>
        <v/>
      </c>
      <c r="E300" s="23" t="str">
        <f>IF('AccuValve Takeoff'!S301="","",'AccuValve Takeoff'!S301)</f>
        <v/>
      </c>
      <c r="F300" s="23" t="str">
        <f>IF('AccuValve Takeoff'!F301="","",'AccuValve Takeoff'!F301)</f>
        <v/>
      </c>
      <c r="G300" s="23" t="str">
        <f>IF('AccuValve Takeoff'!R301="","",'AccuValve Takeoff'!R301)</f>
        <v/>
      </c>
      <c r="H300" s="23" t="str">
        <f>IF('AccuValve Takeoff'!G301="","",'AccuValve Takeoff'!G301)</f>
        <v/>
      </c>
      <c r="I300" s="23" t="str">
        <f>IF('AccuValve Takeoff'!H301="","",'AccuValve Takeoff'!H301)</f>
        <v/>
      </c>
      <c r="J300" s="326" t="str">
        <f>IF('AccuValve Takeoff'!I301="","",IF('AccuValve Takeoff'!I301="Not Available","",'AccuValve Takeoff'!I301))</f>
        <v/>
      </c>
      <c r="K300" s="326" t="str">
        <f>IF('AccuValve Takeoff'!J301="","",IF('AccuValve Takeoff'!J301="Not Available","",'AccuValve Takeoff'!J301))</f>
        <v/>
      </c>
      <c r="L300" s="326" t="str">
        <f>IF('AccuValve Takeoff'!K301="","",IF('AccuValve Takeoff'!K301="Not Available","",'AccuValve Takeoff'!K301))</f>
        <v/>
      </c>
      <c r="M300" s="326" t="str">
        <f>IF('AccuValve Takeoff'!L301="","",IF('AccuValve Takeoff'!L301="Not Available","",'AccuValve Takeoff'!L301))</f>
        <v/>
      </c>
      <c r="N300" s="326" t="str">
        <f>IF('AccuValve Takeoff'!M301="","",IF('AccuValve Takeoff'!M301="Not Available","",'AccuValve Takeoff'!M301))</f>
        <v/>
      </c>
      <c r="O300" s="23" t="str">
        <f>IF('AccuValve Takeoff'!N301="","",'AccuValve Takeoff'!N301)</f>
        <v/>
      </c>
      <c r="P300" s="23" t="str">
        <f>IF('AccuValve Takeoff'!O301="","",'AccuValve Takeoff'!O301)</f>
        <v/>
      </c>
      <c r="Q300" s="23" t="str">
        <f>IF('AccuValve Takeoff'!P301="","",'AccuValve Takeoff'!P301)</f>
        <v/>
      </c>
      <c r="R300" s="34" t="str">
        <f>IF('AccuValve Takeoff'!Q301="","",'AccuValve Takeoff'!Q301)</f>
        <v xml:space="preserve"> </v>
      </c>
      <c r="S300" s="35" t="str">
        <f>'AccuValve Takeoff'!T301</f>
        <v/>
      </c>
      <c r="T300" s="35" t="str">
        <f>'AccuValve Takeoff'!U301</f>
        <v/>
      </c>
      <c r="U300" s="325" t="str">
        <f>'AccuValve Takeoff'!BC301</f>
        <v/>
      </c>
      <c r="V300" s="38"/>
      <c r="W300" s="11"/>
      <c r="X300" s="11"/>
      <c r="Y300" s="11"/>
    </row>
    <row r="301" spans="1:25" ht="20.100000000000001" customHeight="1" x14ac:dyDescent="0.2">
      <c r="A301" s="12">
        <v>293</v>
      </c>
      <c r="B301" s="23" t="str">
        <f>IF('AccuValve Takeoff'!B302="","",'AccuValve Takeoff'!B302)</f>
        <v/>
      </c>
      <c r="C301" s="45" t="str">
        <f>IF('AccuValve Takeoff'!C302="","",'AccuValve Takeoff'!C302)</f>
        <v/>
      </c>
      <c r="D301" s="23" t="str">
        <f>IF('AccuValve Takeoff'!D302="","",'AccuValve Takeoff'!D302)</f>
        <v/>
      </c>
      <c r="E301" s="23" t="str">
        <f>IF('AccuValve Takeoff'!S302="","",'AccuValve Takeoff'!S302)</f>
        <v/>
      </c>
      <c r="F301" s="23" t="str">
        <f>IF('AccuValve Takeoff'!F302="","",'AccuValve Takeoff'!F302)</f>
        <v/>
      </c>
      <c r="G301" s="23" t="str">
        <f>IF('AccuValve Takeoff'!R302="","",'AccuValve Takeoff'!R302)</f>
        <v/>
      </c>
      <c r="H301" s="23" t="str">
        <f>IF('AccuValve Takeoff'!G302="","",'AccuValve Takeoff'!G302)</f>
        <v/>
      </c>
      <c r="I301" s="23" t="str">
        <f>IF('AccuValve Takeoff'!H302="","",'AccuValve Takeoff'!H302)</f>
        <v/>
      </c>
      <c r="J301" s="326" t="str">
        <f>IF('AccuValve Takeoff'!I302="","",IF('AccuValve Takeoff'!I302="Not Available","",'AccuValve Takeoff'!I302))</f>
        <v/>
      </c>
      <c r="K301" s="326" t="str">
        <f>IF('AccuValve Takeoff'!J302="","",IF('AccuValve Takeoff'!J302="Not Available","",'AccuValve Takeoff'!J302))</f>
        <v/>
      </c>
      <c r="L301" s="326" t="str">
        <f>IF('AccuValve Takeoff'!K302="","",IF('AccuValve Takeoff'!K302="Not Available","",'AccuValve Takeoff'!K302))</f>
        <v/>
      </c>
      <c r="M301" s="326" t="str">
        <f>IF('AccuValve Takeoff'!L302="","",IF('AccuValve Takeoff'!L302="Not Available","",'AccuValve Takeoff'!L302))</f>
        <v/>
      </c>
      <c r="N301" s="326" t="str">
        <f>IF('AccuValve Takeoff'!M302="","",IF('AccuValve Takeoff'!M302="Not Available","",'AccuValve Takeoff'!M302))</f>
        <v/>
      </c>
      <c r="O301" s="23" t="str">
        <f>IF('AccuValve Takeoff'!N302="","",'AccuValve Takeoff'!N302)</f>
        <v/>
      </c>
      <c r="P301" s="23" t="str">
        <f>IF('AccuValve Takeoff'!O302="","",'AccuValve Takeoff'!O302)</f>
        <v/>
      </c>
      <c r="Q301" s="23" t="str">
        <f>IF('AccuValve Takeoff'!P302="","",'AccuValve Takeoff'!P302)</f>
        <v/>
      </c>
      <c r="R301" s="34" t="str">
        <f>IF('AccuValve Takeoff'!Q302="","",'AccuValve Takeoff'!Q302)</f>
        <v xml:space="preserve"> </v>
      </c>
      <c r="S301" s="35" t="str">
        <f>'AccuValve Takeoff'!T302</f>
        <v/>
      </c>
      <c r="T301" s="35" t="str">
        <f>'AccuValve Takeoff'!U302</f>
        <v/>
      </c>
      <c r="U301" s="325" t="str">
        <f>'AccuValve Takeoff'!BC302</f>
        <v/>
      </c>
      <c r="V301" s="38"/>
      <c r="W301" s="11"/>
      <c r="X301" s="11"/>
      <c r="Y301" s="11"/>
    </row>
    <row r="302" spans="1:25" ht="20.100000000000001" customHeight="1" x14ac:dyDescent="0.2">
      <c r="A302" s="12">
        <v>294</v>
      </c>
      <c r="B302" s="23" t="str">
        <f>IF('AccuValve Takeoff'!B303="","",'AccuValve Takeoff'!B303)</f>
        <v/>
      </c>
      <c r="C302" s="45" t="str">
        <f>IF('AccuValve Takeoff'!C303="","",'AccuValve Takeoff'!C303)</f>
        <v/>
      </c>
      <c r="D302" s="23" t="str">
        <f>IF('AccuValve Takeoff'!D303="","",'AccuValve Takeoff'!D303)</f>
        <v/>
      </c>
      <c r="E302" s="23" t="str">
        <f>IF('AccuValve Takeoff'!S303="","",'AccuValve Takeoff'!S303)</f>
        <v/>
      </c>
      <c r="F302" s="23" t="str">
        <f>IF('AccuValve Takeoff'!F303="","",'AccuValve Takeoff'!F303)</f>
        <v/>
      </c>
      <c r="G302" s="23" t="str">
        <f>IF('AccuValve Takeoff'!R303="","",'AccuValve Takeoff'!R303)</f>
        <v/>
      </c>
      <c r="H302" s="23" t="str">
        <f>IF('AccuValve Takeoff'!G303="","",'AccuValve Takeoff'!G303)</f>
        <v/>
      </c>
      <c r="I302" s="23" t="str">
        <f>IF('AccuValve Takeoff'!H303="","",'AccuValve Takeoff'!H303)</f>
        <v/>
      </c>
      <c r="J302" s="326" t="str">
        <f>IF('AccuValve Takeoff'!I303="","",IF('AccuValve Takeoff'!I303="Not Available","",'AccuValve Takeoff'!I303))</f>
        <v/>
      </c>
      <c r="K302" s="326" t="str">
        <f>IF('AccuValve Takeoff'!J303="","",IF('AccuValve Takeoff'!J303="Not Available","",'AccuValve Takeoff'!J303))</f>
        <v/>
      </c>
      <c r="L302" s="326" t="str">
        <f>IF('AccuValve Takeoff'!K303="","",IF('AccuValve Takeoff'!K303="Not Available","",'AccuValve Takeoff'!K303))</f>
        <v/>
      </c>
      <c r="M302" s="326" t="str">
        <f>IF('AccuValve Takeoff'!L303="","",IF('AccuValve Takeoff'!L303="Not Available","",'AccuValve Takeoff'!L303))</f>
        <v/>
      </c>
      <c r="N302" s="326" t="str">
        <f>IF('AccuValve Takeoff'!M303="","",IF('AccuValve Takeoff'!M303="Not Available","",'AccuValve Takeoff'!M303))</f>
        <v/>
      </c>
      <c r="O302" s="23" t="str">
        <f>IF('AccuValve Takeoff'!N303="","",'AccuValve Takeoff'!N303)</f>
        <v/>
      </c>
      <c r="P302" s="23" t="str">
        <f>IF('AccuValve Takeoff'!O303="","",'AccuValve Takeoff'!O303)</f>
        <v/>
      </c>
      <c r="Q302" s="23" t="str">
        <f>IF('AccuValve Takeoff'!P303="","",'AccuValve Takeoff'!P303)</f>
        <v/>
      </c>
      <c r="R302" s="34" t="str">
        <f>IF('AccuValve Takeoff'!Q303="","",'AccuValve Takeoff'!Q303)</f>
        <v xml:space="preserve"> </v>
      </c>
      <c r="S302" s="35" t="str">
        <f>'AccuValve Takeoff'!T303</f>
        <v/>
      </c>
      <c r="T302" s="35" t="str">
        <f>'AccuValve Takeoff'!U303</f>
        <v/>
      </c>
      <c r="U302" s="325" t="str">
        <f>'AccuValve Takeoff'!BC303</f>
        <v/>
      </c>
      <c r="V302" s="38"/>
      <c r="W302" s="11"/>
      <c r="X302" s="11"/>
      <c r="Y302" s="11"/>
    </row>
    <row r="303" spans="1:25" ht="20.100000000000001" customHeight="1" x14ac:dyDescent="0.2">
      <c r="A303" s="12">
        <v>295</v>
      </c>
      <c r="B303" s="23" t="str">
        <f>IF('AccuValve Takeoff'!B304="","",'AccuValve Takeoff'!B304)</f>
        <v/>
      </c>
      <c r="C303" s="45" t="str">
        <f>IF('AccuValve Takeoff'!C304="","",'AccuValve Takeoff'!C304)</f>
        <v/>
      </c>
      <c r="D303" s="23" t="str">
        <f>IF('AccuValve Takeoff'!D304="","",'AccuValve Takeoff'!D304)</f>
        <v/>
      </c>
      <c r="E303" s="23" t="str">
        <f>IF('AccuValve Takeoff'!S304="","",'AccuValve Takeoff'!S304)</f>
        <v/>
      </c>
      <c r="F303" s="23" t="str">
        <f>IF('AccuValve Takeoff'!F304="","",'AccuValve Takeoff'!F304)</f>
        <v/>
      </c>
      <c r="G303" s="23" t="str">
        <f>IF('AccuValve Takeoff'!R304="","",'AccuValve Takeoff'!R304)</f>
        <v/>
      </c>
      <c r="H303" s="23" t="str">
        <f>IF('AccuValve Takeoff'!G304="","",'AccuValve Takeoff'!G304)</f>
        <v/>
      </c>
      <c r="I303" s="23" t="str">
        <f>IF('AccuValve Takeoff'!H304="","",'AccuValve Takeoff'!H304)</f>
        <v/>
      </c>
      <c r="J303" s="326" t="str">
        <f>IF('AccuValve Takeoff'!I304="","",IF('AccuValve Takeoff'!I304="Not Available","",'AccuValve Takeoff'!I304))</f>
        <v/>
      </c>
      <c r="K303" s="326" t="str">
        <f>IF('AccuValve Takeoff'!J304="","",IF('AccuValve Takeoff'!J304="Not Available","",'AccuValve Takeoff'!J304))</f>
        <v/>
      </c>
      <c r="L303" s="326" t="str">
        <f>IF('AccuValve Takeoff'!K304="","",IF('AccuValve Takeoff'!K304="Not Available","",'AccuValve Takeoff'!K304))</f>
        <v/>
      </c>
      <c r="M303" s="326" t="str">
        <f>IF('AccuValve Takeoff'!L304="","",IF('AccuValve Takeoff'!L304="Not Available","",'AccuValve Takeoff'!L304))</f>
        <v/>
      </c>
      <c r="N303" s="326" t="str">
        <f>IF('AccuValve Takeoff'!M304="","",IF('AccuValve Takeoff'!M304="Not Available","",'AccuValve Takeoff'!M304))</f>
        <v/>
      </c>
      <c r="O303" s="23" t="str">
        <f>IF('AccuValve Takeoff'!N304="","",'AccuValve Takeoff'!N304)</f>
        <v/>
      </c>
      <c r="P303" s="23" t="str">
        <f>IF('AccuValve Takeoff'!O304="","",'AccuValve Takeoff'!O304)</f>
        <v/>
      </c>
      <c r="Q303" s="23" t="str">
        <f>IF('AccuValve Takeoff'!P304="","",'AccuValve Takeoff'!P304)</f>
        <v/>
      </c>
      <c r="R303" s="34" t="str">
        <f>IF('AccuValve Takeoff'!Q304="","",'AccuValve Takeoff'!Q304)</f>
        <v xml:space="preserve"> </v>
      </c>
      <c r="S303" s="35" t="str">
        <f>'AccuValve Takeoff'!T304</f>
        <v/>
      </c>
      <c r="T303" s="35" t="str">
        <f>'AccuValve Takeoff'!U304</f>
        <v/>
      </c>
      <c r="U303" s="325" t="str">
        <f>'AccuValve Takeoff'!BC304</f>
        <v/>
      </c>
      <c r="V303" s="38"/>
      <c r="W303" s="11"/>
      <c r="X303" s="11"/>
      <c r="Y303" s="11"/>
    </row>
    <row r="304" spans="1:25" ht="20.100000000000001" customHeight="1" x14ac:dyDescent="0.2">
      <c r="A304" s="12">
        <v>296</v>
      </c>
      <c r="B304" s="23" t="str">
        <f>IF('AccuValve Takeoff'!B305="","",'AccuValve Takeoff'!B305)</f>
        <v/>
      </c>
      <c r="C304" s="45" t="str">
        <f>IF('AccuValve Takeoff'!C305="","",'AccuValve Takeoff'!C305)</f>
        <v/>
      </c>
      <c r="D304" s="23" t="str">
        <f>IF('AccuValve Takeoff'!D305="","",'AccuValve Takeoff'!D305)</f>
        <v/>
      </c>
      <c r="E304" s="23" t="str">
        <f>IF('AccuValve Takeoff'!S305="","",'AccuValve Takeoff'!S305)</f>
        <v/>
      </c>
      <c r="F304" s="23" t="str">
        <f>IF('AccuValve Takeoff'!F305="","",'AccuValve Takeoff'!F305)</f>
        <v/>
      </c>
      <c r="G304" s="23" t="str">
        <f>IF('AccuValve Takeoff'!R305="","",'AccuValve Takeoff'!R305)</f>
        <v/>
      </c>
      <c r="H304" s="23" t="str">
        <f>IF('AccuValve Takeoff'!G305="","",'AccuValve Takeoff'!G305)</f>
        <v/>
      </c>
      <c r="I304" s="23" t="str">
        <f>IF('AccuValve Takeoff'!H305="","",'AccuValve Takeoff'!H305)</f>
        <v/>
      </c>
      <c r="J304" s="326" t="str">
        <f>IF('AccuValve Takeoff'!I305="","",IF('AccuValve Takeoff'!I305="Not Available","",'AccuValve Takeoff'!I305))</f>
        <v/>
      </c>
      <c r="K304" s="326" t="str">
        <f>IF('AccuValve Takeoff'!J305="","",IF('AccuValve Takeoff'!J305="Not Available","",'AccuValve Takeoff'!J305))</f>
        <v/>
      </c>
      <c r="L304" s="326" t="str">
        <f>IF('AccuValve Takeoff'!K305="","",IF('AccuValve Takeoff'!K305="Not Available","",'AccuValve Takeoff'!K305))</f>
        <v/>
      </c>
      <c r="M304" s="326" t="str">
        <f>IF('AccuValve Takeoff'!L305="","",IF('AccuValve Takeoff'!L305="Not Available","",'AccuValve Takeoff'!L305))</f>
        <v/>
      </c>
      <c r="N304" s="326" t="str">
        <f>IF('AccuValve Takeoff'!M305="","",IF('AccuValve Takeoff'!M305="Not Available","",'AccuValve Takeoff'!M305))</f>
        <v/>
      </c>
      <c r="O304" s="23" t="str">
        <f>IF('AccuValve Takeoff'!N305="","",'AccuValve Takeoff'!N305)</f>
        <v/>
      </c>
      <c r="P304" s="23" t="str">
        <f>IF('AccuValve Takeoff'!O305="","",'AccuValve Takeoff'!O305)</f>
        <v/>
      </c>
      <c r="Q304" s="23" t="str">
        <f>IF('AccuValve Takeoff'!P305="","",'AccuValve Takeoff'!P305)</f>
        <v/>
      </c>
      <c r="R304" s="34" t="str">
        <f>IF('AccuValve Takeoff'!Q305="","",'AccuValve Takeoff'!Q305)</f>
        <v xml:space="preserve"> </v>
      </c>
      <c r="S304" s="35" t="str">
        <f>'AccuValve Takeoff'!T305</f>
        <v/>
      </c>
      <c r="T304" s="35" t="str">
        <f>'AccuValve Takeoff'!U305</f>
        <v/>
      </c>
      <c r="U304" s="325" t="str">
        <f>'AccuValve Takeoff'!BC305</f>
        <v/>
      </c>
      <c r="V304" s="38"/>
      <c r="W304" s="11"/>
      <c r="X304" s="11"/>
      <c r="Y304" s="11"/>
    </row>
    <row r="305" spans="1:25" ht="20.100000000000001" customHeight="1" x14ac:dyDescent="0.2">
      <c r="A305" s="12">
        <v>297</v>
      </c>
      <c r="B305" s="23" t="str">
        <f>IF('AccuValve Takeoff'!B306="","",'AccuValve Takeoff'!B306)</f>
        <v/>
      </c>
      <c r="C305" s="45" t="str">
        <f>IF('AccuValve Takeoff'!C306="","",'AccuValve Takeoff'!C306)</f>
        <v/>
      </c>
      <c r="D305" s="23" t="str">
        <f>IF('AccuValve Takeoff'!D306="","",'AccuValve Takeoff'!D306)</f>
        <v/>
      </c>
      <c r="E305" s="23" t="str">
        <f>IF('AccuValve Takeoff'!S306="","",'AccuValve Takeoff'!S306)</f>
        <v/>
      </c>
      <c r="F305" s="23" t="str">
        <f>IF('AccuValve Takeoff'!F306="","",'AccuValve Takeoff'!F306)</f>
        <v/>
      </c>
      <c r="G305" s="23" t="str">
        <f>IF('AccuValve Takeoff'!R306="","",'AccuValve Takeoff'!R306)</f>
        <v/>
      </c>
      <c r="H305" s="23" t="str">
        <f>IF('AccuValve Takeoff'!G306="","",'AccuValve Takeoff'!G306)</f>
        <v/>
      </c>
      <c r="I305" s="23" t="str">
        <f>IF('AccuValve Takeoff'!H306="","",'AccuValve Takeoff'!H306)</f>
        <v/>
      </c>
      <c r="J305" s="326" t="str">
        <f>IF('AccuValve Takeoff'!I306="","",IF('AccuValve Takeoff'!I306="Not Available","",'AccuValve Takeoff'!I306))</f>
        <v/>
      </c>
      <c r="K305" s="326" t="str">
        <f>IF('AccuValve Takeoff'!J306="","",IF('AccuValve Takeoff'!J306="Not Available","",'AccuValve Takeoff'!J306))</f>
        <v/>
      </c>
      <c r="L305" s="326" t="str">
        <f>IF('AccuValve Takeoff'!K306="","",IF('AccuValve Takeoff'!K306="Not Available","",'AccuValve Takeoff'!K306))</f>
        <v/>
      </c>
      <c r="M305" s="326" t="str">
        <f>IF('AccuValve Takeoff'!L306="","",IF('AccuValve Takeoff'!L306="Not Available","",'AccuValve Takeoff'!L306))</f>
        <v/>
      </c>
      <c r="N305" s="326" t="str">
        <f>IF('AccuValve Takeoff'!M306="","",IF('AccuValve Takeoff'!M306="Not Available","",'AccuValve Takeoff'!M306))</f>
        <v/>
      </c>
      <c r="O305" s="23" t="str">
        <f>IF('AccuValve Takeoff'!N306="","",'AccuValve Takeoff'!N306)</f>
        <v/>
      </c>
      <c r="P305" s="23" t="str">
        <f>IF('AccuValve Takeoff'!O306="","",'AccuValve Takeoff'!O306)</f>
        <v/>
      </c>
      <c r="Q305" s="23" t="str">
        <f>IF('AccuValve Takeoff'!P306="","",'AccuValve Takeoff'!P306)</f>
        <v/>
      </c>
      <c r="R305" s="34" t="str">
        <f>IF('AccuValve Takeoff'!Q306="","",'AccuValve Takeoff'!Q306)</f>
        <v xml:space="preserve"> </v>
      </c>
      <c r="S305" s="35" t="str">
        <f>'AccuValve Takeoff'!T306</f>
        <v/>
      </c>
      <c r="T305" s="35" t="str">
        <f>'AccuValve Takeoff'!U306</f>
        <v/>
      </c>
      <c r="U305" s="325" t="str">
        <f>'AccuValve Takeoff'!BC306</f>
        <v/>
      </c>
      <c r="V305" s="38"/>
      <c r="W305" s="11"/>
      <c r="X305" s="11"/>
      <c r="Y305" s="11"/>
    </row>
    <row r="306" spans="1:25" ht="20.100000000000001" customHeight="1" x14ac:dyDescent="0.2">
      <c r="A306" s="12">
        <v>298</v>
      </c>
      <c r="B306" s="23" t="str">
        <f>IF('AccuValve Takeoff'!B307="","",'AccuValve Takeoff'!B307)</f>
        <v/>
      </c>
      <c r="C306" s="45" t="str">
        <f>IF('AccuValve Takeoff'!C307="","",'AccuValve Takeoff'!C307)</f>
        <v/>
      </c>
      <c r="D306" s="23" t="str">
        <f>IF('AccuValve Takeoff'!D307="","",'AccuValve Takeoff'!D307)</f>
        <v/>
      </c>
      <c r="E306" s="23" t="str">
        <f>IF('AccuValve Takeoff'!S307="","",'AccuValve Takeoff'!S307)</f>
        <v/>
      </c>
      <c r="F306" s="23" t="str">
        <f>IF('AccuValve Takeoff'!F307="","",'AccuValve Takeoff'!F307)</f>
        <v/>
      </c>
      <c r="G306" s="23" t="str">
        <f>IF('AccuValve Takeoff'!R307="","",'AccuValve Takeoff'!R307)</f>
        <v/>
      </c>
      <c r="H306" s="23" t="str">
        <f>IF('AccuValve Takeoff'!G307="","",'AccuValve Takeoff'!G307)</f>
        <v/>
      </c>
      <c r="I306" s="23" t="str">
        <f>IF('AccuValve Takeoff'!H307="","",'AccuValve Takeoff'!H307)</f>
        <v/>
      </c>
      <c r="J306" s="326" t="str">
        <f>IF('AccuValve Takeoff'!I307="","",IF('AccuValve Takeoff'!I307="Not Available","",'AccuValve Takeoff'!I307))</f>
        <v/>
      </c>
      <c r="K306" s="326" t="str">
        <f>IF('AccuValve Takeoff'!J307="","",IF('AccuValve Takeoff'!J307="Not Available","",'AccuValve Takeoff'!J307))</f>
        <v/>
      </c>
      <c r="L306" s="326" t="str">
        <f>IF('AccuValve Takeoff'!K307="","",IF('AccuValve Takeoff'!K307="Not Available","",'AccuValve Takeoff'!K307))</f>
        <v/>
      </c>
      <c r="M306" s="326" t="str">
        <f>IF('AccuValve Takeoff'!L307="","",IF('AccuValve Takeoff'!L307="Not Available","",'AccuValve Takeoff'!L307))</f>
        <v/>
      </c>
      <c r="N306" s="326" t="str">
        <f>IF('AccuValve Takeoff'!M307="","",IF('AccuValve Takeoff'!M307="Not Available","",'AccuValve Takeoff'!M307))</f>
        <v/>
      </c>
      <c r="O306" s="23" t="str">
        <f>IF('AccuValve Takeoff'!N307="","",'AccuValve Takeoff'!N307)</f>
        <v/>
      </c>
      <c r="P306" s="23" t="str">
        <f>IF('AccuValve Takeoff'!O307="","",'AccuValve Takeoff'!O307)</f>
        <v/>
      </c>
      <c r="Q306" s="23" t="str">
        <f>IF('AccuValve Takeoff'!P307="","",'AccuValve Takeoff'!P307)</f>
        <v/>
      </c>
      <c r="R306" s="34" t="str">
        <f>IF('AccuValve Takeoff'!Q307="","",'AccuValve Takeoff'!Q307)</f>
        <v xml:space="preserve"> </v>
      </c>
      <c r="S306" s="35" t="str">
        <f>'AccuValve Takeoff'!T307</f>
        <v/>
      </c>
      <c r="T306" s="35" t="str">
        <f>'AccuValve Takeoff'!U307</f>
        <v/>
      </c>
      <c r="U306" s="325" t="str">
        <f>'AccuValve Takeoff'!BC307</f>
        <v/>
      </c>
      <c r="V306" s="38"/>
      <c r="W306" s="11"/>
      <c r="X306" s="11"/>
      <c r="Y306" s="11"/>
    </row>
    <row r="307" spans="1:25" ht="20.100000000000001" customHeight="1" x14ac:dyDescent="0.2">
      <c r="A307" s="12">
        <v>299</v>
      </c>
      <c r="B307" s="23" t="str">
        <f>IF('AccuValve Takeoff'!B308="","",'AccuValve Takeoff'!B308)</f>
        <v/>
      </c>
      <c r="C307" s="45" t="str">
        <f>IF('AccuValve Takeoff'!C308="","",'AccuValve Takeoff'!C308)</f>
        <v/>
      </c>
      <c r="D307" s="23" t="str">
        <f>IF('AccuValve Takeoff'!D308="","",'AccuValve Takeoff'!D308)</f>
        <v/>
      </c>
      <c r="E307" s="23" t="str">
        <f>IF('AccuValve Takeoff'!S308="","",'AccuValve Takeoff'!S308)</f>
        <v/>
      </c>
      <c r="F307" s="23" t="str">
        <f>IF('AccuValve Takeoff'!F308="","",'AccuValve Takeoff'!F308)</f>
        <v/>
      </c>
      <c r="G307" s="23" t="str">
        <f>IF('AccuValve Takeoff'!R308="","",'AccuValve Takeoff'!R308)</f>
        <v/>
      </c>
      <c r="H307" s="23" t="str">
        <f>IF('AccuValve Takeoff'!G308="","",'AccuValve Takeoff'!G308)</f>
        <v/>
      </c>
      <c r="I307" s="23" t="str">
        <f>IF('AccuValve Takeoff'!H308="","",'AccuValve Takeoff'!H308)</f>
        <v/>
      </c>
      <c r="J307" s="326" t="str">
        <f>IF('AccuValve Takeoff'!I308="","",IF('AccuValve Takeoff'!I308="Not Available","",'AccuValve Takeoff'!I308))</f>
        <v/>
      </c>
      <c r="K307" s="326" t="str">
        <f>IF('AccuValve Takeoff'!J308="","",IF('AccuValve Takeoff'!J308="Not Available","",'AccuValve Takeoff'!J308))</f>
        <v/>
      </c>
      <c r="L307" s="326" t="str">
        <f>IF('AccuValve Takeoff'!K308="","",IF('AccuValve Takeoff'!K308="Not Available","",'AccuValve Takeoff'!K308))</f>
        <v/>
      </c>
      <c r="M307" s="326" t="str">
        <f>IF('AccuValve Takeoff'!L308="","",IF('AccuValve Takeoff'!L308="Not Available","",'AccuValve Takeoff'!L308))</f>
        <v/>
      </c>
      <c r="N307" s="326" t="str">
        <f>IF('AccuValve Takeoff'!M308="","",IF('AccuValve Takeoff'!M308="Not Available","",'AccuValve Takeoff'!M308))</f>
        <v/>
      </c>
      <c r="O307" s="23" t="str">
        <f>IF('AccuValve Takeoff'!N308="","",'AccuValve Takeoff'!N308)</f>
        <v/>
      </c>
      <c r="P307" s="23" t="str">
        <f>IF('AccuValve Takeoff'!O308="","",'AccuValve Takeoff'!O308)</f>
        <v/>
      </c>
      <c r="Q307" s="23" t="str">
        <f>IF('AccuValve Takeoff'!P308="","",'AccuValve Takeoff'!P308)</f>
        <v/>
      </c>
      <c r="R307" s="34" t="str">
        <f>IF('AccuValve Takeoff'!Q308="","",'AccuValve Takeoff'!Q308)</f>
        <v xml:space="preserve"> </v>
      </c>
      <c r="S307" s="35" t="str">
        <f>'AccuValve Takeoff'!T308</f>
        <v/>
      </c>
      <c r="T307" s="35" t="str">
        <f>'AccuValve Takeoff'!U308</f>
        <v/>
      </c>
      <c r="U307" s="325" t="str">
        <f>'AccuValve Takeoff'!BC308</f>
        <v/>
      </c>
      <c r="V307" s="38"/>
      <c r="W307" s="11"/>
      <c r="X307" s="11"/>
      <c r="Y307" s="11"/>
    </row>
    <row r="308" spans="1:25" ht="20.100000000000001" customHeight="1" x14ac:dyDescent="0.2">
      <c r="A308" s="12">
        <v>300</v>
      </c>
      <c r="B308" s="23" t="str">
        <f>IF('AccuValve Takeoff'!B309="","",'AccuValve Takeoff'!B309)</f>
        <v/>
      </c>
      <c r="C308" s="45" t="str">
        <f>IF('AccuValve Takeoff'!C309="","",'AccuValve Takeoff'!C309)</f>
        <v/>
      </c>
      <c r="D308" s="23" t="str">
        <f>IF('AccuValve Takeoff'!D309="","",'AccuValve Takeoff'!D309)</f>
        <v/>
      </c>
      <c r="E308" s="23" t="str">
        <f>IF('AccuValve Takeoff'!S309="","",'AccuValve Takeoff'!S309)</f>
        <v/>
      </c>
      <c r="F308" s="23" t="str">
        <f>IF('AccuValve Takeoff'!F309="","",'AccuValve Takeoff'!F309)</f>
        <v/>
      </c>
      <c r="G308" s="23" t="str">
        <f>IF('AccuValve Takeoff'!R309="","",'AccuValve Takeoff'!R309)</f>
        <v/>
      </c>
      <c r="H308" s="23" t="str">
        <f>IF('AccuValve Takeoff'!G309="","",'AccuValve Takeoff'!G309)</f>
        <v/>
      </c>
      <c r="I308" s="23" t="str">
        <f>IF('AccuValve Takeoff'!H309="","",'AccuValve Takeoff'!H309)</f>
        <v/>
      </c>
      <c r="J308" s="326" t="str">
        <f>IF('AccuValve Takeoff'!I309="","",IF('AccuValve Takeoff'!I309="Not Available","",'AccuValve Takeoff'!I309))</f>
        <v/>
      </c>
      <c r="K308" s="326" t="str">
        <f>IF('AccuValve Takeoff'!J309="","",IF('AccuValve Takeoff'!J309="Not Available","",'AccuValve Takeoff'!J309))</f>
        <v/>
      </c>
      <c r="L308" s="326" t="str">
        <f>IF('AccuValve Takeoff'!K309="","",IF('AccuValve Takeoff'!K309="Not Available","",'AccuValve Takeoff'!K309))</f>
        <v/>
      </c>
      <c r="M308" s="326" t="str">
        <f>IF('AccuValve Takeoff'!L309="","",IF('AccuValve Takeoff'!L309="Not Available","",'AccuValve Takeoff'!L309))</f>
        <v/>
      </c>
      <c r="N308" s="326" t="str">
        <f>IF('AccuValve Takeoff'!M309="","",IF('AccuValve Takeoff'!M309="Not Available","",'AccuValve Takeoff'!M309))</f>
        <v/>
      </c>
      <c r="O308" s="23" t="str">
        <f>IF('AccuValve Takeoff'!N309="","",'AccuValve Takeoff'!N309)</f>
        <v/>
      </c>
      <c r="P308" s="23" t="str">
        <f>IF('AccuValve Takeoff'!O309="","",'AccuValve Takeoff'!O309)</f>
        <v/>
      </c>
      <c r="Q308" s="23" t="str">
        <f>IF('AccuValve Takeoff'!P309="","",'AccuValve Takeoff'!P309)</f>
        <v/>
      </c>
      <c r="R308" s="34" t="str">
        <f>IF('AccuValve Takeoff'!Q309="","",'AccuValve Takeoff'!Q309)</f>
        <v xml:space="preserve"> </v>
      </c>
      <c r="S308" s="35" t="str">
        <f>'AccuValve Takeoff'!T309</f>
        <v/>
      </c>
      <c r="T308" s="35" t="str">
        <f>'AccuValve Takeoff'!U309</f>
        <v/>
      </c>
      <c r="U308" s="325" t="str">
        <f>'AccuValve Takeoff'!BC309</f>
        <v/>
      </c>
      <c r="V308" s="38"/>
      <c r="W308" s="11"/>
      <c r="X308" s="11"/>
      <c r="Y308" s="11"/>
    </row>
    <row r="309" spans="1:25" ht="20.100000000000001" customHeight="1" x14ac:dyDescent="0.2">
      <c r="A309" s="12">
        <v>301</v>
      </c>
      <c r="B309" s="23" t="str">
        <f>IF('AccuValve Takeoff'!B310="","",'AccuValve Takeoff'!B310)</f>
        <v/>
      </c>
      <c r="C309" s="45" t="str">
        <f>IF('AccuValve Takeoff'!C310="","",'AccuValve Takeoff'!C310)</f>
        <v/>
      </c>
      <c r="D309" s="23" t="str">
        <f>IF('AccuValve Takeoff'!D310="","",'AccuValve Takeoff'!D310)</f>
        <v/>
      </c>
      <c r="E309" s="23" t="str">
        <f>IF('AccuValve Takeoff'!S310="","",'AccuValve Takeoff'!S310)</f>
        <v/>
      </c>
      <c r="F309" s="23" t="str">
        <f>IF('AccuValve Takeoff'!F310="","",'AccuValve Takeoff'!F310)</f>
        <v/>
      </c>
      <c r="G309" s="23" t="str">
        <f>IF('AccuValve Takeoff'!R310="","",'AccuValve Takeoff'!R310)</f>
        <v/>
      </c>
      <c r="H309" s="23" t="str">
        <f>IF('AccuValve Takeoff'!G310="","",'AccuValve Takeoff'!G310)</f>
        <v/>
      </c>
      <c r="I309" s="23" t="str">
        <f>IF('AccuValve Takeoff'!H310="","",'AccuValve Takeoff'!H310)</f>
        <v/>
      </c>
      <c r="J309" s="326" t="str">
        <f>IF('AccuValve Takeoff'!I310="","",IF('AccuValve Takeoff'!I310="Not Available","",'AccuValve Takeoff'!I310))</f>
        <v/>
      </c>
      <c r="K309" s="326" t="str">
        <f>IF('AccuValve Takeoff'!J310="","",IF('AccuValve Takeoff'!J310="Not Available","",'AccuValve Takeoff'!J310))</f>
        <v/>
      </c>
      <c r="L309" s="326" t="str">
        <f>IF('AccuValve Takeoff'!K310="","",IF('AccuValve Takeoff'!K310="Not Available","",'AccuValve Takeoff'!K310))</f>
        <v/>
      </c>
      <c r="M309" s="326" t="str">
        <f>IF('AccuValve Takeoff'!L310="","",IF('AccuValve Takeoff'!L310="Not Available","",'AccuValve Takeoff'!L310))</f>
        <v/>
      </c>
      <c r="N309" s="326" t="str">
        <f>IF('AccuValve Takeoff'!M310="","",IF('AccuValve Takeoff'!M310="Not Available","",'AccuValve Takeoff'!M310))</f>
        <v/>
      </c>
      <c r="O309" s="23" t="str">
        <f>IF('AccuValve Takeoff'!N310="","",'AccuValve Takeoff'!N310)</f>
        <v/>
      </c>
      <c r="P309" s="23" t="str">
        <f>IF('AccuValve Takeoff'!O310="","",'AccuValve Takeoff'!O310)</f>
        <v/>
      </c>
      <c r="Q309" s="23" t="str">
        <f>IF('AccuValve Takeoff'!P310="","",'AccuValve Takeoff'!P310)</f>
        <v/>
      </c>
      <c r="R309" s="34" t="str">
        <f>IF('AccuValve Takeoff'!Q310="","",'AccuValve Takeoff'!Q310)</f>
        <v xml:space="preserve"> </v>
      </c>
      <c r="S309" s="35" t="str">
        <f>'AccuValve Takeoff'!T310</f>
        <v/>
      </c>
      <c r="T309" s="35" t="str">
        <f>'AccuValve Takeoff'!U310</f>
        <v/>
      </c>
      <c r="U309" s="325" t="str">
        <f>'AccuValve Takeoff'!BC310</f>
        <v/>
      </c>
      <c r="V309" s="38"/>
      <c r="W309" s="11"/>
      <c r="X309" s="11"/>
      <c r="Y309" s="11"/>
    </row>
    <row r="310" spans="1:25" ht="20.100000000000001" customHeight="1" x14ac:dyDescent="0.2">
      <c r="A310" s="12">
        <v>302</v>
      </c>
      <c r="B310" s="23" t="str">
        <f>IF('AccuValve Takeoff'!B311="","",'AccuValve Takeoff'!B311)</f>
        <v/>
      </c>
      <c r="C310" s="45" t="str">
        <f>IF('AccuValve Takeoff'!C311="","",'AccuValve Takeoff'!C311)</f>
        <v/>
      </c>
      <c r="D310" s="23" t="str">
        <f>IF('AccuValve Takeoff'!D311="","",'AccuValve Takeoff'!D311)</f>
        <v/>
      </c>
      <c r="E310" s="23" t="str">
        <f>IF('AccuValve Takeoff'!S311="","",'AccuValve Takeoff'!S311)</f>
        <v/>
      </c>
      <c r="F310" s="23" t="str">
        <f>IF('AccuValve Takeoff'!F311="","",'AccuValve Takeoff'!F311)</f>
        <v/>
      </c>
      <c r="G310" s="23" t="str">
        <f>IF('AccuValve Takeoff'!R311="","",'AccuValve Takeoff'!R311)</f>
        <v/>
      </c>
      <c r="H310" s="23" t="str">
        <f>IF('AccuValve Takeoff'!G311="","",'AccuValve Takeoff'!G311)</f>
        <v/>
      </c>
      <c r="I310" s="23" t="str">
        <f>IF('AccuValve Takeoff'!H311="","",'AccuValve Takeoff'!H311)</f>
        <v/>
      </c>
      <c r="J310" s="326" t="str">
        <f>IF('AccuValve Takeoff'!I311="","",IF('AccuValve Takeoff'!I311="Not Available","",'AccuValve Takeoff'!I311))</f>
        <v/>
      </c>
      <c r="K310" s="326" t="str">
        <f>IF('AccuValve Takeoff'!J311="","",IF('AccuValve Takeoff'!J311="Not Available","",'AccuValve Takeoff'!J311))</f>
        <v/>
      </c>
      <c r="L310" s="326" t="str">
        <f>IF('AccuValve Takeoff'!K311="","",IF('AccuValve Takeoff'!K311="Not Available","",'AccuValve Takeoff'!K311))</f>
        <v/>
      </c>
      <c r="M310" s="326" t="str">
        <f>IF('AccuValve Takeoff'!L311="","",IF('AccuValve Takeoff'!L311="Not Available","",'AccuValve Takeoff'!L311))</f>
        <v/>
      </c>
      <c r="N310" s="326" t="str">
        <f>IF('AccuValve Takeoff'!M311="","",IF('AccuValve Takeoff'!M311="Not Available","",'AccuValve Takeoff'!M311))</f>
        <v/>
      </c>
      <c r="O310" s="23" t="str">
        <f>IF('AccuValve Takeoff'!N311="","",'AccuValve Takeoff'!N311)</f>
        <v/>
      </c>
      <c r="P310" s="23" t="str">
        <f>IF('AccuValve Takeoff'!O311="","",'AccuValve Takeoff'!O311)</f>
        <v/>
      </c>
      <c r="Q310" s="23" t="str">
        <f>IF('AccuValve Takeoff'!P311="","",'AccuValve Takeoff'!P311)</f>
        <v/>
      </c>
      <c r="R310" s="34" t="str">
        <f>IF('AccuValve Takeoff'!Q311="","",'AccuValve Takeoff'!Q311)</f>
        <v xml:space="preserve"> </v>
      </c>
      <c r="S310" s="35" t="str">
        <f>'AccuValve Takeoff'!T311</f>
        <v/>
      </c>
      <c r="T310" s="35" t="str">
        <f>'AccuValve Takeoff'!U311</f>
        <v/>
      </c>
      <c r="U310" s="325" t="str">
        <f>'AccuValve Takeoff'!BC311</f>
        <v/>
      </c>
      <c r="V310" s="38"/>
      <c r="W310" s="11"/>
      <c r="X310" s="11"/>
      <c r="Y310" s="11"/>
    </row>
    <row r="311" spans="1:25" ht="20.100000000000001" customHeight="1" x14ac:dyDescent="0.2">
      <c r="A311" s="12">
        <v>303</v>
      </c>
      <c r="B311" s="23" t="str">
        <f>IF('AccuValve Takeoff'!B312="","",'AccuValve Takeoff'!B312)</f>
        <v/>
      </c>
      <c r="C311" s="45" t="str">
        <f>IF('AccuValve Takeoff'!C312="","",'AccuValve Takeoff'!C312)</f>
        <v/>
      </c>
      <c r="D311" s="23" t="str">
        <f>IF('AccuValve Takeoff'!D312="","",'AccuValve Takeoff'!D312)</f>
        <v/>
      </c>
      <c r="E311" s="23" t="str">
        <f>IF('AccuValve Takeoff'!S312="","",'AccuValve Takeoff'!S312)</f>
        <v/>
      </c>
      <c r="F311" s="23" t="str">
        <f>IF('AccuValve Takeoff'!F312="","",'AccuValve Takeoff'!F312)</f>
        <v/>
      </c>
      <c r="G311" s="23" t="str">
        <f>IF('AccuValve Takeoff'!R312="","",'AccuValve Takeoff'!R312)</f>
        <v/>
      </c>
      <c r="H311" s="23" t="str">
        <f>IF('AccuValve Takeoff'!G312="","",'AccuValve Takeoff'!G312)</f>
        <v/>
      </c>
      <c r="I311" s="23" t="str">
        <f>IF('AccuValve Takeoff'!H312="","",'AccuValve Takeoff'!H312)</f>
        <v/>
      </c>
      <c r="J311" s="326" t="str">
        <f>IF('AccuValve Takeoff'!I312="","",IF('AccuValve Takeoff'!I312="Not Available","",'AccuValve Takeoff'!I312))</f>
        <v/>
      </c>
      <c r="K311" s="326" t="str">
        <f>IF('AccuValve Takeoff'!J312="","",IF('AccuValve Takeoff'!J312="Not Available","",'AccuValve Takeoff'!J312))</f>
        <v/>
      </c>
      <c r="L311" s="326" t="str">
        <f>IF('AccuValve Takeoff'!K312="","",IF('AccuValve Takeoff'!K312="Not Available","",'AccuValve Takeoff'!K312))</f>
        <v/>
      </c>
      <c r="M311" s="326" t="str">
        <f>IF('AccuValve Takeoff'!L312="","",IF('AccuValve Takeoff'!L312="Not Available","",'AccuValve Takeoff'!L312))</f>
        <v/>
      </c>
      <c r="N311" s="326" t="str">
        <f>IF('AccuValve Takeoff'!M312="","",IF('AccuValve Takeoff'!M312="Not Available","",'AccuValve Takeoff'!M312))</f>
        <v/>
      </c>
      <c r="O311" s="23" t="str">
        <f>IF('AccuValve Takeoff'!N312="","",'AccuValve Takeoff'!N312)</f>
        <v/>
      </c>
      <c r="P311" s="23" t="str">
        <f>IF('AccuValve Takeoff'!O312="","",'AccuValve Takeoff'!O312)</f>
        <v/>
      </c>
      <c r="Q311" s="23" t="str">
        <f>IF('AccuValve Takeoff'!P312="","",'AccuValve Takeoff'!P312)</f>
        <v/>
      </c>
      <c r="R311" s="34" t="str">
        <f>IF('AccuValve Takeoff'!Q312="","",'AccuValve Takeoff'!Q312)</f>
        <v xml:space="preserve"> </v>
      </c>
      <c r="S311" s="35" t="str">
        <f>'AccuValve Takeoff'!T312</f>
        <v/>
      </c>
      <c r="T311" s="35" t="str">
        <f>'AccuValve Takeoff'!U312</f>
        <v/>
      </c>
      <c r="U311" s="325" t="str">
        <f>'AccuValve Takeoff'!BC312</f>
        <v/>
      </c>
      <c r="V311" s="38"/>
      <c r="W311" s="11"/>
      <c r="X311" s="11"/>
      <c r="Y311" s="11"/>
    </row>
    <row r="312" spans="1:25" ht="20.100000000000001" customHeight="1" x14ac:dyDescent="0.2">
      <c r="A312" s="12">
        <v>304</v>
      </c>
      <c r="B312" s="23" t="str">
        <f>IF('AccuValve Takeoff'!B313="","",'AccuValve Takeoff'!B313)</f>
        <v/>
      </c>
      <c r="C312" s="45" t="str">
        <f>IF('AccuValve Takeoff'!C313="","",'AccuValve Takeoff'!C313)</f>
        <v/>
      </c>
      <c r="D312" s="23" t="str">
        <f>IF('AccuValve Takeoff'!D313="","",'AccuValve Takeoff'!D313)</f>
        <v/>
      </c>
      <c r="E312" s="23" t="str">
        <f>IF('AccuValve Takeoff'!S313="","",'AccuValve Takeoff'!S313)</f>
        <v/>
      </c>
      <c r="F312" s="23" t="str">
        <f>IF('AccuValve Takeoff'!F313="","",'AccuValve Takeoff'!F313)</f>
        <v/>
      </c>
      <c r="G312" s="23" t="str">
        <f>IF('AccuValve Takeoff'!R313="","",'AccuValve Takeoff'!R313)</f>
        <v/>
      </c>
      <c r="H312" s="23" t="str">
        <f>IF('AccuValve Takeoff'!G313="","",'AccuValve Takeoff'!G313)</f>
        <v/>
      </c>
      <c r="I312" s="23" t="str">
        <f>IF('AccuValve Takeoff'!H313="","",'AccuValve Takeoff'!H313)</f>
        <v/>
      </c>
      <c r="J312" s="326" t="str">
        <f>IF('AccuValve Takeoff'!I313="","",IF('AccuValve Takeoff'!I313="Not Available","",'AccuValve Takeoff'!I313))</f>
        <v/>
      </c>
      <c r="K312" s="326" t="str">
        <f>IF('AccuValve Takeoff'!J313="","",IF('AccuValve Takeoff'!J313="Not Available","",'AccuValve Takeoff'!J313))</f>
        <v/>
      </c>
      <c r="L312" s="326" t="str">
        <f>IF('AccuValve Takeoff'!K313="","",IF('AccuValve Takeoff'!K313="Not Available","",'AccuValve Takeoff'!K313))</f>
        <v/>
      </c>
      <c r="M312" s="326" t="str">
        <f>IF('AccuValve Takeoff'!L313="","",IF('AccuValve Takeoff'!L313="Not Available","",'AccuValve Takeoff'!L313))</f>
        <v/>
      </c>
      <c r="N312" s="326" t="str">
        <f>IF('AccuValve Takeoff'!M313="","",IF('AccuValve Takeoff'!M313="Not Available","",'AccuValve Takeoff'!M313))</f>
        <v/>
      </c>
      <c r="O312" s="23" t="str">
        <f>IF('AccuValve Takeoff'!N313="","",'AccuValve Takeoff'!N313)</f>
        <v/>
      </c>
      <c r="P312" s="23" t="str">
        <f>IF('AccuValve Takeoff'!O313="","",'AccuValve Takeoff'!O313)</f>
        <v/>
      </c>
      <c r="Q312" s="23" t="str">
        <f>IF('AccuValve Takeoff'!P313="","",'AccuValve Takeoff'!P313)</f>
        <v/>
      </c>
      <c r="R312" s="34" t="str">
        <f>IF('AccuValve Takeoff'!Q313="","",'AccuValve Takeoff'!Q313)</f>
        <v xml:space="preserve"> </v>
      </c>
      <c r="S312" s="35" t="str">
        <f>'AccuValve Takeoff'!T313</f>
        <v/>
      </c>
      <c r="T312" s="35" t="str">
        <f>'AccuValve Takeoff'!U313</f>
        <v/>
      </c>
      <c r="U312" s="325" t="str">
        <f>'AccuValve Takeoff'!BC313</f>
        <v/>
      </c>
      <c r="V312" s="38"/>
      <c r="W312" s="11"/>
      <c r="X312" s="11"/>
      <c r="Y312" s="11"/>
    </row>
    <row r="313" spans="1:25" ht="20.100000000000001" customHeight="1" x14ac:dyDescent="0.2">
      <c r="A313" s="12">
        <v>305</v>
      </c>
      <c r="B313" s="23" t="str">
        <f>IF('AccuValve Takeoff'!B314="","",'AccuValve Takeoff'!B314)</f>
        <v/>
      </c>
      <c r="C313" s="45" t="str">
        <f>IF('AccuValve Takeoff'!C314="","",'AccuValve Takeoff'!C314)</f>
        <v/>
      </c>
      <c r="D313" s="23" t="str">
        <f>IF('AccuValve Takeoff'!D314="","",'AccuValve Takeoff'!D314)</f>
        <v/>
      </c>
      <c r="E313" s="23" t="str">
        <f>IF('AccuValve Takeoff'!S314="","",'AccuValve Takeoff'!S314)</f>
        <v/>
      </c>
      <c r="F313" s="23" t="str">
        <f>IF('AccuValve Takeoff'!F314="","",'AccuValve Takeoff'!F314)</f>
        <v/>
      </c>
      <c r="G313" s="23" t="str">
        <f>IF('AccuValve Takeoff'!R314="","",'AccuValve Takeoff'!R314)</f>
        <v/>
      </c>
      <c r="H313" s="23" t="str">
        <f>IF('AccuValve Takeoff'!G314="","",'AccuValve Takeoff'!G314)</f>
        <v/>
      </c>
      <c r="I313" s="23" t="str">
        <f>IF('AccuValve Takeoff'!H314="","",'AccuValve Takeoff'!H314)</f>
        <v/>
      </c>
      <c r="J313" s="326" t="str">
        <f>IF('AccuValve Takeoff'!I314="","",IF('AccuValve Takeoff'!I314="Not Available","",'AccuValve Takeoff'!I314))</f>
        <v/>
      </c>
      <c r="K313" s="326" t="str">
        <f>IF('AccuValve Takeoff'!J314="","",IF('AccuValve Takeoff'!J314="Not Available","",'AccuValve Takeoff'!J314))</f>
        <v/>
      </c>
      <c r="L313" s="326" t="str">
        <f>IF('AccuValve Takeoff'!K314="","",IF('AccuValve Takeoff'!K314="Not Available","",'AccuValve Takeoff'!K314))</f>
        <v/>
      </c>
      <c r="M313" s="326" t="str">
        <f>IF('AccuValve Takeoff'!L314="","",IF('AccuValve Takeoff'!L314="Not Available","",'AccuValve Takeoff'!L314))</f>
        <v/>
      </c>
      <c r="N313" s="326" t="str">
        <f>IF('AccuValve Takeoff'!M314="","",IF('AccuValve Takeoff'!M314="Not Available","",'AccuValve Takeoff'!M314))</f>
        <v/>
      </c>
      <c r="O313" s="23" t="str">
        <f>IF('AccuValve Takeoff'!N314="","",'AccuValve Takeoff'!N314)</f>
        <v/>
      </c>
      <c r="P313" s="23" t="str">
        <f>IF('AccuValve Takeoff'!O314="","",'AccuValve Takeoff'!O314)</f>
        <v/>
      </c>
      <c r="Q313" s="23" t="str">
        <f>IF('AccuValve Takeoff'!P314="","",'AccuValve Takeoff'!P314)</f>
        <v/>
      </c>
      <c r="R313" s="34" t="str">
        <f>IF('AccuValve Takeoff'!Q314="","",'AccuValve Takeoff'!Q314)</f>
        <v xml:space="preserve"> </v>
      </c>
      <c r="S313" s="35" t="str">
        <f>'AccuValve Takeoff'!T314</f>
        <v/>
      </c>
      <c r="T313" s="35" t="str">
        <f>'AccuValve Takeoff'!U314</f>
        <v/>
      </c>
      <c r="U313" s="325" t="str">
        <f>'AccuValve Takeoff'!BC314</f>
        <v/>
      </c>
      <c r="V313" s="38"/>
      <c r="W313" s="11"/>
      <c r="X313" s="11"/>
      <c r="Y313" s="11"/>
    </row>
    <row r="314" spans="1:25" ht="20.100000000000001" customHeight="1" x14ac:dyDescent="0.2">
      <c r="A314" s="12">
        <v>306</v>
      </c>
      <c r="B314" s="23" t="str">
        <f>IF('AccuValve Takeoff'!B315="","",'AccuValve Takeoff'!B315)</f>
        <v/>
      </c>
      <c r="C314" s="45" t="str">
        <f>IF('AccuValve Takeoff'!C315="","",'AccuValve Takeoff'!C315)</f>
        <v/>
      </c>
      <c r="D314" s="23" t="str">
        <f>IF('AccuValve Takeoff'!D315="","",'AccuValve Takeoff'!D315)</f>
        <v/>
      </c>
      <c r="E314" s="23" t="str">
        <f>IF('AccuValve Takeoff'!S315="","",'AccuValve Takeoff'!S315)</f>
        <v/>
      </c>
      <c r="F314" s="23" t="str">
        <f>IF('AccuValve Takeoff'!F315="","",'AccuValve Takeoff'!F315)</f>
        <v/>
      </c>
      <c r="G314" s="23" t="str">
        <f>IF('AccuValve Takeoff'!R315="","",'AccuValve Takeoff'!R315)</f>
        <v/>
      </c>
      <c r="H314" s="23" t="str">
        <f>IF('AccuValve Takeoff'!G315="","",'AccuValve Takeoff'!G315)</f>
        <v/>
      </c>
      <c r="I314" s="23" t="str">
        <f>IF('AccuValve Takeoff'!H315="","",'AccuValve Takeoff'!H315)</f>
        <v/>
      </c>
      <c r="J314" s="326" t="str">
        <f>IF('AccuValve Takeoff'!I315="","",IF('AccuValve Takeoff'!I315="Not Available","",'AccuValve Takeoff'!I315))</f>
        <v/>
      </c>
      <c r="K314" s="326" t="str">
        <f>IF('AccuValve Takeoff'!J315="","",IF('AccuValve Takeoff'!J315="Not Available","",'AccuValve Takeoff'!J315))</f>
        <v/>
      </c>
      <c r="L314" s="326" t="str">
        <f>IF('AccuValve Takeoff'!K315="","",IF('AccuValve Takeoff'!K315="Not Available","",'AccuValve Takeoff'!K315))</f>
        <v/>
      </c>
      <c r="M314" s="326" t="str">
        <f>IF('AccuValve Takeoff'!L315="","",IF('AccuValve Takeoff'!L315="Not Available","",'AccuValve Takeoff'!L315))</f>
        <v/>
      </c>
      <c r="N314" s="326" t="str">
        <f>IF('AccuValve Takeoff'!M315="","",IF('AccuValve Takeoff'!M315="Not Available","",'AccuValve Takeoff'!M315))</f>
        <v/>
      </c>
      <c r="O314" s="23" t="str">
        <f>IF('AccuValve Takeoff'!N315="","",'AccuValve Takeoff'!N315)</f>
        <v/>
      </c>
      <c r="P314" s="23" t="str">
        <f>IF('AccuValve Takeoff'!O315="","",'AccuValve Takeoff'!O315)</f>
        <v/>
      </c>
      <c r="Q314" s="23" t="str">
        <f>IF('AccuValve Takeoff'!P315="","",'AccuValve Takeoff'!P315)</f>
        <v/>
      </c>
      <c r="R314" s="34" t="str">
        <f>IF('AccuValve Takeoff'!Q315="","",'AccuValve Takeoff'!Q315)</f>
        <v xml:space="preserve"> </v>
      </c>
      <c r="S314" s="35" t="str">
        <f>'AccuValve Takeoff'!T315</f>
        <v/>
      </c>
      <c r="T314" s="35" t="str">
        <f>'AccuValve Takeoff'!U315</f>
        <v/>
      </c>
      <c r="U314" s="325" t="str">
        <f>'AccuValve Takeoff'!BC315</f>
        <v/>
      </c>
      <c r="V314" s="38"/>
      <c r="W314" s="11"/>
      <c r="X314" s="11"/>
      <c r="Y314" s="11"/>
    </row>
    <row r="315" spans="1:25" ht="20.100000000000001" customHeight="1" x14ac:dyDescent="0.2">
      <c r="A315" s="12">
        <v>307</v>
      </c>
      <c r="B315" s="23" t="str">
        <f>IF('AccuValve Takeoff'!B316="","",'AccuValve Takeoff'!B316)</f>
        <v/>
      </c>
      <c r="C315" s="45" t="str">
        <f>IF('AccuValve Takeoff'!C316="","",'AccuValve Takeoff'!C316)</f>
        <v/>
      </c>
      <c r="D315" s="23" t="str">
        <f>IF('AccuValve Takeoff'!D316="","",'AccuValve Takeoff'!D316)</f>
        <v/>
      </c>
      <c r="E315" s="23" t="str">
        <f>IF('AccuValve Takeoff'!S316="","",'AccuValve Takeoff'!S316)</f>
        <v/>
      </c>
      <c r="F315" s="23" t="str">
        <f>IF('AccuValve Takeoff'!F316="","",'AccuValve Takeoff'!F316)</f>
        <v/>
      </c>
      <c r="G315" s="23" t="str">
        <f>IF('AccuValve Takeoff'!R316="","",'AccuValve Takeoff'!R316)</f>
        <v/>
      </c>
      <c r="H315" s="23" t="str">
        <f>IF('AccuValve Takeoff'!G316="","",'AccuValve Takeoff'!G316)</f>
        <v/>
      </c>
      <c r="I315" s="23" t="str">
        <f>IF('AccuValve Takeoff'!H316="","",'AccuValve Takeoff'!H316)</f>
        <v/>
      </c>
      <c r="J315" s="326" t="str">
        <f>IF('AccuValve Takeoff'!I316="","",IF('AccuValve Takeoff'!I316="Not Available","",'AccuValve Takeoff'!I316))</f>
        <v/>
      </c>
      <c r="K315" s="326" t="str">
        <f>IF('AccuValve Takeoff'!J316="","",IF('AccuValve Takeoff'!J316="Not Available","",'AccuValve Takeoff'!J316))</f>
        <v/>
      </c>
      <c r="L315" s="326" t="str">
        <f>IF('AccuValve Takeoff'!K316="","",IF('AccuValve Takeoff'!K316="Not Available","",'AccuValve Takeoff'!K316))</f>
        <v/>
      </c>
      <c r="M315" s="326" t="str">
        <f>IF('AccuValve Takeoff'!L316="","",IF('AccuValve Takeoff'!L316="Not Available","",'AccuValve Takeoff'!L316))</f>
        <v/>
      </c>
      <c r="N315" s="326" t="str">
        <f>IF('AccuValve Takeoff'!M316="","",IF('AccuValve Takeoff'!M316="Not Available","",'AccuValve Takeoff'!M316))</f>
        <v/>
      </c>
      <c r="O315" s="23" t="str">
        <f>IF('AccuValve Takeoff'!N316="","",'AccuValve Takeoff'!N316)</f>
        <v/>
      </c>
      <c r="P315" s="23" t="str">
        <f>IF('AccuValve Takeoff'!O316="","",'AccuValve Takeoff'!O316)</f>
        <v/>
      </c>
      <c r="Q315" s="23" t="str">
        <f>IF('AccuValve Takeoff'!P316="","",'AccuValve Takeoff'!P316)</f>
        <v/>
      </c>
      <c r="R315" s="34" t="str">
        <f>IF('AccuValve Takeoff'!Q316="","",'AccuValve Takeoff'!Q316)</f>
        <v xml:space="preserve"> </v>
      </c>
      <c r="S315" s="35" t="str">
        <f>'AccuValve Takeoff'!T316</f>
        <v/>
      </c>
      <c r="T315" s="35" t="str">
        <f>'AccuValve Takeoff'!U316</f>
        <v/>
      </c>
      <c r="U315" s="325" t="str">
        <f>'AccuValve Takeoff'!BC316</f>
        <v/>
      </c>
      <c r="V315" s="38"/>
      <c r="W315" s="11"/>
      <c r="X315" s="11"/>
      <c r="Y315" s="11"/>
    </row>
    <row r="316" spans="1:25" ht="20.100000000000001" customHeight="1" x14ac:dyDescent="0.2">
      <c r="A316" s="12">
        <v>308</v>
      </c>
      <c r="B316" s="23" t="str">
        <f>IF('AccuValve Takeoff'!B317="","",'AccuValve Takeoff'!B317)</f>
        <v/>
      </c>
      <c r="C316" s="45" t="str">
        <f>IF('AccuValve Takeoff'!C317="","",'AccuValve Takeoff'!C317)</f>
        <v/>
      </c>
      <c r="D316" s="23" t="str">
        <f>IF('AccuValve Takeoff'!D317="","",'AccuValve Takeoff'!D317)</f>
        <v/>
      </c>
      <c r="E316" s="23" t="str">
        <f>IF('AccuValve Takeoff'!S317="","",'AccuValve Takeoff'!S317)</f>
        <v/>
      </c>
      <c r="F316" s="23" t="str">
        <f>IF('AccuValve Takeoff'!F317="","",'AccuValve Takeoff'!F317)</f>
        <v/>
      </c>
      <c r="G316" s="23" t="str">
        <f>IF('AccuValve Takeoff'!R317="","",'AccuValve Takeoff'!R317)</f>
        <v/>
      </c>
      <c r="H316" s="23" t="str">
        <f>IF('AccuValve Takeoff'!G317="","",'AccuValve Takeoff'!G317)</f>
        <v/>
      </c>
      <c r="I316" s="23" t="str">
        <f>IF('AccuValve Takeoff'!H317="","",'AccuValve Takeoff'!H317)</f>
        <v/>
      </c>
      <c r="J316" s="326" t="str">
        <f>IF('AccuValve Takeoff'!I317="","",IF('AccuValve Takeoff'!I317="Not Available","",'AccuValve Takeoff'!I317))</f>
        <v/>
      </c>
      <c r="K316" s="326" t="str">
        <f>IF('AccuValve Takeoff'!J317="","",IF('AccuValve Takeoff'!J317="Not Available","",'AccuValve Takeoff'!J317))</f>
        <v/>
      </c>
      <c r="L316" s="326" t="str">
        <f>IF('AccuValve Takeoff'!K317="","",IF('AccuValve Takeoff'!K317="Not Available","",'AccuValve Takeoff'!K317))</f>
        <v/>
      </c>
      <c r="M316" s="326" t="str">
        <f>IF('AccuValve Takeoff'!L317="","",IF('AccuValve Takeoff'!L317="Not Available","",'AccuValve Takeoff'!L317))</f>
        <v/>
      </c>
      <c r="N316" s="326" t="str">
        <f>IF('AccuValve Takeoff'!M317="","",IF('AccuValve Takeoff'!M317="Not Available","",'AccuValve Takeoff'!M317))</f>
        <v/>
      </c>
      <c r="O316" s="23" t="str">
        <f>IF('AccuValve Takeoff'!N317="","",'AccuValve Takeoff'!N317)</f>
        <v/>
      </c>
      <c r="P316" s="23" t="str">
        <f>IF('AccuValve Takeoff'!O317="","",'AccuValve Takeoff'!O317)</f>
        <v/>
      </c>
      <c r="Q316" s="23" t="str">
        <f>IF('AccuValve Takeoff'!P317="","",'AccuValve Takeoff'!P317)</f>
        <v/>
      </c>
      <c r="R316" s="34" t="str">
        <f>IF('AccuValve Takeoff'!Q317="","",'AccuValve Takeoff'!Q317)</f>
        <v xml:space="preserve"> </v>
      </c>
      <c r="S316" s="35" t="str">
        <f>'AccuValve Takeoff'!T317</f>
        <v/>
      </c>
      <c r="T316" s="35" t="str">
        <f>'AccuValve Takeoff'!U317</f>
        <v/>
      </c>
      <c r="U316" s="325" t="str">
        <f>'AccuValve Takeoff'!BC317</f>
        <v/>
      </c>
      <c r="V316" s="38"/>
      <c r="W316" s="11"/>
      <c r="X316" s="11"/>
      <c r="Y316" s="11"/>
    </row>
    <row r="317" spans="1:25" ht="20.100000000000001" customHeight="1" x14ac:dyDescent="0.2">
      <c r="A317" s="12">
        <v>309</v>
      </c>
      <c r="B317" s="23" t="str">
        <f>IF('AccuValve Takeoff'!B318="","",'AccuValve Takeoff'!B318)</f>
        <v/>
      </c>
      <c r="C317" s="45" t="str">
        <f>IF('AccuValve Takeoff'!C318="","",'AccuValve Takeoff'!C318)</f>
        <v/>
      </c>
      <c r="D317" s="23" t="str">
        <f>IF('AccuValve Takeoff'!D318="","",'AccuValve Takeoff'!D318)</f>
        <v/>
      </c>
      <c r="E317" s="23" t="str">
        <f>IF('AccuValve Takeoff'!S318="","",'AccuValve Takeoff'!S318)</f>
        <v/>
      </c>
      <c r="F317" s="23" t="str">
        <f>IF('AccuValve Takeoff'!F318="","",'AccuValve Takeoff'!F318)</f>
        <v/>
      </c>
      <c r="G317" s="23" t="str">
        <f>IF('AccuValve Takeoff'!R318="","",'AccuValve Takeoff'!R318)</f>
        <v/>
      </c>
      <c r="H317" s="23" t="str">
        <f>IF('AccuValve Takeoff'!G318="","",'AccuValve Takeoff'!G318)</f>
        <v/>
      </c>
      <c r="I317" s="23" t="str">
        <f>IF('AccuValve Takeoff'!H318="","",'AccuValve Takeoff'!H318)</f>
        <v/>
      </c>
      <c r="J317" s="326" t="str">
        <f>IF('AccuValve Takeoff'!I318="","",IF('AccuValve Takeoff'!I318="Not Available","",'AccuValve Takeoff'!I318))</f>
        <v/>
      </c>
      <c r="K317" s="326" t="str">
        <f>IF('AccuValve Takeoff'!J318="","",IF('AccuValve Takeoff'!J318="Not Available","",'AccuValve Takeoff'!J318))</f>
        <v/>
      </c>
      <c r="L317" s="326" t="str">
        <f>IF('AccuValve Takeoff'!K318="","",IF('AccuValve Takeoff'!K318="Not Available","",'AccuValve Takeoff'!K318))</f>
        <v/>
      </c>
      <c r="M317" s="326" t="str">
        <f>IF('AccuValve Takeoff'!L318="","",IF('AccuValve Takeoff'!L318="Not Available","",'AccuValve Takeoff'!L318))</f>
        <v/>
      </c>
      <c r="N317" s="326" t="str">
        <f>IF('AccuValve Takeoff'!M318="","",IF('AccuValve Takeoff'!M318="Not Available","",'AccuValve Takeoff'!M318))</f>
        <v/>
      </c>
      <c r="O317" s="23" t="str">
        <f>IF('AccuValve Takeoff'!N318="","",'AccuValve Takeoff'!N318)</f>
        <v/>
      </c>
      <c r="P317" s="23" t="str">
        <f>IF('AccuValve Takeoff'!O318="","",'AccuValve Takeoff'!O318)</f>
        <v/>
      </c>
      <c r="Q317" s="23" t="str">
        <f>IF('AccuValve Takeoff'!P318="","",'AccuValve Takeoff'!P318)</f>
        <v/>
      </c>
      <c r="R317" s="34" t="str">
        <f>IF('AccuValve Takeoff'!Q318="","",'AccuValve Takeoff'!Q318)</f>
        <v xml:space="preserve"> </v>
      </c>
      <c r="S317" s="35" t="str">
        <f>'AccuValve Takeoff'!T318</f>
        <v/>
      </c>
      <c r="T317" s="35" t="str">
        <f>'AccuValve Takeoff'!U318</f>
        <v/>
      </c>
      <c r="U317" s="325" t="str">
        <f>'AccuValve Takeoff'!BC318</f>
        <v/>
      </c>
      <c r="V317" s="38"/>
      <c r="W317" s="11"/>
      <c r="X317" s="11"/>
      <c r="Y317" s="11"/>
    </row>
    <row r="318" spans="1:25" ht="20.100000000000001" customHeight="1" x14ac:dyDescent="0.2">
      <c r="A318" s="12">
        <v>310</v>
      </c>
      <c r="B318" s="23" t="str">
        <f>IF('AccuValve Takeoff'!B319="","",'AccuValve Takeoff'!B319)</f>
        <v/>
      </c>
      <c r="C318" s="45" t="str">
        <f>IF('AccuValve Takeoff'!C319="","",'AccuValve Takeoff'!C319)</f>
        <v/>
      </c>
      <c r="D318" s="23" t="str">
        <f>IF('AccuValve Takeoff'!D319="","",'AccuValve Takeoff'!D319)</f>
        <v/>
      </c>
      <c r="E318" s="23" t="str">
        <f>IF('AccuValve Takeoff'!S319="","",'AccuValve Takeoff'!S319)</f>
        <v/>
      </c>
      <c r="F318" s="23" t="str">
        <f>IF('AccuValve Takeoff'!F319="","",'AccuValve Takeoff'!F319)</f>
        <v/>
      </c>
      <c r="G318" s="23" t="str">
        <f>IF('AccuValve Takeoff'!R319="","",'AccuValve Takeoff'!R319)</f>
        <v/>
      </c>
      <c r="H318" s="23" t="str">
        <f>IF('AccuValve Takeoff'!G319="","",'AccuValve Takeoff'!G319)</f>
        <v/>
      </c>
      <c r="I318" s="23" t="str">
        <f>IF('AccuValve Takeoff'!H319="","",'AccuValve Takeoff'!H319)</f>
        <v/>
      </c>
      <c r="J318" s="326" t="str">
        <f>IF('AccuValve Takeoff'!I319="","",IF('AccuValve Takeoff'!I319="Not Available","",'AccuValve Takeoff'!I319))</f>
        <v/>
      </c>
      <c r="K318" s="326" t="str">
        <f>IF('AccuValve Takeoff'!J319="","",IF('AccuValve Takeoff'!J319="Not Available","",'AccuValve Takeoff'!J319))</f>
        <v/>
      </c>
      <c r="L318" s="326" t="str">
        <f>IF('AccuValve Takeoff'!K319="","",IF('AccuValve Takeoff'!K319="Not Available","",'AccuValve Takeoff'!K319))</f>
        <v/>
      </c>
      <c r="M318" s="326" t="str">
        <f>IF('AccuValve Takeoff'!L319="","",IF('AccuValve Takeoff'!L319="Not Available","",'AccuValve Takeoff'!L319))</f>
        <v/>
      </c>
      <c r="N318" s="326" t="str">
        <f>IF('AccuValve Takeoff'!M319="","",IF('AccuValve Takeoff'!M319="Not Available","",'AccuValve Takeoff'!M319))</f>
        <v/>
      </c>
      <c r="O318" s="23" t="str">
        <f>IF('AccuValve Takeoff'!N319="","",'AccuValve Takeoff'!N319)</f>
        <v/>
      </c>
      <c r="P318" s="23" t="str">
        <f>IF('AccuValve Takeoff'!O319="","",'AccuValve Takeoff'!O319)</f>
        <v/>
      </c>
      <c r="Q318" s="23" t="str">
        <f>IF('AccuValve Takeoff'!P319="","",'AccuValve Takeoff'!P319)</f>
        <v/>
      </c>
      <c r="R318" s="34" t="str">
        <f>IF('AccuValve Takeoff'!Q319="","",'AccuValve Takeoff'!Q319)</f>
        <v xml:space="preserve"> </v>
      </c>
      <c r="S318" s="35" t="str">
        <f>'AccuValve Takeoff'!T319</f>
        <v/>
      </c>
      <c r="T318" s="35" t="str">
        <f>'AccuValve Takeoff'!U319</f>
        <v/>
      </c>
      <c r="U318" s="325" t="str">
        <f>'AccuValve Takeoff'!BC319</f>
        <v/>
      </c>
      <c r="V318" s="38"/>
      <c r="W318" s="11"/>
      <c r="X318" s="11"/>
      <c r="Y318" s="11"/>
    </row>
    <row r="319" spans="1:25" ht="20.100000000000001" customHeight="1" x14ac:dyDescent="0.2">
      <c r="A319" s="12">
        <v>311</v>
      </c>
      <c r="B319" s="23" t="str">
        <f>IF('AccuValve Takeoff'!B320="","",'AccuValve Takeoff'!B320)</f>
        <v/>
      </c>
      <c r="C319" s="45" t="str">
        <f>IF('AccuValve Takeoff'!C320="","",'AccuValve Takeoff'!C320)</f>
        <v/>
      </c>
      <c r="D319" s="23" t="str">
        <f>IF('AccuValve Takeoff'!D320="","",'AccuValve Takeoff'!D320)</f>
        <v/>
      </c>
      <c r="E319" s="23" t="str">
        <f>IF('AccuValve Takeoff'!S320="","",'AccuValve Takeoff'!S320)</f>
        <v/>
      </c>
      <c r="F319" s="23" t="str">
        <f>IF('AccuValve Takeoff'!F320="","",'AccuValve Takeoff'!F320)</f>
        <v/>
      </c>
      <c r="G319" s="23" t="str">
        <f>IF('AccuValve Takeoff'!R320="","",'AccuValve Takeoff'!R320)</f>
        <v/>
      </c>
      <c r="H319" s="23" t="str">
        <f>IF('AccuValve Takeoff'!G320="","",'AccuValve Takeoff'!G320)</f>
        <v/>
      </c>
      <c r="I319" s="23" t="str">
        <f>IF('AccuValve Takeoff'!H320="","",'AccuValve Takeoff'!H320)</f>
        <v/>
      </c>
      <c r="J319" s="326" t="str">
        <f>IF('AccuValve Takeoff'!I320="","",IF('AccuValve Takeoff'!I320="Not Available","",'AccuValve Takeoff'!I320))</f>
        <v/>
      </c>
      <c r="K319" s="326" t="str">
        <f>IF('AccuValve Takeoff'!J320="","",IF('AccuValve Takeoff'!J320="Not Available","",'AccuValve Takeoff'!J320))</f>
        <v/>
      </c>
      <c r="L319" s="326" t="str">
        <f>IF('AccuValve Takeoff'!K320="","",IF('AccuValve Takeoff'!K320="Not Available","",'AccuValve Takeoff'!K320))</f>
        <v/>
      </c>
      <c r="M319" s="326" t="str">
        <f>IF('AccuValve Takeoff'!L320="","",IF('AccuValve Takeoff'!L320="Not Available","",'AccuValve Takeoff'!L320))</f>
        <v/>
      </c>
      <c r="N319" s="326" t="str">
        <f>IF('AccuValve Takeoff'!M320="","",IF('AccuValve Takeoff'!M320="Not Available","",'AccuValve Takeoff'!M320))</f>
        <v/>
      </c>
      <c r="O319" s="23" t="str">
        <f>IF('AccuValve Takeoff'!N320="","",'AccuValve Takeoff'!N320)</f>
        <v/>
      </c>
      <c r="P319" s="23" t="str">
        <f>IF('AccuValve Takeoff'!O320="","",'AccuValve Takeoff'!O320)</f>
        <v/>
      </c>
      <c r="Q319" s="23" t="str">
        <f>IF('AccuValve Takeoff'!P320="","",'AccuValve Takeoff'!P320)</f>
        <v/>
      </c>
      <c r="R319" s="34" t="str">
        <f>IF('AccuValve Takeoff'!Q320="","",'AccuValve Takeoff'!Q320)</f>
        <v xml:space="preserve"> </v>
      </c>
      <c r="S319" s="35" t="str">
        <f>'AccuValve Takeoff'!T320</f>
        <v/>
      </c>
      <c r="T319" s="35" t="str">
        <f>'AccuValve Takeoff'!U320</f>
        <v/>
      </c>
      <c r="U319" s="325" t="str">
        <f>'AccuValve Takeoff'!BC320</f>
        <v/>
      </c>
      <c r="V319" s="38"/>
      <c r="W319" s="11"/>
      <c r="X319" s="11"/>
      <c r="Y319" s="11"/>
    </row>
    <row r="320" spans="1:25" ht="20.100000000000001" customHeight="1" x14ac:dyDescent="0.2">
      <c r="A320" s="12">
        <v>312</v>
      </c>
      <c r="B320" s="23" t="str">
        <f>IF('AccuValve Takeoff'!B321="","",'AccuValve Takeoff'!B321)</f>
        <v/>
      </c>
      <c r="C320" s="45" t="str">
        <f>IF('AccuValve Takeoff'!C321="","",'AccuValve Takeoff'!C321)</f>
        <v/>
      </c>
      <c r="D320" s="23" t="str">
        <f>IF('AccuValve Takeoff'!D321="","",'AccuValve Takeoff'!D321)</f>
        <v/>
      </c>
      <c r="E320" s="23" t="str">
        <f>IF('AccuValve Takeoff'!S321="","",'AccuValve Takeoff'!S321)</f>
        <v/>
      </c>
      <c r="F320" s="23" t="str">
        <f>IF('AccuValve Takeoff'!F321="","",'AccuValve Takeoff'!F321)</f>
        <v/>
      </c>
      <c r="G320" s="23" t="str">
        <f>IF('AccuValve Takeoff'!R321="","",'AccuValve Takeoff'!R321)</f>
        <v/>
      </c>
      <c r="H320" s="23" t="str">
        <f>IF('AccuValve Takeoff'!G321="","",'AccuValve Takeoff'!G321)</f>
        <v/>
      </c>
      <c r="I320" s="23" t="str">
        <f>IF('AccuValve Takeoff'!H321="","",'AccuValve Takeoff'!H321)</f>
        <v/>
      </c>
      <c r="J320" s="326" t="str">
        <f>IF('AccuValve Takeoff'!I321="","",IF('AccuValve Takeoff'!I321="Not Available","",'AccuValve Takeoff'!I321))</f>
        <v/>
      </c>
      <c r="K320" s="326" t="str">
        <f>IF('AccuValve Takeoff'!J321="","",IF('AccuValve Takeoff'!J321="Not Available","",'AccuValve Takeoff'!J321))</f>
        <v/>
      </c>
      <c r="L320" s="326" t="str">
        <f>IF('AccuValve Takeoff'!K321="","",IF('AccuValve Takeoff'!K321="Not Available","",'AccuValve Takeoff'!K321))</f>
        <v/>
      </c>
      <c r="M320" s="326" t="str">
        <f>IF('AccuValve Takeoff'!L321="","",IF('AccuValve Takeoff'!L321="Not Available","",'AccuValve Takeoff'!L321))</f>
        <v/>
      </c>
      <c r="N320" s="326" t="str">
        <f>IF('AccuValve Takeoff'!M321="","",IF('AccuValve Takeoff'!M321="Not Available","",'AccuValve Takeoff'!M321))</f>
        <v/>
      </c>
      <c r="O320" s="23" t="str">
        <f>IF('AccuValve Takeoff'!N321="","",'AccuValve Takeoff'!N321)</f>
        <v/>
      </c>
      <c r="P320" s="23" t="str">
        <f>IF('AccuValve Takeoff'!O321="","",'AccuValve Takeoff'!O321)</f>
        <v/>
      </c>
      <c r="Q320" s="23" t="str">
        <f>IF('AccuValve Takeoff'!P321="","",'AccuValve Takeoff'!P321)</f>
        <v/>
      </c>
      <c r="R320" s="34" t="str">
        <f>IF('AccuValve Takeoff'!Q321="","",'AccuValve Takeoff'!Q321)</f>
        <v xml:space="preserve"> </v>
      </c>
      <c r="S320" s="35" t="str">
        <f>'AccuValve Takeoff'!T321</f>
        <v/>
      </c>
      <c r="T320" s="35" t="str">
        <f>'AccuValve Takeoff'!U321</f>
        <v/>
      </c>
      <c r="U320" s="325" t="str">
        <f>'AccuValve Takeoff'!BC321</f>
        <v/>
      </c>
      <c r="V320" s="38"/>
      <c r="W320" s="11"/>
      <c r="X320" s="11"/>
      <c r="Y320" s="11"/>
    </row>
    <row r="321" spans="1:25" ht="20.100000000000001" customHeight="1" x14ac:dyDescent="0.2">
      <c r="A321" s="12">
        <v>313</v>
      </c>
      <c r="B321" s="23" t="str">
        <f>IF('AccuValve Takeoff'!B322="","",'AccuValve Takeoff'!B322)</f>
        <v/>
      </c>
      <c r="C321" s="45" t="str">
        <f>IF('AccuValve Takeoff'!C322="","",'AccuValve Takeoff'!C322)</f>
        <v/>
      </c>
      <c r="D321" s="23" t="str">
        <f>IF('AccuValve Takeoff'!D322="","",'AccuValve Takeoff'!D322)</f>
        <v/>
      </c>
      <c r="E321" s="23" t="str">
        <f>IF('AccuValve Takeoff'!S322="","",'AccuValve Takeoff'!S322)</f>
        <v/>
      </c>
      <c r="F321" s="23" t="str">
        <f>IF('AccuValve Takeoff'!F322="","",'AccuValve Takeoff'!F322)</f>
        <v/>
      </c>
      <c r="G321" s="23" t="str">
        <f>IF('AccuValve Takeoff'!R322="","",'AccuValve Takeoff'!R322)</f>
        <v/>
      </c>
      <c r="H321" s="23" t="str">
        <f>IF('AccuValve Takeoff'!G322="","",'AccuValve Takeoff'!G322)</f>
        <v/>
      </c>
      <c r="I321" s="23" t="str">
        <f>IF('AccuValve Takeoff'!H322="","",'AccuValve Takeoff'!H322)</f>
        <v/>
      </c>
      <c r="J321" s="326" t="str">
        <f>IF('AccuValve Takeoff'!I322="","",IF('AccuValve Takeoff'!I322="Not Available","",'AccuValve Takeoff'!I322))</f>
        <v/>
      </c>
      <c r="K321" s="326" t="str">
        <f>IF('AccuValve Takeoff'!J322="","",IF('AccuValve Takeoff'!J322="Not Available","",'AccuValve Takeoff'!J322))</f>
        <v/>
      </c>
      <c r="L321" s="326" t="str">
        <f>IF('AccuValve Takeoff'!K322="","",IF('AccuValve Takeoff'!K322="Not Available","",'AccuValve Takeoff'!K322))</f>
        <v/>
      </c>
      <c r="M321" s="326" t="str">
        <f>IF('AccuValve Takeoff'!L322="","",IF('AccuValve Takeoff'!L322="Not Available","",'AccuValve Takeoff'!L322))</f>
        <v/>
      </c>
      <c r="N321" s="326" t="str">
        <f>IF('AccuValve Takeoff'!M322="","",IF('AccuValve Takeoff'!M322="Not Available","",'AccuValve Takeoff'!M322))</f>
        <v/>
      </c>
      <c r="O321" s="23" t="str">
        <f>IF('AccuValve Takeoff'!N322="","",'AccuValve Takeoff'!N322)</f>
        <v/>
      </c>
      <c r="P321" s="23" t="str">
        <f>IF('AccuValve Takeoff'!O322="","",'AccuValve Takeoff'!O322)</f>
        <v/>
      </c>
      <c r="Q321" s="23" t="str">
        <f>IF('AccuValve Takeoff'!P322="","",'AccuValve Takeoff'!P322)</f>
        <v/>
      </c>
      <c r="R321" s="34" t="str">
        <f>IF('AccuValve Takeoff'!Q322="","",'AccuValve Takeoff'!Q322)</f>
        <v xml:space="preserve"> </v>
      </c>
      <c r="S321" s="35" t="str">
        <f>'AccuValve Takeoff'!T322</f>
        <v/>
      </c>
      <c r="T321" s="35" t="str">
        <f>'AccuValve Takeoff'!U322</f>
        <v/>
      </c>
      <c r="U321" s="325" t="str">
        <f>'AccuValve Takeoff'!BC322</f>
        <v/>
      </c>
      <c r="V321" s="38"/>
      <c r="W321" s="11"/>
      <c r="X321" s="11"/>
      <c r="Y321" s="11"/>
    </row>
    <row r="322" spans="1:25" ht="20.100000000000001" customHeight="1" x14ac:dyDescent="0.2">
      <c r="A322" s="12">
        <v>314</v>
      </c>
      <c r="B322" s="23" t="str">
        <f>IF('AccuValve Takeoff'!B323="","",'AccuValve Takeoff'!B323)</f>
        <v/>
      </c>
      <c r="C322" s="45" t="str">
        <f>IF('AccuValve Takeoff'!C323="","",'AccuValve Takeoff'!C323)</f>
        <v/>
      </c>
      <c r="D322" s="23" t="str">
        <f>IF('AccuValve Takeoff'!D323="","",'AccuValve Takeoff'!D323)</f>
        <v/>
      </c>
      <c r="E322" s="23" t="str">
        <f>IF('AccuValve Takeoff'!S323="","",'AccuValve Takeoff'!S323)</f>
        <v/>
      </c>
      <c r="F322" s="23" t="str">
        <f>IF('AccuValve Takeoff'!F323="","",'AccuValve Takeoff'!F323)</f>
        <v/>
      </c>
      <c r="G322" s="23" t="str">
        <f>IF('AccuValve Takeoff'!R323="","",'AccuValve Takeoff'!R323)</f>
        <v/>
      </c>
      <c r="H322" s="23" t="str">
        <f>IF('AccuValve Takeoff'!G323="","",'AccuValve Takeoff'!G323)</f>
        <v/>
      </c>
      <c r="I322" s="23" t="str">
        <f>IF('AccuValve Takeoff'!H323="","",'AccuValve Takeoff'!H323)</f>
        <v/>
      </c>
      <c r="J322" s="326" t="str">
        <f>IF('AccuValve Takeoff'!I323="","",IF('AccuValve Takeoff'!I323="Not Available","",'AccuValve Takeoff'!I323))</f>
        <v/>
      </c>
      <c r="K322" s="326" t="str">
        <f>IF('AccuValve Takeoff'!J323="","",IF('AccuValve Takeoff'!J323="Not Available","",'AccuValve Takeoff'!J323))</f>
        <v/>
      </c>
      <c r="L322" s="326" t="str">
        <f>IF('AccuValve Takeoff'!K323="","",IF('AccuValve Takeoff'!K323="Not Available","",'AccuValve Takeoff'!K323))</f>
        <v/>
      </c>
      <c r="M322" s="326" t="str">
        <f>IF('AccuValve Takeoff'!L323="","",IF('AccuValve Takeoff'!L323="Not Available","",'AccuValve Takeoff'!L323))</f>
        <v/>
      </c>
      <c r="N322" s="326" t="str">
        <f>IF('AccuValve Takeoff'!M323="","",IF('AccuValve Takeoff'!M323="Not Available","",'AccuValve Takeoff'!M323))</f>
        <v/>
      </c>
      <c r="O322" s="23" t="str">
        <f>IF('AccuValve Takeoff'!N323="","",'AccuValve Takeoff'!N323)</f>
        <v/>
      </c>
      <c r="P322" s="23" t="str">
        <f>IF('AccuValve Takeoff'!O323="","",'AccuValve Takeoff'!O323)</f>
        <v/>
      </c>
      <c r="Q322" s="23" t="str">
        <f>IF('AccuValve Takeoff'!P323="","",'AccuValve Takeoff'!P323)</f>
        <v/>
      </c>
      <c r="R322" s="34" t="str">
        <f>IF('AccuValve Takeoff'!Q323="","",'AccuValve Takeoff'!Q323)</f>
        <v xml:space="preserve"> </v>
      </c>
      <c r="S322" s="35" t="str">
        <f>'AccuValve Takeoff'!T323</f>
        <v/>
      </c>
      <c r="T322" s="35" t="str">
        <f>'AccuValve Takeoff'!U323</f>
        <v/>
      </c>
      <c r="U322" s="325" t="str">
        <f>'AccuValve Takeoff'!BC323</f>
        <v/>
      </c>
      <c r="V322" s="38"/>
      <c r="W322" s="11"/>
      <c r="X322" s="11"/>
      <c r="Y322" s="11"/>
    </row>
    <row r="323" spans="1:25" ht="20.100000000000001" customHeight="1" x14ac:dyDescent="0.2">
      <c r="A323" s="12">
        <v>315</v>
      </c>
      <c r="B323" s="23" t="str">
        <f>IF('AccuValve Takeoff'!B324="","",'AccuValve Takeoff'!B324)</f>
        <v/>
      </c>
      <c r="C323" s="45" t="str">
        <f>IF('AccuValve Takeoff'!C324="","",'AccuValve Takeoff'!C324)</f>
        <v/>
      </c>
      <c r="D323" s="23" t="str">
        <f>IF('AccuValve Takeoff'!D324="","",'AccuValve Takeoff'!D324)</f>
        <v/>
      </c>
      <c r="E323" s="23" t="str">
        <f>IF('AccuValve Takeoff'!S324="","",'AccuValve Takeoff'!S324)</f>
        <v/>
      </c>
      <c r="F323" s="23" t="str">
        <f>IF('AccuValve Takeoff'!F324="","",'AccuValve Takeoff'!F324)</f>
        <v/>
      </c>
      <c r="G323" s="23" t="str">
        <f>IF('AccuValve Takeoff'!R324="","",'AccuValve Takeoff'!R324)</f>
        <v/>
      </c>
      <c r="H323" s="23" t="str">
        <f>IF('AccuValve Takeoff'!G324="","",'AccuValve Takeoff'!G324)</f>
        <v/>
      </c>
      <c r="I323" s="23" t="str">
        <f>IF('AccuValve Takeoff'!H324="","",'AccuValve Takeoff'!H324)</f>
        <v/>
      </c>
      <c r="J323" s="326" t="str">
        <f>IF('AccuValve Takeoff'!I324="","",IF('AccuValve Takeoff'!I324="Not Available","",'AccuValve Takeoff'!I324))</f>
        <v/>
      </c>
      <c r="K323" s="326" t="str">
        <f>IF('AccuValve Takeoff'!J324="","",IF('AccuValve Takeoff'!J324="Not Available","",'AccuValve Takeoff'!J324))</f>
        <v/>
      </c>
      <c r="L323" s="326" t="str">
        <f>IF('AccuValve Takeoff'!K324="","",IF('AccuValve Takeoff'!K324="Not Available","",'AccuValve Takeoff'!K324))</f>
        <v/>
      </c>
      <c r="M323" s="326" t="str">
        <f>IF('AccuValve Takeoff'!L324="","",IF('AccuValve Takeoff'!L324="Not Available","",'AccuValve Takeoff'!L324))</f>
        <v/>
      </c>
      <c r="N323" s="326" t="str">
        <f>IF('AccuValve Takeoff'!M324="","",IF('AccuValve Takeoff'!M324="Not Available","",'AccuValve Takeoff'!M324))</f>
        <v/>
      </c>
      <c r="O323" s="23" t="str">
        <f>IF('AccuValve Takeoff'!N324="","",'AccuValve Takeoff'!N324)</f>
        <v/>
      </c>
      <c r="P323" s="23" t="str">
        <f>IF('AccuValve Takeoff'!O324="","",'AccuValve Takeoff'!O324)</f>
        <v/>
      </c>
      <c r="Q323" s="23" t="str">
        <f>IF('AccuValve Takeoff'!P324="","",'AccuValve Takeoff'!P324)</f>
        <v/>
      </c>
      <c r="R323" s="34" t="str">
        <f>IF('AccuValve Takeoff'!Q324="","",'AccuValve Takeoff'!Q324)</f>
        <v xml:space="preserve"> </v>
      </c>
      <c r="S323" s="35" t="str">
        <f>'AccuValve Takeoff'!T324</f>
        <v/>
      </c>
      <c r="T323" s="35" t="str">
        <f>'AccuValve Takeoff'!U324</f>
        <v/>
      </c>
      <c r="U323" s="325" t="str">
        <f>'AccuValve Takeoff'!BC324</f>
        <v/>
      </c>
      <c r="V323" s="38"/>
      <c r="W323" s="11"/>
      <c r="X323" s="11"/>
      <c r="Y323" s="11"/>
    </row>
    <row r="324" spans="1:25" ht="20.100000000000001" customHeight="1" x14ac:dyDescent="0.2">
      <c r="A324" s="12">
        <v>316</v>
      </c>
      <c r="B324" s="23" t="str">
        <f>IF('AccuValve Takeoff'!B325="","",'AccuValve Takeoff'!B325)</f>
        <v/>
      </c>
      <c r="C324" s="45" t="str">
        <f>IF('AccuValve Takeoff'!C325="","",'AccuValve Takeoff'!C325)</f>
        <v/>
      </c>
      <c r="D324" s="23" t="str">
        <f>IF('AccuValve Takeoff'!D325="","",'AccuValve Takeoff'!D325)</f>
        <v/>
      </c>
      <c r="E324" s="23" t="str">
        <f>IF('AccuValve Takeoff'!S325="","",'AccuValve Takeoff'!S325)</f>
        <v/>
      </c>
      <c r="F324" s="23" t="str">
        <f>IF('AccuValve Takeoff'!F325="","",'AccuValve Takeoff'!F325)</f>
        <v/>
      </c>
      <c r="G324" s="23" t="str">
        <f>IF('AccuValve Takeoff'!R325="","",'AccuValve Takeoff'!R325)</f>
        <v/>
      </c>
      <c r="H324" s="23" t="str">
        <f>IF('AccuValve Takeoff'!G325="","",'AccuValve Takeoff'!G325)</f>
        <v/>
      </c>
      <c r="I324" s="23" t="str">
        <f>IF('AccuValve Takeoff'!H325="","",'AccuValve Takeoff'!H325)</f>
        <v/>
      </c>
      <c r="J324" s="326" t="str">
        <f>IF('AccuValve Takeoff'!I325="","",IF('AccuValve Takeoff'!I325="Not Available","",'AccuValve Takeoff'!I325))</f>
        <v/>
      </c>
      <c r="K324" s="326" t="str">
        <f>IF('AccuValve Takeoff'!J325="","",IF('AccuValve Takeoff'!J325="Not Available","",'AccuValve Takeoff'!J325))</f>
        <v/>
      </c>
      <c r="L324" s="326" t="str">
        <f>IF('AccuValve Takeoff'!K325="","",IF('AccuValve Takeoff'!K325="Not Available","",'AccuValve Takeoff'!K325))</f>
        <v/>
      </c>
      <c r="M324" s="326" t="str">
        <f>IF('AccuValve Takeoff'!L325="","",IF('AccuValve Takeoff'!L325="Not Available","",'AccuValve Takeoff'!L325))</f>
        <v/>
      </c>
      <c r="N324" s="326" t="str">
        <f>IF('AccuValve Takeoff'!M325="","",IF('AccuValve Takeoff'!M325="Not Available","",'AccuValve Takeoff'!M325))</f>
        <v/>
      </c>
      <c r="O324" s="23" t="str">
        <f>IF('AccuValve Takeoff'!N325="","",'AccuValve Takeoff'!N325)</f>
        <v/>
      </c>
      <c r="P324" s="23" t="str">
        <f>IF('AccuValve Takeoff'!O325="","",'AccuValve Takeoff'!O325)</f>
        <v/>
      </c>
      <c r="Q324" s="23" t="str">
        <f>IF('AccuValve Takeoff'!P325="","",'AccuValve Takeoff'!P325)</f>
        <v/>
      </c>
      <c r="R324" s="34" t="str">
        <f>IF('AccuValve Takeoff'!Q325="","",'AccuValve Takeoff'!Q325)</f>
        <v xml:space="preserve"> </v>
      </c>
      <c r="S324" s="35" t="str">
        <f>'AccuValve Takeoff'!T325</f>
        <v/>
      </c>
      <c r="T324" s="35" t="str">
        <f>'AccuValve Takeoff'!U325</f>
        <v/>
      </c>
      <c r="U324" s="325" t="str">
        <f>'AccuValve Takeoff'!BC325</f>
        <v/>
      </c>
      <c r="V324" s="38"/>
      <c r="W324" s="11"/>
      <c r="X324" s="11"/>
      <c r="Y324" s="11"/>
    </row>
    <row r="325" spans="1:25" ht="20.100000000000001" customHeight="1" x14ac:dyDescent="0.2">
      <c r="A325" s="12">
        <v>317</v>
      </c>
      <c r="B325" s="23" t="str">
        <f>IF('AccuValve Takeoff'!B326="","",'AccuValve Takeoff'!B326)</f>
        <v/>
      </c>
      <c r="C325" s="45" t="str">
        <f>IF('AccuValve Takeoff'!C326="","",'AccuValve Takeoff'!C326)</f>
        <v/>
      </c>
      <c r="D325" s="23" t="str">
        <f>IF('AccuValve Takeoff'!D326="","",'AccuValve Takeoff'!D326)</f>
        <v/>
      </c>
      <c r="E325" s="23" t="str">
        <f>IF('AccuValve Takeoff'!S326="","",'AccuValve Takeoff'!S326)</f>
        <v/>
      </c>
      <c r="F325" s="23" t="str">
        <f>IF('AccuValve Takeoff'!F326="","",'AccuValve Takeoff'!F326)</f>
        <v/>
      </c>
      <c r="G325" s="23" t="str">
        <f>IF('AccuValve Takeoff'!R326="","",'AccuValve Takeoff'!R326)</f>
        <v/>
      </c>
      <c r="H325" s="23" t="str">
        <f>IF('AccuValve Takeoff'!G326="","",'AccuValve Takeoff'!G326)</f>
        <v/>
      </c>
      <c r="I325" s="23" t="str">
        <f>IF('AccuValve Takeoff'!H326="","",'AccuValve Takeoff'!H326)</f>
        <v/>
      </c>
      <c r="J325" s="326" t="str">
        <f>IF('AccuValve Takeoff'!I326="","",IF('AccuValve Takeoff'!I326="Not Available","",'AccuValve Takeoff'!I326))</f>
        <v/>
      </c>
      <c r="K325" s="326" t="str">
        <f>IF('AccuValve Takeoff'!J326="","",IF('AccuValve Takeoff'!J326="Not Available","",'AccuValve Takeoff'!J326))</f>
        <v/>
      </c>
      <c r="L325" s="326" t="str">
        <f>IF('AccuValve Takeoff'!K326="","",IF('AccuValve Takeoff'!K326="Not Available","",'AccuValve Takeoff'!K326))</f>
        <v/>
      </c>
      <c r="M325" s="326" t="str">
        <f>IF('AccuValve Takeoff'!L326="","",IF('AccuValve Takeoff'!L326="Not Available","",'AccuValve Takeoff'!L326))</f>
        <v/>
      </c>
      <c r="N325" s="326" t="str">
        <f>IF('AccuValve Takeoff'!M326="","",IF('AccuValve Takeoff'!M326="Not Available","",'AccuValve Takeoff'!M326))</f>
        <v/>
      </c>
      <c r="O325" s="23" t="str">
        <f>IF('AccuValve Takeoff'!N326="","",'AccuValve Takeoff'!N326)</f>
        <v/>
      </c>
      <c r="P325" s="23" t="str">
        <f>IF('AccuValve Takeoff'!O326="","",'AccuValve Takeoff'!O326)</f>
        <v/>
      </c>
      <c r="Q325" s="23" t="str">
        <f>IF('AccuValve Takeoff'!P326="","",'AccuValve Takeoff'!P326)</f>
        <v/>
      </c>
      <c r="R325" s="34" t="str">
        <f>IF('AccuValve Takeoff'!Q326="","",'AccuValve Takeoff'!Q326)</f>
        <v xml:space="preserve"> </v>
      </c>
      <c r="S325" s="35" t="str">
        <f>'AccuValve Takeoff'!T326</f>
        <v/>
      </c>
      <c r="T325" s="35" t="str">
        <f>'AccuValve Takeoff'!U326</f>
        <v/>
      </c>
      <c r="U325" s="325" t="str">
        <f>'AccuValve Takeoff'!BC326</f>
        <v/>
      </c>
      <c r="V325" s="38"/>
      <c r="W325" s="11"/>
      <c r="X325" s="11"/>
      <c r="Y325" s="11"/>
    </row>
    <row r="326" spans="1:25" ht="20.100000000000001" customHeight="1" x14ac:dyDescent="0.2">
      <c r="A326" s="12">
        <v>318</v>
      </c>
      <c r="B326" s="23" t="str">
        <f>IF('AccuValve Takeoff'!B327="","",'AccuValve Takeoff'!B327)</f>
        <v/>
      </c>
      <c r="C326" s="45" t="str">
        <f>IF('AccuValve Takeoff'!C327="","",'AccuValve Takeoff'!C327)</f>
        <v/>
      </c>
      <c r="D326" s="23" t="str">
        <f>IF('AccuValve Takeoff'!D327="","",'AccuValve Takeoff'!D327)</f>
        <v/>
      </c>
      <c r="E326" s="23" t="str">
        <f>IF('AccuValve Takeoff'!S327="","",'AccuValve Takeoff'!S327)</f>
        <v/>
      </c>
      <c r="F326" s="23" t="str">
        <f>IF('AccuValve Takeoff'!F327="","",'AccuValve Takeoff'!F327)</f>
        <v/>
      </c>
      <c r="G326" s="23" t="str">
        <f>IF('AccuValve Takeoff'!R327="","",'AccuValve Takeoff'!R327)</f>
        <v/>
      </c>
      <c r="H326" s="23" t="str">
        <f>IF('AccuValve Takeoff'!G327="","",'AccuValve Takeoff'!G327)</f>
        <v/>
      </c>
      <c r="I326" s="23" t="str">
        <f>IF('AccuValve Takeoff'!H327="","",'AccuValve Takeoff'!H327)</f>
        <v/>
      </c>
      <c r="J326" s="326" t="str">
        <f>IF('AccuValve Takeoff'!I327="","",IF('AccuValve Takeoff'!I327="Not Available","",'AccuValve Takeoff'!I327))</f>
        <v/>
      </c>
      <c r="K326" s="326" t="str">
        <f>IF('AccuValve Takeoff'!J327="","",IF('AccuValve Takeoff'!J327="Not Available","",'AccuValve Takeoff'!J327))</f>
        <v/>
      </c>
      <c r="L326" s="326" t="str">
        <f>IF('AccuValve Takeoff'!K327="","",IF('AccuValve Takeoff'!K327="Not Available","",'AccuValve Takeoff'!K327))</f>
        <v/>
      </c>
      <c r="M326" s="326" t="str">
        <f>IF('AccuValve Takeoff'!L327="","",IF('AccuValve Takeoff'!L327="Not Available","",'AccuValve Takeoff'!L327))</f>
        <v/>
      </c>
      <c r="N326" s="326" t="str">
        <f>IF('AccuValve Takeoff'!M327="","",IF('AccuValve Takeoff'!M327="Not Available","",'AccuValve Takeoff'!M327))</f>
        <v/>
      </c>
      <c r="O326" s="23" t="str">
        <f>IF('AccuValve Takeoff'!N327="","",'AccuValve Takeoff'!N327)</f>
        <v/>
      </c>
      <c r="P326" s="23" t="str">
        <f>IF('AccuValve Takeoff'!O327="","",'AccuValve Takeoff'!O327)</f>
        <v/>
      </c>
      <c r="Q326" s="23" t="str">
        <f>IF('AccuValve Takeoff'!P327="","",'AccuValve Takeoff'!P327)</f>
        <v/>
      </c>
      <c r="R326" s="34" t="str">
        <f>IF('AccuValve Takeoff'!Q327="","",'AccuValve Takeoff'!Q327)</f>
        <v xml:space="preserve"> </v>
      </c>
      <c r="S326" s="35" t="str">
        <f>'AccuValve Takeoff'!T327</f>
        <v/>
      </c>
      <c r="T326" s="35" t="str">
        <f>'AccuValve Takeoff'!U327</f>
        <v/>
      </c>
      <c r="U326" s="325" t="str">
        <f>'AccuValve Takeoff'!BC327</f>
        <v/>
      </c>
      <c r="V326" s="38"/>
      <c r="W326" s="11"/>
      <c r="X326" s="11"/>
      <c r="Y326" s="11"/>
    </row>
    <row r="327" spans="1:25" ht="20.100000000000001" customHeight="1" x14ac:dyDescent="0.2">
      <c r="A327" s="12">
        <v>319</v>
      </c>
      <c r="B327" s="23" t="str">
        <f>IF('AccuValve Takeoff'!B328="","",'AccuValve Takeoff'!B328)</f>
        <v/>
      </c>
      <c r="C327" s="45" t="str">
        <f>IF('AccuValve Takeoff'!C328="","",'AccuValve Takeoff'!C328)</f>
        <v/>
      </c>
      <c r="D327" s="23" t="str">
        <f>IF('AccuValve Takeoff'!D328="","",'AccuValve Takeoff'!D328)</f>
        <v/>
      </c>
      <c r="E327" s="23" t="str">
        <f>IF('AccuValve Takeoff'!S328="","",'AccuValve Takeoff'!S328)</f>
        <v/>
      </c>
      <c r="F327" s="23" t="str">
        <f>IF('AccuValve Takeoff'!F328="","",'AccuValve Takeoff'!F328)</f>
        <v/>
      </c>
      <c r="G327" s="23" t="str">
        <f>IF('AccuValve Takeoff'!R328="","",'AccuValve Takeoff'!R328)</f>
        <v/>
      </c>
      <c r="H327" s="23" t="str">
        <f>IF('AccuValve Takeoff'!G328="","",'AccuValve Takeoff'!G328)</f>
        <v/>
      </c>
      <c r="I327" s="23" t="str">
        <f>IF('AccuValve Takeoff'!H328="","",'AccuValve Takeoff'!H328)</f>
        <v/>
      </c>
      <c r="J327" s="326" t="str">
        <f>IF('AccuValve Takeoff'!I328="","",IF('AccuValve Takeoff'!I328="Not Available","",'AccuValve Takeoff'!I328))</f>
        <v/>
      </c>
      <c r="K327" s="326" t="str">
        <f>IF('AccuValve Takeoff'!J328="","",IF('AccuValve Takeoff'!J328="Not Available","",'AccuValve Takeoff'!J328))</f>
        <v/>
      </c>
      <c r="L327" s="326" t="str">
        <f>IF('AccuValve Takeoff'!K328="","",IF('AccuValve Takeoff'!K328="Not Available","",'AccuValve Takeoff'!K328))</f>
        <v/>
      </c>
      <c r="M327" s="326" t="str">
        <f>IF('AccuValve Takeoff'!L328="","",IF('AccuValve Takeoff'!L328="Not Available","",'AccuValve Takeoff'!L328))</f>
        <v/>
      </c>
      <c r="N327" s="326" t="str">
        <f>IF('AccuValve Takeoff'!M328="","",IF('AccuValve Takeoff'!M328="Not Available","",'AccuValve Takeoff'!M328))</f>
        <v/>
      </c>
      <c r="O327" s="23" t="str">
        <f>IF('AccuValve Takeoff'!N328="","",'AccuValve Takeoff'!N328)</f>
        <v/>
      </c>
      <c r="P327" s="23" t="str">
        <f>IF('AccuValve Takeoff'!O328="","",'AccuValve Takeoff'!O328)</f>
        <v/>
      </c>
      <c r="Q327" s="23" t="str">
        <f>IF('AccuValve Takeoff'!P328="","",'AccuValve Takeoff'!P328)</f>
        <v/>
      </c>
      <c r="R327" s="34" t="str">
        <f>IF('AccuValve Takeoff'!Q328="","",'AccuValve Takeoff'!Q328)</f>
        <v xml:space="preserve"> </v>
      </c>
      <c r="S327" s="35" t="str">
        <f>'AccuValve Takeoff'!T328</f>
        <v/>
      </c>
      <c r="T327" s="35" t="str">
        <f>'AccuValve Takeoff'!U328</f>
        <v/>
      </c>
      <c r="U327" s="325" t="str">
        <f>'AccuValve Takeoff'!BC328</f>
        <v/>
      </c>
      <c r="V327" s="38"/>
      <c r="W327" s="11"/>
      <c r="X327" s="11"/>
      <c r="Y327" s="11"/>
    </row>
    <row r="328" spans="1:25" ht="20.100000000000001" customHeight="1" x14ac:dyDescent="0.2">
      <c r="A328" s="12">
        <v>320</v>
      </c>
      <c r="B328" s="23" t="str">
        <f>IF('AccuValve Takeoff'!B329="","",'AccuValve Takeoff'!B329)</f>
        <v/>
      </c>
      <c r="C328" s="45" t="str">
        <f>IF('AccuValve Takeoff'!C329="","",'AccuValve Takeoff'!C329)</f>
        <v/>
      </c>
      <c r="D328" s="23" t="str">
        <f>IF('AccuValve Takeoff'!D329="","",'AccuValve Takeoff'!D329)</f>
        <v/>
      </c>
      <c r="E328" s="23" t="str">
        <f>IF('AccuValve Takeoff'!S329="","",'AccuValve Takeoff'!S329)</f>
        <v/>
      </c>
      <c r="F328" s="23" t="str">
        <f>IF('AccuValve Takeoff'!F329="","",'AccuValve Takeoff'!F329)</f>
        <v/>
      </c>
      <c r="G328" s="23" t="str">
        <f>IF('AccuValve Takeoff'!R329="","",'AccuValve Takeoff'!R329)</f>
        <v/>
      </c>
      <c r="H328" s="23" t="str">
        <f>IF('AccuValve Takeoff'!G329="","",'AccuValve Takeoff'!G329)</f>
        <v/>
      </c>
      <c r="I328" s="23" t="str">
        <f>IF('AccuValve Takeoff'!H329="","",'AccuValve Takeoff'!H329)</f>
        <v/>
      </c>
      <c r="J328" s="326" t="str">
        <f>IF('AccuValve Takeoff'!I329="","",IF('AccuValve Takeoff'!I329="Not Available","",'AccuValve Takeoff'!I329))</f>
        <v/>
      </c>
      <c r="K328" s="326" t="str">
        <f>IF('AccuValve Takeoff'!J329="","",IF('AccuValve Takeoff'!J329="Not Available","",'AccuValve Takeoff'!J329))</f>
        <v/>
      </c>
      <c r="L328" s="326" t="str">
        <f>IF('AccuValve Takeoff'!K329="","",IF('AccuValve Takeoff'!K329="Not Available","",'AccuValve Takeoff'!K329))</f>
        <v/>
      </c>
      <c r="M328" s="326" t="str">
        <f>IF('AccuValve Takeoff'!L329="","",IF('AccuValve Takeoff'!L329="Not Available","",'AccuValve Takeoff'!L329))</f>
        <v/>
      </c>
      <c r="N328" s="326" t="str">
        <f>IF('AccuValve Takeoff'!M329="","",IF('AccuValve Takeoff'!M329="Not Available","",'AccuValve Takeoff'!M329))</f>
        <v/>
      </c>
      <c r="O328" s="23" t="str">
        <f>IF('AccuValve Takeoff'!N329="","",'AccuValve Takeoff'!N329)</f>
        <v/>
      </c>
      <c r="P328" s="23" t="str">
        <f>IF('AccuValve Takeoff'!O329="","",'AccuValve Takeoff'!O329)</f>
        <v/>
      </c>
      <c r="Q328" s="23" t="str">
        <f>IF('AccuValve Takeoff'!P329="","",'AccuValve Takeoff'!P329)</f>
        <v/>
      </c>
      <c r="R328" s="34" t="str">
        <f>IF('AccuValve Takeoff'!Q329="","",'AccuValve Takeoff'!Q329)</f>
        <v xml:space="preserve"> </v>
      </c>
      <c r="S328" s="35" t="str">
        <f>'AccuValve Takeoff'!T329</f>
        <v/>
      </c>
      <c r="T328" s="35" t="str">
        <f>'AccuValve Takeoff'!U329</f>
        <v/>
      </c>
      <c r="U328" s="325" t="str">
        <f>'AccuValve Takeoff'!BC329</f>
        <v/>
      </c>
      <c r="V328" s="38"/>
      <c r="W328" s="11"/>
      <c r="X328" s="11"/>
      <c r="Y328" s="11"/>
    </row>
    <row r="329" spans="1:25" ht="20.100000000000001" customHeight="1" x14ac:dyDescent="0.2">
      <c r="A329" s="12">
        <v>321</v>
      </c>
      <c r="B329" s="23" t="str">
        <f>IF('AccuValve Takeoff'!B330="","",'AccuValve Takeoff'!B330)</f>
        <v/>
      </c>
      <c r="C329" s="45" t="str">
        <f>IF('AccuValve Takeoff'!C330="","",'AccuValve Takeoff'!C330)</f>
        <v/>
      </c>
      <c r="D329" s="23" t="str">
        <f>IF('AccuValve Takeoff'!D330="","",'AccuValve Takeoff'!D330)</f>
        <v/>
      </c>
      <c r="E329" s="23" t="str">
        <f>IF('AccuValve Takeoff'!S330="","",'AccuValve Takeoff'!S330)</f>
        <v/>
      </c>
      <c r="F329" s="23" t="str">
        <f>IF('AccuValve Takeoff'!F330="","",'AccuValve Takeoff'!F330)</f>
        <v/>
      </c>
      <c r="G329" s="23" t="str">
        <f>IF('AccuValve Takeoff'!R330="","",'AccuValve Takeoff'!R330)</f>
        <v/>
      </c>
      <c r="H329" s="23" t="str">
        <f>IF('AccuValve Takeoff'!G330="","",'AccuValve Takeoff'!G330)</f>
        <v/>
      </c>
      <c r="I329" s="23" t="str">
        <f>IF('AccuValve Takeoff'!H330="","",'AccuValve Takeoff'!H330)</f>
        <v/>
      </c>
      <c r="J329" s="326" t="str">
        <f>IF('AccuValve Takeoff'!I330="","",IF('AccuValve Takeoff'!I330="Not Available","",'AccuValve Takeoff'!I330))</f>
        <v/>
      </c>
      <c r="K329" s="326" t="str">
        <f>IF('AccuValve Takeoff'!J330="","",IF('AccuValve Takeoff'!J330="Not Available","",'AccuValve Takeoff'!J330))</f>
        <v/>
      </c>
      <c r="L329" s="326" t="str">
        <f>IF('AccuValve Takeoff'!K330="","",IF('AccuValve Takeoff'!K330="Not Available","",'AccuValve Takeoff'!K330))</f>
        <v/>
      </c>
      <c r="M329" s="326" t="str">
        <f>IF('AccuValve Takeoff'!L330="","",IF('AccuValve Takeoff'!L330="Not Available","",'AccuValve Takeoff'!L330))</f>
        <v/>
      </c>
      <c r="N329" s="326" t="str">
        <f>IF('AccuValve Takeoff'!M330="","",IF('AccuValve Takeoff'!M330="Not Available","",'AccuValve Takeoff'!M330))</f>
        <v/>
      </c>
      <c r="O329" s="23" t="str">
        <f>IF('AccuValve Takeoff'!N330="","",'AccuValve Takeoff'!N330)</f>
        <v/>
      </c>
      <c r="P329" s="23" t="str">
        <f>IF('AccuValve Takeoff'!O330="","",'AccuValve Takeoff'!O330)</f>
        <v/>
      </c>
      <c r="Q329" s="23" t="str">
        <f>IF('AccuValve Takeoff'!P330="","",'AccuValve Takeoff'!P330)</f>
        <v/>
      </c>
      <c r="R329" s="34" t="str">
        <f>IF('AccuValve Takeoff'!Q330="","",'AccuValve Takeoff'!Q330)</f>
        <v xml:space="preserve"> </v>
      </c>
      <c r="S329" s="35" t="str">
        <f>'AccuValve Takeoff'!T330</f>
        <v/>
      </c>
      <c r="T329" s="35" t="str">
        <f>'AccuValve Takeoff'!U330</f>
        <v/>
      </c>
      <c r="U329" s="325" t="str">
        <f>'AccuValve Takeoff'!BC330</f>
        <v/>
      </c>
      <c r="V329" s="38"/>
      <c r="W329" s="11"/>
      <c r="X329" s="11"/>
      <c r="Y329" s="11"/>
    </row>
    <row r="330" spans="1:25" ht="20.100000000000001" customHeight="1" x14ac:dyDescent="0.2">
      <c r="A330" s="12">
        <v>322</v>
      </c>
      <c r="B330" s="23" t="str">
        <f>IF('AccuValve Takeoff'!B331="","",'AccuValve Takeoff'!B331)</f>
        <v/>
      </c>
      <c r="C330" s="45" t="str">
        <f>IF('AccuValve Takeoff'!C331="","",'AccuValve Takeoff'!C331)</f>
        <v/>
      </c>
      <c r="D330" s="23" t="str">
        <f>IF('AccuValve Takeoff'!D331="","",'AccuValve Takeoff'!D331)</f>
        <v/>
      </c>
      <c r="E330" s="23" t="str">
        <f>IF('AccuValve Takeoff'!S331="","",'AccuValve Takeoff'!S331)</f>
        <v/>
      </c>
      <c r="F330" s="23" t="str">
        <f>IF('AccuValve Takeoff'!F331="","",'AccuValve Takeoff'!F331)</f>
        <v/>
      </c>
      <c r="G330" s="23" t="str">
        <f>IF('AccuValve Takeoff'!R331="","",'AccuValve Takeoff'!R331)</f>
        <v/>
      </c>
      <c r="H330" s="23" t="str">
        <f>IF('AccuValve Takeoff'!G331="","",'AccuValve Takeoff'!G331)</f>
        <v/>
      </c>
      <c r="I330" s="23" t="str">
        <f>IF('AccuValve Takeoff'!H331="","",'AccuValve Takeoff'!H331)</f>
        <v/>
      </c>
      <c r="J330" s="326" t="str">
        <f>IF('AccuValve Takeoff'!I331="","",IF('AccuValve Takeoff'!I331="Not Available","",'AccuValve Takeoff'!I331))</f>
        <v/>
      </c>
      <c r="K330" s="326" t="str">
        <f>IF('AccuValve Takeoff'!J331="","",IF('AccuValve Takeoff'!J331="Not Available","",'AccuValve Takeoff'!J331))</f>
        <v/>
      </c>
      <c r="L330" s="326" t="str">
        <f>IF('AccuValve Takeoff'!K331="","",IF('AccuValve Takeoff'!K331="Not Available","",'AccuValve Takeoff'!K331))</f>
        <v/>
      </c>
      <c r="M330" s="326" t="str">
        <f>IF('AccuValve Takeoff'!L331="","",IF('AccuValve Takeoff'!L331="Not Available","",'AccuValve Takeoff'!L331))</f>
        <v/>
      </c>
      <c r="N330" s="326" t="str">
        <f>IF('AccuValve Takeoff'!M331="","",IF('AccuValve Takeoff'!M331="Not Available","",'AccuValve Takeoff'!M331))</f>
        <v/>
      </c>
      <c r="O330" s="23" t="str">
        <f>IF('AccuValve Takeoff'!N331="","",'AccuValve Takeoff'!N331)</f>
        <v/>
      </c>
      <c r="P330" s="23" t="str">
        <f>IF('AccuValve Takeoff'!O331="","",'AccuValve Takeoff'!O331)</f>
        <v/>
      </c>
      <c r="Q330" s="23" t="str">
        <f>IF('AccuValve Takeoff'!P331="","",'AccuValve Takeoff'!P331)</f>
        <v/>
      </c>
      <c r="R330" s="34" t="str">
        <f>IF('AccuValve Takeoff'!Q331="","",'AccuValve Takeoff'!Q331)</f>
        <v xml:space="preserve"> </v>
      </c>
      <c r="S330" s="35" t="str">
        <f>'AccuValve Takeoff'!T331</f>
        <v/>
      </c>
      <c r="T330" s="35" t="str">
        <f>'AccuValve Takeoff'!U331</f>
        <v/>
      </c>
      <c r="U330" s="325" t="str">
        <f>'AccuValve Takeoff'!BC331</f>
        <v/>
      </c>
      <c r="V330" s="38"/>
      <c r="W330" s="11"/>
      <c r="X330" s="11"/>
      <c r="Y330" s="11"/>
    </row>
    <row r="331" spans="1:25" ht="20.100000000000001" customHeight="1" x14ac:dyDescent="0.2">
      <c r="A331" s="12">
        <v>323</v>
      </c>
      <c r="B331" s="23" t="str">
        <f>IF('AccuValve Takeoff'!B332="","",'AccuValve Takeoff'!B332)</f>
        <v/>
      </c>
      <c r="C331" s="45" t="str">
        <f>IF('AccuValve Takeoff'!C332="","",'AccuValve Takeoff'!C332)</f>
        <v/>
      </c>
      <c r="D331" s="23" t="str">
        <f>IF('AccuValve Takeoff'!D332="","",'AccuValve Takeoff'!D332)</f>
        <v/>
      </c>
      <c r="E331" s="23" t="str">
        <f>IF('AccuValve Takeoff'!S332="","",'AccuValve Takeoff'!S332)</f>
        <v/>
      </c>
      <c r="F331" s="23" t="str">
        <f>IF('AccuValve Takeoff'!F332="","",'AccuValve Takeoff'!F332)</f>
        <v/>
      </c>
      <c r="G331" s="23" t="str">
        <f>IF('AccuValve Takeoff'!R332="","",'AccuValve Takeoff'!R332)</f>
        <v/>
      </c>
      <c r="H331" s="23" t="str">
        <f>IF('AccuValve Takeoff'!G332="","",'AccuValve Takeoff'!G332)</f>
        <v/>
      </c>
      <c r="I331" s="23" t="str">
        <f>IF('AccuValve Takeoff'!H332="","",'AccuValve Takeoff'!H332)</f>
        <v/>
      </c>
      <c r="J331" s="326" t="str">
        <f>IF('AccuValve Takeoff'!I332="","",IF('AccuValve Takeoff'!I332="Not Available","",'AccuValve Takeoff'!I332))</f>
        <v/>
      </c>
      <c r="K331" s="326" t="str">
        <f>IF('AccuValve Takeoff'!J332="","",IF('AccuValve Takeoff'!J332="Not Available","",'AccuValve Takeoff'!J332))</f>
        <v/>
      </c>
      <c r="L331" s="326" t="str">
        <f>IF('AccuValve Takeoff'!K332="","",IF('AccuValve Takeoff'!K332="Not Available","",'AccuValve Takeoff'!K332))</f>
        <v/>
      </c>
      <c r="M331" s="326" t="str">
        <f>IF('AccuValve Takeoff'!L332="","",IF('AccuValve Takeoff'!L332="Not Available","",'AccuValve Takeoff'!L332))</f>
        <v/>
      </c>
      <c r="N331" s="326" t="str">
        <f>IF('AccuValve Takeoff'!M332="","",IF('AccuValve Takeoff'!M332="Not Available","",'AccuValve Takeoff'!M332))</f>
        <v/>
      </c>
      <c r="O331" s="23" t="str">
        <f>IF('AccuValve Takeoff'!N332="","",'AccuValve Takeoff'!N332)</f>
        <v/>
      </c>
      <c r="P331" s="23" t="str">
        <f>IF('AccuValve Takeoff'!O332="","",'AccuValve Takeoff'!O332)</f>
        <v/>
      </c>
      <c r="Q331" s="23" t="str">
        <f>IF('AccuValve Takeoff'!P332="","",'AccuValve Takeoff'!P332)</f>
        <v/>
      </c>
      <c r="R331" s="34" t="str">
        <f>IF('AccuValve Takeoff'!Q332="","",'AccuValve Takeoff'!Q332)</f>
        <v xml:space="preserve"> </v>
      </c>
      <c r="S331" s="35" t="str">
        <f>'AccuValve Takeoff'!T332</f>
        <v/>
      </c>
      <c r="T331" s="35" t="str">
        <f>'AccuValve Takeoff'!U332</f>
        <v/>
      </c>
      <c r="U331" s="325" t="str">
        <f>'AccuValve Takeoff'!BC332</f>
        <v/>
      </c>
      <c r="V331" s="38"/>
      <c r="W331" s="11"/>
      <c r="X331" s="11"/>
      <c r="Y331" s="11"/>
    </row>
    <row r="332" spans="1:25" ht="20.100000000000001" customHeight="1" x14ac:dyDescent="0.2">
      <c r="A332" s="12">
        <v>324</v>
      </c>
      <c r="B332" s="23" t="str">
        <f>IF('AccuValve Takeoff'!B333="","",'AccuValve Takeoff'!B333)</f>
        <v/>
      </c>
      <c r="C332" s="45" t="str">
        <f>IF('AccuValve Takeoff'!C333="","",'AccuValve Takeoff'!C333)</f>
        <v/>
      </c>
      <c r="D332" s="23" t="str">
        <f>IF('AccuValve Takeoff'!D333="","",'AccuValve Takeoff'!D333)</f>
        <v/>
      </c>
      <c r="E332" s="23" t="str">
        <f>IF('AccuValve Takeoff'!S333="","",'AccuValve Takeoff'!S333)</f>
        <v/>
      </c>
      <c r="F332" s="23" t="str">
        <f>IF('AccuValve Takeoff'!F333="","",'AccuValve Takeoff'!F333)</f>
        <v/>
      </c>
      <c r="G332" s="23" t="str">
        <f>IF('AccuValve Takeoff'!R333="","",'AccuValve Takeoff'!R333)</f>
        <v/>
      </c>
      <c r="H332" s="23" t="str">
        <f>IF('AccuValve Takeoff'!G333="","",'AccuValve Takeoff'!G333)</f>
        <v/>
      </c>
      <c r="I332" s="23" t="str">
        <f>IF('AccuValve Takeoff'!H333="","",'AccuValve Takeoff'!H333)</f>
        <v/>
      </c>
      <c r="J332" s="326" t="str">
        <f>IF('AccuValve Takeoff'!I333="","",IF('AccuValve Takeoff'!I333="Not Available","",'AccuValve Takeoff'!I333))</f>
        <v/>
      </c>
      <c r="K332" s="326" t="str">
        <f>IF('AccuValve Takeoff'!J333="","",IF('AccuValve Takeoff'!J333="Not Available","",'AccuValve Takeoff'!J333))</f>
        <v/>
      </c>
      <c r="L332" s="326" t="str">
        <f>IF('AccuValve Takeoff'!K333="","",IF('AccuValve Takeoff'!K333="Not Available","",'AccuValve Takeoff'!K333))</f>
        <v/>
      </c>
      <c r="M332" s="326" t="str">
        <f>IF('AccuValve Takeoff'!L333="","",IF('AccuValve Takeoff'!L333="Not Available","",'AccuValve Takeoff'!L333))</f>
        <v/>
      </c>
      <c r="N332" s="326" t="str">
        <f>IF('AccuValve Takeoff'!M333="","",IF('AccuValve Takeoff'!M333="Not Available","",'AccuValve Takeoff'!M333))</f>
        <v/>
      </c>
      <c r="O332" s="23" t="str">
        <f>IF('AccuValve Takeoff'!N333="","",'AccuValve Takeoff'!N333)</f>
        <v/>
      </c>
      <c r="P332" s="23" t="str">
        <f>IF('AccuValve Takeoff'!O333="","",'AccuValve Takeoff'!O333)</f>
        <v/>
      </c>
      <c r="Q332" s="23" t="str">
        <f>IF('AccuValve Takeoff'!P333="","",'AccuValve Takeoff'!P333)</f>
        <v/>
      </c>
      <c r="R332" s="34" t="str">
        <f>IF('AccuValve Takeoff'!Q333="","",'AccuValve Takeoff'!Q333)</f>
        <v xml:space="preserve"> </v>
      </c>
      <c r="S332" s="35" t="str">
        <f>'AccuValve Takeoff'!T333</f>
        <v/>
      </c>
      <c r="T332" s="35" t="str">
        <f>'AccuValve Takeoff'!U333</f>
        <v/>
      </c>
      <c r="U332" s="325" t="str">
        <f>'AccuValve Takeoff'!BC333</f>
        <v/>
      </c>
      <c r="V332" s="38"/>
      <c r="W332" s="11"/>
      <c r="X332" s="11"/>
      <c r="Y332" s="11"/>
    </row>
    <row r="333" spans="1:25" ht="20.100000000000001" customHeight="1" x14ac:dyDescent="0.2">
      <c r="A333" s="12">
        <v>325</v>
      </c>
      <c r="B333" s="23" t="str">
        <f>IF('AccuValve Takeoff'!B334="","",'AccuValve Takeoff'!B334)</f>
        <v/>
      </c>
      <c r="C333" s="45" t="str">
        <f>IF('AccuValve Takeoff'!C334="","",'AccuValve Takeoff'!C334)</f>
        <v/>
      </c>
      <c r="D333" s="23" t="str">
        <f>IF('AccuValve Takeoff'!D334="","",'AccuValve Takeoff'!D334)</f>
        <v/>
      </c>
      <c r="E333" s="23" t="str">
        <f>IF('AccuValve Takeoff'!S334="","",'AccuValve Takeoff'!S334)</f>
        <v/>
      </c>
      <c r="F333" s="23" t="str">
        <f>IF('AccuValve Takeoff'!F334="","",'AccuValve Takeoff'!F334)</f>
        <v/>
      </c>
      <c r="G333" s="23" t="str">
        <f>IF('AccuValve Takeoff'!R334="","",'AccuValve Takeoff'!R334)</f>
        <v/>
      </c>
      <c r="H333" s="23" t="str">
        <f>IF('AccuValve Takeoff'!G334="","",'AccuValve Takeoff'!G334)</f>
        <v/>
      </c>
      <c r="I333" s="23" t="str">
        <f>IF('AccuValve Takeoff'!H334="","",'AccuValve Takeoff'!H334)</f>
        <v/>
      </c>
      <c r="J333" s="326" t="str">
        <f>IF('AccuValve Takeoff'!I334="","",IF('AccuValve Takeoff'!I334="Not Available","",'AccuValve Takeoff'!I334))</f>
        <v/>
      </c>
      <c r="K333" s="326" t="str">
        <f>IF('AccuValve Takeoff'!J334="","",IF('AccuValve Takeoff'!J334="Not Available","",'AccuValve Takeoff'!J334))</f>
        <v/>
      </c>
      <c r="L333" s="326" t="str">
        <f>IF('AccuValve Takeoff'!K334="","",IF('AccuValve Takeoff'!K334="Not Available","",'AccuValve Takeoff'!K334))</f>
        <v/>
      </c>
      <c r="M333" s="326" t="str">
        <f>IF('AccuValve Takeoff'!L334="","",IF('AccuValve Takeoff'!L334="Not Available","",'AccuValve Takeoff'!L334))</f>
        <v/>
      </c>
      <c r="N333" s="326" t="str">
        <f>IF('AccuValve Takeoff'!M334="","",IF('AccuValve Takeoff'!M334="Not Available","",'AccuValve Takeoff'!M334))</f>
        <v/>
      </c>
      <c r="O333" s="23" t="str">
        <f>IF('AccuValve Takeoff'!N334="","",'AccuValve Takeoff'!N334)</f>
        <v/>
      </c>
      <c r="P333" s="23" t="str">
        <f>IF('AccuValve Takeoff'!O334="","",'AccuValve Takeoff'!O334)</f>
        <v/>
      </c>
      <c r="Q333" s="23" t="str">
        <f>IF('AccuValve Takeoff'!P334="","",'AccuValve Takeoff'!P334)</f>
        <v/>
      </c>
      <c r="R333" s="34" t="str">
        <f>IF('AccuValve Takeoff'!Q334="","",'AccuValve Takeoff'!Q334)</f>
        <v xml:space="preserve"> </v>
      </c>
      <c r="S333" s="35" t="str">
        <f>'AccuValve Takeoff'!T334</f>
        <v/>
      </c>
      <c r="T333" s="35" t="str">
        <f>'AccuValve Takeoff'!U334</f>
        <v/>
      </c>
      <c r="U333" s="325" t="str">
        <f>'AccuValve Takeoff'!BC334</f>
        <v/>
      </c>
      <c r="V333" s="38"/>
      <c r="W333" s="11"/>
      <c r="X333" s="11"/>
      <c r="Y333" s="11"/>
    </row>
    <row r="334" spans="1:25" ht="20.100000000000001" customHeight="1" x14ac:dyDescent="0.2">
      <c r="A334" s="12">
        <v>326</v>
      </c>
      <c r="B334" s="23" t="str">
        <f>IF('AccuValve Takeoff'!B335="","",'AccuValve Takeoff'!B335)</f>
        <v/>
      </c>
      <c r="C334" s="45" t="str">
        <f>IF('AccuValve Takeoff'!C335="","",'AccuValve Takeoff'!C335)</f>
        <v/>
      </c>
      <c r="D334" s="23" t="str">
        <f>IF('AccuValve Takeoff'!D335="","",'AccuValve Takeoff'!D335)</f>
        <v/>
      </c>
      <c r="E334" s="23" t="str">
        <f>IF('AccuValve Takeoff'!S335="","",'AccuValve Takeoff'!S335)</f>
        <v/>
      </c>
      <c r="F334" s="23" t="str">
        <f>IF('AccuValve Takeoff'!F335="","",'AccuValve Takeoff'!F335)</f>
        <v/>
      </c>
      <c r="G334" s="23" t="str">
        <f>IF('AccuValve Takeoff'!R335="","",'AccuValve Takeoff'!R335)</f>
        <v/>
      </c>
      <c r="H334" s="23" t="str">
        <f>IF('AccuValve Takeoff'!G335="","",'AccuValve Takeoff'!G335)</f>
        <v/>
      </c>
      <c r="I334" s="23" t="str">
        <f>IF('AccuValve Takeoff'!H335="","",'AccuValve Takeoff'!H335)</f>
        <v/>
      </c>
      <c r="J334" s="326" t="str">
        <f>IF('AccuValve Takeoff'!I335="","",IF('AccuValve Takeoff'!I335="Not Available","",'AccuValve Takeoff'!I335))</f>
        <v/>
      </c>
      <c r="K334" s="326" t="str">
        <f>IF('AccuValve Takeoff'!J335="","",IF('AccuValve Takeoff'!J335="Not Available","",'AccuValve Takeoff'!J335))</f>
        <v/>
      </c>
      <c r="L334" s="326" t="str">
        <f>IF('AccuValve Takeoff'!K335="","",IF('AccuValve Takeoff'!K335="Not Available","",'AccuValve Takeoff'!K335))</f>
        <v/>
      </c>
      <c r="M334" s="326" t="str">
        <f>IF('AccuValve Takeoff'!L335="","",IF('AccuValve Takeoff'!L335="Not Available","",'AccuValve Takeoff'!L335))</f>
        <v/>
      </c>
      <c r="N334" s="326" t="str">
        <f>IF('AccuValve Takeoff'!M335="","",IF('AccuValve Takeoff'!M335="Not Available","",'AccuValve Takeoff'!M335))</f>
        <v/>
      </c>
      <c r="O334" s="23" t="str">
        <f>IF('AccuValve Takeoff'!N335="","",'AccuValve Takeoff'!N335)</f>
        <v/>
      </c>
      <c r="P334" s="23" t="str">
        <f>IF('AccuValve Takeoff'!O335="","",'AccuValve Takeoff'!O335)</f>
        <v/>
      </c>
      <c r="Q334" s="23" t="str">
        <f>IF('AccuValve Takeoff'!P335="","",'AccuValve Takeoff'!P335)</f>
        <v/>
      </c>
      <c r="R334" s="34" t="str">
        <f>IF('AccuValve Takeoff'!Q335="","",'AccuValve Takeoff'!Q335)</f>
        <v xml:space="preserve"> </v>
      </c>
      <c r="S334" s="35" t="str">
        <f>'AccuValve Takeoff'!T335</f>
        <v/>
      </c>
      <c r="T334" s="35" t="str">
        <f>'AccuValve Takeoff'!U335</f>
        <v/>
      </c>
      <c r="U334" s="325" t="str">
        <f>'AccuValve Takeoff'!BC335</f>
        <v/>
      </c>
      <c r="V334" s="38"/>
      <c r="W334" s="11"/>
      <c r="X334" s="11"/>
      <c r="Y334" s="11"/>
    </row>
    <row r="335" spans="1:25" ht="20.100000000000001" customHeight="1" x14ac:dyDescent="0.2">
      <c r="A335" s="12">
        <v>327</v>
      </c>
      <c r="B335" s="23" t="str">
        <f>IF('AccuValve Takeoff'!B336="","",'AccuValve Takeoff'!B336)</f>
        <v/>
      </c>
      <c r="C335" s="45" t="str">
        <f>IF('AccuValve Takeoff'!C336="","",'AccuValve Takeoff'!C336)</f>
        <v/>
      </c>
      <c r="D335" s="23" t="str">
        <f>IF('AccuValve Takeoff'!D336="","",'AccuValve Takeoff'!D336)</f>
        <v/>
      </c>
      <c r="E335" s="23" t="str">
        <f>IF('AccuValve Takeoff'!S336="","",'AccuValve Takeoff'!S336)</f>
        <v/>
      </c>
      <c r="F335" s="23" t="str">
        <f>IF('AccuValve Takeoff'!F336="","",'AccuValve Takeoff'!F336)</f>
        <v/>
      </c>
      <c r="G335" s="23" t="str">
        <f>IF('AccuValve Takeoff'!R336="","",'AccuValve Takeoff'!R336)</f>
        <v/>
      </c>
      <c r="H335" s="23" t="str">
        <f>IF('AccuValve Takeoff'!G336="","",'AccuValve Takeoff'!G336)</f>
        <v/>
      </c>
      <c r="I335" s="23" t="str">
        <f>IF('AccuValve Takeoff'!H336="","",'AccuValve Takeoff'!H336)</f>
        <v/>
      </c>
      <c r="J335" s="326" t="str">
        <f>IF('AccuValve Takeoff'!I336="","",IF('AccuValve Takeoff'!I336="Not Available","",'AccuValve Takeoff'!I336))</f>
        <v/>
      </c>
      <c r="K335" s="326" t="str">
        <f>IF('AccuValve Takeoff'!J336="","",IF('AccuValve Takeoff'!J336="Not Available","",'AccuValve Takeoff'!J336))</f>
        <v/>
      </c>
      <c r="L335" s="326" t="str">
        <f>IF('AccuValve Takeoff'!K336="","",IF('AccuValve Takeoff'!K336="Not Available","",'AccuValve Takeoff'!K336))</f>
        <v/>
      </c>
      <c r="M335" s="326" t="str">
        <f>IF('AccuValve Takeoff'!L336="","",IF('AccuValve Takeoff'!L336="Not Available","",'AccuValve Takeoff'!L336))</f>
        <v/>
      </c>
      <c r="N335" s="326" t="str">
        <f>IF('AccuValve Takeoff'!M336="","",IF('AccuValve Takeoff'!M336="Not Available","",'AccuValve Takeoff'!M336))</f>
        <v/>
      </c>
      <c r="O335" s="23" t="str">
        <f>IF('AccuValve Takeoff'!N336="","",'AccuValve Takeoff'!N336)</f>
        <v/>
      </c>
      <c r="P335" s="23" t="str">
        <f>IF('AccuValve Takeoff'!O336="","",'AccuValve Takeoff'!O336)</f>
        <v/>
      </c>
      <c r="Q335" s="23" t="str">
        <f>IF('AccuValve Takeoff'!P336="","",'AccuValve Takeoff'!P336)</f>
        <v/>
      </c>
      <c r="R335" s="34" t="str">
        <f>IF('AccuValve Takeoff'!Q336="","",'AccuValve Takeoff'!Q336)</f>
        <v xml:space="preserve"> </v>
      </c>
      <c r="S335" s="35" t="str">
        <f>'AccuValve Takeoff'!T336</f>
        <v/>
      </c>
      <c r="T335" s="35" t="str">
        <f>'AccuValve Takeoff'!U336</f>
        <v/>
      </c>
      <c r="U335" s="325" t="str">
        <f>'AccuValve Takeoff'!BC336</f>
        <v/>
      </c>
      <c r="V335" s="38"/>
      <c r="W335" s="11"/>
      <c r="X335" s="11"/>
      <c r="Y335" s="11"/>
    </row>
    <row r="336" spans="1:25" ht="20.100000000000001" customHeight="1" x14ac:dyDescent="0.2">
      <c r="A336" s="12">
        <v>328</v>
      </c>
      <c r="B336" s="23" t="str">
        <f>IF('AccuValve Takeoff'!B337="","",'AccuValve Takeoff'!B337)</f>
        <v/>
      </c>
      <c r="C336" s="45" t="str">
        <f>IF('AccuValve Takeoff'!C337="","",'AccuValve Takeoff'!C337)</f>
        <v/>
      </c>
      <c r="D336" s="23" t="str">
        <f>IF('AccuValve Takeoff'!D337="","",'AccuValve Takeoff'!D337)</f>
        <v/>
      </c>
      <c r="E336" s="23" t="str">
        <f>IF('AccuValve Takeoff'!S337="","",'AccuValve Takeoff'!S337)</f>
        <v/>
      </c>
      <c r="F336" s="23" t="str">
        <f>IF('AccuValve Takeoff'!F337="","",'AccuValve Takeoff'!F337)</f>
        <v/>
      </c>
      <c r="G336" s="23" t="str">
        <f>IF('AccuValve Takeoff'!R337="","",'AccuValve Takeoff'!R337)</f>
        <v/>
      </c>
      <c r="H336" s="23" t="str">
        <f>IF('AccuValve Takeoff'!G337="","",'AccuValve Takeoff'!G337)</f>
        <v/>
      </c>
      <c r="I336" s="23" t="str">
        <f>IF('AccuValve Takeoff'!H337="","",'AccuValve Takeoff'!H337)</f>
        <v/>
      </c>
      <c r="J336" s="326" t="str">
        <f>IF('AccuValve Takeoff'!I337="","",IF('AccuValve Takeoff'!I337="Not Available","",'AccuValve Takeoff'!I337))</f>
        <v/>
      </c>
      <c r="K336" s="326" t="str">
        <f>IF('AccuValve Takeoff'!J337="","",IF('AccuValve Takeoff'!J337="Not Available","",'AccuValve Takeoff'!J337))</f>
        <v/>
      </c>
      <c r="L336" s="326" t="str">
        <f>IF('AccuValve Takeoff'!K337="","",IF('AccuValve Takeoff'!K337="Not Available","",'AccuValve Takeoff'!K337))</f>
        <v/>
      </c>
      <c r="M336" s="326" t="str">
        <f>IF('AccuValve Takeoff'!L337="","",IF('AccuValve Takeoff'!L337="Not Available","",'AccuValve Takeoff'!L337))</f>
        <v/>
      </c>
      <c r="N336" s="326" t="str">
        <f>IF('AccuValve Takeoff'!M337="","",IF('AccuValve Takeoff'!M337="Not Available","",'AccuValve Takeoff'!M337))</f>
        <v/>
      </c>
      <c r="O336" s="23" t="str">
        <f>IF('AccuValve Takeoff'!N337="","",'AccuValve Takeoff'!N337)</f>
        <v/>
      </c>
      <c r="P336" s="23" t="str">
        <f>IF('AccuValve Takeoff'!O337="","",'AccuValve Takeoff'!O337)</f>
        <v/>
      </c>
      <c r="Q336" s="23" t="str">
        <f>IF('AccuValve Takeoff'!P337="","",'AccuValve Takeoff'!P337)</f>
        <v/>
      </c>
      <c r="R336" s="34" t="str">
        <f>IF('AccuValve Takeoff'!Q337="","",'AccuValve Takeoff'!Q337)</f>
        <v xml:space="preserve"> </v>
      </c>
      <c r="S336" s="35" t="str">
        <f>'AccuValve Takeoff'!T337</f>
        <v/>
      </c>
      <c r="T336" s="35" t="str">
        <f>'AccuValve Takeoff'!U337</f>
        <v/>
      </c>
      <c r="U336" s="325" t="str">
        <f>'AccuValve Takeoff'!BC337</f>
        <v/>
      </c>
      <c r="V336" s="38"/>
      <c r="W336" s="11"/>
      <c r="X336" s="11"/>
      <c r="Y336" s="11"/>
    </row>
    <row r="337" spans="1:25" ht="20.100000000000001" customHeight="1" x14ac:dyDescent="0.2">
      <c r="A337" s="12">
        <v>329</v>
      </c>
      <c r="B337" s="23" t="str">
        <f>IF('AccuValve Takeoff'!B338="","",'AccuValve Takeoff'!B338)</f>
        <v/>
      </c>
      <c r="C337" s="45" t="str">
        <f>IF('AccuValve Takeoff'!C338="","",'AccuValve Takeoff'!C338)</f>
        <v/>
      </c>
      <c r="D337" s="23" t="str">
        <f>IF('AccuValve Takeoff'!D338="","",'AccuValve Takeoff'!D338)</f>
        <v/>
      </c>
      <c r="E337" s="23" t="str">
        <f>IF('AccuValve Takeoff'!S338="","",'AccuValve Takeoff'!S338)</f>
        <v/>
      </c>
      <c r="F337" s="23" t="str">
        <f>IF('AccuValve Takeoff'!F338="","",'AccuValve Takeoff'!F338)</f>
        <v/>
      </c>
      <c r="G337" s="23" t="str">
        <f>IF('AccuValve Takeoff'!R338="","",'AccuValve Takeoff'!R338)</f>
        <v/>
      </c>
      <c r="H337" s="23" t="str">
        <f>IF('AccuValve Takeoff'!G338="","",'AccuValve Takeoff'!G338)</f>
        <v/>
      </c>
      <c r="I337" s="23" t="str">
        <f>IF('AccuValve Takeoff'!H338="","",'AccuValve Takeoff'!H338)</f>
        <v/>
      </c>
      <c r="J337" s="326" t="str">
        <f>IF('AccuValve Takeoff'!I338="","",IF('AccuValve Takeoff'!I338="Not Available","",'AccuValve Takeoff'!I338))</f>
        <v/>
      </c>
      <c r="K337" s="326" t="str">
        <f>IF('AccuValve Takeoff'!J338="","",IF('AccuValve Takeoff'!J338="Not Available","",'AccuValve Takeoff'!J338))</f>
        <v/>
      </c>
      <c r="L337" s="326" t="str">
        <f>IF('AccuValve Takeoff'!K338="","",IF('AccuValve Takeoff'!K338="Not Available","",'AccuValve Takeoff'!K338))</f>
        <v/>
      </c>
      <c r="M337" s="326" t="str">
        <f>IF('AccuValve Takeoff'!L338="","",IF('AccuValve Takeoff'!L338="Not Available","",'AccuValve Takeoff'!L338))</f>
        <v/>
      </c>
      <c r="N337" s="326" t="str">
        <f>IF('AccuValve Takeoff'!M338="","",IF('AccuValve Takeoff'!M338="Not Available","",'AccuValve Takeoff'!M338))</f>
        <v/>
      </c>
      <c r="O337" s="23" t="str">
        <f>IF('AccuValve Takeoff'!N338="","",'AccuValve Takeoff'!N338)</f>
        <v/>
      </c>
      <c r="P337" s="23" t="str">
        <f>IF('AccuValve Takeoff'!O338="","",'AccuValve Takeoff'!O338)</f>
        <v/>
      </c>
      <c r="Q337" s="23" t="str">
        <f>IF('AccuValve Takeoff'!P338="","",'AccuValve Takeoff'!P338)</f>
        <v/>
      </c>
      <c r="R337" s="34" t="str">
        <f>IF('AccuValve Takeoff'!Q338="","",'AccuValve Takeoff'!Q338)</f>
        <v xml:space="preserve"> </v>
      </c>
      <c r="S337" s="35" t="str">
        <f>'AccuValve Takeoff'!T338</f>
        <v/>
      </c>
      <c r="T337" s="35" t="str">
        <f>'AccuValve Takeoff'!U338</f>
        <v/>
      </c>
      <c r="U337" s="325" t="str">
        <f>'AccuValve Takeoff'!BC338</f>
        <v/>
      </c>
      <c r="V337" s="38"/>
      <c r="W337" s="11"/>
      <c r="X337" s="11"/>
      <c r="Y337" s="11"/>
    </row>
    <row r="338" spans="1:25" ht="20.100000000000001" customHeight="1" x14ac:dyDescent="0.2">
      <c r="A338" s="12">
        <v>330</v>
      </c>
      <c r="B338" s="23" t="str">
        <f>IF('AccuValve Takeoff'!B339="","",'AccuValve Takeoff'!B339)</f>
        <v/>
      </c>
      <c r="C338" s="45" t="str">
        <f>IF('AccuValve Takeoff'!C339="","",'AccuValve Takeoff'!C339)</f>
        <v/>
      </c>
      <c r="D338" s="23" t="str">
        <f>IF('AccuValve Takeoff'!D339="","",'AccuValve Takeoff'!D339)</f>
        <v/>
      </c>
      <c r="E338" s="23" t="str">
        <f>IF('AccuValve Takeoff'!S339="","",'AccuValve Takeoff'!S339)</f>
        <v/>
      </c>
      <c r="F338" s="23" t="str">
        <f>IF('AccuValve Takeoff'!F339="","",'AccuValve Takeoff'!F339)</f>
        <v/>
      </c>
      <c r="G338" s="23" t="str">
        <f>IF('AccuValve Takeoff'!R339="","",'AccuValve Takeoff'!R339)</f>
        <v/>
      </c>
      <c r="H338" s="23" t="str">
        <f>IF('AccuValve Takeoff'!G339="","",'AccuValve Takeoff'!G339)</f>
        <v/>
      </c>
      <c r="I338" s="23" t="str">
        <f>IF('AccuValve Takeoff'!H339="","",'AccuValve Takeoff'!H339)</f>
        <v/>
      </c>
      <c r="J338" s="326" t="str">
        <f>IF('AccuValve Takeoff'!I339="","",IF('AccuValve Takeoff'!I339="Not Available","",'AccuValve Takeoff'!I339))</f>
        <v/>
      </c>
      <c r="K338" s="326" t="str">
        <f>IF('AccuValve Takeoff'!J339="","",IF('AccuValve Takeoff'!J339="Not Available","",'AccuValve Takeoff'!J339))</f>
        <v/>
      </c>
      <c r="L338" s="326" t="str">
        <f>IF('AccuValve Takeoff'!K339="","",IF('AccuValve Takeoff'!K339="Not Available","",'AccuValve Takeoff'!K339))</f>
        <v/>
      </c>
      <c r="M338" s="326" t="str">
        <f>IF('AccuValve Takeoff'!L339="","",IF('AccuValve Takeoff'!L339="Not Available","",'AccuValve Takeoff'!L339))</f>
        <v/>
      </c>
      <c r="N338" s="326" t="str">
        <f>IF('AccuValve Takeoff'!M339="","",IF('AccuValve Takeoff'!M339="Not Available","",'AccuValve Takeoff'!M339))</f>
        <v/>
      </c>
      <c r="O338" s="23" t="str">
        <f>IF('AccuValve Takeoff'!N339="","",'AccuValve Takeoff'!N339)</f>
        <v/>
      </c>
      <c r="P338" s="23" t="str">
        <f>IF('AccuValve Takeoff'!O339="","",'AccuValve Takeoff'!O339)</f>
        <v/>
      </c>
      <c r="Q338" s="23" t="str">
        <f>IF('AccuValve Takeoff'!P339="","",'AccuValve Takeoff'!P339)</f>
        <v/>
      </c>
      <c r="R338" s="34" t="str">
        <f>IF('AccuValve Takeoff'!Q339="","",'AccuValve Takeoff'!Q339)</f>
        <v xml:space="preserve"> </v>
      </c>
      <c r="S338" s="35" t="str">
        <f>'AccuValve Takeoff'!T339</f>
        <v/>
      </c>
      <c r="T338" s="35" t="str">
        <f>'AccuValve Takeoff'!U339</f>
        <v/>
      </c>
      <c r="U338" s="325" t="str">
        <f>'AccuValve Takeoff'!BC339</f>
        <v/>
      </c>
      <c r="V338" s="38"/>
      <c r="W338" s="11"/>
      <c r="X338" s="11"/>
      <c r="Y338" s="11"/>
    </row>
    <row r="339" spans="1:25" ht="20.100000000000001" customHeight="1" x14ac:dyDescent="0.2">
      <c r="A339" s="12">
        <v>331</v>
      </c>
      <c r="B339" s="23" t="str">
        <f>IF('AccuValve Takeoff'!B340="","",'AccuValve Takeoff'!B340)</f>
        <v/>
      </c>
      <c r="C339" s="45" t="str">
        <f>IF('AccuValve Takeoff'!C340="","",'AccuValve Takeoff'!C340)</f>
        <v/>
      </c>
      <c r="D339" s="23" t="str">
        <f>IF('AccuValve Takeoff'!D340="","",'AccuValve Takeoff'!D340)</f>
        <v/>
      </c>
      <c r="E339" s="23" t="str">
        <f>IF('AccuValve Takeoff'!S340="","",'AccuValve Takeoff'!S340)</f>
        <v/>
      </c>
      <c r="F339" s="23" t="str">
        <f>IF('AccuValve Takeoff'!F340="","",'AccuValve Takeoff'!F340)</f>
        <v/>
      </c>
      <c r="G339" s="23" t="str">
        <f>IF('AccuValve Takeoff'!R340="","",'AccuValve Takeoff'!R340)</f>
        <v/>
      </c>
      <c r="H339" s="23" t="str">
        <f>IF('AccuValve Takeoff'!G340="","",'AccuValve Takeoff'!G340)</f>
        <v/>
      </c>
      <c r="I339" s="23" t="str">
        <f>IF('AccuValve Takeoff'!H340="","",'AccuValve Takeoff'!H340)</f>
        <v/>
      </c>
      <c r="J339" s="326" t="str">
        <f>IF('AccuValve Takeoff'!I340="","",IF('AccuValve Takeoff'!I340="Not Available","",'AccuValve Takeoff'!I340))</f>
        <v/>
      </c>
      <c r="K339" s="326" t="str">
        <f>IF('AccuValve Takeoff'!J340="","",IF('AccuValve Takeoff'!J340="Not Available","",'AccuValve Takeoff'!J340))</f>
        <v/>
      </c>
      <c r="L339" s="326" t="str">
        <f>IF('AccuValve Takeoff'!K340="","",IF('AccuValve Takeoff'!K340="Not Available","",'AccuValve Takeoff'!K340))</f>
        <v/>
      </c>
      <c r="M339" s="326" t="str">
        <f>IF('AccuValve Takeoff'!L340="","",IF('AccuValve Takeoff'!L340="Not Available","",'AccuValve Takeoff'!L340))</f>
        <v/>
      </c>
      <c r="N339" s="326" t="str">
        <f>IF('AccuValve Takeoff'!M340="","",IF('AccuValve Takeoff'!M340="Not Available","",'AccuValve Takeoff'!M340))</f>
        <v/>
      </c>
      <c r="O339" s="23" t="str">
        <f>IF('AccuValve Takeoff'!N340="","",'AccuValve Takeoff'!N340)</f>
        <v/>
      </c>
      <c r="P339" s="23" t="str">
        <f>IF('AccuValve Takeoff'!O340="","",'AccuValve Takeoff'!O340)</f>
        <v/>
      </c>
      <c r="Q339" s="23" t="str">
        <f>IF('AccuValve Takeoff'!P340="","",'AccuValve Takeoff'!P340)</f>
        <v/>
      </c>
      <c r="R339" s="34" t="str">
        <f>IF('AccuValve Takeoff'!Q340="","",'AccuValve Takeoff'!Q340)</f>
        <v xml:space="preserve"> </v>
      </c>
      <c r="S339" s="35" t="str">
        <f>'AccuValve Takeoff'!T340</f>
        <v/>
      </c>
      <c r="T339" s="35" t="str">
        <f>'AccuValve Takeoff'!U340</f>
        <v/>
      </c>
      <c r="U339" s="325" t="str">
        <f>'AccuValve Takeoff'!BC340</f>
        <v/>
      </c>
      <c r="V339" s="38"/>
      <c r="W339" s="11"/>
      <c r="X339" s="11"/>
      <c r="Y339" s="11"/>
    </row>
    <row r="340" spans="1:25" ht="20.100000000000001" customHeight="1" x14ac:dyDescent="0.2">
      <c r="A340" s="12">
        <v>332</v>
      </c>
      <c r="B340" s="23" t="str">
        <f>IF('AccuValve Takeoff'!B341="","",'AccuValve Takeoff'!B341)</f>
        <v/>
      </c>
      <c r="C340" s="45" t="str">
        <f>IF('AccuValve Takeoff'!C341="","",'AccuValve Takeoff'!C341)</f>
        <v/>
      </c>
      <c r="D340" s="23" t="str">
        <f>IF('AccuValve Takeoff'!D341="","",'AccuValve Takeoff'!D341)</f>
        <v/>
      </c>
      <c r="E340" s="23" t="str">
        <f>IF('AccuValve Takeoff'!S341="","",'AccuValve Takeoff'!S341)</f>
        <v/>
      </c>
      <c r="F340" s="23" t="str">
        <f>IF('AccuValve Takeoff'!F341="","",'AccuValve Takeoff'!F341)</f>
        <v/>
      </c>
      <c r="G340" s="23" t="str">
        <f>IF('AccuValve Takeoff'!R341="","",'AccuValve Takeoff'!R341)</f>
        <v/>
      </c>
      <c r="H340" s="23" t="str">
        <f>IF('AccuValve Takeoff'!G341="","",'AccuValve Takeoff'!G341)</f>
        <v/>
      </c>
      <c r="I340" s="23" t="str">
        <f>IF('AccuValve Takeoff'!H341="","",'AccuValve Takeoff'!H341)</f>
        <v/>
      </c>
      <c r="J340" s="326" t="str">
        <f>IF('AccuValve Takeoff'!I341="","",IF('AccuValve Takeoff'!I341="Not Available","",'AccuValve Takeoff'!I341))</f>
        <v/>
      </c>
      <c r="K340" s="326" t="str">
        <f>IF('AccuValve Takeoff'!J341="","",IF('AccuValve Takeoff'!J341="Not Available","",'AccuValve Takeoff'!J341))</f>
        <v/>
      </c>
      <c r="L340" s="326" t="str">
        <f>IF('AccuValve Takeoff'!K341="","",IF('AccuValve Takeoff'!K341="Not Available","",'AccuValve Takeoff'!K341))</f>
        <v/>
      </c>
      <c r="M340" s="326" t="str">
        <f>IF('AccuValve Takeoff'!L341="","",IF('AccuValve Takeoff'!L341="Not Available","",'AccuValve Takeoff'!L341))</f>
        <v/>
      </c>
      <c r="N340" s="326" t="str">
        <f>IF('AccuValve Takeoff'!M341="","",IF('AccuValve Takeoff'!M341="Not Available","",'AccuValve Takeoff'!M341))</f>
        <v/>
      </c>
      <c r="O340" s="23" t="str">
        <f>IF('AccuValve Takeoff'!N341="","",'AccuValve Takeoff'!N341)</f>
        <v/>
      </c>
      <c r="P340" s="23" t="str">
        <f>IF('AccuValve Takeoff'!O341="","",'AccuValve Takeoff'!O341)</f>
        <v/>
      </c>
      <c r="Q340" s="23" t="str">
        <f>IF('AccuValve Takeoff'!P341="","",'AccuValve Takeoff'!P341)</f>
        <v/>
      </c>
      <c r="R340" s="34" t="str">
        <f>IF('AccuValve Takeoff'!Q341="","",'AccuValve Takeoff'!Q341)</f>
        <v xml:space="preserve"> </v>
      </c>
      <c r="S340" s="35" t="str">
        <f>'AccuValve Takeoff'!T341</f>
        <v/>
      </c>
      <c r="T340" s="35" t="str">
        <f>'AccuValve Takeoff'!U341</f>
        <v/>
      </c>
      <c r="U340" s="325" t="str">
        <f>'AccuValve Takeoff'!BC341</f>
        <v/>
      </c>
      <c r="V340" s="38"/>
      <c r="W340" s="11"/>
      <c r="X340" s="11"/>
      <c r="Y340" s="11"/>
    </row>
    <row r="341" spans="1:25" ht="20.100000000000001" customHeight="1" x14ac:dyDescent="0.2">
      <c r="A341" s="12">
        <v>333</v>
      </c>
      <c r="B341" s="23" t="str">
        <f>IF('AccuValve Takeoff'!B342="","",'AccuValve Takeoff'!B342)</f>
        <v/>
      </c>
      <c r="C341" s="45" t="str">
        <f>IF('AccuValve Takeoff'!C342="","",'AccuValve Takeoff'!C342)</f>
        <v/>
      </c>
      <c r="D341" s="23" t="str">
        <f>IF('AccuValve Takeoff'!D342="","",'AccuValve Takeoff'!D342)</f>
        <v/>
      </c>
      <c r="E341" s="23" t="str">
        <f>IF('AccuValve Takeoff'!S342="","",'AccuValve Takeoff'!S342)</f>
        <v/>
      </c>
      <c r="F341" s="23" t="str">
        <f>IF('AccuValve Takeoff'!F342="","",'AccuValve Takeoff'!F342)</f>
        <v/>
      </c>
      <c r="G341" s="23" t="str">
        <f>IF('AccuValve Takeoff'!R342="","",'AccuValve Takeoff'!R342)</f>
        <v/>
      </c>
      <c r="H341" s="23" t="str">
        <f>IF('AccuValve Takeoff'!G342="","",'AccuValve Takeoff'!G342)</f>
        <v/>
      </c>
      <c r="I341" s="23" t="str">
        <f>IF('AccuValve Takeoff'!H342="","",'AccuValve Takeoff'!H342)</f>
        <v/>
      </c>
      <c r="J341" s="326" t="str">
        <f>IF('AccuValve Takeoff'!I342="","",IF('AccuValve Takeoff'!I342="Not Available","",'AccuValve Takeoff'!I342))</f>
        <v/>
      </c>
      <c r="K341" s="326" t="str">
        <f>IF('AccuValve Takeoff'!J342="","",IF('AccuValve Takeoff'!J342="Not Available","",'AccuValve Takeoff'!J342))</f>
        <v/>
      </c>
      <c r="L341" s="326" t="str">
        <f>IF('AccuValve Takeoff'!K342="","",IF('AccuValve Takeoff'!K342="Not Available","",'AccuValve Takeoff'!K342))</f>
        <v/>
      </c>
      <c r="M341" s="326" t="str">
        <f>IF('AccuValve Takeoff'!L342="","",IF('AccuValve Takeoff'!L342="Not Available","",'AccuValve Takeoff'!L342))</f>
        <v/>
      </c>
      <c r="N341" s="326" t="str">
        <f>IF('AccuValve Takeoff'!M342="","",IF('AccuValve Takeoff'!M342="Not Available","",'AccuValve Takeoff'!M342))</f>
        <v/>
      </c>
      <c r="O341" s="23" t="str">
        <f>IF('AccuValve Takeoff'!N342="","",'AccuValve Takeoff'!N342)</f>
        <v/>
      </c>
      <c r="P341" s="23" t="str">
        <f>IF('AccuValve Takeoff'!O342="","",'AccuValve Takeoff'!O342)</f>
        <v/>
      </c>
      <c r="Q341" s="23" t="str">
        <f>IF('AccuValve Takeoff'!P342="","",'AccuValve Takeoff'!P342)</f>
        <v/>
      </c>
      <c r="R341" s="34" t="str">
        <f>IF('AccuValve Takeoff'!Q342="","",'AccuValve Takeoff'!Q342)</f>
        <v xml:space="preserve"> </v>
      </c>
      <c r="S341" s="35" t="str">
        <f>'AccuValve Takeoff'!T342</f>
        <v/>
      </c>
      <c r="T341" s="35" t="str">
        <f>'AccuValve Takeoff'!U342</f>
        <v/>
      </c>
      <c r="U341" s="325" t="str">
        <f>'AccuValve Takeoff'!BC342</f>
        <v/>
      </c>
      <c r="V341" s="38"/>
      <c r="W341" s="11"/>
      <c r="X341" s="11"/>
      <c r="Y341" s="11"/>
    </row>
    <row r="342" spans="1:25" ht="20.100000000000001" customHeight="1" x14ac:dyDescent="0.2">
      <c r="A342" s="12">
        <v>334</v>
      </c>
      <c r="B342" s="23" t="str">
        <f>IF('AccuValve Takeoff'!B343="","",'AccuValve Takeoff'!B343)</f>
        <v/>
      </c>
      <c r="C342" s="45" t="str">
        <f>IF('AccuValve Takeoff'!C343="","",'AccuValve Takeoff'!C343)</f>
        <v/>
      </c>
      <c r="D342" s="23" t="str">
        <f>IF('AccuValve Takeoff'!D343="","",'AccuValve Takeoff'!D343)</f>
        <v/>
      </c>
      <c r="E342" s="23" t="str">
        <f>IF('AccuValve Takeoff'!S343="","",'AccuValve Takeoff'!S343)</f>
        <v/>
      </c>
      <c r="F342" s="23" t="str">
        <f>IF('AccuValve Takeoff'!F343="","",'AccuValve Takeoff'!F343)</f>
        <v/>
      </c>
      <c r="G342" s="23" t="str">
        <f>IF('AccuValve Takeoff'!R343="","",'AccuValve Takeoff'!R343)</f>
        <v/>
      </c>
      <c r="H342" s="23" t="str">
        <f>IF('AccuValve Takeoff'!G343="","",'AccuValve Takeoff'!G343)</f>
        <v/>
      </c>
      <c r="I342" s="23" t="str">
        <f>IF('AccuValve Takeoff'!H343="","",'AccuValve Takeoff'!H343)</f>
        <v/>
      </c>
      <c r="J342" s="326" t="str">
        <f>IF('AccuValve Takeoff'!I343="","",IF('AccuValve Takeoff'!I343="Not Available","",'AccuValve Takeoff'!I343))</f>
        <v/>
      </c>
      <c r="K342" s="326" t="str">
        <f>IF('AccuValve Takeoff'!J343="","",IF('AccuValve Takeoff'!J343="Not Available","",'AccuValve Takeoff'!J343))</f>
        <v/>
      </c>
      <c r="L342" s="326" t="str">
        <f>IF('AccuValve Takeoff'!K343="","",IF('AccuValve Takeoff'!K343="Not Available","",'AccuValve Takeoff'!K343))</f>
        <v/>
      </c>
      <c r="M342" s="326" t="str">
        <f>IF('AccuValve Takeoff'!L343="","",IF('AccuValve Takeoff'!L343="Not Available","",'AccuValve Takeoff'!L343))</f>
        <v/>
      </c>
      <c r="N342" s="326" t="str">
        <f>IF('AccuValve Takeoff'!M343="","",IF('AccuValve Takeoff'!M343="Not Available","",'AccuValve Takeoff'!M343))</f>
        <v/>
      </c>
      <c r="O342" s="23" t="str">
        <f>IF('AccuValve Takeoff'!N343="","",'AccuValve Takeoff'!N343)</f>
        <v/>
      </c>
      <c r="P342" s="23" t="str">
        <f>IF('AccuValve Takeoff'!O343="","",'AccuValve Takeoff'!O343)</f>
        <v/>
      </c>
      <c r="Q342" s="23" t="str">
        <f>IF('AccuValve Takeoff'!P343="","",'AccuValve Takeoff'!P343)</f>
        <v/>
      </c>
      <c r="R342" s="34" t="str">
        <f>IF('AccuValve Takeoff'!Q343="","",'AccuValve Takeoff'!Q343)</f>
        <v xml:space="preserve"> </v>
      </c>
      <c r="S342" s="35" t="str">
        <f>'AccuValve Takeoff'!T343</f>
        <v/>
      </c>
      <c r="T342" s="35" t="str">
        <f>'AccuValve Takeoff'!U343</f>
        <v/>
      </c>
      <c r="U342" s="325" t="str">
        <f>'AccuValve Takeoff'!BC343</f>
        <v/>
      </c>
      <c r="V342" s="38"/>
      <c r="W342" s="11"/>
      <c r="X342" s="11"/>
      <c r="Y342" s="11"/>
    </row>
    <row r="343" spans="1:25" ht="20.100000000000001" customHeight="1" x14ac:dyDescent="0.2">
      <c r="A343" s="12">
        <v>335</v>
      </c>
      <c r="B343" s="23" t="str">
        <f>IF('AccuValve Takeoff'!B344="","",'AccuValve Takeoff'!B344)</f>
        <v/>
      </c>
      <c r="C343" s="45" t="str">
        <f>IF('AccuValve Takeoff'!C344="","",'AccuValve Takeoff'!C344)</f>
        <v/>
      </c>
      <c r="D343" s="23" t="str">
        <f>IF('AccuValve Takeoff'!D344="","",'AccuValve Takeoff'!D344)</f>
        <v/>
      </c>
      <c r="E343" s="23" t="str">
        <f>IF('AccuValve Takeoff'!S344="","",'AccuValve Takeoff'!S344)</f>
        <v/>
      </c>
      <c r="F343" s="23" t="str">
        <f>IF('AccuValve Takeoff'!F344="","",'AccuValve Takeoff'!F344)</f>
        <v/>
      </c>
      <c r="G343" s="23" t="str">
        <f>IF('AccuValve Takeoff'!R344="","",'AccuValve Takeoff'!R344)</f>
        <v/>
      </c>
      <c r="H343" s="23" t="str">
        <f>IF('AccuValve Takeoff'!G344="","",'AccuValve Takeoff'!G344)</f>
        <v/>
      </c>
      <c r="I343" s="23" t="str">
        <f>IF('AccuValve Takeoff'!H344="","",'AccuValve Takeoff'!H344)</f>
        <v/>
      </c>
      <c r="J343" s="326" t="str">
        <f>IF('AccuValve Takeoff'!I344="","",IF('AccuValve Takeoff'!I344="Not Available","",'AccuValve Takeoff'!I344))</f>
        <v/>
      </c>
      <c r="K343" s="326" t="str">
        <f>IF('AccuValve Takeoff'!J344="","",IF('AccuValve Takeoff'!J344="Not Available","",'AccuValve Takeoff'!J344))</f>
        <v/>
      </c>
      <c r="L343" s="326" t="str">
        <f>IF('AccuValve Takeoff'!K344="","",IF('AccuValve Takeoff'!K344="Not Available","",'AccuValve Takeoff'!K344))</f>
        <v/>
      </c>
      <c r="M343" s="326" t="str">
        <f>IF('AccuValve Takeoff'!L344="","",IF('AccuValve Takeoff'!L344="Not Available","",'AccuValve Takeoff'!L344))</f>
        <v/>
      </c>
      <c r="N343" s="326" t="str">
        <f>IF('AccuValve Takeoff'!M344="","",IF('AccuValve Takeoff'!M344="Not Available","",'AccuValve Takeoff'!M344))</f>
        <v/>
      </c>
      <c r="O343" s="23" t="str">
        <f>IF('AccuValve Takeoff'!N344="","",'AccuValve Takeoff'!N344)</f>
        <v/>
      </c>
      <c r="P343" s="23" t="str">
        <f>IF('AccuValve Takeoff'!O344="","",'AccuValve Takeoff'!O344)</f>
        <v/>
      </c>
      <c r="Q343" s="23" t="str">
        <f>IF('AccuValve Takeoff'!P344="","",'AccuValve Takeoff'!P344)</f>
        <v/>
      </c>
      <c r="R343" s="34" t="str">
        <f>IF('AccuValve Takeoff'!Q344="","",'AccuValve Takeoff'!Q344)</f>
        <v xml:space="preserve"> </v>
      </c>
      <c r="S343" s="35" t="str">
        <f>'AccuValve Takeoff'!T344</f>
        <v/>
      </c>
      <c r="T343" s="35" t="str">
        <f>'AccuValve Takeoff'!U344</f>
        <v/>
      </c>
      <c r="U343" s="325" t="str">
        <f>'AccuValve Takeoff'!BC344</f>
        <v/>
      </c>
      <c r="V343" s="38"/>
      <c r="W343" s="11"/>
      <c r="X343" s="11"/>
      <c r="Y343" s="11"/>
    </row>
    <row r="344" spans="1:25" ht="20.100000000000001" customHeight="1" x14ac:dyDescent="0.2">
      <c r="A344" s="12">
        <v>336</v>
      </c>
      <c r="B344" s="23" t="str">
        <f>IF('AccuValve Takeoff'!B345="","",'AccuValve Takeoff'!B345)</f>
        <v/>
      </c>
      <c r="C344" s="45" t="str">
        <f>IF('AccuValve Takeoff'!C345="","",'AccuValve Takeoff'!C345)</f>
        <v/>
      </c>
      <c r="D344" s="23" t="str">
        <f>IF('AccuValve Takeoff'!D345="","",'AccuValve Takeoff'!D345)</f>
        <v/>
      </c>
      <c r="E344" s="23" t="str">
        <f>IF('AccuValve Takeoff'!S345="","",'AccuValve Takeoff'!S345)</f>
        <v/>
      </c>
      <c r="F344" s="23" t="str">
        <f>IF('AccuValve Takeoff'!F345="","",'AccuValve Takeoff'!F345)</f>
        <v/>
      </c>
      <c r="G344" s="23" t="str">
        <f>IF('AccuValve Takeoff'!R345="","",'AccuValve Takeoff'!R345)</f>
        <v/>
      </c>
      <c r="H344" s="23" t="str">
        <f>IF('AccuValve Takeoff'!G345="","",'AccuValve Takeoff'!G345)</f>
        <v/>
      </c>
      <c r="I344" s="23" t="str">
        <f>IF('AccuValve Takeoff'!H345="","",'AccuValve Takeoff'!H345)</f>
        <v/>
      </c>
      <c r="J344" s="326" t="str">
        <f>IF('AccuValve Takeoff'!I345="","",IF('AccuValve Takeoff'!I345="Not Available","",'AccuValve Takeoff'!I345))</f>
        <v/>
      </c>
      <c r="K344" s="326" t="str">
        <f>IF('AccuValve Takeoff'!J345="","",IF('AccuValve Takeoff'!J345="Not Available","",'AccuValve Takeoff'!J345))</f>
        <v/>
      </c>
      <c r="L344" s="326" t="str">
        <f>IF('AccuValve Takeoff'!K345="","",IF('AccuValve Takeoff'!K345="Not Available","",'AccuValve Takeoff'!K345))</f>
        <v/>
      </c>
      <c r="M344" s="326" t="str">
        <f>IF('AccuValve Takeoff'!L345="","",IF('AccuValve Takeoff'!L345="Not Available","",'AccuValve Takeoff'!L345))</f>
        <v/>
      </c>
      <c r="N344" s="326" t="str">
        <f>IF('AccuValve Takeoff'!M345="","",IF('AccuValve Takeoff'!M345="Not Available","",'AccuValve Takeoff'!M345))</f>
        <v/>
      </c>
      <c r="O344" s="23" t="str">
        <f>IF('AccuValve Takeoff'!N345="","",'AccuValve Takeoff'!N345)</f>
        <v/>
      </c>
      <c r="P344" s="23" t="str">
        <f>IF('AccuValve Takeoff'!O345="","",'AccuValve Takeoff'!O345)</f>
        <v/>
      </c>
      <c r="Q344" s="23" t="str">
        <f>IF('AccuValve Takeoff'!P345="","",'AccuValve Takeoff'!P345)</f>
        <v/>
      </c>
      <c r="R344" s="34" t="str">
        <f>IF('AccuValve Takeoff'!Q345="","",'AccuValve Takeoff'!Q345)</f>
        <v xml:space="preserve"> </v>
      </c>
      <c r="S344" s="35" t="str">
        <f>'AccuValve Takeoff'!T345</f>
        <v/>
      </c>
      <c r="T344" s="35" t="str">
        <f>'AccuValve Takeoff'!U345</f>
        <v/>
      </c>
      <c r="U344" s="325" t="str">
        <f>'AccuValve Takeoff'!BC345</f>
        <v/>
      </c>
      <c r="V344" s="38"/>
      <c r="W344" s="11"/>
      <c r="X344" s="11"/>
      <c r="Y344" s="11"/>
    </row>
    <row r="345" spans="1:25" ht="20.100000000000001" customHeight="1" x14ac:dyDescent="0.2">
      <c r="A345" s="12">
        <v>337</v>
      </c>
      <c r="B345" s="23" t="str">
        <f>IF('AccuValve Takeoff'!B346="","",'AccuValve Takeoff'!B346)</f>
        <v/>
      </c>
      <c r="C345" s="45" t="str">
        <f>IF('AccuValve Takeoff'!C346="","",'AccuValve Takeoff'!C346)</f>
        <v/>
      </c>
      <c r="D345" s="23" t="str">
        <f>IF('AccuValve Takeoff'!D346="","",'AccuValve Takeoff'!D346)</f>
        <v/>
      </c>
      <c r="E345" s="23" t="str">
        <f>IF('AccuValve Takeoff'!S346="","",'AccuValve Takeoff'!S346)</f>
        <v/>
      </c>
      <c r="F345" s="23" t="str">
        <f>IF('AccuValve Takeoff'!F346="","",'AccuValve Takeoff'!F346)</f>
        <v/>
      </c>
      <c r="G345" s="23" t="str">
        <f>IF('AccuValve Takeoff'!R346="","",'AccuValve Takeoff'!R346)</f>
        <v/>
      </c>
      <c r="H345" s="23" t="str">
        <f>IF('AccuValve Takeoff'!G346="","",'AccuValve Takeoff'!G346)</f>
        <v/>
      </c>
      <c r="I345" s="23" t="str">
        <f>IF('AccuValve Takeoff'!H346="","",'AccuValve Takeoff'!H346)</f>
        <v/>
      </c>
      <c r="J345" s="326" t="str">
        <f>IF('AccuValve Takeoff'!I346="","",IF('AccuValve Takeoff'!I346="Not Available","",'AccuValve Takeoff'!I346))</f>
        <v/>
      </c>
      <c r="K345" s="326" t="str">
        <f>IF('AccuValve Takeoff'!J346="","",IF('AccuValve Takeoff'!J346="Not Available","",'AccuValve Takeoff'!J346))</f>
        <v/>
      </c>
      <c r="L345" s="326" t="str">
        <f>IF('AccuValve Takeoff'!K346="","",IF('AccuValve Takeoff'!K346="Not Available","",'AccuValve Takeoff'!K346))</f>
        <v/>
      </c>
      <c r="M345" s="326" t="str">
        <f>IF('AccuValve Takeoff'!L346="","",IF('AccuValve Takeoff'!L346="Not Available","",'AccuValve Takeoff'!L346))</f>
        <v/>
      </c>
      <c r="N345" s="326" t="str">
        <f>IF('AccuValve Takeoff'!M346="","",IF('AccuValve Takeoff'!M346="Not Available","",'AccuValve Takeoff'!M346))</f>
        <v/>
      </c>
      <c r="O345" s="23" t="str">
        <f>IF('AccuValve Takeoff'!N346="","",'AccuValve Takeoff'!N346)</f>
        <v/>
      </c>
      <c r="P345" s="23" t="str">
        <f>IF('AccuValve Takeoff'!O346="","",'AccuValve Takeoff'!O346)</f>
        <v/>
      </c>
      <c r="Q345" s="23" t="str">
        <f>IF('AccuValve Takeoff'!P346="","",'AccuValve Takeoff'!P346)</f>
        <v/>
      </c>
      <c r="R345" s="34" t="str">
        <f>IF('AccuValve Takeoff'!Q346="","",'AccuValve Takeoff'!Q346)</f>
        <v xml:space="preserve"> </v>
      </c>
      <c r="S345" s="35" t="str">
        <f>'AccuValve Takeoff'!T346</f>
        <v/>
      </c>
      <c r="T345" s="35" t="str">
        <f>'AccuValve Takeoff'!U346</f>
        <v/>
      </c>
      <c r="U345" s="325" t="str">
        <f>'AccuValve Takeoff'!BC346</f>
        <v/>
      </c>
      <c r="V345" s="38"/>
      <c r="W345" s="11"/>
      <c r="X345" s="11"/>
      <c r="Y345" s="11"/>
    </row>
    <row r="346" spans="1:25" ht="20.100000000000001" customHeight="1" x14ac:dyDescent="0.2">
      <c r="A346" s="12">
        <v>338</v>
      </c>
      <c r="B346" s="23" t="str">
        <f>IF('AccuValve Takeoff'!B347="","",'AccuValve Takeoff'!B347)</f>
        <v/>
      </c>
      <c r="C346" s="45" t="str">
        <f>IF('AccuValve Takeoff'!C347="","",'AccuValve Takeoff'!C347)</f>
        <v/>
      </c>
      <c r="D346" s="23" t="str">
        <f>IF('AccuValve Takeoff'!D347="","",'AccuValve Takeoff'!D347)</f>
        <v/>
      </c>
      <c r="E346" s="23" t="str">
        <f>IF('AccuValve Takeoff'!S347="","",'AccuValve Takeoff'!S347)</f>
        <v/>
      </c>
      <c r="F346" s="23" t="str">
        <f>IF('AccuValve Takeoff'!F347="","",'AccuValve Takeoff'!F347)</f>
        <v/>
      </c>
      <c r="G346" s="23" t="str">
        <f>IF('AccuValve Takeoff'!R347="","",'AccuValve Takeoff'!R347)</f>
        <v/>
      </c>
      <c r="H346" s="23" t="str">
        <f>IF('AccuValve Takeoff'!G347="","",'AccuValve Takeoff'!G347)</f>
        <v/>
      </c>
      <c r="I346" s="23" t="str">
        <f>IF('AccuValve Takeoff'!H347="","",'AccuValve Takeoff'!H347)</f>
        <v/>
      </c>
      <c r="J346" s="326" t="str">
        <f>IF('AccuValve Takeoff'!I347="","",IF('AccuValve Takeoff'!I347="Not Available","",'AccuValve Takeoff'!I347))</f>
        <v/>
      </c>
      <c r="K346" s="326" t="str">
        <f>IF('AccuValve Takeoff'!J347="","",IF('AccuValve Takeoff'!J347="Not Available","",'AccuValve Takeoff'!J347))</f>
        <v/>
      </c>
      <c r="L346" s="326" t="str">
        <f>IF('AccuValve Takeoff'!K347="","",IF('AccuValve Takeoff'!K347="Not Available","",'AccuValve Takeoff'!K347))</f>
        <v/>
      </c>
      <c r="M346" s="326" t="str">
        <f>IF('AccuValve Takeoff'!L347="","",IF('AccuValve Takeoff'!L347="Not Available","",'AccuValve Takeoff'!L347))</f>
        <v/>
      </c>
      <c r="N346" s="326" t="str">
        <f>IF('AccuValve Takeoff'!M347="","",IF('AccuValve Takeoff'!M347="Not Available","",'AccuValve Takeoff'!M347))</f>
        <v/>
      </c>
      <c r="O346" s="23" t="str">
        <f>IF('AccuValve Takeoff'!N347="","",'AccuValve Takeoff'!N347)</f>
        <v/>
      </c>
      <c r="P346" s="23" t="str">
        <f>IF('AccuValve Takeoff'!O347="","",'AccuValve Takeoff'!O347)</f>
        <v/>
      </c>
      <c r="Q346" s="23" t="str">
        <f>IF('AccuValve Takeoff'!P347="","",'AccuValve Takeoff'!P347)</f>
        <v/>
      </c>
      <c r="R346" s="34" t="str">
        <f>IF('AccuValve Takeoff'!Q347="","",'AccuValve Takeoff'!Q347)</f>
        <v xml:space="preserve"> </v>
      </c>
      <c r="S346" s="35" t="str">
        <f>'AccuValve Takeoff'!T347</f>
        <v/>
      </c>
      <c r="T346" s="35" t="str">
        <f>'AccuValve Takeoff'!U347</f>
        <v/>
      </c>
      <c r="U346" s="325" t="str">
        <f>'AccuValve Takeoff'!BC347</f>
        <v/>
      </c>
      <c r="V346" s="38"/>
      <c r="W346" s="11"/>
      <c r="X346" s="11"/>
      <c r="Y346" s="11"/>
    </row>
    <row r="347" spans="1:25" ht="20.100000000000001" customHeight="1" x14ac:dyDescent="0.2">
      <c r="A347" s="12">
        <v>339</v>
      </c>
      <c r="B347" s="23" t="str">
        <f>IF('AccuValve Takeoff'!B348="","",'AccuValve Takeoff'!B348)</f>
        <v/>
      </c>
      <c r="C347" s="45" t="str">
        <f>IF('AccuValve Takeoff'!C348="","",'AccuValve Takeoff'!C348)</f>
        <v/>
      </c>
      <c r="D347" s="23" t="str">
        <f>IF('AccuValve Takeoff'!D348="","",'AccuValve Takeoff'!D348)</f>
        <v/>
      </c>
      <c r="E347" s="23" t="str">
        <f>IF('AccuValve Takeoff'!S348="","",'AccuValve Takeoff'!S348)</f>
        <v/>
      </c>
      <c r="F347" s="23" t="str">
        <f>IF('AccuValve Takeoff'!F348="","",'AccuValve Takeoff'!F348)</f>
        <v/>
      </c>
      <c r="G347" s="23" t="str">
        <f>IF('AccuValve Takeoff'!R348="","",'AccuValve Takeoff'!R348)</f>
        <v/>
      </c>
      <c r="H347" s="23" t="str">
        <f>IF('AccuValve Takeoff'!G348="","",'AccuValve Takeoff'!G348)</f>
        <v/>
      </c>
      <c r="I347" s="23" t="str">
        <f>IF('AccuValve Takeoff'!H348="","",'AccuValve Takeoff'!H348)</f>
        <v/>
      </c>
      <c r="J347" s="326" t="str">
        <f>IF('AccuValve Takeoff'!I348="","",IF('AccuValve Takeoff'!I348="Not Available","",'AccuValve Takeoff'!I348))</f>
        <v/>
      </c>
      <c r="K347" s="326" t="str">
        <f>IF('AccuValve Takeoff'!J348="","",IF('AccuValve Takeoff'!J348="Not Available","",'AccuValve Takeoff'!J348))</f>
        <v/>
      </c>
      <c r="L347" s="326" t="str">
        <f>IF('AccuValve Takeoff'!K348="","",IF('AccuValve Takeoff'!K348="Not Available","",'AccuValve Takeoff'!K348))</f>
        <v/>
      </c>
      <c r="M347" s="326" t="str">
        <f>IF('AccuValve Takeoff'!L348="","",IF('AccuValve Takeoff'!L348="Not Available","",'AccuValve Takeoff'!L348))</f>
        <v/>
      </c>
      <c r="N347" s="326" t="str">
        <f>IF('AccuValve Takeoff'!M348="","",IF('AccuValve Takeoff'!M348="Not Available","",'AccuValve Takeoff'!M348))</f>
        <v/>
      </c>
      <c r="O347" s="23" t="str">
        <f>IF('AccuValve Takeoff'!N348="","",'AccuValve Takeoff'!N348)</f>
        <v/>
      </c>
      <c r="P347" s="23" t="str">
        <f>IF('AccuValve Takeoff'!O348="","",'AccuValve Takeoff'!O348)</f>
        <v/>
      </c>
      <c r="Q347" s="23" t="str">
        <f>IF('AccuValve Takeoff'!P348="","",'AccuValve Takeoff'!P348)</f>
        <v/>
      </c>
      <c r="R347" s="34" t="str">
        <f>IF('AccuValve Takeoff'!Q348="","",'AccuValve Takeoff'!Q348)</f>
        <v xml:space="preserve"> </v>
      </c>
      <c r="S347" s="35" t="str">
        <f>'AccuValve Takeoff'!T348</f>
        <v/>
      </c>
      <c r="T347" s="35" t="str">
        <f>'AccuValve Takeoff'!U348</f>
        <v/>
      </c>
      <c r="U347" s="325" t="str">
        <f>'AccuValve Takeoff'!BC348</f>
        <v/>
      </c>
      <c r="V347" s="38"/>
      <c r="W347" s="11"/>
      <c r="X347" s="11"/>
      <c r="Y347" s="11"/>
    </row>
    <row r="348" spans="1:25" ht="20.100000000000001" customHeight="1" x14ac:dyDescent="0.2">
      <c r="A348" s="12">
        <v>340</v>
      </c>
      <c r="B348" s="23" t="str">
        <f>IF('AccuValve Takeoff'!B349="","",'AccuValve Takeoff'!B349)</f>
        <v/>
      </c>
      <c r="C348" s="45" t="str">
        <f>IF('AccuValve Takeoff'!C349="","",'AccuValve Takeoff'!C349)</f>
        <v/>
      </c>
      <c r="D348" s="23" t="str">
        <f>IF('AccuValve Takeoff'!D349="","",'AccuValve Takeoff'!D349)</f>
        <v/>
      </c>
      <c r="E348" s="23" t="str">
        <f>IF('AccuValve Takeoff'!S349="","",'AccuValve Takeoff'!S349)</f>
        <v/>
      </c>
      <c r="F348" s="23" t="str">
        <f>IF('AccuValve Takeoff'!F349="","",'AccuValve Takeoff'!F349)</f>
        <v/>
      </c>
      <c r="G348" s="23" t="str">
        <f>IF('AccuValve Takeoff'!R349="","",'AccuValve Takeoff'!R349)</f>
        <v/>
      </c>
      <c r="H348" s="23" t="str">
        <f>IF('AccuValve Takeoff'!G349="","",'AccuValve Takeoff'!G349)</f>
        <v/>
      </c>
      <c r="I348" s="23" t="str">
        <f>IF('AccuValve Takeoff'!H349="","",'AccuValve Takeoff'!H349)</f>
        <v/>
      </c>
      <c r="J348" s="326" t="str">
        <f>IF('AccuValve Takeoff'!I349="","",IF('AccuValve Takeoff'!I349="Not Available","",'AccuValve Takeoff'!I349))</f>
        <v/>
      </c>
      <c r="K348" s="326" t="str">
        <f>IF('AccuValve Takeoff'!J349="","",IF('AccuValve Takeoff'!J349="Not Available","",'AccuValve Takeoff'!J349))</f>
        <v/>
      </c>
      <c r="L348" s="326" t="str">
        <f>IF('AccuValve Takeoff'!K349="","",IF('AccuValve Takeoff'!K349="Not Available","",'AccuValve Takeoff'!K349))</f>
        <v/>
      </c>
      <c r="M348" s="326" t="str">
        <f>IF('AccuValve Takeoff'!L349="","",IF('AccuValve Takeoff'!L349="Not Available","",'AccuValve Takeoff'!L349))</f>
        <v/>
      </c>
      <c r="N348" s="326" t="str">
        <f>IF('AccuValve Takeoff'!M349="","",IF('AccuValve Takeoff'!M349="Not Available","",'AccuValve Takeoff'!M349))</f>
        <v/>
      </c>
      <c r="O348" s="23" t="str">
        <f>IF('AccuValve Takeoff'!N349="","",'AccuValve Takeoff'!N349)</f>
        <v/>
      </c>
      <c r="P348" s="23" t="str">
        <f>IF('AccuValve Takeoff'!O349="","",'AccuValve Takeoff'!O349)</f>
        <v/>
      </c>
      <c r="Q348" s="23" t="str">
        <f>IF('AccuValve Takeoff'!P349="","",'AccuValve Takeoff'!P349)</f>
        <v/>
      </c>
      <c r="R348" s="34" t="str">
        <f>IF('AccuValve Takeoff'!Q349="","",'AccuValve Takeoff'!Q349)</f>
        <v xml:space="preserve"> </v>
      </c>
      <c r="S348" s="35" t="str">
        <f>'AccuValve Takeoff'!T349</f>
        <v/>
      </c>
      <c r="T348" s="35" t="str">
        <f>'AccuValve Takeoff'!U349</f>
        <v/>
      </c>
      <c r="U348" s="325" t="str">
        <f>'AccuValve Takeoff'!BC349</f>
        <v/>
      </c>
      <c r="V348" s="38"/>
      <c r="W348" s="11"/>
      <c r="X348" s="11"/>
      <c r="Y348" s="11"/>
    </row>
    <row r="349" spans="1:25" ht="20.100000000000001" customHeight="1" x14ac:dyDescent="0.2">
      <c r="A349" s="12">
        <v>341</v>
      </c>
      <c r="B349" s="23" t="str">
        <f>IF('AccuValve Takeoff'!B350="","",'AccuValve Takeoff'!B350)</f>
        <v/>
      </c>
      <c r="C349" s="45" t="str">
        <f>IF('AccuValve Takeoff'!C350="","",'AccuValve Takeoff'!C350)</f>
        <v/>
      </c>
      <c r="D349" s="23" t="str">
        <f>IF('AccuValve Takeoff'!D350="","",'AccuValve Takeoff'!D350)</f>
        <v/>
      </c>
      <c r="E349" s="23" t="str">
        <f>IF('AccuValve Takeoff'!S350="","",'AccuValve Takeoff'!S350)</f>
        <v/>
      </c>
      <c r="F349" s="23" t="str">
        <f>IF('AccuValve Takeoff'!F350="","",'AccuValve Takeoff'!F350)</f>
        <v/>
      </c>
      <c r="G349" s="23" t="str">
        <f>IF('AccuValve Takeoff'!R350="","",'AccuValve Takeoff'!R350)</f>
        <v/>
      </c>
      <c r="H349" s="23" t="str">
        <f>IF('AccuValve Takeoff'!G350="","",'AccuValve Takeoff'!G350)</f>
        <v/>
      </c>
      <c r="I349" s="23" t="str">
        <f>IF('AccuValve Takeoff'!H350="","",'AccuValve Takeoff'!H350)</f>
        <v/>
      </c>
      <c r="J349" s="326" t="str">
        <f>IF('AccuValve Takeoff'!I350="","",IF('AccuValve Takeoff'!I350="Not Available","",'AccuValve Takeoff'!I350))</f>
        <v/>
      </c>
      <c r="K349" s="326" t="str">
        <f>IF('AccuValve Takeoff'!J350="","",IF('AccuValve Takeoff'!J350="Not Available","",'AccuValve Takeoff'!J350))</f>
        <v/>
      </c>
      <c r="L349" s="326" t="str">
        <f>IF('AccuValve Takeoff'!K350="","",IF('AccuValve Takeoff'!K350="Not Available","",'AccuValve Takeoff'!K350))</f>
        <v/>
      </c>
      <c r="M349" s="326" t="str">
        <f>IF('AccuValve Takeoff'!L350="","",IF('AccuValve Takeoff'!L350="Not Available","",'AccuValve Takeoff'!L350))</f>
        <v/>
      </c>
      <c r="N349" s="326" t="str">
        <f>IF('AccuValve Takeoff'!M350="","",IF('AccuValve Takeoff'!M350="Not Available","",'AccuValve Takeoff'!M350))</f>
        <v/>
      </c>
      <c r="O349" s="23" t="str">
        <f>IF('AccuValve Takeoff'!N350="","",'AccuValve Takeoff'!N350)</f>
        <v/>
      </c>
      <c r="P349" s="23" t="str">
        <f>IF('AccuValve Takeoff'!O350="","",'AccuValve Takeoff'!O350)</f>
        <v/>
      </c>
      <c r="Q349" s="23" t="str">
        <f>IF('AccuValve Takeoff'!P350="","",'AccuValve Takeoff'!P350)</f>
        <v/>
      </c>
      <c r="R349" s="34" t="str">
        <f>IF('AccuValve Takeoff'!Q350="","",'AccuValve Takeoff'!Q350)</f>
        <v xml:space="preserve"> </v>
      </c>
      <c r="S349" s="35" t="str">
        <f>'AccuValve Takeoff'!T350</f>
        <v/>
      </c>
      <c r="T349" s="35" t="str">
        <f>'AccuValve Takeoff'!U350</f>
        <v/>
      </c>
      <c r="U349" s="325" t="str">
        <f>'AccuValve Takeoff'!BC350</f>
        <v/>
      </c>
      <c r="V349" s="38"/>
      <c r="W349" s="11"/>
      <c r="X349" s="11"/>
      <c r="Y349" s="11"/>
    </row>
    <row r="350" spans="1:25" ht="20.100000000000001" customHeight="1" x14ac:dyDescent="0.2">
      <c r="A350" s="12">
        <v>342</v>
      </c>
      <c r="B350" s="23" t="str">
        <f>IF('AccuValve Takeoff'!B351="","",'AccuValve Takeoff'!B351)</f>
        <v/>
      </c>
      <c r="C350" s="45" t="str">
        <f>IF('AccuValve Takeoff'!C351="","",'AccuValve Takeoff'!C351)</f>
        <v/>
      </c>
      <c r="D350" s="23" t="str">
        <f>IF('AccuValve Takeoff'!D351="","",'AccuValve Takeoff'!D351)</f>
        <v/>
      </c>
      <c r="E350" s="23" t="str">
        <f>IF('AccuValve Takeoff'!S351="","",'AccuValve Takeoff'!S351)</f>
        <v/>
      </c>
      <c r="F350" s="23" t="str">
        <f>IF('AccuValve Takeoff'!F351="","",'AccuValve Takeoff'!F351)</f>
        <v/>
      </c>
      <c r="G350" s="23" t="str">
        <f>IF('AccuValve Takeoff'!R351="","",'AccuValve Takeoff'!R351)</f>
        <v/>
      </c>
      <c r="H350" s="23" t="str">
        <f>IF('AccuValve Takeoff'!G351="","",'AccuValve Takeoff'!G351)</f>
        <v/>
      </c>
      <c r="I350" s="23" t="str">
        <f>IF('AccuValve Takeoff'!H351="","",'AccuValve Takeoff'!H351)</f>
        <v/>
      </c>
      <c r="J350" s="326" t="str">
        <f>IF('AccuValve Takeoff'!I351="","",IF('AccuValve Takeoff'!I351="Not Available","",'AccuValve Takeoff'!I351))</f>
        <v/>
      </c>
      <c r="K350" s="326" t="str">
        <f>IF('AccuValve Takeoff'!J351="","",IF('AccuValve Takeoff'!J351="Not Available","",'AccuValve Takeoff'!J351))</f>
        <v/>
      </c>
      <c r="L350" s="326" t="str">
        <f>IF('AccuValve Takeoff'!K351="","",IF('AccuValve Takeoff'!K351="Not Available","",'AccuValve Takeoff'!K351))</f>
        <v/>
      </c>
      <c r="M350" s="326" t="str">
        <f>IF('AccuValve Takeoff'!L351="","",IF('AccuValve Takeoff'!L351="Not Available","",'AccuValve Takeoff'!L351))</f>
        <v/>
      </c>
      <c r="N350" s="326" t="str">
        <f>IF('AccuValve Takeoff'!M351="","",IF('AccuValve Takeoff'!M351="Not Available","",'AccuValve Takeoff'!M351))</f>
        <v/>
      </c>
      <c r="O350" s="23" t="str">
        <f>IF('AccuValve Takeoff'!N351="","",'AccuValve Takeoff'!N351)</f>
        <v/>
      </c>
      <c r="P350" s="23" t="str">
        <f>IF('AccuValve Takeoff'!O351="","",'AccuValve Takeoff'!O351)</f>
        <v/>
      </c>
      <c r="Q350" s="23" t="str">
        <f>IF('AccuValve Takeoff'!P351="","",'AccuValve Takeoff'!P351)</f>
        <v/>
      </c>
      <c r="R350" s="34" t="str">
        <f>IF('AccuValve Takeoff'!Q351="","",'AccuValve Takeoff'!Q351)</f>
        <v xml:space="preserve"> </v>
      </c>
      <c r="S350" s="35" t="str">
        <f>'AccuValve Takeoff'!T351</f>
        <v/>
      </c>
      <c r="T350" s="35" t="str">
        <f>'AccuValve Takeoff'!U351</f>
        <v/>
      </c>
      <c r="U350" s="325" t="str">
        <f>'AccuValve Takeoff'!BC351</f>
        <v/>
      </c>
      <c r="V350" s="38"/>
      <c r="W350" s="11"/>
      <c r="X350" s="11"/>
      <c r="Y350" s="11"/>
    </row>
    <row r="351" spans="1:25" ht="20.100000000000001" customHeight="1" x14ac:dyDescent="0.2">
      <c r="A351" s="12">
        <v>343</v>
      </c>
      <c r="B351" s="23" t="str">
        <f>IF('AccuValve Takeoff'!B352="","",'AccuValve Takeoff'!B352)</f>
        <v/>
      </c>
      <c r="C351" s="45" t="str">
        <f>IF('AccuValve Takeoff'!C352="","",'AccuValve Takeoff'!C352)</f>
        <v/>
      </c>
      <c r="D351" s="23" t="str">
        <f>IF('AccuValve Takeoff'!D352="","",'AccuValve Takeoff'!D352)</f>
        <v/>
      </c>
      <c r="E351" s="23" t="str">
        <f>IF('AccuValve Takeoff'!S352="","",'AccuValve Takeoff'!S352)</f>
        <v/>
      </c>
      <c r="F351" s="23" t="str">
        <f>IF('AccuValve Takeoff'!F352="","",'AccuValve Takeoff'!F352)</f>
        <v/>
      </c>
      <c r="G351" s="23" t="str">
        <f>IF('AccuValve Takeoff'!R352="","",'AccuValve Takeoff'!R352)</f>
        <v/>
      </c>
      <c r="H351" s="23" t="str">
        <f>IF('AccuValve Takeoff'!G352="","",'AccuValve Takeoff'!G352)</f>
        <v/>
      </c>
      <c r="I351" s="23" t="str">
        <f>IF('AccuValve Takeoff'!H352="","",'AccuValve Takeoff'!H352)</f>
        <v/>
      </c>
      <c r="J351" s="326" t="str">
        <f>IF('AccuValve Takeoff'!I352="","",IF('AccuValve Takeoff'!I352="Not Available","",'AccuValve Takeoff'!I352))</f>
        <v/>
      </c>
      <c r="K351" s="326" t="str">
        <f>IF('AccuValve Takeoff'!J352="","",IF('AccuValve Takeoff'!J352="Not Available","",'AccuValve Takeoff'!J352))</f>
        <v/>
      </c>
      <c r="L351" s="326" t="str">
        <f>IF('AccuValve Takeoff'!K352="","",IF('AccuValve Takeoff'!K352="Not Available","",'AccuValve Takeoff'!K352))</f>
        <v/>
      </c>
      <c r="M351" s="326" t="str">
        <f>IF('AccuValve Takeoff'!L352="","",IF('AccuValve Takeoff'!L352="Not Available","",'AccuValve Takeoff'!L352))</f>
        <v/>
      </c>
      <c r="N351" s="326" t="str">
        <f>IF('AccuValve Takeoff'!M352="","",IF('AccuValve Takeoff'!M352="Not Available","",'AccuValve Takeoff'!M352))</f>
        <v/>
      </c>
      <c r="O351" s="23" t="str">
        <f>IF('AccuValve Takeoff'!N352="","",'AccuValve Takeoff'!N352)</f>
        <v/>
      </c>
      <c r="P351" s="23" t="str">
        <f>IF('AccuValve Takeoff'!O352="","",'AccuValve Takeoff'!O352)</f>
        <v/>
      </c>
      <c r="Q351" s="23" t="str">
        <f>IF('AccuValve Takeoff'!P352="","",'AccuValve Takeoff'!P352)</f>
        <v/>
      </c>
      <c r="R351" s="34" t="str">
        <f>IF('AccuValve Takeoff'!Q352="","",'AccuValve Takeoff'!Q352)</f>
        <v xml:space="preserve"> </v>
      </c>
      <c r="S351" s="35" t="str">
        <f>'AccuValve Takeoff'!T352</f>
        <v/>
      </c>
      <c r="T351" s="35" t="str">
        <f>'AccuValve Takeoff'!U352</f>
        <v/>
      </c>
      <c r="U351" s="325" t="str">
        <f>'AccuValve Takeoff'!BC352</f>
        <v/>
      </c>
      <c r="V351" s="38"/>
      <c r="W351" s="11"/>
      <c r="X351" s="11"/>
      <c r="Y351" s="11"/>
    </row>
    <row r="352" spans="1:25" ht="20.100000000000001" customHeight="1" x14ac:dyDescent="0.2">
      <c r="A352" s="12">
        <v>344</v>
      </c>
      <c r="B352" s="23" t="str">
        <f>IF('AccuValve Takeoff'!B353="","",'AccuValve Takeoff'!B353)</f>
        <v/>
      </c>
      <c r="C352" s="45" t="str">
        <f>IF('AccuValve Takeoff'!C353="","",'AccuValve Takeoff'!C353)</f>
        <v/>
      </c>
      <c r="D352" s="23" t="str">
        <f>IF('AccuValve Takeoff'!D353="","",'AccuValve Takeoff'!D353)</f>
        <v/>
      </c>
      <c r="E352" s="23" t="str">
        <f>IF('AccuValve Takeoff'!S353="","",'AccuValve Takeoff'!S353)</f>
        <v/>
      </c>
      <c r="F352" s="23" t="str">
        <f>IF('AccuValve Takeoff'!F353="","",'AccuValve Takeoff'!F353)</f>
        <v/>
      </c>
      <c r="G352" s="23" t="str">
        <f>IF('AccuValve Takeoff'!R353="","",'AccuValve Takeoff'!R353)</f>
        <v/>
      </c>
      <c r="H352" s="23" t="str">
        <f>IF('AccuValve Takeoff'!G353="","",'AccuValve Takeoff'!G353)</f>
        <v/>
      </c>
      <c r="I352" s="23" t="str">
        <f>IF('AccuValve Takeoff'!H353="","",'AccuValve Takeoff'!H353)</f>
        <v/>
      </c>
      <c r="J352" s="326" t="str">
        <f>IF('AccuValve Takeoff'!I353="","",IF('AccuValve Takeoff'!I353="Not Available","",'AccuValve Takeoff'!I353))</f>
        <v/>
      </c>
      <c r="K352" s="326" t="str">
        <f>IF('AccuValve Takeoff'!J353="","",IF('AccuValve Takeoff'!J353="Not Available","",'AccuValve Takeoff'!J353))</f>
        <v/>
      </c>
      <c r="L352" s="326" t="str">
        <f>IF('AccuValve Takeoff'!K353="","",IF('AccuValve Takeoff'!K353="Not Available","",'AccuValve Takeoff'!K353))</f>
        <v/>
      </c>
      <c r="M352" s="326" t="str">
        <f>IF('AccuValve Takeoff'!L353="","",IF('AccuValve Takeoff'!L353="Not Available","",'AccuValve Takeoff'!L353))</f>
        <v/>
      </c>
      <c r="N352" s="326" t="str">
        <f>IF('AccuValve Takeoff'!M353="","",IF('AccuValve Takeoff'!M353="Not Available","",'AccuValve Takeoff'!M353))</f>
        <v/>
      </c>
      <c r="O352" s="23" t="str">
        <f>IF('AccuValve Takeoff'!N353="","",'AccuValve Takeoff'!N353)</f>
        <v/>
      </c>
      <c r="P352" s="23" t="str">
        <f>IF('AccuValve Takeoff'!O353="","",'AccuValve Takeoff'!O353)</f>
        <v/>
      </c>
      <c r="Q352" s="23" t="str">
        <f>IF('AccuValve Takeoff'!P353="","",'AccuValve Takeoff'!P353)</f>
        <v/>
      </c>
      <c r="R352" s="34" t="str">
        <f>IF('AccuValve Takeoff'!Q353="","",'AccuValve Takeoff'!Q353)</f>
        <v xml:space="preserve"> </v>
      </c>
      <c r="S352" s="35" t="str">
        <f>'AccuValve Takeoff'!T353</f>
        <v/>
      </c>
      <c r="T352" s="35" t="str">
        <f>'AccuValve Takeoff'!U353</f>
        <v/>
      </c>
      <c r="U352" s="325" t="str">
        <f>'AccuValve Takeoff'!BC353</f>
        <v/>
      </c>
      <c r="V352" s="38"/>
      <c r="W352" s="11"/>
      <c r="X352" s="11"/>
      <c r="Y352" s="11"/>
    </row>
    <row r="353" spans="1:25" ht="20.100000000000001" customHeight="1" x14ac:dyDescent="0.2">
      <c r="A353" s="12">
        <v>345</v>
      </c>
      <c r="B353" s="23" t="str">
        <f>IF('AccuValve Takeoff'!B354="","",'AccuValve Takeoff'!B354)</f>
        <v/>
      </c>
      <c r="C353" s="45" t="str">
        <f>IF('AccuValve Takeoff'!C354="","",'AccuValve Takeoff'!C354)</f>
        <v/>
      </c>
      <c r="D353" s="23" t="str">
        <f>IF('AccuValve Takeoff'!D354="","",'AccuValve Takeoff'!D354)</f>
        <v/>
      </c>
      <c r="E353" s="23" t="str">
        <f>IF('AccuValve Takeoff'!S354="","",'AccuValve Takeoff'!S354)</f>
        <v/>
      </c>
      <c r="F353" s="23" t="str">
        <f>IF('AccuValve Takeoff'!F354="","",'AccuValve Takeoff'!F354)</f>
        <v/>
      </c>
      <c r="G353" s="23" t="str">
        <f>IF('AccuValve Takeoff'!R354="","",'AccuValve Takeoff'!R354)</f>
        <v/>
      </c>
      <c r="H353" s="23" t="str">
        <f>IF('AccuValve Takeoff'!G354="","",'AccuValve Takeoff'!G354)</f>
        <v/>
      </c>
      <c r="I353" s="23" t="str">
        <f>IF('AccuValve Takeoff'!H354="","",'AccuValve Takeoff'!H354)</f>
        <v/>
      </c>
      <c r="J353" s="326" t="str">
        <f>IF('AccuValve Takeoff'!I354="","",IF('AccuValve Takeoff'!I354="Not Available","",'AccuValve Takeoff'!I354))</f>
        <v/>
      </c>
      <c r="K353" s="326" t="str">
        <f>IF('AccuValve Takeoff'!J354="","",IF('AccuValve Takeoff'!J354="Not Available","",'AccuValve Takeoff'!J354))</f>
        <v/>
      </c>
      <c r="L353" s="326" t="str">
        <f>IF('AccuValve Takeoff'!K354="","",IF('AccuValve Takeoff'!K354="Not Available","",'AccuValve Takeoff'!K354))</f>
        <v/>
      </c>
      <c r="M353" s="326" t="str">
        <f>IF('AccuValve Takeoff'!L354="","",IF('AccuValve Takeoff'!L354="Not Available","",'AccuValve Takeoff'!L354))</f>
        <v/>
      </c>
      <c r="N353" s="326" t="str">
        <f>IF('AccuValve Takeoff'!M354="","",IF('AccuValve Takeoff'!M354="Not Available","",'AccuValve Takeoff'!M354))</f>
        <v/>
      </c>
      <c r="O353" s="23" t="str">
        <f>IF('AccuValve Takeoff'!N354="","",'AccuValve Takeoff'!N354)</f>
        <v/>
      </c>
      <c r="P353" s="23" t="str">
        <f>IF('AccuValve Takeoff'!O354="","",'AccuValve Takeoff'!O354)</f>
        <v/>
      </c>
      <c r="Q353" s="23" t="str">
        <f>IF('AccuValve Takeoff'!P354="","",'AccuValve Takeoff'!P354)</f>
        <v/>
      </c>
      <c r="R353" s="34" t="str">
        <f>IF('AccuValve Takeoff'!Q354="","",'AccuValve Takeoff'!Q354)</f>
        <v xml:space="preserve"> </v>
      </c>
      <c r="S353" s="35" t="str">
        <f>'AccuValve Takeoff'!T354</f>
        <v/>
      </c>
      <c r="T353" s="35" t="str">
        <f>'AccuValve Takeoff'!U354</f>
        <v/>
      </c>
      <c r="U353" s="325" t="str">
        <f>'AccuValve Takeoff'!BC354</f>
        <v/>
      </c>
      <c r="V353" s="38"/>
      <c r="W353" s="11"/>
      <c r="X353" s="11"/>
      <c r="Y353" s="11"/>
    </row>
    <row r="354" spans="1:25" ht="20.100000000000001" customHeight="1" x14ac:dyDescent="0.2">
      <c r="A354" s="12">
        <v>346</v>
      </c>
      <c r="B354" s="23" t="str">
        <f>IF('AccuValve Takeoff'!B355="","",'AccuValve Takeoff'!B355)</f>
        <v/>
      </c>
      <c r="C354" s="45" t="str">
        <f>IF('AccuValve Takeoff'!C355="","",'AccuValve Takeoff'!C355)</f>
        <v/>
      </c>
      <c r="D354" s="23" t="str">
        <f>IF('AccuValve Takeoff'!D355="","",'AccuValve Takeoff'!D355)</f>
        <v/>
      </c>
      <c r="E354" s="23" t="str">
        <f>IF('AccuValve Takeoff'!S355="","",'AccuValve Takeoff'!S355)</f>
        <v/>
      </c>
      <c r="F354" s="23" t="str">
        <f>IF('AccuValve Takeoff'!F355="","",'AccuValve Takeoff'!F355)</f>
        <v/>
      </c>
      <c r="G354" s="23" t="str">
        <f>IF('AccuValve Takeoff'!R355="","",'AccuValve Takeoff'!R355)</f>
        <v/>
      </c>
      <c r="H354" s="23" t="str">
        <f>IF('AccuValve Takeoff'!G355="","",'AccuValve Takeoff'!G355)</f>
        <v/>
      </c>
      <c r="I354" s="23" t="str">
        <f>IF('AccuValve Takeoff'!H355="","",'AccuValve Takeoff'!H355)</f>
        <v/>
      </c>
      <c r="J354" s="326" t="str">
        <f>IF('AccuValve Takeoff'!I355="","",IF('AccuValve Takeoff'!I355="Not Available","",'AccuValve Takeoff'!I355))</f>
        <v/>
      </c>
      <c r="K354" s="326" t="str">
        <f>IF('AccuValve Takeoff'!J355="","",IF('AccuValve Takeoff'!J355="Not Available","",'AccuValve Takeoff'!J355))</f>
        <v/>
      </c>
      <c r="L354" s="326" t="str">
        <f>IF('AccuValve Takeoff'!K355="","",IF('AccuValve Takeoff'!K355="Not Available","",'AccuValve Takeoff'!K355))</f>
        <v/>
      </c>
      <c r="M354" s="326" t="str">
        <f>IF('AccuValve Takeoff'!L355="","",IF('AccuValve Takeoff'!L355="Not Available","",'AccuValve Takeoff'!L355))</f>
        <v/>
      </c>
      <c r="N354" s="326" t="str">
        <f>IF('AccuValve Takeoff'!M355="","",IF('AccuValve Takeoff'!M355="Not Available","",'AccuValve Takeoff'!M355))</f>
        <v/>
      </c>
      <c r="O354" s="23" t="str">
        <f>IF('AccuValve Takeoff'!N355="","",'AccuValve Takeoff'!N355)</f>
        <v/>
      </c>
      <c r="P354" s="23" t="str">
        <f>IF('AccuValve Takeoff'!O355="","",'AccuValve Takeoff'!O355)</f>
        <v/>
      </c>
      <c r="Q354" s="23" t="str">
        <f>IF('AccuValve Takeoff'!P355="","",'AccuValve Takeoff'!P355)</f>
        <v/>
      </c>
      <c r="R354" s="34" t="str">
        <f>IF('AccuValve Takeoff'!Q355="","",'AccuValve Takeoff'!Q355)</f>
        <v xml:space="preserve"> </v>
      </c>
      <c r="S354" s="35" t="str">
        <f>'AccuValve Takeoff'!T355</f>
        <v/>
      </c>
      <c r="T354" s="35" t="str">
        <f>'AccuValve Takeoff'!U355</f>
        <v/>
      </c>
      <c r="U354" s="325" t="str">
        <f>'AccuValve Takeoff'!BC355</f>
        <v/>
      </c>
      <c r="V354" s="38"/>
      <c r="W354" s="11"/>
      <c r="X354" s="11"/>
      <c r="Y354" s="11"/>
    </row>
    <row r="355" spans="1:25" ht="20.100000000000001" customHeight="1" x14ac:dyDescent="0.2">
      <c r="A355" s="12">
        <v>347</v>
      </c>
      <c r="B355" s="23" t="str">
        <f>IF('AccuValve Takeoff'!B356="","",'AccuValve Takeoff'!B356)</f>
        <v/>
      </c>
      <c r="C355" s="45" t="str">
        <f>IF('AccuValve Takeoff'!C356="","",'AccuValve Takeoff'!C356)</f>
        <v/>
      </c>
      <c r="D355" s="23" t="str">
        <f>IF('AccuValve Takeoff'!D356="","",'AccuValve Takeoff'!D356)</f>
        <v/>
      </c>
      <c r="E355" s="23" t="str">
        <f>IF('AccuValve Takeoff'!S356="","",'AccuValve Takeoff'!S356)</f>
        <v/>
      </c>
      <c r="F355" s="23" t="str">
        <f>IF('AccuValve Takeoff'!F356="","",'AccuValve Takeoff'!F356)</f>
        <v/>
      </c>
      <c r="G355" s="23" t="str">
        <f>IF('AccuValve Takeoff'!R356="","",'AccuValve Takeoff'!R356)</f>
        <v/>
      </c>
      <c r="H355" s="23" t="str">
        <f>IF('AccuValve Takeoff'!G356="","",'AccuValve Takeoff'!G356)</f>
        <v/>
      </c>
      <c r="I355" s="23" t="str">
        <f>IF('AccuValve Takeoff'!H356="","",'AccuValve Takeoff'!H356)</f>
        <v/>
      </c>
      <c r="J355" s="326" t="str">
        <f>IF('AccuValve Takeoff'!I356="","",IF('AccuValve Takeoff'!I356="Not Available","",'AccuValve Takeoff'!I356))</f>
        <v/>
      </c>
      <c r="K355" s="326" t="str">
        <f>IF('AccuValve Takeoff'!J356="","",IF('AccuValve Takeoff'!J356="Not Available","",'AccuValve Takeoff'!J356))</f>
        <v/>
      </c>
      <c r="L355" s="326" t="str">
        <f>IF('AccuValve Takeoff'!K356="","",IF('AccuValve Takeoff'!K356="Not Available","",'AccuValve Takeoff'!K356))</f>
        <v/>
      </c>
      <c r="M355" s="326" t="str">
        <f>IF('AccuValve Takeoff'!L356="","",IF('AccuValve Takeoff'!L356="Not Available","",'AccuValve Takeoff'!L356))</f>
        <v/>
      </c>
      <c r="N355" s="326" t="str">
        <f>IF('AccuValve Takeoff'!M356="","",IF('AccuValve Takeoff'!M356="Not Available","",'AccuValve Takeoff'!M356))</f>
        <v/>
      </c>
      <c r="O355" s="23" t="str">
        <f>IF('AccuValve Takeoff'!N356="","",'AccuValve Takeoff'!N356)</f>
        <v/>
      </c>
      <c r="P355" s="23" t="str">
        <f>IF('AccuValve Takeoff'!O356="","",'AccuValve Takeoff'!O356)</f>
        <v/>
      </c>
      <c r="Q355" s="23" t="str">
        <f>IF('AccuValve Takeoff'!P356="","",'AccuValve Takeoff'!P356)</f>
        <v/>
      </c>
      <c r="R355" s="34" t="str">
        <f>IF('AccuValve Takeoff'!Q356="","",'AccuValve Takeoff'!Q356)</f>
        <v xml:space="preserve"> </v>
      </c>
      <c r="S355" s="35" t="str">
        <f>'AccuValve Takeoff'!T356</f>
        <v/>
      </c>
      <c r="T355" s="35" t="str">
        <f>'AccuValve Takeoff'!U356</f>
        <v/>
      </c>
      <c r="U355" s="325" t="str">
        <f>'AccuValve Takeoff'!BC356</f>
        <v/>
      </c>
      <c r="V355" s="38"/>
      <c r="W355" s="11"/>
      <c r="X355" s="11"/>
      <c r="Y355" s="11"/>
    </row>
    <row r="356" spans="1:25" ht="20.100000000000001" customHeight="1" x14ac:dyDescent="0.2">
      <c r="A356" s="12">
        <v>348</v>
      </c>
      <c r="B356" s="23" t="str">
        <f>IF('AccuValve Takeoff'!B357="","",'AccuValve Takeoff'!B357)</f>
        <v/>
      </c>
      <c r="C356" s="45" t="str">
        <f>IF('AccuValve Takeoff'!C357="","",'AccuValve Takeoff'!C357)</f>
        <v/>
      </c>
      <c r="D356" s="23" t="str">
        <f>IF('AccuValve Takeoff'!D357="","",'AccuValve Takeoff'!D357)</f>
        <v/>
      </c>
      <c r="E356" s="23" t="str">
        <f>IF('AccuValve Takeoff'!S357="","",'AccuValve Takeoff'!S357)</f>
        <v/>
      </c>
      <c r="F356" s="23" t="str">
        <f>IF('AccuValve Takeoff'!F357="","",'AccuValve Takeoff'!F357)</f>
        <v/>
      </c>
      <c r="G356" s="23" t="str">
        <f>IF('AccuValve Takeoff'!R357="","",'AccuValve Takeoff'!R357)</f>
        <v/>
      </c>
      <c r="H356" s="23" t="str">
        <f>IF('AccuValve Takeoff'!G357="","",'AccuValve Takeoff'!G357)</f>
        <v/>
      </c>
      <c r="I356" s="23" t="str">
        <f>IF('AccuValve Takeoff'!H357="","",'AccuValve Takeoff'!H357)</f>
        <v/>
      </c>
      <c r="J356" s="326" t="str">
        <f>IF('AccuValve Takeoff'!I357="","",IF('AccuValve Takeoff'!I357="Not Available","",'AccuValve Takeoff'!I357))</f>
        <v/>
      </c>
      <c r="K356" s="326" t="str">
        <f>IF('AccuValve Takeoff'!J357="","",IF('AccuValve Takeoff'!J357="Not Available","",'AccuValve Takeoff'!J357))</f>
        <v/>
      </c>
      <c r="L356" s="326" t="str">
        <f>IF('AccuValve Takeoff'!K357="","",IF('AccuValve Takeoff'!K357="Not Available","",'AccuValve Takeoff'!K357))</f>
        <v/>
      </c>
      <c r="M356" s="326" t="str">
        <f>IF('AccuValve Takeoff'!L357="","",IF('AccuValve Takeoff'!L357="Not Available","",'AccuValve Takeoff'!L357))</f>
        <v/>
      </c>
      <c r="N356" s="326" t="str">
        <f>IF('AccuValve Takeoff'!M357="","",IF('AccuValve Takeoff'!M357="Not Available","",'AccuValve Takeoff'!M357))</f>
        <v/>
      </c>
      <c r="O356" s="23" t="str">
        <f>IF('AccuValve Takeoff'!N357="","",'AccuValve Takeoff'!N357)</f>
        <v/>
      </c>
      <c r="P356" s="23" t="str">
        <f>IF('AccuValve Takeoff'!O357="","",'AccuValve Takeoff'!O357)</f>
        <v/>
      </c>
      <c r="Q356" s="23" t="str">
        <f>IF('AccuValve Takeoff'!P357="","",'AccuValve Takeoff'!P357)</f>
        <v/>
      </c>
      <c r="R356" s="34" t="str">
        <f>IF('AccuValve Takeoff'!Q357="","",'AccuValve Takeoff'!Q357)</f>
        <v xml:space="preserve"> </v>
      </c>
      <c r="S356" s="35" t="str">
        <f>'AccuValve Takeoff'!T357</f>
        <v/>
      </c>
      <c r="T356" s="35" t="str">
        <f>'AccuValve Takeoff'!U357</f>
        <v/>
      </c>
      <c r="U356" s="325" t="str">
        <f>'AccuValve Takeoff'!BC357</f>
        <v/>
      </c>
      <c r="V356" s="38"/>
      <c r="W356" s="11"/>
      <c r="X356" s="11"/>
      <c r="Y356" s="11"/>
    </row>
    <row r="357" spans="1:25" ht="20.100000000000001" customHeight="1" x14ac:dyDescent="0.2">
      <c r="A357" s="12">
        <v>349</v>
      </c>
      <c r="B357" s="23" t="str">
        <f>IF('AccuValve Takeoff'!B358="","",'AccuValve Takeoff'!B358)</f>
        <v/>
      </c>
      <c r="C357" s="45" t="str">
        <f>IF('AccuValve Takeoff'!C358="","",'AccuValve Takeoff'!C358)</f>
        <v/>
      </c>
      <c r="D357" s="23" t="str">
        <f>IF('AccuValve Takeoff'!D358="","",'AccuValve Takeoff'!D358)</f>
        <v/>
      </c>
      <c r="E357" s="23" t="str">
        <f>IF('AccuValve Takeoff'!S358="","",'AccuValve Takeoff'!S358)</f>
        <v/>
      </c>
      <c r="F357" s="23" t="str">
        <f>IF('AccuValve Takeoff'!F358="","",'AccuValve Takeoff'!F358)</f>
        <v/>
      </c>
      <c r="G357" s="23" t="str">
        <f>IF('AccuValve Takeoff'!R358="","",'AccuValve Takeoff'!R358)</f>
        <v/>
      </c>
      <c r="H357" s="23" t="str">
        <f>IF('AccuValve Takeoff'!G358="","",'AccuValve Takeoff'!G358)</f>
        <v/>
      </c>
      <c r="I357" s="23" t="str">
        <f>IF('AccuValve Takeoff'!H358="","",'AccuValve Takeoff'!H358)</f>
        <v/>
      </c>
      <c r="J357" s="326" t="str">
        <f>IF('AccuValve Takeoff'!I358="","",IF('AccuValve Takeoff'!I358="Not Available","",'AccuValve Takeoff'!I358))</f>
        <v/>
      </c>
      <c r="K357" s="326" t="str">
        <f>IF('AccuValve Takeoff'!J358="","",IF('AccuValve Takeoff'!J358="Not Available","",'AccuValve Takeoff'!J358))</f>
        <v/>
      </c>
      <c r="L357" s="326" t="str">
        <f>IF('AccuValve Takeoff'!K358="","",IF('AccuValve Takeoff'!K358="Not Available","",'AccuValve Takeoff'!K358))</f>
        <v/>
      </c>
      <c r="M357" s="326" t="str">
        <f>IF('AccuValve Takeoff'!L358="","",IF('AccuValve Takeoff'!L358="Not Available","",'AccuValve Takeoff'!L358))</f>
        <v/>
      </c>
      <c r="N357" s="326" t="str">
        <f>IF('AccuValve Takeoff'!M358="","",IF('AccuValve Takeoff'!M358="Not Available","",'AccuValve Takeoff'!M358))</f>
        <v/>
      </c>
      <c r="O357" s="23" t="str">
        <f>IF('AccuValve Takeoff'!N358="","",'AccuValve Takeoff'!N358)</f>
        <v/>
      </c>
      <c r="P357" s="23" t="str">
        <f>IF('AccuValve Takeoff'!O358="","",'AccuValve Takeoff'!O358)</f>
        <v/>
      </c>
      <c r="Q357" s="23" t="str">
        <f>IF('AccuValve Takeoff'!P358="","",'AccuValve Takeoff'!P358)</f>
        <v/>
      </c>
      <c r="R357" s="34" t="str">
        <f>IF('AccuValve Takeoff'!Q358="","",'AccuValve Takeoff'!Q358)</f>
        <v xml:space="preserve"> </v>
      </c>
      <c r="S357" s="35" t="str">
        <f>'AccuValve Takeoff'!T358</f>
        <v/>
      </c>
      <c r="T357" s="35" t="str">
        <f>'AccuValve Takeoff'!U358</f>
        <v/>
      </c>
      <c r="U357" s="325" t="str">
        <f>'AccuValve Takeoff'!BC358</f>
        <v/>
      </c>
      <c r="V357" s="38"/>
      <c r="W357" s="11"/>
      <c r="X357" s="11"/>
      <c r="Y357" s="11"/>
    </row>
    <row r="358" spans="1:25" ht="20.100000000000001" customHeight="1" x14ac:dyDescent="0.2">
      <c r="A358" s="12">
        <v>350</v>
      </c>
      <c r="B358" s="23" t="str">
        <f>IF('AccuValve Takeoff'!B359="","",'AccuValve Takeoff'!B359)</f>
        <v/>
      </c>
      <c r="C358" s="45" t="str">
        <f>IF('AccuValve Takeoff'!C359="","",'AccuValve Takeoff'!C359)</f>
        <v/>
      </c>
      <c r="D358" s="23" t="str">
        <f>IF('AccuValve Takeoff'!D359="","",'AccuValve Takeoff'!D359)</f>
        <v/>
      </c>
      <c r="E358" s="23" t="str">
        <f>IF('AccuValve Takeoff'!S359="","",'AccuValve Takeoff'!S359)</f>
        <v/>
      </c>
      <c r="F358" s="23" t="str">
        <f>IF('AccuValve Takeoff'!F359="","",'AccuValve Takeoff'!F359)</f>
        <v/>
      </c>
      <c r="G358" s="23" t="str">
        <f>IF('AccuValve Takeoff'!R359="","",'AccuValve Takeoff'!R359)</f>
        <v/>
      </c>
      <c r="H358" s="23" t="str">
        <f>IF('AccuValve Takeoff'!G359="","",'AccuValve Takeoff'!G359)</f>
        <v/>
      </c>
      <c r="I358" s="23" t="str">
        <f>IF('AccuValve Takeoff'!H359="","",'AccuValve Takeoff'!H359)</f>
        <v/>
      </c>
      <c r="J358" s="326" t="str">
        <f>IF('AccuValve Takeoff'!I359="","",IF('AccuValve Takeoff'!I359="Not Available","",'AccuValve Takeoff'!I359))</f>
        <v/>
      </c>
      <c r="K358" s="326" t="str">
        <f>IF('AccuValve Takeoff'!J359="","",IF('AccuValve Takeoff'!J359="Not Available","",'AccuValve Takeoff'!J359))</f>
        <v/>
      </c>
      <c r="L358" s="326" t="str">
        <f>IF('AccuValve Takeoff'!K359="","",IF('AccuValve Takeoff'!K359="Not Available","",'AccuValve Takeoff'!K359))</f>
        <v/>
      </c>
      <c r="M358" s="326" t="str">
        <f>IF('AccuValve Takeoff'!L359="","",IF('AccuValve Takeoff'!L359="Not Available","",'AccuValve Takeoff'!L359))</f>
        <v/>
      </c>
      <c r="N358" s="326" t="str">
        <f>IF('AccuValve Takeoff'!M359="","",IF('AccuValve Takeoff'!M359="Not Available","",'AccuValve Takeoff'!M359))</f>
        <v/>
      </c>
      <c r="O358" s="23" t="str">
        <f>IF('AccuValve Takeoff'!N359="","",'AccuValve Takeoff'!N359)</f>
        <v/>
      </c>
      <c r="P358" s="23" t="str">
        <f>IF('AccuValve Takeoff'!O359="","",'AccuValve Takeoff'!O359)</f>
        <v/>
      </c>
      <c r="Q358" s="23" t="str">
        <f>IF('AccuValve Takeoff'!P359="","",'AccuValve Takeoff'!P359)</f>
        <v/>
      </c>
      <c r="R358" s="34" t="str">
        <f>IF('AccuValve Takeoff'!Q359="","",'AccuValve Takeoff'!Q359)</f>
        <v xml:space="preserve"> </v>
      </c>
      <c r="S358" s="35" t="str">
        <f>'AccuValve Takeoff'!T359</f>
        <v/>
      </c>
      <c r="T358" s="35" t="str">
        <f>'AccuValve Takeoff'!U359</f>
        <v/>
      </c>
      <c r="U358" s="325" t="str">
        <f>'AccuValve Takeoff'!BC359</f>
        <v/>
      </c>
      <c r="V358" s="38"/>
      <c r="W358" s="11"/>
      <c r="X358" s="11"/>
      <c r="Y358" s="11"/>
    </row>
    <row r="359" spans="1:25" ht="20.100000000000001" customHeight="1" x14ac:dyDescent="0.2">
      <c r="A359" s="12">
        <v>351</v>
      </c>
      <c r="B359" s="23" t="str">
        <f>IF('AccuValve Takeoff'!B360="","",'AccuValve Takeoff'!B360)</f>
        <v/>
      </c>
      <c r="C359" s="45" t="str">
        <f>IF('AccuValve Takeoff'!C360="","",'AccuValve Takeoff'!C360)</f>
        <v/>
      </c>
      <c r="D359" s="23" t="str">
        <f>IF('AccuValve Takeoff'!D360="","",'AccuValve Takeoff'!D360)</f>
        <v/>
      </c>
      <c r="E359" s="23" t="str">
        <f>IF('AccuValve Takeoff'!S360="","",'AccuValve Takeoff'!S360)</f>
        <v/>
      </c>
      <c r="F359" s="23" t="str">
        <f>IF('AccuValve Takeoff'!F360="","",'AccuValve Takeoff'!F360)</f>
        <v/>
      </c>
      <c r="G359" s="23" t="str">
        <f>IF('AccuValve Takeoff'!R360="","",'AccuValve Takeoff'!R360)</f>
        <v/>
      </c>
      <c r="H359" s="23" t="str">
        <f>IF('AccuValve Takeoff'!G360="","",'AccuValve Takeoff'!G360)</f>
        <v/>
      </c>
      <c r="I359" s="23" t="str">
        <f>IF('AccuValve Takeoff'!H360="","",'AccuValve Takeoff'!H360)</f>
        <v/>
      </c>
      <c r="J359" s="326" t="str">
        <f>IF('AccuValve Takeoff'!I360="","",IF('AccuValve Takeoff'!I360="Not Available","",'AccuValve Takeoff'!I360))</f>
        <v/>
      </c>
      <c r="K359" s="326" t="str">
        <f>IF('AccuValve Takeoff'!J360="","",IF('AccuValve Takeoff'!J360="Not Available","",'AccuValve Takeoff'!J360))</f>
        <v/>
      </c>
      <c r="L359" s="326" t="str">
        <f>IF('AccuValve Takeoff'!K360="","",IF('AccuValve Takeoff'!K360="Not Available","",'AccuValve Takeoff'!K360))</f>
        <v/>
      </c>
      <c r="M359" s="326" t="str">
        <f>IF('AccuValve Takeoff'!L360="","",IF('AccuValve Takeoff'!L360="Not Available","",'AccuValve Takeoff'!L360))</f>
        <v/>
      </c>
      <c r="N359" s="326" t="str">
        <f>IF('AccuValve Takeoff'!M360="","",IF('AccuValve Takeoff'!M360="Not Available","",'AccuValve Takeoff'!M360))</f>
        <v/>
      </c>
      <c r="O359" s="23" t="str">
        <f>IF('AccuValve Takeoff'!N360="","",'AccuValve Takeoff'!N360)</f>
        <v/>
      </c>
      <c r="P359" s="23" t="str">
        <f>IF('AccuValve Takeoff'!O360="","",'AccuValve Takeoff'!O360)</f>
        <v/>
      </c>
      <c r="Q359" s="23" t="str">
        <f>IF('AccuValve Takeoff'!P360="","",'AccuValve Takeoff'!P360)</f>
        <v/>
      </c>
      <c r="R359" s="34" t="str">
        <f>IF('AccuValve Takeoff'!Q360="","",'AccuValve Takeoff'!Q360)</f>
        <v xml:space="preserve"> </v>
      </c>
      <c r="S359" s="35" t="str">
        <f>'AccuValve Takeoff'!T360</f>
        <v/>
      </c>
      <c r="T359" s="35" t="str">
        <f>'AccuValve Takeoff'!U360</f>
        <v/>
      </c>
      <c r="U359" s="325" t="str">
        <f>'AccuValve Takeoff'!BC360</f>
        <v/>
      </c>
      <c r="V359" s="38"/>
      <c r="W359" s="11"/>
      <c r="X359" s="11"/>
      <c r="Y359" s="11"/>
    </row>
    <row r="360" spans="1:25" ht="20.100000000000001" customHeight="1" x14ac:dyDescent="0.2">
      <c r="A360" s="12">
        <v>352</v>
      </c>
      <c r="B360" s="23" t="str">
        <f>IF('AccuValve Takeoff'!B361="","",'AccuValve Takeoff'!B361)</f>
        <v/>
      </c>
      <c r="C360" s="45" t="str">
        <f>IF('AccuValve Takeoff'!C361="","",'AccuValve Takeoff'!C361)</f>
        <v/>
      </c>
      <c r="D360" s="23" t="str">
        <f>IF('AccuValve Takeoff'!D361="","",'AccuValve Takeoff'!D361)</f>
        <v/>
      </c>
      <c r="E360" s="23" t="str">
        <f>IF('AccuValve Takeoff'!S361="","",'AccuValve Takeoff'!S361)</f>
        <v/>
      </c>
      <c r="F360" s="23" t="str">
        <f>IF('AccuValve Takeoff'!F361="","",'AccuValve Takeoff'!F361)</f>
        <v/>
      </c>
      <c r="G360" s="23" t="str">
        <f>IF('AccuValve Takeoff'!R361="","",'AccuValve Takeoff'!R361)</f>
        <v/>
      </c>
      <c r="H360" s="23" t="str">
        <f>IF('AccuValve Takeoff'!G361="","",'AccuValve Takeoff'!G361)</f>
        <v/>
      </c>
      <c r="I360" s="23" t="str">
        <f>IF('AccuValve Takeoff'!H361="","",'AccuValve Takeoff'!H361)</f>
        <v/>
      </c>
      <c r="J360" s="326" t="str">
        <f>IF('AccuValve Takeoff'!I361="","",IF('AccuValve Takeoff'!I361="Not Available","",'AccuValve Takeoff'!I361))</f>
        <v/>
      </c>
      <c r="K360" s="326" t="str">
        <f>IF('AccuValve Takeoff'!J361="","",IF('AccuValve Takeoff'!J361="Not Available","",'AccuValve Takeoff'!J361))</f>
        <v/>
      </c>
      <c r="L360" s="326" t="str">
        <f>IF('AccuValve Takeoff'!K361="","",IF('AccuValve Takeoff'!K361="Not Available","",'AccuValve Takeoff'!K361))</f>
        <v/>
      </c>
      <c r="M360" s="326" t="str">
        <f>IF('AccuValve Takeoff'!L361="","",IF('AccuValve Takeoff'!L361="Not Available","",'AccuValve Takeoff'!L361))</f>
        <v/>
      </c>
      <c r="N360" s="326" t="str">
        <f>IF('AccuValve Takeoff'!M361="","",IF('AccuValve Takeoff'!M361="Not Available","",'AccuValve Takeoff'!M361))</f>
        <v/>
      </c>
      <c r="O360" s="23" t="str">
        <f>IF('AccuValve Takeoff'!N361="","",'AccuValve Takeoff'!N361)</f>
        <v/>
      </c>
      <c r="P360" s="23" t="str">
        <f>IF('AccuValve Takeoff'!O361="","",'AccuValve Takeoff'!O361)</f>
        <v/>
      </c>
      <c r="Q360" s="23" t="str">
        <f>IF('AccuValve Takeoff'!P361="","",'AccuValve Takeoff'!P361)</f>
        <v/>
      </c>
      <c r="R360" s="34" t="str">
        <f>IF('AccuValve Takeoff'!Q361="","",'AccuValve Takeoff'!Q361)</f>
        <v xml:space="preserve"> </v>
      </c>
      <c r="S360" s="35" t="str">
        <f>'AccuValve Takeoff'!T361</f>
        <v/>
      </c>
      <c r="T360" s="35" t="str">
        <f>'AccuValve Takeoff'!U361</f>
        <v/>
      </c>
      <c r="U360" s="325" t="str">
        <f>'AccuValve Takeoff'!BC361</f>
        <v/>
      </c>
      <c r="V360" s="38"/>
      <c r="W360" s="11"/>
      <c r="X360" s="11"/>
      <c r="Y360" s="11"/>
    </row>
    <row r="361" spans="1:25" ht="20.100000000000001" customHeight="1" x14ac:dyDescent="0.2">
      <c r="A361" s="12">
        <v>353</v>
      </c>
      <c r="B361" s="23" t="str">
        <f>IF('AccuValve Takeoff'!B362="","",'AccuValve Takeoff'!B362)</f>
        <v/>
      </c>
      <c r="C361" s="45" t="str">
        <f>IF('AccuValve Takeoff'!C362="","",'AccuValve Takeoff'!C362)</f>
        <v/>
      </c>
      <c r="D361" s="23" t="str">
        <f>IF('AccuValve Takeoff'!D362="","",'AccuValve Takeoff'!D362)</f>
        <v/>
      </c>
      <c r="E361" s="23" t="str">
        <f>IF('AccuValve Takeoff'!S362="","",'AccuValve Takeoff'!S362)</f>
        <v/>
      </c>
      <c r="F361" s="23" t="str">
        <f>IF('AccuValve Takeoff'!F362="","",'AccuValve Takeoff'!F362)</f>
        <v/>
      </c>
      <c r="G361" s="23" t="str">
        <f>IF('AccuValve Takeoff'!R362="","",'AccuValve Takeoff'!R362)</f>
        <v/>
      </c>
      <c r="H361" s="23" t="str">
        <f>IF('AccuValve Takeoff'!G362="","",'AccuValve Takeoff'!G362)</f>
        <v/>
      </c>
      <c r="I361" s="23" t="str">
        <f>IF('AccuValve Takeoff'!H362="","",'AccuValve Takeoff'!H362)</f>
        <v/>
      </c>
      <c r="J361" s="326" t="str">
        <f>IF('AccuValve Takeoff'!I362="","",IF('AccuValve Takeoff'!I362="Not Available","",'AccuValve Takeoff'!I362))</f>
        <v/>
      </c>
      <c r="K361" s="326" t="str">
        <f>IF('AccuValve Takeoff'!J362="","",IF('AccuValve Takeoff'!J362="Not Available","",'AccuValve Takeoff'!J362))</f>
        <v/>
      </c>
      <c r="L361" s="326" t="str">
        <f>IF('AccuValve Takeoff'!K362="","",IF('AccuValve Takeoff'!K362="Not Available","",'AccuValve Takeoff'!K362))</f>
        <v/>
      </c>
      <c r="M361" s="326" t="str">
        <f>IF('AccuValve Takeoff'!L362="","",IF('AccuValve Takeoff'!L362="Not Available","",'AccuValve Takeoff'!L362))</f>
        <v/>
      </c>
      <c r="N361" s="326" t="str">
        <f>IF('AccuValve Takeoff'!M362="","",IF('AccuValve Takeoff'!M362="Not Available","",'AccuValve Takeoff'!M362))</f>
        <v/>
      </c>
      <c r="O361" s="23" t="str">
        <f>IF('AccuValve Takeoff'!N362="","",'AccuValve Takeoff'!N362)</f>
        <v/>
      </c>
      <c r="P361" s="23" t="str">
        <f>IF('AccuValve Takeoff'!O362="","",'AccuValve Takeoff'!O362)</f>
        <v/>
      </c>
      <c r="Q361" s="23" t="str">
        <f>IF('AccuValve Takeoff'!P362="","",'AccuValve Takeoff'!P362)</f>
        <v/>
      </c>
      <c r="R361" s="34" t="str">
        <f>IF('AccuValve Takeoff'!Q362="","",'AccuValve Takeoff'!Q362)</f>
        <v xml:space="preserve"> </v>
      </c>
      <c r="S361" s="35" t="str">
        <f>'AccuValve Takeoff'!T362</f>
        <v/>
      </c>
      <c r="T361" s="35" t="str">
        <f>'AccuValve Takeoff'!U362</f>
        <v/>
      </c>
      <c r="U361" s="325" t="str">
        <f>'AccuValve Takeoff'!BC362</f>
        <v/>
      </c>
      <c r="V361" s="38"/>
      <c r="W361" s="11"/>
      <c r="X361" s="11"/>
      <c r="Y361" s="11"/>
    </row>
    <row r="362" spans="1:25" ht="20.100000000000001" customHeight="1" x14ac:dyDescent="0.2">
      <c r="A362" s="12">
        <v>354</v>
      </c>
      <c r="B362" s="23" t="str">
        <f>IF('AccuValve Takeoff'!B363="","",'AccuValve Takeoff'!B363)</f>
        <v/>
      </c>
      <c r="C362" s="45" t="str">
        <f>IF('AccuValve Takeoff'!C363="","",'AccuValve Takeoff'!C363)</f>
        <v/>
      </c>
      <c r="D362" s="23" t="str">
        <f>IF('AccuValve Takeoff'!D363="","",'AccuValve Takeoff'!D363)</f>
        <v/>
      </c>
      <c r="E362" s="23" t="str">
        <f>IF('AccuValve Takeoff'!S363="","",'AccuValve Takeoff'!S363)</f>
        <v/>
      </c>
      <c r="F362" s="23" t="str">
        <f>IF('AccuValve Takeoff'!F363="","",'AccuValve Takeoff'!F363)</f>
        <v/>
      </c>
      <c r="G362" s="23" t="str">
        <f>IF('AccuValve Takeoff'!R363="","",'AccuValve Takeoff'!R363)</f>
        <v/>
      </c>
      <c r="H362" s="23" t="str">
        <f>IF('AccuValve Takeoff'!G363="","",'AccuValve Takeoff'!G363)</f>
        <v/>
      </c>
      <c r="I362" s="23" t="str">
        <f>IF('AccuValve Takeoff'!H363="","",'AccuValve Takeoff'!H363)</f>
        <v/>
      </c>
      <c r="J362" s="326" t="str">
        <f>IF('AccuValve Takeoff'!I363="","",IF('AccuValve Takeoff'!I363="Not Available","",'AccuValve Takeoff'!I363))</f>
        <v/>
      </c>
      <c r="K362" s="326" t="str">
        <f>IF('AccuValve Takeoff'!J363="","",IF('AccuValve Takeoff'!J363="Not Available","",'AccuValve Takeoff'!J363))</f>
        <v/>
      </c>
      <c r="L362" s="326" t="str">
        <f>IF('AccuValve Takeoff'!K363="","",IF('AccuValve Takeoff'!K363="Not Available","",'AccuValve Takeoff'!K363))</f>
        <v/>
      </c>
      <c r="M362" s="326" t="str">
        <f>IF('AccuValve Takeoff'!L363="","",IF('AccuValve Takeoff'!L363="Not Available","",'AccuValve Takeoff'!L363))</f>
        <v/>
      </c>
      <c r="N362" s="326" t="str">
        <f>IF('AccuValve Takeoff'!M363="","",IF('AccuValve Takeoff'!M363="Not Available","",'AccuValve Takeoff'!M363))</f>
        <v/>
      </c>
      <c r="O362" s="23" t="str">
        <f>IF('AccuValve Takeoff'!N363="","",'AccuValve Takeoff'!N363)</f>
        <v/>
      </c>
      <c r="P362" s="23" t="str">
        <f>IF('AccuValve Takeoff'!O363="","",'AccuValve Takeoff'!O363)</f>
        <v/>
      </c>
      <c r="Q362" s="23" t="str">
        <f>IF('AccuValve Takeoff'!P363="","",'AccuValve Takeoff'!P363)</f>
        <v/>
      </c>
      <c r="R362" s="34" t="str">
        <f>IF('AccuValve Takeoff'!Q363="","",'AccuValve Takeoff'!Q363)</f>
        <v xml:space="preserve"> </v>
      </c>
      <c r="S362" s="35" t="str">
        <f>'AccuValve Takeoff'!T363</f>
        <v/>
      </c>
      <c r="T362" s="35" t="str">
        <f>'AccuValve Takeoff'!U363</f>
        <v/>
      </c>
      <c r="U362" s="325" t="str">
        <f>'AccuValve Takeoff'!BC363</f>
        <v/>
      </c>
      <c r="V362" s="38"/>
      <c r="W362" s="11"/>
      <c r="X362" s="11"/>
      <c r="Y362" s="11"/>
    </row>
    <row r="363" spans="1:25" ht="20.100000000000001" customHeight="1" x14ac:dyDescent="0.2">
      <c r="A363" s="12">
        <v>355</v>
      </c>
      <c r="B363" s="23" t="str">
        <f>IF('AccuValve Takeoff'!B364="","",'AccuValve Takeoff'!B364)</f>
        <v/>
      </c>
      <c r="C363" s="45" t="str">
        <f>IF('AccuValve Takeoff'!C364="","",'AccuValve Takeoff'!C364)</f>
        <v/>
      </c>
      <c r="D363" s="23" t="str">
        <f>IF('AccuValve Takeoff'!D364="","",'AccuValve Takeoff'!D364)</f>
        <v/>
      </c>
      <c r="E363" s="23" t="str">
        <f>IF('AccuValve Takeoff'!S364="","",'AccuValve Takeoff'!S364)</f>
        <v/>
      </c>
      <c r="F363" s="23" t="str">
        <f>IF('AccuValve Takeoff'!F364="","",'AccuValve Takeoff'!F364)</f>
        <v/>
      </c>
      <c r="G363" s="23" t="str">
        <f>IF('AccuValve Takeoff'!R364="","",'AccuValve Takeoff'!R364)</f>
        <v/>
      </c>
      <c r="H363" s="23" t="str">
        <f>IF('AccuValve Takeoff'!G364="","",'AccuValve Takeoff'!G364)</f>
        <v/>
      </c>
      <c r="I363" s="23" t="str">
        <f>IF('AccuValve Takeoff'!H364="","",'AccuValve Takeoff'!H364)</f>
        <v/>
      </c>
      <c r="J363" s="326" t="str">
        <f>IF('AccuValve Takeoff'!I364="","",IF('AccuValve Takeoff'!I364="Not Available","",'AccuValve Takeoff'!I364))</f>
        <v/>
      </c>
      <c r="K363" s="326" t="str">
        <f>IF('AccuValve Takeoff'!J364="","",IF('AccuValve Takeoff'!J364="Not Available","",'AccuValve Takeoff'!J364))</f>
        <v/>
      </c>
      <c r="L363" s="326" t="str">
        <f>IF('AccuValve Takeoff'!K364="","",IF('AccuValve Takeoff'!K364="Not Available","",'AccuValve Takeoff'!K364))</f>
        <v/>
      </c>
      <c r="M363" s="326" t="str">
        <f>IF('AccuValve Takeoff'!L364="","",IF('AccuValve Takeoff'!L364="Not Available","",'AccuValve Takeoff'!L364))</f>
        <v/>
      </c>
      <c r="N363" s="326" t="str">
        <f>IF('AccuValve Takeoff'!M364="","",IF('AccuValve Takeoff'!M364="Not Available","",'AccuValve Takeoff'!M364))</f>
        <v/>
      </c>
      <c r="O363" s="23" t="str">
        <f>IF('AccuValve Takeoff'!N364="","",'AccuValve Takeoff'!N364)</f>
        <v/>
      </c>
      <c r="P363" s="23" t="str">
        <f>IF('AccuValve Takeoff'!O364="","",'AccuValve Takeoff'!O364)</f>
        <v/>
      </c>
      <c r="Q363" s="23" t="str">
        <f>IF('AccuValve Takeoff'!P364="","",'AccuValve Takeoff'!P364)</f>
        <v/>
      </c>
      <c r="R363" s="34" t="str">
        <f>IF('AccuValve Takeoff'!Q364="","",'AccuValve Takeoff'!Q364)</f>
        <v xml:space="preserve"> </v>
      </c>
      <c r="S363" s="35" t="str">
        <f>'AccuValve Takeoff'!T364</f>
        <v/>
      </c>
      <c r="T363" s="35" t="str">
        <f>'AccuValve Takeoff'!U364</f>
        <v/>
      </c>
      <c r="U363" s="325" t="str">
        <f>'AccuValve Takeoff'!BC364</f>
        <v/>
      </c>
      <c r="V363" s="38"/>
      <c r="W363" s="11"/>
      <c r="X363" s="11"/>
      <c r="Y363" s="11"/>
    </row>
    <row r="364" spans="1:25" ht="20.100000000000001" customHeight="1" x14ac:dyDescent="0.2">
      <c r="A364" s="12">
        <v>356</v>
      </c>
      <c r="B364" s="23" t="str">
        <f>IF('AccuValve Takeoff'!B365="","",'AccuValve Takeoff'!B365)</f>
        <v/>
      </c>
      <c r="C364" s="45" t="str">
        <f>IF('AccuValve Takeoff'!C365="","",'AccuValve Takeoff'!C365)</f>
        <v/>
      </c>
      <c r="D364" s="23" t="str">
        <f>IF('AccuValve Takeoff'!D365="","",'AccuValve Takeoff'!D365)</f>
        <v/>
      </c>
      <c r="E364" s="23" t="str">
        <f>IF('AccuValve Takeoff'!S365="","",'AccuValve Takeoff'!S365)</f>
        <v/>
      </c>
      <c r="F364" s="23" t="str">
        <f>IF('AccuValve Takeoff'!F365="","",'AccuValve Takeoff'!F365)</f>
        <v/>
      </c>
      <c r="G364" s="23" t="str">
        <f>IF('AccuValve Takeoff'!R365="","",'AccuValve Takeoff'!R365)</f>
        <v/>
      </c>
      <c r="H364" s="23" t="str">
        <f>IF('AccuValve Takeoff'!G365="","",'AccuValve Takeoff'!G365)</f>
        <v/>
      </c>
      <c r="I364" s="23" t="str">
        <f>IF('AccuValve Takeoff'!H365="","",'AccuValve Takeoff'!H365)</f>
        <v/>
      </c>
      <c r="J364" s="326" t="str">
        <f>IF('AccuValve Takeoff'!I365="","",IF('AccuValve Takeoff'!I365="Not Available","",'AccuValve Takeoff'!I365))</f>
        <v/>
      </c>
      <c r="K364" s="326" t="str">
        <f>IF('AccuValve Takeoff'!J365="","",IF('AccuValve Takeoff'!J365="Not Available","",'AccuValve Takeoff'!J365))</f>
        <v/>
      </c>
      <c r="L364" s="326" t="str">
        <f>IF('AccuValve Takeoff'!K365="","",IF('AccuValve Takeoff'!K365="Not Available","",'AccuValve Takeoff'!K365))</f>
        <v/>
      </c>
      <c r="M364" s="326" t="str">
        <f>IF('AccuValve Takeoff'!L365="","",IF('AccuValve Takeoff'!L365="Not Available","",'AccuValve Takeoff'!L365))</f>
        <v/>
      </c>
      <c r="N364" s="326" t="str">
        <f>IF('AccuValve Takeoff'!M365="","",IF('AccuValve Takeoff'!M365="Not Available","",'AccuValve Takeoff'!M365))</f>
        <v/>
      </c>
      <c r="O364" s="23" t="str">
        <f>IF('AccuValve Takeoff'!N365="","",'AccuValve Takeoff'!N365)</f>
        <v/>
      </c>
      <c r="P364" s="23" t="str">
        <f>IF('AccuValve Takeoff'!O365="","",'AccuValve Takeoff'!O365)</f>
        <v/>
      </c>
      <c r="Q364" s="23" t="str">
        <f>IF('AccuValve Takeoff'!P365="","",'AccuValve Takeoff'!P365)</f>
        <v/>
      </c>
      <c r="R364" s="34" t="str">
        <f>IF('AccuValve Takeoff'!Q365="","",'AccuValve Takeoff'!Q365)</f>
        <v xml:space="preserve"> </v>
      </c>
      <c r="S364" s="35" t="str">
        <f>'AccuValve Takeoff'!T365</f>
        <v/>
      </c>
      <c r="T364" s="35" t="str">
        <f>'AccuValve Takeoff'!U365</f>
        <v/>
      </c>
      <c r="U364" s="325" t="str">
        <f>'AccuValve Takeoff'!BC365</f>
        <v/>
      </c>
      <c r="V364" s="38"/>
      <c r="W364" s="11"/>
      <c r="X364" s="11"/>
      <c r="Y364" s="11"/>
    </row>
    <row r="365" spans="1:25" ht="20.100000000000001" customHeight="1" x14ac:dyDescent="0.2">
      <c r="A365" s="12">
        <v>357</v>
      </c>
      <c r="B365" s="23" t="str">
        <f>IF('AccuValve Takeoff'!B366="","",'AccuValve Takeoff'!B366)</f>
        <v/>
      </c>
      <c r="C365" s="45" t="str">
        <f>IF('AccuValve Takeoff'!C366="","",'AccuValve Takeoff'!C366)</f>
        <v/>
      </c>
      <c r="D365" s="23" t="str">
        <f>IF('AccuValve Takeoff'!D366="","",'AccuValve Takeoff'!D366)</f>
        <v/>
      </c>
      <c r="E365" s="23" t="str">
        <f>IF('AccuValve Takeoff'!S366="","",'AccuValve Takeoff'!S366)</f>
        <v/>
      </c>
      <c r="F365" s="23" t="str">
        <f>IF('AccuValve Takeoff'!F366="","",'AccuValve Takeoff'!F366)</f>
        <v/>
      </c>
      <c r="G365" s="23" t="str">
        <f>IF('AccuValve Takeoff'!R366="","",'AccuValve Takeoff'!R366)</f>
        <v/>
      </c>
      <c r="H365" s="23" t="str">
        <f>IF('AccuValve Takeoff'!G366="","",'AccuValve Takeoff'!G366)</f>
        <v/>
      </c>
      <c r="I365" s="23" t="str">
        <f>IF('AccuValve Takeoff'!H366="","",'AccuValve Takeoff'!H366)</f>
        <v/>
      </c>
      <c r="J365" s="326" t="str">
        <f>IF('AccuValve Takeoff'!I366="","",IF('AccuValve Takeoff'!I366="Not Available","",'AccuValve Takeoff'!I366))</f>
        <v/>
      </c>
      <c r="K365" s="326" t="str">
        <f>IF('AccuValve Takeoff'!J366="","",IF('AccuValve Takeoff'!J366="Not Available","",'AccuValve Takeoff'!J366))</f>
        <v/>
      </c>
      <c r="L365" s="326" t="str">
        <f>IF('AccuValve Takeoff'!K366="","",IF('AccuValve Takeoff'!K366="Not Available","",'AccuValve Takeoff'!K366))</f>
        <v/>
      </c>
      <c r="M365" s="326" t="str">
        <f>IF('AccuValve Takeoff'!L366="","",IF('AccuValve Takeoff'!L366="Not Available","",'AccuValve Takeoff'!L366))</f>
        <v/>
      </c>
      <c r="N365" s="326" t="str">
        <f>IF('AccuValve Takeoff'!M366="","",IF('AccuValve Takeoff'!M366="Not Available","",'AccuValve Takeoff'!M366))</f>
        <v/>
      </c>
      <c r="O365" s="23" t="str">
        <f>IF('AccuValve Takeoff'!N366="","",'AccuValve Takeoff'!N366)</f>
        <v/>
      </c>
      <c r="P365" s="23" t="str">
        <f>IF('AccuValve Takeoff'!O366="","",'AccuValve Takeoff'!O366)</f>
        <v/>
      </c>
      <c r="Q365" s="23" t="str">
        <f>IF('AccuValve Takeoff'!P366="","",'AccuValve Takeoff'!P366)</f>
        <v/>
      </c>
      <c r="R365" s="34" t="str">
        <f>IF('AccuValve Takeoff'!Q366="","",'AccuValve Takeoff'!Q366)</f>
        <v xml:space="preserve"> </v>
      </c>
      <c r="S365" s="35" t="str">
        <f>'AccuValve Takeoff'!T366</f>
        <v/>
      </c>
      <c r="T365" s="35" t="str">
        <f>'AccuValve Takeoff'!U366</f>
        <v/>
      </c>
      <c r="U365" s="325" t="str">
        <f>'AccuValve Takeoff'!BC366</f>
        <v/>
      </c>
      <c r="V365" s="38"/>
      <c r="W365" s="11"/>
      <c r="X365" s="11"/>
      <c r="Y365" s="11"/>
    </row>
    <row r="366" spans="1:25" ht="20.100000000000001" customHeight="1" x14ac:dyDescent="0.2">
      <c r="A366" s="12">
        <v>358</v>
      </c>
      <c r="B366" s="23" t="str">
        <f>IF('AccuValve Takeoff'!B367="","",'AccuValve Takeoff'!B367)</f>
        <v/>
      </c>
      <c r="C366" s="45" t="str">
        <f>IF('AccuValve Takeoff'!C367="","",'AccuValve Takeoff'!C367)</f>
        <v/>
      </c>
      <c r="D366" s="23" t="str">
        <f>IF('AccuValve Takeoff'!D367="","",'AccuValve Takeoff'!D367)</f>
        <v/>
      </c>
      <c r="E366" s="23" t="str">
        <f>IF('AccuValve Takeoff'!S367="","",'AccuValve Takeoff'!S367)</f>
        <v/>
      </c>
      <c r="F366" s="23" t="str">
        <f>IF('AccuValve Takeoff'!F367="","",'AccuValve Takeoff'!F367)</f>
        <v/>
      </c>
      <c r="G366" s="23" t="str">
        <f>IF('AccuValve Takeoff'!R367="","",'AccuValve Takeoff'!R367)</f>
        <v/>
      </c>
      <c r="H366" s="23" t="str">
        <f>IF('AccuValve Takeoff'!G367="","",'AccuValve Takeoff'!G367)</f>
        <v/>
      </c>
      <c r="I366" s="23" t="str">
        <f>IF('AccuValve Takeoff'!H367="","",'AccuValve Takeoff'!H367)</f>
        <v/>
      </c>
      <c r="J366" s="326" t="str">
        <f>IF('AccuValve Takeoff'!I367="","",IF('AccuValve Takeoff'!I367="Not Available","",'AccuValve Takeoff'!I367))</f>
        <v/>
      </c>
      <c r="K366" s="326" t="str">
        <f>IF('AccuValve Takeoff'!J367="","",IF('AccuValve Takeoff'!J367="Not Available","",'AccuValve Takeoff'!J367))</f>
        <v/>
      </c>
      <c r="L366" s="326" t="str">
        <f>IF('AccuValve Takeoff'!K367="","",IF('AccuValve Takeoff'!K367="Not Available","",'AccuValve Takeoff'!K367))</f>
        <v/>
      </c>
      <c r="M366" s="326" t="str">
        <f>IF('AccuValve Takeoff'!L367="","",IF('AccuValve Takeoff'!L367="Not Available","",'AccuValve Takeoff'!L367))</f>
        <v/>
      </c>
      <c r="N366" s="326" t="str">
        <f>IF('AccuValve Takeoff'!M367="","",IF('AccuValve Takeoff'!M367="Not Available","",'AccuValve Takeoff'!M367))</f>
        <v/>
      </c>
      <c r="O366" s="23" t="str">
        <f>IF('AccuValve Takeoff'!N367="","",'AccuValve Takeoff'!N367)</f>
        <v/>
      </c>
      <c r="P366" s="23" t="str">
        <f>IF('AccuValve Takeoff'!O367="","",'AccuValve Takeoff'!O367)</f>
        <v/>
      </c>
      <c r="Q366" s="23" t="str">
        <f>IF('AccuValve Takeoff'!P367="","",'AccuValve Takeoff'!P367)</f>
        <v/>
      </c>
      <c r="R366" s="34" t="str">
        <f>IF('AccuValve Takeoff'!Q367="","",'AccuValve Takeoff'!Q367)</f>
        <v xml:space="preserve"> </v>
      </c>
      <c r="S366" s="35" t="str">
        <f>'AccuValve Takeoff'!T367</f>
        <v/>
      </c>
      <c r="T366" s="35" t="str">
        <f>'AccuValve Takeoff'!U367</f>
        <v/>
      </c>
      <c r="U366" s="325" t="str">
        <f>'AccuValve Takeoff'!BC367</f>
        <v/>
      </c>
      <c r="V366" s="38"/>
      <c r="W366" s="11"/>
      <c r="X366" s="11"/>
      <c r="Y366" s="11"/>
    </row>
    <row r="367" spans="1:25" ht="20.100000000000001" customHeight="1" x14ac:dyDescent="0.2">
      <c r="A367" s="12">
        <v>359</v>
      </c>
      <c r="B367" s="23" t="str">
        <f>IF('AccuValve Takeoff'!B368="","",'AccuValve Takeoff'!B368)</f>
        <v/>
      </c>
      <c r="C367" s="45" t="str">
        <f>IF('AccuValve Takeoff'!C368="","",'AccuValve Takeoff'!C368)</f>
        <v/>
      </c>
      <c r="D367" s="23" t="str">
        <f>IF('AccuValve Takeoff'!D368="","",'AccuValve Takeoff'!D368)</f>
        <v/>
      </c>
      <c r="E367" s="23" t="str">
        <f>IF('AccuValve Takeoff'!S368="","",'AccuValve Takeoff'!S368)</f>
        <v/>
      </c>
      <c r="F367" s="23" t="str">
        <f>IF('AccuValve Takeoff'!F368="","",'AccuValve Takeoff'!F368)</f>
        <v/>
      </c>
      <c r="G367" s="23" t="str">
        <f>IF('AccuValve Takeoff'!R368="","",'AccuValve Takeoff'!R368)</f>
        <v/>
      </c>
      <c r="H367" s="23" t="str">
        <f>IF('AccuValve Takeoff'!G368="","",'AccuValve Takeoff'!G368)</f>
        <v/>
      </c>
      <c r="I367" s="23" t="str">
        <f>IF('AccuValve Takeoff'!H368="","",'AccuValve Takeoff'!H368)</f>
        <v/>
      </c>
      <c r="J367" s="326" t="str">
        <f>IF('AccuValve Takeoff'!I368="","",IF('AccuValve Takeoff'!I368="Not Available","",'AccuValve Takeoff'!I368))</f>
        <v/>
      </c>
      <c r="K367" s="326" t="str">
        <f>IF('AccuValve Takeoff'!J368="","",IF('AccuValve Takeoff'!J368="Not Available","",'AccuValve Takeoff'!J368))</f>
        <v/>
      </c>
      <c r="L367" s="326" t="str">
        <f>IF('AccuValve Takeoff'!K368="","",IF('AccuValve Takeoff'!K368="Not Available","",'AccuValve Takeoff'!K368))</f>
        <v/>
      </c>
      <c r="M367" s="326" t="str">
        <f>IF('AccuValve Takeoff'!L368="","",IF('AccuValve Takeoff'!L368="Not Available","",'AccuValve Takeoff'!L368))</f>
        <v/>
      </c>
      <c r="N367" s="326" t="str">
        <f>IF('AccuValve Takeoff'!M368="","",IF('AccuValve Takeoff'!M368="Not Available","",'AccuValve Takeoff'!M368))</f>
        <v/>
      </c>
      <c r="O367" s="23" t="str">
        <f>IF('AccuValve Takeoff'!N368="","",'AccuValve Takeoff'!N368)</f>
        <v/>
      </c>
      <c r="P367" s="23" t="str">
        <f>IF('AccuValve Takeoff'!O368="","",'AccuValve Takeoff'!O368)</f>
        <v/>
      </c>
      <c r="Q367" s="23" t="str">
        <f>IF('AccuValve Takeoff'!P368="","",'AccuValve Takeoff'!P368)</f>
        <v/>
      </c>
      <c r="R367" s="34" t="str">
        <f>IF('AccuValve Takeoff'!Q368="","",'AccuValve Takeoff'!Q368)</f>
        <v xml:space="preserve"> </v>
      </c>
      <c r="S367" s="35" t="str">
        <f>'AccuValve Takeoff'!T368</f>
        <v/>
      </c>
      <c r="T367" s="35" t="str">
        <f>'AccuValve Takeoff'!U368</f>
        <v/>
      </c>
      <c r="U367" s="325" t="str">
        <f>'AccuValve Takeoff'!BC368</f>
        <v/>
      </c>
      <c r="V367" s="38"/>
      <c r="W367" s="11"/>
      <c r="X367" s="11"/>
      <c r="Y367" s="11"/>
    </row>
    <row r="368" spans="1:25" ht="20.100000000000001" customHeight="1" x14ac:dyDescent="0.2">
      <c r="A368" s="12">
        <v>360</v>
      </c>
      <c r="B368" s="23" t="str">
        <f>IF('AccuValve Takeoff'!B369="","",'AccuValve Takeoff'!B369)</f>
        <v/>
      </c>
      <c r="C368" s="45" t="str">
        <f>IF('AccuValve Takeoff'!C369="","",'AccuValve Takeoff'!C369)</f>
        <v/>
      </c>
      <c r="D368" s="23" t="str">
        <f>IF('AccuValve Takeoff'!D369="","",'AccuValve Takeoff'!D369)</f>
        <v/>
      </c>
      <c r="E368" s="23" t="str">
        <f>IF('AccuValve Takeoff'!S369="","",'AccuValve Takeoff'!S369)</f>
        <v/>
      </c>
      <c r="F368" s="23" t="str">
        <f>IF('AccuValve Takeoff'!F369="","",'AccuValve Takeoff'!F369)</f>
        <v/>
      </c>
      <c r="G368" s="23" t="str">
        <f>IF('AccuValve Takeoff'!R369="","",'AccuValve Takeoff'!R369)</f>
        <v/>
      </c>
      <c r="H368" s="23" t="str">
        <f>IF('AccuValve Takeoff'!G369="","",'AccuValve Takeoff'!G369)</f>
        <v/>
      </c>
      <c r="I368" s="23" t="str">
        <f>IF('AccuValve Takeoff'!H369="","",'AccuValve Takeoff'!H369)</f>
        <v/>
      </c>
      <c r="J368" s="326" t="str">
        <f>IF('AccuValve Takeoff'!I369="","",IF('AccuValve Takeoff'!I369="Not Available","",'AccuValve Takeoff'!I369))</f>
        <v/>
      </c>
      <c r="K368" s="326" t="str">
        <f>IF('AccuValve Takeoff'!J369="","",IF('AccuValve Takeoff'!J369="Not Available","",'AccuValve Takeoff'!J369))</f>
        <v/>
      </c>
      <c r="L368" s="326" t="str">
        <f>IF('AccuValve Takeoff'!K369="","",IF('AccuValve Takeoff'!K369="Not Available","",'AccuValve Takeoff'!K369))</f>
        <v/>
      </c>
      <c r="M368" s="326" t="str">
        <f>IF('AccuValve Takeoff'!L369="","",IF('AccuValve Takeoff'!L369="Not Available","",'AccuValve Takeoff'!L369))</f>
        <v/>
      </c>
      <c r="N368" s="326" t="str">
        <f>IF('AccuValve Takeoff'!M369="","",IF('AccuValve Takeoff'!M369="Not Available","",'AccuValve Takeoff'!M369))</f>
        <v/>
      </c>
      <c r="O368" s="23" t="str">
        <f>IF('AccuValve Takeoff'!N369="","",'AccuValve Takeoff'!N369)</f>
        <v/>
      </c>
      <c r="P368" s="23" t="str">
        <f>IF('AccuValve Takeoff'!O369="","",'AccuValve Takeoff'!O369)</f>
        <v/>
      </c>
      <c r="Q368" s="23" t="str">
        <f>IF('AccuValve Takeoff'!P369="","",'AccuValve Takeoff'!P369)</f>
        <v/>
      </c>
      <c r="R368" s="34" t="str">
        <f>IF('AccuValve Takeoff'!Q369="","",'AccuValve Takeoff'!Q369)</f>
        <v xml:space="preserve"> </v>
      </c>
      <c r="S368" s="35" t="str">
        <f>'AccuValve Takeoff'!T369</f>
        <v/>
      </c>
      <c r="T368" s="35" t="str">
        <f>'AccuValve Takeoff'!U369</f>
        <v/>
      </c>
      <c r="U368" s="325" t="str">
        <f>'AccuValve Takeoff'!BC369</f>
        <v/>
      </c>
      <c r="V368" s="38"/>
      <c r="W368" s="11"/>
      <c r="X368" s="11"/>
      <c r="Y368" s="11"/>
    </row>
    <row r="369" spans="1:25" ht="20.100000000000001" customHeight="1" x14ac:dyDescent="0.2">
      <c r="A369" s="12">
        <v>361</v>
      </c>
      <c r="B369" s="23" t="str">
        <f>IF('AccuValve Takeoff'!B370="","",'AccuValve Takeoff'!B370)</f>
        <v/>
      </c>
      <c r="C369" s="45" t="str">
        <f>IF('AccuValve Takeoff'!C370="","",'AccuValve Takeoff'!C370)</f>
        <v/>
      </c>
      <c r="D369" s="23" t="str">
        <f>IF('AccuValve Takeoff'!D370="","",'AccuValve Takeoff'!D370)</f>
        <v/>
      </c>
      <c r="E369" s="23" t="str">
        <f>IF('AccuValve Takeoff'!S370="","",'AccuValve Takeoff'!S370)</f>
        <v/>
      </c>
      <c r="F369" s="23" t="str">
        <f>IF('AccuValve Takeoff'!F370="","",'AccuValve Takeoff'!F370)</f>
        <v/>
      </c>
      <c r="G369" s="23" t="str">
        <f>IF('AccuValve Takeoff'!R370="","",'AccuValve Takeoff'!R370)</f>
        <v/>
      </c>
      <c r="H369" s="23" t="str">
        <f>IF('AccuValve Takeoff'!G370="","",'AccuValve Takeoff'!G370)</f>
        <v/>
      </c>
      <c r="I369" s="23" t="str">
        <f>IF('AccuValve Takeoff'!H370="","",'AccuValve Takeoff'!H370)</f>
        <v/>
      </c>
      <c r="J369" s="326" t="str">
        <f>IF('AccuValve Takeoff'!I370="","",IF('AccuValve Takeoff'!I370="Not Available","",'AccuValve Takeoff'!I370))</f>
        <v/>
      </c>
      <c r="K369" s="326" t="str">
        <f>IF('AccuValve Takeoff'!J370="","",IF('AccuValve Takeoff'!J370="Not Available","",'AccuValve Takeoff'!J370))</f>
        <v/>
      </c>
      <c r="L369" s="326" t="str">
        <f>IF('AccuValve Takeoff'!K370="","",IF('AccuValve Takeoff'!K370="Not Available","",'AccuValve Takeoff'!K370))</f>
        <v/>
      </c>
      <c r="M369" s="326" t="str">
        <f>IF('AccuValve Takeoff'!L370="","",IF('AccuValve Takeoff'!L370="Not Available","",'AccuValve Takeoff'!L370))</f>
        <v/>
      </c>
      <c r="N369" s="326" t="str">
        <f>IF('AccuValve Takeoff'!M370="","",IF('AccuValve Takeoff'!M370="Not Available","",'AccuValve Takeoff'!M370))</f>
        <v/>
      </c>
      <c r="O369" s="23" t="str">
        <f>IF('AccuValve Takeoff'!N370="","",'AccuValve Takeoff'!N370)</f>
        <v/>
      </c>
      <c r="P369" s="23" t="str">
        <f>IF('AccuValve Takeoff'!O370="","",'AccuValve Takeoff'!O370)</f>
        <v/>
      </c>
      <c r="Q369" s="23" t="str">
        <f>IF('AccuValve Takeoff'!P370="","",'AccuValve Takeoff'!P370)</f>
        <v/>
      </c>
      <c r="R369" s="34" t="str">
        <f>IF('AccuValve Takeoff'!Q370="","",'AccuValve Takeoff'!Q370)</f>
        <v xml:space="preserve"> </v>
      </c>
      <c r="S369" s="35" t="str">
        <f>'AccuValve Takeoff'!T370</f>
        <v/>
      </c>
      <c r="T369" s="35" t="str">
        <f>'AccuValve Takeoff'!U370</f>
        <v/>
      </c>
      <c r="U369" s="325" t="str">
        <f>'AccuValve Takeoff'!BC370</f>
        <v/>
      </c>
      <c r="V369" s="38"/>
      <c r="W369" s="11"/>
      <c r="X369" s="11"/>
      <c r="Y369" s="11"/>
    </row>
    <row r="370" spans="1:25" ht="20.100000000000001" customHeight="1" x14ac:dyDescent="0.2">
      <c r="A370" s="12">
        <v>362</v>
      </c>
      <c r="B370" s="23" t="str">
        <f>IF('AccuValve Takeoff'!B371="","",'AccuValve Takeoff'!B371)</f>
        <v/>
      </c>
      <c r="C370" s="45" t="str">
        <f>IF('AccuValve Takeoff'!C371="","",'AccuValve Takeoff'!C371)</f>
        <v/>
      </c>
      <c r="D370" s="23" t="str">
        <f>IF('AccuValve Takeoff'!D371="","",'AccuValve Takeoff'!D371)</f>
        <v/>
      </c>
      <c r="E370" s="23" t="str">
        <f>IF('AccuValve Takeoff'!S371="","",'AccuValve Takeoff'!S371)</f>
        <v/>
      </c>
      <c r="F370" s="23" t="str">
        <f>IF('AccuValve Takeoff'!F371="","",'AccuValve Takeoff'!F371)</f>
        <v/>
      </c>
      <c r="G370" s="23" t="str">
        <f>IF('AccuValve Takeoff'!R371="","",'AccuValve Takeoff'!R371)</f>
        <v/>
      </c>
      <c r="H370" s="23" t="str">
        <f>IF('AccuValve Takeoff'!G371="","",'AccuValve Takeoff'!G371)</f>
        <v/>
      </c>
      <c r="I370" s="23" t="str">
        <f>IF('AccuValve Takeoff'!H371="","",'AccuValve Takeoff'!H371)</f>
        <v/>
      </c>
      <c r="J370" s="326" t="str">
        <f>IF('AccuValve Takeoff'!I371="","",IF('AccuValve Takeoff'!I371="Not Available","",'AccuValve Takeoff'!I371))</f>
        <v/>
      </c>
      <c r="K370" s="326" t="str">
        <f>IF('AccuValve Takeoff'!J371="","",IF('AccuValve Takeoff'!J371="Not Available","",'AccuValve Takeoff'!J371))</f>
        <v/>
      </c>
      <c r="L370" s="326" t="str">
        <f>IF('AccuValve Takeoff'!K371="","",IF('AccuValve Takeoff'!K371="Not Available","",'AccuValve Takeoff'!K371))</f>
        <v/>
      </c>
      <c r="M370" s="326" t="str">
        <f>IF('AccuValve Takeoff'!L371="","",IF('AccuValve Takeoff'!L371="Not Available","",'AccuValve Takeoff'!L371))</f>
        <v/>
      </c>
      <c r="N370" s="326" t="str">
        <f>IF('AccuValve Takeoff'!M371="","",IF('AccuValve Takeoff'!M371="Not Available","",'AccuValve Takeoff'!M371))</f>
        <v/>
      </c>
      <c r="O370" s="23" t="str">
        <f>IF('AccuValve Takeoff'!N371="","",'AccuValve Takeoff'!N371)</f>
        <v/>
      </c>
      <c r="P370" s="23" t="str">
        <f>IF('AccuValve Takeoff'!O371="","",'AccuValve Takeoff'!O371)</f>
        <v/>
      </c>
      <c r="Q370" s="23" t="str">
        <f>IF('AccuValve Takeoff'!P371="","",'AccuValve Takeoff'!P371)</f>
        <v/>
      </c>
      <c r="R370" s="34" t="str">
        <f>IF('AccuValve Takeoff'!Q371="","",'AccuValve Takeoff'!Q371)</f>
        <v xml:space="preserve"> </v>
      </c>
      <c r="S370" s="35" t="str">
        <f>'AccuValve Takeoff'!T371</f>
        <v/>
      </c>
      <c r="T370" s="35" t="str">
        <f>'AccuValve Takeoff'!U371</f>
        <v/>
      </c>
      <c r="U370" s="325" t="str">
        <f>'AccuValve Takeoff'!BC371</f>
        <v/>
      </c>
      <c r="V370" s="38"/>
      <c r="W370" s="11"/>
      <c r="X370" s="11"/>
      <c r="Y370" s="11"/>
    </row>
    <row r="371" spans="1:25" ht="20.100000000000001" customHeight="1" x14ac:dyDescent="0.2">
      <c r="A371" s="12">
        <v>363</v>
      </c>
      <c r="B371" s="23" t="str">
        <f>IF('AccuValve Takeoff'!B372="","",'AccuValve Takeoff'!B372)</f>
        <v/>
      </c>
      <c r="C371" s="45" t="str">
        <f>IF('AccuValve Takeoff'!C372="","",'AccuValve Takeoff'!C372)</f>
        <v/>
      </c>
      <c r="D371" s="23" t="str">
        <f>IF('AccuValve Takeoff'!D372="","",'AccuValve Takeoff'!D372)</f>
        <v/>
      </c>
      <c r="E371" s="23" t="str">
        <f>IF('AccuValve Takeoff'!S372="","",'AccuValve Takeoff'!S372)</f>
        <v/>
      </c>
      <c r="F371" s="23" t="str">
        <f>IF('AccuValve Takeoff'!F372="","",'AccuValve Takeoff'!F372)</f>
        <v/>
      </c>
      <c r="G371" s="23" t="str">
        <f>IF('AccuValve Takeoff'!R372="","",'AccuValve Takeoff'!R372)</f>
        <v/>
      </c>
      <c r="H371" s="23" t="str">
        <f>IF('AccuValve Takeoff'!G372="","",'AccuValve Takeoff'!G372)</f>
        <v/>
      </c>
      <c r="I371" s="23" t="str">
        <f>IF('AccuValve Takeoff'!H372="","",'AccuValve Takeoff'!H372)</f>
        <v/>
      </c>
      <c r="J371" s="326" t="str">
        <f>IF('AccuValve Takeoff'!I372="","",IF('AccuValve Takeoff'!I372="Not Available","",'AccuValve Takeoff'!I372))</f>
        <v/>
      </c>
      <c r="K371" s="326" t="str">
        <f>IF('AccuValve Takeoff'!J372="","",IF('AccuValve Takeoff'!J372="Not Available","",'AccuValve Takeoff'!J372))</f>
        <v/>
      </c>
      <c r="L371" s="326" t="str">
        <f>IF('AccuValve Takeoff'!K372="","",IF('AccuValve Takeoff'!K372="Not Available","",'AccuValve Takeoff'!K372))</f>
        <v/>
      </c>
      <c r="M371" s="326" t="str">
        <f>IF('AccuValve Takeoff'!L372="","",IF('AccuValve Takeoff'!L372="Not Available","",'AccuValve Takeoff'!L372))</f>
        <v/>
      </c>
      <c r="N371" s="326" t="str">
        <f>IF('AccuValve Takeoff'!M372="","",IF('AccuValve Takeoff'!M372="Not Available","",'AccuValve Takeoff'!M372))</f>
        <v/>
      </c>
      <c r="O371" s="23" t="str">
        <f>IF('AccuValve Takeoff'!N372="","",'AccuValve Takeoff'!N372)</f>
        <v/>
      </c>
      <c r="P371" s="23" t="str">
        <f>IF('AccuValve Takeoff'!O372="","",'AccuValve Takeoff'!O372)</f>
        <v/>
      </c>
      <c r="Q371" s="23" t="str">
        <f>IF('AccuValve Takeoff'!P372="","",'AccuValve Takeoff'!P372)</f>
        <v/>
      </c>
      <c r="R371" s="34" t="str">
        <f>IF('AccuValve Takeoff'!Q372="","",'AccuValve Takeoff'!Q372)</f>
        <v xml:space="preserve"> </v>
      </c>
      <c r="S371" s="35" t="str">
        <f>'AccuValve Takeoff'!T372</f>
        <v/>
      </c>
      <c r="T371" s="35" t="str">
        <f>'AccuValve Takeoff'!U372</f>
        <v/>
      </c>
      <c r="U371" s="325" t="str">
        <f>'AccuValve Takeoff'!BC372</f>
        <v/>
      </c>
      <c r="V371" s="38"/>
      <c r="W371" s="11"/>
      <c r="X371" s="11"/>
      <c r="Y371" s="11"/>
    </row>
    <row r="372" spans="1:25" ht="20.100000000000001" customHeight="1" x14ac:dyDescent="0.2">
      <c r="A372" s="12">
        <v>364</v>
      </c>
      <c r="B372" s="23" t="str">
        <f>IF('AccuValve Takeoff'!B373="","",'AccuValve Takeoff'!B373)</f>
        <v/>
      </c>
      <c r="C372" s="45" t="str">
        <f>IF('AccuValve Takeoff'!C373="","",'AccuValve Takeoff'!C373)</f>
        <v/>
      </c>
      <c r="D372" s="23" t="str">
        <f>IF('AccuValve Takeoff'!D373="","",'AccuValve Takeoff'!D373)</f>
        <v/>
      </c>
      <c r="E372" s="23" t="str">
        <f>IF('AccuValve Takeoff'!S373="","",'AccuValve Takeoff'!S373)</f>
        <v/>
      </c>
      <c r="F372" s="23" t="str">
        <f>IF('AccuValve Takeoff'!F373="","",'AccuValve Takeoff'!F373)</f>
        <v/>
      </c>
      <c r="G372" s="23" t="str">
        <f>IF('AccuValve Takeoff'!R373="","",'AccuValve Takeoff'!R373)</f>
        <v/>
      </c>
      <c r="H372" s="23" t="str">
        <f>IF('AccuValve Takeoff'!G373="","",'AccuValve Takeoff'!G373)</f>
        <v/>
      </c>
      <c r="I372" s="23" t="str">
        <f>IF('AccuValve Takeoff'!H373="","",'AccuValve Takeoff'!H373)</f>
        <v/>
      </c>
      <c r="J372" s="326" t="str">
        <f>IF('AccuValve Takeoff'!I373="","",IF('AccuValve Takeoff'!I373="Not Available","",'AccuValve Takeoff'!I373))</f>
        <v/>
      </c>
      <c r="K372" s="326" t="str">
        <f>IF('AccuValve Takeoff'!J373="","",IF('AccuValve Takeoff'!J373="Not Available","",'AccuValve Takeoff'!J373))</f>
        <v/>
      </c>
      <c r="L372" s="326" t="str">
        <f>IF('AccuValve Takeoff'!K373="","",IF('AccuValve Takeoff'!K373="Not Available","",'AccuValve Takeoff'!K373))</f>
        <v/>
      </c>
      <c r="M372" s="326" t="str">
        <f>IF('AccuValve Takeoff'!L373="","",IF('AccuValve Takeoff'!L373="Not Available","",'AccuValve Takeoff'!L373))</f>
        <v/>
      </c>
      <c r="N372" s="326" t="str">
        <f>IF('AccuValve Takeoff'!M373="","",IF('AccuValve Takeoff'!M373="Not Available","",'AccuValve Takeoff'!M373))</f>
        <v/>
      </c>
      <c r="O372" s="23" t="str">
        <f>IF('AccuValve Takeoff'!N373="","",'AccuValve Takeoff'!N373)</f>
        <v/>
      </c>
      <c r="P372" s="23" t="str">
        <f>IF('AccuValve Takeoff'!O373="","",'AccuValve Takeoff'!O373)</f>
        <v/>
      </c>
      <c r="Q372" s="23" t="str">
        <f>IF('AccuValve Takeoff'!P373="","",'AccuValve Takeoff'!P373)</f>
        <v/>
      </c>
      <c r="R372" s="34" t="str">
        <f>IF('AccuValve Takeoff'!Q373="","",'AccuValve Takeoff'!Q373)</f>
        <v xml:space="preserve"> </v>
      </c>
      <c r="S372" s="35" t="str">
        <f>'AccuValve Takeoff'!T373</f>
        <v/>
      </c>
      <c r="T372" s="35" t="str">
        <f>'AccuValve Takeoff'!U373</f>
        <v/>
      </c>
      <c r="U372" s="325" t="str">
        <f>'AccuValve Takeoff'!BC373</f>
        <v/>
      </c>
      <c r="V372" s="38"/>
      <c r="W372" s="11"/>
      <c r="X372" s="11"/>
      <c r="Y372" s="11"/>
    </row>
    <row r="373" spans="1:25" ht="20.100000000000001" customHeight="1" x14ac:dyDescent="0.2">
      <c r="A373" s="12">
        <v>365</v>
      </c>
      <c r="B373" s="23" t="str">
        <f>IF('AccuValve Takeoff'!B374="","",'AccuValve Takeoff'!B374)</f>
        <v/>
      </c>
      <c r="C373" s="45" t="str">
        <f>IF('AccuValve Takeoff'!C374="","",'AccuValve Takeoff'!C374)</f>
        <v/>
      </c>
      <c r="D373" s="23" t="str">
        <f>IF('AccuValve Takeoff'!D374="","",'AccuValve Takeoff'!D374)</f>
        <v/>
      </c>
      <c r="E373" s="23" t="str">
        <f>IF('AccuValve Takeoff'!S374="","",'AccuValve Takeoff'!S374)</f>
        <v/>
      </c>
      <c r="F373" s="23" t="str">
        <f>IF('AccuValve Takeoff'!F374="","",'AccuValve Takeoff'!F374)</f>
        <v/>
      </c>
      <c r="G373" s="23" t="str">
        <f>IF('AccuValve Takeoff'!R374="","",'AccuValve Takeoff'!R374)</f>
        <v/>
      </c>
      <c r="H373" s="23" t="str">
        <f>IF('AccuValve Takeoff'!G374="","",'AccuValve Takeoff'!G374)</f>
        <v/>
      </c>
      <c r="I373" s="23" t="str">
        <f>IF('AccuValve Takeoff'!H374="","",'AccuValve Takeoff'!H374)</f>
        <v/>
      </c>
      <c r="J373" s="326" t="str">
        <f>IF('AccuValve Takeoff'!I374="","",IF('AccuValve Takeoff'!I374="Not Available","",'AccuValve Takeoff'!I374))</f>
        <v/>
      </c>
      <c r="K373" s="326" t="str">
        <f>IF('AccuValve Takeoff'!J374="","",IF('AccuValve Takeoff'!J374="Not Available","",'AccuValve Takeoff'!J374))</f>
        <v/>
      </c>
      <c r="L373" s="326" t="str">
        <f>IF('AccuValve Takeoff'!K374="","",IF('AccuValve Takeoff'!K374="Not Available","",'AccuValve Takeoff'!K374))</f>
        <v/>
      </c>
      <c r="M373" s="326" t="str">
        <f>IF('AccuValve Takeoff'!L374="","",IF('AccuValve Takeoff'!L374="Not Available","",'AccuValve Takeoff'!L374))</f>
        <v/>
      </c>
      <c r="N373" s="326" t="str">
        <f>IF('AccuValve Takeoff'!M374="","",IF('AccuValve Takeoff'!M374="Not Available","",'AccuValve Takeoff'!M374))</f>
        <v/>
      </c>
      <c r="O373" s="23" t="str">
        <f>IF('AccuValve Takeoff'!N374="","",'AccuValve Takeoff'!N374)</f>
        <v/>
      </c>
      <c r="P373" s="23" t="str">
        <f>IF('AccuValve Takeoff'!O374="","",'AccuValve Takeoff'!O374)</f>
        <v/>
      </c>
      <c r="Q373" s="23" t="str">
        <f>IF('AccuValve Takeoff'!P374="","",'AccuValve Takeoff'!P374)</f>
        <v/>
      </c>
      <c r="R373" s="34" t="str">
        <f>IF('AccuValve Takeoff'!Q374="","",'AccuValve Takeoff'!Q374)</f>
        <v xml:space="preserve"> </v>
      </c>
      <c r="S373" s="35" t="str">
        <f>'AccuValve Takeoff'!T374</f>
        <v/>
      </c>
      <c r="T373" s="35" t="str">
        <f>'AccuValve Takeoff'!U374</f>
        <v/>
      </c>
      <c r="U373" s="325" t="str">
        <f>'AccuValve Takeoff'!BC374</f>
        <v/>
      </c>
      <c r="V373" s="38"/>
      <c r="W373" s="11"/>
      <c r="X373" s="11"/>
      <c r="Y373" s="11"/>
    </row>
    <row r="374" spans="1:25" ht="20.100000000000001" customHeight="1" x14ac:dyDescent="0.2">
      <c r="A374" s="12">
        <v>366</v>
      </c>
      <c r="B374" s="23" t="str">
        <f>IF('AccuValve Takeoff'!B375="","",'AccuValve Takeoff'!B375)</f>
        <v/>
      </c>
      <c r="C374" s="45" t="str">
        <f>IF('AccuValve Takeoff'!C375="","",'AccuValve Takeoff'!C375)</f>
        <v/>
      </c>
      <c r="D374" s="23" t="str">
        <f>IF('AccuValve Takeoff'!D375="","",'AccuValve Takeoff'!D375)</f>
        <v/>
      </c>
      <c r="E374" s="23" t="str">
        <f>IF('AccuValve Takeoff'!S375="","",'AccuValve Takeoff'!S375)</f>
        <v/>
      </c>
      <c r="F374" s="23" t="str">
        <f>IF('AccuValve Takeoff'!F375="","",'AccuValve Takeoff'!F375)</f>
        <v/>
      </c>
      <c r="G374" s="23" t="str">
        <f>IF('AccuValve Takeoff'!R375="","",'AccuValve Takeoff'!R375)</f>
        <v/>
      </c>
      <c r="H374" s="23" t="str">
        <f>IF('AccuValve Takeoff'!G375="","",'AccuValve Takeoff'!G375)</f>
        <v/>
      </c>
      <c r="I374" s="23" t="str">
        <f>IF('AccuValve Takeoff'!H375="","",'AccuValve Takeoff'!H375)</f>
        <v/>
      </c>
      <c r="J374" s="326" t="str">
        <f>IF('AccuValve Takeoff'!I375="","",IF('AccuValve Takeoff'!I375="Not Available","",'AccuValve Takeoff'!I375))</f>
        <v/>
      </c>
      <c r="K374" s="326" t="str">
        <f>IF('AccuValve Takeoff'!J375="","",IF('AccuValve Takeoff'!J375="Not Available","",'AccuValve Takeoff'!J375))</f>
        <v/>
      </c>
      <c r="L374" s="326" t="str">
        <f>IF('AccuValve Takeoff'!K375="","",IF('AccuValve Takeoff'!K375="Not Available","",'AccuValve Takeoff'!K375))</f>
        <v/>
      </c>
      <c r="M374" s="326" t="str">
        <f>IF('AccuValve Takeoff'!L375="","",IF('AccuValve Takeoff'!L375="Not Available","",'AccuValve Takeoff'!L375))</f>
        <v/>
      </c>
      <c r="N374" s="326" t="str">
        <f>IF('AccuValve Takeoff'!M375="","",IF('AccuValve Takeoff'!M375="Not Available","",'AccuValve Takeoff'!M375))</f>
        <v/>
      </c>
      <c r="O374" s="23" t="str">
        <f>IF('AccuValve Takeoff'!N375="","",'AccuValve Takeoff'!N375)</f>
        <v/>
      </c>
      <c r="P374" s="23" t="str">
        <f>IF('AccuValve Takeoff'!O375="","",'AccuValve Takeoff'!O375)</f>
        <v/>
      </c>
      <c r="Q374" s="23" t="str">
        <f>IF('AccuValve Takeoff'!P375="","",'AccuValve Takeoff'!P375)</f>
        <v/>
      </c>
      <c r="R374" s="34" t="str">
        <f>IF('AccuValve Takeoff'!Q375="","",'AccuValve Takeoff'!Q375)</f>
        <v xml:space="preserve"> </v>
      </c>
      <c r="S374" s="35" t="str">
        <f>'AccuValve Takeoff'!T375</f>
        <v/>
      </c>
      <c r="T374" s="35" t="str">
        <f>'AccuValve Takeoff'!U375</f>
        <v/>
      </c>
      <c r="U374" s="325" t="str">
        <f>'AccuValve Takeoff'!BC375</f>
        <v/>
      </c>
      <c r="V374" s="38"/>
      <c r="W374" s="11"/>
      <c r="X374" s="11"/>
      <c r="Y374" s="11"/>
    </row>
    <row r="375" spans="1:25" ht="20.100000000000001" customHeight="1" x14ac:dyDescent="0.2">
      <c r="A375" s="12">
        <v>367</v>
      </c>
      <c r="B375" s="23" t="str">
        <f>IF('AccuValve Takeoff'!B376="","",'AccuValve Takeoff'!B376)</f>
        <v/>
      </c>
      <c r="C375" s="45" t="str">
        <f>IF('AccuValve Takeoff'!C376="","",'AccuValve Takeoff'!C376)</f>
        <v/>
      </c>
      <c r="D375" s="23" t="str">
        <f>IF('AccuValve Takeoff'!D376="","",'AccuValve Takeoff'!D376)</f>
        <v/>
      </c>
      <c r="E375" s="23" t="str">
        <f>IF('AccuValve Takeoff'!S376="","",'AccuValve Takeoff'!S376)</f>
        <v/>
      </c>
      <c r="F375" s="23" t="str">
        <f>IF('AccuValve Takeoff'!F376="","",'AccuValve Takeoff'!F376)</f>
        <v/>
      </c>
      <c r="G375" s="23" t="str">
        <f>IF('AccuValve Takeoff'!R376="","",'AccuValve Takeoff'!R376)</f>
        <v/>
      </c>
      <c r="H375" s="23" t="str">
        <f>IF('AccuValve Takeoff'!G376="","",'AccuValve Takeoff'!G376)</f>
        <v/>
      </c>
      <c r="I375" s="23" t="str">
        <f>IF('AccuValve Takeoff'!H376="","",'AccuValve Takeoff'!H376)</f>
        <v/>
      </c>
      <c r="J375" s="326" t="str">
        <f>IF('AccuValve Takeoff'!I376="","",IF('AccuValve Takeoff'!I376="Not Available","",'AccuValve Takeoff'!I376))</f>
        <v/>
      </c>
      <c r="K375" s="326" t="str">
        <f>IF('AccuValve Takeoff'!J376="","",IF('AccuValve Takeoff'!J376="Not Available","",'AccuValve Takeoff'!J376))</f>
        <v/>
      </c>
      <c r="L375" s="326" t="str">
        <f>IF('AccuValve Takeoff'!K376="","",IF('AccuValve Takeoff'!K376="Not Available","",'AccuValve Takeoff'!K376))</f>
        <v/>
      </c>
      <c r="M375" s="326" t="str">
        <f>IF('AccuValve Takeoff'!L376="","",IF('AccuValve Takeoff'!L376="Not Available","",'AccuValve Takeoff'!L376))</f>
        <v/>
      </c>
      <c r="N375" s="326" t="str">
        <f>IF('AccuValve Takeoff'!M376="","",IF('AccuValve Takeoff'!M376="Not Available","",'AccuValve Takeoff'!M376))</f>
        <v/>
      </c>
      <c r="O375" s="23" t="str">
        <f>IF('AccuValve Takeoff'!N376="","",'AccuValve Takeoff'!N376)</f>
        <v/>
      </c>
      <c r="P375" s="23" t="str">
        <f>IF('AccuValve Takeoff'!O376="","",'AccuValve Takeoff'!O376)</f>
        <v/>
      </c>
      <c r="Q375" s="23" t="str">
        <f>IF('AccuValve Takeoff'!P376="","",'AccuValve Takeoff'!P376)</f>
        <v/>
      </c>
      <c r="R375" s="34" t="str">
        <f>IF('AccuValve Takeoff'!Q376="","",'AccuValve Takeoff'!Q376)</f>
        <v xml:space="preserve"> </v>
      </c>
      <c r="S375" s="35" t="str">
        <f>'AccuValve Takeoff'!T376</f>
        <v/>
      </c>
      <c r="T375" s="35" t="str">
        <f>'AccuValve Takeoff'!U376</f>
        <v/>
      </c>
      <c r="U375" s="325" t="str">
        <f>'AccuValve Takeoff'!BC376</f>
        <v/>
      </c>
      <c r="V375" s="38"/>
      <c r="W375" s="11"/>
      <c r="X375" s="11"/>
      <c r="Y375" s="11"/>
    </row>
    <row r="376" spans="1:25" ht="20.100000000000001" customHeight="1" x14ac:dyDescent="0.2">
      <c r="A376" s="12">
        <v>368</v>
      </c>
      <c r="B376" s="23" t="str">
        <f>IF('AccuValve Takeoff'!B377="","",'AccuValve Takeoff'!B377)</f>
        <v/>
      </c>
      <c r="C376" s="45" t="str">
        <f>IF('AccuValve Takeoff'!C377="","",'AccuValve Takeoff'!C377)</f>
        <v/>
      </c>
      <c r="D376" s="23" t="str">
        <f>IF('AccuValve Takeoff'!D377="","",'AccuValve Takeoff'!D377)</f>
        <v/>
      </c>
      <c r="E376" s="23" t="str">
        <f>IF('AccuValve Takeoff'!S377="","",'AccuValve Takeoff'!S377)</f>
        <v/>
      </c>
      <c r="F376" s="23" t="str">
        <f>IF('AccuValve Takeoff'!F377="","",'AccuValve Takeoff'!F377)</f>
        <v/>
      </c>
      <c r="G376" s="23" t="str">
        <f>IF('AccuValve Takeoff'!R377="","",'AccuValve Takeoff'!R377)</f>
        <v/>
      </c>
      <c r="H376" s="23" t="str">
        <f>IF('AccuValve Takeoff'!G377="","",'AccuValve Takeoff'!G377)</f>
        <v/>
      </c>
      <c r="I376" s="23" t="str">
        <f>IF('AccuValve Takeoff'!H377="","",'AccuValve Takeoff'!H377)</f>
        <v/>
      </c>
      <c r="J376" s="326" t="str">
        <f>IF('AccuValve Takeoff'!I377="","",IF('AccuValve Takeoff'!I377="Not Available","",'AccuValve Takeoff'!I377))</f>
        <v/>
      </c>
      <c r="K376" s="326" t="str">
        <f>IF('AccuValve Takeoff'!J377="","",IF('AccuValve Takeoff'!J377="Not Available","",'AccuValve Takeoff'!J377))</f>
        <v/>
      </c>
      <c r="L376" s="326" t="str">
        <f>IF('AccuValve Takeoff'!K377="","",IF('AccuValve Takeoff'!K377="Not Available","",'AccuValve Takeoff'!K377))</f>
        <v/>
      </c>
      <c r="M376" s="326" t="str">
        <f>IF('AccuValve Takeoff'!L377="","",IF('AccuValve Takeoff'!L377="Not Available","",'AccuValve Takeoff'!L377))</f>
        <v/>
      </c>
      <c r="N376" s="326" t="str">
        <f>IF('AccuValve Takeoff'!M377="","",IF('AccuValve Takeoff'!M377="Not Available","",'AccuValve Takeoff'!M377))</f>
        <v/>
      </c>
      <c r="O376" s="23" t="str">
        <f>IF('AccuValve Takeoff'!N377="","",'AccuValve Takeoff'!N377)</f>
        <v/>
      </c>
      <c r="P376" s="23" t="str">
        <f>IF('AccuValve Takeoff'!O377="","",'AccuValve Takeoff'!O377)</f>
        <v/>
      </c>
      <c r="Q376" s="23" t="str">
        <f>IF('AccuValve Takeoff'!P377="","",'AccuValve Takeoff'!P377)</f>
        <v/>
      </c>
      <c r="R376" s="34" t="str">
        <f>IF('AccuValve Takeoff'!Q377="","",'AccuValve Takeoff'!Q377)</f>
        <v xml:space="preserve"> </v>
      </c>
      <c r="S376" s="35" t="str">
        <f>'AccuValve Takeoff'!T377</f>
        <v/>
      </c>
      <c r="T376" s="35" t="str">
        <f>'AccuValve Takeoff'!U377</f>
        <v/>
      </c>
      <c r="U376" s="325" t="str">
        <f>'AccuValve Takeoff'!BC377</f>
        <v/>
      </c>
      <c r="V376" s="38"/>
      <c r="W376" s="11"/>
      <c r="X376" s="11"/>
      <c r="Y376" s="11"/>
    </row>
    <row r="377" spans="1:25" ht="20.100000000000001" customHeight="1" x14ac:dyDescent="0.2">
      <c r="A377" s="12">
        <v>369</v>
      </c>
      <c r="B377" s="23" t="str">
        <f>IF('AccuValve Takeoff'!B378="","",'AccuValve Takeoff'!B378)</f>
        <v/>
      </c>
      <c r="C377" s="45" t="str">
        <f>IF('AccuValve Takeoff'!C378="","",'AccuValve Takeoff'!C378)</f>
        <v/>
      </c>
      <c r="D377" s="23" t="str">
        <f>IF('AccuValve Takeoff'!D378="","",'AccuValve Takeoff'!D378)</f>
        <v/>
      </c>
      <c r="E377" s="23" t="str">
        <f>IF('AccuValve Takeoff'!S378="","",'AccuValve Takeoff'!S378)</f>
        <v/>
      </c>
      <c r="F377" s="23" t="str">
        <f>IF('AccuValve Takeoff'!F378="","",'AccuValve Takeoff'!F378)</f>
        <v/>
      </c>
      <c r="G377" s="23" t="str">
        <f>IF('AccuValve Takeoff'!R378="","",'AccuValve Takeoff'!R378)</f>
        <v/>
      </c>
      <c r="H377" s="23" t="str">
        <f>IF('AccuValve Takeoff'!G378="","",'AccuValve Takeoff'!G378)</f>
        <v/>
      </c>
      <c r="I377" s="23" t="str">
        <f>IF('AccuValve Takeoff'!H378="","",'AccuValve Takeoff'!H378)</f>
        <v/>
      </c>
      <c r="J377" s="326" t="str">
        <f>IF('AccuValve Takeoff'!I378="","",IF('AccuValve Takeoff'!I378="Not Available","",'AccuValve Takeoff'!I378))</f>
        <v/>
      </c>
      <c r="K377" s="326" t="str">
        <f>IF('AccuValve Takeoff'!J378="","",IF('AccuValve Takeoff'!J378="Not Available","",'AccuValve Takeoff'!J378))</f>
        <v/>
      </c>
      <c r="L377" s="326" t="str">
        <f>IF('AccuValve Takeoff'!K378="","",IF('AccuValve Takeoff'!K378="Not Available","",'AccuValve Takeoff'!K378))</f>
        <v/>
      </c>
      <c r="M377" s="326" t="str">
        <f>IF('AccuValve Takeoff'!L378="","",IF('AccuValve Takeoff'!L378="Not Available","",'AccuValve Takeoff'!L378))</f>
        <v/>
      </c>
      <c r="N377" s="326" t="str">
        <f>IF('AccuValve Takeoff'!M378="","",IF('AccuValve Takeoff'!M378="Not Available","",'AccuValve Takeoff'!M378))</f>
        <v/>
      </c>
      <c r="O377" s="23" t="str">
        <f>IF('AccuValve Takeoff'!N378="","",'AccuValve Takeoff'!N378)</f>
        <v/>
      </c>
      <c r="P377" s="23" t="str">
        <f>IF('AccuValve Takeoff'!O378="","",'AccuValve Takeoff'!O378)</f>
        <v/>
      </c>
      <c r="Q377" s="23" t="str">
        <f>IF('AccuValve Takeoff'!P378="","",'AccuValve Takeoff'!P378)</f>
        <v/>
      </c>
      <c r="R377" s="34" t="str">
        <f>IF('AccuValve Takeoff'!Q378="","",'AccuValve Takeoff'!Q378)</f>
        <v xml:space="preserve"> </v>
      </c>
      <c r="S377" s="35" t="str">
        <f>'AccuValve Takeoff'!T378</f>
        <v/>
      </c>
      <c r="T377" s="35" t="str">
        <f>'AccuValve Takeoff'!U378</f>
        <v/>
      </c>
      <c r="U377" s="325" t="str">
        <f>'AccuValve Takeoff'!BC378</f>
        <v/>
      </c>
      <c r="V377" s="38"/>
      <c r="W377" s="11"/>
      <c r="X377" s="11"/>
      <c r="Y377" s="11"/>
    </row>
    <row r="378" spans="1:25" ht="20.100000000000001" customHeight="1" x14ac:dyDescent="0.2">
      <c r="A378" s="12">
        <v>370</v>
      </c>
      <c r="B378" s="23" t="str">
        <f>IF('AccuValve Takeoff'!B379="","",'AccuValve Takeoff'!B379)</f>
        <v/>
      </c>
      <c r="C378" s="45" t="str">
        <f>IF('AccuValve Takeoff'!C379="","",'AccuValve Takeoff'!C379)</f>
        <v/>
      </c>
      <c r="D378" s="23" t="str">
        <f>IF('AccuValve Takeoff'!D379="","",'AccuValve Takeoff'!D379)</f>
        <v/>
      </c>
      <c r="E378" s="23" t="str">
        <f>IF('AccuValve Takeoff'!S379="","",'AccuValve Takeoff'!S379)</f>
        <v/>
      </c>
      <c r="F378" s="23" t="str">
        <f>IF('AccuValve Takeoff'!F379="","",'AccuValve Takeoff'!F379)</f>
        <v/>
      </c>
      <c r="G378" s="23" t="str">
        <f>IF('AccuValve Takeoff'!R379="","",'AccuValve Takeoff'!R379)</f>
        <v/>
      </c>
      <c r="H378" s="23" t="str">
        <f>IF('AccuValve Takeoff'!G379="","",'AccuValve Takeoff'!G379)</f>
        <v/>
      </c>
      <c r="I378" s="23" t="str">
        <f>IF('AccuValve Takeoff'!H379="","",'AccuValve Takeoff'!H379)</f>
        <v/>
      </c>
      <c r="J378" s="326" t="str">
        <f>IF('AccuValve Takeoff'!I379="","",IF('AccuValve Takeoff'!I379="Not Available","",'AccuValve Takeoff'!I379))</f>
        <v/>
      </c>
      <c r="K378" s="326" t="str">
        <f>IF('AccuValve Takeoff'!J379="","",IF('AccuValve Takeoff'!J379="Not Available","",'AccuValve Takeoff'!J379))</f>
        <v/>
      </c>
      <c r="L378" s="326" t="str">
        <f>IF('AccuValve Takeoff'!K379="","",IF('AccuValve Takeoff'!K379="Not Available","",'AccuValve Takeoff'!K379))</f>
        <v/>
      </c>
      <c r="M378" s="326" t="str">
        <f>IF('AccuValve Takeoff'!L379="","",IF('AccuValve Takeoff'!L379="Not Available","",'AccuValve Takeoff'!L379))</f>
        <v/>
      </c>
      <c r="N378" s="326" t="str">
        <f>IF('AccuValve Takeoff'!M379="","",IF('AccuValve Takeoff'!M379="Not Available","",'AccuValve Takeoff'!M379))</f>
        <v/>
      </c>
      <c r="O378" s="23" t="str">
        <f>IF('AccuValve Takeoff'!N379="","",'AccuValve Takeoff'!N379)</f>
        <v/>
      </c>
      <c r="P378" s="23" t="str">
        <f>IF('AccuValve Takeoff'!O379="","",'AccuValve Takeoff'!O379)</f>
        <v/>
      </c>
      <c r="Q378" s="23" t="str">
        <f>IF('AccuValve Takeoff'!P379="","",'AccuValve Takeoff'!P379)</f>
        <v/>
      </c>
      <c r="R378" s="34" t="str">
        <f>IF('AccuValve Takeoff'!Q379="","",'AccuValve Takeoff'!Q379)</f>
        <v xml:space="preserve"> </v>
      </c>
      <c r="S378" s="35" t="str">
        <f>'AccuValve Takeoff'!T379</f>
        <v/>
      </c>
      <c r="T378" s="35" t="str">
        <f>'AccuValve Takeoff'!U379</f>
        <v/>
      </c>
      <c r="U378" s="325" t="str">
        <f>'AccuValve Takeoff'!BC379</f>
        <v/>
      </c>
      <c r="V378" s="38"/>
      <c r="W378" s="11"/>
      <c r="X378" s="11"/>
      <c r="Y378" s="11"/>
    </row>
    <row r="379" spans="1:25" ht="20.100000000000001" customHeight="1" x14ac:dyDescent="0.2">
      <c r="A379" s="12">
        <v>371</v>
      </c>
      <c r="B379" s="23" t="str">
        <f>IF('AccuValve Takeoff'!B380="","",'AccuValve Takeoff'!B380)</f>
        <v/>
      </c>
      <c r="C379" s="45" t="str">
        <f>IF('AccuValve Takeoff'!C380="","",'AccuValve Takeoff'!C380)</f>
        <v/>
      </c>
      <c r="D379" s="23" t="str">
        <f>IF('AccuValve Takeoff'!D380="","",'AccuValve Takeoff'!D380)</f>
        <v/>
      </c>
      <c r="E379" s="23" t="str">
        <f>IF('AccuValve Takeoff'!S380="","",'AccuValve Takeoff'!S380)</f>
        <v/>
      </c>
      <c r="F379" s="23" t="str">
        <f>IF('AccuValve Takeoff'!F380="","",'AccuValve Takeoff'!F380)</f>
        <v/>
      </c>
      <c r="G379" s="23" t="str">
        <f>IF('AccuValve Takeoff'!R380="","",'AccuValve Takeoff'!R380)</f>
        <v/>
      </c>
      <c r="H379" s="23" t="str">
        <f>IF('AccuValve Takeoff'!G380="","",'AccuValve Takeoff'!G380)</f>
        <v/>
      </c>
      <c r="I379" s="23" t="str">
        <f>IF('AccuValve Takeoff'!H380="","",'AccuValve Takeoff'!H380)</f>
        <v/>
      </c>
      <c r="J379" s="326" t="str">
        <f>IF('AccuValve Takeoff'!I380="","",IF('AccuValve Takeoff'!I380="Not Available","",'AccuValve Takeoff'!I380))</f>
        <v/>
      </c>
      <c r="K379" s="326" t="str">
        <f>IF('AccuValve Takeoff'!J380="","",IF('AccuValve Takeoff'!J380="Not Available","",'AccuValve Takeoff'!J380))</f>
        <v/>
      </c>
      <c r="L379" s="326" t="str">
        <f>IF('AccuValve Takeoff'!K380="","",IF('AccuValve Takeoff'!K380="Not Available","",'AccuValve Takeoff'!K380))</f>
        <v/>
      </c>
      <c r="M379" s="326" t="str">
        <f>IF('AccuValve Takeoff'!L380="","",IF('AccuValve Takeoff'!L380="Not Available","",'AccuValve Takeoff'!L380))</f>
        <v/>
      </c>
      <c r="N379" s="326" t="str">
        <f>IF('AccuValve Takeoff'!M380="","",IF('AccuValve Takeoff'!M380="Not Available","",'AccuValve Takeoff'!M380))</f>
        <v/>
      </c>
      <c r="O379" s="23" t="str">
        <f>IF('AccuValve Takeoff'!N380="","",'AccuValve Takeoff'!N380)</f>
        <v/>
      </c>
      <c r="P379" s="23" t="str">
        <f>IF('AccuValve Takeoff'!O380="","",'AccuValve Takeoff'!O380)</f>
        <v/>
      </c>
      <c r="Q379" s="23" t="str">
        <f>IF('AccuValve Takeoff'!P380="","",'AccuValve Takeoff'!P380)</f>
        <v/>
      </c>
      <c r="R379" s="34" t="str">
        <f>IF('AccuValve Takeoff'!Q380="","",'AccuValve Takeoff'!Q380)</f>
        <v xml:space="preserve"> </v>
      </c>
      <c r="S379" s="35" t="str">
        <f>'AccuValve Takeoff'!T380</f>
        <v/>
      </c>
      <c r="T379" s="35" t="str">
        <f>'AccuValve Takeoff'!U380</f>
        <v/>
      </c>
      <c r="U379" s="325" t="str">
        <f>'AccuValve Takeoff'!BC380</f>
        <v/>
      </c>
      <c r="V379" s="38"/>
      <c r="W379" s="11"/>
      <c r="X379" s="11"/>
      <c r="Y379" s="11"/>
    </row>
    <row r="380" spans="1:25" ht="20.100000000000001" customHeight="1" x14ac:dyDescent="0.2">
      <c r="A380" s="12">
        <v>372</v>
      </c>
      <c r="B380" s="23" t="str">
        <f>IF('AccuValve Takeoff'!B381="","",'AccuValve Takeoff'!B381)</f>
        <v/>
      </c>
      <c r="C380" s="45" t="str">
        <f>IF('AccuValve Takeoff'!C381="","",'AccuValve Takeoff'!C381)</f>
        <v/>
      </c>
      <c r="D380" s="23" t="str">
        <f>IF('AccuValve Takeoff'!D381="","",'AccuValve Takeoff'!D381)</f>
        <v/>
      </c>
      <c r="E380" s="23" t="str">
        <f>IF('AccuValve Takeoff'!S381="","",'AccuValve Takeoff'!S381)</f>
        <v/>
      </c>
      <c r="F380" s="23" t="str">
        <f>IF('AccuValve Takeoff'!F381="","",'AccuValve Takeoff'!F381)</f>
        <v/>
      </c>
      <c r="G380" s="23" t="str">
        <f>IF('AccuValve Takeoff'!R381="","",'AccuValve Takeoff'!R381)</f>
        <v/>
      </c>
      <c r="H380" s="23" t="str">
        <f>IF('AccuValve Takeoff'!G381="","",'AccuValve Takeoff'!G381)</f>
        <v/>
      </c>
      <c r="I380" s="23" t="str">
        <f>IF('AccuValve Takeoff'!H381="","",'AccuValve Takeoff'!H381)</f>
        <v/>
      </c>
      <c r="J380" s="326" t="str">
        <f>IF('AccuValve Takeoff'!I381="","",IF('AccuValve Takeoff'!I381="Not Available","",'AccuValve Takeoff'!I381))</f>
        <v/>
      </c>
      <c r="K380" s="326" t="str">
        <f>IF('AccuValve Takeoff'!J381="","",IF('AccuValve Takeoff'!J381="Not Available","",'AccuValve Takeoff'!J381))</f>
        <v/>
      </c>
      <c r="L380" s="326" t="str">
        <f>IF('AccuValve Takeoff'!K381="","",IF('AccuValve Takeoff'!K381="Not Available","",'AccuValve Takeoff'!K381))</f>
        <v/>
      </c>
      <c r="M380" s="326" t="str">
        <f>IF('AccuValve Takeoff'!L381="","",IF('AccuValve Takeoff'!L381="Not Available","",'AccuValve Takeoff'!L381))</f>
        <v/>
      </c>
      <c r="N380" s="326" t="str">
        <f>IF('AccuValve Takeoff'!M381="","",IF('AccuValve Takeoff'!M381="Not Available","",'AccuValve Takeoff'!M381))</f>
        <v/>
      </c>
      <c r="O380" s="23" t="str">
        <f>IF('AccuValve Takeoff'!N381="","",'AccuValve Takeoff'!N381)</f>
        <v/>
      </c>
      <c r="P380" s="23" t="str">
        <f>IF('AccuValve Takeoff'!O381="","",'AccuValve Takeoff'!O381)</f>
        <v/>
      </c>
      <c r="Q380" s="23" t="str">
        <f>IF('AccuValve Takeoff'!P381="","",'AccuValve Takeoff'!P381)</f>
        <v/>
      </c>
      <c r="R380" s="34" t="str">
        <f>IF('AccuValve Takeoff'!Q381="","",'AccuValve Takeoff'!Q381)</f>
        <v xml:space="preserve"> </v>
      </c>
      <c r="S380" s="35" t="str">
        <f>'AccuValve Takeoff'!T381</f>
        <v/>
      </c>
      <c r="T380" s="35" t="str">
        <f>'AccuValve Takeoff'!U381</f>
        <v/>
      </c>
      <c r="U380" s="325" t="str">
        <f>'AccuValve Takeoff'!BC381</f>
        <v/>
      </c>
      <c r="V380" s="38"/>
      <c r="W380" s="11"/>
      <c r="X380" s="11"/>
      <c r="Y380" s="11"/>
    </row>
    <row r="381" spans="1:25" ht="20.100000000000001" customHeight="1" x14ac:dyDescent="0.2">
      <c r="A381" s="12">
        <v>373</v>
      </c>
      <c r="B381" s="23" t="str">
        <f>IF('AccuValve Takeoff'!B382="","",'AccuValve Takeoff'!B382)</f>
        <v/>
      </c>
      <c r="C381" s="45" t="str">
        <f>IF('AccuValve Takeoff'!C382="","",'AccuValve Takeoff'!C382)</f>
        <v/>
      </c>
      <c r="D381" s="23" t="str">
        <f>IF('AccuValve Takeoff'!D382="","",'AccuValve Takeoff'!D382)</f>
        <v/>
      </c>
      <c r="E381" s="23" t="str">
        <f>IF('AccuValve Takeoff'!S382="","",'AccuValve Takeoff'!S382)</f>
        <v/>
      </c>
      <c r="F381" s="23" t="str">
        <f>IF('AccuValve Takeoff'!F382="","",'AccuValve Takeoff'!F382)</f>
        <v/>
      </c>
      <c r="G381" s="23" t="str">
        <f>IF('AccuValve Takeoff'!R382="","",'AccuValve Takeoff'!R382)</f>
        <v/>
      </c>
      <c r="H381" s="23" t="str">
        <f>IF('AccuValve Takeoff'!G382="","",'AccuValve Takeoff'!G382)</f>
        <v/>
      </c>
      <c r="I381" s="23" t="str">
        <f>IF('AccuValve Takeoff'!H382="","",'AccuValve Takeoff'!H382)</f>
        <v/>
      </c>
      <c r="J381" s="326" t="str">
        <f>IF('AccuValve Takeoff'!I382="","",IF('AccuValve Takeoff'!I382="Not Available","",'AccuValve Takeoff'!I382))</f>
        <v/>
      </c>
      <c r="K381" s="326" t="str">
        <f>IF('AccuValve Takeoff'!J382="","",IF('AccuValve Takeoff'!J382="Not Available","",'AccuValve Takeoff'!J382))</f>
        <v/>
      </c>
      <c r="L381" s="326" t="str">
        <f>IF('AccuValve Takeoff'!K382="","",IF('AccuValve Takeoff'!K382="Not Available","",'AccuValve Takeoff'!K382))</f>
        <v/>
      </c>
      <c r="M381" s="326" t="str">
        <f>IF('AccuValve Takeoff'!L382="","",IF('AccuValve Takeoff'!L382="Not Available","",'AccuValve Takeoff'!L382))</f>
        <v/>
      </c>
      <c r="N381" s="326" t="str">
        <f>IF('AccuValve Takeoff'!M382="","",IF('AccuValve Takeoff'!M382="Not Available","",'AccuValve Takeoff'!M382))</f>
        <v/>
      </c>
      <c r="O381" s="23" t="str">
        <f>IF('AccuValve Takeoff'!N382="","",'AccuValve Takeoff'!N382)</f>
        <v/>
      </c>
      <c r="P381" s="23" t="str">
        <f>IF('AccuValve Takeoff'!O382="","",'AccuValve Takeoff'!O382)</f>
        <v/>
      </c>
      <c r="Q381" s="23" t="str">
        <f>IF('AccuValve Takeoff'!P382="","",'AccuValve Takeoff'!P382)</f>
        <v/>
      </c>
      <c r="R381" s="34" t="str">
        <f>IF('AccuValve Takeoff'!Q382="","",'AccuValve Takeoff'!Q382)</f>
        <v xml:space="preserve"> </v>
      </c>
      <c r="S381" s="35" t="str">
        <f>'AccuValve Takeoff'!T382</f>
        <v/>
      </c>
      <c r="T381" s="35" t="str">
        <f>'AccuValve Takeoff'!U382</f>
        <v/>
      </c>
      <c r="U381" s="325" t="str">
        <f>'AccuValve Takeoff'!BC382</f>
        <v/>
      </c>
      <c r="V381" s="38"/>
      <c r="W381" s="11"/>
      <c r="X381" s="11"/>
      <c r="Y381" s="11"/>
    </row>
    <row r="382" spans="1:25" ht="20.100000000000001" customHeight="1" x14ac:dyDescent="0.2">
      <c r="A382" s="12">
        <v>374</v>
      </c>
      <c r="B382" s="23" t="str">
        <f>IF('AccuValve Takeoff'!B383="","",'AccuValve Takeoff'!B383)</f>
        <v/>
      </c>
      <c r="C382" s="45" t="str">
        <f>IF('AccuValve Takeoff'!C383="","",'AccuValve Takeoff'!C383)</f>
        <v/>
      </c>
      <c r="D382" s="23" t="str">
        <f>IF('AccuValve Takeoff'!D383="","",'AccuValve Takeoff'!D383)</f>
        <v/>
      </c>
      <c r="E382" s="23" t="str">
        <f>IF('AccuValve Takeoff'!S383="","",'AccuValve Takeoff'!S383)</f>
        <v/>
      </c>
      <c r="F382" s="23" t="str">
        <f>IF('AccuValve Takeoff'!F383="","",'AccuValve Takeoff'!F383)</f>
        <v/>
      </c>
      <c r="G382" s="23" t="str">
        <f>IF('AccuValve Takeoff'!R383="","",'AccuValve Takeoff'!R383)</f>
        <v/>
      </c>
      <c r="H382" s="23" t="str">
        <f>IF('AccuValve Takeoff'!G383="","",'AccuValve Takeoff'!G383)</f>
        <v/>
      </c>
      <c r="I382" s="23" t="str">
        <f>IF('AccuValve Takeoff'!H383="","",'AccuValve Takeoff'!H383)</f>
        <v/>
      </c>
      <c r="J382" s="326" t="str">
        <f>IF('AccuValve Takeoff'!I383="","",IF('AccuValve Takeoff'!I383="Not Available","",'AccuValve Takeoff'!I383))</f>
        <v/>
      </c>
      <c r="K382" s="326" t="str">
        <f>IF('AccuValve Takeoff'!J383="","",IF('AccuValve Takeoff'!J383="Not Available","",'AccuValve Takeoff'!J383))</f>
        <v/>
      </c>
      <c r="L382" s="326" t="str">
        <f>IF('AccuValve Takeoff'!K383="","",IF('AccuValve Takeoff'!K383="Not Available","",'AccuValve Takeoff'!K383))</f>
        <v/>
      </c>
      <c r="M382" s="326" t="str">
        <f>IF('AccuValve Takeoff'!L383="","",IF('AccuValve Takeoff'!L383="Not Available","",'AccuValve Takeoff'!L383))</f>
        <v/>
      </c>
      <c r="N382" s="326" t="str">
        <f>IF('AccuValve Takeoff'!M383="","",IF('AccuValve Takeoff'!M383="Not Available","",'AccuValve Takeoff'!M383))</f>
        <v/>
      </c>
      <c r="O382" s="23" t="str">
        <f>IF('AccuValve Takeoff'!N383="","",'AccuValve Takeoff'!N383)</f>
        <v/>
      </c>
      <c r="P382" s="23" t="str">
        <f>IF('AccuValve Takeoff'!O383="","",'AccuValve Takeoff'!O383)</f>
        <v/>
      </c>
      <c r="Q382" s="23" t="str">
        <f>IF('AccuValve Takeoff'!P383="","",'AccuValve Takeoff'!P383)</f>
        <v/>
      </c>
      <c r="R382" s="34" t="str">
        <f>IF('AccuValve Takeoff'!Q383="","",'AccuValve Takeoff'!Q383)</f>
        <v xml:space="preserve"> </v>
      </c>
      <c r="S382" s="35" t="str">
        <f>'AccuValve Takeoff'!T383</f>
        <v/>
      </c>
      <c r="T382" s="35" t="str">
        <f>'AccuValve Takeoff'!U383</f>
        <v/>
      </c>
      <c r="U382" s="325" t="str">
        <f>'AccuValve Takeoff'!BC383</f>
        <v/>
      </c>
      <c r="V382" s="38"/>
      <c r="W382" s="11"/>
      <c r="X382" s="11"/>
      <c r="Y382" s="11"/>
    </row>
    <row r="383" spans="1:25" ht="20.100000000000001" customHeight="1" x14ac:dyDescent="0.2">
      <c r="A383" s="12">
        <v>375</v>
      </c>
      <c r="B383" s="23" t="str">
        <f>IF('AccuValve Takeoff'!B384="","",'AccuValve Takeoff'!B384)</f>
        <v/>
      </c>
      <c r="C383" s="45" t="str">
        <f>IF('AccuValve Takeoff'!C384="","",'AccuValve Takeoff'!C384)</f>
        <v/>
      </c>
      <c r="D383" s="23" t="str">
        <f>IF('AccuValve Takeoff'!D384="","",'AccuValve Takeoff'!D384)</f>
        <v/>
      </c>
      <c r="E383" s="23" t="str">
        <f>IF('AccuValve Takeoff'!S384="","",'AccuValve Takeoff'!S384)</f>
        <v/>
      </c>
      <c r="F383" s="23" t="str">
        <f>IF('AccuValve Takeoff'!F384="","",'AccuValve Takeoff'!F384)</f>
        <v/>
      </c>
      <c r="G383" s="23" t="str">
        <f>IF('AccuValve Takeoff'!R384="","",'AccuValve Takeoff'!R384)</f>
        <v/>
      </c>
      <c r="H383" s="23" t="str">
        <f>IF('AccuValve Takeoff'!G384="","",'AccuValve Takeoff'!G384)</f>
        <v/>
      </c>
      <c r="I383" s="23" t="str">
        <f>IF('AccuValve Takeoff'!H384="","",'AccuValve Takeoff'!H384)</f>
        <v/>
      </c>
      <c r="J383" s="326" t="str">
        <f>IF('AccuValve Takeoff'!I384="","",IF('AccuValve Takeoff'!I384="Not Available","",'AccuValve Takeoff'!I384))</f>
        <v/>
      </c>
      <c r="K383" s="326" t="str">
        <f>IF('AccuValve Takeoff'!J384="","",IF('AccuValve Takeoff'!J384="Not Available","",'AccuValve Takeoff'!J384))</f>
        <v/>
      </c>
      <c r="L383" s="326" t="str">
        <f>IF('AccuValve Takeoff'!K384="","",IF('AccuValve Takeoff'!K384="Not Available","",'AccuValve Takeoff'!K384))</f>
        <v/>
      </c>
      <c r="M383" s="326" t="str">
        <f>IF('AccuValve Takeoff'!L384="","",IF('AccuValve Takeoff'!L384="Not Available","",'AccuValve Takeoff'!L384))</f>
        <v/>
      </c>
      <c r="N383" s="326" t="str">
        <f>IF('AccuValve Takeoff'!M384="","",IF('AccuValve Takeoff'!M384="Not Available","",'AccuValve Takeoff'!M384))</f>
        <v/>
      </c>
      <c r="O383" s="23" t="str">
        <f>IF('AccuValve Takeoff'!N384="","",'AccuValve Takeoff'!N384)</f>
        <v/>
      </c>
      <c r="P383" s="23" t="str">
        <f>IF('AccuValve Takeoff'!O384="","",'AccuValve Takeoff'!O384)</f>
        <v/>
      </c>
      <c r="Q383" s="23" t="str">
        <f>IF('AccuValve Takeoff'!P384="","",'AccuValve Takeoff'!P384)</f>
        <v/>
      </c>
      <c r="R383" s="34" t="str">
        <f>IF('AccuValve Takeoff'!Q384="","",'AccuValve Takeoff'!Q384)</f>
        <v xml:space="preserve"> </v>
      </c>
      <c r="S383" s="35" t="str">
        <f>'AccuValve Takeoff'!T384</f>
        <v/>
      </c>
      <c r="T383" s="35" t="str">
        <f>'AccuValve Takeoff'!U384</f>
        <v/>
      </c>
      <c r="U383" s="325" t="str">
        <f>'AccuValve Takeoff'!BC384</f>
        <v/>
      </c>
      <c r="V383" s="38"/>
      <c r="W383" s="11"/>
      <c r="X383" s="11"/>
      <c r="Y383" s="11"/>
    </row>
    <row r="384" spans="1:25" ht="20.100000000000001" customHeight="1" x14ac:dyDescent="0.2">
      <c r="A384" s="12">
        <v>376</v>
      </c>
      <c r="B384" s="23" t="str">
        <f>IF('AccuValve Takeoff'!B385="","",'AccuValve Takeoff'!B385)</f>
        <v/>
      </c>
      <c r="C384" s="45" t="str">
        <f>IF('AccuValve Takeoff'!C385="","",'AccuValve Takeoff'!C385)</f>
        <v/>
      </c>
      <c r="D384" s="23" t="str">
        <f>IF('AccuValve Takeoff'!D385="","",'AccuValve Takeoff'!D385)</f>
        <v/>
      </c>
      <c r="E384" s="23" t="str">
        <f>IF('AccuValve Takeoff'!S385="","",'AccuValve Takeoff'!S385)</f>
        <v/>
      </c>
      <c r="F384" s="23" t="str">
        <f>IF('AccuValve Takeoff'!F385="","",'AccuValve Takeoff'!F385)</f>
        <v/>
      </c>
      <c r="G384" s="23" t="str">
        <f>IF('AccuValve Takeoff'!R385="","",'AccuValve Takeoff'!R385)</f>
        <v/>
      </c>
      <c r="H384" s="23" t="str">
        <f>IF('AccuValve Takeoff'!G385="","",'AccuValve Takeoff'!G385)</f>
        <v/>
      </c>
      <c r="I384" s="23" t="str">
        <f>IF('AccuValve Takeoff'!H385="","",'AccuValve Takeoff'!H385)</f>
        <v/>
      </c>
      <c r="J384" s="326" t="str">
        <f>IF('AccuValve Takeoff'!I385="","",IF('AccuValve Takeoff'!I385="Not Available","",'AccuValve Takeoff'!I385))</f>
        <v/>
      </c>
      <c r="K384" s="326" t="str">
        <f>IF('AccuValve Takeoff'!J385="","",IF('AccuValve Takeoff'!J385="Not Available","",'AccuValve Takeoff'!J385))</f>
        <v/>
      </c>
      <c r="L384" s="326" t="str">
        <f>IF('AccuValve Takeoff'!K385="","",IF('AccuValve Takeoff'!K385="Not Available","",'AccuValve Takeoff'!K385))</f>
        <v/>
      </c>
      <c r="M384" s="326" t="str">
        <f>IF('AccuValve Takeoff'!L385="","",IF('AccuValve Takeoff'!L385="Not Available","",'AccuValve Takeoff'!L385))</f>
        <v/>
      </c>
      <c r="N384" s="326" t="str">
        <f>IF('AccuValve Takeoff'!M385="","",IF('AccuValve Takeoff'!M385="Not Available","",'AccuValve Takeoff'!M385))</f>
        <v/>
      </c>
      <c r="O384" s="23" t="str">
        <f>IF('AccuValve Takeoff'!N385="","",'AccuValve Takeoff'!N385)</f>
        <v/>
      </c>
      <c r="P384" s="23" t="str">
        <f>IF('AccuValve Takeoff'!O385="","",'AccuValve Takeoff'!O385)</f>
        <v/>
      </c>
      <c r="Q384" s="23" t="str">
        <f>IF('AccuValve Takeoff'!P385="","",'AccuValve Takeoff'!P385)</f>
        <v/>
      </c>
      <c r="R384" s="34" t="str">
        <f>IF('AccuValve Takeoff'!Q385="","",'AccuValve Takeoff'!Q385)</f>
        <v xml:space="preserve"> </v>
      </c>
      <c r="S384" s="35" t="str">
        <f>'AccuValve Takeoff'!T385</f>
        <v/>
      </c>
      <c r="T384" s="35" t="str">
        <f>'AccuValve Takeoff'!U385</f>
        <v/>
      </c>
      <c r="U384" s="325" t="str">
        <f>'AccuValve Takeoff'!BC385</f>
        <v/>
      </c>
      <c r="V384" s="38"/>
      <c r="W384" s="11"/>
      <c r="X384" s="11"/>
      <c r="Y384" s="11"/>
    </row>
    <row r="385" spans="1:25" ht="20.100000000000001" customHeight="1" x14ac:dyDescent="0.2">
      <c r="A385" s="12">
        <v>377</v>
      </c>
      <c r="B385" s="23" t="str">
        <f>IF('AccuValve Takeoff'!B386="","",'AccuValve Takeoff'!B386)</f>
        <v/>
      </c>
      <c r="C385" s="45" t="str">
        <f>IF('AccuValve Takeoff'!C386="","",'AccuValve Takeoff'!C386)</f>
        <v/>
      </c>
      <c r="D385" s="23" t="str">
        <f>IF('AccuValve Takeoff'!D386="","",'AccuValve Takeoff'!D386)</f>
        <v/>
      </c>
      <c r="E385" s="23" t="str">
        <f>IF('AccuValve Takeoff'!S386="","",'AccuValve Takeoff'!S386)</f>
        <v/>
      </c>
      <c r="F385" s="23" t="str">
        <f>IF('AccuValve Takeoff'!F386="","",'AccuValve Takeoff'!F386)</f>
        <v/>
      </c>
      <c r="G385" s="23" t="str">
        <f>IF('AccuValve Takeoff'!R386="","",'AccuValve Takeoff'!R386)</f>
        <v/>
      </c>
      <c r="H385" s="23" t="str">
        <f>IF('AccuValve Takeoff'!G386="","",'AccuValve Takeoff'!G386)</f>
        <v/>
      </c>
      <c r="I385" s="23" t="str">
        <f>IF('AccuValve Takeoff'!H386="","",'AccuValve Takeoff'!H386)</f>
        <v/>
      </c>
      <c r="J385" s="326" t="str">
        <f>IF('AccuValve Takeoff'!I386="","",IF('AccuValve Takeoff'!I386="Not Available","",'AccuValve Takeoff'!I386))</f>
        <v/>
      </c>
      <c r="K385" s="326" t="str">
        <f>IF('AccuValve Takeoff'!J386="","",IF('AccuValve Takeoff'!J386="Not Available","",'AccuValve Takeoff'!J386))</f>
        <v/>
      </c>
      <c r="L385" s="326" t="str">
        <f>IF('AccuValve Takeoff'!K386="","",IF('AccuValve Takeoff'!K386="Not Available","",'AccuValve Takeoff'!K386))</f>
        <v/>
      </c>
      <c r="M385" s="326" t="str">
        <f>IF('AccuValve Takeoff'!L386="","",IF('AccuValve Takeoff'!L386="Not Available","",'AccuValve Takeoff'!L386))</f>
        <v/>
      </c>
      <c r="N385" s="326" t="str">
        <f>IF('AccuValve Takeoff'!M386="","",IF('AccuValve Takeoff'!M386="Not Available","",'AccuValve Takeoff'!M386))</f>
        <v/>
      </c>
      <c r="O385" s="23" t="str">
        <f>IF('AccuValve Takeoff'!N386="","",'AccuValve Takeoff'!N386)</f>
        <v/>
      </c>
      <c r="P385" s="23" t="str">
        <f>IF('AccuValve Takeoff'!O386="","",'AccuValve Takeoff'!O386)</f>
        <v/>
      </c>
      <c r="Q385" s="23" t="str">
        <f>IF('AccuValve Takeoff'!P386="","",'AccuValve Takeoff'!P386)</f>
        <v/>
      </c>
      <c r="R385" s="34" t="str">
        <f>IF('AccuValve Takeoff'!Q386="","",'AccuValve Takeoff'!Q386)</f>
        <v xml:space="preserve"> </v>
      </c>
      <c r="S385" s="35" t="str">
        <f>'AccuValve Takeoff'!T386</f>
        <v/>
      </c>
      <c r="T385" s="35" t="str">
        <f>'AccuValve Takeoff'!U386</f>
        <v/>
      </c>
      <c r="U385" s="325" t="str">
        <f>'AccuValve Takeoff'!BC386</f>
        <v/>
      </c>
      <c r="V385" s="38"/>
      <c r="W385" s="11"/>
      <c r="X385" s="11"/>
      <c r="Y385" s="11"/>
    </row>
    <row r="386" spans="1:25" ht="20.100000000000001" customHeight="1" x14ac:dyDescent="0.2">
      <c r="A386" s="12">
        <v>378</v>
      </c>
      <c r="B386" s="23" t="str">
        <f>IF('AccuValve Takeoff'!B387="","",'AccuValve Takeoff'!B387)</f>
        <v/>
      </c>
      <c r="C386" s="45" t="str">
        <f>IF('AccuValve Takeoff'!C387="","",'AccuValve Takeoff'!C387)</f>
        <v/>
      </c>
      <c r="D386" s="23" t="str">
        <f>IF('AccuValve Takeoff'!D387="","",'AccuValve Takeoff'!D387)</f>
        <v/>
      </c>
      <c r="E386" s="23" t="str">
        <f>IF('AccuValve Takeoff'!S387="","",'AccuValve Takeoff'!S387)</f>
        <v/>
      </c>
      <c r="F386" s="23" t="str">
        <f>IF('AccuValve Takeoff'!F387="","",'AccuValve Takeoff'!F387)</f>
        <v/>
      </c>
      <c r="G386" s="23" t="str">
        <f>IF('AccuValve Takeoff'!R387="","",'AccuValve Takeoff'!R387)</f>
        <v/>
      </c>
      <c r="H386" s="23" t="str">
        <f>IF('AccuValve Takeoff'!G387="","",'AccuValve Takeoff'!G387)</f>
        <v/>
      </c>
      <c r="I386" s="23" t="str">
        <f>IF('AccuValve Takeoff'!H387="","",'AccuValve Takeoff'!H387)</f>
        <v/>
      </c>
      <c r="J386" s="326" t="str">
        <f>IF('AccuValve Takeoff'!I387="","",IF('AccuValve Takeoff'!I387="Not Available","",'AccuValve Takeoff'!I387))</f>
        <v/>
      </c>
      <c r="K386" s="326" t="str">
        <f>IF('AccuValve Takeoff'!J387="","",IF('AccuValve Takeoff'!J387="Not Available","",'AccuValve Takeoff'!J387))</f>
        <v/>
      </c>
      <c r="L386" s="326" t="str">
        <f>IF('AccuValve Takeoff'!K387="","",IF('AccuValve Takeoff'!K387="Not Available","",'AccuValve Takeoff'!K387))</f>
        <v/>
      </c>
      <c r="M386" s="326" t="str">
        <f>IF('AccuValve Takeoff'!L387="","",IF('AccuValve Takeoff'!L387="Not Available","",'AccuValve Takeoff'!L387))</f>
        <v/>
      </c>
      <c r="N386" s="326" t="str">
        <f>IF('AccuValve Takeoff'!M387="","",IF('AccuValve Takeoff'!M387="Not Available","",'AccuValve Takeoff'!M387))</f>
        <v/>
      </c>
      <c r="O386" s="23" t="str">
        <f>IF('AccuValve Takeoff'!N387="","",'AccuValve Takeoff'!N387)</f>
        <v/>
      </c>
      <c r="P386" s="23" t="str">
        <f>IF('AccuValve Takeoff'!O387="","",'AccuValve Takeoff'!O387)</f>
        <v/>
      </c>
      <c r="Q386" s="23" t="str">
        <f>IF('AccuValve Takeoff'!P387="","",'AccuValve Takeoff'!P387)</f>
        <v/>
      </c>
      <c r="R386" s="34" t="str">
        <f>IF('AccuValve Takeoff'!Q387="","",'AccuValve Takeoff'!Q387)</f>
        <v xml:space="preserve"> </v>
      </c>
      <c r="S386" s="35" t="str">
        <f>'AccuValve Takeoff'!T387</f>
        <v/>
      </c>
      <c r="T386" s="35" t="str">
        <f>'AccuValve Takeoff'!U387</f>
        <v/>
      </c>
      <c r="U386" s="325" t="str">
        <f>'AccuValve Takeoff'!BC387</f>
        <v/>
      </c>
      <c r="V386" s="38"/>
      <c r="W386" s="11"/>
      <c r="X386" s="11"/>
      <c r="Y386" s="11"/>
    </row>
    <row r="387" spans="1:25" ht="20.100000000000001" customHeight="1" x14ac:dyDescent="0.2">
      <c r="A387" s="12">
        <v>379</v>
      </c>
      <c r="B387" s="23" t="str">
        <f>IF('AccuValve Takeoff'!B388="","",'AccuValve Takeoff'!B388)</f>
        <v/>
      </c>
      <c r="C387" s="45" t="str">
        <f>IF('AccuValve Takeoff'!C388="","",'AccuValve Takeoff'!C388)</f>
        <v/>
      </c>
      <c r="D387" s="23" t="str">
        <f>IF('AccuValve Takeoff'!D388="","",'AccuValve Takeoff'!D388)</f>
        <v/>
      </c>
      <c r="E387" s="23" t="str">
        <f>IF('AccuValve Takeoff'!S388="","",'AccuValve Takeoff'!S388)</f>
        <v/>
      </c>
      <c r="F387" s="23" t="str">
        <f>IF('AccuValve Takeoff'!F388="","",'AccuValve Takeoff'!F388)</f>
        <v/>
      </c>
      <c r="G387" s="23" t="str">
        <f>IF('AccuValve Takeoff'!R388="","",'AccuValve Takeoff'!R388)</f>
        <v/>
      </c>
      <c r="H387" s="23" t="str">
        <f>IF('AccuValve Takeoff'!G388="","",'AccuValve Takeoff'!G388)</f>
        <v/>
      </c>
      <c r="I387" s="23" t="str">
        <f>IF('AccuValve Takeoff'!H388="","",'AccuValve Takeoff'!H388)</f>
        <v/>
      </c>
      <c r="J387" s="326" t="str">
        <f>IF('AccuValve Takeoff'!I388="","",IF('AccuValve Takeoff'!I388="Not Available","",'AccuValve Takeoff'!I388))</f>
        <v/>
      </c>
      <c r="K387" s="326" t="str">
        <f>IF('AccuValve Takeoff'!J388="","",IF('AccuValve Takeoff'!J388="Not Available","",'AccuValve Takeoff'!J388))</f>
        <v/>
      </c>
      <c r="L387" s="326" t="str">
        <f>IF('AccuValve Takeoff'!K388="","",IF('AccuValve Takeoff'!K388="Not Available","",'AccuValve Takeoff'!K388))</f>
        <v/>
      </c>
      <c r="M387" s="326" t="str">
        <f>IF('AccuValve Takeoff'!L388="","",IF('AccuValve Takeoff'!L388="Not Available","",'AccuValve Takeoff'!L388))</f>
        <v/>
      </c>
      <c r="N387" s="326" t="str">
        <f>IF('AccuValve Takeoff'!M388="","",IF('AccuValve Takeoff'!M388="Not Available","",'AccuValve Takeoff'!M388))</f>
        <v/>
      </c>
      <c r="O387" s="23" t="str">
        <f>IF('AccuValve Takeoff'!N388="","",'AccuValve Takeoff'!N388)</f>
        <v/>
      </c>
      <c r="P387" s="23" t="str">
        <f>IF('AccuValve Takeoff'!O388="","",'AccuValve Takeoff'!O388)</f>
        <v/>
      </c>
      <c r="Q387" s="23" t="str">
        <f>IF('AccuValve Takeoff'!P388="","",'AccuValve Takeoff'!P388)</f>
        <v/>
      </c>
      <c r="R387" s="34" t="str">
        <f>IF('AccuValve Takeoff'!Q388="","",'AccuValve Takeoff'!Q388)</f>
        <v xml:space="preserve"> </v>
      </c>
      <c r="S387" s="35" t="str">
        <f>'AccuValve Takeoff'!T388</f>
        <v/>
      </c>
      <c r="T387" s="35" t="str">
        <f>'AccuValve Takeoff'!U388</f>
        <v/>
      </c>
      <c r="U387" s="325" t="str">
        <f>'AccuValve Takeoff'!BC388</f>
        <v/>
      </c>
      <c r="V387" s="38"/>
      <c r="W387" s="11"/>
      <c r="X387" s="11"/>
      <c r="Y387" s="11"/>
    </row>
    <row r="388" spans="1:25" ht="20.100000000000001" customHeight="1" x14ac:dyDescent="0.2">
      <c r="A388" s="12">
        <v>380</v>
      </c>
      <c r="B388" s="23" t="str">
        <f>IF('AccuValve Takeoff'!B389="","",'AccuValve Takeoff'!B389)</f>
        <v/>
      </c>
      <c r="C388" s="45" t="str">
        <f>IF('AccuValve Takeoff'!C389="","",'AccuValve Takeoff'!C389)</f>
        <v/>
      </c>
      <c r="D388" s="23" t="str">
        <f>IF('AccuValve Takeoff'!D389="","",'AccuValve Takeoff'!D389)</f>
        <v/>
      </c>
      <c r="E388" s="23" t="str">
        <f>IF('AccuValve Takeoff'!S389="","",'AccuValve Takeoff'!S389)</f>
        <v/>
      </c>
      <c r="F388" s="23" t="str">
        <f>IF('AccuValve Takeoff'!F389="","",'AccuValve Takeoff'!F389)</f>
        <v/>
      </c>
      <c r="G388" s="23" t="str">
        <f>IF('AccuValve Takeoff'!R389="","",'AccuValve Takeoff'!R389)</f>
        <v/>
      </c>
      <c r="H388" s="23" t="str">
        <f>IF('AccuValve Takeoff'!G389="","",'AccuValve Takeoff'!G389)</f>
        <v/>
      </c>
      <c r="I388" s="23" t="str">
        <f>IF('AccuValve Takeoff'!H389="","",'AccuValve Takeoff'!H389)</f>
        <v/>
      </c>
      <c r="J388" s="326" t="str">
        <f>IF('AccuValve Takeoff'!I389="","",IF('AccuValve Takeoff'!I389="Not Available","",'AccuValve Takeoff'!I389))</f>
        <v/>
      </c>
      <c r="K388" s="326" t="str">
        <f>IF('AccuValve Takeoff'!J389="","",IF('AccuValve Takeoff'!J389="Not Available","",'AccuValve Takeoff'!J389))</f>
        <v/>
      </c>
      <c r="L388" s="326" t="str">
        <f>IF('AccuValve Takeoff'!K389="","",IF('AccuValve Takeoff'!K389="Not Available","",'AccuValve Takeoff'!K389))</f>
        <v/>
      </c>
      <c r="M388" s="326" t="str">
        <f>IF('AccuValve Takeoff'!L389="","",IF('AccuValve Takeoff'!L389="Not Available","",'AccuValve Takeoff'!L389))</f>
        <v/>
      </c>
      <c r="N388" s="326" t="str">
        <f>IF('AccuValve Takeoff'!M389="","",IF('AccuValve Takeoff'!M389="Not Available","",'AccuValve Takeoff'!M389))</f>
        <v/>
      </c>
      <c r="O388" s="23" t="str">
        <f>IF('AccuValve Takeoff'!N389="","",'AccuValve Takeoff'!N389)</f>
        <v/>
      </c>
      <c r="P388" s="23" t="str">
        <f>IF('AccuValve Takeoff'!O389="","",'AccuValve Takeoff'!O389)</f>
        <v/>
      </c>
      <c r="Q388" s="23" t="str">
        <f>IF('AccuValve Takeoff'!P389="","",'AccuValve Takeoff'!P389)</f>
        <v/>
      </c>
      <c r="R388" s="34" t="str">
        <f>IF('AccuValve Takeoff'!Q389="","",'AccuValve Takeoff'!Q389)</f>
        <v xml:space="preserve"> </v>
      </c>
      <c r="S388" s="35" t="str">
        <f>'AccuValve Takeoff'!T389</f>
        <v/>
      </c>
      <c r="T388" s="35" t="str">
        <f>'AccuValve Takeoff'!U389</f>
        <v/>
      </c>
      <c r="U388" s="325" t="str">
        <f>'AccuValve Takeoff'!BC389</f>
        <v/>
      </c>
      <c r="V388" s="38"/>
      <c r="W388" s="11"/>
      <c r="X388" s="11"/>
      <c r="Y388" s="11"/>
    </row>
    <row r="389" spans="1:25" ht="20.100000000000001" customHeight="1" x14ac:dyDescent="0.2">
      <c r="A389" s="12">
        <v>381</v>
      </c>
      <c r="B389" s="23" t="str">
        <f>IF('AccuValve Takeoff'!B390="","",'AccuValve Takeoff'!B390)</f>
        <v/>
      </c>
      <c r="C389" s="45" t="str">
        <f>IF('AccuValve Takeoff'!C390="","",'AccuValve Takeoff'!C390)</f>
        <v/>
      </c>
      <c r="D389" s="23" t="str">
        <f>IF('AccuValve Takeoff'!D390="","",'AccuValve Takeoff'!D390)</f>
        <v/>
      </c>
      <c r="E389" s="23" t="str">
        <f>IF('AccuValve Takeoff'!S390="","",'AccuValve Takeoff'!S390)</f>
        <v/>
      </c>
      <c r="F389" s="23" t="str">
        <f>IF('AccuValve Takeoff'!F390="","",'AccuValve Takeoff'!F390)</f>
        <v/>
      </c>
      <c r="G389" s="23" t="str">
        <f>IF('AccuValve Takeoff'!R390="","",'AccuValve Takeoff'!R390)</f>
        <v/>
      </c>
      <c r="H389" s="23" t="str">
        <f>IF('AccuValve Takeoff'!G390="","",'AccuValve Takeoff'!G390)</f>
        <v/>
      </c>
      <c r="I389" s="23" t="str">
        <f>IF('AccuValve Takeoff'!H390="","",'AccuValve Takeoff'!H390)</f>
        <v/>
      </c>
      <c r="J389" s="326" t="str">
        <f>IF('AccuValve Takeoff'!I390="","",IF('AccuValve Takeoff'!I390="Not Available","",'AccuValve Takeoff'!I390))</f>
        <v/>
      </c>
      <c r="K389" s="326" t="str">
        <f>IF('AccuValve Takeoff'!J390="","",IF('AccuValve Takeoff'!J390="Not Available","",'AccuValve Takeoff'!J390))</f>
        <v/>
      </c>
      <c r="L389" s="326" t="str">
        <f>IF('AccuValve Takeoff'!K390="","",IF('AccuValve Takeoff'!K390="Not Available","",'AccuValve Takeoff'!K390))</f>
        <v/>
      </c>
      <c r="M389" s="326" t="str">
        <f>IF('AccuValve Takeoff'!L390="","",IF('AccuValve Takeoff'!L390="Not Available","",'AccuValve Takeoff'!L390))</f>
        <v/>
      </c>
      <c r="N389" s="326" t="str">
        <f>IF('AccuValve Takeoff'!M390="","",IF('AccuValve Takeoff'!M390="Not Available","",'AccuValve Takeoff'!M390))</f>
        <v/>
      </c>
      <c r="O389" s="23" t="str">
        <f>IF('AccuValve Takeoff'!N390="","",'AccuValve Takeoff'!N390)</f>
        <v/>
      </c>
      <c r="P389" s="23" t="str">
        <f>IF('AccuValve Takeoff'!O390="","",'AccuValve Takeoff'!O390)</f>
        <v/>
      </c>
      <c r="Q389" s="23" t="str">
        <f>IF('AccuValve Takeoff'!P390="","",'AccuValve Takeoff'!P390)</f>
        <v/>
      </c>
      <c r="R389" s="34" t="str">
        <f>IF('AccuValve Takeoff'!Q390="","",'AccuValve Takeoff'!Q390)</f>
        <v xml:space="preserve"> </v>
      </c>
      <c r="S389" s="35" t="str">
        <f>'AccuValve Takeoff'!T390</f>
        <v/>
      </c>
      <c r="T389" s="35" t="str">
        <f>'AccuValve Takeoff'!U390</f>
        <v/>
      </c>
      <c r="U389" s="325" t="str">
        <f>'AccuValve Takeoff'!BC390</f>
        <v/>
      </c>
      <c r="V389" s="38"/>
      <c r="W389" s="11"/>
      <c r="X389" s="11"/>
      <c r="Y389" s="11"/>
    </row>
    <row r="390" spans="1:25" ht="20.100000000000001" customHeight="1" x14ac:dyDescent="0.2">
      <c r="A390" s="12">
        <v>382</v>
      </c>
      <c r="B390" s="23" t="str">
        <f>IF('AccuValve Takeoff'!B391="","",'AccuValve Takeoff'!B391)</f>
        <v/>
      </c>
      <c r="C390" s="45" t="str">
        <f>IF('AccuValve Takeoff'!C391="","",'AccuValve Takeoff'!C391)</f>
        <v/>
      </c>
      <c r="D390" s="23" t="str">
        <f>IF('AccuValve Takeoff'!D391="","",'AccuValve Takeoff'!D391)</f>
        <v/>
      </c>
      <c r="E390" s="23" t="str">
        <f>IF('AccuValve Takeoff'!S391="","",'AccuValve Takeoff'!S391)</f>
        <v/>
      </c>
      <c r="F390" s="23" t="str">
        <f>IF('AccuValve Takeoff'!F391="","",'AccuValve Takeoff'!F391)</f>
        <v/>
      </c>
      <c r="G390" s="23" t="str">
        <f>IF('AccuValve Takeoff'!R391="","",'AccuValve Takeoff'!R391)</f>
        <v/>
      </c>
      <c r="H390" s="23" t="str">
        <f>IF('AccuValve Takeoff'!G391="","",'AccuValve Takeoff'!G391)</f>
        <v/>
      </c>
      <c r="I390" s="23" t="str">
        <f>IF('AccuValve Takeoff'!H391="","",'AccuValve Takeoff'!H391)</f>
        <v/>
      </c>
      <c r="J390" s="326" t="str">
        <f>IF('AccuValve Takeoff'!I391="","",IF('AccuValve Takeoff'!I391="Not Available","",'AccuValve Takeoff'!I391))</f>
        <v/>
      </c>
      <c r="K390" s="326" t="str">
        <f>IF('AccuValve Takeoff'!J391="","",IF('AccuValve Takeoff'!J391="Not Available","",'AccuValve Takeoff'!J391))</f>
        <v/>
      </c>
      <c r="L390" s="326" t="str">
        <f>IF('AccuValve Takeoff'!K391="","",IF('AccuValve Takeoff'!K391="Not Available","",'AccuValve Takeoff'!K391))</f>
        <v/>
      </c>
      <c r="M390" s="326" t="str">
        <f>IF('AccuValve Takeoff'!L391="","",IF('AccuValve Takeoff'!L391="Not Available","",'AccuValve Takeoff'!L391))</f>
        <v/>
      </c>
      <c r="N390" s="326" t="str">
        <f>IF('AccuValve Takeoff'!M391="","",IF('AccuValve Takeoff'!M391="Not Available","",'AccuValve Takeoff'!M391))</f>
        <v/>
      </c>
      <c r="O390" s="23" t="str">
        <f>IF('AccuValve Takeoff'!N391="","",'AccuValve Takeoff'!N391)</f>
        <v/>
      </c>
      <c r="P390" s="23" t="str">
        <f>IF('AccuValve Takeoff'!O391="","",'AccuValve Takeoff'!O391)</f>
        <v/>
      </c>
      <c r="Q390" s="23" t="str">
        <f>IF('AccuValve Takeoff'!P391="","",'AccuValve Takeoff'!P391)</f>
        <v/>
      </c>
      <c r="R390" s="34" t="str">
        <f>IF('AccuValve Takeoff'!Q391="","",'AccuValve Takeoff'!Q391)</f>
        <v xml:space="preserve"> </v>
      </c>
      <c r="S390" s="35" t="str">
        <f>'AccuValve Takeoff'!T391</f>
        <v/>
      </c>
      <c r="T390" s="35" t="str">
        <f>'AccuValve Takeoff'!U391</f>
        <v/>
      </c>
      <c r="U390" s="325" t="str">
        <f>'AccuValve Takeoff'!BC391</f>
        <v/>
      </c>
      <c r="V390" s="38"/>
      <c r="W390" s="11"/>
      <c r="X390" s="11"/>
      <c r="Y390" s="11"/>
    </row>
    <row r="391" spans="1:25" ht="20.100000000000001" customHeight="1" x14ac:dyDescent="0.2">
      <c r="A391" s="12">
        <v>383</v>
      </c>
      <c r="B391" s="23" t="str">
        <f>IF('AccuValve Takeoff'!B392="","",'AccuValve Takeoff'!B392)</f>
        <v/>
      </c>
      <c r="C391" s="45" t="str">
        <f>IF('AccuValve Takeoff'!C392="","",'AccuValve Takeoff'!C392)</f>
        <v/>
      </c>
      <c r="D391" s="23" t="str">
        <f>IF('AccuValve Takeoff'!D392="","",'AccuValve Takeoff'!D392)</f>
        <v/>
      </c>
      <c r="E391" s="23" t="str">
        <f>IF('AccuValve Takeoff'!S392="","",'AccuValve Takeoff'!S392)</f>
        <v/>
      </c>
      <c r="F391" s="23" t="str">
        <f>IF('AccuValve Takeoff'!F392="","",'AccuValve Takeoff'!F392)</f>
        <v/>
      </c>
      <c r="G391" s="23" t="str">
        <f>IF('AccuValve Takeoff'!R392="","",'AccuValve Takeoff'!R392)</f>
        <v/>
      </c>
      <c r="H391" s="23" t="str">
        <f>IF('AccuValve Takeoff'!G392="","",'AccuValve Takeoff'!G392)</f>
        <v/>
      </c>
      <c r="I391" s="23" t="str">
        <f>IF('AccuValve Takeoff'!H392="","",'AccuValve Takeoff'!H392)</f>
        <v/>
      </c>
      <c r="J391" s="326" t="str">
        <f>IF('AccuValve Takeoff'!I392="","",IF('AccuValve Takeoff'!I392="Not Available","",'AccuValve Takeoff'!I392))</f>
        <v/>
      </c>
      <c r="K391" s="326" t="str">
        <f>IF('AccuValve Takeoff'!J392="","",IF('AccuValve Takeoff'!J392="Not Available","",'AccuValve Takeoff'!J392))</f>
        <v/>
      </c>
      <c r="L391" s="326" t="str">
        <f>IF('AccuValve Takeoff'!K392="","",IF('AccuValve Takeoff'!K392="Not Available","",'AccuValve Takeoff'!K392))</f>
        <v/>
      </c>
      <c r="M391" s="326" t="str">
        <f>IF('AccuValve Takeoff'!L392="","",IF('AccuValve Takeoff'!L392="Not Available","",'AccuValve Takeoff'!L392))</f>
        <v/>
      </c>
      <c r="N391" s="326" t="str">
        <f>IF('AccuValve Takeoff'!M392="","",IF('AccuValve Takeoff'!M392="Not Available","",'AccuValve Takeoff'!M392))</f>
        <v/>
      </c>
      <c r="O391" s="23" t="str">
        <f>IF('AccuValve Takeoff'!N392="","",'AccuValve Takeoff'!N392)</f>
        <v/>
      </c>
      <c r="P391" s="23" t="str">
        <f>IF('AccuValve Takeoff'!O392="","",'AccuValve Takeoff'!O392)</f>
        <v/>
      </c>
      <c r="Q391" s="23" t="str">
        <f>IF('AccuValve Takeoff'!P392="","",'AccuValve Takeoff'!P392)</f>
        <v/>
      </c>
      <c r="R391" s="34" t="str">
        <f>IF('AccuValve Takeoff'!Q392="","",'AccuValve Takeoff'!Q392)</f>
        <v xml:space="preserve"> </v>
      </c>
      <c r="S391" s="35" t="str">
        <f>'AccuValve Takeoff'!T392</f>
        <v/>
      </c>
      <c r="T391" s="35" t="str">
        <f>'AccuValve Takeoff'!U392</f>
        <v/>
      </c>
      <c r="U391" s="325" t="str">
        <f>'AccuValve Takeoff'!BC392</f>
        <v/>
      </c>
      <c r="V391" s="38"/>
      <c r="W391" s="11"/>
      <c r="X391" s="11"/>
      <c r="Y391" s="11"/>
    </row>
    <row r="392" spans="1:25" ht="20.100000000000001" customHeight="1" x14ac:dyDescent="0.2">
      <c r="A392" s="12">
        <v>384</v>
      </c>
      <c r="B392" s="23" t="str">
        <f>IF('AccuValve Takeoff'!B393="","",'AccuValve Takeoff'!B393)</f>
        <v/>
      </c>
      <c r="C392" s="45" t="str">
        <f>IF('AccuValve Takeoff'!C393="","",'AccuValve Takeoff'!C393)</f>
        <v/>
      </c>
      <c r="D392" s="23" t="str">
        <f>IF('AccuValve Takeoff'!D393="","",'AccuValve Takeoff'!D393)</f>
        <v/>
      </c>
      <c r="E392" s="23" t="str">
        <f>IF('AccuValve Takeoff'!S393="","",'AccuValve Takeoff'!S393)</f>
        <v/>
      </c>
      <c r="F392" s="23" t="str">
        <f>IF('AccuValve Takeoff'!F393="","",'AccuValve Takeoff'!F393)</f>
        <v/>
      </c>
      <c r="G392" s="23" t="str">
        <f>IF('AccuValve Takeoff'!R393="","",'AccuValve Takeoff'!R393)</f>
        <v/>
      </c>
      <c r="H392" s="23" t="str">
        <f>IF('AccuValve Takeoff'!G393="","",'AccuValve Takeoff'!G393)</f>
        <v/>
      </c>
      <c r="I392" s="23" t="str">
        <f>IF('AccuValve Takeoff'!H393="","",'AccuValve Takeoff'!H393)</f>
        <v/>
      </c>
      <c r="J392" s="326" t="str">
        <f>IF('AccuValve Takeoff'!I393="","",IF('AccuValve Takeoff'!I393="Not Available","",'AccuValve Takeoff'!I393))</f>
        <v/>
      </c>
      <c r="K392" s="326" t="str">
        <f>IF('AccuValve Takeoff'!J393="","",IF('AccuValve Takeoff'!J393="Not Available","",'AccuValve Takeoff'!J393))</f>
        <v/>
      </c>
      <c r="L392" s="326" t="str">
        <f>IF('AccuValve Takeoff'!K393="","",IF('AccuValve Takeoff'!K393="Not Available","",'AccuValve Takeoff'!K393))</f>
        <v/>
      </c>
      <c r="M392" s="326" t="str">
        <f>IF('AccuValve Takeoff'!L393="","",IF('AccuValve Takeoff'!L393="Not Available","",'AccuValve Takeoff'!L393))</f>
        <v/>
      </c>
      <c r="N392" s="326" t="str">
        <f>IF('AccuValve Takeoff'!M393="","",IF('AccuValve Takeoff'!M393="Not Available","",'AccuValve Takeoff'!M393))</f>
        <v/>
      </c>
      <c r="O392" s="23" t="str">
        <f>IF('AccuValve Takeoff'!N393="","",'AccuValve Takeoff'!N393)</f>
        <v/>
      </c>
      <c r="P392" s="23" t="str">
        <f>IF('AccuValve Takeoff'!O393="","",'AccuValve Takeoff'!O393)</f>
        <v/>
      </c>
      <c r="Q392" s="23" t="str">
        <f>IF('AccuValve Takeoff'!P393="","",'AccuValve Takeoff'!P393)</f>
        <v/>
      </c>
      <c r="R392" s="34" t="str">
        <f>IF('AccuValve Takeoff'!Q393="","",'AccuValve Takeoff'!Q393)</f>
        <v xml:space="preserve"> </v>
      </c>
      <c r="S392" s="35" t="str">
        <f>'AccuValve Takeoff'!T393</f>
        <v/>
      </c>
      <c r="T392" s="35" t="str">
        <f>'AccuValve Takeoff'!U393</f>
        <v/>
      </c>
      <c r="U392" s="325" t="str">
        <f>'AccuValve Takeoff'!BC393</f>
        <v/>
      </c>
      <c r="V392" s="38"/>
      <c r="W392" s="11"/>
      <c r="X392" s="11"/>
      <c r="Y392" s="11"/>
    </row>
    <row r="393" spans="1:25" ht="20.100000000000001" customHeight="1" x14ac:dyDescent="0.2">
      <c r="A393" s="12">
        <v>385</v>
      </c>
      <c r="B393" s="23" t="str">
        <f>IF('AccuValve Takeoff'!B394="","",'AccuValve Takeoff'!B394)</f>
        <v/>
      </c>
      <c r="C393" s="45" t="str">
        <f>IF('AccuValve Takeoff'!C394="","",'AccuValve Takeoff'!C394)</f>
        <v/>
      </c>
      <c r="D393" s="23" t="str">
        <f>IF('AccuValve Takeoff'!D394="","",'AccuValve Takeoff'!D394)</f>
        <v/>
      </c>
      <c r="E393" s="23" t="str">
        <f>IF('AccuValve Takeoff'!S394="","",'AccuValve Takeoff'!S394)</f>
        <v/>
      </c>
      <c r="F393" s="23" t="str">
        <f>IF('AccuValve Takeoff'!F394="","",'AccuValve Takeoff'!F394)</f>
        <v/>
      </c>
      <c r="G393" s="23" t="str">
        <f>IF('AccuValve Takeoff'!R394="","",'AccuValve Takeoff'!R394)</f>
        <v/>
      </c>
      <c r="H393" s="23" t="str">
        <f>IF('AccuValve Takeoff'!G394="","",'AccuValve Takeoff'!G394)</f>
        <v/>
      </c>
      <c r="I393" s="23" t="str">
        <f>IF('AccuValve Takeoff'!H394="","",'AccuValve Takeoff'!H394)</f>
        <v/>
      </c>
      <c r="J393" s="326" t="str">
        <f>IF('AccuValve Takeoff'!I394="","",IF('AccuValve Takeoff'!I394="Not Available","",'AccuValve Takeoff'!I394))</f>
        <v/>
      </c>
      <c r="K393" s="326" t="str">
        <f>IF('AccuValve Takeoff'!J394="","",IF('AccuValve Takeoff'!J394="Not Available","",'AccuValve Takeoff'!J394))</f>
        <v/>
      </c>
      <c r="L393" s="326" t="str">
        <f>IF('AccuValve Takeoff'!K394="","",IF('AccuValve Takeoff'!K394="Not Available","",'AccuValve Takeoff'!K394))</f>
        <v/>
      </c>
      <c r="M393" s="326" t="str">
        <f>IF('AccuValve Takeoff'!L394="","",IF('AccuValve Takeoff'!L394="Not Available","",'AccuValve Takeoff'!L394))</f>
        <v/>
      </c>
      <c r="N393" s="326" t="str">
        <f>IF('AccuValve Takeoff'!M394="","",IF('AccuValve Takeoff'!M394="Not Available","",'AccuValve Takeoff'!M394))</f>
        <v/>
      </c>
      <c r="O393" s="23" t="str">
        <f>IF('AccuValve Takeoff'!N394="","",'AccuValve Takeoff'!N394)</f>
        <v/>
      </c>
      <c r="P393" s="23" t="str">
        <f>IF('AccuValve Takeoff'!O394="","",'AccuValve Takeoff'!O394)</f>
        <v/>
      </c>
      <c r="Q393" s="23" t="str">
        <f>IF('AccuValve Takeoff'!P394="","",'AccuValve Takeoff'!P394)</f>
        <v/>
      </c>
      <c r="R393" s="34" t="str">
        <f>IF('AccuValve Takeoff'!Q394="","",'AccuValve Takeoff'!Q394)</f>
        <v xml:space="preserve"> </v>
      </c>
      <c r="S393" s="35" t="str">
        <f>'AccuValve Takeoff'!T394</f>
        <v/>
      </c>
      <c r="T393" s="35" t="str">
        <f>'AccuValve Takeoff'!U394</f>
        <v/>
      </c>
      <c r="U393" s="325" t="str">
        <f>'AccuValve Takeoff'!BC394</f>
        <v/>
      </c>
      <c r="V393" s="38"/>
      <c r="W393" s="11"/>
      <c r="X393" s="11"/>
      <c r="Y393" s="11"/>
    </row>
    <row r="394" spans="1:25" ht="20.100000000000001" customHeight="1" x14ac:dyDescent="0.2">
      <c r="A394" s="12">
        <v>386</v>
      </c>
      <c r="B394" s="23" t="str">
        <f>IF('AccuValve Takeoff'!B395="","",'AccuValve Takeoff'!B395)</f>
        <v/>
      </c>
      <c r="C394" s="45" t="str">
        <f>IF('AccuValve Takeoff'!C395="","",'AccuValve Takeoff'!C395)</f>
        <v/>
      </c>
      <c r="D394" s="23" t="str">
        <f>IF('AccuValve Takeoff'!D395="","",'AccuValve Takeoff'!D395)</f>
        <v/>
      </c>
      <c r="E394" s="23" t="str">
        <f>IF('AccuValve Takeoff'!S395="","",'AccuValve Takeoff'!S395)</f>
        <v/>
      </c>
      <c r="F394" s="23" t="str">
        <f>IF('AccuValve Takeoff'!F395="","",'AccuValve Takeoff'!F395)</f>
        <v/>
      </c>
      <c r="G394" s="23" t="str">
        <f>IF('AccuValve Takeoff'!R395="","",'AccuValve Takeoff'!R395)</f>
        <v/>
      </c>
      <c r="H394" s="23" t="str">
        <f>IF('AccuValve Takeoff'!G395="","",'AccuValve Takeoff'!G395)</f>
        <v/>
      </c>
      <c r="I394" s="23" t="str">
        <f>IF('AccuValve Takeoff'!H395="","",'AccuValve Takeoff'!H395)</f>
        <v/>
      </c>
      <c r="J394" s="326" t="str">
        <f>IF('AccuValve Takeoff'!I395="","",IF('AccuValve Takeoff'!I395="Not Available","",'AccuValve Takeoff'!I395))</f>
        <v/>
      </c>
      <c r="K394" s="326" t="str">
        <f>IF('AccuValve Takeoff'!J395="","",IF('AccuValve Takeoff'!J395="Not Available","",'AccuValve Takeoff'!J395))</f>
        <v/>
      </c>
      <c r="L394" s="326" t="str">
        <f>IF('AccuValve Takeoff'!K395="","",IF('AccuValve Takeoff'!K395="Not Available","",'AccuValve Takeoff'!K395))</f>
        <v/>
      </c>
      <c r="M394" s="326" t="str">
        <f>IF('AccuValve Takeoff'!L395="","",IF('AccuValve Takeoff'!L395="Not Available","",'AccuValve Takeoff'!L395))</f>
        <v/>
      </c>
      <c r="N394" s="326" t="str">
        <f>IF('AccuValve Takeoff'!M395="","",IF('AccuValve Takeoff'!M395="Not Available","",'AccuValve Takeoff'!M395))</f>
        <v/>
      </c>
      <c r="O394" s="23" t="str">
        <f>IF('AccuValve Takeoff'!N395="","",'AccuValve Takeoff'!N395)</f>
        <v/>
      </c>
      <c r="P394" s="23" t="str">
        <f>IF('AccuValve Takeoff'!O395="","",'AccuValve Takeoff'!O395)</f>
        <v/>
      </c>
      <c r="Q394" s="23" t="str">
        <f>IF('AccuValve Takeoff'!P395="","",'AccuValve Takeoff'!P395)</f>
        <v/>
      </c>
      <c r="R394" s="34" t="str">
        <f>IF('AccuValve Takeoff'!Q395="","",'AccuValve Takeoff'!Q395)</f>
        <v xml:space="preserve"> </v>
      </c>
      <c r="S394" s="35" t="str">
        <f>'AccuValve Takeoff'!T395</f>
        <v/>
      </c>
      <c r="T394" s="35" t="str">
        <f>'AccuValve Takeoff'!U395</f>
        <v/>
      </c>
      <c r="U394" s="325" t="str">
        <f>'AccuValve Takeoff'!BC395</f>
        <v/>
      </c>
      <c r="V394" s="38"/>
      <c r="W394" s="11"/>
      <c r="X394" s="11"/>
      <c r="Y394" s="11"/>
    </row>
    <row r="395" spans="1:25" ht="20.100000000000001" customHeight="1" x14ac:dyDescent="0.2">
      <c r="A395" s="12">
        <v>387</v>
      </c>
      <c r="B395" s="23" t="str">
        <f>IF('AccuValve Takeoff'!B396="","",'AccuValve Takeoff'!B396)</f>
        <v/>
      </c>
      <c r="C395" s="45" t="str">
        <f>IF('AccuValve Takeoff'!C396="","",'AccuValve Takeoff'!C396)</f>
        <v/>
      </c>
      <c r="D395" s="23" t="str">
        <f>IF('AccuValve Takeoff'!D396="","",'AccuValve Takeoff'!D396)</f>
        <v/>
      </c>
      <c r="E395" s="23" t="str">
        <f>IF('AccuValve Takeoff'!S396="","",'AccuValve Takeoff'!S396)</f>
        <v/>
      </c>
      <c r="F395" s="23" t="str">
        <f>IF('AccuValve Takeoff'!F396="","",'AccuValve Takeoff'!F396)</f>
        <v/>
      </c>
      <c r="G395" s="23" t="str">
        <f>IF('AccuValve Takeoff'!R396="","",'AccuValve Takeoff'!R396)</f>
        <v/>
      </c>
      <c r="H395" s="23" t="str">
        <f>IF('AccuValve Takeoff'!G396="","",'AccuValve Takeoff'!G396)</f>
        <v/>
      </c>
      <c r="I395" s="23" t="str">
        <f>IF('AccuValve Takeoff'!H396="","",'AccuValve Takeoff'!H396)</f>
        <v/>
      </c>
      <c r="J395" s="326" t="str">
        <f>IF('AccuValve Takeoff'!I396="","",IF('AccuValve Takeoff'!I396="Not Available","",'AccuValve Takeoff'!I396))</f>
        <v/>
      </c>
      <c r="K395" s="326" t="str">
        <f>IF('AccuValve Takeoff'!J396="","",IF('AccuValve Takeoff'!J396="Not Available","",'AccuValve Takeoff'!J396))</f>
        <v/>
      </c>
      <c r="L395" s="326" t="str">
        <f>IF('AccuValve Takeoff'!K396="","",IF('AccuValve Takeoff'!K396="Not Available","",'AccuValve Takeoff'!K396))</f>
        <v/>
      </c>
      <c r="M395" s="326" t="str">
        <f>IF('AccuValve Takeoff'!L396="","",IF('AccuValve Takeoff'!L396="Not Available","",'AccuValve Takeoff'!L396))</f>
        <v/>
      </c>
      <c r="N395" s="326" t="str">
        <f>IF('AccuValve Takeoff'!M396="","",IF('AccuValve Takeoff'!M396="Not Available","",'AccuValve Takeoff'!M396))</f>
        <v/>
      </c>
      <c r="O395" s="23" t="str">
        <f>IF('AccuValve Takeoff'!N396="","",'AccuValve Takeoff'!N396)</f>
        <v/>
      </c>
      <c r="P395" s="23" t="str">
        <f>IF('AccuValve Takeoff'!O396="","",'AccuValve Takeoff'!O396)</f>
        <v/>
      </c>
      <c r="Q395" s="23" t="str">
        <f>IF('AccuValve Takeoff'!P396="","",'AccuValve Takeoff'!P396)</f>
        <v/>
      </c>
      <c r="R395" s="34" t="str">
        <f>IF('AccuValve Takeoff'!Q396="","",'AccuValve Takeoff'!Q396)</f>
        <v xml:space="preserve"> </v>
      </c>
      <c r="S395" s="35" t="str">
        <f>'AccuValve Takeoff'!T396</f>
        <v/>
      </c>
      <c r="T395" s="35" t="str">
        <f>'AccuValve Takeoff'!U396</f>
        <v/>
      </c>
      <c r="U395" s="325" t="str">
        <f>'AccuValve Takeoff'!BC396</f>
        <v/>
      </c>
      <c r="V395" s="38"/>
      <c r="W395" s="11"/>
      <c r="X395" s="11"/>
      <c r="Y395" s="11"/>
    </row>
    <row r="396" spans="1:25" ht="20.100000000000001" customHeight="1" x14ac:dyDescent="0.2">
      <c r="A396" s="12">
        <v>388</v>
      </c>
      <c r="B396" s="23" t="str">
        <f>IF('AccuValve Takeoff'!B397="","",'AccuValve Takeoff'!B397)</f>
        <v/>
      </c>
      <c r="C396" s="45" t="str">
        <f>IF('AccuValve Takeoff'!C397="","",'AccuValve Takeoff'!C397)</f>
        <v/>
      </c>
      <c r="D396" s="23" t="str">
        <f>IF('AccuValve Takeoff'!D397="","",'AccuValve Takeoff'!D397)</f>
        <v/>
      </c>
      <c r="E396" s="23" t="str">
        <f>IF('AccuValve Takeoff'!S397="","",'AccuValve Takeoff'!S397)</f>
        <v/>
      </c>
      <c r="F396" s="23" t="str">
        <f>IF('AccuValve Takeoff'!F397="","",'AccuValve Takeoff'!F397)</f>
        <v/>
      </c>
      <c r="G396" s="23" t="str">
        <f>IF('AccuValve Takeoff'!R397="","",'AccuValve Takeoff'!R397)</f>
        <v/>
      </c>
      <c r="H396" s="23" t="str">
        <f>IF('AccuValve Takeoff'!G397="","",'AccuValve Takeoff'!G397)</f>
        <v/>
      </c>
      <c r="I396" s="23" t="str">
        <f>IF('AccuValve Takeoff'!H397="","",'AccuValve Takeoff'!H397)</f>
        <v/>
      </c>
      <c r="J396" s="326" t="str">
        <f>IF('AccuValve Takeoff'!I397="","",IF('AccuValve Takeoff'!I397="Not Available","",'AccuValve Takeoff'!I397))</f>
        <v/>
      </c>
      <c r="K396" s="326" t="str">
        <f>IF('AccuValve Takeoff'!J397="","",IF('AccuValve Takeoff'!J397="Not Available","",'AccuValve Takeoff'!J397))</f>
        <v/>
      </c>
      <c r="L396" s="326" t="str">
        <f>IF('AccuValve Takeoff'!K397="","",IF('AccuValve Takeoff'!K397="Not Available","",'AccuValve Takeoff'!K397))</f>
        <v/>
      </c>
      <c r="M396" s="326" t="str">
        <f>IF('AccuValve Takeoff'!L397="","",IF('AccuValve Takeoff'!L397="Not Available","",'AccuValve Takeoff'!L397))</f>
        <v/>
      </c>
      <c r="N396" s="326" t="str">
        <f>IF('AccuValve Takeoff'!M397="","",IF('AccuValve Takeoff'!M397="Not Available","",'AccuValve Takeoff'!M397))</f>
        <v/>
      </c>
      <c r="O396" s="23" t="str">
        <f>IF('AccuValve Takeoff'!N397="","",'AccuValve Takeoff'!N397)</f>
        <v/>
      </c>
      <c r="P396" s="23" t="str">
        <f>IF('AccuValve Takeoff'!O397="","",'AccuValve Takeoff'!O397)</f>
        <v/>
      </c>
      <c r="Q396" s="23" t="str">
        <f>IF('AccuValve Takeoff'!P397="","",'AccuValve Takeoff'!P397)</f>
        <v/>
      </c>
      <c r="R396" s="34" t="str">
        <f>IF('AccuValve Takeoff'!Q397="","",'AccuValve Takeoff'!Q397)</f>
        <v xml:space="preserve"> </v>
      </c>
      <c r="S396" s="35" t="str">
        <f>'AccuValve Takeoff'!T397</f>
        <v/>
      </c>
      <c r="T396" s="35" t="str">
        <f>'AccuValve Takeoff'!U397</f>
        <v/>
      </c>
      <c r="U396" s="325" t="str">
        <f>'AccuValve Takeoff'!BC397</f>
        <v/>
      </c>
      <c r="V396" s="38"/>
      <c r="W396" s="11"/>
      <c r="X396" s="11"/>
      <c r="Y396" s="11"/>
    </row>
    <row r="397" spans="1:25" ht="20.100000000000001" customHeight="1" x14ac:dyDescent="0.2">
      <c r="A397" s="12">
        <v>389</v>
      </c>
      <c r="B397" s="23" t="str">
        <f>IF('AccuValve Takeoff'!B398="","",'AccuValve Takeoff'!B398)</f>
        <v/>
      </c>
      <c r="C397" s="45" t="str">
        <f>IF('AccuValve Takeoff'!C398="","",'AccuValve Takeoff'!C398)</f>
        <v/>
      </c>
      <c r="D397" s="23" t="str">
        <f>IF('AccuValve Takeoff'!D398="","",'AccuValve Takeoff'!D398)</f>
        <v/>
      </c>
      <c r="E397" s="23" t="str">
        <f>IF('AccuValve Takeoff'!S398="","",'AccuValve Takeoff'!S398)</f>
        <v/>
      </c>
      <c r="F397" s="23" t="str">
        <f>IF('AccuValve Takeoff'!F398="","",'AccuValve Takeoff'!F398)</f>
        <v/>
      </c>
      <c r="G397" s="23" t="str">
        <f>IF('AccuValve Takeoff'!R398="","",'AccuValve Takeoff'!R398)</f>
        <v/>
      </c>
      <c r="H397" s="23" t="str">
        <f>IF('AccuValve Takeoff'!G398="","",'AccuValve Takeoff'!G398)</f>
        <v/>
      </c>
      <c r="I397" s="23" t="str">
        <f>IF('AccuValve Takeoff'!H398="","",'AccuValve Takeoff'!H398)</f>
        <v/>
      </c>
      <c r="J397" s="326" t="str">
        <f>IF('AccuValve Takeoff'!I398="","",IF('AccuValve Takeoff'!I398="Not Available","",'AccuValve Takeoff'!I398))</f>
        <v/>
      </c>
      <c r="K397" s="326" t="str">
        <f>IF('AccuValve Takeoff'!J398="","",IF('AccuValve Takeoff'!J398="Not Available","",'AccuValve Takeoff'!J398))</f>
        <v/>
      </c>
      <c r="L397" s="326" t="str">
        <f>IF('AccuValve Takeoff'!K398="","",IF('AccuValve Takeoff'!K398="Not Available","",'AccuValve Takeoff'!K398))</f>
        <v/>
      </c>
      <c r="M397" s="326" t="str">
        <f>IF('AccuValve Takeoff'!L398="","",IF('AccuValve Takeoff'!L398="Not Available","",'AccuValve Takeoff'!L398))</f>
        <v/>
      </c>
      <c r="N397" s="326" t="str">
        <f>IF('AccuValve Takeoff'!M398="","",IF('AccuValve Takeoff'!M398="Not Available","",'AccuValve Takeoff'!M398))</f>
        <v/>
      </c>
      <c r="O397" s="23" t="str">
        <f>IF('AccuValve Takeoff'!N398="","",'AccuValve Takeoff'!N398)</f>
        <v/>
      </c>
      <c r="P397" s="23" t="str">
        <f>IF('AccuValve Takeoff'!O398="","",'AccuValve Takeoff'!O398)</f>
        <v/>
      </c>
      <c r="Q397" s="23" t="str">
        <f>IF('AccuValve Takeoff'!P398="","",'AccuValve Takeoff'!P398)</f>
        <v/>
      </c>
      <c r="R397" s="34" t="str">
        <f>IF('AccuValve Takeoff'!Q398="","",'AccuValve Takeoff'!Q398)</f>
        <v xml:space="preserve"> </v>
      </c>
      <c r="S397" s="35" t="str">
        <f>'AccuValve Takeoff'!T398</f>
        <v/>
      </c>
      <c r="T397" s="35" t="str">
        <f>'AccuValve Takeoff'!U398</f>
        <v/>
      </c>
      <c r="U397" s="325" t="str">
        <f>'AccuValve Takeoff'!BC398</f>
        <v/>
      </c>
      <c r="V397" s="38"/>
      <c r="W397" s="11"/>
      <c r="X397" s="11"/>
      <c r="Y397" s="11"/>
    </row>
    <row r="398" spans="1:25" ht="20.100000000000001" customHeight="1" x14ac:dyDescent="0.2">
      <c r="A398" s="12">
        <v>390</v>
      </c>
      <c r="B398" s="23" t="str">
        <f>IF('AccuValve Takeoff'!B399="","",'AccuValve Takeoff'!B399)</f>
        <v/>
      </c>
      <c r="C398" s="45" t="str">
        <f>IF('AccuValve Takeoff'!C399="","",'AccuValve Takeoff'!C399)</f>
        <v/>
      </c>
      <c r="D398" s="23" t="str">
        <f>IF('AccuValve Takeoff'!D399="","",'AccuValve Takeoff'!D399)</f>
        <v/>
      </c>
      <c r="E398" s="23" t="str">
        <f>IF('AccuValve Takeoff'!S399="","",'AccuValve Takeoff'!S399)</f>
        <v/>
      </c>
      <c r="F398" s="23" t="str">
        <f>IF('AccuValve Takeoff'!F399="","",'AccuValve Takeoff'!F399)</f>
        <v/>
      </c>
      <c r="G398" s="23" t="str">
        <f>IF('AccuValve Takeoff'!R399="","",'AccuValve Takeoff'!R399)</f>
        <v/>
      </c>
      <c r="H398" s="23" t="str">
        <f>IF('AccuValve Takeoff'!G399="","",'AccuValve Takeoff'!G399)</f>
        <v/>
      </c>
      <c r="I398" s="23" t="str">
        <f>IF('AccuValve Takeoff'!H399="","",'AccuValve Takeoff'!H399)</f>
        <v/>
      </c>
      <c r="J398" s="326" t="str">
        <f>IF('AccuValve Takeoff'!I399="","",IF('AccuValve Takeoff'!I399="Not Available","",'AccuValve Takeoff'!I399))</f>
        <v/>
      </c>
      <c r="K398" s="326" t="str">
        <f>IF('AccuValve Takeoff'!J399="","",IF('AccuValve Takeoff'!J399="Not Available","",'AccuValve Takeoff'!J399))</f>
        <v/>
      </c>
      <c r="L398" s="326" t="str">
        <f>IF('AccuValve Takeoff'!K399="","",IF('AccuValve Takeoff'!K399="Not Available","",'AccuValve Takeoff'!K399))</f>
        <v/>
      </c>
      <c r="M398" s="326" t="str">
        <f>IF('AccuValve Takeoff'!L399="","",IF('AccuValve Takeoff'!L399="Not Available","",'AccuValve Takeoff'!L399))</f>
        <v/>
      </c>
      <c r="N398" s="326" t="str">
        <f>IF('AccuValve Takeoff'!M399="","",IF('AccuValve Takeoff'!M399="Not Available","",'AccuValve Takeoff'!M399))</f>
        <v/>
      </c>
      <c r="O398" s="23" t="str">
        <f>IF('AccuValve Takeoff'!N399="","",'AccuValve Takeoff'!N399)</f>
        <v/>
      </c>
      <c r="P398" s="23" t="str">
        <f>IF('AccuValve Takeoff'!O399="","",'AccuValve Takeoff'!O399)</f>
        <v/>
      </c>
      <c r="Q398" s="23" t="str">
        <f>IF('AccuValve Takeoff'!P399="","",'AccuValve Takeoff'!P399)</f>
        <v/>
      </c>
      <c r="R398" s="34" t="str">
        <f>IF('AccuValve Takeoff'!Q399="","",'AccuValve Takeoff'!Q399)</f>
        <v xml:space="preserve"> </v>
      </c>
      <c r="S398" s="35" t="str">
        <f>'AccuValve Takeoff'!T399</f>
        <v/>
      </c>
      <c r="T398" s="35" t="str">
        <f>'AccuValve Takeoff'!U399</f>
        <v/>
      </c>
      <c r="U398" s="325" t="str">
        <f>'AccuValve Takeoff'!BC399</f>
        <v/>
      </c>
      <c r="V398" s="38"/>
      <c r="W398" s="11"/>
      <c r="X398" s="11"/>
      <c r="Y398" s="11"/>
    </row>
    <row r="399" spans="1:25" ht="20.100000000000001" customHeight="1" x14ac:dyDescent="0.2">
      <c r="A399" s="12">
        <v>391</v>
      </c>
      <c r="B399" s="23" t="str">
        <f>IF('AccuValve Takeoff'!B400="","",'AccuValve Takeoff'!B400)</f>
        <v/>
      </c>
      <c r="C399" s="45" t="str">
        <f>IF('AccuValve Takeoff'!C400="","",'AccuValve Takeoff'!C400)</f>
        <v/>
      </c>
      <c r="D399" s="23" t="str">
        <f>IF('AccuValve Takeoff'!D400="","",'AccuValve Takeoff'!D400)</f>
        <v/>
      </c>
      <c r="E399" s="23" t="str">
        <f>IF('AccuValve Takeoff'!S400="","",'AccuValve Takeoff'!S400)</f>
        <v/>
      </c>
      <c r="F399" s="23" t="str">
        <f>IF('AccuValve Takeoff'!F400="","",'AccuValve Takeoff'!F400)</f>
        <v/>
      </c>
      <c r="G399" s="23" t="str">
        <f>IF('AccuValve Takeoff'!R400="","",'AccuValve Takeoff'!R400)</f>
        <v/>
      </c>
      <c r="H399" s="23" t="str">
        <f>IF('AccuValve Takeoff'!G400="","",'AccuValve Takeoff'!G400)</f>
        <v/>
      </c>
      <c r="I399" s="23" t="str">
        <f>IF('AccuValve Takeoff'!H400="","",'AccuValve Takeoff'!H400)</f>
        <v/>
      </c>
      <c r="J399" s="326" t="str">
        <f>IF('AccuValve Takeoff'!I400="","",IF('AccuValve Takeoff'!I400="Not Available","",'AccuValve Takeoff'!I400))</f>
        <v/>
      </c>
      <c r="K399" s="326" t="str">
        <f>IF('AccuValve Takeoff'!J400="","",IF('AccuValve Takeoff'!J400="Not Available","",'AccuValve Takeoff'!J400))</f>
        <v/>
      </c>
      <c r="L399" s="326" t="str">
        <f>IF('AccuValve Takeoff'!K400="","",IF('AccuValve Takeoff'!K400="Not Available","",'AccuValve Takeoff'!K400))</f>
        <v/>
      </c>
      <c r="M399" s="326" t="str">
        <f>IF('AccuValve Takeoff'!L400="","",IF('AccuValve Takeoff'!L400="Not Available","",'AccuValve Takeoff'!L400))</f>
        <v/>
      </c>
      <c r="N399" s="326" t="str">
        <f>IF('AccuValve Takeoff'!M400="","",IF('AccuValve Takeoff'!M400="Not Available","",'AccuValve Takeoff'!M400))</f>
        <v/>
      </c>
      <c r="O399" s="23" t="str">
        <f>IF('AccuValve Takeoff'!N400="","",'AccuValve Takeoff'!N400)</f>
        <v/>
      </c>
      <c r="P399" s="23" t="str">
        <f>IF('AccuValve Takeoff'!O400="","",'AccuValve Takeoff'!O400)</f>
        <v/>
      </c>
      <c r="Q399" s="23" t="str">
        <f>IF('AccuValve Takeoff'!P400="","",'AccuValve Takeoff'!P400)</f>
        <v/>
      </c>
      <c r="R399" s="34" t="str">
        <f>IF('AccuValve Takeoff'!Q400="","",'AccuValve Takeoff'!Q400)</f>
        <v xml:space="preserve"> </v>
      </c>
      <c r="S399" s="35" t="str">
        <f>'AccuValve Takeoff'!T400</f>
        <v/>
      </c>
      <c r="T399" s="35" t="str">
        <f>'AccuValve Takeoff'!U400</f>
        <v/>
      </c>
      <c r="U399" s="325" t="str">
        <f>'AccuValve Takeoff'!BC400</f>
        <v/>
      </c>
      <c r="V399" s="38"/>
      <c r="W399" s="11"/>
      <c r="X399" s="11"/>
      <c r="Y399" s="11"/>
    </row>
    <row r="400" spans="1:25" ht="20.100000000000001" customHeight="1" x14ac:dyDescent="0.2">
      <c r="A400" s="12">
        <v>392</v>
      </c>
      <c r="B400" s="23" t="str">
        <f>IF('AccuValve Takeoff'!B401="","",'AccuValve Takeoff'!B401)</f>
        <v/>
      </c>
      <c r="C400" s="45" t="str">
        <f>IF('AccuValve Takeoff'!C401="","",'AccuValve Takeoff'!C401)</f>
        <v/>
      </c>
      <c r="D400" s="23" t="str">
        <f>IF('AccuValve Takeoff'!D401="","",'AccuValve Takeoff'!D401)</f>
        <v/>
      </c>
      <c r="E400" s="23" t="str">
        <f>IF('AccuValve Takeoff'!S401="","",'AccuValve Takeoff'!S401)</f>
        <v/>
      </c>
      <c r="F400" s="23" t="str">
        <f>IF('AccuValve Takeoff'!F401="","",'AccuValve Takeoff'!F401)</f>
        <v/>
      </c>
      <c r="G400" s="23" t="str">
        <f>IF('AccuValve Takeoff'!R401="","",'AccuValve Takeoff'!R401)</f>
        <v/>
      </c>
      <c r="H400" s="23" t="str">
        <f>IF('AccuValve Takeoff'!G401="","",'AccuValve Takeoff'!G401)</f>
        <v/>
      </c>
      <c r="I400" s="23" t="str">
        <f>IF('AccuValve Takeoff'!H401="","",'AccuValve Takeoff'!H401)</f>
        <v/>
      </c>
      <c r="J400" s="326" t="str">
        <f>IF('AccuValve Takeoff'!I401="","",IF('AccuValve Takeoff'!I401="Not Available","",'AccuValve Takeoff'!I401))</f>
        <v/>
      </c>
      <c r="K400" s="326" t="str">
        <f>IF('AccuValve Takeoff'!J401="","",IF('AccuValve Takeoff'!J401="Not Available","",'AccuValve Takeoff'!J401))</f>
        <v/>
      </c>
      <c r="L400" s="326" t="str">
        <f>IF('AccuValve Takeoff'!K401="","",IF('AccuValve Takeoff'!K401="Not Available","",'AccuValve Takeoff'!K401))</f>
        <v/>
      </c>
      <c r="M400" s="326" t="str">
        <f>IF('AccuValve Takeoff'!L401="","",IF('AccuValve Takeoff'!L401="Not Available","",'AccuValve Takeoff'!L401))</f>
        <v/>
      </c>
      <c r="N400" s="326" t="str">
        <f>IF('AccuValve Takeoff'!M401="","",IF('AccuValve Takeoff'!M401="Not Available","",'AccuValve Takeoff'!M401))</f>
        <v/>
      </c>
      <c r="O400" s="23" t="str">
        <f>IF('AccuValve Takeoff'!N401="","",'AccuValve Takeoff'!N401)</f>
        <v/>
      </c>
      <c r="P400" s="23" t="str">
        <f>IF('AccuValve Takeoff'!O401="","",'AccuValve Takeoff'!O401)</f>
        <v/>
      </c>
      <c r="Q400" s="23" t="str">
        <f>IF('AccuValve Takeoff'!P401="","",'AccuValve Takeoff'!P401)</f>
        <v/>
      </c>
      <c r="R400" s="34" t="str">
        <f>IF('AccuValve Takeoff'!Q401="","",'AccuValve Takeoff'!Q401)</f>
        <v xml:space="preserve"> </v>
      </c>
      <c r="S400" s="35" t="str">
        <f>'AccuValve Takeoff'!T401</f>
        <v/>
      </c>
      <c r="T400" s="35" t="str">
        <f>'AccuValve Takeoff'!U401</f>
        <v/>
      </c>
      <c r="U400" s="325" t="str">
        <f>'AccuValve Takeoff'!BC401</f>
        <v/>
      </c>
      <c r="V400" s="38"/>
      <c r="W400" s="11"/>
      <c r="X400" s="11"/>
      <c r="Y400" s="11"/>
    </row>
    <row r="401" spans="1:25" ht="20.100000000000001" customHeight="1" x14ac:dyDescent="0.2">
      <c r="A401" s="12">
        <v>393</v>
      </c>
      <c r="B401" s="23" t="str">
        <f>IF('AccuValve Takeoff'!B402="","",'AccuValve Takeoff'!B402)</f>
        <v/>
      </c>
      <c r="C401" s="45" t="str">
        <f>IF('AccuValve Takeoff'!C402="","",'AccuValve Takeoff'!C402)</f>
        <v/>
      </c>
      <c r="D401" s="23" t="str">
        <f>IF('AccuValve Takeoff'!D402="","",'AccuValve Takeoff'!D402)</f>
        <v/>
      </c>
      <c r="E401" s="23" t="str">
        <f>IF('AccuValve Takeoff'!S402="","",'AccuValve Takeoff'!S402)</f>
        <v/>
      </c>
      <c r="F401" s="23" t="str">
        <f>IF('AccuValve Takeoff'!F402="","",'AccuValve Takeoff'!F402)</f>
        <v/>
      </c>
      <c r="G401" s="23" t="str">
        <f>IF('AccuValve Takeoff'!R402="","",'AccuValve Takeoff'!R402)</f>
        <v/>
      </c>
      <c r="H401" s="23" t="str">
        <f>IF('AccuValve Takeoff'!G402="","",'AccuValve Takeoff'!G402)</f>
        <v/>
      </c>
      <c r="I401" s="23" t="str">
        <f>IF('AccuValve Takeoff'!H402="","",'AccuValve Takeoff'!H402)</f>
        <v/>
      </c>
      <c r="J401" s="326" t="str">
        <f>IF('AccuValve Takeoff'!I402="","",IF('AccuValve Takeoff'!I402="Not Available","",'AccuValve Takeoff'!I402))</f>
        <v/>
      </c>
      <c r="K401" s="326" t="str">
        <f>IF('AccuValve Takeoff'!J402="","",IF('AccuValve Takeoff'!J402="Not Available","",'AccuValve Takeoff'!J402))</f>
        <v/>
      </c>
      <c r="L401" s="326" t="str">
        <f>IF('AccuValve Takeoff'!K402="","",IF('AccuValve Takeoff'!K402="Not Available","",'AccuValve Takeoff'!K402))</f>
        <v/>
      </c>
      <c r="M401" s="326" t="str">
        <f>IF('AccuValve Takeoff'!L402="","",IF('AccuValve Takeoff'!L402="Not Available","",'AccuValve Takeoff'!L402))</f>
        <v/>
      </c>
      <c r="N401" s="326" t="str">
        <f>IF('AccuValve Takeoff'!M402="","",IF('AccuValve Takeoff'!M402="Not Available","",'AccuValve Takeoff'!M402))</f>
        <v/>
      </c>
      <c r="O401" s="23" t="str">
        <f>IF('AccuValve Takeoff'!N402="","",'AccuValve Takeoff'!N402)</f>
        <v/>
      </c>
      <c r="P401" s="23" t="str">
        <f>IF('AccuValve Takeoff'!O402="","",'AccuValve Takeoff'!O402)</f>
        <v/>
      </c>
      <c r="Q401" s="23" t="str">
        <f>IF('AccuValve Takeoff'!P402="","",'AccuValve Takeoff'!P402)</f>
        <v/>
      </c>
      <c r="R401" s="34" t="str">
        <f>IF('AccuValve Takeoff'!Q402="","",'AccuValve Takeoff'!Q402)</f>
        <v xml:space="preserve"> </v>
      </c>
      <c r="S401" s="35" t="str">
        <f>'AccuValve Takeoff'!T402</f>
        <v/>
      </c>
      <c r="T401" s="35" t="str">
        <f>'AccuValve Takeoff'!U402</f>
        <v/>
      </c>
      <c r="U401" s="325" t="str">
        <f>'AccuValve Takeoff'!BC402</f>
        <v/>
      </c>
      <c r="V401" s="38"/>
      <c r="W401" s="11"/>
      <c r="X401" s="11"/>
      <c r="Y401" s="11"/>
    </row>
    <row r="402" spans="1:25" ht="20.100000000000001" customHeight="1" x14ac:dyDescent="0.2">
      <c r="A402" s="12">
        <v>394</v>
      </c>
      <c r="B402" s="23" t="str">
        <f>IF('AccuValve Takeoff'!B403="","",'AccuValve Takeoff'!B403)</f>
        <v/>
      </c>
      <c r="C402" s="45" t="str">
        <f>IF('AccuValve Takeoff'!C403="","",'AccuValve Takeoff'!C403)</f>
        <v/>
      </c>
      <c r="D402" s="23" t="str">
        <f>IF('AccuValve Takeoff'!D403="","",'AccuValve Takeoff'!D403)</f>
        <v/>
      </c>
      <c r="E402" s="23" t="str">
        <f>IF('AccuValve Takeoff'!S403="","",'AccuValve Takeoff'!S403)</f>
        <v/>
      </c>
      <c r="F402" s="23" t="str">
        <f>IF('AccuValve Takeoff'!F403="","",'AccuValve Takeoff'!F403)</f>
        <v/>
      </c>
      <c r="G402" s="23" t="str">
        <f>IF('AccuValve Takeoff'!R403="","",'AccuValve Takeoff'!R403)</f>
        <v/>
      </c>
      <c r="H402" s="23" t="str">
        <f>IF('AccuValve Takeoff'!G403="","",'AccuValve Takeoff'!G403)</f>
        <v/>
      </c>
      <c r="I402" s="23" t="str">
        <f>IF('AccuValve Takeoff'!H403="","",'AccuValve Takeoff'!H403)</f>
        <v/>
      </c>
      <c r="J402" s="326" t="str">
        <f>IF('AccuValve Takeoff'!I403="","",IF('AccuValve Takeoff'!I403="Not Available","",'AccuValve Takeoff'!I403))</f>
        <v/>
      </c>
      <c r="K402" s="326" t="str">
        <f>IF('AccuValve Takeoff'!J403="","",IF('AccuValve Takeoff'!J403="Not Available","",'AccuValve Takeoff'!J403))</f>
        <v/>
      </c>
      <c r="L402" s="326" t="str">
        <f>IF('AccuValve Takeoff'!K403="","",IF('AccuValve Takeoff'!K403="Not Available","",'AccuValve Takeoff'!K403))</f>
        <v/>
      </c>
      <c r="M402" s="326" t="str">
        <f>IF('AccuValve Takeoff'!L403="","",IF('AccuValve Takeoff'!L403="Not Available","",'AccuValve Takeoff'!L403))</f>
        <v/>
      </c>
      <c r="N402" s="326" t="str">
        <f>IF('AccuValve Takeoff'!M403="","",IF('AccuValve Takeoff'!M403="Not Available","",'AccuValve Takeoff'!M403))</f>
        <v/>
      </c>
      <c r="O402" s="23" t="str">
        <f>IF('AccuValve Takeoff'!N403="","",'AccuValve Takeoff'!N403)</f>
        <v/>
      </c>
      <c r="P402" s="23" t="str">
        <f>IF('AccuValve Takeoff'!O403="","",'AccuValve Takeoff'!O403)</f>
        <v/>
      </c>
      <c r="Q402" s="23" t="str">
        <f>IF('AccuValve Takeoff'!P403="","",'AccuValve Takeoff'!P403)</f>
        <v/>
      </c>
      <c r="R402" s="34" t="str">
        <f>IF('AccuValve Takeoff'!Q403="","",'AccuValve Takeoff'!Q403)</f>
        <v xml:space="preserve"> </v>
      </c>
      <c r="S402" s="35" t="str">
        <f>'AccuValve Takeoff'!T403</f>
        <v/>
      </c>
      <c r="T402" s="35" t="str">
        <f>'AccuValve Takeoff'!U403</f>
        <v/>
      </c>
      <c r="U402" s="325" t="str">
        <f>'AccuValve Takeoff'!BC403</f>
        <v/>
      </c>
      <c r="V402" s="38"/>
      <c r="W402" s="11"/>
      <c r="X402" s="11"/>
      <c r="Y402" s="11"/>
    </row>
    <row r="403" spans="1:25" ht="20.100000000000001" customHeight="1" x14ac:dyDescent="0.2">
      <c r="A403" s="12">
        <v>395</v>
      </c>
      <c r="B403" s="23" t="str">
        <f>IF('AccuValve Takeoff'!B404="","",'AccuValve Takeoff'!B404)</f>
        <v/>
      </c>
      <c r="C403" s="45" t="str">
        <f>IF('AccuValve Takeoff'!C404="","",'AccuValve Takeoff'!C404)</f>
        <v/>
      </c>
      <c r="D403" s="23" t="str">
        <f>IF('AccuValve Takeoff'!D404="","",'AccuValve Takeoff'!D404)</f>
        <v/>
      </c>
      <c r="E403" s="23" t="str">
        <f>IF('AccuValve Takeoff'!S404="","",'AccuValve Takeoff'!S404)</f>
        <v/>
      </c>
      <c r="F403" s="23" t="str">
        <f>IF('AccuValve Takeoff'!F404="","",'AccuValve Takeoff'!F404)</f>
        <v/>
      </c>
      <c r="G403" s="23" t="str">
        <f>IF('AccuValve Takeoff'!R404="","",'AccuValve Takeoff'!R404)</f>
        <v/>
      </c>
      <c r="H403" s="23" t="str">
        <f>IF('AccuValve Takeoff'!G404="","",'AccuValve Takeoff'!G404)</f>
        <v/>
      </c>
      <c r="I403" s="23" t="str">
        <f>IF('AccuValve Takeoff'!H404="","",'AccuValve Takeoff'!H404)</f>
        <v/>
      </c>
      <c r="J403" s="326" t="str">
        <f>IF('AccuValve Takeoff'!I404="","",IF('AccuValve Takeoff'!I404="Not Available","",'AccuValve Takeoff'!I404))</f>
        <v/>
      </c>
      <c r="K403" s="326" t="str">
        <f>IF('AccuValve Takeoff'!J404="","",IF('AccuValve Takeoff'!J404="Not Available","",'AccuValve Takeoff'!J404))</f>
        <v/>
      </c>
      <c r="L403" s="326" t="str">
        <f>IF('AccuValve Takeoff'!K404="","",IF('AccuValve Takeoff'!K404="Not Available","",'AccuValve Takeoff'!K404))</f>
        <v/>
      </c>
      <c r="M403" s="326" t="str">
        <f>IF('AccuValve Takeoff'!L404="","",IF('AccuValve Takeoff'!L404="Not Available","",'AccuValve Takeoff'!L404))</f>
        <v/>
      </c>
      <c r="N403" s="326" t="str">
        <f>IF('AccuValve Takeoff'!M404="","",IF('AccuValve Takeoff'!M404="Not Available","",'AccuValve Takeoff'!M404))</f>
        <v/>
      </c>
      <c r="O403" s="23" t="str">
        <f>IF('AccuValve Takeoff'!N404="","",'AccuValve Takeoff'!N404)</f>
        <v/>
      </c>
      <c r="P403" s="23" t="str">
        <f>IF('AccuValve Takeoff'!O404="","",'AccuValve Takeoff'!O404)</f>
        <v/>
      </c>
      <c r="Q403" s="23" t="str">
        <f>IF('AccuValve Takeoff'!P404="","",'AccuValve Takeoff'!P404)</f>
        <v/>
      </c>
      <c r="R403" s="34" t="str">
        <f>IF('AccuValve Takeoff'!Q404="","",'AccuValve Takeoff'!Q404)</f>
        <v xml:space="preserve"> </v>
      </c>
      <c r="S403" s="35" t="str">
        <f>'AccuValve Takeoff'!T404</f>
        <v/>
      </c>
      <c r="T403" s="35" t="str">
        <f>'AccuValve Takeoff'!U404</f>
        <v/>
      </c>
      <c r="U403" s="325" t="str">
        <f>'AccuValve Takeoff'!BC404</f>
        <v/>
      </c>
      <c r="V403" s="38"/>
      <c r="W403" s="11"/>
      <c r="X403" s="11"/>
      <c r="Y403" s="11"/>
    </row>
    <row r="404" spans="1:25" ht="20.100000000000001" customHeight="1" x14ac:dyDescent="0.2">
      <c r="A404" s="12">
        <v>396</v>
      </c>
      <c r="B404" s="23" t="str">
        <f>IF('AccuValve Takeoff'!B405="","",'AccuValve Takeoff'!B405)</f>
        <v/>
      </c>
      <c r="C404" s="45" t="str">
        <f>IF('AccuValve Takeoff'!C405="","",'AccuValve Takeoff'!C405)</f>
        <v/>
      </c>
      <c r="D404" s="23" t="str">
        <f>IF('AccuValve Takeoff'!D405="","",'AccuValve Takeoff'!D405)</f>
        <v/>
      </c>
      <c r="E404" s="23" t="str">
        <f>IF('AccuValve Takeoff'!S405="","",'AccuValve Takeoff'!S405)</f>
        <v/>
      </c>
      <c r="F404" s="23" t="str">
        <f>IF('AccuValve Takeoff'!F405="","",'AccuValve Takeoff'!F405)</f>
        <v/>
      </c>
      <c r="G404" s="23" t="str">
        <f>IF('AccuValve Takeoff'!R405="","",'AccuValve Takeoff'!R405)</f>
        <v/>
      </c>
      <c r="H404" s="23" t="str">
        <f>IF('AccuValve Takeoff'!G405="","",'AccuValve Takeoff'!G405)</f>
        <v/>
      </c>
      <c r="I404" s="23" t="str">
        <f>IF('AccuValve Takeoff'!H405="","",'AccuValve Takeoff'!H405)</f>
        <v/>
      </c>
      <c r="J404" s="326" t="str">
        <f>IF('AccuValve Takeoff'!I405="","",IF('AccuValve Takeoff'!I405="Not Available","",'AccuValve Takeoff'!I405))</f>
        <v/>
      </c>
      <c r="K404" s="326" t="str">
        <f>IF('AccuValve Takeoff'!J405="","",IF('AccuValve Takeoff'!J405="Not Available","",'AccuValve Takeoff'!J405))</f>
        <v/>
      </c>
      <c r="L404" s="326" t="str">
        <f>IF('AccuValve Takeoff'!K405="","",IF('AccuValve Takeoff'!K405="Not Available","",'AccuValve Takeoff'!K405))</f>
        <v/>
      </c>
      <c r="M404" s="326" t="str">
        <f>IF('AccuValve Takeoff'!L405="","",IF('AccuValve Takeoff'!L405="Not Available","",'AccuValve Takeoff'!L405))</f>
        <v/>
      </c>
      <c r="N404" s="326" t="str">
        <f>IF('AccuValve Takeoff'!M405="","",IF('AccuValve Takeoff'!M405="Not Available","",'AccuValve Takeoff'!M405))</f>
        <v/>
      </c>
      <c r="O404" s="23" t="str">
        <f>IF('AccuValve Takeoff'!N405="","",'AccuValve Takeoff'!N405)</f>
        <v/>
      </c>
      <c r="P404" s="23" t="str">
        <f>IF('AccuValve Takeoff'!O405="","",'AccuValve Takeoff'!O405)</f>
        <v/>
      </c>
      <c r="Q404" s="23" t="str">
        <f>IF('AccuValve Takeoff'!P405="","",'AccuValve Takeoff'!P405)</f>
        <v/>
      </c>
      <c r="R404" s="34" t="str">
        <f>IF('AccuValve Takeoff'!Q405="","",'AccuValve Takeoff'!Q405)</f>
        <v xml:space="preserve"> </v>
      </c>
      <c r="S404" s="35" t="str">
        <f>'AccuValve Takeoff'!T405</f>
        <v/>
      </c>
      <c r="T404" s="35" t="str">
        <f>'AccuValve Takeoff'!U405</f>
        <v/>
      </c>
      <c r="U404" s="325" t="str">
        <f>'AccuValve Takeoff'!BC405</f>
        <v/>
      </c>
      <c r="V404" s="38"/>
      <c r="W404" s="11"/>
      <c r="X404" s="11"/>
      <c r="Y404" s="11"/>
    </row>
    <row r="405" spans="1:25" ht="20.100000000000001" customHeight="1" x14ac:dyDescent="0.2">
      <c r="A405" s="12">
        <v>397</v>
      </c>
      <c r="B405" s="23" t="str">
        <f>IF('AccuValve Takeoff'!B406="","",'AccuValve Takeoff'!B406)</f>
        <v/>
      </c>
      <c r="C405" s="45" t="str">
        <f>IF('AccuValve Takeoff'!C406="","",'AccuValve Takeoff'!C406)</f>
        <v/>
      </c>
      <c r="D405" s="23" t="str">
        <f>IF('AccuValve Takeoff'!D406="","",'AccuValve Takeoff'!D406)</f>
        <v/>
      </c>
      <c r="E405" s="23" t="str">
        <f>IF('AccuValve Takeoff'!S406="","",'AccuValve Takeoff'!S406)</f>
        <v/>
      </c>
      <c r="F405" s="23" t="str">
        <f>IF('AccuValve Takeoff'!F406="","",'AccuValve Takeoff'!F406)</f>
        <v/>
      </c>
      <c r="G405" s="23" t="str">
        <f>IF('AccuValve Takeoff'!R406="","",'AccuValve Takeoff'!R406)</f>
        <v/>
      </c>
      <c r="H405" s="23" t="str">
        <f>IF('AccuValve Takeoff'!G406="","",'AccuValve Takeoff'!G406)</f>
        <v/>
      </c>
      <c r="I405" s="23" t="str">
        <f>IF('AccuValve Takeoff'!H406="","",'AccuValve Takeoff'!H406)</f>
        <v/>
      </c>
      <c r="J405" s="326" t="str">
        <f>IF('AccuValve Takeoff'!I406="","",IF('AccuValve Takeoff'!I406="Not Available","",'AccuValve Takeoff'!I406))</f>
        <v/>
      </c>
      <c r="K405" s="326" t="str">
        <f>IF('AccuValve Takeoff'!J406="","",IF('AccuValve Takeoff'!J406="Not Available","",'AccuValve Takeoff'!J406))</f>
        <v/>
      </c>
      <c r="L405" s="326" t="str">
        <f>IF('AccuValve Takeoff'!K406="","",IF('AccuValve Takeoff'!K406="Not Available","",'AccuValve Takeoff'!K406))</f>
        <v/>
      </c>
      <c r="M405" s="326" t="str">
        <f>IF('AccuValve Takeoff'!L406="","",IF('AccuValve Takeoff'!L406="Not Available","",'AccuValve Takeoff'!L406))</f>
        <v/>
      </c>
      <c r="N405" s="326" t="str">
        <f>IF('AccuValve Takeoff'!M406="","",IF('AccuValve Takeoff'!M406="Not Available","",'AccuValve Takeoff'!M406))</f>
        <v/>
      </c>
      <c r="O405" s="23" t="str">
        <f>IF('AccuValve Takeoff'!N406="","",'AccuValve Takeoff'!N406)</f>
        <v/>
      </c>
      <c r="P405" s="23" t="str">
        <f>IF('AccuValve Takeoff'!O406="","",'AccuValve Takeoff'!O406)</f>
        <v/>
      </c>
      <c r="Q405" s="23" t="str">
        <f>IF('AccuValve Takeoff'!P406="","",'AccuValve Takeoff'!P406)</f>
        <v/>
      </c>
      <c r="R405" s="34" t="str">
        <f>IF('AccuValve Takeoff'!Q406="","",'AccuValve Takeoff'!Q406)</f>
        <v xml:space="preserve"> </v>
      </c>
      <c r="S405" s="35" t="str">
        <f>'AccuValve Takeoff'!T406</f>
        <v/>
      </c>
      <c r="T405" s="35" t="str">
        <f>'AccuValve Takeoff'!U406</f>
        <v/>
      </c>
      <c r="U405" s="325" t="str">
        <f>'AccuValve Takeoff'!BC406</f>
        <v/>
      </c>
      <c r="V405" s="38"/>
      <c r="W405" s="11"/>
      <c r="X405" s="11"/>
      <c r="Y405" s="11"/>
    </row>
    <row r="406" spans="1:25" ht="20.100000000000001" customHeight="1" x14ac:dyDescent="0.2">
      <c r="A406" s="12">
        <v>398</v>
      </c>
      <c r="B406" s="23" t="str">
        <f>IF('AccuValve Takeoff'!B407="","",'AccuValve Takeoff'!B407)</f>
        <v/>
      </c>
      <c r="C406" s="45" t="str">
        <f>IF('AccuValve Takeoff'!C407="","",'AccuValve Takeoff'!C407)</f>
        <v/>
      </c>
      <c r="D406" s="23" t="str">
        <f>IF('AccuValve Takeoff'!D407="","",'AccuValve Takeoff'!D407)</f>
        <v/>
      </c>
      <c r="E406" s="23" t="str">
        <f>IF('AccuValve Takeoff'!S407="","",'AccuValve Takeoff'!S407)</f>
        <v/>
      </c>
      <c r="F406" s="23" t="str">
        <f>IF('AccuValve Takeoff'!F407="","",'AccuValve Takeoff'!F407)</f>
        <v/>
      </c>
      <c r="G406" s="23" t="str">
        <f>IF('AccuValve Takeoff'!R407="","",'AccuValve Takeoff'!R407)</f>
        <v/>
      </c>
      <c r="H406" s="23" t="str">
        <f>IF('AccuValve Takeoff'!G407="","",'AccuValve Takeoff'!G407)</f>
        <v/>
      </c>
      <c r="I406" s="23" t="str">
        <f>IF('AccuValve Takeoff'!H407="","",'AccuValve Takeoff'!H407)</f>
        <v/>
      </c>
      <c r="J406" s="326" t="str">
        <f>IF('AccuValve Takeoff'!I407="","",IF('AccuValve Takeoff'!I407="Not Available","",'AccuValve Takeoff'!I407))</f>
        <v/>
      </c>
      <c r="K406" s="326" t="str">
        <f>IF('AccuValve Takeoff'!J407="","",IF('AccuValve Takeoff'!J407="Not Available","",'AccuValve Takeoff'!J407))</f>
        <v/>
      </c>
      <c r="L406" s="326" t="str">
        <f>IF('AccuValve Takeoff'!K407="","",IF('AccuValve Takeoff'!K407="Not Available","",'AccuValve Takeoff'!K407))</f>
        <v/>
      </c>
      <c r="M406" s="326" t="str">
        <f>IF('AccuValve Takeoff'!L407="","",IF('AccuValve Takeoff'!L407="Not Available","",'AccuValve Takeoff'!L407))</f>
        <v/>
      </c>
      <c r="N406" s="326" t="str">
        <f>IF('AccuValve Takeoff'!M407="","",IF('AccuValve Takeoff'!M407="Not Available","",'AccuValve Takeoff'!M407))</f>
        <v/>
      </c>
      <c r="O406" s="23" t="str">
        <f>IF('AccuValve Takeoff'!N407="","",'AccuValve Takeoff'!N407)</f>
        <v/>
      </c>
      <c r="P406" s="23" t="str">
        <f>IF('AccuValve Takeoff'!O407="","",'AccuValve Takeoff'!O407)</f>
        <v/>
      </c>
      <c r="Q406" s="23" t="str">
        <f>IF('AccuValve Takeoff'!P407="","",'AccuValve Takeoff'!P407)</f>
        <v/>
      </c>
      <c r="R406" s="34" t="str">
        <f>IF('AccuValve Takeoff'!Q407="","",'AccuValve Takeoff'!Q407)</f>
        <v xml:space="preserve"> </v>
      </c>
      <c r="S406" s="35" t="str">
        <f>'AccuValve Takeoff'!T407</f>
        <v/>
      </c>
      <c r="T406" s="35" t="str">
        <f>'AccuValve Takeoff'!U407</f>
        <v/>
      </c>
      <c r="U406" s="325" t="str">
        <f>'AccuValve Takeoff'!BC407</f>
        <v/>
      </c>
      <c r="V406" s="38"/>
      <c r="W406" s="11"/>
      <c r="X406" s="11"/>
      <c r="Y406" s="11"/>
    </row>
    <row r="407" spans="1:25" ht="20.100000000000001" customHeight="1" x14ac:dyDescent="0.2">
      <c r="A407" s="12">
        <v>399</v>
      </c>
      <c r="B407" s="23" t="str">
        <f>IF('AccuValve Takeoff'!B408="","",'AccuValve Takeoff'!B408)</f>
        <v/>
      </c>
      <c r="C407" s="45" t="str">
        <f>IF('AccuValve Takeoff'!C408="","",'AccuValve Takeoff'!C408)</f>
        <v/>
      </c>
      <c r="D407" s="23" t="str">
        <f>IF('AccuValve Takeoff'!D408="","",'AccuValve Takeoff'!D408)</f>
        <v/>
      </c>
      <c r="E407" s="23" t="str">
        <f>IF('AccuValve Takeoff'!S408="","",'AccuValve Takeoff'!S408)</f>
        <v/>
      </c>
      <c r="F407" s="23" t="str">
        <f>IF('AccuValve Takeoff'!F408="","",'AccuValve Takeoff'!F408)</f>
        <v/>
      </c>
      <c r="G407" s="23" t="str">
        <f>IF('AccuValve Takeoff'!R408="","",'AccuValve Takeoff'!R408)</f>
        <v/>
      </c>
      <c r="H407" s="23" t="str">
        <f>IF('AccuValve Takeoff'!G408="","",'AccuValve Takeoff'!G408)</f>
        <v/>
      </c>
      <c r="I407" s="23" t="str">
        <f>IF('AccuValve Takeoff'!H408="","",'AccuValve Takeoff'!H408)</f>
        <v/>
      </c>
      <c r="J407" s="326" t="str">
        <f>IF('AccuValve Takeoff'!I408="","",IF('AccuValve Takeoff'!I408="Not Available","",'AccuValve Takeoff'!I408))</f>
        <v/>
      </c>
      <c r="K407" s="326" t="str">
        <f>IF('AccuValve Takeoff'!J408="","",IF('AccuValve Takeoff'!J408="Not Available","",'AccuValve Takeoff'!J408))</f>
        <v/>
      </c>
      <c r="L407" s="326" t="str">
        <f>IF('AccuValve Takeoff'!K408="","",IF('AccuValve Takeoff'!K408="Not Available","",'AccuValve Takeoff'!K408))</f>
        <v/>
      </c>
      <c r="M407" s="326" t="str">
        <f>IF('AccuValve Takeoff'!L408="","",IF('AccuValve Takeoff'!L408="Not Available","",'AccuValve Takeoff'!L408))</f>
        <v/>
      </c>
      <c r="N407" s="326" t="str">
        <f>IF('AccuValve Takeoff'!M408="","",IF('AccuValve Takeoff'!M408="Not Available","",'AccuValve Takeoff'!M408))</f>
        <v/>
      </c>
      <c r="O407" s="23" t="str">
        <f>IF('AccuValve Takeoff'!N408="","",'AccuValve Takeoff'!N408)</f>
        <v/>
      </c>
      <c r="P407" s="23" t="str">
        <f>IF('AccuValve Takeoff'!O408="","",'AccuValve Takeoff'!O408)</f>
        <v/>
      </c>
      <c r="Q407" s="23" t="str">
        <f>IF('AccuValve Takeoff'!P408="","",'AccuValve Takeoff'!P408)</f>
        <v/>
      </c>
      <c r="R407" s="34" t="str">
        <f>IF('AccuValve Takeoff'!Q408="","",'AccuValve Takeoff'!Q408)</f>
        <v xml:space="preserve"> </v>
      </c>
      <c r="S407" s="35" t="str">
        <f>'AccuValve Takeoff'!T408</f>
        <v/>
      </c>
      <c r="T407" s="35" t="str">
        <f>'AccuValve Takeoff'!U408</f>
        <v/>
      </c>
      <c r="U407" s="325" t="str">
        <f>'AccuValve Takeoff'!BC408</f>
        <v/>
      </c>
      <c r="V407" s="38"/>
      <c r="W407" s="11"/>
      <c r="X407" s="11"/>
      <c r="Y407" s="11"/>
    </row>
    <row r="408" spans="1:25" ht="20.100000000000001" customHeight="1" x14ac:dyDescent="0.2">
      <c r="A408" s="12">
        <v>400</v>
      </c>
      <c r="B408" s="23" t="str">
        <f>IF('AccuValve Takeoff'!B409="","",'AccuValve Takeoff'!B409)</f>
        <v/>
      </c>
      <c r="C408" s="45" t="str">
        <f>IF('AccuValve Takeoff'!C409="","",'AccuValve Takeoff'!C409)</f>
        <v/>
      </c>
      <c r="D408" s="23" t="str">
        <f>IF('AccuValve Takeoff'!D409="","",'AccuValve Takeoff'!D409)</f>
        <v/>
      </c>
      <c r="E408" s="23" t="str">
        <f>IF('AccuValve Takeoff'!S409="","",'AccuValve Takeoff'!S409)</f>
        <v/>
      </c>
      <c r="F408" s="23" t="str">
        <f>IF('AccuValve Takeoff'!F409="","",'AccuValve Takeoff'!F409)</f>
        <v/>
      </c>
      <c r="G408" s="23" t="str">
        <f>IF('AccuValve Takeoff'!R409="","",'AccuValve Takeoff'!R409)</f>
        <v/>
      </c>
      <c r="H408" s="23" t="str">
        <f>IF('AccuValve Takeoff'!G409="","",'AccuValve Takeoff'!G409)</f>
        <v/>
      </c>
      <c r="I408" s="23" t="str">
        <f>IF('AccuValve Takeoff'!H409="","",'AccuValve Takeoff'!H409)</f>
        <v/>
      </c>
      <c r="J408" s="326" t="str">
        <f>IF('AccuValve Takeoff'!I409="","",IF('AccuValve Takeoff'!I409="Not Available","",'AccuValve Takeoff'!I409))</f>
        <v/>
      </c>
      <c r="K408" s="326" t="str">
        <f>IF('AccuValve Takeoff'!J409="","",IF('AccuValve Takeoff'!J409="Not Available","",'AccuValve Takeoff'!J409))</f>
        <v/>
      </c>
      <c r="L408" s="326" t="str">
        <f>IF('AccuValve Takeoff'!K409="","",IF('AccuValve Takeoff'!K409="Not Available","",'AccuValve Takeoff'!K409))</f>
        <v/>
      </c>
      <c r="M408" s="326" t="str">
        <f>IF('AccuValve Takeoff'!L409="","",IF('AccuValve Takeoff'!L409="Not Available","",'AccuValve Takeoff'!L409))</f>
        <v/>
      </c>
      <c r="N408" s="326" t="str">
        <f>IF('AccuValve Takeoff'!M409="","",IF('AccuValve Takeoff'!M409="Not Available","",'AccuValve Takeoff'!M409))</f>
        <v/>
      </c>
      <c r="O408" s="23" t="str">
        <f>IF('AccuValve Takeoff'!N409="","",'AccuValve Takeoff'!N409)</f>
        <v/>
      </c>
      <c r="P408" s="23" t="str">
        <f>IF('AccuValve Takeoff'!O409="","",'AccuValve Takeoff'!O409)</f>
        <v/>
      </c>
      <c r="Q408" s="23" t="str">
        <f>IF('AccuValve Takeoff'!P409="","",'AccuValve Takeoff'!P409)</f>
        <v/>
      </c>
      <c r="R408" s="34" t="str">
        <f>IF('AccuValve Takeoff'!Q409="","",'AccuValve Takeoff'!Q409)</f>
        <v xml:space="preserve"> </v>
      </c>
      <c r="S408" s="35" t="str">
        <f>'AccuValve Takeoff'!T409</f>
        <v/>
      </c>
      <c r="T408" s="35" t="str">
        <f>'AccuValve Takeoff'!U409</f>
        <v/>
      </c>
      <c r="U408" s="325" t="str">
        <f>'AccuValve Takeoff'!BC409</f>
        <v/>
      </c>
      <c r="V408" s="38"/>
      <c r="W408" s="11"/>
      <c r="X408" s="11"/>
      <c r="Y408" s="11"/>
    </row>
    <row r="409" spans="1:25" ht="20.100000000000001" customHeight="1" x14ac:dyDescent="0.2">
      <c r="A409" s="12">
        <v>401</v>
      </c>
      <c r="B409" s="23" t="str">
        <f>IF('AccuValve Takeoff'!B410="","",'AccuValve Takeoff'!B410)</f>
        <v/>
      </c>
      <c r="C409" s="45" t="str">
        <f>IF('AccuValve Takeoff'!C410="","",'AccuValve Takeoff'!C410)</f>
        <v/>
      </c>
      <c r="D409" s="23" t="str">
        <f>IF('AccuValve Takeoff'!D410="","",'AccuValve Takeoff'!D410)</f>
        <v/>
      </c>
      <c r="E409" s="23" t="str">
        <f>IF('AccuValve Takeoff'!S410="","",'AccuValve Takeoff'!S410)</f>
        <v/>
      </c>
      <c r="F409" s="23" t="str">
        <f>IF('AccuValve Takeoff'!F410="","",'AccuValve Takeoff'!F410)</f>
        <v/>
      </c>
      <c r="G409" s="23" t="str">
        <f>IF('AccuValve Takeoff'!R410="","",'AccuValve Takeoff'!R410)</f>
        <v/>
      </c>
      <c r="H409" s="23" t="str">
        <f>IF('AccuValve Takeoff'!G410="","",'AccuValve Takeoff'!G410)</f>
        <v/>
      </c>
      <c r="I409" s="23" t="str">
        <f>IF('AccuValve Takeoff'!H410="","",'AccuValve Takeoff'!H410)</f>
        <v/>
      </c>
      <c r="J409" s="326" t="str">
        <f>IF('AccuValve Takeoff'!I410="","",IF('AccuValve Takeoff'!I410="Not Available","",'AccuValve Takeoff'!I410))</f>
        <v/>
      </c>
      <c r="K409" s="326" t="str">
        <f>IF('AccuValve Takeoff'!J410="","",IF('AccuValve Takeoff'!J410="Not Available","",'AccuValve Takeoff'!J410))</f>
        <v/>
      </c>
      <c r="L409" s="326" t="str">
        <f>IF('AccuValve Takeoff'!K410="","",IF('AccuValve Takeoff'!K410="Not Available","",'AccuValve Takeoff'!K410))</f>
        <v/>
      </c>
      <c r="M409" s="326" t="str">
        <f>IF('AccuValve Takeoff'!L410="","",IF('AccuValve Takeoff'!L410="Not Available","",'AccuValve Takeoff'!L410))</f>
        <v/>
      </c>
      <c r="N409" s="326" t="str">
        <f>IF('AccuValve Takeoff'!M410="","",IF('AccuValve Takeoff'!M410="Not Available","",'AccuValve Takeoff'!M410))</f>
        <v/>
      </c>
      <c r="O409" s="23" t="str">
        <f>IF('AccuValve Takeoff'!N410="","",'AccuValve Takeoff'!N410)</f>
        <v/>
      </c>
      <c r="P409" s="23" t="str">
        <f>IF('AccuValve Takeoff'!O410="","",'AccuValve Takeoff'!O410)</f>
        <v/>
      </c>
      <c r="Q409" s="23" t="str">
        <f>IF('AccuValve Takeoff'!P410="","",'AccuValve Takeoff'!P410)</f>
        <v/>
      </c>
      <c r="R409" s="34" t="str">
        <f>IF('AccuValve Takeoff'!Q410="","",'AccuValve Takeoff'!Q410)</f>
        <v xml:space="preserve"> </v>
      </c>
      <c r="S409" s="35" t="str">
        <f>'AccuValve Takeoff'!T410</f>
        <v/>
      </c>
      <c r="T409" s="35" t="str">
        <f>'AccuValve Takeoff'!U410</f>
        <v/>
      </c>
      <c r="U409" s="325" t="str">
        <f>'AccuValve Takeoff'!BC410</f>
        <v/>
      </c>
      <c r="V409" s="38"/>
      <c r="W409" s="11"/>
      <c r="X409" s="11"/>
      <c r="Y409" s="11"/>
    </row>
    <row r="410" spans="1:25" ht="20.100000000000001" customHeight="1" x14ac:dyDescent="0.2">
      <c r="A410" s="12">
        <v>402</v>
      </c>
      <c r="B410" s="23" t="str">
        <f>IF('AccuValve Takeoff'!B411="","",'AccuValve Takeoff'!B411)</f>
        <v/>
      </c>
      <c r="C410" s="45" t="str">
        <f>IF('AccuValve Takeoff'!C411="","",'AccuValve Takeoff'!C411)</f>
        <v/>
      </c>
      <c r="D410" s="23" t="str">
        <f>IF('AccuValve Takeoff'!D411="","",'AccuValve Takeoff'!D411)</f>
        <v/>
      </c>
      <c r="E410" s="23" t="str">
        <f>IF('AccuValve Takeoff'!S411="","",'AccuValve Takeoff'!S411)</f>
        <v/>
      </c>
      <c r="F410" s="23" t="str">
        <f>IF('AccuValve Takeoff'!F411="","",'AccuValve Takeoff'!F411)</f>
        <v/>
      </c>
      <c r="G410" s="23" t="str">
        <f>IF('AccuValve Takeoff'!R411="","",'AccuValve Takeoff'!R411)</f>
        <v/>
      </c>
      <c r="H410" s="23" t="str">
        <f>IF('AccuValve Takeoff'!G411="","",'AccuValve Takeoff'!G411)</f>
        <v/>
      </c>
      <c r="I410" s="23" t="str">
        <f>IF('AccuValve Takeoff'!H411="","",'AccuValve Takeoff'!H411)</f>
        <v/>
      </c>
      <c r="J410" s="326" t="str">
        <f>IF('AccuValve Takeoff'!I411="","",IF('AccuValve Takeoff'!I411="Not Available","",'AccuValve Takeoff'!I411))</f>
        <v/>
      </c>
      <c r="K410" s="326" t="str">
        <f>IF('AccuValve Takeoff'!J411="","",IF('AccuValve Takeoff'!J411="Not Available","",'AccuValve Takeoff'!J411))</f>
        <v/>
      </c>
      <c r="L410" s="326" t="str">
        <f>IF('AccuValve Takeoff'!K411="","",IF('AccuValve Takeoff'!K411="Not Available","",'AccuValve Takeoff'!K411))</f>
        <v/>
      </c>
      <c r="M410" s="326" t="str">
        <f>IF('AccuValve Takeoff'!L411="","",IF('AccuValve Takeoff'!L411="Not Available","",'AccuValve Takeoff'!L411))</f>
        <v/>
      </c>
      <c r="N410" s="326" t="str">
        <f>IF('AccuValve Takeoff'!M411="","",IF('AccuValve Takeoff'!M411="Not Available","",'AccuValve Takeoff'!M411))</f>
        <v/>
      </c>
      <c r="O410" s="23" t="str">
        <f>IF('AccuValve Takeoff'!N411="","",'AccuValve Takeoff'!N411)</f>
        <v/>
      </c>
      <c r="P410" s="23" t="str">
        <f>IF('AccuValve Takeoff'!O411="","",'AccuValve Takeoff'!O411)</f>
        <v/>
      </c>
      <c r="Q410" s="23" t="str">
        <f>IF('AccuValve Takeoff'!P411="","",'AccuValve Takeoff'!P411)</f>
        <v/>
      </c>
      <c r="R410" s="34" t="str">
        <f>IF('AccuValve Takeoff'!Q411="","",'AccuValve Takeoff'!Q411)</f>
        <v xml:space="preserve"> </v>
      </c>
      <c r="S410" s="35" t="str">
        <f>'AccuValve Takeoff'!T411</f>
        <v/>
      </c>
      <c r="T410" s="35" t="str">
        <f>'AccuValve Takeoff'!U411</f>
        <v/>
      </c>
      <c r="U410" s="325" t="str">
        <f>'AccuValve Takeoff'!BC411</f>
        <v/>
      </c>
      <c r="V410" s="38"/>
      <c r="W410" s="11"/>
      <c r="X410" s="11"/>
      <c r="Y410" s="11"/>
    </row>
    <row r="411" spans="1:25" ht="20.100000000000001" customHeight="1" x14ac:dyDescent="0.2">
      <c r="A411" s="12">
        <v>403</v>
      </c>
      <c r="B411" s="23" t="str">
        <f>IF('AccuValve Takeoff'!B412="","",'AccuValve Takeoff'!B412)</f>
        <v/>
      </c>
      <c r="C411" s="45" t="str">
        <f>IF('AccuValve Takeoff'!C412="","",'AccuValve Takeoff'!C412)</f>
        <v/>
      </c>
      <c r="D411" s="23" t="str">
        <f>IF('AccuValve Takeoff'!D412="","",'AccuValve Takeoff'!D412)</f>
        <v/>
      </c>
      <c r="E411" s="23" t="str">
        <f>IF('AccuValve Takeoff'!S412="","",'AccuValve Takeoff'!S412)</f>
        <v/>
      </c>
      <c r="F411" s="23" t="str">
        <f>IF('AccuValve Takeoff'!F412="","",'AccuValve Takeoff'!F412)</f>
        <v/>
      </c>
      <c r="G411" s="23" t="str">
        <f>IF('AccuValve Takeoff'!R412="","",'AccuValve Takeoff'!R412)</f>
        <v/>
      </c>
      <c r="H411" s="23" t="str">
        <f>IF('AccuValve Takeoff'!G412="","",'AccuValve Takeoff'!G412)</f>
        <v/>
      </c>
      <c r="I411" s="23" t="str">
        <f>IF('AccuValve Takeoff'!H412="","",'AccuValve Takeoff'!H412)</f>
        <v/>
      </c>
      <c r="J411" s="326" t="str">
        <f>IF('AccuValve Takeoff'!I412="","",IF('AccuValve Takeoff'!I412="Not Available","",'AccuValve Takeoff'!I412))</f>
        <v/>
      </c>
      <c r="K411" s="326" t="str">
        <f>IF('AccuValve Takeoff'!J412="","",IF('AccuValve Takeoff'!J412="Not Available","",'AccuValve Takeoff'!J412))</f>
        <v/>
      </c>
      <c r="L411" s="326" t="str">
        <f>IF('AccuValve Takeoff'!K412="","",IF('AccuValve Takeoff'!K412="Not Available","",'AccuValve Takeoff'!K412))</f>
        <v/>
      </c>
      <c r="M411" s="326" t="str">
        <f>IF('AccuValve Takeoff'!L412="","",IF('AccuValve Takeoff'!L412="Not Available","",'AccuValve Takeoff'!L412))</f>
        <v/>
      </c>
      <c r="N411" s="326" t="str">
        <f>IF('AccuValve Takeoff'!M412="","",IF('AccuValve Takeoff'!M412="Not Available","",'AccuValve Takeoff'!M412))</f>
        <v/>
      </c>
      <c r="O411" s="23" t="str">
        <f>IF('AccuValve Takeoff'!N412="","",'AccuValve Takeoff'!N412)</f>
        <v/>
      </c>
      <c r="P411" s="23" t="str">
        <f>IF('AccuValve Takeoff'!O412="","",'AccuValve Takeoff'!O412)</f>
        <v/>
      </c>
      <c r="Q411" s="23" t="str">
        <f>IF('AccuValve Takeoff'!P412="","",'AccuValve Takeoff'!P412)</f>
        <v/>
      </c>
      <c r="R411" s="34" t="str">
        <f>IF('AccuValve Takeoff'!Q412="","",'AccuValve Takeoff'!Q412)</f>
        <v xml:space="preserve"> </v>
      </c>
      <c r="S411" s="35" t="str">
        <f>'AccuValve Takeoff'!T412</f>
        <v/>
      </c>
      <c r="T411" s="35" t="str">
        <f>'AccuValve Takeoff'!U412</f>
        <v/>
      </c>
      <c r="U411" s="325" t="str">
        <f>'AccuValve Takeoff'!BC412</f>
        <v/>
      </c>
      <c r="V411" s="38"/>
      <c r="W411" s="11"/>
      <c r="X411" s="11"/>
      <c r="Y411" s="11"/>
    </row>
    <row r="412" spans="1:25" ht="20.100000000000001" customHeight="1" x14ac:dyDescent="0.2">
      <c r="A412" s="12">
        <v>404</v>
      </c>
      <c r="B412" s="23" t="str">
        <f>IF('AccuValve Takeoff'!B413="","",'AccuValve Takeoff'!B413)</f>
        <v/>
      </c>
      <c r="C412" s="45" t="str">
        <f>IF('AccuValve Takeoff'!C413="","",'AccuValve Takeoff'!C413)</f>
        <v/>
      </c>
      <c r="D412" s="23" t="str">
        <f>IF('AccuValve Takeoff'!D413="","",'AccuValve Takeoff'!D413)</f>
        <v/>
      </c>
      <c r="E412" s="23" t="str">
        <f>IF('AccuValve Takeoff'!S413="","",'AccuValve Takeoff'!S413)</f>
        <v/>
      </c>
      <c r="F412" s="23" t="str">
        <f>IF('AccuValve Takeoff'!F413="","",'AccuValve Takeoff'!F413)</f>
        <v/>
      </c>
      <c r="G412" s="23" t="str">
        <f>IF('AccuValve Takeoff'!R413="","",'AccuValve Takeoff'!R413)</f>
        <v/>
      </c>
      <c r="H412" s="23" t="str">
        <f>IF('AccuValve Takeoff'!G413="","",'AccuValve Takeoff'!G413)</f>
        <v/>
      </c>
      <c r="I412" s="23" t="str">
        <f>IF('AccuValve Takeoff'!H413="","",'AccuValve Takeoff'!H413)</f>
        <v/>
      </c>
      <c r="J412" s="326" t="str">
        <f>IF('AccuValve Takeoff'!I413="","",IF('AccuValve Takeoff'!I413="Not Available","",'AccuValve Takeoff'!I413))</f>
        <v/>
      </c>
      <c r="K412" s="326" t="str">
        <f>IF('AccuValve Takeoff'!J413="","",IF('AccuValve Takeoff'!J413="Not Available","",'AccuValve Takeoff'!J413))</f>
        <v/>
      </c>
      <c r="L412" s="326" t="str">
        <f>IF('AccuValve Takeoff'!K413="","",IF('AccuValve Takeoff'!K413="Not Available","",'AccuValve Takeoff'!K413))</f>
        <v/>
      </c>
      <c r="M412" s="326" t="str">
        <f>IF('AccuValve Takeoff'!L413="","",IF('AccuValve Takeoff'!L413="Not Available","",'AccuValve Takeoff'!L413))</f>
        <v/>
      </c>
      <c r="N412" s="326" t="str">
        <f>IF('AccuValve Takeoff'!M413="","",IF('AccuValve Takeoff'!M413="Not Available","",'AccuValve Takeoff'!M413))</f>
        <v/>
      </c>
      <c r="O412" s="23" t="str">
        <f>IF('AccuValve Takeoff'!N413="","",'AccuValve Takeoff'!N413)</f>
        <v/>
      </c>
      <c r="P412" s="23" t="str">
        <f>IF('AccuValve Takeoff'!O413="","",'AccuValve Takeoff'!O413)</f>
        <v/>
      </c>
      <c r="Q412" s="23" t="str">
        <f>IF('AccuValve Takeoff'!P413="","",'AccuValve Takeoff'!P413)</f>
        <v/>
      </c>
      <c r="R412" s="34" t="str">
        <f>IF('AccuValve Takeoff'!Q413="","",'AccuValve Takeoff'!Q413)</f>
        <v xml:space="preserve"> </v>
      </c>
      <c r="S412" s="35" t="str">
        <f>'AccuValve Takeoff'!T413</f>
        <v/>
      </c>
      <c r="T412" s="35" t="str">
        <f>'AccuValve Takeoff'!U413</f>
        <v/>
      </c>
      <c r="U412" s="325" t="str">
        <f>'AccuValve Takeoff'!BC413</f>
        <v/>
      </c>
      <c r="V412" s="38"/>
      <c r="W412" s="11"/>
      <c r="X412" s="11"/>
      <c r="Y412" s="11"/>
    </row>
    <row r="413" spans="1:25" ht="20.100000000000001" customHeight="1" x14ac:dyDescent="0.2">
      <c r="A413" s="12">
        <v>405</v>
      </c>
      <c r="B413" s="23" t="str">
        <f>IF('AccuValve Takeoff'!B414="","",'AccuValve Takeoff'!B414)</f>
        <v/>
      </c>
      <c r="C413" s="45" t="str">
        <f>IF('AccuValve Takeoff'!C414="","",'AccuValve Takeoff'!C414)</f>
        <v/>
      </c>
      <c r="D413" s="23" t="str">
        <f>IF('AccuValve Takeoff'!D414="","",'AccuValve Takeoff'!D414)</f>
        <v/>
      </c>
      <c r="E413" s="23" t="str">
        <f>IF('AccuValve Takeoff'!S414="","",'AccuValve Takeoff'!S414)</f>
        <v/>
      </c>
      <c r="F413" s="23" t="str">
        <f>IF('AccuValve Takeoff'!F414="","",'AccuValve Takeoff'!F414)</f>
        <v/>
      </c>
      <c r="G413" s="23" t="str">
        <f>IF('AccuValve Takeoff'!R414="","",'AccuValve Takeoff'!R414)</f>
        <v/>
      </c>
      <c r="H413" s="23" t="str">
        <f>IF('AccuValve Takeoff'!G414="","",'AccuValve Takeoff'!G414)</f>
        <v/>
      </c>
      <c r="I413" s="23" t="str">
        <f>IF('AccuValve Takeoff'!H414="","",'AccuValve Takeoff'!H414)</f>
        <v/>
      </c>
      <c r="J413" s="326" t="str">
        <f>IF('AccuValve Takeoff'!I414="","",IF('AccuValve Takeoff'!I414="Not Available","",'AccuValve Takeoff'!I414))</f>
        <v/>
      </c>
      <c r="K413" s="326" t="str">
        <f>IF('AccuValve Takeoff'!J414="","",IF('AccuValve Takeoff'!J414="Not Available","",'AccuValve Takeoff'!J414))</f>
        <v/>
      </c>
      <c r="L413" s="326" t="str">
        <f>IF('AccuValve Takeoff'!K414="","",IF('AccuValve Takeoff'!K414="Not Available","",'AccuValve Takeoff'!K414))</f>
        <v/>
      </c>
      <c r="M413" s="326" t="str">
        <f>IF('AccuValve Takeoff'!L414="","",IF('AccuValve Takeoff'!L414="Not Available","",'AccuValve Takeoff'!L414))</f>
        <v/>
      </c>
      <c r="N413" s="326" t="str">
        <f>IF('AccuValve Takeoff'!M414="","",IF('AccuValve Takeoff'!M414="Not Available","",'AccuValve Takeoff'!M414))</f>
        <v/>
      </c>
      <c r="O413" s="23" t="str">
        <f>IF('AccuValve Takeoff'!N414="","",'AccuValve Takeoff'!N414)</f>
        <v/>
      </c>
      <c r="P413" s="23" t="str">
        <f>IF('AccuValve Takeoff'!O414="","",'AccuValve Takeoff'!O414)</f>
        <v/>
      </c>
      <c r="Q413" s="23" t="str">
        <f>IF('AccuValve Takeoff'!P414="","",'AccuValve Takeoff'!P414)</f>
        <v/>
      </c>
      <c r="R413" s="34" t="str">
        <f>IF('AccuValve Takeoff'!Q414="","",'AccuValve Takeoff'!Q414)</f>
        <v xml:space="preserve"> </v>
      </c>
      <c r="S413" s="35" t="str">
        <f>'AccuValve Takeoff'!T414</f>
        <v/>
      </c>
      <c r="T413" s="35" t="str">
        <f>'AccuValve Takeoff'!U414</f>
        <v/>
      </c>
      <c r="U413" s="325" t="str">
        <f>'AccuValve Takeoff'!BC414</f>
        <v/>
      </c>
      <c r="V413" s="38"/>
      <c r="W413" s="11"/>
      <c r="X413" s="11"/>
      <c r="Y413" s="11"/>
    </row>
    <row r="414" spans="1:25" ht="20.100000000000001" customHeight="1" x14ac:dyDescent="0.2">
      <c r="A414" s="12">
        <v>406</v>
      </c>
      <c r="B414" s="23" t="str">
        <f>IF('AccuValve Takeoff'!B415="","",'AccuValve Takeoff'!B415)</f>
        <v/>
      </c>
      <c r="C414" s="45" t="str">
        <f>IF('AccuValve Takeoff'!C415="","",'AccuValve Takeoff'!C415)</f>
        <v/>
      </c>
      <c r="D414" s="23" t="str">
        <f>IF('AccuValve Takeoff'!D415="","",'AccuValve Takeoff'!D415)</f>
        <v/>
      </c>
      <c r="E414" s="23" t="str">
        <f>IF('AccuValve Takeoff'!S415="","",'AccuValve Takeoff'!S415)</f>
        <v/>
      </c>
      <c r="F414" s="23" t="str">
        <f>IF('AccuValve Takeoff'!F415="","",'AccuValve Takeoff'!F415)</f>
        <v/>
      </c>
      <c r="G414" s="23" t="str">
        <f>IF('AccuValve Takeoff'!R415="","",'AccuValve Takeoff'!R415)</f>
        <v/>
      </c>
      <c r="H414" s="23" t="str">
        <f>IF('AccuValve Takeoff'!G415="","",'AccuValve Takeoff'!G415)</f>
        <v/>
      </c>
      <c r="I414" s="23" t="str">
        <f>IF('AccuValve Takeoff'!H415="","",'AccuValve Takeoff'!H415)</f>
        <v/>
      </c>
      <c r="J414" s="326" t="str">
        <f>IF('AccuValve Takeoff'!I415="","",IF('AccuValve Takeoff'!I415="Not Available","",'AccuValve Takeoff'!I415))</f>
        <v/>
      </c>
      <c r="K414" s="326" t="str">
        <f>IF('AccuValve Takeoff'!J415="","",IF('AccuValve Takeoff'!J415="Not Available","",'AccuValve Takeoff'!J415))</f>
        <v/>
      </c>
      <c r="L414" s="326" t="str">
        <f>IF('AccuValve Takeoff'!K415="","",IF('AccuValve Takeoff'!K415="Not Available","",'AccuValve Takeoff'!K415))</f>
        <v/>
      </c>
      <c r="M414" s="326" t="str">
        <f>IF('AccuValve Takeoff'!L415="","",IF('AccuValve Takeoff'!L415="Not Available","",'AccuValve Takeoff'!L415))</f>
        <v/>
      </c>
      <c r="N414" s="326" t="str">
        <f>IF('AccuValve Takeoff'!M415="","",IF('AccuValve Takeoff'!M415="Not Available","",'AccuValve Takeoff'!M415))</f>
        <v/>
      </c>
      <c r="O414" s="23" t="str">
        <f>IF('AccuValve Takeoff'!N415="","",'AccuValve Takeoff'!N415)</f>
        <v/>
      </c>
      <c r="P414" s="23" t="str">
        <f>IF('AccuValve Takeoff'!O415="","",'AccuValve Takeoff'!O415)</f>
        <v/>
      </c>
      <c r="Q414" s="23" t="str">
        <f>IF('AccuValve Takeoff'!P415="","",'AccuValve Takeoff'!P415)</f>
        <v/>
      </c>
      <c r="R414" s="34" t="str">
        <f>IF('AccuValve Takeoff'!Q415="","",'AccuValve Takeoff'!Q415)</f>
        <v xml:space="preserve"> </v>
      </c>
      <c r="S414" s="35" t="str">
        <f>'AccuValve Takeoff'!T415</f>
        <v/>
      </c>
      <c r="T414" s="35" t="str">
        <f>'AccuValve Takeoff'!U415</f>
        <v/>
      </c>
      <c r="U414" s="325" t="str">
        <f>'AccuValve Takeoff'!BC415</f>
        <v/>
      </c>
      <c r="V414" s="38"/>
      <c r="W414" s="11"/>
      <c r="X414" s="11"/>
      <c r="Y414" s="11"/>
    </row>
    <row r="415" spans="1:25" ht="20.100000000000001" customHeight="1" x14ac:dyDescent="0.2">
      <c r="A415" s="12">
        <v>407</v>
      </c>
      <c r="B415" s="23" t="str">
        <f>IF('AccuValve Takeoff'!B416="","",'AccuValve Takeoff'!B416)</f>
        <v/>
      </c>
      <c r="C415" s="45" t="str">
        <f>IF('AccuValve Takeoff'!C416="","",'AccuValve Takeoff'!C416)</f>
        <v/>
      </c>
      <c r="D415" s="23" t="str">
        <f>IF('AccuValve Takeoff'!D416="","",'AccuValve Takeoff'!D416)</f>
        <v/>
      </c>
      <c r="E415" s="23" t="str">
        <f>IF('AccuValve Takeoff'!S416="","",'AccuValve Takeoff'!S416)</f>
        <v/>
      </c>
      <c r="F415" s="23" t="str">
        <f>IF('AccuValve Takeoff'!F416="","",'AccuValve Takeoff'!F416)</f>
        <v/>
      </c>
      <c r="G415" s="23" t="str">
        <f>IF('AccuValve Takeoff'!R416="","",'AccuValve Takeoff'!R416)</f>
        <v/>
      </c>
      <c r="H415" s="23" t="str">
        <f>IF('AccuValve Takeoff'!G416="","",'AccuValve Takeoff'!G416)</f>
        <v/>
      </c>
      <c r="I415" s="23" t="str">
        <f>IF('AccuValve Takeoff'!H416="","",'AccuValve Takeoff'!H416)</f>
        <v/>
      </c>
      <c r="J415" s="326" t="str">
        <f>IF('AccuValve Takeoff'!I416="","",IF('AccuValve Takeoff'!I416="Not Available","",'AccuValve Takeoff'!I416))</f>
        <v/>
      </c>
      <c r="K415" s="326" t="str">
        <f>IF('AccuValve Takeoff'!J416="","",IF('AccuValve Takeoff'!J416="Not Available","",'AccuValve Takeoff'!J416))</f>
        <v/>
      </c>
      <c r="L415" s="326" t="str">
        <f>IF('AccuValve Takeoff'!K416="","",IF('AccuValve Takeoff'!K416="Not Available","",'AccuValve Takeoff'!K416))</f>
        <v/>
      </c>
      <c r="M415" s="326" t="str">
        <f>IF('AccuValve Takeoff'!L416="","",IF('AccuValve Takeoff'!L416="Not Available","",'AccuValve Takeoff'!L416))</f>
        <v/>
      </c>
      <c r="N415" s="326" t="str">
        <f>IF('AccuValve Takeoff'!M416="","",IF('AccuValve Takeoff'!M416="Not Available","",'AccuValve Takeoff'!M416))</f>
        <v/>
      </c>
      <c r="O415" s="23" t="str">
        <f>IF('AccuValve Takeoff'!N416="","",'AccuValve Takeoff'!N416)</f>
        <v/>
      </c>
      <c r="P415" s="23" t="str">
        <f>IF('AccuValve Takeoff'!O416="","",'AccuValve Takeoff'!O416)</f>
        <v/>
      </c>
      <c r="Q415" s="23" t="str">
        <f>IF('AccuValve Takeoff'!P416="","",'AccuValve Takeoff'!P416)</f>
        <v/>
      </c>
      <c r="R415" s="34" t="str">
        <f>IF('AccuValve Takeoff'!Q416="","",'AccuValve Takeoff'!Q416)</f>
        <v xml:space="preserve"> </v>
      </c>
      <c r="S415" s="35" t="str">
        <f>'AccuValve Takeoff'!T416</f>
        <v/>
      </c>
      <c r="T415" s="35" t="str">
        <f>'AccuValve Takeoff'!U416</f>
        <v/>
      </c>
      <c r="U415" s="325" t="str">
        <f>'AccuValve Takeoff'!BC416</f>
        <v/>
      </c>
      <c r="V415" s="38"/>
      <c r="W415" s="11"/>
      <c r="X415" s="11"/>
      <c r="Y415" s="11"/>
    </row>
    <row r="416" spans="1:25" ht="20.100000000000001" customHeight="1" x14ac:dyDescent="0.2">
      <c r="A416" s="12">
        <v>408</v>
      </c>
      <c r="B416" s="23" t="str">
        <f>IF('AccuValve Takeoff'!B417="","",'AccuValve Takeoff'!B417)</f>
        <v/>
      </c>
      <c r="C416" s="45" t="str">
        <f>IF('AccuValve Takeoff'!C417="","",'AccuValve Takeoff'!C417)</f>
        <v/>
      </c>
      <c r="D416" s="23" t="str">
        <f>IF('AccuValve Takeoff'!D417="","",'AccuValve Takeoff'!D417)</f>
        <v/>
      </c>
      <c r="E416" s="23" t="str">
        <f>IF('AccuValve Takeoff'!S417="","",'AccuValve Takeoff'!S417)</f>
        <v/>
      </c>
      <c r="F416" s="23" t="str">
        <f>IF('AccuValve Takeoff'!F417="","",'AccuValve Takeoff'!F417)</f>
        <v/>
      </c>
      <c r="G416" s="23" t="str">
        <f>IF('AccuValve Takeoff'!R417="","",'AccuValve Takeoff'!R417)</f>
        <v/>
      </c>
      <c r="H416" s="23" t="str">
        <f>IF('AccuValve Takeoff'!G417="","",'AccuValve Takeoff'!G417)</f>
        <v/>
      </c>
      <c r="I416" s="23" t="str">
        <f>IF('AccuValve Takeoff'!H417="","",'AccuValve Takeoff'!H417)</f>
        <v/>
      </c>
      <c r="J416" s="326" t="str">
        <f>IF('AccuValve Takeoff'!I417="","",IF('AccuValve Takeoff'!I417="Not Available","",'AccuValve Takeoff'!I417))</f>
        <v/>
      </c>
      <c r="K416" s="326" t="str">
        <f>IF('AccuValve Takeoff'!J417="","",IF('AccuValve Takeoff'!J417="Not Available","",'AccuValve Takeoff'!J417))</f>
        <v/>
      </c>
      <c r="L416" s="326" t="str">
        <f>IF('AccuValve Takeoff'!K417="","",IF('AccuValve Takeoff'!K417="Not Available","",'AccuValve Takeoff'!K417))</f>
        <v/>
      </c>
      <c r="M416" s="326" t="str">
        <f>IF('AccuValve Takeoff'!L417="","",IF('AccuValve Takeoff'!L417="Not Available","",'AccuValve Takeoff'!L417))</f>
        <v/>
      </c>
      <c r="N416" s="326" t="str">
        <f>IF('AccuValve Takeoff'!M417="","",IF('AccuValve Takeoff'!M417="Not Available","",'AccuValve Takeoff'!M417))</f>
        <v/>
      </c>
      <c r="O416" s="23" t="str">
        <f>IF('AccuValve Takeoff'!N417="","",'AccuValve Takeoff'!N417)</f>
        <v/>
      </c>
      <c r="P416" s="23" t="str">
        <f>IF('AccuValve Takeoff'!O417="","",'AccuValve Takeoff'!O417)</f>
        <v/>
      </c>
      <c r="Q416" s="23" t="str">
        <f>IF('AccuValve Takeoff'!P417="","",'AccuValve Takeoff'!P417)</f>
        <v/>
      </c>
      <c r="R416" s="34" t="str">
        <f>IF('AccuValve Takeoff'!Q417="","",'AccuValve Takeoff'!Q417)</f>
        <v xml:space="preserve"> </v>
      </c>
      <c r="S416" s="35" t="str">
        <f>'AccuValve Takeoff'!T417</f>
        <v/>
      </c>
      <c r="T416" s="35" t="str">
        <f>'AccuValve Takeoff'!U417</f>
        <v/>
      </c>
      <c r="U416" s="325" t="str">
        <f>'AccuValve Takeoff'!BC417</f>
        <v/>
      </c>
      <c r="V416" s="38"/>
      <c r="W416" s="11"/>
      <c r="X416" s="11"/>
      <c r="Y416" s="11"/>
    </row>
    <row r="417" spans="1:25" ht="20.100000000000001" customHeight="1" x14ac:dyDescent="0.2">
      <c r="A417" s="12">
        <v>409</v>
      </c>
      <c r="B417" s="23" t="str">
        <f>IF('AccuValve Takeoff'!B418="","",'AccuValve Takeoff'!B418)</f>
        <v/>
      </c>
      <c r="C417" s="45" t="str">
        <f>IF('AccuValve Takeoff'!C418="","",'AccuValve Takeoff'!C418)</f>
        <v/>
      </c>
      <c r="D417" s="23" t="str">
        <f>IF('AccuValve Takeoff'!D418="","",'AccuValve Takeoff'!D418)</f>
        <v/>
      </c>
      <c r="E417" s="23" t="str">
        <f>IF('AccuValve Takeoff'!S418="","",'AccuValve Takeoff'!S418)</f>
        <v/>
      </c>
      <c r="F417" s="23" t="str">
        <f>IF('AccuValve Takeoff'!F418="","",'AccuValve Takeoff'!F418)</f>
        <v/>
      </c>
      <c r="G417" s="23" t="str">
        <f>IF('AccuValve Takeoff'!R418="","",'AccuValve Takeoff'!R418)</f>
        <v/>
      </c>
      <c r="H417" s="23" t="str">
        <f>IF('AccuValve Takeoff'!G418="","",'AccuValve Takeoff'!G418)</f>
        <v/>
      </c>
      <c r="I417" s="23" t="str">
        <f>IF('AccuValve Takeoff'!H418="","",'AccuValve Takeoff'!H418)</f>
        <v/>
      </c>
      <c r="J417" s="326" t="str">
        <f>IF('AccuValve Takeoff'!I418="","",IF('AccuValve Takeoff'!I418="Not Available","",'AccuValve Takeoff'!I418))</f>
        <v/>
      </c>
      <c r="K417" s="326" t="str">
        <f>IF('AccuValve Takeoff'!J418="","",IF('AccuValve Takeoff'!J418="Not Available","",'AccuValve Takeoff'!J418))</f>
        <v/>
      </c>
      <c r="L417" s="326" t="str">
        <f>IF('AccuValve Takeoff'!K418="","",IF('AccuValve Takeoff'!K418="Not Available","",'AccuValve Takeoff'!K418))</f>
        <v/>
      </c>
      <c r="M417" s="326" t="str">
        <f>IF('AccuValve Takeoff'!L418="","",IF('AccuValve Takeoff'!L418="Not Available","",'AccuValve Takeoff'!L418))</f>
        <v/>
      </c>
      <c r="N417" s="326" t="str">
        <f>IF('AccuValve Takeoff'!M418="","",IF('AccuValve Takeoff'!M418="Not Available","",'AccuValve Takeoff'!M418))</f>
        <v/>
      </c>
      <c r="O417" s="23" t="str">
        <f>IF('AccuValve Takeoff'!N418="","",'AccuValve Takeoff'!N418)</f>
        <v/>
      </c>
      <c r="P417" s="23" t="str">
        <f>IF('AccuValve Takeoff'!O418="","",'AccuValve Takeoff'!O418)</f>
        <v/>
      </c>
      <c r="Q417" s="23" t="str">
        <f>IF('AccuValve Takeoff'!P418="","",'AccuValve Takeoff'!P418)</f>
        <v/>
      </c>
      <c r="R417" s="34" t="str">
        <f>IF('AccuValve Takeoff'!Q418="","",'AccuValve Takeoff'!Q418)</f>
        <v xml:space="preserve"> </v>
      </c>
      <c r="S417" s="35" t="str">
        <f>'AccuValve Takeoff'!T418</f>
        <v/>
      </c>
      <c r="T417" s="35" t="str">
        <f>'AccuValve Takeoff'!U418</f>
        <v/>
      </c>
      <c r="U417" s="325" t="str">
        <f>'AccuValve Takeoff'!BC418</f>
        <v/>
      </c>
      <c r="V417" s="38"/>
      <c r="W417" s="11"/>
      <c r="X417" s="11"/>
      <c r="Y417" s="11"/>
    </row>
    <row r="418" spans="1:25" ht="20.100000000000001" customHeight="1" x14ac:dyDescent="0.2">
      <c r="A418" s="12">
        <v>410</v>
      </c>
      <c r="B418" s="23" t="str">
        <f>IF('AccuValve Takeoff'!B419="","",'AccuValve Takeoff'!B419)</f>
        <v/>
      </c>
      <c r="C418" s="45" t="str">
        <f>IF('AccuValve Takeoff'!C419="","",'AccuValve Takeoff'!C419)</f>
        <v/>
      </c>
      <c r="D418" s="23" t="str">
        <f>IF('AccuValve Takeoff'!D419="","",'AccuValve Takeoff'!D419)</f>
        <v/>
      </c>
      <c r="E418" s="23" t="str">
        <f>IF('AccuValve Takeoff'!S419="","",'AccuValve Takeoff'!S419)</f>
        <v/>
      </c>
      <c r="F418" s="23" t="str">
        <f>IF('AccuValve Takeoff'!F419="","",'AccuValve Takeoff'!F419)</f>
        <v/>
      </c>
      <c r="G418" s="23" t="str">
        <f>IF('AccuValve Takeoff'!R419="","",'AccuValve Takeoff'!R419)</f>
        <v/>
      </c>
      <c r="H418" s="23" t="str">
        <f>IF('AccuValve Takeoff'!G419="","",'AccuValve Takeoff'!G419)</f>
        <v/>
      </c>
      <c r="I418" s="23" t="str">
        <f>IF('AccuValve Takeoff'!H419="","",'AccuValve Takeoff'!H419)</f>
        <v/>
      </c>
      <c r="J418" s="326" t="str">
        <f>IF('AccuValve Takeoff'!I419="","",IF('AccuValve Takeoff'!I419="Not Available","",'AccuValve Takeoff'!I419))</f>
        <v/>
      </c>
      <c r="K418" s="326" t="str">
        <f>IF('AccuValve Takeoff'!J419="","",IF('AccuValve Takeoff'!J419="Not Available","",'AccuValve Takeoff'!J419))</f>
        <v/>
      </c>
      <c r="L418" s="326" t="str">
        <f>IF('AccuValve Takeoff'!K419="","",IF('AccuValve Takeoff'!K419="Not Available","",'AccuValve Takeoff'!K419))</f>
        <v/>
      </c>
      <c r="M418" s="326" t="str">
        <f>IF('AccuValve Takeoff'!L419="","",IF('AccuValve Takeoff'!L419="Not Available","",'AccuValve Takeoff'!L419))</f>
        <v/>
      </c>
      <c r="N418" s="326" t="str">
        <f>IF('AccuValve Takeoff'!M419="","",IF('AccuValve Takeoff'!M419="Not Available","",'AccuValve Takeoff'!M419))</f>
        <v/>
      </c>
      <c r="O418" s="23" t="str">
        <f>IF('AccuValve Takeoff'!N419="","",'AccuValve Takeoff'!N419)</f>
        <v/>
      </c>
      <c r="P418" s="23" t="str">
        <f>IF('AccuValve Takeoff'!O419="","",'AccuValve Takeoff'!O419)</f>
        <v/>
      </c>
      <c r="Q418" s="23" t="str">
        <f>IF('AccuValve Takeoff'!P419="","",'AccuValve Takeoff'!P419)</f>
        <v/>
      </c>
      <c r="R418" s="34" t="str">
        <f>IF('AccuValve Takeoff'!Q419="","",'AccuValve Takeoff'!Q419)</f>
        <v xml:space="preserve"> </v>
      </c>
      <c r="S418" s="35" t="str">
        <f>'AccuValve Takeoff'!T419</f>
        <v/>
      </c>
      <c r="T418" s="35" t="str">
        <f>'AccuValve Takeoff'!U419</f>
        <v/>
      </c>
      <c r="U418" s="325" t="str">
        <f>'AccuValve Takeoff'!BC419</f>
        <v/>
      </c>
      <c r="V418" s="38"/>
      <c r="W418" s="11"/>
      <c r="X418" s="11"/>
      <c r="Y418" s="11"/>
    </row>
    <row r="419" spans="1:25" ht="20.100000000000001" customHeight="1" x14ac:dyDescent="0.2">
      <c r="A419" s="12">
        <v>411</v>
      </c>
      <c r="B419" s="23" t="str">
        <f>IF('AccuValve Takeoff'!B420="","",'AccuValve Takeoff'!B420)</f>
        <v/>
      </c>
      <c r="C419" s="45" t="str">
        <f>IF('AccuValve Takeoff'!C420="","",'AccuValve Takeoff'!C420)</f>
        <v/>
      </c>
      <c r="D419" s="23" t="str">
        <f>IF('AccuValve Takeoff'!D420="","",'AccuValve Takeoff'!D420)</f>
        <v/>
      </c>
      <c r="E419" s="23" t="str">
        <f>IF('AccuValve Takeoff'!S420="","",'AccuValve Takeoff'!S420)</f>
        <v/>
      </c>
      <c r="F419" s="23" t="str">
        <f>IF('AccuValve Takeoff'!F420="","",'AccuValve Takeoff'!F420)</f>
        <v/>
      </c>
      <c r="G419" s="23" t="str">
        <f>IF('AccuValve Takeoff'!R420="","",'AccuValve Takeoff'!R420)</f>
        <v/>
      </c>
      <c r="H419" s="23" t="str">
        <f>IF('AccuValve Takeoff'!G420="","",'AccuValve Takeoff'!G420)</f>
        <v/>
      </c>
      <c r="I419" s="23" t="str">
        <f>IF('AccuValve Takeoff'!H420="","",'AccuValve Takeoff'!H420)</f>
        <v/>
      </c>
      <c r="J419" s="326" t="str">
        <f>IF('AccuValve Takeoff'!I420="","",IF('AccuValve Takeoff'!I420="Not Available","",'AccuValve Takeoff'!I420))</f>
        <v/>
      </c>
      <c r="K419" s="326" t="str">
        <f>IF('AccuValve Takeoff'!J420="","",IF('AccuValve Takeoff'!J420="Not Available","",'AccuValve Takeoff'!J420))</f>
        <v/>
      </c>
      <c r="L419" s="326" t="str">
        <f>IF('AccuValve Takeoff'!K420="","",IF('AccuValve Takeoff'!K420="Not Available","",'AccuValve Takeoff'!K420))</f>
        <v/>
      </c>
      <c r="M419" s="326" t="str">
        <f>IF('AccuValve Takeoff'!L420="","",IF('AccuValve Takeoff'!L420="Not Available","",'AccuValve Takeoff'!L420))</f>
        <v/>
      </c>
      <c r="N419" s="326" t="str">
        <f>IF('AccuValve Takeoff'!M420="","",IF('AccuValve Takeoff'!M420="Not Available","",'AccuValve Takeoff'!M420))</f>
        <v/>
      </c>
      <c r="O419" s="23" t="str">
        <f>IF('AccuValve Takeoff'!N420="","",'AccuValve Takeoff'!N420)</f>
        <v/>
      </c>
      <c r="P419" s="23" t="str">
        <f>IF('AccuValve Takeoff'!O420="","",'AccuValve Takeoff'!O420)</f>
        <v/>
      </c>
      <c r="Q419" s="23" t="str">
        <f>IF('AccuValve Takeoff'!P420="","",'AccuValve Takeoff'!P420)</f>
        <v/>
      </c>
      <c r="R419" s="34" t="str">
        <f>IF('AccuValve Takeoff'!Q420="","",'AccuValve Takeoff'!Q420)</f>
        <v xml:space="preserve"> </v>
      </c>
      <c r="S419" s="35" t="str">
        <f>'AccuValve Takeoff'!T420</f>
        <v/>
      </c>
      <c r="T419" s="35" t="str">
        <f>'AccuValve Takeoff'!U420</f>
        <v/>
      </c>
      <c r="U419" s="325" t="str">
        <f>'AccuValve Takeoff'!BC420</f>
        <v/>
      </c>
      <c r="V419" s="38"/>
      <c r="W419" s="11"/>
      <c r="X419" s="11"/>
      <c r="Y419" s="11"/>
    </row>
    <row r="420" spans="1:25" ht="20.100000000000001" customHeight="1" x14ac:dyDescent="0.2">
      <c r="A420" s="12">
        <v>412</v>
      </c>
      <c r="B420" s="23" t="str">
        <f>IF('AccuValve Takeoff'!B421="","",'AccuValve Takeoff'!B421)</f>
        <v/>
      </c>
      <c r="C420" s="45" t="str">
        <f>IF('AccuValve Takeoff'!C421="","",'AccuValve Takeoff'!C421)</f>
        <v/>
      </c>
      <c r="D420" s="23" t="str">
        <f>IF('AccuValve Takeoff'!D421="","",'AccuValve Takeoff'!D421)</f>
        <v/>
      </c>
      <c r="E420" s="23" t="str">
        <f>IF('AccuValve Takeoff'!S421="","",'AccuValve Takeoff'!S421)</f>
        <v/>
      </c>
      <c r="F420" s="23" t="str">
        <f>IF('AccuValve Takeoff'!F421="","",'AccuValve Takeoff'!F421)</f>
        <v/>
      </c>
      <c r="G420" s="23" t="str">
        <f>IF('AccuValve Takeoff'!R421="","",'AccuValve Takeoff'!R421)</f>
        <v/>
      </c>
      <c r="H420" s="23" t="str">
        <f>IF('AccuValve Takeoff'!G421="","",'AccuValve Takeoff'!G421)</f>
        <v/>
      </c>
      <c r="I420" s="23" t="str">
        <f>IF('AccuValve Takeoff'!H421="","",'AccuValve Takeoff'!H421)</f>
        <v/>
      </c>
      <c r="J420" s="326" t="str">
        <f>IF('AccuValve Takeoff'!I421="","",IF('AccuValve Takeoff'!I421="Not Available","",'AccuValve Takeoff'!I421))</f>
        <v/>
      </c>
      <c r="K420" s="326" t="str">
        <f>IF('AccuValve Takeoff'!J421="","",IF('AccuValve Takeoff'!J421="Not Available","",'AccuValve Takeoff'!J421))</f>
        <v/>
      </c>
      <c r="L420" s="326" t="str">
        <f>IF('AccuValve Takeoff'!K421="","",IF('AccuValve Takeoff'!K421="Not Available","",'AccuValve Takeoff'!K421))</f>
        <v/>
      </c>
      <c r="M420" s="326" t="str">
        <f>IF('AccuValve Takeoff'!L421="","",IF('AccuValve Takeoff'!L421="Not Available","",'AccuValve Takeoff'!L421))</f>
        <v/>
      </c>
      <c r="N420" s="326" t="str">
        <f>IF('AccuValve Takeoff'!M421="","",IF('AccuValve Takeoff'!M421="Not Available","",'AccuValve Takeoff'!M421))</f>
        <v/>
      </c>
      <c r="O420" s="23" t="str">
        <f>IF('AccuValve Takeoff'!N421="","",'AccuValve Takeoff'!N421)</f>
        <v/>
      </c>
      <c r="P420" s="23" t="str">
        <f>IF('AccuValve Takeoff'!O421="","",'AccuValve Takeoff'!O421)</f>
        <v/>
      </c>
      <c r="Q420" s="23" t="str">
        <f>IF('AccuValve Takeoff'!P421="","",'AccuValve Takeoff'!P421)</f>
        <v/>
      </c>
      <c r="R420" s="34" t="str">
        <f>IF('AccuValve Takeoff'!Q421="","",'AccuValve Takeoff'!Q421)</f>
        <v xml:space="preserve"> </v>
      </c>
      <c r="S420" s="35" t="str">
        <f>'AccuValve Takeoff'!T421</f>
        <v/>
      </c>
      <c r="T420" s="35" t="str">
        <f>'AccuValve Takeoff'!U421</f>
        <v/>
      </c>
      <c r="U420" s="325" t="str">
        <f>'AccuValve Takeoff'!BC421</f>
        <v/>
      </c>
      <c r="V420" s="38"/>
      <c r="W420" s="11"/>
      <c r="X420" s="11"/>
      <c r="Y420" s="11"/>
    </row>
    <row r="421" spans="1:25" ht="20.100000000000001" customHeight="1" x14ac:dyDescent="0.2">
      <c r="A421" s="12">
        <v>413</v>
      </c>
      <c r="B421" s="23" t="str">
        <f>IF('AccuValve Takeoff'!B422="","",'AccuValve Takeoff'!B422)</f>
        <v/>
      </c>
      <c r="C421" s="45" t="str">
        <f>IF('AccuValve Takeoff'!C422="","",'AccuValve Takeoff'!C422)</f>
        <v/>
      </c>
      <c r="D421" s="23" t="str">
        <f>IF('AccuValve Takeoff'!D422="","",'AccuValve Takeoff'!D422)</f>
        <v/>
      </c>
      <c r="E421" s="23" t="str">
        <f>IF('AccuValve Takeoff'!S422="","",'AccuValve Takeoff'!S422)</f>
        <v/>
      </c>
      <c r="F421" s="23" t="str">
        <f>IF('AccuValve Takeoff'!F422="","",'AccuValve Takeoff'!F422)</f>
        <v/>
      </c>
      <c r="G421" s="23" t="str">
        <f>IF('AccuValve Takeoff'!R422="","",'AccuValve Takeoff'!R422)</f>
        <v/>
      </c>
      <c r="H421" s="23" t="str">
        <f>IF('AccuValve Takeoff'!G422="","",'AccuValve Takeoff'!G422)</f>
        <v/>
      </c>
      <c r="I421" s="23" t="str">
        <f>IF('AccuValve Takeoff'!H422="","",'AccuValve Takeoff'!H422)</f>
        <v/>
      </c>
      <c r="J421" s="326" t="str">
        <f>IF('AccuValve Takeoff'!I422="","",IF('AccuValve Takeoff'!I422="Not Available","",'AccuValve Takeoff'!I422))</f>
        <v/>
      </c>
      <c r="K421" s="326" t="str">
        <f>IF('AccuValve Takeoff'!J422="","",IF('AccuValve Takeoff'!J422="Not Available","",'AccuValve Takeoff'!J422))</f>
        <v/>
      </c>
      <c r="L421" s="326" t="str">
        <f>IF('AccuValve Takeoff'!K422="","",IF('AccuValve Takeoff'!K422="Not Available","",'AccuValve Takeoff'!K422))</f>
        <v/>
      </c>
      <c r="M421" s="326" t="str">
        <f>IF('AccuValve Takeoff'!L422="","",IF('AccuValve Takeoff'!L422="Not Available","",'AccuValve Takeoff'!L422))</f>
        <v/>
      </c>
      <c r="N421" s="326" t="str">
        <f>IF('AccuValve Takeoff'!M422="","",IF('AccuValve Takeoff'!M422="Not Available","",'AccuValve Takeoff'!M422))</f>
        <v/>
      </c>
      <c r="O421" s="23" t="str">
        <f>IF('AccuValve Takeoff'!N422="","",'AccuValve Takeoff'!N422)</f>
        <v/>
      </c>
      <c r="P421" s="23" t="str">
        <f>IF('AccuValve Takeoff'!O422="","",'AccuValve Takeoff'!O422)</f>
        <v/>
      </c>
      <c r="Q421" s="23" t="str">
        <f>IF('AccuValve Takeoff'!P422="","",'AccuValve Takeoff'!P422)</f>
        <v/>
      </c>
      <c r="R421" s="34" t="str">
        <f>IF('AccuValve Takeoff'!Q422="","",'AccuValve Takeoff'!Q422)</f>
        <v xml:space="preserve"> </v>
      </c>
      <c r="S421" s="35" t="str">
        <f>'AccuValve Takeoff'!T422</f>
        <v/>
      </c>
      <c r="T421" s="35" t="str">
        <f>'AccuValve Takeoff'!U422</f>
        <v/>
      </c>
      <c r="U421" s="325" t="str">
        <f>'AccuValve Takeoff'!BC422</f>
        <v/>
      </c>
      <c r="V421" s="38"/>
      <c r="W421" s="11"/>
      <c r="X421" s="11"/>
      <c r="Y421" s="11"/>
    </row>
    <row r="422" spans="1:25" ht="20.100000000000001" customHeight="1" x14ac:dyDescent="0.2">
      <c r="A422" s="12">
        <v>414</v>
      </c>
      <c r="B422" s="23" t="str">
        <f>IF('AccuValve Takeoff'!B423="","",'AccuValve Takeoff'!B423)</f>
        <v/>
      </c>
      <c r="C422" s="45" t="str">
        <f>IF('AccuValve Takeoff'!C423="","",'AccuValve Takeoff'!C423)</f>
        <v/>
      </c>
      <c r="D422" s="23" t="str">
        <f>IF('AccuValve Takeoff'!D423="","",'AccuValve Takeoff'!D423)</f>
        <v/>
      </c>
      <c r="E422" s="23" t="str">
        <f>IF('AccuValve Takeoff'!S423="","",'AccuValve Takeoff'!S423)</f>
        <v/>
      </c>
      <c r="F422" s="23" t="str">
        <f>IF('AccuValve Takeoff'!F423="","",'AccuValve Takeoff'!F423)</f>
        <v/>
      </c>
      <c r="G422" s="23" t="str">
        <f>IF('AccuValve Takeoff'!R423="","",'AccuValve Takeoff'!R423)</f>
        <v/>
      </c>
      <c r="H422" s="23" t="str">
        <f>IF('AccuValve Takeoff'!G423="","",'AccuValve Takeoff'!G423)</f>
        <v/>
      </c>
      <c r="I422" s="23" t="str">
        <f>IF('AccuValve Takeoff'!H423="","",'AccuValve Takeoff'!H423)</f>
        <v/>
      </c>
      <c r="J422" s="326" t="str">
        <f>IF('AccuValve Takeoff'!I423="","",IF('AccuValve Takeoff'!I423="Not Available","",'AccuValve Takeoff'!I423))</f>
        <v/>
      </c>
      <c r="K422" s="326" t="str">
        <f>IF('AccuValve Takeoff'!J423="","",IF('AccuValve Takeoff'!J423="Not Available","",'AccuValve Takeoff'!J423))</f>
        <v/>
      </c>
      <c r="L422" s="326" t="str">
        <f>IF('AccuValve Takeoff'!K423="","",IF('AccuValve Takeoff'!K423="Not Available","",'AccuValve Takeoff'!K423))</f>
        <v/>
      </c>
      <c r="M422" s="326" t="str">
        <f>IF('AccuValve Takeoff'!L423="","",IF('AccuValve Takeoff'!L423="Not Available","",'AccuValve Takeoff'!L423))</f>
        <v/>
      </c>
      <c r="N422" s="326" t="str">
        <f>IF('AccuValve Takeoff'!M423="","",IF('AccuValve Takeoff'!M423="Not Available","",'AccuValve Takeoff'!M423))</f>
        <v/>
      </c>
      <c r="O422" s="23" t="str">
        <f>IF('AccuValve Takeoff'!N423="","",'AccuValve Takeoff'!N423)</f>
        <v/>
      </c>
      <c r="P422" s="23" t="str">
        <f>IF('AccuValve Takeoff'!O423="","",'AccuValve Takeoff'!O423)</f>
        <v/>
      </c>
      <c r="Q422" s="23" t="str">
        <f>IF('AccuValve Takeoff'!P423="","",'AccuValve Takeoff'!P423)</f>
        <v/>
      </c>
      <c r="R422" s="34" t="str">
        <f>IF('AccuValve Takeoff'!Q423="","",'AccuValve Takeoff'!Q423)</f>
        <v xml:space="preserve"> </v>
      </c>
      <c r="S422" s="35" t="str">
        <f>'AccuValve Takeoff'!T423</f>
        <v/>
      </c>
      <c r="T422" s="35" t="str">
        <f>'AccuValve Takeoff'!U423</f>
        <v/>
      </c>
      <c r="U422" s="325" t="str">
        <f>'AccuValve Takeoff'!BC423</f>
        <v/>
      </c>
      <c r="V422" s="38"/>
      <c r="W422" s="11"/>
      <c r="X422" s="11"/>
      <c r="Y422" s="11"/>
    </row>
    <row r="423" spans="1:25" ht="20.100000000000001" customHeight="1" x14ac:dyDescent="0.2">
      <c r="A423" s="12">
        <v>415</v>
      </c>
      <c r="B423" s="23" t="str">
        <f>IF('AccuValve Takeoff'!B424="","",'AccuValve Takeoff'!B424)</f>
        <v/>
      </c>
      <c r="C423" s="45" t="str">
        <f>IF('AccuValve Takeoff'!C424="","",'AccuValve Takeoff'!C424)</f>
        <v/>
      </c>
      <c r="D423" s="23" t="str">
        <f>IF('AccuValve Takeoff'!D424="","",'AccuValve Takeoff'!D424)</f>
        <v/>
      </c>
      <c r="E423" s="23" t="str">
        <f>IF('AccuValve Takeoff'!S424="","",'AccuValve Takeoff'!S424)</f>
        <v/>
      </c>
      <c r="F423" s="23" t="str">
        <f>IF('AccuValve Takeoff'!F424="","",'AccuValve Takeoff'!F424)</f>
        <v/>
      </c>
      <c r="G423" s="23" t="str">
        <f>IF('AccuValve Takeoff'!R424="","",'AccuValve Takeoff'!R424)</f>
        <v/>
      </c>
      <c r="H423" s="23" t="str">
        <f>IF('AccuValve Takeoff'!G424="","",'AccuValve Takeoff'!G424)</f>
        <v/>
      </c>
      <c r="I423" s="23" t="str">
        <f>IF('AccuValve Takeoff'!H424="","",'AccuValve Takeoff'!H424)</f>
        <v/>
      </c>
      <c r="J423" s="326" t="str">
        <f>IF('AccuValve Takeoff'!I424="","",IF('AccuValve Takeoff'!I424="Not Available","",'AccuValve Takeoff'!I424))</f>
        <v/>
      </c>
      <c r="K423" s="326" t="str">
        <f>IF('AccuValve Takeoff'!J424="","",IF('AccuValve Takeoff'!J424="Not Available","",'AccuValve Takeoff'!J424))</f>
        <v/>
      </c>
      <c r="L423" s="326" t="str">
        <f>IF('AccuValve Takeoff'!K424="","",IF('AccuValve Takeoff'!K424="Not Available","",'AccuValve Takeoff'!K424))</f>
        <v/>
      </c>
      <c r="M423" s="326" t="str">
        <f>IF('AccuValve Takeoff'!L424="","",IF('AccuValve Takeoff'!L424="Not Available","",'AccuValve Takeoff'!L424))</f>
        <v/>
      </c>
      <c r="N423" s="326" t="str">
        <f>IF('AccuValve Takeoff'!M424="","",IF('AccuValve Takeoff'!M424="Not Available","",'AccuValve Takeoff'!M424))</f>
        <v/>
      </c>
      <c r="O423" s="23" t="str">
        <f>IF('AccuValve Takeoff'!N424="","",'AccuValve Takeoff'!N424)</f>
        <v/>
      </c>
      <c r="P423" s="23" t="str">
        <f>IF('AccuValve Takeoff'!O424="","",'AccuValve Takeoff'!O424)</f>
        <v/>
      </c>
      <c r="Q423" s="23" t="str">
        <f>IF('AccuValve Takeoff'!P424="","",'AccuValve Takeoff'!P424)</f>
        <v/>
      </c>
      <c r="R423" s="34" t="str">
        <f>IF('AccuValve Takeoff'!Q424="","",'AccuValve Takeoff'!Q424)</f>
        <v xml:space="preserve"> </v>
      </c>
      <c r="S423" s="35" t="str">
        <f>'AccuValve Takeoff'!T424</f>
        <v/>
      </c>
      <c r="T423" s="35" t="str">
        <f>'AccuValve Takeoff'!U424</f>
        <v/>
      </c>
      <c r="U423" s="325" t="str">
        <f>'AccuValve Takeoff'!BC424</f>
        <v/>
      </c>
      <c r="V423" s="38"/>
      <c r="W423" s="11"/>
      <c r="X423" s="11"/>
      <c r="Y423" s="11"/>
    </row>
    <row r="424" spans="1:25" ht="20.100000000000001" customHeight="1" x14ac:dyDescent="0.2">
      <c r="A424" s="12">
        <v>416</v>
      </c>
      <c r="B424" s="23" t="str">
        <f>IF('AccuValve Takeoff'!B425="","",'AccuValve Takeoff'!B425)</f>
        <v/>
      </c>
      <c r="C424" s="45" t="str">
        <f>IF('AccuValve Takeoff'!C425="","",'AccuValve Takeoff'!C425)</f>
        <v/>
      </c>
      <c r="D424" s="23" t="str">
        <f>IF('AccuValve Takeoff'!D425="","",'AccuValve Takeoff'!D425)</f>
        <v/>
      </c>
      <c r="E424" s="23" t="str">
        <f>IF('AccuValve Takeoff'!S425="","",'AccuValve Takeoff'!S425)</f>
        <v/>
      </c>
      <c r="F424" s="23" t="str">
        <f>IF('AccuValve Takeoff'!F425="","",'AccuValve Takeoff'!F425)</f>
        <v/>
      </c>
      <c r="G424" s="23" t="str">
        <f>IF('AccuValve Takeoff'!R425="","",'AccuValve Takeoff'!R425)</f>
        <v/>
      </c>
      <c r="H424" s="23" t="str">
        <f>IF('AccuValve Takeoff'!G425="","",'AccuValve Takeoff'!G425)</f>
        <v/>
      </c>
      <c r="I424" s="23" t="str">
        <f>IF('AccuValve Takeoff'!H425="","",'AccuValve Takeoff'!H425)</f>
        <v/>
      </c>
      <c r="J424" s="326" t="str">
        <f>IF('AccuValve Takeoff'!I425="","",IF('AccuValve Takeoff'!I425="Not Available","",'AccuValve Takeoff'!I425))</f>
        <v/>
      </c>
      <c r="K424" s="326" t="str">
        <f>IF('AccuValve Takeoff'!J425="","",IF('AccuValve Takeoff'!J425="Not Available","",'AccuValve Takeoff'!J425))</f>
        <v/>
      </c>
      <c r="L424" s="326" t="str">
        <f>IF('AccuValve Takeoff'!K425="","",IF('AccuValve Takeoff'!K425="Not Available","",'AccuValve Takeoff'!K425))</f>
        <v/>
      </c>
      <c r="M424" s="326" t="str">
        <f>IF('AccuValve Takeoff'!L425="","",IF('AccuValve Takeoff'!L425="Not Available","",'AccuValve Takeoff'!L425))</f>
        <v/>
      </c>
      <c r="N424" s="326" t="str">
        <f>IF('AccuValve Takeoff'!M425="","",IF('AccuValve Takeoff'!M425="Not Available","",'AccuValve Takeoff'!M425))</f>
        <v/>
      </c>
      <c r="O424" s="23" t="str">
        <f>IF('AccuValve Takeoff'!N425="","",'AccuValve Takeoff'!N425)</f>
        <v/>
      </c>
      <c r="P424" s="23" t="str">
        <f>IF('AccuValve Takeoff'!O425="","",'AccuValve Takeoff'!O425)</f>
        <v/>
      </c>
      <c r="Q424" s="23" t="str">
        <f>IF('AccuValve Takeoff'!P425="","",'AccuValve Takeoff'!P425)</f>
        <v/>
      </c>
      <c r="R424" s="34" t="str">
        <f>IF('AccuValve Takeoff'!Q425="","",'AccuValve Takeoff'!Q425)</f>
        <v xml:space="preserve"> </v>
      </c>
      <c r="S424" s="35" t="str">
        <f>'AccuValve Takeoff'!T425</f>
        <v/>
      </c>
      <c r="T424" s="35" t="str">
        <f>'AccuValve Takeoff'!U425</f>
        <v/>
      </c>
      <c r="U424" s="325" t="str">
        <f>'AccuValve Takeoff'!BC425</f>
        <v/>
      </c>
      <c r="V424" s="38"/>
      <c r="W424" s="11"/>
      <c r="X424" s="11"/>
      <c r="Y424" s="11"/>
    </row>
    <row r="425" spans="1:25" ht="20.100000000000001" customHeight="1" x14ac:dyDescent="0.2">
      <c r="A425" s="12">
        <v>417</v>
      </c>
      <c r="B425" s="23" t="str">
        <f>IF('AccuValve Takeoff'!B426="","",'AccuValve Takeoff'!B426)</f>
        <v/>
      </c>
      <c r="C425" s="45" t="str">
        <f>IF('AccuValve Takeoff'!C426="","",'AccuValve Takeoff'!C426)</f>
        <v/>
      </c>
      <c r="D425" s="23" t="str">
        <f>IF('AccuValve Takeoff'!D426="","",'AccuValve Takeoff'!D426)</f>
        <v/>
      </c>
      <c r="E425" s="23" t="str">
        <f>IF('AccuValve Takeoff'!S426="","",'AccuValve Takeoff'!S426)</f>
        <v/>
      </c>
      <c r="F425" s="23" t="str">
        <f>IF('AccuValve Takeoff'!F426="","",'AccuValve Takeoff'!F426)</f>
        <v/>
      </c>
      <c r="G425" s="23" t="str">
        <f>IF('AccuValve Takeoff'!R426="","",'AccuValve Takeoff'!R426)</f>
        <v/>
      </c>
      <c r="H425" s="23" t="str">
        <f>IF('AccuValve Takeoff'!G426="","",'AccuValve Takeoff'!G426)</f>
        <v/>
      </c>
      <c r="I425" s="23" t="str">
        <f>IF('AccuValve Takeoff'!H426="","",'AccuValve Takeoff'!H426)</f>
        <v/>
      </c>
      <c r="J425" s="326" t="str">
        <f>IF('AccuValve Takeoff'!I426="","",IF('AccuValve Takeoff'!I426="Not Available","",'AccuValve Takeoff'!I426))</f>
        <v/>
      </c>
      <c r="K425" s="326" t="str">
        <f>IF('AccuValve Takeoff'!J426="","",IF('AccuValve Takeoff'!J426="Not Available","",'AccuValve Takeoff'!J426))</f>
        <v/>
      </c>
      <c r="L425" s="326" t="str">
        <f>IF('AccuValve Takeoff'!K426="","",IF('AccuValve Takeoff'!K426="Not Available","",'AccuValve Takeoff'!K426))</f>
        <v/>
      </c>
      <c r="M425" s="326" t="str">
        <f>IF('AccuValve Takeoff'!L426="","",IF('AccuValve Takeoff'!L426="Not Available","",'AccuValve Takeoff'!L426))</f>
        <v/>
      </c>
      <c r="N425" s="326" t="str">
        <f>IF('AccuValve Takeoff'!M426="","",IF('AccuValve Takeoff'!M426="Not Available","",'AccuValve Takeoff'!M426))</f>
        <v/>
      </c>
      <c r="O425" s="23" t="str">
        <f>IF('AccuValve Takeoff'!N426="","",'AccuValve Takeoff'!N426)</f>
        <v/>
      </c>
      <c r="P425" s="23" t="str">
        <f>IF('AccuValve Takeoff'!O426="","",'AccuValve Takeoff'!O426)</f>
        <v/>
      </c>
      <c r="Q425" s="23" t="str">
        <f>IF('AccuValve Takeoff'!P426="","",'AccuValve Takeoff'!P426)</f>
        <v/>
      </c>
      <c r="R425" s="34" t="str">
        <f>IF('AccuValve Takeoff'!Q426="","",'AccuValve Takeoff'!Q426)</f>
        <v xml:space="preserve"> </v>
      </c>
      <c r="S425" s="35" t="str">
        <f>'AccuValve Takeoff'!T426</f>
        <v/>
      </c>
      <c r="T425" s="35" t="str">
        <f>'AccuValve Takeoff'!U426</f>
        <v/>
      </c>
      <c r="U425" s="325" t="str">
        <f>'AccuValve Takeoff'!BC426</f>
        <v/>
      </c>
      <c r="V425" s="38"/>
      <c r="W425" s="11"/>
      <c r="X425" s="11"/>
      <c r="Y425" s="11"/>
    </row>
    <row r="426" spans="1:25" ht="20.100000000000001" customHeight="1" x14ac:dyDescent="0.2">
      <c r="A426" s="12">
        <v>418</v>
      </c>
      <c r="B426" s="23" t="str">
        <f>IF('AccuValve Takeoff'!B427="","",'AccuValve Takeoff'!B427)</f>
        <v/>
      </c>
      <c r="C426" s="45" t="str">
        <f>IF('AccuValve Takeoff'!C427="","",'AccuValve Takeoff'!C427)</f>
        <v/>
      </c>
      <c r="D426" s="23" t="str">
        <f>IF('AccuValve Takeoff'!D427="","",'AccuValve Takeoff'!D427)</f>
        <v/>
      </c>
      <c r="E426" s="23" t="str">
        <f>IF('AccuValve Takeoff'!S427="","",'AccuValve Takeoff'!S427)</f>
        <v/>
      </c>
      <c r="F426" s="23" t="str">
        <f>IF('AccuValve Takeoff'!F427="","",'AccuValve Takeoff'!F427)</f>
        <v/>
      </c>
      <c r="G426" s="23" t="str">
        <f>IF('AccuValve Takeoff'!R427="","",'AccuValve Takeoff'!R427)</f>
        <v/>
      </c>
      <c r="H426" s="23" t="str">
        <f>IF('AccuValve Takeoff'!G427="","",'AccuValve Takeoff'!G427)</f>
        <v/>
      </c>
      <c r="I426" s="23" t="str">
        <f>IF('AccuValve Takeoff'!H427="","",'AccuValve Takeoff'!H427)</f>
        <v/>
      </c>
      <c r="J426" s="326" t="str">
        <f>IF('AccuValve Takeoff'!I427="","",IF('AccuValve Takeoff'!I427="Not Available","",'AccuValve Takeoff'!I427))</f>
        <v/>
      </c>
      <c r="K426" s="326" t="str">
        <f>IF('AccuValve Takeoff'!J427="","",IF('AccuValve Takeoff'!J427="Not Available","",'AccuValve Takeoff'!J427))</f>
        <v/>
      </c>
      <c r="L426" s="326" t="str">
        <f>IF('AccuValve Takeoff'!K427="","",IF('AccuValve Takeoff'!K427="Not Available","",'AccuValve Takeoff'!K427))</f>
        <v/>
      </c>
      <c r="M426" s="326" t="str">
        <f>IF('AccuValve Takeoff'!L427="","",IF('AccuValve Takeoff'!L427="Not Available","",'AccuValve Takeoff'!L427))</f>
        <v/>
      </c>
      <c r="N426" s="326" t="str">
        <f>IF('AccuValve Takeoff'!M427="","",IF('AccuValve Takeoff'!M427="Not Available","",'AccuValve Takeoff'!M427))</f>
        <v/>
      </c>
      <c r="O426" s="23" t="str">
        <f>IF('AccuValve Takeoff'!N427="","",'AccuValve Takeoff'!N427)</f>
        <v/>
      </c>
      <c r="P426" s="23" t="str">
        <f>IF('AccuValve Takeoff'!O427="","",'AccuValve Takeoff'!O427)</f>
        <v/>
      </c>
      <c r="Q426" s="23" t="str">
        <f>IF('AccuValve Takeoff'!P427="","",'AccuValve Takeoff'!P427)</f>
        <v/>
      </c>
      <c r="R426" s="34" t="str">
        <f>IF('AccuValve Takeoff'!Q427="","",'AccuValve Takeoff'!Q427)</f>
        <v xml:space="preserve"> </v>
      </c>
      <c r="S426" s="35" t="str">
        <f>'AccuValve Takeoff'!T427</f>
        <v/>
      </c>
      <c r="T426" s="35" t="str">
        <f>'AccuValve Takeoff'!U427</f>
        <v/>
      </c>
      <c r="U426" s="325" t="str">
        <f>'AccuValve Takeoff'!BC427</f>
        <v/>
      </c>
      <c r="V426" s="38"/>
      <c r="W426" s="11"/>
      <c r="X426" s="11"/>
      <c r="Y426" s="11"/>
    </row>
    <row r="427" spans="1:25" ht="20.100000000000001" customHeight="1" x14ac:dyDescent="0.2">
      <c r="A427" s="12">
        <v>419</v>
      </c>
      <c r="B427" s="23" t="str">
        <f>IF('AccuValve Takeoff'!B428="","",'AccuValve Takeoff'!B428)</f>
        <v/>
      </c>
      <c r="C427" s="45" t="str">
        <f>IF('AccuValve Takeoff'!C428="","",'AccuValve Takeoff'!C428)</f>
        <v/>
      </c>
      <c r="D427" s="23" t="str">
        <f>IF('AccuValve Takeoff'!D428="","",'AccuValve Takeoff'!D428)</f>
        <v/>
      </c>
      <c r="E427" s="23" t="str">
        <f>IF('AccuValve Takeoff'!S428="","",'AccuValve Takeoff'!S428)</f>
        <v/>
      </c>
      <c r="F427" s="23" t="str">
        <f>IF('AccuValve Takeoff'!F428="","",'AccuValve Takeoff'!F428)</f>
        <v/>
      </c>
      <c r="G427" s="23" t="str">
        <f>IF('AccuValve Takeoff'!R428="","",'AccuValve Takeoff'!R428)</f>
        <v/>
      </c>
      <c r="H427" s="23" t="str">
        <f>IF('AccuValve Takeoff'!G428="","",'AccuValve Takeoff'!G428)</f>
        <v/>
      </c>
      <c r="I427" s="23" t="str">
        <f>IF('AccuValve Takeoff'!H428="","",'AccuValve Takeoff'!H428)</f>
        <v/>
      </c>
      <c r="J427" s="326" t="str">
        <f>IF('AccuValve Takeoff'!I428="","",IF('AccuValve Takeoff'!I428="Not Available","",'AccuValve Takeoff'!I428))</f>
        <v/>
      </c>
      <c r="K427" s="326" t="str">
        <f>IF('AccuValve Takeoff'!J428="","",IF('AccuValve Takeoff'!J428="Not Available","",'AccuValve Takeoff'!J428))</f>
        <v/>
      </c>
      <c r="L427" s="326" t="str">
        <f>IF('AccuValve Takeoff'!K428="","",IF('AccuValve Takeoff'!K428="Not Available","",'AccuValve Takeoff'!K428))</f>
        <v/>
      </c>
      <c r="M427" s="326" t="str">
        <f>IF('AccuValve Takeoff'!L428="","",IF('AccuValve Takeoff'!L428="Not Available","",'AccuValve Takeoff'!L428))</f>
        <v/>
      </c>
      <c r="N427" s="326" t="str">
        <f>IF('AccuValve Takeoff'!M428="","",IF('AccuValve Takeoff'!M428="Not Available","",'AccuValve Takeoff'!M428))</f>
        <v/>
      </c>
      <c r="O427" s="23" t="str">
        <f>IF('AccuValve Takeoff'!N428="","",'AccuValve Takeoff'!N428)</f>
        <v/>
      </c>
      <c r="P427" s="23" t="str">
        <f>IF('AccuValve Takeoff'!O428="","",'AccuValve Takeoff'!O428)</f>
        <v/>
      </c>
      <c r="Q427" s="23" t="str">
        <f>IF('AccuValve Takeoff'!P428="","",'AccuValve Takeoff'!P428)</f>
        <v/>
      </c>
      <c r="R427" s="34" t="str">
        <f>IF('AccuValve Takeoff'!Q428="","",'AccuValve Takeoff'!Q428)</f>
        <v xml:space="preserve"> </v>
      </c>
      <c r="S427" s="35" t="str">
        <f>'AccuValve Takeoff'!T428</f>
        <v/>
      </c>
      <c r="T427" s="35" t="str">
        <f>'AccuValve Takeoff'!U428</f>
        <v/>
      </c>
      <c r="U427" s="325" t="str">
        <f>'AccuValve Takeoff'!BC428</f>
        <v/>
      </c>
      <c r="V427" s="38"/>
      <c r="W427" s="11"/>
      <c r="X427" s="11"/>
      <c r="Y427" s="11"/>
    </row>
    <row r="428" spans="1:25" ht="20.100000000000001" customHeight="1" x14ac:dyDescent="0.2">
      <c r="A428" s="12">
        <v>420</v>
      </c>
      <c r="B428" s="23" t="str">
        <f>IF('AccuValve Takeoff'!B429="","",'AccuValve Takeoff'!B429)</f>
        <v/>
      </c>
      <c r="C428" s="45" t="str">
        <f>IF('AccuValve Takeoff'!C429="","",'AccuValve Takeoff'!C429)</f>
        <v/>
      </c>
      <c r="D428" s="23" t="str">
        <f>IF('AccuValve Takeoff'!D429="","",'AccuValve Takeoff'!D429)</f>
        <v/>
      </c>
      <c r="E428" s="23" t="str">
        <f>IF('AccuValve Takeoff'!S429="","",'AccuValve Takeoff'!S429)</f>
        <v/>
      </c>
      <c r="F428" s="23" t="str">
        <f>IF('AccuValve Takeoff'!F429="","",'AccuValve Takeoff'!F429)</f>
        <v/>
      </c>
      <c r="G428" s="23" t="str">
        <f>IF('AccuValve Takeoff'!R429="","",'AccuValve Takeoff'!R429)</f>
        <v/>
      </c>
      <c r="H428" s="23" t="str">
        <f>IF('AccuValve Takeoff'!G429="","",'AccuValve Takeoff'!G429)</f>
        <v/>
      </c>
      <c r="I428" s="23" t="str">
        <f>IF('AccuValve Takeoff'!H429="","",'AccuValve Takeoff'!H429)</f>
        <v/>
      </c>
      <c r="J428" s="326" t="str">
        <f>IF('AccuValve Takeoff'!I429="","",IF('AccuValve Takeoff'!I429="Not Available","",'AccuValve Takeoff'!I429))</f>
        <v/>
      </c>
      <c r="K428" s="326" t="str">
        <f>IF('AccuValve Takeoff'!J429="","",IF('AccuValve Takeoff'!J429="Not Available","",'AccuValve Takeoff'!J429))</f>
        <v/>
      </c>
      <c r="L428" s="326" t="str">
        <f>IF('AccuValve Takeoff'!K429="","",IF('AccuValve Takeoff'!K429="Not Available","",'AccuValve Takeoff'!K429))</f>
        <v/>
      </c>
      <c r="M428" s="326" t="str">
        <f>IF('AccuValve Takeoff'!L429="","",IF('AccuValve Takeoff'!L429="Not Available","",'AccuValve Takeoff'!L429))</f>
        <v/>
      </c>
      <c r="N428" s="326" t="str">
        <f>IF('AccuValve Takeoff'!M429="","",IF('AccuValve Takeoff'!M429="Not Available","",'AccuValve Takeoff'!M429))</f>
        <v/>
      </c>
      <c r="O428" s="23" t="str">
        <f>IF('AccuValve Takeoff'!N429="","",'AccuValve Takeoff'!N429)</f>
        <v/>
      </c>
      <c r="P428" s="23" t="str">
        <f>IF('AccuValve Takeoff'!O429="","",'AccuValve Takeoff'!O429)</f>
        <v/>
      </c>
      <c r="Q428" s="23" t="str">
        <f>IF('AccuValve Takeoff'!P429="","",'AccuValve Takeoff'!P429)</f>
        <v/>
      </c>
      <c r="R428" s="34" t="str">
        <f>IF('AccuValve Takeoff'!Q429="","",'AccuValve Takeoff'!Q429)</f>
        <v xml:space="preserve"> </v>
      </c>
      <c r="S428" s="35" t="str">
        <f>'AccuValve Takeoff'!T429</f>
        <v/>
      </c>
      <c r="T428" s="35" t="str">
        <f>'AccuValve Takeoff'!U429</f>
        <v/>
      </c>
      <c r="U428" s="325" t="str">
        <f>'AccuValve Takeoff'!BC429</f>
        <v/>
      </c>
      <c r="V428" s="38"/>
      <c r="W428" s="11"/>
      <c r="X428" s="11"/>
      <c r="Y428" s="11"/>
    </row>
    <row r="429" spans="1:25" ht="20.100000000000001" customHeight="1" x14ac:dyDescent="0.2">
      <c r="A429" s="12">
        <v>421</v>
      </c>
      <c r="B429" s="23" t="str">
        <f>IF('AccuValve Takeoff'!B430="","",'AccuValve Takeoff'!B430)</f>
        <v/>
      </c>
      <c r="C429" s="45" t="str">
        <f>IF('AccuValve Takeoff'!C430="","",'AccuValve Takeoff'!C430)</f>
        <v/>
      </c>
      <c r="D429" s="23" t="str">
        <f>IF('AccuValve Takeoff'!D430="","",'AccuValve Takeoff'!D430)</f>
        <v/>
      </c>
      <c r="E429" s="23" t="str">
        <f>IF('AccuValve Takeoff'!S430="","",'AccuValve Takeoff'!S430)</f>
        <v/>
      </c>
      <c r="F429" s="23" t="str">
        <f>IF('AccuValve Takeoff'!F430="","",'AccuValve Takeoff'!F430)</f>
        <v/>
      </c>
      <c r="G429" s="23" t="str">
        <f>IF('AccuValve Takeoff'!R430="","",'AccuValve Takeoff'!R430)</f>
        <v/>
      </c>
      <c r="H429" s="23" t="str">
        <f>IF('AccuValve Takeoff'!G430="","",'AccuValve Takeoff'!G430)</f>
        <v/>
      </c>
      <c r="I429" s="23" t="str">
        <f>IF('AccuValve Takeoff'!H430="","",'AccuValve Takeoff'!H430)</f>
        <v/>
      </c>
      <c r="J429" s="326" t="str">
        <f>IF('AccuValve Takeoff'!I430="","",IF('AccuValve Takeoff'!I430="Not Available","",'AccuValve Takeoff'!I430))</f>
        <v/>
      </c>
      <c r="K429" s="326" t="str">
        <f>IF('AccuValve Takeoff'!J430="","",IF('AccuValve Takeoff'!J430="Not Available","",'AccuValve Takeoff'!J430))</f>
        <v/>
      </c>
      <c r="L429" s="326" t="str">
        <f>IF('AccuValve Takeoff'!K430="","",IF('AccuValve Takeoff'!K430="Not Available","",'AccuValve Takeoff'!K430))</f>
        <v/>
      </c>
      <c r="M429" s="326" t="str">
        <f>IF('AccuValve Takeoff'!L430="","",IF('AccuValve Takeoff'!L430="Not Available","",'AccuValve Takeoff'!L430))</f>
        <v/>
      </c>
      <c r="N429" s="326" t="str">
        <f>IF('AccuValve Takeoff'!M430="","",IF('AccuValve Takeoff'!M430="Not Available","",'AccuValve Takeoff'!M430))</f>
        <v/>
      </c>
      <c r="O429" s="23" t="str">
        <f>IF('AccuValve Takeoff'!N430="","",'AccuValve Takeoff'!N430)</f>
        <v/>
      </c>
      <c r="P429" s="23" t="str">
        <f>IF('AccuValve Takeoff'!O430="","",'AccuValve Takeoff'!O430)</f>
        <v/>
      </c>
      <c r="Q429" s="23" t="str">
        <f>IF('AccuValve Takeoff'!P430="","",'AccuValve Takeoff'!P430)</f>
        <v/>
      </c>
      <c r="R429" s="34" t="str">
        <f>IF('AccuValve Takeoff'!Q430="","",'AccuValve Takeoff'!Q430)</f>
        <v xml:space="preserve"> </v>
      </c>
      <c r="S429" s="35" t="str">
        <f>'AccuValve Takeoff'!T430</f>
        <v/>
      </c>
      <c r="T429" s="35" t="str">
        <f>'AccuValve Takeoff'!U430</f>
        <v/>
      </c>
      <c r="U429" s="325" t="str">
        <f>'AccuValve Takeoff'!BC430</f>
        <v/>
      </c>
      <c r="V429" s="38"/>
      <c r="W429" s="11"/>
      <c r="X429" s="11"/>
      <c r="Y429" s="11"/>
    </row>
    <row r="430" spans="1:25" ht="20.100000000000001" customHeight="1" x14ac:dyDescent="0.2">
      <c r="A430" s="12">
        <v>422</v>
      </c>
      <c r="B430" s="23" t="str">
        <f>IF('AccuValve Takeoff'!B431="","",'AccuValve Takeoff'!B431)</f>
        <v/>
      </c>
      <c r="C430" s="45" t="str">
        <f>IF('AccuValve Takeoff'!C431="","",'AccuValve Takeoff'!C431)</f>
        <v/>
      </c>
      <c r="D430" s="23" t="str">
        <f>IF('AccuValve Takeoff'!D431="","",'AccuValve Takeoff'!D431)</f>
        <v/>
      </c>
      <c r="E430" s="23" t="str">
        <f>IF('AccuValve Takeoff'!S431="","",'AccuValve Takeoff'!S431)</f>
        <v/>
      </c>
      <c r="F430" s="23" t="str">
        <f>IF('AccuValve Takeoff'!F431="","",'AccuValve Takeoff'!F431)</f>
        <v/>
      </c>
      <c r="G430" s="23" t="str">
        <f>IF('AccuValve Takeoff'!R431="","",'AccuValve Takeoff'!R431)</f>
        <v/>
      </c>
      <c r="H430" s="23" t="str">
        <f>IF('AccuValve Takeoff'!G431="","",'AccuValve Takeoff'!G431)</f>
        <v/>
      </c>
      <c r="I430" s="23" t="str">
        <f>IF('AccuValve Takeoff'!H431="","",'AccuValve Takeoff'!H431)</f>
        <v/>
      </c>
      <c r="J430" s="326" t="str">
        <f>IF('AccuValve Takeoff'!I431="","",IF('AccuValve Takeoff'!I431="Not Available","",'AccuValve Takeoff'!I431))</f>
        <v/>
      </c>
      <c r="K430" s="326" t="str">
        <f>IF('AccuValve Takeoff'!J431="","",IF('AccuValve Takeoff'!J431="Not Available","",'AccuValve Takeoff'!J431))</f>
        <v/>
      </c>
      <c r="L430" s="326" t="str">
        <f>IF('AccuValve Takeoff'!K431="","",IF('AccuValve Takeoff'!K431="Not Available","",'AccuValve Takeoff'!K431))</f>
        <v/>
      </c>
      <c r="M430" s="326" t="str">
        <f>IF('AccuValve Takeoff'!L431="","",IF('AccuValve Takeoff'!L431="Not Available","",'AccuValve Takeoff'!L431))</f>
        <v/>
      </c>
      <c r="N430" s="326" t="str">
        <f>IF('AccuValve Takeoff'!M431="","",IF('AccuValve Takeoff'!M431="Not Available","",'AccuValve Takeoff'!M431))</f>
        <v/>
      </c>
      <c r="O430" s="23" t="str">
        <f>IF('AccuValve Takeoff'!N431="","",'AccuValve Takeoff'!N431)</f>
        <v/>
      </c>
      <c r="P430" s="23" t="str">
        <f>IF('AccuValve Takeoff'!O431="","",'AccuValve Takeoff'!O431)</f>
        <v/>
      </c>
      <c r="Q430" s="23" t="str">
        <f>IF('AccuValve Takeoff'!P431="","",'AccuValve Takeoff'!P431)</f>
        <v/>
      </c>
      <c r="R430" s="34" t="str">
        <f>IF('AccuValve Takeoff'!Q431="","",'AccuValve Takeoff'!Q431)</f>
        <v xml:space="preserve"> </v>
      </c>
      <c r="S430" s="35" t="str">
        <f>'AccuValve Takeoff'!T431</f>
        <v/>
      </c>
      <c r="T430" s="35" t="str">
        <f>'AccuValve Takeoff'!U431</f>
        <v/>
      </c>
      <c r="U430" s="325" t="str">
        <f>'AccuValve Takeoff'!BC431</f>
        <v/>
      </c>
      <c r="V430" s="38"/>
      <c r="W430" s="11"/>
      <c r="X430" s="11"/>
      <c r="Y430" s="11"/>
    </row>
    <row r="431" spans="1:25" ht="20.100000000000001" customHeight="1" x14ac:dyDescent="0.2">
      <c r="A431" s="12">
        <v>423</v>
      </c>
      <c r="B431" s="23" t="str">
        <f>IF('AccuValve Takeoff'!B432="","",'AccuValve Takeoff'!B432)</f>
        <v/>
      </c>
      <c r="C431" s="45" t="str">
        <f>IF('AccuValve Takeoff'!C432="","",'AccuValve Takeoff'!C432)</f>
        <v/>
      </c>
      <c r="D431" s="23" t="str">
        <f>IF('AccuValve Takeoff'!D432="","",'AccuValve Takeoff'!D432)</f>
        <v/>
      </c>
      <c r="E431" s="23" t="str">
        <f>IF('AccuValve Takeoff'!S432="","",'AccuValve Takeoff'!S432)</f>
        <v/>
      </c>
      <c r="F431" s="23" t="str">
        <f>IF('AccuValve Takeoff'!F432="","",'AccuValve Takeoff'!F432)</f>
        <v/>
      </c>
      <c r="G431" s="23" t="str">
        <f>IF('AccuValve Takeoff'!R432="","",'AccuValve Takeoff'!R432)</f>
        <v/>
      </c>
      <c r="H431" s="23" t="str">
        <f>IF('AccuValve Takeoff'!G432="","",'AccuValve Takeoff'!G432)</f>
        <v/>
      </c>
      <c r="I431" s="23" t="str">
        <f>IF('AccuValve Takeoff'!H432="","",'AccuValve Takeoff'!H432)</f>
        <v/>
      </c>
      <c r="J431" s="326" t="str">
        <f>IF('AccuValve Takeoff'!I432="","",IF('AccuValve Takeoff'!I432="Not Available","",'AccuValve Takeoff'!I432))</f>
        <v/>
      </c>
      <c r="K431" s="326" t="str">
        <f>IF('AccuValve Takeoff'!J432="","",IF('AccuValve Takeoff'!J432="Not Available","",'AccuValve Takeoff'!J432))</f>
        <v/>
      </c>
      <c r="L431" s="326" t="str">
        <f>IF('AccuValve Takeoff'!K432="","",IF('AccuValve Takeoff'!K432="Not Available","",'AccuValve Takeoff'!K432))</f>
        <v/>
      </c>
      <c r="M431" s="326" t="str">
        <f>IF('AccuValve Takeoff'!L432="","",IF('AccuValve Takeoff'!L432="Not Available","",'AccuValve Takeoff'!L432))</f>
        <v/>
      </c>
      <c r="N431" s="326" t="str">
        <f>IF('AccuValve Takeoff'!M432="","",IF('AccuValve Takeoff'!M432="Not Available","",'AccuValve Takeoff'!M432))</f>
        <v/>
      </c>
      <c r="O431" s="23" t="str">
        <f>IF('AccuValve Takeoff'!N432="","",'AccuValve Takeoff'!N432)</f>
        <v/>
      </c>
      <c r="P431" s="23" t="str">
        <f>IF('AccuValve Takeoff'!O432="","",'AccuValve Takeoff'!O432)</f>
        <v/>
      </c>
      <c r="Q431" s="23" t="str">
        <f>IF('AccuValve Takeoff'!P432="","",'AccuValve Takeoff'!P432)</f>
        <v/>
      </c>
      <c r="R431" s="34" t="str">
        <f>IF('AccuValve Takeoff'!Q432="","",'AccuValve Takeoff'!Q432)</f>
        <v xml:space="preserve"> </v>
      </c>
      <c r="S431" s="35" t="str">
        <f>'AccuValve Takeoff'!T432</f>
        <v/>
      </c>
      <c r="T431" s="35" t="str">
        <f>'AccuValve Takeoff'!U432</f>
        <v/>
      </c>
      <c r="U431" s="325" t="str">
        <f>'AccuValve Takeoff'!BC432</f>
        <v/>
      </c>
      <c r="V431" s="38"/>
      <c r="W431" s="11"/>
      <c r="X431" s="11"/>
      <c r="Y431" s="11"/>
    </row>
    <row r="432" spans="1:25" ht="20.100000000000001" customHeight="1" x14ac:dyDescent="0.2">
      <c r="A432" s="12">
        <v>424</v>
      </c>
      <c r="B432" s="23" t="str">
        <f>IF('AccuValve Takeoff'!B433="","",'AccuValve Takeoff'!B433)</f>
        <v/>
      </c>
      <c r="C432" s="45" t="str">
        <f>IF('AccuValve Takeoff'!C433="","",'AccuValve Takeoff'!C433)</f>
        <v/>
      </c>
      <c r="D432" s="23" t="str">
        <f>IF('AccuValve Takeoff'!D433="","",'AccuValve Takeoff'!D433)</f>
        <v/>
      </c>
      <c r="E432" s="23" t="str">
        <f>IF('AccuValve Takeoff'!S433="","",'AccuValve Takeoff'!S433)</f>
        <v/>
      </c>
      <c r="F432" s="23" t="str">
        <f>IF('AccuValve Takeoff'!F433="","",'AccuValve Takeoff'!F433)</f>
        <v/>
      </c>
      <c r="G432" s="23" t="str">
        <f>IF('AccuValve Takeoff'!R433="","",'AccuValve Takeoff'!R433)</f>
        <v/>
      </c>
      <c r="H432" s="23" t="str">
        <f>IF('AccuValve Takeoff'!G433="","",'AccuValve Takeoff'!G433)</f>
        <v/>
      </c>
      <c r="I432" s="23" t="str">
        <f>IF('AccuValve Takeoff'!H433="","",'AccuValve Takeoff'!H433)</f>
        <v/>
      </c>
      <c r="J432" s="326" t="str">
        <f>IF('AccuValve Takeoff'!I433="","",IF('AccuValve Takeoff'!I433="Not Available","",'AccuValve Takeoff'!I433))</f>
        <v/>
      </c>
      <c r="K432" s="326" t="str">
        <f>IF('AccuValve Takeoff'!J433="","",IF('AccuValve Takeoff'!J433="Not Available","",'AccuValve Takeoff'!J433))</f>
        <v/>
      </c>
      <c r="L432" s="326" t="str">
        <f>IF('AccuValve Takeoff'!K433="","",IF('AccuValve Takeoff'!K433="Not Available","",'AccuValve Takeoff'!K433))</f>
        <v/>
      </c>
      <c r="M432" s="326" t="str">
        <f>IF('AccuValve Takeoff'!L433="","",IF('AccuValve Takeoff'!L433="Not Available","",'AccuValve Takeoff'!L433))</f>
        <v/>
      </c>
      <c r="N432" s="326" t="str">
        <f>IF('AccuValve Takeoff'!M433="","",IF('AccuValve Takeoff'!M433="Not Available","",'AccuValve Takeoff'!M433))</f>
        <v/>
      </c>
      <c r="O432" s="23" t="str">
        <f>IF('AccuValve Takeoff'!N433="","",'AccuValve Takeoff'!N433)</f>
        <v/>
      </c>
      <c r="P432" s="23" t="str">
        <f>IF('AccuValve Takeoff'!O433="","",'AccuValve Takeoff'!O433)</f>
        <v/>
      </c>
      <c r="Q432" s="23" t="str">
        <f>IF('AccuValve Takeoff'!P433="","",'AccuValve Takeoff'!P433)</f>
        <v/>
      </c>
      <c r="R432" s="34" t="str">
        <f>IF('AccuValve Takeoff'!Q433="","",'AccuValve Takeoff'!Q433)</f>
        <v xml:space="preserve"> </v>
      </c>
      <c r="S432" s="35" t="str">
        <f>'AccuValve Takeoff'!T433</f>
        <v/>
      </c>
      <c r="T432" s="35" t="str">
        <f>'AccuValve Takeoff'!U433</f>
        <v/>
      </c>
      <c r="U432" s="325" t="str">
        <f>'AccuValve Takeoff'!BC433</f>
        <v/>
      </c>
      <c r="V432" s="38"/>
      <c r="W432" s="11"/>
      <c r="X432" s="11"/>
      <c r="Y432" s="11"/>
    </row>
    <row r="433" spans="1:25" ht="20.100000000000001" customHeight="1" x14ac:dyDescent="0.2">
      <c r="A433" s="12">
        <v>425</v>
      </c>
      <c r="B433" s="23" t="str">
        <f>IF('AccuValve Takeoff'!B434="","",'AccuValve Takeoff'!B434)</f>
        <v/>
      </c>
      <c r="C433" s="45" t="str">
        <f>IF('AccuValve Takeoff'!C434="","",'AccuValve Takeoff'!C434)</f>
        <v/>
      </c>
      <c r="D433" s="23" t="str">
        <f>IF('AccuValve Takeoff'!D434="","",'AccuValve Takeoff'!D434)</f>
        <v/>
      </c>
      <c r="E433" s="23" t="str">
        <f>IF('AccuValve Takeoff'!S434="","",'AccuValve Takeoff'!S434)</f>
        <v/>
      </c>
      <c r="F433" s="23" t="str">
        <f>IF('AccuValve Takeoff'!F434="","",'AccuValve Takeoff'!F434)</f>
        <v/>
      </c>
      <c r="G433" s="23" t="str">
        <f>IF('AccuValve Takeoff'!R434="","",'AccuValve Takeoff'!R434)</f>
        <v/>
      </c>
      <c r="H433" s="23" t="str">
        <f>IF('AccuValve Takeoff'!G434="","",'AccuValve Takeoff'!G434)</f>
        <v/>
      </c>
      <c r="I433" s="23" t="str">
        <f>IF('AccuValve Takeoff'!H434="","",'AccuValve Takeoff'!H434)</f>
        <v/>
      </c>
      <c r="J433" s="326" t="str">
        <f>IF('AccuValve Takeoff'!I434="","",IF('AccuValve Takeoff'!I434="Not Available","",'AccuValve Takeoff'!I434))</f>
        <v/>
      </c>
      <c r="K433" s="326" t="str">
        <f>IF('AccuValve Takeoff'!J434="","",IF('AccuValve Takeoff'!J434="Not Available","",'AccuValve Takeoff'!J434))</f>
        <v/>
      </c>
      <c r="L433" s="326" t="str">
        <f>IF('AccuValve Takeoff'!K434="","",IF('AccuValve Takeoff'!K434="Not Available","",'AccuValve Takeoff'!K434))</f>
        <v/>
      </c>
      <c r="M433" s="326" t="str">
        <f>IF('AccuValve Takeoff'!L434="","",IF('AccuValve Takeoff'!L434="Not Available","",'AccuValve Takeoff'!L434))</f>
        <v/>
      </c>
      <c r="N433" s="326" t="str">
        <f>IF('AccuValve Takeoff'!M434="","",IF('AccuValve Takeoff'!M434="Not Available","",'AccuValve Takeoff'!M434))</f>
        <v/>
      </c>
      <c r="O433" s="23" t="str">
        <f>IF('AccuValve Takeoff'!N434="","",'AccuValve Takeoff'!N434)</f>
        <v/>
      </c>
      <c r="P433" s="23" t="str">
        <f>IF('AccuValve Takeoff'!O434="","",'AccuValve Takeoff'!O434)</f>
        <v/>
      </c>
      <c r="Q433" s="23" t="str">
        <f>IF('AccuValve Takeoff'!P434="","",'AccuValve Takeoff'!P434)</f>
        <v/>
      </c>
      <c r="R433" s="34" t="str">
        <f>IF('AccuValve Takeoff'!Q434="","",'AccuValve Takeoff'!Q434)</f>
        <v xml:space="preserve"> </v>
      </c>
      <c r="S433" s="35" t="str">
        <f>'AccuValve Takeoff'!T434</f>
        <v/>
      </c>
      <c r="T433" s="35" t="str">
        <f>'AccuValve Takeoff'!U434</f>
        <v/>
      </c>
      <c r="U433" s="325" t="str">
        <f>'AccuValve Takeoff'!BC434</f>
        <v/>
      </c>
      <c r="V433" s="38"/>
      <c r="W433" s="11"/>
      <c r="X433" s="11"/>
      <c r="Y433" s="11"/>
    </row>
    <row r="434" spans="1:25" ht="20.100000000000001" customHeight="1" x14ac:dyDescent="0.2">
      <c r="A434" s="12">
        <v>426</v>
      </c>
      <c r="B434" s="23" t="str">
        <f>IF('AccuValve Takeoff'!B435="","",'AccuValve Takeoff'!B435)</f>
        <v/>
      </c>
      <c r="C434" s="45" t="str">
        <f>IF('AccuValve Takeoff'!C435="","",'AccuValve Takeoff'!C435)</f>
        <v/>
      </c>
      <c r="D434" s="23" t="str">
        <f>IF('AccuValve Takeoff'!D435="","",'AccuValve Takeoff'!D435)</f>
        <v/>
      </c>
      <c r="E434" s="23" t="str">
        <f>IF('AccuValve Takeoff'!S435="","",'AccuValve Takeoff'!S435)</f>
        <v/>
      </c>
      <c r="F434" s="23" t="str">
        <f>IF('AccuValve Takeoff'!F435="","",'AccuValve Takeoff'!F435)</f>
        <v/>
      </c>
      <c r="G434" s="23" t="str">
        <f>IF('AccuValve Takeoff'!R435="","",'AccuValve Takeoff'!R435)</f>
        <v/>
      </c>
      <c r="H434" s="23" t="str">
        <f>IF('AccuValve Takeoff'!G435="","",'AccuValve Takeoff'!G435)</f>
        <v/>
      </c>
      <c r="I434" s="23" t="str">
        <f>IF('AccuValve Takeoff'!H435="","",'AccuValve Takeoff'!H435)</f>
        <v/>
      </c>
      <c r="J434" s="326" t="str">
        <f>IF('AccuValve Takeoff'!I435="","",IF('AccuValve Takeoff'!I435="Not Available","",'AccuValve Takeoff'!I435))</f>
        <v/>
      </c>
      <c r="K434" s="326" t="str">
        <f>IF('AccuValve Takeoff'!J435="","",IF('AccuValve Takeoff'!J435="Not Available","",'AccuValve Takeoff'!J435))</f>
        <v/>
      </c>
      <c r="L434" s="326" t="str">
        <f>IF('AccuValve Takeoff'!K435="","",IF('AccuValve Takeoff'!K435="Not Available","",'AccuValve Takeoff'!K435))</f>
        <v/>
      </c>
      <c r="M434" s="326" t="str">
        <f>IF('AccuValve Takeoff'!L435="","",IF('AccuValve Takeoff'!L435="Not Available","",'AccuValve Takeoff'!L435))</f>
        <v/>
      </c>
      <c r="N434" s="326" t="str">
        <f>IF('AccuValve Takeoff'!M435="","",IF('AccuValve Takeoff'!M435="Not Available","",'AccuValve Takeoff'!M435))</f>
        <v/>
      </c>
      <c r="O434" s="23" t="str">
        <f>IF('AccuValve Takeoff'!N435="","",'AccuValve Takeoff'!N435)</f>
        <v/>
      </c>
      <c r="P434" s="23" t="str">
        <f>IF('AccuValve Takeoff'!O435="","",'AccuValve Takeoff'!O435)</f>
        <v/>
      </c>
      <c r="Q434" s="23" t="str">
        <f>IF('AccuValve Takeoff'!P435="","",'AccuValve Takeoff'!P435)</f>
        <v/>
      </c>
      <c r="R434" s="34" t="str">
        <f>IF('AccuValve Takeoff'!Q435="","",'AccuValve Takeoff'!Q435)</f>
        <v xml:space="preserve"> </v>
      </c>
      <c r="S434" s="35" t="str">
        <f>'AccuValve Takeoff'!T435</f>
        <v/>
      </c>
      <c r="T434" s="35" t="str">
        <f>'AccuValve Takeoff'!U435</f>
        <v/>
      </c>
      <c r="U434" s="325" t="str">
        <f>'AccuValve Takeoff'!BC435</f>
        <v/>
      </c>
      <c r="V434" s="38"/>
      <c r="W434" s="11"/>
      <c r="X434" s="11"/>
      <c r="Y434" s="11"/>
    </row>
    <row r="435" spans="1:25" ht="20.100000000000001" customHeight="1" x14ac:dyDescent="0.2">
      <c r="A435" s="12">
        <v>427</v>
      </c>
      <c r="B435" s="23" t="str">
        <f>IF('AccuValve Takeoff'!B436="","",'AccuValve Takeoff'!B436)</f>
        <v/>
      </c>
      <c r="C435" s="45" t="str">
        <f>IF('AccuValve Takeoff'!C436="","",'AccuValve Takeoff'!C436)</f>
        <v/>
      </c>
      <c r="D435" s="23" t="str">
        <f>IF('AccuValve Takeoff'!D436="","",'AccuValve Takeoff'!D436)</f>
        <v/>
      </c>
      <c r="E435" s="23" t="str">
        <f>IF('AccuValve Takeoff'!S436="","",'AccuValve Takeoff'!S436)</f>
        <v/>
      </c>
      <c r="F435" s="23" t="str">
        <f>IF('AccuValve Takeoff'!F436="","",'AccuValve Takeoff'!F436)</f>
        <v/>
      </c>
      <c r="G435" s="23" t="str">
        <f>IF('AccuValve Takeoff'!R436="","",'AccuValve Takeoff'!R436)</f>
        <v/>
      </c>
      <c r="H435" s="23" t="str">
        <f>IF('AccuValve Takeoff'!G436="","",'AccuValve Takeoff'!G436)</f>
        <v/>
      </c>
      <c r="I435" s="23" t="str">
        <f>IF('AccuValve Takeoff'!H436="","",'AccuValve Takeoff'!H436)</f>
        <v/>
      </c>
      <c r="J435" s="326" t="str">
        <f>IF('AccuValve Takeoff'!I436="","",IF('AccuValve Takeoff'!I436="Not Available","",'AccuValve Takeoff'!I436))</f>
        <v/>
      </c>
      <c r="K435" s="326" t="str">
        <f>IF('AccuValve Takeoff'!J436="","",IF('AccuValve Takeoff'!J436="Not Available","",'AccuValve Takeoff'!J436))</f>
        <v/>
      </c>
      <c r="L435" s="326" t="str">
        <f>IF('AccuValve Takeoff'!K436="","",IF('AccuValve Takeoff'!K436="Not Available","",'AccuValve Takeoff'!K436))</f>
        <v/>
      </c>
      <c r="M435" s="326" t="str">
        <f>IF('AccuValve Takeoff'!L436="","",IF('AccuValve Takeoff'!L436="Not Available","",'AccuValve Takeoff'!L436))</f>
        <v/>
      </c>
      <c r="N435" s="326" t="str">
        <f>IF('AccuValve Takeoff'!M436="","",IF('AccuValve Takeoff'!M436="Not Available","",'AccuValve Takeoff'!M436))</f>
        <v/>
      </c>
      <c r="O435" s="23" t="str">
        <f>IF('AccuValve Takeoff'!N436="","",'AccuValve Takeoff'!N436)</f>
        <v/>
      </c>
      <c r="P435" s="23" t="str">
        <f>IF('AccuValve Takeoff'!O436="","",'AccuValve Takeoff'!O436)</f>
        <v/>
      </c>
      <c r="Q435" s="23" t="str">
        <f>IF('AccuValve Takeoff'!P436="","",'AccuValve Takeoff'!P436)</f>
        <v/>
      </c>
      <c r="R435" s="34" t="str">
        <f>IF('AccuValve Takeoff'!Q436="","",'AccuValve Takeoff'!Q436)</f>
        <v xml:space="preserve"> </v>
      </c>
      <c r="S435" s="35" t="str">
        <f>'AccuValve Takeoff'!T436</f>
        <v/>
      </c>
      <c r="T435" s="35" t="str">
        <f>'AccuValve Takeoff'!U436</f>
        <v/>
      </c>
      <c r="U435" s="325" t="str">
        <f>'AccuValve Takeoff'!BC436</f>
        <v/>
      </c>
      <c r="V435" s="38"/>
      <c r="W435" s="11"/>
      <c r="X435" s="11"/>
      <c r="Y435" s="11"/>
    </row>
    <row r="436" spans="1:25" ht="20.100000000000001" customHeight="1" x14ac:dyDescent="0.2">
      <c r="A436" s="12">
        <v>428</v>
      </c>
      <c r="B436" s="23" t="str">
        <f>IF('AccuValve Takeoff'!B437="","",'AccuValve Takeoff'!B437)</f>
        <v/>
      </c>
      <c r="C436" s="45" t="str">
        <f>IF('AccuValve Takeoff'!C437="","",'AccuValve Takeoff'!C437)</f>
        <v/>
      </c>
      <c r="D436" s="23" t="str">
        <f>IF('AccuValve Takeoff'!D437="","",'AccuValve Takeoff'!D437)</f>
        <v/>
      </c>
      <c r="E436" s="23" t="str">
        <f>IF('AccuValve Takeoff'!S437="","",'AccuValve Takeoff'!S437)</f>
        <v/>
      </c>
      <c r="F436" s="23" t="str">
        <f>IF('AccuValve Takeoff'!F437="","",'AccuValve Takeoff'!F437)</f>
        <v/>
      </c>
      <c r="G436" s="23" t="str">
        <f>IF('AccuValve Takeoff'!R437="","",'AccuValve Takeoff'!R437)</f>
        <v/>
      </c>
      <c r="H436" s="23" t="str">
        <f>IF('AccuValve Takeoff'!G437="","",'AccuValve Takeoff'!G437)</f>
        <v/>
      </c>
      <c r="I436" s="23" t="str">
        <f>IF('AccuValve Takeoff'!H437="","",'AccuValve Takeoff'!H437)</f>
        <v/>
      </c>
      <c r="J436" s="326" t="str">
        <f>IF('AccuValve Takeoff'!I437="","",IF('AccuValve Takeoff'!I437="Not Available","",'AccuValve Takeoff'!I437))</f>
        <v/>
      </c>
      <c r="K436" s="326" t="str">
        <f>IF('AccuValve Takeoff'!J437="","",IF('AccuValve Takeoff'!J437="Not Available","",'AccuValve Takeoff'!J437))</f>
        <v/>
      </c>
      <c r="L436" s="326" t="str">
        <f>IF('AccuValve Takeoff'!K437="","",IF('AccuValve Takeoff'!K437="Not Available","",'AccuValve Takeoff'!K437))</f>
        <v/>
      </c>
      <c r="M436" s="326" t="str">
        <f>IF('AccuValve Takeoff'!L437="","",IF('AccuValve Takeoff'!L437="Not Available","",'AccuValve Takeoff'!L437))</f>
        <v/>
      </c>
      <c r="N436" s="326" t="str">
        <f>IF('AccuValve Takeoff'!M437="","",IF('AccuValve Takeoff'!M437="Not Available","",'AccuValve Takeoff'!M437))</f>
        <v/>
      </c>
      <c r="O436" s="23" t="str">
        <f>IF('AccuValve Takeoff'!N437="","",'AccuValve Takeoff'!N437)</f>
        <v/>
      </c>
      <c r="P436" s="23" t="str">
        <f>IF('AccuValve Takeoff'!O437="","",'AccuValve Takeoff'!O437)</f>
        <v/>
      </c>
      <c r="Q436" s="23" t="str">
        <f>IF('AccuValve Takeoff'!P437="","",'AccuValve Takeoff'!P437)</f>
        <v/>
      </c>
      <c r="R436" s="34" t="str">
        <f>IF('AccuValve Takeoff'!Q437="","",'AccuValve Takeoff'!Q437)</f>
        <v xml:space="preserve"> </v>
      </c>
      <c r="S436" s="35" t="str">
        <f>'AccuValve Takeoff'!T437</f>
        <v/>
      </c>
      <c r="T436" s="35" t="str">
        <f>'AccuValve Takeoff'!U437</f>
        <v/>
      </c>
      <c r="U436" s="325" t="str">
        <f>'AccuValve Takeoff'!BC437</f>
        <v/>
      </c>
      <c r="V436" s="38"/>
      <c r="W436" s="11"/>
      <c r="X436" s="11"/>
      <c r="Y436" s="11"/>
    </row>
    <row r="437" spans="1:25" ht="20.100000000000001" customHeight="1" x14ac:dyDescent="0.2">
      <c r="A437" s="12">
        <v>429</v>
      </c>
      <c r="B437" s="23" t="str">
        <f>IF('AccuValve Takeoff'!B438="","",'AccuValve Takeoff'!B438)</f>
        <v/>
      </c>
      <c r="C437" s="45" t="str">
        <f>IF('AccuValve Takeoff'!C438="","",'AccuValve Takeoff'!C438)</f>
        <v/>
      </c>
      <c r="D437" s="23" t="str">
        <f>IF('AccuValve Takeoff'!D438="","",'AccuValve Takeoff'!D438)</f>
        <v/>
      </c>
      <c r="E437" s="23" t="str">
        <f>IF('AccuValve Takeoff'!S438="","",'AccuValve Takeoff'!S438)</f>
        <v/>
      </c>
      <c r="F437" s="23" t="str">
        <f>IF('AccuValve Takeoff'!F438="","",'AccuValve Takeoff'!F438)</f>
        <v/>
      </c>
      <c r="G437" s="23" t="str">
        <f>IF('AccuValve Takeoff'!R438="","",'AccuValve Takeoff'!R438)</f>
        <v/>
      </c>
      <c r="H437" s="23" t="str">
        <f>IF('AccuValve Takeoff'!G438="","",'AccuValve Takeoff'!G438)</f>
        <v/>
      </c>
      <c r="I437" s="23" t="str">
        <f>IF('AccuValve Takeoff'!H438="","",'AccuValve Takeoff'!H438)</f>
        <v/>
      </c>
      <c r="J437" s="326" t="str">
        <f>IF('AccuValve Takeoff'!I438="","",IF('AccuValve Takeoff'!I438="Not Available","",'AccuValve Takeoff'!I438))</f>
        <v/>
      </c>
      <c r="K437" s="326" t="str">
        <f>IF('AccuValve Takeoff'!J438="","",IF('AccuValve Takeoff'!J438="Not Available","",'AccuValve Takeoff'!J438))</f>
        <v/>
      </c>
      <c r="L437" s="326" t="str">
        <f>IF('AccuValve Takeoff'!K438="","",IF('AccuValve Takeoff'!K438="Not Available","",'AccuValve Takeoff'!K438))</f>
        <v/>
      </c>
      <c r="M437" s="326" t="str">
        <f>IF('AccuValve Takeoff'!L438="","",IF('AccuValve Takeoff'!L438="Not Available","",'AccuValve Takeoff'!L438))</f>
        <v/>
      </c>
      <c r="N437" s="326" t="str">
        <f>IF('AccuValve Takeoff'!M438="","",IF('AccuValve Takeoff'!M438="Not Available","",'AccuValve Takeoff'!M438))</f>
        <v/>
      </c>
      <c r="O437" s="23" t="str">
        <f>IF('AccuValve Takeoff'!N438="","",'AccuValve Takeoff'!N438)</f>
        <v/>
      </c>
      <c r="P437" s="23" t="str">
        <f>IF('AccuValve Takeoff'!O438="","",'AccuValve Takeoff'!O438)</f>
        <v/>
      </c>
      <c r="Q437" s="23" t="str">
        <f>IF('AccuValve Takeoff'!P438="","",'AccuValve Takeoff'!P438)</f>
        <v/>
      </c>
      <c r="R437" s="34" t="str">
        <f>IF('AccuValve Takeoff'!Q438="","",'AccuValve Takeoff'!Q438)</f>
        <v xml:space="preserve"> </v>
      </c>
      <c r="S437" s="35" t="str">
        <f>'AccuValve Takeoff'!T438</f>
        <v/>
      </c>
      <c r="T437" s="35" t="str">
        <f>'AccuValve Takeoff'!U438</f>
        <v/>
      </c>
      <c r="U437" s="325" t="str">
        <f>'AccuValve Takeoff'!BC438</f>
        <v/>
      </c>
      <c r="V437" s="38"/>
      <c r="W437" s="11"/>
      <c r="X437" s="11"/>
      <c r="Y437" s="11"/>
    </row>
    <row r="438" spans="1:25" ht="20.100000000000001" customHeight="1" x14ac:dyDescent="0.2">
      <c r="A438" s="12">
        <v>430</v>
      </c>
      <c r="B438" s="23" t="str">
        <f>IF('AccuValve Takeoff'!B439="","",'AccuValve Takeoff'!B439)</f>
        <v/>
      </c>
      <c r="C438" s="45" t="str">
        <f>IF('AccuValve Takeoff'!C439="","",'AccuValve Takeoff'!C439)</f>
        <v/>
      </c>
      <c r="D438" s="23" t="str">
        <f>IF('AccuValve Takeoff'!D439="","",'AccuValve Takeoff'!D439)</f>
        <v/>
      </c>
      <c r="E438" s="23" t="str">
        <f>IF('AccuValve Takeoff'!S439="","",'AccuValve Takeoff'!S439)</f>
        <v/>
      </c>
      <c r="F438" s="23" t="str">
        <f>IF('AccuValve Takeoff'!F439="","",'AccuValve Takeoff'!F439)</f>
        <v/>
      </c>
      <c r="G438" s="23" t="str">
        <f>IF('AccuValve Takeoff'!R439="","",'AccuValve Takeoff'!R439)</f>
        <v/>
      </c>
      <c r="H438" s="23" t="str">
        <f>IF('AccuValve Takeoff'!G439="","",'AccuValve Takeoff'!G439)</f>
        <v/>
      </c>
      <c r="I438" s="23" t="str">
        <f>IF('AccuValve Takeoff'!H439="","",'AccuValve Takeoff'!H439)</f>
        <v/>
      </c>
      <c r="J438" s="326" t="str">
        <f>IF('AccuValve Takeoff'!I439="","",IF('AccuValve Takeoff'!I439="Not Available","",'AccuValve Takeoff'!I439))</f>
        <v/>
      </c>
      <c r="K438" s="326" t="str">
        <f>IF('AccuValve Takeoff'!J439="","",IF('AccuValve Takeoff'!J439="Not Available","",'AccuValve Takeoff'!J439))</f>
        <v/>
      </c>
      <c r="L438" s="326" t="str">
        <f>IF('AccuValve Takeoff'!K439="","",IF('AccuValve Takeoff'!K439="Not Available","",'AccuValve Takeoff'!K439))</f>
        <v/>
      </c>
      <c r="M438" s="326" t="str">
        <f>IF('AccuValve Takeoff'!L439="","",IF('AccuValve Takeoff'!L439="Not Available","",'AccuValve Takeoff'!L439))</f>
        <v/>
      </c>
      <c r="N438" s="326" t="str">
        <f>IF('AccuValve Takeoff'!M439="","",IF('AccuValve Takeoff'!M439="Not Available","",'AccuValve Takeoff'!M439))</f>
        <v/>
      </c>
      <c r="O438" s="23" t="str">
        <f>IF('AccuValve Takeoff'!N439="","",'AccuValve Takeoff'!N439)</f>
        <v/>
      </c>
      <c r="P438" s="23" t="str">
        <f>IF('AccuValve Takeoff'!O439="","",'AccuValve Takeoff'!O439)</f>
        <v/>
      </c>
      <c r="Q438" s="23" t="str">
        <f>IF('AccuValve Takeoff'!P439="","",'AccuValve Takeoff'!P439)</f>
        <v/>
      </c>
      <c r="R438" s="34" t="str">
        <f>IF('AccuValve Takeoff'!Q439="","",'AccuValve Takeoff'!Q439)</f>
        <v xml:space="preserve"> </v>
      </c>
      <c r="S438" s="35" t="str">
        <f>'AccuValve Takeoff'!T439</f>
        <v/>
      </c>
      <c r="T438" s="35" t="str">
        <f>'AccuValve Takeoff'!U439</f>
        <v/>
      </c>
      <c r="U438" s="325" t="str">
        <f>'AccuValve Takeoff'!BC439</f>
        <v/>
      </c>
      <c r="V438" s="38"/>
      <c r="W438" s="11"/>
      <c r="X438" s="11"/>
      <c r="Y438" s="11"/>
    </row>
    <row r="439" spans="1:25" ht="20.100000000000001" customHeight="1" x14ac:dyDescent="0.2">
      <c r="A439" s="12">
        <v>431</v>
      </c>
      <c r="B439" s="23" t="str">
        <f>IF('AccuValve Takeoff'!B440="","",'AccuValve Takeoff'!B440)</f>
        <v/>
      </c>
      <c r="C439" s="45" t="str">
        <f>IF('AccuValve Takeoff'!C440="","",'AccuValve Takeoff'!C440)</f>
        <v/>
      </c>
      <c r="D439" s="23" t="str">
        <f>IF('AccuValve Takeoff'!D440="","",'AccuValve Takeoff'!D440)</f>
        <v/>
      </c>
      <c r="E439" s="23" t="str">
        <f>IF('AccuValve Takeoff'!S440="","",'AccuValve Takeoff'!S440)</f>
        <v/>
      </c>
      <c r="F439" s="23" t="str">
        <f>IF('AccuValve Takeoff'!F440="","",'AccuValve Takeoff'!F440)</f>
        <v/>
      </c>
      <c r="G439" s="23" t="str">
        <f>IF('AccuValve Takeoff'!R440="","",'AccuValve Takeoff'!R440)</f>
        <v/>
      </c>
      <c r="H439" s="23" t="str">
        <f>IF('AccuValve Takeoff'!G440="","",'AccuValve Takeoff'!G440)</f>
        <v/>
      </c>
      <c r="I439" s="23" t="str">
        <f>IF('AccuValve Takeoff'!H440="","",'AccuValve Takeoff'!H440)</f>
        <v/>
      </c>
      <c r="J439" s="326" t="str">
        <f>IF('AccuValve Takeoff'!I440="","",IF('AccuValve Takeoff'!I440="Not Available","",'AccuValve Takeoff'!I440))</f>
        <v/>
      </c>
      <c r="K439" s="326" t="str">
        <f>IF('AccuValve Takeoff'!J440="","",IF('AccuValve Takeoff'!J440="Not Available","",'AccuValve Takeoff'!J440))</f>
        <v/>
      </c>
      <c r="L439" s="326" t="str">
        <f>IF('AccuValve Takeoff'!K440="","",IF('AccuValve Takeoff'!K440="Not Available","",'AccuValve Takeoff'!K440))</f>
        <v/>
      </c>
      <c r="M439" s="326" t="str">
        <f>IF('AccuValve Takeoff'!L440="","",IF('AccuValve Takeoff'!L440="Not Available","",'AccuValve Takeoff'!L440))</f>
        <v/>
      </c>
      <c r="N439" s="326" t="str">
        <f>IF('AccuValve Takeoff'!M440="","",IF('AccuValve Takeoff'!M440="Not Available","",'AccuValve Takeoff'!M440))</f>
        <v/>
      </c>
      <c r="O439" s="23" t="str">
        <f>IF('AccuValve Takeoff'!N440="","",'AccuValve Takeoff'!N440)</f>
        <v/>
      </c>
      <c r="P439" s="23" t="str">
        <f>IF('AccuValve Takeoff'!O440="","",'AccuValve Takeoff'!O440)</f>
        <v/>
      </c>
      <c r="Q439" s="23" t="str">
        <f>IF('AccuValve Takeoff'!P440="","",'AccuValve Takeoff'!P440)</f>
        <v/>
      </c>
      <c r="R439" s="34" t="str">
        <f>IF('AccuValve Takeoff'!Q440="","",'AccuValve Takeoff'!Q440)</f>
        <v xml:space="preserve"> </v>
      </c>
      <c r="S439" s="35" t="str">
        <f>'AccuValve Takeoff'!T440</f>
        <v/>
      </c>
      <c r="T439" s="35" t="str">
        <f>'AccuValve Takeoff'!U440</f>
        <v/>
      </c>
      <c r="U439" s="325" t="str">
        <f>'AccuValve Takeoff'!BC440</f>
        <v/>
      </c>
      <c r="V439" s="38"/>
      <c r="W439" s="11"/>
      <c r="X439" s="11"/>
      <c r="Y439" s="11"/>
    </row>
    <row r="440" spans="1:25" ht="20.100000000000001" customHeight="1" x14ac:dyDescent="0.2">
      <c r="A440" s="12">
        <v>432</v>
      </c>
      <c r="B440" s="23" t="str">
        <f>IF('AccuValve Takeoff'!B441="","",'AccuValve Takeoff'!B441)</f>
        <v/>
      </c>
      <c r="C440" s="45" t="str">
        <f>IF('AccuValve Takeoff'!C441="","",'AccuValve Takeoff'!C441)</f>
        <v/>
      </c>
      <c r="D440" s="23" t="str">
        <f>IF('AccuValve Takeoff'!D441="","",'AccuValve Takeoff'!D441)</f>
        <v/>
      </c>
      <c r="E440" s="23" t="str">
        <f>IF('AccuValve Takeoff'!S441="","",'AccuValve Takeoff'!S441)</f>
        <v/>
      </c>
      <c r="F440" s="23" t="str">
        <f>IF('AccuValve Takeoff'!F441="","",'AccuValve Takeoff'!F441)</f>
        <v/>
      </c>
      <c r="G440" s="23" t="str">
        <f>IF('AccuValve Takeoff'!R441="","",'AccuValve Takeoff'!R441)</f>
        <v/>
      </c>
      <c r="H440" s="23" t="str">
        <f>IF('AccuValve Takeoff'!G441="","",'AccuValve Takeoff'!G441)</f>
        <v/>
      </c>
      <c r="I440" s="23" t="str">
        <f>IF('AccuValve Takeoff'!H441="","",'AccuValve Takeoff'!H441)</f>
        <v/>
      </c>
      <c r="J440" s="326" t="str">
        <f>IF('AccuValve Takeoff'!I441="","",IF('AccuValve Takeoff'!I441="Not Available","",'AccuValve Takeoff'!I441))</f>
        <v/>
      </c>
      <c r="K440" s="326" t="str">
        <f>IF('AccuValve Takeoff'!J441="","",IF('AccuValve Takeoff'!J441="Not Available","",'AccuValve Takeoff'!J441))</f>
        <v/>
      </c>
      <c r="L440" s="326" t="str">
        <f>IF('AccuValve Takeoff'!K441="","",IF('AccuValve Takeoff'!K441="Not Available","",'AccuValve Takeoff'!K441))</f>
        <v/>
      </c>
      <c r="M440" s="326" t="str">
        <f>IF('AccuValve Takeoff'!L441="","",IF('AccuValve Takeoff'!L441="Not Available","",'AccuValve Takeoff'!L441))</f>
        <v/>
      </c>
      <c r="N440" s="326" t="str">
        <f>IF('AccuValve Takeoff'!M441="","",IF('AccuValve Takeoff'!M441="Not Available","",'AccuValve Takeoff'!M441))</f>
        <v/>
      </c>
      <c r="O440" s="23" t="str">
        <f>IF('AccuValve Takeoff'!N441="","",'AccuValve Takeoff'!N441)</f>
        <v/>
      </c>
      <c r="P440" s="23" t="str">
        <f>IF('AccuValve Takeoff'!O441="","",'AccuValve Takeoff'!O441)</f>
        <v/>
      </c>
      <c r="Q440" s="23" t="str">
        <f>IF('AccuValve Takeoff'!P441="","",'AccuValve Takeoff'!P441)</f>
        <v/>
      </c>
      <c r="R440" s="34" t="str">
        <f>IF('AccuValve Takeoff'!Q441="","",'AccuValve Takeoff'!Q441)</f>
        <v xml:space="preserve"> </v>
      </c>
      <c r="S440" s="35" t="str">
        <f>'AccuValve Takeoff'!T441</f>
        <v/>
      </c>
      <c r="T440" s="35" t="str">
        <f>'AccuValve Takeoff'!U441</f>
        <v/>
      </c>
      <c r="U440" s="325" t="str">
        <f>'AccuValve Takeoff'!BC441</f>
        <v/>
      </c>
      <c r="V440" s="38"/>
      <c r="W440" s="11"/>
      <c r="X440" s="11"/>
      <c r="Y440" s="11"/>
    </row>
    <row r="441" spans="1:25" ht="20.100000000000001" customHeight="1" x14ac:dyDescent="0.2">
      <c r="A441" s="12">
        <v>433</v>
      </c>
      <c r="B441" s="23" t="str">
        <f>IF('AccuValve Takeoff'!B442="","",'AccuValve Takeoff'!B442)</f>
        <v/>
      </c>
      <c r="C441" s="45" t="str">
        <f>IF('AccuValve Takeoff'!C442="","",'AccuValve Takeoff'!C442)</f>
        <v/>
      </c>
      <c r="D441" s="23" t="str">
        <f>IF('AccuValve Takeoff'!D442="","",'AccuValve Takeoff'!D442)</f>
        <v/>
      </c>
      <c r="E441" s="23" t="str">
        <f>IF('AccuValve Takeoff'!S442="","",'AccuValve Takeoff'!S442)</f>
        <v/>
      </c>
      <c r="F441" s="23" t="str">
        <f>IF('AccuValve Takeoff'!F442="","",'AccuValve Takeoff'!F442)</f>
        <v/>
      </c>
      <c r="G441" s="23" t="str">
        <f>IF('AccuValve Takeoff'!R442="","",'AccuValve Takeoff'!R442)</f>
        <v/>
      </c>
      <c r="H441" s="23" t="str">
        <f>IF('AccuValve Takeoff'!G442="","",'AccuValve Takeoff'!G442)</f>
        <v/>
      </c>
      <c r="I441" s="23" t="str">
        <f>IF('AccuValve Takeoff'!H442="","",'AccuValve Takeoff'!H442)</f>
        <v/>
      </c>
      <c r="J441" s="326" t="str">
        <f>IF('AccuValve Takeoff'!I442="","",IF('AccuValve Takeoff'!I442="Not Available","",'AccuValve Takeoff'!I442))</f>
        <v/>
      </c>
      <c r="K441" s="326" t="str">
        <f>IF('AccuValve Takeoff'!J442="","",IF('AccuValve Takeoff'!J442="Not Available","",'AccuValve Takeoff'!J442))</f>
        <v/>
      </c>
      <c r="L441" s="326" t="str">
        <f>IF('AccuValve Takeoff'!K442="","",IF('AccuValve Takeoff'!K442="Not Available","",'AccuValve Takeoff'!K442))</f>
        <v/>
      </c>
      <c r="M441" s="326" t="str">
        <f>IF('AccuValve Takeoff'!L442="","",IF('AccuValve Takeoff'!L442="Not Available","",'AccuValve Takeoff'!L442))</f>
        <v/>
      </c>
      <c r="N441" s="326" t="str">
        <f>IF('AccuValve Takeoff'!M442="","",IF('AccuValve Takeoff'!M442="Not Available","",'AccuValve Takeoff'!M442))</f>
        <v/>
      </c>
      <c r="O441" s="23" t="str">
        <f>IF('AccuValve Takeoff'!N442="","",'AccuValve Takeoff'!N442)</f>
        <v/>
      </c>
      <c r="P441" s="23" t="str">
        <f>IF('AccuValve Takeoff'!O442="","",'AccuValve Takeoff'!O442)</f>
        <v/>
      </c>
      <c r="Q441" s="23" t="str">
        <f>IF('AccuValve Takeoff'!P442="","",'AccuValve Takeoff'!P442)</f>
        <v/>
      </c>
      <c r="R441" s="34" t="str">
        <f>IF('AccuValve Takeoff'!Q442="","",'AccuValve Takeoff'!Q442)</f>
        <v xml:space="preserve"> </v>
      </c>
      <c r="S441" s="35" t="str">
        <f>'AccuValve Takeoff'!T442</f>
        <v/>
      </c>
      <c r="T441" s="35" t="str">
        <f>'AccuValve Takeoff'!U442</f>
        <v/>
      </c>
      <c r="U441" s="325" t="str">
        <f>'AccuValve Takeoff'!BC442</f>
        <v/>
      </c>
      <c r="V441" s="38"/>
      <c r="W441" s="11"/>
      <c r="X441" s="11"/>
      <c r="Y441" s="11"/>
    </row>
    <row r="442" spans="1:25" ht="20.100000000000001" customHeight="1" x14ac:dyDescent="0.2">
      <c r="A442" s="12">
        <v>434</v>
      </c>
      <c r="B442" s="23" t="str">
        <f>IF('AccuValve Takeoff'!B443="","",'AccuValve Takeoff'!B443)</f>
        <v/>
      </c>
      <c r="C442" s="45" t="str">
        <f>IF('AccuValve Takeoff'!C443="","",'AccuValve Takeoff'!C443)</f>
        <v/>
      </c>
      <c r="D442" s="23" t="str">
        <f>IF('AccuValve Takeoff'!D443="","",'AccuValve Takeoff'!D443)</f>
        <v/>
      </c>
      <c r="E442" s="23" t="str">
        <f>IF('AccuValve Takeoff'!S443="","",'AccuValve Takeoff'!S443)</f>
        <v/>
      </c>
      <c r="F442" s="23" t="str">
        <f>IF('AccuValve Takeoff'!F443="","",'AccuValve Takeoff'!F443)</f>
        <v/>
      </c>
      <c r="G442" s="23" t="str">
        <f>IF('AccuValve Takeoff'!R443="","",'AccuValve Takeoff'!R443)</f>
        <v/>
      </c>
      <c r="H442" s="23" t="str">
        <f>IF('AccuValve Takeoff'!G443="","",'AccuValve Takeoff'!G443)</f>
        <v/>
      </c>
      <c r="I442" s="23" t="str">
        <f>IF('AccuValve Takeoff'!H443="","",'AccuValve Takeoff'!H443)</f>
        <v/>
      </c>
      <c r="J442" s="326" t="str">
        <f>IF('AccuValve Takeoff'!I443="","",IF('AccuValve Takeoff'!I443="Not Available","",'AccuValve Takeoff'!I443))</f>
        <v/>
      </c>
      <c r="K442" s="326" t="str">
        <f>IF('AccuValve Takeoff'!J443="","",IF('AccuValve Takeoff'!J443="Not Available","",'AccuValve Takeoff'!J443))</f>
        <v/>
      </c>
      <c r="L442" s="326" t="str">
        <f>IF('AccuValve Takeoff'!K443="","",IF('AccuValve Takeoff'!K443="Not Available","",'AccuValve Takeoff'!K443))</f>
        <v/>
      </c>
      <c r="M442" s="326" t="str">
        <f>IF('AccuValve Takeoff'!L443="","",IF('AccuValve Takeoff'!L443="Not Available","",'AccuValve Takeoff'!L443))</f>
        <v/>
      </c>
      <c r="N442" s="326" t="str">
        <f>IF('AccuValve Takeoff'!M443="","",IF('AccuValve Takeoff'!M443="Not Available","",'AccuValve Takeoff'!M443))</f>
        <v/>
      </c>
      <c r="O442" s="23" t="str">
        <f>IF('AccuValve Takeoff'!N443="","",'AccuValve Takeoff'!N443)</f>
        <v/>
      </c>
      <c r="P442" s="23" t="str">
        <f>IF('AccuValve Takeoff'!O443="","",'AccuValve Takeoff'!O443)</f>
        <v/>
      </c>
      <c r="Q442" s="23" t="str">
        <f>IF('AccuValve Takeoff'!P443="","",'AccuValve Takeoff'!P443)</f>
        <v/>
      </c>
      <c r="R442" s="34" t="str">
        <f>IF('AccuValve Takeoff'!Q443="","",'AccuValve Takeoff'!Q443)</f>
        <v xml:space="preserve"> </v>
      </c>
      <c r="S442" s="35" t="str">
        <f>'AccuValve Takeoff'!T443</f>
        <v/>
      </c>
      <c r="T442" s="35" t="str">
        <f>'AccuValve Takeoff'!U443</f>
        <v/>
      </c>
      <c r="U442" s="325" t="str">
        <f>'AccuValve Takeoff'!BC443</f>
        <v/>
      </c>
      <c r="V442" s="38"/>
      <c r="W442" s="11"/>
      <c r="X442" s="11"/>
      <c r="Y442" s="11"/>
    </row>
    <row r="443" spans="1:25" ht="20.100000000000001" customHeight="1" x14ac:dyDescent="0.2">
      <c r="A443" s="12">
        <v>435</v>
      </c>
      <c r="B443" s="23" t="str">
        <f>IF('AccuValve Takeoff'!B444="","",'AccuValve Takeoff'!B444)</f>
        <v/>
      </c>
      <c r="C443" s="45" t="str">
        <f>IF('AccuValve Takeoff'!C444="","",'AccuValve Takeoff'!C444)</f>
        <v/>
      </c>
      <c r="D443" s="23" t="str">
        <f>IF('AccuValve Takeoff'!D444="","",'AccuValve Takeoff'!D444)</f>
        <v/>
      </c>
      <c r="E443" s="23" t="str">
        <f>IF('AccuValve Takeoff'!S444="","",'AccuValve Takeoff'!S444)</f>
        <v/>
      </c>
      <c r="F443" s="23" t="str">
        <f>IF('AccuValve Takeoff'!F444="","",'AccuValve Takeoff'!F444)</f>
        <v/>
      </c>
      <c r="G443" s="23" t="str">
        <f>IF('AccuValve Takeoff'!R444="","",'AccuValve Takeoff'!R444)</f>
        <v/>
      </c>
      <c r="H443" s="23" t="str">
        <f>IF('AccuValve Takeoff'!G444="","",'AccuValve Takeoff'!G444)</f>
        <v/>
      </c>
      <c r="I443" s="23" t="str">
        <f>IF('AccuValve Takeoff'!H444="","",'AccuValve Takeoff'!H444)</f>
        <v/>
      </c>
      <c r="J443" s="326" t="str">
        <f>IF('AccuValve Takeoff'!I444="","",IF('AccuValve Takeoff'!I444="Not Available","",'AccuValve Takeoff'!I444))</f>
        <v/>
      </c>
      <c r="K443" s="326" t="str">
        <f>IF('AccuValve Takeoff'!J444="","",IF('AccuValve Takeoff'!J444="Not Available","",'AccuValve Takeoff'!J444))</f>
        <v/>
      </c>
      <c r="L443" s="326" t="str">
        <f>IF('AccuValve Takeoff'!K444="","",IF('AccuValve Takeoff'!K444="Not Available","",'AccuValve Takeoff'!K444))</f>
        <v/>
      </c>
      <c r="M443" s="326" t="str">
        <f>IF('AccuValve Takeoff'!L444="","",IF('AccuValve Takeoff'!L444="Not Available","",'AccuValve Takeoff'!L444))</f>
        <v/>
      </c>
      <c r="N443" s="326" t="str">
        <f>IF('AccuValve Takeoff'!M444="","",IF('AccuValve Takeoff'!M444="Not Available","",'AccuValve Takeoff'!M444))</f>
        <v/>
      </c>
      <c r="O443" s="23" t="str">
        <f>IF('AccuValve Takeoff'!N444="","",'AccuValve Takeoff'!N444)</f>
        <v/>
      </c>
      <c r="P443" s="23" t="str">
        <f>IF('AccuValve Takeoff'!O444="","",'AccuValve Takeoff'!O444)</f>
        <v/>
      </c>
      <c r="Q443" s="23" t="str">
        <f>IF('AccuValve Takeoff'!P444="","",'AccuValve Takeoff'!P444)</f>
        <v/>
      </c>
      <c r="R443" s="34" t="str">
        <f>IF('AccuValve Takeoff'!Q444="","",'AccuValve Takeoff'!Q444)</f>
        <v xml:space="preserve"> </v>
      </c>
      <c r="S443" s="35" t="str">
        <f>'AccuValve Takeoff'!T444</f>
        <v/>
      </c>
      <c r="T443" s="35" t="str">
        <f>'AccuValve Takeoff'!U444</f>
        <v/>
      </c>
      <c r="U443" s="325" t="str">
        <f>'AccuValve Takeoff'!BC444</f>
        <v/>
      </c>
      <c r="V443" s="38"/>
      <c r="W443" s="11"/>
      <c r="X443" s="11"/>
      <c r="Y443" s="11"/>
    </row>
    <row r="444" spans="1:25" ht="20.100000000000001" customHeight="1" x14ac:dyDescent="0.2">
      <c r="A444" s="12">
        <v>436</v>
      </c>
      <c r="B444" s="23" t="str">
        <f>IF('AccuValve Takeoff'!B445="","",'AccuValve Takeoff'!B445)</f>
        <v/>
      </c>
      <c r="C444" s="45" t="str">
        <f>IF('AccuValve Takeoff'!C445="","",'AccuValve Takeoff'!C445)</f>
        <v/>
      </c>
      <c r="D444" s="23" t="str">
        <f>IF('AccuValve Takeoff'!D445="","",'AccuValve Takeoff'!D445)</f>
        <v/>
      </c>
      <c r="E444" s="23" t="str">
        <f>IF('AccuValve Takeoff'!S445="","",'AccuValve Takeoff'!S445)</f>
        <v/>
      </c>
      <c r="F444" s="23" t="str">
        <f>IF('AccuValve Takeoff'!F445="","",'AccuValve Takeoff'!F445)</f>
        <v/>
      </c>
      <c r="G444" s="23" t="str">
        <f>IF('AccuValve Takeoff'!R445="","",'AccuValve Takeoff'!R445)</f>
        <v/>
      </c>
      <c r="H444" s="23" t="str">
        <f>IF('AccuValve Takeoff'!G445="","",'AccuValve Takeoff'!G445)</f>
        <v/>
      </c>
      <c r="I444" s="23" t="str">
        <f>IF('AccuValve Takeoff'!H445="","",'AccuValve Takeoff'!H445)</f>
        <v/>
      </c>
      <c r="J444" s="326" t="str">
        <f>IF('AccuValve Takeoff'!I445="","",IF('AccuValve Takeoff'!I445="Not Available","",'AccuValve Takeoff'!I445))</f>
        <v/>
      </c>
      <c r="K444" s="326" t="str">
        <f>IF('AccuValve Takeoff'!J445="","",IF('AccuValve Takeoff'!J445="Not Available","",'AccuValve Takeoff'!J445))</f>
        <v/>
      </c>
      <c r="L444" s="326" t="str">
        <f>IF('AccuValve Takeoff'!K445="","",IF('AccuValve Takeoff'!K445="Not Available","",'AccuValve Takeoff'!K445))</f>
        <v/>
      </c>
      <c r="M444" s="326" t="str">
        <f>IF('AccuValve Takeoff'!L445="","",IF('AccuValve Takeoff'!L445="Not Available","",'AccuValve Takeoff'!L445))</f>
        <v/>
      </c>
      <c r="N444" s="326" t="str">
        <f>IF('AccuValve Takeoff'!M445="","",IF('AccuValve Takeoff'!M445="Not Available","",'AccuValve Takeoff'!M445))</f>
        <v/>
      </c>
      <c r="O444" s="23" t="str">
        <f>IF('AccuValve Takeoff'!N445="","",'AccuValve Takeoff'!N445)</f>
        <v/>
      </c>
      <c r="P444" s="23" t="str">
        <f>IF('AccuValve Takeoff'!O445="","",'AccuValve Takeoff'!O445)</f>
        <v/>
      </c>
      <c r="Q444" s="23" t="str">
        <f>IF('AccuValve Takeoff'!P445="","",'AccuValve Takeoff'!P445)</f>
        <v/>
      </c>
      <c r="R444" s="34" t="str">
        <f>IF('AccuValve Takeoff'!Q445="","",'AccuValve Takeoff'!Q445)</f>
        <v xml:space="preserve"> </v>
      </c>
      <c r="S444" s="35" t="str">
        <f>'AccuValve Takeoff'!T445</f>
        <v/>
      </c>
      <c r="T444" s="35" t="str">
        <f>'AccuValve Takeoff'!U445</f>
        <v/>
      </c>
      <c r="U444" s="325" t="str">
        <f>'AccuValve Takeoff'!BC445</f>
        <v/>
      </c>
      <c r="V444" s="38"/>
      <c r="W444" s="11"/>
      <c r="X444" s="11"/>
      <c r="Y444" s="11"/>
    </row>
    <row r="445" spans="1:25" ht="20.100000000000001" customHeight="1" x14ac:dyDescent="0.2">
      <c r="A445" s="12">
        <v>437</v>
      </c>
      <c r="B445" s="23" t="str">
        <f>IF('AccuValve Takeoff'!B446="","",'AccuValve Takeoff'!B446)</f>
        <v/>
      </c>
      <c r="C445" s="45" t="str">
        <f>IF('AccuValve Takeoff'!C446="","",'AccuValve Takeoff'!C446)</f>
        <v/>
      </c>
      <c r="D445" s="23" t="str">
        <f>IF('AccuValve Takeoff'!D446="","",'AccuValve Takeoff'!D446)</f>
        <v/>
      </c>
      <c r="E445" s="23" t="str">
        <f>IF('AccuValve Takeoff'!S446="","",'AccuValve Takeoff'!S446)</f>
        <v/>
      </c>
      <c r="F445" s="23" t="str">
        <f>IF('AccuValve Takeoff'!F446="","",'AccuValve Takeoff'!F446)</f>
        <v/>
      </c>
      <c r="G445" s="23" t="str">
        <f>IF('AccuValve Takeoff'!R446="","",'AccuValve Takeoff'!R446)</f>
        <v/>
      </c>
      <c r="H445" s="23" t="str">
        <f>IF('AccuValve Takeoff'!G446="","",'AccuValve Takeoff'!G446)</f>
        <v/>
      </c>
      <c r="I445" s="23" t="str">
        <f>IF('AccuValve Takeoff'!H446="","",'AccuValve Takeoff'!H446)</f>
        <v/>
      </c>
      <c r="J445" s="326" t="str">
        <f>IF('AccuValve Takeoff'!I446="","",IF('AccuValve Takeoff'!I446="Not Available","",'AccuValve Takeoff'!I446))</f>
        <v/>
      </c>
      <c r="K445" s="326" t="str">
        <f>IF('AccuValve Takeoff'!J446="","",IF('AccuValve Takeoff'!J446="Not Available","",'AccuValve Takeoff'!J446))</f>
        <v/>
      </c>
      <c r="L445" s="326" t="str">
        <f>IF('AccuValve Takeoff'!K446="","",IF('AccuValve Takeoff'!K446="Not Available","",'AccuValve Takeoff'!K446))</f>
        <v/>
      </c>
      <c r="M445" s="326" t="str">
        <f>IF('AccuValve Takeoff'!L446="","",IF('AccuValve Takeoff'!L446="Not Available","",'AccuValve Takeoff'!L446))</f>
        <v/>
      </c>
      <c r="N445" s="326" t="str">
        <f>IF('AccuValve Takeoff'!M446="","",IF('AccuValve Takeoff'!M446="Not Available","",'AccuValve Takeoff'!M446))</f>
        <v/>
      </c>
      <c r="O445" s="23" t="str">
        <f>IF('AccuValve Takeoff'!N446="","",'AccuValve Takeoff'!N446)</f>
        <v/>
      </c>
      <c r="P445" s="23" t="str">
        <f>IF('AccuValve Takeoff'!O446="","",'AccuValve Takeoff'!O446)</f>
        <v/>
      </c>
      <c r="Q445" s="23" t="str">
        <f>IF('AccuValve Takeoff'!P446="","",'AccuValve Takeoff'!P446)</f>
        <v/>
      </c>
      <c r="R445" s="34" t="str">
        <f>IF('AccuValve Takeoff'!Q446="","",'AccuValve Takeoff'!Q446)</f>
        <v xml:space="preserve"> </v>
      </c>
      <c r="S445" s="35" t="str">
        <f>'AccuValve Takeoff'!T446</f>
        <v/>
      </c>
      <c r="T445" s="35" t="str">
        <f>'AccuValve Takeoff'!U446</f>
        <v/>
      </c>
      <c r="U445" s="325" t="str">
        <f>'AccuValve Takeoff'!BC446</f>
        <v/>
      </c>
      <c r="V445" s="38"/>
      <c r="W445" s="11"/>
      <c r="X445" s="11"/>
      <c r="Y445" s="11"/>
    </row>
    <row r="446" spans="1:25" ht="20.100000000000001" customHeight="1" x14ac:dyDescent="0.2">
      <c r="A446" s="12">
        <v>438</v>
      </c>
      <c r="B446" s="23" t="str">
        <f>IF('AccuValve Takeoff'!B447="","",'AccuValve Takeoff'!B447)</f>
        <v/>
      </c>
      <c r="C446" s="45" t="str">
        <f>IF('AccuValve Takeoff'!C447="","",'AccuValve Takeoff'!C447)</f>
        <v/>
      </c>
      <c r="D446" s="23" t="str">
        <f>IF('AccuValve Takeoff'!D447="","",'AccuValve Takeoff'!D447)</f>
        <v/>
      </c>
      <c r="E446" s="23" t="str">
        <f>IF('AccuValve Takeoff'!S447="","",'AccuValve Takeoff'!S447)</f>
        <v/>
      </c>
      <c r="F446" s="23" t="str">
        <f>IF('AccuValve Takeoff'!F447="","",'AccuValve Takeoff'!F447)</f>
        <v/>
      </c>
      <c r="G446" s="23" t="str">
        <f>IF('AccuValve Takeoff'!R447="","",'AccuValve Takeoff'!R447)</f>
        <v/>
      </c>
      <c r="H446" s="23" t="str">
        <f>IF('AccuValve Takeoff'!G447="","",'AccuValve Takeoff'!G447)</f>
        <v/>
      </c>
      <c r="I446" s="23" t="str">
        <f>IF('AccuValve Takeoff'!H447="","",'AccuValve Takeoff'!H447)</f>
        <v/>
      </c>
      <c r="J446" s="326" t="str">
        <f>IF('AccuValve Takeoff'!I447="","",IF('AccuValve Takeoff'!I447="Not Available","",'AccuValve Takeoff'!I447))</f>
        <v/>
      </c>
      <c r="K446" s="326" t="str">
        <f>IF('AccuValve Takeoff'!J447="","",IF('AccuValve Takeoff'!J447="Not Available","",'AccuValve Takeoff'!J447))</f>
        <v/>
      </c>
      <c r="L446" s="326" t="str">
        <f>IF('AccuValve Takeoff'!K447="","",IF('AccuValve Takeoff'!K447="Not Available","",'AccuValve Takeoff'!K447))</f>
        <v/>
      </c>
      <c r="M446" s="326" t="str">
        <f>IF('AccuValve Takeoff'!L447="","",IF('AccuValve Takeoff'!L447="Not Available","",'AccuValve Takeoff'!L447))</f>
        <v/>
      </c>
      <c r="N446" s="326" t="str">
        <f>IF('AccuValve Takeoff'!M447="","",IF('AccuValve Takeoff'!M447="Not Available","",'AccuValve Takeoff'!M447))</f>
        <v/>
      </c>
      <c r="O446" s="23" t="str">
        <f>IF('AccuValve Takeoff'!N447="","",'AccuValve Takeoff'!N447)</f>
        <v/>
      </c>
      <c r="P446" s="23" t="str">
        <f>IF('AccuValve Takeoff'!O447="","",'AccuValve Takeoff'!O447)</f>
        <v/>
      </c>
      <c r="Q446" s="23" t="str">
        <f>IF('AccuValve Takeoff'!P447="","",'AccuValve Takeoff'!P447)</f>
        <v/>
      </c>
      <c r="R446" s="34" t="str">
        <f>IF('AccuValve Takeoff'!Q447="","",'AccuValve Takeoff'!Q447)</f>
        <v xml:space="preserve"> </v>
      </c>
      <c r="S446" s="35" t="str">
        <f>'AccuValve Takeoff'!T447</f>
        <v/>
      </c>
      <c r="T446" s="35" t="str">
        <f>'AccuValve Takeoff'!U447</f>
        <v/>
      </c>
      <c r="U446" s="325" t="str">
        <f>'AccuValve Takeoff'!BC447</f>
        <v/>
      </c>
      <c r="V446" s="38"/>
      <c r="W446" s="11"/>
      <c r="X446" s="11"/>
      <c r="Y446" s="11"/>
    </row>
    <row r="447" spans="1:25" ht="20.100000000000001" customHeight="1" x14ac:dyDescent="0.2">
      <c r="A447" s="12">
        <v>439</v>
      </c>
      <c r="B447" s="23" t="str">
        <f>IF('AccuValve Takeoff'!B448="","",'AccuValve Takeoff'!B448)</f>
        <v/>
      </c>
      <c r="C447" s="45" t="str">
        <f>IF('AccuValve Takeoff'!C448="","",'AccuValve Takeoff'!C448)</f>
        <v/>
      </c>
      <c r="D447" s="23" t="str">
        <f>IF('AccuValve Takeoff'!D448="","",'AccuValve Takeoff'!D448)</f>
        <v/>
      </c>
      <c r="E447" s="23" t="str">
        <f>IF('AccuValve Takeoff'!S448="","",'AccuValve Takeoff'!S448)</f>
        <v/>
      </c>
      <c r="F447" s="23" t="str">
        <f>IF('AccuValve Takeoff'!F448="","",'AccuValve Takeoff'!F448)</f>
        <v/>
      </c>
      <c r="G447" s="23" t="str">
        <f>IF('AccuValve Takeoff'!R448="","",'AccuValve Takeoff'!R448)</f>
        <v/>
      </c>
      <c r="H447" s="23" t="str">
        <f>IF('AccuValve Takeoff'!G448="","",'AccuValve Takeoff'!G448)</f>
        <v/>
      </c>
      <c r="I447" s="23" t="str">
        <f>IF('AccuValve Takeoff'!H448="","",'AccuValve Takeoff'!H448)</f>
        <v/>
      </c>
      <c r="J447" s="326" t="str">
        <f>IF('AccuValve Takeoff'!I448="","",IF('AccuValve Takeoff'!I448="Not Available","",'AccuValve Takeoff'!I448))</f>
        <v/>
      </c>
      <c r="K447" s="326" t="str">
        <f>IF('AccuValve Takeoff'!J448="","",IF('AccuValve Takeoff'!J448="Not Available","",'AccuValve Takeoff'!J448))</f>
        <v/>
      </c>
      <c r="L447" s="326" t="str">
        <f>IF('AccuValve Takeoff'!K448="","",IF('AccuValve Takeoff'!K448="Not Available","",'AccuValve Takeoff'!K448))</f>
        <v/>
      </c>
      <c r="M447" s="326" t="str">
        <f>IF('AccuValve Takeoff'!L448="","",IF('AccuValve Takeoff'!L448="Not Available","",'AccuValve Takeoff'!L448))</f>
        <v/>
      </c>
      <c r="N447" s="326" t="str">
        <f>IF('AccuValve Takeoff'!M448="","",IF('AccuValve Takeoff'!M448="Not Available","",'AccuValve Takeoff'!M448))</f>
        <v/>
      </c>
      <c r="O447" s="23" t="str">
        <f>IF('AccuValve Takeoff'!N448="","",'AccuValve Takeoff'!N448)</f>
        <v/>
      </c>
      <c r="P447" s="23" t="str">
        <f>IF('AccuValve Takeoff'!O448="","",'AccuValve Takeoff'!O448)</f>
        <v/>
      </c>
      <c r="Q447" s="23" t="str">
        <f>IF('AccuValve Takeoff'!P448="","",'AccuValve Takeoff'!P448)</f>
        <v/>
      </c>
      <c r="R447" s="34" t="str">
        <f>IF('AccuValve Takeoff'!Q448="","",'AccuValve Takeoff'!Q448)</f>
        <v xml:space="preserve"> </v>
      </c>
      <c r="S447" s="35" t="str">
        <f>'AccuValve Takeoff'!T448</f>
        <v/>
      </c>
      <c r="T447" s="35" t="str">
        <f>'AccuValve Takeoff'!U448</f>
        <v/>
      </c>
      <c r="U447" s="325" t="str">
        <f>'AccuValve Takeoff'!BC448</f>
        <v/>
      </c>
      <c r="V447" s="38"/>
      <c r="W447" s="11"/>
      <c r="X447" s="11"/>
      <c r="Y447" s="11"/>
    </row>
    <row r="448" spans="1:25" ht="20.100000000000001" customHeight="1" x14ac:dyDescent="0.2">
      <c r="A448" s="12">
        <v>440</v>
      </c>
      <c r="B448" s="23" t="str">
        <f>IF('AccuValve Takeoff'!B449="","",'AccuValve Takeoff'!B449)</f>
        <v/>
      </c>
      <c r="C448" s="45" t="str">
        <f>IF('AccuValve Takeoff'!C449="","",'AccuValve Takeoff'!C449)</f>
        <v/>
      </c>
      <c r="D448" s="23" t="str">
        <f>IF('AccuValve Takeoff'!D449="","",'AccuValve Takeoff'!D449)</f>
        <v/>
      </c>
      <c r="E448" s="23" t="str">
        <f>IF('AccuValve Takeoff'!S449="","",'AccuValve Takeoff'!S449)</f>
        <v/>
      </c>
      <c r="F448" s="23" t="str">
        <f>IF('AccuValve Takeoff'!F449="","",'AccuValve Takeoff'!F449)</f>
        <v/>
      </c>
      <c r="G448" s="23" t="str">
        <f>IF('AccuValve Takeoff'!R449="","",'AccuValve Takeoff'!R449)</f>
        <v/>
      </c>
      <c r="H448" s="23" t="str">
        <f>IF('AccuValve Takeoff'!G449="","",'AccuValve Takeoff'!G449)</f>
        <v/>
      </c>
      <c r="I448" s="23" t="str">
        <f>IF('AccuValve Takeoff'!H449="","",'AccuValve Takeoff'!H449)</f>
        <v/>
      </c>
      <c r="J448" s="326" t="str">
        <f>IF('AccuValve Takeoff'!I449="","",IF('AccuValve Takeoff'!I449="Not Available","",'AccuValve Takeoff'!I449))</f>
        <v/>
      </c>
      <c r="K448" s="326" t="str">
        <f>IF('AccuValve Takeoff'!J449="","",IF('AccuValve Takeoff'!J449="Not Available","",'AccuValve Takeoff'!J449))</f>
        <v/>
      </c>
      <c r="L448" s="326" t="str">
        <f>IF('AccuValve Takeoff'!K449="","",IF('AccuValve Takeoff'!K449="Not Available","",'AccuValve Takeoff'!K449))</f>
        <v/>
      </c>
      <c r="M448" s="326" t="str">
        <f>IF('AccuValve Takeoff'!L449="","",IF('AccuValve Takeoff'!L449="Not Available","",'AccuValve Takeoff'!L449))</f>
        <v/>
      </c>
      <c r="N448" s="326" t="str">
        <f>IF('AccuValve Takeoff'!M449="","",IF('AccuValve Takeoff'!M449="Not Available","",'AccuValve Takeoff'!M449))</f>
        <v/>
      </c>
      <c r="O448" s="23" t="str">
        <f>IF('AccuValve Takeoff'!N449="","",'AccuValve Takeoff'!N449)</f>
        <v/>
      </c>
      <c r="P448" s="23" t="str">
        <f>IF('AccuValve Takeoff'!O449="","",'AccuValve Takeoff'!O449)</f>
        <v/>
      </c>
      <c r="Q448" s="23" t="str">
        <f>IF('AccuValve Takeoff'!P449="","",'AccuValve Takeoff'!P449)</f>
        <v/>
      </c>
      <c r="R448" s="34" t="str">
        <f>IF('AccuValve Takeoff'!Q449="","",'AccuValve Takeoff'!Q449)</f>
        <v xml:space="preserve"> </v>
      </c>
      <c r="S448" s="35" t="str">
        <f>'AccuValve Takeoff'!T449</f>
        <v/>
      </c>
      <c r="T448" s="35" t="str">
        <f>'AccuValve Takeoff'!U449</f>
        <v/>
      </c>
      <c r="U448" s="325" t="str">
        <f>'AccuValve Takeoff'!BC449</f>
        <v/>
      </c>
      <c r="V448" s="38"/>
      <c r="W448" s="11"/>
      <c r="X448" s="11"/>
      <c r="Y448" s="11"/>
    </row>
    <row r="449" spans="1:25" ht="20.100000000000001" customHeight="1" x14ac:dyDescent="0.2">
      <c r="A449" s="12">
        <v>441</v>
      </c>
      <c r="B449" s="23" t="str">
        <f>IF('AccuValve Takeoff'!B450="","",'AccuValve Takeoff'!B450)</f>
        <v/>
      </c>
      <c r="C449" s="45" t="str">
        <f>IF('AccuValve Takeoff'!C450="","",'AccuValve Takeoff'!C450)</f>
        <v/>
      </c>
      <c r="D449" s="23" t="str">
        <f>IF('AccuValve Takeoff'!D450="","",'AccuValve Takeoff'!D450)</f>
        <v/>
      </c>
      <c r="E449" s="23" t="str">
        <f>IF('AccuValve Takeoff'!S450="","",'AccuValve Takeoff'!S450)</f>
        <v/>
      </c>
      <c r="F449" s="23" t="str">
        <f>IF('AccuValve Takeoff'!F450="","",'AccuValve Takeoff'!F450)</f>
        <v/>
      </c>
      <c r="G449" s="23" t="str">
        <f>IF('AccuValve Takeoff'!R450="","",'AccuValve Takeoff'!R450)</f>
        <v/>
      </c>
      <c r="H449" s="23" t="str">
        <f>IF('AccuValve Takeoff'!G450="","",'AccuValve Takeoff'!G450)</f>
        <v/>
      </c>
      <c r="I449" s="23" t="str">
        <f>IF('AccuValve Takeoff'!H450="","",'AccuValve Takeoff'!H450)</f>
        <v/>
      </c>
      <c r="J449" s="326" t="str">
        <f>IF('AccuValve Takeoff'!I450="","",IF('AccuValve Takeoff'!I450="Not Available","",'AccuValve Takeoff'!I450))</f>
        <v/>
      </c>
      <c r="K449" s="326" t="str">
        <f>IF('AccuValve Takeoff'!J450="","",IF('AccuValve Takeoff'!J450="Not Available","",'AccuValve Takeoff'!J450))</f>
        <v/>
      </c>
      <c r="L449" s="326" t="str">
        <f>IF('AccuValve Takeoff'!K450="","",IF('AccuValve Takeoff'!K450="Not Available","",'AccuValve Takeoff'!K450))</f>
        <v/>
      </c>
      <c r="M449" s="326" t="str">
        <f>IF('AccuValve Takeoff'!L450="","",IF('AccuValve Takeoff'!L450="Not Available","",'AccuValve Takeoff'!L450))</f>
        <v/>
      </c>
      <c r="N449" s="326" t="str">
        <f>IF('AccuValve Takeoff'!M450="","",IF('AccuValve Takeoff'!M450="Not Available","",'AccuValve Takeoff'!M450))</f>
        <v/>
      </c>
      <c r="O449" s="23" t="str">
        <f>IF('AccuValve Takeoff'!N450="","",'AccuValve Takeoff'!N450)</f>
        <v/>
      </c>
      <c r="P449" s="23" t="str">
        <f>IF('AccuValve Takeoff'!O450="","",'AccuValve Takeoff'!O450)</f>
        <v/>
      </c>
      <c r="Q449" s="23" t="str">
        <f>IF('AccuValve Takeoff'!P450="","",'AccuValve Takeoff'!P450)</f>
        <v/>
      </c>
      <c r="R449" s="34" t="str">
        <f>IF('AccuValve Takeoff'!Q450="","",'AccuValve Takeoff'!Q450)</f>
        <v xml:space="preserve"> </v>
      </c>
      <c r="S449" s="35" t="str">
        <f>'AccuValve Takeoff'!T450</f>
        <v/>
      </c>
      <c r="T449" s="35" t="str">
        <f>'AccuValve Takeoff'!U450</f>
        <v/>
      </c>
      <c r="U449" s="325" t="str">
        <f>'AccuValve Takeoff'!BC450</f>
        <v/>
      </c>
      <c r="V449" s="38"/>
      <c r="W449" s="11"/>
      <c r="X449" s="11"/>
      <c r="Y449" s="11"/>
    </row>
    <row r="450" spans="1:25" ht="20.100000000000001" customHeight="1" x14ac:dyDescent="0.2">
      <c r="A450" s="12">
        <v>442</v>
      </c>
      <c r="B450" s="23" t="str">
        <f>IF('AccuValve Takeoff'!B451="","",'AccuValve Takeoff'!B451)</f>
        <v/>
      </c>
      <c r="C450" s="45" t="str">
        <f>IF('AccuValve Takeoff'!C451="","",'AccuValve Takeoff'!C451)</f>
        <v/>
      </c>
      <c r="D450" s="23" t="str">
        <f>IF('AccuValve Takeoff'!D451="","",'AccuValve Takeoff'!D451)</f>
        <v/>
      </c>
      <c r="E450" s="23" t="str">
        <f>IF('AccuValve Takeoff'!S451="","",'AccuValve Takeoff'!S451)</f>
        <v/>
      </c>
      <c r="F450" s="23" t="str">
        <f>IF('AccuValve Takeoff'!F451="","",'AccuValve Takeoff'!F451)</f>
        <v/>
      </c>
      <c r="G450" s="23" t="str">
        <f>IF('AccuValve Takeoff'!R451="","",'AccuValve Takeoff'!R451)</f>
        <v/>
      </c>
      <c r="H450" s="23" t="str">
        <f>IF('AccuValve Takeoff'!G451="","",'AccuValve Takeoff'!G451)</f>
        <v/>
      </c>
      <c r="I450" s="23" t="str">
        <f>IF('AccuValve Takeoff'!H451="","",'AccuValve Takeoff'!H451)</f>
        <v/>
      </c>
      <c r="J450" s="326" t="str">
        <f>IF('AccuValve Takeoff'!I451="","",IF('AccuValve Takeoff'!I451="Not Available","",'AccuValve Takeoff'!I451))</f>
        <v/>
      </c>
      <c r="K450" s="326" t="str">
        <f>IF('AccuValve Takeoff'!J451="","",IF('AccuValve Takeoff'!J451="Not Available","",'AccuValve Takeoff'!J451))</f>
        <v/>
      </c>
      <c r="L450" s="326" t="str">
        <f>IF('AccuValve Takeoff'!K451="","",IF('AccuValve Takeoff'!K451="Not Available","",'AccuValve Takeoff'!K451))</f>
        <v/>
      </c>
      <c r="M450" s="326" t="str">
        <f>IF('AccuValve Takeoff'!L451="","",IF('AccuValve Takeoff'!L451="Not Available","",'AccuValve Takeoff'!L451))</f>
        <v/>
      </c>
      <c r="N450" s="326" t="str">
        <f>IF('AccuValve Takeoff'!M451="","",IF('AccuValve Takeoff'!M451="Not Available","",'AccuValve Takeoff'!M451))</f>
        <v/>
      </c>
      <c r="O450" s="23" t="str">
        <f>IF('AccuValve Takeoff'!N451="","",'AccuValve Takeoff'!N451)</f>
        <v/>
      </c>
      <c r="P450" s="23" t="str">
        <f>IF('AccuValve Takeoff'!O451="","",'AccuValve Takeoff'!O451)</f>
        <v/>
      </c>
      <c r="Q450" s="23" t="str">
        <f>IF('AccuValve Takeoff'!P451="","",'AccuValve Takeoff'!P451)</f>
        <v/>
      </c>
      <c r="R450" s="34" t="str">
        <f>IF('AccuValve Takeoff'!Q451="","",'AccuValve Takeoff'!Q451)</f>
        <v xml:space="preserve"> </v>
      </c>
      <c r="S450" s="35" t="str">
        <f>'AccuValve Takeoff'!T451</f>
        <v/>
      </c>
      <c r="T450" s="35" t="str">
        <f>'AccuValve Takeoff'!U451</f>
        <v/>
      </c>
      <c r="U450" s="325" t="str">
        <f>'AccuValve Takeoff'!BC451</f>
        <v/>
      </c>
      <c r="V450" s="38"/>
      <c r="W450" s="11"/>
      <c r="X450" s="11"/>
      <c r="Y450" s="11"/>
    </row>
    <row r="451" spans="1:25" ht="20.100000000000001" customHeight="1" x14ac:dyDescent="0.2">
      <c r="A451" s="12">
        <v>443</v>
      </c>
      <c r="B451" s="23" t="str">
        <f>IF('AccuValve Takeoff'!B452="","",'AccuValve Takeoff'!B452)</f>
        <v/>
      </c>
      <c r="C451" s="45" t="str">
        <f>IF('AccuValve Takeoff'!C452="","",'AccuValve Takeoff'!C452)</f>
        <v/>
      </c>
      <c r="D451" s="23" t="str">
        <f>IF('AccuValve Takeoff'!D452="","",'AccuValve Takeoff'!D452)</f>
        <v/>
      </c>
      <c r="E451" s="23" t="str">
        <f>IF('AccuValve Takeoff'!S452="","",'AccuValve Takeoff'!S452)</f>
        <v/>
      </c>
      <c r="F451" s="23" t="str">
        <f>IF('AccuValve Takeoff'!F452="","",'AccuValve Takeoff'!F452)</f>
        <v/>
      </c>
      <c r="G451" s="23" t="str">
        <f>IF('AccuValve Takeoff'!R452="","",'AccuValve Takeoff'!R452)</f>
        <v/>
      </c>
      <c r="H451" s="23" t="str">
        <f>IF('AccuValve Takeoff'!G452="","",'AccuValve Takeoff'!G452)</f>
        <v/>
      </c>
      <c r="I451" s="23" t="str">
        <f>IF('AccuValve Takeoff'!H452="","",'AccuValve Takeoff'!H452)</f>
        <v/>
      </c>
      <c r="J451" s="326" t="str">
        <f>IF('AccuValve Takeoff'!I452="","",IF('AccuValve Takeoff'!I452="Not Available","",'AccuValve Takeoff'!I452))</f>
        <v/>
      </c>
      <c r="K451" s="326" t="str">
        <f>IF('AccuValve Takeoff'!J452="","",IF('AccuValve Takeoff'!J452="Not Available","",'AccuValve Takeoff'!J452))</f>
        <v/>
      </c>
      <c r="L451" s="326" t="str">
        <f>IF('AccuValve Takeoff'!K452="","",IF('AccuValve Takeoff'!K452="Not Available","",'AccuValve Takeoff'!K452))</f>
        <v/>
      </c>
      <c r="M451" s="326" t="str">
        <f>IF('AccuValve Takeoff'!L452="","",IF('AccuValve Takeoff'!L452="Not Available","",'AccuValve Takeoff'!L452))</f>
        <v/>
      </c>
      <c r="N451" s="326" t="str">
        <f>IF('AccuValve Takeoff'!M452="","",IF('AccuValve Takeoff'!M452="Not Available","",'AccuValve Takeoff'!M452))</f>
        <v/>
      </c>
      <c r="O451" s="23" t="str">
        <f>IF('AccuValve Takeoff'!N452="","",'AccuValve Takeoff'!N452)</f>
        <v/>
      </c>
      <c r="P451" s="23" t="str">
        <f>IF('AccuValve Takeoff'!O452="","",'AccuValve Takeoff'!O452)</f>
        <v/>
      </c>
      <c r="Q451" s="23" t="str">
        <f>IF('AccuValve Takeoff'!P452="","",'AccuValve Takeoff'!P452)</f>
        <v/>
      </c>
      <c r="R451" s="34" t="str">
        <f>IF('AccuValve Takeoff'!Q452="","",'AccuValve Takeoff'!Q452)</f>
        <v xml:space="preserve"> </v>
      </c>
      <c r="S451" s="35" t="str">
        <f>'AccuValve Takeoff'!T452</f>
        <v/>
      </c>
      <c r="T451" s="35" t="str">
        <f>'AccuValve Takeoff'!U452</f>
        <v/>
      </c>
      <c r="U451" s="325" t="str">
        <f>'AccuValve Takeoff'!BC452</f>
        <v/>
      </c>
      <c r="V451" s="38"/>
      <c r="W451" s="11"/>
      <c r="X451" s="11"/>
      <c r="Y451" s="11"/>
    </row>
    <row r="452" spans="1:25" ht="20.100000000000001" customHeight="1" x14ac:dyDescent="0.2">
      <c r="A452" s="12">
        <v>444</v>
      </c>
      <c r="B452" s="23" t="str">
        <f>IF('AccuValve Takeoff'!B453="","",'AccuValve Takeoff'!B453)</f>
        <v/>
      </c>
      <c r="C452" s="45" t="str">
        <f>IF('AccuValve Takeoff'!C453="","",'AccuValve Takeoff'!C453)</f>
        <v/>
      </c>
      <c r="D452" s="23" t="str">
        <f>IF('AccuValve Takeoff'!D453="","",'AccuValve Takeoff'!D453)</f>
        <v/>
      </c>
      <c r="E452" s="23" t="str">
        <f>IF('AccuValve Takeoff'!S453="","",'AccuValve Takeoff'!S453)</f>
        <v/>
      </c>
      <c r="F452" s="23" t="str">
        <f>IF('AccuValve Takeoff'!F453="","",'AccuValve Takeoff'!F453)</f>
        <v/>
      </c>
      <c r="G452" s="23" t="str">
        <f>IF('AccuValve Takeoff'!R453="","",'AccuValve Takeoff'!R453)</f>
        <v/>
      </c>
      <c r="H452" s="23" t="str">
        <f>IF('AccuValve Takeoff'!G453="","",'AccuValve Takeoff'!G453)</f>
        <v/>
      </c>
      <c r="I452" s="23" t="str">
        <f>IF('AccuValve Takeoff'!H453="","",'AccuValve Takeoff'!H453)</f>
        <v/>
      </c>
      <c r="J452" s="326" t="str">
        <f>IF('AccuValve Takeoff'!I453="","",IF('AccuValve Takeoff'!I453="Not Available","",'AccuValve Takeoff'!I453))</f>
        <v/>
      </c>
      <c r="K452" s="326" t="str">
        <f>IF('AccuValve Takeoff'!J453="","",IF('AccuValve Takeoff'!J453="Not Available","",'AccuValve Takeoff'!J453))</f>
        <v/>
      </c>
      <c r="L452" s="326" t="str">
        <f>IF('AccuValve Takeoff'!K453="","",IF('AccuValve Takeoff'!K453="Not Available","",'AccuValve Takeoff'!K453))</f>
        <v/>
      </c>
      <c r="M452" s="326" t="str">
        <f>IF('AccuValve Takeoff'!L453="","",IF('AccuValve Takeoff'!L453="Not Available","",'AccuValve Takeoff'!L453))</f>
        <v/>
      </c>
      <c r="N452" s="326" t="str">
        <f>IF('AccuValve Takeoff'!M453="","",IF('AccuValve Takeoff'!M453="Not Available","",'AccuValve Takeoff'!M453))</f>
        <v/>
      </c>
      <c r="O452" s="23" t="str">
        <f>IF('AccuValve Takeoff'!N453="","",'AccuValve Takeoff'!N453)</f>
        <v/>
      </c>
      <c r="P452" s="23" t="str">
        <f>IF('AccuValve Takeoff'!O453="","",'AccuValve Takeoff'!O453)</f>
        <v/>
      </c>
      <c r="Q452" s="23" t="str">
        <f>IF('AccuValve Takeoff'!P453="","",'AccuValve Takeoff'!P453)</f>
        <v/>
      </c>
      <c r="R452" s="34" t="str">
        <f>IF('AccuValve Takeoff'!Q453="","",'AccuValve Takeoff'!Q453)</f>
        <v xml:space="preserve"> </v>
      </c>
      <c r="S452" s="35" t="str">
        <f>'AccuValve Takeoff'!T453</f>
        <v/>
      </c>
      <c r="T452" s="35" t="str">
        <f>'AccuValve Takeoff'!U453</f>
        <v/>
      </c>
      <c r="U452" s="325" t="str">
        <f>'AccuValve Takeoff'!BC453</f>
        <v/>
      </c>
      <c r="V452" s="38"/>
      <c r="W452" s="11"/>
      <c r="X452" s="11"/>
      <c r="Y452" s="11"/>
    </row>
    <row r="453" spans="1:25" ht="20.100000000000001" customHeight="1" x14ac:dyDescent="0.2">
      <c r="A453" s="12">
        <v>445</v>
      </c>
      <c r="B453" s="23" t="str">
        <f>IF('AccuValve Takeoff'!B454="","",'AccuValve Takeoff'!B454)</f>
        <v/>
      </c>
      <c r="C453" s="45" t="str">
        <f>IF('AccuValve Takeoff'!C454="","",'AccuValve Takeoff'!C454)</f>
        <v/>
      </c>
      <c r="D453" s="23" t="str">
        <f>IF('AccuValve Takeoff'!D454="","",'AccuValve Takeoff'!D454)</f>
        <v/>
      </c>
      <c r="E453" s="23" t="str">
        <f>IF('AccuValve Takeoff'!S454="","",'AccuValve Takeoff'!S454)</f>
        <v/>
      </c>
      <c r="F453" s="23" t="str">
        <f>IF('AccuValve Takeoff'!F454="","",'AccuValve Takeoff'!F454)</f>
        <v/>
      </c>
      <c r="G453" s="23" t="str">
        <f>IF('AccuValve Takeoff'!R454="","",'AccuValve Takeoff'!R454)</f>
        <v/>
      </c>
      <c r="H453" s="23" t="str">
        <f>IF('AccuValve Takeoff'!G454="","",'AccuValve Takeoff'!G454)</f>
        <v/>
      </c>
      <c r="I453" s="23" t="str">
        <f>IF('AccuValve Takeoff'!H454="","",'AccuValve Takeoff'!H454)</f>
        <v/>
      </c>
      <c r="J453" s="326" t="str">
        <f>IF('AccuValve Takeoff'!I454="","",IF('AccuValve Takeoff'!I454="Not Available","",'AccuValve Takeoff'!I454))</f>
        <v/>
      </c>
      <c r="K453" s="326" t="str">
        <f>IF('AccuValve Takeoff'!J454="","",IF('AccuValve Takeoff'!J454="Not Available","",'AccuValve Takeoff'!J454))</f>
        <v/>
      </c>
      <c r="L453" s="326" t="str">
        <f>IF('AccuValve Takeoff'!K454="","",IF('AccuValve Takeoff'!K454="Not Available","",'AccuValve Takeoff'!K454))</f>
        <v/>
      </c>
      <c r="M453" s="326" t="str">
        <f>IF('AccuValve Takeoff'!L454="","",IF('AccuValve Takeoff'!L454="Not Available","",'AccuValve Takeoff'!L454))</f>
        <v/>
      </c>
      <c r="N453" s="326" t="str">
        <f>IF('AccuValve Takeoff'!M454="","",IF('AccuValve Takeoff'!M454="Not Available","",'AccuValve Takeoff'!M454))</f>
        <v/>
      </c>
      <c r="O453" s="23" t="str">
        <f>IF('AccuValve Takeoff'!N454="","",'AccuValve Takeoff'!N454)</f>
        <v/>
      </c>
      <c r="P453" s="23" t="str">
        <f>IF('AccuValve Takeoff'!O454="","",'AccuValve Takeoff'!O454)</f>
        <v/>
      </c>
      <c r="Q453" s="23" t="str">
        <f>IF('AccuValve Takeoff'!P454="","",'AccuValve Takeoff'!P454)</f>
        <v/>
      </c>
      <c r="R453" s="34" t="str">
        <f>IF('AccuValve Takeoff'!Q454="","",'AccuValve Takeoff'!Q454)</f>
        <v xml:space="preserve"> </v>
      </c>
      <c r="S453" s="35" t="str">
        <f>'AccuValve Takeoff'!T454</f>
        <v/>
      </c>
      <c r="T453" s="35" t="str">
        <f>'AccuValve Takeoff'!U454</f>
        <v/>
      </c>
      <c r="U453" s="325" t="str">
        <f>'AccuValve Takeoff'!BC454</f>
        <v/>
      </c>
      <c r="V453" s="38"/>
      <c r="W453" s="11"/>
      <c r="X453" s="11"/>
      <c r="Y453" s="11"/>
    </row>
    <row r="454" spans="1:25" ht="20.100000000000001" customHeight="1" x14ac:dyDescent="0.2">
      <c r="A454" s="12">
        <v>446</v>
      </c>
      <c r="B454" s="23" t="str">
        <f>IF('AccuValve Takeoff'!B455="","",'AccuValve Takeoff'!B455)</f>
        <v/>
      </c>
      <c r="C454" s="45" t="str">
        <f>IF('AccuValve Takeoff'!C455="","",'AccuValve Takeoff'!C455)</f>
        <v/>
      </c>
      <c r="D454" s="23" t="str">
        <f>IF('AccuValve Takeoff'!D455="","",'AccuValve Takeoff'!D455)</f>
        <v/>
      </c>
      <c r="E454" s="23" t="str">
        <f>IF('AccuValve Takeoff'!S455="","",'AccuValve Takeoff'!S455)</f>
        <v/>
      </c>
      <c r="F454" s="23" t="str">
        <f>IF('AccuValve Takeoff'!F455="","",'AccuValve Takeoff'!F455)</f>
        <v/>
      </c>
      <c r="G454" s="23" t="str">
        <f>IF('AccuValve Takeoff'!R455="","",'AccuValve Takeoff'!R455)</f>
        <v/>
      </c>
      <c r="H454" s="23" t="str">
        <f>IF('AccuValve Takeoff'!G455="","",'AccuValve Takeoff'!G455)</f>
        <v/>
      </c>
      <c r="I454" s="23" t="str">
        <f>IF('AccuValve Takeoff'!H455="","",'AccuValve Takeoff'!H455)</f>
        <v/>
      </c>
      <c r="J454" s="326" t="str">
        <f>IF('AccuValve Takeoff'!I455="","",IF('AccuValve Takeoff'!I455="Not Available","",'AccuValve Takeoff'!I455))</f>
        <v/>
      </c>
      <c r="K454" s="326" t="str">
        <f>IF('AccuValve Takeoff'!J455="","",IF('AccuValve Takeoff'!J455="Not Available","",'AccuValve Takeoff'!J455))</f>
        <v/>
      </c>
      <c r="L454" s="326" t="str">
        <f>IF('AccuValve Takeoff'!K455="","",IF('AccuValve Takeoff'!K455="Not Available","",'AccuValve Takeoff'!K455))</f>
        <v/>
      </c>
      <c r="M454" s="326" t="str">
        <f>IF('AccuValve Takeoff'!L455="","",IF('AccuValve Takeoff'!L455="Not Available","",'AccuValve Takeoff'!L455))</f>
        <v/>
      </c>
      <c r="N454" s="326" t="str">
        <f>IF('AccuValve Takeoff'!M455="","",IF('AccuValve Takeoff'!M455="Not Available","",'AccuValve Takeoff'!M455))</f>
        <v/>
      </c>
      <c r="O454" s="23" t="str">
        <f>IF('AccuValve Takeoff'!N455="","",'AccuValve Takeoff'!N455)</f>
        <v/>
      </c>
      <c r="P454" s="23" t="str">
        <f>IF('AccuValve Takeoff'!O455="","",'AccuValve Takeoff'!O455)</f>
        <v/>
      </c>
      <c r="Q454" s="23" t="str">
        <f>IF('AccuValve Takeoff'!P455="","",'AccuValve Takeoff'!P455)</f>
        <v/>
      </c>
      <c r="R454" s="34" t="str">
        <f>IF('AccuValve Takeoff'!Q455="","",'AccuValve Takeoff'!Q455)</f>
        <v xml:space="preserve"> </v>
      </c>
      <c r="S454" s="35" t="str">
        <f>'AccuValve Takeoff'!T455</f>
        <v/>
      </c>
      <c r="T454" s="35" t="str">
        <f>'AccuValve Takeoff'!U455</f>
        <v/>
      </c>
      <c r="U454" s="325" t="str">
        <f>'AccuValve Takeoff'!BC455</f>
        <v/>
      </c>
      <c r="V454" s="38"/>
      <c r="W454" s="11"/>
      <c r="X454" s="11"/>
      <c r="Y454" s="11"/>
    </row>
    <row r="455" spans="1:25" ht="20.100000000000001" customHeight="1" x14ac:dyDescent="0.2">
      <c r="A455" s="12">
        <v>447</v>
      </c>
      <c r="B455" s="23" t="str">
        <f>IF('AccuValve Takeoff'!B456="","",'AccuValve Takeoff'!B456)</f>
        <v/>
      </c>
      <c r="C455" s="45" t="str">
        <f>IF('AccuValve Takeoff'!C456="","",'AccuValve Takeoff'!C456)</f>
        <v/>
      </c>
      <c r="D455" s="23" t="str">
        <f>IF('AccuValve Takeoff'!D456="","",'AccuValve Takeoff'!D456)</f>
        <v/>
      </c>
      <c r="E455" s="23" t="str">
        <f>IF('AccuValve Takeoff'!S456="","",'AccuValve Takeoff'!S456)</f>
        <v/>
      </c>
      <c r="F455" s="23" t="str">
        <f>IF('AccuValve Takeoff'!F456="","",'AccuValve Takeoff'!F456)</f>
        <v/>
      </c>
      <c r="G455" s="23" t="str">
        <f>IF('AccuValve Takeoff'!R456="","",'AccuValve Takeoff'!R456)</f>
        <v/>
      </c>
      <c r="H455" s="23" t="str">
        <f>IF('AccuValve Takeoff'!G456="","",'AccuValve Takeoff'!G456)</f>
        <v/>
      </c>
      <c r="I455" s="23" t="str">
        <f>IF('AccuValve Takeoff'!H456="","",'AccuValve Takeoff'!H456)</f>
        <v/>
      </c>
      <c r="J455" s="326" t="str">
        <f>IF('AccuValve Takeoff'!I456="","",IF('AccuValve Takeoff'!I456="Not Available","",'AccuValve Takeoff'!I456))</f>
        <v/>
      </c>
      <c r="K455" s="326" t="str">
        <f>IF('AccuValve Takeoff'!J456="","",IF('AccuValve Takeoff'!J456="Not Available","",'AccuValve Takeoff'!J456))</f>
        <v/>
      </c>
      <c r="L455" s="326" t="str">
        <f>IF('AccuValve Takeoff'!K456="","",IF('AccuValve Takeoff'!K456="Not Available","",'AccuValve Takeoff'!K456))</f>
        <v/>
      </c>
      <c r="M455" s="326" t="str">
        <f>IF('AccuValve Takeoff'!L456="","",IF('AccuValve Takeoff'!L456="Not Available","",'AccuValve Takeoff'!L456))</f>
        <v/>
      </c>
      <c r="N455" s="326" t="str">
        <f>IF('AccuValve Takeoff'!M456="","",IF('AccuValve Takeoff'!M456="Not Available","",'AccuValve Takeoff'!M456))</f>
        <v/>
      </c>
      <c r="O455" s="23" t="str">
        <f>IF('AccuValve Takeoff'!N456="","",'AccuValve Takeoff'!N456)</f>
        <v/>
      </c>
      <c r="P455" s="23" t="str">
        <f>IF('AccuValve Takeoff'!O456="","",'AccuValve Takeoff'!O456)</f>
        <v/>
      </c>
      <c r="Q455" s="23" t="str">
        <f>IF('AccuValve Takeoff'!P456="","",'AccuValve Takeoff'!P456)</f>
        <v/>
      </c>
      <c r="R455" s="34" t="str">
        <f>IF('AccuValve Takeoff'!Q456="","",'AccuValve Takeoff'!Q456)</f>
        <v xml:space="preserve"> </v>
      </c>
      <c r="S455" s="35" t="str">
        <f>'AccuValve Takeoff'!T456</f>
        <v/>
      </c>
      <c r="T455" s="35" t="str">
        <f>'AccuValve Takeoff'!U456</f>
        <v/>
      </c>
      <c r="U455" s="325" t="str">
        <f>'AccuValve Takeoff'!BC456</f>
        <v/>
      </c>
      <c r="V455" s="38"/>
      <c r="W455" s="11"/>
      <c r="X455" s="11"/>
      <c r="Y455" s="11"/>
    </row>
    <row r="456" spans="1:25" ht="20.100000000000001" customHeight="1" x14ac:dyDescent="0.2">
      <c r="A456" s="12">
        <v>448</v>
      </c>
      <c r="B456" s="23" t="str">
        <f>IF('AccuValve Takeoff'!B457="","",'AccuValve Takeoff'!B457)</f>
        <v/>
      </c>
      <c r="C456" s="45" t="str">
        <f>IF('AccuValve Takeoff'!C457="","",'AccuValve Takeoff'!C457)</f>
        <v/>
      </c>
      <c r="D456" s="23" t="str">
        <f>IF('AccuValve Takeoff'!D457="","",'AccuValve Takeoff'!D457)</f>
        <v/>
      </c>
      <c r="E456" s="23" t="str">
        <f>IF('AccuValve Takeoff'!S457="","",'AccuValve Takeoff'!S457)</f>
        <v/>
      </c>
      <c r="F456" s="23" t="str">
        <f>IF('AccuValve Takeoff'!F457="","",'AccuValve Takeoff'!F457)</f>
        <v/>
      </c>
      <c r="G456" s="23" t="str">
        <f>IF('AccuValve Takeoff'!R457="","",'AccuValve Takeoff'!R457)</f>
        <v/>
      </c>
      <c r="H456" s="23" t="str">
        <f>IF('AccuValve Takeoff'!G457="","",'AccuValve Takeoff'!G457)</f>
        <v/>
      </c>
      <c r="I456" s="23" t="str">
        <f>IF('AccuValve Takeoff'!H457="","",'AccuValve Takeoff'!H457)</f>
        <v/>
      </c>
      <c r="J456" s="326" t="str">
        <f>IF('AccuValve Takeoff'!I457="","",IF('AccuValve Takeoff'!I457="Not Available","",'AccuValve Takeoff'!I457))</f>
        <v/>
      </c>
      <c r="K456" s="326" t="str">
        <f>IF('AccuValve Takeoff'!J457="","",IF('AccuValve Takeoff'!J457="Not Available","",'AccuValve Takeoff'!J457))</f>
        <v/>
      </c>
      <c r="L456" s="326" t="str">
        <f>IF('AccuValve Takeoff'!K457="","",IF('AccuValve Takeoff'!K457="Not Available","",'AccuValve Takeoff'!K457))</f>
        <v/>
      </c>
      <c r="M456" s="326" t="str">
        <f>IF('AccuValve Takeoff'!L457="","",IF('AccuValve Takeoff'!L457="Not Available","",'AccuValve Takeoff'!L457))</f>
        <v/>
      </c>
      <c r="N456" s="326" t="str">
        <f>IF('AccuValve Takeoff'!M457="","",IF('AccuValve Takeoff'!M457="Not Available","",'AccuValve Takeoff'!M457))</f>
        <v/>
      </c>
      <c r="O456" s="23" t="str">
        <f>IF('AccuValve Takeoff'!N457="","",'AccuValve Takeoff'!N457)</f>
        <v/>
      </c>
      <c r="P456" s="23" t="str">
        <f>IF('AccuValve Takeoff'!O457="","",'AccuValve Takeoff'!O457)</f>
        <v/>
      </c>
      <c r="Q456" s="23" t="str">
        <f>IF('AccuValve Takeoff'!P457="","",'AccuValve Takeoff'!P457)</f>
        <v/>
      </c>
      <c r="R456" s="34" t="str">
        <f>IF('AccuValve Takeoff'!Q457="","",'AccuValve Takeoff'!Q457)</f>
        <v xml:space="preserve"> </v>
      </c>
      <c r="S456" s="35" t="str">
        <f>'AccuValve Takeoff'!T457</f>
        <v/>
      </c>
      <c r="T456" s="35" t="str">
        <f>'AccuValve Takeoff'!U457</f>
        <v/>
      </c>
      <c r="U456" s="325" t="str">
        <f>'AccuValve Takeoff'!BC457</f>
        <v/>
      </c>
      <c r="V456" s="38"/>
      <c r="W456" s="11"/>
      <c r="X456" s="11"/>
      <c r="Y456" s="11"/>
    </row>
    <row r="457" spans="1:25" ht="20.100000000000001" customHeight="1" x14ac:dyDescent="0.2">
      <c r="A457" s="12">
        <v>449</v>
      </c>
      <c r="B457" s="23" t="str">
        <f>IF('AccuValve Takeoff'!B458="","",'AccuValve Takeoff'!B458)</f>
        <v/>
      </c>
      <c r="C457" s="45" t="str">
        <f>IF('AccuValve Takeoff'!C458="","",'AccuValve Takeoff'!C458)</f>
        <v/>
      </c>
      <c r="D457" s="23" t="str">
        <f>IF('AccuValve Takeoff'!D458="","",'AccuValve Takeoff'!D458)</f>
        <v/>
      </c>
      <c r="E457" s="23" t="str">
        <f>IF('AccuValve Takeoff'!S458="","",'AccuValve Takeoff'!S458)</f>
        <v/>
      </c>
      <c r="F457" s="23" t="str">
        <f>IF('AccuValve Takeoff'!F458="","",'AccuValve Takeoff'!F458)</f>
        <v/>
      </c>
      <c r="G457" s="23" t="str">
        <f>IF('AccuValve Takeoff'!R458="","",'AccuValve Takeoff'!R458)</f>
        <v/>
      </c>
      <c r="H457" s="23" t="str">
        <f>IF('AccuValve Takeoff'!G458="","",'AccuValve Takeoff'!G458)</f>
        <v/>
      </c>
      <c r="I457" s="23" t="str">
        <f>IF('AccuValve Takeoff'!H458="","",'AccuValve Takeoff'!H458)</f>
        <v/>
      </c>
      <c r="J457" s="326" t="str">
        <f>IF('AccuValve Takeoff'!I458="","",IF('AccuValve Takeoff'!I458="Not Available","",'AccuValve Takeoff'!I458))</f>
        <v/>
      </c>
      <c r="K457" s="326" t="str">
        <f>IF('AccuValve Takeoff'!J458="","",IF('AccuValve Takeoff'!J458="Not Available","",'AccuValve Takeoff'!J458))</f>
        <v/>
      </c>
      <c r="L457" s="326" t="str">
        <f>IF('AccuValve Takeoff'!K458="","",IF('AccuValve Takeoff'!K458="Not Available","",'AccuValve Takeoff'!K458))</f>
        <v/>
      </c>
      <c r="M457" s="326" t="str">
        <f>IF('AccuValve Takeoff'!L458="","",IF('AccuValve Takeoff'!L458="Not Available","",'AccuValve Takeoff'!L458))</f>
        <v/>
      </c>
      <c r="N457" s="326" t="str">
        <f>IF('AccuValve Takeoff'!M458="","",IF('AccuValve Takeoff'!M458="Not Available","",'AccuValve Takeoff'!M458))</f>
        <v/>
      </c>
      <c r="O457" s="23" t="str">
        <f>IF('AccuValve Takeoff'!N458="","",'AccuValve Takeoff'!N458)</f>
        <v/>
      </c>
      <c r="P457" s="23" t="str">
        <f>IF('AccuValve Takeoff'!O458="","",'AccuValve Takeoff'!O458)</f>
        <v/>
      </c>
      <c r="Q457" s="23" t="str">
        <f>IF('AccuValve Takeoff'!P458="","",'AccuValve Takeoff'!P458)</f>
        <v/>
      </c>
      <c r="R457" s="34" t="str">
        <f>IF('AccuValve Takeoff'!Q458="","",'AccuValve Takeoff'!Q458)</f>
        <v xml:space="preserve"> </v>
      </c>
      <c r="S457" s="35" t="str">
        <f>'AccuValve Takeoff'!T458</f>
        <v/>
      </c>
      <c r="T457" s="35" t="str">
        <f>'AccuValve Takeoff'!U458</f>
        <v/>
      </c>
      <c r="U457" s="325" t="str">
        <f>'AccuValve Takeoff'!BC458</f>
        <v/>
      </c>
      <c r="V457" s="38"/>
      <c r="W457" s="11"/>
      <c r="X457" s="11"/>
      <c r="Y457" s="11"/>
    </row>
    <row r="458" spans="1:25" ht="20.100000000000001" customHeight="1" x14ac:dyDescent="0.2">
      <c r="A458" s="12">
        <v>450</v>
      </c>
      <c r="B458" s="23" t="str">
        <f>IF('AccuValve Takeoff'!B459="","",'AccuValve Takeoff'!B459)</f>
        <v/>
      </c>
      <c r="C458" s="45" t="str">
        <f>IF('AccuValve Takeoff'!C459="","",'AccuValve Takeoff'!C459)</f>
        <v/>
      </c>
      <c r="D458" s="23" t="str">
        <f>IF('AccuValve Takeoff'!D459="","",'AccuValve Takeoff'!D459)</f>
        <v/>
      </c>
      <c r="E458" s="23" t="str">
        <f>IF('AccuValve Takeoff'!S459="","",'AccuValve Takeoff'!S459)</f>
        <v/>
      </c>
      <c r="F458" s="23" t="str">
        <f>IF('AccuValve Takeoff'!F459="","",'AccuValve Takeoff'!F459)</f>
        <v/>
      </c>
      <c r="G458" s="23" t="str">
        <f>IF('AccuValve Takeoff'!R459="","",'AccuValve Takeoff'!R459)</f>
        <v/>
      </c>
      <c r="H458" s="23" t="str">
        <f>IF('AccuValve Takeoff'!G459="","",'AccuValve Takeoff'!G459)</f>
        <v/>
      </c>
      <c r="I458" s="23" t="str">
        <f>IF('AccuValve Takeoff'!H459="","",'AccuValve Takeoff'!H459)</f>
        <v/>
      </c>
      <c r="J458" s="326" t="str">
        <f>IF('AccuValve Takeoff'!I459="","",IF('AccuValve Takeoff'!I459="Not Available","",'AccuValve Takeoff'!I459))</f>
        <v/>
      </c>
      <c r="K458" s="326" t="str">
        <f>IF('AccuValve Takeoff'!J459="","",IF('AccuValve Takeoff'!J459="Not Available","",'AccuValve Takeoff'!J459))</f>
        <v/>
      </c>
      <c r="L458" s="326" t="str">
        <f>IF('AccuValve Takeoff'!K459="","",IF('AccuValve Takeoff'!K459="Not Available","",'AccuValve Takeoff'!K459))</f>
        <v/>
      </c>
      <c r="M458" s="326" t="str">
        <f>IF('AccuValve Takeoff'!L459="","",IF('AccuValve Takeoff'!L459="Not Available","",'AccuValve Takeoff'!L459))</f>
        <v/>
      </c>
      <c r="N458" s="326" t="str">
        <f>IF('AccuValve Takeoff'!M459="","",IF('AccuValve Takeoff'!M459="Not Available","",'AccuValve Takeoff'!M459))</f>
        <v/>
      </c>
      <c r="O458" s="23" t="str">
        <f>IF('AccuValve Takeoff'!N459="","",'AccuValve Takeoff'!N459)</f>
        <v/>
      </c>
      <c r="P458" s="23" t="str">
        <f>IF('AccuValve Takeoff'!O459="","",'AccuValve Takeoff'!O459)</f>
        <v/>
      </c>
      <c r="Q458" s="23" t="str">
        <f>IF('AccuValve Takeoff'!P459="","",'AccuValve Takeoff'!P459)</f>
        <v/>
      </c>
      <c r="R458" s="34" t="str">
        <f>IF('AccuValve Takeoff'!Q459="","",'AccuValve Takeoff'!Q459)</f>
        <v xml:space="preserve"> </v>
      </c>
      <c r="S458" s="35" t="str">
        <f>'AccuValve Takeoff'!T459</f>
        <v/>
      </c>
      <c r="T458" s="35" t="str">
        <f>'AccuValve Takeoff'!U459</f>
        <v/>
      </c>
      <c r="U458" s="325" t="str">
        <f>'AccuValve Takeoff'!BC459</f>
        <v/>
      </c>
      <c r="V458" s="38"/>
      <c r="W458" s="11"/>
      <c r="X458" s="11"/>
      <c r="Y458" s="11"/>
    </row>
    <row r="459" spans="1:25" ht="20.100000000000001" customHeight="1" x14ac:dyDescent="0.2">
      <c r="A459" s="12">
        <v>451</v>
      </c>
      <c r="B459" s="23" t="str">
        <f>IF('AccuValve Takeoff'!B460="","",'AccuValve Takeoff'!B460)</f>
        <v/>
      </c>
      <c r="C459" s="45" t="str">
        <f>IF('AccuValve Takeoff'!C460="","",'AccuValve Takeoff'!C460)</f>
        <v/>
      </c>
      <c r="D459" s="23" t="str">
        <f>IF('AccuValve Takeoff'!D460="","",'AccuValve Takeoff'!D460)</f>
        <v/>
      </c>
      <c r="E459" s="23" t="str">
        <f>IF('AccuValve Takeoff'!S460="","",'AccuValve Takeoff'!S460)</f>
        <v/>
      </c>
      <c r="F459" s="23" t="str">
        <f>IF('AccuValve Takeoff'!F460="","",'AccuValve Takeoff'!F460)</f>
        <v/>
      </c>
      <c r="G459" s="23" t="str">
        <f>IF('AccuValve Takeoff'!R460="","",'AccuValve Takeoff'!R460)</f>
        <v/>
      </c>
      <c r="H459" s="23" t="str">
        <f>IF('AccuValve Takeoff'!G460="","",'AccuValve Takeoff'!G460)</f>
        <v/>
      </c>
      <c r="I459" s="23" t="str">
        <f>IF('AccuValve Takeoff'!H460="","",'AccuValve Takeoff'!H460)</f>
        <v/>
      </c>
      <c r="J459" s="326" t="str">
        <f>IF('AccuValve Takeoff'!I460="","",IF('AccuValve Takeoff'!I460="Not Available","",'AccuValve Takeoff'!I460))</f>
        <v/>
      </c>
      <c r="K459" s="326" t="str">
        <f>IF('AccuValve Takeoff'!J460="","",IF('AccuValve Takeoff'!J460="Not Available","",'AccuValve Takeoff'!J460))</f>
        <v/>
      </c>
      <c r="L459" s="326" t="str">
        <f>IF('AccuValve Takeoff'!K460="","",IF('AccuValve Takeoff'!K460="Not Available","",'AccuValve Takeoff'!K460))</f>
        <v/>
      </c>
      <c r="M459" s="326" t="str">
        <f>IF('AccuValve Takeoff'!L460="","",IF('AccuValve Takeoff'!L460="Not Available","",'AccuValve Takeoff'!L460))</f>
        <v/>
      </c>
      <c r="N459" s="326" t="str">
        <f>IF('AccuValve Takeoff'!M460="","",IF('AccuValve Takeoff'!M460="Not Available","",'AccuValve Takeoff'!M460))</f>
        <v/>
      </c>
      <c r="O459" s="23" t="str">
        <f>IF('AccuValve Takeoff'!N460="","",'AccuValve Takeoff'!N460)</f>
        <v/>
      </c>
      <c r="P459" s="23" t="str">
        <f>IF('AccuValve Takeoff'!O460="","",'AccuValve Takeoff'!O460)</f>
        <v/>
      </c>
      <c r="Q459" s="23" t="str">
        <f>IF('AccuValve Takeoff'!P460="","",'AccuValve Takeoff'!P460)</f>
        <v/>
      </c>
      <c r="R459" s="34" t="str">
        <f>IF('AccuValve Takeoff'!Q460="","",'AccuValve Takeoff'!Q460)</f>
        <v xml:space="preserve"> </v>
      </c>
      <c r="S459" s="35" t="str">
        <f>'AccuValve Takeoff'!T460</f>
        <v/>
      </c>
      <c r="T459" s="35" t="str">
        <f>'AccuValve Takeoff'!U460</f>
        <v/>
      </c>
      <c r="U459" s="325" t="str">
        <f>'AccuValve Takeoff'!BC460</f>
        <v/>
      </c>
      <c r="V459" s="38"/>
      <c r="W459" s="11"/>
      <c r="X459" s="11"/>
      <c r="Y459" s="11"/>
    </row>
    <row r="460" spans="1:25" ht="20.100000000000001" customHeight="1" x14ac:dyDescent="0.2">
      <c r="A460" s="12">
        <v>452</v>
      </c>
      <c r="B460" s="23" t="str">
        <f>IF('AccuValve Takeoff'!B461="","",'AccuValve Takeoff'!B461)</f>
        <v/>
      </c>
      <c r="C460" s="45" t="str">
        <f>IF('AccuValve Takeoff'!C461="","",'AccuValve Takeoff'!C461)</f>
        <v/>
      </c>
      <c r="D460" s="23" t="str">
        <f>IF('AccuValve Takeoff'!D461="","",'AccuValve Takeoff'!D461)</f>
        <v/>
      </c>
      <c r="E460" s="23" t="str">
        <f>IF('AccuValve Takeoff'!S461="","",'AccuValve Takeoff'!S461)</f>
        <v/>
      </c>
      <c r="F460" s="23" t="str">
        <f>IF('AccuValve Takeoff'!F461="","",'AccuValve Takeoff'!F461)</f>
        <v/>
      </c>
      <c r="G460" s="23" t="str">
        <f>IF('AccuValve Takeoff'!R461="","",'AccuValve Takeoff'!R461)</f>
        <v/>
      </c>
      <c r="H460" s="23" t="str">
        <f>IF('AccuValve Takeoff'!G461="","",'AccuValve Takeoff'!G461)</f>
        <v/>
      </c>
      <c r="I460" s="23" t="str">
        <f>IF('AccuValve Takeoff'!H461="","",'AccuValve Takeoff'!H461)</f>
        <v/>
      </c>
      <c r="J460" s="326" t="str">
        <f>IF('AccuValve Takeoff'!I461="","",IF('AccuValve Takeoff'!I461="Not Available","",'AccuValve Takeoff'!I461))</f>
        <v/>
      </c>
      <c r="K460" s="326" t="str">
        <f>IF('AccuValve Takeoff'!J461="","",IF('AccuValve Takeoff'!J461="Not Available","",'AccuValve Takeoff'!J461))</f>
        <v/>
      </c>
      <c r="L460" s="326" t="str">
        <f>IF('AccuValve Takeoff'!K461="","",IF('AccuValve Takeoff'!K461="Not Available","",'AccuValve Takeoff'!K461))</f>
        <v/>
      </c>
      <c r="M460" s="326" t="str">
        <f>IF('AccuValve Takeoff'!L461="","",IF('AccuValve Takeoff'!L461="Not Available","",'AccuValve Takeoff'!L461))</f>
        <v/>
      </c>
      <c r="N460" s="326" t="str">
        <f>IF('AccuValve Takeoff'!M461="","",IF('AccuValve Takeoff'!M461="Not Available","",'AccuValve Takeoff'!M461))</f>
        <v/>
      </c>
      <c r="O460" s="23" t="str">
        <f>IF('AccuValve Takeoff'!N461="","",'AccuValve Takeoff'!N461)</f>
        <v/>
      </c>
      <c r="P460" s="23" t="str">
        <f>IF('AccuValve Takeoff'!O461="","",'AccuValve Takeoff'!O461)</f>
        <v/>
      </c>
      <c r="Q460" s="23" t="str">
        <f>IF('AccuValve Takeoff'!P461="","",'AccuValve Takeoff'!P461)</f>
        <v/>
      </c>
      <c r="R460" s="34" t="str">
        <f>IF('AccuValve Takeoff'!Q461="","",'AccuValve Takeoff'!Q461)</f>
        <v xml:space="preserve"> </v>
      </c>
      <c r="S460" s="35" t="str">
        <f>'AccuValve Takeoff'!T461</f>
        <v/>
      </c>
      <c r="T460" s="35" t="str">
        <f>'AccuValve Takeoff'!U461</f>
        <v/>
      </c>
      <c r="U460" s="325" t="str">
        <f>'AccuValve Takeoff'!BC461</f>
        <v/>
      </c>
      <c r="V460" s="38"/>
      <c r="W460" s="11"/>
      <c r="X460" s="11"/>
      <c r="Y460" s="11"/>
    </row>
    <row r="461" spans="1:25" ht="20.100000000000001" customHeight="1" x14ac:dyDescent="0.2">
      <c r="A461" s="12">
        <v>453</v>
      </c>
      <c r="B461" s="23" t="str">
        <f>IF('AccuValve Takeoff'!B462="","",'AccuValve Takeoff'!B462)</f>
        <v/>
      </c>
      <c r="C461" s="45" t="str">
        <f>IF('AccuValve Takeoff'!C462="","",'AccuValve Takeoff'!C462)</f>
        <v/>
      </c>
      <c r="D461" s="23" t="str">
        <f>IF('AccuValve Takeoff'!D462="","",'AccuValve Takeoff'!D462)</f>
        <v/>
      </c>
      <c r="E461" s="23" t="str">
        <f>IF('AccuValve Takeoff'!S462="","",'AccuValve Takeoff'!S462)</f>
        <v/>
      </c>
      <c r="F461" s="23" t="str">
        <f>IF('AccuValve Takeoff'!F462="","",'AccuValve Takeoff'!F462)</f>
        <v/>
      </c>
      <c r="G461" s="23" t="str">
        <f>IF('AccuValve Takeoff'!R462="","",'AccuValve Takeoff'!R462)</f>
        <v/>
      </c>
      <c r="H461" s="23" t="str">
        <f>IF('AccuValve Takeoff'!G462="","",'AccuValve Takeoff'!G462)</f>
        <v/>
      </c>
      <c r="I461" s="23" t="str">
        <f>IF('AccuValve Takeoff'!H462="","",'AccuValve Takeoff'!H462)</f>
        <v/>
      </c>
      <c r="J461" s="326" t="str">
        <f>IF('AccuValve Takeoff'!I462="","",IF('AccuValve Takeoff'!I462="Not Available","",'AccuValve Takeoff'!I462))</f>
        <v/>
      </c>
      <c r="K461" s="326" t="str">
        <f>IF('AccuValve Takeoff'!J462="","",IF('AccuValve Takeoff'!J462="Not Available","",'AccuValve Takeoff'!J462))</f>
        <v/>
      </c>
      <c r="L461" s="326" t="str">
        <f>IF('AccuValve Takeoff'!K462="","",IF('AccuValve Takeoff'!K462="Not Available","",'AccuValve Takeoff'!K462))</f>
        <v/>
      </c>
      <c r="M461" s="326" t="str">
        <f>IF('AccuValve Takeoff'!L462="","",IF('AccuValve Takeoff'!L462="Not Available","",'AccuValve Takeoff'!L462))</f>
        <v/>
      </c>
      <c r="N461" s="326" t="str">
        <f>IF('AccuValve Takeoff'!M462="","",IF('AccuValve Takeoff'!M462="Not Available","",'AccuValve Takeoff'!M462))</f>
        <v/>
      </c>
      <c r="O461" s="23" t="str">
        <f>IF('AccuValve Takeoff'!N462="","",'AccuValve Takeoff'!N462)</f>
        <v/>
      </c>
      <c r="P461" s="23" t="str">
        <f>IF('AccuValve Takeoff'!O462="","",'AccuValve Takeoff'!O462)</f>
        <v/>
      </c>
      <c r="Q461" s="23" t="str">
        <f>IF('AccuValve Takeoff'!P462="","",'AccuValve Takeoff'!P462)</f>
        <v/>
      </c>
      <c r="R461" s="34" t="str">
        <f>IF('AccuValve Takeoff'!Q462="","",'AccuValve Takeoff'!Q462)</f>
        <v xml:space="preserve"> </v>
      </c>
      <c r="S461" s="35" t="str">
        <f>'AccuValve Takeoff'!T462</f>
        <v/>
      </c>
      <c r="T461" s="35" t="str">
        <f>'AccuValve Takeoff'!U462</f>
        <v/>
      </c>
      <c r="U461" s="325" t="str">
        <f>'AccuValve Takeoff'!BC462</f>
        <v/>
      </c>
      <c r="V461" s="38"/>
      <c r="W461" s="11"/>
      <c r="X461" s="11"/>
      <c r="Y461" s="11"/>
    </row>
    <row r="462" spans="1:25" ht="20.100000000000001" customHeight="1" x14ac:dyDescent="0.2">
      <c r="A462" s="12">
        <v>454</v>
      </c>
      <c r="B462" s="23" t="str">
        <f>IF('AccuValve Takeoff'!B463="","",'AccuValve Takeoff'!B463)</f>
        <v/>
      </c>
      <c r="C462" s="45" t="str">
        <f>IF('AccuValve Takeoff'!C463="","",'AccuValve Takeoff'!C463)</f>
        <v/>
      </c>
      <c r="D462" s="23" t="str">
        <f>IF('AccuValve Takeoff'!D463="","",'AccuValve Takeoff'!D463)</f>
        <v/>
      </c>
      <c r="E462" s="23" t="str">
        <f>IF('AccuValve Takeoff'!S463="","",'AccuValve Takeoff'!S463)</f>
        <v/>
      </c>
      <c r="F462" s="23" t="str">
        <f>IF('AccuValve Takeoff'!F463="","",'AccuValve Takeoff'!F463)</f>
        <v/>
      </c>
      <c r="G462" s="23" t="str">
        <f>IF('AccuValve Takeoff'!R463="","",'AccuValve Takeoff'!R463)</f>
        <v/>
      </c>
      <c r="H462" s="23" t="str">
        <f>IF('AccuValve Takeoff'!G463="","",'AccuValve Takeoff'!G463)</f>
        <v/>
      </c>
      <c r="I462" s="23" t="str">
        <f>IF('AccuValve Takeoff'!H463="","",'AccuValve Takeoff'!H463)</f>
        <v/>
      </c>
      <c r="J462" s="326" t="str">
        <f>IF('AccuValve Takeoff'!I463="","",IF('AccuValve Takeoff'!I463="Not Available","",'AccuValve Takeoff'!I463))</f>
        <v/>
      </c>
      <c r="K462" s="326" t="str">
        <f>IF('AccuValve Takeoff'!J463="","",IF('AccuValve Takeoff'!J463="Not Available","",'AccuValve Takeoff'!J463))</f>
        <v/>
      </c>
      <c r="L462" s="326" t="str">
        <f>IF('AccuValve Takeoff'!K463="","",IF('AccuValve Takeoff'!K463="Not Available","",'AccuValve Takeoff'!K463))</f>
        <v/>
      </c>
      <c r="M462" s="326" t="str">
        <f>IF('AccuValve Takeoff'!L463="","",IF('AccuValve Takeoff'!L463="Not Available","",'AccuValve Takeoff'!L463))</f>
        <v/>
      </c>
      <c r="N462" s="326" t="str">
        <f>IF('AccuValve Takeoff'!M463="","",IF('AccuValve Takeoff'!M463="Not Available","",'AccuValve Takeoff'!M463))</f>
        <v/>
      </c>
      <c r="O462" s="23" t="str">
        <f>IF('AccuValve Takeoff'!N463="","",'AccuValve Takeoff'!N463)</f>
        <v/>
      </c>
      <c r="P462" s="23" t="str">
        <f>IF('AccuValve Takeoff'!O463="","",'AccuValve Takeoff'!O463)</f>
        <v/>
      </c>
      <c r="Q462" s="23" t="str">
        <f>IF('AccuValve Takeoff'!P463="","",'AccuValve Takeoff'!P463)</f>
        <v/>
      </c>
      <c r="R462" s="34" t="str">
        <f>IF('AccuValve Takeoff'!Q463="","",'AccuValve Takeoff'!Q463)</f>
        <v xml:space="preserve"> </v>
      </c>
      <c r="S462" s="35" t="str">
        <f>'AccuValve Takeoff'!T463</f>
        <v/>
      </c>
      <c r="T462" s="35" t="str">
        <f>'AccuValve Takeoff'!U463</f>
        <v/>
      </c>
      <c r="U462" s="325" t="str">
        <f>'AccuValve Takeoff'!BC463</f>
        <v/>
      </c>
      <c r="V462" s="38"/>
      <c r="W462" s="11"/>
      <c r="X462" s="11"/>
      <c r="Y462" s="11"/>
    </row>
    <row r="463" spans="1:25" ht="20.100000000000001" customHeight="1" x14ac:dyDescent="0.2">
      <c r="A463" s="12">
        <v>455</v>
      </c>
      <c r="B463" s="23" t="str">
        <f>IF('AccuValve Takeoff'!B464="","",'AccuValve Takeoff'!B464)</f>
        <v/>
      </c>
      <c r="C463" s="45" t="str">
        <f>IF('AccuValve Takeoff'!C464="","",'AccuValve Takeoff'!C464)</f>
        <v/>
      </c>
      <c r="D463" s="23" t="str">
        <f>IF('AccuValve Takeoff'!D464="","",'AccuValve Takeoff'!D464)</f>
        <v/>
      </c>
      <c r="E463" s="23" t="str">
        <f>IF('AccuValve Takeoff'!S464="","",'AccuValve Takeoff'!S464)</f>
        <v/>
      </c>
      <c r="F463" s="23" t="str">
        <f>IF('AccuValve Takeoff'!F464="","",'AccuValve Takeoff'!F464)</f>
        <v/>
      </c>
      <c r="G463" s="23" t="str">
        <f>IF('AccuValve Takeoff'!R464="","",'AccuValve Takeoff'!R464)</f>
        <v/>
      </c>
      <c r="H463" s="23" t="str">
        <f>IF('AccuValve Takeoff'!G464="","",'AccuValve Takeoff'!G464)</f>
        <v/>
      </c>
      <c r="I463" s="23" t="str">
        <f>IF('AccuValve Takeoff'!H464="","",'AccuValve Takeoff'!H464)</f>
        <v/>
      </c>
      <c r="J463" s="326" t="str">
        <f>IF('AccuValve Takeoff'!I464="","",IF('AccuValve Takeoff'!I464="Not Available","",'AccuValve Takeoff'!I464))</f>
        <v/>
      </c>
      <c r="K463" s="326" t="str">
        <f>IF('AccuValve Takeoff'!J464="","",IF('AccuValve Takeoff'!J464="Not Available","",'AccuValve Takeoff'!J464))</f>
        <v/>
      </c>
      <c r="L463" s="326" t="str">
        <f>IF('AccuValve Takeoff'!K464="","",IF('AccuValve Takeoff'!K464="Not Available","",'AccuValve Takeoff'!K464))</f>
        <v/>
      </c>
      <c r="M463" s="326" t="str">
        <f>IF('AccuValve Takeoff'!L464="","",IF('AccuValve Takeoff'!L464="Not Available","",'AccuValve Takeoff'!L464))</f>
        <v/>
      </c>
      <c r="N463" s="326" t="str">
        <f>IF('AccuValve Takeoff'!M464="","",IF('AccuValve Takeoff'!M464="Not Available","",'AccuValve Takeoff'!M464))</f>
        <v/>
      </c>
      <c r="O463" s="23" t="str">
        <f>IF('AccuValve Takeoff'!N464="","",'AccuValve Takeoff'!N464)</f>
        <v/>
      </c>
      <c r="P463" s="23" t="str">
        <f>IF('AccuValve Takeoff'!O464="","",'AccuValve Takeoff'!O464)</f>
        <v/>
      </c>
      <c r="Q463" s="23" t="str">
        <f>IF('AccuValve Takeoff'!P464="","",'AccuValve Takeoff'!P464)</f>
        <v/>
      </c>
      <c r="R463" s="34" t="str">
        <f>IF('AccuValve Takeoff'!Q464="","",'AccuValve Takeoff'!Q464)</f>
        <v xml:space="preserve"> </v>
      </c>
      <c r="S463" s="35" t="str">
        <f>'AccuValve Takeoff'!T464</f>
        <v/>
      </c>
      <c r="T463" s="35" t="str">
        <f>'AccuValve Takeoff'!U464</f>
        <v/>
      </c>
      <c r="U463" s="325" t="str">
        <f>'AccuValve Takeoff'!BC464</f>
        <v/>
      </c>
      <c r="V463" s="38"/>
      <c r="W463" s="11"/>
      <c r="X463" s="11"/>
      <c r="Y463" s="11"/>
    </row>
    <row r="464" spans="1:25" ht="20.100000000000001" customHeight="1" x14ac:dyDescent="0.2">
      <c r="A464" s="12">
        <v>456</v>
      </c>
      <c r="B464" s="23" t="str">
        <f>IF('AccuValve Takeoff'!B465="","",'AccuValve Takeoff'!B465)</f>
        <v/>
      </c>
      <c r="C464" s="45" t="str">
        <f>IF('AccuValve Takeoff'!C465="","",'AccuValve Takeoff'!C465)</f>
        <v/>
      </c>
      <c r="D464" s="23" t="str">
        <f>IF('AccuValve Takeoff'!D465="","",'AccuValve Takeoff'!D465)</f>
        <v/>
      </c>
      <c r="E464" s="23" t="str">
        <f>IF('AccuValve Takeoff'!S465="","",'AccuValve Takeoff'!S465)</f>
        <v/>
      </c>
      <c r="F464" s="23" t="str">
        <f>IF('AccuValve Takeoff'!F465="","",'AccuValve Takeoff'!F465)</f>
        <v/>
      </c>
      <c r="G464" s="23" t="str">
        <f>IF('AccuValve Takeoff'!R465="","",'AccuValve Takeoff'!R465)</f>
        <v/>
      </c>
      <c r="H464" s="23" t="str">
        <f>IF('AccuValve Takeoff'!G465="","",'AccuValve Takeoff'!G465)</f>
        <v/>
      </c>
      <c r="I464" s="23" t="str">
        <f>IF('AccuValve Takeoff'!H465="","",'AccuValve Takeoff'!H465)</f>
        <v/>
      </c>
      <c r="J464" s="326" t="str">
        <f>IF('AccuValve Takeoff'!I465="","",IF('AccuValve Takeoff'!I465="Not Available","",'AccuValve Takeoff'!I465))</f>
        <v/>
      </c>
      <c r="K464" s="326" t="str">
        <f>IF('AccuValve Takeoff'!J465="","",IF('AccuValve Takeoff'!J465="Not Available","",'AccuValve Takeoff'!J465))</f>
        <v/>
      </c>
      <c r="L464" s="326" t="str">
        <f>IF('AccuValve Takeoff'!K465="","",IF('AccuValve Takeoff'!K465="Not Available","",'AccuValve Takeoff'!K465))</f>
        <v/>
      </c>
      <c r="M464" s="326" t="str">
        <f>IF('AccuValve Takeoff'!L465="","",IF('AccuValve Takeoff'!L465="Not Available","",'AccuValve Takeoff'!L465))</f>
        <v/>
      </c>
      <c r="N464" s="326" t="str">
        <f>IF('AccuValve Takeoff'!M465="","",IF('AccuValve Takeoff'!M465="Not Available","",'AccuValve Takeoff'!M465))</f>
        <v/>
      </c>
      <c r="O464" s="23" t="str">
        <f>IF('AccuValve Takeoff'!N465="","",'AccuValve Takeoff'!N465)</f>
        <v/>
      </c>
      <c r="P464" s="23" t="str">
        <f>IF('AccuValve Takeoff'!O465="","",'AccuValve Takeoff'!O465)</f>
        <v/>
      </c>
      <c r="Q464" s="23" t="str">
        <f>IF('AccuValve Takeoff'!P465="","",'AccuValve Takeoff'!P465)</f>
        <v/>
      </c>
      <c r="R464" s="34" t="str">
        <f>IF('AccuValve Takeoff'!Q465="","",'AccuValve Takeoff'!Q465)</f>
        <v xml:space="preserve"> </v>
      </c>
      <c r="S464" s="35" t="str">
        <f>'AccuValve Takeoff'!T465</f>
        <v/>
      </c>
      <c r="T464" s="35" t="str">
        <f>'AccuValve Takeoff'!U465</f>
        <v/>
      </c>
      <c r="U464" s="325" t="str">
        <f>'AccuValve Takeoff'!BC465</f>
        <v/>
      </c>
      <c r="V464" s="38"/>
      <c r="W464" s="11"/>
      <c r="X464" s="11"/>
      <c r="Y464" s="11"/>
    </row>
    <row r="465" spans="1:25" ht="20.100000000000001" customHeight="1" x14ac:dyDescent="0.2">
      <c r="A465" s="12">
        <v>457</v>
      </c>
      <c r="B465" s="23" t="str">
        <f>IF('AccuValve Takeoff'!B466="","",'AccuValve Takeoff'!B466)</f>
        <v/>
      </c>
      <c r="C465" s="45" t="str">
        <f>IF('AccuValve Takeoff'!C466="","",'AccuValve Takeoff'!C466)</f>
        <v/>
      </c>
      <c r="D465" s="23" t="str">
        <f>IF('AccuValve Takeoff'!D466="","",'AccuValve Takeoff'!D466)</f>
        <v/>
      </c>
      <c r="E465" s="23" t="str">
        <f>IF('AccuValve Takeoff'!S466="","",'AccuValve Takeoff'!S466)</f>
        <v/>
      </c>
      <c r="F465" s="23" t="str">
        <f>IF('AccuValve Takeoff'!F466="","",'AccuValve Takeoff'!F466)</f>
        <v/>
      </c>
      <c r="G465" s="23" t="str">
        <f>IF('AccuValve Takeoff'!R466="","",'AccuValve Takeoff'!R466)</f>
        <v/>
      </c>
      <c r="H465" s="23" t="str">
        <f>IF('AccuValve Takeoff'!G466="","",'AccuValve Takeoff'!G466)</f>
        <v/>
      </c>
      <c r="I465" s="23" t="str">
        <f>IF('AccuValve Takeoff'!H466="","",'AccuValve Takeoff'!H466)</f>
        <v/>
      </c>
      <c r="J465" s="326" t="str">
        <f>IF('AccuValve Takeoff'!I466="","",IF('AccuValve Takeoff'!I466="Not Available","",'AccuValve Takeoff'!I466))</f>
        <v/>
      </c>
      <c r="K465" s="326" t="str">
        <f>IF('AccuValve Takeoff'!J466="","",IF('AccuValve Takeoff'!J466="Not Available","",'AccuValve Takeoff'!J466))</f>
        <v/>
      </c>
      <c r="L465" s="326" t="str">
        <f>IF('AccuValve Takeoff'!K466="","",IF('AccuValve Takeoff'!K466="Not Available","",'AccuValve Takeoff'!K466))</f>
        <v/>
      </c>
      <c r="M465" s="326" t="str">
        <f>IF('AccuValve Takeoff'!L466="","",IF('AccuValve Takeoff'!L466="Not Available","",'AccuValve Takeoff'!L466))</f>
        <v/>
      </c>
      <c r="N465" s="326" t="str">
        <f>IF('AccuValve Takeoff'!M466="","",IF('AccuValve Takeoff'!M466="Not Available","",'AccuValve Takeoff'!M466))</f>
        <v/>
      </c>
      <c r="O465" s="23" t="str">
        <f>IF('AccuValve Takeoff'!N466="","",'AccuValve Takeoff'!N466)</f>
        <v/>
      </c>
      <c r="P465" s="23" t="str">
        <f>IF('AccuValve Takeoff'!O466="","",'AccuValve Takeoff'!O466)</f>
        <v/>
      </c>
      <c r="Q465" s="23" t="str">
        <f>IF('AccuValve Takeoff'!P466="","",'AccuValve Takeoff'!P466)</f>
        <v/>
      </c>
      <c r="R465" s="34" t="str">
        <f>IF('AccuValve Takeoff'!Q466="","",'AccuValve Takeoff'!Q466)</f>
        <v xml:space="preserve"> </v>
      </c>
      <c r="S465" s="35" t="str">
        <f>'AccuValve Takeoff'!T466</f>
        <v/>
      </c>
      <c r="T465" s="35" t="str">
        <f>'AccuValve Takeoff'!U466</f>
        <v/>
      </c>
      <c r="U465" s="325" t="str">
        <f>'AccuValve Takeoff'!BC466</f>
        <v/>
      </c>
      <c r="V465" s="38"/>
      <c r="W465" s="11"/>
      <c r="X465" s="11"/>
      <c r="Y465" s="11"/>
    </row>
    <row r="466" spans="1:25" ht="20.100000000000001" customHeight="1" x14ac:dyDescent="0.2">
      <c r="A466" s="12">
        <v>458</v>
      </c>
      <c r="B466" s="23" t="str">
        <f>IF('AccuValve Takeoff'!B467="","",'AccuValve Takeoff'!B467)</f>
        <v/>
      </c>
      <c r="C466" s="45" t="str">
        <f>IF('AccuValve Takeoff'!C467="","",'AccuValve Takeoff'!C467)</f>
        <v/>
      </c>
      <c r="D466" s="23" t="str">
        <f>IF('AccuValve Takeoff'!D467="","",'AccuValve Takeoff'!D467)</f>
        <v/>
      </c>
      <c r="E466" s="23" t="str">
        <f>IF('AccuValve Takeoff'!S467="","",'AccuValve Takeoff'!S467)</f>
        <v/>
      </c>
      <c r="F466" s="23" t="str">
        <f>IF('AccuValve Takeoff'!F467="","",'AccuValve Takeoff'!F467)</f>
        <v/>
      </c>
      <c r="G466" s="23" t="str">
        <f>IF('AccuValve Takeoff'!R467="","",'AccuValve Takeoff'!R467)</f>
        <v/>
      </c>
      <c r="H466" s="23" t="str">
        <f>IF('AccuValve Takeoff'!G467="","",'AccuValve Takeoff'!G467)</f>
        <v/>
      </c>
      <c r="I466" s="23" t="str">
        <f>IF('AccuValve Takeoff'!H467="","",'AccuValve Takeoff'!H467)</f>
        <v/>
      </c>
      <c r="J466" s="326" t="str">
        <f>IF('AccuValve Takeoff'!I467="","",IF('AccuValve Takeoff'!I467="Not Available","",'AccuValve Takeoff'!I467))</f>
        <v/>
      </c>
      <c r="K466" s="326" t="str">
        <f>IF('AccuValve Takeoff'!J467="","",IF('AccuValve Takeoff'!J467="Not Available","",'AccuValve Takeoff'!J467))</f>
        <v/>
      </c>
      <c r="L466" s="326" t="str">
        <f>IF('AccuValve Takeoff'!K467="","",IF('AccuValve Takeoff'!K467="Not Available","",'AccuValve Takeoff'!K467))</f>
        <v/>
      </c>
      <c r="M466" s="326" t="str">
        <f>IF('AccuValve Takeoff'!L467="","",IF('AccuValve Takeoff'!L467="Not Available","",'AccuValve Takeoff'!L467))</f>
        <v/>
      </c>
      <c r="N466" s="326" t="str">
        <f>IF('AccuValve Takeoff'!M467="","",IF('AccuValve Takeoff'!M467="Not Available","",'AccuValve Takeoff'!M467))</f>
        <v/>
      </c>
      <c r="O466" s="23" t="str">
        <f>IF('AccuValve Takeoff'!N467="","",'AccuValve Takeoff'!N467)</f>
        <v/>
      </c>
      <c r="P466" s="23" t="str">
        <f>IF('AccuValve Takeoff'!O467="","",'AccuValve Takeoff'!O467)</f>
        <v/>
      </c>
      <c r="Q466" s="23" t="str">
        <f>IF('AccuValve Takeoff'!P467="","",'AccuValve Takeoff'!P467)</f>
        <v/>
      </c>
      <c r="R466" s="34" t="str">
        <f>IF('AccuValve Takeoff'!Q467="","",'AccuValve Takeoff'!Q467)</f>
        <v xml:space="preserve"> </v>
      </c>
      <c r="S466" s="35" t="str">
        <f>'AccuValve Takeoff'!T467</f>
        <v/>
      </c>
      <c r="T466" s="35" t="str">
        <f>'AccuValve Takeoff'!U467</f>
        <v/>
      </c>
      <c r="U466" s="325" t="str">
        <f>'AccuValve Takeoff'!BC467</f>
        <v/>
      </c>
      <c r="V466" s="38"/>
      <c r="W466" s="11"/>
      <c r="X466" s="11"/>
      <c r="Y466" s="11"/>
    </row>
    <row r="467" spans="1:25" ht="20.100000000000001" customHeight="1" x14ac:dyDescent="0.2">
      <c r="A467" s="12">
        <v>459</v>
      </c>
      <c r="B467" s="23" t="str">
        <f>IF('AccuValve Takeoff'!B468="","",'AccuValve Takeoff'!B468)</f>
        <v/>
      </c>
      <c r="C467" s="45" t="str">
        <f>IF('AccuValve Takeoff'!C468="","",'AccuValve Takeoff'!C468)</f>
        <v/>
      </c>
      <c r="D467" s="23" t="str">
        <f>IF('AccuValve Takeoff'!D468="","",'AccuValve Takeoff'!D468)</f>
        <v/>
      </c>
      <c r="E467" s="23" t="str">
        <f>IF('AccuValve Takeoff'!S468="","",'AccuValve Takeoff'!S468)</f>
        <v/>
      </c>
      <c r="F467" s="23" t="str">
        <f>IF('AccuValve Takeoff'!F468="","",'AccuValve Takeoff'!F468)</f>
        <v/>
      </c>
      <c r="G467" s="23" t="str">
        <f>IF('AccuValve Takeoff'!R468="","",'AccuValve Takeoff'!R468)</f>
        <v/>
      </c>
      <c r="H467" s="23" t="str">
        <f>IF('AccuValve Takeoff'!G468="","",'AccuValve Takeoff'!G468)</f>
        <v/>
      </c>
      <c r="I467" s="23" t="str">
        <f>IF('AccuValve Takeoff'!H468="","",'AccuValve Takeoff'!H468)</f>
        <v/>
      </c>
      <c r="J467" s="326" t="str">
        <f>IF('AccuValve Takeoff'!I468="","",IF('AccuValve Takeoff'!I468="Not Available","",'AccuValve Takeoff'!I468))</f>
        <v/>
      </c>
      <c r="K467" s="326" t="str">
        <f>IF('AccuValve Takeoff'!J468="","",IF('AccuValve Takeoff'!J468="Not Available","",'AccuValve Takeoff'!J468))</f>
        <v/>
      </c>
      <c r="L467" s="326" t="str">
        <f>IF('AccuValve Takeoff'!K468="","",IF('AccuValve Takeoff'!K468="Not Available","",'AccuValve Takeoff'!K468))</f>
        <v/>
      </c>
      <c r="M467" s="326" t="str">
        <f>IF('AccuValve Takeoff'!L468="","",IF('AccuValve Takeoff'!L468="Not Available","",'AccuValve Takeoff'!L468))</f>
        <v/>
      </c>
      <c r="N467" s="326" t="str">
        <f>IF('AccuValve Takeoff'!M468="","",IF('AccuValve Takeoff'!M468="Not Available","",'AccuValve Takeoff'!M468))</f>
        <v/>
      </c>
      <c r="O467" s="23" t="str">
        <f>IF('AccuValve Takeoff'!N468="","",'AccuValve Takeoff'!N468)</f>
        <v/>
      </c>
      <c r="P467" s="23" t="str">
        <f>IF('AccuValve Takeoff'!O468="","",'AccuValve Takeoff'!O468)</f>
        <v/>
      </c>
      <c r="Q467" s="23" t="str">
        <f>IF('AccuValve Takeoff'!P468="","",'AccuValve Takeoff'!P468)</f>
        <v/>
      </c>
      <c r="R467" s="34" t="str">
        <f>IF('AccuValve Takeoff'!Q468="","",'AccuValve Takeoff'!Q468)</f>
        <v xml:space="preserve"> </v>
      </c>
      <c r="S467" s="35" t="str">
        <f>'AccuValve Takeoff'!T468</f>
        <v/>
      </c>
      <c r="T467" s="35" t="str">
        <f>'AccuValve Takeoff'!U468</f>
        <v/>
      </c>
      <c r="U467" s="325" t="str">
        <f>'AccuValve Takeoff'!BC468</f>
        <v/>
      </c>
      <c r="V467" s="38"/>
      <c r="W467" s="11"/>
      <c r="X467" s="11"/>
      <c r="Y467" s="11"/>
    </row>
    <row r="468" spans="1:25" ht="20.100000000000001" customHeight="1" x14ac:dyDescent="0.2">
      <c r="A468" s="12">
        <v>460</v>
      </c>
      <c r="B468" s="23" t="str">
        <f>IF('AccuValve Takeoff'!B469="","",'AccuValve Takeoff'!B469)</f>
        <v/>
      </c>
      <c r="C468" s="45" t="str">
        <f>IF('AccuValve Takeoff'!C469="","",'AccuValve Takeoff'!C469)</f>
        <v/>
      </c>
      <c r="D468" s="23" t="str">
        <f>IF('AccuValve Takeoff'!D469="","",'AccuValve Takeoff'!D469)</f>
        <v/>
      </c>
      <c r="E468" s="23" t="str">
        <f>IF('AccuValve Takeoff'!S469="","",'AccuValve Takeoff'!S469)</f>
        <v/>
      </c>
      <c r="F468" s="23" t="str">
        <f>IF('AccuValve Takeoff'!F469="","",'AccuValve Takeoff'!F469)</f>
        <v/>
      </c>
      <c r="G468" s="23" t="str">
        <f>IF('AccuValve Takeoff'!R469="","",'AccuValve Takeoff'!R469)</f>
        <v/>
      </c>
      <c r="H468" s="23" t="str">
        <f>IF('AccuValve Takeoff'!G469="","",'AccuValve Takeoff'!G469)</f>
        <v/>
      </c>
      <c r="I468" s="23" t="str">
        <f>IF('AccuValve Takeoff'!H469="","",'AccuValve Takeoff'!H469)</f>
        <v/>
      </c>
      <c r="J468" s="326" t="str">
        <f>IF('AccuValve Takeoff'!I469="","",IF('AccuValve Takeoff'!I469="Not Available","",'AccuValve Takeoff'!I469))</f>
        <v/>
      </c>
      <c r="K468" s="326" t="str">
        <f>IF('AccuValve Takeoff'!J469="","",IF('AccuValve Takeoff'!J469="Not Available","",'AccuValve Takeoff'!J469))</f>
        <v/>
      </c>
      <c r="L468" s="326" t="str">
        <f>IF('AccuValve Takeoff'!K469="","",IF('AccuValve Takeoff'!K469="Not Available","",'AccuValve Takeoff'!K469))</f>
        <v/>
      </c>
      <c r="M468" s="326" t="str">
        <f>IF('AccuValve Takeoff'!L469="","",IF('AccuValve Takeoff'!L469="Not Available","",'AccuValve Takeoff'!L469))</f>
        <v/>
      </c>
      <c r="N468" s="326" t="str">
        <f>IF('AccuValve Takeoff'!M469="","",IF('AccuValve Takeoff'!M469="Not Available","",'AccuValve Takeoff'!M469))</f>
        <v/>
      </c>
      <c r="O468" s="23" t="str">
        <f>IF('AccuValve Takeoff'!N469="","",'AccuValve Takeoff'!N469)</f>
        <v/>
      </c>
      <c r="P468" s="23" t="str">
        <f>IF('AccuValve Takeoff'!O469="","",'AccuValve Takeoff'!O469)</f>
        <v/>
      </c>
      <c r="Q468" s="23" t="str">
        <f>IF('AccuValve Takeoff'!P469="","",'AccuValve Takeoff'!P469)</f>
        <v/>
      </c>
      <c r="R468" s="34" t="str">
        <f>IF('AccuValve Takeoff'!Q469="","",'AccuValve Takeoff'!Q469)</f>
        <v xml:space="preserve"> </v>
      </c>
      <c r="S468" s="35" t="str">
        <f>'AccuValve Takeoff'!T469</f>
        <v/>
      </c>
      <c r="T468" s="35" t="str">
        <f>'AccuValve Takeoff'!U469</f>
        <v/>
      </c>
      <c r="U468" s="325" t="str">
        <f>'AccuValve Takeoff'!BC469</f>
        <v/>
      </c>
      <c r="V468" s="38"/>
      <c r="W468" s="11"/>
      <c r="X468" s="11"/>
      <c r="Y468" s="11"/>
    </row>
    <row r="469" spans="1:25" ht="20.100000000000001" customHeight="1" x14ac:dyDescent="0.2">
      <c r="A469" s="12">
        <v>461</v>
      </c>
      <c r="B469" s="23" t="str">
        <f>IF('AccuValve Takeoff'!B470="","",'AccuValve Takeoff'!B470)</f>
        <v/>
      </c>
      <c r="C469" s="45" t="str">
        <f>IF('AccuValve Takeoff'!C470="","",'AccuValve Takeoff'!C470)</f>
        <v/>
      </c>
      <c r="D469" s="23" t="str">
        <f>IF('AccuValve Takeoff'!D470="","",'AccuValve Takeoff'!D470)</f>
        <v/>
      </c>
      <c r="E469" s="23" t="str">
        <f>IF('AccuValve Takeoff'!S470="","",'AccuValve Takeoff'!S470)</f>
        <v/>
      </c>
      <c r="F469" s="23" t="str">
        <f>IF('AccuValve Takeoff'!F470="","",'AccuValve Takeoff'!F470)</f>
        <v/>
      </c>
      <c r="G469" s="23" t="str">
        <f>IF('AccuValve Takeoff'!R470="","",'AccuValve Takeoff'!R470)</f>
        <v/>
      </c>
      <c r="H469" s="23" t="str">
        <f>IF('AccuValve Takeoff'!G470="","",'AccuValve Takeoff'!G470)</f>
        <v/>
      </c>
      <c r="I469" s="23" t="str">
        <f>IF('AccuValve Takeoff'!H470="","",'AccuValve Takeoff'!H470)</f>
        <v/>
      </c>
      <c r="J469" s="326" t="str">
        <f>IF('AccuValve Takeoff'!I470="","",IF('AccuValve Takeoff'!I470="Not Available","",'AccuValve Takeoff'!I470))</f>
        <v/>
      </c>
      <c r="K469" s="326" t="str">
        <f>IF('AccuValve Takeoff'!J470="","",IF('AccuValve Takeoff'!J470="Not Available","",'AccuValve Takeoff'!J470))</f>
        <v/>
      </c>
      <c r="L469" s="326" t="str">
        <f>IF('AccuValve Takeoff'!K470="","",IF('AccuValve Takeoff'!K470="Not Available","",'AccuValve Takeoff'!K470))</f>
        <v/>
      </c>
      <c r="M469" s="326" t="str">
        <f>IF('AccuValve Takeoff'!L470="","",IF('AccuValve Takeoff'!L470="Not Available","",'AccuValve Takeoff'!L470))</f>
        <v/>
      </c>
      <c r="N469" s="326" t="str">
        <f>IF('AccuValve Takeoff'!M470="","",IF('AccuValve Takeoff'!M470="Not Available","",'AccuValve Takeoff'!M470))</f>
        <v/>
      </c>
      <c r="O469" s="23" t="str">
        <f>IF('AccuValve Takeoff'!N470="","",'AccuValve Takeoff'!N470)</f>
        <v/>
      </c>
      <c r="P469" s="23" t="str">
        <f>IF('AccuValve Takeoff'!O470="","",'AccuValve Takeoff'!O470)</f>
        <v/>
      </c>
      <c r="Q469" s="23" t="str">
        <f>IF('AccuValve Takeoff'!P470="","",'AccuValve Takeoff'!P470)</f>
        <v/>
      </c>
      <c r="R469" s="34" t="str">
        <f>IF('AccuValve Takeoff'!Q470="","",'AccuValve Takeoff'!Q470)</f>
        <v xml:space="preserve"> </v>
      </c>
      <c r="S469" s="35" t="str">
        <f>'AccuValve Takeoff'!T470</f>
        <v/>
      </c>
      <c r="T469" s="35" t="str">
        <f>'AccuValve Takeoff'!U470</f>
        <v/>
      </c>
      <c r="U469" s="325" t="str">
        <f>'AccuValve Takeoff'!BC470</f>
        <v/>
      </c>
      <c r="V469" s="38"/>
      <c r="W469" s="11"/>
      <c r="X469" s="11"/>
      <c r="Y469" s="11"/>
    </row>
    <row r="470" spans="1:25" ht="20.100000000000001" customHeight="1" x14ac:dyDescent="0.2">
      <c r="A470" s="12">
        <v>462</v>
      </c>
      <c r="B470" s="23" t="str">
        <f>IF('AccuValve Takeoff'!B471="","",'AccuValve Takeoff'!B471)</f>
        <v/>
      </c>
      <c r="C470" s="45" t="str">
        <f>IF('AccuValve Takeoff'!C471="","",'AccuValve Takeoff'!C471)</f>
        <v/>
      </c>
      <c r="D470" s="23" t="str">
        <f>IF('AccuValve Takeoff'!D471="","",'AccuValve Takeoff'!D471)</f>
        <v/>
      </c>
      <c r="E470" s="23" t="str">
        <f>IF('AccuValve Takeoff'!S471="","",'AccuValve Takeoff'!S471)</f>
        <v/>
      </c>
      <c r="F470" s="23" t="str">
        <f>IF('AccuValve Takeoff'!F471="","",'AccuValve Takeoff'!F471)</f>
        <v/>
      </c>
      <c r="G470" s="23" t="str">
        <f>IF('AccuValve Takeoff'!R471="","",'AccuValve Takeoff'!R471)</f>
        <v/>
      </c>
      <c r="H470" s="23" t="str">
        <f>IF('AccuValve Takeoff'!G471="","",'AccuValve Takeoff'!G471)</f>
        <v/>
      </c>
      <c r="I470" s="23" t="str">
        <f>IF('AccuValve Takeoff'!H471="","",'AccuValve Takeoff'!H471)</f>
        <v/>
      </c>
      <c r="J470" s="326" t="str">
        <f>IF('AccuValve Takeoff'!I471="","",IF('AccuValve Takeoff'!I471="Not Available","",'AccuValve Takeoff'!I471))</f>
        <v/>
      </c>
      <c r="K470" s="326" t="str">
        <f>IF('AccuValve Takeoff'!J471="","",IF('AccuValve Takeoff'!J471="Not Available","",'AccuValve Takeoff'!J471))</f>
        <v/>
      </c>
      <c r="L470" s="326" t="str">
        <f>IF('AccuValve Takeoff'!K471="","",IF('AccuValve Takeoff'!K471="Not Available","",'AccuValve Takeoff'!K471))</f>
        <v/>
      </c>
      <c r="M470" s="326" t="str">
        <f>IF('AccuValve Takeoff'!L471="","",IF('AccuValve Takeoff'!L471="Not Available","",'AccuValve Takeoff'!L471))</f>
        <v/>
      </c>
      <c r="N470" s="326" t="str">
        <f>IF('AccuValve Takeoff'!M471="","",IF('AccuValve Takeoff'!M471="Not Available","",'AccuValve Takeoff'!M471))</f>
        <v/>
      </c>
      <c r="O470" s="23" t="str">
        <f>IF('AccuValve Takeoff'!N471="","",'AccuValve Takeoff'!N471)</f>
        <v/>
      </c>
      <c r="P470" s="23" t="str">
        <f>IF('AccuValve Takeoff'!O471="","",'AccuValve Takeoff'!O471)</f>
        <v/>
      </c>
      <c r="Q470" s="23" t="str">
        <f>IF('AccuValve Takeoff'!P471="","",'AccuValve Takeoff'!P471)</f>
        <v/>
      </c>
      <c r="R470" s="34" t="str">
        <f>IF('AccuValve Takeoff'!Q471="","",'AccuValve Takeoff'!Q471)</f>
        <v xml:space="preserve"> </v>
      </c>
      <c r="S470" s="35" t="str">
        <f>'AccuValve Takeoff'!T471</f>
        <v/>
      </c>
      <c r="T470" s="35" t="str">
        <f>'AccuValve Takeoff'!U471</f>
        <v/>
      </c>
      <c r="U470" s="325" t="str">
        <f>'AccuValve Takeoff'!BC471</f>
        <v/>
      </c>
      <c r="V470" s="38"/>
      <c r="W470" s="11"/>
      <c r="X470" s="11"/>
      <c r="Y470" s="11"/>
    </row>
    <row r="471" spans="1:25" ht="20.100000000000001" customHeight="1" x14ac:dyDescent="0.2">
      <c r="A471" s="12">
        <v>463</v>
      </c>
      <c r="B471" s="23" t="str">
        <f>IF('AccuValve Takeoff'!B472="","",'AccuValve Takeoff'!B472)</f>
        <v/>
      </c>
      <c r="C471" s="45" t="str">
        <f>IF('AccuValve Takeoff'!C472="","",'AccuValve Takeoff'!C472)</f>
        <v/>
      </c>
      <c r="D471" s="23" t="str">
        <f>IF('AccuValve Takeoff'!D472="","",'AccuValve Takeoff'!D472)</f>
        <v/>
      </c>
      <c r="E471" s="23" t="str">
        <f>IF('AccuValve Takeoff'!S472="","",'AccuValve Takeoff'!S472)</f>
        <v/>
      </c>
      <c r="F471" s="23" t="str">
        <f>IF('AccuValve Takeoff'!F472="","",'AccuValve Takeoff'!F472)</f>
        <v/>
      </c>
      <c r="G471" s="23" t="str">
        <f>IF('AccuValve Takeoff'!R472="","",'AccuValve Takeoff'!R472)</f>
        <v/>
      </c>
      <c r="H471" s="23" t="str">
        <f>IF('AccuValve Takeoff'!G472="","",'AccuValve Takeoff'!G472)</f>
        <v/>
      </c>
      <c r="I471" s="23" t="str">
        <f>IF('AccuValve Takeoff'!H472="","",'AccuValve Takeoff'!H472)</f>
        <v/>
      </c>
      <c r="J471" s="326" t="str">
        <f>IF('AccuValve Takeoff'!I472="","",IF('AccuValve Takeoff'!I472="Not Available","",'AccuValve Takeoff'!I472))</f>
        <v/>
      </c>
      <c r="K471" s="326" t="str">
        <f>IF('AccuValve Takeoff'!J472="","",IF('AccuValve Takeoff'!J472="Not Available","",'AccuValve Takeoff'!J472))</f>
        <v/>
      </c>
      <c r="L471" s="326" t="str">
        <f>IF('AccuValve Takeoff'!K472="","",IF('AccuValve Takeoff'!K472="Not Available","",'AccuValve Takeoff'!K472))</f>
        <v/>
      </c>
      <c r="M471" s="326" t="str">
        <f>IF('AccuValve Takeoff'!L472="","",IF('AccuValve Takeoff'!L472="Not Available","",'AccuValve Takeoff'!L472))</f>
        <v/>
      </c>
      <c r="N471" s="326" t="str">
        <f>IF('AccuValve Takeoff'!M472="","",IF('AccuValve Takeoff'!M472="Not Available","",'AccuValve Takeoff'!M472))</f>
        <v/>
      </c>
      <c r="O471" s="23" t="str">
        <f>IF('AccuValve Takeoff'!N472="","",'AccuValve Takeoff'!N472)</f>
        <v/>
      </c>
      <c r="P471" s="23" t="str">
        <f>IF('AccuValve Takeoff'!O472="","",'AccuValve Takeoff'!O472)</f>
        <v/>
      </c>
      <c r="Q471" s="23" t="str">
        <f>IF('AccuValve Takeoff'!P472="","",'AccuValve Takeoff'!P472)</f>
        <v/>
      </c>
      <c r="R471" s="34" t="str">
        <f>IF('AccuValve Takeoff'!Q472="","",'AccuValve Takeoff'!Q472)</f>
        <v xml:space="preserve"> </v>
      </c>
      <c r="S471" s="35" t="str">
        <f>'AccuValve Takeoff'!T472</f>
        <v/>
      </c>
      <c r="T471" s="35" t="str">
        <f>'AccuValve Takeoff'!U472</f>
        <v/>
      </c>
      <c r="U471" s="325" t="str">
        <f>'AccuValve Takeoff'!BC472</f>
        <v/>
      </c>
      <c r="V471" s="38"/>
      <c r="W471" s="11"/>
      <c r="X471" s="11"/>
      <c r="Y471" s="11"/>
    </row>
    <row r="472" spans="1:25" ht="20.100000000000001" customHeight="1" x14ac:dyDescent="0.2">
      <c r="A472" s="12">
        <v>464</v>
      </c>
      <c r="B472" s="23" t="str">
        <f>IF('AccuValve Takeoff'!B473="","",'AccuValve Takeoff'!B473)</f>
        <v/>
      </c>
      <c r="C472" s="45" t="str">
        <f>IF('AccuValve Takeoff'!C473="","",'AccuValve Takeoff'!C473)</f>
        <v/>
      </c>
      <c r="D472" s="23" t="str">
        <f>IF('AccuValve Takeoff'!D473="","",'AccuValve Takeoff'!D473)</f>
        <v/>
      </c>
      <c r="E472" s="23" t="str">
        <f>IF('AccuValve Takeoff'!S473="","",'AccuValve Takeoff'!S473)</f>
        <v/>
      </c>
      <c r="F472" s="23" t="str">
        <f>IF('AccuValve Takeoff'!F473="","",'AccuValve Takeoff'!F473)</f>
        <v/>
      </c>
      <c r="G472" s="23" t="str">
        <f>IF('AccuValve Takeoff'!R473="","",'AccuValve Takeoff'!R473)</f>
        <v/>
      </c>
      <c r="H472" s="23" t="str">
        <f>IF('AccuValve Takeoff'!G473="","",'AccuValve Takeoff'!G473)</f>
        <v/>
      </c>
      <c r="I472" s="23" t="str">
        <f>IF('AccuValve Takeoff'!H473="","",'AccuValve Takeoff'!H473)</f>
        <v/>
      </c>
      <c r="J472" s="326" t="str">
        <f>IF('AccuValve Takeoff'!I473="","",IF('AccuValve Takeoff'!I473="Not Available","",'AccuValve Takeoff'!I473))</f>
        <v/>
      </c>
      <c r="K472" s="326" t="str">
        <f>IF('AccuValve Takeoff'!J473="","",IF('AccuValve Takeoff'!J473="Not Available","",'AccuValve Takeoff'!J473))</f>
        <v/>
      </c>
      <c r="L472" s="326" t="str">
        <f>IF('AccuValve Takeoff'!K473="","",IF('AccuValve Takeoff'!K473="Not Available","",'AccuValve Takeoff'!K473))</f>
        <v/>
      </c>
      <c r="M472" s="326" t="str">
        <f>IF('AccuValve Takeoff'!L473="","",IF('AccuValve Takeoff'!L473="Not Available","",'AccuValve Takeoff'!L473))</f>
        <v/>
      </c>
      <c r="N472" s="326" t="str">
        <f>IF('AccuValve Takeoff'!M473="","",IF('AccuValve Takeoff'!M473="Not Available","",'AccuValve Takeoff'!M473))</f>
        <v/>
      </c>
      <c r="O472" s="23" t="str">
        <f>IF('AccuValve Takeoff'!N473="","",'AccuValve Takeoff'!N473)</f>
        <v/>
      </c>
      <c r="P472" s="23" t="str">
        <f>IF('AccuValve Takeoff'!O473="","",'AccuValve Takeoff'!O473)</f>
        <v/>
      </c>
      <c r="Q472" s="23" t="str">
        <f>IF('AccuValve Takeoff'!P473="","",'AccuValve Takeoff'!P473)</f>
        <v/>
      </c>
      <c r="R472" s="34" t="str">
        <f>IF('AccuValve Takeoff'!Q473="","",'AccuValve Takeoff'!Q473)</f>
        <v xml:space="preserve"> </v>
      </c>
      <c r="S472" s="35" t="str">
        <f>'AccuValve Takeoff'!T473</f>
        <v/>
      </c>
      <c r="T472" s="35" t="str">
        <f>'AccuValve Takeoff'!U473</f>
        <v/>
      </c>
      <c r="U472" s="325" t="str">
        <f>'AccuValve Takeoff'!BC473</f>
        <v/>
      </c>
      <c r="V472" s="38"/>
      <c r="W472" s="11"/>
      <c r="X472" s="11"/>
      <c r="Y472" s="11"/>
    </row>
    <row r="473" spans="1:25" ht="20.100000000000001" customHeight="1" x14ac:dyDescent="0.2">
      <c r="A473" s="12">
        <v>465</v>
      </c>
      <c r="B473" s="23" t="str">
        <f>IF('AccuValve Takeoff'!B474="","",'AccuValve Takeoff'!B474)</f>
        <v/>
      </c>
      <c r="C473" s="45" t="str">
        <f>IF('AccuValve Takeoff'!C474="","",'AccuValve Takeoff'!C474)</f>
        <v/>
      </c>
      <c r="D473" s="23" t="str">
        <f>IF('AccuValve Takeoff'!D474="","",'AccuValve Takeoff'!D474)</f>
        <v/>
      </c>
      <c r="E473" s="23" t="str">
        <f>IF('AccuValve Takeoff'!S474="","",'AccuValve Takeoff'!S474)</f>
        <v/>
      </c>
      <c r="F473" s="23" t="str">
        <f>IF('AccuValve Takeoff'!F474="","",'AccuValve Takeoff'!F474)</f>
        <v/>
      </c>
      <c r="G473" s="23" t="str">
        <f>IF('AccuValve Takeoff'!R474="","",'AccuValve Takeoff'!R474)</f>
        <v/>
      </c>
      <c r="H473" s="23" t="str">
        <f>IF('AccuValve Takeoff'!G474="","",'AccuValve Takeoff'!G474)</f>
        <v/>
      </c>
      <c r="I473" s="23" t="str">
        <f>IF('AccuValve Takeoff'!H474="","",'AccuValve Takeoff'!H474)</f>
        <v/>
      </c>
      <c r="J473" s="326" t="str">
        <f>IF('AccuValve Takeoff'!I474="","",IF('AccuValve Takeoff'!I474="Not Available","",'AccuValve Takeoff'!I474))</f>
        <v/>
      </c>
      <c r="K473" s="326" t="str">
        <f>IF('AccuValve Takeoff'!J474="","",IF('AccuValve Takeoff'!J474="Not Available","",'AccuValve Takeoff'!J474))</f>
        <v/>
      </c>
      <c r="L473" s="326" t="str">
        <f>IF('AccuValve Takeoff'!K474="","",IF('AccuValve Takeoff'!K474="Not Available","",'AccuValve Takeoff'!K474))</f>
        <v/>
      </c>
      <c r="M473" s="326" t="str">
        <f>IF('AccuValve Takeoff'!L474="","",IF('AccuValve Takeoff'!L474="Not Available","",'AccuValve Takeoff'!L474))</f>
        <v/>
      </c>
      <c r="N473" s="326" t="str">
        <f>IF('AccuValve Takeoff'!M474="","",IF('AccuValve Takeoff'!M474="Not Available","",'AccuValve Takeoff'!M474))</f>
        <v/>
      </c>
      <c r="O473" s="23" t="str">
        <f>IF('AccuValve Takeoff'!N474="","",'AccuValve Takeoff'!N474)</f>
        <v/>
      </c>
      <c r="P473" s="23" t="str">
        <f>IF('AccuValve Takeoff'!O474="","",'AccuValve Takeoff'!O474)</f>
        <v/>
      </c>
      <c r="Q473" s="23" t="str">
        <f>IF('AccuValve Takeoff'!P474="","",'AccuValve Takeoff'!P474)</f>
        <v/>
      </c>
      <c r="R473" s="34" t="str">
        <f>IF('AccuValve Takeoff'!Q474="","",'AccuValve Takeoff'!Q474)</f>
        <v xml:space="preserve"> </v>
      </c>
      <c r="S473" s="35" t="str">
        <f>'AccuValve Takeoff'!T474</f>
        <v/>
      </c>
      <c r="T473" s="35" t="str">
        <f>'AccuValve Takeoff'!U474</f>
        <v/>
      </c>
      <c r="U473" s="325" t="str">
        <f>'AccuValve Takeoff'!BC474</f>
        <v/>
      </c>
      <c r="V473" s="38"/>
      <c r="W473" s="11"/>
      <c r="X473" s="11"/>
      <c r="Y473" s="11"/>
    </row>
    <row r="474" spans="1:25" ht="20.100000000000001" customHeight="1" x14ac:dyDescent="0.2">
      <c r="A474" s="12">
        <v>466</v>
      </c>
      <c r="B474" s="23" t="str">
        <f>IF('AccuValve Takeoff'!B475="","",'AccuValve Takeoff'!B475)</f>
        <v/>
      </c>
      <c r="C474" s="45" t="str">
        <f>IF('AccuValve Takeoff'!C475="","",'AccuValve Takeoff'!C475)</f>
        <v/>
      </c>
      <c r="D474" s="23" t="str">
        <f>IF('AccuValve Takeoff'!D475="","",'AccuValve Takeoff'!D475)</f>
        <v/>
      </c>
      <c r="E474" s="23" t="str">
        <f>IF('AccuValve Takeoff'!S475="","",'AccuValve Takeoff'!S475)</f>
        <v/>
      </c>
      <c r="F474" s="23" t="str">
        <f>IF('AccuValve Takeoff'!F475="","",'AccuValve Takeoff'!F475)</f>
        <v/>
      </c>
      <c r="G474" s="23" t="str">
        <f>IF('AccuValve Takeoff'!R475="","",'AccuValve Takeoff'!R475)</f>
        <v/>
      </c>
      <c r="H474" s="23" t="str">
        <f>IF('AccuValve Takeoff'!G475="","",'AccuValve Takeoff'!G475)</f>
        <v/>
      </c>
      <c r="I474" s="23" t="str">
        <f>IF('AccuValve Takeoff'!H475="","",'AccuValve Takeoff'!H475)</f>
        <v/>
      </c>
      <c r="J474" s="326" t="str">
        <f>IF('AccuValve Takeoff'!I475="","",IF('AccuValve Takeoff'!I475="Not Available","",'AccuValve Takeoff'!I475))</f>
        <v/>
      </c>
      <c r="K474" s="326" t="str">
        <f>IF('AccuValve Takeoff'!J475="","",IF('AccuValve Takeoff'!J475="Not Available","",'AccuValve Takeoff'!J475))</f>
        <v/>
      </c>
      <c r="L474" s="326" t="str">
        <f>IF('AccuValve Takeoff'!K475="","",IF('AccuValve Takeoff'!K475="Not Available","",'AccuValve Takeoff'!K475))</f>
        <v/>
      </c>
      <c r="M474" s="326" t="str">
        <f>IF('AccuValve Takeoff'!L475="","",IF('AccuValve Takeoff'!L475="Not Available","",'AccuValve Takeoff'!L475))</f>
        <v/>
      </c>
      <c r="N474" s="326" t="str">
        <f>IF('AccuValve Takeoff'!M475="","",IF('AccuValve Takeoff'!M475="Not Available","",'AccuValve Takeoff'!M475))</f>
        <v/>
      </c>
      <c r="O474" s="23" t="str">
        <f>IF('AccuValve Takeoff'!N475="","",'AccuValve Takeoff'!N475)</f>
        <v/>
      </c>
      <c r="P474" s="23" t="str">
        <f>IF('AccuValve Takeoff'!O475="","",'AccuValve Takeoff'!O475)</f>
        <v/>
      </c>
      <c r="Q474" s="23" t="str">
        <f>IF('AccuValve Takeoff'!P475="","",'AccuValve Takeoff'!P475)</f>
        <v/>
      </c>
      <c r="R474" s="34" t="str">
        <f>IF('AccuValve Takeoff'!Q475="","",'AccuValve Takeoff'!Q475)</f>
        <v xml:space="preserve"> </v>
      </c>
      <c r="S474" s="35" t="str">
        <f>'AccuValve Takeoff'!T475</f>
        <v/>
      </c>
      <c r="T474" s="35" t="str">
        <f>'AccuValve Takeoff'!U475</f>
        <v/>
      </c>
      <c r="U474" s="325" t="str">
        <f>'AccuValve Takeoff'!BC475</f>
        <v/>
      </c>
      <c r="V474" s="38"/>
      <c r="W474" s="11"/>
      <c r="X474" s="11"/>
      <c r="Y474" s="11"/>
    </row>
    <row r="475" spans="1:25" ht="20.100000000000001" customHeight="1" x14ac:dyDescent="0.2">
      <c r="A475" s="12">
        <v>467</v>
      </c>
      <c r="B475" s="23" t="str">
        <f>IF('AccuValve Takeoff'!B476="","",'AccuValve Takeoff'!B476)</f>
        <v/>
      </c>
      <c r="C475" s="45" t="str">
        <f>IF('AccuValve Takeoff'!C476="","",'AccuValve Takeoff'!C476)</f>
        <v/>
      </c>
      <c r="D475" s="23" t="str">
        <f>IF('AccuValve Takeoff'!D476="","",'AccuValve Takeoff'!D476)</f>
        <v/>
      </c>
      <c r="E475" s="23" t="str">
        <f>IF('AccuValve Takeoff'!S476="","",'AccuValve Takeoff'!S476)</f>
        <v/>
      </c>
      <c r="F475" s="23" t="str">
        <f>IF('AccuValve Takeoff'!F476="","",'AccuValve Takeoff'!F476)</f>
        <v/>
      </c>
      <c r="G475" s="23" t="str">
        <f>IF('AccuValve Takeoff'!R476="","",'AccuValve Takeoff'!R476)</f>
        <v/>
      </c>
      <c r="H475" s="23" t="str">
        <f>IF('AccuValve Takeoff'!G476="","",'AccuValve Takeoff'!G476)</f>
        <v/>
      </c>
      <c r="I475" s="23" t="str">
        <f>IF('AccuValve Takeoff'!H476="","",'AccuValve Takeoff'!H476)</f>
        <v/>
      </c>
      <c r="J475" s="326" t="str">
        <f>IF('AccuValve Takeoff'!I476="","",IF('AccuValve Takeoff'!I476="Not Available","",'AccuValve Takeoff'!I476))</f>
        <v/>
      </c>
      <c r="K475" s="326" t="str">
        <f>IF('AccuValve Takeoff'!J476="","",IF('AccuValve Takeoff'!J476="Not Available","",'AccuValve Takeoff'!J476))</f>
        <v/>
      </c>
      <c r="L475" s="326" t="str">
        <f>IF('AccuValve Takeoff'!K476="","",IF('AccuValve Takeoff'!K476="Not Available","",'AccuValve Takeoff'!K476))</f>
        <v/>
      </c>
      <c r="M475" s="326" t="str">
        <f>IF('AccuValve Takeoff'!L476="","",IF('AccuValve Takeoff'!L476="Not Available","",'AccuValve Takeoff'!L476))</f>
        <v/>
      </c>
      <c r="N475" s="326" t="str">
        <f>IF('AccuValve Takeoff'!M476="","",IF('AccuValve Takeoff'!M476="Not Available","",'AccuValve Takeoff'!M476))</f>
        <v/>
      </c>
      <c r="O475" s="23" t="str">
        <f>IF('AccuValve Takeoff'!N476="","",'AccuValve Takeoff'!N476)</f>
        <v/>
      </c>
      <c r="P475" s="23" t="str">
        <f>IF('AccuValve Takeoff'!O476="","",'AccuValve Takeoff'!O476)</f>
        <v/>
      </c>
      <c r="Q475" s="23" t="str">
        <f>IF('AccuValve Takeoff'!P476="","",'AccuValve Takeoff'!P476)</f>
        <v/>
      </c>
      <c r="R475" s="34" t="str">
        <f>IF('AccuValve Takeoff'!Q476="","",'AccuValve Takeoff'!Q476)</f>
        <v xml:space="preserve"> </v>
      </c>
      <c r="S475" s="35" t="str">
        <f>'AccuValve Takeoff'!T476</f>
        <v/>
      </c>
      <c r="T475" s="35" t="str">
        <f>'AccuValve Takeoff'!U476</f>
        <v/>
      </c>
      <c r="U475" s="325" t="str">
        <f>'AccuValve Takeoff'!BC476</f>
        <v/>
      </c>
      <c r="V475" s="38"/>
      <c r="W475" s="11"/>
      <c r="X475" s="11"/>
      <c r="Y475" s="11"/>
    </row>
    <row r="476" spans="1:25" ht="20.100000000000001" customHeight="1" x14ac:dyDescent="0.2">
      <c r="A476" s="12">
        <v>468</v>
      </c>
      <c r="B476" s="23" t="str">
        <f>IF('AccuValve Takeoff'!B477="","",'AccuValve Takeoff'!B477)</f>
        <v/>
      </c>
      <c r="C476" s="45" t="str">
        <f>IF('AccuValve Takeoff'!C477="","",'AccuValve Takeoff'!C477)</f>
        <v/>
      </c>
      <c r="D476" s="23" t="str">
        <f>IF('AccuValve Takeoff'!D477="","",'AccuValve Takeoff'!D477)</f>
        <v/>
      </c>
      <c r="E476" s="23" t="str">
        <f>IF('AccuValve Takeoff'!S477="","",'AccuValve Takeoff'!S477)</f>
        <v/>
      </c>
      <c r="F476" s="23" t="str">
        <f>IF('AccuValve Takeoff'!F477="","",'AccuValve Takeoff'!F477)</f>
        <v/>
      </c>
      <c r="G476" s="23" t="str">
        <f>IF('AccuValve Takeoff'!R477="","",'AccuValve Takeoff'!R477)</f>
        <v/>
      </c>
      <c r="H476" s="23" t="str">
        <f>IF('AccuValve Takeoff'!G477="","",'AccuValve Takeoff'!G477)</f>
        <v/>
      </c>
      <c r="I476" s="23" t="str">
        <f>IF('AccuValve Takeoff'!H477="","",'AccuValve Takeoff'!H477)</f>
        <v/>
      </c>
      <c r="J476" s="326" t="str">
        <f>IF('AccuValve Takeoff'!I477="","",IF('AccuValve Takeoff'!I477="Not Available","",'AccuValve Takeoff'!I477))</f>
        <v/>
      </c>
      <c r="K476" s="326" t="str">
        <f>IF('AccuValve Takeoff'!J477="","",IF('AccuValve Takeoff'!J477="Not Available","",'AccuValve Takeoff'!J477))</f>
        <v/>
      </c>
      <c r="L476" s="326" t="str">
        <f>IF('AccuValve Takeoff'!K477="","",IF('AccuValve Takeoff'!K477="Not Available","",'AccuValve Takeoff'!K477))</f>
        <v/>
      </c>
      <c r="M476" s="326" t="str">
        <f>IF('AccuValve Takeoff'!L477="","",IF('AccuValve Takeoff'!L477="Not Available","",'AccuValve Takeoff'!L477))</f>
        <v/>
      </c>
      <c r="N476" s="326" t="str">
        <f>IF('AccuValve Takeoff'!M477="","",IF('AccuValve Takeoff'!M477="Not Available","",'AccuValve Takeoff'!M477))</f>
        <v/>
      </c>
      <c r="O476" s="23" t="str">
        <f>IF('AccuValve Takeoff'!N477="","",'AccuValve Takeoff'!N477)</f>
        <v/>
      </c>
      <c r="P476" s="23" t="str">
        <f>IF('AccuValve Takeoff'!O477="","",'AccuValve Takeoff'!O477)</f>
        <v/>
      </c>
      <c r="Q476" s="23" t="str">
        <f>IF('AccuValve Takeoff'!P477="","",'AccuValve Takeoff'!P477)</f>
        <v/>
      </c>
      <c r="R476" s="34" t="str">
        <f>IF('AccuValve Takeoff'!Q477="","",'AccuValve Takeoff'!Q477)</f>
        <v xml:space="preserve"> </v>
      </c>
      <c r="S476" s="35" t="str">
        <f>'AccuValve Takeoff'!T477</f>
        <v/>
      </c>
      <c r="T476" s="35" t="str">
        <f>'AccuValve Takeoff'!U477</f>
        <v/>
      </c>
      <c r="U476" s="325" t="str">
        <f>'AccuValve Takeoff'!BC477</f>
        <v/>
      </c>
      <c r="V476" s="38"/>
      <c r="W476" s="11"/>
      <c r="X476" s="11"/>
      <c r="Y476" s="11"/>
    </row>
    <row r="477" spans="1:25" ht="20.100000000000001" customHeight="1" x14ac:dyDescent="0.2">
      <c r="A477" s="12">
        <v>469</v>
      </c>
      <c r="B477" s="23" t="str">
        <f>IF('AccuValve Takeoff'!B478="","",'AccuValve Takeoff'!B478)</f>
        <v/>
      </c>
      <c r="C477" s="45" t="str">
        <f>IF('AccuValve Takeoff'!C478="","",'AccuValve Takeoff'!C478)</f>
        <v/>
      </c>
      <c r="D477" s="23" t="str">
        <f>IF('AccuValve Takeoff'!D478="","",'AccuValve Takeoff'!D478)</f>
        <v/>
      </c>
      <c r="E477" s="23" t="str">
        <f>IF('AccuValve Takeoff'!S478="","",'AccuValve Takeoff'!S478)</f>
        <v/>
      </c>
      <c r="F477" s="23" t="str">
        <f>IF('AccuValve Takeoff'!F478="","",'AccuValve Takeoff'!F478)</f>
        <v/>
      </c>
      <c r="G477" s="23" t="str">
        <f>IF('AccuValve Takeoff'!R478="","",'AccuValve Takeoff'!R478)</f>
        <v/>
      </c>
      <c r="H477" s="23" t="str">
        <f>IF('AccuValve Takeoff'!G478="","",'AccuValve Takeoff'!G478)</f>
        <v/>
      </c>
      <c r="I477" s="23" t="str">
        <f>IF('AccuValve Takeoff'!H478="","",'AccuValve Takeoff'!H478)</f>
        <v/>
      </c>
      <c r="J477" s="326" t="str">
        <f>IF('AccuValve Takeoff'!I478="","",IF('AccuValve Takeoff'!I478="Not Available","",'AccuValve Takeoff'!I478))</f>
        <v/>
      </c>
      <c r="K477" s="326" t="str">
        <f>IF('AccuValve Takeoff'!J478="","",IF('AccuValve Takeoff'!J478="Not Available","",'AccuValve Takeoff'!J478))</f>
        <v/>
      </c>
      <c r="L477" s="326" t="str">
        <f>IF('AccuValve Takeoff'!K478="","",IF('AccuValve Takeoff'!K478="Not Available","",'AccuValve Takeoff'!K478))</f>
        <v/>
      </c>
      <c r="M477" s="326" t="str">
        <f>IF('AccuValve Takeoff'!L478="","",IF('AccuValve Takeoff'!L478="Not Available","",'AccuValve Takeoff'!L478))</f>
        <v/>
      </c>
      <c r="N477" s="326" t="str">
        <f>IF('AccuValve Takeoff'!M478="","",IF('AccuValve Takeoff'!M478="Not Available","",'AccuValve Takeoff'!M478))</f>
        <v/>
      </c>
      <c r="O477" s="23" t="str">
        <f>IF('AccuValve Takeoff'!N478="","",'AccuValve Takeoff'!N478)</f>
        <v/>
      </c>
      <c r="P477" s="23" t="str">
        <f>IF('AccuValve Takeoff'!O478="","",'AccuValve Takeoff'!O478)</f>
        <v/>
      </c>
      <c r="Q477" s="23" t="str">
        <f>IF('AccuValve Takeoff'!P478="","",'AccuValve Takeoff'!P478)</f>
        <v/>
      </c>
      <c r="R477" s="34" t="str">
        <f>IF('AccuValve Takeoff'!Q478="","",'AccuValve Takeoff'!Q478)</f>
        <v xml:space="preserve"> </v>
      </c>
      <c r="S477" s="35" t="str">
        <f>'AccuValve Takeoff'!T478</f>
        <v/>
      </c>
      <c r="T477" s="35" t="str">
        <f>'AccuValve Takeoff'!U478</f>
        <v/>
      </c>
      <c r="U477" s="325" t="str">
        <f>'AccuValve Takeoff'!BC478</f>
        <v/>
      </c>
      <c r="V477" s="38"/>
      <c r="W477" s="11"/>
      <c r="X477" s="11"/>
      <c r="Y477" s="11"/>
    </row>
    <row r="478" spans="1:25" ht="20.100000000000001" customHeight="1" x14ac:dyDescent="0.2">
      <c r="A478" s="12">
        <v>470</v>
      </c>
      <c r="B478" s="23" t="str">
        <f>IF('AccuValve Takeoff'!B479="","",'AccuValve Takeoff'!B479)</f>
        <v/>
      </c>
      <c r="C478" s="45" t="str">
        <f>IF('AccuValve Takeoff'!C479="","",'AccuValve Takeoff'!C479)</f>
        <v/>
      </c>
      <c r="D478" s="23" t="str">
        <f>IF('AccuValve Takeoff'!D479="","",'AccuValve Takeoff'!D479)</f>
        <v/>
      </c>
      <c r="E478" s="23" t="str">
        <f>IF('AccuValve Takeoff'!S479="","",'AccuValve Takeoff'!S479)</f>
        <v/>
      </c>
      <c r="F478" s="23" t="str">
        <f>IF('AccuValve Takeoff'!F479="","",'AccuValve Takeoff'!F479)</f>
        <v/>
      </c>
      <c r="G478" s="23" t="str">
        <f>IF('AccuValve Takeoff'!R479="","",'AccuValve Takeoff'!R479)</f>
        <v/>
      </c>
      <c r="H478" s="23" t="str">
        <f>IF('AccuValve Takeoff'!G479="","",'AccuValve Takeoff'!G479)</f>
        <v/>
      </c>
      <c r="I478" s="23" t="str">
        <f>IF('AccuValve Takeoff'!H479="","",'AccuValve Takeoff'!H479)</f>
        <v/>
      </c>
      <c r="J478" s="326" t="str">
        <f>IF('AccuValve Takeoff'!I479="","",IF('AccuValve Takeoff'!I479="Not Available","",'AccuValve Takeoff'!I479))</f>
        <v/>
      </c>
      <c r="K478" s="326" t="str">
        <f>IF('AccuValve Takeoff'!J479="","",IF('AccuValve Takeoff'!J479="Not Available","",'AccuValve Takeoff'!J479))</f>
        <v/>
      </c>
      <c r="L478" s="326" t="str">
        <f>IF('AccuValve Takeoff'!K479="","",IF('AccuValve Takeoff'!K479="Not Available","",'AccuValve Takeoff'!K479))</f>
        <v/>
      </c>
      <c r="M478" s="326" t="str">
        <f>IF('AccuValve Takeoff'!L479="","",IF('AccuValve Takeoff'!L479="Not Available","",'AccuValve Takeoff'!L479))</f>
        <v/>
      </c>
      <c r="N478" s="326" t="str">
        <f>IF('AccuValve Takeoff'!M479="","",IF('AccuValve Takeoff'!M479="Not Available","",'AccuValve Takeoff'!M479))</f>
        <v/>
      </c>
      <c r="O478" s="23" t="str">
        <f>IF('AccuValve Takeoff'!N479="","",'AccuValve Takeoff'!N479)</f>
        <v/>
      </c>
      <c r="P478" s="23" t="str">
        <f>IF('AccuValve Takeoff'!O479="","",'AccuValve Takeoff'!O479)</f>
        <v/>
      </c>
      <c r="Q478" s="23" t="str">
        <f>IF('AccuValve Takeoff'!P479="","",'AccuValve Takeoff'!P479)</f>
        <v/>
      </c>
      <c r="R478" s="34" t="str">
        <f>IF('AccuValve Takeoff'!Q479="","",'AccuValve Takeoff'!Q479)</f>
        <v xml:space="preserve"> </v>
      </c>
      <c r="S478" s="35" t="str">
        <f>'AccuValve Takeoff'!T479</f>
        <v/>
      </c>
      <c r="T478" s="35" t="str">
        <f>'AccuValve Takeoff'!U479</f>
        <v/>
      </c>
      <c r="U478" s="325" t="str">
        <f>'AccuValve Takeoff'!BC479</f>
        <v/>
      </c>
      <c r="V478" s="38"/>
      <c r="W478" s="11"/>
      <c r="X478" s="11"/>
      <c r="Y478" s="11"/>
    </row>
    <row r="479" spans="1:25" ht="20.100000000000001" customHeight="1" x14ac:dyDescent="0.2">
      <c r="A479" s="12">
        <v>471</v>
      </c>
      <c r="B479" s="23" t="str">
        <f>IF('AccuValve Takeoff'!B480="","",'AccuValve Takeoff'!B480)</f>
        <v/>
      </c>
      <c r="C479" s="45" t="str">
        <f>IF('AccuValve Takeoff'!C480="","",'AccuValve Takeoff'!C480)</f>
        <v/>
      </c>
      <c r="D479" s="23" t="str">
        <f>IF('AccuValve Takeoff'!D480="","",'AccuValve Takeoff'!D480)</f>
        <v/>
      </c>
      <c r="E479" s="23" t="str">
        <f>IF('AccuValve Takeoff'!S480="","",'AccuValve Takeoff'!S480)</f>
        <v/>
      </c>
      <c r="F479" s="23" t="str">
        <f>IF('AccuValve Takeoff'!F480="","",'AccuValve Takeoff'!F480)</f>
        <v/>
      </c>
      <c r="G479" s="23" t="str">
        <f>IF('AccuValve Takeoff'!R480="","",'AccuValve Takeoff'!R480)</f>
        <v/>
      </c>
      <c r="H479" s="23" t="str">
        <f>IF('AccuValve Takeoff'!G480="","",'AccuValve Takeoff'!G480)</f>
        <v/>
      </c>
      <c r="I479" s="23" t="str">
        <f>IF('AccuValve Takeoff'!H480="","",'AccuValve Takeoff'!H480)</f>
        <v/>
      </c>
      <c r="J479" s="326" t="str">
        <f>IF('AccuValve Takeoff'!I480="","",IF('AccuValve Takeoff'!I480="Not Available","",'AccuValve Takeoff'!I480))</f>
        <v/>
      </c>
      <c r="K479" s="326" t="str">
        <f>IF('AccuValve Takeoff'!J480="","",IF('AccuValve Takeoff'!J480="Not Available","",'AccuValve Takeoff'!J480))</f>
        <v/>
      </c>
      <c r="L479" s="326" t="str">
        <f>IF('AccuValve Takeoff'!K480="","",IF('AccuValve Takeoff'!K480="Not Available","",'AccuValve Takeoff'!K480))</f>
        <v/>
      </c>
      <c r="M479" s="326" t="str">
        <f>IF('AccuValve Takeoff'!L480="","",IF('AccuValve Takeoff'!L480="Not Available","",'AccuValve Takeoff'!L480))</f>
        <v/>
      </c>
      <c r="N479" s="326" t="str">
        <f>IF('AccuValve Takeoff'!M480="","",IF('AccuValve Takeoff'!M480="Not Available","",'AccuValve Takeoff'!M480))</f>
        <v/>
      </c>
      <c r="O479" s="23" t="str">
        <f>IF('AccuValve Takeoff'!N480="","",'AccuValve Takeoff'!N480)</f>
        <v/>
      </c>
      <c r="P479" s="23" t="str">
        <f>IF('AccuValve Takeoff'!O480="","",'AccuValve Takeoff'!O480)</f>
        <v/>
      </c>
      <c r="Q479" s="23" t="str">
        <f>IF('AccuValve Takeoff'!P480="","",'AccuValve Takeoff'!P480)</f>
        <v/>
      </c>
      <c r="R479" s="34" t="str">
        <f>IF('AccuValve Takeoff'!Q480="","",'AccuValve Takeoff'!Q480)</f>
        <v xml:space="preserve"> </v>
      </c>
      <c r="S479" s="35" t="str">
        <f>'AccuValve Takeoff'!T480</f>
        <v/>
      </c>
      <c r="T479" s="35" t="str">
        <f>'AccuValve Takeoff'!U480</f>
        <v/>
      </c>
      <c r="U479" s="325" t="str">
        <f>'AccuValve Takeoff'!BC480</f>
        <v/>
      </c>
      <c r="V479" s="38"/>
      <c r="W479" s="11"/>
      <c r="X479" s="11"/>
      <c r="Y479" s="11"/>
    </row>
    <row r="480" spans="1:25" ht="20.100000000000001" customHeight="1" x14ac:dyDescent="0.2">
      <c r="A480" s="12">
        <v>472</v>
      </c>
      <c r="B480" s="23" t="str">
        <f>IF('AccuValve Takeoff'!B481="","",'AccuValve Takeoff'!B481)</f>
        <v/>
      </c>
      <c r="C480" s="45" t="str">
        <f>IF('AccuValve Takeoff'!C481="","",'AccuValve Takeoff'!C481)</f>
        <v/>
      </c>
      <c r="D480" s="23" t="str">
        <f>IF('AccuValve Takeoff'!D481="","",'AccuValve Takeoff'!D481)</f>
        <v/>
      </c>
      <c r="E480" s="23" t="str">
        <f>IF('AccuValve Takeoff'!S481="","",'AccuValve Takeoff'!S481)</f>
        <v/>
      </c>
      <c r="F480" s="23" t="str">
        <f>IF('AccuValve Takeoff'!F481="","",'AccuValve Takeoff'!F481)</f>
        <v/>
      </c>
      <c r="G480" s="23" t="str">
        <f>IF('AccuValve Takeoff'!R481="","",'AccuValve Takeoff'!R481)</f>
        <v/>
      </c>
      <c r="H480" s="23" t="str">
        <f>IF('AccuValve Takeoff'!G481="","",'AccuValve Takeoff'!G481)</f>
        <v/>
      </c>
      <c r="I480" s="23" t="str">
        <f>IF('AccuValve Takeoff'!H481="","",'AccuValve Takeoff'!H481)</f>
        <v/>
      </c>
      <c r="J480" s="326" t="str">
        <f>IF('AccuValve Takeoff'!I481="","",IF('AccuValve Takeoff'!I481="Not Available","",'AccuValve Takeoff'!I481))</f>
        <v/>
      </c>
      <c r="K480" s="326" t="str">
        <f>IF('AccuValve Takeoff'!J481="","",IF('AccuValve Takeoff'!J481="Not Available","",'AccuValve Takeoff'!J481))</f>
        <v/>
      </c>
      <c r="L480" s="326" t="str">
        <f>IF('AccuValve Takeoff'!K481="","",IF('AccuValve Takeoff'!K481="Not Available","",'AccuValve Takeoff'!K481))</f>
        <v/>
      </c>
      <c r="M480" s="326" t="str">
        <f>IF('AccuValve Takeoff'!L481="","",IF('AccuValve Takeoff'!L481="Not Available","",'AccuValve Takeoff'!L481))</f>
        <v/>
      </c>
      <c r="N480" s="326" t="str">
        <f>IF('AccuValve Takeoff'!M481="","",IF('AccuValve Takeoff'!M481="Not Available","",'AccuValve Takeoff'!M481))</f>
        <v/>
      </c>
      <c r="O480" s="23" t="str">
        <f>IF('AccuValve Takeoff'!N481="","",'AccuValve Takeoff'!N481)</f>
        <v/>
      </c>
      <c r="P480" s="23" t="str">
        <f>IF('AccuValve Takeoff'!O481="","",'AccuValve Takeoff'!O481)</f>
        <v/>
      </c>
      <c r="Q480" s="23" t="str">
        <f>IF('AccuValve Takeoff'!P481="","",'AccuValve Takeoff'!P481)</f>
        <v/>
      </c>
      <c r="R480" s="34" t="str">
        <f>IF('AccuValve Takeoff'!Q481="","",'AccuValve Takeoff'!Q481)</f>
        <v xml:space="preserve"> </v>
      </c>
      <c r="S480" s="35" t="str">
        <f>'AccuValve Takeoff'!T481</f>
        <v/>
      </c>
      <c r="T480" s="35" t="str">
        <f>'AccuValve Takeoff'!U481</f>
        <v/>
      </c>
      <c r="U480" s="325" t="str">
        <f>'AccuValve Takeoff'!BC481</f>
        <v/>
      </c>
      <c r="V480" s="38"/>
      <c r="W480" s="11"/>
      <c r="X480" s="11"/>
      <c r="Y480" s="11"/>
    </row>
    <row r="481" spans="1:25" ht="20.100000000000001" customHeight="1" x14ac:dyDescent="0.2">
      <c r="A481" s="12">
        <v>473</v>
      </c>
      <c r="B481" s="23" t="str">
        <f>IF('AccuValve Takeoff'!B482="","",'AccuValve Takeoff'!B482)</f>
        <v/>
      </c>
      <c r="C481" s="45" t="str">
        <f>IF('AccuValve Takeoff'!C482="","",'AccuValve Takeoff'!C482)</f>
        <v/>
      </c>
      <c r="D481" s="23" t="str">
        <f>IF('AccuValve Takeoff'!D482="","",'AccuValve Takeoff'!D482)</f>
        <v/>
      </c>
      <c r="E481" s="23" t="str">
        <f>IF('AccuValve Takeoff'!S482="","",'AccuValve Takeoff'!S482)</f>
        <v/>
      </c>
      <c r="F481" s="23" t="str">
        <f>IF('AccuValve Takeoff'!F482="","",'AccuValve Takeoff'!F482)</f>
        <v/>
      </c>
      <c r="G481" s="23" t="str">
        <f>IF('AccuValve Takeoff'!R482="","",'AccuValve Takeoff'!R482)</f>
        <v/>
      </c>
      <c r="H481" s="23" t="str">
        <f>IF('AccuValve Takeoff'!G482="","",'AccuValve Takeoff'!G482)</f>
        <v/>
      </c>
      <c r="I481" s="23" t="str">
        <f>IF('AccuValve Takeoff'!H482="","",'AccuValve Takeoff'!H482)</f>
        <v/>
      </c>
      <c r="J481" s="326" t="str">
        <f>IF('AccuValve Takeoff'!I482="","",IF('AccuValve Takeoff'!I482="Not Available","",'AccuValve Takeoff'!I482))</f>
        <v/>
      </c>
      <c r="K481" s="326" t="str">
        <f>IF('AccuValve Takeoff'!J482="","",IF('AccuValve Takeoff'!J482="Not Available","",'AccuValve Takeoff'!J482))</f>
        <v/>
      </c>
      <c r="L481" s="326" t="str">
        <f>IF('AccuValve Takeoff'!K482="","",IF('AccuValve Takeoff'!K482="Not Available","",'AccuValve Takeoff'!K482))</f>
        <v/>
      </c>
      <c r="M481" s="326" t="str">
        <f>IF('AccuValve Takeoff'!L482="","",IF('AccuValve Takeoff'!L482="Not Available","",'AccuValve Takeoff'!L482))</f>
        <v/>
      </c>
      <c r="N481" s="326" t="str">
        <f>IF('AccuValve Takeoff'!M482="","",IF('AccuValve Takeoff'!M482="Not Available","",'AccuValve Takeoff'!M482))</f>
        <v/>
      </c>
      <c r="O481" s="23" t="str">
        <f>IF('AccuValve Takeoff'!N482="","",'AccuValve Takeoff'!N482)</f>
        <v/>
      </c>
      <c r="P481" s="23" t="str">
        <f>IF('AccuValve Takeoff'!O482="","",'AccuValve Takeoff'!O482)</f>
        <v/>
      </c>
      <c r="Q481" s="23" t="str">
        <f>IF('AccuValve Takeoff'!P482="","",'AccuValve Takeoff'!P482)</f>
        <v/>
      </c>
      <c r="R481" s="34" t="str">
        <f>IF('AccuValve Takeoff'!Q482="","",'AccuValve Takeoff'!Q482)</f>
        <v xml:space="preserve"> </v>
      </c>
      <c r="S481" s="35" t="str">
        <f>'AccuValve Takeoff'!T482</f>
        <v/>
      </c>
      <c r="T481" s="35" t="str">
        <f>'AccuValve Takeoff'!U482</f>
        <v/>
      </c>
      <c r="U481" s="325" t="str">
        <f>'AccuValve Takeoff'!BC482</f>
        <v/>
      </c>
      <c r="V481" s="38"/>
      <c r="W481" s="11"/>
      <c r="X481" s="11"/>
      <c r="Y481" s="11"/>
    </row>
    <row r="482" spans="1:25" ht="20.100000000000001" customHeight="1" x14ac:dyDescent="0.2">
      <c r="A482" s="12">
        <v>474</v>
      </c>
      <c r="B482" s="23" t="str">
        <f>IF('AccuValve Takeoff'!B483="","",'AccuValve Takeoff'!B483)</f>
        <v/>
      </c>
      <c r="C482" s="45" t="str">
        <f>IF('AccuValve Takeoff'!C483="","",'AccuValve Takeoff'!C483)</f>
        <v/>
      </c>
      <c r="D482" s="23" t="str">
        <f>IF('AccuValve Takeoff'!D483="","",'AccuValve Takeoff'!D483)</f>
        <v/>
      </c>
      <c r="E482" s="23" t="str">
        <f>IF('AccuValve Takeoff'!S483="","",'AccuValve Takeoff'!S483)</f>
        <v/>
      </c>
      <c r="F482" s="23" t="str">
        <f>IF('AccuValve Takeoff'!F483="","",'AccuValve Takeoff'!F483)</f>
        <v/>
      </c>
      <c r="G482" s="23" t="str">
        <f>IF('AccuValve Takeoff'!R483="","",'AccuValve Takeoff'!R483)</f>
        <v/>
      </c>
      <c r="H482" s="23" t="str">
        <f>IF('AccuValve Takeoff'!G483="","",'AccuValve Takeoff'!G483)</f>
        <v/>
      </c>
      <c r="I482" s="23" t="str">
        <f>IF('AccuValve Takeoff'!H483="","",'AccuValve Takeoff'!H483)</f>
        <v/>
      </c>
      <c r="J482" s="326" t="str">
        <f>IF('AccuValve Takeoff'!I483="","",IF('AccuValve Takeoff'!I483="Not Available","",'AccuValve Takeoff'!I483))</f>
        <v/>
      </c>
      <c r="K482" s="326" t="str">
        <f>IF('AccuValve Takeoff'!J483="","",IF('AccuValve Takeoff'!J483="Not Available","",'AccuValve Takeoff'!J483))</f>
        <v/>
      </c>
      <c r="L482" s="326" t="str">
        <f>IF('AccuValve Takeoff'!K483="","",IF('AccuValve Takeoff'!K483="Not Available","",'AccuValve Takeoff'!K483))</f>
        <v/>
      </c>
      <c r="M482" s="326" t="str">
        <f>IF('AccuValve Takeoff'!L483="","",IF('AccuValve Takeoff'!L483="Not Available","",'AccuValve Takeoff'!L483))</f>
        <v/>
      </c>
      <c r="N482" s="326" t="str">
        <f>IF('AccuValve Takeoff'!M483="","",IF('AccuValve Takeoff'!M483="Not Available","",'AccuValve Takeoff'!M483))</f>
        <v/>
      </c>
      <c r="O482" s="23" t="str">
        <f>IF('AccuValve Takeoff'!N483="","",'AccuValve Takeoff'!N483)</f>
        <v/>
      </c>
      <c r="P482" s="23" t="str">
        <f>IF('AccuValve Takeoff'!O483="","",'AccuValve Takeoff'!O483)</f>
        <v/>
      </c>
      <c r="Q482" s="23" t="str">
        <f>IF('AccuValve Takeoff'!P483="","",'AccuValve Takeoff'!P483)</f>
        <v/>
      </c>
      <c r="R482" s="34" t="str">
        <f>IF('AccuValve Takeoff'!Q483="","",'AccuValve Takeoff'!Q483)</f>
        <v xml:space="preserve"> </v>
      </c>
      <c r="S482" s="35" t="str">
        <f>'AccuValve Takeoff'!T483</f>
        <v/>
      </c>
      <c r="T482" s="35" t="str">
        <f>'AccuValve Takeoff'!U483</f>
        <v/>
      </c>
      <c r="U482" s="325" t="str">
        <f>'AccuValve Takeoff'!BC483</f>
        <v/>
      </c>
      <c r="V482" s="38"/>
      <c r="W482" s="11"/>
      <c r="X482" s="11"/>
      <c r="Y482" s="11"/>
    </row>
    <row r="483" spans="1:25" ht="20.100000000000001" customHeight="1" x14ac:dyDescent="0.2">
      <c r="A483" s="12">
        <v>475</v>
      </c>
      <c r="B483" s="23" t="str">
        <f>IF('AccuValve Takeoff'!B484="","",'AccuValve Takeoff'!B484)</f>
        <v/>
      </c>
      <c r="C483" s="45" t="str">
        <f>IF('AccuValve Takeoff'!C484="","",'AccuValve Takeoff'!C484)</f>
        <v/>
      </c>
      <c r="D483" s="23" t="str">
        <f>IF('AccuValve Takeoff'!D484="","",'AccuValve Takeoff'!D484)</f>
        <v/>
      </c>
      <c r="E483" s="23" t="str">
        <f>IF('AccuValve Takeoff'!S484="","",'AccuValve Takeoff'!S484)</f>
        <v/>
      </c>
      <c r="F483" s="23" t="str">
        <f>IF('AccuValve Takeoff'!F484="","",'AccuValve Takeoff'!F484)</f>
        <v/>
      </c>
      <c r="G483" s="23" t="str">
        <f>IF('AccuValve Takeoff'!R484="","",'AccuValve Takeoff'!R484)</f>
        <v/>
      </c>
      <c r="H483" s="23" t="str">
        <f>IF('AccuValve Takeoff'!G484="","",'AccuValve Takeoff'!G484)</f>
        <v/>
      </c>
      <c r="I483" s="23" t="str">
        <f>IF('AccuValve Takeoff'!H484="","",'AccuValve Takeoff'!H484)</f>
        <v/>
      </c>
      <c r="J483" s="326" t="str">
        <f>IF('AccuValve Takeoff'!I484="","",IF('AccuValve Takeoff'!I484="Not Available","",'AccuValve Takeoff'!I484))</f>
        <v/>
      </c>
      <c r="K483" s="326" t="str">
        <f>IF('AccuValve Takeoff'!J484="","",IF('AccuValve Takeoff'!J484="Not Available","",'AccuValve Takeoff'!J484))</f>
        <v/>
      </c>
      <c r="L483" s="326" t="str">
        <f>IF('AccuValve Takeoff'!K484="","",IF('AccuValve Takeoff'!K484="Not Available","",'AccuValve Takeoff'!K484))</f>
        <v/>
      </c>
      <c r="M483" s="326" t="str">
        <f>IF('AccuValve Takeoff'!L484="","",IF('AccuValve Takeoff'!L484="Not Available","",'AccuValve Takeoff'!L484))</f>
        <v/>
      </c>
      <c r="N483" s="326" t="str">
        <f>IF('AccuValve Takeoff'!M484="","",IF('AccuValve Takeoff'!M484="Not Available","",'AccuValve Takeoff'!M484))</f>
        <v/>
      </c>
      <c r="O483" s="23" t="str">
        <f>IF('AccuValve Takeoff'!N484="","",'AccuValve Takeoff'!N484)</f>
        <v/>
      </c>
      <c r="P483" s="23" t="str">
        <f>IF('AccuValve Takeoff'!O484="","",'AccuValve Takeoff'!O484)</f>
        <v/>
      </c>
      <c r="Q483" s="23" t="str">
        <f>IF('AccuValve Takeoff'!P484="","",'AccuValve Takeoff'!P484)</f>
        <v/>
      </c>
      <c r="R483" s="34" t="str">
        <f>IF('AccuValve Takeoff'!Q484="","",'AccuValve Takeoff'!Q484)</f>
        <v xml:space="preserve"> </v>
      </c>
      <c r="S483" s="35" t="str">
        <f>'AccuValve Takeoff'!T484</f>
        <v/>
      </c>
      <c r="T483" s="35" t="str">
        <f>'AccuValve Takeoff'!U484</f>
        <v/>
      </c>
      <c r="U483" s="325" t="str">
        <f>'AccuValve Takeoff'!BC484</f>
        <v/>
      </c>
      <c r="V483" s="38"/>
      <c r="W483" s="11"/>
      <c r="X483" s="11"/>
      <c r="Y483" s="11"/>
    </row>
    <row r="484" spans="1:25" ht="20.100000000000001" customHeight="1" x14ac:dyDescent="0.2">
      <c r="A484" s="12">
        <v>476</v>
      </c>
      <c r="B484" s="23" t="str">
        <f>IF('AccuValve Takeoff'!B485="","",'AccuValve Takeoff'!B485)</f>
        <v/>
      </c>
      <c r="C484" s="45" t="str">
        <f>IF('AccuValve Takeoff'!C485="","",'AccuValve Takeoff'!C485)</f>
        <v/>
      </c>
      <c r="D484" s="23" t="str">
        <f>IF('AccuValve Takeoff'!D485="","",'AccuValve Takeoff'!D485)</f>
        <v/>
      </c>
      <c r="E484" s="23" t="str">
        <f>IF('AccuValve Takeoff'!S485="","",'AccuValve Takeoff'!S485)</f>
        <v/>
      </c>
      <c r="F484" s="23" t="str">
        <f>IF('AccuValve Takeoff'!F485="","",'AccuValve Takeoff'!F485)</f>
        <v/>
      </c>
      <c r="G484" s="23" t="str">
        <f>IF('AccuValve Takeoff'!R485="","",'AccuValve Takeoff'!R485)</f>
        <v/>
      </c>
      <c r="H484" s="23" t="str">
        <f>IF('AccuValve Takeoff'!G485="","",'AccuValve Takeoff'!G485)</f>
        <v/>
      </c>
      <c r="I484" s="23" t="str">
        <f>IF('AccuValve Takeoff'!H485="","",'AccuValve Takeoff'!H485)</f>
        <v/>
      </c>
      <c r="J484" s="326" t="str">
        <f>IF('AccuValve Takeoff'!I485="","",IF('AccuValve Takeoff'!I485="Not Available","",'AccuValve Takeoff'!I485))</f>
        <v/>
      </c>
      <c r="K484" s="326" t="str">
        <f>IF('AccuValve Takeoff'!J485="","",IF('AccuValve Takeoff'!J485="Not Available","",'AccuValve Takeoff'!J485))</f>
        <v/>
      </c>
      <c r="L484" s="326" t="str">
        <f>IF('AccuValve Takeoff'!K485="","",IF('AccuValve Takeoff'!K485="Not Available","",'AccuValve Takeoff'!K485))</f>
        <v/>
      </c>
      <c r="M484" s="326" t="str">
        <f>IF('AccuValve Takeoff'!L485="","",IF('AccuValve Takeoff'!L485="Not Available","",'AccuValve Takeoff'!L485))</f>
        <v/>
      </c>
      <c r="N484" s="326" t="str">
        <f>IF('AccuValve Takeoff'!M485="","",IF('AccuValve Takeoff'!M485="Not Available","",'AccuValve Takeoff'!M485))</f>
        <v/>
      </c>
      <c r="O484" s="23" t="str">
        <f>IF('AccuValve Takeoff'!N485="","",'AccuValve Takeoff'!N485)</f>
        <v/>
      </c>
      <c r="P484" s="23" t="str">
        <f>IF('AccuValve Takeoff'!O485="","",'AccuValve Takeoff'!O485)</f>
        <v/>
      </c>
      <c r="Q484" s="23" t="str">
        <f>IF('AccuValve Takeoff'!P485="","",'AccuValve Takeoff'!P485)</f>
        <v/>
      </c>
      <c r="R484" s="34" t="str">
        <f>IF('AccuValve Takeoff'!Q485="","",'AccuValve Takeoff'!Q485)</f>
        <v xml:space="preserve"> </v>
      </c>
      <c r="S484" s="35" t="str">
        <f>'AccuValve Takeoff'!T485</f>
        <v/>
      </c>
      <c r="T484" s="35" t="str">
        <f>'AccuValve Takeoff'!U485</f>
        <v/>
      </c>
      <c r="U484" s="325" t="str">
        <f>'AccuValve Takeoff'!BC485</f>
        <v/>
      </c>
      <c r="V484" s="38"/>
      <c r="W484" s="11"/>
      <c r="X484" s="11"/>
      <c r="Y484" s="11"/>
    </row>
    <row r="485" spans="1:25" ht="20.100000000000001" customHeight="1" x14ac:dyDescent="0.2">
      <c r="A485" s="12">
        <v>477</v>
      </c>
      <c r="B485" s="23" t="str">
        <f>IF('AccuValve Takeoff'!B486="","",'AccuValve Takeoff'!B486)</f>
        <v/>
      </c>
      <c r="C485" s="45" t="str">
        <f>IF('AccuValve Takeoff'!C486="","",'AccuValve Takeoff'!C486)</f>
        <v/>
      </c>
      <c r="D485" s="23" t="str">
        <f>IF('AccuValve Takeoff'!D486="","",'AccuValve Takeoff'!D486)</f>
        <v/>
      </c>
      <c r="E485" s="23" t="str">
        <f>IF('AccuValve Takeoff'!S486="","",'AccuValve Takeoff'!S486)</f>
        <v/>
      </c>
      <c r="F485" s="23" t="str">
        <f>IF('AccuValve Takeoff'!F486="","",'AccuValve Takeoff'!F486)</f>
        <v/>
      </c>
      <c r="G485" s="23" t="str">
        <f>IF('AccuValve Takeoff'!R486="","",'AccuValve Takeoff'!R486)</f>
        <v/>
      </c>
      <c r="H485" s="23" t="str">
        <f>IF('AccuValve Takeoff'!G486="","",'AccuValve Takeoff'!G486)</f>
        <v/>
      </c>
      <c r="I485" s="23" t="str">
        <f>IF('AccuValve Takeoff'!H486="","",'AccuValve Takeoff'!H486)</f>
        <v/>
      </c>
      <c r="J485" s="326" t="str">
        <f>IF('AccuValve Takeoff'!I486="","",IF('AccuValve Takeoff'!I486="Not Available","",'AccuValve Takeoff'!I486))</f>
        <v/>
      </c>
      <c r="K485" s="326" t="str">
        <f>IF('AccuValve Takeoff'!J486="","",IF('AccuValve Takeoff'!J486="Not Available","",'AccuValve Takeoff'!J486))</f>
        <v/>
      </c>
      <c r="L485" s="326" t="str">
        <f>IF('AccuValve Takeoff'!K486="","",IF('AccuValve Takeoff'!K486="Not Available","",'AccuValve Takeoff'!K486))</f>
        <v/>
      </c>
      <c r="M485" s="326" t="str">
        <f>IF('AccuValve Takeoff'!L486="","",IF('AccuValve Takeoff'!L486="Not Available","",'AccuValve Takeoff'!L486))</f>
        <v/>
      </c>
      <c r="N485" s="326" t="str">
        <f>IF('AccuValve Takeoff'!M486="","",IF('AccuValve Takeoff'!M486="Not Available","",'AccuValve Takeoff'!M486))</f>
        <v/>
      </c>
      <c r="O485" s="23" t="str">
        <f>IF('AccuValve Takeoff'!N486="","",'AccuValve Takeoff'!N486)</f>
        <v/>
      </c>
      <c r="P485" s="23" t="str">
        <f>IF('AccuValve Takeoff'!O486="","",'AccuValve Takeoff'!O486)</f>
        <v/>
      </c>
      <c r="Q485" s="23" t="str">
        <f>IF('AccuValve Takeoff'!P486="","",'AccuValve Takeoff'!P486)</f>
        <v/>
      </c>
      <c r="R485" s="34" t="str">
        <f>IF('AccuValve Takeoff'!Q486="","",'AccuValve Takeoff'!Q486)</f>
        <v xml:space="preserve"> </v>
      </c>
      <c r="S485" s="35" t="str">
        <f>'AccuValve Takeoff'!T486</f>
        <v/>
      </c>
      <c r="T485" s="35" t="str">
        <f>'AccuValve Takeoff'!U486</f>
        <v/>
      </c>
      <c r="U485" s="325" t="str">
        <f>'AccuValve Takeoff'!BC486</f>
        <v/>
      </c>
      <c r="V485" s="38"/>
      <c r="W485" s="11"/>
      <c r="X485" s="11"/>
      <c r="Y485" s="11"/>
    </row>
    <row r="486" spans="1:25" ht="20.100000000000001" customHeight="1" x14ac:dyDescent="0.2">
      <c r="A486" s="12">
        <v>478</v>
      </c>
      <c r="B486" s="23" t="str">
        <f>IF('AccuValve Takeoff'!B487="","",'AccuValve Takeoff'!B487)</f>
        <v/>
      </c>
      <c r="C486" s="45" t="str">
        <f>IF('AccuValve Takeoff'!C487="","",'AccuValve Takeoff'!C487)</f>
        <v/>
      </c>
      <c r="D486" s="23" t="str">
        <f>IF('AccuValve Takeoff'!D487="","",'AccuValve Takeoff'!D487)</f>
        <v/>
      </c>
      <c r="E486" s="23" t="str">
        <f>IF('AccuValve Takeoff'!S487="","",'AccuValve Takeoff'!S487)</f>
        <v/>
      </c>
      <c r="F486" s="23" t="str">
        <f>IF('AccuValve Takeoff'!F487="","",'AccuValve Takeoff'!F487)</f>
        <v/>
      </c>
      <c r="G486" s="23" t="str">
        <f>IF('AccuValve Takeoff'!R487="","",'AccuValve Takeoff'!R487)</f>
        <v/>
      </c>
      <c r="H486" s="23" t="str">
        <f>IF('AccuValve Takeoff'!G487="","",'AccuValve Takeoff'!G487)</f>
        <v/>
      </c>
      <c r="I486" s="23" t="str">
        <f>IF('AccuValve Takeoff'!H487="","",'AccuValve Takeoff'!H487)</f>
        <v/>
      </c>
      <c r="J486" s="326" t="str">
        <f>IF('AccuValve Takeoff'!I487="","",IF('AccuValve Takeoff'!I487="Not Available","",'AccuValve Takeoff'!I487))</f>
        <v/>
      </c>
      <c r="K486" s="326" t="str">
        <f>IF('AccuValve Takeoff'!J487="","",IF('AccuValve Takeoff'!J487="Not Available","",'AccuValve Takeoff'!J487))</f>
        <v/>
      </c>
      <c r="L486" s="326" t="str">
        <f>IF('AccuValve Takeoff'!K487="","",IF('AccuValve Takeoff'!K487="Not Available","",'AccuValve Takeoff'!K487))</f>
        <v/>
      </c>
      <c r="M486" s="326" t="str">
        <f>IF('AccuValve Takeoff'!L487="","",IF('AccuValve Takeoff'!L487="Not Available","",'AccuValve Takeoff'!L487))</f>
        <v/>
      </c>
      <c r="N486" s="326" t="str">
        <f>IF('AccuValve Takeoff'!M487="","",IF('AccuValve Takeoff'!M487="Not Available","",'AccuValve Takeoff'!M487))</f>
        <v/>
      </c>
      <c r="O486" s="23" t="str">
        <f>IF('AccuValve Takeoff'!N487="","",'AccuValve Takeoff'!N487)</f>
        <v/>
      </c>
      <c r="P486" s="23" t="str">
        <f>IF('AccuValve Takeoff'!O487="","",'AccuValve Takeoff'!O487)</f>
        <v/>
      </c>
      <c r="Q486" s="23" t="str">
        <f>IF('AccuValve Takeoff'!P487="","",'AccuValve Takeoff'!P487)</f>
        <v/>
      </c>
      <c r="R486" s="34" t="str">
        <f>IF('AccuValve Takeoff'!Q487="","",'AccuValve Takeoff'!Q487)</f>
        <v xml:space="preserve"> </v>
      </c>
      <c r="S486" s="35" t="str">
        <f>'AccuValve Takeoff'!T487</f>
        <v/>
      </c>
      <c r="T486" s="35" t="str">
        <f>'AccuValve Takeoff'!U487</f>
        <v/>
      </c>
      <c r="U486" s="325" t="str">
        <f>'AccuValve Takeoff'!BC487</f>
        <v/>
      </c>
      <c r="V486" s="38"/>
      <c r="W486" s="11"/>
      <c r="X486" s="11"/>
      <c r="Y486" s="11"/>
    </row>
    <row r="487" spans="1:25" ht="20.100000000000001" customHeight="1" x14ac:dyDescent="0.2">
      <c r="A487" s="12">
        <v>479</v>
      </c>
      <c r="B487" s="23" t="str">
        <f>IF('AccuValve Takeoff'!B488="","",'AccuValve Takeoff'!B488)</f>
        <v/>
      </c>
      <c r="C487" s="45" t="str">
        <f>IF('AccuValve Takeoff'!C488="","",'AccuValve Takeoff'!C488)</f>
        <v/>
      </c>
      <c r="D487" s="23" t="str">
        <f>IF('AccuValve Takeoff'!D488="","",'AccuValve Takeoff'!D488)</f>
        <v/>
      </c>
      <c r="E487" s="23" t="str">
        <f>IF('AccuValve Takeoff'!S488="","",'AccuValve Takeoff'!S488)</f>
        <v/>
      </c>
      <c r="F487" s="23" t="str">
        <f>IF('AccuValve Takeoff'!F488="","",'AccuValve Takeoff'!F488)</f>
        <v/>
      </c>
      <c r="G487" s="23" t="str">
        <f>IF('AccuValve Takeoff'!R488="","",'AccuValve Takeoff'!R488)</f>
        <v/>
      </c>
      <c r="H487" s="23" t="str">
        <f>IF('AccuValve Takeoff'!G488="","",'AccuValve Takeoff'!G488)</f>
        <v/>
      </c>
      <c r="I487" s="23" t="str">
        <f>IF('AccuValve Takeoff'!H488="","",'AccuValve Takeoff'!H488)</f>
        <v/>
      </c>
      <c r="J487" s="326" t="str">
        <f>IF('AccuValve Takeoff'!I488="","",IF('AccuValve Takeoff'!I488="Not Available","",'AccuValve Takeoff'!I488))</f>
        <v/>
      </c>
      <c r="K487" s="326" t="str">
        <f>IF('AccuValve Takeoff'!J488="","",IF('AccuValve Takeoff'!J488="Not Available","",'AccuValve Takeoff'!J488))</f>
        <v/>
      </c>
      <c r="L487" s="326" t="str">
        <f>IF('AccuValve Takeoff'!K488="","",IF('AccuValve Takeoff'!K488="Not Available","",'AccuValve Takeoff'!K488))</f>
        <v/>
      </c>
      <c r="M487" s="326" t="str">
        <f>IF('AccuValve Takeoff'!L488="","",IF('AccuValve Takeoff'!L488="Not Available","",'AccuValve Takeoff'!L488))</f>
        <v/>
      </c>
      <c r="N487" s="326" t="str">
        <f>IF('AccuValve Takeoff'!M488="","",IF('AccuValve Takeoff'!M488="Not Available","",'AccuValve Takeoff'!M488))</f>
        <v/>
      </c>
      <c r="O487" s="23" t="str">
        <f>IF('AccuValve Takeoff'!N488="","",'AccuValve Takeoff'!N488)</f>
        <v/>
      </c>
      <c r="P487" s="23" t="str">
        <f>IF('AccuValve Takeoff'!O488="","",'AccuValve Takeoff'!O488)</f>
        <v/>
      </c>
      <c r="Q487" s="23" t="str">
        <f>IF('AccuValve Takeoff'!P488="","",'AccuValve Takeoff'!P488)</f>
        <v/>
      </c>
      <c r="R487" s="34" t="str">
        <f>IF('AccuValve Takeoff'!Q488="","",'AccuValve Takeoff'!Q488)</f>
        <v xml:space="preserve"> </v>
      </c>
      <c r="S487" s="35" t="str">
        <f>'AccuValve Takeoff'!T488</f>
        <v/>
      </c>
      <c r="T487" s="35" t="str">
        <f>'AccuValve Takeoff'!U488</f>
        <v/>
      </c>
      <c r="U487" s="325" t="str">
        <f>'AccuValve Takeoff'!BC488</f>
        <v/>
      </c>
      <c r="V487" s="38"/>
      <c r="W487" s="11"/>
      <c r="X487" s="11"/>
      <c r="Y487" s="11"/>
    </row>
    <row r="488" spans="1:25" ht="20.100000000000001" customHeight="1" x14ac:dyDescent="0.2">
      <c r="A488" s="12">
        <v>480</v>
      </c>
      <c r="B488" s="23" t="str">
        <f>IF('AccuValve Takeoff'!B489="","",'AccuValve Takeoff'!B489)</f>
        <v/>
      </c>
      <c r="C488" s="45" t="str">
        <f>IF('AccuValve Takeoff'!C489="","",'AccuValve Takeoff'!C489)</f>
        <v/>
      </c>
      <c r="D488" s="23" t="str">
        <f>IF('AccuValve Takeoff'!D489="","",'AccuValve Takeoff'!D489)</f>
        <v/>
      </c>
      <c r="E488" s="23" t="str">
        <f>IF('AccuValve Takeoff'!S489="","",'AccuValve Takeoff'!S489)</f>
        <v/>
      </c>
      <c r="F488" s="23" t="str">
        <f>IF('AccuValve Takeoff'!F489="","",'AccuValve Takeoff'!F489)</f>
        <v/>
      </c>
      <c r="G488" s="23" t="str">
        <f>IF('AccuValve Takeoff'!R489="","",'AccuValve Takeoff'!R489)</f>
        <v/>
      </c>
      <c r="H488" s="23" t="str">
        <f>IF('AccuValve Takeoff'!G489="","",'AccuValve Takeoff'!G489)</f>
        <v/>
      </c>
      <c r="I488" s="23" t="str">
        <f>IF('AccuValve Takeoff'!H489="","",'AccuValve Takeoff'!H489)</f>
        <v/>
      </c>
      <c r="J488" s="326" t="str">
        <f>IF('AccuValve Takeoff'!I489="","",IF('AccuValve Takeoff'!I489="Not Available","",'AccuValve Takeoff'!I489))</f>
        <v/>
      </c>
      <c r="K488" s="326" t="str">
        <f>IF('AccuValve Takeoff'!J489="","",IF('AccuValve Takeoff'!J489="Not Available","",'AccuValve Takeoff'!J489))</f>
        <v/>
      </c>
      <c r="L488" s="326" t="str">
        <f>IF('AccuValve Takeoff'!K489="","",IF('AccuValve Takeoff'!K489="Not Available","",'AccuValve Takeoff'!K489))</f>
        <v/>
      </c>
      <c r="M488" s="326" t="str">
        <f>IF('AccuValve Takeoff'!L489="","",IF('AccuValve Takeoff'!L489="Not Available","",'AccuValve Takeoff'!L489))</f>
        <v/>
      </c>
      <c r="N488" s="326" t="str">
        <f>IF('AccuValve Takeoff'!M489="","",IF('AccuValve Takeoff'!M489="Not Available","",'AccuValve Takeoff'!M489))</f>
        <v/>
      </c>
      <c r="O488" s="23" t="str">
        <f>IF('AccuValve Takeoff'!N489="","",'AccuValve Takeoff'!N489)</f>
        <v/>
      </c>
      <c r="P488" s="23" t="str">
        <f>IF('AccuValve Takeoff'!O489="","",'AccuValve Takeoff'!O489)</f>
        <v/>
      </c>
      <c r="Q488" s="23" t="str">
        <f>IF('AccuValve Takeoff'!P489="","",'AccuValve Takeoff'!P489)</f>
        <v/>
      </c>
      <c r="R488" s="34" t="str">
        <f>IF('AccuValve Takeoff'!Q489="","",'AccuValve Takeoff'!Q489)</f>
        <v xml:space="preserve"> </v>
      </c>
      <c r="S488" s="35" t="str">
        <f>'AccuValve Takeoff'!T489</f>
        <v/>
      </c>
      <c r="T488" s="35" t="str">
        <f>'AccuValve Takeoff'!U489</f>
        <v/>
      </c>
      <c r="U488" s="325" t="str">
        <f>'AccuValve Takeoff'!BC489</f>
        <v/>
      </c>
      <c r="V488" s="38"/>
      <c r="W488" s="11"/>
      <c r="X488" s="11"/>
      <c r="Y488" s="11"/>
    </row>
    <row r="489" spans="1:25" ht="20.100000000000001" customHeight="1" x14ac:dyDescent="0.2">
      <c r="A489" s="12">
        <v>481</v>
      </c>
      <c r="B489" s="23" t="str">
        <f>IF('AccuValve Takeoff'!B490="","",'AccuValve Takeoff'!B490)</f>
        <v/>
      </c>
      <c r="C489" s="45" t="str">
        <f>IF('AccuValve Takeoff'!C490="","",'AccuValve Takeoff'!C490)</f>
        <v/>
      </c>
      <c r="D489" s="23" t="str">
        <f>IF('AccuValve Takeoff'!D490="","",'AccuValve Takeoff'!D490)</f>
        <v/>
      </c>
      <c r="E489" s="23" t="str">
        <f>IF('AccuValve Takeoff'!S490="","",'AccuValve Takeoff'!S490)</f>
        <v/>
      </c>
      <c r="F489" s="23" t="str">
        <f>IF('AccuValve Takeoff'!F490="","",'AccuValve Takeoff'!F490)</f>
        <v/>
      </c>
      <c r="G489" s="23" t="str">
        <f>IF('AccuValve Takeoff'!R490="","",'AccuValve Takeoff'!R490)</f>
        <v/>
      </c>
      <c r="H489" s="23" t="str">
        <f>IF('AccuValve Takeoff'!G490="","",'AccuValve Takeoff'!G490)</f>
        <v/>
      </c>
      <c r="I489" s="23" t="str">
        <f>IF('AccuValve Takeoff'!H490="","",'AccuValve Takeoff'!H490)</f>
        <v/>
      </c>
      <c r="J489" s="326" t="str">
        <f>IF('AccuValve Takeoff'!I490="","",IF('AccuValve Takeoff'!I490="Not Available","",'AccuValve Takeoff'!I490))</f>
        <v/>
      </c>
      <c r="K489" s="326" t="str">
        <f>IF('AccuValve Takeoff'!J490="","",IF('AccuValve Takeoff'!J490="Not Available","",'AccuValve Takeoff'!J490))</f>
        <v/>
      </c>
      <c r="L489" s="326" t="str">
        <f>IF('AccuValve Takeoff'!K490="","",IF('AccuValve Takeoff'!K490="Not Available","",'AccuValve Takeoff'!K490))</f>
        <v/>
      </c>
      <c r="M489" s="326" t="str">
        <f>IF('AccuValve Takeoff'!L490="","",IF('AccuValve Takeoff'!L490="Not Available","",'AccuValve Takeoff'!L490))</f>
        <v/>
      </c>
      <c r="N489" s="326" t="str">
        <f>IF('AccuValve Takeoff'!M490="","",IF('AccuValve Takeoff'!M490="Not Available","",'AccuValve Takeoff'!M490))</f>
        <v/>
      </c>
      <c r="O489" s="23" t="str">
        <f>IF('AccuValve Takeoff'!N490="","",'AccuValve Takeoff'!N490)</f>
        <v/>
      </c>
      <c r="P489" s="23" t="str">
        <f>IF('AccuValve Takeoff'!O490="","",'AccuValve Takeoff'!O490)</f>
        <v/>
      </c>
      <c r="Q489" s="23" t="str">
        <f>IF('AccuValve Takeoff'!P490="","",'AccuValve Takeoff'!P490)</f>
        <v/>
      </c>
      <c r="R489" s="34" t="str">
        <f>IF('AccuValve Takeoff'!Q490="","",'AccuValve Takeoff'!Q490)</f>
        <v xml:space="preserve"> </v>
      </c>
      <c r="S489" s="35" t="str">
        <f>'AccuValve Takeoff'!T490</f>
        <v/>
      </c>
      <c r="T489" s="35" t="str">
        <f>'AccuValve Takeoff'!U490</f>
        <v/>
      </c>
      <c r="U489" s="325" t="str">
        <f>'AccuValve Takeoff'!BC490</f>
        <v/>
      </c>
      <c r="V489" s="38"/>
      <c r="W489" s="11"/>
      <c r="X489" s="11"/>
      <c r="Y489" s="11"/>
    </row>
    <row r="490" spans="1:25" ht="20.100000000000001" customHeight="1" x14ac:dyDescent="0.2">
      <c r="A490" s="12">
        <v>482</v>
      </c>
      <c r="B490" s="23" t="str">
        <f>IF('AccuValve Takeoff'!B491="","",'AccuValve Takeoff'!B491)</f>
        <v/>
      </c>
      <c r="C490" s="45" t="str">
        <f>IF('AccuValve Takeoff'!C491="","",'AccuValve Takeoff'!C491)</f>
        <v/>
      </c>
      <c r="D490" s="23" t="str">
        <f>IF('AccuValve Takeoff'!D491="","",'AccuValve Takeoff'!D491)</f>
        <v/>
      </c>
      <c r="E490" s="23" t="str">
        <f>IF('AccuValve Takeoff'!S491="","",'AccuValve Takeoff'!S491)</f>
        <v/>
      </c>
      <c r="F490" s="23" t="str">
        <f>IF('AccuValve Takeoff'!F491="","",'AccuValve Takeoff'!F491)</f>
        <v/>
      </c>
      <c r="G490" s="23" t="str">
        <f>IF('AccuValve Takeoff'!R491="","",'AccuValve Takeoff'!R491)</f>
        <v/>
      </c>
      <c r="H490" s="23" t="str">
        <f>IF('AccuValve Takeoff'!G491="","",'AccuValve Takeoff'!G491)</f>
        <v/>
      </c>
      <c r="I490" s="23" t="str">
        <f>IF('AccuValve Takeoff'!H491="","",'AccuValve Takeoff'!H491)</f>
        <v/>
      </c>
      <c r="J490" s="326" t="str">
        <f>IF('AccuValve Takeoff'!I491="","",IF('AccuValve Takeoff'!I491="Not Available","",'AccuValve Takeoff'!I491))</f>
        <v/>
      </c>
      <c r="K490" s="326" t="str">
        <f>IF('AccuValve Takeoff'!J491="","",IF('AccuValve Takeoff'!J491="Not Available","",'AccuValve Takeoff'!J491))</f>
        <v/>
      </c>
      <c r="L490" s="326" t="str">
        <f>IF('AccuValve Takeoff'!K491="","",IF('AccuValve Takeoff'!K491="Not Available","",'AccuValve Takeoff'!K491))</f>
        <v/>
      </c>
      <c r="M490" s="326" t="str">
        <f>IF('AccuValve Takeoff'!L491="","",IF('AccuValve Takeoff'!L491="Not Available","",'AccuValve Takeoff'!L491))</f>
        <v/>
      </c>
      <c r="N490" s="326" t="str">
        <f>IF('AccuValve Takeoff'!M491="","",IF('AccuValve Takeoff'!M491="Not Available","",'AccuValve Takeoff'!M491))</f>
        <v/>
      </c>
      <c r="O490" s="23" t="str">
        <f>IF('AccuValve Takeoff'!N491="","",'AccuValve Takeoff'!N491)</f>
        <v/>
      </c>
      <c r="P490" s="23" t="str">
        <f>IF('AccuValve Takeoff'!O491="","",'AccuValve Takeoff'!O491)</f>
        <v/>
      </c>
      <c r="Q490" s="23" t="str">
        <f>IF('AccuValve Takeoff'!P491="","",'AccuValve Takeoff'!P491)</f>
        <v/>
      </c>
      <c r="R490" s="34" t="str">
        <f>IF('AccuValve Takeoff'!Q491="","",'AccuValve Takeoff'!Q491)</f>
        <v xml:space="preserve"> </v>
      </c>
      <c r="S490" s="35" t="str">
        <f>'AccuValve Takeoff'!T491</f>
        <v/>
      </c>
      <c r="T490" s="35" t="str">
        <f>'AccuValve Takeoff'!U491</f>
        <v/>
      </c>
      <c r="U490" s="325" t="str">
        <f>'AccuValve Takeoff'!BC491</f>
        <v/>
      </c>
      <c r="V490" s="38"/>
      <c r="W490" s="11"/>
      <c r="X490" s="11"/>
      <c r="Y490" s="11"/>
    </row>
    <row r="491" spans="1:25" ht="20.100000000000001" customHeight="1" x14ac:dyDescent="0.2">
      <c r="A491" s="12">
        <v>483</v>
      </c>
      <c r="B491" s="23" t="str">
        <f>IF('AccuValve Takeoff'!B492="","",'AccuValve Takeoff'!B492)</f>
        <v/>
      </c>
      <c r="C491" s="45" t="str">
        <f>IF('AccuValve Takeoff'!C492="","",'AccuValve Takeoff'!C492)</f>
        <v/>
      </c>
      <c r="D491" s="23" t="str">
        <f>IF('AccuValve Takeoff'!D492="","",'AccuValve Takeoff'!D492)</f>
        <v/>
      </c>
      <c r="E491" s="23" t="str">
        <f>IF('AccuValve Takeoff'!S492="","",'AccuValve Takeoff'!S492)</f>
        <v/>
      </c>
      <c r="F491" s="23" t="str">
        <f>IF('AccuValve Takeoff'!F492="","",'AccuValve Takeoff'!F492)</f>
        <v/>
      </c>
      <c r="G491" s="23" t="str">
        <f>IF('AccuValve Takeoff'!R492="","",'AccuValve Takeoff'!R492)</f>
        <v/>
      </c>
      <c r="H491" s="23" t="str">
        <f>IF('AccuValve Takeoff'!G492="","",'AccuValve Takeoff'!G492)</f>
        <v/>
      </c>
      <c r="I491" s="23" t="str">
        <f>IF('AccuValve Takeoff'!H492="","",'AccuValve Takeoff'!H492)</f>
        <v/>
      </c>
      <c r="J491" s="326" t="str">
        <f>IF('AccuValve Takeoff'!I492="","",IF('AccuValve Takeoff'!I492="Not Available","",'AccuValve Takeoff'!I492))</f>
        <v/>
      </c>
      <c r="K491" s="326" t="str">
        <f>IF('AccuValve Takeoff'!J492="","",IF('AccuValve Takeoff'!J492="Not Available","",'AccuValve Takeoff'!J492))</f>
        <v/>
      </c>
      <c r="L491" s="326" t="str">
        <f>IF('AccuValve Takeoff'!K492="","",IF('AccuValve Takeoff'!K492="Not Available","",'AccuValve Takeoff'!K492))</f>
        <v/>
      </c>
      <c r="M491" s="326" t="str">
        <f>IF('AccuValve Takeoff'!L492="","",IF('AccuValve Takeoff'!L492="Not Available","",'AccuValve Takeoff'!L492))</f>
        <v/>
      </c>
      <c r="N491" s="326" t="str">
        <f>IF('AccuValve Takeoff'!M492="","",IF('AccuValve Takeoff'!M492="Not Available","",'AccuValve Takeoff'!M492))</f>
        <v/>
      </c>
      <c r="O491" s="23" t="str">
        <f>IF('AccuValve Takeoff'!N492="","",'AccuValve Takeoff'!N492)</f>
        <v/>
      </c>
      <c r="P491" s="23" t="str">
        <f>IF('AccuValve Takeoff'!O492="","",'AccuValve Takeoff'!O492)</f>
        <v/>
      </c>
      <c r="Q491" s="23" t="str">
        <f>IF('AccuValve Takeoff'!P492="","",'AccuValve Takeoff'!P492)</f>
        <v/>
      </c>
      <c r="R491" s="34" t="str">
        <f>IF('AccuValve Takeoff'!Q492="","",'AccuValve Takeoff'!Q492)</f>
        <v xml:space="preserve"> </v>
      </c>
      <c r="S491" s="35" t="str">
        <f>'AccuValve Takeoff'!T492</f>
        <v/>
      </c>
      <c r="T491" s="35" t="str">
        <f>'AccuValve Takeoff'!U492</f>
        <v/>
      </c>
      <c r="U491" s="325" t="str">
        <f>'AccuValve Takeoff'!BC492</f>
        <v/>
      </c>
      <c r="V491" s="38"/>
      <c r="W491" s="11"/>
      <c r="X491" s="11"/>
      <c r="Y491" s="11"/>
    </row>
    <row r="492" spans="1:25" ht="20.100000000000001" customHeight="1" x14ac:dyDescent="0.2">
      <c r="A492" s="12">
        <v>484</v>
      </c>
      <c r="B492" s="23" t="str">
        <f>IF('AccuValve Takeoff'!B493="","",'AccuValve Takeoff'!B493)</f>
        <v/>
      </c>
      <c r="C492" s="45" t="str">
        <f>IF('AccuValve Takeoff'!C493="","",'AccuValve Takeoff'!C493)</f>
        <v/>
      </c>
      <c r="D492" s="23" t="str">
        <f>IF('AccuValve Takeoff'!D493="","",'AccuValve Takeoff'!D493)</f>
        <v/>
      </c>
      <c r="E492" s="23" t="str">
        <f>IF('AccuValve Takeoff'!S493="","",'AccuValve Takeoff'!S493)</f>
        <v/>
      </c>
      <c r="F492" s="23" t="str">
        <f>IF('AccuValve Takeoff'!F493="","",'AccuValve Takeoff'!F493)</f>
        <v/>
      </c>
      <c r="G492" s="23" t="str">
        <f>IF('AccuValve Takeoff'!R493="","",'AccuValve Takeoff'!R493)</f>
        <v/>
      </c>
      <c r="H492" s="23" t="str">
        <f>IF('AccuValve Takeoff'!G493="","",'AccuValve Takeoff'!G493)</f>
        <v/>
      </c>
      <c r="I492" s="23" t="str">
        <f>IF('AccuValve Takeoff'!H493="","",'AccuValve Takeoff'!H493)</f>
        <v/>
      </c>
      <c r="J492" s="326" t="str">
        <f>IF('AccuValve Takeoff'!I493="","",IF('AccuValve Takeoff'!I493="Not Available","",'AccuValve Takeoff'!I493))</f>
        <v/>
      </c>
      <c r="K492" s="326" t="str">
        <f>IF('AccuValve Takeoff'!J493="","",IF('AccuValve Takeoff'!J493="Not Available","",'AccuValve Takeoff'!J493))</f>
        <v/>
      </c>
      <c r="L492" s="326" t="str">
        <f>IF('AccuValve Takeoff'!K493="","",IF('AccuValve Takeoff'!K493="Not Available","",'AccuValve Takeoff'!K493))</f>
        <v/>
      </c>
      <c r="M492" s="326" t="str">
        <f>IF('AccuValve Takeoff'!L493="","",IF('AccuValve Takeoff'!L493="Not Available","",'AccuValve Takeoff'!L493))</f>
        <v/>
      </c>
      <c r="N492" s="326" t="str">
        <f>IF('AccuValve Takeoff'!M493="","",IF('AccuValve Takeoff'!M493="Not Available","",'AccuValve Takeoff'!M493))</f>
        <v/>
      </c>
      <c r="O492" s="23" t="str">
        <f>IF('AccuValve Takeoff'!N493="","",'AccuValve Takeoff'!N493)</f>
        <v/>
      </c>
      <c r="P492" s="23" t="str">
        <f>IF('AccuValve Takeoff'!O493="","",'AccuValve Takeoff'!O493)</f>
        <v/>
      </c>
      <c r="Q492" s="23" t="str">
        <f>IF('AccuValve Takeoff'!P493="","",'AccuValve Takeoff'!P493)</f>
        <v/>
      </c>
      <c r="R492" s="34" t="str">
        <f>IF('AccuValve Takeoff'!Q493="","",'AccuValve Takeoff'!Q493)</f>
        <v xml:space="preserve"> </v>
      </c>
      <c r="S492" s="35" t="str">
        <f>'AccuValve Takeoff'!T493</f>
        <v/>
      </c>
      <c r="T492" s="35" t="str">
        <f>'AccuValve Takeoff'!U493</f>
        <v/>
      </c>
      <c r="U492" s="325" t="str">
        <f>'AccuValve Takeoff'!BC493</f>
        <v/>
      </c>
      <c r="V492" s="38"/>
      <c r="W492" s="11"/>
      <c r="X492" s="11"/>
      <c r="Y492" s="11"/>
    </row>
    <row r="493" spans="1:25" ht="20.100000000000001" customHeight="1" x14ac:dyDescent="0.2">
      <c r="A493" s="12">
        <v>485</v>
      </c>
      <c r="B493" s="23" t="str">
        <f>IF('AccuValve Takeoff'!B494="","",'AccuValve Takeoff'!B494)</f>
        <v/>
      </c>
      <c r="C493" s="45" t="str">
        <f>IF('AccuValve Takeoff'!C494="","",'AccuValve Takeoff'!C494)</f>
        <v/>
      </c>
      <c r="D493" s="23" t="str">
        <f>IF('AccuValve Takeoff'!D494="","",'AccuValve Takeoff'!D494)</f>
        <v/>
      </c>
      <c r="E493" s="23" t="str">
        <f>IF('AccuValve Takeoff'!S494="","",'AccuValve Takeoff'!S494)</f>
        <v/>
      </c>
      <c r="F493" s="23" t="str">
        <f>IF('AccuValve Takeoff'!F494="","",'AccuValve Takeoff'!F494)</f>
        <v/>
      </c>
      <c r="G493" s="23" t="str">
        <f>IF('AccuValve Takeoff'!R494="","",'AccuValve Takeoff'!R494)</f>
        <v/>
      </c>
      <c r="H493" s="23" t="str">
        <f>IF('AccuValve Takeoff'!G494="","",'AccuValve Takeoff'!G494)</f>
        <v/>
      </c>
      <c r="I493" s="23" t="str">
        <f>IF('AccuValve Takeoff'!H494="","",'AccuValve Takeoff'!H494)</f>
        <v/>
      </c>
      <c r="J493" s="326" t="str">
        <f>IF('AccuValve Takeoff'!I494="","",IF('AccuValve Takeoff'!I494="Not Available","",'AccuValve Takeoff'!I494))</f>
        <v/>
      </c>
      <c r="K493" s="326" t="str">
        <f>IF('AccuValve Takeoff'!J494="","",IF('AccuValve Takeoff'!J494="Not Available","",'AccuValve Takeoff'!J494))</f>
        <v/>
      </c>
      <c r="L493" s="326" t="str">
        <f>IF('AccuValve Takeoff'!K494="","",IF('AccuValve Takeoff'!K494="Not Available","",'AccuValve Takeoff'!K494))</f>
        <v/>
      </c>
      <c r="M493" s="326" t="str">
        <f>IF('AccuValve Takeoff'!L494="","",IF('AccuValve Takeoff'!L494="Not Available","",'AccuValve Takeoff'!L494))</f>
        <v/>
      </c>
      <c r="N493" s="326" t="str">
        <f>IF('AccuValve Takeoff'!M494="","",IF('AccuValve Takeoff'!M494="Not Available","",'AccuValve Takeoff'!M494))</f>
        <v/>
      </c>
      <c r="O493" s="23" t="str">
        <f>IF('AccuValve Takeoff'!N494="","",'AccuValve Takeoff'!N494)</f>
        <v/>
      </c>
      <c r="P493" s="23" t="str">
        <f>IF('AccuValve Takeoff'!O494="","",'AccuValve Takeoff'!O494)</f>
        <v/>
      </c>
      <c r="Q493" s="23" t="str">
        <f>IF('AccuValve Takeoff'!P494="","",'AccuValve Takeoff'!P494)</f>
        <v/>
      </c>
      <c r="R493" s="34" t="str">
        <f>IF('AccuValve Takeoff'!Q494="","",'AccuValve Takeoff'!Q494)</f>
        <v xml:space="preserve"> </v>
      </c>
      <c r="S493" s="35" t="str">
        <f>'AccuValve Takeoff'!T494</f>
        <v/>
      </c>
      <c r="T493" s="35" t="str">
        <f>'AccuValve Takeoff'!U494</f>
        <v/>
      </c>
      <c r="U493" s="325" t="str">
        <f>'AccuValve Takeoff'!BC494</f>
        <v/>
      </c>
      <c r="V493" s="38"/>
      <c r="W493" s="11"/>
      <c r="X493" s="11"/>
      <c r="Y493" s="11"/>
    </row>
    <row r="494" spans="1:25" ht="20.100000000000001" customHeight="1" x14ac:dyDescent="0.2">
      <c r="A494" s="12">
        <v>486</v>
      </c>
      <c r="B494" s="23" t="str">
        <f>IF('AccuValve Takeoff'!B495="","",'AccuValve Takeoff'!B495)</f>
        <v/>
      </c>
      <c r="C494" s="45" t="str">
        <f>IF('AccuValve Takeoff'!C495="","",'AccuValve Takeoff'!C495)</f>
        <v/>
      </c>
      <c r="D494" s="23" t="str">
        <f>IF('AccuValve Takeoff'!D495="","",'AccuValve Takeoff'!D495)</f>
        <v/>
      </c>
      <c r="E494" s="23" t="str">
        <f>IF('AccuValve Takeoff'!S495="","",'AccuValve Takeoff'!S495)</f>
        <v/>
      </c>
      <c r="F494" s="23" t="str">
        <f>IF('AccuValve Takeoff'!F495="","",'AccuValve Takeoff'!F495)</f>
        <v/>
      </c>
      <c r="G494" s="23" t="str">
        <f>IF('AccuValve Takeoff'!R495="","",'AccuValve Takeoff'!R495)</f>
        <v/>
      </c>
      <c r="H494" s="23" t="str">
        <f>IF('AccuValve Takeoff'!G495="","",'AccuValve Takeoff'!G495)</f>
        <v/>
      </c>
      <c r="I494" s="23" t="str">
        <f>IF('AccuValve Takeoff'!H495="","",'AccuValve Takeoff'!H495)</f>
        <v/>
      </c>
      <c r="J494" s="326" t="str">
        <f>IF('AccuValve Takeoff'!I495="","",IF('AccuValve Takeoff'!I495="Not Available","",'AccuValve Takeoff'!I495))</f>
        <v/>
      </c>
      <c r="K494" s="326" t="str">
        <f>IF('AccuValve Takeoff'!J495="","",IF('AccuValve Takeoff'!J495="Not Available","",'AccuValve Takeoff'!J495))</f>
        <v/>
      </c>
      <c r="L494" s="326" t="str">
        <f>IF('AccuValve Takeoff'!K495="","",IF('AccuValve Takeoff'!K495="Not Available","",'AccuValve Takeoff'!K495))</f>
        <v/>
      </c>
      <c r="M494" s="326" t="str">
        <f>IF('AccuValve Takeoff'!L495="","",IF('AccuValve Takeoff'!L495="Not Available","",'AccuValve Takeoff'!L495))</f>
        <v/>
      </c>
      <c r="N494" s="326" t="str">
        <f>IF('AccuValve Takeoff'!M495="","",IF('AccuValve Takeoff'!M495="Not Available","",'AccuValve Takeoff'!M495))</f>
        <v/>
      </c>
      <c r="O494" s="23" t="str">
        <f>IF('AccuValve Takeoff'!N495="","",'AccuValve Takeoff'!N495)</f>
        <v/>
      </c>
      <c r="P494" s="23" t="str">
        <f>IF('AccuValve Takeoff'!O495="","",'AccuValve Takeoff'!O495)</f>
        <v/>
      </c>
      <c r="Q494" s="23" t="str">
        <f>IF('AccuValve Takeoff'!P495="","",'AccuValve Takeoff'!P495)</f>
        <v/>
      </c>
      <c r="R494" s="34" t="str">
        <f>IF('AccuValve Takeoff'!Q495="","",'AccuValve Takeoff'!Q495)</f>
        <v xml:space="preserve"> </v>
      </c>
      <c r="S494" s="35" t="str">
        <f>'AccuValve Takeoff'!T495</f>
        <v/>
      </c>
      <c r="T494" s="35" t="str">
        <f>'AccuValve Takeoff'!U495</f>
        <v/>
      </c>
      <c r="U494" s="325" t="str">
        <f>'AccuValve Takeoff'!BC495</f>
        <v/>
      </c>
      <c r="V494" s="38"/>
      <c r="W494" s="11"/>
      <c r="X494" s="11"/>
      <c r="Y494" s="11"/>
    </row>
    <row r="495" spans="1:25" ht="20.100000000000001" customHeight="1" x14ac:dyDescent="0.2">
      <c r="A495" s="12">
        <v>487</v>
      </c>
      <c r="B495" s="23" t="str">
        <f>IF('AccuValve Takeoff'!B496="","",'AccuValve Takeoff'!B496)</f>
        <v/>
      </c>
      <c r="C495" s="45" t="str">
        <f>IF('AccuValve Takeoff'!C496="","",'AccuValve Takeoff'!C496)</f>
        <v/>
      </c>
      <c r="D495" s="23" t="str">
        <f>IF('AccuValve Takeoff'!D496="","",'AccuValve Takeoff'!D496)</f>
        <v/>
      </c>
      <c r="E495" s="23" t="str">
        <f>IF('AccuValve Takeoff'!S496="","",'AccuValve Takeoff'!S496)</f>
        <v/>
      </c>
      <c r="F495" s="23" t="str">
        <f>IF('AccuValve Takeoff'!F496="","",'AccuValve Takeoff'!F496)</f>
        <v/>
      </c>
      <c r="G495" s="23" t="str">
        <f>IF('AccuValve Takeoff'!R496="","",'AccuValve Takeoff'!R496)</f>
        <v/>
      </c>
      <c r="H495" s="23" t="str">
        <f>IF('AccuValve Takeoff'!G496="","",'AccuValve Takeoff'!G496)</f>
        <v/>
      </c>
      <c r="I495" s="23" t="str">
        <f>IF('AccuValve Takeoff'!H496="","",'AccuValve Takeoff'!H496)</f>
        <v/>
      </c>
      <c r="J495" s="326" t="str">
        <f>IF('AccuValve Takeoff'!I496="","",IF('AccuValve Takeoff'!I496="Not Available","",'AccuValve Takeoff'!I496))</f>
        <v/>
      </c>
      <c r="K495" s="326" t="str">
        <f>IF('AccuValve Takeoff'!J496="","",IF('AccuValve Takeoff'!J496="Not Available","",'AccuValve Takeoff'!J496))</f>
        <v/>
      </c>
      <c r="L495" s="326" t="str">
        <f>IF('AccuValve Takeoff'!K496="","",IF('AccuValve Takeoff'!K496="Not Available","",'AccuValve Takeoff'!K496))</f>
        <v/>
      </c>
      <c r="M495" s="326" t="str">
        <f>IF('AccuValve Takeoff'!L496="","",IF('AccuValve Takeoff'!L496="Not Available","",'AccuValve Takeoff'!L496))</f>
        <v/>
      </c>
      <c r="N495" s="326" t="str">
        <f>IF('AccuValve Takeoff'!M496="","",IF('AccuValve Takeoff'!M496="Not Available","",'AccuValve Takeoff'!M496))</f>
        <v/>
      </c>
      <c r="O495" s="23" t="str">
        <f>IF('AccuValve Takeoff'!N496="","",'AccuValve Takeoff'!N496)</f>
        <v/>
      </c>
      <c r="P495" s="23" t="str">
        <f>IF('AccuValve Takeoff'!O496="","",'AccuValve Takeoff'!O496)</f>
        <v/>
      </c>
      <c r="Q495" s="23" t="str">
        <f>IF('AccuValve Takeoff'!P496="","",'AccuValve Takeoff'!P496)</f>
        <v/>
      </c>
      <c r="R495" s="34" t="str">
        <f>IF('AccuValve Takeoff'!Q496="","",'AccuValve Takeoff'!Q496)</f>
        <v xml:space="preserve"> </v>
      </c>
      <c r="S495" s="35" t="str">
        <f>'AccuValve Takeoff'!T496</f>
        <v/>
      </c>
      <c r="T495" s="35" t="str">
        <f>'AccuValve Takeoff'!U496</f>
        <v/>
      </c>
      <c r="U495" s="325" t="str">
        <f>'AccuValve Takeoff'!BC496</f>
        <v/>
      </c>
      <c r="V495" s="38"/>
      <c r="W495" s="11"/>
      <c r="X495" s="11"/>
      <c r="Y495" s="11"/>
    </row>
    <row r="496" spans="1:25" ht="20.100000000000001" customHeight="1" x14ac:dyDescent="0.2">
      <c r="A496" s="12">
        <v>488</v>
      </c>
      <c r="B496" s="23" t="str">
        <f>IF('AccuValve Takeoff'!B497="","",'AccuValve Takeoff'!B497)</f>
        <v/>
      </c>
      <c r="C496" s="45" t="str">
        <f>IF('AccuValve Takeoff'!C497="","",'AccuValve Takeoff'!C497)</f>
        <v/>
      </c>
      <c r="D496" s="23" t="str">
        <f>IF('AccuValve Takeoff'!D497="","",'AccuValve Takeoff'!D497)</f>
        <v/>
      </c>
      <c r="E496" s="23" t="str">
        <f>IF('AccuValve Takeoff'!S497="","",'AccuValve Takeoff'!S497)</f>
        <v/>
      </c>
      <c r="F496" s="23" t="str">
        <f>IF('AccuValve Takeoff'!F497="","",'AccuValve Takeoff'!F497)</f>
        <v/>
      </c>
      <c r="G496" s="23" t="str">
        <f>IF('AccuValve Takeoff'!R497="","",'AccuValve Takeoff'!R497)</f>
        <v/>
      </c>
      <c r="H496" s="23" t="str">
        <f>IF('AccuValve Takeoff'!G497="","",'AccuValve Takeoff'!G497)</f>
        <v/>
      </c>
      <c r="I496" s="23" t="str">
        <f>IF('AccuValve Takeoff'!H497="","",'AccuValve Takeoff'!H497)</f>
        <v/>
      </c>
      <c r="J496" s="326" t="str">
        <f>IF('AccuValve Takeoff'!I497="","",IF('AccuValve Takeoff'!I497="Not Available","",'AccuValve Takeoff'!I497))</f>
        <v/>
      </c>
      <c r="K496" s="326" t="str">
        <f>IF('AccuValve Takeoff'!J497="","",IF('AccuValve Takeoff'!J497="Not Available","",'AccuValve Takeoff'!J497))</f>
        <v/>
      </c>
      <c r="L496" s="326" t="str">
        <f>IF('AccuValve Takeoff'!K497="","",IF('AccuValve Takeoff'!K497="Not Available","",'AccuValve Takeoff'!K497))</f>
        <v/>
      </c>
      <c r="M496" s="326" t="str">
        <f>IF('AccuValve Takeoff'!L497="","",IF('AccuValve Takeoff'!L497="Not Available","",'AccuValve Takeoff'!L497))</f>
        <v/>
      </c>
      <c r="N496" s="326" t="str">
        <f>IF('AccuValve Takeoff'!M497="","",IF('AccuValve Takeoff'!M497="Not Available","",'AccuValve Takeoff'!M497))</f>
        <v/>
      </c>
      <c r="O496" s="23" t="str">
        <f>IF('AccuValve Takeoff'!N497="","",'AccuValve Takeoff'!N497)</f>
        <v/>
      </c>
      <c r="P496" s="23" t="str">
        <f>IF('AccuValve Takeoff'!O497="","",'AccuValve Takeoff'!O497)</f>
        <v/>
      </c>
      <c r="Q496" s="23" t="str">
        <f>IF('AccuValve Takeoff'!P497="","",'AccuValve Takeoff'!P497)</f>
        <v/>
      </c>
      <c r="R496" s="34" t="str">
        <f>IF('AccuValve Takeoff'!Q497="","",'AccuValve Takeoff'!Q497)</f>
        <v xml:space="preserve"> </v>
      </c>
      <c r="S496" s="35" t="str">
        <f>'AccuValve Takeoff'!T497</f>
        <v/>
      </c>
      <c r="T496" s="35" t="str">
        <f>'AccuValve Takeoff'!U497</f>
        <v/>
      </c>
      <c r="U496" s="325" t="str">
        <f>'AccuValve Takeoff'!BC497</f>
        <v/>
      </c>
      <c r="V496" s="38"/>
      <c r="W496" s="11"/>
      <c r="X496" s="11"/>
      <c r="Y496" s="11"/>
    </row>
    <row r="497" spans="1:25" ht="20.100000000000001" customHeight="1" x14ac:dyDescent="0.2">
      <c r="A497" s="12">
        <v>489</v>
      </c>
      <c r="B497" s="23" t="str">
        <f>IF('AccuValve Takeoff'!B498="","",'AccuValve Takeoff'!B498)</f>
        <v/>
      </c>
      <c r="C497" s="45" t="str">
        <f>IF('AccuValve Takeoff'!C498="","",'AccuValve Takeoff'!C498)</f>
        <v/>
      </c>
      <c r="D497" s="23" t="str">
        <f>IF('AccuValve Takeoff'!D498="","",'AccuValve Takeoff'!D498)</f>
        <v/>
      </c>
      <c r="E497" s="23" t="str">
        <f>IF('AccuValve Takeoff'!S498="","",'AccuValve Takeoff'!S498)</f>
        <v/>
      </c>
      <c r="F497" s="23" t="str">
        <f>IF('AccuValve Takeoff'!F498="","",'AccuValve Takeoff'!F498)</f>
        <v/>
      </c>
      <c r="G497" s="23" t="str">
        <f>IF('AccuValve Takeoff'!R498="","",'AccuValve Takeoff'!R498)</f>
        <v/>
      </c>
      <c r="H497" s="23" t="str">
        <f>IF('AccuValve Takeoff'!G498="","",'AccuValve Takeoff'!G498)</f>
        <v/>
      </c>
      <c r="I497" s="23" t="str">
        <f>IF('AccuValve Takeoff'!H498="","",'AccuValve Takeoff'!H498)</f>
        <v/>
      </c>
      <c r="J497" s="326" t="str">
        <f>IF('AccuValve Takeoff'!I498="","",IF('AccuValve Takeoff'!I498="Not Available","",'AccuValve Takeoff'!I498))</f>
        <v/>
      </c>
      <c r="K497" s="326" t="str">
        <f>IF('AccuValve Takeoff'!J498="","",IF('AccuValve Takeoff'!J498="Not Available","",'AccuValve Takeoff'!J498))</f>
        <v/>
      </c>
      <c r="L497" s="326" t="str">
        <f>IF('AccuValve Takeoff'!K498="","",IF('AccuValve Takeoff'!K498="Not Available","",'AccuValve Takeoff'!K498))</f>
        <v/>
      </c>
      <c r="M497" s="326" t="str">
        <f>IF('AccuValve Takeoff'!L498="","",IF('AccuValve Takeoff'!L498="Not Available","",'AccuValve Takeoff'!L498))</f>
        <v/>
      </c>
      <c r="N497" s="326" t="str">
        <f>IF('AccuValve Takeoff'!M498="","",IF('AccuValve Takeoff'!M498="Not Available","",'AccuValve Takeoff'!M498))</f>
        <v/>
      </c>
      <c r="O497" s="23" t="str">
        <f>IF('AccuValve Takeoff'!N498="","",'AccuValve Takeoff'!N498)</f>
        <v/>
      </c>
      <c r="P497" s="23" t="str">
        <f>IF('AccuValve Takeoff'!O498="","",'AccuValve Takeoff'!O498)</f>
        <v/>
      </c>
      <c r="Q497" s="23" t="str">
        <f>IF('AccuValve Takeoff'!P498="","",'AccuValve Takeoff'!P498)</f>
        <v/>
      </c>
      <c r="R497" s="34" t="str">
        <f>IF('AccuValve Takeoff'!Q498="","",'AccuValve Takeoff'!Q498)</f>
        <v xml:space="preserve"> </v>
      </c>
      <c r="S497" s="35" t="str">
        <f>'AccuValve Takeoff'!T498</f>
        <v/>
      </c>
      <c r="T497" s="35" t="str">
        <f>'AccuValve Takeoff'!U498</f>
        <v/>
      </c>
      <c r="U497" s="325" t="str">
        <f>'AccuValve Takeoff'!BC498</f>
        <v/>
      </c>
      <c r="V497" s="38"/>
      <c r="W497" s="11"/>
      <c r="X497" s="11"/>
      <c r="Y497" s="11"/>
    </row>
    <row r="498" spans="1:25" ht="20.100000000000001" customHeight="1" x14ac:dyDescent="0.2">
      <c r="A498" s="12">
        <v>490</v>
      </c>
      <c r="B498" s="23" t="str">
        <f>IF('AccuValve Takeoff'!B499="","",'AccuValve Takeoff'!B499)</f>
        <v/>
      </c>
      <c r="C498" s="45" t="str">
        <f>IF('AccuValve Takeoff'!C499="","",'AccuValve Takeoff'!C499)</f>
        <v/>
      </c>
      <c r="D498" s="23" t="str">
        <f>IF('AccuValve Takeoff'!D499="","",'AccuValve Takeoff'!D499)</f>
        <v/>
      </c>
      <c r="E498" s="23" t="str">
        <f>IF('AccuValve Takeoff'!S499="","",'AccuValve Takeoff'!S499)</f>
        <v/>
      </c>
      <c r="F498" s="23" t="str">
        <f>IF('AccuValve Takeoff'!F499="","",'AccuValve Takeoff'!F499)</f>
        <v/>
      </c>
      <c r="G498" s="23" t="str">
        <f>IF('AccuValve Takeoff'!R499="","",'AccuValve Takeoff'!R499)</f>
        <v/>
      </c>
      <c r="H498" s="23" t="str">
        <f>IF('AccuValve Takeoff'!G499="","",'AccuValve Takeoff'!G499)</f>
        <v/>
      </c>
      <c r="I498" s="23" t="str">
        <f>IF('AccuValve Takeoff'!H499="","",'AccuValve Takeoff'!H499)</f>
        <v/>
      </c>
      <c r="J498" s="326" t="str">
        <f>IF('AccuValve Takeoff'!I499="","",IF('AccuValve Takeoff'!I499="Not Available","",'AccuValve Takeoff'!I499))</f>
        <v/>
      </c>
      <c r="K498" s="326" t="str">
        <f>IF('AccuValve Takeoff'!J499="","",IF('AccuValve Takeoff'!J499="Not Available","",'AccuValve Takeoff'!J499))</f>
        <v/>
      </c>
      <c r="L498" s="326" t="str">
        <f>IF('AccuValve Takeoff'!K499="","",IF('AccuValve Takeoff'!K499="Not Available","",'AccuValve Takeoff'!K499))</f>
        <v/>
      </c>
      <c r="M498" s="326" t="str">
        <f>IF('AccuValve Takeoff'!L499="","",IF('AccuValve Takeoff'!L499="Not Available","",'AccuValve Takeoff'!L499))</f>
        <v/>
      </c>
      <c r="N498" s="326" t="str">
        <f>IF('AccuValve Takeoff'!M499="","",IF('AccuValve Takeoff'!M499="Not Available","",'AccuValve Takeoff'!M499))</f>
        <v/>
      </c>
      <c r="O498" s="23" t="str">
        <f>IF('AccuValve Takeoff'!N499="","",'AccuValve Takeoff'!N499)</f>
        <v/>
      </c>
      <c r="P498" s="23" t="str">
        <f>IF('AccuValve Takeoff'!O499="","",'AccuValve Takeoff'!O499)</f>
        <v/>
      </c>
      <c r="Q498" s="23" t="str">
        <f>IF('AccuValve Takeoff'!P499="","",'AccuValve Takeoff'!P499)</f>
        <v/>
      </c>
      <c r="R498" s="34" t="str">
        <f>IF('AccuValve Takeoff'!Q499="","",'AccuValve Takeoff'!Q499)</f>
        <v xml:space="preserve"> </v>
      </c>
      <c r="S498" s="35" t="str">
        <f>'AccuValve Takeoff'!T499</f>
        <v/>
      </c>
      <c r="T498" s="35" t="str">
        <f>'AccuValve Takeoff'!U499</f>
        <v/>
      </c>
      <c r="U498" s="325" t="str">
        <f>'AccuValve Takeoff'!BC499</f>
        <v/>
      </c>
      <c r="V498" s="38"/>
      <c r="W498" s="11"/>
      <c r="X498" s="11"/>
      <c r="Y498" s="11"/>
    </row>
    <row r="499" spans="1:25" ht="20.100000000000001" customHeight="1" x14ac:dyDescent="0.2">
      <c r="A499" s="12">
        <v>491</v>
      </c>
      <c r="B499" s="23" t="str">
        <f>IF('AccuValve Takeoff'!B500="","",'AccuValve Takeoff'!B500)</f>
        <v/>
      </c>
      <c r="C499" s="45" t="str">
        <f>IF('AccuValve Takeoff'!C500="","",'AccuValve Takeoff'!C500)</f>
        <v/>
      </c>
      <c r="D499" s="23" t="str">
        <f>IF('AccuValve Takeoff'!D500="","",'AccuValve Takeoff'!D500)</f>
        <v/>
      </c>
      <c r="E499" s="23" t="str">
        <f>IF('AccuValve Takeoff'!S500="","",'AccuValve Takeoff'!S500)</f>
        <v/>
      </c>
      <c r="F499" s="23" t="str">
        <f>IF('AccuValve Takeoff'!F500="","",'AccuValve Takeoff'!F500)</f>
        <v/>
      </c>
      <c r="G499" s="23" t="str">
        <f>IF('AccuValve Takeoff'!R500="","",'AccuValve Takeoff'!R500)</f>
        <v/>
      </c>
      <c r="H499" s="23" t="str">
        <f>IF('AccuValve Takeoff'!G500="","",'AccuValve Takeoff'!G500)</f>
        <v/>
      </c>
      <c r="I499" s="23" t="str">
        <f>IF('AccuValve Takeoff'!H500="","",'AccuValve Takeoff'!H500)</f>
        <v/>
      </c>
      <c r="J499" s="326" t="str">
        <f>IF('AccuValve Takeoff'!I500="","",IF('AccuValve Takeoff'!I500="Not Available","",'AccuValve Takeoff'!I500))</f>
        <v/>
      </c>
      <c r="K499" s="326" t="str">
        <f>IF('AccuValve Takeoff'!J500="","",IF('AccuValve Takeoff'!J500="Not Available","",'AccuValve Takeoff'!J500))</f>
        <v/>
      </c>
      <c r="L499" s="326" t="str">
        <f>IF('AccuValve Takeoff'!K500="","",IF('AccuValve Takeoff'!K500="Not Available","",'AccuValve Takeoff'!K500))</f>
        <v/>
      </c>
      <c r="M499" s="326" t="str">
        <f>IF('AccuValve Takeoff'!L500="","",IF('AccuValve Takeoff'!L500="Not Available","",'AccuValve Takeoff'!L500))</f>
        <v/>
      </c>
      <c r="N499" s="326" t="str">
        <f>IF('AccuValve Takeoff'!M500="","",IF('AccuValve Takeoff'!M500="Not Available","",'AccuValve Takeoff'!M500))</f>
        <v/>
      </c>
      <c r="O499" s="23" t="str">
        <f>IF('AccuValve Takeoff'!N500="","",'AccuValve Takeoff'!N500)</f>
        <v/>
      </c>
      <c r="P499" s="23" t="str">
        <f>IF('AccuValve Takeoff'!O500="","",'AccuValve Takeoff'!O500)</f>
        <v/>
      </c>
      <c r="Q499" s="23" t="str">
        <f>IF('AccuValve Takeoff'!P500="","",'AccuValve Takeoff'!P500)</f>
        <v/>
      </c>
      <c r="R499" s="34" t="str">
        <f>IF('AccuValve Takeoff'!Q500="","",'AccuValve Takeoff'!Q500)</f>
        <v xml:space="preserve"> </v>
      </c>
      <c r="S499" s="35" t="str">
        <f>'AccuValve Takeoff'!T500</f>
        <v/>
      </c>
      <c r="T499" s="35" t="str">
        <f>'AccuValve Takeoff'!U500</f>
        <v/>
      </c>
      <c r="U499" s="325" t="str">
        <f>'AccuValve Takeoff'!BC500</f>
        <v/>
      </c>
      <c r="V499" s="38"/>
      <c r="W499" s="11"/>
      <c r="X499" s="11"/>
      <c r="Y499" s="11"/>
    </row>
    <row r="500" spans="1:25" ht="20.100000000000001" customHeight="1" x14ac:dyDescent="0.2">
      <c r="A500" s="12">
        <v>492</v>
      </c>
      <c r="B500" s="23" t="str">
        <f>IF('AccuValve Takeoff'!B501="","",'AccuValve Takeoff'!B501)</f>
        <v/>
      </c>
      <c r="C500" s="45" t="str">
        <f>IF('AccuValve Takeoff'!C501="","",'AccuValve Takeoff'!C501)</f>
        <v/>
      </c>
      <c r="D500" s="23" t="str">
        <f>IF('AccuValve Takeoff'!D501="","",'AccuValve Takeoff'!D501)</f>
        <v/>
      </c>
      <c r="E500" s="23" t="str">
        <f>IF('AccuValve Takeoff'!S501="","",'AccuValve Takeoff'!S501)</f>
        <v/>
      </c>
      <c r="F500" s="23" t="str">
        <f>IF('AccuValve Takeoff'!F501="","",'AccuValve Takeoff'!F501)</f>
        <v/>
      </c>
      <c r="G500" s="23" t="str">
        <f>IF('AccuValve Takeoff'!R501="","",'AccuValve Takeoff'!R501)</f>
        <v/>
      </c>
      <c r="H500" s="23" t="str">
        <f>IF('AccuValve Takeoff'!G501="","",'AccuValve Takeoff'!G501)</f>
        <v/>
      </c>
      <c r="I500" s="23" t="str">
        <f>IF('AccuValve Takeoff'!H501="","",'AccuValve Takeoff'!H501)</f>
        <v/>
      </c>
      <c r="J500" s="326" t="str">
        <f>IF('AccuValve Takeoff'!I501="","",IF('AccuValve Takeoff'!I501="Not Available","",'AccuValve Takeoff'!I501))</f>
        <v/>
      </c>
      <c r="K500" s="326" t="str">
        <f>IF('AccuValve Takeoff'!J501="","",IF('AccuValve Takeoff'!J501="Not Available","",'AccuValve Takeoff'!J501))</f>
        <v/>
      </c>
      <c r="L500" s="326" t="str">
        <f>IF('AccuValve Takeoff'!K501="","",IF('AccuValve Takeoff'!K501="Not Available","",'AccuValve Takeoff'!K501))</f>
        <v/>
      </c>
      <c r="M500" s="326" t="str">
        <f>IF('AccuValve Takeoff'!L501="","",IF('AccuValve Takeoff'!L501="Not Available","",'AccuValve Takeoff'!L501))</f>
        <v/>
      </c>
      <c r="N500" s="326" t="str">
        <f>IF('AccuValve Takeoff'!M501="","",IF('AccuValve Takeoff'!M501="Not Available","",'AccuValve Takeoff'!M501))</f>
        <v/>
      </c>
      <c r="O500" s="23" t="str">
        <f>IF('AccuValve Takeoff'!N501="","",'AccuValve Takeoff'!N501)</f>
        <v/>
      </c>
      <c r="P500" s="23" t="str">
        <f>IF('AccuValve Takeoff'!O501="","",'AccuValve Takeoff'!O501)</f>
        <v/>
      </c>
      <c r="Q500" s="23" t="str">
        <f>IF('AccuValve Takeoff'!P501="","",'AccuValve Takeoff'!P501)</f>
        <v/>
      </c>
      <c r="R500" s="34" t="str">
        <f>IF('AccuValve Takeoff'!Q501="","",'AccuValve Takeoff'!Q501)</f>
        <v xml:space="preserve"> </v>
      </c>
      <c r="S500" s="35" t="str">
        <f>'AccuValve Takeoff'!T501</f>
        <v/>
      </c>
      <c r="T500" s="35" t="str">
        <f>'AccuValve Takeoff'!U501</f>
        <v/>
      </c>
      <c r="U500" s="325" t="str">
        <f>'AccuValve Takeoff'!BC501</f>
        <v/>
      </c>
      <c r="V500" s="38"/>
      <c r="W500" s="11"/>
      <c r="X500" s="11"/>
      <c r="Y500" s="11"/>
    </row>
    <row r="501" spans="1:25" ht="20.100000000000001" customHeight="1" x14ac:dyDescent="0.2">
      <c r="A501" s="12">
        <v>493</v>
      </c>
      <c r="B501" s="23" t="str">
        <f>IF('AccuValve Takeoff'!B502="","",'AccuValve Takeoff'!B502)</f>
        <v/>
      </c>
      <c r="C501" s="45" t="str">
        <f>IF('AccuValve Takeoff'!C502="","",'AccuValve Takeoff'!C502)</f>
        <v/>
      </c>
      <c r="D501" s="23" t="str">
        <f>IF('AccuValve Takeoff'!D502="","",'AccuValve Takeoff'!D502)</f>
        <v/>
      </c>
      <c r="E501" s="23" t="str">
        <f>IF('AccuValve Takeoff'!S502="","",'AccuValve Takeoff'!S502)</f>
        <v/>
      </c>
      <c r="F501" s="23" t="str">
        <f>IF('AccuValve Takeoff'!F502="","",'AccuValve Takeoff'!F502)</f>
        <v/>
      </c>
      <c r="G501" s="23" t="str">
        <f>IF('AccuValve Takeoff'!R502="","",'AccuValve Takeoff'!R502)</f>
        <v/>
      </c>
      <c r="H501" s="23" t="str">
        <f>IF('AccuValve Takeoff'!G502="","",'AccuValve Takeoff'!G502)</f>
        <v/>
      </c>
      <c r="I501" s="23" t="str">
        <f>IF('AccuValve Takeoff'!H502="","",'AccuValve Takeoff'!H502)</f>
        <v/>
      </c>
      <c r="J501" s="326" t="str">
        <f>IF('AccuValve Takeoff'!I502="","",IF('AccuValve Takeoff'!I502="Not Available","",'AccuValve Takeoff'!I502))</f>
        <v/>
      </c>
      <c r="K501" s="326" t="str">
        <f>IF('AccuValve Takeoff'!J502="","",IF('AccuValve Takeoff'!J502="Not Available","",'AccuValve Takeoff'!J502))</f>
        <v/>
      </c>
      <c r="L501" s="326" t="str">
        <f>IF('AccuValve Takeoff'!K502="","",IF('AccuValve Takeoff'!K502="Not Available","",'AccuValve Takeoff'!K502))</f>
        <v/>
      </c>
      <c r="M501" s="326" t="str">
        <f>IF('AccuValve Takeoff'!L502="","",IF('AccuValve Takeoff'!L502="Not Available","",'AccuValve Takeoff'!L502))</f>
        <v/>
      </c>
      <c r="N501" s="326" t="str">
        <f>IF('AccuValve Takeoff'!M502="","",IF('AccuValve Takeoff'!M502="Not Available","",'AccuValve Takeoff'!M502))</f>
        <v/>
      </c>
      <c r="O501" s="23" t="str">
        <f>IF('AccuValve Takeoff'!N502="","",'AccuValve Takeoff'!N502)</f>
        <v/>
      </c>
      <c r="P501" s="23" t="str">
        <f>IF('AccuValve Takeoff'!O502="","",'AccuValve Takeoff'!O502)</f>
        <v/>
      </c>
      <c r="Q501" s="23" t="str">
        <f>IF('AccuValve Takeoff'!P502="","",'AccuValve Takeoff'!P502)</f>
        <v/>
      </c>
      <c r="R501" s="34" t="str">
        <f>IF('AccuValve Takeoff'!Q502="","",'AccuValve Takeoff'!Q502)</f>
        <v xml:space="preserve"> </v>
      </c>
      <c r="S501" s="35" t="str">
        <f>'AccuValve Takeoff'!T502</f>
        <v/>
      </c>
      <c r="T501" s="35" t="str">
        <f>'AccuValve Takeoff'!U502</f>
        <v/>
      </c>
      <c r="U501" s="325" t="str">
        <f>'AccuValve Takeoff'!BC502</f>
        <v/>
      </c>
      <c r="V501" s="38"/>
      <c r="W501" s="11"/>
      <c r="X501" s="11"/>
      <c r="Y501" s="11"/>
    </row>
    <row r="502" spans="1:25" ht="20.100000000000001" customHeight="1" x14ac:dyDescent="0.2">
      <c r="A502" s="12">
        <v>494</v>
      </c>
      <c r="B502" s="23" t="str">
        <f>IF('AccuValve Takeoff'!B503="","",'AccuValve Takeoff'!B503)</f>
        <v/>
      </c>
      <c r="C502" s="45" t="str">
        <f>IF('AccuValve Takeoff'!C503="","",'AccuValve Takeoff'!C503)</f>
        <v/>
      </c>
      <c r="D502" s="23" t="str">
        <f>IF('AccuValve Takeoff'!D503="","",'AccuValve Takeoff'!D503)</f>
        <v/>
      </c>
      <c r="E502" s="23" t="str">
        <f>IF('AccuValve Takeoff'!S503="","",'AccuValve Takeoff'!S503)</f>
        <v/>
      </c>
      <c r="F502" s="23" t="str">
        <f>IF('AccuValve Takeoff'!F503="","",'AccuValve Takeoff'!F503)</f>
        <v/>
      </c>
      <c r="G502" s="23" t="str">
        <f>IF('AccuValve Takeoff'!R503="","",'AccuValve Takeoff'!R503)</f>
        <v/>
      </c>
      <c r="H502" s="23" t="str">
        <f>IF('AccuValve Takeoff'!G503="","",'AccuValve Takeoff'!G503)</f>
        <v/>
      </c>
      <c r="I502" s="23" t="str">
        <f>IF('AccuValve Takeoff'!H503="","",'AccuValve Takeoff'!H503)</f>
        <v/>
      </c>
      <c r="J502" s="326" t="str">
        <f>IF('AccuValve Takeoff'!I503="","",IF('AccuValve Takeoff'!I503="Not Available","",'AccuValve Takeoff'!I503))</f>
        <v/>
      </c>
      <c r="K502" s="326" t="str">
        <f>IF('AccuValve Takeoff'!J503="","",IF('AccuValve Takeoff'!J503="Not Available","",'AccuValve Takeoff'!J503))</f>
        <v/>
      </c>
      <c r="L502" s="326" t="str">
        <f>IF('AccuValve Takeoff'!K503="","",IF('AccuValve Takeoff'!K503="Not Available","",'AccuValve Takeoff'!K503))</f>
        <v/>
      </c>
      <c r="M502" s="326" t="str">
        <f>IF('AccuValve Takeoff'!L503="","",IF('AccuValve Takeoff'!L503="Not Available","",'AccuValve Takeoff'!L503))</f>
        <v/>
      </c>
      <c r="N502" s="326" t="str">
        <f>IF('AccuValve Takeoff'!M503="","",IF('AccuValve Takeoff'!M503="Not Available","",'AccuValve Takeoff'!M503))</f>
        <v/>
      </c>
      <c r="O502" s="23" t="str">
        <f>IF('AccuValve Takeoff'!N503="","",'AccuValve Takeoff'!N503)</f>
        <v/>
      </c>
      <c r="P502" s="23" t="str">
        <f>IF('AccuValve Takeoff'!O503="","",'AccuValve Takeoff'!O503)</f>
        <v/>
      </c>
      <c r="Q502" s="23" t="str">
        <f>IF('AccuValve Takeoff'!P503="","",'AccuValve Takeoff'!P503)</f>
        <v/>
      </c>
      <c r="R502" s="34" t="str">
        <f>IF('AccuValve Takeoff'!Q503="","",'AccuValve Takeoff'!Q503)</f>
        <v xml:space="preserve"> </v>
      </c>
      <c r="S502" s="35" t="str">
        <f>'AccuValve Takeoff'!T503</f>
        <v/>
      </c>
      <c r="T502" s="35" t="str">
        <f>'AccuValve Takeoff'!U503</f>
        <v/>
      </c>
      <c r="U502" s="325" t="str">
        <f>'AccuValve Takeoff'!BC503</f>
        <v/>
      </c>
      <c r="V502" s="38"/>
      <c r="W502" s="11"/>
      <c r="X502" s="11"/>
      <c r="Y502" s="11"/>
    </row>
    <row r="503" spans="1:25" ht="20.100000000000001" customHeight="1" x14ac:dyDescent="0.2">
      <c r="A503" s="12">
        <v>495</v>
      </c>
      <c r="B503" s="23" t="str">
        <f>IF('AccuValve Takeoff'!B504="","",'AccuValve Takeoff'!B504)</f>
        <v/>
      </c>
      <c r="C503" s="45" t="str">
        <f>IF('AccuValve Takeoff'!C504="","",'AccuValve Takeoff'!C504)</f>
        <v/>
      </c>
      <c r="D503" s="23" t="str">
        <f>IF('AccuValve Takeoff'!D504="","",'AccuValve Takeoff'!D504)</f>
        <v/>
      </c>
      <c r="E503" s="23" t="str">
        <f>IF('AccuValve Takeoff'!S504="","",'AccuValve Takeoff'!S504)</f>
        <v/>
      </c>
      <c r="F503" s="23" t="str">
        <f>IF('AccuValve Takeoff'!F504="","",'AccuValve Takeoff'!F504)</f>
        <v/>
      </c>
      <c r="G503" s="23" t="str">
        <f>IF('AccuValve Takeoff'!R504="","",'AccuValve Takeoff'!R504)</f>
        <v/>
      </c>
      <c r="H503" s="23" t="str">
        <f>IF('AccuValve Takeoff'!G504="","",'AccuValve Takeoff'!G504)</f>
        <v/>
      </c>
      <c r="I503" s="23" t="str">
        <f>IF('AccuValve Takeoff'!H504="","",'AccuValve Takeoff'!H504)</f>
        <v/>
      </c>
      <c r="J503" s="326" t="str">
        <f>IF('AccuValve Takeoff'!I504="","",IF('AccuValve Takeoff'!I504="Not Available","",'AccuValve Takeoff'!I504))</f>
        <v/>
      </c>
      <c r="K503" s="326" t="str">
        <f>IF('AccuValve Takeoff'!J504="","",IF('AccuValve Takeoff'!J504="Not Available","",'AccuValve Takeoff'!J504))</f>
        <v/>
      </c>
      <c r="L503" s="326" t="str">
        <f>IF('AccuValve Takeoff'!K504="","",IF('AccuValve Takeoff'!K504="Not Available","",'AccuValve Takeoff'!K504))</f>
        <v/>
      </c>
      <c r="M503" s="326" t="str">
        <f>IF('AccuValve Takeoff'!L504="","",IF('AccuValve Takeoff'!L504="Not Available","",'AccuValve Takeoff'!L504))</f>
        <v/>
      </c>
      <c r="N503" s="326" t="str">
        <f>IF('AccuValve Takeoff'!M504="","",IF('AccuValve Takeoff'!M504="Not Available","",'AccuValve Takeoff'!M504))</f>
        <v/>
      </c>
      <c r="O503" s="23" t="str">
        <f>IF('AccuValve Takeoff'!N504="","",'AccuValve Takeoff'!N504)</f>
        <v/>
      </c>
      <c r="P503" s="23" t="str">
        <f>IF('AccuValve Takeoff'!O504="","",'AccuValve Takeoff'!O504)</f>
        <v/>
      </c>
      <c r="Q503" s="23" t="str">
        <f>IF('AccuValve Takeoff'!P504="","",'AccuValve Takeoff'!P504)</f>
        <v/>
      </c>
      <c r="R503" s="34" t="str">
        <f>IF('AccuValve Takeoff'!Q504="","",'AccuValve Takeoff'!Q504)</f>
        <v xml:space="preserve"> </v>
      </c>
      <c r="S503" s="35" t="str">
        <f>'AccuValve Takeoff'!T504</f>
        <v/>
      </c>
      <c r="T503" s="35" t="str">
        <f>'AccuValve Takeoff'!U504</f>
        <v/>
      </c>
      <c r="U503" s="325" t="str">
        <f>'AccuValve Takeoff'!BC504</f>
        <v/>
      </c>
      <c r="V503" s="38"/>
      <c r="W503" s="11"/>
      <c r="X503" s="11"/>
      <c r="Y503" s="11"/>
    </row>
    <row r="504" spans="1:25" ht="20.100000000000001" customHeight="1" x14ac:dyDescent="0.2">
      <c r="A504" s="12">
        <v>496</v>
      </c>
      <c r="B504" s="23" t="str">
        <f>IF('AccuValve Takeoff'!B505="","",'AccuValve Takeoff'!B505)</f>
        <v/>
      </c>
      <c r="C504" s="45" t="str">
        <f>IF('AccuValve Takeoff'!C505="","",'AccuValve Takeoff'!C505)</f>
        <v/>
      </c>
      <c r="D504" s="23" t="str">
        <f>IF('AccuValve Takeoff'!D505="","",'AccuValve Takeoff'!D505)</f>
        <v/>
      </c>
      <c r="E504" s="23" t="str">
        <f>IF('AccuValve Takeoff'!S505="","",'AccuValve Takeoff'!S505)</f>
        <v/>
      </c>
      <c r="F504" s="23" t="str">
        <f>IF('AccuValve Takeoff'!F505="","",'AccuValve Takeoff'!F505)</f>
        <v/>
      </c>
      <c r="G504" s="23" t="str">
        <f>IF('AccuValve Takeoff'!R505="","",'AccuValve Takeoff'!R505)</f>
        <v/>
      </c>
      <c r="H504" s="23" t="str">
        <f>IF('AccuValve Takeoff'!G505="","",'AccuValve Takeoff'!G505)</f>
        <v/>
      </c>
      <c r="I504" s="23" t="str">
        <f>IF('AccuValve Takeoff'!H505="","",'AccuValve Takeoff'!H505)</f>
        <v/>
      </c>
      <c r="J504" s="326" t="str">
        <f>IF('AccuValve Takeoff'!I505="","",IF('AccuValve Takeoff'!I505="Not Available","",'AccuValve Takeoff'!I505))</f>
        <v/>
      </c>
      <c r="K504" s="326" t="str">
        <f>IF('AccuValve Takeoff'!J505="","",IF('AccuValve Takeoff'!J505="Not Available","",'AccuValve Takeoff'!J505))</f>
        <v/>
      </c>
      <c r="L504" s="326" t="str">
        <f>IF('AccuValve Takeoff'!K505="","",IF('AccuValve Takeoff'!K505="Not Available","",'AccuValve Takeoff'!K505))</f>
        <v/>
      </c>
      <c r="M504" s="326" t="str">
        <f>IF('AccuValve Takeoff'!L505="","",IF('AccuValve Takeoff'!L505="Not Available","",'AccuValve Takeoff'!L505))</f>
        <v/>
      </c>
      <c r="N504" s="326" t="str">
        <f>IF('AccuValve Takeoff'!M505="","",IF('AccuValve Takeoff'!M505="Not Available","",'AccuValve Takeoff'!M505))</f>
        <v/>
      </c>
      <c r="O504" s="23" t="str">
        <f>IF('AccuValve Takeoff'!N505="","",'AccuValve Takeoff'!N505)</f>
        <v/>
      </c>
      <c r="P504" s="23" t="str">
        <f>IF('AccuValve Takeoff'!O505="","",'AccuValve Takeoff'!O505)</f>
        <v/>
      </c>
      <c r="Q504" s="23" t="str">
        <f>IF('AccuValve Takeoff'!P505="","",'AccuValve Takeoff'!P505)</f>
        <v/>
      </c>
      <c r="R504" s="34" t="str">
        <f>IF('AccuValve Takeoff'!Q505="","",'AccuValve Takeoff'!Q505)</f>
        <v xml:space="preserve"> </v>
      </c>
      <c r="S504" s="35" t="str">
        <f>'AccuValve Takeoff'!T505</f>
        <v/>
      </c>
      <c r="T504" s="35" t="str">
        <f>'AccuValve Takeoff'!U505</f>
        <v/>
      </c>
      <c r="U504" s="325" t="str">
        <f>'AccuValve Takeoff'!BC505</f>
        <v/>
      </c>
      <c r="V504" s="38"/>
      <c r="W504" s="11"/>
      <c r="X504" s="11"/>
      <c r="Y504" s="11"/>
    </row>
    <row r="505" spans="1:25" ht="20.100000000000001" customHeight="1" x14ac:dyDescent="0.2">
      <c r="A505" s="12">
        <v>497</v>
      </c>
      <c r="B505" s="23" t="str">
        <f>IF('AccuValve Takeoff'!B506="","",'AccuValve Takeoff'!B506)</f>
        <v/>
      </c>
      <c r="C505" s="45" t="str">
        <f>IF('AccuValve Takeoff'!C506="","",'AccuValve Takeoff'!C506)</f>
        <v/>
      </c>
      <c r="D505" s="23" t="str">
        <f>IF('AccuValve Takeoff'!D506="","",'AccuValve Takeoff'!D506)</f>
        <v/>
      </c>
      <c r="E505" s="23" t="str">
        <f>IF('AccuValve Takeoff'!S506="","",'AccuValve Takeoff'!S506)</f>
        <v/>
      </c>
      <c r="F505" s="23" t="str">
        <f>IF('AccuValve Takeoff'!F506="","",'AccuValve Takeoff'!F506)</f>
        <v/>
      </c>
      <c r="G505" s="23" t="str">
        <f>IF('AccuValve Takeoff'!R506="","",'AccuValve Takeoff'!R506)</f>
        <v/>
      </c>
      <c r="H505" s="23" t="str">
        <f>IF('AccuValve Takeoff'!G506="","",'AccuValve Takeoff'!G506)</f>
        <v/>
      </c>
      <c r="I505" s="23" t="str">
        <f>IF('AccuValve Takeoff'!H506="","",'AccuValve Takeoff'!H506)</f>
        <v/>
      </c>
      <c r="J505" s="326" t="str">
        <f>IF('AccuValve Takeoff'!I506="","",IF('AccuValve Takeoff'!I506="Not Available","",'AccuValve Takeoff'!I506))</f>
        <v/>
      </c>
      <c r="K505" s="326" t="str">
        <f>IF('AccuValve Takeoff'!J506="","",IF('AccuValve Takeoff'!J506="Not Available","",'AccuValve Takeoff'!J506))</f>
        <v/>
      </c>
      <c r="L505" s="326" t="str">
        <f>IF('AccuValve Takeoff'!K506="","",IF('AccuValve Takeoff'!K506="Not Available","",'AccuValve Takeoff'!K506))</f>
        <v/>
      </c>
      <c r="M505" s="326" t="str">
        <f>IF('AccuValve Takeoff'!L506="","",IF('AccuValve Takeoff'!L506="Not Available","",'AccuValve Takeoff'!L506))</f>
        <v/>
      </c>
      <c r="N505" s="326" t="str">
        <f>IF('AccuValve Takeoff'!M506="","",IF('AccuValve Takeoff'!M506="Not Available","",'AccuValve Takeoff'!M506))</f>
        <v/>
      </c>
      <c r="O505" s="23" t="str">
        <f>IF('AccuValve Takeoff'!N506="","",'AccuValve Takeoff'!N506)</f>
        <v/>
      </c>
      <c r="P505" s="23" t="str">
        <f>IF('AccuValve Takeoff'!O506="","",'AccuValve Takeoff'!O506)</f>
        <v/>
      </c>
      <c r="Q505" s="23" t="str">
        <f>IF('AccuValve Takeoff'!P506="","",'AccuValve Takeoff'!P506)</f>
        <v/>
      </c>
      <c r="R505" s="34" t="str">
        <f>IF('AccuValve Takeoff'!Q506="","",'AccuValve Takeoff'!Q506)</f>
        <v xml:space="preserve"> </v>
      </c>
      <c r="S505" s="35" t="str">
        <f>'AccuValve Takeoff'!T506</f>
        <v/>
      </c>
      <c r="T505" s="35" t="str">
        <f>'AccuValve Takeoff'!U506</f>
        <v/>
      </c>
      <c r="U505" s="325" t="str">
        <f>'AccuValve Takeoff'!BC506</f>
        <v/>
      </c>
      <c r="V505" s="38"/>
      <c r="W505" s="11"/>
      <c r="X505" s="11"/>
      <c r="Y505" s="11"/>
    </row>
    <row r="506" spans="1:25" ht="20.100000000000001" customHeight="1" x14ac:dyDescent="0.2">
      <c r="A506" s="12">
        <v>498</v>
      </c>
      <c r="B506" s="23" t="str">
        <f>IF('AccuValve Takeoff'!B507="","",'AccuValve Takeoff'!B507)</f>
        <v/>
      </c>
      <c r="C506" s="45" t="str">
        <f>IF('AccuValve Takeoff'!C507="","",'AccuValve Takeoff'!C507)</f>
        <v/>
      </c>
      <c r="D506" s="23" t="str">
        <f>IF('AccuValve Takeoff'!D507="","",'AccuValve Takeoff'!D507)</f>
        <v/>
      </c>
      <c r="E506" s="23" t="str">
        <f>IF('AccuValve Takeoff'!S507="","",'AccuValve Takeoff'!S507)</f>
        <v/>
      </c>
      <c r="F506" s="23" t="str">
        <f>IF('AccuValve Takeoff'!F507="","",'AccuValve Takeoff'!F507)</f>
        <v/>
      </c>
      <c r="G506" s="23" t="str">
        <f>IF('AccuValve Takeoff'!R507="","",'AccuValve Takeoff'!R507)</f>
        <v/>
      </c>
      <c r="H506" s="23" t="str">
        <f>IF('AccuValve Takeoff'!G507="","",'AccuValve Takeoff'!G507)</f>
        <v/>
      </c>
      <c r="I506" s="23" t="str">
        <f>IF('AccuValve Takeoff'!H507="","",'AccuValve Takeoff'!H507)</f>
        <v/>
      </c>
      <c r="J506" s="326" t="str">
        <f>IF('AccuValve Takeoff'!I507="","",IF('AccuValve Takeoff'!I507="Not Available","",'AccuValve Takeoff'!I507))</f>
        <v/>
      </c>
      <c r="K506" s="326" t="str">
        <f>IF('AccuValve Takeoff'!J507="","",IF('AccuValve Takeoff'!J507="Not Available","",'AccuValve Takeoff'!J507))</f>
        <v/>
      </c>
      <c r="L506" s="326" t="str">
        <f>IF('AccuValve Takeoff'!K507="","",IF('AccuValve Takeoff'!K507="Not Available","",'AccuValve Takeoff'!K507))</f>
        <v/>
      </c>
      <c r="M506" s="326" t="str">
        <f>IF('AccuValve Takeoff'!L507="","",IF('AccuValve Takeoff'!L507="Not Available","",'AccuValve Takeoff'!L507))</f>
        <v/>
      </c>
      <c r="N506" s="326" t="str">
        <f>IF('AccuValve Takeoff'!M507="","",IF('AccuValve Takeoff'!M507="Not Available","",'AccuValve Takeoff'!M507))</f>
        <v/>
      </c>
      <c r="O506" s="23" t="str">
        <f>IF('AccuValve Takeoff'!N507="","",'AccuValve Takeoff'!N507)</f>
        <v/>
      </c>
      <c r="P506" s="23" t="str">
        <f>IF('AccuValve Takeoff'!O507="","",'AccuValve Takeoff'!O507)</f>
        <v/>
      </c>
      <c r="Q506" s="23" t="str">
        <f>IF('AccuValve Takeoff'!P507="","",'AccuValve Takeoff'!P507)</f>
        <v/>
      </c>
      <c r="R506" s="34" t="str">
        <f>IF('AccuValve Takeoff'!Q507="","",'AccuValve Takeoff'!Q507)</f>
        <v xml:space="preserve"> </v>
      </c>
      <c r="S506" s="35" t="str">
        <f>'AccuValve Takeoff'!T507</f>
        <v/>
      </c>
      <c r="T506" s="35" t="str">
        <f>'AccuValve Takeoff'!U507</f>
        <v/>
      </c>
      <c r="U506" s="325" t="str">
        <f>'AccuValve Takeoff'!BC507</f>
        <v/>
      </c>
      <c r="V506" s="38"/>
      <c r="W506" s="11"/>
      <c r="X506" s="11"/>
      <c r="Y506" s="11"/>
    </row>
    <row r="507" spans="1:25" ht="20.100000000000001" customHeight="1" x14ac:dyDescent="0.2">
      <c r="A507" s="12">
        <v>499</v>
      </c>
      <c r="B507" s="23" t="str">
        <f>IF('AccuValve Takeoff'!B508="","",'AccuValve Takeoff'!B508)</f>
        <v/>
      </c>
      <c r="C507" s="45" t="str">
        <f>IF('AccuValve Takeoff'!C508="","",'AccuValve Takeoff'!C508)</f>
        <v/>
      </c>
      <c r="D507" s="23" t="str">
        <f>IF('AccuValve Takeoff'!D508="","",'AccuValve Takeoff'!D508)</f>
        <v/>
      </c>
      <c r="E507" s="23" t="str">
        <f>IF('AccuValve Takeoff'!S508="","",'AccuValve Takeoff'!S508)</f>
        <v/>
      </c>
      <c r="F507" s="23" t="str">
        <f>IF('AccuValve Takeoff'!F508="","",'AccuValve Takeoff'!F508)</f>
        <v/>
      </c>
      <c r="G507" s="23" t="str">
        <f>IF('AccuValve Takeoff'!R508="","",'AccuValve Takeoff'!R508)</f>
        <v/>
      </c>
      <c r="H507" s="23" t="str">
        <f>IF('AccuValve Takeoff'!G508="","",'AccuValve Takeoff'!G508)</f>
        <v/>
      </c>
      <c r="I507" s="23" t="str">
        <f>IF('AccuValve Takeoff'!H508="","",'AccuValve Takeoff'!H508)</f>
        <v/>
      </c>
      <c r="J507" s="326" t="str">
        <f>IF('AccuValve Takeoff'!I508="","",IF('AccuValve Takeoff'!I508="Not Available","",'AccuValve Takeoff'!I508))</f>
        <v/>
      </c>
      <c r="K507" s="326" t="str">
        <f>IF('AccuValve Takeoff'!J508="","",IF('AccuValve Takeoff'!J508="Not Available","",'AccuValve Takeoff'!J508))</f>
        <v/>
      </c>
      <c r="L507" s="326" t="str">
        <f>IF('AccuValve Takeoff'!K508="","",IF('AccuValve Takeoff'!K508="Not Available","",'AccuValve Takeoff'!K508))</f>
        <v/>
      </c>
      <c r="M507" s="326" t="str">
        <f>IF('AccuValve Takeoff'!L508="","",IF('AccuValve Takeoff'!L508="Not Available","",'AccuValve Takeoff'!L508))</f>
        <v/>
      </c>
      <c r="N507" s="326" t="str">
        <f>IF('AccuValve Takeoff'!M508="","",IF('AccuValve Takeoff'!M508="Not Available","",'AccuValve Takeoff'!M508))</f>
        <v/>
      </c>
      <c r="O507" s="23" t="str">
        <f>IF('AccuValve Takeoff'!N508="","",'AccuValve Takeoff'!N508)</f>
        <v/>
      </c>
      <c r="P507" s="23" t="str">
        <f>IF('AccuValve Takeoff'!O508="","",'AccuValve Takeoff'!O508)</f>
        <v/>
      </c>
      <c r="Q507" s="23" t="str">
        <f>IF('AccuValve Takeoff'!P508="","",'AccuValve Takeoff'!P508)</f>
        <v/>
      </c>
      <c r="R507" s="34" t="str">
        <f>IF('AccuValve Takeoff'!Q508="","",'AccuValve Takeoff'!Q508)</f>
        <v xml:space="preserve"> </v>
      </c>
      <c r="S507" s="35" t="str">
        <f>'AccuValve Takeoff'!T508</f>
        <v/>
      </c>
      <c r="T507" s="35" t="str">
        <f>'AccuValve Takeoff'!U508</f>
        <v/>
      </c>
      <c r="U507" s="325" t="str">
        <f>'AccuValve Takeoff'!BC508</f>
        <v/>
      </c>
      <c r="V507" s="38"/>
      <c r="W507" s="11"/>
      <c r="X507" s="11"/>
      <c r="Y507" s="11"/>
    </row>
    <row r="508" spans="1:25" ht="20.100000000000001" customHeight="1" x14ac:dyDescent="0.2">
      <c r="A508" s="12">
        <v>500</v>
      </c>
      <c r="B508" s="23" t="str">
        <f>IF('AccuValve Takeoff'!B509="","",'AccuValve Takeoff'!B509)</f>
        <v/>
      </c>
      <c r="C508" s="45" t="str">
        <f>IF('AccuValve Takeoff'!C509="","",'AccuValve Takeoff'!C509)</f>
        <v/>
      </c>
      <c r="D508" s="23" t="str">
        <f>IF('AccuValve Takeoff'!D509="","",'AccuValve Takeoff'!D509)</f>
        <v/>
      </c>
      <c r="E508" s="23" t="str">
        <f>IF('AccuValve Takeoff'!S509="","",'AccuValve Takeoff'!S509)</f>
        <v/>
      </c>
      <c r="F508" s="23" t="str">
        <f>IF('AccuValve Takeoff'!F509="","",'AccuValve Takeoff'!F509)</f>
        <v/>
      </c>
      <c r="G508" s="23" t="str">
        <f>IF('AccuValve Takeoff'!R509="","",'AccuValve Takeoff'!R509)</f>
        <v/>
      </c>
      <c r="H508" s="23" t="str">
        <f>IF('AccuValve Takeoff'!G509="","",'AccuValve Takeoff'!G509)</f>
        <v/>
      </c>
      <c r="I508" s="23" t="str">
        <f>IF('AccuValve Takeoff'!H509="","",'AccuValve Takeoff'!H509)</f>
        <v/>
      </c>
      <c r="J508" s="326" t="str">
        <f>IF('AccuValve Takeoff'!I509="","",IF('AccuValve Takeoff'!I509="Not Available","",'AccuValve Takeoff'!I509))</f>
        <v/>
      </c>
      <c r="K508" s="326" t="str">
        <f>IF('AccuValve Takeoff'!J509="","",IF('AccuValve Takeoff'!J509="Not Available","",'AccuValve Takeoff'!J509))</f>
        <v/>
      </c>
      <c r="L508" s="326" t="str">
        <f>IF('AccuValve Takeoff'!K509="","",IF('AccuValve Takeoff'!K509="Not Available","",'AccuValve Takeoff'!K509))</f>
        <v/>
      </c>
      <c r="M508" s="326" t="str">
        <f>IF('AccuValve Takeoff'!L509="","",IF('AccuValve Takeoff'!L509="Not Available","",'AccuValve Takeoff'!L509))</f>
        <v/>
      </c>
      <c r="N508" s="326" t="str">
        <f>IF('AccuValve Takeoff'!M509="","",IF('AccuValve Takeoff'!M509="Not Available","",'AccuValve Takeoff'!M509))</f>
        <v/>
      </c>
      <c r="O508" s="23" t="str">
        <f>IF('AccuValve Takeoff'!N509="","",'AccuValve Takeoff'!N509)</f>
        <v/>
      </c>
      <c r="P508" s="23" t="str">
        <f>IF('AccuValve Takeoff'!O509="","",'AccuValve Takeoff'!O509)</f>
        <v/>
      </c>
      <c r="Q508" s="23" t="str">
        <f>IF('AccuValve Takeoff'!P509="","",'AccuValve Takeoff'!P509)</f>
        <v/>
      </c>
      <c r="R508" s="34" t="str">
        <f>IF('AccuValve Takeoff'!Q509="","",'AccuValve Takeoff'!Q509)</f>
        <v xml:space="preserve"> </v>
      </c>
      <c r="S508" s="35" t="str">
        <f>'AccuValve Takeoff'!T509</f>
        <v/>
      </c>
      <c r="T508" s="35" t="str">
        <f>'AccuValve Takeoff'!U509</f>
        <v/>
      </c>
      <c r="U508" s="325" t="str">
        <f>'AccuValve Takeoff'!BC509</f>
        <v/>
      </c>
      <c r="V508" s="38"/>
      <c r="W508" s="11"/>
      <c r="X508" s="11"/>
      <c r="Y508" s="11"/>
    </row>
    <row r="509" spans="1:25" ht="20.100000000000001" customHeight="1" x14ac:dyDescent="0.2">
      <c r="A509" s="12">
        <v>501</v>
      </c>
      <c r="B509" s="23" t="str">
        <f>IF('AccuValve Takeoff'!B510="","",'AccuValve Takeoff'!B510)</f>
        <v/>
      </c>
      <c r="C509" s="45" t="str">
        <f>IF('AccuValve Takeoff'!C510="","",'AccuValve Takeoff'!C510)</f>
        <v/>
      </c>
      <c r="D509" s="23" t="str">
        <f>IF('AccuValve Takeoff'!D510="","",'AccuValve Takeoff'!D510)</f>
        <v/>
      </c>
      <c r="E509" s="23" t="str">
        <f>IF('AccuValve Takeoff'!S510="","",'AccuValve Takeoff'!S510)</f>
        <v/>
      </c>
      <c r="F509" s="23" t="str">
        <f>IF('AccuValve Takeoff'!F510="","",'AccuValve Takeoff'!F510)</f>
        <v/>
      </c>
      <c r="G509" s="23" t="str">
        <f>IF('AccuValve Takeoff'!R510="","",'AccuValve Takeoff'!R510)</f>
        <v/>
      </c>
      <c r="H509" s="23" t="str">
        <f>IF('AccuValve Takeoff'!G510="","",'AccuValve Takeoff'!G510)</f>
        <v/>
      </c>
      <c r="I509" s="23" t="str">
        <f>IF('AccuValve Takeoff'!H510="","",'AccuValve Takeoff'!H510)</f>
        <v/>
      </c>
      <c r="J509" s="326" t="str">
        <f>IF('AccuValve Takeoff'!I510="","",IF('AccuValve Takeoff'!I510="Not Available","",'AccuValve Takeoff'!I510))</f>
        <v/>
      </c>
      <c r="K509" s="326" t="str">
        <f>IF('AccuValve Takeoff'!J510="","",IF('AccuValve Takeoff'!J510="Not Available","",'AccuValve Takeoff'!J510))</f>
        <v/>
      </c>
      <c r="L509" s="326" t="str">
        <f>IF('AccuValve Takeoff'!K510="","",IF('AccuValve Takeoff'!K510="Not Available","",'AccuValve Takeoff'!K510))</f>
        <v/>
      </c>
      <c r="M509" s="326" t="str">
        <f>IF('AccuValve Takeoff'!L510="","",IF('AccuValve Takeoff'!L510="Not Available","",'AccuValve Takeoff'!L510))</f>
        <v/>
      </c>
      <c r="N509" s="326" t="str">
        <f>IF('AccuValve Takeoff'!M510="","",IF('AccuValve Takeoff'!M510="Not Available","",'AccuValve Takeoff'!M510))</f>
        <v/>
      </c>
      <c r="O509" s="23" t="str">
        <f>IF('AccuValve Takeoff'!N510="","",'AccuValve Takeoff'!N510)</f>
        <v/>
      </c>
      <c r="P509" s="23" t="str">
        <f>IF('AccuValve Takeoff'!O510="","",'AccuValve Takeoff'!O510)</f>
        <v/>
      </c>
      <c r="Q509" s="23" t="str">
        <f>IF('AccuValve Takeoff'!P510="","",'AccuValve Takeoff'!P510)</f>
        <v/>
      </c>
      <c r="R509" s="34" t="str">
        <f>IF('AccuValve Takeoff'!Q510="","",'AccuValve Takeoff'!Q510)</f>
        <v xml:space="preserve"> </v>
      </c>
      <c r="S509" s="35" t="str">
        <f>'AccuValve Takeoff'!T510</f>
        <v/>
      </c>
      <c r="T509" s="35" t="str">
        <f>'AccuValve Takeoff'!U510</f>
        <v/>
      </c>
      <c r="U509" s="325" t="str">
        <f>'AccuValve Takeoff'!BC510</f>
        <v/>
      </c>
      <c r="V509" s="38"/>
      <c r="W509" s="11"/>
      <c r="X509" s="11"/>
      <c r="Y509" s="11"/>
    </row>
    <row r="510" spans="1:25" ht="20.100000000000001" customHeight="1" x14ac:dyDescent="0.2">
      <c r="A510" s="12">
        <v>502</v>
      </c>
      <c r="B510" s="23" t="str">
        <f>IF('AccuValve Takeoff'!B511="","",'AccuValve Takeoff'!B511)</f>
        <v/>
      </c>
      <c r="C510" s="45" t="str">
        <f>IF('AccuValve Takeoff'!C511="","",'AccuValve Takeoff'!C511)</f>
        <v/>
      </c>
      <c r="D510" s="23" t="str">
        <f>IF('AccuValve Takeoff'!D511="","",'AccuValve Takeoff'!D511)</f>
        <v/>
      </c>
      <c r="E510" s="23" t="str">
        <f>IF('AccuValve Takeoff'!S511="","",'AccuValve Takeoff'!S511)</f>
        <v/>
      </c>
      <c r="F510" s="23" t="str">
        <f>IF('AccuValve Takeoff'!F511="","",'AccuValve Takeoff'!F511)</f>
        <v/>
      </c>
      <c r="G510" s="23" t="str">
        <f>IF('AccuValve Takeoff'!R511="","",'AccuValve Takeoff'!R511)</f>
        <v/>
      </c>
      <c r="H510" s="23" t="str">
        <f>IF('AccuValve Takeoff'!G511="","",'AccuValve Takeoff'!G511)</f>
        <v/>
      </c>
      <c r="I510" s="23" t="str">
        <f>IF('AccuValve Takeoff'!H511="","",'AccuValve Takeoff'!H511)</f>
        <v/>
      </c>
      <c r="J510" s="326" t="str">
        <f>IF('AccuValve Takeoff'!I511="","",IF('AccuValve Takeoff'!I511="Not Available","",'AccuValve Takeoff'!I511))</f>
        <v/>
      </c>
      <c r="K510" s="326" t="str">
        <f>IF('AccuValve Takeoff'!J511="","",IF('AccuValve Takeoff'!J511="Not Available","",'AccuValve Takeoff'!J511))</f>
        <v/>
      </c>
      <c r="L510" s="326" t="str">
        <f>IF('AccuValve Takeoff'!K511="","",IF('AccuValve Takeoff'!K511="Not Available","",'AccuValve Takeoff'!K511))</f>
        <v/>
      </c>
      <c r="M510" s="326" t="str">
        <f>IF('AccuValve Takeoff'!L511="","",IF('AccuValve Takeoff'!L511="Not Available","",'AccuValve Takeoff'!L511))</f>
        <v/>
      </c>
      <c r="N510" s="326" t="str">
        <f>IF('AccuValve Takeoff'!M511="","",IF('AccuValve Takeoff'!M511="Not Available","",'AccuValve Takeoff'!M511))</f>
        <v/>
      </c>
      <c r="O510" s="23" t="str">
        <f>IF('AccuValve Takeoff'!N511="","",'AccuValve Takeoff'!N511)</f>
        <v/>
      </c>
      <c r="P510" s="23" t="str">
        <f>IF('AccuValve Takeoff'!O511="","",'AccuValve Takeoff'!O511)</f>
        <v/>
      </c>
      <c r="Q510" s="23" t="str">
        <f>IF('AccuValve Takeoff'!P511="","",'AccuValve Takeoff'!P511)</f>
        <v/>
      </c>
      <c r="R510" s="34" t="str">
        <f>IF('AccuValve Takeoff'!Q511="","",'AccuValve Takeoff'!Q511)</f>
        <v xml:space="preserve"> </v>
      </c>
      <c r="S510" s="35" t="str">
        <f>'AccuValve Takeoff'!T511</f>
        <v/>
      </c>
      <c r="T510" s="35" t="str">
        <f>'AccuValve Takeoff'!U511</f>
        <v/>
      </c>
      <c r="U510" s="325" t="str">
        <f>'AccuValve Takeoff'!BC511</f>
        <v/>
      </c>
      <c r="V510" s="38"/>
      <c r="W510" s="11"/>
      <c r="X510" s="11"/>
      <c r="Y510" s="11"/>
    </row>
    <row r="511" spans="1:25" ht="20.100000000000001" customHeight="1" x14ac:dyDescent="0.2">
      <c r="A511" s="12">
        <v>503</v>
      </c>
      <c r="B511" s="23" t="str">
        <f>IF('AccuValve Takeoff'!B512="","",'AccuValve Takeoff'!B512)</f>
        <v/>
      </c>
      <c r="C511" s="45" t="str">
        <f>IF('AccuValve Takeoff'!C512="","",'AccuValve Takeoff'!C512)</f>
        <v/>
      </c>
      <c r="D511" s="23" t="str">
        <f>IF('AccuValve Takeoff'!D512="","",'AccuValve Takeoff'!D512)</f>
        <v/>
      </c>
      <c r="E511" s="23" t="str">
        <f>IF('AccuValve Takeoff'!S512="","",'AccuValve Takeoff'!S512)</f>
        <v/>
      </c>
      <c r="F511" s="23" t="str">
        <f>IF('AccuValve Takeoff'!F512="","",'AccuValve Takeoff'!F512)</f>
        <v/>
      </c>
      <c r="G511" s="23" t="str">
        <f>IF('AccuValve Takeoff'!R512="","",'AccuValve Takeoff'!R512)</f>
        <v/>
      </c>
      <c r="H511" s="23" t="str">
        <f>IF('AccuValve Takeoff'!G512="","",'AccuValve Takeoff'!G512)</f>
        <v/>
      </c>
      <c r="I511" s="23" t="str">
        <f>IF('AccuValve Takeoff'!H512="","",'AccuValve Takeoff'!H512)</f>
        <v/>
      </c>
      <c r="J511" s="326" t="str">
        <f>IF('AccuValve Takeoff'!I512="","",IF('AccuValve Takeoff'!I512="Not Available","",'AccuValve Takeoff'!I512))</f>
        <v/>
      </c>
      <c r="K511" s="326" t="str">
        <f>IF('AccuValve Takeoff'!J512="","",IF('AccuValve Takeoff'!J512="Not Available","",'AccuValve Takeoff'!J512))</f>
        <v/>
      </c>
      <c r="L511" s="326" t="str">
        <f>IF('AccuValve Takeoff'!K512="","",IF('AccuValve Takeoff'!K512="Not Available","",'AccuValve Takeoff'!K512))</f>
        <v/>
      </c>
      <c r="M511" s="326" t="str">
        <f>IF('AccuValve Takeoff'!L512="","",IF('AccuValve Takeoff'!L512="Not Available","",'AccuValve Takeoff'!L512))</f>
        <v/>
      </c>
      <c r="N511" s="326" t="str">
        <f>IF('AccuValve Takeoff'!M512="","",IF('AccuValve Takeoff'!M512="Not Available","",'AccuValve Takeoff'!M512))</f>
        <v/>
      </c>
      <c r="O511" s="23" t="str">
        <f>IF('AccuValve Takeoff'!N512="","",'AccuValve Takeoff'!N512)</f>
        <v/>
      </c>
      <c r="P511" s="23" t="str">
        <f>IF('AccuValve Takeoff'!O512="","",'AccuValve Takeoff'!O512)</f>
        <v/>
      </c>
      <c r="Q511" s="23" t="str">
        <f>IF('AccuValve Takeoff'!P512="","",'AccuValve Takeoff'!P512)</f>
        <v/>
      </c>
      <c r="R511" s="34" t="str">
        <f>IF('AccuValve Takeoff'!Q512="","",'AccuValve Takeoff'!Q512)</f>
        <v xml:space="preserve"> </v>
      </c>
      <c r="S511" s="35" t="str">
        <f>'AccuValve Takeoff'!T512</f>
        <v/>
      </c>
      <c r="T511" s="35" t="str">
        <f>'AccuValve Takeoff'!U512</f>
        <v/>
      </c>
      <c r="U511" s="325" t="str">
        <f>'AccuValve Takeoff'!BC512</f>
        <v/>
      </c>
      <c r="V511" s="38"/>
      <c r="W511" s="11"/>
      <c r="X511" s="11"/>
      <c r="Y511" s="11"/>
    </row>
    <row r="512" spans="1:25" ht="20.100000000000001" customHeight="1" x14ac:dyDescent="0.2">
      <c r="A512" s="12">
        <v>504</v>
      </c>
      <c r="B512" s="23" t="str">
        <f>IF('AccuValve Takeoff'!B513="","",'AccuValve Takeoff'!B513)</f>
        <v/>
      </c>
      <c r="C512" s="45" t="str">
        <f>IF('AccuValve Takeoff'!C513="","",'AccuValve Takeoff'!C513)</f>
        <v/>
      </c>
      <c r="D512" s="23" t="str">
        <f>IF('AccuValve Takeoff'!D513="","",'AccuValve Takeoff'!D513)</f>
        <v/>
      </c>
      <c r="E512" s="23" t="str">
        <f>IF('AccuValve Takeoff'!S513="","",'AccuValve Takeoff'!S513)</f>
        <v/>
      </c>
      <c r="F512" s="23" t="str">
        <f>IF('AccuValve Takeoff'!F513="","",'AccuValve Takeoff'!F513)</f>
        <v/>
      </c>
      <c r="G512" s="23" t="str">
        <f>IF('AccuValve Takeoff'!R513="","",'AccuValve Takeoff'!R513)</f>
        <v/>
      </c>
      <c r="H512" s="23" t="str">
        <f>IF('AccuValve Takeoff'!G513="","",'AccuValve Takeoff'!G513)</f>
        <v/>
      </c>
      <c r="I512" s="23" t="str">
        <f>IF('AccuValve Takeoff'!H513="","",'AccuValve Takeoff'!H513)</f>
        <v/>
      </c>
      <c r="J512" s="326" t="str">
        <f>IF('AccuValve Takeoff'!I513="","",IF('AccuValve Takeoff'!I513="Not Available","",'AccuValve Takeoff'!I513))</f>
        <v/>
      </c>
      <c r="K512" s="326" t="str">
        <f>IF('AccuValve Takeoff'!J513="","",IF('AccuValve Takeoff'!J513="Not Available","",'AccuValve Takeoff'!J513))</f>
        <v/>
      </c>
      <c r="L512" s="326" t="str">
        <f>IF('AccuValve Takeoff'!K513="","",IF('AccuValve Takeoff'!K513="Not Available","",'AccuValve Takeoff'!K513))</f>
        <v/>
      </c>
      <c r="M512" s="326" t="str">
        <f>IF('AccuValve Takeoff'!L513="","",IF('AccuValve Takeoff'!L513="Not Available","",'AccuValve Takeoff'!L513))</f>
        <v/>
      </c>
      <c r="N512" s="326" t="str">
        <f>IF('AccuValve Takeoff'!M513="","",IF('AccuValve Takeoff'!M513="Not Available","",'AccuValve Takeoff'!M513))</f>
        <v/>
      </c>
      <c r="O512" s="23" t="str">
        <f>IF('AccuValve Takeoff'!N513="","",'AccuValve Takeoff'!N513)</f>
        <v/>
      </c>
      <c r="P512" s="23" t="str">
        <f>IF('AccuValve Takeoff'!O513="","",'AccuValve Takeoff'!O513)</f>
        <v/>
      </c>
      <c r="Q512" s="23" t="str">
        <f>IF('AccuValve Takeoff'!P513="","",'AccuValve Takeoff'!P513)</f>
        <v/>
      </c>
      <c r="R512" s="34" t="str">
        <f>IF('AccuValve Takeoff'!Q513="","",'AccuValve Takeoff'!Q513)</f>
        <v xml:space="preserve"> </v>
      </c>
      <c r="S512" s="35" t="str">
        <f>'AccuValve Takeoff'!T513</f>
        <v/>
      </c>
      <c r="T512" s="35" t="str">
        <f>'AccuValve Takeoff'!U513</f>
        <v/>
      </c>
      <c r="U512" s="325" t="str">
        <f>'AccuValve Takeoff'!BC513</f>
        <v/>
      </c>
      <c r="V512" s="38"/>
      <c r="W512" s="11"/>
      <c r="X512" s="11"/>
      <c r="Y512" s="11"/>
    </row>
    <row r="513" spans="1:25" ht="20.100000000000001" customHeight="1" x14ac:dyDescent="0.2">
      <c r="A513" s="12">
        <v>505</v>
      </c>
      <c r="B513" s="23" t="str">
        <f>IF('AccuValve Takeoff'!B514="","",'AccuValve Takeoff'!B514)</f>
        <v/>
      </c>
      <c r="C513" s="45" t="str">
        <f>IF('AccuValve Takeoff'!C514="","",'AccuValve Takeoff'!C514)</f>
        <v/>
      </c>
      <c r="D513" s="23" t="str">
        <f>IF('AccuValve Takeoff'!D514="","",'AccuValve Takeoff'!D514)</f>
        <v/>
      </c>
      <c r="E513" s="23" t="str">
        <f>IF('AccuValve Takeoff'!S514="","",'AccuValve Takeoff'!S514)</f>
        <v/>
      </c>
      <c r="F513" s="23" t="str">
        <f>IF('AccuValve Takeoff'!F514="","",'AccuValve Takeoff'!F514)</f>
        <v/>
      </c>
      <c r="G513" s="23" t="str">
        <f>IF('AccuValve Takeoff'!R514="","",'AccuValve Takeoff'!R514)</f>
        <v/>
      </c>
      <c r="H513" s="23" t="str">
        <f>IF('AccuValve Takeoff'!G514="","",'AccuValve Takeoff'!G514)</f>
        <v/>
      </c>
      <c r="I513" s="23" t="str">
        <f>IF('AccuValve Takeoff'!H514="","",'AccuValve Takeoff'!H514)</f>
        <v/>
      </c>
      <c r="J513" s="326" t="str">
        <f>IF('AccuValve Takeoff'!I514="","",IF('AccuValve Takeoff'!I514="Not Available","",'AccuValve Takeoff'!I514))</f>
        <v/>
      </c>
      <c r="K513" s="326" t="str">
        <f>IF('AccuValve Takeoff'!J514="","",IF('AccuValve Takeoff'!J514="Not Available","",'AccuValve Takeoff'!J514))</f>
        <v/>
      </c>
      <c r="L513" s="326" t="str">
        <f>IF('AccuValve Takeoff'!K514="","",IF('AccuValve Takeoff'!K514="Not Available","",'AccuValve Takeoff'!K514))</f>
        <v/>
      </c>
      <c r="M513" s="326" t="str">
        <f>IF('AccuValve Takeoff'!L514="","",IF('AccuValve Takeoff'!L514="Not Available","",'AccuValve Takeoff'!L514))</f>
        <v/>
      </c>
      <c r="N513" s="326" t="str">
        <f>IF('AccuValve Takeoff'!M514="","",IF('AccuValve Takeoff'!M514="Not Available","",'AccuValve Takeoff'!M514))</f>
        <v/>
      </c>
      <c r="O513" s="23" t="str">
        <f>IF('AccuValve Takeoff'!N514="","",'AccuValve Takeoff'!N514)</f>
        <v/>
      </c>
      <c r="P513" s="23" t="str">
        <f>IF('AccuValve Takeoff'!O514="","",'AccuValve Takeoff'!O514)</f>
        <v/>
      </c>
      <c r="Q513" s="23" t="str">
        <f>IF('AccuValve Takeoff'!P514="","",'AccuValve Takeoff'!P514)</f>
        <v/>
      </c>
      <c r="R513" s="34" t="str">
        <f>IF('AccuValve Takeoff'!Q514="","",'AccuValve Takeoff'!Q514)</f>
        <v xml:space="preserve"> </v>
      </c>
      <c r="S513" s="35" t="str">
        <f>'AccuValve Takeoff'!T514</f>
        <v/>
      </c>
      <c r="T513" s="35" t="str">
        <f>'AccuValve Takeoff'!U514</f>
        <v/>
      </c>
      <c r="U513" s="325" t="str">
        <f>'AccuValve Takeoff'!BC514</f>
        <v/>
      </c>
      <c r="V513" s="38"/>
      <c r="W513" s="11"/>
      <c r="X513" s="11"/>
      <c r="Y513" s="11"/>
    </row>
    <row r="514" spans="1:25" ht="20.100000000000001" customHeight="1" x14ac:dyDescent="0.2">
      <c r="A514" s="12">
        <v>506</v>
      </c>
      <c r="B514" s="23" t="str">
        <f>IF('AccuValve Takeoff'!B515="","",'AccuValve Takeoff'!B515)</f>
        <v/>
      </c>
      <c r="C514" s="45" t="str">
        <f>IF('AccuValve Takeoff'!C515="","",'AccuValve Takeoff'!C515)</f>
        <v/>
      </c>
      <c r="D514" s="23" t="str">
        <f>IF('AccuValve Takeoff'!D515="","",'AccuValve Takeoff'!D515)</f>
        <v/>
      </c>
      <c r="E514" s="23" t="str">
        <f>IF('AccuValve Takeoff'!S515="","",'AccuValve Takeoff'!S515)</f>
        <v/>
      </c>
      <c r="F514" s="23" t="str">
        <f>IF('AccuValve Takeoff'!F515="","",'AccuValve Takeoff'!F515)</f>
        <v/>
      </c>
      <c r="G514" s="23" t="str">
        <f>IF('AccuValve Takeoff'!R515="","",'AccuValve Takeoff'!R515)</f>
        <v/>
      </c>
      <c r="H514" s="23" t="str">
        <f>IF('AccuValve Takeoff'!G515="","",'AccuValve Takeoff'!G515)</f>
        <v/>
      </c>
      <c r="I514" s="23" t="str">
        <f>IF('AccuValve Takeoff'!H515="","",'AccuValve Takeoff'!H515)</f>
        <v/>
      </c>
      <c r="J514" s="326" t="str">
        <f>IF('AccuValve Takeoff'!I515="","",IF('AccuValve Takeoff'!I515="Not Available","",'AccuValve Takeoff'!I515))</f>
        <v/>
      </c>
      <c r="K514" s="326" t="str">
        <f>IF('AccuValve Takeoff'!J515="","",IF('AccuValve Takeoff'!J515="Not Available","",'AccuValve Takeoff'!J515))</f>
        <v/>
      </c>
      <c r="L514" s="326" t="str">
        <f>IF('AccuValve Takeoff'!K515="","",IF('AccuValve Takeoff'!K515="Not Available","",'AccuValve Takeoff'!K515))</f>
        <v/>
      </c>
      <c r="M514" s="326" t="str">
        <f>IF('AccuValve Takeoff'!L515="","",IF('AccuValve Takeoff'!L515="Not Available","",'AccuValve Takeoff'!L515))</f>
        <v/>
      </c>
      <c r="N514" s="326" t="str">
        <f>IF('AccuValve Takeoff'!M515="","",IF('AccuValve Takeoff'!M515="Not Available","",'AccuValve Takeoff'!M515))</f>
        <v/>
      </c>
      <c r="O514" s="23" t="str">
        <f>IF('AccuValve Takeoff'!N515="","",'AccuValve Takeoff'!N515)</f>
        <v/>
      </c>
      <c r="P514" s="23" t="str">
        <f>IF('AccuValve Takeoff'!O515="","",'AccuValve Takeoff'!O515)</f>
        <v/>
      </c>
      <c r="Q514" s="23" t="str">
        <f>IF('AccuValve Takeoff'!P515="","",'AccuValve Takeoff'!P515)</f>
        <v/>
      </c>
      <c r="R514" s="34" t="str">
        <f>IF('AccuValve Takeoff'!Q515="","",'AccuValve Takeoff'!Q515)</f>
        <v xml:space="preserve"> </v>
      </c>
      <c r="S514" s="35" t="str">
        <f>'AccuValve Takeoff'!T515</f>
        <v/>
      </c>
      <c r="T514" s="35" t="str">
        <f>'AccuValve Takeoff'!U515</f>
        <v/>
      </c>
      <c r="U514" s="325" t="str">
        <f>'AccuValve Takeoff'!BC515</f>
        <v/>
      </c>
      <c r="V514" s="38"/>
      <c r="W514" s="11"/>
      <c r="X514" s="11"/>
      <c r="Y514" s="11"/>
    </row>
    <row r="515" spans="1:25" ht="20.100000000000001" customHeight="1" x14ac:dyDescent="0.2">
      <c r="A515" s="12">
        <v>507</v>
      </c>
      <c r="B515" s="23" t="str">
        <f>IF('AccuValve Takeoff'!B516="","",'AccuValve Takeoff'!B516)</f>
        <v/>
      </c>
      <c r="C515" s="45" t="str">
        <f>IF('AccuValve Takeoff'!C516="","",'AccuValve Takeoff'!C516)</f>
        <v/>
      </c>
      <c r="D515" s="23" t="str">
        <f>IF('AccuValve Takeoff'!D516="","",'AccuValve Takeoff'!D516)</f>
        <v/>
      </c>
      <c r="E515" s="23" t="str">
        <f>IF('AccuValve Takeoff'!S516="","",'AccuValve Takeoff'!S516)</f>
        <v/>
      </c>
      <c r="F515" s="23" t="str">
        <f>IF('AccuValve Takeoff'!F516="","",'AccuValve Takeoff'!F516)</f>
        <v/>
      </c>
      <c r="G515" s="23" t="str">
        <f>IF('AccuValve Takeoff'!R516="","",'AccuValve Takeoff'!R516)</f>
        <v/>
      </c>
      <c r="H515" s="23" t="str">
        <f>IF('AccuValve Takeoff'!G516="","",'AccuValve Takeoff'!G516)</f>
        <v/>
      </c>
      <c r="I515" s="23" t="str">
        <f>IF('AccuValve Takeoff'!H516="","",'AccuValve Takeoff'!H516)</f>
        <v/>
      </c>
      <c r="J515" s="326" t="str">
        <f>IF('AccuValve Takeoff'!I516="","",IF('AccuValve Takeoff'!I516="Not Available","",'AccuValve Takeoff'!I516))</f>
        <v/>
      </c>
      <c r="K515" s="326" t="str">
        <f>IF('AccuValve Takeoff'!J516="","",IF('AccuValve Takeoff'!J516="Not Available","",'AccuValve Takeoff'!J516))</f>
        <v/>
      </c>
      <c r="L515" s="326" t="str">
        <f>IF('AccuValve Takeoff'!K516="","",IF('AccuValve Takeoff'!K516="Not Available","",'AccuValve Takeoff'!K516))</f>
        <v/>
      </c>
      <c r="M515" s="326" t="str">
        <f>IF('AccuValve Takeoff'!L516="","",IF('AccuValve Takeoff'!L516="Not Available","",'AccuValve Takeoff'!L516))</f>
        <v/>
      </c>
      <c r="N515" s="326" t="str">
        <f>IF('AccuValve Takeoff'!M516="","",IF('AccuValve Takeoff'!M516="Not Available","",'AccuValve Takeoff'!M516))</f>
        <v/>
      </c>
      <c r="O515" s="23" t="str">
        <f>IF('AccuValve Takeoff'!N516="","",'AccuValve Takeoff'!N516)</f>
        <v/>
      </c>
      <c r="P515" s="23" t="str">
        <f>IF('AccuValve Takeoff'!O516="","",'AccuValve Takeoff'!O516)</f>
        <v/>
      </c>
      <c r="Q515" s="23" t="str">
        <f>IF('AccuValve Takeoff'!P516="","",'AccuValve Takeoff'!P516)</f>
        <v/>
      </c>
      <c r="R515" s="34" t="str">
        <f>IF('AccuValve Takeoff'!Q516="","",'AccuValve Takeoff'!Q516)</f>
        <v xml:space="preserve"> </v>
      </c>
      <c r="S515" s="35" t="str">
        <f>'AccuValve Takeoff'!T516</f>
        <v/>
      </c>
      <c r="T515" s="35" t="str">
        <f>'AccuValve Takeoff'!U516</f>
        <v/>
      </c>
      <c r="U515" s="325" t="str">
        <f>'AccuValve Takeoff'!BC516</f>
        <v/>
      </c>
      <c r="V515" s="38"/>
      <c r="W515" s="11"/>
      <c r="X515" s="11"/>
      <c r="Y515" s="11"/>
    </row>
    <row r="516" spans="1:25" ht="20.100000000000001" customHeight="1" x14ac:dyDescent="0.2">
      <c r="A516" s="12">
        <v>508</v>
      </c>
      <c r="B516" s="23" t="str">
        <f>IF('AccuValve Takeoff'!B517="","",'AccuValve Takeoff'!B517)</f>
        <v/>
      </c>
      <c r="C516" s="45" t="str">
        <f>IF('AccuValve Takeoff'!C517="","",'AccuValve Takeoff'!C517)</f>
        <v/>
      </c>
      <c r="D516" s="23" t="str">
        <f>IF('AccuValve Takeoff'!D517="","",'AccuValve Takeoff'!D517)</f>
        <v/>
      </c>
      <c r="E516" s="23" t="str">
        <f>IF('AccuValve Takeoff'!S517="","",'AccuValve Takeoff'!S517)</f>
        <v/>
      </c>
      <c r="F516" s="23" t="str">
        <f>IF('AccuValve Takeoff'!F517="","",'AccuValve Takeoff'!F517)</f>
        <v/>
      </c>
      <c r="G516" s="23" t="str">
        <f>IF('AccuValve Takeoff'!R517="","",'AccuValve Takeoff'!R517)</f>
        <v/>
      </c>
      <c r="H516" s="23" t="str">
        <f>IF('AccuValve Takeoff'!G517="","",'AccuValve Takeoff'!G517)</f>
        <v/>
      </c>
      <c r="I516" s="23" t="str">
        <f>IF('AccuValve Takeoff'!H517="","",'AccuValve Takeoff'!H517)</f>
        <v/>
      </c>
      <c r="J516" s="326" t="str">
        <f>IF('AccuValve Takeoff'!I517="","",IF('AccuValve Takeoff'!I517="Not Available","",'AccuValve Takeoff'!I517))</f>
        <v/>
      </c>
      <c r="K516" s="326" t="str">
        <f>IF('AccuValve Takeoff'!J517="","",IF('AccuValve Takeoff'!J517="Not Available","",'AccuValve Takeoff'!J517))</f>
        <v/>
      </c>
      <c r="L516" s="326" t="str">
        <f>IF('AccuValve Takeoff'!K517="","",IF('AccuValve Takeoff'!K517="Not Available","",'AccuValve Takeoff'!K517))</f>
        <v/>
      </c>
      <c r="M516" s="326" t="str">
        <f>IF('AccuValve Takeoff'!L517="","",IF('AccuValve Takeoff'!L517="Not Available","",'AccuValve Takeoff'!L517))</f>
        <v/>
      </c>
      <c r="N516" s="326" t="str">
        <f>IF('AccuValve Takeoff'!M517="","",IF('AccuValve Takeoff'!M517="Not Available","",'AccuValve Takeoff'!M517))</f>
        <v/>
      </c>
      <c r="O516" s="23" t="str">
        <f>IF('AccuValve Takeoff'!N517="","",'AccuValve Takeoff'!N517)</f>
        <v/>
      </c>
      <c r="P516" s="23" t="str">
        <f>IF('AccuValve Takeoff'!O517="","",'AccuValve Takeoff'!O517)</f>
        <v/>
      </c>
      <c r="Q516" s="23" t="str">
        <f>IF('AccuValve Takeoff'!P517="","",'AccuValve Takeoff'!P517)</f>
        <v/>
      </c>
      <c r="R516" s="34" t="str">
        <f>IF('AccuValve Takeoff'!Q517="","",'AccuValve Takeoff'!Q517)</f>
        <v xml:space="preserve"> </v>
      </c>
      <c r="S516" s="35" t="str">
        <f>'AccuValve Takeoff'!T517</f>
        <v/>
      </c>
      <c r="T516" s="35" t="str">
        <f>'AccuValve Takeoff'!U517</f>
        <v/>
      </c>
      <c r="U516" s="325" t="str">
        <f>'AccuValve Takeoff'!BC517</f>
        <v/>
      </c>
      <c r="V516" s="38"/>
      <c r="W516" s="11"/>
      <c r="X516" s="11"/>
      <c r="Y516" s="11"/>
    </row>
    <row r="517" spans="1:25" ht="20.100000000000001" customHeight="1" x14ac:dyDescent="0.2">
      <c r="A517" s="12">
        <v>509</v>
      </c>
      <c r="B517" s="23" t="str">
        <f>IF('AccuValve Takeoff'!B518="","",'AccuValve Takeoff'!B518)</f>
        <v/>
      </c>
      <c r="C517" s="45" t="str">
        <f>IF('AccuValve Takeoff'!C518="","",'AccuValve Takeoff'!C518)</f>
        <v/>
      </c>
      <c r="D517" s="23" t="str">
        <f>IF('AccuValve Takeoff'!D518="","",'AccuValve Takeoff'!D518)</f>
        <v/>
      </c>
      <c r="E517" s="23" t="str">
        <f>IF('AccuValve Takeoff'!S518="","",'AccuValve Takeoff'!S518)</f>
        <v/>
      </c>
      <c r="F517" s="23" t="str">
        <f>IF('AccuValve Takeoff'!F518="","",'AccuValve Takeoff'!F518)</f>
        <v/>
      </c>
      <c r="G517" s="23" t="str">
        <f>IF('AccuValve Takeoff'!R518="","",'AccuValve Takeoff'!R518)</f>
        <v/>
      </c>
      <c r="H517" s="23" t="str">
        <f>IF('AccuValve Takeoff'!G518="","",'AccuValve Takeoff'!G518)</f>
        <v/>
      </c>
      <c r="I517" s="23" t="str">
        <f>IF('AccuValve Takeoff'!H518="","",'AccuValve Takeoff'!H518)</f>
        <v/>
      </c>
      <c r="J517" s="326" t="str">
        <f>IF('AccuValve Takeoff'!I518="","",IF('AccuValve Takeoff'!I518="Not Available","",'AccuValve Takeoff'!I518))</f>
        <v/>
      </c>
      <c r="K517" s="326" t="str">
        <f>IF('AccuValve Takeoff'!J518="","",IF('AccuValve Takeoff'!J518="Not Available","",'AccuValve Takeoff'!J518))</f>
        <v/>
      </c>
      <c r="L517" s="326" t="str">
        <f>IF('AccuValve Takeoff'!K518="","",IF('AccuValve Takeoff'!K518="Not Available","",'AccuValve Takeoff'!K518))</f>
        <v/>
      </c>
      <c r="M517" s="326" t="str">
        <f>IF('AccuValve Takeoff'!L518="","",IF('AccuValve Takeoff'!L518="Not Available","",'AccuValve Takeoff'!L518))</f>
        <v/>
      </c>
      <c r="N517" s="326" t="str">
        <f>IF('AccuValve Takeoff'!M518="","",IF('AccuValve Takeoff'!M518="Not Available","",'AccuValve Takeoff'!M518))</f>
        <v/>
      </c>
      <c r="O517" s="23" t="str">
        <f>IF('AccuValve Takeoff'!N518="","",'AccuValve Takeoff'!N518)</f>
        <v/>
      </c>
      <c r="P517" s="23" t="str">
        <f>IF('AccuValve Takeoff'!O518="","",'AccuValve Takeoff'!O518)</f>
        <v/>
      </c>
      <c r="Q517" s="23" t="str">
        <f>IF('AccuValve Takeoff'!P518="","",'AccuValve Takeoff'!P518)</f>
        <v/>
      </c>
      <c r="R517" s="34" t="str">
        <f>IF('AccuValve Takeoff'!Q518="","",'AccuValve Takeoff'!Q518)</f>
        <v xml:space="preserve"> </v>
      </c>
      <c r="S517" s="35" t="str">
        <f>'AccuValve Takeoff'!T518</f>
        <v/>
      </c>
      <c r="T517" s="35" t="str">
        <f>'AccuValve Takeoff'!U518</f>
        <v/>
      </c>
      <c r="U517" s="325" t="str">
        <f>'AccuValve Takeoff'!BC518</f>
        <v/>
      </c>
      <c r="V517" s="38"/>
      <c r="W517" s="11"/>
      <c r="X517" s="11"/>
      <c r="Y517" s="11"/>
    </row>
    <row r="518" spans="1:25" ht="20.100000000000001" customHeight="1" x14ac:dyDescent="0.2">
      <c r="A518" s="12">
        <v>510</v>
      </c>
      <c r="B518" s="23" t="str">
        <f>IF('AccuValve Takeoff'!B519="","",'AccuValve Takeoff'!B519)</f>
        <v/>
      </c>
      <c r="C518" s="45" t="str">
        <f>IF('AccuValve Takeoff'!C519="","",'AccuValve Takeoff'!C519)</f>
        <v/>
      </c>
      <c r="D518" s="23" t="str">
        <f>IF('AccuValve Takeoff'!D519="","",'AccuValve Takeoff'!D519)</f>
        <v/>
      </c>
      <c r="E518" s="23" t="str">
        <f>IF('AccuValve Takeoff'!S519="","",'AccuValve Takeoff'!S519)</f>
        <v/>
      </c>
      <c r="F518" s="23" t="str">
        <f>IF('AccuValve Takeoff'!F519="","",'AccuValve Takeoff'!F519)</f>
        <v/>
      </c>
      <c r="G518" s="23" t="str">
        <f>IF('AccuValve Takeoff'!R519="","",'AccuValve Takeoff'!R519)</f>
        <v/>
      </c>
      <c r="H518" s="23" t="str">
        <f>IF('AccuValve Takeoff'!G519="","",'AccuValve Takeoff'!G519)</f>
        <v/>
      </c>
      <c r="I518" s="23" t="str">
        <f>IF('AccuValve Takeoff'!H519="","",'AccuValve Takeoff'!H519)</f>
        <v/>
      </c>
      <c r="J518" s="326" t="str">
        <f>IF('AccuValve Takeoff'!I519="","",IF('AccuValve Takeoff'!I519="Not Available","",'AccuValve Takeoff'!I519))</f>
        <v/>
      </c>
      <c r="K518" s="326" t="str">
        <f>IF('AccuValve Takeoff'!J519="","",IF('AccuValve Takeoff'!J519="Not Available","",'AccuValve Takeoff'!J519))</f>
        <v/>
      </c>
      <c r="L518" s="326" t="str">
        <f>IF('AccuValve Takeoff'!K519="","",IF('AccuValve Takeoff'!K519="Not Available","",'AccuValve Takeoff'!K519))</f>
        <v/>
      </c>
      <c r="M518" s="326" t="str">
        <f>IF('AccuValve Takeoff'!L519="","",IF('AccuValve Takeoff'!L519="Not Available","",'AccuValve Takeoff'!L519))</f>
        <v/>
      </c>
      <c r="N518" s="326" t="str">
        <f>IF('AccuValve Takeoff'!M519="","",IF('AccuValve Takeoff'!M519="Not Available","",'AccuValve Takeoff'!M519))</f>
        <v/>
      </c>
      <c r="O518" s="23" t="str">
        <f>IF('AccuValve Takeoff'!N519="","",'AccuValve Takeoff'!N519)</f>
        <v/>
      </c>
      <c r="P518" s="23" t="str">
        <f>IF('AccuValve Takeoff'!O519="","",'AccuValve Takeoff'!O519)</f>
        <v/>
      </c>
      <c r="Q518" s="23" t="str">
        <f>IF('AccuValve Takeoff'!P519="","",'AccuValve Takeoff'!P519)</f>
        <v/>
      </c>
      <c r="R518" s="34" t="str">
        <f>IF('AccuValve Takeoff'!Q519="","",'AccuValve Takeoff'!Q519)</f>
        <v xml:space="preserve"> </v>
      </c>
      <c r="S518" s="35" t="str">
        <f>'AccuValve Takeoff'!T519</f>
        <v/>
      </c>
      <c r="T518" s="35" t="str">
        <f>'AccuValve Takeoff'!U519</f>
        <v/>
      </c>
      <c r="U518" s="325" t="str">
        <f>'AccuValve Takeoff'!BC519</f>
        <v/>
      </c>
      <c r="V518" s="38"/>
      <c r="W518" s="11"/>
      <c r="X518" s="11"/>
      <c r="Y518" s="11"/>
    </row>
    <row r="519" spans="1:25" ht="20.100000000000001" customHeight="1" x14ac:dyDescent="0.2">
      <c r="A519" s="12">
        <v>511</v>
      </c>
      <c r="B519" s="23" t="str">
        <f>IF('AccuValve Takeoff'!B520="","",'AccuValve Takeoff'!B520)</f>
        <v/>
      </c>
      <c r="C519" s="45" t="str">
        <f>IF('AccuValve Takeoff'!C520="","",'AccuValve Takeoff'!C520)</f>
        <v/>
      </c>
      <c r="D519" s="23" t="str">
        <f>IF('AccuValve Takeoff'!D520="","",'AccuValve Takeoff'!D520)</f>
        <v/>
      </c>
      <c r="E519" s="23" t="str">
        <f>IF('AccuValve Takeoff'!S520="","",'AccuValve Takeoff'!S520)</f>
        <v/>
      </c>
      <c r="F519" s="23" t="str">
        <f>IF('AccuValve Takeoff'!F520="","",'AccuValve Takeoff'!F520)</f>
        <v/>
      </c>
      <c r="G519" s="23" t="str">
        <f>IF('AccuValve Takeoff'!R520="","",'AccuValve Takeoff'!R520)</f>
        <v/>
      </c>
      <c r="H519" s="23" t="str">
        <f>IF('AccuValve Takeoff'!G520="","",'AccuValve Takeoff'!G520)</f>
        <v/>
      </c>
      <c r="I519" s="23" t="str">
        <f>IF('AccuValve Takeoff'!H520="","",'AccuValve Takeoff'!H520)</f>
        <v/>
      </c>
      <c r="J519" s="326" t="str">
        <f>IF('AccuValve Takeoff'!I520="","",IF('AccuValve Takeoff'!I520="Not Available","",'AccuValve Takeoff'!I520))</f>
        <v/>
      </c>
      <c r="K519" s="326" t="str">
        <f>IF('AccuValve Takeoff'!J520="","",IF('AccuValve Takeoff'!J520="Not Available","",'AccuValve Takeoff'!J520))</f>
        <v/>
      </c>
      <c r="L519" s="326" t="str">
        <f>IF('AccuValve Takeoff'!K520="","",IF('AccuValve Takeoff'!K520="Not Available","",'AccuValve Takeoff'!K520))</f>
        <v/>
      </c>
      <c r="M519" s="326" t="str">
        <f>IF('AccuValve Takeoff'!L520="","",IF('AccuValve Takeoff'!L520="Not Available","",'AccuValve Takeoff'!L520))</f>
        <v/>
      </c>
      <c r="N519" s="326" t="str">
        <f>IF('AccuValve Takeoff'!M520="","",IF('AccuValve Takeoff'!M520="Not Available","",'AccuValve Takeoff'!M520))</f>
        <v/>
      </c>
      <c r="O519" s="23" t="str">
        <f>IF('AccuValve Takeoff'!N520="","",'AccuValve Takeoff'!N520)</f>
        <v/>
      </c>
      <c r="P519" s="23" t="str">
        <f>IF('AccuValve Takeoff'!O520="","",'AccuValve Takeoff'!O520)</f>
        <v/>
      </c>
      <c r="Q519" s="23" t="str">
        <f>IF('AccuValve Takeoff'!P520="","",'AccuValve Takeoff'!P520)</f>
        <v/>
      </c>
      <c r="R519" s="34" t="str">
        <f>IF('AccuValve Takeoff'!Q520="","",'AccuValve Takeoff'!Q520)</f>
        <v xml:space="preserve"> </v>
      </c>
      <c r="S519" s="35" t="str">
        <f>'AccuValve Takeoff'!T520</f>
        <v/>
      </c>
      <c r="T519" s="35" t="str">
        <f>'AccuValve Takeoff'!U520</f>
        <v/>
      </c>
      <c r="U519" s="325" t="str">
        <f>'AccuValve Takeoff'!BC520</f>
        <v/>
      </c>
      <c r="V519" s="38"/>
      <c r="W519" s="11"/>
      <c r="X519" s="11"/>
      <c r="Y519" s="11"/>
    </row>
    <row r="520" spans="1:25" ht="20.100000000000001" customHeight="1" x14ac:dyDescent="0.2">
      <c r="A520" s="12">
        <v>512</v>
      </c>
      <c r="B520" s="23" t="str">
        <f>IF('AccuValve Takeoff'!B521="","",'AccuValve Takeoff'!B521)</f>
        <v/>
      </c>
      <c r="C520" s="45" t="str">
        <f>IF('AccuValve Takeoff'!C521="","",'AccuValve Takeoff'!C521)</f>
        <v/>
      </c>
      <c r="D520" s="23" t="str">
        <f>IF('AccuValve Takeoff'!D521="","",'AccuValve Takeoff'!D521)</f>
        <v/>
      </c>
      <c r="E520" s="23" t="str">
        <f>IF('AccuValve Takeoff'!S521="","",'AccuValve Takeoff'!S521)</f>
        <v/>
      </c>
      <c r="F520" s="23" t="str">
        <f>IF('AccuValve Takeoff'!F521="","",'AccuValve Takeoff'!F521)</f>
        <v/>
      </c>
      <c r="G520" s="23" t="str">
        <f>IF('AccuValve Takeoff'!R521="","",'AccuValve Takeoff'!R521)</f>
        <v/>
      </c>
      <c r="H520" s="23" t="str">
        <f>IF('AccuValve Takeoff'!G521="","",'AccuValve Takeoff'!G521)</f>
        <v/>
      </c>
      <c r="I520" s="23" t="str">
        <f>IF('AccuValve Takeoff'!H521="","",'AccuValve Takeoff'!H521)</f>
        <v/>
      </c>
      <c r="J520" s="326" t="str">
        <f>IF('AccuValve Takeoff'!I521="","",IF('AccuValve Takeoff'!I521="Not Available","",'AccuValve Takeoff'!I521))</f>
        <v/>
      </c>
      <c r="K520" s="326" t="str">
        <f>IF('AccuValve Takeoff'!J521="","",IF('AccuValve Takeoff'!J521="Not Available","",'AccuValve Takeoff'!J521))</f>
        <v/>
      </c>
      <c r="L520" s="326" t="str">
        <f>IF('AccuValve Takeoff'!K521="","",IF('AccuValve Takeoff'!K521="Not Available","",'AccuValve Takeoff'!K521))</f>
        <v/>
      </c>
      <c r="M520" s="326" t="str">
        <f>IF('AccuValve Takeoff'!L521="","",IF('AccuValve Takeoff'!L521="Not Available","",'AccuValve Takeoff'!L521))</f>
        <v/>
      </c>
      <c r="N520" s="326" t="str">
        <f>IF('AccuValve Takeoff'!M521="","",IF('AccuValve Takeoff'!M521="Not Available","",'AccuValve Takeoff'!M521))</f>
        <v/>
      </c>
      <c r="O520" s="23" t="str">
        <f>IF('AccuValve Takeoff'!N521="","",'AccuValve Takeoff'!N521)</f>
        <v/>
      </c>
      <c r="P520" s="23" t="str">
        <f>IF('AccuValve Takeoff'!O521="","",'AccuValve Takeoff'!O521)</f>
        <v/>
      </c>
      <c r="Q520" s="23" t="str">
        <f>IF('AccuValve Takeoff'!P521="","",'AccuValve Takeoff'!P521)</f>
        <v/>
      </c>
      <c r="R520" s="34" t="str">
        <f>IF('AccuValve Takeoff'!Q521="","",'AccuValve Takeoff'!Q521)</f>
        <v xml:space="preserve"> </v>
      </c>
      <c r="S520" s="35" t="str">
        <f>'AccuValve Takeoff'!T521</f>
        <v/>
      </c>
      <c r="T520" s="35" t="str">
        <f>'AccuValve Takeoff'!U521</f>
        <v/>
      </c>
      <c r="U520" s="325" t="str">
        <f>'AccuValve Takeoff'!BC521</f>
        <v/>
      </c>
      <c r="V520" s="38"/>
      <c r="W520" s="11"/>
      <c r="X520" s="11"/>
      <c r="Y520" s="11"/>
    </row>
    <row r="521" spans="1:25" ht="20.100000000000001" customHeight="1" x14ac:dyDescent="0.2">
      <c r="A521" s="12">
        <v>513</v>
      </c>
      <c r="B521" s="23" t="str">
        <f>IF('AccuValve Takeoff'!B522="","",'AccuValve Takeoff'!B522)</f>
        <v/>
      </c>
      <c r="C521" s="45" t="str">
        <f>IF('AccuValve Takeoff'!C522="","",'AccuValve Takeoff'!C522)</f>
        <v/>
      </c>
      <c r="D521" s="23" t="str">
        <f>IF('AccuValve Takeoff'!D522="","",'AccuValve Takeoff'!D522)</f>
        <v/>
      </c>
      <c r="E521" s="23" t="str">
        <f>IF('AccuValve Takeoff'!S522="","",'AccuValve Takeoff'!S522)</f>
        <v/>
      </c>
      <c r="F521" s="23" t="str">
        <f>IF('AccuValve Takeoff'!F522="","",'AccuValve Takeoff'!F522)</f>
        <v/>
      </c>
      <c r="G521" s="23" t="str">
        <f>IF('AccuValve Takeoff'!R522="","",'AccuValve Takeoff'!R522)</f>
        <v/>
      </c>
      <c r="H521" s="23" t="str">
        <f>IF('AccuValve Takeoff'!G522="","",'AccuValve Takeoff'!G522)</f>
        <v/>
      </c>
      <c r="I521" s="23" t="str">
        <f>IF('AccuValve Takeoff'!H522="","",'AccuValve Takeoff'!H522)</f>
        <v/>
      </c>
      <c r="J521" s="326" t="str">
        <f>IF('AccuValve Takeoff'!I522="","",IF('AccuValve Takeoff'!I522="Not Available","",'AccuValve Takeoff'!I522))</f>
        <v/>
      </c>
      <c r="K521" s="326" t="str">
        <f>IF('AccuValve Takeoff'!J522="","",IF('AccuValve Takeoff'!J522="Not Available","",'AccuValve Takeoff'!J522))</f>
        <v/>
      </c>
      <c r="L521" s="326" t="str">
        <f>IF('AccuValve Takeoff'!K522="","",IF('AccuValve Takeoff'!K522="Not Available","",'AccuValve Takeoff'!K522))</f>
        <v/>
      </c>
      <c r="M521" s="326" t="str">
        <f>IF('AccuValve Takeoff'!L522="","",IF('AccuValve Takeoff'!L522="Not Available","",'AccuValve Takeoff'!L522))</f>
        <v/>
      </c>
      <c r="N521" s="326" t="str">
        <f>IF('AccuValve Takeoff'!M522="","",IF('AccuValve Takeoff'!M522="Not Available","",'AccuValve Takeoff'!M522))</f>
        <v/>
      </c>
      <c r="O521" s="23" t="str">
        <f>IF('AccuValve Takeoff'!N522="","",'AccuValve Takeoff'!N522)</f>
        <v/>
      </c>
      <c r="P521" s="23" t="str">
        <f>IF('AccuValve Takeoff'!O522="","",'AccuValve Takeoff'!O522)</f>
        <v/>
      </c>
      <c r="Q521" s="23" t="str">
        <f>IF('AccuValve Takeoff'!P522="","",'AccuValve Takeoff'!P522)</f>
        <v/>
      </c>
      <c r="R521" s="34" t="str">
        <f>IF('AccuValve Takeoff'!Q522="","",'AccuValve Takeoff'!Q522)</f>
        <v xml:space="preserve"> </v>
      </c>
      <c r="S521" s="35" t="str">
        <f>'AccuValve Takeoff'!T522</f>
        <v/>
      </c>
      <c r="T521" s="35" t="str">
        <f>'AccuValve Takeoff'!U522</f>
        <v/>
      </c>
      <c r="U521" s="325" t="str">
        <f>'AccuValve Takeoff'!BC522</f>
        <v/>
      </c>
      <c r="V521" s="38"/>
      <c r="W521" s="11"/>
      <c r="X521" s="11"/>
      <c r="Y521" s="11"/>
    </row>
    <row r="522" spans="1:25" ht="20.100000000000001" customHeight="1" x14ac:dyDescent="0.2">
      <c r="A522" s="12">
        <v>514</v>
      </c>
      <c r="B522" s="23" t="str">
        <f>IF('AccuValve Takeoff'!B523="","",'AccuValve Takeoff'!B523)</f>
        <v/>
      </c>
      <c r="C522" s="45" t="str">
        <f>IF('AccuValve Takeoff'!C523="","",'AccuValve Takeoff'!C523)</f>
        <v/>
      </c>
      <c r="D522" s="23" t="str">
        <f>IF('AccuValve Takeoff'!D523="","",'AccuValve Takeoff'!D523)</f>
        <v/>
      </c>
      <c r="E522" s="23" t="str">
        <f>IF('AccuValve Takeoff'!S523="","",'AccuValve Takeoff'!S523)</f>
        <v/>
      </c>
      <c r="F522" s="23" t="str">
        <f>IF('AccuValve Takeoff'!F523="","",'AccuValve Takeoff'!F523)</f>
        <v/>
      </c>
      <c r="G522" s="23" t="str">
        <f>IF('AccuValve Takeoff'!R523="","",'AccuValve Takeoff'!R523)</f>
        <v/>
      </c>
      <c r="H522" s="23" t="str">
        <f>IF('AccuValve Takeoff'!G523="","",'AccuValve Takeoff'!G523)</f>
        <v/>
      </c>
      <c r="I522" s="23" t="str">
        <f>IF('AccuValve Takeoff'!H523="","",'AccuValve Takeoff'!H523)</f>
        <v/>
      </c>
      <c r="J522" s="326" t="str">
        <f>IF('AccuValve Takeoff'!I523="","",IF('AccuValve Takeoff'!I523="Not Available","",'AccuValve Takeoff'!I523))</f>
        <v/>
      </c>
      <c r="K522" s="326" t="str">
        <f>IF('AccuValve Takeoff'!J523="","",IF('AccuValve Takeoff'!J523="Not Available","",'AccuValve Takeoff'!J523))</f>
        <v/>
      </c>
      <c r="L522" s="326" t="str">
        <f>IF('AccuValve Takeoff'!K523="","",IF('AccuValve Takeoff'!K523="Not Available","",'AccuValve Takeoff'!K523))</f>
        <v/>
      </c>
      <c r="M522" s="326" t="str">
        <f>IF('AccuValve Takeoff'!L523="","",IF('AccuValve Takeoff'!L523="Not Available","",'AccuValve Takeoff'!L523))</f>
        <v/>
      </c>
      <c r="N522" s="326" t="str">
        <f>IF('AccuValve Takeoff'!M523="","",IF('AccuValve Takeoff'!M523="Not Available","",'AccuValve Takeoff'!M523))</f>
        <v/>
      </c>
      <c r="O522" s="23" t="str">
        <f>IF('AccuValve Takeoff'!N523="","",'AccuValve Takeoff'!N523)</f>
        <v/>
      </c>
      <c r="P522" s="23" t="str">
        <f>IF('AccuValve Takeoff'!O523="","",'AccuValve Takeoff'!O523)</f>
        <v/>
      </c>
      <c r="Q522" s="23" t="str">
        <f>IF('AccuValve Takeoff'!P523="","",'AccuValve Takeoff'!P523)</f>
        <v/>
      </c>
      <c r="R522" s="34" t="str">
        <f>IF('AccuValve Takeoff'!Q523="","",'AccuValve Takeoff'!Q523)</f>
        <v xml:space="preserve"> </v>
      </c>
      <c r="S522" s="35" t="str">
        <f>'AccuValve Takeoff'!T523</f>
        <v/>
      </c>
      <c r="T522" s="35" t="str">
        <f>'AccuValve Takeoff'!U523</f>
        <v/>
      </c>
      <c r="U522" s="325" t="str">
        <f>'AccuValve Takeoff'!BC523</f>
        <v/>
      </c>
      <c r="V522" s="38"/>
      <c r="W522" s="11"/>
      <c r="X522" s="11"/>
      <c r="Y522" s="11"/>
    </row>
    <row r="523" spans="1:25" ht="20.100000000000001" customHeight="1" x14ac:dyDescent="0.2">
      <c r="A523" s="12">
        <v>515</v>
      </c>
      <c r="B523" s="23" t="str">
        <f>IF('AccuValve Takeoff'!B524="","",'AccuValve Takeoff'!B524)</f>
        <v/>
      </c>
      <c r="C523" s="45" t="str">
        <f>IF('AccuValve Takeoff'!C524="","",'AccuValve Takeoff'!C524)</f>
        <v/>
      </c>
      <c r="D523" s="23" t="str">
        <f>IF('AccuValve Takeoff'!D524="","",'AccuValve Takeoff'!D524)</f>
        <v/>
      </c>
      <c r="E523" s="23" t="str">
        <f>IF('AccuValve Takeoff'!S524="","",'AccuValve Takeoff'!S524)</f>
        <v/>
      </c>
      <c r="F523" s="23" t="str">
        <f>IF('AccuValve Takeoff'!F524="","",'AccuValve Takeoff'!F524)</f>
        <v/>
      </c>
      <c r="G523" s="23" t="str">
        <f>IF('AccuValve Takeoff'!R524="","",'AccuValve Takeoff'!R524)</f>
        <v/>
      </c>
      <c r="H523" s="23" t="str">
        <f>IF('AccuValve Takeoff'!G524="","",'AccuValve Takeoff'!G524)</f>
        <v/>
      </c>
      <c r="I523" s="23" t="str">
        <f>IF('AccuValve Takeoff'!H524="","",'AccuValve Takeoff'!H524)</f>
        <v/>
      </c>
      <c r="J523" s="326" t="str">
        <f>IF('AccuValve Takeoff'!I524="","",IF('AccuValve Takeoff'!I524="Not Available","",'AccuValve Takeoff'!I524))</f>
        <v/>
      </c>
      <c r="K523" s="326" t="str">
        <f>IF('AccuValve Takeoff'!J524="","",IF('AccuValve Takeoff'!J524="Not Available","",'AccuValve Takeoff'!J524))</f>
        <v/>
      </c>
      <c r="L523" s="326" t="str">
        <f>IF('AccuValve Takeoff'!K524="","",IF('AccuValve Takeoff'!K524="Not Available","",'AccuValve Takeoff'!K524))</f>
        <v/>
      </c>
      <c r="M523" s="326" t="str">
        <f>IF('AccuValve Takeoff'!L524="","",IF('AccuValve Takeoff'!L524="Not Available","",'AccuValve Takeoff'!L524))</f>
        <v/>
      </c>
      <c r="N523" s="326" t="str">
        <f>IF('AccuValve Takeoff'!M524="","",IF('AccuValve Takeoff'!M524="Not Available","",'AccuValve Takeoff'!M524))</f>
        <v/>
      </c>
      <c r="O523" s="23" t="str">
        <f>IF('AccuValve Takeoff'!N524="","",'AccuValve Takeoff'!N524)</f>
        <v/>
      </c>
      <c r="P523" s="23" t="str">
        <f>IF('AccuValve Takeoff'!O524="","",'AccuValve Takeoff'!O524)</f>
        <v/>
      </c>
      <c r="Q523" s="23" t="str">
        <f>IF('AccuValve Takeoff'!P524="","",'AccuValve Takeoff'!P524)</f>
        <v/>
      </c>
      <c r="R523" s="34" t="str">
        <f>IF('AccuValve Takeoff'!Q524="","",'AccuValve Takeoff'!Q524)</f>
        <v xml:space="preserve"> </v>
      </c>
      <c r="S523" s="35" t="str">
        <f>'AccuValve Takeoff'!T524</f>
        <v/>
      </c>
      <c r="T523" s="35" t="str">
        <f>'AccuValve Takeoff'!U524</f>
        <v/>
      </c>
      <c r="U523" s="325" t="str">
        <f>'AccuValve Takeoff'!BC524</f>
        <v/>
      </c>
      <c r="V523" s="38"/>
      <c r="W523" s="11"/>
      <c r="X523" s="11"/>
      <c r="Y523" s="11"/>
    </row>
    <row r="524" spans="1:25" ht="20.100000000000001" customHeight="1" x14ac:dyDescent="0.2">
      <c r="A524" s="12">
        <v>516</v>
      </c>
      <c r="B524" s="23" t="str">
        <f>IF('AccuValve Takeoff'!B525="","",'AccuValve Takeoff'!B525)</f>
        <v/>
      </c>
      <c r="C524" s="45" t="str">
        <f>IF('AccuValve Takeoff'!C525="","",'AccuValve Takeoff'!C525)</f>
        <v/>
      </c>
      <c r="D524" s="23" t="str">
        <f>IF('AccuValve Takeoff'!D525="","",'AccuValve Takeoff'!D525)</f>
        <v/>
      </c>
      <c r="E524" s="23" t="str">
        <f>IF('AccuValve Takeoff'!S525="","",'AccuValve Takeoff'!S525)</f>
        <v/>
      </c>
      <c r="F524" s="23" t="str">
        <f>IF('AccuValve Takeoff'!F525="","",'AccuValve Takeoff'!F525)</f>
        <v/>
      </c>
      <c r="G524" s="23" t="str">
        <f>IF('AccuValve Takeoff'!R525="","",'AccuValve Takeoff'!R525)</f>
        <v/>
      </c>
      <c r="H524" s="23" t="str">
        <f>IF('AccuValve Takeoff'!G525="","",'AccuValve Takeoff'!G525)</f>
        <v/>
      </c>
      <c r="I524" s="23" t="str">
        <f>IF('AccuValve Takeoff'!H525="","",'AccuValve Takeoff'!H525)</f>
        <v/>
      </c>
      <c r="J524" s="326" t="str">
        <f>IF('AccuValve Takeoff'!I525="","",IF('AccuValve Takeoff'!I525="Not Available","",'AccuValve Takeoff'!I525))</f>
        <v/>
      </c>
      <c r="K524" s="326" t="str">
        <f>IF('AccuValve Takeoff'!J525="","",IF('AccuValve Takeoff'!J525="Not Available","",'AccuValve Takeoff'!J525))</f>
        <v/>
      </c>
      <c r="L524" s="326" t="str">
        <f>IF('AccuValve Takeoff'!K525="","",IF('AccuValve Takeoff'!K525="Not Available","",'AccuValve Takeoff'!K525))</f>
        <v/>
      </c>
      <c r="M524" s="326" t="str">
        <f>IF('AccuValve Takeoff'!L525="","",IF('AccuValve Takeoff'!L525="Not Available","",'AccuValve Takeoff'!L525))</f>
        <v/>
      </c>
      <c r="N524" s="326" t="str">
        <f>IF('AccuValve Takeoff'!M525="","",IF('AccuValve Takeoff'!M525="Not Available","",'AccuValve Takeoff'!M525))</f>
        <v/>
      </c>
      <c r="O524" s="23" t="str">
        <f>IF('AccuValve Takeoff'!N525="","",'AccuValve Takeoff'!N525)</f>
        <v/>
      </c>
      <c r="P524" s="23" t="str">
        <f>IF('AccuValve Takeoff'!O525="","",'AccuValve Takeoff'!O525)</f>
        <v/>
      </c>
      <c r="Q524" s="23" t="str">
        <f>IF('AccuValve Takeoff'!P525="","",'AccuValve Takeoff'!P525)</f>
        <v/>
      </c>
      <c r="R524" s="34" t="str">
        <f>IF('AccuValve Takeoff'!Q525="","",'AccuValve Takeoff'!Q525)</f>
        <v xml:space="preserve"> </v>
      </c>
      <c r="S524" s="35" t="str">
        <f>'AccuValve Takeoff'!T525</f>
        <v/>
      </c>
      <c r="T524" s="35" t="str">
        <f>'AccuValve Takeoff'!U525</f>
        <v/>
      </c>
      <c r="U524" s="325" t="str">
        <f>'AccuValve Takeoff'!BC525</f>
        <v/>
      </c>
      <c r="V524" s="38"/>
      <c r="W524" s="11"/>
      <c r="X524" s="11"/>
      <c r="Y524" s="11"/>
    </row>
    <row r="525" spans="1:25" ht="20.100000000000001" customHeight="1" x14ac:dyDescent="0.2">
      <c r="A525" s="12">
        <v>517</v>
      </c>
      <c r="B525" s="23" t="str">
        <f>IF('AccuValve Takeoff'!B526="","",'AccuValve Takeoff'!B526)</f>
        <v/>
      </c>
      <c r="C525" s="45" t="str">
        <f>IF('AccuValve Takeoff'!C526="","",'AccuValve Takeoff'!C526)</f>
        <v/>
      </c>
      <c r="D525" s="23" t="str">
        <f>IF('AccuValve Takeoff'!D526="","",'AccuValve Takeoff'!D526)</f>
        <v/>
      </c>
      <c r="E525" s="23" t="str">
        <f>IF('AccuValve Takeoff'!S526="","",'AccuValve Takeoff'!S526)</f>
        <v/>
      </c>
      <c r="F525" s="23" t="str">
        <f>IF('AccuValve Takeoff'!F526="","",'AccuValve Takeoff'!F526)</f>
        <v/>
      </c>
      <c r="G525" s="23" t="str">
        <f>IF('AccuValve Takeoff'!R526="","",'AccuValve Takeoff'!R526)</f>
        <v/>
      </c>
      <c r="H525" s="23" t="str">
        <f>IF('AccuValve Takeoff'!G526="","",'AccuValve Takeoff'!G526)</f>
        <v/>
      </c>
      <c r="I525" s="23" t="str">
        <f>IF('AccuValve Takeoff'!H526="","",'AccuValve Takeoff'!H526)</f>
        <v/>
      </c>
      <c r="J525" s="326" t="str">
        <f>IF('AccuValve Takeoff'!I526="","",IF('AccuValve Takeoff'!I526="Not Available","",'AccuValve Takeoff'!I526))</f>
        <v/>
      </c>
      <c r="K525" s="326" t="str">
        <f>IF('AccuValve Takeoff'!J526="","",IF('AccuValve Takeoff'!J526="Not Available","",'AccuValve Takeoff'!J526))</f>
        <v/>
      </c>
      <c r="L525" s="326" t="str">
        <f>IF('AccuValve Takeoff'!K526="","",IF('AccuValve Takeoff'!K526="Not Available","",'AccuValve Takeoff'!K526))</f>
        <v/>
      </c>
      <c r="M525" s="326" t="str">
        <f>IF('AccuValve Takeoff'!L526="","",IF('AccuValve Takeoff'!L526="Not Available","",'AccuValve Takeoff'!L526))</f>
        <v/>
      </c>
      <c r="N525" s="326" t="str">
        <f>IF('AccuValve Takeoff'!M526="","",IF('AccuValve Takeoff'!M526="Not Available","",'AccuValve Takeoff'!M526))</f>
        <v/>
      </c>
      <c r="O525" s="23" t="str">
        <f>IF('AccuValve Takeoff'!N526="","",'AccuValve Takeoff'!N526)</f>
        <v/>
      </c>
      <c r="P525" s="23" t="str">
        <f>IF('AccuValve Takeoff'!O526="","",'AccuValve Takeoff'!O526)</f>
        <v/>
      </c>
      <c r="Q525" s="23" t="str">
        <f>IF('AccuValve Takeoff'!P526="","",'AccuValve Takeoff'!P526)</f>
        <v/>
      </c>
      <c r="R525" s="34" t="str">
        <f>IF('AccuValve Takeoff'!Q526="","",'AccuValve Takeoff'!Q526)</f>
        <v xml:space="preserve"> </v>
      </c>
      <c r="S525" s="35" t="str">
        <f>'AccuValve Takeoff'!T526</f>
        <v/>
      </c>
      <c r="T525" s="35" t="str">
        <f>'AccuValve Takeoff'!U526</f>
        <v/>
      </c>
      <c r="U525" s="325" t="str">
        <f>'AccuValve Takeoff'!BC526</f>
        <v/>
      </c>
      <c r="V525" s="38"/>
      <c r="W525" s="11"/>
      <c r="X525" s="11"/>
      <c r="Y525" s="11"/>
    </row>
    <row r="526" spans="1:25" ht="20.100000000000001" customHeight="1" x14ac:dyDescent="0.2">
      <c r="A526" s="12">
        <v>518</v>
      </c>
      <c r="B526" s="23" t="str">
        <f>IF('AccuValve Takeoff'!B527="","",'AccuValve Takeoff'!B527)</f>
        <v/>
      </c>
      <c r="C526" s="45" t="str">
        <f>IF('AccuValve Takeoff'!C527="","",'AccuValve Takeoff'!C527)</f>
        <v/>
      </c>
      <c r="D526" s="23" t="str">
        <f>IF('AccuValve Takeoff'!D527="","",'AccuValve Takeoff'!D527)</f>
        <v/>
      </c>
      <c r="E526" s="23" t="str">
        <f>IF('AccuValve Takeoff'!S527="","",'AccuValve Takeoff'!S527)</f>
        <v/>
      </c>
      <c r="F526" s="23" t="str">
        <f>IF('AccuValve Takeoff'!F527="","",'AccuValve Takeoff'!F527)</f>
        <v/>
      </c>
      <c r="G526" s="23" t="str">
        <f>IF('AccuValve Takeoff'!R527="","",'AccuValve Takeoff'!R527)</f>
        <v/>
      </c>
      <c r="H526" s="23" t="str">
        <f>IF('AccuValve Takeoff'!G527="","",'AccuValve Takeoff'!G527)</f>
        <v/>
      </c>
      <c r="I526" s="23" t="str">
        <f>IF('AccuValve Takeoff'!H527="","",'AccuValve Takeoff'!H527)</f>
        <v/>
      </c>
      <c r="J526" s="326" t="str">
        <f>IF('AccuValve Takeoff'!I527="","",IF('AccuValve Takeoff'!I527="Not Available","",'AccuValve Takeoff'!I527))</f>
        <v/>
      </c>
      <c r="K526" s="326" t="str">
        <f>IF('AccuValve Takeoff'!J527="","",IF('AccuValve Takeoff'!J527="Not Available","",'AccuValve Takeoff'!J527))</f>
        <v/>
      </c>
      <c r="L526" s="326" t="str">
        <f>IF('AccuValve Takeoff'!K527="","",IF('AccuValve Takeoff'!K527="Not Available","",'AccuValve Takeoff'!K527))</f>
        <v/>
      </c>
      <c r="M526" s="326" t="str">
        <f>IF('AccuValve Takeoff'!L527="","",IF('AccuValve Takeoff'!L527="Not Available","",'AccuValve Takeoff'!L527))</f>
        <v/>
      </c>
      <c r="N526" s="326" t="str">
        <f>IF('AccuValve Takeoff'!M527="","",IF('AccuValve Takeoff'!M527="Not Available","",'AccuValve Takeoff'!M527))</f>
        <v/>
      </c>
      <c r="O526" s="23" t="str">
        <f>IF('AccuValve Takeoff'!N527="","",'AccuValve Takeoff'!N527)</f>
        <v/>
      </c>
      <c r="P526" s="23" t="str">
        <f>IF('AccuValve Takeoff'!O527="","",'AccuValve Takeoff'!O527)</f>
        <v/>
      </c>
      <c r="Q526" s="23" t="str">
        <f>IF('AccuValve Takeoff'!P527="","",'AccuValve Takeoff'!P527)</f>
        <v/>
      </c>
      <c r="R526" s="34" t="str">
        <f>IF('AccuValve Takeoff'!Q527="","",'AccuValve Takeoff'!Q527)</f>
        <v xml:space="preserve"> </v>
      </c>
      <c r="S526" s="35" t="str">
        <f>'AccuValve Takeoff'!T527</f>
        <v/>
      </c>
      <c r="T526" s="35" t="str">
        <f>'AccuValve Takeoff'!U527</f>
        <v/>
      </c>
      <c r="U526" s="325" t="str">
        <f>'AccuValve Takeoff'!BC527</f>
        <v/>
      </c>
      <c r="V526" s="38"/>
      <c r="W526" s="11"/>
      <c r="X526" s="11"/>
      <c r="Y526" s="11"/>
    </row>
    <row r="527" spans="1:25" ht="20.100000000000001" customHeight="1" x14ac:dyDescent="0.2">
      <c r="A527" s="12">
        <v>519</v>
      </c>
      <c r="B527" s="23" t="str">
        <f>IF('AccuValve Takeoff'!B528="","",'AccuValve Takeoff'!B528)</f>
        <v/>
      </c>
      <c r="C527" s="45" t="str">
        <f>IF('AccuValve Takeoff'!C528="","",'AccuValve Takeoff'!C528)</f>
        <v/>
      </c>
      <c r="D527" s="23" t="str">
        <f>IF('AccuValve Takeoff'!D528="","",'AccuValve Takeoff'!D528)</f>
        <v/>
      </c>
      <c r="E527" s="23" t="str">
        <f>IF('AccuValve Takeoff'!S528="","",'AccuValve Takeoff'!S528)</f>
        <v/>
      </c>
      <c r="F527" s="23" t="str">
        <f>IF('AccuValve Takeoff'!F528="","",'AccuValve Takeoff'!F528)</f>
        <v/>
      </c>
      <c r="G527" s="23" t="str">
        <f>IF('AccuValve Takeoff'!R528="","",'AccuValve Takeoff'!R528)</f>
        <v/>
      </c>
      <c r="H527" s="23" t="str">
        <f>IF('AccuValve Takeoff'!G528="","",'AccuValve Takeoff'!G528)</f>
        <v/>
      </c>
      <c r="I527" s="23" t="str">
        <f>IF('AccuValve Takeoff'!H528="","",'AccuValve Takeoff'!H528)</f>
        <v/>
      </c>
      <c r="J527" s="326" t="str">
        <f>IF('AccuValve Takeoff'!I528="","",IF('AccuValve Takeoff'!I528="Not Available","",'AccuValve Takeoff'!I528))</f>
        <v/>
      </c>
      <c r="K527" s="326" t="str">
        <f>IF('AccuValve Takeoff'!J528="","",IF('AccuValve Takeoff'!J528="Not Available","",'AccuValve Takeoff'!J528))</f>
        <v/>
      </c>
      <c r="L527" s="326" t="str">
        <f>IF('AccuValve Takeoff'!K528="","",IF('AccuValve Takeoff'!K528="Not Available","",'AccuValve Takeoff'!K528))</f>
        <v/>
      </c>
      <c r="M527" s="326" t="str">
        <f>IF('AccuValve Takeoff'!L528="","",IF('AccuValve Takeoff'!L528="Not Available","",'AccuValve Takeoff'!L528))</f>
        <v/>
      </c>
      <c r="N527" s="326" t="str">
        <f>IF('AccuValve Takeoff'!M528="","",IF('AccuValve Takeoff'!M528="Not Available","",'AccuValve Takeoff'!M528))</f>
        <v/>
      </c>
      <c r="O527" s="23" t="str">
        <f>IF('AccuValve Takeoff'!N528="","",'AccuValve Takeoff'!N528)</f>
        <v/>
      </c>
      <c r="P527" s="23" t="str">
        <f>IF('AccuValve Takeoff'!O528="","",'AccuValve Takeoff'!O528)</f>
        <v/>
      </c>
      <c r="Q527" s="23" t="str">
        <f>IF('AccuValve Takeoff'!P528="","",'AccuValve Takeoff'!P528)</f>
        <v/>
      </c>
      <c r="R527" s="34" t="str">
        <f>IF('AccuValve Takeoff'!Q528="","",'AccuValve Takeoff'!Q528)</f>
        <v xml:space="preserve"> </v>
      </c>
      <c r="S527" s="35" t="str">
        <f>'AccuValve Takeoff'!T528</f>
        <v/>
      </c>
      <c r="T527" s="35" t="str">
        <f>'AccuValve Takeoff'!U528</f>
        <v/>
      </c>
      <c r="U527" s="325" t="str">
        <f>'AccuValve Takeoff'!BC528</f>
        <v/>
      </c>
      <c r="V527" s="38"/>
      <c r="W527" s="11"/>
      <c r="X527" s="11"/>
      <c r="Y527" s="11"/>
    </row>
    <row r="528" spans="1:25" ht="20.100000000000001" customHeight="1" x14ac:dyDescent="0.2">
      <c r="A528" s="12">
        <v>520</v>
      </c>
      <c r="B528" s="23" t="str">
        <f>IF('AccuValve Takeoff'!B529="","",'AccuValve Takeoff'!B529)</f>
        <v/>
      </c>
      <c r="C528" s="45" t="str">
        <f>IF('AccuValve Takeoff'!C529="","",'AccuValve Takeoff'!C529)</f>
        <v/>
      </c>
      <c r="D528" s="23" t="str">
        <f>IF('AccuValve Takeoff'!D529="","",'AccuValve Takeoff'!D529)</f>
        <v/>
      </c>
      <c r="E528" s="23" t="str">
        <f>IF('AccuValve Takeoff'!S529="","",'AccuValve Takeoff'!S529)</f>
        <v/>
      </c>
      <c r="F528" s="23" t="str">
        <f>IF('AccuValve Takeoff'!F529="","",'AccuValve Takeoff'!F529)</f>
        <v/>
      </c>
      <c r="G528" s="23" t="str">
        <f>IF('AccuValve Takeoff'!R529="","",'AccuValve Takeoff'!R529)</f>
        <v/>
      </c>
      <c r="H528" s="23" t="str">
        <f>IF('AccuValve Takeoff'!G529="","",'AccuValve Takeoff'!G529)</f>
        <v/>
      </c>
      <c r="I528" s="23" t="str">
        <f>IF('AccuValve Takeoff'!H529="","",'AccuValve Takeoff'!H529)</f>
        <v/>
      </c>
      <c r="J528" s="326" t="str">
        <f>IF('AccuValve Takeoff'!I529="","",IF('AccuValve Takeoff'!I529="Not Available","",'AccuValve Takeoff'!I529))</f>
        <v/>
      </c>
      <c r="K528" s="326" t="str">
        <f>IF('AccuValve Takeoff'!J529="","",IF('AccuValve Takeoff'!J529="Not Available","",'AccuValve Takeoff'!J529))</f>
        <v/>
      </c>
      <c r="L528" s="326" t="str">
        <f>IF('AccuValve Takeoff'!K529="","",IF('AccuValve Takeoff'!K529="Not Available","",'AccuValve Takeoff'!K529))</f>
        <v/>
      </c>
      <c r="M528" s="326" t="str">
        <f>IF('AccuValve Takeoff'!L529="","",IF('AccuValve Takeoff'!L529="Not Available","",'AccuValve Takeoff'!L529))</f>
        <v/>
      </c>
      <c r="N528" s="326" t="str">
        <f>IF('AccuValve Takeoff'!M529="","",IF('AccuValve Takeoff'!M529="Not Available","",'AccuValve Takeoff'!M529))</f>
        <v/>
      </c>
      <c r="O528" s="23" t="str">
        <f>IF('AccuValve Takeoff'!N529="","",'AccuValve Takeoff'!N529)</f>
        <v/>
      </c>
      <c r="P528" s="23" t="str">
        <f>IF('AccuValve Takeoff'!O529="","",'AccuValve Takeoff'!O529)</f>
        <v/>
      </c>
      <c r="Q528" s="23" t="str">
        <f>IF('AccuValve Takeoff'!P529="","",'AccuValve Takeoff'!P529)</f>
        <v/>
      </c>
      <c r="R528" s="34" t="str">
        <f>IF('AccuValve Takeoff'!Q529="","",'AccuValve Takeoff'!Q529)</f>
        <v xml:space="preserve"> </v>
      </c>
      <c r="S528" s="35" t="str">
        <f>'AccuValve Takeoff'!T529</f>
        <v/>
      </c>
      <c r="T528" s="35" t="str">
        <f>'AccuValve Takeoff'!U529</f>
        <v/>
      </c>
      <c r="U528" s="325" t="str">
        <f>'AccuValve Takeoff'!BC529</f>
        <v/>
      </c>
      <c r="V528" s="38"/>
      <c r="W528" s="11"/>
      <c r="X528" s="11"/>
      <c r="Y528" s="11"/>
    </row>
    <row r="529" spans="1:25" ht="20.100000000000001" customHeight="1" x14ac:dyDescent="0.2">
      <c r="A529" s="12">
        <v>521</v>
      </c>
      <c r="B529" s="23" t="str">
        <f>IF('AccuValve Takeoff'!B530="","",'AccuValve Takeoff'!B530)</f>
        <v/>
      </c>
      <c r="C529" s="45" t="str">
        <f>IF('AccuValve Takeoff'!C530="","",'AccuValve Takeoff'!C530)</f>
        <v/>
      </c>
      <c r="D529" s="23" t="str">
        <f>IF('AccuValve Takeoff'!D530="","",'AccuValve Takeoff'!D530)</f>
        <v/>
      </c>
      <c r="E529" s="23" t="str">
        <f>IF('AccuValve Takeoff'!S530="","",'AccuValve Takeoff'!S530)</f>
        <v/>
      </c>
      <c r="F529" s="23" t="str">
        <f>IF('AccuValve Takeoff'!F530="","",'AccuValve Takeoff'!F530)</f>
        <v/>
      </c>
      <c r="G529" s="23" t="str">
        <f>IF('AccuValve Takeoff'!R530="","",'AccuValve Takeoff'!R530)</f>
        <v/>
      </c>
      <c r="H529" s="23" t="str">
        <f>IF('AccuValve Takeoff'!G530="","",'AccuValve Takeoff'!G530)</f>
        <v/>
      </c>
      <c r="I529" s="23" t="str">
        <f>IF('AccuValve Takeoff'!H530="","",'AccuValve Takeoff'!H530)</f>
        <v/>
      </c>
      <c r="J529" s="326" t="str">
        <f>IF('AccuValve Takeoff'!I530="","",IF('AccuValve Takeoff'!I530="Not Available","",'AccuValve Takeoff'!I530))</f>
        <v/>
      </c>
      <c r="K529" s="326" t="str">
        <f>IF('AccuValve Takeoff'!J530="","",IF('AccuValve Takeoff'!J530="Not Available","",'AccuValve Takeoff'!J530))</f>
        <v/>
      </c>
      <c r="L529" s="326" t="str">
        <f>IF('AccuValve Takeoff'!K530="","",IF('AccuValve Takeoff'!K530="Not Available","",'AccuValve Takeoff'!K530))</f>
        <v/>
      </c>
      <c r="M529" s="326" t="str">
        <f>IF('AccuValve Takeoff'!L530="","",IF('AccuValve Takeoff'!L530="Not Available","",'AccuValve Takeoff'!L530))</f>
        <v/>
      </c>
      <c r="N529" s="326" t="str">
        <f>IF('AccuValve Takeoff'!M530="","",IF('AccuValve Takeoff'!M530="Not Available","",'AccuValve Takeoff'!M530))</f>
        <v/>
      </c>
      <c r="O529" s="23" t="str">
        <f>IF('AccuValve Takeoff'!N530="","",'AccuValve Takeoff'!N530)</f>
        <v/>
      </c>
      <c r="P529" s="23" t="str">
        <f>IF('AccuValve Takeoff'!O530="","",'AccuValve Takeoff'!O530)</f>
        <v/>
      </c>
      <c r="Q529" s="23" t="str">
        <f>IF('AccuValve Takeoff'!P530="","",'AccuValve Takeoff'!P530)</f>
        <v/>
      </c>
      <c r="R529" s="34" t="str">
        <f>IF('AccuValve Takeoff'!Q530="","",'AccuValve Takeoff'!Q530)</f>
        <v xml:space="preserve"> </v>
      </c>
      <c r="S529" s="35" t="str">
        <f>'AccuValve Takeoff'!T530</f>
        <v/>
      </c>
      <c r="T529" s="35" t="str">
        <f>'AccuValve Takeoff'!U530</f>
        <v/>
      </c>
      <c r="U529" s="325" t="str">
        <f>'AccuValve Takeoff'!BC530</f>
        <v/>
      </c>
      <c r="V529" s="38"/>
      <c r="W529" s="11"/>
      <c r="X529" s="11"/>
      <c r="Y529" s="11"/>
    </row>
    <row r="530" spans="1:25" ht="20.100000000000001" customHeight="1" x14ac:dyDescent="0.2">
      <c r="A530" s="12">
        <v>522</v>
      </c>
      <c r="B530" s="23" t="str">
        <f>IF('AccuValve Takeoff'!B531="","",'AccuValve Takeoff'!B531)</f>
        <v/>
      </c>
      <c r="C530" s="45" t="str">
        <f>IF('AccuValve Takeoff'!C531="","",'AccuValve Takeoff'!C531)</f>
        <v/>
      </c>
      <c r="D530" s="23" t="str">
        <f>IF('AccuValve Takeoff'!D531="","",'AccuValve Takeoff'!D531)</f>
        <v/>
      </c>
      <c r="E530" s="23" t="str">
        <f>IF('AccuValve Takeoff'!S531="","",'AccuValve Takeoff'!S531)</f>
        <v/>
      </c>
      <c r="F530" s="23" t="str">
        <f>IF('AccuValve Takeoff'!F531="","",'AccuValve Takeoff'!F531)</f>
        <v/>
      </c>
      <c r="G530" s="23" t="str">
        <f>IF('AccuValve Takeoff'!R531="","",'AccuValve Takeoff'!R531)</f>
        <v/>
      </c>
      <c r="H530" s="23" t="str">
        <f>IF('AccuValve Takeoff'!G531="","",'AccuValve Takeoff'!G531)</f>
        <v/>
      </c>
      <c r="I530" s="23" t="str">
        <f>IF('AccuValve Takeoff'!H531="","",'AccuValve Takeoff'!H531)</f>
        <v/>
      </c>
      <c r="J530" s="326" t="str">
        <f>IF('AccuValve Takeoff'!I531="","",IF('AccuValve Takeoff'!I531="Not Available","",'AccuValve Takeoff'!I531))</f>
        <v/>
      </c>
      <c r="K530" s="326" t="str">
        <f>IF('AccuValve Takeoff'!J531="","",IF('AccuValve Takeoff'!J531="Not Available","",'AccuValve Takeoff'!J531))</f>
        <v/>
      </c>
      <c r="L530" s="326" t="str">
        <f>IF('AccuValve Takeoff'!K531="","",IF('AccuValve Takeoff'!K531="Not Available","",'AccuValve Takeoff'!K531))</f>
        <v/>
      </c>
      <c r="M530" s="326" t="str">
        <f>IF('AccuValve Takeoff'!L531="","",IF('AccuValve Takeoff'!L531="Not Available","",'AccuValve Takeoff'!L531))</f>
        <v/>
      </c>
      <c r="N530" s="326" t="str">
        <f>IF('AccuValve Takeoff'!M531="","",IF('AccuValve Takeoff'!M531="Not Available","",'AccuValve Takeoff'!M531))</f>
        <v/>
      </c>
      <c r="O530" s="23" t="str">
        <f>IF('AccuValve Takeoff'!N531="","",'AccuValve Takeoff'!N531)</f>
        <v/>
      </c>
      <c r="P530" s="23" t="str">
        <f>IF('AccuValve Takeoff'!O531="","",'AccuValve Takeoff'!O531)</f>
        <v/>
      </c>
      <c r="Q530" s="23" t="str">
        <f>IF('AccuValve Takeoff'!P531="","",'AccuValve Takeoff'!P531)</f>
        <v/>
      </c>
      <c r="R530" s="34" t="str">
        <f>IF('AccuValve Takeoff'!Q531="","",'AccuValve Takeoff'!Q531)</f>
        <v xml:space="preserve"> </v>
      </c>
      <c r="S530" s="35" t="str">
        <f>'AccuValve Takeoff'!T531</f>
        <v/>
      </c>
      <c r="T530" s="35" t="str">
        <f>'AccuValve Takeoff'!U531</f>
        <v/>
      </c>
      <c r="U530" s="325" t="str">
        <f>'AccuValve Takeoff'!BC531</f>
        <v/>
      </c>
      <c r="V530" s="38"/>
      <c r="W530" s="11"/>
      <c r="X530" s="11"/>
      <c r="Y530" s="11"/>
    </row>
    <row r="531" spans="1:25" ht="20.100000000000001" customHeight="1" x14ac:dyDescent="0.2">
      <c r="A531" s="12">
        <v>523</v>
      </c>
      <c r="B531" s="23" t="str">
        <f>IF('AccuValve Takeoff'!B532="","",'AccuValve Takeoff'!B532)</f>
        <v/>
      </c>
      <c r="C531" s="45" t="str">
        <f>IF('AccuValve Takeoff'!C532="","",'AccuValve Takeoff'!C532)</f>
        <v/>
      </c>
      <c r="D531" s="23" t="str">
        <f>IF('AccuValve Takeoff'!D532="","",'AccuValve Takeoff'!D532)</f>
        <v/>
      </c>
      <c r="E531" s="23" t="str">
        <f>IF('AccuValve Takeoff'!S532="","",'AccuValve Takeoff'!S532)</f>
        <v/>
      </c>
      <c r="F531" s="23" t="str">
        <f>IF('AccuValve Takeoff'!F532="","",'AccuValve Takeoff'!F532)</f>
        <v/>
      </c>
      <c r="G531" s="23" t="str">
        <f>IF('AccuValve Takeoff'!R532="","",'AccuValve Takeoff'!R532)</f>
        <v/>
      </c>
      <c r="H531" s="23" t="str">
        <f>IF('AccuValve Takeoff'!G532="","",'AccuValve Takeoff'!G532)</f>
        <v/>
      </c>
      <c r="I531" s="23" t="str">
        <f>IF('AccuValve Takeoff'!H532="","",'AccuValve Takeoff'!H532)</f>
        <v/>
      </c>
      <c r="J531" s="326" t="str">
        <f>IF('AccuValve Takeoff'!I532="","",IF('AccuValve Takeoff'!I532="Not Available","",'AccuValve Takeoff'!I532))</f>
        <v/>
      </c>
      <c r="K531" s="326" t="str">
        <f>IF('AccuValve Takeoff'!J532="","",IF('AccuValve Takeoff'!J532="Not Available","",'AccuValve Takeoff'!J532))</f>
        <v/>
      </c>
      <c r="L531" s="326" t="str">
        <f>IF('AccuValve Takeoff'!K532="","",IF('AccuValve Takeoff'!K532="Not Available","",'AccuValve Takeoff'!K532))</f>
        <v/>
      </c>
      <c r="M531" s="326" t="str">
        <f>IF('AccuValve Takeoff'!L532="","",IF('AccuValve Takeoff'!L532="Not Available","",'AccuValve Takeoff'!L532))</f>
        <v/>
      </c>
      <c r="N531" s="326" t="str">
        <f>IF('AccuValve Takeoff'!M532="","",IF('AccuValve Takeoff'!M532="Not Available","",'AccuValve Takeoff'!M532))</f>
        <v/>
      </c>
      <c r="O531" s="23" t="str">
        <f>IF('AccuValve Takeoff'!N532="","",'AccuValve Takeoff'!N532)</f>
        <v/>
      </c>
      <c r="P531" s="23" t="str">
        <f>IF('AccuValve Takeoff'!O532="","",'AccuValve Takeoff'!O532)</f>
        <v/>
      </c>
      <c r="Q531" s="23" t="str">
        <f>IF('AccuValve Takeoff'!P532="","",'AccuValve Takeoff'!P532)</f>
        <v/>
      </c>
      <c r="R531" s="34" t="str">
        <f>IF('AccuValve Takeoff'!Q532="","",'AccuValve Takeoff'!Q532)</f>
        <v xml:space="preserve"> </v>
      </c>
      <c r="S531" s="35" t="str">
        <f>'AccuValve Takeoff'!T532</f>
        <v/>
      </c>
      <c r="T531" s="35" t="str">
        <f>'AccuValve Takeoff'!U532</f>
        <v/>
      </c>
      <c r="U531" s="325" t="str">
        <f>'AccuValve Takeoff'!BC532</f>
        <v/>
      </c>
      <c r="V531" s="38"/>
      <c r="W531" s="11"/>
      <c r="X531" s="11"/>
      <c r="Y531" s="11"/>
    </row>
    <row r="532" spans="1:25" ht="20.100000000000001" customHeight="1" x14ac:dyDescent="0.2">
      <c r="A532" s="12">
        <v>524</v>
      </c>
      <c r="B532" s="23" t="str">
        <f>IF('AccuValve Takeoff'!B533="","",'AccuValve Takeoff'!B533)</f>
        <v/>
      </c>
      <c r="C532" s="45" t="str">
        <f>IF('AccuValve Takeoff'!C533="","",'AccuValve Takeoff'!C533)</f>
        <v/>
      </c>
      <c r="D532" s="23" t="str">
        <f>IF('AccuValve Takeoff'!D533="","",'AccuValve Takeoff'!D533)</f>
        <v/>
      </c>
      <c r="E532" s="23" t="str">
        <f>IF('AccuValve Takeoff'!S533="","",'AccuValve Takeoff'!S533)</f>
        <v/>
      </c>
      <c r="F532" s="23" t="str">
        <f>IF('AccuValve Takeoff'!F533="","",'AccuValve Takeoff'!F533)</f>
        <v/>
      </c>
      <c r="G532" s="23" t="str">
        <f>IF('AccuValve Takeoff'!R533="","",'AccuValve Takeoff'!R533)</f>
        <v/>
      </c>
      <c r="H532" s="23" t="str">
        <f>IF('AccuValve Takeoff'!G533="","",'AccuValve Takeoff'!G533)</f>
        <v/>
      </c>
      <c r="I532" s="23" t="str">
        <f>IF('AccuValve Takeoff'!H533="","",'AccuValve Takeoff'!H533)</f>
        <v/>
      </c>
      <c r="J532" s="326" t="str">
        <f>IF('AccuValve Takeoff'!I533="","",IF('AccuValve Takeoff'!I533="Not Available","",'AccuValve Takeoff'!I533))</f>
        <v/>
      </c>
      <c r="K532" s="326" t="str">
        <f>IF('AccuValve Takeoff'!J533="","",IF('AccuValve Takeoff'!J533="Not Available","",'AccuValve Takeoff'!J533))</f>
        <v/>
      </c>
      <c r="L532" s="326" t="str">
        <f>IF('AccuValve Takeoff'!K533="","",IF('AccuValve Takeoff'!K533="Not Available","",'AccuValve Takeoff'!K533))</f>
        <v/>
      </c>
      <c r="M532" s="326" t="str">
        <f>IF('AccuValve Takeoff'!L533="","",IF('AccuValve Takeoff'!L533="Not Available","",'AccuValve Takeoff'!L533))</f>
        <v/>
      </c>
      <c r="N532" s="326" t="str">
        <f>IF('AccuValve Takeoff'!M533="","",IF('AccuValve Takeoff'!M533="Not Available","",'AccuValve Takeoff'!M533))</f>
        <v/>
      </c>
      <c r="O532" s="23" t="str">
        <f>IF('AccuValve Takeoff'!N533="","",'AccuValve Takeoff'!N533)</f>
        <v/>
      </c>
      <c r="P532" s="23" t="str">
        <f>IF('AccuValve Takeoff'!O533="","",'AccuValve Takeoff'!O533)</f>
        <v/>
      </c>
      <c r="Q532" s="23" t="str">
        <f>IF('AccuValve Takeoff'!P533="","",'AccuValve Takeoff'!P533)</f>
        <v/>
      </c>
      <c r="R532" s="34" t="str">
        <f>IF('AccuValve Takeoff'!Q533="","",'AccuValve Takeoff'!Q533)</f>
        <v xml:space="preserve"> </v>
      </c>
      <c r="S532" s="35" t="str">
        <f>'AccuValve Takeoff'!T533</f>
        <v/>
      </c>
      <c r="T532" s="35" t="str">
        <f>'AccuValve Takeoff'!U533</f>
        <v/>
      </c>
      <c r="U532" s="325" t="str">
        <f>'AccuValve Takeoff'!BC533</f>
        <v/>
      </c>
      <c r="V532" s="38"/>
      <c r="W532" s="11"/>
      <c r="X532" s="11"/>
      <c r="Y532" s="11"/>
    </row>
    <row r="533" spans="1:25" ht="20.100000000000001" customHeight="1" x14ac:dyDescent="0.2">
      <c r="A533" s="12">
        <v>525</v>
      </c>
      <c r="B533" s="23" t="str">
        <f>IF('AccuValve Takeoff'!B534="","",'AccuValve Takeoff'!B534)</f>
        <v/>
      </c>
      <c r="C533" s="45" t="str">
        <f>IF('AccuValve Takeoff'!C534="","",'AccuValve Takeoff'!C534)</f>
        <v/>
      </c>
      <c r="D533" s="23" t="str">
        <f>IF('AccuValve Takeoff'!D534="","",'AccuValve Takeoff'!D534)</f>
        <v/>
      </c>
      <c r="E533" s="23" t="str">
        <f>IF('AccuValve Takeoff'!S534="","",'AccuValve Takeoff'!S534)</f>
        <v/>
      </c>
      <c r="F533" s="23" t="str">
        <f>IF('AccuValve Takeoff'!F534="","",'AccuValve Takeoff'!F534)</f>
        <v/>
      </c>
      <c r="G533" s="23" t="str">
        <f>IF('AccuValve Takeoff'!R534="","",'AccuValve Takeoff'!R534)</f>
        <v/>
      </c>
      <c r="H533" s="23" t="str">
        <f>IF('AccuValve Takeoff'!G534="","",'AccuValve Takeoff'!G534)</f>
        <v/>
      </c>
      <c r="I533" s="23" t="str">
        <f>IF('AccuValve Takeoff'!H534="","",'AccuValve Takeoff'!H534)</f>
        <v/>
      </c>
      <c r="J533" s="326" t="str">
        <f>IF('AccuValve Takeoff'!I534="","",IF('AccuValve Takeoff'!I534="Not Available","",'AccuValve Takeoff'!I534))</f>
        <v/>
      </c>
      <c r="K533" s="326" t="str">
        <f>IF('AccuValve Takeoff'!J534="","",IF('AccuValve Takeoff'!J534="Not Available","",'AccuValve Takeoff'!J534))</f>
        <v/>
      </c>
      <c r="L533" s="326" t="str">
        <f>IF('AccuValve Takeoff'!K534="","",IF('AccuValve Takeoff'!K534="Not Available","",'AccuValve Takeoff'!K534))</f>
        <v/>
      </c>
      <c r="M533" s="326" t="str">
        <f>IF('AccuValve Takeoff'!L534="","",IF('AccuValve Takeoff'!L534="Not Available","",'AccuValve Takeoff'!L534))</f>
        <v/>
      </c>
      <c r="N533" s="326" t="str">
        <f>IF('AccuValve Takeoff'!M534="","",IF('AccuValve Takeoff'!M534="Not Available","",'AccuValve Takeoff'!M534))</f>
        <v/>
      </c>
      <c r="O533" s="23" t="str">
        <f>IF('AccuValve Takeoff'!N534="","",'AccuValve Takeoff'!N534)</f>
        <v/>
      </c>
      <c r="P533" s="23" t="str">
        <f>IF('AccuValve Takeoff'!O534="","",'AccuValve Takeoff'!O534)</f>
        <v/>
      </c>
      <c r="Q533" s="23" t="str">
        <f>IF('AccuValve Takeoff'!P534="","",'AccuValve Takeoff'!P534)</f>
        <v/>
      </c>
      <c r="R533" s="34" t="str">
        <f>IF('AccuValve Takeoff'!Q534="","",'AccuValve Takeoff'!Q534)</f>
        <v xml:space="preserve"> </v>
      </c>
      <c r="S533" s="35" t="str">
        <f>'AccuValve Takeoff'!T534</f>
        <v/>
      </c>
      <c r="T533" s="35" t="str">
        <f>'AccuValve Takeoff'!U534</f>
        <v/>
      </c>
      <c r="U533" s="325" t="str">
        <f>'AccuValve Takeoff'!BC534</f>
        <v/>
      </c>
      <c r="V533" s="38"/>
      <c r="W533" s="11"/>
      <c r="X533" s="11"/>
      <c r="Y533" s="11"/>
    </row>
    <row r="534" spans="1:25" ht="20.100000000000001" customHeight="1" x14ac:dyDescent="0.2">
      <c r="A534" s="12">
        <v>526</v>
      </c>
      <c r="B534" s="23" t="str">
        <f>IF('AccuValve Takeoff'!B535="","",'AccuValve Takeoff'!B535)</f>
        <v/>
      </c>
      <c r="C534" s="45" t="str">
        <f>IF('AccuValve Takeoff'!C535="","",'AccuValve Takeoff'!C535)</f>
        <v/>
      </c>
      <c r="D534" s="23" t="str">
        <f>IF('AccuValve Takeoff'!D535="","",'AccuValve Takeoff'!D535)</f>
        <v/>
      </c>
      <c r="E534" s="23" t="str">
        <f>IF('AccuValve Takeoff'!S535="","",'AccuValve Takeoff'!S535)</f>
        <v/>
      </c>
      <c r="F534" s="23" t="str">
        <f>IF('AccuValve Takeoff'!F535="","",'AccuValve Takeoff'!F535)</f>
        <v/>
      </c>
      <c r="G534" s="23" t="str">
        <f>IF('AccuValve Takeoff'!R535="","",'AccuValve Takeoff'!R535)</f>
        <v/>
      </c>
      <c r="H534" s="23" t="str">
        <f>IF('AccuValve Takeoff'!G535="","",'AccuValve Takeoff'!G535)</f>
        <v/>
      </c>
      <c r="I534" s="23" t="str">
        <f>IF('AccuValve Takeoff'!H535="","",'AccuValve Takeoff'!H535)</f>
        <v/>
      </c>
      <c r="J534" s="326" t="str">
        <f>IF('AccuValve Takeoff'!I535="","",IF('AccuValve Takeoff'!I535="Not Available","",'AccuValve Takeoff'!I535))</f>
        <v/>
      </c>
      <c r="K534" s="326" t="str">
        <f>IF('AccuValve Takeoff'!J535="","",IF('AccuValve Takeoff'!J535="Not Available","",'AccuValve Takeoff'!J535))</f>
        <v/>
      </c>
      <c r="L534" s="326" t="str">
        <f>IF('AccuValve Takeoff'!K535="","",IF('AccuValve Takeoff'!K535="Not Available","",'AccuValve Takeoff'!K535))</f>
        <v/>
      </c>
      <c r="M534" s="326" t="str">
        <f>IF('AccuValve Takeoff'!L535="","",IF('AccuValve Takeoff'!L535="Not Available","",'AccuValve Takeoff'!L535))</f>
        <v/>
      </c>
      <c r="N534" s="326" t="str">
        <f>IF('AccuValve Takeoff'!M535="","",IF('AccuValve Takeoff'!M535="Not Available","",'AccuValve Takeoff'!M535))</f>
        <v/>
      </c>
      <c r="O534" s="23" t="str">
        <f>IF('AccuValve Takeoff'!N535="","",'AccuValve Takeoff'!N535)</f>
        <v/>
      </c>
      <c r="P534" s="23" t="str">
        <f>IF('AccuValve Takeoff'!O535="","",'AccuValve Takeoff'!O535)</f>
        <v/>
      </c>
      <c r="Q534" s="23" t="str">
        <f>IF('AccuValve Takeoff'!P535="","",'AccuValve Takeoff'!P535)</f>
        <v/>
      </c>
      <c r="R534" s="34" t="str">
        <f>IF('AccuValve Takeoff'!Q535="","",'AccuValve Takeoff'!Q535)</f>
        <v xml:space="preserve"> </v>
      </c>
      <c r="S534" s="35" t="str">
        <f>'AccuValve Takeoff'!T535</f>
        <v/>
      </c>
      <c r="T534" s="35" t="str">
        <f>'AccuValve Takeoff'!U535</f>
        <v/>
      </c>
      <c r="U534" s="325" t="str">
        <f>'AccuValve Takeoff'!BC535</f>
        <v/>
      </c>
      <c r="V534" s="38"/>
      <c r="W534" s="11"/>
      <c r="X534" s="11"/>
      <c r="Y534" s="11"/>
    </row>
    <row r="535" spans="1:25" ht="20.100000000000001" customHeight="1" x14ac:dyDescent="0.2">
      <c r="A535" s="12">
        <v>527</v>
      </c>
      <c r="B535" s="23" t="str">
        <f>IF('AccuValve Takeoff'!B536="","",'AccuValve Takeoff'!B536)</f>
        <v/>
      </c>
      <c r="C535" s="45" t="str">
        <f>IF('AccuValve Takeoff'!C536="","",'AccuValve Takeoff'!C536)</f>
        <v/>
      </c>
      <c r="D535" s="23" t="str">
        <f>IF('AccuValve Takeoff'!D536="","",'AccuValve Takeoff'!D536)</f>
        <v/>
      </c>
      <c r="E535" s="23" t="str">
        <f>IF('AccuValve Takeoff'!S536="","",'AccuValve Takeoff'!S536)</f>
        <v/>
      </c>
      <c r="F535" s="23" t="str">
        <f>IF('AccuValve Takeoff'!F536="","",'AccuValve Takeoff'!F536)</f>
        <v/>
      </c>
      <c r="G535" s="23" t="str">
        <f>IF('AccuValve Takeoff'!R536="","",'AccuValve Takeoff'!R536)</f>
        <v/>
      </c>
      <c r="H535" s="23" t="str">
        <f>IF('AccuValve Takeoff'!G536="","",'AccuValve Takeoff'!G536)</f>
        <v/>
      </c>
      <c r="I535" s="23" t="str">
        <f>IF('AccuValve Takeoff'!H536="","",'AccuValve Takeoff'!H536)</f>
        <v/>
      </c>
      <c r="J535" s="326" t="str">
        <f>IF('AccuValve Takeoff'!I536="","",IF('AccuValve Takeoff'!I536="Not Available","",'AccuValve Takeoff'!I536))</f>
        <v/>
      </c>
      <c r="K535" s="326" t="str">
        <f>IF('AccuValve Takeoff'!J536="","",IF('AccuValve Takeoff'!J536="Not Available","",'AccuValve Takeoff'!J536))</f>
        <v/>
      </c>
      <c r="L535" s="326" t="str">
        <f>IF('AccuValve Takeoff'!K536="","",IF('AccuValve Takeoff'!K536="Not Available","",'AccuValve Takeoff'!K536))</f>
        <v/>
      </c>
      <c r="M535" s="326" t="str">
        <f>IF('AccuValve Takeoff'!L536="","",IF('AccuValve Takeoff'!L536="Not Available","",'AccuValve Takeoff'!L536))</f>
        <v/>
      </c>
      <c r="N535" s="326" t="str">
        <f>IF('AccuValve Takeoff'!M536="","",IF('AccuValve Takeoff'!M536="Not Available","",'AccuValve Takeoff'!M536))</f>
        <v/>
      </c>
      <c r="O535" s="23" t="str">
        <f>IF('AccuValve Takeoff'!N536="","",'AccuValve Takeoff'!N536)</f>
        <v/>
      </c>
      <c r="P535" s="23" t="str">
        <f>IF('AccuValve Takeoff'!O536="","",'AccuValve Takeoff'!O536)</f>
        <v/>
      </c>
      <c r="Q535" s="23" t="str">
        <f>IF('AccuValve Takeoff'!P536="","",'AccuValve Takeoff'!P536)</f>
        <v/>
      </c>
      <c r="R535" s="34" t="str">
        <f>IF('AccuValve Takeoff'!Q536="","",'AccuValve Takeoff'!Q536)</f>
        <v xml:space="preserve"> </v>
      </c>
      <c r="S535" s="35" t="str">
        <f>'AccuValve Takeoff'!T536</f>
        <v/>
      </c>
      <c r="T535" s="35" t="str">
        <f>'AccuValve Takeoff'!U536</f>
        <v/>
      </c>
      <c r="U535" s="325" t="str">
        <f>'AccuValve Takeoff'!BC536</f>
        <v/>
      </c>
      <c r="V535" s="38"/>
      <c r="W535" s="11"/>
      <c r="X535" s="11"/>
      <c r="Y535" s="11"/>
    </row>
    <row r="536" spans="1:25" ht="20.100000000000001" customHeight="1" x14ac:dyDescent="0.2">
      <c r="A536" s="12">
        <v>528</v>
      </c>
      <c r="B536" s="23" t="str">
        <f>IF('AccuValve Takeoff'!B537="","",'AccuValve Takeoff'!B537)</f>
        <v/>
      </c>
      <c r="C536" s="45" t="str">
        <f>IF('AccuValve Takeoff'!C537="","",'AccuValve Takeoff'!C537)</f>
        <v/>
      </c>
      <c r="D536" s="23" t="str">
        <f>IF('AccuValve Takeoff'!D537="","",'AccuValve Takeoff'!D537)</f>
        <v/>
      </c>
      <c r="E536" s="23" t="str">
        <f>IF('AccuValve Takeoff'!S537="","",'AccuValve Takeoff'!S537)</f>
        <v/>
      </c>
      <c r="F536" s="23" t="str">
        <f>IF('AccuValve Takeoff'!F537="","",'AccuValve Takeoff'!F537)</f>
        <v/>
      </c>
      <c r="G536" s="23" t="str">
        <f>IF('AccuValve Takeoff'!R537="","",'AccuValve Takeoff'!R537)</f>
        <v/>
      </c>
      <c r="H536" s="23" t="str">
        <f>IF('AccuValve Takeoff'!G537="","",'AccuValve Takeoff'!G537)</f>
        <v/>
      </c>
      <c r="I536" s="23" t="str">
        <f>IF('AccuValve Takeoff'!H537="","",'AccuValve Takeoff'!H537)</f>
        <v/>
      </c>
      <c r="J536" s="326" t="str">
        <f>IF('AccuValve Takeoff'!I537="","",IF('AccuValve Takeoff'!I537="Not Available","",'AccuValve Takeoff'!I537))</f>
        <v/>
      </c>
      <c r="K536" s="326" t="str">
        <f>IF('AccuValve Takeoff'!J537="","",IF('AccuValve Takeoff'!J537="Not Available","",'AccuValve Takeoff'!J537))</f>
        <v/>
      </c>
      <c r="L536" s="326" t="str">
        <f>IF('AccuValve Takeoff'!K537="","",IF('AccuValve Takeoff'!K537="Not Available","",'AccuValve Takeoff'!K537))</f>
        <v/>
      </c>
      <c r="M536" s="326" t="str">
        <f>IF('AccuValve Takeoff'!L537="","",IF('AccuValve Takeoff'!L537="Not Available","",'AccuValve Takeoff'!L537))</f>
        <v/>
      </c>
      <c r="N536" s="326" t="str">
        <f>IF('AccuValve Takeoff'!M537="","",IF('AccuValve Takeoff'!M537="Not Available","",'AccuValve Takeoff'!M537))</f>
        <v/>
      </c>
      <c r="O536" s="23" t="str">
        <f>IF('AccuValve Takeoff'!N537="","",'AccuValve Takeoff'!N537)</f>
        <v/>
      </c>
      <c r="P536" s="23" t="str">
        <f>IF('AccuValve Takeoff'!O537="","",'AccuValve Takeoff'!O537)</f>
        <v/>
      </c>
      <c r="Q536" s="23" t="str">
        <f>IF('AccuValve Takeoff'!P537="","",'AccuValve Takeoff'!P537)</f>
        <v/>
      </c>
      <c r="R536" s="34" t="str">
        <f>IF('AccuValve Takeoff'!Q537="","",'AccuValve Takeoff'!Q537)</f>
        <v xml:space="preserve"> </v>
      </c>
      <c r="S536" s="35" t="str">
        <f>'AccuValve Takeoff'!T537</f>
        <v/>
      </c>
      <c r="T536" s="35" t="str">
        <f>'AccuValve Takeoff'!U537</f>
        <v/>
      </c>
      <c r="U536" s="325" t="str">
        <f>'AccuValve Takeoff'!BC537</f>
        <v/>
      </c>
      <c r="V536" s="38"/>
      <c r="W536" s="11"/>
      <c r="X536" s="11"/>
      <c r="Y536" s="11"/>
    </row>
    <row r="537" spans="1:25" ht="20.100000000000001" customHeight="1" x14ac:dyDescent="0.2">
      <c r="A537" s="12">
        <v>529</v>
      </c>
      <c r="B537" s="23" t="str">
        <f>IF('AccuValve Takeoff'!B538="","",'AccuValve Takeoff'!B538)</f>
        <v/>
      </c>
      <c r="C537" s="45" t="str">
        <f>IF('AccuValve Takeoff'!C538="","",'AccuValve Takeoff'!C538)</f>
        <v/>
      </c>
      <c r="D537" s="23" t="str">
        <f>IF('AccuValve Takeoff'!D538="","",'AccuValve Takeoff'!D538)</f>
        <v/>
      </c>
      <c r="E537" s="23" t="str">
        <f>IF('AccuValve Takeoff'!S538="","",'AccuValve Takeoff'!S538)</f>
        <v/>
      </c>
      <c r="F537" s="23" t="str">
        <f>IF('AccuValve Takeoff'!F538="","",'AccuValve Takeoff'!F538)</f>
        <v/>
      </c>
      <c r="G537" s="23" t="str">
        <f>IF('AccuValve Takeoff'!R538="","",'AccuValve Takeoff'!R538)</f>
        <v/>
      </c>
      <c r="H537" s="23" t="str">
        <f>IF('AccuValve Takeoff'!G538="","",'AccuValve Takeoff'!G538)</f>
        <v/>
      </c>
      <c r="I537" s="23" t="str">
        <f>IF('AccuValve Takeoff'!H538="","",'AccuValve Takeoff'!H538)</f>
        <v/>
      </c>
      <c r="J537" s="326" t="str">
        <f>IF('AccuValve Takeoff'!I538="","",IF('AccuValve Takeoff'!I538="Not Available","",'AccuValve Takeoff'!I538))</f>
        <v/>
      </c>
      <c r="K537" s="326" t="str">
        <f>IF('AccuValve Takeoff'!J538="","",IF('AccuValve Takeoff'!J538="Not Available","",'AccuValve Takeoff'!J538))</f>
        <v/>
      </c>
      <c r="L537" s="326" t="str">
        <f>IF('AccuValve Takeoff'!K538="","",IF('AccuValve Takeoff'!K538="Not Available","",'AccuValve Takeoff'!K538))</f>
        <v/>
      </c>
      <c r="M537" s="326" t="str">
        <f>IF('AccuValve Takeoff'!L538="","",IF('AccuValve Takeoff'!L538="Not Available","",'AccuValve Takeoff'!L538))</f>
        <v/>
      </c>
      <c r="N537" s="326" t="str">
        <f>IF('AccuValve Takeoff'!M538="","",IF('AccuValve Takeoff'!M538="Not Available","",'AccuValve Takeoff'!M538))</f>
        <v/>
      </c>
      <c r="O537" s="23" t="str">
        <f>IF('AccuValve Takeoff'!N538="","",'AccuValve Takeoff'!N538)</f>
        <v/>
      </c>
      <c r="P537" s="23" t="str">
        <f>IF('AccuValve Takeoff'!O538="","",'AccuValve Takeoff'!O538)</f>
        <v/>
      </c>
      <c r="Q537" s="23" t="str">
        <f>IF('AccuValve Takeoff'!P538="","",'AccuValve Takeoff'!P538)</f>
        <v/>
      </c>
      <c r="R537" s="34" t="str">
        <f>IF('AccuValve Takeoff'!Q538="","",'AccuValve Takeoff'!Q538)</f>
        <v xml:space="preserve"> </v>
      </c>
      <c r="S537" s="35" t="str">
        <f>'AccuValve Takeoff'!T538</f>
        <v/>
      </c>
      <c r="T537" s="35" t="str">
        <f>'AccuValve Takeoff'!U538</f>
        <v/>
      </c>
      <c r="U537" s="325" t="str">
        <f>'AccuValve Takeoff'!BC538</f>
        <v/>
      </c>
      <c r="V537" s="38"/>
      <c r="W537" s="11"/>
      <c r="X537" s="11"/>
      <c r="Y537" s="11"/>
    </row>
    <row r="538" spans="1:25" ht="20.100000000000001" customHeight="1" x14ac:dyDescent="0.2">
      <c r="A538" s="12">
        <v>530</v>
      </c>
      <c r="B538" s="23" t="str">
        <f>IF('AccuValve Takeoff'!B539="","",'AccuValve Takeoff'!B539)</f>
        <v/>
      </c>
      <c r="C538" s="45" t="str">
        <f>IF('AccuValve Takeoff'!C539="","",'AccuValve Takeoff'!C539)</f>
        <v/>
      </c>
      <c r="D538" s="23" t="str">
        <f>IF('AccuValve Takeoff'!D539="","",'AccuValve Takeoff'!D539)</f>
        <v/>
      </c>
      <c r="E538" s="23" t="str">
        <f>IF('AccuValve Takeoff'!S539="","",'AccuValve Takeoff'!S539)</f>
        <v/>
      </c>
      <c r="F538" s="23" t="str">
        <f>IF('AccuValve Takeoff'!F539="","",'AccuValve Takeoff'!F539)</f>
        <v/>
      </c>
      <c r="G538" s="23" t="str">
        <f>IF('AccuValve Takeoff'!R539="","",'AccuValve Takeoff'!R539)</f>
        <v/>
      </c>
      <c r="H538" s="23" t="str">
        <f>IF('AccuValve Takeoff'!G539="","",'AccuValve Takeoff'!G539)</f>
        <v/>
      </c>
      <c r="I538" s="23" t="str">
        <f>IF('AccuValve Takeoff'!H539="","",'AccuValve Takeoff'!H539)</f>
        <v/>
      </c>
      <c r="J538" s="326" t="str">
        <f>IF('AccuValve Takeoff'!I539="","",IF('AccuValve Takeoff'!I539="Not Available","",'AccuValve Takeoff'!I539))</f>
        <v/>
      </c>
      <c r="K538" s="326" t="str">
        <f>IF('AccuValve Takeoff'!J539="","",IF('AccuValve Takeoff'!J539="Not Available","",'AccuValve Takeoff'!J539))</f>
        <v/>
      </c>
      <c r="L538" s="326" t="str">
        <f>IF('AccuValve Takeoff'!K539="","",IF('AccuValve Takeoff'!K539="Not Available","",'AccuValve Takeoff'!K539))</f>
        <v/>
      </c>
      <c r="M538" s="326" t="str">
        <f>IF('AccuValve Takeoff'!L539="","",IF('AccuValve Takeoff'!L539="Not Available","",'AccuValve Takeoff'!L539))</f>
        <v/>
      </c>
      <c r="N538" s="326" t="str">
        <f>IF('AccuValve Takeoff'!M539="","",IF('AccuValve Takeoff'!M539="Not Available","",'AccuValve Takeoff'!M539))</f>
        <v/>
      </c>
      <c r="O538" s="23" t="str">
        <f>IF('AccuValve Takeoff'!N539="","",'AccuValve Takeoff'!N539)</f>
        <v/>
      </c>
      <c r="P538" s="23" t="str">
        <f>IF('AccuValve Takeoff'!O539="","",'AccuValve Takeoff'!O539)</f>
        <v/>
      </c>
      <c r="Q538" s="23" t="str">
        <f>IF('AccuValve Takeoff'!P539="","",'AccuValve Takeoff'!P539)</f>
        <v/>
      </c>
      <c r="R538" s="34" t="str">
        <f>IF('AccuValve Takeoff'!Q539="","",'AccuValve Takeoff'!Q539)</f>
        <v xml:space="preserve"> </v>
      </c>
      <c r="S538" s="35" t="str">
        <f>'AccuValve Takeoff'!T539</f>
        <v/>
      </c>
      <c r="T538" s="35" t="str">
        <f>'AccuValve Takeoff'!U539</f>
        <v/>
      </c>
      <c r="U538" s="325" t="str">
        <f>'AccuValve Takeoff'!BC539</f>
        <v/>
      </c>
      <c r="V538" s="38"/>
      <c r="W538" s="11"/>
      <c r="X538" s="11"/>
      <c r="Y538" s="11"/>
    </row>
    <row r="539" spans="1:25" ht="20.100000000000001" customHeight="1" x14ac:dyDescent="0.2">
      <c r="A539" s="12">
        <v>531</v>
      </c>
      <c r="B539" s="23" t="str">
        <f>IF('AccuValve Takeoff'!B540="","",'AccuValve Takeoff'!B540)</f>
        <v/>
      </c>
      <c r="C539" s="45" t="str">
        <f>IF('AccuValve Takeoff'!C540="","",'AccuValve Takeoff'!C540)</f>
        <v/>
      </c>
      <c r="D539" s="23" t="str">
        <f>IF('AccuValve Takeoff'!D540="","",'AccuValve Takeoff'!D540)</f>
        <v/>
      </c>
      <c r="E539" s="23" t="str">
        <f>IF('AccuValve Takeoff'!S540="","",'AccuValve Takeoff'!S540)</f>
        <v/>
      </c>
      <c r="F539" s="23" t="str">
        <f>IF('AccuValve Takeoff'!F540="","",'AccuValve Takeoff'!F540)</f>
        <v/>
      </c>
      <c r="G539" s="23" t="str">
        <f>IF('AccuValve Takeoff'!R540="","",'AccuValve Takeoff'!R540)</f>
        <v/>
      </c>
      <c r="H539" s="23" t="str">
        <f>IF('AccuValve Takeoff'!G540="","",'AccuValve Takeoff'!G540)</f>
        <v/>
      </c>
      <c r="I539" s="23" t="str">
        <f>IF('AccuValve Takeoff'!H540="","",'AccuValve Takeoff'!H540)</f>
        <v/>
      </c>
      <c r="J539" s="326" t="str">
        <f>IF('AccuValve Takeoff'!I540="","",IF('AccuValve Takeoff'!I540="Not Available","",'AccuValve Takeoff'!I540))</f>
        <v/>
      </c>
      <c r="K539" s="326" t="str">
        <f>IF('AccuValve Takeoff'!J540="","",IF('AccuValve Takeoff'!J540="Not Available","",'AccuValve Takeoff'!J540))</f>
        <v/>
      </c>
      <c r="L539" s="326" t="str">
        <f>IF('AccuValve Takeoff'!K540="","",IF('AccuValve Takeoff'!K540="Not Available","",'AccuValve Takeoff'!K540))</f>
        <v/>
      </c>
      <c r="M539" s="326" t="str">
        <f>IF('AccuValve Takeoff'!L540="","",IF('AccuValve Takeoff'!L540="Not Available","",'AccuValve Takeoff'!L540))</f>
        <v/>
      </c>
      <c r="N539" s="326" t="str">
        <f>IF('AccuValve Takeoff'!M540="","",IF('AccuValve Takeoff'!M540="Not Available","",'AccuValve Takeoff'!M540))</f>
        <v/>
      </c>
      <c r="O539" s="23" t="str">
        <f>IF('AccuValve Takeoff'!N540="","",'AccuValve Takeoff'!N540)</f>
        <v/>
      </c>
      <c r="P539" s="23" t="str">
        <f>IF('AccuValve Takeoff'!O540="","",'AccuValve Takeoff'!O540)</f>
        <v/>
      </c>
      <c r="Q539" s="23" t="str">
        <f>IF('AccuValve Takeoff'!P540="","",'AccuValve Takeoff'!P540)</f>
        <v/>
      </c>
      <c r="R539" s="34" t="str">
        <f>IF('AccuValve Takeoff'!Q540="","",'AccuValve Takeoff'!Q540)</f>
        <v xml:space="preserve"> </v>
      </c>
      <c r="S539" s="35" t="str">
        <f>'AccuValve Takeoff'!T540</f>
        <v/>
      </c>
      <c r="T539" s="35" t="str">
        <f>'AccuValve Takeoff'!U540</f>
        <v/>
      </c>
      <c r="U539" s="325" t="str">
        <f>'AccuValve Takeoff'!BC540</f>
        <v/>
      </c>
      <c r="V539" s="38"/>
      <c r="W539" s="11"/>
      <c r="X539" s="11"/>
      <c r="Y539" s="11"/>
    </row>
    <row r="540" spans="1:25" ht="20.100000000000001" customHeight="1" x14ac:dyDescent="0.2">
      <c r="A540" s="12">
        <v>532</v>
      </c>
      <c r="B540" s="23" t="str">
        <f>IF('AccuValve Takeoff'!B541="","",'AccuValve Takeoff'!B541)</f>
        <v/>
      </c>
      <c r="C540" s="45" t="str">
        <f>IF('AccuValve Takeoff'!C541="","",'AccuValve Takeoff'!C541)</f>
        <v/>
      </c>
      <c r="D540" s="23" t="str">
        <f>IF('AccuValve Takeoff'!D541="","",'AccuValve Takeoff'!D541)</f>
        <v/>
      </c>
      <c r="E540" s="23" t="str">
        <f>IF('AccuValve Takeoff'!S541="","",'AccuValve Takeoff'!S541)</f>
        <v/>
      </c>
      <c r="F540" s="23" t="str">
        <f>IF('AccuValve Takeoff'!F541="","",'AccuValve Takeoff'!F541)</f>
        <v/>
      </c>
      <c r="G540" s="23" t="str">
        <f>IF('AccuValve Takeoff'!R541="","",'AccuValve Takeoff'!R541)</f>
        <v/>
      </c>
      <c r="H540" s="23" t="str">
        <f>IF('AccuValve Takeoff'!G541="","",'AccuValve Takeoff'!G541)</f>
        <v/>
      </c>
      <c r="I540" s="23" t="str">
        <f>IF('AccuValve Takeoff'!H541="","",'AccuValve Takeoff'!H541)</f>
        <v/>
      </c>
      <c r="J540" s="326" t="str">
        <f>IF('AccuValve Takeoff'!I541="","",IF('AccuValve Takeoff'!I541="Not Available","",'AccuValve Takeoff'!I541))</f>
        <v/>
      </c>
      <c r="K540" s="326" t="str">
        <f>IF('AccuValve Takeoff'!J541="","",IF('AccuValve Takeoff'!J541="Not Available","",'AccuValve Takeoff'!J541))</f>
        <v/>
      </c>
      <c r="L540" s="326" t="str">
        <f>IF('AccuValve Takeoff'!K541="","",IF('AccuValve Takeoff'!K541="Not Available","",'AccuValve Takeoff'!K541))</f>
        <v/>
      </c>
      <c r="M540" s="326" t="str">
        <f>IF('AccuValve Takeoff'!L541="","",IF('AccuValve Takeoff'!L541="Not Available","",'AccuValve Takeoff'!L541))</f>
        <v/>
      </c>
      <c r="N540" s="326" t="str">
        <f>IF('AccuValve Takeoff'!M541="","",IF('AccuValve Takeoff'!M541="Not Available","",'AccuValve Takeoff'!M541))</f>
        <v/>
      </c>
      <c r="O540" s="23" t="str">
        <f>IF('AccuValve Takeoff'!N541="","",'AccuValve Takeoff'!N541)</f>
        <v/>
      </c>
      <c r="P540" s="23" t="str">
        <f>IF('AccuValve Takeoff'!O541="","",'AccuValve Takeoff'!O541)</f>
        <v/>
      </c>
      <c r="Q540" s="23" t="str">
        <f>IF('AccuValve Takeoff'!P541="","",'AccuValve Takeoff'!P541)</f>
        <v/>
      </c>
      <c r="R540" s="34" t="str">
        <f>IF('AccuValve Takeoff'!Q541="","",'AccuValve Takeoff'!Q541)</f>
        <v xml:space="preserve"> </v>
      </c>
      <c r="S540" s="35" t="str">
        <f>'AccuValve Takeoff'!T541</f>
        <v/>
      </c>
      <c r="T540" s="35" t="str">
        <f>'AccuValve Takeoff'!U541</f>
        <v/>
      </c>
      <c r="U540" s="325" t="str">
        <f>'AccuValve Takeoff'!BC541</f>
        <v/>
      </c>
      <c r="V540" s="38"/>
      <c r="W540" s="11"/>
      <c r="X540" s="11"/>
      <c r="Y540" s="11"/>
    </row>
    <row r="541" spans="1:25" ht="20.100000000000001" customHeight="1" x14ac:dyDescent="0.2">
      <c r="A541" s="12">
        <v>533</v>
      </c>
      <c r="B541" s="23" t="str">
        <f>IF('AccuValve Takeoff'!B542="","",'AccuValve Takeoff'!B542)</f>
        <v/>
      </c>
      <c r="C541" s="45" t="str">
        <f>IF('AccuValve Takeoff'!C542="","",'AccuValve Takeoff'!C542)</f>
        <v/>
      </c>
      <c r="D541" s="23" t="str">
        <f>IF('AccuValve Takeoff'!D542="","",'AccuValve Takeoff'!D542)</f>
        <v/>
      </c>
      <c r="E541" s="23" t="str">
        <f>IF('AccuValve Takeoff'!S542="","",'AccuValve Takeoff'!S542)</f>
        <v/>
      </c>
      <c r="F541" s="23" t="str">
        <f>IF('AccuValve Takeoff'!F542="","",'AccuValve Takeoff'!F542)</f>
        <v/>
      </c>
      <c r="G541" s="23" t="str">
        <f>IF('AccuValve Takeoff'!R542="","",'AccuValve Takeoff'!R542)</f>
        <v/>
      </c>
      <c r="H541" s="23" t="str">
        <f>IF('AccuValve Takeoff'!G542="","",'AccuValve Takeoff'!G542)</f>
        <v/>
      </c>
      <c r="I541" s="23" t="str">
        <f>IF('AccuValve Takeoff'!H542="","",'AccuValve Takeoff'!H542)</f>
        <v/>
      </c>
      <c r="J541" s="326" t="str">
        <f>IF('AccuValve Takeoff'!I542="","",IF('AccuValve Takeoff'!I542="Not Available","",'AccuValve Takeoff'!I542))</f>
        <v/>
      </c>
      <c r="K541" s="326" t="str">
        <f>IF('AccuValve Takeoff'!J542="","",IF('AccuValve Takeoff'!J542="Not Available","",'AccuValve Takeoff'!J542))</f>
        <v/>
      </c>
      <c r="L541" s="326" t="str">
        <f>IF('AccuValve Takeoff'!K542="","",IF('AccuValve Takeoff'!K542="Not Available","",'AccuValve Takeoff'!K542))</f>
        <v/>
      </c>
      <c r="M541" s="326" t="str">
        <f>IF('AccuValve Takeoff'!L542="","",IF('AccuValve Takeoff'!L542="Not Available","",'AccuValve Takeoff'!L542))</f>
        <v/>
      </c>
      <c r="N541" s="326" t="str">
        <f>IF('AccuValve Takeoff'!M542="","",IF('AccuValve Takeoff'!M542="Not Available","",'AccuValve Takeoff'!M542))</f>
        <v/>
      </c>
      <c r="O541" s="23" t="str">
        <f>IF('AccuValve Takeoff'!N542="","",'AccuValve Takeoff'!N542)</f>
        <v/>
      </c>
      <c r="P541" s="23" t="str">
        <f>IF('AccuValve Takeoff'!O542="","",'AccuValve Takeoff'!O542)</f>
        <v/>
      </c>
      <c r="Q541" s="23" t="str">
        <f>IF('AccuValve Takeoff'!P542="","",'AccuValve Takeoff'!P542)</f>
        <v/>
      </c>
      <c r="R541" s="34" t="str">
        <f>IF('AccuValve Takeoff'!Q542="","",'AccuValve Takeoff'!Q542)</f>
        <v xml:space="preserve"> </v>
      </c>
      <c r="S541" s="35" t="str">
        <f>'AccuValve Takeoff'!T542</f>
        <v/>
      </c>
      <c r="T541" s="35" t="str">
        <f>'AccuValve Takeoff'!U542</f>
        <v/>
      </c>
      <c r="U541" s="325" t="str">
        <f>'AccuValve Takeoff'!BC542</f>
        <v/>
      </c>
      <c r="V541" s="38"/>
      <c r="W541" s="11"/>
      <c r="X541" s="11"/>
      <c r="Y541" s="11"/>
    </row>
    <row r="542" spans="1:25" ht="20.100000000000001" customHeight="1" x14ac:dyDescent="0.2">
      <c r="A542" s="12">
        <v>534</v>
      </c>
      <c r="B542" s="23" t="str">
        <f>IF('AccuValve Takeoff'!B543="","",'AccuValve Takeoff'!B543)</f>
        <v/>
      </c>
      <c r="C542" s="45" t="str">
        <f>IF('AccuValve Takeoff'!C543="","",'AccuValve Takeoff'!C543)</f>
        <v/>
      </c>
      <c r="D542" s="23" t="str">
        <f>IF('AccuValve Takeoff'!D543="","",'AccuValve Takeoff'!D543)</f>
        <v/>
      </c>
      <c r="E542" s="23" t="str">
        <f>IF('AccuValve Takeoff'!S543="","",'AccuValve Takeoff'!S543)</f>
        <v/>
      </c>
      <c r="F542" s="23" t="str">
        <f>IF('AccuValve Takeoff'!F543="","",'AccuValve Takeoff'!F543)</f>
        <v/>
      </c>
      <c r="G542" s="23" t="str">
        <f>IF('AccuValve Takeoff'!R543="","",'AccuValve Takeoff'!R543)</f>
        <v/>
      </c>
      <c r="H542" s="23" t="str">
        <f>IF('AccuValve Takeoff'!G543="","",'AccuValve Takeoff'!G543)</f>
        <v/>
      </c>
      <c r="I542" s="23" t="str">
        <f>IF('AccuValve Takeoff'!H543="","",'AccuValve Takeoff'!H543)</f>
        <v/>
      </c>
      <c r="J542" s="326" t="str">
        <f>IF('AccuValve Takeoff'!I543="","",IF('AccuValve Takeoff'!I543="Not Available","",'AccuValve Takeoff'!I543))</f>
        <v/>
      </c>
      <c r="K542" s="326" t="str">
        <f>IF('AccuValve Takeoff'!J543="","",IF('AccuValve Takeoff'!J543="Not Available","",'AccuValve Takeoff'!J543))</f>
        <v/>
      </c>
      <c r="L542" s="326" t="str">
        <f>IF('AccuValve Takeoff'!K543="","",IF('AccuValve Takeoff'!K543="Not Available","",'AccuValve Takeoff'!K543))</f>
        <v/>
      </c>
      <c r="M542" s="326" t="str">
        <f>IF('AccuValve Takeoff'!L543="","",IF('AccuValve Takeoff'!L543="Not Available","",'AccuValve Takeoff'!L543))</f>
        <v/>
      </c>
      <c r="N542" s="326" t="str">
        <f>IF('AccuValve Takeoff'!M543="","",IF('AccuValve Takeoff'!M543="Not Available","",'AccuValve Takeoff'!M543))</f>
        <v/>
      </c>
      <c r="O542" s="23" t="str">
        <f>IF('AccuValve Takeoff'!N543="","",'AccuValve Takeoff'!N543)</f>
        <v/>
      </c>
      <c r="P542" s="23" t="str">
        <f>IF('AccuValve Takeoff'!O543="","",'AccuValve Takeoff'!O543)</f>
        <v/>
      </c>
      <c r="Q542" s="23" t="str">
        <f>IF('AccuValve Takeoff'!P543="","",'AccuValve Takeoff'!P543)</f>
        <v/>
      </c>
      <c r="R542" s="34" t="str">
        <f>IF('AccuValve Takeoff'!Q543="","",'AccuValve Takeoff'!Q543)</f>
        <v xml:space="preserve"> </v>
      </c>
      <c r="S542" s="35" t="str">
        <f>'AccuValve Takeoff'!T543</f>
        <v/>
      </c>
      <c r="T542" s="35" t="str">
        <f>'AccuValve Takeoff'!U543</f>
        <v/>
      </c>
      <c r="U542" s="325" t="str">
        <f>'AccuValve Takeoff'!BC543</f>
        <v/>
      </c>
      <c r="V542" s="38"/>
      <c r="W542" s="11"/>
      <c r="X542" s="11"/>
      <c r="Y542" s="11"/>
    </row>
    <row r="543" spans="1:25" ht="20.100000000000001" customHeight="1" x14ac:dyDescent="0.2">
      <c r="A543" s="12">
        <v>535</v>
      </c>
      <c r="B543" s="23" t="str">
        <f>IF('AccuValve Takeoff'!B544="","",'AccuValve Takeoff'!B544)</f>
        <v/>
      </c>
      <c r="C543" s="45" t="str">
        <f>IF('AccuValve Takeoff'!C544="","",'AccuValve Takeoff'!C544)</f>
        <v/>
      </c>
      <c r="D543" s="23" t="str">
        <f>IF('AccuValve Takeoff'!D544="","",'AccuValve Takeoff'!D544)</f>
        <v/>
      </c>
      <c r="E543" s="23" t="str">
        <f>IF('AccuValve Takeoff'!S544="","",'AccuValve Takeoff'!S544)</f>
        <v/>
      </c>
      <c r="F543" s="23" t="str">
        <f>IF('AccuValve Takeoff'!F544="","",'AccuValve Takeoff'!F544)</f>
        <v/>
      </c>
      <c r="G543" s="23" t="str">
        <f>IF('AccuValve Takeoff'!R544="","",'AccuValve Takeoff'!R544)</f>
        <v/>
      </c>
      <c r="H543" s="23" t="str">
        <f>IF('AccuValve Takeoff'!G544="","",'AccuValve Takeoff'!G544)</f>
        <v/>
      </c>
      <c r="I543" s="23" t="str">
        <f>IF('AccuValve Takeoff'!H544="","",'AccuValve Takeoff'!H544)</f>
        <v/>
      </c>
      <c r="J543" s="326" t="str">
        <f>IF('AccuValve Takeoff'!I544="","",IF('AccuValve Takeoff'!I544="Not Available","",'AccuValve Takeoff'!I544))</f>
        <v/>
      </c>
      <c r="K543" s="326" t="str">
        <f>IF('AccuValve Takeoff'!J544="","",IF('AccuValve Takeoff'!J544="Not Available","",'AccuValve Takeoff'!J544))</f>
        <v/>
      </c>
      <c r="L543" s="326" t="str">
        <f>IF('AccuValve Takeoff'!K544="","",IF('AccuValve Takeoff'!K544="Not Available","",'AccuValve Takeoff'!K544))</f>
        <v/>
      </c>
      <c r="M543" s="326" t="str">
        <f>IF('AccuValve Takeoff'!L544="","",IF('AccuValve Takeoff'!L544="Not Available","",'AccuValve Takeoff'!L544))</f>
        <v/>
      </c>
      <c r="N543" s="326" t="str">
        <f>IF('AccuValve Takeoff'!M544="","",IF('AccuValve Takeoff'!M544="Not Available","",'AccuValve Takeoff'!M544))</f>
        <v/>
      </c>
      <c r="O543" s="23" t="str">
        <f>IF('AccuValve Takeoff'!N544="","",'AccuValve Takeoff'!N544)</f>
        <v/>
      </c>
      <c r="P543" s="23" t="str">
        <f>IF('AccuValve Takeoff'!O544="","",'AccuValve Takeoff'!O544)</f>
        <v/>
      </c>
      <c r="Q543" s="23" t="str">
        <f>IF('AccuValve Takeoff'!P544="","",'AccuValve Takeoff'!P544)</f>
        <v/>
      </c>
      <c r="R543" s="34" t="str">
        <f>IF('AccuValve Takeoff'!Q544="","",'AccuValve Takeoff'!Q544)</f>
        <v xml:space="preserve"> </v>
      </c>
      <c r="S543" s="35" t="str">
        <f>'AccuValve Takeoff'!T544</f>
        <v/>
      </c>
      <c r="T543" s="35" t="str">
        <f>'AccuValve Takeoff'!U544</f>
        <v/>
      </c>
      <c r="U543" s="325" t="str">
        <f>'AccuValve Takeoff'!BC544</f>
        <v/>
      </c>
      <c r="V543" s="38"/>
      <c r="W543" s="11"/>
      <c r="X543" s="11"/>
      <c r="Y543" s="11"/>
    </row>
    <row r="544" spans="1:25" ht="20.100000000000001" customHeight="1" x14ac:dyDescent="0.2">
      <c r="A544" s="12">
        <v>536</v>
      </c>
      <c r="B544" s="23" t="str">
        <f>IF('AccuValve Takeoff'!B545="","",'AccuValve Takeoff'!B545)</f>
        <v/>
      </c>
      <c r="C544" s="45" t="str">
        <f>IF('AccuValve Takeoff'!C545="","",'AccuValve Takeoff'!C545)</f>
        <v/>
      </c>
      <c r="D544" s="23" t="str">
        <f>IF('AccuValve Takeoff'!D545="","",'AccuValve Takeoff'!D545)</f>
        <v/>
      </c>
      <c r="E544" s="23" t="str">
        <f>IF('AccuValve Takeoff'!S545="","",'AccuValve Takeoff'!S545)</f>
        <v/>
      </c>
      <c r="F544" s="23" t="str">
        <f>IF('AccuValve Takeoff'!F545="","",'AccuValve Takeoff'!F545)</f>
        <v/>
      </c>
      <c r="G544" s="23" t="str">
        <f>IF('AccuValve Takeoff'!R545="","",'AccuValve Takeoff'!R545)</f>
        <v/>
      </c>
      <c r="H544" s="23" t="str">
        <f>IF('AccuValve Takeoff'!G545="","",'AccuValve Takeoff'!G545)</f>
        <v/>
      </c>
      <c r="I544" s="23" t="str">
        <f>IF('AccuValve Takeoff'!H545="","",'AccuValve Takeoff'!H545)</f>
        <v/>
      </c>
      <c r="J544" s="326" t="str">
        <f>IF('AccuValve Takeoff'!I545="","",IF('AccuValve Takeoff'!I545="Not Available","",'AccuValve Takeoff'!I545))</f>
        <v/>
      </c>
      <c r="K544" s="326" t="str">
        <f>IF('AccuValve Takeoff'!J545="","",IF('AccuValve Takeoff'!J545="Not Available","",'AccuValve Takeoff'!J545))</f>
        <v/>
      </c>
      <c r="L544" s="326" t="str">
        <f>IF('AccuValve Takeoff'!K545="","",IF('AccuValve Takeoff'!K545="Not Available","",'AccuValve Takeoff'!K545))</f>
        <v/>
      </c>
      <c r="M544" s="326" t="str">
        <f>IF('AccuValve Takeoff'!L545="","",IF('AccuValve Takeoff'!L545="Not Available","",'AccuValve Takeoff'!L545))</f>
        <v/>
      </c>
      <c r="N544" s="326" t="str">
        <f>IF('AccuValve Takeoff'!M545="","",IF('AccuValve Takeoff'!M545="Not Available","",'AccuValve Takeoff'!M545))</f>
        <v/>
      </c>
      <c r="O544" s="23" t="str">
        <f>IF('AccuValve Takeoff'!N545="","",'AccuValve Takeoff'!N545)</f>
        <v/>
      </c>
      <c r="P544" s="23" t="str">
        <f>IF('AccuValve Takeoff'!O545="","",'AccuValve Takeoff'!O545)</f>
        <v/>
      </c>
      <c r="Q544" s="23" t="str">
        <f>IF('AccuValve Takeoff'!P545="","",'AccuValve Takeoff'!P545)</f>
        <v/>
      </c>
      <c r="R544" s="34" t="str">
        <f>IF('AccuValve Takeoff'!Q545="","",'AccuValve Takeoff'!Q545)</f>
        <v xml:space="preserve"> </v>
      </c>
      <c r="S544" s="35" t="str">
        <f>'AccuValve Takeoff'!T545</f>
        <v/>
      </c>
      <c r="T544" s="35" t="str">
        <f>'AccuValve Takeoff'!U545</f>
        <v/>
      </c>
      <c r="U544" s="325" t="str">
        <f>'AccuValve Takeoff'!BC545</f>
        <v/>
      </c>
      <c r="V544" s="38"/>
      <c r="W544" s="11"/>
      <c r="X544" s="11"/>
      <c r="Y544" s="11"/>
    </row>
    <row r="545" spans="1:25" ht="20.100000000000001" customHeight="1" x14ac:dyDescent="0.2">
      <c r="A545" s="12">
        <v>537</v>
      </c>
      <c r="B545" s="23" t="str">
        <f>IF('AccuValve Takeoff'!B546="","",'AccuValve Takeoff'!B546)</f>
        <v/>
      </c>
      <c r="C545" s="45" t="str">
        <f>IF('AccuValve Takeoff'!C546="","",'AccuValve Takeoff'!C546)</f>
        <v/>
      </c>
      <c r="D545" s="23" t="str">
        <f>IF('AccuValve Takeoff'!D546="","",'AccuValve Takeoff'!D546)</f>
        <v/>
      </c>
      <c r="E545" s="23" t="str">
        <f>IF('AccuValve Takeoff'!S546="","",'AccuValve Takeoff'!S546)</f>
        <v/>
      </c>
      <c r="F545" s="23" t="str">
        <f>IF('AccuValve Takeoff'!F546="","",'AccuValve Takeoff'!F546)</f>
        <v/>
      </c>
      <c r="G545" s="23" t="str">
        <f>IF('AccuValve Takeoff'!R546="","",'AccuValve Takeoff'!R546)</f>
        <v/>
      </c>
      <c r="H545" s="23" t="str">
        <f>IF('AccuValve Takeoff'!G546="","",'AccuValve Takeoff'!G546)</f>
        <v/>
      </c>
      <c r="I545" s="23" t="str">
        <f>IF('AccuValve Takeoff'!H546="","",'AccuValve Takeoff'!H546)</f>
        <v/>
      </c>
      <c r="J545" s="326" t="str">
        <f>IF('AccuValve Takeoff'!I546="","",IF('AccuValve Takeoff'!I546="Not Available","",'AccuValve Takeoff'!I546))</f>
        <v/>
      </c>
      <c r="K545" s="326" t="str">
        <f>IF('AccuValve Takeoff'!J546="","",IF('AccuValve Takeoff'!J546="Not Available","",'AccuValve Takeoff'!J546))</f>
        <v/>
      </c>
      <c r="L545" s="326" t="str">
        <f>IF('AccuValve Takeoff'!K546="","",IF('AccuValve Takeoff'!K546="Not Available","",'AccuValve Takeoff'!K546))</f>
        <v/>
      </c>
      <c r="M545" s="326" t="str">
        <f>IF('AccuValve Takeoff'!L546="","",IF('AccuValve Takeoff'!L546="Not Available","",'AccuValve Takeoff'!L546))</f>
        <v/>
      </c>
      <c r="N545" s="326" t="str">
        <f>IF('AccuValve Takeoff'!M546="","",IF('AccuValve Takeoff'!M546="Not Available","",'AccuValve Takeoff'!M546))</f>
        <v/>
      </c>
      <c r="O545" s="23" t="str">
        <f>IF('AccuValve Takeoff'!N546="","",'AccuValve Takeoff'!N546)</f>
        <v/>
      </c>
      <c r="P545" s="23" t="str">
        <f>IF('AccuValve Takeoff'!O546="","",'AccuValve Takeoff'!O546)</f>
        <v/>
      </c>
      <c r="Q545" s="23" t="str">
        <f>IF('AccuValve Takeoff'!P546="","",'AccuValve Takeoff'!P546)</f>
        <v/>
      </c>
      <c r="R545" s="34" t="str">
        <f>IF('AccuValve Takeoff'!Q546="","",'AccuValve Takeoff'!Q546)</f>
        <v xml:space="preserve"> </v>
      </c>
      <c r="S545" s="35" t="str">
        <f>'AccuValve Takeoff'!T546</f>
        <v/>
      </c>
      <c r="T545" s="35" t="str">
        <f>'AccuValve Takeoff'!U546</f>
        <v/>
      </c>
      <c r="U545" s="325" t="str">
        <f>'AccuValve Takeoff'!BC546</f>
        <v/>
      </c>
      <c r="V545" s="38"/>
      <c r="W545" s="11"/>
      <c r="X545" s="11"/>
      <c r="Y545" s="11"/>
    </row>
    <row r="546" spans="1:25" ht="20.100000000000001" customHeight="1" x14ac:dyDescent="0.2">
      <c r="A546" s="12">
        <v>538</v>
      </c>
      <c r="B546" s="23" t="str">
        <f>IF('AccuValve Takeoff'!B547="","",'AccuValve Takeoff'!B547)</f>
        <v/>
      </c>
      <c r="C546" s="45" t="str">
        <f>IF('AccuValve Takeoff'!C547="","",'AccuValve Takeoff'!C547)</f>
        <v/>
      </c>
      <c r="D546" s="23" t="str">
        <f>IF('AccuValve Takeoff'!D547="","",'AccuValve Takeoff'!D547)</f>
        <v/>
      </c>
      <c r="E546" s="23" t="str">
        <f>IF('AccuValve Takeoff'!S547="","",'AccuValve Takeoff'!S547)</f>
        <v/>
      </c>
      <c r="F546" s="23" t="str">
        <f>IF('AccuValve Takeoff'!F547="","",'AccuValve Takeoff'!F547)</f>
        <v/>
      </c>
      <c r="G546" s="23" t="str">
        <f>IF('AccuValve Takeoff'!R547="","",'AccuValve Takeoff'!R547)</f>
        <v/>
      </c>
      <c r="H546" s="23" t="str">
        <f>IF('AccuValve Takeoff'!G547="","",'AccuValve Takeoff'!G547)</f>
        <v/>
      </c>
      <c r="I546" s="23" t="str">
        <f>IF('AccuValve Takeoff'!H547="","",'AccuValve Takeoff'!H547)</f>
        <v/>
      </c>
      <c r="J546" s="326" t="str">
        <f>IF('AccuValve Takeoff'!I547="","",IF('AccuValve Takeoff'!I547="Not Available","",'AccuValve Takeoff'!I547))</f>
        <v/>
      </c>
      <c r="K546" s="326" t="str">
        <f>IF('AccuValve Takeoff'!J547="","",IF('AccuValve Takeoff'!J547="Not Available","",'AccuValve Takeoff'!J547))</f>
        <v/>
      </c>
      <c r="L546" s="326" t="str">
        <f>IF('AccuValve Takeoff'!K547="","",IF('AccuValve Takeoff'!K547="Not Available","",'AccuValve Takeoff'!K547))</f>
        <v/>
      </c>
      <c r="M546" s="326" t="str">
        <f>IF('AccuValve Takeoff'!L547="","",IF('AccuValve Takeoff'!L547="Not Available","",'AccuValve Takeoff'!L547))</f>
        <v/>
      </c>
      <c r="N546" s="326" t="str">
        <f>IF('AccuValve Takeoff'!M547="","",IF('AccuValve Takeoff'!M547="Not Available","",'AccuValve Takeoff'!M547))</f>
        <v/>
      </c>
      <c r="O546" s="23" t="str">
        <f>IF('AccuValve Takeoff'!N547="","",'AccuValve Takeoff'!N547)</f>
        <v/>
      </c>
      <c r="P546" s="23" t="str">
        <f>IF('AccuValve Takeoff'!O547="","",'AccuValve Takeoff'!O547)</f>
        <v/>
      </c>
      <c r="Q546" s="23" t="str">
        <f>IF('AccuValve Takeoff'!P547="","",'AccuValve Takeoff'!P547)</f>
        <v/>
      </c>
      <c r="R546" s="34" t="str">
        <f>IF('AccuValve Takeoff'!Q547="","",'AccuValve Takeoff'!Q547)</f>
        <v xml:space="preserve"> </v>
      </c>
      <c r="S546" s="35" t="str">
        <f>'AccuValve Takeoff'!T547</f>
        <v/>
      </c>
      <c r="T546" s="35" t="str">
        <f>'AccuValve Takeoff'!U547</f>
        <v/>
      </c>
      <c r="U546" s="325" t="str">
        <f>'AccuValve Takeoff'!BC547</f>
        <v/>
      </c>
      <c r="V546" s="38"/>
      <c r="W546" s="11"/>
      <c r="X546" s="11"/>
      <c r="Y546" s="11"/>
    </row>
    <row r="547" spans="1:25" ht="20.100000000000001" customHeight="1" x14ac:dyDescent="0.2">
      <c r="A547" s="12">
        <v>539</v>
      </c>
      <c r="B547" s="23" t="str">
        <f>IF('AccuValve Takeoff'!B548="","",'AccuValve Takeoff'!B548)</f>
        <v/>
      </c>
      <c r="C547" s="45" t="str">
        <f>IF('AccuValve Takeoff'!C548="","",'AccuValve Takeoff'!C548)</f>
        <v/>
      </c>
      <c r="D547" s="23" t="str">
        <f>IF('AccuValve Takeoff'!D548="","",'AccuValve Takeoff'!D548)</f>
        <v/>
      </c>
      <c r="E547" s="23" t="str">
        <f>IF('AccuValve Takeoff'!S548="","",'AccuValve Takeoff'!S548)</f>
        <v/>
      </c>
      <c r="F547" s="23" t="str">
        <f>IF('AccuValve Takeoff'!F548="","",'AccuValve Takeoff'!F548)</f>
        <v/>
      </c>
      <c r="G547" s="23" t="str">
        <f>IF('AccuValve Takeoff'!R548="","",'AccuValve Takeoff'!R548)</f>
        <v/>
      </c>
      <c r="H547" s="23" t="str">
        <f>IF('AccuValve Takeoff'!G548="","",'AccuValve Takeoff'!G548)</f>
        <v/>
      </c>
      <c r="I547" s="23" t="str">
        <f>IF('AccuValve Takeoff'!H548="","",'AccuValve Takeoff'!H548)</f>
        <v/>
      </c>
      <c r="J547" s="326" t="str">
        <f>IF('AccuValve Takeoff'!I548="","",IF('AccuValve Takeoff'!I548="Not Available","",'AccuValve Takeoff'!I548))</f>
        <v/>
      </c>
      <c r="K547" s="326" t="str">
        <f>IF('AccuValve Takeoff'!J548="","",IF('AccuValve Takeoff'!J548="Not Available","",'AccuValve Takeoff'!J548))</f>
        <v/>
      </c>
      <c r="L547" s="326" t="str">
        <f>IF('AccuValve Takeoff'!K548="","",IF('AccuValve Takeoff'!K548="Not Available","",'AccuValve Takeoff'!K548))</f>
        <v/>
      </c>
      <c r="M547" s="326" t="str">
        <f>IF('AccuValve Takeoff'!L548="","",IF('AccuValve Takeoff'!L548="Not Available","",'AccuValve Takeoff'!L548))</f>
        <v/>
      </c>
      <c r="N547" s="326" t="str">
        <f>IF('AccuValve Takeoff'!M548="","",IF('AccuValve Takeoff'!M548="Not Available","",'AccuValve Takeoff'!M548))</f>
        <v/>
      </c>
      <c r="O547" s="23" t="str">
        <f>IF('AccuValve Takeoff'!N548="","",'AccuValve Takeoff'!N548)</f>
        <v/>
      </c>
      <c r="P547" s="23" t="str">
        <f>IF('AccuValve Takeoff'!O548="","",'AccuValve Takeoff'!O548)</f>
        <v/>
      </c>
      <c r="Q547" s="23" t="str">
        <f>IF('AccuValve Takeoff'!P548="","",'AccuValve Takeoff'!P548)</f>
        <v/>
      </c>
      <c r="R547" s="34" t="str">
        <f>IF('AccuValve Takeoff'!Q548="","",'AccuValve Takeoff'!Q548)</f>
        <v xml:space="preserve"> </v>
      </c>
      <c r="S547" s="35" t="str">
        <f>'AccuValve Takeoff'!T548</f>
        <v/>
      </c>
      <c r="T547" s="35" t="str">
        <f>'AccuValve Takeoff'!U548</f>
        <v/>
      </c>
      <c r="U547" s="325" t="str">
        <f>'AccuValve Takeoff'!BC548</f>
        <v/>
      </c>
      <c r="V547" s="38"/>
      <c r="W547" s="11"/>
      <c r="X547" s="11"/>
      <c r="Y547" s="11"/>
    </row>
    <row r="548" spans="1:25" ht="20.100000000000001" customHeight="1" x14ac:dyDescent="0.2">
      <c r="A548" s="12">
        <v>540</v>
      </c>
      <c r="B548" s="23" t="str">
        <f>IF('AccuValve Takeoff'!B549="","",'AccuValve Takeoff'!B549)</f>
        <v/>
      </c>
      <c r="C548" s="45" t="str">
        <f>IF('AccuValve Takeoff'!C549="","",'AccuValve Takeoff'!C549)</f>
        <v/>
      </c>
      <c r="D548" s="23" t="str">
        <f>IF('AccuValve Takeoff'!D549="","",'AccuValve Takeoff'!D549)</f>
        <v/>
      </c>
      <c r="E548" s="23" t="str">
        <f>IF('AccuValve Takeoff'!S549="","",'AccuValve Takeoff'!S549)</f>
        <v/>
      </c>
      <c r="F548" s="23" t="str">
        <f>IF('AccuValve Takeoff'!F549="","",'AccuValve Takeoff'!F549)</f>
        <v/>
      </c>
      <c r="G548" s="23" t="str">
        <f>IF('AccuValve Takeoff'!R549="","",'AccuValve Takeoff'!R549)</f>
        <v/>
      </c>
      <c r="H548" s="23" t="str">
        <f>IF('AccuValve Takeoff'!G549="","",'AccuValve Takeoff'!G549)</f>
        <v/>
      </c>
      <c r="I548" s="23" t="str">
        <f>IF('AccuValve Takeoff'!H549="","",'AccuValve Takeoff'!H549)</f>
        <v/>
      </c>
      <c r="J548" s="326" t="str">
        <f>IF('AccuValve Takeoff'!I549="","",IF('AccuValve Takeoff'!I549="Not Available","",'AccuValve Takeoff'!I549))</f>
        <v/>
      </c>
      <c r="K548" s="326" t="str">
        <f>IF('AccuValve Takeoff'!J549="","",IF('AccuValve Takeoff'!J549="Not Available","",'AccuValve Takeoff'!J549))</f>
        <v/>
      </c>
      <c r="L548" s="326" t="str">
        <f>IF('AccuValve Takeoff'!K549="","",IF('AccuValve Takeoff'!K549="Not Available","",'AccuValve Takeoff'!K549))</f>
        <v/>
      </c>
      <c r="M548" s="326" t="str">
        <f>IF('AccuValve Takeoff'!L549="","",IF('AccuValve Takeoff'!L549="Not Available","",'AccuValve Takeoff'!L549))</f>
        <v/>
      </c>
      <c r="N548" s="326" t="str">
        <f>IF('AccuValve Takeoff'!M549="","",IF('AccuValve Takeoff'!M549="Not Available","",'AccuValve Takeoff'!M549))</f>
        <v/>
      </c>
      <c r="O548" s="23" t="str">
        <f>IF('AccuValve Takeoff'!N549="","",'AccuValve Takeoff'!N549)</f>
        <v/>
      </c>
      <c r="P548" s="23" t="str">
        <f>IF('AccuValve Takeoff'!O549="","",'AccuValve Takeoff'!O549)</f>
        <v/>
      </c>
      <c r="Q548" s="23" t="str">
        <f>IF('AccuValve Takeoff'!P549="","",'AccuValve Takeoff'!P549)</f>
        <v/>
      </c>
      <c r="R548" s="34" t="str">
        <f>IF('AccuValve Takeoff'!Q549="","",'AccuValve Takeoff'!Q549)</f>
        <v xml:space="preserve"> </v>
      </c>
      <c r="S548" s="35" t="str">
        <f>'AccuValve Takeoff'!T549</f>
        <v/>
      </c>
      <c r="T548" s="35" t="str">
        <f>'AccuValve Takeoff'!U549</f>
        <v/>
      </c>
      <c r="U548" s="325" t="str">
        <f>'AccuValve Takeoff'!BC549</f>
        <v/>
      </c>
      <c r="V548" s="38"/>
      <c r="W548" s="11"/>
      <c r="X548" s="11"/>
      <c r="Y548" s="11"/>
    </row>
    <row r="549" spans="1:25" ht="20.100000000000001" customHeight="1" x14ac:dyDescent="0.2">
      <c r="A549" s="12">
        <v>541</v>
      </c>
      <c r="B549" s="23" t="str">
        <f>IF('AccuValve Takeoff'!B550="","",'AccuValve Takeoff'!B550)</f>
        <v/>
      </c>
      <c r="C549" s="45" t="str">
        <f>IF('AccuValve Takeoff'!C550="","",'AccuValve Takeoff'!C550)</f>
        <v/>
      </c>
      <c r="D549" s="23" t="str">
        <f>IF('AccuValve Takeoff'!D550="","",'AccuValve Takeoff'!D550)</f>
        <v/>
      </c>
      <c r="E549" s="23" t="str">
        <f>IF('AccuValve Takeoff'!S550="","",'AccuValve Takeoff'!S550)</f>
        <v/>
      </c>
      <c r="F549" s="23" t="str">
        <f>IF('AccuValve Takeoff'!F550="","",'AccuValve Takeoff'!F550)</f>
        <v/>
      </c>
      <c r="G549" s="23" t="str">
        <f>IF('AccuValve Takeoff'!R550="","",'AccuValve Takeoff'!R550)</f>
        <v/>
      </c>
      <c r="H549" s="23" t="str">
        <f>IF('AccuValve Takeoff'!G550="","",'AccuValve Takeoff'!G550)</f>
        <v/>
      </c>
      <c r="I549" s="23" t="str">
        <f>IF('AccuValve Takeoff'!H550="","",'AccuValve Takeoff'!H550)</f>
        <v/>
      </c>
      <c r="J549" s="326" t="str">
        <f>IF('AccuValve Takeoff'!I550="","",IF('AccuValve Takeoff'!I550="Not Available","",'AccuValve Takeoff'!I550))</f>
        <v/>
      </c>
      <c r="K549" s="326" t="str">
        <f>IF('AccuValve Takeoff'!J550="","",IF('AccuValve Takeoff'!J550="Not Available","",'AccuValve Takeoff'!J550))</f>
        <v/>
      </c>
      <c r="L549" s="326" t="str">
        <f>IF('AccuValve Takeoff'!K550="","",IF('AccuValve Takeoff'!K550="Not Available","",'AccuValve Takeoff'!K550))</f>
        <v/>
      </c>
      <c r="M549" s="326" t="str">
        <f>IF('AccuValve Takeoff'!L550="","",IF('AccuValve Takeoff'!L550="Not Available","",'AccuValve Takeoff'!L550))</f>
        <v/>
      </c>
      <c r="N549" s="326" t="str">
        <f>IF('AccuValve Takeoff'!M550="","",IF('AccuValve Takeoff'!M550="Not Available","",'AccuValve Takeoff'!M550))</f>
        <v/>
      </c>
      <c r="O549" s="23" t="str">
        <f>IF('AccuValve Takeoff'!N550="","",'AccuValve Takeoff'!N550)</f>
        <v/>
      </c>
      <c r="P549" s="23" t="str">
        <f>IF('AccuValve Takeoff'!O550="","",'AccuValve Takeoff'!O550)</f>
        <v/>
      </c>
      <c r="Q549" s="23" t="str">
        <f>IF('AccuValve Takeoff'!P550="","",'AccuValve Takeoff'!P550)</f>
        <v/>
      </c>
      <c r="R549" s="34" t="str">
        <f>IF('AccuValve Takeoff'!Q550="","",'AccuValve Takeoff'!Q550)</f>
        <v xml:space="preserve"> </v>
      </c>
      <c r="S549" s="35" t="str">
        <f>'AccuValve Takeoff'!T550</f>
        <v/>
      </c>
      <c r="T549" s="35" t="str">
        <f>'AccuValve Takeoff'!U550</f>
        <v/>
      </c>
      <c r="U549" s="325" t="str">
        <f>'AccuValve Takeoff'!BC550</f>
        <v/>
      </c>
      <c r="V549" s="38"/>
      <c r="W549" s="11"/>
      <c r="X549" s="11"/>
      <c r="Y549" s="11"/>
    </row>
    <row r="550" spans="1:25" ht="20.100000000000001" customHeight="1" x14ac:dyDescent="0.2">
      <c r="A550" s="12">
        <v>542</v>
      </c>
      <c r="B550" s="23" t="str">
        <f>IF('AccuValve Takeoff'!B551="","",'AccuValve Takeoff'!B551)</f>
        <v/>
      </c>
      <c r="C550" s="45" t="str">
        <f>IF('AccuValve Takeoff'!C551="","",'AccuValve Takeoff'!C551)</f>
        <v/>
      </c>
      <c r="D550" s="23" t="str">
        <f>IF('AccuValve Takeoff'!D551="","",'AccuValve Takeoff'!D551)</f>
        <v/>
      </c>
      <c r="E550" s="23" t="str">
        <f>IF('AccuValve Takeoff'!S551="","",'AccuValve Takeoff'!S551)</f>
        <v/>
      </c>
      <c r="F550" s="23" t="str">
        <f>IF('AccuValve Takeoff'!F551="","",'AccuValve Takeoff'!F551)</f>
        <v/>
      </c>
      <c r="G550" s="23" t="str">
        <f>IF('AccuValve Takeoff'!R551="","",'AccuValve Takeoff'!R551)</f>
        <v/>
      </c>
      <c r="H550" s="23" t="str">
        <f>IF('AccuValve Takeoff'!G551="","",'AccuValve Takeoff'!G551)</f>
        <v/>
      </c>
      <c r="I550" s="23" t="str">
        <f>IF('AccuValve Takeoff'!H551="","",'AccuValve Takeoff'!H551)</f>
        <v/>
      </c>
      <c r="J550" s="326" t="str">
        <f>IF('AccuValve Takeoff'!I551="","",IF('AccuValve Takeoff'!I551="Not Available","",'AccuValve Takeoff'!I551))</f>
        <v/>
      </c>
      <c r="K550" s="326" t="str">
        <f>IF('AccuValve Takeoff'!J551="","",IF('AccuValve Takeoff'!J551="Not Available","",'AccuValve Takeoff'!J551))</f>
        <v/>
      </c>
      <c r="L550" s="326" t="str">
        <f>IF('AccuValve Takeoff'!K551="","",IF('AccuValve Takeoff'!K551="Not Available","",'AccuValve Takeoff'!K551))</f>
        <v/>
      </c>
      <c r="M550" s="326" t="str">
        <f>IF('AccuValve Takeoff'!L551="","",IF('AccuValve Takeoff'!L551="Not Available","",'AccuValve Takeoff'!L551))</f>
        <v/>
      </c>
      <c r="N550" s="326" t="str">
        <f>IF('AccuValve Takeoff'!M551="","",IF('AccuValve Takeoff'!M551="Not Available","",'AccuValve Takeoff'!M551))</f>
        <v/>
      </c>
      <c r="O550" s="23" t="str">
        <f>IF('AccuValve Takeoff'!N551="","",'AccuValve Takeoff'!N551)</f>
        <v/>
      </c>
      <c r="P550" s="23" t="str">
        <f>IF('AccuValve Takeoff'!O551="","",'AccuValve Takeoff'!O551)</f>
        <v/>
      </c>
      <c r="Q550" s="23" t="str">
        <f>IF('AccuValve Takeoff'!P551="","",'AccuValve Takeoff'!P551)</f>
        <v/>
      </c>
      <c r="R550" s="34" t="str">
        <f>IF('AccuValve Takeoff'!Q551="","",'AccuValve Takeoff'!Q551)</f>
        <v xml:space="preserve"> </v>
      </c>
      <c r="S550" s="35" t="str">
        <f>'AccuValve Takeoff'!T551</f>
        <v/>
      </c>
      <c r="T550" s="35" t="str">
        <f>'AccuValve Takeoff'!U551</f>
        <v/>
      </c>
      <c r="U550" s="325" t="str">
        <f>'AccuValve Takeoff'!BC551</f>
        <v/>
      </c>
      <c r="V550" s="38"/>
      <c r="W550" s="11"/>
      <c r="X550" s="11"/>
      <c r="Y550" s="11"/>
    </row>
    <row r="551" spans="1:25" ht="20.100000000000001" customHeight="1" x14ac:dyDescent="0.2">
      <c r="A551" s="12">
        <v>543</v>
      </c>
      <c r="B551" s="23" t="str">
        <f>IF('AccuValve Takeoff'!B552="","",'AccuValve Takeoff'!B552)</f>
        <v/>
      </c>
      <c r="C551" s="45" t="str">
        <f>IF('AccuValve Takeoff'!C552="","",'AccuValve Takeoff'!C552)</f>
        <v/>
      </c>
      <c r="D551" s="23" t="str">
        <f>IF('AccuValve Takeoff'!D552="","",'AccuValve Takeoff'!D552)</f>
        <v/>
      </c>
      <c r="E551" s="23" t="str">
        <f>IF('AccuValve Takeoff'!S552="","",'AccuValve Takeoff'!S552)</f>
        <v/>
      </c>
      <c r="F551" s="23" t="str">
        <f>IF('AccuValve Takeoff'!F552="","",'AccuValve Takeoff'!F552)</f>
        <v/>
      </c>
      <c r="G551" s="23" t="str">
        <f>IF('AccuValve Takeoff'!R552="","",'AccuValve Takeoff'!R552)</f>
        <v/>
      </c>
      <c r="H551" s="23" t="str">
        <f>IF('AccuValve Takeoff'!G552="","",'AccuValve Takeoff'!G552)</f>
        <v/>
      </c>
      <c r="I551" s="23" t="str">
        <f>IF('AccuValve Takeoff'!H552="","",'AccuValve Takeoff'!H552)</f>
        <v/>
      </c>
      <c r="J551" s="326" t="str">
        <f>IF('AccuValve Takeoff'!I552="","",IF('AccuValve Takeoff'!I552="Not Available","",'AccuValve Takeoff'!I552))</f>
        <v/>
      </c>
      <c r="K551" s="326" t="str">
        <f>IF('AccuValve Takeoff'!J552="","",IF('AccuValve Takeoff'!J552="Not Available","",'AccuValve Takeoff'!J552))</f>
        <v/>
      </c>
      <c r="L551" s="326" t="str">
        <f>IF('AccuValve Takeoff'!K552="","",IF('AccuValve Takeoff'!K552="Not Available","",'AccuValve Takeoff'!K552))</f>
        <v/>
      </c>
      <c r="M551" s="326" t="str">
        <f>IF('AccuValve Takeoff'!L552="","",IF('AccuValve Takeoff'!L552="Not Available","",'AccuValve Takeoff'!L552))</f>
        <v/>
      </c>
      <c r="N551" s="326" t="str">
        <f>IF('AccuValve Takeoff'!M552="","",IF('AccuValve Takeoff'!M552="Not Available","",'AccuValve Takeoff'!M552))</f>
        <v/>
      </c>
      <c r="O551" s="23" t="str">
        <f>IF('AccuValve Takeoff'!N552="","",'AccuValve Takeoff'!N552)</f>
        <v/>
      </c>
      <c r="P551" s="23" t="str">
        <f>IF('AccuValve Takeoff'!O552="","",'AccuValve Takeoff'!O552)</f>
        <v/>
      </c>
      <c r="Q551" s="23" t="str">
        <f>IF('AccuValve Takeoff'!P552="","",'AccuValve Takeoff'!P552)</f>
        <v/>
      </c>
      <c r="R551" s="34" t="str">
        <f>IF('AccuValve Takeoff'!Q552="","",'AccuValve Takeoff'!Q552)</f>
        <v xml:space="preserve"> </v>
      </c>
      <c r="S551" s="35" t="str">
        <f>'AccuValve Takeoff'!T552</f>
        <v/>
      </c>
      <c r="T551" s="35" t="str">
        <f>'AccuValve Takeoff'!U552</f>
        <v/>
      </c>
      <c r="U551" s="325" t="str">
        <f>'AccuValve Takeoff'!BC552</f>
        <v/>
      </c>
      <c r="V551" s="38"/>
      <c r="W551" s="11"/>
      <c r="X551" s="11"/>
      <c r="Y551" s="11"/>
    </row>
    <row r="552" spans="1:25" ht="20.100000000000001" customHeight="1" x14ac:dyDescent="0.2">
      <c r="A552" s="12">
        <v>544</v>
      </c>
      <c r="B552" s="23" t="str">
        <f>IF('AccuValve Takeoff'!B553="","",'AccuValve Takeoff'!B553)</f>
        <v/>
      </c>
      <c r="C552" s="45" t="str">
        <f>IF('AccuValve Takeoff'!C553="","",'AccuValve Takeoff'!C553)</f>
        <v/>
      </c>
      <c r="D552" s="23" t="str">
        <f>IF('AccuValve Takeoff'!D553="","",'AccuValve Takeoff'!D553)</f>
        <v/>
      </c>
      <c r="E552" s="23" t="str">
        <f>IF('AccuValve Takeoff'!S553="","",'AccuValve Takeoff'!S553)</f>
        <v/>
      </c>
      <c r="F552" s="23" t="str">
        <f>IF('AccuValve Takeoff'!F553="","",'AccuValve Takeoff'!F553)</f>
        <v/>
      </c>
      <c r="G552" s="23" t="str">
        <f>IF('AccuValve Takeoff'!R553="","",'AccuValve Takeoff'!R553)</f>
        <v/>
      </c>
      <c r="H552" s="23" t="str">
        <f>IF('AccuValve Takeoff'!G553="","",'AccuValve Takeoff'!G553)</f>
        <v/>
      </c>
      <c r="I552" s="23" t="str">
        <f>IF('AccuValve Takeoff'!H553="","",'AccuValve Takeoff'!H553)</f>
        <v/>
      </c>
      <c r="J552" s="326" t="str">
        <f>IF('AccuValve Takeoff'!I553="","",IF('AccuValve Takeoff'!I553="Not Available","",'AccuValve Takeoff'!I553))</f>
        <v/>
      </c>
      <c r="K552" s="326" t="str">
        <f>IF('AccuValve Takeoff'!J553="","",IF('AccuValve Takeoff'!J553="Not Available","",'AccuValve Takeoff'!J553))</f>
        <v/>
      </c>
      <c r="L552" s="326" t="str">
        <f>IF('AccuValve Takeoff'!K553="","",IF('AccuValve Takeoff'!K553="Not Available","",'AccuValve Takeoff'!K553))</f>
        <v/>
      </c>
      <c r="M552" s="326" t="str">
        <f>IF('AccuValve Takeoff'!L553="","",IF('AccuValve Takeoff'!L553="Not Available","",'AccuValve Takeoff'!L553))</f>
        <v/>
      </c>
      <c r="N552" s="326" t="str">
        <f>IF('AccuValve Takeoff'!M553="","",IF('AccuValve Takeoff'!M553="Not Available","",'AccuValve Takeoff'!M553))</f>
        <v/>
      </c>
      <c r="O552" s="23" t="str">
        <f>IF('AccuValve Takeoff'!N553="","",'AccuValve Takeoff'!N553)</f>
        <v/>
      </c>
      <c r="P552" s="23" t="str">
        <f>IF('AccuValve Takeoff'!O553="","",'AccuValve Takeoff'!O553)</f>
        <v/>
      </c>
      <c r="Q552" s="23" t="str">
        <f>IF('AccuValve Takeoff'!P553="","",'AccuValve Takeoff'!P553)</f>
        <v/>
      </c>
      <c r="R552" s="34" t="str">
        <f>IF('AccuValve Takeoff'!Q553="","",'AccuValve Takeoff'!Q553)</f>
        <v xml:space="preserve"> </v>
      </c>
      <c r="S552" s="35" t="str">
        <f>'AccuValve Takeoff'!T553</f>
        <v/>
      </c>
      <c r="T552" s="35" t="str">
        <f>'AccuValve Takeoff'!U553</f>
        <v/>
      </c>
      <c r="U552" s="325" t="str">
        <f>'AccuValve Takeoff'!BC553</f>
        <v/>
      </c>
      <c r="V552" s="38"/>
      <c r="W552" s="11"/>
      <c r="X552" s="11"/>
      <c r="Y552" s="11"/>
    </row>
    <row r="553" spans="1:25" ht="20.100000000000001" customHeight="1" x14ac:dyDescent="0.2">
      <c r="A553" s="12">
        <v>545</v>
      </c>
      <c r="B553" s="23" t="str">
        <f>IF('AccuValve Takeoff'!B554="","",'AccuValve Takeoff'!B554)</f>
        <v/>
      </c>
      <c r="C553" s="45" t="str">
        <f>IF('AccuValve Takeoff'!C554="","",'AccuValve Takeoff'!C554)</f>
        <v/>
      </c>
      <c r="D553" s="23" t="str">
        <f>IF('AccuValve Takeoff'!D554="","",'AccuValve Takeoff'!D554)</f>
        <v/>
      </c>
      <c r="E553" s="23" t="str">
        <f>IF('AccuValve Takeoff'!S554="","",'AccuValve Takeoff'!S554)</f>
        <v/>
      </c>
      <c r="F553" s="23" t="str">
        <f>IF('AccuValve Takeoff'!F554="","",'AccuValve Takeoff'!F554)</f>
        <v/>
      </c>
      <c r="G553" s="23" t="str">
        <f>IF('AccuValve Takeoff'!R554="","",'AccuValve Takeoff'!R554)</f>
        <v/>
      </c>
      <c r="H553" s="23" t="str">
        <f>IF('AccuValve Takeoff'!G554="","",'AccuValve Takeoff'!G554)</f>
        <v/>
      </c>
      <c r="I553" s="23" t="str">
        <f>IF('AccuValve Takeoff'!H554="","",'AccuValve Takeoff'!H554)</f>
        <v/>
      </c>
      <c r="J553" s="326" t="str">
        <f>IF('AccuValve Takeoff'!I554="","",IF('AccuValve Takeoff'!I554="Not Available","",'AccuValve Takeoff'!I554))</f>
        <v/>
      </c>
      <c r="K553" s="326" t="str">
        <f>IF('AccuValve Takeoff'!J554="","",IF('AccuValve Takeoff'!J554="Not Available","",'AccuValve Takeoff'!J554))</f>
        <v/>
      </c>
      <c r="L553" s="326" t="str">
        <f>IF('AccuValve Takeoff'!K554="","",IF('AccuValve Takeoff'!K554="Not Available","",'AccuValve Takeoff'!K554))</f>
        <v/>
      </c>
      <c r="M553" s="326" t="str">
        <f>IF('AccuValve Takeoff'!L554="","",IF('AccuValve Takeoff'!L554="Not Available","",'AccuValve Takeoff'!L554))</f>
        <v/>
      </c>
      <c r="N553" s="326" t="str">
        <f>IF('AccuValve Takeoff'!M554="","",IF('AccuValve Takeoff'!M554="Not Available","",'AccuValve Takeoff'!M554))</f>
        <v/>
      </c>
      <c r="O553" s="23" t="str">
        <f>IF('AccuValve Takeoff'!N554="","",'AccuValve Takeoff'!N554)</f>
        <v/>
      </c>
      <c r="P553" s="23" t="str">
        <f>IF('AccuValve Takeoff'!O554="","",'AccuValve Takeoff'!O554)</f>
        <v/>
      </c>
      <c r="Q553" s="23" t="str">
        <f>IF('AccuValve Takeoff'!P554="","",'AccuValve Takeoff'!P554)</f>
        <v/>
      </c>
      <c r="R553" s="34" t="str">
        <f>IF('AccuValve Takeoff'!Q554="","",'AccuValve Takeoff'!Q554)</f>
        <v xml:space="preserve"> </v>
      </c>
      <c r="S553" s="35" t="str">
        <f>'AccuValve Takeoff'!T554</f>
        <v/>
      </c>
      <c r="T553" s="35" t="str">
        <f>'AccuValve Takeoff'!U554</f>
        <v/>
      </c>
      <c r="U553" s="325" t="str">
        <f>'AccuValve Takeoff'!BC554</f>
        <v/>
      </c>
      <c r="V553" s="38"/>
      <c r="W553" s="11"/>
      <c r="X553" s="11"/>
      <c r="Y553" s="11"/>
    </row>
    <row r="554" spans="1:25" ht="20.100000000000001" customHeight="1" x14ac:dyDescent="0.2">
      <c r="A554" s="12">
        <v>546</v>
      </c>
      <c r="B554" s="23" t="str">
        <f>IF('AccuValve Takeoff'!B555="","",'AccuValve Takeoff'!B555)</f>
        <v/>
      </c>
      <c r="C554" s="45" t="str">
        <f>IF('AccuValve Takeoff'!C555="","",'AccuValve Takeoff'!C555)</f>
        <v/>
      </c>
      <c r="D554" s="23" t="str">
        <f>IF('AccuValve Takeoff'!D555="","",'AccuValve Takeoff'!D555)</f>
        <v/>
      </c>
      <c r="E554" s="23" t="str">
        <f>IF('AccuValve Takeoff'!S555="","",'AccuValve Takeoff'!S555)</f>
        <v/>
      </c>
      <c r="F554" s="23" t="str">
        <f>IF('AccuValve Takeoff'!F555="","",'AccuValve Takeoff'!F555)</f>
        <v/>
      </c>
      <c r="G554" s="23" t="str">
        <f>IF('AccuValve Takeoff'!R555="","",'AccuValve Takeoff'!R555)</f>
        <v/>
      </c>
      <c r="H554" s="23" t="str">
        <f>IF('AccuValve Takeoff'!G555="","",'AccuValve Takeoff'!G555)</f>
        <v/>
      </c>
      <c r="I554" s="23" t="str">
        <f>IF('AccuValve Takeoff'!H555="","",'AccuValve Takeoff'!H555)</f>
        <v/>
      </c>
      <c r="J554" s="326" t="str">
        <f>IF('AccuValve Takeoff'!I555="","",IF('AccuValve Takeoff'!I555="Not Available","",'AccuValve Takeoff'!I555))</f>
        <v/>
      </c>
      <c r="K554" s="326" t="str">
        <f>IF('AccuValve Takeoff'!J555="","",IF('AccuValve Takeoff'!J555="Not Available","",'AccuValve Takeoff'!J555))</f>
        <v/>
      </c>
      <c r="L554" s="326" t="str">
        <f>IF('AccuValve Takeoff'!K555="","",IF('AccuValve Takeoff'!K555="Not Available","",'AccuValve Takeoff'!K555))</f>
        <v/>
      </c>
      <c r="M554" s="326" t="str">
        <f>IF('AccuValve Takeoff'!L555="","",IF('AccuValve Takeoff'!L555="Not Available","",'AccuValve Takeoff'!L555))</f>
        <v/>
      </c>
      <c r="N554" s="326" t="str">
        <f>IF('AccuValve Takeoff'!M555="","",IF('AccuValve Takeoff'!M555="Not Available","",'AccuValve Takeoff'!M555))</f>
        <v/>
      </c>
      <c r="O554" s="23" t="str">
        <f>IF('AccuValve Takeoff'!N555="","",'AccuValve Takeoff'!N555)</f>
        <v/>
      </c>
      <c r="P554" s="23" t="str">
        <f>IF('AccuValve Takeoff'!O555="","",'AccuValve Takeoff'!O555)</f>
        <v/>
      </c>
      <c r="Q554" s="23" t="str">
        <f>IF('AccuValve Takeoff'!P555="","",'AccuValve Takeoff'!P555)</f>
        <v/>
      </c>
      <c r="R554" s="34" t="str">
        <f>IF('AccuValve Takeoff'!Q555="","",'AccuValve Takeoff'!Q555)</f>
        <v xml:space="preserve"> </v>
      </c>
      <c r="S554" s="35" t="str">
        <f>'AccuValve Takeoff'!T555</f>
        <v/>
      </c>
      <c r="T554" s="35" t="str">
        <f>'AccuValve Takeoff'!U555</f>
        <v/>
      </c>
      <c r="U554" s="325" t="str">
        <f>'AccuValve Takeoff'!BC555</f>
        <v/>
      </c>
      <c r="V554" s="38"/>
      <c r="W554" s="11"/>
      <c r="X554" s="11"/>
      <c r="Y554" s="11"/>
    </row>
    <row r="555" spans="1:25" ht="20.100000000000001" customHeight="1" x14ac:dyDescent="0.2">
      <c r="A555" s="12">
        <v>547</v>
      </c>
      <c r="B555" s="23" t="str">
        <f>IF('AccuValve Takeoff'!B556="","",'AccuValve Takeoff'!B556)</f>
        <v/>
      </c>
      <c r="C555" s="45" t="str">
        <f>IF('AccuValve Takeoff'!C556="","",'AccuValve Takeoff'!C556)</f>
        <v/>
      </c>
      <c r="D555" s="23" t="str">
        <f>IF('AccuValve Takeoff'!D556="","",'AccuValve Takeoff'!D556)</f>
        <v/>
      </c>
      <c r="E555" s="23" t="str">
        <f>IF('AccuValve Takeoff'!S556="","",'AccuValve Takeoff'!S556)</f>
        <v/>
      </c>
      <c r="F555" s="23" t="str">
        <f>IF('AccuValve Takeoff'!F556="","",'AccuValve Takeoff'!F556)</f>
        <v/>
      </c>
      <c r="G555" s="23" t="str">
        <f>IF('AccuValve Takeoff'!R556="","",'AccuValve Takeoff'!R556)</f>
        <v/>
      </c>
      <c r="H555" s="23" t="str">
        <f>IF('AccuValve Takeoff'!G556="","",'AccuValve Takeoff'!G556)</f>
        <v/>
      </c>
      <c r="I555" s="23" t="str">
        <f>IF('AccuValve Takeoff'!H556="","",'AccuValve Takeoff'!H556)</f>
        <v/>
      </c>
      <c r="J555" s="326" t="str">
        <f>IF('AccuValve Takeoff'!I556="","",IF('AccuValve Takeoff'!I556="Not Available","",'AccuValve Takeoff'!I556))</f>
        <v/>
      </c>
      <c r="K555" s="326" t="str">
        <f>IF('AccuValve Takeoff'!J556="","",IF('AccuValve Takeoff'!J556="Not Available","",'AccuValve Takeoff'!J556))</f>
        <v/>
      </c>
      <c r="L555" s="326" t="str">
        <f>IF('AccuValve Takeoff'!K556="","",IF('AccuValve Takeoff'!K556="Not Available","",'AccuValve Takeoff'!K556))</f>
        <v/>
      </c>
      <c r="M555" s="326" t="str">
        <f>IF('AccuValve Takeoff'!L556="","",IF('AccuValve Takeoff'!L556="Not Available","",'AccuValve Takeoff'!L556))</f>
        <v/>
      </c>
      <c r="N555" s="326" t="str">
        <f>IF('AccuValve Takeoff'!M556="","",IF('AccuValve Takeoff'!M556="Not Available","",'AccuValve Takeoff'!M556))</f>
        <v/>
      </c>
      <c r="O555" s="23" t="str">
        <f>IF('AccuValve Takeoff'!N556="","",'AccuValve Takeoff'!N556)</f>
        <v/>
      </c>
      <c r="P555" s="23" t="str">
        <f>IF('AccuValve Takeoff'!O556="","",'AccuValve Takeoff'!O556)</f>
        <v/>
      </c>
      <c r="Q555" s="23" t="str">
        <f>IF('AccuValve Takeoff'!P556="","",'AccuValve Takeoff'!P556)</f>
        <v/>
      </c>
      <c r="R555" s="34" t="str">
        <f>IF('AccuValve Takeoff'!Q556="","",'AccuValve Takeoff'!Q556)</f>
        <v xml:space="preserve"> </v>
      </c>
      <c r="S555" s="35" t="str">
        <f>'AccuValve Takeoff'!T556</f>
        <v/>
      </c>
      <c r="T555" s="35" t="str">
        <f>'AccuValve Takeoff'!U556</f>
        <v/>
      </c>
      <c r="U555" s="325" t="str">
        <f>'AccuValve Takeoff'!BC556</f>
        <v/>
      </c>
      <c r="V555" s="38"/>
      <c r="W555" s="11"/>
      <c r="X555" s="11"/>
      <c r="Y555" s="11"/>
    </row>
    <row r="556" spans="1:25" ht="20.100000000000001" customHeight="1" x14ac:dyDescent="0.2">
      <c r="A556" s="12">
        <v>548</v>
      </c>
      <c r="B556" s="23" t="str">
        <f>IF('AccuValve Takeoff'!B557="","",'AccuValve Takeoff'!B557)</f>
        <v/>
      </c>
      <c r="C556" s="45" t="str">
        <f>IF('AccuValve Takeoff'!C557="","",'AccuValve Takeoff'!C557)</f>
        <v/>
      </c>
      <c r="D556" s="23" t="str">
        <f>IF('AccuValve Takeoff'!D557="","",'AccuValve Takeoff'!D557)</f>
        <v/>
      </c>
      <c r="E556" s="23" t="str">
        <f>IF('AccuValve Takeoff'!S557="","",'AccuValve Takeoff'!S557)</f>
        <v/>
      </c>
      <c r="F556" s="23" t="str">
        <f>IF('AccuValve Takeoff'!F557="","",'AccuValve Takeoff'!F557)</f>
        <v/>
      </c>
      <c r="G556" s="23" t="str">
        <f>IF('AccuValve Takeoff'!R557="","",'AccuValve Takeoff'!R557)</f>
        <v/>
      </c>
      <c r="H556" s="23" t="str">
        <f>IF('AccuValve Takeoff'!G557="","",'AccuValve Takeoff'!G557)</f>
        <v/>
      </c>
      <c r="I556" s="23" t="str">
        <f>IF('AccuValve Takeoff'!H557="","",'AccuValve Takeoff'!H557)</f>
        <v/>
      </c>
      <c r="J556" s="326" t="str">
        <f>IF('AccuValve Takeoff'!I557="","",IF('AccuValve Takeoff'!I557="Not Available","",'AccuValve Takeoff'!I557))</f>
        <v/>
      </c>
      <c r="K556" s="326" t="str">
        <f>IF('AccuValve Takeoff'!J557="","",IF('AccuValve Takeoff'!J557="Not Available","",'AccuValve Takeoff'!J557))</f>
        <v/>
      </c>
      <c r="L556" s="326" t="str">
        <f>IF('AccuValve Takeoff'!K557="","",IF('AccuValve Takeoff'!K557="Not Available","",'AccuValve Takeoff'!K557))</f>
        <v/>
      </c>
      <c r="M556" s="326" t="str">
        <f>IF('AccuValve Takeoff'!L557="","",IF('AccuValve Takeoff'!L557="Not Available","",'AccuValve Takeoff'!L557))</f>
        <v/>
      </c>
      <c r="N556" s="326" t="str">
        <f>IF('AccuValve Takeoff'!M557="","",IF('AccuValve Takeoff'!M557="Not Available","",'AccuValve Takeoff'!M557))</f>
        <v/>
      </c>
      <c r="O556" s="23" t="str">
        <f>IF('AccuValve Takeoff'!N557="","",'AccuValve Takeoff'!N557)</f>
        <v/>
      </c>
      <c r="P556" s="23" t="str">
        <f>IF('AccuValve Takeoff'!O557="","",'AccuValve Takeoff'!O557)</f>
        <v/>
      </c>
      <c r="Q556" s="23" t="str">
        <f>IF('AccuValve Takeoff'!P557="","",'AccuValve Takeoff'!P557)</f>
        <v/>
      </c>
      <c r="R556" s="34" t="str">
        <f>IF('AccuValve Takeoff'!Q557="","",'AccuValve Takeoff'!Q557)</f>
        <v xml:space="preserve"> </v>
      </c>
      <c r="S556" s="35" t="str">
        <f>'AccuValve Takeoff'!T557</f>
        <v/>
      </c>
      <c r="T556" s="35" t="str">
        <f>'AccuValve Takeoff'!U557</f>
        <v/>
      </c>
      <c r="U556" s="325" t="str">
        <f>'AccuValve Takeoff'!BC557</f>
        <v/>
      </c>
      <c r="V556" s="38"/>
      <c r="W556" s="11"/>
      <c r="X556" s="11"/>
      <c r="Y556" s="11"/>
    </row>
    <row r="557" spans="1:25" ht="20.100000000000001" customHeight="1" x14ac:dyDescent="0.2">
      <c r="A557" s="12">
        <v>549</v>
      </c>
      <c r="B557" s="23" t="str">
        <f>IF('AccuValve Takeoff'!B558="","",'AccuValve Takeoff'!B558)</f>
        <v/>
      </c>
      <c r="C557" s="45" t="str">
        <f>IF('AccuValve Takeoff'!C558="","",'AccuValve Takeoff'!C558)</f>
        <v/>
      </c>
      <c r="D557" s="23" t="str">
        <f>IF('AccuValve Takeoff'!D558="","",'AccuValve Takeoff'!D558)</f>
        <v/>
      </c>
      <c r="E557" s="23" t="str">
        <f>IF('AccuValve Takeoff'!S558="","",'AccuValve Takeoff'!S558)</f>
        <v/>
      </c>
      <c r="F557" s="23" t="str">
        <f>IF('AccuValve Takeoff'!F558="","",'AccuValve Takeoff'!F558)</f>
        <v/>
      </c>
      <c r="G557" s="23" t="str">
        <f>IF('AccuValve Takeoff'!R558="","",'AccuValve Takeoff'!R558)</f>
        <v/>
      </c>
      <c r="H557" s="23" t="str">
        <f>IF('AccuValve Takeoff'!G558="","",'AccuValve Takeoff'!G558)</f>
        <v/>
      </c>
      <c r="I557" s="23" t="str">
        <f>IF('AccuValve Takeoff'!H558="","",'AccuValve Takeoff'!H558)</f>
        <v/>
      </c>
      <c r="J557" s="326" t="str">
        <f>IF('AccuValve Takeoff'!I558="","",IF('AccuValve Takeoff'!I558="Not Available","",'AccuValve Takeoff'!I558))</f>
        <v/>
      </c>
      <c r="K557" s="326" t="str">
        <f>IF('AccuValve Takeoff'!J558="","",IF('AccuValve Takeoff'!J558="Not Available","",'AccuValve Takeoff'!J558))</f>
        <v/>
      </c>
      <c r="L557" s="326" t="str">
        <f>IF('AccuValve Takeoff'!K558="","",IF('AccuValve Takeoff'!K558="Not Available","",'AccuValve Takeoff'!K558))</f>
        <v/>
      </c>
      <c r="M557" s="326" t="str">
        <f>IF('AccuValve Takeoff'!L558="","",IF('AccuValve Takeoff'!L558="Not Available","",'AccuValve Takeoff'!L558))</f>
        <v/>
      </c>
      <c r="N557" s="326" t="str">
        <f>IF('AccuValve Takeoff'!M558="","",IF('AccuValve Takeoff'!M558="Not Available","",'AccuValve Takeoff'!M558))</f>
        <v/>
      </c>
      <c r="O557" s="23" t="str">
        <f>IF('AccuValve Takeoff'!N558="","",'AccuValve Takeoff'!N558)</f>
        <v/>
      </c>
      <c r="P557" s="23" t="str">
        <f>IF('AccuValve Takeoff'!O558="","",'AccuValve Takeoff'!O558)</f>
        <v/>
      </c>
      <c r="Q557" s="23" t="str">
        <f>IF('AccuValve Takeoff'!P558="","",'AccuValve Takeoff'!P558)</f>
        <v/>
      </c>
      <c r="R557" s="34" t="str">
        <f>IF('AccuValve Takeoff'!Q558="","",'AccuValve Takeoff'!Q558)</f>
        <v xml:space="preserve"> </v>
      </c>
      <c r="S557" s="35" t="str">
        <f>'AccuValve Takeoff'!T558</f>
        <v/>
      </c>
      <c r="T557" s="35" t="str">
        <f>'AccuValve Takeoff'!U558</f>
        <v/>
      </c>
      <c r="U557" s="325" t="str">
        <f>'AccuValve Takeoff'!BC558</f>
        <v/>
      </c>
      <c r="V557" s="38"/>
      <c r="W557" s="11"/>
      <c r="X557" s="11"/>
      <c r="Y557" s="11"/>
    </row>
    <row r="558" spans="1:25" ht="20.100000000000001" customHeight="1" x14ac:dyDescent="0.2">
      <c r="A558" s="12">
        <v>550</v>
      </c>
      <c r="B558" s="23" t="str">
        <f>IF('AccuValve Takeoff'!B559="","",'AccuValve Takeoff'!B559)</f>
        <v/>
      </c>
      <c r="C558" s="45" t="str">
        <f>IF('AccuValve Takeoff'!C559="","",'AccuValve Takeoff'!C559)</f>
        <v/>
      </c>
      <c r="D558" s="23" t="str">
        <f>IF('AccuValve Takeoff'!D559="","",'AccuValve Takeoff'!D559)</f>
        <v/>
      </c>
      <c r="E558" s="23" t="str">
        <f>IF('AccuValve Takeoff'!S559="","",'AccuValve Takeoff'!S559)</f>
        <v/>
      </c>
      <c r="F558" s="23" t="str">
        <f>IF('AccuValve Takeoff'!F559="","",'AccuValve Takeoff'!F559)</f>
        <v/>
      </c>
      <c r="G558" s="23" t="str">
        <f>IF('AccuValve Takeoff'!R559="","",'AccuValve Takeoff'!R559)</f>
        <v/>
      </c>
      <c r="H558" s="23" t="str">
        <f>IF('AccuValve Takeoff'!G559="","",'AccuValve Takeoff'!G559)</f>
        <v/>
      </c>
      <c r="I558" s="23" t="str">
        <f>IF('AccuValve Takeoff'!H559="","",'AccuValve Takeoff'!H559)</f>
        <v/>
      </c>
      <c r="J558" s="326" t="str">
        <f>IF('AccuValve Takeoff'!I559="","",IF('AccuValve Takeoff'!I559="Not Available","",'AccuValve Takeoff'!I559))</f>
        <v/>
      </c>
      <c r="K558" s="326" t="str">
        <f>IF('AccuValve Takeoff'!J559="","",IF('AccuValve Takeoff'!J559="Not Available","",'AccuValve Takeoff'!J559))</f>
        <v/>
      </c>
      <c r="L558" s="326" t="str">
        <f>IF('AccuValve Takeoff'!K559="","",IF('AccuValve Takeoff'!K559="Not Available","",'AccuValve Takeoff'!K559))</f>
        <v/>
      </c>
      <c r="M558" s="326" t="str">
        <f>IF('AccuValve Takeoff'!L559="","",IF('AccuValve Takeoff'!L559="Not Available","",'AccuValve Takeoff'!L559))</f>
        <v/>
      </c>
      <c r="N558" s="326" t="str">
        <f>IF('AccuValve Takeoff'!M559="","",IF('AccuValve Takeoff'!M559="Not Available","",'AccuValve Takeoff'!M559))</f>
        <v/>
      </c>
      <c r="O558" s="23" t="str">
        <f>IF('AccuValve Takeoff'!N559="","",'AccuValve Takeoff'!N559)</f>
        <v/>
      </c>
      <c r="P558" s="23" t="str">
        <f>IF('AccuValve Takeoff'!O559="","",'AccuValve Takeoff'!O559)</f>
        <v/>
      </c>
      <c r="Q558" s="23" t="str">
        <f>IF('AccuValve Takeoff'!P559="","",'AccuValve Takeoff'!P559)</f>
        <v/>
      </c>
      <c r="R558" s="34" t="str">
        <f>IF('AccuValve Takeoff'!Q559="","",'AccuValve Takeoff'!Q559)</f>
        <v xml:space="preserve"> </v>
      </c>
      <c r="S558" s="35" t="str">
        <f>'AccuValve Takeoff'!T559</f>
        <v/>
      </c>
      <c r="T558" s="35" t="str">
        <f>'AccuValve Takeoff'!U559</f>
        <v/>
      </c>
      <c r="U558" s="325" t="str">
        <f>'AccuValve Takeoff'!BC559</f>
        <v/>
      </c>
      <c r="V558" s="38"/>
      <c r="W558" s="11"/>
      <c r="X558" s="11"/>
      <c r="Y558" s="11"/>
    </row>
    <row r="559" spans="1:25" ht="20.100000000000001" customHeight="1" x14ac:dyDescent="0.2">
      <c r="A559" s="12">
        <v>551</v>
      </c>
      <c r="B559" s="23" t="str">
        <f>IF('AccuValve Takeoff'!B560="","",'AccuValve Takeoff'!B560)</f>
        <v/>
      </c>
      <c r="C559" s="45" t="str">
        <f>IF('AccuValve Takeoff'!C560="","",'AccuValve Takeoff'!C560)</f>
        <v/>
      </c>
      <c r="D559" s="23" t="str">
        <f>IF('AccuValve Takeoff'!D560="","",'AccuValve Takeoff'!D560)</f>
        <v/>
      </c>
      <c r="E559" s="23" t="str">
        <f>IF('AccuValve Takeoff'!S560="","",'AccuValve Takeoff'!S560)</f>
        <v/>
      </c>
      <c r="F559" s="23" t="str">
        <f>IF('AccuValve Takeoff'!F560="","",'AccuValve Takeoff'!F560)</f>
        <v/>
      </c>
      <c r="G559" s="23" t="str">
        <f>IF('AccuValve Takeoff'!R560="","",'AccuValve Takeoff'!R560)</f>
        <v/>
      </c>
      <c r="H559" s="23" t="str">
        <f>IF('AccuValve Takeoff'!G560="","",'AccuValve Takeoff'!G560)</f>
        <v/>
      </c>
      <c r="I559" s="23" t="str">
        <f>IF('AccuValve Takeoff'!H560="","",'AccuValve Takeoff'!H560)</f>
        <v/>
      </c>
      <c r="J559" s="326" t="str">
        <f>IF('AccuValve Takeoff'!I560="","",IF('AccuValve Takeoff'!I560="Not Available","",'AccuValve Takeoff'!I560))</f>
        <v/>
      </c>
      <c r="K559" s="326" t="str">
        <f>IF('AccuValve Takeoff'!J560="","",IF('AccuValve Takeoff'!J560="Not Available","",'AccuValve Takeoff'!J560))</f>
        <v/>
      </c>
      <c r="L559" s="326" t="str">
        <f>IF('AccuValve Takeoff'!K560="","",IF('AccuValve Takeoff'!K560="Not Available","",'AccuValve Takeoff'!K560))</f>
        <v/>
      </c>
      <c r="M559" s="326" t="str">
        <f>IF('AccuValve Takeoff'!L560="","",IF('AccuValve Takeoff'!L560="Not Available","",'AccuValve Takeoff'!L560))</f>
        <v/>
      </c>
      <c r="N559" s="326" t="str">
        <f>IF('AccuValve Takeoff'!M560="","",IF('AccuValve Takeoff'!M560="Not Available","",'AccuValve Takeoff'!M560))</f>
        <v/>
      </c>
      <c r="O559" s="23" t="str">
        <f>IF('AccuValve Takeoff'!N560="","",'AccuValve Takeoff'!N560)</f>
        <v/>
      </c>
      <c r="P559" s="23" t="str">
        <f>IF('AccuValve Takeoff'!O560="","",'AccuValve Takeoff'!O560)</f>
        <v/>
      </c>
      <c r="Q559" s="23" t="str">
        <f>IF('AccuValve Takeoff'!P560="","",'AccuValve Takeoff'!P560)</f>
        <v/>
      </c>
      <c r="R559" s="34" t="str">
        <f>IF('AccuValve Takeoff'!Q560="","",'AccuValve Takeoff'!Q560)</f>
        <v xml:space="preserve"> </v>
      </c>
      <c r="S559" s="35" t="str">
        <f>'AccuValve Takeoff'!T560</f>
        <v/>
      </c>
      <c r="T559" s="35" t="str">
        <f>'AccuValve Takeoff'!U560</f>
        <v/>
      </c>
      <c r="U559" s="325" t="str">
        <f>'AccuValve Takeoff'!BC560</f>
        <v/>
      </c>
      <c r="V559" s="38"/>
      <c r="W559" s="11"/>
      <c r="X559" s="11"/>
      <c r="Y559" s="11"/>
    </row>
    <row r="560" spans="1:25" ht="20.100000000000001" customHeight="1" x14ac:dyDescent="0.2">
      <c r="A560" s="12">
        <v>552</v>
      </c>
      <c r="B560" s="23" t="str">
        <f>IF('AccuValve Takeoff'!B561="","",'AccuValve Takeoff'!B561)</f>
        <v/>
      </c>
      <c r="C560" s="45" t="str">
        <f>IF('AccuValve Takeoff'!C561="","",'AccuValve Takeoff'!C561)</f>
        <v/>
      </c>
      <c r="D560" s="23" t="str">
        <f>IF('AccuValve Takeoff'!D561="","",'AccuValve Takeoff'!D561)</f>
        <v/>
      </c>
      <c r="E560" s="23" t="str">
        <f>IF('AccuValve Takeoff'!S561="","",'AccuValve Takeoff'!S561)</f>
        <v/>
      </c>
      <c r="F560" s="23" t="str">
        <f>IF('AccuValve Takeoff'!F561="","",'AccuValve Takeoff'!F561)</f>
        <v/>
      </c>
      <c r="G560" s="23" t="str">
        <f>IF('AccuValve Takeoff'!R561="","",'AccuValve Takeoff'!R561)</f>
        <v/>
      </c>
      <c r="H560" s="23" t="str">
        <f>IF('AccuValve Takeoff'!G561="","",'AccuValve Takeoff'!G561)</f>
        <v/>
      </c>
      <c r="I560" s="23" t="str">
        <f>IF('AccuValve Takeoff'!H561="","",'AccuValve Takeoff'!H561)</f>
        <v/>
      </c>
      <c r="J560" s="326" t="str">
        <f>IF('AccuValve Takeoff'!I561="","",IF('AccuValve Takeoff'!I561="Not Available","",'AccuValve Takeoff'!I561))</f>
        <v/>
      </c>
      <c r="K560" s="326" t="str">
        <f>IF('AccuValve Takeoff'!J561="","",IF('AccuValve Takeoff'!J561="Not Available","",'AccuValve Takeoff'!J561))</f>
        <v/>
      </c>
      <c r="L560" s="326" t="str">
        <f>IF('AccuValve Takeoff'!K561="","",IF('AccuValve Takeoff'!K561="Not Available","",'AccuValve Takeoff'!K561))</f>
        <v/>
      </c>
      <c r="M560" s="326" t="str">
        <f>IF('AccuValve Takeoff'!L561="","",IF('AccuValve Takeoff'!L561="Not Available","",'AccuValve Takeoff'!L561))</f>
        <v/>
      </c>
      <c r="N560" s="326" t="str">
        <f>IF('AccuValve Takeoff'!M561="","",IF('AccuValve Takeoff'!M561="Not Available","",'AccuValve Takeoff'!M561))</f>
        <v/>
      </c>
      <c r="O560" s="23" t="str">
        <f>IF('AccuValve Takeoff'!N561="","",'AccuValve Takeoff'!N561)</f>
        <v/>
      </c>
      <c r="P560" s="23" t="str">
        <f>IF('AccuValve Takeoff'!O561="","",'AccuValve Takeoff'!O561)</f>
        <v/>
      </c>
      <c r="Q560" s="23" t="str">
        <f>IF('AccuValve Takeoff'!P561="","",'AccuValve Takeoff'!P561)</f>
        <v/>
      </c>
      <c r="R560" s="34" t="str">
        <f>IF('AccuValve Takeoff'!Q561="","",'AccuValve Takeoff'!Q561)</f>
        <v xml:space="preserve"> </v>
      </c>
      <c r="S560" s="35" t="str">
        <f>'AccuValve Takeoff'!T561</f>
        <v/>
      </c>
      <c r="T560" s="35" t="str">
        <f>'AccuValve Takeoff'!U561</f>
        <v/>
      </c>
      <c r="U560" s="325" t="str">
        <f>'AccuValve Takeoff'!BC561</f>
        <v/>
      </c>
      <c r="V560" s="38"/>
      <c r="W560" s="11"/>
      <c r="X560" s="11"/>
      <c r="Y560" s="11"/>
    </row>
    <row r="561" spans="1:25" ht="20.100000000000001" customHeight="1" x14ac:dyDescent="0.2">
      <c r="A561" s="12">
        <v>553</v>
      </c>
      <c r="B561" s="23" t="str">
        <f>IF('AccuValve Takeoff'!B562="","",'AccuValve Takeoff'!B562)</f>
        <v/>
      </c>
      <c r="C561" s="45" t="str">
        <f>IF('AccuValve Takeoff'!C562="","",'AccuValve Takeoff'!C562)</f>
        <v/>
      </c>
      <c r="D561" s="23" t="str">
        <f>IF('AccuValve Takeoff'!D562="","",'AccuValve Takeoff'!D562)</f>
        <v/>
      </c>
      <c r="E561" s="23" t="str">
        <f>IF('AccuValve Takeoff'!S562="","",'AccuValve Takeoff'!S562)</f>
        <v/>
      </c>
      <c r="F561" s="23" t="str">
        <f>IF('AccuValve Takeoff'!F562="","",'AccuValve Takeoff'!F562)</f>
        <v/>
      </c>
      <c r="G561" s="23" t="str">
        <f>IF('AccuValve Takeoff'!R562="","",'AccuValve Takeoff'!R562)</f>
        <v/>
      </c>
      <c r="H561" s="23" t="str">
        <f>IF('AccuValve Takeoff'!G562="","",'AccuValve Takeoff'!G562)</f>
        <v/>
      </c>
      <c r="I561" s="23" t="str">
        <f>IF('AccuValve Takeoff'!H562="","",'AccuValve Takeoff'!H562)</f>
        <v/>
      </c>
      <c r="J561" s="326" t="str">
        <f>IF('AccuValve Takeoff'!I562="","",IF('AccuValve Takeoff'!I562="Not Available","",'AccuValve Takeoff'!I562))</f>
        <v/>
      </c>
      <c r="K561" s="326" t="str">
        <f>IF('AccuValve Takeoff'!J562="","",IF('AccuValve Takeoff'!J562="Not Available","",'AccuValve Takeoff'!J562))</f>
        <v/>
      </c>
      <c r="L561" s="326" t="str">
        <f>IF('AccuValve Takeoff'!K562="","",IF('AccuValve Takeoff'!K562="Not Available","",'AccuValve Takeoff'!K562))</f>
        <v/>
      </c>
      <c r="M561" s="326" t="str">
        <f>IF('AccuValve Takeoff'!L562="","",IF('AccuValve Takeoff'!L562="Not Available","",'AccuValve Takeoff'!L562))</f>
        <v/>
      </c>
      <c r="N561" s="326" t="str">
        <f>IF('AccuValve Takeoff'!M562="","",IF('AccuValve Takeoff'!M562="Not Available","",'AccuValve Takeoff'!M562))</f>
        <v/>
      </c>
      <c r="O561" s="23" t="str">
        <f>IF('AccuValve Takeoff'!N562="","",'AccuValve Takeoff'!N562)</f>
        <v/>
      </c>
      <c r="P561" s="23" t="str">
        <f>IF('AccuValve Takeoff'!O562="","",'AccuValve Takeoff'!O562)</f>
        <v/>
      </c>
      <c r="Q561" s="23" t="str">
        <f>IF('AccuValve Takeoff'!P562="","",'AccuValve Takeoff'!P562)</f>
        <v/>
      </c>
      <c r="R561" s="34" t="str">
        <f>IF('AccuValve Takeoff'!Q562="","",'AccuValve Takeoff'!Q562)</f>
        <v xml:space="preserve"> </v>
      </c>
      <c r="S561" s="35" t="str">
        <f>'AccuValve Takeoff'!T562</f>
        <v/>
      </c>
      <c r="T561" s="35" t="str">
        <f>'AccuValve Takeoff'!U562</f>
        <v/>
      </c>
      <c r="U561" s="325" t="str">
        <f>'AccuValve Takeoff'!BC562</f>
        <v/>
      </c>
      <c r="V561" s="38"/>
      <c r="W561" s="11"/>
      <c r="X561" s="11"/>
      <c r="Y561" s="11"/>
    </row>
    <row r="562" spans="1:25" ht="20.100000000000001" customHeight="1" x14ac:dyDescent="0.2">
      <c r="A562" s="12">
        <v>554</v>
      </c>
      <c r="B562" s="23" t="str">
        <f>IF('AccuValve Takeoff'!B563="","",'AccuValve Takeoff'!B563)</f>
        <v/>
      </c>
      <c r="C562" s="45" t="str">
        <f>IF('AccuValve Takeoff'!C563="","",'AccuValve Takeoff'!C563)</f>
        <v/>
      </c>
      <c r="D562" s="23" t="str">
        <f>IF('AccuValve Takeoff'!D563="","",'AccuValve Takeoff'!D563)</f>
        <v/>
      </c>
      <c r="E562" s="23" t="str">
        <f>IF('AccuValve Takeoff'!S563="","",'AccuValve Takeoff'!S563)</f>
        <v/>
      </c>
      <c r="F562" s="23" t="str">
        <f>IF('AccuValve Takeoff'!F563="","",'AccuValve Takeoff'!F563)</f>
        <v/>
      </c>
      <c r="G562" s="23" t="str">
        <f>IF('AccuValve Takeoff'!R563="","",'AccuValve Takeoff'!R563)</f>
        <v/>
      </c>
      <c r="H562" s="23" t="str">
        <f>IF('AccuValve Takeoff'!G563="","",'AccuValve Takeoff'!G563)</f>
        <v/>
      </c>
      <c r="I562" s="23" t="str">
        <f>IF('AccuValve Takeoff'!H563="","",'AccuValve Takeoff'!H563)</f>
        <v/>
      </c>
      <c r="J562" s="326" t="str">
        <f>IF('AccuValve Takeoff'!I563="","",IF('AccuValve Takeoff'!I563="Not Available","",'AccuValve Takeoff'!I563))</f>
        <v/>
      </c>
      <c r="K562" s="326" t="str">
        <f>IF('AccuValve Takeoff'!J563="","",IF('AccuValve Takeoff'!J563="Not Available","",'AccuValve Takeoff'!J563))</f>
        <v/>
      </c>
      <c r="L562" s="326" t="str">
        <f>IF('AccuValve Takeoff'!K563="","",IF('AccuValve Takeoff'!K563="Not Available","",'AccuValve Takeoff'!K563))</f>
        <v/>
      </c>
      <c r="M562" s="326" t="str">
        <f>IF('AccuValve Takeoff'!L563="","",IF('AccuValve Takeoff'!L563="Not Available","",'AccuValve Takeoff'!L563))</f>
        <v/>
      </c>
      <c r="N562" s="326" t="str">
        <f>IF('AccuValve Takeoff'!M563="","",IF('AccuValve Takeoff'!M563="Not Available","",'AccuValve Takeoff'!M563))</f>
        <v/>
      </c>
      <c r="O562" s="23" t="str">
        <f>IF('AccuValve Takeoff'!N563="","",'AccuValve Takeoff'!N563)</f>
        <v/>
      </c>
      <c r="P562" s="23" t="str">
        <f>IF('AccuValve Takeoff'!O563="","",'AccuValve Takeoff'!O563)</f>
        <v/>
      </c>
      <c r="Q562" s="23" t="str">
        <f>IF('AccuValve Takeoff'!P563="","",'AccuValve Takeoff'!P563)</f>
        <v/>
      </c>
      <c r="R562" s="34" t="str">
        <f>IF('AccuValve Takeoff'!Q563="","",'AccuValve Takeoff'!Q563)</f>
        <v xml:space="preserve"> </v>
      </c>
      <c r="S562" s="35" t="str">
        <f>'AccuValve Takeoff'!T563</f>
        <v/>
      </c>
      <c r="T562" s="35" t="str">
        <f>'AccuValve Takeoff'!U563</f>
        <v/>
      </c>
      <c r="U562" s="325" t="str">
        <f>'AccuValve Takeoff'!BC563</f>
        <v/>
      </c>
      <c r="V562" s="38"/>
      <c r="W562" s="11"/>
      <c r="X562" s="11"/>
      <c r="Y562" s="11"/>
    </row>
    <row r="563" spans="1:25" ht="20.100000000000001" customHeight="1" x14ac:dyDescent="0.2">
      <c r="A563" s="12">
        <v>555</v>
      </c>
      <c r="B563" s="23" t="str">
        <f>IF('AccuValve Takeoff'!B564="","",'AccuValve Takeoff'!B564)</f>
        <v/>
      </c>
      <c r="C563" s="45" t="str">
        <f>IF('AccuValve Takeoff'!C564="","",'AccuValve Takeoff'!C564)</f>
        <v/>
      </c>
      <c r="D563" s="23" t="str">
        <f>IF('AccuValve Takeoff'!D564="","",'AccuValve Takeoff'!D564)</f>
        <v/>
      </c>
      <c r="E563" s="23" t="str">
        <f>IF('AccuValve Takeoff'!S564="","",'AccuValve Takeoff'!S564)</f>
        <v/>
      </c>
      <c r="F563" s="23" t="str">
        <f>IF('AccuValve Takeoff'!F564="","",'AccuValve Takeoff'!F564)</f>
        <v/>
      </c>
      <c r="G563" s="23" t="str">
        <f>IF('AccuValve Takeoff'!R564="","",'AccuValve Takeoff'!R564)</f>
        <v/>
      </c>
      <c r="H563" s="23" t="str">
        <f>IF('AccuValve Takeoff'!G564="","",'AccuValve Takeoff'!G564)</f>
        <v/>
      </c>
      <c r="I563" s="23" t="str">
        <f>IF('AccuValve Takeoff'!H564="","",'AccuValve Takeoff'!H564)</f>
        <v/>
      </c>
      <c r="J563" s="326" t="str">
        <f>IF('AccuValve Takeoff'!I564="","",IF('AccuValve Takeoff'!I564="Not Available","",'AccuValve Takeoff'!I564))</f>
        <v/>
      </c>
      <c r="K563" s="326" t="str">
        <f>IF('AccuValve Takeoff'!J564="","",IF('AccuValve Takeoff'!J564="Not Available","",'AccuValve Takeoff'!J564))</f>
        <v/>
      </c>
      <c r="L563" s="326" t="str">
        <f>IF('AccuValve Takeoff'!K564="","",IF('AccuValve Takeoff'!K564="Not Available","",'AccuValve Takeoff'!K564))</f>
        <v/>
      </c>
      <c r="M563" s="326" t="str">
        <f>IF('AccuValve Takeoff'!L564="","",IF('AccuValve Takeoff'!L564="Not Available","",'AccuValve Takeoff'!L564))</f>
        <v/>
      </c>
      <c r="N563" s="326" t="str">
        <f>IF('AccuValve Takeoff'!M564="","",IF('AccuValve Takeoff'!M564="Not Available","",'AccuValve Takeoff'!M564))</f>
        <v/>
      </c>
      <c r="O563" s="23" t="str">
        <f>IF('AccuValve Takeoff'!N564="","",'AccuValve Takeoff'!N564)</f>
        <v/>
      </c>
      <c r="P563" s="23" t="str">
        <f>IF('AccuValve Takeoff'!O564="","",'AccuValve Takeoff'!O564)</f>
        <v/>
      </c>
      <c r="Q563" s="23" t="str">
        <f>IF('AccuValve Takeoff'!P564="","",'AccuValve Takeoff'!P564)</f>
        <v/>
      </c>
      <c r="R563" s="34" t="str">
        <f>IF('AccuValve Takeoff'!Q564="","",'AccuValve Takeoff'!Q564)</f>
        <v xml:space="preserve"> </v>
      </c>
      <c r="S563" s="35" t="str">
        <f>'AccuValve Takeoff'!T564</f>
        <v/>
      </c>
      <c r="T563" s="35" t="str">
        <f>'AccuValve Takeoff'!U564</f>
        <v/>
      </c>
      <c r="U563" s="325" t="str">
        <f>'AccuValve Takeoff'!BC564</f>
        <v/>
      </c>
      <c r="V563" s="38"/>
      <c r="W563" s="11"/>
      <c r="X563" s="11"/>
      <c r="Y563" s="11"/>
    </row>
    <row r="564" spans="1:25" ht="20.100000000000001" customHeight="1" x14ac:dyDescent="0.2">
      <c r="A564" s="12">
        <v>556</v>
      </c>
      <c r="B564" s="23" t="str">
        <f>IF('AccuValve Takeoff'!B565="","",'AccuValve Takeoff'!B565)</f>
        <v/>
      </c>
      <c r="C564" s="45" t="str">
        <f>IF('AccuValve Takeoff'!C565="","",'AccuValve Takeoff'!C565)</f>
        <v/>
      </c>
      <c r="D564" s="23" t="str">
        <f>IF('AccuValve Takeoff'!D565="","",'AccuValve Takeoff'!D565)</f>
        <v/>
      </c>
      <c r="E564" s="23" t="str">
        <f>IF('AccuValve Takeoff'!S565="","",'AccuValve Takeoff'!S565)</f>
        <v/>
      </c>
      <c r="F564" s="23" t="str">
        <f>IF('AccuValve Takeoff'!F565="","",'AccuValve Takeoff'!F565)</f>
        <v/>
      </c>
      <c r="G564" s="23" t="str">
        <f>IF('AccuValve Takeoff'!R565="","",'AccuValve Takeoff'!R565)</f>
        <v/>
      </c>
      <c r="H564" s="23" t="str">
        <f>IF('AccuValve Takeoff'!G565="","",'AccuValve Takeoff'!G565)</f>
        <v/>
      </c>
      <c r="I564" s="23" t="str">
        <f>IF('AccuValve Takeoff'!H565="","",'AccuValve Takeoff'!H565)</f>
        <v/>
      </c>
      <c r="J564" s="326" t="str">
        <f>IF('AccuValve Takeoff'!I565="","",IF('AccuValve Takeoff'!I565="Not Available","",'AccuValve Takeoff'!I565))</f>
        <v/>
      </c>
      <c r="K564" s="326" t="str">
        <f>IF('AccuValve Takeoff'!J565="","",IF('AccuValve Takeoff'!J565="Not Available","",'AccuValve Takeoff'!J565))</f>
        <v/>
      </c>
      <c r="L564" s="326" t="str">
        <f>IF('AccuValve Takeoff'!K565="","",IF('AccuValve Takeoff'!K565="Not Available","",'AccuValve Takeoff'!K565))</f>
        <v/>
      </c>
      <c r="M564" s="326" t="str">
        <f>IF('AccuValve Takeoff'!L565="","",IF('AccuValve Takeoff'!L565="Not Available","",'AccuValve Takeoff'!L565))</f>
        <v/>
      </c>
      <c r="N564" s="326" t="str">
        <f>IF('AccuValve Takeoff'!M565="","",IF('AccuValve Takeoff'!M565="Not Available","",'AccuValve Takeoff'!M565))</f>
        <v/>
      </c>
      <c r="O564" s="23" t="str">
        <f>IF('AccuValve Takeoff'!N565="","",'AccuValve Takeoff'!N565)</f>
        <v/>
      </c>
      <c r="P564" s="23" t="str">
        <f>IF('AccuValve Takeoff'!O565="","",'AccuValve Takeoff'!O565)</f>
        <v/>
      </c>
      <c r="Q564" s="23" t="str">
        <f>IF('AccuValve Takeoff'!P565="","",'AccuValve Takeoff'!P565)</f>
        <v/>
      </c>
      <c r="R564" s="34" t="str">
        <f>IF('AccuValve Takeoff'!Q565="","",'AccuValve Takeoff'!Q565)</f>
        <v xml:space="preserve"> </v>
      </c>
      <c r="S564" s="35" t="str">
        <f>'AccuValve Takeoff'!T565</f>
        <v/>
      </c>
      <c r="T564" s="35" t="str">
        <f>'AccuValve Takeoff'!U565</f>
        <v/>
      </c>
      <c r="U564" s="325" t="str">
        <f>'AccuValve Takeoff'!BC565</f>
        <v/>
      </c>
      <c r="V564" s="38"/>
      <c r="W564" s="11"/>
      <c r="X564" s="11"/>
      <c r="Y564" s="11"/>
    </row>
    <row r="565" spans="1:25" ht="20.100000000000001" customHeight="1" x14ac:dyDescent="0.2">
      <c r="A565" s="12">
        <v>557</v>
      </c>
      <c r="B565" s="23" t="str">
        <f>IF('AccuValve Takeoff'!B566="","",'AccuValve Takeoff'!B566)</f>
        <v/>
      </c>
      <c r="C565" s="45" t="str">
        <f>IF('AccuValve Takeoff'!C566="","",'AccuValve Takeoff'!C566)</f>
        <v/>
      </c>
      <c r="D565" s="23" t="str">
        <f>IF('AccuValve Takeoff'!D566="","",'AccuValve Takeoff'!D566)</f>
        <v/>
      </c>
      <c r="E565" s="23" t="str">
        <f>IF('AccuValve Takeoff'!S566="","",'AccuValve Takeoff'!S566)</f>
        <v/>
      </c>
      <c r="F565" s="23" t="str">
        <f>IF('AccuValve Takeoff'!F566="","",'AccuValve Takeoff'!F566)</f>
        <v/>
      </c>
      <c r="G565" s="23" t="str">
        <f>IF('AccuValve Takeoff'!R566="","",'AccuValve Takeoff'!R566)</f>
        <v/>
      </c>
      <c r="H565" s="23" t="str">
        <f>IF('AccuValve Takeoff'!G566="","",'AccuValve Takeoff'!G566)</f>
        <v/>
      </c>
      <c r="I565" s="23" t="str">
        <f>IF('AccuValve Takeoff'!H566="","",'AccuValve Takeoff'!H566)</f>
        <v/>
      </c>
      <c r="J565" s="326" t="str">
        <f>IF('AccuValve Takeoff'!I566="","",IF('AccuValve Takeoff'!I566="Not Available","",'AccuValve Takeoff'!I566))</f>
        <v/>
      </c>
      <c r="K565" s="326" t="str">
        <f>IF('AccuValve Takeoff'!J566="","",IF('AccuValve Takeoff'!J566="Not Available","",'AccuValve Takeoff'!J566))</f>
        <v/>
      </c>
      <c r="L565" s="326" t="str">
        <f>IF('AccuValve Takeoff'!K566="","",IF('AccuValve Takeoff'!K566="Not Available","",'AccuValve Takeoff'!K566))</f>
        <v/>
      </c>
      <c r="M565" s="326" t="str">
        <f>IF('AccuValve Takeoff'!L566="","",IF('AccuValve Takeoff'!L566="Not Available","",'AccuValve Takeoff'!L566))</f>
        <v/>
      </c>
      <c r="N565" s="326" t="str">
        <f>IF('AccuValve Takeoff'!M566="","",IF('AccuValve Takeoff'!M566="Not Available","",'AccuValve Takeoff'!M566))</f>
        <v/>
      </c>
      <c r="O565" s="23" t="str">
        <f>IF('AccuValve Takeoff'!N566="","",'AccuValve Takeoff'!N566)</f>
        <v/>
      </c>
      <c r="P565" s="23" t="str">
        <f>IF('AccuValve Takeoff'!O566="","",'AccuValve Takeoff'!O566)</f>
        <v/>
      </c>
      <c r="Q565" s="23" t="str">
        <f>IF('AccuValve Takeoff'!P566="","",'AccuValve Takeoff'!P566)</f>
        <v/>
      </c>
      <c r="R565" s="34" t="str">
        <f>IF('AccuValve Takeoff'!Q566="","",'AccuValve Takeoff'!Q566)</f>
        <v xml:space="preserve"> </v>
      </c>
      <c r="S565" s="35" t="str">
        <f>'AccuValve Takeoff'!T566</f>
        <v/>
      </c>
      <c r="T565" s="35" t="str">
        <f>'AccuValve Takeoff'!U566</f>
        <v/>
      </c>
      <c r="U565" s="325" t="str">
        <f>'AccuValve Takeoff'!BC566</f>
        <v/>
      </c>
      <c r="V565" s="38"/>
      <c r="W565" s="11"/>
      <c r="X565" s="11"/>
      <c r="Y565" s="11"/>
    </row>
    <row r="566" spans="1:25" ht="20.100000000000001" customHeight="1" x14ac:dyDescent="0.2">
      <c r="A566" s="12">
        <v>558</v>
      </c>
      <c r="B566" s="23" t="str">
        <f>IF('AccuValve Takeoff'!B567="","",'AccuValve Takeoff'!B567)</f>
        <v/>
      </c>
      <c r="C566" s="45" t="str">
        <f>IF('AccuValve Takeoff'!C567="","",'AccuValve Takeoff'!C567)</f>
        <v/>
      </c>
      <c r="D566" s="23" t="str">
        <f>IF('AccuValve Takeoff'!D567="","",'AccuValve Takeoff'!D567)</f>
        <v/>
      </c>
      <c r="E566" s="23" t="str">
        <f>IF('AccuValve Takeoff'!S567="","",'AccuValve Takeoff'!S567)</f>
        <v/>
      </c>
      <c r="F566" s="23" t="str">
        <f>IF('AccuValve Takeoff'!F567="","",'AccuValve Takeoff'!F567)</f>
        <v/>
      </c>
      <c r="G566" s="23" t="str">
        <f>IF('AccuValve Takeoff'!R567="","",'AccuValve Takeoff'!R567)</f>
        <v/>
      </c>
      <c r="H566" s="23" t="str">
        <f>IF('AccuValve Takeoff'!G567="","",'AccuValve Takeoff'!G567)</f>
        <v/>
      </c>
      <c r="I566" s="23" t="str">
        <f>IF('AccuValve Takeoff'!H567="","",'AccuValve Takeoff'!H567)</f>
        <v/>
      </c>
      <c r="J566" s="326" t="str">
        <f>IF('AccuValve Takeoff'!I567="","",IF('AccuValve Takeoff'!I567="Not Available","",'AccuValve Takeoff'!I567))</f>
        <v/>
      </c>
      <c r="K566" s="326" t="str">
        <f>IF('AccuValve Takeoff'!J567="","",IF('AccuValve Takeoff'!J567="Not Available","",'AccuValve Takeoff'!J567))</f>
        <v/>
      </c>
      <c r="L566" s="326" t="str">
        <f>IF('AccuValve Takeoff'!K567="","",IF('AccuValve Takeoff'!K567="Not Available","",'AccuValve Takeoff'!K567))</f>
        <v/>
      </c>
      <c r="M566" s="326" t="str">
        <f>IF('AccuValve Takeoff'!L567="","",IF('AccuValve Takeoff'!L567="Not Available","",'AccuValve Takeoff'!L567))</f>
        <v/>
      </c>
      <c r="N566" s="326" t="str">
        <f>IF('AccuValve Takeoff'!M567="","",IF('AccuValve Takeoff'!M567="Not Available","",'AccuValve Takeoff'!M567))</f>
        <v/>
      </c>
      <c r="O566" s="23" t="str">
        <f>IF('AccuValve Takeoff'!N567="","",'AccuValve Takeoff'!N567)</f>
        <v/>
      </c>
      <c r="P566" s="23" t="str">
        <f>IF('AccuValve Takeoff'!O567="","",'AccuValve Takeoff'!O567)</f>
        <v/>
      </c>
      <c r="Q566" s="23" t="str">
        <f>IF('AccuValve Takeoff'!P567="","",'AccuValve Takeoff'!P567)</f>
        <v/>
      </c>
      <c r="R566" s="34" t="str">
        <f>IF('AccuValve Takeoff'!Q567="","",'AccuValve Takeoff'!Q567)</f>
        <v xml:space="preserve"> </v>
      </c>
      <c r="S566" s="35" t="str">
        <f>'AccuValve Takeoff'!T567</f>
        <v/>
      </c>
      <c r="T566" s="35" t="str">
        <f>'AccuValve Takeoff'!U567</f>
        <v/>
      </c>
      <c r="U566" s="325" t="str">
        <f>'AccuValve Takeoff'!BC567</f>
        <v/>
      </c>
      <c r="V566" s="38"/>
      <c r="W566" s="11"/>
      <c r="X566" s="11"/>
      <c r="Y566" s="11"/>
    </row>
    <row r="567" spans="1:25" ht="20.100000000000001" customHeight="1" x14ac:dyDescent="0.2">
      <c r="A567" s="12">
        <v>559</v>
      </c>
      <c r="B567" s="23" t="str">
        <f>IF('AccuValve Takeoff'!B568="","",'AccuValve Takeoff'!B568)</f>
        <v/>
      </c>
      <c r="C567" s="45" t="str">
        <f>IF('AccuValve Takeoff'!C568="","",'AccuValve Takeoff'!C568)</f>
        <v/>
      </c>
      <c r="D567" s="23" t="str">
        <f>IF('AccuValve Takeoff'!D568="","",'AccuValve Takeoff'!D568)</f>
        <v/>
      </c>
      <c r="E567" s="23" t="str">
        <f>IF('AccuValve Takeoff'!S568="","",'AccuValve Takeoff'!S568)</f>
        <v/>
      </c>
      <c r="F567" s="23" t="str">
        <f>IF('AccuValve Takeoff'!F568="","",'AccuValve Takeoff'!F568)</f>
        <v/>
      </c>
      <c r="G567" s="23" t="str">
        <f>IF('AccuValve Takeoff'!R568="","",'AccuValve Takeoff'!R568)</f>
        <v/>
      </c>
      <c r="H567" s="23" t="str">
        <f>IF('AccuValve Takeoff'!G568="","",'AccuValve Takeoff'!G568)</f>
        <v/>
      </c>
      <c r="I567" s="23" t="str">
        <f>IF('AccuValve Takeoff'!H568="","",'AccuValve Takeoff'!H568)</f>
        <v/>
      </c>
      <c r="J567" s="326" t="str">
        <f>IF('AccuValve Takeoff'!I568="","",IF('AccuValve Takeoff'!I568="Not Available","",'AccuValve Takeoff'!I568))</f>
        <v/>
      </c>
      <c r="K567" s="326" t="str">
        <f>IF('AccuValve Takeoff'!J568="","",IF('AccuValve Takeoff'!J568="Not Available","",'AccuValve Takeoff'!J568))</f>
        <v/>
      </c>
      <c r="L567" s="326" t="str">
        <f>IF('AccuValve Takeoff'!K568="","",IF('AccuValve Takeoff'!K568="Not Available","",'AccuValve Takeoff'!K568))</f>
        <v/>
      </c>
      <c r="M567" s="326" t="str">
        <f>IF('AccuValve Takeoff'!L568="","",IF('AccuValve Takeoff'!L568="Not Available","",'AccuValve Takeoff'!L568))</f>
        <v/>
      </c>
      <c r="N567" s="326" t="str">
        <f>IF('AccuValve Takeoff'!M568="","",IF('AccuValve Takeoff'!M568="Not Available","",'AccuValve Takeoff'!M568))</f>
        <v/>
      </c>
      <c r="O567" s="23" t="str">
        <f>IF('AccuValve Takeoff'!N568="","",'AccuValve Takeoff'!N568)</f>
        <v/>
      </c>
      <c r="P567" s="23" t="str">
        <f>IF('AccuValve Takeoff'!O568="","",'AccuValve Takeoff'!O568)</f>
        <v/>
      </c>
      <c r="Q567" s="23" t="str">
        <f>IF('AccuValve Takeoff'!P568="","",'AccuValve Takeoff'!P568)</f>
        <v/>
      </c>
      <c r="R567" s="34" t="str">
        <f>IF('AccuValve Takeoff'!Q568="","",'AccuValve Takeoff'!Q568)</f>
        <v xml:space="preserve"> </v>
      </c>
      <c r="S567" s="35" t="str">
        <f>'AccuValve Takeoff'!T568</f>
        <v/>
      </c>
      <c r="T567" s="35" t="str">
        <f>'AccuValve Takeoff'!U568</f>
        <v/>
      </c>
      <c r="U567" s="325" t="str">
        <f>'AccuValve Takeoff'!BC568</f>
        <v/>
      </c>
      <c r="V567" s="38"/>
      <c r="W567" s="11"/>
      <c r="X567" s="11"/>
      <c r="Y567" s="11"/>
    </row>
    <row r="568" spans="1:25" ht="20.100000000000001" customHeight="1" x14ac:dyDescent="0.2">
      <c r="A568" s="12">
        <v>560</v>
      </c>
      <c r="B568" s="23" t="str">
        <f>IF('AccuValve Takeoff'!B569="","",'AccuValve Takeoff'!B569)</f>
        <v/>
      </c>
      <c r="C568" s="45" t="str">
        <f>IF('AccuValve Takeoff'!C569="","",'AccuValve Takeoff'!C569)</f>
        <v/>
      </c>
      <c r="D568" s="23" t="str">
        <f>IF('AccuValve Takeoff'!D569="","",'AccuValve Takeoff'!D569)</f>
        <v/>
      </c>
      <c r="E568" s="23" t="str">
        <f>IF('AccuValve Takeoff'!S569="","",'AccuValve Takeoff'!S569)</f>
        <v/>
      </c>
      <c r="F568" s="23" t="str">
        <f>IF('AccuValve Takeoff'!F569="","",'AccuValve Takeoff'!F569)</f>
        <v/>
      </c>
      <c r="G568" s="23" t="str">
        <f>IF('AccuValve Takeoff'!R569="","",'AccuValve Takeoff'!R569)</f>
        <v/>
      </c>
      <c r="H568" s="23" t="str">
        <f>IF('AccuValve Takeoff'!G569="","",'AccuValve Takeoff'!G569)</f>
        <v/>
      </c>
      <c r="I568" s="23" t="str">
        <f>IF('AccuValve Takeoff'!H569="","",'AccuValve Takeoff'!H569)</f>
        <v/>
      </c>
      <c r="J568" s="326" t="str">
        <f>IF('AccuValve Takeoff'!I569="","",IF('AccuValve Takeoff'!I569="Not Available","",'AccuValve Takeoff'!I569))</f>
        <v/>
      </c>
      <c r="K568" s="326" t="str">
        <f>IF('AccuValve Takeoff'!J569="","",IF('AccuValve Takeoff'!J569="Not Available","",'AccuValve Takeoff'!J569))</f>
        <v/>
      </c>
      <c r="L568" s="326" t="str">
        <f>IF('AccuValve Takeoff'!K569="","",IF('AccuValve Takeoff'!K569="Not Available","",'AccuValve Takeoff'!K569))</f>
        <v/>
      </c>
      <c r="M568" s="326" t="str">
        <f>IF('AccuValve Takeoff'!L569="","",IF('AccuValve Takeoff'!L569="Not Available","",'AccuValve Takeoff'!L569))</f>
        <v/>
      </c>
      <c r="N568" s="326" t="str">
        <f>IF('AccuValve Takeoff'!M569="","",IF('AccuValve Takeoff'!M569="Not Available","",'AccuValve Takeoff'!M569))</f>
        <v/>
      </c>
      <c r="O568" s="23" t="str">
        <f>IF('AccuValve Takeoff'!N569="","",'AccuValve Takeoff'!N569)</f>
        <v/>
      </c>
      <c r="P568" s="23" t="str">
        <f>IF('AccuValve Takeoff'!O569="","",'AccuValve Takeoff'!O569)</f>
        <v/>
      </c>
      <c r="Q568" s="23" t="str">
        <f>IF('AccuValve Takeoff'!P569="","",'AccuValve Takeoff'!P569)</f>
        <v/>
      </c>
      <c r="R568" s="34" t="str">
        <f>IF('AccuValve Takeoff'!Q569="","",'AccuValve Takeoff'!Q569)</f>
        <v xml:space="preserve"> </v>
      </c>
      <c r="S568" s="35" t="str">
        <f>'AccuValve Takeoff'!T569</f>
        <v/>
      </c>
      <c r="T568" s="35" t="str">
        <f>'AccuValve Takeoff'!U569</f>
        <v/>
      </c>
      <c r="U568" s="325" t="str">
        <f>'AccuValve Takeoff'!BC569</f>
        <v/>
      </c>
      <c r="V568" s="38"/>
      <c r="W568" s="11"/>
      <c r="X568" s="11"/>
      <c r="Y568" s="11"/>
    </row>
    <row r="569" spans="1:25" ht="20.100000000000001" customHeight="1" x14ac:dyDescent="0.2">
      <c r="A569" s="12">
        <v>561</v>
      </c>
      <c r="B569" s="23" t="str">
        <f>IF('AccuValve Takeoff'!B570="","",'AccuValve Takeoff'!B570)</f>
        <v/>
      </c>
      <c r="C569" s="45" t="str">
        <f>IF('AccuValve Takeoff'!C570="","",'AccuValve Takeoff'!C570)</f>
        <v/>
      </c>
      <c r="D569" s="23" t="str">
        <f>IF('AccuValve Takeoff'!D570="","",'AccuValve Takeoff'!D570)</f>
        <v/>
      </c>
      <c r="E569" s="23" t="str">
        <f>IF('AccuValve Takeoff'!S570="","",'AccuValve Takeoff'!S570)</f>
        <v/>
      </c>
      <c r="F569" s="23" t="str">
        <f>IF('AccuValve Takeoff'!F570="","",'AccuValve Takeoff'!F570)</f>
        <v/>
      </c>
      <c r="G569" s="23" t="str">
        <f>IF('AccuValve Takeoff'!R570="","",'AccuValve Takeoff'!R570)</f>
        <v/>
      </c>
      <c r="H569" s="23" t="str">
        <f>IF('AccuValve Takeoff'!G570="","",'AccuValve Takeoff'!G570)</f>
        <v/>
      </c>
      <c r="I569" s="23" t="str">
        <f>IF('AccuValve Takeoff'!H570="","",'AccuValve Takeoff'!H570)</f>
        <v/>
      </c>
      <c r="J569" s="326" t="str">
        <f>IF('AccuValve Takeoff'!I570="","",IF('AccuValve Takeoff'!I570="Not Available","",'AccuValve Takeoff'!I570))</f>
        <v/>
      </c>
      <c r="K569" s="326" t="str">
        <f>IF('AccuValve Takeoff'!J570="","",IF('AccuValve Takeoff'!J570="Not Available","",'AccuValve Takeoff'!J570))</f>
        <v/>
      </c>
      <c r="L569" s="326" t="str">
        <f>IF('AccuValve Takeoff'!K570="","",IF('AccuValve Takeoff'!K570="Not Available","",'AccuValve Takeoff'!K570))</f>
        <v/>
      </c>
      <c r="M569" s="326" t="str">
        <f>IF('AccuValve Takeoff'!L570="","",IF('AccuValve Takeoff'!L570="Not Available","",'AccuValve Takeoff'!L570))</f>
        <v/>
      </c>
      <c r="N569" s="326" t="str">
        <f>IF('AccuValve Takeoff'!M570="","",IF('AccuValve Takeoff'!M570="Not Available","",'AccuValve Takeoff'!M570))</f>
        <v/>
      </c>
      <c r="O569" s="23" t="str">
        <f>IF('AccuValve Takeoff'!N570="","",'AccuValve Takeoff'!N570)</f>
        <v/>
      </c>
      <c r="P569" s="23" t="str">
        <f>IF('AccuValve Takeoff'!O570="","",'AccuValve Takeoff'!O570)</f>
        <v/>
      </c>
      <c r="Q569" s="23" t="str">
        <f>IF('AccuValve Takeoff'!P570="","",'AccuValve Takeoff'!P570)</f>
        <v/>
      </c>
      <c r="R569" s="34" t="str">
        <f>IF('AccuValve Takeoff'!Q570="","",'AccuValve Takeoff'!Q570)</f>
        <v xml:space="preserve"> </v>
      </c>
      <c r="S569" s="35" t="str">
        <f>'AccuValve Takeoff'!T570</f>
        <v/>
      </c>
      <c r="T569" s="35" t="str">
        <f>'AccuValve Takeoff'!U570</f>
        <v/>
      </c>
      <c r="U569" s="325" t="str">
        <f>'AccuValve Takeoff'!BC570</f>
        <v/>
      </c>
      <c r="V569" s="38"/>
      <c r="W569" s="11"/>
      <c r="X569" s="11"/>
      <c r="Y569" s="11"/>
    </row>
    <row r="570" spans="1:25" ht="20.100000000000001" customHeight="1" x14ac:dyDescent="0.2">
      <c r="A570" s="12">
        <v>562</v>
      </c>
      <c r="B570" s="23" t="str">
        <f>IF('AccuValve Takeoff'!B571="","",'AccuValve Takeoff'!B571)</f>
        <v/>
      </c>
      <c r="C570" s="45" t="str">
        <f>IF('AccuValve Takeoff'!C571="","",'AccuValve Takeoff'!C571)</f>
        <v/>
      </c>
      <c r="D570" s="23" t="str">
        <f>IF('AccuValve Takeoff'!D571="","",'AccuValve Takeoff'!D571)</f>
        <v/>
      </c>
      <c r="E570" s="23" t="str">
        <f>IF('AccuValve Takeoff'!S571="","",'AccuValve Takeoff'!S571)</f>
        <v/>
      </c>
      <c r="F570" s="23" t="str">
        <f>IF('AccuValve Takeoff'!F571="","",'AccuValve Takeoff'!F571)</f>
        <v/>
      </c>
      <c r="G570" s="23" t="str">
        <f>IF('AccuValve Takeoff'!R571="","",'AccuValve Takeoff'!R571)</f>
        <v/>
      </c>
      <c r="H570" s="23" t="str">
        <f>IF('AccuValve Takeoff'!G571="","",'AccuValve Takeoff'!G571)</f>
        <v/>
      </c>
      <c r="I570" s="23" t="str">
        <f>IF('AccuValve Takeoff'!H571="","",'AccuValve Takeoff'!H571)</f>
        <v/>
      </c>
      <c r="J570" s="326" t="str">
        <f>IF('AccuValve Takeoff'!I571="","",IF('AccuValve Takeoff'!I571="Not Available","",'AccuValve Takeoff'!I571))</f>
        <v/>
      </c>
      <c r="K570" s="326" t="str">
        <f>IF('AccuValve Takeoff'!J571="","",IF('AccuValve Takeoff'!J571="Not Available","",'AccuValve Takeoff'!J571))</f>
        <v/>
      </c>
      <c r="L570" s="326" t="str">
        <f>IF('AccuValve Takeoff'!K571="","",IF('AccuValve Takeoff'!K571="Not Available","",'AccuValve Takeoff'!K571))</f>
        <v/>
      </c>
      <c r="M570" s="326" t="str">
        <f>IF('AccuValve Takeoff'!L571="","",IF('AccuValve Takeoff'!L571="Not Available","",'AccuValve Takeoff'!L571))</f>
        <v/>
      </c>
      <c r="N570" s="326" t="str">
        <f>IF('AccuValve Takeoff'!M571="","",IF('AccuValve Takeoff'!M571="Not Available","",'AccuValve Takeoff'!M571))</f>
        <v/>
      </c>
      <c r="O570" s="23" t="str">
        <f>IF('AccuValve Takeoff'!N571="","",'AccuValve Takeoff'!N571)</f>
        <v/>
      </c>
      <c r="P570" s="23" t="str">
        <f>IF('AccuValve Takeoff'!O571="","",'AccuValve Takeoff'!O571)</f>
        <v/>
      </c>
      <c r="Q570" s="23" t="str">
        <f>IF('AccuValve Takeoff'!P571="","",'AccuValve Takeoff'!P571)</f>
        <v/>
      </c>
      <c r="R570" s="34" t="str">
        <f>IF('AccuValve Takeoff'!Q571="","",'AccuValve Takeoff'!Q571)</f>
        <v xml:space="preserve"> </v>
      </c>
      <c r="S570" s="35" t="str">
        <f>'AccuValve Takeoff'!T571</f>
        <v/>
      </c>
      <c r="T570" s="35" t="str">
        <f>'AccuValve Takeoff'!U571</f>
        <v/>
      </c>
      <c r="U570" s="325" t="str">
        <f>'AccuValve Takeoff'!BC571</f>
        <v/>
      </c>
      <c r="V570" s="38"/>
      <c r="W570" s="11"/>
      <c r="X570" s="11"/>
      <c r="Y570" s="11"/>
    </row>
    <row r="571" spans="1:25" ht="20.100000000000001" customHeight="1" x14ac:dyDescent="0.2">
      <c r="A571" s="12">
        <v>563</v>
      </c>
      <c r="B571" s="23" t="str">
        <f>IF('AccuValve Takeoff'!B572="","",'AccuValve Takeoff'!B572)</f>
        <v/>
      </c>
      <c r="C571" s="45" t="str">
        <f>IF('AccuValve Takeoff'!C572="","",'AccuValve Takeoff'!C572)</f>
        <v/>
      </c>
      <c r="D571" s="23" t="str">
        <f>IF('AccuValve Takeoff'!D572="","",'AccuValve Takeoff'!D572)</f>
        <v/>
      </c>
      <c r="E571" s="23" t="str">
        <f>IF('AccuValve Takeoff'!S572="","",'AccuValve Takeoff'!S572)</f>
        <v/>
      </c>
      <c r="F571" s="23" t="str">
        <f>IF('AccuValve Takeoff'!F572="","",'AccuValve Takeoff'!F572)</f>
        <v/>
      </c>
      <c r="G571" s="23" t="str">
        <f>IF('AccuValve Takeoff'!R572="","",'AccuValve Takeoff'!R572)</f>
        <v/>
      </c>
      <c r="H571" s="23" t="str">
        <f>IF('AccuValve Takeoff'!G572="","",'AccuValve Takeoff'!G572)</f>
        <v/>
      </c>
      <c r="I571" s="23" t="str">
        <f>IF('AccuValve Takeoff'!H572="","",'AccuValve Takeoff'!H572)</f>
        <v/>
      </c>
      <c r="J571" s="326" t="str">
        <f>IF('AccuValve Takeoff'!I572="","",IF('AccuValve Takeoff'!I572="Not Available","",'AccuValve Takeoff'!I572))</f>
        <v/>
      </c>
      <c r="K571" s="326" t="str">
        <f>IF('AccuValve Takeoff'!J572="","",IF('AccuValve Takeoff'!J572="Not Available","",'AccuValve Takeoff'!J572))</f>
        <v/>
      </c>
      <c r="L571" s="326" t="str">
        <f>IF('AccuValve Takeoff'!K572="","",IF('AccuValve Takeoff'!K572="Not Available","",'AccuValve Takeoff'!K572))</f>
        <v/>
      </c>
      <c r="M571" s="326" t="str">
        <f>IF('AccuValve Takeoff'!L572="","",IF('AccuValve Takeoff'!L572="Not Available","",'AccuValve Takeoff'!L572))</f>
        <v/>
      </c>
      <c r="N571" s="326" t="str">
        <f>IF('AccuValve Takeoff'!M572="","",IF('AccuValve Takeoff'!M572="Not Available","",'AccuValve Takeoff'!M572))</f>
        <v/>
      </c>
      <c r="O571" s="23" t="str">
        <f>IF('AccuValve Takeoff'!N572="","",'AccuValve Takeoff'!N572)</f>
        <v/>
      </c>
      <c r="P571" s="23" t="str">
        <f>IF('AccuValve Takeoff'!O572="","",'AccuValve Takeoff'!O572)</f>
        <v/>
      </c>
      <c r="Q571" s="23" t="str">
        <f>IF('AccuValve Takeoff'!P572="","",'AccuValve Takeoff'!P572)</f>
        <v/>
      </c>
      <c r="R571" s="34" t="str">
        <f>IF('AccuValve Takeoff'!Q572="","",'AccuValve Takeoff'!Q572)</f>
        <v xml:space="preserve"> </v>
      </c>
      <c r="S571" s="35" t="str">
        <f>'AccuValve Takeoff'!T572</f>
        <v/>
      </c>
      <c r="T571" s="35" t="str">
        <f>'AccuValve Takeoff'!U572</f>
        <v/>
      </c>
      <c r="U571" s="325" t="str">
        <f>'AccuValve Takeoff'!BC572</f>
        <v/>
      </c>
      <c r="V571" s="38"/>
      <c r="W571" s="11"/>
      <c r="X571" s="11"/>
      <c r="Y571" s="11"/>
    </row>
    <row r="572" spans="1:25" ht="20.100000000000001" customHeight="1" x14ac:dyDescent="0.2">
      <c r="A572" s="12">
        <v>564</v>
      </c>
      <c r="B572" s="23" t="str">
        <f>IF('AccuValve Takeoff'!B573="","",'AccuValve Takeoff'!B573)</f>
        <v/>
      </c>
      <c r="C572" s="45" t="str">
        <f>IF('AccuValve Takeoff'!C573="","",'AccuValve Takeoff'!C573)</f>
        <v/>
      </c>
      <c r="D572" s="23" t="str">
        <f>IF('AccuValve Takeoff'!D573="","",'AccuValve Takeoff'!D573)</f>
        <v/>
      </c>
      <c r="E572" s="23" t="str">
        <f>IF('AccuValve Takeoff'!S573="","",'AccuValve Takeoff'!S573)</f>
        <v/>
      </c>
      <c r="F572" s="23" t="str">
        <f>IF('AccuValve Takeoff'!F573="","",'AccuValve Takeoff'!F573)</f>
        <v/>
      </c>
      <c r="G572" s="23" t="str">
        <f>IF('AccuValve Takeoff'!R573="","",'AccuValve Takeoff'!R573)</f>
        <v/>
      </c>
      <c r="H572" s="23" t="str">
        <f>IF('AccuValve Takeoff'!G573="","",'AccuValve Takeoff'!G573)</f>
        <v/>
      </c>
      <c r="I572" s="23" t="str">
        <f>IF('AccuValve Takeoff'!H573="","",'AccuValve Takeoff'!H573)</f>
        <v/>
      </c>
      <c r="J572" s="326" t="str">
        <f>IF('AccuValve Takeoff'!I573="","",IF('AccuValve Takeoff'!I573="Not Available","",'AccuValve Takeoff'!I573))</f>
        <v/>
      </c>
      <c r="K572" s="326" t="str">
        <f>IF('AccuValve Takeoff'!J573="","",IF('AccuValve Takeoff'!J573="Not Available","",'AccuValve Takeoff'!J573))</f>
        <v/>
      </c>
      <c r="L572" s="326" t="str">
        <f>IF('AccuValve Takeoff'!K573="","",IF('AccuValve Takeoff'!K573="Not Available","",'AccuValve Takeoff'!K573))</f>
        <v/>
      </c>
      <c r="M572" s="326" t="str">
        <f>IF('AccuValve Takeoff'!L573="","",IF('AccuValve Takeoff'!L573="Not Available","",'AccuValve Takeoff'!L573))</f>
        <v/>
      </c>
      <c r="N572" s="326" t="str">
        <f>IF('AccuValve Takeoff'!M573="","",IF('AccuValve Takeoff'!M573="Not Available","",'AccuValve Takeoff'!M573))</f>
        <v/>
      </c>
      <c r="O572" s="23" t="str">
        <f>IF('AccuValve Takeoff'!N573="","",'AccuValve Takeoff'!N573)</f>
        <v/>
      </c>
      <c r="P572" s="23" t="str">
        <f>IF('AccuValve Takeoff'!O573="","",'AccuValve Takeoff'!O573)</f>
        <v/>
      </c>
      <c r="Q572" s="23" t="str">
        <f>IF('AccuValve Takeoff'!P573="","",'AccuValve Takeoff'!P573)</f>
        <v/>
      </c>
      <c r="R572" s="34" t="str">
        <f>IF('AccuValve Takeoff'!Q573="","",'AccuValve Takeoff'!Q573)</f>
        <v xml:space="preserve"> </v>
      </c>
      <c r="S572" s="35" t="str">
        <f>'AccuValve Takeoff'!T573</f>
        <v/>
      </c>
      <c r="T572" s="35" t="str">
        <f>'AccuValve Takeoff'!U573</f>
        <v/>
      </c>
      <c r="U572" s="325" t="str">
        <f>'AccuValve Takeoff'!BC573</f>
        <v/>
      </c>
      <c r="V572" s="38"/>
      <c r="W572" s="11"/>
      <c r="X572" s="11"/>
      <c r="Y572" s="11"/>
    </row>
    <row r="573" spans="1:25" ht="20.100000000000001" customHeight="1" x14ac:dyDescent="0.2">
      <c r="A573" s="12">
        <v>565</v>
      </c>
      <c r="B573" s="23" t="str">
        <f>IF('AccuValve Takeoff'!B574="","",'AccuValve Takeoff'!B574)</f>
        <v/>
      </c>
      <c r="C573" s="45" t="str">
        <f>IF('AccuValve Takeoff'!C574="","",'AccuValve Takeoff'!C574)</f>
        <v/>
      </c>
      <c r="D573" s="23" t="str">
        <f>IF('AccuValve Takeoff'!D574="","",'AccuValve Takeoff'!D574)</f>
        <v/>
      </c>
      <c r="E573" s="23" t="str">
        <f>IF('AccuValve Takeoff'!S574="","",'AccuValve Takeoff'!S574)</f>
        <v/>
      </c>
      <c r="F573" s="23" t="str">
        <f>IF('AccuValve Takeoff'!F574="","",'AccuValve Takeoff'!F574)</f>
        <v/>
      </c>
      <c r="G573" s="23" t="str">
        <f>IF('AccuValve Takeoff'!R574="","",'AccuValve Takeoff'!R574)</f>
        <v/>
      </c>
      <c r="H573" s="23" t="str">
        <f>IF('AccuValve Takeoff'!G574="","",'AccuValve Takeoff'!G574)</f>
        <v/>
      </c>
      <c r="I573" s="23" t="str">
        <f>IF('AccuValve Takeoff'!H574="","",'AccuValve Takeoff'!H574)</f>
        <v/>
      </c>
      <c r="J573" s="326" t="str">
        <f>IF('AccuValve Takeoff'!I574="","",IF('AccuValve Takeoff'!I574="Not Available","",'AccuValve Takeoff'!I574))</f>
        <v/>
      </c>
      <c r="K573" s="326" t="str">
        <f>IF('AccuValve Takeoff'!J574="","",IF('AccuValve Takeoff'!J574="Not Available","",'AccuValve Takeoff'!J574))</f>
        <v/>
      </c>
      <c r="L573" s="326" t="str">
        <f>IF('AccuValve Takeoff'!K574="","",IF('AccuValve Takeoff'!K574="Not Available","",'AccuValve Takeoff'!K574))</f>
        <v/>
      </c>
      <c r="M573" s="326" t="str">
        <f>IF('AccuValve Takeoff'!L574="","",IF('AccuValve Takeoff'!L574="Not Available","",'AccuValve Takeoff'!L574))</f>
        <v/>
      </c>
      <c r="N573" s="326" t="str">
        <f>IF('AccuValve Takeoff'!M574="","",IF('AccuValve Takeoff'!M574="Not Available","",'AccuValve Takeoff'!M574))</f>
        <v/>
      </c>
      <c r="O573" s="23" t="str">
        <f>IF('AccuValve Takeoff'!N574="","",'AccuValve Takeoff'!N574)</f>
        <v/>
      </c>
      <c r="P573" s="23" t="str">
        <f>IF('AccuValve Takeoff'!O574="","",'AccuValve Takeoff'!O574)</f>
        <v/>
      </c>
      <c r="Q573" s="23" t="str">
        <f>IF('AccuValve Takeoff'!P574="","",'AccuValve Takeoff'!P574)</f>
        <v/>
      </c>
      <c r="R573" s="34" t="str">
        <f>IF('AccuValve Takeoff'!Q574="","",'AccuValve Takeoff'!Q574)</f>
        <v xml:space="preserve"> </v>
      </c>
      <c r="S573" s="35" t="str">
        <f>'AccuValve Takeoff'!T574</f>
        <v/>
      </c>
      <c r="T573" s="35" t="str">
        <f>'AccuValve Takeoff'!U574</f>
        <v/>
      </c>
      <c r="U573" s="325" t="str">
        <f>'AccuValve Takeoff'!BC574</f>
        <v/>
      </c>
      <c r="V573" s="38"/>
      <c r="W573" s="11"/>
      <c r="X573" s="11"/>
      <c r="Y573" s="11"/>
    </row>
    <row r="574" spans="1:25" ht="20.100000000000001" customHeight="1" x14ac:dyDescent="0.2">
      <c r="A574" s="12">
        <v>566</v>
      </c>
      <c r="B574" s="23" t="str">
        <f>IF('AccuValve Takeoff'!B575="","",'AccuValve Takeoff'!B575)</f>
        <v/>
      </c>
      <c r="C574" s="45" t="str">
        <f>IF('AccuValve Takeoff'!C575="","",'AccuValve Takeoff'!C575)</f>
        <v/>
      </c>
      <c r="D574" s="23" t="str">
        <f>IF('AccuValve Takeoff'!D575="","",'AccuValve Takeoff'!D575)</f>
        <v/>
      </c>
      <c r="E574" s="23" t="str">
        <f>IF('AccuValve Takeoff'!S575="","",'AccuValve Takeoff'!S575)</f>
        <v/>
      </c>
      <c r="F574" s="23" t="str">
        <f>IF('AccuValve Takeoff'!F575="","",'AccuValve Takeoff'!F575)</f>
        <v/>
      </c>
      <c r="G574" s="23" t="str">
        <f>IF('AccuValve Takeoff'!R575="","",'AccuValve Takeoff'!R575)</f>
        <v/>
      </c>
      <c r="H574" s="23" t="str">
        <f>IF('AccuValve Takeoff'!G575="","",'AccuValve Takeoff'!G575)</f>
        <v/>
      </c>
      <c r="I574" s="23" t="str">
        <f>IF('AccuValve Takeoff'!H575="","",'AccuValve Takeoff'!H575)</f>
        <v/>
      </c>
      <c r="J574" s="326" t="str">
        <f>IF('AccuValve Takeoff'!I575="","",IF('AccuValve Takeoff'!I575="Not Available","",'AccuValve Takeoff'!I575))</f>
        <v/>
      </c>
      <c r="K574" s="326" t="str">
        <f>IF('AccuValve Takeoff'!J575="","",IF('AccuValve Takeoff'!J575="Not Available","",'AccuValve Takeoff'!J575))</f>
        <v/>
      </c>
      <c r="L574" s="326" t="str">
        <f>IF('AccuValve Takeoff'!K575="","",IF('AccuValve Takeoff'!K575="Not Available","",'AccuValve Takeoff'!K575))</f>
        <v/>
      </c>
      <c r="M574" s="326" t="str">
        <f>IF('AccuValve Takeoff'!L575="","",IF('AccuValve Takeoff'!L575="Not Available","",'AccuValve Takeoff'!L575))</f>
        <v/>
      </c>
      <c r="N574" s="326" t="str">
        <f>IF('AccuValve Takeoff'!M575="","",IF('AccuValve Takeoff'!M575="Not Available","",'AccuValve Takeoff'!M575))</f>
        <v/>
      </c>
      <c r="O574" s="23" t="str">
        <f>IF('AccuValve Takeoff'!N575="","",'AccuValve Takeoff'!N575)</f>
        <v/>
      </c>
      <c r="P574" s="23" t="str">
        <f>IF('AccuValve Takeoff'!O575="","",'AccuValve Takeoff'!O575)</f>
        <v/>
      </c>
      <c r="Q574" s="23" t="str">
        <f>IF('AccuValve Takeoff'!P575="","",'AccuValve Takeoff'!P575)</f>
        <v/>
      </c>
      <c r="R574" s="34" t="str">
        <f>IF('AccuValve Takeoff'!Q575="","",'AccuValve Takeoff'!Q575)</f>
        <v xml:space="preserve"> </v>
      </c>
      <c r="S574" s="35" t="str">
        <f>'AccuValve Takeoff'!T575</f>
        <v/>
      </c>
      <c r="T574" s="35" t="str">
        <f>'AccuValve Takeoff'!U575</f>
        <v/>
      </c>
      <c r="U574" s="325" t="str">
        <f>'AccuValve Takeoff'!BC575</f>
        <v/>
      </c>
      <c r="V574" s="38"/>
      <c r="W574" s="11"/>
      <c r="X574" s="11"/>
      <c r="Y574" s="11"/>
    </row>
    <row r="575" spans="1:25" ht="20.100000000000001" customHeight="1" x14ac:dyDescent="0.2">
      <c r="A575" s="12">
        <v>567</v>
      </c>
      <c r="B575" s="23" t="str">
        <f>IF('AccuValve Takeoff'!B576="","",'AccuValve Takeoff'!B576)</f>
        <v/>
      </c>
      <c r="C575" s="45" t="str">
        <f>IF('AccuValve Takeoff'!C576="","",'AccuValve Takeoff'!C576)</f>
        <v/>
      </c>
      <c r="D575" s="23" t="str">
        <f>IF('AccuValve Takeoff'!D576="","",'AccuValve Takeoff'!D576)</f>
        <v/>
      </c>
      <c r="E575" s="23" t="str">
        <f>IF('AccuValve Takeoff'!S576="","",'AccuValve Takeoff'!S576)</f>
        <v/>
      </c>
      <c r="F575" s="23" t="str">
        <f>IF('AccuValve Takeoff'!F576="","",'AccuValve Takeoff'!F576)</f>
        <v/>
      </c>
      <c r="G575" s="23" t="str">
        <f>IF('AccuValve Takeoff'!R576="","",'AccuValve Takeoff'!R576)</f>
        <v/>
      </c>
      <c r="H575" s="23" t="str">
        <f>IF('AccuValve Takeoff'!G576="","",'AccuValve Takeoff'!G576)</f>
        <v/>
      </c>
      <c r="I575" s="23" t="str">
        <f>IF('AccuValve Takeoff'!H576="","",'AccuValve Takeoff'!H576)</f>
        <v/>
      </c>
      <c r="J575" s="326" t="str">
        <f>IF('AccuValve Takeoff'!I576="","",IF('AccuValve Takeoff'!I576="Not Available","",'AccuValve Takeoff'!I576))</f>
        <v/>
      </c>
      <c r="K575" s="326" t="str">
        <f>IF('AccuValve Takeoff'!J576="","",IF('AccuValve Takeoff'!J576="Not Available","",'AccuValve Takeoff'!J576))</f>
        <v/>
      </c>
      <c r="L575" s="326" t="str">
        <f>IF('AccuValve Takeoff'!K576="","",IF('AccuValve Takeoff'!K576="Not Available","",'AccuValve Takeoff'!K576))</f>
        <v/>
      </c>
      <c r="M575" s="326" t="str">
        <f>IF('AccuValve Takeoff'!L576="","",IF('AccuValve Takeoff'!L576="Not Available","",'AccuValve Takeoff'!L576))</f>
        <v/>
      </c>
      <c r="N575" s="326" t="str">
        <f>IF('AccuValve Takeoff'!M576="","",IF('AccuValve Takeoff'!M576="Not Available","",'AccuValve Takeoff'!M576))</f>
        <v/>
      </c>
      <c r="O575" s="23" t="str">
        <f>IF('AccuValve Takeoff'!N576="","",'AccuValve Takeoff'!N576)</f>
        <v/>
      </c>
      <c r="P575" s="23" t="str">
        <f>IF('AccuValve Takeoff'!O576="","",'AccuValve Takeoff'!O576)</f>
        <v/>
      </c>
      <c r="Q575" s="23" t="str">
        <f>IF('AccuValve Takeoff'!P576="","",'AccuValve Takeoff'!P576)</f>
        <v/>
      </c>
      <c r="R575" s="34" t="str">
        <f>IF('AccuValve Takeoff'!Q576="","",'AccuValve Takeoff'!Q576)</f>
        <v xml:space="preserve"> </v>
      </c>
      <c r="S575" s="35" t="str">
        <f>'AccuValve Takeoff'!T576</f>
        <v/>
      </c>
      <c r="T575" s="35" t="str">
        <f>'AccuValve Takeoff'!U576</f>
        <v/>
      </c>
      <c r="U575" s="325" t="str">
        <f>'AccuValve Takeoff'!BC576</f>
        <v/>
      </c>
      <c r="V575" s="38"/>
      <c r="W575" s="11"/>
      <c r="X575" s="11"/>
      <c r="Y575" s="11"/>
    </row>
    <row r="576" spans="1:25" ht="20.100000000000001" customHeight="1" x14ac:dyDescent="0.2">
      <c r="A576" s="12">
        <v>568</v>
      </c>
      <c r="B576" s="23" t="str">
        <f>IF('AccuValve Takeoff'!B577="","",'AccuValve Takeoff'!B577)</f>
        <v/>
      </c>
      <c r="C576" s="45" t="str">
        <f>IF('AccuValve Takeoff'!C577="","",'AccuValve Takeoff'!C577)</f>
        <v/>
      </c>
      <c r="D576" s="23" t="str">
        <f>IF('AccuValve Takeoff'!D577="","",'AccuValve Takeoff'!D577)</f>
        <v/>
      </c>
      <c r="E576" s="23" t="str">
        <f>IF('AccuValve Takeoff'!S577="","",'AccuValve Takeoff'!S577)</f>
        <v/>
      </c>
      <c r="F576" s="23" t="str">
        <f>IF('AccuValve Takeoff'!F577="","",'AccuValve Takeoff'!F577)</f>
        <v/>
      </c>
      <c r="G576" s="23" t="str">
        <f>IF('AccuValve Takeoff'!R577="","",'AccuValve Takeoff'!R577)</f>
        <v/>
      </c>
      <c r="H576" s="23" t="str">
        <f>IF('AccuValve Takeoff'!G577="","",'AccuValve Takeoff'!G577)</f>
        <v/>
      </c>
      <c r="I576" s="23" t="str">
        <f>IF('AccuValve Takeoff'!H577="","",'AccuValve Takeoff'!H577)</f>
        <v/>
      </c>
      <c r="J576" s="326" t="str">
        <f>IF('AccuValve Takeoff'!I577="","",IF('AccuValve Takeoff'!I577="Not Available","",'AccuValve Takeoff'!I577))</f>
        <v/>
      </c>
      <c r="K576" s="326" t="str">
        <f>IF('AccuValve Takeoff'!J577="","",IF('AccuValve Takeoff'!J577="Not Available","",'AccuValve Takeoff'!J577))</f>
        <v/>
      </c>
      <c r="L576" s="326" t="str">
        <f>IF('AccuValve Takeoff'!K577="","",IF('AccuValve Takeoff'!K577="Not Available","",'AccuValve Takeoff'!K577))</f>
        <v/>
      </c>
      <c r="M576" s="326" t="str">
        <f>IF('AccuValve Takeoff'!L577="","",IF('AccuValve Takeoff'!L577="Not Available","",'AccuValve Takeoff'!L577))</f>
        <v/>
      </c>
      <c r="N576" s="326" t="str">
        <f>IF('AccuValve Takeoff'!M577="","",IF('AccuValve Takeoff'!M577="Not Available","",'AccuValve Takeoff'!M577))</f>
        <v/>
      </c>
      <c r="O576" s="23" t="str">
        <f>IF('AccuValve Takeoff'!N577="","",'AccuValve Takeoff'!N577)</f>
        <v/>
      </c>
      <c r="P576" s="23" t="str">
        <f>IF('AccuValve Takeoff'!O577="","",'AccuValve Takeoff'!O577)</f>
        <v/>
      </c>
      <c r="Q576" s="23" t="str">
        <f>IF('AccuValve Takeoff'!P577="","",'AccuValve Takeoff'!P577)</f>
        <v/>
      </c>
      <c r="R576" s="34" t="str">
        <f>IF('AccuValve Takeoff'!Q577="","",'AccuValve Takeoff'!Q577)</f>
        <v xml:space="preserve"> </v>
      </c>
      <c r="S576" s="35" t="str">
        <f>'AccuValve Takeoff'!T577</f>
        <v/>
      </c>
      <c r="T576" s="35" t="str">
        <f>'AccuValve Takeoff'!U577</f>
        <v/>
      </c>
      <c r="U576" s="325" t="str">
        <f>'AccuValve Takeoff'!BC577</f>
        <v/>
      </c>
      <c r="V576" s="38"/>
      <c r="W576" s="11"/>
      <c r="X576" s="11"/>
      <c r="Y576" s="11"/>
    </row>
    <row r="577" spans="1:25" ht="20.100000000000001" customHeight="1" x14ac:dyDescent="0.2">
      <c r="A577" s="12">
        <v>569</v>
      </c>
      <c r="B577" s="23" t="str">
        <f>IF('AccuValve Takeoff'!B578="","",'AccuValve Takeoff'!B578)</f>
        <v/>
      </c>
      <c r="C577" s="45" t="str">
        <f>IF('AccuValve Takeoff'!C578="","",'AccuValve Takeoff'!C578)</f>
        <v/>
      </c>
      <c r="D577" s="23" t="str">
        <f>IF('AccuValve Takeoff'!D578="","",'AccuValve Takeoff'!D578)</f>
        <v/>
      </c>
      <c r="E577" s="23" t="str">
        <f>IF('AccuValve Takeoff'!S578="","",'AccuValve Takeoff'!S578)</f>
        <v/>
      </c>
      <c r="F577" s="23" t="str">
        <f>IF('AccuValve Takeoff'!F578="","",'AccuValve Takeoff'!F578)</f>
        <v/>
      </c>
      <c r="G577" s="23" t="str">
        <f>IF('AccuValve Takeoff'!R578="","",'AccuValve Takeoff'!R578)</f>
        <v/>
      </c>
      <c r="H577" s="23" t="str">
        <f>IF('AccuValve Takeoff'!G578="","",'AccuValve Takeoff'!G578)</f>
        <v/>
      </c>
      <c r="I577" s="23" t="str">
        <f>IF('AccuValve Takeoff'!H578="","",'AccuValve Takeoff'!H578)</f>
        <v/>
      </c>
      <c r="J577" s="326" t="str">
        <f>IF('AccuValve Takeoff'!I578="","",IF('AccuValve Takeoff'!I578="Not Available","",'AccuValve Takeoff'!I578))</f>
        <v/>
      </c>
      <c r="K577" s="326" t="str">
        <f>IF('AccuValve Takeoff'!J578="","",IF('AccuValve Takeoff'!J578="Not Available","",'AccuValve Takeoff'!J578))</f>
        <v/>
      </c>
      <c r="L577" s="326" t="str">
        <f>IF('AccuValve Takeoff'!K578="","",IF('AccuValve Takeoff'!K578="Not Available","",'AccuValve Takeoff'!K578))</f>
        <v/>
      </c>
      <c r="M577" s="326" t="str">
        <f>IF('AccuValve Takeoff'!L578="","",IF('AccuValve Takeoff'!L578="Not Available","",'AccuValve Takeoff'!L578))</f>
        <v/>
      </c>
      <c r="N577" s="326" t="str">
        <f>IF('AccuValve Takeoff'!M578="","",IF('AccuValve Takeoff'!M578="Not Available","",'AccuValve Takeoff'!M578))</f>
        <v/>
      </c>
      <c r="O577" s="23" t="str">
        <f>IF('AccuValve Takeoff'!N578="","",'AccuValve Takeoff'!N578)</f>
        <v/>
      </c>
      <c r="P577" s="23" t="str">
        <f>IF('AccuValve Takeoff'!O578="","",'AccuValve Takeoff'!O578)</f>
        <v/>
      </c>
      <c r="Q577" s="23" t="str">
        <f>IF('AccuValve Takeoff'!P578="","",'AccuValve Takeoff'!P578)</f>
        <v/>
      </c>
      <c r="R577" s="34" t="str">
        <f>IF('AccuValve Takeoff'!Q578="","",'AccuValve Takeoff'!Q578)</f>
        <v xml:space="preserve"> </v>
      </c>
      <c r="S577" s="35" t="str">
        <f>'AccuValve Takeoff'!T578</f>
        <v/>
      </c>
      <c r="T577" s="35" t="str">
        <f>'AccuValve Takeoff'!U578</f>
        <v/>
      </c>
      <c r="U577" s="325" t="str">
        <f>'AccuValve Takeoff'!BC578</f>
        <v/>
      </c>
      <c r="V577" s="38"/>
      <c r="W577" s="11"/>
      <c r="X577" s="11"/>
      <c r="Y577" s="11"/>
    </row>
    <row r="578" spans="1:25" ht="20.100000000000001" customHeight="1" x14ac:dyDescent="0.2">
      <c r="A578" s="12">
        <v>570</v>
      </c>
      <c r="B578" s="23" t="str">
        <f>IF('AccuValve Takeoff'!B579="","",'AccuValve Takeoff'!B579)</f>
        <v/>
      </c>
      <c r="C578" s="45" t="str">
        <f>IF('AccuValve Takeoff'!C579="","",'AccuValve Takeoff'!C579)</f>
        <v/>
      </c>
      <c r="D578" s="23" t="str">
        <f>IF('AccuValve Takeoff'!D579="","",'AccuValve Takeoff'!D579)</f>
        <v/>
      </c>
      <c r="E578" s="23" t="str">
        <f>IF('AccuValve Takeoff'!S579="","",'AccuValve Takeoff'!S579)</f>
        <v/>
      </c>
      <c r="F578" s="23" t="str">
        <f>IF('AccuValve Takeoff'!F579="","",'AccuValve Takeoff'!F579)</f>
        <v/>
      </c>
      <c r="G578" s="23" t="str">
        <f>IF('AccuValve Takeoff'!R579="","",'AccuValve Takeoff'!R579)</f>
        <v/>
      </c>
      <c r="H578" s="23" t="str">
        <f>IF('AccuValve Takeoff'!G579="","",'AccuValve Takeoff'!G579)</f>
        <v/>
      </c>
      <c r="I578" s="23" t="str">
        <f>IF('AccuValve Takeoff'!H579="","",'AccuValve Takeoff'!H579)</f>
        <v/>
      </c>
      <c r="J578" s="326" t="str">
        <f>IF('AccuValve Takeoff'!I579="","",IF('AccuValve Takeoff'!I579="Not Available","",'AccuValve Takeoff'!I579))</f>
        <v/>
      </c>
      <c r="K578" s="326" t="str">
        <f>IF('AccuValve Takeoff'!J579="","",IF('AccuValve Takeoff'!J579="Not Available","",'AccuValve Takeoff'!J579))</f>
        <v/>
      </c>
      <c r="L578" s="326" t="str">
        <f>IF('AccuValve Takeoff'!K579="","",IF('AccuValve Takeoff'!K579="Not Available","",'AccuValve Takeoff'!K579))</f>
        <v/>
      </c>
      <c r="M578" s="326" t="str">
        <f>IF('AccuValve Takeoff'!L579="","",IF('AccuValve Takeoff'!L579="Not Available","",'AccuValve Takeoff'!L579))</f>
        <v/>
      </c>
      <c r="N578" s="326" t="str">
        <f>IF('AccuValve Takeoff'!M579="","",IF('AccuValve Takeoff'!M579="Not Available","",'AccuValve Takeoff'!M579))</f>
        <v/>
      </c>
      <c r="O578" s="23" t="str">
        <f>IF('AccuValve Takeoff'!N579="","",'AccuValve Takeoff'!N579)</f>
        <v/>
      </c>
      <c r="P578" s="23" t="str">
        <f>IF('AccuValve Takeoff'!O579="","",'AccuValve Takeoff'!O579)</f>
        <v/>
      </c>
      <c r="Q578" s="23" t="str">
        <f>IF('AccuValve Takeoff'!P579="","",'AccuValve Takeoff'!P579)</f>
        <v/>
      </c>
      <c r="R578" s="34" t="str">
        <f>IF('AccuValve Takeoff'!Q579="","",'AccuValve Takeoff'!Q579)</f>
        <v xml:space="preserve"> </v>
      </c>
      <c r="S578" s="35" t="str">
        <f>'AccuValve Takeoff'!T579</f>
        <v/>
      </c>
      <c r="T578" s="35" t="str">
        <f>'AccuValve Takeoff'!U579</f>
        <v/>
      </c>
      <c r="U578" s="325" t="str">
        <f>'AccuValve Takeoff'!BC579</f>
        <v/>
      </c>
      <c r="V578" s="38"/>
      <c r="W578" s="11"/>
      <c r="X578" s="11"/>
      <c r="Y578" s="11"/>
    </row>
    <row r="579" spans="1:25" ht="20.100000000000001" customHeight="1" x14ac:dyDescent="0.2">
      <c r="A579" s="12">
        <v>571</v>
      </c>
      <c r="B579" s="23" t="str">
        <f>IF('AccuValve Takeoff'!B580="","",'AccuValve Takeoff'!B580)</f>
        <v/>
      </c>
      <c r="C579" s="45" t="str">
        <f>IF('AccuValve Takeoff'!C580="","",'AccuValve Takeoff'!C580)</f>
        <v/>
      </c>
      <c r="D579" s="23" t="str">
        <f>IF('AccuValve Takeoff'!D580="","",'AccuValve Takeoff'!D580)</f>
        <v/>
      </c>
      <c r="E579" s="23" t="str">
        <f>IF('AccuValve Takeoff'!S580="","",'AccuValve Takeoff'!S580)</f>
        <v/>
      </c>
      <c r="F579" s="23" t="str">
        <f>IF('AccuValve Takeoff'!F580="","",'AccuValve Takeoff'!F580)</f>
        <v/>
      </c>
      <c r="G579" s="23" t="str">
        <f>IF('AccuValve Takeoff'!R580="","",'AccuValve Takeoff'!R580)</f>
        <v/>
      </c>
      <c r="H579" s="23" t="str">
        <f>IF('AccuValve Takeoff'!G580="","",'AccuValve Takeoff'!G580)</f>
        <v/>
      </c>
      <c r="I579" s="23" t="str">
        <f>IF('AccuValve Takeoff'!H580="","",'AccuValve Takeoff'!H580)</f>
        <v/>
      </c>
      <c r="J579" s="326" t="str">
        <f>IF('AccuValve Takeoff'!I580="","",IF('AccuValve Takeoff'!I580="Not Available","",'AccuValve Takeoff'!I580))</f>
        <v/>
      </c>
      <c r="K579" s="326" t="str">
        <f>IF('AccuValve Takeoff'!J580="","",IF('AccuValve Takeoff'!J580="Not Available","",'AccuValve Takeoff'!J580))</f>
        <v/>
      </c>
      <c r="L579" s="326" t="str">
        <f>IF('AccuValve Takeoff'!K580="","",IF('AccuValve Takeoff'!K580="Not Available","",'AccuValve Takeoff'!K580))</f>
        <v/>
      </c>
      <c r="M579" s="326" t="str">
        <f>IF('AccuValve Takeoff'!L580="","",IF('AccuValve Takeoff'!L580="Not Available","",'AccuValve Takeoff'!L580))</f>
        <v/>
      </c>
      <c r="N579" s="326" t="str">
        <f>IF('AccuValve Takeoff'!M580="","",IF('AccuValve Takeoff'!M580="Not Available","",'AccuValve Takeoff'!M580))</f>
        <v/>
      </c>
      <c r="O579" s="23" t="str">
        <f>IF('AccuValve Takeoff'!N580="","",'AccuValve Takeoff'!N580)</f>
        <v/>
      </c>
      <c r="P579" s="23" t="str">
        <f>IF('AccuValve Takeoff'!O580="","",'AccuValve Takeoff'!O580)</f>
        <v/>
      </c>
      <c r="Q579" s="23" t="str">
        <f>IF('AccuValve Takeoff'!P580="","",'AccuValve Takeoff'!P580)</f>
        <v/>
      </c>
      <c r="R579" s="34" t="str">
        <f>IF('AccuValve Takeoff'!Q580="","",'AccuValve Takeoff'!Q580)</f>
        <v xml:space="preserve"> </v>
      </c>
      <c r="S579" s="35" t="str">
        <f>'AccuValve Takeoff'!T580</f>
        <v/>
      </c>
      <c r="T579" s="35" t="str">
        <f>'AccuValve Takeoff'!U580</f>
        <v/>
      </c>
      <c r="U579" s="325" t="str">
        <f>'AccuValve Takeoff'!BC580</f>
        <v/>
      </c>
      <c r="V579" s="38"/>
      <c r="W579" s="11"/>
      <c r="X579" s="11"/>
      <c r="Y579" s="11"/>
    </row>
    <row r="580" spans="1:25" ht="20.100000000000001" customHeight="1" x14ac:dyDescent="0.2">
      <c r="A580" s="12">
        <v>572</v>
      </c>
      <c r="B580" s="23" t="str">
        <f>IF('AccuValve Takeoff'!B581="","",'AccuValve Takeoff'!B581)</f>
        <v/>
      </c>
      <c r="C580" s="45" t="str">
        <f>IF('AccuValve Takeoff'!C581="","",'AccuValve Takeoff'!C581)</f>
        <v/>
      </c>
      <c r="D580" s="23" t="str">
        <f>IF('AccuValve Takeoff'!D581="","",'AccuValve Takeoff'!D581)</f>
        <v/>
      </c>
      <c r="E580" s="23" t="str">
        <f>IF('AccuValve Takeoff'!S581="","",'AccuValve Takeoff'!S581)</f>
        <v/>
      </c>
      <c r="F580" s="23" t="str">
        <f>IF('AccuValve Takeoff'!F581="","",'AccuValve Takeoff'!F581)</f>
        <v/>
      </c>
      <c r="G580" s="23" t="str">
        <f>IF('AccuValve Takeoff'!R581="","",'AccuValve Takeoff'!R581)</f>
        <v/>
      </c>
      <c r="H580" s="23" t="str">
        <f>IF('AccuValve Takeoff'!G581="","",'AccuValve Takeoff'!G581)</f>
        <v/>
      </c>
      <c r="I580" s="23" t="str">
        <f>IF('AccuValve Takeoff'!H581="","",'AccuValve Takeoff'!H581)</f>
        <v/>
      </c>
      <c r="J580" s="326" t="str">
        <f>IF('AccuValve Takeoff'!I581="","",IF('AccuValve Takeoff'!I581="Not Available","",'AccuValve Takeoff'!I581))</f>
        <v/>
      </c>
      <c r="K580" s="326" t="str">
        <f>IF('AccuValve Takeoff'!J581="","",IF('AccuValve Takeoff'!J581="Not Available","",'AccuValve Takeoff'!J581))</f>
        <v/>
      </c>
      <c r="L580" s="326" t="str">
        <f>IF('AccuValve Takeoff'!K581="","",IF('AccuValve Takeoff'!K581="Not Available","",'AccuValve Takeoff'!K581))</f>
        <v/>
      </c>
      <c r="M580" s="326" t="str">
        <f>IF('AccuValve Takeoff'!L581="","",IF('AccuValve Takeoff'!L581="Not Available","",'AccuValve Takeoff'!L581))</f>
        <v/>
      </c>
      <c r="N580" s="326" t="str">
        <f>IF('AccuValve Takeoff'!M581="","",IF('AccuValve Takeoff'!M581="Not Available","",'AccuValve Takeoff'!M581))</f>
        <v/>
      </c>
      <c r="O580" s="23" t="str">
        <f>IF('AccuValve Takeoff'!N581="","",'AccuValve Takeoff'!N581)</f>
        <v/>
      </c>
      <c r="P580" s="23" t="str">
        <f>IF('AccuValve Takeoff'!O581="","",'AccuValve Takeoff'!O581)</f>
        <v/>
      </c>
      <c r="Q580" s="23" t="str">
        <f>IF('AccuValve Takeoff'!P581="","",'AccuValve Takeoff'!P581)</f>
        <v/>
      </c>
      <c r="R580" s="34" t="str">
        <f>IF('AccuValve Takeoff'!Q581="","",'AccuValve Takeoff'!Q581)</f>
        <v xml:space="preserve"> </v>
      </c>
      <c r="S580" s="35" t="str">
        <f>'AccuValve Takeoff'!T581</f>
        <v/>
      </c>
      <c r="T580" s="35" t="str">
        <f>'AccuValve Takeoff'!U581</f>
        <v/>
      </c>
      <c r="U580" s="325" t="str">
        <f>'AccuValve Takeoff'!BC581</f>
        <v/>
      </c>
      <c r="V580" s="38"/>
      <c r="W580" s="11"/>
      <c r="X580" s="11"/>
      <c r="Y580" s="11"/>
    </row>
    <row r="581" spans="1:25" ht="20.100000000000001" customHeight="1" x14ac:dyDescent="0.2">
      <c r="A581" s="12">
        <v>573</v>
      </c>
      <c r="B581" s="23" t="str">
        <f>IF('AccuValve Takeoff'!B582="","",'AccuValve Takeoff'!B582)</f>
        <v/>
      </c>
      <c r="C581" s="45" t="str">
        <f>IF('AccuValve Takeoff'!C582="","",'AccuValve Takeoff'!C582)</f>
        <v/>
      </c>
      <c r="D581" s="23" t="str">
        <f>IF('AccuValve Takeoff'!D582="","",'AccuValve Takeoff'!D582)</f>
        <v/>
      </c>
      <c r="E581" s="23" t="str">
        <f>IF('AccuValve Takeoff'!S582="","",'AccuValve Takeoff'!S582)</f>
        <v/>
      </c>
      <c r="F581" s="23" t="str">
        <f>IF('AccuValve Takeoff'!F582="","",'AccuValve Takeoff'!F582)</f>
        <v/>
      </c>
      <c r="G581" s="23" t="str">
        <f>IF('AccuValve Takeoff'!R582="","",'AccuValve Takeoff'!R582)</f>
        <v/>
      </c>
      <c r="H581" s="23" t="str">
        <f>IF('AccuValve Takeoff'!G582="","",'AccuValve Takeoff'!G582)</f>
        <v/>
      </c>
      <c r="I581" s="23" t="str">
        <f>IF('AccuValve Takeoff'!H582="","",'AccuValve Takeoff'!H582)</f>
        <v/>
      </c>
      <c r="J581" s="326" t="str">
        <f>IF('AccuValve Takeoff'!I582="","",IF('AccuValve Takeoff'!I582="Not Available","",'AccuValve Takeoff'!I582))</f>
        <v/>
      </c>
      <c r="K581" s="326" t="str">
        <f>IF('AccuValve Takeoff'!J582="","",IF('AccuValve Takeoff'!J582="Not Available","",'AccuValve Takeoff'!J582))</f>
        <v/>
      </c>
      <c r="L581" s="326" t="str">
        <f>IF('AccuValve Takeoff'!K582="","",IF('AccuValve Takeoff'!K582="Not Available","",'AccuValve Takeoff'!K582))</f>
        <v/>
      </c>
      <c r="M581" s="326" t="str">
        <f>IF('AccuValve Takeoff'!L582="","",IF('AccuValve Takeoff'!L582="Not Available","",'AccuValve Takeoff'!L582))</f>
        <v/>
      </c>
      <c r="N581" s="326" t="str">
        <f>IF('AccuValve Takeoff'!M582="","",IF('AccuValve Takeoff'!M582="Not Available","",'AccuValve Takeoff'!M582))</f>
        <v/>
      </c>
      <c r="O581" s="23" t="str">
        <f>IF('AccuValve Takeoff'!N582="","",'AccuValve Takeoff'!N582)</f>
        <v/>
      </c>
      <c r="P581" s="23" t="str">
        <f>IF('AccuValve Takeoff'!O582="","",'AccuValve Takeoff'!O582)</f>
        <v/>
      </c>
      <c r="Q581" s="23" t="str">
        <f>IF('AccuValve Takeoff'!P582="","",'AccuValve Takeoff'!P582)</f>
        <v/>
      </c>
      <c r="R581" s="34" t="str">
        <f>IF('AccuValve Takeoff'!Q582="","",'AccuValve Takeoff'!Q582)</f>
        <v xml:space="preserve"> </v>
      </c>
      <c r="S581" s="35" t="str">
        <f>'AccuValve Takeoff'!T582</f>
        <v/>
      </c>
      <c r="T581" s="35" t="str">
        <f>'AccuValve Takeoff'!U582</f>
        <v/>
      </c>
      <c r="U581" s="325" t="str">
        <f>'AccuValve Takeoff'!BC582</f>
        <v/>
      </c>
      <c r="V581" s="38"/>
      <c r="W581" s="11"/>
      <c r="X581" s="11"/>
      <c r="Y581" s="11"/>
    </row>
    <row r="582" spans="1:25" ht="20.100000000000001" customHeight="1" x14ac:dyDescent="0.2">
      <c r="A582" s="12">
        <v>574</v>
      </c>
      <c r="B582" s="23" t="str">
        <f>IF('AccuValve Takeoff'!B583="","",'AccuValve Takeoff'!B583)</f>
        <v/>
      </c>
      <c r="C582" s="45" t="str">
        <f>IF('AccuValve Takeoff'!C583="","",'AccuValve Takeoff'!C583)</f>
        <v/>
      </c>
      <c r="D582" s="23" t="str">
        <f>IF('AccuValve Takeoff'!D583="","",'AccuValve Takeoff'!D583)</f>
        <v/>
      </c>
      <c r="E582" s="23" t="str">
        <f>IF('AccuValve Takeoff'!S583="","",'AccuValve Takeoff'!S583)</f>
        <v/>
      </c>
      <c r="F582" s="23" t="str">
        <f>IF('AccuValve Takeoff'!F583="","",'AccuValve Takeoff'!F583)</f>
        <v/>
      </c>
      <c r="G582" s="23" t="str">
        <f>IF('AccuValve Takeoff'!R583="","",'AccuValve Takeoff'!R583)</f>
        <v/>
      </c>
      <c r="H582" s="23" t="str">
        <f>IF('AccuValve Takeoff'!G583="","",'AccuValve Takeoff'!G583)</f>
        <v/>
      </c>
      <c r="I582" s="23" t="str">
        <f>IF('AccuValve Takeoff'!H583="","",'AccuValve Takeoff'!H583)</f>
        <v/>
      </c>
      <c r="J582" s="326" t="str">
        <f>IF('AccuValve Takeoff'!I583="","",IF('AccuValve Takeoff'!I583="Not Available","",'AccuValve Takeoff'!I583))</f>
        <v/>
      </c>
      <c r="K582" s="326" t="str">
        <f>IF('AccuValve Takeoff'!J583="","",IF('AccuValve Takeoff'!J583="Not Available","",'AccuValve Takeoff'!J583))</f>
        <v/>
      </c>
      <c r="L582" s="326" t="str">
        <f>IF('AccuValve Takeoff'!K583="","",IF('AccuValve Takeoff'!K583="Not Available","",'AccuValve Takeoff'!K583))</f>
        <v/>
      </c>
      <c r="M582" s="326" t="str">
        <f>IF('AccuValve Takeoff'!L583="","",IF('AccuValve Takeoff'!L583="Not Available","",'AccuValve Takeoff'!L583))</f>
        <v/>
      </c>
      <c r="N582" s="326" t="str">
        <f>IF('AccuValve Takeoff'!M583="","",IF('AccuValve Takeoff'!M583="Not Available","",'AccuValve Takeoff'!M583))</f>
        <v/>
      </c>
      <c r="O582" s="23" t="str">
        <f>IF('AccuValve Takeoff'!N583="","",'AccuValve Takeoff'!N583)</f>
        <v/>
      </c>
      <c r="P582" s="23" t="str">
        <f>IF('AccuValve Takeoff'!O583="","",'AccuValve Takeoff'!O583)</f>
        <v/>
      </c>
      <c r="Q582" s="23" t="str">
        <f>IF('AccuValve Takeoff'!P583="","",'AccuValve Takeoff'!P583)</f>
        <v/>
      </c>
      <c r="R582" s="34" t="str">
        <f>IF('AccuValve Takeoff'!Q583="","",'AccuValve Takeoff'!Q583)</f>
        <v xml:space="preserve"> </v>
      </c>
      <c r="S582" s="35" t="str">
        <f>'AccuValve Takeoff'!T583</f>
        <v/>
      </c>
      <c r="T582" s="35" t="str">
        <f>'AccuValve Takeoff'!U583</f>
        <v/>
      </c>
      <c r="U582" s="325" t="str">
        <f>'AccuValve Takeoff'!BC583</f>
        <v/>
      </c>
      <c r="V582" s="38"/>
      <c r="W582" s="11"/>
      <c r="X582" s="11"/>
      <c r="Y582" s="11"/>
    </row>
    <row r="583" spans="1:25" ht="20.100000000000001" customHeight="1" x14ac:dyDescent="0.2">
      <c r="A583" s="12">
        <v>575</v>
      </c>
      <c r="B583" s="23" t="str">
        <f>IF('AccuValve Takeoff'!B584="","",'AccuValve Takeoff'!B584)</f>
        <v/>
      </c>
      <c r="C583" s="45" t="str">
        <f>IF('AccuValve Takeoff'!C584="","",'AccuValve Takeoff'!C584)</f>
        <v/>
      </c>
      <c r="D583" s="23" t="str">
        <f>IF('AccuValve Takeoff'!D584="","",'AccuValve Takeoff'!D584)</f>
        <v/>
      </c>
      <c r="E583" s="23" t="str">
        <f>IF('AccuValve Takeoff'!S584="","",'AccuValve Takeoff'!S584)</f>
        <v/>
      </c>
      <c r="F583" s="23" t="str">
        <f>IF('AccuValve Takeoff'!F584="","",'AccuValve Takeoff'!F584)</f>
        <v/>
      </c>
      <c r="G583" s="23" t="str">
        <f>IF('AccuValve Takeoff'!R584="","",'AccuValve Takeoff'!R584)</f>
        <v/>
      </c>
      <c r="H583" s="23" t="str">
        <f>IF('AccuValve Takeoff'!G584="","",'AccuValve Takeoff'!G584)</f>
        <v/>
      </c>
      <c r="I583" s="23" t="str">
        <f>IF('AccuValve Takeoff'!H584="","",'AccuValve Takeoff'!H584)</f>
        <v/>
      </c>
      <c r="J583" s="326" t="str">
        <f>IF('AccuValve Takeoff'!I584="","",IF('AccuValve Takeoff'!I584="Not Available","",'AccuValve Takeoff'!I584))</f>
        <v/>
      </c>
      <c r="K583" s="326" t="str">
        <f>IF('AccuValve Takeoff'!J584="","",IF('AccuValve Takeoff'!J584="Not Available","",'AccuValve Takeoff'!J584))</f>
        <v/>
      </c>
      <c r="L583" s="326" t="str">
        <f>IF('AccuValve Takeoff'!K584="","",IF('AccuValve Takeoff'!K584="Not Available","",'AccuValve Takeoff'!K584))</f>
        <v/>
      </c>
      <c r="M583" s="326" t="str">
        <f>IF('AccuValve Takeoff'!L584="","",IF('AccuValve Takeoff'!L584="Not Available","",'AccuValve Takeoff'!L584))</f>
        <v/>
      </c>
      <c r="N583" s="326" t="str">
        <f>IF('AccuValve Takeoff'!M584="","",IF('AccuValve Takeoff'!M584="Not Available","",'AccuValve Takeoff'!M584))</f>
        <v/>
      </c>
      <c r="O583" s="23" t="str">
        <f>IF('AccuValve Takeoff'!N584="","",'AccuValve Takeoff'!N584)</f>
        <v/>
      </c>
      <c r="P583" s="23" t="str">
        <f>IF('AccuValve Takeoff'!O584="","",'AccuValve Takeoff'!O584)</f>
        <v/>
      </c>
      <c r="Q583" s="23" t="str">
        <f>IF('AccuValve Takeoff'!P584="","",'AccuValve Takeoff'!P584)</f>
        <v/>
      </c>
      <c r="R583" s="34" t="str">
        <f>IF('AccuValve Takeoff'!Q584="","",'AccuValve Takeoff'!Q584)</f>
        <v xml:space="preserve"> </v>
      </c>
      <c r="S583" s="35" t="str">
        <f>'AccuValve Takeoff'!T584</f>
        <v/>
      </c>
      <c r="T583" s="35" t="str">
        <f>'AccuValve Takeoff'!U584</f>
        <v/>
      </c>
      <c r="U583" s="325" t="str">
        <f>'AccuValve Takeoff'!BC584</f>
        <v/>
      </c>
      <c r="V583" s="38"/>
      <c r="W583" s="11"/>
      <c r="X583" s="11"/>
      <c r="Y583" s="11"/>
    </row>
    <row r="584" spans="1:25" ht="20.100000000000001" customHeight="1" x14ac:dyDescent="0.2">
      <c r="A584" s="12">
        <v>576</v>
      </c>
      <c r="B584" s="23" t="str">
        <f>IF('AccuValve Takeoff'!B585="","",'AccuValve Takeoff'!B585)</f>
        <v/>
      </c>
      <c r="C584" s="45" t="str">
        <f>IF('AccuValve Takeoff'!C585="","",'AccuValve Takeoff'!C585)</f>
        <v/>
      </c>
      <c r="D584" s="23" t="str">
        <f>IF('AccuValve Takeoff'!D585="","",'AccuValve Takeoff'!D585)</f>
        <v/>
      </c>
      <c r="E584" s="23" t="str">
        <f>IF('AccuValve Takeoff'!S585="","",'AccuValve Takeoff'!S585)</f>
        <v/>
      </c>
      <c r="F584" s="23" t="str">
        <f>IF('AccuValve Takeoff'!F585="","",'AccuValve Takeoff'!F585)</f>
        <v/>
      </c>
      <c r="G584" s="23" t="str">
        <f>IF('AccuValve Takeoff'!R585="","",'AccuValve Takeoff'!R585)</f>
        <v/>
      </c>
      <c r="H584" s="23" t="str">
        <f>IF('AccuValve Takeoff'!G585="","",'AccuValve Takeoff'!G585)</f>
        <v/>
      </c>
      <c r="I584" s="23" t="str">
        <f>IF('AccuValve Takeoff'!H585="","",'AccuValve Takeoff'!H585)</f>
        <v/>
      </c>
      <c r="J584" s="326" t="str">
        <f>IF('AccuValve Takeoff'!I585="","",IF('AccuValve Takeoff'!I585="Not Available","",'AccuValve Takeoff'!I585))</f>
        <v/>
      </c>
      <c r="K584" s="326" t="str">
        <f>IF('AccuValve Takeoff'!J585="","",IF('AccuValve Takeoff'!J585="Not Available","",'AccuValve Takeoff'!J585))</f>
        <v/>
      </c>
      <c r="L584" s="326" t="str">
        <f>IF('AccuValve Takeoff'!K585="","",IF('AccuValve Takeoff'!K585="Not Available","",'AccuValve Takeoff'!K585))</f>
        <v/>
      </c>
      <c r="M584" s="326" t="str">
        <f>IF('AccuValve Takeoff'!L585="","",IF('AccuValve Takeoff'!L585="Not Available","",'AccuValve Takeoff'!L585))</f>
        <v/>
      </c>
      <c r="N584" s="326" t="str">
        <f>IF('AccuValve Takeoff'!M585="","",IF('AccuValve Takeoff'!M585="Not Available","",'AccuValve Takeoff'!M585))</f>
        <v/>
      </c>
      <c r="O584" s="23" t="str">
        <f>IF('AccuValve Takeoff'!N585="","",'AccuValve Takeoff'!N585)</f>
        <v/>
      </c>
      <c r="P584" s="23" t="str">
        <f>IF('AccuValve Takeoff'!O585="","",'AccuValve Takeoff'!O585)</f>
        <v/>
      </c>
      <c r="Q584" s="23" t="str">
        <f>IF('AccuValve Takeoff'!P585="","",'AccuValve Takeoff'!P585)</f>
        <v/>
      </c>
      <c r="R584" s="34" t="str">
        <f>IF('AccuValve Takeoff'!Q585="","",'AccuValve Takeoff'!Q585)</f>
        <v xml:space="preserve"> </v>
      </c>
      <c r="S584" s="35" t="str">
        <f>'AccuValve Takeoff'!T585</f>
        <v/>
      </c>
      <c r="T584" s="35" t="str">
        <f>'AccuValve Takeoff'!U585</f>
        <v/>
      </c>
      <c r="U584" s="325" t="str">
        <f>'AccuValve Takeoff'!BC585</f>
        <v/>
      </c>
      <c r="V584" s="38"/>
      <c r="W584" s="11"/>
      <c r="X584" s="11"/>
      <c r="Y584" s="11"/>
    </row>
    <row r="585" spans="1:25" ht="20.100000000000001" customHeight="1" x14ac:dyDescent="0.2">
      <c r="A585" s="12">
        <v>577</v>
      </c>
      <c r="B585" s="23" t="str">
        <f>IF('AccuValve Takeoff'!B586="","",'AccuValve Takeoff'!B586)</f>
        <v/>
      </c>
      <c r="C585" s="45" t="str">
        <f>IF('AccuValve Takeoff'!C586="","",'AccuValve Takeoff'!C586)</f>
        <v/>
      </c>
      <c r="D585" s="23" t="str">
        <f>IF('AccuValve Takeoff'!D586="","",'AccuValve Takeoff'!D586)</f>
        <v/>
      </c>
      <c r="E585" s="23" t="str">
        <f>IF('AccuValve Takeoff'!S586="","",'AccuValve Takeoff'!S586)</f>
        <v/>
      </c>
      <c r="F585" s="23" t="str">
        <f>IF('AccuValve Takeoff'!F586="","",'AccuValve Takeoff'!F586)</f>
        <v/>
      </c>
      <c r="G585" s="23" t="str">
        <f>IF('AccuValve Takeoff'!R586="","",'AccuValve Takeoff'!R586)</f>
        <v/>
      </c>
      <c r="H585" s="23" t="str">
        <f>IF('AccuValve Takeoff'!G586="","",'AccuValve Takeoff'!G586)</f>
        <v/>
      </c>
      <c r="I585" s="23" t="str">
        <f>IF('AccuValve Takeoff'!H586="","",'AccuValve Takeoff'!H586)</f>
        <v/>
      </c>
      <c r="J585" s="326" t="str">
        <f>IF('AccuValve Takeoff'!I586="","",IF('AccuValve Takeoff'!I586="Not Available","",'AccuValve Takeoff'!I586))</f>
        <v/>
      </c>
      <c r="K585" s="326" t="str">
        <f>IF('AccuValve Takeoff'!J586="","",IF('AccuValve Takeoff'!J586="Not Available","",'AccuValve Takeoff'!J586))</f>
        <v/>
      </c>
      <c r="L585" s="326" t="str">
        <f>IF('AccuValve Takeoff'!K586="","",IF('AccuValve Takeoff'!K586="Not Available","",'AccuValve Takeoff'!K586))</f>
        <v/>
      </c>
      <c r="M585" s="326" t="str">
        <f>IF('AccuValve Takeoff'!L586="","",IF('AccuValve Takeoff'!L586="Not Available","",'AccuValve Takeoff'!L586))</f>
        <v/>
      </c>
      <c r="N585" s="326" t="str">
        <f>IF('AccuValve Takeoff'!M586="","",IF('AccuValve Takeoff'!M586="Not Available","",'AccuValve Takeoff'!M586))</f>
        <v/>
      </c>
      <c r="O585" s="23" t="str">
        <f>IF('AccuValve Takeoff'!N586="","",'AccuValve Takeoff'!N586)</f>
        <v/>
      </c>
      <c r="P585" s="23" t="str">
        <f>IF('AccuValve Takeoff'!O586="","",'AccuValve Takeoff'!O586)</f>
        <v/>
      </c>
      <c r="Q585" s="23" t="str">
        <f>IF('AccuValve Takeoff'!P586="","",'AccuValve Takeoff'!P586)</f>
        <v/>
      </c>
      <c r="R585" s="34" t="str">
        <f>IF('AccuValve Takeoff'!Q586="","",'AccuValve Takeoff'!Q586)</f>
        <v xml:space="preserve"> </v>
      </c>
      <c r="S585" s="35" t="str">
        <f>'AccuValve Takeoff'!T586</f>
        <v/>
      </c>
      <c r="T585" s="35" t="str">
        <f>'AccuValve Takeoff'!U586</f>
        <v/>
      </c>
      <c r="U585" s="325" t="str">
        <f>'AccuValve Takeoff'!BC586</f>
        <v/>
      </c>
      <c r="V585" s="38"/>
      <c r="W585" s="11"/>
      <c r="X585" s="11"/>
      <c r="Y585" s="11"/>
    </row>
    <row r="586" spans="1:25" ht="20.100000000000001" customHeight="1" x14ac:dyDescent="0.2">
      <c r="A586" s="12">
        <v>578</v>
      </c>
      <c r="B586" s="23" t="str">
        <f>IF('AccuValve Takeoff'!B587="","",'AccuValve Takeoff'!B587)</f>
        <v/>
      </c>
      <c r="C586" s="45" t="str">
        <f>IF('AccuValve Takeoff'!C587="","",'AccuValve Takeoff'!C587)</f>
        <v/>
      </c>
      <c r="D586" s="23" t="str">
        <f>IF('AccuValve Takeoff'!D587="","",'AccuValve Takeoff'!D587)</f>
        <v/>
      </c>
      <c r="E586" s="23" t="str">
        <f>IF('AccuValve Takeoff'!S587="","",'AccuValve Takeoff'!S587)</f>
        <v/>
      </c>
      <c r="F586" s="23" t="str">
        <f>IF('AccuValve Takeoff'!F587="","",'AccuValve Takeoff'!F587)</f>
        <v/>
      </c>
      <c r="G586" s="23" t="str">
        <f>IF('AccuValve Takeoff'!R587="","",'AccuValve Takeoff'!R587)</f>
        <v/>
      </c>
      <c r="H586" s="23" t="str">
        <f>IF('AccuValve Takeoff'!G587="","",'AccuValve Takeoff'!G587)</f>
        <v/>
      </c>
      <c r="I586" s="23" t="str">
        <f>IF('AccuValve Takeoff'!H587="","",'AccuValve Takeoff'!H587)</f>
        <v/>
      </c>
      <c r="J586" s="326" t="str">
        <f>IF('AccuValve Takeoff'!I587="","",IF('AccuValve Takeoff'!I587="Not Available","",'AccuValve Takeoff'!I587))</f>
        <v/>
      </c>
      <c r="K586" s="326" t="str">
        <f>IF('AccuValve Takeoff'!J587="","",IF('AccuValve Takeoff'!J587="Not Available","",'AccuValve Takeoff'!J587))</f>
        <v/>
      </c>
      <c r="L586" s="326" t="str">
        <f>IF('AccuValve Takeoff'!K587="","",IF('AccuValve Takeoff'!K587="Not Available","",'AccuValve Takeoff'!K587))</f>
        <v/>
      </c>
      <c r="M586" s="326" t="str">
        <f>IF('AccuValve Takeoff'!L587="","",IF('AccuValve Takeoff'!L587="Not Available","",'AccuValve Takeoff'!L587))</f>
        <v/>
      </c>
      <c r="N586" s="326" t="str">
        <f>IF('AccuValve Takeoff'!M587="","",IF('AccuValve Takeoff'!M587="Not Available","",'AccuValve Takeoff'!M587))</f>
        <v/>
      </c>
      <c r="O586" s="23" t="str">
        <f>IF('AccuValve Takeoff'!N587="","",'AccuValve Takeoff'!N587)</f>
        <v/>
      </c>
      <c r="P586" s="23" t="str">
        <f>IF('AccuValve Takeoff'!O587="","",'AccuValve Takeoff'!O587)</f>
        <v/>
      </c>
      <c r="Q586" s="23" t="str">
        <f>IF('AccuValve Takeoff'!P587="","",'AccuValve Takeoff'!P587)</f>
        <v/>
      </c>
      <c r="R586" s="34" t="str">
        <f>IF('AccuValve Takeoff'!Q587="","",'AccuValve Takeoff'!Q587)</f>
        <v xml:space="preserve"> </v>
      </c>
      <c r="S586" s="35" t="str">
        <f>'AccuValve Takeoff'!T587</f>
        <v/>
      </c>
      <c r="T586" s="35" t="str">
        <f>'AccuValve Takeoff'!U587</f>
        <v/>
      </c>
      <c r="U586" s="325" t="str">
        <f>'AccuValve Takeoff'!BC587</f>
        <v/>
      </c>
      <c r="V586" s="38"/>
      <c r="W586" s="11"/>
      <c r="X586" s="11"/>
      <c r="Y586" s="11"/>
    </row>
    <row r="587" spans="1:25" ht="20.100000000000001" customHeight="1" x14ac:dyDescent="0.2">
      <c r="A587" s="12">
        <v>579</v>
      </c>
      <c r="B587" s="23" t="str">
        <f>IF('AccuValve Takeoff'!B588="","",'AccuValve Takeoff'!B588)</f>
        <v/>
      </c>
      <c r="C587" s="45" t="str">
        <f>IF('AccuValve Takeoff'!C588="","",'AccuValve Takeoff'!C588)</f>
        <v/>
      </c>
      <c r="D587" s="23" t="str">
        <f>IF('AccuValve Takeoff'!D588="","",'AccuValve Takeoff'!D588)</f>
        <v/>
      </c>
      <c r="E587" s="23" t="str">
        <f>IF('AccuValve Takeoff'!S588="","",'AccuValve Takeoff'!S588)</f>
        <v/>
      </c>
      <c r="F587" s="23" t="str">
        <f>IF('AccuValve Takeoff'!F588="","",'AccuValve Takeoff'!F588)</f>
        <v/>
      </c>
      <c r="G587" s="23" t="str">
        <f>IF('AccuValve Takeoff'!R588="","",'AccuValve Takeoff'!R588)</f>
        <v/>
      </c>
      <c r="H587" s="23" t="str">
        <f>IF('AccuValve Takeoff'!G588="","",'AccuValve Takeoff'!G588)</f>
        <v/>
      </c>
      <c r="I587" s="23" t="str">
        <f>IF('AccuValve Takeoff'!H588="","",'AccuValve Takeoff'!H588)</f>
        <v/>
      </c>
      <c r="J587" s="326" t="str">
        <f>IF('AccuValve Takeoff'!I588="","",IF('AccuValve Takeoff'!I588="Not Available","",'AccuValve Takeoff'!I588))</f>
        <v/>
      </c>
      <c r="K587" s="326" t="str">
        <f>IF('AccuValve Takeoff'!J588="","",IF('AccuValve Takeoff'!J588="Not Available","",'AccuValve Takeoff'!J588))</f>
        <v/>
      </c>
      <c r="L587" s="326" t="str">
        <f>IF('AccuValve Takeoff'!K588="","",IF('AccuValve Takeoff'!K588="Not Available","",'AccuValve Takeoff'!K588))</f>
        <v/>
      </c>
      <c r="M587" s="326" t="str">
        <f>IF('AccuValve Takeoff'!L588="","",IF('AccuValve Takeoff'!L588="Not Available","",'AccuValve Takeoff'!L588))</f>
        <v/>
      </c>
      <c r="N587" s="326" t="str">
        <f>IF('AccuValve Takeoff'!M588="","",IF('AccuValve Takeoff'!M588="Not Available","",'AccuValve Takeoff'!M588))</f>
        <v/>
      </c>
      <c r="O587" s="23" t="str">
        <f>IF('AccuValve Takeoff'!N588="","",'AccuValve Takeoff'!N588)</f>
        <v/>
      </c>
      <c r="P587" s="23" t="str">
        <f>IF('AccuValve Takeoff'!O588="","",'AccuValve Takeoff'!O588)</f>
        <v/>
      </c>
      <c r="Q587" s="23" t="str">
        <f>IF('AccuValve Takeoff'!P588="","",'AccuValve Takeoff'!P588)</f>
        <v/>
      </c>
      <c r="R587" s="34" t="str">
        <f>IF('AccuValve Takeoff'!Q588="","",'AccuValve Takeoff'!Q588)</f>
        <v xml:space="preserve"> </v>
      </c>
      <c r="S587" s="35" t="str">
        <f>'AccuValve Takeoff'!T588</f>
        <v/>
      </c>
      <c r="T587" s="35" t="str">
        <f>'AccuValve Takeoff'!U588</f>
        <v/>
      </c>
      <c r="U587" s="325" t="str">
        <f>'AccuValve Takeoff'!BC588</f>
        <v/>
      </c>
      <c r="V587" s="38"/>
      <c r="W587" s="11"/>
      <c r="X587" s="11"/>
      <c r="Y587" s="11"/>
    </row>
    <row r="588" spans="1:25" ht="20.100000000000001" customHeight="1" x14ac:dyDescent="0.2">
      <c r="A588" s="12">
        <v>580</v>
      </c>
      <c r="B588" s="23" t="str">
        <f>IF('AccuValve Takeoff'!B589="","",'AccuValve Takeoff'!B589)</f>
        <v/>
      </c>
      <c r="C588" s="45" t="str">
        <f>IF('AccuValve Takeoff'!C589="","",'AccuValve Takeoff'!C589)</f>
        <v/>
      </c>
      <c r="D588" s="23" t="str">
        <f>IF('AccuValve Takeoff'!D589="","",'AccuValve Takeoff'!D589)</f>
        <v/>
      </c>
      <c r="E588" s="23" t="str">
        <f>IF('AccuValve Takeoff'!S589="","",'AccuValve Takeoff'!S589)</f>
        <v/>
      </c>
      <c r="F588" s="23" t="str">
        <f>IF('AccuValve Takeoff'!F589="","",'AccuValve Takeoff'!F589)</f>
        <v/>
      </c>
      <c r="G588" s="23" t="str">
        <f>IF('AccuValve Takeoff'!R589="","",'AccuValve Takeoff'!R589)</f>
        <v/>
      </c>
      <c r="H588" s="23" t="str">
        <f>IF('AccuValve Takeoff'!G589="","",'AccuValve Takeoff'!G589)</f>
        <v/>
      </c>
      <c r="I588" s="23" t="str">
        <f>IF('AccuValve Takeoff'!H589="","",'AccuValve Takeoff'!H589)</f>
        <v/>
      </c>
      <c r="J588" s="326" t="str">
        <f>IF('AccuValve Takeoff'!I589="","",IF('AccuValve Takeoff'!I589="Not Available","",'AccuValve Takeoff'!I589))</f>
        <v/>
      </c>
      <c r="K588" s="326" t="str">
        <f>IF('AccuValve Takeoff'!J589="","",IF('AccuValve Takeoff'!J589="Not Available","",'AccuValve Takeoff'!J589))</f>
        <v/>
      </c>
      <c r="L588" s="326" t="str">
        <f>IF('AccuValve Takeoff'!K589="","",IF('AccuValve Takeoff'!K589="Not Available","",'AccuValve Takeoff'!K589))</f>
        <v/>
      </c>
      <c r="M588" s="326" t="str">
        <f>IF('AccuValve Takeoff'!L589="","",IF('AccuValve Takeoff'!L589="Not Available","",'AccuValve Takeoff'!L589))</f>
        <v/>
      </c>
      <c r="N588" s="326" t="str">
        <f>IF('AccuValve Takeoff'!M589="","",IF('AccuValve Takeoff'!M589="Not Available","",'AccuValve Takeoff'!M589))</f>
        <v/>
      </c>
      <c r="O588" s="23" t="str">
        <f>IF('AccuValve Takeoff'!N589="","",'AccuValve Takeoff'!N589)</f>
        <v/>
      </c>
      <c r="P588" s="23" t="str">
        <f>IF('AccuValve Takeoff'!O589="","",'AccuValve Takeoff'!O589)</f>
        <v/>
      </c>
      <c r="Q588" s="23" t="str">
        <f>IF('AccuValve Takeoff'!P589="","",'AccuValve Takeoff'!P589)</f>
        <v/>
      </c>
      <c r="R588" s="34" t="str">
        <f>IF('AccuValve Takeoff'!Q589="","",'AccuValve Takeoff'!Q589)</f>
        <v xml:space="preserve"> </v>
      </c>
      <c r="S588" s="35" t="str">
        <f>'AccuValve Takeoff'!T589</f>
        <v/>
      </c>
      <c r="T588" s="35" t="str">
        <f>'AccuValve Takeoff'!U589</f>
        <v/>
      </c>
      <c r="U588" s="325" t="str">
        <f>'AccuValve Takeoff'!BC589</f>
        <v/>
      </c>
      <c r="V588" s="38"/>
      <c r="W588" s="11"/>
      <c r="X588" s="11"/>
      <c r="Y588" s="11"/>
    </row>
    <row r="589" spans="1:25" ht="20.100000000000001" customHeight="1" x14ac:dyDescent="0.2">
      <c r="A589" s="12">
        <v>581</v>
      </c>
      <c r="B589" s="23" t="str">
        <f>IF('AccuValve Takeoff'!B590="","",'AccuValve Takeoff'!B590)</f>
        <v/>
      </c>
      <c r="C589" s="45" t="str">
        <f>IF('AccuValve Takeoff'!C590="","",'AccuValve Takeoff'!C590)</f>
        <v/>
      </c>
      <c r="D589" s="23" t="str">
        <f>IF('AccuValve Takeoff'!D590="","",'AccuValve Takeoff'!D590)</f>
        <v/>
      </c>
      <c r="E589" s="23" t="str">
        <f>IF('AccuValve Takeoff'!S590="","",'AccuValve Takeoff'!S590)</f>
        <v/>
      </c>
      <c r="F589" s="23" t="str">
        <f>IF('AccuValve Takeoff'!F590="","",'AccuValve Takeoff'!F590)</f>
        <v/>
      </c>
      <c r="G589" s="23" t="str">
        <f>IF('AccuValve Takeoff'!R590="","",'AccuValve Takeoff'!R590)</f>
        <v/>
      </c>
      <c r="H589" s="23" t="str">
        <f>IF('AccuValve Takeoff'!G590="","",'AccuValve Takeoff'!G590)</f>
        <v/>
      </c>
      <c r="I589" s="23" t="str">
        <f>IF('AccuValve Takeoff'!H590="","",'AccuValve Takeoff'!H590)</f>
        <v/>
      </c>
      <c r="J589" s="326" t="str">
        <f>IF('AccuValve Takeoff'!I590="","",IF('AccuValve Takeoff'!I590="Not Available","",'AccuValve Takeoff'!I590))</f>
        <v/>
      </c>
      <c r="K589" s="326" t="str">
        <f>IF('AccuValve Takeoff'!J590="","",IF('AccuValve Takeoff'!J590="Not Available","",'AccuValve Takeoff'!J590))</f>
        <v/>
      </c>
      <c r="L589" s="326" t="str">
        <f>IF('AccuValve Takeoff'!K590="","",IF('AccuValve Takeoff'!K590="Not Available","",'AccuValve Takeoff'!K590))</f>
        <v/>
      </c>
      <c r="M589" s="326" t="str">
        <f>IF('AccuValve Takeoff'!L590="","",IF('AccuValve Takeoff'!L590="Not Available","",'AccuValve Takeoff'!L590))</f>
        <v/>
      </c>
      <c r="N589" s="326" t="str">
        <f>IF('AccuValve Takeoff'!M590="","",IF('AccuValve Takeoff'!M590="Not Available","",'AccuValve Takeoff'!M590))</f>
        <v/>
      </c>
      <c r="O589" s="23" t="str">
        <f>IF('AccuValve Takeoff'!N590="","",'AccuValve Takeoff'!N590)</f>
        <v/>
      </c>
      <c r="P589" s="23" t="str">
        <f>IF('AccuValve Takeoff'!O590="","",'AccuValve Takeoff'!O590)</f>
        <v/>
      </c>
      <c r="Q589" s="23" t="str">
        <f>IF('AccuValve Takeoff'!P590="","",'AccuValve Takeoff'!P590)</f>
        <v/>
      </c>
      <c r="R589" s="34" t="str">
        <f>IF('AccuValve Takeoff'!Q590="","",'AccuValve Takeoff'!Q590)</f>
        <v xml:space="preserve"> </v>
      </c>
      <c r="S589" s="35" t="str">
        <f>'AccuValve Takeoff'!T590</f>
        <v/>
      </c>
      <c r="T589" s="35" t="str">
        <f>'AccuValve Takeoff'!U590</f>
        <v/>
      </c>
      <c r="U589" s="325" t="str">
        <f>'AccuValve Takeoff'!BC590</f>
        <v/>
      </c>
      <c r="V589" s="38"/>
      <c r="W589" s="11"/>
      <c r="X589" s="11"/>
      <c r="Y589" s="11"/>
    </row>
    <row r="590" spans="1:25" ht="20.100000000000001" customHeight="1" x14ac:dyDescent="0.2">
      <c r="A590" s="12">
        <v>582</v>
      </c>
      <c r="B590" s="23" t="str">
        <f>IF('AccuValve Takeoff'!B591="","",'AccuValve Takeoff'!B591)</f>
        <v/>
      </c>
      <c r="C590" s="45" t="str">
        <f>IF('AccuValve Takeoff'!C591="","",'AccuValve Takeoff'!C591)</f>
        <v/>
      </c>
      <c r="D590" s="23" t="str">
        <f>IF('AccuValve Takeoff'!D591="","",'AccuValve Takeoff'!D591)</f>
        <v/>
      </c>
      <c r="E590" s="23" t="str">
        <f>IF('AccuValve Takeoff'!S591="","",'AccuValve Takeoff'!S591)</f>
        <v/>
      </c>
      <c r="F590" s="23" t="str">
        <f>IF('AccuValve Takeoff'!F591="","",'AccuValve Takeoff'!F591)</f>
        <v/>
      </c>
      <c r="G590" s="23" t="str">
        <f>IF('AccuValve Takeoff'!R591="","",'AccuValve Takeoff'!R591)</f>
        <v/>
      </c>
      <c r="H590" s="23" t="str">
        <f>IF('AccuValve Takeoff'!G591="","",'AccuValve Takeoff'!G591)</f>
        <v/>
      </c>
      <c r="I590" s="23" t="str">
        <f>IF('AccuValve Takeoff'!H591="","",'AccuValve Takeoff'!H591)</f>
        <v/>
      </c>
      <c r="J590" s="326" t="str">
        <f>IF('AccuValve Takeoff'!I591="","",IF('AccuValve Takeoff'!I591="Not Available","",'AccuValve Takeoff'!I591))</f>
        <v/>
      </c>
      <c r="K590" s="326" t="str">
        <f>IF('AccuValve Takeoff'!J591="","",IF('AccuValve Takeoff'!J591="Not Available","",'AccuValve Takeoff'!J591))</f>
        <v/>
      </c>
      <c r="L590" s="326" t="str">
        <f>IF('AccuValve Takeoff'!K591="","",IF('AccuValve Takeoff'!K591="Not Available","",'AccuValve Takeoff'!K591))</f>
        <v/>
      </c>
      <c r="M590" s="326" t="str">
        <f>IF('AccuValve Takeoff'!L591="","",IF('AccuValve Takeoff'!L591="Not Available","",'AccuValve Takeoff'!L591))</f>
        <v/>
      </c>
      <c r="N590" s="326" t="str">
        <f>IF('AccuValve Takeoff'!M591="","",IF('AccuValve Takeoff'!M591="Not Available","",'AccuValve Takeoff'!M591))</f>
        <v/>
      </c>
      <c r="O590" s="23" t="str">
        <f>IF('AccuValve Takeoff'!N591="","",'AccuValve Takeoff'!N591)</f>
        <v/>
      </c>
      <c r="P590" s="23" t="str">
        <f>IF('AccuValve Takeoff'!O591="","",'AccuValve Takeoff'!O591)</f>
        <v/>
      </c>
      <c r="Q590" s="23" t="str">
        <f>IF('AccuValve Takeoff'!P591="","",'AccuValve Takeoff'!P591)</f>
        <v/>
      </c>
      <c r="R590" s="34" t="str">
        <f>IF('AccuValve Takeoff'!Q591="","",'AccuValve Takeoff'!Q591)</f>
        <v xml:space="preserve"> </v>
      </c>
      <c r="S590" s="35" t="str">
        <f>'AccuValve Takeoff'!T591</f>
        <v/>
      </c>
      <c r="T590" s="35" t="str">
        <f>'AccuValve Takeoff'!U591</f>
        <v/>
      </c>
      <c r="U590" s="325" t="str">
        <f>'AccuValve Takeoff'!BC591</f>
        <v/>
      </c>
      <c r="V590" s="38"/>
      <c r="W590" s="11"/>
      <c r="X590" s="11"/>
      <c r="Y590" s="11"/>
    </row>
    <row r="591" spans="1:25" ht="20.100000000000001" customHeight="1" x14ac:dyDescent="0.2">
      <c r="A591" s="12">
        <v>583</v>
      </c>
      <c r="B591" s="23" t="str">
        <f>IF('AccuValve Takeoff'!B592="","",'AccuValve Takeoff'!B592)</f>
        <v/>
      </c>
      <c r="C591" s="45" t="str">
        <f>IF('AccuValve Takeoff'!C592="","",'AccuValve Takeoff'!C592)</f>
        <v/>
      </c>
      <c r="D591" s="23" t="str">
        <f>IF('AccuValve Takeoff'!D592="","",'AccuValve Takeoff'!D592)</f>
        <v/>
      </c>
      <c r="E591" s="23" t="str">
        <f>IF('AccuValve Takeoff'!S592="","",'AccuValve Takeoff'!S592)</f>
        <v/>
      </c>
      <c r="F591" s="23" t="str">
        <f>IF('AccuValve Takeoff'!F592="","",'AccuValve Takeoff'!F592)</f>
        <v/>
      </c>
      <c r="G591" s="23" t="str">
        <f>IF('AccuValve Takeoff'!R592="","",'AccuValve Takeoff'!R592)</f>
        <v/>
      </c>
      <c r="H591" s="23" t="str">
        <f>IF('AccuValve Takeoff'!G592="","",'AccuValve Takeoff'!G592)</f>
        <v/>
      </c>
      <c r="I591" s="23" t="str">
        <f>IF('AccuValve Takeoff'!H592="","",'AccuValve Takeoff'!H592)</f>
        <v/>
      </c>
      <c r="J591" s="326" t="str">
        <f>IF('AccuValve Takeoff'!I592="","",IF('AccuValve Takeoff'!I592="Not Available","",'AccuValve Takeoff'!I592))</f>
        <v/>
      </c>
      <c r="K591" s="326" t="str">
        <f>IF('AccuValve Takeoff'!J592="","",IF('AccuValve Takeoff'!J592="Not Available","",'AccuValve Takeoff'!J592))</f>
        <v/>
      </c>
      <c r="L591" s="326" t="str">
        <f>IF('AccuValve Takeoff'!K592="","",IF('AccuValve Takeoff'!K592="Not Available","",'AccuValve Takeoff'!K592))</f>
        <v/>
      </c>
      <c r="M591" s="326" t="str">
        <f>IF('AccuValve Takeoff'!L592="","",IF('AccuValve Takeoff'!L592="Not Available","",'AccuValve Takeoff'!L592))</f>
        <v/>
      </c>
      <c r="N591" s="326" t="str">
        <f>IF('AccuValve Takeoff'!M592="","",IF('AccuValve Takeoff'!M592="Not Available","",'AccuValve Takeoff'!M592))</f>
        <v/>
      </c>
      <c r="O591" s="23" t="str">
        <f>IF('AccuValve Takeoff'!N592="","",'AccuValve Takeoff'!N592)</f>
        <v/>
      </c>
      <c r="P591" s="23" t="str">
        <f>IF('AccuValve Takeoff'!O592="","",'AccuValve Takeoff'!O592)</f>
        <v/>
      </c>
      <c r="Q591" s="23" t="str">
        <f>IF('AccuValve Takeoff'!P592="","",'AccuValve Takeoff'!P592)</f>
        <v/>
      </c>
      <c r="R591" s="34" t="str">
        <f>IF('AccuValve Takeoff'!Q592="","",'AccuValve Takeoff'!Q592)</f>
        <v xml:space="preserve"> </v>
      </c>
      <c r="S591" s="35" t="str">
        <f>'AccuValve Takeoff'!T592</f>
        <v/>
      </c>
      <c r="T591" s="35" t="str">
        <f>'AccuValve Takeoff'!U592</f>
        <v/>
      </c>
      <c r="U591" s="325" t="str">
        <f>'AccuValve Takeoff'!BC592</f>
        <v/>
      </c>
      <c r="V591" s="38"/>
      <c r="W591" s="11"/>
      <c r="X591" s="11"/>
      <c r="Y591" s="11"/>
    </row>
    <row r="592" spans="1:25" ht="20.100000000000001" customHeight="1" x14ac:dyDescent="0.2">
      <c r="A592" s="12">
        <v>584</v>
      </c>
      <c r="B592" s="23" t="str">
        <f>IF('AccuValve Takeoff'!B593="","",'AccuValve Takeoff'!B593)</f>
        <v/>
      </c>
      <c r="C592" s="45" t="str">
        <f>IF('AccuValve Takeoff'!C593="","",'AccuValve Takeoff'!C593)</f>
        <v/>
      </c>
      <c r="D592" s="23" t="str">
        <f>IF('AccuValve Takeoff'!D593="","",'AccuValve Takeoff'!D593)</f>
        <v/>
      </c>
      <c r="E592" s="23" t="str">
        <f>IF('AccuValve Takeoff'!S593="","",'AccuValve Takeoff'!S593)</f>
        <v/>
      </c>
      <c r="F592" s="23" t="str">
        <f>IF('AccuValve Takeoff'!F593="","",'AccuValve Takeoff'!F593)</f>
        <v/>
      </c>
      <c r="G592" s="23" t="str">
        <f>IF('AccuValve Takeoff'!R593="","",'AccuValve Takeoff'!R593)</f>
        <v/>
      </c>
      <c r="H592" s="23" t="str">
        <f>IF('AccuValve Takeoff'!G593="","",'AccuValve Takeoff'!G593)</f>
        <v/>
      </c>
      <c r="I592" s="23" t="str">
        <f>IF('AccuValve Takeoff'!H593="","",'AccuValve Takeoff'!H593)</f>
        <v/>
      </c>
      <c r="J592" s="326" t="str">
        <f>IF('AccuValve Takeoff'!I593="","",IF('AccuValve Takeoff'!I593="Not Available","",'AccuValve Takeoff'!I593))</f>
        <v/>
      </c>
      <c r="K592" s="326" t="str">
        <f>IF('AccuValve Takeoff'!J593="","",IF('AccuValve Takeoff'!J593="Not Available","",'AccuValve Takeoff'!J593))</f>
        <v/>
      </c>
      <c r="L592" s="326" t="str">
        <f>IF('AccuValve Takeoff'!K593="","",IF('AccuValve Takeoff'!K593="Not Available","",'AccuValve Takeoff'!K593))</f>
        <v/>
      </c>
      <c r="M592" s="326" t="str">
        <f>IF('AccuValve Takeoff'!L593="","",IF('AccuValve Takeoff'!L593="Not Available","",'AccuValve Takeoff'!L593))</f>
        <v/>
      </c>
      <c r="N592" s="326" t="str">
        <f>IF('AccuValve Takeoff'!M593="","",IF('AccuValve Takeoff'!M593="Not Available","",'AccuValve Takeoff'!M593))</f>
        <v/>
      </c>
      <c r="O592" s="23" t="str">
        <f>IF('AccuValve Takeoff'!N593="","",'AccuValve Takeoff'!N593)</f>
        <v/>
      </c>
      <c r="P592" s="23" t="str">
        <f>IF('AccuValve Takeoff'!O593="","",'AccuValve Takeoff'!O593)</f>
        <v/>
      </c>
      <c r="Q592" s="23" t="str">
        <f>IF('AccuValve Takeoff'!P593="","",'AccuValve Takeoff'!P593)</f>
        <v/>
      </c>
      <c r="R592" s="34" t="str">
        <f>IF('AccuValve Takeoff'!Q593="","",'AccuValve Takeoff'!Q593)</f>
        <v xml:space="preserve"> </v>
      </c>
      <c r="S592" s="35" t="str">
        <f>'AccuValve Takeoff'!T593</f>
        <v/>
      </c>
      <c r="T592" s="35" t="str">
        <f>'AccuValve Takeoff'!U593</f>
        <v/>
      </c>
      <c r="U592" s="325" t="str">
        <f>'AccuValve Takeoff'!BC593</f>
        <v/>
      </c>
      <c r="V592" s="38"/>
      <c r="W592" s="11"/>
      <c r="X592" s="11"/>
      <c r="Y592" s="11"/>
    </row>
    <row r="593" spans="1:25" ht="20.100000000000001" customHeight="1" x14ac:dyDescent="0.2">
      <c r="A593" s="12">
        <v>585</v>
      </c>
      <c r="B593" s="23" t="str">
        <f>IF('AccuValve Takeoff'!B594="","",'AccuValve Takeoff'!B594)</f>
        <v/>
      </c>
      <c r="C593" s="45" t="str">
        <f>IF('AccuValve Takeoff'!C594="","",'AccuValve Takeoff'!C594)</f>
        <v/>
      </c>
      <c r="D593" s="23" t="str">
        <f>IF('AccuValve Takeoff'!D594="","",'AccuValve Takeoff'!D594)</f>
        <v/>
      </c>
      <c r="E593" s="23" t="str">
        <f>IF('AccuValve Takeoff'!S594="","",'AccuValve Takeoff'!S594)</f>
        <v/>
      </c>
      <c r="F593" s="23" t="str">
        <f>IF('AccuValve Takeoff'!F594="","",'AccuValve Takeoff'!F594)</f>
        <v/>
      </c>
      <c r="G593" s="23" t="str">
        <f>IF('AccuValve Takeoff'!R594="","",'AccuValve Takeoff'!R594)</f>
        <v/>
      </c>
      <c r="H593" s="23" t="str">
        <f>IF('AccuValve Takeoff'!G594="","",'AccuValve Takeoff'!G594)</f>
        <v/>
      </c>
      <c r="I593" s="23" t="str">
        <f>IF('AccuValve Takeoff'!H594="","",'AccuValve Takeoff'!H594)</f>
        <v/>
      </c>
      <c r="J593" s="326" t="str">
        <f>IF('AccuValve Takeoff'!I594="","",IF('AccuValve Takeoff'!I594="Not Available","",'AccuValve Takeoff'!I594))</f>
        <v/>
      </c>
      <c r="K593" s="326" t="str">
        <f>IF('AccuValve Takeoff'!J594="","",IF('AccuValve Takeoff'!J594="Not Available","",'AccuValve Takeoff'!J594))</f>
        <v/>
      </c>
      <c r="L593" s="326" t="str">
        <f>IF('AccuValve Takeoff'!K594="","",IF('AccuValve Takeoff'!K594="Not Available","",'AccuValve Takeoff'!K594))</f>
        <v/>
      </c>
      <c r="M593" s="326" t="str">
        <f>IF('AccuValve Takeoff'!L594="","",IF('AccuValve Takeoff'!L594="Not Available","",'AccuValve Takeoff'!L594))</f>
        <v/>
      </c>
      <c r="N593" s="326" t="str">
        <f>IF('AccuValve Takeoff'!M594="","",IF('AccuValve Takeoff'!M594="Not Available","",'AccuValve Takeoff'!M594))</f>
        <v/>
      </c>
      <c r="O593" s="23" t="str">
        <f>IF('AccuValve Takeoff'!N594="","",'AccuValve Takeoff'!N594)</f>
        <v/>
      </c>
      <c r="P593" s="23" t="str">
        <f>IF('AccuValve Takeoff'!O594="","",'AccuValve Takeoff'!O594)</f>
        <v/>
      </c>
      <c r="Q593" s="23" t="str">
        <f>IF('AccuValve Takeoff'!P594="","",'AccuValve Takeoff'!P594)</f>
        <v/>
      </c>
      <c r="R593" s="34" t="str">
        <f>IF('AccuValve Takeoff'!Q594="","",'AccuValve Takeoff'!Q594)</f>
        <v xml:space="preserve"> </v>
      </c>
      <c r="S593" s="35" t="str">
        <f>'AccuValve Takeoff'!T594</f>
        <v/>
      </c>
      <c r="T593" s="35" t="str">
        <f>'AccuValve Takeoff'!U594</f>
        <v/>
      </c>
      <c r="U593" s="325" t="str">
        <f>'AccuValve Takeoff'!BC594</f>
        <v/>
      </c>
      <c r="V593" s="38"/>
      <c r="W593" s="11"/>
      <c r="X593" s="11"/>
      <c r="Y593" s="11"/>
    </row>
    <row r="594" spans="1:25" ht="20.100000000000001" customHeight="1" x14ac:dyDescent="0.2">
      <c r="A594" s="12">
        <v>586</v>
      </c>
      <c r="B594" s="23" t="str">
        <f>IF('AccuValve Takeoff'!B595="","",'AccuValve Takeoff'!B595)</f>
        <v/>
      </c>
      <c r="C594" s="45" t="str">
        <f>IF('AccuValve Takeoff'!C595="","",'AccuValve Takeoff'!C595)</f>
        <v/>
      </c>
      <c r="D594" s="23" t="str">
        <f>IF('AccuValve Takeoff'!D595="","",'AccuValve Takeoff'!D595)</f>
        <v/>
      </c>
      <c r="E594" s="23" t="str">
        <f>IF('AccuValve Takeoff'!S595="","",'AccuValve Takeoff'!S595)</f>
        <v/>
      </c>
      <c r="F594" s="23" t="str">
        <f>IF('AccuValve Takeoff'!F595="","",'AccuValve Takeoff'!F595)</f>
        <v/>
      </c>
      <c r="G594" s="23" t="str">
        <f>IF('AccuValve Takeoff'!R595="","",'AccuValve Takeoff'!R595)</f>
        <v/>
      </c>
      <c r="H594" s="23" t="str">
        <f>IF('AccuValve Takeoff'!G595="","",'AccuValve Takeoff'!G595)</f>
        <v/>
      </c>
      <c r="I594" s="23" t="str">
        <f>IF('AccuValve Takeoff'!H595="","",'AccuValve Takeoff'!H595)</f>
        <v/>
      </c>
      <c r="J594" s="326" t="str">
        <f>IF('AccuValve Takeoff'!I595="","",IF('AccuValve Takeoff'!I595="Not Available","",'AccuValve Takeoff'!I595))</f>
        <v/>
      </c>
      <c r="K594" s="326" t="str">
        <f>IF('AccuValve Takeoff'!J595="","",IF('AccuValve Takeoff'!J595="Not Available","",'AccuValve Takeoff'!J595))</f>
        <v/>
      </c>
      <c r="L594" s="326" t="str">
        <f>IF('AccuValve Takeoff'!K595="","",IF('AccuValve Takeoff'!K595="Not Available","",'AccuValve Takeoff'!K595))</f>
        <v/>
      </c>
      <c r="M594" s="326" t="str">
        <f>IF('AccuValve Takeoff'!L595="","",IF('AccuValve Takeoff'!L595="Not Available","",'AccuValve Takeoff'!L595))</f>
        <v/>
      </c>
      <c r="N594" s="326" t="str">
        <f>IF('AccuValve Takeoff'!M595="","",IF('AccuValve Takeoff'!M595="Not Available","",'AccuValve Takeoff'!M595))</f>
        <v/>
      </c>
      <c r="O594" s="23" t="str">
        <f>IF('AccuValve Takeoff'!N595="","",'AccuValve Takeoff'!N595)</f>
        <v/>
      </c>
      <c r="P594" s="23" t="str">
        <f>IF('AccuValve Takeoff'!O595="","",'AccuValve Takeoff'!O595)</f>
        <v/>
      </c>
      <c r="Q594" s="23" t="str">
        <f>IF('AccuValve Takeoff'!P595="","",'AccuValve Takeoff'!P595)</f>
        <v/>
      </c>
      <c r="R594" s="34" t="str">
        <f>IF('AccuValve Takeoff'!Q595="","",'AccuValve Takeoff'!Q595)</f>
        <v xml:space="preserve"> </v>
      </c>
      <c r="S594" s="35" t="str">
        <f>'AccuValve Takeoff'!T595</f>
        <v/>
      </c>
      <c r="T594" s="35" t="str">
        <f>'AccuValve Takeoff'!U595</f>
        <v/>
      </c>
      <c r="U594" s="325" t="str">
        <f>'AccuValve Takeoff'!BC595</f>
        <v/>
      </c>
      <c r="V594" s="38"/>
      <c r="W594" s="11"/>
      <c r="X594" s="11"/>
      <c r="Y594" s="11"/>
    </row>
    <row r="595" spans="1:25" ht="20.100000000000001" customHeight="1" x14ac:dyDescent="0.2">
      <c r="A595" s="12">
        <v>587</v>
      </c>
      <c r="B595" s="23" t="str">
        <f>IF('AccuValve Takeoff'!B596="","",'AccuValve Takeoff'!B596)</f>
        <v/>
      </c>
      <c r="C595" s="45" t="str">
        <f>IF('AccuValve Takeoff'!C596="","",'AccuValve Takeoff'!C596)</f>
        <v/>
      </c>
      <c r="D595" s="23" t="str">
        <f>IF('AccuValve Takeoff'!D596="","",'AccuValve Takeoff'!D596)</f>
        <v/>
      </c>
      <c r="E595" s="23" t="str">
        <f>IF('AccuValve Takeoff'!S596="","",'AccuValve Takeoff'!S596)</f>
        <v/>
      </c>
      <c r="F595" s="23" t="str">
        <f>IF('AccuValve Takeoff'!F596="","",'AccuValve Takeoff'!F596)</f>
        <v/>
      </c>
      <c r="G595" s="23" t="str">
        <f>IF('AccuValve Takeoff'!R596="","",'AccuValve Takeoff'!R596)</f>
        <v/>
      </c>
      <c r="H595" s="23" t="str">
        <f>IF('AccuValve Takeoff'!G596="","",'AccuValve Takeoff'!G596)</f>
        <v/>
      </c>
      <c r="I595" s="23" t="str">
        <f>IF('AccuValve Takeoff'!H596="","",'AccuValve Takeoff'!H596)</f>
        <v/>
      </c>
      <c r="J595" s="326" t="str">
        <f>IF('AccuValve Takeoff'!I596="","",IF('AccuValve Takeoff'!I596="Not Available","",'AccuValve Takeoff'!I596))</f>
        <v/>
      </c>
      <c r="K595" s="326" t="str">
        <f>IF('AccuValve Takeoff'!J596="","",IF('AccuValve Takeoff'!J596="Not Available","",'AccuValve Takeoff'!J596))</f>
        <v/>
      </c>
      <c r="L595" s="326" t="str">
        <f>IF('AccuValve Takeoff'!K596="","",IF('AccuValve Takeoff'!K596="Not Available","",'AccuValve Takeoff'!K596))</f>
        <v/>
      </c>
      <c r="M595" s="326" t="str">
        <f>IF('AccuValve Takeoff'!L596="","",IF('AccuValve Takeoff'!L596="Not Available","",'AccuValve Takeoff'!L596))</f>
        <v/>
      </c>
      <c r="N595" s="326" t="str">
        <f>IF('AccuValve Takeoff'!M596="","",IF('AccuValve Takeoff'!M596="Not Available","",'AccuValve Takeoff'!M596))</f>
        <v/>
      </c>
      <c r="O595" s="23" t="str">
        <f>IF('AccuValve Takeoff'!N596="","",'AccuValve Takeoff'!N596)</f>
        <v/>
      </c>
      <c r="P595" s="23" t="str">
        <f>IF('AccuValve Takeoff'!O596="","",'AccuValve Takeoff'!O596)</f>
        <v/>
      </c>
      <c r="Q595" s="23" t="str">
        <f>IF('AccuValve Takeoff'!P596="","",'AccuValve Takeoff'!P596)</f>
        <v/>
      </c>
      <c r="R595" s="34" t="str">
        <f>IF('AccuValve Takeoff'!Q596="","",'AccuValve Takeoff'!Q596)</f>
        <v xml:space="preserve"> </v>
      </c>
      <c r="S595" s="35" t="str">
        <f>'AccuValve Takeoff'!T596</f>
        <v/>
      </c>
      <c r="T595" s="35" t="str">
        <f>'AccuValve Takeoff'!U596</f>
        <v/>
      </c>
      <c r="U595" s="325" t="str">
        <f>'AccuValve Takeoff'!BC596</f>
        <v/>
      </c>
      <c r="V595" s="38"/>
      <c r="W595" s="11"/>
      <c r="X595" s="11"/>
      <c r="Y595" s="11"/>
    </row>
    <row r="596" spans="1:25" ht="20.100000000000001" customHeight="1" x14ac:dyDescent="0.2">
      <c r="A596" s="12">
        <v>588</v>
      </c>
      <c r="B596" s="23" t="str">
        <f>IF('AccuValve Takeoff'!B597="","",'AccuValve Takeoff'!B597)</f>
        <v/>
      </c>
      <c r="C596" s="45" t="str">
        <f>IF('AccuValve Takeoff'!C597="","",'AccuValve Takeoff'!C597)</f>
        <v/>
      </c>
      <c r="D596" s="23" t="str">
        <f>IF('AccuValve Takeoff'!D597="","",'AccuValve Takeoff'!D597)</f>
        <v/>
      </c>
      <c r="E596" s="23" t="str">
        <f>IF('AccuValve Takeoff'!S597="","",'AccuValve Takeoff'!S597)</f>
        <v/>
      </c>
      <c r="F596" s="23" t="str">
        <f>IF('AccuValve Takeoff'!F597="","",'AccuValve Takeoff'!F597)</f>
        <v/>
      </c>
      <c r="G596" s="23" t="str">
        <f>IF('AccuValve Takeoff'!R597="","",'AccuValve Takeoff'!R597)</f>
        <v/>
      </c>
      <c r="H596" s="23" t="str">
        <f>IF('AccuValve Takeoff'!G597="","",'AccuValve Takeoff'!G597)</f>
        <v/>
      </c>
      <c r="I596" s="23" t="str">
        <f>IF('AccuValve Takeoff'!H597="","",'AccuValve Takeoff'!H597)</f>
        <v/>
      </c>
      <c r="J596" s="326" t="str">
        <f>IF('AccuValve Takeoff'!I597="","",IF('AccuValve Takeoff'!I597="Not Available","",'AccuValve Takeoff'!I597))</f>
        <v/>
      </c>
      <c r="K596" s="326" t="str">
        <f>IF('AccuValve Takeoff'!J597="","",IF('AccuValve Takeoff'!J597="Not Available","",'AccuValve Takeoff'!J597))</f>
        <v/>
      </c>
      <c r="L596" s="326" t="str">
        <f>IF('AccuValve Takeoff'!K597="","",IF('AccuValve Takeoff'!K597="Not Available","",'AccuValve Takeoff'!K597))</f>
        <v/>
      </c>
      <c r="M596" s="326" t="str">
        <f>IF('AccuValve Takeoff'!L597="","",IF('AccuValve Takeoff'!L597="Not Available","",'AccuValve Takeoff'!L597))</f>
        <v/>
      </c>
      <c r="N596" s="326" t="str">
        <f>IF('AccuValve Takeoff'!M597="","",IF('AccuValve Takeoff'!M597="Not Available","",'AccuValve Takeoff'!M597))</f>
        <v/>
      </c>
      <c r="O596" s="23" t="str">
        <f>IF('AccuValve Takeoff'!N597="","",'AccuValve Takeoff'!N597)</f>
        <v/>
      </c>
      <c r="P596" s="23" t="str">
        <f>IF('AccuValve Takeoff'!O597="","",'AccuValve Takeoff'!O597)</f>
        <v/>
      </c>
      <c r="Q596" s="23" t="str">
        <f>IF('AccuValve Takeoff'!P597="","",'AccuValve Takeoff'!P597)</f>
        <v/>
      </c>
      <c r="R596" s="34" t="str">
        <f>IF('AccuValve Takeoff'!Q597="","",'AccuValve Takeoff'!Q597)</f>
        <v xml:space="preserve"> </v>
      </c>
      <c r="S596" s="35" t="str">
        <f>'AccuValve Takeoff'!T597</f>
        <v/>
      </c>
      <c r="T596" s="35" t="str">
        <f>'AccuValve Takeoff'!U597</f>
        <v/>
      </c>
      <c r="U596" s="325" t="str">
        <f>'AccuValve Takeoff'!BC597</f>
        <v/>
      </c>
      <c r="V596" s="38"/>
      <c r="W596" s="11"/>
      <c r="X596" s="11"/>
      <c r="Y596" s="11"/>
    </row>
    <row r="597" spans="1:25" ht="20.100000000000001" customHeight="1" x14ac:dyDescent="0.2">
      <c r="A597" s="12">
        <v>589</v>
      </c>
      <c r="B597" s="23" t="str">
        <f>IF('AccuValve Takeoff'!B598="","",'AccuValve Takeoff'!B598)</f>
        <v/>
      </c>
      <c r="C597" s="45" t="str">
        <f>IF('AccuValve Takeoff'!C598="","",'AccuValve Takeoff'!C598)</f>
        <v/>
      </c>
      <c r="D597" s="23" t="str">
        <f>IF('AccuValve Takeoff'!D598="","",'AccuValve Takeoff'!D598)</f>
        <v/>
      </c>
      <c r="E597" s="23" t="str">
        <f>IF('AccuValve Takeoff'!S598="","",'AccuValve Takeoff'!S598)</f>
        <v/>
      </c>
      <c r="F597" s="23" t="str">
        <f>IF('AccuValve Takeoff'!F598="","",'AccuValve Takeoff'!F598)</f>
        <v/>
      </c>
      <c r="G597" s="23" t="str">
        <f>IF('AccuValve Takeoff'!R598="","",'AccuValve Takeoff'!R598)</f>
        <v/>
      </c>
      <c r="H597" s="23" t="str">
        <f>IF('AccuValve Takeoff'!G598="","",'AccuValve Takeoff'!G598)</f>
        <v/>
      </c>
      <c r="I597" s="23" t="str">
        <f>IF('AccuValve Takeoff'!H598="","",'AccuValve Takeoff'!H598)</f>
        <v/>
      </c>
      <c r="J597" s="326" t="str">
        <f>IF('AccuValve Takeoff'!I598="","",IF('AccuValve Takeoff'!I598="Not Available","",'AccuValve Takeoff'!I598))</f>
        <v/>
      </c>
      <c r="K597" s="326" t="str">
        <f>IF('AccuValve Takeoff'!J598="","",IF('AccuValve Takeoff'!J598="Not Available","",'AccuValve Takeoff'!J598))</f>
        <v/>
      </c>
      <c r="L597" s="326" t="str">
        <f>IF('AccuValve Takeoff'!K598="","",IF('AccuValve Takeoff'!K598="Not Available","",'AccuValve Takeoff'!K598))</f>
        <v/>
      </c>
      <c r="M597" s="326" t="str">
        <f>IF('AccuValve Takeoff'!L598="","",IF('AccuValve Takeoff'!L598="Not Available","",'AccuValve Takeoff'!L598))</f>
        <v/>
      </c>
      <c r="N597" s="326" t="str">
        <f>IF('AccuValve Takeoff'!M598="","",IF('AccuValve Takeoff'!M598="Not Available","",'AccuValve Takeoff'!M598))</f>
        <v/>
      </c>
      <c r="O597" s="23" t="str">
        <f>IF('AccuValve Takeoff'!N598="","",'AccuValve Takeoff'!N598)</f>
        <v/>
      </c>
      <c r="P597" s="23" t="str">
        <f>IF('AccuValve Takeoff'!O598="","",'AccuValve Takeoff'!O598)</f>
        <v/>
      </c>
      <c r="Q597" s="23" t="str">
        <f>IF('AccuValve Takeoff'!P598="","",'AccuValve Takeoff'!P598)</f>
        <v/>
      </c>
      <c r="R597" s="34" t="str">
        <f>IF('AccuValve Takeoff'!Q598="","",'AccuValve Takeoff'!Q598)</f>
        <v xml:space="preserve"> </v>
      </c>
      <c r="S597" s="35" t="str">
        <f>'AccuValve Takeoff'!T598</f>
        <v/>
      </c>
      <c r="T597" s="35" t="str">
        <f>'AccuValve Takeoff'!U598</f>
        <v/>
      </c>
      <c r="U597" s="325" t="str">
        <f>'AccuValve Takeoff'!BC598</f>
        <v/>
      </c>
      <c r="V597" s="38"/>
      <c r="W597" s="11"/>
      <c r="X597" s="11"/>
      <c r="Y597" s="11"/>
    </row>
    <row r="598" spans="1:25" ht="20.100000000000001" customHeight="1" x14ac:dyDescent="0.2">
      <c r="A598" s="12">
        <v>590</v>
      </c>
      <c r="B598" s="23" t="str">
        <f>IF('AccuValve Takeoff'!B599="","",'AccuValve Takeoff'!B599)</f>
        <v/>
      </c>
      <c r="C598" s="45" t="str">
        <f>IF('AccuValve Takeoff'!C599="","",'AccuValve Takeoff'!C599)</f>
        <v/>
      </c>
      <c r="D598" s="23" t="str">
        <f>IF('AccuValve Takeoff'!D599="","",'AccuValve Takeoff'!D599)</f>
        <v/>
      </c>
      <c r="E598" s="23" t="str">
        <f>IF('AccuValve Takeoff'!S599="","",'AccuValve Takeoff'!S599)</f>
        <v/>
      </c>
      <c r="F598" s="23" t="str">
        <f>IF('AccuValve Takeoff'!F599="","",'AccuValve Takeoff'!F599)</f>
        <v/>
      </c>
      <c r="G598" s="23" t="str">
        <f>IF('AccuValve Takeoff'!R599="","",'AccuValve Takeoff'!R599)</f>
        <v/>
      </c>
      <c r="H598" s="23" t="str">
        <f>IF('AccuValve Takeoff'!G599="","",'AccuValve Takeoff'!G599)</f>
        <v/>
      </c>
      <c r="I598" s="23" t="str">
        <f>IF('AccuValve Takeoff'!H599="","",'AccuValve Takeoff'!H599)</f>
        <v/>
      </c>
      <c r="J598" s="326" t="str">
        <f>IF('AccuValve Takeoff'!I599="","",IF('AccuValve Takeoff'!I599="Not Available","",'AccuValve Takeoff'!I599))</f>
        <v/>
      </c>
      <c r="K598" s="326" t="str">
        <f>IF('AccuValve Takeoff'!J599="","",IF('AccuValve Takeoff'!J599="Not Available","",'AccuValve Takeoff'!J599))</f>
        <v/>
      </c>
      <c r="L598" s="326" t="str">
        <f>IF('AccuValve Takeoff'!K599="","",IF('AccuValve Takeoff'!K599="Not Available","",'AccuValve Takeoff'!K599))</f>
        <v/>
      </c>
      <c r="M598" s="326" t="str">
        <f>IF('AccuValve Takeoff'!L599="","",IF('AccuValve Takeoff'!L599="Not Available","",'AccuValve Takeoff'!L599))</f>
        <v/>
      </c>
      <c r="N598" s="326" t="str">
        <f>IF('AccuValve Takeoff'!M599="","",IF('AccuValve Takeoff'!M599="Not Available","",'AccuValve Takeoff'!M599))</f>
        <v/>
      </c>
      <c r="O598" s="23" t="str">
        <f>IF('AccuValve Takeoff'!N599="","",'AccuValve Takeoff'!N599)</f>
        <v/>
      </c>
      <c r="P598" s="23" t="str">
        <f>IF('AccuValve Takeoff'!O599="","",'AccuValve Takeoff'!O599)</f>
        <v/>
      </c>
      <c r="Q598" s="23" t="str">
        <f>IF('AccuValve Takeoff'!P599="","",'AccuValve Takeoff'!P599)</f>
        <v/>
      </c>
      <c r="R598" s="34" t="str">
        <f>IF('AccuValve Takeoff'!Q599="","",'AccuValve Takeoff'!Q599)</f>
        <v xml:space="preserve"> </v>
      </c>
      <c r="S598" s="35" t="str">
        <f>'AccuValve Takeoff'!T599</f>
        <v/>
      </c>
      <c r="T598" s="35" t="str">
        <f>'AccuValve Takeoff'!U599</f>
        <v/>
      </c>
      <c r="U598" s="325" t="str">
        <f>'AccuValve Takeoff'!BC599</f>
        <v/>
      </c>
      <c r="V598" s="38"/>
      <c r="W598" s="11"/>
      <c r="X598" s="11"/>
      <c r="Y598" s="11"/>
    </row>
    <row r="599" spans="1:25" ht="20.100000000000001" customHeight="1" x14ac:dyDescent="0.2">
      <c r="A599" s="12">
        <v>591</v>
      </c>
      <c r="B599" s="23" t="str">
        <f>IF('AccuValve Takeoff'!B600="","",'AccuValve Takeoff'!B600)</f>
        <v/>
      </c>
      <c r="C599" s="45" t="str">
        <f>IF('AccuValve Takeoff'!C600="","",'AccuValve Takeoff'!C600)</f>
        <v/>
      </c>
      <c r="D599" s="23" t="str">
        <f>IF('AccuValve Takeoff'!D600="","",'AccuValve Takeoff'!D600)</f>
        <v/>
      </c>
      <c r="E599" s="23" t="str">
        <f>IF('AccuValve Takeoff'!S600="","",'AccuValve Takeoff'!S600)</f>
        <v/>
      </c>
      <c r="F599" s="23" t="str">
        <f>IF('AccuValve Takeoff'!F600="","",'AccuValve Takeoff'!F600)</f>
        <v/>
      </c>
      <c r="G599" s="23" t="str">
        <f>IF('AccuValve Takeoff'!R600="","",'AccuValve Takeoff'!R600)</f>
        <v/>
      </c>
      <c r="H599" s="23" t="str">
        <f>IF('AccuValve Takeoff'!G600="","",'AccuValve Takeoff'!G600)</f>
        <v/>
      </c>
      <c r="I599" s="23" t="str">
        <f>IF('AccuValve Takeoff'!H600="","",'AccuValve Takeoff'!H600)</f>
        <v/>
      </c>
      <c r="J599" s="326" t="str">
        <f>IF('AccuValve Takeoff'!I600="","",IF('AccuValve Takeoff'!I600="Not Available","",'AccuValve Takeoff'!I600))</f>
        <v/>
      </c>
      <c r="K599" s="326" t="str">
        <f>IF('AccuValve Takeoff'!J600="","",IF('AccuValve Takeoff'!J600="Not Available","",'AccuValve Takeoff'!J600))</f>
        <v/>
      </c>
      <c r="L599" s="326" t="str">
        <f>IF('AccuValve Takeoff'!K600="","",IF('AccuValve Takeoff'!K600="Not Available","",'AccuValve Takeoff'!K600))</f>
        <v/>
      </c>
      <c r="M599" s="326" t="str">
        <f>IF('AccuValve Takeoff'!L600="","",IF('AccuValve Takeoff'!L600="Not Available","",'AccuValve Takeoff'!L600))</f>
        <v/>
      </c>
      <c r="N599" s="326" t="str">
        <f>IF('AccuValve Takeoff'!M600="","",IF('AccuValve Takeoff'!M600="Not Available","",'AccuValve Takeoff'!M600))</f>
        <v/>
      </c>
      <c r="O599" s="23" t="str">
        <f>IF('AccuValve Takeoff'!N600="","",'AccuValve Takeoff'!N600)</f>
        <v/>
      </c>
      <c r="P599" s="23" t="str">
        <f>IF('AccuValve Takeoff'!O600="","",'AccuValve Takeoff'!O600)</f>
        <v/>
      </c>
      <c r="Q599" s="23" t="str">
        <f>IF('AccuValve Takeoff'!P600="","",'AccuValve Takeoff'!P600)</f>
        <v/>
      </c>
      <c r="R599" s="34" t="str">
        <f>IF('AccuValve Takeoff'!Q600="","",'AccuValve Takeoff'!Q600)</f>
        <v xml:space="preserve"> </v>
      </c>
      <c r="S599" s="35" t="str">
        <f>'AccuValve Takeoff'!T600</f>
        <v/>
      </c>
      <c r="T599" s="35" t="str">
        <f>'AccuValve Takeoff'!U600</f>
        <v/>
      </c>
      <c r="U599" s="325" t="str">
        <f>'AccuValve Takeoff'!BC600</f>
        <v/>
      </c>
      <c r="V599" s="38"/>
      <c r="W599" s="11"/>
      <c r="X599" s="11"/>
      <c r="Y599" s="11"/>
    </row>
    <row r="600" spans="1:25" ht="20.100000000000001" customHeight="1" x14ac:dyDescent="0.2">
      <c r="A600" s="12">
        <v>592</v>
      </c>
      <c r="B600" s="23" t="str">
        <f>IF('AccuValve Takeoff'!B601="","",'AccuValve Takeoff'!B601)</f>
        <v/>
      </c>
      <c r="C600" s="45" t="str">
        <f>IF('AccuValve Takeoff'!C601="","",'AccuValve Takeoff'!C601)</f>
        <v/>
      </c>
      <c r="D600" s="23" t="str">
        <f>IF('AccuValve Takeoff'!D601="","",'AccuValve Takeoff'!D601)</f>
        <v/>
      </c>
      <c r="E600" s="23" t="str">
        <f>IF('AccuValve Takeoff'!S601="","",'AccuValve Takeoff'!S601)</f>
        <v/>
      </c>
      <c r="F600" s="23" t="str">
        <f>IF('AccuValve Takeoff'!F601="","",'AccuValve Takeoff'!F601)</f>
        <v/>
      </c>
      <c r="G600" s="23" t="str">
        <f>IF('AccuValve Takeoff'!R601="","",'AccuValve Takeoff'!R601)</f>
        <v/>
      </c>
      <c r="H600" s="23" t="str">
        <f>IF('AccuValve Takeoff'!G601="","",'AccuValve Takeoff'!G601)</f>
        <v/>
      </c>
      <c r="I600" s="23" t="str">
        <f>IF('AccuValve Takeoff'!H601="","",'AccuValve Takeoff'!H601)</f>
        <v/>
      </c>
      <c r="J600" s="326" t="str">
        <f>IF('AccuValve Takeoff'!I601="","",IF('AccuValve Takeoff'!I601="Not Available","",'AccuValve Takeoff'!I601))</f>
        <v/>
      </c>
      <c r="K600" s="326" t="str">
        <f>IF('AccuValve Takeoff'!J601="","",IF('AccuValve Takeoff'!J601="Not Available","",'AccuValve Takeoff'!J601))</f>
        <v/>
      </c>
      <c r="L600" s="326" t="str">
        <f>IF('AccuValve Takeoff'!K601="","",IF('AccuValve Takeoff'!K601="Not Available","",'AccuValve Takeoff'!K601))</f>
        <v/>
      </c>
      <c r="M600" s="326" t="str">
        <f>IF('AccuValve Takeoff'!L601="","",IF('AccuValve Takeoff'!L601="Not Available","",'AccuValve Takeoff'!L601))</f>
        <v/>
      </c>
      <c r="N600" s="326" t="str">
        <f>IF('AccuValve Takeoff'!M601="","",IF('AccuValve Takeoff'!M601="Not Available","",'AccuValve Takeoff'!M601))</f>
        <v/>
      </c>
      <c r="O600" s="23" t="str">
        <f>IF('AccuValve Takeoff'!N601="","",'AccuValve Takeoff'!N601)</f>
        <v/>
      </c>
      <c r="P600" s="23" t="str">
        <f>IF('AccuValve Takeoff'!O601="","",'AccuValve Takeoff'!O601)</f>
        <v/>
      </c>
      <c r="Q600" s="23" t="str">
        <f>IF('AccuValve Takeoff'!P601="","",'AccuValve Takeoff'!P601)</f>
        <v/>
      </c>
      <c r="R600" s="34" t="str">
        <f>IF('AccuValve Takeoff'!Q601="","",'AccuValve Takeoff'!Q601)</f>
        <v xml:space="preserve"> </v>
      </c>
      <c r="S600" s="35" t="str">
        <f>'AccuValve Takeoff'!T601</f>
        <v/>
      </c>
      <c r="T600" s="35" t="str">
        <f>'AccuValve Takeoff'!U601</f>
        <v/>
      </c>
      <c r="U600" s="325" t="str">
        <f>'AccuValve Takeoff'!BC601</f>
        <v/>
      </c>
      <c r="V600" s="38"/>
      <c r="W600" s="11"/>
      <c r="X600" s="11"/>
      <c r="Y600" s="11"/>
    </row>
    <row r="601" spans="1:25" ht="20.100000000000001" customHeight="1" x14ac:dyDescent="0.2">
      <c r="A601" s="12">
        <v>593</v>
      </c>
      <c r="B601" s="23" t="str">
        <f>IF('AccuValve Takeoff'!B602="","",'AccuValve Takeoff'!B602)</f>
        <v/>
      </c>
      <c r="C601" s="45" t="str">
        <f>IF('AccuValve Takeoff'!C602="","",'AccuValve Takeoff'!C602)</f>
        <v/>
      </c>
      <c r="D601" s="23" t="str">
        <f>IF('AccuValve Takeoff'!D602="","",'AccuValve Takeoff'!D602)</f>
        <v/>
      </c>
      <c r="E601" s="23" t="str">
        <f>IF('AccuValve Takeoff'!S602="","",'AccuValve Takeoff'!S602)</f>
        <v/>
      </c>
      <c r="F601" s="23" t="str">
        <f>IF('AccuValve Takeoff'!F602="","",'AccuValve Takeoff'!F602)</f>
        <v/>
      </c>
      <c r="G601" s="23" t="str">
        <f>IF('AccuValve Takeoff'!R602="","",'AccuValve Takeoff'!R602)</f>
        <v/>
      </c>
      <c r="H601" s="23" t="str">
        <f>IF('AccuValve Takeoff'!G602="","",'AccuValve Takeoff'!G602)</f>
        <v/>
      </c>
      <c r="I601" s="23" t="str">
        <f>IF('AccuValve Takeoff'!H602="","",'AccuValve Takeoff'!H602)</f>
        <v/>
      </c>
      <c r="J601" s="326" t="str">
        <f>IF('AccuValve Takeoff'!I602="","",IF('AccuValve Takeoff'!I602="Not Available","",'AccuValve Takeoff'!I602))</f>
        <v/>
      </c>
      <c r="K601" s="326" t="str">
        <f>IF('AccuValve Takeoff'!J602="","",IF('AccuValve Takeoff'!J602="Not Available","",'AccuValve Takeoff'!J602))</f>
        <v/>
      </c>
      <c r="L601" s="326" t="str">
        <f>IF('AccuValve Takeoff'!K602="","",IF('AccuValve Takeoff'!K602="Not Available","",'AccuValve Takeoff'!K602))</f>
        <v/>
      </c>
      <c r="M601" s="326" t="str">
        <f>IF('AccuValve Takeoff'!L602="","",IF('AccuValve Takeoff'!L602="Not Available","",'AccuValve Takeoff'!L602))</f>
        <v/>
      </c>
      <c r="N601" s="326" t="str">
        <f>IF('AccuValve Takeoff'!M602="","",IF('AccuValve Takeoff'!M602="Not Available","",'AccuValve Takeoff'!M602))</f>
        <v/>
      </c>
      <c r="O601" s="23" t="str">
        <f>IF('AccuValve Takeoff'!N602="","",'AccuValve Takeoff'!N602)</f>
        <v/>
      </c>
      <c r="P601" s="23" t="str">
        <f>IF('AccuValve Takeoff'!O602="","",'AccuValve Takeoff'!O602)</f>
        <v/>
      </c>
      <c r="Q601" s="23" t="str">
        <f>IF('AccuValve Takeoff'!P602="","",'AccuValve Takeoff'!P602)</f>
        <v/>
      </c>
      <c r="R601" s="34" t="str">
        <f>IF('AccuValve Takeoff'!Q602="","",'AccuValve Takeoff'!Q602)</f>
        <v xml:space="preserve"> </v>
      </c>
      <c r="S601" s="35" t="str">
        <f>'AccuValve Takeoff'!T602</f>
        <v/>
      </c>
      <c r="T601" s="35" t="str">
        <f>'AccuValve Takeoff'!U602</f>
        <v/>
      </c>
      <c r="U601" s="325" t="str">
        <f>'AccuValve Takeoff'!BC602</f>
        <v/>
      </c>
      <c r="V601" s="38"/>
      <c r="W601" s="11"/>
      <c r="X601" s="11"/>
      <c r="Y601" s="11"/>
    </row>
    <row r="602" spans="1:25" ht="20.100000000000001" customHeight="1" x14ac:dyDescent="0.2">
      <c r="A602" s="12">
        <v>594</v>
      </c>
      <c r="B602" s="23" t="str">
        <f>IF('AccuValve Takeoff'!B603="","",'AccuValve Takeoff'!B603)</f>
        <v/>
      </c>
      <c r="C602" s="45" t="str">
        <f>IF('AccuValve Takeoff'!C603="","",'AccuValve Takeoff'!C603)</f>
        <v/>
      </c>
      <c r="D602" s="23" t="str">
        <f>IF('AccuValve Takeoff'!D603="","",'AccuValve Takeoff'!D603)</f>
        <v/>
      </c>
      <c r="E602" s="23" t="str">
        <f>IF('AccuValve Takeoff'!S603="","",'AccuValve Takeoff'!S603)</f>
        <v/>
      </c>
      <c r="F602" s="23" t="str">
        <f>IF('AccuValve Takeoff'!F603="","",'AccuValve Takeoff'!F603)</f>
        <v/>
      </c>
      <c r="G602" s="23" t="str">
        <f>IF('AccuValve Takeoff'!R603="","",'AccuValve Takeoff'!R603)</f>
        <v/>
      </c>
      <c r="H602" s="23" t="str">
        <f>IF('AccuValve Takeoff'!G603="","",'AccuValve Takeoff'!G603)</f>
        <v/>
      </c>
      <c r="I602" s="23" t="str">
        <f>IF('AccuValve Takeoff'!H603="","",'AccuValve Takeoff'!H603)</f>
        <v/>
      </c>
      <c r="J602" s="326" t="str">
        <f>IF('AccuValve Takeoff'!I603="","",IF('AccuValve Takeoff'!I603="Not Available","",'AccuValve Takeoff'!I603))</f>
        <v/>
      </c>
      <c r="K602" s="326" t="str">
        <f>IF('AccuValve Takeoff'!J603="","",IF('AccuValve Takeoff'!J603="Not Available","",'AccuValve Takeoff'!J603))</f>
        <v/>
      </c>
      <c r="L602" s="326" t="str">
        <f>IF('AccuValve Takeoff'!K603="","",IF('AccuValve Takeoff'!K603="Not Available","",'AccuValve Takeoff'!K603))</f>
        <v/>
      </c>
      <c r="M602" s="326" t="str">
        <f>IF('AccuValve Takeoff'!L603="","",IF('AccuValve Takeoff'!L603="Not Available","",'AccuValve Takeoff'!L603))</f>
        <v/>
      </c>
      <c r="N602" s="326" t="str">
        <f>IF('AccuValve Takeoff'!M603="","",IF('AccuValve Takeoff'!M603="Not Available","",'AccuValve Takeoff'!M603))</f>
        <v/>
      </c>
      <c r="O602" s="23" t="str">
        <f>IF('AccuValve Takeoff'!N603="","",'AccuValve Takeoff'!N603)</f>
        <v/>
      </c>
      <c r="P602" s="23" t="str">
        <f>IF('AccuValve Takeoff'!O603="","",'AccuValve Takeoff'!O603)</f>
        <v/>
      </c>
      <c r="Q602" s="23" t="str">
        <f>IF('AccuValve Takeoff'!P603="","",'AccuValve Takeoff'!P603)</f>
        <v/>
      </c>
      <c r="R602" s="34" t="str">
        <f>IF('AccuValve Takeoff'!Q603="","",'AccuValve Takeoff'!Q603)</f>
        <v xml:space="preserve"> </v>
      </c>
      <c r="S602" s="35" t="str">
        <f>'AccuValve Takeoff'!T603</f>
        <v/>
      </c>
      <c r="T602" s="35" t="str">
        <f>'AccuValve Takeoff'!U603</f>
        <v/>
      </c>
      <c r="U602" s="325" t="str">
        <f>'AccuValve Takeoff'!BC603</f>
        <v/>
      </c>
      <c r="V602" s="38"/>
      <c r="W602" s="11"/>
      <c r="X602" s="11"/>
      <c r="Y602" s="11"/>
    </row>
    <row r="603" spans="1:25" ht="20.100000000000001" customHeight="1" x14ac:dyDescent="0.2">
      <c r="A603" s="12">
        <v>595</v>
      </c>
      <c r="B603" s="23" t="str">
        <f>IF('AccuValve Takeoff'!B604="","",'AccuValve Takeoff'!B604)</f>
        <v/>
      </c>
      <c r="C603" s="45" t="str">
        <f>IF('AccuValve Takeoff'!C604="","",'AccuValve Takeoff'!C604)</f>
        <v/>
      </c>
      <c r="D603" s="23" t="str">
        <f>IF('AccuValve Takeoff'!D604="","",'AccuValve Takeoff'!D604)</f>
        <v/>
      </c>
      <c r="E603" s="23" t="str">
        <f>IF('AccuValve Takeoff'!S604="","",'AccuValve Takeoff'!S604)</f>
        <v/>
      </c>
      <c r="F603" s="23" t="str">
        <f>IF('AccuValve Takeoff'!F604="","",'AccuValve Takeoff'!F604)</f>
        <v/>
      </c>
      <c r="G603" s="23" t="str">
        <f>IF('AccuValve Takeoff'!R604="","",'AccuValve Takeoff'!R604)</f>
        <v/>
      </c>
      <c r="H603" s="23" t="str">
        <f>IF('AccuValve Takeoff'!G604="","",'AccuValve Takeoff'!G604)</f>
        <v/>
      </c>
      <c r="I603" s="23" t="str">
        <f>IF('AccuValve Takeoff'!H604="","",'AccuValve Takeoff'!H604)</f>
        <v/>
      </c>
      <c r="J603" s="326" t="str">
        <f>IF('AccuValve Takeoff'!I604="","",IF('AccuValve Takeoff'!I604="Not Available","",'AccuValve Takeoff'!I604))</f>
        <v/>
      </c>
      <c r="K603" s="326" t="str">
        <f>IF('AccuValve Takeoff'!J604="","",IF('AccuValve Takeoff'!J604="Not Available","",'AccuValve Takeoff'!J604))</f>
        <v/>
      </c>
      <c r="L603" s="326" t="str">
        <f>IF('AccuValve Takeoff'!K604="","",IF('AccuValve Takeoff'!K604="Not Available","",'AccuValve Takeoff'!K604))</f>
        <v/>
      </c>
      <c r="M603" s="326" t="str">
        <f>IF('AccuValve Takeoff'!L604="","",IF('AccuValve Takeoff'!L604="Not Available","",'AccuValve Takeoff'!L604))</f>
        <v/>
      </c>
      <c r="N603" s="326" t="str">
        <f>IF('AccuValve Takeoff'!M604="","",IF('AccuValve Takeoff'!M604="Not Available","",'AccuValve Takeoff'!M604))</f>
        <v/>
      </c>
      <c r="O603" s="23" t="str">
        <f>IF('AccuValve Takeoff'!N604="","",'AccuValve Takeoff'!N604)</f>
        <v/>
      </c>
      <c r="P603" s="23" t="str">
        <f>IF('AccuValve Takeoff'!O604="","",'AccuValve Takeoff'!O604)</f>
        <v/>
      </c>
      <c r="Q603" s="23" t="str">
        <f>IF('AccuValve Takeoff'!P604="","",'AccuValve Takeoff'!P604)</f>
        <v/>
      </c>
      <c r="R603" s="34" t="str">
        <f>IF('AccuValve Takeoff'!Q604="","",'AccuValve Takeoff'!Q604)</f>
        <v xml:space="preserve"> </v>
      </c>
      <c r="S603" s="35" t="str">
        <f>'AccuValve Takeoff'!T604</f>
        <v/>
      </c>
      <c r="T603" s="35" t="str">
        <f>'AccuValve Takeoff'!U604</f>
        <v/>
      </c>
      <c r="U603" s="325" t="str">
        <f>'AccuValve Takeoff'!BC604</f>
        <v/>
      </c>
      <c r="V603" s="38"/>
      <c r="W603" s="11"/>
      <c r="X603" s="11"/>
      <c r="Y603" s="11"/>
    </row>
    <row r="604" spans="1:25" ht="20.100000000000001" customHeight="1" x14ac:dyDescent="0.2">
      <c r="A604" s="12">
        <v>596</v>
      </c>
      <c r="B604" s="23" t="str">
        <f>IF('AccuValve Takeoff'!B605="","",'AccuValve Takeoff'!B605)</f>
        <v/>
      </c>
      <c r="C604" s="45" t="str">
        <f>IF('AccuValve Takeoff'!C605="","",'AccuValve Takeoff'!C605)</f>
        <v/>
      </c>
      <c r="D604" s="23" t="str">
        <f>IF('AccuValve Takeoff'!D605="","",'AccuValve Takeoff'!D605)</f>
        <v/>
      </c>
      <c r="E604" s="23" t="str">
        <f>IF('AccuValve Takeoff'!S605="","",'AccuValve Takeoff'!S605)</f>
        <v/>
      </c>
      <c r="F604" s="23" t="str">
        <f>IF('AccuValve Takeoff'!F605="","",'AccuValve Takeoff'!F605)</f>
        <v/>
      </c>
      <c r="G604" s="23" t="str">
        <f>IF('AccuValve Takeoff'!R605="","",'AccuValve Takeoff'!R605)</f>
        <v/>
      </c>
      <c r="H604" s="23" t="str">
        <f>IF('AccuValve Takeoff'!G605="","",'AccuValve Takeoff'!G605)</f>
        <v/>
      </c>
      <c r="I604" s="23" t="str">
        <f>IF('AccuValve Takeoff'!H605="","",'AccuValve Takeoff'!H605)</f>
        <v/>
      </c>
      <c r="J604" s="326" t="str">
        <f>IF('AccuValve Takeoff'!I605="","",IF('AccuValve Takeoff'!I605="Not Available","",'AccuValve Takeoff'!I605))</f>
        <v/>
      </c>
      <c r="K604" s="326" t="str">
        <f>IF('AccuValve Takeoff'!J605="","",IF('AccuValve Takeoff'!J605="Not Available","",'AccuValve Takeoff'!J605))</f>
        <v/>
      </c>
      <c r="L604" s="326" t="str">
        <f>IF('AccuValve Takeoff'!K605="","",IF('AccuValve Takeoff'!K605="Not Available","",'AccuValve Takeoff'!K605))</f>
        <v/>
      </c>
      <c r="M604" s="326" t="str">
        <f>IF('AccuValve Takeoff'!L605="","",IF('AccuValve Takeoff'!L605="Not Available","",'AccuValve Takeoff'!L605))</f>
        <v/>
      </c>
      <c r="N604" s="326" t="str">
        <f>IF('AccuValve Takeoff'!M605="","",IF('AccuValve Takeoff'!M605="Not Available","",'AccuValve Takeoff'!M605))</f>
        <v/>
      </c>
      <c r="O604" s="23" t="str">
        <f>IF('AccuValve Takeoff'!N605="","",'AccuValve Takeoff'!N605)</f>
        <v/>
      </c>
      <c r="P604" s="23" t="str">
        <f>IF('AccuValve Takeoff'!O605="","",'AccuValve Takeoff'!O605)</f>
        <v/>
      </c>
      <c r="Q604" s="23" t="str">
        <f>IF('AccuValve Takeoff'!P605="","",'AccuValve Takeoff'!P605)</f>
        <v/>
      </c>
      <c r="R604" s="34" t="str">
        <f>IF('AccuValve Takeoff'!Q605="","",'AccuValve Takeoff'!Q605)</f>
        <v xml:space="preserve"> </v>
      </c>
      <c r="S604" s="35" t="str">
        <f>'AccuValve Takeoff'!T605</f>
        <v/>
      </c>
      <c r="T604" s="35" t="str">
        <f>'AccuValve Takeoff'!U605</f>
        <v/>
      </c>
      <c r="U604" s="325" t="str">
        <f>'AccuValve Takeoff'!BC605</f>
        <v/>
      </c>
      <c r="V604" s="38"/>
      <c r="W604" s="11"/>
      <c r="X604" s="11"/>
      <c r="Y604" s="11"/>
    </row>
    <row r="605" spans="1:25" ht="20.100000000000001" customHeight="1" x14ac:dyDescent="0.2">
      <c r="A605" s="12">
        <v>597</v>
      </c>
      <c r="B605" s="23" t="str">
        <f>IF('AccuValve Takeoff'!B606="","",'AccuValve Takeoff'!B606)</f>
        <v/>
      </c>
      <c r="C605" s="45" t="str">
        <f>IF('AccuValve Takeoff'!C606="","",'AccuValve Takeoff'!C606)</f>
        <v/>
      </c>
      <c r="D605" s="23" t="str">
        <f>IF('AccuValve Takeoff'!D606="","",'AccuValve Takeoff'!D606)</f>
        <v/>
      </c>
      <c r="E605" s="23" t="str">
        <f>IF('AccuValve Takeoff'!S606="","",'AccuValve Takeoff'!S606)</f>
        <v/>
      </c>
      <c r="F605" s="23" t="str">
        <f>IF('AccuValve Takeoff'!F606="","",'AccuValve Takeoff'!F606)</f>
        <v/>
      </c>
      <c r="G605" s="23" t="str">
        <f>IF('AccuValve Takeoff'!R606="","",'AccuValve Takeoff'!R606)</f>
        <v/>
      </c>
      <c r="H605" s="23" t="str">
        <f>IF('AccuValve Takeoff'!G606="","",'AccuValve Takeoff'!G606)</f>
        <v/>
      </c>
      <c r="I605" s="23" t="str">
        <f>IF('AccuValve Takeoff'!H606="","",'AccuValve Takeoff'!H606)</f>
        <v/>
      </c>
      <c r="J605" s="326" t="str">
        <f>IF('AccuValve Takeoff'!I606="","",IF('AccuValve Takeoff'!I606="Not Available","",'AccuValve Takeoff'!I606))</f>
        <v/>
      </c>
      <c r="K605" s="326" t="str">
        <f>IF('AccuValve Takeoff'!J606="","",IF('AccuValve Takeoff'!J606="Not Available","",'AccuValve Takeoff'!J606))</f>
        <v/>
      </c>
      <c r="L605" s="326" t="str">
        <f>IF('AccuValve Takeoff'!K606="","",IF('AccuValve Takeoff'!K606="Not Available","",'AccuValve Takeoff'!K606))</f>
        <v/>
      </c>
      <c r="M605" s="326" t="str">
        <f>IF('AccuValve Takeoff'!L606="","",IF('AccuValve Takeoff'!L606="Not Available","",'AccuValve Takeoff'!L606))</f>
        <v/>
      </c>
      <c r="N605" s="326" t="str">
        <f>IF('AccuValve Takeoff'!M606="","",IF('AccuValve Takeoff'!M606="Not Available","",'AccuValve Takeoff'!M606))</f>
        <v/>
      </c>
      <c r="O605" s="23" t="str">
        <f>IF('AccuValve Takeoff'!N606="","",'AccuValve Takeoff'!N606)</f>
        <v/>
      </c>
      <c r="P605" s="23" t="str">
        <f>IF('AccuValve Takeoff'!O606="","",'AccuValve Takeoff'!O606)</f>
        <v/>
      </c>
      <c r="Q605" s="23" t="str">
        <f>IF('AccuValve Takeoff'!P606="","",'AccuValve Takeoff'!P606)</f>
        <v/>
      </c>
      <c r="R605" s="34" t="str">
        <f>IF('AccuValve Takeoff'!Q606="","",'AccuValve Takeoff'!Q606)</f>
        <v xml:space="preserve"> </v>
      </c>
      <c r="S605" s="35" t="str">
        <f>'AccuValve Takeoff'!T606</f>
        <v/>
      </c>
      <c r="T605" s="35" t="str">
        <f>'AccuValve Takeoff'!U606</f>
        <v/>
      </c>
      <c r="U605" s="325" t="str">
        <f>'AccuValve Takeoff'!BC606</f>
        <v/>
      </c>
      <c r="V605" s="38"/>
      <c r="W605" s="11"/>
      <c r="X605" s="11"/>
      <c r="Y605" s="11"/>
    </row>
    <row r="606" spans="1:25" ht="20.100000000000001" customHeight="1" x14ac:dyDescent="0.2">
      <c r="A606" s="12">
        <v>598</v>
      </c>
      <c r="B606" s="23" t="str">
        <f>IF('AccuValve Takeoff'!B607="","",'AccuValve Takeoff'!B607)</f>
        <v/>
      </c>
      <c r="C606" s="45" t="str">
        <f>IF('AccuValve Takeoff'!C607="","",'AccuValve Takeoff'!C607)</f>
        <v/>
      </c>
      <c r="D606" s="23" t="str">
        <f>IF('AccuValve Takeoff'!D607="","",'AccuValve Takeoff'!D607)</f>
        <v/>
      </c>
      <c r="E606" s="23" t="str">
        <f>IF('AccuValve Takeoff'!S607="","",'AccuValve Takeoff'!S607)</f>
        <v/>
      </c>
      <c r="F606" s="23" t="str">
        <f>IF('AccuValve Takeoff'!F607="","",'AccuValve Takeoff'!F607)</f>
        <v/>
      </c>
      <c r="G606" s="23" t="str">
        <f>IF('AccuValve Takeoff'!R607="","",'AccuValve Takeoff'!R607)</f>
        <v/>
      </c>
      <c r="H606" s="23" t="str">
        <f>IF('AccuValve Takeoff'!G607="","",'AccuValve Takeoff'!G607)</f>
        <v/>
      </c>
      <c r="I606" s="23" t="str">
        <f>IF('AccuValve Takeoff'!H607="","",'AccuValve Takeoff'!H607)</f>
        <v/>
      </c>
      <c r="J606" s="326" t="str">
        <f>IF('AccuValve Takeoff'!I607="","",IF('AccuValve Takeoff'!I607="Not Available","",'AccuValve Takeoff'!I607))</f>
        <v/>
      </c>
      <c r="K606" s="326" t="str">
        <f>IF('AccuValve Takeoff'!J607="","",IF('AccuValve Takeoff'!J607="Not Available","",'AccuValve Takeoff'!J607))</f>
        <v/>
      </c>
      <c r="L606" s="326" t="str">
        <f>IF('AccuValve Takeoff'!K607="","",IF('AccuValve Takeoff'!K607="Not Available","",'AccuValve Takeoff'!K607))</f>
        <v/>
      </c>
      <c r="M606" s="326" t="str">
        <f>IF('AccuValve Takeoff'!L607="","",IF('AccuValve Takeoff'!L607="Not Available","",'AccuValve Takeoff'!L607))</f>
        <v/>
      </c>
      <c r="N606" s="326" t="str">
        <f>IF('AccuValve Takeoff'!M607="","",IF('AccuValve Takeoff'!M607="Not Available","",'AccuValve Takeoff'!M607))</f>
        <v/>
      </c>
      <c r="O606" s="23" t="str">
        <f>IF('AccuValve Takeoff'!N607="","",'AccuValve Takeoff'!N607)</f>
        <v/>
      </c>
      <c r="P606" s="23" t="str">
        <f>IF('AccuValve Takeoff'!O607="","",'AccuValve Takeoff'!O607)</f>
        <v/>
      </c>
      <c r="Q606" s="23" t="str">
        <f>IF('AccuValve Takeoff'!P607="","",'AccuValve Takeoff'!P607)</f>
        <v/>
      </c>
      <c r="R606" s="34" t="str">
        <f>IF('AccuValve Takeoff'!Q607="","",'AccuValve Takeoff'!Q607)</f>
        <v xml:space="preserve"> </v>
      </c>
      <c r="S606" s="35" t="str">
        <f>'AccuValve Takeoff'!T607</f>
        <v/>
      </c>
      <c r="T606" s="35" t="str">
        <f>'AccuValve Takeoff'!U607</f>
        <v/>
      </c>
      <c r="U606" s="325" t="str">
        <f>'AccuValve Takeoff'!BC607</f>
        <v/>
      </c>
      <c r="V606" s="38"/>
      <c r="W606" s="11"/>
      <c r="X606" s="11"/>
      <c r="Y606" s="11"/>
    </row>
    <row r="607" spans="1:25" ht="20.100000000000001" customHeight="1" x14ac:dyDescent="0.2">
      <c r="A607" s="12">
        <v>599</v>
      </c>
      <c r="B607" s="23" t="str">
        <f>IF('AccuValve Takeoff'!B608="","",'AccuValve Takeoff'!B608)</f>
        <v/>
      </c>
      <c r="C607" s="45" t="str">
        <f>IF('AccuValve Takeoff'!C608="","",'AccuValve Takeoff'!C608)</f>
        <v/>
      </c>
      <c r="D607" s="23" t="str">
        <f>IF('AccuValve Takeoff'!D608="","",'AccuValve Takeoff'!D608)</f>
        <v/>
      </c>
      <c r="E607" s="23" t="str">
        <f>IF('AccuValve Takeoff'!S608="","",'AccuValve Takeoff'!S608)</f>
        <v/>
      </c>
      <c r="F607" s="23" t="str">
        <f>IF('AccuValve Takeoff'!F608="","",'AccuValve Takeoff'!F608)</f>
        <v/>
      </c>
      <c r="G607" s="23" t="str">
        <f>IF('AccuValve Takeoff'!R608="","",'AccuValve Takeoff'!R608)</f>
        <v/>
      </c>
      <c r="H607" s="23" t="str">
        <f>IF('AccuValve Takeoff'!G608="","",'AccuValve Takeoff'!G608)</f>
        <v/>
      </c>
      <c r="I607" s="23" t="str">
        <f>IF('AccuValve Takeoff'!H608="","",'AccuValve Takeoff'!H608)</f>
        <v/>
      </c>
      <c r="J607" s="326" t="str">
        <f>IF('AccuValve Takeoff'!I608="","",IF('AccuValve Takeoff'!I608="Not Available","",'AccuValve Takeoff'!I608))</f>
        <v/>
      </c>
      <c r="K607" s="326" t="str">
        <f>IF('AccuValve Takeoff'!J608="","",IF('AccuValve Takeoff'!J608="Not Available","",'AccuValve Takeoff'!J608))</f>
        <v/>
      </c>
      <c r="L607" s="326" t="str">
        <f>IF('AccuValve Takeoff'!K608="","",IF('AccuValve Takeoff'!K608="Not Available","",'AccuValve Takeoff'!K608))</f>
        <v/>
      </c>
      <c r="M607" s="326" t="str">
        <f>IF('AccuValve Takeoff'!L608="","",IF('AccuValve Takeoff'!L608="Not Available","",'AccuValve Takeoff'!L608))</f>
        <v/>
      </c>
      <c r="N607" s="326" t="str">
        <f>IF('AccuValve Takeoff'!M608="","",IF('AccuValve Takeoff'!M608="Not Available","",'AccuValve Takeoff'!M608))</f>
        <v/>
      </c>
      <c r="O607" s="23" t="str">
        <f>IF('AccuValve Takeoff'!N608="","",'AccuValve Takeoff'!N608)</f>
        <v/>
      </c>
      <c r="P607" s="23" t="str">
        <f>IF('AccuValve Takeoff'!O608="","",'AccuValve Takeoff'!O608)</f>
        <v/>
      </c>
      <c r="Q607" s="23" t="str">
        <f>IF('AccuValve Takeoff'!P608="","",'AccuValve Takeoff'!P608)</f>
        <v/>
      </c>
      <c r="R607" s="34" t="str">
        <f>IF('AccuValve Takeoff'!Q608="","",'AccuValve Takeoff'!Q608)</f>
        <v xml:space="preserve"> </v>
      </c>
      <c r="S607" s="35" t="str">
        <f>'AccuValve Takeoff'!T608</f>
        <v/>
      </c>
      <c r="T607" s="35" t="str">
        <f>'AccuValve Takeoff'!U608</f>
        <v/>
      </c>
      <c r="U607" s="325" t="str">
        <f>'AccuValve Takeoff'!BC608</f>
        <v/>
      </c>
      <c r="V607" s="38"/>
      <c r="W607" s="11"/>
      <c r="X607" s="11"/>
      <c r="Y607" s="11"/>
    </row>
    <row r="608" spans="1:25" ht="20.100000000000001" customHeight="1" x14ac:dyDescent="0.2">
      <c r="A608" s="12">
        <v>600</v>
      </c>
      <c r="B608" s="23" t="str">
        <f>IF('AccuValve Takeoff'!B609="","",'AccuValve Takeoff'!B609)</f>
        <v/>
      </c>
      <c r="C608" s="45" t="str">
        <f>IF('AccuValve Takeoff'!C609="","",'AccuValve Takeoff'!C609)</f>
        <v/>
      </c>
      <c r="D608" s="23" t="str">
        <f>IF('AccuValve Takeoff'!D609="","",'AccuValve Takeoff'!D609)</f>
        <v/>
      </c>
      <c r="E608" s="23" t="str">
        <f>IF('AccuValve Takeoff'!S609="","",'AccuValve Takeoff'!S609)</f>
        <v/>
      </c>
      <c r="F608" s="23" t="str">
        <f>IF('AccuValve Takeoff'!F609="","",'AccuValve Takeoff'!F609)</f>
        <v/>
      </c>
      <c r="G608" s="23" t="str">
        <f>IF('AccuValve Takeoff'!R609="","",'AccuValve Takeoff'!R609)</f>
        <v/>
      </c>
      <c r="H608" s="23" t="str">
        <f>IF('AccuValve Takeoff'!G609="","",'AccuValve Takeoff'!G609)</f>
        <v/>
      </c>
      <c r="I608" s="23" t="str">
        <f>IF('AccuValve Takeoff'!H609="","",'AccuValve Takeoff'!H609)</f>
        <v/>
      </c>
      <c r="J608" s="326" t="str">
        <f>IF('AccuValve Takeoff'!I609="","",IF('AccuValve Takeoff'!I609="Not Available","",'AccuValve Takeoff'!I609))</f>
        <v/>
      </c>
      <c r="K608" s="326" t="str">
        <f>IF('AccuValve Takeoff'!J609="","",IF('AccuValve Takeoff'!J609="Not Available","",'AccuValve Takeoff'!J609))</f>
        <v/>
      </c>
      <c r="L608" s="326" t="str">
        <f>IF('AccuValve Takeoff'!K609="","",IF('AccuValve Takeoff'!K609="Not Available","",'AccuValve Takeoff'!K609))</f>
        <v/>
      </c>
      <c r="M608" s="326" t="str">
        <f>IF('AccuValve Takeoff'!L609="","",IF('AccuValve Takeoff'!L609="Not Available","",'AccuValve Takeoff'!L609))</f>
        <v/>
      </c>
      <c r="N608" s="326" t="str">
        <f>IF('AccuValve Takeoff'!M609="","",IF('AccuValve Takeoff'!M609="Not Available","",'AccuValve Takeoff'!M609))</f>
        <v/>
      </c>
      <c r="O608" s="23" t="str">
        <f>IF('AccuValve Takeoff'!N609="","",'AccuValve Takeoff'!N609)</f>
        <v/>
      </c>
      <c r="P608" s="23" t="str">
        <f>IF('AccuValve Takeoff'!O609="","",'AccuValve Takeoff'!O609)</f>
        <v/>
      </c>
      <c r="Q608" s="23" t="str">
        <f>IF('AccuValve Takeoff'!P609="","",'AccuValve Takeoff'!P609)</f>
        <v/>
      </c>
      <c r="R608" s="34" t="str">
        <f>IF('AccuValve Takeoff'!Q609="","",'AccuValve Takeoff'!Q609)</f>
        <v xml:space="preserve"> </v>
      </c>
      <c r="S608" s="35" t="str">
        <f>'AccuValve Takeoff'!T609</f>
        <v/>
      </c>
      <c r="T608" s="35" t="str">
        <f>'AccuValve Takeoff'!U609</f>
        <v/>
      </c>
      <c r="U608" s="325" t="str">
        <f>'AccuValve Takeoff'!BC609</f>
        <v/>
      </c>
      <c r="V608" s="38"/>
      <c r="W608" s="11"/>
      <c r="X608" s="11"/>
      <c r="Y608" s="11"/>
    </row>
    <row r="609" spans="1:25" ht="20.100000000000001" customHeight="1" x14ac:dyDescent="0.2">
      <c r="A609" s="12">
        <v>601</v>
      </c>
      <c r="B609" s="23" t="str">
        <f>IF('AccuValve Takeoff'!B610="","",'AccuValve Takeoff'!B610)</f>
        <v/>
      </c>
      <c r="C609" s="45" t="str">
        <f>IF('AccuValve Takeoff'!C610="","",'AccuValve Takeoff'!C610)</f>
        <v/>
      </c>
      <c r="D609" s="23" t="str">
        <f>IF('AccuValve Takeoff'!D610="","",'AccuValve Takeoff'!D610)</f>
        <v/>
      </c>
      <c r="E609" s="23" t="str">
        <f>IF('AccuValve Takeoff'!S610="","",'AccuValve Takeoff'!S610)</f>
        <v/>
      </c>
      <c r="F609" s="23" t="str">
        <f>IF('AccuValve Takeoff'!F610="","",'AccuValve Takeoff'!F610)</f>
        <v/>
      </c>
      <c r="G609" s="23" t="str">
        <f>IF('AccuValve Takeoff'!R610="","",'AccuValve Takeoff'!R610)</f>
        <v/>
      </c>
      <c r="H609" s="23" t="str">
        <f>IF('AccuValve Takeoff'!G610="","",'AccuValve Takeoff'!G610)</f>
        <v/>
      </c>
      <c r="I609" s="23" t="str">
        <f>IF('AccuValve Takeoff'!H610="","",'AccuValve Takeoff'!H610)</f>
        <v/>
      </c>
      <c r="J609" s="326" t="str">
        <f>IF('AccuValve Takeoff'!I610="","",IF('AccuValve Takeoff'!I610="Not Available","",'AccuValve Takeoff'!I610))</f>
        <v/>
      </c>
      <c r="K609" s="326" t="str">
        <f>IF('AccuValve Takeoff'!J610="","",IF('AccuValve Takeoff'!J610="Not Available","",'AccuValve Takeoff'!J610))</f>
        <v/>
      </c>
      <c r="L609" s="326" t="str">
        <f>IF('AccuValve Takeoff'!K610="","",IF('AccuValve Takeoff'!K610="Not Available","",'AccuValve Takeoff'!K610))</f>
        <v/>
      </c>
      <c r="M609" s="326" t="str">
        <f>IF('AccuValve Takeoff'!L610="","",IF('AccuValve Takeoff'!L610="Not Available","",'AccuValve Takeoff'!L610))</f>
        <v/>
      </c>
      <c r="N609" s="326" t="str">
        <f>IF('AccuValve Takeoff'!M610="","",IF('AccuValve Takeoff'!M610="Not Available","",'AccuValve Takeoff'!M610))</f>
        <v/>
      </c>
      <c r="O609" s="23" t="str">
        <f>IF('AccuValve Takeoff'!N610="","",'AccuValve Takeoff'!N610)</f>
        <v/>
      </c>
      <c r="P609" s="23" t="str">
        <f>IF('AccuValve Takeoff'!O610="","",'AccuValve Takeoff'!O610)</f>
        <v/>
      </c>
      <c r="Q609" s="23" t="str">
        <f>IF('AccuValve Takeoff'!P610="","",'AccuValve Takeoff'!P610)</f>
        <v/>
      </c>
      <c r="R609" s="34" t="str">
        <f>IF('AccuValve Takeoff'!Q610="","",'AccuValve Takeoff'!Q610)</f>
        <v xml:space="preserve"> </v>
      </c>
      <c r="S609" s="35" t="str">
        <f>'AccuValve Takeoff'!T610</f>
        <v/>
      </c>
      <c r="T609" s="35" t="str">
        <f>'AccuValve Takeoff'!U610</f>
        <v/>
      </c>
      <c r="U609" s="325" t="str">
        <f>'AccuValve Takeoff'!BC610</f>
        <v/>
      </c>
      <c r="V609" s="38"/>
      <c r="W609" s="11"/>
      <c r="X609" s="11"/>
      <c r="Y609" s="11"/>
    </row>
    <row r="610" spans="1:25" ht="20.100000000000001" customHeight="1" x14ac:dyDescent="0.2">
      <c r="A610" s="12">
        <v>602</v>
      </c>
      <c r="B610" s="23" t="str">
        <f>IF('AccuValve Takeoff'!B611="","",'AccuValve Takeoff'!B611)</f>
        <v/>
      </c>
      <c r="C610" s="45" t="str">
        <f>IF('AccuValve Takeoff'!C611="","",'AccuValve Takeoff'!C611)</f>
        <v/>
      </c>
      <c r="D610" s="23" t="str">
        <f>IF('AccuValve Takeoff'!D611="","",'AccuValve Takeoff'!D611)</f>
        <v/>
      </c>
      <c r="E610" s="23" t="str">
        <f>IF('AccuValve Takeoff'!S611="","",'AccuValve Takeoff'!S611)</f>
        <v/>
      </c>
      <c r="F610" s="23" t="str">
        <f>IF('AccuValve Takeoff'!F611="","",'AccuValve Takeoff'!F611)</f>
        <v/>
      </c>
      <c r="G610" s="23" t="str">
        <f>IF('AccuValve Takeoff'!R611="","",'AccuValve Takeoff'!R611)</f>
        <v/>
      </c>
      <c r="H610" s="23" t="str">
        <f>IF('AccuValve Takeoff'!G611="","",'AccuValve Takeoff'!G611)</f>
        <v/>
      </c>
      <c r="I610" s="23" t="str">
        <f>IF('AccuValve Takeoff'!H611="","",'AccuValve Takeoff'!H611)</f>
        <v/>
      </c>
      <c r="J610" s="326" t="str">
        <f>IF('AccuValve Takeoff'!I611="","",IF('AccuValve Takeoff'!I611="Not Available","",'AccuValve Takeoff'!I611))</f>
        <v/>
      </c>
      <c r="K610" s="326" t="str">
        <f>IF('AccuValve Takeoff'!J611="","",IF('AccuValve Takeoff'!J611="Not Available","",'AccuValve Takeoff'!J611))</f>
        <v/>
      </c>
      <c r="L610" s="326" t="str">
        <f>IF('AccuValve Takeoff'!K611="","",IF('AccuValve Takeoff'!K611="Not Available","",'AccuValve Takeoff'!K611))</f>
        <v/>
      </c>
      <c r="M610" s="326" t="str">
        <f>IF('AccuValve Takeoff'!L611="","",IF('AccuValve Takeoff'!L611="Not Available","",'AccuValve Takeoff'!L611))</f>
        <v/>
      </c>
      <c r="N610" s="326" t="str">
        <f>IF('AccuValve Takeoff'!M611="","",IF('AccuValve Takeoff'!M611="Not Available","",'AccuValve Takeoff'!M611))</f>
        <v/>
      </c>
      <c r="O610" s="23" t="str">
        <f>IF('AccuValve Takeoff'!N611="","",'AccuValve Takeoff'!N611)</f>
        <v/>
      </c>
      <c r="P610" s="23" t="str">
        <f>IF('AccuValve Takeoff'!O611="","",'AccuValve Takeoff'!O611)</f>
        <v/>
      </c>
      <c r="Q610" s="23" t="str">
        <f>IF('AccuValve Takeoff'!P611="","",'AccuValve Takeoff'!P611)</f>
        <v/>
      </c>
      <c r="R610" s="34" t="str">
        <f>IF('AccuValve Takeoff'!Q611="","",'AccuValve Takeoff'!Q611)</f>
        <v xml:space="preserve"> </v>
      </c>
      <c r="S610" s="35" t="str">
        <f>'AccuValve Takeoff'!T611</f>
        <v/>
      </c>
      <c r="T610" s="35" t="str">
        <f>'AccuValve Takeoff'!U611</f>
        <v/>
      </c>
      <c r="U610" s="325" t="str">
        <f>'AccuValve Takeoff'!BC611</f>
        <v/>
      </c>
      <c r="V610" s="38"/>
      <c r="W610" s="11"/>
      <c r="X610" s="11"/>
      <c r="Y610" s="11"/>
    </row>
    <row r="611" spans="1:25" ht="20.100000000000001" customHeight="1" x14ac:dyDescent="0.2">
      <c r="A611" s="12">
        <v>603</v>
      </c>
      <c r="B611" s="23" t="str">
        <f>IF('AccuValve Takeoff'!B612="","",'AccuValve Takeoff'!B612)</f>
        <v/>
      </c>
      <c r="C611" s="45" t="str">
        <f>IF('AccuValve Takeoff'!C612="","",'AccuValve Takeoff'!C612)</f>
        <v/>
      </c>
      <c r="D611" s="23" t="str">
        <f>IF('AccuValve Takeoff'!D612="","",'AccuValve Takeoff'!D612)</f>
        <v/>
      </c>
      <c r="E611" s="23" t="str">
        <f>IF('AccuValve Takeoff'!S612="","",'AccuValve Takeoff'!S612)</f>
        <v/>
      </c>
      <c r="F611" s="23" t="str">
        <f>IF('AccuValve Takeoff'!F612="","",'AccuValve Takeoff'!F612)</f>
        <v/>
      </c>
      <c r="G611" s="23" t="str">
        <f>IF('AccuValve Takeoff'!R612="","",'AccuValve Takeoff'!R612)</f>
        <v/>
      </c>
      <c r="H611" s="23" t="str">
        <f>IF('AccuValve Takeoff'!G612="","",'AccuValve Takeoff'!G612)</f>
        <v/>
      </c>
      <c r="I611" s="23" t="str">
        <f>IF('AccuValve Takeoff'!H612="","",'AccuValve Takeoff'!H612)</f>
        <v/>
      </c>
      <c r="J611" s="326" t="str">
        <f>IF('AccuValve Takeoff'!I612="","",IF('AccuValve Takeoff'!I612="Not Available","",'AccuValve Takeoff'!I612))</f>
        <v/>
      </c>
      <c r="K611" s="326" t="str">
        <f>IF('AccuValve Takeoff'!J612="","",IF('AccuValve Takeoff'!J612="Not Available","",'AccuValve Takeoff'!J612))</f>
        <v/>
      </c>
      <c r="L611" s="326" t="str">
        <f>IF('AccuValve Takeoff'!K612="","",IF('AccuValve Takeoff'!K612="Not Available","",'AccuValve Takeoff'!K612))</f>
        <v/>
      </c>
      <c r="M611" s="326" t="str">
        <f>IF('AccuValve Takeoff'!L612="","",IF('AccuValve Takeoff'!L612="Not Available","",'AccuValve Takeoff'!L612))</f>
        <v/>
      </c>
      <c r="N611" s="326" t="str">
        <f>IF('AccuValve Takeoff'!M612="","",IF('AccuValve Takeoff'!M612="Not Available","",'AccuValve Takeoff'!M612))</f>
        <v/>
      </c>
      <c r="O611" s="23" t="str">
        <f>IF('AccuValve Takeoff'!N612="","",'AccuValve Takeoff'!N612)</f>
        <v/>
      </c>
      <c r="P611" s="23" t="str">
        <f>IF('AccuValve Takeoff'!O612="","",'AccuValve Takeoff'!O612)</f>
        <v/>
      </c>
      <c r="Q611" s="23" t="str">
        <f>IF('AccuValve Takeoff'!P612="","",'AccuValve Takeoff'!P612)</f>
        <v/>
      </c>
      <c r="R611" s="34" t="str">
        <f>IF('AccuValve Takeoff'!Q612="","",'AccuValve Takeoff'!Q612)</f>
        <v xml:space="preserve"> </v>
      </c>
      <c r="S611" s="35" t="str">
        <f>'AccuValve Takeoff'!T612</f>
        <v/>
      </c>
      <c r="T611" s="35" t="str">
        <f>'AccuValve Takeoff'!U612</f>
        <v/>
      </c>
      <c r="U611" s="325" t="str">
        <f>'AccuValve Takeoff'!BC612</f>
        <v/>
      </c>
      <c r="V611" s="38"/>
      <c r="W611" s="11"/>
      <c r="X611" s="11"/>
      <c r="Y611" s="11"/>
    </row>
    <row r="612" spans="1:25" ht="20.100000000000001" customHeight="1" x14ac:dyDescent="0.2">
      <c r="A612" s="12">
        <v>604</v>
      </c>
      <c r="B612" s="23" t="str">
        <f>IF('AccuValve Takeoff'!B613="","",'AccuValve Takeoff'!B613)</f>
        <v/>
      </c>
      <c r="C612" s="45" t="str">
        <f>IF('AccuValve Takeoff'!C613="","",'AccuValve Takeoff'!C613)</f>
        <v/>
      </c>
      <c r="D612" s="23" t="str">
        <f>IF('AccuValve Takeoff'!D613="","",'AccuValve Takeoff'!D613)</f>
        <v/>
      </c>
      <c r="E612" s="23" t="str">
        <f>IF('AccuValve Takeoff'!S613="","",'AccuValve Takeoff'!S613)</f>
        <v/>
      </c>
      <c r="F612" s="23" t="str">
        <f>IF('AccuValve Takeoff'!F613="","",'AccuValve Takeoff'!F613)</f>
        <v/>
      </c>
      <c r="G612" s="23" t="str">
        <f>IF('AccuValve Takeoff'!R613="","",'AccuValve Takeoff'!R613)</f>
        <v/>
      </c>
      <c r="H612" s="23" t="str">
        <f>IF('AccuValve Takeoff'!G613="","",'AccuValve Takeoff'!G613)</f>
        <v/>
      </c>
      <c r="I612" s="23" t="str">
        <f>IF('AccuValve Takeoff'!H613="","",'AccuValve Takeoff'!H613)</f>
        <v/>
      </c>
      <c r="J612" s="326" t="str">
        <f>IF('AccuValve Takeoff'!I613="","",IF('AccuValve Takeoff'!I613="Not Available","",'AccuValve Takeoff'!I613))</f>
        <v/>
      </c>
      <c r="K612" s="326" t="str">
        <f>IF('AccuValve Takeoff'!J613="","",IF('AccuValve Takeoff'!J613="Not Available","",'AccuValve Takeoff'!J613))</f>
        <v/>
      </c>
      <c r="L612" s="326" t="str">
        <f>IF('AccuValve Takeoff'!K613="","",IF('AccuValve Takeoff'!K613="Not Available","",'AccuValve Takeoff'!K613))</f>
        <v/>
      </c>
      <c r="M612" s="326" t="str">
        <f>IF('AccuValve Takeoff'!L613="","",IF('AccuValve Takeoff'!L613="Not Available","",'AccuValve Takeoff'!L613))</f>
        <v/>
      </c>
      <c r="N612" s="326" t="str">
        <f>IF('AccuValve Takeoff'!M613="","",IF('AccuValve Takeoff'!M613="Not Available","",'AccuValve Takeoff'!M613))</f>
        <v/>
      </c>
      <c r="O612" s="23" t="str">
        <f>IF('AccuValve Takeoff'!N613="","",'AccuValve Takeoff'!N613)</f>
        <v/>
      </c>
      <c r="P612" s="23" t="str">
        <f>IF('AccuValve Takeoff'!O613="","",'AccuValve Takeoff'!O613)</f>
        <v/>
      </c>
      <c r="Q612" s="23" t="str">
        <f>IF('AccuValve Takeoff'!P613="","",'AccuValve Takeoff'!P613)</f>
        <v/>
      </c>
      <c r="R612" s="34" t="str">
        <f>IF('AccuValve Takeoff'!Q613="","",'AccuValve Takeoff'!Q613)</f>
        <v xml:space="preserve"> </v>
      </c>
      <c r="S612" s="35" t="str">
        <f>'AccuValve Takeoff'!T613</f>
        <v/>
      </c>
      <c r="T612" s="35" t="str">
        <f>'AccuValve Takeoff'!U613</f>
        <v/>
      </c>
      <c r="U612" s="325" t="str">
        <f>'AccuValve Takeoff'!BC613</f>
        <v/>
      </c>
      <c r="V612" s="38"/>
      <c r="W612" s="11"/>
      <c r="X612" s="11"/>
      <c r="Y612" s="11"/>
    </row>
    <row r="613" spans="1:25" ht="20.100000000000001" customHeight="1" x14ac:dyDescent="0.2">
      <c r="A613" s="12">
        <v>605</v>
      </c>
      <c r="B613" s="23" t="str">
        <f>IF('AccuValve Takeoff'!B614="","",'AccuValve Takeoff'!B614)</f>
        <v/>
      </c>
      <c r="C613" s="45" t="str">
        <f>IF('AccuValve Takeoff'!C614="","",'AccuValve Takeoff'!C614)</f>
        <v/>
      </c>
      <c r="D613" s="23" t="str">
        <f>IF('AccuValve Takeoff'!D614="","",'AccuValve Takeoff'!D614)</f>
        <v/>
      </c>
      <c r="E613" s="23" t="str">
        <f>IF('AccuValve Takeoff'!S614="","",'AccuValve Takeoff'!S614)</f>
        <v/>
      </c>
      <c r="F613" s="23" t="str">
        <f>IF('AccuValve Takeoff'!F614="","",'AccuValve Takeoff'!F614)</f>
        <v/>
      </c>
      <c r="G613" s="23" t="str">
        <f>IF('AccuValve Takeoff'!R614="","",'AccuValve Takeoff'!R614)</f>
        <v/>
      </c>
      <c r="H613" s="23" t="str">
        <f>IF('AccuValve Takeoff'!G614="","",'AccuValve Takeoff'!G614)</f>
        <v/>
      </c>
      <c r="I613" s="23" t="str">
        <f>IF('AccuValve Takeoff'!H614="","",'AccuValve Takeoff'!H614)</f>
        <v/>
      </c>
      <c r="J613" s="326" t="str">
        <f>IF('AccuValve Takeoff'!I614="","",IF('AccuValve Takeoff'!I614="Not Available","",'AccuValve Takeoff'!I614))</f>
        <v/>
      </c>
      <c r="K613" s="326" t="str">
        <f>IF('AccuValve Takeoff'!J614="","",IF('AccuValve Takeoff'!J614="Not Available","",'AccuValve Takeoff'!J614))</f>
        <v/>
      </c>
      <c r="L613" s="326" t="str">
        <f>IF('AccuValve Takeoff'!K614="","",IF('AccuValve Takeoff'!K614="Not Available","",'AccuValve Takeoff'!K614))</f>
        <v/>
      </c>
      <c r="M613" s="326" t="str">
        <f>IF('AccuValve Takeoff'!L614="","",IF('AccuValve Takeoff'!L614="Not Available","",'AccuValve Takeoff'!L614))</f>
        <v/>
      </c>
      <c r="N613" s="326" t="str">
        <f>IF('AccuValve Takeoff'!M614="","",IF('AccuValve Takeoff'!M614="Not Available","",'AccuValve Takeoff'!M614))</f>
        <v/>
      </c>
      <c r="O613" s="23" t="str">
        <f>IF('AccuValve Takeoff'!N614="","",'AccuValve Takeoff'!N614)</f>
        <v/>
      </c>
      <c r="P613" s="23" t="str">
        <f>IF('AccuValve Takeoff'!O614="","",'AccuValve Takeoff'!O614)</f>
        <v/>
      </c>
      <c r="Q613" s="23" t="str">
        <f>IF('AccuValve Takeoff'!P614="","",'AccuValve Takeoff'!P614)</f>
        <v/>
      </c>
      <c r="R613" s="34" t="str">
        <f>IF('AccuValve Takeoff'!Q614="","",'AccuValve Takeoff'!Q614)</f>
        <v xml:space="preserve"> </v>
      </c>
      <c r="S613" s="35" t="str">
        <f>'AccuValve Takeoff'!T614</f>
        <v/>
      </c>
      <c r="T613" s="35" t="str">
        <f>'AccuValve Takeoff'!U614</f>
        <v/>
      </c>
      <c r="U613" s="325" t="str">
        <f>'AccuValve Takeoff'!BC614</f>
        <v/>
      </c>
      <c r="V613" s="38"/>
      <c r="W613" s="11"/>
      <c r="X613" s="11"/>
      <c r="Y613" s="11"/>
    </row>
    <row r="614" spans="1:25" ht="20.100000000000001" customHeight="1" x14ac:dyDescent="0.2">
      <c r="A614" s="12">
        <v>606</v>
      </c>
      <c r="B614" s="23" t="str">
        <f>IF('AccuValve Takeoff'!B615="","",'AccuValve Takeoff'!B615)</f>
        <v/>
      </c>
      <c r="C614" s="45" t="str">
        <f>IF('AccuValve Takeoff'!C615="","",'AccuValve Takeoff'!C615)</f>
        <v/>
      </c>
      <c r="D614" s="23" t="str">
        <f>IF('AccuValve Takeoff'!D615="","",'AccuValve Takeoff'!D615)</f>
        <v/>
      </c>
      <c r="E614" s="23" t="str">
        <f>IF('AccuValve Takeoff'!S615="","",'AccuValve Takeoff'!S615)</f>
        <v/>
      </c>
      <c r="F614" s="23" t="str">
        <f>IF('AccuValve Takeoff'!F615="","",'AccuValve Takeoff'!F615)</f>
        <v/>
      </c>
      <c r="G614" s="23" t="str">
        <f>IF('AccuValve Takeoff'!R615="","",'AccuValve Takeoff'!R615)</f>
        <v/>
      </c>
      <c r="H614" s="23" t="str">
        <f>IF('AccuValve Takeoff'!G615="","",'AccuValve Takeoff'!G615)</f>
        <v/>
      </c>
      <c r="I614" s="23" t="str">
        <f>IF('AccuValve Takeoff'!H615="","",'AccuValve Takeoff'!H615)</f>
        <v/>
      </c>
      <c r="J614" s="326" t="str">
        <f>IF('AccuValve Takeoff'!I615="","",IF('AccuValve Takeoff'!I615="Not Available","",'AccuValve Takeoff'!I615))</f>
        <v/>
      </c>
      <c r="K614" s="326" t="str">
        <f>IF('AccuValve Takeoff'!J615="","",IF('AccuValve Takeoff'!J615="Not Available","",'AccuValve Takeoff'!J615))</f>
        <v/>
      </c>
      <c r="L614" s="326" t="str">
        <f>IF('AccuValve Takeoff'!K615="","",IF('AccuValve Takeoff'!K615="Not Available","",'AccuValve Takeoff'!K615))</f>
        <v/>
      </c>
      <c r="M614" s="326" t="str">
        <f>IF('AccuValve Takeoff'!L615="","",IF('AccuValve Takeoff'!L615="Not Available","",'AccuValve Takeoff'!L615))</f>
        <v/>
      </c>
      <c r="N614" s="326" t="str">
        <f>IF('AccuValve Takeoff'!M615="","",IF('AccuValve Takeoff'!M615="Not Available","",'AccuValve Takeoff'!M615))</f>
        <v/>
      </c>
      <c r="O614" s="23" t="str">
        <f>IF('AccuValve Takeoff'!N615="","",'AccuValve Takeoff'!N615)</f>
        <v/>
      </c>
      <c r="P614" s="23" t="str">
        <f>IF('AccuValve Takeoff'!O615="","",'AccuValve Takeoff'!O615)</f>
        <v/>
      </c>
      <c r="Q614" s="23" t="str">
        <f>IF('AccuValve Takeoff'!P615="","",'AccuValve Takeoff'!P615)</f>
        <v/>
      </c>
      <c r="R614" s="34" t="str">
        <f>IF('AccuValve Takeoff'!Q615="","",'AccuValve Takeoff'!Q615)</f>
        <v xml:space="preserve"> </v>
      </c>
      <c r="S614" s="35" t="str">
        <f>'AccuValve Takeoff'!T615</f>
        <v/>
      </c>
      <c r="T614" s="35" t="str">
        <f>'AccuValve Takeoff'!U615</f>
        <v/>
      </c>
      <c r="U614" s="325" t="str">
        <f>'AccuValve Takeoff'!BC615</f>
        <v/>
      </c>
      <c r="V614" s="38"/>
      <c r="W614" s="11"/>
      <c r="X614" s="11"/>
      <c r="Y614" s="11"/>
    </row>
    <row r="615" spans="1:25" ht="20.100000000000001" customHeight="1" x14ac:dyDescent="0.2">
      <c r="A615" s="12">
        <v>607</v>
      </c>
      <c r="B615" s="23" t="str">
        <f>IF('AccuValve Takeoff'!B616="","",'AccuValve Takeoff'!B616)</f>
        <v/>
      </c>
      <c r="C615" s="45" t="str">
        <f>IF('AccuValve Takeoff'!C616="","",'AccuValve Takeoff'!C616)</f>
        <v/>
      </c>
      <c r="D615" s="23" t="str">
        <f>IF('AccuValve Takeoff'!D616="","",'AccuValve Takeoff'!D616)</f>
        <v/>
      </c>
      <c r="E615" s="23" t="str">
        <f>IF('AccuValve Takeoff'!S616="","",'AccuValve Takeoff'!S616)</f>
        <v/>
      </c>
      <c r="F615" s="23" t="str">
        <f>IF('AccuValve Takeoff'!F616="","",'AccuValve Takeoff'!F616)</f>
        <v/>
      </c>
      <c r="G615" s="23" t="str">
        <f>IF('AccuValve Takeoff'!R616="","",'AccuValve Takeoff'!R616)</f>
        <v/>
      </c>
      <c r="H615" s="23" t="str">
        <f>IF('AccuValve Takeoff'!G616="","",'AccuValve Takeoff'!G616)</f>
        <v/>
      </c>
      <c r="I615" s="23" t="str">
        <f>IF('AccuValve Takeoff'!H616="","",'AccuValve Takeoff'!H616)</f>
        <v/>
      </c>
      <c r="J615" s="326" t="str">
        <f>IF('AccuValve Takeoff'!I616="","",IF('AccuValve Takeoff'!I616="Not Available","",'AccuValve Takeoff'!I616))</f>
        <v/>
      </c>
      <c r="K615" s="326" t="str">
        <f>IF('AccuValve Takeoff'!J616="","",IF('AccuValve Takeoff'!J616="Not Available","",'AccuValve Takeoff'!J616))</f>
        <v/>
      </c>
      <c r="L615" s="326" t="str">
        <f>IF('AccuValve Takeoff'!K616="","",IF('AccuValve Takeoff'!K616="Not Available","",'AccuValve Takeoff'!K616))</f>
        <v/>
      </c>
      <c r="M615" s="326" t="str">
        <f>IF('AccuValve Takeoff'!L616="","",IF('AccuValve Takeoff'!L616="Not Available","",'AccuValve Takeoff'!L616))</f>
        <v/>
      </c>
      <c r="N615" s="326" t="str">
        <f>IF('AccuValve Takeoff'!M616="","",IF('AccuValve Takeoff'!M616="Not Available","",'AccuValve Takeoff'!M616))</f>
        <v/>
      </c>
      <c r="O615" s="23" t="str">
        <f>IF('AccuValve Takeoff'!N616="","",'AccuValve Takeoff'!N616)</f>
        <v/>
      </c>
      <c r="P615" s="23" t="str">
        <f>IF('AccuValve Takeoff'!O616="","",'AccuValve Takeoff'!O616)</f>
        <v/>
      </c>
      <c r="Q615" s="23" t="str">
        <f>IF('AccuValve Takeoff'!P616="","",'AccuValve Takeoff'!P616)</f>
        <v/>
      </c>
      <c r="R615" s="34" t="str">
        <f>IF('AccuValve Takeoff'!Q616="","",'AccuValve Takeoff'!Q616)</f>
        <v xml:space="preserve"> </v>
      </c>
      <c r="S615" s="35" t="str">
        <f>'AccuValve Takeoff'!T616</f>
        <v/>
      </c>
      <c r="T615" s="35" t="str">
        <f>'AccuValve Takeoff'!U616</f>
        <v/>
      </c>
      <c r="U615" s="325" t="str">
        <f>'AccuValve Takeoff'!BC616</f>
        <v/>
      </c>
      <c r="V615" s="38"/>
      <c r="W615" s="11"/>
      <c r="X615" s="11"/>
      <c r="Y615" s="11"/>
    </row>
    <row r="616" spans="1:25" ht="20.100000000000001" customHeight="1" x14ac:dyDescent="0.2">
      <c r="A616" s="12">
        <v>608</v>
      </c>
      <c r="B616" s="23" t="str">
        <f>IF('AccuValve Takeoff'!B617="","",'AccuValve Takeoff'!B617)</f>
        <v/>
      </c>
      <c r="C616" s="45" t="str">
        <f>IF('AccuValve Takeoff'!C617="","",'AccuValve Takeoff'!C617)</f>
        <v/>
      </c>
      <c r="D616" s="23" t="str">
        <f>IF('AccuValve Takeoff'!D617="","",'AccuValve Takeoff'!D617)</f>
        <v/>
      </c>
      <c r="E616" s="23" t="str">
        <f>IF('AccuValve Takeoff'!S617="","",'AccuValve Takeoff'!S617)</f>
        <v/>
      </c>
      <c r="F616" s="23" t="str">
        <f>IF('AccuValve Takeoff'!F617="","",'AccuValve Takeoff'!F617)</f>
        <v/>
      </c>
      <c r="G616" s="23" t="str">
        <f>IF('AccuValve Takeoff'!R617="","",'AccuValve Takeoff'!R617)</f>
        <v/>
      </c>
      <c r="H616" s="23" t="str">
        <f>IF('AccuValve Takeoff'!G617="","",'AccuValve Takeoff'!G617)</f>
        <v/>
      </c>
      <c r="I616" s="23" t="str">
        <f>IF('AccuValve Takeoff'!H617="","",'AccuValve Takeoff'!H617)</f>
        <v/>
      </c>
      <c r="J616" s="326" t="str">
        <f>IF('AccuValve Takeoff'!I617="","",IF('AccuValve Takeoff'!I617="Not Available","",'AccuValve Takeoff'!I617))</f>
        <v/>
      </c>
      <c r="K616" s="326" t="str">
        <f>IF('AccuValve Takeoff'!J617="","",IF('AccuValve Takeoff'!J617="Not Available","",'AccuValve Takeoff'!J617))</f>
        <v/>
      </c>
      <c r="L616" s="326" t="str">
        <f>IF('AccuValve Takeoff'!K617="","",IF('AccuValve Takeoff'!K617="Not Available","",'AccuValve Takeoff'!K617))</f>
        <v/>
      </c>
      <c r="M616" s="326" t="str">
        <f>IF('AccuValve Takeoff'!L617="","",IF('AccuValve Takeoff'!L617="Not Available","",'AccuValve Takeoff'!L617))</f>
        <v/>
      </c>
      <c r="N616" s="326" t="str">
        <f>IF('AccuValve Takeoff'!M617="","",IF('AccuValve Takeoff'!M617="Not Available","",'AccuValve Takeoff'!M617))</f>
        <v/>
      </c>
      <c r="O616" s="23" t="str">
        <f>IF('AccuValve Takeoff'!N617="","",'AccuValve Takeoff'!N617)</f>
        <v/>
      </c>
      <c r="P616" s="23" t="str">
        <f>IF('AccuValve Takeoff'!O617="","",'AccuValve Takeoff'!O617)</f>
        <v/>
      </c>
      <c r="Q616" s="23" t="str">
        <f>IF('AccuValve Takeoff'!P617="","",'AccuValve Takeoff'!P617)</f>
        <v/>
      </c>
      <c r="R616" s="34" t="str">
        <f>IF('AccuValve Takeoff'!Q617="","",'AccuValve Takeoff'!Q617)</f>
        <v xml:space="preserve"> </v>
      </c>
      <c r="S616" s="35" t="str">
        <f>'AccuValve Takeoff'!T617</f>
        <v/>
      </c>
      <c r="T616" s="35" t="str">
        <f>'AccuValve Takeoff'!U617</f>
        <v/>
      </c>
      <c r="U616" s="325" t="str">
        <f>'AccuValve Takeoff'!BC617</f>
        <v/>
      </c>
      <c r="V616" s="38"/>
      <c r="W616" s="11"/>
      <c r="X616" s="11"/>
      <c r="Y616" s="11"/>
    </row>
    <row r="617" spans="1:25" ht="20.100000000000001" customHeight="1" x14ac:dyDescent="0.2">
      <c r="A617" s="12">
        <v>609</v>
      </c>
      <c r="B617" s="23" t="str">
        <f>IF('AccuValve Takeoff'!B618="","",'AccuValve Takeoff'!B618)</f>
        <v/>
      </c>
      <c r="C617" s="45" t="str">
        <f>IF('AccuValve Takeoff'!C618="","",'AccuValve Takeoff'!C618)</f>
        <v/>
      </c>
      <c r="D617" s="23" t="str">
        <f>IF('AccuValve Takeoff'!D618="","",'AccuValve Takeoff'!D618)</f>
        <v/>
      </c>
      <c r="E617" s="23" t="str">
        <f>IF('AccuValve Takeoff'!S618="","",'AccuValve Takeoff'!S618)</f>
        <v/>
      </c>
      <c r="F617" s="23" t="str">
        <f>IF('AccuValve Takeoff'!F618="","",'AccuValve Takeoff'!F618)</f>
        <v/>
      </c>
      <c r="G617" s="23" t="str">
        <f>IF('AccuValve Takeoff'!R618="","",'AccuValve Takeoff'!R618)</f>
        <v/>
      </c>
      <c r="H617" s="23" t="str">
        <f>IF('AccuValve Takeoff'!G618="","",'AccuValve Takeoff'!G618)</f>
        <v/>
      </c>
      <c r="I617" s="23" t="str">
        <f>IF('AccuValve Takeoff'!H618="","",'AccuValve Takeoff'!H618)</f>
        <v/>
      </c>
      <c r="J617" s="326" t="str">
        <f>IF('AccuValve Takeoff'!I618="","",IF('AccuValve Takeoff'!I618="Not Available","",'AccuValve Takeoff'!I618))</f>
        <v/>
      </c>
      <c r="K617" s="326" t="str">
        <f>IF('AccuValve Takeoff'!J618="","",IF('AccuValve Takeoff'!J618="Not Available","",'AccuValve Takeoff'!J618))</f>
        <v/>
      </c>
      <c r="L617" s="326" t="str">
        <f>IF('AccuValve Takeoff'!K618="","",IF('AccuValve Takeoff'!K618="Not Available","",'AccuValve Takeoff'!K618))</f>
        <v/>
      </c>
      <c r="M617" s="326" t="str">
        <f>IF('AccuValve Takeoff'!L618="","",IF('AccuValve Takeoff'!L618="Not Available","",'AccuValve Takeoff'!L618))</f>
        <v/>
      </c>
      <c r="N617" s="326" t="str">
        <f>IF('AccuValve Takeoff'!M618="","",IF('AccuValve Takeoff'!M618="Not Available","",'AccuValve Takeoff'!M618))</f>
        <v/>
      </c>
      <c r="O617" s="23" t="str">
        <f>IF('AccuValve Takeoff'!N618="","",'AccuValve Takeoff'!N618)</f>
        <v/>
      </c>
      <c r="P617" s="23" t="str">
        <f>IF('AccuValve Takeoff'!O618="","",'AccuValve Takeoff'!O618)</f>
        <v/>
      </c>
      <c r="Q617" s="23" t="str">
        <f>IF('AccuValve Takeoff'!P618="","",'AccuValve Takeoff'!P618)</f>
        <v/>
      </c>
      <c r="R617" s="34" t="str">
        <f>IF('AccuValve Takeoff'!Q618="","",'AccuValve Takeoff'!Q618)</f>
        <v xml:space="preserve"> </v>
      </c>
      <c r="S617" s="35" t="str">
        <f>'AccuValve Takeoff'!T618</f>
        <v/>
      </c>
      <c r="T617" s="35" t="str">
        <f>'AccuValve Takeoff'!U618</f>
        <v/>
      </c>
      <c r="U617" s="325" t="str">
        <f>'AccuValve Takeoff'!BC618</f>
        <v/>
      </c>
      <c r="V617" s="38"/>
      <c r="W617" s="11"/>
      <c r="X617" s="11"/>
      <c r="Y617" s="11"/>
    </row>
    <row r="618" spans="1:25" ht="20.100000000000001" customHeight="1" x14ac:dyDescent="0.2">
      <c r="A618" s="12">
        <v>610</v>
      </c>
      <c r="B618" s="23" t="str">
        <f>IF('AccuValve Takeoff'!B619="","",'AccuValve Takeoff'!B619)</f>
        <v/>
      </c>
      <c r="C618" s="45" t="str">
        <f>IF('AccuValve Takeoff'!C619="","",'AccuValve Takeoff'!C619)</f>
        <v/>
      </c>
      <c r="D618" s="23" t="str">
        <f>IF('AccuValve Takeoff'!D619="","",'AccuValve Takeoff'!D619)</f>
        <v/>
      </c>
      <c r="E618" s="23" t="str">
        <f>IF('AccuValve Takeoff'!S619="","",'AccuValve Takeoff'!S619)</f>
        <v/>
      </c>
      <c r="F618" s="23" t="str">
        <f>IF('AccuValve Takeoff'!F619="","",'AccuValve Takeoff'!F619)</f>
        <v/>
      </c>
      <c r="G618" s="23" t="str">
        <f>IF('AccuValve Takeoff'!R619="","",'AccuValve Takeoff'!R619)</f>
        <v/>
      </c>
      <c r="H618" s="23" t="str">
        <f>IF('AccuValve Takeoff'!G619="","",'AccuValve Takeoff'!G619)</f>
        <v/>
      </c>
      <c r="I618" s="23" t="str">
        <f>IF('AccuValve Takeoff'!H619="","",'AccuValve Takeoff'!H619)</f>
        <v/>
      </c>
      <c r="J618" s="326" t="str">
        <f>IF('AccuValve Takeoff'!I619="","",IF('AccuValve Takeoff'!I619="Not Available","",'AccuValve Takeoff'!I619))</f>
        <v/>
      </c>
      <c r="K618" s="326" t="str">
        <f>IF('AccuValve Takeoff'!J619="","",IF('AccuValve Takeoff'!J619="Not Available","",'AccuValve Takeoff'!J619))</f>
        <v/>
      </c>
      <c r="L618" s="326" t="str">
        <f>IF('AccuValve Takeoff'!K619="","",IF('AccuValve Takeoff'!K619="Not Available","",'AccuValve Takeoff'!K619))</f>
        <v/>
      </c>
      <c r="M618" s="326" t="str">
        <f>IF('AccuValve Takeoff'!L619="","",IF('AccuValve Takeoff'!L619="Not Available","",'AccuValve Takeoff'!L619))</f>
        <v/>
      </c>
      <c r="N618" s="326" t="str">
        <f>IF('AccuValve Takeoff'!M619="","",IF('AccuValve Takeoff'!M619="Not Available","",'AccuValve Takeoff'!M619))</f>
        <v/>
      </c>
      <c r="O618" s="23" t="str">
        <f>IF('AccuValve Takeoff'!N619="","",'AccuValve Takeoff'!N619)</f>
        <v/>
      </c>
      <c r="P618" s="23" t="str">
        <f>IF('AccuValve Takeoff'!O619="","",'AccuValve Takeoff'!O619)</f>
        <v/>
      </c>
      <c r="Q618" s="23" t="str">
        <f>IF('AccuValve Takeoff'!P619="","",'AccuValve Takeoff'!P619)</f>
        <v/>
      </c>
      <c r="R618" s="34" t="str">
        <f>IF('AccuValve Takeoff'!Q619="","",'AccuValve Takeoff'!Q619)</f>
        <v xml:space="preserve"> </v>
      </c>
      <c r="S618" s="35" t="str">
        <f>'AccuValve Takeoff'!T619</f>
        <v/>
      </c>
      <c r="T618" s="35" t="str">
        <f>'AccuValve Takeoff'!U619</f>
        <v/>
      </c>
      <c r="U618" s="325" t="str">
        <f>'AccuValve Takeoff'!BC619</f>
        <v/>
      </c>
      <c r="V618" s="38"/>
      <c r="W618" s="11"/>
      <c r="X618" s="11"/>
      <c r="Y618" s="11"/>
    </row>
    <row r="619" spans="1:25" ht="20.100000000000001" customHeight="1" x14ac:dyDescent="0.2">
      <c r="A619" s="12">
        <v>611</v>
      </c>
      <c r="B619" s="23" t="str">
        <f>IF('AccuValve Takeoff'!B620="","",'AccuValve Takeoff'!B620)</f>
        <v/>
      </c>
      <c r="C619" s="45" t="str">
        <f>IF('AccuValve Takeoff'!C620="","",'AccuValve Takeoff'!C620)</f>
        <v/>
      </c>
      <c r="D619" s="23" t="str">
        <f>IF('AccuValve Takeoff'!D620="","",'AccuValve Takeoff'!D620)</f>
        <v/>
      </c>
      <c r="E619" s="23" t="str">
        <f>IF('AccuValve Takeoff'!S620="","",'AccuValve Takeoff'!S620)</f>
        <v/>
      </c>
      <c r="F619" s="23" t="str">
        <f>IF('AccuValve Takeoff'!F620="","",'AccuValve Takeoff'!F620)</f>
        <v/>
      </c>
      <c r="G619" s="23" t="str">
        <f>IF('AccuValve Takeoff'!R620="","",'AccuValve Takeoff'!R620)</f>
        <v/>
      </c>
      <c r="H619" s="23" t="str">
        <f>IF('AccuValve Takeoff'!G620="","",'AccuValve Takeoff'!G620)</f>
        <v/>
      </c>
      <c r="I619" s="23" t="str">
        <f>IF('AccuValve Takeoff'!H620="","",'AccuValve Takeoff'!H620)</f>
        <v/>
      </c>
      <c r="J619" s="326" t="str">
        <f>IF('AccuValve Takeoff'!I620="","",IF('AccuValve Takeoff'!I620="Not Available","",'AccuValve Takeoff'!I620))</f>
        <v/>
      </c>
      <c r="K619" s="326" t="str">
        <f>IF('AccuValve Takeoff'!J620="","",IF('AccuValve Takeoff'!J620="Not Available","",'AccuValve Takeoff'!J620))</f>
        <v/>
      </c>
      <c r="L619" s="326" t="str">
        <f>IF('AccuValve Takeoff'!K620="","",IF('AccuValve Takeoff'!K620="Not Available","",'AccuValve Takeoff'!K620))</f>
        <v/>
      </c>
      <c r="M619" s="326" t="str">
        <f>IF('AccuValve Takeoff'!L620="","",IF('AccuValve Takeoff'!L620="Not Available","",'AccuValve Takeoff'!L620))</f>
        <v/>
      </c>
      <c r="N619" s="326" t="str">
        <f>IF('AccuValve Takeoff'!M620="","",IF('AccuValve Takeoff'!M620="Not Available","",'AccuValve Takeoff'!M620))</f>
        <v/>
      </c>
      <c r="O619" s="23" t="str">
        <f>IF('AccuValve Takeoff'!N620="","",'AccuValve Takeoff'!N620)</f>
        <v/>
      </c>
      <c r="P619" s="23" t="str">
        <f>IF('AccuValve Takeoff'!O620="","",'AccuValve Takeoff'!O620)</f>
        <v/>
      </c>
      <c r="Q619" s="23" t="str">
        <f>IF('AccuValve Takeoff'!P620="","",'AccuValve Takeoff'!P620)</f>
        <v/>
      </c>
      <c r="R619" s="34" t="str">
        <f>IF('AccuValve Takeoff'!Q620="","",'AccuValve Takeoff'!Q620)</f>
        <v xml:space="preserve"> </v>
      </c>
      <c r="S619" s="35" t="str">
        <f>'AccuValve Takeoff'!T620</f>
        <v/>
      </c>
      <c r="T619" s="35" t="str">
        <f>'AccuValve Takeoff'!U620</f>
        <v/>
      </c>
      <c r="U619" s="325" t="str">
        <f>'AccuValve Takeoff'!BC620</f>
        <v/>
      </c>
      <c r="V619" s="38"/>
      <c r="W619" s="11"/>
      <c r="X619" s="11"/>
      <c r="Y619" s="11"/>
    </row>
    <row r="620" spans="1:25" ht="20.100000000000001" customHeight="1" x14ac:dyDescent="0.2">
      <c r="A620" s="12">
        <v>612</v>
      </c>
      <c r="B620" s="23" t="str">
        <f>IF('AccuValve Takeoff'!B621="","",'AccuValve Takeoff'!B621)</f>
        <v/>
      </c>
      <c r="C620" s="45" t="str">
        <f>IF('AccuValve Takeoff'!C621="","",'AccuValve Takeoff'!C621)</f>
        <v/>
      </c>
      <c r="D620" s="23" t="str">
        <f>IF('AccuValve Takeoff'!D621="","",'AccuValve Takeoff'!D621)</f>
        <v/>
      </c>
      <c r="E620" s="23" t="str">
        <f>IF('AccuValve Takeoff'!S621="","",'AccuValve Takeoff'!S621)</f>
        <v/>
      </c>
      <c r="F620" s="23" t="str">
        <f>IF('AccuValve Takeoff'!F621="","",'AccuValve Takeoff'!F621)</f>
        <v/>
      </c>
      <c r="G620" s="23" t="str">
        <f>IF('AccuValve Takeoff'!R621="","",'AccuValve Takeoff'!R621)</f>
        <v/>
      </c>
      <c r="H620" s="23" t="str">
        <f>IF('AccuValve Takeoff'!G621="","",'AccuValve Takeoff'!G621)</f>
        <v/>
      </c>
      <c r="I620" s="23" t="str">
        <f>IF('AccuValve Takeoff'!H621="","",'AccuValve Takeoff'!H621)</f>
        <v/>
      </c>
      <c r="J620" s="326" t="str">
        <f>IF('AccuValve Takeoff'!I621="","",IF('AccuValve Takeoff'!I621="Not Available","",'AccuValve Takeoff'!I621))</f>
        <v/>
      </c>
      <c r="K620" s="326" t="str">
        <f>IF('AccuValve Takeoff'!J621="","",IF('AccuValve Takeoff'!J621="Not Available","",'AccuValve Takeoff'!J621))</f>
        <v/>
      </c>
      <c r="L620" s="326" t="str">
        <f>IF('AccuValve Takeoff'!K621="","",IF('AccuValve Takeoff'!K621="Not Available","",'AccuValve Takeoff'!K621))</f>
        <v/>
      </c>
      <c r="M620" s="326" t="str">
        <f>IF('AccuValve Takeoff'!L621="","",IF('AccuValve Takeoff'!L621="Not Available","",'AccuValve Takeoff'!L621))</f>
        <v/>
      </c>
      <c r="N620" s="326" t="str">
        <f>IF('AccuValve Takeoff'!M621="","",IF('AccuValve Takeoff'!M621="Not Available","",'AccuValve Takeoff'!M621))</f>
        <v/>
      </c>
      <c r="O620" s="23" t="str">
        <f>IF('AccuValve Takeoff'!N621="","",'AccuValve Takeoff'!N621)</f>
        <v/>
      </c>
      <c r="P620" s="23" t="str">
        <f>IF('AccuValve Takeoff'!O621="","",'AccuValve Takeoff'!O621)</f>
        <v/>
      </c>
      <c r="Q620" s="23" t="str">
        <f>IF('AccuValve Takeoff'!P621="","",'AccuValve Takeoff'!P621)</f>
        <v/>
      </c>
      <c r="R620" s="34" t="str">
        <f>IF('AccuValve Takeoff'!Q621="","",'AccuValve Takeoff'!Q621)</f>
        <v xml:space="preserve"> </v>
      </c>
      <c r="S620" s="35" t="str">
        <f>'AccuValve Takeoff'!T621</f>
        <v/>
      </c>
      <c r="T620" s="35" t="str">
        <f>'AccuValve Takeoff'!U621</f>
        <v/>
      </c>
      <c r="U620" s="325" t="str">
        <f>'AccuValve Takeoff'!BC621</f>
        <v/>
      </c>
      <c r="V620" s="38"/>
      <c r="W620" s="11"/>
      <c r="X620" s="11"/>
      <c r="Y620" s="11"/>
    </row>
    <row r="621" spans="1:25" ht="20.100000000000001" customHeight="1" x14ac:dyDescent="0.2">
      <c r="A621" s="12">
        <v>613</v>
      </c>
      <c r="B621" s="23" t="str">
        <f>IF('AccuValve Takeoff'!B622="","",'AccuValve Takeoff'!B622)</f>
        <v/>
      </c>
      <c r="C621" s="45" t="str">
        <f>IF('AccuValve Takeoff'!C622="","",'AccuValve Takeoff'!C622)</f>
        <v/>
      </c>
      <c r="D621" s="23" t="str">
        <f>IF('AccuValve Takeoff'!D622="","",'AccuValve Takeoff'!D622)</f>
        <v/>
      </c>
      <c r="E621" s="23" t="str">
        <f>IF('AccuValve Takeoff'!S622="","",'AccuValve Takeoff'!S622)</f>
        <v/>
      </c>
      <c r="F621" s="23" t="str">
        <f>IF('AccuValve Takeoff'!F622="","",'AccuValve Takeoff'!F622)</f>
        <v/>
      </c>
      <c r="G621" s="23" t="str">
        <f>IF('AccuValve Takeoff'!R622="","",'AccuValve Takeoff'!R622)</f>
        <v/>
      </c>
      <c r="H621" s="23" t="str">
        <f>IF('AccuValve Takeoff'!G622="","",'AccuValve Takeoff'!G622)</f>
        <v/>
      </c>
      <c r="I621" s="23" t="str">
        <f>IF('AccuValve Takeoff'!H622="","",'AccuValve Takeoff'!H622)</f>
        <v/>
      </c>
      <c r="J621" s="326" t="str">
        <f>IF('AccuValve Takeoff'!I622="","",IF('AccuValve Takeoff'!I622="Not Available","",'AccuValve Takeoff'!I622))</f>
        <v/>
      </c>
      <c r="K621" s="326" t="str">
        <f>IF('AccuValve Takeoff'!J622="","",IF('AccuValve Takeoff'!J622="Not Available","",'AccuValve Takeoff'!J622))</f>
        <v/>
      </c>
      <c r="L621" s="326" t="str">
        <f>IF('AccuValve Takeoff'!K622="","",IF('AccuValve Takeoff'!K622="Not Available","",'AccuValve Takeoff'!K622))</f>
        <v/>
      </c>
      <c r="M621" s="326" t="str">
        <f>IF('AccuValve Takeoff'!L622="","",IF('AccuValve Takeoff'!L622="Not Available","",'AccuValve Takeoff'!L622))</f>
        <v/>
      </c>
      <c r="N621" s="326" t="str">
        <f>IF('AccuValve Takeoff'!M622="","",IF('AccuValve Takeoff'!M622="Not Available","",'AccuValve Takeoff'!M622))</f>
        <v/>
      </c>
      <c r="O621" s="23" t="str">
        <f>IF('AccuValve Takeoff'!N622="","",'AccuValve Takeoff'!N622)</f>
        <v/>
      </c>
      <c r="P621" s="23" t="str">
        <f>IF('AccuValve Takeoff'!O622="","",'AccuValve Takeoff'!O622)</f>
        <v/>
      </c>
      <c r="Q621" s="23" t="str">
        <f>IF('AccuValve Takeoff'!P622="","",'AccuValve Takeoff'!P622)</f>
        <v/>
      </c>
      <c r="R621" s="34" t="str">
        <f>IF('AccuValve Takeoff'!Q622="","",'AccuValve Takeoff'!Q622)</f>
        <v xml:space="preserve"> </v>
      </c>
      <c r="S621" s="35" t="str">
        <f>'AccuValve Takeoff'!T622</f>
        <v/>
      </c>
      <c r="T621" s="35" t="str">
        <f>'AccuValve Takeoff'!U622</f>
        <v/>
      </c>
      <c r="U621" s="325" t="str">
        <f>'AccuValve Takeoff'!BC622</f>
        <v/>
      </c>
      <c r="V621" s="38"/>
      <c r="W621" s="11"/>
      <c r="X621" s="11"/>
      <c r="Y621" s="11"/>
    </row>
    <row r="622" spans="1:25" ht="20.100000000000001" customHeight="1" x14ac:dyDescent="0.2">
      <c r="A622" s="12">
        <v>614</v>
      </c>
      <c r="B622" s="23" t="str">
        <f>IF('AccuValve Takeoff'!B623="","",'AccuValve Takeoff'!B623)</f>
        <v/>
      </c>
      <c r="C622" s="45" t="str">
        <f>IF('AccuValve Takeoff'!C623="","",'AccuValve Takeoff'!C623)</f>
        <v/>
      </c>
      <c r="D622" s="23" t="str">
        <f>IF('AccuValve Takeoff'!D623="","",'AccuValve Takeoff'!D623)</f>
        <v/>
      </c>
      <c r="E622" s="23" t="str">
        <f>IF('AccuValve Takeoff'!S623="","",'AccuValve Takeoff'!S623)</f>
        <v/>
      </c>
      <c r="F622" s="23" t="str">
        <f>IF('AccuValve Takeoff'!F623="","",'AccuValve Takeoff'!F623)</f>
        <v/>
      </c>
      <c r="G622" s="23" t="str">
        <f>IF('AccuValve Takeoff'!R623="","",'AccuValve Takeoff'!R623)</f>
        <v/>
      </c>
      <c r="H622" s="23" t="str">
        <f>IF('AccuValve Takeoff'!G623="","",'AccuValve Takeoff'!G623)</f>
        <v/>
      </c>
      <c r="I622" s="23" t="str">
        <f>IF('AccuValve Takeoff'!H623="","",'AccuValve Takeoff'!H623)</f>
        <v/>
      </c>
      <c r="J622" s="326" t="str">
        <f>IF('AccuValve Takeoff'!I623="","",IF('AccuValve Takeoff'!I623="Not Available","",'AccuValve Takeoff'!I623))</f>
        <v/>
      </c>
      <c r="K622" s="326" t="str">
        <f>IF('AccuValve Takeoff'!J623="","",IF('AccuValve Takeoff'!J623="Not Available","",'AccuValve Takeoff'!J623))</f>
        <v/>
      </c>
      <c r="L622" s="326" t="str">
        <f>IF('AccuValve Takeoff'!K623="","",IF('AccuValve Takeoff'!K623="Not Available","",'AccuValve Takeoff'!K623))</f>
        <v/>
      </c>
      <c r="M622" s="326" t="str">
        <f>IF('AccuValve Takeoff'!L623="","",IF('AccuValve Takeoff'!L623="Not Available","",'AccuValve Takeoff'!L623))</f>
        <v/>
      </c>
      <c r="N622" s="326" t="str">
        <f>IF('AccuValve Takeoff'!M623="","",IF('AccuValve Takeoff'!M623="Not Available","",'AccuValve Takeoff'!M623))</f>
        <v/>
      </c>
      <c r="O622" s="23" t="str">
        <f>IF('AccuValve Takeoff'!N623="","",'AccuValve Takeoff'!N623)</f>
        <v/>
      </c>
      <c r="P622" s="23" t="str">
        <f>IF('AccuValve Takeoff'!O623="","",'AccuValve Takeoff'!O623)</f>
        <v/>
      </c>
      <c r="Q622" s="23" t="str">
        <f>IF('AccuValve Takeoff'!P623="","",'AccuValve Takeoff'!P623)</f>
        <v/>
      </c>
      <c r="R622" s="34" t="str">
        <f>IF('AccuValve Takeoff'!Q623="","",'AccuValve Takeoff'!Q623)</f>
        <v xml:space="preserve"> </v>
      </c>
      <c r="S622" s="35" t="str">
        <f>'AccuValve Takeoff'!T623</f>
        <v/>
      </c>
      <c r="T622" s="35" t="str">
        <f>'AccuValve Takeoff'!U623</f>
        <v/>
      </c>
      <c r="U622" s="325" t="str">
        <f>'AccuValve Takeoff'!BC623</f>
        <v/>
      </c>
      <c r="V622" s="38"/>
      <c r="W622" s="11"/>
      <c r="X622" s="11"/>
      <c r="Y622" s="11"/>
    </row>
    <row r="623" spans="1:25" ht="20.100000000000001" customHeight="1" x14ac:dyDescent="0.2">
      <c r="A623" s="12">
        <v>615</v>
      </c>
      <c r="B623" s="23" t="str">
        <f>IF('AccuValve Takeoff'!B624="","",'AccuValve Takeoff'!B624)</f>
        <v/>
      </c>
      <c r="C623" s="45" t="str">
        <f>IF('AccuValve Takeoff'!C624="","",'AccuValve Takeoff'!C624)</f>
        <v/>
      </c>
      <c r="D623" s="23" t="str">
        <f>IF('AccuValve Takeoff'!D624="","",'AccuValve Takeoff'!D624)</f>
        <v/>
      </c>
      <c r="E623" s="23" t="str">
        <f>IF('AccuValve Takeoff'!S624="","",'AccuValve Takeoff'!S624)</f>
        <v/>
      </c>
      <c r="F623" s="23" t="str">
        <f>IF('AccuValve Takeoff'!F624="","",'AccuValve Takeoff'!F624)</f>
        <v/>
      </c>
      <c r="G623" s="23" t="str">
        <f>IF('AccuValve Takeoff'!R624="","",'AccuValve Takeoff'!R624)</f>
        <v/>
      </c>
      <c r="H623" s="23" t="str">
        <f>IF('AccuValve Takeoff'!G624="","",'AccuValve Takeoff'!G624)</f>
        <v/>
      </c>
      <c r="I623" s="23" t="str">
        <f>IF('AccuValve Takeoff'!H624="","",'AccuValve Takeoff'!H624)</f>
        <v/>
      </c>
      <c r="J623" s="326" t="str">
        <f>IF('AccuValve Takeoff'!I624="","",IF('AccuValve Takeoff'!I624="Not Available","",'AccuValve Takeoff'!I624))</f>
        <v/>
      </c>
      <c r="K623" s="326" t="str">
        <f>IF('AccuValve Takeoff'!J624="","",IF('AccuValve Takeoff'!J624="Not Available","",'AccuValve Takeoff'!J624))</f>
        <v/>
      </c>
      <c r="L623" s="326" t="str">
        <f>IF('AccuValve Takeoff'!K624="","",IF('AccuValve Takeoff'!K624="Not Available","",'AccuValve Takeoff'!K624))</f>
        <v/>
      </c>
      <c r="M623" s="326" t="str">
        <f>IF('AccuValve Takeoff'!L624="","",IF('AccuValve Takeoff'!L624="Not Available","",'AccuValve Takeoff'!L624))</f>
        <v/>
      </c>
      <c r="N623" s="326" t="str">
        <f>IF('AccuValve Takeoff'!M624="","",IF('AccuValve Takeoff'!M624="Not Available","",'AccuValve Takeoff'!M624))</f>
        <v/>
      </c>
      <c r="O623" s="23" t="str">
        <f>IF('AccuValve Takeoff'!N624="","",'AccuValve Takeoff'!N624)</f>
        <v/>
      </c>
      <c r="P623" s="23" t="str">
        <f>IF('AccuValve Takeoff'!O624="","",'AccuValve Takeoff'!O624)</f>
        <v/>
      </c>
      <c r="Q623" s="23" t="str">
        <f>IF('AccuValve Takeoff'!P624="","",'AccuValve Takeoff'!P624)</f>
        <v/>
      </c>
      <c r="R623" s="34" t="str">
        <f>IF('AccuValve Takeoff'!Q624="","",'AccuValve Takeoff'!Q624)</f>
        <v xml:space="preserve"> </v>
      </c>
      <c r="S623" s="35" t="str">
        <f>'AccuValve Takeoff'!T624</f>
        <v/>
      </c>
      <c r="T623" s="35" t="str">
        <f>'AccuValve Takeoff'!U624</f>
        <v/>
      </c>
      <c r="U623" s="325" t="str">
        <f>'AccuValve Takeoff'!BC624</f>
        <v/>
      </c>
      <c r="V623" s="38"/>
      <c r="W623" s="11"/>
      <c r="X623" s="11"/>
      <c r="Y623" s="11"/>
    </row>
    <row r="624" spans="1:25" ht="20.100000000000001" customHeight="1" x14ac:dyDescent="0.2">
      <c r="A624" s="12">
        <v>616</v>
      </c>
      <c r="B624" s="23" t="str">
        <f>IF('AccuValve Takeoff'!B625="","",'AccuValve Takeoff'!B625)</f>
        <v/>
      </c>
      <c r="C624" s="45" t="str">
        <f>IF('AccuValve Takeoff'!C625="","",'AccuValve Takeoff'!C625)</f>
        <v/>
      </c>
      <c r="D624" s="23" t="str">
        <f>IF('AccuValve Takeoff'!D625="","",'AccuValve Takeoff'!D625)</f>
        <v/>
      </c>
      <c r="E624" s="23" t="str">
        <f>IF('AccuValve Takeoff'!S625="","",'AccuValve Takeoff'!S625)</f>
        <v/>
      </c>
      <c r="F624" s="23" t="str">
        <f>IF('AccuValve Takeoff'!F625="","",'AccuValve Takeoff'!F625)</f>
        <v/>
      </c>
      <c r="G624" s="23" t="str">
        <f>IF('AccuValve Takeoff'!R625="","",'AccuValve Takeoff'!R625)</f>
        <v/>
      </c>
      <c r="H624" s="23" t="str">
        <f>IF('AccuValve Takeoff'!G625="","",'AccuValve Takeoff'!G625)</f>
        <v/>
      </c>
      <c r="I624" s="23" t="str">
        <f>IF('AccuValve Takeoff'!H625="","",'AccuValve Takeoff'!H625)</f>
        <v/>
      </c>
      <c r="J624" s="326" t="str">
        <f>IF('AccuValve Takeoff'!I625="","",IF('AccuValve Takeoff'!I625="Not Available","",'AccuValve Takeoff'!I625))</f>
        <v/>
      </c>
      <c r="K624" s="326" t="str">
        <f>IF('AccuValve Takeoff'!J625="","",IF('AccuValve Takeoff'!J625="Not Available","",'AccuValve Takeoff'!J625))</f>
        <v/>
      </c>
      <c r="L624" s="326" t="str">
        <f>IF('AccuValve Takeoff'!K625="","",IF('AccuValve Takeoff'!K625="Not Available","",'AccuValve Takeoff'!K625))</f>
        <v/>
      </c>
      <c r="M624" s="326" t="str">
        <f>IF('AccuValve Takeoff'!L625="","",IF('AccuValve Takeoff'!L625="Not Available","",'AccuValve Takeoff'!L625))</f>
        <v/>
      </c>
      <c r="N624" s="326" t="str">
        <f>IF('AccuValve Takeoff'!M625="","",IF('AccuValve Takeoff'!M625="Not Available","",'AccuValve Takeoff'!M625))</f>
        <v/>
      </c>
      <c r="O624" s="23" t="str">
        <f>IF('AccuValve Takeoff'!N625="","",'AccuValve Takeoff'!N625)</f>
        <v/>
      </c>
      <c r="P624" s="23" t="str">
        <f>IF('AccuValve Takeoff'!O625="","",'AccuValve Takeoff'!O625)</f>
        <v/>
      </c>
      <c r="Q624" s="23" t="str">
        <f>IF('AccuValve Takeoff'!P625="","",'AccuValve Takeoff'!P625)</f>
        <v/>
      </c>
      <c r="R624" s="34" t="str">
        <f>IF('AccuValve Takeoff'!Q625="","",'AccuValve Takeoff'!Q625)</f>
        <v xml:space="preserve"> </v>
      </c>
      <c r="S624" s="35" t="str">
        <f>'AccuValve Takeoff'!T625</f>
        <v/>
      </c>
      <c r="T624" s="35" t="str">
        <f>'AccuValve Takeoff'!U625</f>
        <v/>
      </c>
      <c r="U624" s="325" t="str">
        <f>'AccuValve Takeoff'!BC625</f>
        <v/>
      </c>
      <c r="V624" s="38"/>
      <c r="W624" s="11"/>
      <c r="X624" s="11"/>
      <c r="Y624" s="11"/>
    </row>
    <row r="625" spans="1:25" ht="20.100000000000001" customHeight="1" x14ac:dyDescent="0.2">
      <c r="A625" s="12">
        <v>617</v>
      </c>
      <c r="B625" s="23" t="str">
        <f>IF('AccuValve Takeoff'!B626="","",'AccuValve Takeoff'!B626)</f>
        <v/>
      </c>
      <c r="C625" s="45" t="str">
        <f>IF('AccuValve Takeoff'!C626="","",'AccuValve Takeoff'!C626)</f>
        <v/>
      </c>
      <c r="D625" s="23" t="str">
        <f>IF('AccuValve Takeoff'!D626="","",'AccuValve Takeoff'!D626)</f>
        <v/>
      </c>
      <c r="E625" s="23" t="str">
        <f>IF('AccuValve Takeoff'!S626="","",'AccuValve Takeoff'!S626)</f>
        <v/>
      </c>
      <c r="F625" s="23" t="str">
        <f>IF('AccuValve Takeoff'!F626="","",'AccuValve Takeoff'!F626)</f>
        <v/>
      </c>
      <c r="G625" s="23" t="str">
        <f>IF('AccuValve Takeoff'!R626="","",'AccuValve Takeoff'!R626)</f>
        <v/>
      </c>
      <c r="H625" s="23" t="str">
        <f>IF('AccuValve Takeoff'!G626="","",'AccuValve Takeoff'!G626)</f>
        <v/>
      </c>
      <c r="I625" s="23" t="str">
        <f>IF('AccuValve Takeoff'!H626="","",'AccuValve Takeoff'!H626)</f>
        <v/>
      </c>
      <c r="J625" s="326" t="str">
        <f>IF('AccuValve Takeoff'!I626="","",IF('AccuValve Takeoff'!I626="Not Available","",'AccuValve Takeoff'!I626))</f>
        <v/>
      </c>
      <c r="K625" s="326" t="str">
        <f>IF('AccuValve Takeoff'!J626="","",IF('AccuValve Takeoff'!J626="Not Available","",'AccuValve Takeoff'!J626))</f>
        <v/>
      </c>
      <c r="L625" s="326" t="str">
        <f>IF('AccuValve Takeoff'!K626="","",IF('AccuValve Takeoff'!K626="Not Available","",'AccuValve Takeoff'!K626))</f>
        <v/>
      </c>
      <c r="M625" s="326" t="str">
        <f>IF('AccuValve Takeoff'!L626="","",IF('AccuValve Takeoff'!L626="Not Available","",'AccuValve Takeoff'!L626))</f>
        <v/>
      </c>
      <c r="N625" s="326" t="str">
        <f>IF('AccuValve Takeoff'!M626="","",IF('AccuValve Takeoff'!M626="Not Available","",'AccuValve Takeoff'!M626))</f>
        <v/>
      </c>
      <c r="O625" s="23" t="str">
        <f>IF('AccuValve Takeoff'!N626="","",'AccuValve Takeoff'!N626)</f>
        <v/>
      </c>
      <c r="P625" s="23" t="str">
        <f>IF('AccuValve Takeoff'!O626="","",'AccuValve Takeoff'!O626)</f>
        <v/>
      </c>
      <c r="Q625" s="23" t="str">
        <f>IF('AccuValve Takeoff'!P626="","",'AccuValve Takeoff'!P626)</f>
        <v/>
      </c>
      <c r="R625" s="34" t="str">
        <f>IF('AccuValve Takeoff'!Q626="","",'AccuValve Takeoff'!Q626)</f>
        <v xml:space="preserve"> </v>
      </c>
      <c r="S625" s="35" t="str">
        <f>'AccuValve Takeoff'!T626</f>
        <v/>
      </c>
      <c r="T625" s="35" t="str">
        <f>'AccuValve Takeoff'!U626</f>
        <v/>
      </c>
      <c r="U625" s="325" t="str">
        <f>'AccuValve Takeoff'!BC626</f>
        <v/>
      </c>
      <c r="V625" s="38"/>
      <c r="W625" s="11"/>
      <c r="X625" s="11"/>
      <c r="Y625" s="11"/>
    </row>
    <row r="626" spans="1:25" ht="20.100000000000001" customHeight="1" x14ac:dyDescent="0.2">
      <c r="A626" s="12">
        <v>618</v>
      </c>
      <c r="B626" s="23" t="str">
        <f>IF('AccuValve Takeoff'!B627="","",'AccuValve Takeoff'!B627)</f>
        <v/>
      </c>
      <c r="C626" s="45" t="str">
        <f>IF('AccuValve Takeoff'!C627="","",'AccuValve Takeoff'!C627)</f>
        <v/>
      </c>
      <c r="D626" s="23" t="str">
        <f>IF('AccuValve Takeoff'!D627="","",'AccuValve Takeoff'!D627)</f>
        <v/>
      </c>
      <c r="E626" s="23" t="str">
        <f>IF('AccuValve Takeoff'!S627="","",'AccuValve Takeoff'!S627)</f>
        <v/>
      </c>
      <c r="F626" s="23" t="str">
        <f>IF('AccuValve Takeoff'!F627="","",'AccuValve Takeoff'!F627)</f>
        <v/>
      </c>
      <c r="G626" s="23" t="str">
        <f>IF('AccuValve Takeoff'!R627="","",'AccuValve Takeoff'!R627)</f>
        <v/>
      </c>
      <c r="H626" s="23" t="str">
        <f>IF('AccuValve Takeoff'!G627="","",'AccuValve Takeoff'!G627)</f>
        <v/>
      </c>
      <c r="I626" s="23" t="str">
        <f>IF('AccuValve Takeoff'!H627="","",'AccuValve Takeoff'!H627)</f>
        <v/>
      </c>
      <c r="J626" s="326" t="str">
        <f>IF('AccuValve Takeoff'!I627="","",IF('AccuValve Takeoff'!I627="Not Available","",'AccuValve Takeoff'!I627))</f>
        <v/>
      </c>
      <c r="K626" s="326" t="str">
        <f>IF('AccuValve Takeoff'!J627="","",IF('AccuValve Takeoff'!J627="Not Available","",'AccuValve Takeoff'!J627))</f>
        <v/>
      </c>
      <c r="L626" s="326" t="str">
        <f>IF('AccuValve Takeoff'!K627="","",IF('AccuValve Takeoff'!K627="Not Available","",'AccuValve Takeoff'!K627))</f>
        <v/>
      </c>
      <c r="M626" s="326" t="str">
        <f>IF('AccuValve Takeoff'!L627="","",IF('AccuValve Takeoff'!L627="Not Available","",'AccuValve Takeoff'!L627))</f>
        <v/>
      </c>
      <c r="N626" s="326" t="str">
        <f>IF('AccuValve Takeoff'!M627="","",IF('AccuValve Takeoff'!M627="Not Available","",'AccuValve Takeoff'!M627))</f>
        <v/>
      </c>
      <c r="O626" s="23" t="str">
        <f>IF('AccuValve Takeoff'!N627="","",'AccuValve Takeoff'!N627)</f>
        <v/>
      </c>
      <c r="P626" s="23" t="str">
        <f>IF('AccuValve Takeoff'!O627="","",'AccuValve Takeoff'!O627)</f>
        <v/>
      </c>
      <c r="Q626" s="23" t="str">
        <f>IF('AccuValve Takeoff'!P627="","",'AccuValve Takeoff'!P627)</f>
        <v/>
      </c>
      <c r="R626" s="34" t="str">
        <f>IF('AccuValve Takeoff'!Q627="","",'AccuValve Takeoff'!Q627)</f>
        <v xml:space="preserve"> </v>
      </c>
      <c r="S626" s="35" t="str">
        <f>'AccuValve Takeoff'!T627</f>
        <v/>
      </c>
      <c r="T626" s="35" t="str">
        <f>'AccuValve Takeoff'!U627</f>
        <v/>
      </c>
      <c r="U626" s="325" t="str">
        <f>'AccuValve Takeoff'!BC627</f>
        <v/>
      </c>
      <c r="V626" s="38"/>
      <c r="W626" s="11"/>
      <c r="X626" s="11"/>
      <c r="Y626" s="11"/>
    </row>
    <row r="627" spans="1:25" ht="20.100000000000001" customHeight="1" x14ac:dyDescent="0.2">
      <c r="A627" s="12">
        <v>619</v>
      </c>
      <c r="B627" s="23" t="str">
        <f>IF('AccuValve Takeoff'!B628="","",'AccuValve Takeoff'!B628)</f>
        <v/>
      </c>
      <c r="C627" s="45" t="str">
        <f>IF('AccuValve Takeoff'!C628="","",'AccuValve Takeoff'!C628)</f>
        <v/>
      </c>
      <c r="D627" s="23" t="str">
        <f>IF('AccuValve Takeoff'!D628="","",'AccuValve Takeoff'!D628)</f>
        <v/>
      </c>
      <c r="E627" s="23" t="str">
        <f>IF('AccuValve Takeoff'!S628="","",'AccuValve Takeoff'!S628)</f>
        <v/>
      </c>
      <c r="F627" s="23" t="str">
        <f>IF('AccuValve Takeoff'!F628="","",'AccuValve Takeoff'!F628)</f>
        <v/>
      </c>
      <c r="G627" s="23" t="str">
        <f>IF('AccuValve Takeoff'!R628="","",'AccuValve Takeoff'!R628)</f>
        <v/>
      </c>
      <c r="H627" s="23" t="str">
        <f>IF('AccuValve Takeoff'!G628="","",'AccuValve Takeoff'!G628)</f>
        <v/>
      </c>
      <c r="I627" s="23" t="str">
        <f>IF('AccuValve Takeoff'!H628="","",'AccuValve Takeoff'!H628)</f>
        <v/>
      </c>
      <c r="J627" s="326" t="str">
        <f>IF('AccuValve Takeoff'!I628="","",IF('AccuValve Takeoff'!I628="Not Available","",'AccuValve Takeoff'!I628))</f>
        <v/>
      </c>
      <c r="K627" s="326" t="str">
        <f>IF('AccuValve Takeoff'!J628="","",IF('AccuValve Takeoff'!J628="Not Available","",'AccuValve Takeoff'!J628))</f>
        <v/>
      </c>
      <c r="L627" s="326" t="str">
        <f>IF('AccuValve Takeoff'!K628="","",IF('AccuValve Takeoff'!K628="Not Available","",'AccuValve Takeoff'!K628))</f>
        <v/>
      </c>
      <c r="M627" s="326" t="str">
        <f>IF('AccuValve Takeoff'!L628="","",IF('AccuValve Takeoff'!L628="Not Available","",'AccuValve Takeoff'!L628))</f>
        <v/>
      </c>
      <c r="N627" s="326" t="str">
        <f>IF('AccuValve Takeoff'!M628="","",IF('AccuValve Takeoff'!M628="Not Available","",'AccuValve Takeoff'!M628))</f>
        <v/>
      </c>
      <c r="O627" s="23" t="str">
        <f>IF('AccuValve Takeoff'!N628="","",'AccuValve Takeoff'!N628)</f>
        <v/>
      </c>
      <c r="P627" s="23" t="str">
        <f>IF('AccuValve Takeoff'!O628="","",'AccuValve Takeoff'!O628)</f>
        <v/>
      </c>
      <c r="Q627" s="23" t="str">
        <f>IF('AccuValve Takeoff'!P628="","",'AccuValve Takeoff'!P628)</f>
        <v/>
      </c>
      <c r="R627" s="34" t="str">
        <f>IF('AccuValve Takeoff'!Q628="","",'AccuValve Takeoff'!Q628)</f>
        <v xml:space="preserve"> </v>
      </c>
      <c r="S627" s="35" t="str">
        <f>'AccuValve Takeoff'!T628</f>
        <v/>
      </c>
      <c r="T627" s="35" t="str">
        <f>'AccuValve Takeoff'!U628</f>
        <v/>
      </c>
      <c r="U627" s="325" t="str">
        <f>'AccuValve Takeoff'!BC628</f>
        <v/>
      </c>
      <c r="V627" s="38"/>
      <c r="W627" s="11"/>
      <c r="X627" s="11"/>
      <c r="Y627" s="11"/>
    </row>
    <row r="628" spans="1:25" ht="20.100000000000001" customHeight="1" x14ac:dyDescent="0.2">
      <c r="A628" s="12">
        <v>620</v>
      </c>
      <c r="B628" s="23" t="str">
        <f>IF('AccuValve Takeoff'!B629="","",'AccuValve Takeoff'!B629)</f>
        <v/>
      </c>
      <c r="C628" s="45" t="str">
        <f>IF('AccuValve Takeoff'!C629="","",'AccuValve Takeoff'!C629)</f>
        <v/>
      </c>
      <c r="D628" s="23" t="str">
        <f>IF('AccuValve Takeoff'!D629="","",'AccuValve Takeoff'!D629)</f>
        <v/>
      </c>
      <c r="E628" s="23" t="str">
        <f>IF('AccuValve Takeoff'!S629="","",'AccuValve Takeoff'!S629)</f>
        <v/>
      </c>
      <c r="F628" s="23" t="str">
        <f>IF('AccuValve Takeoff'!F629="","",'AccuValve Takeoff'!F629)</f>
        <v/>
      </c>
      <c r="G628" s="23" t="str">
        <f>IF('AccuValve Takeoff'!R629="","",'AccuValve Takeoff'!R629)</f>
        <v/>
      </c>
      <c r="H628" s="23" t="str">
        <f>IF('AccuValve Takeoff'!G629="","",'AccuValve Takeoff'!G629)</f>
        <v/>
      </c>
      <c r="I628" s="23" t="str">
        <f>IF('AccuValve Takeoff'!H629="","",'AccuValve Takeoff'!H629)</f>
        <v/>
      </c>
      <c r="J628" s="326" t="str">
        <f>IF('AccuValve Takeoff'!I629="","",IF('AccuValve Takeoff'!I629="Not Available","",'AccuValve Takeoff'!I629))</f>
        <v/>
      </c>
      <c r="K628" s="326" t="str">
        <f>IF('AccuValve Takeoff'!J629="","",IF('AccuValve Takeoff'!J629="Not Available","",'AccuValve Takeoff'!J629))</f>
        <v/>
      </c>
      <c r="L628" s="326" t="str">
        <f>IF('AccuValve Takeoff'!K629="","",IF('AccuValve Takeoff'!K629="Not Available","",'AccuValve Takeoff'!K629))</f>
        <v/>
      </c>
      <c r="M628" s="326" t="str">
        <f>IF('AccuValve Takeoff'!L629="","",IF('AccuValve Takeoff'!L629="Not Available","",'AccuValve Takeoff'!L629))</f>
        <v/>
      </c>
      <c r="N628" s="326" t="str">
        <f>IF('AccuValve Takeoff'!M629="","",IF('AccuValve Takeoff'!M629="Not Available","",'AccuValve Takeoff'!M629))</f>
        <v/>
      </c>
      <c r="O628" s="23" t="str">
        <f>IF('AccuValve Takeoff'!N629="","",'AccuValve Takeoff'!N629)</f>
        <v/>
      </c>
      <c r="P628" s="23" t="str">
        <f>IF('AccuValve Takeoff'!O629="","",'AccuValve Takeoff'!O629)</f>
        <v/>
      </c>
      <c r="Q628" s="23" t="str">
        <f>IF('AccuValve Takeoff'!P629="","",'AccuValve Takeoff'!P629)</f>
        <v/>
      </c>
      <c r="R628" s="34" t="str">
        <f>IF('AccuValve Takeoff'!Q629="","",'AccuValve Takeoff'!Q629)</f>
        <v xml:space="preserve"> </v>
      </c>
      <c r="S628" s="35" t="str">
        <f>'AccuValve Takeoff'!T629</f>
        <v/>
      </c>
      <c r="T628" s="35" t="str">
        <f>'AccuValve Takeoff'!U629</f>
        <v/>
      </c>
      <c r="U628" s="325" t="str">
        <f>'AccuValve Takeoff'!BC629</f>
        <v/>
      </c>
      <c r="V628" s="38"/>
      <c r="W628" s="11"/>
      <c r="X628" s="11"/>
      <c r="Y628" s="11"/>
    </row>
    <row r="629" spans="1:25" ht="20.100000000000001" customHeight="1" x14ac:dyDescent="0.2">
      <c r="A629" s="12">
        <v>621</v>
      </c>
      <c r="B629" s="23" t="str">
        <f>IF('AccuValve Takeoff'!B630="","",'AccuValve Takeoff'!B630)</f>
        <v/>
      </c>
      <c r="C629" s="45" t="str">
        <f>IF('AccuValve Takeoff'!C630="","",'AccuValve Takeoff'!C630)</f>
        <v/>
      </c>
      <c r="D629" s="23" t="str">
        <f>IF('AccuValve Takeoff'!D630="","",'AccuValve Takeoff'!D630)</f>
        <v/>
      </c>
      <c r="E629" s="23" t="str">
        <f>IF('AccuValve Takeoff'!S630="","",'AccuValve Takeoff'!S630)</f>
        <v/>
      </c>
      <c r="F629" s="23" t="str">
        <f>IF('AccuValve Takeoff'!F630="","",'AccuValve Takeoff'!F630)</f>
        <v/>
      </c>
      <c r="G629" s="23" t="str">
        <f>IF('AccuValve Takeoff'!R630="","",'AccuValve Takeoff'!R630)</f>
        <v/>
      </c>
      <c r="H629" s="23" t="str">
        <f>IF('AccuValve Takeoff'!G630="","",'AccuValve Takeoff'!G630)</f>
        <v/>
      </c>
      <c r="I629" s="23" t="str">
        <f>IF('AccuValve Takeoff'!H630="","",'AccuValve Takeoff'!H630)</f>
        <v/>
      </c>
      <c r="J629" s="326" t="str">
        <f>IF('AccuValve Takeoff'!I630="","",IF('AccuValve Takeoff'!I630="Not Available","",'AccuValve Takeoff'!I630))</f>
        <v/>
      </c>
      <c r="K629" s="326" t="str">
        <f>IF('AccuValve Takeoff'!J630="","",IF('AccuValve Takeoff'!J630="Not Available","",'AccuValve Takeoff'!J630))</f>
        <v/>
      </c>
      <c r="L629" s="326" t="str">
        <f>IF('AccuValve Takeoff'!K630="","",IF('AccuValve Takeoff'!K630="Not Available","",'AccuValve Takeoff'!K630))</f>
        <v/>
      </c>
      <c r="M629" s="326" t="str">
        <f>IF('AccuValve Takeoff'!L630="","",IF('AccuValve Takeoff'!L630="Not Available","",'AccuValve Takeoff'!L630))</f>
        <v/>
      </c>
      <c r="N629" s="326" t="str">
        <f>IF('AccuValve Takeoff'!M630="","",IF('AccuValve Takeoff'!M630="Not Available","",'AccuValve Takeoff'!M630))</f>
        <v/>
      </c>
      <c r="O629" s="23" t="str">
        <f>IF('AccuValve Takeoff'!N630="","",'AccuValve Takeoff'!N630)</f>
        <v/>
      </c>
      <c r="P629" s="23" t="str">
        <f>IF('AccuValve Takeoff'!O630="","",'AccuValve Takeoff'!O630)</f>
        <v/>
      </c>
      <c r="Q629" s="23" t="str">
        <f>IF('AccuValve Takeoff'!P630="","",'AccuValve Takeoff'!P630)</f>
        <v/>
      </c>
      <c r="R629" s="34" t="str">
        <f>IF('AccuValve Takeoff'!Q630="","",'AccuValve Takeoff'!Q630)</f>
        <v xml:space="preserve"> </v>
      </c>
      <c r="S629" s="35" t="str">
        <f>'AccuValve Takeoff'!T630</f>
        <v/>
      </c>
      <c r="T629" s="35" t="str">
        <f>'AccuValve Takeoff'!U630</f>
        <v/>
      </c>
      <c r="U629" s="325" t="str">
        <f>'AccuValve Takeoff'!BC630</f>
        <v/>
      </c>
      <c r="V629" s="38"/>
      <c r="W629" s="11"/>
      <c r="X629" s="11"/>
      <c r="Y629" s="11"/>
    </row>
    <row r="630" spans="1:25" ht="20.100000000000001" customHeight="1" x14ac:dyDescent="0.2">
      <c r="A630" s="12">
        <v>622</v>
      </c>
      <c r="B630" s="23" t="str">
        <f>IF('AccuValve Takeoff'!B631="","",'AccuValve Takeoff'!B631)</f>
        <v/>
      </c>
      <c r="C630" s="45" t="str">
        <f>IF('AccuValve Takeoff'!C631="","",'AccuValve Takeoff'!C631)</f>
        <v/>
      </c>
      <c r="D630" s="23" t="str">
        <f>IF('AccuValve Takeoff'!D631="","",'AccuValve Takeoff'!D631)</f>
        <v/>
      </c>
      <c r="E630" s="23" t="str">
        <f>IF('AccuValve Takeoff'!S631="","",'AccuValve Takeoff'!S631)</f>
        <v/>
      </c>
      <c r="F630" s="23" t="str">
        <f>IF('AccuValve Takeoff'!F631="","",'AccuValve Takeoff'!F631)</f>
        <v/>
      </c>
      <c r="G630" s="23" t="str">
        <f>IF('AccuValve Takeoff'!R631="","",'AccuValve Takeoff'!R631)</f>
        <v/>
      </c>
      <c r="H630" s="23" t="str">
        <f>IF('AccuValve Takeoff'!G631="","",'AccuValve Takeoff'!G631)</f>
        <v/>
      </c>
      <c r="I630" s="23" t="str">
        <f>IF('AccuValve Takeoff'!H631="","",'AccuValve Takeoff'!H631)</f>
        <v/>
      </c>
      <c r="J630" s="326" t="str">
        <f>IF('AccuValve Takeoff'!I631="","",IF('AccuValve Takeoff'!I631="Not Available","",'AccuValve Takeoff'!I631))</f>
        <v/>
      </c>
      <c r="K630" s="326" t="str">
        <f>IF('AccuValve Takeoff'!J631="","",IF('AccuValve Takeoff'!J631="Not Available","",'AccuValve Takeoff'!J631))</f>
        <v/>
      </c>
      <c r="L630" s="326" t="str">
        <f>IF('AccuValve Takeoff'!K631="","",IF('AccuValve Takeoff'!K631="Not Available","",'AccuValve Takeoff'!K631))</f>
        <v/>
      </c>
      <c r="M630" s="326" t="str">
        <f>IF('AccuValve Takeoff'!L631="","",IF('AccuValve Takeoff'!L631="Not Available","",'AccuValve Takeoff'!L631))</f>
        <v/>
      </c>
      <c r="N630" s="326" t="str">
        <f>IF('AccuValve Takeoff'!M631="","",IF('AccuValve Takeoff'!M631="Not Available","",'AccuValve Takeoff'!M631))</f>
        <v/>
      </c>
      <c r="O630" s="23" t="str">
        <f>IF('AccuValve Takeoff'!N631="","",'AccuValve Takeoff'!N631)</f>
        <v/>
      </c>
      <c r="P630" s="23" t="str">
        <f>IF('AccuValve Takeoff'!O631="","",'AccuValve Takeoff'!O631)</f>
        <v/>
      </c>
      <c r="Q630" s="23" t="str">
        <f>IF('AccuValve Takeoff'!P631="","",'AccuValve Takeoff'!P631)</f>
        <v/>
      </c>
      <c r="R630" s="34" t="str">
        <f>IF('AccuValve Takeoff'!Q631="","",'AccuValve Takeoff'!Q631)</f>
        <v xml:space="preserve"> </v>
      </c>
      <c r="S630" s="35" t="str">
        <f>'AccuValve Takeoff'!T631</f>
        <v/>
      </c>
      <c r="T630" s="35" t="str">
        <f>'AccuValve Takeoff'!U631</f>
        <v/>
      </c>
      <c r="U630" s="325" t="str">
        <f>'AccuValve Takeoff'!BC631</f>
        <v/>
      </c>
      <c r="V630" s="38"/>
      <c r="W630" s="11"/>
      <c r="X630" s="11"/>
      <c r="Y630" s="11"/>
    </row>
    <row r="631" spans="1:25" ht="20.100000000000001" customHeight="1" x14ac:dyDescent="0.2">
      <c r="A631" s="12">
        <v>623</v>
      </c>
      <c r="B631" s="23" t="str">
        <f>IF('AccuValve Takeoff'!B632="","",'AccuValve Takeoff'!B632)</f>
        <v/>
      </c>
      <c r="C631" s="45" t="str">
        <f>IF('AccuValve Takeoff'!C632="","",'AccuValve Takeoff'!C632)</f>
        <v/>
      </c>
      <c r="D631" s="23" t="str">
        <f>IF('AccuValve Takeoff'!D632="","",'AccuValve Takeoff'!D632)</f>
        <v/>
      </c>
      <c r="E631" s="23" t="str">
        <f>IF('AccuValve Takeoff'!S632="","",'AccuValve Takeoff'!S632)</f>
        <v/>
      </c>
      <c r="F631" s="23" t="str">
        <f>IF('AccuValve Takeoff'!F632="","",'AccuValve Takeoff'!F632)</f>
        <v/>
      </c>
      <c r="G631" s="23" t="str">
        <f>IF('AccuValve Takeoff'!R632="","",'AccuValve Takeoff'!R632)</f>
        <v/>
      </c>
      <c r="H631" s="23" t="str">
        <f>IF('AccuValve Takeoff'!G632="","",'AccuValve Takeoff'!G632)</f>
        <v/>
      </c>
      <c r="I631" s="23" t="str">
        <f>IF('AccuValve Takeoff'!H632="","",'AccuValve Takeoff'!H632)</f>
        <v/>
      </c>
      <c r="J631" s="326" t="str">
        <f>IF('AccuValve Takeoff'!I632="","",IF('AccuValve Takeoff'!I632="Not Available","",'AccuValve Takeoff'!I632))</f>
        <v/>
      </c>
      <c r="K631" s="326" t="str">
        <f>IF('AccuValve Takeoff'!J632="","",IF('AccuValve Takeoff'!J632="Not Available","",'AccuValve Takeoff'!J632))</f>
        <v/>
      </c>
      <c r="L631" s="326" t="str">
        <f>IF('AccuValve Takeoff'!K632="","",IF('AccuValve Takeoff'!K632="Not Available","",'AccuValve Takeoff'!K632))</f>
        <v/>
      </c>
      <c r="M631" s="326" t="str">
        <f>IF('AccuValve Takeoff'!L632="","",IF('AccuValve Takeoff'!L632="Not Available","",'AccuValve Takeoff'!L632))</f>
        <v/>
      </c>
      <c r="N631" s="326" t="str">
        <f>IF('AccuValve Takeoff'!M632="","",IF('AccuValve Takeoff'!M632="Not Available","",'AccuValve Takeoff'!M632))</f>
        <v/>
      </c>
      <c r="O631" s="23" t="str">
        <f>IF('AccuValve Takeoff'!N632="","",'AccuValve Takeoff'!N632)</f>
        <v/>
      </c>
      <c r="P631" s="23" t="str">
        <f>IF('AccuValve Takeoff'!O632="","",'AccuValve Takeoff'!O632)</f>
        <v/>
      </c>
      <c r="Q631" s="23" t="str">
        <f>IF('AccuValve Takeoff'!P632="","",'AccuValve Takeoff'!P632)</f>
        <v/>
      </c>
      <c r="R631" s="34" t="str">
        <f>IF('AccuValve Takeoff'!Q632="","",'AccuValve Takeoff'!Q632)</f>
        <v xml:space="preserve"> </v>
      </c>
      <c r="S631" s="35" t="str">
        <f>'AccuValve Takeoff'!T632</f>
        <v/>
      </c>
      <c r="T631" s="35" t="str">
        <f>'AccuValve Takeoff'!U632</f>
        <v/>
      </c>
      <c r="U631" s="325" t="str">
        <f>'AccuValve Takeoff'!BC632</f>
        <v/>
      </c>
      <c r="V631" s="38"/>
      <c r="W631" s="11"/>
      <c r="X631" s="11"/>
      <c r="Y631" s="11"/>
    </row>
    <row r="632" spans="1:25" ht="20.100000000000001" customHeight="1" x14ac:dyDescent="0.2">
      <c r="A632" s="12">
        <v>624</v>
      </c>
      <c r="B632" s="23" t="str">
        <f>IF('AccuValve Takeoff'!B633="","",'AccuValve Takeoff'!B633)</f>
        <v/>
      </c>
      <c r="C632" s="45" t="str">
        <f>IF('AccuValve Takeoff'!C633="","",'AccuValve Takeoff'!C633)</f>
        <v/>
      </c>
      <c r="D632" s="23" t="str">
        <f>IF('AccuValve Takeoff'!D633="","",'AccuValve Takeoff'!D633)</f>
        <v/>
      </c>
      <c r="E632" s="23" t="str">
        <f>IF('AccuValve Takeoff'!S633="","",'AccuValve Takeoff'!S633)</f>
        <v/>
      </c>
      <c r="F632" s="23" t="str">
        <f>IF('AccuValve Takeoff'!F633="","",'AccuValve Takeoff'!F633)</f>
        <v/>
      </c>
      <c r="G632" s="23" t="str">
        <f>IF('AccuValve Takeoff'!R633="","",'AccuValve Takeoff'!R633)</f>
        <v/>
      </c>
      <c r="H632" s="23" t="str">
        <f>IF('AccuValve Takeoff'!G633="","",'AccuValve Takeoff'!G633)</f>
        <v/>
      </c>
      <c r="I632" s="23" t="str">
        <f>IF('AccuValve Takeoff'!H633="","",'AccuValve Takeoff'!H633)</f>
        <v/>
      </c>
      <c r="J632" s="326" t="str">
        <f>IF('AccuValve Takeoff'!I633="","",IF('AccuValve Takeoff'!I633="Not Available","",'AccuValve Takeoff'!I633))</f>
        <v/>
      </c>
      <c r="K632" s="326" t="str">
        <f>IF('AccuValve Takeoff'!J633="","",IF('AccuValve Takeoff'!J633="Not Available","",'AccuValve Takeoff'!J633))</f>
        <v/>
      </c>
      <c r="L632" s="326" t="str">
        <f>IF('AccuValve Takeoff'!K633="","",IF('AccuValve Takeoff'!K633="Not Available","",'AccuValve Takeoff'!K633))</f>
        <v/>
      </c>
      <c r="M632" s="326" t="str">
        <f>IF('AccuValve Takeoff'!L633="","",IF('AccuValve Takeoff'!L633="Not Available","",'AccuValve Takeoff'!L633))</f>
        <v/>
      </c>
      <c r="N632" s="326" t="str">
        <f>IF('AccuValve Takeoff'!M633="","",IF('AccuValve Takeoff'!M633="Not Available","",'AccuValve Takeoff'!M633))</f>
        <v/>
      </c>
      <c r="O632" s="23" t="str">
        <f>IF('AccuValve Takeoff'!N633="","",'AccuValve Takeoff'!N633)</f>
        <v/>
      </c>
      <c r="P632" s="23" t="str">
        <f>IF('AccuValve Takeoff'!O633="","",'AccuValve Takeoff'!O633)</f>
        <v/>
      </c>
      <c r="Q632" s="23" t="str">
        <f>IF('AccuValve Takeoff'!P633="","",'AccuValve Takeoff'!P633)</f>
        <v/>
      </c>
      <c r="R632" s="34" t="str">
        <f>IF('AccuValve Takeoff'!Q633="","",'AccuValve Takeoff'!Q633)</f>
        <v xml:space="preserve"> </v>
      </c>
      <c r="S632" s="35" t="str">
        <f>'AccuValve Takeoff'!T633</f>
        <v/>
      </c>
      <c r="T632" s="35" t="str">
        <f>'AccuValve Takeoff'!U633</f>
        <v/>
      </c>
      <c r="U632" s="325" t="str">
        <f>'AccuValve Takeoff'!BC633</f>
        <v/>
      </c>
      <c r="V632" s="38"/>
      <c r="W632" s="11"/>
      <c r="X632" s="11"/>
      <c r="Y632" s="11"/>
    </row>
    <row r="633" spans="1:25" ht="20.100000000000001" customHeight="1" x14ac:dyDescent="0.2">
      <c r="A633" s="12">
        <v>625</v>
      </c>
      <c r="B633" s="23" t="str">
        <f>IF('AccuValve Takeoff'!B634="","",'AccuValve Takeoff'!B634)</f>
        <v/>
      </c>
      <c r="C633" s="45" t="str">
        <f>IF('AccuValve Takeoff'!C634="","",'AccuValve Takeoff'!C634)</f>
        <v/>
      </c>
      <c r="D633" s="23" t="str">
        <f>IF('AccuValve Takeoff'!D634="","",'AccuValve Takeoff'!D634)</f>
        <v/>
      </c>
      <c r="E633" s="23" t="str">
        <f>IF('AccuValve Takeoff'!S634="","",'AccuValve Takeoff'!S634)</f>
        <v/>
      </c>
      <c r="F633" s="23" t="str">
        <f>IF('AccuValve Takeoff'!F634="","",'AccuValve Takeoff'!F634)</f>
        <v/>
      </c>
      <c r="G633" s="23" t="str">
        <f>IF('AccuValve Takeoff'!R634="","",'AccuValve Takeoff'!R634)</f>
        <v/>
      </c>
      <c r="H633" s="23" t="str">
        <f>IF('AccuValve Takeoff'!G634="","",'AccuValve Takeoff'!G634)</f>
        <v/>
      </c>
      <c r="I633" s="23" t="str">
        <f>IF('AccuValve Takeoff'!H634="","",'AccuValve Takeoff'!H634)</f>
        <v/>
      </c>
      <c r="J633" s="326" t="str">
        <f>IF('AccuValve Takeoff'!I634="","",IF('AccuValve Takeoff'!I634="Not Available","",'AccuValve Takeoff'!I634))</f>
        <v/>
      </c>
      <c r="K633" s="326" t="str">
        <f>IF('AccuValve Takeoff'!J634="","",IF('AccuValve Takeoff'!J634="Not Available","",'AccuValve Takeoff'!J634))</f>
        <v/>
      </c>
      <c r="L633" s="326" t="str">
        <f>IF('AccuValve Takeoff'!K634="","",IF('AccuValve Takeoff'!K634="Not Available","",'AccuValve Takeoff'!K634))</f>
        <v/>
      </c>
      <c r="M633" s="326" t="str">
        <f>IF('AccuValve Takeoff'!L634="","",IF('AccuValve Takeoff'!L634="Not Available","",'AccuValve Takeoff'!L634))</f>
        <v/>
      </c>
      <c r="N633" s="326" t="str">
        <f>IF('AccuValve Takeoff'!M634="","",IF('AccuValve Takeoff'!M634="Not Available","",'AccuValve Takeoff'!M634))</f>
        <v/>
      </c>
      <c r="O633" s="23" t="str">
        <f>IF('AccuValve Takeoff'!N634="","",'AccuValve Takeoff'!N634)</f>
        <v/>
      </c>
      <c r="P633" s="23" t="str">
        <f>IF('AccuValve Takeoff'!O634="","",'AccuValve Takeoff'!O634)</f>
        <v/>
      </c>
      <c r="Q633" s="23" t="str">
        <f>IF('AccuValve Takeoff'!P634="","",'AccuValve Takeoff'!P634)</f>
        <v/>
      </c>
      <c r="R633" s="34" t="str">
        <f>IF('AccuValve Takeoff'!Q634="","",'AccuValve Takeoff'!Q634)</f>
        <v xml:space="preserve"> </v>
      </c>
      <c r="S633" s="35" t="str">
        <f>'AccuValve Takeoff'!T634</f>
        <v/>
      </c>
      <c r="T633" s="35" t="str">
        <f>'AccuValve Takeoff'!U634</f>
        <v/>
      </c>
      <c r="U633" s="325" t="str">
        <f>'AccuValve Takeoff'!BC634</f>
        <v/>
      </c>
      <c r="V633" s="38"/>
      <c r="W633" s="11"/>
      <c r="X633" s="11"/>
      <c r="Y633" s="11"/>
    </row>
    <row r="634" spans="1:25" ht="20.100000000000001" customHeight="1" x14ac:dyDescent="0.2">
      <c r="A634" s="12">
        <v>626</v>
      </c>
      <c r="B634" s="23" t="str">
        <f>IF('AccuValve Takeoff'!B635="","",'AccuValve Takeoff'!B635)</f>
        <v/>
      </c>
      <c r="C634" s="45" t="str">
        <f>IF('AccuValve Takeoff'!C635="","",'AccuValve Takeoff'!C635)</f>
        <v/>
      </c>
      <c r="D634" s="23" t="str">
        <f>IF('AccuValve Takeoff'!D635="","",'AccuValve Takeoff'!D635)</f>
        <v/>
      </c>
      <c r="E634" s="23" t="str">
        <f>IF('AccuValve Takeoff'!S635="","",'AccuValve Takeoff'!S635)</f>
        <v/>
      </c>
      <c r="F634" s="23" t="str">
        <f>IF('AccuValve Takeoff'!F635="","",'AccuValve Takeoff'!F635)</f>
        <v/>
      </c>
      <c r="G634" s="23" t="str">
        <f>IF('AccuValve Takeoff'!R635="","",'AccuValve Takeoff'!R635)</f>
        <v/>
      </c>
      <c r="H634" s="23" t="str">
        <f>IF('AccuValve Takeoff'!G635="","",'AccuValve Takeoff'!G635)</f>
        <v/>
      </c>
      <c r="I634" s="23" t="str">
        <f>IF('AccuValve Takeoff'!H635="","",'AccuValve Takeoff'!H635)</f>
        <v/>
      </c>
      <c r="J634" s="326" t="str">
        <f>IF('AccuValve Takeoff'!I635="","",IF('AccuValve Takeoff'!I635="Not Available","",'AccuValve Takeoff'!I635))</f>
        <v/>
      </c>
      <c r="K634" s="326" t="str">
        <f>IF('AccuValve Takeoff'!J635="","",IF('AccuValve Takeoff'!J635="Not Available","",'AccuValve Takeoff'!J635))</f>
        <v/>
      </c>
      <c r="L634" s="326" t="str">
        <f>IF('AccuValve Takeoff'!K635="","",IF('AccuValve Takeoff'!K635="Not Available","",'AccuValve Takeoff'!K635))</f>
        <v/>
      </c>
      <c r="M634" s="326" t="str">
        <f>IF('AccuValve Takeoff'!L635="","",IF('AccuValve Takeoff'!L635="Not Available","",'AccuValve Takeoff'!L635))</f>
        <v/>
      </c>
      <c r="N634" s="326" t="str">
        <f>IF('AccuValve Takeoff'!M635="","",IF('AccuValve Takeoff'!M635="Not Available","",'AccuValve Takeoff'!M635))</f>
        <v/>
      </c>
      <c r="O634" s="23" t="str">
        <f>IF('AccuValve Takeoff'!N635="","",'AccuValve Takeoff'!N635)</f>
        <v/>
      </c>
      <c r="P634" s="23" t="str">
        <f>IF('AccuValve Takeoff'!O635="","",'AccuValve Takeoff'!O635)</f>
        <v/>
      </c>
      <c r="Q634" s="23" t="str">
        <f>IF('AccuValve Takeoff'!P635="","",'AccuValve Takeoff'!P635)</f>
        <v/>
      </c>
      <c r="R634" s="34" t="str">
        <f>IF('AccuValve Takeoff'!Q635="","",'AccuValve Takeoff'!Q635)</f>
        <v xml:space="preserve"> </v>
      </c>
      <c r="S634" s="35" t="str">
        <f>'AccuValve Takeoff'!T635</f>
        <v/>
      </c>
      <c r="T634" s="35" t="str">
        <f>'AccuValve Takeoff'!U635</f>
        <v/>
      </c>
      <c r="U634" s="325" t="str">
        <f>'AccuValve Takeoff'!BC635</f>
        <v/>
      </c>
      <c r="V634" s="38"/>
      <c r="W634" s="11"/>
      <c r="X634" s="11"/>
      <c r="Y634" s="11"/>
    </row>
    <row r="635" spans="1:25" ht="20.100000000000001" customHeight="1" x14ac:dyDescent="0.2">
      <c r="A635" s="12">
        <v>627</v>
      </c>
      <c r="B635" s="23" t="str">
        <f>IF('AccuValve Takeoff'!B636="","",'AccuValve Takeoff'!B636)</f>
        <v/>
      </c>
      <c r="C635" s="45" t="str">
        <f>IF('AccuValve Takeoff'!C636="","",'AccuValve Takeoff'!C636)</f>
        <v/>
      </c>
      <c r="D635" s="23" t="str">
        <f>IF('AccuValve Takeoff'!D636="","",'AccuValve Takeoff'!D636)</f>
        <v/>
      </c>
      <c r="E635" s="23" t="str">
        <f>IF('AccuValve Takeoff'!S636="","",'AccuValve Takeoff'!S636)</f>
        <v/>
      </c>
      <c r="F635" s="23" t="str">
        <f>IF('AccuValve Takeoff'!F636="","",'AccuValve Takeoff'!F636)</f>
        <v/>
      </c>
      <c r="G635" s="23" t="str">
        <f>IF('AccuValve Takeoff'!R636="","",'AccuValve Takeoff'!R636)</f>
        <v/>
      </c>
      <c r="H635" s="23" t="str">
        <f>IF('AccuValve Takeoff'!G636="","",'AccuValve Takeoff'!G636)</f>
        <v/>
      </c>
      <c r="I635" s="23" t="str">
        <f>IF('AccuValve Takeoff'!H636="","",'AccuValve Takeoff'!H636)</f>
        <v/>
      </c>
      <c r="J635" s="326" t="str">
        <f>IF('AccuValve Takeoff'!I636="","",IF('AccuValve Takeoff'!I636="Not Available","",'AccuValve Takeoff'!I636))</f>
        <v/>
      </c>
      <c r="K635" s="326" t="str">
        <f>IF('AccuValve Takeoff'!J636="","",IF('AccuValve Takeoff'!J636="Not Available","",'AccuValve Takeoff'!J636))</f>
        <v/>
      </c>
      <c r="L635" s="326" t="str">
        <f>IF('AccuValve Takeoff'!K636="","",IF('AccuValve Takeoff'!K636="Not Available","",'AccuValve Takeoff'!K636))</f>
        <v/>
      </c>
      <c r="M635" s="326" t="str">
        <f>IF('AccuValve Takeoff'!L636="","",IF('AccuValve Takeoff'!L636="Not Available","",'AccuValve Takeoff'!L636))</f>
        <v/>
      </c>
      <c r="N635" s="326" t="str">
        <f>IF('AccuValve Takeoff'!M636="","",IF('AccuValve Takeoff'!M636="Not Available","",'AccuValve Takeoff'!M636))</f>
        <v/>
      </c>
      <c r="O635" s="23" t="str">
        <f>IF('AccuValve Takeoff'!N636="","",'AccuValve Takeoff'!N636)</f>
        <v/>
      </c>
      <c r="P635" s="23" t="str">
        <f>IF('AccuValve Takeoff'!O636="","",'AccuValve Takeoff'!O636)</f>
        <v/>
      </c>
      <c r="Q635" s="23" t="str">
        <f>IF('AccuValve Takeoff'!P636="","",'AccuValve Takeoff'!P636)</f>
        <v/>
      </c>
      <c r="R635" s="34" t="str">
        <f>IF('AccuValve Takeoff'!Q636="","",'AccuValve Takeoff'!Q636)</f>
        <v xml:space="preserve"> </v>
      </c>
      <c r="S635" s="35" t="str">
        <f>'AccuValve Takeoff'!T636</f>
        <v/>
      </c>
      <c r="T635" s="35" t="str">
        <f>'AccuValve Takeoff'!U636</f>
        <v/>
      </c>
      <c r="U635" s="325" t="str">
        <f>'AccuValve Takeoff'!BC636</f>
        <v/>
      </c>
      <c r="V635" s="38"/>
      <c r="W635" s="11"/>
      <c r="X635" s="11"/>
      <c r="Y635" s="11"/>
    </row>
    <row r="636" spans="1:25" ht="20.100000000000001" customHeight="1" x14ac:dyDescent="0.2">
      <c r="A636" s="12">
        <v>628</v>
      </c>
      <c r="B636" s="23" t="str">
        <f>IF('AccuValve Takeoff'!B637="","",'AccuValve Takeoff'!B637)</f>
        <v/>
      </c>
      <c r="C636" s="45" t="str">
        <f>IF('AccuValve Takeoff'!C637="","",'AccuValve Takeoff'!C637)</f>
        <v/>
      </c>
      <c r="D636" s="23" t="str">
        <f>IF('AccuValve Takeoff'!D637="","",'AccuValve Takeoff'!D637)</f>
        <v/>
      </c>
      <c r="E636" s="23" t="str">
        <f>IF('AccuValve Takeoff'!S637="","",'AccuValve Takeoff'!S637)</f>
        <v/>
      </c>
      <c r="F636" s="23" t="str">
        <f>IF('AccuValve Takeoff'!F637="","",'AccuValve Takeoff'!F637)</f>
        <v/>
      </c>
      <c r="G636" s="23" t="str">
        <f>IF('AccuValve Takeoff'!R637="","",'AccuValve Takeoff'!R637)</f>
        <v/>
      </c>
      <c r="H636" s="23" t="str">
        <f>IF('AccuValve Takeoff'!G637="","",'AccuValve Takeoff'!G637)</f>
        <v/>
      </c>
      <c r="I636" s="23" t="str">
        <f>IF('AccuValve Takeoff'!H637="","",'AccuValve Takeoff'!H637)</f>
        <v/>
      </c>
      <c r="J636" s="326" t="str">
        <f>IF('AccuValve Takeoff'!I637="","",IF('AccuValve Takeoff'!I637="Not Available","",'AccuValve Takeoff'!I637))</f>
        <v/>
      </c>
      <c r="K636" s="326" t="str">
        <f>IF('AccuValve Takeoff'!J637="","",IF('AccuValve Takeoff'!J637="Not Available","",'AccuValve Takeoff'!J637))</f>
        <v/>
      </c>
      <c r="L636" s="326" t="str">
        <f>IF('AccuValve Takeoff'!K637="","",IF('AccuValve Takeoff'!K637="Not Available","",'AccuValve Takeoff'!K637))</f>
        <v/>
      </c>
      <c r="M636" s="326" t="str">
        <f>IF('AccuValve Takeoff'!L637="","",IF('AccuValve Takeoff'!L637="Not Available","",'AccuValve Takeoff'!L637))</f>
        <v/>
      </c>
      <c r="N636" s="326" t="str">
        <f>IF('AccuValve Takeoff'!M637="","",IF('AccuValve Takeoff'!M637="Not Available","",'AccuValve Takeoff'!M637))</f>
        <v/>
      </c>
      <c r="O636" s="23" t="str">
        <f>IF('AccuValve Takeoff'!N637="","",'AccuValve Takeoff'!N637)</f>
        <v/>
      </c>
      <c r="P636" s="23" t="str">
        <f>IF('AccuValve Takeoff'!O637="","",'AccuValve Takeoff'!O637)</f>
        <v/>
      </c>
      <c r="Q636" s="23" t="str">
        <f>IF('AccuValve Takeoff'!P637="","",'AccuValve Takeoff'!P637)</f>
        <v/>
      </c>
      <c r="R636" s="34" t="str">
        <f>IF('AccuValve Takeoff'!Q637="","",'AccuValve Takeoff'!Q637)</f>
        <v xml:space="preserve"> </v>
      </c>
      <c r="S636" s="35" t="str">
        <f>'AccuValve Takeoff'!T637</f>
        <v/>
      </c>
      <c r="T636" s="35" t="str">
        <f>'AccuValve Takeoff'!U637</f>
        <v/>
      </c>
      <c r="U636" s="325" t="str">
        <f>'AccuValve Takeoff'!BC637</f>
        <v/>
      </c>
      <c r="V636" s="38"/>
      <c r="W636" s="11"/>
      <c r="X636" s="11"/>
      <c r="Y636" s="11"/>
    </row>
    <row r="637" spans="1:25" ht="20.100000000000001" customHeight="1" x14ac:dyDescent="0.2">
      <c r="A637" s="12">
        <v>629</v>
      </c>
      <c r="B637" s="23" t="str">
        <f>IF('AccuValve Takeoff'!B638="","",'AccuValve Takeoff'!B638)</f>
        <v/>
      </c>
      <c r="C637" s="45" t="str">
        <f>IF('AccuValve Takeoff'!C638="","",'AccuValve Takeoff'!C638)</f>
        <v/>
      </c>
      <c r="D637" s="23" t="str">
        <f>IF('AccuValve Takeoff'!D638="","",'AccuValve Takeoff'!D638)</f>
        <v/>
      </c>
      <c r="E637" s="23" t="str">
        <f>IF('AccuValve Takeoff'!S638="","",'AccuValve Takeoff'!S638)</f>
        <v/>
      </c>
      <c r="F637" s="23" t="str">
        <f>IF('AccuValve Takeoff'!F638="","",'AccuValve Takeoff'!F638)</f>
        <v/>
      </c>
      <c r="G637" s="23" t="str">
        <f>IF('AccuValve Takeoff'!R638="","",'AccuValve Takeoff'!R638)</f>
        <v/>
      </c>
      <c r="H637" s="23" t="str">
        <f>IF('AccuValve Takeoff'!G638="","",'AccuValve Takeoff'!G638)</f>
        <v/>
      </c>
      <c r="I637" s="23" t="str">
        <f>IF('AccuValve Takeoff'!H638="","",'AccuValve Takeoff'!H638)</f>
        <v/>
      </c>
      <c r="J637" s="326" t="str">
        <f>IF('AccuValve Takeoff'!I638="","",IF('AccuValve Takeoff'!I638="Not Available","",'AccuValve Takeoff'!I638))</f>
        <v/>
      </c>
      <c r="K637" s="326" t="str">
        <f>IF('AccuValve Takeoff'!J638="","",IF('AccuValve Takeoff'!J638="Not Available","",'AccuValve Takeoff'!J638))</f>
        <v/>
      </c>
      <c r="L637" s="326" t="str">
        <f>IF('AccuValve Takeoff'!K638="","",IF('AccuValve Takeoff'!K638="Not Available","",'AccuValve Takeoff'!K638))</f>
        <v/>
      </c>
      <c r="M637" s="326" t="str">
        <f>IF('AccuValve Takeoff'!L638="","",IF('AccuValve Takeoff'!L638="Not Available","",'AccuValve Takeoff'!L638))</f>
        <v/>
      </c>
      <c r="N637" s="326" t="str">
        <f>IF('AccuValve Takeoff'!M638="","",IF('AccuValve Takeoff'!M638="Not Available","",'AccuValve Takeoff'!M638))</f>
        <v/>
      </c>
      <c r="O637" s="23" t="str">
        <f>IF('AccuValve Takeoff'!N638="","",'AccuValve Takeoff'!N638)</f>
        <v/>
      </c>
      <c r="P637" s="23" t="str">
        <f>IF('AccuValve Takeoff'!O638="","",'AccuValve Takeoff'!O638)</f>
        <v/>
      </c>
      <c r="Q637" s="23" t="str">
        <f>IF('AccuValve Takeoff'!P638="","",'AccuValve Takeoff'!P638)</f>
        <v/>
      </c>
      <c r="R637" s="34" t="str">
        <f>IF('AccuValve Takeoff'!Q638="","",'AccuValve Takeoff'!Q638)</f>
        <v xml:space="preserve"> </v>
      </c>
      <c r="S637" s="35" t="str">
        <f>'AccuValve Takeoff'!T638</f>
        <v/>
      </c>
      <c r="T637" s="35" t="str">
        <f>'AccuValve Takeoff'!U638</f>
        <v/>
      </c>
      <c r="U637" s="325" t="str">
        <f>'AccuValve Takeoff'!BC638</f>
        <v/>
      </c>
      <c r="V637" s="38"/>
      <c r="W637" s="11"/>
      <c r="X637" s="11"/>
      <c r="Y637" s="11"/>
    </row>
    <row r="638" spans="1:25" ht="20.100000000000001" customHeight="1" x14ac:dyDescent="0.2">
      <c r="A638" s="12">
        <v>630</v>
      </c>
      <c r="B638" s="23" t="str">
        <f>IF('AccuValve Takeoff'!B639="","",'AccuValve Takeoff'!B639)</f>
        <v/>
      </c>
      <c r="C638" s="45" t="str">
        <f>IF('AccuValve Takeoff'!C639="","",'AccuValve Takeoff'!C639)</f>
        <v/>
      </c>
      <c r="D638" s="23" t="str">
        <f>IF('AccuValve Takeoff'!D639="","",'AccuValve Takeoff'!D639)</f>
        <v/>
      </c>
      <c r="E638" s="23" t="str">
        <f>IF('AccuValve Takeoff'!S639="","",'AccuValve Takeoff'!S639)</f>
        <v/>
      </c>
      <c r="F638" s="23" t="str">
        <f>IF('AccuValve Takeoff'!F639="","",'AccuValve Takeoff'!F639)</f>
        <v/>
      </c>
      <c r="G638" s="23" t="str">
        <f>IF('AccuValve Takeoff'!R639="","",'AccuValve Takeoff'!R639)</f>
        <v/>
      </c>
      <c r="H638" s="23" t="str">
        <f>IF('AccuValve Takeoff'!G639="","",'AccuValve Takeoff'!G639)</f>
        <v/>
      </c>
      <c r="I638" s="23" t="str">
        <f>IF('AccuValve Takeoff'!H639="","",'AccuValve Takeoff'!H639)</f>
        <v/>
      </c>
      <c r="J638" s="326" t="str">
        <f>IF('AccuValve Takeoff'!I639="","",IF('AccuValve Takeoff'!I639="Not Available","",'AccuValve Takeoff'!I639))</f>
        <v/>
      </c>
      <c r="K638" s="326" t="str">
        <f>IF('AccuValve Takeoff'!J639="","",IF('AccuValve Takeoff'!J639="Not Available","",'AccuValve Takeoff'!J639))</f>
        <v/>
      </c>
      <c r="L638" s="326" t="str">
        <f>IF('AccuValve Takeoff'!K639="","",IF('AccuValve Takeoff'!K639="Not Available","",'AccuValve Takeoff'!K639))</f>
        <v/>
      </c>
      <c r="M638" s="326" t="str">
        <f>IF('AccuValve Takeoff'!L639="","",IF('AccuValve Takeoff'!L639="Not Available","",'AccuValve Takeoff'!L639))</f>
        <v/>
      </c>
      <c r="N638" s="326" t="str">
        <f>IF('AccuValve Takeoff'!M639="","",IF('AccuValve Takeoff'!M639="Not Available","",'AccuValve Takeoff'!M639))</f>
        <v/>
      </c>
      <c r="O638" s="23" t="str">
        <f>IF('AccuValve Takeoff'!N639="","",'AccuValve Takeoff'!N639)</f>
        <v/>
      </c>
      <c r="P638" s="23" t="str">
        <f>IF('AccuValve Takeoff'!O639="","",'AccuValve Takeoff'!O639)</f>
        <v/>
      </c>
      <c r="Q638" s="23" t="str">
        <f>IF('AccuValve Takeoff'!P639="","",'AccuValve Takeoff'!P639)</f>
        <v/>
      </c>
      <c r="R638" s="34" t="str">
        <f>IF('AccuValve Takeoff'!Q639="","",'AccuValve Takeoff'!Q639)</f>
        <v xml:space="preserve"> </v>
      </c>
      <c r="S638" s="35" t="str">
        <f>'AccuValve Takeoff'!T639</f>
        <v/>
      </c>
      <c r="T638" s="35" t="str">
        <f>'AccuValve Takeoff'!U639</f>
        <v/>
      </c>
      <c r="U638" s="325" t="str">
        <f>'AccuValve Takeoff'!BC639</f>
        <v/>
      </c>
      <c r="V638" s="38"/>
      <c r="W638" s="11"/>
      <c r="X638" s="11"/>
      <c r="Y638" s="11"/>
    </row>
    <row r="639" spans="1:25" ht="20.100000000000001" customHeight="1" x14ac:dyDescent="0.2">
      <c r="A639" s="12">
        <v>631</v>
      </c>
      <c r="B639" s="23" t="str">
        <f>IF('AccuValve Takeoff'!B640="","",'AccuValve Takeoff'!B640)</f>
        <v/>
      </c>
      <c r="C639" s="45" t="str">
        <f>IF('AccuValve Takeoff'!C640="","",'AccuValve Takeoff'!C640)</f>
        <v/>
      </c>
      <c r="D639" s="23" t="str">
        <f>IF('AccuValve Takeoff'!D640="","",'AccuValve Takeoff'!D640)</f>
        <v/>
      </c>
      <c r="E639" s="23" t="str">
        <f>IF('AccuValve Takeoff'!S640="","",'AccuValve Takeoff'!S640)</f>
        <v/>
      </c>
      <c r="F639" s="23" t="str">
        <f>IF('AccuValve Takeoff'!F640="","",'AccuValve Takeoff'!F640)</f>
        <v/>
      </c>
      <c r="G639" s="23" t="str">
        <f>IF('AccuValve Takeoff'!R640="","",'AccuValve Takeoff'!R640)</f>
        <v/>
      </c>
      <c r="H639" s="23" t="str">
        <f>IF('AccuValve Takeoff'!G640="","",'AccuValve Takeoff'!G640)</f>
        <v/>
      </c>
      <c r="I639" s="23" t="str">
        <f>IF('AccuValve Takeoff'!H640="","",'AccuValve Takeoff'!H640)</f>
        <v/>
      </c>
      <c r="J639" s="326" t="str">
        <f>IF('AccuValve Takeoff'!I640="","",IF('AccuValve Takeoff'!I640="Not Available","",'AccuValve Takeoff'!I640))</f>
        <v/>
      </c>
      <c r="K639" s="326" t="str">
        <f>IF('AccuValve Takeoff'!J640="","",IF('AccuValve Takeoff'!J640="Not Available","",'AccuValve Takeoff'!J640))</f>
        <v/>
      </c>
      <c r="L639" s="326" t="str">
        <f>IF('AccuValve Takeoff'!K640="","",IF('AccuValve Takeoff'!K640="Not Available","",'AccuValve Takeoff'!K640))</f>
        <v/>
      </c>
      <c r="M639" s="326" t="str">
        <f>IF('AccuValve Takeoff'!L640="","",IF('AccuValve Takeoff'!L640="Not Available","",'AccuValve Takeoff'!L640))</f>
        <v/>
      </c>
      <c r="N639" s="326" t="str">
        <f>IF('AccuValve Takeoff'!M640="","",IF('AccuValve Takeoff'!M640="Not Available","",'AccuValve Takeoff'!M640))</f>
        <v/>
      </c>
      <c r="O639" s="23" t="str">
        <f>IF('AccuValve Takeoff'!N640="","",'AccuValve Takeoff'!N640)</f>
        <v/>
      </c>
      <c r="P639" s="23" t="str">
        <f>IF('AccuValve Takeoff'!O640="","",'AccuValve Takeoff'!O640)</f>
        <v/>
      </c>
      <c r="Q639" s="23" t="str">
        <f>IF('AccuValve Takeoff'!P640="","",'AccuValve Takeoff'!P640)</f>
        <v/>
      </c>
      <c r="R639" s="34" t="str">
        <f>IF('AccuValve Takeoff'!Q640="","",'AccuValve Takeoff'!Q640)</f>
        <v xml:space="preserve"> </v>
      </c>
      <c r="S639" s="35" t="str">
        <f>'AccuValve Takeoff'!T640</f>
        <v/>
      </c>
      <c r="T639" s="35" t="str">
        <f>'AccuValve Takeoff'!U640</f>
        <v/>
      </c>
      <c r="U639" s="325" t="str">
        <f>'AccuValve Takeoff'!BC640</f>
        <v/>
      </c>
      <c r="V639" s="38"/>
      <c r="W639" s="11"/>
      <c r="X639" s="11"/>
      <c r="Y639" s="11"/>
    </row>
    <row r="640" spans="1:25" ht="20.100000000000001" customHeight="1" x14ac:dyDescent="0.2">
      <c r="A640" s="12">
        <v>632</v>
      </c>
      <c r="B640" s="23" t="str">
        <f>IF('AccuValve Takeoff'!B641="","",'AccuValve Takeoff'!B641)</f>
        <v/>
      </c>
      <c r="C640" s="45" t="str">
        <f>IF('AccuValve Takeoff'!C641="","",'AccuValve Takeoff'!C641)</f>
        <v/>
      </c>
      <c r="D640" s="23" t="str">
        <f>IF('AccuValve Takeoff'!D641="","",'AccuValve Takeoff'!D641)</f>
        <v/>
      </c>
      <c r="E640" s="23" t="str">
        <f>IF('AccuValve Takeoff'!S641="","",'AccuValve Takeoff'!S641)</f>
        <v/>
      </c>
      <c r="F640" s="23" t="str">
        <f>IF('AccuValve Takeoff'!F641="","",'AccuValve Takeoff'!F641)</f>
        <v/>
      </c>
      <c r="G640" s="23" t="str">
        <f>IF('AccuValve Takeoff'!R641="","",'AccuValve Takeoff'!R641)</f>
        <v/>
      </c>
      <c r="H640" s="23" t="str">
        <f>IF('AccuValve Takeoff'!G641="","",'AccuValve Takeoff'!G641)</f>
        <v/>
      </c>
      <c r="I640" s="23" t="str">
        <f>IF('AccuValve Takeoff'!H641="","",'AccuValve Takeoff'!H641)</f>
        <v/>
      </c>
      <c r="J640" s="326" t="str">
        <f>IF('AccuValve Takeoff'!I641="","",IF('AccuValve Takeoff'!I641="Not Available","",'AccuValve Takeoff'!I641))</f>
        <v/>
      </c>
      <c r="K640" s="326" t="str">
        <f>IF('AccuValve Takeoff'!J641="","",IF('AccuValve Takeoff'!J641="Not Available","",'AccuValve Takeoff'!J641))</f>
        <v/>
      </c>
      <c r="L640" s="326" t="str">
        <f>IF('AccuValve Takeoff'!K641="","",IF('AccuValve Takeoff'!K641="Not Available","",'AccuValve Takeoff'!K641))</f>
        <v/>
      </c>
      <c r="M640" s="326" t="str">
        <f>IF('AccuValve Takeoff'!L641="","",IF('AccuValve Takeoff'!L641="Not Available","",'AccuValve Takeoff'!L641))</f>
        <v/>
      </c>
      <c r="N640" s="326" t="str">
        <f>IF('AccuValve Takeoff'!M641="","",IF('AccuValve Takeoff'!M641="Not Available","",'AccuValve Takeoff'!M641))</f>
        <v/>
      </c>
      <c r="O640" s="23" t="str">
        <f>IF('AccuValve Takeoff'!N641="","",'AccuValve Takeoff'!N641)</f>
        <v/>
      </c>
      <c r="P640" s="23" t="str">
        <f>IF('AccuValve Takeoff'!O641="","",'AccuValve Takeoff'!O641)</f>
        <v/>
      </c>
      <c r="Q640" s="23" t="str">
        <f>IF('AccuValve Takeoff'!P641="","",'AccuValve Takeoff'!P641)</f>
        <v/>
      </c>
      <c r="R640" s="34" t="str">
        <f>IF('AccuValve Takeoff'!Q641="","",'AccuValve Takeoff'!Q641)</f>
        <v xml:space="preserve"> </v>
      </c>
      <c r="S640" s="35" t="str">
        <f>'AccuValve Takeoff'!T641</f>
        <v/>
      </c>
      <c r="T640" s="35" t="str">
        <f>'AccuValve Takeoff'!U641</f>
        <v/>
      </c>
      <c r="U640" s="325" t="str">
        <f>'AccuValve Takeoff'!BC641</f>
        <v/>
      </c>
      <c r="V640" s="38"/>
      <c r="W640" s="11"/>
      <c r="X640" s="11"/>
      <c r="Y640" s="11"/>
    </row>
    <row r="641" spans="1:25" ht="20.100000000000001" customHeight="1" x14ac:dyDescent="0.2">
      <c r="A641" s="12">
        <v>633</v>
      </c>
      <c r="B641" s="23" t="str">
        <f>IF('AccuValve Takeoff'!B642="","",'AccuValve Takeoff'!B642)</f>
        <v/>
      </c>
      <c r="C641" s="45" t="str">
        <f>IF('AccuValve Takeoff'!C642="","",'AccuValve Takeoff'!C642)</f>
        <v/>
      </c>
      <c r="D641" s="23" t="str">
        <f>IF('AccuValve Takeoff'!D642="","",'AccuValve Takeoff'!D642)</f>
        <v/>
      </c>
      <c r="E641" s="23" t="str">
        <f>IF('AccuValve Takeoff'!S642="","",'AccuValve Takeoff'!S642)</f>
        <v/>
      </c>
      <c r="F641" s="23" t="str">
        <f>IF('AccuValve Takeoff'!F642="","",'AccuValve Takeoff'!F642)</f>
        <v/>
      </c>
      <c r="G641" s="23" t="str">
        <f>IF('AccuValve Takeoff'!R642="","",'AccuValve Takeoff'!R642)</f>
        <v/>
      </c>
      <c r="H641" s="23" t="str">
        <f>IF('AccuValve Takeoff'!G642="","",'AccuValve Takeoff'!G642)</f>
        <v/>
      </c>
      <c r="I641" s="23" t="str">
        <f>IF('AccuValve Takeoff'!H642="","",'AccuValve Takeoff'!H642)</f>
        <v/>
      </c>
      <c r="J641" s="326" t="str">
        <f>IF('AccuValve Takeoff'!I642="","",IF('AccuValve Takeoff'!I642="Not Available","",'AccuValve Takeoff'!I642))</f>
        <v/>
      </c>
      <c r="K641" s="326" t="str">
        <f>IF('AccuValve Takeoff'!J642="","",IF('AccuValve Takeoff'!J642="Not Available","",'AccuValve Takeoff'!J642))</f>
        <v/>
      </c>
      <c r="L641" s="326" t="str">
        <f>IF('AccuValve Takeoff'!K642="","",IF('AccuValve Takeoff'!K642="Not Available","",'AccuValve Takeoff'!K642))</f>
        <v/>
      </c>
      <c r="M641" s="326" t="str">
        <f>IF('AccuValve Takeoff'!L642="","",IF('AccuValve Takeoff'!L642="Not Available","",'AccuValve Takeoff'!L642))</f>
        <v/>
      </c>
      <c r="N641" s="326" t="str">
        <f>IF('AccuValve Takeoff'!M642="","",IF('AccuValve Takeoff'!M642="Not Available","",'AccuValve Takeoff'!M642))</f>
        <v/>
      </c>
      <c r="O641" s="23" t="str">
        <f>IF('AccuValve Takeoff'!N642="","",'AccuValve Takeoff'!N642)</f>
        <v/>
      </c>
      <c r="P641" s="23" t="str">
        <f>IF('AccuValve Takeoff'!O642="","",'AccuValve Takeoff'!O642)</f>
        <v/>
      </c>
      <c r="Q641" s="23" t="str">
        <f>IF('AccuValve Takeoff'!P642="","",'AccuValve Takeoff'!P642)</f>
        <v/>
      </c>
      <c r="R641" s="34" t="str">
        <f>IF('AccuValve Takeoff'!Q642="","",'AccuValve Takeoff'!Q642)</f>
        <v xml:space="preserve"> </v>
      </c>
      <c r="S641" s="35" t="str">
        <f>'AccuValve Takeoff'!T642</f>
        <v/>
      </c>
      <c r="T641" s="35" t="str">
        <f>'AccuValve Takeoff'!U642</f>
        <v/>
      </c>
      <c r="U641" s="325" t="str">
        <f>'AccuValve Takeoff'!BC642</f>
        <v/>
      </c>
      <c r="V641" s="38"/>
      <c r="W641" s="11"/>
      <c r="X641" s="11"/>
      <c r="Y641" s="11"/>
    </row>
    <row r="642" spans="1:25" ht="20.100000000000001" customHeight="1" x14ac:dyDescent="0.2">
      <c r="A642" s="12">
        <v>634</v>
      </c>
      <c r="B642" s="23" t="str">
        <f>IF('AccuValve Takeoff'!B643="","",'AccuValve Takeoff'!B643)</f>
        <v/>
      </c>
      <c r="C642" s="45" t="str">
        <f>IF('AccuValve Takeoff'!C643="","",'AccuValve Takeoff'!C643)</f>
        <v/>
      </c>
      <c r="D642" s="23" t="str">
        <f>IF('AccuValve Takeoff'!D643="","",'AccuValve Takeoff'!D643)</f>
        <v/>
      </c>
      <c r="E642" s="23" t="str">
        <f>IF('AccuValve Takeoff'!S643="","",'AccuValve Takeoff'!S643)</f>
        <v/>
      </c>
      <c r="F642" s="23" t="str">
        <f>IF('AccuValve Takeoff'!F643="","",'AccuValve Takeoff'!F643)</f>
        <v/>
      </c>
      <c r="G642" s="23" t="str">
        <f>IF('AccuValve Takeoff'!R643="","",'AccuValve Takeoff'!R643)</f>
        <v/>
      </c>
      <c r="H642" s="23" t="str">
        <f>IF('AccuValve Takeoff'!G643="","",'AccuValve Takeoff'!G643)</f>
        <v/>
      </c>
      <c r="I642" s="23" t="str">
        <f>IF('AccuValve Takeoff'!H643="","",'AccuValve Takeoff'!H643)</f>
        <v/>
      </c>
      <c r="J642" s="326" t="str">
        <f>IF('AccuValve Takeoff'!I643="","",IF('AccuValve Takeoff'!I643="Not Available","",'AccuValve Takeoff'!I643))</f>
        <v/>
      </c>
      <c r="K642" s="326" t="str">
        <f>IF('AccuValve Takeoff'!J643="","",IF('AccuValve Takeoff'!J643="Not Available","",'AccuValve Takeoff'!J643))</f>
        <v/>
      </c>
      <c r="L642" s="326" t="str">
        <f>IF('AccuValve Takeoff'!K643="","",IF('AccuValve Takeoff'!K643="Not Available","",'AccuValve Takeoff'!K643))</f>
        <v/>
      </c>
      <c r="M642" s="326" t="str">
        <f>IF('AccuValve Takeoff'!L643="","",IF('AccuValve Takeoff'!L643="Not Available","",'AccuValve Takeoff'!L643))</f>
        <v/>
      </c>
      <c r="N642" s="326" t="str">
        <f>IF('AccuValve Takeoff'!M643="","",IF('AccuValve Takeoff'!M643="Not Available","",'AccuValve Takeoff'!M643))</f>
        <v/>
      </c>
      <c r="O642" s="23" t="str">
        <f>IF('AccuValve Takeoff'!N643="","",'AccuValve Takeoff'!N643)</f>
        <v/>
      </c>
      <c r="P642" s="23" t="str">
        <f>IF('AccuValve Takeoff'!O643="","",'AccuValve Takeoff'!O643)</f>
        <v/>
      </c>
      <c r="Q642" s="23" t="str">
        <f>IF('AccuValve Takeoff'!P643="","",'AccuValve Takeoff'!P643)</f>
        <v/>
      </c>
      <c r="R642" s="34" t="str">
        <f>IF('AccuValve Takeoff'!Q643="","",'AccuValve Takeoff'!Q643)</f>
        <v xml:space="preserve"> </v>
      </c>
      <c r="S642" s="35" t="str">
        <f>'AccuValve Takeoff'!T643</f>
        <v/>
      </c>
      <c r="T642" s="35" t="str">
        <f>'AccuValve Takeoff'!U643</f>
        <v/>
      </c>
      <c r="U642" s="325" t="str">
        <f>'AccuValve Takeoff'!BC643</f>
        <v/>
      </c>
      <c r="V642" s="38"/>
      <c r="W642" s="11"/>
      <c r="X642" s="11"/>
      <c r="Y642" s="11"/>
    </row>
    <row r="643" spans="1:25" ht="20.100000000000001" customHeight="1" x14ac:dyDescent="0.2">
      <c r="A643" s="12">
        <v>635</v>
      </c>
      <c r="B643" s="23" t="str">
        <f>IF('AccuValve Takeoff'!B644="","",'AccuValve Takeoff'!B644)</f>
        <v/>
      </c>
      <c r="C643" s="45" t="str">
        <f>IF('AccuValve Takeoff'!C644="","",'AccuValve Takeoff'!C644)</f>
        <v/>
      </c>
      <c r="D643" s="23" t="str">
        <f>IF('AccuValve Takeoff'!D644="","",'AccuValve Takeoff'!D644)</f>
        <v/>
      </c>
      <c r="E643" s="23" t="str">
        <f>IF('AccuValve Takeoff'!S644="","",'AccuValve Takeoff'!S644)</f>
        <v/>
      </c>
      <c r="F643" s="23" t="str">
        <f>IF('AccuValve Takeoff'!F644="","",'AccuValve Takeoff'!F644)</f>
        <v/>
      </c>
      <c r="G643" s="23" t="str">
        <f>IF('AccuValve Takeoff'!R644="","",'AccuValve Takeoff'!R644)</f>
        <v/>
      </c>
      <c r="H643" s="23" t="str">
        <f>IF('AccuValve Takeoff'!G644="","",'AccuValve Takeoff'!G644)</f>
        <v/>
      </c>
      <c r="I643" s="23" t="str">
        <f>IF('AccuValve Takeoff'!H644="","",'AccuValve Takeoff'!H644)</f>
        <v/>
      </c>
      <c r="J643" s="326" t="str">
        <f>IF('AccuValve Takeoff'!I644="","",IF('AccuValve Takeoff'!I644="Not Available","",'AccuValve Takeoff'!I644))</f>
        <v/>
      </c>
      <c r="K643" s="326" t="str">
        <f>IF('AccuValve Takeoff'!J644="","",IF('AccuValve Takeoff'!J644="Not Available","",'AccuValve Takeoff'!J644))</f>
        <v/>
      </c>
      <c r="L643" s="326" t="str">
        <f>IF('AccuValve Takeoff'!K644="","",IF('AccuValve Takeoff'!K644="Not Available","",'AccuValve Takeoff'!K644))</f>
        <v/>
      </c>
      <c r="M643" s="326" t="str">
        <f>IF('AccuValve Takeoff'!L644="","",IF('AccuValve Takeoff'!L644="Not Available","",'AccuValve Takeoff'!L644))</f>
        <v/>
      </c>
      <c r="N643" s="326" t="str">
        <f>IF('AccuValve Takeoff'!M644="","",IF('AccuValve Takeoff'!M644="Not Available","",'AccuValve Takeoff'!M644))</f>
        <v/>
      </c>
      <c r="O643" s="23" t="str">
        <f>IF('AccuValve Takeoff'!N644="","",'AccuValve Takeoff'!N644)</f>
        <v/>
      </c>
      <c r="P643" s="23" t="str">
        <f>IF('AccuValve Takeoff'!O644="","",'AccuValve Takeoff'!O644)</f>
        <v/>
      </c>
      <c r="Q643" s="23" t="str">
        <f>IF('AccuValve Takeoff'!P644="","",'AccuValve Takeoff'!P644)</f>
        <v/>
      </c>
      <c r="R643" s="34" t="str">
        <f>IF('AccuValve Takeoff'!Q644="","",'AccuValve Takeoff'!Q644)</f>
        <v xml:space="preserve"> </v>
      </c>
      <c r="S643" s="35" t="str">
        <f>'AccuValve Takeoff'!T644</f>
        <v/>
      </c>
      <c r="T643" s="35" t="str">
        <f>'AccuValve Takeoff'!U644</f>
        <v/>
      </c>
      <c r="U643" s="325" t="str">
        <f>'AccuValve Takeoff'!BC644</f>
        <v/>
      </c>
      <c r="V643" s="38"/>
      <c r="W643" s="11"/>
      <c r="X643" s="11"/>
      <c r="Y643" s="11"/>
    </row>
    <row r="644" spans="1:25" ht="20.100000000000001" customHeight="1" x14ac:dyDescent="0.2">
      <c r="A644" s="12">
        <v>636</v>
      </c>
      <c r="B644" s="23" t="str">
        <f>IF('AccuValve Takeoff'!B645="","",'AccuValve Takeoff'!B645)</f>
        <v/>
      </c>
      <c r="C644" s="45" t="str">
        <f>IF('AccuValve Takeoff'!C645="","",'AccuValve Takeoff'!C645)</f>
        <v/>
      </c>
      <c r="D644" s="23" t="str">
        <f>IF('AccuValve Takeoff'!D645="","",'AccuValve Takeoff'!D645)</f>
        <v/>
      </c>
      <c r="E644" s="23" t="str">
        <f>IF('AccuValve Takeoff'!S645="","",'AccuValve Takeoff'!S645)</f>
        <v/>
      </c>
      <c r="F644" s="23" t="str">
        <f>IF('AccuValve Takeoff'!F645="","",'AccuValve Takeoff'!F645)</f>
        <v/>
      </c>
      <c r="G644" s="23" t="str">
        <f>IF('AccuValve Takeoff'!R645="","",'AccuValve Takeoff'!R645)</f>
        <v/>
      </c>
      <c r="H644" s="23" t="str">
        <f>IF('AccuValve Takeoff'!G645="","",'AccuValve Takeoff'!G645)</f>
        <v/>
      </c>
      <c r="I644" s="23" t="str">
        <f>IF('AccuValve Takeoff'!H645="","",'AccuValve Takeoff'!H645)</f>
        <v/>
      </c>
      <c r="J644" s="326" t="str">
        <f>IF('AccuValve Takeoff'!I645="","",IF('AccuValve Takeoff'!I645="Not Available","",'AccuValve Takeoff'!I645))</f>
        <v/>
      </c>
      <c r="K644" s="326" t="str">
        <f>IF('AccuValve Takeoff'!J645="","",IF('AccuValve Takeoff'!J645="Not Available","",'AccuValve Takeoff'!J645))</f>
        <v/>
      </c>
      <c r="L644" s="326" t="str">
        <f>IF('AccuValve Takeoff'!K645="","",IF('AccuValve Takeoff'!K645="Not Available","",'AccuValve Takeoff'!K645))</f>
        <v/>
      </c>
      <c r="M644" s="326" t="str">
        <f>IF('AccuValve Takeoff'!L645="","",IF('AccuValve Takeoff'!L645="Not Available","",'AccuValve Takeoff'!L645))</f>
        <v/>
      </c>
      <c r="N644" s="326" t="str">
        <f>IF('AccuValve Takeoff'!M645="","",IF('AccuValve Takeoff'!M645="Not Available","",'AccuValve Takeoff'!M645))</f>
        <v/>
      </c>
      <c r="O644" s="23" t="str">
        <f>IF('AccuValve Takeoff'!N645="","",'AccuValve Takeoff'!N645)</f>
        <v/>
      </c>
      <c r="P644" s="23" t="str">
        <f>IF('AccuValve Takeoff'!O645="","",'AccuValve Takeoff'!O645)</f>
        <v/>
      </c>
      <c r="Q644" s="23" t="str">
        <f>IF('AccuValve Takeoff'!P645="","",'AccuValve Takeoff'!P645)</f>
        <v/>
      </c>
      <c r="R644" s="34" t="str">
        <f>IF('AccuValve Takeoff'!Q645="","",'AccuValve Takeoff'!Q645)</f>
        <v xml:space="preserve"> </v>
      </c>
      <c r="S644" s="35" t="str">
        <f>'AccuValve Takeoff'!T645</f>
        <v/>
      </c>
      <c r="T644" s="35" t="str">
        <f>'AccuValve Takeoff'!U645</f>
        <v/>
      </c>
      <c r="U644" s="325" t="str">
        <f>'AccuValve Takeoff'!BC645</f>
        <v/>
      </c>
      <c r="V644" s="38"/>
      <c r="W644" s="11"/>
      <c r="X644" s="11"/>
      <c r="Y644" s="11"/>
    </row>
    <row r="645" spans="1:25" ht="20.100000000000001" customHeight="1" x14ac:dyDescent="0.2">
      <c r="A645" s="12">
        <v>637</v>
      </c>
      <c r="B645" s="23" t="str">
        <f>IF('AccuValve Takeoff'!B646="","",'AccuValve Takeoff'!B646)</f>
        <v/>
      </c>
      <c r="C645" s="45" t="str">
        <f>IF('AccuValve Takeoff'!C646="","",'AccuValve Takeoff'!C646)</f>
        <v/>
      </c>
      <c r="D645" s="23" t="str">
        <f>IF('AccuValve Takeoff'!D646="","",'AccuValve Takeoff'!D646)</f>
        <v/>
      </c>
      <c r="E645" s="23" t="str">
        <f>IF('AccuValve Takeoff'!S646="","",'AccuValve Takeoff'!S646)</f>
        <v/>
      </c>
      <c r="F645" s="23" t="str">
        <f>IF('AccuValve Takeoff'!F646="","",'AccuValve Takeoff'!F646)</f>
        <v/>
      </c>
      <c r="G645" s="23" t="str">
        <f>IF('AccuValve Takeoff'!R646="","",'AccuValve Takeoff'!R646)</f>
        <v/>
      </c>
      <c r="H645" s="23" t="str">
        <f>IF('AccuValve Takeoff'!G646="","",'AccuValve Takeoff'!G646)</f>
        <v/>
      </c>
      <c r="I645" s="23" t="str">
        <f>IF('AccuValve Takeoff'!H646="","",'AccuValve Takeoff'!H646)</f>
        <v/>
      </c>
      <c r="J645" s="326" t="str">
        <f>IF('AccuValve Takeoff'!I646="","",IF('AccuValve Takeoff'!I646="Not Available","",'AccuValve Takeoff'!I646))</f>
        <v/>
      </c>
      <c r="K645" s="326" t="str">
        <f>IF('AccuValve Takeoff'!J646="","",IF('AccuValve Takeoff'!J646="Not Available","",'AccuValve Takeoff'!J646))</f>
        <v/>
      </c>
      <c r="L645" s="326" t="str">
        <f>IF('AccuValve Takeoff'!K646="","",IF('AccuValve Takeoff'!K646="Not Available","",'AccuValve Takeoff'!K646))</f>
        <v/>
      </c>
      <c r="M645" s="326" t="str">
        <f>IF('AccuValve Takeoff'!L646="","",IF('AccuValve Takeoff'!L646="Not Available","",'AccuValve Takeoff'!L646))</f>
        <v/>
      </c>
      <c r="N645" s="326" t="str">
        <f>IF('AccuValve Takeoff'!M646="","",IF('AccuValve Takeoff'!M646="Not Available","",'AccuValve Takeoff'!M646))</f>
        <v/>
      </c>
      <c r="O645" s="23" t="str">
        <f>IF('AccuValve Takeoff'!N646="","",'AccuValve Takeoff'!N646)</f>
        <v/>
      </c>
      <c r="P645" s="23" t="str">
        <f>IF('AccuValve Takeoff'!O646="","",'AccuValve Takeoff'!O646)</f>
        <v/>
      </c>
      <c r="Q645" s="23" t="str">
        <f>IF('AccuValve Takeoff'!P646="","",'AccuValve Takeoff'!P646)</f>
        <v/>
      </c>
      <c r="R645" s="34" t="str">
        <f>IF('AccuValve Takeoff'!Q646="","",'AccuValve Takeoff'!Q646)</f>
        <v xml:space="preserve"> </v>
      </c>
      <c r="S645" s="35" t="str">
        <f>'AccuValve Takeoff'!T646</f>
        <v/>
      </c>
      <c r="T645" s="35" t="str">
        <f>'AccuValve Takeoff'!U646</f>
        <v/>
      </c>
      <c r="U645" s="325" t="str">
        <f>'AccuValve Takeoff'!BC646</f>
        <v/>
      </c>
      <c r="V645" s="38"/>
      <c r="W645" s="11"/>
      <c r="X645" s="11"/>
      <c r="Y645" s="11"/>
    </row>
    <row r="646" spans="1:25" ht="20.100000000000001" customHeight="1" x14ac:dyDescent="0.2">
      <c r="A646" s="12">
        <v>638</v>
      </c>
      <c r="B646" s="23" t="str">
        <f>IF('AccuValve Takeoff'!B647="","",'AccuValve Takeoff'!B647)</f>
        <v/>
      </c>
      <c r="C646" s="45" t="str">
        <f>IF('AccuValve Takeoff'!C647="","",'AccuValve Takeoff'!C647)</f>
        <v/>
      </c>
      <c r="D646" s="23" t="str">
        <f>IF('AccuValve Takeoff'!D647="","",'AccuValve Takeoff'!D647)</f>
        <v/>
      </c>
      <c r="E646" s="23" t="str">
        <f>IF('AccuValve Takeoff'!S647="","",'AccuValve Takeoff'!S647)</f>
        <v/>
      </c>
      <c r="F646" s="23" t="str">
        <f>IF('AccuValve Takeoff'!F647="","",'AccuValve Takeoff'!F647)</f>
        <v/>
      </c>
      <c r="G646" s="23" t="str">
        <f>IF('AccuValve Takeoff'!R647="","",'AccuValve Takeoff'!R647)</f>
        <v/>
      </c>
      <c r="H646" s="23" t="str">
        <f>IF('AccuValve Takeoff'!G647="","",'AccuValve Takeoff'!G647)</f>
        <v/>
      </c>
      <c r="I646" s="23" t="str">
        <f>IF('AccuValve Takeoff'!H647="","",'AccuValve Takeoff'!H647)</f>
        <v/>
      </c>
      <c r="J646" s="326" t="str">
        <f>IF('AccuValve Takeoff'!I647="","",IF('AccuValve Takeoff'!I647="Not Available","",'AccuValve Takeoff'!I647))</f>
        <v/>
      </c>
      <c r="K646" s="326" t="str">
        <f>IF('AccuValve Takeoff'!J647="","",IF('AccuValve Takeoff'!J647="Not Available","",'AccuValve Takeoff'!J647))</f>
        <v/>
      </c>
      <c r="L646" s="326" t="str">
        <f>IF('AccuValve Takeoff'!K647="","",IF('AccuValve Takeoff'!K647="Not Available","",'AccuValve Takeoff'!K647))</f>
        <v/>
      </c>
      <c r="M646" s="326" t="str">
        <f>IF('AccuValve Takeoff'!L647="","",IF('AccuValve Takeoff'!L647="Not Available","",'AccuValve Takeoff'!L647))</f>
        <v/>
      </c>
      <c r="N646" s="326" t="str">
        <f>IF('AccuValve Takeoff'!M647="","",IF('AccuValve Takeoff'!M647="Not Available","",'AccuValve Takeoff'!M647))</f>
        <v/>
      </c>
      <c r="O646" s="23" t="str">
        <f>IF('AccuValve Takeoff'!N647="","",'AccuValve Takeoff'!N647)</f>
        <v/>
      </c>
      <c r="P646" s="23" t="str">
        <f>IF('AccuValve Takeoff'!O647="","",'AccuValve Takeoff'!O647)</f>
        <v/>
      </c>
      <c r="Q646" s="23" t="str">
        <f>IF('AccuValve Takeoff'!P647="","",'AccuValve Takeoff'!P647)</f>
        <v/>
      </c>
      <c r="R646" s="34" t="str">
        <f>IF('AccuValve Takeoff'!Q647="","",'AccuValve Takeoff'!Q647)</f>
        <v xml:space="preserve"> </v>
      </c>
      <c r="S646" s="35" t="str">
        <f>'AccuValve Takeoff'!T647</f>
        <v/>
      </c>
      <c r="T646" s="35" t="str">
        <f>'AccuValve Takeoff'!U647</f>
        <v/>
      </c>
      <c r="U646" s="325" t="str">
        <f>'AccuValve Takeoff'!BC647</f>
        <v/>
      </c>
      <c r="V646" s="38"/>
      <c r="W646" s="11"/>
      <c r="X646" s="11"/>
      <c r="Y646" s="11"/>
    </row>
    <row r="647" spans="1:25" ht="20.100000000000001" customHeight="1" x14ac:dyDescent="0.2">
      <c r="A647" s="12">
        <v>639</v>
      </c>
      <c r="B647" s="23" t="str">
        <f>IF('AccuValve Takeoff'!B648="","",'AccuValve Takeoff'!B648)</f>
        <v/>
      </c>
      <c r="C647" s="45" t="str">
        <f>IF('AccuValve Takeoff'!C648="","",'AccuValve Takeoff'!C648)</f>
        <v/>
      </c>
      <c r="D647" s="23" t="str">
        <f>IF('AccuValve Takeoff'!D648="","",'AccuValve Takeoff'!D648)</f>
        <v/>
      </c>
      <c r="E647" s="23" t="str">
        <f>IF('AccuValve Takeoff'!S648="","",'AccuValve Takeoff'!S648)</f>
        <v/>
      </c>
      <c r="F647" s="23" t="str">
        <f>IF('AccuValve Takeoff'!F648="","",'AccuValve Takeoff'!F648)</f>
        <v/>
      </c>
      <c r="G647" s="23" t="str">
        <f>IF('AccuValve Takeoff'!R648="","",'AccuValve Takeoff'!R648)</f>
        <v/>
      </c>
      <c r="H647" s="23" t="str">
        <f>IF('AccuValve Takeoff'!G648="","",'AccuValve Takeoff'!G648)</f>
        <v/>
      </c>
      <c r="I647" s="23" t="str">
        <f>IF('AccuValve Takeoff'!H648="","",'AccuValve Takeoff'!H648)</f>
        <v/>
      </c>
      <c r="J647" s="326" t="str">
        <f>IF('AccuValve Takeoff'!I648="","",IF('AccuValve Takeoff'!I648="Not Available","",'AccuValve Takeoff'!I648))</f>
        <v/>
      </c>
      <c r="K647" s="326" t="str">
        <f>IF('AccuValve Takeoff'!J648="","",IF('AccuValve Takeoff'!J648="Not Available","",'AccuValve Takeoff'!J648))</f>
        <v/>
      </c>
      <c r="L647" s="326" t="str">
        <f>IF('AccuValve Takeoff'!K648="","",IF('AccuValve Takeoff'!K648="Not Available","",'AccuValve Takeoff'!K648))</f>
        <v/>
      </c>
      <c r="M647" s="326" t="str">
        <f>IF('AccuValve Takeoff'!L648="","",IF('AccuValve Takeoff'!L648="Not Available","",'AccuValve Takeoff'!L648))</f>
        <v/>
      </c>
      <c r="N647" s="326" t="str">
        <f>IF('AccuValve Takeoff'!M648="","",IF('AccuValve Takeoff'!M648="Not Available","",'AccuValve Takeoff'!M648))</f>
        <v/>
      </c>
      <c r="O647" s="23" t="str">
        <f>IF('AccuValve Takeoff'!N648="","",'AccuValve Takeoff'!N648)</f>
        <v/>
      </c>
      <c r="P647" s="23" t="str">
        <f>IF('AccuValve Takeoff'!O648="","",'AccuValve Takeoff'!O648)</f>
        <v/>
      </c>
      <c r="Q647" s="23" t="str">
        <f>IF('AccuValve Takeoff'!P648="","",'AccuValve Takeoff'!P648)</f>
        <v/>
      </c>
      <c r="R647" s="34" t="str">
        <f>IF('AccuValve Takeoff'!Q648="","",'AccuValve Takeoff'!Q648)</f>
        <v xml:space="preserve"> </v>
      </c>
      <c r="S647" s="35" t="str">
        <f>'AccuValve Takeoff'!T648</f>
        <v/>
      </c>
      <c r="T647" s="35" t="str">
        <f>'AccuValve Takeoff'!U648</f>
        <v/>
      </c>
      <c r="U647" s="325" t="str">
        <f>'AccuValve Takeoff'!BC648</f>
        <v/>
      </c>
      <c r="V647" s="38"/>
      <c r="W647" s="11"/>
      <c r="X647" s="11"/>
      <c r="Y647" s="11"/>
    </row>
    <row r="648" spans="1:25" ht="20.100000000000001" customHeight="1" x14ac:dyDescent="0.2">
      <c r="A648" s="12">
        <v>640</v>
      </c>
      <c r="B648" s="23" t="str">
        <f>IF('AccuValve Takeoff'!B649="","",'AccuValve Takeoff'!B649)</f>
        <v/>
      </c>
      <c r="C648" s="45" t="str">
        <f>IF('AccuValve Takeoff'!C649="","",'AccuValve Takeoff'!C649)</f>
        <v/>
      </c>
      <c r="D648" s="23" t="str">
        <f>IF('AccuValve Takeoff'!D649="","",'AccuValve Takeoff'!D649)</f>
        <v/>
      </c>
      <c r="E648" s="23" t="str">
        <f>IF('AccuValve Takeoff'!S649="","",'AccuValve Takeoff'!S649)</f>
        <v/>
      </c>
      <c r="F648" s="23" t="str">
        <f>IF('AccuValve Takeoff'!F649="","",'AccuValve Takeoff'!F649)</f>
        <v/>
      </c>
      <c r="G648" s="23" t="str">
        <f>IF('AccuValve Takeoff'!R649="","",'AccuValve Takeoff'!R649)</f>
        <v/>
      </c>
      <c r="H648" s="23" t="str">
        <f>IF('AccuValve Takeoff'!G649="","",'AccuValve Takeoff'!G649)</f>
        <v/>
      </c>
      <c r="I648" s="23" t="str">
        <f>IF('AccuValve Takeoff'!H649="","",'AccuValve Takeoff'!H649)</f>
        <v/>
      </c>
      <c r="J648" s="326" t="str">
        <f>IF('AccuValve Takeoff'!I649="","",IF('AccuValve Takeoff'!I649="Not Available","",'AccuValve Takeoff'!I649))</f>
        <v/>
      </c>
      <c r="K648" s="326" t="str">
        <f>IF('AccuValve Takeoff'!J649="","",IF('AccuValve Takeoff'!J649="Not Available","",'AccuValve Takeoff'!J649))</f>
        <v/>
      </c>
      <c r="L648" s="326" t="str">
        <f>IF('AccuValve Takeoff'!K649="","",IF('AccuValve Takeoff'!K649="Not Available","",'AccuValve Takeoff'!K649))</f>
        <v/>
      </c>
      <c r="M648" s="326" t="str">
        <f>IF('AccuValve Takeoff'!L649="","",IF('AccuValve Takeoff'!L649="Not Available","",'AccuValve Takeoff'!L649))</f>
        <v/>
      </c>
      <c r="N648" s="326" t="str">
        <f>IF('AccuValve Takeoff'!M649="","",IF('AccuValve Takeoff'!M649="Not Available","",'AccuValve Takeoff'!M649))</f>
        <v/>
      </c>
      <c r="O648" s="23" t="str">
        <f>IF('AccuValve Takeoff'!N649="","",'AccuValve Takeoff'!N649)</f>
        <v/>
      </c>
      <c r="P648" s="23" t="str">
        <f>IF('AccuValve Takeoff'!O649="","",'AccuValve Takeoff'!O649)</f>
        <v/>
      </c>
      <c r="Q648" s="23" t="str">
        <f>IF('AccuValve Takeoff'!P649="","",'AccuValve Takeoff'!P649)</f>
        <v/>
      </c>
      <c r="R648" s="34" t="str">
        <f>IF('AccuValve Takeoff'!Q649="","",'AccuValve Takeoff'!Q649)</f>
        <v xml:space="preserve"> </v>
      </c>
      <c r="S648" s="35" t="str">
        <f>'AccuValve Takeoff'!T649</f>
        <v/>
      </c>
      <c r="T648" s="35" t="str">
        <f>'AccuValve Takeoff'!U649</f>
        <v/>
      </c>
      <c r="U648" s="325" t="str">
        <f>'AccuValve Takeoff'!BC649</f>
        <v/>
      </c>
      <c r="V648" s="38"/>
      <c r="W648" s="11"/>
      <c r="X648" s="11"/>
      <c r="Y648" s="11"/>
    </row>
    <row r="649" spans="1:25" ht="20.100000000000001" customHeight="1" x14ac:dyDescent="0.2">
      <c r="A649" s="12">
        <v>641</v>
      </c>
      <c r="B649" s="23" t="str">
        <f>IF('AccuValve Takeoff'!B650="","",'AccuValve Takeoff'!B650)</f>
        <v/>
      </c>
      <c r="C649" s="45" t="str">
        <f>IF('AccuValve Takeoff'!C650="","",'AccuValve Takeoff'!C650)</f>
        <v/>
      </c>
      <c r="D649" s="23" t="str">
        <f>IF('AccuValve Takeoff'!D650="","",'AccuValve Takeoff'!D650)</f>
        <v/>
      </c>
      <c r="E649" s="23" t="str">
        <f>IF('AccuValve Takeoff'!S650="","",'AccuValve Takeoff'!S650)</f>
        <v/>
      </c>
      <c r="F649" s="23" t="str">
        <f>IF('AccuValve Takeoff'!F650="","",'AccuValve Takeoff'!F650)</f>
        <v/>
      </c>
      <c r="G649" s="23" t="str">
        <f>IF('AccuValve Takeoff'!R650="","",'AccuValve Takeoff'!R650)</f>
        <v/>
      </c>
      <c r="H649" s="23" t="str">
        <f>IF('AccuValve Takeoff'!G650="","",'AccuValve Takeoff'!G650)</f>
        <v/>
      </c>
      <c r="I649" s="23" t="str">
        <f>IF('AccuValve Takeoff'!H650="","",'AccuValve Takeoff'!H650)</f>
        <v/>
      </c>
      <c r="J649" s="326" t="str">
        <f>IF('AccuValve Takeoff'!I650="","",IF('AccuValve Takeoff'!I650="Not Available","",'AccuValve Takeoff'!I650))</f>
        <v/>
      </c>
      <c r="K649" s="326" t="str">
        <f>IF('AccuValve Takeoff'!J650="","",IF('AccuValve Takeoff'!J650="Not Available","",'AccuValve Takeoff'!J650))</f>
        <v/>
      </c>
      <c r="L649" s="326" t="str">
        <f>IF('AccuValve Takeoff'!K650="","",IF('AccuValve Takeoff'!K650="Not Available","",'AccuValve Takeoff'!K650))</f>
        <v/>
      </c>
      <c r="M649" s="326" t="str">
        <f>IF('AccuValve Takeoff'!L650="","",IF('AccuValve Takeoff'!L650="Not Available","",'AccuValve Takeoff'!L650))</f>
        <v/>
      </c>
      <c r="N649" s="326" t="str">
        <f>IF('AccuValve Takeoff'!M650="","",IF('AccuValve Takeoff'!M650="Not Available","",'AccuValve Takeoff'!M650))</f>
        <v/>
      </c>
      <c r="O649" s="23" t="str">
        <f>IF('AccuValve Takeoff'!N650="","",'AccuValve Takeoff'!N650)</f>
        <v/>
      </c>
      <c r="P649" s="23" t="str">
        <f>IF('AccuValve Takeoff'!O650="","",'AccuValve Takeoff'!O650)</f>
        <v/>
      </c>
      <c r="Q649" s="23" t="str">
        <f>IF('AccuValve Takeoff'!P650="","",'AccuValve Takeoff'!P650)</f>
        <v/>
      </c>
      <c r="R649" s="34" t="str">
        <f>IF('AccuValve Takeoff'!Q650="","",'AccuValve Takeoff'!Q650)</f>
        <v xml:space="preserve"> </v>
      </c>
      <c r="S649" s="35" t="str">
        <f>'AccuValve Takeoff'!T650</f>
        <v/>
      </c>
      <c r="T649" s="35" t="str">
        <f>'AccuValve Takeoff'!U650</f>
        <v/>
      </c>
      <c r="U649" s="325" t="str">
        <f>'AccuValve Takeoff'!BC650</f>
        <v/>
      </c>
      <c r="V649" s="38"/>
      <c r="W649" s="11"/>
      <c r="X649" s="11"/>
      <c r="Y649" s="11"/>
    </row>
    <row r="650" spans="1:25" ht="20.100000000000001" customHeight="1" x14ac:dyDescent="0.2">
      <c r="A650" s="12">
        <v>642</v>
      </c>
      <c r="B650" s="23" t="str">
        <f>IF('AccuValve Takeoff'!B651="","",'AccuValve Takeoff'!B651)</f>
        <v/>
      </c>
      <c r="C650" s="45" t="str">
        <f>IF('AccuValve Takeoff'!C651="","",'AccuValve Takeoff'!C651)</f>
        <v/>
      </c>
      <c r="D650" s="23" t="str">
        <f>IF('AccuValve Takeoff'!D651="","",'AccuValve Takeoff'!D651)</f>
        <v/>
      </c>
      <c r="E650" s="23" t="str">
        <f>IF('AccuValve Takeoff'!S651="","",'AccuValve Takeoff'!S651)</f>
        <v/>
      </c>
      <c r="F650" s="23" t="str">
        <f>IF('AccuValve Takeoff'!F651="","",'AccuValve Takeoff'!F651)</f>
        <v/>
      </c>
      <c r="G650" s="23" t="str">
        <f>IF('AccuValve Takeoff'!R651="","",'AccuValve Takeoff'!R651)</f>
        <v/>
      </c>
      <c r="H650" s="23" t="str">
        <f>IF('AccuValve Takeoff'!G651="","",'AccuValve Takeoff'!G651)</f>
        <v/>
      </c>
      <c r="I650" s="23" t="str">
        <f>IF('AccuValve Takeoff'!H651="","",'AccuValve Takeoff'!H651)</f>
        <v/>
      </c>
      <c r="J650" s="326" t="str">
        <f>IF('AccuValve Takeoff'!I651="","",IF('AccuValve Takeoff'!I651="Not Available","",'AccuValve Takeoff'!I651))</f>
        <v/>
      </c>
      <c r="K650" s="326" t="str">
        <f>IF('AccuValve Takeoff'!J651="","",IF('AccuValve Takeoff'!J651="Not Available","",'AccuValve Takeoff'!J651))</f>
        <v/>
      </c>
      <c r="L650" s="326" t="str">
        <f>IF('AccuValve Takeoff'!K651="","",IF('AccuValve Takeoff'!K651="Not Available","",'AccuValve Takeoff'!K651))</f>
        <v/>
      </c>
      <c r="M650" s="326" t="str">
        <f>IF('AccuValve Takeoff'!L651="","",IF('AccuValve Takeoff'!L651="Not Available","",'AccuValve Takeoff'!L651))</f>
        <v/>
      </c>
      <c r="N650" s="326" t="str">
        <f>IF('AccuValve Takeoff'!M651="","",IF('AccuValve Takeoff'!M651="Not Available","",'AccuValve Takeoff'!M651))</f>
        <v/>
      </c>
      <c r="O650" s="23" t="str">
        <f>IF('AccuValve Takeoff'!N651="","",'AccuValve Takeoff'!N651)</f>
        <v/>
      </c>
      <c r="P650" s="23" t="str">
        <f>IF('AccuValve Takeoff'!O651="","",'AccuValve Takeoff'!O651)</f>
        <v/>
      </c>
      <c r="Q650" s="23" t="str">
        <f>IF('AccuValve Takeoff'!P651="","",'AccuValve Takeoff'!P651)</f>
        <v/>
      </c>
      <c r="R650" s="34" t="str">
        <f>IF('AccuValve Takeoff'!Q651="","",'AccuValve Takeoff'!Q651)</f>
        <v xml:space="preserve"> </v>
      </c>
      <c r="S650" s="35" t="str">
        <f>'AccuValve Takeoff'!T651</f>
        <v/>
      </c>
      <c r="T650" s="35" t="str">
        <f>'AccuValve Takeoff'!U651</f>
        <v/>
      </c>
      <c r="U650" s="325" t="str">
        <f>'AccuValve Takeoff'!BC651</f>
        <v/>
      </c>
      <c r="V650" s="38"/>
      <c r="W650" s="11"/>
      <c r="X650" s="11"/>
      <c r="Y650" s="11"/>
    </row>
    <row r="651" spans="1:25" ht="20.100000000000001" customHeight="1" x14ac:dyDescent="0.2">
      <c r="A651" s="12">
        <v>643</v>
      </c>
      <c r="B651" s="23" t="str">
        <f>IF('AccuValve Takeoff'!B652="","",'AccuValve Takeoff'!B652)</f>
        <v/>
      </c>
      <c r="C651" s="45" t="str">
        <f>IF('AccuValve Takeoff'!C652="","",'AccuValve Takeoff'!C652)</f>
        <v/>
      </c>
      <c r="D651" s="23" t="str">
        <f>IF('AccuValve Takeoff'!D652="","",'AccuValve Takeoff'!D652)</f>
        <v/>
      </c>
      <c r="E651" s="23" t="str">
        <f>IF('AccuValve Takeoff'!S652="","",'AccuValve Takeoff'!S652)</f>
        <v/>
      </c>
      <c r="F651" s="23" t="str">
        <f>IF('AccuValve Takeoff'!F652="","",'AccuValve Takeoff'!F652)</f>
        <v/>
      </c>
      <c r="G651" s="23" t="str">
        <f>IF('AccuValve Takeoff'!R652="","",'AccuValve Takeoff'!R652)</f>
        <v/>
      </c>
      <c r="H651" s="23" t="str">
        <f>IF('AccuValve Takeoff'!G652="","",'AccuValve Takeoff'!G652)</f>
        <v/>
      </c>
      <c r="I651" s="23" t="str">
        <f>IF('AccuValve Takeoff'!H652="","",'AccuValve Takeoff'!H652)</f>
        <v/>
      </c>
      <c r="J651" s="326" t="str">
        <f>IF('AccuValve Takeoff'!I652="","",IF('AccuValve Takeoff'!I652="Not Available","",'AccuValve Takeoff'!I652))</f>
        <v/>
      </c>
      <c r="K651" s="326" t="str">
        <f>IF('AccuValve Takeoff'!J652="","",IF('AccuValve Takeoff'!J652="Not Available","",'AccuValve Takeoff'!J652))</f>
        <v/>
      </c>
      <c r="L651" s="326" t="str">
        <f>IF('AccuValve Takeoff'!K652="","",IF('AccuValve Takeoff'!K652="Not Available","",'AccuValve Takeoff'!K652))</f>
        <v/>
      </c>
      <c r="M651" s="326" t="str">
        <f>IF('AccuValve Takeoff'!L652="","",IF('AccuValve Takeoff'!L652="Not Available","",'AccuValve Takeoff'!L652))</f>
        <v/>
      </c>
      <c r="N651" s="326" t="str">
        <f>IF('AccuValve Takeoff'!M652="","",IF('AccuValve Takeoff'!M652="Not Available","",'AccuValve Takeoff'!M652))</f>
        <v/>
      </c>
      <c r="O651" s="23" t="str">
        <f>IF('AccuValve Takeoff'!N652="","",'AccuValve Takeoff'!N652)</f>
        <v/>
      </c>
      <c r="P651" s="23" t="str">
        <f>IF('AccuValve Takeoff'!O652="","",'AccuValve Takeoff'!O652)</f>
        <v/>
      </c>
      <c r="Q651" s="23" t="str">
        <f>IF('AccuValve Takeoff'!P652="","",'AccuValve Takeoff'!P652)</f>
        <v/>
      </c>
      <c r="R651" s="34" t="str">
        <f>IF('AccuValve Takeoff'!Q652="","",'AccuValve Takeoff'!Q652)</f>
        <v xml:space="preserve"> </v>
      </c>
      <c r="S651" s="35" t="str">
        <f>'AccuValve Takeoff'!T652</f>
        <v/>
      </c>
      <c r="T651" s="35" t="str">
        <f>'AccuValve Takeoff'!U652</f>
        <v/>
      </c>
      <c r="U651" s="325" t="str">
        <f>'AccuValve Takeoff'!BC652</f>
        <v/>
      </c>
      <c r="V651" s="38"/>
      <c r="W651" s="11"/>
      <c r="X651" s="11"/>
      <c r="Y651" s="11"/>
    </row>
    <row r="652" spans="1:25" ht="20.100000000000001" customHeight="1" x14ac:dyDescent="0.2">
      <c r="A652" s="12">
        <v>644</v>
      </c>
      <c r="B652" s="23" t="str">
        <f>IF('AccuValve Takeoff'!B653="","",'AccuValve Takeoff'!B653)</f>
        <v/>
      </c>
      <c r="C652" s="45" t="str">
        <f>IF('AccuValve Takeoff'!C653="","",'AccuValve Takeoff'!C653)</f>
        <v/>
      </c>
      <c r="D652" s="23" t="str">
        <f>IF('AccuValve Takeoff'!D653="","",'AccuValve Takeoff'!D653)</f>
        <v/>
      </c>
      <c r="E652" s="23" t="str">
        <f>IF('AccuValve Takeoff'!S653="","",'AccuValve Takeoff'!S653)</f>
        <v/>
      </c>
      <c r="F652" s="23" t="str">
        <f>IF('AccuValve Takeoff'!F653="","",'AccuValve Takeoff'!F653)</f>
        <v/>
      </c>
      <c r="G652" s="23" t="str">
        <f>IF('AccuValve Takeoff'!R653="","",'AccuValve Takeoff'!R653)</f>
        <v/>
      </c>
      <c r="H652" s="23" t="str">
        <f>IF('AccuValve Takeoff'!G653="","",'AccuValve Takeoff'!G653)</f>
        <v/>
      </c>
      <c r="I652" s="23" t="str">
        <f>IF('AccuValve Takeoff'!H653="","",'AccuValve Takeoff'!H653)</f>
        <v/>
      </c>
      <c r="J652" s="326" t="str">
        <f>IF('AccuValve Takeoff'!I653="","",IF('AccuValve Takeoff'!I653="Not Available","",'AccuValve Takeoff'!I653))</f>
        <v/>
      </c>
      <c r="K652" s="326" t="str">
        <f>IF('AccuValve Takeoff'!J653="","",IF('AccuValve Takeoff'!J653="Not Available","",'AccuValve Takeoff'!J653))</f>
        <v/>
      </c>
      <c r="L652" s="326" t="str">
        <f>IF('AccuValve Takeoff'!K653="","",IF('AccuValve Takeoff'!K653="Not Available","",'AccuValve Takeoff'!K653))</f>
        <v/>
      </c>
      <c r="M652" s="326" t="str">
        <f>IF('AccuValve Takeoff'!L653="","",IF('AccuValve Takeoff'!L653="Not Available","",'AccuValve Takeoff'!L653))</f>
        <v/>
      </c>
      <c r="N652" s="326" t="str">
        <f>IF('AccuValve Takeoff'!M653="","",IF('AccuValve Takeoff'!M653="Not Available","",'AccuValve Takeoff'!M653))</f>
        <v/>
      </c>
      <c r="O652" s="23" t="str">
        <f>IF('AccuValve Takeoff'!N653="","",'AccuValve Takeoff'!N653)</f>
        <v/>
      </c>
      <c r="P652" s="23" t="str">
        <f>IF('AccuValve Takeoff'!O653="","",'AccuValve Takeoff'!O653)</f>
        <v/>
      </c>
      <c r="Q652" s="23" t="str">
        <f>IF('AccuValve Takeoff'!P653="","",'AccuValve Takeoff'!P653)</f>
        <v/>
      </c>
      <c r="R652" s="34" t="str">
        <f>IF('AccuValve Takeoff'!Q653="","",'AccuValve Takeoff'!Q653)</f>
        <v xml:space="preserve"> </v>
      </c>
      <c r="S652" s="35" t="str">
        <f>'AccuValve Takeoff'!T653</f>
        <v/>
      </c>
      <c r="T652" s="35" t="str">
        <f>'AccuValve Takeoff'!U653</f>
        <v/>
      </c>
      <c r="U652" s="325" t="str">
        <f>'AccuValve Takeoff'!BC653</f>
        <v/>
      </c>
      <c r="V652" s="38"/>
      <c r="W652" s="11"/>
      <c r="X652" s="11"/>
      <c r="Y652" s="11"/>
    </row>
    <row r="653" spans="1:25" ht="20.100000000000001" customHeight="1" x14ac:dyDescent="0.2">
      <c r="A653" s="12">
        <v>645</v>
      </c>
      <c r="B653" s="23" t="str">
        <f>IF('AccuValve Takeoff'!B654="","",'AccuValve Takeoff'!B654)</f>
        <v/>
      </c>
      <c r="C653" s="45" t="str">
        <f>IF('AccuValve Takeoff'!C654="","",'AccuValve Takeoff'!C654)</f>
        <v/>
      </c>
      <c r="D653" s="23" t="str">
        <f>IF('AccuValve Takeoff'!D654="","",'AccuValve Takeoff'!D654)</f>
        <v/>
      </c>
      <c r="E653" s="23" t="str">
        <f>IF('AccuValve Takeoff'!S654="","",'AccuValve Takeoff'!S654)</f>
        <v/>
      </c>
      <c r="F653" s="23" t="str">
        <f>IF('AccuValve Takeoff'!F654="","",'AccuValve Takeoff'!F654)</f>
        <v/>
      </c>
      <c r="G653" s="23" t="str">
        <f>IF('AccuValve Takeoff'!R654="","",'AccuValve Takeoff'!R654)</f>
        <v/>
      </c>
      <c r="H653" s="23" t="str">
        <f>IF('AccuValve Takeoff'!G654="","",'AccuValve Takeoff'!G654)</f>
        <v/>
      </c>
      <c r="I653" s="23" t="str">
        <f>IF('AccuValve Takeoff'!H654="","",'AccuValve Takeoff'!H654)</f>
        <v/>
      </c>
      <c r="J653" s="326" t="str">
        <f>IF('AccuValve Takeoff'!I654="","",IF('AccuValve Takeoff'!I654="Not Available","",'AccuValve Takeoff'!I654))</f>
        <v/>
      </c>
      <c r="K653" s="326" t="str">
        <f>IF('AccuValve Takeoff'!J654="","",IF('AccuValve Takeoff'!J654="Not Available","",'AccuValve Takeoff'!J654))</f>
        <v/>
      </c>
      <c r="L653" s="326" t="str">
        <f>IF('AccuValve Takeoff'!K654="","",IF('AccuValve Takeoff'!K654="Not Available","",'AccuValve Takeoff'!K654))</f>
        <v/>
      </c>
      <c r="M653" s="326" t="str">
        <f>IF('AccuValve Takeoff'!L654="","",IF('AccuValve Takeoff'!L654="Not Available","",'AccuValve Takeoff'!L654))</f>
        <v/>
      </c>
      <c r="N653" s="326" t="str">
        <f>IF('AccuValve Takeoff'!M654="","",IF('AccuValve Takeoff'!M654="Not Available","",'AccuValve Takeoff'!M654))</f>
        <v/>
      </c>
      <c r="O653" s="23" t="str">
        <f>IF('AccuValve Takeoff'!N654="","",'AccuValve Takeoff'!N654)</f>
        <v/>
      </c>
      <c r="P653" s="23" t="str">
        <f>IF('AccuValve Takeoff'!O654="","",'AccuValve Takeoff'!O654)</f>
        <v/>
      </c>
      <c r="Q653" s="23" t="str">
        <f>IF('AccuValve Takeoff'!P654="","",'AccuValve Takeoff'!P654)</f>
        <v/>
      </c>
      <c r="R653" s="34" t="str">
        <f>IF('AccuValve Takeoff'!Q654="","",'AccuValve Takeoff'!Q654)</f>
        <v xml:space="preserve"> </v>
      </c>
      <c r="S653" s="35" t="str">
        <f>'AccuValve Takeoff'!T654</f>
        <v/>
      </c>
      <c r="T653" s="35" t="str">
        <f>'AccuValve Takeoff'!U654</f>
        <v/>
      </c>
      <c r="U653" s="325" t="str">
        <f>'AccuValve Takeoff'!BC654</f>
        <v/>
      </c>
      <c r="V653" s="38"/>
      <c r="W653" s="11"/>
      <c r="X653" s="11"/>
      <c r="Y653" s="11"/>
    </row>
    <row r="654" spans="1:25" ht="20.100000000000001" customHeight="1" x14ac:dyDescent="0.2">
      <c r="A654" s="12">
        <v>646</v>
      </c>
      <c r="B654" s="23" t="str">
        <f>IF('AccuValve Takeoff'!B655="","",'AccuValve Takeoff'!B655)</f>
        <v/>
      </c>
      <c r="C654" s="45" t="str">
        <f>IF('AccuValve Takeoff'!C655="","",'AccuValve Takeoff'!C655)</f>
        <v/>
      </c>
      <c r="D654" s="23" t="str">
        <f>IF('AccuValve Takeoff'!D655="","",'AccuValve Takeoff'!D655)</f>
        <v/>
      </c>
      <c r="E654" s="23" t="str">
        <f>IF('AccuValve Takeoff'!S655="","",'AccuValve Takeoff'!S655)</f>
        <v/>
      </c>
      <c r="F654" s="23" t="str">
        <f>IF('AccuValve Takeoff'!F655="","",'AccuValve Takeoff'!F655)</f>
        <v/>
      </c>
      <c r="G654" s="23" t="str">
        <f>IF('AccuValve Takeoff'!R655="","",'AccuValve Takeoff'!R655)</f>
        <v/>
      </c>
      <c r="H654" s="23" t="str">
        <f>IF('AccuValve Takeoff'!G655="","",'AccuValve Takeoff'!G655)</f>
        <v/>
      </c>
      <c r="I654" s="23" t="str">
        <f>IF('AccuValve Takeoff'!H655="","",'AccuValve Takeoff'!H655)</f>
        <v/>
      </c>
      <c r="J654" s="326" t="str">
        <f>IF('AccuValve Takeoff'!I655="","",IF('AccuValve Takeoff'!I655="Not Available","",'AccuValve Takeoff'!I655))</f>
        <v/>
      </c>
      <c r="K654" s="326" t="str">
        <f>IF('AccuValve Takeoff'!J655="","",IF('AccuValve Takeoff'!J655="Not Available","",'AccuValve Takeoff'!J655))</f>
        <v/>
      </c>
      <c r="L654" s="326" t="str">
        <f>IF('AccuValve Takeoff'!K655="","",IF('AccuValve Takeoff'!K655="Not Available","",'AccuValve Takeoff'!K655))</f>
        <v/>
      </c>
      <c r="M654" s="326" t="str">
        <f>IF('AccuValve Takeoff'!L655="","",IF('AccuValve Takeoff'!L655="Not Available","",'AccuValve Takeoff'!L655))</f>
        <v/>
      </c>
      <c r="N654" s="326" t="str">
        <f>IF('AccuValve Takeoff'!M655="","",IF('AccuValve Takeoff'!M655="Not Available","",'AccuValve Takeoff'!M655))</f>
        <v/>
      </c>
      <c r="O654" s="23" t="str">
        <f>IF('AccuValve Takeoff'!N655="","",'AccuValve Takeoff'!N655)</f>
        <v/>
      </c>
      <c r="P654" s="23" t="str">
        <f>IF('AccuValve Takeoff'!O655="","",'AccuValve Takeoff'!O655)</f>
        <v/>
      </c>
      <c r="Q654" s="23" t="str">
        <f>IF('AccuValve Takeoff'!P655="","",'AccuValve Takeoff'!P655)</f>
        <v/>
      </c>
      <c r="R654" s="34" t="str">
        <f>IF('AccuValve Takeoff'!Q655="","",'AccuValve Takeoff'!Q655)</f>
        <v xml:space="preserve"> </v>
      </c>
      <c r="S654" s="35" t="str">
        <f>'AccuValve Takeoff'!T655</f>
        <v/>
      </c>
      <c r="T654" s="35" t="str">
        <f>'AccuValve Takeoff'!U655</f>
        <v/>
      </c>
      <c r="U654" s="325" t="str">
        <f>'AccuValve Takeoff'!BC655</f>
        <v/>
      </c>
      <c r="V654" s="38"/>
      <c r="W654" s="11"/>
      <c r="X654" s="11"/>
      <c r="Y654" s="11"/>
    </row>
    <row r="655" spans="1:25" ht="20.100000000000001" customHeight="1" x14ac:dyDescent="0.2">
      <c r="A655" s="12">
        <v>647</v>
      </c>
      <c r="B655" s="23" t="str">
        <f>IF('AccuValve Takeoff'!B656="","",'AccuValve Takeoff'!B656)</f>
        <v/>
      </c>
      <c r="C655" s="45" t="str">
        <f>IF('AccuValve Takeoff'!C656="","",'AccuValve Takeoff'!C656)</f>
        <v/>
      </c>
      <c r="D655" s="23" t="str">
        <f>IF('AccuValve Takeoff'!D656="","",'AccuValve Takeoff'!D656)</f>
        <v/>
      </c>
      <c r="E655" s="23" t="str">
        <f>IF('AccuValve Takeoff'!S656="","",'AccuValve Takeoff'!S656)</f>
        <v/>
      </c>
      <c r="F655" s="23" t="str">
        <f>IF('AccuValve Takeoff'!F656="","",'AccuValve Takeoff'!F656)</f>
        <v/>
      </c>
      <c r="G655" s="23" t="str">
        <f>IF('AccuValve Takeoff'!R656="","",'AccuValve Takeoff'!R656)</f>
        <v/>
      </c>
      <c r="H655" s="23" t="str">
        <f>IF('AccuValve Takeoff'!G656="","",'AccuValve Takeoff'!G656)</f>
        <v/>
      </c>
      <c r="I655" s="23" t="str">
        <f>IF('AccuValve Takeoff'!H656="","",'AccuValve Takeoff'!H656)</f>
        <v/>
      </c>
      <c r="J655" s="326" t="str">
        <f>IF('AccuValve Takeoff'!I656="","",IF('AccuValve Takeoff'!I656="Not Available","",'AccuValve Takeoff'!I656))</f>
        <v/>
      </c>
      <c r="K655" s="326" t="str">
        <f>IF('AccuValve Takeoff'!J656="","",IF('AccuValve Takeoff'!J656="Not Available","",'AccuValve Takeoff'!J656))</f>
        <v/>
      </c>
      <c r="L655" s="326" t="str">
        <f>IF('AccuValve Takeoff'!K656="","",IF('AccuValve Takeoff'!K656="Not Available","",'AccuValve Takeoff'!K656))</f>
        <v/>
      </c>
      <c r="M655" s="326" t="str">
        <f>IF('AccuValve Takeoff'!L656="","",IF('AccuValve Takeoff'!L656="Not Available","",'AccuValve Takeoff'!L656))</f>
        <v/>
      </c>
      <c r="N655" s="326" t="str">
        <f>IF('AccuValve Takeoff'!M656="","",IF('AccuValve Takeoff'!M656="Not Available","",'AccuValve Takeoff'!M656))</f>
        <v/>
      </c>
      <c r="O655" s="23" t="str">
        <f>IF('AccuValve Takeoff'!N656="","",'AccuValve Takeoff'!N656)</f>
        <v/>
      </c>
      <c r="P655" s="23" t="str">
        <f>IF('AccuValve Takeoff'!O656="","",'AccuValve Takeoff'!O656)</f>
        <v/>
      </c>
      <c r="Q655" s="23" t="str">
        <f>IF('AccuValve Takeoff'!P656="","",'AccuValve Takeoff'!P656)</f>
        <v/>
      </c>
      <c r="R655" s="34" t="str">
        <f>IF('AccuValve Takeoff'!Q656="","",'AccuValve Takeoff'!Q656)</f>
        <v xml:space="preserve"> </v>
      </c>
      <c r="S655" s="35" t="str">
        <f>'AccuValve Takeoff'!T656</f>
        <v/>
      </c>
      <c r="T655" s="35" t="str">
        <f>'AccuValve Takeoff'!U656</f>
        <v/>
      </c>
      <c r="U655" s="325" t="str">
        <f>'AccuValve Takeoff'!BC656</f>
        <v/>
      </c>
      <c r="V655" s="38"/>
      <c r="W655" s="11"/>
      <c r="X655" s="11"/>
      <c r="Y655" s="11"/>
    </row>
    <row r="656" spans="1:25" ht="20.100000000000001" customHeight="1" x14ac:dyDescent="0.2">
      <c r="A656" s="12">
        <v>648</v>
      </c>
      <c r="B656" s="23" t="str">
        <f>IF('AccuValve Takeoff'!B657="","",'AccuValve Takeoff'!B657)</f>
        <v/>
      </c>
      <c r="C656" s="45" t="str">
        <f>IF('AccuValve Takeoff'!C657="","",'AccuValve Takeoff'!C657)</f>
        <v/>
      </c>
      <c r="D656" s="23" t="str">
        <f>IF('AccuValve Takeoff'!D657="","",'AccuValve Takeoff'!D657)</f>
        <v/>
      </c>
      <c r="E656" s="23" t="str">
        <f>IF('AccuValve Takeoff'!S657="","",'AccuValve Takeoff'!S657)</f>
        <v/>
      </c>
      <c r="F656" s="23" t="str">
        <f>IF('AccuValve Takeoff'!F657="","",'AccuValve Takeoff'!F657)</f>
        <v/>
      </c>
      <c r="G656" s="23" t="str">
        <f>IF('AccuValve Takeoff'!R657="","",'AccuValve Takeoff'!R657)</f>
        <v/>
      </c>
      <c r="H656" s="23" t="str">
        <f>IF('AccuValve Takeoff'!G657="","",'AccuValve Takeoff'!G657)</f>
        <v/>
      </c>
      <c r="I656" s="23" t="str">
        <f>IF('AccuValve Takeoff'!H657="","",'AccuValve Takeoff'!H657)</f>
        <v/>
      </c>
      <c r="J656" s="326" t="str">
        <f>IF('AccuValve Takeoff'!I657="","",IF('AccuValve Takeoff'!I657="Not Available","",'AccuValve Takeoff'!I657))</f>
        <v/>
      </c>
      <c r="K656" s="326" t="str">
        <f>IF('AccuValve Takeoff'!J657="","",IF('AccuValve Takeoff'!J657="Not Available","",'AccuValve Takeoff'!J657))</f>
        <v/>
      </c>
      <c r="L656" s="326" t="str">
        <f>IF('AccuValve Takeoff'!K657="","",IF('AccuValve Takeoff'!K657="Not Available","",'AccuValve Takeoff'!K657))</f>
        <v/>
      </c>
      <c r="M656" s="326" t="str">
        <f>IF('AccuValve Takeoff'!L657="","",IF('AccuValve Takeoff'!L657="Not Available","",'AccuValve Takeoff'!L657))</f>
        <v/>
      </c>
      <c r="N656" s="326" t="str">
        <f>IF('AccuValve Takeoff'!M657="","",IF('AccuValve Takeoff'!M657="Not Available","",'AccuValve Takeoff'!M657))</f>
        <v/>
      </c>
      <c r="O656" s="23" t="str">
        <f>IF('AccuValve Takeoff'!N657="","",'AccuValve Takeoff'!N657)</f>
        <v/>
      </c>
      <c r="P656" s="23" t="str">
        <f>IF('AccuValve Takeoff'!O657="","",'AccuValve Takeoff'!O657)</f>
        <v/>
      </c>
      <c r="Q656" s="23" t="str">
        <f>IF('AccuValve Takeoff'!P657="","",'AccuValve Takeoff'!P657)</f>
        <v/>
      </c>
      <c r="R656" s="34" t="str">
        <f>IF('AccuValve Takeoff'!Q657="","",'AccuValve Takeoff'!Q657)</f>
        <v xml:space="preserve"> </v>
      </c>
      <c r="S656" s="35" t="str">
        <f>'AccuValve Takeoff'!T657</f>
        <v/>
      </c>
      <c r="T656" s="35" t="str">
        <f>'AccuValve Takeoff'!U657</f>
        <v/>
      </c>
      <c r="U656" s="325" t="str">
        <f>'AccuValve Takeoff'!BC657</f>
        <v/>
      </c>
      <c r="V656" s="38"/>
      <c r="W656" s="11"/>
      <c r="X656" s="11"/>
      <c r="Y656" s="11"/>
    </row>
    <row r="657" spans="1:25" ht="20.100000000000001" customHeight="1" x14ac:dyDescent="0.2">
      <c r="A657" s="12">
        <v>649</v>
      </c>
      <c r="B657" s="23" t="str">
        <f>IF('AccuValve Takeoff'!B658="","",'AccuValve Takeoff'!B658)</f>
        <v/>
      </c>
      <c r="C657" s="45" t="str">
        <f>IF('AccuValve Takeoff'!C658="","",'AccuValve Takeoff'!C658)</f>
        <v/>
      </c>
      <c r="D657" s="23" t="str">
        <f>IF('AccuValve Takeoff'!D658="","",'AccuValve Takeoff'!D658)</f>
        <v/>
      </c>
      <c r="E657" s="23" t="str">
        <f>IF('AccuValve Takeoff'!S658="","",'AccuValve Takeoff'!S658)</f>
        <v/>
      </c>
      <c r="F657" s="23" t="str">
        <f>IF('AccuValve Takeoff'!F658="","",'AccuValve Takeoff'!F658)</f>
        <v/>
      </c>
      <c r="G657" s="23" t="str">
        <f>IF('AccuValve Takeoff'!R658="","",'AccuValve Takeoff'!R658)</f>
        <v/>
      </c>
      <c r="H657" s="23" t="str">
        <f>IF('AccuValve Takeoff'!G658="","",'AccuValve Takeoff'!G658)</f>
        <v/>
      </c>
      <c r="I657" s="23" t="str">
        <f>IF('AccuValve Takeoff'!H658="","",'AccuValve Takeoff'!H658)</f>
        <v/>
      </c>
      <c r="J657" s="326" t="str">
        <f>IF('AccuValve Takeoff'!I658="","",IF('AccuValve Takeoff'!I658="Not Available","",'AccuValve Takeoff'!I658))</f>
        <v/>
      </c>
      <c r="K657" s="326" t="str">
        <f>IF('AccuValve Takeoff'!J658="","",IF('AccuValve Takeoff'!J658="Not Available","",'AccuValve Takeoff'!J658))</f>
        <v/>
      </c>
      <c r="L657" s="326" t="str">
        <f>IF('AccuValve Takeoff'!K658="","",IF('AccuValve Takeoff'!K658="Not Available","",'AccuValve Takeoff'!K658))</f>
        <v/>
      </c>
      <c r="M657" s="326" t="str">
        <f>IF('AccuValve Takeoff'!L658="","",IF('AccuValve Takeoff'!L658="Not Available","",'AccuValve Takeoff'!L658))</f>
        <v/>
      </c>
      <c r="N657" s="326" t="str">
        <f>IF('AccuValve Takeoff'!M658="","",IF('AccuValve Takeoff'!M658="Not Available","",'AccuValve Takeoff'!M658))</f>
        <v/>
      </c>
      <c r="O657" s="23" t="str">
        <f>IF('AccuValve Takeoff'!N658="","",'AccuValve Takeoff'!N658)</f>
        <v/>
      </c>
      <c r="P657" s="23" t="str">
        <f>IF('AccuValve Takeoff'!O658="","",'AccuValve Takeoff'!O658)</f>
        <v/>
      </c>
      <c r="Q657" s="23" t="str">
        <f>IF('AccuValve Takeoff'!P658="","",'AccuValve Takeoff'!P658)</f>
        <v/>
      </c>
      <c r="R657" s="34" t="str">
        <f>IF('AccuValve Takeoff'!Q658="","",'AccuValve Takeoff'!Q658)</f>
        <v xml:space="preserve"> </v>
      </c>
      <c r="S657" s="35" t="str">
        <f>'AccuValve Takeoff'!T658</f>
        <v/>
      </c>
      <c r="T657" s="35" t="str">
        <f>'AccuValve Takeoff'!U658</f>
        <v/>
      </c>
      <c r="U657" s="325" t="str">
        <f>'AccuValve Takeoff'!BC658</f>
        <v/>
      </c>
      <c r="V657" s="38"/>
      <c r="W657" s="11"/>
      <c r="X657" s="11"/>
      <c r="Y657" s="11"/>
    </row>
    <row r="658" spans="1:25" ht="20.100000000000001" customHeight="1" x14ac:dyDescent="0.2">
      <c r="A658" s="12">
        <v>650</v>
      </c>
      <c r="B658" s="23" t="str">
        <f>IF('AccuValve Takeoff'!B659="","",'AccuValve Takeoff'!B659)</f>
        <v/>
      </c>
      <c r="C658" s="45" t="str">
        <f>IF('AccuValve Takeoff'!C659="","",'AccuValve Takeoff'!C659)</f>
        <v/>
      </c>
      <c r="D658" s="23" t="str">
        <f>IF('AccuValve Takeoff'!D659="","",'AccuValve Takeoff'!D659)</f>
        <v/>
      </c>
      <c r="E658" s="23" t="str">
        <f>IF('AccuValve Takeoff'!S659="","",'AccuValve Takeoff'!S659)</f>
        <v/>
      </c>
      <c r="F658" s="23" t="str">
        <f>IF('AccuValve Takeoff'!F659="","",'AccuValve Takeoff'!F659)</f>
        <v/>
      </c>
      <c r="G658" s="23" t="str">
        <f>IF('AccuValve Takeoff'!R659="","",'AccuValve Takeoff'!R659)</f>
        <v/>
      </c>
      <c r="H658" s="23" t="str">
        <f>IF('AccuValve Takeoff'!G659="","",'AccuValve Takeoff'!G659)</f>
        <v/>
      </c>
      <c r="I658" s="23" t="str">
        <f>IF('AccuValve Takeoff'!H659="","",'AccuValve Takeoff'!H659)</f>
        <v/>
      </c>
      <c r="J658" s="326" t="str">
        <f>IF('AccuValve Takeoff'!I659="","",IF('AccuValve Takeoff'!I659="Not Available","",'AccuValve Takeoff'!I659))</f>
        <v/>
      </c>
      <c r="K658" s="326" t="str">
        <f>IF('AccuValve Takeoff'!J659="","",IF('AccuValve Takeoff'!J659="Not Available","",'AccuValve Takeoff'!J659))</f>
        <v/>
      </c>
      <c r="L658" s="326" t="str">
        <f>IF('AccuValve Takeoff'!K659="","",IF('AccuValve Takeoff'!K659="Not Available","",'AccuValve Takeoff'!K659))</f>
        <v/>
      </c>
      <c r="M658" s="326" t="str">
        <f>IF('AccuValve Takeoff'!L659="","",IF('AccuValve Takeoff'!L659="Not Available","",'AccuValve Takeoff'!L659))</f>
        <v/>
      </c>
      <c r="N658" s="326" t="str">
        <f>IF('AccuValve Takeoff'!M659="","",IF('AccuValve Takeoff'!M659="Not Available","",'AccuValve Takeoff'!M659))</f>
        <v/>
      </c>
      <c r="O658" s="23" t="str">
        <f>IF('AccuValve Takeoff'!N659="","",'AccuValve Takeoff'!N659)</f>
        <v/>
      </c>
      <c r="P658" s="23" t="str">
        <f>IF('AccuValve Takeoff'!O659="","",'AccuValve Takeoff'!O659)</f>
        <v/>
      </c>
      <c r="Q658" s="23" t="str">
        <f>IF('AccuValve Takeoff'!P659="","",'AccuValve Takeoff'!P659)</f>
        <v/>
      </c>
      <c r="R658" s="34" t="str">
        <f>IF('AccuValve Takeoff'!Q659="","",'AccuValve Takeoff'!Q659)</f>
        <v xml:space="preserve"> </v>
      </c>
      <c r="S658" s="35" t="str">
        <f>'AccuValve Takeoff'!T659</f>
        <v/>
      </c>
      <c r="T658" s="35" t="str">
        <f>'AccuValve Takeoff'!U659</f>
        <v/>
      </c>
      <c r="U658" s="325" t="str">
        <f>'AccuValve Takeoff'!BC659</f>
        <v/>
      </c>
      <c r="V658" s="38"/>
      <c r="W658" s="11"/>
      <c r="X658" s="11"/>
      <c r="Y658" s="11"/>
    </row>
    <row r="659" spans="1:25" ht="20.100000000000001" customHeight="1" x14ac:dyDescent="0.2">
      <c r="A659" s="12">
        <v>651</v>
      </c>
      <c r="B659" s="23" t="str">
        <f>IF('AccuValve Takeoff'!B660="","",'AccuValve Takeoff'!B660)</f>
        <v/>
      </c>
      <c r="C659" s="45" t="str">
        <f>IF('AccuValve Takeoff'!C660="","",'AccuValve Takeoff'!C660)</f>
        <v/>
      </c>
      <c r="D659" s="23" t="str">
        <f>IF('AccuValve Takeoff'!D660="","",'AccuValve Takeoff'!D660)</f>
        <v/>
      </c>
      <c r="E659" s="23" t="str">
        <f>IF('AccuValve Takeoff'!S660="","",'AccuValve Takeoff'!S660)</f>
        <v/>
      </c>
      <c r="F659" s="23" t="str">
        <f>IF('AccuValve Takeoff'!F660="","",'AccuValve Takeoff'!F660)</f>
        <v/>
      </c>
      <c r="G659" s="23" t="str">
        <f>IF('AccuValve Takeoff'!R660="","",'AccuValve Takeoff'!R660)</f>
        <v/>
      </c>
      <c r="H659" s="23" t="str">
        <f>IF('AccuValve Takeoff'!G660="","",'AccuValve Takeoff'!G660)</f>
        <v/>
      </c>
      <c r="I659" s="23" t="str">
        <f>IF('AccuValve Takeoff'!H660="","",'AccuValve Takeoff'!H660)</f>
        <v/>
      </c>
      <c r="J659" s="326" t="str">
        <f>IF('AccuValve Takeoff'!I660="","",IF('AccuValve Takeoff'!I660="Not Available","",'AccuValve Takeoff'!I660))</f>
        <v/>
      </c>
      <c r="K659" s="326" t="str">
        <f>IF('AccuValve Takeoff'!J660="","",IF('AccuValve Takeoff'!J660="Not Available","",'AccuValve Takeoff'!J660))</f>
        <v/>
      </c>
      <c r="L659" s="326" t="str">
        <f>IF('AccuValve Takeoff'!K660="","",IF('AccuValve Takeoff'!K660="Not Available","",'AccuValve Takeoff'!K660))</f>
        <v/>
      </c>
      <c r="M659" s="326" t="str">
        <f>IF('AccuValve Takeoff'!L660="","",IF('AccuValve Takeoff'!L660="Not Available","",'AccuValve Takeoff'!L660))</f>
        <v/>
      </c>
      <c r="N659" s="326" t="str">
        <f>IF('AccuValve Takeoff'!M660="","",IF('AccuValve Takeoff'!M660="Not Available","",'AccuValve Takeoff'!M660))</f>
        <v/>
      </c>
      <c r="O659" s="23" t="str">
        <f>IF('AccuValve Takeoff'!N660="","",'AccuValve Takeoff'!N660)</f>
        <v/>
      </c>
      <c r="P659" s="23" t="str">
        <f>IF('AccuValve Takeoff'!O660="","",'AccuValve Takeoff'!O660)</f>
        <v/>
      </c>
      <c r="Q659" s="23" t="str">
        <f>IF('AccuValve Takeoff'!P660="","",'AccuValve Takeoff'!P660)</f>
        <v/>
      </c>
      <c r="R659" s="34" t="str">
        <f>IF('AccuValve Takeoff'!Q660="","",'AccuValve Takeoff'!Q660)</f>
        <v xml:space="preserve"> </v>
      </c>
      <c r="S659" s="35" t="str">
        <f>'AccuValve Takeoff'!T660</f>
        <v/>
      </c>
      <c r="T659" s="35" t="str">
        <f>'AccuValve Takeoff'!U660</f>
        <v/>
      </c>
      <c r="U659" s="325" t="str">
        <f>'AccuValve Takeoff'!BC660</f>
        <v/>
      </c>
      <c r="V659" s="38"/>
      <c r="W659" s="11"/>
      <c r="X659" s="11"/>
      <c r="Y659" s="11"/>
    </row>
    <row r="660" spans="1:25" ht="20.100000000000001" customHeight="1" x14ac:dyDescent="0.2">
      <c r="A660" s="12">
        <v>652</v>
      </c>
      <c r="B660" s="23" t="str">
        <f>IF('AccuValve Takeoff'!B661="","",'AccuValve Takeoff'!B661)</f>
        <v/>
      </c>
      <c r="C660" s="45" t="str">
        <f>IF('AccuValve Takeoff'!C661="","",'AccuValve Takeoff'!C661)</f>
        <v/>
      </c>
      <c r="D660" s="23" t="str">
        <f>IF('AccuValve Takeoff'!D661="","",'AccuValve Takeoff'!D661)</f>
        <v/>
      </c>
      <c r="E660" s="23" t="str">
        <f>IF('AccuValve Takeoff'!S661="","",'AccuValve Takeoff'!S661)</f>
        <v/>
      </c>
      <c r="F660" s="23" t="str">
        <f>IF('AccuValve Takeoff'!F661="","",'AccuValve Takeoff'!F661)</f>
        <v/>
      </c>
      <c r="G660" s="23" t="str">
        <f>IF('AccuValve Takeoff'!R661="","",'AccuValve Takeoff'!R661)</f>
        <v/>
      </c>
      <c r="H660" s="23" t="str">
        <f>IF('AccuValve Takeoff'!G661="","",'AccuValve Takeoff'!G661)</f>
        <v/>
      </c>
      <c r="I660" s="23" t="str">
        <f>IF('AccuValve Takeoff'!H661="","",'AccuValve Takeoff'!H661)</f>
        <v/>
      </c>
      <c r="J660" s="326" t="str">
        <f>IF('AccuValve Takeoff'!I661="","",IF('AccuValve Takeoff'!I661="Not Available","",'AccuValve Takeoff'!I661))</f>
        <v/>
      </c>
      <c r="K660" s="326" t="str">
        <f>IF('AccuValve Takeoff'!J661="","",IF('AccuValve Takeoff'!J661="Not Available","",'AccuValve Takeoff'!J661))</f>
        <v/>
      </c>
      <c r="L660" s="326" t="str">
        <f>IF('AccuValve Takeoff'!K661="","",IF('AccuValve Takeoff'!K661="Not Available","",'AccuValve Takeoff'!K661))</f>
        <v/>
      </c>
      <c r="M660" s="326" t="str">
        <f>IF('AccuValve Takeoff'!L661="","",IF('AccuValve Takeoff'!L661="Not Available","",'AccuValve Takeoff'!L661))</f>
        <v/>
      </c>
      <c r="N660" s="326" t="str">
        <f>IF('AccuValve Takeoff'!M661="","",IF('AccuValve Takeoff'!M661="Not Available","",'AccuValve Takeoff'!M661))</f>
        <v/>
      </c>
      <c r="O660" s="23" t="str">
        <f>IF('AccuValve Takeoff'!N661="","",'AccuValve Takeoff'!N661)</f>
        <v/>
      </c>
      <c r="P660" s="23" t="str">
        <f>IF('AccuValve Takeoff'!O661="","",'AccuValve Takeoff'!O661)</f>
        <v/>
      </c>
      <c r="Q660" s="23" t="str">
        <f>IF('AccuValve Takeoff'!P661="","",'AccuValve Takeoff'!P661)</f>
        <v/>
      </c>
      <c r="R660" s="34" t="str">
        <f>IF('AccuValve Takeoff'!Q661="","",'AccuValve Takeoff'!Q661)</f>
        <v xml:space="preserve"> </v>
      </c>
      <c r="S660" s="35" t="str">
        <f>'AccuValve Takeoff'!T661</f>
        <v/>
      </c>
      <c r="T660" s="35" t="str">
        <f>'AccuValve Takeoff'!U661</f>
        <v/>
      </c>
      <c r="U660" s="325" t="str">
        <f>'AccuValve Takeoff'!BC661</f>
        <v/>
      </c>
      <c r="V660" s="38"/>
      <c r="W660" s="11"/>
      <c r="X660" s="11"/>
      <c r="Y660" s="11"/>
    </row>
    <row r="661" spans="1:25" ht="20.100000000000001" customHeight="1" x14ac:dyDescent="0.2">
      <c r="A661" s="12">
        <v>653</v>
      </c>
      <c r="B661" s="23" t="str">
        <f>IF('AccuValve Takeoff'!B662="","",'AccuValve Takeoff'!B662)</f>
        <v/>
      </c>
      <c r="C661" s="45" t="str">
        <f>IF('AccuValve Takeoff'!C662="","",'AccuValve Takeoff'!C662)</f>
        <v/>
      </c>
      <c r="D661" s="23" t="str">
        <f>IF('AccuValve Takeoff'!D662="","",'AccuValve Takeoff'!D662)</f>
        <v/>
      </c>
      <c r="E661" s="23" t="str">
        <f>IF('AccuValve Takeoff'!S662="","",'AccuValve Takeoff'!S662)</f>
        <v/>
      </c>
      <c r="F661" s="23" t="str">
        <f>IF('AccuValve Takeoff'!F662="","",'AccuValve Takeoff'!F662)</f>
        <v/>
      </c>
      <c r="G661" s="23" t="str">
        <f>IF('AccuValve Takeoff'!R662="","",'AccuValve Takeoff'!R662)</f>
        <v/>
      </c>
      <c r="H661" s="23" t="str">
        <f>IF('AccuValve Takeoff'!G662="","",'AccuValve Takeoff'!G662)</f>
        <v/>
      </c>
      <c r="I661" s="23" t="str">
        <f>IF('AccuValve Takeoff'!H662="","",'AccuValve Takeoff'!H662)</f>
        <v/>
      </c>
      <c r="J661" s="326" t="str">
        <f>IF('AccuValve Takeoff'!I662="","",IF('AccuValve Takeoff'!I662="Not Available","",'AccuValve Takeoff'!I662))</f>
        <v/>
      </c>
      <c r="K661" s="326" t="str">
        <f>IF('AccuValve Takeoff'!J662="","",IF('AccuValve Takeoff'!J662="Not Available","",'AccuValve Takeoff'!J662))</f>
        <v/>
      </c>
      <c r="L661" s="326" t="str">
        <f>IF('AccuValve Takeoff'!K662="","",IF('AccuValve Takeoff'!K662="Not Available","",'AccuValve Takeoff'!K662))</f>
        <v/>
      </c>
      <c r="M661" s="326" t="str">
        <f>IF('AccuValve Takeoff'!L662="","",IF('AccuValve Takeoff'!L662="Not Available","",'AccuValve Takeoff'!L662))</f>
        <v/>
      </c>
      <c r="N661" s="326" t="str">
        <f>IF('AccuValve Takeoff'!M662="","",IF('AccuValve Takeoff'!M662="Not Available","",'AccuValve Takeoff'!M662))</f>
        <v/>
      </c>
      <c r="O661" s="23" t="str">
        <f>IF('AccuValve Takeoff'!N662="","",'AccuValve Takeoff'!N662)</f>
        <v/>
      </c>
      <c r="P661" s="23" t="str">
        <f>IF('AccuValve Takeoff'!O662="","",'AccuValve Takeoff'!O662)</f>
        <v/>
      </c>
      <c r="Q661" s="23" t="str">
        <f>IF('AccuValve Takeoff'!P662="","",'AccuValve Takeoff'!P662)</f>
        <v/>
      </c>
      <c r="R661" s="34" t="str">
        <f>IF('AccuValve Takeoff'!Q662="","",'AccuValve Takeoff'!Q662)</f>
        <v xml:space="preserve"> </v>
      </c>
      <c r="S661" s="35" t="str">
        <f>'AccuValve Takeoff'!T662</f>
        <v/>
      </c>
      <c r="T661" s="35" t="str">
        <f>'AccuValve Takeoff'!U662</f>
        <v/>
      </c>
      <c r="U661" s="325" t="str">
        <f>'AccuValve Takeoff'!BC662</f>
        <v/>
      </c>
      <c r="V661" s="38"/>
      <c r="W661" s="11"/>
      <c r="X661" s="11"/>
      <c r="Y661" s="11"/>
    </row>
    <row r="662" spans="1:25" ht="20.100000000000001" customHeight="1" x14ac:dyDescent="0.2">
      <c r="A662" s="12">
        <v>654</v>
      </c>
      <c r="B662" s="23" t="str">
        <f>IF('AccuValve Takeoff'!B663="","",'AccuValve Takeoff'!B663)</f>
        <v/>
      </c>
      <c r="C662" s="45" t="str">
        <f>IF('AccuValve Takeoff'!C663="","",'AccuValve Takeoff'!C663)</f>
        <v/>
      </c>
      <c r="D662" s="23" t="str">
        <f>IF('AccuValve Takeoff'!D663="","",'AccuValve Takeoff'!D663)</f>
        <v/>
      </c>
      <c r="E662" s="23" t="str">
        <f>IF('AccuValve Takeoff'!S663="","",'AccuValve Takeoff'!S663)</f>
        <v/>
      </c>
      <c r="F662" s="23" t="str">
        <f>IF('AccuValve Takeoff'!F663="","",'AccuValve Takeoff'!F663)</f>
        <v/>
      </c>
      <c r="G662" s="23" t="str">
        <f>IF('AccuValve Takeoff'!R663="","",'AccuValve Takeoff'!R663)</f>
        <v/>
      </c>
      <c r="H662" s="23" t="str">
        <f>IF('AccuValve Takeoff'!G663="","",'AccuValve Takeoff'!G663)</f>
        <v/>
      </c>
      <c r="I662" s="23" t="str">
        <f>IF('AccuValve Takeoff'!H663="","",'AccuValve Takeoff'!H663)</f>
        <v/>
      </c>
      <c r="J662" s="326" t="str">
        <f>IF('AccuValve Takeoff'!I663="","",IF('AccuValve Takeoff'!I663="Not Available","",'AccuValve Takeoff'!I663))</f>
        <v/>
      </c>
      <c r="K662" s="326" t="str">
        <f>IF('AccuValve Takeoff'!J663="","",IF('AccuValve Takeoff'!J663="Not Available","",'AccuValve Takeoff'!J663))</f>
        <v/>
      </c>
      <c r="L662" s="326" t="str">
        <f>IF('AccuValve Takeoff'!K663="","",IF('AccuValve Takeoff'!K663="Not Available","",'AccuValve Takeoff'!K663))</f>
        <v/>
      </c>
      <c r="M662" s="326" t="str">
        <f>IF('AccuValve Takeoff'!L663="","",IF('AccuValve Takeoff'!L663="Not Available","",'AccuValve Takeoff'!L663))</f>
        <v/>
      </c>
      <c r="N662" s="326" t="str">
        <f>IF('AccuValve Takeoff'!M663="","",IF('AccuValve Takeoff'!M663="Not Available","",'AccuValve Takeoff'!M663))</f>
        <v/>
      </c>
      <c r="O662" s="23" t="str">
        <f>IF('AccuValve Takeoff'!N663="","",'AccuValve Takeoff'!N663)</f>
        <v/>
      </c>
      <c r="P662" s="23" t="str">
        <f>IF('AccuValve Takeoff'!O663="","",'AccuValve Takeoff'!O663)</f>
        <v/>
      </c>
      <c r="Q662" s="23" t="str">
        <f>IF('AccuValve Takeoff'!P663="","",'AccuValve Takeoff'!P663)</f>
        <v/>
      </c>
      <c r="R662" s="34" t="str">
        <f>IF('AccuValve Takeoff'!Q663="","",'AccuValve Takeoff'!Q663)</f>
        <v xml:space="preserve"> </v>
      </c>
      <c r="S662" s="35" t="str">
        <f>'AccuValve Takeoff'!T663</f>
        <v/>
      </c>
      <c r="T662" s="35" t="str">
        <f>'AccuValve Takeoff'!U663</f>
        <v/>
      </c>
      <c r="U662" s="325" t="str">
        <f>'AccuValve Takeoff'!BC663</f>
        <v/>
      </c>
      <c r="V662" s="38"/>
      <c r="W662" s="11"/>
      <c r="X662" s="11"/>
      <c r="Y662" s="11"/>
    </row>
    <row r="663" spans="1:25" ht="20.100000000000001" customHeight="1" x14ac:dyDescent="0.2">
      <c r="A663" s="12">
        <v>655</v>
      </c>
      <c r="B663" s="23" t="str">
        <f>IF('AccuValve Takeoff'!B664="","",'AccuValve Takeoff'!B664)</f>
        <v/>
      </c>
      <c r="C663" s="45" t="str">
        <f>IF('AccuValve Takeoff'!C664="","",'AccuValve Takeoff'!C664)</f>
        <v/>
      </c>
      <c r="D663" s="23" t="str">
        <f>IF('AccuValve Takeoff'!D664="","",'AccuValve Takeoff'!D664)</f>
        <v/>
      </c>
      <c r="E663" s="23" t="str">
        <f>IF('AccuValve Takeoff'!S664="","",'AccuValve Takeoff'!S664)</f>
        <v/>
      </c>
      <c r="F663" s="23" t="str">
        <f>IF('AccuValve Takeoff'!F664="","",'AccuValve Takeoff'!F664)</f>
        <v/>
      </c>
      <c r="G663" s="23" t="str">
        <f>IF('AccuValve Takeoff'!R664="","",'AccuValve Takeoff'!R664)</f>
        <v/>
      </c>
      <c r="H663" s="23" t="str">
        <f>IF('AccuValve Takeoff'!G664="","",'AccuValve Takeoff'!G664)</f>
        <v/>
      </c>
      <c r="I663" s="23" t="str">
        <f>IF('AccuValve Takeoff'!H664="","",'AccuValve Takeoff'!H664)</f>
        <v/>
      </c>
      <c r="J663" s="326" t="str">
        <f>IF('AccuValve Takeoff'!I664="","",IF('AccuValve Takeoff'!I664="Not Available","",'AccuValve Takeoff'!I664))</f>
        <v/>
      </c>
      <c r="K663" s="326" t="str">
        <f>IF('AccuValve Takeoff'!J664="","",IF('AccuValve Takeoff'!J664="Not Available","",'AccuValve Takeoff'!J664))</f>
        <v/>
      </c>
      <c r="L663" s="326" t="str">
        <f>IF('AccuValve Takeoff'!K664="","",IF('AccuValve Takeoff'!K664="Not Available","",'AccuValve Takeoff'!K664))</f>
        <v/>
      </c>
      <c r="M663" s="326" t="str">
        <f>IF('AccuValve Takeoff'!L664="","",IF('AccuValve Takeoff'!L664="Not Available","",'AccuValve Takeoff'!L664))</f>
        <v/>
      </c>
      <c r="N663" s="326" t="str">
        <f>IF('AccuValve Takeoff'!M664="","",IF('AccuValve Takeoff'!M664="Not Available","",'AccuValve Takeoff'!M664))</f>
        <v/>
      </c>
      <c r="O663" s="23" t="str">
        <f>IF('AccuValve Takeoff'!N664="","",'AccuValve Takeoff'!N664)</f>
        <v/>
      </c>
      <c r="P663" s="23" t="str">
        <f>IF('AccuValve Takeoff'!O664="","",'AccuValve Takeoff'!O664)</f>
        <v/>
      </c>
      <c r="Q663" s="23" t="str">
        <f>IF('AccuValve Takeoff'!P664="","",'AccuValve Takeoff'!P664)</f>
        <v/>
      </c>
      <c r="R663" s="34" t="str">
        <f>IF('AccuValve Takeoff'!Q664="","",'AccuValve Takeoff'!Q664)</f>
        <v xml:space="preserve"> </v>
      </c>
      <c r="S663" s="35" t="str">
        <f>'AccuValve Takeoff'!T664</f>
        <v/>
      </c>
      <c r="T663" s="35" t="str">
        <f>'AccuValve Takeoff'!U664</f>
        <v/>
      </c>
      <c r="U663" s="325" t="str">
        <f>'AccuValve Takeoff'!BC664</f>
        <v/>
      </c>
      <c r="V663" s="38"/>
      <c r="W663" s="11"/>
      <c r="X663" s="11"/>
      <c r="Y663" s="11"/>
    </row>
    <row r="664" spans="1:25" ht="20.100000000000001" customHeight="1" x14ac:dyDescent="0.2">
      <c r="A664" s="12">
        <v>656</v>
      </c>
      <c r="B664" s="23" t="str">
        <f>IF('AccuValve Takeoff'!B665="","",'AccuValve Takeoff'!B665)</f>
        <v/>
      </c>
      <c r="C664" s="45" t="str">
        <f>IF('AccuValve Takeoff'!C665="","",'AccuValve Takeoff'!C665)</f>
        <v/>
      </c>
      <c r="D664" s="23" t="str">
        <f>IF('AccuValve Takeoff'!D665="","",'AccuValve Takeoff'!D665)</f>
        <v/>
      </c>
      <c r="E664" s="23" t="str">
        <f>IF('AccuValve Takeoff'!S665="","",'AccuValve Takeoff'!S665)</f>
        <v/>
      </c>
      <c r="F664" s="23" t="str">
        <f>IF('AccuValve Takeoff'!F665="","",'AccuValve Takeoff'!F665)</f>
        <v/>
      </c>
      <c r="G664" s="23" t="str">
        <f>IF('AccuValve Takeoff'!R665="","",'AccuValve Takeoff'!R665)</f>
        <v/>
      </c>
      <c r="H664" s="23" t="str">
        <f>IF('AccuValve Takeoff'!G665="","",'AccuValve Takeoff'!G665)</f>
        <v/>
      </c>
      <c r="I664" s="23" t="str">
        <f>IF('AccuValve Takeoff'!H665="","",'AccuValve Takeoff'!H665)</f>
        <v/>
      </c>
      <c r="J664" s="326" t="str">
        <f>IF('AccuValve Takeoff'!I665="","",IF('AccuValve Takeoff'!I665="Not Available","",'AccuValve Takeoff'!I665))</f>
        <v/>
      </c>
      <c r="K664" s="326" t="str">
        <f>IF('AccuValve Takeoff'!J665="","",IF('AccuValve Takeoff'!J665="Not Available","",'AccuValve Takeoff'!J665))</f>
        <v/>
      </c>
      <c r="L664" s="326" t="str">
        <f>IF('AccuValve Takeoff'!K665="","",IF('AccuValve Takeoff'!K665="Not Available","",'AccuValve Takeoff'!K665))</f>
        <v/>
      </c>
      <c r="M664" s="326" t="str">
        <f>IF('AccuValve Takeoff'!L665="","",IF('AccuValve Takeoff'!L665="Not Available","",'AccuValve Takeoff'!L665))</f>
        <v/>
      </c>
      <c r="N664" s="326" t="str">
        <f>IF('AccuValve Takeoff'!M665="","",IF('AccuValve Takeoff'!M665="Not Available","",'AccuValve Takeoff'!M665))</f>
        <v/>
      </c>
      <c r="O664" s="23" t="str">
        <f>IF('AccuValve Takeoff'!N665="","",'AccuValve Takeoff'!N665)</f>
        <v/>
      </c>
      <c r="P664" s="23" t="str">
        <f>IF('AccuValve Takeoff'!O665="","",'AccuValve Takeoff'!O665)</f>
        <v/>
      </c>
      <c r="Q664" s="23" t="str">
        <f>IF('AccuValve Takeoff'!P665="","",'AccuValve Takeoff'!P665)</f>
        <v/>
      </c>
      <c r="R664" s="34" t="str">
        <f>IF('AccuValve Takeoff'!Q665="","",'AccuValve Takeoff'!Q665)</f>
        <v xml:space="preserve"> </v>
      </c>
      <c r="S664" s="35" t="str">
        <f>'AccuValve Takeoff'!T665</f>
        <v/>
      </c>
      <c r="T664" s="35" t="str">
        <f>'AccuValve Takeoff'!U665</f>
        <v/>
      </c>
      <c r="U664" s="325" t="str">
        <f>'AccuValve Takeoff'!BC665</f>
        <v/>
      </c>
      <c r="V664" s="38"/>
      <c r="W664" s="11"/>
      <c r="X664" s="11"/>
      <c r="Y664" s="11"/>
    </row>
    <row r="665" spans="1:25" ht="20.100000000000001" customHeight="1" x14ac:dyDescent="0.2">
      <c r="A665" s="12">
        <v>657</v>
      </c>
      <c r="B665" s="23" t="str">
        <f>IF('AccuValve Takeoff'!B666="","",'AccuValve Takeoff'!B666)</f>
        <v/>
      </c>
      <c r="C665" s="45" t="str">
        <f>IF('AccuValve Takeoff'!C666="","",'AccuValve Takeoff'!C666)</f>
        <v/>
      </c>
      <c r="D665" s="23" t="str">
        <f>IF('AccuValve Takeoff'!D666="","",'AccuValve Takeoff'!D666)</f>
        <v/>
      </c>
      <c r="E665" s="23" t="str">
        <f>IF('AccuValve Takeoff'!S666="","",'AccuValve Takeoff'!S666)</f>
        <v/>
      </c>
      <c r="F665" s="23" t="str">
        <f>IF('AccuValve Takeoff'!F666="","",'AccuValve Takeoff'!F666)</f>
        <v/>
      </c>
      <c r="G665" s="23" t="str">
        <f>IF('AccuValve Takeoff'!R666="","",'AccuValve Takeoff'!R666)</f>
        <v/>
      </c>
      <c r="H665" s="23" t="str">
        <f>IF('AccuValve Takeoff'!G666="","",'AccuValve Takeoff'!G666)</f>
        <v/>
      </c>
      <c r="I665" s="23" t="str">
        <f>IF('AccuValve Takeoff'!H666="","",'AccuValve Takeoff'!H666)</f>
        <v/>
      </c>
      <c r="J665" s="326" t="str">
        <f>IF('AccuValve Takeoff'!I666="","",IF('AccuValve Takeoff'!I666="Not Available","",'AccuValve Takeoff'!I666))</f>
        <v/>
      </c>
      <c r="K665" s="326" t="str">
        <f>IF('AccuValve Takeoff'!J666="","",IF('AccuValve Takeoff'!J666="Not Available","",'AccuValve Takeoff'!J666))</f>
        <v/>
      </c>
      <c r="L665" s="326" t="str">
        <f>IF('AccuValve Takeoff'!K666="","",IF('AccuValve Takeoff'!K666="Not Available","",'AccuValve Takeoff'!K666))</f>
        <v/>
      </c>
      <c r="M665" s="326" t="str">
        <f>IF('AccuValve Takeoff'!L666="","",IF('AccuValve Takeoff'!L666="Not Available","",'AccuValve Takeoff'!L666))</f>
        <v/>
      </c>
      <c r="N665" s="326" t="str">
        <f>IF('AccuValve Takeoff'!M666="","",IF('AccuValve Takeoff'!M666="Not Available","",'AccuValve Takeoff'!M666))</f>
        <v/>
      </c>
      <c r="O665" s="23" t="str">
        <f>IF('AccuValve Takeoff'!N666="","",'AccuValve Takeoff'!N666)</f>
        <v/>
      </c>
      <c r="P665" s="23" t="str">
        <f>IF('AccuValve Takeoff'!O666="","",'AccuValve Takeoff'!O666)</f>
        <v/>
      </c>
      <c r="Q665" s="23" t="str">
        <f>IF('AccuValve Takeoff'!P666="","",'AccuValve Takeoff'!P666)</f>
        <v/>
      </c>
      <c r="R665" s="34" t="str">
        <f>IF('AccuValve Takeoff'!Q666="","",'AccuValve Takeoff'!Q666)</f>
        <v xml:space="preserve"> </v>
      </c>
      <c r="S665" s="35" t="str">
        <f>'AccuValve Takeoff'!T666</f>
        <v/>
      </c>
      <c r="T665" s="35" t="str">
        <f>'AccuValve Takeoff'!U666</f>
        <v/>
      </c>
      <c r="U665" s="325" t="str">
        <f>'AccuValve Takeoff'!BC666</f>
        <v/>
      </c>
      <c r="V665" s="38"/>
      <c r="W665" s="11"/>
      <c r="X665" s="11"/>
      <c r="Y665" s="11"/>
    </row>
    <row r="666" spans="1:25" ht="20.100000000000001" customHeight="1" x14ac:dyDescent="0.2">
      <c r="A666" s="12">
        <v>658</v>
      </c>
      <c r="B666" s="23" t="str">
        <f>IF('AccuValve Takeoff'!B667="","",'AccuValve Takeoff'!B667)</f>
        <v/>
      </c>
      <c r="C666" s="45" t="str">
        <f>IF('AccuValve Takeoff'!C667="","",'AccuValve Takeoff'!C667)</f>
        <v/>
      </c>
      <c r="D666" s="23" t="str">
        <f>IF('AccuValve Takeoff'!D667="","",'AccuValve Takeoff'!D667)</f>
        <v/>
      </c>
      <c r="E666" s="23" t="str">
        <f>IF('AccuValve Takeoff'!S667="","",'AccuValve Takeoff'!S667)</f>
        <v/>
      </c>
      <c r="F666" s="23" t="str">
        <f>IF('AccuValve Takeoff'!F667="","",'AccuValve Takeoff'!F667)</f>
        <v/>
      </c>
      <c r="G666" s="23" t="str">
        <f>IF('AccuValve Takeoff'!R667="","",'AccuValve Takeoff'!R667)</f>
        <v/>
      </c>
      <c r="H666" s="23" t="str">
        <f>IF('AccuValve Takeoff'!G667="","",'AccuValve Takeoff'!G667)</f>
        <v/>
      </c>
      <c r="I666" s="23" t="str">
        <f>IF('AccuValve Takeoff'!H667="","",'AccuValve Takeoff'!H667)</f>
        <v/>
      </c>
      <c r="J666" s="326" t="str">
        <f>IF('AccuValve Takeoff'!I667="","",IF('AccuValve Takeoff'!I667="Not Available","",'AccuValve Takeoff'!I667))</f>
        <v/>
      </c>
      <c r="K666" s="326" t="str">
        <f>IF('AccuValve Takeoff'!J667="","",IF('AccuValve Takeoff'!J667="Not Available","",'AccuValve Takeoff'!J667))</f>
        <v/>
      </c>
      <c r="L666" s="326" t="str">
        <f>IF('AccuValve Takeoff'!K667="","",IF('AccuValve Takeoff'!K667="Not Available","",'AccuValve Takeoff'!K667))</f>
        <v/>
      </c>
      <c r="M666" s="326" t="str">
        <f>IF('AccuValve Takeoff'!L667="","",IF('AccuValve Takeoff'!L667="Not Available","",'AccuValve Takeoff'!L667))</f>
        <v/>
      </c>
      <c r="N666" s="326" t="str">
        <f>IF('AccuValve Takeoff'!M667="","",IF('AccuValve Takeoff'!M667="Not Available","",'AccuValve Takeoff'!M667))</f>
        <v/>
      </c>
      <c r="O666" s="23" t="str">
        <f>IF('AccuValve Takeoff'!N667="","",'AccuValve Takeoff'!N667)</f>
        <v/>
      </c>
      <c r="P666" s="23" t="str">
        <f>IF('AccuValve Takeoff'!O667="","",'AccuValve Takeoff'!O667)</f>
        <v/>
      </c>
      <c r="Q666" s="23" t="str">
        <f>IF('AccuValve Takeoff'!P667="","",'AccuValve Takeoff'!P667)</f>
        <v/>
      </c>
      <c r="R666" s="34" t="str">
        <f>IF('AccuValve Takeoff'!Q667="","",'AccuValve Takeoff'!Q667)</f>
        <v xml:space="preserve"> </v>
      </c>
      <c r="S666" s="35" t="str">
        <f>'AccuValve Takeoff'!T667</f>
        <v/>
      </c>
      <c r="T666" s="35" t="str">
        <f>'AccuValve Takeoff'!U667</f>
        <v/>
      </c>
      <c r="U666" s="325" t="str">
        <f>'AccuValve Takeoff'!BC667</f>
        <v/>
      </c>
      <c r="V666" s="38"/>
      <c r="W666" s="11"/>
      <c r="X666" s="11"/>
      <c r="Y666" s="11"/>
    </row>
    <row r="667" spans="1:25" ht="20.100000000000001" customHeight="1" x14ac:dyDescent="0.2">
      <c r="A667" s="12">
        <v>659</v>
      </c>
      <c r="B667" s="23" t="str">
        <f>IF('AccuValve Takeoff'!B668="","",'AccuValve Takeoff'!B668)</f>
        <v/>
      </c>
      <c r="C667" s="45" t="str">
        <f>IF('AccuValve Takeoff'!C668="","",'AccuValve Takeoff'!C668)</f>
        <v/>
      </c>
      <c r="D667" s="23" t="str">
        <f>IF('AccuValve Takeoff'!D668="","",'AccuValve Takeoff'!D668)</f>
        <v/>
      </c>
      <c r="E667" s="23" t="str">
        <f>IF('AccuValve Takeoff'!S668="","",'AccuValve Takeoff'!S668)</f>
        <v/>
      </c>
      <c r="F667" s="23" t="str">
        <f>IF('AccuValve Takeoff'!F668="","",'AccuValve Takeoff'!F668)</f>
        <v/>
      </c>
      <c r="G667" s="23" t="str">
        <f>IF('AccuValve Takeoff'!R668="","",'AccuValve Takeoff'!R668)</f>
        <v/>
      </c>
      <c r="H667" s="23" t="str">
        <f>IF('AccuValve Takeoff'!G668="","",'AccuValve Takeoff'!G668)</f>
        <v/>
      </c>
      <c r="I667" s="23" t="str">
        <f>IF('AccuValve Takeoff'!H668="","",'AccuValve Takeoff'!H668)</f>
        <v/>
      </c>
      <c r="J667" s="326" t="str">
        <f>IF('AccuValve Takeoff'!I668="","",IF('AccuValve Takeoff'!I668="Not Available","",'AccuValve Takeoff'!I668))</f>
        <v/>
      </c>
      <c r="K667" s="326" t="str">
        <f>IF('AccuValve Takeoff'!J668="","",IF('AccuValve Takeoff'!J668="Not Available","",'AccuValve Takeoff'!J668))</f>
        <v/>
      </c>
      <c r="L667" s="326" t="str">
        <f>IF('AccuValve Takeoff'!K668="","",IF('AccuValve Takeoff'!K668="Not Available","",'AccuValve Takeoff'!K668))</f>
        <v/>
      </c>
      <c r="M667" s="326" t="str">
        <f>IF('AccuValve Takeoff'!L668="","",IF('AccuValve Takeoff'!L668="Not Available","",'AccuValve Takeoff'!L668))</f>
        <v/>
      </c>
      <c r="N667" s="326" t="str">
        <f>IF('AccuValve Takeoff'!M668="","",IF('AccuValve Takeoff'!M668="Not Available","",'AccuValve Takeoff'!M668))</f>
        <v/>
      </c>
      <c r="O667" s="23" t="str">
        <f>IF('AccuValve Takeoff'!N668="","",'AccuValve Takeoff'!N668)</f>
        <v/>
      </c>
      <c r="P667" s="23" t="str">
        <f>IF('AccuValve Takeoff'!O668="","",'AccuValve Takeoff'!O668)</f>
        <v/>
      </c>
      <c r="Q667" s="23" t="str">
        <f>IF('AccuValve Takeoff'!P668="","",'AccuValve Takeoff'!P668)</f>
        <v/>
      </c>
      <c r="R667" s="34" t="str">
        <f>IF('AccuValve Takeoff'!Q668="","",'AccuValve Takeoff'!Q668)</f>
        <v xml:space="preserve"> </v>
      </c>
      <c r="S667" s="35" t="str">
        <f>'AccuValve Takeoff'!T668</f>
        <v/>
      </c>
      <c r="T667" s="35" t="str">
        <f>'AccuValve Takeoff'!U668</f>
        <v/>
      </c>
      <c r="U667" s="325" t="str">
        <f>'AccuValve Takeoff'!BC668</f>
        <v/>
      </c>
      <c r="V667" s="38"/>
      <c r="W667" s="11"/>
      <c r="X667" s="11"/>
      <c r="Y667" s="11"/>
    </row>
    <row r="668" spans="1:25" ht="20.100000000000001" customHeight="1" x14ac:dyDescent="0.2">
      <c r="A668" s="12">
        <v>660</v>
      </c>
      <c r="B668" s="23" t="str">
        <f>IF('AccuValve Takeoff'!B669="","",'AccuValve Takeoff'!B669)</f>
        <v/>
      </c>
      <c r="C668" s="45" t="str">
        <f>IF('AccuValve Takeoff'!C669="","",'AccuValve Takeoff'!C669)</f>
        <v/>
      </c>
      <c r="D668" s="23" t="str">
        <f>IF('AccuValve Takeoff'!D669="","",'AccuValve Takeoff'!D669)</f>
        <v/>
      </c>
      <c r="E668" s="23" t="str">
        <f>IF('AccuValve Takeoff'!S669="","",'AccuValve Takeoff'!S669)</f>
        <v/>
      </c>
      <c r="F668" s="23" t="str">
        <f>IF('AccuValve Takeoff'!F669="","",'AccuValve Takeoff'!F669)</f>
        <v/>
      </c>
      <c r="G668" s="23" t="str">
        <f>IF('AccuValve Takeoff'!R669="","",'AccuValve Takeoff'!R669)</f>
        <v/>
      </c>
      <c r="H668" s="23" t="str">
        <f>IF('AccuValve Takeoff'!G669="","",'AccuValve Takeoff'!G669)</f>
        <v/>
      </c>
      <c r="I668" s="23" t="str">
        <f>IF('AccuValve Takeoff'!H669="","",'AccuValve Takeoff'!H669)</f>
        <v/>
      </c>
      <c r="J668" s="326" t="str">
        <f>IF('AccuValve Takeoff'!I669="","",IF('AccuValve Takeoff'!I669="Not Available","",'AccuValve Takeoff'!I669))</f>
        <v/>
      </c>
      <c r="K668" s="326" t="str">
        <f>IF('AccuValve Takeoff'!J669="","",IF('AccuValve Takeoff'!J669="Not Available","",'AccuValve Takeoff'!J669))</f>
        <v/>
      </c>
      <c r="L668" s="326" t="str">
        <f>IF('AccuValve Takeoff'!K669="","",IF('AccuValve Takeoff'!K669="Not Available","",'AccuValve Takeoff'!K669))</f>
        <v/>
      </c>
      <c r="M668" s="326" t="str">
        <f>IF('AccuValve Takeoff'!L669="","",IF('AccuValve Takeoff'!L669="Not Available","",'AccuValve Takeoff'!L669))</f>
        <v/>
      </c>
      <c r="N668" s="326" t="str">
        <f>IF('AccuValve Takeoff'!M669="","",IF('AccuValve Takeoff'!M669="Not Available","",'AccuValve Takeoff'!M669))</f>
        <v/>
      </c>
      <c r="O668" s="23" t="str">
        <f>IF('AccuValve Takeoff'!N669="","",'AccuValve Takeoff'!N669)</f>
        <v/>
      </c>
      <c r="P668" s="23" t="str">
        <f>IF('AccuValve Takeoff'!O669="","",'AccuValve Takeoff'!O669)</f>
        <v/>
      </c>
      <c r="Q668" s="23" t="str">
        <f>IF('AccuValve Takeoff'!P669="","",'AccuValve Takeoff'!P669)</f>
        <v/>
      </c>
      <c r="R668" s="34" t="str">
        <f>IF('AccuValve Takeoff'!Q669="","",'AccuValve Takeoff'!Q669)</f>
        <v xml:space="preserve"> </v>
      </c>
      <c r="S668" s="35" t="str">
        <f>'AccuValve Takeoff'!T669</f>
        <v/>
      </c>
      <c r="T668" s="35" t="str">
        <f>'AccuValve Takeoff'!U669</f>
        <v/>
      </c>
      <c r="U668" s="325" t="str">
        <f>'AccuValve Takeoff'!BC669</f>
        <v/>
      </c>
      <c r="V668" s="38"/>
      <c r="W668" s="11"/>
      <c r="X668" s="11"/>
      <c r="Y668" s="11"/>
    </row>
    <row r="669" spans="1:25" ht="20.100000000000001" customHeight="1" x14ac:dyDescent="0.2">
      <c r="A669" s="12">
        <v>661</v>
      </c>
      <c r="B669" s="23" t="str">
        <f>IF('AccuValve Takeoff'!B670="","",'AccuValve Takeoff'!B670)</f>
        <v/>
      </c>
      <c r="C669" s="45" t="str">
        <f>IF('AccuValve Takeoff'!C670="","",'AccuValve Takeoff'!C670)</f>
        <v/>
      </c>
      <c r="D669" s="23" t="str">
        <f>IF('AccuValve Takeoff'!D670="","",'AccuValve Takeoff'!D670)</f>
        <v/>
      </c>
      <c r="E669" s="23" t="str">
        <f>IF('AccuValve Takeoff'!S670="","",'AccuValve Takeoff'!S670)</f>
        <v/>
      </c>
      <c r="F669" s="23" t="str">
        <f>IF('AccuValve Takeoff'!F670="","",'AccuValve Takeoff'!F670)</f>
        <v/>
      </c>
      <c r="G669" s="23" t="str">
        <f>IF('AccuValve Takeoff'!R670="","",'AccuValve Takeoff'!R670)</f>
        <v/>
      </c>
      <c r="H669" s="23" t="str">
        <f>IF('AccuValve Takeoff'!G670="","",'AccuValve Takeoff'!G670)</f>
        <v/>
      </c>
      <c r="I669" s="23" t="str">
        <f>IF('AccuValve Takeoff'!H670="","",'AccuValve Takeoff'!H670)</f>
        <v/>
      </c>
      <c r="J669" s="326" t="str">
        <f>IF('AccuValve Takeoff'!I670="","",IF('AccuValve Takeoff'!I670="Not Available","",'AccuValve Takeoff'!I670))</f>
        <v/>
      </c>
      <c r="K669" s="326" t="str">
        <f>IF('AccuValve Takeoff'!J670="","",IF('AccuValve Takeoff'!J670="Not Available","",'AccuValve Takeoff'!J670))</f>
        <v/>
      </c>
      <c r="L669" s="326" t="str">
        <f>IF('AccuValve Takeoff'!K670="","",IF('AccuValve Takeoff'!K670="Not Available","",'AccuValve Takeoff'!K670))</f>
        <v/>
      </c>
      <c r="M669" s="326" t="str">
        <f>IF('AccuValve Takeoff'!L670="","",IF('AccuValve Takeoff'!L670="Not Available","",'AccuValve Takeoff'!L670))</f>
        <v/>
      </c>
      <c r="N669" s="326" t="str">
        <f>IF('AccuValve Takeoff'!M670="","",IF('AccuValve Takeoff'!M670="Not Available","",'AccuValve Takeoff'!M670))</f>
        <v/>
      </c>
      <c r="O669" s="23" t="str">
        <f>IF('AccuValve Takeoff'!N670="","",'AccuValve Takeoff'!N670)</f>
        <v/>
      </c>
      <c r="P669" s="23" t="str">
        <f>IF('AccuValve Takeoff'!O670="","",'AccuValve Takeoff'!O670)</f>
        <v/>
      </c>
      <c r="Q669" s="23" t="str">
        <f>IF('AccuValve Takeoff'!P670="","",'AccuValve Takeoff'!P670)</f>
        <v/>
      </c>
      <c r="R669" s="34" t="str">
        <f>IF('AccuValve Takeoff'!Q670="","",'AccuValve Takeoff'!Q670)</f>
        <v xml:space="preserve"> </v>
      </c>
      <c r="S669" s="35" t="str">
        <f>'AccuValve Takeoff'!T670</f>
        <v/>
      </c>
      <c r="T669" s="35" t="str">
        <f>'AccuValve Takeoff'!U670</f>
        <v/>
      </c>
      <c r="U669" s="325" t="str">
        <f>'AccuValve Takeoff'!BC670</f>
        <v/>
      </c>
      <c r="V669" s="38"/>
      <c r="W669" s="11"/>
      <c r="X669" s="11"/>
      <c r="Y669" s="11"/>
    </row>
    <row r="670" spans="1:25" ht="20.100000000000001" customHeight="1" x14ac:dyDescent="0.2">
      <c r="A670" s="12">
        <v>662</v>
      </c>
      <c r="B670" s="23" t="str">
        <f>IF('AccuValve Takeoff'!B671="","",'AccuValve Takeoff'!B671)</f>
        <v/>
      </c>
      <c r="C670" s="45" t="str">
        <f>IF('AccuValve Takeoff'!C671="","",'AccuValve Takeoff'!C671)</f>
        <v/>
      </c>
      <c r="D670" s="23" t="str">
        <f>IF('AccuValve Takeoff'!D671="","",'AccuValve Takeoff'!D671)</f>
        <v/>
      </c>
      <c r="E670" s="23" t="str">
        <f>IF('AccuValve Takeoff'!S671="","",'AccuValve Takeoff'!S671)</f>
        <v/>
      </c>
      <c r="F670" s="23" t="str">
        <f>IF('AccuValve Takeoff'!F671="","",'AccuValve Takeoff'!F671)</f>
        <v/>
      </c>
      <c r="G670" s="23" t="str">
        <f>IF('AccuValve Takeoff'!R671="","",'AccuValve Takeoff'!R671)</f>
        <v/>
      </c>
      <c r="H670" s="23" t="str">
        <f>IF('AccuValve Takeoff'!G671="","",'AccuValve Takeoff'!G671)</f>
        <v/>
      </c>
      <c r="I670" s="23" t="str">
        <f>IF('AccuValve Takeoff'!H671="","",'AccuValve Takeoff'!H671)</f>
        <v/>
      </c>
      <c r="J670" s="326" t="str">
        <f>IF('AccuValve Takeoff'!I671="","",IF('AccuValve Takeoff'!I671="Not Available","",'AccuValve Takeoff'!I671))</f>
        <v/>
      </c>
      <c r="K670" s="326" t="str">
        <f>IF('AccuValve Takeoff'!J671="","",IF('AccuValve Takeoff'!J671="Not Available","",'AccuValve Takeoff'!J671))</f>
        <v/>
      </c>
      <c r="L670" s="326" t="str">
        <f>IF('AccuValve Takeoff'!K671="","",IF('AccuValve Takeoff'!K671="Not Available","",'AccuValve Takeoff'!K671))</f>
        <v/>
      </c>
      <c r="M670" s="326" t="str">
        <f>IF('AccuValve Takeoff'!L671="","",IF('AccuValve Takeoff'!L671="Not Available","",'AccuValve Takeoff'!L671))</f>
        <v/>
      </c>
      <c r="N670" s="326" t="str">
        <f>IF('AccuValve Takeoff'!M671="","",IF('AccuValve Takeoff'!M671="Not Available","",'AccuValve Takeoff'!M671))</f>
        <v/>
      </c>
      <c r="O670" s="23" t="str">
        <f>IF('AccuValve Takeoff'!N671="","",'AccuValve Takeoff'!N671)</f>
        <v/>
      </c>
      <c r="P670" s="23" t="str">
        <f>IF('AccuValve Takeoff'!O671="","",'AccuValve Takeoff'!O671)</f>
        <v/>
      </c>
      <c r="Q670" s="23" t="str">
        <f>IF('AccuValve Takeoff'!P671="","",'AccuValve Takeoff'!P671)</f>
        <v/>
      </c>
      <c r="R670" s="34" t="str">
        <f>IF('AccuValve Takeoff'!Q671="","",'AccuValve Takeoff'!Q671)</f>
        <v xml:space="preserve"> </v>
      </c>
      <c r="S670" s="35" t="str">
        <f>'AccuValve Takeoff'!T671</f>
        <v/>
      </c>
      <c r="T670" s="35" t="str">
        <f>'AccuValve Takeoff'!U671</f>
        <v/>
      </c>
      <c r="U670" s="325" t="str">
        <f>'AccuValve Takeoff'!BC671</f>
        <v/>
      </c>
      <c r="V670" s="38"/>
      <c r="W670" s="11"/>
      <c r="X670" s="11"/>
      <c r="Y670" s="11"/>
    </row>
    <row r="671" spans="1:25" ht="20.100000000000001" customHeight="1" x14ac:dyDescent="0.2">
      <c r="A671" s="12">
        <v>663</v>
      </c>
      <c r="B671" s="23" t="str">
        <f>IF('AccuValve Takeoff'!B672="","",'AccuValve Takeoff'!B672)</f>
        <v/>
      </c>
      <c r="C671" s="45" t="str">
        <f>IF('AccuValve Takeoff'!C672="","",'AccuValve Takeoff'!C672)</f>
        <v/>
      </c>
      <c r="D671" s="23" t="str">
        <f>IF('AccuValve Takeoff'!D672="","",'AccuValve Takeoff'!D672)</f>
        <v/>
      </c>
      <c r="E671" s="23" t="str">
        <f>IF('AccuValve Takeoff'!S672="","",'AccuValve Takeoff'!S672)</f>
        <v/>
      </c>
      <c r="F671" s="23" t="str">
        <f>IF('AccuValve Takeoff'!F672="","",'AccuValve Takeoff'!F672)</f>
        <v/>
      </c>
      <c r="G671" s="23" t="str">
        <f>IF('AccuValve Takeoff'!R672="","",'AccuValve Takeoff'!R672)</f>
        <v/>
      </c>
      <c r="H671" s="23" t="str">
        <f>IF('AccuValve Takeoff'!G672="","",'AccuValve Takeoff'!G672)</f>
        <v/>
      </c>
      <c r="I671" s="23" t="str">
        <f>IF('AccuValve Takeoff'!H672="","",'AccuValve Takeoff'!H672)</f>
        <v/>
      </c>
      <c r="J671" s="326" t="str">
        <f>IF('AccuValve Takeoff'!I672="","",IF('AccuValve Takeoff'!I672="Not Available","",'AccuValve Takeoff'!I672))</f>
        <v/>
      </c>
      <c r="K671" s="326" t="str">
        <f>IF('AccuValve Takeoff'!J672="","",IF('AccuValve Takeoff'!J672="Not Available","",'AccuValve Takeoff'!J672))</f>
        <v/>
      </c>
      <c r="L671" s="326" t="str">
        <f>IF('AccuValve Takeoff'!K672="","",IF('AccuValve Takeoff'!K672="Not Available","",'AccuValve Takeoff'!K672))</f>
        <v/>
      </c>
      <c r="M671" s="326" t="str">
        <f>IF('AccuValve Takeoff'!L672="","",IF('AccuValve Takeoff'!L672="Not Available","",'AccuValve Takeoff'!L672))</f>
        <v/>
      </c>
      <c r="N671" s="326" t="str">
        <f>IF('AccuValve Takeoff'!M672="","",IF('AccuValve Takeoff'!M672="Not Available","",'AccuValve Takeoff'!M672))</f>
        <v/>
      </c>
      <c r="O671" s="23" t="str">
        <f>IF('AccuValve Takeoff'!N672="","",'AccuValve Takeoff'!N672)</f>
        <v/>
      </c>
      <c r="P671" s="23" t="str">
        <f>IF('AccuValve Takeoff'!O672="","",'AccuValve Takeoff'!O672)</f>
        <v/>
      </c>
      <c r="Q671" s="23" t="str">
        <f>IF('AccuValve Takeoff'!P672="","",'AccuValve Takeoff'!P672)</f>
        <v/>
      </c>
      <c r="R671" s="34" t="str">
        <f>IF('AccuValve Takeoff'!Q672="","",'AccuValve Takeoff'!Q672)</f>
        <v xml:space="preserve"> </v>
      </c>
      <c r="S671" s="35" t="str">
        <f>'AccuValve Takeoff'!T672</f>
        <v/>
      </c>
      <c r="T671" s="35" t="str">
        <f>'AccuValve Takeoff'!U672</f>
        <v/>
      </c>
      <c r="U671" s="325" t="str">
        <f>'AccuValve Takeoff'!BC672</f>
        <v/>
      </c>
      <c r="V671" s="38"/>
      <c r="W671" s="11"/>
      <c r="X671" s="11"/>
      <c r="Y671" s="11"/>
    </row>
    <row r="672" spans="1:25" ht="20.100000000000001" customHeight="1" x14ac:dyDescent="0.2">
      <c r="A672" s="12">
        <v>664</v>
      </c>
      <c r="B672" s="23" t="str">
        <f>IF('AccuValve Takeoff'!B673="","",'AccuValve Takeoff'!B673)</f>
        <v/>
      </c>
      <c r="C672" s="45" t="str">
        <f>IF('AccuValve Takeoff'!C673="","",'AccuValve Takeoff'!C673)</f>
        <v/>
      </c>
      <c r="D672" s="23" t="str">
        <f>IF('AccuValve Takeoff'!D673="","",'AccuValve Takeoff'!D673)</f>
        <v/>
      </c>
      <c r="E672" s="23" t="str">
        <f>IF('AccuValve Takeoff'!S673="","",'AccuValve Takeoff'!S673)</f>
        <v/>
      </c>
      <c r="F672" s="23" t="str">
        <f>IF('AccuValve Takeoff'!F673="","",'AccuValve Takeoff'!F673)</f>
        <v/>
      </c>
      <c r="G672" s="23" t="str">
        <f>IF('AccuValve Takeoff'!R673="","",'AccuValve Takeoff'!R673)</f>
        <v/>
      </c>
      <c r="H672" s="23" t="str">
        <f>IF('AccuValve Takeoff'!G673="","",'AccuValve Takeoff'!G673)</f>
        <v/>
      </c>
      <c r="I672" s="23" t="str">
        <f>IF('AccuValve Takeoff'!H673="","",'AccuValve Takeoff'!H673)</f>
        <v/>
      </c>
      <c r="J672" s="326" t="str">
        <f>IF('AccuValve Takeoff'!I673="","",IF('AccuValve Takeoff'!I673="Not Available","",'AccuValve Takeoff'!I673))</f>
        <v/>
      </c>
      <c r="K672" s="326" t="str">
        <f>IF('AccuValve Takeoff'!J673="","",IF('AccuValve Takeoff'!J673="Not Available","",'AccuValve Takeoff'!J673))</f>
        <v/>
      </c>
      <c r="L672" s="326" t="str">
        <f>IF('AccuValve Takeoff'!K673="","",IF('AccuValve Takeoff'!K673="Not Available","",'AccuValve Takeoff'!K673))</f>
        <v/>
      </c>
      <c r="M672" s="326" t="str">
        <f>IF('AccuValve Takeoff'!L673="","",IF('AccuValve Takeoff'!L673="Not Available","",'AccuValve Takeoff'!L673))</f>
        <v/>
      </c>
      <c r="N672" s="326" t="str">
        <f>IF('AccuValve Takeoff'!M673="","",IF('AccuValve Takeoff'!M673="Not Available","",'AccuValve Takeoff'!M673))</f>
        <v/>
      </c>
      <c r="O672" s="23" t="str">
        <f>IF('AccuValve Takeoff'!N673="","",'AccuValve Takeoff'!N673)</f>
        <v/>
      </c>
      <c r="P672" s="23" t="str">
        <f>IF('AccuValve Takeoff'!O673="","",'AccuValve Takeoff'!O673)</f>
        <v/>
      </c>
      <c r="Q672" s="23" t="str">
        <f>IF('AccuValve Takeoff'!P673="","",'AccuValve Takeoff'!P673)</f>
        <v/>
      </c>
      <c r="R672" s="34" t="str">
        <f>IF('AccuValve Takeoff'!Q673="","",'AccuValve Takeoff'!Q673)</f>
        <v xml:space="preserve"> </v>
      </c>
      <c r="S672" s="35" t="str">
        <f>'AccuValve Takeoff'!T673</f>
        <v/>
      </c>
      <c r="T672" s="35" t="str">
        <f>'AccuValve Takeoff'!U673</f>
        <v/>
      </c>
      <c r="U672" s="325" t="str">
        <f>'AccuValve Takeoff'!BC673</f>
        <v/>
      </c>
      <c r="V672" s="38"/>
      <c r="W672" s="11"/>
      <c r="X672" s="11"/>
      <c r="Y672" s="11"/>
    </row>
    <row r="673" spans="1:25" ht="20.100000000000001" customHeight="1" x14ac:dyDescent="0.2">
      <c r="A673" s="12">
        <v>665</v>
      </c>
      <c r="B673" s="23" t="str">
        <f>IF('AccuValve Takeoff'!B674="","",'AccuValve Takeoff'!B674)</f>
        <v/>
      </c>
      <c r="C673" s="45" t="str">
        <f>IF('AccuValve Takeoff'!C674="","",'AccuValve Takeoff'!C674)</f>
        <v/>
      </c>
      <c r="D673" s="23" t="str">
        <f>IF('AccuValve Takeoff'!D674="","",'AccuValve Takeoff'!D674)</f>
        <v/>
      </c>
      <c r="E673" s="23" t="str">
        <f>IF('AccuValve Takeoff'!S674="","",'AccuValve Takeoff'!S674)</f>
        <v/>
      </c>
      <c r="F673" s="23" t="str">
        <f>IF('AccuValve Takeoff'!F674="","",'AccuValve Takeoff'!F674)</f>
        <v/>
      </c>
      <c r="G673" s="23" t="str">
        <f>IF('AccuValve Takeoff'!R674="","",'AccuValve Takeoff'!R674)</f>
        <v/>
      </c>
      <c r="H673" s="23" t="str">
        <f>IF('AccuValve Takeoff'!G674="","",'AccuValve Takeoff'!G674)</f>
        <v/>
      </c>
      <c r="I673" s="23" t="str">
        <f>IF('AccuValve Takeoff'!H674="","",'AccuValve Takeoff'!H674)</f>
        <v/>
      </c>
      <c r="J673" s="326" t="str">
        <f>IF('AccuValve Takeoff'!I674="","",IF('AccuValve Takeoff'!I674="Not Available","",'AccuValve Takeoff'!I674))</f>
        <v/>
      </c>
      <c r="K673" s="326" t="str">
        <f>IF('AccuValve Takeoff'!J674="","",IF('AccuValve Takeoff'!J674="Not Available","",'AccuValve Takeoff'!J674))</f>
        <v/>
      </c>
      <c r="L673" s="326" t="str">
        <f>IF('AccuValve Takeoff'!K674="","",IF('AccuValve Takeoff'!K674="Not Available","",'AccuValve Takeoff'!K674))</f>
        <v/>
      </c>
      <c r="M673" s="326" t="str">
        <f>IF('AccuValve Takeoff'!L674="","",IF('AccuValve Takeoff'!L674="Not Available","",'AccuValve Takeoff'!L674))</f>
        <v/>
      </c>
      <c r="N673" s="326" t="str">
        <f>IF('AccuValve Takeoff'!M674="","",IF('AccuValve Takeoff'!M674="Not Available","",'AccuValve Takeoff'!M674))</f>
        <v/>
      </c>
      <c r="O673" s="23" t="str">
        <f>IF('AccuValve Takeoff'!N674="","",'AccuValve Takeoff'!N674)</f>
        <v/>
      </c>
      <c r="P673" s="23" t="str">
        <f>IF('AccuValve Takeoff'!O674="","",'AccuValve Takeoff'!O674)</f>
        <v/>
      </c>
      <c r="Q673" s="23" t="str">
        <f>IF('AccuValve Takeoff'!P674="","",'AccuValve Takeoff'!P674)</f>
        <v/>
      </c>
      <c r="R673" s="34" t="str">
        <f>IF('AccuValve Takeoff'!Q674="","",'AccuValve Takeoff'!Q674)</f>
        <v xml:space="preserve"> </v>
      </c>
      <c r="S673" s="35" t="str">
        <f>'AccuValve Takeoff'!T674</f>
        <v/>
      </c>
      <c r="T673" s="35" t="str">
        <f>'AccuValve Takeoff'!U674</f>
        <v/>
      </c>
      <c r="U673" s="325" t="str">
        <f>'AccuValve Takeoff'!BC674</f>
        <v/>
      </c>
      <c r="V673" s="38"/>
      <c r="W673" s="11"/>
      <c r="X673" s="11"/>
      <c r="Y673" s="11"/>
    </row>
    <row r="674" spans="1:25" ht="20.100000000000001" customHeight="1" x14ac:dyDescent="0.2">
      <c r="A674" s="12">
        <v>666</v>
      </c>
      <c r="B674" s="23" t="str">
        <f>IF('AccuValve Takeoff'!B675="","",'AccuValve Takeoff'!B675)</f>
        <v/>
      </c>
      <c r="C674" s="45" t="str">
        <f>IF('AccuValve Takeoff'!C675="","",'AccuValve Takeoff'!C675)</f>
        <v/>
      </c>
      <c r="D674" s="23" t="str">
        <f>IF('AccuValve Takeoff'!D675="","",'AccuValve Takeoff'!D675)</f>
        <v/>
      </c>
      <c r="E674" s="23" t="str">
        <f>IF('AccuValve Takeoff'!S675="","",'AccuValve Takeoff'!S675)</f>
        <v/>
      </c>
      <c r="F674" s="23" t="str">
        <f>IF('AccuValve Takeoff'!F675="","",'AccuValve Takeoff'!F675)</f>
        <v/>
      </c>
      <c r="G674" s="23" t="str">
        <f>IF('AccuValve Takeoff'!R675="","",'AccuValve Takeoff'!R675)</f>
        <v/>
      </c>
      <c r="H674" s="23" t="str">
        <f>IF('AccuValve Takeoff'!G675="","",'AccuValve Takeoff'!G675)</f>
        <v/>
      </c>
      <c r="I674" s="23" t="str">
        <f>IF('AccuValve Takeoff'!H675="","",'AccuValve Takeoff'!H675)</f>
        <v/>
      </c>
      <c r="J674" s="326" t="str">
        <f>IF('AccuValve Takeoff'!I675="","",IF('AccuValve Takeoff'!I675="Not Available","",'AccuValve Takeoff'!I675))</f>
        <v/>
      </c>
      <c r="K674" s="326" t="str">
        <f>IF('AccuValve Takeoff'!J675="","",IF('AccuValve Takeoff'!J675="Not Available","",'AccuValve Takeoff'!J675))</f>
        <v/>
      </c>
      <c r="L674" s="326" t="str">
        <f>IF('AccuValve Takeoff'!K675="","",IF('AccuValve Takeoff'!K675="Not Available","",'AccuValve Takeoff'!K675))</f>
        <v/>
      </c>
      <c r="M674" s="326" t="str">
        <f>IF('AccuValve Takeoff'!L675="","",IF('AccuValve Takeoff'!L675="Not Available","",'AccuValve Takeoff'!L675))</f>
        <v/>
      </c>
      <c r="N674" s="326" t="str">
        <f>IF('AccuValve Takeoff'!M675="","",IF('AccuValve Takeoff'!M675="Not Available","",'AccuValve Takeoff'!M675))</f>
        <v/>
      </c>
      <c r="O674" s="23" t="str">
        <f>IF('AccuValve Takeoff'!N675="","",'AccuValve Takeoff'!N675)</f>
        <v/>
      </c>
      <c r="P674" s="23" t="str">
        <f>IF('AccuValve Takeoff'!O675="","",'AccuValve Takeoff'!O675)</f>
        <v/>
      </c>
      <c r="Q674" s="23" t="str">
        <f>IF('AccuValve Takeoff'!P675="","",'AccuValve Takeoff'!P675)</f>
        <v/>
      </c>
      <c r="R674" s="34" t="str">
        <f>IF('AccuValve Takeoff'!Q675="","",'AccuValve Takeoff'!Q675)</f>
        <v xml:space="preserve"> </v>
      </c>
      <c r="S674" s="35" t="str">
        <f>'AccuValve Takeoff'!T675</f>
        <v/>
      </c>
      <c r="T674" s="35" t="str">
        <f>'AccuValve Takeoff'!U675</f>
        <v/>
      </c>
      <c r="U674" s="325" t="str">
        <f>'AccuValve Takeoff'!BC675</f>
        <v/>
      </c>
      <c r="V674" s="38"/>
      <c r="W674" s="11"/>
      <c r="X674" s="11"/>
      <c r="Y674" s="11"/>
    </row>
    <row r="675" spans="1:25" ht="20.100000000000001" customHeight="1" x14ac:dyDescent="0.2">
      <c r="A675" s="12">
        <v>667</v>
      </c>
      <c r="B675" s="23" t="str">
        <f>IF('AccuValve Takeoff'!B676="","",'AccuValve Takeoff'!B676)</f>
        <v/>
      </c>
      <c r="C675" s="45" t="str">
        <f>IF('AccuValve Takeoff'!C676="","",'AccuValve Takeoff'!C676)</f>
        <v/>
      </c>
      <c r="D675" s="23" t="str">
        <f>IF('AccuValve Takeoff'!D676="","",'AccuValve Takeoff'!D676)</f>
        <v/>
      </c>
      <c r="E675" s="23" t="str">
        <f>IF('AccuValve Takeoff'!S676="","",'AccuValve Takeoff'!S676)</f>
        <v/>
      </c>
      <c r="F675" s="23" t="str">
        <f>IF('AccuValve Takeoff'!F676="","",'AccuValve Takeoff'!F676)</f>
        <v/>
      </c>
      <c r="G675" s="23" t="str">
        <f>IF('AccuValve Takeoff'!R676="","",'AccuValve Takeoff'!R676)</f>
        <v/>
      </c>
      <c r="H675" s="23" t="str">
        <f>IF('AccuValve Takeoff'!G676="","",'AccuValve Takeoff'!G676)</f>
        <v/>
      </c>
      <c r="I675" s="23" t="str">
        <f>IF('AccuValve Takeoff'!H676="","",'AccuValve Takeoff'!H676)</f>
        <v/>
      </c>
      <c r="J675" s="326" t="str">
        <f>IF('AccuValve Takeoff'!I676="","",IF('AccuValve Takeoff'!I676="Not Available","",'AccuValve Takeoff'!I676))</f>
        <v/>
      </c>
      <c r="K675" s="326" t="str">
        <f>IF('AccuValve Takeoff'!J676="","",IF('AccuValve Takeoff'!J676="Not Available","",'AccuValve Takeoff'!J676))</f>
        <v/>
      </c>
      <c r="L675" s="326" t="str">
        <f>IF('AccuValve Takeoff'!K676="","",IF('AccuValve Takeoff'!K676="Not Available","",'AccuValve Takeoff'!K676))</f>
        <v/>
      </c>
      <c r="M675" s="326" t="str">
        <f>IF('AccuValve Takeoff'!L676="","",IF('AccuValve Takeoff'!L676="Not Available","",'AccuValve Takeoff'!L676))</f>
        <v/>
      </c>
      <c r="N675" s="326" t="str">
        <f>IF('AccuValve Takeoff'!M676="","",IF('AccuValve Takeoff'!M676="Not Available","",'AccuValve Takeoff'!M676))</f>
        <v/>
      </c>
      <c r="O675" s="23" t="str">
        <f>IF('AccuValve Takeoff'!N676="","",'AccuValve Takeoff'!N676)</f>
        <v/>
      </c>
      <c r="P675" s="23" t="str">
        <f>IF('AccuValve Takeoff'!O676="","",'AccuValve Takeoff'!O676)</f>
        <v/>
      </c>
      <c r="Q675" s="23" t="str">
        <f>IF('AccuValve Takeoff'!P676="","",'AccuValve Takeoff'!P676)</f>
        <v/>
      </c>
      <c r="R675" s="34" t="str">
        <f>IF('AccuValve Takeoff'!Q676="","",'AccuValve Takeoff'!Q676)</f>
        <v xml:space="preserve"> </v>
      </c>
      <c r="S675" s="35" t="str">
        <f>'AccuValve Takeoff'!T676</f>
        <v/>
      </c>
      <c r="T675" s="35" t="str">
        <f>'AccuValve Takeoff'!U676</f>
        <v/>
      </c>
      <c r="U675" s="325" t="str">
        <f>'AccuValve Takeoff'!BC676</f>
        <v/>
      </c>
      <c r="V675" s="38"/>
      <c r="W675" s="11"/>
      <c r="X675" s="11"/>
      <c r="Y675" s="11"/>
    </row>
    <row r="676" spans="1:25" ht="20.100000000000001" customHeight="1" x14ac:dyDescent="0.2">
      <c r="A676" s="12">
        <v>668</v>
      </c>
      <c r="B676" s="23" t="str">
        <f>IF('AccuValve Takeoff'!B677="","",'AccuValve Takeoff'!B677)</f>
        <v/>
      </c>
      <c r="C676" s="45" t="str">
        <f>IF('AccuValve Takeoff'!C677="","",'AccuValve Takeoff'!C677)</f>
        <v/>
      </c>
      <c r="D676" s="23" t="str">
        <f>IF('AccuValve Takeoff'!D677="","",'AccuValve Takeoff'!D677)</f>
        <v/>
      </c>
      <c r="E676" s="23" t="str">
        <f>IF('AccuValve Takeoff'!S677="","",'AccuValve Takeoff'!S677)</f>
        <v/>
      </c>
      <c r="F676" s="23" t="str">
        <f>IF('AccuValve Takeoff'!F677="","",'AccuValve Takeoff'!F677)</f>
        <v/>
      </c>
      <c r="G676" s="23" t="str">
        <f>IF('AccuValve Takeoff'!R677="","",'AccuValve Takeoff'!R677)</f>
        <v/>
      </c>
      <c r="H676" s="23" t="str">
        <f>IF('AccuValve Takeoff'!G677="","",'AccuValve Takeoff'!G677)</f>
        <v/>
      </c>
      <c r="I676" s="23" t="str">
        <f>IF('AccuValve Takeoff'!H677="","",'AccuValve Takeoff'!H677)</f>
        <v/>
      </c>
      <c r="J676" s="326" t="str">
        <f>IF('AccuValve Takeoff'!I677="","",IF('AccuValve Takeoff'!I677="Not Available","",'AccuValve Takeoff'!I677))</f>
        <v/>
      </c>
      <c r="K676" s="326" t="str">
        <f>IF('AccuValve Takeoff'!J677="","",IF('AccuValve Takeoff'!J677="Not Available","",'AccuValve Takeoff'!J677))</f>
        <v/>
      </c>
      <c r="L676" s="326" t="str">
        <f>IF('AccuValve Takeoff'!K677="","",IF('AccuValve Takeoff'!K677="Not Available","",'AccuValve Takeoff'!K677))</f>
        <v/>
      </c>
      <c r="M676" s="326" t="str">
        <f>IF('AccuValve Takeoff'!L677="","",IF('AccuValve Takeoff'!L677="Not Available","",'AccuValve Takeoff'!L677))</f>
        <v/>
      </c>
      <c r="N676" s="326" t="str">
        <f>IF('AccuValve Takeoff'!M677="","",IF('AccuValve Takeoff'!M677="Not Available","",'AccuValve Takeoff'!M677))</f>
        <v/>
      </c>
      <c r="O676" s="23" t="str">
        <f>IF('AccuValve Takeoff'!N677="","",'AccuValve Takeoff'!N677)</f>
        <v/>
      </c>
      <c r="P676" s="23" t="str">
        <f>IF('AccuValve Takeoff'!O677="","",'AccuValve Takeoff'!O677)</f>
        <v/>
      </c>
      <c r="Q676" s="23" t="str">
        <f>IF('AccuValve Takeoff'!P677="","",'AccuValve Takeoff'!P677)</f>
        <v/>
      </c>
      <c r="R676" s="34" t="str">
        <f>IF('AccuValve Takeoff'!Q677="","",'AccuValve Takeoff'!Q677)</f>
        <v xml:space="preserve"> </v>
      </c>
      <c r="S676" s="35" t="str">
        <f>'AccuValve Takeoff'!T677</f>
        <v/>
      </c>
      <c r="T676" s="35" t="str">
        <f>'AccuValve Takeoff'!U677</f>
        <v/>
      </c>
      <c r="U676" s="325" t="str">
        <f>'AccuValve Takeoff'!BC677</f>
        <v/>
      </c>
      <c r="V676" s="38"/>
      <c r="W676" s="11"/>
      <c r="X676" s="11"/>
      <c r="Y676" s="11"/>
    </row>
    <row r="677" spans="1:25" ht="20.100000000000001" customHeight="1" x14ac:dyDescent="0.2">
      <c r="A677" s="12">
        <v>669</v>
      </c>
      <c r="B677" s="23" t="str">
        <f>IF('AccuValve Takeoff'!B678="","",'AccuValve Takeoff'!B678)</f>
        <v/>
      </c>
      <c r="C677" s="45" t="str">
        <f>IF('AccuValve Takeoff'!C678="","",'AccuValve Takeoff'!C678)</f>
        <v/>
      </c>
      <c r="D677" s="23" t="str">
        <f>IF('AccuValve Takeoff'!D678="","",'AccuValve Takeoff'!D678)</f>
        <v/>
      </c>
      <c r="E677" s="23" t="str">
        <f>IF('AccuValve Takeoff'!S678="","",'AccuValve Takeoff'!S678)</f>
        <v/>
      </c>
      <c r="F677" s="23" t="str">
        <f>IF('AccuValve Takeoff'!F678="","",'AccuValve Takeoff'!F678)</f>
        <v/>
      </c>
      <c r="G677" s="23" t="str">
        <f>IF('AccuValve Takeoff'!R678="","",'AccuValve Takeoff'!R678)</f>
        <v/>
      </c>
      <c r="H677" s="23" t="str">
        <f>IF('AccuValve Takeoff'!G678="","",'AccuValve Takeoff'!G678)</f>
        <v/>
      </c>
      <c r="I677" s="23" t="str">
        <f>IF('AccuValve Takeoff'!H678="","",'AccuValve Takeoff'!H678)</f>
        <v/>
      </c>
      <c r="J677" s="326" t="str">
        <f>IF('AccuValve Takeoff'!I678="","",IF('AccuValve Takeoff'!I678="Not Available","",'AccuValve Takeoff'!I678))</f>
        <v/>
      </c>
      <c r="K677" s="326" t="str">
        <f>IF('AccuValve Takeoff'!J678="","",IF('AccuValve Takeoff'!J678="Not Available","",'AccuValve Takeoff'!J678))</f>
        <v/>
      </c>
      <c r="L677" s="326" t="str">
        <f>IF('AccuValve Takeoff'!K678="","",IF('AccuValve Takeoff'!K678="Not Available","",'AccuValve Takeoff'!K678))</f>
        <v/>
      </c>
      <c r="M677" s="326" t="str">
        <f>IF('AccuValve Takeoff'!L678="","",IF('AccuValve Takeoff'!L678="Not Available","",'AccuValve Takeoff'!L678))</f>
        <v/>
      </c>
      <c r="N677" s="326" t="str">
        <f>IF('AccuValve Takeoff'!M678="","",IF('AccuValve Takeoff'!M678="Not Available","",'AccuValve Takeoff'!M678))</f>
        <v/>
      </c>
      <c r="O677" s="23" t="str">
        <f>IF('AccuValve Takeoff'!N678="","",'AccuValve Takeoff'!N678)</f>
        <v/>
      </c>
      <c r="P677" s="23" t="str">
        <f>IF('AccuValve Takeoff'!O678="","",'AccuValve Takeoff'!O678)</f>
        <v/>
      </c>
      <c r="Q677" s="23" t="str">
        <f>IF('AccuValve Takeoff'!P678="","",'AccuValve Takeoff'!P678)</f>
        <v/>
      </c>
      <c r="R677" s="34" t="str">
        <f>IF('AccuValve Takeoff'!Q678="","",'AccuValve Takeoff'!Q678)</f>
        <v xml:space="preserve"> </v>
      </c>
      <c r="S677" s="35" t="str">
        <f>'AccuValve Takeoff'!T678</f>
        <v/>
      </c>
      <c r="T677" s="35" t="str">
        <f>'AccuValve Takeoff'!U678</f>
        <v/>
      </c>
      <c r="U677" s="325" t="str">
        <f>'AccuValve Takeoff'!BC678</f>
        <v/>
      </c>
      <c r="V677" s="38"/>
      <c r="W677" s="11"/>
      <c r="X677" s="11"/>
      <c r="Y677" s="11"/>
    </row>
    <row r="678" spans="1:25" ht="20.100000000000001" customHeight="1" x14ac:dyDescent="0.2">
      <c r="A678" s="12">
        <v>670</v>
      </c>
      <c r="B678" s="23" t="str">
        <f>IF('AccuValve Takeoff'!B679="","",'AccuValve Takeoff'!B679)</f>
        <v/>
      </c>
      <c r="C678" s="45" t="str">
        <f>IF('AccuValve Takeoff'!C679="","",'AccuValve Takeoff'!C679)</f>
        <v/>
      </c>
      <c r="D678" s="23" t="str">
        <f>IF('AccuValve Takeoff'!D679="","",'AccuValve Takeoff'!D679)</f>
        <v/>
      </c>
      <c r="E678" s="23" t="str">
        <f>IF('AccuValve Takeoff'!S679="","",'AccuValve Takeoff'!S679)</f>
        <v/>
      </c>
      <c r="F678" s="23" t="str">
        <f>IF('AccuValve Takeoff'!F679="","",'AccuValve Takeoff'!F679)</f>
        <v/>
      </c>
      <c r="G678" s="23" t="str">
        <f>IF('AccuValve Takeoff'!R679="","",'AccuValve Takeoff'!R679)</f>
        <v/>
      </c>
      <c r="H678" s="23" t="str">
        <f>IF('AccuValve Takeoff'!G679="","",'AccuValve Takeoff'!G679)</f>
        <v/>
      </c>
      <c r="I678" s="23" t="str">
        <f>IF('AccuValve Takeoff'!H679="","",'AccuValve Takeoff'!H679)</f>
        <v/>
      </c>
      <c r="J678" s="326" t="str">
        <f>IF('AccuValve Takeoff'!I679="","",IF('AccuValve Takeoff'!I679="Not Available","",'AccuValve Takeoff'!I679))</f>
        <v/>
      </c>
      <c r="K678" s="326" t="str">
        <f>IF('AccuValve Takeoff'!J679="","",IF('AccuValve Takeoff'!J679="Not Available","",'AccuValve Takeoff'!J679))</f>
        <v/>
      </c>
      <c r="L678" s="326" t="str">
        <f>IF('AccuValve Takeoff'!K679="","",IF('AccuValve Takeoff'!K679="Not Available","",'AccuValve Takeoff'!K679))</f>
        <v/>
      </c>
      <c r="M678" s="326" t="str">
        <f>IF('AccuValve Takeoff'!L679="","",IF('AccuValve Takeoff'!L679="Not Available","",'AccuValve Takeoff'!L679))</f>
        <v/>
      </c>
      <c r="N678" s="326" t="str">
        <f>IF('AccuValve Takeoff'!M679="","",IF('AccuValve Takeoff'!M679="Not Available","",'AccuValve Takeoff'!M679))</f>
        <v/>
      </c>
      <c r="O678" s="23" t="str">
        <f>IF('AccuValve Takeoff'!N679="","",'AccuValve Takeoff'!N679)</f>
        <v/>
      </c>
      <c r="P678" s="23" t="str">
        <f>IF('AccuValve Takeoff'!O679="","",'AccuValve Takeoff'!O679)</f>
        <v/>
      </c>
      <c r="Q678" s="23" t="str">
        <f>IF('AccuValve Takeoff'!P679="","",'AccuValve Takeoff'!P679)</f>
        <v/>
      </c>
      <c r="R678" s="34" t="str">
        <f>IF('AccuValve Takeoff'!Q679="","",'AccuValve Takeoff'!Q679)</f>
        <v xml:space="preserve"> </v>
      </c>
      <c r="S678" s="35" t="str">
        <f>'AccuValve Takeoff'!T679</f>
        <v/>
      </c>
      <c r="T678" s="35" t="str">
        <f>'AccuValve Takeoff'!U679</f>
        <v/>
      </c>
      <c r="U678" s="325" t="str">
        <f>'AccuValve Takeoff'!BC679</f>
        <v/>
      </c>
      <c r="V678" s="38"/>
      <c r="W678" s="11"/>
      <c r="X678" s="11"/>
      <c r="Y678" s="11"/>
    </row>
    <row r="679" spans="1:25" ht="20.100000000000001" customHeight="1" x14ac:dyDescent="0.2">
      <c r="A679" s="12">
        <v>671</v>
      </c>
      <c r="B679" s="23" t="str">
        <f>IF('AccuValve Takeoff'!B680="","",'AccuValve Takeoff'!B680)</f>
        <v/>
      </c>
      <c r="C679" s="45" t="str">
        <f>IF('AccuValve Takeoff'!C680="","",'AccuValve Takeoff'!C680)</f>
        <v/>
      </c>
      <c r="D679" s="23" t="str">
        <f>IF('AccuValve Takeoff'!D680="","",'AccuValve Takeoff'!D680)</f>
        <v/>
      </c>
      <c r="E679" s="23" t="str">
        <f>IF('AccuValve Takeoff'!S680="","",'AccuValve Takeoff'!S680)</f>
        <v/>
      </c>
      <c r="F679" s="23" t="str">
        <f>IF('AccuValve Takeoff'!F680="","",'AccuValve Takeoff'!F680)</f>
        <v/>
      </c>
      <c r="G679" s="23" t="str">
        <f>IF('AccuValve Takeoff'!R680="","",'AccuValve Takeoff'!R680)</f>
        <v/>
      </c>
      <c r="H679" s="23" t="str">
        <f>IF('AccuValve Takeoff'!G680="","",'AccuValve Takeoff'!G680)</f>
        <v/>
      </c>
      <c r="I679" s="23" t="str">
        <f>IF('AccuValve Takeoff'!H680="","",'AccuValve Takeoff'!H680)</f>
        <v/>
      </c>
      <c r="J679" s="326" t="str">
        <f>IF('AccuValve Takeoff'!I680="","",IF('AccuValve Takeoff'!I680="Not Available","",'AccuValve Takeoff'!I680))</f>
        <v/>
      </c>
      <c r="K679" s="326" t="str">
        <f>IF('AccuValve Takeoff'!J680="","",IF('AccuValve Takeoff'!J680="Not Available","",'AccuValve Takeoff'!J680))</f>
        <v/>
      </c>
      <c r="L679" s="326" t="str">
        <f>IF('AccuValve Takeoff'!K680="","",IF('AccuValve Takeoff'!K680="Not Available","",'AccuValve Takeoff'!K680))</f>
        <v/>
      </c>
      <c r="M679" s="326" t="str">
        <f>IF('AccuValve Takeoff'!L680="","",IF('AccuValve Takeoff'!L680="Not Available","",'AccuValve Takeoff'!L680))</f>
        <v/>
      </c>
      <c r="N679" s="326" t="str">
        <f>IF('AccuValve Takeoff'!M680="","",IF('AccuValve Takeoff'!M680="Not Available","",'AccuValve Takeoff'!M680))</f>
        <v/>
      </c>
      <c r="O679" s="23" t="str">
        <f>IF('AccuValve Takeoff'!N680="","",'AccuValve Takeoff'!N680)</f>
        <v/>
      </c>
      <c r="P679" s="23" t="str">
        <f>IF('AccuValve Takeoff'!O680="","",'AccuValve Takeoff'!O680)</f>
        <v/>
      </c>
      <c r="Q679" s="23" t="str">
        <f>IF('AccuValve Takeoff'!P680="","",'AccuValve Takeoff'!P680)</f>
        <v/>
      </c>
      <c r="R679" s="34" t="str">
        <f>IF('AccuValve Takeoff'!Q680="","",'AccuValve Takeoff'!Q680)</f>
        <v xml:space="preserve"> </v>
      </c>
      <c r="S679" s="35" t="str">
        <f>'AccuValve Takeoff'!T680</f>
        <v/>
      </c>
      <c r="T679" s="35" t="str">
        <f>'AccuValve Takeoff'!U680</f>
        <v/>
      </c>
      <c r="U679" s="325" t="str">
        <f>'AccuValve Takeoff'!BC680</f>
        <v/>
      </c>
      <c r="V679" s="38"/>
      <c r="W679" s="11"/>
      <c r="X679" s="11"/>
      <c r="Y679" s="11"/>
    </row>
    <row r="680" spans="1:25" ht="20.100000000000001" customHeight="1" x14ac:dyDescent="0.2">
      <c r="A680" s="12">
        <v>672</v>
      </c>
      <c r="B680" s="23" t="str">
        <f>IF('AccuValve Takeoff'!B681="","",'AccuValve Takeoff'!B681)</f>
        <v/>
      </c>
      <c r="C680" s="45" t="str">
        <f>IF('AccuValve Takeoff'!C681="","",'AccuValve Takeoff'!C681)</f>
        <v/>
      </c>
      <c r="D680" s="23" t="str">
        <f>IF('AccuValve Takeoff'!D681="","",'AccuValve Takeoff'!D681)</f>
        <v/>
      </c>
      <c r="E680" s="23" t="str">
        <f>IF('AccuValve Takeoff'!S681="","",'AccuValve Takeoff'!S681)</f>
        <v/>
      </c>
      <c r="F680" s="23" t="str">
        <f>IF('AccuValve Takeoff'!F681="","",'AccuValve Takeoff'!F681)</f>
        <v/>
      </c>
      <c r="G680" s="23" t="str">
        <f>IF('AccuValve Takeoff'!R681="","",'AccuValve Takeoff'!R681)</f>
        <v/>
      </c>
      <c r="H680" s="23" t="str">
        <f>IF('AccuValve Takeoff'!G681="","",'AccuValve Takeoff'!G681)</f>
        <v/>
      </c>
      <c r="I680" s="23" t="str">
        <f>IF('AccuValve Takeoff'!H681="","",'AccuValve Takeoff'!H681)</f>
        <v/>
      </c>
      <c r="J680" s="326" t="str">
        <f>IF('AccuValve Takeoff'!I681="","",IF('AccuValve Takeoff'!I681="Not Available","",'AccuValve Takeoff'!I681))</f>
        <v/>
      </c>
      <c r="K680" s="326" t="str">
        <f>IF('AccuValve Takeoff'!J681="","",IF('AccuValve Takeoff'!J681="Not Available","",'AccuValve Takeoff'!J681))</f>
        <v/>
      </c>
      <c r="L680" s="326" t="str">
        <f>IF('AccuValve Takeoff'!K681="","",IF('AccuValve Takeoff'!K681="Not Available","",'AccuValve Takeoff'!K681))</f>
        <v/>
      </c>
      <c r="M680" s="326" t="str">
        <f>IF('AccuValve Takeoff'!L681="","",IF('AccuValve Takeoff'!L681="Not Available","",'AccuValve Takeoff'!L681))</f>
        <v/>
      </c>
      <c r="N680" s="326" t="str">
        <f>IF('AccuValve Takeoff'!M681="","",IF('AccuValve Takeoff'!M681="Not Available","",'AccuValve Takeoff'!M681))</f>
        <v/>
      </c>
      <c r="O680" s="23" t="str">
        <f>IF('AccuValve Takeoff'!N681="","",'AccuValve Takeoff'!N681)</f>
        <v/>
      </c>
      <c r="P680" s="23" t="str">
        <f>IF('AccuValve Takeoff'!O681="","",'AccuValve Takeoff'!O681)</f>
        <v/>
      </c>
      <c r="Q680" s="23" t="str">
        <f>IF('AccuValve Takeoff'!P681="","",'AccuValve Takeoff'!P681)</f>
        <v/>
      </c>
      <c r="R680" s="34" t="str">
        <f>IF('AccuValve Takeoff'!Q681="","",'AccuValve Takeoff'!Q681)</f>
        <v xml:space="preserve"> </v>
      </c>
      <c r="S680" s="35" t="str">
        <f>'AccuValve Takeoff'!T681</f>
        <v/>
      </c>
      <c r="T680" s="35" t="str">
        <f>'AccuValve Takeoff'!U681</f>
        <v/>
      </c>
      <c r="U680" s="325" t="str">
        <f>'AccuValve Takeoff'!BC681</f>
        <v/>
      </c>
      <c r="V680" s="38"/>
      <c r="W680" s="11"/>
      <c r="X680" s="11"/>
      <c r="Y680" s="11"/>
    </row>
    <row r="681" spans="1:25" ht="20.100000000000001" customHeight="1" x14ac:dyDescent="0.2">
      <c r="A681" s="12">
        <v>673</v>
      </c>
      <c r="B681" s="23" t="str">
        <f>IF('AccuValve Takeoff'!B682="","",'AccuValve Takeoff'!B682)</f>
        <v/>
      </c>
      <c r="C681" s="45" t="str">
        <f>IF('AccuValve Takeoff'!C682="","",'AccuValve Takeoff'!C682)</f>
        <v/>
      </c>
      <c r="D681" s="23" t="str">
        <f>IF('AccuValve Takeoff'!D682="","",'AccuValve Takeoff'!D682)</f>
        <v/>
      </c>
      <c r="E681" s="23" t="str">
        <f>IF('AccuValve Takeoff'!S682="","",'AccuValve Takeoff'!S682)</f>
        <v/>
      </c>
      <c r="F681" s="23" t="str">
        <f>IF('AccuValve Takeoff'!F682="","",'AccuValve Takeoff'!F682)</f>
        <v/>
      </c>
      <c r="G681" s="23" t="str">
        <f>IF('AccuValve Takeoff'!R682="","",'AccuValve Takeoff'!R682)</f>
        <v/>
      </c>
      <c r="H681" s="23" t="str">
        <f>IF('AccuValve Takeoff'!G682="","",'AccuValve Takeoff'!G682)</f>
        <v/>
      </c>
      <c r="I681" s="23" t="str">
        <f>IF('AccuValve Takeoff'!H682="","",'AccuValve Takeoff'!H682)</f>
        <v/>
      </c>
      <c r="J681" s="326" t="str">
        <f>IF('AccuValve Takeoff'!I682="","",IF('AccuValve Takeoff'!I682="Not Available","",'AccuValve Takeoff'!I682))</f>
        <v/>
      </c>
      <c r="K681" s="326" t="str">
        <f>IF('AccuValve Takeoff'!J682="","",IF('AccuValve Takeoff'!J682="Not Available","",'AccuValve Takeoff'!J682))</f>
        <v/>
      </c>
      <c r="L681" s="326" t="str">
        <f>IF('AccuValve Takeoff'!K682="","",IF('AccuValve Takeoff'!K682="Not Available","",'AccuValve Takeoff'!K682))</f>
        <v/>
      </c>
      <c r="M681" s="326" t="str">
        <f>IF('AccuValve Takeoff'!L682="","",IF('AccuValve Takeoff'!L682="Not Available","",'AccuValve Takeoff'!L682))</f>
        <v/>
      </c>
      <c r="N681" s="326" t="str">
        <f>IF('AccuValve Takeoff'!M682="","",IF('AccuValve Takeoff'!M682="Not Available","",'AccuValve Takeoff'!M682))</f>
        <v/>
      </c>
      <c r="O681" s="23" t="str">
        <f>IF('AccuValve Takeoff'!N682="","",'AccuValve Takeoff'!N682)</f>
        <v/>
      </c>
      <c r="P681" s="23" t="str">
        <f>IF('AccuValve Takeoff'!O682="","",'AccuValve Takeoff'!O682)</f>
        <v/>
      </c>
      <c r="Q681" s="23" t="str">
        <f>IF('AccuValve Takeoff'!P682="","",'AccuValve Takeoff'!P682)</f>
        <v/>
      </c>
      <c r="R681" s="34" t="str">
        <f>IF('AccuValve Takeoff'!Q682="","",'AccuValve Takeoff'!Q682)</f>
        <v xml:space="preserve"> </v>
      </c>
      <c r="S681" s="35" t="str">
        <f>'AccuValve Takeoff'!T682</f>
        <v/>
      </c>
      <c r="T681" s="35" t="str">
        <f>'AccuValve Takeoff'!U682</f>
        <v/>
      </c>
      <c r="U681" s="325" t="str">
        <f>'AccuValve Takeoff'!BC682</f>
        <v/>
      </c>
      <c r="V681" s="38"/>
      <c r="W681" s="11"/>
      <c r="X681" s="11"/>
      <c r="Y681" s="11"/>
    </row>
    <row r="682" spans="1:25" ht="20.100000000000001" customHeight="1" x14ac:dyDescent="0.2">
      <c r="A682" s="12">
        <v>674</v>
      </c>
      <c r="B682" s="23" t="str">
        <f>IF('AccuValve Takeoff'!B683="","",'AccuValve Takeoff'!B683)</f>
        <v/>
      </c>
      <c r="C682" s="45" t="str">
        <f>IF('AccuValve Takeoff'!C683="","",'AccuValve Takeoff'!C683)</f>
        <v/>
      </c>
      <c r="D682" s="23" t="str">
        <f>IF('AccuValve Takeoff'!D683="","",'AccuValve Takeoff'!D683)</f>
        <v/>
      </c>
      <c r="E682" s="23" t="str">
        <f>IF('AccuValve Takeoff'!S683="","",'AccuValve Takeoff'!S683)</f>
        <v/>
      </c>
      <c r="F682" s="23" t="str">
        <f>IF('AccuValve Takeoff'!F683="","",'AccuValve Takeoff'!F683)</f>
        <v/>
      </c>
      <c r="G682" s="23" t="str">
        <f>IF('AccuValve Takeoff'!R683="","",'AccuValve Takeoff'!R683)</f>
        <v/>
      </c>
      <c r="H682" s="23" t="str">
        <f>IF('AccuValve Takeoff'!G683="","",'AccuValve Takeoff'!G683)</f>
        <v/>
      </c>
      <c r="I682" s="23" t="str">
        <f>IF('AccuValve Takeoff'!H683="","",'AccuValve Takeoff'!H683)</f>
        <v/>
      </c>
      <c r="J682" s="326" t="str">
        <f>IF('AccuValve Takeoff'!I683="","",IF('AccuValve Takeoff'!I683="Not Available","",'AccuValve Takeoff'!I683))</f>
        <v/>
      </c>
      <c r="K682" s="326" t="str">
        <f>IF('AccuValve Takeoff'!J683="","",IF('AccuValve Takeoff'!J683="Not Available","",'AccuValve Takeoff'!J683))</f>
        <v/>
      </c>
      <c r="L682" s="326" t="str">
        <f>IF('AccuValve Takeoff'!K683="","",IF('AccuValve Takeoff'!K683="Not Available","",'AccuValve Takeoff'!K683))</f>
        <v/>
      </c>
      <c r="M682" s="326" t="str">
        <f>IF('AccuValve Takeoff'!L683="","",IF('AccuValve Takeoff'!L683="Not Available","",'AccuValve Takeoff'!L683))</f>
        <v/>
      </c>
      <c r="N682" s="326" t="str">
        <f>IF('AccuValve Takeoff'!M683="","",IF('AccuValve Takeoff'!M683="Not Available","",'AccuValve Takeoff'!M683))</f>
        <v/>
      </c>
      <c r="O682" s="23" t="str">
        <f>IF('AccuValve Takeoff'!N683="","",'AccuValve Takeoff'!N683)</f>
        <v/>
      </c>
      <c r="P682" s="23" t="str">
        <f>IF('AccuValve Takeoff'!O683="","",'AccuValve Takeoff'!O683)</f>
        <v/>
      </c>
      <c r="Q682" s="23" t="str">
        <f>IF('AccuValve Takeoff'!P683="","",'AccuValve Takeoff'!P683)</f>
        <v/>
      </c>
      <c r="R682" s="34" t="str">
        <f>IF('AccuValve Takeoff'!Q683="","",'AccuValve Takeoff'!Q683)</f>
        <v xml:space="preserve"> </v>
      </c>
      <c r="S682" s="35" t="str">
        <f>'AccuValve Takeoff'!T683</f>
        <v/>
      </c>
      <c r="T682" s="35" t="str">
        <f>'AccuValve Takeoff'!U683</f>
        <v/>
      </c>
      <c r="U682" s="325" t="str">
        <f>'AccuValve Takeoff'!BC683</f>
        <v/>
      </c>
      <c r="V682" s="38"/>
      <c r="W682" s="11"/>
      <c r="X682" s="11"/>
      <c r="Y682" s="11"/>
    </row>
    <row r="683" spans="1:25" ht="20.100000000000001" customHeight="1" x14ac:dyDescent="0.2">
      <c r="A683" s="12">
        <v>675</v>
      </c>
      <c r="B683" s="23" t="str">
        <f>IF('AccuValve Takeoff'!B684="","",'AccuValve Takeoff'!B684)</f>
        <v/>
      </c>
      <c r="C683" s="45" t="str">
        <f>IF('AccuValve Takeoff'!C684="","",'AccuValve Takeoff'!C684)</f>
        <v/>
      </c>
      <c r="D683" s="23" t="str">
        <f>IF('AccuValve Takeoff'!D684="","",'AccuValve Takeoff'!D684)</f>
        <v/>
      </c>
      <c r="E683" s="23" t="str">
        <f>IF('AccuValve Takeoff'!S684="","",'AccuValve Takeoff'!S684)</f>
        <v/>
      </c>
      <c r="F683" s="23" t="str">
        <f>IF('AccuValve Takeoff'!F684="","",'AccuValve Takeoff'!F684)</f>
        <v/>
      </c>
      <c r="G683" s="23" t="str">
        <f>IF('AccuValve Takeoff'!R684="","",'AccuValve Takeoff'!R684)</f>
        <v/>
      </c>
      <c r="H683" s="23" t="str">
        <f>IF('AccuValve Takeoff'!G684="","",'AccuValve Takeoff'!G684)</f>
        <v/>
      </c>
      <c r="I683" s="23" t="str">
        <f>IF('AccuValve Takeoff'!H684="","",'AccuValve Takeoff'!H684)</f>
        <v/>
      </c>
      <c r="J683" s="326" t="str">
        <f>IF('AccuValve Takeoff'!I684="","",IF('AccuValve Takeoff'!I684="Not Available","",'AccuValve Takeoff'!I684))</f>
        <v/>
      </c>
      <c r="K683" s="326" t="str">
        <f>IF('AccuValve Takeoff'!J684="","",IF('AccuValve Takeoff'!J684="Not Available","",'AccuValve Takeoff'!J684))</f>
        <v/>
      </c>
      <c r="L683" s="326" t="str">
        <f>IF('AccuValve Takeoff'!K684="","",IF('AccuValve Takeoff'!K684="Not Available","",'AccuValve Takeoff'!K684))</f>
        <v/>
      </c>
      <c r="M683" s="326" t="str">
        <f>IF('AccuValve Takeoff'!L684="","",IF('AccuValve Takeoff'!L684="Not Available","",'AccuValve Takeoff'!L684))</f>
        <v/>
      </c>
      <c r="N683" s="326" t="str">
        <f>IF('AccuValve Takeoff'!M684="","",IF('AccuValve Takeoff'!M684="Not Available","",'AccuValve Takeoff'!M684))</f>
        <v/>
      </c>
      <c r="O683" s="23" t="str">
        <f>IF('AccuValve Takeoff'!N684="","",'AccuValve Takeoff'!N684)</f>
        <v/>
      </c>
      <c r="P683" s="23" t="str">
        <f>IF('AccuValve Takeoff'!O684="","",'AccuValve Takeoff'!O684)</f>
        <v/>
      </c>
      <c r="Q683" s="23" t="str">
        <f>IF('AccuValve Takeoff'!P684="","",'AccuValve Takeoff'!P684)</f>
        <v/>
      </c>
      <c r="R683" s="34" t="str">
        <f>IF('AccuValve Takeoff'!Q684="","",'AccuValve Takeoff'!Q684)</f>
        <v xml:space="preserve"> </v>
      </c>
      <c r="S683" s="35" t="str">
        <f>'AccuValve Takeoff'!T684</f>
        <v/>
      </c>
      <c r="T683" s="35" t="str">
        <f>'AccuValve Takeoff'!U684</f>
        <v/>
      </c>
      <c r="U683" s="325" t="str">
        <f>'AccuValve Takeoff'!BC684</f>
        <v/>
      </c>
      <c r="V683" s="38"/>
      <c r="W683" s="11"/>
      <c r="X683" s="11"/>
      <c r="Y683" s="11"/>
    </row>
    <row r="684" spans="1:25" ht="20.100000000000001" customHeight="1" x14ac:dyDescent="0.2">
      <c r="A684" s="12">
        <v>676</v>
      </c>
      <c r="B684" s="23" t="str">
        <f>IF('AccuValve Takeoff'!B685="","",'AccuValve Takeoff'!B685)</f>
        <v/>
      </c>
      <c r="C684" s="45" t="str">
        <f>IF('AccuValve Takeoff'!C685="","",'AccuValve Takeoff'!C685)</f>
        <v/>
      </c>
      <c r="D684" s="23" t="str">
        <f>IF('AccuValve Takeoff'!D685="","",'AccuValve Takeoff'!D685)</f>
        <v/>
      </c>
      <c r="E684" s="23" t="str">
        <f>IF('AccuValve Takeoff'!S685="","",'AccuValve Takeoff'!S685)</f>
        <v/>
      </c>
      <c r="F684" s="23" t="str">
        <f>IF('AccuValve Takeoff'!F685="","",'AccuValve Takeoff'!F685)</f>
        <v/>
      </c>
      <c r="G684" s="23" t="str">
        <f>IF('AccuValve Takeoff'!R685="","",'AccuValve Takeoff'!R685)</f>
        <v/>
      </c>
      <c r="H684" s="23" t="str">
        <f>IF('AccuValve Takeoff'!G685="","",'AccuValve Takeoff'!G685)</f>
        <v/>
      </c>
      <c r="I684" s="23" t="str">
        <f>IF('AccuValve Takeoff'!H685="","",'AccuValve Takeoff'!H685)</f>
        <v/>
      </c>
      <c r="J684" s="326" t="str">
        <f>IF('AccuValve Takeoff'!I685="","",IF('AccuValve Takeoff'!I685="Not Available","",'AccuValve Takeoff'!I685))</f>
        <v/>
      </c>
      <c r="K684" s="326" t="str">
        <f>IF('AccuValve Takeoff'!J685="","",IF('AccuValve Takeoff'!J685="Not Available","",'AccuValve Takeoff'!J685))</f>
        <v/>
      </c>
      <c r="L684" s="326" t="str">
        <f>IF('AccuValve Takeoff'!K685="","",IF('AccuValve Takeoff'!K685="Not Available","",'AccuValve Takeoff'!K685))</f>
        <v/>
      </c>
      <c r="M684" s="326" t="str">
        <f>IF('AccuValve Takeoff'!L685="","",IF('AccuValve Takeoff'!L685="Not Available","",'AccuValve Takeoff'!L685))</f>
        <v/>
      </c>
      <c r="N684" s="326" t="str">
        <f>IF('AccuValve Takeoff'!M685="","",IF('AccuValve Takeoff'!M685="Not Available","",'AccuValve Takeoff'!M685))</f>
        <v/>
      </c>
      <c r="O684" s="23" t="str">
        <f>IF('AccuValve Takeoff'!N685="","",'AccuValve Takeoff'!N685)</f>
        <v/>
      </c>
      <c r="P684" s="23" t="str">
        <f>IF('AccuValve Takeoff'!O685="","",'AccuValve Takeoff'!O685)</f>
        <v/>
      </c>
      <c r="Q684" s="23" t="str">
        <f>IF('AccuValve Takeoff'!P685="","",'AccuValve Takeoff'!P685)</f>
        <v/>
      </c>
      <c r="R684" s="34" t="str">
        <f>IF('AccuValve Takeoff'!Q685="","",'AccuValve Takeoff'!Q685)</f>
        <v xml:space="preserve"> </v>
      </c>
      <c r="S684" s="35" t="str">
        <f>'AccuValve Takeoff'!T685</f>
        <v/>
      </c>
      <c r="T684" s="35" t="str">
        <f>'AccuValve Takeoff'!U685</f>
        <v/>
      </c>
      <c r="U684" s="325" t="str">
        <f>'AccuValve Takeoff'!BC685</f>
        <v/>
      </c>
      <c r="V684" s="38"/>
      <c r="W684" s="11"/>
      <c r="X684" s="11"/>
      <c r="Y684" s="11"/>
    </row>
    <row r="685" spans="1:25" ht="20.100000000000001" customHeight="1" x14ac:dyDescent="0.2">
      <c r="A685" s="12">
        <v>677</v>
      </c>
      <c r="B685" s="23" t="str">
        <f>IF('AccuValve Takeoff'!B686="","",'AccuValve Takeoff'!B686)</f>
        <v/>
      </c>
      <c r="C685" s="45" t="str">
        <f>IF('AccuValve Takeoff'!C686="","",'AccuValve Takeoff'!C686)</f>
        <v/>
      </c>
      <c r="D685" s="23" t="str">
        <f>IF('AccuValve Takeoff'!D686="","",'AccuValve Takeoff'!D686)</f>
        <v/>
      </c>
      <c r="E685" s="23" t="str">
        <f>IF('AccuValve Takeoff'!S686="","",'AccuValve Takeoff'!S686)</f>
        <v/>
      </c>
      <c r="F685" s="23" t="str">
        <f>IF('AccuValve Takeoff'!F686="","",'AccuValve Takeoff'!F686)</f>
        <v/>
      </c>
      <c r="G685" s="23" t="str">
        <f>IF('AccuValve Takeoff'!R686="","",'AccuValve Takeoff'!R686)</f>
        <v/>
      </c>
      <c r="H685" s="23" t="str">
        <f>IF('AccuValve Takeoff'!G686="","",'AccuValve Takeoff'!G686)</f>
        <v/>
      </c>
      <c r="I685" s="23" t="str">
        <f>IF('AccuValve Takeoff'!H686="","",'AccuValve Takeoff'!H686)</f>
        <v/>
      </c>
      <c r="J685" s="326" t="str">
        <f>IF('AccuValve Takeoff'!I686="","",IF('AccuValve Takeoff'!I686="Not Available","",'AccuValve Takeoff'!I686))</f>
        <v/>
      </c>
      <c r="K685" s="326" t="str">
        <f>IF('AccuValve Takeoff'!J686="","",IF('AccuValve Takeoff'!J686="Not Available","",'AccuValve Takeoff'!J686))</f>
        <v/>
      </c>
      <c r="L685" s="326" t="str">
        <f>IF('AccuValve Takeoff'!K686="","",IF('AccuValve Takeoff'!K686="Not Available","",'AccuValve Takeoff'!K686))</f>
        <v/>
      </c>
      <c r="M685" s="326" t="str">
        <f>IF('AccuValve Takeoff'!L686="","",IF('AccuValve Takeoff'!L686="Not Available","",'AccuValve Takeoff'!L686))</f>
        <v/>
      </c>
      <c r="N685" s="326" t="str">
        <f>IF('AccuValve Takeoff'!M686="","",IF('AccuValve Takeoff'!M686="Not Available","",'AccuValve Takeoff'!M686))</f>
        <v/>
      </c>
      <c r="O685" s="23" t="str">
        <f>IF('AccuValve Takeoff'!N686="","",'AccuValve Takeoff'!N686)</f>
        <v/>
      </c>
      <c r="P685" s="23" t="str">
        <f>IF('AccuValve Takeoff'!O686="","",'AccuValve Takeoff'!O686)</f>
        <v/>
      </c>
      <c r="Q685" s="23" t="str">
        <f>IF('AccuValve Takeoff'!P686="","",'AccuValve Takeoff'!P686)</f>
        <v/>
      </c>
      <c r="R685" s="34" t="str">
        <f>IF('AccuValve Takeoff'!Q686="","",'AccuValve Takeoff'!Q686)</f>
        <v xml:space="preserve"> </v>
      </c>
      <c r="S685" s="35" t="str">
        <f>'AccuValve Takeoff'!T686</f>
        <v/>
      </c>
      <c r="T685" s="35" t="str">
        <f>'AccuValve Takeoff'!U686</f>
        <v/>
      </c>
      <c r="U685" s="325" t="str">
        <f>'AccuValve Takeoff'!BC686</f>
        <v/>
      </c>
      <c r="V685" s="38"/>
      <c r="W685" s="11"/>
      <c r="X685" s="11"/>
      <c r="Y685" s="11"/>
    </row>
    <row r="686" spans="1:25" ht="20.100000000000001" customHeight="1" x14ac:dyDescent="0.2">
      <c r="A686" s="12">
        <v>678</v>
      </c>
      <c r="B686" s="23" t="str">
        <f>IF('AccuValve Takeoff'!B687="","",'AccuValve Takeoff'!B687)</f>
        <v/>
      </c>
      <c r="C686" s="45" t="str">
        <f>IF('AccuValve Takeoff'!C687="","",'AccuValve Takeoff'!C687)</f>
        <v/>
      </c>
      <c r="D686" s="23" t="str">
        <f>IF('AccuValve Takeoff'!D687="","",'AccuValve Takeoff'!D687)</f>
        <v/>
      </c>
      <c r="E686" s="23" t="str">
        <f>IF('AccuValve Takeoff'!S687="","",'AccuValve Takeoff'!S687)</f>
        <v/>
      </c>
      <c r="F686" s="23" t="str">
        <f>IF('AccuValve Takeoff'!F687="","",'AccuValve Takeoff'!F687)</f>
        <v/>
      </c>
      <c r="G686" s="23" t="str">
        <f>IF('AccuValve Takeoff'!R687="","",'AccuValve Takeoff'!R687)</f>
        <v/>
      </c>
      <c r="H686" s="23" t="str">
        <f>IF('AccuValve Takeoff'!G687="","",'AccuValve Takeoff'!G687)</f>
        <v/>
      </c>
      <c r="I686" s="23" t="str">
        <f>IF('AccuValve Takeoff'!H687="","",'AccuValve Takeoff'!H687)</f>
        <v/>
      </c>
      <c r="J686" s="326" t="str">
        <f>IF('AccuValve Takeoff'!I687="","",IF('AccuValve Takeoff'!I687="Not Available","",'AccuValve Takeoff'!I687))</f>
        <v/>
      </c>
      <c r="K686" s="326" t="str">
        <f>IF('AccuValve Takeoff'!J687="","",IF('AccuValve Takeoff'!J687="Not Available","",'AccuValve Takeoff'!J687))</f>
        <v/>
      </c>
      <c r="L686" s="326" t="str">
        <f>IF('AccuValve Takeoff'!K687="","",IF('AccuValve Takeoff'!K687="Not Available","",'AccuValve Takeoff'!K687))</f>
        <v/>
      </c>
      <c r="M686" s="326" t="str">
        <f>IF('AccuValve Takeoff'!L687="","",IF('AccuValve Takeoff'!L687="Not Available","",'AccuValve Takeoff'!L687))</f>
        <v/>
      </c>
      <c r="N686" s="326" t="str">
        <f>IF('AccuValve Takeoff'!M687="","",IF('AccuValve Takeoff'!M687="Not Available","",'AccuValve Takeoff'!M687))</f>
        <v/>
      </c>
      <c r="O686" s="23" t="str">
        <f>IF('AccuValve Takeoff'!N687="","",'AccuValve Takeoff'!N687)</f>
        <v/>
      </c>
      <c r="P686" s="23" t="str">
        <f>IF('AccuValve Takeoff'!O687="","",'AccuValve Takeoff'!O687)</f>
        <v/>
      </c>
      <c r="Q686" s="23" t="str">
        <f>IF('AccuValve Takeoff'!P687="","",'AccuValve Takeoff'!P687)</f>
        <v/>
      </c>
      <c r="R686" s="34" t="str">
        <f>IF('AccuValve Takeoff'!Q687="","",'AccuValve Takeoff'!Q687)</f>
        <v xml:space="preserve"> </v>
      </c>
      <c r="S686" s="35" t="str">
        <f>'AccuValve Takeoff'!T687</f>
        <v/>
      </c>
      <c r="T686" s="35" t="str">
        <f>'AccuValve Takeoff'!U687</f>
        <v/>
      </c>
      <c r="U686" s="325" t="str">
        <f>'AccuValve Takeoff'!BC687</f>
        <v/>
      </c>
      <c r="V686" s="38"/>
      <c r="W686" s="11"/>
      <c r="X686" s="11"/>
      <c r="Y686" s="11"/>
    </row>
    <row r="687" spans="1:25" ht="20.100000000000001" customHeight="1" x14ac:dyDescent="0.2">
      <c r="A687" s="12">
        <v>679</v>
      </c>
      <c r="B687" s="23" t="str">
        <f>IF('AccuValve Takeoff'!B688="","",'AccuValve Takeoff'!B688)</f>
        <v/>
      </c>
      <c r="C687" s="45" t="str">
        <f>IF('AccuValve Takeoff'!C688="","",'AccuValve Takeoff'!C688)</f>
        <v/>
      </c>
      <c r="D687" s="23" t="str">
        <f>IF('AccuValve Takeoff'!D688="","",'AccuValve Takeoff'!D688)</f>
        <v/>
      </c>
      <c r="E687" s="23" t="str">
        <f>IF('AccuValve Takeoff'!S688="","",'AccuValve Takeoff'!S688)</f>
        <v/>
      </c>
      <c r="F687" s="23" t="str">
        <f>IF('AccuValve Takeoff'!F688="","",'AccuValve Takeoff'!F688)</f>
        <v/>
      </c>
      <c r="G687" s="23" t="str">
        <f>IF('AccuValve Takeoff'!R688="","",'AccuValve Takeoff'!R688)</f>
        <v/>
      </c>
      <c r="H687" s="23" t="str">
        <f>IF('AccuValve Takeoff'!G688="","",'AccuValve Takeoff'!G688)</f>
        <v/>
      </c>
      <c r="I687" s="23" t="str">
        <f>IF('AccuValve Takeoff'!H688="","",'AccuValve Takeoff'!H688)</f>
        <v/>
      </c>
      <c r="J687" s="326" t="str">
        <f>IF('AccuValve Takeoff'!I688="","",IF('AccuValve Takeoff'!I688="Not Available","",'AccuValve Takeoff'!I688))</f>
        <v/>
      </c>
      <c r="K687" s="326" t="str">
        <f>IF('AccuValve Takeoff'!J688="","",IF('AccuValve Takeoff'!J688="Not Available","",'AccuValve Takeoff'!J688))</f>
        <v/>
      </c>
      <c r="L687" s="326" t="str">
        <f>IF('AccuValve Takeoff'!K688="","",IF('AccuValve Takeoff'!K688="Not Available","",'AccuValve Takeoff'!K688))</f>
        <v/>
      </c>
      <c r="M687" s="326" t="str">
        <f>IF('AccuValve Takeoff'!L688="","",IF('AccuValve Takeoff'!L688="Not Available","",'AccuValve Takeoff'!L688))</f>
        <v/>
      </c>
      <c r="N687" s="326" t="str">
        <f>IF('AccuValve Takeoff'!M688="","",IF('AccuValve Takeoff'!M688="Not Available","",'AccuValve Takeoff'!M688))</f>
        <v/>
      </c>
      <c r="O687" s="23" t="str">
        <f>IF('AccuValve Takeoff'!N688="","",'AccuValve Takeoff'!N688)</f>
        <v/>
      </c>
      <c r="P687" s="23" t="str">
        <f>IF('AccuValve Takeoff'!O688="","",'AccuValve Takeoff'!O688)</f>
        <v/>
      </c>
      <c r="Q687" s="23" t="str">
        <f>IF('AccuValve Takeoff'!P688="","",'AccuValve Takeoff'!P688)</f>
        <v/>
      </c>
      <c r="R687" s="34" t="str">
        <f>IF('AccuValve Takeoff'!Q688="","",'AccuValve Takeoff'!Q688)</f>
        <v xml:space="preserve"> </v>
      </c>
      <c r="S687" s="35" t="str">
        <f>'AccuValve Takeoff'!T688</f>
        <v/>
      </c>
      <c r="T687" s="35" t="str">
        <f>'AccuValve Takeoff'!U688</f>
        <v/>
      </c>
      <c r="U687" s="325" t="str">
        <f>'AccuValve Takeoff'!BC688</f>
        <v/>
      </c>
      <c r="V687" s="38"/>
      <c r="W687" s="11"/>
      <c r="X687" s="11"/>
      <c r="Y687" s="11"/>
    </row>
    <row r="688" spans="1:25" ht="20.100000000000001" customHeight="1" x14ac:dyDescent="0.2">
      <c r="A688" s="12">
        <v>680</v>
      </c>
      <c r="B688" s="23" t="str">
        <f>IF('AccuValve Takeoff'!B689="","",'AccuValve Takeoff'!B689)</f>
        <v/>
      </c>
      <c r="C688" s="45" t="str">
        <f>IF('AccuValve Takeoff'!C689="","",'AccuValve Takeoff'!C689)</f>
        <v/>
      </c>
      <c r="D688" s="23" t="str">
        <f>IF('AccuValve Takeoff'!D689="","",'AccuValve Takeoff'!D689)</f>
        <v/>
      </c>
      <c r="E688" s="23" t="str">
        <f>IF('AccuValve Takeoff'!S689="","",'AccuValve Takeoff'!S689)</f>
        <v/>
      </c>
      <c r="F688" s="23" t="str">
        <f>IF('AccuValve Takeoff'!F689="","",'AccuValve Takeoff'!F689)</f>
        <v/>
      </c>
      <c r="G688" s="23" t="str">
        <f>IF('AccuValve Takeoff'!R689="","",'AccuValve Takeoff'!R689)</f>
        <v/>
      </c>
      <c r="H688" s="23" t="str">
        <f>IF('AccuValve Takeoff'!G689="","",'AccuValve Takeoff'!G689)</f>
        <v/>
      </c>
      <c r="I688" s="23" t="str">
        <f>IF('AccuValve Takeoff'!H689="","",'AccuValve Takeoff'!H689)</f>
        <v/>
      </c>
      <c r="J688" s="326" t="str">
        <f>IF('AccuValve Takeoff'!I689="","",IF('AccuValve Takeoff'!I689="Not Available","",'AccuValve Takeoff'!I689))</f>
        <v/>
      </c>
      <c r="K688" s="326" t="str">
        <f>IF('AccuValve Takeoff'!J689="","",IF('AccuValve Takeoff'!J689="Not Available","",'AccuValve Takeoff'!J689))</f>
        <v/>
      </c>
      <c r="L688" s="326" t="str">
        <f>IF('AccuValve Takeoff'!K689="","",IF('AccuValve Takeoff'!K689="Not Available","",'AccuValve Takeoff'!K689))</f>
        <v/>
      </c>
      <c r="M688" s="326" t="str">
        <f>IF('AccuValve Takeoff'!L689="","",IF('AccuValve Takeoff'!L689="Not Available","",'AccuValve Takeoff'!L689))</f>
        <v/>
      </c>
      <c r="N688" s="326" t="str">
        <f>IF('AccuValve Takeoff'!M689="","",IF('AccuValve Takeoff'!M689="Not Available","",'AccuValve Takeoff'!M689))</f>
        <v/>
      </c>
      <c r="O688" s="23" t="str">
        <f>IF('AccuValve Takeoff'!N689="","",'AccuValve Takeoff'!N689)</f>
        <v/>
      </c>
      <c r="P688" s="23" t="str">
        <f>IF('AccuValve Takeoff'!O689="","",'AccuValve Takeoff'!O689)</f>
        <v/>
      </c>
      <c r="Q688" s="23" t="str">
        <f>IF('AccuValve Takeoff'!P689="","",'AccuValve Takeoff'!P689)</f>
        <v/>
      </c>
      <c r="R688" s="34" t="str">
        <f>IF('AccuValve Takeoff'!Q689="","",'AccuValve Takeoff'!Q689)</f>
        <v xml:space="preserve"> </v>
      </c>
      <c r="S688" s="35" t="str">
        <f>'AccuValve Takeoff'!T689</f>
        <v/>
      </c>
      <c r="T688" s="35" t="str">
        <f>'AccuValve Takeoff'!U689</f>
        <v/>
      </c>
      <c r="U688" s="325" t="str">
        <f>'AccuValve Takeoff'!BC689</f>
        <v/>
      </c>
      <c r="V688" s="38"/>
      <c r="W688" s="11"/>
      <c r="X688" s="11"/>
      <c r="Y688" s="11"/>
    </row>
    <row r="689" spans="1:25" ht="20.100000000000001" customHeight="1" x14ac:dyDescent="0.2">
      <c r="A689" s="12">
        <v>681</v>
      </c>
      <c r="B689" s="23" t="str">
        <f>IF('AccuValve Takeoff'!B690="","",'AccuValve Takeoff'!B690)</f>
        <v/>
      </c>
      <c r="C689" s="45" t="str">
        <f>IF('AccuValve Takeoff'!C690="","",'AccuValve Takeoff'!C690)</f>
        <v/>
      </c>
      <c r="D689" s="23" t="str">
        <f>IF('AccuValve Takeoff'!D690="","",'AccuValve Takeoff'!D690)</f>
        <v/>
      </c>
      <c r="E689" s="23" t="str">
        <f>IF('AccuValve Takeoff'!S690="","",'AccuValve Takeoff'!S690)</f>
        <v/>
      </c>
      <c r="F689" s="23" t="str">
        <f>IF('AccuValve Takeoff'!F690="","",'AccuValve Takeoff'!F690)</f>
        <v/>
      </c>
      <c r="G689" s="23" t="str">
        <f>IF('AccuValve Takeoff'!R690="","",'AccuValve Takeoff'!R690)</f>
        <v/>
      </c>
      <c r="H689" s="23" t="str">
        <f>IF('AccuValve Takeoff'!G690="","",'AccuValve Takeoff'!G690)</f>
        <v/>
      </c>
      <c r="I689" s="23" t="str">
        <f>IF('AccuValve Takeoff'!H690="","",'AccuValve Takeoff'!H690)</f>
        <v/>
      </c>
      <c r="J689" s="326" t="str">
        <f>IF('AccuValve Takeoff'!I690="","",IF('AccuValve Takeoff'!I690="Not Available","",'AccuValve Takeoff'!I690))</f>
        <v/>
      </c>
      <c r="K689" s="326" t="str">
        <f>IF('AccuValve Takeoff'!J690="","",IF('AccuValve Takeoff'!J690="Not Available","",'AccuValve Takeoff'!J690))</f>
        <v/>
      </c>
      <c r="L689" s="326" t="str">
        <f>IF('AccuValve Takeoff'!K690="","",IF('AccuValve Takeoff'!K690="Not Available","",'AccuValve Takeoff'!K690))</f>
        <v/>
      </c>
      <c r="M689" s="326" t="str">
        <f>IF('AccuValve Takeoff'!L690="","",IF('AccuValve Takeoff'!L690="Not Available","",'AccuValve Takeoff'!L690))</f>
        <v/>
      </c>
      <c r="N689" s="326" t="str">
        <f>IF('AccuValve Takeoff'!M690="","",IF('AccuValve Takeoff'!M690="Not Available","",'AccuValve Takeoff'!M690))</f>
        <v/>
      </c>
      <c r="O689" s="23" t="str">
        <f>IF('AccuValve Takeoff'!N690="","",'AccuValve Takeoff'!N690)</f>
        <v/>
      </c>
      <c r="P689" s="23" t="str">
        <f>IF('AccuValve Takeoff'!O690="","",'AccuValve Takeoff'!O690)</f>
        <v/>
      </c>
      <c r="Q689" s="23" t="str">
        <f>IF('AccuValve Takeoff'!P690="","",'AccuValve Takeoff'!P690)</f>
        <v/>
      </c>
      <c r="R689" s="34" t="str">
        <f>IF('AccuValve Takeoff'!Q690="","",'AccuValve Takeoff'!Q690)</f>
        <v xml:space="preserve"> </v>
      </c>
      <c r="S689" s="35" t="str">
        <f>'AccuValve Takeoff'!T690</f>
        <v/>
      </c>
      <c r="T689" s="35" t="str">
        <f>'AccuValve Takeoff'!U690</f>
        <v/>
      </c>
      <c r="U689" s="325" t="str">
        <f>'AccuValve Takeoff'!BC690</f>
        <v/>
      </c>
      <c r="V689" s="38"/>
      <c r="W689" s="11"/>
      <c r="X689" s="11"/>
      <c r="Y689" s="11"/>
    </row>
    <row r="690" spans="1:25" ht="20.100000000000001" customHeight="1" x14ac:dyDescent="0.2">
      <c r="A690" s="12">
        <v>682</v>
      </c>
      <c r="B690" s="23" t="str">
        <f>IF('AccuValve Takeoff'!B691="","",'AccuValve Takeoff'!B691)</f>
        <v/>
      </c>
      <c r="C690" s="45" t="str">
        <f>IF('AccuValve Takeoff'!C691="","",'AccuValve Takeoff'!C691)</f>
        <v/>
      </c>
      <c r="D690" s="23" t="str">
        <f>IF('AccuValve Takeoff'!D691="","",'AccuValve Takeoff'!D691)</f>
        <v/>
      </c>
      <c r="E690" s="23" t="str">
        <f>IF('AccuValve Takeoff'!S691="","",'AccuValve Takeoff'!S691)</f>
        <v/>
      </c>
      <c r="F690" s="23" t="str">
        <f>IF('AccuValve Takeoff'!F691="","",'AccuValve Takeoff'!F691)</f>
        <v/>
      </c>
      <c r="G690" s="23" t="str">
        <f>IF('AccuValve Takeoff'!R691="","",'AccuValve Takeoff'!R691)</f>
        <v/>
      </c>
      <c r="H690" s="23" t="str">
        <f>IF('AccuValve Takeoff'!G691="","",'AccuValve Takeoff'!G691)</f>
        <v/>
      </c>
      <c r="I690" s="23" t="str">
        <f>IF('AccuValve Takeoff'!H691="","",'AccuValve Takeoff'!H691)</f>
        <v/>
      </c>
      <c r="J690" s="326" t="str">
        <f>IF('AccuValve Takeoff'!I691="","",IF('AccuValve Takeoff'!I691="Not Available","",'AccuValve Takeoff'!I691))</f>
        <v/>
      </c>
      <c r="K690" s="326" t="str">
        <f>IF('AccuValve Takeoff'!J691="","",IF('AccuValve Takeoff'!J691="Not Available","",'AccuValve Takeoff'!J691))</f>
        <v/>
      </c>
      <c r="L690" s="326" t="str">
        <f>IF('AccuValve Takeoff'!K691="","",IF('AccuValve Takeoff'!K691="Not Available","",'AccuValve Takeoff'!K691))</f>
        <v/>
      </c>
      <c r="M690" s="326" t="str">
        <f>IF('AccuValve Takeoff'!L691="","",IF('AccuValve Takeoff'!L691="Not Available","",'AccuValve Takeoff'!L691))</f>
        <v/>
      </c>
      <c r="N690" s="326" t="str">
        <f>IF('AccuValve Takeoff'!M691="","",IF('AccuValve Takeoff'!M691="Not Available","",'AccuValve Takeoff'!M691))</f>
        <v/>
      </c>
      <c r="O690" s="23" t="str">
        <f>IF('AccuValve Takeoff'!N691="","",'AccuValve Takeoff'!N691)</f>
        <v/>
      </c>
      <c r="P690" s="23" t="str">
        <f>IF('AccuValve Takeoff'!O691="","",'AccuValve Takeoff'!O691)</f>
        <v/>
      </c>
      <c r="Q690" s="23" t="str">
        <f>IF('AccuValve Takeoff'!P691="","",'AccuValve Takeoff'!P691)</f>
        <v/>
      </c>
      <c r="R690" s="34" t="str">
        <f>IF('AccuValve Takeoff'!Q691="","",'AccuValve Takeoff'!Q691)</f>
        <v xml:space="preserve"> </v>
      </c>
      <c r="S690" s="35" t="str">
        <f>'AccuValve Takeoff'!T691</f>
        <v/>
      </c>
      <c r="T690" s="35" t="str">
        <f>'AccuValve Takeoff'!U691</f>
        <v/>
      </c>
      <c r="U690" s="325" t="str">
        <f>'AccuValve Takeoff'!BC691</f>
        <v/>
      </c>
      <c r="V690" s="38"/>
      <c r="W690" s="11"/>
      <c r="X690" s="11"/>
      <c r="Y690" s="11"/>
    </row>
    <row r="691" spans="1:25" ht="20.100000000000001" customHeight="1" x14ac:dyDescent="0.2">
      <c r="A691" s="12">
        <v>683</v>
      </c>
      <c r="B691" s="23" t="str">
        <f>IF('AccuValve Takeoff'!B692="","",'AccuValve Takeoff'!B692)</f>
        <v/>
      </c>
      <c r="C691" s="45" t="str">
        <f>IF('AccuValve Takeoff'!C692="","",'AccuValve Takeoff'!C692)</f>
        <v/>
      </c>
      <c r="D691" s="23" t="str">
        <f>IF('AccuValve Takeoff'!D692="","",'AccuValve Takeoff'!D692)</f>
        <v/>
      </c>
      <c r="E691" s="23" t="str">
        <f>IF('AccuValve Takeoff'!S692="","",'AccuValve Takeoff'!S692)</f>
        <v/>
      </c>
      <c r="F691" s="23" t="str">
        <f>IF('AccuValve Takeoff'!F692="","",'AccuValve Takeoff'!F692)</f>
        <v/>
      </c>
      <c r="G691" s="23" t="str">
        <f>IF('AccuValve Takeoff'!R692="","",'AccuValve Takeoff'!R692)</f>
        <v/>
      </c>
      <c r="H691" s="23" t="str">
        <f>IF('AccuValve Takeoff'!G692="","",'AccuValve Takeoff'!G692)</f>
        <v/>
      </c>
      <c r="I691" s="23" t="str">
        <f>IF('AccuValve Takeoff'!H692="","",'AccuValve Takeoff'!H692)</f>
        <v/>
      </c>
      <c r="J691" s="326" t="str">
        <f>IF('AccuValve Takeoff'!I692="","",IF('AccuValve Takeoff'!I692="Not Available","",'AccuValve Takeoff'!I692))</f>
        <v/>
      </c>
      <c r="K691" s="326" t="str">
        <f>IF('AccuValve Takeoff'!J692="","",IF('AccuValve Takeoff'!J692="Not Available","",'AccuValve Takeoff'!J692))</f>
        <v/>
      </c>
      <c r="L691" s="326" t="str">
        <f>IF('AccuValve Takeoff'!K692="","",IF('AccuValve Takeoff'!K692="Not Available","",'AccuValve Takeoff'!K692))</f>
        <v/>
      </c>
      <c r="M691" s="326" t="str">
        <f>IF('AccuValve Takeoff'!L692="","",IF('AccuValve Takeoff'!L692="Not Available","",'AccuValve Takeoff'!L692))</f>
        <v/>
      </c>
      <c r="N691" s="326" t="str">
        <f>IF('AccuValve Takeoff'!M692="","",IF('AccuValve Takeoff'!M692="Not Available","",'AccuValve Takeoff'!M692))</f>
        <v/>
      </c>
      <c r="O691" s="23" t="str">
        <f>IF('AccuValve Takeoff'!N692="","",'AccuValve Takeoff'!N692)</f>
        <v/>
      </c>
      <c r="P691" s="23" t="str">
        <f>IF('AccuValve Takeoff'!O692="","",'AccuValve Takeoff'!O692)</f>
        <v/>
      </c>
      <c r="Q691" s="23" t="str">
        <f>IF('AccuValve Takeoff'!P692="","",'AccuValve Takeoff'!P692)</f>
        <v/>
      </c>
      <c r="R691" s="34" t="str">
        <f>IF('AccuValve Takeoff'!Q692="","",'AccuValve Takeoff'!Q692)</f>
        <v xml:space="preserve"> </v>
      </c>
      <c r="S691" s="35" t="str">
        <f>'AccuValve Takeoff'!T692</f>
        <v/>
      </c>
      <c r="T691" s="35" t="str">
        <f>'AccuValve Takeoff'!U692</f>
        <v/>
      </c>
      <c r="U691" s="325" t="str">
        <f>'AccuValve Takeoff'!BC692</f>
        <v/>
      </c>
      <c r="V691" s="38"/>
      <c r="W691" s="11"/>
      <c r="X691" s="11"/>
      <c r="Y691" s="11"/>
    </row>
    <row r="692" spans="1:25" ht="20.100000000000001" customHeight="1" x14ac:dyDescent="0.2">
      <c r="A692" s="12">
        <v>684</v>
      </c>
      <c r="B692" s="23" t="str">
        <f>IF('AccuValve Takeoff'!B693="","",'AccuValve Takeoff'!B693)</f>
        <v/>
      </c>
      <c r="C692" s="45" t="str">
        <f>IF('AccuValve Takeoff'!C693="","",'AccuValve Takeoff'!C693)</f>
        <v/>
      </c>
      <c r="D692" s="23" t="str">
        <f>IF('AccuValve Takeoff'!D693="","",'AccuValve Takeoff'!D693)</f>
        <v/>
      </c>
      <c r="E692" s="23" t="str">
        <f>IF('AccuValve Takeoff'!S693="","",'AccuValve Takeoff'!S693)</f>
        <v/>
      </c>
      <c r="F692" s="23" t="str">
        <f>IF('AccuValve Takeoff'!F693="","",'AccuValve Takeoff'!F693)</f>
        <v/>
      </c>
      <c r="G692" s="23" t="str">
        <f>IF('AccuValve Takeoff'!R693="","",'AccuValve Takeoff'!R693)</f>
        <v/>
      </c>
      <c r="H692" s="23" t="str">
        <f>IF('AccuValve Takeoff'!G693="","",'AccuValve Takeoff'!G693)</f>
        <v/>
      </c>
      <c r="I692" s="23" t="str">
        <f>IF('AccuValve Takeoff'!H693="","",'AccuValve Takeoff'!H693)</f>
        <v/>
      </c>
      <c r="J692" s="326" t="str">
        <f>IF('AccuValve Takeoff'!I693="","",IF('AccuValve Takeoff'!I693="Not Available","",'AccuValve Takeoff'!I693))</f>
        <v/>
      </c>
      <c r="K692" s="326" t="str">
        <f>IF('AccuValve Takeoff'!J693="","",IF('AccuValve Takeoff'!J693="Not Available","",'AccuValve Takeoff'!J693))</f>
        <v/>
      </c>
      <c r="L692" s="326" t="str">
        <f>IF('AccuValve Takeoff'!K693="","",IF('AccuValve Takeoff'!K693="Not Available","",'AccuValve Takeoff'!K693))</f>
        <v/>
      </c>
      <c r="M692" s="326" t="str">
        <f>IF('AccuValve Takeoff'!L693="","",IF('AccuValve Takeoff'!L693="Not Available","",'AccuValve Takeoff'!L693))</f>
        <v/>
      </c>
      <c r="N692" s="326" t="str">
        <f>IF('AccuValve Takeoff'!M693="","",IF('AccuValve Takeoff'!M693="Not Available","",'AccuValve Takeoff'!M693))</f>
        <v/>
      </c>
      <c r="O692" s="23" t="str">
        <f>IF('AccuValve Takeoff'!N693="","",'AccuValve Takeoff'!N693)</f>
        <v/>
      </c>
      <c r="P692" s="23" t="str">
        <f>IF('AccuValve Takeoff'!O693="","",'AccuValve Takeoff'!O693)</f>
        <v/>
      </c>
      <c r="Q692" s="23" t="str">
        <f>IF('AccuValve Takeoff'!P693="","",'AccuValve Takeoff'!P693)</f>
        <v/>
      </c>
      <c r="R692" s="34" t="str">
        <f>IF('AccuValve Takeoff'!Q693="","",'AccuValve Takeoff'!Q693)</f>
        <v xml:space="preserve"> </v>
      </c>
      <c r="S692" s="35" t="str">
        <f>'AccuValve Takeoff'!T693</f>
        <v/>
      </c>
      <c r="T692" s="35" t="str">
        <f>'AccuValve Takeoff'!U693</f>
        <v/>
      </c>
      <c r="U692" s="325" t="str">
        <f>'AccuValve Takeoff'!BC693</f>
        <v/>
      </c>
      <c r="V692" s="38"/>
      <c r="W692" s="11"/>
      <c r="X692" s="11"/>
      <c r="Y692" s="11"/>
    </row>
    <row r="693" spans="1:25" ht="20.100000000000001" customHeight="1" x14ac:dyDescent="0.2">
      <c r="A693" s="12">
        <v>685</v>
      </c>
      <c r="B693" s="23" t="str">
        <f>IF('AccuValve Takeoff'!B694="","",'AccuValve Takeoff'!B694)</f>
        <v/>
      </c>
      <c r="C693" s="45" t="str">
        <f>IF('AccuValve Takeoff'!C694="","",'AccuValve Takeoff'!C694)</f>
        <v/>
      </c>
      <c r="D693" s="23" t="str">
        <f>IF('AccuValve Takeoff'!D694="","",'AccuValve Takeoff'!D694)</f>
        <v/>
      </c>
      <c r="E693" s="23" t="str">
        <f>IF('AccuValve Takeoff'!S694="","",'AccuValve Takeoff'!S694)</f>
        <v/>
      </c>
      <c r="F693" s="23" t="str">
        <f>IF('AccuValve Takeoff'!F694="","",'AccuValve Takeoff'!F694)</f>
        <v/>
      </c>
      <c r="G693" s="23" t="str">
        <f>IF('AccuValve Takeoff'!R694="","",'AccuValve Takeoff'!R694)</f>
        <v/>
      </c>
      <c r="H693" s="23" t="str">
        <f>IF('AccuValve Takeoff'!G694="","",'AccuValve Takeoff'!G694)</f>
        <v/>
      </c>
      <c r="I693" s="23" t="str">
        <f>IF('AccuValve Takeoff'!H694="","",'AccuValve Takeoff'!H694)</f>
        <v/>
      </c>
      <c r="J693" s="326" t="str">
        <f>IF('AccuValve Takeoff'!I694="","",IF('AccuValve Takeoff'!I694="Not Available","",'AccuValve Takeoff'!I694))</f>
        <v/>
      </c>
      <c r="K693" s="326" t="str">
        <f>IF('AccuValve Takeoff'!J694="","",IF('AccuValve Takeoff'!J694="Not Available","",'AccuValve Takeoff'!J694))</f>
        <v/>
      </c>
      <c r="L693" s="326" t="str">
        <f>IF('AccuValve Takeoff'!K694="","",IF('AccuValve Takeoff'!K694="Not Available","",'AccuValve Takeoff'!K694))</f>
        <v/>
      </c>
      <c r="M693" s="326" t="str">
        <f>IF('AccuValve Takeoff'!L694="","",IF('AccuValve Takeoff'!L694="Not Available","",'AccuValve Takeoff'!L694))</f>
        <v/>
      </c>
      <c r="N693" s="326" t="str">
        <f>IF('AccuValve Takeoff'!M694="","",IF('AccuValve Takeoff'!M694="Not Available","",'AccuValve Takeoff'!M694))</f>
        <v/>
      </c>
      <c r="O693" s="23" t="str">
        <f>IF('AccuValve Takeoff'!N694="","",'AccuValve Takeoff'!N694)</f>
        <v/>
      </c>
      <c r="P693" s="23" t="str">
        <f>IF('AccuValve Takeoff'!O694="","",'AccuValve Takeoff'!O694)</f>
        <v/>
      </c>
      <c r="Q693" s="23" t="str">
        <f>IF('AccuValve Takeoff'!P694="","",'AccuValve Takeoff'!P694)</f>
        <v/>
      </c>
      <c r="R693" s="34" t="str">
        <f>IF('AccuValve Takeoff'!Q694="","",'AccuValve Takeoff'!Q694)</f>
        <v xml:space="preserve"> </v>
      </c>
      <c r="S693" s="35" t="str">
        <f>'AccuValve Takeoff'!T694</f>
        <v/>
      </c>
      <c r="T693" s="35" t="str">
        <f>'AccuValve Takeoff'!U694</f>
        <v/>
      </c>
      <c r="U693" s="325" t="str">
        <f>'AccuValve Takeoff'!BC694</f>
        <v/>
      </c>
      <c r="V693" s="38"/>
      <c r="W693" s="11"/>
      <c r="X693" s="11"/>
      <c r="Y693" s="11"/>
    </row>
    <row r="694" spans="1:25" ht="20.100000000000001" customHeight="1" x14ac:dyDescent="0.2">
      <c r="A694" s="12">
        <v>686</v>
      </c>
      <c r="B694" s="23" t="str">
        <f>IF('AccuValve Takeoff'!B695="","",'AccuValve Takeoff'!B695)</f>
        <v/>
      </c>
      <c r="C694" s="45" t="str">
        <f>IF('AccuValve Takeoff'!C695="","",'AccuValve Takeoff'!C695)</f>
        <v/>
      </c>
      <c r="D694" s="23" t="str">
        <f>IF('AccuValve Takeoff'!D695="","",'AccuValve Takeoff'!D695)</f>
        <v/>
      </c>
      <c r="E694" s="23" t="str">
        <f>IF('AccuValve Takeoff'!S695="","",'AccuValve Takeoff'!S695)</f>
        <v/>
      </c>
      <c r="F694" s="23" t="str">
        <f>IF('AccuValve Takeoff'!F695="","",'AccuValve Takeoff'!F695)</f>
        <v/>
      </c>
      <c r="G694" s="23" t="str">
        <f>IF('AccuValve Takeoff'!R695="","",'AccuValve Takeoff'!R695)</f>
        <v/>
      </c>
      <c r="H694" s="23" t="str">
        <f>IF('AccuValve Takeoff'!G695="","",'AccuValve Takeoff'!G695)</f>
        <v/>
      </c>
      <c r="I694" s="23" t="str">
        <f>IF('AccuValve Takeoff'!H695="","",'AccuValve Takeoff'!H695)</f>
        <v/>
      </c>
      <c r="J694" s="326" t="str">
        <f>IF('AccuValve Takeoff'!I695="","",IF('AccuValve Takeoff'!I695="Not Available","",'AccuValve Takeoff'!I695))</f>
        <v/>
      </c>
      <c r="K694" s="326" t="str">
        <f>IF('AccuValve Takeoff'!J695="","",IF('AccuValve Takeoff'!J695="Not Available","",'AccuValve Takeoff'!J695))</f>
        <v/>
      </c>
      <c r="L694" s="326" t="str">
        <f>IF('AccuValve Takeoff'!K695="","",IF('AccuValve Takeoff'!K695="Not Available","",'AccuValve Takeoff'!K695))</f>
        <v/>
      </c>
      <c r="M694" s="326" t="str">
        <f>IF('AccuValve Takeoff'!L695="","",IF('AccuValve Takeoff'!L695="Not Available","",'AccuValve Takeoff'!L695))</f>
        <v/>
      </c>
      <c r="N694" s="326" t="str">
        <f>IF('AccuValve Takeoff'!M695="","",IF('AccuValve Takeoff'!M695="Not Available","",'AccuValve Takeoff'!M695))</f>
        <v/>
      </c>
      <c r="O694" s="23" t="str">
        <f>IF('AccuValve Takeoff'!N695="","",'AccuValve Takeoff'!N695)</f>
        <v/>
      </c>
      <c r="P694" s="23" t="str">
        <f>IF('AccuValve Takeoff'!O695="","",'AccuValve Takeoff'!O695)</f>
        <v/>
      </c>
      <c r="Q694" s="23" t="str">
        <f>IF('AccuValve Takeoff'!P695="","",'AccuValve Takeoff'!P695)</f>
        <v/>
      </c>
      <c r="R694" s="34" t="str">
        <f>IF('AccuValve Takeoff'!Q695="","",'AccuValve Takeoff'!Q695)</f>
        <v xml:space="preserve"> </v>
      </c>
      <c r="S694" s="35" t="str">
        <f>'AccuValve Takeoff'!T695</f>
        <v/>
      </c>
      <c r="T694" s="35" t="str">
        <f>'AccuValve Takeoff'!U695</f>
        <v/>
      </c>
      <c r="U694" s="325" t="str">
        <f>'AccuValve Takeoff'!BC695</f>
        <v/>
      </c>
      <c r="V694" s="38"/>
      <c r="W694" s="11"/>
      <c r="X694" s="11"/>
      <c r="Y694" s="11"/>
    </row>
    <row r="695" spans="1:25" ht="20.100000000000001" customHeight="1" x14ac:dyDescent="0.2">
      <c r="A695" s="12">
        <v>687</v>
      </c>
      <c r="B695" s="23" t="str">
        <f>IF('AccuValve Takeoff'!B696="","",'AccuValve Takeoff'!B696)</f>
        <v/>
      </c>
      <c r="C695" s="45" t="str">
        <f>IF('AccuValve Takeoff'!C696="","",'AccuValve Takeoff'!C696)</f>
        <v/>
      </c>
      <c r="D695" s="23" t="str">
        <f>IF('AccuValve Takeoff'!D696="","",'AccuValve Takeoff'!D696)</f>
        <v/>
      </c>
      <c r="E695" s="23" t="str">
        <f>IF('AccuValve Takeoff'!S696="","",'AccuValve Takeoff'!S696)</f>
        <v/>
      </c>
      <c r="F695" s="23" t="str">
        <f>IF('AccuValve Takeoff'!F696="","",'AccuValve Takeoff'!F696)</f>
        <v/>
      </c>
      <c r="G695" s="23" t="str">
        <f>IF('AccuValve Takeoff'!R696="","",'AccuValve Takeoff'!R696)</f>
        <v/>
      </c>
      <c r="H695" s="23" t="str">
        <f>IF('AccuValve Takeoff'!G696="","",'AccuValve Takeoff'!G696)</f>
        <v/>
      </c>
      <c r="I695" s="23" t="str">
        <f>IF('AccuValve Takeoff'!H696="","",'AccuValve Takeoff'!H696)</f>
        <v/>
      </c>
      <c r="J695" s="326" t="str">
        <f>IF('AccuValve Takeoff'!I696="","",IF('AccuValve Takeoff'!I696="Not Available","",'AccuValve Takeoff'!I696))</f>
        <v/>
      </c>
      <c r="K695" s="326" t="str">
        <f>IF('AccuValve Takeoff'!J696="","",IF('AccuValve Takeoff'!J696="Not Available","",'AccuValve Takeoff'!J696))</f>
        <v/>
      </c>
      <c r="L695" s="326" t="str">
        <f>IF('AccuValve Takeoff'!K696="","",IF('AccuValve Takeoff'!K696="Not Available","",'AccuValve Takeoff'!K696))</f>
        <v/>
      </c>
      <c r="M695" s="326" t="str">
        <f>IF('AccuValve Takeoff'!L696="","",IF('AccuValve Takeoff'!L696="Not Available","",'AccuValve Takeoff'!L696))</f>
        <v/>
      </c>
      <c r="N695" s="326" t="str">
        <f>IF('AccuValve Takeoff'!M696="","",IF('AccuValve Takeoff'!M696="Not Available","",'AccuValve Takeoff'!M696))</f>
        <v/>
      </c>
      <c r="O695" s="23" t="str">
        <f>IF('AccuValve Takeoff'!N696="","",'AccuValve Takeoff'!N696)</f>
        <v/>
      </c>
      <c r="P695" s="23" t="str">
        <f>IF('AccuValve Takeoff'!O696="","",'AccuValve Takeoff'!O696)</f>
        <v/>
      </c>
      <c r="Q695" s="23" t="str">
        <f>IF('AccuValve Takeoff'!P696="","",'AccuValve Takeoff'!P696)</f>
        <v/>
      </c>
      <c r="R695" s="34" t="str">
        <f>IF('AccuValve Takeoff'!Q696="","",'AccuValve Takeoff'!Q696)</f>
        <v xml:space="preserve"> </v>
      </c>
      <c r="S695" s="35" t="str">
        <f>'AccuValve Takeoff'!T696</f>
        <v/>
      </c>
      <c r="T695" s="35" t="str">
        <f>'AccuValve Takeoff'!U696</f>
        <v/>
      </c>
      <c r="U695" s="325" t="str">
        <f>'AccuValve Takeoff'!BC696</f>
        <v/>
      </c>
      <c r="V695" s="38"/>
      <c r="W695" s="11"/>
      <c r="X695" s="11"/>
      <c r="Y695" s="11"/>
    </row>
    <row r="696" spans="1:25" ht="20.100000000000001" customHeight="1" x14ac:dyDescent="0.2">
      <c r="A696" s="12">
        <v>688</v>
      </c>
      <c r="B696" s="23" t="str">
        <f>IF('AccuValve Takeoff'!B697="","",'AccuValve Takeoff'!B697)</f>
        <v/>
      </c>
      <c r="C696" s="45" t="str">
        <f>IF('AccuValve Takeoff'!C697="","",'AccuValve Takeoff'!C697)</f>
        <v/>
      </c>
      <c r="D696" s="23" t="str">
        <f>IF('AccuValve Takeoff'!D697="","",'AccuValve Takeoff'!D697)</f>
        <v/>
      </c>
      <c r="E696" s="23" t="str">
        <f>IF('AccuValve Takeoff'!S697="","",'AccuValve Takeoff'!S697)</f>
        <v/>
      </c>
      <c r="F696" s="23" t="str">
        <f>IF('AccuValve Takeoff'!F697="","",'AccuValve Takeoff'!F697)</f>
        <v/>
      </c>
      <c r="G696" s="23" t="str">
        <f>IF('AccuValve Takeoff'!R697="","",'AccuValve Takeoff'!R697)</f>
        <v/>
      </c>
      <c r="H696" s="23" t="str">
        <f>IF('AccuValve Takeoff'!G697="","",'AccuValve Takeoff'!G697)</f>
        <v/>
      </c>
      <c r="I696" s="23" t="str">
        <f>IF('AccuValve Takeoff'!H697="","",'AccuValve Takeoff'!H697)</f>
        <v/>
      </c>
      <c r="J696" s="326" t="str">
        <f>IF('AccuValve Takeoff'!I697="","",IF('AccuValve Takeoff'!I697="Not Available","",'AccuValve Takeoff'!I697))</f>
        <v/>
      </c>
      <c r="K696" s="326" t="str">
        <f>IF('AccuValve Takeoff'!J697="","",IF('AccuValve Takeoff'!J697="Not Available","",'AccuValve Takeoff'!J697))</f>
        <v/>
      </c>
      <c r="L696" s="326" t="str">
        <f>IF('AccuValve Takeoff'!K697="","",IF('AccuValve Takeoff'!K697="Not Available","",'AccuValve Takeoff'!K697))</f>
        <v/>
      </c>
      <c r="M696" s="326" t="str">
        <f>IF('AccuValve Takeoff'!L697="","",IF('AccuValve Takeoff'!L697="Not Available","",'AccuValve Takeoff'!L697))</f>
        <v/>
      </c>
      <c r="N696" s="326" t="str">
        <f>IF('AccuValve Takeoff'!M697="","",IF('AccuValve Takeoff'!M697="Not Available","",'AccuValve Takeoff'!M697))</f>
        <v/>
      </c>
      <c r="O696" s="23" t="str">
        <f>IF('AccuValve Takeoff'!N697="","",'AccuValve Takeoff'!N697)</f>
        <v/>
      </c>
      <c r="P696" s="23" t="str">
        <f>IF('AccuValve Takeoff'!O697="","",'AccuValve Takeoff'!O697)</f>
        <v/>
      </c>
      <c r="Q696" s="23" t="str">
        <f>IF('AccuValve Takeoff'!P697="","",'AccuValve Takeoff'!P697)</f>
        <v/>
      </c>
      <c r="R696" s="34" t="str">
        <f>IF('AccuValve Takeoff'!Q697="","",'AccuValve Takeoff'!Q697)</f>
        <v xml:space="preserve"> </v>
      </c>
      <c r="S696" s="35" t="str">
        <f>'AccuValve Takeoff'!T697</f>
        <v/>
      </c>
      <c r="T696" s="35" t="str">
        <f>'AccuValve Takeoff'!U697</f>
        <v/>
      </c>
      <c r="U696" s="325" t="str">
        <f>'AccuValve Takeoff'!BC697</f>
        <v/>
      </c>
      <c r="V696" s="38"/>
      <c r="W696" s="11"/>
      <c r="X696" s="11"/>
      <c r="Y696" s="11"/>
    </row>
    <row r="697" spans="1:25" ht="20.100000000000001" customHeight="1" x14ac:dyDescent="0.2">
      <c r="A697" s="12">
        <v>689</v>
      </c>
      <c r="B697" s="23" t="str">
        <f>IF('AccuValve Takeoff'!B698="","",'AccuValve Takeoff'!B698)</f>
        <v/>
      </c>
      <c r="C697" s="45" t="str">
        <f>IF('AccuValve Takeoff'!C698="","",'AccuValve Takeoff'!C698)</f>
        <v/>
      </c>
      <c r="D697" s="23" t="str">
        <f>IF('AccuValve Takeoff'!D698="","",'AccuValve Takeoff'!D698)</f>
        <v/>
      </c>
      <c r="E697" s="23" t="str">
        <f>IF('AccuValve Takeoff'!S698="","",'AccuValve Takeoff'!S698)</f>
        <v/>
      </c>
      <c r="F697" s="23" t="str">
        <f>IF('AccuValve Takeoff'!F698="","",'AccuValve Takeoff'!F698)</f>
        <v/>
      </c>
      <c r="G697" s="23" t="str">
        <f>IF('AccuValve Takeoff'!R698="","",'AccuValve Takeoff'!R698)</f>
        <v/>
      </c>
      <c r="H697" s="23" t="str">
        <f>IF('AccuValve Takeoff'!G698="","",'AccuValve Takeoff'!G698)</f>
        <v/>
      </c>
      <c r="I697" s="23" t="str">
        <f>IF('AccuValve Takeoff'!H698="","",'AccuValve Takeoff'!H698)</f>
        <v/>
      </c>
      <c r="J697" s="326" t="str">
        <f>IF('AccuValve Takeoff'!I698="","",IF('AccuValve Takeoff'!I698="Not Available","",'AccuValve Takeoff'!I698))</f>
        <v/>
      </c>
      <c r="K697" s="326" t="str">
        <f>IF('AccuValve Takeoff'!J698="","",IF('AccuValve Takeoff'!J698="Not Available","",'AccuValve Takeoff'!J698))</f>
        <v/>
      </c>
      <c r="L697" s="326" t="str">
        <f>IF('AccuValve Takeoff'!K698="","",IF('AccuValve Takeoff'!K698="Not Available","",'AccuValve Takeoff'!K698))</f>
        <v/>
      </c>
      <c r="M697" s="326" t="str">
        <f>IF('AccuValve Takeoff'!L698="","",IF('AccuValve Takeoff'!L698="Not Available","",'AccuValve Takeoff'!L698))</f>
        <v/>
      </c>
      <c r="N697" s="326" t="str">
        <f>IF('AccuValve Takeoff'!M698="","",IF('AccuValve Takeoff'!M698="Not Available","",'AccuValve Takeoff'!M698))</f>
        <v/>
      </c>
      <c r="O697" s="23" t="str">
        <f>IF('AccuValve Takeoff'!N698="","",'AccuValve Takeoff'!N698)</f>
        <v/>
      </c>
      <c r="P697" s="23" t="str">
        <f>IF('AccuValve Takeoff'!O698="","",'AccuValve Takeoff'!O698)</f>
        <v/>
      </c>
      <c r="Q697" s="23" t="str">
        <f>IF('AccuValve Takeoff'!P698="","",'AccuValve Takeoff'!P698)</f>
        <v/>
      </c>
      <c r="R697" s="34" t="str">
        <f>IF('AccuValve Takeoff'!Q698="","",'AccuValve Takeoff'!Q698)</f>
        <v xml:space="preserve"> </v>
      </c>
      <c r="S697" s="35" t="str">
        <f>'AccuValve Takeoff'!T698</f>
        <v/>
      </c>
      <c r="T697" s="35" t="str">
        <f>'AccuValve Takeoff'!U698</f>
        <v/>
      </c>
      <c r="U697" s="325" t="str">
        <f>'AccuValve Takeoff'!BC698</f>
        <v/>
      </c>
      <c r="V697" s="38"/>
      <c r="W697" s="11"/>
      <c r="X697" s="11"/>
      <c r="Y697" s="11"/>
    </row>
    <row r="698" spans="1:25" ht="20.100000000000001" customHeight="1" x14ac:dyDescent="0.2">
      <c r="A698" s="12">
        <v>690</v>
      </c>
      <c r="B698" s="23" t="str">
        <f>IF('AccuValve Takeoff'!B699="","",'AccuValve Takeoff'!B699)</f>
        <v/>
      </c>
      <c r="C698" s="45" t="str">
        <f>IF('AccuValve Takeoff'!C699="","",'AccuValve Takeoff'!C699)</f>
        <v/>
      </c>
      <c r="D698" s="23" t="str">
        <f>IF('AccuValve Takeoff'!D699="","",'AccuValve Takeoff'!D699)</f>
        <v/>
      </c>
      <c r="E698" s="23" t="str">
        <f>IF('AccuValve Takeoff'!S699="","",'AccuValve Takeoff'!S699)</f>
        <v/>
      </c>
      <c r="F698" s="23" t="str">
        <f>IF('AccuValve Takeoff'!F699="","",'AccuValve Takeoff'!F699)</f>
        <v/>
      </c>
      <c r="G698" s="23" t="str">
        <f>IF('AccuValve Takeoff'!R699="","",'AccuValve Takeoff'!R699)</f>
        <v/>
      </c>
      <c r="H698" s="23" t="str">
        <f>IF('AccuValve Takeoff'!G699="","",'AccuValve Takeoff'!G699)</f>
        <v/>
      </c>
      <c r="I698" s="23" t="str">
        <f>IF('AccuValve Takeoff'!H699="","",'AccuValve Takeoff'!H699)</f>
        <v/>
      </c>
      <c r="J698" s="326" t="str">
        <f>IF('AccuValve Takeoff'!I699="","",IF('AccuValve Takeoff'!I699="Not Available","",'AccuValve Takeoff'!I699))</f>
        <v/>
      </c>
      <c r="K698" s="326" t="str">
        <f>IF('AccuValve Takeoff'!J699="","",IF('AccuValve Takeoff'!J699="Not Available","",'AccuValve Takeoff'!J699))</f>
        <v/>
      </c>
      <c r="L698" s="326" t="str">
        <f>IF('AccuValve Takeoff'!K699="","",IF('AccuValve Takeoff'!K699="Not Available","",'AccuValve Takeoff'!K699))</f>
        <v/>
      </c>
      <c r="M698" s="326" t="str">
        <f>IF('AccuValve Takeoff'!L699="","",IF('AccuValve Takeoff'!L699="Not Available","",'AccuValve Takeoff'!L699))</f>
        <v/>
      </c>
      <c r="N698" s="326" t="str">
        <f>IF('AccuValve Takeoff'!M699="","",IF('AccuValve Takeoff'!M699="Not Available","",'AccuValve Takeoff'!M699))</f>
        <v/>
      </c>
      <c r="O698" s="23" t="str">
        <f>IF('AccuValve Takeoff'!N699="","",'AccuValve Takeoff'!N699)</f>
        <v/>
      </c>
      <c r="P698" s="23" t="str">
        <f>IF('AccuValve Takeoff'!O699="","",'AccuValve Takeoff'!O699)</f>
        <v/>
      </c>
      <c r="Q698" s="23" t="str">
        <f>IF('AccuValve Takeoff'!P699="","",'AccuValve Takeoff'!P699)</f>
        <v/>
      </c>
      <c r="R698" s="34" t="str">
        <f>IF('AccuValve Takeoff'!Q699="","",'AccuValve Takeoff'!Q699)</f>
        <v xml:space="preserve"> </v>
      </c>
      <c r="S698" s="35" t="str">
        <f>'AccuValve Takeoff'!T699</f>
        <v/>
      </c>
      <c r="T698" s="35" t="str">
        <f>'AccuValve Takeoff'!U699</f>
        <v/>
      </c>
      <c r="U698" s="325" t="str">
        <f>'AccuValve Takeoff'!BC699</f>
        <v/>
      </c>
      <c r="V698" s="38"/>
      <c r="W698" s="11"/>
      <c r="X698" s="11"/>
      <c r="Y698" s="11"/>
    </row>
    <row r="699" spans="1:25" ht="20.100000000000001" customHeight="1" x14ac:dyDescent="0.2">
      <c r="A699" s="12">
        <v>691</v>
      </c>
      <c r="B699" s="23" t="str">
        <f>IF('AccuValve Takeoff'!B700="","",'AccuValve Takeoff'!B700)</f>
        <v/>
      </c>
      <c r="C699" s="45" t="str">
        <f>IF('AccuValve Takeoff'!C700="","",'AccuValve Takeoff'!C700)</f>
        <v/>
      </c>
      <c r="D699" s="23" t="str">
        <f>IF('AccuValve Takeoff'!D700="","",'AccuValve Takeoff'!D700)</f>
        <v/>
      </c>
      <c r="E699" s="23" t="str">
        <f>IF('AccuValve Takeoff'!S700="","",'AccuValve Takeoff'!S700)</f>
        <v/>
      </c>
      <c r="F699" s="23" t="str">
        <f>IF('AccuValve Takeoff'!F700="","",'AccuValve Takeoff'!F700)</f>
        <v/>
      </c>
      <c r="G699" s="23" t="str">
        <f>IF('AccuValve Takeoff'!R700="","",'AccuValve Takeoff'!R700)</f>
        <v/>
      </c>
      <c r="H699" s="23" t="str">
        <f>IF('AccuValve Takeoff'!G700="","",'AccuValve Takeoff'!G700)</f>
        <v/>
      </c>
      <c r="I699" s="23" t="str">
        <f>IF('AccuValve Takeoff'!H700="","",'AccuValve Takeoff'!H700)</f>
        <v/>
      </c>
      <c r="J699" s="326" t="str">
        <f>IF('AccuValve Takeoff'!I700="","",IF('AccuValve Takeoff'!I700="Not Available","",'AccuValve Takeoff'!I700))</f>
        <v/>
      </c>
      <c r="K699" s="326" t="str">
        <f>IF('AccuValve Takeoff'!J700="","",IF('AccuValve Takeoff'!J700="Not Available","",'AccuValve Takeoff'!J700))</f>
        <v/>
      </c>
      <c r="L699" s="326" t="str">
        <f>IF('AccuValve Takeoff'!K700="","",IF('AccuValve Takeoff'!K700="Not Available","",'AccuValve Takeoff'!K700))</f>
        <v/>
      </c>
      <c r="M699" s="326" t="str">
        <f>IF('AccuValve Takeoff'!L700="","",IF('AccuValve Takeoff'!L700="Not Available","",'AccuValve Takeoff'!L700))</f>
        <v/>
      </c>
      <c r="N699" s="326" t="str">
        <f>IF('AccuValve Takeoff'!M700="","",IF('AccuValve Takeoff'!M700="Not Available","",'AccuValve Takeoff'!M700))</f>
        <v/>
      </c>
      <c r="O699" s="23" t="str">
        <f>IF('AccuValve Takeoff'!N700="","",'AccuValve Takeoff'!N700)</f>
        <v/>
      </c>
      <c r="P699" s="23" t="str">
        <f>IF('AccuValve Takeoff'!O700="","",'AccuValve Takeoff'!O700)</f>
        <v/>
      </c>
      <c r="Q699" s="23" t="str">
        <f>IF('AccuValve Takeoff'!P700="","",'AccuValve Takeoff'!P700)</f>
        <v/>
      </c>
      <c r="R699" s="34" t="str">
        <f>IF('AccuValve Takeoff'!Q700="","",'AccuValve Takeoff'!Q700)</f>
        <v xml:space="preserve"> </v>
      </c>
      <c r="S699" s="35" t="str">
        <f>'AccuValve Takeoff'!T700</f>
        <v/>
      </c>
      <c r="T699" s="35" t="str">
        <f>'AccuValve Takeoff'!U700</f>
        <v/>
      </c>
      <c r="U699" s="325" t="str">
        <f>'AccuValve Takeoff'!BC700</f>
        <v/>
      </c>
      <c r="V699" s="38"/>
      <c r="W699" s="11"/>
      <c r="X699" s="11"/>
      <c r="Y699" s="11"/>
    </row>
    <row r="700" spans="1:25" ht="20.100000000000001" customHeight="1" x14ac:dyDescent="0.2">
      <c r="A700" s="12">
        <v>692</v>
      </c>
      <c r="B700" s="23" t="str">
        <f>IF('AccuValve Takeoff'!B701="","",'AccuValve Takeoff'!B701)</f>
        <v/>
      </c>
      <c r="C700" s="45" t="str">
        <f>IF('AccuValve Takeoff'!C701="","",'AccuValve Takeoff'!C701)</f>
        <v/>
      </c>
      <c r="D700" s="23" t="str">
        <f>IF('AccuValve Takeoff'!D701="","",'AccuValve Takeoff'!D701)</f>
        <v/>
      </c>
      <c r="E700" s="23" t="str">
        <f>IF('AccuValve Takeoff'!S701="","",'AccuValve Takeoff'!S701)</f>
        <v/>
      </c>
      <c r="F700" s="23" t="str">
        <f>IF('AccuValve Takeoff'!F701="","",'AccuValve Takeoff'!F701)</f>
        <v/>
      </c>
      <c r="G700" s="23" t="str">
        <f>IF('AccuValve Takeoff'!R701="","",'AccuValve Takeoff'!R701)</f>
        <v/>
      </c>
      <c r="H700" s="23" t="str">
        <f>IF('AccuValve Takeoff'!G701="","",'AccuValve Takeoff'!G701)</f>
        <v/>
      </c>
      <c r="I700" s="23" t="str">
        <f>IF('AccuValve Takeoff'!H701="","",'AccuValve Takeoff'!H701)</f>
        <v/>
      </c>
      <c r="J700" s="326" t="str">
        <f>IF('AccuValve Takeoff'!I701="","",IF('AccuValve Takeoff'!I701="Not Available","",'AccuValve Takeoff'!I701))</f>
        <v/>
      </c>
      <c r="K700" s="326" t="str">
        <f>IF('AccuValve Takeoff'!J701="","",IF('AccuValve Takeoff'!J701="Not Available","",'AccuValve Takeoff'!J701))</f>
        <v/>
      </c>
      <c r="L700" s="326" t="str">
        <f>IF('AccuValve Takeoff'!K701="","",IF('AccuValve Takeoff'!K701="Not Available","",'AccuValve Takeoff'!K701))</f>
        <v/>
      </c>
      <c r="M700" s="326" t="str">
        <f>IF('AccuValve Takeoff'!L701="","",IF('AccuValve Takeoff'!L701="Not Available","",'AccuValve Takeoff'!L701))</f>
        <v/>
      </c>
      <c r="N700" s="326" t="str">
        <f>IF('AccuValve Takeoff'!M701="","",IF('AccuValve Takeoff'!M701="Not Available","",'AccuValve Takeoff'!M701))</f>
        <v/>
      </c>
      <c r="O700" s="23" t="str">
        <f>IF('AccuValve Takeoff'!N701="","",'AccuValve Takeoff'!N701)</f>
        <v/>
      </c>
      <c r="P700" s="23" t="str">
        <f>IF('AccuValve Takeoff'!O701="","",'AccuValve Takeoff'!O701)</f>
        <v/>
      </c>
      <c r="Q700" s="23" t="str">
        <f>IF('AccuValve Takeoff'!P701="","",'AccuValve Takeoff'!P701)</f>
        <v/>
      </c>
      <c r="R700" s="34" t="str">
        <f>IF('AccuValve Takeoff'!Q701="","",'AccuValve Takeoff'!Q701)</f>
        <v xml:space="preserve"> </v>
      </c>
      <c r="S700" s="35" t="str">
        <f>'AccuValve Takeoff'!T701</f>
        <v/>
      </c>
      <c r="T700" s="35" t="str">
        <f>'AccuValve Takeoff'!U701</f>
        <v/>
      </c>
      <c r="U700" s="325" t="str">
        <f>'AccuValve Takeoff'!BC701</f>
        <v/>
      </c>
      <c r="V700" s="38"/>
      <c r="W700" s="11"/>
      <c r="X700" s="11"/>
      <c r="Y700" s="11"/>
    </row>
    <row r="701" spans="1:25" ht="20.100000000000001" customHeight="1" x14ac:dyDescent="0.2">
      <c r="A701" s="12">
        <v>693</v>
      </c>
      <c r="B701" s="23" t="str">
        <f>IF('AccuValve Takeoff'!B702="","",'AccuValve Takeoff'!B702)</f>
        <v/>
      </c>
      <c r="C701" s="45" t="str">
        <f>IF('AccuValve Takeoff'!C702="","",'AccuValve Takeoff'!C702)</f>
        <v/>
      </c>
      <c r="D701" s="23" t="str">
        <f>IF('AccuValve Takeoff'!D702="","",'AccuValve Takeoff'!D702)</f>
        <v/>
      </c>
      <c r="E701" s="23" t="str">
        <f>IF('AccuValve Takeoff'!S702="","",'AccuValve Takeoff'!S702)</f>
        <v/>
      </c>
      <c r="F701" s="23" t="str">
        <f>IF('AccuValve Takeoff'!F702="","",'AccuValve Takeoff'!F702)</f>
        <v/>
      </c>
      <c r="G701" s="23" t="str">
        <f>IF('AccuValve Takeoff'!R702="","",'AccuValve Takeoff'!R702)</f>
        <v/>
      </c>
      <c r="H701" s="23" t="str">
        <f>IF('AccuValve Takeoff'!G702="","",'AccuValve Takeoff'!G702)</f>
        <v/>
      </c>
      <c r="I701" s="23" t="str">
        <f>IF('AccuValve Takeoff'!H702="","",'AccuValve Takeoff'!H702)</f>
        <v/>
      </c>
      <c r="J701" s="326" t="str">
        <f>IF('AccuValve Takeoff'!I702="","",IF('AccuValve Takeoff'!I702="Not Available","",'AccuValve Takeoff'!I702))</f>
        <v/>
      </c>
      <c r="K701" s="326" t="str">
        <f>IF('AccuValve Takeoff'!J702="","",IF('AccuValve Takeoff'!J702="Not Available","",'AccuValve Takeoff'!J702))</f>
        <v/>
      </c>
      <c r="L701" s="326" t="str">
        <f>IF('AccuValve Takeoff'!K702="","",IF('AccuValve Takeoff'!K702="Not Available","",'AccuValve Takeoff'!K702))</f>
        <v/>
      </c>
      <c r="M701" s="326" t="str">
        <f>IF('AccuValve Takeoff'!L702="","",IF('AccuValve Takeoff'!L702="Not Available","",'AccuValve Takeoff'!L702))</f>
        <v/>
      </c>
      <c r="N701" s="326" t="str">
        <f>IF('AccuValve Takeoff'!M702="","",IF('AccuValve Takeoff'!M702="Not Available","",'AccuValve Takeoff'!M702))</f>
        <v/>
      </c>
      <c r="O701" s="23" t="str">
        <f>IF('AccuValve Takeoff'!N702="","",'AccuValve Takeoff'!N702)</f>
        <v/>
      </c>
      <c r="P701" s="23" t="str">
        <f>IF('AccuValve Takeoff'!O702="","",'AccuValve Takeoff'!O702)</f>
        <v/>
      </c>
      <c r="Q701" s="23" t="str">
        <f>IF('AccuValve Takeoff'!P702="","",'AccuValve Takeoff'!P702)</f>
        <v/>
      </c>
      <c r="R701" s="34" t="str">
        <f>IF('AccuValve Takeoff'!Q702="","",'AccuValve Takeoff'!Q702)</f>
        <v xml:space="preserve"> </v>
      </c>
      <c r="S701" s="35" t="str">
        <f>'AccuValve Takeoff'!T702</f>
        <v/>
      </c>
      <c r="T701" s="35" t="str">
        <f>'AccuValve Takeoff'!U702</f>
        <v/>
      </c>
      <c r="U701" s="325" t="str">
        <f>'AccuValve Takeoff'!BC702</f>
        <v/>
      </c>
      <c r="V701" s="38"/>
      <c r="W701" s="11"/>
      <c r="X701" s="11"/>
      <c r="Y701" s="11"/>
    </row>
    <row r="702" spans="1:25" ht="20.100000000000001" customHeight="1" x14ac:dyDescent="0.2">
      <c r="A702" s="12">
        <v>694</v>
      </c>
      <c r="B702" s="23" t="str">
        <f>IF('AccuValve Takeoff'!B703="","",'AccuValve Takeoff'!B703)</f>
        <v/>
      </c>
      <c r="C702" s="45" t="str">
        <f>IF('AccuValve Takeoff'!C703="","",'AccuValve Takeoff'!C703)</f>
        <v/>
      </c>
      <c r="D702" s="23" t="str">
        <f>IF('AccuValve Takeoff'!D703="","",'AccuValve Takeoff'!D703)</f>
        <v/>
      </c>
      <c r="E702" s="23" t="str">
        <f>IF('AccuValve Takeoff'!S703="","",'AccuValve Takeoff'!S703)</f>
        <v/>
      </c>
      <c r="F702" s="23" t="str">
        <f>IF('AccuValve Takeoff'!F703="","",'AccuValve Takeoff'!F703)</f>
        <v/>
      </c>
      <c r="G702" s="23" t="str">
        <f>IF('AccuValve Takeoff'!R703="","",'AccuValve Takeoff'!R703)</f>
        <v/>
      </c>
      <c r="H702" s="23" t="str">
        <f>IF('AccuValve Takeoff'!G703="","",'AccuValve Takeoff'!G703)</f>
        <v/>
      </c>
      <c r="I702" s="23" t="str">
        <f>IF('AccuValve Takeoff'!H703="","",'AccuValve Takeoff'!H703)</f>
        <v/>
      </c>
      <c r="J702" s="326" t="str">
        <f>IF('AccuValve Takeoff'!I703="","",IF('AccuValve Takeoff'!I703="Not Available","",'AccuValve Takeoff'!I703))</f>
        <v/>
      </c>
      <c r="K702" s="326" t="str">
        <f>IF('AccuValve Takeoff'!J703="","",IF('AccuValve Takeoff'!J703="Not Available","",'AccuValve Takeoff'!J703))</f>
        <v/>
      </c>
      <c r="L702" s="326" t="str">
        <f>IF('AccuValve Takeoff'!K703="","",IF('AccuValve Takeoff'!K703="Not Available","",'AccuValve Takeoff'!K703))</f>
        <v/>
      </c>
      <c r="M702" s="326" t="str">
        <f>IF('AccuValve Takeoff'!L703="","",IF('AccuValve Takeoff'!L703="Not Available","",'AccuValve Takeoff'!L703))</f>
        <v/>
      </c>
      <c r="N702" s="326" t="str">
        <f>IF('AccuValve Takeoff'!M703="","",IF('AccuValve Takeoff'!M703="Not Available","",'AccuValve Takeoff'!M703))</f>
        <v/>
      </c>
      <c r="O702" s="23" t="str">
        <f>IF('AccuValve Takeoff'!N703="","",'AccuValve Takeoff'!N703)</f>
        <v/>
      </c>
      <c r="P702" s="23" t="str">
        <f>IF('AccuValve Takeoff'!O703="","",'AccuValve Takeoff'!O703)</f>
        <v/>
      </c>
      <c r="Q702" s="23" t="str">
        <f>IF('AccuValve Takeoff'!P703="","",'AccuValve Takeoff'!P703)</f>
        <v/>
      </c>
      <c r="R702" s="34" t="str">
        <f>IF('AccuValve Takeoff'!Q703="","",'AccuValve Takeoff'!Q703)</f>
        <v xml:space="preserve"> </v>
      </c>
      <c r="S702" s="35" t="str">
        <f>'AccuValve Takeoff'!T703</f>
        <v/>
      </c>
      <c r="T702" s="35" t="str">
        <f>'AccuValve Takeoff'!U703</f>
        <v/>
      </c>
      <c r="U702" s="325" t="str">
        <f>'AccuValve Takeoff'!BC703</f>
        <v/>
      </c>
      <c r="V702" s="38"/>
      <c r="W702" s="11"/>
      <c r="X702" s="11"/>
      <c r="Y702" s="11"/>
    </row>
    <row r="703" spans="1:25" ht="20.100000000000001" customHeight="1" x14ac:dyDescent="0.2">
      <c r="A703" s="12">
        <v>695</v>
      </c>
      <c r="B703" s="23" t="str">
        <f>IF('AccuValve Takeoff'!B704="","",'AccuValve Takeoff'!B704)</f>
        <v/>
      </c>
      <c r="C703" s="45" t="str">
        <f>IF('AccuValve Takeoff'!C704="","",'AccuValve Takeoff'!C704)</f>
        <v/>
      </c>
      <c r="D703" s="23" t="str">
        <f>IF('AccuValve Takeoff'!D704="","",'AccuValve Takeoff'!D704)</f>
        <v/>
      </c>
      <c r="E703" s="23" t="str">
        <f>IF('AccuValve Takeoff'!S704="","",'AccuValve Takeoff'!S704)</f>
        <v/>
      </c>
      <c r="F703" s="23" t="str">
        <f>IF('AccuValve Takeoff'!F704="","",'AccuValve Takeoff'!F704)</f>
        <v/>
      </c>
      <c r="G703" s="23" t="str">
        <f>IF('AccuValve Takeoff'!R704="","",'AccuValve Takeoff'!R704)</f>
        <v/>
      </c>
      <c r="H703" s="23" t="str">
        <f>IF('AccuValve Takeoff'!G704="","",'AccuValve Takeoff'!G704)</f>
        <v/>
      </c>
      <c r="I703" s="23" t="str">
        <f>IF('AccuValve Takeoff'!H704="","",'AccuValve Takeoff'!H704)</f>
        <v/>
      </c>
      <c r="J703" s="326" t="str">
        <f>IF('AccuValve Takeoff'!I704="","",IF('AccuValve Takeoff'!I704="Not Available","",'AccuValve Takeoff'!I704))</f>
        <v/>
      </c>
      <c r="K703" s="326" t="str">
        <f>IF('AccuValve Takeoff'!J704="","",IF('AccuValve Takeoff'!J704="Not Available","",'AccuValve Takeoff'!J704))</f>
        <v/>
      </c>
      <c r="L703" s="326" t="str">
        <f>IF('AccuValve Takeoff'!K704="","",IF('AccuValve Takeoff'!K704="Not Available","",'AccuValve Takeoff'!K704))</f>
        <v/>
      </c>
      <c r="M703" s="326" t="str">
        <f>IF('AccuValve Takeoff'!L704="","",IF('AccuValve Takeoff'!L704="Not Available","",'AccuValve Takeoff'!L704))</f>
        <v/>
      </c>
      <c r="N703" s="326" t="str">
        <f>IF('AccuValve Takeoff'!M704="","",IF('AccuValve Takeoff'!M704="Not Available","",'AccuValve Takeoff'!M704))</f>
        <v/>
      </c>
      <c r="O703" s="23" t="str">
        <f>IF('AccuValve Takeoff'!N704="","",'AccuValve Takeoff'!N704)</f>
        <v/>
      </c>
      <c r="P703" s="23" t="str">
        <f>IF('AccuValve Takeoff'!O704="","",'AccuValve Takeoff'!O704)</f>
        <v/>
      </c>
      <c r="Q703" s="23" t="str">
        <f>IF('AccuValve Takeoff'!P704="","",'AccuValve Takeoff'!P704)</f>
        <v/>
      </c>
      <c r="R703" s="34" t="str">
        <f>IF('AccuValve Takeoff'!Q704="","",'AccuValve Takeoff'!Q704)</f>
        <v xml:space="preserve"> </v>
      </c>
      <c r="S703" s="35" t="str">
        <f>'AccuValve Takeoff'!T704</f>
        <v/>
      </c>
      <c r="T703" s="35" t="str">
        <f>'AccuValve Takeoff'!U704</f>
        <v/>
      </c>
      <c r="U703" s="325" t="str">
        <f>'AccuValve Takeoff'!BC704</f>
        <v/>
      </c>
      <c r="V703" s="38"/>
      <c r="W703" s="11"/>
      <c r="X703" s="11"/>
      <c r="Y703" s="11"/>
    </row>
    <row r="704" spans="1:25" ht="20.100000000000001" customHeight="1" x14ac:dyDescent="0.2">
      <c r="A704" s="12">
        <v>696</v>
      </c>
      <c r="B704" s="23" t="str">
        <f>IF('AccuValve Takeoff'!B705="","",'AccuValve Takeoff'!B705)</f>
        <v/>
      </c>
      <c r="C704" s="45" t="str">
        <f>IF('AccuValve Takeoff'!C705="","",'AccuValve Takeoff'!C705)</f>
        <v/>
      </c>
      <c r="D704" s="23" t="str">
        <f>IF('AccuValve Takeoff'!D705="","",'AccuValve Takeoff'!D705)</f>
        <v/>
      </c>
      <c r="E704" s="23" t="str">
        <f>IF('AccuValve Takeoff'!S705="","",'AccuValve Takeoff'!S705)</f>
        <v/>
      </c>
      <c r="F704" s="23" t="str">
        <f>IF('AccuValve Takeoff'!F705="","",'AccuValve Takeoff'!F705)</f>
        <v/>
      </c>
      <c r="G704" s="23" t="str">
        <f>IF('AccuValve Takeoff'!R705="","",'AccuValve Takeoff'!R705)</f>
        <v/>
      </c>
      <c r="H704" s="23" t="str">
        <f>IF('AccuValve Takeoff'!G705="","",'AccuValve Takeoff'!G705)</f>
        <v/>
      </c>
      <c r="I704" s="23" t="str">
        <f>IF('AccuValve Takeoff'!H705="","",'AccuValve Takeoff'!H705)</f>
        <v/>
      </c>
      <c r="J704" s="326" t="str">
        <f>IF('AccuValve Takeoff'!I705="","",IF('AccuValve Takeoff'!I705="Not Available","",'AccuValve Takeoff'!I705))</f>
        <v/>
      </c>
      <c r="K704" s="326" t="str">
        <f>IF('AccuValve Takeoff'!J705="","",IF('AccuValve Takeoff'!J705="Not Available","",'AccuValve Takeoff'!J705))</f>
        <v/>
      </c>
      <c r="L704" s="326" t="str">
        <f>IF('AccuValve Takeoff'!K705="","",IF('AccuValve Takeoff'!K705="Not Available","",'AccuValve Takeoff'!K705))</f>
        <v/>
      </c>
      <c r="M704" s="326" t="str">
        <f>IF('AccuValve Takeoff'!L705="","",IF('AccuValve Takeoff'!L705="Not Available","",'AccuValve Takeoff'!L705))</f>
        <v/>
      </c>
      <c r="N704" s="326" t="str">
        <f>IF('AccuValve Takeoff'!M705="","",IF('AccuValve Takeoff'!M705="Not Available","",'AccuValve Takeoff'!M705))</f>
        <v/>
      </c>
      <c r="O704" s="23" t="str">
        <f>IF('AccuValve Takeoff'!N705="","",'AccuValve Takeoff'!N705)</f>
        <v/>
      </c>
      <c r="P704" s="23" t="str">
        <f>IF('AccuValve Takeoff'!O705="","",'AccuValve Takeoff'!O705)</f>
        <v/>
      </c>
      <c r="Q704" s="23" t="str">
        <f>IF('AccuValve Takeoff'!P705="","",'AccuValve Takeoff'!P705)</f>
        <v/>
      </c>
      <c r="R704" s="34" t="str">
        <f>IF('AccuValve Takeoff'!Q705="","",'AccuValve Takeoff'!Q705)</f>
        <v xml:space="preserve"> </v>
      </c>
      <c r="S704" s="35" t="str">
        <f>'AccuValve Takeoff'!T705</f>
        <v/>
      </c>
      <c r="T704" s="35" t="str">
        <f>'AccuValve Takeoff'!U705</f>
        <v/>
      </c>
      <c r="U704" s="325" t="str">
        <f>'AccuValve Takeoff'!BC705</f>
        <v/>
      </c>
      <c r="V704" s="38"/>
      <c r="W704" s="11"/>
      <c r="X704" s="11"/>
      <c r="Y704" s="11"/>
    </row>
    <row r="705" spans="1:25" ht="20.100000000000001" customHeight="1" x14ac:dyDescent="0.2">
      <c r="A705" s="12">
        <v>697</v>
      </c>
      <c r="B705" s="23" t="str">
        <f>IF('AccuValve Takeoff'!B706="","",'AccuValve Takeoff'!B706)</f>
        <v/>
      </c>
      <c r="C705" s="45" t="str">
        <f>IF('AccuValve Takeoff'!C706="","",'AccuValve Takeoff'!C706)</f>
        <v/>
      </c>
      <c r="D705" s="23" t="str">
        <f>IF('AccuValve Takeoff'!D706="","",'AccuValve Takeoff'!D706)</f>
        <v/>
      </c>
      <c r="E705" s="23" t="str">
        <f>IF('AccuValve Takeoff'!S706="","",'AccuValve Takeoff'!S706)</f>
        <v/>
      </c>
      <c r="F705" s="23" t="str">
        <f>IF('AccuValve Takeoff'!F706="","",'AccuValve Takeoff'!F706)</f>
        <v/>
      </c>
      <c r="G705" s="23" t="str">
        <f>IF('AccuValve Takeoff'!R706="","",'AccuValve Takeoff'!R706)</f>
        <v/>
      </c>
      <c r="H705" s="23" t="str">
        <f>IF('AccuValve Takeoff'!G706="","",'AccuValve Takeoff'!G706)</f>
        <v/>
      </c>
      <c r="I705" s="23" t="str">
        <f>IF('AccuValve Takeoff'!H706="","",'AccuValve Takeoff'!H706)</f>
        <v/>
      </c>
      <c r="J705" s="326" t="str">
        <f>IF('AccuValve Takeoff'!I706="","",IF('AccuValve Takeoff'!I706="Not Available","",'AccuValve Takeoff'!I706))</f>
        <v/>
      </c>
      <c r="K705" s="326" t="str">
        <f>IF('AccuValve Takeoff'!J706="","",IF('AccuValve Takeoff'!J706="Not Available","",'AccuValve Takeoff'!J706))</f>
        <v/>
      </c>
      <c r="L705" s="326" t="str">
        <f>IF('AccuValve Takeoff'!K706="","",IF('AccuValve Takeoff'!K706="Not Available","",'AccuValve Takeoff'!K706))</f>
        <v/>
      </c>
      <c r="M705" s="326" t="str">
        <f>IF('AccuValve Takeoff'!L706="","",IF('AccuValve Takeoff'!L706="Not Available","",'AccuValve Takeoff'!L706))</f>
        <v/>
      </c>
      <c r="N705" s="326" t="str">
        <f>IF('AccuValve Takeoff'!M706="","",IF('AccuValve Takeoff'!M706="Not Available","",'AccuValve Takeoff'!M706))</f>
        <v/>
      </c>
      <c r="O705" s="23" t="str">
        <f>IF('AccuValve Takeoff'!N706="","",'AccuValve Takeoff'!N706)</f>
        <v/>
      </c>
      <c r="P705" s="23" t="str">
        <f>IF('AccuValve Takeoff'!O706="","",'AccuValve Takeoff'!O706)</f>
        <v/>
      </c>
      <c r="Q705" s="23" t="str">
        <f>IF('AccuValve Takeoff'!P706="","",'AccuValve Takeoff'!P706)</f>
        <v/>
      </c>
      <c r="R705" s="34" t="str">
        <f>IF('AccuValve Takeoff'!Q706="","",'AccuValve Takeoff'!Q706)</f>
        <v xml:space="preserve"> </v>
      </c>
      <c r="S705" s="35" t="str">
        <f>'AccuValve Takeoff'!T706</f>
        <v/>
      </c>
      <c r="T705" s="35" t="str">
        <f>'AccuValve Takeoff'!U706</f>
        <v/>
      </c>
      <c r="U705" s="325" t="str">
        <f>'AccuValve Takeoff'!BC706</f>
        <v/>
      </c>
      <c r="V705" s="38"/>
      <c r="W705" s="11"/>
      <c r="X705" s="11"/>
      <c r="Y705" s="11"/>
    </row>
    <row r="706" spans="1:25" ht="20.100000000000001" customHeight="1" x14ac:dyDescent="0.2">
      <c r="A706" s="12">
        <v>698</v>
      </c>
      <c r="B706" s="23" t="str">
        <f>IF('AccuValve Takeoff'!B707="","",'AccuValve Takeoff'!B707)</f>
        <v/>
      </c>
      <c r="C706" s="45" t="str">
        <f>IF('AccuValve Takeoff'!C707="","",'AccuValve Takeoff'!C707)</f>
        <v/>
      </c>
      <c r="D706" s="23" t="str">
        <f>IF('AccuValve Takeoff'!D707="","",'AccuValve Takeoff'!D707)</f>
        <v/>
      </c>
      <c r="E706" s="23" t="str">
        <f>IF('AccuValve Takeoff'!S707="","",'AccuValve Takeoff'!S707)</f>
        <v/>
      </c>
      <c r="F706" s="23" t="str">
        <f>IF('AccuValve Takeoff'!F707="","",'AccuValve Takeoff'!F707)</f>
        <v/>
      </c>
      <c r="G706" s="23" t="str">
        <f>IF('AccuValve Takeoff'!R707="","",'AccuValve Takeoff'!R707)</f>
        <v/>
      </c>
      <c r="H706" s="23" t="str">
        <f>IF('AccuValve Takeoff'!G707="","",'AccuValve Takeoff'!G707)</f>
        <v/>
      </c>
      <c r="I706" s="23" t="str">
        <f>IF('AccuValve Takeoff'!H707="","",'AccuValve Takeoff'!H707)</f>
        <v/>
      </c>
      <c r="J706" s="326" t="str">
        <f>IF('AccuValve Takeoff'!I707="","",IF('AccuValve Takeoff'!I707="Not Available","",'AccuValve Takeoff'!I707))</f>
        <v/>
      </c>
      <c r="K706" s="326" t="str">
        <f>IF('AccuValve Takeoff'!J707="","",IF('AccuValve Takeoff'!J707="Not Available","",'AccuValve Takeoff'!J707))</f>
        <v/>
      </c>
      <c r="L706" s="326" t="str">
        <f>IF('AccuValve Takeoff'!K707="","",IF('AccuValve Takeoff'!K707="Not Available","",'AccuValve Takeoff'!K707))</f>
        <v/>
      </c>
      <c r="M706" s="326" t="str">
        <f>IF('AccuValve Takeoff'!L707="","",IF('AccuValve Takeoff'!L707="Not Available","",'AccuValve Takeoff'!L707))</f>
        <v/>
      </c>
      <c r="N706" s="326" t="str">
        <f>IF('AccuValve Takeoff'!M707="","",IF('AccuValve Takeoff'!M707="Not Available","",'AccuValve Takeoff'!M707))</f>
        <v/>
      </c>
      <c r="O706" s="23" t="str">
        <f>IF('AccuValve Takeoff'!N707="","",'AccuValve Takeoff'!N707)</f>
        <v/>
      </c>
      <c r="P706" s="23" t="str">
        <f>IF('AccuValve Takeoff'!O707="","",'AccuValve Takeoff'!O707)</f>
        <v/>
      </c>
      <c r="Q706" s="23" t="str">
        <f>IF('AccuValve Takeoff'!P707="","",'AccuValve Takeoff'!P707)</f>
        <v/>
      </c>
      <c r="R706" s="34" t="str">
        <f>IF('AccuValve Takeoff'!Q707="","",'AccuValve Takeoff'!Q707)</f>
        <v xml:space="preserve"> </v>
      </c>
      <c r="S706" s="35" t="str">
        <f>'AccuValve Takeoff'!T707</f>
        <v/>
      </c>
      <c r="T706" s="35" t="str">
        <f>'AccuValve Takeoff'!U707</f>
        <v/>
      </c>
      <c r="U706" s="325" t="str">
        <f>'AccuValve Takeoff'!BC707</f>
        <v/>
      </c>
      <c r="V706" s="38"/>
      <c r="W706" s="11"/>
      <c r="X706" s="11"/>
      <c r="Y706" s="11"/>
    </row>
    <row r="707" spans="1:25" ht="20.100000000000001" customHeight="1" x14ac:dyDescent="0.2">
      <c r="A707" s="12">
        <v>699</v>
      </c>
      <c r="B707" s="23" t="str">
        <f>IF('AccuValve Takeoff'!B708="","",'AccuValve Takeoff'!B708)</f>
        <v/>
      </c>
      <c r="C707" s="45" t="str">
        <f>IF('AccuValve Takeoff'!C708="","",'AccuValve Takeoff'!C708)</f>
        <v/>
      </c>
      <c r="D707" s="23" t="str">
        <f>IF('AccuValve Takeoff'!D708="","",'AccuValve Takeoff'!D708)</f>
        <v/>
      </c>
      <c r="E707" s="23" t="str">
        <f>IF('AccuValve Takeoff'!S708="","",'AccuValve Takeoff'!S708)</f>
        <v/>
      </c>
      <c r="F707" s="23" t="str">
        <f>IF('AccuValve Takeoff'!F708="","",'AccuValve Takeoff'!F708)</f>
        <v/>
      </c>
      <c r="G707" s="23" t="str">
        <f>IF('AccuValve Takeoff'!R708="","",'AccuValve Takeoff'!R708)</f>
        <v/>
      </c>
      <c r="H707" s="23" t="str">
        <f>IF('AccuValve Takeoff'!G708="","",'AccuValve Takeoff'!G708)</f>
        <v/>
      </c>
      <c r="I707" s="23" t="str">
        <f>IF('AccuValve Takeoff'!H708="","",'AccuValve Takeoff'!H708)</f>
        <v/>
      </c>
      <c r="J707" s="326" t="str">
        <f>IF('AccuValve Takeoff'!I708="","",IF('AccuValve Takeoff'!I708="Not Available","",'AccuValve Takeoff'!I708))</f>
        <v/>
      </c>
      <c r="K707" s="326" t="str">
        <f>IF('AccuValve Takeoff'!J708="","",IF('AccuValve Takeoff'!J708="Not Available","",'AccuValve Takeoff'!J708))</f>
        <v/>
      </c>
      <c r="L707" s="326" t="str">
        <f>IF('AccuValve Takeoff'!K708="","",IF('AccuValve Takeoff'!K708="Not Available","",'AccuValve Takeoff'!K708))</f>
        <v/>
      </c>
      <c r="M707" s="326" t="str">
        <f>IF('AccuValve Takeoff'!L708="","",IF('AccuValve Takeoff'!L708="Not Available","",'AccuValve Takeoff'!L708))</f>
        <v/>
      </c>
      <c r="N707" s="326" t="str">
        <f>IF('AccuValve Takeoff'!M708="","",IF('AccuValve Takeoff'!M708="Not Available","",'AccuValve Takeoff'!M708))</f>
        <v/>
      </c>
      <c r="O707" s="23" t="str">
        <f>IF('AccuValve Takeoff'!N708="","",'AccuValve Takeoff'!N708)</f>
        <v/>
      </c>
      <c r="P707" s="23" t="str">
        <f>IF('AccuValve Takeoff'!O708="","",'AccuValve Takeoff'!O708)</f>
        <v/>
      </c>
      <c r="Q707" s="23" t="str">
        <f>IF('AccuValve Takeoff'!P708="","",'AccuValve Takeoff'!P708)</f>
        <v/>
      </c>
      <c r="R707" s="34" t="str">
        <f>IF('AccuValve Takeoff'!Q708="","",'AccuValve Takeoff'!Q708)</f>
        <v xml:space="preserve"> </v>
      </c>
      <c r="S707" s="35" t="str">
        <f>'AccuValve Takeoff'!T708</f>
        <v/>
      </c>
      <c r="T707" s="35" t="str">
        <f>'AccuValve Takeoff'!U708</f>
        <v/>
      </c>
      <c r="U707" s="325" t="str">
        <f>'AccuValve Takeoff'!BC708</f>
        <v/>
      </c>
      <c r="V707" s="38"/>
      <c r="W707" s="11"/>
      <c r="X707" s="11"/>
      <c r="Y707" s="11"/>
    </row>
    <row r="708" spans="1:25" ht="20.100000000000001" customHeight="1" x14ac:dyDescent="0.2">
      <c r="A708" s="12">
        <v>700</v>
      </c>
      <c r="B708" s="23" t="str">
        <f>IF('AccuValve Takeoff'!B709="","",'AccuValve Takeoff'!B709)</f>
        <v/>
      </c>
      <c r="C708" s="45" t="str">
        <f>IF('AccuValve Takeoff'!C709="","",'AccuValve Takeoff'!C709)</f>
        <v/>
      </c>
      <c r="D708" s="23" t="str">
        <f>IF('AccuValve Takeoff'!D709="","",'AccuValve Takeoff'!D709)</f>
        <v/>
      </c>
      <c r="E708" s="23" t="str">
        <f>IF('AccuValve Takeoff'!S709="","",'AccuValve Takeoff'!S709)</f>
        <v/>
      </c>
      <c r="F708" s="23" t="str">
        <f>IF('AccuValve Takeoff'!F709="","",'AccuValve Takeoff'!F709)</f>
        <v/>
      </c>
      <c r="G708" s="23" t="str">
        <f>IF('AccuValve Takeoff'!R709="","",'AccuValve Takeoff'!R709)</f>
        <v/>
      </c>
      <c r="H708" s="23" t="str">
        <f>IF('AccuValve Takeoff'!G709="","",'AccuValve Takeoff'!G709)</f>
        <v/>
      </c>
      <c r="I708" s="23" t="str">
        <f>IF('AccuValve Takeoff'!H709="","",'AccuValve Takeoff'!H709)</f>
        <v/>
      </c>
      <c r="J708" s="326" t="str">
        <f>IF('AccuValve Takeoff'!I709="","",IF('AccuValve Takeoff'!I709="Not Available","",'AccuValve Takeoff'!I709))</f>
        <v/>
      </c>
      <c r="K708" s="326" t="str">
        <f>IF('AccuValve Takeoff'!J709="","",IF('AccuValve Takeoff'!J709="Not Available","",'AccuValve Takeoff'!J709))</f>
        <v/>
      </c>
      <c r="L708" s="326" t="str">
        <f>IF('AccuValve Takeoff'!K709="","",IF('AccuValve Takeoff'!K709="Not Available","",'AccuValve Takeoff'!K709))</f>
        <v/>
      </c>
      <c r="M708" s="326" t="str">
        <f>IF('AccuValve Takeoff'!L709="","",IF('AccuValve Takeoff'!L709="Not Available","",'AccuValve Takeoff'!L709))</f>
        <v/>
      </c>
      <c r="N708" s="326" t="str">
        <f>IF('AccuValve Takeoff'!M709="","",IF('AccuValve Takeoff'!M709="Not Available","",'AccuValve Takeoff'!M709))</f>
        <v/>
      </c>
      <c r="O708" s="23" t="str">
        <f>IF('AccuValve Takeoff'!N709="","",'AccuValve Takeoff'!N709)</f>
        <v/>
      </c>
      <c r="P708" s="23" t="str">
        <f>IF('AccuValve Takeoff'!O709="","",'AccuValve Takeoff'!O709)</f>
        <v/>
      </c>
      <c r="Q708" s="23" t="str">
        <f>IF('AccuValve Takeoff'!P709="","",'AccuValve Takeoff'!P709)</f>
        <v/>
      </c>
      <c r="R708" s="34" t="str">
        <f>IF('AccuValve Takeoff'!Q709="","",'AccuValve Takeoff'!Q709)</f>
        <v xml:space="preserve"> </v>
      </c>
      <c r="S708" s="35" t="str">
        <f>'AccuValve Takeoff'!T709</f>
        <v/>
      </c>
      <c r="T708" s="35" t="str">
        <f>'AccuValve Takeoff'!U709</f>
        <v/>
      </c>
      <c r="U708" s="325" t="str">
        <f>'AccuValve Takeoff'!BC709</f>
        <v/>
      </c>
      <c r="V708" s="38"/>
      <c r="W708" s="11"/>
      <c r="X708" s="11"/>
      <c r="Y708" s="11"/>
    </row>
    <row r="709" spans="1:25" ht="20.100000000000001" customHeight="1" x14ac:dyDescent="0.2">
      <c r="A709" s="12">
        <v>701</v>
      </c>
      <c r="B709" s="23" t="str">
        <f>IF('AccuValve Takeoff'!B710="","",'AccuValve Takeoff'!B710)</f>
        <v/>
      </c>
      <c r="C709" s="45" t="str">
        <f>IF('AccuValve Takeoff'!C710="","",'AccuValve Takeoff'!C710)</f>
        <v/>
      </c>
      <c r="D709" s="23" t="str">
        <f>IF('AccuValve Takeoff'!D710="","",'AccuValve Takeoff'!D710)</f>
        <v/>
      </c>
      <c r="E709" s="23" t="str">
        <f>IF('AccuValve Takeoff'!S710="","",'AccuValve Takeoff'!S710)</f>
        <v/>
      </c>
      <c r="F709" s="23" t="str">
        <f>IF('AccuValve Takeoff'!F710="","",'AccuValve Takeoff'!F710)</f>
        <v/>
      </c>
      <c r="G709" s="23" t="str">
        <f>IF('AccuValve Takeoff'!R710="","",'AccuValve Takeoff'!R710)</f>
        <v/>
      </c>
      <c r="H709" s="23" t="str">
        <f>IF('AccuValve Takeoff'!G710="","",'AccuValve Takeoff'!G710)</f>
        <v/>
      </c>
      <c r="I709" s="23" t="str">
        <f>IF('AccuValve Takeoff'!H710="","",'AccuValve Takeoff'!H710)</f>
        <v/>
      </c>
      <c r="J709" s="326" t="str">
        <f>IF('AccuValve Takeoff'!I710="","",IF('AccuValve Takeoff'!I710="Not Available","",'AccuValve Takeoff'!I710))</f>
        <v/>
      </c>
      <c r="K709" s="326" t="str">
        <f>IF('AccuValve Takeoff'!J710="","",IF('AccuValve Takeoff'!J710="Not Available","",'AccuValve Takeoff'!J710))</f>
        <v/>
      </c>
      <c r="L709" s="326" t="str">
        <f>IF('AccuValve Takeoff'!K710="","",IF('AccuValve Takeoff'!K710="Not Available","",'AccuValve Takeoff'!K710))</f>
        <v/>
      </c>
      <c r="M709" s="326" t="str">
        <f>IF('AccuValve Takeoff'!L710="","",IF('AccuValve Takeoff'!L710="Not Available","",'AccuValve Takeoff'!L710))</f>
        <v/>
      </c>
      <c r="N709" s="326" t="str">
        <f>IF('AccuValve Takeoff'!M710="","",IF('AccuValve Takeoff'!M710="Not Available","",'AccuValve Takeoff'!M710))</f>
        <v/>
      </c>
      <c r="O709" s="23" t="str">
        <f>IF('AccuValve Takeoff'!N710="","",'AccuValve Takeoff'!N710)</f>
        <v/>
      </c>
      <c r="P709" s="23" t="str">
        <f>IF('AccuValve Takeoff'!O710="","",'AccuValve Takeoff'!O710)</f>
        <v/>
      </c>
      <c r="Q709" s="23" t="str">
        <f>IF('AccuValve Takeoff'!P710="","",'AccuValve Takeoff'!P710)</f>
        <v/>
      </c>
      <c r="R709" s="34" t="str">
        <f>IF('AccuValve Takeoff'!Q710="","",'AccuValve Takeoff'!Q710)</f>
        <v xml:space="preserve"> </v>
      </c>
      <c r="S709" s="35" t="str">
        <f>'AccuValve Takeoff'!T710</f>
        <v/>
      </c>
      <c r="T709" s="35" t="str">
        <f>'AccuValve Takeoff'!U710</f>
        <v/>
      </c>
      <c r="U709" s="325" t="str">
        <f>'AccuValve Takeoff'!BC710</f>
        <v/>
      </c>
      <c r="V709" s="38"/>
      <c r="W709" s="11"/>
      <c r="X709" s="11"/>
      <c r="Y709" s="11"/>
    </row>
    <row r="710" spans="1:25" ht="20.100000000000001" customHeight="1" x14ac:dyDescent="0.2">
      <c r="A710" s="12">
        <v>702</v>
      </c>
      <c r="B710" s="23" t="str">
        <f>IF('AccuValve Takeoff'!B711="","",'AccuValve Takeoff'!B711)</f>
        <v/>
      </c>
      <c r="C710" s="45" t="str">
        <f>IF('AccuValve Takeoff'!C711="","",'AccuValve Takeoff'!C711)</f>
        <v/>
      </c>
      <c r="D710" s="23" t="str">
        <f>IF('AccuValve Takeoff'!D711="","",'AccuValve Takeoff'!D711)</f>
        <v/>
      </c>
      <c r="E710" s="23" t="str">
        <f>IF('AccuValve Takeoff'!S711="","",'AccuValve Takeoff'!S711)</f>
        <v/>
      </c>
      <c r="F710" s="23" t="str">
        <f>IF('AccuValve Takeoff'!F711="","",'AccuValve Takeoff'!F711)</f>
        <v/>
      </c>
      <c r="G710" s="23" t="str">
        <f>IF('AccuValve Takeoff'!R711="","",'AccuValve Takeoff'!R711)</f>
        <v/>
      </c>
      <c r="H710" s="23" t="str">
        <f>IF('AccuValve Takeoff'!G711="","",'AccuValve Takeoff'!G711)</f>
        <v/>
      </c>
      <c r="I710" s="23" t="str">
        <f>IF('AccuValve Takeoff'!H711="","",'AccuValve Takeoff'!H711)</f>
        <v/>
      </c>
      <c r="J710" s="326" t="str">
        <f>IF('AccuValve Takeoff'!I711="","",IF('AccuValve Takeoff'!I711="Not Available","",'AccuValve Takeoff'!I711))</f>
        <v/>
      </c>
      <c r="K710" s="326" t="str">
        <f>IF('AccuValve Takeoff'!J711="","",IF('AccuValve Takeoff'!J711="Not Available","",'AccuValve Takeoff'!J711))</f>
        <v/>
      </c>
      <c r="L710" s="326" t="str">
        <f>IF('AccuValve Takeoff'!K711="","",IF('AccuValve Takeoff'!K711="Not Available","",'AccuValve Takeoff'!K711))</f>
        <v/>
      </c>
      <c r="M710" s="326" t="str">
        <f>IF('AccuValve Takeoff'!L711="","",IF('AccuValve Takeoff'!L711="Not Available","",'AccuValve Takeoff'!L711))</f>
        <v/>
      </c>
      <c r="N710" s="326" t="str">
        <f>IF('AccuValve Takeoff'!M711="","",IF('AccuValve Takeoff'!M711="Not Available","",'AccuValve Takeoff'!M711))</f>
        <v/>
      </c>
      <c r="O710" s="23" t="str">
        <f>IF('AccuValve Takeoff'!N711="","",'AccuValve Takeoff'!N711)</f>
        <v/>
      </c>
      <c r="P710" s="23" t="str">
        <f>IF('AccuValve Takeoff'!O711="","",'AccuValve Takeoff'!O711)</f>
        <v/>
      </c>
      <c r="Q710" s="23" t="str">
        <f>IF('AccuValve Takeoff'!P711="","",'AccuValve Takeoff'!P711)</f>
        <v/>
      </c>
      <c r="R710" s="34" t="str">
        <f>IF('AccuValve Takeoff'!Q711="","",'AccuValve Takeoff'!Q711)</f>
        <v xml:space="preserve"> </v>
      </c>
      <c r="S710" s="35" t="str">
        <f>'AccuValve Takeoff'!T711</f>
        <v/>
      </c>
      <c r="T710" s="35" t="str">
        <f>'AccuValve Takeoff'!U711</f>
        <v/>
      </c>
      <c r="U710" s="325" t="str">
        <f>'AccuValve Takeoff'!BC711</f>
        <v/>
      </c>
      <c r="V710" s="38"/>
      <c r="W710" s="11"/>
      <c r="X710" s="11"/>
      <c r="Y710" s="11"/>
    </row>
    <row r="711" spans="1:25" ht="20.100000000000001" customHeight="1" x14ac:dyDescent="0.2">
      <c r="A711" s="12">
        <v>703</v>
      </c>
      <c r="B711" s="23" t="str">
        <f>IF('AccuValve Takeoff'!B712="","",'AccuValve Takeoff'!B712)</f>
        <v/>
      </c>
      <c r="C711" s="45" t="str">
        <f>IF('AccuValve Takeoff'!C712="","",'AccuValve Takeoff'!C712)</f>
        <v/>
      </c>
      <c r="D711" s="23" t="str">
        <f>IF('AccuValve Takeoff'!D712="","",'AccuValve Takeoff'!D712)</f>
        <v/>
      </c>
      <c r="E711" s="23" t="str">
        <f>IF('AccuValve Takeoff'!S712="","",'AccuValve Takeoff'!S712)</f>
        <v/>
      </c>
      <c r="F711" s="23" t="str">
        <f>IF('AccuValve Takeoff'!F712="","",'AccuValve Takeoff'!F712)</f>
        <v/>
      </c>
      <c r="G711" s="23" t="str">
        <f>IF('AccuValve Takeoff'!R712="","",'AccuValve Takeoff'!R712)</f>
        <v/>
      </c>
      <c r="H711" s="23" t="str">
        <f>IF('AccuValve Takeoff'!G712="","",'AccuValve Takeoff'!G712)</f>
        <v/>
      </c>
      <c r="I711" s="23" t="str">
        <f>IF('AccuValve Takeoff'!H712="","",'AccuValve Takeoff'!H712)</f>
        <v/>
      </c>
      <c r="J711" s="326" t="str">
        <f>IF('AccuValve Takeoff'!I712="","",IF('AccuValve Takeoff'!I712="Not Available","",'AccuValve Takeoff'!I712))</f>
        <v/>
      </c>
      <c r="K711" s="326" t="str">
        <f>IF('AccuValve Takeoff'!J712="","",IF('AccuValve Takeoff'!J712="Not Available","",'AccuValve Takeoff'!J712))</f>
        <v/>
      </c>
      <c r="L711" s="326" t="str">
        <f>IF('AccuValve Takeoff'!K712="","",IF('AccuValve Takeoff'!K712="Not Available","",'AccuValve Takeoff'!K712))</f>
        <v/>
      </c>
      <c r="M711" s="326" t="str">
        <f>IF('AccuValve Takeoff'!L712="","",IF('AccuValve Takeoff'!L712="Not Available","",'AccuValve Takeoff'!L712))</f>
        <v/>
      </c>
      <c r="N711" s="326" t="str">
        <f>IF('AccuValve Takeoff'!M712="","",IF('AccuValve Takeoff'!M712="Not Available","",'AccuValve Takeoff'!M712))</f>
        <v/>
      </c>
      <c r="O711" s="23" t="str">
        <f>IF('AccuValve Takeoff'!N712="","",'AccuValve Takeoff'!N712)</f>
        <v/>
      </c>
      <c r="P711" s="23" t="str">
        <f>IF('AccuValve Takeoff'!O712="","",'AccuValve Takeoff'!O712)</f>
        <v/>
      </c>
      <c r="Q711" s="23" t="str">
        <f>IF('AccuValve Takeoff'!P712="","",'AccuValve Takeoff'!P712)</f>
        <v/>
      </c>
      <c r="R711" s="34" t="str">
        <f>IF('AccuValve Takeoff'!Q712="","",'AccuValve Takeoff'!Q712)</f>
        <v xml:space="preserve"> </v>
      </c>
      <c r="S711" s="35" t="str">
        <f>'AccuValve Takeoff'!T712</f>
        <v/>
      </c>
      <c r="T711" s="35" t="str">
        <f>'AccuValve Takeoff'!U712</f>
        <v/>
      </c>
      <c r="U711" s="325" t="str">
        <f>'AccuValve Takeoff'!BC712</f>
        <v/>
      </c>
      <c r="V711" s="38"/>
      <c r="W711" s="11"/>
      <c r="X711" s="11"/>
      <c r="Y711" s="11"/>
    </row>
    <row r="712" spans="1:25" ht="20.100000000000001" customHeight="1" x14ac:dyDescent="0.2">
      <c r="A712" s="12">
        <v>704</v>
      </c>
      <c r="B712" s="23" t="str">
        <f>IF('AccuValve Takeoff'!B713="","",'AccuValve Takeoff'!B713)</f>
        <v/>
      </c>
      <c r="C712" s="45" t="str">
        <f>IF('AccuValve Takeoff'!C713="","",'AccuValve Takeoff'!C713)</f>
        <v/>
      </c>
      <c r="D712" s="23" t="str">
        <f>IF('AccuValve Takeoff'!D713="","",'AccuValve Takeoff'!D713)</f>
        <v/>
      </c>
      <c r="E712" s="23" t="str">
        <f>IF('AccuValve Takeoff'!S713="","",'AccuValve Takeoff'!S713)</f>
        <v/>
      </c>
      <c r="F712" s="23" t="str">
        <f>IF('AccuValve Takeoff'!F713="","",'AccuValve Takeoff'!F713)</f>
        <v/>
      </c>
      <c r="G712" s="23" t="str">
        <f>IF('AccuValve Takeoff'!R713="","",'AccuValve Takeoff'!R713)</f>
        <v/>
      </c>
      <c r="H712" s="23" t="str">
        <f>IF('AccuValve Takeoff'!G713="","",'AccuValve Takeoff'!G713)</f>
        <v/>
      </c>
      <c r="I712" s="23" t="str">
        <f>IF('AccuValve Takeoff'!H713="","",'AccuValve Takeoff'!H713)</f>
        <v/>
      </c>
      <c r="J712" s="326" t="str">
        <f>IF('AccuValve Takeoff'!I713="","",IF('AccuValve Takeoff'!I713="Not Available","",'AccuValve Takeoff'!I713))</f>
        <v/>
      </c>
      <c r="K712" s="326" t="str">
        <f>IF('AccuValve Takeoff'!J713="","",IF('AccuValve Takeoff'!J713="Not Available","",'AccuValve Takeoff'!J713))</f>
        <v/>
      </c>
      <c r="L712" s="326" t="str">
        <f>IF('AccuValve Takeoff'!K713="","",IF('AccuValve Takeoff'!K713="Not Available","",'AccuValve Takeoff'!K713))</f>
        <v/>
      </c>
      <c r="M712" s="326" t="str">
        <f>IF('AccuValve Takeoff'!L713="","",IF('AccuValve Takeoff'!L713="Not Available","",'AccuValve Takeoff'!L713))</f>
        <v/>
      </c>
      <c r="N712" s="326" t="str">
        <f>IF('AccuValve Takeoff'!M713="","",IF('AccuValve Takeoff'!M713="Not Available","",'AccuValve Takeoff'!M713))</f>
        <v/>
      </c>
      <c r="O712" s="23" t="str">
        <f>IF('AccuValve Takeoff'!N713="","",'AccuValve Takeoff'!N713)</f>
        <v/>
      </c>
      <c r="P712" s="23" t="str">
        <f>IF('AccuValve Takeoff'!O713="","",'AccuValve Takeoff'!O713)</f>
        <v/>
      </c>
      <c r="Q712" s="23" t="str">
        <f>IF('AccuValve Takeoff'!P713="","",'AccuValve Takeoff'!P713)</f>
        <v/>
      </c>
      <c r="R712" s="34" t="str">
        <f>IF('AccuValve Takeoff'!Q713="","",'AccuValve Takeoff'!Q713)</f>
        <v xml:space="preserve"> </v>
      </c>
      <c r="S712" s="35" t="str">
        <f>'AccuValve Takeoff'!T713</f>
        <v/>
      </c>
      <c r="T712" s="35" t="str">
        <f>'AccuValve Takeoff'!U713</f>
        <v/>
      </c>
      <c r="U712" s="325" t="str">
        <f>'AccuValve Takeoff'!BC713</f>
        <v/>
      </c>
      <c r="V712" s="38"/>
      <c r="W712" s="11"/>
      <c r="X712" s="11"/>
      <c r="Y712" s="11"/>
    </row>
    <row r="713" spans="1:25" ht="20.100000000000001" customHeight="1" x14ac:dyDescent="0.2">
      <c r="A713" s="12">
        <v>705</v>
      </c>
      <c r="B713" s="23" t="str">
        <f>IF('AccuValve Takeoff'!B714="","",'AccuValve Takeoff'!B714)</f>
        <v/>
      </c>
      <c r="C713" s="45" t="str">
        <f>IF('AccuValve Takeoff'!C714="","",'AccuValve Takeoff'!C714)</f>
        <v/>
      </c>
      <c r="D713" s="23" t="str">
        <f>IF('AccuValve Takeoff'!D714="","",'AccuValve Takeoff'!D714)</f>
        <v/>
      </c>
      <c r="E713" s="23" t="str">
        <f>IF('AccuValve Takeoff'!S714="","",'AccuValve Takeoff'!S714)</f>
        <v/>
      </c>
      <c r="F713" s="23" t="str">
        <f>IF('AccuValve Takeoff'!F714="","",'AccuValve Takeoff'!F714)</f>
        <v/>
      </c>
      <c r="G713" s="23" t="str">
        <f>IF('AccuValve Takeoff'!R714="","",'AccuValve Takeoff'!R714)</f>
        <v/>
      </c>
      <c r="H713" s="23" t="str">
        <f>IF('AccuValve Takeoff'!G714="","",'AccuValve Takeoff'!G714)</f>
        <v/>
      </c>
      <c r="I713" s="23" t="str">
        <f>IF('AccuValve Takeoff'!H714="","",'AccuValve Takeoff'!H714)</f>
        <v/>
      </c>
      <c r="J713" s="326" t="str">
        <f>IF('AccuValve Takeoff'!I714="","",IF('AccuValve Takeoff'!I714="Not Available","",'AccuValve Takeoff'!I714))</f>
        <v/>
      </c>
      <c r="K713" s="326" t="str">
        <f>IF('AccuValve Takeoff'!J714="","",IF('AccuValve Takeoff'!J714="Not Available","",'AccuValve Takeoff'!J714))</f>
        <v/>
      </c>
      <c r="L713" s="326" t="str">
        <f>IF('AccuValve Takeoff'!K714="","",IF('AccuValve Takeoff'!K714="Not Available","",'AccuValve Takeoff'!K714))</f>
        <v/>
      </c>
      <c r="M713" s="326" t="str">
        <f>IF('AccuValve Takeoff'!L714="","",IF('AccuValve Takeoff'!L714="Not Available","",'AccuValve Takeoff'!L714))</f>
        <v/>
      </c>
      <c r="N713" s="326" t="str">
        <f>IF('AccuValve Takeoff'!M714="","",IF('AccuValve Takeoff'!M714="Not Available","",'AccuValve Takeoff'!M714))</f>
        <v/>
      </c>
      <c r="O713" s="23" t="str">
        <f>IF('AccuValve Takeoff'!N714="","",'AccuValve Takeoff'!N714)</f>
        <v/>
      </c>
      <c r="P713" s="23" t="str">
        <f>IF('AccuValve Takeoff'!O714="","",'AccuValve Takeoff'!O714)</f>
        <v/>
      </c>
      <c r="Q713" s="23" t="str">
        <f>IF('AccuValve Takeoff'!P714="","",'AccuValve Takeoff'!P714)</f>
        <v/>
      </c>
      <c r="R713" s="34" t="str">
        <f>IF('AccuValve Takeoff'!Q714="","",'AccuValve Takeoff'!Q714)</f>
        <v xml:space="preserve"> </v>
      </c>
      <c r="S713" s="35" t="str">
        <f>'AccuValve Takeoff'!T714</f>
        <v/>
      </c>
      <c r="T713" s="35" t="str">
        <f>'AccuValve Takeoff'!U714</f>
        <v/>
      </c>
      <c r="U713" s="325" t="str">
        <f>'AccuValve Takeoff'!BC714</f>
        <v/>
      </c>
      <c r="V713" s="38"/>
      <c r="W713" s="11"/>
      <c r="X713" s="11"/>
      <c r="Y713" s="11"/>
    </row>
    <row r="714" spans="1:25" ht="20.100000000000001" customHeight="1" x14ac:dyDescent="0.2">
      <c r="A714" s="12">
        <v>706</v>
      </c>
      <c r="B714" s="23" t="str">
        <f>IF('AccuValve Takeoff'!B715="","",'AccuValve Takeoff'!B715)</f>
        <v/>
      </c>
      <c r="C714" s="45" t="str">
        <f>IF('AccuValve Takeoff'!C715="","",'AccuValve Takeoff'!C715)</f>
        <v/>
      </c>
      <c r="D714" s="23" t="str">
        <f>IF('AccuValve Takeoff'!D715="","",'AccuValve Takeoff'!D715)</f>
        <v/>
      </c>
      <c r="E714" s="23" t="str">
        <f>IF('AccuValve Takeoff'!S715="","",'AccuValve Takeoff'!S715)</f>
        <v/>
      </c>
      <c r="F714" s="23" t="str">
        <f>IF('AccuValve Takeoff'!F715="","",'AccuValve Takeoff'!F715)</f>
        <v/>
      </c>
      <c r="G714" s="23" t="str">
        <f>IF('AccuValve Takeoff'!R715="","",'AccuValve Takeoff'!R715)</f>
        <v/>
      </c>
      <c r="H714" s="23" t="str">
        <f>IF('AccuValve Takeoff'!G715="","",'AccuValve Takeoff'!G715)</f>
        <v/>
      </c>
      <c r="I714" s="23" t="str">
        <f>IF('AccuValve Takeoff'!H715="","",'AccuValve Takeoff'!H715)</f>
        <v/>
      </c>
      <c r="J714" s="326" t="str">
        <f>IF('AccuValve Takeoff'!I715="","",IF('AccuValve Takeoff'!I715="Not Available","",'AccuValve Takeoff'!I715))</f>
        <v/>
      </c>
      <c r="K714" s="326" t="str">
        <f>IF('AccuValve Takeoff'!J715="","",IF('AccuValve Takeoff'!J715="Not Available","",'AccuValve Takeoff'!J715))</f>
        <v/>
      </c>
      <c r="L714" s="326" t="str">
        <f>IF('AccuValve Takeoff'!K715="","",IF('AccuValve Takeoff'!K715="Not Available","",'AccuValve Takeoff'!K715))</f>
        <v/>
      </c>
      <c r="M714" s="326" t="str">
        <f>IF('AccuValve Takeoff'!L715="","",IF('AccuValve Takeoff'!L715="Not Available","",'AccuValve Takeoff'!L715))</f>
        <v/>
      </c>
      <c r="N714" s="326" t="str">
        <f>IF('AccuValve Takeoff'!M715="","",IF('AccuValve Takeoff'!M715="Not Available","",'AccuValve Takeoff'!M715))</f>
        <v/>
      </c>
      <c r="O714" s="23" t="str">
        <f>IF('AccuValve Takeoff'!N715="","",'AccuValve Takeoff'!N715)</f>
        <v/>
      </c>
      <c r="P714" s="23" t="str">
        <f>IF('AccuValve Takeoff'!O715="","",'AccuValve Takeoff'!O715)</f>
        <v/>
      </c>
      <c r="Q714" s="23" t="str">
        <f>IF('AccuValve Takeoff'!P715="","",'AccuValve Takeoff'!P715)</f>
        <v/>
      </c>
      <c r="R714" s="34" t="str">
        <f>IF('AccuValve Takeoff'!Q715="","",'AccuValve Takeoff'!Q715)</f>
        <v xml:space="preserve"> </v>
      </c>
      <c r="S714" s="35" t="str">
        <f>'AccuValve Takeoff'!T715</f>
        <v/>
      </c>
      <c r="T714" s="35" t="str">
        <f>'AccuValve Takeoff'!U715</f>
        <v/>
      </c>
      <c r="U714" s="325" t="str">
        <f>'AccuValve Takeoff'!BC715</f>
        <v/>
      </c>
      <c r="V714" s="38"/>
      <c r="W714" s="11"/>
      <c r="X714" s="11"/>
      <c r="Y714" s="11"/>
    </row>
    <row r="715" spans="1:25" ht="20.100000000000001" customHeight="1" x14ac:dyDescent="0.2">
      <c r="A715" s="12">
        <v>707</v>
      </c>
      <c r="B715" s="23" t="str">
        <f>IF('AccuValve Takeoff'!B716="","",'AccuValve Takeoff'!B716)</f>
        <v/>
      </c>
      <c r="C715" s="45" t="str">
        <f>IF('AccuValve Takeoff'!C716="","",'AccuValve Takeoff'!C716)</f>
        <v/>
      </c>
      <c r="D715" s="23" t="str">
        <f>IF('AccuValve Takeoff'!D716="","",'AccuValve Takeoff'!D716)</f>
        <v/>
      </c>
      <c r="E715" s="23" t="str">
        <f>IF('AccuValve Takeoff'!S716="","",'AccuValve Takeoff'!S716)</f>
        <v/>
      </c>
      <c r="F715" s="23" t="str">
        <f>IF('AccuValve Takeoff'!F716="","",'AccuValve Takeoff'!F716)</f>
        <v/>
      </c>
      <c r="G715" s="23" t="str">
        <f>IF('AccuValve Takeoff'!R716="","",'AccuValve Takeoff'!R716)</f>
        <v/>
      </c>
      <c r="H715" s="23" t="str">
        <f>IF('AccuValve Takeoff'!G716="","",'AccuValve Takeoff'!G716)</f>
        <v/>
      </c>
      <c r="I715" s="23" t="str">
        <f>IF('AccuValve Takeoff'!H716="","",'AccuValve Takeoff'!H716)</f>
        <v/>
      </c>
      <c r="J715" s="326" t="str">
        <f>IF('AccuValve Takeoff'!I716="","",IF('AccuValve Takeoff'!I716="Not Available","",'AccuValve Takeoff'!I716))</f>
        <v/>
      </c>
      <c r="K715" s="326" t="str">
        <f>IF('AccuValve Takeoff'!J716="","",IF('AccuValve Takeoff'!J716="Not Available","",'AccuValve Takeoff'!J716))</f>
        <v/>
      </c>
      <c r="L715" s="326" t="str">
        <f>IF('AccuValve Takeoff'!K716="","",IF('AccuValve Takeoff'!K716="Not Available","",'AccuValve Takeoff'!K716))</f>
        <v/>
      </c>
      <c r="M715" s="326" t="str">
        <f>IF('AccuValve Takeoff'!L716="","",IF('AccuValve Takeoff'!L716="Not Available","",'AccuValve Takeoff'!L716))</f>
        <v/>
      </c>
      <c r="N715" s="326" t="str">
        <f>IF('AccuValve Takeoff'!M716="","",IF('AccuValve Takeoff'!M716="Not Available","",'AccuValve Takeoff'!M716))</f>
        <v/>
      </c>
      <c r="O715" s="23" t="str">
        <f>IF('AccuValve Takeoff'!N716="","",'AccuValve Takeoff'!N716)</f>
        <v/>
      </c>
      <c r="P715" s="23" t="str">
        <f>IF('AccuValve Takeoff'!O716="","",'AccuValve Takeoff'!O716)</f>
        <v/>
      </c>
      <c r="Q715" s="23" t="str">
        <f>IF('AccuValve Takeoff'!P716="","",'AccuValve Takeoff'!P716)</f>
        <v/>
      </c>
      <c r="R715" s="34" t="str">
        <f>IF('AccuValve Takeoff'!Q716="","",'AccuValve Takeoff'!Q716)</f>
        <v xml:space="preserve"> </v>
      </c>
      <c r="S715" s="35" t="str">
        <f>'AccuValve Takeoff'!T716</f>
        <v/>
      </c>
      <c r="T715" s="35" t="str">
        <f>'AccuValve Takeoff'!U716</f>
        <v/>
      </c>
      <c r="U715" s="325" t="str">
        <f>'AccuValve Takeoff'!BC716</f>
        <v/>
      </c>
      <c r="V715" s="38"/>
      <c r="W715" s="11"/>
      <c r="X715" s="11"/>
      <c r="Y715" s="11"/>
    </row>
    <row r="716" spans="1:25" ht="20.100000000000001" customHeight="1" x14ac:dyDescent="0.2">
      <c r="A716" s="12">
        <v>708</v>
      </c>
      <c r="B716" s="23" t="str">
        <f>IF('AccuValve Takeoff'!B717="","",'AccuValve Takeoff'!B717)</f>
        <v/>
      </c>
      <c r="C716" s="45" t="str">
        <f>IF('AccuValve Takeoff'!C717="","",'AccuValve Takeoff'!C717)</f>
        <v/>
      </c>
      <c r="D716" s="23" t="str">
        <f>IF('AccuValve Takeoff'!D717="","",'AccuValve Takeoff'!D717)</f>
        <v/>
      </c>
      <c r="E716" s="23" t="str">
        <f>IF('AccuValve Takeoff'!S717="","",'AccuValve Takeoff'!S717)</f>
        <v/>
      </c>
      <c r="F716" s="23" t="str">
        <f>IF('AccuValve Takeoff'!F717="","",'AccuValve Takeoff'!F717)</f>
        <v/>
      </c>
      <c r="G716" s="23" t="str">
        <f>IF('AccuValve Takeoff'!R717="","",'AccuValve Takeoff'!R717)</f>
        <v/>
      </c>
      <c r="H716" s="23" t="str">
        <f>IF('AccuValve Takeoff'!G717="","",'AccuValve Takeoff'!G717)</f>
        <v/>
      </c>
      <c r="I716" s="23" t="str">
        <f>IF('AccuValve Takeoff'!H717="","",'AccuValve Takeoff'!H717)</f>
        <v/>
      </c>
      <c r="J716" s="326" t="str">
        <f>IF('AccuValve Takeoff'!I717="","",IF('AccuValve Takeoff'!I717="Not Available","",'AccuValve Takeoff'!I717))</f>
        <v/>
      </c>
      <c r="K716" s="326" t="str">
        <f>IF('AccuValve Takeoff'!J717="","",IF('AccuValve Takeoff'!J717="Not Available","",'AccuValve Takeoff'!J717))</f>
        <v/>
      </c>
      <c r="L716" s="326" t="str">
        <f>IF('AccuValve Takeoff'!K717="","",IF('AccuValve Takeoff'!K717="Not Available","",'AccuValve Takeoff'!K717))</f>
        <v/>
      </c>
      <c r="M716" s="326" t="str">
        <f>IF('AccuValve Takeoff'!L717="","",IF('AccuValve Takeoff'!L717="Not Available","",'AccuValve Takeoff'!L717))</f>
        <v/>
      </c>
      <c r="N716" s="326" t="str">
        <f>IF('AccuValve Takeoff'!M717="","",IF('AccuValve Takeoff'!M717="Not Available","",'AccuValve Takeoff'!M717))</f>
        <v/>
      </c>
      <c r="O716" s="23" t="str">
        <f>IF('AccuValve Takeoff'!N717="","",'AccuValve Takeoff'!N717)</f>
        <v/>
      </c>
      <c r="P716" s="23" t="str">
        <f>IF('AccuValve Takeoff'!O717="","",'AccuValve Takeoff'!O717)</f>
        <v/>
      </c>
      <c r="Q716" s="23" t="str">
        <f>IF('AccuValve Takeoff'!P717="","",'AccuValve Takeoff'!P717)</f>
        <v/>
      </c>
      <c r="R716" s="34" t="str">
        <f>IF('AccuValve Takeoff'!Q717="","",'AccuValve Takeoff'!Q717)</f>
        <v xml:space="preserve"> </v>
      </c>
      <c r="S716" s="35" t="str">
        <f>'AccuValve Takeoff'!T717</f>
        <v/>
      </c>
      <c r="T716" s="35" t="str">
        <f>'AccuValve Takeoff'!U717</f>
        <v/>
      </c>
      <c r="U716" s="325" t="str">
        <f>'AccuValve Takeoff'!BC717</f>
        <v/>
      </c>
      <c r="V716" s="38"/>
      <c r="W716" s="11"/>
      <c r="X716" s="11"/>
      <c r="Y716" s="11"/>
    </row>
    <row r="717" spans="1:25" ht="20.100000000000001" customHeight="1" x14ac:dyDescent="0.2">
      <c r="A717" s="12">
        <v>709</v>
      </c>
      <c r="B717" s="23" t="str">
        <f>IF('AccuValve Takeoff'!B718="","",'AccuValve Takeoff'!B718)</f>
        <v/>
      </c>
      <c r="C717" s="45" t="str">
        <f>IF('AccuValve Takeoff'!C718="","",'AccuValve Takeoff'!C718)</f>
        <v/>
      </c>
      <c r="D717" s="23" t="str">
        <f>IF('AccuValve Takeoff'!D718="","",'AccuValve Takeoff'!D718)</f>
        <v/>
      </c>
      <c r="E717" s="23" t="str">
        <f>IF('AccuValve Takeoff'!S718="","",'AccuValve Takeoff'!S718)</f>
        <v/>
      </c>
      <c r="F717" s="23" t="str">
        <f>IF('AccuValve Takeoff'!F718="","",'AccuValve Takeoff'!F718)</f>
        <v/>
      </c>
      <c r="G717" s="23" t="str">
        <f>IF('AccuValve Takeoff'!R718="","",'AccuValve Takeoff'!R718)</f>
        <v/>
      </c>
      <c r="H717" s="23" t="str">
        <f>IF('AccuValve Takeoff'!G718="","",'AccuValve Takeoff'!G718)</f>
        <v/>
      </c>
      <c r="I717" s="23" t="str">
        <f>IF('AccuValve Takeoff'!H718="","",'AccuValve Takeoff'!H718)</f>
        <v/>
      </c>
      <c r="J717" s="326" t="str">
        <f>IF('AccuValve Takeoff'!I718="","",IF('AccuValve Takeoff'!I718="Not Available","",'AccuValve Takeoff'!I718))</f>
        <v/>
      </c>
      <c r="K717" s="326" t="str">
        <f>IF('AccuValve Takeoff'!J718="","",IF('AccuValve Takeoff'!J718="Not Available","",'AccuValve Takeoff'!J718))</f>
        <v/>
      </c>
      <c r="L717" s="326" t="str">
        <f>IF('AccuValve Takeoff'!K718="","",IF('AccuValve Takeoff'!K718="Not Available","",'AccuValve Takeoff'!K718))</f>
        <v/>
      </c>
      <c r="M717" s="326" t="str">
        <f>IF('AccuValve Takeoff'!L718="","",IF('AccuValve Takeoff'!L718="Not Available","",'AccuValve Takeoff'!L718))</f>
        <v/>
      </c>
      <c r="N717" s="326" t="str">
        <f>IF('AccuValve Takeoff'!M718="","",IF('AccuValve Takeoff'!M718="Not Available","",'AccuValve Takeoff'!M718))</f>
        <v/>
      </c>
      <c r="O717" s="23" t="str">
        <f>IF('AccuValve Takeoff'!N718="","",'AccuValve Takeoff'!N718)</f>
        <v/>
      </c>
      <c r="P717" s="23" t="str">
        <f>IF('AccuValve Takeoff'!O718="","",'AccuValve Takeoff'!O718)</f>
        <v/>
      </c>
      <c r="Q717" s="23" t="str">
        <f>IF('AccuValve Takeoff'!P718="","",'AccuValve Takeoff'!P718)</f>
        <v/>
      </c>
      <c r="R717" s="34" t="str">
        <f>IF('AccuValve Takeoff'!Q718="","",'AccuValve Takeoff'!Q718)</f>
        <v xml:space="preserve"> </v>
      </c>
      <c r="S717" s="35" t="str">
        <f>'AccuValve Takeoff'!T718</f>
        <v/>
      </c>
      <c r="T717" s="35" t="str">
        <f>'AccuValve Takeoff'!U718</f>
        <v/>
      </c>
      <c r="U717" s="325" t="str">
        <f>'AccuValve Takeoff'!BC718</f>
        <v/>
      </c>
      <c r="V717" s="38"/>
      <c r="W717" s="11"/>
      <c r="X717" s="11"/>
      <c r="Y717" s="11"/>
    </row>
    <row r="718" spans="1:25" ht="20.100000000000001" customHeight="1" x14ac:dyDescent="0.2">
      <c r="A718" s="12">
        <v>710</v>
      </c>
      <c r="B718" s="23" t="str">
        <f>IF('AccuValve Takeoff'!B719="","",'AccuValve Takeoff'!B719)</f>
        <v/>
      </c>
      <c r="C718" s="45" t="str">
        <f>IF('AccuValve Takeoff'!C719="","",'AccuValve Takeoff'!C719)</f>
        <v/>
      </c>
      <c r="D718" s="23" t="str">
        <f>IF('AccuValve Takeoff'!D719="","",'AccuValve Takeoff'!D719)</f>
        <v/>
      </c>
      <c r="E718" s="23" t="str">
        <f>IF('AccuValve Takeoff'!S719="","",'AccuValve Takeoff'!S719)</f>
        <v/>
      </c>
      <c r="F718" s="23" t="str">
        <f>IF('AccuValve Takeoff'!F719="","",'AccuValve Takeoff'!F719)</f>
        <v/>
      </c>
      <c r="G718" s="23" t="str">
        <f>IF('AccuValve Takeoff'!R719="","",'AccuValve Takeoff'!R719)</f>
        <v/>
      </c>
      <c r="H718" s="23" t="str">
        <f>IF('AccuValve Takeoff'!G719="","",'AccuValve Takeoff'!G719)</f>
        <v/>
      </c>
      <c r="I718" s="23" t="str">
        <f>IF('AccuValve Takeoff'!H719="","",'AccuValve Takeoff'!H719)</f>
        <v/>
      </c>
      <c r="J718" s="326" t="str">
        <f>IF('AccuValve Takeoff'!I719="","",IF('AccuValve Takeoff'!I719="Not Available","",'AccuValve Takeoff'!I719))</f>
        <v/>
      </c>
      <c r="K718" s="326" t="str">
        <f>IF('AccuValve Takeoff'!J719="","",IF('AccuValve Takeoff'!J719="Not Available","",'AccuValve Takeoff'!J719))</f>
        <v/>
      </c>
      <c r="L718" s="326" t="str">
        <f>IF('AccuValve Takeoff'!K719="","",IF('AccuValve Takeoff'!K719="Not Available","",'AccuValve Takeoff'!K719))</f>
        <v/>
      </c>
      <c r="M718" s="326" t="str">
        <f>IF('AccuValve Takeoff'!L719="","",IF('AccuValve Takeoff'!L719="Not Available","",'AccuValve Takeoff'!L719))</f>
        <v/>
      </c>
      <c r="N718" s="326" t="str">
        <f>IF('AccuValve Takeoff'!M719="","",IF('AccuValve Takeoff'!M719="Not Available","",'AccuValve Takeoff'!M719))</f>
        <v/>
      </c>
      <c r="O718" s="23" t="str">
        <f>IF('AccuValve Takeoff'!N719="","",'AccuValve Takeoff'!N719)</f>
        <v/>
      </c>
      <c r="P718" s="23" t="str">
        <f>IF('AccuValve Takeoff'!O719="","",'AccuValve Takeoff'!O719)</f>
        <v/>
      </c>
      <c r="Q718" s="23" t="str">
        <f>IF('AccuValve Takeoff'!P719="","",'AccuValve Takeoff'!P719)</f>
        <v/>
      </c>
      <c r="R718" s="34" t="str">
        <f>IF('AccuValve Takeoff'!Q719="","",'AccuValve Takeoff'!Q719)</f>
        <v xml:space="preserve"> </v>
      </c>
      <c r="S718" s="35" t="str">
        <f>'AccuValve Takeoff'!T719</f>
        <v/>
      </c>
      <c r="T718" s="35" t="str">
        <f>'AccuValve Takeoff'!U719</f>
        <v/>
      </c>
      <c r="U718" s="325" t="str">
        <f>'AccuValve Takeoff'!BC719</f>
        <v/>
      </c>
      <c r="V718" s="38"/>
      <c r="W718" s="11"/>
      <c r="X718" s="11"/>
      <c r="Y718" s="11"/>
    </row>
    <row r="719" spans="1:25" ht="20.100000000000001" customHeight="1" x14ac:dyDescent="0.2">
      <c r="A719" s="12">
        <v>711</v>
      </c>
      <c r="B719" s="23" t="str">
        <f>IF('AccuValve Takeoff'!B720="","",'AccuValve Takeoff'!B720)</f>
        <v/>
      </c>
      <c r="C719" s="45" t="str">
        <f>IF('AccuValve Takeoff'!C720="","",'AccuValve Takeoff'!C720)</f>
        <v/>
      </c>
      <c r="D719" s="23" t="str">
        <f>IF('AccuValve Takeoff'!D720="","",'AccuValve Takeoff'!D720)</f>
        <v/>
      </c>
      <c r="E719" s="23" t="str">
        <f>IF('AccuValve Takeoff'!S720="","",'AccuValve Takeoff'!S720)</f>
        <v/>
      </c>
      <c r="F719" s="23" t="str">
        <f>IF('AccuValve Takeoff'!F720="","",'AccuValve Takeoff'!F720)</f>
        <v/>
      </c>
      <c r="G719" s="23" t="str">
        <f>IF('AccuValve Takeoff'!R720="","",'AccuValve Takeoff'!R720)</f>
        <v/>
      </c>
      <c r="H719" s="23" t="str">
        <f>IF('AccuValve Takeoff'!G720="","",'AccuValve Takeoff'!G720)</f>
        <v/>
      </c>
      <c r="I719" s="23" t="str">
        <f>IF('AccuValve Takeoff'!H720="","",'AccuValve Takeoff'!H720)</f>
        <v/>
      </c>
      <c r="J719" s="326" t="str">
        <f>IF('AccuValve Takeoff'!I720="","",IF('AccuValve Takeoff'!I720="Not Available","",'AccuValve Takeoff'!I720))</f>
        <v/>
      </c>
      <c r="K719" s="326" t="str">
        <f>IF('AccuValve Takeoff'!J720="","",IF('AccuValve Takeoff'!J720="Not Available","",'AccuValve Takeoff'!J720))</f>
        <v/>
      </c>
      <c r="L719" s="326" t="str">
        <f>IF('AccuValve Takeoff'!K720="","",IF('AccuValve Takeoff'!K720="Not Available","",'AccuValve Takeoff'!K720))</f>
        <v/>
      </c>
      <c r="M719" s="326" t="str">
        <f>IF('AccuValve Takeoff'!L720="","",IF('AccuValve Takeoff'!L720="Not Available","",'AccuValve Takeoff'!L720))</f>
        <v/>
      </c>
      <c r="N719" s="326" t="str">
        <f>IF('AccuValve Takeoff'!M720="","",IF('AccuValve Takeoff'!M720="Not Available","",'AccuValve Takeoff'!M720))</f>
        <v/>
      </c>
      <c r="O719" s="23" t="str">
        <f>IF('AccuValve Takeoff'!N720="","",'AccuValve Takeoff'!N720)</f>
        <v/>
      </c>
      <c r="P719" s="23" t="str">
        <f>IF('AccuValve Takeoff'!O720="","",'AccuValve Takeoff'!O720)</f>
        <v/>
      </c>
      <c r="Q719" s="23" t="str">
        <f>IF('AccuValve Takeoff'!P720="","",'AccuValve Takeoff'!P720)</f>
        <v/>
      </c>
      <c r="R719" s="34" t="str">
        <f>IF('AccuValve Takeoff'!Q720="","",'AccuValve Takeoff'!Q720)</f>
        <v xml:space="preserve"> </v>
      </c>
      <c r="S719" s="35" t="str">
        <f>'AccuValve Takeoff'!T720</f>
        <v/>
      </c>
      <c r="T719" s="35" t="str">
        <f>'AccuValve Takeoff'!U720</f>
        <v/>
      </c>
      <c r="U719" s="325" t="str">
        <f>'AccuValve Takeoff'!BC720</f>
        <v/>
      </c>
      <c r="V719" s="38"/>
      <c r="W719" s="11"/>
      <c r="X719" s="11"/>
      <c r="Y719" s="11"/>
    </row>
    <row r="720" spans="1:25" ht="20.100000000000001" customHeight="1" x14ac:dyDescent="0.2">
      <c r="A720" s="12">
        <v>712</v>
      </c>
      <c r="B720" s="23" t="str">
        <f>IF('AccuValve Takeoff'!B721="","",'AccuValve Takeoff'!B721)</f>
        <v/>
      </c>
      <c r="C720" s="45" t="str">
        <f>IF('AccuValve Takeoff'!C721="","",'AccuValve Takeoff'!C721)</f>
        <v/>
      </c>
      <c r="D720" s="23" t="str">
        <f>IF('AccuValve Takeoff'!D721="","",'AccuValve Takeoff'!D721)</f>
        <v/>
      </c>
      <c r="E720" s="23" t="str">
        <f>IF('AccuValve Takeoff'!S721="","",'AccuValve Takeoff'!S721)</f>
        <v/>
      </c>
      <c r="F720" s="23" t="str">
        <f>IF('AccuValve Takeoff'!F721="","",'AccuValve Takeoff'!F721)</f>
        <v/>
      </c>
      <c r="G720" s="23" t="str">
        <f>IF('AccuValve Takeoff'!R721="","",'AccuValve Takeoff'!R721)</f>
        <v/>
      </c>
      <c r="H720" s="23" t="str">
        <f>IF('AccuValve Takeoff'!G721="","",'AccuValve Takeoff'!G721)</f>
        <v/>
      </c>
      <c r="I720" s="23" t="str">
        <f>IF('AccuValve Takeoff'!H721="","",'AccuValve Takeoff'!H721)</f>
        <v/>
      </c>
      <c r="J720" s="326" t="str">
        <f>IF('AccuValve Takeoff'!I721="","",IF('AccuValve Takeoff'!I721="Not Available","",'AccuValve Takeoff'!I721))</f>
        <v/>
      </c>
      <c r="K720" s="326" t="str">
        <f>IF('AccuValve Takeoff'!J721="","",IF('AccuValve Takeoff'!J721="Not Available","",'AccuValve Takeoff'!J721))</f>
        <v/>
      </c>
      <c r="L720" s="326" t="str">
        <f>IF('AccuValve Takeoff'!K721="","",IF('AccuValve Takeoff'!K721="Not Available","",'AccuValve Takeoff'!K721))</f>
        <v/>
      </c>
      <c r="M720" s="326" t="str">
        <f>IF('AccuValve Takeoff'!L721="","",IF('AccuValve Takeoff'!L721="Not Available","",'AccuValve Takeoff'!L721))</f>
        <v/>
      </c>
      <c r="N720" s="326" t="str">
        <f>IF('AccuValve Takeoff'!M721="","",IF('AccuValve Takeoff'!M721="Not Available","",'AccuValve Takeoff'!M721))</f>
        <v/>
      </c>
      <c r="O720" s="23" t="str">
        <f>IF('AccuValve Takeoff'!N721="","",'AccuValve Takeoff'!N721)</f>
        <v/>
      </c>
      <c r="P720" s="23" t="str">
        <f>IF('AccuValve Takeoff'!O721="","",'AccuValve Takeoff'!O721)</f>
        <v/>
      </c>
      <c r="Q720" s="23" t="str">
        <f>IF('AccuValve Takeoff'!P721="","",'AccuValve Takeoff'!P721)</f>
        <v/>
      </c>
      <c r="R720" s="34" t="str">
        <f>IF('AccuValve Takeoff'!Q721="","",'AccuValve Takeoff'!Q721)</f>
        <v xml:space="preserve"> </v>
      </c>
      <c r="S720" s="35" t="str">
        <f>'AccuValve Takeoff'!T721</f>
        <v/>
      </c>
      <c r="T720" s="35" t="str">
        <f>'AccuValve Takeoff'!U721</f>
        <v/>
      </c>
      <c r="U720" s="325" t="str">
        <f>'AccuValve Takeoff'!BC721</f>
        <v/>
      </c>
      <c r="V720" s="38"/>
      <c r="W720" s="11"/>
      <c r="X720" s="11"/>
      <c r="Y720" s="11"/>
    </row>
    <row r="721" spans="1:25" ht="20.100000000000001" customHeight="1" x14ac:dyDescent="0.2">
      <c r="A721" s="12">
        <v>713</v>
      </c>
      <c r="B721" s="23" t="str">
        <f>IF('AccuValve Takeoff'!B722="","",'AccuValve Takeoff'!B722)</f>
        <v/>
      </c>
      <c r="C721" s="45" t="str">
        <f>IF('AccuValve Takeoff'!C722="","",'AccuValve Takeoff'!C722)</f>
        <v/>
      </c>
      <c r="D721" s="23" t="str">
        <f>IF('AccuValve Takeoff'!D722="","",'AccuValve Takeoff'!D722)</f>
        <v/>
      </c>
      <c r="E721" s="23" t="str">
        <f>IF('AccuValve Takeoff'!S722="","",'AccuValve Takeoff'!S722)</f>
        <v/>
      </c>
      <c r="F721" s="23" t="str">
        <f>IF('AccuValve Takeoff'!F722="","",'AccuValve Takeoff'!F722)</f>
        <v/>
      </c>
      <c r="G721" s="23" t="str">
        <f>IF('AccuValve Takeoff'!R722="","",'AccuValve Takeoff'!R722)</f>
        <v/>
      </c>
      <c r="H721" s="23" t="str">
        <f>IF('AccuValve Takeoff'!G722="","",'AccuValve Takeoff'!G722)</f>
        <v/>
      </c>
      <c r="I721" s="23" t="str">
        <f>IF('AccuValve Takeoff'!H722="","",'AccuValve Takeoff'!H722)</f>
        <v/>
      </c>
      <c r="J721" s="326" t="str">
        <f>IF('AccuValve Takeoff'!I722="","",IF('AccuValve Takeoff'!I722="Not Available","",'AccuValve Takeoff'!I722))</f>
        <v/>
      </c>
      <c r="K721" s="326" t="str">
        <f>IF('AccuValve Takeoff'!J722="","",IF('AccuValve Takeoff'!J722="Not Available","",'AccuValve Takeoff'!J722))</f>
        <v/>
      </c>
      <c r="L721" s="326" t="str">
        <f>IF('AccuValve Takeoff'!K722="","",IF('AccuValve Takeoff'!K722="Not Available","",'AccuValve Takeoff'!K722))</f>
        <v/>
      </c>
      <c r="M721" s="326" t="str">
        <f>IF('AccuValve Takeoff'!L722="","",IF('AccuValve Takeoff'!L722="Not Available","",'AccuValve Takeoff'!L722))</f>
        <v/>
      </c>
      <c r="N721" s="326" t="str">
        <f>IF('AccuValve Takeoff'!M722="","",IF('AccuValve Takeoff'!M722="Not Available","",'AccuValve Takeoff'!M722))</f>
        <v/>
      </c>
      <c r="O721" s="23" t="str">
        <f>IF('AccuValve Takeoff'!N722="","",'AccuValve Takeoff'!N722)</f>
        <v/>
      </c>
      <c r="P721" s="23" t="str">
        <f>IF('AccuValve Takeoff'!O722="","",'AccuValve Takeoff'!O722)</f>
        <v/>
      </c>
      <c r="Q721" s="23" t="str">
        <f>IF('AccuValve Takeoff'!P722="","",'AccuValve Takeoff'!P722)</f>
        <v/>
      </c>
      <c r="R721" s="34" t="str">
        <f>IF('AccuValve Takeoff'!Q722="","",'AccuValve Takeoff'!Q722)</f>
        <v xml:space="preserve"> </v>
      </c>
      <c r="S721" s="35" t="str">
        <f>'AccuValve Takeoff'!T722</f>
        <v/>
      </c>
      <c r="T721" s="35" t="str">
        <f>'AccuValve Takeoff'!U722</f>
        <v/>
      </c>
      <c r="U721" s="325" t="str">
        <f>'AccuValve Takeoff'!BC722</f>
        <v/>
      </c>
      <c r="V721" s="38"/>
      <c r="W721" s="11"/>
      <c r="X721" s="11"/>
      <c r="Y721" s="11"/>
    </row>
    <row r="722" spans="1:25" ht="20.100000000000001" customHeight="1" x14ac:dyDescent="0.2">
      <c r="A722" s="12">
        <v>714</v>
      </c>
      <c r="B722" s="23" t="str">
        <f>IF('AccuValve Takeoff'!B723="","",'AccuValve Takeoff'!B723)</f>
        <v/>
      </c>
      <c r="C722" s="45" t="str">
        <f>IF('AccuValve Takeoff'!C723="","",'AccuValve Takeoff'!C723)</f>
        <v/>
      </c>
      <c r="D722" s="23" t="str">
        <f>IF('AccuValve Takeoff'!D723="","",'AccuValve Takeoff'!D723)</f>
        <v/>
      </c>
      <c r="E722" s="23" t="str">
        <f>IF('AccuValve Takeoff'!S723="","",'AccuValve Takeoff'!S723)</f>
        <v/>
      </c>
      <c r="F722" s="23" t="str">
        <f>IF('AccuValve Takeoff'!F723="","",'AccuValve Takeoff'!F723)</f>
        <v/>
      </c>
      <c r="G722" s="23" t="str">
        <f>IF('AccuValve Takeoff'!R723="","",'AccuValve Takeoff'!R723)</f>
        <v/>
      </c>
      <c r="H722" s="23" t="str">
        <f>IF('AccuValve Takeoff'!G723="","",'AccuValve Takeoff'!G723)</f>
        <v/>
      </c>
      <c r="I722" s="23" t="str">
        <f>IF('AccuValve Takeoff'!H723="","",'AccuValve Takeoff'!H723)</f>
        <v/>
      </c>
      <c r="J722" s="326" t="str">
        <f>IF('AccuValve Takeoff'!I723="","",IF('AccuValve Takeoff'!I723="Not Available","",'AccuValve Takeoff'!I723))</f>
        <v/>
      </c>
      <c r="K722" s="326" t="str">
        <f>IF('AccuValve Takeoff'!J723="","",IF('AccuValve Takeoff'!J723="Not Available","",'AccuValve Takeoff'!J723))</f>
        <v/>
      </c>
      <c r="L722" s="326" t="str">
        <f>IF('AccuValve Takeoff'!K723="","",IF('AccuValve Takeoff'!K723="Not Available","",'AccuValve Takeoff'!K723))</f>
        <v/>
      </c>
      <c r="M722" s="326" t="str">
        <f>IF('AccuValve Takeoff'!L723="","",IF('AccuValve Takeoff'!L723="Not Available","",'AccuValve Takeoff'!L723))</f>
        <v/>
      </c>
      <c r="N722" s="326" t="str">
        <f>IF('AccuValve Takeoff'!M723="","",IF('AccuValve Takeoff'!M723="Not Available","",'AccuValve Takeoff'!M723))</f>
        <v/>
      </c>
      <c r="O722" s="23" t="str">
        <f>IF('AccuValve Takeoff'!N723="","",'AccuValve Takeoff'!N723)</f>
        <v/>
      </c>
      <c r="P722" s="23" t="str">
        <f>IF('AccuValve Takeoff'!O723="","",'AccuValve Takeoff'!O723)</f>
        <v/>
      </c>
      <c r="Q722" s="23" t="str">
        <f>IF('AccuValve Takeoff'!P723="","",'AccuValve Takeoff'!P723)</f>
        <v/>
      </c>
      <c r="R722" s="34" t="str">
        <f>IF('AccuValve Takeoff'!Q723="","",'AccuValve Takeoff'!Q723)</f>
        <v xml:space="preserve"> </v>
      </c>
      <c r="S722" s="35" t="str">
        <f>'AccuValve Takeoff'!T723</f>
        <v/>
      </c>
      <c r="T722" s="35" t="str">
        <f>'AccuValve Takeoff'!U723</f>
        <v/>
      </c>
      <c r="U722" s="325" t="str">
        <f>'AccuValve Takeoff'!BC723</f>
        <v/>
      </c>
      <c r="V722" s="38"/>
      <c r="W722" s="11"/>
      <c r="X722" s="11"/>
      <c r="Y722" s="11"/>
    </row>
    <row r="723" spans="1:25" ht="20.100000000000001" customHeight="1" x14ac:dyDescent="0.2">
      <c r="A723" s="12">
        <v>715</v>
      </c>
      <c r="B723" s="23" t="str">
        <f>IF('AccuValve Takeoff'!B724="","",'AccuValve Takeoff'!B724)</f>
        <v/>
      </c>
      <c r="C723" s="45" t="str">
        <f>IF('AccuValve Takeoff'!C724="","",'AccuValve Takeoff'!C724)</f>
        <v/>
      </c>
      <c r="D723" s="23" t="str">
        <f>IF('AccuValve Takeoff'!D724="","",'AccuValve Takeoff'!D724)</f>
        <v/>
      </c>
      <c r="E723" s="23" t="str">
        <f>IF('AccuValve Takeoff'!S724="","",'AccuValve Takeoff'!S724)</f>
        <v/>
      </c>
      <c r="F723" s="23" t="str">
        <f>IF('AccuValve Takeoff'!F724="","",'AccuValve Takeoff'!F724)</f>
        <v/>
      </c>
      <c r="G723" s="23" t="str">
        <f>IF('AccuValve Takeoff'!R724="","",'AccuValve Takeoff'!R724)</f>
        <v/>
      </c>
      <c r="H723" s="23" t="str">
        <f>IF('AccuValve Takeoff'!G724="","",'AccuValve Takeoff'!G724)</f>
        <v/>
      </c>
      <c r="I723" s="23" t="str">
        <f>IF('AccuValve Takeoff'!H724="","",'AccuValve Takeoff'!H724)</f>
        <v/>
      </c>
      <c r="J723" s="326" t="str">
        <f>IF('AccuValve Takeoff'!I724="","",IF('AccuValve Takeoff'!I724="Not Available","",'AccuValve Takeoff'!I724))</f>
        <v/>
      </c>
      <c r="K723" s="326" t="str">
        <f>IF('AccuValve Takeoff'!J724="","",IF('AccuValve Takeoff'!J724="Not Available","",'AccuValve Takeoff'!J724))</f>
        <v/>
      </c>
      <c r="L723" s="326" t="str">
        <f>IF('AccuValve Takeoff'!K724="","",IF('AccuValve Takeoff'!K724="Not Available","",'AccuValve Takeoff'!K724))</f>
        <v/>
      </c>
      <c r="M723" s="326" t="str">
        <f>IF('AccuValve Takeoff'!L724="","",IF('AccuValve Takeoff'!L724="Not Available","",'AccuValve Takeoff'!L724))</f>
        <v/>
      </c>
      <c r="N723" s="326" t="str">
        <f>IF('AccuValve Takeoff'!M724="","",IF('AccuValve Takeoff'!M724="Not Available","",'AccuValve Takeoff'!M724))</f>
        <v/>
      </c>
      <c r="O723" s="23" t="str">
        <f>IF('AccuValve Takeoff'!N724="","",'AccuValve Takeoff'!N724)</f>
        <v/>
      </c>
      <c r="P723" s="23" t="str">
        <f>IF('AccuValve Takeoff'!O724="","",'AccuValve Takeoff'!O724)</f>
        <v/>
      </c>
      <c r="Q723" s="23" t="str">
        <f>IF('AccuValve Takeoff'!P724="","",'AccuValve Takeoff'!P724)</f>
        <v/>
      </c>
      <c r="R723" s="34" t="str">
        <f>IF('AccuValve Takeoff'!Q724="","",'AccuValve Takeoff'!Q724)</f>
        <v xml:space="preserve"> </v>
      </c>
      <c r="S723" s="35" t="str">
        <f>'AccuValve Takeoff'!T724</f>
        <v/>
      </c>
      <c r="T723" s="35" t="str">
        <f>'AccuValve Takeoff'!U724</f>
        <v/>
      </c>
      <c r="U723" s="325" t="str">
        <f>'AccuValve Takeoff'!BC724</f>
        <v/>
      </c>
      <c r="V723" s="38"/>
      <c r="W723" s="11"/>
      <c r="X723" s="11"/>
      <c r="Y723" s="11"/>
    </row>
    <row r="724" spans="1:25" ht="20.100000000000001" customHeight="1" x14ac:dyDescent="0.2">
      <c r="A724" s="12">
        <v>716</v>
      </c>
      <c r="B724" s="23" t="str">
        <f>IF('AccuValve Takeoff'!B725="","",'AccuValve Takeoff'!B725)</f>
        <v/>
      </c>
      <c r="C724" s="45" t="str">
        <f>IF('AccuValve Takeoff'!C725="","",'AccuValve Takeoff'!C725)</f>
        <v/>
      </c>
      <c r="D724" s="23" t="str">
        <f>IF('AccuValve Takeoff'!D725="","",'AccuValve Takeoff'!D725)</f>
        <v/>
      </c>
      <c r="E724" s="23" t="str">
        <f>IF('AccuValve Takeoff'!S725="","",'AccuValve Takeoff'!S725)</f>
        <v/>
      </c>
      <c r="F724" s="23" t="str">
        <f>IF('AccuValve Takeoff'!F725="","",'AccuValve Takeoff'!F725)</f>
        <v/>
      </c>
      <c r="G724" s="23" t="str">
        <f>IF('AccuValve Takeoff'!R725="","",'AccuValve Takeoff'!R725)</f>
        <v/>
      </c>
      <c r="H724" s="23" t="str">
        <f>IF('AccuValve Takeoff'!G725="","",'AccuValve Takeoff'!G725)</f>
        <v/>
      </c>
      <c r="I724" s="23" t="str">
        <f>IF('AccuValve Takeoff'!H725="","",'AccuValve Takeoff'!H725)</f>
        <v/>
      </c>
      <c r="J724" s="326" t="str">
        <f>IF('AccuValve Takeoff'!I725="","",IF('AccuValve Takeoff'!I725="Not Available","",'AccuValve Takeoff'!I725))</f>
        <v/>
      </c>
      <c r="K724" s="326" t="str">
        <f>IF('AccuValve Takeoff'!J725="","",IF('AccuValve Takeoff'!J725="Not Available","",'AccuValve Takeoff'!J725))</f>
        <v/>
      </c>
      <c r="L724" s="326" t="str">
        <f>IF('AccuValve Takeoff'!K725="","",IF('AccuValve Takeoff'!K725="Not Available","",'AccuValve Takeoff'!K725))</f>
        <v/>
      </c>
      <c r="M724" s="326" t="str">
        <f>IF('AccuValve Takeoff'!L725="","",IF('AccuValve Takeoff'!L725="Not Available","",'AccuValve Takeoff'!L725))</f>
        <v/>
      </c>
      <c r="N724" s="326" t="str">
        <f>IF('AccuValve Takeoff'!M725="","",IF('AccuValve Takeoff'!M725="Not Available","",'AccuValve Takeoff'!M725))</f>
        <v/>
      </c>
      <c r="O724" s="23" t="str">
        <f>IF('AccuValve Takeoff'!N725="","",'AccuValve Takeoff'!N725)</f>
        <v/>
      </c>
      <c r="P724" s="23" t="str">
        <f>IF('AccuValve Takeoff'!O725="","",'AccuValve Takeoff'!O725)</f>
        <v/>
      </c>
      <c r="Q724" s="23" t="str">
        <f>IF('AccuValve Takeoff'!P725="","",'AccuValve Takeoff'!P725)</f>
        <v/>
      </c>
      <c r="R724" s="34" t="str">
        <f>IF('AccuValve Takeoff'!Q725="","",'AccuValve Takeoff'!Q725)</f>
        <v xml:space="preserve"> </v>
      </c>
      <c r="S724" s="35" t="str">
        <f>'AccuValve Takeoff'!T725</f>
        <v/>
      </c>
      <c r="T724" s="35" t="str">
        <f>'AccuValve Takeoff'!U725</f>
        <v/>
      </c>
      <c r="U724" s="325" t="str">
        <f>'AccuValve Takeoff'!BC725</f>
        <v/>
      </c>
      <c r="V724" s="38"/>
      <c r="W724" s="11"/>
      <c r="X724" s="11"/>
      <c r="Y724" s="11"/>
    </row>
    <row r="725" spans="1:25" ht="20.100000000000001" customHeight="1" x14ac:dyDescent="0.2">
      <c r="A725" s="12">
        <v>717</v>
      </c>
      <c r="B725" s="23" t="str">
        <f>IF('AccuValve Takeoff'!B726="","",'AccuValve Takeoff'!B726)</f>
        <v/>
      </c>
      <c r="C725" s="45" t="str">
        <f>IF('AccuValve Takeoff'!C726="","",'AccuValve Takeoff'!C726)</f>
        <v/>
      </c>
      <c r="D725" s="23" t="str">
        <f>IF('AccuValve Takeoff'!D726="","",'AccuValve Takeoff'!D726)</f>
        <v/>
      </c>
      <c r="E725" s="23" t="str">
        <f>IF('AccuValve Takeoff'!S726="","",'AccuValve Takeoff'!S726)</f>
        <v/>
      </c>
      <c r="F725" s="23" t="str">
        <f>IF('AccuValve Takeoff'!F726="","",'AccuValve Takeoff'!F726)</f>
        <v/>
      </c>
      <c r="G725" s="23" t="str">
        <f>IF('AccuValve Takeoff'!R726="","",'AccuValve Takeoff'!R726)</f>
        <v/>
      </c>
      <c r="H725" s="23" t="str">
        <f>IF('AccuValve Takeoff'!G726="","",'AccuValve Takeoff'!G726)</f>
        <v/>
      </c>
      <c r="I725" s="23" t="str">
        <f>IF('AccuValve Takeoff'!H726="","",'AccuValve Takeoff'!H726)</f>
        <v/>
      </c>
      <c r="J725" s="326" t="str">
        <f>IF('AccuValve Takeoff'!I726="","",IF('AccuValve Takeoff'!I726="Not Available","",'AccuValve Takeoff'!I726))</f>
        <v/>
      </c>
      <c r="K725" s="326" t="str">
        <f>IF('AccuValve Takeoff'!J726="","",IF('AccuValve Takeoff'!J726="Not Available","",'AccuValve Takeoff'!J726))</f>
        <v/>
      </c>
      <c r="L725" s="326" t="str">
        <f>IF('AccuValve Takeoff'!K726="","",IF('AccuValve Takeoff'!K726="Not Available","",'AccuValve Takeoff'!K726))</f>
        <v/>
      </c>
      <c r="M725" s="326" t="str">
        <f>IF('AccuValve Takeoff'!L726="","",IF('AccuValve Takeoff'!L726="Not Available","",'AccuValve Takeoff'!L726))</f>
        <v/>
      </c>
      <c r="N725" s="326" t="str">
        <f>IF('AccuValve Takeoff'!M726="","",IF('AccuValve Takeoff'!M726="Not Available","",'AccuValve Takeoff'!M726))</f>
        <v/>
      </c>
      <c r="O725" s="23" t="str">
        <f>IF('AccuValve Takeoff'!N726="","",'AccuValve Takeoff'!N726)</f>
        <v/>
      </c>
      <c r="P725" s="23" t="str">
        <f>IF('AccuValve Takeoff'!O726="","",'AccuValve Takeoff'!O726)</f>
        <v/>
      </c>
      <c r="Q725" s="23" t="str">
        <f>IF('AccuValve Takeoff'!P726="","",'AccuValve Takeoff'!P726)</f>
        <v/>
      </c>
      <c r="R725" s="34" t="str">
        <f>IF('AccuValve Takeoff'!Q726="","",'AccuValve Takeoff'!Q726)</f>
        <v xml:space="preserve"> </v>
      </c>
      <c r="S725" s="35" t="str">
        <f>'AccuValve Takeoff'!T726</f>
        <v/>
      </c>
      <c r="T725" s="35" t="str">
        <f>'AccuValve Takeoff'!U726</f>
        <v/>
      </c>
      <c r="U725" s="325" t="str">
        <f>'AccuValve Takeoff'!BC726</f>
        <v/>
      </c>
      <c r="V725" s="38"/>
      <c r="W725" s="11"/>
      <c r="X725" s="11"/>
      <c r="Y725" s="11"/>
    </row>
    <row r="726" spans="1:25" ht="20.100000000000001" customHeight="1" x14ac:dyDescent="0.2">
      <c r="A726" s="12">
        <v>718</v>
      </c>
      <c r="B726" s="23" t="str">
        <f>IF('AccuValve Takeoff'!B727="","",'AccuValve Takeoff'!B727)</f>
        <v/>
      </c>
      <c r="C726" s="45" t="str">
        <f>IF('AccuValve Takeoff'!C727="","",'AccuValve Takeoff'!C727)</f>
        <v/>
      </c>
      <c r="D726" s="23" t="str">
        <f>IF('AccuValve Takeoff'!D727="","",'AccuValve Takeoff'!D727)</f>
        <v/>
      </c>
      <c r="E726" s="23" t="str">
        <f>IF('AccuValve Takeoff'!S727="","",'AccuValve Takeoff'!S727)</f>
        <v/>
      </c>
      <c r="F726" s="23" t="str">
        <f>IF('AccuValve Takeoff'!F727="","",'AccuValve Takeoff'!F727)</f>
        <v/>
      </c>
      <c r="G726" s="23" t="str">
        <f>IF('AccuValve Takeoff'!R727="","",'AccuValve Takeoff'!R727)</f>
        <v/>
      </c>
      <c r="H726" s="23" t="str">
        <f>IF('AccuValve Takeoff'!G727="","",'AccuValve Takeoff'!G727)</f>
        <v/>
      </c>
      <c r="I726" s="23" t="str">
        <f>IF('AccuValve Takeoff'!H727="","",'AccuValve Takeoff'!H727)</f>
        <v/>
      </c>
      <c r="J726" s="326" t="str">
        <f>IF('AccuValve Takeoff'!I727="","",IF('AccuValve Takeoff'!I727="Not Available","",'AccuValve Takeoff'!I727))</f>
        <v/>
      </c>
      <c r="K726" s="326" t="str">
        <f>IF('AccuValve Takeoff'!J727="","",IF('AccuValve Takeoff'!J727="Not Available","",'AccuValve Takeoff'!J727))</f>
        <v/>
      </c>
      <c r="L726" s="326" t="str">
        <f>IF('AccuValve Takeoff'!K727="","",IF('AccuValve Takeoff'!K727="Not Available","",'AccuValve Takeoff'!K727))</f>
        <v/>
      </c>
      <c r="M726" s="326" t="str">
        <f>IF('AccuValve Takeoff'!L727="","",IF('AccuValve Takeoff'!L727="Not Available","",'AccuValve Takeoff'!L727))</f>
        <v/>
      </c>
      <c r="N726" s="326" t="str">
        <f>IF('AccuValve Takeoff'!M727="","",IF('AccuValve Takeoff'!M727="Not Available","",'AccuValve Takeoff'!M727))</f>
        <v/>
      </c>
      <c r="O726" s="23" t="str">
        <f>IF('AccuValve Takeoff'!N727="","",'AccuValve Takeoff'!N727)</f>
        <v/>
      </c>
      <c r="P726" s="23" t="str">
        <f>IF('AccuValve Takeoff'!O727="","",'AccuValve Takeoff'!O727)</f>
        <v/>
      </c>
      <c r="Q726" s="23" t="str">
        <f>IF('AccuValve Takeoff'!P727="","",'AccuValve Takeoff'!P727)</f>
        <v/>
      </c>
      <c r="R726" s="34" t="str">
        <f>IF('AccuValve Takeoff'!Q727="","",'AccuValve Takeoff'!Q727)</f>
        <v xml:space="preserve"> </v>
      </c>
      <c r="S726" s="35" t="str">
        <f>'AccuValve Takeoff'!T727</f>
        <v/>
      </c>
      <c r="T726" s="35" t="str">
        <f>'AccuValve Takeoff'!U727</f>
        <v/>
      </c>
      <c r="U726" s="325" t="str">
        <f>'AccuValve Takeoff'!BC727</f>
        <v/>
      </c>
      <c r="V726" s="38"/>
      <c r="W726" s="11"/>
      <c r="X726" s="11"/>
      <c r="Y726" s="11"/>
    </row>
    <row r="727" spans="1:25" ht="20.100000000000001" customHeight="1" x14ac:dyDescent="0.2">
      <c r="A727" s="12">
        <v>719</v>
      </c>
      <c r="B727" s="23" t="str">
        <f>IF('AccuValve Takeoff'!B728="","",'AccuValve Takeoff'!B728)</f>
        <v/>
      </c>
      <c r="C727" s="45" t="str">
        <f>IF('AccuValve Takeoff'!C728="","",'AccuValve Takeoff'!C728)</f>
        <v/>
      </c>
      <c r="D727" s="23" t="str">
        <f>IF('AccuValve Takeoff'!D728="","",'AccuValve Takeoff'!D728)</f>
        <v/>
      </c>
      <c r="E727" s="23" t="str">
        <f>IF('AccuValve Takeoff'!S728="","",'AccuValve Takeoff'!S728)</f>
        <v/>
      </c>
      <c r="F727" s="23" t="str">
        <f>IF('AccuValve Takeoff'!F728="","",'AccuValve Takeoff'!F728)</f>
        <v/>
      </c>
      <c r="G727" s="23" t="str">
        <f>IF('AccuValve Takeoff'!R728="","",'AccuValve Takeoff'!R728)</f>
        <v/>
      </c>
      <c r="H727" s="23" t="str">
        <f>IF('AccuValve Takeoff'!G728="","",'AccuValve Takeoff'!G728)</f>
        <v/>
      </c>
      <c r="I727" s="23" t="str">
        <f>IF('AccuValve Takeoff'!H728="","",'AccuValve Takeoff'!H728)</f>
        <v/>
      </c>
      <c r="J727" s="326" t="str">
        <f>IF('AccuValve Takeoff'!I728="","",IF('AccuValve Takeoff'!I728="Not Available","",'AccuValve Takeoff'!I728))</f>
        <v/>
      </c>
      <c r="K727" s="326" t="str">
        <f>IF('AccuValve Takeoff'!J728="","",IF('AccuValve Takeoff'!J728="Not Available","",'AccuValve Takeoff'!J728))</f>
        <v/>
      </c>
      <c r="L727" s="326" t="str">
        <f>IF('AccuValve Takeoff'!K728="","",IF('AccuValve Takeoff'!K728="Not Available","",'AccuValve Takeoff'!K728))</f>
        <v/>
      </c>
      <c r="M727" s="326" t="str">
        <f>IF('AccuValve Takeoff'!L728="","",IF('AccuValve Takeoff'!L728="Not Available","",'AccuValve Takeoff'!L728))</f>
        <v/>
      </c>
      <c r="N727" s="326" t="str">
        <f>IF('AccuValve Takeoff'!M728="","",IF('AccuValve Takeoff'!M728="Not Available","",'AccuValve Takeoff'!M728))</f>
        <v/>
      </c>
      <c r="O727" s="23" t="str">
        <f>IF('AccuValve Takeoff'!N728="","",'AccuValve Takeoff'!N728)</f>
        <v/>
      </c>
      <c r="P727" s="23" t="str">
        <f>IF('AccuValve Takeoff'!O728="","",'AccuValve Takeoff'!O728)</f>
        <v/>
      </c>
      <c r="Q727" s="23" t="str">
        <f>IF('AccuValve Takeoff'!P728="","",'AccuValve Takeoff'!P728)</f>
        <v/>
      </c>
      <c r="R727" s="34" t="str">
        <f>IF('AccuValve Takeoff'!Q728="","",'AccuValve Takeoff'!Q728)</f>
        <v xml:space="preserve"> </v>
      </c>
      <c r="S727" s="35" t="str">
        <f>'AccuValve Takeoff'!T728</f>
        <v/>
      </c>
      <c r="T727" s="35" t="str">
        <f>'AccuValve Takeoff'!U728</f>
        <v/>
      </c>
      <c r="U727" s="325" t="str">
        <f>'AccuValve Takeoff'!BC728</f>
        <v/>
      </c>
      <c r="V727" s="38"/>
      <c r="W727" s="11"/>
      <c r="X727" s="11"/>
      <c r="Y727" s="11"/>
    </row>
    <row r="728" spans="1:25" ht="20.100000000000001" customHeight="1" x14ac:dyDescent="0.2">
      <c r="A728" s="12">
        <v>720</v>
      </c>
      <c r="B728" s="23" t="str">
        <f>IF('AccuValve Takeoff'!B729="","",'AccuValve Takeoff'!B729)</f>
        <v/>
      </c>
      <c r="C728" s="45" t="str">
        <f>IF('AccuValve Takeoff'!C729="","",'AccuValve Takeoff'!C729)</f>
        <v/>
      </c>
      <c r="D728" s="23" t="str">
        <f>IF('AccuValve Takeoff'!D729="","",'AccuValve Takeoff'!D729)</f>
        <v/>
      </c>
      <c r="E728" s="23" t="str">
        <f>IF('AccuValve Takeoff'!S729="","",'AccuValve Takeoff'!S729)</f>
        <v/>
      </c>
      <c r="F728" s="23" t="str">
        <f>IF('AccuValve Takeoff'!F729="","",'AccuValve Takeoff'!F729)</f>
        <v/>
      </c>
      <c r="G728" s="23" t="str">
        <f>IF('AccuValve Takeoff'!R729="","",'AccuValve Takeoff'!R729)</f>
        <v/>
      </c>
      <c r="H728" s="23" t="str">
        <f>IF('AccuValve Takeoff'!G729="","",'AccuValve Takeoff'!G729)</f>
        <v/>
      </c>
      <c r="I728" s="23" t="str">
        <f>IF('AccuValve Takeoff'!H729="","",'AccuValve Takeoff'!H729)</f>
        <v/>
      </c>
      <c r="J728" s="326" t="str">
        <f>IF('AccuValve Takeoff'!I729="","",IF('AccuValve Takeoff'!I729="Not Available","",'AccuValve Takeoff'!I729))</f>
        <v/>
      </c>
      <c r="K728" s="326" t="str">
        <f>IF('AccuValve Takeoff'!J729="","",IF('AccuValve Takeoff'!J729="Not Available","",'AccuValve Takeoff'!J729))</f>
        <v/>
      </c>
      <c r="L728" s="326" t="str">
        <f>IF('AccuValve Takeoff'!K729="","",IF('AccuValve Takeoff'!K729="Not Available","",'AccuValve Takeoff'!K729))</f>
        <v/>
      </c>
      <c r="M728" s="326" t="str">
        <f>IF('AccuValve Takeoff'!L729="","",IF('AccuValve Takeoff'!L729="Not Available","",'AccuValve Takeoff'!L729))</f>
        <v/>
      </c>
      <c r="N728" s="326" t="str">
        <f>IF('AccuValve Takeoff'!M729="","",IF('AccuValve Takeoff'!M729="Not Available","",'AccuValve Takeoff'!M729))</f>
        <v/>
      </c>
      <c r="O728" s="23" t="str">
        <f>IF('AccuValve Takeoff'!N729="","",'AccuValve Takeoff'!N729)</f>
        <v/>
      </c>
      <c r="P728" s="23" t="str">
        <f>IF('AccuValve Takeoff'!O729="","",'AccuValve Takeoff'!O729)</f>
        <v/>
      </c>
      <c r="Q728" s="23" t="str">
        <f>IF('AccuValve Takeoff'!P729="","",'AccuValve Takeoff'!P729)</f>
        <v/>
      </c>
      <c r="R728" s="34" t="str">
        <f>IF('AccuValve Takeoff'!Q729="","",'AccuValve Takeoff'!Q729)</f>
        <v xml:space="preserve"> </v>
      </c>
      <c r="S728" s="35" t="str">
        <f>'AccuValve Takeoff'!T729</f>
        <v/>
      </c>
      <c r="T728" s="35" t="str">
        <f>'AccuValve Takeoff'!U729</f>
        <v/>
      </c>
      <c r="U728" s="325" t="str">
        <f>'AccuValve Takeoff'!BC729</f>
        <v/>
      </c>
      <c r="V728" s="38"/>
      <c r="W728" s="11"/>
      <c r="X728" s="11"/>
      <c r="Y728" s="11"/>
    </row>
    <row r="729" spans="1:25" ht="20.100000000000001" customHeight="1" x14ac:dyDescent="0.2">
      <c r="A729" s="12">
        <v>721</v>
      </c>
      <c r="B729" s="23" t="str">
        <f>IF('AccuValve Takeoff'!B730="","",'AccuValve Takeoff'!B730)</f>
        <v/>
      </c>
      <c r="C729" s="45" t="str">
        <f>IF('AccuValve Takeoff'!C730="","",'AccuValve Takeoff'!C730)</f>
        <v/>
      </c>
      <c r="D729" s="23" t="str">
        <f>IF('AccuValve Takeoff'!D730="","",'AccuValve Takeoff'!D730)</f>
        <v/>
      </c>
      <c r="E729" s="23" t="str">
        <f>IF('AccuValve Takeoff'!S730="","",'AccuValve Takeoff'!S730)</f>
        <v/>
      </c>
      <c r="F729" s="23" t="str">
        <f>IF('AccuValve Takeoff'!F730="","",'AccuValve Takeoff'!F730)</f>
        <v/>
      </c>
      <c r="G729" s="23" t="str">
        <f>IF('AccuValve Takeoff'!R730="","",'AccuValve Takeoff'!R730)</f>
        <v/>
      </c>
      <c r="H729" s="23" t="str">
        <f>IF('AccuValve Takeoff'!G730="","",'AccuValve Takeoff'!G730)</f>
        <v/>
      </c>
      <c r="I729" s="23" t="str">
        <f>IF('AccuValve Takeoff'!H730="","",'AccuValve Takeoff'!H730)</f>
        <v/>
      </c>
      <c r="J729" s="326" t="str">
        <f>IF('AccuValve Takeoff'!I730="","",IF('AccuValve Takeoff'!I730="Not Available","",'AccuValve Takeoff'!I730))</f>
        <v/>
      </c>
      <c r="K729" s="326" t="str">
        <f>IF('AccuValve Takeoff'!J730="","",IF('AccuValve Takeoff'!J730="Not Available","",'AccuValve Takeoff'!J730))</f>
        <v/>
      </c>
      <c r="L729" s="326" t="str">
        <f>IF('AccuValve Takeoff'!K730="","",IF('AccuValve Takeoff'!K730="Not Available","",'AccuValve Takeoff'!K730))</f>
        <v/>
      </c>
      <c r="M729" s="326" t="str">
        <f>IF('AccuValve Takeoff'!L730="","",IF('AccuValve Takeoff'!L730="Not Available","",'AccuValve Takeoff'!L730))</f>
        <v/>
      </c>
      <c r="N729" s="326" t="str">
        <f>IF('AccuValve Takeoff'!M730="","",IF('AccuValve Takeoff'!M730="Not Available","",'AccuValve Takeoff'!M730))</f>
        <v/>
      </c>
      <c r="O729" s="23" t="str">
        <f>IF('AccuValve Takeoff'!N730="","",'AccuValve Takeoff'!N730)</f>
        <v/>
      </c>
      <c r="P729" s="23" t="str">
        <f>IF('AccuValve Takeoff'!O730="","",'AccuValve Takeoff'!O730)</f>
        <v/>
      </c>
      <c r="Q729" s="23" t="str">
        <f>IF('AccuValve Takeoff'!P730="","",'AccuValve Takeoff'!P730)</f>
        <v/>
      </c>
      <c r="R729" s="34" t="str">
        <f>IF('AccuValve Takeoff'!Q730="","",'AccuValve Takeoff'!Q730)</f>
        <v xml:space="preserve"> </v>
      </c>
      <c r="S729" s="35" t="str">
        <f>'AccuValve Takeoff'!T730</f>
        <v/>
      </c>
      <c r="T729" s="35" t="str">
        <f>'AccuValve Takeoff'!U730</f>
        <v/>
      </c>
      <c r="U729" s="325" t="str">
        <f>'AccuValve Takeoff'!BC730</f>
        <v/>
      </c>
      <c r="V729" s="38"/>
      <c r="W729" s="11"/>
      <c r="X729" s="11"/>
      <c r="Y729" s="11"/>
    </row>
    <row r="730" spans="1:25" ht="20.100000000000001" customHeight="1" x14ac:dyDescent="0.2">
      <c r="A730" s="12">
        <v>722</v>
      </c>
      <c r="B730" s="23" t="str">
        <f>IF('AccuValve Takeoff'!B731="","",'AccuValve Takeoff'!B731)</f>
        <v/>
      </c>
      <c r="C730" s="45" t="str">
        <f>IF('AccuValve Takeoff'!C731="","",'AccuValve Takeoff'!C731)</f>
        <v/>
      </c>
      <c r="D730" s="23" t="str">
        <f>IF('AccuValve Takeoff'!D731="","",'AccuValve Takeoff'!D731)</f>
        <v/>
      </c>
      <c r="E730" s="23" t="str">
        <f>IF('AccuValve Takeoff'!S731="","",'AccuValve Takeoff'!S731)</f>
        <v/>
      </c>
      <c r="F730" s="23" t="str">
        <f>IF('AccuValve Takeoff'!F731="","",'AccuValve Takeoff'!F731)</f>
        <v/>
      </c>
      <c r="G730" s="23" t="str">
        <f>IF('AccuValve Takeoff'!R731="","",'AccuValve Takeoff'!R731)</f>
        <v/>
      </c>
      <c r="H730" s="23" t="str">
        <f>IF('AccuValve Takeoff'!G731="","",'AccuValve Takeoff'!G731)</f>
        <v/>
      </c>
      <c r="I730" s="23" t="str">
        <f>IF('AccuValve Takeoff'!H731="","",'AccuValve Takeoff'!H731)</f>
        <v/>
      </c>
      <c r="J730" s="326" t="str">
        <f>IF('AccuValve Takeoff'!I731="","",IF('AccuValve Takeoff'!I731="Not Available","",'AccuValve Takeoff'!I731))</f>
        <v/>
      </c>
      <c r="K730" s="326" t="str">
        <f>IF('AccuValve Takeoff'!J731="","",IF('AccuValve Takeoff'!J731="Not Available","",'AccuValve Takeoff'!J731))</f>
        <v/>
      </c>
      <c r="L730" s="326" t="str">
        <f>IF('AccuValve Takeoff'!K731="","",IF('AccuValve Takeoff'!K731="Not Available","",'AccuValve Takeoff'!K731))</f>
        <v/>
      </c>
      <c r="M730" s="326" t="str">
        <f>IF('AccuValve Takeoff'!L731="","",IF('AccuValve Takeoff'!L731="Not Available","",'AccuValve Takeoff'!L731))</f>
        <v/>
      </c>
      <c r="N730" s="326" t="str">
        <f>IF('AccuValve Takeoff'!M731="","",IF('AccuValve Takeoff'!M731="Not Available","",'AccuValve Takeoff'!M731))</f>
        <v/>
      </c>
      <c r="O730" s="23" t="str">
        <f>IF('AccuValve Takeoff'!N731="","",'AccuValve Takeoff'!N731)</f>
        <v/>
      </c>
      <c r="P730" s="23" t="str">
        <f>IF('AccuValve Takeoff'!O731="","",'AccuValve Takeoff'!O731)</f>
        <v/>
      </c>
      <c r="Q730" s="23" t="str">
        <f>IF('AccuValve Takeoff'!P731="","",'AccuValve Takeoff'!P731)</f>
        <v/>
      </c>
      <c r="R730" s="34" t="str">
        <f>IF('AccuValve Takeoff'!Q731="","",'AccuValve Takeoff'!Q731)</f>
        <v xml:space="preserve"> </v>
      </c>
      <c r="S730" s="35" t="str">
        <f>'AccuValve Takeoff'!T731</f>
        <v/>
      </c>
      <c r="T730" s="35" t="str">
        <f>'AccuValve Takeoff'!U731</f>
        <v/>
      </c>
      <c r="U730" s="325" t="str">
        <f>'AccuValve Takeoff'!BC731</f>
        <v/>
      </c>
      <c r="V730" s="38"/>
      <c r="W730" s="11"/>
      <c r="X730" s="11"/>
      <c r="Y730" s="11"/>
    </row>
    <row r="731" spans="1:25" ht="20.100000000000001" customHeight="1" x14ac:dyDescent="0.2">
      <c r="A731" s="12">
        <v>723</v>
      </c>
      <c r="B731" s="23" t="str">
        <f>IF('AccuValve Takeoff'!B732="","",'AccuValve Takeoff'!B732)</f>
        <v/>
      </c>
      <c r="C731" s="45" t="str">
        <f>IF('AccuValve Takeoff'!C732="","",'AccuValve Takeoff'!C732)</f>
        <v/>
      </c>
      <c r="D731" s="23" t="str">
        <f>IF('AccuValve Takeoff'!D732="","",'AccuValve Takeoff'!D732)</f>
        <v/>
      </c>
      <c r="E731" s="23" t="str">
        <f>IF('AccuValve Takeoff'!S732="","",'AccuValve Takeoff'!S732)</f>
        <v/>
      </c>
      <c r="F731" s="23" t="str">
        <f>IF('AccuValve Takeoff'!F732="","",'AccuValve Takeoff'!F732)</f>
        <v/>
      </c>
      <c r="G731" s="23" t="str">
        <f>IF('AccuValve Takeoff'!R732="","",'AccuValve Takeoff'!R732)</f>
        <v/>
      </c>
      <c r="H731" s="23" t="str">
        <f>IF('AccuValve Takeoff'!G732="","",'AccuValve Takeoff'!G732)</f>
        <v/>
      </c>
      <c r="I731" s="23" t="str">
        <f>IF('AccuValve Takeoff'!H732="","",'AccuValve Takeoff'!H732)</f>
        <v/>
      </c>
      <c r="J731" s="326" t="str">
        <f>IF('AccuValve Takeoff'!I732="","",IF('AccuValve Takeoff'!I732="Not Available","",'AccuValve Takeoff'!I732))</f>
        <v/>
      </c>
      <c r="K731" s="326" t="str">
        <f>IF('AccuValve Takeoff'!J732="","",IF('AccuValve Takeoff'!J732="Not Available","",'AccuValve Takeoff'!J732))</f>
        <v/>
      </c>
      <c r="L731" s="326" t="str">
        <f>IF('AccuValve Takeoff'!K732="","",IF('AccuValve Takeoff'!K732="Not Available","",'AccuValve Takeoff'!K732))</f>
        <v/>
      </c>
      <c r="M731" s="326" t="str">
        <f>IF('AccuValve Takeoff'!L732="","",IF('AccuValve Takeoff'!L732="Not Available","",'AccuValve Takeoff'!L732))</f>
        <v/>
      </c>
      <c r="N731" s="326" t="str">
        <f>IF('AccuValve Takeoff'!M732="","",IF('AccuValve Takeoff'!M732="Not Available","",'AccuValve Takeoff'!M732))</f>
        <v/>
      </c>
      <c r="O731" s="23" t="str">
        <f>IF('AccuValve Takeoff'!N732="","",'AccuValve Takeoff'!N732)</f>
        <v/>
      </c>
      <c r="P731" s="23" t="str">
        <f>IF('AccuValve Takeoff'!O732="","",'AccuValve Takeoff'!O732)</f>
        <v/>
      </c>
      <c r="Q731" s="23" t="str">
        <f>IF('AccuValve Takeoff'!P732="","",'AccuValve Takeoff'!P732)</f>
        <v/>
      </c>
      <c r="R731" s="34" t="str">
        <f>IF('AccuValve Takeoff'!Q732="","",'AccuValve Takeoff'!Q732)</f>
        <v xml:space="preserve"> </v>
      </c>
      <c r="S731" s="35" t="str">
        <f>'AccuValve Takeoff'!T732</f>
        <v/>
      </c>
      <c r="T731" s="35" t="str">
        <f>'AccuValve Takeoff'!U732</f>
        <v/>
      </c>
      <c r="U731" s="325" t="str">
        <f>'AccuValve Takeoff'!BC732</f>
        <v/>
      </c>
      <c r="V731" s="38"/>
      <c r="W731" s="11"/>
      <c r="X731" s="11"/>
      <c r="Y731" s="11"/>
    </row>
    <row r="732" spans="1:25" ht="20.100000000000001" customHeight="1" x14ac:dyDescent="0.2">
      <c r="A732" s="12">
        <v>724</v>
      </c>
      <c r="B732" s="23" t="str">
        <f>IF('AccuValve Takeoff'!B733="","",'AccuValve Takeoff'!B733)</f>
        <v/>
      </c>
      <c r="C732" s="45" t="str">
        <f>IF('AccuValve Takeoff'!C733="","",'AccuValve Takeoff'!C733)</f>
        <v/>
      </c>
      <c r="D732" s="23" t="str">
        <f>IF('AccuValve Takeoff'!D733="","",'AccuValve Takeoff'!D733)</f>
        <v/>
      </c>
      <c r="E732" s="23" t="str">
        <f>IF('AccuValve Takeoff'!S733="","",'AccuValve Takeoff'!S733)</f>
        <v/>
      </c>
      <c r="F732" s="23" t="str">
        <f>IF('AccuValve Takeoff'!F733="","",'AccuValve Takeoff'!F733)</f>
        <v/>
      </c>
      <c r="G732" s="23" t="str">
        <f>IF('AccuValve Takeoff'!R733="","",'AccuValve Takeoff'!R733)</f>
        <v/>
      </c>
      <c r="H732" s="23" t="str">
        <f>IF('AccuValve Takeoff'!G733="","",'AccuValve Takeoff'!G733)</f>
        <v/>
      </c>
      <c r="I732" s="23" t="str">
        <f>IF('AccuValve Takeoff'!H733="","",'AccuValve Takeoff'!H733)</f>
        <v/>
      </c>
      <c r="J732" s="326" t="str">
        <f>IF('AccuValve Takeoff'!I733="","",IF('AccuValve Takeoff'!I733="Not Available","",'AccuValve Takeoff'!I733))</f>
        <v/>
      </c>
      <c r="K732" s="326" t="str">
        <f>IF('AccuValve Takeoff'!J733="","",IF('AccuValve Takeoff'!J733="Not Available","",'AccuValve Takeoff'!J733))</f>
        <v/>
      </c>
      <c r="L732" s="326" t="str">
        <f>IF('AccuValve Takeoff'!K733="","",IF('AccuValve Takeoff'!K733="Not Available","",'AccuValve Takeoff'!K733))</f>
        <v/>
      </c>
      <c r="M732" s="326" t="str">
        <f>IF('AccuValve Takeoff'!L733="","",IF('AccuValve Takeoff'!L733="Not Available","",'AccuValve Takeoff'!L733))</f>
        <v/>
      </c>
      <c r="N732" s="326" t="str">
        <f>IF('AccuValve Takeoff'!M733="","",IF('AccuValve Takeoff'!M733="Not Available","",'AccuValve Takeoff'!M733))</f>
        <v/>
      </c>
      <c r="O732" s="23" t="str">
        <f>IF('AccuValve Takeoff'!N733="","",'AccuValve Takeoff'!N733)</f>
        <v/>
      </c>
      <c r="P732" s="23" t="str">
        <f>IF('AccuValve Takeoff'!O733="","",'AccuValve Takeoff'!O733)</f>
        <v/>
      </c>
      <c r="Q732" s="23" t="str">
        <f>IF('AccuValve Takeoff'!P733="","",'AccuValve Takeoff'!P733)</f>
        <v/>
      </c>
      <c r="R732" s="34" t="str">
        <f>IF('AccuValve Takeoff'!Q733="","",'AccuValve Takeoff'!Q733)</f>
        <v xml:space="preserve"> </v>
      </c>
      <c r="S732" s="35" t="str">
        <f>'AccuValve Takeoff'!T733</f>
        <v/>
      </c>
      <c r="T732" s="35" t="str">
        <f>'AccuValve Takeoff'!U733</f>
        <v/>
      </c>
      <c r="U732" s="325" t="str">
        <f>'AccuValve Takeoff'!BC733</f>
        <v/>
      </c>
      <c r="V732" s="38"/>
      <c r="W732" s="11"/>
      <c r="X732" s="11"/>
      <c r="Y732" s="11"/>
    </row>
    <row r="733" spans="1:25" ht="20.100000000000001" customHeight="1" x14ac:dyDescent="0.2">
      <c r="A733" s="12">
        <v>725</v>
      </c>
      <c r="B733" s="23" t="str">
        <f>IF('AccuValve Takeoff'!B734="","",'AccuValve Takeoff'!B734)</f>
        <v/>
      </c>
      <c r="C733" s="45" t="str">
        <f>IF('AccuValve Takeoff'!C734="","",'AccuValve Takeoff'!C734)</f>
        <v/>
      </c>
      <c r="D733" s="23" t="str">
        <f>IF('AccuValve Takeoff'!D734="","",'AccuValve Takeoff'!D734)</f>
        <v/>
      </c>
      <c r="E733" s="23" t="str">
        <f>IF('AccuValve Takeoff'!S734="","",'AccuValve Takeoff'!S734)</f>
        <v/>
      </c>
      <c r="F733" s="23" t="str">
        <f>IF('AccuValve Takeoff'!F734="","",'AccuValve Takeoff'!F734)</f>
        <v/>
      </c>
      <c r="G733" s="23" t="str">
        <f>IF('AccuValve Takeoff'!R734="","",'AccuValve Takeoff'!R734)</f>
        <v/>
      </c>
      <c r="H733" s="23" t="str">
        <f>IF('AccuValve Takeoff'!G734="","",'AccuValve Takeoff'!G734)</f>
        <v/>
      </c>
      <c r="I733" s="23" t="str">
        <f>IF('AccuValve Takeoff'!H734="","",'AccuValve Takeoff'!H734)</f>
        <v/>
      </c>
      <c r="J733" s="326" t="str">
        <f>IF('AccuValve Takeoff'!I734="","",IF('AccuValve Takeoff'!I734="Not Available","",'AccuValve Takeoff'!I734))</f>
        <v/>
      </c>
      <c r="K733" s="326" t="str">
        <f>IF('AccuValve Takeoff'!J734="","",IF('AccuValve Takeoff'!J734="Not Available","",'AccuValve Takeoff'!J734))</f>
        <v/>
      </c>
      <c r="L733" s="326" t="str">
        <f>IF('AccuValve Takeoff'!K734="","",IF('AccuValve Takeoff'!K734="Not Available","",'AccuValve Takeoff'!K734))</f>
        <v/>
      </c>
      <c r="M733" s="326" t="str">
        <f>IF('AccuValve Takeoff'!L734="","",IF('AccuValve Takeoff'!L734="Not Available","",'AccuValve Takeoff'!L734))</f>
        <v/>
      </c>
      <c r="N733" s="326" t="str">
        <f>IF('AccuValve Takeoff'!M734="","",IF('AccuValve Takeoff'!M734="Not Available","",'AccuValve Takeoff'!M734))</f>
        <v/>
      </c>
      <c r="O733" s="23" t="str">
        <f>IF('AccuValve Takeoff'!N734="","",'AccuValve Takeoff'!N734)</f>
        <v/>
      </c>
      <c r="P733" s="23" t="str">
        <f>IF('AccuValve Takeoff'!O734="","",'AccuValve Takeoff'!O734)</f>
        <v/>
      </c>
      <c r="Q733" s="23" t="str">
        <f>IF('AccuValve Takeoff'!P734="","",'AccuValve Takeoff'!P734)</f>
        <v/>
      </c>
      <c r="R733" s="34" t="str">
        <f>IF('AccuValve Takeoff'!Q734="","",'AccuValve Takeoff'!Q734)</f>
        <v xml:space="preserve"> </v>
      </c>
      <c r="S733" s="35" t="str">
        <f>'AccuValve Takeoff'!T734</f>
        <v/>
      </c>
      <c r="T733" s="35" t="str">
        <f>'AccuValve Takeoff'!U734</f>
        <v/>
      </c>
      <c r="U733" s="325" t="str">
        <f>'AccuValve Takeoff'!BC734</f>
        <v/>
      </c>
      <c r="V733" s="38"/>
      <c r="W733" s="11"/>
      <c r="X733" s="11"/>
      <c r="Y733" s="11"/>
    </row>
    <row r="734" spans="1:25" ht="20.100000000000001" customHeight="1" x14ac:dyDescent="0.2">
      <c r="A734" s="12">
        <v>726</v>
      </c>
      <c r="B734" s="23" t="str">
        <f>IF('AccuValve Takeoff'!B735="","",'AccuValve Takeoff'!B735)</f>
        <v/>
      </c>
      <c r="C734" s="45" t="str">
        <f>IF('AccuValve Takeoff'!C735="","",'AccuValve Takeoff'!C735)</f>
        <v/>
      </c>
      <c r="D734" s="23" t="str">
        <f>IF('AccuValve Takeoff'!D735="","",'AccuValve Takeoff'!D735)</f>
        <v/>
      </c>
      <c r="E734" s="23" t="str">
        <f>IF('AccuValve Takeoff'!S735="","",'AccuValve Takeoff'!S735)</f>
        <v/>
      </c>
      <c r="F734" s="23" t="str">
        <f>IF('AccuValve Takeoff'!F735="","",'AccuValve Takeoff'!F735)</f>
        <v/>
      </c>
      <c r="G734" s="23" t="str">
        <f>IF('AccuValve Takeoff'!R735="","",'AccuValve Takeoff'!R735)</f>
        <v/>
      </c>
      <c r="H734" s="23" t="str">
        <f>IF('AccuValve Takeoff'!G735="","",'AccuValve Takeoff'!G735)</f>
        <v/>
      </c>
      <c r="I734" s="23" t="str">
        <f>IF('AccuValve Takeoff'!H735="","",'AccuValve Takeoff'!H735)</f>
        <v/>
      </c>
      <c r="J734" s="326" t="str">
        <f>IF('AccuValve Takeoff'!I735="","",IF('AccuValve Takeoff'!I735="Not Available","",'AccuValve Takeoff'!I735))</f>
        <v/>
      </c>
      <c r="K734" s="326" t="str">
        <f>IF('AccuValve Takeoff'!J735="","",IF('AccuValve Takeoff'!J735="Not Available","",'AccuValve Takeoff'!J735))</f>
        <v/>
      </c>
      <c r="L734" s="326" t="str">
        <f>IF('AccuValve Takeoff'!K735="","",IF('AccuValve Takeoff'!K735="Not Available","",'AccuValve Takeoff'!K735))</f>
        <v/>
      </c>
      <c r="M734" s="326" t="str">
        <f>IF('AccuValve Takeoff'!L735="","",IF('AccuValve Takeoff'!L735="Not Available","",'AccuValve Takeoff'!L735))</f>
        <v/>
      </c>
      <c r="N734" s="326" t="str">
        <f>IF('AccuValve Takeoff'!M735="","",IF('AccuValve Takeoff'!M735="Not Available","",'AccuValve Takeoff'!M735))</f>
        <v/>
      </c>
      <c r="O734" s="23" t="str">
        <f>IF('AccuValve Takeoff'!N735="","",'AccuValve Takeoff'!N735)</f>
        <v/>
      </c>
      <c r="P734" s="23" t="str">
        <f>IF('AccuValve Takeoff'!O735="","",'AccuValve Takeoff'!O735)</f>
        <v/>
      </c>
      <c r="Q734" s="23" t="str">
        <f>IF('AccuValve Takeoff'!P735="","",'AccuValve Takeoff'!P735)</f>
        <v/>
      </c>
      <c r="R734" s="34" t="str">
        <f>IF('AccuValve Takeoff'!Q735="","",'AccuValve Takeoff'!Q735)</f>
        <v xml:space="preserve"> </v>
      </c>
      <c r="S734" s="35" t="str">
        <f>'AccuValve Takeoff'!T735</f>
        <v/>
      </c>
      <c r="T734" s="35" t="str">
        <f>'AccuValve Takeoff'!U735</f>
        <v/>
      </c>
      <c r="U734" s="325" t="str">
        <f>'AccuValve Takeoff'!BC735</f>
        <v/>
      </c>
      <c r="V734" s="38"/>
      <c r="W734" s="11"/>
      <c r="X734" s="11"/>
      <c r="Y734" s="11"/>
    </row>
    <row r="735" spans="1:25" ht="20.100000000000001" customHeight="1" x14ac:dyDescent="0.2">
      <c r="A735" s="12">
        <v>727</v>
      </c>
      <c r="B735" s="23" t="str">
        <f>IF('AccuValve Takeoff'!B736="","",'AccuValve Takeoff'!B736)</f>
        <v/>
      </c>
      <c r="C735" s="45" t="str">
        <f>IF('AccuValve Takeoff'!C736="","",'AccuValve Takeoff'!C736)</f>
        <v/>
      </c>
      <c r="D735" s="23" t="str">
        <f>IF('AccuValve Takeoff'!D736="","",'AccuValve Takeoff'!D736)</f>
        <v/>
      </c>
      <c r="E735" s="23" t="str">
        <f>IF('AccuValve Takeoff'!S736="","",'AccuValve Takeoff'!S736)</f>
        <v/>
      </c>
      <c r="F735" s="23" t="str">
        <f>IF('AccuValve Takeoff'!F736="","",'AccuValve Takeoff'!F736)</f>
        <v/>
      </c>
      <c r="G735" s="23" t="str">
        <f>IF('AccuValve Takeoff'!R736="","",'AccuValve Takeoff'!R736)</f>
        <v/>
      </c>
      <c r="H735" s="23" t="str">
        <f>IF('AccuValve Takeoff'!G736="","",'AccuValve Takeoff'!G736)</f>
        <v/>
      </c>
      <c r="I735" s="23" t="str">
        <f>IF('AccuValve Takeoff'!H736="","",'AccuValve Takeoff'!H736)</f>
        <v/>
      </c>
      <c r="J735" s="326" t="str">
        <f>IF('AccuValve Takeoff'!I736="","",IF('AccuValve Takeoff'!I736="Not Available","",'AccuValve Takeoff'!I736))</f>
        <v/>
      </c>
      <c r="K735" s="326" t="str">
        <f>IF('AccuValve Takeoff'!J736="","",IF('AccuValve Takeoff'!J736="Not Available","",'AccuValve Takeoff'!J736))</f>
        <v/>
      </c>
      <c r="L735" s="326" t="str">
        <f>IF('AccuValve Takeoff'!K736="","",IF('AccuValve Takeoff'!K736="Not Available","",'AccuValve Takeoff'!K736))</f>
        <v/>
      </c>
      <c r="M735" s="326" t="str">
        <f>IF('AccuValve Takeoff'!L736="","",IF('AccuValve Takeoff'!L736="Not Available","",'AccuValve Takeoff'!L736))</f>
        <v/>
      </c>
      <c r="N735" s="326" t="str">
        <f>IF('AccuValve Takeoff'!M736="","",IF('AccuValve Takeoff'!M736="Not Available","",'AccuValve Takeoff'!M736))</f>
        <v/>
      </c>
      <c r="O735" s="23" t="str">
        <f>IF('AccuValve Takeoff'!N736="","",'AccuValve Takeoff'!N736)</f>
        <v/>
      </c>
      <c r="P735" s="23" t="str">
        <f>IF('AccuValve Takeoff'!O736="","",'AccuValve Takeoff'!O736)</f>
        <v/>
      </c>
      <c r="Q735" s="23" t="str">
        <f>IF('AccuValve Takeoff'!P736="","",'AccuValve Takeoff'!P736)</f>
        <v/>
      </c>
      <c r="R735" s="34" t="str">
        <f>IF('AccuValve Takeoff'!Q736="","",'AccuValve Takeoff'!Q736)</f>
        <v xml:space="preserve"> </v>
      </c>
      <c r="S735" s="35" t="str">
        <f>'AccuValve Takeoff'!T736</f>
        <v/>
      </c>
      <c r="T735" s="35" t="str">
        <f>'AccuValve Takeoff'!U736</f>
        <v/>
      </c>
      <c r="U735" s="325" t="str">
        <f>'AccuValve Takeoff'!BC736</f>
        <v/>
      </c>
      <c r="V735" s="38"/>
      <c r="W735" s="11"/>
      <c r="X735" s="11"/>
      <c r="Y735" s="11"/>
    </row>
    <row r="736" spans="1:25" ht="20.100000000000001" customHeight="1" x14ac:dyDescent="0.2">
      <c r="A736" s="12">
        <v>728</v>
      </c>
      <c r="B736" s="23" t="str">
        <f>IF('AccuValve Takeoff'!B737="","",'AccuValve Takeoff'!B737)</f>
        <v/>
      </c>
      <c r="C736" s="45" t="str">
        <f>IF('AccuValve Takeoff'!C737="","",'AccuValve Takeoff'!C737)</f>
        <v/>
      </c>
      <c r="D736" s="23" t="str">
        <f>IF('AccuValve Takeoff'!D737="","",'AccuValve Takeoff'!D737)</f>
        <v/>
      </c>
      <c r="E736" s="23" t="str">
        <f>IF('AccuValve Takeoff'!S737="","",'AccuValve Takeoff'!S737)</f>
        <v/>
      </c>
      <c r="F736" s="23" t="str">
        <f>IF('AccuValve Takeoff'!F737="","",'AccuValve Takeoff'!F737)</f>
        <v/>
      </c>
      <c r="G736" s="23" t="str">
        <f>IF('AccuValve Takeoff'!R737="","",'AccuValve Takeoff'!R737)</f>
        <v/>
      </c>
      <c r="H736" s="23" t="str">
        <f>IF('AccuValve Takeoff'!G737="","",'AccuValve Takeoff'!G737)</f>
        <v/>
      </c>
      <c r="I736" s="23" t="str">
        <f>IF('AccuValve Takeoff'!H737="","",'AccuValve Takeoff'!H737)</f>
        <v/>
      </c>
      <c r="J736" s="326" t="str">
        <f>IF('AccuValve Takeoff'!I737="","",IF('AccuValve Takeoff'!I737="Not Available","",'AccuValve Takeoff'!I737))</f>
        <v/>
      </c>
      <c r="K736" s="326" t="str">
        <f>IF('AccuValve Takeoff'!J737="","",IF('AccuValve Takeoff'!J737="Not Available","",'AccuValve Takeoff'!J737))</f>
        <v/>
      </c>
      <c r="L736" s="326" t="str">
        <f>IF('AccuValve Takeoff'!K737="","",IF('AccuValve Takeoff'!K737="Not Available","",'AccuValve Takeoff'!K737))</f>
        <v/>
      </c>
      <c r="M736" s="326" t="str">
        <f>IF('AccuValve Takeoff'!L737="","",IF('AccuValve Takeoff'!L737="Not Available","",'AccuValve Takeoff'!L737))</f>
        <v/>
      </c>
      <c r="N736" s="326" t="str">
        <f>IF('AccuValve Takeoff'!M737="","",IF('AccuValve Takeoff'!M737="Not Available","",'AccuValve Takeoff'!M737))</f>
        <v/>
      </c>
      <c r="O736" s="23" t="str">
        <f>IF('AccuValve Takeoff'!N737="","",'AccuValve Takeoff'!N737)</f>
        <v/>
      </c>
      <c r="P736" s="23" t="str">
        <f>IF('AccuValve Takeoff'!O737="","",'AccuValve Takeoff'!O737)</f>
        <v/>
      </c>
      <c r="Q736" s="23" t="str">
        <f>IF('AccuValve Takeoff'!P737="","",'AccuValve Takeoff'!P737)</f>
        <v/>
      </c>
      <c r="R736" s="34" t="str">
        <f>IF('AccuValve Takeoff'!Q737="","",'AccuValve Takeoff'!Q737)</f>
        <v xml:space="preserve"> </v>
      </c>
      <c r="S736" s="35" t="str">
        <f>'AccuValve Takeoff'!T737</f>
        <v/>
      </c>
      <c r="T736" s="35" t="str">
        <f>'AccuValve Takeoff'!U737</f>
        <v/>
      </c>
      <c r="U736" s="325" t="str">
        <f>'AccuValve Takeoff'!BC737</f>
        <v/>
      </c>
      <c r="V736" s="38"/>
      <c r="W736" s="11"/>
      <c r="X736" s="11"/>
      <c r="Y736" s="11"/>
    </row>
    <row r="737" spans="1:25" ht="20.100000000000001" customHeight="1" x14ac:dyDescent="0.2">
      <c r="A737" s="12">
        <v>729</v>
      </c>
      <c r="B737" s="23" t="str">
        <f>IF('AccuValve Takeoff'!B738="","",'AccuValve Takeoff'!B738)</f>
        <v/>
      </c>
      <c r="C737" s="45" t="str">
        <f>IF('AccuValve Takeoff'!C738="","",'AccuValve Takeoff'!C738)</f>
        <v/>
      </c>
      <c r="D737" s="23" t="str">
        <f>IF('AccuValve Takeoff'!D738="","",'AccuValve Takeoff'!D738)</f>
        <v/>
      </c>
      <c r="E737" s="23" t="str">
        <f>IF('AccuValve Takeoff'!S738="","",'AccuValve Takeoff'!S738)</f>
        <v/>
      </c>
      <c r="F737" s="23" t="str">
        <f>IF('AccuValve Takeoff'!F738="","",'AccuValve Takeoff'!F738)</f>
        <v/>
      </c>
      <c r="G737" s="23" t="str">
        <f>IF('AccuValve Takeoff'!R738="","",'AccuValve Takeoff'!R738)</f>
        <v/>
      </c>
      <c r="H737" s="23" t="str">
        <f>IF('AccuValve Takeoff'!G738="","",'AccuValve Takeoff'!G738)</f>
        <v/>
      </c>
      <c r="I737" s="23" t="str">
        <f>IF('AccuValve Takeoff'!H738="","",'AccuValve Takeoff'!H738)</f>
        <v/>
      </c>
      <c r="J737" s="326" t="str">
        <f>IF('AccuValve Takeoff'!I738="","",IF('AccuValve Takeoff'!I738="Not Available","",'AccuValve Takeoff'!I738))</f>
        <v/>
      </c>
      <c r="K737" s="326" t="str">
        <f>IF('AccuValve Takeoff'!J738="","",IF('AccuValve Takeoff'!J738="Not Available","",'AccuValve Takeoff'!J738))</f>
        <v/>
      </c>
      <c r="L737" s="326" t="str">
        <f>IF('AccuValve Takeoff'!K738="","",IF('AccuValve Takeoff'!K738="Not Available","",'AccuValve Takeoff'!K738))</f>
        <v/>
      </c>
      <c r="M737" s="326" t="str">
        <f>IF('AccuValve Takeoff'!L738="","",IF('AccuValve Takeoff'!L738="Not Available","",'AccuValve Takeoff'!L738))</f>
        <v/>
      </c>
      <c r="N737" s="326" t="str">
        <f>IF('AccuValve Takeoff'!M738="","",IF('AccuValve Takeoff'!M738="Not Available","",'AccuValve Takeoff'!M738))</f>
        <v/>
      </c>
      <c r="O737" s="23" t="str">
        <f>IF('AccuValve Takeoff'!N738="","",'AccuValve Takeoff'!N738)</f>
        <v/>
      </c>
      <c r="P737" s="23" t="str">
        <f>IF('AccuValve Takeoff'!O738="","",'AccuValve Takeoff'!O738)</f>
        <v/>
      </c>
      <c r="Q737" s="23" t="str">
        <f>IF('AccuValve Takeoff'!P738="","",'AccuValve Takeoff'!P738)</f>
        <v/>
      </c>
      <c r="R737" s="34" t="str">
        <f>IF('AccuValve Takeoff'!Q738="","",'AccuValve Takeoff'!Q738)</f>
        <v xml:space="preserve"> </v>
      </c>
      <c r="S737" s="35" t="str">
        <f>'AccuValve Takeoff'!T738</f>
        <v/>
      </c>
      <c r="T737" s="35" t="str">
        <f>'AccuValve Takeoff'!U738</f>
        <v/>
      </c>
      <c r="U737" s="325" t="str">
        <f>'AccuValve Takeoff'!BC738</f>
        <v/>
      </c>
      <c r="V737" s="38"/>
      <c r="W737" s="11"/>
      <c r="X737" s="11"/>
      <c r="Y737" s="11"/>
    </row>
    <row r="738" spans="1:25" ht="20.100000000000001" customHeight="1" x14ac:dyDescent="0.2">
      <c r="A738" s="12">
        <v>730</v>
      </c>
      <c r="B738" s="23" t="str">
        <f>IF('AccuValve Takeoff'!B739="","",'AccuValve Takeoff'!B739)</f>
        <v/>
      </c>
      <c r="C738" s="45" t="str">
        <f>IF('AccuValve Takeoff'!C739="","",'AccuValve Takeoff'!C739)</f>
        <v/>
      </c>
      <c r="D738" s="23" t="str">
        <f>IF('AccuValve Takeoff'!D739="","",'AccuValve Takeoff'!D739)</f>
        <v/>
      </c>
      <c r="E738" s="23" t="str">
        <f>IF('AccuValve Takeoff'!S739="","",'AccuValve Takeoff'!S739)</f>
        <v/>
      </c>
      <c r="F738" s="23" t="str">
        <f>IF('AccuValve Takeoff'!F739="","",'AccuValve Takeoff'!F739)</f>
        <v/>
      </c>
      <c r="G738" s="23" t="str">
        <f>IF('AccuValve Takeoff'!R739="","",'AccuValve Takeoff'!R739)</f>
        <v/>
      </c>
      <c r="H738" s="23" t="str">
        <f>IF('AccuValve Takeoff'!G739="","",'AccuValve Takeoff'!G739)</f>
        <v/>
      </c>
      <c r="I738" s="23" t="str">
        <f>IF('AccuValve Takeoff'!H739="","",'AccuValve Takeoff'!H739)</f>
        <v/>
      </c>
      <c r="J738" s="326" t="str">
        <f>IF('AccuValve Takeoff'!I739="","",IF('AccuValve Takeoff'!I739="Not Available","",'AccuValve Takeoff'!I739))</f>
        <v/>
      </c>
      <c r="K738" s="326" t="str">
        <f>IF('AccuValve Takeoff'!J739="","",IF('AccuValve Takeoff'!J739="Not Available","",'AccuValve Takeoff'!J739))</f>
        <v/>
      </c>
      <c r="L738" s="326" t="str">
        <f>IF('AccuValve Takeoff'!K739="","",IF('AccuValve Takeoff'!K739="Not Available","",'AccuValve Takeoff'!K739))</f>
        <v/>
      </c>
      <c r="M738" s="326" t="str">
        <f>IF('AccuValve Takeoff'!L739="","",IF('AccuValve Takeoff'!L739="Not Available","",'AccuValve Takeoff'!L739))</f>
        <v/>
      </c>
      <c r="N738" s="326" t="str">
        <f>IF('AccuValve Takeoff'!M739="","",IF('AccuValve Takeoff'!M739="Not Available","",'AccuValve Takeoff'!M739))</f>
        <v/>
      </c>
      <c r="O738" s="23" t="str">
        <f>IF('AccuValve Takeoff'!N739="","",'AccuValve Takeoff'!N739)</f>
        <v/>
      </c>
      <c r="P738" s="23" t="str">
        <f>IF('AccuValve Takeoff'!O739="","",'AccuValve Takeoff'!O739)</f>
        <v/>
      </c>
      <c r="Q738" s="23" t="str">
        <f>IF('AccuValve Takeoff'!P739="","",'AccuValve Takeoff'!P739)</f>
        <v/>
      </c>
      <c r="R738" s="34" t="str">
        <f>IF('AccuValve Takeoff'!Q739="","",'AccuValve Takeoff'!Q739)</f>
        <v xml:space="preserve"> </v>
      </c>
      <c r="S738" s="35" t="str">
        <f>'AccuValve Takeoff'!T739</f>
        <v/>
      </c>
      <c r="T738" s="35" t="str">
        <f>'AccuValve Takeoff'!U739</f>
        <v/>
      </c>
      <c r="U738" s="325" t="str">
        <f>'AccuValve Takeoff'!BC739</f>
        <v/>
      </c>
      <c r="V738" s="38"/>
      <c r="W738" s="11"/>
      <c r="X738" s="11"/>
      <c r="Y738" s="11"/>
    </row>
    <row r="739" spans="1:25" ht="20.100000000000001" customHeight="1" x14ac:dyDescent="0.2">
      <c r="A739" s="12">
        <v>731</v>
      </c>
      <c r="B739" s="23" t="str">
        <f>IF('AccuValve Takeoff'!B740="","",'AccuValve Takeoff'!B740)</f>
        <v/>
      </c>
      <c r="C739" s="45" t="str">
        <f>IF('AccuValve Takeoff'!C740="","",'AccuValve Takeoff'!C740)</f>
        <v/>
      </c>
      <c r="D739" s="23" t="str">
        <f>IF('AccuValve Takeoff'!D740="","",'AccuValve Takeoff'!D740)</f>
        <v/>
      </c>
      <c r="E739" s="23" t="str">
        <f>IF('AccuValve Takeoff'!S740="","",'AccuValve Takeoff'!S740)</f>
        <v/>
      </c>
      <c r="F739" s="23" t="str">
        <f>IF('AccuValve Takeoff'!F740="","",'AccuValve Takeoff'!F740)</f>
        <v/>
      </c>
      <c r="G739" s="23" t="str">
        <f>IF('AccuValve Takeoff'!R740="","",'AccuValve Takeoff'!R740)</f>
        <v/>
      </c>
      <c r="H739" s="23" t="str">
        <f>IF('AccuValve Takeoff'!G740="","",'AccuValve Takeoff'!G740)</f>
        <v/>
      </c>
      <c r="I739" s="23" t="str">
        <f>IF('AccuValve Takeoff'!H740="","",'AccuValve Takeoff'!H740)</f>
        <v/>
      </c>
      <c r="J739" s="326" t="str">
        <f>IF('AccuValve Takeoff'!I740="","",IF('AccuValve Takeoff'!I740="Not Available","",'AccuValve Takeoff'!I740))</f>
        <v/>
      </c>
      <c r="K739" s="326" t="str">
        <f>IF('AccuValve Takeoff'!J740="","",IF('AccuValve Takeoff'!J740="Not Available","",'AccuValve Takeoff'!J740))</f>
        <v/>
      </c>
      <c r="L739" s="326" t="str">
        <f>IF('AccuValve Takeoff'!K740="","",IF('AccuValve Takeoff'!K740="Not Available","",'AccuValve Takeoff'!K740))</f>
        <v/>
      </c>
      <c r="M739" s="326" t="str">
        <f>IF('AccuValve Takeoff'!L740="","",IF('AccuValve Takeoff'!L740="Not Available","",'AccuValve Takeoff'!L740))</f>
        <v/>
      </c>
      <c r="N739" s="326" t="str">
        <f>IF('AccuValve Takeoff'!M740="","",IF('AccuValve Takeoff'!M740="Not Available","",'AccuValve Takeoff'!M740))</f>
        <v/>
      </c>
      <c r="O739" s="23" t="str">
        <f>IF('AccuValve Takeoff'!N740="","",'AccuValve Takeoff'!N740)</f>
        <v/>
      </c>
      <c r="P739" s="23" t="str">
        <f>IF('AccuValve Takeoff'!O740="","",'AccuValve Takeoff'!O740)</f>
        <v/>
      </c>
      <c r="Q739" s="23" t="str">
        <f>IF('AccuValve Takeoff'!P740="","",'AccuValve Takeoff'!P740)</f>
        <v/>
      </c>
      <c r="R739" s="34" t="str">
        <f>IF('AccuValve Takeoff'!Q740="","",'AccuValve Takeoff'!Q740)</f>
        <v xml:space="preserve"> </v>
      </c>
      <c r="S739" s="35" t="str">
        <f>'AccuValve Takeoff'!T740</f>
        <v/>
      </c>
      <c r="T739" s="35" t="str">
        <f>'AccuValve Takeoff'!U740</f>
        <v/>
      </c>
      <c r="U739" s="325" t="str">
        <f>'AccuValve Takeoff'!BC740</f>
        <v/>
      </c>
      <c r="V739" s="38"/>
      <c r="W739" s="11"/>
      <c r="X739" s="11"/>
      <c r="Y739" s="11"/>
    </row>
    <row r="740" spans="1:25" ht="20.100000000000001" customHeight="1" x14ac:dyDescent="0.2">
      <c r="A740" s="12">
        <v>732</v>
      </c>
      <c r="B740" s="23" t="str">
        <f>IF('AccuValve Takeoff'!B741="","",'AccuValve Takeoff'!B741)</f>
        <v/>
      </c>
      <c r="C740" s="45" t="str">
        <f>IF('AccuValve Takeoff'!C741="","",'AccuValve Takeoff'!C741)</f>
        <v/>
      </c>
      <c r="D740" s="23" t="str">
        <f>IF('AccuValve Takeoff'!D741="","",'AccuValve Takeoff'!D741)</f>
        <v/>
      </c>
      <c r="E740" s="23" t="str">
        <f>IF('AccuValve Takeoff'!S741="","",'AccuValve Takeoff'!S741)</f>
        <v/>
      </c>
      <c r="F740" s="23" t="str">
        <f>IF('AccuValve Takeoff'!F741="","",'AccuValve Takeoff'!F741)</f>
        <v/>
      </c>
      <c r="G740" s="23" t="str">
        <f>IF('AccuValve Takeoff'!R741="","",'AccuValve Takeoff'!R741)</f>
        <v/>
      </c>
      <c r="H740" s="23" t="str">
        <f>IF('AccuValve Takeoff'!G741="","",'AccuValve Takeoff'!G741)</f>
        <v/>
      </c>
      <c r="I740" s="23" t="str">
        <f>IF('AccuValve Takeoff'!H741="","",'AccuValve Takeoff'!H741)</f>
        <v/>
      </c>
      <c r="J740" s="326" t="str">
        <f>IF('AccuValve Takeoff'!I741="","",IF('AccuValve Takeoff'!I741="Not Available","",'AccuValve Takeoff'!I741))</f>
        <v/>
      </c>
      <c r="K740" s="326" t="str">
        <f>IF('AccuValve Takeoff'!J741="","",IF('AccuValve Takeoff'!J741="Not Available","",'AccuValve Takeoff'!J741))</f>
        <v/>
      </c>
      <c r="L740" s="326" t="str">
        <f>IF('AccuValve Takeoff'!K741="","",IF('AccuValve Takeoff'!K741="Not Available","",'AccuValve Takeoff'!K741))</f>
        <v/>
      </c>
      <c r="M740" s="326" t="str">
        <f>IF('AccuValve Takeoff'!L741="","",IF('AccuValve Takeoff'!L741="Not Available","",'AccuValve Takeoff'!L741))</f>
        <v/>
      </c>
      <c r="N740" s="326" t="str">
        <f>IF('AccuValve Takeoff'!M741="","",IF('AccuValve Takeoff'!M741="Not Available","",'AccuValve Takeoff'!M741))</f>
        <v/>
      </c>
      <c r="O740" s="23" t="str">
        <f>IF('AccuValve Takeoff'!N741="","",'AccuValve Takeoff'!N741)</f>
        <v/>
      </c>
      <c r="P740" s="23" t="str">
        <f>IF('AccuValve Takeoff'!O741="","",'AccuValve Takeoff'!O741)</f>
        <v/>
      </c>
      <c r="Q740" s="23" t="str">
        <f>IF('AccuValve Takeoff'!P741="","",'AccuValve Takeoff'!P741)</f>
        <v/>
      </c>
      <c r="R740" s="34" t="str">
        <f>IF('AccuValve Takeoff'!Q741="","",'AccuValve Takeoff'!Q741)</f>
        <v xml:space="preserve"> </v>
      </c>
      <c r="S740" s="35" t="str">
        <f>'AccuValve Takeoff'!T741</f>
        <v/>
      </c>
      <c r="T740" s="35" t="str">
        <f>'AccuValve Takeoff'!U741</f>
        <v/>
      </c>
      <c r="U740" s="325" t="str">
        <f>'AccuValve Takeoff'!BC741</f>
        <v/>
      </c>
      <c r="V740" s="38"/>
      <c r="W740" s="11"/>
      <c r="X740" s="11"/>
      <c r="Y740" s="11"/>
    </row>
    <row r="741" spans="1:25" ht="20.100000000000001" customHeight="1" x14ac:dyDescent="0.2">
      <c r="A741" s="12">
        <v>733</v>
      </c>
      <c r="B741" s="23" t="str">
        <f>IF('AccuValve Takeoff'!B742="","",'AccuValve Takeoff'!B742)</f>
        <v/>
      </c>
      <c r="C741" s="45" t="str">
        <f>IF('AccuValve Takeoff'!C742="","",'AccuValve Takeoff'!C742)</f>
        <v/>
      </c>
      <c r="D741" s="23" t="str">
        <f>IF('AccuValve Takeoff'!D742="","",'AccuValve Takeoff'!D742)</f>
        <v/>
      </c>
      <c r="E741" s="23" t="str">
        <f>IF('AccuValve Takeoff'!S742="","",'AccuValve Takeoff'!S742)</f>
        <v/>
      </c>
      <c r="F741" s="23" t="str">
        <f>IF('AccuValve Takeoff'!F742="","",'AccuValve Takeoff'!F742)</f>
        <v/>
      </c>
      <c r="G741" s="23" t="str">
        <f>IF('AccuValve Takeoff'!R742="","",'AccuValve Takeoff'!R742)</f>
        <v/>
      </c>
      <c r="H741" s="23" t="str">
        <f>IF('AccuValve Takeoff'!G742="","",'AccuValve Takeoff'!G742)</f>
        <v/>
      </c>
      <c r="I741" s="23" t="str">
        <f>IF('AccuValve Takeoff'!H742="","",'AccuValve Takeoff'!H742)</f>
        <v/>
      </c>
      <c r="J741" s="326" t="str">
        <f>IF('AccuValve Takeoff'!I742="","",IF('AccuValve Takeoff'!I742="Not Available","",'AccuValve Takeoff'!I742))</f>
        <v/>
      </c>
      <c r="K741" s="326" t="str">
        <f>IF('AccuValve Takeoff'!J742="","",IF('AccuValve Takeoff'!J742="Not Available","",'AccuValve Takeoff'!J742))</f>
        <v/>
      </c>
      <c r="L741" s="326" t="str">
        <f>IF('AccuValve Takeoff'!K742="","",IF('AccuValve Takeoff'!K742="Not Available","",'AccuValve Takeoff'!K742))</f>
        <v/>
      </c>
      <c r="M741" s="326" t="str">
        <f>IF('AccuValve Takeoff'!L742="","",IF('AccuValve Takeoff'!L742="Not Available","",'AccuValve Takeoff'!L742))</f>
        <v/>
      </c>
      <c r="N741" s="326" t="str">
        <f>IF('AccuValve Takeoff'!M742="","",IF('AccuValve Takeoff'!M742="Not Available","",'AccuValve Takeoff'!M742))</f>
        <v/>
      </c>
      <c r="O741" s="23" t="str">
        <f>IF('AccuValve Takeoff'!N742="","",'AccuValve Takeoff'!N742)</f>
        <v/>
      </c>
      <c r="P741" s="23" t="str">
        <f>IF('AccuValve Takeoff'!O742="","",'AccuValve Takeoff'!O742)</f>
        <v/>
      </c>
      <c r="Q741" s="23" t="str">
        <f>IF('AccuValve Takeoff'!P742="","",'AccuValve Takeoff'!P742)</f>
        <v/>
      </c>
      <c r="R741" s="34" t="str">
        <f>IF('AccuValve Takeoff'!Q742="","",'AccuValve Takeoff'!Q742)</f>
        <v xml:space="preserve"> </v>
      </c>
      <c r="S741" s="35" t="str">
        <f>'AccuValve Takeoff'!T742</f>
        <v/>
      </c>
      <c r="T741" s="35" t="str">
        <f>'AccuValve Takeoff'!U742</f>
        <v/>
      </c>
      <c r="U741" s="325" t="str">
        <f>'AccuValve Takeoff'!BC742</f>
        <v/>
      </c>
      <c r="V741" s="38"/>
      <c r="W741" s="11"/>
      <c r="X741" s="11"/>
      <c r="Y741" s="11"/>
    </row>
    <row r="742" spans="1:25" ht="20.100000000000001" customHeight="1" x14ac:dyDescent="0.2">
      <c r="A742" s="12">
        <v>734</v>
      </c>
      <c r="B742" s="23" t="str">
        <f>IF('AccuValve Takeoff'!B743="","",'AccuValve Takeoff'!B743)</f>
        <v/>
      </c>
      <c r="C742" s="45" t="str">
        <f>IF('AccuValve Takeoff'!C743="","",'AccuValve Takeoff'!C743)</f>
        <v/>
      </c>
      <c r="D742" s="23" t="str">
        <f>IF('AccuValve Takeoff'!D743="","",'AccuValve Takeoff'!D743)</f>
        <v/>
      </c>
      <c r="E742" s="23" t="str">
        <f>IF('AccuValve Takeoff'!S743="","",'AccuValve Takeoff'!S743)</f>
        <v/>
      </c>
      <c r="F742" s="23" t="str">
        <f>IF('AccuValve Takeoff'!F743="","",'AccuValve Takeoff'!F743)</f>
        <v/>
      </c>
      <c r="G742" s="23" t="str">
        <f>IF('AccuValve Takeoff'!R743="","",'AccuValve Takeoff'!R743)</f>
        <v/>
      </c>
      <c r="H742" s="23" t="str">
        <f>IF('AccuValve Takeoff'!G743="","",'AccuValve Takeoff'!G743)</f>
        <v/>
      </c>
      <c r="I742" s="23" t="str">
        <f>IF('AccuValve Takeoff'!H743="","",'AccuValve Takeoff'!H743)</f>
        <v/>
      </c>
      <c r="J742" s="326" t="str">
        <f>IF('AccuValve Takeoff'!I743="","",IF('AccuValve Takeoff'!I743="Not Available","",'AccuValve Takeoff'!I743))</f>
        <v/>
      </c>
      <c r="K742" s="326" t="str">
        <f>IF('AccuValve Takeoff'!J743="","",IF('AccuValve Takeoff'!J743="Not Available","",'AccuValve Takeoff'!J743))</f>
        <v/>
      </c>
      <c r="L742" s="326" t="str">
        <f>IF('AccuValve Takeoff'!K743="","",IF('AccuValve Takeoff'!K743="Not Available","",'AccuValve Takeoff'!K743))</f>
        <v/>
      </c>
      <c r="M742" s="326" t="str">
        <f>IF('AccuValve Takeoff'!L743="","",IF('AccuValve Takeoff'!L743="Not Available","",'AccuValve Takeoff'!L743))</f>
        <v/>
      </c>
      <c r="N742" s="326" t="str">
        <f>IF('AccuValve Takeoff'!M743="","",IF('AccuValve Takeoff'!M743="Not Available","",'AccuValve Takeoff'!M743))</f>
        <v/>
      </c>
      <c r="O742" s="23" t="str">
        <f>IF('AccuValve Takeoff'!N743="","",'AccuValve Takeoff'!N743)</f>
        <v/>
      </c>
      <c r="P742" s="23" t="str">
        <f>IF('AccuValve Takeoff'!O743="","",'AccuValve Takeoff'!O743)</f>
        <v/>
      </c>
      <c r="Q742" s="23" t="str">
        <f>IF('AccuValve Takeoff'!P743="","",'AccuValve Takeoff'!P743)</f>
        <v/>
      </c>
      <c r="R742" s="34" t="str">
        <f>IF('AccuValve Takeoff'!Q743="","",'AccuValve Takeoff'!Q743)</f>
        <v xml:space="preserve"> </v>
      </c>
      <c r="S742" s="35" t="str">
        <f>'AccuValve Takeoff'!T743</f>
        <v/>
      </c>
      <c r="T742" s="35" t="str">
        <f>'AccuValve Takeoff'!U743</f>
        <v/>
      </c>
      <c r="U742" s="325" t="str">
        <f>'AccuValve Takeoff'!BC743</f>
        <v/>
      </c>
      <c r="V742" s="38"/>
      <c r="W742" s="11"/>
      <c r="X742" s="11"/>
      <c r="Y742" s="11"/>
    </row>
    <row r="743" spans="1:25" ht="20.100000000000001" customHeight="1" x14ac:dyDescent="0.2">
      <c r="A743" s="12">
        <v>735</v>
      </c>
      <c r="B743" s="23" t="str">
        <f>IF('AccuValve Takeoff'!B744="","",'AccuValve Takeoff'!B744)</f>
        <v/>
      </c>
      <c r="C743" s="45" t="str">
        <f>IF('AccuValve Takeoff'!C744="","",'AccuValve Takeoff'!C744)</f>
        <v/>
      </c>
      <c r="D743" s="23" t="str">
        <f>IF('AccuValve Takeoff'!D744="","",'AccuValve Takeoff'!D744)</f>
        <v/>
      </c>
      <c r="E743" s="23" t="str">
        <f>IF('AccuValve Takeoff'!S744="","",'AccuValve Takeoff'!S744)</f>
        <v/>
      </c>
      <c r="F743" s="23" t="str">
        <f>IF('AccuValve Takeoff'!F744="","",'AccuValve Takeoff'!F744)</f>
        <v/>
      </c>
      <c r="G743" s="23" t="str">
        <f>IF('AccuValve Takeoff'!R744="","",'AccuValve Takeoff'!R744)</f>
        <v/>
      </c>
      <c r="H743" s="23" t="str">
        <f>IF('AccuValve Takeoff'!G744="","",'AccuValve Takeoff'!G744)</f>
        <v/>
      </c>
      <c r="I743" s="23" t="str">
        <f>IF('AccuValve Takeoff'!H744="","",'AccuValve Takeoff'!H744)</f>
        <v/>
      </c>
      <c r="J743" s="326" t="str">
        <f>IF('AccuValve Takeoff'!I744="","",IF('AccuValve Takeoff'!I744="Not Available","",'AccuValve Takeoff'!I744))</f>
        <v/>
      </c>
      <c r="K743" s="326" t="str">
        <f>IF('AccuValve Takeoff'!J744="","",IF('AccuValve Takeoff'!J744="Not Available","",'AccuValve Takeoff'!J744))</f>
        <v/>
      </c>
      <c r="L743" s="326" t="str">
        <f>IF('AccuValve Takeoff'!K744="","",IF('AccuValve Takeoff'!K744="Not Available","",'AccuValve Takeoff'!K744))</f>
        <v/>
      </c>
      <c r="M743" s="326" t="str">
        <f>IF('AccuValve Takeoff'!L744="","",IF('AccuValve Takeoff'!L744="Not Available","",'AccuValve Takeoff'!L744))</f>
        <v/>
      </c>
      <c r="N743" s="326" t="str">
        <f>IF('AccuValve Takeoff'!M744="","",IF('AccuValve Takeoff'!M744="Not Available","",'AccuValve Takeoff'!M744))</f>
        <v/>
      </c>
      <c r="O743" s="23" t="str">
        <f>IF('AccuValve Takeoff'!N744="","",'AccuValve Takeoff'!N744)</f>
        <v/>
      </c>
      <c r="P743" s="23" t="str">
        <f>IF('AccuValve Takeoff'!O744="","",'AccuValve Takeoff'!O744)</f>
        <v/>
      </c>
      <c r="Q743" s="23" t="str">
        <f>IF('AccuValve Takeoff'!P744="","",'AccuValve Takeoff'!P744)</f>
        <v/>
      </c>
      <c r="R743" s="34" t="str">
        <f>IF('AccuValve Takeoff'!Q744="","",'AccuValve Takeoff'!Q744)</f>
        <v xml:space="preserve"> </v>
      </c>
      <c r="S743" s="35" t="str">
        <f>'AccuValve Takeoff'!T744</f>
        <v/>
      </c>
      <c r="T743" s="35" t="str">
        <f>'AccuValve Takeoff'!U744</f>
        <v/>
      </c>
      <c r="U743" s="325" t="str">
        <f>'AccuValve Takeoff'!BC744</f>
        <v/>
      </c>
      <c r="V743" s="38"/>
      <c r="W743" s="11"/>
      <c r="X743" s="11"/>
      <c r="Y743" s="11"/>
    </row>
    <row r="744" spans="1:25" ht="20.100000000000001" customHeight="1" x14ac:dyDescent="0.2">
      <c r="A744" s="12">
        <v>736</v>
      </c>
      <c r="B744" s="23" t="str">
        <f>IF('AccuValve Takeoff'!B745="","",'AccuValve Takeoff'!B745)</f>
        <v/>
      </c>
      <c r="C744" s="45" t="str">
        <f>IF('AccuValve Takeoff'!C745="","",'AccuValve Takeoff'!C745)</f>
        <v/>
      </c>
      <c r="D744" s="23" t="str">
        <f>IF('AccuValve Takeoff'!D745="","",'AccuValve Takeoff'!D745)</f>
        <v/>
      </c>
      <c r="E744" s="23" t="str">
        <f>IF('AccuValve Takeoff'!S745="","",'AccuValve Takeoff'!S745)</f>
        <v/>
      </c>
      <c r="F744" s="23" t="str">
        <f>IF('AccuValve Takeoff'!F745="","",'AccuValve Takeoff'!F745)</f>
        <v/>
      </c>
      <c r="G744" s="23" t="str">
        <f>IF('AccuValve Takeoff'!R745="","",'AccuValve Takeoff'!R745)</f>
        <v/>
      </c>
      <c r="H744" s="23" t="str">
        <f>IF('AccuValve Takeoff'!G745="","",'AccuValve Takeoff'!G745)</f>
        <v/>
      </c>
      <c r="I744" s="23" t="str">
        <f>IF('AccuValve Takeoff'!H745="","",'AccuValve Takeoff'!H745)</f>
        <v/>
      </c>
      <c r="J744" s="326" t="str">
        <f>IF('AccuValve Takeoff'!I745="","",IF('AccuValve Takeoff'!I745="Not Available","",'AccuValve Takeoff'!I745))</f>
        <v/>
      </c>
      <c r="K744" s="326" t="str">
        <f>IF('AccuValve Takeoff'!J745="","",IF('AccuValve Takeoff'!J745="Not Available","",'AccuValve Takeoff'!J745))</f>
        <v/>
      </c>
      <c r="L744" s="326" t="str">
        <f>IF('AccuValve Takeoff'!K745="","",IF('AccuValve Takeoff'!K745="Not Available","",'AccuValve Takeoff'!K745))</f>
        <v/>
      </c>
      <c r="M744" s="326" t="str">
        <f>IF('AccuValve Takeoff'!L745="","",IF('AccuValve Takeoff'!L745="Not Available","",'AccuValve Takeoff'!L745))</f>
        <v/>
      </c>
      <c r="N744" s="326" t="str">
        <f>IF('AccuValve Takeoff'!M745="","",IF('AccuValve Takeoff'!M745="Not Available","",'AccuValve Takeoff'!M745))</f>
        <v/>
      </c>
      <c r="O744" s="23" t="str">
        <f>IF('AccuValve Takeoff'!N745="","",'AccuValve Takeoff'!N745)</f>
        <v/>
      </c>
      <c r="P744" s="23" t="str">
        <f>IF('AccuValve Takeoff'!O745="","",'AccuValve Takeoff'!O745)</f>
        <v/>
      </c>
      <c r="Q744" s="23" t="str">
        <f>IF('AccuValve Takeoff'!P745="","",'AccuValve Takeoff'!P745)</f>
        <v/>
      </c>
      <c r="R744" s="34" t="str">
        <f>IF('AccuValve Takeoff'!Q745="","",'AccuValve Takeoff'!Q745)</f>
        <v xml:space="preserve"> </v>
      </c>
      <c r="S744" s="35" t="str">
        <f>'AccuValve Takeoff'!T745</f>
        <v/>
      </c>
      <c r="T744" s="35" t="str">
        <f>'AccuValve Takeoff'!U745</f>
        <v/>
      </c>
      <c r="U744" s="325" t="str">
        <f>'AccuValve Takeoff'!BC745</f>
        <v/>
      </c>
      <c r="V744" s="38"/>
      <c r="W744" s="11"/>
      <c r="X744" s="11"/>
      <c r="Y744" s="11"/>
    </row>
    <row r="745" spans="1:25" ht="20.100000000000001" customHeight="1" x14ac:dyDescent="0.2">
      <c r="A745" s="12">
        <v>737</v>
      </c>
      <c r="B745" s="23" t="str">
        <f>IF('AccuValve Takeoff'!B746="","",'AccuValve Takeoff'!B746)</f>
        <v/>
      </c>
      <c r="C745" s="45" t="str">
        <f>IF('AccuValve Takeoff'!C746="","",'AccuValve Takeoff'!C746)</f>
        <v/>
      </c>
      <c r="D745" s="23" t="str">
        <f>IF('AccuValve Takeoff'!D746="","",'AccuValve Takeoff'!D746)</f>
        <v/>
      </c>
      <c r="E745" s="23" t="str">
        <f>IF('AccuValve Takeoff'!S746="","",'AccuValve Takeoff'!S746)</f>
        <v/>
      </c>
      <c r="F745" s="23" t="str">
        <f>IF('AccuValve Takeoff'!F746="","",'AccuValve Takeoff'!F746)</f>
        <v/>
      </c>
      <c r="G745" s="23" t="str">
        <f>IF('AccuValve Takeoff'!R746="","",'AccuValve Takeoff'!R746)</f>
        <v/>
      </c>
      <c r="H745" s="23" t="str">
        <f>IF('AccuValve Takeoff'!G746="","",'AccuValve Takeoff'!G746)</f>
        <v/>
      </c>
      <c r="I745" s="23" t="str">
        <f>IF('AccuValve Takeoff'!H746="","",'AccuValve Takeoff'!H746)</f>
        <v/>
      </c>
      <c r="J745" s="326" t="str">
        <f>IF('AccuValve Takeoff'!I746="","",IF('AccuValve Takeoff'!I746="Not Available","",'AccuValve Takeoff'!I746))</f>
        <v/>
      </c>
      <c r="K745" s="326" t="str">
        <f>IF('AccuValve Takeoff'!J746="","",IF('AccuValve Takeoff'!J746="Not Available","",'AccuValve Takeoff'!J746))</f>
        <v/>
      </c>
      <c r="L745" s="326" t="str">
        <f>IF('AccuValve Takeoff'!K746="","",IF('AccuValve Takeoff'!K746="Not Available","",'AccuValve Takeoff'!K746))</f>
        <v/>
      </c>
      <c r="M745" s="326" t="str">
        <f>IF('AccuValve Takeoff'!L746="","",IF('AccuValve Takeoff'!L746="Not Available","",'AccuValve Takeoff'!L746))</f>
        <v/>
      </c>
      <c r="N745" s="326" t="str">
        <f>IF('AccuValve Takeoff'!M746="","",IF('AccuValve Takeoff'!M746="Not Available","",'AccuValve Takeoff'!M746))</f>
        <v/>
      </c>
      <c r="O745" s="23" t="str">
        <f>IF('AccuValve Takeoff'!N746="","",'AccuValve Takeoff'!N746)</f>
        <v/>
      </c>
      <c r="P745" s="23" t="str">
        <f>IF('AccuValve Takeoff'!O746="","",'AccuValve Takeoff'!O746)</f>
        <v/>
      </c>
      <c r="Q745" s="23" t="str">
        <f>IF('AccuValve Takeoff'!P746="","",'AccuValve Takeoff'!P746)</f>
        <v/>
      </c>
      <c r="R745" s="34" t="str">
        <f>IF('AccuValve Takeoff'!Q746="","",'AccuValve Takeoff'!Q746)</f>
        <v xml:space="preserve"> </v>
      </c>
      <c r="S745" s="35" t="str">
        <f>'AccuValve Takeoff'!T746</f>
        <v/>
      </c>
      <c r="T745" s="35" t="str">
        <f>'AccuValve Takeoff'!U746</f>
        <v/>
      </c>
      <c r="U745" s="325" t="str">
        <f>'AccuValve Takeoff'!BC746</f>
        <v/>
      </c>
      <c r="V745" s="38"/>
      <c r="W745" s="11"/>
      <c r="X745" s="11"/>
      <c r="Y745" s="11"/>
    </row>
    <row r="746" spans="1:25" ht="20.100000000000001" customHeight="1" x14ac:dyDescent="0.2">
      <c r="A746" s="12">
        <v>738</v>
      </c>
      <c r="B746" s="23" t="str">
        <f>IF('AccuValve Takeoff'!B747="","",'AccuValve Takeoff'!B747)</f>
        <v/>
      </c>
      <c r="C746" s="45" t="str">
        <f>IF('AccuValve Takeoff'!C747="","",'AccuValve Takeoff'!C747)</f>
        <v/>
      </c>
      <c r="D746" s="23" t="str">
        <f>IF('AccuValve Takeoff'!D747="","",'AccuValve Takeoff'!D747)</f>
        <v/>
      </c>
      <c r="E746" s="23" t="str">
        <f>IF('AccuValve Takeoff'!S747="","",'AccuValve Takeoff'!S747)</f>
        <v/>
      </c>
      <c r="F746" s="23" t="str">
        <f>IF('AccuValve Takeoff'!F747="","",'AccuValve Takeoff'!F747)</f>
        <v/>
      </c>
      <c r="G746" s="23" t="str">
        <f>IF('AccuValve Takeoff'!R747="","",'AccuValve Takeoff'!R747)</f>
        <v/>
      </c>
      <c r="H746" s="23" t="str">
        <f>IF('AccuValve Takeoff'!G747="","",'AccuValve Takeoff'!G747)</f>
        <v/>
      </c>
      <c r="I746" s="23" t="str">
        <f>IF('AccuValve Takeoff'!H747="","",'AccuValve Takeoff'!H747)</f>
        <v/>
      </c>
      <c r="J746" s="326" t="str">
        <f>IF('AccuValve Takeoff'!I747="","",IF('AccuValve Takeoff'!I747="Not Available","",'AccuValve Takeoff'!I747))</f>
        <v/>
      </c>
      <c r="K746" s="326" t="str">
        <f>IF('AccuValve Takeoff'!J747="","",IF('AccuValve Takeoff'!J747="Not Available","",'AccuValve Takeoff'!J747))</f>
        <v/>
      </c>
      <c r="L746" s="326" t="str">
        <f>IF('AccuValve Takeoff'!K747="","",IF('AccuValve Takeoff'!K747="Not Available","",'AccuValve Takeoff'!K747))</f>
        <v/>
      </c>
      <c r="M746" s="326" t="str">
        <f>IF('AccuValve Takeoff'!L747="","",IF('AccuValve Takeoff'!L747="Not Available","",'AccuValve Takeoff'!L747))</f>
        <v/>
      </c>
      <c r="N746" s="326" t="str">
        <f>IF('AccuValve Takeoff'!M747="","",IF('AccuValve Takeoff'!M747="Not Available","",'AccuValve Takeoff'!M747))</f>
        <v/>
      </c>
      <c r="O746" s="23" t="str">
        <f>IF('AccuValve Takeoff'!N747="","",'AccuValve Takeoff'!N747)</f>
        <v/>
      </c>
      <c r="P746" s="23" t="str">
        <f>IF('AccuValve Takeoff'!O747="","",'AccuValve Takeoff'!O747)</f>
        <v/>
      </c>
      <c r="Q746" s="23" t="str">
        <f>IF('AccuValve Takeoff'!P747="","",'AccuValve Takeoff'!P747)</f>
        <v/>
      </c>
      <c r="R746" s="34" t="str">
        <f>IF('AccuValve Takeoff'!Q747="","",'AccuValve Takeoff'!Q747)</f>
        <v xml:space="preserve"> </v>
      </c>
      <c r="S746" s="35" t="str">
        <f>'AccuValve Takeoff'!T747</f>
        <v/>
      </c>
      <c r="T746" s="35" t="str">
        <f>'AccuValve Takeoff'!U747</f>
        <v/>
      </c>
      <c r="U746" s="325" t="str">
        <f>'AccuValve Takeoff'!BC747</f>
        <v/>
      </c>
      <c r="V746" s="38"/>
      <c r="W746" s="11"/>
      <c r="X746" s="11"/>
      <c r="Y746" s="11"/>
    </row>
    <row r="747" spans="1:25" ht="20.100000000000001" customHeight="1" x14ac:dyDescent="0.2">
      <c r="A747" s="12">
        <v>739</v>
      </c>
      <c r="B747" s="23" t="str">
        <f>IF('AccuValve Takeoff'!B748="","",'AccuValve Takeoff'!B748)</f>
        <v/>
      </c>
      <c r="C747" s="45" t="str">
        <f>IF('AccuValve Takeoff'!C748="","",'AccuValve Takeoff'!C748)</f>
        <v/>
      </c>
      <c r="D747" s="23" t="str">
        <f>IF('AccuValve Takeoff'!D748="","",'AccuValve Takeoff'!D748)</f>
        <v/>
      </c>
      <c r="E747" s="23" t="str">
        <f>IF('AccuValve Takeoff'!S748="","",'AccuValve Takeoff'!S748)</f>
        <v/>
      </c>
      <c r="F747" s="23" t="str">
        <f>IF('AccuValve Takeoff'!F748="","",'AccuValve Takeoff'!F748)</f>
        <v/>
      </c>
      <c r="G747" s="23" t="str">
        <f>IF('AccuValve Takeoff'!R748="","",'AccuValve Takeoff'!R748)</f>
        <v/>
      </c>
      <c r="H747" s="23" t="str">
        <f>IF('AccuValve Takeoff'!G748="","",'AccuValve Takeoff'!G748)</f>
        <v/>
      </c>
      <c r="I747" s="23" t="str">
        <f>IF('AccuValve Takeoff'!H748="","",'AccuValve Takeoff'!H748)</f>
        <v/>
      </c>
      <c r="J747" s="326" t="str">
        <f>IF('AccuValve Takeoff'!I748="","",IF('AccuValve Takeoff'!I748="Not Available","",'AccuValve Takeoff'!I748))</f>
        <v/>
      </c>
      <c r="K747" s="326" t="str">
        <f>IF('AccuValve Takeoff'!J748="","",IF('AccuValve Takeoff'!J748="Not Available","",'AccuValve Takeoff'!J748))</f>
        <v/>
      </c>
      <c r="L747" s="326" t="str">
        <f>IF('AccuValve Takeoff'!K748="","",IF('AccuValve Takeoff'!K748="Not Available","",'AccuValve Takeoff'!K748))</f>
        <v/>
      </c>
      <c r="M747" s="326" t="str">
        <f>IF('AccuValve Takeoff'!L748="","",IF('AccuValve Takeoff'!L748="Not Available","",'AccuValve Takeoff'!L748))</f>
        <v/>
      </c>
      <c r="N747" s="326" t="str">
        <f>IF('AccuValve Takeoff'!M748="","",IF('AccuValve Takeoff'!M748="Not Available","",'AccuValve Takeoff'!M748))</f>
        <v/>
      </c>
      <c r="O747" s="23" t="str">
        <f>IF('AccuValve Takeoff'!N748="","",'AccuValve Takeoff'!N748)</f>
        <v/>
      </c>
      <c r="P747" s="23" t="str">
        <f>IF('AccuValve Takeoff'!O748="","",'AccuValve Takeoff'!O748)</f>
        <v/>
      </c>
      <c r="Q747" s="23" t="str">
        <f>IF('AccuValve Takeoff'!P748="","",'AccuValve Takeoff'!P748)</f>
        <v/>
      </c>
      <c r="R747" s="34" t="str">
        <f>IF('AccuValve Takeoff'!Q748="","",'AccuValve Takeoff'!Q748)</f>
        <v xml:space="preserve"> </v>
      </c>
      <c r="S747" s="35" t="str">
        <f>'AccuValve Takeoff'!T748</f>
        <v/>
      </c>
      <c r="T747" s="35" t="str">
        <f>'AccuValve Takeoff'!U748</f>
        <v/>
      </c>
      <c r="U747" s="325" t="str">
        <f>'AccuValve Takeoff'!BC748</f>
        <v/>
      </c>
      <c r="V747" s="38"/>
      <c r="W747" s="11"/>
      <c r="X747" s="11"/>
      <c r="Y747" s="11"/>
    </row>
    <row r="748" spans="1:25" ht="20.100000000000001" customHeight="1" x14ac:dyDescent="0.2">
      <c r="A748" s="12">
        <v>740</v>
      </c>
      <c r="B748" s="23" t="str">
        <f>IF('AccuValve Takeoff'!B749="","",'AccuValve Takeoff'!B749)</f>
        <v/>
      </c>
      <c r="C748" s="45" t="str">
        <f>IF('AccuValve Takeoff'!C749="","",'AccuValve Takeoff'!C749)</f>
        <v/>
      </c>
      <c r="D748" s="23" t="str">
        <f>IF('AccuValve Takeoff'!D749="","",'AccuValve Takeoff'!D749)</f>
        <v/>
      </c>
      <c r="E748" s="23" t="str">
        <f>IF('AccuValve Takeoff'!S749="","",'AccuValve Takeoff'!S749)</f>
        <v/>
      </c>
      <c r="F748" s="23" t="str">
        <f>IF('AccuValve Takeoff'!F749="","",'AccuValve Takeoff'!F749)</f>
        <v/>
      </c>
      <c r="G748" s="23" t="str">
        <f>IF('AccuValve Takeoff'!R749="","",'AccuValve Takeoff'!R749)</f>
        <v/>
      </c>
      <c r="H748" s="23" t="str">
        <f>IF('AccuValve Takeoff'!G749="","",'AccuValve Takeoff'!G749)</f>
        <v/>
      </c>
      <c r="I748" s="23" t="str">
        <f>IF('AccuValve Takeoff'!H749="","",'AccuValve Takeoff'!H749)</f>
        <v/>
      </c>
      <c r="J748" s="326" t="str">
        <f>IF('AccuValve Takeoff'!I749="","",IF('AccuValve Takeoff'!I749="Not Available","",'AccuValve Takeoff'!I749))</f>
        <v/>
      </c>
      <c r="K748" s="326" t="str">
        <f>IF('AccuValve Takeoff'!J749="","",IF('AccuValve Takeoff'!J749="Not Available","",'AccuValve Takeoff'!J749))</f>
        <v/>
      </c>
      <c r="L748" s="326" t="str">
        <f>IF('AccuValve Takeoff'!K749="","",IF('AccuValve Takeoff'!K749="Not Available","",'AccuValve Takeoff'!K749))</f>
        <v/>
      </c>
      <c r="M748" s="326" t="str">
        <f>IF('AccuValve Takeoff'!L749="","",IF('AccuValve Takeoff'!L749="Not Available","",'AccuValve Takeoff'!L749))</f>
        <v/>
      </c>
      <c r="N748" s="326" t="str">
        <f>IF('AccuValve Takeoff'!M749="","",IF('AccuValve Takeoff'!M749="Not Available","",'AccuValve Takeoff'!M749))</f>
        <v/>
      </c>
      <c r="O748" s="23" t="str">
        <f>IF('AccuValve Takeoff'!N749="","",'AccuValve Takeoff'!N749)</f>
        <v/>
      </c>
      <c r="P748" s="23" t="str">
        <f>IF('AccuValve Takeoff'!O749="","",'AccuValve Takeoff'!O749)</f>
        <v/>
      </c>
      <c r="Q748" s="23" t="str">
        <f>IF('AccuValve Takeoff'!P749="","",'AccuValve Takeoff'!P749)</f>
        <v/>
      </c>
      <c r="R748" s="34" t="str">
        <f>IF('AccuValve Takeoff'!Q749="","",'AccuValve Takeoff'!Q749)</f>
        <v xml:space="preserve"> </v>
      </c>
      <c r="S748" s="35" t="str">
        <f>'AccuValve Takeoff'!T749</f>
        <v/>
      </c>
      <c r="T748" s="35" t="str">
        <f>'AccuValve Takeoff'!U749</f>
        <v/>
      </c>
      <c r="U748" s="325" t="str">
        <f>'AccuValve Takeoff'!BC749</f>
        <v/>
      </c>
      <c r="V748" s="38"/>
      <c r="W748" s="11"/>
      <c r="X748" s="11"/>
      <c r="Y748" s="11"/>
    </row>
    <row r="749" spans="1:25" ht="20.100000000000001" customHeight="1" x14ac:dyDescent="0.2">
      <c r="A749" s="12">
        <v>741</v>
      </c>
      <c r="B749" s="23" t="str">
        <f>IF('AccuValve Takeoff'!B750="","",'AccuValve Takeoff'!B750)</f>
        <v/>
      </c>
      <c r="C749" s="45" t="str">
        <f>IF('AccuValve Takeoff'!C750="","",'AccuValve Takeoff'!C750)</f>
        <v/>
      </c>
      <c r="D749" s="23" t="str">
        <f>IF('AccuValve Takeoff'!D750="","",'AccuValve Takeoff'!D750)</f>
        <v/>
      </c>
      <c r="E749" s="23" t="str">
        <f>IF('AccuValve Takeoff'!S750="","",'AccuValve Takeoff'!S750)</f>
        <v/>
      </c>
      <c r="F749" s="23" t="str">
        <f>IF('AccuValve Takeoff'!F750="","",'AccuValve Takeoff'!F750)</f>
        <v/>
      </c>
      <c r="G749" s="23" t="str">
        <f>IF('AccuValve Takeoff'!R750="","",'AccuValve Takeoff'!R750)</f>
        <v/>
      </c>
      <c r="H749" s="23" t="str">
        <f>IF('AccuValve Takeoff'!G750="","",'AccuValve Takeoff'!G750)</f>
        <v/>
      </c>
      <c r="I749" s="23" t="str">
        <f>IF('AccuValve Takeoff'!H750="","",'AccuValve Takeoff'!H750)</f>
        <v/>
      </c>
      <c r="J749" s="326" t="str">
        <f>IF('AccuValve Takeoff'!I750="","",IF('AccuValve Takeoff'!I750="Not Available","",'AccuValve Takeoff'!I750))</f>
        <v/>
      </c>
      <c r="K749" s="326" t="str">
        <f>IF('AccuValve Takeoff'!J750="","",IF('AccuValve Takeoff'!J750="Not Available","",'AccuValve Takeoff'!J750))</f>
        <v/>
      </c>
      <c r="L749" s="326" t="str">
        <f>IF('AccuValve Takeoff'!K750="","",IF('AccuValve Takeoff'!K750="Not Available","",'AccuValve Takeoff'!K750))</f>
        <v/>
      </c>
      <c r="M749" s="326" t="str">
        <f>IF('AccuValve Takeoff'!L750="","",IF('AccuValve Takeoff'!L750="Not Available","",'AccuValve Takeoff'!L750))</f>
        <v/>
      </c>
      <c r="N749" s="326" t="str">
        <f>IF('AccuValve Takeoff'!M750="","",IF('AccuValve Takeoff'!M750="Not Available","",'AccuValve Takeoff'!M750))</f>
        <v/>
      </c>
      <c r="O749" s="23" t="str">
        <f>IF('AccuValve Takeoff'!N750="","",'AccuValve Takeoff'!N750)</f>
        <v/>
      </c>
      <c r="P749" s="23" t="str">
        <f>IF('AccuValve Takeoff'!O750="","",'AccuValve Takeoff'!O750)</f>
        <v/>
      </c>
      <c r="Q749" s="23" t="str">
        <f>IF('AccuValve Takeoff'!P750="","",'AccuValve Takeoff'!P750)</f>
        <v/>
      </c>
      <c r="R749" s="34" t="str">
        <f>IF('AccuValve Takeoff'!Q750="","",'AccuValve Takeoff'!Q750)</f>
        <v xml:space="preserve"> </v>
      </c>
      <c r="S749" s="35" t="str">
        <f>'AccuValve Takeoff'!T750</f>
        <v/>
      </c>
      <c r="T749" s="35" t="str">
        <f>'AccuValve Takeoff'!U750</f>
        <v/>
      </c>
      <c r="U749" s="325" t="str">
        <f>'AccuValve Takeoff'!BC750</f>
        <v/>
      </c>
      <c r="V749" s="38"/>
      <c r="W749" s="11"/>
      <c r="X749" s="11"/>
      <c r="Y749" s="11"/>
    </row>
    <row r="750" spans="1:25" ht="20.100000000000001" customHeight="1" x14ac:dyDescent="0.2">
      <c r="A750" s="12">
        <v>742</v>
      </c>
      <c r="B750" s="23" t="str">
        <f>IF('AccuValve Takeoff'!B751="","",'AccuValve Takeoff'!B751)</f>
        <v/>
      </c>
      <c r="C750" s="45" t="str">
        <f>IF('AccuValve Takeoff'!C751="","",'AccuValve Takeoff'!C751)</f>
        <v/>
      </c>
      <c r="D750" s="23" t="str">
        <f>IF('AccuValve Takeoff'!D751="","",'AccuValve Takeoff'!D751)</f>
        <v/>
      </c>
      <c r="E750" s="23" t="str">
        <f>IF('AccuValve Takeoff'!S751="","",'AccuValve Takeoff'!S751)</f>
        <v/>
      </c>
      <c r="F750" s="23" t="str">
        <f>IF('AccuValve Takeoff'!F751="","",'AccuValve Takeoff'!F751)</f>
        <v/>
      </c>
      <c r="G750" s="23" t="str">
        <f>IF('AccuValve Takeoff'!R751="","",'AccuValve Takeoff'!R751)</f>
        <v/>
      </c>
      <c r="H750" s="23" t="str">
        <f>IF('AccuValve Takeoff'!G751="","",'AccuValve Takeoff'!G751)</f>
        <v/>
      </c>
      <c r="I750" s="23" t="str">
        <f>IF('AccuValve Takeoff'!H751="","",'AccuValve Takeoff'!H751)</f>
        <v/>
      </c>
      <c r="J750" s="326" t="str">
        <f>IF('AccuValve Takeoff'!I751="","",IF('AccuValve Takeoff'!I751="Not Available","",'AccuValve Takeoff'!I751))</f>
        <v/>
      </c>
      <c r="K750" s="326" t="str">
        <f>IF('AccuValve Takeoff'!J751="","",IF('AccuValve Takeoff'!J751="Not Available","",'AccuValve Takeoff'!J751))</f>
        <v/>
      </c>
      <c r="L750" s="326" t="str">
        <f>IF('AccuValve Takeoff'!K751="","",IF('AccuValve Takeoff'!K751="Not Available","",'AccuValve Takeoff'!K751))</f>
        <v/>
      </c>
      <c r="M750" s="326" t="str">
        <f>IF('AccuValve Takeoff'!L751="","",IF('AccuValve Takeoff'!L751="Not Available","",'AccuValve Takeoff'!L751))</f>
        <v/>
      </c>
      <c r="N750" s="326" t="str">
        <f>IF('AccuValve Takeoff'!M751="","",IF('AccuValve Takeoff'!M751="Not Available","",'AccuValve Takeoff'!M751))</f>
        <v/>
      </c>
      <c r="O750" s="23" t="str">
        <f>IF('AccuValve Takeoff'!N751="","",'AccuValve Takeoff'!N751)</f>
        <v/>
      </c>
      <c r="P750" s="23" t="str">
        <f>IF('AccuValve Takeoff'!O751="","",'AccuValve Takeoff'!O751)</f>
        <v/>
      </c>
      <c r="Q750" s="23" t="str">
        <f>IF('AccuValve Takeoff'!P751="","",'AccuValve Takeoff'!P751)</f>
        <v/>
      </c>
      <c r="R750" s="34" t="str">
        <f>IF('AccuValve Takeoff'!Q751="","",'AccuValve Takeoff'!Q751)</f>
        <v xml:space="preserve"> </v>
      </c>
      <c r="S750" s="35" t="str">
        <f>'AccuValve Takeoff'!T751</f>
        <v/>
      </c>
      <c r="T750" s="35" t="str">
        <f>'AccuValve Takeoff'!U751</f>
        <v/>
      </c>
      <c r="U750" s="325" t="str">
        <f>'AccuValve Takeoff'!BC751</f>
        <v/>
      </c>
      <c r="V750" s="38"/>
      <c r="W750" s="11"/>
      <c r="X750" s="11"/>
      <c r="Y750" s="11"/>
    </row>
    <row r="751" spans="1:25" ht="20.100000000000001" customHeight="1" x14ac:dyDescent="0.2">
      <c r="A751" s="12">
        <v>743</v>
      </c>
      <c r="B751" s="23" t="str">
        <f>IF('AccuValve Takeoff'!B752="","",'AccuValve Takeoff'!B752)</f>
        <v/>
      </c>
      <c r="C751" s="45" t="str">
        <f>IF('AccuValve Takeoff'!C752="","",'AccuValve Takeoff'!C752)</f>
        <v/>
      </c>
      <c r="D751" s="23" t="str">
        <f>IF('AccuValve Takeoff'!D752="","",'AccuValve Takeoff'!D752)</f>
        <v/>
      </c>
      <c r="E751" s="23" t="str">
        <f>IF('AccuValve Takeoff'!S752="","",'AccuValve Takeoff'!S752)</f>
        <v/>
      </c>
      <c r="F751" s="23" t="str">
        <f>IF('AccuValve Takeoff'!F752="","",'AccuValve Takeoff'!F752)</f>
        <v/>
      </c>
      <c r="G751" s="23" t="str">
        <f>IF('AccuValve Takeoff'!R752="","",'AccuValve Takeoff'!R752)</f>
        <v/>
      </c>
      <c r="H751" s="23" t="str">
        <f>IF('AccuValve Takeoff'!G752="","",'AccuValve Takeoff'!G752)</f>
        <v/>
      </c>
      <c r="I751" s="23" t="str">
        <f>IF('AccuValve Takeoff'!H752="","",'AccuValve Takeoff'!H752)</f>
        <v/>
      </c>
      <c r="J751" s="326" t="str">
        <f>IF('AccuValve Takeoff'!I752="","",IF('AccuValve Takeoff'!I752="Not Available","",'AccuValve Takeoff'!I752))</f>
        <v/>
      </c>
      <c r="K751" s="326" t="str">
        <f>IF('AccuValve Takeoff'!J752="","",IF('AccuValve Takeoff'!J752="Not Available","",'AccuValve Takeoff'!J752))</f>
        <v/>
      </c>
      <c r="L751" s="326" t="str">
        <f>IF('AccuValve Takeoff'!K752="","",IF('AccuValve Takeoff'!K752="Not Available","",'AccuValve Takeoff'!K752))</f>
        <v/>
      </c>
      <c r="M751" s="326" t="str">
        <f>IF('AccuValve Takeoff'!L752="","",IF('AccuValve Takeoff'!L752="Not Available","",'AccuValve Takeoff'!L752))</f>
        <v/>
      </c>
      <c r="N751" s="326" t="str">
        <f>IF('AccuValve Takeoff'!M752="","",IF('AccuValve Takeoff'!M752="Not Available","",'AccuValve Takeoff'!M752))</f>
        <v/>
      </c>
      <c r="O751" s="23" t="str">
        <f>IF('AccuValve Takeoff'!N752="","",'AccuValve Takeoff'!N752)</f>
        <v/>
      </c>
      <c r="P751" s="23" t="str">
        <f>IF('AccuValve Takeoff'!O752="","",'AccuValve Takeoff'!O752)</f>
        <v/>
      </c>
      <c r="Q751" s="23" t="str">
        <f>IF('AccuValve Takeoff'!P752="","",'AccuValve Takeoff'!P752)</f>
        <v/>
      </c>
      <c r="R751" s="34" t="str">
        <f>IF('AccuValve Takeoff'!Q752="","",'AccuValve Takeoff'!Q752)</f>
        <v xml:space="preserve"> </v>
      </c>
      <c r="S751" s="35" t="str">
        <f>'AccuValve Takeoff'!T752</f>
        <v/>
      </c>
      <c r="T751" s="35" t="str">
        <f>'AccuValve Takeoff'!U752</f>
        <v/>
      </c>
      <c r="U751" s="325" t="str">
        <f>'AccuValve Takeoff'!BC752</f>
        <v/>
      </c>
      <c r="V751" s="38"/>
      <c r="W751" s="11"/>
      <c r="X751" s="11"/>
      <c r="Y751" s="11"/>
    </row>
    <row r="752" spans="1:25" ht="20.100000000000001" customHeight="1" x14ac:dyDescent="0.2">
      <c r="A752" s="12">
        <v>744</v>
      </c>
      <c r="B752" s="23" t="str">
        <f>IF('AccuValve Takeoff'!B753="","",'AccuValve Takeoff'!B753)</f>
        <v/>
      </c>
      <c r="C752" s="45" t="str">
        <f>IF('AccuValve Takeoff'!C753="","",'AccuValve Takeoff'!C753)</f>
        <v/>
      </c>
      <c r="D752" s="23" t="str">
        <f>IF('AccuValve Takeoff'!D753="","",'AccuValve Takeoff'!D753)</f>
        <v/>
      </c>
      <c r="E752" s="23" t="str">
        <f>IF('AccuValve Takeoff'!S753="","",'AccuValve Takeoff'!S753)</f>
        <v/>
      </c>
      <c r="F752" s="23" t="str">
        <f>IF('AccuValve Takeoff'!F753="","",'AccuValve Takeoff'!F753)</f>
        <v/>
      </c>
      <c r="G752" s="23" t="str">
        <f>IF('AccuValve Takeoff'!R753="","",'AccuValve Takeoff'!R753)</f>
        <v/>
      </c>
      <c r="H752" s="23" t="str">
        <f>IF('AccuValve Takeoff'!G753="","",'AccuValve Takeoff'!G753)</f>
        <v/>
      </c>
      <c r="I752" s="23" t="str">
        <f>IF('AccuValve Takeoff'!H753="","",'AccuValve Takeoff'!H753)</f>
        <v/>
      </c>
      <c r="J752" s="326" t="str">
        <f>IF('AccuValve Takeoff'!I753="","",IF('AccuValve Takeoff'!I753="Not Available","",'AccuValve Takeoff'!I753))</f>
        <v/>
      </c>
      <c r="K752" s="326" t="str">
        <f>IF('AccuValve Takeoff'!J753="","",IF('AccuValve Takeoff'!J753="Not Available","",'AccuValve Takeoff'!J753))</f>
        <v/>
      </c>
      <c r="L752" s="326" t="str">
        <f>IF('AccuValve Takeoff'!K753="","",IF('AccuValve Takeoff'!K753="Not Available","",'AccuValve Takeoff'!K753))</f>
        <v/>
      </c>
      <c r="M752" s="326" t="str">
        <f>IF('AccuValve Takeoff'!L753="","",IF('AccuValve Takeoff'!L753="Not Available","",'AccuValve Takeoff'!L753))</f>
        <v/>
      </c>
      <c r="N752" s="326" t="str">
        <f>IF('AccuValve Takeoff'!M753="","",IF('AccuValve Takeoff'!M753="Not Available","",'AccuValve Takeoff'!M753))</f>
        <v/>
      </c>
      <c r="O752" s="23" t="str">
        <f>IF('AccuValve Takeoff'!N753="","",'AccuValve Takeoff'!N753)</f>
        <v/>
      </c>
      <c r="P752" s="23" t="str">
        <f>IF('AccuValve Takeoff'!O753="","",'AccuValve Takeoff'!O753)</f>
        <v/>
      </c>
      <c r="Q752" s="23" t="str">
        <f>IF('AccuValve Takeoff'!P753="","",'AccuValve Takeoff'!P753)</f>
        <v/>
      </c>
      <c r="R752" s="34" t="str">
        <f>IF('AccuValve Takeoff'!Q753="","",'AccuValve Takeoff'!Q753)</f>
        <v xml:space="preserve"> </v>
      </c>
      <c r="S752" s="35" t="str">
        <f>'AccuValve Takeoff'!T753</f>
        <v/>
      </c>
      <c r="T752" s="35" t="str">
        <f>'AccuValve Takeoff'!U753</f>
        <v/>
      </c>
      <c r="U752" s="325" t="str">
        <f>'AccuValve Takeoff'!BC753</f>
        <v/>
      </c>
      <c r="V752" s="38"/>
      <c r="W752" s="11"/>
      <c r="X752" s="11"/>
      <c r="Y752" s="11"/>
    </row>
    <row r="753" spans="1:25" ht="20.100000000000001" customHeight="1" x14ac:dyDescent="0.2">
      <c r="A753" s="12">
        <v>745</v>
      </c>
      <c r="B753" s="23" t="str">
        <f>IF('AccuValve Takeoff'!B754="","",'AccuValve Takeoff'!B754)</f>
        <v/>
      </c>
      <c r="C753" s="45" t="str">
        <f>IF('AccuValve Takeoff'!C754="","",'AccuValve Takeoff'!C754)</f>
        <v/>
      </c>
      <c r="D753" s="23" t="str">
        <f>IF('AccuValve Takeoff'!D754="","",'AccuValve Takeoff'!D754)</f>
        <v/>
      </c>
      <c r="E753" s="23" t="str">
        <f>IF('AccuValve Takeoff'!S754="","",'AccuValve Takeoff'!S754)</f>
        <v/>
      </c>
      <c r="F753" s="23" t="str">
        <f>IF('AccuValve Takeoff'!F754="","",'AccuValve Takeoff'!F754)</f>
        <v/>
      </c>
      <c r="G753" s="23" t="str">
        <f>IF('AccuValve Takeoff'!R754="","",'AccuValve Takeoff'!R754)</f>
        <v/>
      </c>
      <c r="H753" s="23" t="str">
        <f>IF('AccuValve Takeoff'!G754="","",'AccuValve Takeoff'!G754)</f>
        <v/>
      </c>
      <c r="I753" s="23" t="str">
        <f>IF('AccuValve Takeoff'!H754="","",'AccuValve Takeoff'!H754)</f>
        <v/>
      </c>
      <c r="J753" s="326" t="str">
        <f>IF('AccuValve Takeoff'!I754="","",IF('AccuValve Takeoff'!I754="Not Available","",'AccuValve Takeoff'!I754))</f>
        <v/>
      </c>
      <c r="K753" s="326" t="str">
        <f>IF('AccuValve Takeoff'!J754="","",IF('AccuValve Takeoff'!J754="Not Available","",'AccuValve Takeoff'!J754))</f>
        <v/>
      </c>
      <c r="L753" s="326" t="str">
        <f>IF('AccuValve Takeoff'!K754="","",IF('AccuValve Takeoff'!K754="Not Available","",'AccuValve Takeoff'!K754))</f>
        <v/>
      </c>
      <c r="M753" s="326" t="str">
        <f>IF('AccuValve Takeoff'!L754="","",IF('AccuValve Takeoff'!L754="Not Available","",'AccuValve Takeoff'!L754))</f>
        <v/>
      </c>
      <c r="N753" s="326" t="str">
        <f>IF('AccuValve Takeoff'!M754="","",IF('AccuValve Takeoff'!M754="Not Available","",'AccuValve Takeoff'!M754))</f>
        <v/>
      </c>
      <c r="O753" s="23" t="str">
        <f>IF('AccuValve Takeoff'!N754="","",'AccuValve Takeoff'!N754)</f>
        <v/>
      </c>
      <c r="P753" s="23" t="str">
        <f>IF('AccuValve Takeoff'!O754="","",'AccuValve Takeoff'!O754)</f>
        <v/>
      </c>
      <c r="Q753" s="23" t="str">
        <f>IF('AccuValve Takeoff'!P754="","",'AccuValve Takeoff'!P754)</f>
        <v/>
      </c>
      <c r="R753" s="34" t="str">
        <f>IF('AccuValve Takeoff'!Q754="","",'AccuValve Takeoff'!Q754)</f>
        <v xml:space="preserve"> </v>
      </c>
      <c r="S753" s="35" t="str">
        <f>'AccuValve Takeoff'!T754</f>
        <v/>
      </c>
      <c r="T753" s="35" t="str">
        <f>'AccuValve Takeoff'!U754</f>
        <v/>
      </c>
      <c r="U753" s="325" t="str">
        <f>'AccuValve Takeoff'!BC754</f>
        <v/>
      </c>
      <c r="V753" s="38"/>
      <c r="W753" s="11"/>
      <c r="X753" s="11"/>
      <c r="Y753" s="11"/>
    </row>
    <row r="754" spans="1:25" ht="20.100000000000001" customHeight="1" x14ac:dyDescent="0.2">
      <c r="A754" s="12">
        <v>746</v>
      </c>
      <c r="B754" s="23" t="str">
        <f>IF('AccuValve Takeoff'!B755="","",'AccuValve Takeoff'!B755)</f>
        <v/>
      </c>
      <c r="C754" s="45" t="str">
        <f>IF('AccuValve Takeoff'!C755="","",'AccuValve Takeoff'!C755)</f>
        <v/>
      </c>
      <c r="D754" s="23" t="str">
        <f>IF('AccuValve Takeoff'!D755="","",'AccuValve Takeoff'!D755)</f>
        <v/>
      </c>
      <c r="E754" s="23" t="str">
        <f>IF('AccuValve Takeoff'!S755="","",'AccuValve Takeoff'!S755)</f>
        <v/>
      </c>
      <c r="F754" s="23" t="str">
        <f>IF('AccuValve Takeoff'!F755="","",'AccuValve Takeoff'!F755)</f>
        <v/>
      </c>
      <c r="G754" s="23" t="str">
        <f>IF('AccuValve Takeoff'!R755="","",'AccuValve Takeoff'!R755)</f>
        <v/>
      </c>
      <c r="H754" s="23" t="str">
        <f>IF('AccuValve Takeoff'!G755="","",'AccuValve Takeoff'!G755)</f>
        <v/>
      </c>
      <c r="I754" s="23" t="str">
        <f>IF('AccuValve Takeoff'!H755="","",'AccuValve Takeoff'!H755)</f>
        <v/>
      </c>
      <c r="J754" s="326" t="str">
        <f>IF('AccuValve Takeoff'!I755="","",IF('AccuValve Takeoff'!I755="Not Available","",'AccuValve Takeoff'!I755))</f>
        <v/>
      </c>
      <c r="K754" s="326" t="str">
        <f>IF('AccuValve Takeoff'!J755="","",IF('AccuValve Takeoff'!J755="Not Available","",'AccuValve Takeoff'!J755))</f>
        <v/>
      </c>
      <c r="L754" s="326" t="str">
        <f>IF('AccuValve Takeoff'!K755="","",IF('AccuValve Takeoff'!K755="Not Available","",'AccuValve Takeoff'!K755))</f>
        <v/>
      </c>
      <c r="M754" s="326" t="str">
        <f>IF('AccuValve Takeoff'!L755="","",IF('AccuValve Takeoff'!L755="Not Available","",'AccuValve Takeoff'!L755))</f>
        <v/>
      </c>
      <c r="N754" s="326" t="str">
        <f>IF('AccuValve Takeoff'!M755="","",IF('AccuValve Takeoff'!M755="Not Available","",'AccuValve Takeoff'!M755))</f>
        <v/>
      </c>
      <c r="O754" s="23" t="str">
        <f>IF('AccuValve Takeoff'!N755="","",'AccuValve Takeoff'!N755)</f>
        <v/>
      </c>
      <c r="P754" s="23" t="str">
        <f>IF('AccuValve Takeoff'!O755="","",'AccuValve Takeoff'!O755)</f>
        <v/>
      </c>
      <c r="Q754" s="23" t="str">
        <f>IF('AccuValve Takeoff'!P755="","",'AccuValve Takeoff'!P755)</f>
        <v/>
      </c>
      <c r="R754" s="34" t="str">
        <f>IF('AccuValve Takeoff'!Q755="","",'AccuValve Takeoff'!Q755)</f>
        <v xml:space="preserve"> </v>
      </c>
      <c r="S754" s="35" t="str">
        <f>'AccuValve Takeoff'!T755</f>
        <v/>
      </c>
      <c r="T754" s="35" t="str">
        <f>'AccuValve Takeoff'!U755</f>
        <v/>
      </c>
      <c r="U754" s="325" t="str">
        <f>'AccuValve Takeoff'!BC755</f>
        <v/>
      </c>
      <c r="V754" s="38"/>
      <c r="W754" s="11"/>
      <c r="X754" s="11"/>
      <c r="Y754" s="11"/>
    </row>
    <row r="755" spans="1:25" ht="20.100000000000001" customHeight="1" x14ac:dyDescent="0.2">
      <c r="A755" s="12">
        <v>747</v>
      </c>
      <c r="B755" s="23" t="str">
        <f>IF('AccuValve Takeoff'!B756="","",'AccuValve Takeoff'!B756)</f>
        <v/>
      </c>
      <c r="C755" s="45" t="str">
        <f>IF('AccuValve Takeoff'!C756="","",'AccuValve Takeoff'!C756)</f>
        <v/>
      </c>
      <c r="D755" s="23" t="str">
        <f>IF('AccuValve Takeoff'!D756="","",'AccuValve Takeoff'!D756)</f>
        <v/>
      </c>
      <c r="E755" s="23" t="str">
        <f>IF('AccuValve Takeoff'!S756="","",'AccuValve Takeoff'!S756)</f>
        <v/>
      </c>
      <c r="F755" s="23" t="str">
        <f>IF('AccuValve Takeoff'!F756="","",'AccuValve Takeoff'!F756)</f>
        <v/>
      </c>
      <c r="G755" s="23" t="str">
        <f>IF('AccuValve Takeoff'!R756="","",'AccuValve Takeoff'!R756)</f>
        <v/>
      </c>
      <c r="H755" s="23" t="str">
        <f>IF('AccuValve Takeoff'!G756="","",'AccuValve Takeoff'!G756)</f>
        <v/>
      </c>
      <c r="I755" s="23" t="str">
        <f>IF('AccuValve Takeoff'!H756="","",'AccuValve Takeoff'!H756)</f>
        <v/>
      </c>
      <c r="J755" s="326" t="str">
        <f>IF('AccuValve Takeoff'!I756="","",IF('AccuValve Takeoff'!I756="Not Available","",'AccuValve Takeoff'!I756))</f>
        <v/>
      </c>
      <c r="K755" s="326" t="str">
        <f>IF('AccuValve Takeoff'!J756="","",IF('AccuValve Takeoff'!J756="Not Available","",'AccuValve Takeoff'!J756))</f>
        <v/>
      </c>
      <c r="L755" s="326" t="str">
        <f>IF('AccuValve Takeoff'!K756="","",IF('AccuValve Takeoff'!K756="Not Available","",'AccuValve Takeoff'!K756))</f>
        <v/>
      </c>
      <c r="M755" s="326" t="str">
        <f>IF('AccuValve Takeoff'!L756="","",IF('AccuValve Takeoff'!L756="Not Available","",'AccuValve Takeoff'!L756))</f>
        <v/>
      </c>
      <c r="N755" s="326" t="str">
        <f>IF('AccuValve Takeoff'!M756="","",IF('AccuValve Takeoff'!M756="Not Available","",'AccuValve Takeoff'!M756))</f>
        <v/>
      </c>
      <c r="O755" s="23" t="str">
        <f>IF('AccuValve Takeoff'!N756="","",'AccuValve Takeoff'!N756)</f>
        <v/>
      </c>
      <c r="P755" s="23" t="str">
        <f>IF('AccuValve Takeoff'!O756="","",'AccuValve Takeoff'!O756)</f>
        <v/>
      </c>
      <c r="Q755" s="23" t="str">
        <f>IF('AccuValve Takeoff'!P756="","",'AccuValve Takeoff'!P756)</f>
        <v/>
      </c>
      <c r="R755" s="34" t="str">
        <f>IF('AccuValve Takeoff'!Q756="","",'AccuValve Takeoff'!Q756)</f>
        <v xml:space="preserve"> </v>
      </c>
      <c r="S755" s="35" t="str">
        <f>'AccuValve Takeoff'!T756</f>
        <v/>
      </c>
      <c r="T755" s="35" t="str">
        <f>'AccuValve Takeoff'!U756</f>
        <v/>
      </c>
      <c r="U755" s="325" t="str">
        <f>'AccuValve Takeoff'!BC756</f>
        <v/>
      </c>
      <c r="V755" s="38"/>
      <c r="W755" s="11"/>
      <c r="X755" s="11"/>
      <c r="Y755" s="11"/>
    </row>
    <row r="756" spans="1:25" ht="20.100000000000001" customHeight="1" x14ac:dyDescent="0.2">
      <c r="A756" s="12">
        <v>748</v>
      </c>
      <c r="B756" s="23" t="str">
        <f>IF('AccuValve Takeoff'!B757="","",'AccuValve Takeoff'!B757)</f>
        <v/>
      </c>
      <c r="C756" s="45" t="str">
        <f>IF('AccuValve Takeoff'!C757="","",'AccuValve Takeoff'!C757)</f>
        <v/>
      </c>
      <c r="D756" s="23" t="str">
        <f>IF('AccuValve Takeoff'!D757="","",'AccuValve Takeoff'!D757)</f>
        <v/>
      </c>
      <c r="E756" s="23" t="str">
        <f>IF('AccuValve Takeoff'!S757="","",'AccuValve Takeoff'!S757)</f>
        <v/>
      </c>
      <c r="F756" s="23" t="str">
        <f>IF('AccuValve Takeoff'!F757="","",'AccuValve Takeoff'!F757)</f>
        <v/>
      </c>
      <c r="G756" s="23" t="str">
        <f>IF('AccuValve Takeoff'!R757="","",'AccuValve Takeoff'!R757)</f>
        <v/>
      </c>
      <c r="H756" s="23" t="str">
        <f>IF('AccuValve Takeoff'!G757="","",'AccuValve Takeoff'!G757)</f>
        <v/>
      </c>
      <c r="I756" s="23" t="str">
        <f>IF('AccuValve Takeoff'!H757="","",'AccuValve Takeoff'!H757)</f>
        <v/>
      </c>
      <c r="J756" s="326" t="str">
        <f>IF('AccuValve Takeoff'!I757="","",IF('AccuValve Takeoff'!I757="Not Available","",'AccuValve Takeoff'!I757))</f>
        <v/>
      </c>
      <c r="K756" s="326" t="str">
        <f>IF('AccuValve Takeoff'!J757="","",IF('AccuValve Takeoff'!J757="Not Available","",'AccuValve Takeoff'!J757))</f>
        <v/>
      </c>
      <c r="L756" s="326" t="str">
        <f>IF('AccuValve Takeoff'!K757="","",IF('AccuValve Takeoff'!K757="Not Available","",'AccuValve Takeoff'!K757))</f>
        <v/>
      </c>
      <c r="M756" s="326" t="str">
        <f>IF('AccuValve Takeoff'!L757="","",IF('AccuValve Takeoff'!L757="Not Available","",'AccuValve Takeoff'!L757))</f>
        <v/>
      </c>
      <c r="N756" s="326" t="str">
        <f>IF('AccuValve Takeoff'!M757="","",IF('AccuValve Takeoff'!M757="Not Available","",'AccuValve Takeoff'!M757))</f>
        <v/>
      </c>
      <c r="O756" s="23" t="str">
        <f>IF('AccuValve Takeoff'!N757="","",'AccuValve Takeoff'!N757)</f>
        <v/>
      </c>
      <c r="P756" s="23" t="str">
        <f>IF('AccuValve Takeoff'!O757="","",'AccuValve Takeoff'!O757)</f>
        <v/>
      </c>
      <c r="Q756" s="23" t="str">
        <f>IF('AccuValve Takeoff'!P757="","",'AccuValve Takeoff'!P757)</f>
        <v/>
      </c>
      <c r="R756" s="34" t="str">
        <f>IF('AccuValve Takeoff'!Q757="","",'AccuValve Takeoff'!Q757)</f>
        <v xml:space="preserve"> </v>
      </c>
      <c r="S756" s="35" t="str">
        <f>'AccuValve Takeoff'!T757</f>
        <v/>
      </c>
      <c r="T756" s="35" t="str">
        <f>'AccuValve Takeoff'!U757</f>
        <v/>
      </c>
      <c r="U756" s="325" t="str">
        <f>'AccuValve Takeoff'!BC757</f>
        <v/>
      </c>
      <c r="V756" s="38"/>
      <c r="W756" s="11"/>
      <c r="X756" s="11"/>
      <c r="Y756" s="11"/>
    </row>
    <row r="757" spans="1:25" ht="20.100000000000001" customHeight="1" x14ac:dyDescent="0.2">
      <c r="A757" s="12">
        <v>749</v>
      </c>
      <c r="B757" s="23" t="str">
        <f>IF('AccuValve Takeoff'!B758="","",'AccuValve Takeoff'!B758)</f>
        <v/>
      </c>
      <c r="C757" s="45" t="str">
        <f>IF('AccuValve Takeoff'!C758="","",'AccuValve Takeoff'!C758)</f>
        <v/>
      </c>
      <c r="D757" s="23" t="str">
        <f>IF('AccuValve Takeoff'!D758="","",'AccuValve Takeoff'!D758)</f>
        <v/>
      </c>
      <c r="E757" s="23" t="str">
        <f>IF('AccuValve Takeoff'!S758="","",'AccuValve Takeoff'!S758)</f>
        <v/>
      </c>
      <c r="F757" s="23" t="str">
        <f>IF('AccuValve Takeoff'!F758="","",'AccuValve Takeoff'!F758)</f>
        <v/>
      </c>
      <c r="G757" s="23" t="str">
        <f>IF('AccuValve Takeoff'!R758="","",'AccuValve Takeoff'!R758)</f>
        <v/>
      </c>
      <c r="H757" s="23" t="str">
        <f>IF('AccuValve Takeoff'!G758="","",'AccuValve Takeoff'!G758)</f>
        <v/>
      </c>
      <c r="I757" s="23" t="str">
        <f>IF('AccuValve Takeoff'!H758="","",'AccuValve Takeoff'!H758)</f>
        <v/>
      </c>
      <c r="J757" s="326" t="str">
        <f>IF('AccuValve Takeoff'!I758="","",IF('AccuValve Takeoff'!I758="Not Available","",'AccuValve Takeoff'!I758))</f>
        <v/>
      </c>
      <c r="K757" s="326" t="str">
        <f>IF('AccuValve Takeoff'!J758="","",IF('AccuValve Takeoff'!J758="Not Available","",'AccuValve Takeoff'!J758))</f>
        <v/>
      </c>
      <c r="L757" s="326" t="str">
        <f>IF('AccuValve Takeoff'!K758="","",IF('AccuValve Takeoff'!K758="Not Available","",'AccuValve Takeoff'!K758))</f>
        <v/>
      </c>
      <c r="M757" s="326" t="str">
        <f>IF('AccuValve Takeoff'!L758="","",IF('AccuValve Takeoff'!L758="Not Available","",'AccuValve Takeoff'!L758))</f>
        <v/>
      </c>
      <c r="N757" s="326" t="str">
        <f>IF('AccuValve Takeoff'!M758="","",IF('AccuValve Takeoff'!M758="Not Available","",'AccuValve Takeoff'!M758))</f>
        <v/>
      </c>
      <c r="O757" s="23" t="str">
        <f>IF('AccuValve Takeoff'!N758="","",'AccuValve Takeoff'!N758)</f>
        <v/>
      </c>
      <c r="P757" s="23" t="str">
        <f>IF('AccuValve Takeoff'!O758="","",'AccuValve Takeoff'!O758)</f>
        <v/>
      </c>
      <c r="Q757" s="23" t="str">
        <f>IF('AccuValve Takeoff'!P758="","",'AccuValve Takeoff'!P758)</f>
        <v/>
      </c>
      <c r="R757" s="34" t="str">
        <f>IF('AccuValve Takeoff'!Q758="","",'AccuValve Takeoff'!Q758)</f>
        <v xml:space="preserve"> </v>
      </c>
      <c r="S757" s="35" t="str">
        <f>'AccuValve Takeoff'!T758</f>
        <v/>
      </c>
      <c r="T757" s="35" t="str">
        <f>'AccuValve Takeoff'!U758</f>
        <v/>
      </c>
      <c r="U757" s="325" t="str">
        <f>'AccuValve Takeoff'!BC758</f>
        <v/>
      </c>
      <c r="V757" s="38"/>
      <c r="W757" s="11"/>
      <c r="X757" s="11"/>
      <c r="Y757" s="11"/>
    </row>
    <row r="758" spans="1:25" ht="20.100000000000001" customHeight="1" x14ac:dyDescent="0.2">
      <c r="A758" s="12">
        <v>750</v>
      </c>
      <c r="B758" s="23" t="str">
        <f>IF('AccuValve Takeoff'!B759="","",'AccuValve Takeoff'!B759)</f>
        <v/>
      </c>
      <c r="C758" s="45" t="str">
        <f>IF('AccuValve Takeoff'!C759="","",'AccuValve Takeoff'!C759)</f>
        <v/>
      </c>
      <c r="D758" s="23" t="str">
        <f>IF('AccuValve Takeoff'!D759="","",'AccuValve Takeoff'!D759)</f>
        <v/>
      </c>
      <c r="E758" s="23" t="str">
        <f>IF('AccuValve Takeoff'!S759="","",'AccuValve Takeoff'!S759)</f>
        <v/>
      </c>
      <c r="F758" s="23" t="str">
        <f>IF('AccuValve Takeoff'!F759="","",'AccuValve Takeoff'!F759)</f>
        <v/>
      </c>
      <c r="G758" s="23" t="str">
        <f>IF('AccuValve Takeoff'!R759="","",'AccuValve Takeoff'!R759)</f>
        <v/>
      </c>
      <c r="H758" s="23" t="str">
        <f>IF('AccuValve Takeoff'!G759="","",'AccuValve Takeoff'!G759)</f>
        <v/>
      </c>
      <c r="I758" s="23" t="str">
        <f>IF('AccuValve Takeoff'!H759="","",'AccuValve Takeoff'!H759)</f>
        <v/>
      </c>
      <c r="J758" s="326" t="str">
        <f>IF('AccuValve Takeoff'!I759="","",IF('AccuValve Takeoff'!I759="Not Available","",'AccuValve Takeoff'!I759))</f>
        <v/>
      </c>
      <c r="K758" s="326" t="str">
        <f>IF('AccuValve Takeoff'!J759="","",IF('AccuValve Takeoff'!J759="Not Available","",'AccuValve Takeoff'!J759))</f>
        <v/>
      </c>
      <c r="L758" s="326" t="str">
        <f>IF('AccuValve Takeoff'!K759="","",IF('AccuValve Takeoff'!K759="Not Available","",'AccuValve Takeoff'!K759))</f>
        <v/>
      </c>
      <c r="M758" s="326" t="str">
        <f>IF('AccuValve Takeoff'!L759="","",IF('AccuValve Takeoff'!L759="Not Available","",'AccuValve Takeoff'!L759))</f>
        <v/>
      </c>
      <c r="N758" s="326" t="str">
        <f>IF('AccuValve Takeoff'!M759="","",IF('AccuValve Takeoff'!M759="Not Available","",'AccuValve Takeoff'!M759))</f>
        <v/>
      </c>
      <c r="O758" s="23" t="str">
        <f>IF('AccuValve Takeoff'!N759="","",'AccuValve Takeoff'!N759)</f>
        <v/>
      </c>
      <c r="P758" s="23" t="str">
        <f>IF('AccuValve Takeoff'!O759="","",'AccuValve Takeoff'!O759)</f>
        <v/>
      </c>
      <c r="Q758" s="23" t="str">
        <f>IF('AccuValve Takeoff'!P759="","",'AccuValve Takeoff'!P759)</f>
        <v/>
      </c>
      <c r="R758" s="34" t="str">
        <f>IF('AccuValve Takeoff'!Q759="","",'AccuValve Takeoff'!Q759)</f>
        <v xml:space="preserve"> </v>
      </c>
      <c r="S758" s="35" t="str">
        <f>'AccuValve Takeoff'!T759</f>
        <v/>
      </c>
      <c r="T758" s="35" t="str">
        <f>'AccuValve Takeoff'!U759</f>
        <v/>
      </c>
      <c r="U758" s="325" t="str">
        <f>'AccuValve Takeoff'!BC759</f>
        <v/>
      </c>
      <c r="V758" s="38"/>
      <c r="W758" s="11"/>
      <c r="X758" s="11"/>
      <c r="Y758" s="11"/>
    </row>
    <row r="759" spans="1:25" ht="20.100000000000001" customHeight="1" x14ac:dyDescent="0.2">
      <c r="A759" s="12">
        <v>751</v>
      </c>
      <c r="B759" s="23" t="str">
        <f>IF('AccuValve Takeoff'!B760="","",'AccuValve Takeoff'!B760)</f>
        <v/>
      </c>
      <c r="C759" s="45" t="str">
        <f>IF('AccuValve Takeoff'!C760="","",'AccuValve Takeoff'!C760)</f>
        <v/>
      </c>
      <c r="D759" s="23" t="str">
        <f>IF('AccuValve Takeoff'!D760="","",'AccuValve Takeoff'!D760)</f>
        <v/>
      </c>
      <c r="E759" s="23" t="str">
        <f>IF('AccuValve Takeoff'!S760="","",'AccuValve Takeoff'!S760)</f>
        <v/>
      </c>
      <c r="F759" s="23" t="str">
        <f>IF('AccuValve Takeoff'!F760="","",'AccuValve Takeoff'!F760)</f>
        <v/>
      </c>
      <c r="G759" s="23" t="str">
        <f>IF('AccuValve Takeoff'!R760="","",'AccuValve Takeoff'!R760)</f>
        <v/>
      </c>
      <c r="H759" s="23" t="str">
        <f>IF('AccuValve Takeoff'!G760="","",'AccuValve Takeoff'!G760)</f>
        <v/>
      </c>
      <c r="I759" s="23" t="str">
        <f>IF('AccuValve Takeoff'!H760="","",'AccuValve Takeoff'!H760)</f>
        <v/>
      </c>
      <c r="J759" s="326" t="str">
        <f>IF('AccuValve Takeoff'!I760="","",IF('AccuValve Takeoff'!I760="Not Available","",'AccuValve Takeoff'!I760))</f>
        <v/>
      </c>
      <c r="K759" s="326" t="str">
        <f>IF('AccuValve Takeoff'!J760="","",IF('AccuValve Takeoff'!J760="Not Available","",'AccuValve Takeoff'!J760))</f>
        <v/>
      </c>
      <c r="L759" s="326" t="str">
        <f>IF('AccuValve Takeoff'!K760="","",IF('AccuValve Takeoff'!K760="Not Available","",'AccuValve Takeoff'!K760))</f>
        <v/>
      </c>
      <c r="M759" s="326" t="str">
        <f>IF('AccuValve Takeoff'!L760="","",IF('AccuValve Takeoff'!L760="Not Available","",'AccuValve Takeoff'!L760))</f>
        <v/>
      </c>
      <c r="N759" s="326" t="str">
        <f>IF('AccuValve Takeoff'!M760="","",IF('AccuValve Takeoff'!M760="Not Available","",'AccuValve Takeoff'!M760))</f>
        <v/>
      </c>
      <c r="O759" s="23" t="str">
        <f>IF('AccuValve Takeoff'!N760="","",'AccuValve Takeoff'!N760)</f>
        <v/>
      </c>
      <c r="P759" s="23" t="str">
        <f>IF('AccuValve Takeoff'!O760="","",'AccuValve Takeoff'!O760)</f>
        <v/>
      </c>
      <c r="Q759" s="23" t="str">
        <f>IF('AccuValve Takeoff'!P760="","",'AccuValve Takeoff'!P760)</f>
        <v/>
      </c>
      <c r="R759" s="34" t="str">
        <f>IF('AccuValve Takeoff'!Q760="","",'AccuValve Takeoff'!Q760)</f>
        <v xml:space="preserve"> </v>
      </c>
      <c r="S759" s="35" t="str">
        <f>'AccuValve Takeoff'!T760</f>
        <v/>
      </c>
      <c r="T759" s="35" t="str">
        <f>'AccuValve Takeoff'!U760</f>
        <v/>
      </c>
      <c r="U759" s="325" t="str">
        <f>'AccuValve Takeoff'!BC760</f>
        <v/>
      </c>
      <c r="V759" s="38"/>
      <c r="W759" s="11"/>
      <c r="X759" s="11"/>
      <c r="Y759" s="11"/>
    </row>
    <row r="760" spans="1:25" ht="20.100000000000001" customHeight="1" x14ac:dyDescent="0.2">
      <c r="A760" s="12">
        <v>752</v>
      </c>
      <c r="B760" s="23" t="str">
        <f>IF('AccuValve Takeoff'!B761="","",'AccuValve Takeoff'!B761)</f>
        <v/>
      </c>
      <c r="C760" s="45" t="str">
        <f>IF('AccuValve Takeoff'!C761="","",'AccuValve Takeoff'!C761)</f>
        <v/>
      </c>
      <c r="D760" s="23" t="str">
        <f>IF('AccuValve Takeoff'!D761="","",'AccuValve Takeoff'!D761)</f>
        <v/>
      </c>
      <c r="E760" s="23" t="str">
        <f>IF('AccuValve Takeoff'!S761="","",'AccuValve Takeoff'!S761)</f>
        <v/>
      </c>
      <c r="F760" s="23" t="str">
        <f>IF('AccuValve Takeoff'!F761="","",'AccuValve Takeoff'!F761)</f>
        <v/>
      </c>
      <c r="G760" s="23" t="str">
        <f>IF('AccuValve Takeoff'!R761="","",'AccuValve Takeoff'!R761)</f>
        <v/>
      </c>
      <c r="H760" s="23" t="str">
        <f>IF('AccuValve Takeoff'!G761="","",'AccuValve Takeoff'!G761)</f>
        <v/>
      </c>
      <c r="I760" s="23" t="str">
        <f>IF('AccuValve Takeoff'!H761="","",'AccuValve Takeoff'!H761)</f>
        <v/>
      </c>
      <c r="J760" s="326" t="str">
        <f>IF('AccuValve Takeoff'!I761="","",IF('AccuValve Takeoff'!I761="Not Available","",'AccuValve Takeoff'!I761))</f>
        <v/>
      </c>
      <c r="K760" s="326" t="str">
        <f>IF('AccuValve Takeoff'!J761="","",IF('AccuValve Takeoff'!J761="Not Available","",'AccuValve Takeoff'!J761))</f>
        <v/>
      </c>
      <c r="L760" s="326" t="str">
        <f>IF('AccuValve Takeoff'!K761="","",IF('AccuValve Takeoff'!K761="Not Available","",'AccuValve Takeoff'!K761))</f>
        <v/>
      </c>
      <c r="M760" s="326" t="str">
        <f>IF('AccuValve Takeoff'!L761="","",IF('AccuValve Takeoff'!L761="Not Available","",'AccuValve Takeoff'!L761))</f>
        <v/>
      </c>
      <c r="N760" s="326" t="str">
        <f>IF('AccuValve Takeoff'!M761="","",IF('AccuValve Takeoff'!M761="Not Available","",'AccuValve Takeoff'!M761))</f>
        <v/>
      </c>
      <c r="O760" s="23" t="str">
        <f>IF('AccuValve Takeoff'!N761="","",'AccuValve Takeoff'!N761)</f>
        <v/>
      </c>
      <c r="P760" s="23" t="str">
        <f>IF('AccuValve Takeoff'!O761="","",'AccuValve Takeoff'!O761)</f>
        <v/>
      </c>
      <c r="Q760" s="23" t="str">
        <f>IF('AccuValve Takeoff'!P761="","",'AccuValve Takeoff'!P761)</f>
        <v/>
      </c>
      <c r="R760" s="34" t="str">
        <f>IF('AccuValve Takeoff'!Q761="","",'AccuValve Takeoff'!Q761)</f>
        <v xml:space="preserve"> </v>
      </c>
      <c r="S760" s="35" t="str">
        <f>'AccuValve Takeoff'!T761</f>
        <v/>
      </c>
      <c r="T760" s="35" t="str">
        <f>'AccuValve Takeoff'!U761</f>
        <v/>
      </c>
      <c r="U760" s="325" t="str">
        <f>'AccuValve Takeoff'!BC761</f>
        <v/>
      </c>
      <c r="V760" s="38"/>
      <c r="W760" s="11"/>
      <c r="X760" s="11"/>
      <c r="Y760" s="11"/>
    </row>
    <row r="761" spans="1:25" ht="20.100000000000001" customHeight="1" x14ac:dyDescent="0.2">
      <c r="A761" s="12">
        <v>753</v>
      </c>
      <c r="B761" s="23" t="str">
        <f>IF('AccuValve Takeoff'!B762="","",'AccuValve Takeoff'!B762)</f>
        <v/>
      </c>
      <c r="C761" s="45" t="str">
        <f>IF('AccuValve Takeoff'!C762="","",'AccuValve Takeoff'!C762)</f>
        <v/>
      </c>
      <c r="D761" s="23" t="str">
        <f>IF('AccuValve Takeoff'!D762="","",'AccuValve Takeoff'!D762)</f>
        <v/>
      </c>
      <c r="E761" s="23" t="str">
        <f>IF('AccuValve Takeoff'!S762="","",'AccuValve Takeoff'!S762)</f>
        <v/>
      </c>
      <c r="F761" s="23" t="str">
        <f>IF('AccuValve Takeoff'!F762="","",'AccuValve Takeoff'!F762)</f>
        <v/>
      </c>
      <c r="G761" s="23" t="str">
        <f>IF('AccuValve Takeoff'!R762="","",'AccuValve Takeoff'!R762)</f>
        <v/>
      </c>
      <c r="H761" s="23" t="str">
        <f>IF('AccuValve Takeoff'!G762="","",'AccuValve Takeoff'!G762)</f>
        <v/>
      </c>
      <c r="I761" s="23" t="str">
        <f>IF('AccuValve Takeoff'!H762="","",'AccuValve Takeoff'!H762)</f>
        <v/>
      </c>
      <c r="J761" s="326" t="str">
        <f>IF('AccuValve Takeoff'!I762="","",IF('AccuValve Takeoff'!I762="Not Available","",'AccuValve Takeoff'!I762))</f>
        <v/>
      </c>
      <c r="K761" s="326" t="str">
        <f>IF('AccuValve Takeoff'!J762="","",IF('AccuValve Takeoff'!J762="Not Available","",'AccuValve Takeoff'!J762))</f>
        <v/>
      </c>
      <c r="L761" s="326" t="str">
        <f>IF('AccuValve Takeoff'!K762="","",IF('AccuValve Takeoff'!K762="Not Available","",'AccuValve Takeoff'!K762))</f>
        <v/>
      </c>
      <c r="M761" s="326" t="str">
        <f>IF('AccuValve Takeoff'!L762="","",IF('AccuValve Takeoff'!L762="Not Available","",'AccuValve Takeoff'!L762))</f>
        <v/>
      </c>
      <c r="N761" s="326" t="str">
        <f>IF('AccuValve Takeoff'!M762="","",IF('AccuValve Takeoff'!M762="Not Available","",'AccuValve Takeoff'!M762))</f>
        <v/>
      </c>
      <c r="O761" s="23" t="str">
        <f>IF('AccuValve Takeoff'!N762="","",'AccuValve Takeoff'!N762)</f>
        <v/>
      </c>
      <c r="P761" s="23" t="str">
        <f>IF('AccuValve Takeoff'!O762="","",'AccuValve Takeoff'!O762)</f>
        <v/>
      </c>
      <c r="Q761" s="23" t="str">
        <f>IF('AccuValve Takeoff'!P762="","",'AccuValve Takeoff'!P762)</f>
        <v/>
      </c>
      <c r="R761" s="34" t="str">
        <f>IF('AccuValve Takeoff'!Q762="","",'AccuValve Takeoff'!Q762)</f>
        <v xml:space="preserve"> </v>
      </c>
      <c r="S761" s="35" t="str">
        <f>'AccuValve Takeoff'!T762</f>
        <v/>
      </c>
      <c r="T761" s="35" t="str">
        <f>'AccuValve Takeoff'!U762</f>
        <v/>
      </c>
      <c r="U761" s="325" t="str">
        <f>'AccuValve Takeoff'!BC762</f>
        <v/>
      </c>
      <c r="V761" s="38"/>
      <c r="W761" s="11"/>
      <c r="X761" s="11"/>
      <c r="Y761" s="11"/>
    </row>
    <row r="762" spans="1:25" ht="20.100000000000001" customHeight="1" x14ac:dyDescent="0.2">
      <c r="A762" s="12">
        <v>754</v>
      </c>
      <c r="B762" s="23" t="str">
        <f>IF('AccuValve Takeoff'!B763="","",'AccuValve Takeoff'!B763)</f>
        <v/>
      </c>
      <c r="C762" s="45" t="str">
        <f>IF('AccuValve Takeoff'!C763="","",'AccuValve Takeoff'!C763)</f>
        <v/>
      </c>
      <c r="D762" s="23" t="str">
        <f>IF('AccuValve Takeoff'!D763="","",'AccuValve Takeoff'!D763)</f>
        <v/>
      </c>
      <c r="E762" s="23" t="str">
        <f>IF('AccuValve Takeoff'!S763="","",'AccuValve Takeoff'!S763)</f>
        <v/>
      </c>
      <c r="F762" s="23" t="str">
        <f>IF('AccuValve Takeoff'!F763="","",'AccuValve Takeoff'!F763)</f>
        <v/>
      </c>
      <c r="G762" s="23" t="str">
        <f>IF('AccuValve Takeoff'!R763="","",'AccuValve Takeoff'!R763)</f>
        <v/>
      </c>
      <c r="H762" s="23" t="str">
        <f>IF('AccuValve Takeoff'!G763="","",'AccuValve Takeoff'!G763)</f>
        <v/>
      </c>
      <c r="I762" s="23" t="str">
        <f>IF('AccuValve Takeoff'!H763="","",'AccuValve Takeoff'!H763)</f>
        <v/>
      </c>
      <c r="J762" s="326" t="str">
        <f>IF('AccuValve Takeoff'!I763="","",IF('AccuValve Takeoff'!I763="Not Available","",'AccuValve Takeoff'!I763))</f>
        <v/>
      </c>
      <c r="K762" s="326" t="str">
        <f>IF('AccuValve Takeoff'!J763="","",IF('AccuValve Takeoff'!J763="Not Available","",'AccuValve Takeoff'!J763))</f>
        <v/>
      </c>
      <c r="L762" s="326" t="str">
        <f>IF('AccuValve Takeoff'!K763="","",IF('AccuValve Takeoff'!K763="Not Available","",'AccuValve Takeoff'!K763))</f>
        <v/>
      </c>
      <c r="M762" s="326" t="str">
        <f>IF('AccuValve Takeoff'!L763="","",IF('AccuValve Takeoff'!L763="Not Available","",'AccuValve Takeoff'!L763))</f>
        <v/>
      </c>
      <c r="N762" s="326" t="str">
        <f>IF('AccuValve Takeoff'!M763="","",IF('AccuValve Takeoff'!M763="Not Available","",'AccuValve Takeoff'!M763))</f>
        <v/>
      </c>
      <c r="O762" s="23" t="str">
        <f>IF('AccuValve Takeoff'!N763="","",'AccuValve Takeoff'!N763)</f>
        <v/>
      </c>
      <c r="P762" s="23" t="str">
        <f>IF('AccuValve Takeoff'!O763="","",'AccuValve Takeoff'!O763)</f>
        <v/>
      </c>
      <c r="Q762" s="23" t="str">
        <f>IF('AccuValve Takeoff'!P763="","",'AccuValve Takeoff'!P763)</f>
        <v/>
      </c>
      <c r="R762" s="34" t="str">
        <f>IF('AccuValve Takeoff'!Q763="","",'AccuValve Takeoff'!Q763)</f>
        <v xml:space="preserve"> </v>
      </c>
      <c r="S762" s="35" t="str">
        <f>'AccuValve Takeoff'!T763</f>
        <v/>
      </c>
      <c r="T762" s="35" t="str">
        <f>'AccuValve Takeoff'!U763</f>
        <v/>
      </c>
      <c r="U762" s="325" t="str">
        <f>'AccuValve Takeoff'!BC763</f>
        <v/>
      </c>
      <c r="V762" s="38"/>
      <c r="W762" s="11"/>
      <c r="X762" s="11"/>
      <c r="Y762" s="11"/>
    </row>
    <row r="763" spans="1:25" ht="20.100000000000001" customHeight="1" x14ac:dyDescent="0.2">
      <c r="A763" s="12">
        <v>755</v>
      </c>
      <c r="B763" s="23" t="str">
        <f>IF('AccuValve Takeoff'!B764="","",'AccuValve Takeoff'!B764)</f>
        <v/>
      </c>
      <c r="C763" s="45" t="str">
        <f>IF('AccuValve Takeoff'!C764="","",'AccuValve Takeoff'!C764)</f>
        <v/>
      </c>
      <c r="D763" s="23" t="str">
        <f>IF('AccuValve Takeoff'!D764="","",'AccuValve Takeoff'!D764)</f>
        <v/>
      </c>
      <c r="E763" s="23" t="str">
        <f>IF('AccuValve Takeoff'!S764="","",'AccuValve Takeoff'!S764)</f>
        <v/>
      </c>
      <c r="F763" s="23" t="str">
        <f>IF('AccuValve Takeoff'!F764="","",'AccuValve Takeoff'!F764)</f>
        <v/>
      </c>
      <c r="G763" s="23" t="str">
        <f>IF('AccuValve Takeoff'!R764="","",'AccuValve Takeoff'!R764)</f>
        <v/>
      </c>
      <c r="H763" s="23" t="str">
        <f>IF('AccuValve Takeoff'!G764="","",'AccuValve Takeoff'!G764)</f>
        <v/>
      </c>
      <c r="I763" s="23" t="str">
        <f>IF('AccuValve Takeoff'!H764="","",'AccuValve Takeoff'!H764)</f>
        <v/>
      </c>
      <c r="J763" s="326" t="str">
        <f>IF('AccuValve Takeoff'!I764="","",IF('AccuValve Takeoff'!I764="Not Available","",'AccuValve Takeoff'!I764))</f>
        <v/>
      </c>
      <c r="K763" s="326" t="str">
        <f>IF('AccuValve Takeoff'!J764="","",IF('AccuValve Takeoff'!J764="Not Available","",'AccuValve Takeoff'!J764))</f>
        <v/>
      </c>
      <c r="L763" s="326" t="str">
        <f>IF('AccuValve Takeoff'!K764="","",IF('AccuValve Takeoff'!K764="Not Available","",'AccuValve Takeoff'!K764))</f>
        <v/>
      </c>
      <c r="M763" s="326" t="str">
        <f>IF('AccuValve Takeoff'!L764="","",IF('AccuValve Takeoff'!L764="Not Available","",'AccuValve Takeoff'!L764))</f>
        <v/>
      </c>
      <c r="N763" s="326" t="str">
        <f>IF('AccuValve Takeoff'!M764="","",IF('AccuValve Takeoff'!M764="Not Available","",'AccuValve Takeoff'!M764))</f>
        <v/>
      </c>
      <c r="O763" s="23" t="str">
        <f>IF('AccuValve Takeoff'!N764="","",'AccuValve Takeoff'!N764)</f>
        <v/>
      </c>
      <c r="P763" s="23" t="str">
        <f>IF('AccuValve Takeoff'!O764="","",'AccuValve Takeoff'!O764)</f>
        <v/>
      </c>
      <c r="Q763" s="23" t="str">
        <f>IF('AccuValve Takeoff'!P764="","",'AccuValve Takeoff'!P764)</f>
        <v/>
      </c>
      <c r="R763" s="34" t="str">
        <f>IF('AccuValve Takeoff'!Q764="","",'AccuValve Takeoff'!Q764)</f>
        <v xml:space="preserve"> </v>
      </c>
      <c r="S763" s="35" t="str">
        <f>'AccuValve Takeoff'!T764</f>
        <v/>
      </c>
      <c r="T763" s="35" t="str">
        <f>'AccuValve Takeoff'!U764</f>
        <v/>
      </c>
      <c r="U763" s="325" t="str">
        <f>'AccuValve Takeoff'!BC764</f>
        <v/>
      </c>
      <c r="V763" s="38"/>
      <c r="W763" s="11"/>
      <c r="X763" s="11"/>
      <c r="Y763" s="11"/>
    </row>
    <row r="764" spans="1:25" ht="20.100000000000001" customHeight="1" x14ac:dyDescent="0.2">
      <c r="A764" s="12">
        <v>756</v>
      </c>
      <c r="B764" s="23" t="str">
        <f>IF('AccuValve Takeoff'!B765="","",'AccuValve Takeoff'!B765)</f>
        <v/>
      </c>
      <c r="C764" s="45" t="str">
        <f>IF('AccuValve Takeoff'!C765="","",'AccuValve Takeoff'!C765)</f>
        <v/>
      </c>
      <c r="D764" s="23" t="str">
        <f>IF('AccuValve Takeoff'!D765="","",'AccuValve Takeoff'!D765)</f>
        <v/>
      </c>
      <c r="E764" s="23" t="str">
        <f>IF('AccuValve Takeoff'!S765="","",'AccuValve Takeoff'!S765)</f>
        <v/>
      </c>
      <c r="F764" s="23" t="str">
        <f>IF('AccuValve Takeoff'!F765="","",'AccuValve Takeoff'!F765)</f>
        <v/>
      </c>
      <c r="G764" s="23" t="str">
        <f>IF('AccuValve Takeoff'!R765="","",'AccuValve Takeoff'!R765)</f>
        <v/>
      </c>
      <c r="H764" s="23" t="str">
        <f>IF('AccuValve Takeoff'!G765="","",'AccuValve Takeoff'!G765)</f>
        <v/>
      </c>
      <c r="I764" s="23" t="str">
        <f>IF('AccuValve Takeoff'!H765="","",'AccuValve Takeoff'!H765)</f>
        <v/>
      </c>
      <c r="J764" s="326" t="str">
        <f>IF('AccuValve Takeoff'!I765="","",IF('AccuValve Takeoff'!I765="Not Available","",'AccuValve Takeoff'!I765))</f>
        <v/>
      </c>
      <c r="K764" s="326" t="str">
        <f>IF('AccuValve Takeoff'!J765="","",IF('AccuValve Takeoff'!J765="Not Available","",'AccuValve Takeoff'!J765))</f>
        <v/>
      </c>
      <c r="L764" s="326" t="str">
        <f>IF('AccuValve Takeoff'!K765="","",IF('AccuValve Takeoff'!K765="Not Available","",'AccuValve Takeoff'!K765))</f>
        <v/>
      </c>
      <c r="M764" s="326" t="str">
        <f>IF('AccuValve Takeoff'!L765="","",IF('AccuValve Takeoff'!L765="Not Available","",'AccuValve Takeoff'!L765))</f>
        <v/>
      </c>
      <c r="N764" s="326" t="str">
        <f>IF('AccuValve Takeoff'!M765="","",IF('AccuValve Takeoff'!M765="Not Available","",'AccuValve Takeoff'!M765))</f>
        <v/>
      </c>
      <c r="O764" s="23" t="str">
        <f>IF('AccuValve Takeoff'!N765="","",'AccuValve Takeoff'!N765)</f>
        <v/>
      </c>
      <c r="P764" s="23" t="str">
        <f>IF('AccuValve Takeoff'!O765="","",'AccuValve Takeoff'!O765)</f>
        <v/>
      </c>
      <c r="Q764" s="23" t="str">
        <f>IF('AccuValve Takeoff'!P765="","",'AccuValve Takeoff'!P765)</f>
        <v/>
      </c>
      <c r="R764" s="34" t="str">
        <f>IF('AccuValve Takeoff'!Q765="","",'AccuValve Takeoff'!Q765)</f>
        <v xml:space="preserve"> </v>
      </c>
      <c r="S764" s="35" t="str">
        <f>'AccuValve Takeoff'!T765</f>
        <v/>
      </c>
      <c r="T764" s="35" t="str">
        <f>'AccuValve Takeoff'!U765</f>
        <v/>
      </c>
      <c r="U764" s="325" t="str">
        <f>'AccuValve Takeoff'!BC765</f>
        <v/>
      </c>
      <c r="V764" s="38"/>
      <c r="W764" s="11"/>
      <c r="X764" s="11"/>
      <c r="Y764" s="11"/>
    </row>
    <row r="765" spans="1:25" ht="20.100000000000001" customHeight="1" x14ac:dyDescent="0.2">
      <c r="A765" s="12">
        <v>757</v>
      </c>
      <c r="B765" s="23" t="str">
        <f>IF('AccuValve Takeoff'!B766="","",'AccuValve Takeoff'!B766)</f>
        <v/>
      </c>
      <c r="C765" s="45" t="str">
        <f>IF('AccuValve Takeoff'!C766="","",'AccuValve Takeoff'!C766)</f>
        <v/>
      </c>
      <c r="D765" s="23" t="str">
        <f>IF('AccuValve Takeoff'!D766="","",'AccuValve Takeoff'!D766)</f>
        <v/>
      </c>
      <c r="E765" s="23" t="str">
        <f>IF('AccuValve Takeoff'!S766="","",'AccuValve Takeoff'!S766)</f>
        <v/>
      </c>
      <c r="F765" s="23" t="str">
        <f>IF('AccuValve Takeoff'!F766="","",'AccuValve Takeoff'!F766)</f>
        <v/>
      </c>
      <c r="G765" s="23" t="str">
        <f>IF('AccuValve Takeoff'!R766="","",'AccuValve Takeoff'!R766)</f>
        <v/>
      </c>
      <c r="H765" s="23" t="str">
        <f>IF('AccuValve Takeoff'!G766="","",'AccuValve Takeoff'!G766)</f>
        <v/>
      </c>
      <c r="I765" s="23" t="str">
        <f>IF('AccuValve Takeoff'!H766="","",'AccuValve Takeoff'!H766)</f>
        <v/>
      </c>
      <c r="J765" s="326" t="str">
        <f>IF('AccuValve Takeoff'!I766="","",IF('AccuValve Takeoff'!I766="Not Available","",'AccuValve Takeoff'!I766))</f>
        <v/>
      </c>
      <c r="K765" s="326" t="str">
        <f>IF('AccuValve Takeoff'!J766="","",IF('AccuValve Takeoff'!J766="Not Available","",'AccuValve Takeoff'!J766))</f>
        <v/>
      </c>
      <c r="L765" s="326" t="str">
        <f>IF('AccuValve Takeoff'!K766="","",IF('AccuValve Takeoff'!K766="Not Available","",'AccuValve Takeoff'!K766))</f>
        <v/>
      </c>
      <c r="M765" s="326" t="str">
        <f>IF('AccuValve Takeoff'!L766="","",IF('AccuValve Takeoff'!L766="Not Available","",'AccuValve Takeoff'!L766))</f>
        <v/>
      </c>
      <c r="N765" s="326" t="str">
        <f>IF('AccuValve Takeoff'!M766="","",IF('AccuValve Takeoff'!M766="Not Available","",'AccuValve Takeoff'!M766))</f>
        <v/>
      </c>
      <c r="O765" s="23" t="str">
        <f>IF('AccuValve Takeoff'!N766="","",'AccuValve Takeoff'!N766)</f>
        <v/>
      </c>
      <c r="P765" s="23" t="str">
        <f>IF('AccuValve Takeoff'!O766="","",'AccuValve Takeoff'!O766)</f>
        <v/>
      </c>
      <c r="Q765" s="23" t="str">
        <f>IF('AccuValve Takeoff'!P766="","",'AccuValve Takeoff'!P766)</f>
        <v/>
      </c>
      <c r="R765" s="34" t="str">
        <f>IF('AccuValve Takeoff'!Q766="","",'AccuValve Takeoff'!Q766)</f>
        <v xml:space="preserve"> </v>
      </c>
      <c r="S765" s="35" t="str">
        <f>'AccuValve Takeoff'!T766</f>
        <v/>
      </c>
      <c r="T765" s="35" t="str">
        <f>'AccuValve Takeoff'!U766</f>
        <v/>
      </c>
      <c r="U765" s="325" t="str">
        <f>'AccuValve Takeoff'!BC766</f>
        <v/>
      </c>
      <c r="V765" s="38"/>
      <c r="W765" s="11"/>
      <c r="X765" s="11"/>
      <c r="Y765" s="11"/>
    </row>
    <row r="766" spans="1:25" ht="20.100000000000001" customHeight="1" x14ac:dyDescent="0.2">
      <c r="A766" s="12">
        <v>758</v>
      </c>
      <c r="B766" s="23" t="str">
        <f>IF('AccuValve Takeoff'!B767="","",'AccuValve Takeoff'!B767)</f>
        <v/>
      </c>
      <c r="C766" s="45" t="str">
        <f>IF('AccuValve Takeoff'!C767="","",'AccuValve Takeoff'!C767)</f>
        <v/>
      </c>
      <c r="D766" s="23" t="str">
        <f>IF('AccuValve Takeoff'!D767="","",'AccuValve Takeoff'!D767)</f>
        <v/>
      </c>
      <c r="E766" s="23" t="str">
        <f>IF('AccuValve Takeoff'!S767="","",'AccuValve Takeoff'!S767)</f>
        <v/>
      </c>
      <c r="F766" s="23" t="str">
        <f>IF('AccuValve Takeoff'!F767="","",'AccuValve Takeoff'!F767)</f>
        <v/>
      </c>
      <c r="G766" s="23" t="str">
        <f>IF('AccuValve Takeoff'!R767="","",'AccuValve Takeoff'!R767)</f>
        <v/>
      </c>
      <c r="H766" s="23" t="str">
        <f>IF('AccuValve Takeoff'!G767="","",'AccuValve Takeoff'!G767)</f>
        <v/>
      </c>
      <c r="I766" s="23" t="str">
        <f>IF('AccuValve Takeoff'!H767="","",'AccuValve Takeoff'!H767)</f>
        <v/>
      </c>
      <c r="J766" s="326" t="str">
        <f>IF('AccuValve Takeoff'!I767="","",IF('AccuValve Takeoff'!I767="Not Available","",'AccuValve Takeoff'!I767))</f>
        <v/>
      </c>
      <c r="K766" s="326" t="str">
        <f>IF('AccuValve Takeoff'!J767="","",IF('AccuValve Takeoff'!J767="Not Available","",'AccuValve Takeoff'!J767))</f>
        <v/>
      </c>
      <c r="L766" s="326" t="str">
        <f>IF('AccuValve Takeoff'!K767="","",IF('AccuValve Takeoff'!K767="Not Available","",'AccuValve Takeoff'!K767))</f>
        <v/>
      </c>
      <c r="M766" s="326" t="str">
        <f>IF('AccuValve Takeoff'!L767="","",IF('AccuValve Takeoff'!L767="Not Available","",'AccuValve Takeoff'!L767))</f>
        <v/>
      </c>
      <c r="N766" s="326" t="str">
        <f>IF('AccuValve Takeoff'!M767="","",IF('AccuValve Takeoff'!M767="Not Available","",'AccuValve Takeoff'!M767))</f>
        <v/>
      </c>
      <c r="O766" s="23" t="str">
        <f>IF('AccuValve Takeoff'!N767="","",'AccuValve Takeoff'!N767)</f>
        <v/>
      </c>
      <c r="P766" s="23" t="str">
        <f>IF('AccuValve Takeoff'!O767="","",'AccuValve Takeoff'!O767)</f>
        <v/>
      </c>
      <c r="Q766" s="23" t="str">
        <f>IF('AccuValve Takeoff'!P767="","",'AccuValve Takeoff'!P767)</f>
        <v/>
      </c>
      <c r="R766" s="34" t="str">
        <f>IF('AccuValve Takeoff'!Q767="","",'AccuValve Takeoff'!Q767)</f>
        <v xml:space="preserve"> </v>
      </c>
      <c r="S766" s="35" t="str">
        <f>'AccuValve Takeoff'!T767</f>
        <v/>
      </c>
      <c r="T766" s="35" t="str">
        <f>'AccuValve Takeoff'!U767</f>
        <v/>
      </c>
      <c r="U766" s="325" t="str">
        <f>'AccuValve Takeoff'!BC767</f>
        <v/>
      </c>
      <c r="V766" s="38"/>
      <c r="W766" s="11"/>
      <c r="X766" s="11"/>
      <c r="Y766" s="11"/>
    </row>
    <row r="767" spans="1:25" ht="20.100000000000001" customHeight="1" x14ac:dyDescent="0.2">
      <c r="A767" s="12">
        <v>759</v>
      </c>
      <c r="B767" s="23" t="str">
        <f>IF('AccuValve Takeoff'!B768="","",'AccuValve Takeoff'!B768)</f>
        <v/>
      </c>
      <c r="C767" s="45" t="str">
        <f>IF('AccuValve Takeoff'!C768="","",'AccuValve Takeoff'!C768)</f>
        <v/>
      </c>
      <c r="D767" s="23" t="str">
        <f>IF('AccuValve Takeoff'!D768="","",'AccuValve Takeoff'!D768)</f>
        <v/>
      </c>
      <c r="E767" s="23" t="str">
        <f>IF('AccuValve Takeoff'!S768="","",'AccuValve Takeoff'!S768)</f>
        <v/>
      </c>
      <c r="F767" s="23" t="str">
        <f>IF('AccuValve Takeoff'!F768="","",'AccuValve Takeoff'!F768)</f>
        <v/>
      </c>
      <c r="G767" s="23" t="str">
        <f>IF('AccuValve Takeoff'!R768="","",'AccuValve Takeoff'!R768)</f>
        <v/>
      </c>
      <c r="H767" s="23" t="str">
        <f>IF('AccuValve Takeoff'!G768="","",'AccuValve Takeoff'!G768)</f>
        <v/>
      </c>
      <c r="I767" s="23" t="str">
        <f>IF('AccuValve Takeoff'!H768="","",'AccuValve Takeoff'!H768)</f>
        <v/>
      </c>
      <c r="J767" s="326" t="str">
        <f>IF('AccuValve Takeoff'!I768="","",IF('AccuValve Takeoff'!I768="Not Available","",'AccuValve Takeoff'!I768))</f>
        <v/>
      </c>
      <c r="K767" s="326" t="str">
        <f>IF('AccuValve Takeoff'!J768="","",IF('AccuValve Takeoff'!J768="Not Available","",'AccuValve Takeoff'!J768))</f>
        <v/>
      </c>
      <c r="L767" s="326" t="str">
        <f>IF('AccuValve Takeoff'!K768="","",IF('AccuValve Takeoff'!K768="Not Available","",'AccuValve Takeoff'!K768))</f>
        <v/>
      </c>
      <c r="M767" s="326" t="str">
        <f>IF('AccuValve Takeoff'!L768="","",IF('AccuValve Takeoff'!L768="Not Available","",'AccuValve Takeoff'!L768))</f>
        <v/>
      </c>
      <c r="N767" s="326" t="str">
        <f>IF('AccuValve Takeoff'!M768="","",IF('AccuValve Takeoff'!M768="Not Available","",'AccuValve Takeoff'!M768))</f>
        <v/>
      </c>
      <c r="O767" s="23" t="str">
        <f>IF('AccuValve Takeoff'!N768="","",'AccuValve Takeoff'!N768)</f>
        <v/>
      </c>
      <c r="P767" s="23" t="str">
        <f>IF('AccuValve Takeoff'!O768="","",'AccuValve Takeoff'!O768)</f>
        <v/>
      </c>
      <c r="Q767" s="23" t="str">
        <f>IF('AccuValve Takeoff'!P768="","",'AccuValve Takeoff'!P768)</f>
        <v/>
      </c>
      <c r="R767" s="34" t="str">
        <f>IF('AccuValve Takeoff'!Q768="","",'AccuValve Takeoff'!Q768)</f>
        <v xml:space="preserve"> </v>
      </c>
      <c r="S767" s="35" t="str">
        <f>'AccuValve Takeoff'!T768</f>
        <v/>
      </c>
      <c r="T767" s="35" t="str">
        <f>'AccuValve Takeoff'!U768</f>
        <v/>
      </c>
      <c r="U767" s="325" t="str">
        <f>'AccuValve Takeoff'!BC768</f>
        <v/>
      </c>
      <c r="V767" s="38"/>
      <c r="W767" s="11"/>
      <c r="X767" s="11"/>
      <c r="Y767" s="11"/>
    </row>
    <row r="768" spans="1:25" ht="20.100000000000001" customHeight="1" x14ac:dyDescent="0.2">
      <c r="A768" s="12">
        <v>760</v>
      </c>
      <c r="B768" s="23" t="str">
        <f>IF('AccuValve Takeoff'!B769="","",'AccuValve Takeoff'!B769)</f>
        <v/>
      </c>
      <c r="C768" s="45" t="str">
        <f>IF('AccuValve Takeoff'!C769="","",'AccuValve Takeoff'!C769)</f>
        <v/>
      </c>
      <c r="D768" s="23" t="str">
        <f>IF('AccuValve Takeoff'!D769="","",'AccuValve Takeoff'!D769)</f>
        <v/>
      </c>
      <c r="E768" s="23" t="str">
        <f>IF('AccuValve Takeoff'!S769="","",'AccuValve Takeoff'!S769)</f>
        <v/>
      </c>
      <c r="F768" s="23" t="str">
        <f>IF('AccuValve Takeoff'!F769="","",'AccuValve Takeoff'!F769)</f>
        <v/>
      </c>
      <c r="G768" s="23" t="str">
        <f>IF('AccuValve Takeoff'!R769="","",'AccuValve Takeoff'!R769)</f>
        <v/>
      </c>
      <c r="H768" s="23" t="str">
        <f>IF('AccuValve Takeoff'!G769="","",'AccuValve Takeoff'!G769)</f>
        <v/>
      </c>
      <c r="I768" s="23" t="str">
        <f>IF('AccuValve Takeoff'!H769="","",'AccuValve Takeoff'!H769)</f>
        <v/>
      </c>
      <c r="J768" s="326" t="str">
        <f>IF('AccuValve Takeoff'!I769="","",IF('AccuValve Takeoff'!I769="Not Available","",'AccuValve Takeoff'!I769))</f>
        <v/>
      </c>
      <c r="K768" s="326" t="str">
        <f>IF('AccuValve Takeoff'!J769="","",IF('AccuValve Takeoff'!J769="Not Available","",'AccuValve Takeoff'!J769))</f>
        <v/>
      </c>
      <c r="L768" s="326" t="str">
        <f>IF('AccuValve Takeoff'!K769="","",IF('AccuValve Takeoff'!K769="Not Available","",'AccuValve Takeoff'!K769))</f>
        <v/>
      </c>
      <c r="M768" s="326" t="str">
        <f>IF('AccuValve Takeoff'!L769="","",IF('AccuValve Takeoff'!L769="Not Available","",'AccuValve Takeoff'!L769))</f>
        <v/>
      </c>
      <c r="N768" s="326" t="str">
        <f>IF('AccuValve Takeoff'!M769="","",IF('AccuValve Takeoff'!M769="Not Available","",'AccuValve Takeoff'!M769))</f>
        <v/>
      </c>
      <c r="O768" s="23" t="str">
        <f>IF('AccuValve Takeoff'!N769="","",'AccuValve Takeoff'!N769)</f>
        <v/>
      </c>
      <c r="P768" s="23" t="str">
        <f>IF('AccuValve Takeoff'!O769="","",'AccuValve Takeoff'!O769)</f>
        <v/>
      </c>
      <c r="Q768" s="23" t="str">
        <f>IF('AccuValve Takeoff'!P769="","",'AccuValve Takeoff'!P769)</f>
        <v/>
      </c>
      <c r="R768" s="34" t="str">
        <f>IF('AccuValve Takeoff'!Q769="","",'AccuValve Takeoff'!Q769)</f>
        <v xml:space="preserve"> </v>
      </c>
      <c r="S768" s="35" t="str">
        <f>'AccuValve Takeoff'!T769</f>
        <v/>
      </c>
      <c r="T768" s="35" t="str">
        <f>'AccuValve Takeoff'!U769</f>
        <v/>
      </c>
      <c r="U768" s="325" t="str">
        <f>'AccuValve Takeoff'!BC769</f>
        <v/>
      </c>
      <c r="V768" s="38"/>
      <c r="W768" s="11"/>
      <c r="X768" s="11"/>
      <c r="Y768" s="11"/>
    </row>
    <row r="769" spans="1:25" ht="20.100000000000001" customHeight="1" x14ac:dyDescent="0.2">
      <c r="A769" s="12">
        <v>761</v>
      </c>
      <c r="B769" s="23" t="str">
        <f>IF('AccuValve Takeoff'!B770="","",'AccuValve Takeoff'!B770)</f>
        <v/>
      </c>
      <c r="C769" s="45" t="str">
        <f>IF('AccuValve Takeoff'!C770="","",'AccuValve Takeoff'!C770)</f>
        <v/>
      </c>
      <c r="D769" s="23" t="str">
        <f>IF('AccuValve Takeoff'!D770="","",'AccuValve Takeoff'!D770)</f>
        <v/>
      </c>
      <c r="E769" s="23" t="str">
        <f>IF('AccuValve Takeoff'!S770="","",'AccuValve Takeoff'!S770)</f>
        <v/>
      </c>
      <c r="F769" s="23" t="str">
        <f>IF('AccuValve Takeoff'!F770="","",'AccuValve Takeoff'!F770)</f>
        <v/>
      </c>
      <c r="G769" s="23" t="str">
        <f>IF('AccuValve Takeoff'!R770="","",'AccuValve Takeoff'!R770)</f>
        <v/>
      </c>
      <c r="H769" s="23" t="str">
        <f>IF('AccuValve Takeoff'!G770="","",'AccuValve Takeoff'!G770)</f>
        <v/>
      </c>
      <c r="I769" s="23" t="str">
        <f>IF('AccuValve Takeoff'!H770="","",'AccuValve Takeoff'!H770)</f>
        <v/>
      </c>
      <c r="J769" s="326" t="str">
        <f>IF('AccuValve Takeoff'!I770="","",IF('AccuValve Takeoff'!I770="Not Available","",'AccuValve Takeoff'!I770))</f>
        <v/>
      </c>
      <c r="K769" s="326" t="str">
        <f>IF('AccuValve Takeoff'!J770="","",IF('AccuValve Takeoff'!J770="Not Available","",'AccuValve Takeoff'!J770))</f>
        <v/>
      </c>
      <c r="L769" s="326" t="str">
        <f>IF('AccuValve Takeoff'!K770="","",IF('AccuValve Takeoff'!K770="Not Available","",'AccuValve Takeoff'!K770))</f>
        <v/>
      </c>
      <c r="M769" s="326" t="str">
        <f>IF('AccuValve Takeoff'!L770="","",IF('AccuValve Takeoff'!L770="Not Available","",'AccuValve Takeoff'!L770))</f>
        <v/>
      </c>
      <c r="N769" s="326" t="str">
        <f>IF('AccuValve Takeoff'!M770="","",IF('AccuValve Takeoff'!M770="Not Available","",'AccuValve Takeoff'!M770))</f>
        <v/>
      </c>
      <c r="O769" s="23" t="str">
        <f>IF('AccuValve Takeoff'!N770="","",'AccuValve Takeoff'!N770)</f>
        <v/>
      </c>
      <c r="P769" s="23" t="str">
        <f>IF('AccuValve Takeoff'!O770="","",'AccuValve Takeoff'!O770)</f>
        <v/>
      </c>
      <c r="Q769" s="23" t="str">
        <f>IF('AccuValve Takeoff'!P770="","",'AccuValve Takeoff'!P770)</f>
        <v/>
      </c>
      <c r="R769" s="34" t="str">
        <f>IF('AccuValve Takeoff'!Q770="","",'AccuValve Takeoff'!Q770)</f>
        <v xml:space="preserve"> </v>
      </c>
      <c r="S769" s="35" t="str">
        <f>'AccuValve Takeoff'!T770</f>
        <v/>
      </c>
      <c r="T769" s="35" t="str">
        <f>'AccuValve Takeoff'!U770</f>
        <v/>
      </c>
      <c r="U769" s="325" t="str">
        <f>'AccuValve Takeoff'!BC770</f>
        <v/>
      </c>
      <c r="V769" s="38"/>
      <c r="W769" s="11"/>
      <c r="X769" s="11"/>
      <c r="Y769" s="11"/>
    </row>
    <row r="770" spans="1:25" ht="20.100000000000001" customHeight="1" x14ac:dyDescent="0.2">
      <c r="A770" s="12">
        <v>762</v>
      </c>
      <c r="B770" s="23" t="str">
        <f>IF('AccuValve Takeoff'!B771="","",'AccuValve Takeoff'!B771)</f>
        <v/>
      </c>
      <c r="C770" s="45" t="str">
        <f>IF('AccuValve Takeoff'!C771="","",'AccuValve Takeoff'!C771)</f>
        <v/>
      </c>
      <c r="D770" s="23" t="str">
        <f>IF('AccuValve Takeoff'!D771="","",'AccuValve Takeoff'!D771)</f>
        <v/>
      </c>
      <c r="E770" s="23" t="str">
        <f>IF('AccuValve Takeoff'!S771="","",'AccuValve Takeoff'!S771)</f>
        <v/>
      </c>
      <c r="F770" s="23" t="str">
        <f>IF('AccuValve Takeoff'!F771="","",'AccuValve Takeoff'!F771)</f>
        <v/>
      </c>
      <c r="G770" s="23" t="str">
        <f>IF('AccuValve Takeoff'!R771="","",'AccuValve Takeoff'!R771)</f>
        <v/>
      </c>
      <c r="H770" s="23" t="str">
        <f>IF('AccuValve Takeoff'!G771="","",'AccuValve Takeoff'!G771)</f>
        <v/>
      </c>
      <c r="I770" s="23" t="str">
        <f>IF('AccuValve Takeoff'!H771="","",'AccuValve Takeoff'!H771)</f>
        <v/>
      </c>
      <c r="J770" s="326" t="str">
        <f>IF('AccuValve Takeoff'!I771="","",IF('AccuValve Takeoff'!I771="Not Available","",'AccuValve Takeoff'!I771))</f>
        <v/>
      </c>
      <c r="K770" s="326" t="str">
        <f>IF('AccuValve Takeoff'!J771="","",IF('AccuValve Takeoff'!J771="Not Available","",'AccuValve Takeoff'!J771))</f>
        <v/>
      </c>
      <c r="L770" s="326" t="str">
        <f>IF('AccuValve Takeoff'!K771="","",IF('AccuValve Takeoff'!K771="Not Available","",'AccuValve Takeoff'!K771))</f>
        <v/>
      </c>
      <c r="M770" s="326" t="str">
        <f>IF('AccuValve Takeoff'!L771="","",IF('AccuValve Takeoff'!L771="Not Available","",'AccuValve Takeoff'!L771))</f>
        <v/>
      </c>
      <c r="N770" s="326" t="str">
        <f>IF('AccuValve Takeoff'!M771="","",IF('AccuValve Takeoff'!M771="Not Available","",'AccuValve Takeoff'!M771))</f>
        <v/>
      </c>
      <c r="O770" s="23" t="str">
        <f>IF('AccuValve Takeoff'!N771="","",'AccuValve Takeoff'!N771)</f>
        <v/>
      </c>
      <c r="P770" s="23" t="str">
        <f>IF('AccuValve Takeoff'!O771="","",'AccuValve Takeoff'!O771)</f>
        <v/>
      </c>
      <c r="Q770" s="23" t="str">
        <f>IF('AccuValve Takeoff'!P771="","",'AccuValve Takeoff'!P771)</f>
        <v/>
      </c>
      <c r="R770" s="34" t="str">
        <f>IF('AccuValve Takeoff'!Q771="","",'AccuValve Takeoff'!Q771)</f>
        <v xml:space="preserve"> </v>
      </c>
      <c r="S770" s="35" t="str">
        <f>'AccuValve Takeoff'!T771</f>
        <v/>
      </c>
      <c r="T770" s="35" t="str">
        <f>'AccuValve Takeoff'!U771</f>
        <v/>
      </c>
      <c r="U770" s="325" t="str">
        <f>'AccuValve Takeoff'!BC771</f>
        <v/>
      </c>
      <c r="V770" s="38"/>
      <c r="W770" s="11"/>
      <c r="X770" s="11"/>
      <c r="Y770" s="11"/>
    </row>
    <row r="771" spans="1:25" ht="20.100000000000001" customHeight="1" x14ac:dyDescent="0.2">
      <c r="A771" s="12">
        <v>763</v>
      </c>
      <c r="B771" s="23" t="str">
        <f>IF('AccuValve Takeoff'!B772="","",'AccuValve Takeoff'!B772)</f>
        <v/>
      </c>
      <c r="C771" s="45" t="str">
        <f>IF('AccuValve Takeoff'!C772="","",'AccuValve Takeoff'!C772)</f>
        <v/>
      </c>
      <c r="D771" s="23" t="str">
        <f>IF('AccuValve Takeoff'!D772="","",'AccuValve Takeoff'!D772)</f>
        <v/>
      </c>
      <c r="E771" s="23" t="str">
        <f>IF('AccuValve Takeoff'!S772="","",'AccuValve Takeoff'!S772)</f>
        <v/>
      </c>
      <c r="F771" s="23" t="str">
        <f>IF('AccuValve Takeoff'!F772="","",'AccuValve Takeoff'!F772)</f>
        <v/>
      </c>
      <c r="G771" s="23" t="str">
        <f>IF('AccuValve Takeoff'!R772="","",'AccuValve Takeoff'!R772)</f>
        <v/>
      </c>
      <c r="H771" s="23" t="str">
        <f>IF('AccuValve Takeoff'!G772="","",'AccuValve Takeoff'!G772)</f>
        <v/>
      </c>
      <c r="I771" s="23" t="str">
        <f>IF('AccuValve Takeoff'!H772="","",'AccuValve Takeoff'!H772)</f>
        <v/>
      </c>
      <c r="J771" s="326" t="str">
        <f>IF('AccuValve Takeoff'!I772="","",IF('AccuValve Takeoff'!I772="Not Available","",'AccuValve Takeoff'!I772))</f>
        <v/>
      </c>
      <c r="K771" s="326" t="str">
        <f>IF('AccuValve Takeoff'!J772="","",IF('AccuValve Takeoff'!J772="Not Available","",'AccuValve Takeoff'!J772))</f>
        <v/>
      </c>
      <c r="L771" s="326" t="str">
        <f>IF('AccuValve Takeoff'!K772="","",IF('AccuValve Takeoff'!K772="Not Available","",'AccuValve Takeoff'!K772))</f>
        <v/>
      </c>
      <c r="M771" s="326" t="str">
        <f>IF('AccuValve Takeoff'!L772="","",IF('AccuValve Takeoff'!L772="Not Available","",'AccuValve Takeoff'!L772))</f>
        <v/>
      </c>
      <c r="N771" s="326" t="str">
        <f>IF('AccuValve Takeoff'!M772="","",IF('AccuValve Takeoff'!M772="Not Available","",'AccuValve Takeoff'!M772))</f>
        <v/>
      </c>
      <c r="O771" s="23" t="str">
        <f>IF('AccuValve Takeoff'!N772="","",'AccuValve Takeoff'!N772)</f>
        <v/>
      </c>
      <c r="P771" s="23" t="str">
        <f>IF('AccuValve Takeoff'!O772="","",'AccuValve Takeoff'!O772)</f>
        <v/>
      </c>
      <c r="Q771" s="23" t="str">
        <f>IF('AccuValve Takeoff'!P772="","",'AccuValve Takeoff'!P772)</f>
        <v/>
      </c>
      <c r="R771" s="34" t="str">
        <f>IF('AccuValve Takeoff'!Q772="","",'AccuValve Takeoff'!Q772)</f>
        <v xml:space="preserve"> </v>
      </c>
      <c r="S771" s="35" t="str">
        <f>'AccuValve Takeoff'!T772</f>
        <v/>
      </c>
      <c r="T771" s="35" t="str">
        <f>'AccuValve Takeoff'!U772</f>
        <v/>
      </c>
      <c r="U771" s="325" t="str">
        <f>'AccuValve Takeoff'!BC772</f>
        <v/>
      </c>
      <c r="V771" s="38"/>
      <c r="W771" s="11"/>
      <c r="X771" s="11"/>
      <c r="Y771" s="11"/>
    </row>
    <row r="772" spans="1:25" ht="20.100000000000001" customHeight="1" x14ac:dyDescent="0.2">
      <c r="A772" s="12">
        <v>764</v>
      </c>
      <c r="B772" s="23" t="str">
        <f>IF('AccuValve Takeoff'!B773="","",'AccuValve Takeoff'!B773)</f>
        <v/>
      </c>
      <c r="C772" s="45" t="str">
        <f>IF('AccuValve Takeoff'!C773="","",'AccuValve Takeoff'!C773)</f>
        <v/>
      </c>
      <c r="D772" s="23" t="str">
        <f>IF('AccuValve Takeoff'!D773="","",'AccuValve Takeoff'!D773)</f>
        <v/>
      </c>
      <c r="E772" s="23" t="str">
        <f>IF('AccuValve Takeoff'!S773="","",'AccuValve Takeoff'!S773)</f>
        <v/>
      </c>
      <c r="F772" s="23" t="str">
        <f>IF('AccuValve Takeoff'!F773="","",'AccuValve Takeoff'!F773)</f>
        <v/>
      </c>
      <c r="G772" s="23" t="str">
        <f>IF('AccuValve Takeoff'!R773="","",'AccuValve Takeoff'!R773)</f>
        <v/>
      </c>
      <c r="H772" s="23" t="str">
        <f>IF('AccuValve Takeoff'!G773="","",'AccuValve Takeoff'!G773)</f>
        <v/>
      </c>
      <c r="I772" s="23" t="str">
        <f>IF('AccuValve Takeoff'!H773="","",'AccuValve Takeoff'!H773)</f>
        <v/>
      </c>
      <c r="J772" s="326" t="str">
        <f>IF('AccuValve Takeoff'!I773="","",IF('AccuValve Takeoff'!I773="Not Available","",'AccuValve Takeoff'!I773))</f>
        <v/>
      </c>
      <c r="K772" s="326" t="str">
        <f>IF('AccuValve Takeoff'!J773="","",IF('AccuValve Takeoff'!J773="Not Available","",'AccuValve Takeoff'!J773))</f>
        <v/>
      </c>
      <c r="L772" s="326" t="str">
        <f>IF('AccuValve Takeoff'!K773="","",IF('AccuValve Takeoff'!K773="Not Available","",'AccuValve Takeoff'!K773))</f>
        <v/>
      </c>
      <c r="M772" s="326" t="str">
        <f>IF('AccuValve Takeoff'!L773="","",IF('AccuValve Takeoff'!L773="Not Available","",'AccuValve Takeoff'!L773))</f>
        <v/>
      </c>
      <c r="N772" s="326" t="str">
        <f>IF('AccuValve Takeoff'!M773="","",IF('AccuValve Takeoff'!M773="Not Available","",'AccuValve Takeoff'!M773))</f>
        <v/>
      </c>
      <c r="O772" s="23" t="str">
        <f>IF('AccuValve Takeoff'!N773="","",'AccuValve Takeoff'!N773)</f>
        <v/>
      </c>
      <c r="P772" s="23" t="str">
        <f>IF('AccuValve Takeoff'!O773="","",'AccuValve Takeoff'!O773)</f>
        <v/>
      </c>
      <c r="Q772" s="23" t="str">
        <f>IF('AccuValve Takeoff'!P773="","",'AccuValve Takeoff'!P773)</f>
        <v/>
      </c>
      <c r="R772" s="34" t="str">
        <f>IF('AccuValve Takeoff'!Q773="","",'AccuValve Takeoff'!Q773)</f>
        <v xml:space="preserve"> </v>
      </c>
      <c r="S772" s="35" t="str">
        <f>'AccuValve Takeoff'!T773</f>
        <v/>
      </c>
      <c r="T772" s="35" t="str">
        <f>'AccuValve Takeoff'!U773</f>
        <v/>
      </c>
      <c r="U772" s="325" t="str">
        <f>'AccuValve Takeoff'!BC773</f>
        <v/>
      </c>
      <c r="V772" s="38"/>
      <c r="W772" s="11"/>
      <c r="X772" s="11"/>
      <c r="Y772" s="11"/>
    </row>
    <row r="773" spans="1:25" ht="20.100000000000001" customHeight="1" x14ac:dyDescent="0.2">
      <c r="A773" s="12">
        <v>765</v>
      </c>
      <c r="B773" s="23" t="str">
        <f>IF('AccuValve Takeoff'!B774="","",'AccuValve Takeoff'!B774)</f>
        <v/>
      </c>
      <c r="C773" s="45" t="str">
        <f>IF('AccuValve Takeoff'!C774="","",'AccuValve Takeoff'!C774)</f>
        <v/>
      </c>
      <c r="D773" s="23" t="str">
        <f>IF('AccuValve Takeoff'!D774="","",'AccuValve Takeoff'!D774)</f>
        <v/>
      </c>
      <c r="E773" s="23" t="str">
        <f>IF('AccuValve Takeoff'!S774="","",'AccuValve Takeoff'!S774)</f>
        <v/>
      </c>
      <c r="F773" s="23" t="str">
        <f>IF('AccuValve Takeoff'!F774="","",'AccuValve Takeoff'!F774)</f>
        <v/>
      </c>
      <c r="G773" s="23" t="str">
        <f>IF('AccuValve Takeoff'!R774="","",'AccuValve Takeoff'!R774)</f>
        <v/>
      </c>
      <c r="H773" s="23" t="str">
        <f>IF('AccuValve Takeoff'!G774="","",'AccuValve Takeoff'!G774)</f>
        <v/>
      </c>
      <c r="I773" s="23" t="str">
        <f>IF('AccuValve Takeoff'!H774="","",'AccuValve Takeoff'!H774)</f>
        <v/>
      </c>
      <c r="J773" s="326" t="str">
        <f>IF('AccuValve Takeoff'!I774="","",IF('AccuValve Takeoff'!I774="Not Available","",'AccuValve Takeoff'!I774))</f>
        <v/>
      </c>
      <c r="K773" s="326" t="str">
        <f>IF('AccuValve Takeoff'!J774="","",IF('AccuValve Takeoff'!J774="Not Available","",'AccuValve Takeoff'!J774))</f>
        <v/>
      </c>
      <c r="L773" s="326" t="str">
        <f>IF('AccuValve Takeoff'!K774="","",IF('AccuValve Takeoff'!K774="Not Available","",'AccuValve Takeoff'!K774))</f>
        <v/>
      </c>
      <c r="M773" s="326" t="str">
        <f>IF('AccuValve Takeoff'!L774="","",IF('AccuValve Takeoff'!L774="Not Available","",'AccuValve Takeoff'!L774))</f>
        <v/>
      </c>
      <c r="N773" s="326" t="str">
        <f>IF('AccuValve Takeoff'!M774="","",IF('AccuValve Takeoff'!M774="Not Available","",'AccuValve Takeoff'!M774))</f>
        <v/>
      </c>
      <c r="O773" s="23" t="str">
        <f>IF('AccuValve Takeoff'!N774="","",'AccuValve Takeoff'!N774)</f>
        <v/>
      </c>
      <c r="P773" s="23" t="str">
        <f>IF('AccuValve Takeoff'!O774="","",'AccuValve Takeoff'!O774)</f>
        <v/>
      </c>
      <c r="Q773" s="23" t="str">
        <f>IF('AccuValve Takeoff'!P774="","",'AccuValve Takeoff'!P774)</f>
        <v/>
      </c>
      <c r="R773" s="34" t="str">
        <f>IF('AccuValve Takeoff'!Q774="","",'AccuValve Takeoff'!Q774)</f>
        <v xml:space="preserve"> </v>
      </c>
      <c r="S773" s="35" t="str">
        <f>'AccuValve Takeoff'!T774</f>
        <v/>
      </c>
      <c r="T773" s="35" t="str">
        <f>'AccuValve Takeoff'!U774</f>
        <v/>
      </c>
      <c r="U773" s="325" t="str">
        <f>'AccuValve Takeoff'!BC774</f>
        <v/>
      </c>
      <c r="V773" s="38"/>
      <c r="W773" s="11"/>
      <c r="X773" s="11"/>
      <c r="Y773" s="11"/>
    </row>
    <row r="774" spans="1:25" ht="20.100000000000001" customHeight="1" x14ac:dyDescent="0.2">
      <c r="A774" s="12">
        <v>766</v>
      </c>
      <c r="B774" s="23" t="str">
        <f>IF('AccuValve Takeoff'!B775="","",'AccuValve Takeoff'!B775)</f>
        <v/>
      </c>
      <c r="C774" s="45" t="str">
        <f>IF('AccuValve Takeoff'!C775="","",'AccuValve Takeoff'!C775)</f>
        <v/>
      </c>
      <c r="D774" s="23" t="str">
        <f>IF('AccuValve Takeoff'!D775="","",'AccuValve Takeoff'!D775)</f>
        <v/>
      </c>
      <c r="E774" s="23" t="str">
        <f>IF('AccuValve Takeoff'!S775="","",'AccuValve Takeoff'!S775)</f>
        <v/>
      </c>
      <c r="F774" s="23" t="str">
        <f>IF('AccuValve Takeoff'!F775="","",'AccuValve Takeoff'!F775)</f>
        <v/>
      </c>
      <c r="G774" s="23" t="str">
        <f>IF('AccuValve Takeoff'!R775="","",'AccuValve Takeoff'!R775)</f>
        <v/>
      </c>
      <c r="H774" s="23" t="str">
        <f>IF('AccuValve Takeoff'!G775="","",'AccuValve Takeoff'!G775)</f>
        <v/>
      </c>
      <c r="I774" s="23" t="str">
        <f>IF('AccuValve Takeoff'!H775="","",'AccuValve Takeoff'!H775)</f>
        <v/>
      </c>
      <c r="J774" s="326" t="str">
        <f>IF('AccuValve Takeoff'!I775="","",IF('AccuValve Takeoff'!I775="Not Available","",'AccuValve Takeoff'!I775))</f>
        <v/>
      </c>
      <c r="K774" s="326" t="str">
        <f>IF('AccuValve Takeoff'!J775="","",IF('AccuValve Takeoff'!J775="Not Available","",'AccuValve Takeoff'!J775))</f>
        <v/>
      </c>
      <c r="L774" s="326" t="str">
        <f>IF('AccuValve Takeoff'!K775="","",IF('AccuValve Takeoff'!K775="Not Available","",'AccuValve Takeoff'!K775))</f>
        <v/>
      </c>
      <c r="M774" s="326" t="str">
        <f>IF('AccuValve Takeoff'!L775="","",IF('AccuValve Takeoff'!L775="Not Available","",'AccuValve Takeoff'!L775))</f>
        <v/>
      </c>
      <c r="N774" s="326" t="str">
        <f>IF('AccuValve Takeoff'!M775="","",IF('AccuValve Takeoff'!M775="Not Available","",'AccuValve Takeoff'!M775))</f>
        <v/>
      </c>
      <c r="O774" s="23" t="str">
        <f>IF('AccuValve Takeoff'!N775="","",'AccuValve Takeoff'!N775)</f>
        <v/>
      </c>
      <c r="P774" s="23" t="str">
        <f>IF('AccuValve Takeoff'!O775="","",'AccuValve Takeoff'!O775)</f>
        <v/>
      </c>
      <c r="Q774" s="23" t="str">
        <f>IF('AccuValve Takeoff'!P775="","",'AccuValve Takeoff'!P775)</f>
        <v/>
      </c>
      <c r="R774" s="34" t="str">
        <f>IF('AccuValve Takeoff'!Q775="","",'AccuValve Takeoff'!Q775)</f>
        <v xml:space="preserve"> </v>
      </c>
      <c r="S774" s="35" t="str">
        <f>'AccuValve Takeoff'!T775</f>
        <v/>
      </c>
      <c r="T774" s="35" t="str">
        <f>'AccuValve Takeoff'!U775</f>
        <v/>
      </c>
      <c r="U774" s="325" t="str">
        <f>'AccuValve Takeoff'!BC775</f>
        <v/>
      </c>
      <c r="V774" s="38"/>
      <c r="W774" s="11"/>
      <c r="X774" s="11"/>
      <c r="Y774" s="11"/>
    </row>
    <row r="775" spans="1:25" ht="20.100000000000001" customHeight="1" x14ac:dyDescent="0.2">
      <c r="A775" s="12">
        <v>767</v>
      </c>
      <c r="B775" s="23" t="str">
        <f>IF('AccuValve Takeoff'!B776="","",'AccuValve Takeoff'!B776)</f>
        <v/>
      </c>
      <c r="C775" s="45" t="str">
        <f>IF('AccuValve Takeoff'!C776="","",'AccuValve Takeoff'!C776)</f>
        <v/>
      </c>
      <c r="D775" s="23" t="str">
        <f>IF('AccuValve Takeoff'!D776="","",'AccuValve Takeoff'!D776)</f>
        <v/>
      </c>
      <c r="E775" s="23" t="str">
        <f>IF('AccuValve Takeoff'!S776="","",'AccuValve Takeoff'!S776)</f>
        <v/>
      </c>
      <c r="F775" s="23" t="str">
        <f>IF('AccuValve Takeoff'!F776="","",'AccuValve Takeoff'!F776)</f>
        <v/>
      </c>
      <c r="G775" s="23" t="str">
        <f>IF('AccuValve Takeoff'!R776="","",'AccuValve Takeoff'!R776)</f>
        <v/>
      </c>
      <c r="H775" s="23" t="str">
        <f>IF('AccuValve Takeoff'!G776="","",'AccuValve Takeoff'!G776)</f>
        <v/>
      </c>
      <c r="I775" s="23" t="str">
        <f>IF('AccuValve Takeoff'!H776="","",'AccuValve Takeoff'!H776)</f>
        <v/>
      </c>
      <c r="J775" s="326" t="str">
        <f>IF('AccuValve Takeoff'!I776="","",IF('AccuValve Takeoff'!I776="Not Available","",'AccuValve Takeoff'!I776))</f>
        <v/>
      </c>
      <c r="K775" s="326" t="str">
        <f>IF('AccuValve Takeoff'!J776="","",IF('AccuValve Takeoff'!J776="Not Available","",'AccuValve Takeoff'!J776))</f>
        <v/>
      </c>
      <c r="L775" s="326" t="str">
        <f>IF('AccuValve Takeoff'!K776="","",IF('AccuValve Takeoff'!K776="Not Available","",'AccuValve Takeoff'!K776))</f>
        <v/>
      </c>
      <c r="M775" s="326" t="str">
        <f>IF('AccuValve Takeoff'!L776="","",IF('AccuValve Takeoff'!L776="Not Available","",'AccuValve Takeoff'!L776))</f>
        <v/>
      </c>
      <c r="N775" s="326" t="str">
        <f>IF('AccuValve Takeoff'!M776="","",IF('AccuValve Takeoff'!M776="Not Available","",'AccuValve Takeoff'!M776))</f>
        <v/>
      </c>
      <c r="O775" s="23" t="str">
        <f>IF('AccuValve Takeoff'!N776="","",'AccuValve Takeoff'!N776)</f>
        <v/>
      </c>
      <c r="P775" s="23" t="str">
        <f>IF('AccuValve Takeoff'!O776="","",'AccuValve Takeoff'!O776)</f>
        <v/>
      </c>
      <c r="Q775" s="23" t="str">
        <f>IF('AccuValve Takeoff'!P776="","",'AccuValve Takeoff'!P776)</f>
        <v/>
      </c>
      <c r="R775" s="34" t="str">
        <f>IF('AccuValve Takeoff'!Q776="","",'AccuValve Takeoff'!Q776)</f>
        <v xml:space="preserve"> </v>
      </c>
      <c r="S775" s="35" t="str">
        <f>'AccuValve Takeoff'!T776</f>
        <v/>
      </c>
      <c r="T775" s="35" t="str">
        <f>'AccuValve Takeoff'!U776</f>
        <v/>
      </c>
      <c r="U775" s="325" t="str">
        <f>'AccuValve Takeoff'!BC776</f>
        <v/>
      </c>
      <c r="V775" s="38"/>
      <c r="W775" s="11"/>
      <c r="X775" s="11"/>
      <c r="Y775" s="11"/>
    </row>
    <row r="776" spans="1:25" ht="20.100000000000001" customHeight="1" x14ac:dyDescent="0.2">
      <c r="A776" s="12">
        <v>768</v>
      </c>
      <c r="B776" s="23" t="str">
        <f>IF('AccuValve Takeoff'!B777="","",'AccuValve Takeoff'!B777)</f>
        <v/>
      </c>
      <c r="C776" s="45" t="str">
        <f>IF('AccuValve Takeoff'!C777="","",'AccuValve Takeoff'!C777)</f>
        <v/>
      </c>
      <c r="D776" s="23" t="str">
        <f>IF('AccuValve Takeoff'!D777="","",'AccuValve Takeoff'!D777)</f>
        <v/>
      </c>
      <c r="E776" s="23" t="str">
        <f>IF('AccuValve Takeoff'!S777="","",'AccuValve Takeoff'!S777)</f>
        <v/>
      </c>
      <c r="F776" s="23" t="str">
        <f>IF('AccuValve Takeoff'!F777="","",'AccuValve Takeoff'!F777)</f>
        <v/>
      </c>
      <c r="G776" s="23" t="str">
        <f>IF('AccuValve Takeoff'!R777="","",'AccuValve Takeoff'!R777)</f>
        <v/>
      </c>
      <c r="H776" s="23" t="str">
        <f>IF('AccuValve Takeoff'!G777="","",'AccuValve Takeoff'!G777)</f>
        <v/>
      </c>
      <c r="I776" s="23" t="str">
        <f>IF('AccuValve Takeoff'!H777="","",'AccuValve Takeoff'!H777)</f>
        <v/>
      </c>
      <c r="J776" s="326" t="str">
        <f>IF('AccuValve Takeoff'!I777="","",IF('AccuValve Takeoff'!I777="Not Available","",'AccuValve Takeoff'!I777))</f>
        <v/>
      </c>
      <c r="K776" s="326" t="str">
        <f>IF('AccuValve Takeoff'!J777="","",IF('AccuValve Takeoff'!J777="Not Available","",'AccuValve Takeoff'!J777))</f>
        <v/>
      </c>
      <c r="L776" s="326" t="str">
        <f>IF('AccuValve Takeoff'!K777="","",IF('AccuValve Takeoff'!K777="Not Available","",'AccuValve Takeoff'!K777))</f>
        <v/>
      </c>
      <c r="M776" s="326" t="str">
        <f>IF('AccuValve Takeoff'!L777="","",IF('AccuValve Takeoff'!L777="Not Available","",'AccuValve Takeoff'!L777))</f>
        <v/>
      </c>
      <c r="N776" s="326" t="str">
        <f>IF('AccuValve Takeoff'!M777="","",IF('AccuValve Takeoff'!M777="Not Available","",'AccuValve Takeoff'!M777))</f>
        <v/>
      </c>
      <c r="O776" s="23" t="str">
        <f>IF('AccuValve Takeoff'!N777="","",'AccuValve Takeoff'!N777)</f>
        <v/>
      </c>
      <c r="P776" s="23" t="str">
        <f>IF('AccuValve Takeoff'!O777="","",'AccuValve Takeoff'!O777)</f>
        <v/>
      </c>
      <c r="Q776" s="23" t="str">
        <f>IF('AccuValve Takeoff'!P777="","",'AccuValve Takeoff'!P777)</f>
        <v/>
      </c>
      <c r="R776" s="34" t="str">
        <f>IF('AccuValve Takeoff'!Q777="","",'AccuValve Takeoff'!Q777)</f>
        <v xml:space="preserve"> </v>
      </c>
      <c r="S776" s="35" t="str">
        <f>'AccuValve Takeoff'!T777</f>
        <v/>
      </c>
      <c r="T776" s="35" t="str">
        <f>'AccuValve Takeoff'!U777</f>
        <v/>
      </c>
      <c r="U776" s="325" t="str">
        <f>'AccuValve Takeoff'!BC777</f>
        <v/>
      </c>
      <c r="V776" s="38"/>
      <c r="W776" s="11"/>
      <c r="X776" s="11"/>
      <c r="Y776" s="11"/>
    </row>
    <row r="777" spans="1:25" ht="20.100000000000001" customHeight="1" x14ac:dyDescent="0.2">
      <c r="A777" s="12">
        <v>769</v>
      </c>
      <c r="B777" s="23" t="str">
        <f>IF('AccuValve Takeoff'!B778="","",'AccuValve Takeoff'!B778)</f>
        <v/>
      </c>
      <c r="C777" s="45" t="str">
        <f>IF('AccuValve Takeoff'!C778="","",'AccuValve Takeoff'!C778)</f>
        <v/>
      </c>
      <c r="D777" s="23" t="str">
        <f>IF('AccuValve Takeoff'!D778="","",'AccuValve Takeoff'!D778)</f>
        <v/>
      </c>
      <c r="E777" s="23" t="str">
        <f>IF('AccuValve Takeoff'!S778="","",'AccuValve Takeoff'!S778)</f>
        <v/>
      </c>
      <c r="F777" s="23" t="str">
        <f>IF('AccuValve Takeoff'!F778="","",'AccuValve Takeoff'!F778)</f>
        <v/>
      </c>
      <c r="G777" s="23" t="str">
        <f>IF('AccuValve Takeoff'!R778="","",'AccuValve Takeoff'!R778)</f>
        <v/>
      </c>
      <c r="H777" s="23" t="str">
        <f>IF('AccuValve Takeoff'!G778="","",'AccuValve Takeoff'!G778)</f>
        <v/>
      </c>
      <c r="I777" s="23" t="str">
        <f>IF('AccuValve Takeoff'!H778="","",'AccuValve Takeoff'!H778)</f>
        <v/>
      </c>
      <c r="J777" s="326" t="str">
        <f>IF('AccuValve Takeoff'!I778="","",IF('AccuValve Takeoff'!I778="Not Available","",'AccuValve Takeoff'!I778))</f>
        <v/>
      </c>
      <c r="K777" s="326" t="str">
        <f>IF('AccuValve Takeoff'!J778="","",IF('AccuValve Takeoff'!J778="Not Available","",'AccuValve Takeoff'!J778))</f>
        <v/>
      </c>
      <c r="L777" s="326" t="str">
        <f>IF('AccuValve Takeoff'!K778="","",IF('AccuValve Takeoff'!K778="Not Available","",'AccuValve Takeoff'!K778))</f>
        <v/>
      </c>
      <c r="M777" s="326" t="str">
        <f>IF('AccuValve Takeoff'!L778="","",IF('AccuValve Takeoff'!L778="Not Available","",'AccuValve Takeoff'!L778))</f>
        <v/>
      </c>
      <c r="N777" s="326" t="str">
        <f>IF('AccuValve Takeoff'!M778="","",IF('AccuValve Takeoff'!M778="Not Available","",'AccuValve Takeoff'!M778))</f>
        <v/>
      </c>
      <c r="O777" s="23" t="str">
        <f>IF('AccuValve Takeoff'!N778="","",'AccuValve Takeoff'!N778)</f>
        <v/>
      </c>
      <c r="P777" s="23" t="str">
        <f>IF('AccuValve Takeoff'!O778="","",'AccuValve Takeoff'!O778)</f>
        <v/>
      </c>
      <c r="Q777" s="23" t="str">
        <f>IF('AccuValve Takeoff'!P778="","",'AccuValve Takeoff'!P778)</f>
        <v/>
      </c>
      <c r="R777" s="34" t="str">
        <f>IF('AccuValve Takeoff'!Q778="","",'AccuValve Takeoff'!Q778)</f>
        <v xml:space="preserve"> </v>
      </c>
      <c r="S777" s="35" t="str">
        <f>'AccuValve Takeoff'!T778</f>
        <v/>
      </c>
      <c r="T777" s="35" t="str">
        <f>'AccuValve Takeoff'!U778</f>
        <v/>
      </c>
      <c r="U777" s="325" t="str">
        <f>'AccuValve Takeoff'!BC778</f>
        <v/>
      </c>
      <c r="V777" s="38"/>
      <c r="W777" s="11"/>
      <c r="X777" s="11"/>
      <c r="Y777" s="11"/>
    </row>
    <row r="778" spans="1:25" ht="20.100000000000001" customHeight="1" x14ac:dyDescent="0.2">
      <c r="A778" s="12">
        <v>770</v>
      </c>
      <c r="B778" s="23" t="str">
        <f>IF('AccuValve Takeoff'!B779="","",'AccuValve Takeoff'!B779)</f>
        <v/>
      </c>
      <c r="C778" s="45" t="str">
        <f>IF('AccuValve Takeoff'!C779="","",'AccuValve Takeoff'!C779)</f>
        <v/>
      </c>
      <c r="D778" s="23" t="str">
        <f>IF('AccuValve Takeoff'!D779="","",'AccuValve Takeoff'!D779)</f>
        <v/>
      </c>
      <c r="E778" s="23" t="str">
        <f>IF('AccuValve Takeoff'!S779="","",'AccuValve Takeoff'!S779)</f>
        <v/>
      </c>
      <c r="F778" s="23" t="str">
        <f>IF('AccuValve Takeoff'!F779="","",'AccuValve Takeoff'!F779)</f>
        <v/>
      </c>
      <c r="G778" s="23" t="str">
        <f>IF('AccuValve Takeoff'!R779="","",'AccuValve Takeoff'!R779)</f>
        <v/>
      </c>
      <c r="H778" s="23" t="str">
        <f>IF('AccuValve Takeoff'!G779="","",'AccuValve Takeoff'!G779)</f>
        <v/>
      </c>
      <c r="I778" s="23" t="str">
        <f>IF('AccuValve Takeoff'!H779="","",'AccuValve Takeoff'!H779)</f>
        <v/>
      </c>
      <c r="J778" s="326" t="str">
        <f>IF('AccuValve Takeoff'!I779="","",IF('AccuValve Takeoff'!I779="Not Available","",'AccuValve Takeoff'!I779))</f>
        <v/>
      </c>
      <c r="K778" s="326" t="str">
        <f>IF('AccuValve Takeoff'!J779="","",IF('AccuValve Takeoff'!J779="Not Available","",'AccuValve Takeoff'!J779))</f>
        <v/>
      </c>
      <c r="L778" s="326" t="str">
        <f>IF('AccuValve Takeoff'!K779="","",IF('AccuValve Takeoff'!K779="Not Available","",'AccuValve Takeoff'!K779))</f>
        <v/>
      </c>
      <c r="M778" s="326" t="str">
        <f>IF('AccuValve Takeoff'!L779="","",IF('AccuValve Takeoff'!L779="Not Available","",'AccuValve Takeoff'!L779))</f>
        <v/>
      </c>
      <c r="N778" s="326" t="str">
        <f>IF('AccuValve Takeoff'!M779="","",IF('AccuValve Takeoff'!M779="Not Available","",'AccuValve Takeoff'!M779))</f>
        <v/>
      </c>
      <c r="O778" s="23" t="str">
        <f>IF('AccuValve Takeoff'!N779="","",'AccuValve Takeoff'!N779)</f>
        <v/>
      </c>
      <c r="P778" s="23" t="str">
        <f>IF('AccuValve Takeoff'!O779="","",'AccuValve Takeoff'!O779)</f>
        <v/>
      </c>
      <c r="Q778" s="23" t="str">
        <f>IF('AccuValve Takeoff'!P779="","",'AccuValve Takeoff'!P779)</f>
        <v/>
      </c>
      <c r="R778" s="34" t="str">
        <f>IF('AccuValve Takeoff'!Q779="","",'AccuValve Takeoff'!Q779)</f>
        <v xml:space="preserve"> </v>
      </c>
      <c r="S778" s="35" t="str">
        <f>'AccuValve Takeoff'!T779</f>
        <v/>
      </c>
      <c r="T778" s="35" t="str">
        <f>'AccuValve Takeoff'!U779</f>
        <v/>
      </c>
      <c r="U778" s="325" t="str">
        <f>'AccuValve Takeoff'!BC779</f>
        <v/>
      </c>
      <c r="V778" s="38"/>
      <c r="W778" s="11"/>
      <c r="X778" s="11"/>
      <c r="Y778" s="11"/>
    </row>
    <row r="779" spans="1:25" ht="20.100000000000001" customHeight="1" x14ac:dyDescent="0.2">
      <c r="A779" s="12">
        <v>771</v>
      </c>
      <c r="B779" s="23" t="str">
        <f>IF('AccuValve Takeoff'!B780="","",'AccuValve Takeoff'!B780)</f>
        <v/>
      </c>
      <c r="C779" s="45" t="str">
        <f>IF('AccuValve Takeoff'!C780="","",'AccuValve Takeoff'!C780)</f>
        <v/>
      </c>
      <c r="D779" s="23" t="str">
        <f>IF('AccuValve Takeoff'!D780="","",'AccuValve Takeoff'!D780)</f>
        <v/>
      </c>
      <c r="E779" s="23" t="str">
        <f>IF('AccuValve Takeoff'!S780="","",'AccuValve Takeoff'!S780)</f>
        <v/>
      </c>
      <c r="F779" s="23" t="str">
        <f>IF('AccuValve Takeoff'!F780="","",'AccuValve Takeoff'!F780)</f>
        <v/>
      </c>
      <c r="G779" s="23" t="str">
        <f>IF('AccuValve Takeoff'!R780="","",'AccuValve Takeoff'!R780)</f>
        <v/>
      </c>
      <c r="H779" s="23" t="str">
        <f>IF('AccuValve Takeoff'!G780="","",'AccuValve Takeoff'!G780)</f>
        <v/>
      </c>
      <c r="I779" s="23" t="str">
        <f>IF('AccuValve Takeoff'!H780="","",'AccuValve Takeoff'!H780)</f>
        <v/>
      </c>
      <c r="J779" s="326" t="str">
        <f>IF('AccuValve Takeoff'!I780="","",IF('AccuValve Takeoff'!I780="Not Available","",'AccuValve Takeoff'!I780))</f>
        <v/>
      </c>
      <c r="K779" s="326" t="str">
        <f>IF('AccuValve Takeoff'!J780="","",IF('AccuValve Takeoff'!J780="Not Available","",'AccuValve Takeoff'!J780))</f>
        <v/>
      </c>
      <c r="L779" s="326" t="str">
        <f>IF('AccuValve Takeoff'!K780="","",IF('AccuValve Takeoff'!K780="Not Available","",'AccuValve Takeoff'!K780))</f>
        <v/>
      </c>
      <c r="M779" s="326" t="str">
        <f>IF('AccuValve Takeoff'!L780="","",IF('AccuValve Takeoff'!L780="Not Available","",'AccuValve Takeoff'!L780))</f>
        <v/>
      </c>
      <c r="N779" s="326" t="str">
        <f>IF('AccuValve Takeoff'!M780="","",IF('AccuValve Takeoff'!M780="Not Available","",'AccuValve Takeoff'!M780))</f>
        <v/>
      </c>
      <c r="O779" s="23" t="str">
        <f>IF('AccuValve Takeoff'!N780="","",'AccuValve Takeoff'!N780)</f>
        <v/>
      </c>
      <c r="P779" s="23" t="str">
        <f>IF('AccuValve Takeoff'!O780="","",'AccuValve Takeoff'!O780)</f>
        <v/>
      </c>
      <c r="Q779" s="23" t="str">
        <f>IF('AccuValve Takeoff'!P780="","",'AccuValve Takeoff'!P780)</f>
        <v/>
      </c>
      <c r="R779" s="34" t="str">
        <f>IF('AccuValve Takeoff'!Q780="","",'AccuValve Takeoff'!Q780)</f>
        <v xml:space="preserve"> </v>
      </c>
      <c r="S779" s="35" t="str">
        <f>'AccuValve Takeoff'!T780</f>
        <v/>
      </c>
      <c r="T779" s="35" t="str">
        <f>'AccuValve Takeoff'!U780</f>
        <v/>
      </c>
      <c r="U779" s="325" t="str">
        <f>'AccuValve Takeoff'!BC780</f>
        <v/>
      </c>
      <c r="V779" s="38"/>
      <c r="W779" s="11"/>
      <c r="X779" s="11"/>
      <c r="Y779" s="11"/>
    </row>
    <row r="780" spans="1:25" ht="20.100000000000001" customHeight="1" x14ac:dyDescent="0.2">
      <c r="A780" s="12">
        <v>772</v>
      </c>
      <c r="B780" s="23" t="str">
        <f>IF('AccuValve Takeoff'!B781="","",'AccuValve Takeoff'!B781)</f>
        <v/>
      </c>
      <c r="C780" s="45" t="str">
        <f>IF('AccuValve Takeoff'!C781="","",'AccuValve Takeoff'!C781)</f>
        <v/>
      </c>
      <c r="D780" s="23" t="str">
        <f>IF('AccuValve Takeoff'!D781="","",'AccuValve Takeoff'!D781)</f>
        <v/>
      </c>
      <c r="E780" s="23" t="str">
        <f>IF('AccuValve Takeoff'!S781="","",'AccuValve Takeoff'!S781)</f>
        <v/>
      </c>
      <c r="F780" s="23" t="str">
        <f>IF('AccuValve Takeoff'!F781="","",'AccuValve Takeoff'!F781)</f>
        <v/>
      </c>
      <c r="G780" s="23" t="str">
        <f>IF('AccuValve Takeoff'!R781="","",'AccuValve Takeoff'!R781)</f>
        <v/>
      </c>
      <c r="H780" s="23" t="str">
        <f>IF('AccuValve Takeoff'!G781="","",'AccuValve Takeoff'!G781)</f>
        <v/>
      </c>
      <c r="I780" s="23" t="str">
        <f>IF('AccuValve Takeoff'!H781="","",'AccuValve Takeoff'!H781)</f>
        <v/>
      </c>
      <c r="J780" s="326" t="str">
        <f>IF('AccuValve Takeoff'!I781="","",IF('AccuValve Takeoff'!I781="Not Available","",'AccuValve Takeoff'!I781))</f>
        <v/>
      </c>
      <c r="K780" s="326" t="str">
        <f>IF('AccuValve Takeoff'!J781="","",IF('AccuValve Takeoff'!J781="Not Available","",'AccuValve Takeoff'!J781))</f>
        <v/>
      </c>
      <c r="L780" s="326" t="str">
        <f>IF('AccuValve Takeoff'!K781="","",IF('AccuValve Takeoff'!K781="Not Available","",'AccuValve Takeoff'!K781))</f>
        <v/>
      </c>
      <c r="M780" s="326" t="str">
        <f>IF('AccuValve Takeoff'!L781="","",IF('AccuValve Takeoff'!L781="Not Available","",'AccuValve Takeoff'!L781))</f>
        <v/>
      </c>
      <c r="N780" s="326" t="str">
        <f>IF('AccuValve Takeoff'!M781="","",IF('AccuValve Takeoff'!M781="Not Available","",'AccuValve Takeoff'!M781))</f>
        <v/>
      </c>
      <c r="O780" s="23" t="str">
        <f>IF('AccuValve Takeoff'!N781="","",'AccuValve Takeoff'!N781)</f>
        <v/>
      </c>
      <c r="P780" s="23" t="str">
        <f>IF('AccuValve Takeoff'!O781="","",'AccuValve Takeoff'!O781)</f>
        <v/>
      </c>
      <c r="Q780" s="23" t="str">
        <f>IF('AccuValve Takeoff'!P781="","",'AccuValve Takeoff'!P781)</f>
        <v/>
      </c>
      <c r="R780" s="34" t="str">
        <f>IF('AccuValve Takeoff'!Q781="","",'AccuValve Takeoff'!Q781)</f>
        <v xml:space="preserve"> </v>
      </c>
      <c r="S780" s="35" t="str">
        <f>'AccuValve Takeoff'!T781</f>
        <v/>
      </c>
      <c r="T780" s="35" t="str">
        <f>'AccuValve Takeoff'!U781</f>
        <v/>
      </c>
      <c r="U780" s="325" t="str">
        <f>'AccuValve Takeoff'!BC781</f>
        <v/>
      </c>
      <c r="V780" s="38"/>
      <c r="W780" s="11"/>
      <c r="X780" s="11"/>
      <c r="Y780" s="11"/>
    </row>
    <row r="781" spans="1:25" ht="20.100000000000001" customHeight="1" x14ac:dyDescent="0.2">
      <c r="A781" s="12">
        <v>773</v>
      </c>
      <c r="B781" s="23" t="str">
        <f>IF('AccuValve Takeoff'!B782="","",'AccuValve Takeoff'!B782)</f>
        <v/>
      </c>
      <c r="C781" s="45" t="str">
        <f>IF('AccuValve Takeoff'!C782="","",'AccuValve Takeoff'!C782)</f>
        <v/>
      </c>
      <c r="D781" s="23" t="str">
        <f>IF('AccuValve Takeoff'!D782="","",'AccuValve Takeoff'!D782)</f>
        <v/>
      </c>
      <c r="E781" s="23" t="str">
        <f>IF('AccuValve Takeoff'!S782="","",'AccuValve Takeoff'!S782)</f>
        <v/>
      </c>
      <c r="F781" s="23" t="str">
        <f>IF('AccuValve Takeoff'!F782="","",'AccuValve Takeoff'!F782)</f>
        <v/>
      </c>
      <c r="G781" s="23" t="str">
        <f>IF('AccuValve Takeoff'!R782="","",'AccuValve Takeoff'!R782)</f>
        <v/>
      </c>
      <c r="H781" s="23" t="str">
        <f>IF('AccuValve Takeoff'!G782="","",'AccuValve Takeoff'!G782)</f>
        <v/>
      </c>
      <c r="I781" s="23" t="str">
        <f>IF('AccuValve Takeoff'!H782="","",'AccuValve Takeoff'!H782)</f>
        <v/>
      </c>
      <c r="J781" s="326" t="str">
        <f>IF('AccuValve Takeoff'!I782="","",IF('AccuValve Takeoff'!I782="Not Available","",'AccuValve Takeoff'!I782))</f>
        <v/>
      </c>
      <c r="K781" s="326" t="str">
        <f>IF('AccuValve Takeoff'!J782="","",IF('AccuValve Takeoff'!J782="Not Available","",'AccuValve Takeoff'!J782))</f>
        <v/>
      </c>
      <c r="L781" s="326" t="str">
        <f>IF('AccuValve Takeoff'!K782="","",IF('AccuValve Takeoff'!K782="Not Available","",'AccuValve Takeoff'!K782))</f>
        <v/>
      </c>
      <c r="M781" s="326" t="str">
        <f>IF('AccuValve Takeoff'!L782="","",IF('AccuValve Takeoff'!L782="Not Available","",'AccuValve Takeoff'!L782))</f>
        <v/>
      </c>
      <c r="N781" s="326" t="str">
        <f>IF('AccuValve Takeoff'!M782="","",IF('AccuValve Takeoff'!M782="Not Available","",'AccuValve Takeoff'!M782))</f>
        <v/>
      </c>
      <c r="O781" s="23" t="str">
        <f>IF('AccuValve Takeoff'!N782="","",'AccuValve Takeoff'!N782)</f>
        <v/>
      </c>
      <c r="P781" s="23" t="str">
        <f>IF('AccuValve Takeoff'!O782="","",'AccuValve Takeoff'!O782)</f>
        <v/>
      </c>
      <c r="Q781" s="23" t="str">
        <f>IF('AccuValve Takeoff'!P782="","",'AccuValve Takeoff'!P782)</f>
        <v/>
      </c>
      <c r="R781" s="34" t="str">
        <f>IF('AccuValve Takeoff'!Q782="","",'AccuValve Takeoff'!Q782)</f>
        <v xml:space="preserve"> </v>
      </c>
      <c r="S781" s="35" t="str">
        <f>'AccuValve Takeoff'!T782</f>
        <v/>
      </c>
      <c r="T781" s="35" t="str">
        <f>'AccuValve Takeoff'!U782</f>
        <v/>
      </c>
      <c r="U781" s="325" t="str">
        <f>'AccuValve Takeoff'!BC782</f>
        <v/>
      </c>
      <c r="V781" s="38"/>
      <c r="W781" s="11"/>
      <c r="X781" s="11"/>
      <c r="Y781" s="11"/>
    </row>
    <row r="782" spans="1:25" ht="20.100000000000001" customHeight="1" x14ac:dyDescent="0.2">
      <c r="A782" s="12">
        <v>774</v>
      </c>
      <c r="B782" s="23" t="str">
        <f>IF('AccuValve Takeoff'!B783="","",'AccuValve Takeoff'!B783)</f>
        <v/>
      </c>
      <c r="C782" s="45" t="str">
        <f>IF('AccuValve Takeoff'!C783="","",'AccuValve Takeoff'!C783)</f>
        <v/>
      </c>
      <c r="D782" s="23" t="str">
        <f>IF('AccuValve Takeoff'!D783="","",'AccuValve Takeoff'!D783)</f>
        <v/>
      </c>
      <c r="E782" s="23" t="str">
        <f>IF('AccuValve Takeoff'!S783="","",'AccuValve Takeoff'!S783)</f>
        <v/>
      </c>
      <c r="F782" s="23" t="str">
        <f>IF('AccuValve Takeoff'!F783="","",'AccuValve Takeoff'!F783)</f>
        <v/>
      </c>
      <c r="G782" s="23" t="str">
        <f>IF('AccuValve Takeoff'!R783="","",'AccuValve Takeoff'!R783)</f>
        <v/>
      </c>
      <c r="H782" s="23" t="str">
        <f>IF('AccuValve Takeoff'!G783="","",'AccuValve Takeoff'!G783)</f>
        <v/>
      </c>
      <c r="I782" s="23" t="str">
        <f>IF('AccuValve Takeoff'!H783="","",'AccuValve Takeoff'!H783)</f>
        <v/>
      </c>
      <c r="J782" s="326" t="str">
        <f>IF('AccuValve Takeoff'!I783="","",IF('AccuValve Takeoff'!I783="Not Available","",'AccuValve Takeoff'!I783))</f>
        <v/>
      </c>
      <c r="K782" s="326" t="str">
        <f>IF('AccuValve Takeoff'!J783="","",IF('AccuValve Takeoff'!J783="Not Available","",'AccuValve Takeoff'!J783))</f>
        <v/>
      </c>
      <c r="L782" s="326" t="str">
        <f>IF('AccuValve Takeoff'!K783="","",IF('AccuValve Takeoff'!K783="Not Available","",'AccuValve Takeoff'!K783))</f>
        <v/>
      </c>
      <c r="M782" s="326" t="str">
        <f>IF('AccuValve Takeoff'!L783="","",IF('AccuValve Takeoff'!L783="Not Available","",'AccuValve Takeoff'!L783))</f>
        <v/>
      </c>
      <c r="N782" s="326" t="str">
        <f>IF('AccuValve Takeoff'!M783="","",IF('AccuValve Takeoff'!M783="Not Available","",'AccuValve Takeoff'!M783))</f>
        <v/>
      </c>
      <c r="O782" s="23" t="str">
        <f>IF('AccuValve Takeoff'!N783="","",'AccuValve Takeoff'!N783)</f>
        <v/>
      </c>
      <c r="P782" s="23" t="str">
        <f>IF('AccuValve Takeoff'!O783="","",'AccuValve Takeoff'!O783)</f>
        <v/>
      </c>
      <c r="Q782" s="23" t="str">
        <f>IF('AccuValve Takeoff'!P783="","",'AccuValve Takeoff'!P783)</f>
        <v/>
      </c>
      <c r="R782" s="34" t="str">
        <f>IF('AccuValve Takeoff'!Q783="","",'AccuValve Takeoff'!Q783)</f>
        <v xml:space="preserve"> </v>
      </c>
      <c r="S782" s="35" t="str">
        <f>'AccuValve Takeoff'!T783</f>
        <v/>
      </c>
      <c r="T782" s="35" t="str">
        <f>'AccuValve Takeoff'!U783</f>
        <v/>
      </c>
      <c r="U782" s="325" t="str">
        <f>'AccuValve Takeoff'!BC783</f>
        <v/>
      </c>
      <c r="V782" s="38"/>
      <c r="W782" s="11"/>
      <c r="X782" s="11"/>
      <c r="Y782" s="11"/>
    </row>
    <row r="783" spans="1:25" ht="20.100000000000001" customHeight="1" x14ac:dyDescent="0.2">
      <c r="A783" s="12">
        <v>775</v>
      </c>
      <c r="B783" s="23" t="str">
        <f>IF('AccuValve Takeoff'!B784="","",'AccuValve Takeoff'!B784)</f>
        <v/>
      </c>
      <c r="C783" s="45" t="str">
        <f>IF('AccuValve Takeoff'!C784="","",'AccuValve Takeoff'!C784)</f>
        <v/>
      </c>
      <c r="D783" s="23" t="str">
        <f>IF('AccuValve Takeoff'!D784="","",'AccuValve Takeoff'!D784)</f>
        <v/>
      </c>
      <c r="E783" s="23" t="str">
        <f>IF('AccuValve Takeoff'!S784="","",'AccuValve Takeoff'!S784)</f>
        <v/>
      </c>
      <c r="F783" s="23" t="str">
        <f>IF('AccuValve Takeoff'!F784="","",'AccuValve Takeoff'!F784)</f>
        <v/>
      </c>
      <c r="G783" s="23" t="str">
        <f>IF('AccuValve Takeoff'!R784="","",'AccuValve Takeoff'!R784)</f>
        <v/>
      </c>
      <c r="H783" s="23" t="str">
        <f>IF('AccuValve Takeoff'!G784="","",'AccuValve Takeoff'!G784)</f>
        <v/>
      </c>
      <c r="I783" s="23" t="str">
        <f>IF('AccuValve Takeoff'!H784="","",'AccuValve Takeoff'!H784)</f>
        <v/>
      </c>
      <c r="J783" s="326" t="str">
        <f>IF('AccuValve Takeoff'!I784="","",IF('AccuValve Takeoff'!I784="Not Available","",'AccuValve Takeoff'!I784))</f>
        <v/>
      </c>
      <c r="K783" s="326" t="str">
        <f>IF('AccuValve Takeoff'!J784="","",IF('AccuValve Takeoff'!J784="Not Available","",'AccuValve Takeoff'!J784))</f>
        <v/>
      </c>
      <c r="L783" s="326" t="str">
        <f>IF('AccuValve Takeoff'!K784="","",IF('AccuValve Takeoff'!K784="Not Available","",'AccuValve Takeoff'!K784))</f>
        <v/>
      </c>
      <c r="M783" s="326" t="str">
        <f>IF('AccuValve Takeoff'!L784="","",IF('AccuValve Takeoff'!L784="Not Available","",'AccuValve Takeoff'!L784))</f>
        <v/>
      </c>
      <c r="N783" s="326" t="str">
        <f>IF('AccuValve Takeoff'!M784="","",IF('AccuValve Takeoff'!M784="Not Available","",'AccuValve Takeoff'!M784))</f>
        <v/>
      </c>
      <c r="O783" s="23" t="str">
        <f>IF('AccuValve Takeoff'!N784="","",'AccuValve Takeoff'!N784)</f>
        <v/>
      </c>
      <c r="P783" s="23" t="str">
        <f>IF('AccuValve Takeoff'!O784="","",'AccuValve Takeoff'!O784)</f>
        <v/>
      </c>
      <c r="Q783" s="23" t="str">
        <f>IF('AccuValve Takeoff'!P784="","",'AccuValve Takeoff'!P784)</f>
        <v/>
      </c>
      <c r="R783" s="34" t="str">
        <f>IF('AccuValve Takeoff'!Q784="","",'AccuValve Takeoff'!Q784)</f>
        <v xml:space="preserve"> </v>
      </c>
      <c r="S783" s="35" t="str">
        <f>'AccuValve Takeoff'!T784</f>
        <v/>
      </c>
      <c r="T783" s="35" t="str">
        <f>'AccuValve Takeoff'!U784</f>
        <v/>
      </c>
      <c r="U783" s="325" t="str">
        <f>'AccuValve Takeoff'!BC784</f>
        <v/>
      </c>
      <c r="V783" s="38"/>
      <c r="W783" s="11"/>
      <c r="X783" s="11"/>
      <c r="Y783" s="11"/>
    </row>
    <row r="784" spans="1:25" ht="20.100000000000001" customHeight="1" x14ac:dyDescent="0.2">
      <c r="A784" s="12">
        <v>776</v>
      </c>
      <c r="B784" s="23" t="str">
        <f>IF('AccuValve Takeoff'!B785="","",'AccuValve Takeoff'!B785)</f>
        <v/>
      </c>
      <c r="C784" s="45" t="str">
        <f>IF('AccuValve Takeoff'!C785="","",'AccuValve Takeoff'!C785)</f>
        <v/>
      </c>
      <c r="D784" s="23" t="str">
        <f>IF('AccuValve Takeoff'!D785="","",'AccuValve Takeoff'!D785)</f>
        <v/>
      </c>
      <c r="E784" s="23" t="str">
        <f>IF('AccuValve Takeoff'!S785="","",'AccuValve Takeoff'!S785)</f>
        <v/>
      </c>
      <c r="F784" s="23" t="str">
        <f>IF('AccuValve Takeoff'!F785="","",'AccuValve Takeoff'!F785)</f>
        <v/>
      </c>
      <c r="G784" s="23" t="str">
        <f>IF('AccuValve Takeoff'!R785="","",'AccuValve Takeoff'!R785)</f>
        <v/>
      </c>
      <c r="H784" s="23" t="str">
        <f>IF('AccuValve Takeoff'!G785="","",'AccuValve Takeoff'!G785)</f>
        <v/>
      </c>
      <c r="I784" s="23" t="str">
        <f>IF('AccuValve Takeoff'!H785="","",'AccuValve Takeoff'!H785)</f>
        <v/>
      </c>
      <c r="J784" s="326" t="str">
        <f>IF('AccuValve Takeoff'!I785="","",IF('AccuValve Takeoff'!I785="Not Available","",'AccuValve Takeoff'!I785))</f>
        <v/>
      </c>
      <c r="K784" s="326" t="str">
        <f>IF('AccuValve Takeoff'!J785="","",IF('AccuValve Takeoff'!J785="Not Available","",'AccuValve Takeoff'!J785))</f>
        <v/>
      </c>
      <c r="L784" s="326" t="str">
        <f>IF('AccuValve Takeoff'!K785="","",IF('AccuValve Takeoff'!K785="Not Available","",'AccuValve Takeoff'!K785))</f>
        <v/>
      </c>
      <c r="M784" s="326" t="str">
        <f>IF('AccuValve Takeoff'!L785="","",IF('AccuValve Takeoff'!L785="Not Available","",'AccuValve Takeoff'!L785))</f>
        <v/>
      </c>
      <c r="N784" s="326" t="str">
        <f>IF('AccuValve Takeoff'!M785="","",IF('AccuValve Takeoff'!M785="Not Available","",'AccuValve Takeoff'!M785))</f>
        <v/>
      </c>
      <c r="O784" s="23" t="str">
        <f>IF('AccuValve Takeoff'!N785="","",'AccuValve Takeoff'!N785)</f>
        <v/>
      </c>
      <c r="P784" s="23" t="str">
        <f>IF('AccuValve Takeoff'!O785="","",'AccuValve Takeoff'!O785)</f>
        <v/>
      </c>
      <c r="Q784" s="23" t="str">
        <f>IF('AccuValve Takeoff'!P785="","",'AccuValve Takeoff'!P785)</f>
        <v/>
      </c>
      <c r="R784" s="34" t="str">
        <f>IF('AccuValve Takeoff'!Q785="","",'AccuValve Takeoff'!Q785)</f>
        <v xml:space="preserve"> </v>
      </c>
      <c r="S784" s="35" t="str">
        <f>'AccuValve Takeoff'!T785</f>
        <v/>
      </c>
      <c r="T784" s="35" t="str">
        <f>'AccuValve Takeoff'!U785</f>
        <v/>
      </c>
      <c r="U784" s="325" t="str">
        <f>'AccuValve Takeoff'!BC785</f>
        <v/>
      </c>
      <c r="V784" s="38"/>
      <c r="W784" s="11"/>
      <c r="X784" s="11"/>
      <c r="Y784" s="11"/>
    </row>
    <row r="785" spans="1:25" ht="20.100000000000001" customHeight="1" x14ac:dyDescent="0.2">
      <c r="A785" s="12">
        <v>777</v>
      </c>
      <c r="B785" s="23" t="str">
        <f>IF('AccuValve Takeoff'!B786="","",'AccuValve Takeoff'!B786)</f>
        <v/>
      </c>
      <c r="C785" s="45" t="str">
        <f>IF('AccuValve Takeoff'!C786="","",'AccuValve Takeoff'!C786)</f>
        <v/>
      </c>
      <c r="D785" s="23" t="str">
        <f>IF('AccuValve Takeoff'!D786="","",'AccuValve Takeoff'!D786)</f>
        <v/>
      </c>
      <c r="E785" s="23" t="str">
        <f>IF('AccuValve Takeoff'!S786="","",'AccuValve Takeoff'!S786)</f>
        <v/>
      </c>
      <c r="F785" s="23" t="str">
        <f>IF('AccuValve Takeoff'!F786="","",'AccuValve Takeoff'!F786)</f>
        <v/>
      </c>
      <c r="G785" s="23" t="str">
        <f>IF('AccuValve Takeoff'!R786="","",'AccuValve Takeoff'!R786)</f>
        <v/>
      </c>
      <c r="H785" s="23" t="str">
        <f>IF('AccuValve Takeoff'!G786="","",'AccuValve Takeoff'!G786)</f>
        <v/>
      </c>
      <c r="I785" s="23" t="str">
        <f>IF('AccuValve Takeoff'!H786="","",'AccuValve Takeoff'!H786)</f>
        <v/>
      </c>
      <c r="J785" s="326" t="str">
        <f>IF('AccuValve Takeoff'!I786="","",IF('AccuValve Takeoff'!I786="Not Available","",'AccuValve Takeoff'!I786))</f>
        <v/>
      </c>
      <c r="K785" s="326" t="str">
        <f>IF('AccuValve Takeoff'!J786="","",IF('AccuValve Takeoff'!J786="Not Available","",'AccuValve Takeoff'!J786))</f>
        <v/>
      </c>
      <c r="L785" s="326" t="str">
        <f>IF('AccuValve Takeoff'!K786="","",IF('AccuValve Takeoff'!K786="Not Available","",'AccuValve Takeoff'!K786))</f>
        <v/>
      </c>
      <c r="M785" s="326" t="str">
        <f>IF('AccuValve Takeoff'!L786="","",IF('AccuValve Takeoff'!L786="Not Available","",'AccuValve Takeoff'!L786))</f>
        <v/>
      </c>
      <c r="N785" s="326" t="str">
        <f>IF('AccuValve Takeoff'!M786="","",IF('AccuValve Takeoff'!M786="Not Available","",'AccuValve Takeoff'!M786))</f>
        <v/>
      </c>
      <c r="O785" s="23" t="str">
        <f>IF('AccuValve Takeoff'!N786="","",'AccuValve Takeoff'!N786)</f>
        <v/>
      </c>
      <c r="P785" s="23" t="str">
        <f>IF('AccuValve Takeoff'!O786="","",'AccuValve Takeoff'!O786)</f>
        <v/>
      </c>
      <c r="Q785" s="23" t="str">
        <f>IF('AccuValve Takeoff'!P786="","",'AccuValve Takeoff'!P786)</f>
        <v/>
      </c>
      <c r="R785" s="34" t="str">
        <f>IF('AccuValve Takeoff'!Q786="","",'AccuValve Takeoff'!Q786)</f>
        <v xml:space="preserve"> </v>
      </c>
      <c r="S785" s="35" t="str">
        <f>'AccuValve Takeoff'!T786</f>
        <v/>
      </c>
      <c r="T785" s="35" t="str">
        <f>'AccuValve Takeoff'!U786</f>
        <v/>
      </c>
      <c r="U785" s="325" t="str">
        <f>'AccuValve Takeoff'!BC786</f>
        <v/>
      </c>
      <c r="V785" s="38"/>
      <c r="W785" s="11"/>
      <c r="X785" s="11"/>
      <c r="Y785" s="11"/>
    </row>
    <row r="786" spans="1:25" ht="20.100000000000001" customHeight="1" x14ac:dyDescent="0.2">
      <c r="A786" s="12">
        <v>778</v>
      </c>
      <c r="B786" s="23" t="str">
        <f>IF('AccuValve Takeoff'!B787="","",'AccuValve Takeoff'!B787)</f>
        <v/>
      </c>
      <c r="C786" s="45" t="str">
        <f>IF('AccuValve Takeoff'!C787="","",'AccuValve Takeoff'!C787)</f>
        <v/>
      </c>
      <c r="D786" s="23" t="str">
        <f>IF('AccuValve Takeoff'!D787="","",'AccuValve Takeoff'!D787)</f>
        <v/>
      </c>
      <c r="E786" s="23" t="str">
        <f>IF('AccuValve Takeoff'!S787="","",'AccuValve Takeoff'!S787)</f>
        <v/>
      </c>
      <c r="F786" s="23" t="str">
        <f>IF('AccuValve Takeoff'!F787="","",'AccuValve Takeoff'!F787)</f>
        <v/>
      </c>
      <c r="G786" s="23" t="str">
        <f>IF('AccuValve Takeoff'!R787="","",'AccuValve Takeoff'!R787)</f>
        <v/>
      </c>
      <c r="H786" s="23" t="str">
        <f>IF('AccuValve Takeoff'!G787="","",'AccuValve Takeoff'!G787)</f>
        <v/>
      </c>
      <c r="I786" s="23" t="str">
        <f>IF('AccuValve Takeoff'!H787="","",'AccuValve Takeoff'!H787)</f>
        <v/>
      </c>
      <c r="J786" s="326" t="str">
        <f>IF('AccuValve Takeoff'!I787="","",IF('AccuValve Takeoff'!I787="Not Available","",'AccuValve Takeoff'!I787))</f>
        <v/>
      </c>
      <c r="K786" s="326" t="str">
        <f>IF('AccuValve Takeoff'!J787="","",IF('AccuValve Takeoff'!J787="Not Available","",'AccuValve Takeoff'!J787))</f>
        <v/>
      </c>
      <c r="L786" s="326" t="str">
        <f>IF('AccuValve Takeoff'!K787="","",IF('AccuValve Takeoff'!K787="Not Available","",'AccuValve Takeoff'!K787))</f>
        <v/>
      </c>
      <c r="M786" s="326" t="str">
        <f>IF('AccuValve Takeoff'!L787="","",IF('AccuValve Takeoff'!L787="Not Available","",'AccuValve Takeoff'!L787))</f>
        <v/>
      </c>
      <c r="N786" s="326" t="str">
        <f>IF('AccuValve Takeoff'!M787="","",IF('AccuValve Takeoff'!M787="Not Available","",'AccuValve Takeoff'!M787))</f>
        <v/>
      </c>
      <c r="O786" s="23" t="str">
        <f>IF('AccuValve Takeoff'!N787="","",'AccuValve Takeoff'!N787)</f>
        <v/>
      </c>
      <c r="P786" s="23" t="str">
        <f>IF('AccuValve Takeoff'!O787="","",'AccuValve Takeoff'!O787)</f>
        <v/>
      </c>
      <c r="Q786" s="23" t="str">
        <f>IF('AccuValve Takeoff'!P787="","",'AccuValve Takeoff'!P787)</f>
        <v/>
      </c>
      <c r="R786" s="34" t="str">
        <f>IF('AccuValve Takeoff'!Q787="","",'AccuValve Takeoff'!Q787)</f>
        <v xml:space="preserve"> </v>
      </c>
      <c r="S786" s="35" t="str">
        <f>'AccuValve Takeoff'!T787</f>
        <v/>
      </c>
      <c r="T786" s="35" t="str">
        <f>'AccuValve Takeoff'!U787</f>
        <v/>
      </c>
      <c r="U786" s="325" t="str">
        <f>'AccuValve Takeoff'!BC787</f>
        <v/>
      </c>
      <c r="V786" s="38"/>
      <c r="W786" s="11"/>
      <c r="X786" s="11"/>
      <c r="Y786" s="11"/>
    </row>
    <row r="787" spans="1:25" ht="20.100000000000001" customHeight="1" x14ac:dyDescent="0.2">
      <c r="A787" s="12">
        <v>779</v>
      </c>
      <c r="B787" s="23" t="str">
        <f>IF('AccuValve Takeoff'!B788="","",'AccuValve Takeoff'!B788)</f>
        <v/>
      </c>
      <c r="C787" s="45" t="str">
        <f>IF('AccuValve Takeoff'!C788="","",'AccuValve Takeoff'!C788)</f>
        <v/>
      </c>
      <c r="D787" s="23" t="str">
        <f>IF('AccuValve Takeoff'!D788="","",'AccuValve Takeoff'!D788)</f>
        <v/>
      </c>
      <c r="E787" s="23" t="str">
        <f>IF('AccuValve Takeoff'!S788="","",'AccuValve Takeoff'!S788)</f>
        <v/>
      </c>
      <c r="F787" s="23" t="str">
        <f>IF('AccuValve Takeoff'!F788="","",'AccuValve Takeoff'!F788)</f>
        <v/>
      </c>
      <c r="G787" s="23" t="str">
        <f>IF('AccuValve Takeoff'!R788="","",'AccuValve Takeoff'!R788)</f>
        <v/>
      </c>
      <c r="H787" s="23" t="str">
        <f>IF('AccuValve Takeoff'!G788="","",'AccuValve Takeoff'!G788)</f>
        <v/>
      </c>
      <c r="I787" s="23" t="str">
        <f>IF('AccuValve Takeoff'!H788="","",'AccuValve Takeoff'!H788)</f>
        <v/>
      </c>
      <c r="J787" s="326" t="str">
        <f>IF('AccuValve Takeoff'!I788="","",IF('AccuValve Takeoff'!I788="Not Available","",'AccuValve Takeoff'!I788))</f>
        <v/>
      </c>
      <c r="K787" s="326" t="str">
        <f>IF('AccuValve Takeoff'!J788="","",IF('AccuValve Takeoff'!J788="Not Available","",'AccuValve Takeoff'!J788))</f>
        <v/>
      </c>
      <c r="L787" s="326" t="str">
        <f>IF('AccuValve Takeoff'!K788="","",IF('AccuValve Takeoff'!K788="Not Available","",'AccuValve Takeoff'!K788))</f>
        <v/>
      </c>
      <c r="M787" s="326" t="str">
        <f>IF('AccuValve Takeoff'!L788="","",IF('AccuValve Takeoff'!L788="Not Available","",'AccuValve Takeoff'!L788))</f>
        <v/>
      </c>
      <c r="N787" s="326" t="str">
        <f>IF('AccuValve Takeoff'!M788="","",IF('AccuValve Takeoff'!M788="Not Available","",'AccuValve Takeoff'!M788))</f>
        <v/>
      </c>
      <c r="O787" s="23" t="str">
        <f>IF('AccuValve Takeoff'!N788="","",'AccuValve Takeoff'!N788)</f>
        <v/>
      </c>
      <c r="P787" s="23" t="str">
        <f>IF('AccuValve Takeoff'!O788="","",'AccuValve Takeoff'!O788)</f>
        <v/>
      </c>
      <c r="Q787" s="23" t="str">
        <f>IF('AccuValve Takeoff'!P788="","",'AccuValve Takeoff'!P788)</f>
        <v/>
      </c>
      <c r="R787" s="34" t="str">
        <f>IF('AccuValve Takeoff'!Q788="","",'AccuValve Takeoff'!Q788)</f>
        <v xml:space="preserve"> </v>
      </c>
      <c r="S787" s="35" t="str">
        <f>'AccuValve Takeoff'!T788</f>
        <v/>
      </c>
      <c r="T787" s="35" t="str">
        <f>'AccuValve Takeoff'!U788</f>
        <v/>
      </c>
      <c r="U787" s="325" t="str">
        <f>'AccuValve Takeoff'!BC788</f>
        <v/>
      </c>
      <c r="V787" s="38"/>
      <c r="W787" s="11"/>
      <c r="X787" s="11"/>
      <c r="Y787" s="11"/>
    </row>
    <row r="788" spans="1:25" ht="20.100000000000001" customHeight="1" x14ac:dyDescent="0.2">
      <c r="A788" s="12">
        <v>780</v>
      </c>
      <c r="B788" s="23" t="str">
        <f>IF('AccuValve Takeoff'!B789="","",'AccuValve Takeoff'!B789)</f>
        <v/>
      </c>
      <c r="C788" s="45" t="str">
        <f>IF('AccuValve Takeoff'!C789="","",'AccuValve Takeoff'!C789)</f>
        <v/>
      </c>
      <c r="D788" s="23" t="str">
        <f>IF('AccuValve Takeoff'!D789="","",'AccuValve Takeoff'!D789)</f>
        <v/>
      </c>
      <c r="E788" s="23" t="str">
        <f>IF('AccuValve Takeoff'!S789="","",'AccuValve Takeoff'!S789)</f>
        <v/>
      </c>
      <c r="F788" s="23" t="str">
        <f>IF('AccuValve Takeoff'!F789="","",'AccuValve Takeoff'!F789)</f>
        <v/>
      </c>
      <c r="G788" s="23" t="str">
        <f>IF('AccuValve Takeoff'!R789="","",'AccuValve Takeoff'!R789)</f>
        <v/>
      </c>
      <c r="H788" s="23" t="str">
        <f>IF('AccuValve Takeoff'!G789="","",'AccuValve Takeoff'!G789)</f>
        <v/>
      </c>
      <c r="I788" s="23" t="str">
        <f>IF('AccuValve Takeoff'!H789="","",'AccuValve Takeoff'!H789)</f>
        <v/>
      </c>
      <c r="J788" s="326" t="str">
        <f>IF('AccuValve Takeoff'!I789="","",IF('AccuValve Takeoff'!I789="Not Available","",'AccuValve Takeoff'!I789))</f>
        <v/>
      </c>
      <c r="K788" s="326" t="str">
        <f>IF('AccuValve Takeoff'!J789="","",IF('AccuValve Takeoff'!J789="Not Available","",'AccuValve Takeoff'!J789))</f>
        <v/>
      </c>
      <c r="L788" s="326" t="str">
        <f>IF('AccuValve Takeoff'!K789="","",IF('AccuValve Takeoff'!K789="Not Available","",'AccuValve Takeoff'!K789))</f>
        <v/>
      </c>
      <c r="M788" s="326" t="str">
        <f>IF('AccuValve Takeoff'!L789="","",IF('AccuValve Takeoff'!L789="Not Available","",'AccuValve Takeoff'!L789))</f>
        <v/>
      </c>
      <c r="N788" s="326" t="str">
        <f>IF('AccuValve Takeoff'!M789="","",IF('AccuValve Takeoff'!M789="Not Available","",'AccuValve Takeoff'!M789))</f>
        <v/>
      </c>
      <c r="O788" s="23" t="str">
        <f>IF('AccuValve Takeoff'!N789="","",'AccuValve Takeoff'!N789)</f>
        <v/>
      </c>
      <c r="P788" s="23" t="str">
        <f>IF('AccuValve Takeoff'!O789="","",'AccuValve Takeoff'!O789)</f>
        <v/>
      </c>
      <c r="Q788" s="23" t="str">
        <f>IF('AccuValve Takeoff'!P789="","",'AccuValve Takeoff'!P789)</f>
        <v/>
      </c>
      <c r="R788" s="34" t="str">
        <f>IF('AccuValve Takeoff'!Q789="","",'AccuValve Takeoff'!Q789)</f>
        <v xml:space="preserve"> </v>
      </c>
      <c r="S788" s="35" t="str">
        <f>'AccuValve Takeoff'!T789</f>
        <v/>
      </c>
      <c r="T788" s="35" t="str">
        <f>'AccuValve Takeoff'!U789</f>
        <v/>
      </c>
      <c r="U788" s="325" t="str">
        <f>'AccuValve Takeoff'!BC789</f>
        <v/>
      </c>
      <c r="V788" s="38"/>
      <c r="W788" s="11"/>
      <c r="X788" s="11"/>
      <c r="Y788" s="11"/>
    </row>
    <row r="789" spans="1:25" ht="20.100000000000001" customHeight="1" x14ac:dyDescent="0.2">
      <c r="A789" s="12">
        <v>781</v>
      </c>
      <c r="B789" s="23" t="str">
        <f>IF('AccuValve Takeoff'!B790="","",'AccuValve Takeoff'!B790)</f>
        <v/>
      </c>
      <c r="C789" s="45" t="str">
        <f>IF('AccuValve Takeoff'!C790="","",'AccuValve Takeoff'!C790)</f>
        <v/>
      </c>
      <c r="D789" s="23" t="str">
        <f>IF('AccuValve Takeoff'!D790="","",'AccuValve Takeoff'!D790)</f>
        <v/>
      </c>
      <c r="E789" s="23" t="str">
        <f>IF('AccuValve Takeoff'!S790="","",'AccuValve Takeoff'!S790)</f>
        <v/>
      </c>
      <c r="F789" s="23" t="str">
        <f>IF('AccuValve Takeoff'!F790="","",'AccuValve Takeoff'!F790)</f>
        <v/>
      </c>
      <c r="G789" s="23" t="str">
        <f>IF('AccuValve Takeoff'!R790="","",'AccuValve Takeoff'!R790)</f>
        <v/>
      </c>
      <c r="H789" s="23" t="str">
        <f>IF('AccuValve Takeoff'!G790="","",'AccuValve Takeoff'!G790)</f>
        <v/>
      </c>
      <c r="I789" s="23" t="str">
        <f>IF('AccuValve Takeoff'!H790="","",'AccuValve Takeoff'!H790)</f>
        <v/>
      </c>
      <c r="J789" s="326" t="str">
        <f>IF('AccuValve Takeoff'!I790="","",IF('AccuValve Takeoff'!I790="Not Available","",'AccuValve Takeoff'!I790))</f>
        <v/>
      </c>
      <c r="K789" s="326" t="str">
        <f>IF('AccuValve Takeoff'!J790="","",IF('AccuValve Takeoff'!J790="Not Available","",'AccuValve Takeoff'!J790))</f>
        <v/>
      </c>
      <c r="L789" s="326" t="str">
        <f>IF('AccuValve Takeoff'!K790="","",IF('AccuValve Takeoff'!K790="Not Available","",'AccuValve Takeoff'!K790))</f>
        <v/>
      </c>
      <c r="M789" s="326" t="str">
        <f>IF('AccuValve Takeoff'!L790="","",IF('AccuValve Takeoff'!L790="Not Available","",'AccuValve Takeoff'!L790))</f>
        <v/>
      </c>
      <c r="N789" s="326" t="str">
        <f>IF('AccuValve Takeoff'!M790="","",IF('AccuValve Takeoff'!M790="Not Available","",'AccuValve Takeoff'!M790))</f>
        <v/>
      </c>
      <c r="O789" s="23" t="str">
        <f>IF('AccuValve Takeoff'!N790="","",'AccuValve Takeoff'!N790)</f>
        <v/>
      </c>
      <c r="P789" s="23" t="str">
        <f>IF('AccuValve Takeoff'!O790="","",'AccuValve Takeoff'!O790)</f>
        <v/>
      </c>
      <c r="Q789" s="23" t="str">
        <f>IF('AccuValve Takeoff'!P790="","",'AccuValve Takeoff'!P790)</f>
        <v/>
      </c>
      <c r="R789" s="34" t="str">
        <f>IF('AccuValve Takeoff'!Q790="","",'AccuValve Takeoff'!Q790)</f>
        <v xml:space="preserve"> </v>
      </c>
      <c r="S789" s="35" t="str">
        <f>'AccuValve Takeoff'!T790</f>
        <v/>
      </c>
      <c r="T789" s="35" t="str">
        <f>'AccuValve Takeoff'!U790</f>
        <v/>
      </c>
      <c r="U789" s="325" t="str">
        <f>'AccuValve Takeoff'!BC790</f>
        <v/>
      </c>
      <c r="V789" s="38"/>
      <c r="W789" s="11"/>
      <c r="X789" s="11"/>
      <c r="Y789" s="11"/>
    </row>
    <row r="790" spans="1:25" ht="20.100000000000001" customHeight="1" x14ac:dyDescent="0.2">
      <c r="A790" s="12">
        <v>782</v>
      </c>
      <c r="B790" s="23" t="str">
        <f>IF('AccuValve Takeoff'!B791="","",'AccuValve Takeoff'!B791)</f>
        <v/>
      </c>
      <c r="C790" s="45" t="str">
        <f>IF('AccuValve Takeoff'!C791="","",'AccuValve Takeoff'!C791)</f>
        <v/>
      </c>
      <c r="D790" s="23" t="str">
        <f>IF('AccuValve Takeoff'!D791="","",'AccuValve Takeoff'!D791)</f>
        <v/>
      </c>
      <c r="E790" s="23" t="str">
        <f>IF('AccuValve Takeoff'!S791="","",'AccuValve Takeoff'!S791)</f>
        <v/>
      </c>
      <c r="F790" s="23" t="str">
        <f>IF('AccuValve Takeoff'!F791="","",'AccuValve Takeoff'!F791)</f>
        <v/>
      </c>
      <c r="G790" s="23" t="str">
        <f>IF('AccuValve Takeoff'!R791="","",'AccuValve Takeoff'!R791)</f>
        <v/>
      </c>
      <c r="H790" s="23" t="str">
        <f>IF('AccuValve Takeoff'!G791="","",'AccuValve Takeoff'!G791)</f>
        <v/>
      </c>
      <c r="I790" s="23" t="str">
        <f>IF('AccuValve Takeoff'!H791="","",'AccuValve Takeoff'!H791)</f>
        <v/>
      </c>
      <c r="J790" s="326" t="str">
        <f>IF('AccuValve Takeoff'!I791="","",IF('AccuValve Takeoff'!I791="Not Available","",'AccuValve Takeoff'!I791))</f>
        <v/>
      </c>
      <c r="K790" s="326" t="str">
        <f>IF('AccuValve Takeoff'!J791="","",IF('AccuValve Takeoff'!J791="Not Available","",'AccuValve Takeoff'!J791))</f>
        <v/>
      </c>
      <c r="L790" s="326" t="str">
        <f>IF('AccuValve Takeoff'!K791="","",IF('AccuValve Takeoff'!K791="Not Available","",'AccuValve Takeoff'!K791))</f>
        <v/>
      </c>
      <c r="M790" s="326" t="str">
        <f>IF('AccuValve Takeoff'!L791="","",IF('AccuValve Takeoff'!L791="Not Available","",'AccuValve Takeoff'!L791))</f>
        <v/>
      </c>
      <c r="N790" s="326" t="str">
        <f>IF('AccuValve Takeoff'!M791="","",IF('AccuValve Takeoff'!M791="Not Available","",'AccuValve Takeoff'!M791))</f>
        <v/>
      </c>
      <c r="O790" s="23" t="str">
        <f>IF('AccuValve Takeoff'!N791="","",'AccuValve Takeoff'!N791)</f>
        <v/>
      </c>
      <c r="P790" s="23" t="str">
        <f>IF('AccuValve Takeoff'!O791="","",'AccuValve Takeoff'!O791)</f>
        <v/>
      </c>
      <c r="Q790" s="23" t="str">
        <f>IF('AccuValve Takeoff'!P791="","",'AccuValve Takeoff'!P791)</f>
        <v/>
      </c>
      <c r="R790" s="34" t="str">
        <f>IF('AccuValve Takeoff'!Q791="","",'AccuValve Takeoff'!Q791)</f>
        <v xml:space="preserve"> </v>
      </c>
      <c r="S790" s="35" t="str">
        <f>'AccuValve Takeoff'!T791</f>
        <v/>
      </c>
      <c r="T790" s="35" t="str">
        <f>'AccuValve Takeoff'!U791</f>
        <v/>
      </c>
      <c r="U790" s="325" t="str">
        <f>'AccuValve Takeoff'!BC791</f>
        <v/>
      </c>
      <c r="V790" s="38"/>
      <c r="W790" s="11"/>
      <c r="X790" s="11"/>
      <c r="Y790" s="11"/>
    </row>
    <row r="791" spans="1:25" ht="20.100000000000001" customHeight="1" x14ac:dyDescent="0.2">
      <c r="A791" s="12">
        <v>783</v>
      </c>
      <c r="B791" s="23" t="str">
        <f>IF('AccuValve Takeoff'!B792="","",'AccuValve Takeoff'!B792)</f>
        <v/>
      </c>
      <c r="C791" s="45" t="str">
        <f>IF('AccuValve Takeoff'!C792="","",'AccuValve Takeoff'!C792)</f>
        <v/>
      </c>
      <c r="D791" s="23" t="str">
        <f>IF('AccuValve Takeoff'!D792="","",'AccuValve Takeoff'!D792)</f>
        <v/>
      </c>
      <c r="E791" s="23" t="str">
        <f>IF('AccuValve Takeoff'!S792="","",'AccuValve Takeoff'!S792)</f>
        <v/>
      </c>
      <c r="F791" s="23" t="str">
        <f>IF('AccuValve Takeoff'!F792="","",'AccuValve Takeoff'!F792)</f>
        <v/>
      </c>
      <c r="G791" s="23" t="str">
        <f>IF('AccuValve Takeoff'!R792="","",'AccuValve Takeoff'!R792)</f>
        <v/>
      </c>
      <c r="H791" s="23" t="str">
        <f>IF('AccuValve Takeoff'!G792="","",'AccuValve Takeoff'!G792)</f>
        <v/>
      </c>
      <c r="I791" s="23" t="str">
        <f>IF('AccuValve Takeoff'!H792="","",'AccuValve Takeoff'!H792)</f>
        <v/>
      </c>
      <c r="J791" s="326" t="str">
        <f>IF('AccuValve Takeoff'!I792="","",IF('AccuValve Takeoff'!I792="Not Available","",'AccuValve Takeoff'!I792))</f>
        <v/>
      </c>
      <c r="K791" s="326" t="str">
        <f>IF('AccuValve Takeoff'!J792="","",IF('AccuValve Takeoff'!J792="Not Available","",'AccuValve Takeoff'!J792))</f>
        <v/>
      </c>
      <c r="L791" s="326" t="str">
        <f>IF('AccuValve Takeoff'!K792="","",IF('AccuValve Takeoff'!K792="Not Available","",'AccuValve Takeoff'!K792))</f>
        <v/>
      </c>
      <c r="M791" s="326" t="str">
        <f>IF('AccuValve Takeoff'!L792="","",IF('AccuValve Takeoff'!L792="Not Available","",'AccuValve Takeoff'!L792))</f>
        <v/>
      </c>
      <c r="N791" s="326" t="str">
        <f>IF('AccuValve Takeoff'!M792="","",IF('AccuValve Takeoff'!M792="Not Available","",'AccuValve Takeoff'!M792))</f>
        <v/>
      </c>
      <c r="O791" s="23" t="str">
        <f>IF('AccuValve Takeoff'!N792="","",'AccuValve Takeoff'!N792)</f>
        <v/>
      </c>
      <c r="P791" s="23" t="str">
        <f>IF('AccuValve Takeoff'!O792="","",'AccuValve Takeoff'!O792)</f>
        <v/>
      </c>
      <c r="Q791" s="23" t="str">
        <f>IF('AccuValve Takeoff'!P792="","",'AccuValve Takeoff'!P792)</f>
        <v/>
      </c>
      <c r="R791" s="34" t="str">
        <f>IF('AccuValve Takeoff'!Q792="","",'AccuValve Takeoff'!Q792)</f>
        <v xml:space="preserve"> </v>
      </c>
      <c r="S791" s="35" t="str">
        <f>'AccuValve Takeoff'!T792</f>
        <v/>
      </c>
      <c r="T791" s="35" t="str">
        <f>'AccuValve Takeoff'!U792</f>
        <v/>
      </c>
      <c r="U791" s="325" t="str">
        <f>'AccuValve Takeoff'!BC792</f>
        <v/>
      </c>
      <c r="V791" s="38"/>
      <c r="W791" s="11"/>
      <c r="X791" s="11"/>
      <c r="Y791" s="11"/>
    </row>
    <row r="792" spans="1:25" ht="20.100000000000001" customHeight="1" x14ac:dyDescent="0.2">
      <c r="A792" s="12">
        <v>784</v>
      </c>
      <c r="B792" s="23" t="str">
        <f>IF('AccuValve Takeoff'!B793="","",'AccuValve Takeoff'!B793)</f>
        <v/>
      </c>
      <c r="C792" s="45" t="str">
        <f>IF('AccuValve Takeoff'!C793="","",'AccuValve Takeoff'!C793)</f>
        <v/>
      </c>
      <c r="D792" s="23" t="str">
        <f>IF('AccuValve Takeoff'!D793="","",'AccuValve Takeoff'!D793)</f>
        <v/>
      </c>
      <c r="E792" s="23" t="str">
        <f>IF('AccuValve Takeoff'!S793="","",'AccuValve Takeoff'!S793)</f>
        <v/>
      </c>
      <c r="F792" s="23" t="str">
        <f>IF('AccuValve Takeoff'!F793="","",'AccuValve Takeoff'!F793)</f>
        <v/>
      </c>
      <c r="G792" s="23" t="str">
        <f>IF('AccuValve Takeoff'!R793="","",'AccuValve Takeoff'!R793)</f>
        <v/>
      </c>
      <c r="H792" s="23" t="str">
        <f>IF('AccuValve Takeoff'!G793="","",'AccuValve Takeoff'!G793)</f>
        <v/>
      </c>
      <c r="I792" s="23" t="str">
        <f>IF('AccuValve Takeoff'!H793="","",'AccuValve Takeoff'!H793)</f>
        <v/>
      </c>
      <c r="J792" s="326" t="str">
        <f>IF('AccuValve Takeoff'!I793="","",IF('AccuValve Takeoff'!I793="Not Available","",'AccuValve Takeoff'!I793))</f>
        <v/>
      </c>
      <c r="K792" s="326" t="str">
        <f>IF('AccuValve Takeoff'!J793="","",IF('AccuValve Takeoff'!J793="Not Available","",'AccuValve Takeoff'!J793))</f>
        <v/>
      </c>
      <c r="L792" s="326" t="str">
        <f>IF('AccuValve Takeoff'!K793="","",IF('AccuValve Takeoff'!K793="Not Available","",'AccuValve Takeoff'!K793))</f>
        <v/>
      </c>
      <c r="M792" s="326" t="str">
        <f>IF('AccuValve Takeoff'!L793="","",IF('AccuValve Takeoff'!L793="Not Available","",'AccuValve Takeoff'!L793))</f>
        <v/>
      </c>
      <c r="N792" s="326" t="str">
        <f>IF('AccuValve Takeoff'!M793="","",IF('AccuValve Takeoff'!M793="Not Available","",'AccuValve Takeoff'!M793))</f>
        <v/>
      </c>
      <c r="O792" s="23" t="str">
        <f>IF('AccuValve Takeoff'!N793="","",'AccuValve Takeoff'!N793)</f>
        <v/>
      </c>
      <c r="P792" s="23" t="str">
        <f>IF('AccuValve Takeoff'!O793="","",'AccuValve Takeoff'!O793)</f>
        <v/>
      </c>
      <c r="Q792" s="23" t="str">
        <f>IF('AccuValve Takeoff'!P793="","",'AccuValve Takeoff'!P793)</f>
        <v/>
      </c>
      <c r="R792" s="34" t="str">
        <f>IF('AccuValve Takeoff'!Q793="","",'AccuValve Takeoff'!Q793)</f>
        <v xml:space="preserve"> </v>
      </c>
      <c r="S792" s="35" t="str">
        <f>'AccuValve Takeoff'!T793</f>
        <v/>
      </c>
      <c r="T792" s="35" t="str">
        <f>'AccuValve Takeoff'!U793</f>
        <v/>
      </c>
      <c r="U792" s="325" t="str">
        <f>'AccuValve Takeoff'!BC793</f>
        <v/>
      </c>
      <c r="V792" s="38"/>
      <c r="W792" s="11"/>
      <c r="X792" s="11"/>
      <c r="Y792" s="11"/>
    </row>
    <row r="793" spans="1:25" ht="20.100000000000001" customHeight="1" x14ac:dyDescent="0.2">
      <c r="A793" s="12">
        <v>785</v>
      </c>
      <c r="B793" s="23" t="str">
        <f>IF('AccuValve Takeoff'!B794="","",'AccuValve Takeoff'!B794)</f>
        <v/>
      </c>
      <c r="C793" s="45" t="str">
        <f>IF('AccuValve Takeoff'!C794="","",'AccuValve Takeoff'!C794)</f>
        <v/>
      </c>
      <c r="D793" s="23" t="str">
        <f>IF('AccuValve Takeoff'!D794="","",'AccuValve Takeoff'!D794)</f>
        <v/>
      </c>
      <c r="E793" s="23" t="str">
        <f>IF('AccuValve Takeoff'!S794="","",'AccuValve Takeoff'!S794)</f>
        <v/>
      </c>
      <c r="F793" s="23" t="str">
        <f>IF('AccuValve Takeoff'!F794="","",'AccuValve Takeoff'!F794)</f>
        <v/>
      </c>
      <c r="G793" s="23" t="str">
        <f>IF('AccuValve Takeoff'!R794="","",'AccuValve Takeoff'!R794)</f>
        <v/>
      </c>
      <c r="H793" s="23" t="str">
        <f>IF('AccuValve Takeoff'!G794="","",'AccuValve Takeoff'!G794)</f>
        <v/>
      </c>
      <c r="I793" s="23" t="str">
        <f>IF('AccuValve Takeoff'!H794="","",'AccuValve Takeoff'!H794)</f>
        <v/>
      </c>
      <c r="J793" s="326" t="str">
        <f>IF('AccuValve Takeoff'!I794="","",IF('AccuValve Takeoff'!I794="Not Available","",'AccuValve Takeoff'!I794))</f>
        <v/>
      </c>
      <c r="K793" s="326" t="str">
        <f>IF('AccuValve Takeoff'!J794="","",IF('AccuValve Takeoff'!J794="Not Available","",'AccuValve Takeoff'!J794))</f>
        <v/>
      </c>
      <c r="L793" s="326" t="str">
        <f>IF('AccuValve Takeoff'!K794="","",IF('AccuValve Takeoff'!K794="Not Available","",'AccuValve Takeoff'!K794))</f>
        <v/>
      </c>
      <c r="M793" s="326" t="str">
        <f>IF('AccuValve Takeoff'!L794="","",IF('AccuValve Takeoff'!L794="Not Available","",'AccuValve Takeoff'!L794))</f>
        <v/>
      </c>
      <c r="N793" s="326" t="str">
        <f>IF('AccuValve Takeoff'!M794="","",IF('AccuValve Takeoff'!M794="Not Available","",'AccuValve Takeoff'!M794))</f>
        <v/>
      </c>
      <c r="O793" s="23" t="str">
        <f>IF('AccuValve Takeoff'!N794="","",'AccuValve Takeoff'!N794)</f>
        <v/>
      </c>
      <c r="P793" s="23" t="str">
        <f>IF('AccuValve Takeoff'!O794="","",'AccuValve Takeoff'!O794)</f>
        <v/>
      </c>
      <c r="Q793" s="23" t="str">
        <f>IF('AccuValve Takeoff'!P794="","",'AccuValve Takeoff'!P794)</f>
        <v/>
      </c>
      <c r="R793" s="34" t="str">
        <f>IF('AccuValve Takeoff'!Q794="","",'AccuValve Takeoff'!Q794)</f>
        <v xml:space="preserve"> </v>
      </c>
      <c r="S793" s="35" t="str">
        <f>'AccuValve Takeoff'!T794</f>
        <v/>
      </c>
      <c r="T793" s="35" t="str">
        <f>'AccuValve Takeoff'!U794</f>
        <v/>
      </c>
      <c r="U793" s="325" t="str">
        <f>'AccuValve Takeoff'!BC794</f>
        <v/>
      </c>
      <c r="V793" s="38"/>
      <c r="W793" s="11"/>
      <c r="X793" s="11"/>
      <c r="Y793" s="11"/>
    </row>
    <row r="794" spans="1:25" ht="20.100000000000001" customHeight="1" x14ac:dyDescent="0.2">
      <c r="A794" s="12">
        <v>786</v>
      </c>
      <c r="B794" s="23" t="str">
        <f>IF('AccuValve Takeoff'!B795="","",'AccuValve Takeoff'!B795)</f>
        <v/>
      </c>
      <c r="C794" s="45" t="str">
        <f>IF('AccuValve Takeoff'!C795="","",'AccuValve Takeoff'!C795)</f>
        <v/>
      </c>
      <c r="D794" s="23" t="str">
        <f>IF('AccuValve Takeoff'!D795="","",'AccuValve Takeoff'!D795)</f>
        <v/>
      </c>
      <c r="E794" s="23" t="str">
        <f>IF('AccuValve Takeoff'!S795="","",'AccuValve Takeoff'!S795)</f>
        <v/>
      </c>
      <c r="F794" s="23" t="str">
        <f>IF('AccuValve Takeoff'!F795="","",'AccuValve Takeoff'!F795)</f>
        <v/>
      </c>
      <c r="G794" s="23" t="str">
        <f>IF('AccuValve Takeoff'!R795="","",'AccuValve Takeoff'!R795)</f>
        <v/>
      </c>
      <c r="H794" s="23" t="str">
        <f>IF('AccuValve Takeoff'!G795="","",'AccuValve Takeoff'!G795)</f>
        <v/>
      </c>
      <c r="I794" s="23" t="str">
        <f>IF('AccuValve Takeoff'!H795="","",'AccuValve Takeoff'!H795)</f>
        <v/>
      </c>
      <c r="J794" s="326" t="str">
        <f>IF('AccuValve Takeoff'!I795="","",IF('AccuValve Takeoff'!I795="Not Available","",'AccuValve Takeoff'!I795))</f>
        <v/>
      </c>
      <c r="K794" s="326" t="str">
        <f>IF('AccuValve Takeoff'!J795="","",IF('AccuValve Takeoff'!J795="Not Available","",'AccuValve Takeoff'!J795))</f>
        <v/>
      </c>
      <c r="L794" s="326" t="str">
        <f>IF('AccuValve Takeoff'!K795="","",IF('AccuValve Takeoff'!K795="Not Available","",'AccuValve Takeoff'!K795))</f>
        <v/>
      </c>
      <c r="M794" s="326" t="str">
        <f>IF('AccuValve Takeoff'!L795="","",IF('AccuValve Takeoff'!L795="Not Available","",'AccuValve Takeoff'!L795))</f>
        <v/>
      </c>
      <c r="N794" s="326" t="str">
        <f>IF('AccuValve Takeoff'!M795="","",IF('AccuValve Takeoff'!M795="Not Available","",'AccuValve Takeoff'!M795))</f>
        <v/>
      </c>
      <c r="O794" s="23" t="str">
        <f>IF('AccuValve Takeoff'!N795="","",'AccuValve Takeoff'!N795)</f>
        <v/>
      </c>
      <c r="P794" s="23" t="str">
        <f>IF('AccuValve Takeoff'!O795="","",'AccuValve Takeoff'!O795)</f>
        <v/>
      </c>
      <c r="Q794" s="23" t="str">
        <f>IF('AccuValve Takeoff'!P795="","",'AccuValve Takeoff'!P795)</f>
        <v/>
      </c>
      <c r="R794" s="34" t="str">
        <f>IF('AccuValve Takeoff'!Q795="","",'AccuValve Takeoff'!Q795)</f>
        <v xml:space="preserve"> </v>
      </c>
      <c r="S794" s="35" t="str">
        <f>'AccuValve Takeoff'!T795</f>
        <v/>
      </c>
      <c r="T794" s="35" t="str">
        <f>'AccuValve Takeoff'!U795</f>
        <v/>
      </c>
      <c r="U794" s="325" t="str">
        <f>'AccuValve Takeoff'!BC795</f>
        <v/>
      </c>
      <c r="V794" s="38"/>
      <c r="W794" s="11"/>
      <c r="X794" s="11"/>
      <c r="Y794" s="11"/>
    </row>
    <row r="795" spans="1:25" ht="20.100000000000001" customHeight="1" x14ac:dyDescent="0.2">
      <c r="A795" s="12">
        <v>787</v>
      </c>
      <c r="B795" s="23" t="str">
        <f>IF('AccuValve Takeoff'!B796="","",'AccuValve Takeoff'!B796)</f>
        <v/>
      </c>
      <c r="C795" s="45" t="str">
        <f>IF('AccuValve Takeoff'!C796="","",'AccuValve Takeoff'!C796)</f>
        <v/>
      </c>
      <c r="D795" s="23" t="str">
        <f>IF('AccuValve Takeoff'!D796="","",'AccuValve Takeoff'!D796)</f>
        <v/>
      </c>
      <c r="E795" s="23" t="str">
        <f>IF('AccuValve Takeoff'!S796="","",'AccuValve Takeoff'!S796)</f>
        <v/>
      </c>
      <c r="F795" s="23" t="str">
        <f>IF('AccuValve Takeoff'!F796="","",'AccuValve Takeoff'!F796)</f>
        <v/>
      </c>
      <c r="G795" s="23" t="str">
        <f>IF('AccuValve Takeoff'!R796="","",'AccuValve Takeoff'!R796)</f>
        <v/>
      </c>
      <c r="H795" s="23" t="str">
        <f>IF('AccuValve Takeoff'!G796="","",'AccuValve Takeoff'!G796)</f>
        <v/>
      </c>
      <c r="I795" s="23" t="str">
        <f>IF('AccuValve Takeoff'!H796="","",'AccuValve Takeoff'!H796)</f>
        <v/>
      </c>
      <c r="J795" s="326" t="str">
        <f>IF('AccuValve Takeoff'!I796="","",IF('AccuValve Takeoff'!I796="Not Available","",'AccuValve Takeoff'!I796))</f>
        <v/>
      </c>
      <c r="K795" s="326" t="str">
        <f>IF('AccuValve Takeoff'!J796="","",IF('AccuValve Takeoff'!J796="Not Available","",'AccuValve Takeoff'!J796))</f>
        <v/>
      </c>
      <c r="L795" s="326" t="str">
        <f>IF('AccuValve Takeoff'!K796="","",IF('AccuValve Takeoff'!K796="Not Available","",'AccuValve Takeoff'!K796))</f>
        <v/>
      </c>
      <c r="M795" s="326" t="str">
        <f>IF('AccuValve Takeoff'!L796="","",IF('AccuValve Takeoff'!L796="Not Available","",'AccuValve Takeoff'!L796))</f>
        <v/>
      </c>
      <c r="N795" s="326" t="str">
        <f>IF('AccuValve Takeoff'!M796="","",IF('AccuValve Takeoff'!M796="Not Available","",'AccuValve Takeoff'!M796))</f>
        <v/>
      </c>
      <c r="O795" s="23" t="str">
        <f>IF('AccuValve Takeoff'!N796="","",'AccuValve Takeoff'!N796)</f>
        <v/>
      </c>
      <c r="P795" s="23" t="str">
        <f>IF('AccuValve Takeoff'!O796="","",'AccuValve Takeoff'!O796)</f>
        <v/>
      </c>
      <c r="Q795" s="23" t="str">
        <f>IF('AccuValve Takeoff'!P796="","",'AccuValve Takeoff'!P796)</f>
        <v/>
      </c>
      <c r="R795" s="34" t="str">
        <f>IF('AccuValve Takeoff'!Q796="","",'AccuValve Takeoff'!Q796)</f>
        <v xml:space="preserve"> </v>
      </c>
      <c r="S795" s="35" t="str">
        <f>'AccuValve Takeoff'!T796</f>
        <v/>
      </c>
      <c r="T795" s="35" t="str">
        <f>'AccuValve Takeoff'!U796</f>
        <v/>
      </c>
      <c r="U795" s="325" t="str">
        <f>'AccuValve Takeoff'!BC796</f>
        <v/>
      </c>
      <c r="V795" s="38"/>
      <c r="W795" s="11"/>
      <c r="X795" s="11"/>
      <c r="Y795" s="11"/>
    </row>
    <row r="796" spans="1:25" ht="20.100000000000001" customHeight="1" x14ac:dyDescent="0.2">
      <c r="A796" s="12">
        <v>788</v>
      </c>
      <c r="B796" s="23" t="str">
        <f>IF('AccuValve Takeoff'!B797="","",'AccuValve Takeoff'!B797)</f>
        <v/>
      </c>
      <c r="C796" s="45" t="str">
        <f>IF('AccuValve Takeoff'!C797="","",'AccuValve Takeoff'!C797)</f>
        <v/>
      </c>
      <c r="D796" s="23" t="str">
        <f>IF('AccuValve Takeoff'!D797="","",'AccuValve Takeoff'!D797)</f>
        <v/>
      </c>
      <c r="E796" s="23" t="str">
        <f>IF('AccuValve Takeoff'!S797="","",'AccuValve Takeoff'!S797)</f>
        <v/>
      </c>
      <c r="F796" s="23" t="str">
        <f>IF('AccuValve Takeoff'!F797="","",'AccuValve Takeoff'!F797)</f>
        <v/>
      </c>
      <c r="G796" s="23" t="str">
        <f>IF('AccuValve Takeoff'!R797="","",'AccuValve Takeoff'!R797)</f>
        <v/>
      </c>
      <c r="H796" s="23" t="str">
        <f>IF('AccuValve Takeoff'!G797="","",'AccuValve Takeoff'!G797)</f>
        <v/>
      </c>
      <c r="I796" s="23" t="str">
        <f>IF('AccuValve Takeoff'!H797="","",'AccuValve Takeoff'!H797)</f>
        <v/>
      </c>
      <c r="J796" s="326" t="str">
        <f>IF('AccuValve Takeoff'!I797="","",IF('AccuValve Takeoff'!I797="Not Available","",'AccuValve Takeoff'!I797))</f>
        <v/>
      </c>
      <c r="K796" s="326" t="str">
        <f>IF('AccuValve Takeoff'!J797="","",IF('AccuValve Takeoff'!J797="Not Available","",'AccuValve Takeoff'!J797))</f>
        <v/>
      </c>
      <c r="L796" s="326" t="str">
        <f>IF('AccuValve Takeoff'!K797="","",IF('AccuValve Takeoff'!K797="Not Available","",'AccuValve Takeoff'!K797))</f>
        <v/>
      </c>
      <c r="M796" s="326" t="str">
        <f>IF('AccuValve Takeoff'!L797="","",IF('AccuValve Takeoff'!L797="Not Available","",'AccuValve Takeoff'!L797))</f>
        <v/>
      </c>
      <c r="N796" s="326" t="str">
        <f>IF('AccuValve Takeoff'!M797="","",IF('AccuValve Takeoff'!M797="Not Available","",'AccuValve Takeoff'!M797))</f>
        <v/>
      </c>
      <c r="O796" s="23" t="str">
        <f>IF('AccuValve Takeoff'!N797="","",'AccuValve Takeoff'!N797)</f>
        <v/>
      </c>
      <c r="P796" s="23" t="str">
        <f>IF('AccuValve Takeoff'!O797="","",'AccuValve Takeoff'!O797)</f>
        <v/>
      </c>
      <c r="Q796" s="23" t="str">
        <f>IF('AccuValve Takeoff'!P797="","",'AccuValve Takeoff'!P797)</f>
        <v/>
      </c>
      <c r="R796" s="34" t="str">
        <f>IF('AccuValve Takeoff'!Q797="","",'AccuValve Takeoff'!Q797)</f>
        <v xml:space="preserve"> </v>
      </c>
      <c r="S796" s="35" t="str">
        <f>'AccuValve Takeoff'!T797</f>
        <v/>
      </c>
      <c r="T796" s="35" t="str">
        <f>'AccuValve Takeoff'!U797</f>
        <v/>
      </c>
      <c r="U796" s="325" t="str">
        <f>'AccuValve Takeoff'!BC797</f>
        <v/>
      </c>
      <c r="V796" s="38"/>
      <c r="W796" s="11"/>
      <c r="X796" s="11"/>
      <c r="Y796" s="11"/>
    </row>
    <row r="797" spans="1:25" ht="20.100000000000001" customHeight="1" x14ac:dyDescent="0.2">
      <c r="A797" s="12">
        <v>789</v>
      </c>
      <c r="B797" s="23" t="str">
        <f>IF('AccuValve Takeoff'!B798="","",'AccuValve Takeoff'!B798)</f>
        <v/>
      </c>
      <c r="C797" s="45" t="str">
        <f>IF('AccuValve Takeoff'!C798="","",'AccuValve Takeoff'!C798)</f>
        <v/>
      </c>
      <c r="D797" s="23" t="str">
        <f>IF('AccuValve Takeoff'!D798="","",'AccuValve Takeoff'!D798)</f>
        <v/>
      </c>
      <c r="E797" s="23" t="str">
        <f>IF('AccuValve Takeoff'!S798="","",'AccuValve Takeoff'!S798)</f>
        <v/>
      </c>
      <c r="F797" s="23" t="str">
        <f>IF('AccuValve Takeoff'!F798="","",'AccuValve Takeoff'!F798)</f>
        <v/>
      </c>
      <c r="G797" s="23" t="str">
        <f>IF('AccuValve Takeoff'!R798="","",'AccuValve Takeoff'!R798)</f>
        <v/>
      </c>
      <c r="H797" s="23" t="str">
        <f>IF('AccuValve Takeoff'!G798="","",'AccuValve Takeoff'!G798)</f>
        <v/>
      </c>
      <c r="I797" s="23" t="str">
        <f>IF('AccuValve Takeoff'!H798="","",'AccuValve Takeoff'!H798)</f>
        <v/>
      </c>
      <c r="J797" s="326" t="str">
        <f>IF('AccuValve Takeoff'!I798="","",IF('AccuValve Takeoff'!I798="Not Available","",'AccuValve Takeoff'!I798))</f>
        <v/>
      </c>
      <c r="K797" s="326" t="str">
        <f>IF('AccuValve Takeoff'!J798="","",IF('AccuValve Takeoff'!J798="Not Available","",'AccuValve Takeoff'!J798))</f>
        <v/>
      </c>
      <c r="L797" s="326" t="str">
        <f>IF('AccuValve Takeoff'!K798="","",IF('AccuValve Takeoff'!K798="Not Available","",'AccuValve Takeoff'!K798))</f>
        <v/>
      </c>
      <c r="M797" s="326" t="str">
        <f>IF('AccuValve Takeoff'!L798="","",IF('AccuValve Takeoff'!L798="Not Available","",'AccuValve Takeoff'!L798))</f>
        <v/>
      </c>
      <c r="N797" s="326" t="str">
        <f>IF('AccuValve Takeoff'!M798="","",IF('AccuValve Takeoff'!M798="Not Available","",'AccuValve Takeoff'!M798))</f>
        <v/>
      </c>
      <c r="O797" s="23" t="str">
        <f>IF('AccuValve Takeoff'!N798="","",'AccuValve Takeoff'!N798)</f>
        <v/>
      </c>
      <c r="P797" s="23" t="str">
        <f>IF('AccuValve Takeoff'!O798="","",'AccuValve Takeoff'!O798)</f>
        <v/>
      </c>
      <c r="Q797" s="23" t="str">
        <f>IF('AccuValve Takeoff'!P798="","",'AccuValve Takeoff'!P798)</f>
        <v/>
      </c>
      <c r="R797" s="34" t="str">
        <f>IF('AccuValve Takeoff'!Q798="","",'AccuValve Takeoff'!Q798)</f>
        <v xml:space="preserve"> </v>
      </c>
      <c r="S797" s="35" t="str">
        <f>'AccuValve Takeoff'!T798</f>
        <v/>
      </c>
      <c r="T797" s="35" t="str">
        <f>'AccuValve Takeoff'!U798</f>
        <v/>
      </c>
      <c r="U797" s="325" t="str">
        <f>'AccuValve Takeoff'!BC798</f>
        <v/>
      </c>
      <c r="V797" s="38"/>
      <c r="W797" s="11"/>
      <c r="X797" s="11"/>
      <c r="Y797" s="11"/>
    </row>
    <row r="798" spans="1:25" ht="20.100000000000001" customHeight="1" x14ac:dyDescent="0.2">
      <c r="A798" s="12">
        <v>790</v>
      </c>
      <c r="B798" s="23" t="str">
        <f>IF('AccuValve Takeoff'!B799="","",'AccuValve Takeoff'!B799)</f>
        <v/>
      </c>
      <c r="C798" s="45" t="str">
        <f>IF('AccuValve Takeoff'!C799="","",'AccuValve Takeoff'!C799)</f>
        <v/>
      </c>
      <c r="D798" s="23" t="str">
        <f>IF('AccuValve Takeoff'!D799="","",'AccuValve Takeoff'!D799)</f>
        <v/>
      </c>
      <c r="E798" s="23" t="str">
        <f>IF('AccuValve Takeoff'!S799="","",'AccuValve Takeoff'!S799)</f>
        <v/>
      </c>
      <c r="F798" s="23" t="str">
        <f>IF('AccuValve Takeoff'!F799="","",'AccuValve Takeoff'!F799)</f>
        <v/>
      </c>
      <c r="G798" s="23" t="str">
        <f>IF('AccuValve Takeoff'!R799="","",'AccuValve Takeoff'!R799)</f>
        <v/>
      </c>
      <c r="H798" s="23" t="str">
        <f>IF('AccuValve Takeoff'!G799="","",'AccuValve Takeoff'!G799)</f>
        <v/>
      </c>
      <c r="I798" s="23" t="str">
        <f>IF('AccuValve Takeoff'!H799="","",'AccuValve Takeoff'!H799)</f>
        <v/>
      </c>
      <c r="J798" s="326" t="str">
        <f>IF('AccuValve Takeoff'!I799="","",IF('AccuValve Takeoff'!I799="Not Available","",'AccuValve Takeoff'!I799))</f>
        <v/>
      </c>
      <c r="K798" s="326" t="str">
        <f>IF('AccuValve Takeoff'!J799="","",IF('AccuValve Takeoff'!J799="Not Available","",'AccuValve Takeoff'!J799))</f>
        <v/>
      </c>
      <c r="L798" s="326" t="str">
        <f>IF('AccuValve Takeoff'!K799="","",IF('AccuValve Takeoff'!K799="Not Available","",'AccuValve Takeoff'!K799))</f>
        <v/>
      </c>
      <c r="M798" s="326" t="str">
        <f>IF('AccuValve Takeoff'!L799="","",IF('AccuValve Takeoff'!L799="Not Available","",'AccuValve Takeoff'!L799))</f>
        <v/>
      </c>
      <c r="N798" s="326" t="str">
        <f>IF('AccuValve Takeoff'!M799="","",IF('AccuValve Takeoff'!M799="Not Available","",'AccuValve Takeoff'!M799))</f>
        <v/>
      </c>
      <c r="O798" s="23" t="str">
        <f>IF('AccuValve Takeoff'!N799="","",'AccuValve Takeoff'!N799)</f>
        <v/>
      </c>
      <c r="P798" s="23" t="str">
        <f>IF('AccuValve Takeoff'!O799="","",'AccuValve Takeoff'!O799)</f>
        <v/>
      </c>
      <c r="Q798" s="23" t="str">
        <f>IF('AccuValve Takeoff'!P799="","",'AccuValve Takeoff'!P799)</f>
        <v/>
      </c>
      <c r="R798" s="34" t="str">
        <f>IF('AccuValve Takeoff'!Q799="","",'AccuValve Takeoff'!Q799)</f>
        <v xml:space="preserve"> </v>
      </c>
      <c r="S798" s="35" t="str">
        <f>'AccuValve Takeoff'!T799</f>
        <v/>
      </c>
      <c r="T798" s="35" t="str">
        <f>'AccuValve Takeoff'!U799</f>
        <v/>
      </c>
      <c r="U798" s="325" t="str">
        <f>'AccuValve Takeoff'!BC799</f>
        <v/>
      </c>
      <c r="V798" s="38"/>
      <c r="W798" s="11"/>
      <c r="X798" s="11"/>
      <c r="Y798" s="11"/>
    </row>
    <row r="799" spans="1:25" ht="20.100000000000001" customHeight="1" x14ac:dyDescent="0.2">
      <c r="A799" s="12">
        <v>791</v>
      </c>
      <c r="B799" s="23" t="str">
        <f>IF('AccuValve Takeoff'!B800="","",'AccuValve Takeoff'!B800)</f>
        <v/>
      </c>
      <c r="C799" s="45" t="str">
        <f>IF('AccuValve Takeoff'!C800="","",'AccuValve Takeoff'!C800)</f>
        <v/>
      </c>
      <c r="D799" s="23" t="str">
        <f>IF('AccuValve Takeoff'!D800="","",'AccuValve Takeoff'!D800)</f>
        <v/>
      </c>
      <c r="E799" s="23" t="str">
        <f>IF('AccuValve Takeoff'!S800="","",'AccuValve Takeoff'!S800)</f>
        <v/>
      </c>
      <c r="F799" s="23" t="str">
        <f>IF('AccuValve Takeoff'!F800="","",'AccuValve Takeoff'!F800)</f>
        <v/>
      </c>
      <c r="G799" s="23" t="str">
        <f>IF('AccuValve Takeoff'!R800="","",'AccuValve Takeoff'!R800)</f>
        <v/>
      </c>
      <c r="H799" s="23" t="str">
        <f>IF('AccuValve Takeoff'!G800="","",'AccuValve Takeoff'!G800)</f>
        <v/>
      </c>
      <c r="I799" s="23" t="str">
        <f>IF('AccuValve Takeoff'!H800="","",'AccuValve Takeoff'!H800)</f>
        <v/>
      </c>
      <c r="J799" s="326" t="str">
        <f>IF('AccuValve Takeoff'!I800="","",IF('AccuValve Takeoff'!I800="Not Available","",'AccuValve Takeoff'!I800))</f>
        <v/>
      </c>
      <c r="K799" s="326" t="str">
        <f>IF('AccuValve Takeoff'!J800="","",IF('AccuValve Takeoff'!J800="Not Available","",'AccuValve Takeoff'!J800))</f>
        <v/>
      </c>
      <c r="L799" s="326" t="str">
        <f>IF('AccuValve Takeoff'!K800="","",IF('AccuValve Takeoff'!K800="Not Available","",'AccuValve Takeoff'!K800))</f>
        <v/>
      </c>
      <c r="M799" s="326" t="str">
        <f>IF('AccuValve Takeoff'!L800="","",IF('AccuValve Takeoff'!L800="Not Available","",'AccuValve Takeoff'!L800))</f>
        <v/>
      </c>
      <c r="N799" s="326" t="str">
        <f>IF('AccuValve Takeoff'!M800="","",IF('AccuValve Takeoff'!M800="Not Available","",'AccuValve Takeoff'!M800))</f>
        <v/>
      </c>
      <c r="O799" s="23" t="str">
        <f>IF('AccuValve Takeoff'!N800="","",'AccuValve Takeoff'!N800)</f>
        <v/>
      </c>
      <c r="P799" s="23" t="str">
        <f>IF('AccuValve Takeoff'!O800="","",'AccuValve Takeoff'!O800)</f>
        <v/>
      </c>
      <c r="Q799" s="23" t="str">
        <f>IF('AccuValve Takeoff'!P800="","",'AccuValve Takeoff'!P800)</f>
        <v/>
      </c>
      <c r="R799" s="34" t="str">
        <f>IF('AccuValve Takeoff'!Q800="","",'AccuValve Takeoff'!Q800)</f>
        <v xml:space="preserve"> </v>
      </c>
      <c r="S799" s="35" t="str">
        <f>'AccuValve Takeoff'!T800</f>
        <v/>
      </c>
      <c r="T799" s="35" t="str">
        <f>'AccuValve Takeoff'!U800</f>
        <v/>
      </c>
      <c r="U799" s="325" t="str">
        <f>'AccuValve Takeoff'!BC800</f>
        <v/>
      </c>
      <c r="V799" s="38"/>
      <c r="W799" s="11"/>
      <c r="X799" s="11"/>
      <c r="Y799" s="11"/>
    </row>
    <row r="800" spans="1:25" ht="20.100000000000001" customHeight="1" x14ac:dyDescent="0.2">
      <c r="A800" s="12">
        <v>792</v>
      </c>
      <c r="B800" s="23" t="str">
        <f>IF('AccuValve Takeoff'!B801="","",'AccuValve Takeoff'!B801)</f>
        <v/>
      </c>
      <c r="C800" s="45" t="str">
        <f>IF('AccuValve Takeoff'!C801="","",'AccuValve Takeoff'!C801)</f>
        <v/>
      </c>
      <c r="D800" s="23" t="str">
        <f>IF('AccuValve Takeoff'!D801="","",'AccuValve Takeoff'!D801)</f>
        <v/>
      </c>
      <c r="E800" s="23" t="str">
        <f>IF('AccuValve Takeoff'!S801="","",'AccuValve Takeoff'!S801)</f>
        <v/>
      </c>
      <c r="F800" s="23" t="str">
        <f>IF('AccuValve Takeoff'!F801="","",'AccuValve Takeoff'!F801)</f>
        <v/>
      </c>
      <c r="G800" s="23" t="str">
        <f>IF('AccuValve Takeoff'!R801="","",'AccuValve Takeoff'!R801)</f>
        <v/>
      </c>
      <c r="H800" s="23" t="str">
        <f>IF('AccuValve Takeoff'!G801="","",'AccuValve Takeoff'!G801)</f>
        <v/>
      </c>
      <c r="I800" s="23" t="str">
        <f>IF('AccuValve Takeoff'!H801="","",'AccuValve Takeoff'!H801)</f>
        <v/>
      </c>
      <c r="J800" s="326" t="str">
        <f>IF('AccuValve Takeoff'!I801="","",IF('AccuValve Takeoff'!I801="Not Available","",'AccuValve Takeoff'!I801))</f>
        <v/>
      </c>
      <c r="K800" s="326" t="str">
        <f>IF('AccuValve Takeoff'!J801="","",IF('AccuValve Takeoff'!J801="Not Available","",'AccuValve Takeoff'!J801))</f>
        <v/>
      </c>
      <c r="L800" s="326" t="str">
        <f>IF('AccuValve Takeoff'!K801="","",IF('AccuValve Takeoff'!K801="Not Available","",'AccuValve Takeoff'!K801))</f>
        <v/>
      </c>
      <c r="M800" s="326" t="str">
        <f>IF('AccuValve Takeoff'!L801="","",IF('AccuValve Takeoff'!L801="Not Available","",'AccuValve Takeoff'!L801))</f>
        <v/>
      </c>
      <c r="N800" s="326" t="str">
        <f>IF('AccuValve Takeoff'!M801="","",IF('AccuValve Takeoff'!M801="Not Available","",'AccuValve Takeoff'!M801))</f>
        <v/>
      </c>
      <c r="O800" s="23" t="str">
        <f>IF('AccuValve Takeoff'!N801="","",'AccuValve Takeoff'!N801)</f>
        <v/>
      </c>
      <c r="P800" s="23" t="str">
        <f>IF('AccuValve Takeoff'!O801="","",'AccuValve Takeoff'!O801)</f>
        <v/>
      </c>
      <c r="Q800" s="23" t="str">
        <f>IF('AccuValve Takeoff'!P801="","",'AccuValve Takeoff'!P801)</f>
        <v/>
      </c>
      <c r="R800" s="34" t="str">
        <f>IF('AccuValve Takeoff'!Q801="","",'AccuValve Takeoff'!Q801)</f>
        <v xml:space="preserve"> </v>
      </c>
      <c r="S800" s="35" t="str">
        <f>'AccuValve Takeoff'!T801</f>
        <v/>
      </c>
      <c r="T800" s="35" t="str">
        <f>'AccuValve Takeoff'!U801</f>
        <v/>
      </c>
      <c r="U800" s="325" t="str">
        <f>'AccuValve Takeoff'!BC801</f>
        <v/>
      </c>
      <c r="V800" s="38"/>
      <c r="W800" s="11"/>
      <c r="X800" s="11"/>
      <c r="Y800" s="11"/>
    </row>
    <row r="801" spans="1:25" ht="20.100000000000001" customHeight="1" x14ac:dyDescent="0.2">
      <c r="A801" s="12">
        <v>793</v>
      </c>
      <c r="B801" s="23" t="str">
        <f>IF('AccuValve Takeoff'!B802="","",'AccuValve Takeoff'!B802)</f>
        <v/>
      </c>
      <c r="C801" s="45" t="str">
        <f>IF('AccuValve Takeoff'!C802="","",'AccuValve Takeoff'!C802)</f>
        <v/>
      </c>
      <c r="D801" s="23" t="str">
        <f>IF('AccuValve Takeoff'!D802="","",'AccuValve Takeoff'!D802)</f>
        <v/>
      </c>
      <c r="E801" s="23" t="str">
        <f>IF('AccuValve Takeoff'!S802="","",'AccuValve Takeoff'!S802)</f>
        <v/>
      </c>
      <c r="F801" s="23" t="str">
        <f>IF('AccuValve Takeoff'!F802="","",'AccuValve Takeoff'!F802)</f>
        <v/>
      </c>
      <c r="G801" s="23" t="str">
        <f>IF('AccuValve Takeoff'!R802="","",'AccuValve Takeoff'!R802)</f>
        <v/>
      </c>
      <c r="H801" s="23" t="str">
        <f>IF('AccuValve Takeoff'!G802="","",'AccuValve Takeoff'!G802)</f>
        <v/>
      </c>
      <c r="I801" s="23" t="str">
        <f>IF('AccuValve Takeoff'!H802="","",'AccuValve Takeoff'!H802)</f>
        <v/>
      </c>
      <c r="J801" s="326" t="str">
        <f>IF('AccuValve Takeoff'!I802="","",IF('AccuValve Takeoff'!I802="Not Available","",'AccuValve Takeoff'!I802))</f>
        <v/>
      </c>
      <c r="K801" s="326" t="str">
        <f>IF('AccuValve Takeoff'!J802="","",IF('AccuValve Takeoff'!J802="Not Available","",'AccuValve Takeoff'!J802))</f>
        <v/>
      </c>
      <c r="L801" s="326" t="str">
        <f>IF('AccuValve Takeoff'!K802="","",IF('AccuValve Takeoff'!K802="Not Available","",'AccuValve Takeoff'!K802))</f>
        <v/>
      </c>
      <c r="M801" s="326" t="str">
        <f>IF('AccuValve Takeoff'!L802="","",IF('AccuValve Takeoff'!L802="Not Available","",'AccuValve Takeoff'!L802))</f>
        <v/>
      </c>
      <c r="N801" s="326" t="str">
        <f>IF('AccuValve Takeoff'!M802="","",IF('AccuValve Takeoff'!M802="Not Available","",'AccuValve Takeoff'!M802))</f>
        <v/>
      </c>
      <c r="O801" s="23" t="str">
        <f>IF('AccuValve Takeoff'!N802="","",'AccuValve Takeoff'!N802)</f>
        <v/>
      </c>
      <c r="P801" s="23" t="str">
        <f>IF('AccuValve Takeoff'!O802="","",'AccuValve Takeoff'!O802)</f>
        <v/>
      </c>
      <c r="Q801" s="23" t="str">
        <f>IF('AccuValve Takeoff'!P802="","",'AccuValve Takeoff'!P802)</f>
        <v/>
      </c>
      <c r="R801" s="34" t="str">
        <f>IF('AccuValve Takeoff'!Q802="","",'AccuValve Takeoff'!Q802)</f>
        <v xml:space="preserve"> </v>
      </c>
      <c r="S801" s="35" t="str">
        <f>'AccuValve Takeoff'!T802</f>
        <v/>
      </c>
      <c r="T801" s="35" t="str">
        <f>'AccuValve Takeoff'!U802</f>
        <v/>
      </c>
      <c r="U801" s="325" t="str">
        <f>'AccuValve Takeoff'!BC802</f>
        <v/>
      </c>
      <c r="V801" s="38"/>
      <c r="W801" s="11"/>
      <c r="X801" s="11"/>
      <c r="Y801" s="11"/>
    </row>
    <row r="802" spans="1:25" ht="20.100000000000001" customHeight="1" x14ac:dyDescent="0.2">
      <c r="A802" s="12">
        <v>794</v>
      </c>
      <c r="B802" s="23" t="str">
        <f>IF('AccuValve Takeoff'!B803="","",'AccuValve Takeoff'!B803)</f>
        <v/>
      </c>
      <c r="C802" s="45" t="str">
        <f>IF('AccuValve Takeoff'!C803="","",'AccuValve Takeoff'!C803)</f>
        <v/>
      </c>
      <c r="D802" s="23" t="str">
        <f>IF('AccuValve Takeoff'!D803="","",'AccuValve Takeoff'!D803)</f>
        <v/>
      </c>
      <c r="E802" s="23" t="str">
        <f>IF('AccuValve Takeoff'!S803="","",'AccuValve Takeoff'!S803)</f>
        <v/>
      </c>
      <c r="F802" s="23" t="str">
        <f>IF('AccuValve Takeoff'!F803="","",'AccuValve Takeoff'!F803)</f>
        <v/>
      </c>
      <c r="G802" s="23" t="str">
        <f>IF('AccuValve Takeoff'!R803="","",'AccuValve Takeoff'!R803)</f>
        <v/>
      </c>
      <c r="H802" s="23" t="str">
        <f>IF('AccuValve Takeoff'!G803="","",'AccuValve Takeoff'!G803)</f>
        <v/>
      </c>
      <c r="I802" s="23" t="str">
        <f>IF('AccuValve Takeoff'!H803="","",'AccuValve Takeoff'!H803)</f>
        <v/>
      </c>
      <c r="J802" s="326" t="str">
        <f>IF('AccuValve Takeoff'!I803="","",IF('AccuValve Takeoff'!I803="Not Available","",'AccuValve Takeoff'!I803))</f>
        <v/>
      </c>
      <c r="K802" s="326" t="str">
        <f>IF('AccuValve Takeoff'!J803="","",IF('AccuValve Takeoff'!J803="Not Available","",'AccuValve Takeoff'!J803))</f>
        <v/>
      </c>
      <c r="L802" s="326" t="str">
        <f>IF('AccuValve Takeoff'!K803="","",IF('AccuValve Takeoff'!K803="Not Available","",'AccuValve Takeoff'!K803))</f>
        <v/>
      </c>
      <c r="M802" s="326" t="str">
        <f>IF('AccuValve Takeoff'!L803="","",IF('AccuValve Takeoff'!L803="Not Available","",'AccuValve Takeoff'!L803))</f>
        <v/>
      </c>
      <c r="N802" s="326" t="str">
        <f>IF('AccuValve Takeoff'!M803="","",IF('AccuValve Takeoff'!M803="Not Available","",'AccuValve Takeoff'!M803))</f>
        <v/>
      </c>
      <c r="O802" s="23" t="str">
        <f>IF('AccuValve Takeoff'!N803="","",'AccuValve Takeoff'!N803)</f>
        <v/>
      </c>
      <c r="P802" s="23" t="str">
        <f>IF('AccuValve Takeoff'!O803="","",'AccuValve Takeoff'!O803)</f>
        <v/>
      </c>
      <c r="Q802" s="23" t="str">
        <f>IF('AccuValve Takeoff'!P803="","",'AccuValve Takeoff'!P803)</f>
        <v/>
      </c>
      <c r="R802" s="34" t="str">
        <f>IF('AccuValve Takeoff'!Q803="","",'AccuValve Takeoff'!Q803)</f>
        <v xml:space="preserve"> </v>
      </c>
      <c r="S802" s="35" t="str">
        <f>'AccuValve Takeoff'!T803</f>
        <v/>
      </c>
      <c r="T802" s="35" t="str">
        <f>'AccuValve Takeoff'!U803</f>
        <v/>
      </c>
      <c r="U802" s="325" t="str">
        <f>'AccuValve Takeoff'!BC803</f>
        <v/>
      </c>
      <c r="V802" s="38"/>
      <c r="W802" s="11"/>
      <c r="X802" s="11"/>
      <c r="Y802" s="11"/>
    </row>
    <row r="803" spans="1:25" ht="20.100000000000001" customHeight="1" x14ac:dyDescent="0.2">
      <c r="A803" s="12">
        <v>795</v>
      </c>
      <c r="B803" s="23" t="str">
        <f>IF('AccuValve Takeoff'!B804="","",'AccuValve Takeoff'!B804)</f>
        <v/>
      </c>
      <c r="C803" s="45" t="str">
        <f>IF('AccuValve Takeoff'!C804="","",'AccuValve Takeoff'!C804)</f>
        <v/>
      </c>
      <c r="D803" s="23" t="str">
        <f>IF('AccuValve Takeoff'!D804="","",'AccuValve Takeoff'!D804)</f>
        <v/>
      </c>
      <c r="E803" s="23" t="str">
        <f>IF('AccuValve Takeoff'!S804="","",'AccuValve Takeoff'!S804)</f>
        <v/>
      </c>
      <c r="F803" s="23" t="str">
        <f>IF('AccuValve Takeoff'!F804="","",'AccuValve Takeoff'!F804)</f>
        <v/>
      </c>
      <c r="G803" s="23" t="str">
        <f>IF('AccuValve Takeoff'!R804="","",'AccuValve Takeoff'!R804)</f>
        <v/>
      </c>
      <c r="H803" s="23" t="str">
        <f>IF('AccuValve Takeoff'!G804="","",'AccuValve Takeoff'!G804)</f>
        <v/>
      </c>
      <c r="I803" s="23" t="str">
        <f>IF('AccuValve Takeoff'!H804="","",'AccuValve Takeoff'!H804)</f>
        <v/>
      </c>
      <c r="J803" s="326" t="str">
        <f>IF('AccuValve Takeoff'!I804="","",IF('AccuValve Takeoff'!I804="Not Available","",'AccuValve Takeoff'!I804))</f>
        <v/>
      </c>
      <c r="K803" s="326" t="str">
        <f>IF('AccuValve Takeoff'!J804="","",IF('AccuValve Takeoff'!J804="Not Available","",'AccuValve Takeoff'!J804))</f>
        <v/>
      </c>
      <c r="L803" s="326" t="str">
        <f>IF('AccuValve Takeoff'!K804="","",IF('AccuValve Takeoff'!K804="Not Available","",'AccuValve Takeoff'!K804))</f>
        <v/>
      </c>
      <c r="M803" s="326" t="str">
        <f>IF('AccuValve Takeoff'!L804="","",IF('AccuValve Takeoff'!L804="Not Available","",'AccuValve Takeoff'!L804))</f>
        <v/>
      </c>
      <c r="N803" s="326" t="str">
        <f>IF('AccuValve Takeoff'!M804="","",IF('AccuValve Takeoff'!M804="Not Available","",'AccuValve Takeoff'!M804))</f>
        <v/>
      </c>
      <c r="O803" s="23" t="str">
        <f>IF('AccuValve Takeoff'!N804="","",'AccuValve Takeoff'!N804)</f>
        <v/>
      </c>
      <c r="P803" s="23" t="str">
        <f>IF('AccuValve Takeoff'!O804="","",'AccuValve Takeoff'!O804)</f>
        <v/>
      </c>
      <c r="Q803" s="23" t="str">
        <f>IF('AccuValve Takeoff'!P804="","",'AccuValve Takeoff'!P804)</f>
        <v/>
      </c>
      <c r="R803" s="34" t="str">
        <f>IF('AccuValve Takeoff'!Q804="","",'AccuValve Takeoff'!Q804)</f>
        <v xml:space="preserve"> </v>
      </c>
      <c r="S803" s="35" t="str">
        <f>'AccuValve Takeoff'!T804</f>
        <v/>
      </c>
      <c r="T803" s="35" t="str">
        <f>'AccuValve Takeoff'!U804</f>
        <v/>
      </c>
      <c r="U803" s="325" t="str">
        <f>'AccuValve Takeoff'!BC804</f>
        <v/>
      </c>
      <c r="V803" s="38"/>
      <c r="W803" s="11"/>
      <c r="X803" s="11"/>
      <c r="Y803" s="11"/>
    </row>
    <row r="804" spans="1:25" ht="20.100000000000001" customHeight="1" x14ac:dyDescent="0.2">
      <c r="A804" s="12">
        <v>796</v>
      </c>
      <c r="B804" s="23" t="str">
        <f>IF('AccuValve Takeoff'!B805="","",'AccuValve Takeoff'!B805)</f>
        <v/>
      </c>
      <c r="C804" s="45" t="str">
        <f>IF('AccuValve Takeoff'!C805="","",'AccuValve Takeoff'!C805)</f>
        <v/>
      </c>
      <c r="D804" s="23" t="str">
        <f>IF('AccuValve Takeoff'!D805="","",'AccuValve Takeoff'!D805)</f>
        <v/>
      </c>
      <c r="E804" s="23" t="str">
        <f>IF('AccuValve Takeoff'!S805="","",'AccuValve Takeoff'!S805)</f>
        <v/>
      </c>
      <c r="F804" s="23" t="str">
        <f>IF('AccuValve Takeoff'!F805="","",'AccuValve Takeoff'!F805)</f>
        <v/>
      </c>
      <c r="G804" s="23" t="str">
        <f>IF('AccuValve Takeoff'!R805="","",'AccuValve Takeoff'!R805)</f>
        <v/>
      </c>
      <c r="H804" s="23" t="str">
        <f>IF('AccuValve Takeoff'!G805="","",'AccuValve Takeoff'!G805)</f>
        <v/>
      </c>
      <c r="I804" s="23" t="str">
        <f>IF('AccuValve Takeoff'!H805="","",'AccuValve Takeoff'!H805)</f>
        <v/>
      </c>
      <c r="J804" s="326" t="str">
        <f>IF('AccuValve Takeoff'!I805="","",IF('AccuValve Takeoff'!I805="Not Available","",'AccuValve Takeoff'!I805))</f>
        <v/>
      </c>
      <c r="K804" s="326" t="str">
        <f>IF('AccuValve Takeoff'!J805="","",IF('AccuValve Takeoff'!J805="Not Available","",'AccuValve Takeoff'!J805))</f>
        <v/>
      </c>
      <c r="L804" s="326" t="str">
        <f>IF('AccuValve Takeoff'!K805="","",IF('AccuValve Takeoff'!K805="Not Available","",'AccuValve Takeoff'!K805))</f>
        <v/>
      </c>
      <c r="M804" s="326" t="str">
        <f>IF('AccuValve Takeoff'!L805="","",IF('AccuValve Takeoff'!L805="Not Available","",'AccuValve Takeoff'!L805))</f>
        <v/>
      </c>
      <c r="N804" s="326" t="str">
        <f>IF('AccuValve Takeoff'!M805="","",IF('AccuValve Takeoff'!M805="Not Available","",'AccuValve Takeoff'!M805))</f>
        <v/>
      </c>
      <c r="O804" s="23" t="str">
        <f>IF('AccuValve Takeoff'!N805="","",'AccuValve Takeoff'!N805)</f>
        <v/>
      </c>
      <c r="P804" s="23" t="str">
        <f>IF('AccuValve Takeoff'!O805="","",'AccuValve Takeoff'!O805)</f>
        <v/>
      </c>
      <c r="Q804" s="23" t="str">
        <f>IF('AccuValve Takeoff'!P805="","",'AccuValve Takeoff'!P805)</f>
        <v/>
      </c>
      <c r="R804" s="34" t="str">
        <f>IF('AccuValve Takeoff'!Q805="","",'AccuValve Takeoff'!Q805)</f>
        <v xml:space="preserve"> </v>
      </c>
      <c r="S804" s="35" t="str">
        <f>'AccuValve Takeoff'!T805</f>
        <v/>
      </c>
      <c r="T804" s="35" t="str">
        <f>'AccuValve Takeoff'!U805</f>
        <v/>
      </c>
      <c r="U804" s="325" t="str">
        <f>'AccuValve Takeoff'!BC805</f>
        <v/>
      </c>
      <c r="V804" s="38"/>
      <c r="W804" s="11"/>
      <c r="X804" s="11"/>
      <c r="Y804" s="11"/>
    </row>
    <row r="805" spans="1:25" ht="20.100000000000001" customHeight="1" x14ac:dyDescent="0.2">
      <c r="A805" s="12">
        <v>797</v>
      </c>
      <c r="B805" s="23" t="str">
        <f>IF('AccuValve Takeoff'!B806="","",'AccuValve Takeoff'!B806)</f>
        <v/>
      </c>
      <c r="C805" s="45" t="str">
        <f>IF('AccuValve Takeoff'!C806="","",'AccuValve Takeoff'!C806)</f>
        <v/>
      </c>
      <c r="D805" s="23" t="str">
        <f>IF('AccuValve Takeoff'!D806="","",'AccuValve Takeoff'!D806)</f>
        <v/>
      </c>
      <c r="E805" s="23" t="str">
        <f>IF('AccuValve Takeoff'!S806="","",'AccuValve Takeoff'!S806)</f>
        <v/>
      </c>
      <c r="F805" s="23" t="str">
        <f>IF('AccuValve Takeoff'!F806="","",'AccuValve Takeoff'!F806)</f>
        <v/>
      </c>
      <c r="G805" s="23" t="str">
        <f>IF('AccuValve Takeoff'!R806="","",'AccuValve Takeoff'!R806)</f>
        <v/>
      </c>
      <c r="H805" s="23" t="str">
        <f>IF('AccuValve Takeoff'!G806="","",'AccuValve Takeoff'!G806)</f>
        <v/>
      </c>
      <c r="I805" s="23" t="str">
        <f>IF('AccuValve Takeoff'!H806="","",'AccuValve Takeoff'!H806)</f>
        <v/>
      </c>
      <c r="J805" s="326" t="str">
        <f>IF('AccuValve Takeoff'!I806="","",IF('AccuValve Takeoff'!I806="Not Available","",'AccuValve Takeoff'!I806))</f>
        <v/>
      </c>
      <c r="K805" s="326" t="str">
        <f>IF('AccuValve Takeoff'!J806="","",IF('AccuValve Takeoff'!J806="Not Available","",'AccuValve Takeoff'!J806))</f>
        <v/>
      </c>
      <c r="L805" s="326" t="str">
        <f>IF('AccuValve Takeoff'!K806="","",IF('AccuValve Takeoff'!K806="Not Available","",'AccuValve Takeoff'!K806))</f>
        <v/>
      </c>
      <c r="M805" s="326" t="str">
        <f>IF('AccuValve Takeoff'!L806="","",IF('AccuValve Takeoff'!L806="Not Available","",'AccuValve Takeoff'!L806))</f>
        <v/>
      </c>
      <c r="N805" s="326" t="str">
        <f>IF('AccuValve Takeoff'!M806="","",IF('AccuValve Takeoff'!M806="Not Available","",'AccuValve Takeoff'!M806))</f>
        <v/>
      </c>
      <c r="O805" s="23" t="str">
        <f>IF('AccuValve Takeoff'!N806="","",'AccuValve Takeoff'!N806)</f>
        <v/>
      </c>
      <c r="P805" s="23" t="str">
        <f>IF('AccuValve Takeoff'!O806="","",'AccuValve Takeoff'!O806)</f>
        <v/>
      </c>
      <c r="Q805" s="23" t="str">
        <f>IF('AccuValve Takeoff'!P806="","",'AccuValve Takeoff'!P806)</f>
        <v/>
      </c>
      <c r="R805" s="34" t="str">
        <f>IF('AccuValve Takeoff'!Q806="","",'AccuValve Takeoff'!Q806)</f>
        <v xml:space="preserve"> </v>
      </c>
      <c r="S805" s="35" t="str">
        <f>'AccuValve Takeoff'!T806</f>
        <v/>
      </c>
      <c r="T805" s="35" t="str">
        <f>'AccuValve Takeoff'!U806</f>
        <v/>
      </c>
      <c r="U805" s="325" t="str">
        <f>'AccuValve Takeoff'!BC806</f>
        <v/>
      </c>
      <c r="V805" s="38"/>
      <c r="W805" s="11"/>
      <c r="X805" s="11"/>
      <c r="Y805" s="11"/>
    </row>
    <row r="806" spans="1:25" ht="20.100000000000001" customHeight="1" x14ac:dyDescent="0.2">
      <c r="A806" s="12">
        <v>798</v>
      </c>
      <c r="B806" s="23" t="str">
        <f>IF('AccuValve Takeoff'!B807="","",'AccuValve Takeoff'!B807)</f>
        <v/>
      </c>
      <c r="C806" s="45" t="str">
        <f>IF('AccuValve Takeoff'!C807="","",'AccuValve Takeoff'!C807)</f>
        <v/>
      </c>
      <c r="D806" s="23" t="str">
        <f>IF('AccuValve Takeoff'!D807="","",'AccuValve Takeoff'!D807)</f>
        <v/>
      </c>
      <c r="E806" s="23" t="str">
        <f>IF('AccuValve Takeoff'!S807="","",'AccuValve Takeoff'!S807)</f>
        <v/>
      </c>
      <c r="F806" s="23" t="str">
        <f>IF('AccuValve Takeoff'!F807="","",'AccuValve Takeoff'!F807)</f>
        <v/>
      </c>
      <c r="G806" s="23" t="str">
        <f>IF('AccuValve Takeoff'!R807="","",'AccuValve Takeoff'!R807)</f>
        <v/>
      </c>
      <c r="H806" s="23" t="str">
        <f>IF('AccuValve Takeoff'!G807="","",'AccuValve Takeoff'!G807)</f>
        <v/>
      </c>
      <c r="I806" s="23" t="str">
        <f>IF('AccuValve Takeoff'!H807="","",'AccuValve Takeoff'!H807)</f>
        <v/>
      </c>
      <c r="J806" s="326" t="str">
        <f>IF('AccuValve Takeoff'!I807="","",IF('AccuValve Takeoff'!I807="Not Available","",'AccuValve Takeoff'!I807))</f>
        <v/>
      </c>
      <c r="K806" s="326" t="str">
        <f>IF('AccuValve Takeoff'!J807="","",IF('AccuValve Takeoff'!J807="Not Available","",'AccuValve Takeoff'!J807))</f>
        <v/>
      </c>
      <c r="L806" s="326" t="str">
        <f>IF('AccuValve Takeoff'!K807="","",IF('AccuValve Takeoff'!K807="Not Available","",'AccuValve Takeoff'!K807))</f>
        <v/>
      </c>
      <c r="M806" s="326" t="str">
        <f>IF('AccuValve Takeoff'!L807="","",IF('AccuValve Takeoff'!L807="Not Available","",'AccuValve Takeoff'!L807))</f>
        <v/>
      </c>
      <c r="N806" s="326" t="str">
        <f>IF('AccuValve Takeoff'!M807="","",IF('AccuValve Takeoff'!M807="Not Available","",'AccuValve Takeoff'!M807))</f>
        <v/>
      </c>
      <c r="O806" s="23" t="str">
        <f>IF('AccuValve Takeoff'!N807="","",'AccuValve Takeoff'!N807)</f>
        <v/>
      </c>
      <c r="P806" s="23" t="str">
        <f>IF('AccuValve Takeoff'!O807="","",'AccuValve Takeoff'!O807)</f>
        <v/>
      </c>
      <c r="Q806" s="23" t="str">
        <f>IF('AccuValve Takeoff'!P807="","",'AccuValve Takeoff'!P807)</f>
        <v/>
      </c>
      <c r="R806" s="34" t="str">
        <f>IF('AccuValve Takeoff'!Q807="","",'AccuValve Takeoff'!Q807)</f>
        <v xml:space="preserve"> </v>
      </c>
      <c r="S806" s="35" t="str">
        <f>'AccuValve Takeoff'!T807</f>
        <v/>
      </c>
      <c r="T806" s="35" t="str">
        <f>'AccuValve Takeoff'!U807</f>
        <v/>
      </c>
      <c r="U806" s="325" t="str">
        <f>'AccuValve Takeoff'!BC807</f>
        <v/>
      </c>
      <c r="V806" s="38"/>
      <c r="W806" s="11"/>
      <c r="X806" s="11"/>
      <c r="Y806" s="11"/>
    </row>
    <row r="807" spans="1:25" ht="20.100000000000001" customHeight="1" x14ac:dyDescent="0.2">
      <c r="A807" s="12">
        <v>799</v>
      </c>
      <c r="B807" s="23" t="str">
        <f>IF('AccuValve Takeoff'!B808="","",'AccuValve Takeoff'!B808)</f>
        <v/>
      </c>
      <c r="C807" s="45" t="str">
        <f>IF('AccuValve Takeoff'!C808="","",'AccuValve Takeoff'!C808)</f>
        <v/>
      </c>
      <c r="D807" s="23" t="str">
        <f>IF('AccuValve Takeoff'!D808="","",'AccuValve Takeoff'!D808)</f>
        <v/>
      </c>
      <c r="E807" s="23" t="str">
        <f>IF('AccuValve Takeoff'!S808="","",'AccuValve Takeoff'!S808)</f>
        <v/>
      </c>
      <c r="F807" s="23" t="str">
        <f>IF('AccuValve Takeoff'!F808="","",'AccuValve Takeoff'!F808)</f>
        <v/>
      </c>
      <c r="G807" s="23" t="str">
        <f>IF('AccuValve Takeoff'!R808="","",'AccuValve Takeoff'!R808)</f>
        <v/>
      </c>
      <c r="H807" s="23" t="str">
        <f>IF('AccuValve Takeoff'!G808="","",'AccuValve Takeoff'!G808)</f>
        <v/>
      </c>
      <c r="I807" s="23" t="str">
        <f>IF('AccuValve Takeoff'!H808="","",'AccuValve Takeoff'!H808)</f>
        <v/>
      </c>
      <c r="J807" s="326" t="str">
        <f>IF('AccuValve Takeoff'!I808="","",IF('AccuValve Takeoff'!I808="Not Available","",'AccuValve Takeoff'!I808))</f>
        <v/>
      </c>
      <c r="K807" s="326" t="str">
        <f>IF('AccuValve Takeoff'!J808="","",IF('AccuValve Takeoff'!J808="Not Available","",'AccuValve Takeoff'!J808))</f>
        <v/>
      </c>
      <c r="L807" s="326" t="str">
        <f>IF('AccuValve Takeoff'!K808="","",IF('AccuValve Takeoff'!K808="Not Available","",'AccuValve Takeoff'!K808))</f>
        <v/>
      </c>
      <c r="M807" s="326" t="str">
        <f>IF('AccuValve Takeoff'!L808="","",IF('AccuValve Takeoff'!L808="Not Available","",'AccuValve Takeoff'!L808))</f>
        <v/>
      </c>
      <c r="N807" s="326" t="str">
        <f>IF('AccuValve Takeoff'!M808="","",IF('AccuValve Takeoff'!M808="Not Available","",'AccuValve Takeoff'!M808))</f>
        <v/>
      </c>
      <c r="O807" s="23" t="str">
        <f>IF('AccuValve Takeoff'!N808="","",'AccuValve Takeoff'!N808)</f>
        <v/>
      </c>
      <c r="P807" s="23" t="str">
        <f>IF('AccuValve Takeoff'!O808="","",'AccuValve Takeoff'!O808)</f>
        <v/>
      </c>
      <c r="Q807" s="23" t="str">
        <f>IF('AccuValve Takeoff'!P808="","",'AccuValve Takeoff'!P808)</f>
        <v/>
      </c>
      <c r="R807" s="34" t="str">
        <f>IF('AccuValve Takeoff'!Q808="","",'AccuValve Takeoff'!Q808)</f>
        <v xml:space="preserve"> </v>
      </c>
      <c r="S807" s="35" t="str">
        <f>'AccuValve Takeoff'!T808</f>
        <v/>
      </c>
      <c r="T807" s="35" t="str">
        <f>'AccuValve Takeoff'!U808</f>
        <v/>
      </c>
      <c r="U807" s="325" t="str">
        <f>'AccuValve Takeoff'!BC808</f>
        <v/>
      </c>
      <c r="V807" s="38"/>
      <c r="W807" s="11"/>
      <c r="X807" s="11"/>
      <c r="Y807" s="11"/>
    </row>
    <row r="808" spans="1:25" ht="20.100000000000001" customHeight="1" x14ac:dyDescent="0.2">
      <c r="A808" s="12">
        <v>800</v>
      </c>
      <c r="B808" s="23" t="str">
        <f>IF('AccuValve Takeoff'!B809="","",'AccuValve Takeoff'!B809)</f>
        <v/>
      </c>
      <c r="C808" s="45" t="str">
        <f>IF('AccuValve Takeoff'!C809="","",'AccuValve Takeoff'!C809)</f>
        <v/>
      </c>
      <c r="D808" s="23" t="str">
        <f>IF('AccuValve Takeoff'!D809="","",'AccuValve Takeoff'!D809)</f>
        <v/>
      </c>
      <c r="E808" s="23" t="str">
        <f>IF('AccuValve Takeoff'!S809="","",'AccuValve Takeoff'!S809)</f>
        <v/>
      </c>
      <c r="F808" s="23" t="str">
        <f>IF('AccuValve Takeoff'!F809="","",'AccuValve Takeoff'!F809)</f>
        <v/>
      </c>
      <c r="G808" s="23" t="str">
        <f>IF('AccuValve Takeoff'!R809="","",'AccuValve Takeoff'!R809)</f>
        <v/>
      </c>
      <c r="H808" s="23" t="str">
        <f>IF('AccuValve Takeoff'!G809="","",'AccuValve Takeoff'!G809)</f>
        <v/>
      </c>
      <c r="I808" s="23" t="str">
        <f>IF('AccuValve Takeoff'!H809="","",'AccuValve Takeoff'!H809)</f>
        <v/>
      </c>
      <c r="J808" s="326" t="str">
        <f>IF('AccuValve Takeoff'!I809="","",IF('AccuValve Takeoff'!I809="Not Available","",'AccuValve Takeoff'!I809))</f>
        <v/>
      </c>
      <c r="K808" s="326" t="str">
        <f>IF('AccuValve Takeoff'!J809="","",IF('AccuValve Takeoff'!J809="Not Available","",'AccuValve Takeoff'!J809))</f>
        <v/>
      </c>
      <c r="L808" s="326" t="str">
        <f>IF('AccuValve Takeoff'!K809="","",IF('AccuValve Takeoff'!K809="Not Available","",'AccuValve Takeoff'!K809))</f>
        <v/>
      </c>
      <c r="M808" s="326" t="str">
        <f>IF('AccuValve Takeoff'!L809="","",IF('AccuValve Takeoff'!L809="Not Available","",'AccuValve Takeoff'!L809))</f>
        <v/>
      </c>
      <c r="N808" s="326" t="str">
        <f>IF('AccuValve Takeoff'!M809="","",IF('AccuValve Takeoff'!M809="Not Available","",'AccuValve Takeoff'!M809))</f>
        <v/>
      </c>
      <c r="O808" s="23" t="str">
        <f>IF('AccuValve Takeoff'!N809="","",'AccuValve Takeoff'!N809)</f>
        <v/>
      </c>
      <c r="P808" s="23" t="str">
        <f>IF('AccuValve Takeoff'!O809="","",'AccuValve Takeoff'!O809)</f>
        <v/>
      </c>
      <c r="Q808" s="23" t="str">
        <f>IF('AccuValve Takeoff'!P809="","",'AccuValve Takeoff'!P809)</f>
        <v/>
      </c>
      <c r="R808" s="34" t="str">
        <f>IF('AccuValve Takeoff'!Q809="","",'AccuValve Takeoff'!Q809)</f>
        <v xml:space="preserve"> </v>
      </c>
      <c r="S808" s="35" t="str">
        <f>'AccuValve Takeoff'!T809</f>
        <v/>
      </c>
      <c r="T808" s="35" t="str">
        <f>'AccuValve Takeoff'!U809</f>
        <v/>
      </c>
      <c r="U808" s="325" t="str">
        <f>'AccuValve Takeoff'!BC809</f>
        <v/>
      </c>
      <c r="V808" s="38"/>
      <c r="W808" s="11"/>
      <c r="X808" s="11"/>
      <c r="Y808" s="11"/>
    </row>
    <row r="809" spans="1:25" ht="20.100000000000001" customHeight="1" x14ac:dyDescent="0.2">
      <c r="A809" s="12">
        <v>801</v>
      </c>
      <c r="B809" s="23" t="str">
        <f>IF('AccuValve Takeoff'!B810="","",'AccuValve Takeoff'!B810)</f>
        <v/>
      </c>
      <c r="C809" s="45" t="str">
        <f>IF('AccuValve Takeoff'!C810="","",'AccuValve Takeoff'!C810)</f>
        <v/>
      </c>
      <c r="D809" s="23" t="str">
        <f>IF('AccuValve Takeoff'!D810="","",'AccuValve Takeoff'!D810)</f>
        <v/>
      </c>
      <c r="E809" s="23" t="str">
        <f>IF('AccuValve Takeoff'!S810="","",'AccuValve Takeoff'!S810)</f>
        <v/>
      </c>
      <c r="F809" s="23" t="str">
        <f>IF('AccuValve Takeoff'!F810="","",'AccuValve Takeoff'!F810)</f>
        <v/>
      </c>
      <c r="G809" s="23" t="str">
        <f>IF('AccuValve Takeoff'!R810="","",'AccuValve Takeoff'!R810)</f>
        <v/>
      </c>
      <c r="H809" s="23" t="str">
        <f>IF('AccuValve Takeoff'!G810="","",'AccuValve Takeoff'!G810)</f>
        <v/>
      </c>
      <c r="I809" s="23" t="str">
        <f>IF('AccuValve Takeoff'!H810="","",'AccuValve Takeoff'!H810)</f>
        <v/>
      </c>
      <c r="J809" s="326" t="str">
        <f>IF('AccuValve Takeoff'!I810="","",IF('AccuValve Takeoff'!I810="Not Available","",'AccuValve Takeoff'!I810))</f>
        <v/>
      </c>
      <c r="K809" s="326" t="str">
        <f>IF('AccuValve Takeoff'!J810="","",IF('AccuValve Takeoff'!J810="Not Available","",'AccuValve Takeoff'!J810))</f>
        <v/>
      </c>
      <c r="L809" s="326" t="str">
        <f>IF('AccuValve Takeoff'!K810="","",IF('AccuValve Takeoff'!K810="Not Available","",'AccuValve Takeoff'!K810))</f>
        <v/>
      </c>
      <c r="M809" s="326" t="str">
        <f>IF('AccuValve Takeoff'!L810="","",IF('AccuValve Takeoff'!L810="Not Available","",'AccuValve Takeoff'!L810))</f>
        <v/>
      </c>
      <c r="N809" s="326" t="str">
        <f>IF('AccuValve Takeoff'!M810="","",IF('AccuValve Takeoff'!M810="Not Available","",'AccuValve Takeoff'!M810))</f>
        <v/>
      </c>
      <c r="O809" s="23" t="str">
        <f>IF('AccuValve Takeoff'!N810="","",'AccuValve Takeoff'!N810)</f>
        <v/>
      </c>
      <c r="P809" s="23" t="str">
        <f>IF('AccuValve Takeoff'!O810="","",'AccuValve Takeoff'!O810)</f>
        <v/>
      </c>
      <c r="Q809" s="23" t="str">
        <f>IF('AccuValve Takeoff'!P810="","",'AccuValve Takeoff'!P810)</f>
        <v/>
      </c>
      <c r="R809" s="34" t="str">
        <f>IF('AccuValve Takeoff'!Q810="","",'AccuValve Takeoff'!Q810)</f>
        <v xml:space="preserve"> </v>
      </c>
      <c r="S809" s="35" t="str">
        <f>'AccuValve Takeoff'!T810</f>
        <v/>
      </c>
      <c r="T809" s="35" t="str">
        <f>'AccuValve Takeoff'!U810</f>
        <v/>
      </c>
      <c r="U809" s="325" t="str">
        <f>'AccuValve Takeoff'!BC810</f>
        <v/>
      </c>
      <c r="V809" s="38"/>
      <c r="W809" s="11"/>
      <c r="X809" s="11"/>
      <c r="Y809" s="11"/>
    </row>
    <row r="810" spans="1:25" ht="20.100000000000001" customHeight="1" x14ac:dyDescent="0.2">
      <c r="A810" s="12">
        <v>802</v>
      </c>
      <c r="B810" s="23" t="str">
        <f>IF('AccuValve Takeoff'!B811="","",'AccuValve Takeoff'!B811)</f>
        <v/>
      </c>
      <c r="C810" s="45" t="str">
        <f>IF('AccuValve Takeoff'!C811="","",'AccuValve Takeoff'!C811)</f>
        <v/>
      </c>
      <c r="D810" s="23" t="str">
        <f>IF('AccuValve Takeoff'!D811="","",'AccuValve Takeoff'!D811)</f>
        <v/>
      </c>
      <c r="E810" s="23" t="str">
        <f>IF('AccuValve Takeoff'!S811="","",'AccuValve Takeoff'!S811)</f>
        <v/>
      </c>
      <c r="F810" s="23" t="str">
        <f>IF('AccuValve Takeoff'!F811="","",'AccuValve Takeoff'!F811)</f>
        <v/>
      </c>
      <c r="G810" s="23" t="str">
        <f>IF('AccuValve Takeoff'!R811="","",'AccuValve Takeoff'!R811)</f>
        <v/>
      </c>
      <c r="H810" s="23" t="str">
        <f>IF('AccuValve Takeoff'!G811="","",'AccuValve Takeoff'!G811)</f>
        <v/>
      </c>
      <c r="I810" s="23" t="str">
        <f>IF('AccuValve Takeoff'!H811="","",'AccuValve Takeoff'!H811)</f>
        <v/>
      </c>
      <c r="J810" s="326" t="str">
        <f>IF('AccuValve Takeoff'!I811="","",IF('AccuValve Takeoff'!I811="Not Available","",'AccuValve Takeoff'!I811))</f>
        <v/>
      </c>
      <c r="K810" s="326" t="str">
        <f>IF('AccuValve Takeoff'!J811="","",IF('AccuValve Takeoff'!J811="Not Available","",'AccuValve Takeoff'!J811))</f>
        <v/>
      </c>
      <c r="L810" s="326" t="str">
        <f>IF('AccuValve Takeoff'!K811="","",IF('AccuValve Takeoff'!K811="Not Available","",'AccuValve Takeoff'!K811))</f>
        <v/>
      </c>
      <c r="M810" s="326" t="str">
        <f>IF('AccuValve Takeoff'!L811="","",IF('AccuValve Takeoff'!L811="Not Available","",'AccuValve Takeoff'!L811))</f>
        <v/>
      </c>
      <c r="N810" s="326" t="str">
        <f>IF('AccuValve Takeoff'!M811="","",IF('AccuValve Takeoff'!M811="Not Available","",'AccuValve Takeoff'!M811))</f>
        <v/>
      </c>
      <c r="O810" s="23" t="str">
        <f>IF('AccuValve Takeoff'!N811="","",'AccuValve Takeoff'!N811)</f>
        <v/>
      </c>
      <c r="P810" s="23" t="str">
        <f>IF('AccuValve Takeoff'!O811="","",'AccuValve Takeoff'!O811)</f>
        <v/>
      </c>
      <c r="Q810" s="23" t="str">
        <f>IF('AccuValve Takeoff'!P811="","",'AccuValve Takeoff'!P811)</f>
        <v/>
      </c>
      <c r="R810" s="34" t="str">
        <f>IF('AccuValve Takeoff'!Q811="","",'AccuValve Takeoff'!Q811)</f>
        <v xml:space="preserve"> </v>
      </c>
      <c r="S810" s="35" t="str">
        <f>'AccuValve Takeoff'!T811</f>
        <v/>
      </c>
      <c r="T810" s="35" t="str">
        <f>'AccuValve Takeoff'!U811</f>
        <v/>
      </c>
      <c r="U810" s="325" t="str">
        <f>'AccuValve Takeoff'!BC811</f>
        <v/>
      </c>
      <c r="V810" s="38"/>
      <c r="W810" s="11"/>
      <c r="X810" s="11"/>
      <c r="Y810" s="11"/>
    </row>
    <row r="811" spans="1:25" ht="20.100000000000001" customHeight="1" x14ac:dyDescent="0.2">
      <c r="A811" s="12">
        <v>803</v>
      </c>
      <c r="B811" s="23" t="str">
        <f>IF('AccuValve Takeoff'!B812="","",'AccuValve Takeoff'!B812)</f>
        <v/>
      </c>
      <c r="C811" s="45" t="str">
        <f>IF('AccuValve Takeoff'!C812="","",'AccuValve Takeoff'!C812)</f>
        <v/>
      </c>
      <c r="D811" s="23" t="str">
        <f>IF('AccuValve Takeoff'!D812="","",'AccuValve Takeoff'!D812)</f>
        <v/>
      </c>
      <c r="E811" s="23" t="str">
        <f>IF('AccuValve Takeoff'!S812="","",'AccuValve Takeoff'!S812)</f>
        <v/>
      </c>
      <c r="F811" s="23" t="str">
        <f>IF('AccuValve Takeoff'!F812="","",'AccuValve Takeoff'!F812)</f>
        <v/>
      </c>
      <c r="G811" s="23" t="str">
        <f>IF('AccuValve Takeoff'!R812="","",'AccuValve Takeoff'!R812)</f>
        <v/>
      </c>
      <c r="H811" s="23" t="str">
        <f>IF('AccuValve Takeoff'!G812="","",'AccuValve Takeoff'!G812)</f>
        <v/>
      </c>
      <c r="I811" s="23" t="str">
        <f>IF('AccuValve Takeoff'!H812="","",'AccuValve Takeoff'!H812)</f>
        <v/>
      </c>
      <c r="J811" s="326" t="str">
        <f>IF('AccuValve Takeoff'!I812="","",IF('AccuValve Takeoff'!I812="Not Available","",'AccuValve Takeoff'!I812))</f>
        <v/>
      </c>
      <c r="K811" s="326" t="str">
        <f>IF('AccuValve Takeoff'!J812="","",IF('AccuValve Takeoff'!J812="Not Available","",'AccuValve Takeoff'!J812))</f>
        <v/>
      </c>
      <c r="L811" s="326" t="str">
        <f>IF('AccuValve Takeoff'!K812="","",IF('AccuValve Takeoff'!K812="Not Available","",'AccuValve Takeoff'!K812))</f>
        <v/>
      </c>
      <c r="M811" s="326" t="str">
        <f>IF('AccuValve Takeoff'!L812="","",IF('AccuValve Takeoff'!L812="Not Available","",'AccuValve Takeoff'!L812))</f>
        <v/>
      </c>
      <c r="N811" s="326" t="str">
        <f>IF('AccuValve Takeoff'!M812="","",IF('AccuValve Takeoff'!M812="Not Available","",'AccuValve Takeoff'!M812))</f>
        <v/>
      </c>
      <c r="O811" s="23" t="str">
        <f>IF('AccuValve Takeoff'!N812="","",'AccuValve Takeoff'!N812)</f>
        <v/>
      </c>
      <c r="P811" s="23" t="str">
        <f>IF('AccuValve Takeoff'!O812="","",'AccuValve Takeoff'!O812)</f>
        <v/>
      </c>
      <c r="Q811" s="23" t="str">
        <f>IF('AccuValve Takeoff'!P812="","",'AccuValve Takeoff'!P812)</f>
        <v/>
      </c>
      <c r="R811" s="34" t="str">
        <f>IF('AccuValve Takeoff'!Q812="","",'AccuValve Takeoff'!Q812)</f>
        <v xml:space="preserve"> </v>
      </c>
      <c r="S811" s="35" t="str">
        <f>'AccuValve Takeoff'!T812</f>
        <v/>
      </c>
      <c r="T811" s="35" t="str">
        <f>'AccuValve Takeoff'!U812</f>
        <v/>
      </c>
      <c r="U811" s="325" t="str">
        <f>'AccuValve Takeoff'!BC812</f>
        <v/>
      </c>
      <c r="V811" s="38"/>
      <c r="W811" s="11"/>
      <c r="X811" s="11"/>
      <c r="Y811" s="11"/>
    </row>
    <row r="812" spans="1:25" ht="20.100000000000001" customHeight="1" x14ac:dyDescent="0.2">
      <c r="A812" s="12">
        <v>804</v>
      </c>
      <c r="B812" s="23" t="str">
        <f>IF('AccuValve Takeoff'!B813="","",'AccuValve Takeoff'!B813)</f>
        <v/>
      </c>
      <c r="C812" s="45" t="str">
        <f>IF('AccuValve Takeoff'!C813="","",'AccuValve Takeoff'!C813)</f>
        <v/>
      </c>
      <c r="D812" s="23" t="str">
        <f>IF('AccuValve Takeoff'!D813="","",'AccuValve Takeoff'!D813)</f>
        <v/>
      </c>
      <c r="E812" s="23" t="str">
        <f>IF('AccuValve Takeoff'!S813="","",'AccuValve Takeoff'!S813)</f>
        <v/>
      </c>
      <c r="F812" s="23" t="str">
        <f>IF('AccuValve Takeoff'!F813="","",'AccuValve Takeoff'!F813)</f>
        <v/>
      </c>
      <c r="G812" s="23" t="str">
        <f>IF('AccuValve Takeoff'!R813="","",'AccuValve Takeoff'!R813)</f>
        <v/>
      </c>
      <c r="H812" s="23" t="str">
        <f>IF('AccuValve Takeoff'!G813="","",'AccuValve Takeoff'!G813)</f>
        <v/>
      </c>
      <c r="I812" s="23" t="str">
        <f>IF('AccuValve Takeoff'!H813="","",'AccuValve Takeoff'!H813)</f>
        <v/>
      </c>
      <c r="J812" s="326" t="str">
        <f>IF('AccuValve Takeoff'!I813="","",IF('AccuValve Takeoff'!I813="Not Available","",'AccuValve Takeoff'!I813))</f>
        <v/>
      </c>
      <c r="K812" s="326" t="str">
        <f>IF('AccuValve Takeoff'!J813="","",IF('AccuValve Takeoff'!J813="Not Available","",'AccuValve Takeoff'!J813))</f>
        <v/>
      </c>
      <c r="L812" s="326" t="str">
        <f>IF('AccuValve Takeoff'!K813="","",IF('AccuValve Takeoff'!K813="Not Available","",'AccuValve Takeoff'!K813))</f>
        <v/>
      </c>
      <c r="M812" s="326" t="str">
        <f>IF('AccuValve Takeoff'!L813="","",IF('AccuValve Takeoff'!L813="Not Available","",'AccuValve Takeoff'!L813))</f>
        <v/>
      </c>
      <c r="N812" s="326" t="str">
        <f>IF('AccuValve Takeoff'!M813="","",IF('AccuValve Takeoff'!M813="Not Available","",'AccuValve Takeoff'!M813))</f>
        <v/>
      </c>
      <c r="O812" s="23" t="str">
        <f>IF('AccuValve Takeoff'!N813="","",'AccuValve Takeoff'!N813)</f>
        <v/>
      </c>
      <c r="P812" s="23" t="str">
        <f>IF('AccuValve Takeoff'!O813="","",'AccuValve Takeoff'!O813)</f>
        <v/>
      </c>
      <c r="Q812" s="23" t="str">
        <f>IF('AccuValve Takeoff'!P813="","",'AccuValve Takeoff'!P813)</f>
        <v/>
      </c>
      <c r="R812" s="34" t="str">
        <f>IF('AccuValve Takeoff'!Q813="","",'AccuValve Takeoff'!Q813)</f>
        <v xml:space="preserve"> </v>
      </c>
      <c r="S812" s="35" t="str">
        <f>'AccuValve Takeoff'!T813</f>
        <v/>
      </c>
      <c r="T812" s="35" t="str">
        <f>'AccuValve Takeoff'!U813</f>
        <v/>
      </c>
      <c r="U812" s="325" t="str">
        <f>'AccuValve Takeoff'!BC813</f>
        <v/>
      </c>
      <c r="V812" s="38"/>
      <c r="W812" s="11"/>
      <c r="X812" s="11"/>
      <c r="Y812" s="11"/>
    </row>
    <row r="813" spans="1:25" ht="20.100000000000001" customHeight="1" x14ac:dyDescent="0.2">
      <c r="A813" s="12">
        <v>805</v>
      </c>
      <c r="B813" s="23" t="str">
        <f>IF('AccuValve Takeoff'!B814="","",'AccuValve Takeoff'!B814)</f>
        <v/>
      </c>
      <c r="C813" s="45" t="str">
        <f>IF('AccuValve Takeoff'!C814="","",'AccuValve Takeoff'!C814)</f>
        <v/>
      </c>
      <c r="D813" s="23" t="str">
        <f>IF('AccuValve Takeoff'!D814="","",'AccuValve Takeoff'!D814)</f>
        <v/>
      </c>
      <c r="E813" s="23" t="str">
        <f>IF('AccuValve Takeoff'!S814="","",'AccuValve Takeoff'!S814)</f>
        <v/>
      </c>
      <c r="F813" s="23" t="str">
        <f>IF('AccuValve Takeoff'!F814="","",'AccuValve Takeoff'!F814)</f>
        <v/>
      </c>
      <c r="G813" s="23" t="str">
        <f>IF('AccuValve Takeoff'!R814="","",'AccuValve Takeoff'!R814)</f>
        <v/>
      </c>
      <c r="H813" s="23" t="str">
        <f>IF('AccuValve Takeoff'!G814="","",'AccuValve Takeoff'!G814)</f>
        <v/>
      </c>
      <c r="I813" s="23" t="str">
        <f>IF('AccuValve Takeoff'!H814="","",'AccuValve Takeoff'!H814)</f>
        <v/>
      </c>
      <c r="J813" s="326" t="str">
        <f>IF('AccuValve Takeoff'!I814="","",IF('AccuValve Takeoff'!I814="Not Available","",'AccuValve Takeoff'!I814))</f>
        <v/>
      </c>
      <c r="K813" s="326" t="str">
        <f>IF('AccuValve Takeoff'!J814="","",IF('AccuValve Takeoff'!J814="Not Available","",'AccuValve Takeoff'!J814))</f>
        <v/>
      </c>
      <c r="L813" s="326" t="str">
        <f>IF('AccuValve Takeoff'!K814="","",IF('AccuValve Takeoff'!K814="Not Available","",'AccuValve Takeoff'!K814))</f>
        <v/>
      </c>
      <c r="M813" s="326" t="str">
        <f>IF('AccuValve Takeoff'!L814="","",IF('AccuValve Takeoff'!L814="Not Available","",'AccuValve Takeoff'!L814))</f>
        <v/>
      </c>
      <c r="N813" s="326" t="str">
        <f>IF('AccuValve Takeoff'!M814="","",IF('AccuValve Takeoff'!M814="Not Available","",'AccuValve Takeoff'!M814))</f>
        <v/>
      </c>
      <c r="O813" s="23" t="str">
        <f>IF('AccuValve Takeoff'!N814="","",'AccuValve Takeoff'!N814)</f>
        <v/>
      </c>
      <c r="P813" s="23" t="str">
        <f>IF('AccuValve Takeoff'!O814="","",'AccuValve Takeoff'!O814)</f>
        <v/>
      </c>
      <c r="Q813" s="23" t="str">
        <f>IF('AccuValve Takeoff'!P814="","",'AccuValve Takeoff'!P814)</f>
        <v/>
      </c>
      <c r="R813" s="34" t="str">
        <f>IF('AccuValve Takeoff'!Q814="","",'AccuValve Takeoff'!Q814)</f>
        <v xml:space="preserve"> </v>
      </c>
      <c r="S813" s="35" t="str">
        <f>'AccuValve Takeoff'!T814</f>
        <v/>
      </c>
      <c r="T813" s="35" t="str">
        <f>'AccuValve Takeoff'!U814</f>
        <v/>
      </c>
      <c r="U813" s="325" t="str">
        <f>'AccuValve Takeoff'!BC814</f>
        <v/>
      </c>
      <c r="V813" s="38"/>
      <c r="W813" s="11"/>
      <c r="X813" s="11"/>
      <c r="Y813" s="11"/>
    </row>
    <row r="814" spans="1:25" ht="20.100000000000001" customHeight="1" x14ac:dyDescent="0.2">
      <c r="A814" s="12">
        <v>806</v>
      </c>
      <c r="B814" s="23" t="str">
        <f>IF('AccuValve Takeoff'!B815="","",'AccuValve Takeoff'!B815)</f>
        <v/>
      </c>
      <c r="C814" s="45" t="str">
        <f>IF('AccuValve Takeoff'!C815="","",'AccuValve Takeoff'!C815)</f>
        <v/>
      </c>
      <c r="D814" s="23" t="str">
        <f>IF('AccuValve Takeoff'!D815="","",'AccuValve Takeoff'!D815)</f>
        <v/>
      </c>
      <c r="E814" s="23" t="str">
        <f>IF('AccuValve Takeoff'!S815="","",'AccuValve Takeoff'!S815)</f>
        <v/>
      </c>
      <c r="F814" s="23" t="str">
        <f>IF('AccuValve Takeoff'!F815="","",'AccuValve Takeoff'!F815)</f>
        <v/>
      </c>
      <c r="G814" s="23" t="str">
        <f>IF('AccuValve Takeoff'!R815="","",'AccuValve Takeoff'!R815)</f>
        <v/>
      </c>
      <c r="H814" s="23" t="str">
        <f>IF('AccuValve Takeoff'!G815="","",'AccuValve Takeoff'!G815)</f>
        <v/>
      </c>
      <c r="I814" s="23" t="str">
        <f>IF('AccuValve Takeoff'!H815="","",'AccuValve Takeoff'!H815)</f>
        <v/>
      </c>
      <c r="J814" s="326" t="str">
        <f>IF('AccuValve Takeoff'!I815="","",IF('AccuValve Takeoff'!I815="Not Available","",'AccuValve Takeoff'!I815))</f>
        <v/>
      </c>
      <c r="K814" s="326" t="str">
        <f>IF('AccuValve Takeoff'!J815="","",IF('AccuValve Takeoff'!J815="Not Available","",'AccuValve Takeoff'!J815))</f>
        <v/>
      </c>
      <c r="L814" s="326" t="str">
        <f>IF('AccuValve Takeoff'!K815="","",IF('AccuValve Takeoff'!K815="Not Available","",'AccuValve Takeoff'!K815))</f>
        <v/>
      </c>
      <c r="M814" s="326" t="str">
        <f>IF('AccuValve Takeoff'!L815="","",IF('AccuValve Takeoff'!L815="Not Available","",'AccuValve Takeoff'!L815))</f>
        <v/>
      </c>
      <c r="N814" s="326" t="str">
        <f>IF('AccuValve Takeoff'!M815="","",IF('AccuValve Takeoff'!M815="Not Available","",'AccuValve Takeoff'!M815))</f>
        <v/>
      </c>
      <c r="O814" s="23" t="str">
        <f>IF('AccuValve Takeoff'!N815="","",'AccuValve Takeoff'!N815)</f>
        <v/>
      </c>
      <c r="P814" s="23" t="str">
        <f>IF('AccuValve Takeoff'!O815="","",'AccuValve Takeoff'!O815)</f>
        <v/>
      </c>
      <c r="Q814" s="23" t="str">
        <f>IF('AccuValve Takeoff'!P815="","",'AccuValve Takeoff'!P815)</f>
        <v/>
      </c>
      <c r="R814" s="34" t="str">
        <f>IF('AccuValve Takeoff'!Q815="","",'AccuValve Takeoff'!Q815)</f>
        <v xml:space="preserve"> </v>
      </c>
      <c r="S814" s="35" t="str">
        <f>'AccuValve Takeoff'!T815</f>
        <v/>
      </c>
      <c r="T814" s="35" t="str">
        <f>'AccuValve Takeoff'!U815</f>
        <v/>
      </c>
      <c r="U814" s="325" t="str">
        <f>'AccuValve Takeoff'!BC815</f>
        <v/>
      </c>
      <c r="V814" s="38"/>
      <c r="W814" s="11"/>
      <c r="X814" s="11"/>
      <c r="Y814" s="11"/>
    </row>
    <row r="815" spans="1:25" ht="20.100000000000001" customHeight="1" x14ac:dyDescent="0.2">
      <c r="A815" s="12">
        <v>807</v>
      </c>
      <c r="B815" s="23" t="str">
        <f>IF('AccuValve Takeoff'!B816="","",'AccuValve Takeoff'!B816)</f>
        <v/>
      </c>
      <c r="C815" s="45" t="str">
        <f>IF('AccuValve Takeoff'!C816="","",'AccuValve Takeoff'!C816)</f>
        <v/>
      </c>
      <c r="D815" s="23" t="str">
        <f>IF('AccuValve Takeoff'!D816="","",'AccuValve Takeoff'!D816)</f>
        <v/>
      </c>
      <c r="E815" s="23" t="str">
        <f>IF('AccuValve Takeoff'!S816="","",'AccuValve Takeoff'!S816)</f>
        <v/>
      </c>
      <c r="F815" s="23" t="str">
        <f>IF('AccuValve Takeoff'!F816="","",'AccuValve Takeoff'!F816)</f>
        <v/>
      </c>
      <c r="G815" s="23" t="str">
        <f>IF('AccuValve Takeoff'!R816="","",'AccuValve Takeoff'!R816)</f>
        <v/>
      </c>
      <c r="H815" s="23" t="str">
        <f>IF('AccuValve Takeoff'!G816="","",'AccuValve Takeoff'!G816)</f>
        <v/>
      </c>
      <c r="I815" s="23" t="str">
        <f>IF('AccuValve Takeoff'!H816="","",'AccuValve Takeoff'!H816)</f>
        <v/>
      </c>
      <c r="J815" s="326" t="str">
        <f>IF('AccuValve Takeoff'!I816="","",IF('AccuValve Takeoff'!I816="Not Available","",'AccuValve Takeoff'!I816))</f>
        <v/>
      </c>
      <c r="K815" s="326" t="str">
        <f>IF('AccuValve Takeoff'!J816="","",IF('AccuValve Takeoff'!J816="Not Available","",'AccuValve Takeoff'!J816))</f>
        <v/>
      </c>
      <c r="L815" s="326" t="str">
        <f>IF('AccuValve Takeoff'!K816="","",IF('AccuValve Takeoff'!K816="Not Available","",'AccuValve Takeoff'!K816))</f>
        <v/>
      </c>
      <c r="M815" s="326" t="str">
        <f>IF('AccuValve Takeoff'!L816="","",IF('AccuValve Takeoff'!L816="Not Available","",'AccuValve Takeoff'!L816))</f>
        <v/>
      </c>
      <c r="N815" s="326" t="str">
        <f>IF('AccuValve Takeoff'!M816="","",IF('AccuValve Takeoff'!M816="Not Available","",'AccuValve Takeoff'!M816))</f>
        <v/>
      </c>
      <c r="O815" s="23" t="str">
        <f>IF('AccuValve Takeoff'!N816="","",'AccuValve Takeoff'!N816)</f>
        <v/>
      </c>
      <c r="P815" s="23" t="str">
        <f>IF('AccuValve Takeoff'!O816="","",'AccuValve Takeoff'!O816)</f>
        <v/>
      </c>
      <c r="Q815" s="23" t="str">
        <f>IF('AccuValve Takeoff'!P816="","",'AccuValve Takeoff'!P816)</f>
        <v/>
      </c>
      <c r="R815" s="34" t="str">
        <f>IF('AccuValve Takeoff'!Q816="","",'AccuValve Takeoff'!Q816)</f>
        <v xml:space="preserve"> </v>
      </c>
      <c r="S815" s="35" t="str">
        <f>'AccuValve Takeoff'!T816</f>
        <v/>
      </c>
      <c r="T815" s="35" t="str">
        <f>'AccuValve Takeoff'!U816</f>
        <v/>
      </c>
      <c r="U815" s="325" t="str">
        <f>'AccuValve Takeoff'!BC816</f>
        <v/>
      </c>
      <c r="V815" s="38"/>
      <c r="W815" s="11"/>
      <c r="X815" s="11"/>
      <c r="Y815" s="11"/>
    </row>
    <row r="816" spans="1:25" ht="20.100000000000001" customHeight="1" x14ac:dyDescent="0.2">
      <c r="A816" s="12">
        <v>808</v>
      </c>
      <c r="B816" s="23" t="str">
        <f>IF('AccuValve Takeoff'!B817="","",'AccuValve Takeoff'!B817)</f>
        <v/>
      </c>
      <c r="C816" s="45" t="str">
        <f>IF('AccuValve Takeoff'!C817="","",'AccuValve Takeoff'!C817)</f>
        <v/>
      </c>
      <c r="D816" s="23" t="str">
        <f>IF('AccuValve Takeoff'!D817="","",'AccuValve Takeoff'!D817)</f>
        <v/>
      </c>
      <c r="E816" s="23" t="str">
        <f>IF('AccuValve Takeoff'!S817="","",'AccuValve Takeoff'!S817)</f>
        <v/>
      </c>
      <c r="F816" s="23" t="str">
        <f>IF('AccuValve Takeoff'!F817="","",'AccuValve Takeoff'!F817)</f>
        <v/>
      </c>
      <c r="G816" s="23" t="str">
        <f>IF('AccuValve Takeoff'!R817="","",'AccuValve Takeoff'!R817)</f>
        <v/>
      </c>
      <c r="H816" s="23" t="str">
        <f>IF('AccuValve Takeoff'!G817="","",'AccuValve Takeoff'!G817)</f>
        <v/>
      </c>
      <c r="I816" s="23" t="str">
        <f>IF('AccuValve Takeoff'!H817="","",'AccuValve Takeoff'!H817)</f>
        <v/>
      </c>
      <c r="J816" s="326" t="str">
        <f>IF('AccuValve Takeoff'!I817="","",IF('AccuValve Takeoff'!I817="Not Available","",'AccuValve Takeoff'!I817))</f>
        <v/>
      </c>
      <c r="K816" s="326" t="str">
        <f>IF('AccuValve Takeoff'!J817="","",IF('AccuValve Takeoff'!J817="Not Available","",'AccuValve Takeoff'!J817))</f>
        <v/>
      </c>
      <c r="L816" s="326" t="str">
        <f>IF('AccuValve Takeoff'!K817="","",IF('AccuValve Takeoff'!K817="Not Available","",'AccuValve Takeoff'!K817))</f>
        <v/>
      </c>
      <c r="M816" s="326" t="str">
        <f>IF('AccuValve Takeoff'!L817="","",IF('AccuValve Takeoff'!L817="Not Available","",'AccuValve Takeoff'!L817))</f>
        <v/>
      </c>
      <c r="N816" s="326" t="str">
        <f>IF('AccuValve Takeoff'!M817="","",IF('AccuValve Takeoff'!M817="Not Available","",'AccuValve Takeoff'!M817))</f>
        <v/>
      </c>
      <c r="O816" s="23" t="str">
        <f>IF('AccuValve Takeoff'!N817="","",'AccuValve Takeoff'!N817)</f>
        <v/>
      </c>
      <c r="P816" s="23" t="str">
        <f>IF('AccuValve Takeoff'!O817="","",'AccuValve Takeoff'!O817)</f>
        <v/>
      </c>
      <c r="Q816" s="23" t="str">
        <f>IF('AccuValve Takeoff'!P817="","",'AccuValve Takeoff'!P817)</f>
        <v/>
      </c>
      <c r="R816" s="34" t="str">
        <f>IF('AccuValve Takeoff'!Q817="","",'AccuValve Takeoff'!Q817)</f>
        <v xml:space="preserve"> </v>
      </c>
      <c r="S816" s="35" t="str">
        <f>'AccuValve Takeoff'!T817</f>
        <v/>
      </c>
      <c r="T816" s="35" t="str">
        <f>'AccuValve Takeoff'!U817</f>
        <v/>
      </c>
      <c r="U816" s="325" t="str">
        <f>'AccuValve Takeoff'!BC817</f>
        <v/>
      </c>
      <c r="V816" s="38"/>
      <c r="W816" s="11"/>
      <c r="X816" s="11"/>
      <c r="Y816" s="11"/>
    </row>
    <row r="817" spans="1:25" ht="20.100000000000001" customHeight="1" x14ac:dyDescent="0.2">
      <c r="A817" s="12">
        <v>809</v>
      </c>
      <c r="B817" s="23" t="str">
        <f>IF('AccuValve Takeoff'!B818="","",'AccuValve Takeoff'!B818)</f>
        <v/>
      </c>
      <c r="C817" s="45" t="str">
        <f>IF('AccuValve Takeoff'!C818="","",'AccuValve Takeoff'!C818)</f>
        <v/>
      </c>
      <c r="D817" s="23" t="str">
        <f>IF('AccuValve Takeoff'!D818="","",'AccuValve Takeoff'!D818)</f>
        <v/>
      </c>
      <c r="E817" s="23" t="str">
        <f>IF('AccuValve Takeoff'!S818="","",'AccuValve Takeoff'!S818)</f>
        <v/>
      </c>
      <c r="F817" s="23" t="str">
        <f>IF('AccuValve Takeoff'!F818="","",'AccuValve Takeoff'!F818)</f>
        <v/>
      </c>
      <c r="G817" s="23" t="str">
        <f>IF('AccuValve Takeoff'!R818="","",'AccuValve Takeoff'!R818)</f>
        <v/>
      </c>
      <c r="H817" s="23" t="str">
        <f>IF('AccuValve Takeoff'!G818="","",'AccuValve Takeoff'!G818)</f>
        <v/>
      </c>
      <c r="I817" s="23" t="str">
        <f>IF('AccuValve Takeoff'!H818="","",'AccuValve Takeoff'!H818)</f>
        <v/>
      </c>
      <c r="J817" s="326" t="str">
        <f>IF('AccuValve Takeoff'!I818="","",IF('AccuValve Takeoff'!I818="Not Available","",'AccuValve Takeoff'!I818))</f>
        <v/>
      </c>
      <c r="K817" s="326" t="str">
        <f>IF('AccuValve Takeoff'!J818="","",IF('AccuValve Takeoff'!J818="Not Available","",'AccuValve Takeoff'!J818))</f>
        <v/>
      </c>
      <c r="L817" s="326" t="str">
        <f>IF('AccuValve Takeoff'!K818="","",IF('AccuValve Takeoff'!K818="Not Available","",'AccuValve Takeoff'!K818))</f>
        <v/>
      </c>
      <c r="M817" s="326" t="str">
        <f>IF('AccuValve Takeoff'!L818="","",IF('AccuValve Takeoff'!L818="Not Available","",'AccuValve Takeoff'!L818))</f>
        <v/>
      </c>
      <c r="N817" s="326" t="str">
        <f>IF('AccuValve Takeoff'!M818="","",IF('AccuValve Takeoff'!M818="Not Available","",'AccuValve Takeoff'!M818))</f>
        <v/>
      </c>
      <c r="O817" s="23" t="str">
        <f>IF('AccuValve Takeoff'!N818="","",'AccuValve Takeoff'!N818)</f>
        <v/>
      </c>
      <c r="P817" s="23" t="str">
        <f>IF('AccuValve Takeoff'!O818="","",'AccuValve Takeoff'!O818)</f>
        <v/>
      </c>
      <c r="Q817" s="23" t="str">
        <f>IF('AccuValve Takeoff'!P818="","",'AccuValve Takeoff'!P818)</f>
        <v/>
      </c>
      <c r="R817" s="34" t="str">
        <f>IF('AccuValve Takeoff'!Q818="","",'AccuValve Takeoff'!Q818)</f>
        <v xml:space="preserve"> </v>
      </c>
      <c r="S817" s="35" t="str">
        <f>'AccuValve Takeoff'!T818</f>
        <v/>
      </c>
      <c r="T817" s="35" t="str">
        <f>'AccuValve Takeoff'!U818</f>
        <v/>
      </c>
      <c r="U817" s="325" t="str">
        <f>'AccuValve Takeoff'!BC818</f>
        <v/>
      </c>
      <c r="V817" s="38"/>
      <c r="W817" s="11"/>
      <c r="X817" s="11"/>
      <c r="Y817" s="11"/>
    </row>
    <row r="818" spans="1:25" ht="20.100000000000001" customHeight="1" x14ac:dyDescent="0.2">
      <c r="A818" s="12">
        <v>810</v>
      </c>
      <c r="B818" s="23" t="str">
        <f>IF('AccuValve Takeoff'!B819="","",'AccuValve Takeoff'!B819)</f>
        <v/>
      </c>
      <c r="C818" s="45" t="str">
        <f>IF('AccuValve Takeoff'!C819="","",'AccuValve Takeoff'!C819)</f>
        <v/>
      </c>
      <c r="D818" s="23" t="str">
        <f>IF('AccuValve Takeoff'!D819="","",'AccuValve Takeoff'!D819)</f>
        <v/>
      </c>
      <c r="E818" s="23" t="str">
        <f>IF('AccuValve Takeoff'!S819="","",'AccuValve Takeoff'!S819)</f>
        <v/>
      </c>
      <c r="F818" s="23" t="str">
        <f>IF('AccuValve Takeoff'!F819="","",'AccuValve Takeoff'!F819)</f>
        <v/>
      </c>
      <c r="G818" s="23" t="str">
        <f>IF('AccuValve Takeoff'!R819="","",'AccuValve Takeoff'!R819)</f>
        <v/>
      </c>
      <c r="H818" s="23" t="str">
        <f>IF('AccuValve Takeoff'!G819="","",'AccuValve Takeoff'!G819)</f>
        <v/>
      </c>
      <c r="I818" s="23" t="str">
        <f>IF('AccuValve Takeoff'!H819="","",'AccuValve Takeoff'!H819)</f>
        <v/>
      </c>
      <c r="J818" s="326" t="str">
        <f>IF('AccuValve Takeoff'!I819="","",IF('AccuValve Takeoff'!I819="Not Available","",'AccuValve Takeoff'!I819))</f>
        <v/>
      </c>
      <c r="K818" s="326" t="str">
        <f>IF('AccuValve Takeoff'!J819="","",IF('AccuValve Takeoff'!J819="Not Available","",'AccuValve Takeoff'!J819))</f>
        <v/>
      </c>
      <c r="L818" s="326" t="str">
        <f>IF('AccuValve Takeoff'!K819="","",IF('AccuValve Takeoff'!K819="Not Available","",'AccuValve Takeoff'!K819))</f>
        <v/>
      </c>
      <c r="M818" s="326" t="str">
        <f>IF('AccuValve Takeoff'!L819="","",IF('AccuValve Takeoff'!L819="Not Available","",'AccuValve Takeoff'!L819))</f>
        <v/>
      </c>
      <c r="N818" s="326" t="str">
        <f>IF('AccuValve Takeoff'!M819="","",IF('AccuValve Takeoff'!M819="Not Available","",'AccuValve Takeoff'!M819))</f>
        <v/>
      </c>
      <c r="O818" s="23" t="str">
        <f>IF('AccuValve Takeoff'!N819="","",'AccuValve Takeoff'!N819)</f>
        <v/>
      </c>
      <c r="P818" s="23" t="str">
        <f>IF('AccuValve Takeoff'!O819="","",'AccuValve Takeoff'!O819)</f>
        <v/>
      </c>
      <c r="Q818" s="23" t="str">
        <f>IF('AccuValve Takeoff'!P819="","",'AccuValve Takeoff'!P819)</f>
        <v/>
      </c>
      <c r="R818" s="34" t="str">
        <f>IF('AccuValve Takeoff'!Q819="","",'AccuValve Takeoff'!Q819)</f>
        <v xml:space="preserve"> </v>
      </c>
      <c r="S818" s="35" t="str">
        <f>'AccuValve Takeoff'!T819</f>
        <v/>
      </c>
      <c r="T818" s="35" t="str">
        <f>'AccuValve Takeoff'!U819</f>
        <v/>
      </c>
      <c r="U818" s="325" t="str">
        <f>'AccuValve Takeoff'!BC819</f>
        <v/>
      </c>
      <c r="V818" s="38"/>
      <c r="W818" s="11"/>
      <c r="X818" s="11"/>
      <c r="Y818" s="11"/>
    </row>
    <row r="819" spans="1:25" ht="20.100000000000001" customHeight="1" x14ac:dyDescent="0.2">
      <c r="A819" s="12">
        <v>811</v>
      </c>
      <c r="B819" s="23" t="str">
        <f>IF('AccuValve Takeoff'!B820="","",'AccuValve Takeoff'!B820)</f>
        <v/>
      </c>
      <c r="C819" s="45" t="str">
        <f>IF('AccuValve Takeoff'!C820="","",'AccuValve Takeoff'!C820)</f>
        <v/>
      </c>
      <c r="D819" s="23" t="str">
        <f>IF('AccuValve Takeoff'!D820="","",'AccuValve Takeoff'!D820)</f>
        <v/>
      </c>
      <c r="E819" s="23" t="str">
        <f>IF('AccuValve Takeoff'!S820="","",'AccuValve Takeoff'!S820)</f>
        <v/>
      </c>
      <c r="F819" s="23" t="str">
        <f>IF('AccuValve Takeoff'!F820="","",'AccuValve Takeoff'!F820)</f>
        <v/>
      </c>
      <c r="G819" s="23" t="str">
        <f>IF('AccuValve Takeoff'!R820="","",'AccuValve Takeoff'!R820)</f>
        <v/>
      </c>
      <c r="H819" s="23" t="str">
        <f>IF('AccuValve Takeoff'!G820="","",'AccuValve Takeoff'!G820)</f>
        <v/>
      </c>
      <c r="I819" s="23" t="str">
        <f>IF('AccuValve Takeoff'!H820="","",'AccuValve Takeoff'!H820)</f>
        <v/>
      </c>
      <c r="J819" s="326" t="str">
        <f>IF('AccuValve Takeoff'!I820="","",IF('AccuValve Takeoff'!I820="Not Available","",'AccuValve Takeoff'!I820))</f>
        <v/>
      </c>
      <c r="K819" s="326" t="str">
        <f>IF('AccuValve Takeoff'!J820="","",IF('AccuValve Takeoff'!J820="Not Available","",'AccuValve Takeoff'!J820))</f>
        <v/>
      </c>
      <c r="L819" s="326" t="str">
        <f>IF('AccuValve Takeoff'!K820="","",IF('AccuValve Takeoff'!K820="Not Available","",'AccuValve Takeoff'!K820))</f>
        <v/>
      </c>
      <c r="M819" s="326" t="str">
        <f>IF('AccuValve Takeoff'!L820="","",IF('AccuValve Takeoff'!L820="Not Available","",'AccuValve Takeoff'!L820))</f>
        <v/>
      </c>
      <c r="N819" s="326" t="str">
        <f>IF('AccuValve Takeoff'!M820="","",IF('AccuValve Takeoff'!M820="Not Available","",'AccuValve Takeoff'!M820))</f>
        <v/>
      </c>
      <c r="O819" s="23" t="str">
        <f>IF('AccuValve Takeoff'!N820="","",'AccuValve Takeoff'!N820)</f>
        <v/>
      </c>
      <c r="P819" s="23" t="str">
        <f>IF('AccuValve Takeoff'!O820="","",'AccuValve Takeoff'!O820)</f>
        <v/>
      </c>
      <c r="Q819" s="23" t="str">
        <f>IF('AccuValve Takeoff'!P820="","",'AccuValve Takeoff'!P820)</f>
        <v/>
      </c>
      <c r="R819" s="34" t="str">
        <f>IF('AccuValve Takeoff'!Q820="","",'AccuValve Takeoff'!Q820)</f>
        <v xml:space="preserve"> </v>
      </c>
      <c r="S819" s="35" t="str">
        <f>'AccuValve Takeoff'!T820</f>
        <v/>
      </c>
      <c r="T819" s="35" t="str">
        <f>'AccuValve Takeoff'!U820</f>
        <v/>
      </c>
      <c r="U819" s="325" t="str">
        <f>'AccuValve Takeoff'!BC820</f>
        <v/>
      </c>
      <c r="V819" s="38"/>
      <c r="W819" s="11"/>
      <c r="X819" s="11"/>
      <c r="Y819" s="11"/>
    </row>
    <row r="820" spans="1:25" ht="20.100000000000001" customHeight="1" x14ac:dyDescent="0.2">
      <c r="A820" s="12">
        <v>812</v>
      </c>
      <c r="B820" s="23" t="str">
        <f>IF('AccuValve Takeoff'!B821="","",'AccuValve Takeoff'!B821)</f>
        <v/>
      </c>
      <c r="C820" s="45" t="str">
        <f>IF('AccuValve Takeoff'!C821="","",'AccuValve Takeoff'!C821)</f>
        <v/>
      </c>
      <c r="D820" s="23" t="str">
        <f>IF('AccuValve Takeoff'!D821="","",'AccuValve Takeoff'!D821)</f>
        <v/>
      </c>
      <c r="E820" s="23" t="str">
        <f>IF('AccuValve Takeoff'!S821="","",'AccuValve Takeoff'!S821)</f>
        <v/>
      </c>
      <c r="F820" s="23" t="str">
        <f>IF('AccuValve Takeoff'!F821="","",'AccuValve Takeoff'!F821)</f>
        <v/>
      </c>
      <c r="G820" s="23" t="str">
        <f>IF('AccuValve Takeoff'!R821="","",'AccuValve Takeoff'!R821)</f>
        <v/>
      </c>
      <c r="H820" s="23" t="str">
        <f>IF('AccuValve Takeoff'!G821="","",'AccuValve Takeoff'!G821)</f>
        <v/>
      </c>
      <c r="I820" s="23" t="str">
        <f>IF('AccuValve Takeoff'!H821="","",'AccuValve Takeoff'!H821)</f>
        <v/>
      </c>
      <c r="J820" s="326" t="str">
        <f>IF('AccuValve Takeoff'!I821="","",IF('AccuValve Takeoff'!I821="Not Available","",'AccuValve Takeoff'!I821))</f>
        <v/>
      </c>
      <c r="K820" s="326" t="str">
        <f>IF('AccuValve Takeoff'!J821="","",IF('AccuValve Takeoff'!J821="Not Available","",'AccuValve Takeoff'!J821))</f>
        <v/>
      </c>
      <c r="L820" s="326" t="str">
        <f>IF('AccuValve Takeoff'!K821="","",IF('AccuValve Takeoff'!K821="Not Available","",'AccuValve Takeoff'!K821))</f>
        <v/>
      </c>
      <c r="M820" s="326" t="str">
        <f>IF('AccuValve Takeoff'!L821="","",IF('AccuValve Takeoff'!L821="Not Available","",'AccuValve Takeoff'!L821))</f>
        <v/>
      </c>
      <c r="N820" s="326" t="str">
        <f>IF('AccuValve Takeoff'!M821="","",IF('AccuValve Takeoff'!M821="Not Available","",'AccuValve Takeoff'!M821))</f>
        <v/>
      </c>
      <c r="O820" s="23" t="str">
        <f>IF('AccuValve Takeoff'!N821="","",'AccuValve Takeoff'!N821)</f>
        <v/>
      </c>
      <c r="P820" s="23" t="str">
        <f>IF('AccuValve Takeoff'!O821="","",'AccuValve Takeoff'!O821)</f>
        <v/>
      </c>
      <c r="Q820" s="23" t="str">
        <f>IF('AccuValve Takeoff'!P821="","",'AccuValve Takeoff'!P821)</f>
        <v/>
      </c>
      <c r="R820" s="34" t="str">
        <f>IF('AccuValve Takeoff'!Q821="","",'AccuValve Takeoff'!Q821)</f>
        <v xml:space="preserve"> </v>
      </c>
      <c r="S820" s="35" t="str">
        <f>'AccuValve Takeoff'!T821</f>
        <v/>
      </c>
      <c r="T820" s="35" t="str">
        <f>'AccuValve Takeoff'!U821</f>
        <v/>
      </c>
      <c r="U820" s="325" t="str">
        <f>'AccuValve Takeoff'!BC821</f>
        <v/>
      </c>
      <c r="V820" s="38"/>
      <c r="W820" s="11"/>
      <c r="X820" s="11"/>
      <c r="Y820" s="11"/>
    </row>
    <row r="821" spans="1:25" ht="20.100000000000001" customHeight="1" x14ac:dyDescent="0.2">
      <c r="A821" s="12">
        <v>813</v>
      </c>
      <c r="B821" s="23" t="str">
        <f>IF('AccuValve Takeoff'!B822="","",'AccuValve Takeoff'!B822)</f>
        <v/>
      </c>
      <c r="C821" s="45" t="str">
        <f>IF('AccuValve Takeoff'!C822="","",'AccuValve Takeoff'!C822)</f>
        <v/>
      </c>
      <c r="D821" s="23" t="str">
        <f>IF('AccuValve Takeoff'!D822="","",'AccuValve Takeoff'!D822)</f>
        <v/>
      </c>
      <c r="E821" s="23" t="str">
        <f>IF('AccuValve Takeoff'!S822="","",'AccuValve Takeoff'!S822)</f>
        <v/>
      </c>
      <c r="F821" s="23" t="str">
        <f>IF('AccuValve Takeoff'!F822="","",'AccuValve Takeoff'!F822)</f>
        <v/>
      </c>
      <c r="G821" s="23" t="str">
        <f>IF('AccuValve Takeoff'!R822="","",'AccuValve Takeoff'!R822)</f>
        <v/>
      </c>
      <c r="H821" s="23" t="str">
        <f>IF('AccuValve Takeoff'!G822="","",'AccuValve Takeoff'!G822)</f>
        <v/>
      </c>
      <c r="I821" s="23" t="str">
        <f>IF('AccuValve Takeoff'!H822="","",'AccuValve Takeoff'!H822)</f>
        <v/>
      </c>
      <c r="J821" s="326" t="str">
        <f>IF('AccuValve Takeoff'!I822="","",IF('AccuValve Takeoff'!I822="Not Available","",'AccuValve Takeoff'!I822))</f>
        <v/>
      </c>
      <c r="K821" s="326" t="str">
        <f>IF('AccuValve Takeoff'!J822="","",IF('AccuValve Takeoff'!J822="Not Available","",'AccuValve Takeoff'!J822))</f>
        <v/>
      </c>
      <c r="L821" s="326" t="str">
        <f>IF('AccuValve Takeoff'!K822="","",IF('AccuValve Takeoff'!K822="Not Available","",'AccuValve Takeoff'!K822))</f>
        <v/>
      </c>
      <c r="M821" s="326" t="str">
        <f>IF('AccuValve Takeoff'!L822="","",IF('AccuValve Takeoff'!L822="Not Available","",'AccuValve Takeoff'!L822))</f>
        <v/>
      </c>
      <c r="N821" s="326" t="str">
        <f>IF('AccuValve Takeoff'!M822="","",IF('AccuValve Takeoff'!M822="Not Available","",'AccuValve Takeoff'!M822))</f>
        <v/>
      </c>
      <c r="O821" s="23" t="str">
        <f>IF('AccuValve Takeoff'!N822="","",'AccuValve Takeoff'!N822)</f>
        <v/>
      </c>
      <c r="P821" s="23" t="str">
        <f>IF('AccuValve Takeoff'!O822="","",'AccuValve Takeoff'!O822)</f>
        <v/>
      </c>
      <c r="Q821" s="23" t="str">
        <f>IF('AccuValve Takeoff'!P822="","",'AccuValve Takeoff'!P822)</f>
        <v/>
      </c>
      <c r="R821" s="34" t="str">
        <f>IF('AccuValve Takeoff'!Q822="","",'AccuValve Takeoff'!Q822)</f>
        <v xml:space="preserve"> </v>
      </c>
      <c r="S821" s="35" t="str">
        <f>'AccuValve Takeoff'!T822</f>
        <v/>
      </c>
      <c r="T821" s="35" t="str">
        <f>'AccuValve Takeoff'!U822</f>
        <v/>
      </c>
      <c r="U821" s="325" t="str">
        <f>'AccuValve Takeoff'!BC822</f>
        <v/>
      </c>
      <c r="V821" s="38"/>
      <c r="W821" s="11"/>
      <c r="X821" s="11"/>
      <c r="Y821" s="11"/>
    </row>
    <row r="822" spans="1:25" ht="20.100000000000001" customHeight="1" x14ac:dyDescent="0.2">
      <c r="A822" s="12">
        <v>814</v>
      </c>
      <c r="B822" s="23" t="str">
        <f>IF('AccuValve Takeoff'!B823="","",'AccuValve Takeoff'!B823)</f>
        <v/>
      </c>
      <c r="C822" s="45" t="str">
        <f>IF('AccuValve Takeoff'!C823="","",'AccuValve Takeoff'!C823)</f>
        <v/>
      </c>
      <c r="D822" s="23" t="str">
        <f>IF('AccuValve Takeoff'!D823="","",'AccuValve Takeoff'!D823)</f>
        <v/>
      </c>
      <c r="E822" s="23" t="str">
        <f>IF('AccuValve Takeoff'!S823="","",'AccuValve Takeoff'!S823)</f>
        <v/>
      </c>
      <c r="F822" s="23" t="str">
        <f>IF('AccuValve Takeoff'!F823="","",'AccuValve Takeoff'!F823)</f>
        <v/>
      </c>
      <c r="G822" s="23" t="str">
        <f>IF('AccuValve Takeoff'!R823="","",'AccuValve Takeoff'!R823)</f>
        <v/>
      </c>
      <c r="H822" s="23" t="str">
        <f>IF('AccuValve Takeoff'!G823="","",'AccuValve Takeoff'!G823)</f>
        <v/>
      </c>
      <c r="I822" s="23" t="str">
        <f>IF('AccuValve Takeoff'!H823="","",'AccuValve Takeoff'!H823)</f>
        <v/>
      </c>
      <c r="J822" s="326" t="str">
        <f>IF('AccuValve Takeoff'!I823="","",IF('AccuValve Takeoff'!I823="Not Available","",'AccuValve Takeoff'!I823))</f>
        <v/>
      </c>
      <c r="K822" s="326" t="str">
        <f>IF('AccuValve Takeoff'!J823="","",IF('AccuValve Takeoff'!J823="Not Available","",'AccuValve Takeoff'!J823))</f>
        <v/>
      </c>
      <c r="L822" s="326" t="str">
        <f>IF('AccuValve Takeoff'!K823="","",IF('AccuValve Takeoff'!K823="Not Available","",'AccuValve Takeoff'!K823))</f>
        <v/>
      </c>
      <c r="M822" s="326" t="str">
        <f>IF('AccuValve Takeoff'!L823="","",IF('AccuValve Takeoff'!L823="Not Available","",'AccuValve Takeoff'!L823))</f>
        <v/>
      </c>
      <c r="N822" s="326" t="str">
        <f>IF('AccuValve Takeoff'!M823="","",IF('AccuValve Takeoff'!M823="Not Available","",'AccuValve Takeoff'!M823))</f>
        <v/>
      </c>
      <c r="O822" s="23" t="str">
        <f>IF('AccuValve Takeoff'!N823="","",'AccuValve Takeoff'!N823)</f>
        <v/>
      </c>
      <c r="P822" s="23" t="str">
        <f>IF('AccuValve Takeoff'!O823="","",'AccuValve Takeoff'!O823)</f>
        <v/>
      </c>
      <c r="Q822" s="23" t="str">
        <f>IF('AccuValve Takeoff'!P823="","",'AccuValve Takeoff'!P823)</f>
        <v/>
      </c>
      <c r="R822" s="34" t="str">
        <f>IF('AccuValve Takeoff'!Q823="","",'AccuValve Takeoff'!Q823)</f>
        <v xml:space="preserve"> </v>
      </c>
      <c r="S822" s="35" t="str">
        <f>'AccuValve Takeoff'!T823</f>
        <v/>
      </c>
      <c r="T822" s="35" t="str">
        <f>'AccuValve Takeoff'!U823</f>
        <v/>
      </c>
      <c r="U822" s="325" t="str">
        <f>'AccuValve Takeoff'!BC823</f>
        <v/>
      </c>
      <c r="V822" s="38"/>
      <c r="W822" s="11"/>
      <c r="X822" s="11"/>
      <c r="Y822" s="11"/>
    </row>
    <row r="823" spans="1:25" ht="20.100000000000001" customHeight="1" x14ac:dyDescent="0.2">
      <c r="A823" s="12">
        <v>815</v>
      </c>
      <c r="B823" s="23" t="str">
        <f>IF('AccuValve Takeoff'!B824="","",'AccuValve Takeoff'!B824)</f>
        <v/>
      </c>
      <c r="C823" s="45" t="str">
        <f>IF('AccuValve Takeoff'!C824="","",'AccuValve Takeoff'!C824)</f>
        <v/>
      </c>
      <c r="D823" s="23" t="str">
        <f>IF('AccuValve Takeoff'!D824="","",'AccuValve Takeoff'!D824)</f>
        <v/>
      </c>
      <c r="E823" s="23" t="str">
        <f>IF('AccuValve Takeoff'!S824="","",'AccuValve Takeoff'!S824)</f>
        <v/>
      </c>
      <c r="F823" s="23" t="str">
        <f>IF('AccuValve Takeoff'!F824="","",'AccuValve Takeoff'!F824)</f>
        <v/>
      </c>
      <c r="G823" s="23" t="str">
        <f>IF('AccuValve Takeoff'!R824="","",'AccuValve Takeoff'!R824)</f>
        <v/>
      </c>
      <c r="H823" s="23" t="str">
        <f>IF('AccuValve Takeoff'!G824="","",'AccuValve Takeoff'!G824)</f>
        <v/>
      </c>
      <c r="I823" s="23" t="str">
        <f>IF('AccuValve Takeoff'!H824="","",'AccuValve Takeoff'!H824)</f>
        <v/>
      </c>
      <c r="J823" s="326" t="str">
        <f>IF('AccuValve Takeoff'!I824="","",IF('AccuValve Takeoff'!I824="Not Available","",'AccuValve Takeoff'!I824))</f>
        <v/>
      </c>
      <c r="K823" s="326" t="str">
        <f>IF('AccuValve Takeoff'!J824="","",IF('AccuValve Takeoff'!J824="Not Available","",'AccuValve Takeoff'!J824))</f>
        <v/>
      </c>
      <c r="L823" s="326" t="str">
        <f>IF('AccuValve Takeoff'!K824="","",IF('AccuValve Takeoff'!K824="Not Available","",'AccuValve Takeoff'!K824))</f>
        <v/>
      </c>
      <c r="M823" s="326" t="str">
        <f>IF('AccuValve Takeoff'!L824="","",IF('AccuValve Takeoff'!L824="Not Available","",'AccuValve Takeoff'!L824))</f>
        <v/>
      </c>
      <c r="N823" s="326" t="str">
        <f>IF('AccuValve Takeoff'!M824="","",IF('AccuValve Takeoff'!M824="Not Available","",'AccuValve Takeoff'!M824))</f>
        <v/>
      </c>
      <c r="O823" s="23" t="str">
        <f>IF('AccuValve Takeoff'!N824="","",'AccuValve Takeoff'!N824)</f>
        <v/>
      </c>
      <c r="P823" s="23" t="str">
        <f>IF('AccuValve Takeoff'!O824="","",'AccuValve Takeoff'!O824)</f>
        <v/>
      </c>
      <c r="Q823" s="23" t="str">
        <f>IF('AccuValve Takeoff'!P824="","",'AccuValve Takeoff'!P824)</f>
        <v/>
      </c>
      <c r="R823" s="34" t="str">
        <f>IF('AccuValve Takeoff'!Q824="","",'AccuValve Takeoff'!Q824)</f>
        <v xml:space="preserve"> </v>
      </c>
      <c r="S823" s="35" t="str">
        <f>'AccuValve Takeoff'!T824</f>
        <v/>
      </c>
      <c r="T823" s="35" t="str">
        <f>'AccuValve Takeoff'!U824</f>
        <v/>
      </c>
      <c r="U823" s="325" t="str">
        <f>'AccuValve Takeoff'!BC824</f>
        <v/>
      </c>
      <c r="V823" s="38"/>
      <c r="W823" s="11"/>
      <c r="X823" s="11"/>
      <c r="Y823" s="11"/>
    </row>
    <row r="824" spans="1:25" ht="20.100000000000001" customHeight="1" x14ac:dyDescent="0.2">
      <c r="A824" s="12">
        <v>816</v>
      </c>
      <c r="B824" s="23" t="str">
        <f>IF('AccuValve Takeoff'!B825="","",'AccuValve Takeoff'!B825)</f>
        <v/>
      </c>
      <c r="C824" s="45" t="str">
        <f>IF('AccuValve Takeoff'!C825="","",'AccuValve Takeoff'!C825)</f>
        <v/>
      </c>
      <c r="D824" s="23" t="str">
        <f>IF('AccuValve Takeoff'!D825="","",'AccuValve Takeoff'!D825)</f>
        <v/>
      </c>
      <c r="E824" s="23" t="str">
        <f>IF('AccuValve Takeoff'!S825="","",'AccuValve Takeoff'!S825)</f>
        <v/>
      </c>
      <c r="F824" s="23" t="str">
        <f>IF('AccuValve Takeoff'!F825="","",'AccuValve Takeoff'!F825)</f>
        <v/>
      </c>
      <c r="G824" s="23" t="str">
        <f>IF('AccuValve Takeoff'!R825="","",'AccuValve Takeoff'!R825)</f>
        <v/>
      </c>
      <c r="H824" s="23" t="str">
        <f>IF('AccuValve Takeoff'!G825="","",'AccuValve Takeoff'!G825)</f>
        <v/>
      </c>
      <c r="I824" s="23" t="str">
        <f>IF('AccuValve Takeoff'!H825="","",'AccuValve Takeoff'!H825)</f>
        <v/>
      </c>
      <c r="J824" s="326" t="str">
        <f>IF('AccuValve Takeoff'!I825="","",IF('AccuValve Takeoff'!I825="Not Available","",'AccuValve Takeoff'!I825))</f>
        <v/>
      </c>
      <c r="K824" s="326" t="str">
        <f>IF('AccuValve Takeoff'!J825="","",IF('AccuValve Takeoff'!J825="Not Available","",'AccuValve Takeoff'!J825))</f>
        <v/>
      </c>
      <c r="L824" s="326" t="str">
        <f>IF('AccuValve Takeoff'!K825="","",IF('AccuValve Takeoff'!K825="Not Available","",'AccuValve Takeoff'!K825))</f>
        <v/>
      </c>
      <c r="M824" s="326" t="str">
        <f>IF('AccuValve Takeoff'!L825="","",IF('AccuValve Takeoff'!L825="Not Available","",'AccuValve Takeoff'!L825))</f>
        <v/>
      </c>
      <c r="N824" s="326" t="str">
        <f>IF('AccuValve Takeoff'!M825="","",IF('AccuValve Takeoff'!M825="Not Available","",'AccuValve Takeoff'!M825))</f>
        <v/>
      </c>
      <c r="O824" s="23" t="str">
        <f>IF('AccuValve Takeoff'!N825="","",'AccuValve Takeoff'!N825)</f>
        <v/>
      </c>
      <c r="P824" s="23" t="str">
        <f>IF('AccuValve Takeoff'!O825="","",'AccuValve Takeoff'!O825)</f>
        <v/>
      </c>
      <c r="Q824" s="23" t="str">
        <f>IF('AccuValve Takeoff'!P825="","",'AccuValve Takeoff'!P825)</f>
        <v/>
      </c>
      <c r="R824" s="34" t="str">
        <f>IF('AccuValve Takeoff'!Q825="","",'AccuValve Takeoff'!Q825)</f>
        <v xml:space="preserve"> </v>
      </c>
      <c r="S824" s="35" t="str">
        <f>'AccuValve Takeoff'!T825</f>
        <v/>
      </c>
      <c r="T824" s="35" t="str">
        <f>'AccuValve Takeoff'!U825</f>
        <v/>
      </c>
      <c r="U824" s="325" t="str">
        <f>'AccuValve Takeoff'!BC825</f>
        <v/>
      </c>
      <c r="V824" s="38"/>
      <c r="W824" s="11"/>
      <c r="X824" s="11"/>
      <c r="Y824" s="11"/>
    </row>
    <row r="825" spans="1:25" ht="20.100000000000001" customHeight="1" x14ac:dyDescent="0.2">
      <c r="A825" s="12">
        <v>817</v>
      </c>
      <c r="B825" s="23" t="str">
        <f>IF('AccuValve Takeoff'!B826="","",'AccuValve Takeoff'!B826)</f>
        <v/>
      </c>
      <c r="C825" s="45" t="str">
        <f>IF('AccuValve Takeoff'!C826="","",'AccuValve Takeoff'!C826)</f>
        <v/>
      </c>
      <c r="D825" s="23" t="str">
        <f>IF('AccuValve Takeoff'!D826="","",'AccuValve Takeoff'!D826)</f>
        <v/>
      </c>
      <c r="E825" s="23" t="str">
        <f>IF('AccuValve Takeoff'!S826="","",'AccuValve Takeoff'!S826)</f>
        <v/>
      </c>
      <c r="F825" s="23" t="str">
        <f>IF('AccuValve Takeoff'!F826="","",'AccuValve Takeoff'!F826)</f>
        <v/>
      </c>
      <c r="G825" s="23" t="str">
        <f>IF('AccuValve Takeoff'!R826="","",'AccuValve Takeoff'!R826)</f>
        <v/>
      </c>
      <c r="H825" s="23" t="str">
        <f>IF('AccuValve Takeoff'!G826="","",'AccuValve Takeoff'!G826)</f>
        <v/>
      </c>
      <c r="I825" s="23" t="str">
        <f>IF('AccuValve Takeoff'!H826="","",'AccuValve Takeoff'!H826)</f>
        <v/>
      </c>
      <c r="J825" s="326" t="str">
        <f>IF('AccuValve Takeoff'!I826="","",IF('AccuValve Takeoff'!I826="Not Available","",'AccuValve Takeoff'!I826))</f>
        <v/>
      </c>
      <c r="K825" s="326" t="str">
        <f>IF('AccuValve Takeoff'!J826="","",IF('AccuValve Takeoff'!J826="Not Available","",'AccuValve Takeoff'!J826))</f>
        <v/>
      </c>
      <c r="L825" s="326" t="str">
        <f>IF('AccuValve Takeoff'!K826="","",IF('AccuValve Takeoff'!K826="Not Available","",'AccuValve Takeoff'!K826))</f>
        <v/>
      </c>
      <c r="M825" s="326" t="str">
        <f>IF('AccuValve Takeoff'!L826="","",IF('AccuValve Takeoff'!L826="Not Available","",'AccuValve Takeoff'!L826))</f>
        <v/>
      </c>
      <c r="N825" s="326" t="str">
        <f>IF('AccuValve Takeoff'!M826="","",IF('AccuValve Takeoff'!M826="Not Available","",'AccuValve Takeoff'!M826))</f>
        <v/>
      </c>
      <c r="O825" s="23" t="str">
        <f>IF('AccuValve Takeoff'!N826="","",'AccuValve Takeoff'!N826)</f>
        <v/>
      </c>
      <c r="P825" s="23" t="str">
        <f>IF('AccuValve Takeoff'!O826="","",'AccuValve Takeoff'!O826)</f>
        <v/>
      </c>
      <c r="Q825" s="23" t="str">
        <f>IF('AccuValve Takeoff'!P826="","",'AccuValve Takeoff'!P826)</f>
        <v/>
      </c>
      <c r="R825" s="34" t="str">
        <f>IF('AccuValve Takeoff'!Q826="","",'AccuValve Takeoff'!Q826)</f>
        <v xml:space="preserve"> </v>
      </c>
      <c r="S825" s="35" t="str">
        <f>'AccuValve Takeoff'!T826</f>
        <v/>
      </c>
      <c r="T825" s="35" t="str">
        <f>'AccuValve Takeoff'!U826</f>
        <v/>
      </c>
      <c r="U825" s="325" t="str">
        <f>'AccuValve Takeoff'!BC826</f>
        <v/>
      </c>
      <c r="V825" s="38"/>
      <c r="W825" s="11"/>
      <c r="X825" s="11"/>
      <c r="Y825" s="11"/>
    </row>
    <row r="826" spans="1:25" ht="20.100000000000001" customHeight="1" x14ac:dyDescent="0.2">
      <c r="A826" s="12">
        <v>818</v>
      </c>
      <c r="B826" s="23" t="str">
        <f>IF('AccuValve Takeoff'!B827="","",'AccuValve Takeoff'!B827)</f>
        <v/>
      </c>
      <c r="C826" s="45" t="str">
        <f>IF('AccuValve Takeoff'!C827="","",'AccuValve Takeoff'!C827)</f>
        <v/>
      </c>
      <c r="D826" s="23" t="str">
        <f>IF('AccuValve Takeoff'!D827="","",'AccuValve Takeoff'!D827)</f>
        <v/>
      </c>
      <c r="E826" s="23" t="str">
        <f>IF('AccuValve Takeoff'!S827="","",'AccuValve Takeoff'!S827)</f>
        <v/>
      </c>
      <c r="F826" s="23" t="str">
        <f>IF('AccuValve Takeoff'!F827="","",'AccuValve Takeoff'!F827)</f>
        <v/>
      </c>
      <c r="G826" s="23" t="str">
        <f>IF('AccuValve Takeoff'!R827="","",'AccuValve Takeoff'!R827)</f>
        <v/>
      </c>
      <c r="H826" s="23" t="str">
        <f>IF('AccuValve Takeoff'!G827="","",'AccuValve Takeoff'!G827)</f>
        <v/>
      </c>
      <c r="I826" s="23" t="str">
        <f>IF('AccuValve Takeoff'!H827="","",'AccuValve Takeoff'!H827)</f>
        <v/>
      </c>
      <c r="J826" s="326" t="str">
        <f>IF('AccuValve Takeoff'!I827="","",IF('AccuValve Takeoff'!I827="Not Available","",'AccuValve Takeoff'!I827))</f>
        <v/>
      </c>
      <c r="K826" s="326" t="str">
        <f>IF('AccuValve Takeoff'!J827="","",IF('AccuValve Takeoff'!J827="Not Available","",'AccuValve Takeoff'!J827))</f>
        <v/>
      </c>
      <c r="L826" s="326" t="str">
        <f>IF('AccuValve Takeoff'!K827="","",IF('AccuValve Takeoff'!K827="Not Available","",'AccuValve Takeoff'!K827))</f>
        <v/>
      </c>
      <c r="M826" s="326" t="str">
        <f>IF('AccuValve Takeoff'!L827="","",IF('AccuValve Takeoff'!L827="Not Available","",'AccuValve Takeoff'!L827))</f>
        <v/>
      </c>
      <c r="N826" s="326" t="str">
        <f>IF('AccuValve Takeoff'!M827="","",IF('AccuValve Takeoff'!M827="Not Available","",'AccuValve Takeoff'!M827))</f>
        <v/>
      </c>
      <c r="O826" s="23" t="str">
        <f>IF('AccuValve Takeoff'!N827="","",'AccuValve Takeoff'!N827)</f>
        <v/>
      </c>
      <c r="P826" s="23" t="str">
        <f>IF('AccuValve Takeoff'!O827="","",'AccuValve Takeoff'!O827)</f>
        <v/>
      </c>
      <c r="Q826" s="23" t="str">
        <f>IF('AccuValve Takeoff'!P827="","",'AccuValve Takeoff'!P827)</f>
        <v/>
      </c>
      <c r="R826" s="34" t="str">
        <f>IF('AccuValve Takeoff'!Q827="","",'AccuValve Takeoff'!Q827)</f>
        <v xml:space="preserve"> </v>
      </c>
      <c r="S826" s="35" t="str">
        <f>'AccuValve Takeoff'!T827</f>
        <v/>
      </c>
      <c r="T826" s="35" t="str">
        <f>'AccuValve Takeoff'!U827</f>
        <v/>
      </c>
      <c r="U826" s="325" t="str">
        <f>'AccuValve Takeoff'!BC827</f>
        <v/>
      </c>
      <c r="V826" s="38"/>
      <c r="W826" s="11"/>
      <c r="X826" s="11"/>
      <c r="Y826" s="11"/>
    </row>
    <row r="827" spans="1:25" ht="20.100000000000001" customHeight="1" x14ac:dyDescent="0.2">
      <c r="A827" s="12">
        <v>819</v>
      </c>
      <c r="B827" s="23" t="str">
        <f>IF('AccuValve Takeoff'!B828="","",'AccuValve Takeoff'!B828)</f>
        <v/>
      </c>
      <c r="C827" s="45" t="str">
        <f>IF('AccuValve Takeoff'!C828="","",'AccuValve Takeoff'!C828)</f>
        <v/>
      </c>
      <c r="D827" s="23" t="str">
        <f>IF('AccuValve Takeoff'!D828="","",'AccuValve Takeoff'!D828)</f>
        <v/>
      </c>
      <c r="E827" s="23" t="str">
        <f>IF('AccuValve Takeoff'!S828="","",'AccuValve Takeoff'!S828)</f>
        <v/>
      </c>
      <c r="F827" s="23" t="str">
        <f>IF('AccuValve Takeoff'!F828="","",'AccuValve Takeoff'!F828)</f>
        <v/>
      </c>
      <c r="G827" s="23" t="str">
        <f>IF('AccuValve Takeoff'!R828="","",'AccuValve Takeoff'!R828)</f>
        <v/>
      </c>
      <c r="H827" s="23" t="str">
        <f>IF('AccuValve Takeoff'!G828="","",'AccuValve Takeoff'!G828)</f>
        <v/>
      </c>
      <c r="I827" s="23" t="str">
        <f>IF('AccuValve Takeoff'!H828="","",'AccuValve Takeoff'!H828)</f>
        <v/>
      </c>
      <c r="J827" s="326" t="str">
        <f>IF('AccuValve Takeoff'!I828="","",IF('AccuValve Takeoff'!I828="Not Available","",'AccuValve Takeoff'!I828))</f>
        <v/>
      </c>
      <c r="K827" s="326" t="str">
        <f>IF('AccuValve Takeoff'!J828="","",IF('AccuValve Takeoff'!J828="Not Available","",'AccuValve Takeoff'!J828))</f>
        <v/>
      </c>
      <c r="L827" s="326" t="str">
        <f>IF('AccuValve Takeoff'!K828="","",IF('AccuValve Takeoff'!K828="Not Available","",'AccuValve Takeoff'!K828))</f>
        <v/>
      </c>
      <c r="M827" s="326" t="str">
        <f>IF('AccuValve Takeoff'!L828="","",IF('AccuValve Takeoff'!L828="Not Available","",'AccuValve Takeoff'!L828))</f>
        <v/>
      </c>
      <c r="N827" s="326" t="str">
        <f>IF('AccuValve Takeoff'!M828="","",IF('AccuValve Takeoff'!M828="Not Available","",'AccuValve Takeoff'!M828))</f>
        <v/>
      </c>
      <c r="O827" s="23" t="str">
        <f>IF('AccuValve Takeoff'!N828="","",'AccuValve Takeoff'!N828)</f>
        <v/>
      </c>
      <c r="P827" s="23" t="str">
        <f>IF('AccuValve Takeoff'!O828="","",'AccuValve Takeoff'!O828)</f>
        <v/>
      </c>
      <c r="Q827" s="23" t="str">
        <f>IF('AccuValve Takeoff'!P828="","",'AccuValve Takeoff'!P828)</f>
        <v/>
      </c>
      <c r="R827" s="34" t="str">
        <f>IF('AccuValve Takeoff'!Q828="","",'AccuValve Takeoff'!Q828)</f>
        <v xml:space="preserve"> </v>
      </c>
      <c r="S827" s="35" t="str">
        <f>'AccuValve Takeoff'!T828</f>
        <v/>
      </c>
      <c r="T827" s="35" t="str">
        <f>'AccuValve Takeoff'!U828</f>
        <v/>
      </c>
      <c r="U827" s="325" t="str">
        <f>'AccuValve Takeoff'!BC828</f>
        <v/>
      </c>
      <c r="V827" s="38"/>
      <c r="W827" s="11"/>
      <c r="X827" s="11"/>
      <c r="Y827" s="11"/>
    </row>
    <row r="828" spans="1:25" ht="20.100000000000001" customHeight="1" x14ac:dyDescent="0.2">
      <c r="A828" s="12">
        <v>820</v>
      </c>
      <c r="B828" s="23" t="str">
        <f>IF('AccuValve Takeoff'!B829="","",'AccuValve Takeoff'!B829)</f>
        <v/>
      </c>
      <c r="C828" s="45" t="str">
        <f>IF('AccuValve Takeoff'!C829="","",'AccuValve Takeoff'!C829)</f>
        <v/>
      </c>
      <c r="D828" s="23" t="str">
        <f>IF('AccuValve Takeoff'!D829="","",'AccuValve Takeoff'!D829)</f>
        <v/>
      </c>
      <c r="E828" s="23" t="str">
        <f>IF('AccuValve Takeoff'!S829="","",'AccuValve Takeoff'!S829)</f>
        <v/>
      </c>
      <c r="F828" s="23" t="str">
        <f>IF('AccuValve Takeoff'!F829="","",'AccuValve Takeoff'!F829)</f>
        <v/>
      </c>
      <c r="G828" s="23" t="str">
        <f>IF('AccuValve Takeoff'!R829="","",'AccuValve Takeoff'!R829)</f>
        <v/>
      </c>
      <c r="H828" s="23" t="str">
        <f>IF('AccuValve Takeoff'!G829="","",'AccuValve Takeoff'!G829)</f>
        <v/>
      </c>
      <c r="I828" s="23" t="str">
        <f>IF('AccuValve Takeoff'!H829="","",'AccuValve Takeoff'!H829)</f>
        <v/>
      </c>
      <c r="J828" s="326" t="str">
        <f>IF('AccuValve Takeoff'!I829="","",IF('AccuValve Takeoff'!I829="Not Available","",'AccuValve Takeoff'!I829))</f>
        <v/>
      </c>
      <c r="K828" s="326" t="str">
        <f>IF('AccuValve Takeoff'!J829="","",IF('AccuValve Takeoff'!J829="Not Available","",'AccuValve Takeoff'!J829))</f>
        <v/>
      </c>
      <c r="L828" s="326" t="str">
        <f>IF('AccuValve Takeoff'!K829="","",IF('AccuValve Takeoff'!K829="Not Available","",'AccuValve Takeoff'!K829))</f>
        <v/>
      </c>
      <c r="M828" s="326" t="str">
        <f>IF('AccuValve Takeoff'!L829="","",IF('AccuValve Takeoff'!L829="Not Available","",'AccuValve Takeoff'!L829))</f>
        <v/>
      </c>
      <c r="N828" s="326" t="str">
        <f>IF('AccuValve Takeoff'!M829="","",IF('AccuValve Takeoff'!M829="Not Available","",'AccuValve Takeoff'!M829))</f>
        <v/>
      </c>
      <c r="O828" s="23" t="str">
        <f>IF('AccuValve Takeoff'!N829="","",'AccuValve Takeoff'!N829)</f>
        <v/>
      </c>
      <c r="P828" s="23" t="str">
        <f>IF('AccuValve Takeoff'!O829="","",'AccuValve Takeoff'!O829)</f>
        <v/>
      </c>
      <c r="Q828" s="23" t="str">
        <f>IF('AccuValve Takeoff'!P829="","",'AccuValve Takeoff'!P829)</f>
        <v/>
      </c>
      <c r="R828" s="34" t="str">
        <f>IF('AccuValve Takeoff'!Q829="","",'AccuValve Takeoff'!Q829)</f>
        <v xml:space="preserve"> </v>
      </c>
      <c r="S828" s="35" t="str">
        <f>'AccuValve Takeoff'!T829</f>
        <v/>
      </c>
      <c r="T828" s="35" t="str">
        <f>'AccuValve Takeoff'!U829</f>
        <v/>
      </c>
      <c r="U828" s="325" t="str">
        <f>'AccuValve Takeoff'!BC829</f>
        <v/>
      </c>
      <c r="V828" s="38"/>
      <c r="W828" s="11"/>
      <c r="X828" s="11"/>
      <c r="Y828" s="11"/>
    </row>
    <row r="829" spans="1:25" ht="20.100000000000001" customHeight="1" x14ac:dyDescent="0.2">
      <c r="A829" s="12">
        <v>821</v>
      </c>
      <c r="B829" s="23" t="str">
        <f>IF('AccuValve Takeoff'!B830="","",'AccuValve Takeoff'!B830)</f>
        <v/>
      </c>
      <c r="C829" s="45" t="str">
        <f>IF('AccuValve Takeoff'!C830="","",'AccuValve Takeoff'!C830)</f>
        <v/>
      </c>
      <c r="D829" s="23" t="str">
        <f>IF('AccuValve Takeoff'!D830="","",'AccuValve Takeoff'!D830)</f>
        <v/>
      </c>
      <c r="E829" s="23" t="str">
        <f>IF('AccuValve Takeoff'!S830="","",'AccuValve Takeoff'!S830)</f>
        <v/>
      </c>
      <c r="F829" s="23" t="str">
        <f>IF('AccuValve Takeoff'!F830="","",'AccuValve Takeoff'!F830)</f>
        <v/>
      </c>
      <c r="G829" s="23" t="str">
        <f>IF('AccuValve Takeoff'!R830="","",'AccuValve Takeoff'!R830)</f>
        <v/>
      </c>
      <c r="H829" s="23" t="str">
        <f>IF('AccuValve Takeoff'!G830="","",'AccuValve Takeoff'!G830)</f>
        <v/>
      </c>
      <c r="I829" s="23" t="str">
        <f>IF('AccuValve Takeoff'!H830="","",'AccuValve Takeoff'!H830)</f>
        <v/>
      </c>
      <c r="J829" s="326" t="str">
        <f>IF('AccuValve Takeoff'!I830="","",IF('AccuValve Takeoff'!I830="Not Available","",'AccuValve Takeoff'!I830))</f>
        <v/>
      </c>
      <c r="K829" s="326" t="str">
        <f>IF('AccuValve Takeoff'!J830="","",IF('AccuValve Takeoff'!J830="Not Available","",'AccuValve Takeoff'!J830))</f>
        <v/>
      </c>
      <c r="L829" s="326" t="str">
        <f>IF('AccuValve Takeoff'!K830="","",IF('AccuValve Takeoff'!K830="Not Available","",'AccuValve Takeoff'!K830))</f>
        <v/>
      </c>
      <c r="M829" s="326" t="str">
        <f>IF('AccuValve Takeoff'!L830="","",IF('AccuValve Takeoff'!L830="Not Available","",'AccuValve Takeoff'!L830))</f>
        <v/>
      </c>
      <c r="N829" s="326" t="str">
        <f>IF('AccuValve Takeoff'!M830="","",IF('AccuValve Takeoff'!M830="Not Available","",'AccuValve Takeoff'!M830))</f>
        <v/>
      </c>
      <c r="O829" s="23" t="str">
        <f>IF('AccuValve Takeoff'!N830="","",'AccuValve Takeoff'!N830)</f>
        <v/>
      </c>
      <c r="P829" s="23" t="str">
        <f>IF('AccuValve Takeoff'!O830="","",'AccuValve Takeoff'!O830)</f>
        <v/>
      </c>
      <c r="Q829" s="23" t="str">
        <f>IF('AccuValve Takeoff'!P830="","",'AccuValve Takeoff'!P830)</f>
        <v/>
      </c>
      <c r="R829" s="34" t="str">
        <f>IF('AccuValve Takeoff'!Q830="","",'AccuValve Takeoff'!Q830)</f>
        <v xml:space="preserve"> </v>
      </c>
      <c r="S829" s="35" t="str">
        <f>'AccuValve Takeoff'!T830</f>
        <v/>
      </c>
      <c r="T829" s="35" t="str">
        <f>'AccuValve Takeoff'!U830</f>
        <v/>
      </c>
      <c r="U829" s="325" t="str">
        <f>'AccuValve Takeoff'!BC830</f>
        <v/>
      </c>
      <c r="V829" s="38"/>
      <c r="W829" s="11"/>
      <c r="X829" s="11"/>
      <c r="Y829" s="11"/>
    </row>
    <row r="830" spans="1:25" ht="20.100000000000001" customHeight="1" x14ac:dyDescent="0.2">
      <c r="A830" s="12">
        <v>822</v>
      </c>
      <c r="B830" s="23" t="str">
        <f>IF('AccuValve Takeoff'!B831="","",'AccuValve Takeoff'!B831)</f>
        <v/>
      </c>
      <c r="C830" s="45" t="str">
        <f>IF('AccuValve Takeoff'!C831="","",'AccuValve Takeoff'!C831)</f>
        <v/>
      </c>
      <c r="D830" s="23" t="str">
        <f>IF('AccuValve Takeoff'!D831="","",'AccuValve Takeoff'!D831)</f>
        <v/>
      </c>
      <c r="E830" s="23" t="str">
        <f>IF('AccuValve Takeoff'!S831="","",'AccuValve Takeoff'!S831)</f>
        <v/>
      </c>
      <c r="F830" s="23" t="str">
        <f>IF('AccuValve Takeoff'!F831="","",'AccuValve Takeoff'!F831)</f>
        <v/>
      </c>
      <c r="G830" s="23" t="str">
        <f>IF('AccuValve Takeoff'!R831="","",'AccuValve Takeoff'!R831)</f>
        <v/>
      </c>
      <c r="H830" s="23" t="str">
        <f>IF('AccuValve Takeoff'!G831="","",'AccuValve Takeoff'!G831)</f>
        <v/>
      </c>
      <c r="I830" s="23" t="str">
        <f>IF('AccuValve Takeoff'!H831="","",'AccuValve Takeoff'!H831)</f>
        <v/>
      </c>
      <c r="J830" s="326" t="str">
        <f>IF('AccuValve Takeoff'!I831="","",IF('AccuValve Takeoff'!I831="Not Available","",'AccuValve Takeoff'!I831))</f>
        <v/>
      </c>
      <c r="K830" s="326" t="str">
        <f>IF('AccuValve Takeoff'!J831="","",IF('AccuValve Takeoff'!J831="Not Available","",'AccuValve Takeoff'!J831))</f>
        <v/>
      </c>
      <c r="L830" s="326" t="str">
        <f>IF('AccuValve Takeoff'!K831="","",IF('AccuValve Takeoff'!K831="Not Available","",'AccuValve Takeoff'!K831))</f>
        <v/>
      </c>
      <c r="M830" s="326" t="str">
        <f>IF('AccuValve Takeoff'!L831="","",IF('AccuValve Takeoff'!L831="Not Available","",'AccuValve Takeoff'!L831))</f>
        <v/>
      </c>
      <c r="N830" s="326" t="str">
        <f>IF('AccuValve Takeoff'!M831="","",IF('AccuValve Takeoff'!M831="Not Available","",'AccuValve Takeoff'!M831))</f>
        <v/>
      </c>
      <c r="O830" s="23" t="str">
        <f>IF('AccuValve Takeoff'!N831="","",'AccuValve Takeoff'!N831)</f>
        <v/>
      </c>
      <c r="P830" s="23" t="str">
        <f>IF('AccuValve Takeoff'!O831="","",'AccuValve Takeoff'!O831)</f>
        <v/>
      </c>
      <c r="Q830" s="23" t="str">
        <f>IF('AccuValve Takeoff'!P831="","",'AccuValve Takeoff'!P831)</f>
        <v/>
      </c>
      <c r="R830" s="34" t="str">
        <f>IF('AccuValve Takeoff'!Q831="","",'AccuValve Takeoff'!Q831)</f>
        <v xml:space="preserve"> </v>
      </c>
      <c r="S830" s="35" t="str">
        <f>'AccuValve Takeoff'!T831</f>
        <v/>
      </c>
      <c r="T830" s="35" t="str">
        <f>'AccuValve Takeoff'!U831</f>
        <v/>
      </c>
      <c r="U830" s="325" t="str">
        <f>'AccuValve Takeoff'!BC831</f>
        <v/>
      </c>
      <c r="V830" s="38"/>
      <c r="W830" s="11"/>
      <c r="X830" s="11"/>
      <c r="Y830" s="11"/>
    </row>
    <row r="831" spans="1:25" ht="20.100000000000001" customHeight="1" x14ac:dyDescent="0.2">
      <c r="A831" s="12">
        <v>823</v>
      </c>
      <c r="B831" s="23" t="str">
        <f>IF('AccuValve Takeoff'!B832="","",'AccuValve Takeoff'!B832)</f>
        <v/>
      </c>
      <c r="C831" s="45" t="str">
        <f>IF('AccuValve Takeoff'!C832="","",'AccuValve Takeoff'!C832)</f>
        <v/>
      </c>
      <c r="D831" s="23" t="str">
        <f>IF('AccuValve Takeoff'!D832="","",'AccuValve Takeoff'!D832)</f>
        <v/>
      </c>
      <c r="E831" s="23" t="str">
        <f>IF('AccuValve Takeoff'!S832="","",'AccuValve Takeoff'!S832)</f>
        <v/>
      </c>
      <c r="F831" s="23" t="str">
        <f>IF('AccuValve Takeoff'!F832="","",'AccuValve Takeoff'!F832)</f>
        <v/>
      </c>
      <c r="G831" s="23" t="str">
        <f>IF('AccuValve Takeoff'!R832="","",'AccuValve Takeoff'!R832)</f>
        <v/>
      </c>
      <c r="H831" s="23" t="str">
        <f>IF('AccuValve Takeoff'!G832="","",'AccuValve Takeoff'!G832)</f>
        <v/>
      </c>
      <c r="I831" s="23" t="str">
        <f>IF('AccuValve Takeoff'!H832="","",'AccuValve Takeoff'!H832)</f>
        <v/>
      </c>
      <c r="J831" s="326" t="str">
        <f>IF('AccuValve Takeoff'!I832="","",IF('AccuValve Takeoff'!I832="Not Available","",'AccuValve Takeoff'!I832))</f>
        <v/>
      </c>
      <c r="K831" s="326" t="str">
        <f>IF('AccuValve Takeoff'!J832="","",IF('AccuValve Takeoff'!J832="Not Available","",'AccuValve Takeoff'!J832))</f>
        <v/>
      </c>
      <c r="L831" s="326" t="str">
        <f>IF('AccuValve Takeoff'!K832="","",IF('AccuValve Takeoff'!K832="Not Available","",'AccuValve Takeoff'!K832))</f>
        <v/>
      </c>
      <c r="M831" s="326" t="str">
        <f>IF('AccuValve Takeoff'!L832="","",IF('AccuValve Takeoff'!L832="Not Available","",'AccuValve Takeoff'!L832))</f>
        <v/>
      </c>
      <c r="N831" s="326" t="str">
        <f>IF('AccuValve Takeoff'!M832="","",IF('AccuValve Takeoff'!M832="Not Available","",'AccuValve Takeoff'!M832))</f>
        <v/>
      </c>
      <c r="O831" s="23" t="str">
        <f>IF('AccuValve Takeoff'!N832="","",'AccuValve Takeoff'!N832)</f>
        <v/>
      </c>
      <c r="P831" s="23" t="str">
        <f>IF('AccuValve Takeoff'!O832="","",'AccuValve Takeoff'!O832)</f>
        <v/>
      </c>
      <c r="Q831" s="23" t="str">
        <f>IF('AccuValve Takeoff'!P832="","",'AccuValve Takeoff'!P832)</f>
        <v/>
      </c>
      <c r="R831" s="34" t="str">
        <f>IF('AccuValve Takeoff'!Q832="","",'AccuValve Takeoff'!Q832)</f>
        <v xml:space="preserve"> </v>
      </c>
      <c r="S831" s="35" t="str">
        <f>'AccuValve Takeoff'!T832</f>
        <v/>
      </c>
      <c r="T831" s="35" t="str">
        <f>'AccuValve Takeoff'!U832</f>
        <v/>
      </c>
      <c r="U831" s="325" t="str">
        <f>'AccuValve Takeoff'!BC832</f>
        <v/>
      </c>
      <c r="V831" s="38"/>
      <c r="W831" s="11"/>
      <c r="X831" s="11"/>
      <c r="Y831" s="11"/>
    </row>
    <row r="832" spans="1:25" ht="20.100000000000001" customHeight="1" x14ac:dyDescent="0.2">
      <c r="A832" s="12">
        <v>824</v>
      </c>
      <c r="B832" s="23" t="str">
        <f>IF('AccuValve Takeoff'!B833="","",'AccuValve Takeoff'!B833)</f>
        <v/>
      </c>
      <c r="C832" s="45" t="str">
        <f>IF('AccuValve Takeoff'!C833="","",'AccuValve Takeoff'!C833)</f>
        <v/>
      </c>
      <c r="D832" s="23" t="str">
        <f>IF('AccuValve Takeoff'!D833="","",'AccuValve Takeoff'!D833)</f>
        <v/>
      </c>
      <c r="E832" s="23" t="str">
        <f>IF('AccuValve Takeoff'!S833="","",'AccuValve Takeoff'!S833)</f>
        <v/>
      </c>
      <c r="F832" s="23" t="str">
        <f>IF('AccuValve Takeoff'!F833="","",'AccuValve Takeoff'!F833)</f>
        <v/>
      </c>
      <c r="G832" s="23" t="str">
        <f>IF('AccuValve Takeoff'!R833="","",'AccuValve Takeoff'!R833)</f>
        <v/>
      </c>
      <c r="H832" s="23" t="str">
        <f>IF('AccuValve Takeoff'!G833="","",'AccuValve Takeoff'!G833)</f>
        <v/>
      </c>
      <c r="I832" s="23" t="str">
        <f>IF('AccuValve Takeoff'!H833="","",'AccuValve Takeoff'!H833)</f>
        <v/>
      </c>
      <c r="J832" s="326" t="str">
        <f>IF('AccuValve Takeoff'!I833="","",IF('AccuValve Takeoff'!I833="Not Available","",'AccuValve Takeoff'!I833))</f>
        <v/>
      </c>
      <c r="K832" s="326" t="str">
        <f>IF('AccuValve Takeoff'!J833="","",IF('AccuValve Takeoff'!J833="Not Available","",'AccuValve Takeoff'!J833))</f>
        <v/>
      </c>
      <c r="L832" s="326" t="str">
        <f>IF('AccuValve Takeoff'!K833="","",IF('AccuValve Takeoff'!K833="Not Available","",'AccuValve Takeoff'!K833))</f>
        <v/>
      </c>
      <c r="M832" s="326" t="str">
        <f>IF('AccuValve Takeoff'!L833="","",IF('AccuValve Takeoff'!L833="Not Available","",'AccuValve Takeoff'!L833))</f>
        <v/>
      </c>
      <c r="N832" s="326" t="str">
        <f>IF('AccuValve Takeoff'!M833="","",IF('AccuValve Takeoff'!M833="Not Available","",'AccuValve Takeoff'!M833))</f>
        <v/>
      </c>
      <c r="O832" s="23" t="str">
        <f>IF('AccuValve Takeoff'!N833="","",'AccuValve Takeoff'!N833)</f>
        <v/>
      </c>
      <c r="P832" s="23" t="str">
        <f>IF('AccuValve Takeoff'!O833="","",'AccuValve Takeoff'!O833)</f>
        <v/>
      </c>
      <c r="Q832" s="23" t="str">
        <f>IF('AccuValve Takeoff'!P833="","",'AccuValve Takeoff'!P833)</f>
        <v/>
      </c>
      <c r="R832" s="34" t="str">
        <f>IF('AccuValve Takeoff'!Q833="","",'AccuValve Takeoff'!Q833)</f>
        <v xml:space="preserve"> </v>
      </c>
      <c r="S832" s="35" t="str">
        <f>'AccuValve Takeoff'!T833</f>
        <v/>
      </c>
      <c r="T832" s="35" t="str">
        <f>'AccuValve Takeoff'!U833</f>
        <v/>
      </c>
      <c r="U832" s="325" t="str">
        <f>'AccuValve Takeoff'!BC833</f>
        <v/>
      </c>
      <c r="V832" s="38"/>
      <c r="W832" s="11"/>
      <c r="X832" s="11"/>
      <c r="Y832" s="11"/>
    </row>
    <row r="833" spans="1:25" ht="20.100000000000001" customHeight="1" x14ac:dyDescent="0.2">
      <c r="A833" s="12">
        <v>825</v>
      </c>
      <c r="B833" s="23" t="str">
        <f>IF('AccuValve Takeoff'!B834="","",'AccuValve Takeoff'!B834)</f>
        <v/>
      </c>
      <c r="C833" s="45" t="str">
        <f>IF('AccuValve Takeoff'!C834="","",'AccuValve Takeoff'!C834)</f>
        <v/>
      </c>
      <c r="D833" s="23" t="str">
        <f>IF('AccuValve Takeoff'!D834="","",'AccuValve Takeoff'!D834)</f>
        <v/>
      </c>
      <c r="E833" s="23" t="str">
        <f>IF('AccuValve Takeoff'!S834="","",'AccuValve Takeoff'!S834)</f>
        <v/>
      </c>
      <c r="F833" s="23" t="str">
        <f>IF('AccuValve Takeoff'!F834="","",'AccuValve Takeoff'!F834)</f>
        <v/>
      </c>
      <c r="G833" s="23" t="str">
        <f>IF('AccuValve Takeoff'!R834="","",'AccuValve Takeoff'!R834)</f>
        <v/>
      </c>
      <c r="H833" s="23" t="str">
        <f>IF('AccuValve Takeoff'!G834="","",'AccuValve Takeoff'!G834)</f>
        <v/>
      </c>
      <c r="I833" s="23" t="str">
        <f>IF('AccuValve Takeoff'!H834="","",'AccuValve Takeoff'!H834)</f>
        <v/>
      </c>
      <c r="J833" s="326" t="str">
        <f>IF('AccuValve Takeoff'!I834="","",IF('AccuValve Takeoff'!I834="Not Available","",'AccuValve Takeoff'!I834))</f>
        <v/>
      </c>
      <c r="K833" s="326" t="str">
        <f>IF('AccuValve Takeoff'!J834="","",IF('AccuValve Takeoff'!J834="Not Available","",'AccuValve Takeoff'!J834))</f>
        <v/>
      </c>
      <c r="L833" s="326" t="str">
        <f>IF('AccuValve Takeoff'!K834="","",IF('AccuValve Takeoff'!K834="Not Available","",'AccuValve Takeoff'!K834))</f>
        <v/>
      </c>
      <c r="M833" s="326" t="str">
        <f>IF('AccuValve Takeoff'!L834="","",IF('AccuValve Takeoff'!L834="Not Available","",'AccuValve Takeoff'!L834))</f>
        <v/>
      </c>
      <c r="N833" s="326" t="str">
        <f>IF('AccuValve Takeoff'!M834="","",IF('AccuValve Takeoff'!M834="Not Available","",'AccuValve Takeoff'!M834))</f>
        <v/>
      </c>
      <c r="O833" s="23" t="str">
        <f>IF('AccuValve Takeoff'!N834="","",'AccuValve Takeoff'!N834)</f>
        <v/>
      </c>
      <c r="P833" s="23" t="str">
        <f>IF('AccuValve Takeoff'!O834="","",'AccuValve Takeoff'!O834)</f>
        <v/>
      </c>
      <c r="Q833" s="23" t="str">
        <f>IF('AccuValve Takeoff'!P834="","",'AccuValve Takeoff'!P834)</f>
        <v/>
      </c>
      <c r="R833" s="34" t="str">
        <f>IF('AccuValve Takeoff'!Q834="","",'AccuValve Takeoff'!Q834)</f>
        <v xml:space="preserve"> </v>
      </c>
      <c r="S833" s="35" t="str">
        <f>'AccuValve Takeoff'!T834</f>
        <v/>
      </c>
      <c r="T833" s="35" t="str">
        <f>'AccuValve Takeoff'!U834</f>
        <v/>
      </c>
      <c r="U833" s="325" t="str">
        <f>'AccuValve Takeoff'!BC834</f>
        <v/>
      </c>
      <c r="V833" s="38"/>
      <c r="W833" s="11"/>
      <c r="X833" s="11"/>
      <c r="Y833" s="11"/>
    </row>
    <row r="834" spans="1:25" ht="20.100000000000001" customHeight="1" x14ac:dyDescent="0.2">
      <c r="A834" s="12">
        <v>826</v>
      </c>
      <c r="B834" s="23" t="str">
        <f>IF('AccuValve Takeoff'!B835="","",'AccuValve Takeoff'!B835)</f>
        <v/>
      </c>
      <c r="C834" s="45" t="str">
        <f>IF('AccuValve Takeoff'!C835="","",'AccuValve Takeoff'!C835)</f>
        <v/>
      </c>
      <c r="D834" s="23" t="str">
        <f>IF('AccuValve Takeoff'!D835="","",'AccuValve Takeoff'!D835)</f>
        <v/>
      </c>
      <c r="E834" s="23" t="str">
        <f>IF('AccuValve Takeoff'!S835="","",'AccuValve Takeoff'!S835)</f>
        <v/>
      </c>
      <c r="F834" s="23" t="str">
        <f>IF('AccuValve Takeoff'!F835="","",'AccuValve Takeoff'!F835)</f>
        <v/>
      </c>
      <c r="G834" s="23" t="str">
        <f>IF('AccuValve Takeoff'!R835="","",'AccuValve Takeoff'!R835)</f>
        <v/>
      </c>
      <c r="H834" s="23" t="str">
        <f>IF('AccuValve Takeoff'!G835="","",'AccuValve Takeoff'!G835)</f>
        <v/>
      </c>
      <c r="I834" s="23" t="str">
        <f>IF('AccuValve Takeoff'!H835="","",'AccuValve Takeoff'!H835)</f>
        <v/>
      </c>
      <c r="J834" s="326" t="str">
        <f>IF('AccuValve Takeoff'!I835="","",IF('AccuValve Takeoff'!I835="Not Available","",'AccuValve Takeoff'!I835))</f>
        <v/>
      </c>
      <c r="K834" s="326" t="str">
        <f>IF('AccuValve Takeoff'!J835="","",IF('AccuValve Takeoff'!J835="Not Available","",'AccuValve Takeoff'!J835))</f>
        <v/>
      </c>
      <c r="L834" s="326" t="str">
        <f>IF('AccuValve Takeoff'!K835="","",IF('AccuValve Takeoff'!K835="Not Available","",'AccuValve Takeoff'!K835))</f>
        <v/>
      </c>
      <c r="M834" s="326" t="str">
        <f>IF('AccuValve Takeoff'!L835="","",IF('AccuValve Takeoff'!L835="Not Available","",'AccuValve Takeoff'!L835))</f>
        <v/>
      </c>
      <c r="N834" s="326" t="str">
        <f>IF('AccuValve Takeoff'!M835="","",IF('AccuValve Takeoff'!M835="Not Available","",'AccuValve Takeoff'!M835))</f>
        <v/>
      </c>
      <c r="O834" s="23" t="str">
        <f>IF('AccuValve Takeoff'!N835="","",'AccuValve Takeoff'!N835)</f>
        <v/>
      </c>
      <c r="P834" s="23" t="str">
        <f>IF('AccuValve Takeoff'!O835="","",'AccuValve Takeoff'!O835)</f>
        <v/>
      </c>
      <c r="Q834" s="23" t="str">
        <f>IF('AccuValve Takeoff'!P835="","",'AccuValve Takeoff'!P835)</f>
        <v/>
      </c>
      <c r="R834" s="34" t="str">
        <f>IF('AccuValve Takeoff'!Q835="","",'AccuValve Takeoff'!Q835)</f>
        <v xml:space="preserve"> </v>
      </c>
      <c r="S834" s="35" t="str">
        <f>'AccuValve Takeoff'!T835</f>
        <v/>
      </c>
      <c r="T834" s="35" t="str">
        <f>'AccuValve Takeoff'!U835</f>
        <v/>
      </c>
      <c r="U834" s="325" t="str">
        <f>'AccuValve Takeoff'!BC835</f>
        <v/>
      </c>
      <c r="V834" s="38"/>
      <c r="W834" s="11"/>
      <c r="X834" s="11"/>
      <c r="Y834" s="11"/>
    </row>
    <row r="835" spans="1:25" ht="20.100000000000001" customHeight="1" x14ac:dyDescent="0.2">
      <c r="A835" s="12">
        <v>827</v>
      </c>
      <c r="B835" s="23" t="str">
        <f>IF('AccuValve Takeoff'!B836="","",'AccuValve Takeoff'!B836)</f>
        <v/>
      </c>
      <c r="C835" s="45" t="str">
        <f>IF('AccuValve Takeoff'!C836="","",'AccuValve Takeoff'!C836)</f>
        <v/>
      </c>
      <c r="D835" s="23" t="str">
        <f>IF('AccuValve Takeoff'!D836="","",'AccuValve Takeoff'!D836)</f>
        <v/>
      </c>
      <c r="E835" s="23" t="str">
        <f>IF('AccuValve Takeoff'!S836="","",'AccuValve Takeoff'!S836)</f>
        <v/>
      </c>
      <c r="F835" s="23" t="str">
        <f>IF('AccuValve Takeoff'!F836="","",'AccuValve Takeoff'!F836)</f>
        <v/>
      </c>
      <c r="G835" s="23" t="str">
        <f>IF('AccuValve Takeoff'!R836="","",'AccuValve Takeoff'!R836)</f>
        <v/>
      </c>
      <c r="H835" s="23" t="str">
        <f>IF('AccuValve Takeoff'!G836="","",'AccuValve Takeoff'!G836)</f>
        <v/>
      </c>
      <c r="I835" s="23" t="str">
        <f>IF('AccuValve Takeoff'!H836="","",'AccuValve Takeoff'!H836)</f>
        <v/>
      </c>
      <c r="J835" s="326" t="str">
        <f>IF('AccuValve Takeoff'!I836="","",IF('AccuValve Takeoff'!I836="Not Available","",'AccuValve Takeoff'!I836))</f>
        <v/>
      </c>
      <c r="K835" s="326" t="str">
        <f>IF('AccuValve Takeoff'!J836="","",IF('AccuValve Takeoff'!J836="Not Available","",'AccuValve Takeoff'!J836))</f>
        <v/>
      </c>
      <c r="L835" s="326" t="str">
        <f>IF('AccuValve Takeoff'!K836="","",IF('AccuValve Takeoff'!K836="Not Available","",'AccuValve Takeoff'!K836))</f>
        <v/>
      </c>
      <c r="M835" s="326" t="str">
        <f>IF('AccuValve Takeoff'!L836="","",IF('AccuValve Takeoff'!L836="Not Available","",'AccuValve Takeoff'!L836))</f>
        <v/>
      </c>
      <c r="N835" s="326" t="str">
        <f>IF('AccuValve Takeoff'!M836="","",IF('AccuValve Takeoff'!M836="Not Available","",'AccuValve Takeoff'!M836))</f>
        <v/>
      </c>
      <c r="O835" s="23" t="str">
        <f>IF('AccuValve Takeoff'!N836="","",'AccuValve Takeoff'!N836)</f>
        <v/>
      </c>
      <c r="P835" s="23" t="str">
        <f>IF('AccuValve Takeoff'!O836="","",'AccuValve Takeoff'!O836)</f>
        <v/>
      </c>
      <c r="Q835" s="23" t="str">
        <f>IF('AccuValve Takeoff'!P836="","",'AccuValve Takeoff'!P836)</f>
        <v/>
      </c>
      <c r="R835" s="34" t="str">
        <f>IF('AccuValve Takeoff'!Q836="","",'AccuValve Takeoff'!Q836)</f>
        <v xml:space="preserve"> </v>
      </c>
      <c r="S835" s="35" t="str">
        <f>'AccuValve Takeoff'!T836</f>
        <v/>
      </c>
      <c r="T835" s="35" t="str">
        <f>'AccuValve Takeoff'!U836</f>
        <v/>
      </c>
      <c r="U835" s="325" t="str">
        <f>'AccuValve Takeoff'!BC836</f>
        <v/>
      </c>
      <c r="V835" s="38"/>
      <c r="W835" s="11"/>
      <c r="X835" s="11"/>
      <c r="Y835" s="11"/>
    </row>
    <row r="836" spans="1:25" ht="20.100000000000001" customHeight="1" x14ac:dyDescent="0.2">
      <c r="A836" s="12">
        <v>828</v>
      </c>
      <c r="B836" s="23" t="str">
        <f>IF('AccuValve Takeoff'!B837="","",'AccuValve Takeoff'!B837)</f>
        <v/>
      </c>
      <c r="C836" s="45" t="str">
        <f>IF('AccuValve Takeoff'!C837="","",'AccuValve Takeoff'!C837)</f>
        <v/>
      </c>
      <c r="D836" s="23" t="str">
        <f>IF('AccuValve Takeoff'!D837="","",'AccuValve Takeoff'!D837)</f>
        <v/>
      </c>
      <c r="E836" s="23" t="str">
        <f>IF('AccuValve Takeoff'!S837="","",'AccuValve Takeoff'!S837)</f>
        <v/>
      </c>
      <c r="F836" s="23" t="str">
        <f>IF('AccuValve Takeoff'!F837="","",'AccuValve Takeoff'!F837)</f>
        <v/>
      </c>
      <c r="G836" s="23" t="str">
        <f>IF('AccuValve Takeoff'!R837="","",'AccuValve Takeoff'!R837)</f>
        <v/>
      </c>
      <c r="H836" s="23" t="str">
        <f>IF('AccuValve Takeoff'!G837="","",'AccuValve Takeoff'!G837)</f>
        <v/>
      </c>
      <c r="I836" s="23" t="str">
        <f>IF('AccuValve Takeoff'!H837="","",'AccuValve Takeoff'!H837)</f>
        <v/>
      </c>
      <c r="J836" s="326" t="str">
        <f>IF('AccuValve Takeoff'!I837="","",IF('AccuValve Takeoff'!I837="Not Available","",'AccuValve Takeoff'!I837))</f>
        <v/>
      </c>
      <c r="K836" s="326" t="str">
        <f>IF('AccuValve Takeoff'!J837="","",IF('AccuValve Takeoff'!J837="Not Available","",'AccuValve Takeoff'!J837))</f>
        <v/>
      </c>
      <c r="L836" s="326" t="str">
        <f>IF('AccuValve Takeoff'!K837="","",IF('AccuValve Takeoff'!K837="Not Available","",'AccuValve Takeoff'!K837))</f>
        <v/>
      </c>
      <c r="M836" s="326" t="str">
        <f>IF('AccuValve Takeoff'!L837="","",IF('AccuValve Takeoff'!L837="Not Available","",'AccuValve Takeoff'!L837))</f>
        <v/>
      </c>
      <c r="N836" s="326" t="str">
        <f>IF('AccuValve Takeoff'!M837="","",IF('AccuValve Takeoff'!M837="Not Available","",'AccuValve Takeoff'!M837))</f>
        <v/>
      </c>
      <c r="O836" s="23" t="str">
        <f>IF('AccuValve Takeoff'!N837="","",'AccuValve Takeoff'!N837)</f>
        <v/>
      </c>
      <c r="P836" s="23" t="str">
        <f>IF('AccuValve Takeoff'!O837="","",'AccuValve Takeoff'!O837)</f>
        <v/>
      </c>
      <c r="Q836" s="23" t="str">
        <f>IF('AccuValve Takeoff'!P837="","",'AccuValve Takeoff'!P837)</f>
        <v/>
      </c>
      <c r="R836" s="34" t="str">
        <f>IF('AccuValve Takeoff'!Q837="","",'AccuValve Takeoff'!Q837)</f>
        <v xml:space="preserve"> </v>
      </c>
      <c r="S836" s="35" t="str">
        <f>'AccuValve Takeoff'!T837</f>
        <v/>
      </c>
      <c r="T836" s="35" t="str">
        <f>'AccuValve Takeoff'!U837</f>
        <v/>
      </c>
      <c r="U836" s="325" t="str">
        <f>'AccuValve Takeoff'!BC837</f>
        <v/>
      </c>
      <c r="V836" s="38"/>
      <c r="W836" s="11"/>
      <c r="X836" s="11"/>
      <c r="Y836" s="11"/>
    </row>
    <row r="837" spans="1:25" ht="20.100000000000001" customHeight="1" x14ac:dyDescent="0.2">
      <c r="A837" s="12">
        <v>829</v>
      </c>
      <c r="B837" s="23" t="str">
        <f>IF('AccuValve Takeoff'!B838="","",'AccuValve Takeoff'!B838)</f>
        <v/>
      </c>
      <c r="C837" s="45" t="str">
        <f>IF('AccuValve Takeoff'!C838="","",'AccuValve Takeoff'!C838)</f>
        <v/>
      </c>
      <c r="D837" s="23" t="str">
        <f>IF('AccuValve Takeoff'!D838="","",'AccuValve Takeoff'!D838)</f>
        <v/>
      </c>
      <c r="E837" s="23" t="str">
        <f>IF('AccuValve Takeoff'!S838="","",'AccuValve Takeoff'!S838)</f>
        <v/>
      </c>
      <c r="F837" s="23" t="str">
        <f>IF('AccuValve Takeoff'!F838="","",'AccuValve Takeoff'!F838)</f>
        <v/>
      </c>
      <c r="G837" s="23" t="str">
        <f>IF('AccuValve Takeoff'!R838="","",'AccuValve Takeoff'!R838)</f>
        <v/>
      </c>
      <c r="H837" s="23" t="str">
        <f>IF('AccuValve Takeoff'!G838="","",'AccuValve Takeoff'!G838)</f>
        <v/>
      </c>
      <c r="I837" s="23" t="str">
        <f>IF('AccuValve Takeoff'!H838="","",'AccuValve Takeoff'!H838)</f>
        <v/>
      </c>
      <c r="J837" s="326" t="str">
        <f>IF('AccuValve Takeoff'!I838="","",IF('AccuValve Takeoff'!I838="Not Available","",'AccuValve Takeoff'!I838))</f>
        <v/>
      </c>
      <c r="K837" s="326" t="str">
        <f>IF('AccuValve Takeoff'!J838="","",IF('AccuValve Takeoff'!J838="Not Available","",'AccuValve Takeoff'!J838))</f>
        <v/>
      </c>
      <c r="L837" s="326" t="str">
        <f>IF('AccuValve Takeoff'!K838="","",IF('AccuValve Takeoff'!K838="Not Available","",'AccuValve Takeoff'!K838))</f>
        <v/>
      </c>
      <c r="M837" s="326" t="str">
        <f>IF('AccuValve Takeoff'!L838="","",IF('AccuValve Takeoff'!L838="Not Available","",'AccuValve Takeoff'!L838))</f>
        <v/>
      </c>
      <c r="N837" s="326" t="str">
        <f>IF('AccuValve Takeoff'!M838="","",IF('AccuValve Takeoff'!M838="Not Available","",'AccuValve Takeoff'!M838))</f>
        <v/>
      </c>
      <c r="O837" s="23" t="str">
        <f>IF('AccuValve Takeoff'!N838="","",'AccuValve Takeoff'!N838)</f>
        <v/>
      </c>
      <c r="P837" s="23" t="str">
        <f>IF('AccuValve Takeoff'!O838="","",'AccuValve Takeoff'!O838)</f>
        <v/>
      </c>
      <c r="Q837" s="23" t="str">
        <f>IF('AccuValve Takeoff'!P838="","",'AccuValve Takeoff'!P838)</f>
        <v/>
      </c>
      <c r="R837" s="34" t="str">
        <f>IF('AccuValve Takeoff'!Q838="","",'AccuValve Takeoff'!Q838)</f>
        <v xml:space="preserve"> </v>
      </c>
      <c r="S837" s="35" t="str">
        <f>'AccuValve Takeoff'!T838</f>
        <v/>
      </c>
      <c r="T837" s="35" t="str">
        <f>'AccuValve Takeoff'!U838</f>
        <v/>
      </c>
      <c r="U837" s="325" t="str">
        <f>'AccuValve Takeoff'!BC838</f>
        <v/>
      </c>
      <c r="V837" s="38"/>
      <c r="W837" s="11"/>
      <c r="X837" s="11"/>
      <c r="Y837" s="11"/>
    </row>
    <row r="838" spans="1:25" ht="20.100000000000001" customHeight="1" x14ac:dyDescent="0.2">
      <c r="A838" s="12">
        <v>830</v>
      </c>
      <c r="B838" s="23" t="str">
        <f>IF('AccuValve Takeoff'!B839="","",'AccuValve Takeoff'!B839)</f>
        <v/>
      </c>
      <c r="C838" s="45" t="str">
        <f>IF('AccuValve Takeoff'!C839="","",'AccuValve Takeoff'!C839)</f>
        <v/>
      </c>
      <c r="D838" s="23" t="str">
        <f>IF('AccuValve Takeoff'!D839="","",'AccuValve Takeoff'!D839)</f>
        <v/>
      </c>
      <c r="E838" s="23" t="str">
        <f>IF('AccuValve Takeoff'!S839="","",'AccuValve Takeoff'!S839)</f>
        <v/>
      </c>
      <c r="F838" s="23" t="str">
        <f>IF('AccuValve Takeoff'!F839="","",'AccuValve Takeoff'!F839)</f>
        <v/>
      </c>
      <c r="G838" s="23" t="str">
        <f>IF('AccuValve Takeoff'!R839="","",'AccuValve Takeoff'!R839)</f>
        <v/>
      </c>
      <c r="H838" s="23" t="str">
        <f>IF('AccuValve Takeoff'!G839="","",'AccuValve Takeoff'!G839)</f>
        <v/>
      </c>
      <c r="I838" s="23" t="str">
        <f>IF('AccuValve Takeoff'!H839="","",'AccuValve Takeoff'!H839)</f>
        <v/>
      </c>
      <c r="J838" s="326" t="str">
        <f>IF('AccuValve Takeoff'!I839="","",IF('AccuValve Takeoff'!I839="Not Available","",'AccuValve Takeoff'!I839))</f>
        <v/>
      </c>
      <c r="K838" s="326" t="str">
        <f>IF('AccuValve Takeoff'!J839="","",IF('AccuValve Takeoff'!J839="Not Available","",'AccuValve Takeoff'!J839))</f>
        <v/>
      </c>
      <c r="L838" s="326" t="str">
        <f>IF('AccuValve Takeoff'!K839="","",IF('AccuValve Takeoff'!K839="Not Available","",'AccuValve Takeoff'!K839))</f>
        <v/>
      </c>
      <c r="M838" s="326" t="str">
        <f>IF('AccuValve Takeoff'!L839="","",IF('AccuValve Takeoff'!L839="Not Available","",'AccuValve Takeoff'!L839))</f>
        <v/>
      </c>
      <c r="N838" s="326" t="str">
        <f>IF('AccuValve Takeoff'!M839="","",IF('AccuValve Takeoff'!M839="Not Available","",'AccuValve Takeoff'!M839))</f>
        <v/>
      </c>
      <c r="O838" s="23" t="str">
        <f>IF('AccuValve Takeoff'!N839="","",'AccuValve Takeoff'!N839)</f>
        <v/>
      </c>
      <c r="P838" s="23" t="str">
        <f>IF('AccuValve Takeoff'!O839="","",'AccuValve Takeoff'!O839)</f>
        <v/>
      </c>
      <c r="Q838" s="23" t="str">
        <f>IF('AccuValve Takeoff'!P839="","",'AccuValve Takeoff'!P839)</f>
        <v/>
      </c>
      <c r="R838" s="34" t="str">
        <f>IF('AccuValve Takeoff'!Q839="","",'AccuValve Takeoff'!Q839)</f>
        <v xml:space="preserve"> </v>
      </c>
      <c r="S838" s="35" t="str">
        <f>'AccuValve Takeoff'!T839</f>
        <v/>
      </c>
      <c r="T838" s="35" t="str">
        <f>'AccuValve Takeoff'!U839</f>
        <v/>
      </c>
      <c r="U838" s="325" t="str">
        <f>'AccuValve Takeoff'!BC839</f>
        <v/>
      </c>
      <c r="V838" s="38"/>
      <c r="W838" s="11"/>
      <c r="X838" s="11"/>
      <c r="Y838" s="11"/>
    </row>
    <row r="839" spans="1:25" ht="20.100000000000001" customHeight="1" x14ac:dyDescent="0.2">
      <c r="A839" s="12">
        <v>831</v>
      </c>
      <c r="B839" s="23" t="str">
        <f>IF('AccuValve Takeoff'!B840="","",'AccuValve Takeoff'!B840)</f>
        <v/>
      </c>
      <c r="C839" s="45" t="str">
        <f>IF('AccuValve Takeoff'!C840="","",'AccuValve Takeoff'!C840)</f>
        <v/>
      </c>
      <c r="D839" s="23" t="str">
        <f>IF('AccuValve Takeoff'!D840="","",'AccuValve Takeoff'!D840)</f>
        <v/>
      </c>
      <c r="E839" s="23" t="str">
        <f>IF('AccuValve Takeoff'!S840="","",'AccuValve Takeoff'!S840)</f>
        <v/>
      </c>
      <c r="F839" s="23" t="str">
        <f>IF('AccuValve Takeoff'!F840="","",'AccuValve Takeoff'!F840)</f>
        <v/>
      </c>
      <c r="G839" s="23" t="str">
        <f>IF('AccuValve Takeoff'!R840="","",'AccuValve Takeoff'!R840)</f>
        <v/>
      </c>
      <c r="H839" s="23" t="str">
        <f>IF('AccuValve Takeoff'!G840="","",'AccuValve Takeoff'!G840)</f>
        <v/>
      </c>
      <c r="I839" s="23" t="str">
        <f>IF('AccuValve Takeoff'!H840="","",'AccuValve Takeoff'!H840)</f>
        <v/>
      </c>
      <c r="J839" s="326" t="str">
        <f>IF('AccuValve Takeoff'!I840="","",IF('AccuValve Takeoff'!I840="Not Available","",'AccuValve Takeoff'!I840))</f>
        <v/>
      </c>
      <c r="K839" s="326" t="str">
        <f>IF('AccuValve Takeoff'!J840="","",IF('AccuValve Takeoff'!J840="Not Available","",'AccuValve Takeoff'!J840))</f>
        <v/>
      </c>
      <c r="L839" s="326" t="str">
        <f>IF('AccuValve Takeoff'!K840="","",IF('AccuValve Takeoff'!K840="Not Available","",'AccuValve Takeoff'!K840))</f>
        <v/>
      </c>
      <c r="M839" s="326" t="str">
        <f>IF('AccuValve Takeoff'!L840="","",IF('AccuValve Takeoff'!L840="Not Available","",'AccuValve Takeoff'!L840))</f>
        <v/>
      </c>
      <c r="N839" s="326" t="str">
        <f>IF('AccuValve Takeoff'!M840="","",IF('AccuValve Takeoff'!M840="Not Available","",'AccuValve Takeoff'!M840))</f>
        <v/>
      </c>
      <c r="O839" s="23" t="str">
        <f>IF('AccuValve Takeoff'!N840="","",'AccuValve Takeoff'!N840)</f>
        <v/>
      </c>
      <c r="P839" s="23" t="str">
        <f>IF('AccuValve Takeoff'!O840="","",'AccuValve Takeoff'!O840)</f>
        <v/>
      </c>
      <c r="Q839" s="23" t="str">
        <f>IF('AccuValve Takeoff'!P840="","",'AccuValve Takeoff'!P840)</f>
        <v/>
      </c>
      <c r="R839" s="34" t="str">
        <f>IF('AccuValve Takeoff'!Q840="","",'AccuValve Takeoff'!Q840)</f>
        <v xml:space="preserve"> </v>
      </c>
      <c r="S839" s="35" t="str">
        <f>'AccuValve Takeoff'!T840</f>
        <v/>
      </c>
      <c r="T839" s="35" t="str">
        <f>'AccuValve Takeoff'!U840</f>
        <v/>
      </c>
      <c r="U839" s="325" t="str">
        <f>'AccuValve Takeoff'!BC840</f>
        <v/>
      </c>
      <c r="V839" s="38"/>
      <c r="W839" s="11"/>
      <c r="X839" s="11"/>
      <c r="Y839" s="11"/>
    </row>
    <row r="840" spans="1:25" ht="20.100000000000001" customHeight="1" x14ac:dyDescent="0.2">
      <c r="A840" s="12">
        <v>832</v>
      </c>
      <c r="B840" s="23" t="str">
        <f>IF('AccuValve Takeoff'!B841="","",'AccuValve Takeoff'!B841)</f>
        <v/>
      </c>
      <c r="C840" s="45" t="str">
        <f>IF('AccuValve Takeoff'!C841="","",'AccuValve Takeoff'!C841)</f>
        <v/>
      </c>
      <c r="D840" s="23" t="str">
        <f>IF('AccuValve Takeoff'!D841="","",'AccuValve Takeoff'!D841)</f>
        <v/>
      </c>
      <c r="E840" s="23" t="str">
        <f>IF('AccuValve Takeoff'!S841="","",'AccuValve Takeoff'!S841)</f>
        <v/>
      </c>
      <c r="F840" s="23" t="str">
        <f>IF('AccuValve Takeoff'!F841="","",'AccuValve Takeoff'!F841)</f>
        <v/>
      </c>
      <c r="G840" s="23" t="str">
        <f>IF('AccuValve Takeoff'!R841="","",'AccuValve Takeoff'!R841)</f>
        <v/>
      </c>
      <c r="H840" s="23" t="str">
        <f>IF('AccuValve Takeoff'!G841="","",'AccuValve Takeoff'!G841)</f>
        <v/>
      </c>
      <c r="I840" s="23" t="str">
        <f>IF('AccuValve Takeoff'!H841="","",'AccuValve Takeoff'!H841)</f>
        <v/>
      </c>
      <c r="J840" s="326" t="str">
        <f>IF('AccuValve Takeoff'!I841="","",IF('AccuValve Takeoff'!I841="Not Available","",'AccuValve Takeoff'!I841))</f>
        <v/>
      </c>
      <c r="K840" s="326" t="str">
        <f>IF('AccuValve Takeoff'!J841="","",IF('AccuValve Takeoff'!J841="Not Available","",'AccuValve Takeoff'!J841))</f>
        <v/>
      </c>
      <c r="L840" s="326" t="str">
        <f>IF('AccuValve Takeoff'!K841="","",IF('AccuValve Takeoff'!K841="Not Available","",'AccuValve Takeoff'!K841))</f>
        <v/>
      </c>
      <c r="M840" s="326" t="str">
        <f>IF('AccuValve Takeoff'!L841="","",IF('AccuValve Takeoff'!L841="Not Available","",'AccuValve Takeoff'!L841))</f>
        <v/>
      </c>
      <c r="N840" s="326" t="str">
        <f>IF('AccuValve Takeoff'!M841="","",IF('AccuValve Takeoff'!M841="Not Available","",'AccuValve Takeoff'!M841))</f>
        <v/>
      </c>
      <c r="O840" s="23" t="str">
        <f>IF('AccuValve Takeoff'!N841="","",'AccuValve Takeoff'!N841)</f>
        <v/>
      </c>
      <c r="P840" s="23" t="str">
        <f>IF('AccuValve Takeoff'!O841="","",'AccuValve Takeoff'!O841)</f>
        <v/>
      </c>
      <c r="Q840" s="23" t="str">
        <f>IF('AccuValve Takeoff'!P841="","",'AccuValve Takeoff'!P841)</f>
        <v/>
      </c>
      <c r="R840" s="34" t="str">
        <f>IF('AccuValve Takeoff'!Q841="","",'AccuValve Takeoff'!Q841)</f>
        <v xml:space="preserve"> </v>
      </c>
      <c r="S840" s="35" t="str">
        <f>'AccuValve Takeoff'!T841</f>
        <v/>
      </c>
      <c r="T840" s="35" t="str">
        <f>'AccuValve Takeoff'!U841</f>
        <v/>
      </c>
      <c r="U840" s="325" t="str">
        <f>'AccuValve Takeoff'!BC841</f>
        <v/>
      </c>
      <c r="V840" s="38"/>
      <c r="W840" s="11"/>
      <c r="X840" s="11"/>
      <c r="Y840" s="11"/>
    </row>
    <row r="841" spans="1:25" ht="20.100000000000001" customHeight="1" x14ac:dyDescent="0.2">
      <c r="A841" s="12">
        <v>833</v>
      </c>
      <c r="B841" s="23" t="str">
        <f>IF('AccuValve Takeoff'!B842="","",'AccuValve Takeoff'!B842)</f>
        <v/>
      </c>
      <c r="C841" s="45" t="str">
        <f>IF('AccuValve Takeoff'!C842="","",'AccuValve Takeoff'!C842)</f>
        <v/>
      </c>
      <c r="D841" s="23" t="str">
        <f>IF('AccuValve Takeoff'!D842="","",'AccuValve Takeoff'!D842)</f>
        <v/>
      </c>
      <c r="E841" s="23" t="str">
        <f>IF('AccuValve Takeoff'!S842="","",'AccuValve Takeoff'!S842)</f>
        <v/>
      </c>
      <c r="F841" s="23" t="str">
        <f>IF('AccuValve Takeoff'!F842="","",'AccuValve Takeoff'!F842)</f>
        <v/>
      </c>
      <c r="G841" s="23" t="str">
        <f>IF('AccuValve Takeoff'!R842="","",'AccuValve Takeoff'!R842)</f>
        <v/>
      </c>
      <c r="H841" s="23" t="str">
        <f>IF('AccuValve Takeoff'!G842="","",'AccuValve Takeoff'!G842)</f>
        <v/>
      </c>
      <c r="I841" s="23" t="str">
        <f>IF('AccuValve Takeoff'!H842="","",'AccuValve Takeoff'!H842)</f>
        <v/>
      </c>
      <c r="J841" s="326" t="str">
        <f>IF('AccuValve Takeoff'!I842="","",IF('AccuValve Takeoff'!I842="Not Available","",'AccuValve Takeoff'!I842))</f>
        <v/>
      </c>
      <c r="K841" s="326" t="str">
        <f>IF('AccuValve Takeoff'!J842="","",IF('AccuValve Takeoff'!J842="Not Available","",'AccuValve Takeoff'!J842))</f>
        <v/>
      </c>
      <c r="L841" s="326" t="str">
        <f>IF('AccuValve Takeoff'!K842="","",IF('AccuValve Takeoff'!K842="Not Available","",'AccuValve Takeoff'!K842))</f>
        <v/>
      </c>
      <c r="M841" s="326" t="str">
        <f>IF('AccuValve Takeoff'!L842="","",IF('AccuValve Takeoff'!L842="Not Available","",'AccuValve Takeoff'!L842))</f>
        <v/>
      </c>
      <c r="N841" s="326" t="str">
        <f>IF('AccuValve Takeoff'!M842="","",IF('AccuValve Takeoff'!M842="Not Available","",'AccuValve Takeoff'!M842))</f>
        <v/>
      </c>
      <c r="O841" s="23" t="str">
        <f>IF('AccuValve Takeoff'!N842="","",'AccuValve Takeoff'!N842)</f>
        <v/>
      </c>
      <c r="P841" s="23" t="str">
        <f>IF('AccuValve Takeoff'!O842="","",'AccuValve Takeoff'!O842)</f>
        <v/>
      </c>
      <c r="Q841" s="23" t="str">
        <f>IF('AccuValve Takeoff'!P842="","",'AccuValve Takeoff'!P842)</f>
        <v/>
      </c>
      <c r="R841" s="34" t="str">
        <f>IF('AccuValve Takeoff'!Q842="","",'AccuValve Takeoff'!Q842)</f>
        <v xml:space="preserve"> </v>
      </c>
      <c r="S841" s="35" t="str">
        <f>'AccuValve Takeoff'!T842</f>
        <v/>
      </c>
      <c r="T841" s="35" t="str">
        <f>'AccuValve Takeoff'!U842</f>
        <v/>
      </c>
      <c r="U841" s="325" t="str">
        <f>'AccuValve Takeoff'!BC842</f>
        <v/>
      </c>
      <c r="V841" s="38"/>
      <c r="W841" s="11"/>
      <c r="X841" s="11"/>
      <c r="Y841" s="11"/>
    </row>
    <row r="842" spans="1:25" ht="20.100000000000001" customHeight="1" x14ac:dyDescent="0.2">
      <c r="A842" s="12">
        <v>834</v>
      </c>
      <c r="B842" s="23" t="str">
        <f>IF('AccuValve Takeoff'!B843="","",'AccuValve Takeoff'!B843)</f>
        <v/>
      </c>
      <c r="C842" s="45" t="str">
        <f>IF('AccuValve Takeoff'!C843="","",'AccuValve Takeoff'!C843)</f>
        <v/>
      </c>
      <c r="D842" s="23" t="str">
        <f>IF('AccuValve Takeoff'!D843="","",'AccuValve Takeoff'!D843)</f>
        <v/>
      </c>
      <c r="E842" s="23" t="str">
        <f>IF('AccuValve Takeoff'!S843="","",'AccuValve Takeoff'!S843)</f>
        <v/>
      </c>
      <c r="F842" s="23" t="str">
        <f>IF('AccuValve Takeoff'!F843="","",'AccuValve Takeoff'!F843)</f>
        <v/>
      </c>
      <c r="G842" s="23" t="str">
        <f>IF('AccuValve Takeoff'!R843="","",'AccuValve Takeoff'!R843)</f>
        <v/>
      </c>
      <c r="H842" s="23" t="str">
        <f>IF('AccuValve Takeoff'!G843="","",'AccuValve Takeoff'!G843)</f>
        <v/>
      </c>
      <c r="I842" s="23" t="str">
        <f>IF('AccuValve Takeoff'!H843="","",'AccuValve Takeoff'!H843)</f>
        <v/>
      </c>
      <c r="J842" s="326" t="str">
        <f>IF('AccuValve Takeoff'!I843="","",IF('AccuValve Takeoff'!I843="Not Available","",'AccuValve Takeoff'!I843))</f>
        <v/>
      </c>
      <c r="K842" s="326" t="str">
        <f>IF('AccuValve Takeoff'!J843="","",IF('AccuValve Takeoff'!J843="Not Available","",'AccuValve Takeoff'!J843))</f>
        <v/>
      </c>
      <c r="L842" s="326" t="str">
        <f>IF('AccuValve Takeoff'!K843="","",IF('AccuValve Takeoff'!K843="Not Available","",'AccuValve Takeoff'!K843))</f>
        <v/>
      </c>
      <c r="M842" s="326" t="str">
        <f>IF('AccuValve Takeoff'!L843="","",IF('AccuValve Takeoff'!L843="Not Available","",'AccuValve Takeoff'!L843))</f>
        <v/>
      </c>
      <c r="N842" s="326" t="str">
        <f>IF('AccuValve Takeoff'!M843="","",IF('AccuValve Takeoff'!M843="Not Available","",'AccuValve Takeoff'!M843))</f>
        <v/>
      </c>
      <c r="O842" s="23" t="str">
        <f>IF('AccuValve Takeoff'!N843="","",'AccuValve Takeoff'!N843)</f>
        <v/>
      </c>
      <c r="P842" s="23" t="str">
        <f>IF('AccuValve Takeoff'!O843="","",'AccuValve Takeoff'!O843)</f>
        <v/>
      </c>
      <c r="Q842" s="23" t="str">
        <f>IF('AccuValve Takeoff'!P843="","",'AccuValve Takeoff'!P843)</f>
        <v/>
      </c>
      <c r="R842" s="34" t="str">
        <f>IF('AccuValve Takeoff'!Q843="","",'AccuValve Takeoff'!Q843)</f>
        <v xml:space="preserve"> </v>
      </c>
      <c r="S842" s="35" t="str">
        <f>'AccuValve Takeoff'!T843</f>
        <v/>
      </c>
      <c r="T842" s="35" t="str">
        <f>'AccuValve Takeoff'!U843</f>
        <v/>
      </c>
      <c r="U842" s="325" t="str">
        <f>'AccuValve Takeoff'!BC843</f>
        <v/>
      </c>
      <c r="V842" s="38"/>
      <c r="W842" s="11"/>
      <c r="X842" s="11"/>
      <c r="Y842" s="11"/>
    </row>
    <row r="843" spans="1:25" ht="20.100000000000001" customHeight="1" x14ac:dyDescent="0.2">
      <c r="A843" s="12">
        <v>835</v>
      </c>
      <c r="B843" s="23" t="str">
        <f>IF('AccuValve Takeoff'!B844="","",'AccuValve Takeoff'!B844)</f>
        <v/>
      </c>
      <c r="C843" s="45" t="str">
        <f>IF('AccuValve Takeoff'!C844="","",'AccuValve Takeoff'!C844)</f>
        <v/>
      </c>
      <c r="D843" s="23" t="str">
        <f>IF('AccuValve Takeoff'!D844="","",'AccuValve Takeoff'!D844)</f>
        <v/>
      </c>
      <c r="E843" s="23" t="str">
        <f>IF('AccuValve Takeoff'!S844="","",'AccuValve Takeoff'!S844)</f>
        <v/>
      </c>
      <c r="F843" s="23" t="str">
        <f>IF('AccuValve Takeoff'!F844="","",'AccuValve Takeoff'!F844)</f>
        <v/>
      </c>
      <c r="G843" s="23" t="str">
        <f>IF('AccuValve Takeoff'!R844="","",'AccuValve Takeoff'!R844)</f>
        <v/>
      </c>
      <c r="H843" s="23" t="str">
        <f>IF('AccuValve Takeoff'!G844="","",'AccuValve Takeoff'!G844)</f>
        <v/>
      </c>
      <c r="I843" s="23" t="str">
        <f>IF('AccuValve Takeoff'!H844="","",'AccuValve Takeoff'!H844)</f>
        <v/>
      </c>
      <c r="J843" s="326" t="str">
        <f>IF('AccuValve Takeoff'!I844="","",IF('AccuValve Takeoff'!I844="Not Available","",'AccuValve Takeoff'!I844))</f>
        <v/>
      </c>
      <c r="K843" s="326" t="str">
        <f>IF('AccuValve Takeoff'!J844="","",IF('AccuValve Takeoff'!J844="Not Available","",'AccuValve Takeoff'!J844))</f>
        <v/>
      </c>
      <c r="L843" s="326" t="str">
        <f>IF('AccuValve Takeoff'!K844="","",IF('AccuValve Takeoff'!K844="Not Available","",'AccuValve Takeoff'!K844))</f>
        <v/>
      </c>
      <c r="M843" s="326" t="str">
        <f>IF('AccuValve Takeoff'!L844="","",IF('AccuValve Takeoff'!L844="Not Available","",'AccuValve Takeoff'!L844))</f>
        <v/>
      </c>
      <c r="N843" s="326" t="str">
        <f>IF('AccuValve Takeoff'!M844="","",IF('AccuValve Takeoff'!M844="Not Available","",'AccuValve Takeoff'!M844))</f>
        <v/>
      </c>
      <c r="O843" s="23" t="str">
        <f>IF('AccuValve Takeoff'!N844="","",'AccuValve Takeoff'!N844)</f>
        <v/>
      </c>
      <c r="P843" s="23" t="str">
        <f>IF('AccuValve Takeoff'!O844="","",'AccuValve Takeoff'!O844)</f>
        <v/>
      </c>
      <c r="Q843" s="23" t="str">
        <f>IF('AccuValve Takeoff'!P844="","",'AccuValve Takeoff'!P844)</f>
        <v/>
      </c>
      <c r="R843" s="34" t="str">
        <f>IF('AccuValve Takeoff'!Q844="","",'AccuValve Takeoff'!Q844)</f>
        <v xml:space="preserve"> </v>
      </c>
      <c r="S843" s="35" t="str">
        <f>'AccuValve Takeoff'!T844</f>
        <v/>
      </c>
      <c r="T843" s="35" t="str">
        <f>'AccuValve Takeoff'!U844</f>
        <v/>
      </c>
      <c r="U843" s="325" t="str">
        <f>'AccuValve Takeoff'!BC844</f>
        <v/>
      </c>
      <c r="V843" s="38"/>
      <c r="W843" s="11"/>
      <c r="X843" s="11"/>
      <c r="Y843" s="11"/>
    </row>
    <row r="844" spans="1:25" ht="20.100000000000001" customHeight="1" x14ac:dyDescent="0.2">
      <c r="A844" s="12">
        <v>836</v>
      </c>
      <c r="B844" s="23" t="str">
        <f>IF('AccuValve Takeoff'!B845="","",'AccuValve Takeoff'!B845)</f>
        <v/>
      </c>
      <c r="C844" s="45" t="str">
        <f>IF('AccuValve Takeoff'!C845="","",'AccuValve Takeoff'!C845)</f>
        <v/>
      </c>
      <c r="D844" s="23" t="str">
        <f>IF('AccuValve Takeoff'!D845="","",'AccuValve Takeoff'!D845)</f>
        <v/>
      </c>
      <c r="E844" s="23" t="str">
        <f>IF('AccuValve Takeoff'!S845="","",'AccuValve Takeoff'!S845)</f>
        <v/>
      </c>
      <c r="F844" s="23" t="str">
        <f>IF('AccuValve Takeoff'!F845="","",'AccuValve Takeoff'!F845)</f>
        <v/>
      </c>
      <c r="G844" s="23" t="str">
        <f>IF('AccuValve Takeoff'!R845="","",'AccuValve Takeoff'!R845)</f>
        <v/>
      </c>
      <c r="H844" s="23" t="str">
        <f>IF('AccuValve Takeoff'!G845="","",'AccuValve Takeoff'!G845)</f>
        <v/>
      </c>
      <c r="I844" s="23" t="str">
        <f>IF('AccuValve Takeoff'!H845="","",'AccuValve Takeoff'!H845)</f>
        <v/>
      </c>
      <c r="J844" s="326" t="str">
        <f>IF('AccuValve Takeoff'!I845="","",IF('AccuValve Takeoff'!I845="Not Available","",'AccuValve Takeoff'!I845))</f>
        <v/>
      </c>
      <c r="K844" s="326" t="str">
        <f>IF('AccuValve Takeoff'!J845="","",IF('AccuValve Takeoff'!J845="Not Available","",'AccuValve Takeoff'!J845))</f>
        <v/>
      </c>
      <c r="L844" s="326" t="str">
        <f>IF('AccuValve Takeoff'!K845="","",IF('AccuValve Takeoff'!K845="Not Available","",'AccuValve Takeoff'!K845))</f>
        <v/>
      </c>
      <c r="M844" s="326" t="str">
        <f>IF('AccuValve Takeoff'!L845="","",IF('AccuValve Takeoff'!L845="Not Available","",'AccuValve Takeoff'!L845))</f>
        <v/>
      </c>
      <c r="N844" s="326" t="str">
        <f>IF('AccuValve Takeoff'!M845="","",IF('AccuValve Takeoff'!M845="Not Available","",'AccuValve Takeoff'!M845))</f>
        <v/>
      </c>
      <c r="O844" s="23" t="str">
        <f>IF('AccuValve Takeoff'!N845="","",'AccuValve Takeoff'!N845)</f>
        <v/>
      </c>
      <c r="P844" s="23" t="str">
        <f>IF('AccuValve Takeoff'!O845="","",'AccuValve Takeoff'!O845)</f>
        <v/>
      </c>
      <c r="Q844" s="23" t="str">
        <f>IF('AccuValve Takeoff'!P845="","",'AccuValve Takeoff'!P845)</f>
        <v/>
      </c>
      <c r="R844" s="34" t="str">
        <f>IF('AccuValve Takeoff'!Q845="","",'AccuValve Takeoff'!Q845)</f>
        <v xml:space="preserve"> </v>
      </c>
      <c r="S844" s="35" t="str">
        <f>'AccuValve Takeoff'!T845</f>
        <v/>
      </c>
      <c r="T844" s="35" t="str">
        <f>'AccuValve Takeoff'!U845</f>
        <v/>
      </c>
      <c r="U844" s="325" t="str">
        <f>'AccuValve Takeoff'!BC845</f>
        <v/>
      </c>
      <c r="V844" s="38"/>
      <c r="W844" s="11"/>
      <c r="X844" s="11"/>
      <c r="Y844" s="11"/>
    </row>
    <row r="845" spans="1:25" ht="20.100000000000001" customHeight="1" x14ac:dyDescent="0.2">
      <c r="A845" s="12">
        <v>837</v>
      </c>
      <c r="B845" s="23" t="str">
        <f>IF('AccuValve Takeoff'!B846="","",'AccuValve Takeoff'!B846)</f>
        <v/>
      </c>
      <c r="C845" s="45" t="str">
        <f>IF('AccuValve Takeoff'!C846="","",'AccuValve Takeoff'!C846)</f>
        <v/>
      </c>
      <c r="D845" s="23" t="str">
        <f>IF('AccuValve Takeoff'!D846="","",'AccuValve Takeoff'!D846)</f>
        <v/>
      </c>
      <c r="E845" s="23" t="str">
        <f>IF('AccuValve Takeoff'!S846="","",'AccuValve Takeoff'!S846)</f>
        <v/>
      </c>
      <c r="F845" s="23" t="str">
        <f>IF('AccuValve Takeoff'!F846="","",'AccuValve Takeoff'!F846)</f>
        <v/>
      </c>
      <c r="G845" s="23" t="str">
        <f>IF('AccuValve Takeoff'!R846="","",'AccuValve Takeoff'!R846)</f>
        <v/>
      </c>
      <c r="H845" s="23" t="str">
        <f>IF('AccuValve Takeoff'!G846="","",'AccuValve Takeoff'!G846)</f>
        <v/>
      </c>
      <c r="I845" s="23" t="str">
        <f>IF('AccuValve Takeoff'!H846="","",'AccuValve Takeoff'!H846)</f>
        <v/>
      </c>
      <c r="J845" s="326" t="str">
        <f>IF('AccuValve Takeoff'!I846="","",IF('AccuValve Takeoff'!I846="Not Available","",'AccuValve Takeoff'!I846))</f>
        <v/>
      </c>
      <c r="K845" s="326" t="str">
        <f>IF('AccuValve Takeoff'!J846="","",IF('AccuValve Takeoff'!J846="Not Available","",'AccuValve Takeoff'!J846))</f>
        <v/>
      </c>
      <c r="L845" s="326" t="str">
        <f>IF('AccuValve Takeoff'!K846="","",IF('AccuValve Takeoff'!K846="Not Available","",'AccuValve Takeoff'!K846))</f>
        <v/>
      </c>
      <c r="M845" s="326" t="str">
        <f>IF('AccuValve Takeoff'!L846="","",IF('AccuValve Takeoff'!L846="Not Available","",'AccuValve Takeoff'!L846))</f>
        <v/>
      </c>
      <c r="N845" s="326" t="str">
        <f>IF('AccuValve Takeoff'!M846="","",IF('AccuValve Takeoff'!M846="Not Available","",'AccuValve Takeoff'!M846))</f>
        <v/>
      </c>
      <c r="O845" s="23" t="str">
        <f>IF('AccuValve Takeoff'!N846="","",'AccuValve Takeoff'!N846)</f>
        <v/>
      </c>
      <c r="P845" s="23" t="str">
        <f>IF('AccuValve Takeoff'!O846="","",'AccuValve Takeoff'!O846)</f>
        <v/>
      </c>
      <c r="Q845" s="23" t="str">
        <f>IF('AccuValve Takeoff'!P846="","",'AccuValve Takeoff'!P846)</f>
        <v/>
      </c>
      <c r="R845" s="34" t="str">
        <f>IF('AccuValve Takeoff'!Q846="","",'AccuValve Takeoff'!Q846)</f>
        <v xml:space="preserve"> </v>
      </c>
      <c r="S845" s="35" t="str">
        <f>'AccuValve Takeoff'!T846</f>
        <v/>
      </c>
      <c r="T845" s="35" t="str">
        <f>'AccuValve Takeoff'!U846</f>
        <v/>
      </c>
      <c r="U845" s="325" t="str">
        <f>'AccuValve Takeoff'!BC846</f>
        <v/>
      </c>
      <c r="V845" s="38"/>
      <c r="W845" s="11"/>
      <c r="X845" s="11"/>
      <c r="Y845" s="11"/>
    </row>
    <row r="846" spans="1:25" ht="20.100000000000001" customHeight="1" x14ac:dyDescent="0.2">
      <c r="A846" s="12">
        <v>838</v>
      </c>
      <c r="B846" s="23" t="str">
        <f>IF('AccuValve Takeoff'!B847="","",'AccuValve Takeoff'!B847)</f>
        <v/>
      </c>
      <c r="C846" s="45" t="str">
        <f>IF('AccuValve Takeoff'!C847="","",'AccuValve Takeoff'!C847)</f>
        <v/>
      </c>
      <c r="D846" s="23" t="str">
        <f>IF('AccuValve Takeoff'!D847="","",'AccuValve Takeoff'!D847)</f>
        <v/>
      </c>
      <c r="E846" s="23" t="str">
        <f>IF('AccuValve Takeoff'!S847="","",'AccuValve Takeoff'!S847)</f>
        <v/>
      </c>
      <c r="F846" s="23" t="str">
        <f>IF('AccuValve Takeoff'!F847="","",'AccuValve Takeoff'!F847)</f>
        <v/>
      </c>
      <c r="G846" s="23" t="str">
        <f>IF('AccuValve Takeoff'!R847="","",'AccuValve Takeoff'!R847)</f>
        <v/>
      </c>
      <c r="H846" s="23" t="str">
        <f>IF('AccuValve Takeoff'!G847="","",'AccuValve Takeoff'!G847)</f>
        <v/>
      </c>
      <c r="I846" s="23" t="str">
        <f>IF('AccuValve Takeoff'!H847="","",'AccuValve Takeoff'!H847)</f>
        <v/>
      </c>
      <c r="J846" s="326" t="str">
        <f>IF('AccuValve Takeoff'!I847="","",IF('AccuValve Takeoff'!I847="Not Available","",'AccuValve Takeoff'!I847))</f>
        <v/>
      </c>
      <c r="K846" s="326" t="str">
        <f>IF('AccuValve Takeoff'!J847="","",IF('AccuValve Takeoff'!J847="Not Available","",'AccuValve Takeoff'!J847))</f>
        <v/>
      </c>
      <c r="L846" s="326" t="str">
        <f>IF('AccuValve Takeoff'!K847="","",IF('AccuValve Takeoff'!K847="Not Available","",'AccuValve Takeoff'!K847))</f>
        <v/>
      </c>
      <c r="M846" s="326" t="str">
        <f>IF('AccuValve Takeoff'!L847="","",IF('AccuValve Takeoff'!L847="Not Available","",'AccuValve Takeoff'!L847))</f>
        <v/>
      </c>
      <c r="N846" s="326" t="str">
        <f>IF('AccuValve Takeoff'!M847="","",IF('AccuValve Takeoff'!M847="Not Available","",'AccuValve Takeoff'!M847))</f>
        <v/>
      </c>
      <c r="O846" s="23" t="str">
        <f>IF('AccuValve Takeoff'!N847="","",'AccuValve Takeoff'!N847)</f>
        <v/>
      </c>
      <c r="P846" s="23" t="str">
        <f>IF('AccuValve Takeoff'!O847="","",'AccuValve Takeoff'!O847)</f>
        <v/>
      </c>
      <c r="Q846" s="23" t="str">
        <f>IF('AccuValve Takeoff'!P847="","",'AccuValve Takeoff'!P847)</f>
        <v/>
      </c>
      <c r="R846" s="34" t="str">
        <f>IF('AccuValve Takeoff'!Q847="","",'AccuValve Takeoff'!Q847)</f>
        <v xml:space="preserve"> </v>
      </c>
      <c r="S846" s="35" t="str">
        <f>'AccuValve Takeoff'!T847</f>
        <v/>
      </c>
      <c r="T846" s="35" t="str">
        <f>'AccuValve Takeoff'!U847</f>
        <v/>
      </c>
      <c r="U846" s="325" t="str">
        <f>'AccuValve Takeoff'!BC847</f>
        <v/>
      </c>
      <c r="V846" s="38"/>
      <c r="W846" s="11"/>
      <c r="X846" s="11"/>
      <c r="Y846" s="11"/>
    </row>
    <row r="847" spans="1:25" ht="20.100000000000001" customHeight="1" x14ac:dyDescent="0.2">
      <c r="A847" s="12">
        <v>839</v>
      </c>
      <c r="B847" s="23" t="str">
        <f>IF('AccuValve Takeoff'!B848="","",'AccuValve Takeoff'!B848)</f>
        <v/>
      </c>
      <c r="C847" s="45" t="str">
        <f>IF('AccuValve Takeoff'!C848="","",'AccuValve Takeoff'!C848)</f>
        <v/>
      </c>
      <c r="D847" s="23" t="str">
        <f>IF('AccuValve Takeoff'!D848="","",'AccuValve Takeoff'!D848)</f>
        <v/>
      </c>
      <c r="E847" s="23" t="str">
        <f>IF('AccuValve Takeoff'!S848="","",'AccuValve Takeoff'!S848)</f>
        <v/>
      </c>
      <c r="F847" s="23" t="str">
        <f>IF('AccuValve Takeoff'!F848="","",'AccuValve Takeoff'!F848)</f>
        <v/>
      </c>
      <c r="G847" s="23" t="str">
        <f>IF('AccuValve Takeoff'!R848="","",'AccuValve Takeoff'!R848)</f>
        <v/>
      </c>
      <c r="H847" s="23" t="str">
        <f>IF('AccuValve Takeoff'!G848="","",'AccuValve Takeoff'!G848)</f>
        <v/>
      </c>
      <c r="I847" s="23" t="str">
        <f>IF('AccuValve Takeoff'!H848="","",'AccuValve Takeoff'!H848)</f>
        <v/>
      </c>
      <c r="J847" s="326" t="str">
        <f>IF('AccuValve Takeoff'!I848="","",IF('AccuValve Takeoff'!I848="Not Available","",'AccuValve Takeoff'!I848))</f>
        <v/>
      </c>
      <c r="K847" s="326" t="str">
        <f>IF('AccuValve Takeoff'!J848="","",IF('AccuValve Takeoff'!J848="Not Available","",'AccuValve Takeoff'!J848))</f>
        <v/>
      </c>
      <c r="L847" s="326" t="str">
        <f>IF('AccuValve Takeoff'!K848="","",IF('AccuValve Takeoff'!K848="Not Available","",'AccuValve Takeoff'!K848))</f>
        <v/>
      </c>
      <c r="M847" s="326" t="str">
        <f>IF('AccuValve Takeoff'!L848="","",IF('AccuValve Takeoff'!L848="Not Available","",'AccuValve Takeoff'!L848))</f>
        <v/>
      </c>
      <c r="N847" s="326" t="str">
        <f>IF('AccuValve Takeoff'!M848="","",IF('AccuValve Takeoff'!M848="Not Available","",'AccuValve Takeoff'!M848))</f>
        <v/>
      </c>
      <c r="O847" s="23" t="str">
        <f>IF('AccuValve Takeoff'!N848="","",'AccuValve Takeoff'!N848)</f>
        <v/>
      </c>
      <c r="P847" s="23" t="str">
        <f>IF('AccuValve Takeoff'!O848="","",'AccuValve Takeoff'!O848)</f>
        <v/>
      </c>
      <c r="Q847" s="23" t="str">
        <f>IF('AccuValve Takeoff'!P848="","",'AccuValve Takeoff'!P848)</f>
        <v/>
      </c>
      <c r="R847" s="34" t="str">
        <f>IF('AccuValve Takeoff'!Q848="","",'AccuValve Takeoff'!Q848)</f>
        <v xml:space="preserve"> </v>
      </c>
      <c r="S847" s="35" t="str">
        <f>'AccuValve Takeoff'!T848</f>
        <v/>
      </c>
      <c r="T847" s="35" t="str">
        <f>'AccuValve Takeoff'!U848</f>
        <v/>
      </c>
      <c r="U847" s="325" t="str">
        <f>'AccuValve Takeoff'!BC848</f>
        <v/>
      </c>
      <c r="V847" s="38"/>
      <c r="W847" s="11"/>
      <c r="X847" s="11"/>
      <c r="Y847" s="11"/>
    </row>
    <row r="848" spans="1:25" ht="20.100000000000001" customHeight="1" x14ac:dyDescent="0.2">
      <c r="A848" s="12">
        <v>840</v>
      </c>
      <c r="B848" s="23" t="str">
        <f>IF('AccuValve Takeoff'!B849="","",'AccuValve Takeoff'!B849)</f>
        <v/>
      </c>
      <c r="C848" s="45" t="str">
        <f>IF('AccuValve Takeoff'!C849="","",'AccuValve Takeoff'!C849)</f>
        <v/>
      </c>
      <c r="D848" s="23" t="str">
        <f>IF('AccuValve Takeoff'!D849="","",'AccuValve Takeoff'!D849)</f>
        <v/>
      </c>
      <c r="E848" s="23" t="str">
        <f>IF('AccuValve Takeoff'!S849="","",'AccuValve Takeoff'!S849)</f>
        <v/>
      </c>
      <c r="F848" s="23" t="str">
        <f>IF('AccuValve Takeoff'!F849="","",'AccuValve Takeoff'!F849)</f>
        <v/>
      </c>
      <c r="G848" s="23" t="str">
        <f>IF('AccuValve Takeoff'!R849="","",'AccuValve Takeoff'!R849)</f>
        <v/>
      </c>
      <c r="H848" s="23" t="str">
        <f>IF('AccuValve Takeoff'!G849="","",'AccuValve Takeoff'!G849)</f>
        <v/>
      </c>
      <c r="I848" s="23" t="str">
        <f>IF('AccuValve Takeoff'!H849="","",'AccuValve Takeoff'!H849)</f>
        <v/>
      </c>
      <c r="J848" s="326" t="str">
        <f>IF('AccuValve Takeoff'!I849="","",IF('AccuValve Takeoff'!I849="Not Available","",'AccuValve Takeoff'!I849))</f>
        <v/>
      </c>
      <c r="K848" s="326" t="str">
        <f>IF('AccuValve Takeoff'!J849="","",IF('AccuValve Takeoff'!J849="Not Available","",'AccuValve Takeoff'!J849))</f>
        <v/>
      </c>
      <c r="L848" s="326" t="str">
        <f>IF('AccuValve Takeoff'!K849="","",IF('AccuValve Takeoff'!K849="Not Available","",'AccuValve Takeoff'!K849))</f>
        <v/>
      </c>
      <c r="M848" s="326" t="str">
        <f>IF('AccuValve Takeoff'!L849="","",IF('AccuValve Takeoff'!L849="Not Available","",'AccuValve Takeoff'!L849))</f>
        <v/>
      </c>
      <c r="N848" s="326" t="str">
        <f>IF('AccuValve Takeoff'!M849="","",IF('AccuValve Takeoff'!M849="Not Available","",'AccuValve Takeoff'!M849))</f>
        <v/>
      </c>
      <c r="O848" s="23" t="str">
        <f>IF('AccuValve Takeoff'!N849="","",'AccuValve Takeoff'!N849)</f>
        <v/>
      </c>
      <c r="P848" s="23" t="str">
        <f>IF('AccuValve Takeoff'!O849="","",'AccuValve Takeoff'!O849)</f>
        <v/>
      </c>
      <c r="Q848" s="23" t="str">
        <f>IF('AccuValve Takeoff'!P849="","",'AccuValve Takeoff'!P849)</f>
        <v/>
      </c>
      <c r="R848" s="34" t="str">
        <f>IF('AccuValve Takeoff'!Q849="","",'AccuValve Takeoff'!Q849)</f>
        <v xml:space="preserve"> </v>
      </c>
      <c r="S848" s="35" t="str">
        <f>'AccuValve Takeoff'!T849</f>
        <v/>
      </c>
      <c r="T848" s="35" t="str">
        <f>'AccuValve Takeoff'!U849</f>
        <v/>
      </c>
      <c r="U848" s="325" t="str">
        <f>'AccuValve Takeoff'!BC849</f>
        <v/>
      </c>
      <c r="V848" s="38"/>
      <c r="W848" s="11"/>
      <c r="X848" s="11"/>
      <c r="Y848" s="11"/>
    </row>
    <row r="849" spans="1:25" ht="20.100000000000001" customHeight="1" x14ac:dyDescent="0.2">
      <c r="A849" s="12">
        <v>841</v>
      </c>
      <c r="B849" s="23" t="str">
        <f>IF('AccuValve Takeoff'!B850="","",'AccuValve Takeoff'!B850)</f>
        <v/>
      </c>
      <c r="C849" s="45" t="str">
        <f>IF('AccuValve Takeoff'!C850="","",'AccuValve Takeoff'!C850)</f>
        <v/>
      </c>
      <c r="D849" s="23" t="str">
        <f>IF('AccuValve Takeoff'!D850="","",'AccuValve Takeoff'!D850)</f>
        <v/>
      </c>
      <c r="E849" s="23" t="str">
        <f>IF('AccuValve Takeoff'!S850="","",'AccuValve Takeoff'!S850)</f>
        <v/>
      </c>
      <c r="F849" s="23" t="str">
        <f>IF('AccuValve Takeoff'!F850="","",'AccuValve Takeoff'!F850)</f>
        <v/>
      </c>
      <c r="G849" s="23" t="str">
        <f>IF('AccuValve Takeoff'!R850="","",'AccuValve Takeoff'!R850)</f>
        <v/>
      </c>
      <c r="H849" s="23" t="str">
        <f>IF('AccuValve Takeoff'!G850="","",'AccuValve Takeoff'!G850)</f>
        <v/>
      </c>
      <c r="I849" s="23" t="str">
        <f>IF('AccuValve Takeoff'!H850="","",'AccuValve Takeoff'!H850)</f>
        <v/>
      </c>
      <c r="J849" s="326" t="str">
        <f>IF('AccuValve Takeoff'!I850="","",IF('AccuValve Takeoff'!I850="Not Available","",'AccuValve Takeoff'!I850))</f>
        <v/>
      </c>
      <c r="K849" s="326" t="str">
        <f>IF('AccuValve Takeoff'!J850="","",IF('AccuValve Takeoff'!J850="Not Available","",'AccuValve Takeoff'!J850))</f>
        <v/>
      </c>
      <c r="L849" s="326" t="str">
        <f>IF('AccuValve Takeoff'!K850="","",IF('AccuValve Takeoff'!K850="Not Available","",'AccuValve Takeoff'!K850))</f>
        <v/>
      </c>
      <c r="M849" s="326" t="str">
        <f>IF('AccuValve Takeoff'!L850="","",IF('AccuValve Takeoff'!L850="Not Available","",'AccuValve Takeoff'!L850))</f>
        <v/>
      </c>
      <c r="N849" s="326" t="str">
        <f>IF('AccuValve Takeoff'!M850="","",IF('AccuValve Takeoff'!M850="Not Available","",'AccuValve Takeoff'!M850))</f>
        <v/>
      </c>
      <c r="O849" s="23" t="str">
        <f>IF('AccuValve Takeoff'!N850="","",'AccuValve Takeoff'!N850)</f>
        <v/>
      </c>
      <c r="P849" s="23" t="str">
        <f>IF('AccuValve Takeoff'!O850="","",'AccuValve Takeoff'!O850)</f>
        <v/>
      </c>
      <c r="Q849" s="23" t="str">
        <f>IF('AccuValve Takeoff'!P850="","",'AccuValve Takeoff'!P850)</f>
        <v/>
      </c>
      <c r="R849" s="34" t="str">
        <f>IF('AccuValve Takeoff'!Q850="","",'AccuValve Takeoff'!Q850)</f>
        <v xml:space="preserve"> </v>
      </c>
      <c r="S849" s="35" t="str">
        <f>'AccuValve Takeoff'!T850</f>
        <v/>
      </c>
      <c r="T849" s="35" t="str">
        <f>'AccuValve Takeoff'!U850</f>
        <v/>
      </c>
      <c r="U849" s="325" t="str">
        <f>'AccuValve Takeoff'!BC850</f>
        <v/>
      </c>
      <c r="V849" s="38"/>
      <c r="W849" s="11"/>
      <c r="X849" s="11"/>
      <c r="Y849" s="11"/>
    </row>
    <row r="850" spans="1:25" ht="20.100000000000001" customHeight="1" x14ac:dyDescent="0.2">
      <c r="A850" s="12">
        <v>842</v>
      </c>
      <c r="B850" s="23" t="str">
        <f>IF('AccuValve Takeoff'!B851="","",'AccuValve Takeoff'!B851)</f>
        <v/>
      </c>
      <c r="C850" s="45" t="str">
        <f>IF('AccuValve Takeoff'!C851="","",'AccuValve Takeoff'!C851)</f>
        <v/>
      </c>
      <c r="D850" s="23" t="str">
        <f>IF('AccuValve Takeoff'!D851="","",'AccuValve Takeoff'!D851)</f>
        <v/>
      </c>
      <c r="E850" s="23" t="str">
        <f>IF('AccuValve Takeoff'!S851="","",'AccuValve Takeoff'!S851)</f>
        <v/>
      </c>
      <c r="F850" s="23" t="str">
        <f>IF('AccuValve Takeoff'!F851="","",'AccuValve Takeoff'!F851)</f>
        <v/>
      </c>
      <c r="G850" s="23" t="str">
        <f>IF('AccuValve Takeoff'!R851="","",'AccuValve Takeoff'!R851)</f>
        <v/>
      </c>
      <c r="H850" s="23" t="str">
        <f>IF('AccuValve Takeoff'!G851="","",'AccuValve Takeoff'!G851)</f>
        <v/>
      </c>
      <c r="I850" s="23" t="str">
        <f>IF('AccuValve Takeoff'!H851="","",'AccuValve Takeoff'!H851)</f>
        <v/>
      </c>
      <c r="J850" s="326" t="str">
        <f>IF('AccuValve Takeoff'!I851="","",IF('AccuValve Takeoff'!I851="Not Available","",'AccuValve Takeoff'!I851))</f>
        <v/>
      </c>
      <c r="K850" s="326" t="str">
        <f>IF('AccuValve Takeoff'!J851="","",IF('AccuValve Takeoff'!J851="Not Available","",'AccuValve Takeoff'!J851))</f>
        <v/>
      </c>
      <c r="L850" s="326" t="str">
        <f>IF('AccuValve Takeoff'!K851="","",IF('AccuValve Takeoff'!K851="Not Available","",'AccuValve Takeoff'!K851))</f>
        <v/>
      </c>
      <c r="M850" s="326" t="str">
        <f>IF('AccuValve Takeoff'!L851="","",IF('AccuValve Takeoff'!L851="Not Available","",'AccuValve Takeoff'!L851))</f>
        <v/>
      </c>
      <c r="N850" s="326" t="str">
        <f>IF('AccuValve Takeoff'!M851="","",IF('AccuValve Takeoff'!M851="Not Available","",'AccuValve Takeoff'!M851))</f>
        <v/>
      </c>
      <c r="O850" s="23" t="str">
        <f>IF('AccuValve Takeoff'!N851="","",'AccuValve Takeoff'!N851)</f>
        <v/>
      </c>
      <c r="P850" s="23" t="str">
        <f>IF('AccuValve Takeoff'!O851="","",'AccuValve Takeoff'!O851)</f>
        <v/>
      </c>
      <c r="Q850" s="23" t="str">
        <f>IF('AccuValve Takeoff'!P851="","",'AccuValve Takeoff'!P851)</f>
        <v/>
      </c>
      <c r="R850" s="34" t="str">
        <f>IF('AccuValve Takeoff'!Q851="","",'AccuValve Takeoff'!Q851)</f>
        <v xml:space="preserve"> </v>
      </c>
      <c r="S850" s="35" t="str">
        <f>'AccuValve Takeoff'!T851</f>
        <v/>
      </c>
      <c r="T850" s="35" t="str">
        <f>'AccuValve Takeoff'!U851</f>
        <v/>
      </c>
      <c r="U850" s="325" t="str">
        <f>'AccuValve Takeoff'!BC851</f>
        <v/>
      </c>
      <c r="V850" s="38"/>
      <c r="W850" s="11"/>
      <c r="X850" s="11"/>
      <c r="Y850" s="11"/>
    </row>
    <row r="851" spans="1:25" ht="20.100000000000001" customHeight="1" x14ac:dyDescent="0.2">
      <c r="A851" s="12">
        <v>843</v>
      </c>
      <c r="B851" s="23" t="str">
        <f>IF('AccuValve Takeoff'!B852="","",'AccuValve Takeoff'!B852)</f>
        <v/>
      </c>
      <c r="C851" s="45" t="str">
        <f>IF('AccuValve Takeoff'!C852="","",'AccuValve Takeoff'!C852)</f>
        <v/>
      </c>
      <c r="D851" s="23" t="str">
        <f>IF('AccuValve Takeoff'!D852="","",'AccuValve Takeoff'!D852)</f>
        <v/>
      </c>
      <c r="E851" s="23" t="str">
        <f>IF('AccuValve Takeoff'!S852="","",'AccuValve Takeoff'!S852)</f>
        <v/>
      </c>
      <c r="F851" s="23" t="str">
        <f>IF('AccuValve Takeoff'!F852="","",'AccuValve Takeoff'!F852)</f>
        <v/>
      </c>
      <c r="G851" s="23" t="str">
        <f>IF('AccuValve Takeoff'!R852="","",'AccuValve Takeoff'!R852)</f>
        <v/>
      </c>
      <c r="H851" s="23" t="str">
        <f>IF('AccuValve Takeoff'!G852="","",'AccuValve Takeoff'!G852)</f>
        <v/>
      </c>
      <c r="I851" s="23" t="str">
        <f>IF('AccuValve Takeoff'!H852="","",'AccuValve Takeoff'!H852)</f>
        <v/>
      </c>
      <c r="J851" s="326" t="str">
        <f>IF('AccuValve Takeoff'!I852="","",IF('AccuValve Takeoff'!I852="Not Available","",'AccuValve Takeoff'!I852))</f>
        <v/>
      </c>
      <c r="K851" s="326" t="str">
        <f>IF('AccuValve Takeoff'!J852="","",IF('AccuValve Takeoff'!J852="Not Available","",'AccuValve Takeoff'!J852))</f>
        <v/>
      </c>
      <c r="L851" s="326" t="str">
        <f>IF('AccuValve Takeoff'!K852="","",IF('AccuValve Takeoff'!K852="Not Available","",'AccuValve Takeoff'!K852))</f>
        <v/>
      </c>
      <c r="M851" s="326" t="str">
        <f>IF('AccuValve Takeoff'!L852="","",IF('AccuValve Takeoff'!L852="Not Available","",'AccuValve Takeoff'!L852))</f>
        <v/>
      </c>
      <c r="N851" s="326" t="str">
        <f>IF('AccuValve Takeoff'!M852="","",IF('AccuValve Takeoff'!M852="Not Available","",'AccuValve Takeoff'!M852))</f>
        <v/>
      </c>
      <c r="O851" s="23" t="str">
        <f>IF('AccuValve Takeoff'!N852="","",'AccuValve Takeoff'!N852)</f>
        <v/>
      </c>
      <c r="P851" s="23" t="str">
        <f>IF('AccuValve Takeoff'!O852="","",'AccuValve Takeoff'!O852)</f>
        <v/>
      </c>
      <c r="Q851" s="23" t="str">
        <f>IF('AccuValve Takeoff'!P852="","",'AccuValve Takeoff'!P852)</f>
        <v/>
      </c>
      <c r="R851" s="34" t="str">
        <f>IF('AccuValve Takeoff'!Q852="","",'AccuValve Takeoff'!Q852)</f>
        <v xml:space="preserve"> </v>
      </c>
      <c r="S851" s="35" t="str">
        <f>'AccuValve Takeoff'!T852</f>
        <v/>
      </c>
      <c r="T851" s="35" t="str">
        <f>'AccuValve Takeoff'!U852</f>
        <v/>
      </c>
      <c r="U851" s="325" t="str">
        <f>'AccuValve Takeoff'!BC852</f>
        <v/>
      </c>
      <c r="V851" s="38"/>
      <c r="W851" s="11"/>
      <c r="X851" s="11"/>
      <c r="Y851" s="11"/>
    </row>
    <row r="852" spans="1:25" ht="20.100000000000001" customHeight="1" x14ac:dyDescent="0.2">
      <c r="A852" s="12">
        <v>844</v>
      </c>
      <c r="B852" s="23" t="str">
        <f>IF('AccuValve Takeoff'!B853="","",'AccuValve Takeoff'!B853)</f>
        <v/>
      </c>
      <c r="C852" s="45" t="str">
        <f>IF('AccuValve Takeoff'!C853="","",'AccuValve Takeoff'!C853)</f>
        <v/>
      </c>
      <c r="D852" s="23" t="str">
        <f>IF('AccuValve Takeoff'!D853="","",'AccuValve Takeoff'!D853)</f>
        <v/>
      </c>
      <c r="E852" s="23" t="str">
        <f>IF('AccuValve Takeoff'!S853="","",'AccuValve Takeoff'!S853)</f>
        <v/>
      </c>
      <c r="F852" s="23" t="str">
        <f>IF('AccuValve Takeoff'!F853="","",'AccuValve Takeoff'!F853)</f>
        <v/>
      </c>
      <c r="G852" s="23" t="str">
        <f>IF('AccuValve Takeoff'!R853="","",'AccuValve Takeoff'!R853)</f>
        <v/>
      </c>
      <c r="H852" s="23" t="str">
        <f>IF('AccuValve Takeoff'!G853="","",'AccuValve Takeoff'!G853)</f>
        <v/>
      </c>
      <c r="I852" s="23" t="str">
        <f>IF('AccuValve Takeoff'!H853="","",'AccuValve Takeoff'!H853)</f>
        <v/>
      </c>
      <c r="J852" s="326" t="str">
        <f>IF('AccuValve Takeoff'!I853="","",IF('AccuValve Takeoff'!I853="Not Available","",'AccuValve Takeoff'!I853))</f>
        <v/>
      </c>
      <c r="K852" s="326" t="str">
        <f>IF('AccuValve Takeoff'!J853="","",IF('AccuValve Takeoff'!J853="Not Available","",'AccuValve Takeoff'!J853))</f>
        <v/>
      </c>
      <c r="L852" s="326" t="str">
        <f>IF('AccuValve Takeoff'!K853="","",IF('AccuValve Takeoff'!K853="Not Available","",'AccuValve Takeoff'!K853))</f>
        <v/>
      </c>
      <c r="M852" s="326" t="str">
        <f>IF('AccuValve Takeoff'!L853="","",IF('AccuValve Takeoff'!L853="Not Available","",'AccuValve Takeoff'!L853))</f>
        <v/>
      </c>
      <c r="N852" s="326" t="str">
        <f>IF('AccuValve Takeoff'!M853="","",IF('AccuValve Takeoff'!M853="Not Available","",'AccuValve Takeoff'!M853))</f>
        <v/>
      </c>
      <c r="O852" s="23" t="str">
        <f>IF('AccuValve Takeoff'!N853="","",'AccuValve Takeoff'!N853)</f>
        <v/>
      </c>
      <c r="P852" s="23" t="str">
        <f>IF('AccuValve Takeoff'!O853="","",'AccuValve Takeoff'!O853)</f>
        <v/>
      </c>
      <c r="Q852" s="23" t="str">
        <f>IF('AccuValve Takeoff'!P853="","",'AccuValve Takeoff'!P853)</f>
        <v/>
      </c>
      <c r="R852" s="34" t="str">
        <f>IF('AccuValve Takeoff'!Q853="","",'AccuValve Takeoff'!Q853)</f>
        <v xml:space="preserve"> </v>
      </c>
      <c r="S852" s="35" t="str">
        <f>'AccuValve Takeoff'!T853</f>
        <v/>
      </c>
      <c r="T852" s="35" t="str">
        <f>'AccuValve Takeoff'!U853</f>
        <v/>
      </c>
      <c r="U852" s="325" t="str">
        <f>'AccuValve Takeoff'!BC853</f>
        <v/>
      </c>
      <c r="V852" s="38"/>
      <c r="W852" s="11"/>
      <c r="X852" s="11"/>
      <c r="Y852" s="11"/>
    </row>
    <row r="853" spans="1:25" ht="20.100000000000001" customHeight="1" x14ac:dyDescent="0.2">
      <c r="A853" s="12">
        <v>845</v>
      </c>
      <c r="B853" s="23" t="str">
        <f>IF('AccuValve Takeoff'!B854="","",'AccuValve Takeoff'!B854)</f>
        <v/>
      </c>
      <c r="C853" s="45" t="str">
        <f>IF('AccuValve Takeoff'!C854="","",'AccuValve Takeoff'!C854)</f>
        <v/>
      </c>
      <c r="D853" s="23" t="str">
        <f>IF('AccuValve Takeoff'!D854="","",'AccuValve Takeoff'!D854)</f>
        <v/>
      </c>
      <c r="E853" s="23" t="str">
        <f>IF('AccuValve Takeoff'!S854="","",'AccuValve Takeoff'!S854)</f>
        <v/>
      </c>
      <c r="F853" s="23" t="str">
        <f>IF('AccuValve Takeoff'!F854="","",'AccuValve Takeoff'!F854)</f>
        <v/>
      </c>
      <c r="G853" s="23" t="str">
        <f>IF('AccuValve Takeoff'!R854="","",'AccuValve Takeoff'!R854)</f>
        <v/>
      </c>
      <c r="H853" s="23" t="str">
        <f>IF('AccuValve Takeoff'!G854="","",'AccuValve Takeoff'!G854)</f>
        <v/>
      </c>
      <c r="I853" s="23" t="str">
        <f>IF('AccuValve Takeoff'!H854="","",'AccuValve Takeoff'!H854)</f>
        <v/>
      </c>
      <c r="J853" s="326" t="str">
        <f>IF('AccuValve Takeoff'!I854="","",IF('AccuValve Takeoff'!I854="Not Available","",'AccuValve Takeoff'!I854))</f>
        <v/>
      </c>
      <c r="K853" s="326" t="str">
        <f>IF('AccuValve Takeoff'!J854="","",IF('AccuValve Takeoff'!J854="Not Available","",'AccuValve Takeoff'!J854))</f>
        <v/>
      </c>
      <c r="L853" s="326" t="str">
        <f>IF('AccuValve Takeoff'!K854="","",IF('AccuValve Takeoff'!K854="Not Available","",'AccuValve Takeoff'!K854))</f>
        <v/>
      </c>
      <c r="M853" s="326" t="str">
        <f>IF('AccuValve Takeoff'!L854="","",IF('AccuValve Takeoff'!L854="Not Available","",'AccuValve Takeoff'!L854))</f>
        <v/>
      </c>
      <c r="N853" s="326" t="str">
        <f>IF('AccuValve Takeoff'!M854="","",IF('AccuValve Takeoff'!M854="Not Available","",'AccuValve Takeoff'!M854))</f>
        <v/>
      </c>
      <c r="O853" s="23" t="str">
        <f>IF('AccuValve Takeoff'!N854="","",'AccuValve Takeoff'!N854)</f>
        <v/>
      </c>
      <c r="P853" s="23" t="str">
        <f>IF('AccuValve Takeoff'!O854="","",'AccuValve Takeoff'!O854)</f>
        <v/>
      </c>
      <c r="Q853" s="23" t="str">
        <f>IF('AccuValve Takeoff'!P854="","",'AccuValve Takeoff'!P854)</f>
        <v/>
      </c>
      <c r="R853" s="34" t="str">
        <f>IF('AccuValve Takeoff'!Q854="","",'AccuValve Takeoff'!Q854)</f>
        <v xml:space="preserve"> </v>
      </c>
      <c r="S853" s="35" t="str">
        <f>'AccuValve Takeoff'!T854</f>
        <v/>
      </c>
      <c r="T853" s="35" t="str">
        <f>'AccuValve Takeoff'!U854</f>
        <v/>
      </c>
      <c r="U853" s="325" t="str">
        <f>'AccuValve Takeoff'!BC854</f>
        <v/>
      </c>
      <c r="V853" s="38"/>
      <c r="W853" s="11"/>
      <c r="X853" s="11"/>
      <c r="Y853" s="11"/>
    </row>
    <row r="854" spans="1:25" ht="20.100000000000001" customHeight="1" x14ac:dyDescent="0.2">
      <c r="A854" s="12">
        <v>846</v>
      </c>
      <c r="B854" s="23" t="str">
        <f>IF('AccuValve Takeoff'!B855="","",'AccuValve Takeoff'!B855)</f>
        <v/>
      </c>
      <c r="C854" s="45" t="str">
        <f>IF('AccuValve Takeoff'!C855="","",'AccuValve Takeoff'!C855)</f>
        <v/>
      </c>
      <c r="D854" s="23" t="str">
        <f>IF('AccuValve Takeoff'!D855="","",'AccuValve Takeoff'!D855)</f>
        <v/>
      </c>
      <c r="E854" s="23" t="str">
        <f>IF('AccuValve Takeoff'!S855="","",'AccuValve Takeoff'!S855)</f>
        <v/>
      </c>
      <c r="F854" s="23" t="str">
        <f>IF('AccuValve Takeoff'!F855="","",'AccuValve Takeoff'!F855)</f>
        <v/>
      </c>
      <c r="G854" s="23" t="str">
        <f>IF('AccuValve Takeoff'!R855="","",'AccuValve Takeoff'!R855)</f>
        <v/>
      </c>
      <c r="H854" s="23" t="str">
        <f>IF('AccuValve Takeoff'!G855="","",'AccuValve Takeoff'!G855)</f>
        <v/>
      </c>
      <c r="I854" s="23" t="str">
        <f>IF('AccuValve Takeoff'!H855="","",'AccuValve Takeoff'!H855)</f>
        <v/>
      </c>
      <c r="J854" s="326" t="str">
        <f>IF('AccuValve Takeoff'!I855="","",IF('AccuValve Takeoff'!I855="Not Available","",'AccuValve Takeoff'!I855))</f>
        <v/>
      </c>
      <c r="K854" s="326" t="str">
        <f>IF('AccuValve Takeoff'!J855="","",IF('AccuValve Takeoff'!J855="Not Available","",'AccuValve Takeoff'!J855))</f>
        <v/>
      </c>
      <c r="L854" s="326" t="str">
        <f>IF('AccuValve Takeoff'!K855="","",IF('AccuValve Takeoff'!K855="Not Available","",'AccuValve Takeoff'!K855))</f>
        <v/>
      </c>
      <c r="M854" s="326" t="str">
        <f>IF('AccuValve Takeoff'!L855="","",IF('AccuValve Takeoff'!L855="Not Available","",'AccuValve Takeoff'!L855))</f>
        <v/>
      </c>
      <c r="N854" s="326" t="str">
        <f>IF('AccuValve Takeoff'!M855="","",IF('AccuValve Takeoff'!M855="Not Available","",'AccuValve Takeoff'!M855))</f>
        <v/>
      </c>
      <c r="O854" s="23" t="str">
        <f>IF('AccuValve Takeoff'!N855="","",'AccuValve Takeoff'!N855)</f>
        <v/>
      </c>
      <c r="P854" s="23" t="str">
        <f>IF('AccuValve Takeoff'!O855="","",'AccuValve Takeoff'!O855)</f>
        <v/>
      </c>
      <c r="Q854" s="23" t="str">
        <f>IF('AccuValve Takeoff'!P855="","",'AccuValve Takeoff'!P855)</f>
        <v/>
      </c>
      <c r="R854" s="34" t="str">
        <f>IF('AccuValve Takeoff'!Q855="","",'AccuValve Takeoff'!Q855)</f>
        <v xml:space="preserve"> </v>
      </c>
      <c r="S854" s="35" t="str">
        <f>'AccuValve Takeoff'!T855</f>
        <v/>
      </c>
      <c r="T854" s="35" t="str">
        <f>'AccuValve Takeoff'!U855</f>
        <v/>
      </c>
      <c r="U854" s="325" t="str">
        <f>'AccuValve Takeoff'!BC855</f>
        <v/>
      </c>
      <c r="V854" s="38"/>
      <c r="W854" s="11"/>
      <c r="X854" s="11"/>
      <c r="Y854" s="11"/>
    </row>
    <row r="855" spans="1:25" ht="20.100000000000001" customHeight="1" x14ac:dyDescent="0.2">
      <c r="A855" s="12">
        <v>847</v>
      </c>
      <c r="B855" s="23" t="str">
        <f>IF('AccuValve Takeoff'!B856="","",'AccuValve Takeoff'!B856)</f>
        <v/>
      </c>
      <c r="C855" s="45" t="str">
        <f>IF('AccuValve Takeoff'!C856="","",'AccuValve Takeoff'!C856)</f>
        <v/>
      </c>
      <c r="D855" s="23" t="str">
        <f>IF('AccuValve Takeoff'!D856="","",'AccuValve Takeoff'!D856)</f>
        <v/>
      </c>
      <c r="E855" s="23" t="str">
        <f>IF('AccuValve Takeoff'!S856="","",'AccuValve Takeoff'!S856)</f>
        <v/>
      </c>
      <c r="F855" s="23" t="str">
        <f>IF('AccuValve Takeoff'!F856="","",'AccuValve Takeoff'!F856)</f>
        <v/>
      </c>
      <c r="G855" s="23" t="str">
        <f>IF('AccuValve Takeoff'!R856="","",'AccuValve Takeoff'!R856)</f>
        <v/>
      </c>
      <c r="H855" s="23" t="str">
        <f>IF('AccuValve Takeoff'!G856="","",'AccuValve Takeoff'!G856)</f>
        <v/>
      </c>
      <c r="I855" s="23" t="str">
        <f>IF('AccuValve Takeoff'!H856="","",'AccuValve Takeoff'!H856)</f>
        <v/>
      </c>
      <c r="J855" s="326" t="str">
        <f>IF('AccuValve Takeoff'!I856="","",IF('AccuValve Takeoff'!I856="Not Available","",'AccuValve Takeoff'!I856))</f>
        <v/>
      </c>
      <c r="K855" s="326" t="str">
        <f>IF('AccuValve Takeoff'!J856="","",IF('AccuValve Takeoff'!J856="Not Available","",'AccuValve Takeoff'!J856))</f>
        <v/>
      </c>
      <c r="L855" s="326" t="str">
        <f>IF('AccuValve Takeoff'!K856="","",IF('AccuValve Takeoff'!K856="Not Available","",'AccuValve Takeoff'!K856))</f>
        <v/>
      </c>
      <c r="M855" s="326" t="str">
        <f>IF('AccuValve Takeoff'!L856="","",IF('AccuValve Takeoff'!L856="Not Available","",'AccuValve Takeoff'!L856))</f>
        <v/>
      </c>
      <c r="N855" s="326" t="str">
        <f>IF('AccuValve Takeoff'!M856="","",IF('AccuValve Takeoff'!M856="Not Available","",'AccuValve Takeoff'!M856))</f>
        <v/>
      </c>
      <c r="O855" s="23" t="str">
        <f>IF('AccuValve Takeoff'!N856="","",'AccuValve Takeoff'!N856)</f>
        <v/>
      </c>
      <c r="P855" s="23" t="str">
        <f>IF('AccuValve Takeoff'!O856="","",'AccuValve Takeoff'!O856)</f>
        <v/>
      </c>
      <c r="Q855" s="23" t="str">
        <f>IF('AccuValve Takeoff'!P856="","",'AccuValve Takeoff'!P856)</f>
        <v/>
      </c>
      <c r="R855" s="34" t="str">
        <f>IF('AccuValve Takeoff'!Q856="","",'AccuValve Takeoff'!Q856)</f>
        <v xml:space="preserve"> </v>
      </c>
      <c r="S855" s="35" t="str">
        <f>'AccuValve Takeoff'!T856</f>
        <v/>
      </c>
      <c r="T855" s="35" t="str">
        <f>'AccuValve Takeoff'!U856</f>
        <v/>
      </c>
      <c r="U855" s="325" t="str">
        <f>'AccuValve Takeoff'!BC856</f>
        <v/>
      </c>
      <c r="V855" s="38"/>
      <c r="W855" s="11"/>
      <c r="X855" s="11"/>
      <c r="Y855" s="11"/>
    </row>
    <row r="856" spans="1:25" ht="20.100000000000001" customHeight="1" x14ac:dyDescent="0.2">
      <c r="A856" s="12">
        <v>848</v>
      </c>
      <c r="B856" s="23" t="str">
        <f>IF('AccuValve Takeoff'!B857="","",'AccuValve Takeoff'!B857)</f>
        <v/>
      </c>
      <c r="C856" s="45" t="str">
        <f>IF('AccuValve Takeoff'!C857="","",'AccuValve Takeoff'!C857)</f>
        <v/>
      </c>
      <c r="D856" s="23" t="str">
        <f>IF('AccuValve Takeoff'!D857="","",'AccuValve Takeoff'!D857)</f>
        <v/>
      </c>
      <c r="E856" s="23" t="str">
        <f>IF('AccuValve Takeoff'!S857="","",'AccuValve Takeoff'!S857)</f>
        <v/>
      </c>
      <c r="F856" s="23" t="str">
        <f>IF('AccuValve Takeoff'!F857="","",'AccuValve Takeoff'!F857)</f>
        <v/>
      </c>
      <c r="G856" s="23" t="str">
        <f>IF('AccuValve Takeoff'!R857="","",'AccuValve Takeoff'!R857)</f>
        <v/>
      </c>
      <c r="H856" s="23" t="str">
        <f>IF('AccuValve Takeoff'!G857="","",'AccuValve Takeoff'!G857)</f>
        <v/>
      </c>
      <c r="I856" s="23" t="str">
        <f>IF('AccuValve Takeoff'!H857="","",'AccuValve Takeoff'!H857)</f>
        <v/>
      </c>
      <c r="J856" s="326" t="str">
        <f>IF('AccuValve Takeoff'!I857="","",IF('AccuValve Takeoff'!I857="Not Available","",'AccuValve Takeoff'!I857))</f>
        <v/>
      </c>
      <c r="K856" s="326" t="str">
        <f>IF('AccuValve Takeoff'!J857="","",IF('AccuValve Takeoff'!J857="Not Available","",'AccuValve Takeoff'!J857))</f>
        <v/>
      </c>
      <c r="L856" s="326" t="str">
        <f>IF('AccuValve Takeoff'!K857="","",IF('AccuValve Takeoff'!K857="Not Available","",'AccuValve Takeoff'!K857))</f>
        <v/>
      </c>
      <c r="M856" s="326" t="str">
        <f>IF('AccuValve Takeoff'!L857="","",IF('AccuValve Takeoff'!L857="Not Available","",'AccuValve Takeoff'!L857))</f>
        <v/>
      </c>
      <c r="N856" s="326" t="str">
        <f>IF('AccuValve Takeoff'!M857="","",IF('AccuValve Takeoff'!M857="Not Available","",'AccuValve Takeoff'!M857))</f>
        <v/>
      </c>
      <c r="O856" s="23" t="str">
        <f>IF('AccuValve Takeoff'!N857="","",'AccuValve Takeoff'!N857)</f>
        <v/>
      </c>
      <c r="P856" s="23" t="str">
        <f>IF('AccuValve Takeoff'!O857="","",'AccuValve Takeoff'!O857)</f>
        <v/>
      </c>
      <c r="Q856" s="23" t="str">
        <f>IF('AccuValve Takeoff'!P857="","",'AccuValve Takeoff'!P857)</f>
        <v/>
      </c>
      <c r="R856" s="34" t="str">
        <f>IF('AccuValve Takeoff'!Q857="","",'AccuValve Takeoff'!Q857)</f>
        <v xml:space="preserve"> </v>
      </c>
      <c r="S856" s="35" t="str">
        <f>'AccuValve Takeoff'!T857</f>
        <v/>
      </c>
      <c r="T856" s="35" t="str">
        <f>'AccuValve Takeoff'!U857</f>
        <v/>
      </c>
      <c r="U856" s="325" t="str">
        <f>'AccuValve Takeoff'!BC857</f>
        <v/>
      </c>
      <c r="V856" s="38"/>
      <c r="W856" s="11"/>
      <c r="X856" s="11"/>
      <c r="Y856" s="11"/>
    </row>
    <row r="857" spans="1:25" ht="20.100000000000001" customHeight="1" x14ac:dyDescent="0.2">
      <c r="A857" s="12">
        <v>849</v>
      </c>
      <c r="B857" s="23" t="str">
        <f>IF('AccuValve Takeoff'!B858="","",'AccuValve Takeoff'!B858)</f>
        <v/>
      </c>
      <c r="C857" s="45" t="str">
        <f>IF('AccuValve Takeoff'!C858="","",'AccuValve Takeoff'!C858)</f>
        <v/>
      </c>
      <c r="D857" s="23" t="str">
        <f>IF('AccuValve Takeoff'!D858="","",'AccuValve Takeoff'!D858)</f>
        <v/>
      </c>
      <c r="E857" s="23" t="str">
        <f>IF('AccuValve Takeoff'!S858="","",'AccuValve Takeoff'!S858)</f>
        <v/>
      </c>
      <c r="F857" s="23" t="str">
        <f>IF('AccuValve Takeoff'!F858="","",'AccuValve Takeoff'!F858)</f>
        <v/>
      </c>
      <c r="G857" s="23" t="str">
        <f>IF('AccuValve Takeoff'!R858="","",'AccuValve Takeoff'!R858)</f>
        <v/>
      </c>
      <c r="H857" s="23" t="str">
        <f>IF('AccuValve Takeoff'!G858="","",'AccuValve Takeoff'!G858)</f>
        <v/>
      </c>
      <c r="I857" s="23" t="str">
        <f>IF('AccuValve Takeoff'!H858="","",'AccuValve Takeoff'!H858)</f>
        <v/>
      </c>
      <c r="J857" s="326" t="str">
        <f>IF('AccuValve Takeoff'!I858="","",IF('AccuValve Takeoff'!I858="Not Available","",'AccuValve Takeoff'!I858))</f>
        <v/>
      </c>
      <c r="K857" s="326" t="str">
        <f>IF('AccuValve Takeoff'!J858="","",IF('AccuValve Takeoff'!J858="Not Available","",'AccuValve Takeoff'!J858))</f>
        <v/>
      </c>
      <c r="L857" s="326" t="str">
        <f>IF('AccuValve Takeoff'!K858="","",IF('AccuValve Takeoff'!K858="Not Available","",'AccuValve Takeoff'!K858))</f>
        <v/>
      </c>
      <c r="M857" s="326" t="str">
        <f>IF('AccuValve Takeoff'!L858="","",IF('AccuValve Takeoff'!L858="Not Available","",'AccuValve Takeoff'!L858))</f>
        <v/>
      </c>
      <c r="N857" s="326" t="str">
        <f>IF('AccuValve Takeoff'!M858="","",IF('AccuValve Takeoff'!M858="Not Available","",'AccuValve Takeoff'!M858))</f>
        <v/>
      </c>
      <c r="O857" s="23" t="str">
        <f>IF('AccuValve Takeoff'!N858="","",'AccuValve Takeoff'!N858)</f>
        <v/>
      </c>
      <c r="P857" s="23" t="str">
        <f>IF('AccuValve Takeoff'!O858="","",'AccuValve Takeoff'!O858)</f>
        <v/>
      </c>
      <c r="Q857" s="23" t="str">
        <f>IF('AccuValve Takeoff'!P858="","",'AccuValve Takeoff'!P858)</f>
        <v/>
      </c>
      <c r="R857" s="34" t="str">
        <f>IF('AccuValve Takeoff'!Q858="","",'AccuValve Takeoff'!Q858)</f>
        <v xml:space="preserve"> </v>
      </c>
      <c r="S857" s="35" t="str">
        <f>'AccuValve Takeoff'!T858</f>
        <v/>
      </c>
      <c r="T857" s="35" t="str">
        <f>'AccuValve Takeoff'!U858</f>
        <v/>
      </c>
      <c r="U857" s="325" t="str">
        <f>'AccuValve Takeoff'!BC858</f>
        <v/>
      </c>
      <c r="V857" s="38"/>
      <c r="W857" s="11"/>
      <c r="X857" s="11"/>
      <c r="Y857" s="11"/>
    </row>
    <row r="858" spans="1:25" ht="20.100000000000001" customHeight="1" x14ac:dyDescent="0.2">
      <c r="A858" s="12">
        <v>850</v>
      </c>
      <c r="B858" s="23" t="str">
        <f>IF('AccuValve Takeoff'!B859="","",'AccuValve Takeoff'!B859)</f>
        <v/>
      </c>
      <c r="C858" s="45" t="str">
        <f>IF('AccuValve Takeoff'!C859="","",'AccuValve Takeoff'!C859)</f>
        <v/>
      </c>
      <c r="D858" s="23" t="str">
        <f>IF('AccuValve Takeoff'!D859="","",'AccuValve Takeoff'!D859)</f>
        <v/>
      </c>
      <c r="E858" s="23" t="str">
        <f>IF('AccuValve Takeoff'!S859="","",'AccuValve Takeoff'!S859)</f>
        <v/>
      </c>
      <c r="F858" s="23" t="str">
        <f>IF('AccuValve Takeoff'!F859="","",'AccuValve Takeoff'!F859)</f>
        <v/>
      </c>
      <c r="G858" s="23" t="str">
        <f>IF('AccuValve Takeoff'!R859="","",'AccuValve Takeoff'!R859)</f>
        <v/>
      </c>
      <c r="H858" s="23" t="str">
        <f>IF('AccuValve Takeoff'!G859="","",'AccuValve Takeoff'!G859)</f>
        <v/>
      </c>
      <c r="I858" s="23" t="str">
        <f>IF('AccuValve Takeoff'!H859="","",'AccuValve Takeoff'!H859)</f>
        <v/>
      </c>
      <c r="J858" s="326" t="str">
        <f>IF('AccuValve Takeoff'!I859="","",IF('AccuValve Takeoff'!I859="Not Available","",'AccuValve Takeoff'!I859))</f>
        <v/>
      </c>
      <c r="K858" s="326" t="str">
        <f>IF('AccuValve Takeoff'!J859="","",IF('AccuValve Takeoff'!J859="Not Available","",'AccuValve Takeoff'!J859))</f>
        <v/>
      </c>
      <c r="L858" s="326" t="str">
        <f>IF('AccuValve Takeoff'!K859="","",IF('AccuValve Takeoff'!K859="Not Available","",'AccuValve Takeoff'!K859))</f>
        <v/>
      </c>
      <c r="M858" s="326" t="str">
        <f>IF('AccuValve Takeoff'!L859="","",IF('AccuValve Takeoff'!L859="Not Available","",'AccuValve Takeoff'!L859))</f>
        <v/>
      </c>
      <c r="N858" s="326" t="str">
        <f>IF('AccuValve Takeoff'!M859="","",IF('AccuValve Takeoff'!M859="Not Available","",'AccuValve Takeoff'!M859))</f>
        <v/>
      </c>
      <c r="O858" s="23" t="str">
        <f>IF('AccuValve Takeoff'!N859="","",'AccuValve Takeoff'!N859)</f>
        <v/>
      </c>
      <c r="P858" s="23" t="str">
        <f>IF('AccuValve Takeoff'!O859="","",'AccuValve Takeoff'!O859)</f>
        <v/>
      </c>
      <c r="Q858" s="23" t="str">
        <f>IF('AccuValve Takeoff'!P859="","",'AccuValve Takeoff'!P859)</f>
        <v/>
      </c>
      <c r="R858" s="34" t="str">
        <f>IF('AccuValve Takeoff'!Q859="","",'AccuValve Takeoff'!Q859)</f>
        <v xml:space="preserve"> </v>
      </c>
      <c r="S858" s="35" t="str">
        <f>'AccuValve Takeoff'!T859</f>
        <v/>
      </c>
      <c r="T858" s="35" t="str">
        <f>'AccuValve Takeoff'!U859</f>
        <v/>
      </c>
      <c r="U858" s="325" t="str">
        <f>'AccuValve Takeoff'!BC859</f>
        <v/>
      </c>
      <c r="V858" s="38"/>
      <c r="W858" s="11"/>
      <c r="X858" s="11"/>
      <c r="Y858" s="11"/>
    </row>
    <row r="859" spans="1:25" ht="20.100000000000001" customHeight="1" x14ac:dyDescent="0.2">
      <c r="A859" s="12">
        <v>851</v>
      </c>
      <c r="B859" s="23" t="str">
        <f>IF('AccuValve Takeoff'!B860="","",'AccuValve Takeoff'!B860)</f>
        <v/>
      </c>
      <c r="C859" s="45" t="str">
        <f>IF('AccuValve Takeoff'!C860="","",'AccuValve Takeoff'!C860)</f>
        <v/>
      </c>
      <c r="D859" s="23" t="str">
        <f>IF('AccuValve Takeoff'!D860="","",'AccuValve Takeoff'!D860)</f>
        <v/>
      </c>
      <c r="E859" s="23" t="str">
        <f>IF('AccuValve Takeoff'!S860="","",'AccuValve Takeoff'!S860)</f>
        <v/>
      </c>
      <c r="F859" s="23" t="str">
        <f>IF('AccuValve Takeoff'!F860="","",'AccuValve Takeoff'!F860)</f>
        <v/>
      </c>
      <c r="G859" s="23" t="str">
        <f>IF('AccuValve Takeoff'!R860="","",'AccuValve Takeoff'!R860)</f>
        <v/>
      </c>
      <c r="H859" s="23" t="str">
        <f>IF('AccuValve Takeoff'!G860="","",'AccuValve Takeoff'!G860)</f>
        <v/>
      </c>
      <c r="I859" s="23" t="str">
        <f>IF('AccuValve Takeoff'!H860="","",'AccuValve Takeoff'!H860)</f>
        <v/>
      </c>
      <c r="J859" s="326" t="str">
        <f>IF('AccuValve Takeoff'!I860="","",IF('AccuValve Takeoff'!I860="Not Available","",'AccuValve Takeoff'!I860))</f>
        <v/>
      </c>
      <c r="K859" s="326" t="str">
        <f>IF('AccuValve Takeoff'!J860="","",IF('AccuValve Takeoff'!J860="Not Available","",'AccuValve Takeoff'!J860))</f>
        <v/>
      </c>
      <c r="L859" s="326" t="str">
        <f>IF('AccuValve Takeoff'!K860="","",IF('AccuValve Takeoff'!K860="Not Available","",'AccuValve Takeoff'!K860))</f>
        <v/>
      </c>
      <c r="M859" s="326" t="str">
        <f>IF('AccuValve Takeoff'!L860="","",IF('AccuValve Takeoff'!L860="Not Available","",'AccuValve Takeoff'!L860))</f>
        <v/>
      </c>
      <c r="N859" s="326" t="str">
        <f>IF('AccuValve Takeoff'!M860="","",IF('AccuValve Takeoff'!M860="Not Available","",'AccuValve Takeoff'!M860))</f>
        <v/>
      </c>
      <c r="O859" s="23" t="str">
        <f>IF('AccuValve Takeoff'!N860="","",'AccuValve Takeoff'!N860)</f>
        <v/>
      </c>
      <c r="P859" s="23" t="str">
        <f>IF('AccuValve Takeoff'!O860="","",'AccuValve Takeoff'!O860)</f>
        <v/>
      </c>
      <c r="Q859" s="23" t="str">
        <f>IF('AccuValve Takeoff'!P860="","",'AccuValve Takeoff'!P860)</f>
        <v/>
      </c>
      <c r="R859" s="34" t="str">
        <f>IF('AccuValve Takeoff'!Q860="","",'AccuValve Takeoff'!Q860)</f>
        <v xml:space="preserve"> </v>
      </c>
      <c r="S859" s="35" t="str">
        <f>'AccuValve Takeoff'!T860</f>
        <v/>
      </c>
      <c r="T859" s="35" t="str">
        <f>'AccuValve Takeoff'!U860</f>
        <v/>
      </c>
      <c r="U859" s="325" t="str">
        <f>'AccuValve Takeoff'!BC860</f>
        <v/>
      </c>
      <c r="V859" s="38"/>
      <c r="W859" s="11"/>
      <c r="X859" s="11"/>
      <c r="Y859" s="11"/>
    </row>
    <row r="860" spans="1:25" ht="20.100000000000001" customHeight="1" x14ac:dyDescent="0.2">
      <c r="A860" s="12">
        <v>852</v>
      </c>
      <c r="B860" s="23" t="str">
        <f>IF('AccuValve Takeoff'!B861="","",'AccuValve Takeoff'!B861)</f>
        <v/>
      </c>
      <c r="C860" s="45" t="str">
        <f>IF('AccuValve Takeoff'!C861="","",'AccuValve Takeoff'!C861)</f>
        <v/>
      </c>
      <c r="D860" s="23" t="str">
        <f>IF('AccuValve Takeoff'!D861="","",'AccuValve Takeoff'!D861)</f>
        <v/>
      </c>
      <c r="E860" s="23" t="str">
        <f>IF('AccuValve Takeoff'!S861="","",'AccuValve Takeoff'!S861)</f>
        <v/>
      </c>
      <c r="F860" s="23" t="str">
        <f>IF('AccuValve Takeoff'!F861="","",'AccuValve Takeoff'!F861)</f>
        <v/>
      </c>
      <c r="G860" s="23" t="str">
        <f>IF('AccuValve Takeoff'!R861="","",'AccuValve Takeoff'!R861)</f>
        <v/>
      </c>
      <c r="H860" s="23" t="str">
        <f>IF('AccuValve Takeoff'!G861="","",'AccuValve Takeoff'!G861)</f>
        <v/>
      </c>
      <c r="I860" s="23" t="str">
        <f>IF('AccuValve Takeoff'!H861="","",'AccuValve Takeoff'!H861)</f>
        <v/>
      </c>
      <c r="J860" s="326" t="str">
        <f>IF('AccuValve Takeoff'!I861="","",IF('AccuValve Takeoff'!I861="Not Available","",'AccuValve Takeoff'!I861))</f>
        <v/>
      </c>
      <c r="K860" s="326" t="str">
        <f>IF('AccuValve Takeoff'!J861="","",IF('AccuValve Takeoff'!J861="Not Available","",'AccuValve Takeoff'!J861))</f>
        <v/>
      </c>
      <c r="L860" s="326" t="str">
        <f>IF('AccuValve Takeoff'!K861="","",IF('AccuValve Takeoff'!K861="Not Available","",'AccuValve Takeoff'!K861))</f>
        <v/>
      </c>
      <c r="M860" s="326" t="str">
        <f>IF('AccuValve Takeoff'!L861="","",IF('AccuValve Takeoff'!L861="Not Available","",'AccuValve Takeoff'!L861))</f>
        <v/>
      </c>
      <c r="N860" s="326" t="str">
        <f>IF('AccuValve Takeoff'!M861="","",IF('AccuValve Takeoff'!M861="Not Available","",'AccuValve Takeoff'!M861))</f>
        <v/>
      </c>
      <c r="O860" s="23" t="str">
        <f>IF('AccuValve Takeoff'!N861="","",'AccuValve Takeoff'!N861)</f>
        <v/>
      </c>
      <c r="P860" s="23" t="str">
        <f>IF('AccuValve Takeoff'!O861="","",'AccuValve Takeoff'!O861)</f>
        <v/>
      </c>
      <c r="Q860" s="23" t="str">
        <f>IF('AccuValve Takeoff'!P861="","",'AccuValve Takeoff'!P861)</f>
        <v/>
      </c>
      <c r="R860" s="34" t="str">
        <f>IF('AccuValve Takeoff'!Q861="","",'AccuValve Takeoff'!Q861)</f>
        <v xml:space="preserve"> </v>
      </c>
      <c r="S860" s="35" t="str">
        <f>'AccuValve Takeoff'!T861</f>
        <v/>
      </c>
      <c r="T860" s="35" t="str">
        <f>'AccuValve Takeoff'!U861</f>
        <v/>
      </c>
      <c r="U860" s="325" t="str">
        <f>'AccuValve Takeoff'!BC861</f>
        <v/>
      </c>
      <c r="V860" s="38"/>
      <c r="W860" s="11"/>
      <c r="X860" s="11"/>
      <c r="Y860" s="11"/>
    </row>
    <row r="861" spans="1:25" ht="20.100000000000001" customHeight="1" x14ac:dyDescent="0.2">
      <c r="A861" s="12">
        <v>853</v>
      </c>
      <c r="B861" s="23" t="str">
        <f>IF('AccuValve Takeoff'!B862="","",'AccuValve Takeoff'!B862)</f>
        <v/>
      </c>
      <c r="C861" s="45" t="str">
        <f>IF('AccuValve Takeoff'!C862="","",'AccuValve Takeoff'!C862)</f>
        <v/>
      </c>
      <c r="D861" s="23" t="str">
        <f>IF('AccuValve Takeoff'!D862="","",'AccuValve Takeoff'!D862)</f>
        <v/>
      </c>
      <c r="E861" s="23" t="str">
        <f>IF('AccuValve Takeoff'!S862="","",'AccuValve Takeoff'!S862)</f>
        <v/>
      </c>
      <c r="F861" s="23" t="str">
        <f>IF('AccuValve Takeoff'!F862="","",'AccuValve Takeoff'!F862)</f>
        <v/>
      </c>
      <c r="G861" s="23" t="str">
        <f>IF('AccuValve Takeoff'!R862="","",'AccuValve Takeoff'!R862)</f>
        <v/>
      </c>
      <c r="H861" s="23" t="str">
        <f>IF('AccuValve Takeoff'!G862="","",'AccuValve Takeoff'!G862)</f>
        <v/>
      </c>
      <c r="I861" s="23" t="str">
        <f>IF('AccuValve Takeoff'!H862="","",'AccuValve Takeoff'!H862)</f>
        <v/>
      </c>
      <c r="J861" s="326" t="str">
        <f>IF('AccuValve Takeoff'!I862="","",IF('AccuValve Takeoff'!I862="Not Available","",'AccuValve Takeoff'!I862))</f>
        <v/>
      </c>
      <c r="K861" s="326" t="str">
        <f>IF('AccuValve Takeoff'!J862="","",IF('AccuValve Takeoff'!J862="Not Available","",'AccuValve Takeoff'!J862))</f>
        <v/>
      </c>
      <c r="L861" s="326" t="str">
        <f>IF('AccuValve Takeoff'!K862="","",IF('AccuValve Takeoff'!K862="Not Available","",'AccuValve Takeoff'!K862))</f>
        <v/>
      </c>
      <c r="M861" s="326" t="str">
        <f>IF('AccuValve Takeoff'!L862="","",IF('AccuValve Takeoff'!L862="Not Available","",'AccuValve Takeoff'!L862))</f>
        <v/>
      </c>
      <c r="N861" s="326" t="str">
        <f>IF('AccuValve Takeoff'!M862="","",IF('AccuValve Takeoff'!M862="Not Available","",'AccuValve Takeoff'!M862))</f>
        <v/>
      </c>
      <c r="O861" s="23" t="str">
        <f>IF('AccuValve Takeoff'!N862="","",'AccuValve Takeoff'!N862)</f>
        <v/>
      </c>
      <c r="P861" s="23" t="str">
        <f>IF('AccuValve Takeoff'!O862="","",'AccuValve Takeoff'!O862)</f>
        <v/>
      </c>
      <c r="Q861" s="23" t="str">
        <f>IF('AccuValve Takeoff'!P862="","",'AccuValve Takeoff'!P862)</f>
        <v/>
      </c>
      <c r="R861" s="34" t="str">
        <f>IF('AccuValve Takeoff'!Q862="","",'AccuValve Takeoff'!Q862)</f>
        <v xml:space="preserve"> </v>
      </c>
      <c r="S861" s="35" t="str">
        <f>'AccuValve Takeoff'!T862</f>
        <v/>
      </c>
      <c r="T861" s="35" t="str">
        <f>'AccuValve Takeoff'!U862</f>
        <v/>
      </c>
      <c r="U861" s="325" t="str">
        <f>'AccuValve Takeoff'!BC862</f>
        <v/>
      </c>
      <c r="V861" s="38"/>
      <c r="W861" s="11"/>
      <c r="X861" s="11"/>
      <c r="Y861" s="11"/>
    </row>
    <row r="862" spans="1:25" ht="20.100000000000001" customHeight="1" x14ac:dyDescent="0.2">
      <c r="A862" s="12">
        <v>854</v>
      </c>
      <c r="B862" s="23" t="str">
        <f>IF('AccuValve Takeoff'!B863="","",'AccuValve Takeoff'!B863)</f>
        <v/>
      </c>
      <c r="C862" s="45" t="str">
        <f>IF('AccuValve Takeoff'!C863="","",'AccuValve Takeoff'!C863)</f>
        <v/>
      </c>
      <c r="D862" s="23" t="str">
        <f>IF('AccuValve Takeoff'!D863="","",'AccuValve Takeoff'!D863)</f>
        <v/>
      </c>
      <c r="E862" s="23" t="str">
        <f>IF('AccuValve Takeoff'!S863="","",'AccuValve Takeoff'!S863)</f>
        <v/>
      </c>
      <c r="F862" s="23" t="str">
        <f>IF('AccuValve Takeoff'!F863="","",'AccuValve Takeoff'!F863)</f>
        <v/>
      </c>
      <c r="G862" s="23" t="str">
        <f>IF('AccuValve Takeoff'!R863="","",'AccuValve Takeoff'!R863)</f>
        <v/>
      </c>
      <c r="H862" s="23" t="str">
        <f>IF('AccuValve Takeoff'!G863="","",'AccuValve Takeoff'!G863)</f>
        <v/>
      </c>
      <c r="I862" s="23" t="str">
        <f>IF('AccuValve Takeoff'!H863="","",'AccuValve Takeoff'!H863)</f>
        <v/>
      </c>
      <c r="J862" s="326" t="str">
        <f>IF('AccuValve Takeoff'!I863="","",IF('AccuValve Takeoff'!I863="Not Available","",'AccuValve Takeoff'!I863))</f>
        <v/>
      </c>
      <c r="K862" s="326" t="str">
        <f>IF('AccuValve Takeoff'!J863="","",IF('AccuValve Takeoff'!J863="Not Available","",'AccuValve Takeoff'!J863))</f>
        <v/>
      </c>
      <c r="L862" s="326" t="str">
        <f>IF('AccuValve Takeoff'!K863="","",IF('AccuValve Takeoff'!K863="Not Available","",'AccuValve Takeoff'!K863))</f>
        <v/>
      </c>
      <c r="M862" s="326" t="str">
        <f>IF('AccuValve Takeoff'!L863="","",IF('AccuValve Takeoff'!L863="Not Available","",'AccuValve Takeoff'!L863))</f>
        <v/>
      </c>
      <c r="N862" s="326" t="str">
        <f>IF('AccuValve Takeoff'!M863="","",IF('AccuValve Takeoff'!M863="Not Available","",'AccuValve Takeoff'!M863))</f>
        <v/>
      </c>
      <c r="O862" s="23" t="str">
        <f>IF('AccuValve Takeoff'!N863="","",'AccuValve Takeoff'!N863)</f>
        <v/>
      </c>
      <c r="P862" s="23" t="str">
        <f>IF('AccuValve Takeoff'!O863="","",'AccuValve Takeoff'!O863)</f>
        <v/>
      </c>
      <c r="Q862" s="23" t="str">
        <f>IF('AccuValve Takeoff'!P863="","",'AccuValve Takeoff'!P863)</f>
        <v/>
      </c>
      <c r="R862" s="34" t="str">
        <f>IF('AccuValve Takeoff'!Q863="","",'AccuValve Takeoff'!Q863)</f>
        <v xml:space="preserve"> </v>
      </c>
      <c r="S862" s="35" t="str">
        <f>'AccuValve Takeoff'!T863</f>
        <v/>
      </c>
      <c r="T862" s="35" t="str">
        <f>'AccuValve Takeoff'!U863</f>
        <v/>
      </c>
      <c r="U862" s="325" t="str">
        <f>'AccuValve Takeoff'!BC863</f>
        <v/>
      </c>
      <c r="V862" s="38"/>
      <c r="W862" s="11"/>
      <c r="X862" s="11"/>
      <c r="Y862" s="11"/>
    </row>
    <row r="863" spans="1:25" ht="20.100000000000001" customHeight="1" x14ac:dyDescent="0.2">
      <c r="A863" s="12">
        <v>855</v>
      </c>
      <c r="B863" s="23" t="str">
        <f>IF('AccuValve Takeoff'!B864="","",'AccuValve Takeoff'!B864)</f>
        <v/>
      </c>
      <c r="C863" s="45" t="str">
        <f>IF('AccuValve Takeoff'!C864="","",'AccuValve Takeoff'!C864)</f>
        <v/>
      </c>
      <c r="D863" s="23" t="str">
        <f>IF('AccuValve Takeoff'!D864="","",'AccuValve Takeoff'!D864)</f>
        <v/>
      </c>
      <c r="E863" s="23" t="str">
        <f>IF('AccuValve Takeoff'!S864="","",'AccuValve Takeoff'!S864)</f>
        <v/>
      </c>
      <c r="F863" s="23" t="str">
        <f>IF('AccuValve Takeoff'!F864="","",'AccuValve Takeoff'!F864)</f>
        <v/>
      </c>
      <c r="G863" s="23" t="str">
        <f>IF('AccuValve Takeoff'!R864="","",'AccuValve Takeoff'!R864)</f>
        <v/>
      </c>
      <c r="H863" s="23" t="str">
        <f>IF('AccuValve Takeoff'!G864="","",'AccuValve Takeoff'!G864)</f>
        <v/>
      </c>
      <c r="I863" s="23" t="str">
        <f>IF('AccuValve Takeoff'!H864="","",'AccuValve Takeoff'!H864)</f>
        <v/>
      </c>
      <c r="J863" s="326" t="str">
        <f>IF('AccuValve Takeoff'!I864="","",IF('AccuValve Takeoff'!I864="Not Available","",'AccuValve Takeoff'!I864))</f>
        <v/>
      </c>
      <c r="K863" s="326" t="str">
        <f>IF('AccuValve Takeoff'!J864="","",IF('AccuValve Takeoff'!J864="Not Available","",'AccuValve Takeoff'!J864))</f>
        <v/>
      </c>
      <c r="L863" s="326" t="str">
        <f>IF('AccuValve Takeoff'!K864="","",IF('AccuValve Takeoff'!K864="Not Available","",'AccuValve Takeoff'!K864))</f>
        <v/>
      </c>
      <c r="M863" s="326" t="str">
        <f>IF('AccuValve Takeoff'!L864="","",IF('AccuValve Takeoff'!L864="Not Available","",'AccuValve Takeoff'!L864))</f>
        <v/>
      </c>
      <c r="N863" s="326" t="str">
        <f>IF('AccuValve Takeoff'!M864="","",IF('AccuValve Takeoff'!M864="Not Available","",'AccuValve Takeoff'!M864))</f>
        <v/>
      </c>
      <c r="O863" s="23" t="str">
        <f>IF('AccuValve Takeoff'!N864="","",'AccuValve Takeoff'!N864)</f>
        <v/>
      </c>
      <c r="P863" s="23" t="str">
        <f>IF('AccuValve Takeoff'!O864="","",'AccuValve Takeoff'!O864)</f>
        <v/>
      </c>
      <c r="Q863" s="23" t="str">
        <f>IF('AccuValve Takeoff'!P864="","",'AccuValve Takeoff'!P864)</f>
        <v/>
      </c>
      <c r="R863" s="34" t="str">
        <f>IF('AccuValve Takeoff'!Q864="","",'AccuValve Takeoff'!Q864)</f>
        <v xml:space="preserve"> </v>
      </c>
      <c r="S863" s="35" t="str">
        <f>'AccuValve Takeoff'!T864</f>
        <v/>
      </c>
      <c r="T863" s="35" t="str">
        <f>'AccuValve Takeoff'!U864</f>
        <v/>
      </c>
      <c r="U863" s="325" t="str">
        <f>'AccuValve Takeoff'!BC864</f>
        <v/>
      </c>
      <c r="V863" s="38"/>
      <c r="W863" s="11"/>
      <c r="X863" s="11"/>
      <c r="Y863" s="11"/>
    </row>
    <row r="864" spans="1:25" ht="20.100000000000001" customHeight="1" x14ac:dyDescent="0.2">
      <c r="A864" s="12">
        <v>856</v>
      </c>
      <c r="B864" s="23" t="str">
        <f>IF('AccuValve Takeoff'!B865="","",'AccuValve Takeoff'!B865)</f>
        <v/>
      </c>
      <c r="C864" s="45" t="str">
        <f>IF('AccuValve Takeoff'!C865="","",'AccuValve Takeoff'!C865)</f>
        <v/>
      </c>
      <c r="D864" s="23" t="str">
        <f>IF('AccuValve Takeoff'!D865="","",'AccuValve Takeoff'!D865)</f>
        <v/>
      </c>
      <c r="E864" s="23" t="str">
        <f>IF('AccuValve Takeoff'!S865="","",'AccuValve Takeoff'!S865)</f>
        <v/>
      </c>
      <c r="F864" s="23" t="str">
        <f>IF('AccuValve Takeoff'!F865="","",'AccuValve Takeoff'!F865)</f>
        <v/>
      </c>
      <c r="G864" s="23" t="str">
        <f>IF('AccuValve Takeoff'!R865="","",'AccuValve Takeoff'!R865)</f>
        <v/>
      </c>
      <c r="H864" s="23" t="str">
        <f>IF('AccuValve Takeoff'!G865="","",'AccuValve Takeoff'!G865)</f>
        <v/>
      </c>
      <c r="I864" s="23" t="str">
        <f>IF('AccuValve Takeoff'!H865="","",'AccuValve Takeoff'!H865)</f>
        <v/>
      </c>
      <c r="J864" s="326" t="str">
        <f>IF('AccuValve Takeoff'!I865="","",IF('AccuValve Takeoff'!I865="Not Available","",'AccuValve Takeoff'!I865))</f>
        <v/>
      </c>
      <c r="K864" s="326" t="str">
        <f>IF('AccuValve Takeoff'!J865="","",IF('AccuValve Takeoff'!J865="Not Available","",'AccuValve Takeoff'!J865))</f>
        <v/>
      </c>
      <c r="L864" s="326" t="str">
        <f>IF('AccuValve Takeoff'!K865="","",IF('AccuValve Takeoff'!K865="Not Available","",'AccuValve Takeoff'!K865))</f>
        <v/>
      </c>
      <c r="M864" s="326" t="str">
        <f>IF('AccuValve Takeoff'!L865="","",IF('AccuValve Takeoff'!L865="Not Available","",'AccuValve Takeoff'!L865))</f>
        <v/>
      </c>
      <c r="N864" s="326" t="str">
        <f>IF('AccuValve Takeoff'!M865="","",IF('AccuValve Takeoff'!M865="Not Available","",'AccuValve Takeoff'!M865))</f>
        <v/>
      </c>
      <c r="O864" s="23" t="str">
        <f>IF('AccuValve Takeoff'!N865="","",'AccuValve Takeoff'!N865)</f>
        <v/>
      </c>
      <c r="P864" s="23" t="str">
        <f>IF('AccuValve Takeoff'!O865="","",'AccuValve Takeoff'!O865)</f>
        <v/>
      </c>
      <c r="Q864" s="23" t="str">
        <f>IF('AccuValve Takeoff'!P865="","",'AccuValve Takeoff'!P865)</f>
        <v/>
      </c>
      <c r="R864" s="34" t="str">
        <f>IF('AccuValve Takeoff'!Q865="","",'AccuValve Takeoff'!Q865)</f>
        <v xml:space="preserve"> </v>
      </c>
      <c r="S864" s="35" t="str">
        <f>'AccuValve Takeoff'!T865</f>
        <v/>
      </c>
      <c r="T864" s="35" t="str">
        <f>'AccuValve Takeoff'!U865</f>
        <v/>
      </c>
      <c r="U864" s="325" t="str">
        <f>'AccuValve Takeoff'!BC865</f>
        <v/>
      </c>
      <c r="V864" s="38"/>
      <c r="W864" s="11"/>
      <c r="X864" s="11"/>
      <c r="Y864" s="11"/>
    </row>
    <row r="865" spans="1:25" ht="20.100000000000001" customHeight="1" x14ac:dyDescent="0.2">
      <c r="A865" s="12">
        <v>857</v>
      </c>
      <c r="B865" s="23" t="str">
        <f>IF('AccuValve Takeoff'!B866="","",'AccuValve Takeoff'!B866)</f>
        <v/>
      </c>
      <c r="C865" s="45" t="str">
        <f>IF('AccuValve Takeoff'!C866="","",'AccuValve Takeoff'!C866)</f>
        <v/>
      </c>
      <c r="D865" s="23" t="str">
        <f>IF('AccuValve Takeoff'!D866="","",'AccuValve Takeoff'!D866)</f>
        <v/>
      </c>
      <c r="E865" s="23" t="str">
        <f>IF('AccuValve Takeoff'!S866="","",'AccuValve Takeoff'!S866)</f>
        <v/>
      </c>
      <c r="F865" s="23" t="str">
        <f>IF('AccuValve Takeoff'!F866="","",'AccuValve Takeoff'!F866)</f>
        <v/>
      </c>
      <c r="G865" s="23" t="str">
        <f>IF('AccuValve Takeoff'!R866="","",'AccuValve Takeoff'!R866)</f>
        <v/>
      </c>
      <c r="H865" s="23" t="str">
        <f>IF('AccuValve Takeoff'!G866="","",'AccuValve Takeoff'!G866)</f>
        <v/>
      </c>
      <c r="I865" s="23" t="str">
        <f>IF('AccuValve Takeoff'!H866="","",'AccuValve Takeoff'!H866)</f>
        <v/>
      </c>
      <c r="J865" s="326" t="str">
        <f>IF('AccuValve Takeoff'!I866="","",IF('AccuValve Takeoff'!I866="Not Available","",'AccuValve Takeoff'!I866))</f>
        <v/>
      </c>
      <c r="K865" s="326" t="str">
        <f>IF('AccuValve Takeoff'!J866="","",IF('AccuValve Takeoff'!J866="Not Available","",'AccuValve Takeoff'!J866))</f>
        <v/>
      </c>
      <c r="L865" s="326" t="str">
        <f>IF('AccuValve Takeoff'!K866="","",IF('AccuValve Takeoff'!K866="Not Available","",'AccuValve Takeoff'!K866))</f>
        <v/>
      </c>
      <c r="M865" s="326" t="str">
        <f>IF('AccuValve Takeoff'!L866="","",IF('AccuValve Takeoff'!L866="Not Available","",'AccuValve Takeoff'!L866))</f>
        <v/>
      </c>
      <c r="N865" s="326" t="str">
        <f>IF('AccuValve Takeoff'!M866="","",IF('AccuValve Takeoff'!M866="Not Available","",'AccuValve Takeoff'!M866))</f>
        <v/>
      </c>
      <c r="O865" s="23" t="str">
        <f>IF('AccuValve Takeoff'!N866="","",'AccuValve Takeoff'!N866)</f>
        <v/>
      </c>
      <c r="P865" s="23" t="str">
        <f>IF('AccuValve Takeoff'!O866="","",'AccuValve Takeoff'!O866)</f>
        <v/>
      </c>
      <c r="Q865" s="23" t="str">
        <f>IF('AccuValve Takeoff'!P866="","",'AccuValve Takeoff'!P866)</f>
        <v/>
      </c>
      <c r="R865" s="34" t="str">
        <f>IF('AccuValve Takeoff'!Q866="","",'AccuValve Takeoff'!Q866)</f>
        <v xml:space="preserve"> </v>
      </c>
      <c r="S865" s="35" t="str">
        <f>'AccuValve Takeoff'!T866</f>
        <v/>
      </c>
      <c r="T865" s="35" t="str">
        <f>'AccuValve Takeoff'!U866</f>
        <v/>
      </c>
      <c r="U865" s="325" t="str">
        <f>'AccuValve Takeoff'!BC866</f>
        <v/>
      </c>
      <c r="V865" s="38"/>
      <c r="W865" s="11"/>
      <c r="X865" s="11"/>
      <c r="Y865" s="11"/>
    </row>
    <row r="866" spans="1:25" ht="20.100000000000001" customHeight="1" x14ac:dyDescent="0.2">
      <c r="A866" s="12">
        <v>858</v>
      </c>
      <c r="B866" s="23" t="str">
        <f>IF('AccuValve Takeoff'!B867="","",'AccuValve Takeoff'!B867)</f>
        <v/>
      </c>
      <c r="C866" s="45" t="str">
        <f>IF('AccuValve Takeoff'!C867="","",'AccuValve Takeoff'!C867)</f>
        <v/>
      </c>
      <c r="D866" s="23" t="str">
        <f>IF('AccuValve Takeoff'!D867="","",'AccuValve Takeoff'!D867)</f>
        <v/>
      </c>
      <c r="E866" s="23" t="str">
        <f>IF('AccuValve Takeoff'!S867="","",'AccuValve Takeoff'!S867)</f>
        <v/>
      </c>
      <c r="F866" s="23" t="str">
        <f>IF('AccuValve Takeoff'!F867="","",'AccuValve Takeoff'!F867)</f>
        <v/>
      </c>
      <c r="G866" s="23" t="str">
        <f>IF('AccuValve Takeoff'!R867="","",'AccuValve Takeoff'!R867)</f>
        <v/>
      </c>
      <c r="H866" s="23" t="str">
        <f>IF('AccuValve Takeoff'!G867="","",'AccuValve Takeoff'!G867)</f>
        <v/>
      </c>
      <c r="I866" s="23" t="str">
        <f>IF('AccuValve Takeoff'!H867="","",'AccuValve Takeoff'!H867)</f>
        <v/>
      </c>
      <c r="J866" s="326" t="str">
        <f>IF('AccuValve Takeoff'!I867="","",IF('AccuValve Takeoff'!I867="Not Available","",'AccuValve Takeoff'!I867))</f>
        <v/>
      </c>
      <c r="K866" s="326" t="str">
        <f>IF('AccuValve Takeoff'!J867="","",IF('AccuValve Takeoff'!J867="Not Available","",'AccuValve Takeoff'!J867))</f>
        <v/>
      </c>
      <c r="L866" s="326" t="str">
        <f>IF('AccuValve Takeoff'!K867="","",IF('AccuValve Takeoff'!K867="Not Available","",'AccuValve Takeoff'!K867))</f>
        <v/>
      </c>
      <c r="M866" s="326" t="str">
        <f>IF('AccuValve Takeoff'!L867="","",IF('AccuValve Takeoff'!L867="Not Available","",'AccuValve Takeoff'!L867))</f>
        <v/>
      </c>
      <c r="N866" s="326" t="str">
        <f>IF('AccuValve Takeoff'!M867="","",IF('AccuValve Takeoff'!M867="Not Available","",'AccuValve Takeoff'!M867))</f>
        <v/>
      </c>
      <c r="O866" s="23" t="str">
        <f>IF('AccuValve Takeoff'!N867="","",'AccuValve Takeoff'!N867)</f>
        <v/>
      </c>
      <c r="P866" s="23" t="str">
        <f>IF('AccuValve Takeoff'!O867="","",'AccuValve Takeoff'!O867)</f>
        <v/>
      </c>
      <c r="Q866" s="23" t="str">
        <f>IF('AccuValve Takeoff'!P867="","",'AccuValve Takeoff'!P867)</f>
        <v/>
      </c>
      <c r="R866" s="34" t="str">
        <f>IF('AccuValve Takeoff'!Q867="","",'AccuValve Takeoff'!Q867)</f>
        <v xml:space="preserve"> </v>
      </c>
      <c r="S866" s="35" t="str">
        <f>'AccuValve Takeoff'!T867</f>
        <v/>
      </c>
      <c r="T866" s="35" t="str">
        <f>'AccuValve Takeoff'!U867</f>
        <v/>
      </c>
      <c r="U866" s="325" t="str">
        <f>'AccuValve Takeoff'!BC867</f>
        <v/>
      </c>
      <c r="V866" s="38"/>
      <c r="W866" s="11"/>
      <c r="X866" s="11"/>
      <c r="Y866" s="11"/>
    </row>
    <row r="867" spans="1:25" ht="20.100000000000001" customHeight="1" x14ac:dyDescent="0.2">
      <c r="A867" s="12">
        <v>859</v>
      </c>
      <c r="B867" s="23" t="str">
        <f>IF('AccuValve Takeoff'!B868="","",'AccuValve Takeoff'!B868)</f>
        <v/>
      </c>
      <c r="C867" s="45" t="str">
        <f>IF('AccuValve Takeoff'!C868="","",'AccuValve Takeoff'!C868)</f>
        <v/>
      </c>
      <c r="D867" s="23" t="str">
        <f>IF('AccuValve Takeoff'!D868="","",'AccuValve Takeoff'!D868)</f>
        <v/>
      </c>
      <c r="E867" s="23" t="str">
        <f>IF('AccuValve Takeoff'!S868="","",'AccuValve Takeoff'!S868)</f>
        <v/>
      </c>
      <c r="F867" s="23" t="str">
        <f>IF('AccuValve Takeoff'!F868="","",'AccuValve Takeoff'!F868)</f>
        <v/>
      </c>
      <c r="G867" s="23" t="str">
        <f>IF('AccuValve Takeoff'!R868="","",'AccuValve Takeoff'!R868)</f>
        <v/>
      </c>
      <c r="H867" s="23" t="str">
        <f>IF('AccuValve Takeoff'!G868="","",'AccuValve Takeoff'!G868)</f>
        <v/>
      </c>
      <c r="I867" s="23" t="str">
        <f>IF('AccuValve Takeoff'!H868="","",'AccuValve Takeoff'!H868)</f>
        <v/>
      </c>
      <c r="J867" s="326" t="str">
        <f>IF('AccuValve Takeoff'!I868="","",IF('AccuValve Takeoff'!I868="Not Available","",'AccuValve Takeoff'!I868))</f>
        <v/>
      </c>
      <c r="K867" s="326" t="str">
        <f>IF('AccuValve Takeoff'!J868="","",IF('AccuValve Takeoff'!J868="Not Available","",'AccuValve Takeoff'!J868))</f>
        <v/>
      </c>
      <c r="L867" s="326" t="str">
        <f>IF('AccuValve Takeoff'!K868="","",IF('AccuValve Takeoff'!K868="Not Available","",'AccuValve Takeoff'!K868))</f>
        <v/>
      </c>
      <c r="M867" s="326" t="str">
        <f>IF('AccuValve Takeoff'!L868="","",IF('AccuValve Takeoff'!L868="Not Available","",'AccuValve Takeoff'!L868))</f>
        <v/>
      </c>
      <c r="N867" s="326" t="str">
        <f>IF('AccuValve Takeoff'!M868="","",IF('AccuValve Takeoff'!M868="Not Available","",'AccuValve Takeoff'!M868))</f>
        <v/>
      </c>
      <c r="O867" s="23" t="str">
        <f>IF('AccuValve Takeoff'!N868="","",'AccuValve Takeoff'!N868)</f>
        <v/>
      </c>
      <c r="P867" s="23" t="str">
        <f>IF('AccuValve Takeoff'!O868="","",'AccuValve Takeoff'!O868)</f>
        <v/>
      </c>
      <c r="Q867" s="23" t="str">
        <f>IF('AccuValve Takeoff'!P868="","",'AccuValve Takeoff'!P868)</f>
        <v/>
      </c>
      <c r="R867" s="34" t="str">
        <f>IF('AccuValve Takeoff'!Q868="","",'AccuValve Takeoff'!Q868)</f>
        <v xml:space="preserve"> </v>
      </c>
      <c r="S867" s="35" t="str">
        <f>'AccuValve Takeoff'!T868</f>
        <v/>
      </c>
      <c r="T867" s="35" t="str">
        <f>'AccuValve Takeoff'!U868</f>
        <v/>
      </c>
      <c r="U867" s="325" t="str">
        <f>'AccuValve Takeoff'!BC868</f>
        <v/>
      </c>
      <c r="V867" s="38"/>
      <c r="W867" s="11"/>
      <c r="X867" s="11"/>
      <c r="Y867" s="11"/>
    </row>
    <row r="868" spans="1:25" ht="20.100000000000001" customHeight="1" x14ac:dyDescent="0.2">
      <c r="A868" s="12">
        <v>860</v>
      </c>
      <c r="B868" s="23" t="str">
        <f>IF('AccuValve Takeoff'!B869="","",'AccuValve Takeoff'!B869)</f>
        <v/>
      </c>
      <c r="C868" s="45" t="str">
        <f>IF('AccuValve Takeoff'!C869="","",'AccuValve Takeoff'!C869)</f>
        <v/>
      </c>
      <c r="D868" s="23" t="str">
        <f>IF('AccuValve Takeoff'!D869="","",'AccuValve Takeoff'!D869)</f>
        <v/>
      </c>
      <c r="E868" s="23" t="str">
        <f>IF('AccuValve Takeoff'!S869="","",'AccuValve Takeoff'!S869)</f>
        <v/>
      </c>
      <c r="F868" s="23" t="str">
        <f>IF('AccuValve Takeoff'!F869="","",'AccuValve Takeoff'!F869)</f>
        <v/>
      </c>
      <c r="G868" s="23" t="str">
        <f>IF('AccuValve Takeoff'!R869="","",'AccuValve Takeoff'!R869)</f>
        <v/>
      </c>
      <c r="H868" s="23" t="str">
        <f>IF('AccuValve Takeoff'!G869="","",'AccuValve Takeoff'!G869)</f>
        <v/>
      </c>
      <c r="I868" s="23" t="str">
        <f>IF('AccuValve Takeoff'!H869="","",'AccuValve Takeoff'!H869)</f>
        <v/>
      </c>
      <c r="J868" s="326" t="str">
        <f>IF('AccuValve Takeoff'!I869="","",IF('AccuValve Takeoff'!I869="Not Available","",'AccuValve Takeoff'!I869))</f>
        <v/>
      </c>
      <c r="K868" s="326" t="str">
        <f>IF('AccuValve Takeoff'!J869="","",IF('AccuValve Takeoff'!J869="Not Available","",'AccuValve Takeoff'!J869))</f>
        <v/>
      </c>
      <c r="L868" s="326" t="str">
        <f>IF('AccuValve Takeoff'!K869="","",IF('AccuValve Takeoff'!K869="Not Available","",'AccuValve Takeoff'!K869))</f>
        <v/>
      </c>
      <c r="M868" s="326" t="str">
        <f>IF('AccuValve Takeoff'!L869="","",IF('AccuValve Takeoff'!L869="Not Available","",'AccuValve Takeoff'!L869))</f>
        <v/>
      </c>
      <c r="N868" s="326" t="str">
        <f>IF('AccuValve Takeoff'!M869="","",IF('AccuValve Takeoff'!M869="Not Available","",'AccuValve Takeoff'!M869))</f>
        <v/>
      </c>
      <c r="O868" s="23" t="str">
        <f>IF('AccuValve Takeoff'!N869="","",'AccuValve Takeoff'!N869)</f>
        <v/>
      </c>
      <c r="P868" s="23" t="str">
        <f>IF('AccuValve Takeoff'!O869="","",'AccuValve Takeoff'!O869)</f>
        <v/>
      </c>
      <c r="Q868" s="23" t="str">
        <f>IF('AccuValve Takeoff'!P869="","",'AccuValve Takeoff'!P869)</f>
        <v/>
      </c>
      <c r="R868" s="34" t="str">
        <f>IF('AccuValve Takeoff'!Q869="","",'AccuValve Takeoff'!Q869)</f>
        <v xml:space="preserve"> </v>
      </c>
      <c r="S868" s="35" t="str">
        <f>'AccuValve Takeoff'!T869</f>
        <v/>
      </c>
      <c r="T868" s="35" t="str">
        <f>'AccuValve Takeoff'!U869</f>
        <v/>
      </c>
      <c r="U868" s="325" t="str">
        <f>'AccuValve Takeoff'!BC869</f>
        <v/>
      </c>
      <c r="V868" s="38"/>
      <c r="W868" s="11"/>
      <c r="X868" s="11"/>
      <c r="Y868" s="11"/>
    </row>
    <row r="869" spans="1:25" ht="20.100000000000001" customHeight="1" x14ac:dyDescent="0.2">
      <c r="A869" s="12">
        <v>861</v>
      </c>
      <c r="B869" s="23" t="str">
        <f>IF('AccuValve Takeoff'!B870="","",'AccuValve Takeoff'!B870)</f>
        <v/>
      </c>
      <c r="C869" s="45" t="str">
        <f>IF('AccuValve Takeoff'!C870="","",'AccuValve Takeoff'!C870)</f>
        <v/>
      </c>
      <c r="D869" s="23" t="str">
        <f>IF('AccuValve Takeoff'!D870="","",'AccuValve Takeoff'!D870)</f>
        <v/>
      </c>
      <c r="E869" s="23" t="str">
        <f>IF('AccuValve Takeoff'!S870="","",'AccuValve Takeoff'!S870)</f>
        <v/>
      </c>
      <c r="F869" s="23" t="str">
        <f>IF('AccuValve Takeoff'!F870="","",'AccuValve Takeoff'!F870)</f>
        <v/>
      </c>
      <c r="G869" s="23" t="str">
        <f>IF('AccuValve Takeoff'!R870="","",'AccuValve Takeoff'!R870)</f>
        <v/>
      </c>
      <c r="H869" s="23" t="str">
        <f>IF('AccuValve Takeoff'!G870="","",'AccuValve Takeoff'!G870)</f>
        <v/>
      </c>
      <c r="I869" s="23" t="str">
        <f>IF('AccuValve Takeoff'!H870="","",'AccuValve Takeoff'!H870)</f>
        <v/>
      </c>
      <c r="J869" s="326" t="str">
        <f>IF('AccuValve Takeoff'!I870="","",IF('AccuValve Takeoff'!I870="Not Available","",'AccuValve Takeoff'!I870))</f>
        <v/>
      </c>
      <c r="K869" s="326" t="str">
        <f>IF('AccuValve Takeoff'!J870="","",IF('AccuValve Takeoff'!J870="Not Available","",'AccuValve Takeoff'!J870))</f>
        <v/>
      </c>
      <c r="L869" s="326" t="str">
        <f>IF('AccuValve Takeoff'!K870="","",IF('AccuValve Takeoff'!K870="Not Available","",'AccuValve Takeoff'!K870))</f>
        <v/>
      </c>
      <c r="M869" s="326" t="str">
        <f>IF('AccuValve Takeoff'!L870="","",IF('AccuValve Takeoff'!L870="Not Available","",'AccuValve Takeoff'!L870))</f>
        <v/>
      </c>
      <c r="N869" s="326" t="str">
        <f>IF('AccuValve Takeoff'!M870="","",IF('AccuValve Takeoff'!M870="Not Available","",'AccuValve Takeoff'!M870))</f>
        <v/>
      </c>
      <c r="O869" s="23" t="str">
        <f>IF('AccuValve Takeoff'!N870="","",'AccuValve Takeoff'!N870)</f>
        <v/>
      </c>
      <c r="P869" s="23" t="str">
        <f>IF('AccuValve Takeoff'!O870="","",'AccuValve Takeoff'!O870)</f>
        <v/>
      </c>
      <c r="Q869" s="23" t="str">
        <f>IF('AccuValve Takeoff'!P870="","",'AccuValve Takeoff'!P870)</f>
        <v/>
      </c>
      <c r="R869" s="34" t="str">
        <f>IF('AccuValve Takeoff'!Q870="","",'AccuValve Takeoff'!Q870)</f>
        <v xml:space="preserve"> </v>
      </c>
      <c r="S869" s="35" t="str">
        <f>'AccuValve Takeoff'!T870</f>
        <v/>
      </c>
      <c r="T869" s="35" t="str">
        <f>'AccuValve Takeoff'!U870</f>
        <v/>
      </c>
      <c r="U869" s="325" t="str">
        <f>'AccuValve Takeoff'!BC870</f>
        <v/>
      </c>
      <c r="V869" s="38"/>
      <c r="W869" s="11"/>
      <c r="X869" s="11"/>
      <c r="Y869" s="11"/>
    </row>
    <row r="870" spans="1:25" ht="20.100000000000001" customHeight="1" x14ac:dyDescent="0.2">
      <c r="A870" s="12">
        <v>862</v>
      </c>
      <c r="B870" s="23" t="str">
        <f>IF('AccuValve Takeoff'!B871="","",'AccuValve Takeoff'!B871)</f>
        <v/>
      </c>
      <c r="C870" s="45" t="str">
        <f>IF('AccuValve Takeoff'!C871="","",'AccuValve Takeoff'!C871)</f>
        <v/>
      </c>
      <c r="D870" s="23" t="str">
        <f>IF('AccuValve Takeoff'!D871="","",'AccuValve Takeoff'!D871)</f>
        <v/>
      </c>
      <c r="E870" s="23" t="str">
        <f>IF('AccuValve Takeoff'!S871="","",'AccuValve Takeoff'!S871)</f>
        <v/>
      </c>
      <c r="F870" s="23" t="str">
        <f>IF('AccuValve Takeoff'!F871="","",'AccuValve Takeoff'!F871)</f>
        <v/>
      </c>
      <c r="G870" s="23" t="str">
        <f>IF('AccuValve Takeoff'!R871="","",'AccuValve Takeoff'!R871)</f>
        <v/>
      </c>
      <c r="H870" s="23" t="str">
        <f>IF('AccuValve Takeoff'!G871="","",'AccuValve Takeoff'!G871)</f>
        <v/>
      </c>
      <c r="I870" s="23" t="str">
        <f>IF('AccuValve Takeoff'!H871="","",'AccuValve Takeoff'!H871)</f>
        <v/>
      </c>
      <c r="J870" s="326" t="str">
        <f>IF('AccuValve Takeoff'!I871="","",IF('AccuValve Takeoff'!I871="Not Available","",'AccuValve Takeoff'!I871))</f>
        <v/>
      </c>
      <c r="K870" s="326" t="str">
        <f>IF('AccuValve Takeoff'!J871="","",IF('AccuValve Takeoff'!J871="Not Available","",'AccuValve Takeoff'!J871))</f>
        <v/>
      </c>
      <c r="L870" s="326" t="str">
        <f>IF('AccuValve Takeoff'!K871="","",IF('AccuValve Takeoff'!K871="Not Available","",'AccuValve Takeoff'!K871))</f>
        <v/>
      </c>
      <c r="M870" s="326" t="str">
        <f>IF('AccuValve Takeoff'!L871="","",IF('AccuValve Takeoff'!L871="Not Available","",'AccuValve Takeoff'!L871))</f>
        <v/>
      </c>
      <c r="N870" s="326" t="str">
        <f>IF('AccuValve Takeoff'!M871="","",IF('AccuValve Takeoff'!M871="Not Available","",'AccuValve Takeoff'!M871))</f>
        <v/>
      </c>
      <c r="O870" s="23" t="str">
        <f>IF('AccuValve Takeoff'!N871="","",'AccuValve Takeoff'!N871)</f>
        <v/>
      </c>
      <c r="P870" s="23" t="str">
        <f>IF('AccuValve Takeoff'!O871="","",'AccuValve Takeoff'!O871)</f>
        <v/>
      </c>
      <c r="Q870" s="23" t="str">
        <f>IF('AccuValve Takeoff'!P871="","",'AccuValve Takeoff'!P871)</f>
        <v/>
      </c>
      <c r="R870" s="34" t="str">
        <f>IF('AccuValve Takeoff'!Q871="","",'AccuValve Takeoff'!Q871)</f>
        <v xml:space="preserve"> </v>
      </c>
      <c r="S870" s="35" t="str">
        <f>'AccuValve Takeoff'!T871</f>
        <v/>
      </c>
      <c r="T870" s="35" t="str">
        <f>'AccuValve Takeoff'!U871</f>
        <v/>
      </c>
      <c r="U870" s="325" t="str">
        <f>'AccuValve Takeoff'!BC871</f>
        <v/>
      </c>
      <c r="V870" s="38"/>
      <c r="W870" s="11"/>
      <c r="X870" s="11"/>
      <c r="Y870" s="11"/>
    </row>
    <row r="871" spans="1:25" ht="20.100000000000001" customHeight="1" x14ac:dyDescent="0.2">
      <c r="A871" s="12">
        <v>863</v>
      </c>
      <c r="B871" s="23" t="str">
        <f>IF('AccuValve Takeoff'!B872="","",'AccuValve Takeoff'!B872)</f>
        <v/>
      </c>
      <c r="C871" s="45" t="str">
        <f>IF('AccuValve Takeoff'!C872="","",'AccuValve Takeoff'!C872)</f>
        <v/>
      </c>
      <c r="D871" s="23" t="str">
        <f>IF('AccuValve Takeoff'!D872="","",'AccuValve Takeoff'!D872)</f>
        <v/>
      </c>
      <c r="E871" s="23" t="str">
        <f>IF('AccuValve Takeoff'!S872="","",'AccuValve Takeoff'!S872)</f>
        <v/>
      </c>
      <c r="F871" s="23" t="str">
        <f>IF('AccuValve Takeoff'!F872="","",'AccuValve Takeoff'!F872)</f>
        <v/>
      </c>
      <c r="G871" s="23" t="str">
        <f>IF('AccuValve Takeoff'!R872="","",'AccuValve Takeoff'!R872)</f>
        <v/>
      </c>
      <c r="H871" s="23" t="str">
        <f>IF('AccuValve Takeoff'!G872="","",'AccuValve Takeoff'!G872)</f>
        <v/>
      </c>
      <c r="I871" s="23" t="str">
        <f>IF('AccuValve Takeoff'!H872="","",'AccuValve Takeoff'!H872)</f>
        <v/>
      </c>
      <c r="J871" s="326" t="str">
        <f>IF('AccuValve Takeoff'!I872="","",IF('AccuValve Takeoff'!I872="Not Available","",'AccuValve Takeoff'!I872))</f>
        <v/>
      </c>
      <c r="K871" s="326" t="str">
        <f>IF('AccuValve Takeoff'!J872="","",IF('AccuValve Takeoff'!J872="Not Available","",'AccuValve Takeoff'!J872))</f>
        <v/>
      </c>
      <c r="L871" s="326" t="str">
        <f>IF('AccuValve Takeoff'!K872="","",IF('AccuValve Takeoff'!K872="Not Available","",'AccuValve Takeoff'!K872))</f>
        <v/>
      </c>
      <c r="M871" s="326" t="str">
        <f>IF('AccuValve Takeoff'!L872="","",IF('AccuValve Takeoff'!L872="Not Available","",'AccuValve Takeoff'!L872))</f>
        <v/>
      </c>
      <c r="N871" s="326" t="str">
        <f>IF('AccuValve Takeoff'!M872="","",IF('AccuValve Takeoff'!M872="Not Available","",'AccuValve Takeoff'!M872))</f>
        <v/>
      </c>
      <c r="O871" s="23" t="str">
        <f>IF('AccuValve Takeoff'!N872="","",'AccuValve Takeoff'!N872)</f>
        <v/>
      </c>
      <c r="P871" s="23" t="str">
        <f>IF('AccuValve Takeoff'!O872="","",'AccuValve Takeoff'!O872)</f>
        <v/>
      </c>
      <c r="Q871" s="23" t="str">
        <f>IF('AccuValve Takeoff'!P872="","",'AccuValve Takeoff'!P872)</f>
        <v/>
      </c>
      <c r="R871" s="34" t="str">
        <f>IF('AccuValve Takeoff'!Q872="","",'AccuValve Takeoff'!Q872)</f>
        <v xml:space="preserve"> </v>
      </c>
      <c r="S871" s="35" t="str">
        <f>'AccuValve Takeoff'!T872</f>
        <v/>
      </c>
      <c r="T871" s="35" t="str">
        <f>'AccuValve Takeoff'!U872</f>
        <v/>
      </c>
      <c r="U871" s="325" t="str">
        <f>'AccuValve Takeoff'!BC872</f>
        <v/>
      </c>
      <c r="V871" s="38"/>
      <c r="W871" s="11"/>
      <c r="X871" s="11"/>
      <c r="Y871" s="11"/>
    </row>
    <row r="872" spans="1:25" ht="20.100000000000001" customHeight="1" x14ac:dyDescent="0.2">
      <c r="A872" s="12">
        <v>864</v>
      </c>
      <c r="B872" s="23" t="str">
        <f>IF('AccuValve Takeoff'!B873="","",'AccuValve Takeoff'!B873)</f>
        <v/>
      </c>
      <c r="C872" s="45" t="str">
        <f>IF('AccuValve Takeoff'!C873="","",'AccuValve Takeoff'!C873)</f>
        <v/>
      </c>
      <c r="D872" s="23" t="str">
        <f>IF('AccuValve Takeoff'!D873="","",'AccuValve Takeoff'!D873)</f>
        <v/>
      </c>
      <c r="E872" s="23" t="str">
        <f>IF('AccuValve Takeoff'!S873="","",'AccuValve Takeoff'!S873)</f>
        <v/>
      </c>
      <c r="F872" s="23" t="str">
        <f>IF('AccuValve Takeoff'!F873="","",'AccuValve Takeoff'!F873)</f>
        <v/>
      </c>
      <c r="G872" s="23" t="str">
        <f>IF('AccuValve Takeoff'!R873="","",'AccuValve Takeoff'!R873)</f>
        <v/>
      </c>
      <c r="H872" s="23" t="str">
        <f>IF('AccuValve Takeoff'!G873="","",'AccuValve Takeoff'!G873)</f>
        <v/>
      </c>
      <c r="I872" s="23" t="str">
        <f>IF('AccuValve Takeoff'!H873="","",'AccuValve Takeoff'!H873)</f>
        <v/>
      </c>
      <c r="J872" s="326" t="str">
        <f>IF('AccuValve Takeoff'!I873="","",IF('AccuValve Takeoff'!I873="Not Available","",'AccuValve Takeoff'!I873))</f>
        <v/>
      </c>
      <c r="K872" s="326" t="str">
        <f>IF('AccuValve Takeoff'!J873="","",IF('AccuValve Takeoff'!J873="Not Available","",'AccuValve Takeoff'!J873))</f>
        <v/>
      </c>
      <c r="L872" s="326" t="str">
        <f>IF('AccuValve Takeoff'!K873="","",IF('AccuValve Takeoff'!K873="Not Available","",'AccuValve Takeoff'!K873))</f>
        <v/>
      </c>
      <c r="M872" s="326" t="str">
        <f>IF('AccuValve Takeoff'!L873="","",IF('AccuValve Takeoff'!L873="Not Available","",'AccuValve Takeoff'!L873))</f>
        <v/>
      </c>
      <c r="N872" s="326" t="str">
        <f>IF('AccuValve Takeoff'!M873="","",IF('AccuValve Takeoff'!M873="Not Available","",'AccuValve Takeoff'!M873))</f>
        <v/>
      </c>
      <c r="O872" s="23" t="str">
        <f>IF('AccuValve Takeoff'!N873="","",'AccuValve Takeoff'!N873)</f>
        <v/>
      </c>
      <c r="P872" s="23" t="str">
        <f>IF('AccuValve Takeoff'!O873="","",'AccuValve Takeoff'!O873)</f>
        <v/>
      </c>
      <c r="Q872" s="23" t="str">
        <f>IF('AccuValve Takeoff'!P873="","",'AccuValve Takeoff'!P873)</f>
        <v/>
      </c>
      <c r="R872" s="34" t="str">
        <f>IF('AccuValve Takeoff'!Q873="","",'AccuValve Takeoff'!Q873)</f>
        <v xml:space="preserve"> </v>
      </c>
      <c r="S872" s="35" t="str">
        <f>'AccuValve Takeoff'!T873</f>
        <v/>
      </c>
      <c r="T872" s="35" t="str">
        <f>'AccuValve Takeoff'!U873</f>
        <v/>
      </c>
      <c r="U872" s="325" t="str">
        <f>'AccuValve Takeoff'!BC873</f>
        <v/>
      </c>
      <c r="V872" s="38"/>
      <c r="W872" s="11"/>
      <c r="X872" s="11"/>
      <c r="Y872" s="11"/>
    </row>
    <row r="873" spans="1:25" ht="20.100000000000001" customHeight="1" x14ac:dyDescent="0.2">
      <c r="A873" s="12">
        <v>865</v>
      </c>
      <c r="B873" s="23" t="str">
        <f>IF('AccuValve Takeoff'!B874="","",'AccuValve Takeoff'!B874)</f>
        <v/>
      </c>
      <c r="C873" s="45" t="str">
        <f>IF('AccuValve Takeoff'!C874="","",'AccuValve Takeoff'!C874)</f>
        <v/>
      </c>
      <c r="D873" s="23" t="str">
        <f>IF('AccuValve Takeoff'!D874="","",'AccuValve Takeoff'!D874)</f>
        <v/>
      </c>
      <c r="E873" s="23" t="str">
        <f>IF('AccuValve Takeoff'!S874="","",'AccuValve Takeoff'!S874)</f>
        <v/>
      </c>
      <c r="F873" s="23" t="str">
        <f>IF('AccuValve Takeoff'!F874="","",'AccuValve Takeoff'!F874)</f>
        <v/>
      </c>
      <c r="G873" s="23" t="str">
        <f>IF('AccuValve Takeoff'!R874="","",'AccuValve Takeoff'!R874)</f>
        <v/>
      </c>
      <c r="H873" s="23" t="str">
        <f>IF('AccuValve Takeoff'!G874="","",'AccuValve Takeoff'!G874)</f>
        <v/>
      </c>
      <c r="I873" s="23" t="str">
        <f>IF('AccuValve Takeoff'!H874="","",'AccuValve Takeoff'!H874)</f>
        <v/>
      </c>
      <c r="J873" s="326" t="str">
        <f>IF('AccuValve Takeoff'!I874="","",IF('AccuValve Takeoff'!I874="Not Available","",'AccuValve Takeoff'!I874))</f>
        <v/>
      </c>
      <c r="K873" s="326" t="str">
        <f>IF('AccuValve Takeoff'!J874="","",IF('AccuValve Takeoff'!J874="Not Available","",'AccuValve Takeoff'!J874))</f>
        <v/>
      </c>
      <c r="L873" s="326" t="str">
        <f>IF('AccuValve Takeoff'!K874="","",IF('AccuValve Takeoff'!K874="Not Available","",'AccuValve Takeoff'!K874))</f>
        <v/>
      </c>
      <c r="M873" s="326" t="str">
        <f>IF('AccuValve Takeoff'!L874="","",IF('AccuValve Takeoff'!L874="Not Available","",'AccuValve Takeoff'!L874))</f>
        <v/>
      </c>
      <c r="N873" s="326" t="str">
        <f>IF('AccuValve Takeoff'!M874="","",IF('AccuValve Takeoff'!M874="Not Available","",'AccuValve Takeoff'!M874))</f>
        <v/>
      </c>
      <c r="O873" s="23" t="str">
        <f>IF('AccuValve Takeoff'!N874="","",'AccuValve Takeoff'!N874)</f>
        <v/>
      </c>
      <c r="P873" s="23" t="str">
        <f>IF('AccuValve Takeoff'!O874="","",'AccuValve Takeoff'!O874)</f>
        <v/>
      </c>
      <c r="Q873" s="23" t="str">
        <f>IF('AccuValve Takeoff'!P874="","",'AccuValve Takeoff'!P874)</f>
        <v/>
      </c>
      <c r="R873" s="34" t="str">
        <f>IF('AccuValve Takeoff'!Q874="","",'AccuValve Takeoff'!Q874)</f>
        <v xml:space="preserve"> </v>
      </c>
      <c r="S873" s="35" t="str">
        <f>'AccuValve Takeoff'!T874</f>
        <v/>
      </c>
      <c r="T873" s="35" t="str">
        <f>'AccuValve Takeoff'!U874</f>
        <v/>
      </c>
      <c r="U873" s="325" t="str">
        <f>'AccuValve Takeoff'!BC874</f>
        <v/>
      </c>
      <c r="V873" s="38"/>
      <c r="W873" s="11"/>
      <c r="X873" s="11"/>
      <c r="Y873" s="11"/>
    </row>
    <row r="874" spans="1:25" ht="20.100000000000001" customHeight="1" x14ac:dyDescent="0.2">
      <c r="A874" s="12">
        <v>866</v>
      </c>
      <c r="B874" s="23" t="str">
        <f>IF('AccuValve Takeoff'!B875="","",'AccuValve Takeoff'!B875)</f>
        <v/>
      </c>
      <c r="C874" s="45" t="str">
        <f>IF('AccuValve Takeoff'!C875="","",'AccuValve Takeoff'!C875)</f>
        <v/>
      </c>
      <c r="D874" s="23" t="str">
        <f>IF('AccuValve Takeoff'!D875="","",'AccuValve Takeoff'!D875)</f>
        <v/>
      </c>
      <c r="E874" s="23" t="str">
        <f>IF('AccuValve Takeoff'!S875="","",'AccuValve Takeoff'!S875)</f>
        <v/>
      </c>
      <c r="F874" s="23" t="str">
        <f>IF('AccuValve Takeoff'!F875="","",'AccuValve Takeoff'!F875)</f>
        <v/>
      </c>
      <c r="G874" s="23" t="str">
        <f>IF('AccuValve Takeoff'!R875="","",'AccuValve Takeoff'!R875)</f>
        <v/>
      </c>
      <c r="H874" s="23" t="str">
        <f>IF('AccuValve Takeoff'!G875="","",'AccuValve Takeoff'!G875)</f>
        <v/>
      </c>
      <c r="I874" s="23" t="str">
        <f>IF('AccuValve Takeoff'!H875="","",'AccuValve Takeoff'!H875)</f>
        <v/>
      </c>
      <c r="J874" s="326" t="str">
        <f>IF('AccuValve Takeoff'!I875="","",IF('AccuValve Takeoff'!I875="Not Available","",'AccuValve Takeoff'!I875))</f>
        <v/>
      </c>
      <c r="K874" s="326" t="str">
        <f>IF('AccuValve Takeoff'!J875="","",IF('AccuValve Takeoff'!J875="Not Available","",'AccuValve Takeoff'!J875))</f>
        <v/>
      </c>
      <c r="L874" s="326" t="str">
        <f>IF('AccuValve Takeoff'!K875="","",IF('AccuValve Takeoff'!K875="Not Available","",'AccuValve Takeoff'!K875))</f>
        <v/>
      </c>
      <c r="M874" s="326" t="str">
        <f>IF('AccuValve Takeoff'!L875="","",IF('AccuValve Takeoff'!L875="Not Available","",'AccuValve Takeoff'!L875))</f>
        <v/>
      </c>
      <c r="N874" s="326" t="str">
        <f>IF('AccuValve Takeoff'!M875="","",IF('AccuValve Takeoff'!M875="Not Available","",'AccuValve Takeoff'!M875))</f>
        <v/>
      </c>
      <c r="O874" s="23" t="str">
        <f>IF('AccuValve Takeoff'!N875="","",'AccuValve Takeoff'!N875)</f>
        <v/>
      </c>
      <c r="P874" s="23" t="str">
        <f>IF('AccuValve Takeoff'!O875="","",'AccuValve Takeoff'!O875)</f>
        <v/>
      </c>
      <c r="Q874" s="23" t="str">
        <f>IF('AccuValve Takeoff'!P875="","",'AccuValve Takeoff'!P875)</f>
        <v/>
      </c>
      <c r="R874" s="34" t="str">
        <f>IF('AccuValve Takeoff'!Q875="","",'AccuValve Takeoff'!Q875)</f>
        <v xml:space="preserve"> </v>
      </c>
      <c r="S874" s="35" t="str">
        <f>'AccuValve Takeoff'!T875</f>
        <v/>
      </c>
      <c r="T874" s="35" t="str">
        <f>'AccuValve Takeoff'!U875</f>
        <v/>
      </c>
      <c r="U874" s="325" t="str">
        <f>'AccuValve Takeoff'!BC875</f>
        <v/>
      </c>
      <c r="V874" s="38"/>
      <c r="W874" s="11"/>
      <c r="X874" s="11"/>
      <c r="Y874" s="11"/>
    </row>
    <row r="875" spans="1:25" ht="20.100000000000001" customHeight="1" x14ac:dyDescent="0.2">
      <c r="A875" s="12">
        <v>867</v>
      </c>
      <c r="B875" s="23" t="str">
        <f>IF('AccuValve Takeoff'!B876="","",'AccuValve Takeoff'!B876)</f>
        <v/>
      </c>
      <c r="C875" s="45" t="str">
        <f>IF('AccuValve Takeoff'!C876="","",'AccuValve Takeoff'!C876)</f>
        <v/>
      </c>
      <c r="D875" s="23" t="str">
        <f>IF('AccuValve Takeoff'!D876="","",'AccuValve Takeoff'!D876)</f>
        <v/>
      </c>
      <c r="E875" s="23" t="str">
        <f>IF('AccuValve Takeoff'!S876="","",'AccuValve Takeoff'!S876)</f>
        <v/>
      </c>
      <c r="F875" s="23" t="str">
        <f>IF('AccuValve Takeoff'!F876="","",'AccuValve Takeoff'!F876)</f>
        <v/>
      </c>
      <c r="G875" s="23" t="str">
        <f>IF('AccuValve Takeoff'!R876="","",'AccuValve Takeoff'!R876)</f>
        <v/>
      </c>
      <c r="H875" s="23" t="str">
        <f>IF('AccuValve Takeoff'!G876="","",'AccuValve Takeoff'!G876)</f>
        <v/>
      </c>
      <c r="I875" s="23" t="str">
        <f>IF('AccuValve Takeoff'!H876="","",'AccuValve Takeoff'!H876)</f>
        <v/>
      </c>
      <c r="J875" s="326" t="str">
        <f>IF('AccuValve Takeoff'!I876="","",IF('AccuValve Takeoff'!I876="Not Available","",'AccuValve Takeoff'!I876))</f>
        <v/>
      </c>
      <c r="K875" s="326" t="str">
        <f>IF('AccuValve Takeoff'!J876="","",IF('AccuValve Takeoff'!J876="Not Available","",'AccuValve Takeoff'!J876))</f>
        <v/>
      </c>
      <c r="L875" s="326" t="str">
        <f>IF('AccuValve Takeoff'!K876="","",IF('AccuValve Takeoff'!K876="Not Available","",'AccuValve Takeoff'!K876))</f>
        <v/>
      </c>
      <c r="M875" s="326" t="str">
        <f>IF('AccuValve Takeoff'!L876="","",IF('AccuValve Takeoff'!L876="Not Available","",'AccuValve Takeoff'!L876))</f>
        <v/>
      </c>
      <c r="N875" s="326" t="str">
        <f>IF('AccuValve Takeoff'!M876="","",IF('AccuValve Takeoff'!M876="Not Available","",'AccuValve Takeoff'!M876))</f>
        <v/>
      </c>
      <c r="O875" s="23" t="str">
        <f>IF('AccuValve Takeoff'!N876="","",'AccuValve Takeoff'!N876)</f>
        <v/>
      </c>
      <c r="P875" s="23" t="str">
        <f>IF('AccuValve Takeoff'!O876="","",'AccuValve Takeoff'!O876)</f>
        <v/>
      </c>
      <c r="Q875" s="23" t="str">
        <f>IF('AccuValve Takeoff'!P876="","",'AccuValve Takeoff'!P876)</f>
        <v/>
      </c>
      <c r="R875" s="34" t="str">
        <f>IF('AccuValve Takeoff'!Q876="","",'AccuValve Takeoff'!Q876)</f>
        <v xml:space="preserve"> </v>
      </c>
      <c r="S875" s="35" t="str">
        <f>'AccuValve Takeoff'!T876</f>
        <v/>
      </c>
      <c r="T875" s="35" t="str">
        <f>'AccuValve Takeoff'!U876</f>
        <v/>
      </c>
      <c r="U875" s="325" t="str">
        <f>'AccuValve Takeoff'!BC876</f>
        <v/>
      </c>
      <c r="V875" s="38"/>
      <c r="W875" s="11"/>
      <c r="X875" s="11"/>
      <c r="Y875" s="11"/>
    </row>
    <row r="876" spans="1:25" ht="20.100000000000001" customHeight="1" x14ac:dyDescent="0.2">
      <c r="A876" s="12">
        <v>868</v>
      </c>
      <c r="B876" s="23" t="str">
        <f>IF('AccuValve Takeoff'!B877="","",'AccuValve Takeoff'!B877)</f>
        <v/>
      </c>
      <c r="C876" s="45" t="str">
        <f>IF('AccuValve Takeoff'!C877="","",'AccuValve Takeoff'!C877)</f>
        <v/>
      </c>
      <c r="D876" s="23" t="str">
        <f>IF('AccuValve Takeoff'!D877="","",'AccuValve Takeoff'!D877)</f>
        <v/>
      </c>
      <c r="E876" s="23" t="str">
        <f>IF('AccuValve Takeoff'!S877="","",'AccuValve Takeoff'!S877)</f>
        <v/>
      </c>
      <c r="F876" s="23" t="str">
        <f>IF('AccuValve Takeoff'!F877="","",'AccuValve Takeoff'!F877)</f>
        <v/>
      </c>
      <c r="G876" s="23" t="str">
        <f>IF('AccuValve Takeoff'!R877="","",'AccuValve Takeoff'!R877)</f>
        <v/>
      </c>
      <c r="H876" s="23" t="str">
        <f>IF('AccuValve Takeoff'!G877="","",'AccuValve Takeoff'!G877)</f>
        <v/>
      </c>
      <c r="I876" s="23" t="str">
        <f>IF('AccuValve Takeoff'!H877="","",'AccuValve Takeoff'!H877)</f>
        <v/>
      </c>
      <c r="J876" s="326" t="str">
        <f>IF('AccuValve Takeoff'!I877="","",IF('AccuValve Takeoff'!I877="Not Available","",'AccuValve Takeoff'!I877))</f>
        <v/>
      </c>
      <c r="K876" s="326" t="str">
        <f>IF('AccuValve Takeoff'!J877="","",IF('AccuValve Takeoff'!J877="Not Available","",'AccuValve Takeoff'!J877))</f>
        <v/>
      </c>
      <c r="L876" s="326" t="str">
        <f>IF('AccuValve Takeoff'!K877="","",IF('AccuValve Takeoff'!K877="Not Available","",'AccuValve Takeoff'!K877))</f>
        <v/>
      </c>
      <c r="M876" s="326" t="str">
        <f>IF('AccuValve Takeoff'!L877="","",IF('AccuValve Takeoff'!L877="Not Available","",'AccuValve Takeoff'!L877))</f>
        <v/>
      </c>
      <c r="N876" s="326" t="str">
        <f>IF('AccuValve Takeoff'!M877="","",IF('AccuValve Takeoff'!M877="Not Available","",'AccuValve Takeoff'!M877))</f>
        <v/>
      </c>
      <c r="O876" s="23" t="str">
        <f>IF('AccuValve Takeoff'!N877="","",'AccuValve Takeoff'!N877)</f>
        <v/>
      </c>
      <c r="P876" s="23" t="str">
        <f>IF('AccuValve Takeoff'!O877="","",'AccuValve Takeoff'!O877)</f>
        <v/>
      </c>
      <c r="Q876" s="23" t="str">
        <f>IF('AccuValve Takeoff'!P877="","",'AccuValve Takeoff'!P877)</f>
        <v/>
      </c>
      <c r="R876" s="34" t="str">
        <f>IF('AccuValve Takeoff'!Q877="","",'AccuValve Takeoff'!Q877)</f>
        <v xml:space="preserve"> </v>
      </c>
      <c r="S876" s="35" t="str">
        <f>'AccuValve Takeoff'!T877</f>
        <v/>
      </c>
      <c r="T876" s="35" t="str">
        <f>'AccuValve Takeoff'!U877</f>
        <v/>
      </c>
      <c r="U876" s="325" t="str">
        <f>'AccuValve Takeoff'!BC877</f>
        <v/>
      </c>
      <c r="V876" s="38"/>
      <c r="W876" s="11"/>
      <c r="X876" s="11"/>
      <c r="Y876" s="11"/>
    </row>
    <row r="877" spans="1:25" ht="20.100000000000001" customHeight="1" x14ac:dyDescent="0.2">
      <c r="A877" s="12">
        <v>869</v>
      </c>
      <c r="B877" s="23" t="str">
        <f>IF('AccuValve Takeoff'!B878="","",'AccuValve Takeoff'!B878)</f>
        <v/>
      </c>
      <c r="C877" s="45" t="str">
        <f>IF('AccuValve Takeoff'!C878="","",'AccuValve Takeoff'!C878)</f>
        <v/>
      </c>
      <c r="D877" s="23" t="str">
        <f>IF('AccuValve Takeoff'!D878="","",'AccuValve Takeoff'!D878)</f>
        <v/>
      </c>
      <c r="E877" s="23" t="str">
        <f>IF('AccuValve Takeoff'!S878="","",'AccuValve Takeoff'!S878)</f>
        <v/>
      </c>
      <c r="F877" s="23" t="str">
        <f>IF('AccuValve Takeoff'!F878="","",'AccuValve Takeoff'!F878)</f>
        <v/>
      </c>
      <c r="G877" s="23" t="str">
        <f>IF('AccuValve Takeoff'!R878="","",'AccuValve Takeoff'!R878)</f>
        <v/>
      </c>
      <c r="H877" s="23" t="str">
        <f>IF('AccuValve Takeoff'!G878="","",'AccuValve Takeoff'!G878)</f>
        <v/>
      </c>
      <c r="I877" s="23" t="str">
        <f>IF('AccuValve Takeoff'!H878="","",'AccuValve Takeoff'!H878)</f>
        <v/>
      </c>
      <c r="J877" s="326" t="str">
        <f>IF('AccuValve Takeoff'!I878="","",IF('AccuValve Takeoff'!I878="Not Available","",'AccuValve Takeoff'!I878))</f>
        <v/>
      </c>
      <c r="K877" s="326" t="str">
        <f>IF('AccuValve Takeoff'!J878="","",IF('AccuValve Takeoff'!J878="Not Available","",'AccuValve Takeoff'!J878))</f>
        <v/>
      </c>
      <c r="L877" s="326" t="str">
        <f>IF('AccuValve Takeoff'!K878="","",IF('AccuValve Takeoff'!K878="Not Available","",'AccuValve Takeoff'!K878))</f>
        <v/>
      </c>
      <c r="M877" s="326" t="str">
        <f>IF('AccuValve Takeoff'!L878="","",IF('AccuValve Takeoff'!L878="Not Available","",'AccuValve Takeoff'!L878))</f>
        <v/>
      </c>
      <c r="N877" s="326" t="str">
        <f>IF('AccuValve Takeoff'!M878="","",IF('AccuValve Takeoff'!M878="Not Available","",'AccuValve Takeoff'!M878))</f>
        <v/>
      </c>
      <c r="O877" s="23" t="str">
        <f>IF('AccuValve Takeoff'!N878="","",'AccuValve Takeoff'!N878)</f>
        <v/>
      </c>
      <c r="P877" s="23" t="str">
        <f>IF('AccuValve Takeoff'!O878="","",'AccuValve Takeoff'!O878)</f>
        <v/>
      </c>
      <c r="Q877" s="23" t="str">
        <f>IF('AccuValve Takeoff'!P878="","",'AccuValve Takeoff'!P878)</f>
        <v/>
      </c>
      <c r="R877" s="34" t="str">
        <f>IF('AccuValve Takeoff'!Q878="","",'AccuValve Takeoff'!Q878)</f>
        <v xml:space="preserve"> </v>
      </c>
      <c r="S877" s="35" t="str">
        <f>'AccuValve Takeoff'!T878</f>
        <v/>
      </c>
      <c r="T877" s="35" t="str">
        <f>'AccuValve Takeoff'!U878</f>
        <v/>
      </c>
      <c r="U877" s="325" t="str">
        <f>'AccuValve Takeoff'!BC878</f>
        <v/>
      </c>
      <c r="V877" s="38"/>
      <c r="W877" s="11"/>
      <c r="X877" s="11"/>
      <c r="Y877" s="11"/>
    </row>
    <row r="878" spans="1:25" ht="20.100000000000001" customHeight="1" x14ac:dyDescent="0.2">
      <c r="A878" s="12">
        <v>870</v>
      </c>
      <c r="B878" s="23" t="str">
        <f>IF('AccuValve Takeoff'!B879="","",'AccuValve Takeoff'!B879)</f>
        <v/>
      </c>
      <c r="C878" s="45" t="str">
        <f>IF('AccuValve Takeoff'!C879="","",'AccuValve Takeoff'!C879)</f>
        <v/>
      </c>
      <c r="D878" s="23" t="str">
        <f>IF('AccuValve Takeoff'!D879="","",'AccuValve Takeoff'!D879)</f>
        <v/>
      </c>
      <c r="E878" s="23" t="str">
        <f>IF('AccuValve Takeoff'!S879="","",'AccuValve Takeoff'!S879)</f>
        <v/>
      </c>
      <c r="F878" s="23" t="str">
        <f>IF('AccuValve Takeoff'!F879="","",'AccuValve Takeoff'!F879)</f>
        <v/>
      </c>
      <c r="G878" s="23" t="str">
        <f>IF('AccuValve Takeoff'!R879="","",'AccuValve Takeoff'!R879)</f>
        <v/>
      </c>
      <c r="H878" s="23" t="str">
        <f>IF('AccuValve Takeoff'!G879="","",'AccuValve Takeoff'!G879)</f>
        <v/>
      </c>
      <c r="I878" s="23" t="str">
        <f>IF('AccuValve Takeoff'!H879="","",'AccuValve Takeoff'!H879)</f>
        <v/>
      </c>
      <c r="J878" s="326" t="str">
        <f>IF('AccuValve Takeoff'!I879="","",IF('AccuValve Takeoff'!I879="Not Available","",'AccuValve Takeoff'!I879))</f>
        <v/>
      </c>
      <c r="K878" s="326" t="str">
        <f>IF('AccuValve Takeoff'!J879="","",IF('AccuValve Takeoff'!J879="Not Available","",'AccuValve Takeoff'!J879))</f>
        <v/>
      </c>
      <c r="L878" s="326" t="str">
        <f>IF('AccuValve Takeoff'!K879="","",IF('AccuValve Takeoff'!K879="Not Available","",'AccuValve Takeoff'!K879))</f>
        <v/>
      </c>
      <c r="M878" s="326" t="str">
        <f>IF('AccuValve Takeoff'!L879="","",IF('AccuValve Takeoff'!L879="Not Available","",'AccuValve Takeoff'!L879))</f>
        <v/>
      </c>
      <c r="N878" s="326" t="str">
        <f>IF('AccuValve Takeoff'!M879="","",IF('AccuValve Takeoff'!M879="Not Available","",'AccuValve Takeoff'!M879))</f>
        <v/>
      </c>
      <c r="O878" s="23" t="str">
        <f>IF('AccuValve Takeoff'!N879="","",'AccuValve Takeoff'!N879)</f>
        <v/>
      </c>
      <c r="P878" s="23" t="str">
        <f>IF('AccuValve Takeoff'!O879="","",'AccuValve Takeoff'!O879)</f>
        <v/>
      </c>
      <c r="Q878" s="23" t="str">
        <f>IF('AccuValve Takeoff'!P879="","",'AccuValve Takeoff'!P879)</f>
        <v/>
      </c>
      <c r="R878" s="34" t="str">
        <f>IF('AccuValve Takeoff'!Q879="","",'AccuValve Takeoff'!Q879)</f>
        <v xml:space="preserve"> </v>
      </c>
      <c r="S878" s="35" t="str">
        <f>'AccuValve Takeoff'!T879</f>
        <v/>
      </c>
      <c r="T878" s="35" t="str">
        <f>'AccuValve Takeoff'!U879</f>
        <v/>
      </c>
      <c r="U878" s="325" t="str">
        <f>'AccuValve Takeoff'!BC879</f>
        <v/>
      </c>
      <c r="V878" s="38"/>
      <c r="W878" s="11"/>
      <c r="X878" s="11"/>
      <c r="Y878" s="11"/>
    </row>
    <row r="879" spans="1:25" ht="20.100000000000001" customHeight="1" x14ac:dyDescent="0.2">
      <c r="A879" s="12">
        <v>871</v>
      </c>
      <c r="B879" s="23" t="str">
        <f>IF('AccuValve Takeoff'!B880="","",'AccuValve Takeoff'!B880)</f>
        <v/>
      </c>
      <c r="C879" s="45" t="str">
        <f>IF('AccuValve Takeoff'!C880="","",'AccuValve Takeoff'!C880)</f>
        <v/>
      </c>
      <c r="D879" s="23" t="str">
        <f>IF('AccuValve Takeoff'!D880="","",'AccuValve Takeoff'!D880)</f>
        <v/>
      </c>
      <c r="E879" s="23" t="str">
        <f>IF('AccuValve Takeoff'!S880="","",'AccuValve Takeoff'!S880)</f>
        <v/>
      </c>
      <c r="F879" s="23" t="str">
        <f>IF('AccuValve Takeoff'!F880="","",'AccuValve Takeoff'!F880)</f>
        <v/>
      </c>
      <c r="G879" s="23" t="str">
        <f>IF('AccuValve Takeoff'!R880="","",'AccuValve Takeoff'!R880)</f>
        <v/>
      </c>
      <c r="H879" s="23" t="str">
        <f>IF('AccuValve Takeoff'!G880="","",'AccuValve Takeoff'!G880)</f>
        <v/>
      </c>
      <c r="I879" s="23" t="str">
        <f>IF('AccuValve Takeoff'!H880="","",'AccuValve Takeoff'!H880)</f>
        <v/>
      </c>
      <c r="J879" s="326" t="str">
        <f>IF('AccuValve Takeoff'!I880="","",IF('AccuValve Takeoff'!I880="Not Available","",'AccuValve Takeoff'!I880))</f>
        <v/>
      </c>
      <c r="K879" s="326" t="str">
        <f>IF('AccuValve Takeoff'!J880="","",IF('AccuValve Takeoff'!J880="Not Available","",'AccuValve Takeoff'!J880))</f>
        <v/>
      </c>
      <c r="L879" s="326" t="str">
        <f>IF('AccuValve Takeoff'!K880="","",IF('AccuValve Takeoff'!K880="Not Available","",'AccuValve Takeoff'!K880))</f>
        <v/>
      </c>
      <c r="M879" s="326" t="str">
        <f>IF('AccuValve Takeoff'!L880="","",IF('AccuValve Takeoff'!L880="Not Available","",'AccuValve Takeoff'!L880))</f>
        <v/>
      </c>
      <c r="N879" s="326" t="str">
        <f>IF('AccuValve Takeoff'!M880="","",IF('AccuValve Takeoff'!M880="Not Available","",'AccuValve Takeoff'!M880))</f>
        <v/>
      </c>
      <c r="O879" s="23" t="str">
        <f>IF('AccuValve Takeoff'!N880="","",'AccuValve Takeoff'!N880)</f>
        <v/>
      </c>
      <c r="P879" s="23" t="str">
        <f>IF('AccuValve Takeoff'!O880="","",'AccuValve Takeoff'!O880)</f>
        <v/>
      </c>
      <c r="Q879" s="23" t="str">
        <f>IF('AccuValve Takeoff'!P880="","",'AccuValve Takeoff'!P880)</f>
        <v/>
      </c>
      <c r="R879" s="34" t="str">
        <f>IF('AccuValve Takeoff'!Q880="","",'AccuValve Takeoff'!Q880)</f>
        <v xml:space="preserve"> </v>
      </c>
      <c r="S879" s="35" t="str">
        <f>'AccuValve Takeoff'!T880</f>
        <v/>
      </c>
      <c r="T879" s="35" t="str">
        <f>'AccuValve Takeoff'!U880</f>
        <v/>
      </c>
      <c r="U879" s="325" t="str">
        <f>'AccuValve Takeoff'!BC880</f>
        <v/>
      </c>
      <c r="V879" s="38"/>
      <c r="W879" s="11"/>
      <c r="X879" s="11"/>
      <c r="Y879" s="11"/>
    </row>
    <row r="880" spans="1:25" ht="20.100000000000001" customHeight="1" x14ac:dyDescent="0.2">
      <c r="A880" s="12">
        <v>872</v>
      </c>
      <c r="B880" s="23" t="str">
        <f>IF('AccuValve Takeoff'!B881="","",'AccuValve Takeoff'!B881)</f>
        <v/>
      </c>
      <c r="C880" s="45" t="str">
        <f>IF('AccuValve Takeoff'!C881="","",'AccuValve Takeoff'!C881)</f>
        <v/>
      </c>
      <c r="D880" s="23" t="str">
        <f>IF('AccuValve Takeoff'!D881="","",'AccuValve Takeoff'!D881)</f>
        <v/>
      </c>
      <c r="E880" s="23" t="str">
        <f>IF('AccuValve Takeoff'!S881="","",'AccuValve Takeoff'!S881)</f>
        <v/>
      </c>
      <c r="F880" s="23" t="str">
        <f>IF('AccuValve Takeoff'!F881="","",'AccuValve Takeoff'!F881)</f>
        <v/>
      </c>
      <c r="G880" s="23" t="str">
        <f>IF('AccuValve Takeoff'!R881="","",'AccuValve Takeoff'!R881)</f>
        <v/>
      </c>
      <c r="H880" s="23" t="str">
        <f>IF('AccuValve Takeoff'!G881="","",'AccuValve Takeoff'!G881)</f>
        <v/>
      </c>
      <c r="I880" s="23" t="str">
        <f>IF('AccuValve Takeoff'!H881="","",'AccuValve Takeoff'!H881)</f>
        <v/>
      </c>
      <c r="J880" s="326" t="str">
        <f>IF('AccuValve Takeoff'!I881="","",IF('AccuValve Takeoff'!I881="Not Available","",'AccuValve Takeoff'!I881))</f>
        <v/>
      </c>
      <c r="K880" s="326" t="str">
        <f>IF('AccuValve Takeoff'!J881="","",IF('AccuValve Takeoff'!J881="Not Available","",'AccuValve Takeoff'!J881))</f>
        <v/>
      </c>
      <c r="L880" s="326" t="str">
        <f>IF('AccuValve Takeoff'!K881="","",IF('AccuValve Takeoff'!K881="Not Available","",'AccuValve Takeoff'!K881))</f>
        <v/>
      </c>
      <c r="M880" s="326" t="str">
        <f>IF('AccuValve Takeoff'!L881="","",IF('AccuValve Takeoff'!L881="Not Available","",'AccuValve Takeoff'!L881))</f>
        <v/>
      </c>
      <c r="N880" s="326" t="str">
        <f>IF('AccuValve Takeoff'!M881="","",IF('AccuValve Takeoff'!M881="Not Available","",'AccuValve Takeoff'!M881))</f>
        <v/>
      </c>
      <c r="O880" s="23" t="str">
        <f>IF('AccuValve Takeoff'!N881="","",'AccuValve Takeoff'!N881)</f>
        <v/>
      </c>
      <c r="P880" s="23" t="str">
        <f>IF('AccuValve Takeoff'!O881="","",'AccuValve Takeoff'!O881)</f>
        <v/>
      </c>
      <c r="Q880" s="23" t="str">
        <f>IF('AccuValve Takeoff'!P881="","",'AccuValve Takeoff'!P881)</f>
        <v/>
      </c>
      <c r="R880" s="34" t="str">
        <f>IF('AccuValve Takeoff'!Q881="","",'AccuValve Takeoff'!Q881)</f>
        <v xml:space="preserve"> </v>
      </c>
      <c r="S880" s="35" t="str">
        <f>'AccuValve Takeoff'!T881</f>
        <v/>
      </c>
      <c r="T880" s="35" t="str">
        <f>'AccuValve Takeoff'!U881</f>
        <v/>
      </c>
      <c r="U880" s="325" t="str">
        <f>'AccuValve Takeoff'!BC881</f>
        <v/>
      </c>
      <c r="V880" s="38"/>
      <c r="W880" s="11"/>
      <c r="X880" s="11"/>
      <c r="Y880" s="11"/>
    </row>
    <row r="881" spans="1:25" ht="20.100000000000001" customHeight="1" x14ac:dyDescent="0.2">
      <c r="A881" s="12">
        <v>873</v>
      </c>
      <c r="B881" s="23" t="str">
        <f>IF('AccuValve Takeoff'!B882="","",'AccuValve Takeoff'!B882)</f>
        <v/>
      </c>
      <c r="C881" s="45" t="str">
        <f>IF('AccuValve Takeoff'!C882="","",'AccuValve Takeoff'!C882)</f>
        <v/>
      </c>
      <c r="D881" s="23" t="str">
        <f>IF('AccuValve Takeoff'!D882="","",'AccuValve Takeoff'!D882)</f>
        <v/>
      </c>
      <c r="E881" s="23" t="str">
        <f>IF('AccuValve Takeoff'!S882="","",'AccuValve Takeoff'!S882)</f>
        <v/>
      </c>
      <c r="F881" s="23" t="str">
        <f>IF('AccuValve Takeoff'!F882="","",'AccuValve Takeoff'!F882)</f>
        <v/>
      </c>
      <c r="G881" s="23" t="str">
        <f>IF('AccuValve Takeoff'!R882="","",'AccuValve Takeoff'!R882)</f>
        <v/>
      </c>
      <c r="H881" s="23" t="str">
        <f>IF('AccuValve Takeoff'!G882="","",'AccuValve Takeoff'!G882)</f>
        <v/>
      </c>
      <c r="I881" s="23" t="str">
        <f>IF('AccuValve Takeoff'!H882="","",'AccuValve Takeoff'!H882)</f>
        <v/>
      </c>
      <c r="J881" s="326" t="str">
        <f>IF('AccuValve Takeoff'!I882="","",IF('AccuValve Takeoff'!I882="Not Available","",'AccuValve Takeoff'!I882))</f>
        <v/>
      </c>
      <c r="K881" s="326" t="str">
        <f>IF('AccuValve Takeoff'!J882="","",IF('AccuValve Takeoff'!J882="Not Available","",'AccuValve Takeoff'!J882))</f>
        <v/>
      </c>
      <c r="L881" s="326" t="str">
        <f>IF('AccuValve Takeoff'!K882="","",IF('AccuValve Takeoff'!K882="Not Available","",'AccuValve Takeoff'!K882))</f>
        <v/>
      </c>
      <c r="M881" s="326" t="str">
        <f>IF('AccuValve Takeoff'!L882="","",IF('AccuValve Takeoff'!L882="Not Available","",'AccuValve Takeoff'!L882))</f>
        <v/>
      </c>
      <c r="N881" s="326" t="str">
        <f>IF('AccuValve Takeoff'!M882="","",IF('AccuValve Takeoff'!M882="Not Available","",'AccuValve Takeoff'!M882))</f>
        <v/>
      </c>
      <c r="O881" s="23" t="str">
        <f>IF('AccuValve Takeoff'!N882="","",'AccuValve Takeoff'!N882)</f>
        <v/>
      </c>
      <c r="P881" s="23" t="str">
        <f>IF('AccuValve Takeoff'!O882="","",'AccuValve Takeoff'!O882)</f>
        <v/>
      </c>
      <c r="Q881" s="23" t="str">
        <f>IF('AccuValve Takeoff'!P882="","",'AccuValve Takeoff'!P882)</f>
        <v/>
      </c>
      <c r="R881" s="34" t="str">
        <f>IF('AccuValve Takeoff'!Q882="","",'AccuValve Takeoff'!Q882)</f>
        <v xml:space="preserve"> </v>
      </c>
      <c r="S881" s="35" t="str">
        <f>'AccuValve Takeoff'!T882</f>
        <v/>
      </c>
      <c r="T881" s="35" t="str">
        <f>'AccuValve Takeoff'!U882</f>
        <v/>
      </c>
      <c r="U881" s="325" t="str">
        <f>'AccuValve Takeoff'!BC882</f>
        <v/>
      </c>
      <c r="V881" s="38"/>
      <c r="W881" s="11"/>
      <c r="X881" s="11"/>
      <c r="Y881" s="11"/>
    </row>
    <row r="882" spans="1:25" ht="20.100000000000001" customHeight="1" x14ac:dyDescent="0.2">
      <c r="A882" s="12">
        <v>874</v>
      </c>
      <c r="B882" s="23" t="str">
        <f>IF('AccuValve Takeoff'!B883="","",'AccuValve Takeoff'!B883)</f>
        <v/>
      </c>
      <c r="C882" s="45" t="str">
        <f>IF('AccuValve Takeoff'!C883="","",'AccuValve Takeoff'!C883)</f>
        <v/>
      </c>
      <c r="D882" s="23" t="str">
        <f>IF('AccuValve Takeoff'!D883="","",'AccuValve Takeoff'!D883)</f>
        <v/>
      </c>
      <c r="E882" s="23" t="str">
        <f>IF('AccuValve Takeoff'!S883="","",'AccuValve Takeoff'!S883)</f>
        <v/>
      </c>
      <c r="F882" s="23" t="str">
        <f>IF('AccuValve Takeoff'!F883="","",'AccuValve Takeoff'!F883)</f>
        <v/>
      </c>
      <c r="G882" s="23" t="str">
        <f>IF('AccuValve Takeoff'!R883="","",'AccuValve Takeoff'!R883)</f>
        <v/>
      </c>
      <c r="H882" s="23" t="str">
        <f>IF('AccuValve Takeoff'!G883="","",'AccuValve Takeoff'!G883)</f>
        <v/>
      </c>
      <c r="I882" s="23" t="str">
        <f>IF('AccuValve Takeoff'!H883="","",'AccuValve Takeoff'!H883)</f>
        <v/>
      </c>
      <c r="J882" s="326" t="str">
        <f>IF('AccuValve Takeoff'!I883="","",IF('AccuValve Takeoff'!I883="Not Available","",'AccuValve Takeoff'!I883))</f>
        <v/>
      </c>
      <c r="K882" s="326" t="str">
        <f>IF('AccuValve Takeoff'!J883="","",IF('AccuValve Takeoff'!J883="Not Available","",'AccuValve Takeoff'!J883))</f>
        <v/>
      </c>
      <c r="L882" s="326" t="str">
        <f>IF('AccuValve Takeoff'!K883="","",IF('AccuValve Takeoff'!K883="Not Available","",'AccuValve Takeoff'!K883))</f>
        <v/>
      </c>
      <c r="M882" s="326" t="str">
        <f>IF('AccuValve Takeoff'!L883="","",IF('AccuValve Takeoff'!L883="Not Available","",'AccuValve Takeoff'!L883))</f>
        <v/>
      </c>
      <c r="N882" s="326" t="str">
        <f>IF('AccuValve Takeoff'!M883="","",IF('AccuValve Takeoff'!M883="Not Available","",'AccuValve Takeoff'!M883))</f>
        <v/>
      </c>
      <c r="O882" s="23" t="str">
        <f>IF('AccuValve Takeoff'!N883="","",'AccuValve Takeoff'!N883)</f>
        <v/>
      </c>
      <c r="P882" s="23" t="str">
        <f>IF('AccuValve Takeoff'!O883="","",'AccuValve Takeoff'!O883)</f>
        <v/>
      </c>
      <c r="Q882" s="23" t="str">
        <f>IF('AccuValve Takeoff'!P883="","",'AccuValve Takeoff'!P883)</f>
        <v/>
      </c>
      <c r="R882" s="34" t="str">
        <f>IF('AccuValve Takeoff'!Q883="","",'AccuValve Takeoff'!Q883)</f>
        <v xml:space="preserve"> </v>
      </c>
      <c r="S882" s="35" t="str">
        <f>'AccuValve Takeoff'!T883</f>
        <v/>
      </c>
      <c r="T882" s="35" t="str">
        <f>'AccuValve Takeoff'!U883</f>
        <v/>
      </c>
      <c r="U882" s="325" t="str">
        <f>'AccuValve Takeoff'!BC883</f>
        <v/>
      </c>
      <c r="V882" s="38"/>
      <c r="W882" s="11"/>
      <c r="X882" s="11"/>
      <c r="Y882" s="11"/>
    </row>
    <row r="883" spans="1:25" ht="20.100000000000001" customHeight="1" x14ac:dyDescent="0.2">
      <c r="A883" s="12">
        <v>875</v>
      </c>
      <c r="B883" s="23" t="str">
        <f>IF('AccuValve Takeoff'!B884="","",'AccuValve Takeoff'!B884)</f>
        <v/>
      </c>
      <c r="C883" s="45" t="str">
        <f>IF('AccuValve Takeoff'!C884="","",'AccuValve Takeoff'!C884)</f>
        <v/>
      </c>
      <c r="D883" s="23" t="str">
        <f>IF('AccuValve Takeoff'!D884="","",'AccuValve Takeoff'!D884)</f>
        <v/>
      </c>
      <c r="E883" s="23" t="str">
        <f>IF('AccuValve Takeoff'!S884="","",'AccuValve Takeoff'!S884)</f>
        <v/>
      </c>
      <c r="F883" s="23" t="str">
        <f>IF('AccuValve Takeoff'!F884="","",'AccuValve Takeoff'!F884)</f>
        <v/>
      </c>
      <c r="G883" s="23" t="str">
        <f>IF('AccuValve Takeoff'!R884="","",'AccuValve Takeoff'!R884)</f>
        <v/>
      </c>
      <c r="H883" s="23" t="str">
        <f>IF('AccuValve Takeoff'!G884="","",'AccuValve Takeoff'!G884)</f>
        <v/>
      </c>
      <c r="I883" s="23" t="str">
        <f>IF('AccuValve Takeoff'!H884="","",'AccuValve Takeoff'!H884)</f>
        <v/>
      </c>
      <c r="J883" s="326" t="str">
        <f>IF('AccuValve Takeoff'!I884="","",IF('AccuValve Takeoff'!I884="Not Available","",'AccuValve Takeoff'!I884))</f>
        <v/>
      </c>
      <c r="K883" s="326" t="str">
        <f>IF('AccuValve Takeoff'!J884="","",IF('AccuValve Takeoff'!J884="Not Available","",'AccuValve Takeoff'!J884))</f>
        <v/>
      </c>
      <c r="L883" s="326" t="str">
        <f>IF('AccuValve Takeoff'!K884="","",IF('AccuValve Takeoff'!K884="Not Available","",'AccuValve Takeoff'!K884))</f>
        <v/>
      </c>
      <c r="M883" s="326" t="str">
        <f>IF('AccuValve Takeoff'!L884="","",IF('AccuValve Takeoff'!L884="Not Available","",'AccuValve Takeoff'!L884))</f>
        <v/>
      </c>
      <c r="N883" s="326" t="str">
        <f>IF('AccuValve Takeoff'!M884="","",IF('AccuValve Takeoff'!M884="Not Available","",'AccuValve Takeoff'!M884))</f>
        <v/>
      </c>
      <c r="O883" s="23" t="str">
        <f>IF('AccuValve Takeoff'!N884="","",'AccuValve Takeoff'!N884)</f>
        <v/>
      </c>
      <c r="P883" s="23" t="str">
        <f>IF('AccuValve Takeoff'!O884="","",'AccuValve Takeoff'!O884)</f>
        <v/>
      </c>
      <c r="Q883" s="23" t="str">
        <f>IF('AccuValve Takeoff'!P884="","",'AccuValve Takeoff'!P884)</f>
        <v/>
      </c>
      <c r="R883" s="34" t="str">
        <f>IF('AccuValve Takeoff'!Q884="","",'AccuValve Takeoff'!Q884)</f>
        <v xml:space="preserve"> </v>
      </c>
      <c r="S883" s="35" t="str">
        <f>'AccuValve Takeoff'!T884</f>
        <v/>
      </c>
      <c r="T883" s="35" t="str">
        <f>'AccuValve Takeoff'!U884</f>
        <v/>
      </c>
      <c r="U883" s="325" t="str">
        <f>'AccuValve Takeoff'!BC884</f>
        <v/>
      </c>
      <c r="V883" s="38"/>
      <c r="W883" s="11"/>
      <c r="X883" s="11"/>
      <c r="Y883" s="11"/>
    </row>
    <row r="884" spans="1:25" ht="20.100000000000001" customHeight="1" x14ac:dyDescent="0.2">
      <c r="A884" s="12">
        <v>876</v>
      </c>
      <c r="B884" s="23" t="str">
        <f>IF('AccuValve Takeoff'!B885="","",'AccuValve Takeoff'!B885)</f>
        <v/>
      </c>
      <c r="C884" s="45" t="str">
        <f>IF('AccuValve Takeoff'!C885="","",'AccuValve Takeoff'!C885)</f>
        <v/>
      </c>
      <c r="D884" s="23" t="str">
        <f>IF('AccuValve Takeoff'!D885="","",'AccuValve Takeoff'!D885)</f>
        <v/>
      </c>
      <c r="E884" s="23" t="str">
        <f>IF('AccuValve Takeoff'!S885="","",'AccuValve Takeoff'!S885)</f>
        <v/>
      </c>
      <c r="F884" s="23" t="str">
        <f>IF('AccuValve Takeoff'!F885="","",'AccuValve Takeoff'!F885)</f>
        <v/>
      </c>
      <c r="G884" s="23" t="str">
        <f>IF('AccuValve Takeoff'!R885="","",'AccuValve Takeoff'!R885)</f>
        <v/>
      </c>
      <c r="H884" s="23" t="str">
        <f>IF('AccuValve Takeoff'!G885="","",'AccuValve Takeoff'!G885)</f>
        <v/>
      </c>
      <c r="I884" s="23" t="str">
        <f>IF('AccuValve Takeoff'!H885="","",'AccuValve Takeoff'!H885)</f>
        <v/>
      </c>
      <c r="J884" s="326" t="str">
        <f>IF('AccuValve Takeoff'!I885="","",IF('AccuValve Takeoff'!I885="Not Available","",'AccuValve Takeoff'!I885))</f>
        <v/>
      </c>
      <c r="K884" s="326" t="str">
        <f>IF('AccuValve Takeoff'!J885="","",IF('AccuValve Takeoff'!J885="Not Available","",'AccuValve Takeoff'!J885))</f>
        <v/>
      </c>
      <c r="L884" s="326" t="str">
        <f>IF('AccuValve Takeoff'!K885="","",IF('AccuValve Takeoff'!K885="Not Available","",'AccuValve Takeoff'!K885))</f>
        <v/>
      </c>
      <c r="M884" s="326" t="str">
        <f>IF('AccuValve Takeoff'!L885="","",IF('AccuValve Takeoff'!L885="Not Available","",'AccuValve Takeoff'!L885))</f>
        <v/>
      </c>
      <c r="N884" s="326" t="str">
        <f>IF('AccuValve Takeoff'!M885="","",IF('AccuValve Takeoff'!M885="Not Available","",'AccuValve Takeoff'!M885))</f>
        <v/>
      </c>
      <c r="O884" s="23" t="str">
        <f>IF('AccuValve Takeoff'!N885="","",'AccuValve Takeoff'!N885)</f>
        <v/>
      </c>
      <c r="P884" s="23" t="str">
        <f>IF('AccuValve Takeoff'!O885="","",'AccuValve Takeoff'!O885)</f>
        <v/>
      </c>
      <c r="Q884" s="23" t="str">
        <f>IF('AccuValve Takeoff'!P885="","",'AccuValve Takeoff'!P885)</f>
        <v/>
      </c>
      <c r="R884" s="34" t="str">
        <f>IF('AccuValve Takeoff'!Q885="","",'AccuValve Takeoff'!Q885)</f>
        <v xml:space="preserve"> </v>
      </c>
      <c r="S884" s="35" t="str">
        <f>'AccuValve Takeoff'!T885</f>
        <v/>
      </c>
      <c r="T884" s="35" t="str">
        <f>'AccuValve Takeoff'!U885</f>
        <v/>
      </c>
      <c r="U884" s="325" t="str">
        <f>'AccuValve Takeoff'!BC885</f>
        <v/>
      </c>
      <c r="V884" s="38"/>
      <c r="W884" s="11"/>
      <c r="X884" s="11"/>
      <c r="Y884" s="11"/>
    </row>
    <row r="885" spans="1:25" ht="20.100000000000001" customHeight="1" x14ac:dyDescent="0.2">
      <c r="A885" s="12">
        <v>877</v>
      </c>
      <c r="B885" s="23" t="str">
        <f>IF('AccuValve Takeoff'!B886="","",'AccuValve Takeoff'!B886)</f>
        <v/>
      </c>
      <c r="C885" s="45" t="str">
        <f>IF('AccuValve Takeoff'!C886="","",'AccuValve Takeoff'!C886)</f>
        <v/>
      </c>
      <c r="D885" s="23" t="str">
        <f>IF('AccuValve Takeoff'!D886="","",'AccuValve Takeoff'!D886)</f>
        <v/>
      </c>
      <c r="E885" s="23" t="str">
        <f>IF('AccuValve Takeoff'!S886="","",'AccuValve Takeoff'!S886)</f>
        <v/>
      </c>
      <c r="F885" s="23" t="str">
        <f>IF('AccuValve Takeoff'!F886="","",'AccuValve Takeoff'!F886)</f>
        <v/>
      </c>
      <c r="G885" s="23" t="str">
        <f>IF('AccuValve Takeoff'!R886="","",'AccuValve Takeoff'!R886)</f>
        <v/>
      </c>
      <c r="H885" s="23" t="str">
        <f>IF('AccuValve Takeoff'!G886="","",'AccuValve Takeoff'!G886)</f>
        <v/>
      </c>
      <c r="I885" s="23" t="str">
        <f>IF('AccuValve Takeoff'!H886="","",'AccuValve Takeoff'!H886)</f>
        <v/>
      </c>
      <c r="J885" s="326" t="str">
        <f>IF('AccuValve Takeoff'!I886="","",IF('AccuValve Takeoff'!I886="Not Available","",'AccuValve Takeoff'!I886))</f>
        <v/>
      </c>
      <c r="K885" s="326" t="str">
        <f>IF('AccuValve Takeoff'!J886="","",IF('AccuValve Takeoff'!J886="Not Available","",'AccuValve Takeoff'!J886))</f>
        <v/>
      </c>
      <c r="L885" s="326" t="str">
        <f>IF('AccuValve Takeoff'!K886="","",IF('AccuValve Takeoff'!K886="Not Available","",'AccuValve Takeoff'!K886))</f>
        <v/>
      </c>
      <c r="M885" s="326" t="str">
        <f>IF('AccuValve Takeoff'!L886="","",IF('AccuValve Takeoff'!L886="Not Available","",'AccuValve Takeoff'!L886))</f>
        <v/>
      </c>
      <c r="N885" s="326" t="str">
        <f>IF('AccuValve Takeoff'!M886="","",IF('AccuValve Takeoff'!M886="Not Available","",'AccuValve Takeoff'!M886))</f>
        <v/>
      </c>
      <c r="O885" s="23" t="str">
        <f>IF('AccuValve Takeoff'!N886="","",'AccuValve Takeoff'!N886)</f>
        <v/>
      </c>
      <c r="P885" s="23" t="str">
        <f>IF('AccuValve Takeoff'!O886="","",'AccuValve Takeoff'!O886)</f>
        <v/>
      </c>
      <c r="Q885" s="23" t="str">
        <f>IF('AccuValve Takeoff'!P886="","",'AccuValve Takeoff'!P886)</f>
        <v/>
      </c>
      <c r="R885" s="34" t="str">
        <f>IF('AccuValve Takeoff'!Q886="","",'AccuValve Takeoff'!Q886)</f>
        <v xml:space="preserve"> </v>
      </c>
      <c r="S885" s="35" t="str">
        <f>'AccuValve Takeoff'!T886</f>
        <v/>
      </c>
      <c r="T885" s="35" t="str">
        <f>'AccuValve Takeoff'!U886</f>
        <v/>
      </c>
      <c r="U885" s="325" t="str">
        <f>'AccuValve Takeoff'!BC886</f>
        <v/>
      </c>
      <c r="V885" s="38"/>
      <c r="W885" s="11"/>
      <c r="X885" s="11"/>
      <c r="Y885" s="11"/>
    </row>
    <row r="886" spans="1:25" ht="20.100000000000001" customHeight="1" x14ac:dyDescent="0.2">
      <c r="A886" s="12">
        <v>878</v>
      </c>
      <c r="B886" s="23" t="str">
        <f>IF('AccuValve Takeoff'!B887="","",'AccuValve Takeoff'!B887)</f>
        <v/>
      </c>
      <c r="C886" s="45" t="str">
        <f>IF('AccuValve Takeoff'!C887="","",'AccuValve Takeoff'!C887)</f>
        <v/>
      </c>
      <c r="D886" s="23" t="str">
        <f>IF('AccuValve Takeoff'!D887="","",'AccuValve Takeoff'!D887)</f>
        <v/>
      </c>
      <c r="E886" s="23" t="str">
        <f>IF('AccuValve Takeoff'!S887="","",'AccuValve Takeoff'!S887)</f>
        <v/>
      </c>
      <c r="F886" s="23" t="str">
        <f>IF('AccuValve Takeoff'!F887="","",'AccuValve Takeoff'!F887)</f>
        <v/>
      </c>
      <c r="G886" s="23" t="str">
        <f>IF('AccuValve Takeoff'!R887="","",'AccuValve Takeoff'!R887)</f>
        <v/>
      </c>
      <c r="H886" s="23" t="str">
        <f>IF('AccuValve Takeoff'!G887="","",'AccuValve Takeoff'!G887)</f>
        <v/>
      </c>
      <c r="I886" s="23" t="str">
        <f>IF('AccuValve Takeoff'!H887="","",'AccuValve Takeoff'!H887)</f>
        <v/>
      </c>
      <c r="J886" s="326" t="str">
        <f>IF('AccuValve Takeoff'!I887="","",IF('AccuValve Takeoff'!I887="Not Available","",'AccuValve Takeoff'!I887))</f>
        <v/>
      </c>
      <c r="K886" s="326" t="str">
        <f>IF('AccuValve Takeoff'!J887="","",IF('AccuValve Takeoff'!J887="Not Available","",'AccuValve Takeoff'!J887))</f>
        <v/>
      </c>
      <c r="L886" s="326" t="str">
        <f>IF('AccuValve Takeoff'!K887="","",IF('AccuValve Takeoff'!K887="Not Available","",'AccuValve Takeoff'!K887))</f>
        <v/>
      </c>
      <c r="M886" s="326" t="str">
        <f>IF('AccuValve Takeoff'!L887="","",IF('AccuValve Takeoff'!L887="Not Available","",'AccuValve Takeoff'!L887))</f>
        <v/>
      </c>
      <c r="N886" s="326" t="str">
        <f>IF('AccuValve Takeoff'!M887="","",IF('AccuValve Takeoff'!M887="Not Available","",'AccuValve Takeoff'!M887))</f>
        <v/>
      </c>
      <c r="O886" s="23" t="str">
        <f>IF('AccuValve Takeoff'!N887="","",'AccuValve Takeoff'!N887)</f>
        <v/>
      </c>
      <c r="P886" s="23" t="str">
        <f>IF('AccuValve Takeoff'!O887="","",'AccuValve Takeoff'!O887)</f>
        <v/>
      </c>
      <c r="Q886" s="23" t="str">
        <f>IF('AccuValve Takeoff'!P887="","",'AccuValve Takeoff'!P887)</f>
        <v/>
      </c>
      <c r="R886" s="34" t="str">
        <f>IF('AccuValve Takeoff'!Q887="","",'AccuValve Takeoff'!Q887)</f>
        <v xml:space="preserve"> </v>
      </c>
      <c r="S886" s="35" t="str">
        <f>'AccuValve Takeoff'!T887</f>
        <v/>
      </c>
      <c r="T886" s="35" t="str">
        <f>'AccuValve Takeoff'!U887</f>
        <v/>
      </c>
      <c r="U886" s="325" t="str">
        <f>'AccuValve Takeoff'!BC887</f>
        <v/>
      </c>
      <c r="V886" s="38"/>
      <c r="W886" s="11"/>
      <c r="X886" s="11"/>
      <c r="Y886" s="11"/>
    </row>
    <row r="887" spans="1:25" ht="20.100000000000001" customHeight="1" x14ac:dyDescent="0.2">
      <c r="A887" s="12">
        <v>879</v>
      </c>
      <c r="B887" s="23" t="str">
        <f>IF('AccuValve Takeoff'!B888="","",'AccuValve Takeoff'!B888)</f>
        <v/>
      </c>
      <c r="C887" s="45" t="str">
        <f>IF('AccuValve Takeoff'!C888="","",'AccuValve Takeoff'!C888)</f>
        <v/>
      </c>
      <c r="D887" s="23" t="str">
        <f>IF('AccuValve Takeoff'!D888="","",'AccuValve Takeoff'!D888)</f>
        <v/>
      </c>
      <c r="E887" s="23" t="str">
        <f>IF('AccuValve Takeoff'!S888="","",'AccuValve Takeoff'!S888)</f>
        <v/>
      </c>
      <c r="F887" s="23" t="str">
        <f>IF('AccuValve Takeoff'!F888="","",'AccuValve Takeoff'!F888)</f>
        <v/>
      </c>
      <c r="G887" s="23" t="str">
        <f>IF('AccuValve Takeoff'!R888="","",'AccuValve Takeoff'!R888)</f>
        <v/>
      </c>
      <c r="H887" s="23" t="str">
        <f>IF('AccuValve Takeoff'!G888="","",'AccuValve Takeoff'!G888)</f>
        <v/>
      </c>
      <c r="I887" s="23" t="str">
        <f>IF('AccuValve Takeoff'!H888="","",'AccuValve Takeoff'!H888)</f>
        <v/>
      </c>
      <c r="J887" s="326" t="str">
        <f>IF('AccuValve Takeoff'!I888="","",IF('AccuValve Takeoff'!I888="Not Available","",'AccuValve Takeoff'!I888))</f>
        <v/>
      </c>
      <c r="K887" s="326" t="str">
        <f>IF('AccuValve Takeoff'!J888="","",IF('AccuValve Takeoff'!J888="Not Available","",'AccuValve Takeoff'!J888))</f>
        <v/>
      </c>
      <c r="L887" s="326" t="str">
        <f>IF('AccuValve Takeoff'!K888="","",IF('AccuValve Takeoff'!K888="Not Available","",'AccuValve Takeoff'!K888))</f>
        <v/>
      </c>
      <c r="M887" s="326" t="str">
        <f>IF('AccuValve Takeoff'!L888="","",IF('AccuValve Takeoff'!L888="Not Available","",'AccuValve Takeoff'!L888))</f>
        <v/>
      </c>
      <c r="N887" s="326" t="str">
        <f>IF('AccuValve Takeoff'!M888="","",IF('AccuValve Takeoff'!M888="Not Available","",'AccuValve Takeoff'!M888))</f>
        <v/>
      </c>
      <c r="O887" s="23" t="str">
        <f>IF('AccuValve Takeoff'!N888="","",'AccuValve Takeoff'!N888)</f>
        <v/>
      </c>
      <c r="P887" s="23" t="str">
        <f>IF('AccuValve Takeoff'!O888="","",'AccuValve Takeoff'!O888)</f>
        <v/>
      </c>
      <c r="Q887" s="23" t="str">
        <f>IF('AccuValve Takeoff'!P888="","",'AccuValve Takeoff'!P888)</f>
        <v/>
      </c>
      <c r="R887" s="34" t="str">
        <f>IF('AccuValve Takeoff'!Q888="","",'AccuValve Takeoff'!Q888)</f>
        <v xml:space="preserve"> </v>
      </c>
      <c r="S887" s="35" t="str">
        <f>'AccuValve Takeoff'!T888</f>
        <v/>
      </c>
      <c r="T887" s="35" t="str">
        <f>'AccuValve Takeoff'!U888</f>
        <v/>
      </c>
      <c r="U887" s="325" t="str">
        <f>'AccuValve Takeoff'!BC888</f>
        <v/>
      </c>
      <c r="V887" s="38"/>
      <c r="W887" s="11"/>
      <c r="X887" s="11"/>
      <c r="Y887" s="11"/>
    </row>
    <row r="888" spans="1:25" ht="20.100000000000001" customHeight="1" x14ac:dyDescent="0.2">
      <c r="A888" s="12">
        <v>880</v>
      </c>
      <c r="B888" s="23" t="str">
        <f>IF('AccuValve Takeoff'!B889="","",'AccuValve Takeoff'!B889)</f>
        <v/>
      </c>
      <c r="C888" s="45" t="str">
        <f>IF('AccuValve Takeoff'!C889="","",'AccuValve Takeoff'!C889)</f>
        <v/>
      </c>
      <c r="D888" s="23" t="str">
        <f>IF('AccuValve Takeoff'!D889="","",'AccuValve Takeoff'!D889)</f>
        <v/>
      </c>
      <c r="E888" s="23" t="str">
        <f>IF('AccuValve Takeoff'!S889="","",'AccuValve Takeoff'!S889)</f>
        <v/>
      </c>
      <c r="F888" s="23" t="str">
        <f>IF('AccuValve Takeoff'!F889="","",'AccuValve Takeoff'!F889)</f>
        <v/>
      </c>
      <c r="G888" s="23" t="str">
        <f>IF('AccuValve Takeoff'!R889="","",'AccuValve Takeoff'!R889)</f>
        <v/>
      </c>
      <c r="H888" s="23" t="str">
        <f>IF('AccuValve Takeoff'!G889="","",'AccuValve Takeoff'!G889)</f>
        <v/>
      </c>
      <c r="I888" s="23" t="str">
        <f>IF('AccuValve Takeoff'!H889="","",'AccuValve Takeoff'!H889)</f>
        <v/>
      </c>
      <c r="J888" s="326" t="str">
        <f>IF('AccuValve Takeoff'!I889="","",IF('AccuValve Takeoff'!I889="Not Available","",'AccuValve Takeoff'!I889))</f>
        <v/>
      </c>
      <c r="K888" s="326" t="str">
        <f>IF('AccuValve Takeoff'!J889="","",IF('AccuValve Takeoff'!J889="Not Available","",'AccuValve Takeoff'!J889))</f>
        <v/>
      </c>
      <c r="L888" s="326" t="str">
        <f>IF('AccuValve Takeoff'!K889="","",IF('AccuValve Takeoff'!K889="Not Available","",'AccuValve Takeoff'!K889))</f>
        <v/>
      </c>
      <c r="M888" s="326" t="str">
        <f>IF('AccuValve Takeoff'!L889="","",IF('AccuValve Takeoff'!L889="Not Available","",'AccuValve Takeoff'!L889))</f>
        <v/>
      </c>
      <c r="N888" s="326" t="str">
        <f>IF('AccuValve Takeoff'!M889="","",IF('AccuValve Takeoff'!M889="Not Available","",'AccuValve Takeoff'!M889))</f>
        <v/>
      </c>
      <c r="O888" s="23" t="str">
        <f>IF('AccuValve Takeoff'!N889="","",'AccuValve Takeoff'!N889)</f>
        <v/>
      </c>
      <c r="P888" s="23" t="str">
        <f>IF('AccuValve Takeoff'!O889="","",'AccuValve Takeoff'!O889)</f>
        <v/>
      </c>
      <c r="Q888" s="23" t="str">
        <f>IF('AccuValve Takeoff'!P889="","",'AccuValve Takeoff'!P889)</f>
        <v/>
      </c>
      <c r="R888" s="34" t="str">
        <f>IF('AccuValve Takeoff'!Q889="","",'AccuValve Takeoff'!Q889)</f>
        <v xml:space="preserve"> </v>
      </c>
      <c r="S888" s="35" t="str">
        <f>'AccuValve Takeoff'!T889</f>
        <v/>
      </c>
      <c r="T888" s="35" t="str">
        <f>'AccuValve Takeoff'!U889</f>
        <v/>
      </c>
      <c r="U888" s="325" t="str">
        <f>'AccuValve Takeoff'!BC889</f>
        <v/>
      </c>
      <c r="V888" s="38"/>
      <c r="W888" s="11"/>
      <c r="X888" s="11"/>
      <c r="Y888" s="11"/>
    </row>
    <row r="889" spans="1:25" ht="20.100000000000001" customHeight="1" x14ac:dyDescent="0.2">
      <c r="A889" s="12">
        <v>881</v>
      </c>
      <c r="B889" s="23" t="str">
        <f>IF('AccuValve Takeoff'!B890="","",'AccuValve Takeoff'!B890)</f>
        <v/>
      </c>
      <c r="C889" s="45" t="str">
        <f>IF('AccuValve Takeoff'!C890="","",'AccuValve Takeoff'!C890)</f>
        <v/>
      </c>
      <c r="D889" s="23" t="str">
        <f>IF('AccuValve Takeoff'!D890="","",'AccuValve Takeoff'!D890)</f>
        <v/>
      </c>
      <c r="E889" s="23" t="str">
        <f>IF('AccuValve Takeoff'!S890="","",'AccuValve Takeoff'!S890)</f>
        <v/>
      </c>
      <c r="F889" s="23" t="str">
        <f>IF('AccuValve Takeoff'!F890="","",'AccuValve Takeoff'!F890)</f>
        <v/>
      </c>
      <c r="G889" s="23" t="str">
        <f>IF('AccuValve Takeoff'!R890="","",'AccuValve Takeoff'!R890)</f>
        <v/>
      </c>
      <c r="H889" s="23" t="str">
        <f>IF('AccuValve Takeoff'!G890="","",'AccuValve Takeoff'!G890)</f>
        <v/>
      </c>
      <c r="I889" s="23" t="str">
        <f>IF('AccuValve Takeoff'!H890="","",'AccuValve Takeoff'!H890)</f>
        <v/>
      </c>
      <c r="J889" s="326" t="str">
        <f>IF('AccuValve Takeoff'!I890="","",IF('AccuValve Takeoff'!I890="Not Available","",'AccuValve Takeoff'!I890))</f>
        <v/>
      </c>
      <c r="K889" s="326" t="str">
        <f>IF('AccuValve Takeoff'!J890="","",IF('AccuValve Takeoff'!J890="Not Available","",'AccuValve Takeoff'!J890))</f>
        <v/>
      </c>
      <c r="L889" s="326" t="str">
        <f>IF('AccuValve Takeoff'!K890="","",IF('AccuValve Takeoff'!K890="Not Available","",'AccuValve Takeoff'!K890))</f>
        <v/>
      </c>
      <c r="M889" s="326" t="str">
        <f>IF('AccuValve Takeoff'!L890="","",IF('AccuValve Takeoff'!L890="Not Available","",'AccuValve Takeoff'!L890))</f>
        <v/>
      </c>
      <c r="N889" s="326" t="str">
        <f>IF('AccuValve Takeoff'!M890="","",IF('AccuValve Takeoff'!M890="Not Available","",'AccuValve Takeoff'!M890))</f>
        <v/>
      </c>
      <c r="O889" s="23" t="str">
        <f>IF('AccuValve Takeoff'!N890="","",'AccuValve Takeoff'!N890)</f>
        <v/>
      </c>
      <c r="P889" s="23" t="str">
        <f>IF('AccuValve Takeoff'!O890="","",'AccuValve Takeoff'!O890)</f>
        <v/>
      </c>
      <c r="Q889" s="23" t="str">
        <f>IF('AccuValve Takeoff'!P890="","",'AccuValve Takeoff'!P890)</f>
        <v/>
      </c>
      <c r="R889" s="34" t="str">
        <f>IF('AccuValve Takeoff'!Q890="","",'AccuValve Takeoff'!Q890)</f>
        <v xml:space="preserve"> </v>
      </c>
      <c r="S889" s="35" t="str">
        <f>'AccuValve Takeoff'!T890</f>
        <v/>
      </c>
      <c r="T889" s="35" t="str">
        <f>'AccuValve Takeoff'!U890</f>
        <v/>
      </c>
      <c r="U889" s="325" t="str">
        <f>'AccuValve Takeoff'!BC890</f>
        <v/>
      </c>
      <c r="V889" s="38"/>
      <c r="W889" s="11"/>
      <c r="X889" s="11"/>
      <c r="Y889" s="11"/>
    </row>
    <row r="890" spans="1:25" ht="20.100000000000001" customHeight="1" x14ac:dyDescent="0.2">
      <c r="A890" s="12">
        <v>882</v>
      </c>
      <c r="B890" s="23" t="str">
        <f>IF('AccuValve Takeoff'!B891="","",'AccuValve Takeoff'!B891)</f>
        <v/>
      </c>
      <c r="C890" s="45" t="str">
        <f>IF('AccuValve Takeoff'!C891="","",'AccuValve Takeoff'!C891)</f>
        <v/>
      </c>
      <c r="D890" s="23" t="str">
        <f>IF('AccuValve Takeoff'!D891="","",'AccuValve Takeoff'!D891)</f>
        <v/>
      </c>
      <c r="E890" s="23" t="str">
        <f>IF('AccuValve Takeoff'!S891="","",'AccuValve Takeoff'!S891)</f>
        <v/>
      </c>
      <c r="F890" s="23" t="str">
        <f>IF('AccuValve Takeoff'!F891="","",'AccuValve Takeoff'!F891)</f>
        <v/>
      </c>
      <c r="G890" s="23" t="str">
        <f>IF('AccuValve Takeoff'!R891="","",'AccuValve Takeoff'!R891)</f>
        <v/>
      </c>
      <c r="H890" s="23" t="str">
        <f>IF('AccuValve Takeoff'!G891="","",'AccuValve Takeoff'!G891)</f>
        <v/>
      </c>
      <c r="I890" s="23" t="str">
        <f>IF('AccuValve Takeoff'!H891="","",'AccuValve Takeoff'!H891)</f>
        <v/>
      </c>
      <c r="J890" s="326" t="str">
        <f>IF('AccuValve Takeoff'!I891="","",IF('AccuValve Takeoff'!I891="Not Available","",'AccuValve Takeoff'!I891))</f>
        <v/>
      </c>
      <c r="K890" s="326" t="str">
        <f>IF('AccuValve Takeoff'!J891="","",IF('AccuValve Takeoff'!J891="Not Available","",'AccuValve Takeoff'!J891))</f>
        <v/>
      </c>
      <c r="L890" s="326" t="str">
        <f>IF('AccuValve Takeoff'!K891="","",IF('AccuValve Takeoff'!K891="Not Available","",'AccuValve Takeoff'!K891))</f>
        <v/>
      </c>
      <c r="M890" s="326" t="str">
        <f>IF('AccuValve Takeoff'!L891="","",IF('AccuValve Takeoff'!L891="Not Available","",'AccuValve Takeoff'!L891))</f>
        <v/>
      </c>
      <c r="N890" s="326" t="str">
        <f>IF('AccuValve Takeoff'!M891="","",IF('AccuValve Takeoff'!M891="Not Available","",'AccuValve Takeoff'!M891))</f>
        <v/>
      </c>
      <c r="O890" s="23" t="str">
        <f>IF('AccuValve Takeoff'!N891="","",'AccuValve Takeoff'!N891)</f>
        <v/>
      </c>
      <c r="P890" s="23" t="str">
        <f>IF('AccuValve Takeoff'!O891="","",'AccuValve Takeoff'!O891)</f>
        <v/>
      </c>
      <c r="Q890" s="23" t="str">
        <f>IF('AccuValve Takeoff'!P891="","",'AccuValve Takeoff'!P891)</f>
        <v/>
      </c>
      <c r="R890" s="34" t="str">
        <f>IF('AccuValve Takeoff'!Q891="","",'AccuValve Takeoff'!Q891)</f>
        <v xml:space="preserve"> </v>
      </c>
      <c r="S890" s="35" t="str">
        <f>'AccuValve Takeoff'!T891</f>
        <v/>
      </c>
      <c r="T890" s="35" t="str">
        <f>'AccuValve Takeoff'!U891</f>
        <v/>
      </c>
      <c r="U890" s="325" t="str">
        <f>'AccuValve Takeoff'!BC891</f>
        <v/>
      </c>
      <c r="V890" s="38"/>
      <c r="W890" s="11"/>
      <c r="X890" s="11"/>
      <c r="Y890" s="11"/>
    </row>
    <row r="891" spans="1:25" ht="20.100000000000001" customHeight="1" x14ac:dyDescent="0.2">
      <c r="A891" s="12">
        <v>883</v>
      </c>
      <c r="B891" s="23" t="str">
        <f>IF('AccuValve Takeoff'!B892="","",'AccuValve Takeoff'!B892)</f>
        <v/>
      </c>
      <c r="C891" s="45" t="str">
        <f>IF('AccuValve Takeoff'!C892="","",'AccuValve Takeoff'!C892)</f>
        <v/>
      </c>
      <c r="D891" s="23" t="str">
        <f>IF('AccuValve Takeoff'!D892="","",'AccuValve Takeoff'!D892)</f>
        <v/>
      </c>
      <c r="E891" s="23" t="str">
        <f>IF('AccuValve Takeoff'!S892="","",'AccuValve Takeoff'!S892)</f>
        <v/>
      </c>
      <c r="F891" s="23" t="str">
        <f>IF('AccuValve Takeoff'!F892="","",'AccuValve Takeoff'!F892)</f>
        <v/>
      </c>
      <c r="G891" s="23" t="str">
        <f>IF('AccuValve Takeoff'!R892="","",'AccuValve Takeoff'!R892)</f>
        <v/>
      </c>
      <c r="H891" s="23" t="str">
        <f>IF('AccuValve Takeoff'!G892="","",'AccuValve Takeoff'!G892)</f>
        <v/>
      </c>
      <c r="I891" s="23" t="str">
        <f>IF('AccuValve Takeoff'!H892="","",'AccuValve Takeoff'!H892)</f>
        <v/>
      </c>
      <c r="J891" s="326" t="str">
        <f>IF('AccuValve Takeoff'!I892="","",IF('AccuValve Takeoff'!I892="Not Available","",'AccuValve Takeoff'!I892))</f>
        <v/>
      </c>
      <c r="K891" s="326" t="str">
        <f>IF('AccuValve Takeoff'!J892="","",IF('AccuValve Takeoff'!J892="Not Available","",'AccuValve Takeoff'!J892))</f>
        <v/>
      </c>
      <c r="L891" s="326" t="str">
        <f>IF('AccuValve Takeoff'!K892="","",IF('AccuValve Takeoff'!K892="Not Available","",'AccuValve Takeoff'!K892))</f>
        <v/>
      </c>
      <c r="M891" s="326" t="str">
        <f>IF('AccuValve Takeoff'!L892="","",IF('AccuValve Takeoff'!L892="Not Available","",'AccuValve Takeoff'!L892))</f>
        <v/>
      </c>
      <c r="N891" s="326" t="str">
        <f>IF('AccuValve Takeoff'!M892="","",IF('AccuValve Takeoff'!M892="Not Available","",'AccuValve Takeoff'!M892))</f>
        <v/>
      </c>
      <c r="O891" s="23" t="str">
        <f>IF('AccuValve Takeoff'!N892="","",'AccuValve Takeoff'!N892)</f>
        <v/>
      </c>
      <c r="P891" s="23" t="str">
        <f>IF('AccuValve Takeoff'!O892="","",'AccuValve Takeoff'!O892)</f>
        <v/>
      </c>
      <c r="Q891" s="23" t="str">
        <f>IF('AccuValve Takeoff'!P892="","",'AccuValve Takeoff'!P892)</f>
        <v/>
      </c>
      <c r="R891" s="34" t="str">
        <f>IF('AccuValve Takeoff'!Q892="","",'AccuValve Takeoff'!Q892)</f>
        <v xml:space="preserve"> </v>
      </c>
      <c r="S891" s="35" t="str">
        <f>'AccuValve Takeoff'!T892</f>
        <v/>
      </c>
      <c r="T891" s="35" t="str">
        <f>'AccuValve Takeoff'!U892</f>
        <v/>
      </c>
      <c r="U891" s="325" t="str">
        <f>'AccuValve Takeoff'!BC892</f>
        <v/>
      </c>
      <c r="V891" s="38"/>
      <c r="W891" s="11"/>
      <c r="X891" s="11"/>
      <c r="Y891" s="11"/>
    </row>
    <row r="892" spans="1:25" ht="20.100000000000001" customHeight="1" x14ac:dyDescent="0.2">
      <c r="A892" s="12">
        <v>884</v>
      </c>
      <c r="B892" s="23" t="str">
        <f>IF('AccuValve Takeoff'!B893="","",'AccuValve Takeoff'!B893)</f>
        <v/>
      </c>
      <c r="C892" s="45" t="str">
        <f>IF('AccuValve Takeoff'!C893="","",'AccuValve Takeoff'!C893)</f>
        <v/>
      </c>
      <c r="D892" s="23" t="str">
        <f>IF('AccuValve Takeoff'!D893="","",'AccuValve Takeoff'!D893)</f>
        <v/>
      </c>
      <c r="E892" s="23" t="str">
        <f>IF('AccuValve Takeoff'!S893="","",'AccuValve Takeoff'!S893)</f>
        <v/>
      </c>
      <c r="F892" s="23" t="str">
        <f>IF('AccuValve Takeoff'!F893="","",'AccuValve Takeoff'!F893)</f>
        <v/>
      </c>
      <c r="G892" s="23" t="str">
        <f>IF('AccuValve Takeoff'!R893="","",'AccuValve Takeoff'!R893)</f>
        <v/>
      </c>
      <c r="H892" s="23" t="str">
        <f>IF('AccuValve Takeoff'!G893="","",'AccuValve Takeoff'!G893)</f>
        <v/>
      </c>
      <c r="I892" s="23" t="str">
        <f>IF('AccuValve Takeoff'!H893="","",'AccuValve Takeoff'!H893)</f>
        <v/>
      </c>
      <c r="J892" s="326" t="str">
        <f>IF('AccuValve Takeoff'!I893="","",IF('AccuValve Takeoff'!I893="Not Available","",'AccuValve Takeoff'!I893))</f>
        <v/>
      </c>
      <c r="K892" s="326" t="str">
        <f>IF('AccuValve Takeoff'!J893="","",IF('AccuValve Takeoff'!J893="Not Available","",'AccuValve Takeoff'!J893))</f>
        <v/>
      </c>
      <c r="L892" s="326" t="str">
        <f>IF('AccuValve Takeoff'!K893="","",IF('AccuValve Takeoff'!K893="Not Available","",'AccuValve Takeoff'!K893))</f>
        <v/>
      </c>
      <c r="M892" s="326" t="str">
        <f>IF('AccuValve Takeoff'!L893="","",IF('AccuValve Takeoff'!L893="Not Available","",'AccuValve Takeoff'!L893))</f>
        <v/>
      </c>
      <c r="N892" s="326" t="str">
        <f>IF('AccuValve Takeoff'!M893="","",IF('AccuValve Takeoff'!M893="Not Available","",'AccuValve Takeoff'!M893))</f>
        <v/>
      </c>
      <c r="O892" s="23" t="str">
        <f>IF('AccuValve Takeoff'!N893="","",'AccuValve Takeoff'!N893)</f>
        <v/>
      </c>
      <c r="P892" s="23" t="str">
        <f>IF('AccuValve Takeoff'!O893="","",'AccuValve Takeoff'!O893)</f>
        <v/>
      </c>
      <c r="Q892" s="23" t="str">
        <f>IF('AccuValve Takeoff'!P893="","",'AccuValve Takeoff'!P893)</f>
        <v/>
      </c>
      <c r="R892" s="34" t="str">
        <f>IF('AccuValve Takeoff'!Q893="","",'AccuValve Takeoff'!Q893)</f>
        <v xml:space="preserve"> </v>
      </c>
      <c r="S892" s="35" t="str">
        <f>'AccuValve Takeoff'!T893</f>
        <v/>
      </c>
      <c r="T892" s="35" t="str">
        <f>'AccuValve Takeoff'!U893</f>
        <v/>
      </c>
      <c r="U892" s="325" t="str">
        <f>'AccuValve Takeoff'!BC893</f>
        <v/>
      </c>
      <c r="V892" s="38"/>
      <c r="W892" s="11"/>
      <c r="X892" s="11"/>
      <c r="Y892" s="11"/>
    </row>
    <row r="893" spans="1:25" ht="20.100000000000001" customHeight="1" x14ac:dyDescent="0.2">
      <c r="A893" s="12">
        <v>885</v>
      </c>
      <c r="B893" s="23" t="str">
        <f>IF('AccuValve Takeoff'!B894="","",'AccuValve Takeoff'!B894)</f>
        <v/>
      </c>
      <c r="C893" s="45" t="str">
        <f>IF('AccuValve Takeoff'!C894="","",'AccuValve Takeoff'!C894)</f>
        <v/>
      </c>
      <c r="D893" s="23" t="str">
        <f>IF('AccuValve Takeoff'!D894="","",'AccuValve Takeoff'!D894)</f>
        <v/>
      </c>
      <c r="E893" s="23" t="str">
        <f>IF('AccuValve Takeoff'!S894="","",'AccuValve Takeoff'!S894)</f>
        <v/>
      </c>
      <c r="F893" s="23" t="str">
        <f>IF('AccuValve Takeoff'!F894="","",'AccuValve Takeoff'!F894)</f>
        <v/>
      </c>
      <c r="G893" s="23" t="str">
        <f>IF('AccuValve Takeoff'!R894="","",'AccuValve Takeoff'!R894)</f>
        <v/>
      </c>
      <c r="H893" s="23" t="str">
        <f>IF('AccuValve Takeoff'!G894="","",'AccuValve Takeoff'!G894)</f>
        <v/>
      </c>
      <c r="I893" s="23" t="str">
        <f>IF('AccuValve Takeoff'!H894="","",'AccuValve Takeoff'!H894)</f>
        <v/>
      </c>
      <c r="J893" s="326" t="str">
        <f>IF('AccuValve Takeoff'!I894="","",IF('AccuValve Takeoff'!I894="Not Available","",'AccuValve Takeoff'!I894))</f>
        <v/>
      </c>
      <c r="K893" s="326" t="str">
        <f>IF('AccuValve Takeoff'!J894="","",IF('AccuValve Takeoff'!J894="Not Available","",'AccuValve Takeoff'!J894))</f>
        <v/>
      </c>
      <c r="L893" s="326" t="str">
        <f>IF('AccuValve Takeoff'!K894="","",IF('AccuValve Takeoff'!K894="Not Available","",'AccuValve Takeoff'!K894))</f>
        <v/>
      </c>
      <c r="M893" s="326" t="str">
        <f>IF('AccuValve Takeoff'!L894="","",IF('AccuValve Takeoff'!L894="Not Available","",'AccuValve Takeoff'!L894))</f>
        <v/>
      </c>
      <c r="N893" s="326" t="str">
        <f>IF('AccuValve Takeoff'!M894="","",IF('AccuValve Takeoff'!M894="Not Available","",'AccuValve Takeoff'!M894))</f>
        <v/>
      </c>
      <c r="O893" s="23" t="str">
        <f>IF('AccuValve Takeoff'!N894="","",'AccuValve Takeoff'!N894)</f>
        <v/>
      </c>
      <c r="P893" s="23" t="str">
        <f>IF('AccuValve Takeoff'!O894="","",'AccuValve Takeoff'!O894)</f>
        <v/>
      </c>
      <c r="Q893" s="23" t="str">
        <f>IF('AccuValve Takeoff'!P894="","",'AccuValve Takeoff'!P894)</f>
        <v/>
      </c>
      <c r="R893" s="34" t="str">
        <f>IF('AccuValve Takeoff'!Q894="","",'AccuValve Takeoff'!Q894)</f>
        <v xml:space="preserve"> </v>
      </c>
      <c r="S893" s="35" t="str">
        <f>'AccuValve Takeoff'!T894</f>
        <v/>
      </c>
      <c r="T893" s="35" t="str">
        <f>'AccuValve Takeoff'!U894</f>
        <v/>
      </c>
      <c r="U893" s="325" t="str">
        <f>'AccuValve Takeoff'!BC894</f>
        <v/>
      </c>
      <c r="V893" s="38"/>
      <c r="W893" s="11"/>
      <c r="X893" s="11"/>
      <c r="Y893" s="11"/>
    </row>
    <row r="894" spans="1:25" ht="20.100000000000001" customHeight="1" x14ac:dyDescent="0.2">
      <c r="A894" s="12">
        <v>886</v>
      </c>
      <c r="B894" s="23" t="str">
        <f>IF('AccuValve Takeoff'!B895="","",'AccuValve Takeoff'!B895)</f>
        <v/>
      </c>
      <c r="C894" s="45" t="str">
        <f>IF('AccuValve Takeoff'!C895="","",'AccuValve Takeoff'!C895)</f>
        <v/>
      </c>
      <c r="D894" s="23" t="str">
        <f>IF('AccuValve Takeoff'!D895="","",'AccuValve Takeoff'!D895)</f>
        <v/>
      </c>
      <c r="E894" s="23" t="str">
        <f>IF('AccuValve Takeoff'!S895="","",'AccuValve Takeoff'!S895)</f>
        <v/>
      </c>
      <c r="F894" s="23" t="str">
        <f>IF('AccuValve Takeoff'!F895="","",'AccuValve Takeoff'!F895)</f>
        <v/>
      </c>
      <c r="G894" s="23" t="str">
        <f>IF('AccuValve Takeoff'!R895="","",'AccuValve Takeoff'!R895)</f>
        <v/>
      </c>
      <c r="H894" s="23" t="str">
        <f>IF('AccuValve Takeoff'!G895="","",'AccuValve Takeoff'!G895)</f>
        <v/>
      </c>
      <c r="I894" s="23" t="str">
        <f>IF('AccuValve Takeoff'!H895="","",'AccuValve Takeoff'!H895)</f>
        <v/>
      </c>
      <c r="J894" s="326" t="str">
        <f>IF('AccuValve Takeoff'!I895="","",IF('AccuValve Takeoff'!I895="Not Available","",'AccuValve Takeoff'!I895))</f>
        <v/>
      </c>
      <c r="K894" s="326" t="str">
        <f>IF('AccuValve Takeoff'!J895="","",IF('AccuValve Takeoff'!J895="Not Available","",'AccuValve Takeoff'!J895))</f>
        <v/>
      </c>
      <c r="L894" s="326" t="str">
        <f>IF('AccuValve Takeoff'!K895="","",IF('AccuValve Takeoff'!K895="Not Available","",'AccuValve Takeoff'!K895))</f>
        <v/>
      </c>
      <c r="M894" s="326" t="str">
        <f>IF('AccuValve Takeoff'!L895="","",IF('AccuValve Takeoff'!L895="Not Available","",'AccuValve Takeoff'!L895))</f>
        <v/>
      </c>
      <c r="N894" s="326" t="str">
        <f>IF('AccuValve Takeoff'!M895="","",IF('AccuValve Takeoff'!M895="Not Available","",'AccuValve Takeoff'!M895))</f>
        <v/>
      </c>
      <c r="O894" s="23" t="str">
        <f>IF('AccuValve Takeoff'!N895="","",'AccuValve Takeoff'!N895)</f>
        <v/>
      </c>
      <c r="P894" s="23" t="str">
        <f>IF('AccuValve Takeoff'!O895="","",'AccuValve Takeoff'!O895)</f>
        <v/>
      </c>
      <c r="Q894" s="23" t="str">
        <f>IF('AccuValve Takeoff'!P895="","",'AccuValve Takeoff'!P895)</f>
        <v/>
      </c>
      <c r="R894" s="34" t="str">
        <f>IF('AccuValve Takeoff'!Q895="","",'AccuValve Takeoff'!Q895)</f>
        <v xml:space="preserve"> </v>
      </c>
      <c r="S894" s="35" t="str">
        <f>'AccuValve Takeoff'!T895</f>
        <v/>
      </c>
      <c r="T894" s="35" t="str">
        <f>'AccuValve Takeoff'!U895</f>
        <v/>
      </c>
      <c r="U894" s="325" t="str">
        <f>'AccuValve Takeoff'!BC895</f>
        <v/>
      </c>
      <c r="V894" s="38"/>
      <c r="W894" s="11"/>
      <c r="X894" s="11"/>
      <c r="Y894" s="11"/>
    </row>
    <row r="895" spans="1:25" ht="20.100000000000001" customHeight="1" x14ac:dyDescent="0.2">
      <c r="A895" s="12">
        <v>887</v>
      </c>
      <c r="B895" s="23" t="str">
        <f>IF('AccuValve Takeoff'!B896="","",'AccuValve Takeoff'!B896)</f>
        <v/>
      </c>
      <c r="C895" s="45" t="str">
        <f>IF('AccuValve Takeoff'!C896="","",'AccuValve Takeoff'!C896)</f>
        <v/>
      </c>
      <c r="D895" s="23" t="str">
        <f>IF('AccuValve Takeoff'!D896="","",'AccuValve Takeoff'!D896)</f>
        <v/>
      </c>
      <c r="E895" s="23" t="str">
        <f>IF('AccuValve Takeoff'!S896="","",'AccuValve Takeoff'!S896)</f>
        <v/>
      </c>
      <c r="F895" s="23" t="str">
        <f>IF('AccuValve Takeoff'!F896="","",'AccuValve Takeoff'!F896)</f>
        <v/>
      </c>
      <c r="G895" s="23" t="str">
        <f>IF('AccuValve Takeoff'!R896="","",'AccuValve Takeoff'!R896)</f>
        <v/>
      </c>
      <c r="H895" s="23" t="str">
        <f>IF('AccuValve Takeoff'!G896="","",'AccuValve Takeoff'!G896)</f>
        <v/>
      </c>
      <c r="I895" s="23" t="str">
        <f>IF('AccuValve Takeoff'!H896="","",'AccuValve Takeoff'!H896)</f>
        <v/>
      </c>
      <c r="J895" s="326" t="str">
        <f>IF('AccuValve Takeoff'!I896="","",IF('AccuValve Takeoff'!I896="Not Available","",'AccuValve Takeoff'!I896))</f>
        <v/>
      </c>
      <c r="K895" s="326" t="str">
        <f>IF('AccuValve Takeoff'!J896="","",IF('AccuValve Takeoff'!J896="Not Available","",'AccuValve Takeoff'!J896))</f>
        <v/>
      </c>
      <c r="L895" s="326" t="str">
        <f>IF('AccuValve Takeoff'!K896="","",IF('AccuValve Takeoff'!K896="Not Available","",'AccuValve Takeoff'!K896))</f>
        <v/>
      </c>
      <c r="M895" s="326" t="str">
        <f>IF('AccuValve Takeoff'!L896="","",IF('AccuValve Takeoff'!L896="Not Available","",'AccuValve Takeoff'!L896))</f>
        <v/>
      </c>
      <c r="N895" s="326" t="str">
        <f>IF('AccuValve Takeoff'!M896="","",IF('AccuValve Takeoff'!M896="Not Available","",'AccuValve Takeoff'!M896))</f>
        <v/>
      </c>
      <c r="O895" s="23" t="str">
        <f>IF('AccuValve Takeoff'!N896="","",'AccuValve Takeoff'!N896)</f>
        <v/>
      </c>
      <c r="P895" s="23" t="str">
        <f>IF('AccuValve Takeoff'!O896="","",'AccuValve Takeoff'!O896)</f>
        <v/>
      </c>
      <c r="Q895" s="23" t="str">
        <f>IF('AccuValve Takeoff'!P896="","",'AccuValve Takeoff'!P896)</f>
        <v/>
      </c>
      <c r="R895" s="34" t="str">
        <f>IF('AccuValve Takeoff'!Q896="","",'AccuValve Takeoff'!Q896)</f>
        <v xml:space="preserve"> </v>
      </c>
      <c r="S895" s="35" t="str">
        <f>'AccuValve Takeoff'!T896</f>
        <v/>
      </c>
      <c r="T895" s="35" t="str">
        <f>'AccuValve Takeoff'!U896</f>
        <v/>
      </c>
      <c r="U895" s="325" t="str">
        <f>'AccuValve Takeoff'!BC896</f>
        <v/>
      </c>
      <c r="V895" s="38"/>
      <c r="W895" s="11"/>
      <c r="X895" s="11"/>
      <c r="Y895" s="11"/>
    </row>
    <row r="896" spans="1:25" ht="20.100000000000001" customHeight="1" x14ac:dyDescent="0.2">
      <c r="A896" s="12">
        <v>888</v>
      </c>
      <c r="B896" s="23" t="str">
        <f>IF('AccuValve Takeoff'!B897="","",'AccuValve Takeoff'!B897)</f>
        <v/>
      </c>
      <c r="C896" s="45" t="str">
        <f>IF('AccuValve Takeoff'!C897="","",'AccuValve Takeoff'!C897)</f>
        <v/>
      </c>
      <c r="D896" s="23" t="str">
        <f>IF('AccuValve Takeoff'!D897="","",'AccuValve Takeoff'!D897)</f>
        <v/>
      </c>
      <c r="E896" s="23" t="str">
        <f>IF('AccuValve Takeoff'!S897="","",'AccuValve Takeoff'!S897)</f>
        <v/>
      </c>
      <c r="F896" s="23" t="str">
        <f>IF('AccuValve Takeoff'!F897="","",'AccuValve Takeoff'!F897)</f>
        <v/>
      </c>
      <c r="G896" s="23" t="str">
        <f>IF('AccuValve Takeoff'!R897="","",'AccuValve Takeoff'!R897)</f>
        <v/>
      </c>
      <c r="H896" s="23" t="str">
        <f>IF('AccuValve Takeoff'!G897="","",'AccuValve Takeoff'!G897)</f>
        <v/>
      </c>
      <c r="I896" s="23" t="str">
        <f>IF('AccuValve Takeoff'!H897="","",'AccuValve Takeoff'!H897)</f>
        <v/>
      </c>
      <c r="J896" s="326" t="str">
        <f>IF('AccuValve Takeoff'!I897="","",IF('AccuValve Takeoff'!I897="Not Available","",'AccuValve Takeoff'!I897))</f>
        <v/>
      </c>
      <c r="K896" s="326" t="str">
        <f>IF('AccuValve Takeoff'!J897="","",IF('AccuValve Takeoff'!J897="Not Available","",'AccuValve Takeoff'!J897))</f>
        <v/>
      </c>
      <c r="L896" s="326" t="str">
        <f>IF('AccuValve Takeoff'!K897="","",IF('AccuValve Takeoff'!K897="Not Available","",'AccuValve Takeoff'!K897))</f>
        <v/>
      </c>
      <c r="M896" s="326" t="str">
        <f>IF('AccuValve Takeoff'!L897="","",IF('AccuValve Takeoff'!L897="Not Available","",'AccuValve Takeoff'!L897))</f>
        <v/>
      </c>
      <c r="N896" s="326" t="str">
        <f>IF('AccuValve Takeoff'!M897="","",IF('AccuValve Takeoff'!M897="Not Available","",'AccuValve Takeoff'!M897))</f>
        <v/>
      </c>
      <c r="O896" s="23" t="str">
        <f>IF('AccuValve Takeoff'!N897="","",'AccuValve Takeoff'!N897)</f>
        <v/>
      </c>
      <c r="P896" s="23" t="str">
        <f>IF('AccuValve Takeoff'!O897="","",'AccuValve Takeoff'!O897)</f>
        <v/>
      </c>
      <c r="Q896" s="23" t="str">
        <f>IF('AccuValve Takeoff'!P897="","",'AccuValve Takeoff'!P897)</f>
        <v/>
      </c>
      <c r="R896" s="34" t="str">
        <f>IF('AccuValve Takeoff'!Q897="","",'AccuValve Takeoff'!Q897)</f>
        <v xml:space="preserve"> </v>
      </c>
      <c r="S896" s="35" t="str">
        <f>'AccuValve Takeoff'!T897</f>
        <v/>
      </c>
      <c r="T896" s="35" t="str">
        <f>'AccuValve Takeoff'!U897</f>
        <v/>
      </c>
      <c r="U896" s="325" t="str">
        <f>'AccuValve Takeoff'!BC897</f>
        <v/>
      </c>
      <c r="V896" s="38"/>
      <c r="W896" s="11"/>
      <c r="X896" s="11"/>
      <c r="Y896" s="11"/>
    </row>
    <row r="897" spans="1:25" ht="20.100000000000001" customHeight="1" x14ac:dyDescent="0.2">
      <c r="A897" s="12">
        <v>889</v>
      </c>
      <c r="B897" s="23" t="str">
        <f>IF('AccuValve Takeoff'!B898="","",'AccuValve Takeoff'!B898)</f>
        <v/>
      </c>
      <c r="C897" s="45" t="str">
        <f>IF('AccuValve Takeoff'!C898="","",'AccuValve Takeoff'!C898)</f>
        <v/>
      </c>
      <c r="D897" s="23" t="str">
        <f>IF('AccuValve Takeoff'!D898="","",'AccuValve Takeoff'!D898)</f>
        <v/>
      </c>
      <c r="E897" s="23" t="str">
        <f>IF('AccuValve Takeoff'!S898="","",'AccuValve Takeoff'!S898)</f>
        <v/>
      </c>
      <c r="F897" s="23" t="str">
        <f>IF('AccuValve Takeoff'!F898="","",'AccuValve Takeoff'!F898)</f>
        <v/>
      </c>
      <c r="G897" s="23" t="str">
        <f>IF('AccuValve Takeoff'!R898="","",'AccuValve Takeoff'!R898)</f>
        <v/>
      </c>
      <c r="H897" s="23" t="str">
        <f>IF('AccuValve Takeoff'!G898="","",'AccuValve Takeoff'!G898)</f>
        <v/>
      </c>
      <c r="I897" s="23" t="str">
        <f>IF('AccuValve Takeoff'!H898="","",'AccuValve Takeoff'!H898)</f>
        <v/>
      </c>
      <c r="J897" s="326" t="str">
        <f>IF('AccuValve Takeoff'!I898="","",IF('AccuValve Takeoff'!I898="Not Available","",'AccuValve Takeoff'!I898))</f>
        <v/>
      </c>
      <c r="K897" s="326" t="str">
        <f>IF('AccuValve Takeoff'!J898="","",IF('AccuValve Takeoff'!J898="Not Available","",'AccuValve Takeoff'!J898))</f>
        <v/>
      </c>
      <c r="L897" s="326" t="str">
        <f>IF('AccuValve Takeoff'!K898="","",IF('AccuValve Takeoff'!K898="Not Available","",'AccuValve Takeoff'!K898))</f>
        <v/>
      </c>
      <c r="M897" s="326" t="str">
        <f>IF('AccuValve Takeoff'!L898="","",IF('AccuValve Takeoff'!L898="Not Available","",'AccuValve Takeoff'!L898))</f>
        <v/>
      </c>
      <c r="N897" s="326" t="str">
        <f>IF('AccuValve Takeoff'!M898="","",IF('AccuValve Takeoff'!M898="Not Available","",'AccuValve Takeoff'!M898))</f>
        <v/>
      </c>
      <c r="O897" s="23" t="str">
        <f>IF('AccuValve Takeoff'!N898="","",'AccuValve Takeoff'!N898)</f>
        <v/>
      </c>
      <c r="P897" s="23" t="str">
        <f>IF('AccuValve Takeoff'!O898="","",'AccuValve Takeoff'!O898)</f>
        <v/>
      </c>
      <c r="Q897" s="23" t="str">
        <f>IF('AccuValve Takeoff'!P898="","",'AccuValve Takeoff'!P898)</f>
        <v/>
      </c>
      <c r="R897" s="34" t="str">
        <f>IF('AccuValve Takeoff'!Q898="","",'AccuValve Takeoff'!Q898)</f>
        <v xml:space="preserve"> </v>
      </c>
      <c r="S897" s="35" t="str">
        <f>'AccuValve Takeoff'!T898</f>
        <v/>
      </c>
      <c r="T897" s="35" t="str">
        <f>'AccuValve Takeoff'!U898</f>
        <v/>
      </c>
      <c r="U897" s="325" t="str">
        <f>'AccuValve Takeoff'!BC898</f>
        <v/>
      </c>
      <c r="V897" s="38"/>
      <c r="W897" s="11"/>
      <c r="X897" s="11"/>
      <c r="Y897" s="11"/>
    </row>
    <row r="898" spans="1:25" ht="20.100000000000001" customHeight="1" x14ac:dyDescent="0.2">
      <c r="A898" s="12">
        <v>890</v>
      </c>
      <c r="B898" s="23" t="str">
        <f>IF('AccuValve Takeoff'!B899="","",'AccuValve Takeoff'!B899)</f>
        <v/>
      </c>
      <c r="C898" s="45" t="str">
        <f>IF('AccuValve Takeoff'!C899="","",'AccuValve Takeoff'!C899)</f>
        <v/>
      </c>
      <c r="D898" s="23" t="str">
        <f>IF('AccuValve Takeoff'!D899="","",'AccuValve Takeoff'!D899)</f>
        <v/>
      </c>
      <c r="E898" s="23" t="str">
        <f>IF('AccuValve Takeoff'!S899="","",'AccuValve Takeoff'!S899)</f>
        <v/>
      </c>
      <c r="F898" s="23" t="str">
        <f>IF('AccuValve Takeoff'!F899="","",'AccuValve Takeoff'!F899)</f>
        <v/>
      </c>
      <c r="G898" s="23" t="str">
        <f>IF('AccuValve Takeoff'!R899="","",'AccuValve Takeoff'!R899)</f>
        <v/>
      </c>
      <c r="H898" s="23" t="str">
        <f>IF('AccuValve Takeoff'!G899="","",'AccuValve Takeoff'!G899)</f>
        <v/>
      </c>
      <c r="I898" s="23" t="str">
        <f>IF('AccuValve Takeoff'!H899="","",'AccuValve Takeoff'!H899)</f>
        <v/>
      </c>
      <c r="J898" s="326" t="str">
        <f>IF('AccuValve Takeoff'!I899="","",IF('AccuValve Takeoff'!I899="Not Available","",'AccuValve Takeoff'!I899))</f>
        <v/>
      </c>
      <c r="K898" s="326" t="str">
        <f>IF('AccuValve Takeoff'!J899="","",IF('AccuValve Takeoff'!J899="Not Available","",'AccuValve Takeoff'!J899))</f>
        <v/>
      </c>
      <c r="L898" s="326" t="str">
        <f>IF('AccuValve Takeoff'!K899="","",IF('AccuValve Takeoff'!K899="Not Available","",'AccuValve Takeoff'!K899))</f>
        <v/>
      </c>
      <c r="M898" s="326" t="str">
        <f>IF('AccuValve Takeoff'!L899="","",IF('AccuValve Takeoff'!L899="Not Available","",'AccuValve Takeoff'!L899))</f>
        <v/>
      </c>
      <c r="N898" s="326" t="str">
        <f>IF('AccuValve Takeoff'!M899="","",IF('AccuValve Takeoff'!M899="Not Available","",'AccuValve Takeoff'!M899))</f>
        <v/>
      </c>
      <c r="O898" s="23" t="str">
        <f>IF('AccuValve Takeoff'!N899="","",'AccuValve Takeoff'!N899)</f>
        <v/>
      </c>
      <c r="P898" s="23" t="str">
        <f>IF('AccuValve Takeoff'!O899="","",'AccuValve Takeoff'!O899)</f>
        <v/>
      </c>
      <c r="Q898" s="23" t="str">
        <f>IF('AccuValve Takeoff'!P899="","",'AccuValve Takeoff'!P899)</f>
        <v/>
      </c>
      <c r="R898" s="34" t="str">
        <f>IF('AccuValve Takeoff'!Q899="","",'AccuValve Takeoff'!Q899)</f>
        <v xml:space="preserve"> </v>
      </c>
      <c r="S898" s="35" t="str">
        <f>'AccuValve Takeoff'!T899</f>
        <v/>
      </c>
      <c r="T898" s="35" t="str">
        <f>'AccuValve Takeoff'!U899</f>
        <v/>
      </c>
      <c r="U898" s="325" t="str">
        <f>'AccuValve Takeoff'!BC899</f>
        <v/>
      </c>
      <c r="V898" s="38"/>
      <c r="W898" s="11"/>
      <c r="X898" s="11"/>
      <c r="Y898" s="11"/>
    </row>
    <row r="899" spans="1:25" ht="20.100000000000001" customHeight="1" x14ac:dyDescent="0.2">
      <c r="A899" s="12">
        <v>891</v>
      </c>
      <c r="B899" s="23" t="str">
        <f>IF('AccuValve Takeoff'!B900="","",'AccuValve Takeoff'!B900)</f>
        <v/>
      </c>
      <c r="C899" s="45" t="str">
        <f>IF('AccuValve Takeoff'!C900="","",'AccuValve Takeoff'!C900)</f>
        <v/>
      </c>
      <c r="D899" s="23" t="str">
        <f>IF('AccuValve Takeoff'!D900="","",'AccuValve Takeoff'!D900)</f>
        <v/>
      </c>
      <c r="E899" s="23" t="str">
        <f>IF('AccuValve Takeoff'!S900="","",'AccuValve Takeoff'!S900)</f>
        <v/>
      </c>
      <c r="F899" s="23" t="str">
        <f>IF('AccuValve Takeoff'!F900="","",'AccuValve Takeoff'!F900)</f>
        <v/>
      </c>
      <c r="G899" s="23" t="str">
        <f>IF('AccuValve Takeoff'!R900="","",'AccuValve Takeoff'!R900)</f>
        <v/>
      </c>
      <c r="H899" s="23" t="str">
        <f>IF('AccuValve Takeoff'!G900="","",'AccuValve Takeoff'!G900)</f>
        <v/>
      </c>
      <c r="I899" s="23" t="str">
        <f>IF('AccuValve Takeoff'!H900="","",'AccuValve Takeoff'!H900)</f>
        <v/>
      </c>
      <c r="J899" s="326" t="str">
        <f>IF('AccuValve Takeoff'!I900="","",IF('AccuValve Takeoff'!I900="Not Available","",'AccuValve Takeoff'!I900))</f>
        <v/>
      </c>
      <c r="K899" s="326" t="str">
        <f>IF('AccuValve Takeoff'!J900="","",IF('AccuValve Takeoff'!J900="Not Available","",'AccuValve Takeoff'!J900))</f>
        <v/>
      </c>
      <c r="L899" s="326" t="str">
        <f>IF('AccuValve Takeoff'!K900="","",IF('AccuValve Takeoff'!K900="Not Available","",'AccuValve Takeoff'!K900))</f>
        <v/>
      </c>
      <c r="M899" s="326" t="str">
        <f>IF('AccuValve Takeoff'!L900="","",IF('AccuValve Takeoff'!L900="Not Available","",'AccuValve Takeoff'!L900))</f>
        <v/>
      </c>
      <c r="N899" s="326" t="str">
        <f>IF('AccuValve Takeoff'!M900="","",IF('AccuValve Takeoff'!M900="Not Available","",'AccuValve Takeoff'!M900))</f>
        <v/>
      </c>
      <c r="O899" s="23" t="str">
        <f>IF('AccuValve Takeoff'!N900="","",'AccuValve Takeoff'!N900)</f>
        <v/>
      </c>
      <c r="P899" s="23" t="str">
        <f>IF('AccuValve Takeoff'!O900="","",'AccuValve Takeoff'!O900)</f>
        <v/>
      </c>
      <c r="Q899" s="23" t="str">
        <f>IF('AccuValve Takeoff'!P900="","",'AccuValve Takeoff'!P900)</f>
        <v/>
      </c>
      <c r="R899" s="34" t="str">
        <f>IF('AccuValve Takeoff'!Q900="","",'AccuValve Takeoff'!Q900)</f>
        <v xml:space="preserve"> </v>
      </c>
      <c r="S899" s="35" t="str">
        <f>'AccuValve Takeoff'!T900</f>
        <v/>
      </c>
      <c r="T899" s="35" t="str">
        <f>'AccuValve Takeoff'!U900</f>
        <v/>
      </c>
      <c r="U899" s="325" t="str">
        <f>'AccuValve Takeoff'!BC900</f>
        <v/>
      </c>
      <c r="V899" s="38"/>
      <c r="W899" s="11"/>
      <c r="X899" s="11"/>
      <c r="Y899" s="11"/>
    </row>
    <row r="900" spans="1:25" ht="20.100000000000001" customHeight="1" x14ac:dyDescent="0.2">
      <c r="A900" s="12">
        <v>892</v>
      </c>
      <c r="B900" s="23" t="str">
        <f>IF('AccuValve Takeoff'!B901="","",'AccuValve Takeoff'!B901)</f>
        <v/>
      </c>
      <c r="C900" s="45" t="str">
        <f>IF('AccuValve Takeoff'!C901="","",'AccuValve Takeoff'!C901)</f>
        <v/>
      </c>
      <c r="D900" s="23" t="str">
        <f>IF('AccuValve Takeoff'!D901="","",'AccuValve Takeoff'!D901)</f>
        <v/>
      </c>
      <c r="E900" s="23" t="str">
        <f>IF('AccuValve Takeoff'!S901="","",'AccuValve Takeoff'!S901)</f>
        <v/>
      </c>
      <c r="F900" s="23" t="str">
        <f>IF('AccuValve Takeoff'!F901="","",'AccuValve Takeoff'!F901)</f>
        <v/>
      </c>
      <c r="G900" s="23" t="str">
        <f>IF('AccuValve Takeoff'!R901="","",'AccuValve Takeoff'!R901)</f>
        <v/>
      </c>
      <c r="H900" s="23" t="str">
        <f>IF('AccuValve Takeoff'!G901="","",'AccuValve Takeoff'!G901)</f>
        <v/>
      </c>
      <c r="I900" s="23" t="str">
        <f>IF('AccuValve Takeoff'!H901="","",'AccuValve Takeoff'!H901)</f>
        <v/>
      </c>
      <c r="J900" s="326" t="str">
        <f>IF('AccuValve Takeoff'!I901="","",IF('AccuValve Takeoff'!I901="Not Available","",'AccuValve Takeoff'!I901))</f>
        <v/>
      </c>
      <c r="K900" s="326" t="str">
        <f>IF('AccuValve Takeoff'!J901="","",IF('AccuValve Takeoff'!J901="Not Available","",'AccuValve Takeoff'!J901))</f>
        <v/>
      </c>
      <c r="L900" s="326" t="str">
        <f>IF('AccuValve Takeoff'!K901="","",IF('AccuValve Takeoff'!K901="Not Available","",'AccuValve Takeoff'!K901))</f>
        <v/>
      </c>
      <c r="M900" s="326" t="str">
        <f>IF('AccuValve Takeoff'!L901="","",IF('AccuValve Takeoff'!L901="Not Available","",'AccuValve Takeoff'!L901))</f>
        <v/>
      </c>
      <c r="N900" s="326" t="str">
        <f>IF('AccuValve Takeoff'!M901="","",IF('AccuValve Takeoff'!M901="Not Available","",'AccuValve Takeoff'!M901))</f>
        <v/>
      </c>
      <c r="O900" s="23" t="str">
        <f>IF('AccuValve Takeoff'!N901="","",'AccuValve Takeoff'!N901)</f>
        <v/>
      </c>
      <c r="P900" s="23" t="str">
        <f>IF('AccuValve Takeoff'!O901="","",'AccuValve Takeoff'!O901)</f>
        <v/>
      </c>
      <c r="Q900" s="23" t="str">
        <f>IF('AccuValve Takeoff'!P901="","",'AccuValve Takeoff'!P901)</f>
        <v/>
      </c>
      <c r="R900" s="34" t="str">
        <f>IF('AccuValve Takeoff'!Q901="","",'AccuValve Takeoff'!Q901)</f>
        <v xml:space="preserve"> </v>
      </c>
      <c r="S900" s="35" t="str">
        <f>'AccuValve Takeoff'!T901</f>
        <v/>
      </c>
      <c r="T900" s="35" t="str">
        <f>'AccuValve Takeoff'!U901</f>
        <v/>
      </c>
      <c r="U900" s="325" t="str">
        <f>'AccuValve Takeoff'!BC901</f>
        <v/>
      </c>
      <c r="V900" s="38"/>
      <c r="W900" s="11"/>
      <c r="X900" s="11"/>
      <c r="Y900" s="11"/>
    </row>
    <row r="901" spans="1:25" ht="20.100000000000001" customHeight="1" x14ac:dyDescent="0.2">
      <c r="A901" s="12">
        <v>893</v>
      </c>
      <c r="B901" s="23" t="str">
        <f>IF('AccuValve Takeoff'!B902="","",'AccuValve Takeoff'!B902)</f>
        <v/>
      </c>
      <c r="C901" s="45" t="str">
        <f>IF('AccuValve Takeoff'!C902="","",'AccuValve Takeoff'!C902)</f>
        <v/>
      </c>
      <c r="D901" s="23" t="str">
        <f>IF('AccuValve Takeoff'!D902="","",'AccuValve Takeoff'!D902)</f>
        <v/>
      </c>
      <c r="E901" s="23" t="str">
        <f>IF('AccuValve Takeoff'!S902="","",'AccuValve Takeoff'!S902)</f>
        <v/>
      </c>
      <c r="F901" s="23" t="str">
        <f>IF('AccuValve Takeoff'!F902="","",'AccuValve Takeoff'!F902)</f>
        <v/>
      </c>
      <c r="G901" s="23" t="str">
        <f>IF('AccuValve Takeoff'!R902="","",'AccuValve Takeoff'!R902)</f>
        <v/>
      </c>
      <c r="H901" s="23" t="str">
        <f>IF('AccuValve Takeoff'!G902="","",'AccuValve Takeoff'!G902)</f>
        <v/>
      </c>
      <c r="I901" s="23" t="str">
        <f>IF('AccuValve Takeoff'!H902="","",'AccuValve Takeoff'!H902)</f>
        <v/>
      </c>
      <c r="J901" s="326" t="str">
        <f>IF('AccuValve Takeoff'!I902="","",IF('AccuValve Takeoff'!I902="Not Available","",'AccuValve Takeoff'!I902))</f>
        <v/>
      </c>
      <c r="K901" s="326" t="str">
        <f>IF('AccuValve Takeoff'!J902="","",IF('AccuValve Takeoff'!J902="Not Available","",'AccuValve Takeoff'!J902))</f>
        <v/>
      </c>
      <c r="L901" s="326" t="str">
        <f>IF('AccuValve Takeoff'!K902="","",IF('AccuValve Takeoff'!K902="Not Available","",'AccuValve Takeoff'!K902))</f>
        <v/>
      </c>
      <c r="M901" s="326" t="str">
        <f>IF('AccuValve Takeoff'!L902="","",IF('AccuValve Takeoff'!L902="Not Available","",'AccuValve Takeoff'!L902))</f>
        <v/>
      </c>
      <c r="N901" s="326" t="str">
        <f>IF('AccuValve Takeoff'!M902="","",IF('AccuValve Takeoff'!M902="Not Available","",'AccuValve Takeoff'!M902))</f>
        <v/>
      </c>
      <c r="O901" s="23" t="str">
        <f>IF('AccuValve Takeoff'!N902="","",'AccuValve Takeoff'!N902)</f>
        <v/>
      </c>
      <c r="P901" s="23" t="str">
        <f>IF('AccuValve Takeoff'!O902="","",'AccuValve Takeoff'!O902)</f>
        <v/>
      </c>
      <c r="Q901" s="23" t="str">
        <f>IF('AccuValve Takeoff'!P902="","",'AccuValve Takeoff'!P902)</f>
        <v/>
      </c>
      <c r="R901" s="34" t="str">
        <f>IF('AccuValve Takeoff'!Q902="","",'AccuValve Takeoff'!Q902)</f>
        <v xml:space="preserve"> </v>
      </c>
      <c r="S901" s="35" t="str">
        <f>'AccuValve Takeoff'!T902</f>
        <v/>
      </c>
      <c r="T901" s="35" t="str">
        <f>'AccuValve Takeoff'!U902</f>
        <v/>
      </c>
      <c r="U901" s="325" t="str">
        <f>'AccuValve Takeoff'!BC902</f>
        <v/>
      </c>
      <c r="V901" s="38"/>
      <c r="W901" s="11"/>
      <c r="X901" s="11"/>
      <c r="Y901" s="11"/>
    </row>
    <row r="902" spans="1:25" ht="20.100000000000001" customHeight="1" x14ac:dyDescent="0.2">
      <c r="A902" s="12">
        <v>894</v>
      </c>
      <c r="B902" s="23" t="str">
        <f>IF('AccuValve Takeoff'!B903="","",'AccuValve Takeoff'!B903)</f>
        <v/>
      </c>
      <c r="C902" s="45" t="str">
        <f>IF('AccuValve Takeoff'!C903="","",'AccuValve Takeoff'!C903)</f>
        <v/>
      </c>
      <c r="D902" s="23" t="str">
        <f>IF('AccuValve Takeoff'!D903="","",'AccuValve Takeoff'!D903)</f>
        <v/>
      </c>
      <c r="E902" s="23" t="str">
        <f>IF('AccuValve Takeoff'!S903="","",'AccuValve Takeoff'!S903)</f>
        <v/>
      </c>
      <c r="F902" s="23" t="str">
        <f>IF('AccuValve Takeoff'!F903="","",'AccuValve Takeoff'!F903)</f>
        <v/>
      </c>
      <c r="G902" s="23" t="str">
        <f>IF('AccuValve Takeoff'!R903="","",'AccuValve Takeoff'!R903)</f>
        <v/>
      </c>
      <c r="H902" s="23" t="str">
        <f>IF('AccuValve Takeoff'!G903="","",'AccuValve Takeoff'!G903)</f>
        <v/>
      </c>
      <c r="I902" s="23" t="str">
        <f>IF('AccuValve Takeoff'!H903="","",'AccuValve Takeoff'!H903)</f>
        <v/>
      </c>
      <c r="J902" s="326" t="str">
        <f>IF('AccuValve Takeoff'!I903="","",IF('AccuValve Takeoff'!I903="Not Available","",'AccuValve Takeoff'!I903))</f>
        <v/>
      </c>
      <c r="K902" s="326" t="str">
        <f>IF('AccuValve Takeoff'!J903="","",IF('AccuValve Takeoff'!J903="Not Available","",'AccuValve Takeoff'!J903))</f>
        <v/>
      </c>
      <c r="L902" s="326" t="str">
        <f>IF('AccuValve Takeoff'!K903="","",IF('AccuValve Takeoff'!K903="Not Available","",'AccuValve Takeoff'!K903))</f>
        <v/>
      </c>
      <c r="M902" s="326" t="str">
        <f>IF('AccuValve Takeoff'!L903="","",IF('AccuValve Takeoff'!L903="Not Available","",'AccuValve Takeoff'!L903))</f>
        <v/>
      </c>
      <c r="N902" s="326" t="str">
        <f>IF('AccuValve Takeoff'!M903="","",IF('AccuValve Takeoff'!M903="Not Available","",'AccuValve Takeoff'!M903))</f>
        <v/>
      </c>
      <c r="O902" s="23" t="str">
        <f>IF('AccuValve Takeoff'!N903="","",'AccuValve Takeoff'!N903)</f>
        <v/>
      </c>
      <c r="P902" s="23" t="str">
        <f>IF('AccuValve Takeoff'!O903="","",'AccuValve Takeoff'!O903)</f>
        <v/>
      </c>
      <c r="Q902" s="23" t="str">
        <f>IF('AccuValve Takeoff'!P903="","",'AccuValve Takeoff'!P903)</f>
        <v/>
      </c>
      <c r="R902" s="34" t="str">
        <f>IF('AccuValve Takeoff'!Q903="","",'AccuValve Takeoff'!Q903)</f>
        <v xml:space="preserve"> </v>
      </c>
      <c r="S902" s="35" t="str">
        <f>'AccuValve Takeoff'!T903</f>
        <v/>
      </c>
      <c r="T902" s="35" t="str">
        <f>'AccuValve Takeoff'!U903</f>
        <v/>
      </c>
      <c r="U902" s="325" t="str">
        <f>'AccuValve Takeoff'!BC903</f>
        <v/>
      </c>
      <c r="V902" s="38"/>
      <c r="W902" s="11"/>
      <c r="X902" s="11"/>
      <c r="Y902" s="11"/>
    </row>
    <row r="903" spans="1:25" ht="20.100000000000001" customHeight="1" x14ac:dyDescent="0.2">
      <c r="A903" s="12">
        <v>895</v>
      </c>
      <c r="B903" s="23" t="str">
        <f>IF('AccuValve Takeoff'!B904="","",'AccuValve Takeoff'!B904)</f>
        <v/>
      </c>
      <c r="C903" s="45" t="str">
        <f>IF('AccuValve Takeoff'!C904="","",'AccuValve Takeoff'!C904)</f>
        <v/>
      </c>
      <c r="D903" s="23" t="str">
        <f>IF('AccuValve Takeoff'!D904="","",'AccuValve Takeoff'!D904)</f>
        <v/>
      </c>
      <c r="E903" s="23" t="str">
        <f>IF('AccuValve Takeoff'!S904="","",'AccuValve Takeoff'!S904)</f>
        <v/>
      </c>
      <c r="F903" s="23" t="str">
        <f>IF('AccuValve Takeoff'!F904="","",'AccuValve Takeoff'!F904)</f>
        <v/>
      </c>
      <c r="G903" s="23" t="str">
        <f>IF('AccuValve Takeoff'!R904="","",'AccuValve Takeoff'!R904)</f>
        <v/>
      </c>
      <c r="H903" s="23" t="str">
        <f>IF('AccuValve Takeoff'!G904="","",'AccuValve Takeoff'!G904)</f>
        <v/>
      </c>
      <c r="I903" s="23" t="str">
        <f>IF('AccuValve Takeoff'!H904="","",'AccuValve Takeoff'!H904)</f>
        <v/>
      </c>
      <c r="J903" s="326" t="str">
        <f>IF('AccuValve Takeoff'!I904="","",IF('AccuValve Takeoff'!I904="Not Available","",'AccuValve Takeoff'!I904))</f>
        <v/>
      </c>
      <c r="K903" s="326" t="str">
        <f>IF('AccuValve Takeoff'!J904="","",IF('AccuValve Takeoff'!J904="Not Available","",'AccuValve Takeoff'!J904))</f>
        <v/>
      </c>
      <c r="L903" s="326" t="str">
        <f>IF('AccuValve Takeoff'!K904="","",IF('AccuValve Takeoff'!K904="Not Available","",'AccuValve Takeoff'!K904))</f>
        <v/>
      </c>
      <c r="M903" s="326" t="str">
        <f>IF('AccuValve Takeoff'!L904="","",IF('AccuValve Takeoff'!L904="Not Available","",'AccuValve Takeoff'!L904))</f>
        <v/>
      </c>
      <c r="N903" s="326" t="str">
        <f>IF('AccuValve Takeoff'!M904="","",IF('AccuValve Takeoff'!M904="Not Available","",'AccuValve Takeoff'!M904))</f>
        <v/>
      </c>
      <c r="O903" s="23" t="str">
        <f>IF('AccuValve Takeoff'!N904="","",'AccuValve Takeoff'!N904)</f>
        <v/>
      </c>
      <c r="P903" s="23" t="str">
        <f>IF('AccuValve Takeoff'!O904="","",'AccuValve Takeoff'!O904)</f>
        <v/>
      </c>
      <c r="Q903" s="23" t="str">
        <f>IF('AccuValve Takeoff'!P904="","",'AccuValve Takeoff'!P904)</f>
        <v/>
      </c>
      <c r="R903" s="34" t="str">
        <f>IF('AccuValve Takeoff'!Q904="","",'AccuValve Takeoff'!Q904)</f>
        <v xml:space="preserve"> </v>
      </c>
      <c r="S903" s="35" t="str">
        <f>'AccuValve Takeoff'!T904</f>
        <v/>
      </c>
      <c r="T903" s="35" t="str">
        <f>'AccuValve Takeoff'!U904</f>
        <v/>
      </c>
      <c r="U903" s="325" t="str">
        <f>'AccuValve Takeoff'!BC904</f>
        <v/>
      </c>
      <c r="V903" s="38"/>
      <c r="W903" s="11"/>
      <c r="X903" s="11"/>
      <c r="Y903" s="11"/>
    </row>
    <row r="904" spans="1:25" ht="20.100000000000001" customHeight="1" x14ac:dyDescent="0.2">
      <c r="A904" s="12">
        <v>896</v>
      </c>
      <c r="B904" s="23" t="str">
        <f>IF('AccuValve Takeoff'!B905="","",'AccuValve Takeoff'!B905)</f>
        <v/>
      </c>
      <c r="C904" s="45" t="str">
        <f>IF('AccuValve Takeoff'!C905="","",'AccuValve Takeoff'!C905)</f>
        <v/>
      </c>
      <c r="D904" s="23" t="str">
        <f>IF('AccuValve Takeoff'!D905="","",'AccuValve Takeoff'!D905)</f>
        <v/>
      </c>
      <c r="E904" s="23" t="str">
        <f>IF('AccuValve Takeoff'!S905="","",'AccuValve Takeoff'!S905)</f>
        <v/>
      </c>
      <c r="F904" s="23" t="str">
        <f>IF('AccuValve Takeoff'!F905="","",'AccuValve Takeoff'!F905)</f>
        <v/>
      </c>
      <c r="G904" s="23" t="str">
        <f>IF('AccuValve Takeoff'!R905="","",'AccuValve Takeoff'!R905)</f>
        <v/>
      </c>
      <c r="H904" s="23" t="str">
        <f>IF('AccuValve Takeoff'!G905="","",'AccuValve Takeoff'!G905)</f>
        <v/>
      </c>
      <c r="I904" s="23" t="str">
        <f>IF('AccuValve Takeoff'!H905="","",'AccuValve Takeoff'!H905)</f>
        <v/>
      </c>
      <c r="J904" s="326" t="str">
        <f>IF('AccuValve Takeoff'!I905="","",IF('AccuValve Takeoff'!I905="Not Available","",'AccuValve Takeoff'!I905))</f>
        <v/>
      </c>
      <c r="K904" s="326" t="str">
        <f>IF('AccuValve Takeoff'!J905="","",IF('AccuValve Takeoff'!J905="Not Available","",'AccuValve Takeoff'!J905))</f>
        <v/>
      </c>
      <c r="L904" s="326" t="str">
        <f>IF('AccuValve Takeoff'!K905="","",IF('AccuValve Takeoff'!K905="Not Available","",'AccuValve Takeoff'!K905))</f>
        <v/>
      </c>
      <c r="M904" s="326" t="str">
        <f>IF('AccuValve Takeoff'!L905="","",IF('AccuValve Takeoff'!L905="Not Available","",'AccuValve Takeoff'!L905))</f>
        <v/>
      </c>
      <c r="N904" s="326" t="str">
        <f>IF('AccuValve Takeoff'!M905="","",IF('AccuValve Takeoff'!M905="Not Available","",'AccuValve Takeoff'!M905))</f>
        <v/>
      </c>
      <c r="O904" s="23" t="str">
        <f>IF('AccuValve Takeoff'!N905="","",'AccuValve Takeoff'!N905)</f>
        <v/>
      </c>
      <c r="P904" s="23" t="str">
        <f>IF('AccuValve Takeoff'!O905="","",'AccuValve Takeoff'!O905)</f>
        <v/>
      </c>
      <c r="Q904" s="23" t="str">
        <f>IF('AccuValve Takeoff'!P905="","",'AccuValve Takeoff'!P905)</f>
        <v/>
      </c>
      <c r="R904" s="34" t="str">
        <f>IF('AccuValve Takeoff'!Q905="","",'AccuValve Takeoff'!Q905)</f>
        <v xml:space="preserve"> </v>
      </c>
      <c r="S904" s="35" t="str">
        <f>'AccuValve Takeoff'!T905</f>
        <v/>
      </c>
      <c r="T904" s="35" t="str">
        <f>'AccuValve Takeoff'!U905</f>
        <v/>
      </c>
      <c r="U904" s="325" t="str">
        <f>'AccuValve Takeoff'!BC905</f>
        <v/>
      </c>
      <c r="V904" s="38"/>
      <c r="W904" s="11"/>
      <c r="X904" s="11"/>
      <c r="Y904" s="11"/>
    </row>
    <row r="905" spans="1:25" ht="20.100000000000001" customHeight="1" x14ac:dyDescent="0.2">
      <c r="A905" s="12">
        <v>897</v>
      </c>
      <c r="B905" s="23" t="str">
        <f>IF('AccuValve Takeoff'!B906="","",'AccuValve Takeoff'!B906)</f>
        <v/>
      </c>
      <c r="C905" s="45" t="str">
        <f>IF('AccuValve Takeoff'!C906="","",'AccuValve Takeoff'!C906)</f>
        <v/>
      </c>
      <c r="D905" s="23" t="str">
        <f>IF('AccuValve Takeoff'!D906="","",'AccuValve Takeoff'!D906)</f>
        <v/>
      </c>
      <c r="E905" s="23" t="str">
        <f>IF('AccuValve Takeoff'!S906="","",'AccuValve Takeoff'!S906)</f>
        <v/>
      </c>
      <c r="F905" s="23" t="str">
        <f>IF('AccuValve Takeoff'!F906="","",'AccuValve Takeoff'!F906)</f>
        <v/>
      </c>
      <c r="G905" s="23" t="str">
        <f>IF('AccuValve Takeoff'!R906="","",'AccuValve Takeoff'!R906)</f>
        <v/>
      </c>
      <c r="H905" s="23" t="str">
        <f>IF('AccuValve Takeoff'!G906="","",'AccuValve Takeoff'!G906)</f>
        <v/>
      </c>
      <c r="I905" s="23" t="str">
        <f>IF('AccuValve Takeoff'!H906="","",'AccuValve Takeoff'!H906)</f>
        <v/>
      </c>
      <c r="J905" s="326" t="str">
        <f>IF('AccuValve Takeoff'!I906="","",IF('AccuValve Takeoff'!I906="Not Available","",'AccuValve Takeoff'!I906))</f>
        <v/>
      </c>
      <c r="K905" s="326" t="str">
        <f>IF('AccuValve Takeoff'!J906="","",IF('AccuValve Takeoff'!J906="Not Available","",'AccuValve Takeoff'!J906))</f>
        <v/>
      </c>
      <c r="L905" s="326" t="str">
        <f>IF('AccuValve Takeoff'!K906="","",IF('AccuValve Takeoff'!K906="Not Available","",'AccuValve Takeoff'!K906))</f>
        <v/>
      </c>
      <c r="M905" s="326" t="str">
        <f>IF('AccuValve Takeoff'!L906="","",IF('AccuValve Takeoff'!L906="Not Available","",'AccuValve Takeoff'!L906))</f>
        <v/>
      </c>
      <c r="N905" s="326" t="str">
        <f>IF('AccuValve Takeoff'!M906="","",IF('AccuValve Takeoff'!M906="Not Available","",'AccuValve Takeoff'!M906))</f>
        <v/>
      </c>
      <c r="O905" s="23" t="str">
        <f>IF('AccuValve Takeoff'!N906="","",'AccuValve Takeoff'!N906)</f>
        <v/>
      </c>
      <c r="P905" s="23" t="str">
        <f>IF('AccuValve Takeoff'!O906="","",'AccuValve Takeoff'!O906)</f>
        <v/>
      </c>
      <c r="Q905" s="23" t="str">
        <f>IF('AccuValve Takeoff'!P906="","",'AccuValve Takeoff'!P906)</f>
        <v/>
      </c>
      <c r="R905" s="34" t="str">
        <f>IF('AccuValve Takeoff'!Q906="","",'AccuValve Takeoff'!Q906)</f>
        <v xml:space="preserve"> </v>
      </c>
      <c r="S905" s="35" t="str">
        <f>'AccuValve Takeoff'!T906</f>
        <v/>
      </c>
      <c r="T905" s="35" t="str">
        <f>'AccuValve Takeoff'!U906</f>
        <v/>
      </c>
      <c r="U905" s="325" t="str">
        <f>'AccuValve Takeoff'!BC906</f>
        <v/>
      </c>
      <c r="V905" s="38"/>
      <c r="W905" s="11"/>
      <c r="X905" s="11"/>
      <c r="Y905" s="11"/>
    </row>
    <row r="906" spans="1:25" ht="20.100000000000001" customHeight="1" x14ac:dyDescent="0.2">
      <c r="A906" s="12">
        <v>898</v>
      </c>
      <c r="B906" s="23" t="str">
        <f>IF('AccuValve Takeoff'!B907="","",'AccuValve Takeoff'!B907)</f>
        <v/>
      </c>
      <c r="C906" s="45" t="str">
        <f>IF('AccuValve Takeoff'!C907="","",'AccuValve Takeoff'!C907)</f>
        <v/>
      </c>
      <c r="D906" s="23" t="str">
        <f>IF('AccuValve Takeoff'!D907="","",'AccuValve Takeoff'!D907)</f>
        <v/>
      </c>
      <c r="E906" s="23" t="str">
        <f>IF('AccuValve Takeoff'!S907="","",'AccuValve Takeoff'!S907)</f>
        <v/>
      </c>
      <c r="F906" s="23" t="str">
        <f>IF('AccuValve Takeoff'!F907="","",'AccuValve Takeoff'!F907)</f>
        <v/>
      </c>
      <c r="G906" s="23" t="str">
        <f>IF('AccuValve Takeoff'!R907="","",'AccuValve Takeoff'!R907)</f>
        <v/>
      </c>
      <c r="H906" s="23" t="str">
        <f>IF('AccuValve Takeoff'!G907="","",'AccuValve Takeoff'!G907)</f>
        <v/>
      </c>
      <c r="I906" s="23" t="str">
        <f>IF('AccuValve Takeoff'!H907="","",'AccuValve Takeoff'!H907)</f>
        <v/>
      </c>
      <c r="J906" s="326" t="str">
        <f>IF('AccuValve Takeoff'!I907="","",IF('AccuValve Takeoff'!I907="Not Available","",'AccuValve Takeoff'!I907))</f>
        <v/>
      </c>
      <c r="K906" s="326" t="str">
        <f>IF('AccuValve Takeoff'!J907="","",IF('AccuValve Takeoff'!J907="Not Available","",'AccuValve Takeoff'!J907))</f>
        <v/>
      </c>
      <c r="L906" s="326" t="str">
        <f>IF('AccuValve Takeoff'!K907="","",IF('AccuValve Takeoff'!K907="Not Available","",'AccuValve Takeoff'!K907))</f>
        <v/>
      </c>
      <c r="M906" s="326" t="str">
        <f>IF('AccuValve Takeoff'!L907="","",IF('AccuValve Takeoff'!L907="Not Available","",'AccuValve Takeoff'!L907))</f>
        <v/>
      </c>
      <c r="N906" s="326" t="str">
        <f>IF('AccuValve Takeoff'!M907="","",IF('AccuValve Takeoff'!M907="Not Available","",'AccuValve Takeoff'!M907))</f>
        <v/>
      </c>
      <c r="O906" s="23" t="str">
        <f>IF('AccuValve Takeoff'!N907="","",'AccuValve Takeoff'!N907)</f>
        <v/>
      </c>
      <c r="P906" s="23" t="str">
        <f>IF('AccuValve Takeoff'!O907="","",'AccuValve Takeoff'!O907)</f>
        <v/>
      </c>
      <c r="Q906" s="23" t="str">
        <f>IF('AccuValve Takeoff'!P907="","",'AccuValve Takeoff'!P907)</f>
        <v/>
      </c>
      <c r="R906" s="34" t="str">
        <f>IF('AccuValve Takeoff'!Q907="","",'AccuValve Takeoff'!Q907)</f>
        <v xml:space="preserve"> </v>
      </c>
      <c r="S906" s="35" t="str">
        <f>'AccuValve Takeoff'!T907</f>
        <v/>
      </c>
      <c r="T906" s="35" t="str">
        <f>'AccuValve Takeoff'!U907</f>
        <v/>
      </c>
      <c r="U906" s="325" t="str">
        <f>'AccuValve Takeoff'!BC907</f>
        <v/>
      </c>
      <c r="V906" s="38"/>
      <c r="W906" s="11"/>
      <c r="X906" s="11"/>
      <c r="Y906" s="11"/>
    </row>
    <row r="907" spans="1:25" ht="20.100000000000001" customHeight="1" x14ac:dyDescent="0.2">
      <c r="A907" s="12">
        <v>899</v>
      </c>
      <c r="B907" s="23" t="str">
        <f>IF('AccuValve Takeoff'!B908="","",'AccuValve Takeoff'!B908)</f>
        <v/>
      </c>
      <c r="C907" s="45" t="str">
        <f>IF('AccuValve Takeoff'!C908="","",'AccuValve Takeoff'!C908)</f>
        <v/>
      </c>
      <c r="D907" s="23" t="str">
        <f>IF('AccuValve Takeoff'!D908="","",'AccuValve Takeoff'!D908)</f>
        <v/>
      </c>
      <c r="E907" s="23" t="str">
        <f>IF('AccuValve Takeoff'!S908="","",'AccuValve Takeoff'!S908)</f>
        <v/>
      </c>
      <c r="F907" s="23" t="str">
        <f>IF('AccuValve Takeoff'!F908="","",'AccuValve Takeoff'!F908)</f>
        <v/>
      </c>
      <c r="G907" s="23" t="str">
        <f>IF('AccuValve Takeoff'!R908="","",'AccuValve Takeoff'!R908)</f>
        <v/>
      </c>
      <c r="H907" s="23" t="str">
        <f>IF('AccuValve Takeoff'!G908="","",'AccuValve Takeoff'!G908)</f>
        <v/>
      </c>
      <c r="I907" s="23" t="str">
        <f>IF('AccuValve Takeoff'!H908="","",'AccuValve Takeoff'!H908)</f>
        <v/>
      </c>
      <c r="J907" s="326" t="str">
        <f>IF('AccuValve Takeoff'!I908="","",IF('AccuValve Takeoff'!I908="Not Available","",'AccuValve Takeoff'!I908))</f>
        <v/>
      </c>
      <c r="K907" s="326" t="str">
        <f>IF('AccuValve Takeoff'!J908="","",IF('AccuValve Takeoff'!J908="Not Available","",'AccuValve Takeoff'!J908))</f>
        <v/>
      </c>
      <c r="L907" s="326" t="str">
        <f>IF('AccuValve Takeoff'!K908="","",IF('AccuValve Takeoff'!K908="Not Available","",'AccuValve Takeoff'!K908))</f>
        <v/>
      </c>
      <c r="M907" s="326" t="str">
        <f>IF('AccuValve Takeoff'!L908="","",IF('AccuValve Takeoff'!L908="Not Available","",'AccuValve Takeoff'!L908))</f>
        <v/>
      </c>
      <c r="N907" s="326" t="str">
        <f>IF('AccuValve Takeoff'!M908="","",IF('AccuValve Takeoff'!M908="Not Available","",'AccuValve Takeoff'!M908))</f>
        <v/>
      </c>
      <c r="O907" s="23" t="str">
        <f>IF('AccuValve Takeoff'!N908="","",'AccuValve Takeoff'!N908)</f>
        <v/>
      </c>
      <c r="P907" s="23" t="str">
        <f>IF('AccuValve Takeoff'!O908="","",'AccuValve Takeoff'!O908)</f>
        <v/>
      </c>
      <c r="Q907" s="23" t="str">
        <f>IF('AccuValve Takeoff'!P908="","",'AccuValve Takeoff'!P908)</f>
        <v/>
      </c>
      <c r="R907" s="34" t="str">
        <f>IF('AccuValve Takeoff'!Q908="","",'AccuValve Takeoff'!Q908)</f>
        <v xml:space="preserve"> </v>
      </c>
      <c r="S907" s="35" t="str">
        <f>'AccuValve Takeoff'!T908</f>
        <v/>
      </c>
      <c r="T907" s="35" t="str">
        <f>'AccuValve Takeoff'!U908</f>
        <v/>
      </c>
      <c r="U907" s="325" t="str">
        <f>'AccuValve Takeoff'!BC908</f>
        <v/>
      </c>
      <c r="V907" s="38"/>
      <c r="W907" s="11"/>
      <c r="X907" s="11"/>
      <c r="Y907" s="11"/>
    </row>
    <row r="908" spans="1:25" ht="20.100000000000001" customHeight="1" x14ac:dyDescent="0.2">
      <c r="A908" s="12">
        <v>900</v>
      </c>
      <c r="B908" s="23" t="str">
        <f>IF('AccuValve Takeoff'!B909="","",'AccuValve Takeoff'!B909)</f>
        <v/>
      </c>
      <c r="C908" s="45" t="str">
        <f>IF('AccuValve Takeoff'!C909="","",'AccuValve Takeoff'!C909)</f>
        <v/>
      </c>
      <c r="D908" s="23" t="str">
        <f>IF('AccuValve Takeoff'!D909="","",'AccuValve Takeoff'!D909)</f>
        <v/>
      </c>
      <c r="E908" s="23" t="str">
        <f>IF('AccuValve Takeoff'!S909="","",'AccuValve Takeoff'!S909)</f>
        <v/>
      </c>
      <c r="F908" s="23" t="str">
        <f>IF('AccuValve Takeoff'!F909="","",'AccuValve Takeoff'!F909)</f>
        <v/>
      </c>
      <c r="G908" s="23" t="str">
        <f>IF('AccuValve Takeoff'!R909="","",'AccuValve Takeoff'!R909)</f>
        <v/>
      </c>
      <c r="H908" s="23" t="str">
        <f>IF('AccuValve Takeoff'!G909="","",'AccuValve Takeoff'!G909)</f>
        <v/>
      </c>
      <c r="I908" s="23" t="str">
        <f>IF('AccuValve Takeoff'!H909="","",'AccuValve Takeoff'!H909)</f>
        <v/>
      </c>
      <c r="J908" s="326" t="str">
        <f>IF('AccuValve Takeoff'!I909="","",IF('AccuValve Takeoff'!I909="Not Available","",'AccuValve Takeoff'!I909))</f>
        <v/>
      </c>
      <c r="K908" s="326" t="str">
        <f>IF('AccuValve Takeoff'!J909="","",IF('AccuValve Takeoff'!J909="Not Available","",'AccuValve Takeoff'!J909))</f>
        <v/>
      </c>
      <c r="L908" s="326" t="str">
        <f>IF('AccuValve Takeoff'!K909="","",IF('AccuValve Takeoff'!K909="Not Available","",'AccuValve Takeoff'!K909))</f>
        <v/>
      </c>
      <c r="M908" s="326" t="str">
        <f>IF('AccuValve Takeoff'!L909="","",IF('AccuValve Takeoff'!L909="Not Available","",'AccuValve Takeoff'!L909))</f>
        <v/>
      </c>
      <c r="N908" s="326" t="str">
        <f>IF('AccuValve Takeoff'!M909="","",IF('AccuValve Takeoff'!M909="Not Available","",'AccuValve Takeoff'!M909))</f>
        <v/>
      </c>
      <c r="O908" s="23" t="str">
        <f>IF('AccuValve Takeoff'!N909="","",'AccuValve Takeoff'!N909)</f>
        <v/>
      </c>
      <c r="P908" s="23" t="str">
        <f>IF('AccuValve Takeoff'!O909="","",'AccuValve Takeoff'!O909)</f>
        <v/>
      </c>
      <c r="Q908" s="23" t="str">
        <f>IF('AccuValve Takeoff'!P909="","",'AccuValve Takeoff'!P909)</f>
        <v/>
      </c>
      <c r="R908" s="34" t="str">
        <f>IF('AccuValve Takeoff'!Q909="","",'AccuValve Takeoff'!Q909)</f>
        <v xml:space="preserve"> </v>
      </c>
      <c r="S908" s="35" t="str">
        <f>'AccuValve Takeoff'!T909</f>
        <v/>
      </c>
      <c r="T908" s="35" t="str">
        <f>'AccuValve Takeoff'!U909</f>
        <v/>
      </c>
      <c r="U908" s="325" t="str">
        <f>'AccuValve Takeoff'!BC909</f>
        <v/>
      </c>
      <c r="V908" s="38"/>
      <c r="W908" s="11"/>
      <c r="X908" s="11"/>
      <c r="Y908" s="11"/>
    </row>
    <row r="909" spans="1:25" ht="20.100000000000001" customHeight="1" x14ac:dyDescent="0.2">
      <c r="A909" s="12">
        <v>901</v>
      </c>
      <c r="B909" s="23" t="str">
        <f>IF('AccuValve Takeoff'!B910="","",'AccuValve Takeoff'!B910)</f>
        <v/>
      </c>
      <c r="C909" s="45" t="str">
        <f>IF('AccuValve Takeoff'!C910="","",'AccuValve Takeoff'!C910)</f>
        <v/>
      </c>
      <c r="D909" s="23" t="str">
        <f>IF('AccuValve Takeoff'!D910="","",'AccuValve Takeoff'!D910)</f>
        <v/>
      </c>
      <c r="E909" s="23" t="str">
        <f>IF('AccuValve Takeoff'!S910="","",'AccuValve Takeoff'!S910)</f>
        <v/>
      </c>
      <c r="F909" s="23" t="str">
        <f>IF('AccuValve Takeoff'!F910="","",'AccuValve Takeoff'!F910)</f>
        <v/>
      </c>
      <c r="G909" s="23" t="str">
        <f>IF('AccuValve Takeoff'!R910="","",'AccuValve Takeoff'!R910)</f>
        <v/>
      </c>
      <c r="H909" s="23" t="str">
        <f>IF('AccuValve Takeoff'!G910="","",'AccuValve Takeoff'!G910)</f>
        <v/>
      </c>
      <c r="I909" s="23" t="str">
        <f>IF('AccuValve Takeoff'!H910="","",'AccuValve Takeoff'!H910)</f>
        <v/>
      </c>
      <c r="J909" s="326" t="str">
        <f>IF('AccuValve Takeoff'!I910="","",IF('AccuValve Takeoff'!I910="Not Available","",'AccuValve Takeoff'!I910))</f>
        <v/>
      </c>
      <c r="K909" s="326" t="str">
        <f>IF('AccuValve Takeoff'!J910="","",IF('AccuValve Takeoff'!J910="Not Available","",'AccuValve Takeoff'!J910))</f>
        <v/>
      </c>
      <c r="L909" s="326" t="str">
        <f>IF('AccuValve Takeoff'!K910="","",IF('AccuValve Takeoff'!K910="Not Available","",'AccuValve Takeoff'!K910))</f>
        <v/>
      </c>
      <c r="M909" s="326" t="str">
        <f>IF('AccuValve Takeoff'!L910="","",IF('AccuValve Takeoff'!L910="Not Available","",'AccuValve Takeoff'!L910))</f>
        <v/>
      </c>
      <c r="N909" s="326" t="str">
        <f>IF('AccuValve Takeoff'!M910="","",IF('AccuValve Takeoff'!M910="Not Available","",'AccuValve Takeoff'!M910))</f>
        <v/>
      </c>
      <c r="O909" s="23" t="str">
        <f>IF('AccuValve Takeoff'!N910="","",'AccuValve Takeoff'!N910)</f>
        <v/>
      </c>
      <c r="P909" s="23" t="str">
        <f>IF('AccuValve Takeoff'!O910="","",'AccuValve Takeoff'!O910)</f>
        <v/>
      </c>
      <c r="Q909" s="23" t="str">
        <f>IF('AccuValve Takeoff'!P910="","",'AccuValve Takeoff'!P910)</f>
        <v/>
      </c>
      <c r="R909" s="34" t="str">
        <f>IF('AccuValve Takeoff'!Q910="","",'AccuValve Takeoff'!Q910)</f>
        <v xml:space="preserve"> </v>
      </c>
      <c r="S909" s="35" t="str">
        <f>'AccuValve Takeoff'!T910</f>
        <v/>
      </c>
      <c r="T909" s="35" t="str">
        <f>'AccuValve Takeoff'!U910</f>
        <v/>
      </c>
      <c r="U909" s="325" t="str">
        <f>'AccuValve Takeoff'!BC910</f>
        <v/>
      </c>
      <c r="V909" s="38"/>
      <c r="W909" s="11"/>
      <c r="X909" s="11"/>
      <c r="Y909" s="11"/>
    </row>
    <row r="910" spans="1:25" ht="20.100000000000001" customHeight="1" x14ac:dyDescent="0.2">
      <c r="A910" s="12">
        <v>902</v>
      </c>
      <c r="B910" s="23" t="str">
        <f>IF('AccuValve Takeoff'!B911="","",'AccuValve Takeoff'!B911)</f>
        <v/>
      </c>
      <c r="C910" s="45" t="str">
        <f>IF('AccuValve Takeoff'!C911="","",'AccuValve Takeoff'!C911)</f>
        <v/>
      </c>
      <c r="D910" s="23" t="str">
        <f>IF('AccuValve Takeoff'!D911="","",'AccuValve Takeoff'!D911)</f>
        <v/>
      </c>
      <c r="E910" s="23" t="str">
        <f>IF('AccuValve Takeoff'!S911="","",'AccuValve Takeoff'!S911)</f>
        <v/>
      </c>
      <c r="F910" s="23" t="str">
        <f>IF('AccuValve Takeoff'!F911="","",'AccuValve Takeoff'!F911)</f>
        <v/>
      </c>
      <c r="G910" s="23" t="str">
        <f>IF('AccuValve Takeoff'!R911="","",'AccuValve Takeoff'!R911)</f>
        <v/>
      </c>
      <c r="H910" s="23" t="str">
        <f>IF('AccuValve Takeoff'!G911="","",'AccuValve Takeoff'!G911)</f>
        <v/>
      </c>
      <c r="I910" s="23" t="str">
        <f>IF('AccuValve Takeoff'!H911="","",'AccuValve Takeoff'!H911)</f>
        <v/>
      </c>
      <c r="J910" s="326" t="str">
        <f>IF('AccuValve Takeoff'!I911="","",IF('AccuValve Takeoff'!I911="Not Available","",'AccuValve Takeoff'!I911))</f>
        <v/>
      </c>
      <c r="K910" s="326" t="str">
        <f>IF('AccuValve Takeoff'!J911="","",IF('AccuValve Takeoff'!J911="Not Available","",'AccuValve Takeoff'!J911))</f>
        <v/>
      </c>
      <c r="L910" s="326" t="str">
        <f>IF('AccuValve Takeoff'!K911="","",IF('AccuValve Takeoff'!K911="Not Available","",'AccuValve Takeoff'!K911))</f>
        <v/>
      </c>
      <c r="M910" s="326" t="str">
        <f>IF('AccuValve Takeoff'!L911="","",IF('AccuValve Takeoff'!L911="Not Available","",'AccuValve Takeoff'!L911))</f>
        <v/>
      </c>
      <c r="N910" s="326" t="str">
        <f>IF('AccuValve Takeoff'!M911="","",IF('AccuValve Takeoff'!M911="Not Available","",'AccuValve Takeoff'!M911))</f>
        <v/>
      </c>
      <c r="O910" s="23" t="str">
        <f>IF('AccuValve Takeoff'!N911="","",'AccuValve Takeoff'!N911)</f>
        <v/>
      </c>
      <c r="P910" s="23" t="str">
        <f>IF('AccuValve Takeoff'!O911="","",'AccuValve Takeoff'!O911)</f>
        <v/>
      </c>
      <c r="Q910" s="23" t="str">
        <f>IF('AccuValve Takeoff'!P911="","",'AccuValve Takeoff'!P911)</f>
        <v/>
      </c>
      <c r="R910" s="34" t="str">
        <f>IF('AccuValve Takeoff'!Q911="","",'AccuValve Takeoff'!Q911)</f>
        <v xml:space="preserve"> </v>
      </c>
      <c r="S910" s="35" t="str">
        <f>'AccuValve Takeoff'!T911</f>
        <v/>
      </c>
      <c r="T910" s="35" t="str">
        <f>'AccuValve Takeoff'!U911</f>
        <v/>
      </c>
      <c r="U910" s="325" t="str">
        <f>'AccuValve Takeoff'!BC911</f>
        <v/>
      </c>
      <c r="V910" s="38"/>
      <c r="W910" s="11"/>
      <c r="X910" s="11"/>
      <c r="Y910" s="11"/>
    </row>
    <row r="911" spans="1:25" ht="20.100000000000001" customHeight="1" x14ac:dyDescent="0.2">
      <c r="A911" s="12">
        <v>903</v>
      </c>
      <c r="B911" s="23" t="str">
        <f>IF('AccuValve Takeoff'!B912="","",'AccuValve Takeoff'!B912)</f>
        <v/>
      </c>
      <c r="C911" s="45" t="str">
        <f>IF('AccuValve Takeoff'!C912="","",'AccuValve Takeoff'!C912)</f>
        <v/>
      </c>
      <c r="D911" s="23" t="str">
        <f>IF('AccuValve Takeoff'!D912="","",'AccuValve Takeoff'!D912)</f>
        <v/>
      </c>
      <c r="E911" s="23" t="str">
        <f>IF('AccuValve Takeoff'!S912="","",'AccuValve Takeoff'!S912)</f>
        <v/>
      </c>
      <c r="F911" s="23" t="str">
        <f>IF('AccuValve Takeoff'!F912="","",'AccuValve Takeoff'!F912)</f>
        <v/>
      </c>
      <c r="G911" s="23" t="str">
        <f>IF('AccuValve Takeoff'!R912="","",'AccuValve Takeoff'!R912)</f>
        <v/>
      </c>
      <c r="H911" s="23" t="str">
        <f>IF('AccuValve Takeoff'!G912="","",'AccuValve Takeoff'!G912)</f>
        <v/>
      </c>
      <c r="I911" s="23" t="str">
        <f>IF('AccuValve Takeoff'!H912="","",'AccuValve Takeoff'!H912)</f>
        <v/>
      </c>
      <c r="J911" s="326" t="str">
        <f>IF('AccuValve Takeoff'!I912="","",IF('AccuValve Takeoff'!I912="Not Available","",'AccuValve Takeoff'!I912))</f>
        <v/>
      </c>
      <c r="K911" s="326" t="str">
        <f>IF('AccuValve Takeoff'!J912="","",IF('AccuValve Takeoff'!J912="Not Available","",'AccuValve Takeoff'!J912))</f>
        <v/>
      </c>
      <c r="L911" s="326" t="str">
        <f>IF('AccuValve Takeoff'!K912="","",IF('AccuValve Takeoff'!K912="Not Available","",'AccuValve Takeoff'!K912))</f>
        <v/>
      </c>
      <c r="M911" s="326" t="str">
        <f>IF('AccuValve Takeoff'!L912="","",IF('AccuValve Takeoff'!L912="Not Available","",'AccuValve Takeoff'!L912))</f>
        <v/>
      </c>
      <c r="N911" s="326" t="str">
        <f>IF('AccuValve Takeoff'!M912="","",IF('AccuValve Takeoff'!M912="Not Available","",'AccuValve Takeoff'!M912))</f>
        <v/>
      </c>
      <c r="O911" s="23" t="str">
        <f>IF('AccuValve Takeoff'!N912="","",'AccuValve Takeoff'!N912)</f>
        <v/>
      </c>
      <c r="P911" s="23" t="str">
        <f>IF('AccuValve Takeoff'!O912="","",'AccuValve Takeoff'!O912)</f>
        <v/>
      </c>
      <c r="Q911" s="23" t="str">
        <f>IF('AccuValve Takeoff'!P912="","",'AccuValve Takeoff'!P912)</f>
        <v/>
      </c>
      <c r="R911" s="34" t="str">
        <f>IF('AccuValve Takeoff'!Q912="","",'AccuValve Takeoff'!Q912)</f>
        <v xml:space="preserve"> </v>
      </c>
      <c r="S911" s="35" t="str">
        <f>'AccuValve Takeoff'!T912</f>
        <v/>
      </c>
      <c r="T911" s="35" t="str">
        <f>'AccuValve Takeoff'!U912</f>
        <v/>
      </c>
      <c r="U911" s="325" t="str">
        <f>'AccuValve Takeoff'!BC912</f>
        <v/>
      </c>
      <c r="V911" s="38"/>
      <c r="W911" s="11"/>
      <c r="X911" s="11"/>
      <c r="Y911" s="11"/>
    </row>
    <row r="912" spans="1:25" ht="20.100000000000001" customHeight="1" x14ac:dyDescent="0.2">
      <c r="A912" s="12">
        <v>904</v>
      </c>
      <c r="B912" s="23" t="str">
        <f>IF('AccuValve Takeoff'!B913="","",'AccuValve Takeoff'!B913)</f>
        <v/>
      </c>
      <c r="C912" s="45" t="str">
        <f>IF('AccuValve Takeoff'!C913="","",'AccuValve Takeoff'!C913)</f>
        <v/>
      </c>
      <c r="D912" s="23" t="str">
        <f>IF('AccuValve Takeoff'!D913="","",'AccuValve Takeoff'!D913)</f>
        <v/>
      </c>
      <c r="E912" s="23" t="str">
        <f>IF('AccuValve Takeoff'!S913="","",'AccuValve Takeoff'!S913)</f>
        <v/>
      </c>
      <c r="F912" s="23" t="str">
        <f>IF('AccuValve Takeoff'!F913="","",'AccuValve Takeoff'!F913)</f>
        <v/>
      </c>
      <c r="G912" s="23" t="str">
        <f>IF('AccuValve Takeoff'!R913="","",'AccuValve Takeoff'!R913)</f>
        <v/>
      </c>
      <c r="H912" s="23" t="str">
        <f>IF('AccuValve Takeoff'!G913="","",'AccuValve Takeoff'!G913)</f>
        <v/>
      </c>
      <c r="I912" s="23" t="str">
        <f>IF('AccuValve Takeoff'!H913="","",'AccuValve Takeoff'!H913)</f>
        <v/>
      </c>
      <c r="J912" s="326" t="str">
        <f>IF('AccuValve Takeoff'!I913="","",IF('AccuValve Takeoff'!I913="Not Available","",'AccuValve Takeoff'!I913))</f>
        <v/>
      </c>
      <c r="K912" s="326" t="str">
        <f>IF('AccuValve Takeoff'!J913="","",IF('AccuValve Takeoff'!J913="Not Available","",'AccuValve Takeoff'!J913))</f>
        <v/>
      </c>
      <c r="L912" s="326" t="str">
        <f>IF('AccuValve Takeoff'!K913="","",IF('AccuValve Takeoff'!K913="Not Available","",'AccuValve Takeoff'!K913))</f>
        <v/>
      </c>
      <c r="M912" s="326" t="str">
        <f>IF('AccuValve Takeoff'!L913="","",IF('AccuValve Takeoff'!L913="Not Available","",'AccuValve Takeoff'!L913))</f>
        <v/>
      </c>
      <c r="N912" s="326" t="str">
        <f>IF('AccuValve Takeoff'!M913="","",IF('AccuValve Takeoff'!M913="Not Available","",'AccuValve Takeoff'!M913))</f>
        <v/>
      </c>
      <c r="O912" s="23" t="str">
        <f>IF('AccuValve Takeoff'!N913="","",'AccuValve Takeoff'!N913)</f>
        <v/>
      </c>
      <c r="P912" s="23" t="str">
        <f>IF('AccuValve Takeoff'!O913="","",'AccuValve Takeoff'!O913)</f>
        <v/>
      </c>
      <c r="Q912" s="23" t="str">
        <f>IF('AccuValve Takeoff'!P913="","",'AccuValve Takeoff'!P913)</f>
        <v/>
      </c>
      <c r="R912" s="34" t="str">
        <f>IF('AccuValve Takeoff'!Q913="","",'AccuValve Takeoff'!Q913)</f>
        <v xml:space="preserve"> </v>
      </c>
      <c r="S912" s="35" t="str">
        <f>'AccuValve Takeoff'!T913</f>
        <v/>
      </c>
      <c r="T912" s="35" t="str">
        <f>'AccuValve Takeoff'!U913</f>
        <v/>
      </c>
      <c r="U912" s="325" t="str">
        <f>'AccuValve Takeoff'!BC913</f>
        <v/>
      </c>
      <c r="V912" s="38"/>
      <c r="W912" s="11"/>
      <c r="X912" s="11"/>
      <c r="Y912" s="11"/>
    </row>
    <row r="913" spans="1:25" ht="20.100000000000001" customHeight="1" x14ac:dyDescent="0.2">
      <c r="A913" s="12">
        <v>905</v>
      </c>
      <c r="B913" s="23" t="str">
        <f>IF('AccuValve Takeoff'!B914="","",'AccuValve Takeoff'!B914)</f>
        <v/>
      </c>
      <c r="C913" s="45" t="str">
        <f>IF('AccuValve Takeoff'!C914="","",'AccuValve Takeoff'!C914)</f>
        <v/>
      </c>
      <c r="D913" s="23" t="str">
        <f>IF('AccuValve Takeoff'!D914="","",'AccuValve Takeoff'!D914)</f>
        <v/>
      </c>
      <c r="E913" s="23" t="str">
        <f>IF('AccuValve Takeoff'!S914="","",'AccuValve Takeoff'!S914)</f>
        <v/>
      </c>
      <c r="F913" s="23" t="str">
        <f>IF('AccuValve Takeoff'!F914="","",'AccuValve Takeoff'!F914)</f>
        <v/>
      </c>
      <c r="G913" s="23" t="str">
        <f>IF('AccuValve Takeoff'!R914="","",'AccuValve Takeoff'!R914)</f>
        <v/>
      </c>
      <c r="H913" s="23" t="str">
        <f>IF('AccuValve Takeoff'!G914="","",'AccuValve Takeoff'!G914)</f>
        <v/>
      </c>
      <c r="I913" s="23" t="str">
        <f>IF('AccuValve Takeoff'!H914="","",'AccuValve Takeoff'!H914)</f>
        <v/>
      </c>
      <c r="J913" s="326" t="str">
        <f>IF('AccuValve Takeoff'!I914="","",IF('AccuValve Takeoff'!I914="Not Available","",'AccuValve Takeoff'!I914))</f>
        <v/>
      </c>
      <c r="K913" s="326" t="str">
        <f>IF('AccuValve Takeoff'!J914="","",IF('AccuValve Takeoff'!J914="Not Available","",'AccuValve Takeoff'!J914))</f>
        <v/>
      </c>
      <c r="L913" s="326" t="str">
        <f>IF('AccuValve Takeoff'!K914="","",IF('AccuValve Takeoff'!K914="Not Available","",'AccuValve Takeoff'!K914))</f>
        <v/>
      </c>
      <c r="M913" s="326" t="str">
        <f>IF('AccuValve Takeoff'!L914="","",IF('AccuValve Takeoff'!L914="Not Available","",'AccuValve Takeoff'!L914))</f>
        <v/>
      </c>
      <c r="N913" s="326" t="str">
        <f>IF('AccuValve Takeoff'!M914="","",IF('AccuValve Takeoff'!M914="Not Available","",'AccuValve Takeoff'!M914))</f>
        <v/>
      </c>
      <c r="O913" s="23" t="str">
        <f>IF('AccuValve Takeoff'!N914="","",'AccuValve Takeoff'!N914)</f>
        <v/>
      </c>
      <c r="P913" s="23" t="str">
        <f>IF('AccuValve Takeoff'!O914="","",'AccuValve Takeoff'!O914)</f>
        <v/>
      </c>
      <c r="Q913" s="23" t="str">
        <f>IF('AccuValve Takeoff'!P914="","",'AccuValve Takeoff'!P914)</f>
        <v/>
      </c>
      <c r="R913" s="34" t="str">
        <f>IF('AccuValve Takeoff'!Q914="","",'AccuValve Takeoff'!Q914)</f>
        <v xml:space="preserve"> </v>
      </c>
      <c r="S913" s="35" t="str">
        <f>'AccuValve Takeoff'!T914</f>
        <v/>
      </c>
      <c r="T913" s="35" t="str">
        <f>'AccuValve Takeoff'!U914</f>
        <v/>
      </c>
      <c r="U913" s="325" t="str">
        <f>'AccuValve Takeoff'!BC914</f>
        <v/>
      </c>
      <c r="V913" s="38"/>
      <c r="W913" s="11"/>
      <c r="X913" s="11"/>
      <c r="Y913" s="11"/>
    </row>
    <row r="914" spans="1:25" ht="20.100000000000001" customHeight="1" x14ac:dyDescent="0.2">
      <c r="A914" s="12">
        <v>906</v>
      </c>
      <c r="B914" s="23" t="str">
        <f>IF('AccuValve Takeoff'!B915="","",'AccuValve Takeoff'!B915)</f>
        <v/>
      </c>
      <c r="C914" s="45" t="str">
        <f>IF('AccuValve Takeoff'!C915="","",'AccuValve Takeoff'!C915)</f>
        <v/>
      </c>
      <c r="D914" s="23" t="str">
        <f>IF('AccuValve Takeoff'!D915="","",'AccuValve Takeoff'!D915)</f>
        <v/>
      </c>
      <c r="E914" s="23" t="str">
        <f>IF('AccuValve Takeoff'!S915="","",'AccuValve Takeoff'!S915)</f>
        <v/>
      </c>
      <c r="F914" s="23" t="str">
        <f>IF('AccuValve Takeoff'!F915="","",'AccuValve Takeoff'!F915)</f>
        <v/>
      </c>
      <c r="G914" s="23" t="str">
        <f>IF('AccuValve Takeoff'!R915="","",'AccuValve Takeoff'!R915)</f>
        <v/>
      </c>
      <c r="H914" s="23" t="str">
        <f>IF('AccuValve Takeoff'!G915="","",'AccuValve Takeoff'!G915)</f>
        <v/>
      </c>
      <c r="I914" s="23" t="str">
        <f>IF('AccuValve Takeoff'!H915="","",'AccuValve Takeoff'!H915)</f>
        <v/>
      </c>
      <c r="J914" s="326" t="str">
        <f>IF('AccuValve Takeoff'!I915="","",IF('AccuValve Takeoff'!I915="Not Available","",'AccuValve Takeoff'!I915))</f>
        <v/>
      </c>
      <c r="K914" s="326" t="str">
        <f>IF('AccuValve Takeoff'!J915="","",IF('AccuValve Takeoff'!J915="Not Available","",'AccuValve Takeoff'!J915))</f>
        <v/>
      </c>
      <c r="L914" s="326" t="str">
        <f>IF('AccuValve Takeoff'!K915="","",IF('AccuValve Takeoff'!K915="Not Available","",'AccuValve Takeoff'!K915))</f>
        <v/>
      </c>
      <c r="M914" s="326" t="str">
        <f>IF('AccuValve Takeoff'!L915="","",IF('AccuValve Takeoff'!L915="Not Available","",'AccuValve Takeoff'!L915))</f>
        <v/>
      </c>
      <c r="N914" s="326" t="str">
        <f>IF('AccuValve Takeoff'!M915="","",IF('AccuValve Takeoff'!M915="Not Available","",'AccuValve Takeoff'!M915))</f>
        <v/>
      </c>
      <c r="O914" s="23" t="str">
        <f>IF('AccuValve Takeoff'!N915="","",'AccuValve Takeoff'!N915)</f>
        <v/>
      </c>
      <c r="P914" s="23" t="str">
        <f>IF('AccuValve Takeoff'!O915="","",'AccuValve Takeoff'!O915)</f>
        <v/>
      </c>
      <c r="Q914" s="23" t="str">
        <f>IF('AccuValve Takeoff'!P915="","",'AccuValve Takeoff'!P915)</f>
        <v/>
      </c>
      <c r="R914" s="34" t="str">
        <f>IF('AccuValve Takeoff'!Q915="","",'AccuValve Takeoff'!Q915)</f>
        <v xml:space="preserve"> </v>
      </c>
      <c r="S914" s="35" t="str">
        <f>'AccuValve Takeoff'!T915</f>
        <v/>
      </c>
      <c r="T914" s="35" t="str">
        <f>'AccuValve Takeoff'!U915</f>
        <v/>
      </c>
      <c r="U914" s="325" t="str">
        <f>'AccuValve Takeoff'!BC915</f>
        <v/>
      </c>
      <c r="V914" s="38"/>
      <c r="W914" s="11"/>
      <c r="X914" s="11"/>
      <c r="Y914" s="11"/>
    </row>
    <row r="915" spans="1:25" ht="20.100000000000001" customHeight="1" x14ac:dyDescent="0.2">
      <c r="A915" s="12">
        <v>907</v>
      </c>
      <c r="B915" s="23" t="str">
        <f>IF('AccuValve Takeoff'!B916="","",'AccuValve Takeoff'!B916)</f>
        <v/>
      </c>
      <c r="C915" s="45" t="str">
        <f>IF('AccuValve Takeoff'!C916="","",'AccuValve Takeoff'!C916)</f>
        <v/>
      </c>
      <c r="D915" s="23" t="str">
        <f>IF('AccuValve Takeoff'!D916="","",'AccuValve Takeoff'!D916)</f>
        <v/>
      </c>
      <c r="E915" s="23" t="str">
        <f>IF('AccuValve Takeoff'!S916="","",'AccuValve Takeoff'!S916)</f>
        <v/>
      </c>
      <c r="F915" s="23" t="str">
        <f>IF('AccuValve Takeoff'!F916="","",'AccuValve Takeoff'!F916)</f>
        <v/>
      </c>
      <c r="G915" s="23" t="str">
        <f>IF('AccuValve Takeoff'!R916="","",'AccuValve Takeoff'!R916)</f>
        <v/>
      </c>
      <c r="H915" s="23" t="str">
        <f>IF('AccuValve Takeoff'!G916="","",'AccuValve Takeoff'!G916)</f>
        <v/>
      </c>
      <c r="I915" s="23" t="str">
        <f>IF('AccuValve Takeoff'!H916="","",'AccuValve Takeoff'!H916)</f>
        <v/>
      </c>
      <c r="J915" s="326" t="str">
        <f>IF('AccuValve Takeoff'!I916="","",IF('AccuValve Takeoff'!I916="Not Available","",'AccuValve Takeoff'!I916))</f>
        <v/>
      </c>
      <c r="K915" s="326" t="str">
        <f>IF('AccuValve Takeoff'!J916="","",IF('AccuValve Takeoff'!J916="Not Available","",'AccuValve Takeoff'!J916))</f>
        <v/>
      </c>
      <c r="L915" s="326" t="str">
        <f>IF('AccuValve Takeoff'!K916="","",IF('AccuValve Takeoff'!K916="Not Available","",'AccuValve Takeoff'!K916))</f>
        <v/>
      </c>
      <c r="M915" s="326" t="str">
        <f>IF('AccuValve Takeoff'!L916="","",IF('AccuValve Takeoff'!L916="Not Available","",'AccuValve Takeoff'!L916))</f>
        <v/>
      </c>
      <c r="N915" s="326" t="str">
        <f>IF('AccuValve Takeoff'!M916="","",IF('AccuValve Takeoff'!M916="Not Available","",'AccuValve Takeoff'!M916))</f>
        <v/>
      </c>
      <c r="O915" s="23" t="str">
        <f>IF('AccuValve Takeoff'!N916="","",'AccuValve Takeoff'!N916)</f>
        <v/>
      </c>
      <c r="P915" s="23" t="str">
        <f>IF('AccuValve Takeoff'!O916="","",'AccuValve Takeoff'!O916)</f>
        <v/>
      </c>
      <c r="Q915" s="23" t="str">
        <f>IF('AccuValve Takeoff'!P916="","",'AccuValve Takeoff'!P916)</f>
        <v/>
      </c>
      <c r="R915" s="34" t="str">
        <f>IF('AccuValve Takeoff'!Q916="","",'AccuValve Takeoff'!Q916)</f>
        <v xml:space="preserve"> </v>
      </c>
      <c r="S915" s="35" t="str">
        <f>'AccuValve Takeoff'!T916</f>
        <v/>
      </c>
      <c r="T915" s="35" t="str">
        <f>'AccuValve Takeoff'!U916</f>
        <v/>
      </c>
      <c r="U915" s="325" t="str">
        <f>'AccuValve Takeoff'!BC916</f>
        <v/>
      </c>
      <c r="V915" s="38"/>
      <c r="W915" s="11"/>
      <c r="X915" s="11"/>
      <c r="Y915" s="11"/>
    </row>
    <row r="916" spans="1:25" ht="20.100000000000001" customHeight="1" x14ac:dyDescent="0.2">
      <c r="A916" s="12">
        <v>908</v>
      </c>
      <c r="B916" s="23" t="str">
        <f>IF('AccuValve Takeoff'!B917="","",'AccuValve Takeoff'!B917)</f>
        <v/>
      </c>
      <c r="C916" s="45" t="str">
        <f>IF('AccuValve Takeoff'!C917="","",'AccuValve Takeoff'!C917)</f>
        <v/>
      </c>
      <c r="D916" s="23" t="str">
        <f>IF('AccuValve Takeoff'!D917="","",'AccuValve Takeoff'!D917)</f>
        <v/>
      </c>
      <c r="E916" s="23" t="str">
        <f>IF('AccuValve Takeoff'!S917="","",'AccuValve Takeoff'!S917)</f>
        <v/>
      </c>
      <c r="F916" s="23" t="str">
        <f>IF('AccuValve Takeoff'!F917="","",'AccuValve Takeoff'!F917)</f>
        <v/>
      </c>
      <c r="G916" s="23" t="str">
        <f>IF('AccuValve Takeoff'!R917="","",'AccuValve Takeoff'!R917)</f>
        <v/>
      </c>
      <c r="H916" s="23" t="str">
        <f>IF('AccuValve Takeoff'!G917="","",'AccuValve Takeoff'!G917)</f>
        <v/>
      </c>
      <c r="I916" s="23" t="str">
        <f>IF('AccuValve Takeoff'!H917="","",'AccuValve Takeoff'!H917)</f>
        <v/>
      </c>
      <c r="J916" s="326" t="str">
        <f>IF('AccuValve Takeoff'!I917="","",IF('AccuValve Takeoff'!I917="Not Available","",'AccuValve Takeoff'!I917))</f>
        <v/>
      </c>
      <c r="K916" s="326" t="str">
        <f>IF('AccuValve Takeoff'!J917="","",IF('AccuValve Takeoff'!J917="Not Available","",'AccuValve Takeoff'!J917))</f>
        <v/>
      </c>
      <c r="L916" s="326" t="str">
        <f>IF('AccuValve Takeoff'!K917="","",IF('AccuValve Takeoff'!K917="Not Available","",'AccuValve Takeoff'!K917))</f>
        <v/>
      </c>
      <c r="M916" s="326" t="str">
        <f>IF('AccuValve Takeoff'!L917="","",IF('AccuValve Takeoff'!L917="Not Available","",'AccuValve Takeoff'!L917))</f>
        <v/>
      </c>
      <c r="N916" s="326" t="str">
        <f>IF('AccuValve Takeoff'!M917="","",IF('AccuValve Takeoff'!M917="Not Available","",'AccuValve Takeoff'!M917))</f>
        <v/>
      </c>
      <c r="O916" s="23" t="str">
        <f>IF('AccuValve Takeoff'!N917="","",'AccuValve Takeoff'!N917)</f>
        <v/>
      </c>
      <c r="P916" s="23" t="str">
        <f>IF('AccuValve Takeoff'!O917="","",'AccuValve Takeoff'!O917)</f>
        <v/>
      </c>
      <c r="Q916" s="23" t="str">
        <f>IF('AccuValve Takeoff'!P917="","",'AccuValve Takeoff'!P917)</f>
        <v/>
      </c>
      <c r="R916" s="34" t="str">
        <f>IF('AccuValve Takeoff'!Q917="","",'AccuValve Takeoff'!Q917)</f>
        <v xml:space="preserve"> </v>
      </c>
      <c r="S916" s="35" t="str">
        <f>'AccuValve Takeoff'!T917</f>
        <v/>
      </c>
      <c r="T916" s="35" t="str">
        <f>'AccuValve Takeoff'!U917</f>
        <v/>
      </c>
      <c r="U916" s="325" t="str">
        <f>'AccuValve Takeoff'!BC917</f>
        <v/>
      </c>
      <c r="V916" s="38"/>
      <c r="W916" s="11"/>
      <c r="X916" s="11"/>
      <c r="Y916" s="11"/>
    </row>
    <row r="917" spans="1:25" ht="20.100000000000001" customHeight="1" x14ac:dyDescent="0.2">
      <c r="A917" s="12">
        <v>909</v>
      </c>
      <c r="B917" s="23" t="str">
        <f>IF('AccuValve Takeoff'!B918="","",'AccuValve Takeoff'!B918)</f>
        <v/>
      </c>
      <c r="C917" s="45" t="str">
        <f>IF('AccuValve Takeoff'!C918="","",'AccuValve Takeoff'!C918)</f>
        <v/>
      </c>
      <c r="D917" s="23" t="str">
        <f>IF('AccuValve Takeoff'!D918="","",'AccuValve Takeoff'!D918)</f>
        <v/>
      </c>
      <c r="E917" s="23" t="str">
        <f>IF('AccuValve Takeoff'!S918="","",'AccuValve Takeoff'!S918)</f>
        <v/>
      </c>
      <c r="F917" s="23" t="str">
        <f>IF('AccuValve Takeoff'!F918="","",'AccuValve Takeoff'!F918)</f>
        <v/>
      </c>
      <c r="G917" s="23" t="str">
        <f>IF('AccuValve Takeoff'!R918="","",'AccuValve Takeoff'!R918)</f>
        <v/>
      </c>
      <c r="H917" s="23" t="str">
        <f>IF('AccuValve Takeoff'!G918="","",'AccuValve Takeoff'!G918)</f>
        <v/>
      </c>
      <c r="I917" s="23" t="str">
        <f>IF('AccuValve Takeoff'!H918="","",'AccuValve Takeoff'!H918)</f>
        <v/>
      </c>
      <c r="J917" s="326" t="str">
        <f>IF('AccuValve Takeoff'!I918="","",IF('AccuValve Takeoff'!I918="Not Available","",'AccuValve Takeoff'!I918))</f>
        <v/>
      </c>
      <c r="K917" s="326" t="str">
        <f>IF('AccuValve Takeoff'!J918="","",IF('AccuValve Takeoff'!J918="Not Available","",'AccuValve Takeoff'!J918))</f>
        <v/>
      </c>
      <c r="L917" s="326" t="str">
        <f>IF('AccuValve Takeoff'!K918="","",IF('AccuValve Takeoff'!K918="Not Available","",'AccuValve Takeoff'!K918))</f>
        <v/>
      </c>
      <c r="M917" s="326" t="str">
        <f>IF('AccuValve Takeoff'!L918="","",IF('AccuValve Takeoff'!L918="Not Available","",'AccuValve Takeoff'!L918))</f>
        <v/>
      </c>
      <c r="N917" s="326" t="str">
        <f>IF('AccuValve Takeoff'!M918="","",IF('AccuValve Takeoff'!M918="Not Available","",'AccuValve Takeoff'!M918))</f>
        <v/>
      </c>
      <c r="O917" s="23" t="str">
        <f>IF('AccuValve Takeoff'!N918="","",'AccuValve Takeoff'!N918)</f>
        <v/>
      </c>
      <c r="P917" s="23" t="str">
        <f>IF('AccuValve Takeoff'!O918="","",'AccuValve Takeoff'!O918)</f>
        <v/>
      </c>
      <c r="Q917" s="23" t="str">
        <f>IF('AccuValve Takeoff'!P918="","",'AccuValve Takeoff'!P918)</f>
        <v/>
      </c>
      <c r="R917" s="34" t="str">
        <f>IF('AccuValve Takeoff'!Q918="","",'AccuValve Takeoff'!Q918)</f>
        <v xml:space="preserve"> </v>
      </c>
      <c r="S917" s="35" t="str">
        <f>'AccuValve Takeoff'!T918</f>
        <v/>
      </c>
      <c r="T917" s="35" t="str">
        <f>'AccuValve Takeoff'!U918</f>
        <v/>
      </c>
      <c r="U917" s="325" t="str">
        <f>'AccuValve Takeoff'!BC918</f>
        <v/>
      </c>
      <c r="V917" s="38"/>
      <c r="W917" s="11"/>
      <c r="X917" s="11"/>
      <c r="Y917" s="11"/>
    </row>
    <row r="918" spans="1:25" ht="20.100000000000001" customHeight="1" x14ac:dyDescent="0.2">
      <c r="A918" s="12">
        <v>910</v>
      </c>
      <c r="B918" s="23" t="str">
        <f>IF('AccuValve Takeoff'!B919="","",'AccuValve Takeoff'!B919)</f>
        <v/>
      </c>
      <c r="C918" s="45" t="str">
        <f>IF('AccuValve Takeoff'!C919="","",'AccuValve Takeoff'!C919)</f>
        <v/>
      </c>
      <c r="D918" s="23" t="str">
        <f>IF('AccuValve Takeoff'!D919="","",'AccuValve Takeoff'!D919)</f>
        <v/>
      </c>
      <c r="E918" s="23" t="str">
        <f>IF('AccuValve Takeoff'!S919="","",'AccuValve Takeoff'!S919)</f>
        <v/>
      </c>
      <c r="F918" s="23" t="str">
        <f>IF('AccuValve Takeoff'!F919="","",'AccuValve Takeoff'!F919)</f>
        <v/>
      </c>
      <c r="G918" s="23" t="str">
        <f>IF('AccuValve Takeoff'!R919="","",'AccuValve Takeoff'!R919)</f>
        <v/>
      </c>
      <c r="H918" s="23" t="str">
        <f>IF('AccuValve Takeoff'!G919="","",'AccuValve Takeoff'!G919)</f>
        <v/>
      </c>
      <c r="I918" s="23" t="str">
        <f>IF('AccuValve Takeoff'!H919="","",'AccuValve Takeoff'!H919)</f>
        <v/>
      </c>
      <c r="J918" s="326" t="str">
        <f>IF('AccuValve Takeoff'!I919="","",IF('AccuValve Takeoff'!I919="Not Available","",'AccuValve Takeoff'!I919))</f>
        <v/>
      </c>
      <c r="K918" s="326" t="str">
        <f>IF('AccuValve Takeoff'!J919="","",IF('AccuValve Takeoff'!J919="Not Available","",'AccuValve Takeoff'!J919))</f>
        <v/>
      </c>
      <c r="L918" s="326" t="str">
        <f>IF('AccuValve Takeoff'!K919="","",IF('AccuValve Takeoff'!K919="Not Available","",'AccuValve Takeoff'!K919))</f>
        <v/>
      </c>
      <c r="M918" s="326" t="str">
        <f>IF('AccuValve Takeoff'!L919="","",IF('AccuValve Takeoff'!L919="Not Available","",'AccuValve Takeoff'!L919))</f>
        <v/>
      </c>
      <c r="N918" s="326" t="str">
        <f>IF('AccuValve Takeoff'!M919="","",IF('AccuValve Takeoff'!M919="Not Available","",'AccuValve Takeoff'!M919))</f>
        <v/>
      </c>
      <c r="O918" s="23" t="str">
        <f>IF('AccuValve Takeoff'!N919="","",'AccuValve Takeoff'!N919)</f>
        <v/>
      </c>
      <c r="P918" s="23" t="str">
        <f>IF('AccuValve Takeoff'!O919="","",'AccuValve Takeoff'!O919)</f>
        <v/>
      </c>
      <c r="Q918" s="23" t="str">
        <f>IF('AccuValve Takeoff'!P919="","",'AccuValve Takeoff'!P919)</f>
        <v/>
      </c>
      <c r="R918" s="34" t="str">
        <f>IF('AccuValve Takeoff'!Q919="","",'AccuValve Takeoff'!Q919)</f>
        <v xml:space="preserve"> </v>
      </c>
      <c r="S918" s="35" t="str">
        <f>'AccuValve Takeoff'!T919</f>
        <v/>
      </c>
      <c r="T918" s="35" t="str">
        <f>'AccuValve Takeoff'!U919</f>
        <v/>
      </c>
      <c r="U918" s="325" t="str">
        <f>'AccuValve Takeoff'!BC919</f>
        <v/>
      </c>
      <c r="V918" s="38"/>
      <c r="W918" s="11"/>
      <c r="X918" s="11"/>
      <c r="Y918" s="11"/>
    </row>
    <row r="919" spans="1:25" ht="20.100000000000001" customHeight="1" x14ac:dyDescent="0.2">
      <c r="A919" s="12">
        <v>911</v>
      </c>
      <c r="B919" s="23" t="str">
        <f>IF('AccuValve Takeoff'!B920="","",'AccuValve Takeoff'!B920)</f>
        <v/>
      </c>
      <c r="C919" s="45" t="str">
        <f>IF('AccuValve Takeoff'!C920="","",'AccuValve Takeoff'!C920)</f>
        <v/>
      </c>
      <c r="D919" s="23" t="str">
        <f>IF('AccuValve Takeoff'!D920="","",'AccuValve Takeoff'!D920)</f>
        <v/>
      </c>
      <c r="E919" s="23" t="str">
        <f>IF('AccuValve Takeoff'!S920="","",'AccuValve Takeoff'!S920)</f>
        <v/>
      </c>
      <c r="F919" s="23" t="str">
        <f>IF('AccuValve Takeoff'!F920="","",'AccuValve Takeoff'!F920)</f>
        <v/>
      </c>
      <c r="G919" s="23" t="str">
        <f>IF('AccuValve Takeoff'!R920="","",'AccuValve Takeoff'!R920)</f>
        <v/>
      </c>
      <c r="H919" s="23" t="str">
        <f>IF('AccuValve Takeoff'!G920="","",'AccuValve Takeoff'!G920)</f>
        <v/>
      </c>
      <c r="I919" s="23" t="str">
        <f>IF('AccuValve Takeoff'!H920="","",'AccuValve Takeoff'!H920)</f>
        <v/>
      </c>
      <c r="J919" s="326" t="str">
        <f>IF('AccuValve Takeoff'!I920="","",IF('AccuValve Takeoff'!I920="Not Available","",'AccuValve Takeoff'!I920))</f>
        <v/>
      </c>
      <c r="K919" s="326" t="str">
        <f>IF('AccuValve Takeoff'!J920="","",IF('AccuValve Takeoff'!J920="Not Available","",'AccuValve Takeoff'!J920))</f>
        <v/>
      </c>
      <c r="L919" s="326" t="str">
        <f>IF('AccuValve Takeoff'!K920="","",IF('AccuValve Takeoff'!K920="Not Available","",'AccuValve Takeoff'!K920))</f>
        <v/>
      </c>
      <c r="M919" s="326" t="str">
        <f>IF('AccuValve Takeoff'!L920="","",IF('AccuValve Takeoff'!L920="Not Available","",'AccuValve Takeoff'!L920))</f>
        <v/>
      </c>
      <c r="N919" s="326" t="str">
        <f>IF('AccuValve Takeoff'!M920="","",IF('AccuValve Takeoff'!M920="Not Available","",'AccuValve Takeoff'!M920))</f>
        <v/>
      </c>
      <c r="O919" s="23" t="str">
        <f>IF('AccuValve Takeoff'!N920="","",'AccuValve Takeoff'!N920)</f>
        <v/>
      </c>
      <c r="P919" s="23" t="str">
        <f>IF('AccuValve Takeoff'!O920="","",'AccuValve Takeoff'!O920)</f>
        <v/>
      </c>
      <c r="Q919" s="23" t="str">
        <f>IF('AccuValve Takeoff'!P920="","",'AccuValve Takeoff'!P920)</f>
        <v/>
      </c>
      <c r="R919" s="34" t="str">
        <f>IF('AccuValve Takeoff'!Q920="","",'AccuValve Takeoff'!Q920)</f>
        <v xml:space="preserve"> </v>
      </c>
      <c r="S919" s="35" t="str">
        <f>'AccuValve Takeoff'!T920</f>
        <v/>
      </c>
      <c r="T919" s="35" t="str">
        <f>'AccuValve Takeoff'!U920</f>
        <v/>
      </c>
      <c r="U919" s="325" t="str">
        <f>'AccuValve Takeoff'!BC920</f>
        <v/>
      </c>
      <c r="V919" s="38"/>
      <c r="W919" s="11"/>
      <c r="X919" s="11"/>
      <c r="Y919" s="11"/>
    </row>
    <row r="920" spans="1:25" ht="20.100000000000001" customHeight="1" x14ac:dyDescent="0.2">
      <c r="A920" s="12">
        <v>912</v>
      </c>
      <c r="B920" s="23" t="str">
        <f>IF('AccuValve Takeoff'!B921="","",'AccuValve Takeoff'!B921)</f>
        <v/>
      </c>
      <c r="C920" s="45" t="str">
        <f>IF('AccuValve Takeoff'!C921="","",'AccuValve Takeoff'!C921)</f>
        <v/>
      </c>
      <c r="D920" s="23" t="str">
        <f>IF('AccuValve Takeoff'!D921="","",'AccuValve Takeoff'!D921)</f>
        <v/>
      </c>
      <c r="E920" s="23" t="str">
        <f>IF('AccuValve Takeoff'!S921="","",'AccuValve Takeoff'!S921)</f>
        <v/>
      </c>
      <c r="F920" s="23" t="str">
        <f>IF('AccuValve Takeoff'!F921="","",'AccuValve Takeoff'!F921)</f>
        <v/>
      </c>
      <c r="G920" s="23" t="str">
        <f>IF('AccuValve Takeoff'!R921="","",'AccuValve Takeoff'!R921)</f>
        <v/>
      </c>
      <c r="H920" s="23" t="str">
        <f>IF('AccuValve Takeoff'!G921="","",'AccuValve Takeoff'!G921)</f>
        <v/>
      </c>
      <c r="I920" s="23" t="str">
        <f>IF('AccuValve Takeoff'!H921="","",'AccuValve Takeoff'!H921)</f>
        <v/>
      </c>
      <c r="J920" s="326" t="str">
        <f>IF('AccuValve Takeoff'!I921="","",IF('AccuValve Takeoff'!I921="Not Available","",'AccuValve Takeoff'!I921))</f>
        <v/>
      </c>
      <c r="K920" s="326" t="str">
        <f>IF('AccuValve Takeoff'!J921="","",IF('AccuValve Takeoff'!J921="Not Available","",'AccuValve Takeoff'!J921))</f>
        <v/>
      </c>
      <c r="L920" s="326" t="str">
        <f>IF('AccuValve Takeoff'!K921="","",IF('AccuValve Takeoff'!K921="Not Available","",'AccuValve Takeoff'!K921))</f>
        <v/>
      </c>
      <c r="M920" s="326" t="str">
        <f>IF('AccuValve Takeoff'!L921="","",IF('AccuValve Takeoff'!L921="Not Available","",'AccuValve Takeoff'!L921))</f>
        <v/>
      </c>
      <c r="N920" s="326" t="str">
        <f>IF('AccuValve Takeoff'!M921="","",IF('AccuValve Takeoff'!M921="Not Available","",'AccuValve Takeoff'!M921))</f>
        <v/>
      </c>
      <c r="O920" s="23" t="str">
        <f>IF('AccuValve Takeoff'!N921="","",'AccuValve Takeoff'!N921)</f>
        <v/>
      </c>
      <c r="P920" s="23" t="str">
        <f>IF('AccuValve Takeoff'!O921="","",'AccuValve Takeoff'!O921)</f>
        <v/>
      </c>
      <c r="Q920" s="23" t="str">
        <f>IF('AccuValve Takeoff'!P921="","",'AccuValve Takeoff'!P921)</f>
        <v/>
      </c>
      <c r="R920" s="34" t="str">
        <f>IF('AccuValve Takeoff'!Q921="","",'AccuValve Takeoff'!Q921)</f>
        <v xml:space="preserve"> </v>
      </c>
      <c r="S920" s="35" t="str">
        <f>'AccuValve Takeoff'!T921</f>
        <v/>
      </c>
      <c r="T920" s="35" t="str">
        <f>'AccuValve Takeoff'!U921</f>
        <v/>
      </c>
      <c r="U920" s="325" t="str">
        <f>'AccuValve Takeoff'!BC921</f>
        <v/>
      </c>
      <c r="V920" s="38"/>
      <c r="W920" s="11"/>
      <c r="X920" s="11"/>
      <c r="Y920" s="11"/>
    </row>
    <row r="921" spans="1:25" ht="20.100000000000001" customHeight="1" x14ac:dyDescent="0.2">
      <c r="A921" s="12">
        <v>913</v>
      </c>
      <c r="B921" s="23" t="str">
        <f>IF('AccuValve Takeoff'!B922="","",'AccuValve Takeoff'!B922)</f>
        <v/>
      </c>
      <c r="C921" s="45" t="str">
        <f>IF('AccuValve Takeoff'!C922="","",'AccuValve Takeoff'!C922)</f>
        <v/>
      </c>
      <c r="D921" s="23" t="str">
        <f>IF('AccuValve Takeoff'!D922="","",'AccuValve Takeoff'!D922)</f>
        <v/>
      </c>
      <c r="E921" s="23" t="str">
        <f>IF('AccuValve Takeoff'!S922="","",'AccuValve Takeoff'!S922)</f>
        <v/>
      </c>
      <c r="F921" s="23" t="str">
        <f>IF('AccuValve Takeoff'!F922="","",'AccuValve Takeoff'!F922)</f>
        <v/>
      </c>
      <c r="G921" s="23" t="str">
        <f>IF('AccuValve Takeoff'!R922="","",'AccuValve Takeoff'!R922)</f>
        <v/>
      </c>
      <c r="H921" s="23" t="str">
        <f>IF('AccuValve Takeoff'!G922="","",'AccuValve Takeoff'!G922)</f>
        <v/>
      </c>
      <c r="I921" s="23" t="str">
        <f>IF('AccuValve Takeoff'!H922="","",'AccuValve Takeoff'!H922)</f>
        <v/>
      </c>
      <c r="J921" s="326" t="str">
        <f>IF('AccuValve Takeoff'!I922="","",IF('AccuValve Takeoff'!I922="Not Available","",'AccuValve Takeoff'!I922))</f>
        <v/>
      </c>
      <c r="K921" s="326" t="str">
        <f>IF('AccuValve Takeoff'!J922="","",IF('AccuValve Takeoff'!J922="Not Available","",'AccuValve Takeoff'!J922))</f>
        <v/>
      </c>
      <c r="L921" s="326" t="str">
        <f>IF('AccuValve Takeoff'!K922="","",IF('AccuValve Takeoff'!K922="Not Available","",'AccuValve Takeoff'!K922))</f>
        <v/>
      </c>
      <c r="M921" s="326" t="str">
        <f>IF('AccuValve Takeoff'!L922="","",IF('AccuValve Takeoff'!L922="Not Available","",'AccuValve Takeoff'!L922))</f>
        <v/>
      </c>
      <c r="N921" s="326" t="str">
        <f>IF('AccuValve Takeoff'!M922="","",IF('AccuValve Takeoff'!M922="Not Available","",'AccuValve Takeoff'!M922))</f>
        <v/>
      </c>
      <c r="O921" s="23" t="str">
        <f>IF('AccuValve Takeoff'!N922="","",'AccuValve Takeoff'!N922)</f>
        <v/>
      </c>
      <c r="P921" s="23" t="str">
        <f>IF('AccuValve Takeoff'!O922="","",'AccuValve Takeoff'!O922)</f>
        <v/>
      </c>
      <c r="Q921" s="23" t="str">
        <f>IF('AccuValve Takeoff'!P922="","",'AccuValve Takeoff'!P922)</f>
        <v/>
      </c>
      <c r="R921" s="34" t="str">
        <f>IF('AccuValve Takeoff'!Q922="","",'AccuValve Takeoff'!Q922)</f>
        <v xml:space="preserve"> </v>
      </c>
      <c r="S921" s="35" t="str">
        <f>'AccuValve Takeoff'!T922</f>
        <v/>
      </c>
      <c r="T921" s="35" t="str">
        <f>'AccuValve Takeoff'!U922</f>
        <v/>
      </c>
      <c r="U921" s="325" t="str">
        <f>'AccuValve Takeoff'!BC922</f>
        <v/>
      </c>
      <c r="V921" s="38"/>
      <c r="W921" s="11"/>
      <c r="X921" s="11"/>
      <c r="Y921" s="11"/>
    </row>
    <row r="922" spans="1:25" ht="20.100000000000001" customHeight="1" x14ac:dyDescent="0.2">
      <c r="A922" s="12">
        <v>914</v>
      </c>
      <c r="B922" s="23" t="str">
        <f>IF('AccuValve Takeoff'!B923="","",'AccuValve Takeoff'!B923)</f>
        <v/>
      </c>
      <c r="C922" s="45" t="str">
        <f>IF('AccuValve Takeoff'!C923="","",'AccuValve Takeoff'!C923)</f>
        <v/>
      </c>
      <c r="D922" s="23" t="str">
        <f>IF('AccuValve Takeoff'!D923="","",'AccuValve Takeoff'!D923)</f>
        <v/>
      </c>
      <c r="E922" s="23" t="str">
        <f>IF('AccuValve Takeoff'!S923="","",'AccuValve Takeoff'!S923)</f>
        <v/>
      </c>
      <c r="F922" s="23" t="str">
        <f>IF('AccuValve Takeoff'!F923="","",'AccuValve Takeoff'!F923)</f>
        <v/>
      </c>
      <c r="G922" s="23" t="str">
        <f>IF('AccuValve Takeoff'!R923="","",'AccuValve Takeoff'!R923)</f>
        <v/>
      </c>
      <c r="H922" s="23" t="str">
        <f>IF('AccuValve Takeoff'!G923="","",'AccuValve Takeoff'!G923)</f>
        <v/>
      </c>
      <c r="I922" s="23" t="str">
        <f>IF('AccuValve Takeoff'!H923="","",'AccuValve Takeoff'!H923)</f>
        <v/>
      </c>
      <c r="J922" s="326" t="str">
        <f>IF('AccuValve Takeoff'!I923="","",IF('AccuValve Takeoff'!I923="Not Available","",'AccuValve Takeoff'!I923))</f>
        <v/>
      </c>
      <c r="K922" s="326" t="str">
        <f>IF('AccuValve Takeoff'!J923="","",IF('AccuValve Takeoff'!J923="Not Available","",'AccuValve Takeoff'!J923))</f>
        <v/>
      </c>
      <c r="L922" s="326" t="str">
        <f>IF('AccuValve Takeoff'!K923="","",IF('AccuValve Takeoff'!K923="Not Available","",'AccuValve Takeoff'!K923))</f>
        <v/>
      </c>
      <c r="M922" s="326" t="str">
        <f>IF('AccuValve Takeoff'!L923="","",IF('AccuValve Takeoff'!L923="Not Available","",'AccuValve Takeoff'!L923))</f>
        <v/>
      </c>
      <c r="N922" s="326" t="str">
        <f>IF('AccuValve Takeoff'!M923="","",IF('AccuValve Takeoff'!M923="Not Available","",'AccuValve Takeoff'!M923))</f>
        <v/>
      </c>
      <c r="O922" s="23" t="str">
        <f>IF('AccuValve Takeoff'!N923="","",'AccuValve Takeoff'!N923)</f>
        <v/>
      </c>
      <c r="P922" s="23" t="str">
        <f>IF('AccuValve Takeoff'!O923="","",'AccuValve Takeoff'!O923)</f>
        <v/>
      </c>
      <c r="Q922" s="23" t="str">
        <f>IF('AccuValve Takeoff'!P923="","",'AccuValve Takeoff'!P923)</f>
        <v/>
      </c>
      <c r="R922" s="34" t="str">
        <f>IF('AccuValve Takeoff'!Q923="","",'AccuValve Takeoff'!Q923)</f>
        <v xml:space="preserve"> </v>
      </c>
      <c r="S922" s="35" t="str">
        <f>'AccuValve Takeoff'!T923</f>
        <v/>
      </c>
      <c r="T922" s="35" t="str">
        <f>'AccuValve Takeoff'!U923</f>
        <v/>
      </c>
      <c r="U922" s="325" t="str">
        <f>'AccuValve Takeoff'!BC923</f>
        <v/>
      </c>
      <c r="V922" s="38"/>
      <c r="W922" s="11"/>
      <c r="X922" s="11"/>
      <c r="Y922" s="11"/>
    </row>
    <row r="923" spans="1:25" ht="20.100000000000001" customHeight="1" x14ac:dyDescent="0.2">
      <c r="A923" s="12">
        <v>915</v>
      </c>
      <c r="B923" s="23" t="str">
        <f>IF('AccuValve Takeoff'!B924="","",'AccuValve Takeoff'!B924)</f>
        <v/>
      </c>
      <c r="C923" s="45" t="str">
        <f>IF('AccuValve Takeoff'!C924="","",'AccuValve Takeoff'!C924)</f>
        <v/>
      </c>
      <c r="D923" s="23" t="str">
        <f>IF('AccuValve Takeoff'!D924="","",'AccuValve Takeoff'!D924)</f>
        <v/>
      </c>
      <c r="E923" s="23" t="str">
        <f>IF('AccuValve Takeoff'!S924="","",'AccuValve Takeoff'!S924)</f>
        <v/>
      </c>
      <c r="F923" s="23" t="str">
        <f>IF('AccuValve Takeoff'!F924="","",'AccuValve Takeoff'!F924)</f>
        <v/>
      </c>
      <c r="G923" s="23" t="str">
        <f>IF('AccuValve Takeoff'!R924="","",'AccuValve Takeoff'!R924)</f>
        <v/>
      </c>
      <c r="H923" s="23" t="str">
        <f>IF('AccuValve Takeoff'!G924="","",'AccuValve Takeoff'!G924)</f>
        <v/>
      </c>
      <c r="I923" s="23" t="str">
        <f>IF('AccuValve Takeoff'!H924="","",'AccuValve Takeoff'!H924)</f>
        <v/>
      </c>
      <c r="J923" s="326" t="str">
        <f>IF('AccuValve Takeoff'!I924="","",IF('AccuValve Takeoff'!I924="Not Available","",'AccuValve Takeoff'!I924))</f>
        <v/>
      </c>
      <c r="K923" s="326" t="str">
        <f>IF('AccuValve Takeoff'!J924="","",IF('AccuValve Takeoff'!J924="Not Available","",'AccuValve Takeoff'!J924))</f>
        <v/>
      </c>
      <c r="L923" s="326" t="str">
        <f>IF('AccuValve Takeoff'!K924="","",IF('AccuValve Takeoff'!K924="Not Available","",'AccuValve Takeoff'!K924))</f>
        <v/>
      </c>
      <c r="M923" s="326" t="str">
        <f>IF('AccuValve Takeoff'!L924="","",IF('AccuValve Takeoff'!L924="Not Available","",'AccuValve Takeoff'!L924))</f>
        <v/>
      </c>
      <c r="N923" s="326" t="str">
        <f>IF('AccuValve Takeoff'!M924="","",IF('AccuValve Takeoff'!M924="Not Available","",'AccuValve Takeoff'!M924))</f>
        <v/>
      </c>
      <c r="O923" s="23" t="str">
        <f>IF('AccuValve Takeoff'!N924="","",'AccuValve Takeoff'!N924)</f>
        <v/>
      </c>
      <c r="P923" s="23" t="str">
        <f>IF('AccuValve Takeoff'!O924="","",'AccuValve Takeoff'!O924)</f>
        <v/>
      </c>
      <c r="Q923" s="23" t="str">
        <f>IF('AccuValve Takeoff'!P924="","",'AccuValve Takeoff'!P924)</f>
        <v/>
      </c>
      <c r="R923" s="34" t="str">
        <f>IF('AccuValve Takeoff'!Q924="","",'AccuValve Takeoff'!Q924)</f>
        <v xml:space="preserve"> </v>
      </c>
      <c r="S923" s="35" t="str">
        <f>'AccuValve Takeoff'!T924</f>
        <v/>
      </c>
      <c r="T923" s="35" t="str">
        <f>'AccuValve Takeoff'!U924</f>
        <v/>
      </c>
      <c r="U923" s="325" t="str">
        <f>'AccuValve Takeoff'!BC924</f>
        <v/>
      </c>
      <c r="V923" s="38"/>
      <c r="W923" s="11"/>
      <c r="X923" s="11"/>
      <c r="Y923" s="11"/>
    </row>
    <row r="924" spans="1:25" ht="20.100000000000001" customHeight="1" x14ac:dyDescent="0.2">
      <c r="A924" s="12">
        <v>916</v>
      </c>
      <c r="B924" s="23" t="str">
        <f>IF('AccuValve Takeoff'!B925="","",'AccuValve Takeoff'!B925)</f>
        <v/>
      </c>
      <c r="C924" s="45" t="str">
        <f>IF('AccuValve Takeoff'!C925="","",'AccuValve Takeoff'!C925)</f>
        <v/>
      </c>
      <c r="D924" s="23" t="str">
        <f>IF('AccuValve Takeoff'!D925="","",'AccuValve Takeoff'!D925)</f>
        <v/>
      </c>
      <c r="E924" s="23" t="str">
        <f>IF('AccuValve Takeoff'!S925="","",'AccuValve Takeoff'!S925)</f>
        <v/>
      </c>
      <c r="F924" s="23" t="str">
        <f>IF('AccuValve Takeoff'!F925="","",'AccuValve Takeoff'!F925)</f>
        <v/>
      </c>
      <c r="G924" s="23" t="str">
        <f>IF('AccuValve Takeoff'!R925="","",'AccuValve Takeoff'!R925)</f>
        <v/>
      </c>
      <c r="H924" s="23" t="str">
        <f>IF('AccuValve Takeoff'!G925="","",'AccuValve Takeoff'!G925)</f>
        <v/>
      </c>
      <c r="I924" s="23" t="str">
        <f>IF('AccuValve Takeoff'!H925="","",'AccuValve Takeoff'!H925)</f>
        <v/>
      </c>
      <c r="J924" s="326" t="str">
        <f>IF('AccuValve Takeoff'!I925="","",IF('AccuValve Takeoff'!I925="Not Available","",'AccuValve Takeoff'!I925))</f>
        <v/>
      </c>
      <c r="K924" s="326" t="str">
        <f>IF('AccuValve Takeoff'!J925="","",IF('AccuValve Takeoff'!J925="Not Available","",'AccuValve Takeoff'!J925))</f>
        <v/>
      </c>
      <c r="L924" s="326" t="str">
        <f>IF('AccuValve Takeoff'!K925="","",IF('AccuValve Takeoff'!K925="Not Available","",'AccuValve Takeoff'!K925))</f>
        <v/>
      </c>
      <c r="M924" s="326" t="str">
        <f>IF('AccuValve Takeoff'!L925="","",IF('AccuValve Takeoff'!L925="Not Available","",'AccuValve Takeoff'!L925))</f>
        <v/>
      </c>
      <c r="N924" s="326" t="str">
        <f>IF('AccuValve Takeoff'!M925="","",IF('AccuValve Takeoff'!M925="Not Available","",'AccuValve Takeoff'!M925))</f>
        <v/>
      </c>
      <c r="O924" s="23" t="str">
        <f>IF('AccuValve Takeoff'!N925="","",'AccuValve Takeoff'!N925)</f>
        <v/>
      </c>
      <c r="P924" s="23" t="str">
        <f>IF('AccuValve Takeoff'!O925="","",'AccuValve Takeoff'!O925)</f>
        <v/>
      </c>
      <c r="Q924" s="23" t="str">
        <f>IF('AccuValve Takeoff'!P925="","",'AccuValve Takeoff'!P925)</f>
        <v/>
      </c>
      <c r="R924" s="34" t="str">
        <f>IF('AccuValve Takeoff'!Q925="","",'AccuValve Takeoff'!Q925)</f>
        <v xml:space="preserve"> </v>
      </c>
      <c r="S924" s="35" t="str">
        <f>'AccuValve Takeoff'!T925</f>
        <v/>
      </c>
      <c r="T924" s="35" t="str">
        <f>'AccuValve Takeoff'!U925</f>
        <v/>
      </c>
      <c r="U924" s="325" t="str">
        <f>'AccuValve Takeoff'!BC925</f>
        <v/>
      </c>
      <c r="V924" s="38"/>
      <c r="W924" s="11"/>
      <c r="X924" s="11"/>
      <c r="Y924" s="11"/>
    </row>
    <row r="925" spans="1:25" ht="20.100000000000001" customHeight="1" x14ac:dyDescent="0.2">
      <c r="A925" s="12">
        <v>917</v>
      </c>
      <c r="B925" s="23" t="str">
        <f>IF('AccuValve Takeoff'!B926="","",'AccuValve Takeoff'!B926)</f>
        <v/>
      </c>
      <c r="C925" s="45" t="str">
        <f>IF('AccuValve Takeoff'!C926="","",'AccuValve Takeoff'!C926)</f>
        <v/>
      </c>
      <c r="D925" s="23" t="str">
        <f>IF('AccuValve Takeoff'!D926="","",'AccuValve Takeoff'!D926)</f>
        <v/>
      </c>
      <c r="E925" s="23" t="str">
        <f>IF('AccuValve Takeoff'!S926="","",'AccuValve Takeoff'!S926)</f>
        <v/>
      </c>
      <c r="F925" s="23" t="str">
        <f>IF('AccuValve Takeoff'!F926="","",'AccuValve Takeoff'!F926)</f>
        <v/>
      </c>
      <c r="G925" s="23" t="str">
        <f>IF('AccuValve Takeoff'!R926="","",'AccuValve Takeoff'!R926)</f>
        <v/>
      </c>
      <c r="H925" s="23" t="str">
        <f>IF('AccuValve Takeoff'!G926="","",'AccuValve Takeoff'!G926)</f>
        <v/>
      </c>
      <c r="I925" s="23" t="str">
        <f>IF('AccuValve Takeoff'!H926="","",'AccuValve Takeoff'!H926)</f>
        <v/>
      </c>
      <c r="J925" s="326" t="str">
        <f>IF('AccuValve Takeoff'!I926="","",IF('AccuValve Takeoff'!I926="Not Available","",'AccuValve Takeoff'!I926))</f>
        <v/>
      </c>
      <c r="K925" s="326" t="str">
        <f>IF('AccuValve Takeoff'!J926="","",IF('AccuValve Takeoff'!J926="Not Available","",'AccuValve Takeoff'!J926))</f>
        <v/>
      </c>
      <c r="L925" s="326" t="str">
        <f>IF('AccuValve Takeoff'!K926="","",IF('AccuValve Takeoff'!K926="Not Available","",'AccuValve Takeoff'!K926))</f>
        <v/>
      </c>
      <c r="M925" s="326" t="str">
        <f>IF('AccuValve Takeoff'!L926="","",IF('AccuValve Takeoff'!L926="Not Available","",'AccuValve Takeoff'!L926))</f>
        <v/>
      </c>
      <c r="N925" s="326" t="str">
        <f>IF('AccuValve Takeoff'!M926="","",IF('AccuValve Takeoff'!M926="Not Available","",'AccuValve Takeoff'!M926))</f>
        <v/>
      </c>
      <c r="O925" s="23" t="str">
        <f>IF('AccuValve Takeoff'!N926="","",'AccuValve Takeoff'!N926)</f>
        <v/>
      </c>
      <c r="P925" s="23" t="str">
        <f>IF('AccuValve Takeoff'!O926="","",'AccuValve Takeoff'!O926)</f>
        <v/>
      </c>
      <c r="Q925" s="23" t="str">
        <f>IF('AccuValve Takeoff'!P926="","",'AccuValve Takeoff'!P926)</f>
        <v/>
      </c>
      <c r="R925" s="34" t="str">
        <f>IF('AccuValve Takeoff'!Q926="","",'AccuValve Takeoff'!Q926)</f>
        <v xml:space="preserve"> </v>
      </c>
      <c r="S925" s="35" t="str">
        <f>'AccuValve Takeoff'!T926</f>
        <v/>
      </c>
      <c r="T925" s="35" t="str">
        <f>'AccuValve Takeoff'!U926</f>
        <v/>
      </c>
      <c r="U925" s="325" t="str">
        <f>'AccuValve Takeoff'!BC926</f>
        <v/>
      </c>
      <c r="V925" s="38"/>
      <c r="W925" s="11"/>
      <c r="X925" s="11"/>
      <c r="Y925" s="11"/>
    </row>
    <row r="926" spans="1:25" ht="20.100000000000001" customHeight="1" x14ac:dyDescent="0.2">
      <c r="A926" s="12">
        <v>918</v>
      </c>
      <c r="B926" s="23" t="str">
        <f>IF('AccuValve Takeoff'!B927="","",'AccuValve Takeoff'!B927)</f>
        <v/>
      </c>
      <c r="C926" s="45" t="str">
        <f>IF('AccuValve Takeoff'!C927="","",'AccuValve Takeoff'!C927)</f>
        <v/>
      </c>
      <c r="D926" s="23" t="str">
        <f>IF('AccuValve Takeoff'!D927="","",'AccuValve Takeoff'!D927)</f>
        <v/>
      </c>
      <c r="E926" s="23" t="str">
        <f>IF('AccuValve Takeoff'!S927="","",'AccuValve Takeoff'!S927)</f>
        <v/>
      </c>
      <c r="F926" s="23" t="str">
        <f>IF('AccuValve Takeoff'!F927="","",'AccuValve Takeoff'!F927)</f>
        <v/>
      </c>
      <c r="G926" s="23" t="str">
        <f>IF('AccuValve Takeoff'!R927="","",'AccuValve Takeoff'!R927)</f>
        <v/>
      </c>
      <c r="H926" s="23" t="str">
        <f>IF('AccuValve Takeoff'!G927="","",'AccuValve Takeoff'!G927)</f>
        <v/>
      </c>
      <c r="I926" s="23" t="str">
        <f>IF('AccuValve Takeoff'!H927="","",'AccuValve Takeoff'!H927)</f>
        <v/>
      </c>
      <c r="J926" s="326" t="str">
        <f>IF('AccuValve Takeoff'!I927="","",IF('AccuValve Takeoff'!I927="Not Available","",'AccuValve Takeoff'!I927))</f>
        <v/>
      </c>
      <c r="K926" s="326" t="str">
        <f>IF('AccuValve Takeoff'!J927="","",IF('AccuValve Takeoff'!J927="Not Available","",'AccuValve Takeoff'!J927))</f>
        <v/>
      </c>
      <c r="L926" s="326" t="str">
        <f>IF('AccuValve Takeoff'!K927="","",IF('AccuValve Takeoff'!K927="Not Available","",'AccuValve Takeoff'!K927))</f>
        <v/>
      </c>
      <c r="M926" s="326" t="str">
        <f>IF('AccuValve Takeoff'!L927="","",IF('AccuValve Takeoff'!L927="Not Available","",'AccuValve Takeoff'!L927))</f>
        <v/>
      </c>
      <c r="N926" s="326" t="str">
        <f>IF('AccuValve Takeoff'!M927="","",IF('AccuValve Takeoff'!M927="Not Available","",'AccuValve Takeoff'!M927))</f>
        <v/>
      </c>
      <c r="O926" s="23" t="str">
        <f>IF('AccuValve Takeoff'!N927="","",'AccuValve Takeoff'!N927)</f>
        <v/>
      </c>
      <c r="P926" s="23" t="str">
        <f>IF('AccuValve Takeoff'!O927="","",'AccuValve Takeoff'!O927)</f>
        <v/>
      </c>
      <c r="Q926" s="23" t="str">
        <f>IF('AccuValve Takeoff'!P927="","",'AccuValve Takeoff'!P927)</f>
        <v/>
      </c>
      <c r="R926" s="34" t="str">
        <f>IF('AccuValve Takeoff'!Q927="","",'AccuValve Takeoff'!Q927)</f>
        <v xml:space="preserve"> </v>
      </c>
      <c r="S926" s="35" t="str">
        <f>'AccuValve Takeoff'!T927</f>
        <v/>
      </c>
      <c r="T926" s="35" t="str">
        <f>'AccuValve Takeoff'!U927</f>
        <v/>
      </c>
      <c r="U926" s="325" t="str">
        <f>'AccuValve Takeoff'!BC927</f>
        <v/>
      </c>
      <c r="V926" s="38"/>
      <c r="W926" s="11"/>
      <c r="X926" s="11"/>
      <c r="Y926" s="11"/>
    </row>
    <row r="927" spans="1:25" ht="20.100000000000001" customHeight="1" x14ac:dyDescent="0.2">
      <c r="A927" s="12">
        <v>919</v>
      </c>
      <c r="B927" s="23" t="str">
        <f>IF('AccuValve Takeoff'!B928="","",'AccuValve Takeoff'!B928)</f>
        <v/>
      </c>
      <c r="C927" s="45" t="str">
        <f>IF('AccuValve Takeoff'!C928="","",'AccuValve Takeoff'!C928)</f>
        <v/>
      </c>
      <c r="D927" s="23" t="str">
        <f>IF('AccuValve Takeoff'!D928="","",'AccuValve Takeoff'!D928)</f>
        <v/>
      </c>
      <c r="E927" s="23" t="str">
        <f>IF('AccuValve Takeoff'!S928="","",'AccuValve Takeoff'!S928)</f>
        <v/>
      </c>
      <c r="F927" s="23" t="str">
        <f>IF('AccuValve Takeoff'!F928="","",'AccuValve Takeoff'!F928)</f>
        <v/>
      </c>
      <c r="G927" s="23" t="str">
        <f>IF('AccuValve Takeoff'!R928="","",'AccuValve Takeoff'!R928)</f>
        <v/>
      </c>
      <c r="H927" s="23" t="str">
        <f>IF('AccuValve Takeoff'!G928="","",'AccuValve Takeoff'!G928)</f>
        <v/>
      </c>
      <c r="I927" s="23" t="str">
        <f>IF('AccuValve Takeoff'!H928="","",'AccuValve Takeoff'!H928)</f>
        <v/>
      </c>
      <c r="J927" s="326" t="str">
        <f>IF('AccuValve Takeoff'!I928="","",IF('AccuValve Takeoff'!I928="Not Available","",'AccuValve Takeoff'!I928))</f>
        <v/>
      </c>
      <c r="K927" s="326" t="str">
        <f>IF('AccuValve Takeoff'!J928="","",IF('AccuValve Takeoff'!J928="Not Available","",'AccuValve Takeoff'!J928))</f>
        <v/>
      </c>
      <c r="L927" s="326" t="str">
        <f>IF('AccuValve Takeoff'!K928="","",IF('AccuValve Takeoff'!K928="Not Available","",'AccuValve Takeoff'!K928))</f>
        <v/>
      </c>
      <c r="M927" s="326" t="str">
        <f>IF('AccuValve Takeoff'!L928="","",IF('AccuValve Takeoff'!L928="Not Available","",'AccuValve Takeoff'!L928))</f>
        <v/>
      </c>
      <c r="N927" s="326" t="str">
        <f>IF('AccuValve Takeoff'!M928="","",IF('AccuValve Takeoff'!M928="Not Available","",'AccuValve Takeoff'!M928))</f>
        <v/>
      </c>
      <c r="O927" s="23" t="str">
        <f>IF('AccuValve Takeoff'!N928="","",'AccuValve Takeoff'!N928)</f>
        <v/>
      </c>
      <c r="P927" s="23" t="str">
        <f>IF('AccuValve Takeoff'!O928="","",'AccuValve Takeoff'!O928)</f>
        <v/>
      </c>
      <c r="Q927" s="23" t="str">
        <f>IF('AccuValve Takeoff'!P928="","",'AccuValve Takeoff'!P928)</f>
        <v/>
      </c>
      <c r="R927" s="34" t="str">
        <f>IF('AccuValve Takeoff'!Q928="","",'AccuValve Takeoff'!Q928)</f>
        <v xml:space="preserve"> </v>
      </c>
      <c r="S927" s="35" t="str">
        <f>'AccuValve Takeoff'!T928</f>
        <v/>
      </c>
      <c r="T927" s="35" t="str">
        <f>'AccuValve Takeoff'!U928</f>
        <v/>
      </c>
      <c r="U927" s="325" t="str">
        <f>'AccuValve Takeoff'!BC928</f>
        <v/>
      </c>
      <c r="V927" s="38"/>
      <c r="W927" s="11"/>
      <c r="X927" s="11"/>
      <c r="Y927" s="11"/>
    </row>
    <row r="928" spans="1:25" ht="20.100000000000001" customHeight="1" x14ac:dyDescent="0.2">
      <c r="A928" s="12">
        <v>920</v>
      </c>
      <c r="B928" s="23" t="str">
        <f>IF('AccuValve Takeoff'!B929="","",'AccuValve Takeoff'!B929)</f>
        <v/>
      </c>
      <c r="C928" s="45" t="str">
        <f>IF('AccuValve Takeoff'!C929="","",'AccuValve Takeoff'!C929)</f>
        <v/>
      </c>
      <c r="D928" s="23" t="str">
        <f>IF('AccuValve Takeoff'!D929="","",'AccuValve Takeoff'!D929)</f>
        <v/>
      </c>
      <c r="E928" s="23" t="str">
        <f>IF('AccuValve Takeoff'!S929="","",'AccuValve Takeoff'!S929)</f>
        <v/>
      </c>
      <c r="F928" s="23" t="str">
        <f>IF('AccuValve Takeoff'!F929="","",'AccuValve Takeoff'!F929)</f>
        <v/>
      </c>
      <c r="G928" s="23" t="str">
        <f>IF('AccuValve Takeoff'!R929="","",'AccuValve Takeoff'!R929)</f>
        <v/>
      </c>
      <c r="H928" s="23" t="str">
        <f>IF('AccuValve Takeoff'!G929="","",'AccuValve Takeoff'!G929)</f>
        <v/>
      </c>
      <c r="I928" s="23" t="str">
        <f>IF('AccuValve Takeoff'!H929="","",'AccuValve Takeoff'!H929)</f>
        <v/>
      </c>
      <c r="J928" s="326" t="str">
        <f>IF('AccuValve Takeoff'!I929="","",IF('AccuValve Takeoff'!I929="Not Available","",'AccuValve Takeoff'!I929))</f>
        <v/>
      </c>
      <c r="K928" s="326" t="str">
        <f>IF('AccuValve Takeoff'!J929="","",IF('AccuValve Takeoff'!J929="Not Available","",'AccuValve Takeoff'!J929))</f>
        <v/>
      </c>
      <c r="L928" s="326" t="str">
        <f>IF('AccuValve Takeoff'!K929="","",IF('AccuValve Takeoff'!K929="Not Available","",'AccuValve Takeoff'!K929))</f>
        <v/>
      </c>
      <c r="M928" s="326" t="str">
        <f>IF('AccuValve Takeoff'!L929="","",IF('AccuValve Takeoff'!L929="Not Available","",'AccuValve Takeoff'!L929))</f>
        <v/>
      </c>
      <c r="N928" s="326" t="str">
        <f>IF('AccuValve Takeoff'!M929="","",IF('AccuValve Takeoff'!M929="Not Available","",'AccuValve Takeoff'!M929))</f>
        <v/>
      </c>
      <c r="O928" s="23" t="str">
        <f>IF('AccuValve Takeoff'!N929="","",'AccuValve Takeoff'!N929)</f>
        <v/>
      </c>
      <c r="P928" s="23" t="str">
        <f>IF('AccuValve Takeoff'!O929="","",'AccuValve Takeoff'!O929)</f>
        <v/>
      </c>
      <c r="Q928" s="23" t="str">
        <f>IF('AccuValve Takeoff'!P929="","",'AccuValve Takeoff'!P929)</f>
        <v/>
      </c>
      <c r="R928" s="34" t="str">
        <f>IF('AccuValve Takeoff'!Q929="","",'AccuValve Takeoff'!Q929)</f>
        <v xml:space="preserve"> </v>
      </c>
      <c r="S928" s="35" t="str">
        <f>'AccuValve Takeoff'!T929</f>
        <v/>
      </c>
      <c r="T928" s="35" t="str">
        <f>'AccuValve Takeoff'!U929</f>
        <v/>
      </c>
      <c r="U928" s="325" t="str">
        <f>'AccuValve Takeoff'!BC929</f>
        <v/>
      </c>
      <c r="V928" s="38"/>
      <c r="W928" s="11"/>
      <c r="X928" s="11"/>
      <c r="Y928" s="11"/>
    </row>
    <row r="929" spans="1:25" ht="20.100000000000001" customHeight="1" x14ac:dyDescent="0.2">
      <c r="A929" s="12">
        <v>921</v>
      </c>
      <c r="B929" s="23" t="str">
        <f>IF('AccuValve Takeoff'!B930="","",'AccuValve Takeoff'!B930)</f>
        <v/>
      </c>
      <c r="C929" s="45" t="str">
        <f>IF('AccuValve Takeoff'!C930="","",'AccuValve Takeoff'!C930)</f>
        <v/>
      </c>
      <c r="D929" s="23" t="str">
        <f>IF('AccuValve Takeoff'!D930="","",'AccuValve Takeoff'!D930)</f>
        <v/>
      </c>
      <c r="E929" s="23" t="str">
        <f>IF('AccuValve Takeoff'!S930="","",'AccuValve Takeoff'!S930)</f>
        <v/>
      </c>
      <c r="F929" s="23" t="str">
        <f>IF('AccuValve Takeoff'!F930="","",'AccuValve Takeoff'!F930)</f>
        <v/>
      </c>
      <c r="G929" s="23" t="str">
        <f>IF('AccuValve Takeoff'!R930="","",'AccuValve Takeoff'!R930)</f>
        <v/>
      </c>
      <c r="H929" s="23" t="str">
        <f>IF('AccuValve Takeoff'!G930="","",'AccuValve Takeoff'!G930)</f>
        <v/>
      </c>
      <c r="I929" s="23" t="str">
        <f>IF('AccuValve Takeoff'!H930="","",'AccuValve Takeoff'!H930)</f>
        <v/>
      </c>
      <c r="J929" s="326" t="str">
        <f>IF('AccuValve Takeoff'!I930="","",IF('AccuValve Takeoff'!I930="Not Available","",'AccuValve Takeoff'!I930))</f>
        <v/>
      </c>
      <c r="K929" s="326" t="str">
        <f>IF('AccuValve Takeoff'!J930="","",IF('AccuValve Takeoff'!J930="Not Available","",'AccuValve Takeoff'!J930))</f>
        <v/>
      </c>
      <c r="L929" s="326" t="str">
        <f>IF('AccuValve Takeoff'!K930="","",IF('AccuValve Takeoff'!K930="Not Available","",'AccuValve Takeoff'!K930))</f>
        <v/>
      </c>
      <c r="M929" s="326" t="str">
        <f>IF('AccuValve Takeoff'!L930="","",IF('AccuValve Takeoff'!L930="Not Available","",'AccuValve Takeoff'!L930))</f>
        <v/>
      </c>
      <c r="N929" s="326" t="str">
        <f>IF('AccuValve Takeoff'!M930="","",IF('AccuValve Takeoff'!M930="Not Available","",'AccuValve Takeoff'!M930))</f>
        <v/>
      </c>
      <c r="O929" s="23" t="str">
        <f>IF('AccuValve Takeoff'!N930="","",'AccuValve Takeoff'!N930)</f>
        <v/>
      </c>
      <c r="P929" s="23" t="str">
        <f>IF('AccuValve Takeoff'!O930="","",'AccuValve Takeoff'!O930)</f>
        <v/>
      </c>
      <c r="Q929" s="23" t="str">
        <f>IF('AccuValve Takeoff'!P930="","",'AccuValve Takeoff'!P930)</f>
        <v/>
      </c>
      <c r="R929" s="34" t="str">
        <f>IF('AccuValve Takeoff'!Q930="","",'AccuValve Takeoff'!Q930)</f>
        <v xml:space="preserve"> </v>
      </c>
      <c r="S929" s="35" t="str">
        <f>'AccuValve Takeoff'!T930</f>
        <v/>
      </c>
      <c r="T929" s="35" t="str">
        <f>'AccuValve Takeoff'!U930</f>
        <v/>
      </c>
      <c r="U929" s="325" t="str">
        <f>'AccuValve Takeoff'!BC930</f>
        <v/>
      </c>
      <c r="V929" s="38"/>
      <c r="W929" s="11"/>
      <c r="X929" s="11"/>
      <c r="Y929" s="11"/>
    </row>
    <row r="930" spans="1:25" ht="20.100000000000001" customHeight="1" x14ac:dyDescent="0.2">
      <c r="A930" s="12">
        <v>922</v>
      </c>
      <c r="B930" s="23" t="str">
        <f>IF('AccuValve Takeoff'!B931="","",'AccuValve Takeoff'!B931)</f>
        <v/>
      </c>
      <c r="C930" s="45" t="str">
        <f>IF('AccuValve Takeoff'!C931="","",'AccuValve Takeoff'!C931)</f>
        <v/>
      </c>
      <c r="D930" s="23" t="str">
        <f>IF('AccuValve Takeoff'!D931="","",'AccuValve Takeoff'!D931)</f>
        <v/>
      </c>
      <c r="E930" s="23" t="str">
        <f>IF('AccuValve Takeoff'!S931="","",'AccuValve Takeoff'!S931)</f>
        <v/>
      </c>
      <c r="F930" s="23" t="str">
        <f>IF('AccuValve Takeoff'!F931="","",'AccuValve Takeoff'!F931)</f>
        <v/>
      </c>
      <c r="G930" s="23" t="str">
        <f>IF('AccuValve Takeoff'!R931="","",'AccuValve Takeoff'!R931)</f>
        <v/>
      </c>
      <c r="H930" s="23" t="str">
        <f>IF('AccuValve Takeoff'!G931="","",'AccuValve Takeoff'!G931)</f>
        <v/>
      </c>
      <c r="I930" s="23" t="str">
        <f>IF('AccuValve Takeoff'!H931="","",'AccuValve Takeoff'!H931)</f>
        <v/>
      </c>
      <c r="J930" s="326" t="str">
        <f>IF('AccuValve Takeoff'!I931="","",IF('AccuValve Takeoff'!I931="Not Available","",'AccuValve Takeoff'!I931))</f>
        <v/>
      </c>
      <c r="K930" s="326" t="str">
        <f>IF('AccuValve Takeoff'!J931="","",IF('AccuValve Takeoff'!J931="Not Available","",'AccuValve Takeoff'!J931))</f>
        <v/>
      </c>
      <c r="L930" s="326" t="str">
        <f>IF('AccuValve Takeoff'!K931="","",IF('AccuValve Takeoff'!K931="Not Available","",'AccuValve Takeoff'!K931))</f>
        <v/>
      </c>
      <c r="M930" s="326" t="str">
        <f>IF('AccuValve Takeoff'!L931="","",IF('AccuValve Takeoff'!L931="Not Available","",'AccuValve Takeoff'!L931))</f>
        <v/>
      </c>
      <c r="N930" s="326" t="str">
        <f>IF('AccuValve Takeoff'!M931="","",IF('AccuValve Takeoff'!M931="Not Available","",'AccuValve Takeoff'!M931))</f>
        <v/>
      </c>
      <c r="O930" s="23" t="str">
        <f>IF('AccuValve Takeoff'!N931="","",'AccuValve Takeoff'!N931)</f>
        <v/>
      </c>
      <c r="P930" s="23" t="str">
        <f>IF('AccuValve Takeoff'!O931="","",'AccuValve Takeoff'!O931)</f>
        <v/>
      </c>
      <c r="Q930" s="23" t="str">
        <f>IF('AccuValve Takeoff'!P931="","",'AccuValve Takeoff'!P931)</f>
        <v/>
      </c>
      <c r="R930" s="34" t="str">
        <f>IF('AccuValve Takeoff'!Q931="","",'AccuValve Takeoff'!Q931)</f>
        <v xml:space="preserve"> </v>
      </c>
      <c r="S930" s="35" t="str">
        <f>'AccuValve Takeoff'!T931</f>
        <v/>
      </c>
      <c r="T930" s="35" t="str">
        <f>'AccuValve Takeoff'!U931</f>
        <v/>
      </c>
      <c r="U930" s="325" t="str">
        <f>'AccuValve Takeoff'!BC931</f>
        <v/>
      </c>
      <c r="V930" s="38"/>
      <c r="W930" s="11"/>
      <c r="X930" s="11"/>
      <c r="Y930" s="11"/>
    </row>
    <row r="931" spans="1:25" ht="20.100000000000001" customHeight="1" x14ac:dyDescent="0.2">
      <c r="A931" s="12">
        <v>923</v>
      </c>
      <c r="B931" s="23" t="str">
        <f>IF('AccuValve Takeoff'!B932="","",'AccuValve Takeoff'!B932)</f>
        <v/>
      </c>
      <c r="C931" s="45" t="str">
        <f>IF('AccuValve Takeoff'!C932="","",'AccuValve Takeoff'!C932)</f>
        <v/>
      </c>
      <c r="D931" s="23" t="str">
        <f>IF('AccuValve Takeoff'!D932="","",'AccuValve Takeoff'!D932)</f>
        <v/>
      </c>
      <c r="E931" s="23" t="str">
        <f>IF('AccuValve Takeoff'!S932="","",'AccuValve Takeoff'!S932)</f>
        <v/>
      </c>
      <c r="F931" s="23" t="str">
        <f>IF('AccuValve Takeoff'!F932="","",'AccuValve Takeoff'!F932)</f>
        <v/>
      </c>
      <c r="G931" s="23" t="str">
        <f>IF('AccuValve Takeoff'!R932="","",'AccuValve Takeoff'!R932)</f>
        <v/>
      </c>
      <c r="H931" s="23" t="str">
        <f>IF('AccuValve Takeoff'!G932="","",'AccuValve Takeoff'!G932)</f>
        <v/>
      </c>
      <c r="I931" s="23" t="str">
        <f>IF('AccuValve Takeoff'!H932="","",'AccuValve Takeoff'!H932)</f>
        <v/>
      </c>
      <c r="J931" s="326" t="str">
        <f>IF('AccuValve Takeoff'!I932="","",IF('AccuValve Takeoff'!I932="Not Available","",'AccuValve Takeoff'!I932))</f>
        <v/>
      </c>
      <c r="K931" s="326" t="str">
        <f>IF('AccuValve Takeoff'!J932="","",IF('AccuValve Takeoff'!J932="Not Available","",'AccuValve Takeoff'!J932))</f>
        <v/>
      </c>
      <c r="L931" s="326" t="str">
        <f>IF('AccuValve Takeoff'!K932="","",IF('AccuValve Takeoff'!K932="Not Available","",'AccuValve Takeoff'!K932))</f>
        <v/>
      </c>
      <c r="M931" s="326" t="str">
        <f>IF('AccuValve Takeoff'!L932="","",IF('AccuValve Takeoff'!L932="Not Available","",'AccuValve Takeoff'!L932))</f>
        <v/>
      </c>
      <c r="N931" s="326" t="str">
        <f>IF('AccuValve Takeoff'!M932="","",IF('AccuValve Takeoff'!M932="Not Available","",'AccuValve Takeoff'!M932))</f>
        <v/>
      </c>
      <c r="O931" s="23" t="str">
        <f>IF('AccuValve Takeoff'!N932="","",'AccuValve Takeoff'!N932)</f>
        <v/>
      </c>
      <c r="P931" s="23" t="str">
        <f>IF('AccuValve Takeoff'!O932="","",'AccuValve Takeoff'!O932)</f>
        <v/>
      </c>
      <c r="Q931" s="23" t="str">
        <f>IF('AccuValve Takeoff'!P932="","",'AccuValve Takeoff'!P932)</f>
        <v/>
      </c>
      <c r="R931" s="34" t="str">
        <f>IF('AccuValve Takeoff'!Q932="","",'AccuValve Takeoff'!Q932)</f>
        <v xml:space="preserve"> </v>
      </c>
      <c r="S931" s="35" t="str">
        <f>'AccuValve Takeoff'!T932</f>
        <v/>
      </c>
      <c r="T931" s="35" t="str">
        <f>'AccuValve Takeoff'!U932</f>
        <v/>
      </c>
      <c r="U931" s="325" t="str">
        <f>'AccuValve Takeoff'!BC932</f>
        <v/>
      </c>
      <c r="V931" s="38"/>
      <c r="W931" s="11"/>
      <c r="X931" s="11"/>
      <c r="Y931" s="11"/>
    </row>
    <row r="932" spans="1:25" ht="20.100000000000001" customHeight="1" x14ac:dyDescent="0.2">
      <c r="A932" s="12">
        <v>924</v>
      </c>
      <c r="B932" s="23" t="str">
        <f>IF('AccuValve Takeoff'!B933="","",'AccuValve Takeoff'!B933)</f>
        <v/>
      </c>
      <c r="C932" s="45" t="str">
        <f>IF('AccuValve Takeoff'!C933="","",'AccuValve Takeoff'!C933)</f>
        <v/>
      </c>
      <c r="D932" s="23" t="str">
        <f>IF('AccuValve Takeoff'!D933="","",'AccuValve Takeoff'!D933)</f>
        <v/>
      </c>
      <c r="E932" s="23" t="str">
        <f>IF('AccuValve Takeoff'!S933="","",'AccuValve Takeoff'!S933)</f>
        <v/>
      </c>
      <c r="F932" s="23" t="str">
        <f>IF('AccuValve Takeoff'!F933="","",'AccuValve Takeoff'!F933)</f>
        <v/>
      </c>
      <c r="G932" s="23" t="str">
        <f>IF('AccuValve Takeoff'!R933="","",'AccuValve Takeoff'!R933)</f>
        <v/>
      </c>
      <c r="H932" s="23" t="str">
        <f>IF('AccuValve Takeoff'!G933="","",'AccuValve Takeoff'!G933)</f>
        <v/>
      </c>
      <c r="I932" s="23" t="str">
        <f>IF('AccuValve Takeoff'!H933="","",'AccuValve Takeoff'!H933)</f>
        <v/>
      </c>
      <c r="J932" s="326" t="str">
        <f>IF('AccuValve Takeoff'!I933="","",IF('AccuValve Takeoff'!I933="Not Available","",'AccuValve Takeoff'!I933))</f>
        <v/>
      </c>
      <c r="K932" s="326" t="str">
        <f>IF('AccuValve Takeoff'!J933="","",IF('AccuValve Takeoff'!J933="Not Available","",'AccuValve Takeoff'!J933))</f>
        <v/>
      </c>
      <c r="L932" s="326" t="str">
        <f>IF('AccuValve Takeoff'!K933="","",IF('AccuValve Takeoff'!K933="Not Available","",'AccuValve Takeoff'!K933))</f>
        <v/>
      </c>
      <c r="M932" s="326" t="str">
        <f>IF('AccuValve Takeoff'!L933="","",IF('AccuValve Takeoff'!L933="Not Available","",'AccuValve Takeoff'!L933))</f>
        <v/>
      </c>
      <c r="N932" s="326" t="str">
        <f>IF('AccuValve Takeoff'!M933="","",IF('AccuValve Takeoff'!M933="Not Available","",'AccuValve Takeoff'!M933))</f>
        <v/>
      </c>
      <c r="O932" s="23" t="str">
        <f>IF('AccuValve Takeoff'!N933="","",'AccuValve Takeoff'!N933)</f>
        <v/>
      </c>
      <c r="P932" s="23" t="str">
        <f>IF('AccuValve Takeoff'!O933="","",'AccuValve Takeoff'!O933)</f>
        <v/>
      </c>
      <c r="Q932" s="23" t="str">
        <f>IF('AccuValve Takeoff'!P933="","",'AccuValve Takeoff'!P933)</f>
        <v/>
      </c>
      <c r="R932" s="34" t="str">
        <f>IF('AccuValve Takeoff'!Q933="","",'AccuValve Takeoff'!Q933)</f>
        <v xml:space="preserve"> </v>
      </c>
      <c r="S932" s="35" t="str">
        <f>'AccuValve Takeoff'!T933</f>
        <v/>
      </c>
      <c r="T932" s="35" t="str">
        <f>'AccuValve Takeoff'!U933</f>
        <v/>
      </c>
      <c r="U932" s="325" t="str">
        <f>'AccuValve Takeoff'!BC933</f>
        <v/>
      </c>
      <c r="V932" s="38"/>
      <c r="W932" s="11"/>
      <c r="X932" s="11"/>
      <c r="Y932" s="11"/>
    </row>
    <row r="933" spans="1:25" ht="20.100000000000001" customHeight="1" x14ac:dyDescent="0.2">
      <c r="A933" s="12">
        <v>925</v>
      </c>
      <c r="B933" s="23" t="str">
        <f>IF('AccuValve Takeoff'!B934="","",'AccuValve Takeoff'!B934)</f>
        <v/>
      </c>
      <c r="C933" s="45" t="str">
        <f>IF('AccuValve Takeoff'!C934="","",'AccuValve Takeoff'!C934)</f>
        <v/>
      </c>
      <c r="D933" s="23" t="str">
        <f>IF('AccuValve Takeoff'!D934="","",'AccuValve Takeoff'!D934)</f>
        <v/>
      </c>
      <c r="E933" s="23" t="str">
        <f>IF('AccuValve Takeoff'!S934="","",'AccuValve Takeoff'!S934)</f>
        <v/>
      </c>
      <c r="F933" s="23" t="str">
        <f>IF('AccuValve Takeoff'!F934="","",'AccuValve Takeoff'!F934)</f>
        <v/>
      </c>
      <c r="G933" s="23" t="str">
        <f>IF('AccuValve Takeoff'!R934="","",'AccuValve Takeoff'!R934)</f>
        <v/>
      </c>
      <c r="H933" s="23" t="str">
        <f>IF('AccuValve Takeoff'!G934="","",'AccuValve Takeoff'!G934)</f>
        <v/>
      </c>
      <c r="I933" s="23" t="str">
        <f>IF('AccuValve Takeoff'!H934="","",'AccuValve Takeoff'!H934)</f>
        <v/>
      </c>
      <c r="J933" s="326" t="str">
        <f>IF('AccuValve Takeoff'!I934="","",IF('AccuValve Takeoff'!I934="Not Available","",'AccuValve Takeoff'!I934))</f>
        <v/>
      </c>
      <c r="K933" s="326" t="str">
        <f>IF('AccuValve Takeoff'!J934="","",IF('AccuValve Takeoff'!J934="Not Available","",'AccuValve Takeoff'!J934))</f>
        <v/>
      </c>
      <c r="L933" s="326" t="str">
        <f>IF('AccuValve Takeoff'!K934="","",IF('AccuValve Takeoff'!K934="Not Available","",'AccuValve Takeoff'!K934))</f>
        <v/>
      </c>
      <c r="M933" s="326" t="str">
        <f>IF('AccuValve Takeoff'!L934="","",IF('AccuValve Takeoff'!L934="Not Available","",'AccuValve Takeoff'!L934))</f>
        <v/>
      </c>
      <c r="N933" s="326" t="str">
        <f>IF('AccuValve Takeoff'!M934="","",IF('AccuValve Takeoff'!M934="Not Available","",'AccuValve Takeoff'!M934))</f>
        <v/>
      </c>
      <c r="O933" s="23" t="str">
        <f>IF('AccuValve Takeoff'!N934="","",'AccuValve Takeoff'!N934)</f>
        <v/>
      </c>
      <c r="P933" s="23" t="str">
        <f>IF('AccuValve Takeoff'!O934="","",'AccuValve Takeoff'!O934)</f>
        <v/>
      </c>
      <c r="Q933" s="23" t="str">
        <f>IF('AccuValve Takeoff'!P934="","",'AccuValve Takeoff'!P934)</f>
        <v/>
      </c>
      <c r="R933" s="34" t="str">
        <f>IF('AccuValve Takeoff'!Q934="","",'AccuValve Takeoff'!Q934)</f>
        <v xml:space="preserve"> </v>
      </c>
      <c r="S933" s="35" t="str">
        <f>'AccuValve Takeoff'!T934</f>
        <v/>
      </c>
      <c r="T933" s="35" t="str">
        <f>'AccuValve Takeoff'!U934</f>
        <v/>
      </c>
      <c r="U933" s="325" t="str">
        <f>'AccuValve Takeoff'!BC934</f>
        <v/>
      </c>
      <c r="V933" s="38"/>
      <c r="W933" s="11"/>
      <c r="X933" s="11"/>
      <c r="Y933" s="11"/>
    </row>
    <row r="934" spans="1:25" ht="20.100000000000001" customHeight="1" x14ac:dyDescent="0.2">
      <c r="A934" s="12">
        <v>926</v>
      </c>
      <c r="B934" s="23" t="str">
        <f>IF('AccuValve Takeoff'!B935="","",'AccuValve Takeoff'!B935)</f>
        <v/>
      </c>
      <c r="C934" s="45" t="str">
        <f>IF('AccuValve Takeoff'!C935="","",'AccuValve Takeoff'!C935)</f>
        <v/>
      </c>
      <c r="D934" s="23" t="str">
        <f>IF('AccuValve Takeoff'!D935="","",'AccuValve Takeoff'!D935)</f>
        <v/>
      </c>
      <c r="E934" s="23" t="str">
        <f>IF('AccuValve Takeoff'!S935="","",'AccuValve Takeoff'!S935)</f>
        <v/>
      </c>
      <c r="F934" s="23" t="str">
        <f>IF('AccuValve Takeoff'!F935="","",'AccuValve Takeoff'!F935)</f>
        <v/>
      </c>
      <c r="G934" s="23" t="str">
        <f>IF('AccuValve Takeoff'!R935="","",'AccuValve Takeoff'!R935)</f>
        <v/>
      </c>
      <c r="H934" s="23" t="str">
        <f>IF('AccuValve Takeoff'!G935="","",'AccuValve Takeoff'!G935)</f>
        <v/>
      </c>
      <c r="I934" s="23" t="str">
        <f>IF('AccuValve Takeoff'!H935="","",'AccuValve Takeoff'!H935)</f>
        <v/>
      </c>
      <c r="J934" s="326" t="str">
        <f>IF('AccuValve Takeoff'!I935="","",IF('AccuValve Takeoff'!I935="Not Available","",'AccuValve Takeoff'!I935))</f>
        <v/>
      </c>
      <c r="K934" s="326" t="str">
        <f>IF('AccuValve Takeoff'!J935="","",IF('AccuValve Takeoff'!J935="Not Available","",'AccuValve Takeoff'!J935))</f>
        <v/>
      </c>
      <c r="L934" s="326" t="str">
        <f>IF('AccuValve Takeoff'!K935="","",IF('AccuValve Takeoff'!K935="Not Available","",'AccuValve Takeoff'!K935))</f>
        <v/>
      </c>
      <c r="M934" s="326" t="str">
        <f>IF('AccuValve Takeoff'!L935="","",IF('AccuValve Takeoff'!L935="Not Available","",'AccuValve Takeoff'!L935))</f>
        <v/>
      </c>
      <c r="N934" s="326" t="str">
        <f>IF('AccuValve Takeoff'!M935="","",IF('AccuValve Takeoff'!M935="Not Available","",'AccuValve Takeoff'!M935))</f>
        <v/>
      </c>
      <c r="O934" s="23" t="str">
        <f>IF('AccuValve Takeoff'!N935="","",'AccuValve Takeoff'!N935)</f>
        <v/>
      </c>
      <c r="P934" s="23" t="str">
        <f>IF('AccuValve Takeoff'!O935="","",'AccuValve Takeoff'!O935)</f>
        <v/>
      </c>
      <c r="Q934" s="23" t="str">
        <f>IF('AccuValve Takeoff'!P935="","",'AccuValve Takeoff'!P935)</f>
        <v/>
      </c>
      <c r="R934" s="34" t="str">
        <f>IF('AccuValve Takeoff'!Q935="","",'AccuValve Takeoff'!Q935)</f>
        <v xml:space="preserve"> </v>
      </c>
      <c r="S934" s="35" t="str">
        <f>'AccuValve Takeoff'!T935</f>
        <v/>
      </c>
      <c r="T934" s="35" t="str">
        <f>'AccuValve Takeoff'!U935</f>
        <v/>
      </c>
      <c r="U934" s="325" t="str">
        <f>'AccuValve Takeoff'!BC935</f>
        <v/>
      </c>
      <c r="V934" s="38"/>
      <c r="W934" s="11"/>
      <c r="X934" s="11"/>
      <c r="Y934" s="11"/>
    </row>
    <row r="935" spans="1:25" ht="20.100000000000001" customHeight="1" x14ac:dyDescent="0.2">
      <c r="A935" s="12">
        <v>927</v>
      </c>
      <c r="B935" s="23" t="str">
        <f>IF('AccuValve Takeoff'!B936="","",'AccuValve Takeoff'!B936)</f>
        <v/>
      </c>
      <c r="C935" s="45" t="str">
        <f>IF('AccuValve Takeoff'!C936="","",'AccuValve Takeoff'!C936)</f>
        <v/>
      </c>
      <c r="D935" s="23" t="str">
        <f>IF('AccuValve Takeoff'!D936="","",'AccuValve Takeoff'!D936)</f>
        <v/>
      </c>
      <c r="E935" s="23" t="str">
        <f>IF('AccuValve Takeoff'!S936="","",'AccuValve Takeoff'!S936)</f>
        <v/>
      </c>
      <c r="F935" s="23" t="str">
        <f>IF('AccuValve Takeoff'!F936="","",'AccuValve Takeoff'!F936)</f>
        <v/>
      </c>
      <c r="G935" s="23" t="str">
        <f>IF('AccuValve Takeoff'!R936="","",'AccuValve Takeoff'!R936)</f>
        <v/>
      </c>
      <c r="H935" s="23" t="str">
        <f>IF('AccuValve Takeoff'!G936="","",'AccuValve Takeoff'!G936)</f>
        <v/>
      </c>
      <c r="I935" s="23" t="str">
        <f>IF('AccuValve Takeoff'!H936="","",'AccuValve Takeoff'!H936)</f>
        <v/>
      </c>
      <c r="J935" s="326" t="str">
        <f>IF('AccuValve Takeoff'!I936="","",IF('AccuValve Takeoff'!I936="Not Available","",'AccuValve Takeoff'!I936))</f>
        <v/>
      </c>
      <c r="K935" s="326" t="str">
        <f>IF('AccuValve Takeoff'!J936="","",IF('AccuValve Takeoff'!J936="Not Available","",'AccuValve Takeoff'!J936))</f>
        <v/>
      </c>
      <c r="L935" s="326" t="str">
        <f>IF('AccuValve Takeoff'!K936="","",IF('AccuValve Takeoff'!K936="Not Available","",'AccuValve Takeoff'!K936))</f>
        <v/>
      </c>
      <c r="M935" s="326" t="str">
        <f>IF('AccuValve Takeoff'!L936="","",IF('AccuValve Takeoff'!L936="Not Available","",'AccuValve Takeoff'!L936))</f>
        <v/>
      </c>
      <c r="N935" s="326" t="str">
        <f>IF('AccuValve Takeoff'!M936="","",IF('AccuValve Takeoff'!M936="Not Available","",'AccuValve Takeoff'!M936))</f>
        <v/>
      </c>
      <c r="O935" s="23" t="str">
        <f>IF('AccuValve Takeoff'!N936="","",'AccuValve Takeoff'!N936)</f>
        <v/>
      </c>
      <c r="P935" s="23" t="str">
        <f>IF('AccuValve Takeoff'!O936="","",'AccuValve Takeoff'!O936)</f>
        <v/>
      </c>
      <c r="Q935" s="23" t="str">
        <f>IF('AccuValve Takeoff'!P936="","",'AccuValve Takeoff'!P936)</f>
        <v/>
      </c>
      <c r="R935" s="34" t="str">
        <f>IF('AccuValve Takeoff'!Q936="","",'AccuValve Takeoff'!Q936)</f>
        <v xml:space="preserve"> </v>
      </c>
      <c r="S935" s="35" t="str">
        <f>'AccuValve Takeoff'!T936</f>
        <v/>
      </c>
      <c r="T935" s="35" t="str">
        <f>'AccuValve Takeoff'!U936</f>
        <v/>
      </c>
      <c r="U935" s="325" t="str">
        <f>'AccuValve Takeoff'!BC936</f>
        <v/>
      </c>
      <c r="V935" s="38"/>
      <c r="W935" s="11"/>
      <c r="X935" s="11"/>
      <c r="Y935" s="11"/>
    </row>
    <row r="936" spans="1:25" ht="20.100000000000001" customHeight="1" x14ac:dyDescent="0.2">
      <c r="A936" s="12">
        <v>928</v>
      </c>
      <c r="B936" s="23" t="str">
        <f>IF('AccuValve Takeoff'!B937="","",'AccuValve Takeoff'!B937)</f>
        <v/>
      </c>
      <c r="C936" s="45" t="str">
        <f>IF('AccuValve Takeoff'!C937="","",'AccuValve Takeoff'!C937)</f>
        <v/>
      </c>
      <c r="D936" s="23" t="str">
        <f>IF('AccuValve Takeoff'!D937="","",'AccuValve Takeoff'!D937)</f>
        <v/>
      </c>
      <c r="E936" s="23" t="str">
        <f>IF('AccuValve Takeoff'!S937="","",'AccuValve Takeoff'!S937)</f>
        <v/>
      </c>
      <c r="F936" s="23" t="str">
        <f>IF('AccuValve Takeoff'!F937="","",'AccuValve Takeoff'!F937)</f>
        <v/>
      </c>
      <c r="G936" s="23" t="str">
        <f>IF('AccuValve Takeoff'!R937="","",'AccuValve Takeoff'!R937)</f>
        <v/>
      </c>
      <c r="H936" s="23" t="str">
        <f>IF('AccuValve Takeoff'!G937="","",'AccuValve Takeoff'!G937)</f>
        <v/>
      </c>
      <c r="I936" s="23" t="str">
        <f>IF('AccuValve Takeoff'!H937="","",'AccuValve Takeoff'!H937)</f>
        <v/>
      </c>
      <c r="J936" s="326" t="str">
        <f>IF('AccuValve Takeoff'!I937="","",IF('AccuValve Takeoff'!I937="Not Available","",'AccuValve Takeoff'!I937))</f>
        <v/>
      </c>
      <c r="K936" s="326" t="str">
        <f>IF('AccuValve Takeoff'!J937="","",IF('AccuValve Takeoff'!J937="Not Available","",'AccuValve Takeoff'!J937))</f>
        <v/>
      </c>
      <c r="L936" s="326" t="str">
        <f>IF('AccuValve Takeoff'!K937="","",IF('AccuValve Takeoff'!K937="Not Available","",'AccuValve Takeoff'!K937))</f>
        <v/>
      </c>
      <c r="M936" s="326" t="str">
        <f>IF('AccuValve Takeoff'!L937="","",IF('AccuValve Takeoff'!L937="Not Available","",'AccuValve Takeoff'!L937))</f>
        <v/>
      </c>
      <c r="N936" s="326" t="str">
        <f>IF('AccuValve Takeoff'!M937="","",IF('AccuValve Takeoff'!M937="Not Available","",'AccuValve Takeoff'!M937))</f>
        <v/>
      </c>
      <c r="O936" s="23" t="str">
        <f>IF('AccuValve Takeoff'!N937="","",'AccuValve Takeoff'!N937)</f>
        <v/>
      </c>
      <c r="P936" s="23" t="str">
        <f>IF('AccuValve Takeoff'!O937="","",'AccuValve Takeoff'!O937)</f>
        <v/>
      </c>
      <c r="Q936" s="23" t="str">
        <f>IF('AccuValve Takeoff'!P937="","",'AccuValve Takeoff'!P937)</f>
        <v/>
      </c>
      <c r="R936" s="34" t="str">
        <f>IF('AccuValve Takeoff'!Q937="","",'AccuValve Takeoff'!Q937)</f>
        <v xml:space="preserve"> </v>
      </c>
      <c r="S936" s="35" t="str">
        <f>'AccuValve Takeoff'!T937</f>
        <v/>
      </c>
      <c r="T936" s="35" t="str">
        <f>'AccuValve Takeoff'!U937</f>
        <v/>
      </c>
      <c r="U936" s="325" t="str">
        <f>'AccuValve Takeoff'!BC937</f>
        <v/>
      </c>
      <c r="V936" s="38"/>
      <c r="W936" s="11"/>
      <c r="X936" s="11"/>
      <c r="Y936" s="11"/>
    </row>
    <row r="937" spans="1:25" ht="20.100000000000001" customHeight="1" x14ac:dyDescent="0.2">
      <c r="A937" s="12">
        <v>929</v>
      </c>
      <c r="B937" s="23" t="str">
        <f>IF('AccuValve Takeoff'!B938="","",'AccuValve Takeoff'!B938)</f>
        <v/>
      </c>
      <c r="C937" s="45" t="str">
        <f>IF('AccuValve Takeoff'!C938="","",'AccuValve Takeoff'!C938)</f>
        <v/>
      </c>
      <c r="D937" s="23" t="str">
        <f>IF('AccuValve Takeoff'!D938="","",'AccuValve Takeoff'!D938)</f>
        <v/>
      </c>
      <c r="E937" s="23" t="str">
        <f>IF('AccuValve Takeoff'!S938="","",'AccuValve Takeoff'!S938)</f>
        <v/>
      </c>
      <c r="F937" s="23" t="str">
        <f>IF('AccuValve Takeoff'!F938="","",'AccuValve Takeoff'!F938)</f>
        <v/>
      </c>
      <c r="G937" s="23" t="str">
        <f>IF('AccuValve Takeoff'!R938="","",'AccuValve Takeoff'!R938)</f>
        <v/>
      </c>
      <c r="H937" s="23" t="str">
        <f>IF('AccuValve Takeoff'!G938="","",'AccuValve Takeoff'!G938)</f>
        <v/>
      </c>
      <c r="I937" s="23" t="str">
        <f>IF('AccuValve Takeoff'!H938="","",'AccuValve Takeoff'!H938)</f>
        <v/>
      </c>
      <c r="J937" s="326" t="str">
        <f>IF('AccuValve Takeoff'!I938="","",IF('AccuValve Takeoff'!I938="Not Available","",'AccuValve Takeoff'!I938))</f>
        <v/>
      </c>
      <c r="K937" s="326" t="str">
        <f>IF('AccuValve Takeoff'!J938="","",IF('AccuValve Takeoff'!J938="Not Available","",'AccuValve Takeoff'!J938))</f>
        <v/>
      </c>
      <c r="L937" s="326" t="str">
        <f>IF('AccuValve Takeoff'!K938="","",IF('AccuValve Takeoff'!K938="Not Available","",'AccuValve Takeoff'!K938))</f>
        <v/>
      </c>
      <c r="M937" s="326" t="str">
        <f>IF('AccuValve Takeoff'!L938="","",IF('AccuValve Takeoff'!L938="Not Available","",'AccuValve Takeoff'!L938))</f>
        <v/>
      </c>
      <c r="N937" s="326" t="str">
        <f>IF('AccuValve Takeoff'!M938="","",IF('AccuValve Takeoff'!M938="Not Available","",'AccuValve Takeoff'!M938))</f>
        <v/>
      </c>
      <c r="O937" s="23" t="str">
        <f>IF('AccuValve Takeoff'!N938="","",'AccuValve Takeoff'!N938)</f>
        <v/>
      </c>
      <c r="P937" s="23" t="str">
        <f>IF('AccuValve Takeoff'!O938="","",'AccuValve Takeoff'!O938)</f>
        <v/>
      </c>
      <c r="Q937" s="23" t="str">
        <f>IF('AccuValve Takeoff'!P938="","",'AccuValve Takeoff'!P938)</f>
        <v/>
      </c>
      <c r="R937" s="34" t="str">
        <f>IF('AccuValve Takeoff'!Q938="","",'AccuValve Takeoff'!Q938)</f>
        <v xml:space="preserve"> </v>
      </c>
      <c r="S937" s="35" t="str">
        <f>'AccuValve Takeoff'!T938</f>
        <v/>
      </c>
      <c r="T937" s="35" t="str">
        <f>'AccuValve Takeoff'!U938</f>
        <v/>
      </c>
      <c r="U937" s="325" t="str">
        <f>'AccuValve Takeoff'!BC938</f>
        <v/>
      </c>
      <c r="V937" s="38"/>
      <c r="W937" s="11"/>
      <c r="X937" s="11"/>
      <c r="Y937" s="11"/>
    </row>
    <row r="938" spans="1:25" ht="20.100000000000001" customHeight="1" x14ac:dyDescent="0.2">
      <c r="A938" s="12">
        <v>930</v>
      </c>
      <c r="B938" s="23" t="str">
        <f>IF('AccuValve Takeoff'!B939="","",'AccuValve Takeoff'!B939)</f>
        <v/>
      </c>
      <c r="C938" s="45" t="str">
        <f>IF('AccuValve Takeoff'!C939="","",'AccuValve Takeoff'!C939)</f>
        <v/>
      </c>
      <c r="D938" s="23" t="str">
        <f>IF('AccuValve Takeoff'!D939="","",'AccuValve Takeoff'!D939)</f>
        <v/>
      </c>
      <c r="E938" s="23" t="str">
        <f>IF('AccuValve Takeoff'!S939="","",'AccuValve Takeoff'!S939)</f>
        <v/>
      </c>
      <c r="F938" s="23" t="str">
        <f>IF('AccuValve Takeoff'!F939="","",'AccuValve Takeoff'!F939)</f>
        <v/>
      </c>
      <c r="G938" s="23" t="str">
        <f>IF('AccuValve Takeoff'!R939="","",'AccuValve Takeoff'!R939)</f>
        <v/>
      </c>
      <c r="H938" s="23" t="str">
        <f>IF('AccuValve Takeoff'!G939="","",'AccuValve Takeoff'!G939)</f>
        <v/>
      </c>
      <c r="I938" s="23" t="str">
        <f>IF('AccuValve Takeoff'!H939="","",'AccuValve Takeoff'!H939)</f>
        <v/>
      </c>
      <c r="J938" s="326" t="str">
        <f>IF('AccuValve Takeoff'!I939="","",IF('AccuValve Takeoff'!I939="Not Available","",'AccuValve Takeoff'!I939))</f>
        <v/>
      </c>
      <c r="K938" s="326" t="str">
        <f>IF('AccuValve Takeoff'!J939="","",IF('AccuValve Takeoff'!J939="Not Available","",'AccuValve Takeoff'!J939))</f>
        <v/>
      </c>
      <c r="L938" s="326" t="str">
        <f>IF('AccuValve Takeoff'!K939="","",IF('AccuValve Takeoff'!K939="Not Available","",'AccuValve Takeoff'!K939))</f>
        <v/>
      </c>
      <c r="M938" s="326" t="str">
        <f>IF('AccuValve Takeoff'!L939="","",IF('AccuValve Takeoff'!L939="Not Available","",'AccuValve Takeoff'!L939))</f>
        <v/>
      </c>
      <c r="N938" s="326" t="str">
        <f>IF('AccuValve Takeoff'!M939="","",IF('AccuValve Takeoff'!M939="Not Available","",'AccuValve Takeoff'!M939))</f>
        <v/>
      </c>
      <c r="O938" s="23" t="str">
        <f>IF('AccuValve Takeoff'!N939="","",'AccuValve Takeoff'!N939)</f>
        <v/>
      </c>
      <c r="P938" s="23" t="str">
        <f>IF('AccuValve Takeoff'!O939="","",'AccuValve Takeoff'!O939)</f>
        <v/>
      </c>
      <c r="Q938" s="23" t="str">
        <f>IF('AccuValve Takeoff'!P939="","",'AccuValve Takeoff'!P939)</f>
        <v/>
      </c>
      <c r="R938" s="34" t="str">
        <f>IF('AccuValve Takeoff'!Q939="","",'AccuValve Takeoff'!Q939)</f>
        <v xml:space="preserve"> </v>
      </c>
      <c r="S938" s="35" t="str">
        <f>'AccuValve Takeoff'!T939</f>
        <v/>
      </c>
      <c r="T938" s="35" t="str">
        <f>'AccuValve Takeoff'!U939</f>
        <v/>
      </c>
      <c r="U938" s="325" t="str">
        <f>'AccuValve Takeoff'!BC939</f>
        <v/>
      </c>
      <c r="V938" s="38"/>
      <c r="W938" s="11"/>
      <c r="X938" s="11"/>
      <c r="Y938" s="11"/>
    </row>
    <row r="939" spans="1:25" ht="20.100000000000001" customHeight="1" x14ac:dyDescent="0.2">
      <c r="A939" s="12">
        <v>931</v>
      </c>
      <c r="B939" s="23" t="str">
        <f>IF('AccuValve Takeoff'!B940="","",'AccuValve Takeoff'!B940)</f>
        <v/>
      </c>
      <c r="C939" s="45" t="str">
        <f>IF('AccuValve Takeoff'!C940="","",'AccuValve Takeoff'!C940)</f>
        <v/>
      </c>
      <c r="D939" s="23" t="str">
        <f>IF('AccuValve Takeoff'!D940="","",'AccuValve Takeoff'!D940)</f>
        <v/>
      </c>
      <c r="E939" s="23" t="str">
        <f>IF('AccuValve Takeoff'!S940="","",'AccuValve Takeoff'!S940)</f>
        <v/>
      </c>
      <c r="F939" s="23" t="str">
        <f>IF('AccuValve Takeoff'!F940="","",'AccuValve Takeoff'!F940)</f>
        <v/>
      </c>
      <c r="G939" s="23" t="str">
        <f>IF('AccuValve Takeoff'!R940="","",'AccuValve Takeoff'!R940)</f>
        <v/>
      </c>
      <c r="H939" s="23" t="str">
        <f>IF('AccuValve Takeoff'!G940="","",'AccuValve Takeoff'!G940)</f>
        <v/>
      </c>
      <c r="I939" s="23" t="str">
        <f>IF('AccuValve Takeoff'!H940="","",'AccuValve Takeoff'!H940)</f>
        <v/>
      </c>
      <c r="J939" s="326" t="str">
        <f>IF('AccuValve Takeoff'!I940="","",IF('AccuValve Takeoff'!I940="Not Available","",'AccuValve Takeoff'!I940))</f>
        <v/>
      </c>
      <c r="K939" s="326" t="str">
        <f>IF('AccuValve Takeoff'!J940="","",IF('AccuValve Takeoff'!J940="Not Available","",'AccuValve Takeoff'!J940))</f>
        <v/>
      </c>
      <c r="L939" s="326" t="str">
        <f>IF('AccuValve Takeoff'!K940="","",IF('AccuValve Takeoff'!K940="Not Available","",'AccuValve Takeoff'!K940))</f>
        <v/>
      </c>
      <c r="M939" s="326" t="str">
        <f>IF('AccuValve Takeoff'!L940="","",IF('AccuValve Takeoff'!L940="Not Available","",'AccuValve Takeoff'!L940))</f>
        <v/>
      </c>
      <c r="N939" s="326" t="str">
        <f>IF('AccuValve Takeoff'!M940="","",IF('AccuValve Takeoff'!M940="Not Available","",'AccuValve Takeoff'!M940))</f>
        <v/>
      </c>
      <c r="O939" s="23" t="str">
        <f>IF('AccuValve Takeoff'!N940="","",'AccuValve Takeoff'!N940)</f>
        <v/>
      </c>
      <c r="P939" s="23" t="str">
        <f>IF('AccuValve Takeoff'!O940="","",'AccuValve Takeoff'!O940)</f>
        <v/>
      </c>
      <c r="Q939" s="23" t="str">
        <f>IF('AccuValve Takeoff'!P940="","",'AccuValve Takeoff'!P940)</f>
        <v/>
      </c>
      <c r="R939" s="34" t="str">
        <f>IF('AccuValve Takeoff'!Q940="","",'AccuValve Takeoff'!Q940)</f>
        <v xml:space="preserve"> </v>
      </c>
      <c r="S939" s="35" t="str">
        <f>'AccuValve Takeoff'!T940</f>
        <v/>
      </c>
      <c r="T939" s="35" t="str">
        <f>'AccuValve Takeoff'!U940</f>
        <v/>
      </c>
      <c r="U939" s="325" t="str">
        <f>'AccuValve Takeoff'!BC940</f>
        <v/>
      </c>
      <c r="V939" s="38"/>
      <c r="W939" s="11"/>
      <c r="X939" s="11"/>
      <c r="Y939" s="11"/>
    </row>
    <row r="940" spans="1:25" ht="20.100000000000001" customHeight="1" x14ac:dyDescent="0.2">
      <c r="A940" s="12">
        <v>932</v>
      </c>
      <c r="B940" s="23" t="str">
        <f>IF('AccuValve Takeoff'!B941="","",'AccuValve Takeoff'!B941)</f>
        <v/>
      </c>
      <c r="C940" s="45" t="str">
        <f>IF('AccuValve Takeoff'!C941="","",'AccuValve Takeoff'!C941)</f>
        <v/>
      </c>
      <c r="D940" s="23" t="str">
        <f>IF('AccuValve Takeoff'!D941="","",'AccuValve Takeoff'!D941)</f>
        <v/>
      </c>
      <c r="E940" s="23" t="str">
        <f>IF('AccuValve Takeoff'!S941="","",'AccuValve Takeoff'!S941)</f>
        <v/>
      </c>
      <c r="F940" s="23" t="str">
        <f>IF('AccuValve Takeoff'!F941="","",'AccuValve Takeoff'!F941)</f>
        <v/>
      </c>
      <c r="G940" s="23" t="str">
        <f>IF('AccuValve Takeoff'!R941="","",'AccuValve Takeoff'!R941)</f>
        <v/>
      </c>
      <c r="H940" s="23" t="str">
        <f>IF('AccuValve Takeoff'!G941="","",'AccuValve Takeoff'!G941)</f>
        <v/>
      </c>
      <c r="I940" s="23" t="str">
        <f>IF('AccuValve Takeoff'!H941="","",'AccuValve Takeoff'!H941)</f>
        <v/>
      </c>
      <c r="J940" s="326" t="str">
        <f>IF('AccuValve Takeoff'!I941="","",IF('AccuValve Takeoff'!I941="Not Available","",'AccuValve Takeoff'!I941))</f>
        <v/>
      </c>
      <c r="K940" s="326" t="str">
        <f>IF('AccuValve Takeoff'!J941="","",IF('AccuValve Takeoff'!J941="Not Available","",'AccuValve Takeoff'!J941))</f>
        <v/>
      </c>
      <c r="L940" s="326" t="str">
        <f>IF('AccuValve Takeoff'!K941="","",IF('AccuValve Takeoff'!K941="Not Available","",'AccuValve Takeoff'!K941))</f>
        <v/>
      </c>
      <c r="M940" s="326" t="str">
        <f>IF('AccuValve Takeoff'!L941="","",IF('AccuValve Takeoff'!L941="Not Available","",'AccuValve Takeoff'!L941))</f>
        <v/>
      </c>
      <c r="N940" s="326" t="str">
        <f>IF('AccuValve Takeoff'!M941="","",IF('AccuValve Takeoff'!M941="Not Available","",'AccuValve Takeoff'!M941))</f>
        <v/>
      </c>
      <c r="O940" s="23" t="str">
        <f>IF('AccuValve Takeoff'!N941="","",'AccuValve Takeoff'!N941)</f>
        <v/>
      </c>
      <c r="P940" s="23" t="str">
        <f>IF('AccuValve Takeoff'!O941="","",'AccuValve Takeoff'!O941)</f>
        <v/>
      </c>
      <c r="Q940" s="23" t="str">
        <f>IF('AccuValve Takeoff'!P941="","",'AccuValve Takeoff'!P941)</f>
        <v/>
      </c>
      <c r="R940" s="34" t="str">
        <f>IF('AccuValve Takeoff'!Q941="","",'AccuValve Takeoff'!Q941)</f>
        <v xml:space="preserve"> </v>
      </c>
      <c r="S940" s="35" t="str">
        <f>'AccuValve Takeoff'!T941</f>
        <v/>
      </c>
      <c r="T940" s="35" t="str">
        <f>'AccuValve Takeoff'!U941</f>
        <v/>
      </c>
      <c r="U940" s="325" t="str">
        <f>'AccuValve Takeoff'!BC941</f>
        <v/>
      </c>
      <c r="V940" s="38"/>
      <c r="W940" s="11"/>
      <c r="X940" s="11"/>
      <c r="Y940" s="11"/>
    </row>
    <row r="941" spans="1:25" ht="20.100000000000001" customHeight="1" x14ac:dyDescent="0.2">
      <c r="A941" s="12">
        <v>933</v>
      </c>
      <c r="B941" s="23" t="str">
        <f>IF('AccuValve Takeoff'!B942="","",'AccuValve Takeoff'!B942)</f>
        <v/>
      </c>
      <c r="C941" s="45" t="str">
        <f>IF('AccuValve Takeoff'!C942="","",'AccuValve Takeoff'!C942)</f>
        <v/>
      </c>
      <c r="D941" s="23" t="str">
        <f>IF('AccuValve Takeoff'!D942="","",'AccuValve Takeoff'!D942)</f>
        <v/>
      </c>
      <c r="E941" s="23" t="str">
        <f>IF('AccuValve Takeoff'!S942="","",'AccuValve Takeoff'!S942)</f>
        <v/>
      </c>
      <c r="F941" s="23" t="str">
        <f>IF('AccuValve Takeoff'!F942="","",'AccuValve Takeoff'!F942)</f>
        <v/>
      </c>
      <c r="G941" s="23" t="str">
        <f>IF('AccuValve Takeoff'!R942="","",'AccuValve Takeoff'!R942)</f>
        <v/>
      </c>
      <c r="H941" s="23" t="str">
        <f>IF('AccuValve Takeoff'!G942="","",'AccuValve Takeoff'!G942)</f>
        <v/>
      </c>
      <c r="I941" s="23" t="str">
        <f>IF('AccuValve Takeoff'!H942="","",'AccuValve Takeoff'!H942)</f>
        <v/>
      </c>
      <c r="J941" s="326" t="str">
        <f>IF('AccuValve Takeoff'!I942="","",IF('AccuValve Takeoff'!I942="Not Available","",'AccuValve Takeoff'!I942))</f>
        <v/>
      </c>
      <c r="K941" s="326" t="str">
        <f>IF('AccuValve Takeoff'!J942="","",IF('AccuValve Takeoff'!J942="Not Available","",'AccuValve Takeoff'!J942))</f>
        <v/>
      </c>
      <c r="L941" s="326" t="str">
        <f>IF('AccuValve Takeoff'!K942="","",IF('AccuValve Takeoff'!K942="Not Available","",'AccuValve Takeoff'!K942))</f>
        <v/>
      </c>
      <c r="M941" s="326" t="str">
        <f>IF('AccuValve Takeoff'!L942="","",IF('AccuValve Takeoff'!L942="Not Available","",'AccuValve Takeoff'!L942))</f>
        <v/>
      </c>
      <c r="N941" s="326" t="str">
        <f>IF('AccuValve Takeoff'!M942="","",IF('AccuValve Takeoff'!M942="Not Available","",'AccuValve Takeoff'!M942))</f>
        <v/>
      </c>
      <c r="O941" s="23" t="str">
        <f>IF('AccuValve Takeoff'!N942="","",'AccuValve Takeoff'!N942)</f>
        <v/>
      </c>
      <c r="P941" s="23" t="str">
        <f>IF('AccuValve Takeoff'!O942="","",'AccuValve Takeoff'!O942)</f>
        <v/>
      </c>
      <c r="Q941" s="23" t="str">
        <f>IF('AccuValve Takeoff'!P942="","",'AccuValve Takeoff'!P942)</f>
        <v/>
      </c>
      <c r="R941" s="34" t="str">
        <f>IF('AccuValve Takeoff'!Q942="","",'AccuValve Takeoff'!Q942)</f>
        <v xml:space="preserve"> </v>
      </c>
      <c r="S941" s="35" t="str">
        <f>'AccuValve Takeoff'!T942</f>
        <v/>
      </c>
      <c r="T941" s="35" t="str">
        <f>'AccuValve Takeoff'!U942</f>
        <v/>
      </c>
      <c r="U941" s="325" t="str">
        <f>'AccuValve Takeoff'!BC942</f>
        <v/>
      </c>
      <c r="V941" s="38"/>
      <c r="W941" s="11"/>
      <c r="X941" s="11"/>
      <c r="Y941" s="11"/>
    </row>
    <row r="942" spans="1:25" ht="20.100000000000001" customHeight="1" x14ac:dyDescent="0.2">
      <c r="A942" s="12">
        <v>934</v>
      </c>
      <c r="B942" s="23" t="str">
        <f>IF('AccuValve Takeoff'!B943="","",'AccuValve Takeoff'!B943)</f>
        <v/>
      </c>
      <c r="C942" s="45" t="str">
        <f>IF('AccuValve Takeoff'!C943="","",'AccuValve Takeoff'!C943)</f>
        <v/>
      </c>
      <c r="D942" s="23" t="str">
        <f>IF('AccuValve Takeoff'!D943="","",'AccuValve Takeoff'!D943)</f>
        <v/>
      </c>
      <c r="E942" s="23" t="str">
        <f>IF('AccuValve Takeoff'!S943="","",'AccuValve Takeoff'!S943)</f>
        <v/>
      </c>
      <c r="F942" s="23" t="str">
        <f>IF('AccuValve Takeoff'!F943="","",'AccuValve Takeoff'!F943)</f>
        <v/>
      </c>
      <c r="G942" s="23" t="str">
        <f>IF('AccuValve Takeoff'!R943="","",'AccuValve Takeoff'!R943)</f>
        <v/>
      </c>
      <c r="H942" s="23" t="str">
        <f>IF('AccuValve Takeoff'!G943="","",'AccuValve Takeoff'!G943)</f>
        <v/>
      </c>
      <c r="I942" s="23" t="str">
        <f>IF('AccuValve Takeoff'!H943="","",'AccuValve Takeoff'!H943)</f>
        <v/>
      </c>
      <c r="J942" s="326" t="str">
        <f>IF('AccuValve Takeoff'!I943="","",IF('AccuValve Takeoff'!I943="Not Available","",'AccuValve Takeoff'!I943))</f>
        <v/>
      </c>
      <c r="K942" s="326" t="str">
        <f>IF('AccuValve Takeoff'!J943="","",IF('AccuValve Takeoff'!J943="Not Available","",'AccuValve Takeoff'!J943))</f>
        <v/>
      </c>
      <c r="L942" s="326" t="str">
        <f>IF('AccuValve Takeoff'!K943="","",IF('AccuValve Takeoff'!K943="Not Available","",'AccuValve Takeoff'!K943))</f>
        <v/>
      </c>
      <c r="M942" s="326" t="str">
        <f>IF('AccuValve Takeoff'!L943="","",IF('AccuValve Takeoff'!L943="Not Available","",'AccuValve Takeoff'!L943))</f>
        <v/>
      </c>
      <c r="N942" s="326" t="str">
        <f>IF('AccuValve Takeoff'!M943="","",IF('AccuValve Takeoff'!M943="Not Available","",'AccuValve Takeoff'!M943))</f>
        <v/>
      </c>
      <c r="O942" s="23" t="str">
        <f>IF('AccuValve Takeoff'!N943="","",'AccuValve Takeoff'!N943)</f>
        <v/>
      </c>
      <c r="P942" s="23" t="str">
        <f>IF('AccuValve Takeoff'!O943="","",'AccuValve Takeoff'!O943)</f>
        <v/>
      </c>
      <c r="Q942" s="23" t="str">
        <f>IF('AccuValve Takeoff'!P943="","",'AccuValve Takeoff'!P943)</f>
        <v/>
      </c>
      <c r="R942" s="34" t="str">
        <f>IF('AccuValve Takeoff'!Q943="","",'AccuValve Takeoff'!Q943)</f>
        <v xml:space="preserve"> </v>
      </c>
      <c r="S942" s="35" t="str">
        <f>'AccuValve Takeoff'!T943</f>
        <v/>
      </c>
      <c r="T942" s="35" t="str">
        <f>'AccuValve Takeoff'!U943</f>
        <v/>
      </c>
      <c r="U942" s="325" t="str">
        <f>'AccuValve Takeoff'!BC943</f>
        <v/>
      </c>
      <c r="V942" s="38"/>
      <c r="W942" s="11"/>
      <c r="X942" s="11"/>
      <c r="Y942" s="11"/>
    </row>
    <row r="943" spans="1:25" ht="20.100000000000001" customHeight="1" x14ac:dyDescent="0.2">
      <c r="A943" s="12">
        <v>935</v>
      </c>
      <c r="B943" s="23" t="str">
        <f>IF('AccuValve Takeoff'!B944="","",'AccuValve Takeoff'!B944)</f>
        <v/>
      </c>
      <c r="C943" s="45" t="str">
        <f>IF('AccuValve Takeoff'!C944="","",'AccuValve Takeoff'!C944)</f>
        <v/>
      </c>
      <c r="D943" s="23" t="str">
        <f>IF('AccuValve Takeoff'!D944="","",'AccuValve Takeoff'!D944)</f>
        <v/>
      </c>
      <c r="E943" s="23" t="str">
        <f>IF('AccuValve Takeoff'!S944="","",'AccuValve Takeoff'!S944)</f>
        <v/>
      </c>
      <c r="F943" s="23" t="str">
        <f>IF('AccuValve Takeoff'!F944="","",'AccuValve Takeoff'!F944)</f>
        <v/>
      </c>
      <c r="G943" s="23" t="str">
        <f>IF('AccuValve Takeoff'!R944="","",'AccuValve Takeoff'!R944)</f>
        <v/>
      </c>
      <c r="H943" s="23" t="str">
        <f>IF('AccuValve Takeoff'!G944="","",'AccuValve Takeoff'!G944)</f>
        <v/>
      </c>
      <c r="I943" s="23" t="str">
        <f>IF('AccuValve Takeoff'!H944="","",'AccuValve Takeoff'!H944)</f>
        <v/>
      </c>
      <c r="J943" s="326" t="str">
        <f>IF('AccuValve Takeoff'!I944="","",IF('AccuValve Takeoff'!I944="Not Available","",'AccuValve Takeoff'!I944))</f>
        <v/>
      </c>
      <c r="K943" s="326" t="str">
        <f>IF('AccuValve Takeoff'!J944="","",IF('AccuValve Takeoff'!J944="Not Available","",'AccuValve Takeoff'!J944))</f>
        <v/>
      </c>
      <c r="L943" s="326" t="str">
        <f>IF('AccuValve Takeoff'!K944="","",IF('AccuValve Takeoff'!K944="Not Available","",'AccuValve Takeoff'!K944))</f>
        <v/>
      </c>
      <c r="M943" s="326" t="str">
        <f>IF('AccuValve Takeoff'!L944="","",IF('AccuValve Takeoff'!L944="Not Available","",'AccuValve Takeoff'!L944))</f>
        <v/>
      </c>
      <c r="N943" s="326" t="str">
        <f>IF('AccuValve Takeoff'!M944="","",IF('AccuValve Takeoff'!M944="Not Available","",'AccuValve Takeoff'!M944))</f>
        <v/>
      </c>
      <c r="O943" s="23" t="str">
        <f>IF('AccuValve Takeoff'!N944="","",'AccuValve Takeoff'!N944)</f>
        <v/>
      </c>
      <c r="P943" s="23" t="str">
        <f>IF('AccuValve Takeoff'!O944="","",'AccuValve Takeoff'!O944)</f>
        <v/>
      </c>
      <c r="Q943" s="23" t="str">
        <f>IF('AccuValve Takeoff'!P944="","",'AccuValve Takeoff'!P944)</f>
        <v/>
      </c>
      <c r="R943" s="34" t="str">
        <f>IF('AccuValve Takeoff'!Q944="","",'AccuValve Takeoff'!Q944)</f>
        <v xml:space="preserve"> </v>
      </c>
      <c r="S943" s="35" t="str">
        <f>'AccuValve Takeoff'!T944</f>
        <v/>
      </c>
      <c r="T943" s="35" t="str">
        <f>'AccuValve Takeoff'!U944</f>
        <v/>
      </c>
      <c r="U943" s="325" t="str">
        <f>'AccuValve Takeoff'!BC944</f>
        <v/>
      </c>
      <c r="V943" s="38"/>
      <c r="W943" s="11"/>
      <c r="X943" s="11"/>
      <c r="Y943" s="11"/>
    </row>
    <row r="944" spans="1:25" ht="20.100000000000001" customHeight="1" x14ac:dyDescent="0.2">
      <c r="A944" s="12">
        <v>936</v>
      </c>
      <c r="B944" s="23" t="str">
        <f>IF('AccuValve Takeoff'!B945="","",'AccuValve Takeoff'!B945)</f>
        <v/>
      </c>
      <c r="C944" s="45" t="str">
        <f>IF('AccuValve Takeoff'!C945="","",'AccuValve Takeoff'!C945)</f>
        <v/>
      </c>
      <c r="D944" s="23" t="str">
        <f>IF('AccuValve Takeoff'!D945="","",'AccuValve Takeoff'!D945)</f>
        <v/>
      </c>
      <c r="E944" s="23" t="str">
        <f>IF('AccuValve Takeoff'!S945="","",'AccuValve Takeoff'!S945)</f>
        <v/>
      </c>
      <c r="F944" s="23" t="str">
        <f>IF('AccuValve Takeoff'!F945="","",'AccuValve Takeoff'!F945)</f>
        <v/>
      </c>
      <c r="G944" s="23" t="str">
        <f>IF('AccuValve Takeoff'!R945="","",'AccuValve Takeoff'!R945)</f>
        <v/>
      </c>
      <c r="H944" s="23" t="str">
        <f>IF('AccuValve Takeoff'!G945="","",'AccuValve Takeoff'!G945)</f>
        <v/>
      </c>
      <c r="I944" s="23" t="str">
        <f>IF('AccuValve Takeoff'!H945="","",'AccuValve Takeoff'!H945)</f>
        <v/>
      </c>
      <c r="J944" s="326" t="str">
        <f>IF('AccuValve Takeoff'!I945="","",IF('AccuValve Takeoff'!I945="Not Available","",'AccuValve Takeoff'!I945))</f>
        <v/>
      </c>
      <c r="K944" s="326" t="str">
        <f>IF('AccuValve Takeoff'!J945="","",IF('AccuValve Takeoff'!J945="Not Available","",'AccuValve Takeoff'!J945))</f>
        <v/>
      </c>
      <c r="L944" s="326" t="str">
        <f>IF('AccuValve Takeoff'!K945="","",IF('AccuValve Takeoff'!K945="Not Available","",'AccuValve Takeoff'!K945))</f>
        <v/>
      </c>
      <c r="M944" s="326" t="str">
        <f>IF('AccuValve Takeoff'!L945="","",IF('AccuValve Takeoff'!L945="Not Available","",'AccuValve Takeoff'!L945))</f>
        <v/>
      </c>
      <c r="N944" s="326" t="str">
        <f>IF('AccuValve Takeoff'!M945="","",IF('AccuValve Takeoff'!M945="Not Available","",'AccuValve Takeoff'!M945))</f>
        <v/>
      </c>
      <c r="O944" s="23" t="str">
        <f>IF('AccuValve Takeoff'!N945="","",'AccuValve Takeoff'!N945)</f>
        <v/>
      </c>
      <c r="P944" s="23" t="str">
        <f>IF('AccuValve Takeoff'!O945="","",'AccuValve Takeoff'!O945)</f>
        <v/>
      </c>
      <c r="Q944" s="23" t="str">
        <f>IF('AccuValve Takeoff'!P945="","",'AccuValve Takeoff'!P945)</f>
        <v/>
      </c>
      <c r="R944" s="34" t="str">
        <f>IF('AccuValve Takeoff'!Q945="","",'AccuValve Takeoff'!Q945)</f>
        <v xml:space="preserve"> </v>
      </c>
      <c r="S944" s="35" t="str">
        <f>'AccuValve Takeoff'!T945</f>
        <v/>
      </c>
      <c r="T944" s="35" t="str">
        <f>'AccuValve Takeoff'!U945</f>
        <v/>
      </c>
      <c r="U944" s="325" t="str">
        <f>'AccuValve Takeoff'!BC945</f>
        <v/>
      </c>
      <c r="V944" s="38"/>
      <c r="W944" s="11"/>
      <c r="X944" s="11"/>
      <c r="Y944" s="11"/>
    </row>
    <row r="945" spans="1:25" ht="20.100000000000001" customHeight="1" x14ac:dyDescent="0.2">
      <c r="A945" s="12">
        <v>937</v>
      </c>
      <c r="B945" s="23" t="str">
        <f>IF('AccuValve Takeoff'!B946="","",'AccuValve Takeoff'!B946)</f>
        <v/>
      </c>
      <c r="C945" s="45" t="str">
        <f>IF('AccuValve Takeoff'!C946="","",'AccuValve Takeoff'!C946)</f>
        <v/>
      </c>
      <c r="D945" s="23" t="str">
        <f>IF('AccuValve Takeoff'!D946="","",'AccuValve Takeoff'!D946)</f>
        <v/>
      </c>
      <c r="E945" s="23" t="str">
        <f>IF('AccuValve Takeoff'!S946="","",'AccuValve Takeoff'!S946)</f>
        <v/>
      </c>
      <c r="F945" s="23" t="str">
        <f>IF('AccuValve Takeoff'!F946="","",'AccuValve Takeoff'!F946)</f>
        <v/>
      </c>
      <c r="G945" s="23" t="str">
        <f>IF('AccuValve Takeoff'!R946="","",'AccuValve Takeoff'!R946)</f>
        <v/>
      </c>
      <c r="H945" s="23" t="str">
        <f>IF('AccuValve Takeoff'!G946="","",'AccuValve Takeoff'!G946)</f>
        <v/>
      </c>
      <c r="I945" s="23" t="str">
        <f>IF('AccuValve Takeoff'!H946="","",'AccuValve Takeoff'!H946)</f>
        <v/>
      </c>
      <c r="J945" s="326" t="str">
        <f>IF('AccuValve Takeoff'!I946="","",IF('AccuValve Takeoff'!I946="Not Available","",'AccuValve Takeoff'!I946))</f>
        <v/>
      </c>
      <c r="K945" s="326" t="str">
        <f>IF('AccuValve Takeoff'!J946="","",IF('AccuValve Takeoff'!J946="Not Available","",'AccuValve Takeoff'!J946))</f>
        <v/>
      </c>
      <c r="L945" s="326" t="str">
        <f>IF('AccuValve Takeoff'!K946="","",IF('AccuValve Takeoff'!K946="Not Available","",'AccuValve Takeoff'!K946))</f>
        <v/>
      </c>
      <c r="M945" s="326" t="str">
        <f>IF('AccuValve Takeoff'!L946="","",IF('AccuValve Takeoff'!L946="Not Available","",'AccuValve Takeoff'!L946))</f>
        <v/>
      </c>
      <c r="N945" s="326" t="str">
        <f>IF('AccuValve Takeoff'!M946="","",IF('AccuValve Takeoff'!M946="Not Available","",'AccuValve Takeoff'!M946))</f>
        <v/>
      </c>
      <c r="O945" s="23" t="str">
        <f>IF('AccuValve Takeoff'!N946="","",'AccuValve Takeoff'!N946)</f>
        <v/>
      </c>
      <c r="P945" s="23" t="str">
        <f>IF('AccuValve Takeoff'!O946="","",'AccuValve Takeoff'!O946)</f>
        <v/>
      </c>
      <c r="Q945" s="23" t="str">
        <f>IF('AccuValve Takeoff'!P946="","",'AccuValve Takeoff'!P946)</f>
        <v/>
      </c>
      <c r="R945" s="34" t="str">
        <f>IF('AccuValve Takeoff'!Q946="","",'AccuValve Takeoff'!Q946)</f>
        <v xml:space="preserve"> </v>
      </c>
      <c r="S945" s="35" t="str">
        <f>'AccuValve Takeoff'!T946</f>
        <v/>
      </c>
      <c r="T945" s="35" t="str">
        <f>'AccuValve Takeoff'!U946</f>
        <v/>
      </c>
      <c r="U945" s="325" t="str">
        <f>'AccuValve Takeoff'!BC946</f>
        <v/>
      </c>
      <c r="V945" s="38"/>
      <c r="W945" s="11"/>
      <c r="X945" s="11"/>
      <c r="Y945" s="11"/>
    </row>
    <row r="946" spans="1:25" ht="20.100000000000001" customHeight="1" x14ac:dyDescent="0.2">
      <c r="A946" s="12">
        <v>938</v>
      </c>
      <c r="B946" s="23" t="str">
        <f>IF('AccuValve Takeoff'!B947="","",'AccuValve Takeoff'!B947)</f>
        <v/>
      </c>
      <c r="C946" s="45" t="str">
        <f>IF('AccuValve Takeoff'!C947="","",'AccuValve Takeoff'!C947)</f>
        <v/>
      </c>
      <c r="D946" s="23" t="str">
        <f>IF('AccuValve Takeoff'!D947="","",'AccuValve Takeoff'!D947)</f>
        <v/>
      </c>
      <c r="E946" s="23" t="str">
        <f>IF('AccuValve Takeoff'!S947="","",'AccuValve Takeoff'!S947)</f>
        <v/>
      </c>
      <c r="F946" s="23" t="str">
        <f>IF('AccuValve Takeoff'!F947="","",'AccuValve Takeoff'!F947)</f>
        <v/>
      </c>
      <c r="G946" s="23" t="str">
        <f>IF('AccuValve Takeoff'!R947="","",'AccuValve Takeoff'!R947)</f>
        <v/>
      </c>
      <c r="H946" s="23" t="str">
        <f>IF('AccuValve Takeoff'!G947="","",'AccuValve Takeoff'!G947)</f>
        <v/>
      </c>
      <c r="I946" s="23" t="str">
        <f>IF('AccuValve Takeoff'!H947="","",'AccuValve Takeoff'!H947)</f>
        <v/>
      </c>
      <c r="J946" s="326" t="str">
        <f>IF('AccuValve Takeoff'!I947="","",IF('AccuValve Takeoff'!I947="Not Available","",'AccuValve Takeoff'!I947))</f>
        <v/>
      </c>
      <c r="K946" s="326" t="str">
        <f>IF('AccuValve Takeoff'!J947="","",IF('AccuValve Takeoff'!J947="Not Available","",'AccuValve Takeoff'!J947))</f>
        <v/>
      </c>
      <c r="L946" s="326" t="str">
        <f>IF('AccuValve Takeoff'!K947="","",IF('AccuValve Takeoff'!K947="Not Available","",'AccuValve Takeoff'!K947))</f>
        <v/>
      </c>
      <c r="M946" s="326" t="str">
        <f>IF('AccuValve Takeoff'!L947="","",IF('AccuValve Takeoff'!L947="Not Available","",'AccuValve Takeoff'!L947))</f>
        <v/>
      </c>
      <c r="N946" s="326" t="str">
        <f>IF('AccuValve Takeoff'!M947="","",IF('AccuValve Takeoff'!M947="Not Available","",'AccuValve Takeoff'!M947))</f>
        <v/>
      </c>
      <c r="O946" s="23" t="str">
        <f>IF('AccuValve Takeoff'!N947="","",'AccuValve Takeoff'!N947)</f>
        <v/>
      </c>
      <c r="P946" s="23" t="str">
        <f>IF('AccuValve Takeoff'!O947="","",'AccuValve Takeoff'!O947)</f>
        <v/>
      </c>
      <c r="Q946" s="23" t="str">
        <f>IF('AccuValve Takeoff'!P947="","",'AccuValve Takeoff'!P947)</f>
        <v/>
      </c>
      <c r="R946" s="34" t="str">
        <f>IF('AccuValve Takeoff'!Q947="","",'AccuValve Takeoff'!Q947)</f>
        <v xml:space="preserve"> </v>
      </c>
      <c r="S946" s="35" t="str">
        <f>'AccuValve Takeoff'!T947</f>
        <v/>
      </c>
      <c r="T946" s="35" t="str">
        <f>'AccuValve Takeoff'!U947</f>
        <v/>
      </c>
      <c r="U946" s="325" t="str">
        <f>'AccuValve Takeoff'!BC947</f>
        <v/>
      </c>
      <c r="V946" s="38"/>
      <c r="W946" s="11"/>
      <c r="X946" s="11"/>
      <c r="Y946" s="11"/>
    </row>
    <row r="947" spans="1:25" ht="20.100000000000001" customHeight="1" x14ac:dyDescent="0.2">
      <c r="A947" s="12">
        <v>939</v>
      </c>
      <c r="B947" s="23" t="str">
        <f>IF('AccuValve Takeoff'!B948="","",'AccuValve Takeoff'!B948)</f>
        <v/>
      </c>
      <c r="C947" s="45" t="str">
        <f>IF('AccuValve Takeoff'!C948="","",'AccuValve Takeoff'!C948)</f>
        <v/>
      </c>
      <c r="D947" s="23" t="str">
        <f>IF('AccuValve Takeoff'!D948="","",'AccuValve Takeoff'!D948)</f>
        <v/>
      </c>
      <c r="E947" s="23" t="str">
        <f>IF('AccuValve Takeoff'!S948="","",'AccuValve Takeoff'!S948)</f>
        <v/>
      </c>
      <c r="F947" s="23" t="str">
        <f>IF('AccuValve Takeoff'!F948="","",'AccuValve Takeoff'!F948)</f>
        <v/>
      </c>
      <c r="G947" s="23" t="str">
        <f>IF('AccuValve Takeoff'!R948="","",'AccuValve Takeoff'!R948)</f>
        <v/>
      </c>
      <c r="H947" s="23" t="str">
        <f>IF('AccuValve Takeoff'!G948="","",'AccuValve Takeoff'!G948)</f>
        <v/>
      </c>
      <c r="I947" s="23" t="str">
        <f>IF('AccuValve Takeoff'!H948="","",'AccuValve Takeoff'!H948)</f>
        <v/>
      </c>
      <c r="J947" s="326" t="str">
        <f>IF('AccuValve Takeoff'!I948="","",IF('AccuValve Takeoff'!I948="Not Available","",'AccuValve Takeoff'!I948))</f>
        <v/>
      </c>
      <c r="K947" s="326" t="str">
        <f>IF('AccuValve Takeoff'!J948="","",IF('AccuValve Takeoff'!J948="Not Available","",'AccuValve Takeoff'!J948))</f>
        <v/>
      </c>
      <c r="L947" s="326" t="str">
        <f>IF('AccuValve Takeoff'!K948="","",IF('AccuValve Takeoff'!K948="Not Available","",'AccuValve Takeoff'!K948))</f>
        <v/>
      </c>
      <c r="M947" s="326" t="str">
        <f>IF('AccuValve Takeoff'!L948="","",IF('AccuValve Takeoff'!L948="Not Available","",'AccuValve Takeoff'!L948))</f>
        <v/>
      </c>
      <c r="N947" s="326" t="str">
        <f>IF('AccuValve Takeoff'!M948="","",IF('AccuValve Takeoff'!M948="Not Available","",'AccuValve Takeoff'!M948))</f>
        <v/>
      </c>
      <c r="O947" s="23" t="str">
        <f>IF('AccuValve Takeoff'!N948="","",'AccuValve Takeoff'!N948)</f>
        <v/>
      </c>
      <c r="P947" s="23" t="str">
        <f>IF('AccuValve Takeoff'!O948="","",'AccuValve Takeoff'!O948)</f>
        <v/>
      </c>
      <c r="Q947" s="23" t="str">
        <f>IF('AccuValve Takeoff'!P948="","",'AccuValve Takeoff'!P948)</f>
        <v/>
      </c>
      <c r="R947" s="34" t="str">
        <f>IF('AccuValve Takeoff'!Q948="","",'AccuValve Takeoff'!Q948)</f>
        <v xml:space="preserve"> </v>
      </c>
      <c r="S947" s="35" t="str">
        <f>'AccuValve Takeoff'!T948</f>
        <v/>
      </c>
      <c r="T947" s="35" t="str">
        <f>'AccuValve Takeoff'!U948</f>
        <v/>
      </c>
      <c r="U947" s="325" t="str">
        <f>'AccuValve Takeoff'!BC948</f>
        <v/>
      </c>
      <c r="V947" s="38"/>
      <c r="W947" s="11"/>
      <c r="X947" s="11"/>
      <c r="Y947" s="11"/>
    </row>
    <row r="948" spans="1:25" ht="20.100000000000001" customHeight="1" x14ac:dyDescent="0.2">
      <c r="A948" s="12">
        <v>940</v>
      </c>
      <c r="B948" s="23" t="str">
        <f>IF('AccuValve Takeoff'!B949="","",'AccuValve Takeoff'!B949)</f>
        <v/>
      </c>
      <c r="C948" s="45" t="str">
        <f>IF('AccuValve Takeoff'!C949="","",'AccuValve Takeoff'!C949)</f>
        <v/>
      </c>
      <c r="D948" s="23" t="str">
        <f>IF('AccuValve Takeoff'!D949="","",'AccuValve Takeoff'!D949)</f>
        <v/>
      </c>
      <c r="E948" s="23" t="str">
        <f>IF('AccuValve Takeoff'!S949="","",'AccuValve Takeoff'!S949)</f>
        <v/>
      </c>
      <c r="F948" s="23" t="str">
        <f>IF('AccuValve Takeoff'!F949="","",'AccuValve Takeoff'!F949)</f>
        <v/>
      </c>
      <c r="G948" s="23" t="str">
        <f>IF('AccuValve Takeoff'!R949="","",'AccuValve Takeoff'!R949)</f>
        <v/>
      </c>
      <c r="H948" s="23" t="str">
        <f>IF('AccuValve Takeoff'!G949="","",'AccuValve Takeoff'!G949)</f>
        <v/>
      </c>
      <c r="I948" s="23" t="str">
        <f>IF('AccuValve Takeoff'!H949="","",'AccuValve Takeoff'!H949)</f>
        <v/>
      </c>
      <c r="J948" s="326" t="str">
        <f>IF('AccuValve Takeoff'!I949="","",IF('AccuValve Takeoff'!I949="Not Available","",'AccuValve Takeoff'!I949))</f>
        <v/>
      </c>
      <c r="K948" s="326" t="str">
        <f>IF('AccuValve Takeoff'!J949="","",IF('AccuValve Takeoff'!J949="Not Available","",'AccuValve Takeoff'!J949))</f>
        <v/>
      </c>
      <c r="L948" s="326" t="str">
        <f>IF('AccuValve Takeoff'!K949="","",IF('AccuValve Takeoff'!K949="Not Available","",'AccuValve Takeoff'!K949))</f>
        <v/>
      </c>
      <c r="M948" s="326" t="str">
        <f>IF('AccuValve Takeoff'!L949="","",IF('AccuValve Takeoff'!L949="Not Available","",'AccuValve Takeoff'!L949))</f>
        <v/>
      </c>
      <c r="N948" s="326" t="str">
        <f>IF('AccuValve Takeoff'!M949="","",IF('AccuValve Takeoff'!M949="Not Available","",'AccuValve Takeoff'!M949))</f>
        <v/>
      </c>
      <c r="O948" s="23" t="str">
        <f>IF('AccuValve Takeoff'!N949="","",'AccuValve Takeoff'!N949)</f>
        <v/>
      </c>
      <c r="P948" s="23" t="str">
        <f>IF('AccuValve Takeoff'!O949="","",'AccuValve Takeoff'!O949)</f>
        <v/>
      </c>
      <c r="Q948" s="23" t="str">
        <f>IF('AccuValve Takeoff'!P949="","",'AccuValve Takeoff'!P949)</f>
        <v/>
      </c>
      <c r="R948" s="34" t="str">
        <f>IF('AccuValve Takeoff'!Q949="","",'AccuValve Takeoff'!Q949)</f>
        <v xml:space="preserve"> </v>
      </c>
      <c r="S948" s="35" t="str">
        <f>'AccuValve Takeoff'!T949</f>
        <v/>
      </c>
      <c r="T948" s="35" t="str">
        <f>'AccuValve Takeoff'!U949</f>
        <v/>
      </c>
      <c r="U948" s="325" t="str">
        <f>'AccuValve Takeoff'!BC949</f>
        <v/>
      </c>
      <c r="V948" s="38"/>
      <c r="W948" s="11"/>
      <c r="X948" s="11"/>
      <c r="Y948" s="11"/>
    </row>
    <row r="949" spans="1:25" ht="20.100000000000001" customHeight="1" x14ac:dyDescent="0.2">
      <c r="A949" s="12">
        <v>941</v>
      </c>
      <c r="B949" s="23" t="str">
        <f>IF('AccuValve Takeoff'!B950="","",'AccuValve Takeoff'!B950)</f>
        <v/>
      </c>
      <c r="C949" s="45" t="str">
        <f>IF('AccuValve Takeoff'!C950="","",'AccuValve Takeoff'!C950)</f>
        <v/>
      </c>
      <c r="D949" s="23" t="str">
        <f>IF('AccuValve Takeoff'!D950="","",'AccuValve Takeoff'!D950)</f>
        <v/>
      </c>
      <c r="E949" s="23" t="str">
        <f>IF('AccuValve Takeoff'!S950="","",'AccuValve Takeoff'!S950)</f>
        <v/>
      </c>
      <c r="F949" s="23" t="str">
        <f>IF('AccuValve Takeoff'!F950="","",'AccuValve Takeoff'!F950)</f>
        <v/>
      </c>
      <c r="G949" s="23" t="str">
        <f>IF('AccuValve Takeoff'!R950="","",'AccuValve Takeoff'!R950)</f>
        <v/>
      </c>
      <c r="H949" s="23" t="str">
        <f>IF('AccuValve Takeoff'!G950="","",'AccuValve Takeoff'!G950)</f>
        <v/>
      </c>
      <c r="I949" s="23" t="str">
        <f>IF('AccuValve Takeoff'!H950="","",'AccuValve Takeoff'!H950)</f>
        <v/>
      </c>
      <c r="J949" s="326" t="str">
        <f>IF('AccuValve Takeoff'!I950="","",IF('AccuValve Takeoff'!I950="Not Available","",'AccuValve Takeoff'!I950))</f>
        <v/>
      </c>
      <c r="K949" s="326" t="str">
        <f>IF('AccuValve Takeoff'!J950="","",IF('AccuValve Takeoff'!J950="Not Available","",'AccuValve Takeoff'!J950))</f>
        <v/>
      </c>
      <c r="L949" s="326" t="str">
        <f>IF('AccuValve Takeoff'!K950="","",IF('AccuValve Takeoff'!K950="Not Available","",'AccuValve Takeoff'!K950))</f>
        <v/>
      </c>
      <c r="M949" s="326" t="str">
        <f>IF('AccuValve Takeoff'!L950="","",IF('AccuValve Takeoff'!L950="Not Available","",'AccuValve Takeoff'!L950))</f>
        <v/>
      </c>
      <c r="N949" s="326" t="str">
        <f>IF('AccuValve Takeoff'!M950="","",IF('AccuValve Takeoff'!M950="Not Available","",'AccuValve Takeoff'!M950))</f>
        <v/>
      </c>
      <c r="O949" s="23" t="str">
        <f>IF('AccuValve Takeoff'!N950="","",'AccuValve Takeoff'!N950)</f>
        <v/>
      </c>
      <c r="P949" s="23" t="str">
        <f>IF('AccuValve Takeoff'!O950="","",'AccuValve Takeoff'!O950)</f>
        <v/>
      </c>
      <c r="Q949" s="23" t="str">
        <f>IF('AccuValve Takeoff'!P950="","",'AccuValve Takeoff'!P950)</f>
        <v/>
      </c>
      <c r="R949" s="34" t="str">
        <f>IF('AccuValve Takeoff'!Q950="","",'AccuValve Takeoff'!Q950)</f>
        <v xml:space="preserve"> </v>
      </c>
      <c r="S949" s="35" t="str">
        <f>'AccuValve Takeoff'!T950</f>
        <v/>
      </c>
      <c r="T949" s="35" t="str">
        <f>'AccuValve Takeoff'!U950</f>
        <v/>
      </c>
      <c r="U949" s="325" t="str">
        <f>'AccuValve Takeoff'!BC950</f>
        <v/>
      </c>
      <c r="V949" s="38"/>
      <c r="W949" s="11"/>
      <c r="X949" s="11"/>
      <c r="Y949" s="11"/>
    </row>
    <row r="950" spans="1:25" ht="20.100000000000001" customHeight="1" x14ac:dyDescent="0.2">
      <c r="A950" s="12">
        <v>942</v>
      </c>
      <c r="B950" s="23" t="str">
        <f>IF('AccuValve Takeoff'!B951="","",'AccuValve Takeoff'!B951)</f>
        <v/>
      </c>
      <c r="C950" s="45" t="str">
        <f>IF('AccuValve Takeoff'!C951="","",'AccuValve Takeoff'!C951)</f>
        <v/>
      </c>
      <c r="D950" s="23" t="str">
        <f>IF('AccuValve Takeoff'!D951="","",'AccuValve Takeoff'!D951)</f>
        <v/>
      </c>
      <c r="E950" s="23" t="str">
        <f>IF('AccuValve Takeoff'!S951="","",'AccuValve Takeoff'!S951)</f>
        <v/>
      </c>
      <c r="F950" s="23" t="str">
        <f>IF('AccuValve Takeoff'!F951="","",'AccuValve Takeoff'!F951)</f>
        <v/>
      </c>
      <c r="G950" s="23" t="str">
        <f>IF('AccuValve Takeoff'!R951="","",'AccuValve Takeoff'!R951)</f>
        <v/>
      </c>
      <c r="H950" s="23" t="str">
        <f>IF('AccuValve Takeoff'!G951="","",'AccuValve Takeoff'!G951)</f>
        <v/>
      </c>
      <c r="I950" s="23" t="str">
        <f>IF('AccuValve Takeoff'!H951="","",'AccuValve Takeoff'!H951)</f>
        <v/>
      </c>
      <c r="J950" s="326" t="str">
        <f>IF('AccuValve Takeoff'!I951="","",IF('AccuValve Takeoff'!I951="Not Available","",'AccuValve Takeoff'!I951))</f>
        <v/>
      </c>
      <c r="K950" s="326" t="str">
        <f>IF('AccuValve Takeoff'!J951="","",IF('AccuValve Takeoff'!J951="Not Available","",'AccuValve Takeoff'!J951))</f>
        <v/>
      </c>
      <c r="L950" s="326" t="str">
        <f>IF('AccuValve Takeoff'!K951="","",IF('AccuValve Takeoff'!K951="Not Available","",'AccuValve Takeoff'!K951))</f>
        <v/>
      </c>
      <c r="M950" s="326" t="str">
        <f>IF('AccuValve Takeoff'!L951="","",IF('AccuValve Takeoff'!L951="Not Available","",'AccuValve Takeoff'!L951))</f>
        <v/>
      </c>
      <c r="N950" s="326" t="str">
        <f>IF('AccuValve Takeoff'!M951="","",IF('AccuValve Takeoff'!M951="Not Available","",'AccuValve Takeoff'!M951))</f>
        <v/>
      </c>
      <c r="O950" s="23" t="str">
        <f>IF('AccuValve Takeoff'!N951="","",'AccuValve Takeoff'!N951)</f>
        <v/>
      </c>
      <c r="P950" s="23" t="str">
        <f>IF('AccuValve Takeoff'!O951="","",'AccuValve Takeoff'!O951)</f>
        <v/>
      </c>
      <c r="Q950" s="23" t="str">
        <f>IF('AccuValve Takeoff'!P951="","",'AccuValve Takeoff'!P951)</f>
        <v/>
      </c>
      <c r="R950" s="34" t="str">
        <f>IF('AccuValve Takeoff'!Q951="","",'AccuValve Takeoff'!Q951)</f>
        <v xml:space="preserve"> </v>
      </c>
      <c r="S950" s="35" t="str">
        <f>'AccuValve Takeoff'!T951</f>
        <v/>
      </c>
      <c r="T950" s="35" t="str">
        <f>'AccuValve Takeoff'!U951</f>
        <v/>
      </c>
      <c r="U950" s="325" t="str">
        <f>'AccuValve Takeoff'!BC951</f>
        <v/>
      </c>
      <c r="V950" s="38"/>
      <c r="W950" s="11"/>
      <c r="X950" s="11"/>
      <c r="Y950" s="11"/>
    </row>
    <row r="951" spans="1:25" ht="20.100000000000001" customHeight="1" x14ac:dyDescent="0.2">
      <c r="A951" s="12">
        <v>943</v>
      </c>
      <c r="B951" s="23" t="str">
        <f>IF('AccuValve Takeoff'!B952="","",'AccuValve Takeoff'!B952)</f>
        <v/>
      </c>
      <c r="C951" s="45" t="str">
        <f>IF('AccuValve Takeoff'!C952="","",'AccuValve Takeoff'!C952)</f>
        <v/>
      </c>
      <c r="D951" s="23" t="str">
        <f>IF('AccuValve Takeoff'!D952="","",'AccuValve Takeoff'!D952)</f>
        <v/>
      </c>
      <c r="E951" s="23" t="str">
        <f>IF('AccuValve Takeoff'!S952="","",'AccuValve Takeoff'!S952)</f>
        <v/>
      </c>
      <c r="F951" s="23" t="str">
        <f>IF('AccuValve Takeoff'!F952="","",'AccuValve Takeoff'!F952)</f>
        <v/>
      </c>
      <c r="G951" s="23" t="str">
        <f>IF('AccuValve Takeoff'!R952="","",'AccuValve Takeoff'!R952)</f>
        <v/>
      </c>
      <c r="H951" s="23" t="str">
        <f>IF('AccuValve Takeoff'!G952="","",'AccuValve Takeoff'!G952)</f>
        <v/>
      </c>
      <c r="I951" s="23" t="str">
        <f>IF('AccuValve Takeoff'!H952="","",'AccuValve Takeoff'!H952)</f>
        <v/>
      </c>
      <c r="J951" s="326" t="str">
        <f>IF('AccuValve Takeoff'!I952="","",IF('AccuValve Takeoff'!I952="Not Available","",'AccuValve Takeoff'!I952))</f>
        <v/>
      </c>
      <c r="K951" s="326" t="str">
        <f>IF('AccuValve Takeoff'!J952="","",IF('AccuValve Takeoff'!J952="Not Available","",'AccuValve Takeoff'!J952))</f>
        <v/>
      </c>
      <c r="L951" s="326" t="str">
        <f>IF('AccuValve Takeoff'!K952="","",IF('AccuValve Takeoff'!K952="Not Available","",'AccuValve Takeoff'!K952))</f>
        <v/>
      </c>
      <c r="M951" s="326" t="str">
        <f>IF('AccuValve Takeoff'!L952="","",IF('AccuValve Takeoff'!L952="Not Available","",'AccuValve Takeoff'!L952))</f>
        <v/>
      </c>
      <c r="N951" s="326" t="str">
        <f>IF('AccuValve Takeoff'!M952="","",IF('AccuValve Takeoff'!M952="Not Available","",'AccuValve Takeoff'!M952))</f>
        <v/>
      </c>
      <c r="O951" s="23" t="str">
        <f>IF('AccuValve Takeoff'!N952="","",'AccuValve Takeoff'!N952)</f>
        <v/>
      </c>
      <c r="P951" s="23" t="str">
        <f>IF('AccuValve Takeoff'!O952="","",'AccuValve Takeoff'!O952)</f>
        <v/>
      </c>
      <c r="Q951" s="23" t="str">
        <f>IF('AccuValve Takeoff'!P952="","",'AccuValve Takeoff'!P952)</f>
        <v/>
      </c>
      <c r="R951" s="34" t="str">
        <f>IF('AccuValve Takeoff'!Q952="","",'AccuValve Takeoff'!Q952)</f>
        <v xml:space="preserve"> </v>
      </c>
      <c r="S951" s="35" t="str">
        <f>'AccuValve Takeoff'!T952</f>
        <v/>
      </c>
      <c r="T951" s="35" t="str">
        <f>'AccuValve Takeoff'!U952</f>
        <v/>
      </c>
      <c r="U951" s="325" t="str">
        <f>'AccuValve Takeoff'!BC952</f>
        <v/>
      </c>
      <c r="V951" s="38"/>
      <c r="W951" s="11"/>
      <c r="X951" s="11"/>
      <c r="Y951" s="11"/>
    </row>
    <row r="952" spans="1:25" ht="20.100000000000001" customHeight="1" x14ac:dyDescent="0.2">
      <c r="A952" s="12">
        <v>944</v>
      </c>
      <c r="B952" s="23" t="str">
        <f>IF('AccuValve Takeoff'!B953="","",'AccuValve Takeoff'!B953)</f>
        <v/>
      </c>
      <c r="C952" s="45" t="str">
        <f>IF('AccuValve Takeoff'!C953="","",'AccuValve Takeoff'!C953)</f>
        <v/>
      </c>
      <c r="D952" s="23" t="str">
        <f>IF('AccuValve Takeoff'!D953="","",'AccuValve Takeoff'!D953)</f>
        <v/>
      </c>
      <c r="E952" s="23" t="str">
        <f>IF('AccuValve Takeoff'!S953="","",'AccuValve Takeoff'!S953)</f>
        <v/>
      </c>
      <c r="F952" s="23" t="str">
        <f>IF('AccuValve Takeoff'!F953="","",'AccuValve Takeoff'!F953)</f>
        <v/>
      </c>
      <c r="G952" s="23" t="str">
        <f>IF('AccuValve Takeoff'!R953="","",'AccuValve Takeoff'!R953)</f>
        <v/>
      </c>
      <c r="H952" s="23" t="str">
        <f>IF('AccuValve Takeoff'!G953="","",'AccuValve Takeoff'!G953)</f>
        <v/>
      </c>
      <c r="I952" s="23" t="str">
        <f>IF('AccuValve Takeoff'!H953="","",'AccuValve Takeoff'!H953)</f>
        <v/>
      </c>
      <c r="J952" s="326" t="str">
        <f>IF('AccuValve Takeoff'!I953="","",IF('AccuValve Takeoff'!I953="Not Available","",'AccuValve Takeoff'!I953))</f>
        <v/>
      </c>
      <c r="K952" s="326" t="str">
        <f>IF('AccuValve Takeoff'!J953="","",IF('AccuValve Takeoff'!J953="Not Available","",'AccuValve Takeoff'!J953))</f>
        <v/>
      </c>
      <c r="L952" s="326" t="str">
        <f>IF('AccuValve Takeoff'!K953="","",IF('AccuValve Takeoff'!K953="Not Available","",'AccuValve Takeoff'!K953))</f>
        <v/>
      </c>
      <c r="M952" s="326" t="str">
        <f>IF('AccuValve Takeoff'!L953="","",IF('AccuValve Takeoff'!L953="Not Available","",'AccuValve Takeoff'!L953))</f>
        <v/>
      </c>
      <c r="N952" s="326" t="str">
        <f>IF('AccuValve Takeoff'!M953="","",IF('AccuValve Takeoff'!M953="Not Available","",'AccuValve Takeoff'!M953))</f>
        <v/>
      </c>
      <c r="O952" s="23" t="str">
        <f>IF('AccuValve Takeoff'!N953="","",'AccuValve Takeoff'!N953)</f>
        <v/>
      </c>
      <c r="P952" s="23" t="str">
        <f>IF('AccuValve Takeoff'!O953="","",'AccuValve Takeoff'!O953)</f>
        <v/>
      </c>
      <c r="Q952" s="23" t="str">
        <f>IF('AccuValve Takeoff'!P953="","",'AccuValve Takeoff'!P953)</f>
        <v/>
      </c>
      <c r="R952" s="34" t="str">
        <f>IF('AccuValve Takeoff'!Q953="","",'AccuValve Takeoff'!Q953)</f>
        <v xml:space="preserve"> </v>
      </c>
      <c r="S952" s="35" t="str">
        <f>'AccuValve Takeoff'!T953</f>
        <v/>
      </c>
      <c r="T952" s="35" t="str">
        <f>'AccuValve Takeoff'!U953</f>
        <v/>
      </c>
      <c r="U952" s="325" t="str">
        <f>'AccuValve Takeoff'!BC953</f>
        <v/>
      </c>
      <c r="V952" s="38"/>
      <c r="W952" s="11"/>
      <c r="X952" s="11"/>
      <c r="Y952" s="11"/>
    </row>
    <row r="953" spans="1:25" ht="20.100000000000001" customHeight="1" x14ac:dyDescent="0.2">
      <c r="A953" s="12">
        <v>945</v>
      </c>
      <c r="B953" s="23" t="str">
        <f>IF('AccuValve Takeoff'!B954="","",'AccuValve Takeoff'!B954)</f>
        <v/>
      </c>
      <c r="C953" s="45" t="str">
        <f>IF('AccuValve Takeoff'!C954="","",'AccuValve Takeoff'!C954)</f>
        <v/>
      </c>
      <c r="D953" s="23" t="str">
        <f>IF('AccuValve Takeoff'!D954="","",'AccuValve Takeoff'!D954)</f>
        <v/>
      </c>
      <c r="E953" s="23" t="str">
        <f>IF('AccuValve Takeoff'!S954="","",'AccuValve Takeoff'!S954)</f>
        <v/>
      </c>
      <c r="F953" s="23" t="str">
        <f>IF('AccuValve Takeoff'!F954="","",'AccuValve Takeoff'!F954)</f>
        <v/>
      </c>
      <c r="G953" s="23" t="str">
        <f>IF('AccuValve Takeoff'!R954="","",'AccuValve Takeoff'!R954)</f>
        <v/>
      </c>
      <c r="H953" s="23" t="str">
        <f>IF('AccuValve Takeoff'!G954="","",'AccuValve Takeoff'!G954)</f>
        <v/>
      </c>
      <c r="I953" s="23" t="str">
        <f>IF('AccuValve Takeoff'!H954="","",'AccuValve Takeoff'!H954)</f>
        <v/>
      </c>
      <c r="J953" s="326" t="str">
        <f>IF('AccuValve Takeoff'!I954="","",IF('AccuValve Takeoff'!I954="Not Available","",'AccuValve Takeoff'!I954))</f>
        <v/>
      </c>
      <c r="K953" s="326" t="str">
        <f>IF('AccuValve Takeoff'!J954="","",IF('AccuValve Takeoff'!J954="Not Available","",'AccuValve Takeoff'!J954))</f>
        <v/>
      </c>
      <c r="L953" s="326" t="str">
        <f>IF('AccuValve Takeoff'!K954="","",IF('AccuValve Takeoff'!K954="Not Available","",'AccuValve Takeoff'!K954))</f>
        <v/>
      </c>
      <c r="M953" s="326" t="str">
        <f>IF('AccuValve Takeoff'!L954="","",IF('AccuValve Takeoff'!L954="Not Available","",'AccuValve Takeoff'!L954))</f>
        <v/>
      </c>
      <c r="N953" s="326" t="str">
        <f>IF('AccuValve Takeoff'!M954="","",IF('AccuValve Takeoff'!M954="Not Available","",'AccuValve Takeoff'!M954))</f>
        <v/>
      </c>
      <c r="O953" s="23" t="str">
        <f>IF('AccuValve Takeoff'!N954="","",'AccuValve Takeoff'!N954)</f>
        <v/>
      </c>
      <c r="P953" s="23" t="str">
        <f>IF('AccuValve Takeoff'!O954="","",'AccuValve Takeoff'!O954)</f>
        <v/>
      </c>
      <c r="Q953" s="23" t="str">
        <f>IF('AccuValve Takeoff'!P954="","",'AccuValve Takeoff'!P954)</f>
        <v/>
      </c>
      <c r="R953" s="34" t="str">
        <f>IF('AccuValve Takeoff'!Q954="","",'AccuValve Takeoff'!Q954)</f>
        <v xml:space="preserve"> </v>
      </c>
      <c r="S953" s="35" t="str">
        <f>'AccuValve Takeoff'!T954</f>
        <v/>
      </c>
      <c r="T953" s="35" t="str">
        <f>'AccuValve Takeoff'!U954</f>
        <v/>
      </c>
      <c r="U953" s="325" t="str">
        <f>'AccuValve Takeoff'!BC954</f>
        <v/>
      </c>
      <c r="V953" s="38"/>
      <c r="W953" s="11"/>
      <c r="X953" s="11"/>
      <c r="Y953" s="11"/>
    </row>
    <row r="954" spans="1:25" ht="20.100000000000001" customHeight="1" x14ac:dyDescent="0.2">
      <c r="A954" s="12">
        <v>946</v>
      </c>
      <c r="B954" s="23" t="str">
        <f>IF('AccuValve Takeoff'!B955="","",'AccuValve Takeoff'!B955)</f>
        <v/>
      </c>
      <c r="C954" s="45" t="str">
        <f>IF('AccuValve Takeoff'!C955="","",'AccuValve Takeoff'!C955)</f>
        <v/>
      </c>
      <c r="D954" s="23" t="str">
        <f>IF('AccuValve Takeoff'!D955="","",'AccuValve Takeoff'!D955)</f>
        <v/>
      </c>
      <c r="E954" s="23" t="str">
        <f>IF('AccuValve Takeoff'!S955="","",'AccuValve Takeoff'!S955)</f>
        <v/>
      </c>
      <c r="F954" s="23" t="str">
        <f>IF('AccuValve Takeoff'!F955="","",'AccuValve Takeoff'!F955)</f>
        <v/>
      </c>
      <c r="G954" s="23" t="str">
        <f>IF('AccuValve Takeoff'!R955="","",'AccuValve Takeoff'!R955)</f>
        <v/>
      </c>
      <c r="H954" s="23" t="str">
        <f>IF('AccuValve Takeoff'!G955="","",'AccuValve Takeoff'!G955)</f>
        <v/>
      </c>
      <c r="I954" s="23" t="str">
        <f>IF('AccuValve Takeoff'!H955="","",'AccuValve Takeoff'!H955)</f>
        <v/>
      </c>
      <c r="J954" s="326" t="str">
        <f>IF('AccuValve Takeoff'!I955="","",IF('AccuValve Takeoff'!I955="Not Available","",'AccuValve Takeoff'!I955))</f>
        <v/>
      </c>
      <c r="K954" s="326" t="str">
        <f>IF('AccuValve Takeoff'!J955="","",IF('AccuValve Takeoff'!J955="Not Available","",'AccuValve Takeoff'!J955))</f>
        <v/>
      </c>
      <c r="L954" s="326" t="str">
        <f>IF('AccuValve Takeoff'!K955="","",IF('AccuValve Takeoff'!K955="Not Available","",'AccuValve Takeoff'!K955))</f>
        <v/>
      </c>
      <c r="M954" s="326" t="str">
        <f>IF('AccuValve Takeoff'!L955="","",IF('AccuValve Takeoff'!L955="Not Available","",'AccuValve Takeoff'!L955))</f>
        <v/>
      </c>
      <c r="N954" s="326" t="str">
        <f>IF('AccuValve Takeoff'!M955="","",IF('AccuValve Takeoff'!M955="Not Available","",'AccuValve Takeoff'!M955))</f>
        <v/>
      </c>
      <c r="O954" s="23" t="str">
        <f>IF('AccuValve Takeoff'!N955="","",'AccuValve Takeoff'!N955)</f>
        <v/>
      </c>
      <c r="P954" s="23" t="str">
        <f>IF('AccuValve Takeoff'!O955="","",'AccuValve Takeoff'!O955)</f>
        <v/>
      </c>
      <c r="Q954" s="23" t="str">
        <f>IF('AccuValve Takeoff'!P955="","",'AccuValve Takeoff'!P955)</f>
        <v/>
      </c>
      <c r="R954" s="34" t="str">
        <f>IF('AccuValve Takeoff'!Q955="","",'AccuValve Takeoff'!Q955)</f>
        <v xml:space="preserve"> </v>
      </c>
      <c r="S954" s="35" t="str">
        <f>'AccuValve Takeoff'!T955</f>
        <v/>
      </c>
      <c r="T954" s="35" t="str">
        <f>'AccuValve Takeoff'!U955</f>
        <v/>
      </c>
      <c r="U954" s="325" t="str">
        <f>'AccuValve Takeoff'!BC955</f>
        <v/>
      </c>
      <c r="V954" s="38"/>
      <c r="W954" s="11"/>
      <c r="X954" s="11"/>
      <c r="Y954" s="11"/>
    </row>
    <row r="955" spans="1:25" ht="20.100000000000001" customHeight="1" x14ac:dyDescent="0.2">
      <c r="A955" s="12">
        <v>947</v>
      </c>
      <c r="B955" s="23" t="str">
        <f>IF('AccuValve Takeoff'!B956="","",'AccuValve Takeoff'!B956)</f>
        <v/>
      </c>
      <c r="C955" s="45" t="str">
        <f>IF('AccuValve Takeoff'!C956="","",'AccuValve Takeoff'!C956)</f>
        <v/>
      </c>
      <c r="D955" s="23" t="str">
        <f>IF('AccuValve Takeoff'!D956="","",'AccuValve Takeoff'!D956)</f>
        <v/>
      </c>
      <c r="E955" s="23" t="str">
        <f>IF('AccuValve Takeoff'!S956="","",'AccuValve Takeoff'!S956)</f>
        <v/>
      </c>
      <c r="F955" s="23" t="str">
        <f>IF('AccuValve Takeoff'!F956="","",'AccuValve Takeoff'!F956)</f>
        <v/>
      </c>
      <c r="G955" s="23" t="str">
        <f>IF('AccuValve Takeoff'!R956="","",'AccuValve Takeoff'!R956)</f>
        <v/>
      </c>
      <c r="H955" s="23" t="str">
        <f>IF('AccuValve Takeoff'!G956="","",'AccuValve Takeoff'!G956)</f>
        <v/>
      </c>
      <c r="I955" s="23" t="str">
        <f>IF('AccuValve Takeoff'!H956="","",'AccuValve Takeoff'!H956)</f>
        <v/>
      </c>
      <c r="J955" s="326" t="str">
        <f>IF('AccuValve Takeoff'!I956="","",IF('AccuValve Takeoff'!I956="Not Available","",'AccuValve Takeoff'!I956))</f>
        <v/>
      </c>
      <c r="K955" s="326" t="str">
        <f>IF('AccuValve Takeoff'!J956="","",IF('AccuValve Takeoff'!J956="Not Available","",'AccuValve Takeoff'!J956))</f>
        <v/>
      </c>
      <c r="L955" s="326" t="str">
        <f>IF('AccuValve Takeoff'!K956="","",IF('AccuValve Takeoff'!K956="Not Available","",'AccuValve Takeoff'!K956))</f>
        <v/>
      </c>
      <c r="M955" s="326" t="str">
        <f>IF('AccuValve Takeoff'!L956="","",IF('AccuValve Takeoff'!L956="Not Available","",'AccuValve Takeoff'!L956))</f>
        <v/>
      </c>
      <c r="N955" s="326" t="str">
        <f>IF('AccuValve Takeoff'!M956="","",IF('AccuValve Takeoff'!M956="Not Available","",'AccuValve Takeoff'!M956))</f>
        <v/>
      </c>
      <c r="O955" s="23" t="str">
        <f>IF('AccuValve Takeoff'!N956="","",'AccuValve Takeoff'!N956)</f>
        <v/>
      </c>
      <c r="P955" s="23" t="str">
        <f>IF('AccuValve Takeoff'!O956="","",'AccuValve Takeoff'!O956)</f>
        <v/>
      </c>
      <c r="Q955" s="23" t="str">
        <f>IF('AccuValve Takeoff'!P956="","",'AccuValve Takeoff'!P956)</f>
        <v/>
      </c>
      <c r="R955" s="34" t="str">
        <f>IF('AccuValve Takeoff'!Q956="","",'AccuValve Takeoff'!Q956)</f>
        <v xml:space="preserve"> </v>
      </c>
      <c r="S955" s="35" t="str">
        <f>'AccuValve Takeoff'!T956</f>
        <v/>
      </c>
      <c r="T955" s="35" t="str">
        <f>'AccuValve Takeoff'!U956</f>
        <v/>
      </c>
      <c r="U955" s="325" t="str">
        <f>'AccuValve Takeoff'!BC956</f>
        <v/>
      </c>
      <c r="V955" s="38"/>
      <c r="W955" s="11"/>
      <c r="X955" s="11"/>
      <c r="Y955" s="11"/>
    </row>
    <row r="956" spans="1:25" ht="20.100000000000001" customHeight="1" x14ac:dyDescent="0.2">
      <c r="A956" s="12">
        <v>948</v>
      </c>
      <c r="B956" s="23" t="str">
        <f>IF('AccuValve Takeoff'!B957="","",'AccuValve Takeoff'!B957)</f>
        <v/>
      </c>
      <c r="C956" s="45" t="str">
        <f>IF('AccuValve Takeoff'!C957="","",'AccuValve Takeoff'!C957)</f>
        <v/>
      </c>
      <c r="D956" s="23" t="str">
        <f>IF('AccuValve Takeoff'!D957="","",'AccuValve Takeoff'!D957)</f>
        <v/>
      </c>
      <c r="E956" s="23" t="str">
        <f>IF('AccuValve Takeoff'!S957="","",'AccuValve Takeoff'!S957)</f>
        <v/>
      </c>
      <c r="F956" s="23" t="str">
        <f>IF('AccuValve Takeoff'!F957="","",'AccuValve Takeoff'!F957)</f>
        <v/>
      </c>
      <c r="G956" s="23" t="str">
        <f>IF('AccuValve Takeoff'!R957="","",'AccuValve Takeoff'!R957)</f>
        <v/>
      </c>
      <c r="H956" s="23" t="str">
        <f>IF('AccuValve Takeoff'!G957="","",'AccuValve Takeoff'!G957)</f>
        <v/>
      </c>
      <c r="I956" s="23" t="str">
        <f>IF('AccuValve Takeoff'!H957="","",'AccuValve Takeoff'!H957)</f>
        <v/>
      </c>
      <c r="J956" s="326" t="str">
        <f>IF('AccuValve Takeoff'!I957="","",IF('AccuValve Takeoff'!I957="Not Available","",'AccuValve Takeoff'!I957))</f>
        <v/>
      </c>
      <c r="K956" s="326" t="str">
        <f>IF('AccuValve Takeoff'!J957="","",IF('AccuValve Takeoff'!J957="Not Available","",'AccuValve Takeoff'!J957))</f>
        <v/>
      </c>
      <c r="L956" s="326" t="str">
        <f>IF('AccuValve Takeoff'!K957="","",IF('AccuValve Takeoff'!K957="Not Available","",'AccuValve Takeoff'!K957))</f>
        <v/>
      </c>
      <c r="M956" s="326" t="str">
        <f>IF('AccuValve Takeoff'!L957="","",IF('AccuValve Takeoff'!L957="Not Available","",'AccuValve Takeoff'!L957))</f>
        <v/>
      </c>
      <c r="N956" s="326" t="str">
        <f>IF('AccuValve Takeoff'!M957="","",IF('AccuValve Takeoff'!M957="Not Available","",'AccuValve Takeoff'!M957))</f>
        <v/>
      </c>
      <c r="O956" s="23" t="str">
        <f>IF('AccuValve Takeoff'!N957="","",'AccuValve Takeoff'!N957)</f>
        <v/>
      </c>
      <c r="P956" s="23" t="str">
        <f>IF('AccuValve Takeoff'!O957="","",'AccuValve Takeoff'!O957)</f>
        <v/>
      </c>
      <c r="Q956" s="23" t="str">
        <f>IF('AccuValve Takeoff'!P957="","",'AccuValve Takeoff'!P957)</f>
        <v/>
      </c>
      <c r="R956" s="34" t="str">
        <f>IF('AccuValve Takeoff'!Q957="","",'AccuValve Takeoff'!Q957)</f>
        <v xml:space="preserve"> </v>
      </c>
      <c r="S956" s="35" t="str">
        <f>'AccuValve Takeoff'!T957</f>
        <v/>
      </c>
      <c r="T956" s="35" t="str">
        <f>'AccuValve Takeoff'!U957</f>
        <v/>
      </c>
      <c r="U956" s="325" t="str">
        <f>'AccuValve Takeoff'!BC957</f>
        <v/>
      </c>
      <c r="V956" s="38"/>
      <c r="W956" s="11"/>
      <c r="X956" s="11"/>
      <c r="Y956" s="11"/>
    </row>
    <row r="957" spans="1:25" ht="20.100000000000001" customHeight="1" x14ac:dyDescent="0.2">
      <c r="A957" s="12">
        <v>949</v>
      </c>
      <c r="B957" s="23" t="str">
        <f>IF('AccuValve Takeoff'!B958="","",'AccuValve Takeoff'!B958)</f>
        <v/>
      </c>
      <c r="C957" s="45" t="str">
        <f>IF('AccuValve Takeoff'!C958="","",'AccuValve Takeoff'!C958)</f>
        <v/>
      </c>
      <c r="D957" s="23" t="str">
        <f>IF('AccuValve Takeoff'!D958="","",'AccuValve Takeoff'!D958)</f>
        <v/>
      </c>
      <c r="E957" s="23" t="str">
        <f>IF('AccuValve Takeoff'!S958="","",'AccuValve Takeoff'!S958)</f>
        <v/>
      </c>
      <c r="F957" s="23" t="str">
        <f>IF('AccuValve Takeoff'!F958="","",'AccuValve Takeoff'!F958)</f>
        <v/>
      </c>
      <c r="G957" s="23" t="str">
        <f>IF('AccuValve Takeoff'!R958="","",'AccuValve Takeoff'!R958)</f>
        <v/>
      </c>
      <c r="H957" s="23" t="str">
        <f>IF('AccuValve Takeoff'!G958="","",'AccuValve Takeoff'!G958)</f>
        <v/>
      </c>
      <c r="I957" s="23" t="str">
        <f>IF('AccuValve Takeoff'!H958="","",'AccuValve Takeoff'!H958)</f>
        <v/>
      </c>
      <c r="J957" s="326" t="str">
        <f>IF('AccuValve Takeoff'!I958="","",IF('AccuValve Takeoff'!I958="Not Available","",'AccuValve Takeoff'!I958))</f>
        <v/>
      </c>
      <c r="K957" s="326" t="str">
        <f>IF('AccuValve Takeoff'!J958="","",IF('AccuValve Takeoff'!J958="Not Available","",'AccuValve Takeoff'!J958))</f>
        <v/>
      </c>
      <c r="L957" s="326" t="str">
        <f>IF('AccuValve Takeoff'!K958="","",IF('AccuValve Takeoff'!K958="Not Available","",'AccuValve Takeoff'!K958))</f>
        <v/>
      </c>
      <c r="M957" s="326" t="str">
        <f>IF('AccuValve Takeoff'!L958="","",IF('AccuValve Takeoff'!L958="Not Available","",'AccuValve Takeoff'!L958))</f>
        <v/>
      </c>
      <c r="N957" s="326" t="str">
        <f>IF('AccuValve Takeoff'!M958="","",IF('AccuValve Takeoff'!M958="Not Available","",'AccuValve Takeoff'!M958))</f>
        <v/>
      </c>
      <c r="O957" s="23" t="str">
        <f>IF('AccuValve Takeoff'!N958="","",'AccuValve Takeoff'!N958)</f>
        <v/>
      </c>
      <c r="P957" s="23" t="str">
        <f>IF('AccuValve Takeoff'!O958="","",'AccuValve Takeoff'!O958)</f>
        <v/>
      </c>
      <c r="Q957" s="23" t="str">
        <f>IF('AccuValve Takeoff'!P958="","",'AccuValve Takeoff'!P958)</f>
        <v/>
      </c>
      <c r="R957" s="34" t="str">
        <f>IF('AccuValve Takeoff'!Q958="","",'AccuValve Takeoff'!Q958)</f>
        <v xml:space="preserve"> </v>
      </c>
      <c r="S957" s="35" t="str">
        <f>'AccuValve Takeoff'!T958</f>
        <v/>
      </c>
      <c r="T957" s="35" t="str">
        <f>'AccuValve Takeoff'!U958</f>
        <v/>
      </c>
      <c r="U957" s="325" t="str">
        <f>'AccuValve Takeoff'!BC958</f>
        <v/>
      </c>
      <c r="V957" s="38"/>
      <c r="W957" s="11"/>
      <c r="X957" s="11"/>
      <c r="Y957" s="11"/>
    </row>
    <row r="958" spans="1:25" ht="20.100000000000001" customHeight="1" x14ac:dyDescent="0.2">
      <c r="A958" s="12">
        <v>950</v>
      </c>
      <c r="B958" s="23" t="str">
        <f>IF('AccuValve Takeoff'!B959="","",'AccuValve Takeoff'!B959)</f>
        <v/>
      </c>
      <c r="C958" s="45" t="str">
        <f>IF('AccuValve Takeoff'!C959="","",'AccuValve Takeoff'!C959)</f>
        <v/>
      </c>
      <c r="D958" s="23" t="str">
        <f>IF('AccuValve Takeoff'!D959="","",'AccuValve Takeoff'!D959)</f>
        <v/>
      </c>
      <c r="E958" s="23" t="str">
        <f>IF('AccuValve Takeoff'!S959="","",'AccuValve Takeoff'!S959)</f>
        <v/>
      </c>
      <c r="F958" s="23" t="str">
        <f>IF('AccuValve Takeoff'!F959="","",'AccuValve Takeoff'!F959)</f>
        <v/>
      </c>
      <c r="G958" s="23" t="str">
        <f>IF('AccuValve Takeoff'!R959="","",'AccuValve Takeoff'!R959)</f>
        <v/>
      </c>
      <c r="H958" s="23" t="str">
        <f>IF('AccuValve Takeoff'!G959="","",'AccuValve Takeoff'!G959)</f>
        <v/>
      </c>
      <c r="I958" s="23" t="str">
        <f>IF('AccuValve Takeoff'!H959="","",'AccuValve Takeoff'!H959)</f>
        <v/>
      </c>
      <c r="J958" s="326" t="str">
        <f>IF('AccuValve Takeoff'!I959="","",IF('AccuValve Takeoff'!I959="Not Available","",'AccuValve Takeoff'!I959))</f>
        <v/>
      </c>
      <c r="K958" s="326" t="str">
        <f>IF('AccuValve Takeoff'!J959="","",IF('AccuValve Takeoff'!J959="Not Available","",'AccuValve Takeoff'!J959))</f>
        <v/>
      </c>
      <c r="L958" s="326" t="str">
        <f>IF('AccuValve Takeoff'!K959="","",IF('AccuValve Takeoff'!K959="Not Available","",'AccuValve Takeoff'!K959))</f>
        <v/>
      </c>
      <c r="M958" s="326" t="str">
        <f>IF('AccuValve Takeoff'!L959="","",IF('AccuValve Takeoff'!L959="Not Available","",'AccuValve Takeoff'!L959))</f>
        <v/>
      </c>
      <c r="N958" s="326" t="str">
        <f>IF('AccuValve Takeoff'!M959="","",IF('AccuValve Takeoff'!M959="Not Available","",'AccuValve Takeoff'!M959))</f>
        <v/>
      </c>
      <c r="O958" s="23" t="str">
        <f>IF('AccuValve Takeoff'!N959="","",'AccuValve Takeoff'!N959)</f>
        <v/>
      </c>
      <c r="P958" s="23" t="str">
        <f>IF('AccuValve Takeoff'!O959="","",'AccuValve Takeoff'!O959)</f>
        <v/>
      </c>
      <c r="Q958" s="23" t="str">
        <f>IF('AccuValve Takeoff'!P959="","",'AccuValve Takeoff'!P959)</f>
        <v/>
      </c>
      <c r="R958" s="34" t="str">
        <f>IF('AccuValve Takeoff'!Q959="","",'AccuValve Takeoff'!Q959)</f>
        <v xml:space="preserve"> </v>
      </c>
      <c r="S958" s="35" t="str">
        <f>'AccuValve Takeoff'!T959</f>
        <v/>
      </c>
      <c r="T958" s="35" t="str">
        <f>'AccuValve Takeoff'!U959</f>
        <v/>
      </c>
      <c r="U958" s="325" t="str">
        <f>'AccuValve Takeoff'!BC959</f>
        <v/>
      </c>
      <c r="V958" s="38"/>
      <c r="W958" s="11"/>
      <c r="X958" s="11"/>
      <c r="Y958" s="11"/>
    </row>
    <row r="959" spans="1:25" ht="20.100000000000001" customHeight="1" x14ac:dyDescent="0.2">
      <c r="A959" s="12">
        <v>951</v>
      </c>
      <c r="B959" s="23" t="str">
        <f>IF('AccuValve Takeoff'!B960="","",'AccuValve Takeoff'!B960)</f>
        <v/>
      </c>
      <c r="C959" s="45" t="str">
        <f>IF('AccuValve Takeoff'!C960="","",'AccuValve Takeoff'!C960)</f>
        <v/>
      </c>
      <c r="D959" s="23" t="str">
        <f>IF('AccuValve Takeoff'!D960="","",'AccuValve Takeoff'!D960)</f>
        <v/>
      </c>
      <c r="E959" s="23" t="str">
        <f>IF('AccuValve Takeoff'!S960="","",'AccuValve Takeoff'!S960)</f>
        <v/>
      </c>
      <c r="F959" s="23" t="str">
        <f>IF('AccuValve Takeoff'!F960="","",'AccuValve Takeoff'!F960)</f>
        <v/>
      </c>
      <c r="G959" s="23" t="str">
        <f>IF('AccuValve Takeoff'!R960="","",'AccuValve Takeoff'!R960)</f>
        <v/>
      </c>
      <c r="H959" s="23" t="str">
        <f>IF('AccuValve Takeoff'!G960="","",'AccuValve Takeoff'!G960)</f>
        <v/>
      </c>
      <c r="I959" s="23" t="str">
        <f>IF('AccuValve Takeoff'!H960="","",'AccuValve Takeoff'!H960)</f>
        <v/>
      </c>
      <c r="J959" s="326" t="str">
        <f>IF('AccuValve Takeoff'!I960="","",IF('AccuValve Takeoff'!I960="Not Available","",'AccuValve Takeoff'!I960))</f>
        <v/>
      </c>
      <c r="K959" s="326" t="str">
        <f>IF('AccuValve Takeoff'!J960="","",IF('AccuValve Takeoff'!J960="Not Available","",'AccuValve Takeoff'!J960))</f>
        <v/>
      </c>
      <c r="L959" s="326" t="str">
        <f>IF('AccuValve Takeoff'!K960="","",IF('AccuValve Takeoff'!K960="Not Available","",'AccuValve Takeoff'!K960))</f>
        <v/>
      </c>
      <c r="M959" s="326" t="str">
        <f>IF('AccuValve Takeoff'!L960="","",IF('AccuValve Takeoff'!L960="Not Available","",'AccuValve Takeoff'!L960))</f>
        <v/>
      </c>
      <c r="N959" s="326" t="str">
        <f>IF('AccuValve Takeoff'!M960="","",IF('AccuValve Takeoff'!M960="Not Available","",'AccuValve Takeoff'!M960))</f>
        <v/>
      </c>
      <c r="O959" s="23" t="str">
        <f>IF('AccuValve Takeoff'!N960="","",'AccuValve Takeoff'!N960)</f>
        <v/>
      </c>
      <c r="P959" s="23" t="str">
        <f>IF('AccuValve Takeoff'!O960="","",'AccuValve Takeoff'!O960)</f>
        <v/>
      </c>
      <c r="Q959" s="23" t="str">
        <f>IF('AccuValve Takeoff'!P960="","",'AccuValve Takeoff'!P960)</f>
        <v/>
      </c>
      <c r="R959" s="34" t="str">
        <f>IF('AccuValve Takeoff'!Q960="","",'AccuValve Takeoff'!Q960)</f>
        <v xml:space="preserve"> </v>
      </c>
      <c r="S959" s="35" t="str">
        <f>'AccuValve Takeoff'!T960</f>
        <v/>
      </c>
      <c r="T959" s="35" t="str">
        <f>'AccuValve Takeoff'!U960</f>
        <v/>
      </c>
      <c r="U959" s="325" t="str">
        <f>'AccuValve Takeoff'!BC960</f>
        <v/>
      </c>
      <c r="V959" s="38"/>
      <c r="W959" s="11"/>
      <c r="X959" s="11"/>
      <c r="Y959" s="11"/>
    </row>
    <row r="960" spans="1:25" ht="20.100000000000001" customHeight="1" x14ac:dyDescent="0.2">
      <c r="A960" s="12">
        <v>952</v>
      </c>
      <c r="B960" s="23" t="str">
        <f>IF('AccuValve Takeoff'!B961="","",'AccuValve Takeoff'!B961)</f>
        <v/>
      </c>
      <c r="C960" s="45" t="str">
        <f>IF('AccuValve Takeoff'!C961="","",'AccuValve Takeoff'!C961)</f>
        <v/>
      </c>
      <c r="D960" s="23" t="str">
        <f>IF('AccuValve Takeoff'!D961="","",'AccuValve Takeoff'!D961)</f>
        <v/>
      </c>
      <c r="E960" s="23" t="str">
        <f>IF('AccuValve Takeoff'!S961="","",'AccuValve Takeoff'!S961)</f>
        <v/>
      </c>
      <c r="F960" s="23" t="str">
        <f>IF('AccuValve Takeoff'!F961="","",'AccuValve Takeoff'!F961)</f>
        <v/>
      </c>
      <c r="G960" s="23" t="str">
        <f>IF('AccuValve Takeoff'!R961="","",'AccuValve Takeoff'!R961)</f>
        <v/>
      </c>
      <c r="H960" s="23" t="str">
        <f>IF('AccuValve Takeoff'!G961="","",'AccuValve Takeoff'!G961)</f>
        <v/>
      </c>
      <c r="I960" s="23" t="str">
        <f>IF('AccuValve Takeoff'!H961="","",'AccuValve Takeoff'!H961)</f>
        <v/>
      </c>
      <c r="J960" s="326" t="str">
        <f>IF('AccuValve Takeoff'!I961="","",IF('AccuValve Takeoff'!I961="Not Available","",'AccuValve Takeoff'!I961))</f>
        <v/>
      </c>
      <c r="K960" s="326" t="str">
        <f>IF('AccuValve Takeoff'!J961="","",IF('AccuValve Takeoff'!J961="Not Available","",'AccuValve Takeoff'!J961))</f>
        <v/>
      </c>
      <c r="L960" s="326" t="str">
        <f>IF('AccuValve Takeoff'!K961="","",IF('AccuValve Takeoff'!K961="Not Available","",'AccuValve Takeoff'!K961))</f>
        <v/>
      </c>
      <c r="M960" s="326" t="str">
        <f>IF('AccuValve Takeoff'!L961="","",IF('AccuValve Takeoff'!L961="Not Available","",'AccuValve Takeoff'!L961))</f>
        <v/>
      </c>
      <c r="N960" s="326" t="str">
        <f>IF('AccuValve Takeoff'!M961="","",IF('AccuValve Takeoff'!M961="Not Available","",'AccuValve Takeoff'!M961))</f>
        <v/>
      </c>
      <c r="O960" s="23" t="str">
        <f>IF('AccuValve Takeoff'!N961="","",'AccuValve Takeoff'!N961)</f>
        <v/>
      </c>
      <c r="P960" s="23" t="str">
        <f>IF('AccuValve Takeoff'!O961="","",'AccuValve Takeoff'!O961)</f>
        <v/>
      </c>
      <c r="Q960" s="23" t="str">
        <f>IF('AccuValve Takeoff'!P961="","",'AccuValve Takeoff'!P961)</f>
        <v/>
      </c>
      <c r="R960" s="34" t="str">
        <f>IF('AccuValve Takeoff'!Q961="","",'AccuValve Takeoff'!Q961)</f>
        <v xml:space="preserve"> </v>
      </c>
      <c r="S960" s="35" t="str">
        <f>'AccuValve Takeoff'!T961</f>
        <v/>
      </c>
      <c r="T960" s="35" t="str">
        <f>'AccuValve Takeoff'!U961</f>
        <v/>
      </c>
      <c r="U960" s="325" t="str">
        <f>'AccuValve Takeoff'!BC961</f>
        <v/>
      </c>
      <c r="V960" s="38"/>
      <c r="W960" s="11"/>
      <c r="X960" s="11"/>
      <c r="Y960" s="11"/>
    </row>
    <row r="961" spans="1:25" ht="20.100000000000001" customHeight="1" x14ac:dyDescent="0.2">
      <c r="A961" s="12">
        <v>953</v>
      </c>
      <c r="B961" s="23" t="str">
        <f>IF('AccuValve Takeoff'!B962="","",'AccuValve Takeoff'!B962)</f>
        <v/>
      </c>
      <c r="C961" s="45" t="str">
        <f>IF('AccuValve Takeoff'!C962="","",'AccuValve Takeoff'!C962)</f>
        <v/>
      </c>
      <c r="D961" s="23" t="str">
        <f>IF('AccuValve Takeoff'!D962="","",'AccuValve Takeoff'!D962)</f>
        <v/>
      </c>
      <c r="E961" s="23" t="str">
        <f>IF('AccuValve Takeoff'!S962="","",'AccuValve Takeoff'!S962)</f>
        <v/>
      </c>
      <c r="F961" s="23" t="str">
        <f>IF('AccuValve Takeoff'!F962="","",'AccuValve Takeoff'!F962)</f>
        <v/>
      </c>
      <c r="G961" s="23" t="str">
        <f>IF('AccuValve Takeoff'!R962="","",'AccuValve Takeoff'!R962)</f>
        <v/>
      </c>
      <c r="H961" s="23" t="str">
        <f>IF('AccuValve Takeoff'!G962="","",'AccuValve Takeoff'!G962)</f>
        <v/>
      </c>
      <c r="I961" s="23" t="str">
        <f>IF('AccuValve Takeoff'!H962="","",'AccuValve Takeoff'!H962)</f>
        <v/>
      </c>
      <c r="J961" s="326" t="str">
        <f>IF('AccuValve Takeoff'!I962="","",IF('AccuValve Takeoff'!I962="Not Available","",'AccuValve Takeoff'!I962))</f>
        <v/>
      </c>
      <c r="K961" s="326" t="str">
        <f>IF('AccuValve Takeoff'!J962="","",IF('AccuValve Takeoff'!J962="Not Available","",'AccuValve Takeoff'!J962))</f>
        <v/>
      </c>
      <c r="L961" s="326" t="str">
        <f>IF('AccuValve Takeoff'!K962="","",IF('AccuValve Takeoff'!K962="Not Available","",'AccuValve Takeoff'!K962))</f>
        <v/>
      </c>
      <c r="M961" s="326" t="str">
        <f>IF('AccuValve Takeoff'!L962="","",IF('AccuValve Takeoff'!L962="Not Available","",'AccuValve Takeoff'!L962))</f>
        <v/>
      </c>
      <c r="N961" s="326" t="str">
        <f>IF('AccuValve Takeoff'!M962="","",IF('AccuValve Takeoff'!M962="Not Available","",'AccuValve Takeoff'!M962))</f>
        <v/>
      </c>
      <c r="O961" s="23" t="str">
        <f>IF('AccuValve Takeoff'!N962="","",'AccuValve Takeoff'!N962)</f>
        <v/>
      </c>
      <c r="P961" s="23" t="str">
        <f>IF('AccuValve Takeoff'!O962="","",'AccuValve Takeoff'!O962)</f>
        <v/>
      </c>
      <c r="Q961" s="23" t="str">
        <f>IF('AccuValve Takeoff'!P962="","",'AccuValve Takeoff'!P962)</f>
        <v/>
      </c>
      <c r="R961" s="34" t="str">
        <f>IF('AccuValve Takeoff'!Q962="","",'AccuValve Takeoff'!Q962)</f>
        <v xml:space="preserve"> </v>
      </c>
      <c r="S961" s="35" t="str">
        <f>'AccuValve Takeoff'!T962</f>
        <v/>
      </c>
      <c r="T961" s="35" t="str">
        <f>'AccuValve Takeoff'!U962</f>
        <v/>
      </c>
      <c r="U961" s="325" t="str">
        <f>'AccuValve Takeoff'!BC962</f>
        <v/>
      </c>
      <c r="V961" s="38"/>
      <c r="W961" s="11"/>
      <c r="X961" s="11"/>
      <c r="Y961" s="11"/>
    </row>
    <row r="962" spans="1:25" ht="20.100000000000001" customHeight="1" x14ac:dyDescent="0.2">
      <c r="A962" s="12">
        <v>954</v>
      </c>
      <c r="B962" s="23" t="str">
        <f>IF('AccuValve Takeoff'!B963="","",'AccuValve Takeoff'!B963)</f>
        <v/>
      </c>
      <c r="C962" s="45" t="str">
        <f>IF('AccuValve Takeoff'!C963="","",'AccuValve Takeoff'!C963)</f>
        <v/>
      </c>
      <c r="D962" s="23" t="str">
        <f>IF('AccuValve Takeoff'!D963="","",'AccuValve Takeoff'!D963)</f>
        <v/>
      </c>
      <c r="E962" s="23" t="str">
        <f>IF('AccuValve Takeoff'!S963="","",'AccuValve Takeoff'!S963)</f>
        <v/>
      </c>
      <c r="F962" s="23" t="str">
        <f>IF('AccuValve Takeoff'!F963="","",'AccuValve Takeoff'!F963)</f>
        <v/>
      </c>
      <c r="G962" s="23" t="str">
        <f>IF('AccuValve Takeoff'!R963="","",'AccuValve Takeoff'!R963)</f>
        <v/>
      </c>
      <c r="H962" s="23" t="str">
        <f>IF('AccuValve Takeoff'!G963="","",'AccuValve Takeoff'!G963)</f>
        <v/>
      </c>
      <c r="I962" s="23" t="str">
        <f>IF('AccuValve Takeoff'!H963="","",'AccuValve Takeoff'!H963)</f>
        <v/>
      </c>
      <c r="J962" s="326" t="str">
        <f>IF('AccuValve Takeoff'!I963="","",IF('AccuValve Takeoff'!I963="Not Available","",'AccuValve Takeoff'!I963))</f>
        <v/>
      </c>
      <c r="K962" s="326" t="str">
        <f>IF('AccuValve Takeoff'!J963="","",IF('AccuValve Takeoff'!J963="Not Available","",'AccuValve Takeoff'!J963))</f>
        <v/>
      </c>
      <c r="L962" s="326" t="str">
        <f>IF('AccuValve Takeoff'!K963="","",IF('AccuValve Takeoff'!K963="Not Available","",'AccuValve Takeoff'!K963))</f>
        <v/>
      </c>
      <c r="M962" s="326" t="str">
        <f>IF('AccuValve Takeoff'!L963="","",IF('AccuValve Takeoff'!L963="Not Available","",'AccuValve Takeoff'!L963))</f>
        <v/>
      </c>
      <c r="N962" s="326" t="str">
        <f>IF('AccuValve Takeoff'!M963="","",IF('AccuValve Takeoff'!M963="Not Available","",'AccuValve Takeoff'!M963))</f>
        <v/>
      </c>
      <c r="O962" s="23" t="str">
        <f>IF('AccuValve Takeoff'!N963="","",'AccuValve Takeoff'!N963)</f>
        <v/>
      </c>
      <c r="P962" s="23" t="str">
        <f>IF('AccuValve Takeoff'!O963="","",'AccuValve Takeoff'!O963)</f>
        <v/>
      </c>
      <c r="Q962" s="23" t="str">
        <f>IF('AccuValve Takeoff'!P963="","",'AccuValve Takeoff'!P963)</f>
        <v/>
      </c>
      <c r="R962" s="34" t="str">
        <f>IF('AccuValve Takeoff'!Q963="","",'AccuValve Takeoff'!Q963)</f>
        <v xml:space="preserve"> </v>
      </c>
      <c r="S962" s="35" t="str">
        <f>'AccuValve Takeoff'!T963</f>
        <v/>
      </c>
      <c r="T962" s="35" t="str">
        <f>'AccuValve Takeoff'!U963</f>
        <v/>
      </c>
      <c r="U962" s="325" t="str">
        <f>'AccuValve Takeoff'!BC963</f>
        <v/>
      </c>
      <c r="V962" s="38"/>
      <c r="W962" s="11"/>
      <c r="X962" s="11"/>
      <c r="Y962" s="11"/>
    </row>
    <row r="963" spans="1:25" ht="20.100000000000001" customHeight="1" x14ac:dyDescent="0.2">
      <c r="A963" s="12">
        <v>955</v>
      </c>
      <c r="B963" s="23" t="str">
        <f>IF('AccuValve Takeoff'!B964="","",'AccuValve Takeoff'!B964)</f>
        <v/>
      </c>
      <c r="C963" s="45" t="str">
        <f>IF('AccuValve Takeoff'!C964="","",'AccuValve Takeoff'!C964)</f>
        <v/>
      </c>
      <c r="D963" s="23" t="str">
        <f>IF('AccuValve Takeoff'!D964="","",'AccuValve Takeoff'!D964)</f>
        <v/>
      </c>
      <c r="E963" s="23" t="str">
        <f>IF('AccuValve Takeoff'!S964="","",'AccuValve Takeoff'!S964)</f>
        <v/>
      </c>
      <c r="F963" s="23" t="str">
        <f>IF('AccuValve Takeoff'!F964="","",'AccuValve Takeoff'!F964)</f>
        <v/>
      </c>
      <c r="G963" s="23" t="str">
        <f>IF('AccuValve Takeoff'!R964="","",'AccuValve Takeoff'!R964)</f>
        <v/>
      </c>
      <c r="H963" s="23" t="str">
        <f>IF('AccuValve Takeoff'!G964="","",'AccuValve Takeoff'!G964)</f>
        <v/>
      </c>
      <c r="I963" s="23" t="str">
        <f>IF('AccuValve Takeoff'!H964="","",'AccuValve Takeoff'!H964)</f>
        <v/>
      </c>
      <c r="J963" s="326" t="str">
        <f>IF('AccuValve Takeoff'!I964="","",IF('AccuValve Takeoff'!I964="Not Available","",'AccuValve Takeoff'!I964))</f>
        <v/>
      </c>
      <c r="K963" s="326" t="str">
        <f>IF('AccuValve Takeoff'!J964="","",IF('AccuValve Takeoff'!J964="Not Available","",'AccuValve Takeoff'!J964))</f>
        <v/>
      </c>
      <c r="L963" s="326" t="str">
        <f>IF('AccuValve Takeoff'!K964="","",IF('AccuValve Takeoff'!K964="Not Available","",'AccuValve Takeoff'!K964))</f>
        <v/>
      </c>
      <c r="M963" s="326" t="str">
        <f>IF('AccuValve Takeoff'!L964="","",IF('AccuValve Takeoff'!L964="Not Available","",'AccuValve Takeoff'!L964))</f>
        <v/>
      </c>
      <c r="N963" s="326" t="str">
        <f>IF('AccuValve Takeoff'!M964="","",IF('AccuValve Takeoff'!M964="Not Available","",'AccuValve Takeoff'!M964))</f>
        <v/>
      </c>
      <c r="O963" s="23" t="str">
        <f>IF('AccuValve Takeoff'!N964="","",'AccuValve Takeoff'!N964)</f>
        <v/>
      </c>
      <c r="P963" s="23" t="str">
        <f>IF('AccuValve Takeoff'!O964="","",'AccuValve Takeoff'!O964)</f>
        <v/>
      </c>
      <c r="Q963" s="23" t="str">
        <f>IF('AccuValve Takeoff'!P964="","",'AccuValve Takeoff'!P964)</f>
        <v/>
      </c>
      <c r="R963" s="34" t="str">
        <f>IF('AccuValve Takeoff'!Q964="","",'AccuValve Takeoff'!Q964)</f>
        <v xml:space="preserve"> </v>
      </c>
      <c r="S963" s="35" t="str">
        <f>'AccuValve Takeoff'!T964</f>
        <v/>
      </c>
      <c r="T963" s="35" t="str">
        <f>'AccuValve Takeoff'!U964</f>
        <v/>
      </c>
      <c r="U963" s="325" t="str">
        <f>'AccuValve Takeoff'!BC964</f>
        <v/>
      </c>
      <c r="V963" s="38"/>
      <c r="W963" s="11"/>
      <c r="X963" s="11"/>
      <c r="Y963" s="11"/>
    </row>
    <row r="964" spans="1:25" ht="20.100000000000001" customHeight="1" x14ac:dyDescent="0.2">
      <c r="A964" s="12">
        <v>956</v>
      </c>
      <c r="B964" s="23" t="str">
        <f>IF('AccuValve Takeoff'!B965="","",'AccuValve Takeoff'!B965)</f>
        <v/>
      </c>
      <c r="C964" s="45" t="str">
        <f>IF('AccuValve Takeoff'!C965="","",'AccuValve Takeoff'!C965)</f>
        <v/>
      </c>
      <c r="D964" s="23" t="str">
        <f>IF('AccuValve Takeoff'!D965="","",'AccuValve Takeoff'!D965)</f>
        <v/>
      </c>
      <c r="E964" s="23" t="str">
        <f>IF('AccuValve Takeoff'!S965="","",'AccuValve Takeoff'!S965)</f>
        <v/>
      </c>
      <c r="F964" s="23" t="str">
        <f>IF('AccuValve Takeoff'!F965="","",'AccuValve Takeoff'!F965)</f>
        <v/>
      </c>
      <c r="G964" s="23" t="str">
        <f>IF('AccuValve Takeoff'!R965="","",'AccuValve Takeoff'!R965)</f>
        <v/>
      </c>
      <c r="H964" s="23" t="str">
        <f>IF('AccuValve Takeoff'!G965="","",'AccuValve Takeoff'!G965)</f>
        <v/>
      </c>
      <c r="I964" s="23" t="str">
        <f>IF('AccuValve Takeoff'!H965="","",'AccuValve Takeoff'!H965)</f>
        <v/>
      </c>
      <c r="J964" s="326" t="str">
        <f>IF('AccuValve Takeoff'!I965="","",IF('AccuValve Takeoff'!I965="Not Available","",'AccuValve Takeoff'!I965))</f>
        <v/>
      </c>
      <c r="K964" s="326" t="str">
        <f>IF('AccuValve Takeoff'!J965="","",IF('AccuValve Takeoff'!J965="Not Available","",'AccuValve Takeoff'!J965))</f>
        <v/>
      </c>
      <c r="L964" s="326" t="str">
        <f>IF('AccuValve Takeoff'!K965="","",IF('AccuValve Takeoff'!K965="Not Available","",'AccuValve Takeoff'!K965))</f>
        <v/>
      </c>
      <c r="M964" s="326" t="str">
        <f>IF('AccuValve Takeoff'!L965="","",IF('AccuValve Takeoff'!L965="Not Available","",'AccuValve Takeoff'!L965))</f>
        <v/>
      </c>
      <c r="N964" s="326" t="str">
        <f>IF('AccuValve Takeoff'!M965="","",IF('AccuValve Takeoff'!M965="Not Available","",'AccuValve Takeoff'!M965))</f>
        <v/>
      </c>
      <c r="O964" s="23" t="str">
        <f>IF('AccuValve Takeoff'!N965="","",'AccuValve Takeoff'!N965)</f>
        <v/>
      </c>
      <c r="P964" s="23" t="str">
        <f>IF('AccuValve Takeoff'!O965="","",'AccuValve Takeoff'!O965)</f>
        <v/>
      </c>
      <c r="Q964" s="23" t="str">
        <f>IF('AccuValve Takeoff'!P965="","",'AccuValve Takeoff'!P965)</f>
        <v/>
      </c>
      <c r="R964" s="34" t="str">
        <f>IF('AccuValve Takeoff'!Q965="","",'AccuValve Takeoff'!Q965)</f>
        <v xml:space="preserve"> </v>
      </c>
      <c r="S964" s="35" t="str">
        <f>'AccuValve Takeoff'!T965</f>
        <v/>
      </c>
      <c r="T964" s="35" t="str">
        <f>'AccuValve Takeoff'!U965</f>
        <v/>
      </c>
      <c r="U964" s="325" t="str">
        <f>'AccuValve Takeoff'!BC965</f>
        <v/>
      </c>
      <c r="V964" s="38"/>
      <c r="W964" s="11"/>
      <c r="X964" s="11"/>
      <c r="Y964" s="11"/>
    </row>
    <row r="965" spans="1:25" ht="20.100000000000001" customHeight="1" x14ac:dyDescent="0.2">
      <c r="A965" s="12">
        <v>957</v>
      </c>
      <c r="B965" s="23" t="str">
        <f>IF('AccuValve Takeoff'!B966="","",'AccuValve Takeoff'!B966)</f>
        <v/>
      </c>
      <c r="C965" s="45" t="str">
        <f>IF('AccuValve Takeoff'!C966="","",'AccuValve Takeoff'!C966)</f>
        <v/>
      </c>
      <c r="D965" s="23" t="str">
        <f>IF('AccuValve Takeoff'!D966="","",'AccuValve Takeoff'!D966)</f>
        <v/>
      </c>
      <c r="E965" s="23" t="str">
        <f>IF('AccuValve Takeoff'!S966="","",'AccuValve Takeoff'!S966)</f>
        <v/>
      </c>
      <c r="F965" s="23" t="str">
        <f>IF('AccuValve Takeoff'!F966="","",'AccuValve Takeoff'!F966)</f>
        <v/>
      </c>
      <c r="G965" s="23" t="str">
        <f>IF('AccuValve Takeoff'!R966="","",'AccuValve Takeoff'!R966)</f>
        <v/>
      </c>
      <c r="H965" s="23" t="str">
        <f>IF('AccuValve Takeoff'!G966="","",'AccuValve Takeoff'!G966)</f>
        <v/>
      </c>
      <c r="I965" s="23" t="str">
        <f>IF('AccuValve Takeoff'!H966="","",'AccuValve Takeoff'!H966)</f>
        <v/>
      </c>
      <c r="J965" s="326" t="str">
        <f>IF('AccuValve Takeoff'!I966="","",IF('AccuValve Takeoff'!I966="Not Available","",'AccuValve Takeoff'!I966))</f>
        <v/>
      </c>
      <c r="K965" s="326" t="str">
        <f>IF('AccuValve Takeoff'!J966="","",IF('AccuValve Takeoff'!J966="Not Available","",'AccuValve Takeoff'!J966))</f>
        <v/>
      </c>
      <c r="L965" s="326" t="str">
        <f>IF('AccuValve Takeoff'!K966="","",IF('AccuValve Takeoff'!K966="Not Available","",'AccuValve Takeoff'!K966))</f>
        <v/>
      </c>
      <c r="M965" s="326" t="str">
        <f>IF('AccuValve Takeoff'!L966="","",IF('AccuValve Takeoff'!L966="Not Available","",'AccuValve Takeoff'!L966))</f>
        <v/>
      </c>
      <c r="N965" s="326" t="str">
        <f>IF('AccuValve Takeoff'!M966="","",IF('AccuValve Takeoff'!M966="Not Available","",'AccuValve Takeoff'!M966))</f>
        <v/>
      </c>
      <c r="O965" s="23" t="str">
        <f>IF('AccuValve Takeoff'!N966="","",'AccuValve Takeoff'!N966)</f>
        <v/>
      </c>
      <c r="P965" s="23" t="str">
        <f>IF('AccuValve Takeoff'!O966="","",'AccuValve Takeoff'!O966)</f>
        <v/>
      </c>
      <c r="Q965" s="23" t="str">
        <f>IF('AccuValve Takeoff'!P966="","",'AccuValve Takeoff'!P966)</f>
        <v/>
      </c>
      <c r="R965" s="34" t="str">
        <f>IF('AccuValve Takeoff'!Q966="","",'AccuValve Takeoff'!Q966)</f>
        <v xml:space="preserve"> </v>
      </c>
      <c r="S965" s="35" t="str">
        <f>'AccuValve Takeoff'!T966</f>
        <v/>
      </c>
      <c r="T965" s="35" t="str">
        <f>'AccuValve Takeoff'!U966</f>
        <v/>
      </c>
      <c r="U965" s="325" t="str">
        <f>'AccuValve Takeoff'!BC966</f>
        <v/>
      </c>
      <c r="V965" s="38"/>
      <c r="W965" s="11"/>
      <c r="X965" s="11"/>
      <c r="Y965" s="11"/>
    </row>
    <row r="966" spans="1:25" ht="20.100000000000001" customHeight="1" x14ac:dyDescent="0.2">
      <c r="A966" s="12">
        <v>958</v>
      </c>
      <c r="B966" s="23" t="str">
        <f>IF('AccuValve Takeoff'!B967="","",'AccuValve Takeoff'!B967)</f>
        <v/>
      </c>
      <c r="C966" s="45" t="str">
        <f>IF('AccuValve Takeoff'!C967="","",'AccuValve Takeoff'!C967)</f>
        <v/>
      </c>
      <c r="D966" s="23" t="str">
        <f>IF('AccuValve Takeoff'!D967="","",'AccuValve Takeoff'!D967)</f>
        <v/>
      </c>
      <c r="E966" s="23" t="str">
        <f>IF('AccuValve Takeoff'!S967="","",'AccuValve Takeoff'!S967)</f>
        <v/>
      </c>
      <c r="F966" s="23" t="str">
        <f>IF('AccuValve Takeoff'!F967="","",'AccuValve Takeoff'!F967)</f>
        <v/>
      </c>
      <c r="G966" s="23" t="str">
        <f>IF('AccuValve Takeoff'!R967="","",'AccuValve Takeoff'!R967)</f>
        <v/>
      </c>
      <c r="H966" s="23" t="str">
        <f>IF('AccuValve Takeoff'!G967="","",'AccuValve Takeoff'!G967)</f>
        <v/>
      </c>
      <c r="I966" s="23" t="str">
        <f>IF('AccuValve Takeoff'!H967="","",'AccuValve Takeoff'!H967)</f>
        <v/>
      </c>
      <c r="J966" s="326" t="str">
        <f>IF('AccuValve Takeoff'!I967="","",IF('AccuValve Takeoff'!I967="Not Available","",'AccuValve Takeoff'!I967))</f>
        <v/>
      </c>
      <c r="K966" s="326" t="str">
        <f>IF('AccuValve Takeoff'!J967="","",IF('AccuValve Takeoff'!J967="Not Available","",'AccuValve Takeoff'!J967))</f>
        <v/>
      </c>
      <c r="L966" s="326" t="str">
        <f>IF('AccuValve Takeoff'!K967="","",IF('AccuValve Takeoff'!K967="Not Available","",'AccuValve Takeoff'!K967))</f>
        <v/>
      </c>
      <c r="M966" s="326" t="str">
        <f>IF('AccuValve Takeoff'!L967="","",IF('AccuValve Takeoff'!L967="Not Available","",'AccuValve Takeoff'!L967))</f>
        <v/>
      </c>
      <c r="N966" s="326" t="str">
        <f>IF('AccuValve Takeoff'!M967="","",IF('AccuValve Takeoff'!M967="Not Available","",'AccuValve Takeoff'!M967))</f>
        <v/>
      </c>
      <c r="O966" s="23" t="str">
        <f>IF('AccuValve Takeoff'!N967="","",'AccuValve Takeoff'!N967)</f>
        <v/>
      </c>
      <c r="P966" s="23" t="str">
        <f>IF('AccuValve Takeoff'!O967="","",'AccuValve Takeoff'!O967)</f>
        <v/>
      </c>
      <c r="Q966" s="23" t="str">
        <f>IF('AccuValve Takeoff'!P967="","",'AccuValve Takeoff'!P967)</f>
        <v/>
      </c>
      <c r="R966" s="34" t="str">
        <f>IF('AccuValve Takeoff'!Q967="","",'AccuValve Takeoff'!Q967)</f>
        <v xml:space="preserve"> </v>
      </c>
      <c r="S966" s="35" t="str">
        <f>'AccuValve Takeoff'!T967</f>
        <v/>
      </c>
      <c r="T966" s="35" t="str">
        <f>'AccuValve Takeoff'!U967</f>
        <v/>
      </c>
      <c r="U966" s="325" t="str">
        <f>'AccuValve Takeoff'!BC967</f>
        <v/>
      </c>
      <c r="V966" s="38"/>
      <c r="W966" s="11"/>
      <c r="X966" s="11"/>
      <c r="Y966" s="11"/>
    </row>
    <row r="967" spans="1:25" ht="20.100000000000001" customHeight="1" x14ac:dyDescent="0.2">
      <c r="A967" s="12">
        <v>959</v>
      </c>
      <c r="B967" s="23" t="str">
        <f>IF('AccuValve Takeoff'!B968="","",'AccuValve Takeoff'!B968)</f>
        <v/>
      </c>
      <c r="C967" s="45" t="str">
        <f>IF('AccuValve Takeoff'!C968="","",'AccuValve Takeoff'!C968)</f>
        <v/>
      </c>
      <c r="D967" s="23" t="str">
        <f>IF('AccuValve Takeoff'!D968="","",'AccuValve Takeoff'!D968)</f>
        <v/>
      </c>
      <c r="E967" s="23" t="str">
        <f>IF('AccuValve Takeoff'!S968="","",'AccuValve Takeoff'!S968)</f>
        <v/>
      </c>
      <c r="F967" s="23" t="str">
        <f>IF('AccuValve Takeoff'!F968="","",'AccuValve Takeoff'!F968)</f>
        <v/>
      </c>
      <c r="G967" s="23" t="str">
        <f>IF('AccuValve Takeoff'!R968="","",'AccuValve Takeoff'!R968)</f>
        <v/>
      </c>
      <c r="H967" s="23" t="str">
        <f>IF('AccuValve Takeoff'!G968="","",'AccuValve Takeoff'!G968)</f>
        <v/>
      </c>
      <c r="I967" s="23" t="str">
        <f>IF('AccuValve Takeoff'!H968="","",'AccuValve Takeoff'!H968)</f>
        <v/>
      </c>
      <c r="J967" s="326" t="str">
        <f>IF('AccuValve Takeoff'!I968="","",IF('AccuValve Takeoff'!I968="Not Available","",'AccuValve Takeoff'!I968))</f>
        <v/>
      </c>
      <c r="K967" s="326" t="str">
        <f>IF('AccuValve Takeoff'!J968="","",IF('AccuValve Takeoff'!J968="Not Available","",'AccuValve Takeoff'!J968))</f>
        <v/>
      </c>
      <c r="L967" s="326" t="str">
        <f>IF('AccuValve Takeoff'!K968="","",IF('AccuValve Takeoff'!K968="Not Available","",'AccuValve Takeoff'!K968))</f>
        <v/>
      </c>
      <c r="M967" s="326" t="str">
        <f>IF('AccuValve Takeoff'!L968="","",IF('AccuValve Takeoff'!L968="Not Available","",'AccuValve Takeoff'!L968))</f>
        <v/>
      </c>
      <c r="N967" s="326" t="str">
        <f>IF('AccuValve Takeoff'!M968="","",IF('AccuValve Takeoff'!M968="Not Available","",'AccuValve Takeoff'!M968))</f>
        <v/>
      </c>
      <c r="O967" s="23" t="str">
        <f>IF('AccuValve Takeoff'!N968="","",'AccuValve Takeoff'!N968)</f>
        <v/>
      </c>
      <c r="P967" s="23" t="str">
        <f>IF('AccuValve Takeoff'!O968="","",'AccuValve Takeoff'!O968)</f>
        <v/>
      </c>
      <c r="Q967" s="23" t="str">
        <f>IF('AccuValve Takeoff'!P968="","",'AccuValve Takeoff'!P968)</f>
        <v/>
      </c>
      <c r="R967" s="34" t="str">
        <f>IF('AccuValve Takeoff'!Q968="","",'AccuValve Takeoff'!Q968)</f>
        <v xml:space="preserve"> </v>
      </c>
      <c r="S967" s="35" t="str">
        <f>'AccuValve Takeoff'!T968</f>
        <v/>
      </c>
      <c r="T967" s="35" t="str">
        <f>'AccuValve Takeoff'!U968</f>
        <v/>
      </c>
      <c r="U967" s="325" t="str">
        <f>'AccuValve Takeoff'!BC968</f>
        <v/>
      </c>
      <c r="V967" s="38"/>
      <c r="W967" s="11"/>
      <c r="X967" s="11"/>
      <c r="Y967" s="11"/>
    </row>
    <row r="968" spans="1:25" ht="20.100000000000001" customHeight="1" x14ac:dyDescent="0.2">
      <c r="A968" s="12">
        <v>960</v>
      </c>
      <c r="B968" s="23" t="str">
        <f>IF('AccuValve Takeoff'!B969="","",'AccuValve Takeoff'!B969)</f>
        <v/>
      </c>
      <c r="C968" s="45" t="str">
        <f>IF('AccuValve Takeoff'!C969="","",'AccuValve Takeoff'!C969)</f>
        <v/>
      </c>
      <c r="D968" s="23" t="str">
        <f>IF('AccuValve Takeoff'!D969="","",'AccuValve Takeoff'!D969)</f>
        <v/>
      </c>
      <c r="E968" s="23" t="str">
        <f>IF('AccuValve Takeoff'!S969="","",'AccuValve Takeoff'!S969)</f>
        <v/>
      </c>
      <c r="F968" s="23" t="str">
        <f>IF('AccuValve Takeoff'!F969="","",'AccuValve Takeoff'!F969)</f>
        <v/>
      </c>
      <c r="G968" s="23" t="str">
        <f>IF('AccuValve Takeoff'!R969="","",'AccuValve Takeoff'!R969)</f>
        <v/>
      </c>
      <c r="H968" s="23" t="str">
        <f>IF('AccuValve Takeoff'!G969="","",'AccuValve Takeoff'!G969)</f>
        <v/>
      </c>
      <c r="I968" s="23" t="str">
        <f>IF('AccuValve Takeoff'!H969="","",'AccuValve Takeoff'!H969)</f>
        <v/>
      </c>
      <c r="J968" s="326" t="str">
        <f>IF('AccuValve Takeoff'!I969="","",IF('AccuValve Takeoff'!I969="Not Available","",'AccuValve Takeoff'!I969))</f>
        <v/>
      </c>
      <c r="K968" s="326" t="str">
        <f>IF('AccuValve Takeoff'!J969="","",IF('AccuValve Takeoff'!J969="Not Available","",'AccuValve Takeoff'!J969))</f>
        <v/>
      </c>
      <c r="L968" s="326" t="str">
        <f>IF('AccuValve Takeoff'!K969="","",IF('AccuValve Takeoff'!K969="Not Available","",'AccuValve Takeoff'!K969))</f>
        <v/>
      </c>
      <c r="M968" s="326" t="str">
        <f>IF('AccuValve Takeoff'!L969="","",IF('AccuValve Takeoff'!L969="Not Available","",'AccuValve Takeoff'!L969))</f>
        <v/>
      </c>
      <c r="N968" s="326" t="str">
        <f>IF('AccuValve Takeoff'!M969="","",IF('AccuValve Takeoff'!M969="Not Available","",'AccuValve Takeoff'!M969))</f>
        <v/>
      </c>
      <c r="O968" s="23" t="str">
        <f>IF('AccuValve Takeoff'!N969="","",'AccuValve Takeoff'!N969)</f>
        <v/>
      </c>
      <c r="P968" s="23" t="str">
        <f>IF('AccuValve Takeoff'!O969="","",'AccuValve Takeoff'!O969)</f>
        <v/>
      </c>
      <c r="Q968" s="23" t="str">
        <f>IF('AccuValve Takeoff'!P969="","",'AccuValve Takeoff'!P969)</f>
        <v/>
      </c>
      <c r="R968" s="34" t="str">
        <f>IF('AccuValve Takeoff'!Q969="","",'AccuValve Takeoff'!Q969)</f>
        <v xml:space="preserve"> </v>
      </c>
      <c r="S968" s="35" t="str">
        <f>'AccuValve Takeoff'!T969</f>
        <v/>
      </c>
      <c r="T968" s="35" t="str">
        <f>'AccuValve Takeoff'!U969</f>
        <v/>
      </c>
      <c r="U968" s="325" t="str">
        <f>'AccuValve Takeoff'!BC969</f>
        <v/>
      </c>
      <c r="V968" s="38"/>
      <c r="W968" s="11"/>
      <c r="X968" s="11"/>
      <c r="Y968" s="11"/>
    </row>
    <row r="969" spans="1:25" ht="20.100000000000001" customHeight="1" x14ac:dyDescent="0.2">
      <c r="A969" s="12">
        <v>961</v>
      </c>
      <c r="B969" s="23" t="str">
        <f>IF('AccuValve Takeoff'!B970="","",'AccuValve Takeoff'!B970)</f>
        <v/>
      </c>
      <c r="C969" s="45" t="str">
        <f>IF('AccuValve Takeoff'!C970="","",'AccuValve Takeoff'!C970)</f>
        <v/>
      </c>
      <c r="D969" s="23" t="str">
        <f>IF('AccuValve Takeoff'!D970="","",'AccuValve Takeoff'!D970)</f>
        <v/>
      </c>
      <c r="E969" s="23" t="str">
        <f>IF('AccuValve Takeoff'!S970="","",'AccuValve Takeoff'!S970)</f>
        <v/>
      </c>
      <c r="F969" s="23" t="str">
        <f>IF('AccuValve Takeoff'!F970="","",'AccuValve Takeoff'!F970)</f>
        <v/>
      </c>
      <c r="G969" s="23" t="str">
        <f>IF('AccuValve Takeoff'!R970="","",'AccuValve Takeoff'!R970)</f>
        <v/>
      </c>
      <c r="H969" s="23" t="str">
        <f>IF('AccuValve Takeoff'!G970="","",'AccuValve Takeoff'!G970)</f>
        <v/>
      </c>
      <c r="I969" s="23" t="str">
        <f>IF('AccuValve Takeoff'!H970="","",'AccuValve Takeoff'!H970)</f>
        <v/>
      </c>
      <c r="J969" s="326" t="str">
        <f>IF('AccuValve Takeoff'!I970="","",IF('AccuValve Takeoff'!I970="Not Available","",'AccuValve Takeoff'!I970))</f>
        <v/>
      </c>
      <c r="K969" s="326" t="str">
        <f>IF('AccuValve Takeoff'!J970="","",IF('AccuValve Takeoff'!J970="Not Available","",'AccuValve Takeoff'!J970))</f>
        <v/>
      </c>
      <c r="L969" s="326" t="str">
        <f>IF('AccuValve Takeoff'!K970="","",IF('AccuValve Takeoff'!K970="Not Available","",'AccuValve Takeoff'!K970))</f>
        <v/>
      </c>
      <c r="M969" s="326" t="str">
        <f>IF('AccuValve Takeoff'!L970="","",IF('AccuValve Takeoff'!L970="Not Available","",'AccuValve Takeoff'!L970))</f>
        <v/>
      </c>
      <c r="N969" s="326" t="str">
        <f>IF('AccuValve Takeoff'!M970="","",IF('AccuValve Takeoff'!M970="Not Available","",'AccuValve Takeoff'!M970))</f>
        <v/>
      </c>
      <c r="O969" s="23" t="str">
        <f>IF('AccuValve Takeoff'!N970="","",'AccuValve Takeoff'!N970)</f>
        <v/>
      </c>
      <c r="P969" s="23" t="str">
        <f>IF('AccuValve Takeoff'!O970="","",'AccuValve Takeoff'!O970)</f>
        <v/>
      </c>
      <c r="Q969" s="23" t="str">
        <f>IF('AccuValve Takeoff'!P970="","",'AccuValve Takeoff'!P970)</f>
        <v/>
      </c>
      <c r="R969" s="34" t="str">
        <f>IF('AccuValve Takeoff'!Q970="","",'AccuValve Takeoff'!Q970)</f>
        <v xml:space="preserve"> </v>
      </c>
      <c r="S969" s="35" t="str">
        <f>'AccuValve Takeoff'!T970</f>
        <v/>
      </c>
      <c r="T969" s="35" t="str">
        <f>'AccuValve Takeoff'!U970</f>
        <v/>
      </c>
      <c r="U969" s="325" t="str">
        <f>'AccuValve Takeoff'!BC970</f>
        <v/>
      </c>
      <c r="V969" s="38"/>
      <c r="W969" s="11"/>
      <c r="X969" s="11"/>
      <c r="Y969" s="11"/>
    </row>
    <row r="970" spans="1:25" ht="20.100000000000001" customHeight="1" x14ac:dyDescent="0.2">
      <c r="A970" s="12">
        <v>962</v>
      </c>
      <c r="B970" s="23" t="str">
        <f>IF('AccuValve Takeoff'!B971="","",'AccuValve Takeoff'!B971)</f>
        <v/>
      </c>
      <c r="C970" s="45" t="str">
        <f>IF('AccuValve Takeoff'!C971="","",'AccuValve Takeoff'!C971)</f>
        <v/>
      </c>
      <c r="D970" s="23" t="str">
        <f>IF('AccuValve Takeoff'!D971="","",'AccuValve Takeoff'!D971)</f>
        <v/>
      </c>
      <c r="E970" s="23" t="str">
        <f>IF('AccuValve Takeoff'!S971="","",'AccuValve Takeoff'!S971)</f>
        <v/>
      </c>
      <c r="F970" s="23" t="str">
        <f>IF('AccuValve Takeoff'!F971="","",'AccuValve Takeoff'!F971)</f>
        <v/>
      </c>
      <c r="G970" s="23" t="str">
        <f>IF('AccuValve Takeoff'!R971="","",'AccuValve Takeoff'!R971)</f>
        <v/>
      </c>
      <c r="H970" s="23" t="str">
        <f>IF('AccuValve Takeoff'!G971="","",'AccuValve Takeoff'!G971)</f>
        <v/>
      </c>
      <c r="I970" s="23" t="str">
        <f>IF('AccuValve Takeoff'!H971="","",'AccuValve Takeoff'!H971)</f>
        <v/>
      </c>
      <c r="J970" s="326" t="str">
        <f>IF('AccuValve Takeoff'!I971="","",IF('AccuValve Takeoff'!I971="Not Available","",'AccuValve Takeoff'!I971))</f>
        <v/>
      </c>
      <c r="K970" s="326" t="str">
        <f>IF('AccuValve Takeoff'!J971="","",IF('AccuValve Takeoff'!J971="Not Available","",'AccuValve Takeoff'!J971))</f>
        <v/>
      </c>
      <c r="L970" s="326" t="str">
        <f>IF('AccuValve Takeoff'!K971="","",IF('AccuValve Takeoff'!K971="Not Available","",'AccuValve Takeoff'!K971))</f>
        <v/>
      </c>
      <c r="M970" s="326" t="str">
        <f>IF('AccuValve Takeoff'!L971="","",IF('AccuValve Takeoff'!L971="Not Available","",'AccuValve Takeoff'!L971))</f>
        <v/>
      </c>
      <c r="N970" s="326" t="str">
        <f>IF('AccuValve Takeoff'!M971="","",IF('AccuValve Takeoff'!M971="Not Available","",'AccuValve Takeoff'!M971))</f>
        <v/>
      </c>
      <c r="O970" s="23" t="str">
        <f>IF('AccuValve Takeoff'!N971="","",'AccuValve Takeoff'!N971)</f>
        <v/>
      </c>
      <c r="P970" s="23" t="str">
        <f>IF('AccuValve Takeoff'!O971="","",'AccuValve Takeoff'!O971)</f>
        <v/>
      </c>
      <c r="Q970" s="23" t="str">
        <f>IF('AccuValve Takeoff'!P971="","",'AccuValve Takeoff'!P971)</f>
        <v/>
      </c>
      <c r="R970" s="34" t="str">
        <f>IF('AccuValve Takeoff'!Q971="","",'AccuValve Takeoff'!Q971)</f>
        <v xml:space="preserve"> </v>
      </c>
      <c r="S970" s="35" t="str">
        <f>'AccuValve Takeoff'!T971</f>
        <v/>
      </c>
      <c r="T970" s="35" t="str">
        <f>'AccuValve Takeoff'!U971</f>
        <v/>
      </c>
      <c r="U970" s="325" t="str">
        <f>'AccuValve Takeoff'!BC971</f>
        <v/>
      </c>
      <c r="V970" s="38"/>
      <c r="W970" s="11"/>
      <c r="X970" s="11"/>
      <c r="Y970" s="11"/>
    </row>
    <row r="971" spans="1:25" ht="20.100000000000001" customHeight="1" x14ac:dyDescent="0.2">
      <c r="A971" s="12">
        <v>963</v>
      </c>
      <c r="B971" s="23" t="str">
        <f>IF('AccuValve Takeoff'!B972="","",'AccuValve Takeoff'!B972)</f>
        <v/>
      </c>
      <c r="C971" s="45" t="str">
        <f>IF('AccuValve Takeoff'!C972="","",'AccuValve Takeoff'!C972)</f>
        <v/>
      </c>
      <c r="D971" s="23" t="str">
        <f>IF('AccuValve Takeoff'!D972="","",'AccuValve Takeoff'!D972)</f>
        <v/>
      </c>
      <c r="E971" s="23" t="str">
        <f>IF('AccuValve Takeoff'!S972="","",'AccuValve Takeoff'!S972)</f>
        <v/>
      </c>
      <c r="F971" s="23" t="str">
        <f>IF('AccuValve Takeoff'!F972="","",'AccuValve Takeoff'!F972)</f>
        <v/>
      </c>
      <c r="G971" s="23" t="str">
        <f>IF('AccuValve Takeoff'!R972="","",'AccuValve Takeoff'!R972)</f>
        <v/>
      </c>
      <c r="H971" s="23" t="str">
        <f>IF('AccuValve Takeoff'!G972="","",'AccuValve Takeoff'!G972)</f>
        <v/>
      </c>
      <c r="I971" s="23" t="str">
        <f>IF('AccuValve Takeoff'!H972="","",'AccuValve Takeoff'!H972)</f>
        <v/>
      </c>
      <c r="J971" s="326" t="str">
        <f>IF('AccuValve Takeoff'!I972="","",IF('AccuValve Takeoff'!I972="Not Available","",'AccuValve Takeoff'!I972))</f>
        <v/>
      </c>
      <c r="K971" s="326" t="str">
        <f>IF('AccuValve Takeoff'!J972="","",IF('AccuValve Takeoff'!J972="Not Available","",'AccuValve Takeoff'!J972))</f>
        <v/>
      </c>
      <c r="L971" s="326" t="str">
        <f>IF('AccuValve Takeoff'!K972="","",IF('AccuValve Takeoff'!K972="Not Available","",'AccuValve Takeoff'!K972))</f>
        <v/>
      </c>
      <c r="M971" s="326" t="str">
        <f>IF('AccuValve Takeoff'!L972="","",IF('AccuValve Takeoff'!L972="Not Available","",'AccuValve Takeoff'!L972))</f>
        <v/>
      </c>
      <c r="N971" s="326" t="str">
        <f>IF('AccuValve Takeoff'!M972="","",IF('AccuValve Takeoff'!M972="Not Available","",'AccuValve Takeoff'!M972))</f>
        <v/>
      </c>
      <c r="O971" s="23" t="str">
        <f>IF('AccuValve Takeoff'!N972="","",'AccuValve Takeoff'!N972)</f>
        <v/>
      </c>
      <c r="P971" s="23" t="str">
        <f>IF('AccuValve Takeoff'!O972="","",'AccuValve Takeoff'!O972)</f>
        <v/>
      </c>
      <c r="Q971" s="23" t="str">
        <f>IF('AccuValve Takeoff'!P972="","",'AccuValve Takeoff'!P972)</f>
        <v/>
      </c>
      <c r="R971" s="34" t="str">
        <f>IF('AccuValve Takeoff'!Q972="","",'AccuValve Takeoff'!Q972)</f>
        <v xml:space="preserve"> </v>
      </c>
      <c r="S971" s="35" t="str">
        <f>'AccuValve Takeoff'!T972</f>
        <v/>
      </c>
      <c r="T971" s="35" t="str">
        <f>'AccuValve Takeoff'!U972</f>
        <v/>
      </c>
      <c r="U971" s="325" t="str">
        <f>'AccuValve Takeoff'!BC972</f>
        <v/>
      </c>
      <c r="V971" s="38"/>
      <c r="W971" s="11"/>
      <c r="X971" s="11"/>
      <c r="Y971" s="11"/>
    </row>
    <row r="972" spans="1:25" ht="20.100000000000001" customHeight="1" x14ac:dyDescent="0.2">
      <c r="A972" s="12">
        <v>964</v>
      </c>
      <c r="B972" s="23" t="str">
        <f>IF('AccuValve Takeoff'!B973="","",'AccuValve Takeoff'!B973)</f>
        <v/>
      </c>
      <c r="C972" s="45" t="str">
        <f>IF('AccuValve Takeoff'!C973="","",'AccuValve Takeoff'!C973)</f>
        <v/>
      </c>
      <c r="D972" s="23" t="str">
        <f>IF('AccuValve Takeoff'!D973="","",'AccuValve Takeoff'!D973)</f>
        <v/>
      </c>
      <c r="E972" s="23" t="str">
        <f>IF('AccuValve Takeoff'!S973="","",'AccuValve Takeoff'!S973)</f>
        <v/>
      </c>
      <c r="F972" s="23" t="str">
        <f>IF('AccuValve Takeoff'!F973="","",'AccuValve Takeoff'!F973)</f>
        <v/>
      </c>
      <c r="G972" s="23" t="str">
        <f>IF('AccuValve Takeoff'!R973="","",'AccuValve Takeoff'!R973)</f>
        <v/>
      </c>
      <c r="H972" s="23" t="str">
        <f>IF('AccuValve Takeoff'!G973="","",'AccuValve Takeoff'!G973)</f>
        <v/>
      </c>
      <c r="I972" s="23" t="str">
        <f>IF('AccuValve Takeoff'!H973="","",'AccuValve Takeoff'!H973)</f>
        <v/>
      </c>
      <c r="J972" s="326" t="str">
        <f>IF('AccuValve Takeoff'!I973="","",IF('AccuValve Takeoff'!I973="Not Available","",'AccuValve Takeoff'!I973))</f>
        <v/>
      </c>
      <c r="K972" s="326" t="str">
        <f>IF('AccuValve Takeoff'!J973="","",IF('AccuValve Takeoff'!J973="Not Available","",'AccuValve Takeoff'!J973))</f>
        <v/>
      </c>
      <c r="L972" s="326" t="str">
        <f>IF('AccuValve Takeoff'!K973="","",IF('AccuValve Takeoff'!K973="Not Available","",'AccuValve Takeoff'!K973))</f>
        <v/>
      </c>
      <c r="M972" s="326" t="str">
        <f>IF('AccuValve Takeoff'!L973="","",IF('AccuValve Takeoff'!L973="Not Available","",'AccuValve Takeoff'!L973))</f>
        <v/>
      </c>
      <c r="N972" s="326" t="str">
        <f>IF('AccuValve Takeoff'!M973="","",IF('AccuValve Takeoff'!M973="Not Available","",'AccuValve Takeoff'!M973))</f>
        <v/>
      </c>
      <c r="O972" s="23" t="str">
        <f>IF('AccuValve Takeoff'!N973="","",'AccuValve Takeoff'!N973)</f>
        <v/>
      </c>
      <c r="P972" s="23" t="str">
        <f>IF('AccuValve Takeoff'!O973="","",'AccuValve Takeoff'!O973)</f>
        <v/>
      </c>
      <c r="Q972" s="23" t="str">
        <f>IF('AccuValve Takeoff'!P973="","",'AccuValve Takeoff'!P973)</f>
        <v/>
      </c>
      <c r="R972" s="34" t="str">
        <f>IF('AccuValve Takeoff'!Q973="","",'AccuValve Takeoff'!Q973)</f>
        <v xml:space="preserve"> </v>
      </c>
      <c r="S972" s="35" t="str">
        <f>'AccuValve Takeoff'!T973</f>
        <v/>
      </c>
      <c r="T972" s="35" t="str">
        <f>'AccuValve Takeoff'!U973</f>
        <v/>
      </c>
      <c r="U972" s="325" t="str">
        <f>'AccuValve Takeoff'!BC973</f>
        <v/>
      </c>
      <c r="V972" s="38"/>
      <c r="W972" s="11"/>
      <c r="X972" s="11"/>
      <c r="Y972" s="11"/>
    </row>
    <row r="973" spans="1:25" ht="20.100000000000001" customHeight="1" x14ac:dyDescent="0.2">
      <c r="A973" s="12">
        <v>965</v>
      </c>
      <c r="B973" s="23" t="str">
        <f>IF('AccuValve Takeoff'!B974="","",'AccuValve Takeoff'!B974)</f>
        <v/>
      </c>
      <c r="C973" s="45" t="str">
        <f>IF('AccuValve Takeoff'!C974="","",'AccuValve Takeoff'!C974)</f>
        <v/>
      </c>
      <c r="D973" s="23" t="str">
        <f>IF('AccuValve Takeoff'!D974="","",'AccuValve Takeoff'!D974)</f>
        <v/>
      </c>
      <c r="E973" s="23" t="str">
        <f>IF('AccuValve Takeoff'!S974="","",'AccuValve Takeoff'!S974)</f>
        <v/>
      </c>
      <c r="F973" s="23" t="str">
        <f>IF('AccuValve Takeoff'!F974="","",'AccuValve Takeoff'!F974)</f>
        <v/>
      </c>
      <c r="G973" s="23" t="str">
        <f>IF('AccuValve Takeoff'!R974="","",'AccuValve Takeoff'!R974)</f>
        <v/>
      </c>
      <c r="H973" s="23" t="str">
        <f>IF('AccuValve Takeoff'!G974="","",'AccuValve Takeoff'!G974)</f>
        <v/>
      </c>
      <c r="I973" s="23" t="str">
        <f>IF('AccuValve Takeoff'!H974="","",'AccuValve Takeoff'!H974)</f>
        <v/>
      </c>
      <c r="J973" s="326" t="str">
        <f>IF('AccuValve Takeoff'!I974="","",IF('AccuValve Takeoff'!I974="Not Available","",'AccuValve Takeoff'!I974))</f>
        <v/>
      </c>
      <c r="K973" s="326" t="str">
        <f>IF('AccuValve Takeoff'!J974="","",IF('AccuValve Takeoff'!J974="Not Available","",'AccuValve Takeoff'!J974))</f>
        <v/>
      </c>
      <c r="L973" s="326" t="str">
        <f>IF('AccuValve Takeoff'!K974="","",IF('AccuValve Takeoff'!K974="Not Available","",'AccuValve Takeoff'!K974))</f>
        <v/>
      </c>
      <c r="M973" s="326" t="str">
        <f>IF('AccuValve Takeoff'!L974="","",IF('AccuValve Takeoff'!L974="Not Available","",'AccuValve Takeoff'!L974))</f>
        <v/>
      </c>
      <c r="N973" s="326" t="str">
        <f>IF('AccuValve Takeoff'!M974="","",IF('AccuValve Takeoff'!M974="Not Available","",'AccuValve Takeoff'!M974))</f>
        <v/>
      </c>
      <c r="O973" s="23" t="str">
        <f>IF('AccuValve Takeoff'!N974="","",'AccuValve Takeoff'!N974)</f>
        <v/>
      </c>
      <c r="P973" s="23" t="str">
        <f>IF('AccuValve Takeoff'!O974="","",'AccuValve Takeoff'!O974)</f>
        <v/>
      </c>
      <c r="Q973" s="23" t="str">
        <f>IF('AccuValve Takeoff'!P974="","",'AccuValve Takeoff'!P974)</f>
        <v/>
      </c>
      <c r="R973" s="34" t="str">
        <f>IF('AccuValve Takeoff'!Q974="","",'AccuValve Takeoff'!Q974)</f>
        <v xml:space="preserve"> </v>
      </c>
      <c r="S973" s="35" t="str">
        <f>'AccuValve Takeoff'!T974</f>
        <v/>
      </c>
      <c r="T973" s="35" t="str">
        <f>'AccuValve Takeoff'!U974</f>
        <v/>
      </c>
      <c r="U973" s="325" t="str">
        <f>'AccuValve Takeoff'!BC974</f>
        <v/>
      </c>
      <c r="V973" s="38"/>
      <c r="W973" s="11"/>
      <c r="X973" s="11"/>
      <c r="Y973" s="11"/>
    </row>
    <row r="974" spans="1:25" ht="20.100000000000001" customHeight="1" x14ac:dyDescent="0.2">
      <c r="A974" s="12">
        <v>966</v>
      </c>
      <c r="B974" s="23" t="str">
        <f>IF('AccuValve Takeoff'!B975="","",'AccuValve Takeoff'!B975)</f>
        <v/>
      </c>
      <c r="C974" s="45" t="str">
        <f>IF('AccuValve Takeoff'!C975="","",'AccuValve Takeoff'!C975)</f>
        <v/>
      </c>
      <c r="D974" s="23" t="str">
        <f>IF('AccuValve Takeoff'!D975="","",'AccuValve Takeoff'!D975)</f>
        <v/>
      </c>
      <c r="E974" s="23" t="str">
        <f>IF('AccuValve Takeoff'!S975="","",'AccuValve Takeoff'!S975)</f>
        <v/>
      </c>
      <c r="F974" s="23" t="str">
        <f>IF('AccuValve Takeoff'!F975="","",'AccuValve Takeoff'!F975)</f>
        <v/>
      </c>
      <c r="G974" s="23" t="str">
        <f>IF('AccuValve Takeoff'!R975="","",'AccuValve Takeoff'!R975)</f>
        <v/>
      </c>
      <c r="H974" s="23" t="str">
        <f>IF('AccuValve Takeoff'!G975="","",'AccuValve Takeoff'!G975)</f>
        <v/>
      </c>
      <c r="I974" s="23" t="str">
        <f>IF('AccuValve Takeoff'!H975="","",'AccuValve Takeoff'!H975)</f>
        <v/>
      </c>
      <c r="J974" s="326" t="str">
        <f>IF('AccuValve Takeoff'!I975="","",IF('AccuValve Takeoff'!I975="Not Available","",'AccuValve Takeoff'!I975))</f>
        <v/>
      </c>
      <c r="K974" s="326" t="str">
        <f>IF('AccuValve Takeoff'!J975="","",IF('AccuValve Takeoff'!J975="Not Available","",'AccuValve Takeoff'!J975))</f>
        <v/>
      </c>
      <c r="L974" s="326" t="str">
        <f>IF('AccuValve Takeoff'!K975="","",IF('AccuValve Takeoff'!K975="Not Available","",'AccuValve Takeoff'!K975))</f>
        <v/>
      </c>
      <c r="M974" s="326" t="str">
        <f>IF('AccuValve Takeoff'!L975="","",IF('AccuValve Takeoff'!L975="Not Available","",'AccuValve Takeoff'!L975))</f>
        <v/>
      </c>
      <c r="N974" s="326" t="str">
        <f>IF('AccuValve Takeoff'!M975="","",IF('AccuValve Takeoff'!M975="Not Available","",'AccuValve Takeoff'!M975))</f>
        <v/>
      </c>
      <c r="O974" s="23" t="str">
        <f>IF('AccuValve Takeoff'!N975="","",'AccuValve Takeoff'!N975)</f>
        <v/>
      </c>
      <c r="P974" s="23" t="str">
        <f>IF('AccuValve Takeoff'!O975="","",'AccuValve Takeoff'!O975)</f>
        <v/>
      </c>
      <c r="Q974" s="23" t="str">
        <f>IF('AccuValve Takeoff'!P975="","",'AccuValve Takeoff'!P975)</f>
        <v/>
      </c>
      <c r="R974" s="34" t="str">
        <f>IF('AccuValve Takeoff'!Q975="","",'AccuValve Takeoff'!Q975)</f>
        <v xml:space="preserve"> </v>
      </c>
      <c r="S974" s="35" t="str">
        <f>'AccuValve Takeoff'!T975</f>
        <v/>
      </c>
      <c r="T974" s="35" t="str">
        <f>'AccuValve Takeoff'!U975</f>
        <v/>
      </c>
      <c r="U974" s="325" t="str">
        <f>'AccuValve Takeoff'!BC975</f>
        <v/>
      </c>
      <c r="V974" s="38"/>
      <c r="W974" s="11"/>
      <c r="X974" s="11"/>
      <c r="Y974" s="11"/>
    </row>
    <row r="975" spans="1:25" ht="20.100000000000001" customHeight="1" x14ac:dyDescent="0.2">
      <c r="A975" s="12">
        <v>967</v>
      </c>
      <c r="B975" s="23" t="str">
        <f>IF('AccuValve Takeoff'!B976="","",'AccuValve Takeoff'!B976)</f>
        <v/>
      </c>
      <c r="C975" s="45" t="str">
        <f>IF('AccuValve Takeoff'!C976="","",'AccuValve Takeoff'!C976)</f>
        <v/>
      </c>
      <c r="D975" s="23" t="str">
        <f>IF('AccuValve Takeoff'!D976="","",'AccuValve Takeoff'!D976)</f>
        <v/>
      </c>
      <c r="E975" s="23" t="str">
        <f>IF('AccuValve Takeoff'!S976="","",'AccuValve Takeoff'!S976)</f>
        <v/>
      </c>
      <c r="F975" s="23" t="str">
        <f>IF('AccuValve Takeoff'!F976="","",'AccuValve Takeoff'!F976)</f>
        <v/>
      </c>
      <c r="G975" s="23" t="str">
        <f>IF('AccuValve Takeoff'!R976="","",'AccuValve Takeoff'!R976)</f>
        <v/>
      </c>
      <c r="H975" s="23" t="str">
        <f>IF('AccuValve Takeoff'!G976="","",'AccuValve Takeoff'!G976)</f>
        <v/>
      </c>
      <c r="I975" s="23" t="str">
        <f>IF('AccuValve Takeoff'!H976="","",'AccuValve Takeoff'!H976)</f>
        <v/>
      </c>
      <c r="J975" s="326" t="str">
        <f>IF('AccuValve Takeoff'!I976="","",IF('AccuValve Takeoff'!I976="Not Available","",'AccuValve Takeoff'!I976))</f>
        <v/>
      </c>
      <c r="K975" s="326" t="str">
        <f>IF('AccuValve Takeoff'!J976="","",IF('AccuValve Takeoff'!J976="Not Available","",'AccuValve Takeoff'!J976))</f>
        <v/>
      </c>
      <c r="L975" s="326" t="str">
        <f>IF('AccuValve Takeoff'!K976="","",IF('AccuValve Takeoff'!K976="Not Available","",'AccuValve Takeoff'!K976))</f>
        <v/>
      </c>
      <c r="M975" s="326" t="str">
        <f>IF('AccuValve Takeoff'!L976="","",IF('AccuValve Takeoff'!L976="Not Available","",'AccuValve Takeoff'!L976))</f>
        <v/>
      </c>
      <c r="N975" s="326" t="str">
        <f>IF('AccuValve Takeoff'!M976="","",IF('AccuValve Takeoff'!M976="Not Available","",'AccuValve Takeoff'!M976))</f>
        <v/>
      </c>
      <c r="O975" s="23" t="str">
        <f>IF('AccuValve Takeoff'!N976="","",'AccuValve Takeoff'!N976)</f>
        <v/>
      </c>
      <c r="P975" s="23" t="str">
        <f>IF('AccuValve Takeoff'!O976="","",'AccuValve Takeoff'!O976)</f>
        <v/>
      </c>
      <c r="Q975" s="23" t="str">
        <f>IF('AccuValve Takeoff'!P976="","",'AccuValve Takeoff'!P976)</f>
        <v/>
      </c>
      <c r="R975" s="34" t="str">
        <f>IF('AccuValve Takeoff'!Q976="","",'AccuValve Takeoff'!Q976)</f>
        <v xml:space="preserve"> </v>
      </c>
      <c r="S975" s="35" t="str">
        <f>'AccuValve Takeoff'!T976</f>
        <v/>
      </c>
      <c r="T975" s="35" t="str">
        <f>'AccuValve Takeoff'!U976</f>
        <v/>
      </c>
      <c r="U975" s="325" t="str">
        <f>'AccuValve Takeoff'!BC976</f>
        <v/>
      </c>
      <c r="V975" s="38"/>
      <c r="W975" s="11"/>
      <c r="X975" s="11"/>
      <c r="Y975" s="11"/>
    </row>
    <row r="976" spans="1:25" ht="20.100000000000001" customHeight="1" x14ac:dyDescent="0.2">
      <c r="A976" s="12">
        <v>968</v>
      </c>
      <c r="B976" s="23" t="str">
        <f>IF('AccuValve Takeoff'!B977="","",'AccuValve Takeoff'!B977)</f>
        <v/>
      </c>
      <c r="C976" s="45" t="str">
        <f>IF('AccuValve Takeoff'!C977="","",'AccuValve Takeoff'!C977)</f>
        <v/>
      </c>
      <c r="D976" s="23" t="str">
        <f>IF('AccuValve Takeoff'!D977="","",'AccuValve Takeoff'!D977)</f>
        <v/>
      </c>
      <c r="E976" s="23" t="str">
        <f>IF('AccuValve Takeoff'!S977="","",'AccuValve Takeoff'!S977)</f>
        <v/>
      </c>
      <c r="F976" s="23" t="str">
        <f>IF('AccuValve Takeoff'!F977="","",'AccuValve Takeoff'!F977)</f>
        <v/>
      </c>
      <c r="G976" s="23" t="str">
        <f>IF('AccuValve Takeoff'!R977="","",'AccuValve Takeoff'!R977)</f>
        <v/>
      </c>
      <c r="H976" s="23" t="str">
        <f>IF('AccuValve Takeoff'!G977="","",'AccuValve Takeoff'!G977)</f>
        <v/>
      </c>
      <c r="I976" s="23" t="str">
        <f>IF('AccuValve Takeoff'!H977="","",'AccuValve Takeoff'!H977)</f>
        <v/>
      </c>
      <c r="J976" s="326" t="str">
        <f>IF('AccuValve Takeoff'!I977="","",IF('AccuValve Takeoff'!I977="Not Available","",'AccuValve Takeoff'!I977))</f>
        <v/>
      </c>
      <c r="K976" s="326" t="str">
        <f>IF('AccuValve Takeoff'!J977="","",IF('AccuValve Takeoff'!J977="Not Available","",'AccuValve Takeoff'!J977))</f>
        <v/>
      </c>
      <c r="L976" s="326" t="str">
        <f>IF('AccuValve Takeoff'!K977="","",IF('AccuValve Takeoff'!K977="Not Available","",'AccuValve Takeoff'!K977))</f>
        <v/>
      </c>
      <c r="M976" s="326" t="str">
        <f>IF('AccuValve Takeoff'!L977="","",IF('AccuValve Takeoff'!L977="Not Available","",'AccuValve Takeoff'!L977))</f>
        <v/>
      </c>
      <c r="N976" s="326" t="str">
        <f>IF('AccuValve Takeoff'!M977="","",IF('AccuValve Takeoff'!M977="Not Available","",'AccuValve Takeoff'!M977))</f>
        <v/>
      </c>
      <c r="O976" s="23" t="str">
        <f>IF('AccuValve Takeoff'!N977="","",'AccuValve Takeoff'!N977)</f>
        <v/>
      </c>
      <c r="P976" s="23" t="str">
        <f>IF('AccuValve Takeoff'!O977="","",'AccuValve Takeoff'!O977)</f>
        <v/>
      </c>
      <c r="Q976" s="23" t="str">
        <f>IF('AccuValve Takeoff'!P977="","",'AccuValve Takeoff'!P977)</f>
        <v/>
      </c>
      <c r="R976" s="34" t="str">
        <f>IF('AccuValve Takeoff'!Q977="","",'AccuValve Takeoff'!Q977)</f>
        <v xml:space="preserve"> </v>
      </c>
      <c r="S976" s="35" t="str">
        <f>'AccuValve Takeoff'!T977</f>
        <v/>
      </c>
      <c r="T976" s="35" t="str">
        <f>'AccuValve Takeoff'!U977</f>
        <v/>
      </c>
      <c r="U976" s="325" t="str">
        <f>'AccuValve Takeoff'!BC977</f>
        <v/>
      </c>
      <c r="V976" s="38"/>
      <c r="W976" s="11"/>
      <c r="X976" s="11"/>
      <c r="Y976" s="11"/>
    </row>
    <row r="977" spans="1:25" ht="20.100000000000001" customHeight="1" x14ac:dyDescent="0.2">
      <c r="A977" s="12">
        <v>969</v>
      </c>
      <c r="B977" s="23" t="str">
        <f>IF('AccuValve Takeoff'!B978="","",'AccuValve Takeoff'!B978)</f>
        <v/>
      </c>
      <c r="C977" s="45" t="str">
        <f>IF('AccuValve Takeoff'!C978="","",'AccuValve Takeoff'!C978)</f>
        <v/>
      </c>
      <c r="D977" s="23" t="str">
        <f>IF('AccuValve Takeoff'!D978="","",'AccuValve Takeoff'!D978)</f>
        <v/>
      </c>
      <c r="E977" s="23" t="str">
        <f>IF('AccuValve Takeoff'!S978="","",'AccuValve Takeoff'!S978)</f>
        <v/>
      </c>
      <c r="F977" s="23" t="str">
        <f>IF('AccuValve Takeoff'!F978="","",'AccuValve Takeoff'!F978)</f>
        <v/>
      </c>
      <c r="G977" s="23" t="str">
        <f>IF('AccuValve Takeoff'!R978="","",'AccuValve Takeoff'!R978)</f>
        <v/>
      </c>
      <c r="H977" s="23" t="str">
        <f>IF('AccuValve Takeoff'!G978="","",'AccuValve Takeoff'!G978)</f>
        <v/>
      </c>
      <c r="I977" s="23" t="str">
        <f>IF('AccuValve Takeoff'!H978="","",'AccuValve Takeoff'!H978)</f>
        <v/>
      </c>
      <c r="J977" s="326" t="str">
        <f>IF('AccuValve Takeoff'!I978="","",IF('AccuValve Takeoff'!I978="Not Available","",'AccuValve Takeoff'!I978))</f>
        <v/>
      </c>
      <c r="K977" s="326" t="str">
        <f>IF('AccuValve Takeoff'!J978="","",IF('AccuValve Takeoff'!J978="Not Available","",'AccuValve Takeoff'!J978))</f>
        <v/>
      </c>
      <c r="L977" s="326" t="str">
        <f>IF('AccuValve Takeoff'!K978="","",IF('AccuValve Takeoff'!K978="Not Available","",'AccuValve Takeoff'!K978))</f>
        <v/>
      </c>
      <c r="M977" s="326" t="str">
        <f>IF('AccuValve Takeoff'!L978="","",IF('AccuValve Takeoff'!L978="Not Available","",'AccuValve Takeoff'!L978))</f>
        <v/>
      </c>
      <c r="N977" s="326" t="str">
        <f>IF('AccuValve Takeoff'!M978="","",IF('AccuValve Takeoff'!M978="Not Available","",'AccuValve Takeoff'!M978))</f>
        <v/>
      </c>
      <c r="O977" s="23" t="str">
        <f>IF('AccuValve Takeoff'!N978="","",'AccuValve Takeoff'!N978)</f>
        <v/>
      </c>
      <c r="P977" s="23" t="str">
        <f>IF('AccuValve Takeoff'!O978="","",'AccuValve Takeoff'!O978)</f>
        <v/>
      </c>
      <c r="Q977" s="23" t="str">
        <f>IF('AccuValve Takeoff'!P978="","",'AccuValve Takeoff'!P978)</f>
        <v/>
      </c>
      <c r="R977" s="34" t="str">
        <f>IF('AccuValve Takeoff'!Q978="","",'AccuValve Takeoff'!Q978)</f>
        <v xml:space="preserve"> </v>
      </c>
      <c r="S977" s="35" t="str">
        <f>'AccuValve Takeoff'!T978</f>
        <v/>
      </c>
      <c r="T977" s="35" t="str">
        <f>'AccuValve Takeoff'!U978</f>
        <v/>
      </c>
      <c r="U977" s="325" t="str">
        <f>'AccuValve Takeoff'!BC978</f>
        <v/>
      </c>
      <c r="V977" s="38"/>
      <c r="W977" s="11"/>
      <c r="X977" s="11"/>
      <c r="Y977" s="11"/>
    </row>
    <row r="978" spans="1:25" ht="20.100000000000001" customHeight="1" x14ac:dyDescent="0.2">
      <c r="A978" s="12">
        <v>970</v>
      </c>
      <c r="B978" s="23" t="str">
        <f>IF('AccuValve Takeoff'!B979="","",'AccuValve Takeoff'!B979)</f>
        <v/>
      </c>
      <c r="C978" s="45" t="str">
        <f>IF('AccuValve Takeoff'!C979="","",'AccuValve Takeoff'!C979)</f>
        <v/>
      </c>
      <c r="D978" s="23" t="str">
        <f>IF('AccuValve Takeoff'!D979="","",'AccuValve Takeoff'!D979)</f>
        <v/>
      </c>
      <c r="E978" s="23" t="str">
        <f>IF('AccuValve Takeoff'!S979="","",'AccuValve Takeoff'!S979)</f>
        <v/>
      </c>
      <c r="F978" s="23" t="str">
        <f>IF('AccuValve Takeoff'!F979="","",'AccuValve Takeoff'!F979)</f>
        <v/>
      </c>
      <c r="G978" s="23" t="str">
        <f>IF('AccuValve Takeoff'!R979="","",'AccuValve Takeoff'!R979)</f>
        <v/>
      </c>
      <c r="H978" s="23" t="str">
        <f>IF('AccuValve Takeoff'!G979="","",'AccuValve Takeoff'!G979)</f>
        <v/>
      </c>
      <c r="I978" s="23" t="str">
        <f>IF('AccuValve Takeoff'!H979="","",'AccuValve Takeoff'!H979)</f>
        <v/>
      </c>
      <c r="J978" s="326" t="str">
        <f>IF('AccuValve Takeoff'!I979="","",IF('AccuValve Takeoff'!I979="Not Available","",'AccuValve Takeoff'!I979))</f>
        <v/>
      </c>
      <c r="K978" s="326" t="str">
        <f>IF('AccuValve Takeoff'!J979="","",IF('AccuValve Takeoff'!J979="Not Available","",'AccuValve Takeoff'!J979))</f>
        <v/>
      </c>
      <c r="L978" s="326" t="str">
        <f>IF('AccuValve Takeoff'!K979="","",IF('AccuValve Takeoff'!K979="Not Available","",'AccuValve Takeoff'!K979))</f>
        <v/>
      </c>
      <c r="M978" s="326" t="str">
        <f>IF('AccuValve Takeoff'!L979="","",IF('AccuValve Takeoff'!L979="Not Available","",'AccuValve Takeoff'!L979))</f>
        <v/>
      </c>
      <c r="N978" s="326" t="str">
        <f>IF('AccuValve Takeoff'!M979="","",IF('AccuValve Takeoff'!M979="Not Available","",'AccuValve Takeoff'!M979))</f>
        <v/>
      </c>
      <c r="O978" s="23" t="str">
        <f>IF('AccuValve Takeoff'!N979="","",'AccuValve Takeoff'!N979)</f>
        <v/>
      </c>
      <c r="P978" s="23" t="str">
        <f>IF('AccuValve Takeoff'!O979="","",'AccuValve Takeoff'!O979)</f>
        <v/>
      </c>
      <c r="Q978" s="23" t="str">
        <f>IF('AccuValve Takeoff'!P979="","",'AccuValve Takeoff'!P979)</f>
        <v/>
      </c>
      <c r="R978" s="34" t="str">
        <f>IF('AccuValve Takeoff'!Q979="","",'AccuValve Takeoff'!Q979)</f>
        <v xml:space="preserve"> </v>
      </c>
      <c r="S978" s="35" t="str">
        <f>'AccuValve Takeoff'!T979</f>
        <v/>
      </c>
      <c r="T978" s="35" t="str">
        <f>'AccuValve Takeoff'!U979</f>
        <v/>
      </c>
      <c r="U978" s="325" t="str">
        <f>'AccuValve Takeoff'!BC979</f>
        <v/>
      </c>
      <c r="V978" s="38"/>
      <c r="W978" s="11"/>
      <c r="X978" s="11"/>
      <c r="Y978" s="11"/>
    </row>
    <row r="979" spans="1:25" ht="20.100000000000001" customHeight="1" x14ac:dyDescent="0.2">
      <c r="A979" s="12">
        <v>971</v>
      </c>
      <c r="B979" s="23" t="str">
        <f>IF('AccuValve Takeoff'!B980="","",'AccuValve Takeoff'!B980)</f>
        <v/>
      </c>
      <c r="C979" s="45" t="str">
        <f>IF('AccuValve Takeoff'!C980="","",'AccuValve Takeoff'!C980)</f>
        <v/>
      </c>
      <c r="D979" s="23" t="str">
        <f>IF('AccuValve Takeoff'!D980="","",'AccuValve Takeoff'!D980)</f>
        <v/>
      </c>
      <c r="E979" s="23" t="str">
        <f>IF('AccuValve Takeoff'!S980="","",'AccuValve Takeoff'!S980)</f>
        <v/>
      </c>
      <c r="F979" s="23" t="str">
        <f>IF('AccuValve Takeoff'!F980="","",'AccuValve Takeoff'!F980)</f>
        <v/>
      </c>
      <c r="G979" s="23" t="str">
        <f>IF('AccuValve Takeoff'!R980="","",'AccuValve Takeoff'!R980)</f>
        <v/>
      </c>
      <c r="H979" s="23" t="str">
        <f>IF('AccuValve Takeoff'!G980="","",'AccuValve Takeoff'!G980)</f>
        <v/>
      </c>
      <c r="I979" s="23" t="str">
        <f>IF('AccuValve Takeoff'!H980="","",'AccuValve Takeoff'!H980)</f>
        <v/>
      </c>
      <c r="J979" s="326" t="str">
        <f>IF('AccuValve Takeoff'!I980="","",IF('AccuValve Takeoff'!I980="Not Available","",'AccuValve Takeoff'!I980))</f>
        <v/>
      </c>
      <c r="K979" s="326" t="str">
        <f>IF('AccuValve Takeoff'!J980="","",IF('AccuValve Takeoff'!J980="Not Available","",'AccuValve Takeoff'!J980))</f>
        <v/>
      </c>
      <c r="L979" s="326" t="str">
        <f>IF('AccuValve Takeoff'!K980="","",IF('AccuValve Takeoff'!K980="Not Available","",'AccuValve Takeoff'!K980))</f>
        <v/>
      </c>
      <c r="M979" s="326" t="str">
        <f>IF('AccuValve Takeoff'!L980="","",IF('AccuValve Takeoff'!L980="Not Available","",'AccuValve Takeoff'!L980))</f>
        <v/>
      </c>
      <c r="N979" s="326" t="str">
        <f>IF('AccuValve Takeoff'!M980="","",IF('AccuValve Takeoff'!M980="Not Available","",'AccuValve Takeoff'!M980))</f>
        <v/>
      </c>
      <c r="O979" s="23" t="str">
        <f>IF('AccuValve Takeoff'!N980="","",'AccuValve Takeoff'!N980)</f>
        <v/>
      </c>
      <c r="P979" s="23" t="str">
        <f>IF('AccuValve Takeoff'!O980="","",'AccuValve Takeoff'!O980)</f>
        <v/>
      </c>
      <c r="Q979" s="23" t="str">
        <f>IF('AccuValve Takeoff'!P980="","",'AccuValve Takeoff'!P980)</f>
        <v/>
      </c>
      <c r="R979" s="34" t="str">
        <f>IF('AccuValve Takeoff'!Q980="","",'AccuValve Takeoff'!Q980)</f>
        <v xml:space="preserve"> </v>
      </c>
      <c r="S979" s="35" t="str">
        <f>'AccuValve Takeoff'!T980</f>
        <v/>
      </c>
      <c r="T979" s="35" t="str">
        <f>'AccuValve Takeoff'!U980</f>
        <v/>
      </c>
      <c r="U979" s="325" t="str">
        <f>'AccuValve Takeoff'!BC980</f>
        <v/>
      </c>
      <c r="V979" s="38"/>
      <c r="W979" s="11"/>
      <c r="X979" s="11"/>
      <c r="Y979" s="11"/>
    </row>
    <row r="980" spans="1:25" ht="20.100000000000001" customHeight="1" x14ac:dyDescent="0.2">
      <c r="A980" s="12">
        <v>972</v>
      </c>
      <c r="B980" s="23" t="str">
        <f>IF('AccuValve Takeoff'!B981="","",'AccuValve Takeoff'!B981)</f>
        <v/>
      </c>
      <c r="C980" s="45" t="str">
        <f>IF('AccuValve Takeoff'!C981="","",'AccuValve Takeoff'!C981)</f>
        <v/>
      </c>
      <c r="D980" s="23" t="str">
        <f>IF('AccuValve Takeoff'!D981="","",'AccuValve Takeoff'!D981)</f>
        <v/>
      </c>
      <c r="E980" s="23" t="str">
        <f>IF('AccuValve Takeoff'!S981="","",'AccuValve Takeoff'!S981)</f>
        <v/>
      </c>
      <c r="F980" s="23" t="str">
        <f>IF('AccuValve Takeoff'!F981="","",'AccuValve Takeoff'!F981)</f>
        <v/>
      </c>
      <c r="G980" s="23" t="str">
        <f>IF('AccuValve Takeoff'!R981="","",'AccuValve Takeoff'!R981)</f>
        <v/>
      </c>
      <c r="H980" s="23" t="str">
        <f>IF('AccuValve Takeoff'!G981="","",'AccuValve Takeoff'!G981)</f>
        <v/>
      </c>
      <c r="I980" s="23" t="str">
        <f>IF('AccuValve Takeoff'!H981="","",'AccuValve Takeoff'!H981)</f>
        <v/>
      </c>
      <c r="J980" s="326" t="str">
        <f>IF('AccuValve Takeoff'!I981="","",IF('AccuValve Takeoff'!I981="Not Available","",'AccuValve Takeoff'!I981))</f>
        <v/>
      </c>
      <c r="K980" s="326" t="str">
        <f>IF('AccuValve Takeoff'!J981="","",IF('AccuValve Takeoff'!J981="Not Available","",'AccuValve Takeoff'!J981))</f>
        <v/>
      </c>
      <c r="L980" s="326" t="str">
        <f>IF('AccuValve Takeoff'!K981="","",IF('AccuValve Takeoff'!K981="Not Available","",'AccuValve Takeoff'!K981))</f>
        <v/>
      </c>
      <c r="M980" s="326" t="str">
        <f>IF('AccuValve Takeoff'!L981="","",IF('AccuValve Takeoff'!L981="Not Available","",'AccuValve Takeoff'!L981))</f>
        <v/>
      </c>
      <c r="N980" s="326" t="str">
        <f>IF('AccuValve Takeoff'!M981="","",IF('AccuValve Takeoff'!M981="Not Available","",'AccuValve Takeoff'!M981))</f>
        <v/>
      </c>
      <c r="O980" s="23" t="str">
        <f>IF('AccuValve Takeoff'!N981="","",'AccuValve Takeoff'!N981)</f>
        <v/>
      </c>
      <c r="P980" s="23" t="str">
        <f>IF('AccuValve Takeoff'!O981="","",'AccuValve Takeoff'!O981)</f>
        <v/>
      </c>
      <c r="Q980" s="23" t="str">
        <f>IF('AccuValve Takeoff'!P981="","",'AccuValve Takeoff'!P981)</f>
        <v/>
      </c>
      <c r="R980" s="34" t="str">
        <f>IF('AccuValve Takeoff'!Q981="","",'AccuValve Takeoff'!Q981)</f>
        <v xml:space="preserve"> </v>
      </c>
      <c r="S980" s="35" t="str">
        <f>'AccuValve Takeoff'!T981</f>
        <v/>
      </c>
      <c r="T980" s="35" t="str">
        <f>'AccuValve Takeoff'!U981</f>
        <v/>
      </c>
      <c r="U980" s="325" t="str">
        <f>'AccuValve Takeoff'!BC981</f>
        <v/>
      </c>
      <c r="V980" s="38"/>
      <c r="W980" s="11"/>
      <c r="X980" s="11"/>
      <c r="Y980" s="11"/>
    </row>
    <row r="981" spans="1:25" ht="20.100000000000001" customHeight="1" x14ac:dyDescent="0.2">
      <c r="A981" s="12">
        <v>973</v>
      </c>
      <c r="B981" s="23" t="str">
        <f>IF('AccuValve Takeoff'!B982="","",'AccuValve Takeoff'!B982)</f>
        <v/>
      </c>
      <c r="C981" s="45" t="str">
        <f>IF('AccuValve Takeoff'!C982="","",'AccuValve Takeoff'!C982)</f>
        <v/>
      </c>
      <c r="D981" s="23" t="str">
        <f>IF('AccuValve Takeoff'!D982="","",'AccuValve Takeoff'!D982)</f>
        <v/>
      </c>
      <c r="E981" s="23" t="str">
        <f>IF('AccuValve Takeoff'!S982="","",'AccuValve Takeoff'!S982)</f>
        <v/>
      </c>
      <c r="F981" s="23" t="str">
        <f>IF('AccuValve Takeoff'!F982="","",'AccuValve Takeoff'!F982)</f>
        <v/>
      </c>
      <c r="G981" s="23" t="str">
        <f>IF('AccuValve Takeoff'!R982="","",'AccuValve Takeoff'!R982)</f>
        <v/>
      </c>
      <c r="H981" s="23" t="str">
        <f>IF('AccuValve Takeoff'!G982="","",'AccuValve Takeoff'!G982)</f>
        <v/>
      </c>
      <c r="I981" s="23" t="str">
        <f>IF('AccuValve Takeoff'!H982="","",'AccuValve Takeoff'!H982)</f>
        <v/>
      </c>
      <c r="J981" s="326" t="str">
        <f>IF('AccuValve Takeoff'!I982="","",IF('AccuValve Takeoff'!I982="Not Available","",'AccuValve Takeoff'!I982))</f>
        <v/>
      </c>
      <c r="K981" s="326" t="str">
        <f>IF('AccuValve Takeoff'!J982="","",IF('AccuValve Takeoff'!J982="Not Available","",'AccuValve Takeoff'!J982))</f>
        <v/>
      </c>
      <c r="L981" s="326" t="str">
        <f>IF('AccuValve Takeoff'!K982="","",IF('AccuValve Takeoff'!K982="Not Available","",'AccuValve Takeoff'!K982))</f>
        <v/>
      </c>
      <c r="M981" s="326" t="str">
        <f>IF('AccuValve Takeoff'!L982="","",IF('AccuValve Takeoff'!L982="Not Available","",'AccuValve Takeoff'!L982))</f>
        <v/>
      </c>
      <c r="N981" s="326" t="str">
        <f>IF('AccuValve Takeoff'!M982="","",IF('AccuValve Takeoff'!M982="Not Available","",'AccuValve Takeoff'!M982))</f>
        <v/>
      </c>
      <c r="O981" s="23" t="str">
        <f>IF('AccuValve Takeoff'!N982="","",'AccuValve Takeoff'!N982)</f>
        <v/>
      </c>
      <c r="P981" s="23" t="str">
        <f>IF('AccuValve Takeoff'!O982="","",'AccuValve Takeoff'!O982)</f>
        <v/>
      </c>
      <c r="Q981" s="23" t="str">
        <f>IF('AccuValve Takeoff'!P982="","",'AccuValve Takeoff'!P982)</f>
        <v/>
      </c>
      <c r="R981" s="34" t="str">
        <f>IF('AccuValve Takeoff'!Q982="","",'AccuValve Takeoff'!Q982)</f>
        <v xml:space="preserve"> </v>
      </c>
      <c r="S981" s="35" t="str">
        <f>'AccuValve Takeoff'!T982</f>
        <v/>
      </c>
      <c r="T981" s="35" t="str">
        <f>'AccuValve Takeoff'!U982</f>
        <v/>
      </c>
      <c r="U981" s="325" t="str">
        <f>'AccuValve Takeoff'!BC982</f>
        <v/>
      </c>
      <c r="V981" s="38"/>
      <c r="W981" s="11"/>
      <c r="X981" s="11"/>
      <c r="Y981" s="11"/>
    </row>
    <row r="982" spans="1:25" ht="20.100000000000001" customHeight="1" x14ac:dyDescent="0.2">
      <c r="A982" s="12">
        <v>974</v>
      </c>
      <c r="B982" s="23" t="str">
        <f>IF('AccuValve Takeoff'!B983="","",'AccuValve Takeoff'!B983)</f>
        <v/>
      </c>
      <c r="C982" s="45" t="str">
        <f>IF('AccuValve Takeoff'!C983="","",'AccuValve Takeoff'!C983)</f>
        <v/>
      </c>
      <c r="D982" s="23" t="str">
        <f>IF('AccuValve Takeoff'!D983="","",'AccuValve Takeoff'!D983)</f>
        <v/>
      </c>
      <c r="E982" s="23" t="str">
        <f>IF('AccuValve Takeoff'!S983="","",'AccuValve Takeoff'!S983)</f>
        <v/>
      </c>
      <c r="F982" s="23" t="str">
        <f>IF('AccuValve Takeoff'!F983="","",'AccuValve Takeoff'!F983)</f>
        <v/>
      </c>
      <c r="G982" s="23" t="str">
        <f>IF('AccuValve Takeoff'!R983="","",'AccuValve Takeoff'!R983)</f>
        <v/>
      </c>
      <c r="H982" s="23" t="str">
        <f>IF('AccuValve Takeoff'!G983="","",'AccuValve Takeoff'!G983)</f>
        <v/>
      </c>
      <c r="I982" s="23" t="str">
        <f>IF('AccuValve Takeoff'!H983="","",'AccuValve Takeoff'!H983)</f>
        <v/>
      </c>
      <c r="J982" s="326" t="str">
        <f>IF('AccuValve Takeoff'!I983="","",IF('AccuValve Takeoff'!I983="Not Available","",'AccuValve Takeoff'!I983))</f>
        <v/>
      </c>
      <c r="K982" s="326" t="str">
        <f>IF('AccuValve Takeoff'!J983="","",IF('AccuValve Takeoff'!J983="Not Available","",'AccuValve Takeoff'!J983))</f>
        <v/>
      </c>
      <c r="L982" s="326" t="str">
        <f>IF('AccuValve Takeoff'!K983="","",IF('AccuValve Takeoff'!K983="Not Available","",'AccuValve Takeoff'!K983))</f>
        <v/>
      </c>
      <c r="M982" s="326" t="str">
        <f>IF('AccuValve Takeoff'!L983="","",IF('AccuValve Takeoff'!L983="Not Available","",'AccuValve Takeoff'!L983))</f>
        <v/>
      </c>
      <c r="N982" s="326" t="str">
        <f>IF('AccuValve Takeoff'!M983="","",IF('AccuValve Takeoff'!M983="Not Available","",'AccuValve Takeoff'!M983))</f>
        <v/>
      </c>
      <c r="O982" s="23" t="str">
        <f>IF('AccuValve Takeoff'!N983="","",'AccuValve Takeoff'!N983)</f>
        <v/>
      </c>
      <c r="P982" s="23" t="str">
        <f>IF('AccuValve Takeoff'!O983="","",'AccuValve Takeoff'!O983)</f>
        <v/>
      </c>
      <c r="Q982" s="23" t="str">
        <f>IF('AccuValve Takeoff'!P983="","",'AccuValve Takeoff'!P983)</f>
        <v/>
      </c>
      <c r="R982" s="34" t="str">
        <f>IF('AccuValve Takeoff'!Q983="","",'AccuValve Takeoff'!Q983)</f>
        <v xml:space="preserve"> </v>
      </c>
      <c r="S982" s="35" t="str">
        <f>'AccuValve Takeoff'!T983</f>
        <v/>
      </c>
      <c r="T982" s="35" t="str">
        <f>'AccuValve Takeoff'!U983</f>
        <v/>
      </c>
      <c r="U982" s="325" t="str">
        <f>'AccuValve Takeoff'!BC983</f>
        <v/>
      </c>
      <c r="V982" s="38"/>
      <c r="W982" s="11"/>
      <c r="X982" s="11"/>
      <c r="Y982" s="11"/>
    </row>
    <row r="983" spans="1:25" ht="20.100000000000001" customHeight="1" x14ac:dyDescent="0.2">
      <c r="A983" s="12">
        <v>975</v>
      </c>
      <c r="B983" s="23" t="str">
        <f>IF('AccuValve Takeoff'!B984="","",'AccuValve Takeoff'!B984)</f>
        <v/>
      </c>
      <c r="C983" s="45" t="str">
        <f>IF('AccuValve Takeoff'!C984="","",'AccuValve Takeoff'!C984)</f>
        <v/>
      </c>
      <c r="D983" s="23" t="str">
        <f>IF('AccuValve Takeoff'!D984="","",'AccuValve Takeoff'!D984)</f>
        <v/>
      </c>
      <c r="E983" s="23" t="str">
        <f>IF('AccuValve Takeoff'!S984="","",'AccuValve Takeoff'!S984)</f>
        <v/>
      </c>
      <c r="F983" s="23" t="str">
        <f>IF('AccuValve Takeoff'!F984="","",'AccuValve Takeoff'!F984)</f>
        <v/>
      </c>
      <c r="G983" s="23" t="str">
        <f>IF('AccuValve Takeoff'!R984="","",'AccuValve Takeoff'!R984)</f>
        <v/>
      </c>
      <c r="H983" s="23" t="str">
        <f>IF('AccuValve Takeoff'!G984="","",'AccuValve Takeoff'!G984)</f>
        <v/>
      </c>
      <c r="I983" s="23" t="str">
        <f>IF('AccuValve Takeoff'!H984="","",'AccuValve Takeoff'!H984)</f>
        <v/>
      </c>
      <c r="J983" s="326" t="str">
        <f>IF('AccuValve Takeoff'!I984="","",IF('AccuValve Takeoff'!I984="Not Available","",'AccuValve Takeoff'!I984))</f>
        <v/>
      </c>
      <c r="K983" s="326" t="str">
        <f>IF('AccuValve Takeoff'!J984="","",IF('AccuValve Takeoff'!J984="Not Available","",'AccuValve Takeoff'!J984))</f>
        <v/>
      </c>
      <c r="L983" s="326" t="str">
        <f>IF('AccuValve Takeoff'!K984="","",IF('AccuValve Takeoff'!K984="Not Available","",'AccuValve Takeoff'!K984))</f>
        <v/>
      </c>
      <c r="M983" s="326" t="str">
        <f>IF('AccuValve Takeoff'!L984="","",IF('AccuValve Takeoff'!L984="Not Available","",'AccuValve Takeoff'!L984))</f>
        <v/>
      </c>
      <c r="N983" s="326" t="str">
        <f>IF('AccuValve Takeoff'!M984="","",IF('AccuValve Takeoff'!M984="Not Available","",'AccuValve Takeoff'!M984))</f>
        <v/>
      </c>
      <c r="O983" s="23" t="str">
        <f>IF('AccuValve Takeoff'!N984="","",'AccuValve Takeoff'!N984)</f>
        <v/>
      </c>
      <c r="P983" s="23" t="str">
        <f>IF('AccuValve Takeoff'!O984="","",'AccuValve Takeoff'!O984)</f>
        <v/>
      </c>
      <c r="Q983" s="23" t="str">
        <f>IF('AccuValve Takeoff'!P984="","",'AccuValve Takeoff'!P984)</f>
        <v/>
      </c>
      <c r="R983" s="34" t="str">
        <f>IF('AccuValve Takeoff'!Q984="","",'AccuValve Takeoff'!Q984)</f>
        <v xml:space="preserve"> </v>
      </c>
      <c r="S983" s="35" t="str">
        <f>'AccuValve Takeoff'!T984</f>
        <v/>
      </c>
      <c r="T983" s="35" t="str">
        <f>'AccuValve Takeoff'!U984</f>
        <v/>
      </c>
      <c r="U983" s="325" t="str">
        <f>'AccuValve Takeoff'!BC984</f>
        <v/>
      </c>
      <c r="V983" s="38"/>
      <c r="W983" s="11"/>
      <c r="X983" s="11"/>
      <c r="Y983" s="11"/>
    </row>
    <row r="984" spans="1:25" ht="20.100000000000001" customHeight="1" x14ac:dyDescent="0.2">
      <c r="A984" s="12">
        <v>976</v>
      </c>
      <c r="B984" s="23" t="str">
        <f>IF('AccuValve Takeoff'!B985="","",'AccuValve Takeoff'!B985)</f>
        <v/>
      </c>
      <c r="C984" s="45" t="str">
        <f>IF('AccuValve Takeoff'!C985="","",'AccuValve Takeoff'!C985)</f>
        <v/>
      </c>
      <c r="D984" s="23" t="str">
        <f>IF('AccuValve Takeoff'!D985="","",'AccuValve Takeoff'!D985)</f>
        <v/>
      </c>
      <c r="E984" s="23" t="str">
        <f>IF('AccuValve Takeoff'!S985="","",'AccuValve Takeoff'!S985)</f>
        <v/>
      </c>
      <c r="F984" s="23" t="str">
        <f>IF('AccuValve Takeoff'!F985="","",'AccuValve Takeoff'!F985)</f>
        <v/>
      </c>
      <c r="G984" s="23" t="str">
        <f>IF('AccuValve Takeoff'!R985="","",'AccuValve Takeoff'!R985)</f>
        <v/>
      </c>
      <c r="H984" s="23" t="str">
        <f>IF('AccuValve Takeoff'!G985="","",'AccuValve Takeoff'!G985)</f>
        <v/>
      </c>
      <c r="I984" s="23" t="str">
        <f>IF('AccuValve Takeoff'!H985="","",'AccuValve Takeoff'!H985)</f>
        <v/>
      </c>
      <c r="J984" s="326" t="str">
        <f>IF('AccuValve Takeoff'!I985="","",IF('AccuValve Takeoff'!I985="Not Available","",'AccuValve Takeoff'!I985))</f>
        <v/>
      </c>
      <c r="K984" s="326" t="str">
        <f>IF('AccuValve Takeoff'!J985="","",IF('AccuValve Takeoff'!J985="Not Available","",'AccuValve Takeoff'!J985))</f>
        <v/>
      </c>
      <c r="L984" s="326" t="str">
        <f>IF('AccuValve Takeoff'!K985="","",IF('AccuValve Takeoff'!K985="Not Available","",'AccuValve Takeoff'!K985))</f>
        <v/>
      </c>
      <c r="M984" s="326" t="str">
        <f>IF('AccuValve Takeoff'!L985="","",IF('AccuValve Takeoff'!L985="Not Available","",'AccuValve Takeoff'!L985))</f>
        <v/>
      </c>
      <c r="N984" s="326" t="str">
        <f>IF('AccuValve Takeoff'!M985="","",IF('AccuValve Takeoff'!M985="Not Available","",'AccuValve Takeoff'!M985))</f>
        <v/>
      </c>
      <c r="O984" s="23" t="str">
        <f>IF('AccuValve Takeoff'!N985="","",'AccuValve Takeoff'!N985)</f>
        <v/>
      </c>
      <c r="P984" s="23" t="str">
        <f>IF('AccuValve Takeoff'!O985="","",'AccuValve Takeoff'!O985)</f>
        <v/>
      </c>
      <c r="Q984" s="23" t="str">
        <f>IF('AccuValve Takeoff'!P985="","",'AccuValve Takeoff'!P985)</f>
        <v/>
      </c>
      <c r="R984" s="34" t="str">
        <f>IF('AccuValve Takeoff'!Q985="","",'AccuValve Takeoff'!Q985)</f>
        <v xml:space="preserve"> </v>
      </c>
      <c r="S984" s="35" t="str">
        <f>'AccuValve Takeoff'!T985</f>
        <v/>
      </c>
      <c r="T984" s="35" t="str">
        <f>'AccuValve Takeoff'!U985</f>
        <v/>
      </c>
      <c r="U984" s="325" t="str">
        <f>'AccuValve Takeoff'!BC985</f>
        <v/>
      </c>
      <c r="V984" s="38"/>
      <c r="W984" s="11"/>
      <c r="X984" s="11"/>
      <c r="Y984" s="11"/>
    </row>
    <row r="985" spans="1:25" ht="20.100000000000001" customHeight="1" x14ac:dyDescent="0.2">
      <c r="A985" s="12">
        <v>977</v>
      </c>
      <c r="B985" s="23" t="str">
        <f>IF('AccuValve Takeoff'!B986="","",'AccuValve Takeoff'!B986)</f>
        <v/>
      </c>
      <c r="C985" s="45" t="str">
        <f>IF('AccuValve Takeoff'!C986="","",'AccuValve Takeoff'!C986)</f>
        <v/>
      </c>
      <c r="D985" s="23" t="str">
        <f>IF('AccuValve Takeoff'!D986="","",'AccuValve Takeoff'!D986)</f>
        <v/>
      </c>
      <c r="E985" s="23" t="str">
        <f>IF('AccuValve Takeoff'!S986="","",'AccuValve Takeoff'!S986)</f>
        <v/>
      </c>
      <c r="F985" s="23" t="str">
        <f>IF('AccuValve Takeoff'!F986="","",'AccuValve Takeoff'!F986)</f>
        <v/>
      </c>
      <c r="G985" s="23" t="str">
        <f>IF('AccuValve Takeoff'!R986="","",'AccuValve Takeoff'!R986)</f>
        <v/>
      </c>
      <c r="H985" s="23" t="str">
        <f>IF('AccuValve Takeoff'!G986="","",'AccuValve Takeoff'!G986)</f>
        <v/>
      </c>
      <c r="I985" s="23" t="str">
        <f>IF('AccuValve Takeoff'!H986="","",'AccuValve Takeoff'!H986)</f>
        <v/>
      </c>
      <c r="J985" s="326" t="str">
        <f>IF('AccuValve Takeoff'!I986="","",IF('AccuValve Takeoff'!I986="Not Available","",'AccuValve Takeoff'!I986))</f>
        <v/>
      </c>
      <c r="K985" s="326" t="str">
        <f>IF('AccuValve Takeoff'!J986="","",IF('AccuValve Takeoff'!J986="Not Available","",'AccuValve Takeoff'!J986))</f>
        <v/>
      </c>
      <c r="L985" s="326" t="str">
        <f>IF('AccuValve Takeoff'!K986="","",IF('AccuValve Takeoff'!K986="Not Available","",'AccuValve Takeoff'!K986))</f>
        <v/>
      </c>
      <c r="M985" s="326" t="str">
        <f>IF('AccuValve Takeoff'!L986="","",IF('AccuValve Takeoff'!L986="Not Available","",'AccuValve Takeoff'!L986))</f>
        <v/>
      </c>
      <c r="N985" s="326" t="str">
        <f>IF('AccuValve Takeoff'!M986="","",IF('AccuValve Takeoff'!M986="Not Available","",'AccuValve Takeoff'!M986))</f>
        <v/>
      </c>
      <c r="O985" s="23" t="str">
        <f>IF('AccuValve Takeoff'!N986="","",'AccuValve Takeoff'!N986)</f>
        <v/>
      </c>
      <c r="P985" s="23" t="str">
        <f>IF('AccuValve Takeoff'!O986="","",'AccuValve Takeoff'!O986)</f>
        <v/>
      </c>
      <c r="Q985" s="23" t="str">
        <f>IF('AccuValve Takeoff'!P986="","",'AccuValve Takeoff'!P986)</f>
        <v/>
      </c>
      <c r="R985" s="34" t="str">
        <f>IF('AccuValve Takeoff'!Q986="","",'AccuValve Takeoff'!Q986)</f>
        <v xml:space="preserve"> </v>
      </c>
      <c r="S985" s="35" t="str">
        <f>'AccuValve Takeoff'!T986</f>
        <v/>
      </c>
      <c r="T985" s="35" t="str">
        <f>'AccuValve Takeoff'!U986</f>
        <v/>
      </c>
      <c r="U985" s="325" t="str">
        <f>'AccuValve Takeoff'!BC986</f>
        <v/>
      </c>
      <c r="V985" s="38"/>
      <c r="W985" s="11"/>
      <c r="X985" s="11"/>
      <c r="Y985" s="11"/>
    </row>
    <row r="986" spans="1:25" ht="20.100000000000001" customHeight="1" x14ac:dyDescent="0.2">
      <c r="A986" s="12">
        <v>978</v>
      </c>
      <c r="B986" s="23" t="str">
        <f>IF('AccuValve Takeoff'!B987="","",'AccuValve Takeoff'!B987)</f>
        <v/>
      </c>
      <c r="C986" s="45" t="str">
        <f>IF('AccuValve Takeoff'!C987="","",'AccuValve Takeoff'!C987)</f>
        <v/>
      </c>
      <c r="D986" s="23" t="str">
        <f>IF('AccuValve Takeoff'!D987="","",'AccuValve Takeoff'!D987)</f>
        <v/>
      </c>
      <c r="E986" s="23" t="str">
        <f>IF('AccuValve Takeoff'!S987="","",'AccuValve Takeoff'!S987)</f>
        <v/>
      </c>
      <c r="F986" s="23" t="str">
        <f>IF('AccuValve Takeoff'!F987="","",'AccuValve Takeoff'!F987)</f>
        <v/>
      </c>
      <c r="G986" s="23" t="str">
        <f>IF('AccuValve Takeoff'!R987="","",'AccuValve Takeoff'!R987)</f>
        <v/>
      </c>
      <c r="H986" s="23" t="str">
        <f>IF('AccuValve Takeoff'!G987="","",'AccuValve Takeoff'!G987)</f>
        <v/>
      </c>
      <c r="I986" s="23" t="str">
        <f>IF('AccuValve Takeoff'!H987="","",'AccuValve Takeoff'!H987)</f>
        <v/>
      </c>
      <c r="J986" s="326" t="str">
        <f>IF('AccuValve Takeoff'!I987="","",IF('AccuValve Takeoff'!I987="Not Available","",'AccuValve Takeoff'!I987))</f>
        <v/>
      </c>
      <c r="K986" s="326" t="str">
        <f>IF('AccuValve Takeoff'!J987="","",IF('AccuValve Takeoff'!J987="Not Available","",'AccuValve Takeoff'!J987))</f>
        <v/>
      </c>
      <c r="L986" s="326" t="str">
        <f>IF('AccuValve Takeoff'!K987="","",IF('AccuValve Takeoff'!K987="Not Available","",'AccuValve Takeoff'!K987))</f>
        <v/>
      </c>
      <c r="M986" s="326" t="str">
        <f>IF('AccuValve Takeoff'!L987="","",IF('AccuValve Takeoff'!L987="Not Available","",'AccuValve Takeoff'!L987))</f>
        <v/>
      </c>
      <c r="N986" s="326" t="str">
        <f>IF('AccuValve Takeoff'!M987="","",IF('AccuValve Takeoff'!M987="Not Available","",'AccuValve Takeoff'!M987))</f>
        <v/>
      </c>
      <c r="O986" s="23" t="str">
        <f>IF('AccuValve Takeoff'!N987="","",'AccuValve Takeoff'!N987)</f>
        <v/>
      </c>
      <c r="P986" s="23" t="str">
        <f>IF('AccuValve Takeoff'!O987="","",'AccuValve Takeoff'!O987)</f>
        <v/>
      </c>
      <c r="Q986" s="23" t="str">
        <f>IF('AccuValve Takeoff'!P987="","",'AccuValve Takeoff'!P987)</f>
        <v/>
      </c>
      <c r="R986" s="34" t="str">
        <f>IF('AccuValve Takeoff'!Q987="","",'AccuValve Takeoff'!Q987)</f>
        <v xml:space="preserve"> </v>
      </c>
      <c r="S986" s="35" t="str">
        <f>'AccuValve Takeoff'!T987</f>
        <v/>
      </c>
      <c r="T986" s="35" t="str">
        <f>'AccuValve Takeoff'!U987</f>
        <v/>
      </c>
      <c r="U986" s="325" t="str">
        <f>'AccuValve Takeoff'!BC987</f>
        <v/>
      </c>
      <c r="V986" s="38"/>
      <c r="W986" s="11"/>
      <c r="X986" s="11"/>
      <c r="Y986" s="11"/>
    </row>
    <row r="987" spans="1:25" ht="20.100000000000001" customHeight="1" x14ac:dyDescent="0.2">
      <c r="A987" s="12">
        <v>979</v>
      </c>
      <c r="B987" s="23" t="str">
        <f>IF('AccuValve Takeoff'!B988="","",'AccuValve Takeoff'!B988)</f>
        <v/>
      </c>
      <c r="C987" s="45" t="str">
        <f>IF('AccuValve Takeoff'!C988="","",'AccuValve Takeoff'!C988)</f>
        <v/>
      </c>
      <c r="D987" s="23" t="str">
        <f>IF('AccuValve Takeoff'!D988="","",'AccuValve Takeoff'!D988)</f>
        <v/>
      </c>
      <c r="E987" s="23" t="str">
        <f>IF('AccuValve Takeoff'!S988="","",'AccuValve Takeoff'!S988)</f>
        <v/>
      </c>
      <c r="F987" s="23" t="str">
        <f>IF('AccuValve Takeoff'!F988="","",'AccuValve Takeoff'!F988)</f>
        <v/>
      </c>
      <c r="G987" s="23" t="str">
        <f>IF('AccuValve Takeoff'!R988="","",'AccuValve Takeoff'!R988)</f>
        <v/>
      </c>
      <c r="H987" s="23" t="str">
        <f>IF('AccuValve Takeoff'!G988="","",'AccuValve Takeoff'!G988)</f>
        <v/>
      </c>
      <c r="I987" s="23" t="str">
        <f>IF('AccuValve Takeoff'!H988="","",'AccuValve Takeoff'!H988)</f>
        <v/>
      </c>
      <c r="J987" s="326" t="str">
        <f>IF('AccuValve Takeoff'!I988="","",IF('AccuValve Takeoff'!I988="Not Available","",'AccuValve Takeoff'!I988))</f>
        <v/>
      </c>
      <c r="K987" s="326" t="str">
        <f>IF('AccuValve Takeoff'!J988="","",IF('AccuValve Takeoff'!J988="Not Available","",'AccuValve Takeoff'!J988))</f>
        <v/>
      </c>
      <c r="L987" s="326" t="str">
        <f>IF('AccuValve Takeoff'!K988="","",IF('AccuValve Takeoff'!K988="Not Available","",'AccuValve Takeoff'!K988))</f>
        <v/>
      </c>
      <c r="M987" s="326" t="str">
        <f>IF('AccuValve Takeoff'!L988="","",IF('AccuValve Takeoff'!L988="Not Available","",'AccuValve Takeoff'!L988))</f>
        <v/>
      </c>
      <c r="N987" s="326" t="str">
        <f>IF('AccuValve Takeoff'!M988="","",IF('AccuValve Takeoff'!M988="Not Available","",'AccuValve Takeoff'!M988))</f>
        <v/>
      </c>
      <c r="O987" s="23" t="str">
        <f>IF('AccuValve Takeoff'!N988="","",'AccuValve Takeoff'!N988)</f>
        <v/>
      </c>
      <c r="P987" s="23" t="str">
        <f>IF('AccuValve Takeoff'!O988="","",'AccuValve Takeoff'!O988)</f>
        <v/>
      </c>
      <c r="Q987" s="23" t="str">
        <f>IF('AccuValve Takeoff'!P988="","",'AccuValve Takeoff'!P988)</f>
        <v/>
      </c>
      <c r="R987" s="34" t="str">
        <f>IF('AccuValve Takeoff'!Q988="","",'AccuValve Takeoff'!Q988)</f>
        <v xml:space="preserve"> </v>
      </c>
      <c r="S987" s="35" t="str">
        <f>'AccuValve Takeoff'!T988</f>
        <v/>
      </c>
      <c r="T987" s="35" t="str">
        <f>'AccuValve Takeoff'!U988</f>
        <v/>
      </c>
      <c r="U987" s="325" t="str">
        <f>'AccuValve Takeoff'!BC988</f>
        <v/>
      </c>
      <c r="V987" s="38"/>
      <c r="W987" s="11"/>
      <c r="X987" s="11"/>
      <c r="Y987" s="11"/>
    </row>
    <row r="988" spans="1:25" ht="20.100000000000001" customHeight="1" x14ac:dyDescent="0.2">
      <c r="A988" s="12">
        <v>980</v>
      </c>
      <c r="B988" s="23" t="str">
        <f>IF('AccuValve Takeoff'!B989="","",'AccuValve Takeoff'!B989)</f>
        <v/>
      </c>
      <c r="C988" s="45" t="str">
        <f>IF('AccuValve Takeoff'!C989="","",'AccuValve Takeoff'!C989)</f>
        <v/>
      </c>
      <c r="D988" s="23" t="str">
        <f>IF('AccuValve Takeoff'!D989="","",'AccuValve Takeoff'!D989)</f>
        <v/>
      </c>
      <c r="E988" s="23" t="str">
        <f>IF('AccuValve Takeoff'!S989="","",'AccuValve Takeoff'!S989)</f>
        <v/>
      </c>
      <c r="F988" s="23" t="str">
        <f>IF('AccuValve Takeoff'!F989="","",'AccuValve Takeoff'!F989)</f>
        <v/>
      </c>
      <c r="G988" s="23" t="str">
        <f>IF('AccuValve Takeoff'!R989="","",'AccuValve Takeoff'!R989)</f>
        <v/>
      </c>
      <c r="H988" s="23" t="str">
        <f>IF('AccuValve Takeoff'!G989="","",'AccuValve Takeoff'!G989)</f>
        <v/>
      </c>
      <c r="I988" s="23" t="str">
        <f>IF('AccuValve Takeoff'!H989="","",'AccuValve Takeoff'!H989)</f>
        <v/>
      </c>
      <c r="J988" s="326" t="str">
        <f>IF('AccuValve Takeoff'!I989="","",IF('AccuValve Takeoff'!I989="Not Available","",'AccuValve Takeoff'!I989))</f>
        <v/>
      </c>
      <c r="K988" s="326" t="str">
        <f>IF('AccuValve Takeoff'!J989="","",IF('AccuValve Takeoff'!J989="Not Available","",'AccuValve Takeoff'!J989))</f>
        <v/>
      </c>
      <c r="L988" s="326" t="str">
        <f>IF('AccuValve Takeoff'!K989="","",IF('AccuValve Takeoff'!K989="Not Available","",'AccuValve Takeoff'!K989))</f>
        <v/>
      </c>
      <c r="M988" s="326" t="str">
        <f>IF('AccuValve Takeoff'!L989="","",IF('AccuValve Takeoff'!L989="Not Available","",'AccuValve Takeoff'!L989))</f>
        <v/>
      </c>
      <c r="N988" s="326" t="str">
        <f>IF('AccuValve Takeoff'!M989="","",IF('AccuValve Takeoff'!M989="Not Available","",'AccuValve Takeoff'!M989))</f>
        <v/>
      </c>
      <c r="O988" s="23" t="str">
        <f>IF('AccuValve Takeoff'!N989="","",'AccuValve Takeoff'!N989)</f>
        <v/>
      </c>
      <c r="P988" s="23" t="str">
        <f>IF('AccuValve Takeoff'!O989="","",'AccuValve Takeoff'!O989)</f>
        <v/>
      </c>
      <c r="Q988" s="23" t="str">
        <f>IF('AccuValve Takeoff'!P989="","",'AccuValve Takeoff'!P989)</f>
        <v/>
      </c>
      <c r="R988" s="34" t="str">
        <f>IF('AccuValve Takeoff'!Q989="","",'AccuValve Takeoff'!Q989)</f>
        <v xml:space="preserve"> </v>
      </c>
      <c r="S988" s="35" t="str">
        <f>'AccuValve Takeoff'!T989</f>
        <v/>
      </c>
      <c r="T988" s="35" t="str">
        <f>'AccuValve Takeoff'!U989</f>
        <v/>
      </c>
      <c r="U988" s="325" t="str">
        <f>'AccuValve Takeoff'!BC989</f>
        <v/>
      </c>
      <c r="V988" s="38"/>
      <c r="W988" s="11"/>
      <c r="X988" s="11"/>
      <c r="Y988" s="11"/>
    </row>
    <row r="989" spans="1:25" ht="20.100000000000001" customHeight="1" x14ac:dyDescent="0.2">
      <c r="A989" s="12">
        <v>981</v>
      </c>
      <c r="B989" s="23" t="str">
        <f>IF('AccuValve Takeoff'!B990="","",'AccuValve Takeoff'!B990)</f>
        <v/>
      </c>
      <c r="C989" s="45" t="str">
        <f>IF('AccuValve Takeoff'!C990="","",'AccuValve Takeoff'!C990)</f>
        <v/>
      </c>
      <c r="D989" s="23" t="str">
        <f>IF('AccuValve Takeoff'!D990="","",'AccuValve Takeoff'!D990)</f>
        <v/>
      </c>
      <c r="E989" s="23" t="str">
        <f>IF('AccuValve Takeoff'!S990="","",'AccuValve Takeoff'!S990)</f>
        <v/>
      </c>
      <c r="F989" s="23" t="str">
        <f>IF('AccuValve Takeoff'!F990="","",'AccuValve Takeoff'!F990)</f>
        <v/>
      </c>
      <c r="G989" s="23" t="str">
        <f>IF('AccuValve Takeoff'!R990="","",'AccuValve Takeoff'!R990)</f>
        <v/>
      </c>
      <c r="H989" s="23" t="str">
        <f>IF('AccuValve Takeoff'!G990="","",'AccuValve Takeoff'!G990)</f>
        <v/>
      </c>
      <c r="I989" s="23" t="str">
        <f>IF('AccuValve Takeoff'!H990="","",'AccuValve Takeoff'!H990)</f>
        <v/>
      </c>
      <c r="J989" s="326" t="str">
        <f>IF('AccuValve Takeoff'!I990="","",IF('AccuValve Takeoff'!I990="Not Available","",'AccuValve Takeoff'!I990))</f>
        <v/>
      </c>
      <c r="K989" s="326" t="str">
        <f>IF('AccuValve Takeoff'!J990="","",IF('AccuValve Takeoff'!J990="Not Available","",'AccuValve Takeoff'!J990))</f>
        <v/>
      </c>
      <c r="L989" s="326" t="str">
        <f>IF('AccuValve Takeoff'!K990="","",IF('AccuValve Takeoff'!K990="Not Available","",'AccuValve Takeoff'!K990))</f>
        <v/>
      </c>
      <c r="M989" s="326" t="str">
        <f>IF('AccuValve Takeoff'!L990="","",IF('AccuValve Takeoff'!L990="Not Available","",'AccuValve Takeoff'!L990))</f>
        <v/>
      </c>
      <c r="N989" s="326" t="str">
        <f>IF('AccuValve Takeoff'!M990="","",IF('AccuValve Takeoff'!M990="Not Available","",'AccuValve Takeoff'!M990))</f>
        <v/>
      </c>
      <c r="O989" s="23" t="str">
        <f>IF('AccuValve Takeoff'!N990="","",'AccuValve Takeoff'!N990)</f>
        <v/>
      </c>
      <c r="P989" s="23" t="str">
        <f>IF('AccuValve Takeoff'!O990="","",'AccuValve Takeoff'!O990)</f>
        <v/>
      </c>
      <c r="Q989" s="23" t="str">
        <f>IF('AccuValve Takeoff'!P990="","",'AccuValve Takeoff'!P990)</f>
        <v/>
      </c>
      <c r="R989" s="34" t="str">
        <f>IF('AccuValve Takeoff'!Q990="","",'AccuValve Takeoff'!Q990)</f>
        <v xml:space="preserve"> </v>
      </c>
      <c r="S989" s="35" t="str">
        <f>'AccuValve Takeoff'!T990</f>
        <v/>
      </c>
      <c r="T989" s="35" t="str">
        <f>'AccuValve Takeoff'!U990</f>
        <v/>
      </c>
      <c r="U989" s="325" t="str">
        <f>'AccuValve Takeoff'!BC990</f>
        <v/>
      </c>
      <c r="V989" s="38"/>
      <c r="W989" s="11"/>
      <c r="X989" s="11"/>
      <c r="Y989" s="11"/>
    </row>
    <row r="990" spans="1:25" ht="20.100000000000001" customHeight="1" x14ac:dyDescent="0.2">
      <c r="A990" s="12">
        <v>982</v>
      </c>
      <c r="B990" s="23" t="str">
        <f>IF('AccuValve Takeoff'!B991="","",'AccuValve Takeoff'!B991)</f>
        <v/>
      </c>
      <c r="C990" s="45" t="str">
        <f>IF('AccuValve Takeoff'!C991="","",'AccuValve Takeoff'!C991)</f>
        <v/>
      </c>
      <c r="D990" s="23" t="str">
        <f>IF('AccuValve Takeoff'!D991="","",'AccuValve Takeoff'!D991)</f>
        <v/>
      </c>
      <c r="E990" s="23" t="str">
        <f>IF('AccuValve Takeoff'!S991="","",'AccuValve Takeoff'!S991)</f>
        <v/>
      </c>
      <c r="F990" s="23" t="str">
        <f>IF('AccuValve Takeoff'!F991="","",'AccuValve Takeoff'!F991)</f>
        <v/>
      </c>
      <c r="G990" s="23" t="str">
        <f>IF('AccuValve Takeoff'!R991="","",'AccuValve Takeoff'!R991)</f>
        <v/>
      </c>
      <c r="H990" s="23" t="str">
        <f>IF('AccuValve Takeoff'!G991="","",'AccuValve Takeoff'!G991)</f>
        <v/>
      </c>
      <c r="I990" s="23" t="str">
        <f>IF('AccuValve Takeoff'!H991="","",'AccuValve Takeoff'!H991)</f>
        <v/>
      </c>
      <c r="J990" s="326" t="str">
        <f>IF('AccuValve Takeoff'!I991="","",IF('AccuValve Takeoff'!I991="Not Available","",'AccuValve Takeoff'!I991))</f>
        <v/>
      </c>
      <c r="K990" s="326" t="str">
        <f>IF('AccuValve Takeoff'!J991="","",IF('AccuValve Takeoff'!J991="Not Available","",'AccuValve Takeoff'!J991))</f>
        <v/>
      </c>
      <c r="L990" s="326" t="str">
        <f>IF('AccuValve Takeoff'!K991="","",IF('AccuValve Takeoff'!K991="Not Available","",'AccuValve Takeoff'!K991))</f>
        <v/>
      </c>
      <c r="M990" s="326" t="str">
        <f>IF('AccuValve Takeoff'!L991="","",IF('AccuValve Takeoff'!L991="Not Available","",'AccuValve Takeoff'!L991))</f>
        <v/>
      </c>
      <c r="N990" s="326" t="str">
        <f>IF('AccuValve Takeoff'!M991="","",IF('AccuValve Takeoff'!M991="Not Available","",'AccuValve Takeoff'!M991))</f>
        <v/>
      </c>
      <c r="O990" s="23" t="str">
        <f>IF('AccuValve Takeoff'!N991="","",'AccuValve Takeoff'!N991)</f>
        <v/>
      </c>
      <c r="P990" s="23" t="str">
        <f>IF('AccuValve Takeoff'!O991="","",'AccuValve Takeoff'!O991)</f>
        <v/>
      </c>
      <c r="Q990" s="23" t="str">
        <f>IF('AccuValve Takeoff'!P991="","",'AccuValve Takeoff'!P991)</f>
        <v/>
      </c>
      <c r="R990" s="34" t="str">
        <f>IF('AccuValve Takeoff'!Q991="","",'AccuValve Takeoff'!Q991)</f>
        <v xml:space="preserve"> </v>
      </c>
      <c r="S990" s="35" t="str">
        <f>'AccuValve Takeoff'!T991</f>
        <v/>
      </c>
      <c r="T990" s="35" t="str">
        <f>'AccuValve Takeoff'!U991</f>
        <v/>
      </c>
      <c r="U990" s="325" t="str">
        <f>'AccuValve Takeoff'!BC991</f>
        <v/>
      </c>
      <c r="V990" s="38"/>
      <c r="W990" s="11"/>
      <c r="X990" s="11"/>
      <c r="Y990" s="11"/>
    </row>
    <row r="991" spans="1:25" ht="20.100000000000001" customHeight="1" x14ac:dyDescent="0.2">
      <c r="A991" s="12">
        <v>983</v>
      </c>
      <c r="B991" s="23" t="str">
        <f>IF('AccuValve Takeoff'!B992="","",'AccuValve Takeoff'!B992)</f>
        <v/>
      </c>
      <c r="C991" s="45" t="str">
        <f>IF('AccuValve Takeoff'!C992="","",'AccuValve Takeoff'!C992)</f>
        <v/>
      </c>
      <c r="D991" s="23" t="str">
        <f>IF('AccuValve Takeoff'!D992="","",'AccuValve Takeoff'!D992)</f>
        <v/>
      </c>
      <c r="E991" s="23" t="str">
        <f>IF('AccuValve Takeoff'!S992="","",'AccuValve Takeoff'!S992)</f>
        <v/>
      </c>
      <c r="F991" s="23" t="str">
        <f>IF('AccuValve Takeoff'!F992="","",'AccuValve Takeoff'!F992)</f>
        <v/>
      </c>
      <c r="G991" s="23" t="str">
        <f>IF('AccuValve Takeoff'!R992="","",'AccuValve Takeoff'!R992)</f>
        <v/>
      </c>
      <c r="H991" s="23" t="str">
        <f>IF('AccuValve Takeoff'!G992="","",'AccuValve Takeoff'!G992)</f>
        <v/>
      </c>
      <c r="I991" s="23" t="str">
        <f>IF('AccuValve Takeoff'!H992="","",'AccuValve Takeoff'!H992)</f>
        <v/>
      </c>
      <c r="J991" s="326" t="str">
        <f>IF('AccuValve Takeoff'!I992="","",IF('AccuValve Takeoff'!I992="Not Available","",'AccuValve Takeoff'!I992))</f>
        <v/>
      </c>
      <c r="K991" s="326" t="str">
        <f>IF('AccuValve Takeoff'!J992="","",IF('AccuValve Takeoff'!J992="Not Available","",'AccuValve Takeoff'!J992))</f>
        <v/>
      </c>
      <c r="L991" s="326" t="str">
        <f>IF('AccuValve Takeoff'!K992="","",IF('AccuValve Takeoff'!K992="Not Available","",'AccuValve Takeoff'!K992))</f>
        <v/>
      </c>
      <c r="M991" s="326" t="str">
        <f>IF('AccuValve Takeoff'!L992="","",IF('AccuValve Takeoff'!L992="Not Available","",'AccuValve Takeoff'!L992))</f>
        <v/>
      </c>
      <c r="N991" s="326" t="str">
        <f>IF('AccuValve Takeoff'!M992="","",IF('AccuValve Takeoff'!M992="Not Available","",'AccuValve Takeoff'!M992))</f>
        <v/>
      </c>
      <c r="O991" s="23" t="str">
        <f>IF('AccuValve Takeoff'!N992="","",'AccuValve Takeoff'!N992)</f>
        <v/>
      </c>
      <c r="P991" s="23" t="str">
        <f>IF('AccuValve Takeoff'!O992="","",'AccuValve Takeoff'!O992)</f>
        <v/>
      </c>
      <c r="Q991" s="23" t="str">
        <f>IF('AccuValve Takeoff'!P992="","",'AccuValve Takeoff'!P992)</f>
        <v/>
      </c>
      <c r="R991" s="34" t="str">
        <f>IF('AccuValve Takeoff'!Q992="","",'AccuValve Takeoff'!Q992)</f>
        <v xml:space="preserve"> </v>
      </c>
      <c r="S991" s="35" t="str">
        <f>'AccuValve Takeoff'!T992</f>
        <v/>
      </c>
      <c r="T991" s="35" t="str">
        <f>'AccuValve Takeoff'!U992</f>
        <v/>
      </c>
      <c r="U991" s="325" t="str">
        <f>'AccuValve Takeoff'!BC992</f>
        <v/>
      </c>
      <c r="V991" s="38"/>
      <c r="W991" s="11"/>
      <c r="X991" s="11"/>
      <c r="Y991" s="11"/>
    </row>
    <row r="992" spans="1:25" ht="20.100000000000001" customHeight="1" x14ac:dyDescent="0.2">
      <c r="A992" s="12">
        <v>984</v>
      </c>
      <c r="B992" s="23" t="str">
        <f>IF('AccuValve Takeoff'!B993="","",'AccuValve Takeoff'!B993)</f>
        <v/>
      </c>
      <c r="C992" s="45" t="str">
        <f>IF('AccuValve Takeoff'!C993="","",'AccuValve Takeoff'!C993)</f>
        <v/>
      </c>
      <c r="D992" s="23" t="str">
        <f>IF('AccuValve Takeoff'!D993="","",'AccuValve Takeoff'!D993)</f>
        <v/>
      </c>
      <c r="E992" s="23" t="str">
        <f>IF('AccuValve Takeoff'!S993="","",'AccuValve Takeoff'!S993)</f>
        <v/>
      </c>
      <c r="F992" s="23" t="str">
        <f>IF('AccuValve Takeoff'!F993="","",'AccuValve Takeoff'!F993)</f>
        <v/>
      </c>
      <c r="G992" s="23" t="str">
        <f>IF('AccuValve Takeoff'!R993="","",'AccuValve Takeoff'!R993)</f>
        <v/>
      </c>
      <c r="H992" s="23" t="str">
        <f>IF('AccuValve Takeoff'!G993="","",'AccuValve Takeoff'!G993)</f>
        <v/>
      </c>
      <c r="I992" s="23" t="str">
        <f>IF('AccuValve Takeoff'!H993="","",'AccuValve Takeoff'!H993)</f>
        <v/>
      </c>
      <c r="J992" s="326" t="str">
        <f>IF('AccuValve Takeoff'!I993="","",IF('AccuValve Takeoff'!I993="Not Available","",'AccuValve Takeoff'!I993))</f>
        <v/>
      </c>
      <c r="K992" s="326" t="str">
        <f>IF('AccuValve Takeoff'!J993="","",IF('AccuValve Takeoff'!J993="Not Available","",'AccuValve Takeoff'!J993))</f>
        <v/>
      </c>
      <c r="L992" s="326" t="str">
        <f>IF('AccuValve Takeoff'!K993="","",IF('AccuValve Takeoff'!K993="Not Available","",'AccuValve Takeoff'!K993))</f>
        <v/>
      </c>
      <c r="M992" s="326" t="str">
        <f>IF('AccuValve Takeoff'!L993="","",IF('AccuValve Takeoff'!L993="Not Available","",'AccuValve Takeoff'!L993))</f>
        <v/>
      </c>
      <c r="N992" s="326" t="str">
        <f>IF('AccuValve Takeoff'!M993="","",IF('AccuValve Takeoff'!M993="Not Available","",'AccuValve Takeoff'!M993))</f>
        <v/>
      </c>
      <c r="O992" s="23" t="str">
        <f>IF('AccuValve Takeoff'!N993="","",'AccuValve Takeoff'!N993)</f>
        <v/>
      </c>
      <c r="P992" s="23" t="str">
        <f>IF('AccuValve Takeoff'!O993="","",'AccuValve Takeoff'!O993)</f>
        <v/>
      </c>
      <c r="Q992" s="23" t="str">
        <f>IF('AccuValve Takeoff'!P993="","",'AccuValve Takeoff'!P993)</f>
        <v/>
      </c>
      <c r="R992" s="34" t="str">
        <f>IF('AccuValve Takeoff'!Q993="","",'AccuValve Takeoff'!Q993)</f>
        <v xml:space="preserve"> </v>
      </c>
      <c r="S992" s="35" t="str">
        <f>'AccuValve Takeoff'!T993</f>
        <v/>
      </c>
      <c r="T992" s="35" t="str">
        <f>'AccuValve Takeoff'!U993</f>
        <v/>
      </c>
      <c r="U992" s="325" t="str">
        <f>'AccuValve Takeoff'!BC993</f>
        <v/>
      </c>
      <c r="V992" s="38"/>
      <c r="W992" s="11"/>
      <c r="X992" s="11"/>
      <c r="Y992" s="11"/>
    </row>
    <row r="993" spans="1:25" ht="20.100000000000001" customHeight="1" x14ac:dyDescent="0.2">
      <c r="A993" s="12">
        <v>985</v>
      </c>
      <c r="B993" s="23" t="str">
        <f>IF('AccuValve Takeoff'!B994="","",'AccuValve Takeoff'!B994)</f>
        <v/>
      </c>
      <c r="C993" s="45" t="str">
        <f>IF('AccuValve Takeoff'!C994="","",'AccuValve Takeoff'!C994)</f>
        <v/>
      </c>
      <c r="D993" s="23" t="str">
        <f>IF('AccuValve Takeoff'!D994="","",'AccuValve Takeoff'!D994)</f>
        <v/>
      </c>
      <c r="E993" s="23" t="str">
        <f>IF('AccuValve Takeoff'!S994="","",'AccuValve Takeoff'!S994)</f>
        <v/>
      </c>
      <c r="F993" s="23" t="str">
        <f>IF('AccuValve Takeoff'!F994="","",'AccuValve Takeoff'!F994)</f>
        <v/>
      </c>
      <c r="G993" s="23" t="str">
        <f>IF('AccuValve Takeoff'!R994="","",'AccuValve Takeoff'!R994)</f>
        <v/>
      </c>
      <c r="H993" s="23" t="str">
        <f>IF('AccuValve Takeoff'!G994="","",'AccuValve Takeoff'!G994)</f>
        <v/>
      </c>
      <c r="I993" s="23" t="str">
        <f>IF('AccuValve Takeoff'!H994="","",'AccuValve Takeoff'!H994)</f>
        <v/>
      </c>
      <c r="J993" s="326" t="str">
        <f>IF('AccuValve Takeoff'!I994="","",IF('AccuValve Takeoff'!I994="Not Available","",'AccuValve Takeoff'!I994))</f>
        <v/>
      </c>
      <c r="K993" s="326" t="str">
        <f>IF('AccuValve Takeoff'!J994="","",IF('AccuValve Takeoff'!J994="Not Available","",'AccuValve Takeoff'!J994))</f>
        <v/>
      </c>
      <c r="L993" s="326" t="str">
        <f>IF('AccuValve Takeoff'!K994="","",IF('AccuValve Takeoff'!K994="Not Available","",'AccuValve Takeoff'!K994))</f>
        <v/>
      </c>
      <c r="M993" s="326" t="str">
        <f>IF('AccuValve Takeoff'!L994="","",IF('AccuValve Takeoff'!L994="Not Available","",'AccuValve Takeoff'!L994))</f>
        <v/>
      </c>
      <c r="N993" s="326" t="str">
        <f>IF('AccuValve Takeoff'!M994="","",IF('AccuValve Takeoff'!M994="Not Available","",'AccuValve Takeoff'!M994))</f>
        <v/>
      </c>
      <c r="O993" s="23" t="str">
        <f>IF('AccuValve Takeoff'!N994="","",'AccuValve Takeoff'!N994)</f>
        <v/>
      </c>
      <c r="P993" s="23" t="str">
        <f>IF('AccuValve Takeoff'!O994="","",'AccuValve Takeoff'!O994)</f>
        <v/>
      </c>
      <c r="Q993" s="23" t="str">
        <f>IF('AccuValve Takeoff'!P994="","",'AccuValve Takeoff'!P994)</f>
        <v/>
      </c>
      <c r="R993" s="34" t="str">
        <f>IF('AccuValve Takeoff'!Q994="","",'AccuValve Takeoff'!Q994)</f>
        <v xml:space="preserve"> </v>
      </c>
      <c r="S993" s="35" t="str">
        <f>'AccuValve Takeoff'!T994</f>
        <v/>
      </c>
      <c r="T993" s="35" t="str">
        <f>'AccuValve Takeoff'!U994</f>
        <v/>
      </c>
      <c r="U993" s="325" t="str">
        <f>'AccuValve Takeoff'!BC994</f>
        <v/>
      </c>
      <c r="V993" s="38"/>
      <c r="W993" s="11"/>
      <c r="X993" s="11"/>
      <c r="Y993" s="11"/>
    </row>
    <row r="994" spans="1:25" ht="20.100000000000001" customHeight="1" x14ac:dyDescent="0.2">
      <c r="A994" s="12">
        <v>986</v>
      </c>
      <c r="B994" s="23" t="str">
        <f>IF('AccuValve Takeoff'!B995="","",'AccuValve Takeoff'!B995)</f>
        <v/>
      </c>
      <c r="C994" s="45" t="str">
        <f>IF('AccuValve Takeoff'!C995="","",'AccuValve Takeoff'!C995)</f>
        <v/>
      </c>
      <c r="D994" s="23" t="str">
        <f>IF('AccuValve Takeoff'!D995="","",'AccuValve Takeoff'!D995)</f>
        <v/>
      </c>
      <c r="E994" s="23" t="str">
        <f>IF('AccuValve Takeoff'!S995="","",'AccuValve Takeoff'!S995)</f>
        <v/>
      </c>
      <c r="F994" s="23" t="str">
        <f>IF('AccuValve Takeoff'!F995="","",'AccuValve Takeoff'!F995)</f>
        <v/>
      </c>
      <c r="G994" s="23" t="str">
        <f>IF('AccuValve Takeoff'!R995="","",'AccuValve Takeoff'!R995)</f>
        <v/>
      </c>
      <c r="H994" s="23" t="str">
        <f>IF('AccuValve Takeoff'!G995="","",'AccuValve Takeoff'!G995)</f>
        <v/>
      </c>
      <c r="I994" s="23" t="str">
        <f>IF('AccuValve Takeoff'!H995="","",'AccuValve Takeoff'!H995)</f>
        <v/>
      </c>
      <c r="J994" s="326" t="str">
        <f>IF('AccuValve Takeoff'!I995="","",IF('AccuValve Takeoff'!I995="Not Available","",'AccuValve Takeoff'!I995))</f>
        <v/>
      </c>
      <c r="K994" s="326" t="str">
        <f>IF('AccuValve Takeoff'!J995="","",IF('AccuValve Takeoff'!J995="Not Available","",'AccuValve Takeoff'!J995))</f>
        <v/>
      </c>
      <c r="L994" s="326" t="str">
        <f>IF('AccuValve Takeoff'!K995="","",IF('AccuValve Takeoff'!K995="Not Available","",'AccuValve Takeoff'!K995))</f>
        <v/>
      </c>
      <c r="M994" s="326" t="str">
        <f>IF('AccuValve Takeoff'!L995="","",IF('AccuValve Takeoff'!L995="Not Available","",'AccuValve Takeoff'!L995))</f>
        <v/>
      </c>
      <c r="N994" s="326" t="str">
        <f>IF('AccuValve Takeoff'!M995="","",IF('AccuValve Takeoff'!M995="Not Available","",'AccuValve Takeoff'!M995))</f>
        <v/>
      </c>
      <c r="O994" s="23" t="str">
        <f>IF('AccuValve Takeoff'!N995="","",'AccuValve Takeoff'!N995)</f>
        <v/>
      </c>
      <c r="P994" s="23" t="str">
        <f>IF('AccuValve Takeoff'!O995="","",'AccuValve Takeoff'!O995)</f>
        <v/>
      </c>
      <c r="Q994" s="23" t="str">
        <f>IF('AccuValve Takeoff'!P995="","",'AccuValve Takeoff'!P995)</f>
        <v/>
      </c>
      <c r="R994" s="34" t="str">
        <f>IF('AccuValve Takeoff'!Q995="","",'AccuValve Takeoff'!Q995)</f>
        <v xml:space="preserve"> </v>
      </c>
      <c r="S994" s="35" t="str">
        <f>'AccuValve Takeoff'!T995</f>
        <v/>
      </c>
      <c r="T994" s="35" t="str">
        <f>'AccuValve Takeoff'!U995</f>
        <v/>
      </c>
      <c r="U994" s="325" t="str">
        <f>'AccuValve Takeoff'!BC995</f>
        <v/>
      </c>
      <c r="V994" s="38"/>
      <c r="W994" s="11"/>
      <c r="X994" s="11"/>
      <c r="Y994" s="11"/>
    </row>
    <row r="995" spans="1:25" ht="20.100000000000001" customHeight="1" x14ac:dyDescent="0.2">
      <c r="A995" s="12">
        <v>987</v>
      </c>
      <c r="B995" s="23" t="str">
        <f>IF('AccuValve Takeoff'!B996="","",'AccuValve Takeoff'!B996)</f>
        <v/>
      </c>
      <c r="C995" s="45" t="str">
        <f>IF('AccuValve Takeoff'!C996="","",'AccuValve Takeoff'!C996)</f>
        <v/>
      </c>
      <c r="D995" s="23" t="str">
        <f>IF('AccuValve Takeoff'!D996="","",'AccuValve Takeoff'!D996)</f>
        <v/>
      </c>
      <c r="E995" s="23" t="str">
        <f>IF('AccuValve Takeoff'!S996="","",'AccuValve Takeoff'!S996)</f>
        <v/>
      </c>
      <c r="F995" s="23" t="str">
        <f>IF('AccuValve Takeoff'!F996="","",'AccuValve Takeoff'!F996)</f>
        <v/>
      </c>
      <c r="G995" s="23" t="str">
        <f>IF('AccuValve Takeoff'!R996="","",'AccuValve Takeoff'!R996)</f>
        <v/>
      </c>
      <c r="H995" s="23" t="str">
        <f>IF('AccuValve Takeoff'!G996="","",'AccuValve Takeoff'!G996)</f>
        <v/>
      </c>
      <c r="I995" s="23" t="str">
        <f>IF('AccuValve Takeoff'!H996="","",'AccuValve Takeoff'!H996)</f>
        <v/>
      </c>
      <c r="J995" s="326" t="str">
        <f>IF('AccuValve Takeoff'!I996="","",IF('AccuValve Takeoff'!I996="Not Available","",'AccuValve Takeoff'!I996))</f>
        <v/>
      </c>
      <c r="K995" s="326" t="str">
        <f>IF('AccuValve Takeoff'!J996="","",IF('AccuValve Takeoff'!J996="Not Available","",'AccuValve Takeoff'!J996))</f>
        <v/>
      </c>
      <c r="L995" s="326" t="str">
        <f>IF('AccuValve Takeoff'!K996="","",IF('AccuValve Takeoff'!K996="Not Available","",'AccuValve Takeoff'!K996))</f>
        <v/>
      </c>
      <c r="M995" s="326" t="str">
        <f>IF('AccuValve Takeoff'!L996="","",IF('AccuValve Takeoff'!L996="Not Available","",'AccuValve Takeoff'!L996))</f>
        <v/>
      </c>
      <c r="N995" s="326" t="str">
        <f>IF('AccuValve Takeoff'!M996="","",IF('AccuValve Takeoff'!M996="Not Available","",'AccuValve Takeoff'!M996))</f>
        <v/>
      </c>
      <c r="O995" s="23" t="str">
        <f>IF('AccuValve Takeoff'!N996="","",'AccuValve Takeoff'!N996)</f>
        <v/>
      </c>
      <c r="P995" s="23" t="str">
        <f>IF('AccuValve Takeoff'!O996="","",'AccuValve Takeoff'!O996)</f>
        <v/>
      </c>
      <c r="Q995" s="23" t="str">
        <f>IF('AccuValve Takeoff'!P996="","",'AccuValve Takeoff'!P996)</f>
        <v/>
      </c>
      <c r="R995" s="34" t="str">
        <f>IF('AccuValve Takeoff'!Q996="","",'AccuValve Takeoff'!Q996)</f>
        <v xml:space="preserve"> </v>
      </c>
      <c r="S995" s="35" t="str">
        <f>'AccuValve Takeoff'!T996</f>
        <v/>
      </c>
      <c r="T995" s="35" t="str">
        <f>'AccuValve Takeoff'!U996</f>
        <v/>
      </c>
      <c r="U995" s="325" t="str">
        <f>'AccuValve Takeoff'!BC996</f>
        <v/>
      </c>
      <c r="V995" s="38"/>
      <c r="W995" s="11"/>
      <c r="X995" s="11"/>
      <c r="Y995" s="11"/>
    </row>
    <row r="996" spans="1:25" ht="20.100000000000001" customHeight="1" x14ac:dyDescent="0.2">
      <c r="A996" s="12">
        <v>988</v>
      </c>
      <c r="B996" s="23" t="str">
        <f>IF('AccuValve Takeoff'!B997="","",'AccuValve Takeoff'!B997)</f>
        <v/>
      </c>
      <c r="C996" s="45" t="str">
        <f>IF('AccuValve Takeoff'!C997="","",'AccuValve Takeoff'!C997)</f>
        <v/>
      </c>
      <c r="D996" s="23" t="str">
        <f>IF('AccuValve Takeoff'!D997="","",'AccuValve Takeoff'!D997)</f>
        <v/>
      </c>
      <c r="E996" s="23" t="str">
        <f>IF('AccuValve Takeoff'!S997="","",'AccuValve Takeoff'!S997)</f>
        <v/>
      </c>
      <c r="F996" s="23" t="str">
        <f>IF('AccuValve Takeoff'!F997="","",'AccuValve Takeoff'!F997)</f>
        <v/>
      </c>
      <c r="G996" s="23" t="str">
        <f>IF('AccuValve Takeoff'!R997="","",'AccuValve Takeoff'!R997)</f>
        <v/>
      </c>
      <c r="H996" s="23" t="str">
        <f>IF('AccuValve Takeoff'!G997="","",'AccuValve Takeoff'!G997)</f>
        <v/>
      </c>
      <c r="I996" s="23" t="str">
        <f>IF('AccuValve Takeoff'!H997="","",'AccuValve Takeoff'!H997)</f>
        <v/>
      </c>
      <c r="J996" s="326" t="str">
        <f>IF('AccuValve Takeoff'!I997="","",IF('AccuValve Takeoff'!I997="Not Available","",'AccuValve Takeoff'!I997))</f>
        <v/>
      </c>
      <c r="K996" s="326" t="str">
        <f>IF('AccuValve Takeoff'!J997="","",IF('AccuValve Takeoff'!J997="Not Available","",'AccuValve Takeoff'!J997))</f>
        <v/>
      </c>
      <c r="L996" s="326" t="str">
        <f>IF('AccuValve Takeoff'!K997="","",IF('AccuValve Takeoff'!K997="Not Available","",'AccuValve Takeoff'!K997))</f>
        <v/>
      </c>
      <c r="M996" s="326" t="str">
        <f>IF('AccuValve Takeoff'!L997="","",IF('AccuValve Takeoff'!L997="Not Available","",'AccuValve Takeoff'!L997))</f>
        <v/>
      </c>
      <c r="N996" s="326" t="str">
        <f>IF('AccuValve Takeoff'!M997="","",IF('AccuValve Takeoff'!M997="Not Available","",'AccuValve Takeoff'!M997))</f>
        <v/>
      </c>
      <c r="O996" s="23" t="str">
        <f>IF('AccuValve Takeoff'!N997="","",'AccuValve Takeoff'!N997)</f>
        <v/>
      </c>
      <c r="P996" s="23" t="str">
        <f>IF('AccuValve Takeoff'!O997="","",'AccuValve Takeoff'!O997)</f>
        <v/>
      </c>
      <c r="Q996" s="23" t="str">
        <f>IF('AccuValve Takeoff'!P997="","",'AccuValve Takeoff'!P997)</f>
        <v/>
      </c>
      <c r="R996" s="34" t="str">
        <f>IF('AccuValve Takeoff'!Q997="","",'AccuValve Takeoff'!Q997)</f>
        <v xml:space="preserve"> </v>
      </c>
      <c r="S996" s="35" t="str">
        <f>'AccuValve Takeoff'!T997</f>
        <v/>
      </c>
      <c r="T996" s="35" t="str">
        <f>'AccuValve Takeoff'!U997</f>
        <v/>
      </c>
      <c r="U996" s="325" t="str">
        <f>'AccuValve Takeoff'!BC997</f>
        <v/>
      </c>
      <c r="V996" s="38"/>
      <c r="W996" s="11"/>
      <c r="X996" s="11"/>
      <c r="Y996" s="11"/>
    </row>
    <row r="997" spans="1:25" ht="20.100000000000001" customHeight="1" x14ac:dyDescent="0.2">
      <c r="A997" s="12">
        <v>989</v>
      </c>
      <c r="B997" s="23" t="str">
        <f>IF('AccuValve Takeoff'!B998="","",'AccuValve Takeoff'!B998)</f>
        <v/>
      </c>
      <c r="C997" s="45" t="str">
        <f>IF('AccuValve Takeoff'!C998="","",'AccuValve Takeoff'!C998)</f>
        <v/>
      </c>
      <c r="D997" s="23" t="str">
        <f>IF('AccuValve Takeoff'!D998="","",'AccuValve Takeoff'!D998)</f>
        <v/>
      </c>
      <c r="E997" s="23" t="str">
        <f>IF('AccuValve Takeoff'!S998="","",'AccuValve Takeoff'!S998)</f>
        <v/>
      </c>
      <c r="F997" s="23" t="str">
        <f>IF('AccuValve Takeoff'!F998="","",'AccuValve Takeoff'!F998)</f>
        <v/>
      </c>
      <c r="G997" s="23" t="str">
        <f>IF('AccuValve Takeoff'!R998="","",'AccuValve Takeoff'!R998)</f>
        <v/>
      </c>
      <c r="H997" s="23" t="str">
        <f>IF('AccuValve Takeoff'!G998="","",'AccuValve Takeoff'!G998)</f>
        <v/>
      </c>
      <c r="I997" s="23" t="str">
        <f>IF('AccuValve Takeoff'!H998="","",'AccuValve Takeoff'!H998)</f>
        <v/>
      </c>
      <c r="J997" s="326" t="str">
        <f>IF('AccuValve Takeoff'!I998="","",IF('AccuValve Takeoff'!I998="Not Available","",'AccuValve Takeoff'!I998))</f>
        <v/>
      </c>
      <c r="K997" s="326" t="str">
        <f>IF('AccuValve Takeoff'!J998="","",IF('AccuValve Takeoff'!J998="Not Available","",'AccuValve Takeoff'!J998))</f>
        <v/>
      </c>
      <c r="L997" s="326" t="str">
        <f>IF('AccuValve Takeoff'!K998="","",IF('AccuValve Takeoff'!K998="Not Available","",'AccuValve Takeoff'!K998))</f>
        <v/>
      </c>
      <c r="M997" s="326" t="str">
        <f>IF('AccuValve Takeoff'!L998="","",IF('AccuValve Takeoff'!L998="Not Available","",'AccuValve Takeoff'!L998))</f>
        <v/>
      </c>
      <c r="N997" s="326" t="str">
        <f>IF('AccuValve Takeoff'!M998="","",IF('AccuValve Takeoff'!M998="Not Available","",'AccuValve Takeoff'!M998))</f>
        <v/>
      </c>
      <c r="O997" s="23" t="str">
        <f>IF('AccuValve Takeoff'!N998="","",'AccuValve Takeoff'!N998)</f>
        <v/>
      </c>
      <c r="P997" s="23" t="str">
        <f>IF('AccuValve Takeoff'!O998="","",'AccuValve Takeoff'!O998)</f>
        <v/>
      </c>
      <c r="Q997" s="23" t="str">
        <f>IF('AccuValve Takeoff'!P998="","",'AccuValve Takeoff'!P998)</f>
        <v/>
      </c>
      <c r="R997" s="34" t="str">
        <f>IF('AccuValve Takeoff'!Q998="","",'AccuValve Takeoff'!Q998)</f>
        <v xml:space="preserve"> </v>
      </c>
      <c r="S997" s="35" t="str">
        <f>'AccuValve Takeoff'!T998</f>
        <v/>
      </c>
      <c r="T997" s="35" t="str">
        <f>'AccuValve Takeoff'!U998</f>
        <v/>
      </c>
      <c r="U997" s="325" t="str">
        <f>'AccuValve Takeoff'!BC998</f>
        <v/>
      </c>
      <c r="V997" s="38"/>
      <c r="W997" s="11"/>
      <c r="X997" s="11"/>
      <c r="Y997" s="11"/>
    </row>
    <row r="998" spans="1:25" ht="20.100000000000001" customHeight="1" x14ac:dyDescent="0.2">
      <c r="A998" s="12">
        <v>990</v>
      </c>
      <c r="B998" s="23" t="str">
        <f>IF('AccuValve Takeoff'!B999="","",'AccuValve Takeoff'!B999)</f>
        <v/>
      </c>
      <c r="C998" s="45" t="str">
        <f>IF('AccuValve Takeoff'!C999="","",'AccuValve Takeoff'!C999)</f>
        <v/>
      </c>
      <c r="D998" s="23" t="str">
        <f>IF('AccuValve Takeoff'!D999="","",'AccuValve Takeoff'!D999)</f>
        <v/>
      </c>
      <c r="E998" s="23" t="str">
        <f>IF('AccuValve Takeoff'!S999="","",'AccuValve Takeoff'!S999)</f>
        <v/>
      </c>
      <c r="F998" s="23" t="str">
        <f>IF('AccuValve Takeoff'!F999="","",'AccuValve Takeoff'!F999)</f>
        <v/>
      </c>
      <c r="G998" s="23" t="str">
        <f>IF('AccuValve Takeoff'!R999="","",'AccuValve Takeoff'!R999)</f>
        <v/>
      </c>
      <c r="H998" s="23" t="str">
        <f>IF('AccuValve Takeoff'!G999="","",'AccuValve Takeoff'!G999)</f>
        <v/>
      </c>
      <c r="I998" s="23" t="str">
        <f>IF('AccuValve Takeoff'!H999="","",'AccuValve Takeoff'!H999)</f>
        <v/>
      </c>
      <c r="J998" s="326" t="str">
        <f>IF('AccuValve Takeoff'!I999="","",IF('AccuValve Takeoff'!I999="Not Available","",'AccuValve Takeoff'!I999))</f>
        <v/>
      </c>
      <c r="K998" s="326" t="str">
        <f>IF('AccuValve Takeoff'!J999="","",IF('AccuValve Takeoff'!J999="Not Available","",'AccuValve Takeoff'!J999))</f>
        <v/>
      </c>
      <c r="L998" s="326" t="str">
        <f>IF('AccuValve Takeoff'!K999="","",IF('AccuValve Takeoff'!K999="Not Available","",'AccuValve Takeoff'!K999))</f>
        <v/>
      </c>
      <c r="M998" s="326" t="str">
        <f>IF('AccuValve Takeoff'!L999="","",IF('AccuValve Takeoff'!L999="Not Available","",'AccuValve Takeoff'!L999))</f>
        <v/>
      </c>
      <c r="N998" s="326" t="str">
        <f>IF('AccuValve Takeoff'!M999="","",IF('AccuValve Takeoff'!M999="Not Available","",'AccuValve Takeoff'!M999))</f>
        <v/>
      </c>
      <c r="O998" s="23" t="str">
        <f>IF('AccuValve Takeoff'!N999="","",'AccuValve Takeoff'!N999)</f>
        <v/>
      </c>
      <c r="P998" s="23" t="str">
        <f>IF('AccuValve Takeoff'!O999="","",'AccuValve Takeoff'!O999)</f>
        <v/>
      </c>
      <c r="Q998" s="23" t="str">
        <f>IF('AccuValve Takeoff'!P999="","",'AccuValve Takeoff'!P999)</f>
        <v/>
      </c>
      <c r="R998" s="34" t="str">
        <f>IF('AccuValve Takeoff'!Q999="","",'AccuValve Takeoff'!Q999)</f>
        <v xml:space="preserve"> </v>
      </c>
      <c r="S998" s="35" t="str">
        <f>'AccuValve Takeoff'!T999</f>
        <v/>
      </c>
      <c r="T998" s="35" t="str">
        <f>'AccuValve Takeoff'!U999</f>
        <v/>
      </c>
      <c r="U998" s="325" t="str">
        <f>'AccuValve Takeoff'!BC999</f>
        <v/>
      </c>
      <c r="V998" s="38"/>
      <c r="W998" s="11"/>
      <c r="X998" s="11"/>
      <c r="Y998" s="11"/>
    </row>
    <row r="999" spans="1:25" ht="20.100000000000001" customHeight="1" x14ac:dyDescent="0.2">
      <c r="A999" s="12">
        <v>991</v>
      </c>
      <c r="B999" s="23" t="str">
        <f>IF('AccuValve Takeoff'!B1000="","",'AccuValve Takeoff'!B1000)</f>
        <v/>
      </c>
      <c r="C999" s="45" t="str">
        <f>IF('AccuValve Takeoff'!C1000="","",'AccuValve Takeoff'!C1000)</f>
        <v/>
      </c>
      <c r="D999" s="23" t="str">
        <f>IF('AccuValve Takeoff'!D1000="","",'AccuValve Takeoff'!D1000)</f>
        <v/>
      </c>
      <c r="E999" s="23" t="str">
        <f>IF('AccuValve Takeoff'!S1000="","",'AccuValve Takeoff'!S1000)</f>
        <v/>
      </c>
      <c r="F999" s="23" t="str">
        <f>IF('AccuValve Takeoff'!F1000="","",'AccuValve Takeoff'!F1000)</f>
        <v/>
      </c>
      <c r="G999" s="23" t="str">
        <f>IF('AccuValve Takeoff'!R1000="","",'AccuValve Takeoff'!R1000)</f>
        <v/>
      </c>
      <c r="H999" s="23" t="str">
        <f>IF('AccuValve Takeoff'!G1000="","",'AccuValve Takeoff'!G1000)</f>
        <v/>
      </c>
      <c r="I999" s="23" t="str">
        <f>IF('AccuValve Takeoff'!H1000="","",'AccuValve Takeoff'!H1000)</f>
        <v/>
      </c>
      <c r="J999" s="326" t="str">
        <f>IF('AccuValve Takeoff'!I1000="","",IF('AccuValve Takeoff'!I1000="Not Available","",'AccuValve Takeoff'!I1000))</f>
        <v/>
      </c>
      <c r="K999" s="326" t="str">
        <f>IF('AccuValve Takeoff'!J1000="","",IF('AccuValve Takeoff'!J1000="Not Available","",'AccuValve Takeoff'!J1000))</f>
        <v/>
      </c>
      <c r="L999" s="326" t="str">
        <f>IF('AccuValve Takeoff'!K1000="","",IF('AccuValve Takeoff'!K1000="Not Available","",'AccuValve Takeoff'!K1000))</f>
        <v/>
      </c>
      <c r="M999" s="326" t="str">
        <f>IF('AccuValve Takeoff'!L1000="","",IF('AccuValve Takeoff'!L1000="Not Available","",'AccuValve Takeoff'!L1000))</f>
        <v/>
      </c>
      <c r="N999" s="326" t="str">
        <f>IF('AccuValve Takeoff'!M1000="","",IF('AccuValve Takeoff'!M1000="Not Available","",'AccuValve Takeoff'!M1000))</f>
        <v/>
      </c>
      <c r="O999" s="23" t="str">
        <f>IF('AccuValve Takeoff'!N1000="","",'AccuValve Takeoff'!N1000)</f>
        <v/>
      </c>
      <c r="P999" s="23" t="str">
        <f>IF('AccuValve Takeoff'!O1000="","",'AccuValve Takeoff'!O1000)</f>
        <v/>
      </c>
      <c r="Q999" s="23" t="str">
        <f>IF('AccuValve Takeoff'!P1000="","",'AccuValve Takeoff'!P1000)</f>
        <v/>
      </c>
      <c r="R999" s="34" t="str">
        <f>IF('AccuValve Takeoff'!Q1000="","",'AccuValve Takeoff'!Q1000)</f>
        <v xml:space="preserve"> </v>
      </c>
      <c r="S999" s="35" t="str">
        <f>'AccuValve Takeoff'!T1000</f>
        <v/>
      </c>
      <c r="T999" s="35" t="str">
        <f>'AccuValve Takeoff'!U1000</f>
        <v/>
      </c>
      <c r="U999" s="325" t="str">
        <f>'AccuValve Takeoff'!BC1000</f>
        <v/>
      </c>
      <c r="V999" s="38"/>
      <c r="W999" s="11"/>
      <c r="X999" s="11"/>
      <c r="Y999" s="11"/>
    </row>
    <row r="1000" spans="1:25" ht="20.100000000000001" customHeight="1" x14ac:dyDescent="0.2">
      <c r="A1000" s="12">
        <v>992</v>
      </c>
      <c r="B1000" s="23" t="str">
        <f>IF('AccuValve Takeoff'!B1001="","",'AccuValve Takeoff'!B1001)</f>
        <v/>
      </c>
      <c r="C1000" s="45" t="str">
        <f>IF('AccuValve Takeoff'!C1001="","",'AccuValve Takeoff'!C1001)</f>
        <v/>
      </c>
      <c r="D1000" s="23" t="str">
        <f>IF('AccuValve Takeoff'!D1001="","",'AccuValve Takeoff'!D1001)</f>
        <v/>
      </c>
      <c r="E1000" s="23" t="str">
        <f>IF('AccuValve Takeoff'!S1001="","",'AccuValve Takeoff'!S1001)</f>
        <v/>
      </c>
      <c r="F1000" s="23" t="str">
        <f>IF('AccuValve Takeoff'!F1001="","",'AccuValve Takeoff'!F1001)</f>
        <v/>
      </c>
      <c r="G1000" s="23" t="str">
        <f>IF('AccuValve Takeoff'!R1001="","",'AccuValve Takeoff'!R1001)</f>
        <v/>
      </c>
      <c r="H1000" s="23" t="str">
        <f>IF('AccuValve Takeoff'!G1001="","",'AccuValve Takeoff'!G1001)</f>
        <v/>
      </c>
      <c r="I1000" s="23" t="str">
        <f>IF('AccuValve Takeoff'!H1001="","",'AccuValve Takeoff'!H1001)</f>
        <v/>
      </c>
      <c r="J1000" s="326" t="str">
        <f>IF('AccuValve Takeoff'!I1001="","",IF('AccuValve Takeoff'!I1001="Not Available","",'AccuValve Takeoff'!I1001))</f>
        <v/>
      </c>
      <c r="K1000" s="326" t="str">
        <f>IF('AccuValve Takeoff'!J1001="","",IF('AccuValve Takeoff'!J1001="Not Available","",'AccuValve Takeoff'!J1001))</f>
        <v/>
      </c>
      <c r="L1000" s="326" t="str">
        <f>IF('AccuValve Takeoff'!K1001="","",IF('AccuValve Takeoff'!K1001="Not Available","",'AccuValve Takeoff'!K1001))</f>
        <v/>
      </c>
      <c r="M1000" s="326" t="str">
        <f>IF('AccuValve Takeoff'!L1001="","",IF('AccuValve Takeoff'!L1001="Not Available","",'AccuValve Takeoff'!L1001))</f>
        <v/>
      </c>
      <c r="N1000" s="326" t="str">
        <f>IF('AccuValve Takeoff'!M1001="","",IF('AccuValve Takeoff'!M1001="Not Available","",'AccuValve Takeoff'!M1001))</f>
        <v/>
      </c>
      <c r="O1000" s="23" t="str">
        <f>IF('AccuValve Takeoff'!N1001="","",'AccuValve Takeoff'!N1001)</f>
        <v/>
      </c>
      <c r="P1000" s="23" t="str">
        <f>IF('AccuValve Takeoff'!O1001="","",'AccuValve Takeoff'!O1001)</f>
        <v/>
      </c>
      <c r="Q1000" s="23" t="str">
        <f>IF('AccuValve Takeoff'!P1001="","",'AccuValve Takeoff'!P1001)</f>
        <v/>
      </c>
      <c r="R1000" s="34" t="str">
        <f>IF('AccuValve Takeoff'!Q1001="","",'AccuValve Takeoff'!Q1001)</f>
        <v xml:space="preserve"> </v>
      </c>
      <c r="S1000" s="35" t="str">
        <f>'AccuValve Takeoff'!T1001</f>
        <v/>
      </c>
      <c r="T1000" s="35" t="str">
        <f>'AccuValve Takeoff'!U1001</f>
        <v/>
      </c>
      <c r="U1000" s="325" t="str">
        <f>'AccuValve Takeoff'!BC1001</f>
        <v/>
      </c>
      <c r="V1000" s="38"/>
      <c r="W1000" s="11"/>
      <c r="X1000" s="11"/>
      <c r="Y1000" s="11"/>
    </row>
    <row r="1001" spans="1:25" ht="20.100000000000001" customHeight="1" x14ac:dyDescent="0.2">
      <c r="A1001" s="12">
        <v>993</v>
      </c>
      <c r="B1001" s="23" t="str">
        <f>IF('AccuValve Takeoff'!B1002="","",'AccuValve Takeoff'!B1002)</f>
        <v/>
      </c>
      <c r="C1001" s="45" t="str">
        <f>IF('AccuValve Takeoff'!C1002="","",'AccuValve Takeoff'!C1002)</f>
        <v/>
      </c>
      <c r="D1001" s="23" t="str">
        <f>IF('AccuValve Takeoff'!D1002="","",'AccuValve Takeoff'!D1002)</f>
        <v/>
      </c>
      <c r="E1001" s="23" t="str">
        <f>IF('AccuValve Takeoff'!S1002="","",'AccuValve Takeoff'!S1002)</f>
        <v/>
      </c>
      <c r="F1001" s="23" t="str">
        <f>IF('AccuValve Takeoff'!F1002="","",'AccuValve Takeoff'!F1002)</f>
        <v/>
      </c>
      <c r="G1001" s="23" t="str">
        <f>IF('AccuValve Takeoff'!R1002="","",'AccuValve Takeoff'!R1002)</f>
        <v/>
      </c>
      <c r="H1001" s="23" t="str">
        <f>IF('AccuValve Takeoff'!G1002="","",'AccuValve Takeoff'!G1002)</f>
        <v/>
      </c>
      <c r="I1001" s="23" t="str">
        <f>IF('AccuValve Takeoff'!H1002="","",'AccuValve Takeoff'!H1002)</f>
        <v/>
      </c>
      <c r="J1001" s="326" t="str">
        <f>IF('AccuValve Takeoff'!I1002="","",IF('AccuValve Takeoff'!I1002="Not Available","",'AccuValve Takeoff'!I1002))</f>
        <v/>
      </c>
      <c r="K1001" s="326" t="str">
        <f>IF('AccuValve Takeoff'!J1002="","",IF('AccuValve Takeoff'!J1002="Not Available","",'AccuValve Takeoff'!J1002))</f>
        <v/>
      </c>
      <c r="L1001" s="326" t="str">
        <f>IF('AccuValve Takeoff'!K1002="","",IF('AccuValve Takeoff'!K1002="Not Available","",'AccuValve Takeoff'!K1002))</f>
        <v/>
      </c>
      <c r="M1001" s="326" t="str">
        <f>IF('AccuValve Takeoff'!L1002="","",IF('AccuValve Takeoff'!L1002="Not Available","",'AccuValve Takeoff'!L1002))</f>
        <v/>
      </c>
      <c r="N1001" s="326" t="str">
        <f>IF('AccuValve Takeoff'!M1002="","",IF('AccuValve Takeoff'!M1002="Not Available","",'AccuValve Takeoff'!M1002))</f>
        <v/>
      </c>
      <c r="O1001" s="23" t="str">
        <f>IF('AccuValve Takeoff'!N1002="","",'AccuValve Takeoff'!N1002)</f>
        <v/>
      </c>
      <c r="P1001" s="23" t="str">
        <f>IF('AccuValve Takeoff'!O1002="","",'AccuValve Takeoff'!O1002)</f>
        <v/>
      </c>
      <c r="Q1001" s="23" t="str">
        <f>IF('AccuValve Takeoff'!P1002="","",'AccuValve Takeoff'!P1002)</f>
        <v/>
      </c>
      <c r="R1001" s="34" t="str">
        <f>IF('AccuValve Takeoff'!Q1002="","",'AccuValve Takeoff'!Q1002)</f>
        <v xml:space="preserve"> </v>
      </c>
      <c r="S1001" s="35" t="str">
        <f>'AccuValve Takeoff'!T1002</f>
        <v/>
      </c>
      <c r="T1001" s="35" t="str">
        <f>'AccuValve Takeoff'!U1002</f>
        <v/>
      </c>
      <c r="U1001" s="325" t="str">
        <f>'AccuValve Takeoff'!BC1002</f>
        <v/>
      </c>
      <c r="V1001" s="38"/>
      <c r="W1001" s="11"/>
      <c r="X1001" s="11"/>
      <c r="Y1001" s="11"/>
    </row>
    <row r="1002" spans="1:25" ht="20.100000000000001" customHeight="1" x14ac:dyDescent="0.2">
      <c r="A1002" s="12">
        <v>994</v>
      </c>
      <c r="B1002" s="23" t="str">
        <f>IF('AccuValve Takeoff'!B1003="","",'AccuValve Takeoff'!B1003)</f>
        <v/>
      </c>
      <c r="C1002" s="45" t="str">
        <f>IF('AccuValve Takeoff'!C1003="","",'AccuValve Takeoff'!C1003)</f>
        <v/>
      </c>
      <c r="D1002" s="23" t="str">
        <f>IF('AccuValve Takeoff'!D1003="","",'AccuValve Takeoff'!D1003)</f>
        <v/>
      </c>
      <c r="E1002" s="23" t="str">
        <f>IF('AccuValve Takeoff'!S1003="","",'AccuValve Takeoff'!S1003)</f>
        <v/>
      </c>
      <c r="F1002" s="23" t="str">
        <f>IF('AccuValve Takeoff'!F1003="","",'AccuValve Takeoff'!F1003)</f>
        <v/>
      </c>
      <c r="G1002" s="23" t="str">
        <f>IF('AccuValve Takeoff'!R1003="","",'AccuValve Takeoff'!R1003)</f>
        <v/>
      </c>
      <c r="H1002" s="23" t="str">
        <f>IF('AccuValve Takeoff'!G1003="","",'AccuValve Takeoff'!G1003)</f>
        <v/>
      </c>
      <c r="I1002" s="23" t="str">
        <f>IF('AccuValve Takeoff'!H1003="","",'AccuValve Takeoff'!H1003)</f>
        <v/>
      </c>
      <c r="J1002" s="326" t="str">
        <f>IF('AccuValve Takeoff'!I1003="","",IF('AccuValve Takeoff'!I1003="Not Available","",'AccuValve Takeoff'!I1003))</f>
        <v/>
      </c>
      <c r="K1002" s="326" t="str">
        <f>IF('AccuValve Takeoff'!J1003="","",IF('AccuValve Takeoff'!J1003="Not Available","",'AccuValve Takeoff'!J1003))</f>
        <v/>
      </c>
      <c r="L1002" s="326" t="str">
        <f>IF('AccuValve Takeoff'!K1003="","",IF('AccuValve Takeoff'!K1003="Not Available","",'AccuValve Takeoff'!K1003))</f>
        <v/>
      </c>
      <c r="M1002" s="326" t="str">
        <f>IF('AccuValve Takeoff'!L1003="","",IF('AccuValve Takeoff'!L1003="Not Available","",'AccuValve Takeoff'!L1003))</f>
        <v/>
      </c>
      <c r="N1002" s="326" t="str">
        <f>IF('AccuValve Takeoff'!M1003="","",IF('AccuValve Takeoff'!M1003="Not Available","",'AccuValve Takeoff'!M1003))</f>
        <v/>
      </c>
      <c r="O1002" s="23" t="str">
        <f>IF('AccuValve Takeoff'!N1003="","",'AccuValve Takeoff'!N1003)</f>
        <v/>
      </c>
      <c r="P1002" s="23" t="str">
        <f>IF('AccuValve Takeoff'!O1003="","",'AccuValve Takeoff'!O1003)</f>
        <v/>
      </c>
      <c r="Q1002" s="23" t="str">
        <f>IF('AccuValve Takeoff'!P1003="","",'AccuValve Takeoff'!P1003)</f>
        <v/>
      </c>
      <c r="R1002" s="34" t="str">
        <f>IF('AccuValve Takeoff'!Q1003="","",'AccuValve Takeoff'!Q1003)</f>
        <v xml:space="preserve"> </v>
      </c>
      <c r="S1002" s="35" t="str">
        <f>'AccuValve Takeoff'!T1003</f>
        <v/>
      </c>
      <c r="T1002" s="35" t="str">
        <f>'AccuValve Takeoff'!U1003</f>
        <v/>
      </c>
      <c r="U1002" s="325" t="str">
        <f>'AccuValve Takeoff'!BC1003</f>
        <v/>
      </c>
      <c r="V1002" s="38"/>
      <c r="W1002" s="11"/>
      <c r="X1002" s="11"/>
      <c r="Y1002" s="11"/>
    </row>
    <row r="1003" spans="1:25" ht="20.100000000000001" customHeight="1" x14ac:dyDescent="0.2">
      <c r="A1003" s="12">
        <v>995</v>
      </c>
      <c r="B1003" s="23" t="str">
        <f>IF('AccuValve Takeoff'!B1004="","",'AccuValve Takeoff'!B1004)</f>
        <v/>
      </c>
      <c r="C1003" s="45" t="str">
        <f>IF('AccuValve Takeoff'!C1004="","",'AccuValve Takeoff'!C1004)</f>
        <v/>
      </c>
      <c r="D1003" s="23" t="str">
        <f>IF('AccuValve Takeoff'!D1004="","",'AccuValve Takeoff'!D1004)</f>
        <v/>
      </c>
      <c r="E1003" s="23" t="str">
        <f>IF('AccuValve Takeoff'!S1004="","",'AccuValve Takeoff'!S1004)</f>
        <v/>
      </c>
      <c r="F1003" s="23" t="str">
        <f>IF('AccuValve Takeoff'!F1004="","",'AccuValve Takeoff'!F1004)</f>
        <v/>
      </c>
      <c r="G1003" s="23" t="str">
        <f>IF('AccuValve Takeoff'!R1004="","",'AccuValve Takeoff'!R1004)</f>
        <v/>
      </c>
      <c r="H1003" s="23" t="str">
        <f>IF('AccuValve Takeoff'!G1004="","",'AccuValve Takeoff'!G1004)</f>
        <v/>
      </c>
      <c r="I1003" s="23" t="str">
        <f>IF('AccuValve Takeoff'!H1004="","",'AccuValve Takeoff'!H1004)</f>
        <v/>
      </c>
      <c r="J1003" s="326" t="str">
        <f>IF('AccuValve Takeoff'!I1004="","",IF('AccuValve Takeoff'!I1004="Not Available","",'AccuValve Takeoff'!I1004))</f>
        <v/>
      </c>
      <c r="K1003" s="326" t="str">
        <f>IF('AccuValve Takeoff'!J1004="","",IF('AccuValve Takeoff'!J1004="Not Available","",'AccuValve Takeoff'!J1004))</f>
        <v/>
      </c>
      <c r="L1003" s="326" t="str">
        <f>IF('AccuValve Takeoff'!K1004="","",IF('AccuValve Takeoff'!K1004="Not Available","",'AccuValve Takeoff'!K1004))</f>
        <v/>
      </c>
      <c r="M1003" s="326" t="str">
        <f>IF('AccuValve Takeoff'!L1004="","",IF('AccuValve Takeoff'!L1004="Not Available","",'AccuValve Takeoff'!L1004))</f>
        <v/>
      </c>
      <c r="N1003" s="326" t="str">
        <f>IF('AccuValve Takeoff'!M1004="","",IF('AccuValve Takeoff'!M1004="Not Available","",'AccuValve Takeoff'!M1004))</f>
        <v/>
      </c>
      <c r="O1003" s="23" t="str">
        <f>IF('AccuValve Takeoff'!N1004="","",'AccuValve Takeoff'!N1004)</f>
        <v/>
      </c>
      <c r="P1003" s="23" t="str">
        <f>IF('AccuValve Takeoff'!O1004="","",'AccuValve Takeoff'!O1004)</f>
        <v/>
      </c>
      <c r="Q1003" s="23" t="str">
        <f>IF('AccuValve Takeoff'!P1004="","",'AccuValve Takeoff'!P1004)</f>
        <v/>
      </c>
      <c r="R1003" s="34" t="str">
        <f>IF('AccuValve Takeoff'!Q1004="","",'AccuValve Takeoff'!Q1004)</f>
        <v xml:space="preserve"> </v>
      </c>
      <c r="S1003" s="35" t="str">
        <f>'AccuValve Takeoff'!T1004</f>
        <v/>
      </c>
      <c r="T1003" s="35" t="str">
        <f>'AccuValve Takeoff'!U1004</f>
        <v/>
      </c>
      <c r="U1003" s="325" t="str">
        <f>'AccuValve Takeoff'!BC1004</f>
        <v/>
      </c>
      <c r="V1003" s="38"/>
      <c r="W1003" s="11"/>
      <c r="X1003" s="11"/>
      <c r="Y1003" s="11"/>
    </row>
    <row r="1004" spans="1:25" ht="20.100000000000001" customHeight="1" x14ac:dyDescent="0.2">
      <c r="A1004" s="12">
        <v>996</v>
      </c>
      <c r="B1004" s="23" t="str">
        <f>IF('AccuValve Takeoff'!B1005="","",'AccuValve Takeoff'!B1005)</f>
        <v/>
      </c>
      <c r="C1004" s="45" t="str">
        <f>IF('AccuValve Takeoff'!C1005="","",'AccuValve Takeoff'!C1005)</f>
        <v/>
      </c>
      <c r="D1004" s="23" t="str">
        <f>IF('AccuValve Takeoff'!D1005="","",'AccuValve Takeoff'!D1005)</f>
        <v/>
      </c>
      <c r="E1004" s="23" t="str">
        <f>IF('AccuValve Takeoff'!S1005="","",'AccuValve Takeoff'!S1005)</f>
        <v/>
      </c>
      <c r="F1004" s="23" t="str">
        <f>IF('AccuValve Takeoff'!F1005="","",'AccuValve Takeoff'!F1005)</f>
        <v/>
      </c>
      <c r="G1004" s="23" t="str">
        <f>IF('AccuValve Takeoff'!R1005="","",'AccuValve Takeoff'!R1005)</f>
        <v/>
      </c>
      <c r="H1004" s="23" t="str">
        <f>IF('AccuValve Takeoff'!G1005="","",'AccuValve Takeoff'!G1005)</f>
        <v/>
      </c>
      <c r="I1004" s="23" t="str">
        <f>IF('AccuValve Takeoff'!H1005="","",'AccuValve Takeoff'!H1005)</f>
        <v/>
      </c>
      <c r="J1004" s="326" t="str">
        <f>IF('AccuValve Takeoff'!I1005="","",IF('AccuValve Takeoff'!I1005="Not Available","",'AccuValve Takeoff'!I1005))</f>
        <v/>
      </c>
      <c r="K1004" s="326" t="str">
        <f>IF('AccuValve Takeoff'!J1005="","",IF('AccuValve Takeoff'!J1005="Not Available","",'AccuValve Takeoff'!J1005))</f>
        <v/>
      </c>
      <c r="L1004" s="326" t="str">
        <f>IF('AccuValve Takeoff'!K1005="","",IF('AccuValve Takeoff'!K1005="Not Available","",'AccuValve Takeoff'!K1005))</f>
        <v/>
      </c>
      <c r="M1004" s="326" t="str">
        <f>IF('AccuValve Takeoff'!L1005="","",IF('AccuValve Takeoff'!L1005="Not Available","",'AccuValve Takeoff'!L1005))</f>
        <v/>
      </c>
      <c r="N1004" s="326" t="str">
        <f>IF('AccuValve Takeoff'!M1005="","",IF('AccuValve Takeoff'!M1005="Not Available","",'AccuValve Takeoff'!M1005))</f>
        <v/>
      </c>
      <c r="O1004" s="23" t="str">
        <f>IF('AccuValve Takeoff'!N1005="","",'AccuValve Takeoff'!N1005)</f>
        <v/>
      </c>
      <c r="P1004" s="23" t="str">
        <f>IF('AccuValve Takeoff'!O1005="","",'AccuValve Takeoff'!O1005)</f>
        <v/>
      </c>
      <c r="Q1004" s="23" t="str">
        <f>IF('AccuValve Takeoff'!P1005="","",'AccuValve Takeoff'!P1005)</f>
        <v/>
      </c>
      <c r="R1004" s="34" t="str">
        <f>IF('AccuValve Takeoff'!Q1005="","",'AccuValve Takeoff'!Q1005)</f>
        <v xml:space="preserve"> </v>
      </c>
      <c r="S1004" s="35" t="str">
        <f>'AccuValve Takeoff'!T1005</f>
        <v/>
      </c>
      <c r="T1004" s="35" t="str">
        <f>'AccuValve Takeoff'!U1005</f>
        <v/>
      </c>
      <c r="U1004" s="325" t="str">
        <f>'AccuValve Takeoff'!BC1005</f>
        <v/>
      </c>
      <c r="V1004" s="38"/>
      <c r="W1004" s="11"/>
      <c r="X1004" s="11"/>
      <c r="Y1004" s="11"/>
    </row>
    <row r="1005" spans="1:25" ht="20.100000000000001" customHeight="1" x14ac:dyDescent="0.2">
      <c r="A1005" s="12">
        <v>997</v>
      </c>
      <c r="B1005" s="23" t="str">
        <f>IF('AccuValve Takeoff'!B1006="","",'AccuValve Takeoff'!B1006)</f>
        <v/>
      </c>
      <c r="C1005" s="45" t="str">
        <f>IF('AccuValve Takeoff'!C1006="","",'AccuValve Takeoff'!C1006)</f>
        <v/>
      </c>
      <c r="D1005" s="23" t="str">
        <f>IF('AccuValve Takeoff'!D1006="","",'AccuValve Takeoff'!D1006)</f>
        <v/>
      </c>
      <c r="E1005" s="23" t="str">
        <f>IF('AccuValve Takeoff'!S1006="","",'AccuValve Takeoff'!S1006)</f>
        <v/>
      </c>
      <c r="F1005" s="23" t="str">
        <f>IF('AccuValve Takeoff'!F1006="","",'AccuValve Takeoff'!F1006)</f>
        <v/>
      </c>
      <c r="G1005" s="23" t="str">
        <f>IF('AccuValve Takeoff'!R1006="","",'AccuValve Takeoff'!R1006)</f>
        <v/>
      </c>
      <c r="H1005" s="23" t="str">
        <f>IF('AccuValve Takeoff'!G1006="","",'AccuValve Takeoff'!G1006)</f>
        <v/>
      </c>
      <c r="I1005" s="23" t="str">
        <f>IF('AccuValve Takeoff'!H1006="","",'AccuValve Takeoff'!H1006)</f>
        <v/>
      </c>
      <c r="J1005" s="326" t="str">
        <f>IF('AccuValve Takeoff'!I1006="","",IF('AccuValve Takeoff'!I1006="Not Available","",'AccuValve Takeoff'!I1006))</f>
        <v/>
      </c>
      <c r="K1005" s="326" t="str">
        <f>IF('AccuValve Takeoff'!J1006="","",IF('AccuValve Takeoff'!J1006="Not Available","",'AccuValve Takeoff'!J1006))</f>
        <v/>
      </c>
      <c r="L1005" s="326" t="str">
        <f>IF('AccuValve Takeoff'!K1006="","",IF('AccuValve Takeoff'!K1006="Not Available","",'AccuValve Takeoff'!K1006))</f>
        <v/>
      </c>
      <c r="M1005" s="326" t="str">
        <f>IF('AccuValve Takeoff'!L1006="","",IF('AccuValve Takeoff'!L1006="Not Available","",'AccuValve Takeoff'!L1006))</f>
        <v/>
      </c>
      <c r="N1005" s="326" t="str">
        <f>IF('AccuValve Takeoff'!M1006="","",IF('AccuValve Takeoff'!M1006="Not Available","",'AccuValve Takeoff'!M1006))</f>
        <v/>
      </c>
      <c r="O1005" s="23" t="str">
        <f>IF('AccuValve Takeoff'!N1006="","",'AccuValve Takeoff'!N1006)</f>
        <v/>
      </c>
      <c r="P1005" s="23" t="str">
        <f>IF('AccuValve Takeoff'!O1006="","",'AccuValve Takeoff'!O1006)</f>
        <v/>
      </c>
      <c r="Q1005" s="23" t="str">
        <f>IF('AccuValve Takeoff'!P1006="","",'AccuValve Takeoff'!P1006)</f>
        <v/>
      </c>
      <c r="R1005" s="34" t="str">
        <f>IF('AccuValve Takeoff'!Q1006="","",'AccuValve Takeoff'!Q1006)</f>
        <v xml:space="preserve"> </v>
      </c>
      <c r="S1005" s="35" t="str">
        <f>'AccuValve Takeoff'!T1006</f>
        <v/>
      </c>
      <c r="T1005" s="35" t="str">
        <f>'AccuValve Takeoff'!U1006</f>
        <v/>
      </c>
      <c r="U1005" s="325" t="str">
        <f>'AccuValve Takeoff'!BC1006</f>
        <v/>
      </c>
      <c r="V1005" s="38"/>
      <c r="W1005" s="11"/>
      <c r="X1005" s="11"/>
      <c r="Y1005" s="11"/>
    </row>
    <row r="1006" spans="1:25" ht="20.100000000000001" customHeight="1" x14ac:dyDescent="0.2">
      <c r="A1006" s="12">
        <v>998</v>
      </c>
      <c r="B1006" s="23" t="str">
        <f>IF('AccuValve Takeoff'!B1007="","",'AccuValve Takeoff'!B1007)</f>
        <v/>
      </c>
      <c r="C1006" s="45" t="str">
        <f>IF('AccuValve Takeoff'!C1007="","",'AccuValve Takeoff'!C1007)</f>
        <v/>
      </c>
      <c r="D1006" s="23" t="str">
        <f>IF('AccuValve Takeoff'!D1007="","",'AccuValve Takeoff'!D1007)</f>
        <v/>
      </c>
      <c r="E1006" s="23" t="str">
        <f>IF('AccuValve Takeoff'!S1007="","",'AccuValve Takeoff'!S1007)</f>
        <v/>
      </c>
      <c r="F1006" s="23" t="str">
        <f>IF('AccuValve Takeoff'!F1007="","",'AccuValve Takeoff'!F1007)</f>
        <v/>
      </c>
      <c r="G1006" s="23" t="str">
        <f>IF('AccuValve Takeoff'!R1007="","",'AccuValve Takeoff'!R1007)</f>
        <v/>
      </c>
      <c r="H1006" s="23" t="str">
        <f>IF('AccuValve Takeoff'!G1007="","",'AccuValve Takeoff'!G1007)</f>
        <v/>
      </c>
      <c r="I1006" s="23" t="str">
        <f>IF('AccuValve Takeoff'!H1007="","",'AccuValve Takeoff'!H1007)</f>
        <v/>
      </c>
      <c r="J1006" s="326" t="str">
        <f>IF('AccuValve Takeoff'!I1007="","",IF('AccuValve Takeoff'!I1007="Not Available","",'AccuValve Takeoff'!I1007))</f>
        <v/>
      </c>
      <c r="K1006" s="326" t="str">
        <f>IF('AccuValve Takeoff'!J1007="","",IF('AccuValve Takeoff'!J1007="Not Available","",'AccuValve Takeoff'!J1007))</f>
        <v/>
      </c>
      <c r="L1006" s="326" t="str">
        <f>IF('AccuValve Takeoff'!K1007="","",IF('AccuValve Takeoff'!K1007="Not Available","",'AccuValve Takeoff'!K1007))</f>
        <v/>
      </c>
      <c r="M1006" s="326" t="str">
        <f>IF('AccuValve Takeoff'!L1007="","",IF('AccuValve Takeoff'!L1007="Not Available","",'AccuValve Takeoff'!L1007))</f>
        <v/>
      </c>
      <c r="N1006" s="326" t="str">
        <f>IF('AccuValve Takeoff'!M1007="","",IF('AccuValve Takeoff'!M1007="Not Available","",'AccuValve Takeoff'!M1007))</f>
        <v/>
      </c>
      <c r="O1006" s="23" t="str">
        <f>IF('AccuValve Takeoff'!N1007="","",'AccuValve Takeoff'!N1007)</f>
        <v/>
      </c>
      <c r="P1006" s="23" t="str">
        <f>IF('AccuValve Takeoff'!O1007="","",'AccuValve Takeoff'!O1007)</f>
        <v/>
      </c>
      <c r="Q1006" s="23" t="str">
        <f>IF('AccuValve Takeoff'!P1007="","",'AccuValve Takeoff'!P1007)</f>
        <v/>
      </c>
      <c r="R1006" s="34" t="str">
        <f>IF('AccuValve Takeoff'!Q1007="","",'AccuValve Takeoff'!Q1007)</f>
        <v xml:space="preserve"> </v>
      </c>
      <c r="S1006" s="35" t="str">
        <f>'AccuValve Takeoff'!T1007</f>
        <v/>
      </c>
      <c r="T1006" s="35" t="str">
        <f>'AccuValve Takeoff'!U1007</f>
        <v/>
      </c>
      <c r="U1006" s="325" t="str">
        <f>'AccuValve Takeoff'!BC1007</f>
        <v/>
      </c>
      <c r="V1006" s="38"/>
      <c r="W1006" s="11"/>
      <c r="X1006" s="11"/>
      <c r="Y1006" s="11"/>
    </row>
    <row r="1007" spans="1:25" ht="20.100000000000001" customHeight="1" x14ac:dyDescent="0.2">
      <c r="A1007" s="12">
        <v>999</v>
      </c>
      <c r="B1007" s="23" t="str">
        <f>IF('AccuValve Takeoff'!B1008="","",'AccuValve Takeoff'!B1008)</f>
        <v/>
      </c>
      <c r="C1007" s="45" t="str">
        <f>IF('AccuValve Takeoff'!C1008="","",'AccuValve Takeoff'!C1008)</f>
        <v/>
      </c>
      <c r="D1007" s="23" t="str">
        <f>IF('AccuValve Takeoff'!D1008="","",'AccuValve Takeoff'!D1008)</f>
        <v/>
      </c>
      <c r="E1007" s="23" t="str">
        <f>IF('AccuValve Takeoff'!S1008="","",'AccuValve Takeoff'!S1008)</f>
        <v/>
      </c>
      <c r="F1007" s="23" t="str">
        <f>IF('AccuValve Takeoff'!F1008="","",'AccuValve Takeoff'!F1008)</f>
        <v/>
      </c>
      <c r="G1007" s="23" t="str">
        <f>IF('AccuValve Takeoff'!R1008="","",'AccuValve Takeoff'!R1008)</f>
        <v/>
      </c>
      <c r="H1007" s="23" t="str">
        <f>IF('AccuValve Takeoff'!G1008="","",'AccuValve Takeoff'!G1008)</f>
        <v/>
      </c>
      <c r="I1007" s="23" t="str">
        <f>IF('AccuValve Takeoff'!H1008="","",'AccuValve Takeoff'!H1008)</f>
        <v/>
      </c>
      <c r="J1007" s="326" t="str">
        <f>IF('AccuValve Takeoff'!I1008="","",IF('AccuValve Takeoff'!I1008="Not Available","",'AccuValve Takeoff'!I1008))</f>
        <v/>
      </c>
      <c r="K1007" s="326" t="str">
        <f>IF('AccuValve Takeoff'!J1008="","",IF('AccuValve Takeoff'!J1008="Not Available","",'AccuValve Takeoff'!J1008))</f>
        <v/>
      </c>
      <c r="L1007" s="326" t="str">
        <f>IF('AccuValve Takeoff'!K1008="","",IF('AccuValve Takeoff'!K1008="Not Available","",'AccuValve Takeoff'!K1008))</f>
        <v/>
      </c>
      <c r="M1007" s="326" t="str">
        <f>IF('AccuValve Takeoff'!L1008="","",IF('AccuValve Takeoff'!L1008="Not Available","",'AccuValve Takeoff'!L1008))</f>
        <v/>
      </c>
      <c r="N1007" s="326" t="str">
        <f>IF('AccuValve Takeoff'!M1008="","",IF('AccuValve Takeoff'!M1008="Not Available","",'AccuValve Takeoff'!M1008))</f>
        <v/>
      </c>
      <c r="O1007" s="23" t="str">
        <f>IF('AccuValve Takeoff'!N1008="","",'AccuValve Takeoff'!N1008)</f>
        <v/>
      </c>
      <c r="P1007" s="23" t="str">
        <f>IF('AccuValve Takeoff'!O1008="","",'AccuValve Takeoff'!O1008)</f>
        <v/>
      </c>
      <c r="Q1007" s="23" t="str">
        <f>IF('AccuValve Takeoff'!P1008="","",'AccuValve Takeoff'!P1008)</f>
        <v/>
      </c>
      <c r="R1007" s="34" t="str">
        <f>IF('AccuValve Takeoff'!Q1008="","",'AccuValve Takeoff'!Q1008)</f>
        <v xml:space="preserve"> </v>
      </c>
      <c r="S1007" s="35" t="str">
        <f>'AccuValve Takeoff'!T1008</f>
        <v/>
      </c>
      <c r="T1007" s="35" t="str">
        <f>'AccuValve Takeoff'!U1008</f>
        <v/>
      </c>
      <c r="U1007" s="325" t="str">
        <f>'AccuValve Takeoff'!BC1008</f>
        <v/>
      </c>
      <c r="V1007" s="38"/>
      <c r="W1007" s="11"/>
      <c r="X1007" s="11"/>
      <c r="Y1007" s="11"/>
    </row>
    <row r="1008" spans="1:25" ht="20.100000000000001" customHeight="1" x14ac:dyDescent="0.2">
      <c r="A1008" s="12">
        <v>1000</v>
      </c>
      <c r="B1008" s="23" t="str">
        <f>IF('AccuValve Takeoff'!B1009="","",'AccuValve Takeoff'!B1009)</f>
        <v/>
      </c>
      <c r="C1008" s="45" t="str">
        <f>IF('AccuValve Takeoff'!C1009="","",'AccuValve Takeoff'!C1009)</f>
        <v/>
      </c>
      <c r="D1008" s="23" t="str">
        <f>IF('AccuValve Takeoff'!D1009="","",'AccuValve Takeoff'!D1009)</f>
        <v/>
      </c>
      <c r="E1008" s="23" t="str">
        <f>IF('AccuValve Takeoff'!S1009="","",'AccuValve Takeoff'!S1009)</f>
        <v/>
      </c>
      <c r="F1008" s="23" t="str">
        <f>IF('AccuValve Takeoff'!F1009="","",'AccuValve Takeoff'!F1009)</f>
        <v/>
      </c>
      <c r="G1008" s="23" t="str">
        <f>IF('AccuValve Takeoff'!R1009="","",'AccuValve Takeoff'!R1009)</f>
        <v/>
      </c>
      <c r="H1008" s="23" t="str">
        <f>IF('AccuValve Takeoff'!G1009="","",'AccuValve Takeoff'!G1009)</f>
        <v/>
      </c>
      <c r="I1008" s="23" t="str">
        <f>IF('AccuValve Takeoff'!H1009="","",'AccuValve Takeoff'!H1009)</f>
        <v/>
      </c>
      <c r="J1008" s="326" t="str">
        <f>IF('AccuValve Takeoff'!I1009="","",IF('AccuValve Takeoff'!I1009="Not Available","",'AccuValve Takeoff'!I1009))</f>
        <v/>
      </c>
      <c r="K1008" s="326" t="str">
        <f>IF('AccuValve Takeoff'!J1009="","",IF('AccuValve Takeoff'!J1009="Not Available","",'AccuValve Takeoff'!J1009))</f>
        <v/>
      </c>
      <c r="L1008" s="326" t="str">
        <f>IF('AccuValve Takeoff'!K1009="","",IF('AccuValve Takeoff'!K1009="Not Available","",'AccuValve Takeoff'!K1009))</f>
        <v/>
      </c>
      <c r="M1008" s="326" t="str">
        <f>IF('AccuValve Takeoff'!L1009="","",IF('AccuValve Takeoff'!L1009="Not Available","",'AccuValve Takeoff'!L1009))</f>
        <v/>
      </c>
      <c r="N1008" s="326" t="str">
        <f>IF('AccuValve Takeoff'!M1009="","",IF('AccuValve Takeoff'!M1009="Not Available","",'AccuValve Takeoff'!M1009))</f>
        <v/>
      </c>
      <c r="O1008" s="23" t="str">
        <f>IF('AccuValve Takeoff'!N1009="","",'AccuValve Takeoff'!N1009)</f>
        <v/>
      </c>
      <c r="P1008" s="23" t="str">
        <f>IF('AccuValve Takeoff'!O1009="","",'AccuValve Takeoff'!O1009)</f>
        <v/>
      </c>
      <c r="Q1008" s="23" t="str">
        <f>IF('AccuValve Takeoff'!P1009="","",'AccuValve Takeoff'!P1009)</f>
        <v/>
      </c>
      <c r="R1008" s="34" t="str">
        <f>IF('AccuValve Takeoff'!Q1009="","",'AccuValve Takeoff'!Q1009)</f>
        <v xml:space="preserve"> </v>
      </c>
      <c r="S1008" s="35" t="str">
        <f>'AccuValve Takeoff'!T1009</f>
        <v/>
      </c>
      <c r="T1008" s="35" t="str">
        <f>'AccuValve Takeoff'!U1009</f>
        <v/>
      </c>
      <c r="U1008" s="325" t="str">
        <f>'AccuValve Takeoff'!BC1009</f>
        <v/>
      </c>
      <c r="V1008" s="38"/>
      <c r="W1008" s="11"/>
      <c r="X1008" s="11"/>
      <c r="Y1008" s="11"/>
    </row>
    <row r="1009" spans="1:25" ht="20.100000000000001" customHeight="1" x14ac:dyDescent="0.2">
      <c r="A1009" s="12">
        <v>1001</v>
      </c>
      <c r="B1009" s="23" t="str">
        <f>IF('AccuValve Takeoff'!B1010="","",'AccuValve Takeoff'!B1010)</f>
        <v/>
      </c>
      <c r="C1009" s="45" t="str">
        <f>IF('AccuValve Takeoff'!C1010="","",'AccuValve Takeoff'!C1010)</f>
        <v/>
      </c>
      <c r="D1009" s="23" t="str">
        <f>IF('AccuValve Takeoff'!D1010="","",'AccuValve Takeoff'!D1010)</f>
        <v/>
      </c>
      <c r="E1009" s="23" t="str">
        <f>IF('AccuValve Takeoff'!S1010="","",'AccuValve Takeoff'!S1010)</f>
        <v/>
      </c>
      <c r="F1009" s="23" t="str">
        <f>IF('AccuValve Takeoff'!F1010="","",'AccuValve Takeoff'!F1010)</f>
        <v/>
      </c>
      <c r="G1009" s="23" t="str">
        <f>IF('AccuValve Takeoff'!R1010="","",'AccuValve Takeoff'!R1010)</f>
        <v/>
      </c>
      <c r="H1009" s="23" t="str">
        <f>IF('AccuValve Takeoff'!G1010="","",'AccuValve Takeoff'!G1010)</f>
        <v/>
      </c>
      <c r="I1009" s="23" t="str">
        <f>IF('AccuValve Takeoff'!H1010="","",'AccuValve Takeoff'!H1010)</f>
        <v/>
      </c>
      <c r="J1009" s="326" t="str">
        <f>IF('AccuValve Takeoff'!I1010="","",IF('AccuValve Takeoff'!I1010="Not Available","",'AccuValve Takeoff'!I1010))</f>
        <v/>
      </c>
      <c r="K1009" s="326" t="str">
        <f>IF('AccuValve Takeoff'!J1010="","",IF('AccuValve Takeoff'!J1010="Not Available","",'AccuValve Takeoff'!J1010))</f>
        <v/>
      </c>
      <c r="L1009" s="326" t="str">
        <f>IF('AccuValve Takeoff'!K1010="","",IF('AccuValve Takeoff'!K1010="Not Available","",'AccuValve Takeoff'!K1010))</f>
        <v/>
      </c>
      <c r="M1009" s="326" t="str">
        <f>IF('AccuValve Takeoff'!L1010="","",IF('AccuValve Takeoff'!L1010="Not Available","",'AccuValve Takeoff'!L1010))</f>
        <v/>
      </c>
      <c r="N1009" s="326" t="str">
        <f>IF('AccuValve Takeoff'!M1010="","",IF('AccuValve Takeoff'!M1010="Not Available","",'AccuValve Takeoff'!M1010))</f>
        <v/>
      </c>
      <c r="O1009" s="23" t="str">
        <f>IF('AccuValve Takeoff'!N1010="","",'AccuValve Takeoff'!N1010)</f>
        <v/>
      </c>
      <c r="P1009" s="23" t="str">
        <f>IF('AccuValve Takeoff'!O1010="","",'AccuValve Takeoff'!O1010)</f>
        <v/>
      </c>
      <c r="Q1009" s="23" t="str">
        <f>IF('AccuValve Takeoff'!P1010="","",'AccuValve Takeoff'!P1010)</f>
        <v/>
      </c>
      <c r="R1009" s="34" t="str">
        <f>IF('AccuValve Takeoff'!Q1010="","",'AccuValve Takeoff'!Q1010)</f>
        <v xml:space="preserve"> </v>
      </c>
      <c r="S1009" s="35" t="str">
        <f>'AccuValve Takeoff'!T1010</f>
        <v/>
      </c>
      <c r="T1009" s="35" t="str">
        <f>'AccuValve Takeoff'!U1010</f>
        <v/>
      </c>
      <c r="U1009" s="325" t="str">
        <f>'AccuValve Takeoff'!BC1010</f>
        <v/>
      </c>
      <c r="V1009" s="38"/>
      <c r="W1009" s="11"/>
      <c r="X1009" s="11"/>
      <c r="Y1009" s="11"/>
    </row>
    <row r="1010" spans="1:25" ht="20.100000000000001" customHeight="1" x14ac:dyDescent="0.2">
      <c r="A1010" s="12">
        <v>1002</v>
      </c>
      <c r="B1010" s="23" t="str">
        <f>IF('AccuValve Takeoff'!B1011="","",'AccuValve Takeoff'!B1011)</f>
        <v/>
      </c>
      <c r="C1010" s="45" t="str">
        <f>IF('AccuValve Takeoff'!C1011="","",'AccuValve Takeoff'!C1011)</f>
        <v/>
      </c>
      <c r="D1010" s="23" t="str">
        <f>IF('AccuValve Takeoff'!D1011="","",'AccuValve Takeoff'!D1011)</f>
        <v/>
      </c>
      <c r="E1010" s="23" t="str">
        <f>IF('AccuValve Takeoff'!S1011="","",'AccuValve Takeoff'!S1011)</f>
        <v/>
      </c>
      <c r="F1010" s="23" t="str">
        <f>IF('AccuValve Takeoff'!F1011="","",'AccuValve Takeoff'!F1011)</f>
        <v/>
      </c>
      <c r="G1010" s="23" t="str">
        <f>IF('AccuValve Takeoff'!R1011="","",'AccuValve Takeoff'!R1011)</f>
        <v/>
      </c>
      <c r="H1010" s="23" t="str">
        <f>IF('AccuValve Takeoff'!G1011="","",'AccuValve Takeoff'!G1011)</f>
        <v/>
      </c>
      <c r="I1010" s="23" t="str">
        <f>IF('AccuValve Takeoff'!H1011="","",'AccuValve Takeoff'!H1011)</f>
        <v/>
      </c>
      <c r="J1010" s="326" t="str">
        <f>IF('AccuValve Takeoff'!I1011="","",IF('AccuValve Takeoff'!I1011="Not Available","",'AccuValve Takeoff'!I1011))</f>
        <v/>
      </c>
      <c r="K1010" s="326" t="str">
        <f>IF('AccuValve Takeoff'!J1011="","",IF('AccuValve Takeoff'!J1011="Not Available","",'AccuValve Takeoff'!J1011))</f>
        <v/>
      </c>
      <c r="L1010" s="326" t="str">
        <f>IF('AccuValve Takeoff'!K1011="","",IF('AccuValve Takeoff'!K1011="Not Available","",'AccuValve Takeoff'!K1011))</f>
        <v/>
      </c>
      <c r="M1010" s="326" t="str">
        <f>IF('AccuValve Takeoff'!L1011="","",IF('AccuValve Takeoff'!L1011="Not Available","",'AccuValve Takeoff'!L1011))</f>
        <v/>
      </c>
      <c r="N1010" s="326" t="str">
        <f>IF('AccuValve Takeoff'!M1011="","",IF('AccuValve Takeoff'!M1011="Not Available","",'AccuValve Takeoff'!M1011))</f>
        <v/>
      </c>
      <c r="O1010" s="23" t="str">
        <f>IF('AccuValve Takeoff'!N1011="","",'AccuValve Takeoff'!N1011)</f>
        <v/>
      </c>
      <c r="P1010" s="23" t="str">
        <f>IF('AccuValve Takeoff'!O1011="","",'AccuValve Takeoff'!O1011)</f>
        <v/>
      </c>
      <c r="Q1010" s="23" t="str">
        <f>IF('AccuValve Takeoff'!P1011="","",'AccuValve Takeoff'!P1011)</f>
        <v/>
      </c>
      <c r="R1010" s="34" t="str">
        <f>IF('AccuValve Takeoff'!Q1011="","",'AccuValve Takeoff'!Q1011)</f>
        <v xml:space="preserve"> </v>
      </c>
      <c r="S1010" s="35" t="str">
        <f>'AccuValve Takeoff'!T1011</f>
        <v/>
      </c>
      <c r="T1010" s="35" t="str">
        <f>'AccuValve Takeoff'!U1011</f>
        <v/>
      </c>
      <c r="U1010" s="325" t="str">
        <f>'AccuValve Takeoff'!BC1011</f>
        <v/>
      </c>
      <c r="V1010" s="38"/>
      <c r="W1010" s="11"/>
      <c r="X1010" s="11"/>
      <c r="Y1010" s="11"/>
    </row>
    <row r="1011" spans="1:25" ht="20.100000000000001" customHeight="1" x14ac:dyDescent="0.2">
      <c r="A1011" s="12">
        <v>1003</v>
      </c>
      <c r="B1011" s="23" t="str">
        <f>IF('AccuValve Takeoff'!B1012="","",'AccuValve Takeoff'!B1012)</f>
        <v/>
      </c>
      <c r="C1011" s="45" t="str">
        <f>IF('AccuValve Takeoff'!C1012="","",'AccuValve Takeoff'!C1012)</f>
        <v/>
      </c>
      <c r="D1011" s="23" t="str">
        <f>IF('AccuValve Takeoff'!D1012="","",'AccuValve Takeoff'!D1012)</f>
        <v/>
      </c>
      <c r="E1011" s="23" t="str">
        <f>IF('AccuValve Takeoff'!S1012="","",'AccuValve Takeoff'!S1012)</f>
        <v/>
      </c>
      <c r="F1011" s="23" t="str">
        <f>IF('AccuValve Takeoff'!F1012="","",'AccuValve Takeoff'!F1012)</f>
        <v/>
      </c>
      <c r="G1011" s="23" t="str">
        <f>IF('AccuValve Takeoff'!R1012="","",'AccuValve Takeoff'!R1012)</f>
        <v/>
      </c>
      <c r="H1011" s="23" t="str">
        <f>IF('AccuValve Takeoff'!G1012="","",'AccuValve Takeoff'!G1012)</f>
        <v/>
      </c>
      <c r="I1011" s="23" t="str">
        <f>IF('AccuValve Takeoff'!H1012="","",'AccuValve Takeoff'!H1012)</f>
        <v/>
      </c>
      <c r="J1011" s="326" t="str">
        <f>IF('AccuValve Takeoff'!I1012="","",IF('AccuValve Takeoff'!I1012="Not Available","",'AccuValve Takeoff'!I1012))</f>
        <v/>
      </c>
      <c r="K1011" s="326" t="str">
        <f>IF('AccuValve Takeoff'!J1012="","",IF('AccuValve Takeoff'!J1012="Not Available","",'AccuValve Takeoff'!J1012))</f>
        <v/>
      </c>
      <c r="L1011" s="326" t="str">
        <f>IF('AccuValve Takeoff'!K1012="","",IF('AccuValve Takeoff'!K1012="Not Available","",'AccuValve Takeoff'!K1012))</f>
        <v/>
      </c>
      <c r="M1011" s="326" t="str">
        <f>IF('AccuValve Takeoff'!L1012="","",IF('AccuValve Takeoff'!L1012="Not Available","",'AccuValve Takeoff'!L1012))</f>
        <v/>
      </c>
      <c r="N1011" s="326" t="str">
        <f>IF('AccuValve Takeoff'!M1012="","",IF('AccuValve Takeoff'!M1012="Not Available","",'AccuValve Takeoff'!M1012))</f>
        <v/>
      </c>
      <c r="O1011" s="23" t="str">
        <f>IF('AccuValve Takeoff'!N1012="","",'AccuValve Takeoff'!N1012)</f>
        <v/>
      </c>
      <c r="P1011" s="23" t="str">
        <f>IF('AccuValve Takeoff'!O1012="","",'AccuValve Takeoff'!O1012)</f>
        <v/>
      </c>
      <c r="Q1011" s="23" t="str">
        <f>IF('AccuValve Takeoff'!P1012="","",'AccuValve Takeoff'!P1012)</f>
        <v/>
      </c>
      <c r="R1011" s="34" t="str">
        <f>IF('AccuValve Takeoff'!Q1012="","",'AccuValve Takeoff'!Q1012)</f>
        <v xml:space="preserve"> </v>
      </c>
      <c r="S1011" s="35" t="str">
        <f>'AccuValve Takeoff'!T1012</f>
        <v/>
      </c>
      <c r="T1011" s="35" t="str">
        <f>'AccuValve Takeoff'!U1012</f>
        <v/>
      </c>
      <c r="U1011" s="325" t="str">
        <f>'AccuValve Takeoff'!BC1012</f>
        <v/>
      </c>
      <c r="V1011" s="38"/>
      <c r="W1011" s="11"/>
      <c r="X1011" s="11"/>
      <c r="Y1011" s="11"/>
    </row>
    <row r="1012" spans="1:25" ht="20.100000000000001" customHeight="1" x14ac:dyDescent="0.2">
      <c r="A1012" s="12">
        <v>1004</v>
      </c>
      <c r="B1012" s="23" t="str">
        <f>IF('AccuValve Takeoff'!B1013="","",'AccuValve Takeoff'!B1013)</f>
        <v/>
      </c>
      <c r="C1012" s="45" t="str">
        <f>IF('AccuValve Takeoff'!C1013="","",'AccuValve Takeoff'!C1013)</f>
        <v/>
      </c>
      <c r="D1012" s="23" t="str">
        <f>IF('AccuValve Takeoff'!D1013="","",'AccuValve Takeoff'!D1013)</f>
        <v/>
      </c>
      <c r="E1012" s="23" t="str">
        <f>IF('AccuValve Takeoff'!S1013="","",'AccuValve Takeoff'!S1013)</f>
        <v/>
      </c>
      <c r="F1012" s="23" t="str">
        <f>IF('AccuValve Takeoff'!F1013="","",'AccuValve Takeoff'!F1013)</f>
        <v/>
      </c>
      <c r="G1012" s="23" t="str">
        <f>IF('AccuValve Takeoff'!R1013="","",'AccuValve Takeoff'!R1013)</f>
        <v/>
      </c>
      <c r="H1012" s="23" t="str">
        <f>IF('AccuValve Takeoff'!G1013="","",'AccuValve Takeoff'!G1013)</f>
        <v/>
      </c>
      <c r="I1012" s="23" t="str">
        <f>IF('AccuValve Takeoff'!H1013="","",'AccuValve Takeoff'!H1013)</f>
        <v/>
      </c>
      <c r="J1012" s="326" t="str">
        <f>IF('AccuValve Takeoff'!I1013="","",IF('AccuValve Takeoff'!I1013="Not Available","",'AccuValve Takeoff'!I1013))</f>
        <v/>
      </c>
      <c r="K1012" s="326" t="str">
        <f>IF('AccuValve Takeoff'!J1013="","",IF('AccuValve Takeoff'!J1013="Not Available","",'AccuValve Takeoff'!J1013))</f>
        <v/>
      </c>
      <c r="L1012" s="326" t="str">
        <f>IF('AccuValve Takeoff'!K1013="","",IF('AccuValve Takeoff'!K1013="Not Available","",'AccuValve Takeoff'!K1013))</f>
        <v/>
      </c>
      <c r="M1012" s="326" t="str">
        <f>IF('AccuValve Takeoff'!L1013="","",IF('AccuValve Takeoff'!L1013="Not Available","",'AccuValve Takeoff'!L1013))</f>
        <v/>
      </c>
      <c r="N1012" s="326" t="str">
        <f>IF('AccuValve Takeoff'!M1013="","",IF('AccuValve Takeoff'!M1013="Not Available","",'AccuValve Takeoff'!M1013))</f>
        <v/>
      </c>
      <c r="O1012" s="23" t="str">
        <f>IF('AccuValve Takeoff'!N1013="","",'AccuValve Takeoff'!N1013)</f>
        <v/>
      </c>
      <c r="P1012" s="23" t="str">
        <f>IF('AccuValve Takeoff'!O1013="","",'AccuValve Takeoff'!O1013)</f>
        <v/>
      </c>
      <c r="Q1012" s="23" t="str">
        <f>IF('AccuValve Takeoff'!P1013="","",'AccuValve Takeoff'!P1013)</f>
        <v/>
      </c>
      <c r="R1012" s="34" t="str">
        <f>IF('AccuValve Takeoff'!Q1013="","",'AccuValve Takeoff'!Q1013)</f>
        <v xml:space="preserve"> </v>
      </c>
      <c r="S1012" s="35" t="str">
        <f>'AccuValve Takeoff'!T1013</f>
        <v/>
      </c>
      <c r="T1012" s="35" t="str">
        <f>'AccuValve Takeoff'!U1013</f>
        <v/>
      </c>
      <c r="U1012" s="325" t="str">
        <f>'AccuValve Takeoff'!BC1013</f>
        <v/>
      </c>
      <c r="V1012" s="38"/>
      <c r="W1012" s="11"/>
      <c r="X1012" s="11"/>
      <c r="Y1012" s="11"/>
    </row>
    <row r="1013" spans="1:25" ht="20.100000000000001" customHeight="1" x14ac:dyDescent="0.2">
      <c r="A1013" s="12">
        <v>1005</v>
      </c>
      <c r="B1013" s="23" t="str">
        <f>IF('AccuValve Takeoff'!B1014="","",'AccuValve Takeoff'!B1014)</f>
        <v/>
      </c>
      <c r="C1013" s="45" t="str">
        <f>IF('AccuValve Takeoff'!C1014="","",'AccuValve Takeoff'!C1014)</f>
        <v/>
      </c>
      <c r="D1013" s="23" t="str">
        <f>IF('AccuValve Takeoff'!D1014="","",'AccuValve Takeoff'!D1014)</f>
        <v/>
      </c>
      <c r="E1013" s="23" t="str">
        <f>IF('AccuValve Takeoff'!S1014="","",'AccuValve Takeoff'!S1014)</f>
        <v/>
      </c>
      <c r="F1013" s="23" t="str">
        <f>IF('AccuValve Takeoff'!F1014="","",'AccuValve Takeoff'!F1014)</f>
        <v/>
      </c>
      <c r="G1013" s="23" t="str">
        <f>IF('AccuValve Takeoff'!R1014="","",'AccuValve Takeoff'!R1014)</f>
        <v/>
      </c>
      <c r="H1013" s="23" t="str">
        <f>IF('AccuValve Takeoff'!G1014="","",'AccuValve Takeoff'!G1014)</f>
        <v/>
      </c>
      <c r="I1013" s="23" t="str">
        <f>IF('AccuValve Takeoff'!H1014="","",'AccuValve Takeoff'!H1014)</f>
        <v/>
      </c>
      <c r="J1013" s="326" t="str">
        <f>IF('AccuValve Takeoff'!I1014="","",IF('AccuValve Takeoff'!I1014="Not Available","",'AccuValve Takeoff'!I1014))</f>
        <v/>
      </c>
      <c r="K1013" s="326" t="str">
        <f>IF('AccuValve Takeoff'!J1014="","",IF('AccuValve Takeoff'!J1014="Not Available","",'AccuValve Takeoff'!J1014))</f>
        <v/>
      </c>
      <c r="L1013" s="326" t="str">
        <f>IF('AccuValve Takeoff'!K1014="","",IF('AccuValve Takeoff'!K1014="Not Available","",'AccuValve Takeoff'!K1014))</f>
        <v/>
      </c>
      <c r="M1013" s="326" t="str">
        <f>IF('AccuValve Takeoff'!L1014="","",IF('AccuValve Takeoff'!L1014="Not Available","",'AccuValve Takeoff'!L1014))</f>
        <v/>
      </c>
      <c r="N1013" s="326" t="str">
        <f>IF('AccuValve Takeoff'!M1014="","",IF('AccuValve Takeoff'!M1014="Not Available","",'AccuValve Takeoff'!M1014))</f>
        <v/>
      </c>
      <c r="O1013" s="23" t="str">
        <f>IF('AccuValve Takeoff'!N1014="","",'AccuValve Takeoff'!N1014)</f>
        <v/>
      </c>
      <c r="P1013" s="23" t="str">
        <f>IF('AccuValve Takeoff'!O1014="","",'AccuValve Takeoff'!O1014)</f>
        <v/>
      </c>
      <c r="Q1013" s="23" t="str">
        <f>IF('AccuValve Takeoff'!P1014="","",'AccuValve Takeoff'!P1014)</f>
        <v/>
      </c>
      <c r="R1013" s="34" t="str">
        <f>IF('AccuValve Takeoff'!Q1014="","",'AccuValve Takeoff'!Q1014)</f>
        <v xml:space="preserve"> </v>
      </c>
      <c r="S1013" s="35" t="str">
        <f>'AccuValve Takeoff'!T1014</f>
        <v/>
      </c>
      <c r="T1013" s="35" t="str">
        <f>'AccuValve Takeoff'!U1014</f>
        <v/>
      </c>
      <c r="U1013" s="325" t="str">
        <f>'AccuValve Takeoff'!BC1014</f>
        <v/>
      </c>
      <c r="V1013" s="38"/>
      <c r="W1013" s="11"/>
      <c r="X1013" s="11"/>
      <c r="Y1013" s="11"/>
    </row>
    <row r="1014" spans="1:25" ht="20.100000000000001" customHeight="1" x14ac:dyDescent="0.2">
      <c r="A1014" s="12">
        <v>1006</v>
      </c>
      <c r="B1014" s="23" t="str">
        <f>IF('AccuValve Takeoff'!B1015="","",'AccuValve Takeoff'!B1015)</f>
        <v/>
      </c>
      <c r="C1014" s="45" t="str">
        <f>IF('AccuValve Takeoff'!C1015="","",'AccuValve Takeoff'!C1015)</f>
        <v/>
      </c>
      <c r="D1014" s="23" t="str">
        <f>IF('AccuValve Takeoff'!D1015="","",'AccuValve Takeoff'!D1015)</f>
        <v/>
      </c>
      <c r="E1014" s="23" t="str">
        <f>IF('AccuValve Takeoff'!S1015="","",'AccuValve Takeoff'!S1015)</f>
        <v/>
      </c>
      <c r="F1014" s="23" t="str">
        <f>IF('AccuValve Takeoff'!F1015="","",'AccuValve Takeoff'!F1015)</f>
        <v/>
      </c>
      <c r="G1014" s="23" t="str">
        <f>IF('AccuValve Takeoff'!R1015="","",'AccuValve Takeoff'!R1015)</f>
        <v/>
      </c>
      <c r="H1014" s="23" t="str">
        <f>IF('AccuValve Takeoff'!G1015="","",'AccuValve Takeoff'!G1015)</f>
        <v/>
      </c>
      <c r="I1014" s="23" t="str">
        <f>IF('AccuValve Takeoff'!H1015="","",'AccuValve Takeoff'!H1015)</f>
        <v/>
      </c>
      <c r="J1014" s="326" t="str">
        <f>IF('AccuValve Takeoff'!I1015="","",IF('AccuValve Takeoff'!I1015="Not Available","",'AccuValve Takeoff'!I1015))</f>
        <v/>
      </c>
      <c r="K1014" s="326" t="str">
        <f>IF('AccuValve Takeoff'!J1015="","",IF('AccuValve Takeoff'!J1015="Not Available","",'AccuValve Takeoff'!J1015))</f>
        <v/>
      </c>
      <c r="L1014" s="326" t="str">
        <f>IF('AccuValve Takeoff'!K1015="","",IF('AccuValve Takeoff'!K1015="Not Available","",'AccuValve Takeoff'!K1015))</f>
        <v/>
      </c>
      <c r="M1014" s="326" t="str">
        <f>IF('AccuValve Takeoff'!L1015="","",IF('AccuValve Takeoff'!L1015="Not Available","",'AccuValve Takeoff'!L1015))</f>
        <v/>
      </c>
      <c r="N1014" s="326" t="str">
        <f>IF('AccuValve Takeoff'!M1015="","",IF('AccuValve Takeoff'!M1015="Not Available","",'AccuValve Takeoff'!M1015))</f>
        <v/>
      </c>
      <c r="O1014" s="23" t="str">
        <f>IF('AccuValve Takeoff'!N1015="","",'AccuValve Takeoff'!N1015)</f>
        <v/>
      </c>
      <c r="P1014" s="23" t="str">
        <f>IF('AccuValve Takeoff'!O1015="","",'AccuValve Takeoff'!O1015)</f>
        <v/>
      </c>
      <c r="Q1014" s="23" t="str">
        <f>IF('AccuValve Takeoff'!P1015="","",'AccuValve Takeoff'!P1015)</f>
        <v/>
      </c>
      <c r="R1014" s="34" t="str">
        <f>IF('AccuValve Takeoff'!Q1015="","",'AccuValve Takeoff'!Q1015)</f>
        <v xml:space="preserve"> </v>
      </c>
      <c r="S1014" s="35" t="str">
        <f>'AccuValve Takeoff'!T1015</f>
        <v/>
      </c>
      <c r="T1014" s="35" t="str">
        <f>'AccuValve Takeoff'!U1015</f>
        <v/>
      </c>
      <c r="U1014" s="325" t="str">
        <f>'AccuValve Takeoff'!BC1015</f>
        <v/>
      </c>
      <c r="V1014" s="38"/>
      <c r="W1014" s="11"/>
      <c r="X1014" s="11"/>
      <c r="Y1014" s="11"/>
    </row>
    <row r="1015" spans="1:25" ht="20.100000000000001" customHeight="1" x14ac:dyDescent="0.2">
      <c r="A1015" s="12">
        <v>1007</v>
      </c>
      <c r="B1015" s="23" t="str">
        <f>IF('AccuValve Takeoff'!B1016="","",'AccuValve Takeoff'!B1016)</f>
        <v/>
      </c>
      <c r="C1015" s="45" t="str">
        <f>IF('AccuValve Takeoff'!C1016="","",'AccuValve Takeoff'!C1016)</f>
        <v/>
      </c>
      <c r="D1015" s="23" t="str">
        <f>IF('AccuValve Takeoff'!D1016="","",'AccuValve Takeoff'!D1016)</f>
        <v/>
      </c>
      <c r="E1015" s="23" t="str">
        <f>IF('AccuValve Takeoff'!S1016="","",'AccuValve Takeoff'!S1016)</f>
        <v/>
      </c>
      <c r="F1015" s="23" t="str">
        <f>IF('AccuValve Takeoff'!F1016="","",'AccuValve Takeoff'!F1016)</f>
        <v/>
      </c>
      <c r="G1015" s="23" t="str">
        <f>IF('AccuValve Takeoff'!R1016="","",'AccuValve Takeoff'!R1016)</f>
        <v/>
      </c>
      <c r="H1015" s="23" t="str">
        <f>IF('AccuValve Takeoff'!G1016="","",'AccuValve Takeoff'!G1016)</f>
        <v/>
      </c>
      <c r="I1015" s="23" t="str">
        <f>IF('AccuValve Takeoff'!H1016="","",'AccuValve Takeoff'!H1016)</f>
        <v/>
      </c>
      <c r="J1015" s="326" t="str">
        <f>IF('AccuValve Takeoff'!I1016="","",IF('AccuValve Takeoff'!I1016="Not Available","",'AccuValve Takeoff'!I1016))</f>
        <v/>
      </c>
      <c r="K1015" s="326" t="str">
        <f>IF('AccuValve Takeoff'!J1016="","",IF('AccuValve Takeoff'!J1016="Not Available","",'AccuValve Takeoff'!J1016))</f>
        <v/>
      </c>
      <c r="L1015" s="326" t="str">
        <f>IF('AccuValve Takeoff'!K1016="","",IF('AccuValve Takeoff'!K1016="Not Available","",'AccuValve Takeoff'!K1016))</f>
        <v/>
      </c>
      <c r="M1015" s="326" t="str">
        <f>IF('AccuValve Takeoff'!L1016="","",IF('AccuValve Takeoff'!L1016="Not Available","",'AccuValve Takeoff'!L1016))</f>
        <v/>
      </c>
      <c r="N1015" s="326" t="str">
        <f>IF('AccuValve Takeoff'!M1016="","",IF('AccuValve Takeoff'!M1016="Not Available","",'AccuValve Takeoff'!M1016))</f>
        <v/>
      </c>
      <c r="O1015" s="23" t="str">
        <f>IF('AccuValve Takeoff'!N1016="","",'AccuValve Takeoff'!N1016)</f>
        <v/>
      </c>
      <c r="P1015" s="23" t="str">
        <f>IF('AccuValve Takeoff'!O1016="","",'AccuValve Takeoff'!O1016)</f>
        <v/>
      </c>
      <c r="Q1015" s="23" t="str">
        <f>IF('AccuValve Takeoff'!P1016="","",'AccuValve Takeoff'!P1016)</f>
        <v/>
      </c>
      <c r="R1015" s="34" t="str">
        <f>IF('AccuValve Takeoff'!Q1016="","",'AccuValve Takeoff'!Q1016)</f>
        <v xml:space="preserve"> </v>
      </c>
      <c r="S1015" s="35" t="str">
        <f>'AccuValve Takeoff'!T1016</f>
        <v/>
      </c>
      <c r="T1015" s="35" t="str">
        <f>'AccuValve Takeoff'!U1016</f>
        <v/>
      </c>
      <c r="U1015" s="325" t="str">
        <f>'AccuValve Takeoff'!BC1016</f>
        <v/>
      </c>
      <c r="V1015" s="38"/>
      <c r="W1015" s="11"/>
      <c r="X1015" s="11"/>
      <c r="Y1015" s="11"/>
    </row>
    <row r="1016" spans="1:25" ht="20.100000000000001" customHeight="1" x14ac:dyDescent="0.2">
      <c r="A1016" s="12">
        <v>1008</v>
      </c>
      <c r="B1016" s="23" t="str">
        <f>IF('AccuValve Takeoff'!B1017="","",'AccuValve Takeoff'!B1017)</f>
        <v/>
      </c>
      <c r="C1016" s="45" t="str">
        <f>IF('AccuValve Takeoff'!C1017="","",'AccuValve Takeoff'!C1017)</f>
        <v/>
      </c>
      <c r="D1016" s="23" t="str">
        <f>IF('AccuValve Takeoff'!D1017="","",'AccuValve Takeoff'!D1017)</f>
        <v/>
      </c>
      <c r="E1016" s="23" t="str">
        <f>IF('AccuValve Takeoff'!S1017="","",'AccuValve Takeoff'!S1017)</f>
        <v/>
      </c>
      <c r="F1016" s="23" t="str">
        <f>IF('AccuValve Takeoff'!F1017="","",'AccuValve Takeoff'!F1017)</f>
        <v/>
      </c>
      <c r="G1016" s="23" t="str">
        <f>IF('AccuValve Takeoff'!R1017="","",'AccuValve Takeoff'!R1017)</f>
        <v/>
      </c>
      <c r="H1016" s="23" t="str">
        <f>IF('AccuValve Takeoff'!G1017="","",'AccuValve Takeoff'!G1017)</f>
        <v/>
      </c>
      <c r="I1016" s="23" t="str">
        <f>IF('AccuValve Takeoff'!H1017="","",'AccuValve Takeoff'!H1017)</f>
        <v/>
      </c>
      <c r="J1016" s="326" t="str">
        <f>IF('AccuValve Takeoff'!I1017="","",IF('AccuValve Takeoff'!I1017="Not Available","",'AccuValve Takeoff'!I1017))</f>
        <v/>
      </c>
      <c r="K1016" s="326" t="str">
        <f>IF('AccuValve Takeoff'!J1017="","",IF('AccuValve Takeoff'!J1017="Not Available","",'AccuValve Takeoff'!J1017))</f>
        <v/>
      </c>
      <c r="L1016" s="326" t="str">
        <f>IF('AccuValve Takeoff'!K1017="","",IF('AccuValve Takeoff'!K1017="Not Available","",'AccuValve Takeoff'!K1017))</f>
        <v/>
      </c>
      <c r="M1016" s="326" t="str">
        <f>IF('AccuValve Takeoff'!L1017="","",IF('AccuValve Takeoff'!L1017="Not Available","",'AccuValve Takeoff'!L1017))</f>
        <v/>
      </c>
      <c r="N1016" s="326" t="str">
        <f>IF('AccuValve Takeoff'!M1017="","",IF('AccuValve Takeoff'!M1017="Not Available","",'AccuValve Takeoff'!M1017))</f>
        <v/>
      </c>
      <c r="O1016" s="23" t="str">
        <f>IF('AccuValve Takeoff'!N1017="","",'AccuValve Takeoff'!N1017)</f>
        <v/>
      </c>
      <c r="P1016" s="23" t="str">
        <f>IF('AccuValve Takeoff'!O1017="","",'AccuValve Takeoff'!O1017)</f>
        <v/>
      </c>
      <c r="Q1016" s="23" t="str">
        <f>IF('AccuValve Takeoff'!P1017="","",'AccuValve Takeoff'!P1017)</f>
        <v/>
      </c>
      <c r="R1016" s="34" t="str">
        <f>IF('AccuValve Takeoff'!Q1017="","",'AccuValve Takeoff'!Q1017)</f>
        <v xml:space="preserve"> </v>
      </c>
      <c r="S1016" s="35" t="str">
        <f>'AccuValve Takeoff'!T1017</f>
        <v/>
      </c>
      <c r="T1016" s="35" t="str">
        <f>'AccuValve Takeoff'!U1017</f>
        <v/>
      </c>
      <c r="U1016" s="325" t="str">
        <f>'AccuValve Takeoff'!BC1017</f>
        <v/>
      </c>
      <c r="V1016" s="38"/>
      <c r="W1016" s="11"/>
      <c r="X1016" s="11"/>
      <c r="Y1016" s="11"/>
    </row>
    <row r="1017" spans="1:25" ht="20.100000000000001" customHeight="1" x14ac:dyDescent="0.2">
      <c r="A1017" s="12">
        <v>1009</v>
      </c>
      <c r="B1017" s="23" t="str">
        <f>IF('AccuValve Takeoff'!B1018="","",'AccuValve Takeoff'!B1018)</f>
        <v/>
      </c>
      <c r="C1017" s="45" t="str">
        <f>IF('AccuValve Takeoff'!C1018="","",'AccuValve Takeoff'!C1018)</f>
        <v/>
      </c>
      <c r="D1017" s="23" t="str">
        <f>IF('AccuValve Takeoff'!D1018="","",'AccuValve Takeoff'!D1018)</f>
        <v/>
      </c>
      <c r="E1017" s="23" t="str">
        <f>IF('AccuValve Takeoff'!S1018="","",'AccuValve Takeoff'!S1018)</f>
        <v/>
      </c>
      <c r="F1017" s="23" t="str">
        <f>IF('AccuValve Takeoff'!F1018="","",'AccuValve Takeoff'!F1018)</f>
        <v/>
      </c>
      <c r="G1017" s="23" t="str">
        <f>IF('AccuValve Takeoff'!R1018="","",'AccuValve Takeoff'!R1018)</f>
        <v/>
      </c>
      <c r="H1017" s="23" t="str">
        <f>IF('AccuValve Takeoff'!G1018="","",'AccuValve Takeoff'!G1018)</f>
        <v/>
      </c>
      <c r="I1017" s="23" t="str">
        <f>IF('AccuValve Takeoff'!H1018="","",'AccuValve Takeoff'!H1018)</f>
        <v/>
      </c>
      <c r="J1017" s="326" t="str">
        <f>IF('AccuValve Takeoff'!I1018="","",IF('AccuValve Takeoff'!I1018="Not Available","",'AccuValve Takeoff'!I1018))</f>
        <v/>
      </c>
      <c r="K1017" s="326" t="str">
        <f>IF('AccuValve Takeoff'!J1018="","",IF('AccuValve Takeoff'!J1018="Not Available","",'AccuValve Takeoff'!J1018))</f>
        <v/>
      </c>
      <c r="L1017" s="326" t="str">
        <f>IF('AccuValve Takeoff'!K1018="","",IF('AccuValve Takeoff'!K1018="Not Available","",'AccuValve Takeoff'!K1018))</f>
        <v/>
      </c>
      <c r="M1017" s="326" t="str">
        <f>IF('AccuValve Takeoff'!L1018="","",IF('AccuValve Takeoff'!L1018="Not Available","",'AccuValve Takeoff'!L1018))</f>
        <v/>
      </c>
      <c r="N1017" s="326" t="str">
        <f>IF('AccuValve Takeoff'!M1018="","",IF('AccuValve Takeoff'!M1018="Not Available","",'AccuValve Takeoff'!M1018))</f>
        <v/>
      </c>
      <c r="O1017" s="23" t="str">
        <f>IF('AccuValve Takeoff'!N1018="","",'AccuValve Takeoff'!N1018)</f>
        <v/>
      </c>
      <c r="P1017" s="23" t="str">
        <f>IF('AccuValve Takeoff'!O1018="","",'AccuValve Takeoff'!O1018)</f>
        <v/>
      </c>
      <c r="Q1017" s="23" t="str">
        <f>IF('AccuValve Takeoff'!P1018="","",'AccuValve Takeoff'!P1018)</f>
        <v/>
      </c>
      <c r="R1017" s="34" t="str">
        <f>IF('AccuValve Takeoff'!Q1018="","",'AccuValve Takeoff'!Q1018)</f>
        <v xml:space="preserve"> </v>
      </c>
      <c r="S1017" s="35" t="str">
        <f>'AccuValve Takeoff'!T1018</f>
        <v/>
      </c>
      <c r="T1017" s="35" t="str">
        <f>'AccuValve Takeoff'!U1018</f>
        <v/>
      </c>
      <c r="U1017" s="325" t="str">
        <f>'AccuValve Takeoff'!BC1018</f>
        <v/>
      </c>
      <c r="V1017" s="38"/>
      <c r="W1017" s="11"/>
      <c r="X1017" s="11"/>
      <c r="Y1017" s="11"/>
    </row>
    <row r="1018" spans="1:25" ht="20.100000000000001" customHeight="1" x14ac:dyDescent="0.2">
      <c r="A1018" s="12">
        <v>1010</v>
      </c>
      <c r="B1018" s="23" t="str">
        <f>IF('AccuValve Takeoff'!B1019="","",'AccuValve Takeoff'!B1019)</f>
        <v/>
      </c>
      <c r="C1018" s="45" t="str">
        <f>IF('AccuValve Takeoff'!C1019="","",'AccuValve Takeoff'!C1019)</f>
        <v/>
      </c>
      <c r="D1018" s="23" t="str">
        <f>IF('AccuValve Takeoff'!D1019="","",'AccuValve Takeoff'!D1019)</f>
        <v/>
      </c>
      <c r="E1018" s="23" t="str">
        <f>IF('AccuValve Takeoff'!S1019="","",'AccuValve Takeoff'!S1019)</f>
        <v/>
      </c>
      <c r="F1018" s="23" t="str">
        <f>IF('AccuValve Takeoff'!F1019="","",'AccuValve Takeoff'!F1019)</f>
        <v/>
      </c>
      <c r="G1018" s="23" t="str">
        <f>IF('AccuValve Takeoff'!R1019="","",'AccuValve Takeoff'!R1019)</f>
        <v/>
      </c>
      <c r="H1018" s="23" t="str">
        <f>IF('AccuValve Takeoff'!G1019="","",'AccuValve Takeoff'!G1019)</f>
        <v/>
      </c>
      <c r="I1018" s="23" t="str">
        <f>IF('AccuValve Takeoff'!H1019="","",'AccuValve Takeoff'!H1019)</f>
        <v/>
      </c>
      <c r="J1018" s="326" t="str">
        <f>IF('AccuValve Takeoff'!I1019="","",IF('AccuValve Takeoff'!I1019="Not Available","",'AccuValve Takeoff'!I1019))</f>
        <v/>
      </c>
      <c r="K1018" s="326" t="str">
        <f>IF('AccuValve Takeoff'!J1019="","",IF('AccuValve Takeoff'!J1019="Not Available","",'AccuValve Takeoff'!J1019))</f>
        <v/>
      </c>
      <c r="L1018" s="326" t="str">
        <f>IF('AccuValve Takeoff'!K1019="","",IF('AccuValve Takeoff'!K1019="Not Available","",'AccuValve Takeoff'!K1019))</f>
        <v/>
      </c>
      <c r="M1018" s="326" t="str">
        <f>IF('AccuValve Takeoff'!L1019="","",IF('AccuValve Takeoff'!L1019="Not Available","",'AccuValve Takeoff'!L1019))</f>
        <v/>
      </c>
      <c r="N1018" s="326" t="str">
        <f>IF('AccuValve Takeoff'!M1019="","",IF('AccuValve Takeoff'!M1019="Not Available","",'AccuValve Takeoff'!M1019))</f>
        <v/>
      </c>
      <c r="O1018" s="23" t="str">
        <f>IF('AccuValve Takeoff'!N1019="","",'AccuValve Takeoff'!N1019)</f>
        <v/>
      </c>
      <c r="P1018" s="23" t="str">
        <f>IF('AccuValve Takeoff'!O1019="","",'AccuValve Takeoff'!O1019)</f>
        <v/>
      </c>
      <c r="Q1018" s="23" t="str">
        <f>IF('AccuValve Takeoff'!P1019="","",'AccuValve Takeoff'!P1019)</f>
        <v/>
      </c>
      <c r="R1018" s="34" t="str">
        <f>IF('AccuValve Takeoff'!Q1019="","",'AccuValve Takeoff'!Q1019)</f>
        <v xml:space="preserve"> </v>
      </c>
      <c r="S1018" s="35" t="str">
        <f>'AccuValve Takeoff'!T1019</f>
        <v/>
      </c>
      <c r="T1018" s="35" t="str">
        <f>'AccuValve Takeoff'!U1019</f>
        <v/>
      </c>
      <c r="U1018" s="325" t="str">
        <f>'AccuValve Takeoff'!BC1019</f>
        <v/>
      </c>
      <c r="V1018" s="38"/>
      <c r="W1018" s="11"/>
      <c r="X1018" s="11"/>
      <c r="Y1018" s="11"/>
    </row>
    <row r="1019" spans="1:25" ht="20.100000000000001" customHeight="1" x14ac:dyDescent="0.2">
      <c r="A1019" s="12">
        <v>1011</v>
      </c>
      <c r="B1019" s="23" t="str">
        <f>IF('AccuValve Takeoff'!B1020="","",'AccuValve Takeoff'!B1020)</f>
        <v/>
      </c>
      <c r="C1019" s="45" t="str">
        <f>IF('AccuValve Takeoff'!C1020="","",'AccuValve Takeoff'!C1020)</f>
        <v/>
      </c>
      <c r="D1019" s="23" t="str">
        <f>IF('AccuValve Takeoff'!D1020="","",'AccuValve Takeoff'!D1020)</f>
        <v/>
      </c>
      <c r="E1019" s="23" t="str">
        <f>IF('AccuValve Takeoff'!S1020="","",'AccuValve Takeoff'!S1020)</f>
        <v/>
      </c>
      <c r="F1019" s="23" t="str">
        <f>IF('AccuValve Takeoff'!F1020="","",'AccuValve Takeoff'!F1020)</f>
        <v/>
      </c>
      <c r="G1019" s="23" t="str">
        <f>IF('AccuValve Takeoff'!R1020="","",'AccuValve Takeoff'!R1020)</f>
        <v/>
      </c>
      <c r="H1019" s="23" t="str">
        <f>IF('AccuValve Takeoff'!G1020="","",'AccuValve Takeoff'!G1020)</f>
        <v/>
      </c>
      <c r="I1019" s="23" t="str">
        <f>IF('AccuValve Takeoff'!H1020="","",'AccuValve Takeoff'!H1020)</f>
        <v/>
      </c>
      <c r="J1019" s="326" t="str">
        <f>IF('AccuValve Takeoff'!I1020="","",IF('AccuValve Takeoff'!I1020="Not Available","",'AccuValve Takeoff'!I1020))</f>
        <v/>
      </c>
      <c r="K1019" s="326" t="str">
        <f>IF('AccuValve Takeoff'!J1020="","",IF('AccuValve Takeoff'!J1020="Not Available","",'AccuValve Takeoff'!J1020))</f>
        <v/>
      </c>
      <c r="L1019" s="326" t="str">
        <f>IF('AccuValve Takeoff'!K1020="","",IF('AccuValve Takeoff'!K1020="Not Available","",'AccuValve Takeoff'!K1020))</f>
        <v/>
      </c>
      <c r="M1019" s="326" t="str">
        <f>IF('AccuValve Takeoff'!L1020="","",IF('AccuValve Takeoff'!L1020="Not Available","",'AccuValve Takeoff'!L1020))</f>
        <v/>
      </c>
      <c r="N1019" s="326" t="str">
        <f>IF('AccuValve Takeoff'!M1020="","",IF('AccuValve Takeoff'!M1020="Not Available","",'AccuValve Takeoff'!M1020))</f>
        <v/>
      </c>
      <c r="O1019" s="23" t="str">
        <f>IF('AccuValve Takeoff'!N1020="","",'AccuValve Takeoff'!N1020)</f>
        <v/>
      </c>
      <c r="P1019" s="23" t="str">
        <f>IF('AccuValve Takeoff'!O1020="","",'AccuValve Takeoff'!O1020)</f>
        <v/>
      </c>
      <c r="Q1019" s="23" t="str">
        <f>IF('AccuValve Takeoff'!P1020="","",'AccuValve Takeoff'!P1020)</f>
        <v/>
      </c>
      <c r="R1019" s="34" t="str">
        <f>IF('AccuValve Takeoff'!Q1020="","",'AccuValve Takeoff'!Q1020)</f>
        <v xml:space="preserve"> </v>
      </c>
      <c r="S1019" s="35" t="str">
        <f>'AccuValve Takeoff'!T1020</f>
        <v/>
      </c>
      <c r="T1019" s="35" t="str">
        <f>'AccuValve Takeoff'!U1020</f>
        <v/>
      </c>
      <c r="U1019" s="325" t="str">
        <f>'AccuValve Takeoff'!BC1020</f>
        <v/>
      </c>
      <c r="V1019" s="38"/>
      <c r="W1019" s="11"/>
      <c r="X1019" s="11"/>
      <c r="Y1019" s="11"/>
    </row>
    <row r="1020" spans="1:25" ht="20.100000000000001" customHeight="1" x14ac:dyDescent="0.2">
      <c r="A1020" s="12">
        <v>1012</v>
      </c>
      <c r="B1020" s="23" t="str">
        <f>IF('AccuValve Takeoff'!B1021="","",'AccuValve Takeoff'!B1021)</f>
        <v/>
      </c>
      <c r="C1020" s="45" t="str">
        <f>IF('AccuValve Takeoff'!C1021="","",'AccuValve Takeoff'!C1021)</f>
        <v/>
      </c>
      <c r="D1020" s="23" t="str">
        <f>IF('AccuValve Takeoff'!D1021="","",'AccuValve Takeoff'!D1021)</f>
        <v/>
      </c>
      <c r="E1020" s="23" t="str">
        <f>IF('AccuValve Takeoff'!S1021="","",'AccuValve Takeoff'!S1021)</f>
        <v/>
      </c>
      <c r="F1020" s="23" t="str">
        <f>IF('AccuValve Takeoff'!F1021="","",'AccuValve Takeoff'!F1021)</f>
        <v/>
      </c>
      <c r="G1020" s="23" t="str">
        <f>IF('AccuValve Takeoff'!R1021="","",'AccuValve Takeoff'!R1021)</f>
        <v/>
      </c>
      <c r="H1020" s="23" t="str">
        <f>IF('AccuValve Takeoff'!G1021="","",'AccuValve Takeoff'!G1021)</f>
        <v/>
      </c>
      <c r="I1020" s="23" t="str">
        <f>IF('AccuValve Takeoff'!H1021="","",'AccuValve Takeoff'!H1021)</f>
        <v/>
      </c>
      <c r="J1020" s="326" t="str">
        <f>IF('AccuValve Takeoff'!I1021="","",IF('AccuValve Takeoff'!I1021="Not Available","",'AccuValve Takeoff'!I1021))</f>
        <v/>
      </c>
      <c r="K1020" s="326" t="str">
        <f>IF('AccuValve Takeoff'!J1021="","",IF('AccuValve Takeoff'!J1021="Not Available","",'AccuValve Takeoff'!J1021))</f>
        <v/>
      </c>
      <c r="L1020" s="326" t="str">
        <f>IF('AccuValve Takeoff'!K1021="","",IF('AccuValve Takeoff'!K1021="Not Available","",'AccuValve Takeoff'!K1021))</f>
        <v/>
      </c>
      <c r="M1020" s="326" t="str">
        <f>IF('AccuValve Takeoff'!L1021="","",IF('AccuValve Takeoff'!L1021="Not Available","",'AccuValve Takeoff'!L1021))</f>
        <v/>
      </c>
      <c r="N1020" s="326" t="str">
        <f>IF('AccuValve Takeoff'!M1021="","",IF('AccuValve Takeoff'!M1021="Not Available","",'AccuValve Takeoff'!M1021))</f>
        <v/>
      </c>
      <c r="O1020" s="23" t="str">
        <f>IF('AccuValve Takeoff'!N1021="","",'AccuValve Takeoff'!N1021)</f>
        <v/>
      </c>
      <c r="P1020" s="23" t="str">
        <f>IF('AccuValve Takeoff'!O1021="","",'AccuValve Takeoff'!O1021)</f>
        <v/>
      </c>
      <c r="Q1020" s="23" t="str">
        <f>IF('AccuValve Takeoff'!P1021="","",'AccuValve Takeoff'!P1021)</f>
        <v/>
      </c>
      <c r="R1020" s="34" t="str">
        <f>IF('AccuValve Takeoff'!Q1021="","",'AccuValve Takeoff'!Q1021)</f>
        <v xml:space="preserve"> </v>
      </c>
      <c r="S1020" s="35" t="str">
        <f>'AccuValve Takeoff'!T1021</f>
        <v/>
      </c>
      <c r="T1020" s="35" t="str">
        <f>'AccuValve Takeoff'!U1021</f>
        <v/>
      </c>
      <c r="U1020" s="325" t="str">
        <f>'AccuValve Takeoff'!BC1021</f>
        <v/>
      </c>
      <c r="V1020" s="38"/>
      <c r="W1020" s="11"/>
      <c r="X1020" s="11"/>
      <c r="Y1020" s="11"/>
    </row>
    <row r="1021" spans="1:25" ht="20.100000000000001" customHeight="1" x14ac:dyDescent="0.2">
      <c r="A1021" s="12">
        <v>1013</v>
      </c>
      <c r="B1021" s="23" t="str">
        <f>IF('AccuValve Takeoff'!B1022="","",'AccuValve Takeoff'!B1022)</f>
        <v/>
      </c>
      <c r="C1021" s="45" t="str">
        <f>IF('AccuValve Takeoff'!C1022="","",'AccuValve Takeoff'!C1022)</f>
        <v/>
      </c>
      <c r="D1021" s="23" t="str">
        <f>IF('AccuValve Takeoff'!D1022="","",'AccuValve Takeoff'!D1022)</f>
        <v/>
      </c>
      <c r="E1021" s="23" t="str">
        <f>IF('AccuValve Takeoff'!S1022="","",'AccuValve Takeoff'!S1022)</f>
        <v/>
      </c>
      <c r="F1021" s="23" t="str">
        <f>IF('AccuValve Takeoff'!F1022="","",'AccuValve Takeoff'!F1022)</f>
        <v/>
      </c>
      <c r="G1021" s="23" t="str">
        <f>IF('AccuValve Takeoff'!R1022="","",'AccuValve Takeoff'!R1022)</f>
        <v/>
      </c>
      <c r="H1021" s="23" t="str">
        <f>IF('AccuValve Takeoff'!G1022="","",'AccuValve Takeoff'!G1022)</f>
        <v/>
      </c>
      <c r="I1021" s="23" t="str">
        <f>IF('AccuValve Takeoff'!H1022="","",'AccuValve Takeoff'!H1022)</f>
        <v/>
      </c>
      <c r="J1021" s="326" t="str">
        <f>IF('AccuValve Takeoff'!I1022="","",IF('AccuValve Takeoff'!I1022="Not Available","",'AccuValve Takeoff'!I1022))</f>
        <v/>
      </c>
      <c r="K1021" s="326" t="str">
        <f>IF('AccuValve Takeoff'!J1022="","",IF('AccuValve Takeoff'!J1022="Not Available","",'AccuValve Takeoff'!J1022))</f>
        <v/>
      </c>
      <c r="L1021" s="326" t="str">
        <f>IF('AccuValve Takeoff'!K1022="","",IF('AccuValve Takeoff'!K1022="Not Available","",'AccuValve Takeoff'!K1022))</f>
        <v/>
      </c>
      <c r="M1021" s="326" t="str">
        <f>IF('AccuValve Takeoff'!L1022="","",IF('AccuValve Takeoff'!L1022="Not Available","",'AccuValve Takeoff'!L1022))</f>
        <v/>
      </c>
      <c r="N1021" s="326" t="str">
        <f>IF('AccuValve Takeoff'!M1022="","",IF('AccuValve Takeoff'!M1022="Not Available","",'AccuValve Takeoff'!M1022))</f>
        <v/>
      </c>
      <c r="O1021" s="23" t="str">
        <f>IF('AccuValve Takeoff'!N1022="","",'AccuValve Takeoff'!N1022)</f>
        <v/>
      </c>
      <c r="P1021" s="23" t="str">
        <f>IF('AccuValve Takeoff'!O1022="","",'AccuValve Takeoff'!O1022)</f>
        <v/>
      </c>
      <c r="Q1021" s="23" t="str">
        <f>IF('AccuValve Takeoff'!P1022="","",'AccuValve Takeoff'!P1022)</f>
        <v/>
      </c>
      <c r="R1021" s="34" t="str">
        <f>IF('AccuValve Takeoff'!Q1022="","",'AccuValve Takeoff'!Q1022)</f>
        <v xml:space="preserve"> </v>
      </c>
      <c r="S1021" s="35" t="str">
        <f>'AccuValve Takeoff'!T1022</f>
        <v/>
      </c>
      <c r="T1021" s="35" t="str">
        <f>'AccuValve Takeoff'!U1022</f>
        <v/>
      </c>
      <c r="U1021" s="325" t="str">
        <f>'AccuValve Takeoff'!BC1022</f>
        <v/>
      </c>
      <c r="V1021" s="38"/>
      <c r="W1021" s="11"/>
      <c r="X1021" s="11"/>
      <c r="Y1021" s="11"/>
    </row>
    <row r="1022" spans="1:25" ht="20.100000000000001" customHeight="1" x14ac:dyDescent="0.2">
      <c r="A1022" s="12">
        <v>1014</v>
      </c>
      <c r="B1022" s="23" t="str">
        <f>IF('AccuValve Takeoff'!B1023="","",'AccuValve Takeoff'!B1023)</f>
        <v/>
      </c>
      <c r="C1022" s="45" t="str">
        <f>IF('AccuValve Takeoff'!C1023="","",'AccuValve Takeoff'!C1023)</f>
        <v/>
      </c>
      <c r="D1022" s="23" t="str">
        <f>IF('AccuValve Takeoff'!D1023="","",'AccuValve Takeoff'!D1023)</f>
        <v/>
      </c>
      <c r="E1022" s="23" t="str">
        <f>IF('AccuValve Takeoff'!S1023="","",'AccuValve Takeoff'!S1023)</f>
        <v/>
      </c>
      <c r="F1022" s="23" t="str">
        <f>IF('AccuValve Takeoff'!F1023="","",'AccuValve Takeoff'!F1023)</f>
        <v/>
      </c>
      <c r="G1022" s="23" t="str">
        <f>IF('AccuValve Takeoff'!R1023="","",'AccuValve Takeoff'!R1023)</f>
        <v/>
      </c>
      <c r="H1022" s="23" t="str">
        <f>IF('AccuValve Takeoff'!G1023="","",'AccuValve Takeoff'!G1023)</f>
        <v/>
      </c>
      <c r="I1022" s="23" t="str">
        <f>IF('AccuValve Takeoff'!H1023="","",'AccuValve Takeoff'!H1023)</f>
        <v/>
      </c>
      <c r="J1022" s="326" t="str">
        <f>IF('AccuValve Takeoff'!I1023="","",IF('AccuValve Takeoff'!I1023="Not Available","",'AccuValve Takeoff'!I1023))</f>
        <v/>
      </c>
      <c r="K1022" s="326" t="str">
        <f>IF('AccuValve Takeoff'!J1023="","",IF('AccuValve Takeoff'!J1023="Not Available","",'AccuValve Takeoff'!J1023))</f>
        <v/>
      </c>
      <c r="L1022" s="326" t="str">
        <f>IF('AccuValve Takeoff'!K1023="","",IF('AccuValve Takeoff'!K1023="Not Available","",'AccuValve Takeoff'!K1023))</f>
        <v/>
      </c>
      <c r="M1022" s="326" t="str">
        <f>IF('AccuValve Takeoff'!L1023="","",IF('AccuValve Takeoff'!L1023="Not Available","",'AccuValve Takeoff'!L1023))</f>
        <v/>
      </c>
      <c r="N1022" s="326" t="str">
        <f>IF('AccuValve Takeoff'!M1023="","",IF('AccuValve Takeoff'!M1023="Not Available","",'AccuValve Takeoff'!M1023))</f>
        <v/>
      </c>
      <c r="O1022" s="23" t="str">
        <f>IF('AccuValve Takeoff'!N1023="","",'AccuValve Takeoff'!N1023)</f>
        <v/>
      </c>
      <c r="P1022" s="23" t="str">
        <f>IF('AccuValve Takeoff'!O1023="","",'AccuValve Takeoff'!O1023)</f>
        <v/>
      </c>
      <c r="Q1022" s="23" t="str">
        <f>IF('AccuValve Takeoff'!P1023="","",'AccuValve Takeoff'!P1023)</f>
        <v/>
      </c>
      <c r="R1022" s="34" t="str">
        <f>IF('AccuValve Takeoff'!Q1023="","",'AccuValve Takeoff'!Q1023)</f>
        <v xml:space="preserve"> </v>
      </c>
      <c r="S1022" s="35" t="str">
        <f>'AccuValve Takeoff'!T1023</f>
        <v/>
      </c>
      <c r="T1022" s="35" t="str">
        <f>'AccuValve Takeoff'!U1023</f>
        <v/>
      </c>
      <c r="U1022" s="325" t="str">
        <f>'AccuValve Takeoff'!BC1023</f>
        <v/>
      </c>
      <c r="V1022" s="38"/>
      <c r="W1022" s="11"/>
      <c r="X1022" s="11"/>
      <c r="Y1022" s="11"/>
    </row>
    <row r="1023" spans="1:25" ht="20.100000000000001" customHeight="1" x14ac:dyDescent="0.2">
      <c r="A1023" s="12">
        <v>1015</v>
      </c>
      <c r="B1023" s="23" t="str">
        <f>IF('AccuValve Takeoff'!B1024="","",'AccuValve Takeoff'!B1024)</f>
        <v/>
      </c>
      <c r="C1023" s="45" t="str">
        <f>IF('AccuValve Takeoff'!C1024="","",'AccuValve Takeoff'!C1024)</f>
        <v/>
      </c>
      <c r="D1023" s="23" t="str">
        <f>IF('AccuValve Takeoff'!D1024="","",'AccuValve Takeoff'!D1024)</f>
        <v/>
      </c>
      <c r="E1023" s="23" t="str">
        <f>IF('AccuValve Takeoff'!S1024="","",'AccuValve Takeoff'!S1024)</f>
        <v/>
      </c>
      <c r="F1023" s="23" t="str">
        <f>IF('AccuValve Takeoff'!F1024="","",'AccuValve Takeoff'!F1024)</f>
        <v/>
      </c>
      <c r="G1023" s="23" t="str">
        <f>IF('AccuValve Takeoff'!R1024="","",'AccuValve Takeoff'!R1024)</f>
        <v/>
      </c>
      <c r="H1023" s="23" t="str">
        <f>IF('AccuValve Takeoff'!G1024="","",'AccuValve Takeoff'!G1024)</f>
        <v/>
      </c>
      <c r="I1023" s="23" t="str">
        <f>IF('AccuValve Takeoff'!H1024="","",'AccuValve Takeoff'!H1024)</f>
        <v/>
      </c>
      <c r="J1023" s="326" t="str">
        <f>IF('AccuValve Takeoff'!I1024="","",IF('AccuValve Takeoff'!I1024="Not Available","",'AccuValve Takeoff'!I1024))</f>
        <v/>
      </c>
      <c r="K1023" s="326" t="str">
        <f>IF('AccuValve Takeoff'!J1024="","",IF('AccuValve Takeoff'!J1024="Not Available","",'AccuValve Takeoff'!J1024))</f>
        <v/>
      </c>
      <c r="L1023" s="326" t="str">
        <f>IF('AccuValve Takeoff'!K1024="","",IF('AccuValve Takeoff'!K1024="Not Available","",'AccuValve Takeoff'!K1024))</f>
        <v/>
      </c>
      <c r="M1023" s="326" t="str">
        <f>IF('AccuValve Takeoff'!L1024="","",IF('AccuValve Takeoff'!L1024="Not Available","",'AccuValve Takeoff'!L1024))</f>
        <v/>
      </c>
      <c r="N1023" s="326" t="str">
        <f>IF('AccuValve Takeoff'!M1024="","",IF('AccuValve Takeoff'!M1024="Not Available","",'AccuValve Takeoff'!M1024))</f>
        <v/>
      </c>
      <c r="O1023" s="23" t="str">
        <f>IF('AccuValve Takeoff'!N1024="","",'AccuValve Takeoff'!N1024)</f>
        <v/>
      </c>
      <c r="P1023" s="23" t="str">
        <f>IF('AccuValve Takeoff'!O1024="","",'AccuValve Takeoff'!O1024)</f>
        <v/>
      </c>
      <c r="Q1023" s="23" t="str">
        <f>IF('AccuValve Takeoff'!P1024="","",'AccuValve Takeoff'!P1024)</f>
        <v/>
      </c>
      <c r="R1023" s="34" t="str">
        <f>IF('AccuValve Takeoff'!Q1024="","",'AccuValve Takeoff'!Q1024)</f>
        <v xml:space="preserve"> </v>
      </c>
      <c r="S1023" s="35" t="str">
        <f>'AccuValve Takeoff'!T1024</f>
        <v/>
      </c>
      <c r="T1023" s="35" t="str">
        <f>'AccuValve Takeoff'!U1024</f>
        <v/>
      </c>
      <c r="U1023" s="325" t="str">
        <f>'AccuValve Takeoff'!BC1024</f>
        <v/>
      </c>
      <c r="V1023" s="38"/>
      <c r="W1023" s="11"/>
      <c r="X1023" s="11"/>
      <c r="Y1023" s="11"/>
    </row>
    <row r="1024" spans="1:25" ht="20.100000000000001" customHeight="1" x14ac:dyDescent="0.2">
      <c r="A1024" s="12">
        <v>1016</v>
      </c>
      <c r="B1024" s="23" t="str">
        <f>IF('AccuValve Takeoff'!B1025="","",'AccuValve Takeoff'!B1025)</f>
        <v/>
      </c>
      <c r="C1024" s="45" t="str">
        <f>IF('AccuValve Takeoff'!C1025="","",'AccuValve Takeoff'!C1025)</f>
        <v/>
      </c>
      <c r="D1024" s="23" t="str">
        <f>IF('AccuValve Takeoff'!D1025="","",'AccuValve Takeoff'!D1025)</f>
        <v/>
      </c>
      <c r="E1024" s="23" t="str">
        <f>IF('AccuValve Takeoff'!S1025="","",'AccuValve Takeoff'!S1025)</f>
        <v/>
      </c>
      <c r="F1024" s="23" t="str">
        <f>IF('AccuValve Takeoff'!F1025="","",'AccuValve Takeoff'!F1025)</f>
        <v/>
      </c>
      <c r="G1024" s="23" t="str">
        <f>IF('AccuValve Takeoff'!R1025="","",'AccuValve Takeoff'!R1025)</f>
        <v/>
      </c>
      <c r="H1024" s="23" t="str">
        <f>IF('AccuValve Takeoff'!G1025="","",'AccuValve Takeoff'!G1025)</f>
        <v/>
      </c>
      <c r="I1024" s="23" t="str">
        <f>IF('AccuValve Takeoff'!H1025="","",'AccuValve Takeoff'!H1025)</f>
        <v/>
      </c>
      <c r="J1024" s="326" t="str">
        <f>IF('AccuValve Takeoff'!I1025="","",IF('AccuValve Takeoff'!I1025="Not Available","",'AccuValve Takeoff'!I1025))</f>
        <v/>
      </c>
      <c r="K1024" s="326" t="str">
        <f>IF('AccuValve Takeoff'!J1025="","",IF('AccuValve Takeoff'!J1025="Not Available","",'AccuValve Takeoff'!J1025))</f>
        <v/>
      </c>
      <c r="L1024" s="326" t="str">
        <f>IF('AccuValve Takeoff'!K1025="","",IF('AccuValve Takeoff'!K1025="Not Available","",'AccuValve Takeoff'!K1025))</f>
        <v/>
      </c>
      <c r="M1024" s="326" t="str">
        <f>IF('AccuValve Takeoff'!L1025="","",IF('AccuValve Takeoff'!L1025="Not Available","",'AccuValve Takeoff'!L1025))</f>
        <v/>
      </c>
      <c r="N1024" s="326" t="str">
        <f>IF('AccuValve Takeoff'!M1025="","",IF('AccuValve Takeoff'!M1025="Not Available","",'AccuValve Takeoff'!M1025))</f>
        <v/>
      </c>
      <c r="O1024" s="23" t="str">
        <f>IF('AccuValve Takeoff'!N1025="","",'AccuValve Takeoff'!N1025)</f>
        <v/>
      </c>
      <c r="P1024" s="23" t="str">
        <f>IF('AccuValve Takeoff'!O1025="","",'AccuValve Takeoff'!O1025)</f>
        <v/>
      </c>
      <c r="Q1024" s="23" t="str">
        <f>IF('AccuValve Takeoff'!P1025="","",'AccuValve Takeoff'!P1025)</f>
        <v/>
      </c>
      <c r="R1024" s="34" t="str">
        <f>IF('AccuValve Takeoff'!Q1025="","",'AccuValve Takeoff'!Q1025)</f>
        <v xml:space="preserve"> </v>
      </c>
      <c r="S1024" s="35" t="str">
        <f>'AccuValve Takeoff'!T1025</f>
        <v/>
      </c>
      <c r="T1024" s="35" t="str">
        <f>'AccuValve Takeoff'!U1025</f>
        <v/>
      </c>
      <c r="U1024" s="325" t="str">
        <f>'AccuValve Takeoff'!BC1025</f>
        <v/>
      </c>
      <c r="V1024" s="38"/>
      <c r="W1024" s="11"/>
      <c r="X1024" s="11"/>
      <c r="Y1024" s="11"/>
    </row>
    <row r="1025" spans="1:25" ht="20.100000000000001" customHeight="1" x14ac:dyDescent="0.2">
      <c r="A1025" s="12">
        <v>1017</v>
      </c>
      <c r="B1025" s="23" t="str">
        <f>IF('AccuValve Takeoff'!B1026="","",'AccuValve Takeoff'!B1026)</f>
        <v/>
      </c>
      <c r="C1025" s="45" t="str">
        <f>IF('AccuValve Takeoff'!C1026="","",'AccuValve Takeoff'!C1026)</f>
        <v/>
      </c>
      <c r="D1025" s="23" t="str">
        <f>IF('AccuValve Takeoff'!D1026="","",'AccuValve Takeoff'!D1026)</f>
        <v/>
      </c>
      <c r="E1025" s="23" t="str">
        <f>IF('AccuValve Takeoff'!S1026="","",'AccuValve Takeoff'!S1026)</f>
        <v/>
      </c>
      <c r="F1025" s="23" t="str">
        <f>IF('AccuValve Takeoff'!F1026="","",'AccuValve Takeoff'!F1026)</f>
        <v/>
      </c>
      <c r="G1025" s="23" t="str">
        <f>IF('AccuValve Takeoff'!R1026="","",'AccuValve Takeoff'!R1026)</f>
        <v/>
      </c>
      <c r="H1025" s="23" t="str">
        <f>IF('AccuValve Takeoff'!G1026="","",'AccuValve Takeoff'!G1026)</f>
        <v/>
      </c>
      <c r="I1025" s="23" t="str">
        <f>IF('AccuValve Takeoff'!H1026="","",'AccuValve Takeoff'!H1026)</f>
        <v/>
      </c>
      <c r="J1025" s="326" t="str">
        <f>IF('AccuValve Takeoff'!I1026="","",IF('AccuValve Takeoff'!I1026="Not Available","",'AccuValve Takeoff'!I1026))</f>
        <v/>
      </c>
      <c r="K1025" s="326" t="str">
        <f>IF('AccuValve Takeoff'!J1026="","",IF('AccuValve Takeoff'!J1026="Not Available","",'AccuValve Takeoff'!J1026))</f>
        <v/>
      </c>
      <c r="L1025" s="326" t="str">
        <f>IF('AccuValve Takeoff'!K1026="","",IF('AccuValve Takeoff'!K1026="Not Available","",'AccuValve Takeoff'!K1026))</f>
        <v/>
      </c>
      <c r="M1025" s="326" t="str">
        <f>IF('AccuValve Takeoff'!L1026="","",IF('AccuValve Takeoff'!L1026="Not Available","",'AccuValve Takeoff'!L1026))</f>
        <v/>
      </c>
      <c r="N1025" s="326" t="str">
        <f>IF('AccuValve Takeoff'!M1026="","",IF('AccuValve Takeoff'!M1026="Not Available","",'AccuValve Takeoff'!M1026))</f>
        <v/>
      </c>
      <c r="O1025" s="23" t="str">
        <f>IF('AccuValve Takeoff'!N1026="","",'AccuValve Takeoff'!N1026)</f>
        <v/>
      </c>
      <c r="P1025" s="23" t="str">
        <f>IF('AccuValve Takeoff'!O1026="","",'AccuValve Takeoff'!O1026)</f>
        <v/>
      </c>
      <c r="Q1025" s="23" t="str">
        <f>IF('AccuValve Takeoff'!P1026="","",'AccuValve Takeoff'!P1026)</f>
        <v/>
      </c>
      <c r="R1025" s="34" t="str">
        <f>IF('AccuValve Takeoff'!Q1026="","",'AccuValve Takeoff'!Q1026)</f>
        <v xml:space="preserve"> </v>
      </c>
      <c r="S1025" s="35" t="str">
        <f>'AccuValve Takeoff'!T1026</f>
        <v/>
      </c>
      <c r="T1025" s="35" t="str">
        <f>'AccuValve Takeoff'!U1026</f>
        <v/>
      </c>
      <c r="U1025" s="325" t="str">
        <f>'AccuValve Takeoff'!BC1026</f>
        <v/>
      </c>
      <c r="V1025" s="38"/>
      <c r="W1025" s="11"/>
      <c r="X1025" s="11"/>
      <c r="Y1025" s="11"/>
    </row>
    <row r="1026" spans="1:25" ht="20.100000000000001" customHeight="1" x14ac:dyDescent="0.2">
      <c r="A1026" s="12">
        <v>1018</v>
      </c>
      <c r="B1026" s="23" t="str">
        <f>IF('AccuValve Takeoff'!B1027="","",'AccuValve Takeoff'!B1027)</f>
        <v/>
      </c>
      <c r="C1026" s="45" t="str">
        <f>IF('AccuValve Takeoff'!C1027="","",'AccuValve Takeoff'!C1027)</f>
        <v/>
      </c>
      <c r="D1026" s="23" t="str">
        <f>IF('AccuValve Takeoff'!D1027="","",'AccuValve Takeoff'!D1027)</f>
        <v/>
      </c>
      <c r="E1026" s="23" t="str">
        <f>IF('AccuValve Takeoff'!S1027="","",'AccuValve Takeoff'!S1027)</f>
        <v/>
      </c>
      <c r="F1026" s="23" t="str">
        <f>IF('AccuValve Takeoff'!F1027="","",'AccuValve Takeoff'!F1027)</f>
        <v/>
      </c>
      <c r="G1026" s="23" t="str">
        <f>IF('AccuValve Takeoff'!R1027="","",'AccuValve Takeoff'!R1027)</f>
        <v/>
      </c>
      <c r="H1026" s="23" t="str">
        <f>IF('AccuValve Takeoff'!G1027="","",'AccuValve Takeoff'!G1027)</f>
        <v/>
      </c>
      <c r="I1026" s="23" t="str">
        <f>IF('AccuValve Takeoff'!H1027="","",'AccuValve Takeoff'!H1027)</f>
        <v/>
      </c>
      <c r="J1026" s="326" t="str">
        <f>IF('AccuValve Takeoff'!I1027="","",IF('AccuValve Takeoff'!I1027="Not Available","",'AccuValve Takeoff'!I1027))</f>
        <v/>
      </c>
      <c r="K1026" s="326" t="str">
        <f>IF('AccuValve Takeoff'!J1027="","",IF('AccuValve Takeoff'!J1027="Not Available","",'AccuValve Takeoff'!J1027))</f>
        <v/>
      </c>
      <c r="L1026" s="326" t="str">
        <f>IF('AccuValve Takeoff'!K1027="","",IF('AccuValve Takeoff'!K1027="Not Available","",'AccuValve Takeoff'!K1027))</f>
        <v/>
      </c>
      <c r="M1026" s="326" t="str">
        <f>IF('AccuValve Takeoff'!L1027="","",IF('AccuValve Takeoff'!L1027="Not Available","",'AccuValve Takeoff'!L1027))</f>
        <v/>
      </c>
      <c r="N1026" s="326" t="str">
        <f>IF('AccuValve Takeoff'!M1027="","",IF('AccuValve Takeoff'!M1027="Not Available","",'AccuValve Takeoff'!M1027))</f>
        <v/>
      </c>
      <c r="O1026" s="23" t="str">
        <f>IF('AccuValve Takeoff'!N1027="","",'AccuValve Takeoff'!N1027)</f>
        <v/>
      </c>
      <c r="P1026" s="23" t="str">
        <f>IF('AccuValve Takeoff'!O1027="","",'AccuValve Takeoff'!O1027)</f>
        <v/>
      </c>
      <c r="Q1026" s="23" t="str">
        <f>IF('AccuValve Takeoff'!P1027="","",'AccuValve Takeoff'!P1027)</f>
        <v/>
      </c>
      <c r="R1026" s="34" t="str">
        <f>IF('AccuValve Takeoff'!Q1027="","",'AccuValve Takeoff'!Q1027)</f>
        <v xml:space="preserve"> </v>
      </c>
      <c r="S1026" s="35" t="str">
        <f>'AccuValve Takeoff'!T1027</f>
        <v/>
      </c>
      <c r="T1026" s="35" t="str">
        <f>'AccuValve Takeoff'!U1027</f>
        <v/>
      </c>
      <c r="U1026" s="325" t="str">
        <f>'AccuValve Takeoff'!BC1027</f>
        <v/>
      </c>
      <c r="V1026" s="38"/>
      <c r="W1026" s="11"/>
      <c r="X1026" s="11"/>
      <c r="Y1026" s="11"/>
    </row>
    <row r="1027" spans="1:25" ht="20.100000000000001" customHeight="1" x14ac:dyDescent="0.2">
      <c r="A1027" s="12">
        <v>1019</v>
      </c>
      <c r="B1027" s="23" t="str">
        <f>IF('AccuValve Takeoff'!B1028="","",'AccuValve Takeoff'!B1028)</f>
        <v/>
      </c>
      <c r="C1027" s="45" t="str">
        <f>IF('AccuValve Takeoff'!C1028="","",'AccuValve Takeoff'!C1028)</f>
        <v/>
      </c>
      <c r="D1027" s="23" t="str">
        <f>IF('AccuValve Takeoff'!D1028="","",'AccuValve Takeoff'!D1028)</f>
        <v/>
      </c>
      <c r="E1027" s="23" t="str">
        <f>IF('AccuValve Takeoff'!S1028="","",'AccuValve Takeoff'!S1028)</f>
        <v/>
      </c>
      <c r="F1027" s="23" t="str">
        <f>IF('AccuValve Takeoff'!F1028="","",'AccuValve Takeoff'!F1028)</f>
        <v/>
      </c>
      <c r="G1027" s="23" t="str">
        <f>IF('AccuValve Takeoff'!R1028="","",'AccuValve Takeoff'!R1028)</f>
        <v/>
      </c>
      <c r="H1027" s="23" t="str">
        <f>IF('AccuValve Takeoff'!G1028="","",'AccuValve Takeoff'!G1028)</f>
        <v/>
      </c>
      <c r="I1027" s="23" t="str">
        <f>IF('AccuValve Takeoff'!H1028="","",'AccuValve Takeoff'!H1028)</f>
        <v/>
      </c>
      <c r="J1027" s="326" t="str">
        <f>IF('AccuValve Takeoff'!I1028="","",IF('AccuValve Takeoff'!I1028="Not Available","",'AccuValve Takeoff'!I1028))</f>
        <v/>
      </c>
      <c r="K1027" s="326" t="str">
        <f>IF('AccuValve Takeoff'!J1028="","",IF('AccuValve Takeoff'!J1028="Not Available","",'AccuValve Takeoff'!J1028))</f>
        <v/>
      </c>
      <c r="L1027" s="326" t="str">
        <f>IF('AccuValve Takeoff'!K1028="","",IF('AccuValve Takeoff'!K1028="Not Available","",'AccuValve Takeoff'!K1028))</f>
        <v/>
      </c>
      <c r="M1027" s="326" t="str">
        <f>IF('AccuValve Takeoff'!L1028="","",IF('AccuValve Takeoff'!L1028="Not Available","",'AccuValve Takeoff'!L1028))</f>
        <v/>
      </c>
      <c r="N1027" s="326" t="str">
        <f>IF('AccuValve Takeoff'!M1028="","",IF('AccuValve Takeoff'!M1028="Not Available","",'AccuValve Takeoff'!M1028))</f>
        <v/>
      </c>
      <c r="O1027" s="23" t="str">
        <f>IF('AccuValve Takeoff'!N1028="","",'AccuValve Takeoff'!N1028)</f>
        <v/>
      </c>
      <c r="P1027" s="23" t="str">
        <f>IF('AccuValve Takeoff'!O1028="","",'AccuValve Takeoff'!O1028)</f>
        <v/>
      </c>
      <c r="Q1027" s="23" t="str">
        <f>IF('AccuValve Takeoff'!P1028="","",'AccuValve Takeoff'!P1028)</f>
        <v/>
      </c>
      <c r="R1027" s="34" t="str">
        <f>IF('AccuValve Takeoff'!Q1028="","",'AccuValve Takeoff'!Q1028)</f>
        <v xml:space="preserve"> </v>
      </c>
      <c r="S1027" s="35" t="str">
        <f>'AccuValve Takeoff'!T1028</f>
        <v/>
      </c>
      <c r="T1027" s="35" t="str">
        <f>'AccuValve Takeoff'!U1028</f>
        <v/>
      </c>
      <c r="U1027" s="325" t="str">
        <f>'AccuValve Takeoff'!BC1028</f>
        <v/>
      </c>
      <c r="V1027" s="38"/>
      <c r="W1027" s="11"/>
      <c r="X1027" s="11"/>
      <c r="Y1027" s="11"/>
    </row>
    <row r="1028" spans="1:25" ht="20.100000000000001" customHeight="1" x14ac:dyDescent="0.2">
      <c r="A1028" s="12">
        <v>1020</v>
      </c>
      <c r="B1028" s="23" t="str">
        <f>IF('AccuValve Takeoff'!B1029="","",'AccuValve Takeoff'!B1029)</f>
        <v/>
      </c>
      <c r="C1028" s="45" t="str">
        <f>IF('AccuValve Takeoff'!C1029="","",'AccuValve Takeoff'!C1029)</f>
        <v/>
      </c>
      <c r="D1028" s="23" t="str">
        <f>IF('AccuValve Takeoff'!D1029="","",'AccuValve Takeoff'!D1029)</f>
        <v/>
      </c>
      <c r="E1028" s="23" t="str">
        <f>IF('AccuValve Takeoff'!S1029="","",'AccuValve Takeoff'!S1029)</f>
        <v/>
      </c>
      <c r="F1028" s="23" t="str">
        <f>IF('AccuValve Takeoff'!F1029="","",'AccuValve Takeoff'!F1029)</f>
        <v/>
      </c>
      <c r="G1028" s="23" t="str">
        <f>IF('AccuValve Takeoff'!R1029="","",'AccuValve Takeoff'!R1029)</f>
        <v/>
      </c>
      <c r="H1028" s="23" t="str">
        <f>IF('AccuValve Takeoff'!G1029="","",'AccuValve Takeoff'!G1029)</f>
        <v/>
      </c>
      <c r="I1028" s="23" t="str">
        <f>IF('AccuValve Takeoff'!H1029="","",'AccuValve Takeoff'!H1029)</f>
        <v/>
      </c>
      <c r="J1028" s="326" t="str">
        <f>IF('AccuValve Takeoff'!I1029="","",IF('AccuValve Takeoff'!I1029="Not Available","",'AccuValve Takeoff'!I1029))</f>
        <v/>
      </c>
      <c r="K1028" s="326" t="str">
        <f>IF('AccuValve Takeoff'!J1029="","",IF('AccuValve Takeoff'!J1029="Not Available","",'AccuValve Takeoff'!J1029))</f>
        <v/>
      </c>
      <c r="L1028" s="326" t="str">
        <f>IF('AccuValve Takeoff'!K1029="","",IF('AccuValve Takeoff'!K1029="Not Available","",'AccuValve Takeoff'!K1029))</f>
        <v/>
      </c>
      <c r="M1028" s="326" t="str">
        <f>IF('AccuValve Takeoff'!L1029="","",IF('AccuValve Takeoff'!L1029="Not Available","",'AccuValve Takeoff'!L1029))</f>
        <v/>
      </c>
      <c r="N1028" s="326" t="str">
        <f>IF('AccuValve Takeoff'!M1029="","",IF('AccuValve Takeoff'!M1029="Not Available","",'AccuValve Takeoff'!M1029))</f>
        <v/>
      </c>
      <c r="O1028" s="23" t="str">
        <f>IF('AccuValve Takeoff'!N1029="","",'AccuValve Takeoff'!N1029)</f>
        <v/>
      </c>
      <c r="P1028" s="23" t="str">
        <f>IF('AccuValve Takeoff'!O1029="","",'AccuValve Takeoff'!O1029)</f>
        <v/>
      </c>
      <c r="Q1028" s="23" t="str">
        <f>IF('AccuValve Takeoff'!P1029="","",'AccuValve Takeoff'!P1029)</f>
        <v/>
      </c>
      <c r="R1028" s="34" t="str">
        <f>IF('AccuValve Takeoff'!Q1029="","",'AccuValve Takeoff'!Q1029)</f>
        <v xml:space="preserve"> </v>
      </c>
      <c r="S1028" s="35" t="str">
        <f>'AccuValve Takeoff'!T1029</f>
        <v/>
      </c>
      <c r="T1028" s="35" t="str">
        <f>'AccuValve Takeoff'!U1029</f>
        <v/>
      </c>
      <c r="U1028" s="325" t="str">
        <f>'AccuValve Takeoff'!BC1029</f>
        <v/>
      </c>
      <c r="V1028" s="38"/>
      <c r="W1028" s="11"/>
      <c r="X1028" s="11"/>
      <c r="Y1028" s="11"/>
    </row>
    <row r="1029" spans="1:25" ht="20.100000000000001" customHeight="1" x14ac:dyDescent="0.2">
      <c r="A1029" s="12">
        <v>1021</v>
      </c>
      <c r="B1029" s="23" t="str">
        <f>IF('AccuValve Takeoff'!B1030="","",'AccuValve Takeoff'!B1030)</f>
        <v/>
      </c>
      <c r="C1029" s="45" t="str">
        <f>IF('AccuValve Takeoff'!C1030="","",'AccuValve Takeoff'!C1030)</f>
        <v/>
      </c>
      <c r="D1029" s="23" t="str">
        <f>IF('AccuValve Takeoff'!D1030="","",'AccuValve Takeoff'!D1030)</f>
        <v/>
      </c>
      <c r="E1029" s="23" t="str">
        <f>IF('AccuValve Takeoff'!S1030="","",'AccuValve Takeoff'!S1030)</f>
        <v/>
      </c>
      <c r="F1029" s="23" t="str">
        <f>IF('AccuValve Takeoff'!F1030="","",'AccuValve Takeoff'!F1030)</f>
        <v/>
      </c>
      <c r="G1029" s="23" t="str">
        <f>IF('AccuValve Takeoff'!R1030="","",'AccuValve Takeoff'!R1030)</f>
        <v/>
      </c>
      <c r="H1029" s="23" t="str">
        <f>IF('AccuValve Takeoff'!G1030="","",'AccuValve Takeoff'!G1030)</f>
        <v/>
      </c>
      <c r="I1029" s="23" t="str">
        <f>IF('AccuValve Takeoff'!H1030="","",'AccuValve Takeoff'!H1030)</f>
        <v/>
      </c>
      <c r="J1029" s="326" t="str">
        <f>IF('AccuValve Takeoff'!I1030="","",IF('AccuValve Takeoff'!I1030="Not Available","",'AccuValve Takeoff'!I1030))</f>
        <v/>
      </c>
      <c r="K1029" s="326" t="str">
        <f>IF('AccuValve Takeoff'!J1030="","",IF('AccuValve Takeoff'!J1030="Not Available","",'AccuValve Takeoff'!J1030))</f>
        <v/>
      </c>
      <c r="L1029" s="326" t="str">
        <f>IF('AccuValve Takeoff'!K1030="","",IF('AccuValve Takeoff'!K1030="Not Available","",'AccuValve Takeoff'!K1030))</f>
        <v/>
      </c>
      <c r="M1029" s="326" t="str">
        <f>IF('AccuValve Takeoff'!L1030="","",IF('AccuValve Takeoff'!L1030="Not Available","",'AccuValve Takeoff'!L1030))</f>
        <v/>
      </c>
      <c r="N1029" s="326" t="str">
        <f>IF('AccuValve Takeoff'!M1030="","",IF('AccuValve Takeoff'!M1030="Not Available","",'AccuValve Takeoff'!M1030))</f>
        <v/>
      </c>
      <c r="O1029" s="23" t="str">
        <f>IF('AccuValve Takeoff'!N1030="","",'AccuValve Takeoff'!N1030)</f>
        <v/>
      </c>
      <c r="P1029" s="23" t="str">
        <f>IF('AccuValve Takeoff'!O1030="","",'AccuValve Takeoff'!O1030)</f>
        <v/>
      </c>
      <c r="Q1029" s="23" t="str">
        <f>IF('AccuValve Takeoff'!P1030="","",'AccuValve Takeoff'!P1030)</f>
        <v/>
      </c>
      <c r="R1029" s="34" t="str">
        <f>IF('AccuValve Takeoff'!Q1030="","",'AccuValve Takeoff'!Q1030)</f>
        <v xml:space="preserve"> </v>
      </c>
      <c r="S1029" s="35" t="str">
        <f>'AccuValve Takeoff'!T1030</f>
        <v/>
      </c>
      <c r="T1029" s="35" t="str">
        <f>'AccuValve Takeoff'!U1030</f>
        <v/>
      </c>
      <c r="U1029" s="325" t="str">
        <f>'AccuValve Takeoff'!BC1030</f>
        <v/>
      </c>
      <c r="V1029" s="38"/>
      <c r="W1029" s="11"/>
      <c r="X1029" s="11"/>
      <c r="Y1029" s="11"/>
    </row>
    <row r="1030" spans="1:25" ht="20.100000000000001" customHeight="1" x14ac:dyDescent="0.2">
      <c r="A1030" s="12">
        <v>1022</v>
      </c>
      <c r="B1030" s="23" t="str">
        <f>IF('AccuValve Takeoff'!B1031="","",'AccuValve Takeoff'!B1031)</f>
        <v/>
      </c>
      <c r="C1030" s="45" t="str">
        <f>IF('AccuValve Takeoff'!C1031="","",'AccuValve Takeoff'!C1031)</f>
        <v/>
      </c>
      <c r="D1030" s="23" t="str">
        <f>IF('AccuValve Takeoff'!D1031="","",'AccuValve Takeoff'!D1031)</f>
        <v/>
      </c>
      <c r="E1030" s="23" t="str">
        <f>IF('AccuValve Takeoff'!S1031="","",'AccuValve Takeoff'!S1031)</f>
        <v/>
      </c>
      <c r="F1030" s="23" t="str">
        <f>IF('AccuValve Takeoff'!F1031="","",'AccuValve Takeoff'!F1031)</f>
        <v/>
      </c>
      <c r="G1030" s="23" t="str">
        <f>IF('AccuValve Takeoff'!R1031="","",'AccuValve Takeoff'!R1031)</f>
        <v/>
      </c>
      <c r="H1030" s="23" t="str">
        <f>IF('AccuValve Takeoff'!G1031="","",'AccuValve Takeoff'!G1031)</f>
        <v/>
      </c>
      <c r="I1030" s="23" t="str">
        <f>IF('AccuValve Takeoff'!H1031="","",'AccuValve Takeoff'!H1031)</f>
        <v/>
      </c>
      <c r="J1030" s="326" t="str">
        <f>IF('AccuValve Takeoff'!I1031="","",IF('AccuValve Takeoff'!I1031="Not Available","",'AccuValve Takeoff'!I1031))</f>
        <v/>
      </c>
      <c r="K1030" s="326" t="str">
        <f>IF('AccuValve Takeoff'!J1031="","",IF('AccuValve Takeoff'!J1031="Not Available","",'AccuValve Takeoff'!J1031))</f>
        <v/>
      </c>
      <c r="L1030" s="326" t="str">
        <f>IF('AccuValve Takeoff'!K1031="","",IF('AccuValve Takeoff'!K1031="Not Available","",'AccuValve Takeoff'!K1031))</f>
        <v/>
      </c>
      <c r="M1030" s="326" t="str">
        <f>IF('AccuValve Takeoff'!L1031="","",IF('AccuValve Takeoff'!L1031="Not Available","",'AccuValve Takeoff'!L1031))</f>
        <v/>
      </c>
      <c r="N1030" s="326" t="str">
        <f>IF('AccuValve Takeoff'!M1031="","",IF('AccuValve Takeoff'!M1031="Not Available","",'AccuValve Takeoff'!M1031))</f>
        <v/>
      </c>
      <c r="O1030" s="23" t="str">
        <f>IF('AccuValve Takeoff'!N1031="","",'AccuValve Takeoff'!N1031)</f>
        <v/>
      </c>
      <c r="P1030" s="23" t="str">
        <f>IF('AccuValve Takeoff'!O1031="","",'AccuValve Takeoff'!O1031)</f>
        <v/>
      </c>
      <c r="Q1030" s="23" t="str">
        <f>IF('AccuValve Takeoff'!P1031="","",'AccuValve Takeoff'!P1031)</f>
        <v/>
      </c>
      <c r="R1030" s="34" t="str">
        <f>IF('AccuValve Takeoff'!Q1031="","",'AccuValve Takeoff'!Q1031)</f>
        <v xml:space="preserve"> </v>
      </c>
      <c r="S1030" s="35" t="str">
        <f>'AccuValve Takeoff'!T1031</f>
        <v/>
      </c>
      <c r="T1030" s="35" t="str">
        <f>'AccuValve Takeoff'!U1031</f>
        <v/>
      </c>
      <c r="U1030" s="325" t="str">
        <f>'AccuValve Takeoff'!BC1031</f>
        <v/>
      </c>
      <c r="V1030" s="38"/>
      <c r="W1030" s="11"/>
      <c r="X1030" s="11"/>
      <c r="Y1030" s="11"/>
    </row>
    <row r="1031" spans="1:25" ht="20.100000000000001" customHeight="1" x14ac:dyDescent="0.2">
      <c r="A1031" s="12">
        <v>1023</v>
      </c>
      <c r="B1031" s="23" t="str">
        <f>IF('AccuValve Takeoff'!B1032="","",'AccuValve Takeoff'!B1032)</f>
        <v/>
      </c>
      <c r="C1031" s="45" t="str">
        <f>IF('AccuValve Takeoff'!C1032="","",'AccuValve Takeoff'!C1032)</f>
        <v/>
      </c>
      <c r="D1031" s="23" t="str">
        <f>IF('AccuValve Takeoff'!D1032="","",'AccuValve Takeoff'!D1032)</f>
        <v/>
      </c>
      <c r="E1031" s="23" t="str">
        <f>IF('AccuValve Takeoff'!S1032="","",'AccuValve Takeoff'!S1032)</f>
        <v/>
      </c>
      <c r="F1031" s="23" t="str">
        <f>IF('AccuValve Takeoff'!F1032="","",'AccuValve Takeoff'!F1032)</f>
        <v/>
      </c>
      <c r="G1031" s="23" t="str">
        <f>IF('AccuValve Takeoff'!R1032="","",'AccuValve Takeoff'!R1032)</f>
        <v/>
      </c>
      <c r="H1031" s="23" t="str">
        <f>IF('AccuValve Takeoff'!G1032="","",'AccuValve Takeoff'!G1032)</f>
        <v/>
      </c>
      <c r="I1031" s="23" t="str">
        <f>IF('AccuValve Takeoff'!H1032="","",'AccuValve Takeoff'!H1032)</f>
        <v/>
      </c>
      <c r="J1031" s="326" t="str">
        <f>IF('AccuValve Takeoff'!I1032="","",IF('AccuValve Takeoff'!I1032="Not Available","",'AccuValve Takeoff'!I1032))</f>
        <v/>
      </c>
      <c r="K1031" s="326" t="str">
        <f>IF('AccuValve Takeoff'!J1032="","",IF('AccuValve Takeoff'!J1032="Not Available","",'AccuValve Takeoff'!J1032))</f>
        <v/>
      </c>
      <c r="L1031" s="326" t="str">
        <f>IF('AccuValve Takeoff'!K1032="","",IF('AccuValve Takeoff'!K1032="Not Available","",'AccuValve Takeoff'!K1032))</f>
        <v/>
      </c>
      <c r="M1031" s="326" t="str">
        <f>IF('AccuValve Takeoff'!L1032="","",IF('AccuValve Takeoff'!L1032="Not Available","",'AccuValve Takeoff'!L1032))</f>
        <v/>
      </c>
      <c r="N1031" s="326" t="str">
        <f>IF('AccuValve Takeoff'!M1032="","",IF('AccuValve Takeoff'!M1032="Not Available","",'AccuValve Takeoff'!M1032))</f>
        <v/>
      </c>
      <c r="O1031" s="23" t="str">
        <f>IF('AccuValve Takeoff'!N1032="","",'AccuValve Takeoff'!N1032)</f>
        <v/>
      </c>
      <c r="P1031" s="23" t="str">
        <f>IF('AccuValve Takeoff'!O1032="","",'AccuValve Takeoff'!O1032)</f>
        <v/>
      </c>
      <c r="Q1031" s="23" t="str">
        <f>IF('AccuValve Takeoff'!P1032="","",'AccuValve Takeoff'!P1032)</f>
        <v/>
      </c>
      <c r="R1031" s="34" t="str">
        <f>IF('AccuValve Takeoff'!Q1032="","",'AccuValve Takeoff'!Q1032)</f>
        <v xml:space="preserve"> </v>
      </c>
      <c r="S1031" s="35" t="str">
        <f>'AccuValve Takeoff'!T1032</f>
        <v/>
      </c>
      <c r="T1031" s="35" t="str">
        <f>'AccuValve Takeoff'!U1032</f>
        <v/>
      </c>
      <c r="U1031" s="325" t="str">
        <f>'AccuValve Takeoff'!BC1032</f>
        <v/>
      </c>
      <c r="V1031" s="38"/>
      <c r="W1031" s="11"/>
      <c r="X1031" s="11"/>
      <c r="Y1031" s="11"/>
    </row>
    <row r="1032" spans="1:25" ht="20.100000000000001" customHeight="1" x14ac:dyDescent="0.2">
      <c r="A1032" s="12">
        <v>1024</v>
      </c>
      <c r="B1032" s="23" t="str">
        <f>IF('AccuValve Takeoff'!B1033="","",'AccuValve Takeoff'!B1033)</f>
        <v/>
      </c>
      <c r="C1032" s="45" t="str">
        <f>IF('AccuValve Takeoff'!C1033="","",'AccuValve Takeoff'!C1033)</f>
        <v/>
      </c>
      <c r="D1032" s="23" t="str">
        <f>IF('AccuValve Takeoff'!D1033="","",'AccuValve Takeoff'!D1033)</f>
        <v/>
      </c>
      <c r="E1032" s="23" t="str">
        <f>IF('AccuValve Takeoff'!S1033="","",'AccuValve Takeoff'!S1033)</f>
        <v/>
      </c>
      <c r="F1032" s="23" t="str">
        <f>IF('AccuValve Takeoff'!F1033="","",'AccuValve Takeoff'!F1033)</f>
        <v/>
      </c>
      <c r="G1032" s="23" t="str">
        <f>IF('AccuValve Takeoff'!R1033="","",'AccuValve Takeoff'!R1033)</f>
        <v/>
      </c>
      <c r="H1032" s="23" t="str">
        <f>IF('AccuValve Takeoff'!G1033="","",'AccuValve Takeoff'!G1033)</f>
        <v/>
      </c>
      <c r="I1032" s="23" t="str">
        <f>IF('AccuValve Takeoff'!H1033="","",'AccuValve Takeoff'!H1033)</f>
        <v/>
      </c>
      <c r="J1032" s="326" t="str">
        <f>IF('AccuValve Takeoff'!I1033="","",IF('AccuValve Takeoff'!I1033="Not Available","",'AccuValve Takeoff'!I1033))</f>
        <v/>
      </c>
      <c r="K1032" s="326" t="str">
        <f>IF('AccuValve Takeoff'!J1033="","",IF('AccuValve Takeoff'!J1033="Not Available","",'AccuValve Takeoff'!J1033))</f>
        <v/>
      </c>
      <c r="L1032" s="326" t="str">
        <f>IF('AccuValve Takeoff'!K1033="","",IF('AccuValve Takeoff'!K1033="Not Available","",'AccuValve Takeoff'!K1033))</f>
        <v/>
      </c>
      <c r="M1032" s="326" t="str">
        <f>IF('AccuValve Takeoff'!L1033="","",IF('AccuValve Takeoff'!L1033="Not Available","",'AccuValve Takeoff'!L1033))</f>
        <v/>
      </c>
      <c r="N1032" s="326" t="str">
        <f>IF('AccuValve Takeoff'!M1033="","",IF('AccuValve Takeoff'!M1033="Not Available","",'AccuValve Takeoff'!M1033))</f>
        <v/>
      </c>
      <c r="O1032" s="23" t="str">
        <f>IF('AccuValve Takeoff'!N1033="","",'AccuValve Takeoff'!N1033)</f>
        <v/>
      </c>
      <c r="P1032" s="23" t="str">
        <f>IF('AccuValve Takeoff'!O1033="","",'AccuValve Takeoff'!O1033)</f>
        <v/>
      </c>
      <c r="Q1032" s="23" t="str">
        <f>IF('AccuValve Takeoff'!P1033="","",'AccuValve Takeoff'!P1033)</f>
        <v/>
      </c>
      <c r="R1032" s="34" t="str">
        <f>IF('AccuValve Takeoff'!Q1033="","",'AccuValve Takeoff'!Q1033)</f>
        <v xml:space="preserve"> </v>
      </c>
      <c r="S1032" s="35" t="str">
        <f>'AccuValve Takeoff'!T1033</f>
        <v/>
      </c>
      <c r="T1032" s="35" t="str">
        <f>'AccuValve Takeoff'!U1033</f>
        <v/>
      </c>
      <c r="U1032" s="325" t="str">
        <f>'AccuValve Takeoff'!BC1033</f>
        <v/>
      </c>
      <c r="V1032" s="38"/>
      <c r="W1032" s="11"/>
      <c r="X1032" s="11"/>
      <c r="Y1032" s="11"/>
    </row>
    <row r="1033" spans="1:25" ht="20.100000000000001" customHeight="1" x14ac:dyDescent="0.2">
      <c r="A1033" s="12">
        <v>1025</v>
      </c>
      <c r="B1033" s="23" t="str">
        <f>IF('AccuValve Takeoff'!B1034="","",'AccuValve Takeoff'!B1034)</f>
        <v/>
      </c>
      <c r="C1033" s="45" t="str">
        <f>IF('AccuValve Takeoff'!C1034="","",'AccuValve Takeoff'!C1034)</f>
        <v/>
      </c>
      <c r="D1033" s="23" t="str">
        <f>IF('AccuValve Takeoff'!D1034="","",'AccuValve Takeoff'!D1034)</f>
        <v/>
      </c>
      <c r="E1033" s="23" t="str">
        <f>IF('AccuValve Takeoff'!S1034="","",'AccuValve Takeoff'!S1034)</f>
        <v/>
      </c>
      <c r="F1033" s="23" t="str">
        <f>IF('AccuValve Takeoff'!F1034="","",'AccuValve Takeoff'!F1034)</f>
        <v/>
      </c>
      <c r="G1033" s="23" t="str">
        <f>IF('AccuValve Takeoff'!R1034="","",'AccuValve Takeoff'!R1034)</f>
        <v/>
      </c>
      <c r="H1033" s="23" t="str">
        <f>IF('AccuValve Takeoff'!G1034="","",'AccuValve Takeoff'!G1034)</f>
        <v/>
      </c>
      <c r="I1033" s="23" t="str">
        <f>IF('AccuValve Takeoff'!H1034="","",'AccuValve Takeoff'!H1034)</f>
        <v/>
      </c>
      <c r="J1033" s="326" t="str">
        <f>IF('AccuValve Takeoff'!I1034="","",IF('AccuValve Takeoff'!I1034="Not Available","",'AccuValve Takeoff'!I1034))</f>
        <v/>
      </c>
      <c r="K1033" s="326" t="str">
        <f>IF('AccuValve Takeoff'!J1034="","",IF('AccuValve Takeoff'!J1034="Not Available","",'AccuValve Takeoff'!J1034))</f>
        <v/>
      </c>
      <c r="L1033" s="326" t="str">
        <f>IF('AccuValve Takeoff'!K1034="","",IF('AccuValve Takeoff'!K1034="Not Available","",'AccuValve Takeoff'!K1034))</f>
        <v/>
      </c>
      <c r="M1033" s="326" t="str">
        <f>IF('AccuValve Takeoff'!L1034="","",IF('AccuValve Takeoff'!L1034="Not Available","",'AccuValve Takeoff'!L1034))</f>
        <v/>
      </c>
      <c r="N1033" s="326" t="str">
        <f>IF('AccuValve Takeoff'!M1034="","",IF('AccuValve Takeoff'!M1034="Not Available","",'AccuValve Takeoff'!M1034))</f>
        <v/>
      </c>
      <c r="O1033" s="23" t="str">
        <f>IF('AccuValve Takeoff'!N1034="","",'AccuValve Takeoff'!N1034)</f>
        <v/>
      </c>
      <c r="P1033" s="23" t="str">
        <f>IF('AccuValve Takeoff'!O1034="","",'AccuValve Takeoff'!O1034)</f>
        <v/>
      </c>
      <c r="Q1033" s="23" t="str">
        <f>IF('AccuValve Takeoff'!P1034="","",'AccuValve Takeoff'!P1034)</f>
        <v/>
      </c>
      <c r="R1033" s="34" t="str">
        <f>IF('AccuValve Takeoff'!Q1034="","",'AccuValve Takeoff'!Q1034)</f>
        <v xml:space="preserve"> </v>
      </c>
      <c r="S1033" s="35" t="str">
        <f>'AccuValve Takeoff'!T1034</f>
        <v/>
      </c>
      <c r="T1033" s="35" t="str">
        <f>'AccuValve Takeoff'!U1034</f>
        <v/>
      </c>
      <c r="U1033" s="325" t="str">
        <f>'AccuValve Takeoff'!BC1034</f>
        <v/>
      </c>
      <c r="V1033" s="38"/>
      <c r="W1033" s="11"/>
      <c r="X1033" s="11"/>
      <c r="Y1033" s="11"/>
    </row>
    <row r="1034" spans="1:25" ht="20.100000000000001" customHeight="1" x14ac:dyDescent="0.2">
      <c r="A1034" s="12">
        <v>1026</v>
      </c>
      <c r="B1034" s="23" t="str">
        <f>IF('AccuValve Takeoff'!B1035="","",'AccuValve Takeoff'!B1035)</f>
        <v/>
      </c>
      <c r="C1034" s="45" t="str">
        <f>IF('AccuValve Takeoff'!C1035="","",'AccuValve Takeoff'!C1035)</f>
        <v/>
      </c>
      <c r="D1034" s="23" t="str">
        <f>IF('AccuValve Takeoff'!D1035="","",'AccuValve Takeoff'!D1035)</f>
        <v/>
      </c>
      <c r="E1034" s="23" t="str">
        <f>IF('AccuValve Takeoff'!S1035="","",'AccuValve Takeoff'!S1035)</f>
        <v/>
      </c>
      <c r="F1034" s="23" t="str">
        <f>IF('AccuValve Takeoff'!F1035="","",'AccuValve Takeoff'!F1035)</f>
        <v/>
      </c>
      <c r="G1034" s="23" t="str">
        <f>IF('AccuValve Takeoff'!R1035="","",'AccuValve Takeoff'!R1035)</f>
        <v/>
      </c>
      <c r="H1034" s="23" t="str">
        <f>IF('AccuValve Takeoff'!G1035="","",'AccuValve Takeoff'!G1035)</f>
        <v/>
      </c>
      <c r="I1034" s="23" t="str">
        <f>IF('AccuValve Takeoff'!H1035="","",'AccuValve Takeoff'!H1035)</f>
        <v/>
      </c>
      <c r="J1034" s="326" t="str">
        <f>IF('AccuValve Takeoff'!I1035="","",IF('AccuValve Takeoff'!I1035="Not Available","",'AccuValve Takeoff'!I1035))</f>
        <v/>
      </c>
      <c r="K1034" s="326" t="str">
        <f>IF('AccuValve Takeoff'!J1035="","",IF('AccuValve Takeoff'!J1035="Not Available","",'AccuValve Takeoff'!J1035))</f>
        <v/>
      </c>
      <c r="L1034" s="326" t="str">
        <f>IF('AccuValve Takeoff'!K1035="","",IF('AccuValve Takeoff'!K1035="Not Available","",'AccuValve Takeoff'!K1035))</f>
        <v/>
      </c>
      <c r="M1034" s="326" t="str">
        <f>IF('AccuValve Takeoff'!L1035="","",IF('AccuValve Takeoff'!L1035="Not Available","",'AccuValve Takeoff'!L1035))</f>
        <v/>
      </c>
      <c r="N1034" s="326" t="str">
        <f>IF('AccuValve Takeoff'!M1035="","",IF('AccuValve Takeoff'!M1035="Not Available","",'AccuValve Takeoff'!M1035))</f>
        <v/>
      </c>
      <c r="O1034" s="23" t="str">
        <f>IF('AccuValve Takeoff'!N1035="","",'AccuValve Takeoff'!N1035)</f>
        <v/>
      </c>
      <c r="P1034" s="23" t="str">
        <f>IF('AccuValve Takeoff'!O1035="","",'AccuValve Takeoff'!O1035)</f>
        <v/>
      </c>
      <c r="Q1034" s="23" t="str">
        <f>IF('AccuValve Takeoff'!P1035="","",'AccuValve Takeoff'!P1035)</f>
        <v/>
      </c>
      <c r="R1034" s="34" t="str">
        <f>IF('AccuValve Takeoff'!Q1035="","",'AccuValve Takeoff'!Q1035)</f>
        <v xml:space="preserve"> </v>
      </c>
      <c r="S1034" s="35" t="str">
        <f>'AccuValve Takeoff'!T1035</f>
        <v/>
      </c>
      <c r="T1034" s="35" t="str">
        <f>'AccuValve Takeoff'!U1035</f>
        <v/>
      </c>
      <c r="U1034" s="325" t="str">
        <f>'AccuValve Takeoff'!BC1035</f>
        <v/>
      </c>
      <c r="V1034" s="38"/>
      <c r="W1034" s="11"/>
      <c r="X1034" s="11"/>
      <c r="Y1034" s="11"/>
    </row>
    <row r="1035" spans="1:25" ht="20.100000000000001" customHeight="1" x14ac:dyDescent="0.2">
      <c r="A1035" s="12">
        <v>1027</v>
      </c>
      <c r="B1035" s="23" t="str">
        <f>IF('AccuValve Takeoff'!B1036="","",'AccuValve Takeoff'!B1036)</f>
        <v/>
      </c>
      <c r="C1035" s="45" t="str">
        <f>IF('AccuValve Takeoff'!C1036="","",'AccuValve Takeoff'!C1036)</f>
        <v/>
      </c>
      <c r="D1035" s="23" t="str">
        <f>IF('AccuValve Takeoff'!D1036="","",'AccuValve Takeoff'!D1036)</f>
        <v/>
      </c>
      <c r="E1035" s="23" t="str">
        <f>IF('AccuValve Takeoff'!S1036="","",'AccuValve Takeoff'!S1036)</f>
        <v/>
      </c>
      <c r="F1035" s="23" t="str">
        <f>IF('AccuValve Takeoff'!F1036="","",'AccuValve Takeoff'!F1036)</f>
        <v/>
      </c>
      <c r="G1035" s="23" t="str">
        <f>IF('AccuValve Takeoff'!R1036="","",'AccuValve Takeoff'!R1036)</f>
        <v/>
      </c>
      <c r="H1035" s="23" t="str">
        <f>IF('AccuValve Takeoff'!G1036="","",'AccuValve Takeoff'!G1036)</f>
        <v/>
      </c>
      <c r="I1035" s="23" t="str">
        <f>IF('AccuValve Takeoff'!H1036="","",'AccuValve Takeoff'!H1036)</f>
        <v/>
      </c>
      <c r="J1035" s="326" t="str">
        <f>IF('AccuValve Takeoff'!I1036="","",IF('AccuValve Takeoff'!I1036="Not Available","",'AccuValve Takeoff'!I1036))</f>
        <v/>
      </c>
      <c r="K1035" s="326" t="str">
        <f>IF('AccuValve Takeoff'!J1036="","",IF('AccuValve Takeoff'!J1036="Not Available","",'AccuValve Takeoff'!J1036))</f>
        <v/>
      </c>
      <c r="L1035" s="326" t="str">
        <f>IF('AccuValve Takeoff'!K1036="","",IF('AccuValve Takeoff'!K1036="Not Available","",'AccuValve Takeoff'!K1036))</f>
        <v/>
      </c>
      <c r="M1035" s="326" t="str">
        <f>IF('AccuValve Takeoff'!L1036="","",IF('AccuValve Takeoff'!L1036="Not Available","",'AccuValve Takeoff'!L1036))</f>
        <v/>
      </c>
      <c r="N1035" s="326" t="str">
        <f>IF('AccuValve Takeoff'!M1036="","",IF('AccuValve Takeoff'!M1036="Not Available","",'AccuValve Takeoff'!M1036))</f>
        <v/>
      </c>
      <c r="O1035" s="23" t="str">
        <f>IF('AccuValve Takeoff'!N1036="","",'AccuValve Takeoff'!N1036)</f>
        <v/>
      </c>
      <c r="P1035" s="23" t="str">
        <f>IF('AccuValve Takeoff'!O1036="","",'AccuValve Takeoff'!O1036)</f>
        <v/>
      </c>
      <c r="Q1035" s="23" t="str">
        <f>IF('AccuValve Takeoff'!P1036="","",'AccuValve Takeoff'!P1036)</f>
        <v/>
      </c>
      <c r="R1035" s="34" t="str">
        <f>IF('AccuValve Takeoff'!Q1036="","",'AccuValve Takeoff'!Q1036)</f>
        <v xml:space="preserve"> </v>
      </c>
      <c r="S1035" s="35" t="str">
        <f>'AccuValve Takeoff'!T1036</f>
        <v/>
      </c>
      <c r="T1035" s="35" t="str">
        <f>'AccuValve Takeoff'!U1036</f>
        <v/>
      </c>
      <c r="U1035" s="325" t="str">
        <f>'AccuValve Takeoff'!BC1036</f>
        <v/>
      </c>
      <c r="V1035" s="38"/>
      <c r="W1035" s="11"/>
      <c r="X1035" s="11"/>
      <c r="Y1035" s="11"/>
    </row>
    <row r="1036" spans="1:25" ht="20.100000000000001" customHeight="1" x14ac:dyDescent="0.2">
      <c r="A1036" s="12">
        <v>1028</v>
      </c>
      <c r="B1036" s="23" t="str">
        <f>IF('AccuValve Takeoff'!B1037="","",'AccuValve Takeoff'!B1037)</f>
        <v/>
      </c>
      <c r="C1036" s="45" t="str">
        <f>IF('AccuValve Takeoff'!C1037="","",'AccuValve Takeoff'!C1037)</f>
        <v/>
      </c>
      <c r="D1036" s="23" t="str">
        <f>IF('AccuValve Takeoff'!D1037="","",'AccuValve Takeoff'!D1037)</f>
        <v/>
      </c>
      <c r="E1036" s="23" t="str">
        <f>IF('AccuValve Takeoff'!S1037="","",'AccuValve Takeoff'!S1037)</f>
        <v/>
      </c>
      <c r="F1036" s="23" t="str">
        <f>IF('AccuValve Takeoff'!F1037="","",'AccuValve Takeoff'!F1037)</f>
        <v/>
      </c>
      <c r="G1036" s="23" t="str">
        <f>IF('AccuValve Takeoff'!R1037="","",'AccuValve Takeoff'!R1037)</f>
        <v/>
      </c>
      <c r="H1036" s="23" t="str">
        <f>IF('AccuValve Takeoff'!G1037="","",'AccuValve Takeoff'!G1037)</f>
        <v/>
      </c>
      <c r="I1036" s="23" t="str">
        <f>IF('AccuValve Takeoff'!H1037="","",'AccuValve Takeoff'!H1037)</f>
        <v/>
      </c>
      <c r="J1036" s="326" t="str">
        <f>IF('AccuValve Takeoff'!I1037="","",IF('AccuValve Takeoff'!I1037="Not Available","",'AccuValve Takeoff'!I1037))</f>
        <v/>
      </c>
      <c r="K1036" s="326" t="str">
        <f>IF('AccuValve Takeoff'!J1037="","",IF('AccuValve Takeoff'!J1037="Not Available","",'AccuValve Takeoff'!J1037))</f>
        <v/>
      </c>
      <c r="L1036" s="326" t="str">
        <f>IF('AccuValve Takeoff'!K1037="","",IF('AccuValve Takeoff'!K1037="Not Available","",'AccuValve Takeoff'!K1037))</f>
        <v/>
      </c>
      <c r="M1036" s="326" t="str">
        <f>IF('AccuValve Takeoff'!L1037="","",IF('AccuValve Takeoff'!L1037="Not Available","",'AccuValve Takeoff'!L1037))</f>
        <v/>
      </c>
      <c r="N1036" s="326" t="str">
        <f>IF('AccuValve Takeoff'!M1037="","",IF('AccuValve Takeoff'!M1037="Not Available","",'AccuValve Takeoff'!M1037))</f>
        <v/>
      </c>
      <c r="O1036" s="23" t="str">
        <f>IF('AccuValve Takeoff'!N1037="","",'AccuValve Takeoff'!N1037)</f>
        <v/>
      </c>
      <c r="P1036" s="23" t="str">
        <f>IF('AccuValve Takeoff'!O1037="","",'AccuValve Takeoff'!O1037)</f>
        <v/>
      </c>
      <c r="Q1036" s="23" t="str">
        <f>IF('AccuValve Takeoff'!P1037="","",'AccuValve Takeoff'!P1037)</f>
        <v/>
      </c>
      <c r="R1036" s="34" t="str">
        <f>IF('AccuValve Takeoff'!Q1037="","",'AccuValve Takeoff'!Q1037)</f>
        <v xml:space="preserve"> </v>
      </c>
      <c r="S1036" s="35" t="str">
        <f>'AccuValve Takeoff'!T1037</f>
        <v/>
      </c>
      <c r="T1036" s="35" t="str">
        <f>'AccuValve Takeoff'!U1037</f>
        <v/>
      </c>
      <c r="U1036" s="325" t="str">
        <f>'AccuValve Takeoff'!BC1037</f>
        <v/>
      </c>
      <c r="V1036" s="38"/>
      <c r="W1036" s="11"/>
      <c r="X1036" s="11"/>
      <c r="Y1036" s="11"/>
    </row>
    <row r="1037" spans="1:25" ht="20.100000000000001" customHeight="1" x14ac:dyDescent="0.2">
      <c r="A1037" s="12">
        <v>1029</v>
      </c>
      <c r="B1037" s="23" t="str">
        <f>IF('AccuValve Takeoff'!B1038="","",'AccuValve Takeoff'!B1038)</f>
        <v/>
      </c>
      <c r="C1037" s="45" t="str">
        <f>IF('AccuValve Takeoff'!C1038="","",'AccuValve Takeoff'!C1038)</f>
        <v/>
      </c>
      <c r="D1037" s="23" t="str">
        <f>IF('AccuValve Takeoff'!D1038="","",'AccuValve Takeoff'!D1038)</f>
        <v/>
      </c>
      <c r="E1037" s="23" t="str">
        <f>IF('AccuValve Takeoff'!S1038="","",'AccuValve Takeoff'!S1038)</f>
        <v/>
      </c>
      <c r="F1037" s="23" t="str">
        <f>IF('AccuValve Takeoff'!F1038="","",'AccuValve Takeoff'!F1038)</f>
        <v/>
      </c>
      <c r="G1037" s="23" t="str">
        <f>IF('AccuValve Takeoff'!R1038="","",'AccuValve Takeoff'!R1038)</f>
        <v/>
      </c>
      <c r="H1037" s="23" t="str">
        <f>IF('AccuValve Takeoff'!G1038="","",'AccuValve Takeoff'!G1038)</f>
        <v/>
      </c>
      <c r="I1037" s="23" t="str">
        <f>IF('AccuValve Takeoff'!H1038="","",'AccuValve Takeoff'!H1038)</f>
        <v/>
      </c>
      <c r="J1037" s="326" t="str">
        <f>IF('AccuValve Takeoff'!I1038="","",IF('AccuValve Takeoff'!I1038="Not Available","",'AccuValve Takeoff'!I1038))</f>
        <v/>
      </c>
      <c r="K1037" s="326" t="str">
        <f>IF('AccuValve Takeoff'!J1038="","",IF('AccuValve Takeoff'!J1038="Not Available","",'AccuValve Takeoff'!J1038))</f>
        <v/>
      </c>
      <c r="L1037" s="326" t="str">
        <f>IF('AccuValve Takeoff'!K1038="","",IF('AccuValve Takeoff'!K1038="Not Available","",'AccuValve Takeoff'!K1038))</f>
        <v/>
      </c>
      <c r="M1037" s="326" t="str">
        <f>IF('AccuValve Takeoff'!L1038="","",IF('AccuValve Takeoff'!L1038="Not Available","",'AccuValve Takeoff'!L1038))</f>
        <v/>
      </c>
      <c r="N1037" s="326" t="str">
        <f>IF('AccuValve Takeoff'!M1038="","",IF('AccuValve Takeoff'!M1038="Not Available","",'AccuValve Takeoff'!M1038))</f>
        <v/>
      </c>
      <c r="O1037" s="23" t="str">
        <f>IF('AccuValve Takeoff'!N1038="","",'AccuValve Takeoff'!N1038)</f>
        <v/>
      </c>
      <c r="P1037" s="23" t="str">
        <f>IF('AccuValve Takeoff'!O1038="","",'AccuValve Takeoff'!O1038)</f>
        <v/>
      </c>
      <c r="Q1037" s="23" t="str">
        <f>IF('AccuValve Takeoff'!P1038="","",'AccuValve Takeoff'!P1038)</f>
        <v/>
      </c>
      <c r="R1037" s="34" t="str">
        <f>IF('AccuValve Takeoff'!Q1038="","",'AccuValve Takeoff'!Q1038)</f>
        <v xml:space="preserve"> </v>
      </c>
      <c r="S1037" s="35" t="str">
        <f>'AccuValve Takeoff'!T1038</f>
        <v/>
      </c>
      <c r="T1037" s="35" t="str">
        <f>'AccuValve Takeoff'!U1038</f>
        <v/>
      </c>
      <c r="U1037" s="325" t="str">
        <f>'AccuValve Takeoff'!BC1038</f>
        <v/>
      </c>
      <c r="V1037" s="38"/>
      <c r="W1037" s="11"/>
      <c r="X1037" s="11"/>
      <c r="Y1037" s="11"/>
    </row>
    <row r="1038" spans="1:25" ht="20.100000000000001" customHeight="1" x14ac:dyDescent="0.2">
      <c r="A1038" s="12">
        <v>1030</v>
      </c>
      <c r="B1038" s="23" t="str">
        <f>IF('AccuValve Takeoff'!B1039="","",'AccuValve Takeoff'!B1039)</f>
        <v/>
      </c>
      <c r="C1038" s="45" t="str">
        <f>IF('AccuValve Takeoff'!C1039="","",'AccuValve Takeoff'!C1039)</f>
        <v/>
      </c>
      <c r="D1038" s="23" t="str">
        <f>IF('AccuValve Takeoff'!D1039="","",'AccuValve Takeoff'!D1039)</f>
        <v/>
      </c>
      <c r="E1038" s="23" t="str">
        <f>IF('AccuValve Takeoff'!S1039="","",'AccuValve Takeoff'!S1039)</f>
        <v/>
      </c>
      <c r="F1038" s="23" t="str">
        <f>IF('AccuValve Takeoff'!F1039="","",'AccuValve Takeoff'!F1039)</f>
        <v/>
      </c>
      <c r="G1038" s="23" t="str">
        <f>IF('AccuValve Takeoff'!R1039="","",'AccuValve Takeoff'!R1039)</f>
        <v/>
      </c>
      <c r="H1038" s="23" t="str">
        <f>IF('AccuValve Takeoff'!G1039="","",'AccuValve Takeoff'!G1039)</f>
        <v/>
      </c>
      <c r="I1038" s="23" t="str">
        <f>IF('AccuValve Takeoff'!H1039="","",'AccuValve Takeoff'!H1039)</f>
        <v/>
      </c>
      <c r="J1038" s="326" t="str">
        <f>IF('AccuValve Takeoff'!I1039="","",IF('AccuValve Takeoff'!I1039="Not Available","",'AccuValve Takeoff'!I1039))</f>
        <v/>
      </c>
      <c r="K1038" s="326" t="str">
        <f>IF('AccuValve Takeoff'!J1039="","",IF('AccuValve Takeoff'!J1039="Not Available","",'AccuValve Takeoff'!J1039))</f>
        <v/>
      </c>
      <c r="L1038" s="326" t="str">
        <f>IF('AccuValve Takeoff'!K1039="","",IF('AccuValve Takeoff'!K1039="Not Available","",'AccuValve Takeoff'!K1039))</f>
        <v/>
      </c>
      <c r="M1038" s="326" t="str">
        <f>IF('AccuValve Takeoff'!L1039="","",IF('AccuValve Takeoff'!L1039="Not Available","",'AccuValve Takeoff'!L1039))</f>
        <v/>
      </c>
      <c r="N1038" s="326" t="str">
        <f>IF('AccuValve Takeoff'!M1039="","",IF('AccuValve Takeoff'!M1039="Not Available","",'AccuValve Takeoff'!M1039))</f>
        <v/>
      </c>
      <c r="O1038" s="23" t="str">
        <f>IF('AccuValve Takeoff'!N1039="","",'AccuValve Takeoff'!N1039)</f>
        <v/>
      </c>
      <c r="P1038" s="23" t="str">
        <f>IF('AccuValve Takeoff'!O1039="","",'AccuValve Takeoff'!O1039)</f>
        <v/>
      </c>
      <c r="Q1038" s="23" t="str">
        <f>IF('AccuValve Takeoff'!P1039="","",'AccuValve Takeoff'!P1039)</f>
        <v/>
      </c>
      <c r="R1038" s="34" t="str">
        <f>IF('AccuValve Takeoff'!Q1039="","",'AccuValve Takeoff'!Q1039)</f>
        <v xml:space="preserve"> </v>
      </c>
      <c r="S1038" s="35" t="str">
        <f>'AccuValve Takeoff'!T1039</f>
        <v/>
      </c>
      <c r="T1038" s="35" t="str">
        <f>'AccuValve Takeoff'!U1039</f>
        <v/>
      </c>
      <c r="U1038" s="325" t="str">
        <f>'AccuValve Takeoff'!BC1039</f>
        <v/>
      </c>
      <c r="V1038" s="38"/>
      <c r="W1038" s="11"/>
      <c r="X1038" s="11"/>
      <c r="Y1038" s="11"/>
    </row>
    <row r="1039" spans="1:25" ht="20.100000000000001" customHeight="1" x14ac:dyDescent="0.2">
      <c r="A1039" s="12">
        <v>1031</v>
      </c>
      <c r="B1039" s="23" t="str">
        <f>IF('AccuValve Takeoff'!B1040="","",'AccuValve Takeoff'!B1040)</f>
        <v/>
      </c>
      <c r="C1039" s="45" t="str">
        <f>IF('AccuValve Takeoff'!C1040="","",'AccuValve Takeoff'!C1040)</f>
        <v/>
      </c>
      <c r="D1039" s="23" t="str">
        <f>IF('AccuValve Takeoff'!D1040="","",'AccuValve Takeoff'!D1040)</f>
        <v/>
      </c>
      <c r="E1039" s="23" t="str">
        <f>IF('AccuValve Takeoff'!S1040="","",'AccuValve Takeoff'!S1040)</f>
        <v/>
      </c>
      <c r="F1039" s="23" t="str">
        <f>IF('AccuValve Takeoff'!F1040="","",'AccuValve Takeoff'!F1040)</f>
        <v/>
      </c>
      <c r="G1039" s="23" t="str">
        <f>IF('AccuValve Takeoff'!R1040="","",'AccuValve Takeoff'!R1040)</f>
        <v/>
      </c>
      <c r="H1039" s="23" t="str">
        <f>IF('AccuValve Takeoff'!G1040="","",'AccuValve Takeoff'!G1040)</f>
        <v/>
      </c>
      <c r="I1039" s="23" t="str">
        <f>IF('AccuValve Takeoff'!H1040="","",'AccuValve Takeoff'!H1040)</f>
        <v/>
      </c>
      <c r="J1039" s="326" t="str">
        <f>IF('AccuValve Takeoff'!I1040="","",IF('AccuValve Takeoff'!I1040="Not Available","",'AccuValve Takeoff'!I1040))</f>
        <v/>
      </c>
      <c r="K1039" s="326" t="str">
        <f>IF('AccuValve Takeoff'!J1040="","",IF('AccuValve Takeoff'!J1040="Not Available","",'AccuValve Takeoff'!J1040))</f>
        <v/>
      </c>
      <c r="L1039" s="326" t="str">
        <f>IF('AccuValve Takeoff'!K1040="","",IF('AccuValve Takeoff'!K1040="Not Available","",'AccuValve Takeoff'!K1040))</f>
        <v/>
      </c>
      <c r="M1039" s="326" t="str">
        <f>IF('AccuValve Takeoff'!L1040="","",IF('AccuValve Takeoff'!L1040="Not Available","",'AccuValve Takeoff'!L1040))</f>
        <v/>
      </c>
      <c r="N1039" s="326" t="str">
        <f>IF('AccuValve Takeoff'!M1040="","",IF('AccuValve Takeoff'!M1040="Not Available","",'AccuValve Takeoff'!M1040))</f>
        <v/>
      </c>
      <c r="O1039" s="23" t="str">
        <f>IF('AccuValve Takeoff'!N1040="","",'AccuValve Takeoff'!N1040)</f>
        <v/>
      </c>
      <c r="P1039" s="23" t="str">
        <f>IF('AccuValve Takeoff'!O1040="","",'AccuValve Takeoff'!O1040)</f>
        <v/>
      </c>
      <c r="Q1039" s="23" t="str">
        <f>IF('AccuValve Takeoff'!P1040="","",'AccuValve Takeoff'!P1040)</f>
        <v/>
      </c>
      <c r="R1039" s="34" t="str">
        <f>IF('AccuValve Takeoff'!Q1040="","",'AccuValve Takeoff'!Q1040)</f>
        <v xml:space="preserve"> </v>
      </c>
      <c r="S1039" s="35" t="str">
        <f>'AccuValve Takeoff'!T1040</f>
        <v/>
      </c>
      <c r="T1039" s="35" t="str">
        <f>'AccuValve Takeoff'!U1040</f>
        <v/>
      </c>
      <c r="U1039" s="325" t="str">
        <f>'AccuValve Takeoff'!BC1040</f>
        <v/>
      </c>
      <c r="V1039" s="38"/>
      <c r="W1039" s="11"/>
      <c r="X1039" s="11"/>
      <c r="Y1039" s="11"/>
    </row>
    <row r="1040" spans="1:25" ht="20.100000000000001" customHeight="1" x14ac:dyDescent="0.2">
      <c r="A1040" s="12">
        <v>1032</v>
      </c>
      <c r="B1040" s="23" t="str">
        <f>IF('AccuValve Takeoff'!B1041="","",'AccuValve Takeoff'!B1041)</f>
        <v/>
      </c>
      <c r="C1040" s="45" t="str">
        <f>IF('AccuValve Takeoff'!C1041="","",'AccuValve Takeoff'!C1041)</f>
        <v/>
      </c>
      <c r="D1040" s="23" t="str">
        <f>IF('AccuValve Takeoff'!D1041="","",'AccuValve Takeoff'!D1041)</f>
        <v/>
      </c>
      <c r="E1040" s="23" t="str">
        <f>IF('AccuValve Takeoff'!S1041="","",'AccuValve Takeoff'!S1041)</f>
        <v/>
      </c>
      <c r="F1040" s="23" t="str">
        <f>IF('AccuValve Takeoff'!F1041="","",'AccuValve Takeoff'!F1041)</f>
        <v/>
      </c>
      <c r="G1040" s="23" t="str">
        <f>IF('AccuValve Takeoff'!R1041="","",'AccuValve Takeoff'!R1041)</f>
        <v/>
      </c>
      <c r="H1040" s="23" t="str">
        <f>IF('AccuValve Takeoff'!G1041="","",'AccuValve Takeoff'!G1041)</f>
        <v/>
      </c>
      <c r="I1040" s="23" t="str">
        <f>IF('AccuValve Takeoff'!H1041="","",'AccuValve Takeoff'!H1041)</f>
        <v/>
      </c>
      <c r="J1040" s="326" t="str">
        <f>IF('AccuValve Takeoff'!I1041="","",IF('AccuValve Takeoff'!I1041="Not Available","",'AccuValve Takeoff'!I1041))</f>
        <v/>
      </c>
      <c r="K1040" s="326" t="str">
        <f>IF('AccuValve Takeoff'!J1041="","",IF('AccuValve Takeoff'!J1041="Not Available","",'AccuValve Takeoff'!J1041))</f>
        <v/>
      </c>
      <c r="L1040" s="326" t="str">
        <f>IF('AccuValve Takeoff'!K1041="","",IF('AccuValve Takeoff'!K1041="Not Available","",'AccuValve Takeoff'!K1041))</f>
        <v/>
      </c>
      <c r="M1040" s="326" t="str">
        <f>IF('AccuValve Takeoff'!L1041="","",IF('AccuValve Takeoff'!L1041="Not Available","",'AccuValve Takeoff'!L1041))</f>
        <v/>
      </c>
      <c r="N1040" s="326" t="str">
        <f>IF('AccuValve Takeoff'!M1041="","",IF('AccuValve Takeoff'!M1041="Not Available","",'AccuValve Takeoff'!M1041))</f>
        <v/>
      </c>
      <c r="O1040" s="23" t="str">
        <f>IF('AccuValve Takeoff'!N1041="","",'AccuValve Takeoff'!N1041)</f>
        <v/>
      </c>
      <c r="P1040" s="23" t="str">
        <f>IF('AccuValve Takeoff'!O1041="","",'AccuValve Takeoff'!O1041)</f>
        <v/>
      </c>
      <c r="Q1040" s="23" t="str">
        <f>IF('AccuValve Takeoff'!P1041="","",'AccuValve Takeoff'!P1041)</f>
        <v/>
      </c>
      <c r="R1040" s="34" t="str">
        <f>IF('AccuValve Takeoff'!Q1041="","",'AccuValve Takeoff'!Q1041)</f>
        <v xml:space="preserve"> </v>
      </c>
      <c r="S1040" s="35" t="str">
        <f>'AccuValve Takeoff'!T1041</f>
        <v/>
      </c>
      <c r="T1040" s="35" t="str">
        <f>'AccuValve Takeoff'!U1041</f>
        <v/>
      </c>
      <c r="U1040" s="325" t="str">
        <f>'AccuValve Takeoff'!BC1041</f>
        <v/>
      </c>
      <c r="V1040" s="38"/>
      <c r="W1040" s="11"/>
      <c r="X1040" s="11"/>
      <c r="Y1040" s="11"/>
    </row>
    <row r="1041" spans="1:25" ht="20.100000000000001" customHeight="1" x14ac:dyDescent="0.2">
      <c r="A1041" s="12">
        <v>1033</v>
      </c>
      <c r="B1041" s="23" t="str">
        <f>IF('AccuValve Takeoff'!B1042="","",'AccuValve Takeoff'!B1042)</f>
        <v/>
      </c>
      <c r="C1041" s="45" t="str">
        <f>IF('AccuValve Takeoff'!C1042="","",'AccuValve Takeoff'!C1042)</f>
        <v/>
      </c>
      <c r="D1041" s="23" t="str">
        <f>IF('AccuValve Takeoff'!D1042="","",'AccuValve Takeoff'!D1042)</f>
        <v/>
      </c>
      <c r="E1041" s="23" t="str">
        <f>IF('AccuValve Takeoff'!S1042="","",'AccuValve Takeoff'!S1042)</f>
        <v/>
      </c>
      <c r="F1041" s="23" t="str">
        <f>IF('AccuValve Takeoff'!F1042="","",'AccuValve Takeoff'!F1042)</f>
        <v/>
      </c>
      <c r="G1041" s="23" t="str">
        <f>IF('AccuValve Takeoff'!R1042="","",'AccuValve Takeoff'!R1042)</f>
        <v/>
      </c>
      <c r="H1041" s="23" t="str">
        <f>IF('AccuValve Takeoff'!G1042="","",'AccuValve Takeoff'!G1042)</f>
        <v/>
      </c>
      <c r="I1041" s="23" t="str">
        <f>IF('AccuValve Takeoff'!H1042="","",'AccuValve Takeoff'!H1042)</f>
        <v/>
      </c>
      <c r="J1041" s="326" t="str">
        <f>IF('AccuValve Takeoff'!I1042="","",IF('AccuValve Takeoff'!I1042="Not Available","",'AccuValve Takeoff'!I1042))</f>
        <v/>
      </c>
      <c r="K1041" s="326" t="str">
        <f>IF('AccuValve Takeoff'!J1042="","",IF('AccuValve Takeoff'!J1042="Not Available","",'AccuValve Takeoff'!J1042))</f>
        <v/>
      </c>
      <c r="L1041" s="326" t="str">
        <f>IF('AccuValve Takeoff'!K1042="","",IF('AccuValve Takeoff'!K1042="Not Available","",'AccuValve Takeoff'!K1042))</f>
        <v/>
      </c>
      <c r="M1041" s="326" t="str">
        <f>IF('AccuValve Takeoff'!L1042="","",IF('AccuValve Takeoff'!L1042="Not Available","",'AccuValve Takeoff'!L1042))</f>
        <v/>
      </c>
      <c r="N1041" s="326" t="str">
        <f>IF('AccuValve Takeoff'!M1042="","",IF('AccuValve Takeoff'!M1042="Not Available","",'AccuValve Takeoff'!M1042))</f>
        <v/>
      </c>
      <c r="O1041" s="23" t="str">
        <f>IF('AccuValve Takeoff'!N1042="","",'AccuValve Takeoff'!N1042)</f>
        <v/>
      </c>
      <c r="P1041" s="23" t="str">
        <f>IF('AccuValve Takeoff'!O1042="","",'AccuValve Takeoff'!O1042)</f>
        <v/>
      </c>
      <c r="Q1041" s="23" t="str">
        <f>IF('AccuValve Takeoff'!P1042="","",'AccuValve Takeoff'!P1042)</f>
        <v/>
      </c>
      <c r="R1041" s="34" t="str">
        <f>IF('AccuValve Takeoff'!Q1042="","",'AccuValve Takeoff'!Q1042)</f>
        <v xml:space="preserve"> </v>
      </c>
      <c r="S1041" s="35" t="str">
        <f>'AccuValve Takeoff'!T1042</f>
        <v/>
      </c>
      <c r="T1041" s="35" t="str">
        <f>'AccuValve Takeoff'!U1042</f>
        <v/>
      </c>
      <c r="U1041" s="325" t="str">
        <f>'AccuValve Takeoff'!BC1042</f>
        <v/>
      </c>
      <c r="V1041" s="38"/>
      <c r="W1041" s="11"/>
      <c r="X1041" s="11"/>
      <c r="Y1041" s="11"/>
    </row>
    <row r="1042" spans="1:25" ht="20.100000000000001" customHeight="1" x14ac:dyDescent="0.2">
      <c r="A1042" s="12">
        <v>1034</v>
      </c>
      <c r="B1042" s="23" t="str">
        <f>IF('AccuValve Takeoff'!B1043="","",'AccuValve Takeoff'!B1043)</f>
        <v/>
      </c>
      <c r="C1042" s="45" t="str">
        <f>IF('AccuValve Takeoff'!C1043="","",'AccuValve Takeoff'!C1043)</f>
        <v/>
      </c>
      <c r="D1042" s="23" t="str">
        <f>IF('AccuValve Takeoff'!D1043="","",'AccuValve Takeoff'!D1043)</f>
        <v/>
      </c>
      <c r="E1042" s="23" t="str">
        <f>IF('AccuValve Takeoff'!S1043="","",'AccuValve Takeoff'!S1043)</f>
        <v/>
      </c>
      <c r="F1042" s="23" t="str">
        <f>IF('AccuValve Takeoff'!F1043="","",'AccuValve Takeoff'!F1043)</f>
        <v/>
      </c>
      <c r="G1042" s="23" t="str">
        <f>IF('AccuValve Takeoff'!R1043="","",'AccuValve Takeoff'!R1043)</f>
        <v/>
      </c>
      <c r="H1042" s="23" t="str">
        <f>IF('AccuValve Takeoff'!G1043="","",'AccuValve Takeoff'!G1043)</f>
        <v/>
      </c>
      <c r="I1042" s="23" t="str">
        <f>IF('AccuValve Takeoff'!H1043="","",'AccuValve Takeoff'!H1043)</f>
        <v/>
      </c>
      <c r="J1042" s="326" t="str">
        <f>IF('AccuValve Takeoff'!I1043="","",IF('AccuValve Takeoff'!I1043="Not Available","",'AccuValve Takeoff'!I1043))</f>
        <v/>
      </c>
      <c r="K1042" s="326" t="str">
        <f>IF('AccuValve Takeoff'!J1043="","",IF('AccuValve Takeoff'!J1043="Not Available","",'AccuValve Takeoff'!J1043))</f>
        <v/>
      </c>
      <c r="L1042" s="326" t="str">
        <f>IF('AccuValve Takeoff'!K1043="","",IF('AccuValve Takeoff'!K1043="Not Available","",'AccuValve Takeoff'!K1043))</f>
        <v/>
      </c>
      <c r="M1042" s="326" t="str">
        <f>IF('AccuValve Takeoff'!L1043="","",IF('AccuValve Takeoff'!L1043="Not Available","",'AccuValve Takeoff'!L1043))</f>
        <v/>
      </c>
      <c r="N1042" s="326" t="str">
        <f>IF('AccuValve Takeoff'!M1043="","",IF('AccuValve Takeoff'!M1043="Not Available","",'AccuValve Takeoff'!M1043))</f>
        <v/>
      </c>
      <c r="O1042" s="23" t="str">
        <f>IF('AccuValve Takeoff'!N1043="","",'AccuValve Takeoff'!N1043)</f>
        <v/>
      </c>
      <c r="P1042" s="23" t="str">
        <f>IF('AccuValve Takeoff'!O1043="","",'AccuValve Takeoff'!O1043)</f>
        <v/>
      </c>
      <c r="Q1042" s="23" t="str">
        <f>IF('AccuValve Takeoff'!P1043="","",'AccuValve Takeoff'!P1043)</f>
        <v/>
      </c>
      <c r="R1042" s="34" t="str">
        <f>IF('AccuValve Takeoff'!Q1043="","",'AccuValve Takeoff'!Q1043)</f>
        <v xml:space="preserve"> </v>
      </c>
      <c r="S1042" s="35" t="str">
        <f>'AccuValve Takeoff'!T1043</f>
        <v/>
      </c>
      <c r="T1042" s="35" t="str">
        <f>'AccuValve Takeoff'!U1043</f>
        <v/>
      </c>
      <c r="U1042" s="325" t="str">
        <f>'AccuValve Takeoff'!BC1043</f>
        <v/>
      </c>
      <c r="V1042" s="38"/>
      <c r="W1042" s="11"/>
      <c r="X1042" s="11"/>
      <c r="Y1042" s="11"/>
    </row>
    <row r="1043" spans="1:25" ht="20.100000000000001" customHeight="1" x14ac:dyDescent="0.2">
      <c r="A1043" s="12">
        <v>1035</v>
      </c>
      <c r="B1043" s="23" t="str">
        <f>IF('AccuValve Takeoff'!B1044="","",'AccuValve Takeoff'!B1044)</f>
        <v/>
      </c>
      <c r="C1043" s="45" t="str">
        <f>IF('AccuValve Takeoff'!C1044="","",'AccuValve Takeoff'!C1044)</f>
        <v/>
      </c>
      <c r="D1043" s="23" t="str">
        <f>IF('AccuValve Takeoff'!D1044="","",'AccuValve Takeoff'!D1044)</f>
        <v/>
      </c>
      <c r="E1043" s="23" t="str">
        <f>IF('AccuValve Takeoff'!S1044="","",'AccuValve Takeoff'!S1044)</f>
        <v/>
      </c>
      <c r="F1043" s="23" t="str">
        <f>IF('AccuValve Takeoff'!F1044="","",'AccuValve Takeoff'!F1044)</f>
        <v/>
      </c>
      <c r="G1043" s="23" t="str">
        <f>IF('AccuValve Takeoff'!R1044="","",'AccuValve Takeoff'!R1044)</f>
        <v/>
      </c>
      <c r="H1043" s="23" t="str">
        <f>IF('AccuValve Takeoff'!G1044="","",'AccuValve Takeoff'!G1044)</f>
        <v/>
      </c>
      <c r="I1043" s="23" t="str">
        <f>IF('AccuValve Takeoff'!H1044="","",'AccuValve Takeoff'!H1044)</f>
        <v/>
      </c>
      <c r="J1043" s="326" t="str">
        <f>IF('AccuValve Takeoff'!I1044="","",IF('AccuValve Takeoff'!I1044="Not Available","",'AccuValve Takeoff'!I1044))</f>
        <v/>
      </c>
      <c r="K1043" s="326" t="str">
        <f>IF('AccuValve Takeoff'!J1044="","",IF('AccuValve Takeoff'!J1044="Not Available","",'AccuValve Takeoff'!J1044))</f>
        <v/>
      </c>
      <c r="L1043" s="326" t="str">
        <f>IF('AccuValve Takeoff'!K1044="","",IF('AccuValve Takeoff'!K1044="Not Available","",'AccuValve Takeoff'!K1044))</f>
        <v/>
      </c>
      <c r="M1043" s="326" t="str">
        <f>IF('AccuValve Takeoff'!L1044="","",IF('AccuValve Takeoff'!L1044="Not Available","",'AccuValve Takeoff'!L1044))</f>
        <v/>
      </c>
      <c r="N1043" s="326" t="str">
        <f>IF('AccuValve Takeoff'!M1044="","",IF('AccuValve Takeoff'!M1044="Not Available","",'AccuValve Takeoff'!M1044))</f>
        <v/>
      </c>
      <c r="O1043" s="23" t="str">
        <f>IF('AccuValve Takeoff'!N1044="","",'AccuValve Takeoff'!N1044)</f>
        <v/>
      </c>
      <c r="P1043" s="23" t="str">
        <f>IF('AccuValve Takeoff'!O1044="","",'AccuValve Takeoff'!O1044)</f>
        <v/>
      </c>
      <c r="Q1043" s="23" t="str">
        <f>IF('AccuValve Takeoff'!P1044="","",'AccuValve Takeoff'!P1044)</f>
        <v/>
      </c>
      <c r="R1043" s="34" t="str">
        <f>IF('AccuValve Takeoff'!Q1044="","",'AccuValve Takeoff'!Q1044)</f>
        <v xml:space="preserve"> </v>
      </c>
      <c r="S1043" s="35" t="str">
        <f>'AccuValve Takeoff'!T1044</f>
        <v/>
      </c>
      <c r="T1043" s="35" t="str">
        <f>'AccuValve Takeoff'!U1044</f>
        <v/>
      </c>
      <c r="U1043" s="325" t="str">
        <f>'AccuValve Takeoff'!BC1044</f>
        <v/>
      </c>
      <c r="V1043" s="38"/>
      <c r="W1043" s="11"/>
      <c r="X1043" s="11"/>
      <c r="Y1043" s="11"/>
    </row>
    <row r="1044" spans="1:25" ht="20.100000000000001" customHeight="1" x14ac:dyDescent="0.2">
      <c r="A1044" s="12">
        <v>1036</v>
      </c>
      <c r="B1044" s="23" t="str">
        <f>IF('AccuValve Takeoff'!B1045="","",'AccuValve Takeoff'!B1045)</f>
        <v/>
      </c>
      <c r="C1044" s="45" t="str">
        <f>IF('AccuValve Takeoff'!C1045="","",'AccuValve Takeoff'!C1045)</f>
        <v/>
      </c>
      <c r="D1044" s="23" t="str">
        <f>IF('AccuValve Takeoff'!D1045="","",'AccuValve Takeoff'!D1045)</f>
        <v/>
      </c>
      <c r="E1044" s="23" t="str">
        <f>IF('AccuValve Takeoff'!S1045="","",'AccuValve Takeoff'!S1045)</f>
        <v/>
      </c>
      <c r="F1044" s="23" t="str">
        <f>IF('AccuValve Takeoff'!F1045="","",'AccuValve Takeoff'!F1045)</f>
        <v/>
      </c>
      <c r="G1044" s="23" t="str">
        <f>IF('AccuValve Takeoff'!R1045="","",'AccuValve Takeoff'!R1045)</f>
        <v/>
      </c>
      <c r="H1044" s="23" t="str">
        <f>IF('AccuValve Takeoff'!G1045="","",'AccuValve Takeoff'!G1045)</f>
        <v/>
      </c>
      <c r="I1044" s="23" t="str">
        <f>IF('AccuValve Takeoff'!H1045="","",'AccuValve Takeoff'!H1045)</f>
        <v/>
      </c>
      <c r="J1044" s="326" t="str">
        <f>IF('AccuValve Takeoff'!I1045="","",IF('AccuValve Takeoff'!I1045="Not Available","",'AccuValve Takeoff'!I1045))</f>
        <v/>
      </c>
      <c r="K1044" s="326" t="str">
        <f>IF('AccuValve Takeoff'!J1045="","",IF('AccuValve Takeoff'!J1045="Not Available","",'AccuValve Takeoff'!J1045))</f>
        <v/>
      </c>
      <c r="L1044" s="326" t="str">
        <f>IF('AccuValve Takeoff'!K1045="","",IF('AccuValve Takeoff'!K1045="Not Available","",'AccuValve Takeoff'!K1045))</f>
        <v/>
      </c>
      <c r="M1044" s="326" t="str">
        <f>IF('AccuValve Takeoff'!L1045="","",IF('AccuValve Takeoff'!L1045="Not Available","",'AccuValve Takeoff'!L1045))</f>
        <v/>
      </c>
      <c r="N1044" s="326" t="str">
        <f>IF('AccuValve Takeoff'!M1045="","",IF('AccuValve Takeoff'!M1045="Not Available","",'AccuValve Takeoff'!M1045))</f>
        <v/>
      </c>
      <c r="O1044" s="23" t="str">
        <f>IF('AccuValve Takeoff'!N1045="","",'AccuValve Takeoff'!N1045)</f>
        <v/>
      </c>
      <c r="P1044" s="23" t="str">
        <f>IF('AccuValve Takeoff'!O1045="","",'AccuValve Takeoff'!O1045)</f>
        <v/>
      </c>
      <c r="Q1044" s="23" t="str">
        <f>IF('AccuValve Takeoff'!P1045="","",'AccuValve Takeoff'!P1045)</f>
        <v/>
      </c>
      <c r="R1044" s="34" t="str">
        <f>IF('AccuValve Takeoff'!Q1045="","",'AccuValve Takeoff'!Q1045)</f>
        <v xml:space="preserve"> </v>
      </c>
      <c r="S1044" s="35" t="str">
        <f>'AccuValve Takeoff'!T1045</f>
        <v/>
      </c>
      <c r="T1044" s="35" t="str">
        <f>'AccuValve Takeoff'!U1045</f>
        <v/>
      </c>
      <c r="U1044" s="325" t="str">
        <f>'AccuValve Takeoff'!BC1045</f>
        <v/>
      </c>
      <c r="V1044" s="38"/>
      <c r="W1044" s="11"/>
      <c r="X1044" s="11"/>
      <c r="Y1044" s="11"/>
    </row>
    <row r="1045" spans="1:25" ht="20.100000000000001" customHeight="1" x14ac:dyDescent="0.2">
      <c r="A1045" s="12">
        <v>1037</v>
      </c>
      <c r="B1045" s="23" t="str">
        <f>IF('AccuValve Takeoff'!B1046="","",'AccuValve Takeoff'!B1046)</f>
        <v/>
      </c>
      <c r="C1045" s="45" t="str">
        <f>IF('AccuValve Takeoff'!C1046="","",'AccuValve Takeoff'!C1046)</f>
        <v/>
      </c>
      <c r="D1045" s="23" t="str">
        <f>IF('AccuValve Takeoff'!D1046="","",'AccuValve Takeoff'!D1046)</f>
        <v/>
      </c>
      <c r="E1045" s="23" t="str">
        <f>IF('AccuValve Takeoff'!S1046="","",'AccuValve Takeoff'!S1046)</f>
        <v/>
      </c>
      <c r="F1045" s="23" t="str">
        <f>IF('AccuValve Takeoff'!F1046="","",'AccuValve Takeoff'!F1046)</f>
        <v/>
      </c>
      <c r="G1045" s="23" t="str">
        <f>IF('AccuValve Takeoff'!R1046="","",'AccuValve Takeoff'!R1046)</f>
        <v/>
      </c>
      <c r="H1045" s="23" t="str">
        <f>IF('AccuValve Takeoff'!G1046="","",'AccuValve Takeoff'!G1046)</f>
        <v/>
      </c>
      <c r="I1045" s="23" t="str">
        <f>IF('AccuValve Takeoff'!H1046="","",'AccuValve Takeoff'!H1046)</f>
        <v/>
      </c>
      <c r="J1045" s="326" t="str">
        <f>IF('AccuValve Takeoff'!I1046="","",IF('AccuValve Takeoff'!I1046="Not Available","",'AccuValve Takeoff'!I1046))</f>
        <v/>
      </c>
      <c r="K1045" s="326" t="str">
        <f>IF('AccuValve Takeoff'!J1046="","",IF('AccuValve Takeoff'!J1046="Not Available","",'AccuValve Takeoff'!J1046))</f>
        <v/>
      </c>
      <c r="L1045" s="326" t="str">
        <f>IF('AccuValve Takeoff'!K1046="","",IF('AccuValve Takeoff'!K1046="Not Available","",'AccuValve Takeoff'!K1046))</f>
        <v/>
      </c>
      <c r="M1045" s="326" t="str">
        <f>IF('AccuValve Takeoff'!L1046="","",IF('AccuValve Takeoff'!L1046="Not Available","",'AccuValve Takeoff'!L1046))</f>
        <v/>
      </c>
      <c r="N1045" s="326" t="str">
        <f>IF('AccuValve Takeoff'!M1046="","",IF('AccuValve Takeoff'!M1046="Not Available","",'AccuValve Takeoff'!M1046))</f>
        <v/>
      </c>
      <c r="O1045" s="23" t="str">
        <f>IF('AccuValve Takeoff'!N1046="","",'AccuValve Takeoff'!N1046)</f>
        <v/>
      </c>
      <c r="P1045" s="23" t="str">
        <f>IF('AccuValve Takeoff'!O1046="","",'AccuValve Takeoff'!O1046)</f>
        <v/>
      </c>
      <c r="Q1045" s="23" t="str">
        <f>IF('AccuValve Takeoff'!P1046="","",'AccuValve Takeoff'!P1046)</f>
        <v/>
      </c>
      <c r="R1045" s="34" t="str">
        <f>IF('AccuValve Takeoff'!Q1046="","",'AccuValve Takeoff'!Q1046)</f>
        <v xml:space="preserve"> </v>
      </c>
      <c r="S1045" s="35" t="str">
        <f>'AccuValve Takeoff'!T1046</f>
        <v/>
      </c>
      <c r="T1045" s="35" t="str">
        <f>'AccuValve Takeoff'!U1046</f>
        <v/>
      </c>
      <c r="U1045" s="325" t="str">
        <f>'AccuValve Takeoff'!BC1046</f>
        <v/>
      </c>
      <c r="V1045" s="38"/>
      <c r="W1045" s="11"/>
      <c r="X1045" s="11"/>
      <c r="Y1045" s="11"/>
    </row>
    <row r="1046" spans="1:25" ht="20.100000000000001" customHeight="1" x14ac:dyDescent="0.2">
      <c r="A1046" s="12">
        <v>1038</v>
      </c>
      <c r="B1046" s="23" t="str">
        <f>IF('AccuValve Takeoff'!B1047="","",'AccuValve Takeoff'!B1047)</f>
        <v/>
      </c>
      <c r="C1046" s="45" t="str">
        <f>IF('AccuValve Takeoff'!C1047="","",'AccuValve Takeoff'!C1047)</f>
        <v/>
      </c>
      <c r="D1046" s="23" t="str">
        <f>IF('AccuValve Takeoff'!D1047="","",'AccuValve Takeoff'!D1047)</f>
        <v/>
      </c>
      <c r="E1046" s="23" t="str">
        <f>IF('AccuValve Takeoff'!S1047="","",'AccuValve Takeoff'!S1047)</f>
        <v/>
      </c>
      <c r="F1046" s="23" t="str">
        <f>IF('AccuValve Takeoff'!F1047="","",'AccuValve Takeoff'!F1047)</f>
        <v/>
      </c>
      <c r="G1046" s="23" t="str">
        <f>IF('AccuValve Takeoff'!R1047="","",'AccuValve Takeoff'!R1047)</f>
        <v/>
      </c>
      <c r="H1046" s="23" t="str">
        <f>IF('AccuValve Takeoff'!G1047="","",'AccuValve Takeoff'!G1047)</f>
        <v/>
      </c>
      <c r="I1046" s="23" t="str">
        <f>IF('AccuValve Takeoff'!H1047="","",'AccuValve Takeoff'!H1047)</f>
        <v/>
      </c>
      <c r="J1046" s="326" t="str">
        <f>IF('AccuValve Takeoff'!I1047="","",IF('AccuValve Takeoff'!I1047="Not Available","",'AccuValve Takeoff'!I1047))</f>
        <v/>
      </c>
      <c r="K1046" s="326" t="str">
        <f>IF('AccuValve Takeoff'!J1047="","",IF('AccuValve Takeoff'!J1047="Not Available","",'AccuValve Takeoff'!J1047))</f>
        <v/>
      </c>
      <c r="L1046" s="326" t="str">
        <f>IF('AccuValve Takeoff'!K1047="","",IF('AccuValve Takeoff'!K1047="Not Available","",'AccuValve Takeoff'!K1047))</f>
        <v/>
      </c>
      <c r="M1046" s="326" t="str">
        <f>IF('AccuValve Takeoff'!L1047="","",IF('AccuValve Takeoff'!L1047="Not Available","",'AccuValve Takeoff'!L1047))</f>
        <v/>
      </c>
      <c r="N1046" s="326" t="str">
        <f>IF('AccuValve Takeoff'!M1047="","",IF('AccuValve Takeoff'!M1047="Not Available","",'AccuValve Takeoff'!M1047))</f>
        <v/>
      </c>
      <c r="O1046" s="23" t="str">
        <f>IF('AccuValve Takeoff'!N1047="","",'AccuValve Takeoff'!N1047)</f>
        <v/>
      </c>
      <c r="P1046" s="23" t="str">
        <f>IF('AccuValve Takeoff'!O1047="","",'AccuValve Takeoff'!O1047)</f>
        <v/>
      </c>
      <c r="Q1046" s="23" t="str">
        <f>IF('AccuValve Takeoff'!P1047="","",'AccuValve Takeoff'!P1047)</f>
        <v/>
      </c>
      <c r="R1046" s="34" t="str">
        <f>IF('AccuValve Takeoff'!Q1047="","",'AccuValve Takeoff'!Q1047)</f>
        <v xml:space="preserve"> </v>
      </c>
      <c r="S1046" s="35" t="str">
        <f>'AccuValve Takeoff'!T1047</f>
        <v/>
      </c>
      <c r="T1046" s="35" t="str">
        <f>'AccuValve Takeoff'!U1047</f>
        <v/>
      </c>
      <c r="U1046" s="325" t="str">
        <f>'AccuValve Takeoff'!BC1047</f>
        <v/>
      </c>
      <c r="V1046" s="38"/>
      <c r="W1046" s="11"/>
      <c r="X1046" s="11"/>
      <c r="Y1046" s="11"/>
    </row>
    <row r="1047" spans="1:25" ht="20.100000000000001" customHeight="1" x14ac:dyDescent="0.2">
      <c r="A1047" s="12">
        <v>1039</v>
      </c>
      <c r="B1047" s="23" t="str">
        <f>IF('AccuValve Takeoff'!B1048="","",'AccuValve Takeoff'!B1048)</f>
        <v/>
      </c>
      <c r="C1047" s="45" t="str">
        <f>IF('AccuValve Takeoff'!C1048="","",'AccuValve Takeoff'!C1048)</f>
        <v/>
      </c>
      <c r="D1047" s="23" t="str">
        <f>IF('AccuValve Takeoff'!D1048="","",'AccuValve Takeoff'!D1048)</f>
        <v/>
      </c>
      <c r="E1047" s="23" t="str">
        <f>IF('AccuValve Takeoff'!S1048="","",'AccuValve Takeoff'!S1048)</f>
        <v/>
      </c>
      <c r="F1047" s="23" t="str">
        <f>IF('AccuValve Takeoff'!F1048="","",'AccuValve Takeoff'!F1048)</f>
        <v/>
      </c>
      <c r="G1047" s="23" t="str">
        <f>IF('AccuValve Takeoff'!R1048="","",'AccuValve Takeoff'!R1048)</f>
        <v/>
      </c>
      <c r="H1047" s="23" t="str">
        <f>IF('AccuValve Takeoff'!G1048="","",'AccuValve Takeoff'!G1048)</f>
        <v/>
      </c>
      <c r="I1047" s="23" t="str">
        <f>IF('AccuValve Takeoff'!H1048="","",'AccuValve Takeoff'!H1048)</f>
        <v/>
      </c>
      <c r="J1047" s="326" t="str">
        <f>IF('AccuValve Takeoff'!I1048="","",IF('AccuValve Takeoff'!I1048="Not Available","",'AccuValve Takeoff'!I1048))</f>
        <v/>
      </c>
      <c r="K1047" s="326" t="str">
        <f>IF('AccuValve Takeoff'!J1048="","",IF('AccuValve Takeoff'!J1048="Not Available","",'AccuValve Takeoff'!J1048))</f>
        <v/>
      </c>
      <c r="L1047" s="326" t="str">
        <f>IF('AccuValve Takeoff'!K1048="","",IF('AccuValve Takeoff'!K1048="Not Available","",'AccuValve Takeoff'!K1048))</f>
        <v/>
      </c>
      <c r="M1047" s="326" t="str">
        <f>IF('AccuValve Takeoff'!L1048="","",IF('AccuValve Takeoff'!L1048="Not Available","",'AccuValve Takeoff'!L1048))</f>
        <v/>
      </c>
      <c r="N1047" s="326" t="str">
        <f>IF('AccuValve Takeoff'!M1048="","",IF('AccuValve Takeoff'!M1048="Not Available","",'AccuValve Takeoff'!M1048))</f>
        <v/>
      </c>
      <c r="O1047" s="23" t="str">
        <f>IF('AccuValve Takeoff'!N1048="","",'AccuValve Takeoff'!N1048)</f>
        <v/>
      </c>
      <c r="P1047" s="23" t="str">
        <f>IF('AccuValve Takeoff'!O1048="","",'AccuValve Takeoff'!O1048)</f>
        <v/>
      </c>
      <c r="Q1047" s="23" t="str">
        <f>IF('AccuValve Takeoff'!P1048="","",'AccuValve Takeoff'!P1048)</f>
        <v/>
      </c>
      <c r="R1047" s="34" t="str">
        <f>IF('AccuValve Takeoff'!Q1048="","",'AccuValve Takeoff'!Q1048)</f>
        <v xml:space="preserve"> </v>
      </c>
      <c r="S1047" s="35" t="str">
        <f>'AccuValve Takeoff'!T1048</f>
        <v/>
      </c>
      <c r="T1047" s="35" t="str">
        <f>'AccuValve Takeoff'!U1048</f>
        <v/>
      </c>
      <c r="U1047" s="325" t="str">
        <f>'AccuValve Takeoff'!BC1048</f>
        <v/>
      </c>
      <c r="V1047" s="38"/>
      <c r="W1047" s="11"/>
      <c r="X1047" s="11"/>
      <c r="Y1047" s="11"/>
    </row>
    <row r="1048" spans="1:25" ht="20.100000000000001" customHeight="1" x14ac:dyDescent="0.2">
      <c r="A1048" s="12">
        <v>1040</v>
      </c>
      <c r="B1048" s="23" t="str">
        <f>IF('AccuValve Takeoff'!B1049="","",'AccuValve Takeoff'!B1049)</f>
        <v/>
      </c>
      <c r="C1048" s="45" t="str">
        <f>IF('AccuValve Takeoff'!C1049="","",'AccuValve Takeoff'!C1049)</f>
        <v/>
      </c>
      <c r="D1048" s="23" t="str">
        <f>IF('AccuValve Takeoff'!D1049="","",'AccuValve Takeoff'!D1049)</f>
        <v/>
      </c>
      <c r="E1048" s="23" t="str">
        <f>IF('AccuValve Takeoff'!S1049="","",'AccuValve Takeoff'!S1049)</f>
        <v/>
      </c>
      <c r="F1048" s="23" t="str">
        <f>IF('AccuValve Takeoff'!F1049="","",'AccuValve Takeoff'!F1049)</f>
        <v/>
      </c>
      <c r="G1048" s="23" t="str">
        <f>IF('AccuValve Takeoff'!R1049="","",'AccuValve Takeoff'!R1049)</f>
        <v/>
      </c>
      <c r="H1048" s="23" t="str">
        <f>IF('AccuValve Takeoff'!G1049="","",'AccuValve Takeoff'!G1049)</f>
        <v/>
      </c>
      <c r="I1048" s="23" t="str">
        <f>IF('AccuValve Takeoff'!H1049="","",'AccuValve Takeoff'!H1049)</f>
        <v/>
      </c>
      <c r="J1048" s="326" t="str">
        <f>IF('AccuValve Takeoff'!I1049="","",IF('AccuValve Takeoff'!I1049="Not Available","",'AccuValve Takeoff'!I1049))</f>
        <v/>
      </c>
      <c r="K1048" s="326" t="str">
        <f>IF('AccuValve Takeoff'!J1049="","",IF('AccuValve Takeoff'!J1049="Not Available","",'AccuValve Takeoff'!J1049))</f>
        <v/>
      </c>
      <c r="L1048" s="326" t="str">
        <f>IF('AccuValve Takeoff'!K1049="","",IF('AccuValve Takeoff'!K1049="Not Available","",'AccuValve Takeoff'!K1049))</f>
        <v/>
      </c>
      <c r="M1048" s="326" t="str">
        <f>IF('AccuValve Takeoff'!L1049="","",IF('AccuValve Takeoff'!L1049="Not Available","",'AccuValve Takeoff'!L1049))</f>
        <v/>
      </c>
      <c r="N1048" s="326" t="str">
        <f>IF('AccuValve Takeoff'!M1049="","",IF('AccuValve Takeoff'!M1049="Not Available","",'AccuValve Takeoff'!M1049))</f>
        <v/>
      </c>
      <c r="O1048" s="23" t="str">
        <f>IF('AccuValve Takeoff'!N1049="","",'AccuValve Takeoff'!N1049)</f>
        <v/>
      </c>
      <c r="P1048" s="23" t="str">
        <f>IF('AccuValve Takeoff'!O1049="","",'AccuValve Takeoff'!O1049)</f>
        <v/>
      </c>
      <c r="Q1048" s="23" t="str">
        <f>IF('AccuValve Takeoff'!P1049="","",'AccuValve Takeoff'!P1049)</f>
        <v/>
      </c>
      <c r="R1048" s="34" t="str">
        <f>IF('AccuValve Takeoff'!Q1049="","",'AccuValve Takeoff'!Q1049)</f>
        <v xml:space="preserve"> </v>
      </c>
      <c r="S1048" s="35" t="str">
        <f>'AccuValve Takeoff'!T1049</f>
        <v/>
      </c>
      <c r="T1048" s="35" t="str">
        <f>'AccuValve Takeoff'!U1049</f>
        <v/>
      </c>
      <c r="U1048" s="325" t="str">
        <f>'AccuValve Takeoff'!BC1049</f>
        <v/>
      </c>
      <c r="V1048" s="38"/>
      <c r="W1048" s="11"/>
      <c r="X1048" s="11"/>
      <c r="Y1048" s="11"/>
    </row>
    <row r="1049" spans="1:25" ht="20.100000000000001" customHeight="1" x14ac:dyDescent="0.2">
      <c r="A1049" s="12">
        <v>1041</v>
      </c>
      <c r="B1049" s="23" t="str">
        <f>IF('AccuValve Takeoff'!B1050="","",'AccuValve Takeoff'!B1050)</f>
        <v/>
      </c>
      <c r="C1049" s="45" t="str">
        <f>IF('AccuValve Takeoff'!C1050="","",'AccuValve Takeoff'!C1050)</f>
        <v/>
      </c>
      <c r="D1049" s="23" t="str">
        <f>IF('AccuValve Takeoff'!D1050="","",'AccuValve Takeoff'!D1050)</f>
        <v/>
      </c>
      <c r="E1049" s="23" t="str">
        <f>IF('AccuValve Takeoff'!S1050="","",'AccuValve Takeoff'!S1050)</f>
        <v/>
      </c>
      <c r="F1049" s="23" t="str">
        <f>IF('AccuValve Takeoff'!F1050="","",'AccuValve Takeoff'!F1050)</f>
        <v/>
      </c>
      <c r="G1049" s="23" t="str">
        <f>IF('AccuValve Takeoff'!R1050="","",'AccuValve Takeoff'!R1050)</f>
        <v/>
      </c>
      <c r="H1049" s="23" t="str">
        <f>IF('AccuValve Takeoff'!G1050="","",'AccuValve Takeoff'!G1050)</f>
        <v/>
      </c>
      <c r="I1049" s="23" t="str">
        <f>IF('AccuValve Takeoff'!H1050="","",'AccuValve Takeoff'!H1050)</f>
        <v/>
      </c>
      <c r="J1049" s="326" t="str">
        <f>IF('AccuValve Takeoff'!I1050="","",IF('AccuValve Takeoff'!I1050="Not Available","",'AccuValve Takeoff'!I1050))</f>
        <v/>
      </c>
      <c r="K1049" s="326" t="str">
        <f>IF('AccuValve Takeoff'!J1050="","",IF('AccuValve Takeoff'!J1050="Not Available","",'AccuValve Takeoff'!J1050))</f>
        <v/>
      </c>
      <c r="L1049" s="326" t="str">
        <f>IF('AccuValve Takeoff'!K1050="","",IF('AccuValve Takeoff'!K1050="Not Available","",'AccuValve Takeoff'!K1050))</f>
        <v/>
      </c>
      <c r="M1049" s="326" t="str">
        <f>IF('AccuValve Takeoff'!L1050="","",IF('AccuValve Takeoff'!L1050="Not Available","",'AccuValve Takeoff'!L1050))</f>
        <v/>
      </c>
      <c r="N1049" s="326" t="str">
        <f>IF('AccuValve Takeoff'!M1050="","",IF('AccuValve Takeoff'!M1050="Not Available","",'AccuValve Takeoff'!M1050))</f>
        <v/>
      </c>
      <c r="O1049" s="23" t="str">
        <f>IF('AccuValve Takeoff'!N1050="","",'AccuValve Takeoff'!N1050)</f>
        <v/>
      </c>
      <c r="P1049" s="23" t="str">
        <f>IF('AccuValve Takeoff'!O1050="","",'AccuValve Takeoff'!O1050)</f>
        <v/>
      </c>
      <c r="Q1049" s="23" t="str">
        <f>IF('AccuValve Takeoff'!P1050="","",'AccuValve Takeoff'!P1050)</f>
        <v/>
      </c>
      <c r="R1049" s="34" t="str">
        <f>IF('AccuValve Takeoff'!Q1050="","",'AccuValve Takeoff'!Q1050)</f>
        <v xml:space="preserve"> </v>
      </c>
      <c r="S1049" s="35" t="str">
        <f>'AccuValve Takeoff'!T1050</f>
        <v/>
      </c>
      <c r="T1049" s="35" t="str">
        <f>'AccuValve Takeoff'!U1050</f>
        <v/>
      </c>
      <c r="U1049" s="325" t="str">
        <f>'AccuValve Takeoff'!BC1050</f>
        <v/>
      </c>
      <c r="V1049" s="38"/>
      <c r="W1049" s="11"/>
      <c r="X1049" s="11"/>
      <c r="Y1049" s="11"/>
    </row>
    <row r="1050" spans="1:25" ht="20.100000000000001" customHeight="1" x14ac:dyDescent="0.2">
      <c r="A1050" s="12">
        <v>1042</v>
      </c>
      <c r="B1050" s="23" t="str">
        <f>IF('AccuValve Takeoff'!B1051="","",'AccuValve Takeoff'!B1051)</f>
        <v/>
      </c>
      <c r="C1050" s="45" t="str">
        <f>IF('AccuValve Takeoff'!C1051="","",'AccuValve Takeoff'!C1051)</f>
        <v/>
      </c>
      <c r="D1050" s="23" t="str">
        <f>IF('AccuValve Takeoff'!D1051="","",'AccuValve Takeoff'!D1051)</f>
        <v/>
      </c>
      <c r="E1050" s="23" t="str">
        <f>IF('AccuValve Takeoff'!S1051="","",'AccuValve Takeoff'!S1051)</f>
        <v/>
      </c>
      <c r="F1050" s="23" t="str">
        <f>IF('AccuValve Takeoff'!F1051="","",'AccuValve Takeoff'!F1051)</f>
        <v/>
      </c>
      <c r="G1050" s="23" t="str">
        <f>IF('AccuValve Takeoff'!R1051="","",'AccuValve Takeoff'!R1051)</f>
        <v/>
      </c>
      <c r="H1050" s="23" t="str">
        <f>IF('AccuValve Takeoff'!G1051="","",'AccuValve Takeoff'!G1051)</f>
        <v/>
      </c>
      <c r="I1050" s="23" t="str">
        <f>IF('AccuValve Takeoff'!H1051="","",'AccuValve Takeoff'!H1051)</f>
        <v/>
      </c>
      <c r="J1050" s="326" t="str">
        <f>IF('AccuValve Takeoff'!I1051="","",IF('AccuValve Takeoff'!I1051="Not Available","",'AccuValve Takeoff'!I1051))</f>
        <v/>
      </c>
      <c r="K1050" s="326" t="str">
        <f>IF('AccuValve Takeoff'!J1051="","",IF('AccuValve Takeoff'!J1051="Not Available","",'AccuValve Takeoff'!J1051))</f>
        <v/>
      </c>
      <c r="L1050" s="326" t="str">
        <f>IF('AccuValve Takeoff'!K1051="","",IF('AccuValve Takeoff'!K1051="Not Available","",'AccuValve Takeoff'!K1051))</f>
        <v/>
      </c>
      <c r="M1050" s="326" t="str">
        <f>IF('AccuValve Takeoff'!L1051="","",IF('AccuValve Takeoff'!L1051="Not Available","",'AccuValve Takeoff'!L1051))</f>
        <v/>
      </c>
      <c r="N1050" s="326" t="str">
        <f>IF('AccuValve Takeoff'!M1051="","",IF('AccuValve Takeoff'!M1051="Not Available","",'AccuValve Takeoff'!M1051))</f>
        <v/>
      </c>
      <c r="O1050" s="23" t="str">
        <f>IF('AccuValve Takeoff'!N1051="","",'AccuValve Takeoff'!N1051)</f>
        <v/>
      </c>
      <c r="P1050" s="23" t="str">
        <f>IF('AccuValve Takeoff'!O1051="","",'AccuValve Takeoff'!O1051)</f>
        <v/>
      </c>
      <c r="Q1050" s="23" t="str">
        <f>IF('AccuValve Takeoff'!P1051="","",'AccuValve Takeoff'!P1051)</f>
        <v/>
      </c>
      <c r="R1050" s="34" t="str">
        <f>IF('AccuValve Takeoff'!Q1051="","",'AccuValve Takeoff'!Q1051)</f>
        <v xml:space="preserve"> </v>
      </c>
      <c r="S1050" s="35" t="str">
        <f>'AccuValve Takeoff'!T1051</f>
        <v/>
      </c>
      <c r="T1050" s="35" t="str">
        <f>'AccuValve Takeoff'!U1051</f>
        <v/>
      </c>
      <c r="U1050" s="325" t="str">
        <f>'AccuValve Takeoff'!BC1051</f>
        <v/>
      </c>
      <c r="V1050" s="38"/>
      <c r="W1050" s="11"/>
      <c r="X1050" s="11"/>
      <c r="Y1050" s="11"/>
    </row>
    <row r="1051" spans="1:25" ht="20.100000000000001" customHeight="1" x14ac:dyDescent="0.2">
      <c r="A1051" s="12">
        <v>1043</v>
      </c>
      <c r="B1051" s="23" t="str">
        <f>IF('AccuValve Takeoff'!B1052="","",'AccuValve Takeoff'!B1052)</f>
        <v/>
      </c>
      <c r="C1051" s="45" t="str">
        <f>IF('AccuValve Takeoff'!C1052="","",'AccuValve Takeoff'!C1052)</f>
        <v/>
      </c>
      <c r="D1051" s="23" t="str">
        <f>IF('AccuValve Takeoff'!D1052="","",'AccuValve Takeoff'!D1052)</f>
        <v/>
      </c>
      <c r="E1051" s="23" t="str">
        <f>IF('AccuValve Takeoff'!S1052="","",'AccuValve Takeoff'!S1052)</f>
        <v/>
      </c>
      <c r="F1051" s="23" t="str">
        <f>IF('AccuValve Takeoff'!F1052="","",'AccuValve Takeoff'!F1052)</f>
        <v/>
      </c>
      <c r="G1051" s="23" t="str">
        <f>IF('AccuValve Takeoff'!R1052="","",'AccuValve Takeoff'!R1052)</f>
        <v/>
      </c>
      <c r="H1051" s="23" t="str">
        <f>IF('AccuValve Takeoff'!G1052="","",'AccuValve Takeoff'!G1052)</f>
        <v/>
      </c>
      <c r="I1051" s="23" t="str">
        <f>IF('AccuValve Takeoff'!H1052="","",'AccuValve Takeoff'!H1052)</f>
        <v/>
      </c>
      <c r="J1051" s="326" t="str">
        <f>IF('AccuValve Takeoff'!I1052="","",IF('AccuValve Takeoff'!I1052="Not Available","",'AccuValve Takeoff'!I1052))</f>
        <v/>
      </c>
      <c r="K1051" s="326" t="str">
        <f>IF('AccuValve Takeoff'!J1052="","",IF('AccuValve Takeoff'!J1052="Not Available","",'AccuValve Takeoff'!J1052))</f>
        <v/>
      </c>
      <c r="L1051" s="326" t="str">
        <f>IF('AccuValve Takeoff'!K1052="","",IF('AccuValve Takeoff'!K1052="Not Available","",'AccuValve Takeoff'!K1052))</f>
        <v/>
      </c>
      <c r="M1051" s="326" t="str">
        <f>IF('AccuValve Takeoff'!L1052="","",IF('AccuValve Takeoff'!L1052="Not Available","",'AccuValve Takeoff'!L1052))</f>
        <v/>
      </c>
      <c r="N1051" s="326" t="str">
        <f>IF('AccuValve Takeoff'!M1052="","",IF('AccuValve Takeoff'!M1052="Not Available","",'AccuValve Takeoff'!M1052))</f>
        <v/>
      </c>
      <c r="O1051" s="23" t="str">
        <f>IF('AccuValve Takeoff'!N1052="","",'AccuValve Takeoff'!N1052)</f>
        <v/>
      </c>
      <c r="P1051" s="23" t="str">
        <f>IF('AccuValve Takeoff'!O1052="","",'AccuValve Takeoff'!O1052)</f>
        <v/>
      </c>
      <c r="Q1051" s="23" t="str">
        <f>IF('AccuValve Takeoff'!P1052="","",'AccuValve Takeoff'!P1052)</f>
        <v/>
      </c>
      <c r="R1051" s="34" t="str">
        <f>IF('AccuValve Takeoff'!Q1052="","",'AccuValve Takeoff'!Q1052)</f>
        <v xml:space="preserve"> </v>
      </c>
      <c r="S1051" s="35" t="str">
        <f>'AccuValve Takeoff'!T1052</f>
        <v/>
      </c>
      <c r="T1051" s="35" t="str">
        <f>'AccuValve Takeoff'!U1052</f>
        <v/>
      </c>
      <c r="U1051" s="325" t="str">
        <f>'AccuValve Takeoff'!BC1052</f>
        <v/>
      </c>
      <c r="V1051" s="38"/>
      <c r="W1051" s="11"/>
      <c r="X1051" s="11"/>
      <c r="Y1051" s="11"/>
    </row>
    <row r="1052" spans="1:25" ht="20.100000000000001" customHeight="1" x14ac:dyDescent="0.2">
      <c r="A1052" s="12">
        <v>1044</v>
      </c>
      <c r="B1052" s="23" t="str">
        <f>IF('AccuValve Takeoff'!B1053="","",'AccuValve Takeoff'!B1053)</f>
        <v/>
      </c>
      <c r="C1052" s="45" t="str">
        <f>IF('AccuValve Takeoff'!C1053="","",'AccuValve Takeoff'!C1053)</f>
        <v/>
      </c>
      <c r="D1052" s="23" t="str">
        <f>IF('AccuValve Takeoff'!D1053="","",'AccuValve Takeoff'!D1053)</f>
        <v/>
      </c>
      <c r="E1052" s="23" t="str">
        <f>IF('AccuValve Takeoff'!S1053="","",'AccuValve Takeoff'!S1053)</f>
        <v/>
      </c>
      <c r="F1052" s="23" t="str">
        <f>IF('AccuValve Takeoff'!F1053="","",'AccuValve Takeoff'!F1053)</f>
        <v/>
      </c>
      <c r="G1052" s="23" t="str">
        <f>IF('AccuValve Takeoff'!R1053="","",'AccuValve Takeoff'!R1053)</f>
        <v/>
      </c>
      <c r="H1052" s="23" t="str">
        <f>IF('AccuValve Takeoff'!G1053="","",'AccuValve Takeoff'!G1053)</f>
        <v/>
      </c>
      <c r="I1052" s="23" t="str">
        <f>IF('AccuValve Takeoff'!H1053="","",'AccuValve Takeoff'!H1053)</f>
        <v/>
      </c>
      <c r="J1052" s="326" t="str">
        <f>IF('AccuValve Takeoff'!I1053="","",IF('AccuValve Takeoff'!I1053="Not Available","",'AccuValve Takeoff'!I1053))</f>
        <v/>
      </c>
      <c r="K1052" s="326" t="str">
        <f>IF('AccuValve Takeoff'!J1053="","",IF('AccuValve Takeoff'!J1053="Not Available","",'AccuValve Takeoff'!J1053))</f>
        <v/>
      </c>
      <c r="L1052" s="326" t="str">
        <f>IF('AccuValve Takeoff'!K1053="","",IF('AccuValve Takeoff'!K1053="Not Available","",'AccuValve Takeoff'!K1053))</f>
        <v/>
      </c>
      <c r="M1052" s="326" t="str">
        <f>IF('AccuValve Takeoff'!L1053="","",IF('AccuValve Takeoff'!L1053="Not Available","",'AccuValve Takeoff'!L1053))</f>
        <v/>
      </c>
      <c r="N1052" s="326" t="str">
        <f>IF('AccuValve Takeoff'!M1053="","",IF('AccuValve Takeoff'!M1053="Not Available","",'AccuValve Takeoff'!M1053))</f>
        <v/>
      </c>
      <c r="O1052" s="23" t="str">
        <f>IF('AccuValve Takeoff'!N1053="","",'AccuValve Takeoff'!N1053)</f>
        <v/>
      </c>
      <c r="P1052" s="23" t="str">
        <f>IF('AccuValve Takeoff'!O1053="","",'AccuValve Takeoff'!O1053)</f>
        <v/>
      </c>
      <c r="Q1052" s="23" t="str">
        <f>IF('AccuValve Takeoff'!P1053="","",'AccuValve Takeoff'!P1053)</f>
        <v/>
      </c>
      <c r="R1052" s="34" t="str">
        <f>IF('AccuValve Takeoff'!Q1053="","",'AccuValve Takeoff'!Q1053)</f>
        <v xml:space="preserve"> </v>
      </c>
      <c r="S1052" s="35" t="str">
        <f>'AccuValve Takeoff'!T1053</f>
        <v/>
      </c>
      <c r="T1052" s="35" t="str">
        <f>'AccuValve Takeoff'!U1053</f>
        <v/>
      </c>
      <c r="U1052" s="325" t="str">
        <f>'AccuValve Takeoff'!BC1053</f>
        <v/>
      </c>
      <c r="V1052" s="38"/>
      <c r="W1052" s="11"/>
      <c r="X1052" s="11"/>
      <c r="Y1052" s="11"/>
    </row>
    <row r="1053" spans="1:25" ht="20.100000000000001" customHeight="1" x14ac:dyDescent="0.2">
      <c r="A1053" s="12">
        <v>1045</v>
      </c>
      <c r="B1053" s="23" t="str">
        <f>IF('AccuValve Takeoff'!B1054="","",'AccuValve Takeoff'!B1054)</f>
        <v/>
      </c>
      <c r="C1053" s="45" t="str">
        <f>IF('AccuValve Takeoff'!C1054="","",'AccuValve Takeoff'!C1054)</f>
        <v/>
      </c>
      <c r="D1053" s="23" t="str">
        <f>IF('AccuValve Takeoff'!D1054="","",'AccuValve Takeoff'!D1054)</f>
        <v/>
      </c>
      <c r="E1053" s="23" t="str">
        <f>IF('AccuValve Takeoff'!S1054="","",'AccuValve Takeoff'!S1054)</f>
        <v/>
      </c>
      <c r="F1053" s="23" t="str">
        <f>IF('AccuValve Takeoff'!F1054="","",'AccuValve Takeoff'!F1054)</f>
        <v/>
      </c>
      <c r="G1053" s="23" t="str">
        <f>IF('AccuValve Takeoff'!R1054="","",'AccuValve Takeoff'!R1054)</f>
        <v/>
      </c>
      <c r="H1053" s="23" t="str">
        <f>IF('AccuValve Takeoff'!G1054="","",'AccuValve Takeoff'!G1054)</f>
        <v/>
      </c>
      <c r="I1053" s="23" t="str">
        <f>IF('AccuValve Takeoff'!H1054="","",'AccuValve Takeoff'!H1054)</f>
        <v/>
      </c>
      <c r="J1053" s="326" t="str">
        <f>IF('AccuValve Takeoff'!I1054="","",IF('AccuValve Takeoff'!I1054="Not Available","",'AccuValve Takeoff'!I1054))</f>
        <v/>
      </c>
      <c r="K1053" s="326" t="str">
        <f>IF('AccuValve Takeoff'!J1054="","",IF('AccuValve Takeoff'!J1054="Not Available","",'AccuValve Takeoff'!J1054))</f>
        <v/>
      </c>
      <c r="L1053" s="326" t="str">
        <f>IF('AccuValve Takeoff'!K1054="","",IF('AccuValve Takeoff'!K1054="Not Available","",'AccuValve Takeoff'!K1054))</f>
        <v/>
      </c>
      <c r="M1053" s="326" t="str">
        <f>IF('AccuValve Takeoff'!L1054="","",IF('AccuValve Takeoff'!L1054="Not Available","",'AccuValve Takeoff'!L1054))</f>
        <v/>
      </c>
      <c r="N1053" s="326" t="str">
        <f>IF('AccuValve Takeoff'!M1054="","",IF('AccuValve Takeoff'!M1054="Not Available","",'AccuValve Takeoff'!M1054))</f>
        <v/>
      </c>
      <c r="O1053" s="23" t="str">
        <f>IF('AccuValve Takeoff'!N1054="","",'AccuValve Takeoff'!N1054)</f>
        <v/>
      </c>
      <c r="P1053" s="23" t="str">
        <f>IF('AccuValve Takeoff'!O1054="","",'AccuValve Takeoff'!O1054)</f>
        <v/>
      </c>
      <c r="Q1053" s="23" t="str">
        <f>IF('AccuValve Takeoff'!P1054="","",'AccuValve Takeoff'!P1054)</f>
        <v/>
      </c>
      <c r="R1053" s="34" t="str">
        <f>IF('AccuValve Takeoff'!Q1054="","",'AccuValve Takeoff'!Q1054)</f>
        <v xml:space="preserve"> </v>
      </c>
      <c r="S1053" s="35" t="str">
        <f>'AccuValve Takeoff'!T1054</f>
        <v/>
      </c>
      <c r="T1053" s="35" t="str">
        <f>'AccuValve Takeoff'!U1054</f>
        <v/>
      </c>
      <c r="U1053" s="325" t="str">
        <f>'AccuValve Takeoff'!BC1054</f>
        <v/>
      </c>
      <c r="V1053" s="38"/>
      <c r="W1053" s="11"/>
      <c r="X1053" s="11"/>
      <c r="Y1053" s="11"/>
    </row>
    <row r="1054" spans="1:25" ht="20.100000000000001" customHeight="1" x14ac:dyDescent="0.2">
      <c r="A1054" s="12">
        <v>1046</v>
      </c>
      <c r="B1054" s="23" t="str">
        <f>IF('AccuValve Takeoff'!B1055="","",'AccuValve Takeoff'!B1055)</f>
        <v/>
      </c>
      <c r="C1054" s="45" t="str">
        <f>IF('AccuValve Takeoff'!C1055="","",'AccuValve Takeoff'!C1055)</f>
        <v/>
      </c>
      <c r="D1054" s="23" t="str">
        <f>IF('AccuValve Takeoff'!D1055="","",'AccuValve Takeoff'!D1055)</f>
        <v/>
      </c>
      <c r="E1054" s="23" t="str">
        <f>IF('AccuValve Takeoff'!S1055="","",'AccuValve Takeoff'!S1055)</f>
        <v/>
      </c>
      <c r="F1054" s="23" t="str">
        <f>IF('AccuValve Takeoff'!F1055="","",'AccuValve Takeoff'!F1055)</f>
        <v/>
      </c>
      <c r="G1054" s="23" t="str">
        <f>IF('AccuValve Takeoff'!R1055="","",'AccuValve Takeoff'!R1055)</f>
        <v/>
      </c>
      <c r="H1054" s="23" t="str">
        <f>IF('AccuValve Takeoff'!G1055="","",'AccuValve Takeoff'!G1055)</f>
        <v/>
      </c>
      <c r="I1054" s="23" t="str">
        <f>IF('AccuValve Takeoff'!H1055="","",'AccuValve Takeoff'!H1055)</f>
        <v/>
      </c>
      <c r="J1054" s="326" t="str">
        <f>IF('AccuValve Takeoff'!I1055="","",IF('AccuValve Takeoff'!I1055="Not Available","",'AccuValve Takeoff'!I1055))</f>
        <v/>
      </c>
      <c r="K1054" s="326" t="str">
        <f>IF('AccuValve Takeoff'!J1055="","",IF('AccuValve Takeoff'!J1055="Not Available","",'AccuValve Takeoff'!J1055))</f>
        <v/>
      </c>
      <c r="L1054" s="326" t="str">
        <f>IF('AccuValve Takeoff'!K1055="","",IF('AccuValve Takeoff'!K1055="Not Available","",'AccuValve Takeoff'!K1055))</f>
        <v/>
      </c>
      <c r="M1054" s="326" t="str">
        <f>IF('AccuValve Takeoff'!L1055="","",IF('AccuValve Takeoff'!L1055="Not Available","",'AccuValve Takeoff'!L1055))</f>
        <v/>
      </c>
      <c r="N1054" s="326" t="str">
        <f>IF('AccuValve Takeoff'!M1055="","",IF('AccuValve Takeoff'!M1055="Not Available","",'AccuValve Takeoff'!M1055))</f>
        <v/>
      </c>
      <c r="O1054" s="23" t="str">
        <f>IF('AccuValve Takeoff'!N1055="","",'AccuValve Takeoff'!N1055)</f>
        <v/>
      </c>
      <c r="P1054" s="23" t="str">
        <f>IF('AccuValve Takeoff'!O1055="","",'AccuValve Takeoff'!O1055)</f>
        <v/>
      </c>
      <c r="Q1054" s="23" t="str">
        <f>IF('AccuValve Takeoff'!P1055="","",'AccuValve Takeoff'!P1055)</f>
        <v/>
      </c>
      <c r="R1054" s="34" t="str">
        <f>IF('AccuValve Takeoff'!Q1055="","",'AccuValve Takeoff'!Q1055)</f>
        <v xml:space="preserve"> </v>
      </c>
      <c r="S1054" s="35" t="str">
        <f>'AccuValve Takeoff'!T1055</f>
        <v/>
      </c>
      <c r="T1054" s="35" t="str">
        <f>'AccuValve Takeoff'!U1055</f>
        <v/>
      </c>
      <c r="U1054" s="325" t="str">
        <f>'AccuValve Takeoff'!BC1055</f>
        <v/>
      </c>
      <c r="V1054" s="38"/>
      <c r="W1054" s="11"/>
      <c r="X1054" s="11"/>
      <c r="Y1054" s="11"/>
    </row>
    <row r="1055" spans="1:25" ht="20.100000000000001" customHeight="1" x14ac:dyDescent="0.2">
      <c r="A1055" s="12">
        <v>1047</v>
      </c>
      <c r="B1055" s="23" t="str">
        <f>IF('AccuValve Takeoff'!B1056="","",'AccuValve Takeoff'!B1056)</f>
        <v/>
      </c>
      <c r="C1055" s="45" t="str">
        <f>IF('AccuValve Takeoff'!C1056="","",'AccuValve Takeoff'!C1056)</f>
        <v/>
      </c>
      <c r="D1055" s="23" t="str">
        <f>IF('AccuValve Takeoff'!D1056="","",'AccuValve Takeoff'!D1056)</f>
        <v/>
      </c>
      <c r="E1055" s="23" t="str">
        <f>IF('AccuValve Takeoff'!S1056="","",'AccuValve Takeoff'!S1056)</f>
        <v/>
      </c>
      <c r="F1055" s="23" t="str">
        <f>IF('AccuValve Takeoff'!F1056="","",'AccuValve Takeoff'!F1056)</f>
        <v/>
      </c>
      <c r="G1055" s="23" t="str">
        <f>IF('AccuValve Takeoff'!R1056="","",'AccuValve Takeoff'!R1056)</f>
        <v/>
      </c>
      <c r="H1055" s="23" t="str">
        <f>IF('AccuValve Takeoff'!G1056="","",'AccuValve Takeoff'!G1056)</f>
        <v/>
      </c>
      <c r="I1055" s="23" t="str">
        <f>IF('AccuValve Takeoff'!H1056="","",'AccuValve Takeoff'!H1056)</f>
        <v/>
      </c>
      <c r="J1055" s="326" t="str">
        <f>IF('AccuValve Takeoff'!I1056="","",IF('AccuValve Takeoff'!I1056="Not Available","",'AccuValve Takeoff'!I1056))</f>
        <v/>
      </c>
      <c r="K1055" s="326" t="str">
        <f>IF('AccuValve Takeoff'!J1056="","",IF('AccuValve Takeoff'!J1056="Not Available","",'AccuValve Takeoff'!J1056))</f>
        <v/>
      </c>
      <c r="L1055" s="326" t="str">
        <f>IF('AccuValve Takeoff'!K1056="","",IF('AccuValve Takeoff'!K1056="Not Available","",'AccuValve Takeoff'!K1056))</f>
        <v/>
      </c>
      <c r="M1055" s="326" t="str">
        <f>IF('AccuValve Takeoff'!L1056="","",IF('AccuValve Takeoff'!L1056="Not Available","",'AccuValve Takeoff'!L1056))</f>
        <v/>
      </c>
      <c r="N1055" s="326" t="str">
        <f>IF('AccuValve Takeoff'!M1056="","",IF('AccuValve Takeoff'!M1056="Not Available","",'AccuValve Takeoff'!M1056))</f>
        <v/>
      </c>
      <c r="O1055" s="23" t="str">
        <f>IF('AccuValve Takeoff'!N1056="","",'AccuValve Takeoff'!N1056)</f>
        <v/>
      </c>
      <c r="P1055" s="23" t="str">
        <f>IF('AccuValve Takeoff'!O1056="","",'AccuValve Takeoff'!O1056)</f>
        <v/>
      </c>
      <c r="Q1055" s="23" t="str">
        <f>IF('AccuValve Takeoff'!P1056="","",'AccuValve Takeoff'!P1056)</f>
        <v/>
      </c>
      <c r="R1055" s="34" t="str">
        <f>IF('AccuValve Takeoff'!Q1056="","",'AccuValve Takeoff'!Q1056)</f>
        <v xml:space="preserve"> </v>
      </c>
      <c r="S1055" s="35" t="str">
        <f>'AccuValve Takeoff'!T1056</f>
        <v/>
      </c>
      <c r="T1055" s="35" t="str">
        <f>'AccuValve Takeoff'!U1056</f>
        <v/>
      </c>
      <c r="U1055" s="325" t="str">
        <f>'AccuValve Takeoff'!BC1056</f>
        <v/>
      </c>
      <c r="V1055" s="38"/>
      <c r="W1055" s="11"/>
      <c r="X1055" s="11"/>
      <c r="Y1055" s="11"/>
    </row>
    <row r="1056" spans="1:25" ht="20.100000000000001" customHeight="1" x14ac:dyDescent="0.2">
      <c r="A1056" s="12">
        <v>1048</v>
      </c>
      <c r="B1056" s="23" t="str">
        <f>IF('AccuValve Takeoff'!B1057="","",'AccuValve Takeoff'!B1057)</f>
        <v/>
      </c>
      <c r="C1056" s="45" t="str">
        <f>IF('AccuValve Takeoff'!C1057="","",'AccuValve Takeoff'!C1057)</f>
        <v/>
      </c>
      <c r="D1056" s="23" t="str">
        <f>IF('AccuValve Takeoff'!D1057="","",'AccuValve Takeoff'!D1057)</f>
        <v/>
      </c>
      <c r="E1056" s="23" t="str">
        <f>IF('AccuValve Takeoff'!S1057="","",'AccuValve Takeoff'!S1057)</f>
        <v/>
      </c>
      <c r="F1056" s="23" t="str">
        <f>IF('AccuValve Takeoff'!F1057="","",'AccuValve Takeoff'!F1057)</f>
        <v/>
      </c>
      <c r="G1056" s="23" t="str">
        <f>IF('AccuValve Takeoff'!R1057="","",'AccuValve Takeoff'!R1057)</f>
        <v/>
      </c>
      <c r="H1056" s="23" t="str">
        <f>IF('AccuValve Takeoff'!G1057="","",'AccuValve Takeoff'!G1057)</f>
        <v/>
      </c>
      <c r="I1056" s="23" t="str">
        <f>IF('AccuValve Takeoff'!H1057="","",'AccuValve Takeoff'!H1057)</f>
        <v/>
      </c>
      <c r="J1056" s="326" t="str">
        <f>IF('AccuValve Takeoff'!I1057="","",IF('AccuValve Takeoff'!I1057="Not Available","",'AccuValve Takeoff'!I1057))</f>
        <v/>
      </c>
      <c r="K1056" s="326" t="str">
        <f>IF('AccuValve Takeoff'!J1057="","",IF('AccuValve Takeoff'!J1057="Not Available","",'AccuValve Takeoff'!J1057))</f>
        <v/>
      </c>
      <c r="L1056" s="326" t="str">
        <f>IF('AccuValve Takeoff'!K1057="","",IF('AccuValve Takeoff'!K1057="Not Available","",'AccuValve Takeoff'!K1057))</f>
        <v/>
      </c>
      <c r="M1056" s="326" t="str">
        <f>IF('AccuValve Takeoff'!L1057="","",IF('AccuValve Takeoff'!L1057="Not Available","",'AccuValve Takeoff'!L1057))</f>
        <v/>
      </c>
      <c r="N1056" s="326" t="str">
        <f>IF('AccuValve Takeoff'!M1057="","",IF('AccuValve Takeoff'!M1057="Not Available","",'AccuValve Takeoff'!M1057))</f>
        <v/>
      </c>
      <c r="O1056" s="23" t="str">
        <f>IF('AccuValve Takeoff'!N1057="","",'AccuValve Takeoff'!N1057)</f>
        <v/>
      </c>
      <c r="P1056" s="23" t="str">
        <f>IF('AccuValve Takeoff'!O1057="","",'AccuValve Takeoff'!O1057)</f>
        <v/>
      </c>
      <c r="Q1056" s="23" t="str">
        <f>IF('AccuValve Takeoff'!P1057="","",'AccuValve Takeoff'!P1057)</f>
        <v/>
      </c>
      <c r="R1056" s="34" t="str">
        <f>IF('AccuValve Takeoff'!Q1057="","",'AccuValve Takeoff'!Q1057)</f>
        <v xml:space="preserve"> </v>
      </c>
      <c r="S1056" s="35" t="str">
        <f>'AccuValve Takeoff'!T1057</f>
        <v/>
      </c>
      <c r="T1056" s="35" t="str">
        <f>'AccuValve Takeoff'!U1057</f>
        <v/>
      </c>
      <c r="U1056" s="325" t="str">
        <f>'AccuValve Takeoff'!BC1057</f>
        <v/>
      </c>
      <c r="V1056" s="38"/>
      <c r="W1056" s="11"/>
      <c r="X1056" s="11"/>
      <c r="Y1056" s="11"/>
    </row>
    <row r="1057" spans="1:25" ht="20.100000000000001" customHeight="1" x14ac:dyDescent="0.2">
      <c r="A1057" s="12">
        <v>1049</v>
      </c>
      <c r="B1057" s="23" t="str">
        <f>IF('AccuValve Takeoff'!B1058="","",'AccuValve Takeoff'!B1058)</f>
        <v/>
      </c>
      <c r="C1057" s="45" t="str">
        <f>IF('AccuValve Takeoff'!C1058="","",'AccuValve Takeoff'!C1058)</f>
        <v/>
      </c>
      <c r="D1057" s="23" t="str">
        <f>IF('AccuValve Takeoff'!D1058="","",'AccuValve Takeoff'!D1058)</f>
        <v/>
      </c>
      <c r="E1057" s="23" t="str">
        <f>IF('AccuValve Takeoff'!S1058="","",'AccuValve Takeoff'!S1058)</f>
        <v/>
      </c>
      <c r="F1057" s="23" t="str">
        <f>IF('AccuValve Takeoff'!F1058="","",'AccuValve Takeoff'!F1058)</f>
        <v/>
      </c>
      <c r="G1057" s="23" t="str">
        <f>IF('AccuValve Takeoff'!R1058="","",'AccuValve Takeoff'!R1058)</f>
        <v/>
      </c>
      <c r="H1057" s="23" t="str">
        <f>IF('AccuValve Takeoff'!G1058="","",'AccuValve Takeoff'!G1058)</f>
        <v/>
      </c>
      <c r="I1057" s="23" t="str">
        <f>IF('AccuValve Takeoff'!H1058="","",'AccuValve Takeoff'!H1058)</f>
        <v/>
      </c>
      <c r="J1057" s="326" t="str">
        <f>IF('AccuValve Takeoff'!I1058="","",IF('AccuValve Takeoff'!I1058="Not Available","",'AccuValve Takeoff'!I1058))</f>
        <v/>
      </c>
      <c r="K1057" s="326" t="str">
        <f>IF('AccuValve Takeoff'!J1058="","",IF('AccuValve Takeoff'!J1058="Not Available","",'AccuValve Takeoff'!J1058))</f>
        <v/>
      </c>
      <c r="L1057" s="326" t="str">
        <f>IF('AccuValve Takeoff'!K1058="","",IF('AccuValve Takeoff'!K1058="Not Available","",'AccuValve Takeoff'!K1058))</f>
        <v/>
      </c>
      <c r="M1057" s="326" t="str">
        <f>IF('AccuValve Takeoff'!L1058="","",IF('AccuValve Takeoff'!L1058="Not Available","",'AccuValve Takeoff'!L1058))</f>
        <v/>
      </c>
      <c r="N1057" s="326" t="str">
        <f>IF('AccuValve Takeoff'!M1058="","",IF('AccuValve Takeoff'!M1058="Not Available","",'AccuValve Takeoff'!M1058))</f>
        <v/>
      </c>
      <c r="O1057" s="23" t="str">
        <f>IF('AccuValve Takeoff'!N1058="","",'AccuValve Takeoff'!N1058)</f>
        <v/>
      </c>
      <c r="P1057" s="23" t="str">
        <f>IF('AccuValve Takeoff'!O1058="","",'AccuValve Takeoff'!O1058)</f>
        <v/>
      </c>
      <c r="Q1057" s="23" t="str">
        <f>IF('AccuValve Takeoff'!P1058="","",'AccuValve Takeoff'!P1058)</f>
        <v/>
      </c>
      <c r="R1057" s="34" t="str">
        <f>IF('AccuValve Takeoff'!Q1058="","",'AccuValve Takeoff'!Q1058)</f>
        <v xml:space="preserve"> </v>
      </c>
      <c r="S1057" s="35" t="str">
        <f>'AccuValve Takeoff'!T1058</f>
        <v/>
      </c>
      <c r="T1057" s="35" t="str">
        <f>'AccuValve Takeoff'!U1058</f>
        <v/>
      </c>
      <c r="U1057" s="325" t="str">
        <f>'AccuValve Takeoff'!BC1058</f>
        <v/>
      </c>
      <c r="V1057" s="38"/>
      <c r="W1057" s="11"/>
      <c r="X1057" s="11"/>
      <c r="Y1057" s="11"/>
    </row>
    <row r="1058" spans="1:25" ht="20.100000000000001" customHeight="1" x14ac:dyDescent="0.2">
      <c r="A1058" s="12">
        <v>1050</v>
      </c>
      <c r="B1058" s="23" t="str">
        <f>IF('AccuValve Takeoff'!B1059="","",'AccuValve Takeoff'!B1059)</f>
        <v/>
      </c>
      <c r="C1058" s="45" t="str">
        <f>IF('AccuValve Takeoff'!C1059="","",'AccuValve Takeoff'!C1059)</f>
        <v/>
      </c>
      <c r="D1058" s="23" t="str">
        <f>IF('AccuValve Takeoff'!D1059="","",'AccuValve Takeoff'!D1059)</f>
        <v/>
      </c>
      <c r="E1058" s="23" t="str">
        <f>IF('AccuValve Takeoff'!S1059="","",'AccuValve Takeoff'!S1059)</f>
        <v/>
      </c>
      <c r="F1058" s="23" t="str">
        <f>IF('AccuValve Takeoff'!F1059="","",'AccuValve Takeoff'!F1059)</f>
        <v/>
      </c>
      <c r="G1058" s="23" t="str">
        <f>IF('AccuValve Takeoff'!R1059="","",'AccuValve Takeoff'!R1059)</f>
        <v/>
      </c>
      <c r="H1058" s="23" t="str">
        <f>IF('AccuValve Takeoff'!G1059="","",'AccuValve Takeoff'!G1059)</f>
        <v/>
      </c>
      <c r="I1058" s="23" t="str">
        <f>IF('AccuValve Takeoff'!H1059="","",'AccuValve Takeoff'!H1059)</f>
        <v/>
      </c>
      <c r="J1058" s="326" t="str">
        <f>IF('AccuValve Takeoff'!I1059="","",IF('AccuValve Takeoff'!I1059="Not Available","",'AccuValve Takeoff'!I1059))</f>
        <v/>
      </c>
      <c r="K1058" s="326" t="str">
        <f>IF('AccuValve Takeoff'!J1059="","",IF('AccuValve Takeoff'!J1059="Not Available","",'AccuValve Takeoff'!J1059))</f>
        <v/>
      </c>
      <c r="L1058" s="326" t="str">
        <f>IF('AccuValve Takeoff'!K1059="","",IF('AccuValve Takeoff'!K1059="Not Available","",'AccuValve Takeoff'!K1059))</f>
        <v/>
      </c>
      <c r="M1058" s="326" t="str">
        <f>IF('AccuValve Takeoff'!L1059="","",IF('AccuValve Takeoff'!L1059="Not Available","",'AccuValve Takeoff'!L1059))</f>
        <v/>
      </c>
      <c r="N1058" s="326" t="str">
        <f>IF('AccuValve Takeoff'!M1059="","",IF('AccuValve Takeoff'!M1059="Not Available","",'AccuValve Takeoff'!M1059))</f>
        <v/>
      </c>
      <c r="O1058" s="23" t="str">
        <f>IF('AccuValve Takeoff'!N1059="","",'AccuValve Takeoff'!N1059)</f>
        <v/>
      </c>
      <c r="P1058" s="23" t="str">
        <f>IF('AccuValve Takeoff'!O1059="","",'AccuValve Takeoff'!O1059)</f>
        <v/>
      </c>
      <c r="Q1058" s="23" t="str">
        <f>IF('AccuValve Takeoff'!P1059="","",'AccuValve Takeoff'!P1059)</f>
        <v/>
      </c>
      <c r="R1058" s="34" t="str">
        <f>IF('AccuValve Takeoff'!Q1059="","",'AccuValve Takeoff'!Q1059)</f>
        <v xml:space="preserve"> </v>
      </c>
      <c r="S1058" s="35" t="str">
        <f>'AccuValve Takeoff'!T1059</f>
        <v/>
      </c>
      <c r="T1058" s="35" t="str">
        <f>'AccuValve Takeoff'!U1059</f>
        <v/>
      </c>
      <c r="U1058" s="325" t="str">
        <f>'AccuValve Takeoff'!BC1059</f>
        <v/>
      </c>
      <c r="V1058" s="38"/>
      <c r="W1058" s="11"/>
      <c r="X1058" s="11"/>
      <c r="Y1058" s="11"/>
    </row>
    <row r="1059" spans="1:25" ht="20.100000000000001" customHeight="1" x14ac:dyDescent="0.2">
      <c r="A1059" s="12">
        <v>1051</v>
      </c>
      <c r="B1059" s="23" t="str">
        <f>IF('AccuValve Takeoff'!B1060="","",'AccuValve Takeoff'!B1060)</f>
        <v/>
      </c>
      <c r="C1059" s="45" t="str">
        <f>IF('AccuValve Takeoff'!C1060="","",'AccuValve Takeoff'!C1060)</f>
        <v/>
      </c>
      <c r="D1059" s="23" t="str">
        <f>IF('AccuValve Takeoff'!D1060="","",'AccuValve Takeoff'!D1060)</f>
        <v/>
      </c>
      <c r="E1059" s="23" t="str">
        <f>IF('AccuValve Takeoff'!S1060="","",'AccuValve Takeoff'!S1060)</f>
        <v/>
      </c>
      <c r="F1059" s="23" t="str">
        <f>IF('AccuValve Takeoff'!F1060="","",'AccuValve Takeoff'!F1060)</f>
        <v/>
      </c>
      <c r="G1059" s="23" t="str">
        <f>IF('AccuValve Takeoff'!R1060="","",'AccuValve Takeoff'!R1060)</f>
        <v/>
      </c>
      <c r="H1059" s="23" t="str">
        <f>IF('AccuValve Takeoff'!G1060="","",'AccuValve Takeoff'!G1060)</f>
        <v/>
      </c>
      <c r="I1059" s="23" t="str">
        <f>IF('AccuValve Takeoff'!H1060="","",'AccuValve Takeoff'!H1060)</f>
        <v/>
      </c>
      <c r="J1059" s="326" t="str">
        <f>IF('AccuValve Takeoff'!I1060="","",IF('AccuValve Takeoff'!I1060="Not Available","",'AccuValve Takeoff'!I1060))</f>
        <v/>
      </c>
      <c r="K1059" s="326" t="str">
        <f>IF('AccuValve Takeoff'!J1060="","",IF('AccuValve Takeoff'!J1060="Not Available","",'AccuValve Takeoff'!J1060))</f>
        <v/>
      </c>
      <c r="L1059" s="326" t="str">
        <f>IF('AccuValve Takeoff'!K1060="","",IF('AccuValve Takeoff'!K1060="Not Available","",'AccuValve Takeoff'!K1060))</f>
        <v/>
      </c>
      <c r="M1059" s="326" t="str">
        <f>IF('AccuValve Takeoff'!L1060="","",IF('AccuValve Takeoff'!L1060="Not Available","",'AccuValve Takeoff'!L1060))</f>
        <v/>
      </c>
      <c r="N1059" s="326" t="str">
        <f>IF('AccuValve Takeoff'!M1060="","",IF('AccuValve Takeoff'!M1060="Not Available","",'AccuValve Takeoff'!M1060))</f>
        <v/>
      </c>
      <c r="O1059" s="23" t="str">
        <f>IF('AccuValve Takeoff'!N1060="","",'AccuValve Takeoff'!N1060)</f>
        <v/>
      </c>
      <c r="P1059" s="23" t="str">
        <f>IF('AccuValve Takeoff'!O1060="","",'AccuValve Takeoff'!O1060)</f>
        <v/>
      </c>
      <c r="Q1059" s="23" t="str">
        <f>IF('AccuValve Takeoff'!P1060="","",'AccuValve Takeoff'!P1060)</f>
        <v/>
      </c>
      <c r="R1059" s="34" t="str">
        <f>IF('AccuValve Takeoff'!Q1060="","",'AccuValve Takeoff'!Q1060)</f>
        <v xml:space="preserve"> </v>
      </c>
      <c r="S1059" s="35" t="str">
        <f>'AccuValve Takeoff'!T1060</f>
        <v/>
      </c>
      <c r="T1059" s="35" t="str">
        <f>'AccuValve Takeoff'!U1060</f>
        <v/>
      </c>
      <c r="U1059" s="325" t="str">
        <f>'AccuValve Takeoff'!BC1060</f>
        <v/>
      </c>
      <c r="V1059" s="38"/>
      <c r="W1059" s="11"/>
      <c r="X1059" s="11"/>
      <c r="Y1059" s="11"/>
    </row>
    <row r="1060" spans="1:25" ht="20.100000000000001" customHeight="1" x14ac:dyDescent="0.2">
      <c r="A1060" s="12">
        <v>1052</v>
      </c>
      <c r="B1060" s="23" t="str">
        <f>IF('AccuValve Takeoff'!B1061="","",'AccuValve Takeoff'!B1061)</f>
        <v/>
      </c>
      <c r="C1060" s="45" t="str">
        <f>IF('AccuValve Takeoff'!C1061="","",'AccuValve Takeoff'!C1061)</f>
        <v/>
      </c>
      <c r="D1060" s="23" t="str">
        <f>IF('AccuValve Takeoff'!D1061="","",'AccuValve Takeoff'!D1061)</f>
        <v/>
      </c>
      <c r="E1060" s="23" t="str">
        <f>IF('AccuValve Takeoff'!S1061="","",'AccuValve Takeoff'!S1061)</f>
        <v/>
      </c>
      <c r="F1060" s="23" t="str">
        <f>IF('AccuValve Takeoff'!F1061="","",'AccuValve Takeoff'!F1061)</f>
        <v/>
      </c>
      <c r="G1060" s="23" t="str">
        <f>IF('AccuValve Takeoff'!R1061="","",'AccuValve Takeoff'!R1061)</f>
        <v/>
      </c>
      <c r="H1060" s="23" t="str">
        <f>IF('AccuValve Takeoff'!G1061="","",'AccuValve Takeoff'!G1061)</f>
        <v/>
      </c>
      <c r="I1060" s="23" t="str">
        <f>IF('AccuValve Takeoff'!H1061="","",'AccuValve Takeoff'!H1061)</f>
        <v/>
      </c>
      <c r="J1060" s="326" t="str">
        <f>IF('AccuValve Takeoff'!I1061="","",IF('AccuValve Takeoff'!I1061="Not Available","",'AccuValve Takeoff'!I1061))</f>
        <v/>
      </c>
      <c r="K1060" s="326" t="str">
        <f>IF('AccuValve Takeoff'!J1061="","",IF('AccuValve Takeoff'!J1061="Not Available","",'AccuValve Takeoff'!J1061))</f>
        <v/>
      </c>
      <c r="L1060" s="326" t="str">
        <f>IF('AccuValve Takeoff'!K1061="","",IF('AccuValve Takeoff'!K1061="Not Available","",'AccuValve Takeoff'!K1061))</f>
        <v/>
      </c>
      <c r="M1060" s="326" t="str">
        <f>IF('AccuValve Takeoff'!L1061="","",IF('AccuValve Takeoff'!L1061="Not Available","",'AccuValve Takeoff'!L1061))</f>
        <v/>
      </c>
      <c r="N1060" s="326" t="str">
        <f>IF('AccuValve Takeoff'!M1061="","",IF('AccuValve Takeoff'!M1061="Not Available","",'AccuValve Takeoff'!M1061))</f>
        <v/>
      </c>
      <c r="O1060" s="23" t="str">
        <f>IF('AccuValve Takeoff'!N1061="","",'AccuValve Takeoff'!N1061)</f>
        <v/>
      </c>
      <c r="P1060" s="23" t="str">
        <f>IF('AccuValve Takeoff'!O1061="","",'AccuValve Takeoff'!O1061)</f>
        <v/>
      </c>
      <c r="Q1060" s="23" t="str">
        <f>IF('AccuValve Takeoff'!P1061="","",'AccuValve Takeoff'!P1061)</f>
        <v/>
      </c>
      <c r="R1060" s="34" t="str">
        <f>IF('AccuValve Takeoff'!Q1061="","",'AccuValve Takeoff'!Q1061)</f>
        <v xml:space="preserve"> </v>
      </c>
      <c r="S1060" s="35" t="str">
        <f>'AccuValve Takeoff'!T1061</f>
        <v/>
      </c>
      <c r="T1060" s="35" t="str">
        <f>'AccuValve Takeoff'!U1061</f>
        <v/>
      </c>
      <c r="U1060" s="325" t="str">
        <f>'AccuValve Takeoff'!BC1061</f>
        <v/>
      </c>
      <c r="V1060" s="38"/>
      <c r="W1060" s="11"/>
      <c r="X1060" s="11"/>
      <c r="Y1060" s="11"/>
    </row>
    <row r="1061" spans="1:25" ht="20.100000000000001" customHeight="1" x14ac:dyDescent="0.2">
      <c r="A1061" s="12">
        <v>1053</v>
      </c>
      <c r="B1061" s="23" t="str">
        <f>IF('AccuValve Takeoff'!B1062="","",'AccuValve Takeoff'!B1062)</f>
        <v/>
      </c>
      <c r="C1061" s="45" t="str">
        <f>IF('AccuValve Takeoff'!C1062="","",'AccuValve Takeoff'!C1062)</f>
        <v/>
      </c>
      <c r="D1061" s="23" t="str">
        <f>IF('AccuValve Takeoff'!D1062="","",'AccuValve Takeoff'!D1062)</f>
        <v/>
      </c>
      <c r="E1061" s="23" t="str">
        <f>IF('AccuValve Takeoff'!S1062="","",'AccuValve Takeoff'!S1062)</f>
        <v/>
      </c>
      <c r="F1061" s="23" t="str">
        <f>IF('AccuValve Takeoff'!F1062="","",'AccuValve Takeoff'!F1062)</f>
        <v/>
      </c>
      <c r="G1061" s="23" t="str">
        <f>IF('AccuValve Takeoff'!R1062="","",'AccuValve Takeoff'!R1062)</f>
        <v/>
      </c>
      <c r="H1061" s="23" t="str">
        <f>IF('AccuValve Takeoff'!G1062="","",'AccuValve Takeoff'!G1062)</f>
        <v/>
      </c>
      <c r="I1061" s="23" t="str">
        <f>IF('AccuValve Takeoff'!H1062="","",'AccuValve Takeoff'!H1062)</f>
        <v/>
      </c>
      <c r="J1061" s="326" t="str">
        <f>IF('AccuValve Takeoff'!I1062="","",IF('AccuValve Takeoff'!I1062="Not Available","",'AccuValve Takeoff'!I1062))</f>
        <v/>
      </c>
      <c r="K1061" s="326" t="str">
        <f>IF('AccuValve Takeoff'!J1062="","",IF('AccuValve Takeoff'!J1062="Not Available","",'AccuValve Takeoff'!J1062))</f>
        <v/>
      </c>
      <c r="L1061" s="326" t="str">
        <f>IF('AccuValve Takeoff'!K1062="","",IF('AccuValve Takeoff'!K1062="Not Available","",'AccuValve Takeoff'!K1062))</f>
        <v/>
      </c>
      <c r="M1061" s="326" t="str">
        <f>IF('AccuValve Takeoff'!L1062="","",IF('AccuValve Takeoff'!L1062="Not Available","",'AccuValve Takeoff'!L1062))</f>
        <v/>
      </c>
      <c r="N1061" s="326" t="str">
        <f>IF('AccuValve Takeoff'!M1062="","",IF('AccuValve Takeoff'!M1062="Not Available","",'AccuValve Takeoff'!M1062))</f>
        <v/>
      </c>
      <c r="O1061" s="23" t="str">
        <f>IF('AccuValve Takeoff'!N1062="","",'AccuValve Takeoff'!N1062)</f>
        <v/>
      </c>
      <c r="P1061" s="23" t="str">
        <f>IF('AccuValve Takeoff'!O1062="","",'AccuValve Takeoff'!O1062)</f>
        <v/>
      </c>
      <c r="Q1061" s="23" t="str">
        <f>IF('AccuValve Takeoff'!P1062="","",'AccuValve Takeoff'!P1062)</f>
        <v/>
      </c>
      <c r="R1061" s="34" t="str">
        <f>IF('AccuValve Takeoff'!Q1062="","",'AccuValve Takeoff'!Q1062)</f>
        <v xml:space="preserve"> </v>
      </c>
      <c r="S1061" s="35" t="str">
        <f>'AccuValve Takeoff'!T1062</f>
        <v/>
      </c>
      <c r="T1061" s="35" t="str">
        <f>'AccuValve Takeoff'!U1062</f>
        <v/>
      </c>
      <c r="U1061" s="325" t="str">
        <f>'AccuValve Takeoff'!BC1062</f>
        <v/>
      </c>
      <c r="V1061" s="38"/>
      <c r="W1061" s="11"/>
      <c r="X1061" s="11"/>
      <c r="Y1061" s="11"/>
    </row>
    <row r="1062" spans="1:25" ht="20.100000000000001" customHeight="1" x14ac:dyDescent="0.2">
      <c r="A1062" s="12">
        <v>1054</v>
      </c>
      <c r="B1062" s="23" t="str">
        <f>IF('AccuValve Takeoff'!B1063="","",'AccuValve Takeoff'!B1063)</f>
        <v/>
      </c>
      <c r="C1062" s="45" t="str">
        <f>IF('AccuValve Takeoff'!C1063="","",'AccuValve Takeoff'!C1063)</f>
        <v/>
      </c>
      <c r="D1062" s="23" t="str">
        <f>IF('AccuValve Takeoff'!D1063="","",'AccuValve Takeoff'!D1063)</f>
        <v/>
      </c>
      <c r="E1062" s="23" t="str">
        <f>IF('AccuValve Takeoff'!S1063="","",'AccuValve Takeoff'!S1063)</f>
        <v/>
      </c>
      <c r="F1062" s="23" t="str">
        <f>IF('AccuValve Takeoff'!F1063="","",'AccuValve Takeoff'!F1063)</f>
        <v/>
      </c>
      <c r="G1062" s="23" t="str">
        <f>IF('AccuValve Takeoff'!R1063="","",'AccuValve Takeoff'!R1063)</f>
        <v/>
      </c>
      <c r="H1062" s="23" t="str">
        <f>IF('AccuValve Takeoff'!G1063="","",'AccuValve Takeoff'!G1063)</f>
        <v/>
      </c>
      <c r="I1062" s="23" t="str">
        <f>IF('AccuValve Takeoff'!H1063="","",'AccuValve Takeoff'!H1063)</f>
        <v/>
      </c>
      <c r="J1062" s="326" t="str">
        <f>IF('AccuValve Takeoff'!I1063="","",IF('AccuValve Takeoff'!I1063="Not Available","",'AccuValve Takeoff'!I1063))</f>
        <v/>
      </c>
      <c r="K1062" s="326" t="str">
        <f>IF('AccuValve Takeoff'!J1063="","",IF('AccuValve Takeoff'!J1063="Not Available","",'AccuValve Takeoff'!J1063))</f>
        <v/>
      </c>
      <c r="L1062" s="326" t="str">
        <f>IF('AccuValve Takeoff'!K1063="","",IF('AccuValve Takeoff'!K1063="Not Available","",'AccuValve Takeoff'!K1063))</f>
        <v/>
      </c>
      <c r="M1062" s="326" t="str">
        <f>IF('AccuValve Takeoff'!L1063="","",IF('AccuValve Takeoff'!L1063="Not Available","",'AccuValve Takeoff'!L1063))</f>
        <v/>
      </c>
      <c r="N1062" s="326" t="str">
        <f>IF('AccuValve Takeoff'!M1063="","",IF('AccuValve Takeoff'!M1063="Not Available","",'AccuValve Takeoff'!M1063))</f>
        <v/>
      </c>
      <c r="O1062" s="23" t="str">
        <f>IF('AccuValve Takeoff'!N1063="","",'AccuValve Takeoff'!N1063)</f>
        <v/>
      </c>
      <c r="P1062" s="23" t="str">
        <f>IF('AccuValve Takeoff'!O1063="","",'AccuValve Takeoff'!O1063)</f>
        <v/>
      </c>
      <c r="Q1062" s="23" t="str">
        <f>IF('AccuValve Takeoff'!P1063="","",'AccuValve Takeoff'!P1063)</f>
        <v/>
      </c>
      <c r="R1062" s="34" t="str">
        <f>IF('AccuValve Takeoff'!Q1063="","",'AccuValve Takeoff'!Q1063)</f>
        <v xml:space="preserve"> </v>
      </c>
      <c r="S1062" s="35" t="str">
        <f>'AccuValve Takeoff'!T1063</f>
        <v/>
      </c>
      <c r="T1062" s="35" t="str">
        <f>'AccuValve Takeoff'!U1063</f>
        <v/>
      </c>
      <c r="U1062" s="325" t="str">
        <f>'AccuValve Takeoff'!BC1063</f>
        <v/>
      </c>
      <c r="V1062" s="38"/>
      <c r="W1062" s="11"/>
      <c r="X1062" s="11"/>
      <c r="Y1062" s="11"/>
    </row>
    <row r="1063" spans="1:25" ht="20.100000000000001" customHeight="1" x14ac:dyDescent="0.2">
      <c r="A1063" s="12">
        <v>1055</v>
      </c>
      <c r="B1063" s="23" t="str">
        <f>IF('AccuValve Takeoff'!B1064="","",'AccuValve Takeoff'!B1064)</f>
        <v/>
      </c>
      <c r="C1063" s="45" t="str">
        <f>IF('AccuValve Takeoff'!C1064="","",'AccuValve Takeoff'!C1064)</f>
        <v/>
      </c>
      <c r="D1063" s="23" t="str">
        <f>IF('AccuValve Takeoff'!D1064="","",'AccuValve Takeoff'!D1064)</f>
        <v/>
      </c>
      <c r="E1063" s="23" t="str">
        <f>IF('AccuValve Takeoff'!S1064="","",'AccuValve Takeoff'!S1064)</f>
        <v/>
      </c>
      <c r="F1063" s="23" t="str">
        <f>IF('AccuValve Takeoff'!F1064="","",'AccuValve Takeoff'!F1064)</f>
        <v/>
      </c>
      <c r="G1063" s="23" t="str">
        <f>IF('AccuValve Takeoff'!R1064="","",'AccuValve Takeoff'!R1064)</f>
        <v/>
      </c>
      <c r="H1063" s="23" t="str">
        <f>IF('AccuValve Takeoff'!G1064="","",'AccuValve Takeoff'!G1064)</f>
        <v/>
      </c>
      <c r="I1063" s="23" t="str">
        <f>IF('AccuValve Takeoff'!H1064="","",'AccuValve Takeoff'!H1064)</f>
        <v/>
      </c>
      <c r="J1063" s="326" t="str">
        <f>IF('AccuValve Takeoff'!I1064="","",IF('AccuValve Takeoff'!I1064="Not Available","",'AccuValve Takeoff'!I1064))</f>
        <v/>
      </c>
      <c r="K1063" s="326" t="str">
        <f>IF('AccuValve Takeoff'!J1064="","",IF('AccuValve Takeoff'!J1064="Not Available","",'AccuValve Takeoff'!J1064))</f>
        <v/>
      </c>
      <c r="L1063" s="326" t="str">
        <f>IF('AccuValve Takeoff'!K1064="","",IF('AccuValve Takeoff'!K1064="Not Available","",'AccuValve Takeoff'!K1064))</f>
        <v/>
      </c>
      <c r="M1063" s="326" t="str">
        <f>IF('AccuValve Takeoff'!L1064="","",IF('AccuValve Takeoff'!L1064="Not Available","",'AccuValve Takeoff'!L1064))</f>
        <v/>
      </c>
      <c r="N1063" s="326" t="str">
        <f>IF('AccuValve Takeoff'!M1064="","",IF('AccuValve Takeoff'!M1064="Not Available","",'AccuValve Takeoff'!M1064))</f>
        <v/>
      </c>
      <c r="O1063" s="23" t="str">
        <f>IF('AccuValve Takeoff'!N1064="","",'AccuValve Takeoff'!N1064)</f>
        <v/>
      </c>
      <c r="P1063" s="23" t="str">
        <f>IF('AccuValve Takeoff'!O1064="","",'AccuValve Takeoff'!O1064)</f>
        <v/>
      </c>
      <c r="Q1063" s="23" t="str">
        <f>IF('AccuValve Takeoff'!P1064="","",'AccuValve Takeoff'!P1064)</f>
        <v/>
      </c>
      <c r="R1063" s="34" t="str">
        <f>IF('AccuValve Takeoff'!Q1064="","",'AccuValve Takeoff'!Q1064)</f>
        <v xml:space="preserve"> </v>
      </c>
      <c r="S1063" s="35" t="str">
        <f>'AccuValve Takeoff'!T1064</f>
        <v/>
      </c>
      <c r="T1063" s="35" t="str">
        <f>'AccuValve Takeoff'!U1064</f>
        <v/>
      </c>
      <c r="U1063" s="325" t="str">
        <f>'AccuValve Takeoff'!BC1064</f>
        <v/>
      </c>
      <c r="V1063" s="38"/>
      <c r="W1063" s="11"/>
      <c r="X1063" s="11"/>
      <c r="Y1063" s="11"/>
    </row>
    <row r="1064" spans="1:25" ht="20.100000000000001" customHeight="1" x14ac:dyDescent="0.2">
      <c r="A1064" s="12">
        <v>1056</v>
      </c>
      <c r="B1064" s="23" t="str">
        <f>IF('AccuValve Takeoff'!B1065="","",'AccuValve Takeoff'!B1065)</f>
        <v/>
      </c>
      <c r="C1064" s="45" t="str">
        <f>IF('AccuValve Takeoff'!C1065="","",'AccuValve Takeoff'!C1065)</f>
        <v/>
      </c>
      <c r="D1064" s="23" t="str">
        <f>IF('AccuValve Takeoff'!D1065="","",'AccuValve Takeoff'!D1065)</f>
        <v/>
      </c>
      <c r="E1064" s="23" t="str">
        <f>IF('AccuValve Takeoff'!S1065="","",'AccuValve Takeoff'!S1065)</f>
        <v/>
      </c>
      <c r="F1064" s="23" t="str">
        <f>IF('AccuValve Takeoff'!F1065="","",'AccuValve Takeoff'!F1065)</f>
        <v/>
      </c>
      <c r="G1064" s="23" t="str">
        <f>IF('AccuValve Takeoff'!R1065="","",'AccuValve Takeoff'!R1065)</f>
        <v/>
      </c>
      <c r="H1064" s="23" t="str">
        <f>IF('AccuValve Takeoff'!G1065="","",'AccuValve Takeoff'!G1065)</f>
        <v/>
      </c>
      <c r="I1064" s="23" t="str">
        <f>IF('AccuValve Takeoff'!H1065="","",'AccuValve Takeoff'!H1065)</f>
        <v/>
      </c>
      <c r="J1064" s="326" t="str">
        <f>IF('AccuValve Takeoff'!I1065="","",IF('AccuValve Takeoff'!I1065="Not Available","",'AccuValve Takeoff'!I1065))</f>
        <v/>
      </c>
      <c r="K1064" s="326" t="str">
        <f>IF('AccuValve Takeoff'!J1065="","",IF('AccuValve Takeoff'!J1065="Not Available","",'AccuValve Takeoff'!J1065))</f>
        <v/>
      </c>
      <c r="L1064" s="326" t="str">
        <f>IF('AccuValve Takeoff'!K1065="","",IF('AccuValve Takeoff'!K1065="Not Available","",'AccuValve Takeoff'!K1065))</f>
        <v/>
      </c>
      <c r="M1064" s="326" t="str">
        <f>IF('AccuValve Takeoff'!L1065="","",IF('AccuValve Takeoff'!L1065="Not Available","",'AccuValve Takeoff'!L1065))</f>
        <v/>
      </c>
      <c r="N1064" s="326" t="str">
        <f>IF('AccuValve Takeoff'!M1065="","",IF('AccuValve Takeoff'!M1065="Not Available","",'AccuValve Takeoff'!M1065))</f>
        <v/>
      </c>
      <c r="O1064" s="23" t="str">
        <f>IF('AccuValve Takeoff'!N1065="","",'AccuValve Takeoff'!N1065)</f>
        <v/>
      </c>
      <c r="P1064" s="23" t="str">
        <f>IF('AccuValve Takeoff'!O1065="","",'AccuValve Takeoff'!O1065)</f>
        <v/>
      </c>
      <c r="Q1064" s="23" t="str">
        <f>IF('AccuValve Takeoff'!P1065="","",'AccuValve Takeoff'!P1065)</f>
        <v/>
      </c>
      <c r="R1064" s="34" t="str">
        <f>IF('AccuValve Takeoff'!Q1065="","",'AccuValve Takeoff'!Q1065)</f>
        <v xml:space="preserve"> </v>
      </c>
      <c r="S1064" s="35" t="str">
        <f>'AccuValve Takeoff'!T1065</f>
        <v/>
      </c>
      <c r="T1064" s="35" t="str">
        <f>'AccuValve Takeoff'!U1065</f>
        <v/>
      </c>
      <c r="U1064" s="325" t="str">
        <f>'AccuValve Takeoff'!BC1065</f>
        <v/>
      </c>
      <c r="V1064" s="38"/>
      <c r="W1064" s="11"/>
      <c r="X1064" s="11"/>
      <c r="Y1064" s="11"/>
    </row>
    <row r="1065" spans="1:25" ht="20.100000000000001" customHeight="1" x14ac:dyDescent="0.2">
      <c r="A1065" s="12">
        <v>1057</v>
      </c>
      <c r="B1065" s="23" t="str">
        <f>IF('AccuValve Takeoff'!B1066="","",'AccuValve Takeoff'!B1066)</f>
        <v/>
      </c>
      <c r="C1065" s="45" t="str">
        <f>IF('AccuValve Takeoff'!C1066="","",'AccuValve Takeoff'!C1066)</f>
        <v/>
      </c>
      <c r="D1065" s="23" t="str">
        <f>IF('AccuValve Takeoff'!D1066="","",'AccuValve Takeoff'!D1066)</f>
        <v/>
      </c>
      <c r="E1065" s="23" t="str">
        <f>IF('AccuValve Takeoff'!S1066="","",'AccuValve Takeoff'!S1066)</f>
        <v/>
      </c>
      <c r="F1065" s="23" t="str">
        <f>IF('AccuValve Takeoff'!F1066="","",'AccuValve Takeoff'!F1066)</f>
        <v/>
      </c>
      <c r="G1065" s="23" t="str">
        <f>IF('AccuValve Takeoff'!R1066="","",'AccuValve Takeoff'!R1066)</f>
        <v/>
      </c>
      <c r="H1065" s="23" t="str">
        <f>IF('AccuValve Takeoff'!G1066="","",'AccuValve Takeoff'!G1066)</f>
        <v/>
      </c>
      <c r="I1065" s="23" t="str">
        <f>IF('AccuValve Takeoff'!H1066="","",'AccuValve Takeoff'!H1066)</f>
        <v/>
      </c>
      <c r="J1065" s="326" t="str">
        <f>IF('AccuValve Takeoff'!I1066="","",IF('AccuValve Takeoff'!I1066="Not Available","",'AccuValve Takeoff'!I1066))</f>
        <v/>
      </c>
      <c r="K1065" s="326" t="str">
        <f>IF('AccuValve Takeoff'!J1066="","",IF('AccuValve Takeoff'!J1066="Not Available","",'AccuValve Takeoff'!J1066))</f>
        <v/>
      </c>
      <c r="L1065" s="326" t="str">
        <f>IF('AccuValve Takeoff'!K1066="","",IF('AccuValve Takeoff'!K1066="Not Available","",'AccuValve Takeoff'!K1066))</f>
        <v/>
      </c>
      <c r="M1065" s="326" t="str">
        <f>IF('AccuValve Takeoff'!L1066="","",IF('AccuValve Takeoff'!L1066="Not Available","",'AccuValve Takeoff'!L1066))</f>
        <v/>
      </c>
      <c r="N1065" s="326" t="str">
        <f>IF('AccuValve Takeoff'!M1066="","",IF('AccuValve Takeoff'!M1066="Not Available","",'AccuValve Takeoff'!M1066))</f>
        <v/>
      </c>
      <c r="O1065" s="23" t="str">
        <f>IF('AccuValve Takeoff'!N1066="","",'AccuValve Takeoff'!N1066)</f>
        <v/>
      </c>
      <c r="P1065" s="23" t="str">
        <f>IF('AccuValve Takeoff'!O1066="","",'AccuValve Takeoff'!O1066)</f>
        <v/>
      </c>
      <c r="Q1065" s="23" t="str">
        <f>IF('AccuValve Takeoff'!P1066="","",'AccuValve Takeoff'!P1066)</f>
        <v/>
      </c>
      <c r="R1065" s="34" t="str">
        <f>IF('AccuValve Takeoff'!Q1066="","",'AccuValve Takeoff'!Q1066)</f>
        <v xml:space="preserve"> </v>
      </c>
      <c r="S1065" s="35" t="str">
        <f>'AccuValve Takeoff'!T1066</f>
        <v/>
      </c>
      <c r="T1065" s="35" t="str">
        <f>'AccuValve Takeoff'!U1066</f>
        <v/>
      </c>
      <c r="U1065" s="325" t="str">
        <f>'AccuValve Takeoff'!BC1066</f>
        <v/>
      </c>
      <c r="V1065" s="38"/>
      <c r="W1065" s="11"/>
      <c r="X1065" s="11"/>
      <c r="Y1065" s="11"/>
    </row>
    <row r="1066" spans="1:25" ht="20.100000000000001" customHeight="1" x14ac:dyDescent="0.2">
      <c r="A1066" s="12">
        <v>1058</v>
      </c>
      <c r="B1066" s="23" t="str">
        <f>IF('AccuValve Takeoff'!B1067="","",'AccuValve Takeoff'!B1067)</f>
        <v/>
      </c>
      <c r="C1066" s="45" t="str">
        <f>IF('AccuValve Takeoff'!C1067="","",'AccuValve Takeoff'!C1067)</f>
        <v/>
      </c>
      <c r="D1066" s="23" t="str">
        <f>IF('AccuValve Takeoff'!D1067="","",'AccuValve Takeoff'!D1067)</f>
        <v/>
      </c>
      <c r="E1066" s="23" t="str">
        <f>IF('AccuValve Takeoff'!S1067="","",'AccuValve Takeoff'!S1067)</f>
        <v/>
      </c>
      <c r="F1066" s="23" t="str">
        <f>IF('AccuValve Takeoff'!F1067="","",'AccuValve Takeoff'!F1067)</f>
        <v/>
      </c>
      <c r="G1066" s="23" t="str">
        <f>IF('AccuValve Takeoff'!R1067="","",'AccuValve Takeoff'!R1067)</f>
        <v/>
      </c>
      <c r="H1066" s="23" t="str">
        <f>IF('AccuValve Takeoff'!G1067="","",'AccuValve Takeoff'!G1067)</f>
        <v/>
      </c>
      <c r="I1066" s="23" t="str">
        <f>IF('AccuValve Takeoff'!H1067="","",'AccuValve Takeoff'!H1067)</f>
        <v/>
      </c>
      <c r="J1066" s="326" t="str">
        <f>IF('AccuValve Takeoff'!I1067="","",IF('AccuValve Takeoff'!I1067="Not Available","",'AccuValve Takeoff'!I1067))</f>
        <v/>
      </c>
      <c r="K1066" s="326" t="str">
        <f>IF('AccuValve Takeoff'!J1067="","",IF('AccuValve Takeoff'!J1067="Not Available","",'AccuValve Takeoff'!J1067))</f>
        <v/>
      </c>
      <c r="L1066" s="326" t="str">
        <f>IF('AccuValve Takeoff'!K1067="","",IF('AccuValve Takeoff'!K1067="Not Available","",'AccuValve Takeoff'!K1067))</f>
        <v/>
      </c>
      <c r="M1066" s="326" t="str">
        <f>IF('AccuValve Takeoff'!L1067="","",IF('AccuValve Takeoff'!L1067="Not Available","",'AccuValve Takeoff'!L1067))</f>
        <v/>
      </c>
      <c r="N1066" s="326" t="str">
        <f>IF('AccuValve Takeoff'!M1067="","",IF('AccuValve Takeoff'!M1067="Not Available","",'AccuValve Takeoff'!M1067))</f>
        <v/>
      </c>
      <c r="O1066" s="23" t="str">
        <f>IF('AccuValve Takeoff'!N1067="","",'AccuValve Takeoff'!N1067)</f>
        <v/>
      </c>
      <c r="P1066" s="23" t="str">
        <f>IF('AccuValve Takeoff'!O1067="","",'AccuValve Takeoff'!O1067)</f>
        <v/>
      </c>
      <c r="Q1066" s="23" t="str">
        <f>IF('AccuValve Takeoff'!P1067="","",'AccuValve Takeoff'!P1067)</f>
        <v/>
      </c>
      <c r="R1066" s="34" t="str">
        <f>IF('AccuValve Takeoff'!Q1067="","",'AccuValve Takeoff'!Q1067)</f>
        <v xml:space="preserve"> </v>
      </c>
      <c r="S1066" s="35" t="str">
        <f>'AccuValve Takeoff'!T1067</f>
        <v/>
      </c>
      <c r="T1066" s="35" t="str">
        <f>'AccuValve Takeoff'!U1067</f>
        <v/>
      </c>
      <c r="U1066" s="325" t="str">
        <f>'AccuValve Takeoff'!BC1067</f>
        <v/>
      </c>
      <c r="V1066" s="38"/>
      <c r="W1066" s="11"/>
      <c r="X1066" s="11"/>
      <c r="Y1066" s="11"/>
    </row>
    <row r="1067" spans="1:25" ht="20.100000000000001" customHeight="1" x14ac:dyDescent="0.2">
      <c r="A1067" s="12">
        <v>1059</v>
      </c>
      <c r="B1067" s="23" t="str">
        <f>IF('AccuValve Takeoff'!B1068="","",'AccuValve Takeoff'!B1068)</f>
        <v/>
      </c>
      <c r="C1067" s="45" t="str">
        <f>IF('AccuValve Takeoff'!C1068="","",'AccuValve Takeoff'!C1068)</f>
        <v/>
      </c>
      <c r="D1067" s="23" t="str">
        <f>IF('AccuValve Takeoff'!D1068="","",'AccuValve Takeoff'!D1068)</f>
        <v/>
      </c>
      <c r="E1067" s="23" t="str">
        <f>IF('AccuValve Takeoff'!S1068="","",'AccuValve Takeoff'!S1068)</f>
        <v/>
      </c>
      <c r="F1067" s="23" t="str">
        <f>IF('AccuValve Takeoff'!F1068="","",'AccuValve Takeoff'!F1068)</f>
        <v/>
      </c>
      <c r="G1067" s="23" t="str">
        <f>IF('AccuValve Takeoff'!R1068="","",'AccuValve Takeoff'!R1068)</f>
        <v/>
      </c>
      <c r="H1067" s="23" t="str">
        <f>IF('AccuValve Takeoff'!G1068="","",'AccuValve Takeoff'!G1068)</f>
        <v/>
      </c>
      <c r="I1067" s="23" t="str">
        <f>IF('AccuValve Takeoff'!H1068="","",'AccuValve Takeoff'!H1068)</f>
        <v/>
      </c>
      <c r="J1067" s="326" t="str">
        <f>IF('AccuValve Takeoff'!I1068="","",IF('AccuValve Takeoff'!I1068="Not Available","",'AccuValve Takeoff'!I1068))</f>
        <v/>
      </c>
      <c r="K1067" s="326" t="str">
        <f>IF('AccuValve Takeoff'!J1068="","",IF('AccuValve Takeoff'!J1068="Not Available","",'AccuValve Takeoff'!J1068))</f>
        <v/>
      </c>
      <c r="L1067" s="326" t="str">
        <f>IF('AccuValve Takeoff'!K1068="","",IF('AccuValve Takeoff'!K1068="Not Available","",'AccuValve Takeoff'!K1068))</f>
        <v/>
      </c>
      <c r="M1067" s="326" t="str">
        <f>IF('AccuValve Takeoff'!L1068="","",IF('AccuValve Takeoff'!L1068="Not Available","",'AccuValve Takeoff'!L1068))</f>
        <v/>
      </c>
      <c r="N1067" s="326" t="str">
        <f>IF('AccuValve Takeoff'!M1068="","",IF('AccuValve Takeoff'!M1068="Not Available","",'AccuValve Takeoff'!M1068))</f>
        <v/>
      </c>
      <c r="O1067" s="23" t="str">
        <f>IF('AccuValve Takeoff'!N1068="","",'AccuValve Takeoff'!N1068)</f>
        <v/>
      </c>
      <c r="P1067" s="23" t="str">
        <f>IF('AccuValve Takeoff'!O1068="","",'AccuValve Takeoff'!O1068)</f>
        <v/>
      </c>
      <c r="Q1067" s="23" t="str">
        <f>IF('AccuValve Takeoff'!P1068="","",'AccuValve Takeoff'!P1068)</f>
        <v/>
      </c>
      <c r="R1067" s="34" t="str">
        <f>IF('AccuValve Takeoff'!Q1068="","",'AccuValve Takeoff'!Q1068)</f>
        <v xml:space="preserve"> </v>
      </c>
      <c r="S1067" s="35" t="str">
        <f>'AccuValve Takeoff'!T1068</f>
        <v/>
      </c>
      <c r="T1067" s="35" t="str">
        <f>'AccuValve Takeoff'!U1068</f>
        <v/>
      </c>
      <c r="U1067" s="325" t="str">
        <f>'AccuValve Takeoff'!BC1068</f>
        <v/>
      </c>
      <c r="V1067" s="38"/>
      <c r="W1067" s="11"/>
      <c r="X1067" s="11"/>
      <c r="Y1067" s="11"/>
    </row>
    <row r="1068" spans="1:25" ht="20.100000000000001" customHeight="1" x14ac:dyDescent="0.2">
      <c r="A1068" s="12">
        <v>1060</v>
      </c>
      <c r="B1068" s="23" t="str">
        <f>IF('AccuValve Takeoff'!B1069="","",'AccuValve Takeoff'!B1069)</f>
        <v/>
      </c>
      <c r="C1068" s="45" t="str">
        <f>IF('AccuValve Takeoff'!C1069="","",'AccuValve Takeoff'!C1069)</f>
        <v/>
      </c>
      <c r="D1068" s="23" t="str">
        <f>IF('AccuValve Takeoff'!D1069="","",'AccuValve Takeoff'!D1069)</f>
        <v/>
      </c>
      <c r="E1068" s="23" t="str">
        <f>IF('AccuValve Takeoff'!S1069="","",'AccuValve Takeoff'!S1069)</f>
        <v/>
      </c>
      <c r="F1068" s="23" t="str">
        <f>IF('AccuValve Takeoff'!F1069="","",'AccuValve Takeoff'!F1069)</f>
        <v/>
      </c>
      <c r="G1068" s="23" t="str">
        <f>IF('AccuValve Takeoff'!R1069="","",'AccuValve Takeoff'!R1069)</f>
        <v/>
      </c>
      <c r="H1068" s="23" t="str">
        <f>IF('AccuValve Takeoff'!G1069="","",'AccuValve Takeoff'!G1069)</f>
        <v/>
      </c>
      <c r="I1068" s="23" t="str">
        <f>IF('AccuValve Takeoff'!H1069="","",'AccuValve Takeoff'!H1069)</f>
        <v/>
      </c>
      <c r="J1068" s="326" t="str">
        <f>IF('AccuValve Takeoff'!I1069="","",IF('AccuValve Takeoff'!I1069="Not Available","",'AccuValve Takeoff'!I1069))</f>
        <v/>
      </c>
      <c r="K1068" s="326" t="str">
        <f>IF('AccuValve Takeoff'!J1069="","",IF('AccuValve Takeoff'!J1069="Not Available","",'AccuValve Takeoff'!J1069))</f>
        <v/>
      </c>
      <c r="L1068" s="326" t="str">
        <f>IF('AccuValve Takeoff'!K1069="","",IF('AccuValve Takeoff'!K1069="Not Available","",'AccuValve Takeoff'!K1069))</f>
        <v/>
      </c>
      <c r="M1068" s="326" t="str">
        <f>IF('AccuValve Takeoff'!L1069="","",IF('AccuValve Takeoff'!L1069="Not Available","",'AccuValve Takeoff'!L1069))</f>
        <v/>
      </c>
      <c r="N1068" s="326" t="str">
        <f>IF('AccuValve Takeoff'!M1069="","",IF('AccuValve Takeoff'!M1069="Not Available","",'AccuValve Takeoff'!M1069))</f>
        <v/>
      </c>
      <c r="O1068" s="23" t="str">
        <f>IF('AccuValve Takeoff'!N1069="","",'AccuValve Takeoff'!N1069)</f>
        <v/>
      </c>
      <c r="P1068" s="23" t="str">
        <f>IF('AccuValve Takeoff'!O1069="","",'AccuValve Takeoff'!O1069)</f>
        <v/>
      </c>
      <c r="Q1068" s="23" t="str">
        <f>IF('AccuValve Takeoff'!P1069="","",'AccuValve Takeoff'!P1069)</f>
        <v/>
      </c>
      <c r="R1068" s="34" t="str">
        <f>IF('AccuValve Takeoff'!Q1069="","",'AccuValve Takeoff'!Q1069)</f>
        <v xml:space="preserve"> </v>
      </c>
      <c r="S1068" s="35" t="str">
        <f>'AccuValve Takeoff'!T1069</f>
        <v/>
      </c>
      <c r="T1068" s="35" t="str">
        <f>'AccuValve Takeoff'!U1069</f>
        <v/>
      </c>
      <c r="U1068" s="325" t="str">
        <f>'AccuValve Takeoff'!BC1069</f>
        <v/>
      </c>
      <c r="V1068" s="38"/>
      <c r="W1068" s="11"/>
      <c r="X1068" s="11"/>
      <c r="Y1068" s="11"/>
    </row>
    <row r="1069" spans="1:25" ht="20.100000000000001" customHeight="1" x14ac:dyDescent="0.2">
      <c r="A1069" s="12">
        <v>1061</v>
      </c>
      <c r="B1069" s="23" t="str">
        <f>IF('AccuValve Takeoff'!B1070="","",'AccuValve Takeoff'!B1070)</f>
        <v/>
      </c>
      <c r="C1069" s="45" t="str">
        <f>IF('AccuValve Takeoff'!C1070="","",'AccuValve Takeoff'!C1070)</f>
        <v/>
      </c>
      <c r="D1069" s="23" t="str">
        <f>IF('AccuValve Takeoff'!D1070="","",'AccuValve Takeoff'!D1070)</f>
        <v/>
      </c>
      <c r="E1069" s="23" t="str">
        <f>IF('AccuValve Takeoff'!S1070="","",'AccuValve Takeoff'!S1070)</f>
        <v/>
      </c>
      <c r="F1069" s="23" t="str">
        <f>IF('AccuValve Takeoff'!F1070="","",'AccuValve Takeoff'!F1070)</f>
        <v/>
      </c>
      <c r="G1069" s="23" t="str">
        <f>IF('AccuValve Takeoff'!R1070="","",'AccuValve Takeoff'!R1070)</f>
        <v/>
      </c>
      <c r="H1069" s="23" t="str">
        <f>IF('AccuValve Takeoff'!G1070="","",'AccuValve Takeoff'!G1070)</f>
        <v/>
      </c>
      <c r="I1069" s="23" t="str">
        <f>IF('AccuValve Takeoff'!H1070="","",'AccuValve Takeoff'!H1070)</f>
        <v/>
      </c>
      <c r="J1069" s="326" t="str">
        <f>IF('AccuValve Takeoff'!I1070="","",IF('AccuValve Takeoff'!I1070="Not Available","",'AccuValve Takeoff'!I1070))</f>
        <v/>
      </c>
      <c r="K1069" s="326" t="str">
        <f>IF('AccuValve Takeoff'!J1070="","",IF('AccuValve Takeoff'!J1070="Not Available","",'AccuValve Takeoff'!J1070))</f>
        <v/>
      </c>
      <c r="L1069" s="326" t="str">
        <f>IF('AccuValve Takeoff'!K1070="","",IF('AccuValve Takeoff'!K1070="Not Available","",'AccuValve Takeoff'!K1070))</f>
        <v/>
      </c>
      <c r="M1069" s="326" t="str">
        <f>IF('AccuValve Takeoff'!L1070="","",IF('AccuValve Takeoff'!L1070="Not Available","",'AccuValve Takeoff'!L1070))</f>
        <v/>
      </c>
      <c r="N1069" s="326" t="str">
        <f>IF('AccuValve Takeoff'!M1070="","",IF('AccuValve Takeoff'!M1070="Not Available","",'AccuValve Takeoff'!M1070))</f>
        <v/>
      </c>
      <c r="O1069" s="23" t="str">
        <f>IF('AccuValve Takeoff'!N1070="","",'AccuValve Takeoff'!N1070)</f>
        <v/>
      </c>
      <c r="P1069" s="23" t="str">
        <f>IF('AccuValve Takeoff'!O1070="","",'AccuValve Takeoff'!O1070)</f>
        <v/>
      </c>
      <c r="Q1069" s="23" t="str">
        <f>IF('AccuValve Takeoff'!P1070="","",'AccuValve Takeoff'!P1070)</f>
        <v/>
      </c>
      <c r="R1069" s="34" t="str">
        <f>IF('AccuValve Takeoff'!Q1070="","",'AccuValve Takeoff'!Q1070)</f>
        <v xml:space="preserve"> </v>
      </c>
      <c r="S1069" s="35" t="str">
        <f>'AccuValve Takeoff'!T1070</f>
        <v/>
      </c>
      <c r="T1069" s="35" t="str">
        <f>'AccuValve Takeoff'!U1070</f>
        <v/>
      </c>
      <c r="U1069" s="325" t="str">
        <f>'AccuValve Takeoff'!BC1070</f>
        <v/>
      </c>
      <c r="V1069" s="38"/>
      <c r="W1069" s="11"/>
      <c r="X1069" s="11"/>
      <c r="Y1069" s="11"/>
    </row>
    <row r="1070" spans="1:25" ht="20.100000000000001" customHeight="1" x14ac:dyDescent="0.2">
      <c r="A1070" s="12">
        <v>1062</v>
      </c>
      <c r="B1070" s="23" t="str">
        <f>IF('AccuValve Takeoff'!B1071="","",'AccuValve Takeoff'!B1071)</f>
        <v/>
      </c>
      <c r="C1070" s="45" t="str">
        <f>IF('AccuValve Takeoff'!C1071="","",'AccuValve Takeoff'!C1071)</f>
        <v/>
      </c>
      <c r="D1070" s="23" t="str">
        <f>IF('AccuValve Takeoff'!D1071="","",'AccuValve Takeoff'!D1071)</f>
        <v/>
      </c>
      <c r="E1070" s="23" t="str">
        <f>IF('AccuValve Takeoff'!S1071="","",'AccuValve Takeoff'!S1071)</f>
        <v/>
      </c>
      <c r="F1070" s="23" t="str">
        <f>IF('AccuValve Takeoff'!F1071="","",'AccuValve Takeoff'!F1071)</f>
        <v/>
      </c>
      <c r="G1070" s="23" t="str">
        <f>IF('AccuValve Takeoff'!R1071="","",'AccuValve Takeoff'!R1071)</f>
        <v/>
      </c>
      <c r="H1070" s="23" t="str">
        <f>IF('AccuValve Takeoff'!G1071="","",'AccuValve Takeoff'!G1071)</f>
        <v/>
      </c>
      <c r="I1070" s="23" t="str">
        <f>IF('AccuValve Takeoff'!H1071="","",'AccuValve Takeoff'!H1071)</f>
        <v/>
      </c>
      <c r="J1070" s="326" t="str">
        <f>IF('AccuValve Takeoff'!I1071="","",IF('AccuValve Takeoff'!I1071="Not Available","",'AccuValve Takeoff'!I1071))</f>
        <v/>
      </c>
      <c r="K1070" s="326" t="str">
        <f>IF('AccuValve Takeoff'!J1071="","",IF('AccuValve Takeoff'!J1071="Not Available","",'AccuValve Takeoff'!J1071))</f>
        <v/>
      </c>
      <c r="L1070" s="326" t="str">
        <f>IF('AccuValve Takeoff'!K1071="","",IF('AccuValve Takeoff'!K1071="Not Available","",'AccuValve Takeoff'!K1071))</f>
        <v/>
      </c>
      <c r="M1070" s="326" t="str">
        <f>IF('AccuValve Takeoff'!L1071="","",IF('AccuValve Takeoff'!L1071="Not Available","",'AccuValve Takeoff'!L1071))</f>
        <v/>
      </c>
      <c r="N1070" s="326" t="str">
        <f>IF('AccuValve Takeoff'!M1071="","",IF('AccuValve Takeoff'!M1071="Not Available","",'AccuValve Takeoff'!M1071))</f>
        <v/>
      </c>
      <c r="O1070" s="23" t="str">
        <f>IF('AccuValve Takeoff'!N1071="","",'AccuValve Takeoff'!N1071)</f>
        <v/>
      </c>
      <c r="P1070" s="23" t="str">
        <f>IF('AccuValve Takeoff'!O1071="","",'AccuValve Takeoff'!O1071)</f>
        <v/>
      </c>
      <c r="Q1070" s="23" t="str">
        <f>IF('AccuValve Takeoff'!P1071="","",'AccuValve Takeoff'!P1071)</f>
        <v/>
      </c>
      <c r="R1070" s="34" t="str">
        <f>IF('AccuValve Takeoff'!Q1071="","",'AccuValve Takeoff'!Q1071)</f>
        <v xml:space="preserve"> </v>
      </c>
      <c r="S1070" s="35" t="str">
        <f>'AccuValve Takeoff'!T1071</f>
        <v/>
      </c>
      <c r="T1070" s="35" t="str">
        <f>'AccuValve Takeoff'!U1071</f>
        <v/>
      </c>
      <c r="U1070" s="325" t="str">
        <f>'AccuValve Takeoff'!BC1071</f>
        <v/>
      </c>
      <c r="V1070" s="38"/>
      <c r="W1070" s="11"/>
      <c r="X1070" s="11"/>
      <c r="Y1070" s="11"/>
    </row>
    <row r="1071" spans="1:25" ht="20.100000000000001" customHeight="1" x14ac:dyDescent="0.2">
      <c r="A1071" s="12">
        <v>1063</v>
      </c>
      <c r="B1071" s="23" t="str">
        <f>IF('AccuValve Takeoff'!B1072="","",'AccuValve Takeoff'!B1072)</f>
        <v/>
      </c>
      <c r="C1071" s="45" t="str">
        <f>IF('AccuValve Takeoff'!C1072="","",'AccuValve Takeoff'!C1072)</f>
        <v/>
      </c>
      <c r="D1071" s="23" t="str">
        <f>IF('AccuValve Takeoff'!D1072="","",'AccuValve Takeoff'!D1072)</f>
        <v/>
      </c>
      <c r="E1071" s="23" t="str">
        <f>IF('AccuValve Takeoff'!S1072="","",'AccuValve Takeoff'!S1072)</f>
        <v/>
      </c>
      <c r="F1071" s="23" t="str">
        <f>IF('AccuValve Takeoff'!F1072="","",'AccuValve Takeoff'!F1072)</f>
        <v/>
      </c>
      <c r="G1071" s="23" t="str">
        <f>IF('AccuValve Takeoff'!R1072="","",'AccuValve Takeoff'!R1072)</f>
        <v/>
      </c>
      <c r="H1071" s="23" t="str">
        <f>IF('AccuValve Takeoff'!G1072="","",'AccuValve Takeoff'!G1072)</f>
        <v/>
      </c>
      <c r="I1071" s="23" t="str">
        <f>IF('AccuValve Takeoff'!H1072="","",'AccuValve Takeoff'!H1072)</f>
        <v/>
      </c>
      <c r="J1071" s="326" t="str">
        <f>IF('AccuValve Takeoff'!I1072="","",IF('AccuValve Takeoff'!I1072="Not Available","",'AccuValve Takeoff'!I1072))</f>
        <v/>
      </c>
      <c r="K1071" s="326" t="str">
        <f>IF('AccuValve Takeoff'!J1072="","",IF('AccuValve Takeoff'!J1072="Not Available","",'AccuValve Takeoff'!J1072))</f>
        <v/>
      </c>
      <c r="L1071" s="326" t="str">
        <f>IF('AccuValve Takeoff'!K1072="","",IF('AccuValve Takeoff'!K1072="Not Available","",'AccuValve Takeoff'!K1072))</f>
        <v/>
      </c>
      <c r="M1071" s="326" t="str">
        <f>IF('AccuValve Takeoff'!L1072="","",IF('AccuValve Takeoff'!L1072="Not Available","",'AccuValve Takeoff'!L1072))</f>
        <v/>
      </c>
      <c r="N1071" s="326" t="str">
        <f>IF('AccuValve Takeoff'!M1072="","",IF('AccuValve Takeoff'!M1072="Not Available","",'AccuValve Takeoff'!M1072))</f>
        <v/>
      </c>
      <c r="O1071" s="23" t="str">
        <f>IF('AccuValve Takeoff'!N1072="","",'AccuValve Takeoff'!N1072)</f>
        <v/>
      </c>
      <c r="P1071" s="23" t="str">
        <f>IF('AccuValve Takeoff'!O1072="","",'AccuValve Takeoff'!O1072)</f>
        <v/>
      </c>
      <c r="Q1071" s="23" t="str">
        <f>IF('AccuValve Takeoff'!P1072="","",'AccuValve Takeoff'!P1072)</f>
        <v/>
      </c>
      <c r="R1071" s="34" t="str">
        <f>IF('AccuValve Takeoff'!Q1072="","",'AccuValve Takeoff'!Q1072)</f>
        <v xml:space="preserve"> </v>
      </c>
      <c r="S1071" s="35" t="str">
        <f>'AccuValve Takeoff'!T1072</f>
        <v/>
      </c>
      <c r="T1071" s="35" t="str">
        <f>'AccuValve Takeoff'!U1072</f>
        <v/>
      </c>
      <c r="U1071" s="325" t="str">
        <f>'AccuValve Takeoff'!BC1072</f>
        <v/>
      </c>
      <c r="V1071" s="38"/>
      <c r="W1071" s="11"/>
      <c r="X1071" s="11"/>
      <c r="Y1071" s="11"/>
    </row>
    <row r="1072" spans="1:25" ht="20.100000000000001" customHeight="1" x14ac:dyDescent="0.2">
      <c r="A1072" s="12">
        <v>1064</v>
      </c>
      <c r="B1072" s="23" t="str">
        <f>IF('AccuValve Takeoff'!B1073="","",'AccuValve Takeoff'!B1073)</f>
        <v/>
      </c>
      <c r="C1072" s="45" t="str">
        <f>IF('AccuValve Takeoff'!C1073="","",'AccuValve Takeoff'!C1073)</f>
        <v/>
      </c>
      <c r="D1072" s="23" t="str">
        <f>IF('AccuValve Takeoff'!D1073="","",'AccuValve Takeoff'!D1073)</f>
        <v/>
      </c>
      <c r="E1072" s="23" t="str">
        <f>IF('AccuValve Takeoff'!S1073="","",'AccuValve Takeoff'!S1073)</f>
        <v/>
      </c>
      <c r="F1072" s="23" t="str">
        <f>IF('AccuValve Takeoff'!F1073="","",'AccuValve Takeoff'!F1073)</f>
        <v/>
      </c>
      <c r="G1072" s="23" t="str">
        <f>IF('AccuValve Takeoff'!R1073="","",'AccuValve Takeoff'!R1073)</f>
        <v/>
      </c>
      <c r="H1072" s="23" t="str">
        <f>IF('AccuValve Takeoff'!G1073="","",'AccuValve Takeoff'!G1073)</f>
        <v/>
      </c>
      <c r="I1072" s="23" t="str">
        <f>IF('AccuValve Takeoff'!H1073="","",'AccuValve Takeoff'!H1073)</f>
        <v/>
      </c>
      <c r="J1072" s="326" t="str">
        <f>IF('AccuValve Takeoff'!I1073="","",IF('AccuValve Takeoff'!I1073="Not Available","",'AccuValve Takeoff'!I1073))</f>
        <v/>
      </c>
      <c r="K1072" s="326" t="str">
        <f>IF('AccuValve Takeoff'!J1073="","",IF('AccuValve Takeoff'!J1073="Not Available","",'AccuValve Takeoff'!J1073))</f>
        <v/>
      </c>
      <c r="L1072" s="326" t="str">
        <f>IF('AccuValve Takeoff'!K1073="","",IF('AccuValve Takeoff'!K1073="Not Available","",'AccuValve Takeoff'!K1073))</f>
        <v/>
      </c>
      <c r="M1072" s="326" t="str">
        <f>IF('AccuValve Takeoff'!L1073="","",IF('AccuValve Takeoff'!L1073="Not Available","",'AccuValve Takeoff'!L1073))</f>
        <v/>
      </c>
      <c r="N1072" s="326" t="str">
        <f>IF('AccuValve Takeoff'!M1073="","",IF('AccuValve Takeoff'!M1073="Not Available","",'AccuValve Takeoff'!M1073))</f>
        <v/>
      </c>
      <c r="O1072" s="23" t="str">
        <f>IF('AccuValve Takeoff'!N1073="","",'AccuValve Takeoff'!N1073)</f>
        <v/>
      </c>
      <c r="P1072" s="23" t="str">
        <f>IF('AccuValve Takeoff'!O1073="","",'AccuValve Takeoff'!O1073)</f>
        <v/>
      </c>
      <c r="Q1072" s="23" t="str">
        <f>IF('AccuValve Takeoff'!P1073="","",'AccuValve Takeoff'!P1073)</f>
        <v/>
      </c>
      <c r="R1072" s="34" t="str">
        <f>IF('AccuValve Takeoff'!Q1073="","",'AccuValve Takeoff'!Q1073)</f>
        <v xml:space="preserve"> </v>
      </c>
      <c r="S1072" s="35" t="str">
        <f>'AccuValve Takeoff'!T1073</f>
        <v/>
      </c>
      <c r="T1072" s="35" t="str">
        <f>'AccuValve Takeoff'!U1073</f>
        <v/>
      </c>
      <c r="U1072" s="325" t="str">
        <f>'AccuValve Takeoff'!BC1073</f>
        <v/>
      </c>
      <c r="V1072" s="38"/>
      <c r="W1072" s="11"/>
      <c r="X1072" s="11"/>
      <c r="Y1072" s="11"/>
    </row>
    <row r="1073" spans="1:25" ht="20.100000000000001" customHeight="1" x14ac:dyDescent="0.2">
      <c r="A1073" s="12">
        <v>1065</v>
      </c>
      <c r="B1073" s="23" t="str">
        <f>IF('AccuValve Takeoff'!B1074="","",'AccuValve Takeoff'!B1074)</f>
        <v/>
      </c>
      <c r="C1073" s="45" t="str">
        <f>IF('AccuValve Takeoff'!C1074="","",'AccuValve Takeoff'!C1074)</f>
        <v/>
      </c>
      <c r="D1073" s="23" t="str">
        <f>IF('AccuValve Takeoff'!D1074="","",'AccuValve Takeoff'!D1074)</f>
        <v/>
      </c>
      <c r="E1073" s="23" t="str">
        <f>IF('AccuValve Takeoff'!S1074="","",'AccuValve Takeoff'!S1074)</f>
        <v/>
      </c>
      <c r="F1073" s="23" t="str">
        <f>IF('AccuValve Takeoff'!F1074="","",'AccuValve Takeoff'!F1074)</f>
        <v/>
      </c>
      <c r="G1073" s="23" t="str">
        <f>IF('AccuValve Takeoff'!R1074="","",'AccuValve Takeoff'!R1074)</f>
        <v/>
      </c>
      <c r="H1073" s="23" t="str">
        <f>IF('AccuValve Takeoff'!G1074="","",'AccuValve Takeoff'!G1074)</f>
        <v/>
      </c>
      <c r="I1073" s="23" t="str">
        <f>IF('AccuValve Takeoff'!H1074="","",'AccuValve Takeoff'!H1074)</f>
        <v/>
      </c>
      <c r="J1073" s="326" t="str">
        <f>IF('AccuValve Takeoff'!I1074="","",IF('AccuValve Takeoff'!I1074="Not Available","",'AccuValve Takeoff'!I1074))</f>
        <v/>
      </c>
      <c r="K1073" s="326" t="str">
        <f>IF('AccuValve Takeoff'!J1074="","",IF('AccuValve Takeoff'!J1074="Not Available","",'AccuValve Takeoff'!J1074))</f>
        <v/>
      </c>
      <c r="L1073" s="326" t="str">
        <f>IF('AccuValve Takeoff'!K1074="","",IF('AccuValve Takeoff'!K1074="Not Available","",'AccuValve Takeoff'!K1074))</f>
        <v/>
      </c>
      <c r="M1073" s="326" t="str">
        <f>IF('AccuValve Takeoff'!L1074="","",IF('AccuValve Takeoff'!L1074="Not Available","",'AccuValve Takeoff'!L1074))</f>
        <v/>
      </c>
      <c r="N1073" s="326" t="str">
        <f>IF('AccuValve Takeoff'!M1074="","",IF('AccuValve Takeoff'!M1074="Not Available","",'AccuValve Takeoff'!M1074))</f>
        <v/>
      </c>
      <c r="O1073" s="23" t="str">
        <f>IF('AccuValve Takeoff'!N1074="","",'AccuValve Takeoff'!N1074)</f>
        <v/>
      </c>
      <c r="P1073" s="23" t="str">
        <f>IF('AccuValve Takeoff'!O1074="","",'AccuValve Takeoff'!O1074)</f>
        <v/>
      </c>
      <c r="Q1073" s="23" t="str">
        <f>IF('AccuValve Takeoff'!P1074="","",'AccuValve Takeoff'!P1074)</f>
        <v/>
      </c>
      <c r="R1073" s="34" t="str">
        <f>IF('AccuValve Takeoff'!Q1074="","",'AccuValve Takeoff'!Q1074)</f>
        <v xml:space="preserve"> </v>
      </c>
      <c r="S1073" s="35" t="str">
        <f>'AccuValve Takeoff'!T1074</f>
        <v/>
      </c>
      <c r="T1073" s="35" t="str">
        <f>'AccuValve Takeoff'!U1074</f>
        <v/>
      </c>
      <c r="U1073" s="325" t="str">
        <f>'AccuValve Takeoff'!BC1074</f>
        <v/>
      </c>
      <c r="V1073" s="38"/>
      <c r="W1073" s="11"/>
      <c r="X1073" s="11"/>
      <c r="Y1073" s="11"/>
    </row>
    <row r="1074" spans="1:25" ht="20.100000000000001" customHeight="1" x14ac:dyDescent="0.2">
      <c r="A1074" s="12">
        <v>1066</v>
      </c>
      <c r="B1074" s="23" t="str">
        <f>IF('AccuValve Takeoff'!B1075="","",'AccuValve Takeoff'!B1075)</f>
        <v/>
      </c>
      <c r="C1074" s="45" t="str">
        <f>IF('AccuValve Takeoff'!C1075="","",'AccuValve Takeoff'!C1075)</f>
        <v/>
      </c>
      <c r="D1074" s="23" t="str">
        <f>IF('AccuValve Takeoff'!D1075="","",'AccuValve Takeoff'!D1075)</f>
        <v/>
      </c>
      <c r="E1074" s="23" t="str">
        <f>IF('AccuValve Takeoff'!S1075="","",'AccuValve Takeoff'!S1075)</f>
        <v/>
      </c>
      <c r="F1074" s="23" t="str">
        <f>IF('AccuValve Takeoff'!F1075="","",'AccuValve Takeoff'!F1075)</f>
        <v/>
      </c>
      <c r="G1074" s="23" t="str">
        <f>IF('AccuValve Takeoff'!R1075="","",'AccuValve Takeoff'!R1075)</f>
        <v/>
      </c>
      <c r="H1074" s="23" t="str">
        <f>IF('AccuValve Takeoff'!G1075="","",'AccuValve Takeoff'!G1075)</f>
        <v/>
      </c>
      <c r="I1074" s="23" t="str">
        <f>IF('AccuValve Takeoff'!H1075="","",'AccuValve Takeoff'!H1075)</f>
        <v/>
      </c>
      <c r="J1074" s="326" t="str">
        <f>IF('AccuValve Takeoff'!I1075="","",IF('AccuValve Takeoff'!I1075="Not Available","",'AccuValve Takeoff'!I1075))</f>
        <v/>
      </c>
      <c r="K1074" s="326" t="str">
        <f>IF('AccuValve Takeoff'!J1075="","",IF('AccuValve Takeoff'!J1075="Not Available","",'AccuValve Takeoff'!J1075))</f>
        <v/>
      </c>
      <c r="L1074" s="326" t="str">
        <f>IF('AccuValve Takeoff'!K1075="","",IF('AccuValve Takeoff'!K1075="Not Available","",'AccuValve Takeoff'!K1075))</f>
        <v/>
      </c>
      <c r="M1074" s="326" t="str">
        <f>IF('AccuValve Takeoff'!L1075="","",IF('AccuValve Takeoff'!L1075="Not Available","",'AccuValve Takeoff'!L1075))</f>
        <v/>
      </c>
      <c r="N1074" s="326" t="str">
        <f>IF('AccuValve Takeoff'!M1075="","",IF('AccuValve Takeoff'!M1075="Not Available","",'AccuValve Takeoff'!M1075))</f>
        <v/>
      </c>
      <c r="O1074" s="23" t="str">
        <f>IF('AccuValve Takeoff'!N1075="","",'AccuValve Takeoff'!N1075)</f>
        <v/>
      </c>
      <c r="P1074" s="23" t="str">
        <f>IF('AccuValve Takeoff'!O1075="","",'AccuValve Takeoff'!O1075)</f>
        <v/>
      </c>
      <c r="Q1074" s="23" t="str">
        <f>IF('AccuValve Takeoff'!P1075="","",'AccuValve Takeoff'!P1075)</f>
        <v/>
      </c>
      <c r="R1074" s="34" t="str">
        <f>IF('AccuValve Takeoff'!Q1075="","",'AccuValve Takeoff'!Q1075)</f>
        <v xml:space="preserve"> </v>
      </c>
      <c r="S1074" s="35" t="str">
        <f>'AccuValve Takeoff'!T1075</f>
        <v/>
      </c>
      <c r="T1074" s="35" t="str">
        <f>'AccuValve Takeoff'!U1075</f>
        <v/>
      </c>
      <c r="U1074" s="325" t="str">
        <f>'AccuValve Takeoff'!BC1075</f>
        <v/>
      </c>
      <c r="V1074" s="38"/>
      <c r="W1074" s="11"/>
      <c r="X1074" s="11"/>
      <c r="Y1074" s="11"/>
    </row>
    <row r="1075" spans="1:25" ht="20.100000000000001" customHeight="1" x14ac:dyDescent="0.2">
      <c r="A1075" s="12">
        <v>1067</v>
      </c>
      <c r="B1075" s="23" t="str">
        <f>IF('AccuValve Takeoff'!B1076="","",'AccuValve Takeoff'!B1076)</f>
        <v/>
      </c>
      <c r="C1075" s="45" t="str">
        <f>IF('AccuValve Takeoff'!C1076="","",'AccuValve Takeoff'!C1076)</f>
        <v/>
      </c>
      <c r="D1075" s="23" t="str">
        <f>IF('AccuValve Takeoff'!D1076="","",'AccuValve Takeoff'!D1076)</f>
        <v/>
      </c>
      <c r="E1075" s="23" t="str">
        <f>IF('AccuValve Takeoff'!S1076="","",'AccuValve Takeoff'!S1076)</f>
        <v/>
      </c>
      <c r="F1075" s="23" t="str">
        <f>IF('AccuValve Takeoff'!F1076="","",'AccuValve Takeoff'!F1076)</f>
        <v/>
      </c>
      <c r="G1075" s="23" t="str">
        <f>IF('AccuValve Takeoff'!R1076="","",'AccuValve Takeoff'!R1076)</f>
        <v/>
      </c>
      <c r="H1075" s="23" t="str">
        <f>IF('AccuValve Takeoff'!G1076="","",'AccuValve Takeoff'!G1076)</f>
        <v/>
      </c>
      <c r="I1075" s="23" t="str">
        <f>IF('AccuValve Takeoff'!H1076="","",'AccuValve Takeoff'!H1076)</f>
        <v/>
      </c>
      <c r="J1075" s="326" t="str">
        <f>IF('AccuValve Takeoff'!I1076="","",IF('AccuValve Takeoff'!I1076="Not Available","",'AccuValve Takeoff'!I1076))</f>
        <v/>
      </c>
      <c r="K1075" s="326" t="str">
        <f>IF('AccuValve Takeoff'!J1076="","",IF('AccuValve Takeoff'!J1076="Not Available","",'AccuValve Takeoff'!J1076))</f>
        <v/>
      </c>
      <c r="L1075" s="326" t="str">
        <f>IF('AccuValve Takeoff'!K1076="","",IF('AccuValve Takeoff'!K1076="Not Available","",'AccuValve Takeoff'!K1076))</f>
        <v/>
      </c>
      <c r="M1075" s="326" t="str">
        <f>IF('AccuValve Takeoff'!L1076="","",IF('AccuValve Takeoff'!L1076="Not Available","",'AccuValve Takeoff'!L1076))</f>
        <v/>
      </c>
      <c r="N1075" s="326" t="str">
        <f>IF('AccuValve Takeoff'!M1076="","",IF('AccuValve Takeoff'!M1076="Not Available","",'AccuValve Takeoff'!M1076))</f>
        <v/>
      </c>
      <c r="O1075" s="23" t="str">
        <f>IF('AccuValve Takeoff'!N1076="","",'AccuValve Takeoff'!N1076)</f>
        <v/>
      </c>
      <c r="P1075" s="23" t="str">
        <f>IF('AccuValve Takeoff'!O1076="","",'AccuValve Takeoff'!O1076)</f>
        <v/>
      </c>
      <c r="Q1075" s="23" t="str">
        <f>IF('AccuValve Takeoff'!P1076="","",'AccuValve Takeoff'!P1076)</f>
        <v/>
      </c>
      <c r="R1075" s="34" t="str">
        <f>IF('AccuValve Takeoff'!Q1076="","",'AccuValve Takeoff'!Q1076)</f>
        <v xml:space="preserve"> </v>
      </c>
      <c r="S1075" s="35" t="str">
        <f>'AccuValve Takeoff'!T1076</f>
        <v/>
      </c>
      <c r="T1075" s="35" t="str">
        <f>'AccuValve Takeoff'!U1076</f>
        <v/>
      </c>
      <c r="U1075" s="325" t="str">
        <f>'AccuValve Takeoff'!BC1076</f>
        <v/>
      </c>
      <c r="V1075" s="38"/>
      <c r="W1075" s="11"/>
      <c r="X1075" s="11"/>
      <c r="Y1075" s="11"/>
    </row>
    <row r="1076" spans="1:25" ht="20.100000000000001" customHeight="1" x14ac:dyDescent="0.2">
      <c r="A1076" s="12">
        <v>1068</v>
      </c>
      <c r="B1076" s="23" t="str">
        <f>IF('AccuValve Takeoff'!B1077="","",'AccuValve Takeoff'!B1077)</f>
        <v/>
      </c>
      <c r="C1076" s="45" t="str">
        <f>IF('AccuValve Takeoff'!C1077="","",'AccuValve Takeoff'!C1077)</f>
        <v/>
      </c>
      <c r="D1076" s="23" t="str">
        <f>IF('AccuValve Takeoff'!D1077="","",'AccuValve Takeoff'!D1077)</f>
        <v/>
      </c>
      <c r="E1076" s="23" t="str">
        <f>IF('AccuValve Takeoff'!S1077="","",'AccuValve Takeoff'!S1077)</f>
        <v/>
      </c>
      <c r="F1076" s="23" t="str">
        <f>IF('AccuValve Takeoff'!F1077="","",'AccuValve Takeoff'!F1077)</f>
        <v/>
      </c>
      <c r="G1076" s="23" t="str">
        <f>IF('AccuValve Takeoff'!R1077="","",'AccuValve Takeoff'!R1077)</f>
        <v/>
      </c>
      <c r="H1076" s="23" t="str">
        <f>IF('AccuValve Takeoff'!G1077="","",'AccuValve Takeoff'!G1077)</f>
        <v/>
      </c>
      <c r="I1076" s="23" t="str">
        <f>IF('AccuValve Takeoff'!H1077="","",'AccuValve Takeoff'!H1077)</f>
        <v/>
      </c>
      <c r="J1076" s="326" t="str">
        <f>IF('AccuValve Takeoff'!I1077="","",IF('AccuValve Takeoff'!I1077="Not Available","",'AccuValve Takeoff'!I1077))</f>
        <v/>
      </c>
      <c r="K1076" s="326" t="str">
        <f>IF('AccuValve Takeoff'!J1077="","",IF('AccuValve Takeoff'!J1077="Not Available","",'AccuValve Takeoff'!J1077))</f>
        <v/>
      </c>
      <c r="L1076" s="326" t="str">
        <f>IF('AccuValve Takeoff'!K1077="","",IF('AccuValve Takeoff'!K1077="Not Available","",'AccuValve Takeoff'!K1077))</f>
        <v/>
      </c>
      <c r="M1076" s="326" t="str">
        <f>IF('AccuValve Takeoff'!L1077="","",IF('AccuValve Takeoff'!L1077="Not Available","",'AccuValve Takeoff'!L1077))</f>
        <v/>
      </c>
      <c r="N1076" s="326" t="str">
        <f>IF('AccuValve Takeoff'!M1077="","",IF('AccuValve Takeoff'!M1077="Not Available","",'AccuValve Takeoff'!M1077))</f>
        <v/>
      </c>
      <c r="O1076" s="23" t="str">
        <f>IF('AccuValve Takeoff'!N1077="","",'AccuValve Takeoff'!N1077)</f>
        <v/>
      </c>
      <c r="P1076" s="23" t="str">
        <f>IF('AccuValve Takeoff'!O1077="","",'AccuValve Takeoff'!O1077)</f>
        <v/>
      </c>
      <c r="Q1076" s="23" t="str">
        <f>IF('AccuValve Takeoff'!P1077="","",'AccuValve Takeoff'!P1077)</f>
        <v/>
      </c>
      <c r="R1076" s="34" t="str">
        <f>IF('AccuValve Takeoff'!Q1077="","",'AccuValve Takeoff'!Q1077)</f>
        <v xml:space="preserve"> </v>
      </c>
      <c r="S1076" s="35" t="str">
        <f>'AccuValve Takeoff'!T1077</f>
        <v/>
      </c>
      <c r="T1076" s="35" t="str">
        <f>'AccuValve Takeoff'!U1077</f>
        <v/>
      </c>
      <c r="U1076" s="325" t="str">
        <f>'AccuValve Takeoff'!BC1077</f>
        <v/>
      </c>
      <c r="V1076" s="38"/>
      <c r="W1076" s="11"/>
      <c r="X1076" s="11"/>
      <c r="Y1076" s="11"/>
    </row>
    <row r="1077" spans="1:25" ht="20.100000000000001" customHeight="1" x14ac:dyDescent="0.2">
      <c r="A1077" s="12">
        <v>1069</v>
      </c>
      <c r="B1077" s="23" t="str">
        <f>IF('AccuValve Takeoff'!B1078="","",'AccuValve Takeoff'!B1078)</f>
        <v/>
      </c>
      <c r="C1077" s="45" t="str">
        <f>IF('AccuValve Takeoff'!C1078="","",'AccuValve Takeoff'!C1078)</f>
        <v/>
      </c>
      <c r="D1077" s="23" t="str">
        <f>IF('AccuValve Takeoff'!D1078="","",'AccuValve Takeoff'!D1078)</f>
        <v/>
      </c>
      <c r="E1077" s="23" t="str">
        <f>IF('AccuValve Takeoff'!S1078="","",'AccuValve Takeoff'!S1078)</f>
        <v/>
      </c>
      <c r="F1077" s="23" t="str">
        <f>IF('AccuValve Takeoff'!F1078="","",'AccuValve Takeoff'!F1078)</f>
        <v/>
      </c>
      <c r="G1077" s="23" t="str">
        <f>IF('AccuValve Takeoff'!R1078="","",'AccuValve Takeoff'!R1078)</f>
        <v/>
      </c>
      <c r="H1077" s="23" t="str">
        <f>IF('AccuValve Takeoff'!G1078="","",'AccuValve Takeoff'!G1078)</f>
        <v/>
      </c>
      <c r="I1077" s="23" t="str">
        <f>IF('AccuValve Takeoff'!H1078="","",'AccuValve Takeoff'!H1078)</f>
        <v/>
      </c>
      <c r="J1077" s="326" t="str">
        <f>IF('AccuValve Takeoff'!I1078="","",IF('AccuValve Takeoff'!I1078="Not Available","",'AccuValve Takeoff'!I1078))</f>
        <v/>
      </c>
      <c r="K1077" s="326" t="str">
        <f>IF('AccuValve Takeoff'!J1078="","",IF('AccuValve Takeoff'!J1078="Not Available","",'AccuValve Takeoff'!J1078))</f>
        <v/>
      </c>
      <c r="L1077" s="326" t="str">
        <f>IF('AccuValve Takeoff'!K1078="","",IF('AccuValve Takeoff'!K1078="Not Available","",'AccuValve Takeoff'!K1078))</f>
        <v/>
      </c>
      <c r="M1077" s="326" t="str">
        <f>IF('AccuValve Takeoff'!L1078="","",IF('AccuValve Takeoff'!L1078="Not Available","",'AccuValve Takeoff'!L1078))</f>
        <v/>
      </c>
      <c r="N1077" s="326" t="str">
        <f>IF('AccuValve Takeoff'!M1078="","",IF('AccuValve Takeoff'!M1078="Not Available","",'AccuValve Takeoff'!M1078))</f>
        <v/>
      </c>
      <c r="O1077" s="23" t="str">
        <f>IF('AccuValve Takeoff'!N1078="","",'AccuValve Takeoff'!N1078)</f>
        <v/>
      </c>
      <c r="P1077" s="23" t="str">
        <f>IF('AccuValve Takeoff'!O1078="","",'AccuValve Takeoff'!O1078)</f>
        <v/>
      </c>
      <c r="Q1077" s="23" t="str">
        <f>IF('AccuValve Takeoff'!P1078="","",'AccuValve Takeoff'!P1078)</f>
        <v/>
      </c>
      <c r="R1077" s="34" t="str">
        <f>IF('AccuValve Takeoff'!Q1078="","",'AccuValve Takeoff'!Q1078)</f>
        <v xml:space="preserve"> </v>
      </c>
      <c r="S1077" s="35" t="str">
        <f>'AccuValve Takeoff'!T1078</f>
        <v/>
      </c>
      <c r="T1077" s="35" t="str">
        <f>'AccuValve Takeoff'!U1078</f>
        <v/>
      </c>
      <c r="U1077" s="325" t="str">
        <f>'AccuValve Takeoff'!BC1078</f>
        <v/>
      </c>
      <c r="V1077" s="38"/>
      <c r="W1077" s="11"/>
      <c r="X1077" s="11"/>
      <c r="Y1077" s="11"/>
    </row>
    <row r="1078" spans="1:25" ht="20.100000000000001" customHeight="1" x14ac:dyDescent="0.2">
      <c r="A1078" s="12">
        <v>1070</v>
      </c>
      <c r="B1078" s="23" t="str">
        <f>IF('AccuValve Takeoff'!B1079="","",'AccuValve Takeoff'!B1079)</f>
        <v/>
      </c>
      <c r="C1078" s="45" t="str">
        <f>IF('AccuValve Takeoff'!C1079="","",'AccuValve Takeoff'!C1079)</f>
        <v/>
      </c>
      <c r="D1078" s="23" t="str">
        <f>IF('AccuValve Takeoff'!D1079="","",'AccuValve Takeoff'!D1079)</f>
        <v/>
      </c>
      <c r="E1078" s="23" t="str">
        <f>IF('AccuValve Takeoff'!S1079="","",'AccuValve Takeoff'!S1079)</f>
        <v/>
      </c>
      <c r="F1078" s="23" t="str">
        <f>IF('AccuValve Takeoff'!F1079="","",'AccuValve Takeoff'!F1079)</f>
        <v/>
      </c>
      <c r="G1078" s="23" t="str">
        <f>IF('AccuValve Takeoff'!R1079="","",'AccuValve Takeoff'!R1079)</f>
        <v/>
      </c>
      <c r="H1078" s="23" t="str">
        <f>IF('AccuValve Takeoff'!G1079="","",'AccuValve Takeoff'!G1079)</f>
        <v/>
      </c>
      <c r="I1078" s="23" t="str">
        <f>IF('AccuValve Takeoff'!H1079="","",'AccuValve Takeoff'!H1079)</f>
        <v/>
      </c>
      <c r="J1078" s="326" t="str">
        <f>IF('AccuValve Takeoff'!I1079="","",IF('AccuValve Takeoff'!I1079="Not Available","",'AccuValve Takeoff'!I1079))</f>
        <v/>
      </c>
      <c r="K1078" s="326" t="str">
        <f>IF('AccuValve Takeoff'!J1079="","",IF('AccuValve Takeoff'!J1079="Not Available","",'AccuValve Takeoff'!J1079))</f>
        <v/>
      </c>
      <c r="L1078" s="326" t="str">
        <f>IF('AccuValve Takeoff'!K1079="","",IF('AccuValve Takeoff'!K1079="Not Available","",'AccuValve Takeoff'!K1079))</f>
        <v/>
      </c>
      <c r="M1078" s="326" t="str">
        <f>IF('AccuValve Takeoff'!L1079="","",IF('AccuValve Takeoff'!L1079="Not Available","",'AccuValve Takeoff'!L1079))</f>
        <v/>
      </c>
      <c r="N1078" s="326" t="str">
        <f>IF('AccuValve Takeoff'!M1079="","",IF('AccuValve Takeoff'!M1079="Not Available","",'AccuValve Takeoff'!M1079))</f>
        <v/>
      </c>
      <c r="O1078" s="23" t="str">
        <f>IF('AccuValve Takeoff'!N1079="","",'AccuValve Takeoff'!N1079)</f>
        <v/>
      </c>
      <c r="P1078" s="23" t="str">
        <f>IF('AccuValve Takeoff'!O1079="","",'AccuValve Takeoff'!O1079)</f>
        <v/>
      </c>
      <c r="Q1078" s="23" t="str">
        <f>IF('AccuValve Takeoff'!P1079="","",'AccuValve Takeoff'!P1079)</f>
        <v/>
      </c>
      <c r="R1078" s="34" t="str">
        <f>IF('AccuValve Takeoff'!Q1079="","",'AccuValve Takeoff'!Q1079)</f>
        <v xml:space="preserve"> </v>
      </c>
      <c r="S1078" s="35" t="str">
        <f>'AccuValve Takeoff'!T1079</f>
        <v/>
      </c>
      <c r="T1078" s="35" t="str">
        <f>'AccuValve Takeoff'!U1079</f>
        <v/>
      </c>
      <c r="U1078" s="325" t="str">
        <f>'AccuValve Takeoff'!BC1079</f>
        <v/>
      </c>
      <c r="V1078" s="38"/>
      <c r="W1078" s="11"/>
      <c r="X1078" s="11"/>
      <c r="Y1078" s="11"/>
    </row>
    <row r="1079" spans="1:25" ht="20.100000000000001" customHeight="1" x14ac:dyDescent="0.2">
      <c r="A1079" s="12">
        <v>1071</v>
      </c>
      <c r="B1079" s="23" t="str">
        <f>IF('AccuValve Takeoff'!B1080="","",'AccuValve Takeoff'!B1080)</f>
        <v/>
      </c>
      <c r="C1079" s="45" t="str">
        <f>IF('AccuValve Takeoff'!C1080="","",'AccuValve Takeoff'!C1080)</f>
        <v/>
      </c>
      <c r="D1079" s="23" t="str">
        <f>IF('AccuValve Takeoff'!D1080="","",'AccuValve Takeoff'!D1080)</f>
        <v/>
      </c>
      <c r="E1079" s="23" t="str">
        <f>IF('AccuValve Takeoff'!S1080="","",'AccuValve Takeoff'!S1080)</f>
        <v/>
      </c>
      <c r="F1079" s="23" t="str">
        <f>IF('AccuValve Takeoff'!F1080="","",'AccuValve Takeoff'!F1080)</f>
        <v/>
      </c>
      <c r="G1079" s="23" t="str">
        <f>IF('AccuValve Takeoff'!R1080="","",'AccuValve Takeoff'!R1080)</f>
        <v/>
      </c>
      <c r="H1079" s="23" t="str">
        <f>IF('AccuValve Takeoff'!G1080="","",'AccuValve Takeoff'!G1080)</f>
        <v/>
      </c>
      <c r="I1079" s="23" t="str">
        <f>IF('AccuValve Takeoff'!H1080="","",'AccuValve Takeoff'!H1080)</f>
        <v/>
      </c>
      <c r="J1079" s="326" t="str">
        <f>IF('AccuValve Takeoff'!I1080="","",IF('AccuValve Takeoff'!I1080="Not Available","",'AccuValve Takeoff'!I1080))</f>
        <v/>
      </c>
      <c r="K1079" s="326" t="str">
        <f>IF('AccuValve Takeoff'!J1080="","",IF('AccuValve Takeoff'!J1080="Not Available","",'AccuValve Takeoff'!J1080))</f>
        <v/>
      </c>
      <c r="L1079" s="326" t="str">
        <f>IF('AccuValve Takeoff'!K1080="","",IF('AccuValve Takeoff'!K1080="Not Available","",'AccuValve Takeoff'!K1080))</f>
        <v/>
      </c>
      <c r="M1079" s="326" t="str">
        <f>IF('AccuValve Takeoff'!L1080="","",IF('AccuValve Takeoff'!L1080="Not Available","",'AccuValve Takeoff'!L1080))</f>
        <v/>
      </c>
      <c r="N1079" s="326" t="str">
        <f>IF('AccuValve Takeoff'!M1080="","",IF('AccuValve Takeoff'!M1080="Not Available","",'AccuValve Takeoff'!M1080))</f>
        <v/>
      </c>
      <c r="O1079" s="23" t="str">
        <f>IF('AccuValve Takeoff'!N1080="","",'AccuValve Takeoff'!N1080)</f>
        <v/>
      </c>
      <c r="P1079" s="23" t="str">
        <f>IF('AccuValve Takeoff'!O1080="","",'AccuValve Takeoff'!O1080)</f>
        <v/>
      </c>
      <c r="Q1079" s="23" t="str">
        <f>IF('AccuValve Takeoff'!P1080="","",'AccuValve Takeoff'!P1080)</f>
        <v/>
      </c>
      <c r="R1079" s="34" t="str">
        <f>IF('AccuValve Takeoff'!Q1080="","",'AccuValve Takeoff'!Q1080)</f>
        <v xml:space="preserve"> </v>
      </c>
      <c r="S1079" s="35" t="str">
        <f>'AccuValve Takeoff'!T1080</f>
        <v/>
      </c>
      <c r="T1079" s="35" t="str">
        <f>'AccuValve Takeoff'!U1080</f>
        <v/>
      </c>
      <c r="U1079" s="325" t="str">
        <f>'AccuValve Takeoff'!BC1080</f>
        <v/>
      </c>
      <c r="V1079" s="38"/>
      <c r="W1079" s="11"/>
      <c r="X1079" s="11"/>
      <c r="Y1079" s="11"/>
    </row>
    <row r="1080" spans="1:25" ht="20.100000000000001" customHeight="1" x14ac:dyDescent="0.2">
      <c r="A1080" s="12">
        <v>1072</v>
      </c>
      <c r="B1080" s="23" t="str">
        <f>IF('AccuValve Takeoff'!B1081="","",'AccuValve Takeoff'!B1081)</f>
        <v/>
      </c>
      <c r="C1080" s="45" t="str">
        <f>IF('AccuValve Takeoff'!C1081="","",'AccuValve Takeoff'!C1081)</f>
        <v/>
      </c>
      <c r="D1080" s="23" t="str">
        <f>IF('AccuValve Takeoff'!D1081="","",'AccuValve Takeoff'!D1081)</f>
        <v/>
      </c>
      <c r="E1080" s="23" t="str">
        <f>IF('AccuValve Takeoff'!S1081="","",'AccuValve Takeoff'!S1081)</f>
        <v/>
      </c>
      <c r="F1080" s="23" t="str">
        <f>IF('AccuValve Takeoff'!F1081="","",'AccuValve Takeoff'!F1081)</f>
        <v/>
      </c>
      <c r="G1080" s="23" t="str">
        <f>IF('AccuValve Takeoff'!R1081="","",'AccuValve Takeoff'!R1081)</f>
        <v/>
      </c>
      <c r="H1080" s="23" t="str">
        <f>IF('AccuValve Takeoff'!G1081="","",'AccuValve Takeoff'!G1081)</f>
        <v/>
      </c>
      <c r="I1080" s="23" t="str">
        <f>IF('AccuValve Takeoff'!H1081="","",'AccuValve Takeoff'!H1081)</f>
        <v/>
      </c>
      <c r="J1080" s="326" t="str">
        <f>IF('AccuValve Takeoff'!I1081="","",IF('AccuValve Takeoff'!I1081="Not Available","",'AccuValve Takeoff'!I1081))</f>
        <v/>
      </c>
      <c r="K1080" s="326" t="str">
        <f>IF('AccuValve Takeoff'!J1081="","",IF('AccuValve Takeoff'!J1081="Not Available","",'AccuValve Takeoff'!J1081))</f>
        <v/>
      </c>
      <c r="L1080" s="326" t="str">
        <f>IF('AccuValve Takeoff'!K1081="","",IF('AccuValve Takeoff'!K1081="Not Available","",'AccuValve Takeoff'!K1081))</f>
        <v/>
      </c>
      <c r="M1080" s="326" t="str">
        <f>IF('AccuValve Takeoff'!L1081="","",IF('AccuValve Takeoff'!L1081="Not Available","",'AccuValve Takeoff'!L1081))</f>
        <v/>
      </c>
      <c r="N1080" s="326" t="str">
        <f>IF('AccuValve Takeoff'!M1081="","",IF('AccuValve Takeoff'!M1081="Not Available","",'AccuValve Takeoff'!M1081))</f>
        <v/>
      </c>
      <c r="O1080" s="23" t="str">
        <f>IF('AccuValve Takeoff'!N1081="","",'AccuValve Takeoff'!N1081)</f>
        <v/>
      </c>
      <c r="P1080" s="23" t="str">
        <f>IF('AccuValve Takeoff'!O1081="","",'AccuValve Takeoff'!O1081)</f>
        <v/>
      </c>
      <c r="Q1080" s="23" t="str">
        <f>IF('AccuValve Takeoff'!P1081="","",'AccuValve Takeoff'!P1081)</f>
        <v/>
      </c>
      <c r="R1080" s="34" t="str">
        <f>IF('AccuValve Takeoff'!Q1081="","",'AccuValve Takeoff'!Q1081)</f>
        <v xml:space="preserve"> </v>
      </c>
      <c r="S1080" s="35" t="str">
        <f>'AccuValve Takeoff'!T1081</f>
        <v/>
      </c>
      <c r="T1080" s="35" t="str">
        <f>'AccuValve Takeoff'!U1081</f>
        <v/>
      </c>
      <c r="U1080" s="325" t="str">
        <f>'AccuValve Takeoff'!BC1081</f>
        <v/>
      </c>
      <c r="V1080" s="38"/>
      <c r="W1080" s="11"/>
      <c r="X1080" s="11"/>
      <c r="Y1080" s="11"/>
    </row>
    <row r="1081" spans="1:25" ht="20.100000000000001" customHeight="1" x14ac:dyDescent="0.2">
      <c r="A1081" s="12">
        <v>1073</v>
      </c>
      <c r="B1081" s="23" t="str">
        <f>IF('AccuValve Takeoff'!B1082="","",'AccuValve Takeoff'!B1082)</f>
        <v/>
      </c>
      <c r="C1081" s="45" t="str">
        <f>IF('AccuValve Takeoff'!C1082="","",'AccuValve Takeoff'!C1082)</f>
        <v/>
      </c>
      <c r="D1081" s="23" t="str">
        <f>IF('AccuValve Takeoff'!D1082="","",'AccuValve Takeoff'!D1082)</f>
        <v/>
      </c>
      <c r="E1081" s="23" t="str">
        <f>IF('AccuValve Takeoff'!S1082="","",'AccuValve Takeoff'!S1082)</f>
        <v/>
      </c>
      <c r="F1081" s="23" t="str">
        <f>IF('AccuValve Takeoff'!F1082="","",'AccuValve Takeoff'!F1082)</f>
        <v/>
      </c>
      <c r="G1081" s="23" t="str">
        <f>IF('AccuValve Takeoff'!R1082="","",'AccuValve Takeoff'!R1082)</f>
        <v/>
      </c>
      <c r="H1081" s="23" t="str">
        <f>IF('AccuValve Takeoff'!G1082="","",'AccuValve Takeoff'!G1082)</f>
        <v/>
      </c>
      <c r="I1081" s="23" t="str">
        <f>IF('AccuValve Takeoff'!H1082="","",'AccuValve Takeoff'!H1082)</f>
        <v/>
      </c>
      <c r="J1081" s="326" t="str">
        <f>IF('AccuValve Takeoff'!I1082="","",IF('AccuValve Takeoff'!I1082="Not Available","",'AccuValve Takeoff'!I1082))</f>
        <v/>
      </c>
      <c r="K1081" s="326" t="str">
        <f>IF('AccuValve Takeoff'!J1082="","",IF('AccuValve Takeoff'!J1082="Not Available","",'AccuValve Takeoff'!J1082))</f>
        <v/>
      </c>
      <c r="L1081" s="326" t="str">
        <f>IF('AccuValve Takeoff'!K1082="","",IF('AccuValve Takeoff'!K1082="Not Available","",'AccuValve Takeoff'!K1082))</f>
        <v/>
      </c>
      <c r="M1081" s="326" t="str">
        <f>IF('AccuValve Takeoff'!L1082="","",IF('AccuValve Takeoff'!L1082="Not Available","",'AccuValve Takeoff'!L1082))</f>
        <v/>
      </c>
      <c r="N1081" s="326" t="str">
        <f>IF('AccuValve Takeoff'!M1082="","",IF('AccuValve Takeoff'!M1082="Not Available","",'AccuValve Takeoff'!M1082))</f>
        <v/>
      </c>
      <c r="O1081" s="23" t="str">
        <f>IF('AccuValve Takeoff'!N1082="","",'AccuValve Takeoff'!N1082)</f>
        <v/>
      </c>
      <c r="P1081" s="23" t="str">
        <f>IF('AccuValve Takeoff'!O1082="","",'AccuValve Takeoff'!O1082)</f>
        <v/>
      </c>
      <c r="Q1081" s="23" t="str">
        <f>IF('AccuValve Takeoff'!P1082="","",'AccuValve Takeoff'!P1082)</f>
        <v/>
      </c>
      <c r="R1081" s="34" t="str">
        <f>IF('AccuValve Takeoff'!Q1082="","",'AccuValve Takeoff'!Q1082)</f>
        <v xml:space="preserve"> </v>
      </c>
      <c r="S1081" s="35" t="str">
        <f>'AccuValve Takeoff'!T1082</f>
        <v/>
      </c>
      <c r="T1081" s="35" t="str">
        <f>'AccuValve Takeoff'!U1082</f>
        <v/>
      </c>
      <c r="U1081" s="325" t="str">
        <f>'AccuValve Takeoff'!BC1082</f>
        <v/>
      </c>
      <c r="V1081" s="38"/>
      <c r="W1081" s="11"/>
      <c r="X1081" s="11"/>
      <c r="Y1081" s="11"/>
    </row>
    <row r="1082" spans="1:25" ht="20.100000000000001" customHeight="1" x14ac:dyDescent="0.2">
      <c r="A1082" s="12">
        <v>1074</v>
      </c>
      <c r="B1082" s="23" t="str">
        <f>IF('AccuValve Takeoff'!B1083="","",'AccuValve Takeoff'!B1083)</f>
        <v/>
      </c>
      <c r="C1082" s="45" t="str">
        <f>IF('AccuValve Takeoff'!C1083="","",'AccuValve Takeoff'!C1083)</f>
        <v/>
      </c>
      <c r="D1082" s="23" t="str">
        <f>IF('AccuValve Takeoff'!D1083="","",'AccuValve Takeoff'!D1083)</f>
        <v/>
      </c>
      <c r="E1082" s="23" t="str">
        <f>IF('AccuValve Takeoff'!S1083="","",'AccuValve Takeoff'!S1083)</f>
        <v/>
      </c>
      <c r="F1082" s="23" t="str">
        <f>IF('AccuValve Takeoff'!F1083="","",'AccuValve Takeoff'!F1083)</f>
        <v/>
      </c>
      <c r="G1082" s="23" t="str">
        <f>IF('AccuValve Takeoff'!R1083="","",'AccuValve Takeoff'!R1083)</f>
        <v/>
      </c>
      <c r="H1082" s="23" t="str">
        <f>IF('AccuValve Takeoff'!G1083="","",'AccuValve Takeoff'!G1083)</f>
        <v/>
      </c>
      <c r="I1082" s="23" t="str">
        <f>IF('AccuValve Takeoff'!H1083="","",'AccuValve Takeoff'!H1083)</f>
        <v/>
      </c>
      <c r="J1082" s="326" t="str">
        <f>IF('AccuValve Takeoff'!I1083="","",IF('AccuValve Takeoff'!I1083="Not Available","",'AccuValve Takeoff'!I1083))</f>
        <v/>
      </c>
      <c r="K1082" s="326" t="str">
        <f>IF('AccuValve Takeoff'!J1083="","",IF('AccuValve Takeoff'!J1083="Not Available","",'AccuValve Takeoff'!J1083))</f>
        <v/>
      </c>
      <c r="L1082" s="326" t="str">
        <f>IF('AccuValve Takeoff'!K1083="","",IF('AccuValve Takeoff'!K1083="Not Available","",'AccuValve Takeoff'!K1083))</f>
        <v/>
      </c>
      <c r="M1082" s="326" t="str">
        <f>IF('AccuValve Takeoff'!L1083="","",IF('AccuValve Takeoff'!L1083="Not Available","",'AccuValve Takeoff'!L1083))</f>
        <v/>
      </c>
      <c r="N1082" s="326" t="str">
        <f>IF('AccuValve Takeoff'!M1083="","",IF('AccuValve Takeoff'!M1083="Not Available","",'AccuValve Takeoff'!M1083))</f>
        <v/>
      </c>
      <c r="O1082" s="23" t="str">
        <f>IF('AccuValve Takeoff'!N1083="","",'AccuValve Takeoff'!N1083)</f>
        <v/>
      </c>
      <c r="P1082" s="23" t="str">
        <f>IF('AccuValve Takeoff'!O1083="","",'AccuValve Takeoff'!O1083)</f>
        <v/>
      </c>
      <c r="Q1082" s="23" t="str">
        <f>IF('AccuValve Takeoff'!P1083="","",'AccuValve Takeoff'!P1083)</f>
        <v/>
      </c>
      <c r="R1082" s="34" t="str">
        <f>IF('AccuValve Takeoff'!Q1083="","",'AccuValve Takeoff'!Q1083)</f>
        <v xml:space="preserve"> </v>
      </c>
      <c r="S1082" s="35" t="str">
        <f>'AccuValve Takeoff'!T1083</f>
        <v/>
      </c>
      <c r="T1082" s="35" t="str">
        <f>'AccuValve Takeoff'!U1083</f>
        <v/>
      </c>
      <c r="U1082" s="325" t="str">
        <f>'AccuValve Takeoff'!BC1083</f>
        <v/>
      </c>
      <c r="V1082" s="38"/>
      <c r="W1082" s="11"/>
      <c r="X1082" s="11"/>
      <c r="Y1082" s="11"/>
    </row>
    <row r="1083" spans="1:25" ht="20.100000000000001" customHeight="1" x14ac:dyDescent="0.2">
      <c r="A1083" s="12">
        <v>1075</v>
      </c>
      <c r="B1083" s="23" t="str">
        <f>IF('AccuValve Takeoff'!B1084="","",'AccuValve Takeoff'!B1084)</f>
        <v/>
      </c>
      <c r="C1083" s="45" t="str">
        <f>IF('AccuValve Takeoff'!C1084="","",'AccuValve Takeoff'!C1084)</f>
        <v/>
      </c>
      <c r="D1083" s="23" t="str">
        <f>IF('AccuValve Takeoff'!D1084="","",'AccuValve Takeoff'!D1084)</f>
        <v/>
      </c>
      <c r="E1083" s="23" t="str">
        <f>IF('AccuValve Takeoff'!S1084="","",'AccuValve Takeoff'!S1084)</f>
        <v/>
      </c>
      <c r="F1083" s="23" t="str">
        <f>IF('AccuValve Takeoff'!F1084="","",'AccuValve Takeoff'!F1084)</f>
        <v/>
      </c>
      <c r="G1083" s="23" t="str">
        <f>IF('AccuValve Takeoff'!R1084="","",'AccuValve Takeoff'!R1084)</f>
        <v/>
      </c>
      <c r="H1083" s="23" t="str">
        <f>IF('AccuValve Takeoff'!G1084="","",'AccuValve Takeoff'!G1084)</f>
        <v/>
      </c>
      <c r="I1083" s="23" t="str">
        <f>IF('AccuValve Takeoff'!H1084="","",'AccuValve Takeoff'!H1084)</f>
        <v/>
      </c>
      <c r="J1083" s="326" t="str">
        <f>IF('AccuValve Takeoff'!I1084="","",IF('AccuValve Takeoff'!I1084="Not Available","",'AccuValve Takeoff'!I1084))</f>
        <v/>
      </c>
      <c r="K1083" s="326" t="str">
        <f>IF('AccuValve Takeoff'!J1084="","",IF('AccuValve Takeoff'!J1084="Not Available","",'AccuValve Takeoff'!J1084))</f>
        <v/>
      </c>
      <c r="L1083" s="326" t="str">
        <f>IF('AccuValve Takeoff'!K1084="","",IF('AccuValve Takeoff'!K1084="Not Available","",'AccuValve Takeoff'!K1084))</f>
        <v/>
      </c>
      <c r="M1083" s="326" t="str">
        <f>IF('AccuValve Takeoff'!L1084="","",IF('AccuValve Takeoff'!L1084="Not Available","",'AccuValve Takeoff'!L1084))</f>
        <v/>
      </c>
      <c r="N1083" s="326" t="str">
        <f>IF('AccuValve Takeoff'!M1084="","",IF('AccuValve Takeoff'!M1084="Not Available","",'AccuValve Takeoff'!M1084))</f>
        <v/>
      </c>
      <c r="O1083" s="23" t="str">
        <f>IF('AccuValve Takeoff'!N1084="","",'AccuValve Takeoff'!N1084)</f>
        <v/>
      </c>
      <c r="P1083" s="23" t="str">
        <f>IF('AccuValve Takeoff'!O1084="","",'AccuValve Takeoff'!O1084)</f>
        <v/>
      </c>
      <c r="Q1083" s="23" t="str">
        <f>IF('AccuValve Takeoff'!P1084="","",'AccuValve Takeoff'!P1084)</f>
        <v/>
      </c>
      <c r="R1083" s="34" t="str">
        <f>IF('AccuValve Takeoff'!Q1084="","",'AccuValve Takeoff'!Q1084)</f>
        <v xml:space="preserve"> </v>
      </c>
      <c r="S1083" s="35" t="str">
        <f>'AccuValve Takeoff'!T1084</f>
        <v/>
      </c>
      <c r="T1083" s="35" t="str">
        <f>'AccuValve Takeoff'!U1084</f>
        <v/>
      </c>
      <c r="U1083" s="325" t="str">
        <f>'AccuValve Takeoff'!BC1084</f>
        <v/>
      </c>
      <c r="V1083" s="38"/>
      <c r="W1083" s="11"/>
      <c r="X1083" s="11"/>
      <c r="Y1083" s="11"/>
    </row>
    <row r="1084" spans="1:25" ht="20.100000000000001" customHeight="1" x14ac:dyDescent="0.2">
      <c r="A1084" s="12">
        <v>1076</v>
      </c>
      <c r="B1084" s="23" t="str">
        <f>IF('AccuValve Takeoff'!B1085="","",'AccuValve Takeoff'!B1085)</f>
        <v/>
      </c>
      <c r="C1084" s="45" t="str">
        <f>IF('AccuValve Takeoff'!C1085="","",'AccuValve Takeoff'!C1085)</f>
        <v/>
      </c>
      <c r="D1084" s="23" t="str">
        <f>IF('AccuValve Takeoff'!D1085="","",'AccuValve Takeoff'!D1085)</f>
        <v/>
      </c>
      <c r="E1084" s="23" t="str">
        <f>IF('AccuValve Takeoff'!S1085="","",'AccuValve Takeoff'!S1085)</f>
        <v/>
      </c>
      <c r="F1084" s="23" t="str">
        <f>IF('AccuValve Takeoff'!F1085="","",'AccuValve Takeoff'!F1085)</f>
        <v/>
      </c>
      <c r="G1084" s="23" t="str">
        <f>IF('AccuValve Takeoff'!R1085="","",'AccuValve Takeoff'!R1085)</f>
        <v/>
      </c>
      <c r="H1084" s="23" t="str">
        <f>IF('AccuValve Takeoff'!G1085="","",'AccuValve Takeoff'!G1085)</f>
        <v/>
      </c>
      <c r="I1084" s="23" t="str">
        <f>IF('AccuValve Takeoff'!H1085="","",'AccuValve Takeoff'!H1085)</f>
        <v/>
      </c>
      <c r="J1084" s="326" t="str">
        <f>IF('AccuValve Takeoff'!I1085="","",IF('AccuValve Takeoff'!I1085="Not Available","",'AccuValve Takeoff'!I1085))</f>
        <v/>
      </c>
      <c r="K1084" s="326" t="str">
        <f>IF('AccuValve Takeoff'!J1085="","",IF('AccuValve Takeoff'!J1085="Not Available","",'AccuValve Takeoff'!J1085))</f>
        <v/>
      </c>
      <c r="L1084" s="326" t="str">
        <f>IF('AccuValve Takeoff'!K1085="","",IF('AccuValve Takeoff'!K1085="Not Available","",'AccuValve Takeoff'!K1085))</f>
        <v/>
      </c>
      <c r="M1084" s="326" t="str">
        <f>IF('AccuValve Takeoff'!L1085="","",IF('AccuValve Takeoff'!L1085="Not Available","",'AccuValve Takeoff'!L1085))</f>
        <v/>
      </c>
      <c r="N1084" s="326" t="str">
        <f>IF('AccuValve Takeoff'!M1085="","",IF('AccuValve Takeoff'!M1085="Not Available","",'AccuValve Takeoff'!M1085))</f>
        <v/>
      </c>
      <c r="O1084" s="23" t="str">
        <f>IF('AccuValve Takeoff'!N1085="","",'AccuValve Takeoff'!N1085)</f>
        <v/>
      </c>
      <c r="P1084" s="23" t="str">
        <f>IF('AccuValve Takeoff'!O1085="","",'AccuValve Takeoff'!O1085)</f>
        <v/>
      </c>
      <c r="Q1084" s="23" t="str">
        <f>IF('AccuValve Takeoff'!P1085="","",'AccuValve Takeoff'!P1085)</f>
        <v/>
      </c>
      <c r="R1084" s="34" t="str">
        <f>IF('AccuValve Takeoff'!Q1085="","",'AccuValve Takeoff'!Q1085)</f>
        <v xml:space="preserve"> </v>
      </c>
      <c r="S1084" s="35" t="str">
        <f>'AccuValve Takeoff'!T1085</f>
        <v/>
      </c>
      <c r="T1084" s="35" t="str">
        <f>'AccuValve Takeoff'!U1085</f>
        <v/>
      </c>
      <c r="U1084" s="325" t="str">
        <f>'AccuValve Takeoff'!BC1085</f>
        <v/>
      </c>
      <c r="V1084" s="38"/>
      <c r="W1084" s="11"/>
      <c r="X1084" s="11"/>
      <c r="Y1084" s="11"/>
    </row>
    <row r="1085" spans="1:25" ht="20.100000000000001" customHeight="1" x14ac:dyDescent="0.2">
      <c r="A1085" s="12">
        <v>1077</v>
      </c>
      <c r="B1085" s="23" t="str">
        <f>IF('AccuValve Takeoff'!B1086="","",'AccuValve Takeoff'!B1086)</f>
        <v/>
      </c>
      <c r="C1085" s="45" t="str">
        <f>IF('AccuValve Takeoff'!C1086="","",'AccuValve Takeoff'!C1086)</f>
        <v/>
      </c>
      <c r="D1085" s="23" t="str">
        <f>IF('AccuValve Takeoff'!D1086="","",'AccuValve Takeoff'!D1086)</f>
        <v/>
      </c>
      <c r="E1085" s="23" t="str">
        <f>IF('AccuValve Takeoff'!S1086="","",'AccuValve Takeoff'!S1086)</f>
        <v/>
      </c>
      <c r="F1085" s="23" t="str">
        <f>IF('AccuValve Takeoff'!F1086="","",'AccuValve Takeoff'!F1086)</f>
        <v/>
      </c>
      <c r="G1085" s="23" t="str">
        <f>IF('AccuValve Takeoff'!R1086="","",'AccuValve Takeoff'!R1086)</f>
        <v/>
      </c>
      <c r="H1085" s="23" t="str">
        <f>IF('AccuValve Takeoff'!G1086="","",'AccuValve Takeoff'!G1086)</f>
        <v/>
      </c>
      <c r="I1085" s="23" t="str">
        <f>IF('AccuValve Takeoff'!H1086="","",'AccuValve Takeoff'!H1086)</f>
        <v/>
      </c>
      <c r="J1085" s="326" t="str">
        <f>IF('AccuValve Takeoff'!I1086="","",IF('AccuValve Takeoff'!I1086="Not Available","",'AccuValve Takeoff'!I1086))</f>
        <v/>
      </c>
      <c r="K1085" s="326" t="str">
        <f>IF('AccuValve Takeoff'!J1086="","",IF('AccuValve Takeoff'!J1086="Not Available","",'AccuValve Takeoff'!J1086))</f>
        <v/>
      </c>
      <c r="L1085" s="326" t="str">
        <f>IF('AccuValve Takeoff'!K1086="","",IF('AccuValve Takeoff'!K1086="Not Available","",'AccuValve Takeoff'!K1086))</f>
        <v/>
      </c>
      <c r="M1085" s="326" t="str">
        <f>IF('AccuValve Takeoff'!L1086="","",IF('AccuValve Takeoff'!L1086="Not Available","",'AccuValve Takeoff'!L1086))</f>
        <v/>
      </c>
      <c r="N1085" s="326" t="str">
        <f>IF('AccuValve Takeoff'!M1086="","",IF('AccuValve Takeoff'!M1086="Not Available","",'AccuValve Takeoff'!M1086))</f>
        <v/>
      </c>
      <c r="O1085" s="23" t="str">
        <f>IF('AccuValve Takeoff'!N1086="","",'AccuValve Takeoff'!N1086)</f>
        <v/>
      </c>
      <c r="P1085" s="23" t="str">
        <f>IF('AccuValve Takeoff'!O1086="","",'AccuValve Takeoff'!O1086)</f>
        <v/>
      </c>
      <c r="Q1085" s="23" t="str">
        <f>IF('AccuValve Takeoff'!P1086="","",'AccuValve Takeoff'!P1086)</f>
        <v/>
      </c>
      <c r="R1085" s="34" t="str">
        <f>IF('AccuValve Takeoff'!Q1086="","",'AccuValve Takeoff'!Q1086)</f>
        <v xml:space="preserve"> </v>
      </c>
      <c r="S1085" s="35" t="str">
        <f>'AccuValve Takeoff'!T1086</f>
        <v/>
      </c>
      <c r="T1085" s="35" t="str">
        <f>'AccuValve Takeoff'!U1086</f>
        <v/>
      </c>
      <c r="U1085" s="325" t="str">
        <f>'AccuValve Takeoff'!BC1086</f>
        <v/>
      </c>
      <c r="V1085" s="38"/>
      <c r="W1085" s="11"/>
      <c r="X1085" s="11"/>
      <c r="Y1085" s="11"/>
    </row>
    <row r="1086" spans="1:25" ht="20.100000000000001" customHeight="1" x14ac:dyDescent="0.2">
      <c r="A1086" s="12">
        <v>1078</v>
      </c>
      <c r="B1086" s="23" t="str">
        <f>IF('AccuValve Takeoff'!B1087="","",'AccuValve Takeoff'!B1087)</f>
        <v/>
      </c>
      <c r="C1086" s="45" t="str">
        <f>IF('AccuValve Takeoff'!C1087="","",'AccuValve Takeoff'!C1087)</f>
        <v/>
      </c>
      <c r="D1086" s="23" t="str">
        <f>IF('AccuValve Takeoff'!D1087="","",'AccuValve Takeoff'!D1087)</f>
        <v/>
      </c>
      <c r="E1086" s="23" t="str">
        <f>IF('AccuValve Takeoff'!S1087="","",'AccuValve Takeoff'!S1087)</f>
        <v/>
      </c>
      <c r="F1086" s="23" t="str">
        <f>IF('AccuValve Takeoff'!F1087="","",'AccuValve Takeoff'!F1087)</f>
        <v/>
      </c>
      <c r="G1086" s="23" t="str">
        <f>IF('AccuValve Takeoff'!R1087="","",'AccuValve Takeoff'!R1087)</f>
        <v/>
      </c>
      <c r="H1086" s="23" t="str">
        <f>IF('AccuValve Takeoff'!G1087="","",'AccuValve Takeoff'!G1087)</f>
        <v/>
      </c>
      <c r="I1086" s="23" t="str">
        <f>IF('AccuValve Takeoff'!H1087="","",'AccuValve Takeoff'!H1087)</f>
        <v/>
      </c>
      <c r="J1086" s="326" t="str">
        <f>IF('AccuValve Takeoff'!I1087="","",IF('AccuValve Takeoff'!I1087="Not Available","",'AccuValve Takeoff'!I1087))</f>
        <v/>
      </c>
      <c r="K1086" s="326" t="str">
        <f>IF('AccuValve Takeoff'!J1087="","",IF('AccuValve Takeoff'!J1087="Not Available","",'AccuValve Takeoff'!J1087))</f>
        <v/>
      </c>
      <c r="L1086" s="326" t="str">
        <f>IF('AccuValve Takeoff'!K1087="","",IF('AccuValve Takeoff'!K1087="Not Available","",'AccuValve Takeoff'!K1087))</f>
        <v/>
      </c>
      <c r="M1086" s="326" t="str">
        <f>IF('AccuValve Takeoff'!L1087="","",IF('AccuValve Takeoff'!L1087="Not Available","",'AccuValve Takeoff'!L1087))</f>
        <v/>
      </c>
      <c r="N1086" s="326" t="str">
        <f>IF('AccuValve Takeoff'!M1087="","",IF('AccuValve Takeoff'!M1087="Not Available","",'AccuValve Takeoff'!M1087))</f>
        <v/>
      </c>
      <c r="O1086" s="23" t="str">
        <f>IF('AccuValve Takeoff'!N1087="","",'AccuValve Takeoff'!N1087)</f>
        <v/>
      </c>
      <c r="P1086" s="23" t="str">
        <f>IF('AccuValve Takeoff'!O1087="","",'AccuValve Takeoff'!O1087)</f>
        <v/>
      </c>
      <c r="Q1086" s="23" t="str">
        <f>IF('AccuValve Takeoff'!P1087="","",'AccuValve Takeoff'!P1087)</f>
        <v/>
      </c>
      <c r="R1086" s="34" t="str">
        <f>IF('AccuValve Takeoff'!Q1087="","",'AccuValve Takeoff'!Q1087)</f>
        <v xml:space="preserve"> </v>
      </c>
      <c r="S1086" s="35" t="str">
        <f>'AccuValve Takeoff'!T1087</f>
        <v/>
      </c>
      <c r="T1086" s="35" t="str">
        <f>'AccuValve Takeoff'!U1087</f>
        <v/>
      </c>
      <c r="U1086" s="325" t="str">
        <f>'AccuValve Takeoff'!BC1087</f>
        <v/>
      </c>
      <c r="V1086" s="38"/>
      <c r="W1086" s="11"/>
      <c r="X1086" s="11"/>
      <c r="Y1086" s="11"/>
    </row>
    <row r="1087" spans="1:25" ht="20.100000000000001" customHeight="1" x14ac:dyDescent="0.2">
      <c r="A1087" s="12">
        <v>1079</v>
      </c>
      <c r="B1087" s="23" t="str">
        <f>IF('AccuValve Takeoff'!B1088="","",'AccuValve Takeoff'!B1088)</f>
        <v/>
      </c>
      <c r="C1087" s="45" t="str">
        <f>IF('AccuValve Takeoff'!C1088="","",'AccuValve Takeoff'!C1088)</f>
        <v/>
      </c>
      <c r="D1087" s="23" t="str">
        <f>IF('AccuValve Takeoff'!D1088="","",'AccuValve Takeoff'!D1088)</f>
        <v/>
      </c>
      <c r="E1087" s="23" t="str">
        <f>IF('AccuValve Takeoff'!S1088="","",'AccuValve Takeoff'!S1088)</f>
        <v/>
      </c>
      <c r="F1087" s="23" t="str">
        <f>IF('AccuValve Takeoff'!F1088="","",'AccuValve Takeoff'!F1088)</f>
        <v/>
      </c>
      <c r="G1087" s="23" t="str">
        <f>IF('AccuValve Takeoff'!R1088="","",'AccuValve Takeoff'!R1088)</f>
        <v/>
      </c>
      <c r="H1087" s="23" t="str">
        <f>IF('AccuValve Takeoff'!G1088="","",'AccuValve Takeoff'!G1088)</f>
        <v/>
      </c>
      <c r="I1087" s="23" t="str">
        <f>IF('AccuValve Takeoff'!H1088="","",'AccuValve Takeoff'!H1088)</f>
        <v/>
      </c>
      <c r="J1087" s="326" t="str">
        <f>IF('AccuValve Takeoff'!I1088="","",IF('AccuValve Takeoff'!I1088="Not Available","",'AccuValve Takeoff'!I1088))</f>
        <v/>
      </c>
      <c r="K1087" s="326" t="str">
        <f>IF('AccuValve Takeoff'!J1088="","",IF('AccuValve Takeoff'!J1088="Not Available","",'AccuValve Takeoff'!J1088))</f>
        <v/>
      </c>
      <c r="L1087" s="326" t="str">
        <f>IF('AccuValve Takeoff'!K1088="","",IF('AccuValve Takeoff'!K1088="Not Available","",'AccuValve Takeoff'!K1088))</f>
        <v/>
      </c>
      <c r="M1087" s="326" t="str">
        <f>IF('AccuValve Takeoff'!L1088="","",IF('AccuValve Takeoff'!L1088="Not Available","",'AccuValve Takeoff'!L1088))</f>
        <v/>
      </c>
      <c r="N1087" s="326" t="str">
        <f>IF('AccuValve Takeoff'!M1088="","",IF('AccuValve Takeoff'!M1088="Not Available","",'AccuValve Takeoff'!M1088))</f>
        <v/>
      </c>
      <c r="O1087" s="23" t="str">
        <f>IF('AccuValve Takeoff'!N1088="","",'AccuValve Takeoff'!N1088)</f>
        <v/>
      </c>
      <c r="P1087" s="23" t="str">
        <f>IF('AccuValve Takeoff'!O1088="","",'AccuValve Takeoff'!O1088)</f>
        <v/>
      </c>
      <c r="Q1087" s="23" t="str">
        <f>IF('AccuValve Takeoff'!P1088="","",'AccuValve Takeoff'!P1088)</f>
        <v/>
      </c>
      <c r="R1087" s="34" t="str">
        <f>IF('AccuValve Takeoff'!Q1088="","",'AccuValve Takeoff'!Q1088)</f>
        <v xml:space="preserve"> </v>
      </c>
      <c r="S1087" s="35" t="str">
        <f>'AccuValve Takeoff'!T1088</f>
        <v/>
      </c>
      <c r="T1087" s="35" t="str">
        <f>'AccuValve Takeoff'!U1088</f>
        <v/>
      </c>
      <c r="U1087" s="325" t="str">
        <f>'AccuValve Takeoff'!BC1088</f>
        <v/>
      </c>
      <c r="V1087" s="38"/>
      <c r="W1087" s="11"/>
      <c r="X1087" s="11"/>
      <c r="Y1087" s="11"/>
    </row>
    <row r="1088" spans="1:25" ht="20.100000000000001" customHeight="1" x14ac:dyDescent="0.2">
      <c r="A1088" s="12">
        <v>1080</v>
      </c>
      <c r="B1088" s="23" t="str">
        <f>IF('AccuValve Takeoff'!B1089="","",'AccuValve Takeoff'!B1089)</f>
        <v/>
      </c>
      <c r="C1088" s="45" t="str">
        <f>IF('AccuValve Takeoff'!C1089="","",'AccuValve Takeoff'!C1089)</f>
        <v/>
      </c>
      <c r="D1088" s="23" t="str">
        <f>IF('AccuValve Takeoff'!D1089="","",'AccuValve Takeoff'!D1089)</f>
        <v/>
      </c>
      <c r="E1088" s="23" t="str">
        <f>IF('AccuValve Takeoff'!S1089="","",'AccuValve Takeoff'!S1089)</f>
        <v/>
      </c>
      <c r="F1088" s="23" t="str">
        <f>IF('AccuValve Takeoff'!F1089="","",'AccuValve Takeoff'!F1089)</f>
        <v/>
      </c>
      <c r="G1088" s="23" t="str">
        <f>IF('AccuValve Takeoff'!R1089="","",'AccuValve Takeoff'!R1089)</f>
        <v/>
      </c>
      <c r="H1088" s="23" t="str">
        <f>IF('AccuValve Takeoff'!G1089="","",'AccuValve Takeoff'!G1089)</f>
        <v/>
      </c>
      <c r="I1088" s="23" t="str">
        <f>IF('AccuValve Takeoff'!H1089="","",'AccuValve Takeoff'!H1089)</f>
        <v/>
      </c>
      <c r="J1088" s="326" t="str">
        <f>IF('AccuValve Takeoff'!I1089="","",IF('AccuValve Takeoff'!I1089="Not Available","",'AccuValve Takeoff'!I1089))</f>
        <v/>
      </c>
      <c r="K1088" s="326" t="str">
        <f>IF('AccuValve Takeoff'!J1089="","",IF('AccuValve Takeoff'!J1089="Not Available","",'AccuValve Takeoff'!J1089))</f>
        <v/>
      </c>
      <c r="L1088" s="326" t="str">
        <f>IF('AccuValve Takeoff'!K1089="","",IF('AccuValve Takeoff'!K1089="Not Available","",'AccuValve Takeoff'!K1089))</f>
        <v/>
      </c>
      <c r="M1088" s="326" t="str">
        <f>IF('AccuValve Takeoff'!L1089="","",IF('AccuValve Takeoff'!L1089="Not Available","",'AccuValve Takeoff'!L1089))</f>
        <v/>
      </c>
      <c r="N1088" s="326" t="str">
        <f>IF('AccuValve Takeoff'!M1089="","",IF('AccuValve Takeoff'!M1089="Not Available","",'AccuValve Takeoff'!M1089))</f>
        <v/>
      </c>
      <c r="O1088" s="23" t="str">
        <f>IF('AccuValve Takeoff'!N1089="","",'AccuValve Takeoff'!N1089)</f>
        <v/>
      </c>
      <c r="P1088" s="23" t="str">
        <f>IF('AccuValve Takeoff'!O1089="","",'AccuValve Takeoff'!O1089)</f>
        <v/>
      </c>
      <c r="Q1088" s="23" t="str">
        <f>IF('AccuValve Takeoff'!P1089="","",'AccuValve Takeoff'!P1089)</f>
        <v/>
      </c>
      <c r="R1088" s="34" t="str">
        <f>IF('AccuValve Takeoff'!Q1089="","",'AccuValve Takeoff'!Q1089)</f>
        <v xml:space="preserve"> </v>
      </c>
      <c r="S1088" s="35" t="str">
        <f>'AccuValve Takeoff'!T1089</f>
        <v/>
      </c>
      <c r="T1088" s="35" t="str">
        <f>'AccuValve Takeoff'!U1089</f>
        <v/>
      </c>
      <c r="U1088" s="325" t="str">
        <f>'AccuValve Takeoff'!BC1089</f>
        <v/>
      </c>
      <c r="V1088" s="38"/>
      <c r="W1088" s="11"/>
      <c r="X1088" s="11"/>
      <c r="Y1088" s="11"/>
    </row>
    <row r="1089" spans="1:25" ht="20.100000000000001" customHeight="1" x14ac:dyDescent="0.2">
      <c r="A1089" s="12">
        <v>1081</v>
      </c>
      <c r="B1089" s="23" t="str">
        <f>IF('AccuValve Takeoff'!B1090="","",'AccuValve Takeoff'!B1090)</f>
        <v/>
      </c>
      <c r="C1089" s="45" t="str">
        <f>IF('AccuValve Takeoff'!C1090="","",'AccuValve Takeoff'!C1090)</f>
        <v/>
      </c>
      <c r="D1089" s="23" t="str">
        <f>IF('AccuValve Takeoff'!D1090="","",'AccuValve Takeoff'!D1090)</f>
        <v/>
      </c>
      <c r="E1089" s="23" t="str">
        <f>IF('AccuValve Takeoff'!S1090="","",'AccuValve Takeoff'!S1090)</f>
        <v/>
      </c>
      <c r="F1089" s="23" t="str">
        <f>IF('AccuValve Takeoff'!F1090="","",'AccuValve Takeoff'!F1090)</f>
        <v/>
      </c>
      <c r="G1089" s="23" t="str">
        <f>IF('AccuValve Takeoff'!R1090="","",'AccuValve Takeoff'!R1090)</f>
        <v/>
      </c>
      <c r="H1089" s="23" t="str">
        <f>IF('AccuValve Takeoff'!G1090="","",'AccuValve Takeoff'!G1090)</f>
        <v/>
      </c>
      <c r="I1089" s="23" t="str">
        <f>IF('AccuValve Takeoff'!H1090="","",'AccuValve Takeoff'!H1090)</f>
        <v/>
      </c>
      <c r="J1089" s="326" t="str">
        <f>IF('AccuValve Takeoff'!I1090="","",IF('AccuValve Takeoff'!I1090="Not Available","",'AccuValve Takeoff'!I1090))</f>
        <v/>
      </c>
      <c r="K1089" s="326" t="str">
        <f>IF('AccuValve Takeoff'!J1090="","",IF('AccuValve Takeoff'!J1090="Not Available","",'AccuValve Takeoff'!J1090))</f>
        <v/>
      </c>
      <c r="L1089" s="326" t="str">
        <f>IF('AccuValve Takeoff'!K1090="","",IF('AccuValve Takeoff'!K1090="Not Available","",'AccuValve Takeoff'!K1090))</f>
        <v/>
      </c>
      <c r="M1089" s="326" t="str">
        <f>IF('AccuValve Takeoff'!L1090="","",IF('AccuValve Takeoff'!L1090="Not Available","",'AccuValve Takeoff'!L1090))</f>
        <v/>
      </c>
      <c r="N1089" s="326" t="str">
        <f>IF('AccuValve Takeoff'!M1090="","",IF('AccuValve Takeoff'!M1090="Not Available","",'AccuValve Takeoff'!M1090))</f>
        <v/>
      </c>
      <c r="O1089" s="23" t="str">
        <f>IF('AccuValve Takeoff'!N1090="","",'AccuValve Takeoff'!N1090)</f>
        <v/>
      </c>
      <c r="P1089" s="23" t="str">
        <f>IF('AccuValve Takeoff'!O1090="","",'AccuValve Takeoff'!O1090)</f>
        <v/>
      </c>
      <c r="Q1089" s="23" t="str">
        <f>IF('AccuValve Takeoff'!P1090="","",'AccuValve Takeoff'!P1090)</f>
        <v/>
      </c>
      <c r="R1089" s="34" t="str">
        <f>IF('AccuValve Takeoff'!Q1090="","",'AccuValve Takeoff'!Q1090)</f>
        <v xml:space="preserve"> </v>
      </c>
      <c r="S1089" s="35" t="str">
        <f>'AccuValve Takeoff'!T1090</f>
        <v/>
      </c>
      <c r="T1089" s="35" t="str">
        <f>'AccuValve Takeoff'!U1090</f>
        <v/>
      </c>
      <c r="U1089" s="325" t="str">
        <f>'AccuValve Takeoff'!BC1090</f>
        <v/>
      </c>
      <c r="V1089" s="38"/>
      <c r="W1089" s="11"/>
      <c r="X1089" s="11"/>
      <c r="Y1089" s="11"/>
    </row>
    <row r="1090" spans="1:25" ht="20.100000000000001" customHeight="1" x14ac:dyDescent="0.2">
      <c r="A1090" s="12">
        <v>1082</v>
      </c>
      <c r="B1090" s="23" t="str">
        <f>IF('AccuValve Takeoff'!B1091="","",'AccuValve Takeoff'!B1091)</f>
        <v/>
      </c>
      <c r="C1090" s="45" t="str">
        <f>IF('AccuValve Takeoff'!C1091="","",'AccuValve Takeoff'!C1091)</f>
        <v/>
      </c>
      <c r="D1090" s="23" t="str">
        <f>IF('AccuValve Takeoff'!D1091="","",'AccuValve Takeoff'!D1091)</f>
        <v/>
      </c>
      <c r="E1090" s="23" t="str">
        <f>IF('AccuValve Takeoff'!S1091="","",'AccuValve Takeoff'!S1091)</f>
        <v/>
      </c>
      <c r="F1090" s="23" t="str">
        <f>IF('AccuValve Takeoff'!F1091="","",'AccuValve Takeoff'!F1091)</f>
        <v/>
      </c>
      <c r="G1090" s="23" t="str">
        <f>IF('AccuValve Takeoff'!R1091="","",'AccuValve Takeoff'!R1091)</f>
        <v/>
      </c>
      <c r="H1090" s="23" t="str">
        <f>IF('AccuValve Takeoff'!G1091="","",'AccuValve Takeoff'!G1091)</f>
        <v/>
      </c>
      <c r="I1090" s="23" t="str">
        <f>IF('AccuValve Takeoff'!H1091="","",'AccuValve Takeoff'!H1091)</f>
        <v/>
      </c>
      <c r="J1090" s="326" t="str">
        <f>IF('AccuValve Takeoff'!I1091="","",IF('AccuValve Takeoff'!I1091="Not Available","",'AccuValve Takeoff'!I1091))</f>
        <v/>
      </c>
      <c r="K1090" s="326" t="str">
        <f>IF('AccuValve Takeoff'!J1091="","",IF('AccuValve Takeoff'!J1091="Not Available","",'AccuValve Takeoff'!J1091))</f>
        <v/>
      </c>
      <c r="L1090" s="326" t="str">
        <f>IF('AccuValve Takeoff'!K1091="","",IF('AccuValve Takeoff'!K1091="Not Available","",'AccuValve Takeoff'!K1091))</f>
        <v/>
      </c>
      <c r="M1090" s="326" t="str">
        <f>IF('AccuValve Takeoff'!L1091="","",IF('AccuValve Takeoff'!L1091="Not Available","",'AccuValve Takeoff'!L1091))</f>
        <v/>
      </c>
      <c r="N1090" s="326" t="str">
        <f>IF('AccuValve Takeoff'!M1091="","",IF('AccuValve Takeoff'!M1091="Not Available","",'AccuValve Takeoff'!M1091))</f>
        <v/>
      </c>
      <c r="O1090" s="23" t="str">
        <f>IF('AccuValve Takeoff'!N1091="","",'AccuValve Takeoff'!N1091)</f>
        <v/>
      </c>
      <c r="P1090" s="23" t="str">
        <f>IF('AccuValve Takeoff'!O1091="","",'AccuValve Takeoff'!O1091)</f>
        <v/>
      </c>
      <c r="Q1090" s="23" t="str">
        <f>IF('AccuValve Takeoff'!P1091="","",'AccuValve Takeoff'!P1091)</f>
        <v/>
      </c>
      <c r="R1090" s="34" t="str">
        <f>IF('AccuValve Takeoff'!Q1091="","",'AccuValve Takeoff'!Q1091)</f>
        <v xml:space="preserve"> </v>
      </c>
      <c r="S1090" s="35" t="str">
        <f>'AccuValve Takeoff'!T1091</f>
        <v/>
      </c>
      <c r="T1090" s="35" t="str">
        <f>'AccuValve Takeoff'!U1091</f>
        <v/>
      </c>
      <c r="U1090" s="325" t="str">
        <f>'AccuValve Takeoff'!BC1091</f>
        <v/>
      </c>
      <c r="V1090" s="38"/>
      <c r="W1090" s="11"/>
      <c r="X1090" s="11"/>
      <c r="Y1090" s="11"/>
    </row>
    <row r="1091" spans="1:25" ht="20.100000000000001" customHeight="1" x14ac:dyDescent="0.2">
      <c r="A1091" s="12">
        <v>1083</v>
      </c>
      <c r="B1091" s="23" t="str">
        <f>IF('AccuValve Takeoff'!B1092="","",'AccuValve Takeoff'!B1092)</f>
        <v/>
      </c>
      <c r="C1091" s="45" t="str">
        <f>IF('AccuValve Takeoff'!C1092="","",'AccuValve Takeoff'!C1092)</f>
        <v/>
      </c>
      <c r="D1091" s="23" t="str">
        <f>IF('AccuValve Takeoff'!D1092="","",'AccuValve Takeoff'!D1092)</f>
        <v/>
      </c>
      <c r="E1091" s="23" t="str">
        <f>IF('AccuValve Takeoff'!S1092="","",'AccuValve Takeoff'!S1092)</f>
        <v/>
      </c>
      <c r="F1091" s="23" t="str">
        <f>IF('AccuValve Takeoff'!F1092="","",'AccuValve Takeoff'!F1092)</f>
        <v/>
      </c>
      <c r="G1091" s="23" t="str">
        <f>IF('AccuValve Takeoff'!R1092="","",'AccuValve Takeoff'!R1092)</f>
        <v/>
      </c>
      <c r="H1091" s="23" t="str">
        <f>IF('AccuValve Takeoff'!G1092="","",'AccuValve Takeoff'!G1092)</f>
        <v/>
      </c>
      <c r="I1091" s="23" t="str">
        <f>IF('AccuValve Takeoff'!H1092="","",'AccuValve Takeoff'!H1092)</f>
        <v/>
      </c>
      <c r="J1091" s="326" t="str">
        <f>IF('AccuValve Takeoff'!I1092="","",IF('AccuValve Takeoff'!I1092="Not Available","",'AccuValve Takeoff'!I1092))</f>
        <v/>
      </c>
      <c r="K1091" s="326" t="str">
        <f>IF('AccuValve Takeoff'!J1092="","",IF('AccuValve Takeoff'!J1092="Not Available","",'AccuValve Takeoff'!J1092))</f>
        <v/>
      </c>
      <c r="L1091" s="326" t="str">
        <f>IF('AccuValve Takeoff'!K1092="","",IF('AccuValve Takeoff'!K1092="Not Available","",'AccuValve Takeoff'!K1092))</f>
        <v/>
      </c>
      <c r="M1091" s="326" t="str">
        <f>IF('AccuValve Takeoff'!L1092="","",IF('AccuValve Takeoff'!L1092="Not Available","",'AccuValve Takeoff'!L1092))</f>
        <v/>
      </c>
      <c r="N1091" s="326" t="str">
        <f>IF('AccuValve Takeoff'!M1092="","",IF('AccuValve Takeoff'!M1092="Not Available","",'AccuValve Takeoff'!M1092))</f>
        <v/>
      </c>
      <c r="O1091" s="23" t="str">
        <f>IF('AccuValve Takeoff'!N1092="","",'AccuValve Takeoff'!N1092)</f>
        <v/>
      </c>
      <c r="P1091" s="23" t="str">
        <f>IF('AccuValve Takeoff'!O1092="","",'AccuValve Takeoff'!O1092)</f>
        <v/>
      </c>
      <c r="Q1091" s="23" t="str">
        <f>IF('AccuValve Takeoff'!P1092="","",'AccuValve Takeoff'!P1092)</f>
        <v/>
      </c>
      <c r="R1091" s="34" t="str">
        <f>IF('AccuValve Takeoff'!Q1092="","",'AccuValve Takeoff'!Q1092)</f>
        <v xml:space="preserve"> </v>
      </c>
      <c r="S1091" s="35" t="str">
        <f>'AccuValve Takeoff'!T1092</f>
        <v/>
      </c>
      <c r="T1091" s="35" t="str">
        <f>'AccuValve Takeoff'!U1092</f>
        <v/>
      </c>
      <c r="U1091" s="325" t="str">
        <f>'AccuValve Takeoff'!BC1092</f>
        <v/>
      </c>
      <c r="V1091" s="38"/>
      <c r="W1091" s="11"/>
      <c r="X1091" s="11"/>
      <c r="Y1091" s="11"/>
    </row>
    <row r="1092" spans="1:25" ht="20.100000000000001" customHeight="1" x14ac:dyDescent="0.2">
      <c r="A1092" s="12">
        <v>1084</v>
      </c>
      <c r="B1092" s="23" t="str">
        <f>IF('AccuValve Takeoff'!B1093="","",'AccuValve Takeoff'!B1093)</f>
        <v/>
      </c>
      <c r="C1092" s="45" t="str">
        <f>IF('AccuValve Takeoff'!C1093="","",'AccuValve Takeoff'!C1093)</f>
        <v/>
      </c>
      <c r="D1092" s="23" t="str">
        <f>IF('AccuValve Takeoff'!D1093="","",'AccuValve Takeoff'!D1093)</f>
        <v/>
      </c>
      <c r="E1092" s="23" t="str">
        <f>IF('AccuValve Takeoff'!S1093="","",'AccuValve Takeoff'!S1093)</f>
        <v/>
      </c>
      <c r="F1092" s="23" t="str">
        <f>IF('AccuValve Takeoff'!F1093="","",'AccuValve Takeoff'!F1093)</f>
        <v/>
      </c>
      <c r="G1092" s="23" t="str">
        <f>IF('AccuValve Takeoff'!R1093="","",'AccuValve Takeoff'!R1093)</f>
        <v/>
      </c>
      <c r="H1092" s="23" t="str">
        <f>IF('AccuValve Takeoff'!G1093="","",'AccuValve Takeoff'!G1093)</f>
        <v/>
      </c>
      <c r="I1092" s="23" t="str">
        <f>IF('AccuValve Takeoff'!H1093="","",'AccuValve Takeoff'!H1093)</f>
        <v/>
      </c>
      <c r="J1092" s="326" t="str">
        <f>IF('AccuValve Takeoff'!I1093="","",IF('AccuValve Takeoff'!I1093="Not Available","",'AccuValve Takeoff'!I1093))</f>
        <v/>
      </c>
      <c r="K1092" s="326" t="str">
        <f>IF('AccuValve Takeoff'!J1093="","",IF('AccuValve Takeoff'!J1093="Not Available","",'AccuValve Takeoff'!J1093))</f>
        <v/>
      </c>
      <c r="L1092" s="326" t="str">
        <f>IF('AccuValve Takeoff'!K1093="","",IF('AccuValve Takeoff'!K1093="Not Available","",'AccuValve Takeoff'!K1093))</f>
        <v/>
      </c>
      <c r="M1092" s="326" t="str">
        <f>IF('AccuValve Takeoff'!L1093="","",IF('AccuValve Takeoff'!L1093="Not Available","",'AccuValve Takeoff'!L1093))</f>
        <v/>
      </c>
      <c r="N1092" s="326" t="str">
        <f>IF('AccuValve Takeoff'!M1093="","",IF('AccuValve Takeoff'!M1093="Not Available","",'AccuValve Takeoff'!M1093))</f>
        <v/>
      </c>
      <c r="O1092" s="23" t="str">
        <f>IF('AccuValve Takeoff'!N1093="","",'AccuValve Takeoff'!N1093)</f>
        <v/>
      </c>
      <c r="P1092" s="23" t="str">
        <f>IF('AccuValve Takeoff'!O1093="","",'AccuValve Takeoff'!O1093)</f>
        <v/>
      </c>
      <c r="Q1092" s="23" t="str">
        <f>IF('AccuValve Takeoff'!P1093="","",'AccuValve Takeoff'!P1093)</f>
        <v/>
      </c>
      <c r="R1092" s="34" t="str">
        <f>IF('AccuValve Takeoff'!Q1093="","",'AccuValve Takeoff'!Q1093)</f>
        <v xml:space="preserve"> </v>
      </c>
      <c r="S1092" s="35" t="str">
        <f>'AccuValve Takeoff'!T1093</f>
        <v/>
      </c>
      <c r="T1092" s="35" t="str">
        <f>'AccuValve Takeoff'!U1093</f>
        <v/>
      </c>
      <c r="U1092" s="325" t="str">
        <f>'AccuValve Takeoff'!BC1093</f>
        <v/>
      </c>
      <c r="V1092" s="38"/>
      <c r="W1092" s="11"/>
      <c r="X1092" s="11"/>
      <c r="Y1092" s="11"/>
    </row>
    <row r="1093" spans="1:25" ht="20.100000000000001" customHeight="1" x14ac:dyDescent="0.2">
      <c r="A1093" s="12">
        <v>1085</v>
      </c>
      <c r="B1093" s="23" t="str">
        <f>IF('AccuValve Takeoff'!B1094="","",'AccuValve Takeoff'!B1094)</f>
        <v/>
      </c>
      <c r="C1093" s="45" t="str">
        <f>IF('AccuValve Takeoff'!C1094="","",'AccuValve Takeoff'!C1094)</f>
        <v/>
      </c>
      <c r="D1093" s="23" t="str">
        <f>IF('AccuValve Takeoff'!D1094="","",'AccuValve Takeoff'!D1094)</f>
        <v/>
      </c>
      <c r="E1093" s="23" t="str">
        <f>IF('AccuValve Takeoff'!S1094="","",'AccuValve Takeoff'!S1094)</f>
        <v/>
      </c>
      <c r="F1093" s="23" t="str">
        <f>IF('AccuValve Takeoff'!F1094="","",'AccuValve Takeoff'!F1094)</f>
        <v/>
      </c>
      <c r="G1093" s="23" t="str">
        <f>IF('AccuValve Takeoff'!R1094="","",'AccuValve Takeoff'!R1094)</f>
        <v/>
      </c>
      <c r="H1093" s="23" t="str">
        <f>IF('AccuValve Takeoff'!G1094="","",'AccuValve Takeoff'!G1094)</f>
        <v/>
      </c>
      <c r="I1093" s="23" t="str">
        <f>IF('AccuValve Takeoff'!H1094="","",'AccuValve Takeoff'!H1094)</f>
        <v/>
      </c>
      <c r="J1093" s="326" t="str">
        <f>IF('AccuValve Takeoff'!I1094="","",IF('AccuValve Takeoff'!I1094="Not Available","",'AccuValve Takeoff'!I1094))</f>
        <v/>
      </c>
      <c r="K1093" s="326" t="str">
        <f>IF('AccuValve Takeoff'!J1094="","",IF('AccuValve Takeoff'!J1094="Not Available","",'AccuValve Takeoff'!J1094))</f>
        <v/>
      </c>
      <c r="L1093" s="326" t="str">
        <f>IF('AccuValve Takeoff'!K1094="","",IF('AccuValve Takeoff'!K1094="Not Available","",'AccuValve Takeoff'!K1094))</f>
        <v/>
      </c>
      <c r="M1093" s="326" t="str">
        <f>IF('AccuValve Takeoff'!L1094="","",IF('AccuValve Takeoff'!L1094="Not Available","",'AccuValve Takeoff'!L1094))</f>
        <v/>
      </c>
      <c r="N1093" s="326" t="str">
        <f>IF('AccuValve Takeoff'!M1094="","",IF('AccuValve Takeoff'!M1094="Not Available","",'AccuValve Takeoff'!M1094))</f>
        <v/>
      </c>
      <c r="O1093" s="23" t="str">
        <f>IF('AccuValve Takeoff'!N1094="","",'AccuValve Takeoff'!N1094)</f>
        <v/>
      </c>
      <c r="P1093" s="23" t="str">
        <f>IF('AccuValve Takeoff'!O1094="","",'AccuValve Takeoff'!O1094)</f>
        <v/>
      </c>
      <c r="Q1093" s="23" t="str">
        <f>IF('AccuValve Takeoff'!P1094="","",'AccuValve Takeoff'!P1094)</f>
        <v/>
      </c>
      <c r="R1093" s="34" t="str">
        <f>IF('AccuValve Takeoff'!Q1094="","",'AccuValve Takeoff'!Q1094)</f>
        <v xml:space="preserve"> </v>
      </c>
      <c r="S1093" s="35" t="str">
        <f>'AccuValve Takeoff'!T1094</f>
        <v/>
      </c>
      <c r="T1093" s="35" t="str">
        <f>'AccuValve Takeoff'!U1094</f>
        <v/>
      </c>
      <c r="U1093" s="325" t="str">
        <f>'AccuValve Takeoff'!BC1094</f>
        <v/>
      </c>
      <c r="V1093" s="38"/>
      <c r="W1093" s="11"/>
      <c r="X1093" s="11"/>
      <c r="Y1093" s="11"/>
    </row>
    <row r="1094" spans="1:25" ht="20.100000000000001" customHeight="1" x14ac:dyDescent="0.2">
      <c r="A1094" s="12">
        <v>1086</v>
      </c>
      <c r="B1094" s="23" t="str">
        <f>IF('AccuValve Takeoff'!B1095="","",'AccuValve Takeoff'!B1095)</f>
        <v/>
      </c>
      <c r="C1094" s="45" t="str">
        <f>IF('AccuValve Takeoff'!C1095="","",'AccuValve Takeoff'!C1095)</f>
        <v/>
      </c>
      <c r="D1094" s="23" t="str">
        <f>IF('AccuValve Takeoff'!D1095="","",'AccuValve Takeoff'!D1095)</f>
        <v/>
      </c>
      <c r="E1094" s="23" t="str">
        <f>IF('AccuValve Takeoff'!S1095="","",'AccuValve Takeoff'!S1095)</f>
        <v/>
      </c>
      <c r="F1094" s="23" t="str">
        <f>IF('AccuValve Takeoff'!F1095="","",'AccuValve Takeoff'!F1095)</f>
        <v/>
      </c>
      <c r="G1094" s="23" t="str">
        <f>IF('AccuValve Takeoff'!R1095="","",'AccuValve Takeoff'!R1095)</f>
        <v/>
      </c>
      <c r="H1094" s="23" t="str">
        <f>IF('AccuValve Takeoff'!G1095="","",'AccuValve Takeoff'!G1095)</f>
        <v/>
      </c>
      <c r="I1094" s="23" t="str">
        <f>IF('AccuValve Takeoff'!H1095="","",'AccuValve Takeoff'!H1095)</f>
        <v/>
      </c>
      <c r="J1094" s="326" t="str">
        <f>IF('AccuValve Takeoff'!I1095="","",IF('AccuValve Takeoff'!I1095="Not Available","",'AccuValve Takeoff'!I1095))</f>
        <v/>
      </c>
      <c r="K1094" s="326" t="str">
        <f>IF('AccuValve Takeoff'!J1095="","",IF('AccuValve Takeoff'!J1095="Not Available","",'AccuValve Takeoff'!J1095))</f>
        <v/>
      </c>
      <c r="L1094" s="326" t="str">
        <f>IF('AccuValve Takeoff'!K1095="","",IF('AccuValve Takeoff'!K1095="Not Available","",'AccuValve Takeoff'!K1095))</f>
        <v/>
      </c>
      <c r="M1094" s="326" t="str">
        <f>IF('AccuValve Takeoff'!L1095="","",IF('AccuValve Takeoff'!L1095="Not Available","",'AccuValve Takeoff'!L1095))</f>
        <v/>
      </c>
      <c r="N1094" s="326" t="str">
        <f>IF('AccuValve Takeoff'!M1095="","",IF('AccuValve Takeoff'!M1095="Not Available","",'AccuValve Takeoff'!M1095))</f>
        <v/>
      </c>
      <c r="O1094" s="23" t="str">
        <f>IF('AccuValve Takeoff'!N1095="","",'AccuValve Takeoff'!N1095)</f>
        <v/>
      </c>
      <c r="P1094" s="23" t="str">
        <f>IF('AccuValve Takeoff'!O1095="","",'AccuValve Takeoff'!O1095)</f>
        <v/>
      </c>
      <c r="Q1094" s="23" t="str">
        <f>IF('AccuValve Takeoff'!P1095="","",'AccuValve Takeoff'!P1095)</f>
        <v/>
      </c>
      <c r="R1094" s="34" t="str">
        <f>IF('AccuValve Takeoff'!Q1095="","",'AccuValve Takeoff'!Q1095)</f>
        <v xml:space="preserve"> </v>
      </c>
      <c r="S1094" s="35" t="str">
        <f>'AccuValve Takeoff'!T1095</f>
        <v/>
      </c>
      <c r="T1094" s="35" t="str">
        <f>'AccuValve Takeoff'!U1095</f>
        <v/>
      </c>
      <c r="U1094" s="325" t="str">
        <f>'AccuValve Takeoff'!BC1095</f>
        <v/>
      </c>
      <c r="V1094" s="38"/>
      <c r="W1094" s="11"/>
      <c r="X1094" s="11"/>
      <c r="Y1094" s="11"/>
    </row>
    <row r="1095" spans="1:25" ht="20.100000000000001" customHeight="1" x14ac:dyDescent="0.2">
      <c r="A1095" s="12">
        <v>1087</v>
      </c>
      <c r="B1095" s="23" t="str">
        <f>IF('AccuValve Takeoff'!B1096="","",'AccuValve Takeoff'!B1096)</f>
        <v/>
      </c>
      <c r="C1095" s="45" t="str">
        <f>IF('AccuValve Takeoff'!C1096="","",'AccuValve Takeoff'!C1096)</f>
        <v/>
      </c>
      <c r="D1095" s="23" t="str">
        <f>IF('AccuValve Takeoff'!D1096="","",'AccuValve Takeoff'!D1096)</f>
        <v/>
      </c>
      <c r="E1095" s="23" t="str">
        <f>IF('AccuValve Takeoff'!S1096="","",'AccuValve Takeoff'!S1096)</f>
        <v/>
      </c>
      <c r="F1095" s="23" t="str">
        <f>IF('AccuValve Takeoff'!F1096="","",'AccuValve Takeoff'!F1096)</f>
        <v/>
      </c>
      <c r="G1095" s="23" t="str">
        <f>IF('AccuValve Takeoff'!R1096="","",'AccuValve Takeoff'!R1096)</f>
        <v/>
      </c>
      <c r="H1095" s="23" t="str">
        <f>IF('AccuValve Takeoff'!G1096="","",'AccuValve Takeoff'!G1096)</f>
        <v/>
      </c>
      <c r="I1095" s="23" t="str">
        <f>IF('AccuValve Takeoff'!H1096="","",'AccuValve Takeoff'!H1096)</f>
        <v/>
      </c>
      <c r="J1095" s="326" t="str">
        <f>IF('AccuValve Takeoff'!I1096="","",IF('AccuValve Takeoff'!I1096="Not Available","",'AccuValve Takeoff'!I1096))</f>
        <v/>
      </c>
      <c r="K1095" s="326" t="str">
        <f>IF('AccuValve Takeoff'!J1096="","",IF('AccuValve Takeoff'!J1096="Not Available","",'AccuValve Takeoff'!J1096))</f>
        <v/>
      </c>
      <c r="L1095" s="326" t="str">
        <f>IF('AccuValve Takeoff'!K1096="","",IF('AccuValve Takeoff'!K1096="Not Available","",'AccuValve Takeoff'!K1096))</f>
        <v/>
      </c>
      <c r="M1095" s="326" t="str">
        <f>IF('AccuValve Takeoff'!L1096="","",IF('AccuValve Takeoff'!L1096="Not Available","",'AccuValve Takeoff'!L1096))</f>
        <v/>
      </c>
      <c r="N1095" s="326" t="str">
        <f>IF('AccuValve Takeoff'!M1096="","",IF('AccuValve Takeoff'!M1096="Not Available","",'AccuValve Takeoff'!M1096))</f>
        <v/>
      </c>
      <c r="O1095" s="23" t="str">
        <f>IF('AccuValve Takeoff'!N1096="","",'AccuValve Takeoff'!N1096)</f>
        <v/>
      </c>
      <c r="P1095" s="23" t="str">
        <f>IF('AccuValve Takeoff'!O1096="","",'AccuValve Takeoff'!O1096)</f>
        <v/>
      </c>
      <c r="Q1095" s="23" t="str">
        <f>IF('AccuValve Takeoff'!P1096="","",'AccuValve Takeoff'!P1096)</f>
        <v/>
      </c>
      <c r="R1095" s="34" t="str">
        <f>IF('AccuValve Takeoff'!Q1096="","",'AccuValve Takeoff'!Q1096)</f>
        <v xml:space="preserve"> </v>
      </c>
      <c r="S1095" s="35" t="str">
        <f>'AccuValve Takeoff'!T1096</f>
        <v/>
      </c>
      <c r="T1095" s="35" t="str">
        <f>'AccuValve Takeoff'!U1096</f>
        <v/>
      </c>
      <c r="U1095" s="325" t="str">
        <f>'AccuValve Takeoff'!BC1096</f>
        <v/>
      </c>
      <c r="V1095" s="38"/>
      <c r="W1095" s="11"/>
      <c r="X1095" s="11"/>
      <c r="Y1095" s="11"/>
    </row>
    <row r="1096" spans="1:25" ht="20.100000000000001" customHeight="1" x14ac:dyDescent="0.2">
      <c r="A1096" s="12">
        <v>1088</v>
      </c>
      <c r="B1096" s="23" t="str">
        <f>IF('AccuValve Takeoff'!B1097="","",'AccuValve Takeoff'!B1097)</f>
        <v/>
      </c>
      <c r="C1096" s="45" t="str">
        <f>IF('AccuValve Takeoff'!C1097="","",'AccuValve Takeoff'!C1097)</f>
        <v/>
      </c>
      <c r="D1096" s="23" t="str">
        <f>IF('AccuValve Takeoff'!D1097="","",'AccuValve Takeoff'!D1097)</f>
        <v/>
      </c>
      <c r="E1096" s="23" t="str">
        <f>IF('AccuValve Takeoff'!S1097="","",'AccuValve Takeoff'!S1097)</f>
        <v/>
      </c>
      <c r="F1096" s="23" t="str">
        <f>IF('AccuValve Takeoff'!F1097="","",'AccuValve Takeoff'!F1097)</f>
        <v/>
      </c>
      <c r="G1096" s="23" t="str">
        <f>IF('AccuValve Takeoff'!R1097="","",'AccuValve Takeoff'!R1097)</f>
        <v/>
      </c>
      <c r="H1096" s="23" t="str">
        <f>IF('AccuValve Takeoff'!G1097="","",'AccuValve Takeoff'!G1097)</f>
        <v/>
      </c>
      <c r="I1096" s="23" t="str">
        <f>IF('AccuValve Takeoff'!H1097="","",'AccuValve Takeoff'!H1097)</f>
        <v/>
      </c>
      <c r="J1096" s="326" t="str">
        <f>IF('AccuValve Takeoff'!I1097="","",IF('AccuValve Takeoff'!I1097="Not Available","",'AccuValve Takeoff'!I1097))</f>
        <v/>
      </c>
      <c r="K1096" s="326" t="str">
        <f>IF('AccuValve Takeoff'!J1097="","",IF('AccuValve Takeoff'!J1097="Not Available","",'AccuValve Takeoff'!J1097))</f>
        <v/>
      </c>
      <c r="L1096" s="326" t="str">
        <f>IF('AccuValve Takeoff'!K1097="","",IF('AccuValve Takeoff'!K1097="Not Available","",'AccuValve Takeoff'!K1097))</f>
        <v/>
      </c>
      <c r="M1096" s="326" t="str">
        <f>IF('AccuValve Takeoff'!L1097="","",IF('AccuValve Takeoff'!L1097="Not Available","",'AccuValve Takeoff'!L1097))</f>
        <v/>
      </c>
      <c r="N1096" s="326" t="str">
        <f>IF('AccuValve Takeoff'!M1097="","",IF('AccuValve Takeoff'!M1097="Not Available","",'AccuValve Takeoff'!M1097))</f>
        <v/>
      </c>
      <c r="O1096" s="23" t="str">
        <f>IF('AccuValve Takeoff'!N1097="","",'AccuValve Takeoff'!N1097)</f>
        <v/>
      </c>
      <c r="P1096" s="23" t="str">
        <f>IF('AccuValve Takeoff'!O1097="","",'AccuValve Takeoff'!O1097)</f>
        <v/>
      </c>
      <c r="Q1096" s="23" t="str">
        <f>IF('AccuValve Takeoff'!P1097="","",'AccuValve Takeoff'!P1097)</f>
        <v/>
      </c>
      <c r="R1096" s="34" t="str">
        <f>IF('AccuValve Takeoff'!Q1097="","",'AccuValve Takeoff'!Q1097)</f>
        <v xml:space="preserve"> </v>
      </c>
      <c r="S1096" s="35" t="str">
        <f>'AccuValve Takeoff'!T1097</f>
        <v/>
      </c>
      <c r="T1096" s="35" t="str">
        <f>'AccuValve Takeoff'!U1097</f>
        <v/>
      </c>
      <c r="U1096" s="325" t="str">
        <f>'AccuValve Takeoff'!BC1097</f>
        <v/>
      </c>
      <c r="V1096" s="38"/>
      <c r="W1096" s="11"/>
      <c r="X1096" s="11"/>
      <c r="Y1096" s="11"/>
    </row>
    <row r="1097" spans="1:25" ht="20.100000000000001" customHeight="1" x14ac:dyDescent="0.2">
      <c r="A1097" s="12">
        <v>1089</v>
      </c>
      <c r="B1097" s="23" t="str">
        <f>IF('AccuValve Takeoff'!B1098="","",'AccuValve Takeoff'!B1098)</f>
        <v/>
      </c>
      <c r="C1097" s="45" t="str">
        <f>IF('AccuValve Takeoff'!C1098="","",'AccuValve Takeoff'!C1098)</f>
        <v/>
      </c>
      <c r="D1097" s="23" t="str">
        <f>IF('AccuValve Takeoff'!D1098="","",'AccuValve Takeoff'!D1098)</f>
        <v/>
      </c>
      <c r="E1097" s="23" t="str">
        <f>IF('AccuValve Takeoff'!S1098="","",'AccuValve Takeoff'!S1098)</f>
        <v/>
      </c>
      <c r="F1097" s="23" t="str">
        <f>IF('AccuValve Takeoff'!F1098="","",'AccuValve Takeoff'!F1098)</f>
        <v/>
      </c>
      <c r="G1097" s="23" t="str">
        <f>IF('AccuValve Takeoff'!R1098="","",'AccuValve Takeoff'!R1098)</f>
        <v/>
      </c>
      <c r="H1097" s="23" t="str">
        <f>IF('AccuValve Takeoff'!G1098="","",'AccuValve Takeoff'!G1098)</f>
        <v/>
      </c>
      <c r="I1097" s="23" t="str">
        <f>IF('AccuValve Takeoff'!H1098="","",'AccuValve Takeoff'!H1098)</f>
        <v/>
      </c>
      <c r="J1097" s="326" t="str">
        <f>IF('AccuValve Takeoff'!I1098="","",IF('AccuValve Takeoff'!I1098="Not Available","",'AccuValve Takeoff'!I1098))</f>
        <v/>
      </c>
      <c r="K1097" s="326" t="str">
        <f>IF('AccuValve Takeoff'!J1098="","",IF('AccuValve Takeoff'!J1098="Not Available","",'AccuValve Takeoff'!J1098))</f>
        <v/>
      </c>
      <c r="L1097" s="326" t="str">
        <f>IF('AccuValve Takeoff'!K1098="","",IF('AccuValve Takeoff'!K1098="Not Available","",'AccuValve Takeoff'!K1098))</f>
        <v/>
      </c>
      <c r="M1097" s="326" t="str">
        <f>IF('AccuValve Takeoff'!L1098="","",IF('AccuValve Takeoff'!L1098="Not Available","",'AccuValve Takeoff'!L1098))</f>
        <v/>
      </c>
      <c r="N1097" s="326" t="str">
        <f>IF('AccuValve Takeoff'!M1098="","",IF('AccuValve Takeoff'!M1098="Not Available","",'AccuValve Takeoff'!M1098))</f>
        <v/>
      </c>
      <c r="O1097" s="23" t="str">
        <f>IF('AccuValve Takeoff'!N1098="","",'AccuValve Takeoff'!N1098)</f>
        <v/>
      </c>
      <c r="P1097" s="23" t="str">
        <f>IF('AccuValve Takeoff'!O1098="","",'AccuValve Takeoff'!O1098)</f>
        <v/>
      </c>
      <c r="Q1097" s="23" t="str">
        <f>IF('AccuValve Takeoff'!P1098="","",'AccuValve Takeoff'!P1098)</f>
        <v/>
      </c>
      <c r="R1097" s="34" t="str">
        <f>IF('AccuValve Takeoff'!Q1098="","",'AccuValve Takeoff'!Q1098)</f>
        <v xml:space="preserve"> </v>
      </c>
      <c r="S1097" s="35" t="str">
        <f>'AccuValve Takeoff'!T1098</f>
        <v/>
      </c>
      <c r="T1097" s="35" t="str">
        <f>'AccuValve Takeoff'!U1098</f>
        <v/>
      </c>
      <c r="U1097" s="325" t="str">
        <f>'AccuValve Takeoff'!BC1098</f>
        <v/>
      </c>
      <c r="V1097" s="38"/>
      <c r="W1097" s="11"/>
      <c r="X1097" s="11"/>
      <c r="Y1097" s="11"/>
    </row>
    <row r="1098" spans="1:25" ht="20.100000000000001" customHeight="1" x14ac:dyDescent="0.2">
      <c r="A1098" s="12">
        <v>1090</v>
      </c>
      <c r="B1098" s="23" t="str">
        <f>IF('AccuValve Takeoff'!B1099="","",'AccuValve Takeoff'!B1099)</f>
        <v/>
      </c>
      <c r="C1098" s="45" t="str">
        <f>IF('AccuValve Takeoff'!C1099="","",'AccuValve Takeoff'!C1099)</f>
        <v/>
      </c>
      <c r="D1098" s="23" t="str">
        <f>IF('AccuValve Takeoff'!D1099="","",'AccuValve Takeoff'!D1099)</f>
        <v/>
      </c>
      <c r="E1098" s="23" t="str">
        <f>IF('AccuValve Takeoff'!S1099="","",'AccuValve Takeoff'!S1099)</f>
        <v/>
      </c>
      <c r="F1098" s="23" t="str">
        <f>IF('AccuValve Takeoff'!F1099="","",'AccuValve Takeoff'!F1099)</f>
        <v/>
      </c>
      <c r="G1098" s="23" t="str">
        <f>IF('AccuValve Takeoff'!R1099="","",'AccuValve Takeoff'!R1099)</f>
        <v/>
      </c>
      <c r="H1098" s="23" t="str">
        <f>IF('AccuValve Takeoff'!G1099="","",'AccuValve Takeoff'!G1099)</f>
        <v/>
      </c>
      <c r="I1098" s="23" t="str">
        <f>IF('AccuValve Takeoff'!H1099="","",'AccuValve Takeoff'!H1099)</f>
        <v/>
      </c>
      <c r="J1098" s="326" t="str">
        <f>IF('AccuValve Takeoff'!I1099="","",IF('AccuValve Takeoff'!I1099="Not Available","",'AccuValve Takeoff'!I1099))</f>
        <v/>
      </c>
      <c r="K1098" s="326" t="str">
        <f>IF('AccuValve Takeoff'!J1099="","",IF('AccuValve Takeoff'!J1099="Not Available","",'AccuValve Takeoff'!J1099))</f>
        <v/>
      </c>
      <c r="L1098" s="326" t="str">
        <f>IF('AccuValve Takeoff'!K1099="","",IF('AccuValve Takeoff'!K1099="Not Available","",'AccuValve Takeoff'!K1099))</f>
        <v/>
      </c>
      <c r="M1098" s="326" t="str">
        <f>IF('AccuValve Takeoff'!L1099="","",IF('AccuValve Takeoff'!L1099="Not Available","",'AccuValve Takeoff'!L1099))</f>
        <v/>
      </c>
      <c r="N1098" s="326" t="str">
        <f>IF('AccuValve Takeoff'!M1099="","",IF('AccuValve Takeoff'!M1099="Not Available","",'AccuValve Takeoff'!M1099))</f>
        <v/>
      </c>
      <c r="O1098" s="23" t="str">
        <f>IF('AccuValve Takeoff'!N1099="","",'AccuValve Takeoff'!N1099)</f>
        <v/>
      </c>
      <c r="P1098" s="23" t="str">
        <f>IF('AccuValve Takeoff'!O1099="","",'AccuValve Takeoff'!O1099)</f>
        <v/>
      </c>
      <c r="Q1098" s="23" t="str">
        <f>IF('AccuValve Takeoff'!P1099="","",'AccuValve Takeoff'!P1099)</f>
        <v/>
      </c>
      <c r="R1098" s="34" t="str">
        <f>IF('AccuValve Takeoff'!Q1099="","",'AccuValve Takeoff'!Q1099)</f>
        <v xml:space="preserve"> </v>
      </c>
      <c r="S1098" s="35" t="str">
        <f>'AccuValve Takeoff'!T1099</f>
        <v/>
      </c>
      <c r="T1098" s="35" t="str">
        <f>'AccuValve Takeoff'!U1099</f>
        <v/>
      </c>
      <c r="U1098" s="325" t="str">
        <f>'AccuValve Takeoff'!BC1099</f>
        <v/>
      </c>
      <c r="V1098" s="38"/>
      <c r="W1098" s="11"/>
      <c r="X1098" s="11"/>
      <c r="Y1098" s="11"/>
    </row>
    <row r="1099" spans="1:25" ht="20.100000000000001" customHeight="1" x14ac:dyDescent="0.2">
      <c r="A1099" s="12">
        <v>1091</v>
      </c>
      <c r="B1099" s="23" t="str">
        <f>IF('AccuValve Takeoff'!B1100="","",'AccuValve Takeoff'!B1100)</f>
        <v/>
      </c>
      <c r="C1099" s="45" t="str">
        <f>IF('AccuValve Takeoff'!C1100="","",'AccuValve Takeoff'!C1100)</f>
        <v/>
      </c>
      <c r="D1099" s="23" t="str">
        <f>IF('AccuValve Takeoff'!D1100="","",'AccuValve Takeoff'!D1100)</f>
        <v/>
      </c>
      <c r="E1099" s="23" t="str">
        <f>IF('AccuValve Takeoff'!S1100="","",'AccuValve Takeoff'!S1100)</f>
        <v/>
      </c>
      <c r="F1099" s="23" t="str">
        <f>IF('AccuValve Takeoff'!F1100="","",'AccuValve Takeoff'!F1100)</f>
        <v/>
      </c>
      <c r="G1099" s="23" t="str">
        <f>IF('AccuValve Takeoff'!R1100="","",'AccuValve Takeoff'!R1100)</f>
        <v/>
      </c>
      <c r="H1099" s="23" t="str">
        <f>IF('AccuValve Takeoff'!G1100="","",'AccuValve Takeoff'!G1100)</f>
        <v/>
      </c>
      <c r="I1099" s="23" t="str">
        <f>IF('AccuValve Takeoff'!H1100="","",'AccuValve Takeoff'!H1100)</f>
        <v/>
      </c>
      <c r="J1099" s="326" t="str">
        <f>IF('AccuValve Takeoff'!I1100="","",IF('AccuValve Takeoff'!I1100="Not Available","",'AccuValve Takeoff'!I1100))</f>
        <v/>
      </c>
      <c r="K1099" s="326" t="str">
        <f>IF('AccuValve Takeoff'!J1100="","",IF('AccuValve Takeoff'!J1100="Not Available","",'AccuValve Takeoff'!J1100))</f>
        <v/>
      </c>
      <c r="L1099" s="326" t="str">
        <f>IF('AccuValve Takeoff'!K1100="","",IF('AccuValve Takeoff'!K1100="Not Available","",'AccuValve Takeoff'!K1100))</f>
        <v/>
      </c>
      <c r="M1099" s="326" t="str">
        <f>IF('AccuValve Takeoff'!L1100="","",IF('AccuValve Takeoff'!L1100="Not Available","",'AccuValve Takeoff'!L1100))</f>
        <v/>
      </c>
      <c r="N1099" s="326" t="str">
        <f>IF('AccuValve Takeoff'!M1100="","",IF('AccuValve Takeoff'!M1100="Not Available","",'AccuValve Takeoff'!M1100))</f>
        <v/>
      </c>
      <c r="O1099" s="23" t="str">
        <f>IF('AccuValve Takeoff'!N1100="","",'AccuValve Takeoff'!N1100)</f>
        <v/>
      </c>
      <c r="P1099" s="23" t="str">
        <f>IF('AccuValve Takeoff'!O1100="","",'AccuValve Takeoff'!O1100)</f>
        <v/>
      </c>
      <c r="Q1099" s="23" t="str">
        <f>IF('AccuValve Takeoff'!P1100="","",'AccuValve Takeoff'!P1100)</f>
        <v/>
      </c>
      <c r="R1099" s="34" t="str">
        <f>IF('AccuValve Takeoff'!Q1100="","",'AccuValve Takeoff'!Q1100)</f>
        <v xml:space="preserve"> </v>
      </c>
      <c r="S1099" s="35" t="str">
        <f>'AccuValve Takeoff'!T1100</f>
        <v/>
      </c>
      <c r="T1099" s="35" t="str">
        <f>'AccuValve Takeoff'!U1100</f>
        <v/>
      </c>
      <c r="U1099" s="325" t="str">
        <f>'AccuValve Takeoff'!BC1100</f>
        <v/>
      </c>
      <c r="V1099" s="38"/>
      <c r="W1099" s="11"/>
      <c r="X1099" s="11"/>
      <c r="Y1099" s="11"/>
    </row>
    <row r="1100" spans="1:25" ht="20.100000000000001" customHeight="1" x14ac:dyDescent="0.2">
      <c r="A1100" s="12">
        <v>1092</v>
      </c>
      <c r="B1100" s="23" t="str">
        <f>IF('AccuValve Takeoff'!B1101="","",'AccuValve Takeoff'!B1101)</f>
        <v/>
      </c>
      <c r="C1100" s="45" t="str">
        <f>IF('AccuValve Takeoff'!C1101="","",'AccuValve Takeoff'!C1101)</f>
        <v/>
      </c>
      <c r="D1100" s="23" t="str">
        <f>IF('AccuValve Takeoff'!D1101="","",'AccuValve Takeoff'!D1101)</f>
        <v/>
      </c>
      <c r="E1100" s="23" t="str">
        <f>IF('AccuValve Takeoff'!S1101="","",'AccuValve Takeoff'!S1101)</f>
        <v/>
      </c>
      <c r="F1100" s="23" t="str">
        <f>IF('AccuValve Takeoff'!F1101="","",'AccuValve Takeoff'!F1101)</f>
        <v/>
      </c>
      <c r="G1100" s="23" t="str">
        <f>IF('AccuValve Takeoff'!R1101="","",'AccuValve Takeoff'!R1101)</f>
        <v/>
      </c>
      <c r="H1100" s="23" t="str">
        <f>IF('AccuValve Takeoff'!G1101="","",'AccuValve Takeoff'!G1101)</f>
        <v/>
      </c>
      <c r="I1100" s="23" t="str">
        <f>IF('AccuValve Takeoff'!H1101="","",'AccuValve Takeoff'!H1101)</f>
        <v/>
      </c>
      <c r="J1100" s="326" t="str">
        <f>IF('AccuValve Takeoff'!I1101="","",IF('AccuValve Takeoff'!I1101="Not Available","",'AccuValve Takeoff'!I1101))</f>
        <v/>
      </c>
      <c r="K1100" s="326" t="str">
        <f>IF('AccuValve Takeoff'!J1101="","",IF('AccuValve Takeoff'!J1101="Not Available","",'AccuValve Takeoff'!J1101))</f>
        <v/>
      </c>
      <c r="L1100" s="326" t="str">
        <f>IF('AccuValve Takeoff'!K1101="","",IF('AccuValve Takeoff'!K1101="Not Available","",'AccuValve Takeoff'!K1101))</f>
        <v/>
      </c>
      <c r="M1100" s="326" t="str">
        <f>IF('AccuValve Takeoff'!L1101="","",IF('AccuValve Takeoff'!L1101="Not Available","",'AccuValve Takeoff'!L1101))</f>
        <v/>
      </c>
      <c r="N1100" s="326" t="str">
        <f>IF('AccuValve Takeoff'!M1101="","",IF('AccuValve Takeoff'!M1101="Not Available","",'AccuValve Takeoff'!M1101))</f>
        <v/>
      </c>
      <c r="O1100" s="23" t="str">
        <f>IF('AccuValve Takeoff'!N1101="","",'AccuValve Takeoff'!N1101)</f>
        <v/>
      </c>
      <c r="P1100" s="23" t="str">
        <f>IF('AccuValve Takeoff'!O1101="","",'AccuValve Takeoff'!O1101)</f>
        <v/>
      </c>
      <c r="Q1100" s="23" t="str">
        <f>IF('AccuValve Takeoff'!P1101="","",'AccuValve Takeoff'!P1101)</f>
        <v/>
      </c>
      <c r="R1100" s="34" t="str">
        <f>IF('AccuValve Takeoff'!Q1101="","",'AccuValve Takeoff'!Q1101)</f>
        <v xml:space="preserve"> </v>
      </c>
      <c r="S1100" s="35" t="str">
        <f>'AccuValve Takeoff'!T1101</f>
        <v/>
      </c>
      <c r="T1100" s="35" t="str">
        <f>'AccuValve Takeoff'!U1101</f>
        <v/>
      </c>
      <c r="U1100" s="325" t="str">
        <f>'AccuValve Takeoff'!BC1101</f>
        <v/>
      </c>
      <c r="V1100" s="38"/>
      <c r="W1100" s="11"/>
      <c r="X1100" s="11"/>
      <c r="Y1100" s="11"/>
    </row>
    <row r="1101" spans="1:25" ht="20.100000000000001" customHeight="1" x14ac:dyDescent="0.2">
      <c r="A1101" s="12">
        <v>1093</v>
      </c>
      <c r="B1101" s="23" t="str">
        <f>IF('AccuValve Takeoff'!B1102="","",'AccuValve Takeoff'!B1102)</f>
        <v/>
      </c>
      <c r="C1101" s="45" t="str">
        <f>IF('AccuValve Takeoff'!C1102="","",'AccuValve Takeoff'!C1102)</f>
        <v/>
      </c>
      <c r="D1101" s="23" t="str">
        <f>IF('AccuValve Takeoff'!D1102="","",'AccuValve Takeoff'!D1102)</f>
        <v/>
      </c>
      <c r="E1101" s="23" t="str">
        <f>IF('AccuValve Takeoff'!S1102="","",'AccuValve Takeoff'!S1102)</f>
        <v/>
      </c>
      <c r="F1101" s="23" t="str">
        <f>IF('AccuValve Takeoff'!F1102="","",'AccuValve Takeoff'!F1102)</f>
        <v/>
      </c>
      <c r="G1101" s="23" t="str">
        <f>IF('AccuValve Takeoff'!R1102="","",'AccuValve Takeoff'!R1102)</f>
        <v/>
      </c>
      <c r="H1101" s="23" t="str">
        <f>IF('AccuValve Takeoff'!G1102="","",'AccuValve Takeoff'!G1102)</f>
        <v/>
      </c>
      <c r="I1101" s="23" t="str">
        <f>IF('AccuValve Takeoff'!H1102="","",'AccuValve Takeoff'!H1102)</f>
        <v/>
      </c>
      <c r="J1101" s="326" t="str">
        <f>IF('AccuValve Takeoff'!I1102="","",IF('AccuValve Takeoff'!I1102="Not Available","",'AccuValve Takeoff'!I1102))</f>
        <v/>
      </c>
      <c r="K1101" s="326" t="str">
        <f>IF('AccuValve Takeoff'!J1102="","",IF('AccuValve Takeoff'!J1102="Not Available","",'AccuValve Takeoff'!J1102))</f>
        <v/>
      </c>
      <c r="L1101" s="326" t="str">
        <f>IF('AccuValve Takeoff'!K1102="","",IF('AccuValve Takeoff'!K1102="Not Available","",'AccuValve Takeoff'!K1102))</f>
        <v/>
      </c>
      <c r="M1101" s="326" t="str">
        <f>IF('AccuValve Takeoff'!L1102="","",IF('AccuValve Takeoff'!L1102="Not Available","",'AccuValve Takeoff'!L1102))</f>
        <v/>
      </c>
      <c r="N1101" s="326" t="str">
        <f>IF('AccuValve Takeoff'!M1102="","",IF('AccuValve Takeoff'!M1102="Not Available","",'AccuValve Takeoff'!M1102))</f>
        <v/>
      </c>
      <c r="O1101" s="23" t="str">
        <f>IF('AccuValve Takeoff'!N1102="","",'AccuValve Takeoff'!N1102)</f>
        <v/>
      </c>
      <c r="P1101" s="23" t="str">
        <f>IF('AccuValve Takeoff'!O1102="","",'AccuValve Takeoff'!O1102)</f>
        <v/>
      </c>
      <c r="Q1101" s="23" t="str">
        <f>IF('AccuValve Takeoff'!P1102="","",'AccuValve Takeoff'!P1102)</f>
        <v/>
      </c>
      <c r="R1101" s="34" t="str">
        <f>IF('AccuValve Takeoff'!Q1102="","",'AccuValve Takeoff'!Q1102)</f>
        <v xml:space="preserve"> </v>
      </c>
      <c r="S1101" s="35" t="str">
        <f>'AccuValve Takeoff'!T1102</f>
        <v/>
      </c>
      <c r="T1101" s="35" t="str">
        <f>'AccuValve Takeoff'!U1102</f>
        <v/>
      </c>
      <c r="U1101" s="325" t="str">
        <f>'AccuValve Takeoff'!BC1102</f>
        <v/>
      </c>
      <c r="V1101" s="38"/>
      <c r="W1101" s="11"/>
      <c r="X1101" s="11"/>
      <c r="Y1101" s="11"/>
    </row>
    <row r="1102" spans="1:25" ht="20.100000000000001" customHeight="1" x14ac:dyDescent="0.2">
      <c r="A1102" s="12">
        <v>1094</v>
      </c>
      <c r="B1102" s="23" t="str">
        <f>IF('AccuValve Takeoff'!B1103="","",'AccuValve Takeoff'!B1103)</f>
        <v/>
      </c>
      <c r="C1102" s="45" t="str">
        <f>IF('AccuValve Takeoff'!C1103="","",'AccuValve Takeoff'!C1103)</f>
        <v/>
      </c>
      <c r="D1102" s="23" t="str">
        <f>IF('AccuValve Takeoff'!D1103="","",'AccuValve Takeoff'!D1103)</f>
        <v/>
      </c>
      <c r="E1102" s="23" t="str">
        <f>IF('AccuValve Takeoff'!S1103="","",'AccuValve Takeoff'!S1103)</f>
        <v/>
      </c>
      <c r="F1102" s="23" t="str">
        <f>IF('AccuValve Takeoff'!F1103="","",'AccuValve Takeoff'!F1103)</f>
        <v/>
      </c>
      <c r="G1102" s="23" t="str">
        <f>IF('AccuValve Takeoff'!R1103="","",'AccuValve Takeoff'!R1103)</f>
        <v/>
      </c>
      <c r="H1102" s="23" t="str">
        <f>IF('AccuValve Takeoff'!G1103="","",'AccuValve Takeoff'!G1103)</f>
        <v/>
      </c>
      <c r="I1102" s="23" t="str">
        <f>IF('AccuValve Takeoff'!H1103="","",'AccuValve Takeoff'!H1103)</f>
        <v/>
      </c>
      <c r="J1102" s="326" t="str">
        <f>IF('AccuValve Takeoff'!I1103="","",IF('AccuValve Takeoff'!I1103="Not Available","",'AccuValve Takeoff'!I1103))</f>
        <v/>
      </c>
      <c r="K1102" s="326" t="str">
        <f>IF('AccuValve Takeoff'!J1103="","",IF('AccuValve Takeoff'!J1103="Not Available","",'AccuValve Takeoff'!J1103))</f>
        <v/>
      </c>
      <c r="L1102" s="326" t="str">
        <f>IF('AccuValve Takeoff'!K1103="","",IF('AccuValve Takeoff'!K1103="Not Available","",'AccuValve Takeoff'!K1103))</f>
        <v/>
      </c>
      <c r="M1102" s="326" t="str">
        <f>IF('AccuValve Takeoff'!L1103="","",IF('AccuValve Takeoff'!L1103="Not Available","",'AccuValve Takeoff'!L1103))</f>
        <v/>
      </c>
      <c r="N1102" s="326" t="str">
        <f>IF('AccuValve Takeoff'!M1103="","",IF('AccuValve Takeoff'!M1103="Not Available","",'AccuValve Takeoff'!M1103))</f>
        <v/>
      </c>
      <c r="O1102" s="23" t="str">
        <f>IF('AccuValve Takeoff'!N1103="","",'AccuValve Takeoff'!N1103)</f>
        <v/>
      </c>
      <c r="P1102" s="23" t="str">
        <f>IF('AccuValve Takeoff'!O1103="","",'AccuValve Takeoff'!O1103)</f>
        <v/>
      </c>
      <c r="Q1102" s="23" t="str">
        <f>IF('AccuValve Takeoff'!P1103="","",'AccuValve Takeoff'!P1103)</f>
        <v/>
      </c>
      <c r="R1102" s="34" t="str">
        <f>IF('AccuValve Takeoff'!Q1103="","",'AccuValve Takeoff'!Q1103)</f>
        <v xml:space="preserve"> </v>
      </c>
      <c r="S1102" s="35" t="str">
        <f>'AccuValve Takeoff'!T1103</f>
        <v/>
      </c>
      <c r="T1102" s="35" t="str">
        <f>'AccuValve Takeoff'!U1103</f>
        <v/>
      </c>
      <c r="U1102" s="325" t="str">
        <f>'AccuValve Takeoff'!BC1103</f>
        <v/>
      </c>
      <c r="V1102" s="38"/>
      <c r="W1102" s="11"/>
      <c r="X1102" s="11"/>
      <c r="Y1102" s="11"/>
    </row>
    <row r="1103" spans="1:25" ht="20.100000000000001" customHeight="1" x14ac:dyDescent="0.2">
      <c r="A1103" s="12">
        <v>1095</v>
      </c>
      <c r="B1103" s="23" t="str">
        <f>IF('AccuValve Takeoff'!B1104="","",'AccuValve Takeoff'!B1104)</f>
        <v/>
      </c>
      <c r="C1103" s="45" t="str">
        <f>IF('AccuValve Takeoff'!C1104="","",'AccuValve Takeoff'!C1104)</f>
        <v/>
      </c>
      <c r="D1103" s="23" t="str">
        <f>IF('AccuValve Takeoff'!D1104="","",'AccuValve Takeoff'!D1104)</f>
        <v/>
      </c>
      <c r="E1103" s="23" t="str">
        <f>IF('AccuValve Takeoff'!S1104="","",'AccuValve Takeoff'!S1104)</f>
        <v/>
      </c>
      <c r="F1103" s="23" t="str">
        <f>IF('AccuValve Takeoff'!F1104="","",'AccuValve Takeoff'!F1104)</f>
        <v/>
      </c>
      <c r="G1103" s="23" t="str">
        <f>IF('AccuValve Takeoff'!R1104="","",'AccuValve Takeoff'!R1104)</f>
        <v/>
      </c>
      <c r="H1103" s="23" t="str">
        <f>IF('AccuValve Takeoff'!G1104="","",'AccuValve Takeoff'!G1104)</f>
        <v/>
      </c>
      <c r="I1103" s="23" t="str">
        <f>IF('AccuValve Takeoff'!H1104="","",'AccuValve Takeoff'!H1104)</f>
        <v/>
      </c>
      <c r="J1103" s="326" t="str">
        <f>IF('AccuValve Takeoff'!I1104="","",IF('AccuValve Takeoff'!I1104="Not Available","",'AccuValve Takeoff'!I1104))</f>
        <v/>
      </c>
      <c r="K1103" s="326" t="str">
        <f>IF('AccuValve Takeoff'!J1104="","",IF('AccuValve Takeoff'!J1104="Not Available","",'AccuValve Takeoff'!J1104))</f>
        <v/>
      </c>
      <c r="L1103" s="326" t="str">
        <f>IF('AccuValve Takeoff'!K1104="","",IF('AccuValve Takeoff'!K1104="Not Available","",'AccuValve Takeoff'!K1104))</f>
        <v/>
      </c>
      <c r="M1103" s="326" t="str">
        <f>IF('AccuValve Takeoff'!L1104="","",IF('AccuValve Takeoff'!L1104="Not Available","",'AccuValve Takeoff'!L1104))</f>
        <v/>
      </c>
      <c r="N1103" s="326" t="str">
        <f>IF('AccuValve Takeoff'!M1104="","",IF('AccuValve Takeoff'!M1104="Not Available","",'AccuValve Takeoff'!M1104))</f>
        <v/>
      </c>
      <c r="O1103" s="23" t="str">
        <f>IF('AccuValve Takeoff'!N1104="","",'AccuValve Takeoff'!N1104)</f>
        <v/>
      </c>
      <c r="P1103" s="23" t="str">
        <f>IF('AccuValve Takeoff'!O1104="","",'AccuValve Takeoff'!O1104)</f>
        <v/>
      </c>
      <c r="Q1103" s="23" t="str">
        <f>IF('AccuValve Takeoff'!P1104="","",'AccuValve Takeoff'!P1104)</f>
        <v/>
      </c>
      <c r="R1103" s="34" t="str">
        <f>IF('AccuValve Takeoff'!Q1104="","",'AccuValve Takeoff'!Q1104)</f>
        <v xml:space="preserve"> </v>
      </c>
      <c r="S1103" s="35" t="str">
        <f>'AccuValve Takeoff'!T1104</f>
        <v/>
      </c>
      <c r="T1103" s="35" t="str">
        <f>'AccuValve Takeoff'!U1104</f>
        <v/>
      </c>
      <c r="U1103" s="325" t="str">
        <f>'AccuValve Takeoff'!BC1104</f>
        <v/>
      </c>
      <c r="V1103" s="38"/>
      <c r="W1103" s="11"/>
      <c r="X1103" s="11"/>
      <c r="Y1103" s="11"/>
    </row>
    <row r="1104" spans="1:25" ht="20.100000000000001" customHeight="1" x14ac:dyDescent="0.2">
      <c r="A1104" s="12">
        <v>1096</v>
      </c>
      <c r="B1104" s="23" t="str">
        <f>IF('AccuValve Takeoff'!B1105="","",'AccuValve Takeoff'!B1105)</f>
        <v/>
      </c>
      <c r="C1104" s="45" t="str">
        <f>IF('AccuValve Takeoff'!C1105="","",'AccuValve Takeoff'!C1105)</f>
        <v/>
      </c>
      <c r="D1104" s="23" t="str">
        <f>IF('AccuValve Takeoff'!D1105="","",'AccuValve Takeoff'!D1105)</f>
        <v/>
      </c>
      <c r="E1104" s="23" t="str">
        <f>IF('AccuValve Takeoff'!S1105="","",'AccuValve Takeoff'!S1105)</f>
        <v/>
      </c>
      <c r="F1104" s="23" t="str">
        <f>IF('AccuValve Takeoff'!F1105="","",'AccuValve Takeoff'!F1105)</f>
        <v/>
      </c>
      <c r="G1104" s="23" t="str">
        <f>IF('AccuValve Takeoff'!R1105="","",'AccuValve Takeoff'!R1105)</f>
        <v/>
      </c>
      <c r="H1104" s="23" t="str">
        <f>IF('AccuValve Takeoff'!G1105="","",'AccuValve Takeoff'!G1105)</f>
        <v/>
      </c>
      <c r="I1104" s="23" t="str">
        <f>IF('AccuValve Takeoff'!H1105="","",'AccuValve Takeoff'!H1105)</f>
        <v/>
      </c>
      <c r="J1104" s="326" t="str">
        <f>IF('AccuValve Takeoff'!I1105="","",IF('AccuValve Takeoff'!I1105="Not Available","",'AccuValve Takeoff'!I1105))</f>
        <v/>
      </c>
      <c r="K1104" s="326" t="str">
        <f>IF('AccuValve Takeoff'!J1105="","",IF('AccuValve Takeoff'!J1105="Not Available","",'AccuValve Takeoff'!J1105))</f>
        <v/>
      </c>
      <c r="L1104" s="326" t="str">
        <f>IF('AccuValve Takeoff'!K1105="","",IF('AccuValve Takeoff'!K1105="Not Available","",'AccuValve Takeoff'!K1105))</f>
        <v/>
      </c>
      <c r="M1104" s="326" t="str">
        <f>IF('AccuValve Takeoff'!L1105="","",IF('AccuValve Takeoff'!L1105="Not Available","",'AccuValve Takeoff'!L1105))</f>
        <v/>
      </c>
      <c r="N1104" s="326" t="str">
        <f>IF('AccuValve Takeoff'!M1105="","",IF('AccuValve Takeoff'!M1105="Not Available","",'AccuValve Takeoff'!M1105))</f>
        <v/>
      </c>
      <c r="O1104" s="23" t="str">
        <f>IF('AccuValve Takeoff'!N1105="","",'AccuValve Takeoff'!N1105)</f>
        <v/>
      </c>
      <c r="P1104" s="23" t="str">
        <f>IF('AccuValve Takeoff'!O1105="","",'AccuValve Takeoff'!O1105)</f>
        <v/>
      </c>
      <c r="Q1104" s="23" t="str">
        <f>IF('AccuValve Takeoff'!P1105="","",'AccuValve Takeoff'!P1105)</f>
        <v/>
      </c>
      <c r="R1104" s="34" t="str">
        <f>IF('AccuValve Takeoff'!Q1105="","",'AccuValve Takeoff'!Q1105)</f>
        <v xml:space="preserve"> </v>
      </c>
      <c r="S1104" s="35" t="str">
        <f>'AccuValve Takeoff'!T1105</f>
        <v/>
      </c>
      <c r="T1104" s="35" t="str">
        <f>'AccuValve Takeoff'!U1105</f>
        <v/>
      </c>
      <c r="U1104" s="325" t="str">
        <f>'AccuValve Takeoff'!BC1105</f>
        <v/>
      </c>
      <c r="V1104" s="38"/>
      <c r="W1104" s="11"/>
      <c r="X1104" s="11"/>
      <c r="Y1104" s="11"/>
    </row>
    <row r="1105" spans="1:25" ht="20.100000000000001" customHeight="1" x14ac:dyDescent="0.2">
      <c r="A1105" s="12">
        <v>1097</v>
      </c>
      <c r="B1105" s="23" t="str">
        <f>IF('AccuValve Takeoff'!B1106="","",'AccuValve Takeoff'!B1106)</f>
        <v/>
      </c>
      <c r="C1105" s="45" t="str">
        <f>IF('AccuValve Takeoff'!C1106="","",'AccuValve Takeoff'!C1106)</f>
        <v/>
      </c>
      <c r="D1105" s="23" t="str">
        <f>IF('AccuValve Takeoff'!D1106="","",'AccuValve Takeoff'!D1106)</f>
        <v/>
      </c>
      <c r="E1105" s="23" t="str">
        <f>IF('AccuValve Takeoff'!S1106="","",'AccuValve Takeoff'!S1106)</f>
        <v/>
      </c>
      <c r="F1105" s="23" t="str">
        <f>IF('AccuValve Takeoff'!F1106="","",'AccuValve Takeoff'!F1106)</f>
        <v/>
      </c>
      <c r="G1105" s="23" t="str">
        <f>IF('AccuValve Takeoff'!R1106="","",'AccuValve Takeoff'!R1106)</f>
        <v/>
      </c>
      <c r="H1105" s="23" t="str">
        <f>IF('AccuValve Takeoff'!G1106="","",'AccuValve Takeoff'!G1106)</f>
        <v/>
      </c>
      <c r="I1105" s="23" t="str">
        <f>IF('AccuValve Takeoff'!H1106="","",'AccuValve Takeoff'!H1106)</f>
        <v/>
      </c>
      <c r="J1105" s="326" t="str">
        <f>IF('AccuValve Takeoff'!I1106="","",IF('AccuValve Takeoff'!I1106="Not Available","",'AccuValve Takeoff'!I1106))</f>
        <v/>
      </c>
      <c r="K1105" s="326" t="str">
        <f>IF('AccuValve Takeoff'!J1106="","",IF('AccuValve Takeoff'!J1106="Not Available","",'AccuValve Takeoff'!J1106))</f>
        <v/>
      </c>
      <c r="L1105" s="326" t="str">
        <f>IF('AccuValve Takeoff'!K1106="","",IF('AccuValve Takeoff'!K1106="Not Available","",'AccuValve Takeoff'!K1106))</f>
        <v/>
      </c>
      <c r="M1105" s="326" t="str">
        <f>IF('AccuValve Takeoff'!L1106="","",IF('AccuValve Takeoff'!L1106="Not Available","",'AccuValve Takeoff'!L1106))</f>
        <v/>
      </c>
      <c r="N1105" s="326" t="str">
        <f>IF('AccuValve Takeoff'!M1106="","",IF('AccuValve Takeoff'!M1106="Not Available","",'AccuValve Takeoff'!M1106))</f>
        <v/>
      </c>
      <c r="O1105" s="23" t="str">
        <f>IF('AccuValve Takeoff'!N1106="","",'AccuValve Takeoff'!N1106)</f>
        <v/>
      </c>
      <c r="P1105" s="23" t="str">
        <f>IF('AccuValve Takeoff'!O1106="","",'AccuValve Takeoff'!O1106)</f>
        <v/>
      </c>
      <c r="Q1105" s="23" t="str">
        <f>IF('AccuValve Takeoff'!P1106="","",'AccuValve Takeoff'!P1106)</f>
        <v/>
      </c>
      <c r="R1105" s="34" t="str">
        <f>IF('AccuValve Takeoff'!Q1106="","",'AccuValve Takeoff'!Q1106)</f>
        <v xml:space="preserve"> </v>
      </c>
      <c r="S1105" s="35" t="str">
        <f>'AccuValve Takeoff'!T1106</f>
        <v/>
      </c>
      <c r="T1105" s="35" t="str">
        <f>'AccuValve Takeoff'!U1106</f>
        <v/>
      </c>
      <c r="U1105" s="325" t="str">
        <f>'AccuValve Takeoff'!BC1106</f>
        <v/>
      </c>
      <c r="V1105" s="38"/>
      <c r="W1105" s="11"/>
      <c r="X1105" s="11"/>
      <c r="Y1105" s="11"/>
    </row>
    <row r="1106" spans="1:25" ht="20.100000000000001" customHeight="1" x14ac:dyDescent="0.2">
      <c r="A1106" s="12">
        <v>1098</v>
      </c>
      <c r="B1106" s="23" t="str">
        <f>IF('AccuValve Takeoff'!B1107="","",'AccuValve Takeoff'!B1107)</f>
        <v/>
      </c>
      <c r="C1106" s="45" t="str">
        <f>IF('AccuValve Takeoff'!C1107="","",'AccuValve Takeoff'!C1107)</f>
        <v/>
      </c>
      <c r="D1106" s="23" t="str">
        <f>IF('AccuValve Takeoff'!D1107="","",'AccuValve Takeoff'!D1107)</f>
        <v/>
      </c>
      <c r="E1106" s="23" t="str">
        <f>IF('AccuValve Takeoff'!S1107="","",'AccuValve Takeoff'!S1107)</f>
        <v/>
      </c>
      <c r="F1106" s="23" t="str">
        <f>IF('AccuValve Takeoff'!F1107="","",'AccuValve Takeoff'!F1107)</f>
        <v/>
      </c>
      <c r="G1106" s="23" t="str">
        <f>IF('AccuValve Takeoff'!R1107="","",'AccuValve Takeoff'!R1107)</f>
        <v/>
      </c>
      <c r="H1106" s="23" t="str">
        <f>IF('AccuValve Takeoff'!G1107="","",'AccuValve Takeoff'!G1107)</f>
        <v/>
      </c>
      <c r="I1106" s="23" t="str">
        <f>IF('AccuValve Takeoff'!H1107="","",'AccuValve Takeoff'!H1107)</f>
        <v/>
      </c>
      <c r="J1106" s="326" t="str">
        <f>IF('AccuValve Takeoff'!I1107="","",IF('AccuValve Takeoff'!I1107="Not Available","",'AccuValve Takeoff'!I1107))</f>
        <v/>
      </c>
      <c r="K1106" s="326" t="str">
        <f>IF('AccuValve Takeoff'!J1107="","",IF('AccuValve Takeoff'!J1107="Not Available","",'AccuValve Takeoff'!J1107))</f>
        <v/>
      </c>
      <c r="L1106" s="326" t="str">
        <f>IF('AccuValve Takeoff'!K1107="","",IF('AccuValve Takeoff'!K1107="Not Available","",'AccuValve Takeoff'!K1107))</f>
        <v/>
      </c>
      <c r="M1106" s="326" t="str">
        <f>IF('AccuValve Takeoff'!L1107="","",IF('AccuValve Takeoff'!L1107="Not Available","",'AccuValve Takeoff'!L1107))</f>
        <v/>
      </c>
      <c r="N1106" s="326" t="str">
        <f>IF('AccuValve Takeoff'!M1107="","",IF('AccuValve Takeoff'!M1107="Not Available","",'AccuValve Takeoff'!M1107))</f>
        <v/>
      </c>
      <c r="O1106" s="23" t="str">
        <f>IF('AccuValve Takeoff'!N1107="","",'AccuValve Takeoff'!N1107)</f>
        <v/>
      </c>
      <c r="P1106" s="23" t="str">
        <f>IF('AccuValve Takeoff'!O1107="","",'AccuValve Takeoff'!O1107)</f>
        <v/>
      </c>
      <c r="Q1106" s="23" t="str">
        <f>IF('AccuValve Takeoff'!P1107="","",'AccuValve Takeoff'!P1107)</f>
        <v/>
      </c>
      <c r="R1106" s="34" t="str">
        <f>IF('AccuValve Takeoff'!Q1107="","",'AccuValve Takeoff'!Q1107)</f>
        <v xml:space="preserve"> </v>
      </c>
      <c r="S1106" s="35" t="str">
        <f>'AccuValve Takeoff'!T1107</f>
        <v/>
      </c>
      <c r="T1106" s="35" t="str">
        <f>'AccuValve Takeoff'!U1107</f>
        <v/>
      </c>
      <c r="U1106" s="325" t="str">
        <f>'AccuValve Takeoff'!BC1107</f>
        <v/>
      </c>
      <c r="V1106" s="38"/>
      <c r="W1106" s="11"/>
      <c r="X1106" s="11"/>
      <c r="Y1106" s="11"/>
    </row>
    <row r="1107" spans="1:25" ht="20.100000000000001" customHeight="1" x14ac:dyDescent="0.2">
      <c r="A1107" s="12">
        <v>1099</v>
      </c>
      <c r="B1107" s="23" t="str">
        <f>IF('AccuValve Takeoff'!B1108="","",'AccuValve Takeoff'!B1108)</f>
        <v/>
      </c>
      <c r="C1107" s="45" t="str">
        <f>IF('AccuValve Takeoff'!C1108="","",'AccuValve Takeoff'!C1108)</f>
        <v/>
      </c>
      <c r="D1107" s="23" t="str">
        <f>IF('AccuValve Takeoff'!D1108="","",'AccuValve Takeoff'!D1108)</f>
        <v/>
      </c>
      <c r="E1107" s="23" t="str">
        <f>IF('AccuValve Takeoff'!S1108="","",'AccuValve Takeoff'!S1108)</f>
        <v/>
      </c>
      <c r="F1107" s="23" t="str">
        <f>IF('AccuValve Takeoff'!F1108="","",'AccuValve Takeoff'!F1108)</f>
        <v/>
      </c>
      <c r="G1107" s="23" t="str">
        <f>IF('AccuValve Takeoff'!R1108="","",'AccuValve Takeoff'!R1108)</f>
        <v/>
      </c>
      <c r="H1107" s="23" t="str">
        <f>IF('AccuValve Takeoff'!G1108="","",'AccuValve Takeoff'!G1108)</f>
        <v/>
      </c>
      <c r="I1107" s="23" t="str">
        <f>IF('AccuValve Takeoff'!H1108="","",'AccuValve Takeoff'!H1108)</f>
        <v/>
      </c>
      <c r="J1107" s="326" t="str">
        <f>IF('AccuValve Takeoff'!I1108="","",IF('AccuValve Takeoff'!I1108="Not Available","",'AccuValve Takeoff'!I1108))</f>
        <v/>
      </c>
      <c r="K1107" s="326" t="str">
        <f>IF('AccuValve Takeoff'!J1108="","",IF('AccuValve Takeoff'!J1108="Not Available","",'AccuValve Takeoff'!J1108))</f>
        <v/>
      </c>
      <c r="L1107" s="326" t="str">
        <f>IF('AccuValve Takeoff'!K1108="","",IF('AccuValve Takeoff'!K1108="Not Available","",'AccuValve Takeoff'!K1108))</f>
        <v/>
      </c>
      <c r="M1107" s="326" t="str">
        <f>IF('AccuValve Takeoff'!L1108="","",IF('AccuValve Takeoff'!L1108="Not Available","",'AccuValve Takeoff'!L1108))</f>
        <v/>
      </c>
      <c r="N1107" s="326" t="str">
        <f>IF('AccuValve Takeoff'!M1108="","",IF('AccuValve Takeoff'!M1108="Not Available","",'AccuValve Takeoff'!M1108))</f>
        <v/>
      </c>
      <c r="O1107" s="23" t="str">
        <f>IF('AccuValve Takeoff'!N1108="","",'AccuValve Takeoff'!N1108)</f>
        <v/>
      </c>
      <c r="P1107" s="23" t="str">
        <f>IF('AccuValve Takeoff'!O1108="","",'AccuValve Takeoff'!O1108)</f>
        <v/>
      </c>
      <c r="Q1107" s="23" t="str">
        <f>IF('AccuValve Takeoff'!P1108="","",'AccuValve Takeoff'!P1108)</f>
        <v/>
      </c>
      <c r="R1107" s="34" t="str">
        <f>IF('AccuValve Takeoff'!Q1108="","",'AccuValve Takeoff'!Q1108)</f>
        <v xml:space="preserve"> </v>
      </c>
      <c r="S1107" s="35" t="str">
        <f>'AccuValve Takeoff'!T1108</f>
        <v/>
      </c>
      <c r="T1107" s="35" t="str">
        <f>'AccuValve Takeoff'!U1108</f>
        <v/>
      </c>
      <c r="U1107" s="325" t="str">
        <f>'AccuValve Takeoff'!BC1108</f>
        <v/>
      </c>
      <c r="V1107" s="38"/>
      <c r="W1107" s="11"/>
      <c r="X1107" s="11"/>
      <c r="Y1107" s="11"/>
    </row>
    <row r="1108" spans="1:25" ht="20.100000000000001" customHeight="1" x14ac:dyDescent="0.2">
      <c r="A1108" s="12">
        <v>1100</v>
      </c>
      <c r="B1108" s="23" t="str">
        <f>IF('AccuValve Takeoff'!B1109="","",'AccuValve Takeoff'!B1109)</f>
        <v/>
      </c>
      <c r="C1108" s="45" t="str">
        <f>IF('AccuValve Takeoff'!C1109="","",'AccuValve Takeoff'!C1109)</f>
        <v/>
      </c>
      <c r="D1108" s="23" t="str">
        <f>IF('AccuValve Takeoff'!D1109="","",'AccuValve Takeoff'!D1109)</f>
        <v/>
      </c>
      <c r="E1108" s="23" t="str">
        <f>IF('AccuValve Takeoff'!S1109="","",'AccuValve Takeoff'!S1109)</f>
        <v/>
      </c>
      <c r="F1108" s="23" t="str">
        <f>IF('AccuValve Takeoff'!F1109="","",'AccuValve Takeoff'!F1109)</f>
        <v/>
      </c>
      <c r="G1108" s="23" t="str">
        <f>IF('AccuValve Takeoff'!R1109="","",'AccuValve Takeoff'!R1109)</f>
        <v/>
      </c>
      <c r="H1108" s="23" t="str">
        <f>IF('AccuValve Takeoff'!G1109="","",'AccuValve Takeoff'!G1109)</f>
        <v/>
      </c>
      <c r="I1108" s="23" t="str">
        <f>IF('AccuValve Takeoff'!H1109="","",'AccuValve Takeoff'!H1109)</f>
        <v/>
      </c>
      <c r="J1108" s="326" t="str">
        <f>IF('AccuValve Takeoff'!I1109="","",IF('AccuValve Takeoff'!I1109="Not Available","",'AccuValve Takeoff'!I1109))</f>
        <v/>
      </c>
      <c r="K1108" s="326" t="str">
        <f>IF('AccuValve Takeoff'!J1109="","",IF('AccuValve Takeoff'!J1109="Not Available","",'AccuValve Takeoff'!J1109))</f>
        <v/>
      </c>
      <c r="L1108" s="326" t="str">
        <f>IF('AccuValve Takeoff'!K1109="","",IF('AccuValve Takeoff'!K1109="Not Available","",'AccuValve Takeoff'!K1109))</f>
        <v/>
      </c>
      <c r="M1108" s="326" t="str">
        <f>IF('AccuValve Takeoff'!L1109="","",IF('AccuValve Takeoff'!L1109="Not Available","",'AccuValve Takeoff'!L1109))</f>
        <v/>
      </c>
      <c r="N1108" s="326" t="str">
        <f>IF('AccuValve Takeoff'!M1109="","",IF('AccuValve Takeoff'!M1109="Not Available","",'AccuValve Takeoff'!M1109))</f>
        <v/>
      </c>
      <c r="O1108" s="23" t="str">
        <f>IF('AccuValve Takeoff'!N1109="","",'AccuValve Takeoff'!N1109)</f>
        <v/>
      </c>
      <c r="P1108" s="23" t="str">
        <f>IF('AccuValve Takeoff'!O1109="","",'AccuValve Takeoff'!O1109)</f>
        <v/>
      </c>
      <c r="Q1108" s="23" t="str">
        <f>IF('AccuValve Takeoff'!P1109="","",'AccuValve Takeoff'!P1109)</f>
        <v/>
      </c>
      <c r="R1108" s="34" t="str">
        <f>IF('AccuValve Takeoff'!Q1109="","",'AccuValve Takeoff'!Q1109)</f>
        <v xml:space="preserve"> </v>
      </c>
      <c r="S1108" s="35" t="str">
        <f>'AccuValve Takeoff'!T1109</f>
        <v/>
      </c>
      <c r="T1108" s="35" t="str">
        <f>'AccuValve Takeoff'!U1109</f>
        <v/>
      </c>
      <c r="U1108" s="325" t="str">
        <f>'AccuValve Takeoff'!BC1109</f>
        <v/>
      </c>
      <c r="V1108" s="38"/>
      <c r="W1108" s="11"/>
      <c r="X1108" s="11"/>
      <c r="Y1108" s="11"/>
    </row>
    <row r="1109" spans="1:25" ht="20.100000000000001" customHeight="1" x14ac:dyDescent="0.2">
      <c r="A1109" s="12">
        <v>1101</v>
      </c>
      <c r="B1109" s="23" t="str">
        <f>IF('AccuValve Takeoff'!B1110="","",'AccuValve Takeoff'!B1110)</f>
        <v/>
      </c>
      <c r="C1109" s="45" t="str">
        <f>IF('AccuValve Takeoff'!C1110="","",'AccuValve Takeoff'!C1110)</f>
        <v/>
      </c>
      <c r="D1109" s="23" t="str">
        <f>IF('AccuValve Takeoff'!D1110="","",'AccuValve Takeoff'!D1110)</f>
        <v/>
      </c>
      <c r="E1109" s="23" t="str">
        <f>IF('AccuValve Takeoff'!S1110="","",'AccuValve Takeoff'!S1110)</f>
        <v/>
      </c>
      <c r="F1109" s="23" t="str">
        <f>IF('AccuValve Takeoff'!F1110="","",'AccuValve Takeoff'!F1110)</f>
        <v/>
      </c>
      <c r="G1109" s="23" t="str">
        <f>IF('AccuValve Takeoff'!R1110="","",'AccuValve Takeoff'!R1110)</f>
        <v/>
      </c>
      <c r="H1109" s="23" t="str">
        <f>IF('AccuValve Takeoff'!G1110="","",'AccuValve Takeoff'!G1110)</f>
        <v/>
      </c>
      <c r="I1109" s="23" t="str">
        <f>IF('AccuValve Takeoff'!H1110="","",'AccuValve Takeoff'!H1110)</f>
        <v/>
      </c>
      <c r="J1109" s="326" t="str">
        <f>IF('AccuValve Takeoff'!I1110="","",IF('AccuValve Takeoff'!I1110="Not Available","",'AccuValve Takeoff'!I1110))</f>
        <v/>
      </c>
      <c r="K1109" s="326" t="str">
        <f>IF('AccuValve Takeoff'!J1110="","",IF('AccuValve Takeoff'!J1110="Not Available","",'AccuValve Takeoff'!J1110))</f>
        <v/>
      </c>
      <c r="L1109" s="326" t="str">
        <f>IF('AccuValve Takeoff'!K1110="","",IF('AccuValve Takeoff'!K1110="Not Available","",'AccuValve Takeoff'!K1110))</f>
        <v/>
      </c>
      <c r="M1109" s="326" t="str">
        <f>IF('AccuValve Takeoff'!L1110="","",IF('AccuValve Takeoff'!L1110="Not Available","",'AccuValve Takeoff'!L1110))</f>
        <v/>
      </c>
      <c r="N1109" s="326" t="str">
        <f>IF('AccuValve Takeoff'!M1110="","",IF('AccuValve Takeoff'!M1110="Not Available","",'AccuValve Takeoff'!M1110))</f>
        <v/>
      </c>
      <c r="O1109" s="23" t="str">
        <f>IF('AccuValve Takeoff'!N1110="","",'AccuValve Takeoff'!N1110)</f>
        <v/>
      </c>
      <c r="P1109" s="23" t="str">
        <f>IF('AccuValve Takeoff'!O1110="","",'AccuValve Takeoff'!O1110)</f>
        <v/>
      </c>
      <c r="Q1109" s="23" t="str">
        <f>IF('AccuValve Takeoff'!P1110="","",'AccuValve Takeoff'!P1110)</f>
        <v/>
      </c>
      <c r="R1109" s="34" t="str">
        <f>IF('AccuValve Takeoff'!Q1110="","",'AccuValve Takeoff'!Q1110)</f>
        <v xml:space="preserve"> </v>
      </c>
      <c r="S1109" s="35" t="str">
        <f>'AccuValve Takeoff'!T1110</f>
        <v/>
      </c>
      <c r="T1109" s="35" t="str">
        <f>'AccuValve Takeoff'!U1110</f>
        <v/>
      </c>
      <c r="U1109" s="325" t="str">
        <f>'AccuValve Takeoff'!BC1110</f>
        <v/>
      </c>
      <c r="V1109" s="38"/>
      <c r="W1109" s="11"/>
      <c r="X1109" s="11"/>
      <c r="Y1109" s="11"/>
    </row>
    <row r="1110" spans="1:25" ht="20.100000000000001" customHeight="1" x14ac:dyDescent="0.2">
      <c r="A1110" s="12">
        <v>1102</v>
      </c>
      <c r="B1110" s="23" t="str">
        <f>IF('AccuValve Takeoff'!B1111="","",'AccuValve Takeoff'!B1111)</f>
        <v/>
      </c>
      <c r="C1110" s="45" t="str">
        <f>IF('AccuValve Takeoff'!C1111="","",'AccuValve Takeoff'!C1111)</f>
        <v/>
      </c>
      <c r="D1110" s="23" t="str">
        <f>IF('AccuValve Takeoff'!D1111="","",'AccuValve Takeoff'!D1111)</f>
        <v/>
      </c>
      <c r="E1110" s="23" t="str">
        <f>IF('AccuValve Takeoff'!S1111="","",'AccuValve Takeoff'!S1111)</f>
        <v/>
      </c>
      <c r="F1110" s="23" t="str">
        <f>IF('AccuValve Takeoff'!F1111="","",'AccuValve Takeoff'!F1111)</f>
        <v/>
      </c>
      <c r="G1110" s="23" t="str">
        <f>IF('AccuValve Takeoff'!R1111="","",'AccuValve Takeoff'!R1111)</f>
        <v/>
      </c>
      <c r="H1110" s="23" t="str">
        <f>IF('AccuValve Takeoff'!G1111="","",'AccuValve Takeoff'!G1111)</f>
        <v/>
      </c>
      <c r="I1110" s="23" t="str">
        <f>IF('AccuValve Takeoff'!H1111="","",'AccuValve Takeoff'!H1111)</f>
        <v/>
      </c>
      <c r="J1110" s="326" t="str">
        <f>IF('AccuValve Takeoff'!I1111="","",IF('AccuValve Takeoff'!I1111="Not Available","",'AccuValve Takeoff'!I1111))</f>
        <v/>
      </c>
      <c r="K1110" s="326" t="str">
        <f>IF('AccuValve Takeoff'!J1111="","",IF('AccuValve Takeoff'!J1111="Not Available","",'AccuValve Takeoff'!J1111))</f>
        <v/>
      </c>
      <c r="L1110" s="326" t="str">
        <f>IF('AccuValve Takeoff'!K1111="","",IF('AccuValve Takeoff'!K1111="Not Available","",'AccuValve Takeoff'!K1111))</f>
        <v/>
      </c>
      <c r="M1110" s="326" t="str">
        <f>IF('AccuValve Takeoff'!L1111="","",IF('AccuValve Takeoff'!L1111="Not Available","",'AccuValve Takeoff'!L1111))</f>
        <v/>
      </c>
      <c r="N1110" s="326" t="str">
        <f>IF('AccuValve Takeoff'!M1111="","",IF('AccuValve Takeoff'!M1111="Not Available","",'AccuValve Takeoff'!M1111))</f>
        <v/>
      </c>
      <c r="O1110" s="23" t="str">
        <f>IF('AccuValve Takeoff'!N1111="","",'AccuValve Takeoff'!N1111)</f>
        <v/>
      </c>
      <c r="P1110" s="23" t="str">
        <f>IF('AccuValve Takeoff'!O1111="","",'AccuValve Takeoff'!O1111)</f>
        <v/>
      </c>
      <c r="Q1110" s="23" t="str">
        <f>IF('AccuValve Takeoff'!P1111="","",'AccuValve Takeoff'!P1111)</f>
        <v/>
      </c>
      <c r="R1110" s="34" t="str">
        <f>IF('AccuValve Takeoff'!Q1111="","",'AccuValve Takeoff'!Q1111)</f>
        <v xml:space="preserve"> </v>
      </c>
      <c r="S1110" s="35" t="str">
        <f>'AccuValve Takeoff'!T1111</f>
        <v/>
      </c>
      <c r="T1110" s="35" t="str">
        <f>'AccuValve Takeoff'!U1111</f>
        <v/>
      </c>
      <c r="U1110" s="325" t="str">
        <f>'AccuValve Takeoff'!BC1111</f>
        <v/>
      </c>
      <c r="V1110" s="38"/>
      <c r="W1110" s="11"/>
      <c r="X1110" s="11"/>
      <c r="Y1110" s="11"/>
    </row>
    <row r="1111" spans="1:25" ht="20.100000000000001" customHeight="1" x14ac:dyDescent="0.2">
      <c r="A1111" s="12">
        <v>1103</v>
      </c>
      <c r="B1111" s="23" t="str">
        <f>IF('AccuValve Takeoff'!B1112="","",'AccuValve Takeoff'!B1112)</f>
        <v/>
      </c>
      <c r="C1111" s="45" t="str">
        <f>IF('AccuValve Takeoff'!C1112="","",'AccuValve Takeoff'!C1112)</f>
        <v/>
      </c>
      <c r="D1111" s="23" t="str">
        <f>IF('AccuValve Takeoff'!D1112="","",'AccuValve Takeoff'!D1112)</f>
        <v/>
      </c>
      <c r="E1111" s="23" t="str">
        <f>IF('AccuValve Takeoff'!S1112="","",'AccuValve Takeoff'!S1112)</f>
        <v/>
      </c>
      <c r="F1111" s="23" t="str">
        <f>IF('AccuValve Takeoff'!F1112="","",'AccuValve Takeoff'!F1112)</f>
        <v/>
      </c>
      <c r="G1111" s="23" t="str">
        <f>IF('AccuValve Takeoff'!R1112="","",'AccuValve Takeoff'!R1112)</f>
        <v/>
      </c>
      <c r="H1111" s="23" t="str">
        <f>IF('AccuValve Takeoff'!G1112="","",'AccuValve Takeoff'!G1112)</f>
        <v/>
      </c>
      <c r="I1111" s="23" t="str">
        <f>IF('AccuValve Takeoff'!H1112="","",'AccuValve Takeoff'!H1112)</f>
        <v/>
      </c>
      <c r="J1111" s="326" t="str">
        <f>IF('AccuValve Takeoff'!I1112="","",IF('AccuValve Takeoff'!I1112="Not Available","",'AccuValve Takeoff'!I1112))</f>
        <v/>
      </c>
      <c r="K1111" s="326" t="str">
        <f>IF('AccuValve Takeoff'!J1112="","",IF('AccuValve Takeoff'!J1112="Not Available","",'AccuValve Takeoff'!J1112))</f>
        <v/>
      </c>
      <c r="L1111" s="326" t="str">
        <f>IF('AccuValve Takeoff'!K1112="","",IF('AccuValve Takeoff'!K1112="Not Available","",'AccuValve Takeoff'!K1112))</f>
        <v/>
      </c>
      <c r="M1111" s="326" t="str">
        <f>IF('AccuValve Takeoff'!L1112="","",IF('AccuValve Takeoff'!L1112="Not Available","",'AccuValve Takeoff'!L1112))</f>
        <v/>
      </c>
      <c r="N1111" s="326" t="str">
        <f>IF('AccuValve Takeoff'!M1112="","",IF('AccuValve Takeoff'!M1112="Not Available","",'AccuValve Takeoff'!M1112))</f>
        <v/>
      </c>
      <c r="O1111" s="23" t="str">
        <f>IF('AccuValve Takeoff'!N1112="","",'AccuValve Takeoff'!N1112)</f>
        <v/>
      </c>
      <c r="P1111" s="23" t="str">
        <f>IF('AccuValve Takeoff'!O1112="","",'AccuValve Takeoff'!O1112)</f>
        <v/>
      </c>
      <c r="Q1111" s="23" t="str">
        <f>IF('AccuValve Takeoff'!P1112="","",'AccuValve Takeoff'!P1112)</f>
        <v/>
      </c>
      <c r="R1111" s="34" t="str">
        <f>IF('AccuValve Takeoff'!Q1112="","",'AccuValve Takeoff'!Q1112)</f>
        <v xml:space="preserve"> </v>
      </c>
      <c r="S1111" s="35" t="str">
        <f>'AccuValve Takeoff'!T1112</f>
        <v/>
      </c>
      <c r="T1111" s="35" t="str">
        <f>'AccuValve Takeoff'!U1112</f>
        <v/>
      </c>
      <c r="U1111" s="325" t="str">
        <f>'AccuValve Takeoff'!BC1112</f>
        <v/>
      </c>
      <c r="V1111" s="38"/>
      <c r="W1111" s="11"/>
      <c r="X1111" s="11"/>
      <c r="Y1111" s="11"/>
    </row>
    <row r="1112" spans="1:25" ht="20.100000000000001" customHeight="1" x14ac:dyDescent="0.2">
      <c r="A1112" s="12">
        <v>1104</v>
      </c>
      <c r="B1112" s="23" t="str">
        <f>IF('AccuValve Takeoff'!B1113="","",'AccuValve Takeoff'!B1113)</f>
        <v/>
      </c>
      <c r="C1112" s="45" t="str">
        <f>IF('AccuValve Takeoff'!C1113="","",'AccuValve Takeoff'!C1113)</f>
        <v/>
      </c>
      <c r="D1112" s="23" t="str">
        <f>IF('AccuValve Takeoff'!D1113="","",'AccuValve Takeoff'!D1113)</f>
        <v/>
      </c>
      <c r="E1112" s="23" t="str">
        <f>IF('AccuValve Takeoff'!S1113="","",'AccuValve Takeoff'!S1113)</f>
        <v/>
      </c>
      <c r="F1112" s="23" t="str">
        <f>IF('AccuValve Takeoff'!F1113="","",'AccuValve Takeoff'!F1113)</f>
        <v/>
      </c>
      <c r="G1112" s="23" t="str">
        <f>IF('AccuValve Takeoff'!R1113="","",'AccuValve Takeoff'!R1113)</f>
        <v/>
      </c>
      <c r="H1112" s="23" t="str">
        <f>IF('AccuValve Takeoff'!G1113="","",'AccuValve Takeoff'!G1113)</f>
        <v/>
      </c>
      <c r="I1112" s="23" t="str">
        <f>IF('AccuValve Takeoff'!H1113="","",'AccuValve Takeoff'!H1113)</f>
        <v/>
      </c>
      <c r="J1112" s="326" t="str">
        <f>IF('AccuValve Takeoff'!I1113="","",IF('AccuValve Takeoff'!I1113="Not Available","",'AccuValve Takeoff'!I1113))</f>
        <v/>
      </c>
      <c r="K1112" s="326" t="str">
        <f>IF('AccuValve Takeoff'!J1113="","",IF('AccuValve Takeoff'!J1113="Not Available","",'AccuValve Takeoff'!J1113))</f>
        <v/>
      </c>
      <c r="L1112" s="326" t="str">
        <f>IF('AccuValve Takeoff'!K1113="","",IF('AccuValve Takeoff'!K1113="Not Available","",'AccuValve Takeoff'!K1113))</f>
        <v/>
      </c>
      <c r="M1112" s="326" t="str">
        <f>IF('AccuValve Takeoff'!L1113="","",IF('AccuValve Takeoff'!L1113="Not Available","",'AccuValve Takeoff'!L1113))</f>
        <v/>
      </c>
      <c r="N1112" s="326" t="str">
        <f>IF('AccuValve Takeoff'!M1113="","",IF('AccuValve Takeoff'!M1113="Not Available","",'AccuValve Takeoff'!M1113))</f>
        <v/>
      </c>
      <c r="O1112" s="23" t="str">
        <f>IF('AccuValve Takeoff'!N1113="","",'AccuValve Takeoff'!N1113)</f>
        <v/>
      </c>
      <c r="P1112" s="23" t="str">
        <f>IF('AccuValve Takeoff'!O1113="","",'AccuValve Takeoff'!O1113)</f>
        <v/>
      </c>
      <c r="Q1112" s="23" t="str">
        <f>IF('AccuValve Takeoff'!P1113="","",'AccuValve Takeoff'!P1113)</f>
        <v/>
      </c>
      <c r="R1112" s="34" t="str">
        <f>IF('AccuValve Takeoff'!Q1113="","",'AccuValve Takeoff'!Q1113)</f>
        <v xml:space="preserve"> </v>
      </c>
      <c r="S1112" s="35" t="str">
        <f>'AccuValve Takeoff'!T1113</f>
        <v/>
      </c>
      <c r="T1112" s="35" t="str">
        <f>'AccuValve Takeoff'!U1113</f>
        <v/>
      </c>
      <c r="U1112" s="325" t="str">
        <f>'AccuValve Takeoff'!BC1113</f>
        <v/>
      </c>
      <c r="V1112" s="38"/>
      <c r="W1112" s="11"/>
      <c r="X1112" s="11"/>
      <c r="Y1112" s="11"/>
    </row>
    <row r="1113" spans="1:25" ht="20.100000000000001" customHeight="1" x14ac:dyDescent="0.2">
      <c r="A1113" s="12">
        <v>1105</v>
      </c>
      <c r="B1113" s="23" t="str">
        <f>IF('AccuValve Takeoff'!B1114="","",'AccuValve Takeoff'!B1114)</f>
        <v/>
      </c>
      <c r="C1113" s="45" t="str">
        <f>IF('AccuValve Takeoff'!C1114="","",'AccuValve Takeoff'!C1114)</f>
        <v/>
      </c>
      <c r="D1113" s="23" t="str">
        <f>IF('AccuValve Takeoff'!D1114="","",'AccuValve Takeoff'!D1114)</f>
        <v/>
      </c>
      <c r="E1113" s="23" t="str">
        <f>IF('AccuValve Takeoff'!S1114="","",'AccuValve Takeoff'!S1114)</f>
        <v/>
      </c>
      <c r="F1113" s="23" t="str">
        <f>IF('AccuValve Takeoff'!F1114="","",'AccuValve Takeoff'!F1114)</f>
        <v/>
      </c>
      <c r="G1113" s="23" t="str">
        <f>IF('AccuValve Takeoff'!R1114="","",'AccuValve Takeoff'!R1114)</f>
        <v/>
      </c>
      <c r="H1113" s="23" t="str">
        <f>IF('AccuValve Takeoff'!G1114="","",'AccuValve Takeoff'!G1114)</f>
        <v/>
      </c>
      <c r="I1113" s="23" t="str">
        <f>IF('AccuValve Takeoff'!H1114="","",'AccuValve Takeoff'!H1114)</f>
        <v/>
      </c>
      <c r="J1113" s="326" t="str">
        <f>IF('AccuValve Takeoff'!I1114="","",IF('AccuValve Takeoff'!I1114="Not Available","",'AccuValve Takeoff'!I1114))</f>
        <v/>
      </c>
      <c r="K1113" s="326" t="str">
        <f>IF('AccuValve Takeoff'!J1114="","",IF('AccuValve Takeoff'!J1114="Not Available","",'AccuValve Takeoff'!J1114))</f>
        <v/>
      </c>
      <c r="L1113" s="326" t="str">
        <f>IF('AccuValve Takeoff'!K1114="","",IF('AccuValve Takeoff'!K1114="Not Available","",'AccuValve Takeoff'!K1114))</f>
        <v/>
      </c>
      <c r="M1113" s="326" t="str">
        <f>IF('AccuValve Takeoff'!L1114="","",IF('AccuValve Takeoff'!L1114="Not Available","",'AccuValve Takeoff'!L1114))</f>
        <v/>
      </c>
      <c r="N1113" s="326" t="str">
        <f>IF('AccuValve Takeoff'!M1114="","",IF('AccuValve Takeoff'!M1114="Not Available","",'AccuValve Takeoff'!M1114))</f>
        <v/>
      </c>
      <c r="O1113" s="23" t="str">
        <f>IF('AccuValve Takeoff'!N1114="","",'AccuValve Takeoff'!N1114)</f>
        <v/>
      </c>
      <c r="P1113" s="23" t="str">
        <f>IF('AccuValve Takeoff'!O1114="","",'AccuValve Takeoff'!O1114)</f>
        <v/>
      </c>
      <c r="Q1113" s="23" t="str">
        <f>IF('AccuValve Takeoff'!P1114="","",'AccuValve Takeoff'!P1114)</f>
        <v/>
      </c>
      <c r="R1113" s="34" t="str">
        <f>IF('AccuValve Takeoff'!Q1114="","",'AccuValve Takeoff'!Q1114)</f>
        <v xml:space="preserve"> </v>
      </c>
      <c r="S1113" s="35" t="str">
        <f>'AccuValve Takeoff'!T1114</f>
        <v/>
      </c>
      <c r="T1113" s="35" t="str">
        <f>'AccuValve Takeoff'!U1114</f>
        <v/>
      </c>
      <c r="U1113" s="325" t="str">
        <f>'AccuValve Takeoff'!BC1114</f>
        <v/>
      </c>
      <c r="V1113" s="38"/>
      <c r="W1113" s="11"/>
      <c r="X1113" s="11"/>
      <c r="Y1113" s="11"/>
    </row>
    <row r="1114" spans="1:25" ht="20.100000000000001" customHeight="1" x14ac:dyDescent="0.2">
      <c r="A1114" s="12">
        <v>1106</v>
      </c>
      <c r="B1114" s="23" t="str">
        <f>IF('AccuValve Takeoff'!B1115="","",'AccuValve Takeoff'!B1115)</f>
        <v/>
      </c>
      <c r="C1114" s="45" t="str">
        <f>IF('AccuValve Takeoff'!C1115="","",'AccuValve Takeoff'!C1115)</f>
        <v/>
      </c>
      <c r="D1114" s="23" t="str">
        <f>IF('AccuValve Takeoff'!D1115="","",'AccuValve Takeoff'!D1115)</f>
        <v/>
      </c>
      <c r="E1114" s="23" t="str">
        <f>IF('AccuValve Takeoff'!S1115="","",'AccuValve Takeoff'!S1115)</f>
        <v/>
      </c>
      <c r="F1114" s="23" t="str">
        <f>IF('AccuValve Takeoff'!F1115="","",'AccuValve Takeoff'!F1115)</f>
        <v/>
      </c>
      <c r="G1114" s="23" t="str">
        <f>IF('AccuValve Takeoff'!R1115="","",'AccuValve Takeoff'!R1115)</f>
        <v/>
      </c>
      <c r="H1114" s="23" t="str">
        <f>IF('AccuValve Takeoff'!G1115="","",'AccuValve Takeoff'!G1115)</f>
        <v/>
      </c>
      <c r="I1114" s="23" t="str">
        <f>IF('AccuValve Takeoff'!H1115="","",'AccuValve Takeoff'!H1115)</f>
        <v/>
      </c>
      <c r="J1114" s="326" t="str">
        <f>IF('AccuValve Takeoff'!I1115="","",IF('AccuValve Takeoff'!I1115="Not Available","",'AccuValve Takeoff'!I1115))</f>
        <v/>
      </c>
      <c r="K1114" s="326" t="str">
        <f>IF('AccuValve Takeoff'!J1115="","",IF('AccuValve Takeoff'!J1115="Not Available","",'AccuValve Takeoff'!J1115))</f>
        <v/>
      </c>
      <c r="L1114" s="326" t="str">
        <f>IF('AccuValve Takeoff'!K1115="","",IF('AccuValve Takeoff'!K1115="Not Available","",'AccuValve Takeoff'!K1115))</f>
        <v/>
      </c>
      <c r="M1114" s="326" t="str">
        <f>IF('AccuValve Takeoff'!L1115="","",IF('AccuValve Takeoff'!L1115="Not Available","",'AccuValve Takeoff'!L1115))</f>
        <v/>
      </c>
      <c r="N1114" s="326" t="str">
        <f>IF('AccuValve Takeoff'!M1115="","",IF('AccuValve Takeoff'!M1115="Not Available","",'AccuValve Takeoff'!M1115))</f>
        <v/>
      </c>
      <c r="O1114" s="23" t="str">
        <f>IF('AccuValve Takeoff'!N1115="","",'AccuValve Takeoff'!N1115)</f>
        <v/>
      </c>
      <c r="P1114" s="23" t="str">
        <f>IF('AccuValve Takeoff'!O1115="","",'AccuValve Takeoff'!O1115)</f>
        <v/>
      </c>
      <c r="Q1114" s="23" t="str">
        <f>IF('AccuValve Takeoff'!P1115="","",'AccuValve Takeoff'!P1115)</f>
        <v/>
      </c>
      <c r="R1114" s="34" t="str">
        <f>IF('AccuValve Takeoff'!Q1115="","",'AccuValve Takeoff'!Q1115)</f>
        <v xml:space="preserve"> </v>
      </c>
      <c r="S1114" s="35" t="str">
        <f>'AccuValve Takeoff'!T1115</f>
        <v/>
      </c>
      <c r="T1114" s="35" t="str">
        <f>'AccuValve Takeoff'!U1115</f>
        <v/>
      </c>
      <c r="U1114" s="325" t="str">
        <f>'AccuValve Takeoff'!BC1115</f>
        <v/>
      </c>
      <c r="V1114" s="38"/>
      <c r="W1114" s="11"/>
      <c r="X1114" s="11"/>
      <c r="Y1114" s="11"/>
    </row>
    <row r="1115" spans="1:25" ht="20.100000000000001" customHeight="1" x14ac:dyDescent="0.2">
      <c r="A1115" s="12">
        <v>1107</v>
      </c>
      <c r="B1115" s="23" t="str">
        <f>IF('AccuValve Takeoff'!B1116="","",'AccuValve Takeoff'!B1116)</f>
        <v/>
      </c>
      <c r="C1115" s="45" t="str">
        <f>IF('AccuValve Takeoff'!C1116="","",'AccuValve Takeoff'!C1116)</f>
        <v/>
      </c>
      <c r="D1115" s="23" t="str">
        <f>IF('AccuValve Takeoff'!D1116="","",'AccuValve Takeoff'!D1116)</f>
        <v/>
      </c>
      <c r="E1115" s="23" t="str">
        <f>IF('AccuValve Takeoff'!S1116="","",'AccuValve Takeoff'!S1116)</f>
        <v/>
      </c>
      <c r="F1115" s="23" t="str">
        <f>IF('AccuValve Takeoff'!F1116="","",'AccuValve Takeoff'!F1116)</f>
        <v/>
      </c>
      <c r="G1115" s="23" t="str">
        <f>IF('AccuValve Takeoff'!R1116="","",'AccuValve Takeoff'!R1116)</f>
        <v/>
      </c>
      <c r="H1115" s="23" t="str">
        <f>IF('AccuValve Takeoff'!G1116="","",'AccuValve Takeoff'!G1116)</f>
        <v/>
      </c>
      <c r="I1115" s="23" t="str">
        <f>IF('AccuValve Takeoff'!H1116="","",'AccuValve Takeoff'!H1116)</f>
        <v/>
      </c>
      <c r="J1115" s="326" t="str">
        <f>IF('AccuValve Takeoff'!I1116="","",IF('AccuValve Takeoff'!I1116="Not Available","",'AccuValve Takeoff'!I1116))</f>
        <v/>
      </c>
      <c r="K1115" s="326" t="str">
        <f>IF('AccuValve Takeoff'!J1116="","",IF('AccuValve Takeoff'!J1116="Not Available","",'AccuValve Takeoff'!J1116))</f>
        <v/>
      </c>
      <c r="L1115" s="326" t="str">
        <f>IF('AccuValve Takeoff'!K1116="","",IF('AccuValve Takeoff'!K1116="Not Available","",'AccuValve Takeoff'!K1116))</f>
        <v/>
      </c>
      <c r="M1115" s="326" t="str">
        <f>IF('AccuValve Takeoff'!L1116="","",IF('AccuValve Takeoff'!L1116="Not Available","",'AccuValve Takeoff'!L1116))</f>
        <v/>
      </c>
      <c r="N1115" s="326" t="str">
        <f>IF('AccuValve Takeoff'!M1116="","",IF('AccuValve Takeoff'!M1116="Not Available","",'AccuValve Takeoff'!M1116))</f>
        <v/>
      </c>
      <c r="O1115" s="23" t="str">
        <f>IF('AccuValve Takeoff'!N1116="","",'AccuValve Takeoff'!N1116)</f>
        <v/>
      </c>
      <c r="P1115" s="23" t="str">
        <f>IF('AccuValve Takeoff'!O1116="","",'AccuValve Takeoff'!O1116)</f>
        <v/>
      </c>
      <c r="Q1115" s="23" t="str">
        <f>IF('AccuValve Takeoff'!P1116="","",'AccuValve Takeoff'!P1116)</f>
        <v/>
      </c>
      <c r="R1115" s="34" t="str">
        <f>IF('AccuValve Takeoff'!Q1116="","",'AccuValve Takeoff'!Q1116)</f>
        <v xml:space="preserve"> </v>
      </c>
      <c r="S1115" s="35" t="str">
        <f>'AccuValve Takeoff'!T1116</f>
        <v/>
      </c>
      <c r="T1115" s="35" t="str">
        <f>'AccuValve Takeoff'!U1116</f>
        <v/>
      </c>
      <c r="U1115" s="325" t="str">
        <f>'AccuValve Takeoff'!BC1116</f>
        <v/>
      </c>
      <c r="V1115" s="38"/>
      <c r="W1115" s="11"/>
      <c r="X1115" s="11"/>
      <c r="Y1115" s="11"/>
    </row>
    <row r="1116" spans="1:25" ht="20.100000000000001" customHeight="1" x14ac:dyDescent="0.2">
      <c r="A1116" s="12">
        <v>1108</v>
      </c>
      <c r="B1116" s="23" t="str">
        <f>IF('AccuValve Takeoff'!B1117="","",'AccuValve Takeoff'!B1117)</f>
        <v/>
      </c>
      <c r="C1116" s="45" t="str">
        <f>IF('AccuValve Takeoff'!C1117="","",'AccuValve Takeoff'!C1117)</f>
        <v/>
      </c>
      <c r="D1116" s="23" t="str">
        <f>IF('AccuValve Takeoff'!D1117="","",'AccuValve Takeoff'!D1117)</f>
        <v/>
      </c>
      <c r="E1116" s="23" t="str">
        <f>IF('AccuValve Takeoff'!S1117="","",'AccuValve Takeoff'!S1117)</f>
        <v/>
      </c>
      <c r="F1116" s="23" t="str">
        <f>IF('AccuValve Takeoff'!F1117="","",'AccuValve Takeoff'!F1117)</f>
        <v/>
      </c>
      <c r="G1116" s="23" t="str">
        <f>IF('AccuValve Takeoff'!R1117="","",'AccuValve Takeoff'!R1117)</f>
        <v/>
      </c>
      <c r="H1116" s="23" t="str">
        <f>IF('AccuValve Takeoff'!G1117="","",'AccuValve Takeoff'!G1117)</f>
        <v/>
      </c>
      <c r="I1116" s="23" t="str">
        <f>IF('AccuValve Takeoff'!H1117="","",'AccuValve Takeoff'!H1117)</f>
        <v/>
      </c>
      <c r="J1116" s="326" t="str">
        <f>IF('AccuValve Takeoff'!I1117="","",IF('AccuValve Takeoff'!I1117="Not Available","",'AccuValve Takeoff'!I1117))</f>
        <v/>
      </c>
      <c r="K1116" s="326" t="str">
        <f>IF('AccuValve Takeoff'!J1117="","",IF('AccuValve Takeoff'!J1117="Not Available","",'AccuValve Takeoff'!J1117))</f>
        <v/>
      </c>
      <c r="L1116" s="326" t="str">
        <f>IF('AccuValve Takeoff'!K1117="","",IF('AccuValve Takeoff'!K1117="Not Available","",'AccuValve Takeoff'!K1117))</f>
        <v/>
      </c>
      <c r="M1116" s="326" t="str">
        <f>IF('AccuValve Takeoff'!L1117="","",IF('AccuValve Takeoff'!L1117="Not Available","",'AccuValve Takeoff'!L1117))</f>
        <v/>
      </c>
      <c r="N1116" s="326" t="str">
        <f>IF('AccuValve Takeoff'!M1117="","",IF('AccuValve Takeoff'!M1117="Not Available","",'AccuValve Takeoff'!M1117))</f>
        <v/>
      </c>
      <c r="O1116" s="23" t="str">
        <f>IF('AccuValve Takeoff'!N1117="","",'AccuValve Takeoff'!N1117)</f>
        <v/>
      </c>
      <c r="P1116" s="23" t="str">
        <f>IF('AccuValve Takeoff'!O1117="","",'AccuValve Takeoff'!O1117)</f>
        <v/>
      </c>
      <c r="Q1116" s="23" t="str">
        <f>IF('AccuValve Takeoff'!P1117="","",'AccuValve Takeoff'!P1117)</f>
        <v/>
      </c>
      <c r="R1116" s="34" t="str">
        <f>IF('AccuValve Takeoff'!Q1117="","",'AccuValve Takeoff'!Q1117)</f>
        <v xml:space="preserve"> </v>
      </c>
      <c r="S1116" s="35" t="str">
        <f>'AccuValve Takeoff'!T1117</f>
        <v/>
      </c>
      <c r="T1116" s="35" t="str">
        <f>'AccuValve Takeoff'!U1117</f>
        <v/>
      </c>
      <c r="U1116" s="325" t="str">
        <f>'AccuValve Takeoff'!BC1117</f>
        <v/>
      </c>
      <c r="V1116" s="38"/>
      <c r="W1116" s="11"/>
      <c r="X1116" s="11"/>
      <c r="Y1116" s="11"/>
    </row>
    <row r="1117" spans="1:25" ht="20.100000000000001" customHeight="1" x14ac:dyDescent="0.2">
      <c r="A1117" s="12">
        <v>1109</v>
      </c>
      <c r="B1117" s="23" t="str">
        <f>IF('AccuValve Takeoff'!B1118="","",'AccuValve Takeoff'!B1118)</f>
        <v/>
      </c>
      <c r="C1117" s="45" t="str">
        <f>IF('AccuValve Takeoff'!C1118="","",'AccuValve Takeoff'!C1118)</f>
        <v/>
      </c>
      <c r="D1117" s="23" t="str">
        <f>IF('AccuValve Takeoff'!D1118="","",'AccuValve Takeoff'!D1118)</f>
        <v/>
      </c>
      <c r="E1117" s="23" t="str">
        <f>IF('AccuValve Takeoff'!S1118="","",'AccuValve Takeoff'!S1118)</f>
        <v/>
      </c>
      <c r="F1117" s="23" t="str">
        <f>IF('AccuValve Takeoff'!F1118="","",'AccuValve Takeoff'!F1118)</f>
        <v/>
      </c>
      <c r="G1117" s="23" t="str">
        <f>IF('AccuValve Takeoff'!R1118="","",'AccuValve Takeoff'!R1118)</f>
        <v/>
      </c>
      <c r="H1117" s="23" t="str">
        <f>IF('AccuValve Takeoff'!G1118="","",'AccuValve Takeoff'!G1118)</f>
        <v/>
      </c>
      <c r="I1117" s="23" t="str">
        <f>IF('AccuValve Takeoff'!H1118="","",'AccuValve Takeoff'!H1118)</f>
        <v/>
      </c>
      <c r="J1117" s="326" t="str">
        <f>IF('AccuValve Takeoff'!I1118="","",IF('AccuValve Takeoff'!I1118="Not Available","",'AccuValve Takeoff'!I1118))</f>
        <v/>
      </c>
      <c r="K1117" s="326" t="str">
        <f>IF('AccuValve Takeoff'!J1118="","",IF('AccuValve Takeoff'!J1118="Not Available","",'AccuValve Takeoff'!J1118))</f>
        <v/>
      </c>
      <c r="L1117" s="326" t="str">
        <f>IF('AccuValve Takeoff'!K1118="","",IF('AccuValve Takeoff'!K1118="Not Available","",'AccuValve Takeoff'!K1118))</f>
        <v/>
      </c>
      <c r="M1117" s="326" t="str">
        <f>IF('AccuValve Takeoff'!L1118="","",IF('AccuValve Takeoff'!L1118="Not Available","",'AccuValve Takeoff'!L1118))</f>
        <v/>
      </c>
      <c r="N1117" s="326" t="str">
        <f>IF('AccuValve Takeoff'!M1118="","",IF('AccuValve Takeoff'!M1118="Not Available","",'AccuValve Takeoff'!M1118))</f>
        <v/>
      </c>
      <c r="O1117" s="23" t="str">
        <f>IF('AccuValve Takeoff'!N1118="","",'AccuValve Takeoff'!N1118)</f>
        <v/>
      </c>
      <c r="P1117" s="23" t="str">
        <f>IF('AccuValve Takeoff'!O1118="","",'AccuValve Takeoff'!O1118)</f>
        <v/>
      </c>
      <c r="Q1117" s="23" t="str">
        <f>IF('AccuValve Takeoff'!P1118="","",'AccuValve Takeoff'!P1118)</f>
        <v/>
      </c>
      <c r="R1117" s="34" t="str">
        <f>IF('AccuValve Takeoff'!Q1118="","",'AccuValve Takeoff'!Q1118)</f>
        <v xml:space="preserve"> </v>
      </c>
      <c r="S1117" s="35" t="str">
        <f>'AccuValve Takeoff'!T1118</f>
        <v/>
      </c>
      <c r="T1117" s="35" t="str">
        <f>'AccuValve Takeoff'!U1118</f>
        <v/>
      </c>
      <c r="U1117" s="325" t="str">
        <f>'AccuValve Takeoff'!BC1118</f>
        <v/>
      </c>
      <c r="V1117" s="38"/>
      <c r="W1117" s="11"/>
      <c r="X1117" s="11"/>
      <c r="Y1117" s="11"/>
    </row>
    <row r="1118" spans="1:25" ht="20.100000000000001" customHeight="1" x14ac:dyDescent="0.2">
      <c r="A1118" s="12">
        <v>1110</v>
      </c>
      <c r="B1118" s="23" t="str">
        <f>IF('AccuValve Takeoff'!B1119="","",'AccuValve Takeoff'!B1119)</f>
        <v/>
      </c>
      <c r="C1118" s="45" t="str">
        <f>IF('AccuValve Takeoff'!C1119="","",'AccuValve Takeoff'!C1119)</f>
        <v/>
      </c>
      <c r="D1118" s="23" t="str">
        <f>IF('AccuValve Takeoff'!D1119="","",'AccuValve Takeoff'!D1119)</f>
        <v/>
      </c>
      <c r="E1118" s="23" t="str">
        <f>IF('AccuValve Takeoff'!S1119="","",'AccuValve Takeoff'!S1119)</f>
        <v/>
      </c>
      <c r="F1118" s="23" t="str">
        <f>IF('AccuValve Takeoff'!F1119="","",'AccuValve Takeoff'!F1119)</f>
        <v/>
      </c>
      <c r="G1118" s="23" t="str">
        <f>IF('AccuValve Takeoff'!R1119="","",'AccuValve Takeoff'!R1119)</f>
        <v/>
      </c>
      <c r="H1118" s="23" t="str">
        <f>IF('AccuValve Takeoff'!G1119="","",'AccuValve Takeoff'!G1119)</f>
        <v/>
      </c>
      <c r="I1118" s="23" t="str">
        <f>IF('AccuValve Takeoff'!H1119="","",'AccuValve Takeoff'!H1119)</f>
        <v/>
      </c>
      <c r="J1118" s="326" t="str">
        <f>IF('AccuValve Takeoff'!I1119="","",IF('AccuValve Takeoff'!I1119="Not Available","",'AccuValve Takeoff'!I1119))</f>
        <v/>
      </c>
      <c r="K1118" s="326" t="str">
        <f>IF('AccuValve Takeoff'!J1119="","",IF('AccuValve Takeoff'!J1119="Not Available","",'AccuValve Takeoff'!J1119))</f>
        <v/>
      </c>
      <c r="L1118" s="326" t="str">
        <f>IF('AccuValve Takeoff'!K1119="","",IF('AccuValve Takeoff'!K1119="Not Available","",'AccuValve Takeoff'!K1119))</f>
        <v/>
      </c>
      <c r="M1118" s="326" t="str">
        <f>IF('AccuValve Takeoff'!L1119="","",IF('AccuValve Takeoff'!L1119="Not Available","",'AccuValve Takeoff'!L1119))</f>
        <v/>
      </c>
      <c r="N1118" s="326" t="str">
        <f>IF('AccuValve Takeoff'!M1119="","",IF('AccuValve Takeoff'!M1119="Not Available","",'AccuValve Takeoff'!M1119))</f>
        <v/>
      </c>
      <c r="O1118" s="23" t="str">
        <f>IF('AccuValve Takeoff'!N1119="","",'AccuValve Takeoff'!N1119)</f>
        <v/>
      </c>
      <c r="P1118" s="23" t="str">
        <f>IF('AccuValve Takeoff'!O1119="","",'AccuValve Takeoff'!O1119)</f>
        <v/>
      </c>
      <c r="Q1118" s="23" t="str">
        <f>IF('AccuValve Takeoff'!P1119="","",'AccuValve Takeoff'!P1119)</f>
        <v/>
      </c>
      <c r="R1118" s="34" t="str">
        <f>IF('AccuValve Takeoff'!Q1119="","",'AccuValve Takeoff'!Q1119)</f>
        <v xml:space="preserve"> </v>
      </c>
      <c r="S1118" s="35" t="str">
        <f>'AccuValve Takeoff'!T1119</f>
        <v/>
      </c>
      <c r="T1118" s="35" t="str">
        <f>'AccuValve Takeoff'!U1119</f>
        <v/>
      </c>
      <c r="U1118" s="325" t="str">
        <f>'AccuValve Takeoff'!BC1119</f>
        <v/>
      </c>
      <c r="V1118" s="38"/>
      <c r="W1118" s="11"/>
      <c r="X1118" s="11"/>
      <c r="Y1118" s="11"/>
    </row>
    <row r="1119" spans="1:25" ht="20.100000000000001" customHeight="1" x14ac:dyDescent="0.2">
      <c r="A1119" s="12">
        <v>1111</v>
      </c>
      <c r="B1119" s="23" t="str">
        <f>IF('AccuValve Takeoff'!B1120="","",'AccuValve Takeoff'!B1120)</f>
        <v/>
      </c>
      <c r="C1119" s="45" t="str">
        <f>IF('AccuValve Takeoff'!C1120="","",'AccuValve Takeoff'!C1120)</f>
        <v/>
      </c>
      <c r="D1119" s="23" t="str">
        <f>IF('AccuValve Takeoff'!D1120="","",'AccuValve Takeoff'!D1120)</f>
        <v/>
      </c>
      <c r="E1119" s="23" t="str">
        <f>IF('AccuValve Takeoff'!S1120="","",'AccuValve Takeoff'!S1120)</f>
        <v/>
      </c>
      <c r="F1119" s="23" t="str">
        <f>IF('AccuValve Takeoff'!F1120="","",'AccuValve Takeoff'!F1120)</f>
        <v/>
      </c>
      <c r="G1119" s="23" t="str">
        <f>IF('AccuValve Takeoff'!R1120="","",'AccuValve Takeoff'!R1120)</f>
        <v/>
      </c>
      <c r="H1119" s="23" t="str">
        <f>IF('AccuValve Takeoff'!G1120="","",'AccuValve Takeoff'!G1120)</f>
        <v/>
      </c>
      <c r="I1119" s="23" t="str">
        <f>IF('AccuValve Takeoff'!H1120="","",'AccuValve Takeoff'!H1120)</f>
        <v/>
      </c>
      <c r="J1119" s="326" t="str">
        <f>IF('AccuValve Takeoff'!I1120="","",IF('AccuValve Takeoff'!I1120="Not Available","",'AccuValve Takeoff'!I1120))</f>
        <v/>
      </c>
      <c r="K1119" s="326" t="str">
        <f>IF('AccuValve Takeoff'!J1120="","",IF('AccuValve Takeoff'!J1120="Not Available","",'AccuValve Takeoff'!J1120))</f>
        <v/>
      </c>
      <c r="L1119" s="326" t="str">
        <f>IF('AccuValve Takeoff'!K1120="","",IF('AccuValve Takeoff'!K1120="Not Available","",'AccuValve Takeoff'!K1120))</f>
        <v/>
      </c>
      <c r="M1119" s="326" t="str">
        <f>IF('AccuValve Takeoff'!L1120="","",IF('AccuValve Takeoff'!L1120="Not Available","",'AccuValve Takeoff'!L1120))</f>
        <v/>
      </c>
      <c r="N1119" s="326" t="str">
        <f>IF('AccuValve Takeoff'!M1120="","",IF('AccuValve Takeoff'!M1120="Not Available","",'AccuValve Takeoff'!M1120))</f>
        <v/>
      </c>
      <c r="O1119" s="23" t="str">
        <f>IF('AccuValve Takeoff'!N1120="","",'AccuValve Takeoff'!N1120)</f>
        <v/>
      </c>
      <c r="P1119" s="23" t="str">
        <f>IF('AccuValve Takeoff'!O1120="","",'AccuValve Takeoff'!O1120)</f>
        <v/>
      </c>
      <c r="Q1119" s="23" t="str">
        <f>IF('AccuValve Takeoff'!P1120="","",'AccuValve Takeoff'!P1120)</f>
        <v/>
      </c>
      <c r="R1119" s="34" t="str">
        <f>IF('AccuValve Takeoff'!Q1120="","",'AccuValve Takeoff'!Q1120)</f>
        <v xml:space="preserve"> </v>
      </c>
      <c r="S1119" s="35" t="str">
        <f>'AccuValve Takeoff'!T1120</f>
        <v/>
      </c>
      <c r="T1119" s="35" t="str">
        <f>'AccuValve Takeoff'!U1120</f>
        <v/>
      </c>
      <c r="U1119" s="325" t="str">
        <f>'AccuValve Takeoff'!BC1120</f>
        <v/>
      </c>
      <c r="V1119" s="38"/>
      <c r="W1119" s="11"/>
      <c r="X1119" s="11"/>
      <c r="Y1119" s="11"/>
    </row>
    <row r="1120" spans="1:25" ht="20.100000000000001" customHeight="1" x14ac:dyDescent="0.2">
      <c r="A1120" s="12">
        <v>1112</v>
      </c>
      <c r="B1120" s="23" t="str">
        <f>IF('AccuValve Takeoff'!B1121="","",'AccuValve Takeoff'!B1121)</f>
        <v/>
      </c>
      <c r="C1120" s="45" t="str">
        <f>IF('AccuValve Takeoff'!C1121="","",'AccuValve Takeoff'!C1121)</f>
        <v/>
      </c>
      <c r="D1120" s="23" t="str">
        <f>IF('AccuValve Takeoff'!D1121="","",'AccuValve Takeoff'!D1121)</f>
        <v/>
      </c>
      <c r="E1120" s="23" t="str">
        <f>IF('AccuValve Takeoff'!S1121="","",'AccuValve Takeoff'!S1121)</f>
        <v/>
      </c>
      <c r="F1120" s="23" t="str">
        <f>IF('AccuValve Takeoff'!F1121="","",'AccuValve Takeoff'!F1121)</f>
        <v/>
      </c>
      <c r="G1120" s="23" t="str">
        <f>IF('AccuValve Takeoff'!R1121="","",'AccuValve Takeoff'!R1121)</f>
        <v/>
      </c>
      <c r="H1120" s="23" t="str">
        <f>IF('AccuValve Takeoff'!G1121="","",'AccuValve Takeoff'!G1121)</f>
        <v/>
      </c>
      <c r="I1120" s="23" t="str">
        <f>IF('AccuValve Takeoff'!H1121="","",'AccuValve Takeoff'!H1121)</f>
        <v/>
      </c>
      <c r="J1120" s="326" t="str">
        <f>IF('AccuValve Takeoff'!I1121="","",IF('AccuValve Takeoff'!I1121="Not Available","",'AccuValve Takeoff'!I1121))</f>
        <v/>
      </c>
      <c r="K1120" s="326" t="str">
        <f>IF('AccuValve Takeoff'!J1121="","",IF('AccuValve Takeoff'!J1121="Not Available","",'AccuValve Takeoff'!J1121))</f>
        <v/>
      </c>
      <c r="L1120" s="326" t="str">
        <f>IF('AccuValve Takeoff'!K1121="","",IF('AccuValve Takeoff'!K1121="Not Available","",'AccuValve Takeoff'!K1121))</f>
        <v/>
      </c>
      <c r="M1120" s="326" t="str">
        <f>IF('AccuValve Takeoff'!L1121="","",IF('AccuValve Takeoff'!L1121="Not Available","",'AccuValve Takeoff'!L1121))</f>
        <v/>
      </c>
      <c r="N1120" s="326" t="str">
        <f>IF('AccuValve Takeoff'!M1121="","",IF('AccuValve Takeoff'!M1121="Not Available","",'AccuValve Takeoff'!M1121))</f>
        <v/>
      </c>
      <c r="O1120" s="23" t="str">
        <f>IF('AccuValve Takeoff'!N1121="","",'AccuValve Takeoff'!N1121)</f>
        <v/>
      </c>
      <c r="P1120" s="23" t="str">
        <f>IF('AccuValve Takeoff'!O1121="","",'AccuValve Takeoff'!O1121)</f>
        <v/>
      </c>
      <c r="Q1120" s="23" t="str">
        <f>IF('AccuValve Takeoff'!P1121="","",'AccuValve Takeoff'!P1121)</f>
        <v/>
      </c>
      <c r="R1120" s="34" t="str">
        <f>IF('AccuValve Takeoff'!Q1121="","",'AccuValve Takeoff'!Q1121)</f>
        <v xml:space="preserve"> </v>
      </c>
      <c r="S1120" s="35" t="str">
        <f>'AccuValve Takeoff'!T1121</f>
        <v/>
      </c>
      <c r="T1120" s="35" t="str">
        <f>'AccuValve Takeoff'!U1121</f>
        <v/>
      </c>
      <c r="U1120" s="325" t="str">
        <f>'AccuValve Takeoff'!BC1121</f>
        <v/>
      </c>
      <c r="V1120" s="38"/>
      <c r="W1120" s="11"/>
      <c r="X1120" s="11"/>
      <c r="Y1120" s="11"/>
    </row>
    <row r="1121" spans="1:25" ht="20.100000000000001" customHeight="1" x14ac:dyDescent="0.2">
      <c r="A1121" s="12">
        <v>1113</v>
      </c>
      <c r="B1121" s="23" t="str">
        <f>IF('AccuValve Takeoff'!B1122="","",'AccuValve Takeoff'!B1122)</f>
        <v/>
      </c>
      <c r="C1121" s="45" t="str">
        <f>IF('AccuValve Takeoff'!C1122="","",'AccuValve Takeoff'!C1122)</f>
        <v/>
      </c>
      <c r="D1121" s="23" t="str">
        <f>IF('AccuValve Takeoff'!D1122="","",'AccuValve Takeoff'!D1122)</f>
        <v/>
      </c>
      <c r="E1121" s="23" t="str">
        <f>IF('AccuValve Takeoff'!S1122="","",'AccuValve Takeoff'!S1122)</f>
        <v/>
      </c>
      <c r="F1121" s="23" t="str">
        <f>IF('AccuValve Takeoff'!F1122="","",'AccuValve Takeoff'!F1122)</f>
        <v/>
      </c>
      <c r="G1121" s="23" t="str">
        <f>IF('AccuValve Takeoff'!R1122="","",'AccuValve Takeoff'!R1122)</f>
        <v/>
      </c>
      <c r="H1121" s="23" t="str">
        <f>IF('AccuValve Takeoff'!G1122="","",'AccuValve Takeoff'!G1122)</f>
        <v/>
      </c>
      <c r="I1121" s="23" t="str">
        <f>IF('AccuValve Takeoff'!H1122="","",'AccuValve Takeoff'!H1122)</f>
        <v/>
      </c>
      <c r="J1121" s="326" t="str">
        <f>IF('AccuValve Takeoff'!I1122="","",IF('AccuValve Takeoff'!I1122="Not Available","",'AccuValve Takeoff'!I1122))</f>
        <v/>
      </c>
      <c r="K1121" s="326" t="str">
        <f>IF('AccuValve Takeoff'!J1122="","",IF('AccuValve Takeoff'!J1122="Not Available","",'AccuValve Takeoff'!J1122))</f>
        <v/>
      </c>
      <c r="L1121" s="326" t="str">
        <f>IF('AccuValve Takeoff'!K1122="","",IF('AccuValve Takeoff'!K1122="Not Available","",'AccuValve Takeoff'!K1122))</f>
        <v/>
      </c>
      <c r="M1121" s="326" t="str">
        <f>IF('AccuValve Takeoff'!L1122="","",IF('AccuValve Takeoff'!L1122="Not Available","",'AccuValve Takeoff'!L1122))</f>
        <v/>
      </c>
      <c r="N1121" s="326" t="str">
        <f>IF('AccuValve Takeoff'!M1122="","",IF('AccuValve Takeoff'!M1122="Not Available","",'AccuValve Takeoff'!M1122))</f>
        <v/>
      </c>
      <c r="O1121" s="23" t="str">
        <f>IF('AccuValve Takeoff'!N1122="","",'AccuValve Takeoff'!N1122)</f>
        <v/>
      </c>
      <c r="P1121" s="23" t="str">
        <f>IF('AccuValve Takeoff'!O1122="","",'AccuValve Takeoff'!O1122)</f>
        <v/>
      </c>
      <c r="Q1121" s="23" t="str">
        <f>IF('AccuValve Takeoff'!P1122="","",'AccuValve Takeoff'!P1122)</f>
        <v/>
      </c>
      <c r="R1121" s="34" t="str">
        <f>IF('AccuValve Takeoff'!Q1122="","",'AccuValve Takeoff'!Q1122)</f>
        <v xml:space="preserve"> </v>
      </c>
      <c r="S1121" s="35" t="str">
        <f>'AccuValve Takeoff'!T1122</f>
        <v/>
      </c>
      <c r="T1121" s="35" t="str">
        <f>'AccuValve Takeoff'!U1122</f>
        <v/>
      </c>
      <c r="U1121" s="325" t="str">
        <f>'AccuValve Takeoff'!BC1122</f>
        <v/>
      </c>
      <c r="V1121" s="38"/>
      <c r="W1121" s="11"/>
      <c r="X1121" s="11"/>
      <c r="Y1121" s="11"/>
    </row>
    <row r="1122" spans="1:25" ht="20.100000000000001" customHeight="1" x14ac:dyDescent="0.2">
      <c r="A1122" s="12">
        <v>1114</v>
      </c>
      <c r="B1122" s="23" t="str">
        <f>IF('AccuValve Takeoff'!B1123="","",'AccuValve Takeoff'!B1123)</f>
        <v/>
      </c>
      <c r="C1122" s="45" t="str">
        <f>IF('AccuValve Takeoff'!C1123="","",'AccuValve Takeoff'!C1123)</f>
        <v/>
      </c>
      <c r="D1122" s="23" t="str">
        <f>IF('AccuValve Takeoff'!D1123="","",'AccuValve Takeoff'!D1123)</f>
        <v/>
      </c>
      <c r="E1122" s="23" t="str">
        <f>IF('AccuValve Takeoff'!S1123="","",'AccuValve Takeoff'!S1123)</f>
        <v/>
      </c>
      <c r="F1122" s="23" t="str">
        <f>IF('AccuValve Takeoff'!F1123="","",'AccuValve Takeoff'!F1123)</f>
        <v/>
      </c>
      <c r="G1122" s="23" t="str">
        <f>IF('AccuValve Takeoff'!R1123="","",'AccuValve Takeoff'!R1123)</f>
        <v/>
      </c>
      <c r="H1122" s="23" t="str">
        <f>IF('AccuValve Takeoff'!G1123="","",'AccuValve Takeoff'!G1123)</f>
        <v/>
      </c>
      <c r="I1122" s="23" t="str">
        <f>IF('AccuValve Takeoff'!H1123="","",'AccuValve Takeoff'!H1123)</f>
        <v/>
      </c>
      <c r="J1122" s="326" t="str">
        <f>IF('AccuValve Takeoff'!I1123="","",IF('AccuValve Takeoff'!I1123="Not Available","",'AccuValve Takeoff'!I1123))</f>
        <v/>
      </c>
      <c r="K1122" s="326" t="str">
        <f>IF('AccuValve Takeoff'!J1123="","",IF('AccuValve Takeoff'!J1123="Not Available","",'AccuValve Takeoff'!J1123))</f>
        <v/>
      </c>
      <c r="L1122" s="326" t="str">
        <f>IF('AccuValve Takeoff'!K1123="","",IF('AccuValve Takeoff'!K1123="Not Available","",'AccuValve Takeoff'!K1123))</f>
        <v/>
      </c>
      <c r="M1122" s="326" t="str">
        <f>IF('AccuValve Takeoff'!L1123="","",IF('AccuValve Takeoff'!L1123="Not Available","",'AccuValve Takeoff'!L1123))</f>
        <v/>
      </c>
      <c r="N1122" s="326" t="str">
        <f>IF('AccuValve Takeoff'!M1123="","",IF('AccuValve Takeoff'!M1123="Not Available","",'AccuValve Takeoff'!M1123))</f>
        <v/>
      </c>
      <c r="O1122" s="23" t="str">
        <f>IF('AccuValve Takeoff'!N1123="","",'AccuValve Takeoff'!N1123)</f>
        <v/>
      </c>
      <c r="P1122" s="23" t="str">
        <f>IF('AccuValve Takeoff'!O1123="","",'AccuValve Takeoff'!O1123)</f>
        <v/>
      </c>
      <c r="Q1122" s="23" t="str">
        <f>IF('AccuValve Takeoff'!P1123="","",'AccuValve Takeoff'!P1123)</f>
        <v/>
      </c>
      <c r="R1122" s="34" t="str">
        <f>IF('AccuValve Takeoff'!Q1123="","",'AccuValve Takeoff'!Q1123)</f>
        <v xml:space="preserve"> </v>
      </c>
      <c r="S1122" s="35" t="str">
        <f>'AccuValve Takeoff'!T1123</f>
        <v/>
      </c>
      <c r="T1122" s="35" t="str">
        <f>'AccuValve Takeoff'!U1123</f>
        <v/>
      </c>
      <c r="U1122" s="325" t="str">
        <f>'AccuValve Takeoff'!BC1123</f>
        <v/>
      </c>
      <c r="V1122" s="38"/>
      <c r="W1122" s="11"/>
      <c r="X1122" s="11"/>
      <c r="Y1122" s="11"/>
    </row>
    <row r="1123" spans="1:25" ht="20.100000000000001" customHeight="1" x14ac:dyDescent="0.2">
      <c r="A1123" s="12">
        <v>1115</v>
      </c>
      <c r="B1123" s="23" t="str">
        <f>IF('AccuValve Takeoff'!B1124="","",'AccuValve Takeoff'!B1124)</f>
        <v/>
      </c>
      <c r="C1123" s="45" t="str">
        <f>IF('AccuValve Takeoff'!C1124="","",'AccuValve Takeoff'!C1124)</f>
        <v/>
      </c>
      <c r="D1123" s="23" t="str">
        <f>IF('AccuValve Takeoff'!D1124="","",'AccuValve Takeoff'!D1124)</f>
        <v/>
      </c>
      <c r="E1123" s="23" t="str">
        <f>IF('AccuValve Takeoff'!S1124="","",'AccuValve Takeoff'!S1124)</f>
        <v/>
      </c>
      <c r="F1123" s="23" t="str">
        <f>IF('AccuValve Takeoff'!F1124="","",'AccuValve Takeoff'!F1124)</f>
        <v/>
      </c>
      <c r="G1123" s="23" t="str">
        <f>IF('AccuValve Takeoff'!R1124="","",'AccuValve Takeoff'!R1124)</f>
        <v/>
      </c>
      <c r="H1123" s="23" t="str">
        <f>IF('AccuValve Takeoff'!G1124="","",'AccuValve Takeoff'!G1124)</f>
        <v/>
      </c>
      <c r="I1123" s="23" t="str">
        <f>IF('AccuValve Takeoff'!H1124="","",'AccuValve Takeoff'!H1124)</f>
        <v/>
      </c>
      <c r="J1123" s="326" t="str">
        <f>IF('AccuValve Takeoff'!I1124="","",IF('AccuValve Takeoff'!I1124="Not Available","",'AccuValve Takeoff'!I1124))</f>
        <v/>
      </c>
      <c r="K1123" s="326" t="str">
        <f>IF('AccuValve Takeoff'!J1124="","",IF('AccuValve Takeoff'!J1124="Not Available","",'AccuValve Takeoff'!J1124))</f>
        <v/>
      </c>
      <c r="L1123" s="326" t="str">
        <f>IF('AccuValve Takeoff'!K1124="","",IF('AccuValve Takeoff'!K1124="Not Available","",'AccuValve Takeoff'!K1124))</f>
        <v/>
      </c>
      <c r="M1123" s="326" t="str">
        <f>IF('AccuValve Takeoff'!L1124="","",IF('AccuValve Takeoff'!L1124="Not Available","",'AccuValve Takeoff'!L1124))</f>
        <v/>
      </c>
      <c r="N1123" s="326" t="str">
        <f>IF('AccuValve Takeoff'!M1124="","",IF('AccuValve Takeoff'!M1124="Not Available","",'AccuValve Takeoff'!M1124))</f>
        <v/>
      </c>
      <c r="O1123" s="23" t="str">
        <f>IF('AccuValve Takeoff'!N1124="","",'AccuValve Takeoff'!N1124)</f>
        <v/>
      </c>
      <c r="P1123" s="23" t="str">
        <f>IF('AccuValve Takeoff'!O1124="","",'AccuValve Takeoff'!O1124)</f>
        <v/>
      </c>
      <c r="Q1123" s="23" t="str">
        <f>IF('AccuValve Takeoff'!P1124="","",'AccuValve Takeoff'!P1124)</f>
        <v/>
      </c>
      <c r="R1123" s="34" t="str">
        <f>IF('AccuValve Takeoff'!Q1124="","",'AccuValve Takeoff'!Q1124)</f>
        <v xml:space="preserve"> </v>
      </c>
      <c r="S1123" s="35" t="str">
        <f>'AccuValve Takeoff'!T1124</f>
        <v/>
      </c>
      <c r="T1123" s="35" t="str">
        <f>'AccuValve Takeoff'!U1124</f>
        <v/>
      </c>
      <c r="U1123" s="325" t="str">
        <f>'AccuValve Takeoff'!BC1124</f>
        <v/>
      </c>
      <c r="V1123" s="38"/>
      <c r="W1123" s="11"/>
      <c r="X1123" s="11"/>
      <c r="Y1123" s="11"/>
    </row>
    <row r="1124" spans="1:25" ht="20.100000000000001" customHeight="1" x14ac:dyDescent="0.2">
      <c r="A1124" s="12">
        <v>1116</v>
      </c>
      <c r="B1124" s="23" t="str">
        <f>IF('AccuValve Takeoff'!B1125="","",'AccuValve Takeoff'!B1125)</f>
        <v/>
      </c>
      <c r="C1124" s="45" t="str">
        <f>IF('AccuValve Takeoff'!C1125="","",'AccuValve Takeoff'!C1125)</f>
        <v/>
      </c>
      <c r="D1124" s="23" t="str">
        <f>IF('AccuValve Takeoff'!D1125="","",'AccuValve Takeoff'!D1125)</f>
        <v/>
      </c>
      <c r="E1124" s="23" t="str">
        <f>IF('AccuValve Takeoff'!S1125="","",'AccuValve Takeoff'!S1125)</f>
        <v/>
      </c>
      <c r="F1124" s="23" t="str">
        <f>IF('AccuValve Takeoff'!F1125="","",'AccuValve Takeoff'!F1125)</f>
        <v/>
      </c>
      <c r="G1124" s="23" t="str">
        <f>IF('AccuValve Takeoff'!R1125="","",'AccuValve Takeoff'!R1125)</f>
        <v/>
      </c>
      <c r="H1124" s="23" t="str">
        <f>IF('AccuValve Takeoff'!G1125="","",'AccuValve Takeoff'!G1125)</f>
        <v/>
      </c>
      <c r="I1124" s="23" t="str">
        <f>IF('AccuValve Takeoff'!H1125="","",'AccuValve Takeoff'!H1125)</f>
        <v/>
      </c>
      <c r="J1124" s="326" t="str">
        <f>IF('AccuValve Takeoff'!I1125="","",IF('AccuValve Takeoff'!I1125="Not Available","",'AccuValve Takeoff'!I1125))</f>
        <v/>
      </c>
      <c r="K1124" s="326" t="str">
        <f>IF('AccuValve Takeoff'!J1125="","",IF('AccuValve Takeoff'!J1125="Not Available","",'AccuValve Takeoff'!J1125))</f>
        <v/>
      </c>
      <c r="L1124" s="326" t="str">
        <f>IF('AccuValve Takeoff'!K1125="","",IF('AccuValve Takeoff'!K1125="Not Available","",'AccuValve Takeoff'!K1125))</f>
        <v/>
      </c>
      <c r="M1124" s="326" t="str">
        <f>IF('AccuValve Takeoff'!L1125="","",IF('AccuValve Takeoff'!L1125="Not Available","",'AccuValve Takeoff'!L1125))</f>
        <v/>
      </c>
      <c r="N1124" s="326" t="str">
        <f>IF('AccuValve Takeoff'!M1125="","",IF('AccuValve Takeoff'!M1125="Not Available","",'AccuValve Takeoff'!M1125))</f>
        <v/>
      </c>
      <c r="O1124" s="23" t="str">
        <f>IF('AccuValve Takeoff'!N1125="","",'AccuValve Takeoff'!N1125)</f>
        <v/>
      </c>
      <c r="P1124" s="23" t="str">
        <f>IF('AccuValve Takeoff'!O1125="","",'AccuValve Takeoff'!O1125)</f>
        <v/>
      </c>
      <c r="Q1124" s="23" t="str">
        <f>IF('AccuValve Takeoff'!P1125="","",'AccuValve Takeoff'!P1125)</f>
        <v/>
      </c>
      <c r="R1124" s="34" t="str">
        <f>IF('AccuValve Takeoff'!Q1125="","",'AccuValve Takeoff'!Q1125)</f>
        <v xml:space="preserve"> </v>
      </c>
      <c r="S1124" s="35" t="str">
        <f>'AccuValve Takeoff'!T1125</f>
        <v/>
      </c>
      <c r="T1124" s="35" t="str">
        <f>'AccuValve Takeoff'!U1125</f>
        <v/>
      </c>
      <c r="U1124" s="325" t="str">
        <f>'AccuValve Takeoff'!BC1125</f>
        <v/>
      </c>
      <c r="V1124" s="38"/>
      <c r="W1124" s="11"/>
      <c r="X1124" s="11"/>
      <c r="Y1124" s="11"/>
    </row>
    <row r="1125" spans="1:25" ht="20.100000000000001" customHeight="1" x14ac:dyDescent="0.2">
      <c r="A1125" s="12">
        <v>1117</v>
      </c>
      <c r="B1125" s="23" t="str">
        <f>IF('AccuValve Takeoff'!B1126="","",'AccuValve Takeoff'!B1126)</f>
        <v/>
      </c>
      <c r="C1125" s="45" t="str">
        <f>IF('AccuValve Takeoff'!C1126="","",'AccuValve Takeoff'!C1126)</f>
        <v/>
      </c>
      <c r="D1125" s="23" t="str">
        <f>IF('AccuValve Takeoff'!D1126="","",'AccuValve Takeoff'!D1126)</f>
        <v/>
      </c>
      <c r="E1125" s="23" t="str">
        <f>IF('AccuValve Takeoff'!S1126="","",'AccuValve Takeoff'!S1126)</f>
        <v/>
      </c>
      <c r="F1125" s="23" t="str">
        <f>IF('AccuValve Takeoff'!F1126="","",'AccuValve Takeoff'!F1126)</f>
        <v/>
      </c>
      <c r="G1125" s="23" t="str">
        <f>IF('AccuValve Takeoff'!R1126="","",'AccuValve Takeoff'!R1126)</f>
        <v/>
      </c>
      <c r="H1125" s="23" t="str">
        <f>IF('AccuValve Takeoff'!G1126="","",'AccuValve Takeoff'!G1126)</f>
        <v/>
      </c>
      <c r="I1125" s="23" t="str">
        <f>IF('AccuValve Takeoff'!H1126="","",'AccuValve Takeoff'!H1126)</f>
        <v/>
      </c>
      <c r="J1125" s="326" t="str">
        <f>IF('AccuValve Takeoff'!I1126="","",IF('AccuValve Takeoff'!I1126="Not Available","",'AccuValve Takeoff'!I1126))</f>
        <v/>
      </c>
      <c r="K1125" s="326" t="str">
        <f>IF('AccuValve Takeoff'!J1126="","",IF('AccuValve Takeoff'!J1126="Not Available","",'AccuValve Takeoff'!J1126))</f>
        <v/>
      </c>
      <c r="L1125" s="326" t="str">
        <f>IF('AccuValve Takeoff'!K1126="","",IF('AccuValve Takeoff'!K1126="Not Available","",'AccuValve Takeoff'!K1126))</f>
        <v/>
      </c>
      <c r="M1125" s="326" t="str">
        <f>IF('AccuValve Takeoff'!L1126="","",IF('AccuValve Takeoff'!L1126="Not Available","",'AccuValve Takeoff'!L1126))</f>
        <v/>
      </c>
      <c r="N1125" s="326" t="str">
        <f>IF('AccuValve Takeoff'!M1126="","",IF('AccuValve Takeoff'!M1126="Not Available","",'AccuValve Takeoff'!M1126))</f>
        <v/>
      </c>
      <c r="O1125" s="23" t="str">
        <f>IF('AccuValve Takeoff'!N1126="","",'AccuValve Takeoff'!N1126)</f>
        <v/>
      </c>
      <c r="P1125" s="23" t="str">
        <f>IF('AccuValve Takeoff'!O1126="","",'AccuValve Takeoff'!O1126)</f>
        <v/>
      </c>
      <c r="Q1125" s="23" t="str">
        <f>IF('AccuValve Takeoff'!P1126="","",'AccuValve Takeoff'!P1126)</f>
        <v/>
      </c>
      <c r="R1125" s="34" t="str">
        <f>IF('AccuValve Takeoff'!Q1126="","",'AccuValve Takeoff'!Q1126)</f>
        <v xml:space="preserve"> </v>
      </c>
      <c r="S1125" s="35" t="str">
        <f>'AccuValve Takeoff'!T1126</f>
        <v/>
      </c>
      <c r="T1125" s="35" t="str">
        <f>'AccuValve Takeoff'!U1126</f>
        <v/>
      </c>
      <c r="U1125" s="325" t="str">
        <f>'AccuValve Takeoff'!BC1126</f>
        <v/>
      </c>
      <c r="V1125" s="38"/>
      <c r="W1125" s="11"/>
      <c r="X1125" s="11"/>
      <c r="Y1125" s="11"/>
    </row>
    <row r="1126" spans="1:25" ht="20.100000000000001" customHeight="1" x14ac:dyDescent="0.2">
      <c r="A1126" s="12">
        <v>1118</v>
      </c>
      <c r="B1126" s="23" t="str">
        <f>IF('AccuValve Takeoff'!B1127="","",'AccuValve Takeoff'!B1127)</f>
        <v/>
      </c>
      <c r="C1126" s="45" t="str">
        <f>IF('AccuValve Takeoff'!C1127="","",'AccuValve Takeoff'!C1127)</f>
        <v/>
      </c>
      <c r="D1126" s="23" t="str">
        <f>IF('AccuValve Takeoff'!D1127="","",'AccuValve Takeoff'!D1127)</f>
        <v/>
      </c>
      <c r="E1126" s="23" t="str">
        <f>IF('AccuValve Takeoff'!S1127="","",'AccuValve Takeoff'!S1127)</f>
        <v/>
      </c>
      <c r="F1126" s="23" t="str">
        <f>IF('AccuValve Takeoff'!F1127="","",'AccuValve Takeoff'!F1127)</f>
        <v/>
      </c>
      <c r="G1126" s="23" t="str">
        <f>IF('AccuValve Takeoff'!R1127="","",'AccuValve Takeoff'!R1127)</f>
        <v/>
      </c>
      <c r="H1126" s="23" t="str">
        <f>IF('AccuValve Takeoff'!G1127="","",'AccuValve Takeoff'!G1127)</f>
        <v/>
      </c>
      <c r="I1126" s="23" t="str">
        <f>IF('AccuValve Takeoff'!H1127="","",'AccuValve Takeoff'!H1127)</f>
        <v/>
      </c>
      <c r="J1126" s="326" t="str">
        <f>IF('AccuValve Takeoff'!I1127="","",IF('AccuValve Takeoff'!I1127="Not Available","",'AccuValve Takeoff'!I1127))</f>
        <v/>
      </c>
      <c r="K1126" s="326" t="str">
        <f>IF('AccuValve Takeoff'!J1127="","",IF('AccuValve Takeoff'!J1127="Not Available","",'AccuValve Takeoff'!J1127))</f>
        <v/>
      </c>
      <c r="L1126" s="326" t="str">
        <f>IF('AccuValve Takeoff'!K1127="","",IF('AccuValve Takeoff'!K1127="Not Available","",'AccuValve Takeoff'!K1127))</f>
        <v/>
      </c>
      <c r="M1126" s="326" t="str">
        <f>IF('AccuValve Takeoff'!L1127="","",IF('AccuValve Takeoff'!L1127="Not Available","",'AccuValve Takeoff'!L1127))</f>
        <v/>
      </c>
      <c r="N1126" s="326" t="str">
        <f>IF('AccuValve Takeoff'!M1127="","",IF('AccuValve Takeoff'!M1127="Not Available","",'AccuValve Takeoff'!M1127))</f>
        <v/>
      </c>
      <c r="O1126" s="23" t="str">
        <f>IF('AccuValve Takeoff'!N1127="","",'AccuValve Takeoff'!N1127)</f>
        <v/>
      </c>
      <c r="P1126" s="23" t="str">
        <f>IF('AccuValve Takeoff'!O1127="","",'AccuValve Takeoff'!O1127)</f>
        <v/>
      </c>
      <c r="Q1126" s="23" t="str">
        <f>IF('AccuValve Takeoff'!P1127="","",'AccuValve Takeoff'!P1127)</f>
        <v/>
      </c>
      <c r="R1126" s="34" t="str">
        <f>IF('AccuValve Takeoff'!Q1127="","",'AccuValve Takeoff'!Q1127)</f>
        <v xml:space="preserve"> </v>
      </c>
      <c r="S1126" s="35" t="str">
        <f>'AccuValve Takeoff'!T1127</f>
        <v/>
      </c>
      <c r="T1126" s="35" t="str">
        <f>'AccuValve Takeoff'!U1127</f>
        <v/>
      </c>
      <c r="U1126" s="325" t="str">
        <f>'AccuValve Takeoff'!BC1127</f>
        <v/>
      </c>
      <c r="V1126" s="38"/>
      <c r="W1126" s="11"/>
      <c r="X1126" s="11"/>
      <c r="Y1126" s="11"/>
    </row>
    <row r="1127" spans="1:25" ht="20.100000000000001" customHeight="1" x14ac:dyDescent="0.2">
      <c r="A1127" s="12">
        <v>1119</v>
      </c>
      <c r="B1127" s="23" t="str">
        <f>IF('AccuValve Takeoff'!B1128="","",'AccuValve Takeoff'!B1128)</f>
        <v/>
      </c>
      <c r="C1127" s="45" t="str">
        <f>IF('AccuValve Takeoff'!C1128="","",'AccuValve Takeoff'!C1128)</f>
        <v/>
      </c>
      <c r="D1127" s="23" t="str">
        <f>IF('AccuValve Takeoff'!D1128="","",'AccuValve Takeoff'!D1128)</f>
        <v/>
      </c>
      <c r="E1127" s="23" t="str">
        <f>IF('AccuValve Takeoff'!S1128="","",'AccuValve Takeoff'!S1128)</f>
        <v/>
      </c>
      <c r="F1127" s="23" t="str">
        <f>IF('AccuValve Takeoff'!F1128="","",'AccuValve Takeoff'!F1128)</f>
        <v/>
      </c>
      <c r="G1127" s="23" t="str">
        <f>IF('AccuValve Takeoff'!R1128="","",'AccuValve Takeoff'!R1128)</f>
        <v/>
      </c>
      <c r="H1127" s="23" t="str">
        <f>IF('AccuValve Takeoff'!G1128="","",'AccuValve Takeoff'!G1128)</f>
        <v/>
      </c>
      <c r="I1127" s="23" t="str">
        <f>IF('AccuValve Takeoff'!H1128="","",'AccuValve Takeoff'!H1128)</f>
        <v/>
      </c>
      <c r="J1127" s="326" t="str">
        <f>IF('AccuValve Takeoff'!I1128="","",IF('AccuValve Takeoff'!I1128="Not Available","",'AccuValve Takeoff'!I1128))</f>
        <v/>
      </c>
      <c r="K1127" s="326" t="str">
        <f>IF('AccuValve Takeoff'!J1128="","",IF('AccuValve Takeoff'!J1128="Not Available","",'AccuValve Takeoff'!J1128))</f>
        <v/>
      </c>
      <c r="L1127" s="326" t="str">
        <f>IF('AccuValve Takeoff'!K1128="","",IF('AccuValve Takeoff'!K1128="Not Available","",'AccuValve Takeoff'!K1128))</f>
        <v/>
      </c>
      <c r="M1127" s="326" t="str">
        <f>IF('AccuValve Takeoff'!L1128="","",IF('AccuValve Takeoff'!L1128="Not Available","",'AccuValve Takeoff'!L1128))</f>
        <v/>
      </c>
      <c r="N1127" s="326" t="str">
        <f>IF('AccuValve Takeoff'!M1128="","",IF('AccuValve Takeoff'!M1128="Not Available","",'AccuValve Takeoff'!M1128))</f>
        <v/>
      </c>
      <c r="O1127" s="23" t="str">
        <f>IF('AccuValve Takeoff'!N1128="","",'AccuValve Takeoff'!N1128)</f>
        <v/>
      </c>
      <c r="P1127" s="23" t="str">
        <f>IF('AccuValve Takeoff'!O1128="","",'AccuValve Takeoff'!O1128)</f>
        <v/>
      </c>
      <c r="Q1127" s="23" t="str">
        <f>IF('AccuValve Takeoff'!P1128="","",'AccuValve Takeoff'!P1128)</f>
        <v/>
      </c>
      <c r="R1127" s="34" t="str">
        <f>IF('AccuValve Takeoff'!Q1128="","",'AccuValve Takeoff'!Q1128)</f>
        <v xml:space="preserve"> </v>
      </c>
      <c r="S1127" s="35" t="str">
        <f>'AccuValve Takeoff'!T1128</f>
        <v/>
      </c>
      <c r="T1127" s="35" t="str">
        <f>'AccuValve Takeoff'!U1128</f>
        <v/>
      </c>
      <c r="U1127" s="325" t="str">
        <f>'AccuValve Takeoff'!BC1128</f>
        <v/>
      </c>
      <c r="V1127" s="38"/>
      <c r="W1127" s="11"/>
      <c r="X1127" s="11"/>
      <c r="Y1127" s="11"/>
    </row>
    <row r="1128" spans="1:25" ht="20.100000000000001" customHeight="1" x14ac:dyDescent="0.2">
      <c r="A1128" s="12">
        <v>1120</v>
      </c>
      <c r="B1128" s="23" t="str">
        <f>IF('AccuValve Takeoff'!B1129="","",'AccuValve Takeoff'!B1129)</f>
        <v/>
      </c>
      <c r="C1128" s="45" t="str">
        <f>IF('AccuValve Takeoff'!C1129="","",'AccuValve Takeoff'!C1129)</f>
        <v/>
      </c>
      <c r="D1128" s="23" t="str">
        <f>IF('AccuValve Takeoff'!D1129="","",'AccuValve Takeoff'!D1129)</f>
        <v/>
      </c>
      <c r="E1128" s="23" t="str">
        <f>IF('AccuValve Takeoff'!S1129="","",'AccuValve Takeoff'!S1129)</f>
        <v/>
      </c>
      <c r="F1128" s="23" t="str">
        <f>IF('AccuValve Takeoff'!F1129="","",'AccuValve Takeoff'!F1129)</f>
        <v/>
      </c>
      <c r="G1128" s="23" t="str">
        <f>IF('AccuValve Takeoff'!R1129="","",'AccuValve Takeoff'!R1129)</f>
        <v/>
      </c>
      <c r="H1128" s="23" t="str">
        <f>IF('AccuValve Takeoff'!G1129="","",'AccuValve Takeoff'!G1129)</f>
        <v/>
      </c>
      <c r="I1128" s="23" t="str">
        <f>IF('AccuValve Takeoff'!H1129="","",'AccuValve Takeoff'!H1129)</f>
        <v/>
      </c>
      <c r="J1128" s="326" t="str">
        <f>IF('AccuValve Takeoff'!I1129="","",IF('AccuValve Takeoff'!I1129="Not Available","",'AccuValve Takeoff'!I1129))</f>
        <v/>
      </c>
      <c r="K1128" s="326" t="str">
        <f>IF('AccuValve Takeoff'!J1129="","",IF('AccuValve Takeoff'!J1129="Not Available","",'AccuValve Takeoff'!J1129))</f>
        <v/>
      </c>
      <c r="L1128" s="326" t="str">
        <f>IF('AccuValve Takeoff'!K1129="","",IF('AccuValve Takeoff'!K1129="Not Available","",'AccuValve Takeoff'!K1129))</f>
        <v/>
      </c>
      <c r="M1128" s="326" t="str">
        <f>IF('AccuValve Takeoff'!L1129="","",IF('AccuValve Takeoff'!L1129="Not Available","",'AccuValve Takeoff'!L1129))</f>
        <v/>
      </c>
      <c r="N1128" s="326" t="str">
        <f>IF('AccuValve Takeoff'!M1129="","",IF('AccuValve Takeoff'!M1129="Not Available","",'AccuValve Takeoff'!M1129))</f>
        <v/>
      </c>
      <c r="O1128" s="23" t="str">
        <f>IF('AccuValve Takeoff'!N1129="","",'AccuValve Takeoff'!N1129)</f>
        <v/>
      </c>
      <c r="P1128" s="23" t="str">
        <f>IF('AccuValve Takeoff'!O1129="","",'AccuValve Takeoff'!O1129)</f>
        <v/>
      </c>
      <c r="Q1128" s="23" t="str">
        <f>IF('AccuValve Takeoff'!P1129="","",'AccuValve Takeoff'!P1129)</f>
        <v/>
      </c>
      <c r="R1128" s="34" t="str">
        <f>IF('AccuValve Takeoff'!Q1129="","",'AccuValve Takeoff'!Q1129)</f>
        <v xml:space="preserve"> </v>
      </c>
      <c r="S1128" s="35" t="str">
        <f>'AccuValve Takeoff'!T1129</f>
        <v/>
      </c>
      <c r="T1128" s="35" t="str">
        <f>'AccuValve Takeoff'!U1129</f>
        <v/>
      </c>
      <c r="U1128" s="325" t="str">
        <f>'AccuValve Takeoff'!BC1129</f>
        <v/>
      </c>
      <c r="V1128" s="38"/>
      <c r="W1128" s="11"/>
      <c r="X1128" s="11"/>
      <c r="Y1128" s="11"/>
    </row>
    <row r="1129" spans="1:25" ht="20.100000000000001" customHeight="1" x14ac:dyDescent="0.2">
      <c r="A1129" s="12">
        <v>1121</v>
      </c>
      <c r="B1129" s="23" t="str">
        <f>IF('AccuValve Takeoff'!B1130="","",'AccuValve Takeoff'!B1130)</f>
        <v/>
      </c>
      <c r="C1129" s="45" t="str">
        <f>IF('AccuValve Takeoff'!C1130="","",'AccuValve Takeoff'!C1130)</f>
        <v/>
      </c>
      <c r="D1129" s="23" t="str">
        <f>IF('AccuValve Takeoff'!D1130="","",'AccuValve Takeoff'!D1130)</f>
        <v/>
      </c>
      <c r="E1129" s="23" t="str">
        <f>IF('AccuValve Takeoff'!S1130="","",'AccuValve Takeoff'!S1130)</f>
        <v/>
      </c>
      <c r="F1129" s="23" t="str">
        <f>IF('AccuValve Takeoff'!F1130="","",'AccuValve Takeoff'!F1130)</f>
        <v/>
      </c>
      <c r="G1129" s="23" t="str">
        <f>IF('AccuValve Takeoff'!R1130="","",'AccuValve Takeoff'!R1130)</f>
        <v/>
      </c>
      <c r="H1129" s="23" t="str">
        <f>IF('AccuValve Takeoff'!G1130="","",'AccuValve Takeoff'!G1130)</f>
        <v/>
      </c>
      <c r="I1129" s="23" t="str">
        <f>IF('AccuValve Takeoff'!H1130="","",'AccuValve Takeoff'!H1130)</f>
        <v/>
      </c>
      <c r="J1129" s="326" t="str">
        <f>IF('AccuValve Takeoff'!I1130="","",IF('AccuValve Takeoff'!I1130="Not Available","",'AccuValve Takeoff'!I1130))</f>
        <v/>
      </c>
      <c r="K1129" s="326" t="str">
        <f>IF('AccuValve Takeoff'!J1130="","",IF('AccuValve Takeoff'!J1130="Not Available","",'AccuValve Takeoff'!J1130))</f>
        <v/>
      </c>
      <c r="L1129" s="326" t="str">
        <f>IF('AccuValve Takeoff'!K1130="","",IF('AccuValve Takeoff'!K1130="Not Available","",'AccuValve Takeoff'!K1130))</f>
        <v/>
      </c>
      <c r="M1129" s="326" t="str">
        <f>IF('AccuValve Takeoff'!L1130="","",IF('AccuValve Takeoff'!L1130="Not Available","",'AccuValve Takeoff'!L1130))</f>
        <v/>
      </c>
      <c r="N1129" s="326" t="str">
        <f>IF('AccuValve Takeoff'!M1130="","",IF('AccuValve Takeoff'!M1130="Not Available","",'AccuValve Takeoff'!M1130))</f>
        <v/>
      </c>
      <c r="O1129" s="23" t="str">
        <f>IF('AccuValve Takeoff'!N1130="","",'AccuValve Takeoff'!N1130)</f>
        <v/>
      </c>
      <c r="P1129" s="23" t="str">
        <f>IF('AccuValve Takeoff'!O1130="","",'AccuValve Takeoff'!O1130)</f>
        <v/>
      </c>
      <c r="Q1129" s="23" t="str">
        <f>IF('AccuValve Takeoff'!P1130="","",'AccuValve Takeoff'!P1130)</f>
        <v/>
      </c>
      <c r="R1129" s="34" t="str">
        <f>IF('AccuValve Takeoff'!Q1130="","",'AccuValve Takeoff'!Q1130)</f>
        <v xml:space="preserve"> </v>
      </c>
      <c r="S1129" s="35" t="str">
        <f>'AccuValve Takeoff'!T1130</f>
        <v/>
      </c>
      <c r="T1129" s="35" t="str">
        <f>'AccuValve Takeoff'!U1130</f>
        <v/>
      </c>
      <c r="U1129" s="325" t="str">
        <f>'AccuValve Takeoff'!BC1130</f>
        <v/>
      </c>
      <c r="V1129" s="38"/>
      <c r="W1129" s="11"/>
      <c r="X1129" s="11"/>
      <c r="Y1129" s="11"/>
    </row>
    <row r="1130" spans="1:25" ht="20.100000000000001" customHeight="1" x14ac:dyDescent="0.2">
      <c r="A1130" s="12">
        <v>1122</v>
      </c>
      <c r="B1130" s="23" t="str">
        <f>IF('AccuValve Takeoff'!B1131="","",'AccuValve Takeoff'!B1131)</f>
        <v/>
      </c>
      <c r="C1130" s="45" t="str">
        <f>IF('AccuValve Takeoff'!C1131="","",'AccuValve Takeoff'!C1131)</f>
        <v/>
      </c>
      <c r="D1130" s="23" t="str">
        <f>IF('AccuValve Takeoff'!D1131="","",'AccuValve Takeoff'!D1131)</f>
        <v/>
      </c>
      <c r="E1130" s="23" t="str">
        <f>IF('AccuValve Takeoff'!S1131="","",'AccuValve Takeoff'!S1131)</f>
        <v/>
      </c>
      <c r="F1130" s="23" t="str">
        <f>IF('AccuValve Takeoff'!F1131="","",'AccuValve Takeoff'!F1131)</f>
        <v/>
      </c>
      <c r="G1130" s="23" t="str">
        <f>IF('AccuValve Takeoff'!R1131="","",'AccuValve Takeoff'!R1131)</f>
        <v/>
      </c>
      <c r="H1130" s="23" t="str">
        <f>IF('AccuValve Takeoff'!G1131="","",'AccuValve Takeoff'!G1131)</f>
        <v/>
      </c>
      <c r="I1130" s="23" t="str">
        <f>IF('AccuValve Takeoff'!H1131="","",'AccuValve Takeoff'!H1131)</f>
        <v/>
      </c>
      <c r="J1130" s="326" t="str">
        <f>IF('AccuValve Takeoff'!I1131="","",IF('AccuValve Takeoff'!I1131="Not Available","",'AccuValve Takeoff'!I1131))</f>
        <v/>
      </c>
      <c r="K1130" s="326" t="str">
        <f>IF('AccuValve Takeoff'!J1131="","",IF('AccuValve Takeoff'!J1131="Not Available","",'AccuValve Takeoff'!J1131))</f>
        <v/>
      </c>
      <c r="L1130" s="326" t="str">
        <f>IF('AccuValve Takeoff'!K1131="","",IF('AccuValve Takeoff'!K1131="Not Available","",'AccuValve Takeoff'!K1131))</f>
        <v/>
      </c>
      <c r="M1130" s="326" t="str">
        <f>IF('AccuValve Takeoff'!L1131="","",IF('AccuValve Takeoff'!L1131="Not Available","",'AccuValve Takeoff'!L1131))</f>
        <v/>
      </c>
      <c r="N1130" s="326" t="str">
        <f>IF('AccuValve Takeoff'!M1131="","",IF('AccuValve Takeoff'!M1131="Not Available","",'AccuValve Takeoff'!M1131))</f>
        <v/>
      </c>
      <c r="O1130" s="23" t="str">
        <f>IF('AccuValve Takeoff'!N1131="","",'AccuValve Takeoff'!N1131)</f>
        <v/>
      </c>
      <c r="P1130" s="23" t="str">
        <f>IF('AccuValve Takeoff'!O1131="","",'AccuValve Takeoff'!O1131)</f>
        <v/>
      </c>
      <c r="Q1130" s="23" t="str">
        <f>IF('AccuValve Takeoff'!P1131="","",'AccuValve Takeoff'!P1131)</f>
        <v/>
      </c>
      <c r="R1130" s="34" t="str">
        <f>IF('AccuValve Takeoff'!Q1131="","",'AccuValve Takeoff'!Q1131)</f>
        <v xml:space="preserve"> </v>
      </c>
      <c r="S1130" s="35" t="str">
        <f>'AccuValve Takeoff'!T1131</f>
        <v/>
      </c>
      <c r="T1130" s="35" t="str">
        <f>'AccuValve Takeoff'!U1131</f>
        <v/>
      </c>
      <c r="U1130" s="325" t="str">
        <f>'AccuValve Takeoff'!BC1131</f>
        <v/>
      </c>
      <c r="V1130" s="38"/>
      <c r="W1130" s="11"/>
      <c r="X1130" s="11"/>
      <c r="Y1130" s="11"/>
    </row>
    <row r="1131" spans="1:25" ht="20.100000000000001" customHeight="1" x14ac:dyDescent="0.2">
      <c r="A1131" s="12">
        <v>1123</v>
      </c>
      <c r="B1131" s="23" t="str">
        <f>IF('AccuValve Takeoff'!B1132="","",'AccuValve Takeoff'!B1132)</f>
        <v/>
      </c>
      <c r="C1131" s="45" t="str">
        <f>IF('AccuValve Takeoff'!C1132="","",'AccuValve Takeoff'!C1132)</f>
        <v/>
      </c>
      <c r="D1131" s="23" t="str">
        <f>IF('AccuValve Takeoff'!D1132="","",'AccuValve Takeoff'!D1132)</f>
        <v/>
      </c>
      <c r="E1131" s="23" t="str">
        <f>IF('AccuValve Takeoff'!S1132="","",'AccuValve Takeoff'!S1132)</f>
        <v/>
      </c>
      <c r="F1131" s="23" t="str">
        <f>IF('AccuValve Takeoff'!F1132="","",'AccuValve Takeoff'!F1132)</f>
        <v/>
      </c>
      <c r="G1131" s="23" t="str">
        <f>IF('AccuValve Takeoff'!R1132="","",'AccuValve Takeoff'!R1132)</f>
        <v/>
      </c>
      <c r="H1131" s="23" t="str">
        <f>IF('AccuValve Takeoff'!G1132="","",'AccuValve Takeoff'!G1132)</f>
        <v/>
      </c>
      <c r="I1131" s="23" t="str">
        <f>IF('AccuValve Takeoff'!H1132="","",'AccuValve Takeoff'!H1132)</f>
        <v/>
      </c>
      <c r="J1131" s="326" t="str">
        <f>IF('AccuValve Takeoff'!I1132="","",IF('AccuValve Takeoff'!I1132="Not Available","",'AccuValve Takeoff'!I1132))</f>
        <v/>
      </c>
      <c r="K1131" s="326" t="str">
        <f>IF('AccuValve Takeoff'!J1132="","",IF('AccuValve Takeoff'!J1132="Not Available","",'AccuValve Takeoff'!J1132))</f>
        <v/>
      </c>
      <c r="L1131" s="326" t="str">
        <f>IF('AccuValve Takeoff'!K1132="","",IF('AccuValve Takeoff'!K1132="Not Available","",'AccuValve Takeoff'!K1132))</f>
        <v/>
      </c>
      <c r="M1131" s="326" t="str">
        <f>IF('AccuValve Takeoff'!L1132="","",IF('AccuValve Takeoff'!L1132="Not Available","",'AccuValve Takeoff'!L1132))</f>
        <v/>
      </c>
      <c r="N1131" s="326" t="str">
        <f>IF('AccuValve Takeoff'!M1132="","",IF('AccuValve Takeoff'!M1132="Not Available","",'AccuValve Takeoff'!M1132))</f>
        <v/>
      </c>
      <c r="O1131" s="23" t="str">
        <f>IF('AccuValve Takeoff'!N1132="","",'AccuValve Takeoff'!N1132)</f>
        <v/>
      </c>
      <c r="P1131" s="23" t="str">
        <f>IF('AccuValve Takeoff'!O1132="","",'AccuValve Takeoff'!O1132)</f>
        <v/>
      </c>
      <c r="Q1131" s="23" t="str">
        <f>IF('AccuValve Takeoff'!P1132="","",'AccuValve Takeoff'!P1132)</f>
        <v/>
      </c>
      <c r="R1131" s="34" t="str">
        <f>IF('AccuValve Takeoff'!Q1132="","",'AccuValve Takeoff'!Q1132)</f>
        <v xml:space="preserve"> </v>
      </c>
      <c r="S1131" s="35" t="str">
        <f>'AccuValve Takeoff'!T1132</f>
        <v/>
      </c>
      <c r="T1131" s="35" t="str">
        <f>'AccuValve Takeoff'!U1132</f>
        <v/>
      </c>
      <c r="U1131" s="325" t="str">
        <f>'AccuValve Takeoff'!BC1132</f>
        <v/>
      </c>
      <c r="V1131" s="38"/>
      <c r="W1131" s="11"/>
      <c r="X1131" s="11"/>
      <c r="Y1131" s="11"/>
    </row>
    <row r="1132" spans="1:25" ht="20.100000000000001" customHeight="1" x14ac:dyDescent="0.2">
      <c r="A1132" s="12">
        <v>1124</v>
      </c>
      <c r="B1132" s="23" t="str">
        <f>IF('AccuValve Takeoff'!B1133="","",'AccuValve Takeoff'!B1133)</f>
        <v/>
      </c>
      <c r="C1132" s="45" t="str">
        <f>IF('AccuValve Takeoff'!C1133="","",'AccuValve Takeoff'!C1133)</f>
        <v/>
      </c>
      <c r="D1132" s="23" t="str">
        <f>IF('AccuValve Takeoff'!D1133="","",'AccuValve Takeoff'!D1133)</f>
        <v/>
      </c>
      <c r="E1132" s="23" t="str">
        <f>IF('AccuValve Takeoff'!S1133="","",'AccuValve Takeoff'!S1133)</f>
        <v/>
      </c>
      <c r="F1132" s="23" t="str">
        <f>IF('AccuValve Takeoff'!F1133="","",'AccuValve Takeoff'!F1133)</f>
        <v/>
      </c>
      <c r="G1132" s="23" t="str">
        <f>IF('AccuValve Takeoff'!R1133="","",'AccuValve Takeoff'!R1133)</f>
        <v/>
      </c>
      <c r="H1132" s="23" t="str">
        <f>IF('AccuValve Takeoff'!G1133="","",'AccuValve Takeoff'!G1133)</f>
        <v/>
      </c>
      <c r="I1132" s="23" t="str">
        <f>IF('AccuValve Takeoff'!H1133="","",'AccuValve Takeoff'!H1133)</f>
        <v/>
      </c>
      <c r="J1132" s="326" t="str">
        <f>IF('AccuValve Takeoff'!I1133="","",IF('AccuValve Takeoff'!I1133="Not Available","",'AccuValve Takeoff'!I1133))</f>
        <v/>
      </c>
      <c r="K1132" s="326" t="str">
        <f>IF('AccuValve Takeoff'!J1133="","",IF('AccuValve Takeoff'!J1133="Not Available","",'AccuValve Takeoff'!J1133))</f>
        <v/>
      </c>
      <c r="L1132" s="326" t="str">
        <f>IF('AccuValve Takeoff'!K1133="","",IF('AccuValve Takeoff'!K1133="Not Available","",'AccuValve Takeoff'!K1133))</f>
        <v/>
      </c>
      <c r="M1132" s="326" t="str">
        <f>IF('AccuValve Takeoff'!L1133="","",IF('AccuValve Takeoff'!L1133="Not Available","",'AccuValve Takeoff'!L1133))</f>
        <v/>
      </c>
      <c r="N1132" s="326" t="str">
        <f>IF('AccuValve Takeoff'!M1133="","",IF('AccuValve Takeoff'!M1133="Not Available","",'AccuValve Takeoff'!M1133))</f>
        <v/>
      </c>
      <c r="O1132" s="23" t="str">
        <f>IF('AccuValve Takeoff'!N1133="","",'AccuValve Takeoff'!N1133)</f>
        <v/>
      </c>
      <c r="P1132" s="23" t="str">
        <f>IF('AccuValve Takeoff'!O1133="","",'AccuValve Takeoff'!O1133)</f>
        <v/>
      </c>
      <c r="Q1132" s="23" t="str">
        <f>IF('AccuValve Takeoff'!P1133="","",'AccuValve Takeoff'!P1133)</f>
        <v/>
      </c>
      <c r="R1132" s="34" t="str">
        <f>IF('AccuValve Takeoff'!Q1133="","",'AccuValve Takeoff'!Q1133)</f>
        <v xml:space="preserve"> </v>
      </c>
      <c r="S1132" s="35" t="str">
        <f>'AccuValve Takeoff'!T1133</f>
        <v/>
      </c>
      <c r="T1132" s="35" t="str">
        <f>'AccuValve Takeoff'!U1133</f>
        <v/>
      </c>
      <c r="U1132" s="325" t="str">
        <f>'AccuValve Takeoff'!BC1133</f>
        <v/>
      </c>
      <c r="V1132" s="38"/>
      <c r="W1132" s="11"/>
      <c r="X1132" s="11"/>
      <c r="Y1132" s="11"/>
    </row>
    <row r="1133" spans="1:25" ht="20.100000000000001" customHeight="1" x14ac:dyDescent="0.2">
      <c r="A1133" s="12">
        <v>1125</v>
      </c>
      <c r="B1133" s="23" t="str">
        <f>IF('AccuValve Takeoff'!B1134="","",'AccuValve Takeoff'!B1134)</f>
        <v/>
      </c>
      <c r="C1133" s="45" t="str">
        <f>IF('AccuValve Takeoff'!C1134="","",'AccuValve Takeoff'!C1134)</f>
        <v/>
      </c>
      <c r="D1133" s="23" t="str">
        <f>IF('AccuValve Takeoff'!D1134="","",'AccuValve Takeoff'!D1134)</f>
        <v/>
      </c>
      <c r="E1133" s="23" t="str">
        <f>IF('AccuValve Takeoff'!S1134="","",'AccuValve Takeoff'!S1134)</f>
        <v/>
      </c>
      <c r="F1133" s="23" t="str">
        <f>IF('AccuValve Takeoff'!F1134="","",'AccuValve Takeoff'!F1134)</f>
        <v/>
      </c>
      <c r="G1133" s="23" t="str">
        <f>IF('AccuValve Takeoff'!R1134="","",'AccuValve Takeoff'!R1134)</f>
        <v/>
      </c>
      <c r="H1133" s="23" t="str">
        <f>IF('AccuValve Takeoff'!G1134="","",'AccuValve Takeoff'!G1134)</f>
        <v/>
      </c>
      <c r="I1133" s="23" t="str">
        <f>IF('AccuValve Takeoff'!H1134="","",'AccuValve Takeoff'!H1134)</f>
        <v/>
      </c>
      <c r="J1133" s="326" t="str">
        <f>IF('AccuValve Takeoff'!I1134="","",IF('AccuValve Takeoff'!I1134="Not Available","",'AccuValve Takeoff'!I1134))</f>
        <v/>
      </c>
      <c r="K1133" s="326" t="str">
        <f>IF('AccuValve Takeoff'!J1134="","",IF('AccuValve Takeoff'!J1134="Not Available","",'AccuValve Takeoff'!J1134))</f>
        <v/>
      </c>
      <c r="L1133" s="326" t="str">
        <f>IF('AccuValve Takeoff'!K1134="","",IF('AccuValve Takeoff'!K1134="Not Available","",'AccuValve Takeoff'!K1134))</f>
        <v/>
      </c>
      <c r="M1133" s="326" t="str">
        <f>IF('AccuValve Takeoff'!L1134="","",IF('AccuValve Takeoff'!L1134="Not Available","",'AccuValve Takeoff'!L1134))</f>
        <v/>
      </c>
      <c r="N1133" s="326" t="str">
        <f>IF('AccuValve Takeoff'!M1134="","",IF('AccuValve Takeoff'!M1134="Not Available","",'AccuValve Takeoff'!M1134))</f>
        <v/>
      </c>
      <c r="O1133" s="23" t="str">
        <f>IF('AccuValve Takeoff'!N1134="","",'AccuValve Takeoff'!N1134)</f>
        <v/>
      </c>
      <c r="P1133" s="23" t="str">
        <f>IF('AccuValve Takeoff'!O1134="","",'AccuValve Takeoff'!O1134)</f>
        <v/>
      </c>
      <c r="Q1133" s="23" t="str">
        <f>IF('AccuValve Takeoff'!P1134="","",'AccuValve Takeoff'!P1134)</f>
        <v/>
      </c>
      <c r="R1133" s="34" t="str">
        <f>IF('AccuValve Takeoff'!Q1134="","",'AccuValve Takeoff'!Q1134)</f>
        <v xml:space="preserve"> </v>
      </c>
      <c r="S1133" s="35" t="str">
        <f>'AccuValve Takeoff'!T1134</f>
        <v/>
      </c>
      <c r="T1133" s="35" t="str">
        <f>'AccuValve Takeoff'!U1134</f>
        <v/>
      </c>
      <c r="U1133" s="325" t="str">
        <f>'AccuValve Takeoff'!BC1134</f>
        <v/>
      </c>
      <c r="V1133" s="38"/>
      <c r="W1133" s="11"/>
      <c r="X1133" s="11"/>
      <c r="Y1133" s="11"/>
    </row>
    <row r="1134" spans="1:25" ht="20.100000000000001" customHeight="1" x14ac:dyDescent="0.2">
      <c r="A1134" s="12">
        <v>1126</v>
      </c>
      <c r="B1134" s="23" t="str">
        <f>IF('AccuValve Takeoff'!B1135="","",'AccuValve Takeoff'!B1135)</f>
        <v/>
      </c>
      <c r="C1134" s="45" t="str">
        <f>IF('AccuValve Takeoff'!C1135="","",'AccuValve Takeoff'!C1135)</f>
        <v/>
      </c>
      <c r="D1134" s="23" t="str">
        <f>IF('AccuValve Takeoff'!D1135="","",'AccuValve Takeoff'!D1135)</f>
        <v/>
      </c>
      <c r="E1134" s="23" t="str">
        <f>IF('AccuValve Takeoff'!S1135="","",'AccuValve Takeoff'!S1135)</f>
        <v/>
      </c>
      <c r="F1134" s="23" t="str">
        <f>IF('AccuValve Takeoff'!F1135="","",'AccuValve Takeoff'!F1135)</f>
        <v/>
      </c>
      <c r="G1134" s="23" t="str">
        <f>IF('AccuValve Takeoff'!R1135="","",'AccuValve Takeoff'!R1135)</f>
        <v/>
      </c>
      <c r="H1134" s="23" t="str">
        <f>IF('AccuValve Takeoff'!G1135="","",'AccuValve Takeoff'!G1135)</f>
        <v/>
      </c>
      <c r="I1134" s="23" t="str">
        <f>IF('AccuValve Takeoff'!H1135="","",'AccuValve Takeoff'!H1135)</f>
        <v/>
      </c>
      <c r="J1134" s="326" t="str">
        <f>IF('AccuValve Takeoff'!I1135="","",IF('AccuValve Takeoff'!I1135="Not Available","",'AccuValve Takeoff'!I1135))</f>
        <v/>
      </c>
      <c r="K1134" s="326" t="str">
        <f>IF('AccuValve Takeoff'!J1135="","",IF('AccuValve Takeoff'!J1135="Not Available","",'AccuValve Takeoff'!J1135))</f>
        <v/>
      </c>
      <c r="L1134" s="326" t="str">
        <f>IF('AccuValve Takeoff'!K1135="","",IF('AccuValve Takeoff'!K1135="Not Available","",'AccuValve Takeoff'!K1135))</f>
        <v/>
      </c>
      <c r="M1134" s="326" t="str">
        <f>IF('AccuValve Takeoff'!L1135="","",IF('AccuValve Takeoff'!L1135="Not Available","",'AccuValve Takeoff'!L1135))</f>
        <v/>
      </c>
      <c r="N1134" s="326" t="str">
        <f>IF('AccuValve Takeoff'!M1135="","",IF('AccuValve Takeoff'!M1135="Not Available","",'AccuValve Takeoff'!M1135))</f>
        <v/>
      </c>
      <c r="O1134" s="23" t="str">
        <f>IF('AccuValve Takeoff'!N1135="","",'AccuValve Takeoff'!N1135)</f>
        <v/>
      </c>
      <c r="P1134" s="23" t="str">
        <f>IF('AccuValve Takeoff'!O1135="","",'AccuValve Takeoff'!O1135)</f>
        <v/>
      </c>
      <c r="Q1134" s="23" t="str">
        <f>IF('AccuValve Takeoff'!P1135="","",'AccuValve Takeoff'!P1135)</f>
        <v/>
      </c>
      <c r="R1134" s="34" t="str">
        <f>IF('AccuValve Takeoff'!Q1135="","",'AccuValve Takeoff'!Q1135)</f>
        <v xml:space="preserve"> </v>
      </c>
      <c r="S1134" s="35" t="str">
        <f>'AccuValve Takeoff'!T1135</f>
        <v/>
      </c>
      <c r="T1134" s="35" t="str">
        <f>'AccuValve Takeoff'!U1135</f>
        <v/>
      </c>
      <c r="U1134" s="325" t="str">
        <f>'AccuValve Takeoff'!BC1135</f>
        <v/>
      </c>
      <c r="V1134" s="38"/>
      <c r="W1134" s="11"/>
      <c r="X1134" s="11"/>
      <c r="Y1134" s="11"/>
    </row>
    <row r="1135" spans="1:25" ht="20.100000000000001" customHeight="1" x14ac:dyDescent="0.2">
      <c r="A1135" s="12">
        <v>1127</v>
      </c>
      <c r="B1135" s="23" t="str">
        <f>IF('AccuValve Takeoff'!B1136="","",'AccuValve Takeoff'!B1136)</f>
        <v/>
      </c>
      <c r="C1135" s="45" t="str">
        <f>IF('AccuValve Takeoff'!C1136="","",'AccuValve Takeoff'!C1136)</f>
        <v/>
      </c>
      <c r="D1135" s="23" t="str">
        <f>IF('AccuValve Takeoff'!D1136="","",'AccuValve Takeoff'!D1136)</f>
        <v/>
      </c>
      <c r="E1135" s="23" t="str">
        <f>IF('AccuValve Takeoff'!S1136="","",'AccuValve Takeoff'!S1136)</f>
        <v/>
      </c>
      <c r="F1135" s="23" t="str">
        <f>IF('AccuValve Takeoff'!F1136="","",'AccuValve Takeoff'!F1136)</f>
        <v/>
      </c>
      <c r="G1135" s="23" t="str">
        <f>IF('AccuValve Takeoff'!R1136="","",'AccuValve Takeoff'!R1136)</f>
        <v/>
      </c>
      <c r="H1135" s="23" t="str">
        <f>IF('AccuValve Takeoff'!G1136="","",'AccuValve Takeoff'!G1136)</f>
        <v/>
      </c>
      <c r="I1135" s="23" t="str">
        <f>IF('AccuValve Takeoff'!H1136="","",'AccuValve Takeoff'!H1136)</f>
        <v/>
      </c>
      <c r="J1135" s="326" t="str">
        <f>IF('AccuValve Takeoff'!I1136="","",IF('AccuValve Takeoff'!I1136="Not Available","",'AccuValve Takeoff'!I1136))</f>
        <v/>
      </c>
      <c r="K1135" s="326" t="str">
        <f>IF('AccuValve Takeoff'!J1136="","",IF('AccuValve Takeoff'!J1136="Not Available","",'AccuValve Takeoff'!J1136))</f>
        <v/>
      </c>
      <c r="L1135" s="326" t="str">
        <f>IF('AccuValve Takeoff'!K1136="","",IF('AccuValve Takeoff'!K1136="Not Available","",'AccuValve Takeoff'!K1136))</f>
        <v/>
      </c>
      <c r="M1135" s="326" t="str">
        <f>IF('AccuValve Takeoff'!L1136="","",IF('AccuValve Takeoff'!L1136="Not Available","",'AccuValve Takeoff'!L1136))</f>
        <v/>
      </c>
      <c r="N1135" s="326" t="str">
        <f>IF('AccuValve Takeoff'!M1136="","",IF('AccuValve Takeoff'!M1136="Not Available","",'AccuValve Takeoff'!M1136))</f>
        <v/>
      </c>
      <c r="O1135" s="23" t="str">
        <f>IF('AccuValve Takeoff'!N1136="","",'AccuValve Takeoff'!N1136)</f>
        <v/>
      </c>
      <c r="P1135" s="23" t="str">
        <f>IF('AccuValve Takeoff'!O1136="","",'AccuValve Takeoff'!O1136)</f>
        <v/>
      </c>
      <c r="Q1135" s="23" t="str">
        <f>IF('AccuValve Takeoff'!P1136="","",'AccuValve Takeoff'!P1136)</f>
        <v/>
      </c>
      <c r="R1135" s="34" t="str">
        <f>IF('AccuValve Takeoff'!Q1136="","",'AccuValve Takeoff'!Q1136)</f>
        <v xml:space="preserve"> </v>
      </c>
      <c r="S1135" s="35" t="str">
        <f>'AccuValve Takeoff'!T1136</f>
        <v/>
      </c>
      <c r="T1135" s="35" t="str">
        <f>'AccuValve Takeoff'!U1136</f>
        <v/>
      </c>
      <c r="U1135" s="325" t="str">
        <f>'AccuValve Takeoff'!BC1136</f>
        <v/>
      </c>
      <c r="V1135" s="38"/>
      <c r="W1135" s="11"/>
      <c r="X1135" s="11"/>
      <c r="Y1135" s="11"/>
    </row>
    <row r="1136" spans="1:25" ht="20.100000000000001" customHeight="1" x14ac:dyDescent="0.2">
      <c r="A1136" s="12">
        <v>1128</v>
      </c>
      <c r="B1136" s="23" t="str">
        <f>IF('AccuValve Takeoff'!B1137="","",'AccuValve Takeoff'!B1137)</f>
        <v/>
      </c>
      <c r="C1136" s="45" t="str">
        <f>IF('AccuValve Takeoff'!C1137="","",'AccuValve Takeoff'!C1137)</f>
        <v/>
      </c>
      <c r="D1136" s="23" t="str">
        <f>IF('AccuValve Takeoff'!D1137="","",'AccuValve Takeoff'!D1137)</f>
        <v/>
      </c>
      <c r="E1136" s="23" t="str">
        <f>IF('AccuValve Takeoff'!S1137="","",'AccuValve Takeoff'!S1137)</f>
        <v/>
      </c>
      <c r="F1136" s="23" t="str">
        <f>IF('AccuValve Takeoff'!F1137="","",'AccuValve Takeoff'!F1137)</f>
        <v/>
      </c>
      <c r="G1136" s="23" t="str">
        <f>IF('AccuValve Takeoff'!R1137="","",'AccuValve Takeoff'!R1137)</f>
        <v/>
      </c>
      <c r="H1136" s="23" t="str">
        <f>IF('AccuValve Takeoff'!G1137="","",'AccuValve Takeoff'!G1137)</f>
        <v/>
      </c>
      <c r="I1136" s="23" t="str">
        <f>IF('AccuValve Takeoff'!H1137="","",'AccuValve Takeoff'!H1137)</f>
        <v/>
      </c>
      <c r="J1136" s="326" t="str">
        <f>IF('AccuValve Takeoff'!I1137="","",IF('AccuValve Takeoff'!I1137="Not Available","",'AccuValve Takeoff'!I1137))</f>
        <v/>
      </c>
      <c r="K1136" s="326" t="str">
        <f>IF('AccuValve Takeoff'!J1137="","",IF('AccuValve Takeoff'!J1137="Not Available","",'AccuValve Takeoff'!J1137))</f>
        <v/>
      </c>
      <c r="L1136" s="326" t="str">
        <f>IF('AccuValve Takeoff'!K1137="","",IF('AccuValve Takeoff'!K1137="Not Available","",'AccuValve Takeoff'!K1137))</f>
        <v/>
      </c>
      <c r="M1136" s="326" t="str">
        <f>IF('AccuValve Takeoff'!L1137="","",IF('AccuValve Takeoff'!L1137="Not Available","",'AccuValve Takeoff'!L1137))</f>
        <v/>
      </c>
      <c r="N1136" s="326" t="str">
        <f>IF('AccuValve Takeoff'!M1137="","",IF('AccuValve Takeoff'!M1137="Not Available","",'AccuValve Takeoff'!M1137))</f>
        <v/>
      </c>
      <c r="O1136" s="23" t="str">
        <f>IF('AccuValve Takeoff'!N1137="","",'AccuValve Takeoff'!N1137)</f>
        <v/>
      </c>
      <c r="P1136" s="23" t="str">
        <f>IF('AccuValve Takeoff'!O1137="","",'AccuValve Takeoff'!O1137)</f>
        <v/>
      </c>
      <c r="Q1136" s="23" t="str">
        <f>IF('AccuValve Takeoff'!P1137="","",'AccuValve Takeoff'!P1137)</f>
        <v/>
      </c>
      <c r="R1136" s="34" t="str">
        <f>IF('AccuValve Takeoff'!Q1137="","",'AccuValve Takeoff'!Q1137)</f>
        <v xml:space="preserve"> </v>
      </c>
      <c r="S1136" s="35" t="str">
        <f>'AccuValve Takeoff'!T1137</f>
        <v/>
      </c>
      <c r="T1136" s="35" t="str">
        <f>'AccuValve Takeoff'!U1137</f>
        <v/>
      </c>
      <c r="U1136" s="325" t="str">
        <f>'AccuValve Takeoff'!BC1137</f>
        <v/>
      </c>
      <c r="V1136" s="38"/>
      <c r="W1136" s="11"/>
      <c r="X1136" s="11"/>
      <c r="Y1136" s="11"/>
    </row>
    <row r="1137" spans="1:25" ht="20.100000000000001" customHeight="1" x14ac:dyDescent="0.2">
      <c r="A1137" s="12">
        <v>1129</v>
      </c>
      <c r="B1137" s="23" t="str">
        <f>IF('AccuValve Takeoff'!B1138="","",'AccuValve Takeoff'!B1138)</f>
        <v/>
      </c>
      <c r="C1137" s="45" t="str">
        <f>IF('AccuValve Takeoff'!C1138="","",'AccuValve Takeoff'!C1138)</f>
        <v/>
      </c>
      <c r="D1137" s="23" t="str">
        <f>IF('AccuValve Takeoff'!D1138="","",'AccuValve Takeoff'!D1138)</f>
        <v/>
      </c>
      <c r="E1137" s="23" t="str">
        <f>IF('AccuValve Takeoff'!S1138="","",'AccuValve Takeoff'!S1138)</f>
        <v/>
      </c>
      <c r="F1137" s="23" t="str">
        <f>IF('AccuValve Takeoff'!F1138="","",'AccuValve Takeoff'!F1138)</f>
        <v/>
      </c>
      <c r="G1137" s="23" t="str">
        <f>IF('AccuValve Takeoff'!R1138="","",'AccuValve Takeoff'!R1138)</f>
        <v/>
      </c>
      <c r="H1137" s="23" t="str">
        <f>IF('AccuValve Takeoff'!G1138="","",'AccuValve Takeoff'!G1138)</f>
        <v/>
      </c>
      <c r="I1137" s="23" t="str">
        <f>IF('AccuValve Takeoff'!H1138="","",'AccuValve Takeoff'!H1138)</f>
        <v/>
      </c>
      <c r="J1137" s="326" t="str">
        <f>IF('AccuValve Takeoff'!I1138="","",IF('AccuValve Takeoff'!I1138="Not Available","",'AccuValve Takeoff'!I1138))</f>
        <v/>
      </c>
      <c r="K1137" s="326" t="str">
        <f>IF('AccuValve Takeoff'!J1138="","",IF('AccuValve Takeoff'!J1138="Not Available","",'AccuValve Takeoff'!J1138))</f>
        <v/>
      </c>
      <c r="L1137" s="326" t="str">
        <f>IF('AccuValve Takeoff'!K1138="","",IF('AccuValve Takeoff'!K1138="Not Available","",'AccuValve Takeoff'!K1138))</f>
        <v/>
      </c>
      <c r="M1137" s="326" t="str">
        <f>IF('AccuValve Takeoff'!L1138="","",IF('AccuValve Takeoff'!L1138="Not Available","",'AccuValve Takeoff'!L1138))</f>
        <v/>
      </c>
      <c r="N1137" s="326" t="str">
        <f>IF('AccuValve Takeoff'!M1138="","",IF('AccuValve Takeoff'!M1138="Not Available","",'AccuValve Takeoff'!M1138))</f>
        <v/>
      </c>
      <c r="O1137" s="23" t="str">
        <f>IF('AccuValve Takeoff'!N1138="","",'AccuValve Takeoff'!N1138)</f>
        <v/>
      </c>
      <c r="P1137" s="23" t="str">
        <f>IF('AccuValve Takeoff'!O1138="","",'AccuValve Takeoff'!O1138)</f>
        <v/>
      </c>
      <c r="Q1137" s="23" t="str">
        <f>IF('AccuValve Takeoff'!P1138="","",'AccuValve Takeoff'!P1138)</f>
        <v/>
      </c>
      <c r="R1137" s="34" t="str">
        <f>IF('AccuValve Takeoff'!Q1138="","",'AccuValve Takeoff'!Q1138)</f>
        <v xml:space="preserve"> </v>
      </c>
      <c r="S1137" s="35" t="str">
        <f>'AccuValve Takeoff'!T1138</f>
        <v/>
      </c>
      <c r="T1137" s="35" t="str">
        <f>'AccuValve Takeoff'!U1138</f>
        <v/>
      </c>
      <c r="U1137" s="325" t="str">
        <f>'AccuValve Takeoff'!BC1138</f>
        <v/>
      </c>
      <c r="V1137" s="38"/>
      <c r="W1137" s="11"/>
      <c r="X1137" s="11"/>
      <c r="Y1137" s="11"/>
    </row>
    <row r="1138" spans="1:25" ht="20.100000000000001" customHeight="1" x14ac:dyDescent="0.2">
      <c r="A1138" s="12">
        <v>1130</v>
      </c>
      <c r="B1138" s="23" t="str">
        <f>IF('AccuValve Takeoff'!B1139="","",'AccuValve Takeoff'!B1139)</f>
        <v/>
      </c>
      <c r="C1138" s="45" t="str">
        <f>IF('AccuValve Takeoff'!C1139="","",'AccuValve Takeoff'!C1139)</f>
        <v/>
      </c>
      <c r="D1138" s="23" t="str">
        <f>IF('AccuValve Takeoff'!D1139="","",'AccuValve Takeoff'!D1139)</f>
        <v/>
      </c>
      <c r="E1138" s="23" t="str">
        <f>IF('AccuValve Takeoff'!S1139="","",'AccuValve Takeoff'!S1139)</f>
        <v/>
      </c>
      <c r="F1138" s="23" t="str">
        <f>IF('AccuValve Takeoff'!F1139="","",'AccuValve Takeoff'!F1139)</f>
        <v/>
      </c>
      <c r="G1138" s="23" t="str">
        <f>IF('AccuValve Takeoff'!R1139="","",'AccuValve Takeoff'!R1139)</f>
        <v/>
      </c>
      <c r="H1138" s="23" t="str">
        <f>IF('AccuValve Takeoff'!G1139="","",'AccuValve Takeoff'!G1139)</f>
        <v/>
      </c>
      <c r="I1138" s="23" t="str">
        <f>IF('AccuValve Takeoff'!H1139="","",'AccuValve Takeoff'!H1139)</f>
        <v/>
      </c>
      <c r="J1138" s="326" t="str">
        <f>IF('AccuValve Takeoff'!I1139="","",IF('AccuValve Takeoff'!I1139="Not Available","",'AccuValve Takeoff'!I1139))</f>
        <v/>
      </c>
      <c r="K1138" s="326" t="str">
        <f>IF('AccuValve Takeoff'!J1139="","",IF('AccuValve Takeoff'!J1139="Not Available","",'AccuValve Takeoff'!J1139))</f>
        <v/>
      </c>
      <c r="L1138" s="326" t="str">
        <f>IF('AccuValve Takeoff'!K1139="","",IF('AccuValve Takeoff'!K1139="Not Available","",'AccuValve Takeoff'!K1139))</f>
        <v/>
      </c>
      <c r="M1138" s="326" t="str">
        <f>IF('AccuValve Takeoff'!L1139="","",IF('AccuValve Takeoff'!L1139="Not Available","",'AccuValve Takeoff'!L1139))</f>
        <v/>
      </c>
      <c r="N1138" s="326" t="str">
        <f>IF('AccuValve Takeoff'!M1139="","",IF('AccuValve Takeoff'!M1139="Not Available","",'AccuValve Takeoff'!M1139))</f>
        <v/>
      </c>
      <c r="O1138" s="23" t="str">
        <f>IF('AccuValve Takeoff'!N1139="","",'AccuValve Takeoff'!N1139)</f>
        <v/>
      </c>
      <c r="P1138" s="23" t="str">
        <f>IF('AccuValve Takeoff'!O1139="","",'AccuValve Takeoff'!O1139)</f>
        <v/>
      </c>
      <c r="Q1138" s="23" t="str">
        <f>IF('AccuValve Takeoff'!P1139="","",'AccuValve Takeoff'!P1139)</f>
        <v/>
      </c>
      <c r="R1138" s="34" t="str">
        <f>IF('AccuValve Takeoff'!Q1139="","",'AccuValve Takeoff'!Q1139)</f>
        <v xml:space="preserve"> </v>
      </c>
      <c r="S1138" s="35" t="str">
        <f>'AccuValve Takeoff'!T1139</f>
        <v/>
      </c>
      <c r="T1138" s="35" t="str">
        <f>'AccuValve Takeoff'!U1139</f>
        <v/>
      </c>
      <c r="U1138" s="325" t="str">
        <f>'AccuValve Takeoff'!BC1139</f>
        <v/>
      </c>
      <c r="V1138" s="38"/>
      <c r="W1138" s="11"/>
      <c r="X1138" s="11"/>
      <c r="Y1138" s="11"/>
    </row>
    <row r="1139" spans="1:25" ht="20.100000000000001" customHeight="1" x14ac:dyDescent="0.2">
      <c r="A1139" s="12">
        <v>1131</v>
      </c>
      <c r="B1139" s="23" t="str">
        <f>IF('AccuValve Takeoff'!B1140="","",'AccuValve Takeoff'!B1140)</f>
        <v/>
      </c>
      <c r="C1139" s="45" t="str">
        <f>IF('AccuValve Takeoff'!C1140="","",'AccuValve Takeoff'!C1140)</f>
        <v/>
      </c>
      <c r="D1139" s="23" t="str">
        <f>IF('AccuValve Takeoff'!D1140="","",'AccuValve Takeoff'!D1140)</f>
        <v/>
      </c>
      <c r="E1139" s="23" t="str">
        <f>IF('AccuValve Takeoff'!S1140="","",'AccuValve Takeoff'!S1140)</f>
        <v/>
      </c>
      <c r="F1139" s="23" t="str">
        <f>IF('AccuValve Takeoff'!F1140="","",'AccuValve Takeoff'!F1140)</f>
        <v/>
      </c>
      <c r="G1139" s="23" t="str">
        <f>IF('AccuValve Takeoff'!R1140="","",'AccuValve Takeoff'!R1140)</f>
        <v/>
      </c>
      <c r="H1139" s="23" t="str">
        <f>IF('AccuValve Takeoff'!G1140="","",'AccuValve Takeoff'!G1140)</f>
        <v/>
      </c>
      <c r="I1139" s="23" t="str">
        <f>IF('AccuValve Takeoff'!H1140="","",'AccuValve Takeoff'!H1140)</f>
        <v/>
      </c>
      <c r="J1139" s="326" t="str">
        <f>IF('AccuValve Takeoff'!I1140="","",IF('AccuValve Takeoff'!I1140="Not Available","",'AccuValve Takeoff'!I1140))</f>
        <v/>
      </c>
      <c r="K1139" s="326" t="str">
        <f>IF('AccuValve Takeoff'!J1140="","",IF('AccuValve Takeoff'!J1140="Not Available","",'AccuValve Takeoff'!J1140))</f>
        <v/>
      </c>
      <c r="L1139" s="326" t="str">
        <f>IF('AccuValve Takeoff'!K1140="","",IF('AccuValve Takeoff'!K1140="Not Available","",'AccuValve Takeoff'!K1140))</f>
        <v/>
      </c>
      <c r="M1139" s="326" t="str">
        <f>IF('AccuValve Takeoff'!L1140="","",IF('AccuValve Takeoff'!L1140="Not Available","",'AccuValve Takeoff'!L1140))</f>
        <v/>
      </c>
      <c r="N1139" s="326" t="str">
        <f>IF('AccuValve Takeoff'!M1140="","",IF('AccuValve Takeoff'!M1140="Not Available","",'AccuValve Takeoff'!M1140))</f>
        <v/>
      </c>
      <c r="O1139" s="23" t="str">
        <f>IF('AccuValve Takeoff'!N1140="","",'AccuValve Takeoff'!N1140)</f>
        <v/>
      </c>
      <c r="P1139" s="23" t="str">
        <f>IF('AccuValve Takeoff'!O1140="","",'AccuValve Takeoff'!O1140)</f>
        <v/>
      </c>
      <c r="Q1139" s="23" t="str">
        <f>IF('AccuValve Takeoff'!P1140="","",'AccuValve Takeoff'!P1140)</f>
        <v/>
      </c>
      <c r="R1139" s="34" t="str">
        <f>IF('AccuValve Takeoff'!Q1140="","",'AccuValve Takeoff'!Q1140)</f>
        <v xml:space="preserve"> </v>
      </c>
      <c r="S1139" s="35" t="str">
        <f>'AccuValve Takeoff'!T1140</f>
        <v/>
      </c>
      <c r="T1139" s="35" t="str">
        <f>'AccuValve Takeoff'!U1140</f>
        <v/>
      </c>
      <c r="U1139" s="325" t="str">
        <f>'AccuValve Takeoff'!BC1140</f>
        <v/>
      </c>
      <c r="V1139" s="38"/>
      <c r="W1139" s="11"/>
      <c r="X1139" s="11"/>
      <c r="Y1139" s="11"/>
    </row>
    <row r="1140" spans="1:25" ht="20.100000000000001" customHeight="1" x14ac:dyDescent="0.2">
      <c r="A1140" s="12">
        <v>1132</v>
      </c>
      <c r="B1140" s="23" t="str">
        <f>IF('AccuValve Takeoff'!B1141="","",'AccuValve Takeoff'!B1141)</f>
        <v/>
      </c>
      <c r="C1140" s="45" t="str">
        <f>IF('AccuValve Takeoff'!C1141="","",'AccuValve Takeoff'!C1141)</f>
        <v/>
      </c>
      <c r="D1140" s="23" t="str">
        <f>IF('AccuValve Takeoff'!D1141="","",'AccuValve Takeoff'!D1141)</f>
        <v/>
      </c>
      <c r="E1140" s="23" t="str">
        <f>IF('AccuValve Takeoff'!S1141="","",'AccuValve Takeoff'!S1141)</f>
        <v/>
      </c>
      <c r="F1140" s="23" t="str">
        <f>IF('AccuValve Takeoff'!F1141="","",'AccuValve Takeoff'!F1141)</f>
        <v/>
      </c>
      <c r="G1140" s="23" t="str">
        <f>IF('AccuValve Takeoff'!R1141="","",'AccuValve Takeoff'!R1141)</f>
        <v/>
      </c>
      <c r="H1140" s="23" t="str">
        <f>IF('AccuValve Takeoff'!G1141="","",'AccuValve Takeoff'!G1141)</f>
        <v/>
      </c>
      <c r="I1140" s="23" t="str">
        <f>IF('AccuValve Takeoff'!H1141="","",'AccuValve Takeoff'!H1141)</f>
        <v/>
      </c>
      <c r="J1140" s="326" t="str">
        <f>IF('AccuValve Takeoff'!I1141="","",IF('AccuValve Takeoff'!I1141="Not Available","",'AccuValve Takeoff'!I1141))</f>
        <v/>
      </c>
      <c r="K1140" s="326" t="str">
        <f>IF('AccuValve Takeoff'!J1141="","",IF('AccuValve Takeoff'!J1141="Not Available","",'AccuValve Takeoff'!J1141))</f>
        <v/>
      </c>
      <c r="L1140" s="326" t="str">
        <f>IF('AccuValve Takeoff'!K1141="","",IF('AccuValve Takeoff'!K1141="Not Available","",'AccuValve Takeoff'!K1141))</f>
        <v/>
      </c>
      <c r="M1140" s="326" t="str">
        <f>IF('AccuValve Takeoff'!L1141="","",IF('AccuValve Takeoff'!L1141="Not Available","",'AccuValve Takeoff'!L1141))</f>
        <v/>
      </c>
      <c r="N1140" s="326" t="str">
        <f>IF('AccuValve Takeoff'!M1141="","",IF('AccuValve Takeoff'!M1141="Not Available","",'AccuValve Takeoff'!M1141))</f>
        <v/>
      </c>
      <c r="O1140" s="23" t="str">
        <f>IF('AccuValve Takeoff'!N1141="","",'AccuValve Takeoff'!N1141)</f>
        <v/>
      </c>
      <c r="P1140" s="23" t="str">
        <f>IF('AccuValve Takeoff'!O1141="","",'AccuValve Takeoff'!O1141)</f>
        <v/>
      </c>
      <c r="Q1140" s="23" t="str">
        <f>IF('AccuValve Takeoff'!P1141="","",'AccuValve Takeoff'!P1141)</f>
        <v/>
      </c>
      <c r="R1140" s="34" t="str">
        <f>IF('AccuValve Takeoff'!Q1141="","",'AccuValve Takeoff'!Q1141)</f>
        <v xml:space="preserve"> </v>
      </c>
      <c r="S1140" s="35" t="str">
        <f>'AccuValve Takeoff'!T1141</f>
        <v/>
      </c>
      <c r="T1140" s="35" t="str">
        <f>'AccuValve Takeoff'!U1141</f>
        <v/>
      </c>
      <c r="U1140" s="325" t="str">
        <f>'AccuValve Takeoff'!BC1141</f>
        <v/>
      </c>
      <c r="V1140" s="38"/>
      <c r="W1140" s="11"/>
      <c r="X1140" s="11"/>
      <c r="Y1140" s="11"/>
    </row>
    <row r="1141" spans="1:25" ht="20.100000000000001" customHeight="1" x14ac:dyDescent="0.2">
      <c r="A1141" s="12">
        <v>1133</v>
      </c>
      <c r="B1141" s="23" t="str">
        <f>IF('AccuValve Takeoff'!B1142="","",'AccuValve Takeoff'!B1142)</f>
        <v/>
      </c>
      <c r="C1141" s="45" t="str">
        <f>IF('AccuValve Takeoff'!C1142="","",'AccuValve Takeoff'!C1142)</f>
        <v/>
      </c>
      <c r="D1141" s="23" t="str">
        <f>IF('AccuValve Takeoff'!D1142="","",'AccuValve Takeoff'!D1142)</f>
        <v/>
      </c>
      <c r="E1141" s="23" t="str">
        <f>IF('AccuValve Takeoff'!S1142="","",'AccuValve Takeoff'!S1142)</f>
        <v/>
      </c>
      <c r="F1141" s="23" t="str">
        <f>IF('AccuValve Takeoff'!F1142="","",'AccuValve Takeoff'!F1142)</f>
        <v/>
      </c>
      <c r="G1141" s="23" t="str">
        <f>IF('AccuValve Takeoff'!R1142="","",'AccuValve Takeoff'!R1142)</f>
        <v/>
      </c>
      <c r="H1141" s="23" t="str">
        <f>IF('AccuValve Takeoff'!G1142="","",'AccuValve Takeoff'!G1142)</f>
        <v/>
      </c>
      <c r="I1141" s="23" t="str">
        <f>IF('AccuValve Takeoff'!H1142="","",'AccuValve Takeoff'!H1142)</f>
        <v/>
      </c>
      <c r="J1141" s="326" t="str">
        <f>IF('AccuValve Takeoff'!I1142="","",IF('AccuValve Takeoff'!I1142="Not Available","",'AccuValve Takeoff'!I1142))</f>
        <v/>
      </c>
      <c r="K1141" s="326" t="str">
        <f>IF('AccuValve Takeoff'!J1142="","",IF('AccuValve Takeoff'!J1142="Not Available","",'AccuValve Takeoff'!J1142))</f>
        <v/>
      </c>
      <c r="L1141" s="326" t="str">
        <f>IF('AccuValve Takeoff'!K1142="","",IF('AccuValve Takeoff'!K1142="Not Available","",'AccuValve Takeoff'!K1142))</f>
        <v/>
      </c>
      <c r="M1141" s="326" t="str">
        <f>IF('AccuValve Takeoff'!L1142="","",IF('AccuValve Takeoff'!L1142="Not Available","",'AccuValve Takeoff'!L1142))</f>
        <v/>
      </c>
      <c r="N1141" s="326" t="str">
        <f>IF('AccuValve Takeoff'!M1142="","",IF('AccuValve Takeoff'!M1142="Not Available","",'AccuValve Takeoff'!M1142))</f>
        <v/>
      </c>
      <c r="O1141" s="23" t="str">
        <f>IF('AccuValve Takeoff'!N1142="","",'AccuValve Takeoff'!N1142)</f>
        <v/>
      </c>
      <c r="P1141" s="23" t="str">
        <f>IF('AccuValve Takeoff'!O1142="","",'AccuValve Takeoff'!O1142)</f>
        <v/>
      </c>
      <c r="Q1141" s="23" t="str">
        <f>IF('AccuValve Takeoff'!P1142="","",'AccuValve Takeoff'!P1142)</f>
        <v/>
      </c>
      <c r="R1141" s="34" t="str">
        <f>IF('AccuValve Takeoff'!Q1142="","",'AccuValve Takeoff'!Q1142)</f>
        <v xml:space="preserve"> </v>
      </c>
      <c r="S1141" s="35" t="str">
        <f>'AccuValve Takeoff'!T1142</f>
        <v/>
      </c>
      <c r="T1141" s="35" t="str">
        <f>'AccuValve Takeoff'!U1142</f>
        <v/>
      </c>
      <c r="U1141" s="325" t="str">
        <f>'AccuValve Takeoff'!BC1142</f>
        <v/>
      </c>
      <c r="V1141" s="38"/>
      <c r="W1141" s="11"/>
      <c r="X1141" s="11"/>
      <c r="Y1141" s="11"/>
    </row>
    <row r="1142" spans="1:25" ht="20.100000000000001" customHeight="1" x14ac:dyDescent="0.2">
      <c r="A1142" s="12">
        <v>1134</v>
      </c>
      <c r="B1142" s="23" t="str">
        <f>IF('AccuValve Takeoff'!B1143="","",'AccuValve Takeoff'!B1143)</f>
        <v/>
      </c>
      <c r="C1142" s="45" t="str">
        <f>IF('AccuValve Takeoff'!C1143="","",'AccuValve Takeoff'!C1143)</f>
        <v/>
      </c>
      <c r="D1142" s="23" t="str">
        <f>IF('AccuValve Takeoff'!D1143="","",'AccuValve Takeoff'!D1143)</f>
        <v/>
      </c>
      <c r="E1142" s="23" t="str">
        <f>IF('AccuValve Takeoff'!S1143="","",'AccuValve Takeoff'!S1143)</f>
        <v/>
      </c>
      <c r="F1142" s="23" t="str">
        <f>IF('AccuValve Takeoff'!F1143="","",'AccuValve Takeoff'!F1143)</f>
        <v/>
      </c>
      <c r="G1142" s="23" t="str">
        <f>IF('AccuValve Takeoff'!R1143="","",'AccuValve Takeoff'!R1143)</f>
        <v/>
      </c>
      <c r="H1142" s="23" t="str">
        <f>IF('AccuValve Takeoff'!G1143="","",'AccuValve Takeoff'!G1143)</f>
        <v/>
      </c>
      <c r="I1142" s="23" t="str">
        <f>IF('AccuValve Takeoff'!H1143="","",'AccuValve Takeoff'!H1143)</f>
        <v/>
      </c>
      <c r="J1142" s="326" t="str">
        <f>IF('AccuValve Takeoff'!I1143="","",IF('AccuValve Takeoff'!I1143="Not Available","",'AccuValve Takeoff'!I1143))</f>
        <v/>
      </c>
      <c r="K1142" s="326" t="str">
        <f>IF('AccuValve Takeoff'!J1143="","",IF('AccuValve Takeoff'!J1143="Not Available","",'AccuValve Takeoff'!J1143))</f>
        <v/>
      </c>
      <c r="L1142" s="326" t="str">
        <f>IF('AccuValve Takeoff'!K1143="","",IF('AccuValve Takeoff'!K1143="Not Available","",'AccuValve Takeoff'!K1143))</f>
        <v/>
      </c>
      <c r="M1142" s="326" t="str">
        <f>IF('AccuValve Takeoff'!L1143="","",IF('AccuValve Takeoff'!L1143="Not Available","",'AccuValve Takeoff'!L1143))</f>
        <v/>
      </c>
      <c r="N1142" s="326" t="str">
        <f>IF('AccuValve Takeoff'!M1143="","",IF('AccuValve Takeoff'!M1143="Not Available","",'AccuValve Takeoff'!M1143))</f>
        <v/>
      </c>
      <c r="O1142" s="23" t="str">
        <f>IF('AccuValve Takeoff'!N1143="","",'AccuValve Takeoff'!N1143)</f>
        <v/>
      </c>
      <c r="P1142" s="23" t="str">
        <f>IF('AccuValve Takeoff'!O1143="","",'AccuValve Takeoff'!O1143)</f>
        <v/>
      </c>
      <c r="Q1142" s="23" t="str">
        <f>IF('AccuValve Takeoff'!P1143="","",'AccuValve Takeoff'!P1143)</f>
        <v/>
      </c>
      <c r="R1142" s="34" t="str">
        <f>IF('AccuValve Takeoff'!Q1143="","",'AccuValve Takeoff'!Q1143)</f>
        <v xml:space="preserve"> </v>
      </c>
      <c r="S1142" s="35" t="str">
        <f>'AccuValve Takeoff'!T1143</f>
        <v/>
      </c>
      <c r="T1142" s="35" t="str">
        <f>'AccuValve Takeoff'!U1143</f>
        <v/>
      </c>
      <c r="U1142" s="325" t="str">
        <f>'AccuValve Takeoff'!BC1143</f>
        <v/>
      </c>
      <c r="V1142" s="38"/>
      <c r="W1142" s="11"/>
      <c r="X1142" s="11"/>
      <c r="Y1142" s="11"/>
    </row>
    <row r="1143" spans="1:25" ht="20.100000000000001" customHeight="1" x14ac:dyDescent="0.2">
      <c r="A1143" s="12">
        <v>1135</v>
      </c>
      <c r="B1143" s="23" t="str">
        <f>IF('AccuValve Takeoff'!B1144="","",'AccuValve Takeoff'!B1144)</f>
        <v/>
      </c>
      <c r="C1143" s="45" t="str">
        <f>IF('AccuValve Takeoff'!C1144="","",'AccuValve Takeoff'!C1144)</f>
        <v/>
      </c>
      <c r="D1143" s="23" t="str">
        <f>IF('AccuValve Takeoff'!D1144="","",'AccuValve Takeoff'!D1144)</f>
        <v/>
      </c>
      <c r="E1143" s="23" t="str">
        <f>IF('AccuValve Takeoff'!S1144="","",'AccuValve Takeoff'!S1144)</f>
        <v/>
      </c>
      <c r="F1143" s="23" t="str">
        <f>IF('AccuValve Takeoff'!F1144="","",'AccuValve Takeoff'!F1144)</f>
        <v/>
      </c>
      <c r="G1143" s="23" t="str">
        <f>IF('AccuValve Takeoff'!R1144="","",'AccuValve Takeoff'!R1144)</f>
        <v/>
      </c>
      <c r="H1143" s="23" t="str">
        <f>IF('AccuValve Takeoff'!G1144="","",'AccuValve Takeoff'!G1144)</f>
        <v/>
      </c>
      <c r="I1143" s="23" t="str">
        <f>IF('AccuValve Takeoff'!H1144="","",'AccuValve Takeoff'!H1144)</f>
        <v/>
      </c>
      <c r="J1143" s="326" t="str">
        <f>IF('AccuValve Takeoff'!I1144="","",IF('AccuValve Takeoff'!I1144="Not Available","",'AccuValve Takeoff'!I1144))</f>
        <v/>
      </c>
      <c r="K1143" s="326" t="str">
        <f>IF('AccuValve Takeoff'!J1144="","",IF('AccuValve Takeoff'!J1144="Not Available","",'AccuValve Takeoff'!J1144))</f>
        <v/>
      </c>
      <c r="L1143" s="326" t="str">
        <f>IF('AccuValve Takeoff'!K1144="","",IF('AccuValve Takeoff'!K1144="Not Available","",'AccuValve Takeoff'!K1144))</f>
        <v/>
      </c>
      <c r="M1143" s="326" t="str">
        <f>IF('AccuValve Takeoff'!L1144="","",IF('AccuValve Takeoff'!L1144="Not Available","",'AccuValve Takeoff'!L1144))</f>
        <v/>
      </c>
      <c r="N1143" s="326" t="str">
        <f>IF('AccuValve Takeoff'!M1144="","",IF('AccuValve Takeoff'!M1144="Not Available","",'AccuValve Takeoff'!M1144))</f>
        <v/>
      </c>
      <c r="O1143" s="23" t="str">
        <f>IF('AccuValve Takeoff'!N1144="","",'AccuValve Takeoff'!N1144)</f>
        <v/>
      </c>
      <c r="P1143" s="23" t="str">
        <f>IF('AccuValve Takeoff'!O1144="","",'AccuValve Takeoff'!O1144)</f>
        <v/>
      </c>
      <c r="Q1143" s="23" t="str">
        <f>IF('AccuValve Takeoff'!P1144="","",'AccuValve Takeoff'!P1144)</f>
        <v/>
      </c>
      <c r="R1143" s="34" t="str">
        <f>IF('AccuValve Takeoff'!Q1144="","",'AccuValve Takeoff'!Q1144)</f>
        <v xml:space="preserve"> </v>
      </c>
      <c r="S1143" s="35" t="str">
        <f>'AccuValve Takeoff'!T1144</f>
        <v/>
      </c>
      <c r="T1143" s="35" t="str">
        <f>'AccuValve Takeoff'!U1144</f>
        <v/>
      </c>
      <c r="U1143" s="325" t="str">
        <f>'AccuValve Takeoff'!BC1144</f>
        <v/>
      </c>
      <c r="V1143" s="38"/>
      <c r="W1143" s="11"/>
      <c r="X1143" s="11"/>
      <c r="Y1143" s="11"/>
    </row>
    <row r="1144" spans="1:25" ht="20.100000000000001" customHeight="1" x14ac:dyDescent="0.2">
      <c r="A1144" s="12">
        <v>1136</v>
      </c>
      <c r="B1144" s="23" t="str">
        <f>IF('AccuValve Takeoff'!B1145="","",'AccuValve Takeoff'!B1145)</f>
        <v/>
      </c>
      <c r="C1144" s="45" t="str">
        <f>IF('AccuValve Takeoff'!C1145="","",'AccuValve Takeoff'!C1145)</f>
        <v/>
      </c>
      <c r="D1144" s="23" t="str">
        <f>IF('AccuValve Takeoff'!D1145="","",'AccuValve Takeoff'!D1145)</f>
        <v/>
      </c>
      <c r="E1144" s="23" t="str">
        <f>IF('AccuValve Takeoff'!S1145="","",'AccuValve Takeoff'!S1145)</f>
        <v/>
      </c>
      <c r="F1144" s="23" t="str">
        <f>IF('AccuValve Takeoff'!F1145="","",'AccuValve Takeoff'!F1145)</f>
        <v/>
      </c>
      <c r="G1144" s="23" t="str">
        <f>IF('AccuValve Takeoff'!R1145="","",'AccuValve Takeoff'!R1145)</f>
        <v/>
      </c>
      <c r="H1144" s="23" t="str">
        <f>IF('AccuValve Takeoff'!G1145="","",'AccuValve Takeoff'!G1145)</f>
        <v/>
      </c>
      <c r="I1144" s="23" t="str">
        <f>IF('AccuValve Takeoff'!H1145="","",'AccuValve Takeoff'!H1145)</f>
        <v/>
      </c>
      <c r="J1144" s="326" t="str">
        <f>IF('AccuValve Takeoff'!I1145="","",IF('AccuValve Takeoff'!I1145="Not Available","",'AccuValve Takeoff'!I1145))</f>
        <v/>
      </c>
      <c r="K1144" s="326" t="str">
        <f>IF('AccuValve Takeoff'!J1145="","",IF('AccuValve Takeoff'!J1145="Not Available","",'AccuValve Takeoff'!J1145))</f>
        <v/>
      </c>
      <c r="L1144" s="326" t="str">
        <f>IF('AccuValve Takeoff'!K1145="","",IF('AccuValve Takeoff'!K1145="Not Available","",'AccuValve Takeoff'!K1145))</f>
        <v/>
      </c>
      <c r="M1144" s="326" t="str">
        <f>IF('AccuValve Takeoff'!L1145="","",IF('AccuValve Takeoff'!L1145="Not Available","",'AccuValve Takeoff'!L1145))</f>
        <v/>
      </c>
      <c r="N1144" s="326" t="str">
        <f>IF('AccuValve Takeoff'!M1145="","",IF('AccuValve Takeoff'!M1145="Not Available","",'AccuValve Takeoff'!M1145))</f>
        <v/>
      </c>
      <c r="O1144" s="23" t="str">
        <f>IF('AccuValve Takeoff'!N1145="","",'AccuValve Takeoff'!N1145)</f>
        <v/>
      </c>
      <c r="P1144" s="23" t="str">
        <f>IF('AccuValve Takeoff'!O1145="","",'AccuValve Takeoff'!O1145)</f>
        <v/>
      </c>
      <c r="Q1144" s="23" t="str">
        <f>IF('AccuValve Takeoff'!P1145="","",'AccuValve Takeoff'!P1145)</f>
        <v/>
      </c>
      <c r="R1144" s="34" t="str">
        <f>IF('AccuValve Takeoff'!Q1145="","",'AccuValve Takeoff'!Q1145)</f>
        <v xml:space="preserve"> </v>
      </c>
      <c r="S1144" s="35" t="str">
        <f>'AccuValve Takeoff'!T1145</f>
        <v/>
      </c>
      <c r="T1144" s="35" t="str">
        <f>'AccuValve Takeoff'!U1145</f>
        <v/>
      </c>
      <c r="U1144" s="325" t="str">
        <f>'AccuValve Takeoff'!BC1145</f>
        <v/>
      </c>
      <c r="V1144" s="38"/>
      <c r="W1144" s="11"/>
      <c r="X1144" s="11"/>
      <c r="Y1144" s="11"/>
    </row>
    <row r="1145" spans="1:25" ht="20.100000000000001" customHeight="1" x14ac:dyDescent="0.2">
      <c r="A1145" s="12">
        <v>1137</v>
      </c>
      <c r="B1145" s="23" t="str">
        <f>IF('AccuValve Takeoff'!B1146="","",'AccuValve Takeoff'!B1146)</f>
        <v/>
      </c>
      <c r="C1145" s="45" t="str">
        <f>IF('AccuValve Takeoff'!C1146="","",'AccuValve Takeoff'!C1146)</f>
        <v/>
      </c>
      <c r="D1145" s="23" t="str">
        <f>IF('AccuValve Takeoff'!D1146="","",'AccuValve Takeoff'!D1146)</f>
        <v/>
      </c>
      <c r="E1145" s="23" t="str">
        <f>IF('AccuValve Takeoff'!S1146="","",'AccuValve Takeoff'!S1146)</f>
        <v/>
      </c>
      <c r="F1145" s="23" t="str">
        <f>IF('AccuValve Takeoff'!F1146="","",'AccuValve Takeoff'!F1146)</f>
        <v/>
      </c>
      <c r="G1145" s="23" t="str">
        <f>IF('AccuValve Takeoff'!R1146="","",'AccuValve Takeoff'!R1146)</f>
        <v/>
      </c>
      <c r="H1145" s="23" t="str">
        <f>IF('AccuValve Takeoff'!G1146="","",'AccuValve Takeoff'!G1146)</f>
        <v/>
      </c>
      <c r="I1145" s="23" t="str">
        <f>IF('AccuValve Takeoff'!H1146="","",'AccuValve Takeoff'!H1146)</f>
        <v/>
      </c>
      <c r="J1145" s="326" t="str">
        <f>IF('AccuValve Takeoff'!I1146="","",IF('AccuValve Takeoff'!I1146="Not Available","",'AccuValve Takeoff'!I1146))</f>
        <v/>
      </c>
      <c r="K1145" s="326" t="str">
        <f>IF('AccuValve Takeoff'!J1146="","",IF('AccuValve Takeoff'!J1146="Not Available","",'AccuValve Takeoff'!J1146))</f>
        <v/>
      </c>
      <c r="L1145" s="326" t="str">
        <f>IF('AccuValve Takeoff'!K1146="","",IF('AccuValve Takeoff'!K1146="Not Available","",'AccuValve Takeoff'!K1146))</f>
        <v/>
      </c>
      <c r="M1145" s="326" t="str">
        <f>IF('AccuValve Takeoff'!L1146="","",IF('AccuValve Takeoff'!L1146="Not Available","",'AccuValve Takeoff'!L1146))</f>
        <v/>
      </c>
      <c r="N1145" s="326" t="str">
        <f>IF('AccuValve Takeoff'!M1146="","",IF('AccuValve Takeoff'!M1146="Not Available","",'AccuValve Takeoff'!M1146))</f>
        <v/>
      </c>
      <c r="O1145" s="23" t="str">
        <f>IF('AccuValve Takeoff'!N1146="","",'AccuValve Takeoff'!N1146)</f>
        <v/>
      </c>
      <c r="P1145" s="23" t="str">
        <f>IF('AccuValve Takeoff'!O1146="","",'AccuValve Takeoff'!O1146)</f>
        <v/>
      </c>
      <c r="Q1145" s="23" t="str">
        <f>IF('AccuValve Takeoff'!P1146="","",'AccuValve Takeoff'!P1146)</f>
        <v/>
      </c>
      <c r="R1145" s="34" t="str">
        <f>IF('AccuValve Takeoff'!Q1146="","",'AccuValve Takeoff'!Q1146)</f>
        <v xml:space="preserve"> </v>
      </c>
      <c r="S1145" s="35" t="str">
        <f>'AccuValve Takeoff'!T1146</f>
        <v/>
      </c>
      <c r="T1145" s="35" t="str">
        <f>'AccuValve Takeoff'!U1146</f>
        <v/>
      </c>
      <c r="U1145" s="325" t="str">
        <f>'AccuValve Takeoff'!BC1146</f>
        <v/>
      </c>
      <c r="V1145" s="38"/>
      <c r="W1145" s="11"/>
      <c r="X1145" s="11"/>
      <c r="Y1145" s="11"/>
    </row>
    <row r="1146" spans="1:25" ht="20.100000000000001" customHeight="1" x14ac:dyDescent="0.2">
      <c r="A1146" s="12">
        <v>1138</v>
      </c>
      <c r="B1146" s="23" t="str">
        <f>IF('AccuValve Takeoff'!B1147="","",'AccuValve Takeoff'!B1147)</f>
        <v/>
      </c>
      <c r="C1146" s="45" t="str">
        <f>IF('AccuValve Takeoff'!C1147="","",'AccuValve Takeoff'!C1147)</f>
        <v/>
      </c>
      <c r="D1146" s="23" t="str">
        <f>IF('AccuValve Takeoff'!D1147="","",'AccuValve Takeoff'!D1147)</f>
        <v/>
      </c>
      <c r="E1146" s="23" t="str">
        <f>IF('AccuValve Takeoff'!S1147="","",'AccuValve Takeoff'!S1147)</f>
        <v/>
      </c>
      <c r="F1146" s="23" t="str">
        <f>IF('AccuValve Takeoff'!F1147="","",'AccuValve Takeoff'!F1147)</f>
        <v/>
      </c>
      <c r="G1146" s="23" t="str">
        <f>IF('AccuValve Takeoff'!R1147="","",'AccuValve Takeoff'!R1147)</f>
        <v/>
      </c>
      <c r="H1146" s="23" t="str">
        <f>IF('AccuValve Takeoff'!G1147="","",'AccuValve Takeoff'!G1147)</f>
        <v/>
      </c>
      <c r="I1146" s="23" t="str">
        <f>IF('AccuValve Takeoff'!H1147="","",'AccuValve Takeoff'!H1147)</f>
        <v/>
      </c>
      <c r="J1146" s="326" t="str">
        <f>IF('AccuValve Takeoff'!I1147="","",IF('AccuValve Takeoff'!I1147="Not Available","",'AccuValve Takeoff'!I1147))</f>
        <v/>
      </c>
      <c r="K1146" s="326" t="str">
        <f>IF('AccuValve Takeoff'!J1147="","",IF('AccuValve Takeoff'!J1147="Not Available","",'AccuValve Takeoff'!J1147))</f>
        <v/>
      </c>
      <c r="L1146" s="326" t="str">
        <f>IF('AccuValve Takeoff'!K1147="","",IF('AccuValve Takeoff'!K1147="Not Available","",'AccuValve Takeoff'!K1147))</f>
        <v/>
      </c>
      <c r="M1146" s="326" t="str">
        <f>IF('AccuValve Takeoff'!L1147="","",IF('AccuValve Takeoff'!L1147="Not Available","",'AccuValve Takeoff'!L1147))</f>
        <v/>
      </c>
      <c r="N1146" s="326" t="str">
        <f>IF('AccuValve Takeoff'!M1147="","",IF('AccuValve Takeoff'!M1147="Not Available","",'AccuValve Takeoff'!M1147))</f>
        <v/>
      </c>
      <c r="O1146" s="23" t="str">
        <f>IF('AccuValve Takeoff'!N1147="","",'AccuValve Takeoff'!N1147)</f>
        <v/>
      </c>
      <c r="P1146" s="23" t="str">
        <f>IF('AccuValve Takeoff'!O1147="","",'AccuValve Takeoff'!O1147)</f>
        <v/>
      </c>
      <c r="Q1146" s="23" t="str">
        <f>IF('AccuValve Takeoff'!P1147="","",'AccuValve Takeoff'!P1147)</f>
        <v/>
      </c>
      <c r="R1146" s="34" t="str">
        <f>IF('AccuValve Takeoff'!Q1147="","",'AccuValve Takeoff'!Q1147)</f>
        <v xml:space="preserve"> </v>
      </c>
      <c r="S1146" s="35" t="str">
        <f>'AccuValve Takeoff'!T1147</f>
        <v/>
      </c>
      <c r="T1146" s="35" t="str">
        <f>'AccuValve Takeoff'!U1147</f>
        <v/>
      </c>
      <c r="U1146" s="325" t="str">
        <f>'AccuValve Takeoff'!BC1147</f>
        <v/>
      </c>
      <c r="V1146" s="38"/>
      <c r="W1146" s="11"/>
      <c r="X1146" s="11"/>
      <c r="Y1146" s="11"/>
    </row>
    <row r="1147" spans="1:25" ht="20.100000000000001" customHeight="1" x14ac:dyDescent="0.2">
      <c r="A1147" s="12">
        <v>1139</v>
      </c>
      <c r="B1147" s="23" t="str">
        <f>IF('AccuValve Takeoff'!B1148="","",'AccuValve Takeoff'!B1148)</f>
        <v/>
      </c>
      <c r="C1147" s="45" t="str">
        <f>IF('AccuValve Takeoff'!C1148="","",'AccuValve Takeoff'!C1148)</f>
        <v/>
      </c>
      <c r="D1147" s="23" t="str">
        <f>IF('AccuValve Takeoff'!D1148="","",'AccuValve Takeoff'!D1148)</f>
        <v/>
      </c>
      <c r="E1147" s="23" t="str">
        <f>IF('AccuValve Takeoff'!S1148="","",'AccuValve Takeoff'!S1148)</f>
        <v/>
      </c>
      <c r="F1147" s="23" t="str">
        <f>IF('AccuValve Takeoff'!F1148="","",'AccuValve Takeoff'!F1148)</f>
        <v/>
      </c>
      <c r="G1147" s="23" t="str">
        <f>IF('AccuValve Takeoff'!R1148="","",'AccuValve Takeoff'!R1148)</f>
        <v/>
      </c>
      <c r="H1147" s="23" t="str">
        <f>IF('AccuValve Takeoff'!G1148="","",'AccuValve Takeoff'!G1148)</f>
        <v/>
      </c>
      <c r="I1147" s="23" t="str">
        <f>IF('AccuValve Takeoff'!H1148="","",'AccuValve Takeoff'!H1148)</f>
        <v/>
      </c>
      <c r="J1147" s="326" t="str">
        <f>IF('AccuValve Takeoff'!I1148="","",IF('AccuValve Takeoff'!I1148="Not Available","",'AccuValve Takeoff'!I1148))</f>
        <v/>
      </c>
      <c r="K1147" s="326" t="str">
        <f>IF('AccuValve Takeoff'!J1148="","",IF('AccuValve Takeoff'!J1148="Not Available","",'AccuValve Takeoff'!J1148))</f>
        <v/>
      </c>
      <c r="L1147" s="326" t="str">
        <f>IF('AccuValve Takeoff'!K1148="","",IF('AccuValve Takeoff'!K1148="Not Available","",'AccuValve Takeoff'!K1148))</f>
        <v/>
      </c>
      <c r="M1147" s="326" t="str">
        <f>IF('AccuValve Takeoff'!L1148="","",IF('AccuValve Takeoff'!L1148="Not Available","",'AccuValve Takeoff'!L1148))</f>
        <v/>
      </c>
      <c r="N1147" s="326" t="str">
        <f>IF('AccuValve Takeoff'!M1148="","",IF('AccuValve Takeoff'!M1148="Not Available","",'AccuValve Takeoff'!M1148))</f>
        <v/>
      </c>
      <c r="O1147" s="23" t="str">
        <f>IF('AccuValve Takeoff'!N1148="","",'AccuValve Takeoff'!N1148)</f>
        <v/>
      </c>
      <c r="P1147" s="23" t="str">
        <f>IF('AccuValve Takeoff'!O1148="","",'AccuValve Takeoff'!O1148)</f>
        <v/>
      </c>
      <c r="Q1147" s="23" t="str">
        <f>IF('AccuValve Takeoff'!P1148="","",'AccuValve Takeoff'!P1148)</f>
        <v/>
      </c>
      <c r="R1147" s="34" t="str">
        <f>IF('AccuValve Takeoff'!Q1148="","",'AccuValve Takeoff'!Q1148)</f>
        <v xml:space="preserve"> </v>
      </c>
      <c r="S1147" s="35" t="str">
        <f>'AccuValve Takeoff'!T1148</f>
        <v/>
      </c>
      <c r="T1147" s="35" t="str">
        <f>'AccuValve Takeoff'!U1148</f>
        <v/>
      </c>
      <c r="U1147" s="325" t="str">
        <f>'AccuValve Takeoff'!BC1148</f>
        <v/>
      </c>
      <c r="V1147" s="38"/>
      <c r="W1147" s="11"/>
      <c r="X1147" s="11"/>
      <c r="Y1147" s="11"/>
    </row>
    <row r="1148" spans="1:25" ht="20.100000000000001" customHeight="1" x14ac:dyDescent="0.2">
      <c r="A1148" s="12">
        <v>1140</v>
      </c>
      <c r="B1148" s="23" t="str">
        <f>IF('AccuValve Takeoff'!B1149="","",'AccuValve Takeoff'!B1149)</f>
        <v/>
      </c>
      <c r="C1148" s="45" t="str">
        <f>IF('AccuValve Takeoff'!C1149="","",'AccuValve Takeoff'!C1149)</f>
        <v/>
      </c>
      <c r="D1148" s="23" t="str">
        <f>IF('AccuValve Takeoff'!D1149="","",'AccuValve Takeoff'!D1149)</f>
        <v/>
      </c>
      <c r="E1148" s="23" t="str">
        <f>IF('AccuValve Takeoff'!S1149="","",'AccuValve Takeoff'!S1149)</f>
        <v/>
      </c>
      <c r="F1148" s="23" t="str">
        <f>IF('AccuValve Takeoff'!F1149="","",'AccuValve Takeoff'!F1149)</f>
        <v/>
      </c>
      <c r="G1148" s="23" t="str">
        <f>IF('AccuValve Takeoff'!R1149="","",'AccuValve Takeoff'!R1149)</f>
        <v/>
      </c>
      <c r="H1148" s="23" t="str">
        <f>IF('AccuValve Takeoff'!G1149="","",'AccuValve Takeoff'!G1149)</f>
        <v/>
      </c>
      <c r="I1148" s="23" t="str">
        <f>IF('AccuValve Takeoff'!H1149="","",'AccuValve Takeoff'!H1149)</f>
        <v/>
      </c>
      <c r="J1148" s="326" t="str">
        <f>IF('AccuValve Takeoff'!I1149="","",IF('AccuValve Takeoff'!I1149="Not Available","",'AccuValve Takeoff'!I1149))</f>
        <v/>
      </c>
      <c r="K1148" s="326" t="str">
        <f>IF('AccuValve Takeoff'!J1149="","",IF('AccuValve Takeoff'!J1149="Not Available","",'AccuValve Takeoff'!J1149))</f>
        <v/>
      </c>
      <c r="L1148" s="326" t="str">
        <f>IF('AccuValve Takeoff'!K1149="","",IF('AccuValve Takeoff'!K1149="Not Available","",'AccuValve Takeoff'!K1149))</f>
        <v/>
      </c>
      <c r="M1148" s="326" t="str">
        <f>IF('AccuValve Takeoff'!L1149="","",IF('AccuValve Takeoff'!L1149="Not Available","",'AccuValve Takeoff'!L1149))</f>
        <v/>
      </c>
      <c r="N1148" s="326" t="str">
        <f>IF('AccuValve Takeoff'!M1149="","",IF('AccuValve Takeoff'!M1149="Not Available","",'AccuValve Takeoff'!M1149))</f>
        <v/>
      </c>
      <c r="O1148" s="23" t="str">
        <f>IF('AccuValve Takeoff'!N1149="","",'AccuValve Takeoff'!N1149)</f>
        <v/>
      </c>
      <c r="P1148" s="23" t="str">
        <f>IF('AccuValve Takeoff'!O1149="","",'AccuValve Takeoff'!O1149)</f>
        <v/>
      </c>
      <c r="Q1148" s="23" t="str">
        <f>IF('AccuValve Takeoff'!P1149="","",'AccuValve Takeoff'!P1149)</f>
        <v/>
      </c>
      <c r="R1148" s="34" t="str">
        <f>IF('AccuValve Takeoff'!Q1149="","",'AccuValve Takeoff'!Q1149)</f>
        <v xml:space="preserve"> </v>
      </c>
      <c r="S1148" s="35" t="str">
        <f>'AccuValve Takeoff'!T1149</f>
        <v/>
      </c>
      <c r="T1148" s="35" t="str">
        <f>'AccuValve Takeoff'!U1149</f>
        <v/>
      </c>
      <c r="U1148" s="325" t="str">
        <f>'AccuValve Takeoff'!BC1149</f>
        <v/>
      </c>
      <c r="V1148" s="38"/>
      <c r="W1148" s="11"/>
      <c r="X1148" s="11"/>
      <c r="Y1148" s="11"/>
    </row>
    <row r="1149" spans="1:25" ht="20.100000000000001" customHeight="1" x14ac:dyDescent="0.2">
      <c r="A1149" s="12">
        <v>1141</v>
      </c>
      <c r="B1149" s="23" t="str">
        <f>IF('AccuValve Takeoff'!B1150="","",'AccuValve Takeoff'!B1150)</f>
        <v/>
      </c>
      <c r="C1149" s="45" t="str">
        <f>IF('AccuValve Takeoff'!C1150="","",'AccuValve Takeoff'!C1150)</f>
        <v/>
      </c>
      <c r="D1149" s="23" t="str">
        <f>IF('AccuValve Takeoff'!D1150="","",'AccuValve Takeoff'!D1150)</f>
        <v/>
      </c>
      <c r="E1149" s="23" t="str">
        <f>IF('AccuValve Takeoff'!S1150="","",'AccuValve Takeoff'!S1150)</f>
        <v/>
      </c>
      <c r="F1149" s="23" t="str">
        <f>IF('AccuValve Takeoff'!F1150="","",'AccuValve Takeoff'!F1150)</f>
        <v/>
      </c>
      <c r="G1149" s="23" t="str">
        <f>IF('AccuValve Takeoff'!R1150="","",'AccuValve Takeoff'!R1150)</f>
        <v/>
      </c>
      <c r="H1149" s="23" t="str">
        <f>IF('AccuValve Takeoff'!G1150="","",'AccuValve Takeoff'!G1150)</f>
        <v/>
      </c>
      <c r="I1149" s="23" t="str">
        <f>IF('AccuValve Takeoff'!H1150="","",'AccuValve Takeoff'!H1150)</f>
        <v/>
      </c>
      <c r="J1149" s="326" t="str">
        <f>IF('AccuValve Takeoff'!I1150="","",IF('AccuValve Takeoff'!I1150="Not Available","",'AccuValve Takeoff'!I1150))</f>
        <v/>
      </c>
      <c r="K1149" s="326" t="str">
        <f>IF('AccuValve Takeoff'!J1150="","",IF('AccuValve Takeoff'!J1150="Not Available","",'AccuValve Takeoff'!J1150))</f>
        <v/>
      </c>
      <c r="L1149" s="326" t="str">
        <f>IF('AccuValve Takeoff'!K1150="","",IF('AccuValve Takeoff'!K1150="Not Available","",'AccuValve Takeoff'!K1150))</f>
        <v/>
      </c>
      <c r="M1149" s="326" t="str">
        <f>IF('AccuValve Takeoff'!L1150="","",IF('AccuValve Takeoff'!L1150="Not Available","",'AccuValve Takeoff'!L1150))</f>
        <v/>
      </c>
      <c r="N1149" s="326" t="str">
        <f>IF('AccuValve Takeoff'!M1150="","",IF('AccuValve Takeoff'!M1150="Not Available","",'AccuValve Takeoff'!M1150))</f>
        <v/>
      </c>
      <c r="O1149" s="23" t="str">
        <f>IF('AccuValve Takeoff'!N1150="","",'AccuValve Takeoff'!N1150)</f>
        <v/>
      </c>
      <c r="P1149" s="23" t="str">
        <f>IF('AccuValve Takeoff'!O1150="","",'AccuValve Takeoff'!O1150)</f>
        <v/>
      </c>
      <c r="Q1149" s="23" t="str">
        <f>IF('AccuValve Takeoff'!P1150="","",'AccuValve Takeoff'!P1150)</f>
        <v/>
      </c>
      <c r="R1149" s="34" t="str">
        <f>IF('AccuValve Takeoff'!Q1150="","",'AccuValve Takeoff'!Q1150)</f>
        <v xml:space="preserve"> </v>
      </c>
      <c r="S1149" s="35" t="str">
        <f>'AccuValve Takeoff'!T1150</f>
        <v/>
      </c>
      <c r="T1149" s="35" t="str">
        <f>'AccuValve Takeoff'!U1150</f>
        <v/>
      </c>
      <c r="U1149" s="325" t="str">
        <f>'AccuValve Takeoff'!BC1150</f>
        <v/>
      </c>
      <c r="V1149" s="38"/>
      <c r="W1149" s="11"/>
      <c r="X1149" s="11"/>
      <c r="Y1149" s="11"/>
    </row>
    <row r="1150" spans="1:25" ht="20.100000000000001" customHeight="1" x14ac:dyDescent="0.2">
      <c r="A1150" s="12">
        <v>1142</v>
      </c>
      <c r="B1150" s="23" t="str">
        <f>IF('AccuValve Takeoff'!B1151="","",'AccuValve Takeoff'!B1151)</f>
        <v/>
      </c>
      <c r="C1150" s="45" t="str">
        <f>IF('AccuValve Takeoff'!C1151="","",'AccuValve Takeoff'!C1151)</f>
        <v/>
      </c>
      <c r="D1150" s="23" t="str">
        <f>IF('AccuValve Takeoff'!D1151="","",'AccuValve Takeoff'!D1151)</f>
        <v/>
      </c>
      <c r="E1150" s="23" t="str">
        <f>IF('AccuValve Takeoff'!S1151="","",'AccuValve Takeoff'!S1151)</f>
        <v/>
      </c>
      <c r="F1150" s="23" t="str">
        <f>IF('AccuValve Takeoff'!F1151="","",'AccuValve Takeoff'!F1151)</f>
        <v/>
      </c>
      <c r="G1150" s="23" t="str">
        <f>IF('AccuValve Takeoff'!R1151="","",'AccuValve Takeoff'!R1151)</f>
        <v/>
      </c>
      <c r="H1150" s="23" t="str">
        <f>IF('AccuValve Takeoff'!G1151="","",'AccuValve Takeoff'!G1151)</f>
        <v/>
      </c>
      <c r="I1150" s="23" t="str">
        <f>IF('AccuValve Takeoff'!H1151="","",'AccuValve Takeoff'!H1151)</f>
        <v/>
      </c>
      <c r="J1150" s="326" t="str">
        <f>IF('AccuValve Takeoff'!I1151="","",IF('AccuValve Takeoff'!I1151="Not Available","",'AccuValve Takeoff'!I1151))</f>
        <v/>
      </c>
      <c r="K1150" s="326" t="str">
        <f>IF('AccuValve Takeoff'!J1151="","",IF('AccuValve Takeoff'!J1151="Not Available","",'AccuValve Takeoff'!J1151))</f>
        <v/>
      </c>
      <c r="L1150" s="326" t="str">
        <f>IF('AccuValve Takeoff'!K1151="","",IF('AccuValve Takeoff'!K1151="Not Available","",'AccuValve Takeoff'!K1151))</f>
        <v/>
      </c>
      <c r="M1150" s="326" t="str">
        <f>IF('AccuValve Takeoff'!L1151="","",IF('AccuValve Takeoff'!L1151="Not Available","",'AccuValve Takeoff'!L1151))</f>
        <v/>
      </c>
      <c r="N1150" s="326" t="str">
        <f>IF('AccuValve Takeoff'!M1151="","",IF('AccuValve Takeoff'!M1151="Not Available","",'AccuValve Takeoff'!M1151))</f>
        <v/>
      </c>
      <c r="O1150" s="23" t="str">
        <f>IF('AccuValve Takeoff'!N1151="","",'AccuValve Takeoff'!N1151)</f>
        <v/>
      </c>
      <c r="P1150" s="23" t="str">
        <f>IF('AccuValve Takeoff'!O1151="","",'AccuValve Takeoff'!O1151)</f>
        <v/>
      </c>
      <c r="Q1150" s="23" t="str">
        <f>IF('AccuValve Takeoff'!P1151="","",'AccuValve Takeoff'!P1151)</f>
        <v/>
      </c>
      <c r="R1150" s="34" t="str">
        <f>IF('AccuValve Takeoff'!Q1151="","",'AccuValve Takeoff'!Q1151)</f>
        <v xml:space="preserve"> </v>
      </c>
      <c r="S1150" s="35" t="str">
        <f>'AccuValve Takeoff'!T1151</f>
        <v/>
      </c>
      <c r="T1150" s="35" t="str">
        <f>'AccuValve Takeoff'!U1151</f>
        <v/>
      </c>
      <c r="U1150" s="325" t="str">
        <f>'AccuValve Takeoff'!BC1151</f>
        <v/>
      </c>
      <c r="V1150" s="38"/>
      <c r="W1150" s="11"/>
      <c r="X1150" s="11"/>
      <c r="Y1150" s="11"/>
    </row>
    <row r="1151" spans="1:25" ht="20.100000000000001" customHeight="1" x14ac:dyDescent="0.2">
      <c r="A1151" s="12">
        <v>1143</v>
      </c>
      <c r="B1151" s="23" t="str">
        <f>IF('AccuValve Takeoff'!B1152="","",'AccuValve Takeoff'!B1152)</f>
        <v/>
      </c>
      <c r="C1151" s="45" t="str">
        <f>IF('AccuValve Takeoff'!C1152="","",'AccuValve Takeoff'!C1152)</f>
        <v/>
      </c>
      <c r="D1151" s="23" t="str">
        <f>IF('AccuValve Takeoff'!D1152="","",'AccuValve Takeoff'!D1152)</f>
        <v/>
      </c>
      <c r="E1151" s="23" t="str">
        <f>IF('AccuValve Takeoff'!S1152="","",'AccuValve Takeoff'!S1152)</f>
        <v/>
      </c>
      <c r="F1151" s="23" t="str">
        <f>IF('AccuValve Takeoff'!F1152="","",'AccuValve Takeoff'!F1152)</f>
        <v/>
      </c>
      <c r="G1151" s="23" t="str">
        <f>IF('AccuValve Takeoff'!R1152="","",'AccuValve Takeoff'!R1152)</f>
        <v/>
      </c>
      <c r="H1151" s="23" t="str">
        <f>IF('AccuValve Takeoff'!G1152="","",'AccuValve Takeoff'!G1152)</f>
        <v/>
      </c>
      <c r="I1151" s="23" t="str">
        <f>IF('AccuValve Takeoff'!H1152="","",'AccuValve Takeoff'!H1152)</f>
        <v/>
      </c>
      <c r="J1151" s="326" t="str">
        <f>IF('AccuValve Takeoff'!I1152="","",IF('AccuValve Takeoff'!I1152="Not Available","",'AccuValve Takeoff'!I1152))</f>
        <v/>
      </c>
      <c r="K1151" s="326" t="str">
        <f>IF('AccuValve Takeoff'!J1152="","",IF('AccuValve Takeoff'!J1152="Not Available","",'AccuValve Takeoff'!J1152))</f>
        <v/>
      </c>
      <c r="L1151" s="326" t="str">
        <f>IF('AccuValve Takeoff'!K1152="","",IF('AccuValve Takeoff'!K1152="Not Available","",'AccuValve Takeoff'!K1152))</f>
        <v/>
      </c>
      <c r="M1151" s="326" t="str">
        <f>IF('AccuValve Takeoff'!L1152="","",IF('AccuValve Takeoff'!L1152="Not Available","",'AccuValve Takeoff'!L1152))</f>
        <v/>
      </c>
      <c r="N1151" s="326" t="str">
        <f>IF('AccuValve Takeoff'!M1152="","",IF('AccuValve Takeoff'!M1152="Not Available","",'AccuValve Takeoff'!M1152))</f>
        <v/>
      </c>
      <c r="O1151" s="23" t="str">
        <f>IF('AccuValve Takeoff'!N1152="","",'AccuValve Takeoff'!N1152)</f>
        <v/>
      </c>
      <c r="P1151" s="23" t="str">
        <f>IF('AccuValve Takeoff'!O1152="","",'AccuValve Takeoff'!O1152)</f>
        <v/>
      </c>
      <c r="Q1151" s="23" t="str">
        <f>IF('AccuValve Takeoff'!P1152="","",'AccuValve Takeoff'!P1152)</f>
        <v/>
      </c>
      <c r="R1151" s="34" t="str">
        <f>IF('AccuValve Takeoff'!Q1152="","",'AccuValve Takeoff'!Q1152)</f>
        <v xml:space="preserve"> </v>
      </c>
      <c r="S1151" s="35" t="str">
        <f>'AccuValve Takeoff'!T1152</f>
        <v/>
      </c>
      <c r="T1151" s="35" t="str">
        <f>'AccuValve Takeoff'!U1152</f>
        <v/>
      </c>
      <c r="U1151" s="325" t="str">
        <f>'AccuValve Takeoff'!BC1152</f>
        <v/>
      </c>
      <c r="V1151" s="38"/>
      <c r="W1151" s="11"/>
      <c r="X1151" s="11"/>
      <c r="Y1151" s="11"/>
    </row>
    <row r="1152" spans="1:25" ht="20.100000000000001" customHeight="1" x14ac:dyDescent="0.2">
      <c r="A1152" s="12">
        <v>1144</v>
      </c>
      <c r="B1152" s="23" t="str">
        <f>IF('AccuValve Takeoff'!B1153="","",'AccuValve Takeoff'!B1153)</f>
        <v/>
      </c>
      <c r="C1152" s="45" t="str">
        <f>IF('AccuValve Takeoff'!C1153="","",'AccuValve Takeoff'!C1153)</f>
        <v/>
      </c>
      <c r="D1152" s="23" t="str">
        <f>IF('AccuValve Takeoff'!D1153="","",'AccuValve Takeoff'!D1153)</f>
        <v/>
      </c>
      <c r="E1152" s="23" t="str">
        <f>IF('AccuValve Takeoff'!S1153="","",'AccuValve Takeoff'!S1153)</f>
        <v/>
      </c>
      <c r="F1152" s="23" t="str">
        <f>IF('AccuValve Takeoff'!F1153="","",'AccuValve Takeoff'!F1153)</f>
        <v/>
      </c>
      <c r="G1152" s="23" t="str">
        <f>IF('AccuValve Takeoff'!R1153="","",'AccuValve Takeoff'!R1153)</f>
        <v/>
      </c>
      <c r="H1152" s="23" t="str">
        <f>IF('AccuValve Takeoff'!G1153="","",'AccuValve Takeoff'!G1153)</f>
        <v/>
      </c>
      <c r="I1152" s="23" t="str">
        <f>IF('AccuValve Takeoff'!H1153="","",'AccuValve Takeoff'!H1153)</f>
        <v/>
      </c>
      <c r="J1152" s="326" t="str">
        <f>IF('AccuValve Takeoff'!I1153="","",IF('AccuValve Takeoff'!I1153="Not Available","",'AccuValve Takeoff'!I1153))</f>
        <v/>
      </c>
      <c r="K1152" s="326" t="str">
        <f>IF('AccuValve Takeoff'!J1153="","",IF('AccuValve Takeoff'!J1153="Not Available","",'AccuValve Takeoff'!J1153))</f>
        <v/>
      </c>
      <c r="L1152" s="326" t="str">
        <f>IF('AccuValve Takeoff'!K1153="","",IF('AccuValve Takeoff'!K1153="Not Available","",'AccuValve Takeoff'!K1153))</f>
        <v/>
      </c>
      <c r="M1152" s="326" t="str">
        <f>IF('AccuValve Takeoff'!L1153="","",IF('AccuValve Takeoff'!L1153="Not Available","",'AccuValve Takeoff'!L1153))</f>
        <v/>
      </c>
      <c r="N1152" s="326" t="str">
        <f>IF('AccuValve Takeoff'!M1153="","",IF('AccuValve Takeoff'!M1153="Not Available","",'AccuValve Takeoff'!M1153))</f>
        <v/>
      </c>
      <c r="O1152" s="23" t="str">
        <f>IF('AccuValve Takeoff'!N1153="","",'AccuValve Takeoff'!N1153)</f>
        <v/>
      </c>
      <c r="P1152" s="23" t="str">
        <f>IF('AccuValve Takeoff'!O1153="","",'AccuValve Takeoff'!O1153)</f>
        <v/>
      </c>
      <c r="Q1152" s="23" t="str">
        <f>IF('AccuValve Takeoff'!P1153="","",'AccuValve Takeoff'!P1153)</f>
        <v/>
      </c>
      <c r="R1152" s="34" t="str">
        <f>IF('AccuValve Takeoff'!Q1153="","",'AccuValve Takeoff'!Q1153)</f>
        <v xml:space="preserve"> </v>
      </c>
      <c r="S1152" s="35" t="str">
        <f>'AccuValve Takeoff'!T1153</f>
        <v/>
      </c>
      <c r="T1152" s="35" t="str">
        <f>'AccuValve Takeoff'!U1153</f>
        <v/>
      </c>
      <c r="U1152" s="325" t="str">
        <f>'AccuValve Takeoff'!BC1153</f>
        <v/>
      </c>
      <c r="V1152" s="38"/>
      <c r="W1152" s="11"/>
      <c r="X1152" s="11"/>
      <c r="Y1152" s="11"/>
    </row>
    <row r="1153" spans="1:25" ht="20.100000000000001" customHeight="1" x14ac:dyDescent="0.2">
      <c r="A1153" s="12">
        <v>1145</v>
      </c>
      <c r="B1153" s="23" t="str">
        <f>IF('AccuValve Takeoff'!B1154="","",'AccuValve Takeoff'!B1154)</f>
        <v/>
      </c>
      <c r="C1153" s="45" t="str">
        <f>IF('AccuValve Takeoff'!C1154="","",'AccuValve Takeoff'!C1154)</f>
        <v/>
      </c>
      <c r="D1153" s="23" t="str">
        <f>IF('AccuValve Takeoff'!D1154="","",'AccuValve Takeoff'!D1154)</f>
        <v/>
      </c>
      <c r="E1153" s="23" t="str">
        <f>IF('AccuValve Takeoff'!S1154="","",'AccuValve Takeoff'!S1154)</f>
        <v/>
      </c>
      <c r="F1153" s="23" t="str">
        <f>IF('AccuValve Takeoff'!F1154="","",'AccuValve Takeoff'!F1154)</f>
        <v/>
      </c>
      <c r="G1153" s="23" t="str">
        <f>IF('AccuValve Takeoff'!R1154="","",'AccuValve Takeoff'!R1154)</f>
        <v/>
      </c>
      <c r="H1153" s="23" t="str">
        <f>IF('AccuValve Takeoff'!G1154="","",'AccuValve Takeoff'!G1154)</f>
        <v/>
      </c>
      <c r="I1153" s="23" t="str">
        <f>IF('AccuValve Takeoff'!H1154="","",'AccuValve Takeoff'!H1154)</f>
        <v/>
      </c>
      <c r="J1153" s="326" t="str">
        <f>IF('AccuValve Takeoff'!I1154="","",IF('AccuValve Takeoff'!I1154="Not Available","",'AccuValve Takeoff'!I1154))</f>
        <v/>
      </c>
      <c r="K1153" s="326" t="str">
        <f>IF('AccuValve Takeoff'!J1154="","",IF('AccuValve Takeoff'!J1154="Not Available","",'AccuValve Takeoff'!J1154))</f>
        <v/>
      </c>
      <c r="L1153" s="326" t="str">
        <f>IF('AccuValve Takeoff'!K1154="","",IF('AccuValve Takeoff'!K1154="Not Available","",'AccuValve Takeoff'!K1154))</f>
        <v/>
      </c>
      <c r="M1153" s="326" t="str">
        <f>IF('AccuValve Takeoff'!L1154="","",IF('AccuValve Takeoff'!L1154="Not Available","",'AccuValve Takeoff'!L1154))</f>
        <v/>
      </c>
      <c r="N1153" s="326" t="str">
        <f>IF('AccuValve Takeoff'!M1154="","",IF('AccuValve Takeoff'!M1154="Not Available","",'AccuValve Takeoff'!M1154))</f>
        <v/>
      </c>
      <c r="O1153" s="23" t="str">
        <f>IF('AccuValve Takeoff'!N1154="","",'AccuValve Takeoff'!N1154)</f>
        <v/>
      </c>
      <c r="P1153" s="23" t="str">
        <f>IF('AccuValve Takeoff'!O1154="","",'AccuValve Takeoff'!O1154)</f>
        <v/>
      </c>
      <c r="Q1153" s="23" t="str">
        <f>IF('AccuValve Takeoff'!P1154="","",'AccuValve Takeoff'!P1154)</f>
        <v/>
      </c>
      <c r="R1153" s="34" t="str">
        <f>IF('AccuValve Takeoff'!Q1154="","",'AccuValve Takeoff'!Q1154)</f>
        <v xml:space="preserve"> </v>
      </c>
      <c r="S1153" s="35" t="str">
        <f>'AccuValve Takeoff'!T1154</f>
        <v/>
      </c>
      <c r="T1153" s="35" t="str">
        <f>'AccuValve Takeoff'!U1154</f>
        <v/>
      </c>
      <c r="U1153" s="325" t="str">
        <f>'AccuValve Takeoff'!BC1154</f>
        <v/>
      </c>
      <c r="V1153" s="38"/>
      <c r="W1153" s="11"/>
      <c r="X1153" s="11"/>
      <c r="Y1153" s="11"/>
    </row>
    <row r="1154" spans="1:25" ht="20.100000000000001" customHeight="1" x14ac:dyDescent="0.2">
      <c r="A1154" s="12">
        <v>1146</v>
      </c>
      <c r="B1154" s="23" t="str">
        <f>IF('AccuValve Takeoff'!B1155="","",'AccuValve Takeoff'!B1155)</f>
        <v/>
      </c>
      <c r="C1154" s="45" t="str">
        <f>IF('AccuValve Takeoff'!C1155="","",'AccuValve Takeoff'!C1155)</f>
        <v/>
      </c>
      <c r="D1154" s="23" t="str">
        <f>IF('AccuValve Takeoff'!D1155="","",'AccuValve Takeoff'!D1155)</f>
        <v/>
      </c>
      <c r="E1154" s="23" t="str">
        <f>IF('AccuValve Takeoff'!S1155="","",'AccuValve Takeoff'!S1155)</f>
        <v/>
      </c>
      <c r="F1154" s="23" t="str">
        <f>IF('AccuValve Takeoff'!F1155="","",'AccuValve Takeoff'!F1155)</f>
        <v/>
      </c>
      <c r="G1154" s="23" t="str">
        <f>IF('AccuValve Takeoff'!R1155="","",'AccuValve Takeoff'!R1155)</f>
        <v/>
      </c>
      <c r="H1154" s="23" t="str">
        <f>IF('AccuValve Takeoff'!G1155="","",'AccuValve Takeoff'!G1155)</f>
        <v/>
      </c>
      <c r="I1154" s="23" t="str">
        <f>IF('AccuValve Takeoff'!H1155="","",'AccuValve Takeoff'!H1155)</f>
        <v/>
      </c>
      <c r="J1154" s="326" t="str">
        <f>IF('AccuValve Takeoff'!I1155="","",IF('AccuValve Takeoff'!I1155="Not Available","",'AccuValve Takeoff'!I1155))</f>
        <v/>
      </c>
      <c r="K1154" s="326" t="str">
        <f>IF('AccuValve Takeoff'!J1155="","",IF('AccuValve Takeoff'!J1155="Not Available","",'AccuValve Takeoff'!J1155))</f>
        <v/>
      </c>
      <c r="L1154" s="326" t="str">
        <f>IF('AccuValve Takeoff'!K1155="","",IF('AccuValve Takeoff'!K1155="Not Available","",'AccuValve Takeoff'!K1155))</f>
        <v/>
      </c>
      <c r="M1154" s="326" t="str">
        <f>IF('AccuValve Takeoff'!L1155="","",IF('AccuValve Takeoff'!L1155="Not Available","",'AccuValve Takeoff'!L1155))</f>
        <v/>
      </c>
      <c r="N1154" s="326" t="str">
        <f>IF('AccuValve Takeoff'!M1155="","",IF('AccuValve Takeoff'!M1155="Not Available","",'AccuValve Takeoff'!M1155))</f>
        <v/>
      </c>
      <c r="O1154" s="23" t="str">
        <f>IF('AccuValve Takeoff'!N1155="","",'AccuValve Takeoff'!N1155)</f>
        <v/>
      </c>
      <c r="P1154" s="23" t="str">
        <f>IF('AccuValve Takeoff'!O1155="","",'AccuValve Takeoff'!O1155)</f>
        <v/>
      </c>
      <c r="Q1154" s="23" t="str">
        <f>IF('AccuValve Takeoff'!P1155="","",'AccuValve Takeoff'!P1155)</f>
        <v/>
      </c>
      <c r="R1154" s="34" t="str">
        <f>IF('AccuValve Takeoff'!Q1155="","",'AccuValve Takeoff'!Q1155)</f>
        <v xml:space="preserve"> </v>
      </c>
      <c r="S1154" s="35" t="str">
        <f>'AccuValve Takeoff'!T1155</f>
        <v/>
      </c>
      <c r="T1154" s="35" t="str">
        <f>'AccuValve Takeoff'!U1155</f>
        <v/>
      </c>
      <c r="U1154" s="325" t="str">
        <f>'AccuValve Takeoff'!BC1155</f>
        <v/>
      </c>
      <c r="V1154" s="38"/>
      <c r="W1154" s="11"/>
      <c r="X1154" s="11"/>
      <c r="Y1154" s="11"/>
    </row>
    <row r="1155" spans="1:25" ht="20.100000000000001" customHeight="1" x14ac:dyDescent="0.2">
      <c r="A1155" s="12">
        <v>1147</v>
      </c>
      <c r="B1155" s="23" t="str">
        <f>IF('AccuValve Takeoff'!B1156="","",'AccuValve Takeoff'!B1156)</f>
        <v/>
      </c>
      <c r="C1155" s="45" t="str">
        <f>IF('AccuValve Takeoff'!C1156="","",'AccuValve Takeoff'!C1156)</f>
        <v/>
      </c>
      <c r="D1155" s="23" t="str">
        <f>IF('AccuValve Takeoff'!D1156="","",'AccuValve Takeoff'!D1156)</f>
        <v/>
      </c>
      <c r="E1155" s="23" t="str">
        <f>IF('AccuValve Takeoff'!S1156="","",'AccuValve Takeoff'!S1156)</f>
        <v/>
      </c>
      <c r="F1155" s="23" t="str">
        <f>IF('AccuValve Takeoff'!F1156="","",'AccuValve Takeoff'!F1156)</f>
        <v/>
      </c>
      <c r="G1155" s="23" t="str">
        <f>IF('AccuValve Takeoff'!R1156="","",'AccuValve Takeoff'!R1156)</f>
        <v/>
      </c>
      <c r="H1155" s="23" t="str">
        <f>IF('AccuValve Takeoff'!G1156="","",'AccuValve Takeoff'!G1156)</f>
        <v/>
      </c>
      <c r="I1155" s="23" t="str">
        <f>IF('AccuValve Takeoff'!H1156="","",'AccuValve Takeoff'!H1156)</f>
        <v/>
      </c>
      <c r="J1155" s="326" t="str">
        <f>IF('AccuValve Takeoff'!I1156="","",IF('AccuValve Takeoff'!I1156="Not Available","",'AccuValve Takeoff'!I1156))</f>
        <v/>
      </c>
      <c r="K1155" s="326" t="str">
        <f>IF('AccuValve Takeoff'!J1156="","",IF('AccuValve Takeoff'!J1156="Not Available","",'AccuValve Takeoff'!J1156))</f>
        <v/>
      </c>
      <c r="L1155" s="326" t="str">
        <f>IF('AccuValve Takeoff'!K1156="","",IF('AccuValve Takeoff'!K1156="Not Available","",'AccuValve Takeoff'!K1156))</f>
        <v/>
      </c>
      <c r="M1155" s="326" t="str">
        <f>IF('AccuValve Takeoff'!L1156="","",IF('AccuValve Takeoff'!L1156="Not Available","",'AccuValve Takeoff'!L1156))</f>
        <v/>
      </c>
      <c r="N1155" s="326" t="str">
        <f>IF('AccuValve Takeoff'!M1156="","",IF('AccuValve Takeoff'!M1156="Not Available","",'AccuValve Takeoff'!M1156))</f>
        <v/>
      </c>
      <c r="O1155" s="23" t="str">
        <f>IF('AccuValve Takeoff'!N1156="","",'AccuValve Takeoff'!N1156)</f>
        <v/>
      </c>
      <c r="P1155" s="23" t="str">
        <f>IF('AccuValve Takeoff'!O1156="","",'AccuValve Takeoff'!O1156)</f>
        <v/>
      </c>
      <c r="Q1155" s="23" t="str">
        <f>IF('AccuValve Takeoff'!P1156="","",'AccuValve Takeoff'!P1156)</f>
        <v/>
      </c>
      <c r="R1155" s="34" t="str">
        <f>IF('AccuValve Takeoff'!Q1156="","",'AccuValve Takeoff'!Q1156)</f>
        <v xml:space="preserve"> </v>
      </c>
      <c r="S1155" s="35" t="str">
        <f>'AccuValve Takeoff'!T1156</f>
        <v/>
      </c>
      <c r="T1155" s="35" t="str">
        <f>'AccuValve Takeoff'!U1156</f>
        <v/>
      </c>
      <c r="U1155" s="325" t="str">
        <f>'AccuValve Takeoff'!BC1156</f>
        <v/>
      </c>
      <c r="V1155" s="38"/>
      <c r="W1155" s="11"/>
      <c r="X1155" s="11"/>
      <c r="Y1155" s="11"/>
    </row>
    <row r="1156" spans="1:25" ht="20.100000000000001" customHeight="1" x14ac:dyDescent="0.2">
      <c r="A1156" s="12">
        <v>1148</v>
      </c>
      <c r="B1156" s="23" t="str">
        <f>IF('AccuValve Takeoff'!B1157="","",'AccuValve Takeoff'!B1157)</f>
        <v/>
      </c>
      <c r="C1156" s="45" t="str">
        <f>IF('AccuValve Takeoff'!C1157="","",'AccuValve Takeoff'!C1157)</f>
        <v/>
      </c>
      <c r="D1156" s="23" t="str">
        <f>IF('AccuValve Takeoff'!D1157="","",'AccuValve Takeoff'!D1157)</f>
        <v/>
      </c>
      <c r="E1156" s="23" t="str">
        <f>IF('AccuValve Takeoff'!S1157="","",'AccuValve Takeoff'!S1157)</f>
        <v/>
      </c>
      <c r="F1156" s="23" t="str">
        <f>IF('AccuValve Takeoff'!F1157="","",'AccuValve Takeoff'!F1157)</f>
        <v/>
      </c>
      <c r="G1156" s="23" t="str">
        <f>IF('AccuValve Takeoff'!R1157="","",'AccuValve Takeoff'!R1157)</f>
        <v/>
      </c>
      <c r="H1156" s="23" t="str">
        <f>IF('AccuValve Takeoff'!G1157="","",'AccuValve Takeoff'!G1157)</f>
        <v/>
      </c>
      <c r="I1156" s="23" t="str">
        <f>IF('AccuValve Takeoff'!H1157="","",'AccuValve Takeoff'!H1157)</f>
        <v/>
      </c>
      <c r="J1156" s="326" t="str">
        <f>IF('AccuValve Takeoff'!I1157="","",IF('AccuValve Takeoff'!I1157="Not Available","",'AccuValve Takeoff'!I1157))</f>
        <v/>
      </c>
      <c r="K1156" s="326" t="str">
        <f>IF('AccuValve Takeoff'!J1157="","",IF('AccuValve Takeoff'!J1157="Not Available","",'AccuValve Takeoff'!J1157))</f>
        <v/>
      </c>
      <c r="L1156" s="326" t="str">
        <f>IF('AccuValve Takeoff'!K1157="","",IF('AccuValve Takeoff'!K1157="Not Available","",'AccuValve Takeoff'!K1157))</f>
        <v/>
      </c>
      <c r="M1156" s="326" t="str">
        <f>IF('AccuValve Takeoff'!L1157="","",IF('AccuValve Takeoff'!L1157="Not Available","",'AccuValve Takeoff'!L1157))</f>
        <v/>
      </c>
      <c r="N1156" s="326" t="str">
        <f>IF('AccuValve Takeoff'!M1157="","",IF('AccuValve Takeoff'!M1157="Not Available","",'AccuValve Takeoff'!M1157))</f>
        <v/>
      </c>
      <c r="O1156" s="23" t="str">
        <f>IF('AccuValve Takeoff'!N1157="","",'AccuValve Takeoff'!N1157)</f>
        <v/>
      </c>
      <c r="P1156" s="23" t="str">
        <f>IF('AccuValve Takeoff'!O1157="","",'AccuValve Takeoff'!O1157)</f>
        <v/>
      </c>
      <c r="Q1156" s="23" t="str">
        <f>IF('AccuValve Takeoff'!P1157="","",'AccuValve Takeoff'!P1157)</f>
        <v/>
      </c>
      <c r="R1156" s="34" t="str">
        <f>IF('AccuValve Takeoff'!Q1157="","",'AccuValve Takeoff'!Q1157)</f>
        <v xml:space="preserve"> </v>
      </c>
      <c r="S1156" s="35" t="str">
        <f>'AccuValve Takeoff'!T1157</f>
        <v/>
      </c>
      <c r="T1156" s="35" t="str">
        <f>'AccuValve Takeoff'!U1157</f>
        <v/>
      </c>
      <c r="U1156" s="325" t="str">
        <f>'AccuValve Takeoff'!BC1157</f>
        <v/>
      </c>
      <c r="V1156" s="38"/>
      <c r="W1156" s="11"/>
      <c r="X1156" s="11"/>
      <c r="Y1156" s="11"/>
    </row>
    <row r="1157" spans="1:25" ht="20.100000000000001" customHeight="1" x14ac:dyDescent="0.2">
      <c r="A1157" s="12">
        <v>1149</v>
      </c>
      <c r="B1157" s="23" t="str">
        <f>IF('AccuValve Takeoff'!B1158="","",'AccuValve Takeoff'!B1158)</f>
        <v/>
      </c>
      <c r="C1157" s="45" t="str">
        <f>IF('AccuValve Takeoff'!C1158="","",'AccuValve Takeoff'!C1158)</f>
        <v/>
      </c>
      <c r="D1157" s="23" t="str">
        <f>IF('AccuValve Takeoff'!D1158="","",'AccuValve Takeoff'!D1158)</f>
        <v/>
      </c>
      <c r="E1157" s="23" t="str">
        <f>IF('AccuValve Takeoff'!S1158="","",'AccuValve Takeoff'!S1158)</f>
        <v/>
      </c>
      <c r="F1157" s="23" t="str">
        <f>IF('AccuValve Takeoff'!F1158="","",'AccuValve Takeoff'!F1158)</f>
        <v/>
      </c>
      <c r="G1157" s="23" t="str">
        <f>IF('AccuValve Takeoff'!R1158="","",'AccuValve Takeoff'!R1158)</f>
        <v/>
      </c>
      <c r="H1157" s="23" t="str">
        <f>IF('AccuValve Takeoff'!G1158="","",'AccuValve Takeoff'!G1158)</f>
        <v/>
      </c>
      <c r="I1157" s="23" t="str">
        <f>IF('AccuValve Takeoff'!H1158="","",'AccuValve Takeoff'!H1158)</f>
        <v/>
      </c>
      <c r="J1157" s="326" t="str">
        <f>IF('AccuValve Takeoff'!I1158="","",IF('AccuValve Takeoff'!I1158="Not Available","",'AccuValve Takeoff'!I1158))</f>
        <v/>
      </c>
      <c r="K1157" s="326" t="str">
        <f>IF('AccuValve Takeoff'!J1158="","",IF('AccuValve Takeoff'!J1158="Not Available","",'AccuValve Takeoff'!J1158))</f>
        <v/>
      </c>
      <c r="L1157" s="326" t="str">
        <f>IF('AccuValve Takeoff'!K1158="","",IF('AccuValve Takeoff'!K1158="Not Available","",'AccuValve Takeoff'!K1158))</f>
        <v/>
      </c>
      <c r="M1157" s="326" t="str">
        <f>IF('AccuValve Takeoff'!L1158="","",IF('AccuValve Takeoff'!L1158="Not Available","",'AccuValve Takeoff'!L1158))</f>
        <v/>
      </c>
      <c r="N1157" s="326" t="str">
        <f>IF('AccuValve Takeoff'!M1158="","",IF('AccuValve Takeoff'!M1158="Not Available","",'AccuValve Takeoff'!M1158))</f>
        <v/>
      </c>
      <c r="O1157" s="23" t="str">
        <f>IF('AccuValve Takeoff'!N1158="","",'AccuValve Takeoff'!N1158)</f>
        <v/>
      </c>
      <c r="P1157" s="23" t="str">
        <f>IF('AccuValve Takeoff'!O1158="","",'AccuValve Takeoff'!O1158)</f>
        <v/>
      </c>
      <c r="Q1157" s="23" t="str">
        <f>IF('AccuValve Takeoff'!P1158="","",'AccuValve Takeoff'!P1158)</f>
        <v/>
      </c>
      <c r="R1157" s="34" t="str">
        <f>IF('AccuValve Takeoff'!Q1158="","",'AccuValve Takeoff'!Q1158)</f>
        <v xml:space="preserve"> </v>
      </c>
      <c r="S1157" s="35" t="str">
        <f>'AccuValve Takeoff'!T1158</f>
        <v/>
      </c>
      <c r="T1157" s="35" t="str">
        <f>'AccuValve Takeoff'!U1158</f>
        <v/>
      </c>
      <c r="U1157" s="325" t="str">
        <f>'AccuValve Takeoff'!BC1158</f>
        <v/>
      </c>
      <c r="V1157" s="38"/>
      <c r="W1157" s="11"/>
      <c r="X1157" s="11"/>
      <c r="Y1157" s="11"/>
    </row>
    <row r="1158" spans="1:25" ht="20.100000000000001" customHeight="1" x14ac:dyDescent="0.2">
      <c r="A1158" s="12">
        <v>1150</v>
      </c>
      <c r="B1158" s="23" t="str">
        <f>IF('AccuValve Takeoff'!B1159="","",'AccuValve Takeoff'!B1159)</f>
        <v/>
      </c>
      <c r="C1158" s="45" t="str">
        <f>IF('AccuValve Takeoff'!C1159="","",'AccuValve Takeoff'!C1159)</f>
        <v/>
      </c>
      <c r="D1158" s="23" t="str">
        <f>IF('AccuValve Takeoff'!D1159="","",'AccuValve Takeoff'!D1159)</f>
        <v/>
      </c>
      <c r="E1158" s="23" t="str">
        <f>IF('AccuValve Takeoff'!S1159="","",'AccuValve Takeoff'!S1159)</f>
        <v/>
      </c>
      <c r="F1158" s="23" t="str">
        <f>IF('AccuValve Takeoff'!F1159="","",'AccuValve Takeoff'!F1159)</f>
        <v/>
      </c>
      <c r="G1158" s="23" t="str">
        <f>IF('AccuValve Takeoff'!R1159="","",'AccuValve Takeoff'!R1159)</f>
        <v/>
      </c>
      <c r="H1158" s="23" t="str">
        <f>IF('AccuValve Takeoff'!G1159="","",'AccuValve Takeoff'!G1159)</f>
        <v/>
      </c>
      <c r="I1158" s="23" t="str">
        <f>IF('AccuValve Takeoff'!H1159="","",'AccuValve Takeoff'!H1159)</f>
        <v/>
      </c>
      <c r="J1158" s="326" t="str">
        <f>IF('AccuValve Takeoff'!I1159="","",IF('AccuValve Takeoff'!I1159="Not Available","",'AccuValve Takeoff'!I1159))</f>
        <v/>
      </c>
      <c r="K1158" s="326" t="str">
        <f>IF('AccuValve Takeoff'!J1159="","",IF('AccuValve Takeoff'!J1159="Not Available","",'AccuValve Takeoff'!J1159))</f>
        <v/>
      </c>
      <c r="L1158" s="326" t="str">
        <f>IF('AccuValve Takeoff'!K1159="","",IF('AccuValve Takeoff'!K1159="Not Available","",'AccuValve Takeoff'!K1159))</f>
        <v/>
      </c>
      <c r="M1158" s="326" t="str">
        <f>IF('AccuValve Takeoff'!L1159="","",IF('AccuValve Takeoff'!L1159="Not Available","",'AccuValve Takeoff'!L1159))</f>
        <v/>
      </c>
      <c r="N1158" s="326" t="str">
        <f>IF('AccuValve Takeoff'!M1159="","",IF('AccuValve Takeoff'!M1159="Not Available","",'AccuValve Takeoff'!M1159))</f>
        <v/>
      </c>
      <c r="O1158" s="23" t="str">
        <f>IF('AccuValve Takeoff'!N1159="","",'AccuValve Takeoff'!N1159)</f>
        <v/>
      </c>
      <c r="P1158" s="23" t="str">
        <f>IF('AccuValve Takeoff'!O1159="","",'AccuValve Takeoff'!O1159)</f>
        <v/>
      </c>
      <c r="Q1158" s="23" t="str">
        <f>IF('AccuValve Takeoff'!P1159="","",'AccuValve Takeoff'!P1159)</f>
        <v/>
      </c>
      <c r="R1158" s="34" t="str">
        <f>IF('AccuValve Takeoff'!Q1159="","",'AccuValve Takeoff'!Q1159)</f>
        <v xml:space="preserve"> </v>
      </c>
      <c r="S1158" s="35" t="str">
        <f>'AccuValve Takeoff'!T1159</f>
        <v/>
      </c>
      <c r="T1158" s="35" t="str">
        <f>'AccuValve Takeoff'!U1159</f>
        <v/>
      </c>
      <c r="U1158" s="325" t="str">
        <f>'AccuValve Takeoff'!BC1159</f>
        <v/>
      </c>
      <c r="V1158" s="38"/>
      <c r="W1158" s="11"/>
      <c r="X1158" s="11"/>
      <c r="Y1158" s="11"/>
    </row>
    <row r="1159" spans="1:25" ht="20.100000000000001" customHeight="1" x14ac:dyDescent="0.2">
      <c r="A1159" s="12">
        <v>1151</v>
      </c>
      <c r="B1159" s="23" t="str">
        <f>IF('AccuValve Takeoff'!B1160="","",'AccuValve Takeoff'!B1160)</f>
        <v/>
      </c>
      <c r="C1159" s="45" t="str">
        <f>IF('AccuValve Takeoff'!C1160="","",'AccuValve Takeoff'!C1160)</f>
        <v/>
      </c>
      <c r="D1159" s="23" t="str">
        <f>IF('AccuValve Takeoff'!D1160="","",'AccuValve Takeoff'!D1160)</f>
        <v/>
      </c>
      <c r="E1159" s="23" t="str">
        <f>IF('AccuValve Takeoff'!S1160="","",'AccuValve Takeoff'!S1160)</f>
        <v/>
      </c>
      <c r="F1159" s="23" t="str">
        <f>IF('AccuValve Takeoff'!F1160="","",'AccuValve Takeoff'!F1160)</f>
        <v/>
      </c>
      <c r="G1159" s="23" t="str">
        <f>IF('AccuValve Takeoff'!R1160="","",'AccuValve Takeoff'!R1160)</f>
        <v/>
      </c>
      <c r="H1159" s="23" t="str">
        <f>IF('AccuValve Takeoff'!G1160="","",'AccuValve Takeoff'!G1160)</f>
        <v/>
      </c>
      <c r="I1159" s="23" t="str">
        <f>IF('AccuValve Takeoff'!H1160="","",'AccuValve Takeoff'!H1160)</f>
        <v/>
      </c>
      <c r="J1159" s="326" t="str">
        <f>IF('AccuValve Takeoff'!I1160="","",IF('AccuValve Takeoff'!I1160="Not Available","",'AccuValve Takeoff'!I1160))</f>
        <v/>
      </c>
      <c r="K1159" s="326" t="str">
        <f>IF('AccuValve Takeoff'!J1160="","",IF('AccuValve Takeoff'!J1160="Not Available","",'AccuValve Takeoff'!J1160))</f>
        <v/>
      </c>
      <c r="L1159" s="326" t="str">
        <f>IF('AccuValve Takeoff'!K1160="","",IF('AccuValve Takeoff'!K1160="Not Available","",'AccuValve Takeoff'!K1160))</f>
        <v/>
      </c>
      <c r="M1159" s="326" t="str">
        <f>IF('AccuValve Takeoff'!L1160="","",IF('AccuValve Takeoff'!L1160="Not Available","",'AccuValve Takeoff'!L1160))</f>
        <v/>
      </c>
      <c r="N1159" s="326" t="str">
        <f>IF('AccuValve Takeoff'!M1160="","",IF('AccuValve Takeoff'!M1160="Not Available","",'AccuValve Takeoff'!M1160))</f>
        <v/>
      </c>
      <c r="O1159" s="23" t="str">
        <f>IF('AccuValve Takeoff'!N1160="","",'AccuValve Takeoff'!N1160)</f>
        <v/>
      </c>
      <c r="P1159" s="23" t="str">
        <f>IF('AccuValve Takeoff'!O1160="","",'AccuValve Takeoff'!O1160)</f>
        <v/>
      </c>
      <c r="Q1159" s="23" t="str">
        <f>IF('AccuValve Takeoff'!P1160="","",'AccuValve Takeoff'!P1160)</f>
        <v/>
      </c>
      <c r="R1159" s="34" t="str">
        <f>IF('AccuValve Takeoff'!Q1160="","",'AccuValve Takeoff'!Q1160)</f>
        <v xml:space="preserve"> </v>
      </c>
      <c r="S1159" s="35" t="str">
        <f>'AccuValve Takeoff'!T1160</f>
        <v/>
      </c>
      <c r="T1159" s="35" t="str">
        <f>'AccuValve Takeoff'!U1160</f>
        <v/>
      </c>
      <c r="U1159" s="325" t="str">
        <f>'AccuValve Takeoff'!BC1160</f>
        <v/>
      </c>
      <c r="V1159" s="38"/>
      <c r="W1159" s="11"/>
      <c r="X1159" s="11"/>
      <c r="Y1159" s="11"/>
    </row>
    <row r="1160" spans="1:25" ht="20.100000000000001" customHeight="1" x14ac:dyDescent="0.2">
      <c r="A1160" s="12">
        <v>1152</v>
      </c>
      <c r="B1160" s="23" t="str">
        <f>IF('AccuValve Takeoff'!B1161="","",'AccuValve Takeoff'!B1161)</f>
        <v/>
      </c>
      <c r="C1160" s="45" t="str">
        <f>IF('AccuValve Takeoff'!C1161="","",'AccuValve Takeoff'!C1161)</f>
        <v/>
      </c>
      <c r="D1160" s="23" t="str">
        <f>IF('AccuValve Takeoff'!D1161="","",'AccuValve Takeoff'!D1161)</f>
        <v/>
      </c>
      <c r="E1160" s="23" t="str">
        <f>IF('AccuValve Takeoff'!S1161="","",'AccuValve Takeoff'!S1161)</f>
        <v/>
      </c>
      <c r="F1160" s="23" t="str">
        <f>IF('AccuValve Takeoff'!F1161="","",'AccuValve Takeoff'!F1161)</f>
        <v/>
      </c>
      <c r="G1160" s="23" t="str">
        <f>IF('AccuValve Takeoff'!R1161="","",'AccuValve Takeoff'!R1161)</f>
        <v/>
      </c>
      <c r="H1160" s="23" t="str">
        <f>IF('AccuValve Takeoff'!G1161="","",'AccuValve Takeoff'!G1161)</f>
        <v/>
      </c>
      <c r="I1160" s="23" t="str">
        <f>IF('AccuValve Takeoff'!H1161="","",'AccuValve Takeoff'!H1161)</f>
        <v/>
      </c>
      <c r="J1160" s="326" t="str">
        <f>IF('AccuValve Takeoff'!I1161="","",IF('AccuValve Takeoff'!I1161="Not Available","",'AccuValve Takeoff'!I1161))</f>
        <v/>
      </c>
      <c r="K1160" s="326" t="str">
        <f>IF('AccuValve Takeoff'!J1161="","",IF('AccuValve Takeoff'!J1161="Not Available","",'AccuValve Takeoff'!J1161))</f>
        <v/>
      </c>
      <c r="L1160" s="326" t="str">
        <f>IF('AccuValve Takeoff'!K1161="","",IF('AccuValve Takeoff'!K1161="Not Available","",'AccuValve Takeoff'!K1161))</f>
        <v/>
      </c>
      <c r="M1160" s="326" t="str">
        <f>IF('AccuValve Takeoff'!L1161="","",IF('AccuValve Takeoff'!L1161="Not Available","",'AccuValve Takeoff'!L1161))</f>
        <v/>
      </c>
      <c r="N1160" s="326" t="str">
        <f>IF('AccuValve Takeoff'!M1161="","",IF('AccuValve Takeoff'!M1161="Not Available","",'AccuValve Takeoff'!M1161))</f>
        <v/>
      </c>
      <c r="O1160" s="23" t="str">
        <f>IF('AccuValve Takeoff'!N1161="","",'AccuValve Takeoff'!N1161)</f>
        <v/>
      </c>
      <c r="P1160" s="23" t="str">
        <f>IF('AccuValve Takeoff'!O1161="","",'AccuValve Takeoff'!O1161)</f>
        <v/>
      </c>
      <c r="Q1160" s="23" t="str">
        <f>IF('AccuValve Takeoff'!P1161="","",'AccuValve Takeoff'!P1161)</f>
        <v/>
      </c>
      <c r="R1160" s="34" t="str">
        <f>IF('AccuValve Takeoff'!Q1161="","",'AccuValve Takeoff'!Q1161)</f>
        <v xml:space="preserve"> </v>
      </c>
      <c r="S1160" s="35" t="str">
        <f>'AccuValve Takeoff'!T1161</f>
        <v/>
      </c>
      <c r="T1160" s="35" t="str">
        <f>'AccuValve Takeoff'!U1161</f>
        <v/>
      </c>
      <c r="U1160" s="325" t="str">
        <f>'AccuValve Takeoff'!BC1161</f>
        <v/>
      </c>
      <c r="V1160" s="38"/>
      <c r="W1160" s="11"/>
      <c r="X1160" s="11"/>
      <c r="Y1160" s="11"/>
    </row>
    <row r="1161" spans="1:25" ht="20.100000000000001" customHeight="1" x14ac:dyDescent="0.2">
      <c r="A1161" s="12">
        <v>1153</v>
      </c>
      <c r="B1161" s="23" t="str">
        <f>IF('AccuValve Takeoff'!B1162="","",'AccuValve Takeoff'!B1162)</f>
        <v/>
      </c>
      <c r="C1161" s="45" t="str">
        <f>IF('AccuValve Takeoff'!C1162="","",'AccuValve Takeoff'!C1162)</f>
        <v/>
      </c>
      <c r="D1161" s="23" t="str">
        <f>IF('AccuValve Takeoff'!D1162="","",'AccuValve Takeoff'!D1162)</f>
        <v/>
      </c>
      <c r="E1161" s="23" t="str">
        <f>IF('AccuValve Takeoff'!S1162="","",'AccuValve Takeoff'!S1162)</f>
        <v/>
      </c>
      <c r="F1161" s="23" t="str">
        <f>IF('AccuValve Takeoff'!F1162="","",'AccuValve Takeoff'!F1162)</f>
        <v/>
      </c>
      <c r="G1161" s="23" t="str">
        <f>IF('AccuValve Takeoff'!R1162="","",'AccuValve Takeoff'!R1162)</f>
        <v/>
      </c>
      <c r="H1161" s="23" t="str">
        <f>IF('AccuValve Takeoff'!G1162="","",'AccuValve Takeoff'!G1162)</f>
        <v/>
      </c>
      <c r="I1161" s="23" t="str">
        <f>IF('AccuValve Takeoff'!H1162="","",'AccuValve Takeoff'!H1162)</f>
        <v/>
      </c>
      <c r="J1161" s="326" t="str">
        <f>IF('AccuValve Takeoff'!I1162="","",IF('AccuValve Takeoff'!I1162="Not Available","",'AccuValve Takeoff'!I1162))</f>
        <v/>
      </c>
      <c r="K1161" s="326" t="str">
        <f>IF('AccuValve Takeoff'!J1162="","",IF('AccuValve Takeoff'!J1162="Not Available","",'AccuValve Takeoff'!J1162))</f>
        <v/>
      </c>
      <c r="L1161" s="326" t="str">
        <f>IF('AccuValve Takeoff'!K1162="","",IF('AccuValve Takeoff'!K1162="Not Available","",'AccuValve Takeoff'!K1162))</f>
        <v/>
      </c>
      <c r="M1161" s="326" t="str">
        <f>IF('AccuValve Takeoff'!L1162="","",IF('AccuValve Takeoff'!L1162="Not Available","",'AccuValve Takeoff'!L1162))</f>
        <v/>
      </c>
      <c r="N1161" s="326" t="str">
        <f>IF('AccuValve Takeoff'!M1162="","",IF('AccuValve Takeoff'!M1162="Not Available","",'AccuValve Takeoff'!M1162))</f>
        <v/>
      </c>
      <c r="O1161" s="23" t="str">
        <f>IF('AccuValve Takeoff'!N1162="","",'AccuValve Takeoff'!N1162)</f>
        <v/>
      </c>
      <c r="P1161" s="23" t="str">
        <f>IF('AccuValve Takeoff'!O1162="","",'AccuValve Takeoff'!O1162)</f>
        <v/>
      </c>
      <c r="Q1161" s="23" t="str">
        <f>IF('AccuValve Takeoff'!P1162="","",'AccuValve Takeoff'!P1162)</f>
        <v/>
      </c>
      <c r="R1161" s="34" t="str">
        <f>IF('AccuValve Takeoff'!Q1162="","",'AccuValve Takeoff'!Q1162)</f>
        <v xml:space="preserve"> </v>
      </c>
      <c r="S1161" s="35" t="str">
        <f>'AccuValve Takeoff'!T1162</f>
        <v/>
      </c>
      <c r="T1161" s="35" t="str">
        <f>'AccuValve Takeoff'!U1162</f>
        <v/>
      </c>
      <c r="U1161" s="325" t="str">
        <f>'AccuValve Takeoff'!BC1162</f>
        <v/>
      </c>
      <c r="V1161" s="38"/>
      <c r="W1161" s="11"/>
      <c r="X1161" s="11"/>
      <c r="Y1161" s="11"/>
    </row>
    <row r="1162" spans="1:25" ht="20.100000000000001" customHeight="1" x14ac:dyDescent="0.2">
      <c r="A1162" s="12">
        <v>1154</v>
      </c>
      <c r="B1162" s="23" t="str">
        <f>IF('AccuValve Takeoff'!B1163="","",'AccuValve Takeoff'!B1163)</f>
        <v/>
      </c>
      <c r="C1162" s="45" t="str">
        <f>IF('AccuValve Takeoff'!C1163="","",'AccuValve Takeoff'!C1163)</f>
        <v/>
      </c>
      <c r="D1162" s="23" t="str">
        <f>IF('AccuValve Takeoff'!D1163="","",'AccuValve Takeoff'!D1163)</f>
        <v/>
      </c>
      <c r="E1162" s="23" t="str">
        <f>IF('AccuValve Takeoff'!S1163="","",'AccuValve Takeoff'!S1163)</f>
        <v/>
      </c>
      <c r="F1162" s="23" t="str">
        <f>IF('AccuValve Takeoff'!F1163="","",'AccuValve Takeoff'!F1163)</f>
        <v/>
      </c>
      <c r="G1162" s="23" t="str">
        <f>IF('AccuValve Takeoff'!R1163="","",'AccuValve Takeoff'!R1163)</f>
        <v/>
      </c>
      <c r="H1162" s="23" t="str">
        <f>IF('AccuValve Takeoff'!G1163="","",'AccuValve Takeoff'!G1163)</f>
        <v/>
      </c>
      <c r="I1162" s="23" t="str">
        <f>IF('AccuValve Takeoff'!H1163="","",'AccuValve Takeoff'!H1163)</f>
        <v/>
      </c>
      <c r="J1162" s="326" t="str">
        <f>IF('AccuValve Takeoff'!I1163="","",IF('AccuValve Takeoff'!I1163="Not Available","",'AccuValve Takeoff'!I1163))</f>
        <v/>
      </c>
      <c r="K1162" s="326" t="str">
        <f>IF('AccuValve Takeoff'!J1163="","",IF('AccuValve Takeoff'!J1163="Not Available","",'AccuValve Takeoff'!J1163))</f>
        <v/>
      </c>
      <c r="L1162" s="326" t="str">
        <f>IF('AccuValve Takeoff'!K1163="","",IF('AccuValve Takeoff'!K1163="Not Available","",'AccuValve Takeoff'!K1163))</f>
        <v/>
      </c>
      <c r="M1162" s="326" t="str">
        <f>IF('AccuValve Takeoff'!L1163="","",IF('AccuValve Takeoff'!L1163="Not Available","",'AccuValve Takeoff'!L1163))</f>
        <v/>
      </c>
      <c r="N1162" s="326" t="str">
        <f>IF('AccuValve Takeoff'!M1163="","",IF('AccuValve Takeoff'!M1163="Not Available","",'AccuValve Takeoff'!M1163))</f>
        <v/>
      </c>
      <c r="O1162" s="23" t="str">
        <f>IF('AccuValve Takeoff'!N1163="","",'AccuValve Takeoff'!N1163)</f>
        <v/>
      </c>
      <c r="P1162" s="23" t="str">
        <f>IF('AccuValve Takeoff'!O1163="","",'AccuValve Takeoff'!O1163)</f>
        <v/>
      </c>
      <c r="Q1162" s="23" t="str">
        <f>IF('AccuValve Takeoff'!P1163="","",'AccuValve Takeoff'!P1163)</f>
        <v/>
      </c>
      <c r="R1162" s="34" t="str">
        <f>IF('AccuValve Takeoff'!Q1163="","",'AccuValve Takeoff'!Q1163)</f>
        <v xml:space="preserve"> </v>
      </c>
      <c r="S1162" s="35" t="str">
        <f>'AccuValve Takeoff'!T1163</f>
        <v/>
      </c>
      <c r="T1162" s="35" t="str">
        <f>'AccuValve Takeoff'!U1163</f>
        <v/>
      </c>
      <c r="U1162" s="325" t="str">
        <f>'AccuValve Takeoff'!BC1163</f>
        <v/>
      </c>
      <c r="V1162" s="38"/>
      <c r="W1162" s="11"/>
      <c r="X1162" s="11"/>
      <c r="Y1162" s="11"/>
    </row>
    <row r="1163" spans="1:25" ht="20.100000000000001" customHeight="1" x14ac:dyDescent="0.2">
      <c r="A1163" s="12">
        <v>1155</v>
      </c>
      <c r="B1163" s="23" t="str">
        <f>IF('AccuValve Takeoff'!B1164="","",'AccuValve Takeoff'!B1164)</f>
        <v/>
      </c>
      <c r="C1163" s="45" t="str">
        <f>IF('AccuValve Takeoff'!C1164="","",'AccuValve Takeoff'!C1164)</f>
        <v/>
      </c>
      <c r="D1163" s="23" t="str">
        <f>IF('AccuValve Takeoff'!D1164="","",'AccuValve Takeoff'!D1164)</f>
        <v/>
      </c>
      <c r="E1163" s="23" t="str">
        <f>IF('AccuValve Takeoff'!S1164="","",'AccuValve Takeoff'!S1164)</f>
        <v/>
      </c>
      <c r="F1163" s="23" t="str">
        <f>IF('AccuValve Takeoff'!F1164="","",'AccuValve Takeoff'!F1164)</f>
        <v/>
      </c>
      <c r="G1163" s="23" t="str">
        <f>IF('AccuValve Takeoff'!R1164="","",'AccuValve Takeoff'!R1164)</f>
        <v/>
      </c>
      <c r="H1163" s="23" t="str">
        <f>IF('AccuValve Takeoff'!G1164="","",'AccuValve Takeoff'!G1164)</f>
        <v/>
      </c>
      <c r="I1163" s="23" t="str">
        <f>IF('AccuValve Takeoff'!H1164="","",'AccuValve Takeoff'!H1164)</f>
        <v/>
      </c>
      <c r="J1163" s="326" t="str">
        <f>IF('AccuValve Takeoff'!I1164="","",IF('AccuValve Takeoff'!I1164="Not Available","",'AccuValve Takeoff'!I1164))</f>
        <v/>
      </c>
      <c r="K1163" s="326" t="str">
        <f>IF('AccuValve Takeoff'!J1164="","",IF('AccuValve Takeoff'!J1164="Not Available","",'AccuValve Takeoff'!J1164))</f>
        <v/>
      </c>
      <c r="L1163" s="326" t="str">
        <f>IF('AccuValve Takeoff'!K1164="","",IF('AccuValve Takeoff'!K1164="Not Available","",'AccuValve Takeoff'!K1164))</f>
        <v/>
      </c>
      <c r="M1163" s="326" t="str">
        <f>IF('AccuValve Takeoff'!L1164="","",IF('AccuValve Takeoff'!L1164="Not Available","",'AccuValve Takeoff'!L1164))</f>
        <v/>
      </c>
      <c r="N1163" s="326" t="str">
        <f>IF('AccuValve Takeoff'!M1164="","",IF('AccuValve Takeoff'!M1164="Not Available","",'AccuValve Takeoff'!M1164))</f>
        <v/>
      </c>
      <c r="O1163" s="23" t="str">
        <f>IF('AccuValve Takeoff'!N1164="","",'AccuValve Takeoff'!N1164)</f>
        <v/>
      </c>
      <c r="P1163" s="23" t="str">
        <f>IF('AccuValve Takeoff'!O1164="","",'AccuValve Takeoff'!O1164)</f>
        <v/>
      </c>
      <c r="Q1163" s="23" t="str">
        <f>IF('AccuValve Takeoff'!P1164="","",'AccuValve Takeoff'!P1164)</f>
        <v/>
      </c>
      <c r="R1163" s="34" t="str">
        <f>IF('AccuValve Takeoff'!Q1164="","",'AccuValve Takeoff'!Q1164)</f>
        <v xml:space="preserve"> </v>
      </c>
      <c r="S1163" s="35" t="str">
        <f>'AccuValve Takeoff'!T1164</f>
        <v/>
      </c>
      <c r="T1163" s="35" t="str">
        <f>'AccuValve Takeoff'!U1164</f>
        <v/>
      </c>
      <c r="U1163" s="325" t="str">
        <f>'AccuValve Takeoff'!BC1164</f>
        <v/>
      </c>
      <c r="V1163" s="38"/>
      <c r="W1163" s="11"/>
      <c r="X1163" s="11"/>
      <c r="Y1163" s="11"/>
    </row>
    <row r="1164" spans="1:25" ht="20.100000000000001" customHeight="1" x14ac:dyDescent="0.2">
      <c r="A1164" s="12">
        <v>1156</v>
      </c>
      <c r="B1164" s="23" t="str">
        <f>IF('AccuValve Takeoff'!B1165="","",'AccuValve Takeoff'!B1165)</f>
        <v/>
      </c>
      <c r="C1164" s="45" t="str">
        <f>IF('AccuValve Takeoff'!C1165="","",'AccuValve Takeoff'!C1165)</f>
        <v/>
      </c>
      <c r="D1164" s="23" t="str">
        <f>IF('AccuValve Takeoff'!D1165="","",'AccuValve Takeoff'!D1165)</f>
        <v/>
      </c>
      <c r="E1164" s="23" t="str">
        <f>IF('AccuValve Takeoff'!S1165="","",'AccuValve Takeoff'!S1165)</f>
        <v/>
      </c>
      <c r="F1164" s="23" t="str">
        <f>IF('AccuValve Takeoff'!F1165="","",'AccuValve Takeoff'!F1165)</f>
        <v/>
      </c>
      <c r="G1164" s="23" t="str">
        <f>IF('AccuValve Takeoff'!R1165="","",'AccuValve Takeoff'!R1165)</f>
        <v/>
      </c>
      <c r="H1164" s="23" t="str">
        <f>IF('AccuValve Takeoff'!G1165="","",'AccuValve Takeoff'!G1165)</f>
        <v/>
      </c>
      <c r="I1164" s="23" t="str">
        <f>IF('AccuValve Takeoff'!H1165="","",'AccuValve Takeoff'!H1165)</f>
        <v/>
      </c>
      <c r="J1164" s="326" t="str">
        <f>IF('AccuValve Takeoff'!I1165="","",IF('AccuValve Takeoff'!I1165="Not Available","",'AccuValve Takeoff'!I1165))</f>
        <v/>
      </c>
      <c r="K1164" s="326" t="str">
        <f>IF('AccuValve Takeoff'!J1165="","",IF('AccuValve Takeoff'!J1165="Not Available","",'AccuValve Takeoff'!J1165))</f>
        <v/>
      </c>
      <c r="L1164" s="326" t="str">
        <f>IF('AccuValve Takeoff'!K1165="","",IF('AccuValve Takeoff'!K1165="Not Available","",'AccuValve Takeoff'!K1165))</f>
        <v/>
      </c>
      <c r="M1164" s="326" t="str">
        <f>IF('AccuValve Takeoff'!L1165="","",IF('AccuValve Takeoff'!L1165="Not Available","",'AccuValve Takeoff'!L1165))</f>
        <v/>
      </c>
      <c r="N1164" s="326" t="str">
        <f>IF('AccuValve Takeoff'!M1165="","",IF('AccuValve Takeoff'!M1165="Not Available","",'AccuValve Takeoff'!M1165))</f>
        <v/>
      </c>
      <c r="O1164" s="23" t="str">
        <f>IF('AccuValve Takeoff'!N1165="","",'AccuValve Takeoff'!N1165)</f>
        <v/>
      </c>
      <c r="P1164" s="23" t="str">
        <f>IF('AccuValve Takeoff'!O1165="","",'AccuValve Takeoff'!O1165)</f>
        <v/>
      </c>
      <c r="Q1164" s="23" t="str">
        <f>IF('AccuValve Takeoff'!P1165="","",'AccuValve Takeoff'!P1165)</f>
        <v/>
      </c>
      <c r="R1164" s="34" t="str">
        <f>IF('AccuValve Takeoff'!Q1165="","",'AccuValve Takeoff'!Q1165)</f>
        <v xml:space="preserve"> </v>
      </c>
      <c r="S1164" s="35" t="str">
        <f>'AccuValve Takeoff'!T1165</f>
        <v/>
      </c>
      <c r="T1164" s="35" t="str">
        <f>'AccuValve Takeoff'!U1165</f>
        <v/>
      </c>
      <c r="U1164" s="325" t="str">
        <f>'AccuValve Takeoff'!BC1165</f>
        <v/>
      </c>
      <c r="V1164" s="38"/>
      <c r="W1164" s="11"/>
      <c r="X1164" s="11"/>
      <c r="Y1164" s="11"/>
    </row>
    <row r="1165" spans="1:25" ht="20.100000000000001" customHeight="1" x14ac:dyDescent="0.2">
      <c r="A1165" s="12">
        <v>1157</v>
      </c>
      <c r="B1165" s="23" t="str">
        <f>IF('AccuValve Takeoff'!B1166="","",'AccuValve Takeoff'!B1166)</f>
        <v/>
      </c>
      <c r="C1165" s="45" t="str">
        <f>IF('AccuValve Takeoff'!C1166="","",'AccuValve Takeoff'!C1166)</f>
        <v/>
      </c>
      <c r="D1165" s="23" t="str">
        <f>IF('AccuValve Takeoff'!D1166="","",'AccuValve Takeoff'!D1166)</f>
        <v/>
      </c>
      <c r="E1165" s="23" t="str">
        <f>IF('AccuValve Takeoff'!S1166="","",'AccuValve Takeoff'!S1166)</f>
        <v/>
      </c>
      <c r="F1165" s="23" t="str">
        <f>IF('AccuValve Takeoff'!F1166="","",'AccuValve Takeoff'!F1166)</f>
        <v/>
      </c>
      <c r="G1165" s="23" t="str">
        <f>IF('AccuValve Takeoff'!R1166="","",'AccuValve Takeoff'!R1166)</f>
        <v/>
      </c>
      <c r="H1165" s="23" t="str">
        <f>IF('AccuValve Takeoff'!G1166="","",'AccuValve Takeoff'!G1166)</f>
        <v/>
      </c>
      <c r="I1165" s="23" t="str">
        <f>IF('AccuValve Takeoff'!H1166="","",'AccuValve Takeoff'!H1166)</f>
        <v/>
      </c>
      <c r="J1165" s="326" t="str">
        <f>IF('AccuValve Takeoff'!I1166="","",IF('AccuValve Takeoff'!I1166="Not Available","",'AccuValve Takeoff'!I1166))</f>
        <v/>
      </c>
      <c r="K1165" s="326" t="str">
        <f>IF('AccuValve Takeoff'!J1166="","",IF('AccuValve Takeoff'!J1166="Not Available","",'AccuValve Takeoff'!J1166))</f>
        <v/>
      </c>
      <c r="L1165" s="326" t="str">
        <f>IF('AccuValve Takeoff'!K1166="","",IF('AccuValve Takeoff'!K1166="Not Available","",'AccuValve Takeoff'!K1166))</f>
        <v/>
      </c>
      <c r="M1165" s="326" t="str">
        <f>IF('AccuValve Takeoff'!L1166="","",IF('AccuValve Takeoff'!L1166="Not Available","",'AccuValve Takeoff'!L1166))</f>
        <v/>
      </c>
      <c r="N1165" s="326" t="str">
        <f>IF('AccuValve Takeoff'!M1166="","",IF('AccuValve Takeoff'!M1166="Not Available","",'AccuValve Takeoff'!M1166))</f>
        <v/>
      </c>
      <c r="O1165" s="23" t="str">
        <f>IF('AccuValve Takeoff'!N1166="","",'AccuValve Takeoff'!N1166)</f>
        <v/>
      </c>
      <c r="P1165" s="23" t="str">
        <f>IF('AccuValve Takeoff'!O1166="","",'AccuValve Takeoff'!O1166)</f>
        <v/>
      </c>
      <c r="Q1165" s="23" t="str">
        <f>IF('AccuValve Takeoff'!P1166="","",'AccuValve Takeoff'!P1166)</f>
        <v/>
      </c>
      <c r="R1165" s="34" t="str">
        <f>IF('AccuValve Takeoff'!Q1166="","",'AccuValve Takeoff'!Q1166)</f>
        <v xml:space="preserve"> </v>
      </c>
      <c r="S1165" s="35" t="str">
        <f>'AccuValve Takeoff'!T1166</f>
        <v/>
      </c>
      <c r="T1165" s="35" t="str">
        <f>'AccuValve Takeoff'!U1166</f>
        <v/>
      </c>
      <c r="U1165" s="325" t="str">
        <f>'AccuValve Takeoff'!BC1166</f>
        <v/>
      </c>
      <c r="V1165" s="38"/>
      <c r="W1165" s="11"/>
      <c r="X1165" s="11"/>
      <c r="Y1165" s="11"/>
    </row>
    <row r="1166" spans="1:25" ht="20.100000000000001" customHeight="1" x14ac:dyDescent="0.2">
      <c r="A1166" s="12">
        <v>1158</v>
      </c>
      <c r="B1166" s="23" t="str">
        <f>IF('AccuValve Takeoff'!B1167="","",'AccuValve Takeoff'!B1167)</f>
        <v/>
      </c>
      <c r="C1166" s="45" t="str">
        <f>IF('AccuValve Takeoff'!C1167="","",'AccuValve Takeoff'!C1167)</f>
        <v/>
      </c>
      <c r="D1166" s="23" t="str">
        <f>IF('AccuValve Takeoff'!D1167="","",'AccuValve Takeoff'!D1167)</f>
        <v/>
      </c>
      <c r="E1166" s="23" t="str">
        <f>IF('AccuValve Takeoff'!S1167="","",'AccuValve Takeoff'!S1167)</f>
        <v/>
      </c>
      <c r="F1166" s="23" t="str">
        <f>IF('AccuValve Takeoff'!F1167="","",'AccuValve Takeoff'!F1167)</f>
        <v/>
      </c>
      <c r="G1166" s="23" t="str">
        <f>IF('AccuValve Takeoff'!R1167="","",'AccuValve Takeoff'!R1167)</f>
        <v/>
      </c>
      <c r="H1166" s="23" t="str">
        <f>IF('AccuValve Takeoff'!G1167="","",'AccuValve Takeoff'!G1167)</f>
        <v/>
      </c>
      <c r="I1166" s="23" t="str">
        <f>IF('AccuValve Takeoff'!H1167="","",'AccuValve Takeoff'!H1167)</f>
        <v/>
      </c>
      <c r="J1166" s="326" t="str">
        <f>IF('AccuValve Takeoff'!I1167="","",IF('AccuValve Takeoff'!I1167="Not Available","",'AccuValve Takeoff'!I1167))</f>
        <v/>
      </c>
      <c r="K1166" s="326" t="str">
        <f>IF('AccuValve Takeoff'!J1167="","",IF('AccuValve Takeoff'!J1167="Not Available","",'AccuValve Takeoff'!J1167))</f>
        <v/>
      </c>
      <c r="L1166" s="326" t="str">
        <f>IF('AccuValve Takeoff'!K1167="","",IF('AccuValve Takeoff'!K1167="Not Available","",'AccuValve Takeoff'!K1167))</f>
        <v/>
      </c>
      <c r="M1166" s="326" t="str">
        <f>IF('AccuValve Takeoff'!L1167="","",IF('AccuValve Takeoff'!L1167="Not Available","",'AccuValve Takeoff'!L1167))</f>
        <v/>
      </c>
      <c r="N1166" s="326" t="str">
        <f>IF('AccuValve Takeoff'!M1167="","",IF('AccuValve Takeoff'!M1167="Not Available","",'AccuValve Takeoff'!M1167))</f>
        <v/>
      </c>
      <c r="O1166" s="23" t="str">
        <f>IF('AccuValve Takeoff'!N1167="","",'AccuValve Takeoff'!N1167)</f>
        <v/>
      </c>
      <c r="P1166" s="23" t="str">
        <f>IF('AccuValve Takeoff'!O1167="","",'AccuValve Takeoff'!O1167)</f>
        <v/>
      </c>
      <c r="Q1166" s="23" t="str">
        <f>IF('AccuValve Takeoff'!P1167="","",'AccuValve Takeoff'!P1167)</f>
        <v/>
      </c>
      <c r="R1166" s="34" t="str">
        <f>IF('AccuValve Takeoff'!Q1167="","",'AccuValve Takeoff'!Q1167)</f>
        <v xml:space="preserve"> </v>
      </c>
      <c r="S1166" s="35" t="str">
        <f>'AccuValve Takeoff'!T1167</f>
        <v/>
      </c>
      <c r="T1166" s="35" t="str">
        <f>'AccuValve Takeoff'!U1167</f>
        <v/>
      </c>
      <c r="U1166" s="325" t="str">
        <f>'AccuValve Takeoff'!BC1167</f>
        <v/>
      </c>
      <c r="V1166" s="38"/>
      <c r="W1166" s="11"/>
      <c r="X1166" s="11"/>
      <c r="Y1166" s="11"/>
    </row>
    <row r="1167" spans="1:25" ht="20.100000000000001" customHeight="1" x14ac:dyDescent="0.2">
      <c r="A1167" s="12">
        <v>1159</v>
      </c>
      <c r="B1167" s="23" t="str">
        <f>IF('AccuValve Takeoff'!B1168="","",'AccuValve Takeoff'!B1168)</f>
        <v/>
      </c>
      <c r="C1167" s="45" t="str">
        <f>IF('AccuValve Takeoff'!C1168="","",'AccuValve Takeoff'!C1168)</f>
        <v/>
      </c>
      <c r="D1167" s="23" t="str">
        <f>IF('AccuValve Takeoff'!D1168="","",'AccuValve Takeoff'!D1168)</f>
        <v/>
      </c>
      <c r="E1167" s="23" t="str">
        <f>IF('AccuValve Takeoff'!S1168="","",'AccuValve Takeoff'!S1168)</f>
        <v/>
      </c>
      <c r="F1167" s="23" t="str">
        <f>IF('AccuValve Takeoff'!F1168="","",'AccuValve Takeoff'!F1168)</f>
        <v/>
      </c>
      <c r="G1167" s="23" t="str">
        <f>IF('AccuValve Takeoff'!R1168="","",'AccuValve Takeoff'!R1168)</f>
        <v/>
      </c>
      <c r="H1167" s="23" t="str">
        <f>IF('AccuValve Takeoff'!G1168="","",'AccuValve Takeoff'!G1168)</f>
        <v/>
      </c>
      <c r="I1167" s="23" t="str">
        <f>IF('AccuValve Takeoff'!H1168="","",'AccuValve Takeoff'!H1168)</f>
        <v/>
      </c>
      <c r="J1167" s="326" t="str">
        <f>IF('AccuValve Takeoff'!I1168="","",IF('AccuValve Takeoff'!I1168="Not Available","",'AccuValve Takeoff'!I1168))</f>
        <v/>
      </c>
      <c r="K1167" s="326" t="str">
        <f>IF('AccuValve Takeoff'!J1168="","",IF('AccuValve Takeoff'!J1168="Not Available","",'AccuValve Takeoff'!J1168))</f>
        <v/>
      </c>
      <c r="L1167" s="326" t="str">
        <f>IF('AccuValve Takeoff'!K1168="","",IF('AccuValve Takeoff'!K1168="Not Available","",'AccuValve Takeoff'!K1168))</f>
        <v/>
      </c>
      <c r="M1167" s="326" t="str">
        <f>IF('AccuValve Takeoff'!L1168="","",IF('AccuValve Takeoff'!L1168="Not Available","",'AccuValve Takeoff'!L1168))</f>
        <v/>
      </c>
      <c r="N1167" s="326" t="str">
        <f>IF('AccuValve Takeoff'!M1168="","",IF('AccuValve Takeoff'!M1168="Not Available","",'AccuValve Takeoff'!M1168))</f>
        <v/>
      </c>
      <c r="O1167" s="23" t="str">
        <f>IF('AccuValve Takeoff'!N1168="","",'AccuValve Takeoff'!N1168)</f>
        <v/>
      </c>
      <c r="P1167" s="23" t="str">
        <f>IF('AccuValve Takeoff'!O1168="","",'AccuValve Takeoff'!O1168)</f>
        <v/>
      </c>
      <c r="Q1167" s="23" t="str">
        <f>IF('AccuValve Takeoff'!P1168="","",'AccuValve Takeoff'!P1168)</f>
        <v/>
      </c>
      <c r="R1167" s="34" t="str">
        <f>IF('AccuValve Takeoff'!Q1168="","",'AccuValve Takeoff'!Q1168)</f>
        <v xml:space="preserve"> </v>
      </c>
      <c r="S1167" s="35" t="str">
        <f>'AccuValve Takeoff'!T1168</f>
        <v/>
      </c>
      <c r="T1167" s="35" t="str">
        <f>'AccuValve Takeoff'!U1168</f>
        <v/>
      </c>
      <c r="U1167" s="325" t="str">
        <f>'AccuValve Takeoff'!BC1168</f>
        <v/>
      </c>
      <c r="V1167" s="38"/>
      <c r="W1167" s="11"/>
      <c r="X1167" s="11"/>
      <c r="Y1167" s="11"/>
    </row>
    <row r="1168" spans="1:25" ht="20.100000000000001" customHeight="1" x14ac:dyDescent="0.2">
      <c r="A1168" s="12">
        <v>1160</v>
      </c>
      <c r="B1168" s="23" t="str">
        <f>IF('AccuValve Takeoff'!B1169="","",'AccuValve Takeoff'!B1169)</f>
        <v/>
      </c>
      <c r="C1168" s="45" t="str">
        <f>IF('AccuValve Takeoff'!C1169="","",'AccuValve Takeoff'!C1169)</f>
        <v/>
      </c>
      <c r="D1168" s="23" t="str">
        <f>IF('AccuValve Takeoff'!D1169="","",'AccuValve Takeoff'!D1169)</f>
        <v/>
      </c>
      <c r="E1168" s="23" t="str">
        <f>IF('AccuValve Takeoff'!S1169="","",'AccuValve Takeoff'!S1169)</f>
        <v/>
      </c>
      <c r="F1168" s="23" t="str">
        <f>IF('AccuValve Takeoff'!F1169="","",'AccuValve Takeoff'!F1169)</f>
        <v/>
      </c>
      <c r="G1168" s="23" t="str">
        <f>IF('AccuValve Takeoff'!R1169="","",'AccuValve Takeoff'!R1169)</f>
        <v/>
      </c>
      <c r="H1168" s="23" t="str">
        <f>IF('AccuValve Takeoff'!G1169="","",'AccuValve Takeoff'!G1169)</f>
        <v/>
      </c>
      <c r="I1168" s="23" t="str">
        <f>IF('AccuValve Takeoff'!H1169="","",'AccuValve Takeoff'!H1169)</f>
        <v/>
      </c>
      <c r="J1168" s="326" t="str">
        <f>IF('AccuValve Takeoff'!I1169="","",IF('AccuValve Takeoff'!I1169="Not Available","",'AccuValve Takeoff'!I1169))</f>
        <v/>
      </c>
      <c r="K1168" s="326" t="str">
        <f>IF('AccuValve Takeoff'!J1169="","",IF('AccuValve Takeoff'!J1169="Not Available","",'AccuValve Takeoff'!J1169))</f>
        <v/>
      </c>
      <c r="L1168" s="326" t="str">
        <f>IF('AccuValve Takeoff'!K1169="","",IF('AccuValve Takeoff'!K1169="Not Available","",'AccuValve Takeoff'!K1169))</f>
        <v/>
      </c>
      <c r="M1168" s="326" t="str">
        <f>IF('AccuValve Takeoff'!L1169="","",IF('AccuValve Takeoff'!L1169="Not Available","",'AccuValve Takeoff'!L1169))</f>
        <v/>
      </c>
      <c r="N1168" s="326" t="str">
        <f>IF('AccuValve Takeoff'!M1169="","",IF('AccuValve Takeoff'!M1169="Not Available","",'AccuValve Takeoff'!M1169))</f>
        <v/>
      </c>
      <c r="O1168" s="23" t="str">
        <f>IF('AccuValve Takeoff'!N1169="","",'AccuValve Takeoff'!N1169)</f>
        <v/>
      </c>
      <c r="P1168" s="23" t="str">
        <f>IF('AccuValve Takeoff'!O1169="","",'AccuValve Takeoff'!O1169)</f>
        <v/>
      </c>
      <c r="Q1168" s="23" t="str">
        <f>IF('AccuValve Takeoff'!P1169="","",'AccuValve Takeoff'!P1169)</f>
        <v/>
      </c>
      <c r="R1168" s="34" t="str">
        <f>IF('AccuValve Takeoff'!Q1169="","",'AccuValve Takeoff'!Q1169)</f>
        <v xml:space="preserve"> </v>
      </c>
      <c r="S1168" s="35" t="str">
        <f>'AccuValve Takeoff'!T1169</f>
        <v/>
      </c>
      <c r="T1168" s="35" t="str">
        <f>'AccuValve Takeoff'!U1169</f>
        <v/>
      </c>
      <c r="U1168" s="325" t="str">
        <f>'AccuValve Takeoff'!BC1169</f>
        <v/>
      </c>
      <c r="V1168" s="38"/>
      <c r="W1168" s="11"/>
      <c r="X1168" s="11"/>
      <c r="Y1168" s="11"/>
    </row>
    <row r="1169" spans="1:25" ht="20.100000000000001" customHeight="1" x14ac:dyDescent="0.2">
      <c r="A1169" s="12">
        <v>1161</v>
      </c>
      <c r="B1169" s="23" t="str">
        <f>IF('AccuValve Takeoff'!B1170="","",'AccuValve Takeoff'!B1170)</f>
        <v/>
      </c>
      <c r="C1169" s="45" t="str">
        <f>IF('AccuValve Takeoff'!C1170="","",'AccuValve Takeoff'!C1170)</f>
        <v/>
      </c>
      <c r="D1169" s="23" t="str">
        <f>IF('AccuValve Takeoff'!D1170="","",'AccuValve Takeoff'!D1170)</f>
        <v/>
      </c>
      <c r="E1169" s="23" t="str">
        <f>IF('AccuValve Takeoff'!S1170="","",'AccuValve Takeoff'!S1170)</f>
        <v/>
      </c>
      <c r="F1169" s="23" t="str">
        <f>IF('AccuValve Takeoff'!F1170="","",'AccuValve Takeoff'!F1170)</f>
        <v/>
      </c>
      <c r="G1169" s="23" t="str">
        <f>IF('AccuValve Takeoff'!R1170="","",'AccuValve Takeoff'!R1170)</f>
        <v/>
      </c>
      <c r="H1169" s="23" t="str">
        <f>IF('AccuValve Takeoff'!G1170="","",'AccuValve Takeoff'!G1170)</f>
        <v/>
      </c>
      <c r="I1169" s="23" t="str">
        <f>IF('AccuValve Takeoff'!H1170="","",'AccuValve Takeoff'!H1170)</f>
        <v/>
      </c>
      <c r="J1169" s="326" t="str">
        <f>IF('AccuValve Takeoff'!I1170="","",IF('AccuValve Takeoff'!I1170="Not Available","",'AccuValve Takeoff'!I1170))</f>
        <v/>
      </c>
      <c r="K1169" s="326" t="str">
        <f>IF('AccuValve Takeoff'!J1170="","",IF('AccuValve Takeoff'!J1170="Not Available","",'AccuValve Takeoff'!J1170))</f>
        <v/>
      </c>
      <c r="L1169" s="326" t="str">
        <f>IF('AccuValve Takeoff'!K1170="","",IF('AccuValve Takeoff'!K1170="Not Available","",'AccuValve Takeoff'!K1170))</f>
        <v/>
      </c>
      <c r="M1169" s="326" t="str">
        <f>IF('AccuValve Takeoff'!L1170="","",IF('AccuValve Takeoff'!L1170="Not Available","",'AccuValve Takeoff'!L1170))</f>
        <v/>
      </c>
      <c r="N1169" s="326" t="str">
        <f>IF('AccuValve Takeoff'!M1170="","",IF('AccuValve Takeoff'!M1170="Not Available","",'AccuValve Takeoff'!M1170))</f>
        <v/>
      </c>
      <c r="O1169" s="23" t="str">
        <f>IF('AccuValve Takeoff'!N1170="","",'AccuValve Takeoff'!N1170)</f>
        <v/>
      </c>
      <c r="P1169" s="23" t="str">
        <f>IF('AccuValve Takeoff'!O1170="","",'AccuValve Takeoff'!O1170)</f>
        <v/>
      </c>
      <c r="Q1169" s="23" t="str">
        <f>IF('AccuValve Takeoff'!P1170="","",'AccuValve Takeoff'!P1170)</f>
        <v/>
      </c>
      <c r="R1169" s="34" t="str">
        <f>IF('AccuValve Takeoff'!Q1170="","",'AccuValve Takeoff'!Q1170)</f>
        <v xml:space="preserve"> </v>
      </c>
      <c r="S1169" s="35" t="str">
        <f>'AccuValve Takeoff'!T1170</f>
        <v/>
      </c>
      <c r="T1169" s="35" t="str">
        <f>'AccuValve Takeoff'!U1170</f>
        <v/>
      </c>
      <c r="U1169" s="325" t="str">
        <f>'AccuValve Takeoff'!BC1170</f>
        <v/>
      </c>
      <c r="V1169" s="38"/>
      <c r="W1169" s="11"/>
      <c r="X1169" s="11"/>
      <c r="Y1169" s="11"/>
    </row>
    <row r="1170" spans="1:25" ht="20.100000000000001" customHeight="1" x14ac:dyDescent="0.2">
      <c r="A1170" s="12">
        <v>1162</v>
      </c>
      <c r="B1170" s="23" t="str">
        <f>IF('AccuValve Takeoff'!B1171="","",'AccuValve Takeoff'!B1171)</f>
        <v/>
      </c>
      <c r="C1170" s="45" t="str">
        <f>IF('AccuValve Takeoff'!C1171="","",'AccuValve Takeoff'!C1171)</f>
        <v/>
      </c>
      <c r="D1170" s="23" t="str">
        <f>IF('AccuValve Takeoff'!D1171="","",'AccuValve Takeoff'!D1171)</f>
        <v/>
      </c>
      <c r="E1170" s="23" t="str">
        <f>IF('AccuValve Takeoff'!S1171="","",'AccuValve Takeoff'!S1171)</f>
        <v/>
      </c>
      <c r="F1170" s="23" t="str">
        <f>IF('AccuValve Takeoff'!F1171="","",'AccuValve Takeoff'!F1171)</f>
        <v/>
      </c>
      <c r="G1170" s="23" t="str">
        <f>IF('AccuValve Takeoff'!R1171="","",'AccuValve Takeoff'!R1171)</f>
        <v/>
      </c>
      <c r="H1170" s="23" t="str">
        <f>IF('AccuValve Takeoff'!G1171="","",'AccuValve Takeoff'!G1171)</f>
        <v/>
      </c>
      <c r="I1170" s="23" t="str">
        <f>IF('AccuValve Takeoff'!H1171="","",'AccuValve Takeoff'!H1171)</f>
        <v/>
      </c>
      <c r="J1170" s="326" t="str">
        <f>IF('AccuValve Takeoff'!I1171="","",IF('AccuValve Takeoff'!I1171="Not Available","",'AccuValve Takeoff'!I1171))</f>
        <v/>
      </c>
      <c r="K1170" s="326" t="str">
        <f>IF('AccuValve Takeoff'!J1171="","",IF('AccuValve Takeoff'!J1171="Not Available","",'AccuValve Takeoff'!J1171))</f>
        <v/>
      </c>
      <c r="L1170" s="326" t="str">
        <f>IF('AccuValve Takeoff'!K1171="","",IF('AccuValve Takeoff'!K1171="Not Available","",'AccuValve Takeoff'!K1171))</f>
        <v/>
      </c>
      <c r="M1170" s="326" t="str">
        <f>IF('AccuValve Takeoff'!L1171="","",IF('AccuValve Takeoff'!L1171="Not Available","",'AccuValve Takeoff'!L1171))</f>
        <v/>
      </c>
      <c r="N1170" s="326" t="str">
        <f>IF('AccuValve Takeoff'!M1171="","",IF('AccuValve Takeoff'!M1171="Not Available","",'AccuValve Takeoff'!M1171))</f>
        <v/>
      </c>
      <c r="O1170" s="23" t="str">
        <f>IF('AccuValve Takeoff'!N1171="","",'AccuValve Takeoff'!N1171)</f>
        <v/>
      </c>
      <c r="P1170" s="23" t="str">
        <f>IF('AccuValve Takeoff'!O1171="","",'AccuValve Takeoff'!O1171)</f>
        <v/>
      </c>
      <c r="Q1170" s="23" t="str">
        <f>IF('AccuValve Takeoff'!P1171="","",'AccuValve Takeoff'!P1171)</f>
        <v/>
      </c>
      <c r="R1170" s="34" t="str">
        <f>IF('AccuValve Takeoff'!Q1171="","",'AccuValve Takeoff'!Q1171)</f>
        <v xml:space="preserve"> </v>
      </c>
      <c r="S1170" s="35" t="str">
        <f>'AccuValve Takeoff'!T1171</f>
        <v/>
      </c>
      <c r="T1170" s="35" t="str">
        <f>'AccuValve Takeoff'!U1171</f>
        <v/>
      </c>
      <c r="U1170" s="325" t="str">
        <f>'AccuValve Takeoff'!BC1171</f>
        <v/>
      </c>
      <c r="V1170" s="38"/>
      <c r="W1170" s="11"/>
      <c r="X1170" s="11"/>
      <c r="Y1170" s="11"/>
    </row>
    <row r="1171" spans="1:25" ht="20.100000000000001" customHeight="1" x14ac:dyDescent="0.2">
      <c r="A1171" s="12">
        <v>1163</v>
      </c>
      <c r="B1171" s="23" t="str">
        <f>IF('AccuValve Takeoff'!B1172="","",'AccuValve Takeoff'!B1172)</f>
        <v/>
      </c>
      <c r="C1171" s="45" t="str">
        <f>IF('AccuValve Takeoff'!C1172="","",'AccuValve Takeoff'!C1172)</f>
        <v/>
      </c>
      <c r="D1171" s="23" t="str">
        <f>IF('AccuValve Takeoff'!D1172="","",'AccuValve Takeoff'!D1172)</f>
        <v/>
      </c>
      <c r="E1171" s="23" t="str">
        <f>IF('AccuValve Takeoff'!S1172="","",'AccuValve Takeoff'!S1172)</f>
        <v/>
      </c>
      <c r="F1171" s="23" t="str">
        <f>IF('AccuValve Takeoff'!F1172="","",'AccuValve Takeoff'!F1172)</f>
        <v/>
      </c>
      <c r="G1171" s="23" t="str">
        <f>IF('AccuValve Takeoff'!R1172="","",'AccuValve Takeoff'!R1172)</f>
        <v/>
      </c>
      <c r="H1171" s="23" t="str">
        <f>IF('AccuValve Takeoff'!G1172="","",'AccuValve Takeoff'!G1172)</f>
        <v/>
      </c>
      <c r="I1171" s="23" t="str">
        <f>IF('AccuValve Takeoff'!H1172="","",'AccuValve Takeoff'!H1172)</f>
        <v/>
      </c>
      <c r="J1171" s="326" t="str">
        <f>IF('AccuValve Takeoff'!I1172="","",IF('AccuValve Takeoff'!I1172="Not Available","",'AccuValve Takeoff'!I1172))</f>
        <v/>
      </c>
      <c r="K1171" s="326" t="str">
        <f>IF('AccuValve Takeoff'!J1172="","",IF('AccuValve Takeoff'!J1172="Not Available","",'AccuValve Takeoff'!J1172))</f>
        <v/>
      </c>
      <c r="L1171" s="326" t="str">
        <f>IF('AccuValve Takeoff'!K1172="","",IF('AccuValve Takeoff'!K1172="Not Available","",'AccuValve Takeoff'!K1172))</f>
        <v/>
      </c>
      <c r="M1171" s="326" t="str">
        <f>IF('AccuValve Takeoff'!L1172="","",IF('AccuValve Takeoff'!L1172="Not Available","",'AccuValve Takeoff'!L1172))</f>
        <v/>
      </c>
      <c r="N1171" s="326" t="str">
        <f>IF('AccuValve Takeoff'!M1172="","",IF('AccuValve Takeoff'!M1172="Not Available","",'AccuValve Takeoff'!M1172))</f>
        <v/>
      </c>
      <c r="O1171" s="23" t="str">
        <f>IF('AccuValve Takeoff'!N1172="","",'AccuValve Takeoff'!N1172)</f>
        <v/>
      </c>
      <c r="P1171" s="23" t="str">
        <f>IF('AccuValve Takeoff'!O1172="","",'AccuValve Takeoff'!O1172)</f>
        <v/>
      </c>
      <c r="Q1171" s="23" t="str">
        <f>IF('AccuValve Takeoff'!P1172="","",'AccuValve Takeoff'!P1172)</f>
        <v/>
      </c>
      <c r="R1171" s="34" t="str">
        <f>IF('AccuValve Takeoff'!Q1172="","",'AccuValve Takeoff'!Q1172)</f>
        <v xml:space="preserve"> </v>
      </c>
      <c r="S1171" s="35" t="str">
        <f>'AccuValve Takeoff'!T1172</f>
        <v/>
      </c>
      <c r="T1171" s="35" t="str">
        <f>'AccuValve Takeoff'!U1172</f>
        <v/>
      </c>
      <c r="U1171" s="325" t="str">
        <f>'AccuValve Takeoff'!BC1172</f>
        <v/>
      </c>
      <c r="V1171" s="38"/>
      <c r="W1171" s="11"/>
      <c r="X1171" s="11"/>
      <c r="Y1171" s="11"/>
    </row>
    <row r="1172" spans="1:25" ht="20.100000000000001" customHeight="1" x14ac:dyDescent="0.2">
      <c r="A1172" s="12">
        <v>1164</v>
      </c>
      <c r="B1172" s="23" t="str">
        <f>IF('AccuValve Takeoff'!B1173="","",'AccuValve Takeoff'!B1173)</f>
        <v/>
      </c>
      <c r="C1172" s="45" t="str">
        <f>IF('AccuValve Takeoff'!C1173="","",'AccuValve Takeoff'!C1173)</f>
        <v/>
      </c>
      <c r="D1172" s="23" t="str">
        <f>IF('AccuValve Takeoff'!D1173="","",'AccuValve Takeoff'!D1173)</f>
        <v/>
      </c>
      <c r="E1172" s="23" t="str">
        <f>IF('AccuValve Takeoff'!S1173="","",'AccuValve Takeoff'!S1173)</f>
        <v/>
      </c>
      <c r="F1172" s="23" t="str">
        <f>IF('AccuValve Takeoff'!F1173="","",'AccuValve Takeoff'!F1173)</f>
        <v/>
      </c>
      <c r="G1172" s="23" t="str">
        <f>IF('AccuValve Takeoff'!R1173="","",'AccuValve Takeoff'!R1173)</f>
        <v/>
      </c>
      <c r="H1172" s="23" t="str">
        <f>IF('AccuValve Takeoff'!G1173="","",'AccuValve Takeoff'!G1173)</f>
        <v/>
      </c>
      <c r="I1172" s="23" t="str">
        <f>IF('AccuValve Takeoff'!H1173="","",'AccuValve Takeoff'!H1173)</f>
        <v/>
      </c>
      <c r="J1172" s="326" t="str">
        <f>IF('AccuValve Takeoff'!I1173="","",IF('AccuValve Takeoff'!I1173="Not Available","",'AccuValve Takeoff'!I1173))</f>
        <v/>
      </c>
      <c r="K1172" s="326" t="str">
        <f>IF('AccuValve Takeoff'!J1173="","",IF('AccuValve Takeoff'!J1173="Not Available","",'AccuValve Takeoff'!J1173))</f>
        <v/>
      </c>
      <c r="L1172" s="326" t="str">
        <f>IF('AccuValve Takeoff'!K1173="","",IF('AccuValve Takeoff'!K1173="Not Available","",'AccuValve Takeoff'!K1173))</f>
        <v/>
      </c>
      <c r="M1172" s="326" t="str">
        <f>IF('AccuValve Takeoff'!L1173="","",IF('AccuValve Takeoff'!L1173="Not Available","",'AccuValve Takeoff'!L1173))</f>
        <v/>
      </c>
      <c r="N1172" s="326" t="str">
        <f>IF('AccuValve Takeoff'!M1173="","",IF('AccuValve Takeoff'!M1173="Not Available","",'AccuValve Takeoff'!M1173))</f>
        <v/>
      </c>
      <c r="O1172" s="23" t="str">
        <f>IF('AccuValve Takeoff'!N1173="","",'AccuValve Takeoff'!N1173)</f>
        <v/>
      </c>
      <c r="P1172" s="23" t="str">
        <f>IF('AccuValve Takeoff'!O1173="","",'AccuValve Takeoff'!O1173)</f>
        <v/>
      </c>
      <c r="Q1172" s="23" t="str">
        <f>IF('AccuValve Takeoff'!P1173="","",'AccuValve Takeoff'!P1173)</f>
        <v/>
      </c>
      <c r="R1172" s="34" t="str">
        <f>IF('AccuValve Takeoff'!Q1173="","",'AccuValve Takeoff'!Q1173)</f>
        <v xml:space="preserve"> </v>
      </c>
      <c r="S1172" s="35" t="str">
        <f>'AccuValve Takeoff'!T1173</f>
        <v/>
      </c>
      <c r="T1172" s="35" t="str">
        <f>'AccuValve Takeoff'!U1173</f>
        <v/>
      </c>
      <c r="U1172" s="325" t="str">
        <f>'AccuValve Takeoff'!BC1173</f>
        <v/>
      </c>
      <c r="V1172" s="38"/>
      <c r="W1172" s="11"/>
      <c r="X1172" s="11"/>
      <c r="Y1172" s="11"/>
    </row>
    <row r="1173" spans="1:25" ht="20.100000000000001" customHeight="1" x14ac:dyDescent="0.2">
      <c r="A1173" s="12">
        <v>1165</v>
      </c>
      <c r="B1173" s="23" t="str">
        <f>IF('AccuValve Takeoff'!B1174="","",'AccuValve Takeoff'!B1174)</f>
        <v/>
      </c>
      <c r="C1173" s="45" t="str">
        <f>IF('AccuValve Takeoff'!C1174="","",'AccuValve Takeoff'!C1174)</f>
        <v/>
      </c>
      <c r="D1173" s="23" t="str">
        <f>IF('AccuValve Takeoff'!D1174="","",'AccuValve Takeoff'!D1174)</f>
        <v/>
      </c>
      <c r="E1173" s="23" t="str">
        <f>IF('AccuValve Takeoff'!S1174="","",'AccuValve Takeoff'!S1174)</f>
        <v/>
      </c>
      <c r="F1173" s="23" t="str">
        <f>IF('AccuValve Takeoff'!F1174="","",'AccuValve Takeoff'!F1174)</f>
        <v/>
      </c>
      <c r="G1173" s="23" t="str">
        <f>IF('AccuValve Takeoff'!R1174="","",'AccuValve Takeoff'!R1174)</f>
        <v/>
      </c>
      <c r="H1173" s="23" t="str">
        <f>IF('AccuValve Takeoff'!G1174="","",'AccuValve Takeoff'!G1174)</f>
        <v/>
      </c>
      <c r="I1173" s="23" t="str">
        <f>IF('AccuValve Takeoff'!H1174="","",'AccuValve Takeoff'!H1174)</f>
        <v/>
      </c>
      <c r="J1173" s="326" t="str">
        <f>IF('AccuValve Takeoff'!I1174="","",IF('AccuValve Takeoff'!I1174="Not Available","",'AccuValve Takeoff'!I1174))</f>
        <v/>
      </c>
      <c r="K1173" s="326" t="str">
        <f>IF('AccuValve Takeoff'!J1174="","",IF('AccuValve Takeoff'!J1174="Not Available","",'AccuValve Takeoff'!J1174))</f>
        <v/>
      </c>
      <c r="L1173" s="326" t="str">
        <f>IF('AccuValve Takeoff'!K1174="","",IF('AccuValve Takeoff'!K1174="Not Available","",'AccuValve Takeoff'!K1174))</f>
        <v/>
      </c>
      <c r="M1173" s="326" t="str">
        <f>IF('AccuValve Takeoff'!L1174="","",IF('AccuValve Takeoff'!L1174="Not Available","",'AccuValve Takeoff'!L1174))</f>
        <v/>
      </c>
      <c r="N1173" s="326" t="str">
        <f>IF('AccuValve Takeoff'!M1174="","",IF('AccuValve Takeoff'!M1174="Not Available","",'AccuValve Takeoff'!M1174))</f>
        <v/>
      </c>
      <c r="O1173" s="23" t="str">
        <f>IF('AccuValve Takeoff'!N1174="","",'AccuValve Takeoff'!N1174)</f>
        <v/>
      </c>
      <c r="P1173" s="23" t="str">
        <f>IF('AccuValve Takeoff'!O1174="","",'AccuValve Takeoff'!O1174)</f>
        <v/>
      </c>
      <c r="Q1173" s="23" t="str">
        <f>IF('AccuValve Takeoff'!P1174="","",'AccuValve Takeoff'!P1174)</f>
        <v/>
      </c>
      <c r="R1173" s="34" t="str">
        <f>IF('AccuValve Takeoff'!Q1174="","",'AccuValve Takeoff'!Q1174)</f>
        <v xml:space="preserve"> </v>
      </c>
      <c r="S1173" s="35" t="str">
        <f>'AccuValve Takeoff'!T1174</f>
        <v/>
      </c>
      <c r="T1173" s="35" t="str">
        <f>'AccuValve Takeoff'!U1174</f>
        <v/>
      </c>
      <c r="U1173" s="325" t="str">
        <f>'AccuValve Takeoff'!BC1174</f>
        <v/>
      </c>
      <c r="V1173" s="38"/>
      <c r="W1173" s="11"/>
      <c r="X1173" s="11"/>
      <c r="Y1173" s="11"/>
    </row>
    <row r="1174" spans="1:25" ht="20.100000000000001" customHeight="1" x14ac:dyDescent="0.2">
      <c r="A1174" s="12">
        <v>1166</v>
      </c>
      <c r="B1174" s="23" t="str">
        <f>IF('AccuValve Takeoff'!B1175="","",'AccuValve Takeoff'!B1175)</f>
        <v/>
      </c>
      <c r="C1174" s="45" t="str">
        <f>IF('AccuValve Takeoff'!C1175="","",'AccuValve Takeoff'!C1175)</f>
        <v/>
      </c>
      <c r="D1174" s="23" t="str">
        <f>IF('AccuValve Takeoff'!D1175="","",'AccuValve Takeoff'!D1175)</f>
        <v/>
      </c>
      <c r="E1174" s="23" t="str">
        <f>IF('AccuValve Takeoff'!S1175="","",'AccuValve Takeoff'!S1175)</f>
        <v/>
      </c>
      <c r="F1174" s="23" t="str">
        <f>IF('AccuValve Takeoff'!F1175="","",'AccuValve Takeoff'!F1175)</f>
        <v/>
      </c>
      <c r="G1174" s="23" t="str">
        <f>IF('AccuValve Takeoff'!R1175="","",'AccuValve Takeoff'!R1175)</f>
        <v/>
      </c>
      <c r="H1174" s="23" t="str">
        <f>IF('AccuValve Takeoff'!G1175="","",'AccuValve Takeoff'!G1175)</f>
        <v/>
      </c>
      <c r="I1174" s="23" t="str">
        <f>IF('AccuValve Takeoff'!H1175="","",'AccuValve Takeoff'!H1175)</f>
        <v/>
      </c>
      <c r="J1174" s="326" t="str">
        <f>IF('AccuValve Takeoff'!I1175="","",IF('AccuValve Takeoff'!I1175="Not Available","",'AccuValve Takeoff'!I1175))</f>
        <v/>
      </c>
      <c r="K1174" s="326" t="str">
        <f>IF('AccuValve Takeoff'!J1175="","",IF('AccuValve Takeoff'!J1175="Not Available","",'AccuValve Takeoff'!J1175))</f>
        <v/>
      </c>
      <c r="L1174" s="326" t="str">
        <f>IF('AccuValve Takeoff'!K1175="","",IF('AccuValve Takeoff'!K1175="Not Available","",'AccuValve Takeoff'!K1175))</f>
        <v/>
      </c>
      <c r="M1174" s="326" t="str">
        <f>IF('AccuValve Takeoff'!L1175="","",IF('AccuValve Takeoff'!L1175="Not Available","",'AccuValve Takeoff'!L1175))</f>
        <v/>
      </c>
      <c r="N1174" s="326" t="str">
        <f>IF('AccuValve Takeoff'!M1175="","",IF('AccuValve Takeoff'!M1175="Not Available","",'AccuValve Takeoff'!M1175))</f>
        <v/>
      </c>
      <c r="O1174" s="23" t="str">
        <f>IF('AccuValve Takeoff'!N1175="","",'AccuValve Takeoff'!N1175)</f>
        <v/>
      </c>
      <c r="P1174" s="23" t="str">
        <f>IF('AccuValve Takeoff'!O1175="","",'AccuValve Takeoff'!O1175)</f>
        <v/>
      </c>
      <c r="Q1174" s="23" t="str">
        <f>IF('AccuValve Takeoff'!P1175="","",'AccuValve Takeoff'!P1175)</f>
        <v/>
      </c>
      <c r="R1174" s="34" t="str">
        <f>IF('AccuValve Takeoff'!Q1175="","",'AccuValve Takeoff'!Q1175)</f>
        <v xml:space="preserve"> </v>
      </c>
      <c r="S1174" s="35" t="str">
        <f>'AccuValve Takeoff'!T1175</f>
        <v/>
      </c>
      <c r="T1174" s="35" t="str">
        <f>'AccuValve Takeoff'!U1175</f>
        <v/>
      </c>
      <c r="U1174" s="325" t="str">
        <f>'AccuValve Takeoff'!BC1175</f>
        <v/>
      </c>
      <c r="V1174" s="38"/>
      <c r="W1174" s="11"/>
      <c r="X1174" s="11"/>
      <c r="Y1174" s="11"/>
    </row>
    <row r="1175" spans="1:25" ht="20.100000000000001" customHeight="1" x14ac:dyDescent="0.2">
      <c r="A1175" s="12">
        <v>1167</v>
      </c>
      <c r="B1175" s="23" t="str">
        <f>IF('AccuValve Takeoff'!B1176="","",'AccuValve Takeoff'!B1176)</f>
        <v/>
      </c>
      <c r="C1175" s="45" t="str">
        <f>IF('AccuValve Takeoff'!C1176="","",'AccuValve Takeoff'!C1176)</f>
        <v/>
      </c>
      <c r="D1175" s="23" t="str">
        <f>IF('AccuValve Takeoff'!D1176="","",'AccuValve Takeoff'!D1176)</f>
        <v/>
      </c>
      <c r="E1175" s="23" t="str">
        <f>IF('AccuValve Takeoff'!S1176="","",'AccuValve Takeoff'!S1176)</f>
        <v/>
      </c>
      <c r="F1175" s="23" t="str">
        <f>IF('AccuValve Takeoff'!F1176="","",'AccuValve Takeoff'!F1176)</f>
        <v/>
      </c>
      <c r="G1175" s="23" t="str">
        <f>IF('AccuValve Takeoff'!R1176="","",'AccuValve Takeoff'!R1176)</f>
        <v/>
      </c>
      <c r="H1175" s="23" t="str">
        <f>IF('AccuValve Takeoff'!G1176="","",'AccuValve Takeoff'!G1176)</f>
        <v/>
      </c>
      <c r="I1175" s="23" t="str">
        <f>IF('AccuValve Takeoff'!H1176="","",'AccuValve Takeoff'!H1176)</f>
        <v/>
      </c>
      <c r="J1175" s="326" t="str">
        <f>IF('AccuValve Takeoff'!I1176="","",IF('AccuValve Takeoff'!I1176="Not Available","",'AccuValve Takeoff'!I1176))</f>
        <v/>
      </c>
      <c r="K1175" s="326" t="str">
        <f>IF('AccuValve Takeoff'!J1176="","",IF('AccuValve Takeoff'!J1176="Not Available","",'AccuValve Takeoff'!J1176))</f>
        <v/>
      </c>
      <c r="L1175" s="326" t="str">
        <f>IF('AccuValve Takeoff'!K1176="","",IF('AccuValve Takeoff'!K1176="Not Available","",'AccuValve Takeoff'!K1176))</f>
        <v/>
      </c>
      <c r="M1175" s="326" t="str">
        <f>IF('AccuValve Takeoff'!L1176="","",IF('AccuValve Takeoff'!L1176="Not Available","",'AccuValve Takeoff'!L1176))</f>
        <v/>
      </c>
      <c r="N1175" s="326" t="str">
        <f>IF('AccuValve Takeoff'!M1176="","",IF('AccuValve Takeoff'!M1176="Not Available","",'AccuValve Takeoff'!M1176))</f>
        <v/>
      </c>
      <c r="O1175" s="23" t="str">
        <f>IF('AccuValve Takeoff'!N1176="","",'AccuValve Takeoff'!N1176)</f>
        <v/>
      </c>
      <c r="P1175" s="23" t="str">
        <f>IF('AccuValve Takeoff'!O1176="","",'AccuValve Takeoff'!O1176)</f>
        <v/>
      </c>
      <c r="Q1175" s="23" t="str">
        <f>IF('AccuValve Takeoff'!P1176="","",'AccuValve Takeoff'!P1176)</f>
        <v/>
      </c>
      <c r="R1175" s="34" t="str">
        <f>IF('AccuValve Takeoff'!Q1176="","",'AccuValve Takeoff'!Q1176)</f>
        <v xml:space="preserve"> </v>
      </c>
      <c r="S1175" s="35" t="str">
        <f>'AccuValve Takeoff'!T1176</f>
        <v/>
      </c>
      <c r="T1175" s="35" t="str">
        <f>'AccuValve Takeoff'!U1176</f>
        <v/>
      </c>
      <c r="U1175" s="325" t="str">
        <f>'AccuValve Takeoff'!BC1176</f>
        <v/>
      </c>
      <c r="V1175" s="38"/>
      <c r="W1175" s="11"/>
      <c r="X1175" s="11"/>
      <c r="Y1175" s="11"/>
    </row>
    <row r="1176" spans="1:25" ht="20.100000000000001" customHeight="1" x14ac:dyDescent="0.2">
      <c r="A1176" s="12">
        <v>1168</v>
      </c>
      <c r="B1176" s="23" t="str">
        <f>IF('AccuValve Takeoff'!B1177="","",'AccuValve Takeoff'!B1177)</f>
        <v/>
      </c>
      <c r="C1176" s="45" t="str">
        <f>IF('AccuValve Takeoff'!C1177="","",'AccuValve Takeoff'!C1177)</f>
        <v/>
      </c>
      <c r="D1176" s="23" t="str">
        <f>IF('AccuValve Takeoff'!D1177="","",'AccuValve Takeoff'!D1177)</f>
        <v/>
      </c>
      <c r="E1176" s="23" t="str">
        <f>IF('AccuValve Takeoff'!S1177="","",'AccuValve Takeoff'!S1177)</f>
        <v/>
      </c>
      <c r="F1176" s="23" t="str">
        <f>IF('AccuValve Takeoff'!F1177="","",'AccuValve Takeoff'!F1177)</f>
        <v/>
      </c>
      <c r="G1176" s="23" t="str">
        <f>IF('AccuValve Takeoff'!R1177="","",'AccuValve Takeoff'!R1177)</f>
        <v/>
      </c>
      <c r="H1176" s="23" t="str">
        <f>IF('AccuValve Takeoff'!G1177="","",'AccuValve Takeoff'!G1177)</f>
        <v/>
      </c>
      <c r="I1176" s="23" t="str">
        <f>IF('AccuValve Takeoff'!H1177="","",'AccuValve Takeoff'!H1177)</f>
        <v/>
      </c>
      <c r="J1176" s="326" t="str">
        <f>IF('AccuValve Takeoff'!I1177="","",IF('AccuValve Takeoff'!I1177="Not Available","",'AccuValve Takeoff'!I1177))</f>
        <v/>
      </c>
      <c r="K1176" s="326" t="str">
        <f>IF('AccuValve Takeoff'!J1177="","",IF('AccuValve Takeoff'!J1177="Not Available","",'AccuValve Takeoff'!J1177))</f>
        <v/>
      </c>
      <c r="L1176" s="326" t="str">
        <f>IF('AccuValve Takeoff'!K1177="","",IF('AccuValve Takeoff'!K1177="Not Available","",'AccuValve Takeoff'!K1177))</f>
        <v/>
      </c>
      <c r="M1176" s="326" t="str">
        <f>IF('AccuValve Takeoff'!L1177="","",IF('AccuValve Takeoff'!L1177="Not Available","",'AccuValve Takeoff'!L1177))</f>
        <v/>
      </c>
      <c r="N1176" s="326" t="str">
        <f>IF('AccuValve Takeoff'!M1177="","",IF('AccuValve Takeoff'!M1177="Not Available","",'AccuValve Takeoff'!M1177))</f>
        <v/>
      </c>
      <c r="O1176" s="23" t="str">
        <f>IF('AccuValve Takeoff'!N1177="","",'AccuValve Takeoff'!N1177)</f>
        <v/>
      </c>
      <c r="P1176" s="23" t="str">
        <f>IF('AccuValve Takeoff'!O1177="","",'AccuValve Takeoff'!O1177)</f>
        <v/>
      </c>
      <c r="Q1176" s="23" t="str">
        <f>IF('AccuValve Takeoff'!P1177="","",'AccuValve Takeoff'!P1177)</f>
        <v/>
      </c>
      <c r="R1176" s="34" t="str">
        <f>IF('AccuValve Takeoff'!Q1177="","",'AccuValve Takeoff'!Q1177)</f>
        <v xml:space="preserve"> </v>
      </c>
      <c r="S1176" s="35" t="str">
        <f>'AccuValve Takeoff'!T1177</f>
        <v/>
      </c>
      <c r="T1176" s="35" t="str">
        <f>'AccuValve Takeoff'!U1177</f>
        <v/>
      </c>
      <c r="U1176" s="325" t="str">
        <f>'AccuValve Takeoff'!BC1177</f>
        <v/>
      </c>
      <c r="V1176" s="38"/>
      <c r="W1176" s="11"/>
      <c r="X1176" s="11"/>
      <c r="Y1176" s="11"/>
    </row>
    <row r="1177" spans="1:25" ht="20.100000000000001" customHeight="1" x14ac:dyDescent="0.2">
      <c r="A1177" s="12">
        <v>1169</v>
      </c>
      <c r="B1177" s="23" t="str">
        <f>IF('AccuValve Takeoff'!B1178="","",'AccuValve Takeoff'!B1178)</f>
        <v/>
      </c>
      <c r="C1177" s="45" t="str">
        <f>IF('AccuValve Takeoff'!C1178="","",'AccuValve Takeoff'!C1178)</f>
        <v/>
      </c>
      <c r="D1177" s="23" t="str">
        <f>IF('AccuValve Takeoff'!D1178="","",'AccuValve Takeoff'!D1178)</f>
        <v/>
      </c>
      <c r="E1177" s="23" t="str">
        <f>IF('AccuValve Takeoff'!S1178="","",'AccuValve Takeoff'!S1178)</f>
        <v/>
      </c>
      <c r="F1177" s="23" t="str">
        <f>IF('AccuValve Takeoff'!F1178="","",'AccuValve Takeoff'!F1178)</f>
        <v/>
      </c>
      <c r="G1177" s="23" t="str">
        <f>IF('AccuValve Takeoff'!R1178="","",'AccuValve Takeoff'!R1178)</f>
        <v/>
      </c>
      <c r="H1177" s="23" t="str">
        <f>IF('AccuValve Takeoff'!G1178="","",'AccuValve Takeoff'!G1178)</f>
        <v/>
      </c>
      <c r="I1177" s="23" t="str">
        <f>IF('AccuValve Takeoff'!H1178="","",'AccuValve Takeoff'!H1178)</f>
        <v/>
      </c>
      <c r="J1177" s="326" t="str">
        <f>IF('AccuValve Takeoff'!I1178="","",IF('AccuValve Takeoff'!I1178="Not Available","",'AccuValve Takeoff'!I1178))</f>
        <v/>
      </c>
      <c r="K1177" s="326" t="str">
        <f>IF('AccuValve Takeoff'!J1178="","",IF('AccuValve Takeoff'!J1178="Not Available","",'AccuValve Takeoff'!J1178))</f>
        <v/>
      </c>
      <c r="L1177" s="326" t="str">
        <f>IF('AccuValve Takeoff'!K1178="","",IF('AccuValve Takeoff'!K1178="Not Available","",'AccuValve Takeoff'!K1178))</f>
        <v/>
      </c>
      <c r="M1177" s="326" t="str">
        <f>IF('AccuValve Takeoff'!L1178="","",IF('AccuValve Takeoff'!L1178="Not Available","",'AccuValve Takeoff'!L1178))</f>
        <v/>
      </c>
      <c r="N1177" s="326" t="str">
        <f>IF('AccuValve Takeoff'!M1178="","",IF('AccuValve Takeoff'!M1178="Not Available","",'AccuValve Takeoff'!M1178))</f>
        <v/>
      </c>
      <c r="O1177" s="23" t="str">
        <f>IF('AccuValve Takeoff'!N1178="","",'AccuValve Takeoff'!N1178)</f>
        <v/>
      </c>
      <c r="P1177" s="23" t="str">
        <f>IF('AccuValve Takeoff'!O1178="","",'AccuValve Takeoff'!O1178)</f>
        <v/>
      </c>
      <c r="Q1177" s="23" t="str">
        <f>IF('AccuValve Takeoff'!P1178="","",'AccuValve Takeoff'!P1178)</f>
        <v/>
      </c>
      <c r="R1177" s="34" t="str">
        <f>IF('AccuValve Takeoff'!Q1178="","",'AccuValve Takeoff'!Q1178)</f>
        <v xml:space="preserve"> </v>
      </c>
      <c r="S1177" s="35" t="str">
        <f>'AccuValve Takeoff'!T1178</f>
        <v/>
      </c>
      <c r="T1177" s="35" t="str">
        <f>'AccuValve Takeoff'!U1178</f>
        <v/>
      </c>
      <c r="U1177" s="325" t="str">
        <f>'AccuValve Takeoff'!BC1178</f>
        <v/>
      </c>
      <c r="V1177" s="38"/>
      <c r="W1177" s="11"/>
      <c r="X1177" s="11"/>
      <c r="Y1177" s="11"/>
    </row>
    <row r="1178" spans="1:25" ht="20.100000000000001" customHeight="1" x14ac:dyDescent="0.2">
      <c r="A1178" s="12">
        <v>1170</v>
      </c>
      <c r="B1178" s="23" t="str">
        <f>IF('AccuValve Takeoff'!B1179="","",'AccuValve Takeoff'!B1179)</f>
        <v/>
      </c>
      <c r="C1178" s="45" t="str">
        <f>IF('AccuValve Takeoff'!C1179="","",'AccuValve Takeoff'!C1179)</f>
        <v/>
      </c>
      <c r="D1178" s="23" t="str">
        <f>IF('AccuValve Takeoff'!D1179="","",'AccuValve Takeoff'!D1179)</f>
        <v/>
      </c>
      <c r="E1178" s="23" t="str">
        <f>IF('AccuValve Takeoff'!S1179="","",'AccuValve Takeoff'!S1179)</f>
        <v/>
      </c>
      <c r="F1178" s="23" t="str">
        <f>IF('AccuValve Takeoff'!F1179="","",'AccuValve Takeoff'!F1179)</f>
        <v/>
      </c>
      <c r="G1178" s="23" t="str">
        <f>IF('AccuValve Takeoff'!R1179="","",'AccuValve Takeoff'!R1179)</f>
        <v/>
      </c>
      <c r="H1178" s="23" t="str">
        <f>IF('AccuValve Takeoff'!G1179="","",'AccuValve Takeoff'!G1179)</f>
        <v/>
      </c>
      <c r="I1178" s="23" t="str">
        <f>IF('AccuValve Takeoff'!H1179="","",'AccuValve Takeoff'!H1179)</f>
        <v/>
      </c>
      <c r="J1178" s="326" t="str">
        <f>IF('AccuValve Takeoff'!I1179="","",IF('AccuValve Takeoff'!I1179="Not Available","",'AccuValve Takeoff'!I1179))</f>
        <v/>
      </c>
      <c r="K1178" s="326" t="str">
        <f>IF('AccuValve Takeoff'!J1179="","",IF('AccuValve Takeoff'!J1179="Not Available","",'AccuValve Takeoff'!J1179))</f>
        <v/>
      </c>
      <c r="L1178" s="326" t="str">
        <f>IF('AccuValve Takeoff'!K1179="","",IF('AccuValve Takeoff'!K1179="Not Available","",'AccuValve Takeoff'!K1179))</f>
        <v/>
      </c>
      <c r="M1178" s="326" t="str">
        <f>IF('AccuValve Takeoff'!L1179="","",IF('AccuValve Takeoff'!L1179="Not Available","",'AccuValve Takeoff'!L1179))</f>
        <v/>
      </c>
      <c r="N1178" s="326" t="str">
        <f>IF('AccuValve Takeoff'!M1179="","",IF('AccuValve Takeoff'!M1179="Not Available","",'AccuValve Takeoff'!M1179))</f>
        <v/>
      </c>
      <c r="O1178" s="23" t="str">
        <f>IF('AccuValve Takeoff'!N1179="","",'AccuValve Takeoff'!N1179)</f>
        <v/>
      </c>
      <c r="P1178" s="23" t="str">
        <f>IF('AccuValve Takeoff'!O1179="","",'AccuValve Takeoff'!O1179)</f>
        <v/>
      </c>
      <c r="Q1178" s="23" t="str">
        <f>IF('AccuValve Takeoff'!P1179="","",'AccuValve Takeoff'!P1179)</f>
        <v/>
      </c>
      <c r="R1178" s="34" t="str">
        <f>IF('AccuValve Takeoff'!Q1179="","",'AccuValve Takeoff'!Q1179)</f>
        <v xml:space="preserve"> </v>
      </c>
      <c r="S1178" s="35" t="str">
        <f>'AccuValve Takeoff'!T1179</f>
        <v/>
      </c>
      <c r="T1178" s="35" t="str">
        <f>'AccuValve Takeoff'!U1179</f>
        <v/>
      </c>
      <c r="U1178" s="325" t="str">
        <f>'AccuValve Takeoff'!BC1179</f>
        <v/>
      </c>
      <c r="V1178" s="38"/>
      <c r="W1178" s="11"/>
      <c r="X1178" s="11"/>
      <c r="Y1178" s="11"/>
    </row>
    <row r="1179" spans="1:25" ht="20.100000000000001" customHeight="1" x14ac:dyDescent="0.2">
      <c r="A1179" s="12">
        <v>1171</v>
      </c>
      <c r="B1179" s="23" t="str">
        <f>IF('AccuValve Takeoff'!B1180="","",'AccuValve Takeoff'!B1180)</f>
        <v/>
      </c>
      <c r="C1179" s="45" t="str">
        <f>IF('AccuValve Takeoff'!C1180="","",'AccuValve Takeoff'!C1180)</f>
        <v/>
      </c>
      <c r="D1179" s="23" t="str">
        <f>IF('AccuValve Takeoff'!D1180="","",'AccuValve Takeoff'!D1180)</f>
        <v/>
      </c>
      <c r="E1179" s="23" t="str">
        <f>IF('AccuValve Takeoff'!S1180="","",'AccuValve Takeoff'!S1180)</f>
        <v/>
      </c>
      <c r="F1179" s="23" t="str">
        <f>IF('AccuValve Takeoff'!F1180="","",'AccuValve Takeoff'!F1180)</f>
        <v/>
      </c>
      <c r="G1179" s="23" t="str">
        <f>IF('AccuValve Takeoff'!R1180="","",'AccuValve Takeoff'!R1180)</f>
        <v/>
      </c>
      <c r="H1179" s="23" t="str">
        <f>IF('AccuValve Takeoff'!G1180="","",'AccuValve Takeoff'!G1180)</f>
        <v/>
      </c>
      <c r="I1179" s="23" t="str">
        <f>IF('AccuValve Takeoff'!H1180="","",'AccuValve Takeoff'!H1180)</f>
        <v/>
      </c>
      <c r="J1179" s="326" t="str">
        <f>IF('AccuValve Takeoff'!I1180="","",IF('AccuValve Takeoff'!I1180="Not Available","",'AccuValve Takeoff'!I1180))</f>
        <v/>
      </c>
      <c r="K1179" s="326" t="str">
        <f>IF('AccuValve Takeoff'!J1180="","",IF('AccuValve Takeoff'!J1180="Not Available","",'AccuValve Takeoff'!J1180))</f>
        <v/>
      </c>
      <c r="L1179" s="326" t="str">
        <f>IF('AccuValve Takeoff'!K1180="","",IF('AccuValve Takeoff'!K1180="Not Available","",'AccuValve Takeoff'!K1180))</f>
        <v/>
      </c>
      <c r="M1179" s="326" t="str">
        <f>IF('AccuValve Takeoff'!L1180="","",IF('AccuValve Takeoff'!L1180="Not Available","",'AccuValve Takeoff'!L1180))</f>
        <v/>
      </c>
      <c r="N1179" s="326" t="str">
        <f>IF('AccuValve Takeoff'!M1180="","",IF('AccuValve Takeoff'!M1180="Not Available","",'AccuValve Takeoff'!M1180))</f>
        <v/>
      </c>
      <c r="O1179" s="23" t="str">
        <f>IF('AccuValve Takeoff'!N1180="","",'AccuValve Takeoff'!N1180)</f>
        <v/>
      </c>
      <c r="P1179" s="23" t="str">
        <f>IF('AccuValve Takeoff'!O1180="","",'AccuValve Takeoff'!O1180)</f>
        <v/>
      </c>
      <c r="Q1179" s="23" t="str">
        <f>IF('AccuValve Takeoff'!P1180="","",'AccuValve Takeoff'!P1180)</f>
        <v/>
      </c>
      <c r="R1179" s="34" t="str">
        <f>IF('AccuValve Takeoff'!Q1180="","",'AccuValve Takeoff'!Q1180)</f>
        <v xml:space="preserve"> </v>
      </c>
      <c r="S1179" s="35" t="str">
        <f>'AccuValve Takeoff'!T1180</f>
        <v/>
      </c>
      <c r="T1179" s="35" t="str">
        <f>'AccuValve Takeoff'!U1180</f>
        <v/>
      </c>
      <c r="U1179" s="325" t="str">
        <f>'AccuValve Takeoff'!BC1180</f>
        <v/>
      </c>
      <c r="V1179" s="38"/>
      <c r="W1179" s="11"/>
      <c r="X1179" s="11"/>
      <c r="Y1179" s="11"/>
    </row>
    <row r="1180" spans="1:25" ht="20.100000000000001" customHeight="1" x14ac:dyDescent="0.2">
      <c r="A1180" s="12">
        <v>1172</v>
      </c>
      <c r="B1180" s="23" t="str">
        <f>IF('AccuValve Takeoff'!B1181="","",'AccuValve Takeoff'!B1181)</f>
        <v/>
      </c>
      <c r="C1180" s="45" t="str">
        <f>IF('AccuValve Takeoff'!C1181="","",'AccuValve Takeoff'!C1181)</f>
        <v/>
      </c>
      <c r="D1180" s="23" t="str">
        <f>IF('AccuValve Takeoff'!D1181="","",'AccuValve Takeoff'!D1181)</f>
        <v/>
      </c>
      <c r="E1180" s="23" t="str">
        <f>IF('AccuValve Takeoff'!S1181="","",'AccuValve Takeoff'!S1181)</f>
        <v/>
      </c>
      <c r="F1180" s="23" t="str">
        <f>IF('AccuValve Takeoff'!F1181="","",'AccuValve Takeoff'!F1181)</f>
        <v/>
      </c>
      <c r="G1180" s="23" t="str">
        <f>IF('AccuValve Takeoff'!R1181="","",'AccuValve Takeoff'!R1181)</f>
        <v/>
      </c>
      <c r="H1180" s="23" t="str">
        <f>IF('AccuValve Takeoff'!G1181="","",'AccuValve Takeoff'!G1181)</f>
        <v/>
      </c>
      <c r="I1180" s="23" t="str">
        <f>IF('AccuValve Takeoff'!H1181="","",'AccuValve Takeoff'!H1181)</f>
        <v/>
      </c>
      <c r="J1180" s="326" t="str">
        <f>IF('AccuValve Takeoff'!I1181="","",IF('AccuValve Takeoff'!I1181="Not Available","",'AccuValve Takeoff'!I1181))</f>
        <v/>
      </c>
      <c r="K1180" s="326" t="str">
        <f>IF('AccuValve Takeoff'!J1181="","",IF('AccuValve Takeoff'!J1181="Not Available","",'AccuValve Takeoff'!J1181))</f>
        <v/>
      </c>
      <c r="L1180" s="326" t="str">
        <f>IF('AccuValve Takeoff'!K1181="","",IF('AccuValve Takeoff'!K1181="Not Available","",'AccuValve Takeoff'!K1181))</f>
        <v/>
      </c>
      <c r="M1180" s="326" t="str">
        <f>IF('AccuValve Takeoff'!L1181="","",IF('AccuValve Takeoff'!L1181="Not Available","",'AccuValve Takeoff'!L1181))</f>
        <v/>
      </c>
      <c r="N1180" s="326" t="str">
        <f>IF('AccuValve Takeoff'!M1181="","",IF('AccuValve Takeoff'!M1181="Not Available","",'AccuValve Takeoff'!M1181))</f>
        <v/>
      </c>
      <c r="O1180" s="23" t="str">
        <f>IF('AccuValve Takeoff'!N1181="","",'AccuValve Takeoff'!N1181)</f>
        <v/>
      </c>
      <c r="P1180" s="23" t="str">
        <f>IF('AccuValve Takeoff'!O1181="","",'AccuValve Takeoff'!O1181)</f>
        <v/>
      </c>
      <c r="Q1180" s="23" t="str">
        <f>IF('AccuValve Takeoff'!P1181="","",'AccuValve Takeoff'!P1181)</f>
        <v/>
      </c>
      <c r="R1180" s="34" t="str">
        <f>IF('AccuValve Takeoff'!Q1181="","",'AccuValve Takeoff'!Q1181)</f>
        <v xml:space="preserve"> </v>
      </c>
      <c r="S1180" s="35" t="str">
        <f>'AccuValve Takeoff'!T1181</f>
        <v/>
      </c>
      <c r="T1180" s="35" t="str">
        <f>'AccuValve Takeoff'!U1181</f>
        <v/>
      </c>
      <c r="U1180" s="325" t="str">
        <f>'AccuValve Takeoff'!BC1181</f>
        <v/>
      </c>
      <c r="V1180" s="38"/>
      <c r="W1180" s="11"/>
      <c r="X1180" s="11"/>
      <c r="Y1180" s="11"/>
    </row>
    <row r="1181" spans="1:25" ht="20.100000000000001" customHeight="1" x14ac:dyDescent="0.2">
      <c r="A1181" s="12">
        <v>1173</v>
      </c>
      <c r="B1181" s="23" t="str">
        <f>IF('AccuValve Takeoff'!B1182="","",'AccuValve Takeoff'!B1182)</f>
        <v/>
      </c>
      <c r="C1181" s="45" t="str">
        <f>IF('AccuValve Takeoff'!C1182="","",'AccuValve Takeoff'!C1182)</f>
        <v/>
      </c>
      <c r="D1181" s="23" t="str">
        <f>IF('AccuValve Takeoff'!D1182="","",'AccuValve Takeoff'!D1182)</f>
        <v/>
      </c>
      <c r="E1181" s="23" t="str">
        <f>IF('AccuValve Takeoff'!S1182="","",'AccuValve Takeoff'!S1182)</f>
        <v/>
      </c>
      <c r="F1181" s="23" t="str">
        <f>IF('AccuValve Takeoff'!F1182="","",'AccuValve Takeoff'!F1182)</f>
        <v/>
      </c>
      <c r="G1181" s="23" t="str">
        <f>IF('AccuValve Takeoff'!R1182="","",'AccuValve Takeoff'!R1182)</f>
        <v/>
      </c>
      <c r="H1181" s="23" t="str">
        <f>IF('AccuValve Takeoff'!G1182="","",'AccuValve Takeoff'!G1182)</f>
        <v/>
      </c>
      <c r="I1181" s="23" t="str">
        <f>IF('AccuValve Takeoff'!H1182="","",'AccuValve Takeoff'!H1182)</f>
        <v/>
      </c>
      <c r="J1181" s="326" t="str">
        <f>IF('AccuValve Takeoff'!I1182="","",IF('AccuValve Takeoff'!I1182="Not Available","",'AccuValve Takeoff'!I1182))</f>
        <v/>
      </c>
      <c r="K1181" s="326" t="str">
        <f>IF('AccuValve Takeoff'!J1182="","",IF('AccuValve Takeoff'!J1182="Not Available","",'AccuValve Takeoff'!J1182))</f>
        <v/>
      </c>
      <c r="L1181" s="326" t="str">
        <f>IF('AccuValve Takeoff'!K1182="","",IF('AccuValve Takeoff'!K1182="Not Available","",'AccuValve Takeoff'!K1182))</f>
        <v/>
      </c>
      <c r="M1181" s="326" t="str">
        <f>IF('AccuValve Takeoff'!L1182="","",IF('AccuValve Takeoff'!L1182="Not Available","",'AccuValve Takeoff'!L1182))</f>
        <v/>
      </c>
      <c r="N1181" s="326" t="str">
        <f>IF('AccuValve Takeoff'!M1182="","",IF('AccuValve Takeoff'!M1182="Not Available","",'AccuValve Takeoff'!M1182))</f>
        <v/>
      </c>
      <c r="O1181" s="23" t="str">
        <f>IF('AccuValve Takeoff'!N1182="","",'AccuValve Takeoff'!N1182)</f>
        <v/>
      </c>
      <c r="P1181" s="23" t="str">
        <f>IF('AccuValve Takeoff'!O1182="","",'AccuValve Takeoff'!O1182)</f>
        <v/>
      </c>
      <c r="Q1181" s="23" t="str">
        <f>IF('AccuValve Takeoff'!P1182="","",'AccuValve Takeoff'!P1182)</f>
        <v/>
      </c>
      <c r="R1181" s="34" t="str">
        <f>IF('AccuValve Takeoff'!Q1182="","",'AccuValve Takeoff'!Q1182)</f>
        <v xml:space="preserve"> </v>
      </c>
      <c r="S1181" s="35" t="str">
        <f>'AccuValve Takeoff'!T1182</f>
        <v/>
      </c>
      <c r="T1181" s="35" t="str">
        <f>'AccuValve Takeoff'!U1182</f>
        <v/>
      </c>
      <c r="U1181" s="325" t="str">
        <f>'AccuValve Takeoff'!BC1182</f>
        <v/>
      </c>
      <c r="V1181" s="38"/>
      <c r="W1181" s="11"/>
      <c r="X1181" s="11"/>
      <c r="Y1181" s="11"/>
    </row>
    <row r="1182" spans="1:25" ht="20.100000000000001" customHeight="1" x14ac:dyDescent="0.2">
      <c r="A1182" s="12">
        <v>1174</v>
      </c>
      <c r="B1182" s="23" t="str">
        <f>IF('AccuValve Takeoff'!B1183="","",'AccuValve Takeoff'!B1183)</f>
        <v/>
      </c>
      <c r="C1182" s="45" t="str">
        <f>IF('AccuValve Takeoff'!C1183="","",'AccuValve Takeoff'!C1183)</f>
        <v/>
      </c>
      <c r="D1182" s="23" t="str">
        <f>IF('AccuValve Takeoff'!D1183="","",'AccuValve Takeoff'!D1183)</f>
        <v/>
      </c>
      <c r="E1182" s="23" t="str">
        <f>IF('AccuValve Takeoff'!S1183="","",'AccuValve Takeoff'!S1183)</f>
        <v/>
      </c>
      <c r="F1182" s="23" t="str">
        <f>IF('AccuValve Takeoff'!F1183="","",'AccuValve Takeoff'!F1183)</f>
        <v/>
      </c>
      <c r="G1182" s="23" t="str">
        <f>IF('AccuValve Takeoff'!R1183="","",'AccuValve Takeoff'!R1183)</f>
        <v/>
      </c>
      <c r="H1182" s="23" t="str">
        <f>IF('AccuValve Takeoff'!G1183="","",'AccuValve Takeoff'!G1183)</f>
        <v/>
      </c>
      <c r="I1182" s="23" t="str">
        <f>IF('AccuValve Takeoff'!H1183="","",'AccuValve Takeoff'!H1183)</f>
        <v/>
      </c>
      <c r="J1182" s="326" t="str">
        <f>IF('AccuValve Takeoff'!I1183="","",IF('AccuValve Takeoff'!I1183="Not Available","",'AccuValve Takeoff'!I1183))</f>
        <v/>
      </c>
      <c r="K1182" s="326" t="str">
        <f>IF('AccuValve Takeoff'!J1183="","",IF('AccuValve Takeoff'!J1183="Not Available","",'AccuValve Takeoff'!J1183))</f>
        <v/>
      </c>
      <c r="L1182" s="326" t="str">
        <f>IF('AccuValve Takeoff'!K1183="","",IF('AccuValve Takeoff'!K1183="Not Available","",'AccuValve Takeoff'!K1183))</f>
        <v/>
      </c>
      <c r="M1182" s="326" t="str">
        <f>IF('AccuValve Takeoff'!L1183="","",IF('AccuValve Takeoff'!L1183="Not Available","",'AccuValve Takeoff'!L1183))</f>
        <v/>
      </c>
      <c r="N1182" s="326" t="str">
        <f>IF('AccuValve Takeoff'!M1183="","",IF('AccuValve Takeoff'!M1183="Not Available","",'AccuValve Takeoff'!M1183))</f>
        <v/>
      </c>
      <c r="O1182" s="23" t="str">
        <f>IF('AccuValve Takeoff'!N1183="","",'AccuValve Takeoff'!N1183)</f>
        <v/>
      </c>
      <c r="P1182" s="23" t="str">
        <f>IF('AccuValve Takeoff'!O1183="","",'AccuValve Takeoff'!O1183)</f>
        <v/>
      </c>
      <c r="Q1182" s="23" t="str">
        <f>IF('AccuValve Takeoff'!P1183="","",'AccuValve Takeoff'!P1183)</f>
        <v/>
      </c>
      <c r="R1182" s="34" t="str">
        <f>IF('AccuValve Takeoff'!Q1183="","",'AccuValve Takeoff'!Q1183)</f>
        <v xml:space="preserve"> </v>
      </c>
      <c r="S1182" s="35" t="str">
        <f>'AccuValve Takeoff'!T1183</f>
        <v/>
      </c>
      <c r="T1182" s="35" t="str">
        <f>'AccuValve Takeoff'!U1183</f>
        <v/>
      </c>
      <c r="U1182" s="325" t="str">
        <f>'AccuValve Takeoff'!BC1183</f>
        <v/>
      </c>
      <c r="V1182" s="38"/>
      <c r="W1182" s="11"/>
      <c r="X1182" s="11"/>
      <c r="Y1182" s="11"/>
    </row>
    <row r="1183" spans="1:25" ht="20.100000000000001" customHeight="1" x14ac:dyDescent="0.2">
      <c r="A1183" s="12">
        <v>1175</v>
      </c>
      <c r="B1183" s="23" t="str">
        <f>IF('AccuValve Takeoff'!B1184="","",'AccuValve Takeoff'!B1184)</f>
        <v/>
      </c>
      <c r="C1183" s="45" t="str">
        <f>IF('AccuValve Takeoff'!C1184="","",'AccuValve Takeoff'!C1184)</f>
        <v/>
      </c>
      <c r="D1183" s="23" t="str">
        <f>IF('AccuValve Takeoff'!D1184="","",'AccuValve Takeoff'!D1184)</f>
        <v/>
      </c>
      <c r="E1183" s="23" t="str">
        <f>IF('AccuValve Takeoff'!S1184="","",'AccuValve Takeoff'!S1184)</f>
        <v/>
      </c>
      <c r="F1183" s="23" t="str">
        <f>IF('AccuValve Takeoff'!F1184="","",'AccuValve Takeoff'!F1184)</f>
        <v/>
      </c>
      <c r="G1183" s="23" t="str">
        <f>IF('AccuValve Takeoff'!R1184="","",'AccuValve Takeoff'!R1184)</f>
        <v/>
      </c>
      <c r="H1183" s="23" t="str">
        <f>IF('AccuValve Takeoff'!G1184="","",'AccuValve Takeoff'!G1184)</f>
        <v/>
      </c>
      <c r="I1183" s="23" t="str">
        <f>IF('AccuValve Takeoff'!H1184="","",'AccuValve Takeoff'!H1184)</f>
        <v/>
      </c>
      <c r="J1183" s="326" t="str">
        <f>IF('AccuValve Takeoff'!I1184="","",IF('AccuValve Takeoff'!I1184="Not Available","",'AccuValve Takeoff'!I1184))</f>
        <v/>
      </c>
      <c r="K1183" s="326" t="str">
        <f>IF('AccuValve Takeoff'!J1184="","",IF('AccuValve Takeoff'!J1184="Not Available","",'AccuValve Takeoff'!J1184))</f>
        <v/>
      </c>
      <c r="L1183" s="326" t="str">
        <f>IF('AccuValve Takeoff'!K1184="","",IF('AccuValve Takeoff'!K1184="Not Available","",'AccuValve Takeoff'!K1184))</f>
        <v/>
      </c>
      <c r="M1183" s="326" t="str">
        <f>IF('AccuValve Takeoff'!L1184="","",IF('AccuValve Takeoff'!L1184="Not Available","",'AccuValve Takeoff'!L1184))</f>
        <v/>
      </c>
      <c r="N1183" s="326" t="str">
        <f>IF('AccuValve Takeoff'!M1184="","",IF('AccuValve Takeoff'!M1184="Not Available","",'AccuValve Takeoff'!M1184))</f>
        <v/>
      </c>
      <c r="O1183" s="23" t="str">
        <f>IF('AccuValve Takeoff'!N1184="","",'AccuValve Takeoff'!N1184)</f>
        <v/>
      </c>
      <c r="P1183" s="23" t="str">
        <f>IF('AccuValve Takeoff'!O1184="","",'AccuValve Takeoff'!O1184)</f>
        <v/>
      </c>
      <c r="Q1183" s="23" t="str">
        <f>IF('AccuValve Takeoff'!P1184="","",'AccuValve Takeoff'!P1184)</f>
        <v/>
      </c>
      <c r="R1183" s="34" t="str">
        <f>IF('AccuValve Takeoff'!Q1184="","",'AccuValve Takeoff'!Q1184)</f>
        <v xml:space="preserve"> </v>
      </c>
      <c r="S1183" s="35" t="str">
        <f>'AccuValve Takeoff'!T1184</f>
        <v/>
      </c>
      <c r="T1183" s="35" t="str">
        <f>'AccuValve Takeoff'!U1184</f>
        <v/>
      </c>
      <c r="U1183" s="325" t="str">
        <f>'AccuValve Takeoff'!BC1184</f>
        <v/>
      </c>
      <c r="V1183" s="38"/>
      <c r="W1183" s="11"/>
      <c r="X1183" s="11"/>
      <c r="Y1183" s="11"/>
    </row>
    <row r="1184" spans="1:25" ht="20.100000000000001" customHeight="1" x14ac:dyDescent="0.2">
      <c r="A1184" s="12">
        <v>1176</v>
      </c>
      <c r="B1184" s="23" t="str">
        <f>IF('AccuValve Takeoff'!B1185="","",'AccuValve Takeoff'!B1185)</f>
        <v/>
      </c>
      <c r="C1184" s="45" t="str">
        <f>IF('AccuValve Takeoff'!C1185="","",'AccuValve Takeoff'!C1185)</f>
        <v/>
      </c>
      <c r="D1184" s="23" t="str">
        <f>IF('AccuValve Takeoff'!D1185="","",'AccuValve Takeoff'!D1185)</f>
        <v/>
      </c>
      <c r="E1184" s="23" t="str">
        <f>IF('AccuValve Takeoff'!S1185="","",'AccuValve Takeoff'!S1185)</f>
        <v/>
      </c>
      <c r="F1184" s="23" t="str">
        <f>IF('AccuValve Takeoff'!F1185="","",'AccuValve Takeoff'!F1185)</f>
        <v/>
      </c>
      <c r="G1184" s="23" t="str">
        <f>IF('AccuValve Takeoff'!R1185="","",'AccuValve Takeoff'!R1185)</f>
        <v/>
      </c>
      <c r="H1184" s="23" t="str">
        <f>IF('AccuValve Takeoff'!G1185="","",'AccuValve Takeoff'!G1185)</f>
        <v/>
      </c>
      <c r="I1184" s="23" t="str">
        <f>IF('AccuValve Takeoff'!H1185="","",'AccuValve Takeoff'!H1185)</f>
        <v/>
      </c>
      <c r="J1184" s="326" t="str">
        <f>IF('AccuValve Takeoff'!I1185="","",IF('AccuValve Takeoff'!I1185="Not Available","",'AccuValve Takeoff'!I1185))</f>
        <v/>
      </c>
      <c r="K1184" s="326" t="str">
        <f>IF('AccuValve Takeoff'!J1185="","",IF('AccuValve Takeoff'!J1185="Not Available","",'AccuValve Takeoff'!J1185))</f>
        <v/>
      </c>
      <c r="L1184" s="326" t="str">
        <f>IF('AccuValve Takeoff'!K1185="","",IF('AccuValve Takeoff'!K1185="Not Available","",'AccuValve Takeoff'!K1185))</f>
        <v/>
      </c>
      <c r="M1184" s="326" t="str">
        <f>IF('AccuValve Takeoff'!L1185="","",IF('AccuValve Takeoff'!L1185="Not Available","",'AccuValve Takeoff'!L1185))</f>
        <v/>
      </c>
      <c r="N1184" s="326" t="str">
        <f>IF('AccuValve Takeoff'!M1185="","",IF('AccuValve Takeoff'!M1185="Not Available","",'AccuValve Takeoff'!M1185))</f>
        <v/>
      </c>
      <c r="O1184" s="23" t="str">
        <f>IF('AccuValve Takeoff'!N1185="","",'AccuValve Takeoff'!N1185)</f>
        <v/>
      </c>
      <c r="P1184" s="23" t="str">
        <f>IF('AccuValve Takeoff'!O1185="","",'AccuValve Takeoff'!O1185)</f>
        <v/>
      </c>
      <c r="Q1184" s="23" t="str">
        <f>IF('AccuValve Takeoff'!P1185="","",'AccuValve Takeoff'!P1185)</f>
        <v/>
      </c>
      <c r="R1184" s="34" t="str">
        <f>IF('AccuValve Takeoff'!Q1185="","",'AccuValve Takeoff'!Q1185)</f>
        <v xml:space="preserve"> </v>
      </c>
      <c r="S1184" s="35" t="str">
        <f>'AccuValve Takeoff'!T1185</f>
        <v/>
      </c>
      <c r="T1184" s="35" t="str">
        <f>'AccuValve Takeoff'!U1185</f>
        <v/>
      </c>
      <c r="U1184" s="325" t="str">
        <f>'AccuValve Takeoff'!BC1185</f>
        <v/>
      </c>
      <c r="V1184" s="38"/>
      <c r="W1184" s="11"/>
      <c r="X1184" s="11"/>
      <c r="Y1184" s="11"/>
    </row>
    <row r="1185" spans="1:25" ht="20.100000000000001" customHeight="1" x14ac:dyDescent="0.2">
      <c r="A1185" s="12">
        <v>1177</v>
      </c>
      <c r="B1185" s="23" t="str">
        <f>IF('AccuValve Takeoff'!B1186="","",'AccuValve Takeoff'!B1186)</f>
        <v/>
      </c>
      <c r="C1185" s="45" t="str">
        <f>IF('AccuValve Takeoff'!C1186="","",'AccuValve Takeoff'!C1186)</f>
        <v/>
      </c>
      <c r="D1185" s="23" t="str">
        <f>IF('AccuValve Takeoff'!D1186="","",'AccuValve Takeoff'!D1186)</f>
        <v/>
      </c>
      <c r="E1185" s="23" t="str">
        <f>IF('AccuValve Takeoff'!S1186="","",'AccuValve Takeoff'!S1186)</f>
        <v/>
      </c>
      <c r="F1185" s="23" t="str">
        <f>IF('AccuValve Takeoff'!F1186="","",'AccuValve Takeoff'!F1186)</f>
        <v/>
      </c>
      <c r="G1185" s="23" t="str">
        <f>IF('AccuValve Takeoff'!R1186="","",'AccuValve Takeoff'!R1186)</f>
        <v/>
      </c>
      <c r="H1185" s="23" t="str">
        <f>IF('AccuValve Takeoff'!G1186="","",'AccuValve Takeoff'!G1186)</f>
        <v/>
      </c>
      <c r="I1185" s="23" t="str">
        <f>IF('AccuValve Takeoff'!H1186="","",'AccuValve Takeoff'!H1186)</f>
        <v/>
      </c>
      <c r="J1185" s="326" t="str">
        <f>IF('AccuValve Takeoff'!I1186="","",IF('AccuValve Takeoff'!I1186="Not Available","",'AccuValve Takeoff'!I1186))</f>
        <v/>
      </c>
      <c r="K1185" s="326" t="str">
        <f>IF('AccuValve Takeoff'!J1186="","",IF('AccuValve Takeoff'!J1186="Not Available","",'AccuValve Takeoff'!J1186))</f>
        <v/>
      </c>
      <c r="L1185" s="326" t="str">
        <f>IF('AccuValve Takeoff'!K1186="","",IF('AccuValve Takeoff'!K1186="Not Available","",'AccuValve Takeoff'!K1186))</f>
        <v/>
      </c>
      <c r="M1185" s="326" t="str">
        <f>IF('AccuValve Takeoff'!L1186="","",IF('AccuValve Takeoff'!L1186="Not Available","",'AccuValve Takeoff'!L1186))</f>
        <v/>
      </c>
      <c r="N1185" s="326" t="str">
        <f>IF('AccuValve Takeoff'!M1186="","",IF('AccuValve Takeoff'!M1186="Not Available","",'AccuValve Takeoff'!M1186))</f>
        <v/>
      </c>
      <c r="O1185" s="23" t="str">
        <f>IF('AccuValve Takeoff'!N1186="","",'AccuValve Takeoff'!N1186)</f>
        <v/>
      </c>
      <c r="P1185" s="23" t="str">
        <f>IF('AccuValve Takeoff'!O1186="","",'AccuValve Takeoff'!O1186)</f>
        <v/>
      </c>
      <c r="Q1185" s="23" t="str">
        <f>IF('AccuValve Takeoff'!P1186="","",'AccuValve Takeoff'!P1186)</f>
        <v/>
      </c>
      <c r="R1185" s="34" t="str">
        <f>IF('AccuValve Takeoff'!Q1186="","",'AccuValve Takeoff'!Q1186)</f>
        <v xml:space="preserve"> </v>
      </c>
      <c r="S1185" s="35" t="str">
        <f>'AccuValve Takeoff'!T1186</f>
        <v/>
      </c>
      <c r="T1185" s="35" t="str">
        <f>'AccuValve Takeoff'!U1186</f>
        <v/>
      </c>
      <c r="U1185" s="325" t="str">
        <f>'AccuValve Takeoff'!BC1186</f>
        <v/>
      </c>
      <c r="V1185" s="38"/>
      <c r="W1185" s="11"/>
      <c r="X1185" s="11"/>
      <c r="Y1185" s="11"/>
    </row>
    <row r="1186" spans="1:25" ht="20.100000000000001" customHeight="1" x14ac:dyDescent="0.2">
      <c r="A1186" s="12">
        <v>1178</v>
      </c>
      <c r="B1186" s="23" t="str">
        <f>IF('AccuValve Takeoff'!B1187="","",'AccuValve Takeoff'!B1187)</f>
        <v/>
      </c>
      <c r="C1186" s="45" t="str">
        <f>IF('AccuValve Takeoff'!C1187="","",'AccuValve Takeoff'!C1187)</f>
        <v/>
      </c>
      <c r="D1186" s="23" t="str">
        <f>IF('AccuValve Takeoff'!D1187="","",'AccuValve Takeoff'!D1187)</f>
        <v/>
      </c>
      <c r="E1186" s="23" t="str">
        <f>IF('AccuValve Takeoff'!S1187="","",'AccuValve Takeoff'!S1187)</f>
        <v/>
      </c>
      <c r="F1186" s="23" t="str">
        <f>IF('AccuValve Takeoff'!F1187="","",'AccuValve Takeoff'!F1187)</f>
        <v/>
      </c>
      <c r="G1186" s="23" t="str">
        <f>IF('AccuValve Takeoff'!R1187="","",'AccuValve Takeoff'!R1187)</f>
        <v/>
      </c>
      <c r="H1186" s="23" t="str">
        <f>IF('AccuValve Takeoff'!G1187="","",'AccuValve Takeoff'!G1187)</f>
        <v/>
      </c>
      <c r="I1186" s="23" t="str">
        <f>IF('AccuValve Takeoff'!H1187="","",'AccuValve Takeoff'!H1187)</f>
        <v/>
      </c>
      <c r="J1186" s="326" t="str">
        <f>IF('AccuValve Takeoff'!I1187="","",IF('AccuValve Takeoff'!I1187="Not Available","",'AccuValve Takeoff'!I1187))</f>
        <v/>
      </c>
      <c r="K1186" s="326" t="str">
        <f>IF('AccuValve Takeoff'!J1187="","",IF('AccuValve Takeoff'!J1187="Not Available","",'AccuValve Takeoff'!J1187))</f>
        <v/>
      </c>
      <c r="L1186" s="326" t="str">
        <f>IF('AccuValve Takeoff'!K1187="","",IF('AccuValve Takeoff'!K1187="Not Available","",'AccuValve Takeoff'!K1187))</f>
        <v/>
      </c>
      <c r="M1186" s="326" t="str">
        <f>IF('AccuValve Takeoff'!L1187="","",IF('AccuValve Takeoff'!L1187="Not Available","",'AccuValve Takeoff'!L1187))</f>
        <v/>
      </c>
      <c r="N1186" s="326" t="str">
        <f>IF('AccuValve Takeoff'!M1187="","",IF('AccuValve Takeoff'!M1187="Not Available","",'AccuValve Takeoff'!M1187))</f>
        <v/>
      </c>
      <c r="O1186" s="23" t="str">
        <f>IF('AccuValve Takeoff'!N1187="","",'AccuValve Takeoff'!N1187)</f>
        <v/>
      </c>
      <c r="P1186" s="23" t="str">
        <f>IF('AccuValve Takeoff'!O1187="","",'AccuValve Takeoff'!O1187)</f>
        <v/>
      </c>
      <c r="Q1186" s="23" t="str">
        <f>IF('AccuValve Takeoff'!P1187="","",'AccuValve Takeoff'!P1187)</f>
        <v/>
      </c>
      <c r="R1186" s="34" t="str">
        <f>IF('AccuValve Takeoff'!Q1187="","",'AccuValve Takeoff'!Q1187)</f>
        <v xml:space="preserve"> </v>
      </c>
      <c r="S1186" s="35" t="str">
        <f>'AccuValve Takeoff'!T1187</f>
        <v/>
      </c>
      <c r="T1186" s="35" t="str">
        <f>'AccuValve Takeoff'!U1187</f>
        <v/>
      </c>
      <c r="U1186" s="325" t="str">
        <f>'AccuValve Takeoff'!BC1187</f>
        <v/>
      </c>
      <c r="V1186" s="38"/>
      <c r="W1186" s="11"/>
      <c r="X1186" s="11"/>
      <c r="Y1186" s="11"/>
    </row>
    <row r="1187" spans="1:25" ht="20.100000000000001" customHeight="1" x14ac:dyDescent="0.2">
      <c r="A1187" s="12">
        <v>1179</v>
      </c>
      <c r="B1187" s="23" t="str">
        <f>IF('AccuValve Takeoff'!B1188="","",'AccuValve Takeoff'!B1188)</f>
        <v/>
      </c>
      <c r="C1187" s="45" t="str">
        <f>IF('AccuValve Takeoff'!C1188="","",'AccuValve Takeoff'!C1188)</f>
        <v/>
      </c>
      <c r="D1187" s="23" t="str">
        <f>IF('AccuValve Takeoff'!D1188="","",'AccuValve Takeoff'!D1188)</f>
        <v/>
      </c>
      <c r="E1187" s="23" t="str">
        <f>IF('AccuValve Takeoff'!S1188="","",'AccuValve Takeoff'!S1188)</f>
        <v/>
      </c>
      <c r="F1187" s="23" t="str">
        <f>IF('AccuValve Takeoff'!F1188="","",'AccuValve Takeoff'!F1188)</f>
        <v/>
      </c>
      <c r="G1187" s="23" t="str">
        <f>IF('AccuValve Takeoff'!R1188="","",'AccuValve Takeoff'!R1188)</f>
        <v/>
      </c>
      <c r="H1187" s="23" t="str">
        <f>IF('AccuValve Takeoff'!G1188="","",'AccuValve Takeoff'!G1188)</f>
        <v/>
      </c>
      <c r="I1187" s="23" t="str">
        <f>IF('AccuValve Takeoff'!H1188="","",'AccuValve Takeoff'!H1188)</f>
        <v/>
      </c>
      <c r="J1187" s="326" t="str">
        <f>IF('AccuValve Takeoff'!I1188="","",IF('AccuValve Takeoff'!I1188="Not Available","",'AccuValve Takeoff'!I1188))</f>
        <v/>
      </c>
      <c r="K1187" s="326" t="str">
        <f>IF('AccuValve Takeoff'!J1188="","",IF('AccuValve Takeoff'!J1188="Not Available","",'AccuValve Takeoff'!J1188))</f>
        <v/>
      </c>
      <c r="L1187" s="326" t="str">
        <f>IF('AccuValve Takeoff'!K1188="","",IF('AccuValve Takeoff'!K1188="Not Available","",'AccuValve Takeoff'!K1188))</f>
        <v/>
      </c>
      <c r="M1187" s="326" t="str">
        <f>IF('AccuValve Takeoff'!L1188="","",IF('AccuValve Takeoff'!L1188="Not Available","",'AccuValve Takeoff'!L1188))</f>
        <v/>
      </c>
      <c r="N1187" s="326" t="str">
        <f>IF('AccuValve Takeoff'!M1188="","",IF('AccuValve Takeoff'!M1188="Not Available","",'AccuValve Takeoff'!M1188))</f>
        <v/>
      </c>
      <c r="O1187" s="23" t="str">
        <f>IF('AccuValve Takeoff'!N1188="","",'AccuValve Takeoff'!N1188)</f>
        <v/>
      </c>
      <c r="P1187" s="23" t="str">
        <f>IF('AccuValve Takeoff'!O1188="","",'AccuValve Takeoff'!O1188)</f>
        <v/>
      </c>
      <c r="Q1187" s="23" t="str">
        <f>IF('AccuValve Takeoff'!P1188="","",'AccuValve Takeoff'!P1188)</f>
        <v/>
      </c>
      <c r="R1187" s="34" t="str">
        <f>IF('AccuValve Takeoff'!Q1188="","",'AccuValve Takeoff'!Q1188)</f>
        <v xml:space="preserve"> </v>
      </c>
      <c r="S1187" s="35" t="str">
        <f>'AccuValve Takeoff'!T1188</f>
        <v/>
      </c>
      <c r="T1187" s="35" t="str">
        <f>'AccuValve Takeoff'!U1188</f>
        <v/>
      </c>
      <c r="U1187" s="325" t="str">
        <f>'AccuValve Takeoff'!BC1188</f>
        <v/>
      </c>
      <c r="V1187" s="38"/>
      <c r="W1187" s="11"/>
      <c r="X1187" s="11"/>
      <c r="Y1187" s="11"/>
    </row>
    <row r="1188" spans="1:25" ht="20.100000000000001" customHeight="1" x14ac:dyDescent="0.2">
      <c r="A1188" s="12">
        <v>1180</v>
      </c>
      <c r="B1188" s="23" t="str">
        <f>IF('AccuValve Takeoff'!B1189="","",'AccuValve Takeoff'!B1189)</f>
        <v/>
      </c>
      <c r="C1188" s="45" t="str">
        <f>IF('AccuValve Takeoff'!C1189="","",'AccuValve Takeoff'!C1189)</f>
        <v/>
      </c>
      <c r="D1188" s="23" t="str">
        <f>IF('AccuValve Takeoff'!D1189="","",'AccuValve Takeoff'!D1189)</f>
        <v/>
      </c>
      <c r="E1188" s="23" t="str">
        <f>IF('AccuValve Takeoff'!S1189="","",'AccuValve Takeoff'!S1189)</f>
        <v/>
      </c>
      <c r="F1188" s="23" t="str">
        <f>IF('AccuValve Takeoff'!F1189="","",'AccuValve Takeoff'!F1189)</f>
        <v/>
      </c>
      <c r="G1188" s="23" t="str">
        <f>IF('AccuValve Takeoff'!R1189="","",'AccuValve Takeoff'!R1189)</f>
        <v/>
      </c>
      <c r="H1188" s="23" t="str">
        <f>IF('AccuValve Takeoff'!G1189="","",'AccuValve Takeoff'!G1189)</f>
        <v/>
      </c>
      <c r="I1188" s="23" t="str">
        <f>IF('AccuValve Takeoff'!H1189="","",'AccuValve Takeoff'!H1189)</f>
        <v/>
      </c>
      <c r="J1188" s="326" t="str">
        <f>IF('AccuValve Takeoff'!I1189="","",IF('AccuValve Takeoff'!I1189="Not Available","",'AccuValve Takeoff'!I1189))</f>
        <v/>
      </c>
      <c r="K1188" s="326" t="str">
        <f>IF('AccuValve Takeoff'!J1189="","",IF('AccuValve Takeoff'!J1189="Not Available","",'AccuValve Takeoff'!J1189))</f>
        <v/>
      </c>
      <c r="L1188" s="326" t="str">
        <f>IF('AccuValve Takeoff'!K1189="","",IF('AccuValve Takeoff'!K1189="Not Available","",'AccuValve Takeoff'!K1189))</f>
        <v/>
      </c>
      <c r="M1188" s="326" t="str">
        <f>IF('AccuValve Takeoff'!L1189="","",IF('AccuValve Takeoff'!L1189="Not Available","",'AccuValve Takeoff'!L1189))</f>
        <v/>
      </c>
      <c r="N1188" s="326" t="str">
        <f>IF('AccuValve Takeoff'!M1189="","",IF('AccuValve Takeoff'!M1189="Not Available","",'AccuValve Takeoff'!M1189))</f>
        <v/>
      </c>
      <c r="O1188" s="23" t="str">
        <f>IF('AccuValve Takeoff'!N1189="","",'AccuValve Takeoff'!N1189)</f>
        <v/>
      </c>
      <c r="P1188" s="23" t="str">
        <f>IF('AccuValve Takeoff'!O1189="","",'AccuValve Takeoff'!O1189)</f>
        <v/>
      </c>
      <c r="Q1188" s="23" t="str">
        <f>IF('AccuValve Takeoff'!P1189="","",'AccuValve Takeoff'!P1189)</f>
        <v/>
      </c>
      <c r="R1188" s="34" t="str">
        <f>IF('AccuValve Takeoff'!Q1189="","",'AccuValve Takeoff'!Q1189)</f>
        <v xml:space="preserve"> </v>
      </c>
      <c r="S1188" s="35" t="str">
        <f>'AccuValve Takeoff'!T1189</f>
        <v/>
      </c>
      <c r="T1188" s="35" t="str">
        <f>'AccuValve Takeoff'!U1189</f>
        <v/>
      </c>
      <c r="U1188" s="325" t="str">
        <f>'AccuValve Takeoff'!BC1189</f>
        <v/>
      </c>
      <c r="V1188" s="38"/>
      <c r="W1188" s="11"/>
      <c r="X1188" s="11"/>
      <c r="Y1188" s="11"/>
    </row>
    <row r="1189" spans="1:25" ht="20.100000000000001" customHeight="1" x14ac:dyDescent="0.2">
      <c r="A1189" s="12">
        <v>1181</v>
      </c>
      <c r="B1189" s="23" t="str">
        <f>IF('AccuValve Takeoff'!B1190="","",'AccuValve Takeoff'!B1190)</f>
        <v/>
      </c>
      <c r="C1189" s="45" t="str">
        <f>IF('AccuValve Takeoff'!C1190="","",'AccuValve Takeoff'!C1190)</f>
        <v/>
      </c>
      <c r="D1189" s="23" t="str">
        <f>IF('AccuValve Takeoff'!D1190="","",'AccuValve Takeoff'!D1190)</f>
        <v/>
      </c>
      <c r="E1189" s="23" t="str">
        <f>IF('AccuValve Takeoff'!S1190="","",'AccuValve Takeoff'!S1190)</f>
        <v/>
      </c>
      <c r="F1189" s="23" t="str">
        <f>IF('AccuValve Takeoff'!F1190="","",'AccuValve Takeoff'!F1190)</f>
        <v/>
      </c>
      <c r="G1189" s="23" t="str">
        <f>IF('AccuValve Takeoff'!R1190="","",'AccuValve Takeoff'!R1190)</f>
        <v/>
      </c>
      <c r="H1189" s="23" t="str">
        <f>IF('AccuValve Takeoff'!G1190="","",'AccuValve Takeoff'!G1190)</f>
        <v/>
      </c>
      <c r="I1189" s="23" t="str">
        <f>IF('AccuValve Takeoff'!H1190="","",'AccuValve Takeoff'!H1190)</f>
        <v/>
      </c>
      <c r="J1189" s="326" t="str">
        <f>IF('AccuValve Takeoff'!I1190="","",IF('AccuValve Takeoff'!I1190="Not Available","",'AccuValve Takeoff'!I1190))</f>
        <v/>
      </c>
      <c r="K1189" s="326" t="str">
        <f>IF('AccuValve Takeoff'!J1190="","",IF('AccuValve Takeoff'!J1190="Not Available","",'AccuValve Takeoff'!J1190))</f>
        <v/>
      </c>
      <c r="L1189" s="326" t="str">
        <f>IF('AccuValve Takeoff'!K1190="","",IF('AccuValve Takeoff'!K1190="Not Available","",'AccuValve Takeoff'!K1190))</f>
        <v/>
      </c>
      <c r="M1189" s="326" t="str">
        <f>IF('AccuValve Takeoff'!L1190="","",IF('AccuValve Takeoff'!L1190="Not Available","",'AccuValve Takeoff'!L1190))</f>
        <v/>
      </c>
      <c r="N1189" s="326" t="str">
        <f>IF('AccuValve Takeoff'!M1190="","",IF('AccuValve Takeoff'!M1190="Not Available","",'AccuValve Takeoff'!M1190))</f>
        <v/>
      </c>
      <c r="O1189" s="23" t="str">
        <f>IF('AccuValve Takeoff'!N1190="","",'AccuValve Takeoff'!N1190)</f>
        <v/>
      </c>
      <c r="P1189" s="23" t="str">
        <f>IF('AccuValve Takeoff'!O1190="","",'AccuValve Takeoff'!O1190)</f>
        <v/>
      </c>
      <c r="Q1189" s="23" t="str">
        <f>IF('AccuValve Takeoff'!P1190="","",'AccuValve Takeoff'!P1190)</f>
        <v/>
      </c>
      <c r="R1189" s="34" t="str">
        <f>IF('AccuValve Takeoff'!Q1190="","",'AccuValve Takeoff'!Q1190)</f>
        <v xml:space="preserve"> </v>
      </c>
      <c r="S1189" s="35" t="str">
        <f>'AccuValve Takeoff'!T1190</f>
        <v/>
      </c>
      <c r="T1189" s="35" t="str">
        <f>'AccuValve Takeoff'!U1190</f>
        <v/>
      </c>
      <c r="U1189" s="325" t="str">
        <f>'AccuValve Takeoff'!BC1190</f>
        <v/>
      </c>
      <c r="V1189" s="38"/>
      <c r="W1189" s="11"/>
      <c r="X1189" s="11"/>
      <c r="Y1189" s="11"/>
    </row>
    <row r="1190" spans="1:25" ht="20.100000000000001" customHeight="1" x14ac:dyDescent="0.2">
      <c r="A1190" s="12">
        <v>1182</v>
      </c>
      <c r="B1190" s="23" t="str">
        <f>IF('AccuValve Takeoff'!B1191="","",'AccuValve Takeoff'!B1191)</f>
        <v/>
      </c>
      <c r="C1190" s="45" t="str">
        <f>IF('AccuValve Takeoff'!C1191="","",'AccuValve Takeoff'!C1191)</f>
        <v/>
      </c>
      <c r="D1190" s="23" t="str">
        <f>IF('AccuValve Takeoff'!D1191="","",'AccuValve Takeoff'!D1191)</f>
        <v/>
      </c>
      <c r="E1190" s="23" t="str">
        <f>IF('AccuValve Takeoff'!S1191="","",'AccuValve Takeoff'!S1191)</f>
        <v/>
      </c>
      <c r="F1190" s="23" t="str">
        <f>IF('AccuValve Takeoff'!F1191="","",'AccuValve Takeoff'!F1191)</f>
        <v/>
      </c>
      <c r="G1190" s="23" t="str">
        <f>IF('AccuValve Takeoff'!R1191="","",'AccuValve Takeoff'!R1191)</f>
        <v/>
      </c>
      <c r="H1190" s="23" t="str">
        <f>IF('AccuValve Takeoff'!G1191="","",'AccuValve Takeoff'!G1191)</f>
        <v/>
      </c>
      <c r="I1190" s="23" t="str">
        <f>IF('AccuValve Takeoff'!H1191="","",'AccuValve Takeoff'!H1191)</f>
        <v/>
      </c>
      <c r="J1190" s="326" t="str">
        <f>IF('AccuValve Takeoff'!I1191="","",IF('AccuValve Takeoff'!I1191="Not Available","",'AccuValve Takeoff'!I1191))</f>
        <v/>
      </c>
      <c r="K1190" s="326" t="str">
        <f>IF('AccuValve Takeoff'!J1191="","",IF('AccuValve Takeoff'!J1191="Not Available","",'AccuValve Takeoff'!J1191))</f>
        <v/>
      </c>
      <c r="L1190" s="326" t="str">
        <f>IF('AccuValve Takeoff'!K1191="","",IF('AccuValve Takeoff'!K1191="Not Available","",'AccuValve Takeoff'!K1191))</f>
        <v/>
      </c>
      <c r="M1190" s="326" t="str">
        <f>IF('AccuValve Takeoff'!L1191="","",IF('AccuValve Takeoff'!L1191="Not Available","",'AccuValve Takeoff'!L1191))</f>
        <v/>
      </c>
      <c r="N1190" s="326" t="str">
        <f>IF('AccuValve Takeoff'!M1191="","",IF('AccuValve Takeoff'!M1191="Not Available","",'AccuValve Takeoff'!M1191))</f>
        <v/>
      </c>
      <c r="O1190" s="23" t="str">
        <f>IF('AccuValve Takeoff'!N1191="","",'AccuValve Takeoff'!N1191)</f>
        <v/>
      </c>
      <c r="P1190" s="23" t="str">
        <f>IF('AccuValve Takeoff'!O1191="","",'AccuValve Takeoff'!O1191)</f>
        <v/>
      </c>
      <c r="Q1190" s="23" t="str">
        <f>IF('AccuValve Takeoff'!P1191="","",'AccuValve Takeoff'!P1191)</f>
        <v/>
      </c>
      <c r="R1190" s="34" t="str">
        <f>IF('AccuValve Takeoff'!Q1191="","",'AccuValve Takeoff'!Q1191)</f>
        <v xml:space="preserve"> </v>
      </c>
      <c r="S1190" s="35" t="str">
        <f>'AccuValve Takeoff'!T1191</f>
        <v/>
      </c>
      <c r="T1190" s="35" t="str">
        <f>'AccuValve Takeoff'!U1191</f>
        <v/>
      </c>
      <c r="U1190" s="325" t="str">
        <f>'AccuValve Takeoff'!BC1191</f>
        <v/>
      </c>
      <c r="V1190" s="38"/>
      <c r="W1190" s="11"/>
      <c r="X1190" s="11"/>
      <c r="Y1190" s="11"/>
    </row>
    <row r="1191" spans="1:25" ht="20.100000000000001" customHeight="1" x14ac:dyDescent="0.2">
      <c r="A1191" s="12">
        <v>1183</v>
      </c>
      <c r="B1191" s="23" t="str">
        <f>IF('AccuValve Takeoff'!B1192="","",'AccuValve Takeoff'!B1192)</f>
        <v/>
      </c>
      <c r="C1191" s="45" t="str">
        <f>IF('AccuValve Takeoff'!C1192="","",'AccuValve Takeoff'!C1192)</f>
        <v/>
      </c>
      <c r="D1191" s="23" t="str">
        <f>IF('AccuValve Takeoff'!D1192="","",'AccuValve Takeoff'!D1192)</f>
        <v/>
      </c>
      <c r="E1191" s="23" t="str">
        <f>IF('AccuValve Takeoff'!S1192="","",'AccuValve Takeoff'!S1192)</f>
        <v/>
      </c>
      <c r="F1191" s="23" t="str">
        <f>IF('AccuValve Takeoff'!F1192="","",'AccuValve Takeoff'!F1192)</f>
        <v/>
      </c>
      <c r="G1191" s="23" t="str">
        <f>IF('AccuValve Takeoff'!R1192="","",'AccuValve Takeoff'!R1192)</f>
        <v/>
      </c>
      <c r="H1191" s="23" t="str">
        <f>IF('AccuValve Takeoff'!G1192="","",'AccuValve Takeoff'!G1192)</f>
        <v/>
      </c>
      <c r="I1191" s="23" t="str">
        <f>IF('AccuValve Takeoff'!H1192="","",'AccuValve Takeoff'!H1192)</f>
        <v/>
      </c>
      <c r="J1191" s="326" t="str">
        <f>IF('AccuValve Takeoff'!I1192="","",IF('AccuValve Takeoff'!I1192="Not Available","",'AccuValve Takeoff'!I1192))</f>
        <v/>
      </c>
      <c r="K1191" s="326" t="str">
        <f>IF('AccuValve Takeoff'!J1192="","",IF('AccuValve Takeoff'!J1192="Not Available","",'AccuValve Takeoff'!J1192))</f>
        <v/>
      </c>
      <c r="L1191" s="326" t="str">
        <f>IF('AccuValve Takeoff'!K1192="","",IF('AccuValve Takeoff'!K1192="Not Available","",'AccuValve Takeoff'!K1192))</f>
        <v/>
      </c>
      <c r="M1191" s="326" t="str">
        <f>IF('AccuValve Takeoff'!L1192="","",IF('AccuValve Takeoff'!L1192="Not Available","",'AccuValve Takeoff'!L1192))</f>
        <v/>
      </c>
      <c r="N1191" s="326" t="str">
        <f>IF('AccuValve Takeoff'!M1192="","",IF('AccuValve Takeoff'!M1192="Not Available","",'AccuValve Takeoff'!M1192))</f>
        <v/>
      </c>
      <c r="O1191" s="23" t="str">
        <f>IF('AccuValve Takeoff'!N1192="","",'AccuValve Takeoff'!N1192)</f>
        <v/>
      </c>
      <c r="P1191" s="23" t="str">
        <f>IF('AccuValve Takeoff'!O1192="","",'AccuValve Takeoff'!O1192)</f>
        <v/>
      </c>
      <c r="Q1191" s="23" t="str">
        <f>IF('AccuValve Takeoff'!P1192="","",'AccuValve Takeoff'!P1192)</f>
        <v/>
      </c>
      <c r="R1191" s="34" t="str">
        <f>IF('AccuValve Takeoff'!Q1192="","",'AccuValve Takeoff'!Q1192)</f>
        <v xml:space="preserve"> </v>
      </c>
      <c r="S1191" s="35" t="str">
        <f>'AccuValve Takeoff'!T1192</f>
        <v/>
      </c>
      <c r="T1191" s="35" t="str">
        <f>'AccuValve Takeoff'!U1192</f>
        <v/>
      </c>
      <c r="U1191" s="325" t="str">
        <f>'AccuValve Takeoff'!BC1192</f>
        <v/>
      </c>
      <c r="V1191" s="38"/>
      <c r="W1191" s="11"/>
      <c r="X1191" s="11"/>
      <c r="Y1191" s="11"/>
    </row>
    <row r="1192" spans="1:25" ht="20.100000000000001" customHeight="1" x14ac:dyDescent="0.2">
      <c r="A1192" s="12">
        <v>1184</v>
      </c>
      <c r="B1192" s="23" t="str">
        <f>IF('AccuValve Takeoff'!B1193="","",'AccuValve Takeoff'!B1193)</f>
        <v/>
      </c>
      <c r="C1192" s="45" t="str">
        <f>IF('AccuValve Takeoff'!C1193="","",'AccuValve Takeoff'!C1193)</f>
        <v/>
      </c>
      <c r="D1192" s="23" t="str">
        <f>IF('AccuValve Takeoff'!D1193="","",'AccuValve Takeoff'!D1193)</f>
        <v/>
      </c>
      <c r="E1192" s="23" t="str">
        <f>IF('AccuValve Takeoff'!S1193="","",'AccuValve Takeoff'!S1193)</f>
        <v/>
      </c>
      <c r="F1192" s="23" t="str">
        <f>IF('AccuValve Takeoff'!F1193="","",'AccuValve Takeoff'!F1193)</f>
        <v/>
      </c>
      <c r="G1192" s="23" t="str">
        <f>IF('AccuValve Takeoff'!R1193="","",'AccuValve Takeoff'!R1193)</f>
        <v/>
      </c>
      <c r="H1192" s="23" t="str">
        <f>IF('AccuValve Takeoff'!G1193="","",'AccuValve Takeoff'!G1193)</f>
        <v/>
      </c>
      <c r="I1192" s="23" t="str">
        <f>IF('AccuValve Takeoff'!H1193="","",'AccuValve Takeoff'!H1193)</f>
        <v/>
      </c>
      <c r="J1192" s="326" t="str">
        <f>IF('AccuValve Takeoff'!I1193="","",IF('AccuValve Takeoff'!I1193="Not Available","",'AccuValve Takeoff'!I1193))</f>
        <v/>
      </c>
      <c r="K1192" s="326" t="str">
        <f>IF('AccuValve Takeoff'!J1193="","",IF('AccuValve Takeoff'!J1193="Not Available","",'AccuValve Takeoff'!J1193))</f>
        <v/>
      </c>
      <c r="L1192" s="326" t="str">
        <f>IF('AccuValve Takeoff'!K1193="","",IF('AccuValve Takeoff'!K1193="Not Available","",'AccuValve Takeoff'!K1193))</f>
        <v/>
      </c>
      <c r="M1192" s="326" t="str">
        <f>IF('AccuValve Takeoff'!L1193="","",IF('AccuValve Takeoff'!L1193="Not Available","",'AccuValve Takeoff'!L1193))</f>
        <v/>
      </c>
      <c r="N1192" s="326" t="str">
        <f>IF('AccuValve Takeoff'!M1193="","",IF('AccuValve Takeoff'!M1193="Not Available","",'AccuValve Takeoff'!M1193))</f>
        <v/>
      </c>
      <c r="O1192" s="23" t="str">
        <f>IF('AccuValve Takeoff'!N1193="","",'AccuValve Takeoff'!N1193)</f>
        <v/>
      </c>
      <c r="P1192" s="23" t="str">
        <f>IF('AccuValve Takeoff'!O1193="","",'AccuValve Takeoff'!O1193)</f>
        <v/>
      </c>
      <c r="Q1192" s="23" t="str">
        <f>IF('AccuValve Takeoff'!P1193="","",'AccuValve Takeoff'!P1193)</f>
        <v/>
      </c>
      <c r="R1192" s="34" t="str">
        <f>IF('AccuValve Takeoff'!Q1193="","",'AccuValve Takeoff'!Q1193)</f>
        <v xml:space="preserve"> </v>
      </c>
      <c r="S1192" s="35" t="str">
        <f>'AccuValve Takeoff'!T1193</f>
        <v/>
      </c>
      <c r="T1192" s="35" t="str">
        <f>'AccuValve Takeoff'!U1193</f>
        <v/>
      </c>
      <c r="U1192" s="325" t="str">
        <f>'AccuValve Takeoff'!BC1193</f>
        <v/>
      </c>
      <c r="V1192" s="38"/>
      <c r="W1192" s="11"/>
      <c r="X1192" s="11"/>
      <c r="Y1192" s="11"/>
    </row>
    <row r="1193" spans="1:25" ht="20.100000000000001" customHeight="1" x14ac:dyDescent="0.2">
      <c r="A1193" s="12">
        <v>1185</v>
      </c>
      <c r="B1193" s="23" t="str">
        <f>IF('AccuValve Takeoff'!B1194="","",'AccuValve Takeoff'!B1194)</f>
        <v/>
      </c>
      <c r="C1193" s="45" t="str">
        <f>IF('AccuValve Takeoff'!C1194="","",'AccuValve Takeoff'!C1194)</f>
        <v/>
      </c>
      <c r="D1193" s="23" t="str">
        <f>IF('AccuValve Takeoff'!D1194="","",'AccuValve Takeoff'!D1194)</f>
        <v/>
      </c>
      <c r="E1193" s="23" t="str">
        <f>IF('AccuValve Takeoff'!S1194="","",'AccuValve Takeoff'!S1194)</f>
        <v/>
      </c>
      <c r="F1193" s="23" t="str">
        <f>IF('AccuValve Takeoff'!F1194="","",'AccuValve Takeoff'!F1194)</f>
        <v/>
      </c>
      <c r="G1193" s="23" t="str">
        <f>IF('AccuValve Takeoff'!R1194="","",'AccuValve Takeoff'!R1194)</f>
        <v/>
      </c>
      <c r="H1193" s="23" t="str">
        <f>IF('AccuValve Takeoff'!G1194="","",'AccuValve Takeoff'!G1194)</f>
        <v/>
      </c>
      <c r="I1193" s="23" t="str">
        <f>IF('AccuValve Takeoff'!H1194="","",'AccuValve Takeoff'!H1194)</f>
        <v/>
      </c>
      <c r="J1193" s="326" t="str">
        <f>IF('AccuValve Takeoff'!I1194="","",IF('AccuValve Takeoff'!I1194="Not Available","",'AccuValve Takeoff'!I1194))</f>
        <v/>
      </c>
      <c r="K1193" s="326" t="str">
        <f>IF('AccuValve Takeoff'!J1194="","",IF('AccuValve Takeoff'!J1194="Not Available","",'AccuValve Takeoff'!J1194))</f>
        <v/>
      </c>
      <c r="L1193" s="326" t="str">
        <f>IF('AccuValve Takeoff'!K1194="","",IF('AccuValve Takeoff'!K1194="Not Available","",'AccuValve Takeoff'!K1194))</f>
        <v/>
      </c>
      <c r="M1193" s="326" t="str">
        <f>IF('AccuValve Takeoff'!L1194="","",IF('AccuValve Takeoff'!L1194="Not Available","",'AccuValve Takeoff'!L1194))</f>
        <v/>
      </c>
      <c r="N1193" s="326" t="str">
        <f>IF('AccuValve Takeoff'!M1194="","",IF('AccuValve Takeoff'!M1194="Not Available","",'AccuValve Takeoff'!M1194))</f>
        <v/>
      </c>
      <c r="O1193" s="23" t="str">
        <f>IF('AccuValve Takeoff'!N1194="","",'AccuValve Takeoff'!N1194)</f>
        <v/>
      </c>
      <c r="P1193" s="23" t="str">
        <f>IF('AccuValve Takeoff'!O1194="","",'AccuValve Takeoff'!O1194)</f>
        <v/>
      </c>
      <c r="Q1193" s="23" t="str">
        <f>IF('AccuValve Takeoff'!P1194="","",'AccuValve Takeoff'!P1194)</f>
        <v/>
      </c>
      <c r="R1193" s="34" t="str">
        <f>IF('AccuValve Takeoff'!Q1194="","",'AccuValve Takeoff'!Q1194)</f>
        <v xml:space="preserve"> </v>
      </c>
      <c r="S1193" s="35" t="str">
        <f>'AccuValve Takeoff'!T1194</f>
        <v/>
      </c>
      <c r="T1193" s="35" t="str">
        <f>'AccuValve Takeoff'!U1194</f>
        <v/>
      </c>
      <c r="U1193" s="325" t="str">
        <f>'AccuValve Takeoff'!BC1194</f>
        <v/>
      </c>
      <c r="V1193" s="38"/>
      <c r="W1193" s="11"/>
      <c r="X1193" s="11"/>
      <c r="Y1193" s="11"/>
    </row>
    <row r="1194" spans="1:25" ht="20.100000000000001" customHeight="1" x14ac:dyDescent="0.2">
      <c r="A1194" s="12">
        <v>1186</v>
      </c>
      <c r="B1194" s="23" t="str">
        <f>IF('AccuValve Takeoff'!B1195="","",'AccuValve Takeoff'!B1195)</f>
        <v/>
      </c>
      <c r="C1194" s="45" t="str">
        <f>IF('AccuValve Takeoff'!C1195="","",'AccuValve Takeoff'!C1195)</f>
        <v/>
      </c>
      <c r="D1194" s="23" t="str">
        <f>IF('AccuValve Takeoff'!D1195="","",'AccuValve Takeoff'!D1195)</f>
        <v/>
      </c>
      <c r="E1194" s="23" t="str">
        <f>IF('AccuValve Takeoff'!S1195="","",'AccuValve Takeoff'!S1195)</f>
        <v/>
      </c>
      <c r="F1194" s="23" t="str">
        <f>IF('AccuValve Takeoff'!F1195="","",'AccuValve Takeoff'!F1195)</f>
        <v/>
      </c>
      <c r="G1194" s="23" t="str">
        <f>IF('AccuValve Takeoff'!R1195="","",'AccuValve Takeoff'!R1195)</f>
        <v/>
      </c>
      <c r="H1194" s="23" t="str">
        <f>IF('AccuValve Takeoff'!G1195="","",'AccuValve Takeoff'!G1195)</f>
        <v/>
      </c>
      <c r="I1194" s="23" t="str">
        <f>IF('AccuValve Takeoff'!H1195="","",'AccuValve Takeoff'!H1195)</f>
        <v/>
      </c>
      <c r="J1194" s="326" t="str">
        <f>IF('AccuValve Takeoff'!I1195="","",IF('AccuValve Takeoff'!I1195="Not Available","",'AccuValve Takeoff'!I1195))</f>
        <v/>
      </c>
      <c r="K1194" s="326" t="str">
        <f>IF('AccuValve Takeoff'!J1195="","",IF('AccuValve Takeoff'!J1195="Not Available","",'AccuValve Takeoff'!J1195))</f>
        <v/>
      </c>
      <c r="L1194" s="326" t="str">
        <f>IF('AccuValve Takeoff'!K1195="","",IF('AccuValve Takeoff'!K1195="Not Available","",'AccuValve Takeoff'!K1195))</f>
        <v/>
      </c>
      <c r="M1194" s="326" t="str">
        <f>IF('AccuValve Takeoff'!L1195="","",IF('AccuValve Takeoff'!L1195="Not Available","",'AccuValve Takeoff'!L1195))</f>
        <v/>
      </c>
      <c r="N1194" s="326" t="str">
        <f>IF('AccuValve Takeoff'!M1195="","",IF('AccuValve Takeoff'!M1195="Not Available","",'AccuValve Takeoff'!M1195))</f>
        <v/>
      </c>
      <c r="O1194" s="23" t="str">
        <f>IF('AccuValve Takeoff'!N1195="","",'AccuValve Takeoff'!N1195)</f>
        <v/>
      </c>
      <c r="P1194" s="23" t="str">
        <f>IF('AccuValve Takeoff'!O1195="","",'AccuValve Takeoff'!O1195)</f>
        <v/>
      </c>
      <c r="Q1194" s="23" t="str">
        <f>IF('AccuValve Takeoff'!P1195="","",'AccuValve Takeoff'!P1195)</f>
        <v/>
      </c>
      <c r="R1194" s="34" t="str">
        <f>IF('AccuValve Takeoff'!Q1195="","",'AccuValve Takeoff'!Q1195)</f>
        <v xml:space="preserve"> </v>
      </c>
      <c r="S1194" s="35" t="str">
        <f>'AccuValve Takeoff'!T1195</f>
        <v/>
      </c>
      <c r="T1194" s="35" t="str">
        <f>'AccuValve Takeoff'!U1195</f>
        <v/>
      </c>
      <c r="U1194" s="325" t="str">
        <f>'AccuValve Takeoff'!BC1195</f>
        <v/>
      </c>
      <c r="V1194" s="38"/>
      <c r="W1194" s="11"/>
      <c r="X1194" s="11"/>
      <c r="Y1194" s="11"/>
    </row>
    <row r="1195" spans="1:25" ht="20.100000000000001" customHeight="1" x14ac:dyDescent="0.2">
      <c r="A1195" s="12">
        <v>1187</v>
      </c>
      <c r="B1195" s="23" t="str">
        <f>IF('AccuValve Takeoff'!B1196="","",'AccuValve Takeoff'!B1196)</f>
        <v/>
      </c>
      <c r="C1195" s="45" t="str">
        <f>IF('AccuValve Takeoff'!C1196="","",'AccuValve Takeoff'!C1196)</f>
        <v/>
      </c>
      <c r="D1195" s="23" t="str">
        <f>IF('AccuValve Takeoff'!D1196="","",'AccuValve Takeoff'!D1196)</f>
        <v/>
      </c>
      <c r="E1195" s="23" t="str">
        <f>IF('AccuValve Takeoff'!S1196="","",'AccuValve Takeoff'!S1196)</f>
        <v/>
      </c>
      <c r="F1195" s="23" t="str">
        <f>IF('AccuValve Takeoff'!F1196="","",'AccuValve Takeoff'!F1196)</f>
        <v/>
      </c>
      <c r="G1195" s="23" t="str">
        <f>IF('AccuValve Takeoff'!R1196="","",'AccuValve Takeoff'!R1196)</f>
        <v/>
      </c>
      <c r="H1195" s="23" t="str">
        <f>IF('AccuValve Takeoff'!G1196="","",'AccuValve Takeoff'!G1196)</f>
        <v/>
      </c>
      <c r="I1195" s="23" t="str">
        <f>IF('AccuValve Takeoff'!H1196="","",'AccuValve Takeoff'!H1196)</f>
        <v/>
      </c>
      <c r="J1195" s="326" t="str">
        <f>IF('AccuValve Takeoff'!I1196="","",IF('AccuValve Takeoff'!I1196="Not Available","",'AccuValve Takeoff'!I1196))</f>
        <v/>
      </c>
      <c r="K1195" s="326" t="str">
        <f>IF('AccuValve Takeoff'!J1196="","",IF('AccuValve Takeoff'!J1196="Not Available","",'AccuValve Takeoff'!J1196))</f>
        <v/>
      </c>
      <c r="L1195" s="326" t="str">
        <f>IF('AccuValve Takeoff'!K1196="","",IF('AccuValve Takeoff'!K1196="Not Available","",'AccuValve Takeoff'!K1196))</f>
        <v/>
      </c>
      <c r="M1195" s="326" t="str">
        <f>IF('AccuValve Takeoff'!L1196="","",IF('AccuValve Takeoff'!L1196="Not Available","",'AccuValve Takeoff'!L1196))</f>
        <v/>
      </c>
      <c r="N1195" s="326" t="str">
        <f>IF('AccuValve Takeoff'!M1196="","",IF('AccuValve Takeoff'!M1196="Not Available","",'AccuValve Takeoff'!M1196))</f>
        <v/>
      </c>
      <c r="O1195" s="23" t="str">
        <f>IF('AccuValve Takeoff'!N1196="","",'AccuValve Takeoff'!N1196)</f>
        <v/>
      </c>
      <c r="P1195" s="23" t="str">
        <f>IF('AccuValve Takeoff'!O1196="","",'AccuValve Takeoff'!O1196)</f>
        <v/>
      </c>
      <c r="Q1195" s="23" t="str">
        <f>IF('AccuValve Takeoff'!P1196="","",'AccuValve Takeoff'!P1196)</f>
        <v/>
      </c>
      <c r="R1195" s="34" t="str">
        <f>IF('AccuValve Takeoff'!Q1196="","",'AccuValve Takeoff'!Q1196)</f>
        <v xml:space="preserve"> </v>
      </c>
      <c r="S1195" s="35" t="str">
        <f>'AccuValve Takeoff'!T1196</f>
        <v/>
      </c>
      <c r="T1195" s="35" t="str">
        <f>'AccuValve Takeoff'!U1196</f>
        <v/>
      </c>
      <c r="U1195" s="325" t="str">
        <f>'AccuValve Takeoff'!BC1196</f>
        <v/>
      </c>
      <c r="V1195" s="38"/>
      <c r="W1195" s="11"/>
      <c r="X1195" s="11"/>
      <c r="Y1195" s="11"/>
    </row>
    <row r="1196" spans="1:25" ht="20.100000000000001" customHeight="1" x14ac:dyDescent="0.2">
      <c r="A1196" s="12">
        <v>1188</v>
      </c>
      <c r="B1196" s="23" t="str">
        <f>IF('AccuValve Takeoff'!B1197="","",'AccuValve Takeoff'!B1197)</f>
        <v/>
      </c>
      <c r="C1196" s="45" t="str">
        <f>IF('AccuValve Takeoff'!C1197="","",'AccuValve Takeoff'!C1197)</f>
        <v/>
      </c>
      <c r="D1196" s="23" t="str">
        <f>IF('AccuValve Takeoff'!D1197="","",'AccuValve Takeoff'!D1197)</f>
        <v/>
      </c>
      <c r="E1196" s="23" t="str">
        <f>IF('AccuValve Takeoff'!S1197="","",'AccuValve Takeoff'!S1197)</f>
        <v/>
      </c>
      <c r="F1196" s="23" t="str">
        <f>IF('AccuValve Takeoff'!F1197="","",'AccuValve Takeoff'!F1197)</f>
        <v/>
      </c>
      <c r="G1196" s="23" t="str">
        <f>IF('AccuValve Takeoff'!R1197="","",'AccuValve Takeoff'!R1197)</f>
        <v/>
      </c>
      <c r="H1196" s="23" t="str">
        <f>IF('AccuValve Takeoff'!G1197="","",'AccuValve Takeoff'!G1197)</f>
        <v/>
      </c>
      <c r="I1196" s="23" t="str">
        <f>IF('AccuValve Takeoff'!H1197="","",'AccuValve Takeoff'!H1197)</f>
        <v/>
      </c>
      <c r="J1196" s="326" t="str">
        <f>IF('AccuValve Takeoff'!I1197="","",IF('AccuValve Takeoff'!I1197="Not Available","",'AccuValve Takeoff'!I1197))</f>
        <v/>
      </c>
      <c r="K1196" s="326" t="str">
        <f>IF('AccuValve Takeoff'!J1197="","",IF('AccuValve Takeoff'!J1197="Not Available","",'AccuValve Takeoff'!J1197))</f>
        <v/>
      </c>
      <c r="L1196" s="326" t="str">
        <f>IF('AccuValve Takeoff'!K1197="","",IF('AccuValve Takeoff'!K1197="Not Available","",'AccuValve Takeoff'!K1197))</f>
        <v/>
      </c>
      <c r="M1196" s="326" t="str">
        <f>IF('AccuValve Takeoff'!L1197="","",IF('AccuValve Takeoff'!L1197="Not Available","",'AccuValve Takeoff'!L1197))</f>
        <v/>
      </c>
      <c r="N1196" s="326" t="str">
        <f>IF('AccuValve Takeoff'!M1197="","",IF('AccuValve Takeoff'!M1197="Not Available","",'AccuValve Takeoff'!M1197))</f>
        <v/>
      </c>
      <c r="O1196" s="23" t="str">
        <f>IF('AccuValve Takeoff'!N1197="","",'AccuValve Takeoff'!N1197)</f>
        <v/>
      </c>
      <c r="P1196" s="23" t="str">
        <f>IF('AccuValve Takeoff'!O1197="","",'AccuValve Takeoff'!O1197)</f>
        <v/>
      </c>
      <c r="Q1196" s="23" t="str">
        <f>IF('AccuValve Takeoff'!P1197="","",'AccuValve Takeoff'!P1197)</f>
        <v/>
      </c>
      <c r="R1196" s="34" t="str">
        <f>IF('AccuValve Takeoff'!Q1197="","",'AccuValve Takeoff'!Q1197)</f>
        <v xml:space="preserve"> </v>
      </c>
      <c r="S1196" s="35" t="str">
        <f>'AccuValve Takeoff'!T1197</f>
        <v/>
      </c>
      <c r="T1196" s="35" t="str">
        <f>'AccuValve Takeoff'!U1197</f>
        <v/>
      </c>
      <c r="U1196" s="325" t="str">
        <f>'AccuValve Takeoff'!BC1197</f>
        <v/>
      </c>
      <c r="V1196" s="38"/>
      <c r="W1196" s="11"/>
      <c r="X1196" s="11"/>
      <c r="Y1196" s="11"/>
    </row>
    <row r="1197" spans="1:25" ht="20.100000000000001" customHeight="1" x14ac:dyDescent="0.2">
      <c r="A1197" s="12">
        <v>1189</v>
      </c>
      <c r="B1197" s="23" t="str">
        <f>IF('AccuValve Takeoff'!B1198="","",'AccuValve Takeoff'!B1198)</f>
        <v/>
      </c>
      <c r="C1197" s="45" t="str">
        <f>IF('AccuValve Takeoff'!C1198="","",'AccuValve Takeoff'!C1198)</f>
        <v/>
      </c>
      <c r="D1197" s="23" t="str">
        <f>IF('AccuValve Takeoff'!D1198="","",'AccuValve Takeoff'!D1198)</f>
        <v/>
      </c>
      <c r="E1197" s="23" t="str">
        <f>IF('AccuValve Takeoff'!S1198="","",'AccuValve Takeoff'!S1198)</f>
        <v/>
      </c>
      <c r="F1197" s="23" t="str">
        <f>IF('AccuValve Takeoff'!F1198="","",'AccuValve Takeoff'!F1198)</f>
        <v/>
      </c>
      <c r="G1197" s="23" t="str">
        <f>IF('AccuValve Takeoff'!R1198="","",'AccuValve Takeoff'!R1198)</f>
        <v/>
      </c>
      <c r="H1197" s="23" t="str">
        <f>IF('AccuValve Takeoff'!G1198="","",'AccuValve Takeoff'!G1198)</f>
        <v/>
      </c>
      <c r="I1197" s="23" t="str">
        <f>IF('AccuValve Takeoff'!H1198="","",'AccuValve Takeoff'!H1198)</f>
        <v/>
      </c>
      <c r="J1197" s="326" t="str">
        <f>IF('AccuValve Takeoff'!I1198="","",IF('AccuValve Takeoff'!I1198="Not Available","",'AccuValve Takeoff'!I1198))</f>
        <v/>
      </c>
      <c r="K1197" s="326" t="str">
        <f>IF('AccuValve Takeoff'!J1198="","",IF('AccuValve Takeoff'!J1198="Not Available","",'AccuValve Takeoff'!J1198))</f>
        <v/>
      </c>
      <c r="L1197" s="326" t="str">
        <f>IF('AccuValve Takeoff'!K1198="","",IF('AccuValve Takeoff'!K1198="Not Available","",'AccuValve Takeoff'!K1198))</f>
        <v/>
      </c>
      <c r="M1197" s="326" t="str">
        <f>IF('AccuValve Takeoff'!L1198="","",IF('AccuValve Takeoff'!L1198="Not Available","",'AccuValve Takeoff'!L1198))</f>
        <v/>
      </c>
      <c r="N1197" s="326" t="str">
        <f>IF('AccuValve Takeoff'!M1198="","",IF('AccuValve Takeoff'!M1198="Not Available","",'AccuValve Takeoff'!M1198))</f>
        <v/>
      </c>
      <c r="O1197" s="23" t="str">
        <f>IF('AccuValve Takeoff'!N1198="","",'AccuValve Takeoff'!N1198)</f>
        <v/>
      </c>
      <c r="P1197" s="23" t="str">
        <f>IF('AccuValve Takeoff'!O1198="","",'AccuValve Takeoff'!O1198)</f>
        <v/>
      </c>
      <c r="Q1197" s="23" t="str">
        <f>IF('AccuValve Takeoff'!P1198="","",'AccuValve Takeoff'!P1198)</f>
        <v/>
      </c>
      <c r="R1197" s="34" t="str">
        <f>IF('AccuValve Takeoff'!Q1198="","",'AccuValve Takeoff'!Q1198)</f>
        <v xml:space="preserve"> </v>
      </c>
      <c r="S1197" s="35" t="str">
        <f>'AccuValve Takeoff'!T1198</f>
        <v/>
      </c>
      <c r="T1197" s="35" t="str">
        <f>'AccuValve Takeoff'!U1198</f>
        <v/>
      </c>
      <c r="U1197" s="325" t="str">
        <f>'AccuValve Takeoff'!BC1198</f>
        <v/>
      </c>
      <c r="V1197" s="38"/>
      <c r="W1197" s="11"/>
      <c r="X1197" s="11"/>
      <c r="Y1197" s="11"/>
    </row>
    <row r="1198" spans="1:25" ht="20.100000000000001" customHeight="1" x14ac:dyDescent="0.2">
      <c r="A1198" s="12">
        <v>1190</v>
      </c>
      <c r="B1198" s="23" t="str">
        <f>IF('AccuValve Takeoff'!B1199="","",'AccuValve Takeoff'!B1199)</f>
        <v/>
      </c>
      <c r="C1198" s="45" t="str">
        <f>IF('AccuValve Takeoff'!C1199="","",'AccuValve Takeoff'!C1199)</f>
        <v/>
      </c>
      <c r="D1198" s="23" t="str">
        <f>IF('AccuValve Takeoff'!D1199="","",'AccuValve Takeoff'!D1199)</f>
        <v/>
      </c>
      <c r="E1198" s="23" t="str">
        <f>IF('AccuValve Takeoff'!S1199="","",'AccuValve Takeoff'!S1199)</f>
        <v/>
      </c>
      <c r="F1198" s="23" t="str">
        <f>IF('AccuValve Takeoff'!F1199="","",'AccuValve Takeoff'!F1199)</f>
        <v/>
      </c>
      <c r="G1198" s="23" t="str">
        <f>IF('AccuValve Takeoff'!R1199="","",'AccuValve Takeoff'!R1199)</f>
        <v/>
      </c>
      <c r="H1198" s="23" t="str">
        <f>IF('AccuValve Takeoff'!G1199="","",'AccuValve Takeoff'!G1199)</f>
        <v/>
      </c>
      <c r="I1198" s="23" t="str">
        <f>IF('AccuValve Takeoff'!H1199="","",'AccuValve Takeoff'!H1199)</f>
        <v/>
      </c>
      <c r="J1198" s="326" t="str">
        <f>IF('AccuValve Takeoff'!I1199="","",IF('AccuValve Takeoff'!I1199="Not Available","",'AccuValve Takeoff'!I1199))</f>
        <v/>
      </c>
      <c r="K1198" s="326" t="str">
        <f>IF('AccuValve Takeoff'!J1199="","",IF('AccuValve Takeoff'!J1199="Not Available","",'AccuValve Takeoff'!J1199))</f>
        <v/>
      </c>
      <c r="L1198" s="326" t="str">
        <f>IF('AccuValve Takeoff'!K1199="","",IF('AccuValve Takeoff'!K1199="Not Available","",'AccuValve Takeoff'!K1199))</f>
        <v/>
      </c>
      <c r="M1198" s="326" t="str">
        <f>IF('AccuValve Takeoff'!L1199="","",IF('AccuValve Takeoff'!L1199="Not Available","",'AccuValve Takeoff'!L1199))</f>
        <v/>
      </c>
      <c r="N1198" s="326" t="str">
        <f>IF('AccuValve Takeoff'!M1199="","",IF('AccuValve Takeoff'!M1199="Not Available","",'AccuValve Takeoff'!M1199))</f>
        <v/>
      </c>
      <c r="O1198" s="23" t="str">
        <f>IF('AccuValve Takeoff'!N1199="","",'AccuValve Takeoff'!N1199)</f>
        <v/>
      </c>
      <c r="P1198" s="23" t="str">
        <f>IF('AccuValve Takeoff'!O1199="","",'AccuValve Takeoff'!O1199)</f>
        <v/>
      </c>
      <c r="Q1198" s="23" t="str">
        <f>IF('AccuValve Takeoff'!P1199="","",'AccuValve Takeoff'!P1199)</f>
        <v/>
      </c>
      <c r="R1198" s="34" t="str">
        <f>IF('AccuValve Takeoff'!Q1199="","",'AccuValve Takeoff'!Q1199)</f>
        <v xml:space="preserve"> </v>
      </c>
      <c r="S1198" s="35" t="str">
        <f>'AccuValve Takeoff'!T1199</f>
        <v/>
      </c>
      <c r="T1198" s="35" t="str">
        <f>'AccuValve Takeoff'!U1199</f>
        <v/>
      </c>
      <c r="U1198" s="325" t="str">
        <f>'AccuValve Takeoff'!BC1199</f>
        <v/>
      </c>
      <c r="V1198" s="38"/>
      <c r="W1198" s="11"/>
      <c r="X1198" s="11"/>
      <c r="Y1198" s="11"/>
    </row>
    <row r="1199" spans="1:25" ht="20.100000000000001" customHeight="1" x14ac:dyDescent="0.2">
      <c r="A1199" s="12">
        <v>1191</v>
      </c>
      <c r="B1199" s="23" t="str">
        <f>IF('AccuValve Takeoff'!B1200="","",'AccuValve Takeoff'!B1200)</f>
        <v/>
      </c>
      <c r="C1199" s="45" t="str">
        <f>IF('AccuValve Takeoff'!C1200="","",'AccuValve Takeoff'!C1200)</f>
        <v/>
      </c>
      <c r="D1199" s="23" t="str">
        <f>IF('AccuValve Takeoff'!D1200="","",'AccuValve Takeoff'!D1200)</f>
        <v/>
      </c>
      <c r="E1199" s="23" t="str">
        <f>IF('AccuValve Takeoff'!S1200="","",'AccuValve Takeoff'!S1200)</f>
        <v/>
      </c>
      <c r="F1199" s="23" t="str">
        <f>IF('AccuValve Takeoff'!F1200="","",'AccuValve Takeoff'!F1200)</f>
        <v/>
      </c>
      <c r="G1199" s="23" t="str">
        <f>IF('AccuValve Takeoff'!R1200="","",'AccuValve Takeoff'!R1200)</f>
        <v/>
      </c>
      <c r="H1199" s="23" t="str">
        <f>IF('AccuValve Takeoff'!G1200="","",'AccuValve Takeoff'!G1200)</f>
        <v/>
      </c>
      <c r="I1199" s="23" t="str">
        <f>IF('AccuValve Takeoff'!H1200="","",'AccuValve Takeoff'!H1200)</f>
        <v/>
      </c>
      <c r="J1199" s="326" t="str">
        <f>IF('AccuValve Takeoff'!I1200="","",IF('AccuValve Takeoff'!I1200="Not Available","",'AccuValve Takeoff'!I1200))</f>
        <v/>
      </c>
      <c r="K1199" s="326" t="str">
        <f>IF('AccuValve Takeoff'!J1200="","",IF('AccuValve Takeoff'!J1200="Not Available","",'AccuValve Takeoff'!J1200))</f>
        <v/>
      </c>
      <c r="L1199" s="326" t="str">
        <f>IF('AccuValve Takeoff'!K1200="","",IF('AccuValve Takeoff'!K1200="Not Available","",'AccuValve Takeoff'!K1200))</f>
        <v/>
      </c>
      <c r="M1199" s="326" t="str">
        <f>IF('AccuValve Takeoff'!L1200="","",IF('AccuValve Takeoff'!L1200="Not Available","",'AccuValve Takeoff'!L1200))</f>
        <v/>
      </c>
      <c r="N1199" s="326" t="str">
        <f>IF('AccuValve Takeoff'!M1200="","",IF('AccuValve Takeoff'!M1200="Not Available","",'AccuValve Takeoff'!M1200))</f>
        <v/>
      </c>
      <c r="O1199" s="23" t="str">
        <f>IF('AccuValve Takeoff'!N1200="","",'AccuValve Takeoff'!N1200)</f>
        <v/>
      </c>
      <c r="P1199" s="23" t="str">
        <f>IF('AccuValve Takeoff'!O1200="","",'AccuValve Takeoff'!O1200)</f>
        <v/>
      </c>
      <c r="Q1199" s="23" t="str">
        <f>IF('AccuValve Takeoff'!P1200="","",'AccuValve Takeoff'!P1200)</f>
        <v/>
      </c>
      <c r="R1199" s="34" t="str">
        <f>IF('AccuValve Takeoff'!Q1200="","",'AccuValve Takeoff'!Q1200)</f>
        <v xml:space="preserve"> </v>
      </c>
      <c r="S1199" s="35" t="str">
        <f>'AccuValve Takeoff'!T1200</f>
        <v/>
      </c>
      <c r="T1199" s="35" t="str">
        <f>'AccuValve Takeoff'!U1200</f>
        <v/>
      </c>
      <c r="U1199" s="325" t="str">
        <f>'AccuValve Takeoff'!BC1200</f>
        <v/>
      </c>
      <c r="V1199" s="38"/>
      <c r="W1199" s="11"/>
      <c r="X1199" s="11"/>
      <c r="Y1199" s="11"/>
    </row>
    <row r="1200" spans="1:25" ht="20.100000000000001" customHeight="1" x14ac:dyDescent="0.2">
      <c r="A1200" s="12">
        <v>1192</v>
      </c>
      <c r="B1200" s="23" t="str">
        <f>IF('AccuValve Takeoff'!B1201="","",'AccuValve Takeoff'!B1201)</f>
        <v/>
      </c>
      <c r="C1200" s="45" t="str">
        <f>IF('AccuValve Takeoff'!C1201="","",'AccuValve Takeoff'!C1201)</f>
        <v/>
      </c>
      <c r="D1200" s="23" t="str">
        <f>IF('AccuValve Takeoff'!D1201="","",'AccuValve Takeoff'!D1201)</f>
        <v/>
      </c>
      <c r="E1200" s="23" t="str">
        <f>IF('AccuValve Takeoff'!S1201="","",'AccuValve Takeoff'!S1201)</f>
        <v/>
      </c>
      <c r="F1200" s="23" t="str">
        <f>IF('AccuValve Takeoff'!F1201="","",'AccuValve Takeoff'!F1201)</f>
        <v/>
      </c>
      <c r="G1200" s="23" t="str">
        <f>IF('AccuValve Takeoff'!R1201="","",'AccuValve Takeoff'!R1201)</f>
        <v/>
      </c>
      <c r="H1200" s="23" t="str">
        <f>IF('AccuValve Takeoff'!G1201="","",'AccuValve Takeoff'!G1201)</f>
        <v/>
      </c>
      <c r="I1200" s="23" t="str">
        <f>IF('AccuValve Takeoff'!H1201="","",'AccuValve Takeoff'!H1201)</f>
        <v/>
      </c>
      <c r="J1200" s="326" t="str">
        <f>IF('AccuValve Takeoff'!I1201="","",IF('AccuValve Takeoff'!I1201="Not Available","",'AccuValve Takeoff'!I1201))</f>
        <v/>
      </c>
      <c r="K1200" s="326" t="str">
        <f>IF('AccuValve Takeoff'!J1201="","",IF('AccuValve Takeoff'!J1201="Not Available","",'AccuValve Takeoff'!J1201))</f>
        <v/>
      </c>
      <c r="L1200" s="326" t="str">
        <f>IF('AccuValve Takeoff'!K1201="","",IF('AccuValve Takeoff'!K1201="Not Available","",'AccuValve Takeoff'!K1201))</f>
        <v/>
      </c>
      <c r="M1200" s="326" t="str">
        <f>IF('AccuValve Takeoff'!L1201="","",IF('AccuValve Takeoff'!L1201="Not Available","",'AccuValve Takeoff'!L1201))</f>
        <v/>
      </c>
      <c r="N1200" s="326" t="str">
        <f>IF('AccuValve Takeoff'!M1201="","",IF('AccuValve Takeoff'!M1201="Not Available","",'AccuValve Takeoff'!M1201))</f>
        <v/>
      </c>
      <c r="O1200" s="23" t="str">
        <f>IF('AccuValve Takeoff'!N1201="","",'AccuValve Takeoff'!N1201)</f>
        <v/>
      </c>
      <c r="P1200" s="23" t="str">
        <f>IF('AccuValve Takeoff'!O1201="","",'AccuValve Takeoff'!O1201)</f>
        <v/>
      </c>
      <c r="Q1200" s="23" t="str">
        <f>IF('AccuValve Takeoff'!P1201="","",'AccuValve Takeoff'!P1201)</f>
        <v/>
      </c>
      <c r="R1200" s="34" t="str">
        <f>IF('AccuValve Takeoff'!Q1201="","",'AccuValve Takeoff'!Q1201)</f>
        <v xml:space="preserve"> </v>
      </c>
      <c r="S1200" s="35" t="str">
        <f>'AccuValve Takeoff'!T1201</f>
        <v/>
      </c>
      <c r="T1200" s="35" t="str">
        <f>'AccuValve Takeoff'!U1201</f>
        <v/>
      </c>
      <c r="U1200" s="325" t="str">
        <f>'AccuValve Takeoff'!BC1201</f>
        <v/>
      </c>
      <c r="V1200" s="38"/>
      <c r="W1200" s="11"/>
      <c r="X1200" s="11"/>
      <c r="Y1200" s="11"/>
    </row>
    <row r="1201" spans="1:25" ht="20.100000000000001" customHeight="1" x14ac:dyDescent="0.2">
      <c r="A1201" s="12">
        <v>1193</v>
      </c>
      <c r="B1201" s="23" t="str">
        <f>IF('AccuValve Takeoff'!B1202="","",'AccuValve Takeoff'!B1202)</f>
        <v/>
      </c>
      <c r="C1201" s="45" t="str">
        <f>IF('AccuValve Takeoff'!C1202="","",'AccuValve Takeoff'!C1202)</f>
        <v/>
      </c>
      <c r="D1201" s="23" t="str">
        <f>IF('AccuValve Takeoff'!D1202="","",'AccuValve Takeoff'!D1202)</f>
        <v/>
      </c>
      <c r="E1201" s="23" t="str">
        <f>IF('AccuValve Takeoff'!S1202="","",'AccuValve Takeoff'!S1202)</f>
        <v/>
      </c>
      <c r="F1201" s="23" t="str">
        <f>IF('AccuValve Takeoff'!F1202="","",'AccuValve Takeoff'!F1202)</f>
        <v/>
      </c>
      <c r="G1201" s="23" t="str">
        <f>IF('AccuValve Takeoff'!R1202="","",'AccuValve Takeoff'!R1202)</f>
        <v/>
      </c>
      <c r="H1201" s="23" t="str">
        <f>IF('AccuValve Takeoff'!G1202="","",'AccuValve Takeoff'!G1202)</f>
        <v/>
      </c>
      <c r="I1201" s="23" t="str">
        <f>IF('AccuValve Takeoff'!H1202="","",'AccuValve Takeoff'!H1202)</f>
        <v/>
      </c>
      <c r="J1201" s="326" t="str">
        <f>IF('AccuValve Takeoff'!I1202="","",IF('AccuValve Takeoff'!I1202="Not Available","",'AccuValve Takeoff'!I1202))</f>
        <v/>
      </c>
      <c r="K1201" s="326" t="str">
        <f>IF('AccuValve Takeoff'!J1202="","",IF('AccuValve Takeoff'!J1202="Not Available","",'AccuValve Takeoff'!J1202))</f>
        <v/>
      </c>
      <c r="L1201" s="326" t="str">
        <f>IF('AccuValve Takeoff'!K1202="","",IF('AccuValve Takeoff'!K1202="Not Available","",'AccuValve Takeoff'!K1202))</f>
        <v/>
      </c>
      <c r="M1201" s="326" t="str">
        <f>IF('AccuValve Takeoff'!L1202="","",IF('AccuValve Takeoff'!L1202="Not Available","",'AccuValve Takeoff'!L1202))</f>
        <v/>
      </c>
      <c r="N1201" s="326" t="str">
        <f>IF('AccuValve Takeoff'!M1202="","",IF('AccuValve Takeoff'!M1202="Not Available","",'AccuValve Takeoff'!M1202))</f>
        <v/>
      </c>
      <c r="O1201" s="23" t="str">
        <f>IF('AccuValve Takeoff'!N1202="","",'AccuValve Takeoff'!N1202)</f>
        <v/>
      </c>
      <c r="P1201" s="23" t="str">
        <f>IF('AccuValve Takeoff'!O1202="","",'AccuValve Takeoff'!O1202)</f>
        <v/>
      </c>
      <c r="Q1201" s="23" t="str">
        <f>IF('AccuValve Takeoff'!P1202="","",'AccuValve Takeoff'!P1202)</f>
        <v/>
      </c>
      <c r="R1201" s="34" t="str">
        <f>IF('AccuValve Takeoff'!Q1202="","",'AccuValve Takeoff'!Q1202)</f>
        <v xml:space="preserve"> </v>
      </c>
      <c r="S1201" s="35" t="str">
        <f>'AccuValve Takeoff'!T1202</f>
        <v/>
      </c>
      <c r="T1201" s="35" t="str">
        <f>'AccuValve Takeoff'!U1202</f>
        <v/>
      </c>
      <c r="U1201" s="325" t="str">
        <f>'AccuValve Takeoff'!BC1202</f>
        <v/>
      </c>
      <c r="V1201" s="38"/>
      <c r="W1201" s="11"/>
      <c r="X1201" s="11"/>
      <c r="Y1201" s="11"/>
    </row>
    <row r="1202" spans="1:25" ht="20.100000000000001" customHeight="1" x14ac:dyDescent="0.2">
      <c r="A1202" s="12">
        <v>1194</v>
      </c>
      <c r="B1202" s="23" t="str">
        <f>IF('AccuValve Takeoff'!B1203="","",'AccuValve Takeoff'!B1203)</f>
        <v/>
      </c>
      <c r="C1202" s="45" t="str">
        <f>IF('AccuValve Takeoff'!C1203="","",'AccuValve Takeoff'!C1203)</f>
        <v/>
      </c>
      <c r="D1202" s="23" t="str">
        <f>IF('AccuValve Takeoff'!D1203="","",'AccuValve Takeoff'!D1203)</f>
        <v/>
      </c>
      <c r="E1202" s="23" t="str">
        <f>IF('AccuValve Takeoff'!S1203="","",'AccuValve Takeoff'!S1203)</f>
        <v/>
      </c>
      <c r="F1202" s="23" t="str">
        <f>IF('AccuValve Takeoff'!F1203="","",'AccuValve Takeoff'!F1203)</f>
        <v/>
      </c>
      <c r="G1202" s="23" t="str">
        <f>IF('AccuValve Takeoff'!R1203="","",'AccuValve Takeoff'!R1203)</f>
        <v/>
      </c>
      <c r="H1202" s="23" t="str">
        <f>IF('AccuValve Takeoff'!G1203="","",'AccuValve Takeoff'!G1203)</f>
        <v/>
      </c>
      <c r="I1202" s="23" t="str">
        <f>IF('AccuValve Takeoff'!H1203="","",'AccuValve Takeoff'!H1203)</f>
        <v/>
      </c>
      <c r="J1202" s="326" t="str">
        <f>IF('AccuValve Takeoff'!I1203="","",IF('AccuValve Takeoff'!I1203="Not Available","",'AccuValve Takeoff'!I1203))</f>
        <v/>
      </c>
      <c r="K1202" s="326" t="str">
        <f>IF('AccuValve Takeoff'!J1203="","",IF('AccuValve Takeoff'!J1203="Not Available","",'AccuValve Takeoff'!J1203))</f>
        <v/>
      </c>
      <c r="L1202" s="326" t="str">
        <f>IF('AccuValve Takeoff'!K1203="","",IF('AccuValve Takeoff'!K1203="Not Available","",'AccuValve Takeoff'!K1203))</f>
        <v/>
      </c>
      <c r="M1202" s="326" t="str">
        <f>IF('AccuValve Takeoff'!L1203="","",IF('AccuValve Takeoff'!L1203="Not Available","",'AccuValve Takeoff'!L1203))</f>
        <v/>
      </c>
      <c r="N1202" s="326" t="str">
        <f>IF('AccuValve Takeoff'!M1203="","",IF('AccuValve Takeoff'!M1203="Not Available","",'AccuValve Takeoff'!M1203))</f>
        <v/>
      </c>
      <c r="O1202" s="23" t="str">
        <f>IF('AccuValve Takeoff'!N1203="","",'AccuValve Takeoff'!N1203)</f>
        <v/>
      </c>
      <c r="P1202" s="23" t="str">
        <f>IF('AccuValve Takeoff'!O1203="","",'AccuValve Takeoff'!O1203)</f>
        <v/>
      </c>
      <c r="Q1202" s="23" t="str">
        <f>IF('AccuValve Takeoff'!P1203="","",'AccuValve Takeoff'!P1203)</f>
        <v/>
      </c>
      <c r="R1202" s="34" t="str">
        <f>IF('AccuValve Takeoff'!Q1203="","",'AccuValve Takeoff'!Q1203)</f>
        <v xml:space="preserve"> </v>
      </c>
      <c r="S1202" s="35" t="str">
        <f>'AccuValve Takeoff'!T1203</f>
        <v/>
      </c>
      <c r="T1202" s="35" t="str">
        <f>'AccuValve Takeoff'!U1203</f>
        <v/>
      </c>
      <c r="U1202" s="325" t="str">
        <f>'AccuValve Takeoff'!BC1203</f>
        <v/>
      </c>
      <c r="V1202" s="38"/>
      <c r="W1202" s="11"/>
      <c r="X1202" s="11"/>
      <c r="Y1202" s="11"/>
    </row>
    <row r="1203" spans="1:25" ht="20.100000000000001" customHeight="1" x14ac:dyDescent="0.2">
      <c r="A1203" s="12">
        <v>1195</v>
      </c>
      <c r="B1203" s="23" t="str">
        <f>IF('AccuValve Takeoff'!B1204="","",'AccuValve Takeoff'!B1204)</f>
        <v/>
      </c>
      <c r="C1203" s="45" t="str">
        <f>IF('AccuValve Takeoff'!C1204="","",'AccuValve Takeoff'!C1204)</f>
        <v/>
      </c>
      <c r="D1203" s="23" t="str">
        <f>IF('AccuValve Takeoff'!D1204="","",'AccuValve Takeoff'!D1204)</f>
        <v/>
      </c>
      <c r="E1203" s="23" t="str">
        <f>IF('AccuValve Takeoff'!S1204="","",'AccuValve Takeoff'!S1204)</f>
        <v/>
      </c>
      <c r="F1203" s="23" t="str">
        <f>IF('AccuValve Takeoff'!F1204="","",'AccuValve Takeoff'!F1204)</f>
        <v/>
      </c>
      <c r="G1203" s="23" t="str">
        <f>IF('AccuValve Takeoff'!R1204="","",'AccuValve Takeoff'!R1204)</f>
        <v/>
      </c>
      <c r="H1203" s="23" t="str">
        <f>IF('AccuValve Takeoff'!G1204="","",'AccuValve Takeoff'!G1204)</f>
        <v/>
      </c>
      <c r="I1203" s="23" t="str">
        <f>IF('AccuValve Takeoff'!H1204="","",'AccuValve Takeoff'!H1204)</f>
        <v/>
      </c>
      <c r="J1203" s="326" t="str">
        <f>IF('AccuValve Takeoff'!I1204="","",IF('AccuValve Takeoff'!I1204="Not Available","",'AccuValve Takeoff'!I1204))</f>
        <v/>
      </c>
      <c r="K1203" s="326" t="str">
        <f>IF('AccuValve Takeoff'!J1204="","",IF('AccuValve Takeoff'!J1204="Not Available","",'AccuValve Takeoff'!J1204))</f>
        <v/>
      </c>
      <c r="L1203" s="326" t="str">
        <f>IF('AccuValve Takeoff'!K1204="","",IF('AccuValve Takeoff'!K1204="Not Available","",'AccuValve Takeoff'!K1204))</f>
        <v/>
      </c>
      <c r="M1203" s="326" t="str">
        <f>IF('AccuValve Takeoff'!L1204="","",IF('AccuValve Takeoff'!L1204="Not Available","",'AccuValve Takeoff'!L1204))</f>
        <v/>
      </c>
      <c r="N1203" s="326" t="str">
        <f>IF('AccuValve Takeoff'!M1204="","",IF('AccuValve Takeoff'!M1204="Not Available","",'AccuValve Takeoff'!M1204))</f>
        <v/>
      </c>
      <c r="O1203" s="23" t="str">
        <f>IF('AccuValve Takeoff'!N1204="","",'AccuValve Takeoff'!N1204)</f>
        <v/>
      </c>
      <c r="P1203" s="23" t="str">
        <f>IF('AccuValve Takeoff'!O1204="","",'AccuValve Takeoff'!O1204)</f>
        <v/>
      </c>
      <c r="Q1203" s="23" t="str">
        <f>IF('AccuValve Takeoff'!P1204="","",'AccuValve Takeoff'!P1204)</f>
        <v/>
      </c>
      <c r="R1203" s="34" t="str">
        <f>IF('AccuValve Takeoff'!Q1204="","",'AccuValve Takeoff'!Q1204)</f>
        <v xml:space="preserve"> </v>
      </c>
      <c r="S1203" s="35" t="str">
        <f>'AccuValve Takeoff'!T1204</f>
        <v/>
      </c>
      <c r="T1203" s="35" t="str">
        <f>'AccuValve Takeoff'!U1204</f>
        <v/>
      </c>
      <c r="U1203" s="325" t="str">
        <f>'AccuValve Takeoff'!BC1204</f>
        <v/>
      </c>
      <c r="V1203" s="38"/>
      <c r="W1203" s="11"/>
      <c r="X1203" s="11"/>
      <c r="Y1203" s="11"/>
    </row>
    <row r="1204" spans="1:25" ht="20.100000000000001" customHeight="1" x14ac:dyDescent="0.2">
      <c r="A1204" s="12">
        <v>1196</v>
      </c>
      <c r="B1204" s="23" t="str">
        <f>IF('AccuValve Takeoff'!B1205="","",'AccuValve Takeoff'!B1205)</f>
        <v/>
      </c>
      <c r="C1204" s="45" t="str">
        <f>IF('AccuValve Takeoff'!C1205="","",'AccuValve Takeoff'!C1205)</f>
        <v/>
      </c>
      <c r="D1204" s="23" t="str">
        <f>IF('AccuValve Takeoff'!D1205="","",'AccuValve Takeoff'!D1205)</f>
        <v/>
      </c>
      <c r="E1204" s="23" t="str">
        <f>IF('AccuValve Takeoff'!S1205="","",'AccuValve Takeoff'!S1205)</f>
        <v/>
      </c>
      <c r="F1204" s="23" t="str">
        <f>IF('AccuValve Takeoff'!F1205="","",'AccuValve Takeoff'!F1205)</f>
        <v/>
      </c>
      <c r="G1204" s="23" t="str">
        <f>IF('AccuValve Takeoff'!R1205="","",'AccuValve Takeoff'!R1205)</f>
        <v/>
      </c>
      <c r="H1204" s="23" t="str">
        <f>IF('AccuValve Takeoff'!G1205="","",'AccuValve Takeoff'!G1205)</f>
        <v/>
      </c>
      <c r="I1204" s="23" t="str">
        <f>IF('AccuValve Takeoff'!H1205="","",'AccuValve Takeoff'!H1205)</f>
        <v/>
      </c>
      <c r="J1204" s="326" t="str">
        <f>IF('AccuValve Takeoff'!I1205="","",IF('AccuValve Takeoff'!I1205="Not Available","",'AccuValve Takeoff'!I1205))</f>
        <v/>
      </c>
      <c r="K1204" s="326" t="str">
        <f>IF('AccuValve Takeoff'!J1205="","",IF('AccuValve Takeoff'!J1205="Not Available","",'AccuValve Takeoff'!J1205))</f>
        <v/>
      </c>
      <c r="L1204" s="326" t="str">
        <f>IF('AccuValve Takeoff'!K1205="","",IF('AccuValve Takeoff'!K1205="Not Available","",'AccuValve Takeoff'!K1205))</f>
        <v/>
      </c>
      <c r="M1204" s="326" t="str">
        <f>IF('AccuValve Takeoff'!L1205="","",IF('AccuValve Takeoff'!L1205="Not Available","",'AccuValve Takeoff'!L1205))</f>
        <v/>
      </c>
      <c r="N1204" s="326" t="str">
        <f>IF('AccuValve Takeoff'!M1205="","",IF('AccuValve Takeoff'!M1205="Not Available","",'AccuValve Takeoff'!M1205))</f>
        <v/>
      </c>
      <c r="O1204" s="23" t="str">
        <f>IF('AccuValve Takeoff'!N1205="","",'AccuValve Takeoff'!N1205)</f>
        <v/>
      </c>
      <c r="P1204" s="23" t="str">
        <f>IF('AccuValve Takeoff'!O1205="","",'AccuValve Takeoff'!O1205)</f>
        <v/>
      </c>
      <c r="Q1204" s="23" t="str">
        <f>IF('AccuValve Takeoff'!P1205="","",'AccuValve Takeoff'!P1205)</f>
        <v/>
      </c>
      <c r="R1204" s="34" t="str">
        <f>IF('AccuValve Takeoff'!Q1205="","",'AccuValve Takeoff'!Q1205)</f>
        <v xml:space="preserve"> </v>
      </c>
      <c r="S1204" s="35" t="str">
        <f>'AccuValve Takeoff'!T1205</f>
        <v/>
      </c>
      <c r="T1204" s="35" t="str">
        <f>'AccuValve Takeoff'!U1205</f>
        <v/>
      </c>
      <c r="U1204" s="325" t="str">
        <f>'AccuValve Takeoff'!BC1205</f>
        <v/>
      </c>
      <c r="V1204" s="38"/>
      <c r="W1204" s="11"/>
      <c r="X1204" s="11"/>
      <c r="Y1204" s="11"/>
    </row>
    <row r="1205" spans="1:25" ht="20.100000000000001" customHeight="1" x14ac:dyDescent="0.2">
      <c r="A1205" s="12">
        <v>1197</v>
      </c>
      <c r="B1205" s="23" t="str">
        <f>IF('AccuValve Takeoff'!B1206="","",'AccuValve Takeoff'!B1206)</f>
        <v/>
      </c>
      <c r="C1205" s="45" t="str">
        <f>IF('AccuValve Takeoff'!C1206="","",'AccuValve Takeoff'!C1206)</f>
        <v/>
      </c>
      <c r="D1205" s="23" t="str">
        <f>IF('AccuValve Takeoff'!D1206="","",'AccuValve Takeoff'!D1206)</f>
        <v/>
      </c>
      <c r="E1205" s="23" t="str">
        <f>IF('AccuValve Takeoff'!S1206="","",'AccuValve Takeoff'!S1206)</f>
        <v/>
      </c>
      <c r="F1205" s="23" t="str">
        <f>IF('AccuValve Takeoff'!F1206="","",'AccuValve Takeoff'!F1206)</f>
        <v/>
      </c>
      <c r="G1205" s="23" t="str">
        <f>IF('AccuValve Takeoff'!R1206="","",'AccuValve Takeoff'!R1206)</f>
        <v/>
      </c>
      <c r="H1205" s="23" t="str">
        <f>IF('AccuValve Takeoff'!G1206="","",'AccuValve Takeoff'!G1206)</f>
        <v/>
      </c>
      <c r="I1205" s="23" t="str">
        <f>IF('AccuValve Takeoff'!H1206="","",'AccuValve Takeoff'!H1206)</f>
        <v/>
      </c>
      <c r="J1205" s="326" t="str">
        <f>IF('AccuValve Takeoff'!I1206="","",IF('AccuValve Takeoff'!I1206="Not Available","",'AccuValve Takeoff'!I1206))</f>
        <v/>
      </c>
      <c r="K1205" s="326" t="str">
        <f>IF('AccuValve Takeoff'!J1206="","",IF('AccuValve Takeoff'!J1206="Not Available","",'AccuValve Takeoff'!J1206))</f>
        <v/>
      </c>
      <c r="L1205" s="326" t="str">
        <f>IF('AccuValve Takeoff'!K1206="","",IF('AccuValve Takeoff'!K1206="Not Available","",'AccuValve Takeoff'!K1206))</f>
        <v/>
      </c>
      <c r="M1205" s="326" t="str">
        <f>IF('AccuValve Takeoff'!L1206="","",IF('AccuValve Takeoff'!L1206="Not Available","",'AccuValve Takeoff'!L1206))</f>
        <v/>
      </c>
      <c r="N1205" s="326" t="str">
        <f>IF('AccuValve Takeoff'!M1206="","",IF('AccuValve Takeoff'!M1206="Not Available","",'AccuValve Takeoff'!M1206))</f>
        <v/>
      </c>
      <c r="O1205" s="23" t="str">
        <f>IF('AccuValve Takeoff'!N1206="","",'AccuValve Takeoff'!N1206)</f>
        <v/>
      </c>
      <c r="P1205" s="23" t="str">
        <f>IF('AccuValve Takeoff'!O1206="","",'AccuValve Takeoff'!O1206)</f>
        <v/>
      </c>
      <c r="Q1205" s="23" t="str">
        <f>IF('AccuValve Takeoff'!P1206="","",'AccuValve Takeoff'!P1206)</f>
        <v/>
      </c>
      <c r="R1205" s="34" t="str">
        <f>IF('AccuValve Takeoff'!Q1206="","",'AccuValve Takeoff'!Q1206)</f>
        <v xml:space="preserve"> </v>
      </c>
      <c r="S1205" s="35" t="str">
        <f>'AccuValve Takeoff'!T1206</f>
        <v/>
      </c>
      <c r="T1205" s="35" t="str">
        <f>'AccuValve Takeoff'!U1206</f>
        <v/>
      </c>
      <c r="U1205" s="325" t="str">
        <f>'AccuValve Takeoff'!BC1206</f>
        <v/>
      </c>
      <c r="V1205" s="38"/>
      <c r="W1205" s="11"/>
      <c r="X1205" s="11"/>
      <c r="Y1205" s="11"/>
    </row>
    <row r="1206" spans="1:25" ht="20.100000000000001" customHeight="1" x14ac:dyDescent="0.2">
      <c r="A1206" s="12">
        <v>1198</v>
      </c>
      <c r="B1206" s="23" t="str">
        <f>IF('AccuValve Takeoff'!B1207="","",'AccuValve Takeoff'!B1207)</f>
        <v/>
      </c>
      <c r="C1206" s="45" t="str">
        <f>IF('AccuValve Takeoff'!C1207="","",'AccuValve Takeoff'!C1207)</f>
        <v/>
      </c>
      <c r="D1206" s="23" t="str">
        <f>IF('AccuValve Takeoff'!D1207="","",'AccuValve Takeoff'!D1207)</f>
        <v/>
      </c>
      <c r="E1206" s="23" t="str">
        <f>IF('AccuValve Takeoff'!S1207="","",'AccuValve Takeoff'!S1207)</f>
        <v/>
      </c>
      <c r="F1206" s="23" t="str">
        <f>IF('AccuValve Takeoff'!F1207="","",'AccuValve Takeoff'!F1207)</f>
        <v/>
      </c>
      <c r="G1206" s="23" t="str">
        <f>IF('AccuValve Takeoff'!R1207="","",'AccuValve Takeoff'!R1207)</f>
        <v/>
      </c>
      <c r="H1206" s="23" t="str">
        <f>IF('AccuValve Takeoff'!G1207="","",'AccuValve Takeoff'!G1207)</f>
        <v/>
      </c>
      <c r="I1206" s="23" t="str">
        <f>IF('AccuValve Takeoff'!H1207="","",'AccuValve Takeoff'!H1207)</f>
        <v/>
      </c>
      <c r="J1206" s="326" t="str">
        <f>IF('AccuValve Takeoff'!I1207="","",IF('AccuValve Takeoff'!I1207="Not Available","",'AccuValve Takeoff'!I1207))</f>
        <v/>
      </c>
      <c r="K1206" s="326" t="str">
        <f>IF('AccuValve Takeoff'!J1207="","",IF('AccuValve Takeoff'!J1207="Not Available","",'AccuValve Takeoff'!J1207))</f>
        <v/>
      </c>
      <c r="L1206" s="326" t="str">
        <f>IF('AccuValve Takeoff'!K1207="","",IF('AccuValve Takeoff'!K1207="Not Available","",'AccuValve Takeoff'!K1207))</f>
        <v/>
      </c>
      <c r="M1206" s="326" t="str">
        <f>IF('AccuValve Takeoff'!L1207="","",IF('AccuValve Takeoff'!L1207="Not Available","",'AccuValve Takeoff'!L1207))</f>
        <v/>
      </c>
      <c r="N1206" s="326" t="str">
        <f>IF('AccuValve Takeoff'!M1207="","",IF('AccuValve Takeoff'!M1207="Not Available","",'AccuValve Takeoff'!M1207))</f>
        <v/>
      </c>
      <c r="O1206" s="23" t="str">
        <f>IF('AccuValve Takeoff'!N1207="","",'AccuValve Takeoff'!N1207)</f>
        <v/>
      </c>
      <c r="P1206" s="23" t="str">
        <f>IF('AccuValve Takeoff'!O1207="","",'AccuValve Takeoff'!O1207)</f>
        <v/>
      </c>
      <c r="Q1206" s="23" t="str">
        <f>IF('AccuValve Takeoff'!P1207="","",'AccuValve Takeoff'!P1207)</f>
        <v/>
      </c>
      <c r="R1206" s="34" t="str">
        <f>IF('AccuValve Takeoff'!Q1207="","",'AccuValve Takeoff'!Q1207)</f>
        <v xml:space="preserve"> </v>
      </c>
      <c r="S1206" s="35" t="str">
        <f>'AccuValve Takeoff'!T1207</f>
        <v/>
      </c>
      <c r="T1206" s="35" t="str">
        <f>'AccuValve Takeoff'!U1207</f>
        <v/>
      </c>
      <c r="U1206" s="325" t="str">
        <f>'AccuValve Takeoff'!BC1207</f>
        <v/>
      </c>
      <c r="V1206" s="38"/>
      <c r="W1206" s="11"/>
      <c r="X1206" s="11"/>
      <c r="Y1206" s="11"/>
    </row>
    <row r="1207" spans="1:25" ht="20.100000000000001" customHeight="1" x14ac:dyDescent="0.2">
      <c r="A1207" s="12">
        <v>1199</v>
      </c>
      <c r="B1207" s="23" t="str">
        <f>IF('AccuValve Takeoff'!B1208="","",'AccuValve Takeoff'!B1208)</f>
        <v/>
      </c>
      <c r="C1207" s="45" t="str">
        <f>IF('AccuValve Takeoff'!C1208="","",'AccuValve Takeoff'!C1208)</f>
        <v/>
      </c>
      <c r="D1207" s="23" t="str">
        <f>IF('AccuValve Takeoff'!D1208="","",'AccuValve Takeoff'!D1208)</f>
        <v/>
      </c>
      <c r="E1207" s="23" t="str">
        <f>IF('AccuValve Takeoff'!S1208="","",'AccuValve Takeoff'!S1208)</f>
        <v/>
      </c>
      <c r="F1207" s="23" t="str">
        <f>IF('AccuValve Takeoff'!F1208="","",'AccuValve Takeoff'!F1208)</f>
        <v/>
      </c>
      <c r="G1207" s="23" t="str">
        <f>IF('AccuValve Takeoff'!R1208="","",'AccuValve Takeoff'!R1208)</f>
        <v/>
      </c>
      <c r="H1207" s="23" t="str">
        <f>IF('AccuValve Takeoff'!G1208="","",'AccuValve Takeoff'!G1208)</f>
        <v/>
      </c>
      <c r="I1207" s="23" t="str">
        <f>IF('AccuValve Takeoff'!H1208="","",'AccuValve Takeoff'!H1208)</f>
        <v/>
      </c>
      <c r="J1207" s="326" t="str">
        <f>IF('AccuValve Takeoff'!I1208="","",IF('AccuValve Takeoff'!I1208="Not Available","",'AccuValve Takeoff'!I1208))</f>
        <v/>
      </c>
      <c r="K1207" s="326" t="str">
        <f>IF('AccuValve Takeoff'!J1208="","",IF('AccuValve Takeoff'!J1208="Not Available","",'AccuValve Takeoff'!J1208))</f>
        <v/>
      </c>
      <c r="L1207" s="326" t="str">
        <f>IF('AccuValve Takeoff'!K1208="","",IF('AccuValve Takeoff'!K1208="Not Available","",'AccuValve Takeoff'!K1208))</f>
        <v/>
      </c>
      <c r="M1207" s="326" t="str">
        <f>IF('AccuValve Takeoff'!L1208="","",IF('AccuValve Takeoff'!L1208="Not Available","",'AccuValve Takeoff'!L1208))</f>
        <v/>
      </c>
      <c r="N1207" s="326" t="str">
        <f>IF('AccuValve Takeoff'!M1208="","",IF('AccuValve Takeoff'!M1208="Not Available","",'AccuValve Takeoff'!M1208))</f>
        <v/>
      </c>
      <c r="O1207" s="23" t="str">
        <f>IF('AccuValve Takeoff'!N1208="","",'AccuValve Takeoff'!N1208)</f>
        <v/>
      </c>
      <c r="P1207" s="23" t="str">
        <f>IF('AccuValve Takeoff'!O1208="","",'AccuValve Takeoff'!O1208)</f>
        <v/>
      </c>
      <c r="Q1207" s="23" t="str">
        <f>IF('AccuValve Takeoff'!P1208="","",'AccuValve Takeoff'!P1208)</f>
        <v/>
      </c>
      <c r="R1207" s="34" t="str">
        <f>IF('AccuValve Takeoff'!Q1208="","",'AccuValve Takeoff'!Q1208)</f>
        <v xml:space="preserve"> </v>
      </c>
      <c r="S1207" s="35" t="str">
        <f>'AccuValve Takeoff'!T1208</f>
        <v/>
      </c>
      <c r="T1207" s="35" t="str">
        <f>'AccuValve Takeoff'!U1208</f>
        <v/>
      </c>
      <c r="U1207" s="325" t="str">
        <f>'AccuValve Takeoff'!BC1208</f>
        <v/>
      </c>
      <c r="V1207" s="38"/>
      <c r="W1207" s="11"/>
      <c r="X1207" s="11"/>
      <c r="Y1207" s="11"/>
    </row>
    <row r="1208" spans="1:25" ht="20.100000000000001" customHeight="1" x14ac:dyDescent="0.2">
      <c r="A1208" s="12">
        <v>1200</v>
      </c>
      <c r="B1208" s="23" t="str">
        <f>IF('AccuValve Takeoff'!B1209="","",'AccuValve Takeoff'!B1209)</f>
        <v/>
      </c>
      <c r="C1208" s="45" t="str">
        <f>IF('AccuValve Takeoff'!C1209="","",'AccuValve Takeoff'!C1209)</f>
        <v/>
      </c>
      <c r="D1208" s="23" t="str">
        <f>IF('AccuValve Takeoff'!D1209="","",'AccuValve Takeoff'!D1209)</f>
        <v/>
      </c>
      <c r="E1208" s="23" t="str">
        <f>IF('AccuValve Takeoff'!S1209="","",'AccuValve Takeoff'!S1209)</f>
        <v/>
      </c>
      <c r="F1208" s="23" t="str">
        <f>IF('AccuValve Takeoff'!F1209="","",'AccuValve Takeoff'!F1209)</f>
        <v/>
      </c>
      <c r="G1208" s="23" t="str">
        <f>IF('AccuValve Takeoff'!R1209="","",'AccuValve Takeoff'!R1209)</f>
        <v/>
      </c>
      <c r="H1208" s="23" t="str">
        <f>IF('AccuValve Takeoff'!G1209="","",'AccuValve Takeoff'!G1209)</f>
        <v/>
      </c>
      <c r="I1208" s="23" t="str">
        <f>IF('AccuValve Takeoff'!H1209="","",'AccuValve Takeoff'!H1209)</f>
        <v/>
      </c>
      <c r="J1208" s="326" t="str">
        <f>IF('AccuValve Takeoff'!I1209="","",IF('AccuValve Takeoff'!I1209="Not Available","",'AccuValve Takeoff'!I1209))</f>
        <v/>
      </c>
      <c r="K1208" s="326" t="str">
        <f>IF('AccuValve Takeoff'!J1209="","",IF('AccuValve Takeoff'!J1209="Not Available","",'AccuValve Takeoff'!J1209))</f>
        <v/>
      </c>
      <c r="L1208" s="326" t="str">
        <f>IF('AccuValve Takeoff'!K1209="","",IF('AccuValve Takeoff'!K1209="Not Available","",'AccuValve Takeoff'!K1209))</f>
        <v/>
      </c>
      <c r="M1208" s="326" t="str">
        <f>IF('AccuValve Takeoff'!L1209="","",IF('AccuValve Takeoff'!L1209="Not Available","",'AccuValve Takeoff'!L1209))</f>
        <v/>
      </c>
      <c r="N1208" s="326" t="str">
        <f>IF('AccuValve Takeoff'!M1209="","",IF('AccuValve Takeoff'!M1209="Not Available","",'AccuValve Takeoff'!M1209))</f>
        <v/>
      </c>
      <c r="O1208" s="23" t="str">
        <f>IF('AccuValve Takeoff'!N1209="","",'AccuValve Takeoff'!N1209)</f>
        <v/>
      </c>
      <c r="P1208" s="23" t="str">
        <f>IF('AccuValve Takeoff'!O1209="","",'AccuValve Takeoff'!O1209)</f>
        <v/>
      </c>
      <c r="Q1208" s="23" t="str">
        <f>IF('AccuValve Takeoff'!P1209="","",'AccuValve Takeoff'!P1209)</f>
        <v/>
      </c>
      <c r="R1208" s="34" t="str">
        <f>IF('AccuValve Takeoff'!Q1209="","",'AccuValve Takeoff'!Q1209)</f>
        <v xml:space="preserve"> </v>
      </c>
      <c r="S1208" s="35" t="str">
        <f>'AccuValve Takeoff'!T1209</f>
        <v/>
      </c>
      <c r="T1208" s="35" t="str">
        <f>'AccuValve Takeoff'!U1209</f>
        <v/>
      </c>
      <c r="U1208" s="325" t="str">
        <f>'AccuValve Takeoff'!BC1209</f>
        <v/>
      </c>
      <c r="V1208" s="38"/>
      <c r="W1208" s="11"/>
      <c r="X1208" s="11"/>
      <c r="Y1208" s="11"/>
    </row>
    <row r="1209" spans="1:25" ht="20.100000000000001" customHeight="1" x14ac:dyDescent="0.2">
      <c r="A1209" s="12">
        <v>1201</v>
      </c>
      <c r="B1209" s="23" t="str">
        <f>IF('AccuValve Takeoff'!B1210="","",'AccuValve Takeoff'!B1210)</f>
        <v/>
      </c>
      <c r="C1209" s="45" t="str">
        <f>IF('AccuValve Takeoff'!C1210="","",'AccuValve Takeoff'!C1210)</f>
        <v/>
      </c>
      <c r="D1209" s="23" t="str">
        <f>IF('AccuValve Takeoff'!D1210="","",'AccuValve Takeoff'!D1210)</f>
        <v/>
      </c>
      <c r="E1209" s="23" t="str">
        <f>IF('AccuValve Takeoff'!S1210="","",'AccuValve Takeoff'!S1210)</f>
        <v/>
      </c>
      <c r="F1209" s="23" t="str">
        <f>IF('AccuValve Takeoff'!F1210="","",'AccuValve Takeoff'!F1210)</f>
        <v/>
      </c>
      <c r="G1209" s="23" t="str">
        <f>IF('AccuValve Takeoff'!R1210="","",'AccuValve Takeoff'!R1210)</f>
        <v/>
      </c>
      <c r="H1209" s="23" t="str">
        <f>IF('AccuValve Takeoff'!G1210="","",'AccuValve Takeoff'!G1210)</f>
        <v/>
      </c>
      <c r="I1209" s="23" t="str">
        <f>IF('AccuValve Takeoff'!H1210="","",'AccuValve Takeoff'!H1210)</f>
        <v/>
      </c>
      <c r="J1209" s="326" t="str">
        <f>IF('AccuValve Takeoff'!I1210="","",IF('AccuValve Takeoff'!I1210="Not Available","",'AccuValve Takeoff'!I1210))</f>
        <v/>
      </c>
      <c r="K1209" s="326" t="str">
        <f>IF('AccuValve Takeoff'!J1210="","",IF('AccuValve Takeoff'!J1210="Not Available","",'AccuValve Takeoff'!J1210))</f>
        <v/>
      </c>
      <c r="L1209" s="326" t="str">
        <f>IF('AccuValve Takeoff'!K1210="","",IF('AccuValve Takeoff'!K1210="Not Available","",'AccuValve Takeoff'!K1210))</f>
        <v/>
      </c>
      <c r="M1209" s="326" t="str">
        <f>IF('AccuValve Takeoff'!L1210="","",IF('AccuValve Takeoff'!L1210="Not Available","",'AccuValve Takeoff'!L1210))</f>
        <v/>
      </c>
      <c r="N1209" s="326" t="str">
        <f>IF('AccuValve Takeoff'!M1210="","",IF('AccuValve Takeoff'!M1210="Not Available","",'AccuValve Takeoff'!M1210))</f>
        <v/>
      </c>
      <c r="O1209" s="23" t="str">
        <f>IF('AccuValve Takeoff'!N1210="","",'AccuValve Takeoff'!N1210)</f>
        <v/>
      </c>
      <c r="P1209" s="23" t="str">
        <f>IF('AccuValve Takeoff'!O1210="","",'AccuValve Takeoff'!O1210)</f>
        <v/>
      </c>
      <c r="Q1209" s="23" t="str">
        <f>IF('AccuValve Takeoff'!P1210="","",'AccuValve Takeoff'!P1210)</f>
        <v/>
      </c>
      <c r="R1209" s="34" t="str">
        <f>IF('AccuValve Takeoff'!Q1210="","",'AccuValve Takeoff'!Q1210)</f>
        <v xml:space="preserve"> </v>
      </c>
      <c r="S1209" s="35" t="str">
        <f>'AccuValve Takeoff'!T1210</f>
        <v/>
      </c>
      <c r="T1209" s="35" t="str">
        <f>'AccuValve Takeoff'!U1210</f>
        <v/>
      </c>
      <c r="U1209" s="325" t="str">
        <f>'AccuValve Takeoff'!BC1210</f>
        <v/>
      </c>
      <c r="V1209" s="38"/>
      <c r="W1209" s="11"/>
      <c r="X1209" s="11"/>
      <c r="Y1209" s="11"/>
    </row>
    <row r="1210" spans="1:25" ht="20.100000000000001" customHeight="1" x14ac:dyDescent="0.2">
      <c r="A1210" s="12">
        <v>1202</v>
      </c>
      <c r="B1210" s="23" t="str">
        <f>IF('AccuValve Takeoff'!B1211="","",'AccuValve Takeoff'!B1211)</f>
        <v/>
      </c>
      <c r="C1210" s="45" t="str">
        <f>IF('AccuValve Takeoff'!C1211="","",'AccuValve Takeoff'!C1211)</f>
        <v/>
      </c>
      <c r="D1210" s="23" t="str">
        <f>IF('AccuValve Takeoff'!D1211="","",'AccuValve Takeoff'!D1211)</f>
        <v/>
      </c>
      <c r="E1210" s="23" t="str">
        <f>IF('AccuValve Takeoff'!S1211="","",'AccuValve Takeoff'!S1211)</f>
        <v/>
      </c>
      <c r="F1210" s="23" t="str">
        <f>IF('AccuValve Takeoff'!F1211="","",'AccuValve Takeoff'!F1211)</f>
        <v/>
      </c>
      <c r="G1210" s="23" t="str">
        <f>IF('AccuValve Takeoff'!R1211="","",'AccuValve Takeoff'!R1211)</f>
        <v/>
      </c>
      <c r="H1210" s="23" t="str">
        <f>IF('AccuValve Takeoff'!G1211="","",'AccuValve Takeoff'!G1211)</f>
        <v/>
      </c>
      <c r="I1210" s="23" t="str">
        <f>IF('AccuValve Takeoff'!H1211="","",'AccuValve Takeoff'!H1211)</f>
        <v/>
      </c>
      <c r="J1210" s="326" t="str">
        <f>IF('AccuValve Takeoff'!I1211="","",IF('AccuValve Takeoff'!I1211="Not Available","",'AccuValve Takeoff'!I1211))</f>
        <v/>
      </c>
      <c r="K1210" s="326" t="str">
        <f>IF('AccuValve Takeoff'!J1211="","",IF('AccuValve Takeoff'!J1211="Not Available","",'AccuValve Takeoff'!J1211))</f>
        <v/>
      </c>
      <c r="L1210" s="326" t="str">
        <f>IF('AccuValve Takeoff'!K1211="","",IF('AccuValve Takeoff'!K1211="Not Available","",'AccuValve Takeoff'!K1211))</f>
        <v/>
      </c>
      <c r="M1210" s="326" t="str">
        <f>IF('AccuValve Takeoff'!L1211="","",IF('AccuValve Takeoff'!L1211="Not Available","",'AccuValve Takeoff'!L1211))</f>
        <v/>
      </c>
      <c r="N1210" s="326" t="str">
        <f>IF('AccuValve Takeoff'!M1211="","",IF('AccuValve Takeoff'!M1211="Not Available","",'AccuValve Takeoff'!M1211))</f>
        <v/>
      </c>
      <c r="O1210" s="23" t="str">
        <f>IF('AccuValve Takeoff'!N1211="","",'AccuValve Takeoff'!N1211)</f>
        <v/>
      </c>
      <c r="P1210" s="23" t="str">
        <f>IF('AccuValve Takeoff'!O1211="","",'AccuValve Takeoff'!O1211)</f>
        <v/>
      </c>
      <c r="Q1210" s="23" t="str">
        <f>IF('AccuValve Takeoff'!P1211="","",'AccuValve Takeoff'!P1211)</f>
        <v/>
      </c>
      <c r="R1210" s="34" t="str">
        <f>IF('AccuValve Takeoff'!Q1211="","",'AccuValve Takeoff'!Q1211)</f>
        <v xml:space="preserve"> </v>
      </c>
      <c r="S1210" s="35" t="str">
        <f>'AccuValve Takeoff'!T1211</f>
        <v/>
      </c>
      <c r="T1210" s="35" t="str">
        <f>'AccuValve Takeoff'!U1211</f>
        <v/>
      </c>
      <c r="U1210" s="325" t="str">
        <f>'AccuValve Takeoff'!BC1211</f>
        <v/>
      </c>
      <c r="V1210" s="38"/>
      <c r="W1210" s="11"/>
      <c r="X1210" s="11"/>
      <c r="Y1210" s="11"/>
    </row>
    <row r="1211" spans="1:25" ht="20.100000000000001" customHeight="1" x14ac:dyDescent="0.2">
      <c r="A1211" s="12">
        <v>1203</v>
      </c>
      <c r="B1211" s="23" t="str">
        <f>IF('AccuValve Takeoff'!B1212="","",'AccuValve Takeoff'!B1212)</f>
        <v/>
      </c>
      <c r="C1211" s="45" t="str">
        <f>IF('AccuValve Takeoff'!C1212="","",'AccuValve Takeoff'!C1212)</f>
        <v/>
      </c>
      <c r="D1211" s="23" t="str">
        <f>IF('AccuValve Takeoff'!D1212="","",'AccuValve Takeoff'!D1212)</f>
        <v/>
      </c>
      <c r="E1211" s="23" t="str">
        <f>IF('AccuValve Takeoff'!S1212="","",'AccuValve Takeoff'!S1212)</f>
        <v/>
      </c>
      <c r="F1211" s="23" t="str">
        <f>IF('AccuValve Takeoff'!F1212="","",'AccuValve Takeoff'!F1212)</f>
        <v/>
      </c>
      <c r="G1211" s="23" t="str">
        <f>IF('AccuValve Takeoff'!R1212="","",'AccuValve Takeoff'!R1212)</f>
        <v/>
      </c>
      <c r="H1211" s="23" t="str">
        <f>IF('AccuValve Takeoff'!G1212="","",'AccuValve Takeoff'!G1212)</f>
        <v/>
      </c>
      <c r="I1211" s="23" t="str">
        <f>IF('AccuValve Takeoff'!H1212="","",'AccuValve Takeoff'!H1212)</f>
        <v/>
      </c>
      <c r="J1211" s="326" t="str">
        <f>IF('AccuValve Takeoff'!I1212="","",IF('AccuValve Takeoff'!I1212="Not Available","",'AccuValve Takeoff'!I1212))</f>
        <v/>
      </c>
      <c r="K1211" s="326" t="str">
        <f>IF('AccuValve Takeoff'!J1212="","",IF('AccuValve Takeoff'!J1212="Not Available","",'AccuValve Takeoff'!J1212))</f>
        <v/>
      </c>
      <c r="L1211" s="326" t="str">
        <f>IF('AccuValve Takeoff'!K1212="","",IF('AccuValve Takeoff'!K1212="Not Available","",'AccuValve Takeoff'!K1212))</f>
        <v/>
      </c>
      <c r="M1211" s="326" t="str">
        <f>IF('AccuValve Takeoff'!L1212="","",IF('AccuValve Takeoff'!L1212="Not Available","",'AccuValve Takeoff'!L1212))</f>
        <v/>
      </c>
      <c r="N1211" s="326" t="str">
        <f>IF('AccuValve Takeoff'!M1212="","",IF('AccuValve Takeoff'!M1212="Not Available","",'AccuValve Takeoff'!M1212))</f>
        <v/>
      </c>
      <c r="O1211" s="23" t="str">
        <f>IF('AccuValve Takeoff'!N1212="","",'AccuValve Takeoff'!N1212)</f>
        <v/>
      </c>
      <c r="P1211" s="23" t="str">
        <f>IF('AccuValve Takeoff'!O1212="","",'AccuValve Takeoff'!O1212)</f>
        <v/>
      </c>
      <c r="Q1211" s="23" t="str">
        <f>IF('AccuValve Takeoff'!P1212="","",'AccuValve Takeoff'!P1212)</f>
        <v/>
      </c>
      <c r="R1211" s="34" t="str">
        <f>IF('AccuValve Takeoff'!Q1212="","",'AccuValve Takeoff'!Q1212)</f>
        <v xml:space="preserve"> </v>
      </c>
      <c r="S1211" s="35" t="str">
        <f>'AccuValve Takeoff'!T1212</f>
        <v/>
      </c>
      <c r="T1211" s="35" t="str">
        <f>'AccuValve Takeoff'!U1212</f>
        <v/>
      </c>
      <c r="U1211" s="325" t="str">
        <f>'AccuValve Takeoff'!BC1212</f>
        <v/>
      </c>
      <c r="V1211" s="38"/>
      <c r="W1211" s="11"/>
      <c r="X1211" s="11"/>
      <c r="Y1211" s="11"/>
    </row>
    <row r="1212" spans="1:25" ht="20.100000000000001" customHeight="1" x14ac:dyDescent="0.2">
      <c r="A1212" s="12">
        <v>1204</v>
      </c>
      <c r="B1212" s="23" t="str">
        <f>IF('AccuValve Takeoff'!B1213="","",'AccuValve Takeoff'!B1213)</f>
        <v/>
      </c>
      <c r="C1212" s="45" t="str">
        <f>IF('AccuValve Takeoff'!C1213="","",'AccuValve Takeoff'!C1213)</f>
        <v/>
      </c>
      <c r="D1212" s="23" t="str">
        <f>IF('AccuValve Takeoff'!D1213="","",'AccuValve Takeoff'!D1213)</f>
        <v/>
      </c>
      <c r="E1212" s="23" t="str">
        <f>IF('AccuValve Takeoff'!S1213="","",'AccuValve Takeoff'!S1213)</f>
        <v/>
      </c>
      <c r="F1212" s="23" t="str">
        <f>IF('AccuValve Takeoff'!F1213="","",'AccuValve Takeoff'!F1213)</f>
        <v/>
      </c>
      <c r="G1212" s="23" t="str">
        <f>IF('AccuValve Takeoff'!R1213="","",'AccuValve Takeoff'!R1213)</f>
        <v/>
      </c>
      <c r="H1212" s="23" t="str">
        <f>IF('AccuValve Takeoff'!G1213="","",'AccuValve Takeoff'!G1213)</f>
        <v/>
      </c>
      <c r="I1212" s="23" t="str">
        <f>IF('AccuValve Takeoff'!H1213="","",'AccuValve Takeoff'!H1213)</f>
        <v/>
      </c>
      <c r="J1212" s="326" t="str">
        <f>IF('AccuValve Takeoff'!I1213="","",IF('AccuValve Takeoff'!I1213="Not Available","",'AccuValve Takeoff'!I1213))</f>
        <v/>
      </c>
      <c r="K1212" s="326" t="str">
        <f>IF('AccuValve Takeoff'!J1213="","",IF('AccuValve Takeoff'!J1213="Not Available","",'AccuValve Takeoff'!J1213))</f>
        <v/>
      </c>
      <c r="L1212" s="326" t="str">
        <f>IF('AccuValve Takeoff'!K1213="","",IF('AccuValve Takeoff'!K1213="Not Available","",'AccuValve Takeoff'!K1213))</f>
        <v/>
      </c>
      <c r="M1212" s="326" t="str">
        <f>IF('AccuValve Takeoff'!L1213="","",IF('AccuValve Takeoff'!L1213="Not Available","",'AccuValve Takeoff'!L1213))</f>
        <v/>
      </c>
      <c r="N1212" s="326" t="str">
        <f>IF('AccuValve Takeoff'!M1213="","",IF('AccuValve Takeoff'!M1213="Not Available","",'AccuValve Takeoff'!M1213))</f>
        <v/>
      </c>
      <c r="O1212" s="23" t="str">
        <f>IF('AccuValve Takeoff'!N1213="","",'AccuValve Takeoff'!N1213)</f>
        <v/>
      </c>
      <c r="P1212" s="23" t="str">
        <f>IF('AccuValve Takeoff'!O1213="","",'AccuValve Takeoff'!O1213)</f>
        <v/>
      </c>
      <c r="Q1212" s="23" t="str">
        <f>IF('AccuValve Takeoff'!P1213="","",'AccuValve Takeoff'!P1213)</f>
        <v/>
      </c>
      <c r="R1212" s="34" t="str">
        <f>IF('AccuValve Takeoff'!Q1213="","",'AccuValve Takeoff'!Q1213)</f>
        <v xml:space="preserve"> </v>
      </c>
      <c r="S1212" s="35" t="str">
        <f>'AccuValve Takeoff'!T1213</f>
        <v/>
      </c>
      <c r="T1212" s="35" t="str">
        <f>'AccuValve Takeoff'!U1213</f>
        <v/>
      </c>
      <c r="U1212" s="325" t="str">
        <f>'AccuValve Takeoff'!BC1213</f>
        <v/>
      </c>
      <c r="V1212" s="38"/>
      <c r="W1212" s="11"/>
      <c r="X1212" s="11"/>
      <c r="Y1212" s="11"/>
    </row>
    <row r="1213" spans="1:25" ht="20.100000000000001" customHeight="1" x14ac:dyDescent="0.2">
      <c r="A1213" s="12">
        <v>1205</v>
      </c>
      <c r="B1213" s="23" t="str">
        <f>IF('AccuValve Takeoff'!B1214="","",'AccuValve Takeoff'!B1214)</f>
        <v/>
      </c>
      <c r="C1213" s="45" t="str">
        <f>IF('AccuValve Takeoff'!C1214="","",'AccuValve Takeoff'!C1214)</f>
        <v/>
      </c>
      <c r="D1213" s="23" t="str">
        <f>IF('AccuValve Takeoff'!D1214="","",'AccuValve Takeoff'!D1214)</f>
        <v/>
      </c>
      <c r="E1213" s="23" t="str">
        <f>IF('AccuValve Takeoff'!S1214="","",'AccuValve Takeoff'!S1214)</f>
        <v/>
      </c>
      <c r="F1213" s="23" t="str">
        <f>IF('AccuValve Takeoff'!F1214="","",'AccuValve Takeoff'!F1214)</f>
        <v/>
      </c>
      <c r="G1213" s="23" t="str">
        <f>IF('AccuValve Takeoff'!R1214="","",'AccuValve Takeoff'!R1214)</f>
        <v/>
      </c>
      <c r="H1213" s="23" t="str">
        <f>IF('AccuValve Takeoff'!G1214="","",'AccuValve Takeoff'!G1214)</f>
        <v/>
      </c>
      <c r="I1213" s="23" t="str">
        <f>IF('AccuValve Takeoff'!H1214="","",'AccuValve Takeoff'!H1214)</f>
        <v/>
      </c>
      <c r="J1213" s="326" t="str">
        <f>IF('AccuValve Takeoff'!I1214="","",IF('AccuValve Takeoff'!I1214="Not Available","",'AccuValve Takeoff'!I1214))</f>
        <v/>
      </c>
      <c r="K1213" s="326" t="str">
        <f>IF('AccuValve Takeoff'!J1214="","",IF('AccuValve Takeoff'!J1214="Not Available","",'AccuValve Takeoff'!J1214))</f>
        <v/>
      </c>
      <c r="L1213" s="326" t="str">
        <f>IF('AccuValve Takeoff'!K1214="","",IF('AccuValve Takeoff'!K1214="Not Available","",'AccuValve Takeoff'!K1214))</f>
        <v/>
      </c>
      <c r="M1213" s="326" t="str">
        <f>IF('AccuValve Takeoff'!L1214="","",IF('AccuValve Takeoff'!L1214="Not Available","",'AccuValve Takeoff'!L1214))</f>
        <v/>
      </c>
      <c r="N1213" s="326" t="str">
        <f>IF('AccuValve Takeoff'!M1214="","",IF('AccuValve Takeoff'!M1214="Not Available","",'AccuValve Takeoff'!M1214))</f>
        <v/>
      </c>
      <c r="O1213" s="23" t="str">
        <f>IF('AccuValve Takeoff'!N1214="","",'AccuValve Takeoff'!N1214)</f>
        <v/>
      </c>
      <c r="P1213" s="23" t="str">
        <f>IF('AccuValve Takeoff'!O1214="","",'AccuValve Takeoff'!O1214)</f>
        <v/>
      </c>
      <c r="Q1213" s="23" t="str">
        <f>IF('AccuValve Takeoff'!P1214="","",'AccuValve Takeoff'!P1214)</f>
        <v/>
      </c>
      <c r="R1213" s="34" t="str">
        <f>IF('AccuValve Takeoff'!Q1214="","",'AccuValve Takeoff'!Q1214)</f>
        <v xml:space="preserve"> </v>
      </c>
      <c r="S1213" s="35" t="str">
        <f>'AccuValve Takeoff'!T1214</f>
        <v/>
      </c>
      <c r="T1213" s="35" t="str">
        <f>'AccuValve Takeoff'!U1214</f>
        <v/>
      </c>
      <c r="U1213" s="325" t="str">
        <f>'AccuValve Takeoff'!BC1214</f>
        <v/>
      </c>
      <c r="V1213" s="38"/>
      <c r="W1213" s="11"/>
      <c r="X1213" s="11"/>
      <c r="Y1213" s="11"/>
    </row>
    <row r="1214" spans="1:25" ht="20.100000000000001" customHeight="1" x14ac:dyDescent="0.2">
      <c r="A1214" s="12">
        <v>1206</v>
      </c>
      <c r="B1214" s="23" t="str">
        <f>IF('AccuValve Takeoff'!B1215="","",'AccuValve Takeoff'!B1215)</f>
        <v/>
      </c>
      <c r="C1214" s="45" t="str">
        <f>IF('AccuValve Takeoff'!C1215="","",'AccuValve Takeoff'!C1215)</f>
        <v/>
      </c>
      <c r="D1214" s="23" t="str">
        <f>IF('AccuValve Takeoff'!D1215="","",'AccuValve Takeoff'!D1215)</f>
        <v/>
      </c>
      <c r="E1214" s="23" t="str">
        <f>IF('AccuValve Takeoff'!S1215="","",'AccuValve Takeoff'!S1215)</f>
        <v/>
      </c>
      <c r="F1214" s="23" t="str">
        <f>IF('AccuValve Takeoff'!F1215="","",'AccuValve Takeoff'!F1215)</f>
        <v/>
      </c>
      <c r="G1214" s="23" t="str">
        <f>IF('AccuValve Takeoff'!R1215="","",'AccuValve Takeoff'!R1215)</f>
        <v/>
      </c>
      <c r="H1214" s="23" t="str">
        <f>IF('AccuValve Takeoff'!G1215="","",'AccuValve Takeoff'!G1215)</f>
        <v/>
      </c>
      <c r="I1214" s="23" t="str">
        <f>IF('AccuValve Takeoff'!H1215="","",'AccuValve Takeoff'!H1215)</f>
        <v/>
      </c>
      <c r="J1214" s="326" t="str">
        <f>IF('AccuValve Takeoff'!I1215="","",IF('AccuValve Takeoff'!I1215="Not Available","",'AccuValve Takeoff'!I1215))</f>
        <v/>
      </c>
      <c r="K1214" s="326" t="str">
        <f>IF('AccuValve Takeoff'!J1215="","",IF('AccuValve Takeoff'!J1215="Not Available","",'AccuValve Takeoff'!J1215))</f>
        <v/>
      </c>
      <c r="L1214" s="326" t="str">
        <f>IF('AccuValve Takeoff'!K1215="","",IF('AccuValve Takeoff'!K1215="Not Available","",'AccuValve Takeoff'!K1215))</f>
        <v/>
      </c>
      <c r="M1214" s="326" t="str">
        <f>IF('AccuValve Takeoff'!L1215="","",IF('AccuValve Takeoff'!L1215="Not Available","",'AccuValve Takeoff'!L1215))</f>
        <v/>
      </c>
      <c r="N1214" s="326" t="str">
        <f>IF('AccuValve Takeoff'!M1215="","",IF('AccuValve Takeoff'!M1215="Not Available","",'AccuValve Takeoff'!M1215))</f>
        <v/>
      </c>
      <c r="O1214" s="23" t="str">
        <f>IF('AccuValve Takeoff'!N1215="","",'AccuValve Takeoff'!N1215)</f>
        <v/>
      </c>
      <c r="P1214" s="23" t="str">
        <f>IF('AccuValve Takeoff'!O1215="","",'AccuValve Takeoff'!O1215)</f>
        <v/>
      </c>
      <c r="Q1214" s="23" t="str">
        <f>IF('AccuValve Takeoff'!P1215="","",'AccuValve Takeoff'!P1215)</f>
        <v/>
      </c>
      <c r="R1214" s="34" t="str">
        <f>IF('AccuValve Takeoff'!Q1215="","",'AccuValve Takeoff'!Q1215)</f>
        <v xml:space="preserve"> </v>
      </c>
      <c r="S1214" s="35" t="str">
        <f>'AccuValve Takeoff'!T1215</f>
        <v/>
      </c>
      <c r="T1214" s="35" t="str">
        <f>'AccuValve Takeoff'!U1215</f>
        <v/>
      </c>
      <c r="U1214" s="325" t="str">
        <f>'AccuValve Takeoff'!BC1215</f>
        <v/>
      </c>
      <c r="V1214" s="38"/>
      <c r="W1214" s="11"/>
      <c r="X1214" s="11"/>
      <c r="Y1214" s="11"/>
    </row>
    <row r="1215" spans="1:25" ht="20.100000000000001" customHeight="1" x14ac:dyDescent="0.2">
      <c r="A1215" s="12">
        <v>1207</v>
      </c>
      <c r="B1215" s="23" t="str">
        <f>IF('AccuValve Takeoff'!B1216="","",'AccuValve Takeoff'!B1216)</f>
        <v/>
      </c>
      <c r="C1215" s="45" t="str">
        <f>IF('AccuValve Takeoff'!C1216="","",'AccuValve Takeoff'!C1216)</f>
        <v/>
      </c>
      <c r="D1215" s="23" t="str">
        <f>IF('AccuValve Takeoff'!D1216="","",'AccuValve Takeoff'!D1216)</f>
        <v/>
      </c>
      <c r="E1215" s="23" t="str">
        <f>IF('AccuValve Takeoff'!S1216="","",'AccuValve Takeoff'!S1216)</f>
        <v/>
      </c>
      <c r="F1215" s="23" t="str">
        <f>IF('AccuValve Takeoff'!F1216="","",'AccuValve Takeoff'!F1216)</f>
        <v/>
      </c>
      <c r="G1215" s="23" t="str">
        <f>IF('AccuValve Takeoff'!R1216="","",'AccuValve Takeoff'!R1216)</f>
        <v/>
      </c>
      <c r="H1215" s="23" t="str">
        <f>IF('AccuValve Takeoff'!G1216="","",'AccuValve Takeoff'!G1216)</f>
        <v/>
      </c>
      <c r="I1215" s="23" t="str">
        <f>IF('AccuValve Takeoff'!H1216="","",'AccuValve Takeoff'!H1216)</f>
        <v/>
      </c>
      <c r="J1215" s="326" t="str">
        <f>IF('AccuValve Takeoff'!I1216="","",IF('AccuValve Takeoff'!I1216="Not Available","",'AccuValve Takeoff'!I1216))</f>
        <v/>
      </c>
      <c r="K1215" s="326" t="str">
        <f>IF('AccuValve Takeoff'!J1216="","",IF('AccuValve Takeoff'!J1216="Not Available","",'AccuValve Takeoff'!J1216))</f>
        <v/>
      </c>
      <c r="L1215" s="326" t="str">
        <f>IF('AccuValve Takeoff'!K1216="","",IF('AccuValve Takeoff'!K1216="Not Available","",'AccuValve Takeoff'!K1216))</f>
        <v/>
      </c>
      <c r="M1215" s="326" t="str">
        <f>IF('AccuValve Takeoff'!L1216="","",IF('AccuValve Takeoff'!L1216="Not Available","",'AccuValve Takeoff'!L1216))</f>
        <v/>
      </c>
      <c r="N1215" s="326" t="str">
        <f>IF('AccuValve Takeoff'!M1216="","",IF('AccuValve Takeoff'!M1216="Not Available","",'AccuValve Takeoff'!M1216))</f>
        <v/>
      </c>
      <c r="O1215" s="23" t="str">
        <f>IF('AccuValve Takeoff'!N1216="","",'AccuValve Takeoff'!N1216)</f>
        <v/>
      </c>
      <c r="P1215" s="23" t="str">
        <f>IF('AccuValve Takeoff'!O1216="","",'AccuValve Takeoff'!O1216)</f>
        <v/>
      </c>
      <c r="Q1215" s="23" t="str">
        <f>IF('AccuValve Takeoff'!P1216="","",'AccuValve Takeoff'!P1216)</f>
        <v/>
      </c>
      <c r="R1215" s="34" t="str">
        <f>IF('AccuValve Takeoff'!Q1216="","",'AccuValve Takeoff'!Q1216)</f>
        <v xml:space="preserve"> </v>
      </c>
      <c r="S1215" s="35" t="str">
        <f>'AccuValve Takeoff'!T1216</f>
        <v/>
      </c>
      <c r="T1215" s="35" t="str">
        <f>'AccuValve Takeoff'!U1216</f>
        <v/>
      </c>
      <c r="U1215" s="325" t="str">
        <f>'AccuValve Takeoff'!BC1216</f>
        <v/>
      </c>
      <c r="V1215" s="38"/>
      <c r="W1215" s="11"/>
      <c r="X1215" s="11"/>
      <c r="Y1215" s="11"/>
    </row>
    <row r="1216" spans="1:25" ht="20.100000000000001" customHeight="1" x14ac:dyDescent="0.2">
      <c r="A1216" s="12">
        <v>1208</v>
      </c>
      <c r="B1216" s="23" t="str">
        <f>IF('AccuValve Takeoff'!B1217="","",'AccuValve Takeoff'!B1217)</f>
        <v/>
      </c>
      <c r="C1216" s="45" t="str">
        <f>IF('AccuValve Takeoff'!C1217="","",'AccuValve Takeoff'!C1217)</f>
        <v/>
      </c>
      <c r="D1216" s="23" t="str">
        <f>IF('AccuValve Takeoff'!D1217="","",'AccuValve Takeoff'!D1217)</f>
        <v/>
      </c>
      <c r="E1216" s="23" t="str">
        <f>IF('AccuValve Takeoff'!S1217="","",'AccuValve Takeoff'!S1217)</f>
        <v/>
      </c>
      <c r="F1216" s="23" t="str">
        <f>IF('AccuValve Takeoff'!F1217="","",'AccuValve Takeoff'!F1217)</f>
        <v/>
      </c>
      <c r="G1216" s="23" t="str">
        <f>IF('AccuValve Takeoff'!R1217="","",'AccuValve Takeoff'!R1217)</f>
        <v/>
      </c>
      <c r="H1216" s="23" t="str">
        <f>IF('AccuValve Takeoff'!G1217="","",'AccuValve Takeoff'!G1217)</f>
        <v/>
      </c>
      <c r="I1216" s="23" t="str">
        <f>IF('AccuValve Takeoff'!H1217="","",'AccuValve Takeoff'!H1217)</f>
        <v/>
      </c>
      <c r="J1216" s="326" t="str">
        <f>IF('AccuValve Takeoff'!I1217="","",IF('AccuValve Takeoff'!I1217="Not Available","",'AccuValve Takeoff'!I1217))</f>
        <v/>
      </c>
      <c r="K1216" s="326" t="str">
        <f>IF('AccuValve Takeoff'!J1217="","",IF('AccuValve Takeoff'!J1217="Not Available","",'AccuValve Takeoff'!J1217))</f>
        <v/>
      </c>
      <c r="L1216" s="326" t="str">
        <f>IF('AccuValve Takeoff'!K1217="","",IF('AccuValve Takeoff'!K1217="Not Available","",'AccuValve Takeoff'!K1217))</f>
        <v/>
      </c>
      <c r="M1216" s="326" t="str">
        <f>IF('AccuValve Takeoff'!L1217="","",IF('AccuValve Takeoff'!L1217="Not Available","",'AccuValve Takeoff'!L1217))</f>
        <v/>
      </c>
      <c r="N1216" s="326" t="str">
        <f>IF('AccuValve Takeoff'!M1217="","",IF('AccuValve Takeoff'!M1217="Not Available","",'AccuValve Takeoff'!M1217))</f>
        <v/>
      </c>
      <c r="O1216" s="23" t="str">
        <f>IF('AccuValve Takeoff'!N1217="","",'AccuValve Takeoff'!N1217)</f>
        <v/>
      </c>
      <c r="P1216" s="23" t="str">
        <f>IF('AccuValve Takeoff'!O1217="","",'AccuValve Takeoff'!O1217)</f>
        <v/>
      </c>
      <c r="Q1216" s="23" t="str">
        <f>IF('AccuValve Takeoff'!P1217="","",'AccuValve Takeoff'!P1217)</f>
        <v/>
      </c>
      <c r="R1216" s="34" t="str">
        <f>IF('AccuValve Takeoff'!Q1217="","",'AccuValve Takeoff'!Q1217)</f>
        <v xml:space="preserve"> </v>
      </c>
      <c r="S1216" s="35" t="str">
        <f>'AccuValve Takeoff'!T1217</f>
        <v/>
      </c>
      <c r="T1216" s="35" t="str">
        <f>'AccuValve Takeoff'!U1217</f>
        <v/>
      </c>
      <c r="U1216" s="325" t="str">
        <f>'AccuValve Takeoff'!BC1217</f>
        <v/>
      </c>
      <c r="V1216" s="38"/>
      <c r="W1216" s="11"/>
      <c r="X1216" s="11"/>
      <c r="Y1216" s="11"/>
    </row>
    <row r="1217" spans="1:25" ht="20.100000000000001" customHeight="1" x14ac:dyDescent="0.2">
      <c r="A1217" s="12">
        <v>1209</v>
      </c>
      <c r="B1217" s="23" t="str">
        <f>IF('AccuValve Takeoff'!B1218="","",'AccuValve Takeoff'!B1218)</f>
        <v/>
      </c>
      <c r="C1217" s="45" t="str">
        <f>IF('AccuValve Takeoff'!C1218="","",'AccuValve Takeoff'!C1218)</f>
        <v/>
      </c>
      <c r="D1217" s="23" t="str">
        <f>IF('AccuValve Takeoff'!D1218="","",'AccuValve Takeoff'!D1218)</f>
        <v/>
      </c>
      <c r="E1217" s="23" t="str">
        <f>IF('AccuValve Takeoff'!S1218="","",'AccuValve Takeoff'!S1218)</f>
        <v/>
      </c>
      <c r="F1217" s="23" t="str">
        <f>IF('AccuValve Takeoff'!F1218="","",'AccuValve Takeoff'!F1218)</f>
        <v/>
      </c>
      <c r="G1217" s="23" t="str">
        <f>IF('AccuValve Takeoff'!R1218="","",'AccuValve Takeoff'!R1218)</f>
        <v/>
      </c>
      <c r="H1217" s="23" t="str">
        <f>IF('AccuValve Takeoff'!G1218="","",'AccuValve Takeoff'!G1218)</f>
        <v/>
      </c>
      <c r="I1217" s="23" t="str">
        <f>IF('AccuValve Takeoff'!H1218="","",'AccuValve Takeoff'!H1218)</f>
        <v/>
      </c>
      <c r="J1217" s="326" t="str">
        <f>IF('AccuValve Takeoff'!I1218="","",IF('AccuValve Takeoff'!I1218="Not Available","",'AccuValve Takeoff'!I1218))</f>
        <v/>
      </c>
      <c r="K1217" s="326" t="str">
        <f>IF('AccuValve Takeoff'!J1218="","",IF('AccuValve Takeoff'!J1218="Not Available","",'AccuValve Takeoff'!J1218))</f>
        <v/>
      </c>
      <c r="L1217" s="326" t="str">
        <f>IF('AccuValve Takeoff'!K1218="","",IF('AccuValve Takeoff'!K1218="Not Available","",'AccuValve Takeoff'!K1218))</f>
        <v/>
      </c>
      <c r="M1217" s="326" t="str">
        <f>IF('AccuValve Takeoff'!L1218="","",IF('AccuValve Takeoff'!L1218="Not Available","",'AccuValve Takeoff'!L1218))</f>
        <v/>
      </c>
      <c r="N1217" s="326" t="str">
        <f>IF('AccuValve Takeoff'!M1218="","",IF('AccuValve Takeoff'!M1218="Not Available","",'AccuValve Takeoff'!M1218))</f>
        <v/>
      </c>
      <c r="O1217" s="23" t="str">
        <f>IF('AccuValve Takeoff'!N1218="","",'AccuValve Takeoff'!N1218)</f>
        <v/>
      </c>
      <c r="P1217" s="23" t="str">
        <f>IF('AccuValve Takeoff'!O1218="","",'AccuValve Takeoff'!O1218)</f>
        <v/>
      </c>
      <c r="Q1217" s="23" t="str">
        <f>IF('AccuValve Takeoff'!P1218="","",'AccuValve Takeoff'!P1218)</f>
        <v/>
      </c>
      <c r="R1217" s="34" t="str">
        <f>IF('AccuValve Takeoff'!Q1218="","",'AccuValve Takeoff'!Q1218)</f>
        <v xml:space="preserve"> </v>
      </c>
      <c r="S1217" s="35" t="str">
        <f>'AccuValve Takeoff'!T1218</f>
        <v/>
      </c>
      <c r="T1217" s="35" t="str">
        <f>'AccuValve Takeoff'!U1218</f>
        <v/>
      </c>
      <c r="U1217" s="325" t="str">
        <f>'AccuValve Takeoff'!BC1218</f>
        <v/>
      </c>
      <c r="V1217" s="38"/>
      <c r="W1217" s="11"/>
      <c r="X1217" s="11"/>
      <c r="Y1217" s="11"/>
    </row>
    <row r="1218" spans="1:25" ht="20.100000000000001" customHeight="1" x14ac:dyDescent="0.2">
      <c r="A1218" s="12">
        <v>1210</v>
      </c>
      <c r="B1218" s="23" t="str">
        <f>IF('AccuValve Takeoff'!B1219="","",'AccuValve Takeoff'!B1219)</f>
        <v/>
      </c>
      <c r="C1218" s="45" t="str">
        <f>IF('AccuValve Takeoff'!C1219="","",'AccuValve Takeoff'!C1219)</f>
        <v/>
      </c>
      <c r="D1218" s="23" t="str">
        <f>IF('AccuValve Takeoff'!D1219="","",'AccuValve Takeoff'!D1219)</f>
        <v/>
      </c>
      <c r="E1218" s="23" t="str">
        <f>IF('AccuValve Takeoff'!S1219="","",'AccuValve Takeoff'!S1219)</f>
        <v/>
      </c>
      <c r="F1218" s="23" t="str">
        <f>IF('AccuValve Takeoff'!F1219="","",'AccuValve Takeoff'!F1219)</f>
        <v/>
      </c>
      <c r="G1218" s="23" t="str">
        <f>IF('AccuValve Takeoff'!R1219="","",'AccuValve Takeoff'!R1219)</f>
        <v/>
      </c>
      <c r="H1218" s="23" t="str">
        <f>IF('AccuValve Takeoff'!G1219="","",'AccuValve Takeoff'!G1219)</f>
        <v/>
      </c>
      <c r="I1218" s="23" t="str">
        <f>IF('AccuValve Takeoff'!H1219="","",'AccuValve Takeoff'!H1219)</f>
        <v/>
      </c>
      <c r="J1218" s="326" t="str">
        <f>IF('AccuValve Takeoff'!I1219="","",IF('AccuValve Takeoff'!I1219="Not Available","",'AccuValve Takeoff'!I1219))</f>
        <v/>
      </c>
      <c r="K1218" s="326" t="str">
        <f>IF('AccuValve Takeoff'!J1219="","",IF('AccuValve Takeoff'!J1219="Not Available","",'AccuValve Takeoff'!J1219))</f>
        <v/>
      </c>
      <c r="L1218" s="326" t="str">
        <f>IF('AccuValve Takeoff'!K1219="","",IF('AccuValve Takeoff'!K1219="Not Available","",'AccuValve Takeoff'!K1219))</f>
        <v/>
      </c>
      <c r="M1218" s="326" t="str">
        <f>IF('AccuValve Takeoff'!L1219="","",IF('AccuValve Takeoff'!L1219="Not Available","",'AccuValve Takeoff'!L1219))</f>
        <v/>
      </c>
      <c r="N1218" s="326" t="str">
        <f>IF('AccuValve Takeoff'!M1219="","",IF('AccuValve Takeoff'!M1219="Not Available","",'AccuValve Takeoff'!M1219))</f>
        <v/>
      </c>
      <c r="O1218" s="23" t="str">
        <f>IF('AccuValve Takeoff'!N1219="","",'AccuValve Takeoff'!N1219)</f>
        <v/>
      </c>
      <c r="P1218" s="23" t="str">
        <f>IF('AccuValve Takeoff'!O1219="","",'AccuValve Takeoff'!O1219)</f>
        <v/>
      </c>
      <c r="Q1218" s="23" t="str">
        <f>IF('AccuValve Takeoff'!P1219="","",'AccuValve Takeoff'!P1219)</f>
        <v/>
      </c>
      <c r="R1218" s="34" t="str">
        <f>IF('AccuValve Takeoff'!Q1219="","",'AccuValve Takeoff'!Q1219)</f>
        <v xml:space="preserve"> </v>
      </c>
      <c r="S1218" s="35" t="str">
        <f>'AccuValve Takeoff'!T1219</f>
        <v/>
      </c>
      <c r="T1218" s="35" t="str">
        <f>'AccuValve Takeoff'!U1219</f>
        <v/>
      </c>
      <c r="U1218" s="325" t="str">
        <f>'AccuValve Takeoff'!BC1219</f>
        <v/>
      </c>
      <c r="V1218" s="38"/>
      <c r="W1218" s="11"/>
      <c r="X1218" s="11"/>
      <c r="Y1218" s="11"/>
    </row>
    <row r="1219" spans="1:25" ht="20.100000000000001" customHeight="1" x14ac:dyDescent="0.2">
      <c r="A1219" s="12">
        <v>1211</v>
      </c>
      <c r="B1219" s="23" t="str">
        <f>IF('AccuValve Takeoff'!B1220="","",'AccuValve Takeoff'!B1220)</f>
        <v/>
      </c>
      <c r="C1219" s="45" t="str">
        <f>IF('AccuValve Takeoff'!C1220="","",'AccuValve Takeoff'!C1220)</f>
        <v/>
      </c>
      <c r="D1219" s="23" t="str">
        <f>IF('AccuValve Takeoff'!D1220="","",'AccuValve Takeoff'!D1220)</f>
        <v/>
      </c>
      <c r="E1219" s="23" t="str">
        <f>IF('AccuValve Takeoff'!S1220="","",'AccuValve Takeoff'!S1220)</f>
        <v/>
      </c>
      <c r="F1219" s="23" t="str">
        <f>IF('AccuValve Takeoff'!F1220="","",'AccuValve Takeoff'!F1220)</f>
        <v/>
      </c>
      <c r="G1219" s="23" t="str">
        <f>IF('AccuValve Takeoff'!R1220="","",'AccuValve Takeoff'!R1220)</f>
        <v/>
      </c>
      <c r="H1219" s="23" t="str">
        <f>IF('AccuValve Takeoff'!G1220="","",'AccuValve Takeoff'!G1220)</f>
        <v/>
      </c>
      <c r="I1219" s="23" t="str">
        <f>IF('AccuValve Takeoff'!H1220="","",'AccuValve Takeoff'!H1220)</f>
        <v/>
      </c>
      <c r="J1219" s="326" t="str">
        <f>IF('AccuValve Takeoff'!I1220="","",IF('AccuValve Takeoff'!I1220="Not Available","",'AccuValve Takeoff'!I1220))</f>
        <v/>
      </c>
      <c r="K1219" s="326" t="str">
        <f>IF('AccuValve Takeoff'!J1220="","",IF('AccuValve Takeoff'!J1220="Not Available","",'AccuValve Takeoff'!J1220))</f>
        <v/>
      </c>
      <c r="L1219" s="326" t="str">
        <f>IF('AccuValve Takeoff'!K1220="","",IF('AccuValve Takeoff'!K1220="Not Available","",'AccuValve Takeoff'!K1220))</f>
        <v/>
      </c>
      <c r="M1219" s="326" t="str">
        <f>IF('AccuValve Takeoff'!L1220="","",IF('AccuValve Takeoff'!L1220="Not Available","",'AccuValve Takeoff'!L1220))</f>
        <v/>
      </c>
      <c r="N1219" s="326" t="str">
        <f>IF('AccuValve Takeoff'!M1220="","",IF('AccuValve Takeoff'!M1220="Not Available","",'AccuValve Takeoff'!M1220))</f>
        <v/>
      </c>
      <c r="O1219" s="23" t="str">
        <f>IF('AccuValve Takeoff'!N1220="","",'AccuValve Takeoff'!N1220)</f>
        <v/>
      </c>
      <c r="P1219" s="23" t="str">
        <f>IF('AccuValve Takeoff'!O1220="","",'AccuValve Takeoff'!O1220)</f>
        <v/>
      </c>
      <c r="Q1219" s="23" t="str">
        <f>IF('AccuValve Takeoff'!P1220="","",'AccuValve Takeoff'!P1220)</f>
        <v/>
      </c>
      <c r="R1219" s="34" t="str">
        <f>IF('AccuValve Takeoff'!Q1220="","",'AccuValve Takeoff'!Q1220)</f>
        <v xml:space="preserve"> </v>
      </c>
      <c r="S1219" s="35" t="str">
        <f>'AccuValve Takeoff'!T1220</f>
        <v/>
      </c>
      <c r="T1219" s="35" t="str">
        <f>'AccuValve Takeoff'!U1220</f>
        <v/>
      </c>
      <c r="U1219" s="325" t="str">
        <f>'AccuValve Takeoff'!BC1220</f>
        <v/>
      </c>
      <c r="V1219" s="38"/>
      <c r="W1219" s="11"/>
      <c r="X1219" s="11"/>
      <c r="Y1219" s="11"/>
    </row>
    <row r="1220" spans="1:25" ht="20.100000000000001" customHeight="1" x14ac:dyDescent="0.2">
      <c r="A1220" s="12">
        <v>1212</v>
      </c>
      <c r="B1220" s="23" t="str">
        <f>IF('AccuValve Takeoff'!B1221="","",'AccuValve Takeoff'!B1221)</f>
        <v/>
      </c>
      <c r="C1220" s="45" t="str">
        <f>IF('AccuValve Takeoff'!C1221="","",'AccuValve Takeoff'!C1221)</f>
        <v/>
      </c>
      <c r="D1220" s="23" t="str">
        <f>IF('AccuValve Takeoff'!D1221="","",'AccuValve Takeoff'!D1221)</f>
        <v/>
      </c>
      <c r="E1220" s="23" t="str">
        <f>IF('AccuValve Takeoff'!S1221="","",'AccuValve Takeoff'!S1221)</f>
        <v/>
      </c>
      <c r="F1220" s="23" t="str">
        <f>IF('AccuValve Takeoff'!F1221="","",'AccuValve Takeoff'!F1221)</f>
        <v/>
      </c>
      <c r="G1220" s="23" t="str">
        <f>IF('AccuValve Takeoff'!R1221="","",'AccuValve Takeoff'!R1221)</f>
        <v/>
      </c>
      <c r="H1220" s="23" t="str">
        <f>IF('AccuValve Takeoff'!G1221="","",'AccuValve Takeoff'!G1221)</f>
        <v/>
      </c>
      <c r="I1220" s="23" t="str">
        <f>IF('AccuValve Takeoff'!H1221="","",'AccuValve Takeoff'!H1221)</f>
        <v/>
      </c>
      <c r="J1220" s="326" t="str">
        <f>IF('AccuValve Takeoff'!I1221="","",IF('AccuValve Takeoff'!I1221="Not Available","",'AccuValve Takeoff'!I1221))</f>
        <v/>
      </c>
      <c r="K1220" s="326" t="str">
        <f>IF('AccuValve Takeoff'!J1221="","",IF('AccuValve Takeoff'!J1221="Not Available","",'AccuValve Takeoff'!J1221))</f>
        <v/>
      </c>
      <c r="L1220" s="326" t="str">
        <f>IF('AccuValve Takeoff'!K1221="","",IF('AccuValve Takeoff'!K1221="Not Available","",'AccuValve Takeoff'!K1221))</f>
        <v/>
      </c>
      <c r="M1220" s="326" t="str">
        <f>IF('AccuValve Takeoff'!L1221="","",IF('AccuValve Takeoff'!L1221="Not Available","",'AccuValve Takeoff'!L1221))</f>
        <v/>
      </c>
      <c r="N1220" s="326" t="str">
        <f>IF('AccuValve Takeoff'!M1221="","",IF('AccuValve Takeoff'!M1221="Not Available","",'AccuValve Takeoff'!M1221))</f>
        <v/>
      </c>
      <c r="O1220" s="23" t="str">
        <f>IF('AccuValve Takeoff'!N1221="","",'AccuValve Takeoff'!N1221)</f>
        <v/>
      </c>
      <c r="P1220" s="23" t="str">
        <f>IF('AccuValve Takeoff'!O1221="","",'AccuValve Takeoff'!O1221)</f>
        <v/>
      </c>
      <c r="Q1220" s="23" t="str">
        <f>IF('AccuValve Takeoff'!P1221="","",'AccuValve Takeoff'!P1221)</f>
        <v/>
      </c>
      <c r="R1220" s="34" t="str">
        <f>IF('AccuValve Takeoff'!Q1221="","",'AccuValve Takeoff'!Q1221)</f>
        <v xml:space="preserve"> </v>
      </c>
      <c r="S1220" s="35" t="str">
        <f>'AccuValve Takeoff'!T1221</f>
        <v/>
      </c>
      <c r="T1220" s="35" t="str">
        <f>'AccuValve Takeoff'!U1221</f>
        <v/>
      </c>
      <c r="U1220" s="325" t="str">
        <f>'AccuValve Takeoff'!BC1221</f>
        <v/>
      </c>
      <c r="V1220" s="38"/>
      <c r="W1220" s="11"/>
      <c r="X1220" s="11"/>
      <c r="Y1220" s="11"/>
    </row>
    <row r="1221" spans="1:25" ht="20.100000000000001" customHeight="1" x14ac:dyDescent="0.2">
      <c r="A1221" s="12">
        <v>1213</v>
      </c>
      <c r="B1221" s="23" t="str">
        <f>IF('AccuValve Takeoff'!B1222="","",'AccuValve Takeoff'!B1222)</f>
        <v/>
      </c>
      <c r="C1221" s="45" t="str">
        <f>IF('AccuValve Takeoff'!C1222="","",'AccuValve Takeoff'!C1222)</f>
        <v/>
      </c>
      <c r="D1221" s="23" t="str">
        <f>IF('AccuValve Takeoff'!D1222="","",'AccuValve Takeoff'!D1222)</f>
        <v/>
      </c>
      <c r="E1221" s="23" t="str">
        <f>IF('AccuValve Takeoff'!S1222="","",'AccuValve Takeoff'!S1222)</f>
        <v/>
      </c>
      <c r="F1221" s="23" t="str">
        <f>IF('AccuValve Takeoff'!F1222="","",'AccuValve Takeoff'!F1222)</f>
        <v/>
      </c>
      <c r="G1221" s="23" t="str">
        <f>IF('AccuValve Takeoff'!R1222="","",'AccuValve Takeoff'!R1222)</f>
        <v/>
      </c>
      <c r="H1221" s="23" t="str">
        <f>IF('AccuValve Takeoff'!G1222="","",'AccuValve Takeoff'!G1222)</f>
        <v/>
      </c>
      <c r="I1221" s="23" t="str">
        <f>IF('AccuValve Takeoff'!H1222="","",'AccuValve Takeoff'!H1222)</f>
        <v/>
      </c>
      <c r="J1221" s="326" t="str">
        <f>IF('AccuValve Takeoff'!I1222="","",IF('AccuValve Takeoff'!I1222="Not Available","",'AccuValve Takeoff'!I1222))</f>
        <v/>
      </c>
      <c r="K1221" s="326" t="str">
        <f>IF('AccuValve Takeoff'!J1222="","",IF('AccuValve Takeoff'!J1222="Not Available","",'AccuValve Takeoff'!J1222))</f>
        <v/>
      </c>
      <c r="L1221" s="326" t="str">
        <f>IF('AccuValve Takeoff'!K1222="","",IF('AccuValve Takeoff'!K1222="Not Available","",'AccuValve Takeoff'!K1222))</f>
        <v/>
      </c>
      <c r="M1221" s="326" t="str">
        <f>IF('AccuValve Takeoff'!L1222="","",IF('AccuValve Takeoff'!L1222="Not Available","",'AccuValve Takeoff'!L1222))</f>
        <v/>
      </c>
      <c r="N1221" s="326" t="str">
        <f>IF('AccuValve Takeoff'!M1222="","",IF('AccuValve Takeoff'!M1222="Not Available","",'AccuValve Takeoff'!M1222))</f>
        <v/>
      </c>
      <c r="O1221" s="23" t="str">
        <f>IF('AccuValve Takeoff'!N1222="","",'AccuValve Takeoff'!N1222)</f>
        <v/>
      </c>
      <c r="P1221" s="23" t="str">
        <f>IF('AccuValve Takeoff'!O1222="","",'AccuValve Takeoff'!O1222)</f>
        <v/>
      </c>
      <c r="Q1221" s="23" t="str">
        <f>IF('AccuValve Takeoff'!P1222="","",'AccuValve Takeoff'!P1222)</f>
        <v/>
      </c>
      <c r="R1221" s="34" t="str">
        <f>IF('AccuValve Takeoff'!Q1222="","",'AccuValve Takeoff'!Q1222)</f>
        <v xml:space="preserve"> </v>
      </c>
      <c r="S1221" s="35" t="str">
        <f>'AccuValve Takeoff'!T1222</f>
        <v/>
      </c>
      <c r="T1221" s="35" t="str">
        <f>'AccuValve Takeoff'!U1222</f>
        <v/>
      </c>
      <c r="U1221" s="325" t="str">
        <f>'AccuValve Takeoff'!BC1222</f>
        <v/>
      </c>
      <c r="V1221" s="38"/>
      <c r="W1221" s="11"/>
      <c r="X1221" s="11"/>
      <c r="Y1221" s="11"/>
    </row>
    <row r="1222" spans="1:25" ht="20.100000000000001" customHeight="1" x14ac:dyDescent="0.2">
      <c r="A1222" s="12">
        <v>1214</v>
      </c>
      <c r="B1222" s="23" t="str">
        <f>IF('AccuValve Takeoff'!B1223="","",'AccuValve Takeoff'!B1223)</f>
        <v/>
      </c>
      <c r="C1222" s="45" t="str">
        <f>IF('AccuValve Takeoff'!C1223="","",'AccuValve Takeoff'!C1223)</f>
        <v/>
      </c>
      <c r="D1222" s="23" t="str">
        <f>IF('AccuValve Takeoff'!D1223="","",'AccuValve Takeoff'!D1223)</f>
        <v/>
      </c>
      <c r="E1222" s="23" t="str">
        <f>IF('AccuValve Takeoff'!S1223="","",'AccuValve Takeoff'!S1223)</f>
        <v/>
      </c>
      <c r="F1222" s="23" t="str">
        <f>IF('AccuValve Takeoff'!F1223="","",'AccuValve Takeoff'!F1223)</f>
        <v/>
      </c>
      <c r="G1222" s="23" t="str">
        <f>IF('AccuValve Takeoff'!R1223="","",'AccuValve Takeoff'!R1223)</f>
        <v/>
      </c>
      <c r="H1222" s="23" t="str">
        <f>IF('AccuValve Takeoff'!G1223="","",'AccuValve Takeoff'!G1223)</f>
        <v/>
      </c>
      <c r="I1222" s="23" t="str">
        <f>IF('AccuValve Takeoff'!H1223="","",'AccuValve Takeoff'!H1223)</f>
        <v/>
      </c>
      <c r="J1222" s="326" t="str">
        <f>IF('AccuValve Takeoff'!I1223="","",IF('AccuValve Takeoff'!I1223="Not Available","",'AccuValve Takeoff'!I1223))</f>
        <v/>
      </c>
      <c r="K1222" s="326" t="str">
        <f>IF('AccuValve Takeoff'!J1223="","",IF('AccuValve Takeoff'!J1223="Not Available","",'AccuValve Takeoff'!J1223))</f>
        <v/>
      </c>
      <c r="L1222" s="326" t="str">
        <f>IF('AccuValve Takeoff'!K1223="","",IF('AccuValve Takeoff'!K1223="Not Available","",'AccuValve Takeoff'!K1223))</f>
        <v/>
      </c>
      <c r="M1222" s="326" t="str">
        <f>IF('AccuValve Takeoff'!L1223="","",IF('AccuValve Takeoff'!L1223="Not Available","",'AccuValve Takeoff'!L1223))</f>
        <v/>
      </c>
      <c r="N1222" s="326" t="str">
        <f>IF('AccuValve Takeoff'!M1223="","",IF('AccuValve Takeoff'!M1223="Not Available","",'AccuValve Takeoff'!M1223))</f>
        <v/>
      </c>
      <c r="O1222" s="23" t="str">
        <f>IF('AccuValve Takeoff'!N1223="","",'AccuValve Takeoff'!N1223)</f>
        <v/>
      </c>
      <c r="P1222" s="23" t="str">
        <f>IF('AccuValve Takeoff'!O1223="","",'AccuValve Takeoff'!O1223)</f>
        <v/>
      </c>
      <c r="Q1222" s="23" t="str">
        <f>IF('AccuValve Takeoff'!P1223="","",'AccuValve Takeoff'!P1223)</f>
        <v/>
      </c>
      <c r="R1222" s="34" t="str">
        <f>IF('AccuValve Takeoff'!Q1223="","",'AccuValve Takeoff'!Q1223)</f>
        <v xml:space="preserve"> </v>
      </c>
      <c r="S1222" s="35" t="str">
        <f>'AccuValve Takeoff'!T1223</f>
        <v/>
      </c>
      <c r="T1222" s="35" t="str">
        <f>'AccuValve Takeoff'!U1223</f>
        <v/>
      </c>
      <c r="U1222" s="325" t="str">
        <f>'AccuValve Takeoff'!BC1223</f>
        <v/>
      </c>
      <c r="V1222" s="38"/>
      <c r="W1222" s="11"/>
      <c r="X1222" s="11"/>
      <c r="Y1222" s="11"/>
    </row>
    <row r="1223" spans="1:25" ht="20.100000000000001" customHeight="1" x14ac:dyDescent="0.2">
      <c r="A1223" s="12">
        <v>1215</v>
      </c>
      <c r="B1223" s="23" t="str">
        <f>IF('AccuValve Takeoff'!B1224="","",'AccuValve Takeoff'!B1224)</f>
        <v/>
      </c>
      <c r="C1223" s="45" t="str">
        <f>IF('AccuValve Takeoff'!C1224="","",'AccuValve Takeoff'!C1224)</f>
        <v/>
      </c>
      <c r="D1223" s="23" t="str">
        <f>IF('AccuValve Takeoff'!D1224="","",'AccuValve Takeoff'!D1224)</f>
        <v/>
      </c>
      <c r="E1223" s="23" t="str">
        <f>IF('AccuValve Takeoff'!S1224="","",'AccuValve Takeoff'!S1224)</f>
        <v/>
      </c>
      <c r="F1223" s="23" t="str">
        <f>IF('AccuValve Takeoff'!F1224="","",'AccuValve Takeoff'!F1224)</f>
        <v/>
      </c>
      <c r="G1223" s="23" t="str">
        <f>IF('AccuValve Takeoff'!R1224="","",'AccuValve Takeoff'!R1224)</f>
        <v/>
      </c>
      <c r="H1223" s="23" t="str">
        <f>IF('AccuValve Takeoff'!G1224="","",'AccuValve Takeoff'!G1224)</f>
        <v/>
      </c>
      <c r="I1223" s="23" t="str">
        <f>IF('AccuValve Takeoff'!H1224="","",'AccuValve Takeoff'!H1224)</f>
        <v/>
      </c>
      <c r="J1223" s="326" t="str">
        <f>IF('AccuValve Takeoff'!I1224="","",IF('AccuValve Takeoff'!I1224="Not Available","",'AccuValve Takeoff'!I1224))</f>
        <v/>
      </c>
      <c r="K1223" s="326" t="str">
        <f>IF('AccuValve Takeoff'!J1224="","",IF('AccuValve Takeoff'!J1224="Not Available","",'AccuValve Takeoff'!J1224))</f>
        <v/>
      </c>
      <c r="L1223" s="326" t="str">
        <f>IF('AccuValve Takeoff'!K1224="","",IF('AccuValve Takeoff'!K1224="Not Available","",'AccuValve Takeoff'!K1224))</f>
        <v/>
      </c>
      <c r="M1223" s="326" t="str">
        <f>IF('AccuValve Takeoff'!L1224="","",IF('AccuValve Takeoff'!L1224="Not Available","",'AccuValve Takeoff'!L1224))</f>
        <v/>
      </c>
      <c r="N1223" s="326" t="str">
        <f>IF('AccuValve Takeoff'!M1224="","",IF('AccuValve Takeoff'!M1224="Not Available","",'AccuValve Takeoff'!M1224))</f>
        <v/>
      </c>
      <c r="O1223" s="23" t="str">
        <f>IF('AccuValve Takeoff'!N1224="","",'AccuValve Takeoff'!N1224)</f>
        <v/>
      </c>
      <c r="P1223" s="23" t="str">
        <f>IF('AccuValve Takeoff'!O1224="","",'AccuValve Takeoff'!O1224)</f>
        <v/>
      </c>
      <c r="Q1223" s="23" t="str">
        <f>IF('AccuValve Takeoff'!P1224="","",'AccuValve Takeoff'!P1224)</f>
        <v/>
      </c>
      <c r="R1223" s="34" t="str">
        <f>IF('AccuValve Takeoff'!Q1224="","",'AccuValve Takeoff'!Q1224)</f>
        <v xml:space="preserve"> </v>
      </c>
      <c r="S1223" s="35" t="str">
        <f>'AccuValve Takeoff'!T1224</f>
        <v/>
      </c>
      <c r="T1223" s="35" t="str">
        <f>'AccuValve Takeoff'!U1224</f>
        <v/>
      </c>
      <c r="U1223" s="325" t="str">
        <f>'AccuValve Takeoff'!BC1224</f>
        <v/>
      </c>
      <c r="V1223" s="38"/>
      <c r="W1223" s="11"/>
      <c r="X1223" s="11"/>
      <c r="Y1223" s="11"/>
    </row>
    <row r="1224" spans="1:25" ht="20.100000000000001" customHeight="1" x14ac:dyDescent="0.2">
      <c r="A1224" s="12">
        <v>1216</v>
      </c>
      <c r="B1224" s="23" t="str">
        <f>IF('AccuValve Takeoff'!B1225="","",'AccuValve Takeoff'!B1225)</f>
        <v/>
      </c>
      <c r="C1224" s="45" t="str">
        <f>IF('AccuValve Takeoff'!C1225="","",'AccuValve Takeoff'!C1225)</f>
        <v/>
      </c>
      <c r="D1224" s="23" t="str">
        <f>IF('AccuValve Takeoff'!D1225="","",'AccuValve Takeoff'!D1225)</f>
        <v/>
      </c>
      <c r="E1224" s="23" t="str">
        <f>IF('AccuValve Takeoff'!S1225="","",'AccuValve Takeoff'!S1225)</f>
        <v/>
      </c>
      <c r="F1224" s="23" t="str">
        <f>IF('AccuValve Takeoff'!F1225="","",'AccuValve Takeoff'!F1225)</f>
        <v/>
      </c>
      <c r="G1224" s="23" t="str">
        <f>IF('AccuValve Takeoff'!R1225="","",'AccuValve Takeoff'!R1225)</f>
        <v/>
      </c>
      <c r="H1224" s="23" t="str">
        <f>IF('AccuValve Takeoff'!G1225="","",'AccuValve Takeoff'!G1225)</f>
        <v/>
      </c>
      <c r="I1224" s="23" t="str">
        <f>IF('AccuValve Takeoff'!H1225="","",'AccuValve Takeoff'!H1225)</f>
        <v/>
      </c>
      <c r="J1224" s="326" t="str">
        <f>IF('AccuValve Takeoff'!I1225="","",IF('AccuValve Takeoff'!I1225="Not Available","",'AccuValve Takeoff'!I1225))</f>
        <v/>
      </c>
      <c r="K1224" s="326" t="str">
        <f>IF('AccuValve Takeoff'!J1225="","",IF('AccuValve Takeoff'!J1225="Not Available","",'AccuValve Takeoff'!J1225))</f>
        <v/>
      </c>
      <c r="L1224" s="326" t="str">
        <f>IF('AccuValve Takeoff'!K1225="","",IF('AccuValve Takeoff'!K1225="Not Available","",'AccuValve Takeoff'!K1225))</f>
        <v/>
      </c>
      <c r="M1224" s="326" t="str">
        <f>IF('AccuValve Takeoff'!L1225="","",IF('AccuValve Takeoff'!L1225="Not Available","",'AccuValve Takeoff'!L1225))</f>
        <v/>
      </c>
      <c r="N1224" s="326" t="str">
        <f>IF('AccuValve Takeoff'!M1225="","",IF('AccuValve Takeoff'!M1225="Not Available","",'AccuValve Takeoff'!M1225))</f>
        <v/>
      </c>
      <c r="O1224" s="23" t="str">
        <f>IF('AccuValve Takeoff'!N1225="","",'AccuValve Takeoff'!N1225)</f>
        <v/>
      </c>
      <c r="P1224" s="23" t="str">
        <f>IF('AccuValve Takeoff'!O1225="","",'AccuValve Takeoff'!O1225)</f>
        <v/>
      </c>
      <c r="Q1224" s="23" t="str">
        <f>IF('AccuValve Takeoff'!P1225="","",'AccuValve Takeoff'!P1225)</f>
        <v/>
      </c>
      <c r="R1224" s="34" t="str">
        <f>IF('AccuValve Takeoff'!Q1225="","",'AccuValve Takeoff'!Q1225)</f>
        <v xml:space="preserve"> </v>
      </c>
      <c r="S1224" s="35" t="str">
        <f>'AccuValve Takeoff'!T1225</f>
        <v/>
      </c>
      <c r="T1224" s="35" t="str">
        <f>'AccuValve Takeoff'!U1225</f>
        <v/>
      </c>
      <c r="U1224" s="325" t="str">
        <f>'AccuValve Takeoff'!BC1225</f>
        <v/>
      </c>
      <c r="V1224" s="38"/>
      <c r="W1224" s="11"/>
      <c r="X1224" s="11"/>
      <c r="Y1224" s="11"/>
    </row>
    <row r="1225" spans="1:25" ht="20.100000000000001" customHeight="1" x14ac:dyDescent="0.2">
      <c r="A1225" s="12">
        <v>1217</v>
      </c>
      <c r="B1225" s="23" t="str">
        <f>IF('AccuValve Takeoff'!B1226="","",'AccuValve Takeoff'!B1226)</f>
        <v/>
      </c>
      <c r="C1225" s="45" t="str">
        <f>IF('AccuValve Takeoff'!C1226="","",'AccuValve Takeoff'!C1226)</f>
        <v/>
      </c>
      <c r="D1225" s="23" t="str">
        <f>IF('AccuValve Takeoff'!D1226="","",'AccuValve Takeoff'!D1226)</f>
        <v/>
      </c>
      <c r="E1225" s="23" t="str">
        <f>IF('AccuValve Takeoff'!S1226="","",'AccuValve Takeoff'!S1226)</f>
        <v/>
      </c>
      <c r="F1225" s="23" t="str">
        <f>IF('AccuValve Takeoff'!F1226="","",'AccuValve Takeoff'!F1226)</f>
        <v/>
      </c>
      <c r="G1225" s="23" t="str">
        <f>IF('AccuValve Takeoff'!R1226="","",'AccuValve Takeoff'!R1226)</f>
        <v/>
      </c>
      <c r="H1225" s="23" t="str">
        <f>IF('AccuValve Takeoff'!G1226="","",'AccuValve Takeoff'!G1226)</f>
        <v/>
      </c>
      <c r="I1225" s="23" t="str">
        <f>IF('AccuValve Takeoff'!H1226="","",'AccuValve Takeoff'!H1226)</f>
        <v/>
      </c>
      <c r="J1225" s="326" t="str">
        <f>IF('AccuValve Takeoff'!I1226="","",IF('AccuValve Takeoff'!I1226="Not Available","",'AccuValve Takeoff'!I1226))</f>
        <v/>
      </c>
      <c r="K1225" s="326" t="str">
        <f>IF('AccuValve Takeoff'!J1226="","",IF('AccuValve Takeoff'!J1226="Not Available","",'AccuValve Takeoff'!J1226))</f>
        <v/>
      </c>
      <c r="L1225" s="326" t="str">
        <f>IF('AccuValve Takeoff'!K1226="","",IF('AccuValve Takeoff'!K1226="Not Available","",'AccuValve Takeoff'!K1226))</f>
        <v/>
      </c>
      <c r="M1225" s="326" t="str">
        <f>IF('AccuValve Takeoff'!L1226="","",IF('AccuValve Takeoff'!L1226="Not Available","",'AccuValve Takeoff'!L1226))</f>
        <v/>
      </c>
      <c r="N1225" s="326" t="str">
        <f>IF('AccuValve Takeoff'!M1226="","",IF('AccuValve Takeoff'!M1226="Not Available","",'AccuValve Takeoff'!M1226))</f>
        <v/>
      </c>
      <c r="O1225" s="23" t="str">
        <f>IF('AccuValve Takeoff'!N1226="","",'AccuValve Takeoff'!N1226)</f>
        <v/>
      </c>
      <c r="P1225" s="23" t="str">
        <f>IF('AccuValve Takeoff'!O1226="","",'AccuValve Takeoff'!O1226)</f>
        <v/>
      </c>
      <c r="Q1225" s="23" t="str">
        <f>IF('AccuValve Takeoff'!P1226="","",'AccuValve Takeoff'!P1226)</f>
        <v/>
      </c>
      <c r="R1225" s="34" t="str">
        <f>IF('AccuValve Takeoff'!Q1226="","",'AccuValve Takeoff'!Q1226)</f>
        <v xml:space="preserve"> </v>
      </c>
      <c r="S1225" s="35" t="str">
        <f>'AccuValve Takeoff'!T1226</f>
        <v/>
      </c>
      <c r="T1225" s="35" t="str">
        <f>'AccuValve Takeoff'!U1226</f>
        <v/>
      </c>
      <c r="U1225" s="325" t="str">
        <f>'AccuValve Takeoff'!BC1226</f>
        <v/>
      </c>
      <c r="V1225" s="38"/>
      <c r="W1225" s="11"/>
      <c r="X1225" s="11"/>
      <c r="Y1225" s="11"/>
    </row>
    <row r="1226" spans="1:25" ht="20.100000000000001" customHeight="1" x14ac:dyDescent="0.2">
      <c r="A1226" s="12">
        <v>1218</v>
      </c>
      <c r="B1226" s="23" t="str">
        <f>IF('AccuValve Takeoff'!B1227="","",'AccuValve Takeoff'!B1227)</f>
        <v/>
      </c>
      <c r="C1226" s="45" t="str">
        <f>IF('AccuValve Takeoff'!C1227="","",'AccuValve Takeoff'!C1227)</f>
        <v/>
      </c>
      <c r="D1226" s="23" t="str">
        <f>IF('AccuValve Takeoff'!D1227="","",'AccuValve Takeoff'!D1227)</f>
        <v/>
      </c>
      <c r="E1226" s="23" t="str">
        <f>IF('AccuValve Takeoff'!S1227="","",'AccuValve Takeoff'!S1227)</f>
        <v/>
      </c>
      <c r="F1226" s="23" t="str">
        <f>IF('AccuValve Takeoff'!F1227="","",'AccuValve Takeoff'!F1227)</f>
        <v/>
      </c>
      <c r="G1226" s="23" t="str">
        <f>IF('AccuValve Takeoff'!R1227="","",'AccuValve Takeoff'!R1227)</f>
        <v/>
      </c>
      <c r="H1226" s="23" t="str">
        <f>IF('AccuValve Takeoff'!G1227="","",'AccuValve Takeoff'!G1227)</f>
        <v/>
      </c>
      <c r="I1226" s="23" t="str">
        <f>IF('AccuValve Takeoff'!H1227="","",'AccuValve Takeoff'!H1227)</f>
        <v/>
      </c>
      <c r="J1226" s="326" t="str">
        <f>IF('AccuValve Takeoff'!I1227="","",IF('AccuValve Takeoff'!I1227="Not Available","",'AccuValve Takeoff'!I1227))</f>
        <v/>
      </c>
      <c r="K1226" s="326" t="str">
        <f>IF('AccuValve Takeoff'!J1227="","",IF('AccuValve Takeoff'!J1227="Not Available","",'AccuValve Takeoff'!J1227))</f>
        <v/>
      </c>
      <c r="L1226" s="326" t="str">
        <f>IF('AccuValve Takeoff'!K1227="","",IF('AccuValve Takeoff'!K1227="Not Available","",'AccuValve Takeoff'!K1227))</f>
        <v/>
      </c>
      <c r="M1226" s="326" t="str">
        <f>IF('AccuValve Takeoff'!L1227="","",IF('AccuValve Takeoff'!L1227="Not Available","",'AccuValve Takeoff'!L1227))</f>
        <v/>
      </c>
      <c r="N1226" s="326" t="str">
        <f>IF('AccuValve Takeoff'!M1227="","",IF('AccuValve Takeoff'!M1227="Not Available","",'AccuValve Takeoff'!M1227))</f>
        <v/>
      </c>
      <c r="O1226" s="23" t="str">
        <f>IF('AccuValve Takeoff'!N1227="","",'AccuValve Takeoff'!N1227)</f>
        <v/>
      </c>
      <c r="P1226" s="23" t="str">
        <f>IF('AccuValve Takeoff'!O1227="","",'AccuValve Takeoff'!O1227)</f>
        <v/>
      </c>
      <c r="Q1226" s="23" t="str">
        <f>IF('AccuValve Takeoff'!P1227="","",'AccuValve Takeoff'!P1227)</f>
        <v/>
      </c>
      <c r="R1226" s="34" t="str">
        <f>IF('AccuValve Takeoff'!Q1227="","",'AccuValve Takeoff'!Q1227)</f>
        <v xml:space="preserve"> </v>
      </c>
      <c r="S1226" s="35" t="str">
        <f>'AccuValve Takeoff'!T1227</f>
        <v/>
      </c>
      <c r="T1226" s="35" t="str">
        <f>'AccuValve Takeoff'!U1227</f>
        <v/>
      </c>
      <c r="U1226" s="325" t="str">
        <f>'AccuValve Takeoff'!BC1227</f>
        <v/>
      </c>
      <c r="V1226" s="38"/>
      <c r="W1226" s="11"/>
      <c r="X1226" s="11"/>
      <c r="Y1226" s="11"/>
    </row>
    <row r="1227" spans="1:25" ht="20.100000000000001" customHeight="1" x14ac:dyDescent="0.2">
      <c r="A1227" s="12">
        <v>1219</v>
      </c>
      <c r="B1227" s="23" t="str">
        <f>IF('AccuValve Takeoff'!B1228="","",'AccuValve Takeoff'!B1228)</f>
        <v/>
      </c>
      <c r="C1227" s="45" t="str">
        <f>IF('AccuValve Takeoff'!C1228="","",'AccuValve Takeoff'!C1228)</f>
        <v/>
      </c>
      <c r="D1227" s="23" t="str">
        <f>IF('AccuValve Takeoff'!D1228="","",'AccuValve Takeoff'!D1228)</f>
        <v/>
      </c>
      <c r="E1227" s="23" t="str">
        <f>IF('AccuValve Takeoff'!S1228="","",'AccuValve Takeoff'!S1228)</f>
        <v/>
      </c>
      <c r="F1227" s="23" t="str">
        <f>IF('AccuValve Takeoff'!F1228="","",'AccuValve Takeoff'!F1228)</f>
        <v/>
      </c>
      <c r="G1227" s="23" t="str">
        <f>IF('AccuValve Takeoff'!R1228="","",'AccuValve Takeoff'!R1228)</f>
        <v/>
      </c>
      <c r="H1227" s="23" t="str">
        <f>IF('AccuValve Takeoff'!G1228="","",'AccuValve Takeoff'!G1228)</f>
        <v/>
      </c>
      <c r="I1227" s="23" t="str">
        <f>IF('AccuValve Takeoff'!H1228="","",'AccuValve Takeoff'!H1228)</f>
        <v/>
      </c>
      <c r="J1227" s="326" t="str">
        <f>IF('AccuValve Takeoff'!I1228="","",IF('AccuValve Takeoff'!I1228="Not Available","",'AccuValve Takeoff'!I1228))</f>
        <v/>
      </c>
      <c r="K1227" s="326" t="str">
        <f>IF('AccuValve Takeoff'!J1228="","",IF('AccuValve Takeoff'!J1228="Not Available","",'AccuValve Takeoff'!J1228))</f>
        <v/>
      </c>
      <c r="L1227" s="326" t="str">
        <f>IF('AccuValve Takeoff'!K1228="","",IF('AccuValve Takeoff'!K1228="Not Available","",'AccuValve Takeoff'!K1228))</f>
        <v/>
      </c>
      <c r="M1227" s="326" t="str">
        <f>IF('AccuValve Takeoff'!L1228="","",IF('AccuValve Takeoff'!L1228="Not Available","",'AccuValve Takeoff'!L1228))</f>
        <v/>
      </c>
      <c r="N1227" s="326" t="str">
        <f>IF('AccuValve Takeoff'!M1228="","",IF('AccuValve Takeoff'!M1228="Not Available","",'AccuValve Takeoff'!M1228))</f>
        <v/>
      </c>
      <c r="O1227" s="23" t="str">
        <f>IF('AccuValve Takeoff'!N1228="","",'AccuValve Takeoff'!N1228)</f>
        <v/>
      </c>
      <c r="P1227" s="23" t="str">
        <f>IF('AccuValve Takeoff'!O1228="","",'AccuValve Takeoff'!O1228)</f>
        <v/>
      </c>
      <c r="Q1227" s="23" t="str">
        <f>IF('AccuValve Takeoff'!P1228="","",'AccuValve Takeoff'!P1228)</f>
        <v/>
      </c>
      <c r="R1227" s="34" t="str">
        <f>IF('AccuValve Takeoff'!Q1228="","",'AccuValve Takeoff'!Q1228)</f>
        <v xml:space="preserve"> </v>
      </c>
      <c r="S1227" s="35" t="str">
        <f>'AccuValve Takeoff'!T1228</f>
        <v/>
      </c>
      <c r="T1227" s="35" t="str">
        <f>'AccuValve Takeoff'!U1228</f>
        <v/>
      </c>
      <c r="U1227" s="325" t="str">
        <f>'AccuValve Takeoff'!BC1228</f>
        <v/>
      </c>
      <c r="V1227" s="38"/>
      <c r="W1227" s="11"/>
      <c r="X1227" s="11"/>
      <c r="Y1227" s="11"/>
    </row>
    <row r="1228" spans="1:25" ht="20.100000000000001" customHeight="1" x14ac:dyDescent="0.2">
      <c r="A1228" s="12">
        <v>1220</v>
      </c>
      <c r="B1228" s="23" t="str">
        <f>IF('AccuValve Takeoff'!B1229="","",'AccuValve Takeoff'!B1229)</f>
        <v/>
      </c>
      <c r="C1228" s="45" t="str">
        <f>IF('AccuValve Takeoff'!C1229="","",'AccuValve Takeoff'!C1229)</f>
        <v/>
      </c>
      <c r="D1228" s="23" t="str">
        <f>IF('AccuValve Takeoff'!D1229="","",'AccuValve Takeoff'!D1229)</f>
        <v/>
      </c>
      <c r="E1228" s="23" t="str">
        <f>IF('AccuValve Takeoff'!S1229="","",'AccuValve Takeoff'!S1229)</f>
        <v/>
      </c>
      <c r="F1228" s="23" t="str">
        <f>IF('AccuValve Takeoff'!F1229="","",'AccuValve Takeoff'!F1229)</f>
        <v/>
      </c>
      <c r="G1228" s="23" t="str">
        <f>IF('AccuValve Takeoff'!R1229="","",'AccuValve Takeoff'!R1229)</f>
        <v/>
      </c>
      <c r="H1228" s="23" t="str">
        <f>IF('AccuValve Takeoff'!G1229="","",'AccuValve Takeoff'!G1229)</f>
        <v/>
      </c>
      <c r="I1228" s="23" t="str">
        <f>IF('AccuValve Takeoff'!H1229="","",'AccuValve Takeoff'!H1229)</f>
        <v/>
      </c>
      <c r="J1228" s="326" t="str">
        <f>IF('AccuValve Takeoff'!I1229="","",IF('AccuValve Takeoff'!I1229="Not Available","",'AccuValve Takeoff'!I1229))</f>
        <v/>
      </c>
      <c r="K1228" s="326" t="str">
        <f>IF('AccuValve Takeoff'!J1229="","",IF('AccuValve Takeoff'!J1229="Not Available","",'AccuValve Takeoff'!J1229))</f>
        <v/>
      </c>
      <c r="L1228" s="326" t="str">
        <f>IF('AccuValve Takeoff'!K1229="","",IF('AccuValve Takeoff'!K1229="Not Available","",'AccuValve Takeoff'!K1229))</f>
        <v/>
      </c>
      <c r="M1228" s="326" t="str">
        <f>IF('AccuValve Takeoff'!L1229="","",IF('AccuValve Takeoff'!L1229="Not Available","",'AccuValve Takeoff'!L1229))</f>
        <v/>
      </c>
      <c r="N1228" s="326" t="str">
        <f>IF('AccuValve Takeoff'!M1229="","",IF('AccuValve Takeoff'!M1229="Not Available","",'AccuValve Takeoff'!M1229))</f>
        <v/>
      </c>
      <c r="O1228" s="23" t="str">
        <f>IF('AccuValve Takeoff'!N1229="","",'AccuValve Takeoff'!N1229)</f>
        <v/>
      </c>
      <c r="P1228" s="23" t="str">
        <f>IF('AccuValve Takeoff'!O1229="","",'AccuValve Takeoff'!O1229)</f>
        <v/>
      </c>
      <c r="Q1228" s="23" t="str">
        <f>IF('AccuValve Takeoff'!P1229="","",'AccuValve Takeoff'!P1229)</f>
        <v/>
      </c>
      <c r="R1228" s="34" t="str">
        <f>IF('AccuValve Takeoff'!Q1229="","",'AccuValve Takeoff'!Q1229)</f>
        <v xml:space="preserve"> </v>
      </c>
      <c r="S1228" s="35" t="str">
        <f>'AccuValve Takeoff'!T1229</f>
        <v/>
      </c>
      <c r="T1228" s="35" t="str">
        <f>'AccuValve Takeoff'!U1229</f>
        <v/>
      </c>
      <c r="U1228" s="325" t="str">
        <f>'AccuValve Takeoff'!BC1229</f>
        <v/>
      </c>
      <c r="V1228" s="38"/>
      <c r="W1228" s="11"/>
      <c r="X1228" s="11"/>
      <c r="Y1228" s="11"/>
    </row>
    <row r="1229" spans="1:25" ht="20.100000000000001" customHeight="1" x14ac:dyDescent="0.2">
      <c r="A1229" s="12">
        <v>1221</v>
      </c>
      <c r="B1229" s="23" t="str">
        <f>IF('AccuValve Takeoff'!B1230="","",'AccuValve Takeoff'!B1230)</f>
        <v/>
      </c>
      <c r="C1229" s="45" t="str">
        <f>IF('AccuValve Takeoff'!C1230="","",'AccuValve Takeoff'!C1230)</f>
        <v/>
      </c>
      <c r="D1229" s="23" t="str">
        <f>IF('AccuValve Takeoff'!D1230="","",'AccuValve Takeoff'!D1230)</f>
        <v/>
      </c>
      <c r="E1229" s="23" t="str">
        <f>IF('AccuValve Takeoff'!S1230="","",'AccuValve Takeoff'!S1230)</f>
        <v/>
      </c>
      <c r="F1229" s="23" t="str">
        <f>IF('AccuValve Takeoff'!F1230="","",'AccuValve Takeoff'!F1230)</f>
        <v/>
      </c>
      <c r="G1229" s="23" t="str">
        <f>IF('AccuValve Takeoff'!R1230="","",'AccuValve Takeoff'!R1230)</f>
        <v/>
      </c>
      <c r="H1229" s="23" t="str">
        <f>IF('AccuValve Takeoff'!G1230="","",'AccuValve Takeoff'!G1230)</f>
        <v/>
      </c>
      <c r="I1229" s="23" t="str">
        <f>IF('AccuValve Takeoff'!H1230="","",'AccuValve Takeoff'!H1230)</f>
        <v/>
      </c>
      <c r="J1229" s="326" t="str">
        <f>IF('AccuValve Takeoff'!I1230="","",IF('AccuValve Takeoff'!I1230="Not Available","",'AccuValve Takeoff'!I1230))</f>
        <v/>
      </c>
      <c r="K1229" s="326" t="str">
        <f>IF('AccuValve Takeoff'!J1230="","",IF('AccuValve Takeoff'!J1230="Not Available","",'AccuValve Takeoff'!J1230))</f>
        <v/>
      </c>
      <c r="L1229" s="326" t="str">
        <f>IF('AccuValve Takeoff'!K1230="","",IF('AccuValve Takeoff'!K1230="Not Available","",'AccuValve Takeoff'!K1230))</f>
        <v/>
      </c>
      <c r="M1229" s="326" t="str">
        <f>IF('AccuValve Takeoff'!L1230="","",IF('AccuValve Takeoff'!L1230="Not Available","",'AccuValve Takeoff'!L1230))</f>
        <v/>
      </c>
      <c r="N1229" s="326" t="str">
        <f>IF('AccuValve Takeoff'!M1230="","",IF('AccuValve Takeoff'!M1230="Not Available","",'AccuValve Takeoff'!M1230))</f>
        <v/>
      </c>
      <c r="O1229" s="23" t="str">
        <f>IF('AccuValve Takeoff'!N1230="","",'AccuValve Takeoff'!N1230)</f>
        <v/>
      </c>
      <c r="P1229" s="23" t="str">
        <f>IF('AccuValve Takeoff'!O1230="","",'AccuValve Takeoff'!O1230)</f>
        <v/>
      </c>
      <c r="Q1229" s="23" t="str">
        <f>IF('AccuValve Takeoff'!P1230="","",'AccuValve Takeoff'!P1230)</f>
        <v/>
      </c>
      <c r="R1229" s="34" t="str">
        <f>IF('AccuValve Takeoff'!Q1230="","",'AccuValve Takeoff'!Q1230)</f>
        <v xml:space="preserve"> </v>
      </c>
      <c r="S1229" s="35" t="str">
        <f>'AccuValve Takeoff'!T1230</f>
        <v/>
      </c>
      <c r="T1229" s="35" t="str">
        <f>'AccuValve Takeoff'!U1230</f>
        <v/>
      </c>
      <c r="U1229" s="325" t="str">
        <f>'AccuValve Takeoff'!BC1230</f>
        <v/>
      </c>
      <c r="V1229" s="38"/>
      <c r="W1229" s="11"/>
      <c r="X1229" s="11"/>
      <c r="Y1229" s="11"/>
    </row>
    <row r="1230" spans="1:25" ht="20.100000000000001" customHeight="1" x14ac:dyDescent="0.2">
      <c r="A1230" s="12">
        <v>1222</v>
      </c>
      <c r="B1230" s="23" t="str">
        <f>IF('AccuValve Takeoff'!B1231="","",'AccuValve Takeoff'!B1231)</f>
        <v/>
      </c>
      <c r="C1230" s="45" t="str">
        <f>IF('AccuValve Takeoff'!C1231="","",'AccuValve Takeoff'!C1231)</f>
        <v/>
      </c>
      <c r="D1230" s="23" t="str">
        <f>IF('AccuValve Takeoff'!D1231="","",'AccuValve Takeoff'!D1231)</f>
        <v/>
      </c>
      <c r="E1230" s="23" t="str">
        <f>IF('AccuValve Takeoff'!S1231="","",'AccuValve Takeoff'!S1231)</f>
        <v/>
      </c>
      <c r="F1230" s="23" t="str">
        <f>IF('AccuValve Takeoff'!F1231="","",'AccuValve Takeoff'!F1231)</f>
        <v/>
      </c>
      <c r="G1230" s="23" t="str">
        <f>IF('AccuValve Takeoff'!R1231="","",'AccuValve Takeoff'!R1231)</f>
        <v/>
      </c>
      <c r="H1230" s="23" t="str">
        <f>IF('AccuValve Takeoff'!G1231="","",'AccuValve Takeoff'!G1231)</f>
        <v/>
      </c>
      <c r="I1230" s="23" t="str">
        <f>IF('AccuValve Takeoff'!H1231="","",'AccuValve Takeoff'!H1231)</f>
        <v/>
      </c>
      <c r="J1230" s="326" t="str">
        <f>IF('AccuValve Takeoff'!I1231="","",IF('AccuValve Takeoff'!I1231="Not Available","",'AccuValve Takeoff'!I1231))</f>
        <v/>
      </c>
      <c r="K1230" s="326" t="str">
        <f>IF('AccuValve Takeoff'!J1231="","",IF('AccuValve Takeoff'!J1231="Not Available","",'AccuValve Takeoff'!J1231))</f>
        <v/>
      </c>
      <c r="L1230" s="326" t="str">
        <f>IF('AccuValve Takeoff'!K1231="","",IF('AccuValve Takeoff'!K1231="Not Available","",'AccuValve Takeoff'!K1231))</f>
        <v/>
      </c>
      <c r="M1230" s="326" t="str">
        <f>IF('AccuValve Takeoff'!L1231="","",IF('AccuValve Takeoff'!L1231="Not Available","",'AccuValve Takeoff'!L1231))</f>
        <v/>
      </c>
      <c r="N1230" s="326" t="str">
        <f>IF('AccuValve Takeoff'!M1231="","",IF('AccuValve Takeoff'!M1231="Not Available","",'AccuValve Takeoff'!M1231))</f>
        <v/>
      </c>
      <c r="O1230" s="23" t="str">
        <f>IF('AccuValve Takeoff'!N1231="","",'AccuValve Takeoff'!N1231)</f>
        <v/>
      </c>
      <c r="P1230" s="23" t="str">
        <f>IF('AccuValve Takeoff'!O1231="","",'AccuValve Takeoff'!O1231)</f>
        <v/>
      </c>
      <c r="Q1230" s="23" t="str">
        <f>IF('AccuValve Takeoff'!P1231="","",'AccuValve Takeoff'!P1231)</f>
        <v/>
      </c>
      <c r="R1230" s="34" t="str">
        <f>IF('AccuValve Takeoff'!Q1231="","",'AccuValve Takeoff'!Q1231)</f>
        <v xml:space="preserve"> </v>
      </c>
      <c r="S1230" s="35" t="str">
        <f>'AccuValve Takeoff'!T1231</f>
        <v/>
      </c>
      <c r="T1230" s="35" t="str">
        <f>'AccuValve Takeoff'!U1231</f>
        <v/>
      </c>
      <c r="U1230" s="325" t="str">
        <f>'AccuValve Takeoff'!BC1231</f>
        <v/>
      </c>
      <c r="V1230" s="38"/>
      <c r="W1230" s="11"/>
      <c r="X1230" s="11"/>
      <c r="Y1230" s="11"/>
    </row>
    <row r="1231" spans="1:25" ht="20.100000000000001" customHeight="1" x14ac:dyDescent="0.2">
      <c r="A1231" s="12">
        <v>1223</v>
      </c>
      <c r="B1231" s="23" t="str">
        <f>IF('AccuValve Takeoff'!B1232="","",'AccuValve Takeoff'!B1232)</f>
        <v/>
      </c>
      <c r="C1231" s="45" t="str">
        <f>IF('AccuValve Takeoff'!C1232="","",'AccuValve Takeoff'!C1232)</f>
        <v/>
      </c>
      <c r="D1231" s="23" t="str">
        <f>IF('AccuValve Takeoff'!D1232="","",'AccuValve Takeoff'!D1232)</f>
        <v/>
      </c>
      <c r="E1231" s="23" t="str">
        <f>IF('AccuValve Takeoff'!S1232="","",'AccuValve Takeoff'!S1232)</f>
        <v/>
      </c>
      <c r="F1231" s="23" t="str">
        <f>IF('AccuValve Takeoff'!F1232="","",'AccuValve Takeoff'!F1232)</f>
        <v/>
      </c>
      <c r="G1231" s="23" t="str">
        <f>IF('AccuValve Takeoff'!R1232="","",'AccuValve Takeoff'!R1232)</f>
        <v/>
      </c>
      <c r="H1231" s="23" t="str">
        <f>IF('AccuValve Takeoff'!G1232="","",'AccuValve Takeoff'!G1232)</f>
        <v/>
      </c>
      <c r="I1231" s="23" t="str">
        <f>IF('AccuValve Takeoff'!H1232="","",'AccuValve Takeoff'!H1232)</f>
        <v/>
      </c>
      <c r="J1231" s="326" t="str">
        <f>IF('AccuValve Takeoff'!I1232="","",IF('AccuValve Takeoff'!I1232="Not Available","",'AccuValve Takeoff'!I1232))</f>
        <v/>
      </c>
      <c r="K1231" s="326" t="str">
        <f>IF('AccuValve Takeoff'!J1232="","",IF('AccuValve Takeoff'!J1232="Not Available","",'AccuValve Takeoff'!J1232))</f>
        <v/>
      </c>
      <c r="L1231" s="326" t="str">
        <f>IF('AccuValve Takeoff'!K1232="","",IF('AccuValve Takeoff'!K1232="Not Available","",'AccuValve Takeoff'!K1232))</f>
        <v/>
      </c>
      <c r="M1231" s="326" t="str">
        <f>IF('AccuValve Takeoff'!L1232="","",IF('AccuValve Takeoff'!L1232="Not Available","",'AccuValve Takeoff'!L1232))</f>
        <v/>
      </c>
      <c r="N1231" s="326" t="str">
        <f>IF('AccuValve Takeoff'!M1232="","",IF('AccuValve Takeoff'!M1232="Not Available","",'AccuValve Takeoff'!M1232))</f>
        <v/>
      </c>
      <c r="O1231" s="23" t="str">
        <f>IF('AccuValve Takeoff'!N1232="","",'AccuValve Takeoff'!N1232)</f>
        <v/>
      </c>
      <c r="P1231" s="23" t="str">
        <f>IF('AccuValve Takeoff'!O1232="","",'AccuValve Takeoff'!O1232)</f>
        <v/>
      </c>
      <c r="Q1231" s="23" t="str">
        <f>IF('AccuValve Takeoff'!P1232="","",'AccuValve Takeoff'!P1232)</f>
        <v/>
      </c>
      <c r="R1231" s="34" t="str">
        <f>IF('AccuValve Takeoff'!Q1232="","",'AccuValve Takeoff'!Q1232)</f>
        <v xml:space="preserve"> </v>
      </c>
      <c r="S1231" s="35" t="str">
        <f>'AccuValve Takeoff'!T1232</f>
        <v/>
      </c>
      <c r="T1231" s="35" t="str">
        <f>'AccuValve Takeoff'!U1232</f>
        <v/>
      </c>
      <c r="U1231" s="325" t="str">
        <f>'AccuValve Takeoff'!BC1232</f>
        <v/>
      </c>
      <c r="V1231" s="38"/>
      <c r="W1231" s="11"/>
      <c r="X1231" s="11"/>
      <c r="Y1231" s="11"/>
    </row>
    <row r="1232" spans="1:25" ht="20.100000000000001" customHeight="1" x14ac:dyDescent="0.2">
      <c r="A1232" s="12">
        <v>1224</v>
      </c>
      <c r="B1232" s="23" t="str">
        <f>IF('AccuValve Takeoff'!B1233="","",'AccuValve Takeoff'!B1233)</f>
        <v/>
      </c>
      <c r="C1232" s="45" t="str">
        <f>IF('AccuValve Takeoff'!C1233="","",'AccuValve Takeoff'!C1233)</f>
        <v/>
      </c>
      <c r="D1232" s="23" t="str">
        <f>IF('AccuValve Takeoff'!D1233="","",'AccuValve Takeoff'!D1233)</f>
        <v/>
      </c>
      <c r="E1232" s="23" t="str">
        <f>IF('AccuValve Takeoff'!S1233="","",'AccuValve Takeoff'!S1233)</f>
        <v/>
      </c>
      <c r="F1232" s="23" t="str">
        <f>IF('AccuValve Takeoff'!F1233="","",'AccuValve Takeoff'!F1233)</f>
        <v/>
      </c>
      <c r="G1232" s="23" t="str">
        <f>IF('AccuValve Takeoff'!R1233="","",'AccuValve Takeoff'!R1233)</f>
        <v/>
      </c>
      <c r="H1232" s="23" t="str">
        <f>IF('AccuValve Takeoff'!G1233="","",'AccuValve Takeoff'!G1233)</f>
        <v/>
      </c>
      <c r="I1232" s="23" t="str">
        <f>IF('AccuValve Takeoff'!H1233="","",'AccuValve Takeoff'!H1233)</f>
        <v/>
      </c>
      <c r="J1232" s="326" t="str">
        <f>IF('AccuValve Takeoff'!I1233="","",IF('AccuValve Takeoff'!I1233="Not Available","",'AccuValve Takeoff'!I1233))</f>
        <v/>
      </c>
      <c r="K1232" s="326" t="str">
        <f>IF('AccuValve Takeoff'!J1233="","",IF('AccuValve Takeoff'!J1233="Not Available","",'AccuValve Takeoff'!J1233))</f>
        <v/>
      </c>
      <c r="L1232" s="326" t="str">
        <f>IF('AccuValve Takeoff'!K1233="","",IF('AccuValve Takeoff'!K1233="Not Available","",'AccuValve Takeoff'!K1233))</f>
        <v/>
      </c>
      <c r="M1232" s="326" t="str">
        <f>IF('AccuValve Takeoff'!L1233="","",IF('AccuValve Takeoff'!L1233="Not Available","",'AccuValve Takeoff'!L1233))</f>
        <v/>
      </c>
      <c r="N1232" s="326" t="str">
        <f>IF('AccuValve Takeoff'!M1233="","",IF('AccuValve Takeoff'!M1233="Not Available","",'AccuValve Takeoff'!M1233))</f>
        <v/>
      </c>
      <c r="O1232" s="23" t="str">
        <f>IF('AccuValve Takeoff'!N1233="","",'AccuValve Takeoff'!N1233)</f>
        <v/>
      </c>
      <c r="P1232" s="23" t="str">
        <f>IF('AccuValve Takeoff'!O1233="","",'AccuValve Takeoff'!O1233)</f>
        <v/>
      </c>
      <c r="Q1232" s="23" t="str">
        <f>IF('AccuValve Takeoff'!P1233="","",'AccuValve Takeoff'!P1233)</f>
        <v/>
      </c>
      <c r="R1232" s="34" t="str">
        <f>IF('AccuValve Takeoff'!Q1233="","",'AccuValve Takeoff'!Q1233)</f>
        <v xml:space="preserve"> </v>
      </c>
      <c r="S1232" s="35" t="str">
        <f>'AccuValve Takeoff'!T1233</f>
        <v/>
      </c>
      <c r="T1232" s="35" t="str">
        <f>'AccuValve Takeoff'!U1233</f>
        <v/>
      </c>
      <c r="U1232" s="325" t="str">
        <f>'AccuValve Takeoff'!BC1233</f>
        <v/>
      </c>
      <c r="V1232" s="38"/>
      <c r="W1232" s="11"/>
      <c r="X1232" s="11"/>
      <c r="Y1232" s="11"/>
    </row>
    <row r="1233" spans="1:25" ht="20.100000000000001" customHeight="1" x14ac:dyDescent="0.2">
      <c r="A1233" s="12">
        <v>1225</v>
      </c>
      <c r="B1233" s="23" t="str">
        <f>IF('AccuValve Takeoff'!B1234="","",'AccuValve Takeoff'!B1234)</f>
        <v/>
      </c>
      <c r="C1233" s="45" t="str">
        <f>IF('AccuValve Takeoff'!C1234="","",'AccuValve Takeoff'!C1234)</f>
        <v/>
      </c>
      <c r="D1233" s="23" t="str">
        <f>IF('AccuValve Takeoff'!D1234="","",'AccuValve Takeoff'!D1234)</f>
        <v/>
      </c>
      <c r="E1233" s="23" t="str">
        <f>IF('AccuValve Takeoff'!S1234="","",'AccuValve Takeoff'!S1234)</f>
        <v/>
      </c>
      <c r="F1233" s="23" t="str">
        <f>IF('AccuValve Takeoff'!F1234="","",'AccuValve Takeoff'!F1234)</f>
        <v/>
      </c>
      <c r="G1233" s="23" t="str">
        <f>IF('AccuValve Takeoff'!R1234="","",'AccuValve Takeoff'!R1234)</f>
        <v/>
      </c>
      <c r="H1233" s="23" t="str">
        <f>IF('AccuValve Takeoff'!G1234="","",'AccuValve Takeoff'!G1234)</f>
        <v/>
      </c>
      <c r="I1233" s="23" t="str">
        <f>IF('AccuValve Takeoff'!H1234="","",'AccuValve Takeoff'!H1234)</f>
        <v/>
      </c>
      <c r="J1233" s="326" t="str">
        <f>IF('AccuValve Takeoff'!I1234="","",IF('AccuValve Takeoff'!I1234="Not Available","",'AccuValve Takeoff'!I1234))</f>
        <v/>
      </c>
      <c r="K1233" s="326" t="str">
        <f>IF('AccuValve Takeoff'!J1234="","",IF('AccuValve Takeoff'!J1234="Not Available","",'AccuValve Takeoff'!J1234))</f>
        <v/>
      </c>
      <c r="L1233" s="326" t="str">
        <f>IF('AccuValve Takeoff'!K1234="","",IF('AccuValve Takeoff'!K1234="Not Available","",'AccuValve Takeoff'!K1234))</f>
        <v/>
      </c>
      <c r="M1233" s="326" t="str">
        <f>IF('AccuValve Takeoff'!L1234="","",IF('AccuValve Takeoff'!L1234="Not Available","",'AccuValve Takeoff'!L1234))</f>
        <v/>
      </c>
      <c r="N1233" s="326" t="str">
        <f>IF('AccuValve Takeoff'!M1234="","",IF('AccuValve Takeoff'!M1234="Not Available","",'AccuValve Takeoff'!M1234))</f>
        <v/>
      </c>
      <c r="O1233" s="23" t="str">
        <f>IF('AccuValve Takeoff'!N1234="","",'AccuValve Takeoff'!N1234)</f>
        <v/>
      </c>
      <c r="P1233" s="23" t="str">
        <f>IF('AccuValve Takeoff'!O1234="","",'AccuValve Takeoff'!O1234)</f>
        <v/>
      </c>
      <c r="Q1233" s="23" t="str">
        <f>IF('AccuValve Takeoff'!P1234="","",'AccuValve Takeoff'!P1234)</f>
        <v/>
      </c>
      <c r="R1233" s="34" t="str">
        <f>IF('AccuValve Takeoff'!Q1234="","",'AccuValve Takeoff'!Q1234)</f>
        <v xml:space="preserve"> </v>
      </c>
      <c r="S1233" s="35" t="str">
        <f>'AccuValve Takeoff'!T1234</f>
        <v/>
      </c>
      <c r="T1233" s="35" t="str">
        <f>'AccuValve Takeoff'!U1234</f>
        <v/>
      </c>
      <c r="U1233" s="325" t="str">
        <f>'AccuValve Takeoff'!BC1234</f>
        <v/>
      </c>
      <c r="V1233" s="38"/>
      <c r="W1233" s="11"/>
      <c r="X1233" s="11"/>
      <c r="Y1233" s="11"/>
    </row>
    <row r="1234" spans="1:25" ht="20.100000000000001" customHeight="1" x14ac:dyDescent="0.2">
      <c r="A1234" s="12">
        <v>1226</v>
      </c>
      <c r="B1234" s="23" t="str">
        <f>IF('AccuValve Takeoff'!B1235="","",'AccuValve Takeoff'!B1235)</f>
        <v/>
      </c>
      <c r="C1234" s="45" t="str">
        <f>IF('AccuValve Takeoff'!C1235="","",'AccuValve Takeoff'!C1235)</f>
        <v/>
      </c>
      <c r="D1234" s="23" t="str">
        <f>IF('AccuValve Takeoff'!D1235="","",'AccuValve Takeoff'!D1235)</f>
        <v/>
      </c>
      <c r="E1234" s="23" t="str">
        <f>IF('AccuValve Takeoff'!S1235="","",'AccuValve Takeoff'!S1235)</f>
        <v/>
      </c>
      <c r="F1234" s="23" t="str">
        <f>IF('AccuValve Takeoff'!F1235="","",'AccuValve Takeoff'!F1235)</f>
        <v/>
      </c>
      <c r="G1234" s="23" t="str">
        <f>IF('AccuValve Takeoff'!R1235="","",'AccuValve Takeoff'!R1235)</f>
        <v/>
      </c>
      <c r="H1234" s="23" t="str">
        <f>IF('AccuValve Takeoff'!G1235="","",'AccuValve Takeoff'!G1235)</f>
        <v/>
      </c>
      <c r="I1234" s="23" t="str">
        <f>IF('AccuValve Takeoff'!H1235="","",'AccuValve Takeoff'!H1235)</f>
        <v/>
      </c>
      <c r="J1234" s="326" t="str">
        <f>IF('AccuValve Takeoff'!I1235="","",IF('AccuValve Takeoff'!I1235="Not Available","",'AccuValve Takeoff'!I1235))</f>
        <v/>
      </c>
      <c r="K1234" s="326" t="str">
        <f>IF('AccuValve Takeoff'!J1235="","",IF('AccuValve Takeoff'!J1235="Not Available","",'AccuValve Takeoff'!J1235))</f>
        <v/>
      </c>
      <c r="L1234" s="326" t="str">
        <f>IF('AccuValve Takeoff'!K1235="","",IF('AccuValve Takeoff'!K1235="Not Available","",'AccuValve Takeoff'!K1235))</f>
        <v/>
      </c>
      <c r="M1234" s="326" t="str">
        <f>IF('AccuValve Takeoff'!L1235="","",IF('AccuValve Takeoff'!L1235="Not Available","",'AccuValve Takeoff'!L1235))</f>
        <v/>
      </c>
      <c r="N1234" s="326" t="str">
        <f>IF('AccuValve Takeoff'!M1235="","",IF('AccuValve Takeoff'!M1235="Not Available","",'AccuValve Takeoff'!M1235))</f>
        <v/>
      </c>
      <c r="O1234" s="23" t="str">
        <f>IF('AccuValve Takeoff'!N1235="","",'AccuValve Takeoff'!N1235)</f>
        <v/>
      </c>
      <c r="P1234" s="23" t="str">
        <f>IF('AccuValve Takeoff'!O1235="","",'AccuValve Takeoff'!O1235)</f>
        <v/>
      </c>
      <c r="Q1234" s="23" t="str">
        <f>IF('AccuValve Takeoff'!P1235="","",'AccuValve Takeoff'!P1235)</f>
        <v/>
      </c>
      <c r="R1234" s="34" t="str">
        <f>IF('AccuValve Takeoff'!Q1235="","",'AccuValve Takeoff'!Q1235)</f>
        <v xml:space="preserve"> </v>
      </c>
      <c r="S1234" s="35" t="str">
        <f>'AccuValve Takeoff'!T1235</f>
        <v/>
      </c>
      <c r="T1234" s="35" t="str">
        <f>'AccuValve Takeoff'!U1235</f>
        <v/>
      </c>
      <c r="U1234" s="325" t="str">
        <f>'AccuValve Takeoff'!BC1235</f>
        <v/>
      </c>
      <c r="V1234" s="38"/>
      <c r="W1234" s="11"/>
      <c r="X1234" s="11"/>
      <c r="Y1234" s="11"/>
    </row>
    <row r="1235" spans="1:25" ht="20.100000000000001" customHeight="1" x14ac:dyDescent="0.2">
      <c r="A1235" s="12">
        <v>1227</v>
      </c>
      <c r="B1235" s="23" t="str">
        <f>IF('AccuValve Takeoff'!B1236="","",'AccuValve Takeoff'!B1236)</f>
        <v/>
      </c>
      <c r="C1235" s="45" t="str">
        <f>IF('AccuValve Takeoff'!C1236="","",'AccuValve Takeoff'!C1236)</f>
        <v/>
      </c>
      <c r="D1235" s="23" t="str">
        <f>IF('AccuValve Takeoff'!D1236="","",'AccuValve Takeoff'!D1236)</f>
        <v/>
      </c>
      <c r="E1235" s="23" t="str">
        <f>IF('AccuValve Takeoff'!S1236="","",'AccuValve Takeoff'!S1236)</f>
        <v/>
      </c>
      <c r="F1235" s="23" t="str">
        <f>IF('AccuValve Takeoff'!F1236="","",'AccuValve Takeoff'!F1236)</f>
        <v/>
      </c>
      <c r="G1235" s="23" t="str">
        <f>IF('AccuValve Takeoff'!R1236="","",'AccuValve Takeoff'!R1236)</f>
        <v/>
      </c>
      <c r="H1235" s="23" t="str">
        <f>IF('AccuValve Takeoff'!G1236="","",'AccuValve Takeoff'!G1236)</f>
        <v/>
      </c>
      <c r="I1235" s="23" t="str">
        <f>IF('AccuValve Takeoff'!H1236="","",'AccuValve Takeoff'!H1236)</f>
        <v/>
      </c>
      <c r="J1235" s="326" t="str">
        <f>IF('AccuValve Takeoff'!I1236="","",IF('AccuValve Takeoff'!I1236="Not Available","",'AccuValve Takeoff'!I1236))</f>
        <v/>
      </c>
      <c r="K1235" s="326" t="str">
        <f>IF('AccuValve Takeoff'!J1236="","",IF('AccuValve Takeoff'!J1236="Not Available","",'AccuValve Takeoff'!J1236))</f>
        <v/>
      </c>
      <c r="L1235" s="326" t="str">
        <f>IF('AccuValve Takeoff'!K1236="","",IF('AccuValve Takeoff'!K1236="Not Available","",'AccuValve Takeoff'!K1236))</f>
        <v/>
      </c>
      <c r="M1235" s="326" t="str">
        <f>IF('AccuValve Takeoff'!L1236="","",IF('AccuValve Takeoff'!L1236="Not Available","",'AccuValve Takeoff'!L1236))</f>
        <v/>
      </c>
      <c r="N1235" s="326" t="str">
        <f>IF('AccuValve Takeoff'!M1236="","",IF('AccuValve Takeoff'!M1236="Not Available","",'AccuValve Takeoff'!M1236))</f>
        <v/>
      </c>
      <c r="O1235" s="23" t="str">
        <f>IF('AccuValve Takeoff'!N1236="","",'AccuValve Takeoff'!N1236)</f>
        <v/>
      </c>
      <c r="P1235" s="23" t="str">
        <f>IF('AccuValve Takeoff'!O1236="","",'AccuValve Takeoff'!O1236)</f>
        <v/>
      </c>
      <c r="Q1235" s="23" t="str">
        <f>IF('AccuValve Takeoff'!P1236="","",'AccuValve Takeoff'!P1236)</f>
        <v/>
      </c>
      <c r="R1235" s="34" t="str">
        <f>IF('AccuValve Takeoff'!Q1236="","",'AccuValve Takeoff'!Q1236)</f>
        <v xml:space="preserve"> </v>
      </c>
      <c r="S1235" s="35" t="str">
        <f>'AccuValve Takeoff'!T1236</f>
        <v/>
      </c>
      <c r="T1235" s="35" t="str">
        <f>'AccuValve Takeoff'!U1236</f>
        <v/>
      </c>
      <c r="U1235" s="325" t="str">
        <f>'AccuValve Takeoff'!BC1236</f>
        <v/>
      </c>
      <c r="V1235" s="38"/>
      <c r="W1235" s="11"/>
      <c r="X1235" s="11"/>
      <c r="Y1235" s="11"/>
    </row>
    <row r="1236" spans="1:25" ht="20.100000000000001" customHeight="1" x14ac:dyDescent="0.2">
      <c r="A1236" s="12">
        <v>1228</v>
      </c>
      <c r="B1236" s="23" t="str">
        <f>IF('AccuValve Takeoff'!B1237="","",'AccuValve Takeoff'!B1237)</f>
        <v/>
      </c>
      <c r="C1236" s="45" t="str">
        <f>IF('AccuValve Takeoff'!C1237="","",'AccuValve Takeoff'!C1237)</f>
        <v/>
      </c>
      <c r="D1236" s="23" t="str">
        <f>IF('AccuValve Takeoff'!D1237="","",'AccuValve Takeoff'!D1237)</f>
        <v/>
      </c>
      <c r="E1236" s="23" t="str">
        <f>IF('AccuValve Takeoff'!S1237="","",'AccuValve Takeoff'!S1237)</f>
        <v/>
      </c>
      <c r="F1236" s="23" t="str">
        <f>IF('AccuValve Takeoff'!F1237="","",'AccuValve Takeoff'!F1237)</f>
        <v/>
      </c>
      <c r="G1236" s="23" t="str">
        <f>IF('AccuValve Takeoff'!R1237="","",'AccuValve Takeoff'!R1237)</f>
        <v/>
      </c>
      <c r="H1236" s="23" t="str">
        <f>IF('AccuValve Takeoff'!G1237="","",'AccuValve Takeoff'!G1237)</f>
        <v/>
      </c>
      <c r="I1236" s="23" t="str">
        <f>IF('AccuValve Takeoff'!H1237="","",'AccuValve Takeoff'!H1237)</f>
        <v/>
      </c>
      <c r="J1236" s="326" t="str">
        <f>IF('AccuValve Takeoff'!I1237="","",IF('AccuValve Takeoff'!I1237="Not Available","",'AccuValve Takeoff'!I1237))</f>
        <v/>
      </c>
      <c r="K1236" s="326" t="str">
        <f>IF('AccuValve Takeoff'!J1237="","",IF('AccuValve Takeoff'!J1237="Not Available","",'AccuValve Takeoff'!J1237))</f>
        <v/>
      </c>
      <c r="L1236" s="326" t="str">
        <f>IF('AccuValve Takeoff'!K1237="","",IF('AccuValve Takeoff'!K1237="Not Available","",'AccuValve Takeoff'!K1237))</f>
        <v/>
      </c>
      <c r="M1236" s="326" t="str">
        <f>IF('AccuValve Takeoff'!L1237="","",IF('AccuValve Takeoff'!L1237="Not Available","",'AccuValve Takeoff'!L1237))</f>
        <v/>
      </c>
      <c r="N1236" s="326" t="str">
        <f>IF('AccuValve Takeoff'!M1237="","",IF('AccuValve Takeoff'!M1237="Not Available","",'AccuValve Takeoff'!M1237))</f>
        <v/>
      </c>
      <c r="O1236" s="23" t="str">
        <f>IF('AccuValve Takeoff'!N1237="","",'AccuValve Takeoff'!N1237)</f>
        <v/>
      </c>
      <c r="P1236" s="23" t="str">
        <f>IF('AccuValve Takeoff'!O1237="","",'AccuValve Takeoff'!O1237)</f>
        <v/>
      </c>
      <c r="Q1236" s="23" t="str">
        <f>IF('AccuValve Takeoff'!P1237="","",'AccuValve Takeoff'!P1237)</f>
        <v/>
      </c>
      <c r="R1236" s="34" t="str">
        <f>IF('AccuValve Takeoff'!Q1237="","",'AccuValve Takeoff'!Q1237)</f>
        <v xml:space="preserve"> </v>
      </c>
      <c r="S1236" s="35" t="str">
        <f>'AccuValve Takeoff'!T1237</f>
        <v/>
      </c>
      <c r="T1236" s="35" t="str">
        <f>'AccuValve Takeoff'!U1237</f>
        <v/>
      </c>
      <c r="U1236" s="325" t="str">
        <f>'AccuValve Takeoff'!BC1237</f>
        <v/>
      </c>
      <c r="V1236" s="38"/>
      <c r="W1236" s="11"/>
      <c r="X1236" s="11"/>
      <c r="Y1236" s="11"/>
    </row>
    <row r="1237" spans="1:25" ht="20.100000000000001" customHeight="1" x14ac:dyDescent="0.2">
      <c r="A1237" s="12">
        <v>1229</v>
      </c>
      <c r="B1237" s="23" t="str">
        <f>IF('AccuValve Takeoff'!B1238="","",'AccuValve Takeoff'!B1238)</f>
        <v/>
      </c>
      <c r="C1237" s="45" t="str">
        <f>IF('AccuValve Takeoff'!C1238="","",'AccuValve Takeoff'!C1238)</f>
        <v/>
      </c>
      <c r="D1237" s="23" t="str">
        <f>IF('AccuValve Takeoff'!D1238="","",'AccuValve Takeoff'!D1238)</f>
        <v/>
      </c>
      <c r="E1237" s="23" t="str">
        <f>IF('AccuValve Takeoff'!S1238="","",'AccuValve Takeoff'!S1238)</f>
        <v/>
      </c>
      <c r="F1237" s="23" t="str">
        <f>IF('AccuValve Takeoff'!F1238="","",'AccuValve Takeoff'!F1238)</f>
        <v/>
      </c>
      <c r="G1237" s="23" t="str">
        <f>IF('AccuValve Takeoff'!R1238="","",'AccuValve Takeoff'!R1238)</f>
        <v/>
      </c>
      <c r="H1237" s="23" t="str">
        <f>IF('AccuValve Takeoff'!G1238="","",'AccuValve Takeoff'!G1238)</f>
        <v/>
      </c>
      <c r="I1237" s="23" t="str">
        <f>IF('AccuValve Takeoff'!H1238="","",'AccuValve Takeoff'!H1238)</f>
        <v/>
      </c>
      <c r="J1237" s="326" t="str">
        <f>IF('AccuValve Takeoff'!I1238="","",IF('AccuValve Takeoff'!I1238="Not Available","",'AccuValve Takeoff'!I1238))</f>
        <v/>
      </c>
      <c r="K1237" s="326" t="str">
        <f>IF('AccuValve Takeoff'!J1238="","",IF('AccuValve Takeoff'!J1238="Not Available","",'AccuValve Takeoff'!J1238))</f>
        <v/>
      </c>
      <c r="L1237" s="326" t="str">
        <f>IF('AccuValve Takeoff'!K1238="","",IF('AccuValve Takeoff'!K1238="Not Available","",'AccuValve Takeoff'!K1238))</f>
        <v/>
      </c>
      <c r="M1237" s="326" t="str">
        <f>IF('AccuValve Takeoff'!L1238="","",IF('AccuValve Takeoff'!L1238="Not Available","",'AccuValve Takeoff'!L1238))</f>
        <v/>
      </c>
      <c r="N1237" s="326" t="str">
        <f>IF('AccuValve Takeoff'!M1238="","",IF('AccuValve Takeoff'!M1238="Not Available","",'AccuValve Takeoff'!M1238))</f>
        <v/>
      </c>
      <c r="O1237" s="23" t="str">
        <f>IF('AccuValve Takeoff'!N1238="","",'AccuValve Takeoff'!N1238)</f>
        <v/>
      </c>
      <c r="P1237" s="23" t="str">
        <f>IF('AccuValve Takeoff'!O1238="","",'AccuValve Takeoff'!O1238)</f>
        <v/>
      </c>
      <c r="Q1237" s="23" t="str">
        <f>IF('AccuValve Takeoff'!P1238="","",'AccuValve Takeoff'!P1238)</f>
        <v/>
      </c>
      <c r="R1237" s="34" t="str">
        <f>IF('AccuValve Takeoff'!Q1238="","",'AccuValve Takeoff'!Q1238)</f>
        <v xml:space="preserve"> </v>
      </c>
      <c r="S1237" s="35" t="str">
        <f>'AccuValve Takeoff'!T1238</f>
        <v/>
      </c>
      <c r="T1237" s="35" t="str">
        <f>'AccuValve Takeoff'!U1238</f>
        <v/>
      </c>
      <c r="U1237" s="325" t="str">
        <f>'AccuValve Takeoff'!BC1238</f>
        <v/>
      </c>
      <c r="V1237" s="38"/>
      <c r="W1237" s="11"/>
      <c r="X1237" s="11"/>
      <c r="Y1237" s="11"/>
    </row>
    <row r="1238" spans="1:25" ht="20.100000000000001" customHeight="1" x14ac:dyDescent="0.2">
      <c r="A1238" s="12">
        <v>1230</v>
      </c>
      <c r="B1238" s="23" t="str">
        <f>IF('AccuValve Takeoff'!B1239="","",'AccuValve Takeoff'!B1239)</f>
        <v/>
      </c>
      <c r="C1238" s="45" t="str">
        <f>IF('AccuValve Takeoff'!C1239="","",'AccuValve Takeoff'!C1239)</f>
        <v/>
      </c>
      <c r="D1238" s="23" t="str">
        <f>IF('AccuValve Takeoff'!D1239="","",'AccuValve Takeoff'!D1239)</f>
        <v/>
      </c>
      <c r="E1238" s="23" t="str">
        <f>IF('AccuValve Takeoff'!S1239="","",'AccuValve Takeoff'!S1239)</f>
        <v/>
      </c>
      <c r="F1238" s="23" t="str">
        <f>IF('AccuValve Takeoff'!F1239="","",'AccuValve Takeoff'!F1239)</f>
        <v/>
      </c>
      <c r="G1238" s="23" t="str">
        <f>IF('AccuValve Takeoff'!R1239="","",'AccuValve Takeoff'!R1239)</f>
        <v/>
      </c>
      <c r="H1238" s="23" t="str">
        <f>IF('AccuValve Takeoff'!G1239="","",'AccuValve Takeoff'!G1239)</f>
        <v/>
      </c>
      <c r="I1238" s="23" t="str">
        <f>IF('AccuValve Takeoff'!H1239="","",'AccuValve Takeoff'!H1239)</f>
        <v/>
      </c>
      <c r="J1238" s="326" t="str">
        <f>IF('AccuValve Takeoff'!I1239="","",IF('AccuValve Takeoff'!I1239="Not Available","",'AccuValve Takeoff'!I1239))</f>
        <v/>
      </c>
      <c r="K1238" s="326" t="str">
        <f>IF('AccuValve Takeoff'!J1239="","",IF('AccuValve Takeoff'!J1239="Not Available","",'AccuValve Takeoff'!J1239))</f>
        <v/>
      </c>
      <c r="L1238" s="326" t="str">
        <f>IF('AccuValve Takeoff'!K1239="","",IF('AccuValve Takeoff'!K1239="Not Available","",'AccuValve Takeoff'!K1239))</f>
        <v/>
      </c>
      <c r="M1238" s="326" t="str">
        <f>IF('AccuValve Takeoff'!L1239="","",IF('AccuValve Takeoff'!L1239="Not Available","",'AccuValve Takeoff'!L1239))</f>
        <v/>
      </c>
      <c r="N1238" s="326" t="str">
        <f>IF('AccuValve Takeoff'!M1239="","",IF('AccuValve Takeoff'!M1239="Not Available","",'AccuValve Takeoff'!M1239))</f>
        <v/>
      </c>
      <c r="O1238" s="23" t="str">
        <f>IF('AccuValve Takeoff'!N1239="","",'AccuValve Takeoff'!N1239)</f>
        <v/>
      </c>
      <c r="P1238" s="23" t="str">
        <f>IF('AccuValve Takeoff'!O1239="","",'AccuValve Takeoff'!O1239)</f>
        <v/>
      </c>
      <c r="Q1238" s="23" t="str">
        <f>IF('AccuValve Takeoff'!P1239="","",'AccuValve Takeoff'!P1239)</f>
        <v/>
      </c>
      <c r="R1238" s="34" t="str">
        <f>IF('AccuValve Takeoff'!Q1239="","",'AccuValve Takeoff'!Q1239)</f>
        <v xml:space="preserve"> </v>
      </c>
      <c r="S1238" s="35" t="str">
        <f>'AccuValve Takeoff'!T1239</f>
        <v/>
      </c>
      <c r="T1238" s="35" t="str">
        <f>'AccuValve Takeoff'!U1239</f>
        <v/>
      </c>
      <c r="U1238" s="325" t="str">
        <f>'AccuValve Takeoff'!BC1239</f>
        <v/>
      </c>
      <c r="V1238" s="38"/>
      <c r="W1238" s="11"/>
      <c r="X1238" s="11"/>
      <c r="Y1238" s="11"/>
    </row>
    <row r="1239" spans="1:25" ht="20.100000000000001" customHeight="1" x14ac:dyDescent="0.2">
      <c r="A1239" s="12">
        <v>1231</v>
      </c>
      <c r="B1239" s="23" t="str">
        <f>IF('AccuValve Takeoff'!B1240="","",'AccuValve Takeoff'!B1240)</f>
        <v/>
      </c>
      <c r="C1239" s="45" t="str">
        <f>IF('AccuValve Takeoff'!C1240="","",'AccuValve Takeoff'!C1240)</f>
        <v/>
      </c>
      <c r="D1239" s="23" t="str">
        <f>IF('AccuValve Takeoff'!D1240="","",'AccuValve Takeoff'!D1240)</f>
        <v/>
      </c>
      <c r="E1239" s="23" t="str">
        <f>IF('AccuValve Takeoff'!S1240="","",'AccuValve Takeoff'!S1240)</f>
        <v/>
      </c>
      <c r="F1239" s="23" t="str">
        <f>IF('AccuValve Takeoff'!F1240="","",'AccuValve Takeoff'!F1240)</f>
        <v/>
      </c>
      <c r="G1239" s="23" t="str">
        <f>IF('AccuValve Takeoff'!R1240="","",'AccuValve Takeoff'!R1240)</f>
        <v/>
      </c>
      <c r="H1239" s="23" t="str">
        <f>IF('AccuValve Takeoff'!G1240="","",'AccuValve Takeoff'!G1240)</f>
        <v/>
      </c>
      <c r="I1239" s="23" t="str">
        <f>IF('AccuValve Takeoff'!H1240="","",'AccuValve Takeoff'!H1240)</f>
        <v/>
      </c>
      <c r="J1239" s="326" t="str">
        <f>IF('AccuValve Takeoff'!I1240="","",IF('AccuValve Takeoff'!I1240="Not Available","",'AccuValve Takeoff'!I1240))</f>
        <v/>
      </c>
      <c r="K1239" s="326" t="str">
        <f>IF('AccuValve Takeoff'!J1240="","",IF('AccuValve Takeoff'!J1240="Not Available","",'AccuValve Takeoff'!J1240))</f>
        <v/>
      </c>
      <c r="L1239" s="326" t="str">
        <f>IF('AccuValve Takeoff'!K1240="","",IF('AccuValve Takeoff'!K1240="Not Available","",'AccuValve Takeoff'!K1240))</f>
        <v/>
      </c>
      <c r="M1239" s="326" t="str">
        <f>IF('AccuValve Takeoff'!L1240="","",IF('AccuValve Takeoff'!L1240="Not Available","",'AccuValve Takeoff'!L1240))</f>
        <v/>
      </c>
      <c r="N1239" s="326" t="str">
        <f>IF('AccuValve Takeoff'!M1240="","",IF('AccuValve Takeoff'!M1240="Not Available","",'AccuValve Takeoff'!M1240))</f>
        <v/>
      </c>
      <c r="O1239" s="23" t="str">
        <f>IF('AccuValve Takeoff'!N1240="","",'AccuValve Takeoff'!N1240)</f>
        <v/>
      </c>
      <c r="P1239" s="23" t="str">
        <f>IF('AccuValve Takeoff'!O1240="","",'AccuValve Takeoff'!O1240)</f>
        <v/>
      </c>
      <c r="Q1239" s="23" t="str">
        <f>IF('AccuValve Takeoff'!P1240="","",'AccuValve Takeoff'!P1240)</f>
        <v/>
      </c>
      <c r="R1239" s="34" t="str">
        <f>IF('AccuValve Takeoff'!Q1240="","",'AccuValve Takeoff'!Q1240)</f>
        <v xml:space="preserve"> </v>
      </c>
      <c r="S1239" s="35" t="str">
        <f>'AccuValve Takeoff'!T1240</f>
        <v/>
      </c>
      <c r="T1239" s="35" t="str">
        <f>'AccuValve Takeoff'!U1240</f>
        <v/>
      </c>
      <c r="U1239" s="325" t="str">
        <f>'AccuValve Takeoff'!BC1240</f>
        <v/>
      </c>
      <c r="V1239" s="38"/>
      <c r="W1239" s="11"/>
      <c r="X1239" s="11"/>
      <c r="Y1239" s="11"/>
    </row>
    <row r="1240" spans="1:25" ht="20.100000000000001" customHeight="1" x14ac:dyDescent="0.2">
      <c r="A1240" s="12">
        <v>1232</v>
      </c>
      <c r="B1240" s="23" t="str">
        <f>IF('AccuValve Takeoff'!B1241="","",'AccuValve Takeoff'!B1241)</f>
        <v/>
      </c>
      <c r="C1240" s="45" t="str">
        <f>IF('AccuValve Takeoff'!C1241="","",'AccuValve Takeoff'!C1241)</f>
        <v/>
      </c>
      <c r="D1240" s="23" t="str">
        <f>IF('AccuValve Takeoff'!D1241="","",'AccuValve Takeoff'!D1241)</f>
        <v/>
      </c>
      <c r="E1240" s="23" t="str">
        <f>IF('AccuValve Takeoff'!S1241="","",'AccuValve Takeoff'!S1241)</f>
        <v/>
      </c>
      <c r="F1240" s="23" t="str">
        <f>IF('AccuValve Takeoff'!F1241="","",'AccuValve Takeoff'!F1241)</f>
        <v/>
      </c>
      <c r="G1240" s="23" t="str">
        <f>IF('AccuValve Takeoff'!R1241="","",'AccuValve Takeoff'!R1241)</f>
        <v/>
      </c>
      <c r="H1240" s="23" t="str">
        <f>IF('AccuValve Takeoff'!G1241="","",'AccuValve Takeoff'!G1241)</f>
        <v/>
      </c>
      <c r="I1240" s="23" t="str">
        <f>IF('AccuValve Takeoff'!H1241="","",'AccuValve Takeoff'!H1241)</f>
        <v/>
      </c>
      <c r="J1240" s="326" t="str">
        <f>IF('AccuValve Takeoff'!I1241="","",IF('AccuValve Takeoff'!I1241="Not Available","",'AccuValve Takeoff'!I1241))</f>
        <v/>
      </c>
      <c r="K1240" s="326" t="str">
        <f>IF('AccuValve Takeoff'!J1241="","",IF('AccuValve Takeoff'!J1241="Not Available","",'AccuValve Takeoff'!J1241))</f>
        <v/>
      </c>
      <c r="L1240" s="326" t="str">
        <f>IF('AccuValve Takeoff'!K1241="","",IF('AccuValve Takeoff'!K1241="Not Available","",'AccuValve Takeoff'!K1241))</f>
        <v/>
      </c>
      <c r="M1240" s="326" t="str">
        <f>IF('AccuValve Takeoff'!L1241="","",IF('AccuValve Takeoff'!L1241="Not Available","",'AccuValve Takeoff'!L1241))</f>
        <v/>
      </c>
      <c r="N1240" s="326" t="str">
        <f>IF('AccuValve Takeoff'!M1241="","",IF('AccuValve Takeoff'!M1241="Not Available","",'AccuValve Takeoff'!M1241))</f>
        <v/>
      </c>
      <c r="O1240" s="23" t="str">
        <f>IF('AccuValve Takeoff'!N1241="","",'AccuValve Takeoff'!N1241)</f>
        <v/>
      </c>
      <c r="P1240" s="23" t="str">
        <f>IF('AccuValve Takeoff'!O1241="","",'AccuValve Takeoff'!O1241)</f>
        <v/>
      </c>
      <c r="Q1240" s="23" t="str">
        <f>IF('AccuValve Takeoff'!P1241="","",'AccuValve Takeoff'!P1241)</f>
        <v/>
      </c>
      <c r="R1240" s="34" t="str">
        <f>IF('AccuValve Takeoff'!Q1241="","",'AccuValve Takeoff'!Q1241)</f>
        <v xml:space="preserve"> </v>
      </c>
      <c r="S1240" s="35" t="str">
        <f>'AccuValve Takeoff'!T1241</f>
        <v/>
      </c>
      <c r="T1240" s="35" t="str">
        <f>'AccuValve Takeoff'!U1241</f>
        <v/>
      </c>
      <c r="U1240" s="325" t="str">
        <f>'AccuValve Takeoff'!BC1241</f>
        <v/>
      </c>
      <c r="V1240" s="38"/>
      <c r="W1240" s="11"/>
      <c r="X1240" s="11"/>
      <c r="Y1240" s="11"/>
    </row>
    <row r="1241" spans="1:25" ht="20.100000000000001" customHeight="1" x14ac:dyDescent="0.2">
      <c r="A1241" s="12">
        <v>1233</v>
      </c>
      <c r="B1241" s="23" t="str">
        <f>IF('AccuValve Takeoff'!B1242="","",'AccuValve Takeoff'!B1242)</f>
        <v/>
      </c>
      <c r="C1241" s="45" t="str">
        <f>IF('AccuValve Takeoff'!C1242="","",'AccuValve Takeoff'!C1242)</f>
        <v/>
      </c>
      <c r="D1241" s="23" t="str">
        <f>IF('AccuValve Takeoff'!D1242="","",'AccuValve Takeoff'!D1242)</f>
        <v/>
      </c>
      <c r="E1241" s="23" t="str">
        <f>IF('AccuValve Takeoff'!S1242="","",'AccuValve Takeoff'!S1242)</f>
        <v/>
      </c>
      <c r="F1241" s="23" t="str">
        <f>IF('AccuValve Takeoff'!F1242="","",'AccuValve Takeoff'!F1242)</f>
        <v/>
      </c>
      <c r="G1241" s="23" t="str">
        <f>IF('AccuValve Takeoff'!R1242="","",'AccuValve Takeoff'!R1242)</f>
        <v/>
      </c>
      <c r="H1241" s="23" t="str">
        <f>IF('AccuValve Takeoff'!G1242="","",'AccuValve Takeoff'!G1242)</f>
        <v/>
      </c>
      <c r="I1241" s="23" t="str">
        <f>IF('AccuValve Takeoff'!H1242="","",'AccuValve Takeoff'!H1242)</f>
        <v/>
      </c>
      <c r="J1241" s="326" t="str">
        <f>IF('AccuValve Takeoff'!I1242="","",IF('AccuValve Takeoff'!I1242="Not Available","",'AccuValve Takeoff'!I1242))</f>
        <v/>
      </c>
      <c r="K1241" s="326" t="str">
        <f>IF('AccuValve Takeoff'!J1242="","",IF('AccuValve Takeoff'!J1242="Not Available","",'AccuValve Takeoff'!J1242))</f>
        <v/>
      </c>
      <c r="L1241" s="326" t="str">
        <f>IF('AccuValve Takeoff'!K1242="","",IF('AccuValve Takeoff'!K1242="Not Available","",'AccuValve Takeoff'!K1242))</f>
        <v/>
      </c>
      <c r="M1241" s="326" t="str">
        <f>IF('AccuValve Takeoff'!L1242="","",IF('AccuValve Takeoff'!L1242="Not Available","",'AccuValve Takeoff'!L1242))</f>
        <v/>
      </c>
      <c r="N1241" s="326" t="str">
        <f>IF('AccuValve Takeoff'!M1242="","",IF('AccuValve Takeoff'!M1242="Not Available","",'AccuValve Takeoff'!M1242))</f>
        <v/>
      </c>
      <c r="O1241" s="23" t="str">
        <f>IF('AccuValve Takeoff'!N1242="","",'AccuValve Takeoff'!N1242)</f>
        <v/>
      </c>
      <c r="P1241" s="23" t="str">
        <f>IF('AccuValve Takeoff'!O1242="","",'AccuValve Takeoff'!O1242)</f>
        <v/>
      </c>
      <c r="Q1241" s="23" t="str">
        <f>IF('AccuValve Takeoff'!P1242="","",'AccuValve Takeoff'!P1242)</f>
        <v/>
      </c>
      <c r="R1241" s="34" t="str">
        <f>IF('AccuValve Takeoff'!Q1242="","",'AccuValve Takeoff'!Q1242)</f>
        <v xml:space="preserve"> </v>
      </c>
      <c r="S1241" s="35" t="str">
        <f>'AccuValve Takeoff'!T1242</f>
        <v/>
      </c>
      <c r="T1241" s="35" t="str">
        <f>'AccuValve Takeoff'!U1242</f>
        <v/>
      </c>
      <c r="U1241" s="325" t="str">
        <f>'AccuValve Takeoff'!BC1242</f>
        <v/>
      </c>
      <c r="V1241" s="38"/>
      <c r="W1241" s="11"/>
      <c r="X1241" s="11"/>
      <c r="Y1241" s="11"/>
    </row>
    <row r="1242" spans="1:25" ht="20.100000000000001" customHeight="1" x14ac:dyDescent="0.2">
      <c r="A1242" s="12">
        <v>1234</v>
      </c>
      <c r="B1242" s="23" t="str">
        <f>IF('AccuValve Takeoff'!B1243="","",'AccuValve Takeoff'!B1243)</f>
        <v/>
      </c>
      <c r="C1242" s="45" t="str">
        <f>IF('AccuValve Takeoff'!C1243="","",'AccuValve Takeoff'!C1243)</f>
        <v/>
      </c>
      <c r="D1242" s="23" t="str">
        <f>IF('AccuValve Takeoff'!D1243="","",'AccuValve Takeoff'!D1243)</f>
        <v/>
      </c>
      <c r="E1242" s="23" t="str">
        <f>IF('AccuValve Takeoff'!S1243="","",'AccuValve Takeoff'!S1243)</f>
        <v/>
      </c>
      <c r="F1242" s="23" t="str">
        <f>IF('AccuValve Takeoff'!F1243="","",'AccuValve Takeoff'!F1243)</f>
        <v/>
      </c>
      <c r="G1242" s="23" t="str">
        <f>IF('AccuValve Takeoff'!R1243="","",'AccuValve Takeoff'!R1243)</f>
        <v/>
      </c>
      <c r="H1242" s="23" t="str">
        <f>IF('AccuValve Takeoff'!G1243="","",'AccuValve Takeoff'!G1243)</f>
        <v/>
      </c>
      <c r="I1242" s="23" t="str">
        <f>IF('AccuValve Takeoff'!H1243="","",'AccuValve Takeoff'!H1243)</f>
        <v/>
      </c>
      <c r="J1242" s="326" t="str">
        <f>IF('AccuValve Takeoff'!I1243="","",IF('AccuValve Takeoff'!I1243="Not Available","",'AccuValve Takeoff'!I1243))</f>
        <v/>
      </c>
      <c r="K1242" s="326" t="str">
        <f>IF('AccuValve Takeoff'!J1243="","",IF('AccuValve Takeoff'!J1243="Not Available","",'AccuValve Takeoff'!J1243))</f>
        <v/>
      </c>
      <c r="L1242" s="326" t="str">
        <f>IF('AccuValve Takeoff'!K1243="","",IF('AccuValve Takeoff'!K1243="Not Available","",'AccuValve Takeoff'!K1243))</f>
        <v/>
      </c>
      <c r="M1242" s="326" t="str">
        <f>IF('AccuValve Takeoff'!L1243="","",IF('AccuValve Takeoff'!L1243="Not Available","",'AccuValve Takeoff'!L1243))</f>
        <v/>
      </c>
      <c r="N1242" s="326" t="str">
        <f>IF('AccuValve Takeoff'!M1243="","",IF('AccuValve Takeoff'!M1243="Not Available","",'AccuValve Takeoff'!M1243))</f>
        <v/>
      </c>
      <c r="O1242" s="23" t="str">
        <f>IF('AccuValve Takeoff'!N1243="","",'AccuValve Takeoff'!N1243)</f>
        <v/>
      </c>
      <c r="P1242" s="23" t="str">
        <f>IF('AccuValve Takeoff'!O1243="","",'AccuValve Takeoff'!O1243)</f>
        <v/>
      </c>
      <c r="Q1242" s="23" t="str">
        <f>IF('AccuValve Takeoff'!P1243="","",'AccuValve Takeoff'!P1243)</f>
        <v/>
      </c>
      <c r="R1242" s="34" t="str">
        <f>IF('AccuValve Takeoff'!Q1243="","",'AccuValve Takeoff'!Q1243)</f>
        <v xml:space="preserve"> </v>
      </c>
      <c r="S1242" s="35" t="str">
        <f>'AccuValve Takeoff'!T1243</f>
        <v/>
      </c>
      <c r="T1242" s="35" t="str">
        <f>'AccuValve Takeoff'!U1243</f>
        <v/>
      </c>
      <c r="U1242" s="325" t="str">
        <f>'AccuValve Takeoff'!BC1243</f>
        <v/>
      </c>
      <c r="V1242" s="38"/>
      <c r="W1242" s="11"/>
      <c r="X1242" s="11"/>
      <c r="Y1242" s="11"/>
    </row>
    <row r="1243" spans="1:25" ht="20.100000000000001" customHeight="1" x14ac:dyDescent="0.2">
      <c r="A1243" s="12">
        <v>1235</v>
      </c>
      <c r="B1243" s="23" t="str">
        <f>IF('AccuValve Takeoff'!B1244="","",'AccuValve Takeoff'!B1244)</f>
        <v/>
      </c>
      <c r="C1243" s="45" t="str">
        <f>IF('AccuValve Takeoff'!C1244="","",'AccuValve Takeoff'!C1244)</f>
        <v/>
      </c>
      <c r="D1243" s="23" t="str">
        <f>IF('AccuValve Takeoff'!D1244="","",'AccuValve Takeoff'!D1244)</f>
        <v/>
      </c>
      <c r="E1243" s="23" t="str">
        <f>IF('AccuValve Takeoff'!S1244="","",'AccuValve Takeoff'!S1244)</f>
        <v/>
      </c>
      <c r="F1243" s="23" t="str">
        <f>IF('AccuValve Takeoff'!F1244="","",'AccuValve Takeoff'!F1244)</f>
        <v/>
      </c>
      <c r="G1243" s="23" t="str">
        <f>IF('AccuValve Takeoff'!R1244="","",'AccuValve Takeoff'!R1244)</f>
        <v/>
      </c>
      <c r="H1243" s="23" t="str">
        <f>IF('AccuValve Takeoff'!G1244="","",'AccuValve Takeoff'!G1244)</f>
        <v/>
      </c>
      <c r="I1243" s="23" t="str">
        <f>IF('AccuValve Takeoff'!H1244="","",'AccuValve Takeoff'!H1244)</f>
        <v/>
      </c>
      <c r="J1243" s="326" t="str">
        <f>IF('AccuValve Takeoff'!I1244="","",IF('AccuValve Takeoff'!I1244="Not Available","",'AccuValve Takeoff'!I1244))</f>
        <v/>
      </c>
      <c r="K1243" s="326" t="str">
        <f>IF('AccuValve Takeoff'!J1244="","",IF('AccuValve Takeoff'!J1244="Not Available","",'AccuValve Takeoff'!J1244))</f>
        <v/>
      </c>
      <c r="L1243" s="326" t="str">
        <f>IF('AccuValve Takeoff'!K1244="","",IF('AccuValve Takeoff'!K1244="Not Available","",'AccuValve Takeoff'!K1244))</f>
        <v/>
      </c>
      <c r="M1243" s="326" t="str">
        <f>IF('AccuValve Takeoff'!L1244="","",IF('AccuValve Takeoff'!L1244="Not Available","",'AccuValve Takeoff'!L1244))</f>
        <v/>
      </c>
      <c r="N1243" s="326" t="str">
        <f>IF('AccuValve Takeoff'!M1244="","",IF('AccuValve Takeoff'!M1244="Not Available","",'AccuValve Takeoff'!M1244))</f>
        <v/>
      </c>
      <c r="O1243" s="23" t="str">
        <f>IF('AccuValve Takeoff'!N1244="","",'AccuValve Takeoff'!N1244)</f>
        <v/>
      </c>
      <c r="P1243" s="23" t="str">
        <f>IF('AccuValve Takeoff'!O1244="","",'AccuValve Takeoff'!O1244)</f>
        <v/>
      </c>
      <c r="Q1243" s="23" t="str">
        <f>IF('AccuValve Takeoff'!P1244="","",'AccuValve Takeoff'!P1244)</f>
        <v/>
      </c>
      <c r="R1243" s="34" t="str">
        <f>IF('AccuValve Takeoff'!Q1244="","",'AccuValve Takeoff'!Q1244)</f>
        <v xml:space="preserve"> </v>
      </c>
      <c r="S1243" s="35" t="str">
        <f>'AccuValve Takeoff'!T1244</f>
        <v/>
      </c>
      <c r="T1243" s="35" t="str">
        <f>'AccuValve Takeoff'!U1244</f>
        <v/>
      </c>
      <c r="U1243" s="325" t="str">
        <f>'AccuValve Takeoff'!BC1244</f>
        <v/>
      </c>
      <c r="V1243" s="38"/>
      <c r="W1243" s="11"/>
      <c r="X1243" s="11"/>
      <c r="Y1243" s="11"/>
    </row>
    <row r="1244" spans="1:25" ht="20.100000000000001" customHeight="1" x14ac:dyDescent="0.2">
      <c r="A1244" s="12">
        <v>1236</v>
      </c>
      <c r="B1244" s="23" t="str">
        <f>IF('AccuValve Takeoff'!B1245="","",'AccuValve Takeoff'!B1245)</f>
        <v/>
      </c>
      <c r="C1244" s="45" t="str">
        <f>IF('AccuValve Takeoff'!C1245="","",'AccuValve Takeoff'!C1245)</f>
        <v/>
      </c>
      <c r="D1244" s="23" t="str">
        <f>IF('AccuValve Takeoff'!D1245="","",'AccuValve Takeoff'!D1245)</f>
        <v/>
      </c>
      <c r="E1244" s="23" t="str">
        <f>IF('AccuValve Takeoff'!S1245="","",'AccuValve Takeoff'!S1245)</f>
        <v/>
      </c>
      <c r="F1244" s="23" t="str">
        <f>IF('AccuValve Takeoff'!F1245="","",'AccuValve Takeoff'!F1245)</f>
        <v/>
      </c>
      <c r="G1244" s="23" t="str">
        <f>IF('AccuValve Takeoff'!R1245="","",'AccuValve Takeoff'!R1245)</f>
        <v/>
      </c>
      <c r="H1244" s="23" t="str">
        <f>IF('AccuValve Takeoff'!G1245="","",'AccuValve Takeoff'!G1245)</f>
        <v/>
      </c>
      <c r="I1244" s="23" t="str">
        <f>IF('AccuValve Takeoff'!H1245="","",'AccuValve Takeoff'!H1245)</f>
        <v/>
      </c>
      <c r="J1244" s="326" t="str">
        <f>IF('AccuValve Takeoff'!I1245="","",IF('AccuValve Takeoff'!I1245="Not Available","",'AccuValve Takeoff'!I1245))</f>
        <v/>
      </c>
      <c r="K1244" s="326" t="str">
        <f>IF('AccuValve Takeoff'!J1245="","",IF('AccuValve Takeoff'!J1245="Not Available","",'AccuValve Takeoff'!J1245))</f>
        <v/>
      </c>
      <c r="L1244" s="326" t="str">
        <f>IF('AccuValve Takeoff'!K1245="","",IF('AccuValve Takeoff'!K1245="Not Available","",'AccuValve Takeoff'!K1245))</f>
        <v/>
      </c>
      <c r="M1244" s="326" t="str">
        <f>IF('AccuValve Takeoff'!L1245="","",IF('AccuValve Takeoff'!L1245="Not Available","",'AccuValve Takeoff'!L1245))</f>
        <v/>
      </c>
      <c r="N1244" s="326" t="str">
        <f>IF('AccuValve Takeoff'!M1245="","",IF('AccuValve Takeoff'!M1245="Not Available","",'AccuValve Takeoff'!M1245))</f>
        <v/>
      </c>
      <c r="O1244" s="23" t="str">
        <f>IF('AccuValve Takeoff'!N1245="","",'AccuValve Takeoff'!N1245)</f>
        <v/>
      </c>
      <c r="P1244" s="23" t="str">
        <f>IF('AccuValve Takeoff'!O1245="","",'AccuValve Takeoff'!O1245)</f>
        <v/>
      </c>
      <c r="Q1244" s="23" t="str">
        <f>IF('AccuValve Takeoff'!P1245="","",'AccuValve Takeoff'!P1245)</f>
        <v/>
      </c>
      <c r="R1244" s="34" t="str">
        <f>IF('AccuValve Takeoff'!Q1245="","",'AccuValve Takeoff'!Q1245)</f>
        <v xml:space="preserve"> </v>
      </c>
      <c r="S1244" s="35" t="str">
        <f>'AccuValve Takeoff'!T1245</f>
        <v/>
      </c>
      <c r="T1244" s="35" t="str">
        <f>'AccuValve Takeoff'!U1245</f>
        <v/>
      </c>
      <c r="U1244" s="325" t="str">
        <f>'AccuValve Takeoff'!BC1245</f>
        <v/>
      </c>
      <c r="V1244" s="38"/>
      <c r="W1244" s="11"/>
      <c r="X1244" s="11"/>
      <c r="Y1244" s="11"/>
    </row>
    <row r="1245" spans="1:25" ht="20.100000000000001" customHeight="1" x14ac:dyDescent="0.2">
      <c r="A1245" s="12">
        <v>1237</v>
      </c>
      <c r="B1245" s="23" t="str">
        <f>IF('AccuValve Takeoff'!B1246="","",'AccuValve Takeoff'!B1246)</f>
        <v/>
      </c>
      <c r="C1245" s="45" t="str">
        <f>IF('AccuValve Takeoff'!C1246="","",'AccuValve Takeoff'!C1246)</f>
        <v/>
      </c>
      <c r="D1245" s="23" t="str">
        <f>IF('AccuValve Takeoff'!D1246="","",'AccuValve Takeoff'!D1246)</f>
        <v/>
      </c>
      <c r="E1245" s="23" t="str">
        <f>IF('AccuValve Takeoff'!S1246="","",'AccuValve Takeoff'!S1246)</f>
        <v/>
      </c>
      <c r="F1245" s="23" t="str">
        <f>IF('AccuValve Takeoff'!F1246="","",'AccuValve Takeoff'!F1246)</f>
        <v/>
      </c>
      <c r="G1245" s="23" t="str">
        <f>IF('AccuValve Takeoff'!R1246="","",'AccuValve Takeoff'!R1246)</f>
        <v/>
      </c>
      <c r="H1245" s="23" t="str">
        <f>IF('AccuValve Takeoff'!G1246="","",'AccuValve Takeoff'!G1246)</f>
        <v/>
      </c>
      <c r="I1245" s="23" t="str">
        <f>IF('AccuValve Takeoff'!H1246="","",'AccuValve Takeoff'!H1246)</f>
        <v/>
      </c>
      <c r="J1245" s="326" t="str">
        <f>IF('AccuValve Takeoff'!I1246="","",IF('AccuValve Takeoff'!I1246="Not Available","",'AccuValve Takeoff'!I1246))</f>
        <v/>
      </c>
      <c r="K1245" s="326" t="str">
        <f>IF('AccuValve Takeoff'!J1246="","",IF('AccuValve Takeoff'!J1246="Not Available","",'AccuValve Takeoff'!J1246))</f>
        <v/>
      </c>
      <c r="L1245" s="326" t="str">
        <f>IF('AccuValve Takeoff'!K1246="","",IF('AccuValve Takeoff'!K1246="Not Available","",'AccuValve Takeoff'!K1246))</f>
        <v/>
      </c>
      <c r="M1245" s="326" t="str">
        <f>IF('AccuValve Takeoff'!L1246="","",IF('AccuValve Takeoff'!L1246="Not Available","",'AccuValve Takeoff'!L1246))</f>
        <v/>
      </c>
      <c r="N1245" s="326" t="str">
        <f>IF('AccuValve Takeoff'!M1246="","",IF('AccuValve Takeoff'!M1246="Not Available","",'AccuValve Takeoff'!M1246))</f>
        <v/>
      </c>
      <c r="O1245" s="23" t="str">
        <f>IF('AccuValve Takeoff'!N1246="","",'AccuValve Takeoff'!N1246)</f>
        <v/>
      </c>
      <c r="P1245" s="23" t="str">
        <f>IF('AccuValve Takeoff'!O1246="","",'AccuValve Takeoff'!O1246)</f>
        <v/>
      </c>
      <c r="Q1245" s="23" t="str">
        <f>IF('AccuValve Takeoff'!P1246="","",'AccuValve Takeoff'!P1246)</f>
        <v/>
      </c>
      <c r="R1245" s="34" t="str">
        <f>IF('AccuValve Takeoff'!Q1246="","",'AccuValve Takeoff'!Q1246)</f>
        <v xml:space="preserve"> </v>
      </c>
      <c r="S1245" s="35" t="str">
        <f>'AccuValve Takeoff'!T1246</f>
        <v/>
      </c>
      <c r="T1245" s="35" t="str">
        <f>'AccuValve Takeoff'!U1246</f>
        <v/>
      </c>
      <c r="U1245" s="325" t="str">
        <f>'AccuValve Takeoff'!BC1246</f>
        <v/>
      </c>
      <c r="V1245" s="38"/>
      <c r="W1245" s="11"/>
      <c r="X1245" s="11"/>
      <c r="Y1245" s="11"/>
    </row>
    <row r="1246" spans="1:25" ht="20.100000000000001" customHeight="1" x14ac:dyDescent="0.2">
      <c r="A1246" s="12">
        <v>1238</v>
      </c>
      <c r="B1246" s="23" t="str">
        <f>IF('AccuValve Takeoff'!B1247="","",'AccuValve Takeoff'!B1247)</f>
        <v/>
      </c>
      <c r="C1246" s="45" t="str">
        <f>IF('AccuValve Takeoff'!C1247="","",'AccuValve Takeoff'!C1247)</f>
        <v/>
      </c>
      <c r="D1246" s="23" t="str">
        <f>IF('AccuValve Takeoff'!D1247="","",'AccuValve Takeoff'!D1247)</f>
        <v/>
      </c>
      <c r="E1246" s="23" t="str">
        <f>IF('AccuValve Takeoff'!S1247="","",'AccuValve Takeoff'!S1247)</f>
        <v/>
      </c>
      <c r="F1246" s="23" t="str">
        <f>IF('AccuValve Takeoff'!F1247="","",'AccuValve Takeoff'!F1247)</f>
        <v/>
      </c>
      <c r="G1246" s="23" t="str">
        <f>IF('AccuValve Takeoff'!R1247="","",'AccuValve Takeoff'!R1247)</f>
        <v/>
      </c>
      <c r="H1246" s="23" t="str">
        <f>IF('AccuValve Takeoff'!G1247="","",'AccuValve Takeoff'!G1247)</f>
        <v/>
      </c>
      <c r="I1246" s="23" t="str">
        <f>IF('AccuValve Takeoff'!H1247="","",'AccuValve Takeoff'!H1247)</f>
        <v/>
      </c>
      <c r="J1246" s="326" t="str">
        <f>IF('AccuValve Takeoff'!I1247="","",IF('AccuValve Takeoff'!I1247="Not Available","",'AccuValve Takeoff'!I1247))</f>
        <v/>
      </c>
      <c r="K1246" s="326" t="str">
        <f>IF('AccuValve Takeoff'!J1247="","",IF('AccuValve Takeoff'!J1247="Not Available","",'AccuValve Takeoff'!J1247))</f>
        <v/>
      </c>
      <c r="L1246" s="326" t="str">
        <f>IF('AccuValve Takeoff'!K1247="","",IF('AccuValve Takeoff'!K1247="Not Available","",'AccuValve Takeoff'!K1247))</f>
        <v/>
      </c>
      <c r="M1246" s="326" t="str">
        <f>IF('AccuValve Takeoff'!L1247="","",IF('AccuValve Takeoff'!L1247="Not Available","",'AccuValve Takeoff'!L1247))</f>
        <v/>
      </c>
      <c r="N1246" s="326" t="str">
        <f>IF('AccuValve Takeoff'!M1247="","",IF('AccuValve Takeoff'!M1247="Not Available","",'AccuValve Takeoff'!M1247))</f>
        <v/>
      </c>
      <c r="O1246" s="23" t="str">
        <f>IF('AccuValve Takeoff'!N1247="","",'AccuValve Takeoff'!N1247)</f>
        <v/>
      </c>
      <c r="P1246" s="23" t="str">
        <f>IF('AccuValve Takeoff'!O1247="","",'AccuValve Takeoff'!O1247)</f>
        <v/>
      </c>
      <c r="Q1246" s="23" t="str">
        <f>IF('AccuValve Takeoff'!P1247="","",'AccuValve Takeoff'!P1247)</f>
        <v/>
      </c>
      <c r="R1246" s="34" t="str">
        <f>IF('AccuValve Takeoff'!Q1247="","",'AccuValve Takeoff'!Q1247)</f>
        <v xml:space="preserve"> </v>
      </c>
      <c r="S1246" s="35" t="str">
        <f>'AccuValve Takeoff'!T1247</f>
        <v/>
      </c>
      <c r="T1246" s="35" t="str">
        <f>'AccuValve Takeoff'!U1247</f>
        <v/>
      </c>
      <c r="U1246" s="325" t="str">
        <f>'AccuValve Takeoff'!BC1247</f>
        <v/>
      </c>
      <c r="V1246" s="38"/>
      <c r="W1246" s="11"/>
      <c r="X1246" s="11"/>
      <c r="Y1246" s="11"/>
    </row>
    <row r="1247" spans="1:25" ht="20.100000000000001" customHeight="1" x14ac:dyDescent="0.2">
      <c r="A1247" s="12">
        <v>1239</v>
      </c>
      <c r="B1247" s="23" t="str">
        <f>IF('AccuValve Takeoff'!B1248="","",'AccuValve Takeoff'!B1248)</f>
        <v/>
      </c>
      <c r="C1247" s="45" t="str">
        <f>IF('AccuValve Takeoff'!C1248="","",'AccuValve Takeoff'!C1248)</f>
        <v/>
      </c>
      <c r="D1247" s="23" t="str">
        <f>IF('AccuValve Takeoff'!D1248="","",'AccuValve Takeoff'!D1248)</f>
        <v/>
      </c>
      <c r="E1247" s="23" t="str">
        <f>IF('AccuValve Takeoff'!S1248="","",'AccuValve Takeoff'!S1248)</f>
        <v/>
      </c>
      <c r="F1247" s="23" t="str">
        <f>IF('AccuValve Takeoff'!F1248="","",'AccuValve Takeoff'!F1248)</f>
        <v/>
      </c>
      <c r="G1247" s="23" t="str">
        <f>IF('AccuValve Takeoff'!R1248="","",'AccuValve Takeoff'!R1248)</f>
        <v/>
      </c>
      <c r="H1247" s="23" t="str">
        <f>IF('AccuValve Takeoff'!G1248="","",'AccuValve Takeoff'!G1248)</f>
        <v/>
      </c>
      <c r="I1247" s="23" t="str">
        <f>IF('AccuValve Takeoff'!H1248="","",'AccuValve Takeoff'!H1248)</f>
        <v/>
      </c>
      <c r="J1247" s="326" t="str">
        <f>IF('AccuValve Takeoff'!I1248="","",IF('AccuValve Takeoff'!I1248="Not Available","",'AccuValve Takeoff'!I1248))</f>
        <v/>
      </c>
      <c r="K1247" s="326" t="str">
        <f>IF('AccuValve Takeoff'!J1248="","",IF('AccuValve Takeoff'!J1248="Not Available","",'AccuValve Takeoff'!J1248))</f>
        <v/>
      </c>
      <c r="L1247" s="326" t="str">
        <f>IF('AccuValve Takeoff'!K1248="","",IF('AccuValve Takeoff'!K1248="Not Available","",'AccuValve Takeoff'!K1248))</f>
        <v/>
      </c>
      <c r="M1247" s="326" t="str">
        <f>IF('AccuValve Takeoff'!L1248="","",IF('AccuValve Takeoff'!L1248="Not Available","",'AccuValve Takeoff'!L1248))</f>
        <v/>
      </c>
      <c r="N1247" s="326" t="str">
        <f>IF('AccuValve Takeoff'!M1248="","",IF('AccuValve Takeoff'!M1248="Not Available","",'AccuValve Takeoff'!M1248))</f>
        <v/>
      </c>
      <c r="O1247" s="23" t="str">
        <f>IF('AccuValve Takeoff'!N1248="","",'AccuValve Takeoff'!N1248)</f>
        <v/>
      </c>
      <c r="P1247" s="23" t="str">
        <f>IF('AccuValve Takeoff'!O1248="","",'AccuValve Takeoff'!O1248)</f>
        <v/>
      </c>
      <c r="Q1247" s="23" t="str">
        <f>IF('AccuValve Takeoff'!P1248="","",'AccuValve Takeoff'!P1248)</f>
        <v/>
      </c>
      <c r="R1247" s="34" t="str">
        <f>IF('AccuValve Takeoff'!Q1248="","",'AccuValve Takeoff'!Q1248)</f>
        <v xml:space="preserve"> </v>
      </c>
      <c r="S1247" s="35" t="str">
        <f>'AccuValve Takeoff'!T1248</f>
        <v/>
      </c>
      <c r="T1247" s="35" t="str">
        <f>'AccuValve Takeoff'!U1248</f>
        <v/>
      </c>
      <c r="U1247" s="325" t="str">
        <f>'AccuValve Takeoff'!BC1248</f>
        <v/>
      </c>
      <c r="V1247" s="38"/>
      <c r="W1247" s="11"/>
      <c r="X1247" s="11"/>
      <c r="Y1247" s="11"/>
    </row>
    <row r="1248" spans="1:25" ht="20.100000000000001" customHeight="1" x14ac:dyDescent="0.2">
      <c r="A1248" s="12">
        <v>1240</v>
      </c>
      <c r="B1248" s="23" t="str">
        <f>IF('AccuValve Takeoff'!B1249="","",'AccuValve Takeoff'!B1249)</f>
        <v/>
      </c>
      <c r="C1248" s="45" t="str">
        <f>IF('AccuValve Takeoff'!C1249="","",'AccuValve Takeoff'!C1249)</f>
        <v/>
      </c>
      <c r="D1248" s="23" t="str">
        <f>IF('AccuValve Takeoff'!D1249="","",'AccuValve Takeoff'!D1249)</f>
        <v/>
      </c>
      <c r="E1248" s="23" t="str">
        <f>IF('AccuValve Takeoff'!S1249="","",'AccuValve Takeoff'!S1249)</f>
        <v/>
      </c>
      <c r="F1248" s="23" t="str">
        <f>IF('AccuValve Takeoff'!F1249="","",'AccuValve Takeoff'!F1249)</f>
        <v/>
      </c>
      <c r="G1248" s="23" t="str">
        <f>IF('AccuValve Takeoff'!R1249="","",'AccuValve Takeoff'!R1249)</f>
        <v/>
      </c>
      <c r="H1248" s="23" t="str">
        <f>IF('AccuValve Takeoff'!G1249="","",'AccuValve Takeoff'!G1249)</f>
        <v/>
      </c>
      <c r="I1248" s="23" t="str">
        <f>IF('AccuValve Takeoff'!H1249="","",'AccuValve Takeoff'!H1249)</f>
        <v/>
      </c>
      <c r="J1248" s="326" t="str">
        <f>IF('AccuValve Takeoff'!I1249="","",IF('AccuValve Takeoff'!I1249="Not Available","",'AccuValve Takeoff'!I1249))</f>
        <v/>
      </c>
      <c r="K1248" s="326" t="str">
        <f>IF('AccuValve Takeoff'!J1249="","",IF('AccuValve Takeoff'!J1249="Not Available","",'AccuValve Takeoff'!J1249))</f>
        <v/>
      </c>
      <c r="L1248" s="326" t="str">
        <f>IF('AccuValve Takeoff'!K1249="","",IF('AccuValve Takeoff'!K1249="Not Available","",'AccuValve Takeoff'!K1249))</f>
        <v/>
      </c>
      <c r="M1248" s="326" t="str">
        <f>IF('AccuValve Takeoff'!L1249="","",IF('AccuValve Takeoff'!L1249="Not Available","",'AccuValve Takeoff'!L1249))</f>
        <v/>
      </c>
      <c r="N1248" s="326" t="str">
        <f>IF('AccuValve Takeoff'!M1249="","",IF('AccuValve Takeoff'!M1249="Not Available","",'AccuValve Takeoff'!M1249))</f>
        <v/>
      </c>
      <c r="O1248" s="23" t="str">
        <f>IF('AccuValve Takeoff'!N1249="","",'AccuValve Takeoff'!N1249)</f>
        <v/>
      </c>
      <c r="P1248" s="23" t="str">
        <f>IF('AccuValve Takeoff'!O1249="","",'AccuValve Takeoff'!O1249)</f>
        <v/>
      </c>
      <c r="Q1248" s="23" t="str">
        <f>IF('AccuValve Takeoff'!P1249="","",'AccuValve Takeoff'!P1249)</f>
        <v/>
      </c>
      <c r="R1248" s="34" t="str">
        <f>IF('AccuValve Takeoff'!Q1249="","",'AccuValve Takeoff'!Q1249)</f>
        <v xml:space="preserve"> </v>
      </c>
      <c r="S1248" s="35" t="str">
        <f>'AccuValve Takeoff'!T1249</f>
        <v/>
      </c>
      <c r="T1248" s="35" t="str">
        <f>'AccuValve Takeoff'!U1249</f>
        <v/>
      </c>
      <c r="U1248" s="325" t="str">
        <f>'AccuValve Takeoff'!BC1249</f>
        <v/>
      </c>
      <c r="V1248" s="38"/>
      <c r="W1248" s="11"/>
      <c r="X1248" s="11"/>
      <c r="Y1248" s="11"/>
    </row>
    <row r="1249" spans="1:25" ht="20.100000000000001" customHeight="1" x14ac:dyDescent="0.2">
      <c r="A1249" s="12">
        <v>1241</v>
      </c>
      <c r="B1249" s="23" t="str">
        <f>IF('AccuValve Takeoff'!B1250="","",'AccuValve Takeoff'!B1250)</f>
        <v/>
      </c>
      <c r="C1249" s="45" t="str">
        <f>IF('AccuValve Takeoff'!C1250="","",'AccuValve Takeoff'!C1250)</f>
        <v/>
      </c>
      <c r="D1249" s="23" t="str">
        <f>IF('AccuValve Takeoff'!D1250="","",'AccuValve Takeoff'!D1250)</f>
        <v/>
      </c>
      <c r="E1249" s="23" t="str">
        <f>IF('AccuValve Takeoff'!S1250="","",'AccuValve Takeoff'!S1250)</f>
        <v/>
      </c>
      <c r="F1249" s="23" t="str">
        <f>IF('AccuValve Takeoff'!F1250="","",'AccuValve Takeoff'!F1250)</f>
        <v/>
      </c>
      <c r="G1249" s="23" t="str">
        <f>IF('AccuValve Takeoff'!R1250="","",'AccuValve Takeoff'!R1250)</f>
        <v/>
      </c>
      <c r="H1249" s="23" t="str">
        <f>IF('AccuValve Takeoff'!G1250="","",'AccuValve Takeoff'!G1250)</f>
        <v/>
      </c>
      <c r="I1249" s="23" t="str">
        <f>IF('AccuValve Takeoff'!H1250="","",'AccuValve Takeoff'!H1250)</f>
        <v/>
      </c>
      <c r="J1249" s="326" t="str">
        <f>IF('AccuValve Takeoff'!I1250="","",IF('AccuValve Takeoff'!I1250="Not Available","",'AccuValve Takeoff'!I1250))</f>
        <v/>
      </c>
      <c r="K1249" s="326" t="str">
        <f>IF('AccuValve Takeoff'!J1250="","",IF('AccuValve Takeoff'!J1250="Not Available","",'AccuValve Takeoff'!J1250))</f>
        <v/>
      </c>
      <c r="L1249" s="326" t="str">
        <f>IF('AccuValve Takeoff'!K1250="","",IF('AccuValve Takeoff'!K1250="Not Available","",'AccuValve Takeoff'!K1250))</f>
        <v/>
      </c>
      <c r="M1249" s="326" t="str">
        <f>IF('AccuValve Takeoff'!L1250="","",IF('AccuValve Takeoff'!L1250="Not Available","",'AccuValve Takeoff'!L1250))</f>
        <v/>
      </c>
      <c r="N1249" s="326" t="str">
        <f>IF('AccuValve Takeoff'!M1250="","",IF('AccuValve Takeoff'!M1250="Not Available","",'AccuValve Takeoff'!M1250))</f>
        <v/>
      </c>
      <c r="O1249" s="23" t="str">
        <f>IF('AccuValve Takeoff'!N1250="","",'AccuValve Takeoff'!N1250)</f>
        <v/>
      </c>
      <c r="P1249" s="23" t="str">
        <f>IF('AccuValve Takeoff'!O1250="","",'AccuValve Takeoff'!O1250)</f>
        <v/>
      </c>
      <c r="Q1249" s="23" t="str">
        <f>IF('AccuValve Takeoff'!P1250="","",'AccuValve Takeoff'!P1250)</f>
        <v/>
      </c>
      <c r="R1249" s="34" t="str">
        <f>IF('AccuValve Takeoff'!Q1250="","",'AccuValve Takeoff'!Q1250)</f>
        <v xml:space="preserve"> </v>
      </c>
      <c r="S1249" s="35" t="str">
        <f>'AccuValve Takeoff'!T1250</f>
        <v/>
      </c>
      <c r="T1249" s="35" t="str">
        <f>'AccuValve Takeoff'!U1250</f>
        <v/>
      </c>
      <c r="U1249" s="325" t="str">
        <f>'AccuValve Takeoff'!BC1250</f>
        <v/>
      </c>
      <c r="V1249" s="38"/>
      <c r="W1249" s="11"/>
      <c r="X1249" s="11"/>
      <c r="Y1249" s="11"/>
    </row>
    <row r="1250" spans="1:25" ht="20.100000000000001" customHeight="1" x14ac:dyDescent="0.2">
      <c r="A1250" s="12">
        <v>1242</v>
      </c>
      <c r="B1250" s="23" t="str">
        <f>IF('AccuValve Takeoff'!B1251="","",'AccuValve Takeoff'!B1251)</f>
        <v/>
      </c>
      <c r="C1250" s="45" t="str">
        <f>IF('AccuValve Takeoff'!C1251="","",'AccuValve Takeoff'!C1251)</f>
        <v/>
      </c>
      <c r="D1250" s="23" t="str">
        <f>IF('AccuValve Takeoff'!D1251="","",'AccuValve Takeoff'!D1251)</f>
        <v/>
      </c>
      <c r="E1250" s="23" t="str">
        <f>IF('AccuValve Takeoff'!S1251="","",'AccuValve Takeoff'!S1251)</f>
        <v/>
      </c>
      <c r="F1250" s="23" t="str">
        <f>IF('AccuValve Takeoff'!F1251="","",'AccuValve Takeoff'!F1251)</f>
        <v/>
      </c>
      <c r="G1250" s="23" t="str">
        <f>IF('AccuValve Takeoff'!R1251="","",'AccuValve Takeoff'!R1251)</f>
        <v/>
      </c>
      <c r="H1250" s="23" t="str">
        <f>IF('AccuValve Takeoff'!G1251="","",'AccuValve Takeoff'!G1251)</f>
        <v/>
      </c>
      <c r="I1250" s="23" t="str">
        <f>IF('AccuValve Takeoff'!H1251="","",'AccuValve Takeoff'!H1251)</f>
        <v/>
      </c>
      <c r="J1250" s="326" t="str">
        <f>IF('AccuValve Takeoff'!I1251="","",IF('AccuValve Takeoff'!I1251="Not Available","",'AccuValve Takeoff'!I1251))</f>
        <v/>
      </c>
      <c r="K1250" s="326" t="str">
        <f>IF('AccuValve Takeoff'!J1251="","",IF('AccuValve Takeoff'!J1251="Not Available","",'AccuValve Takeoff'!J1251))</f>
        <v/>
      </c>
      <c r="L1250" s="326" t="str">
        <f>IF('AccuValve Takeoff'!K1251="","",IF('AccuValve Takeoff'!K1251="Not Available","",'AccuValve Takeoff'!K1251))</f>
        <v/>
      </c>
      <c r="M1250" s="326" t="str">
        <f>IF('AccuValve Takeoff'!L1251="","",IF('AccuValve Takeoff'!L1251="Not Available","",'AccuValve Takeoff'!L1251))</f>
        <v/>
      </c>
      <c r="N1250" s="326" t="str">
        <f>IF('AccuValve Takeoff'!M1251="","",IF('AccuValve Takeoff'!M1251="Not Available","",'AccuValve Takeoff'!M1251))</f>
        <v/>
      </c>
      <c r="O1250" s="23" t="str">
        <f>IF('AccuValve Takeoff'!N1251="","",'AccuValve Takeoff'!N1251)</f>
        <v/>
      </c>
      <c r="P1250" s="23" t="str">
        <f>IF('AccuValve Takeoff'!O1251="","",'AccuValve Takeoff'!O1251)</f>
        <v/>
      </c>
      <c r="Q1250" s="23" t="str">
        <f>IF('AccuValve Takeoff'!P1251="","",'AccuValve Takeoff'!P1251)</f>
        <v/>
      </c>
      <c r="R1250" s="34" t="str">
        <f>IF('AccuValve Takeoff'!Q1251="","",'AccuValve Takeoff'!Q1251)</f>
        <v xml:space="preserve"> </v>
      </c>
      <c r="S1250" s="35" t="str">
        <f>'AccuValve Takeoff'!T1251</f>
        <v/>
      </c>
      <c r="T1250" s="35" t="str">
        <f>'AccuValve Takeoff'!U1251</f>
        <v/>
      </c>
      <c r="U1250" s="325" t="str">
        <f>'AccuValve Takeoff'!BC1251</f>
        <v/>
      </c>
      <c r="V1250" s="38"/>
      <c r="W1250" s="11"/>
      <c r="X1250" s="11"/>
      <c r="Y1250" s="11"/>
    </row>
    <row r="1251" spans="1:25" ht="20.100000000000001" customHeight="1" x14ac:dyDescent="0.2">
      <c r="A1251" s="12">
        <v>1243</v>
      </c>
      <c r="B1251" s="23" t="str">
        <f>IF('AccuValve Takeoff'!B1252="","",'AccuValve Takeoff'!B1252)</f>
        <v/>
      </c>
      <c r="C1251" s="45" t="str">
        <f>IF('AccuValve Takeoff'!C1252="","",'AccuValve Takeoff'!C1252)</f>
        <v/>
      </c>
      <c r="D1251" s="23" t="str">
        <f>IF('AccuValve Takeoff'!D1252="","",'AccuValve Takeoff'!D1252)</f>
        <v/>
      </c>
      <c r="E1251" s="23" t="str">
        <f>IF('AccuValve Takeoff'!S1252="","",'AccuValve Takeoff'!S1252)</f>
        <v/>
      </c>
      <c r="F1251" s="23" t="str">
        <f>IF('AccuValve Takeoff'!F1252="","",'AccuValve Takeoff'!F1252)</f>
        <v/>
      </c>
      <c r="G1251" s="23" t="str">
        <f>IF('AccuValve Takeoff'!R1252="","",'AccuValve Takeoff'!R1252)</f>
        <v/>
      </c>
      <c r="H1251" s="23" t="str">
        <f>IF('AccuValve Takeoff'!G1252="","",'AccuValve Takeoff'!G1252)</f>
        <v/>
      </c>
      <c r="I1251" s="23" t="str">
        <f>IF('AccuValve Takeoff'!H1252="","",'AccuValve Takeoff'!H1252)</f>
        <v/>
      </c>
      <c r="J1251" s="326" t="str">
        <f>IF('AccuValve Takeoff'!I1252="","",IF('AccuValve Takeoff'!I1252="Not Available","",'AccuValve Takeoff'!I1252))</f>
        <v/>
      </c>
      <c r="K1251" s="326" t="str">
        <f>IF('AccuValve Takeoff'!J1252="","",IF('AccuValve Takeoff'!J1252="Not Available","",'AccuValve Takeoff'!J1252))</f>
        <v/>
      </c>
      <c r="L1251" s="326" t="str">
        <f>IF('AccuValve Takeoff'!K1252="","",IF('AccuValve Takeoff'!K1252="Not Available","",'AccuValve Takeoff'!K1252))</f>
        <v/>
      </c>
      <c r="M1251" s="326" t="str">
        <f>IF('AccuValve Takeoff'!L1252="","",IF('AccuValve Takeoff'!L1252="Not Available","",'AccuValve Takeoff'!L1252))</f>
        <v/>
      </c>
      <c r="N1251" s="326" t="str">
        <f>IF('AccuValve Takeoff'!M1252="","",IF('AccuValve Takeoff'!M1252="Not Available","",'AccuValve Takeoff'!M1252))</f>
        <v/>
      </c>
      <c r="O1251" s="23" t="str">
        <f>IF('AccuValve Takeoff'!N1252="","",'AccuValve Takeoff'!N1252)</f>
        <v/>
      </c>
      <c r="P1251" s="23" t="str">
        <f>IF('AccuValve Takeoff'!O1252="","",'AccuValve Takeoff'!O1252)</f>
        <v/>
      </c>
      <c r="Q1251" s="23" t="str">
        <f>IF('AccuValve Takeoff'!P1252="","",'AccuValve Takeoff'!P1252)</f>
        <v/>
      </c>
      <c r="R1251" s="34" t="str">
        <f>IF('AccuValve Takeoff'!Q1252="","",'AccuValve Takeoff'!Q1252)</f>
        <v xml:space="preserve"> </v>
      </c>
      <c r="S1251" s="35" t="str">
        <f>'AccuValve Takeoff'!T1252</f>
        <v/>
      </c>
      <c r="T1251" s="35" t="str">
        <f>'AccuValve Takeoff'!U1252</f>
        <v/>
      </c>
      <c r="U1251" s="325" t="str">
        <f>'AccuValve Takeoff'!BC1252</f>
        <v/>
      </c>
      <c r="V1251" s="38"/>
      <c r="W1251" s="11"/>
      <c r="X1251" s="11"/>
      <c r="Y1251" s="11"/>
    </row>
    <row r="1252" spans="1:25" ht="20.100000000000001" customHeight="1" x14ac:dyDescent="0.2">
      <c r="A1252" s="12">
        <v>1244</v>
      </c>
      <c r="B1252" s="23" t="str">
        <f>IF('AccuValve Takeoff'!B1253="","",'AccuValve Takeoff'!B1253)</f>
        <v/>
      </c>
      <c r="C1252" s="45" t="str">
        <f>IF('AccuValve Takeoff'!C1253="","",'AccuValve Takeoff'!C1253)</f>
        <v/>
      </c>
      <c r="D1252" s="23" t="str">
        <f>IF('AccuValve Takeoff'!D1253="","",'AccuValve Takeoff'!D1253)</f>
        <v/>
      </c>
      <c r="E1252" s="23" t="str">
        <f>IF('AccuValve Takeoff'!S1253="","",'AccuValve Takeoff'!S1253)</f>
        <v/>
      </c>
      <c r="F1252" s="23" t="str">
        <f>IF('AccuValve Takeoff'!F1253="","",'AccuValve Takeoff'!F1253)</f>
        <v/>
      </c>
      <c r="G1252" s="23" t="str">
        <f>IF('AccuValve Takeoff'!R1253="","",'AccuValve Takeoff'!R1253)</f>
        <v/>
      </c>
      <c r="H1252" s="23" t="str">
        <f>IF('AccuValve Takeoff'!G1253="","",'AccuValve Takeoff'!G1253)</f>
        <v/>
      </c>
      <c r="I1252" s="23" t="str">
        <f>IF('AccuValve Takeoff'!H1253="","",'AccuValve Takeoff'!H1253)</f>
        <v/>
      </c>
      <c r="J1252" s="326" t="str">
        <f>IF('AccuValve Takeoff'!I1253="","",IF('AccuValve Takeoff'!I1253="Not Available","",'AccuValve Takeoff'!I1253))</f>
        <v/>
      </c>
      <c r="K1252" s="326" t="str">
        <f>IF('AccuValve Takeoff'!J1253="","",IF('AccuValve Takeoff'!J1253="Not Available","",'AccuValve Takeoff'!J1253))</f>
        <v/>
      </c>
      <c r="L1252" s="326" t="str">
        <f>IF('AccuValve Takeoff'!K1253="","",IF('AccuValve Takeoff'!K1253="Not Available","",'AccuValve Takeoff'!K1253))</f>
        <v/>
      </c>
      <c r="M1252" s="326" t="str">
        <f>IF('AccuValve Takeoff'!L1253="","",IF('AccuValve Takeoff'!L1253="Not Available","",'AccuValve Takeoff'!L1253))</f>
        <v/>
      </c>
      <c r="N1252" s="326" t="str">
        <f>IF('AccuValve Takeoff'!M1253="","",IF('AccuValve Takeoff'!M1253="Not Available","",'AccuValve Takeoff'!M1253))</f>
        <v/>
      </c>
      <c r="O1252" s="23" t="str">
        <f>IF('AccuValve Takeoff'!N1253="","",'AccuValve Takeoff'!N1253)</f>
        <v/>
      </c>
      <c r="P1252" s="23" t="str">
        <f>IF('AccuValve Takeoff'!O1253="","",'AccuValve Takeoff'!O1253)</f>
        <v/>
      </c>
      <c r="Q1252" s="23" t="str">
        <f>IF('AccuValve Takeoff'!P1253="","",'AccuValve Takeoff'!P1253)</f>
        <v/>
      </c>
      <c r="R1252" s="34" t="str">
        <f>IF('AccuValve Takeoff'!Q1253="","",'AccuValve Takeoff'!Q1253)</f>
        <v xml:space="preserve"> </v>
      </c>
      <c r="S1252" s="35" t="str">
        <f>'AccuValve Takeoff'!T1253</f>
        <v/>
      </c>
      <c r="T1252" s="35" t="str">
        <f>'AccuValve Takeoff'!U1253</f>
        <v/>
      </c>
      <c r="U1252" s="325" t="str">
        <f>'AccuValve Takeoff'!BC1253</f>
        <v/>
      </c>
      <c r="V1252" s="38"/>
      <c r="W1252" s="11"/>
      <c r="X1252" s="11"/>
      <c r="Y1252" s="11"/>
    </row>
    <row r="1253" spans="1:25" ht="20.100000000000001" customHeight="1" x14ac:dyDescent="0.2">
      <c r="A1253" s="12">
        <v>1245</v>
      </c>
      <c r="B1253" s="23" t="str">
        <f>IF('AccuValve Takeoff'!B1254="","",'AccuValve Takeoff'!B1254)</f>
        <v/>
      </c>
      <c r="C1253" s="45" t="str">
        <f>IF('AccuValve Takeoff'!C1254="","",'AccuValve Takeoff'!C1254)</f>
        <v/>
      </c>
      <c r="D1253" s="23" t="str">
        <f>IF('AccuValve Takeoff'!D1254="","",'AccuValve Takeoff'!D1254)</f>
        <v/>
      </c>
      <c r="E1253" s="23" t="str">
        <f>IF('AccuValve Takeoff'!S1254="","",'AccuValve Takeoff'!S1254)</f>
        <v/>
      </c>
      <c r="F1253" s="23" t="str">
        <f>IF('AccuValve Takeoff'!F1254="","",'AccuValve Takeoff'!F1254)</f>
        <v/>
      </c>
      <c r="G1253" s="23" t="str">
        <f>IF('AccuValve Takeoff'!R1254="","",'AccuValve Takeoff'!R1254)</f>
        <v/>
      </c>
      <c r="H1253" s="23" t="str">
        <f>IF('AccuValve Takeoff'!G1254="","",'AccuValve Takeoff'!G1254)</f>
        <v/>
      </c>
      <c r="I1253" s="23" t="str">
        <f>IF('AccuValve Takeoff'!H1254="","",'AccuValve Takeoff'!H1254)</f>
        <v/>
      </c>
      <c r="J1253" s="326" t="str">
        <f>IF('AccuValve Takeoff'!I1254="","",IF('AccuValve Takeoff'!I1254="Not Available","",'AccuValve Takeoff'!I1254))</f>
        <v/>
      </c>
      <c r="K1253" s="326" t="str">
        <f>IF('AccuValve Takeoff'!J1254="","",IF('AccuValve Takeoff'!J1254="Not Available","",'AccuValve Takeoff'!J1254))</f>
        <v/>
      </c>
      <c r="L1253" s="326" t="str">
        <f>IF('AccuValve Takeoff'!K1254="","",IF('AccuValve Takeoff'!K1254="Not Available","",'AccuValve Takeoff'!K1254))</f>
        <v/>
      </c>
      <c r="M1253" s="326" t="str">
        <f>IF('AccuValve Takeoff'!L1254="","",IF('AccuValve Takeoff'!L1254="Not Available","",'AccuValve Takeoff'!L1254))</f>
        <v/>
      </c>
      <c r="N1253" s="326" t="str">
        <f>IF('AccuValve Takeoff'!M1254="","",IF('AccuValve Takeoff'!M1254="Not Available","",'AccuValve Takeoff'!M1254))</f>
        <v/>
      </c>
      <c r="O1253" s="23" t="str">
        <f>IF('AccuValve Takeoff'!N1254="","",'AccuValve Takeoff'!N1254)</f>
        <v/>
      </c>
      <c r="P1253" s="23" t="str">
        <f>IF('AccuValve Takeoff'!O1254="","",'AccuValve Takeoff'!O1254)</f>
        <v/>
      </c>
      <c r="Q1253" s="23" t="str">
        <f>IF('AccuValve Takeoff'!P1254="","",'AccuValve Takeoff'!P1254)</f>
        <v/>
      </c>
      <c r="R1253" s="34" t="str">
        <f>IF('AccuValve Takeoff'!Q1254="","",'AccuValve Takeoff'!Q1254)</f>
        <v xml:space="preserve"> </v>
      </c>
      <c r="S1253" s="35" t="str">
        <f>'AccuValve Takeoff'!T1254</f>
        <v/>
      </c>
      <c r="T1253" s="35" t="str">
        <f>'AccuValve Takeoff'!U1254</f>
        <v/>
      </c>
      <c r="U1253" s="325" t="str">
        <f>'AccuValve Takeoff'!BC1254</f>
        <v/>
      </c>
      <c r="V1253" s="38"/>
      <c r="W1253" s="11"/>
      <c r="X1253" s="11"/>
      <c r="Y1253" s="11"/>
    </row>
    <row r="1254" spans="1:25" ht="20.100000000000001" customHeight="1" x14ac:dyDescent="0.2">
      <c r="A1254" s="12">
        <v>1246</v>
      </c>
      <c r="B1254" s="23" t="str">
        <f>IF('AccuValve Takeoff'!B1255="","",'AccuValve Takeoff'!B1255)</f>
        <v/>
      </c>
      <c r="C1254" s="45" t="str">
        <f>IF('AccuValve Takeoff'!C1255="","",'AccuValve Takeoff'!C1255)</f>
        <v/>
      </c>
      <c r="D1254" s="23" t="str">
        <f>IF('AccuValve Takeoff'!D1255="","",'AccuValve Takeoff'!D1255)</f>
        <v/>
      </c>
      <c r="E1254" s="23" t="str">
        <f>IF('AccuValve Takeoff'!S1255="","",'AccuValve Takeoff'!S1255)</f>
        <v/>
      </c>
      <c r="F1254" s="23" t="str">
        <f>IF('AccuValve Takeoff'!F1255="","",'AccuValve Takeoff'!F1255)</f>
        <v/>
      </c>
      <c r="G1254" s="23" t="str">
        <f>IF('AccuValve Takeoff'!R1255="","",'AccuValve Takeoff'!R1255)</f>
        <v/>
      </c>
      <c r="H1254" s="23" t="str">
        <f>IF('AccuValve Takeoff'!G1255="","",'AccuValve Takeoff'!G1255)</f>
        <v/>
      </c>
      <c r="I1254" s="23" t="str">
        <f>IF('AccuValve Takeoff'!H1255="","",'AccuValve Takeoff'!H1255)</f>
        <v/>
      </c>
      <c r="J1254" s="326" t="str">
        <f>IF('AccuValve Takeoff'!I1255="","",IF('AccuValve Takeoff'!I1255="Not Available","",'AccuValve Takeoff'!I1255))</f>
        <v/>
      </c>
      <c r="K1254" s="326" t="str">
        <f>IF('AccuValve Takeoff'!J1255="","",IF('AccuValve Takeoff'!J1255="Not Available","",'AccuValve Takeoff'!J1255))</f>
        <v/>
      </c>
      <c r="L1254" s="326" t="str">
        <f>IF('AccuValve Takeoff'!K1255="","",IF('AccuValve Takeoff'!K1255="Not Available","",'AccuValve Takeoff'!K1255))</f>
        <v/>
      </c>
      <c r="M1254" s="326" t="str">
        <f>IF('AccuValve Takeoff'!L1255="","",IF('AccuValve Takeoff'!L1255="Not Available","",'AccuValve Takeoff'!L1255))</f>
        <v/>
      </c>
      <c r="N1254" s="326" t="str">
        <f>IF('AccuValve Takeoff'!M1255="","",IF('AccuValve Takeoff'!M1255="Not Available","",'AccuValve Takeoff'!M1255))</f>
        <v/>
      </c>
      <c r="O1254" s="23" t="str">
        <f>IF('AccuValve Takeoff'!N1255="","",'AccuValve Takeoff'!N1255)</f>
        <v/>
      </c>
      <c r="P1254" s="23" t="str">
        <f>IF('AccuValve Takeoff'!O1255="","",'AccuValve Takeoff'!O1255)</f>
        <v/>
      </c>
      <c r="Q1254" s="23" t="str">
        <f>IF('AccuValve Takeoff'!P1255="","",'AccuValve Takeoff'!P1255)</f>
        <v/>
      </c>
      <c r="R1254" s="34" t="str">
        <f>IF('AccuValve Takeoff'!Q1255="","",'AccuValve Takeoff'!Q1255)</f>
        <v xml:space="preserve"> </v>
      </c>
      <c r="S1254" s="35" t="str">
        <f>'AccuValve Takeoff'!T1255</f>
        <v/>
      </c>
      <c r="T1254" s="35" t="str">
        <f>'AccuValve Takeoff'!U1255</f>
        <v/>
      </c>
      <c r="U1254" s="325" t="str">
        <f>'AccuValve Takeoff'!BC1255</f>
        <v/>
      </c>
      <c r="V1254" s="38"/>
      <c r="W1254" s="11"/>
      <c r="X1254" s="11"/>
      <c r="Y1254" s="11"/>
    </row>
    <row r="1255" spans="1:25" ht="20.100000000000001" customHeight="1" x14ac:dyDescent="0.2">
      <c r="A1255" s="12">
        <v>1247</v>
      </c>
      <c r="B1255" s="23" t="str">
        <f>IF('AccuValve Takeoff'!B1256="","",'AccuValve Takeoff'!B1256)</f>
        <v/>
      </c>
      <c r="C1255" s="45" t="str">
        <f>IF('AccuValve Takeoff'!C1256="","",'AccuValve Takeoff'!C1256)</f>
        <v/>
      </c>
      <c r="D1255" s="23" t="str">
        <f>IF('AccuValve Takeoff'!D1256="","",'AccuValve Takeoff'!D1256)</f>
        <v/>
      </c>
      <c r="E1255" s="23" t="str">
        <f>IF('AccuValve Takeoff'!S1256="","",'AccuValve Takeoff'!S1256)</f>
        <v/>
      </c>
      <c r="F1255" s="23" t="str">
        <f>IF('AccuValve Takeoff'!F1256="","",'AccuValve Takeoff'!F1256)</f>
        <v/>
      </c>
      <c r="G1255" s="23" t="str">
        <f>IF('AccuValve Takeoff'!R1256="","",'AccuValve Takeoff'!R1256)</f>
        <v/>
      </c>
      <c r="H1255" s="23" t="str">
        <f>IF('AccuValve Takeoff'!G1256="","",'AccuValve Takeoff'!G1256)</f>
        <v/>
      </c>
      <c r="I1255" s="23" t="str">
        <f>IF('AccuValve Takeoff'!H1256="","",'AccuValve Takeoff'!H1256)</f>
        <v/>
      </c>
      <c r="J1255" s="326" t="str">
        <f>IF('AccuValve Takeoff'!I1256="","",IF('AccuValve Takeoff'!I1256="Not Available","",'AccuValve Takeoff'!I1256))</f>
        <v/>
      </c>
      <c r="K1255" s="326" t="str">
        <f>IF('AccuValve Takeoff'!J1256="","",IF('AccuValve Takeoff'!J1256="Not Available","",'AccuValve Takeoff'!J1256))</f>
        <v/>
      </c>
      <c r="L1255" s="326" t="str">
        <f>IF('AccuValve Takeoff'!K1256="","",IF('AccuValve Takeoff'!K1256="Not Available","",'AccuValve Takeoff'!K1256))</f>
        <v/>
      </c>
      <c r="M1255" s="326" t="str">
        <f>IF('AccuValve Takeoff'!L1256="","",IF('AccuValve Takeoff'!L1256="Not Available","",'AccuValve Takeoff'!L1256))</f>
        <v/>
      </c>
      <c r="N1255" s="326" t="str">
        <f>IF('AccuValve Takeoff'!M1256="","",IF('AccuValve Takeoff'!M1256="Not Available","",'AccuValve Takeoff'!M1256))</f>
        <v/>
      </c>
      <c r="O1255" s="23" t="str">
        <f>IF('AccuValve Takeoff'!N1256="","",'AccuValve Takeoff'!N1256)</f>
        <v/>
      </c>
      <c r="P1255" s="23" t="str">
        <f>IF('AccuValve Takeoff'!O1256="","",'AccuValve Takeoff'!O1256)</f>
        <v/>
      </c>
      <c r="Q1255" s="23" t="str">
        <f>IF('AccuValve Takeoff'!P1256="","",'AccuValve Takeoff'!P1256)</f>
        <v/>
      </c>
      <c r="R1255" s="34" t="str">
        <f>IF('AccuValve Takeoff'!Q1256="","",'AccuValve Takeoff'!Q1256)</f>
        <v xml:space="preserve"> </v>
      </c>
      <c r="S1255" s="35" t="str">
        <f>'AccuValve Takeoff'!T1256</f>
        <v/>
      </c>
      <c r="T1255" s="35" t="str">
        <f>'AccuValve Takeoff'!U1256</f>
        <v/>
      </c>
      <c r="U1255" s="325" t="str">
        <f>'AccuValve Takeoff'!BC1256</f>
        <v/>
      </c>
      <c r="V1255" s="38"/>
      <c r="W1255" s="11"/>
      <c r="X1255" s="11"/>
      <c r="Y1255" s="11"/>
    </row>
    <row r="1256" spans="1:25" ht="20.100000000000001" customHeight="1" x14ac:dyDescent="0.2">
      <c r="A1256" s="12">
        <v>1248</v>
      </c>
      <c r="B1256" s="23" t="str">
        <f>IF('AccuValve Takeoff'!B1257="","",'AccuValve Takeoff'!B1257)</f>
        <v/>
      </c>
      <c r="C1256" s="45" t="str">
        <f>IF('AccuValve Takeoff'!C1257="","",'AccuValve Takeoff'!C1257)</f>
        <v/>
      </c>
      <c r="D1256" s="23" t="str">
        <f>IF('AccuValve Takeoff'!D1257="","",'AccuValve Takeoff'!D1257)</f>
        <v/>
      </c>
      <c r="E1256" s="23" t="str">
        <f>IF('AccuValve Takeoff'!S1257="","",'AccuValve Takeoff'!S1257)</f>
        <v/>
      </c>
      <c r="F1256" s="23" t="str">
        <f>IF('AccuValve Takeoff'!F1257="","",'AccuValve Takeoff'!F1257)</f>
        <v/>
      </c>
      <c r="G1256" s="23" t="str">
        <f>IF('AccuValve Takeoff'!R1257="","",'AccuValve Takeoff'!R1257)</f>
        <v/>
      </c>
      <c r="H1256" s="23" t="str">
        <f>IF('AccuValve Takeoff'!G1257="","",'AccuValve Takeoff'!G1257)</f>
        <v/>
      </c>
      <c r="I1256" s="23" t="str">
        <f>IF('AccuValve Takeoff'!H1257="","",'AccuValve Takeoff'!H1257)</f>
        <v/>
      </c>
      <c r="J1256" s="326" t="str">
        <f>IF('AccuValve Takeoff'!I1257="","",IF('AccuValve Takeoff'!I1257="Not Available","",'AccuValve Takeoff'!I1257))</f>
        <v/>
      </c>
      <c r="K1256" s="326" t="str">
        <f>IF('AccuValve Takeoff'!J1257="","",IF('AccuValve Takeoff'!J1257="Not Available","",'AccuValve Takeoff'!J1257))</f>
        <v/>
      </c>
      <c r="L1256" s="326" t="str">
        <f>IF('AccuValve Takeoff'!K1257="","",IF('AccuValve Takeoff'!K1257="Not Available","",'AccuValve Takeoff'!K1257))</f>
        <v/>
      </c>
      <c r="M1256" s="326" t="str">
        <f>IF('AccuValve Takeoff'!L1257="","",IF('AccuValve Takeoff'!L1257="Not Available","",'AccuValve Takeoff'!L1257))</f>
        <v/>
      </c>
      <c r="N1256" s="326" t="str">
        <f>IF('AccuValve Takeoff'!M1257="","",IF('AccuValve Takeoff'!M1257="Not Available","",'AccuValve Takeoff'!M1257))</f>
        <v/>
      </c>
      <c r="O1256" s="23" t="str">
        <f>IF('AccuValve Takeoff'!N1257="","",'AccuValve Takeoff'!N1257)</f>
        <v/>
      </c>
      <c r="P1256" s="23" t="str">
        <f>IF('AccuValve Takeoff'!O1257="","",'AccuValve Takeoff'!O1257)</f>
        <v/>
      </c>
      <c r="Q1256" s="23" t="str">
        <f>IF('AccuValve Takeoff'!P1257="","",'AccuValve Takeoff'!P1257)</f>
        <v/>
      </c>
      <c r="R1256" s="34" t="str">
        <f>IF('AccuValve Takeoff'!Q1257="","",'AccuValve Takeoff'!Q1257)</f>
        <v xml:space="preserve"> </v>
      </c>
      <c r="S1256" s="35" t="str">
        <f>'AccuValve Takeoff'!T1257</f>
        <v/>
      </c>
      <c r="T1256" s="35" t="str">
        <f>'AccuValve Takeoff'!U1257</f>
        <v/>
      </c>
      <c r="U1256" s="325" t="str">
        <f>'AccuValve Takeoff'!BC1257</f>
        <v/>
      </c>
      <c r="V1256" s="38"/>
      <c r="W1256" s="11"/>
      <c r="X1256" s="11"/>
      <c r="Y1256" s="11"/>
    </row>
    <row r="1257" spans="1:25" ht="20.100000000000001" customHeight="1" x14ac:dyDescent="0.2">
      <c r="A1257" s="12">
        <v>1249</v>
      </c>
      <c r="B1257" s="23" t="str">
        <f>IF('AccuValve Takeoff'!B1258="","",'AccuValve Takeoff'!B1258)</f>
        <v/>
      </c>
      <c r="C1257" s="45" t="str">
        <f>IF('AccuValve Takeoff'!C1258="","",'AccuValve Takeoff'!C1258)</f>
        <v/>
      </c>
      <c r="D1257" s="23" t="str">
        <f>IF('AccuValve Takeoff'!D1258="","",'AccuValve Takeoff'!D1258)</f>
        <v/>
      </c>
      <c r="E1257" s="23" t="str">
        <f>IF('AccuValve Takeoff'!S1258="","",'AccuValve Takeoff'!S1258)</f>
        <v/>
      </c>
      <c r="F1257" s="23" t="str">
        <f>IF('AccuValve Takeoff'!F1258="","",'AccuValve Takeoff'!F1258)</f>
        <v/>
      </c>
      <c r="G1257" s="23" t="str">
        <f>IF('AccuValve Takeoff'!R1258="","",'AccuValve Takeoff'!R1258)</f>
        <v/>
      </c>
      <c r="H1257" s="23" t="str">
        <f>IF('AccuValve Takeoff'!G1258="","",'AccuValve Takeoff'!G1258)</f>
        <v/>
      </c>
      <c r="I1257" s="23" t="str">
        <f>IF('AccuValve Takeoff'!H1258="","",'AccuValve Takeoff'!H1258)</f>
        <v/>
      </c>
      <c r="J1257" s="326" t="str">
        <f>IF('AccuValve Takeoff'!I1258="","",IF('AccuValve Takeoff'!I1258="Not Available","",'AccuValve Takeoff'!I1258))</f>
        <v/>
      </c>
      <c r="K1257" s="326" t="str">
        <f>IF('AccuValve Takeoff'!J1258="","",IF('AccuValve Takeoff'!J1258="Not Available","",'AccuValve Takeoff'!J1258))</f>
        <v/>
      </c>
      <c r="L1257" s="326" t="str">
        <f>IF('AccuValve Takeoff'!K1258="","",IF('AccuValve Takeoff'!K1258="Not Available","",'AccuValve Takeoff'!K1258))</f>
        <v/>
      </c>
      <c r="M1257" s="326" t="str">
        <f>IF('AccuValve Takeoff'!L1258="","",IF('AccuValve Takeoff'!L1258="Not Available","",'AccuValve Takeoff'!L1258))</f>
        <v/>
      </c>
      <c r="N1257" s="326" t="str">
        <f>IF('AccuValve Takeoff'!M1258="","",IF('AccuValve Takeoff'!M1258="Not Available","",'AccuValve Takeoff'!M1258))</f>
        <v/>
      </c>
      <c r="O1257" s="23" t="str">
        <f>IF('AccuValve Takeoff'!N1258="","",'AccuValve Takeoff'!N1258)</f>
        <v/>
      </c>
      <c r="P1257" s="23" t="str">
        <f>IF('AccuValve Takeoff'!O1258="","",'AccuValve Takeoff'!O1258)</f>
        <v/>
      </c>
      <c r="Q1257" s="23" t="str">
        <f>IF('AccuValve Takeoff'!P1258="","",'AccuValve Takeoff'!P1258)</f>
        <v/>
      </c>
      <c r="R1257" s="34" t="str">
        <f>IF('AccuValve Takeoff'!Q1258="","",'AccuValve Takeoff'!Q1258)</f>
        <v xml:space="preserve"> </v>
      </c>
      <c r="S1257" s="35" t="str">
        <f>'AccuValve Takeoff'!T1258</f>
        <v/>
      </c>
      <c r="T1257" s="35" t="str">
        <f>'AccuValve Takeoff'!U1258</f>
        <v/>
      </c>
      <c r="U1257" s="325" t="str">
        <f>'AccuValve Takeoff'!BC1258</f>
        <v/>
      </c>
      <c r="V1257" s="38"/>
      <c r="W1257" s="11"/>
      <c r="X1257" s="11"/>
      <c r="Y1257" s="11"/>
    </row>
    <row r="1258" spans="1:25" ht="20.100000000000001" customHeight="1" x14ac:dyDescent="0.2">
      <c r="A1258" s="12">
        <v>1250</v>
      </c>
      <c r="B1258" s="23" t="str">
        <f>IF('AccuValve Takeoff'!B1259="","",'AccuValve Takeoff'!B1259)</f>
        <v/>
      </c>
      <c r="C1258" s="45" t="str">
        <f>IF('AccuValve Takeoff'!C1259="","",'AccuValve Takeoff'!C1259)</f>
        <v/>
      </c>
      <c r="D1258" s="23" t="str">
        <f>IF('AccuValve Takeoff'!D1259="","",'AccuValve Takeoff'!D1259)</f>
        <v/>
      </c>
      <c r="E1258" s="23" t="str">
        <f>IF('AccuValve Takeoff'!S1259="","",'AccuValve Takeoff'!S1259)</f>
        <v/>
      </c>
      <c r="F1258" s="23" t="str">
        <f>IF('AccuValve Takeoff'!F1259="","",'AccuValve Takeoff'!F1259)</f>
        <v/>
      </c>
      <c r="G1258" s="23" t="str">
        <f>IF('AccuValve Takeoff'!R1259="","",'AccuValve Takeoff'!R1259)</f>
        <v/>
      </c>
      <c r="H1258" s="23" t="str">
        <f>IF('AccuValve Takeoff'!G1259="","",'AccuValve Takeoff'!G1259)</f>
        <v/>
      </c>
      <c r="I1258" s="23" t="str">
        <f>IF('AccuValve Takeoff'!H1259="","",'AccuValve Takeoff'!H1259)</f>
        <v/>
      </c>
      <c r="J1258" s="326" t="str">
        <f>IF('AccuValve Takeoff'!I1259="","",IF('AccuValve Takeoff'!I1259="Not Available","",'AccuValve Takeoff'!I1259))</f>
        <v/>
      </c>
      <c r="K1258" s="326" t="str">
        <f>IF('AccuValve Takeoff'!J1259="","",IF('AccuValve Takeoff'!J1259="Not Available","",'AccuValve Takeoff'!J1259))</f>
        <v/>
      </c>
      <c r="L1258" s="326" t="str">
        <f>IF('AccuValve Takeoff'!K1259="","",IF('AccuValve Takeoff'!K1259="Not Available","",'AccuValve Takeoff'!K1259))</f>
        <v/>
      </c>
      <c r="M1258" s="326" t="str">
        <f>IF('AccuValve Takeoff'!L1259="","",IF('AccuValve Takeoff'!L1259="Not Available","",'AccuValve Takeoff'!L1259))</f>
        <v/>
      </c>
      <c r="N1258" s="326" t="str">
        <f>IF('AccuValve Takeoff'!M1259="","",IF('AccuValve Takeoff'!M1259="Not Available","",'AccuValve Takeoff'!M1259))</f>
        <v/>
      </c>
      <c r="O1258" s="23" t="str">
        <f>IF('AccuValve Takeoff'!N1259="","",'AccuValve Takeoff'!N1259)</f>
        <v/>
      </c>
      <c r="P1258" s="23" t="str">
        <f>IF('AccuValve Takeoff'!O1259="","",'AccuValve Takeoff'!O1259)</f>
        <v/>
      </c>
      <c r="Q1258" s="23" t="str">
        <f>IF('AccuValve Takeoff'!P1259="","",'AccuValve Takeoff'!P1259)</f>
        <v/>
      </c>
      <c r="R1258" s="34" t="str">
        <f>IF('AccuValve Takeoff'!Q1259="","",'AccuValve Takeoff'!Q1259)</f>
        <v xml:space="preserve"> </v>
      </c>
      <c r="S1258" s="35" t="str">
        <f>'AccuValve Takeoff'!T1259</f>
        <v/>
      </c>
      <c r="T1258" s="35" t="str">
        <f>'AccuValve Takeoff'!U1259</f>
        <v/>
      </c>
      <c r="U1258" s="325" t="str">
        <f>'AccuValve Takeoff'!BC1259</f>
        <v/>
      </c>
      <c r="V1258" s="38"/>
      <c r="W1258" s="11"/>
      <c r="X1258" s="11"/>
      <c r="Y1258" s="11"/>
    </row>
    <row r="1259" spans="1:25" ht="20.100000000000001" customHeight="1" x14ac:dyDescent="0.2">
      <c r="A1259" s="12">
        <v>1251</v>
      </c>
      <c r="B1259" s="23" t="str">
        <f>IF('AccuValve Takeoff'!B1260="","",'AccuValve Takeoff'!B1260)</f>
        <v/>
      </c>
      <c r="C1259" s="45" t="str">
        <f>IF('AccuValve Takeoff'!C1260="","",'AccuValve Takeoff'!C1260)</f>
        <v/>
      </c>
      <c r="D1259" s="23" t="str">
        <f>IF('AccuValve Takeoff'!D1260="","",'AccuValve Takeoff'!D1260)</f>
        <v/>
      </c>
      <c r="E1259" s="23" t="str">
        <f>IF('AccuValve Takeoff'!S1260="","",'AccuValve Takeoff'!S1260)</f>
        <v/>
      </c>
      <c r="F1259" s="23" t="str">
        <f>IF('AccuValve Takeoff'!F1260="","",'AccuValve Takeoff'!F1260)</f>
        <v/>
      </c>
      <c r="G1259" s="23" t="str">
        <f>IF('AccuValve Takeoff'!R1260="","",'AccuValve Takeoff'!R1260)</f>
        <v/>
      </c>
      <c r="H1259" s="23" t="str">
        <f>IF('AccuValve Takeoff'!G1260="","",'AccuValve Takeoff'!G1260)</f>
        <v/>
      </c>
      <c r="I1259" s="23" t="str">
        <f>IF('AccuValve Takeoff'!H1260="","",'AccuValve Takeoff'!H1260)</f>
        <v/>
      </c>
      <c r="J1259" s="326" t="str">
        <f>IF('AccuValve Takeoff'!I1260="","",IF('AccuValve Takeoff'!I1260="Not Available","",'AccuValve Takeoff'!I1260))</f>
        <v/>
      </c>
      <c r="K1259" s="326" t="str">
        <f>IF('AccuValve Takeoff'!J1260="","",IF('AccuValve Takeoff'!J1260="Not Available","",'AccuValve Takeoff'!J1260))</f>
        <v/>
      </c>
      <c r="L1259" s="326" t="str">
        <f>IF('AccuValve Takeoff'!K1260="","",IF('AccuValve Takeoff'!K1260="Not Available","",'AccuValve Takeoff'!K1260))</f>
        <v/>
      </c>
      <c r="M1259" s="326" t="str">
        <f>IF('AccuValve Takeoff'!L1260="","",IF('AccuValve Takeoff'!L1260="Not Available","",'AccuValve Takeoff'!L1260))</f>
        <v/>
      </c>
      <c r="N1259" s="326" t="str">
        <f>IF('AccuValve Takeoff'!M1260="","",IF('AccuValve Takeoff'!M1260="Not Available","",'AccuValve Takeoff'!M1260))</f>
        <v/>
      </c>
      <c r="O1259" s="23" t="str">
        <f>IF('AccuValve Takeoff'!N1260="","",'AccuValve Takeoff'!N1260)</f>
        <v/>
      </c>
      <c r="P1259" s="23" t="str">
        <f>IF('AccuValve Takeoff'!O1260="","",'AccuValve Takeoff'!O1260)</f>
        <v/>
      </c>
      <c r="Q1259" s="23" t="str">
        <f>IF('AccuValve Takeoff'!P1260="","",'AccuValve Takeoff'!P1260)</f>
        <v/>
      </c>
      <c r="R1259" s="34" t="str">
        <f>IF('AccuValve Takeoff'!Q1260="","",'AccuValve Takeoff'!Q1260)</f>
        <v xml:space="preserve"> </v>
      </c>
      <c r="S1259" s="35" t="str">
        <f>'AccuValve Takeoff'!T1260</f>
        <v/>
      </c>
      <c r="T1259" s="35" t="str">
        <f>'AccuValve Takeoff'!U1260</f>
        <v/>
      </c>
      <c r="U1259" s="325" t="str">
        <f>'AccuValve Takeoff'!BC1260</f>
        <v/>
      </c>
      <c r="V1259" s="38"/>
      <c r="W1259" s="11"/>
      <c r="X1259" s="11"/>
      <c r="Y1259" s="11"/>
    </row>
    <row r="1260" spans="1:25" ht="20.100000000000001" customHeight="1" x14ac:dyDescent="0.2">
      <c r="A1260" s="12">
        <v>1252</v>
      </c>
      <c r="B1260" s="23" t="str">
        <f>IF('AccuValve Takeoff'!B1261="","",'AccuValve Takeoff'!B1261)</f>
        <v/>
      </c>
      <c r="C1260" s="45" t="str">
        <f>IF('AccuValve Takeoff'!C1261="","",'AccuValve Takeoff'!C1261)</f>
        <v/>
      </c>
      <c r="D1260" s="23" t="str">
        <f>IF('AccuValve Takeoff'!D1261="","",'AccuValve Takeoff'!D1261)</f>
        <v/>
      </c>
      <c r="E1260" s="23" t="str">
        <f>IF('AccuValve Takeoff'!S1261="","",'AccuValve Takeoff'!S1261)</f>
        <v/>
      </c>
      <c r="F1260" s="23" t="str">
        <f>IF('AccuValve Takeoff'!F1261="","",'AccuValve Takeoff'!F1261)</f>
        <v/>
      </c>
      <c r="G1260" s="23" t="str">
        <f>IF('AccuValve Takeoff'!R1261="","",'AccuValve Takeoff'!R1261)</f>
        <v/>
      </c>
      <c r="H1260" s="23" t="str">
        <f>IF('AccuValve Takeoff'!G1261="","",'AccuValve Takeoff'!G1261)</f>
        <v/>
      </c>
      <c r="I1260" s="23" t="str">
        <f>IF('AccuValve Takeoff'!H1261="","",'AccuValve Takeoff'!H1261)</f>
        <v/>
      </c>
      <c r="J1260" s="326" t="str">
        <f>IF('AccuValve Takeoff'!I1261="","",IF('AccuValve Takeoff'!I1261="Not Available","",'AccuValve Takeoff'!I1261))</f>
        <v/>
      </c>
      <c r="K1260" s="326" t="str">
        <f>IF('AccuValve Takeoff'!J1261="","",IF('AccuValve Takeoff'!J1261="Not Available","",'AccuValve Takeoff'!J1261))</f>
        <v/>
      </c>
      <c r="L1260" s="326" t="str">
        <f>IF('AccuValve Takeoff'!K1261="","",IF('AccuValve Takeoff'!K1261="Not Available","",'AccuValve Takeoff'!K1261))</f>
        <v/>
      </c>
      <c r="M1260" s="326" t="str">
        <f>IF('AccuValve Takeoff'!L1261="","",IF('AccuValve Takeoff'!L1261="Not Available","",'AccuValve Takeoff'!L1261))</f>
        <v/>
      </c>
      <c r="N1260" s="326" t="str">
        <f>IF('AccuValve Takeoff'!M1261="","",IF('AccuValve Takeoff'!M1261="Not Available","",'AccuValve Takeoff'!M1261))</f>
        <v/>
      </c>
      <c r="O1260" s="23" t="str">
        <f>IF('AccuValve Takeoff'!N1261="","",'AccuValve Takeoff'!N1261)</f>
        <v/>
      </c>
      <c r="P1260" s="23" t="str">
        <f>IF('AccuValve Takeoff'!O1261="","",'AccuValve Takeoff'!O1261)</f>
        <v/>
      </c>
      <c r="Q1260" s="23" t="str">
        <f>IF('AccuValve Takeoff'!P1261="","",'AccuValve Takeoff'!P1261)</f>
        <v/>
      </c>
      <c r="R1260" s="34" t="str">
        <f>IF('AccuValve Takeoff'!Q1261="","",'AccuValve Takeoff'!Q1261)</f>
        <v xml:space="preserve"> </v>
      </c>
      <c r="S1260" s="35" t="str">
        <f>'AccuValve Takeoff'!T1261</f>
        <v/>
      </c>
      <c r="T1260" s="35" t="str">
        <f>'AccuValve Takeoff'!U1261</f>
        <v/>
      </c>
      <c r="U1260" s="325" t="str">
        <f>'AccuValve Takeoff'!BC1261</f>
        <v/>
      </c>
      <c r="V1260" s="38"/>
      <c r="W1260" s="11"/>
      <c r="X1260" s="11"/>
      <c r="Y1260" s="11"/>
    </row>
    <row r="1261" spans="1:25" ht="20.100000000000001" customHeight="1" x14ac:dyDescent="0.2">
      <c r="A1261" s="12">
        <v>1253</v>
      </c>
      <c r="B1261" s="23" t="str">
        <f>IF('AccuValve Takeoff'!B1262="","",'AccuValve Takeoff'!B1262)</f>
        <v/>
      </c>
      <c r="C1261" s="45" t="str">
        <f>IF('AccuValve Takeoff'!C1262="","",'AccuValve Takeoff'!C1262)</f>
        <v/>
      </c>
      <c r="D1261" s="23" t="str">
        <f>IF('AccuValve Takeoff'!D1262="","",'AccuValve Takeoff'!D1262)</f>
        <v/>
      </c>
      <c r="E1261" s="23" t="str">
        <f>IF('AccuValve Takeoff'!S1262="","",'AccuValve Takeoff'!S1262)</f>
        <v/>
      </c>
      <c r="F1261" s="23" t="str">
        <f>IF('AccuValve Takeoff'!F1262="","",'AccuValve Takeoff'!F1262)</f>
        <v/>
      </c>
      <c r="G1261" s="23" t="str">
        <f>IF('AccuValve Takeoff'!R1262="","",'AccuValve Takeoff'!R1262)</f>
        <v/>
      </c>
      <c r="H1261" s="23" t="str">
        <f>IF('AccuValve Takeoff'!G1262="","",'AccuValve Takeoff'!G1262)</f>
        <v/>
      </c>
      <c r="I1261" s="23" t="str">
        <f>IF('AccuValve Takeoff'!H1262="","",'AccuValve Takeoff'!H1262)</f>
        <v/>
      </c>
      <c r="J1261" s="326" t="str">
        <f>IF('AccuValve Takeoff'!I1262="","",IF('AccuValve Takeoff'!I1262="Not Available","",'AccuValve Takeoff'!I1262))</f>
        <v/>
      </c>
      <c r="K1261" s="326" t="str">
        <f>IF('AccuValve Takeoff'!J1262="","",IF('AccuValve Takeoff'!J1262="Not Available","",'AccuValve Takeoff'!J1262))</f>
        <v/>
      </c>
      <c r="L1261" s="326" t="str">
        <f>IF('AccuValve Takeoff'!K1262="","",IF('AccuValve Takeoff'!K1262="Not Available","",'AccuValve Takeoff'!K1262))</f>
        <v/>
      </c>
      <c r="M1261" s="326" t="str">
        <f>IF('AccuValve Takeoff'!L1262="","",IF('AccuValve Takeoff'!L1262="Not Available","",'AccuValve Takeoff'!L1262))</f>
        <v/>
      </c>
      <c r="N1261" s="326" t="str">
        <f>IF('AccuValve Takeoff'!M1262="","",IF('AccuValve Takeoff'!M1262="Not Available","",'AccuValve Takeoff'!M1262))</f>
        <v/>
      </c>
      <c r="O1261" s="23" t="str">
        <f>IF('AccuValve Takeoff'!N1262="","",'AccuValve Takeoff'!N1262)</f>
        <v/>
      </c>
      <c r="P1261" s="23" t="str">
        <f>IF('AccuValve Takeoff'!O1262="","",'AccuValve Takeoff'!O1262)</f>
        <v/>
      </c>
      <c r="Q1261" s="23" t="str">
        <f>IF('AccuValve Takeoff'!P1262="","",'AccuValve Takeoff'!P1262)</f>
        <v/>
      </c>
      <c r="R1261" s="34" t="str">
        <f>IF('AccuValve Takeoff'!Q1262="","",'AccuValve Takeoff'!Q1262)</f>
        <v xml:space="preserve"> </v>
      </c>
      <c r="S1261" s="35" t="str">
        <f>'AccuValve Takeoff'!T1262</f>
        <v/>
      </c>
      <c r="T1261" s="35" t="str">
        <f>'AccuValve Takeoff'!U1262</f>
        <v/>
      </c>
      <c r="U1261" s="325" t="str">
        <f>'AccuValve Takeoff'!BC1262</f>
        <v/>
      </c>
      <c r="V1261" s="38"/>
      <c r="W1261" s="11"/>
      <c r="X1261" s="11"/>
      <c r="Y1261" s="11"/>
    </row>
    <row r="1262" spans="1:25" ht="20.100000000000001" customHeight="1" x14ac:dyDescent="0.2">
      <c r="A1262" s="12">
        <v>1254</v>
      </c>
      <c r="B1262" s="23" t="str">
        <f>IF('AccuValve Takeoff'!B1263="","",'AccuValve Takeoff'!B1263)</f>
        <v/>
      </c>
      <c r="C1262" s="45" t="str">
        <f>IF('AccuValve Takeoff'!C1263="","",'AccuValve Takeoff'!C1263)</f>
        <v/>
      </c>
      <c r="D1262" s="23" t="str">
        <f>IF('AccuValve Takeoff'!D1263="","",'AccuValve Takeoff'!D1263)</f>
        <v/>
      </c>
      <c r="E1262" s="23" t="str">
        <f>IF('AccuValve Takeoff'!S1263="","",'AccuValve Takeoff'!S1263)</f>
        <v/>
      </c>
      <c r="F1262" s="23" t="str">
        <f>IF('AccuValve Takeoff'!F1263="","",'AccuValve Takeoff'!F1263)</f>
        <v/>
      </c>
      <c r="G1262" s="23" t="str">
        <f>IF('AccuValve Takeoff'!R1263="","",'AccuValve Takeoff'!R1263)</f>
        <v/>
      </c>
      <c r="H1262" s="23" t="str">
        <f>IF('AccuValve Takeoff'!G1263="","",'AccuValve Takeoff'!G1263)</f>
        <v/>
      </c>
      <c r="I1262" s="23" t="str">
        <f>IF('AccuValve Takeoff'!H1263="","",'AccuValve Takeoff'!H1263)</f>
        <v/>
      </c>
      <c r="J1262" s="326" t="str">
        <f>IF('AccuValve Takeoff'!I1263="","",IF('AccuValve Takeoff'!I1263="Not Available","",'AccuValve Takeoff'!I1263))</f>
        <v/>
      </c>
      <c r="K1262" s="326" t="str">
        <f>IF('AccuValve Takeoff'!J1263="","",IF('AccuValve Takeoff'!J1263="Not Available","",'AccuValve Takeoff'!J1263))</f>
        <v/>
      </c>
      <c r="L1262" s="326" t="str">
        <f>IF('AccuValve Takeoff'!K1263="","",IF('AccuValve Takeoff'!K1263="Not Available","",'AccuValve Takeoff'!K1263))</f>
        <v/>
      </c>
      <c r="M1262" s="326" t="str">
        <f>IF('AccuValve Takeoff'!L1263="","",IF('AccuValve Takeoff'!L1263="Not Available","",'AccuValve Takeoff'!L1263))</f>
        <v/>
      </c>
      <c r="N1262" s="326" t="str">
        <f>IF('AccuValve Takeoff'!M1263="","",IF('AccuValve Takeoff'!M1263="Not Available","",'AccuValve Takeoff'!M1263))</f>
        <v/>
      </c>
      <c r="O1262" s="23" t="str">
        <f>IF('AccuValve Takeoff'!N1263="","",'AccuValve Takeoff'!N1263)</f>
        <v/>
      </c>
      <c r="P1262" s="23" t="str">
        <f>IF('AccuValve Takeoff'!O1263="","",'AccuValve Takeoff'!O1263)</f>
        <v/>
      </c>
      <c r="Q1262" s="23" t="str">
        <f>IF('AccuValve Takeoff'!P1263="","",'AccuValve Takeoff'!P1263)</f>
        <v/>
      </c>
      <c r="R1262" s="34" t="str">
        <f>IF('AccuValve Takeoff'!Q1263="","",'AccuValve Takeoff'!Q1263)</f>
        <v xml:space="preserve"> </v>
      </c>
      <c r="S1262" s="35" t="str">
        <f>'AccuValve Takeoff'!T1263</f>
        <v/>
      </c>
      <c r="T1262" s="35" t="str">
        <f>'AccuValve Takeoff'!U1263</f>
        <v/>
      </c>
      <c r="U1262" s="325" t="str">
        <f>'AccuValve Takeoff'!BC1263</f>
        <v/>
      </c>
      <c r="V1262" s="38"/>
      <c r="W1262" s="11"/>
      <c r="X1262" s="11"/>
      <c r="Y1262" s="11"/>
    </row>
    <row r="1263" spans="1:25" ht="20.100000000000001" customHeight="1" x14ac:dyDescent="0.2">
      <c r="A1263" s="12">
        <v>1255</v>
      </c>
      <c r="B1263" s="23" t="str">
        <f>IF('AccuValve Takeoff'!B1264="","",'AccuValve Takeoff'!B1264)</f>
        <v/>
      </c>
      <c r="C1263" s="45" t="str">
        <f>IF('AccuValve Takeoff'!C1264="","",'AccuValve Takeoff'!C1264)</f>
        <v/>
      </c>
      <c r="D1263" s="23" t="str">
        <f>IF('AccuValve Takeoff'!D1264="","",'AccuValve Takeoff'!D1264)</f>
        <v/>
      </c>
      <c r="E1263" s="23" t="str">
        <f>IF('AccuValve Takeoff'!S1264="","",'AccuValve Takeoff'!S1264)</f>
        <v/>
      </c>
      <c r="F1263" s="23" t="str">
        <f>IF('AccuValve Takeoff'!F1264="","",'AccuValve Takeoff'!F1264)</f>
        <v/>
      </c>
      <c r="G1263" s="23" t="str">
        <f>IF('AccuValve Takeoff'!R1264="","",'AccuValve Takeoff'!R1264)</f>
        <v/>
      </c>
      <c r="H1263" s="23" t="str">
        <f>IF('AccuValve Takeoff'!G1264="","",'AccuValve Takeoff'!G1264)</f>
        <v/>
      </c>
      <c r="I1263" s="23" t="str">
        <f>IF('AccuValve Takeoff'!H1264="","",'AccuValve Takeoff'!H1264)</f>
        <v/>
      </c>
      <c r="J1263" s="326" t="str">
        <f>IF('AccuValve Takeoff'!I1264="","",IF('AccuValve Takeoff'!I1264="Not Available","",'AccuValve Takeoff'!I1264))</f>
        <v/>
      </c>
      <c r="K1263" s="326" t="str">
        <f>IF('AccuValve Takeoff'!J1264="","",IF('AccuValve Takeoff'!J1264="Not Available","",'AccuValve Takeoff'!J1264))</f>
        <v/>
      </c>
      <c r="L1263" s="326" t="str">
        <f>IF('AccuValve Takeoff'!K1264="","",IF('AccuValve Takeoff'!K1264="Not Available","",'AccuValve Takeoff'!K1264))</f>
        <v/>
      </c>
      <c r="M1263" s="326" t="str">
        <f>IF('AccuValve Takeoff'!L1264="","",IF('AccuValve Takeoff'!L1264="Not Available","",'AccuValve Takeoff'!L1264))</f>
        <v/>
      </c>
      <c r="N1263" s="326" t="str">
        <f>IF('AccuValve Takeoff'!M1264="","",IF('AccuValve Takeoff'!M1264="Not Available","",'AccuValve Takeoff'!M1264))</f>
        <v/>
      </c>
      <c r="O1263" s="23" t="str">
        <f>IF('AccuValve Takeoff'!N1264="","",'AccuValve Takeoff'!N1264)</f>
        <v/>
      </c>
      <c r="P1263" s="23" t="str">
        <f>IF('AccuValve Takeoff'!O1264="","",'AccuValve Takeoff'!O1264)</f>
        <v/>
      </c>
      <c r="Q1263" s="23" t="str">
        <f>IF('AccuValve Takeoff'!P1264="","",'AccuValve Takeoff'!P1264)</f>
        <v/>
      </c>
      <c r="R1263" s="34" t="str">
        <f>IF('AccuValve Takeoff'!Q1264="","",'AccuValve Takeoff'!Q1264)</f>
        <v xml:space="preserve"> </v>
      </c>
      <c r="S1263" s="35" t="str">
        <f>'AccuValve Takeoff'!T1264</f>
        <v/>
      </c>
      <c r="T1263" s="35" t="str">
        <f>'AccuValve Takeoff'!U1264</f>
        <v/>
      </c>
      <c r="U1263" s="325" t="str">
        <f>'AccuValve Takeoff'!BC1264</f>
        <v/>
      </c>
      <c r="V1263" s="38"/>
      <c r="W1263" s="11"/>
      <c r="X1263" s="11"/>
      <c r="Y1263" s="11"/>
    </row>
    <row r="1264" spans="1:25" ht="20.100000000000001" customHeight="1" x14ac:dyDescent="0.2">
      <c r="A1264" s="12">
        <v>1256</v>
      </c>
      <c r="B1264" s="23" t="str">
        <f>IF('AccuValve Takeoff'!B1265="","",'AccuValve Takeoff'!B1265)</f>
        <v/>
      </c>
      <c r="C1264" s="45" t="str">
        <f>IF('AccuValve Takeoff'!C1265="","",'AccuValve Takeoff'!C1265)</f>
        <v/>
      </c>
      <c r="D1264" s="23" t="str">
        <f>IF('AccuValve Takeoff'!D1265="","",'AccuValve Takeoff'!D1265)</f>
        <v/>
      </c>
      <c r="E1264" s="23" t="str">
        <f>IF('AccuValve Takeoff'!S1265="","",'AccuValve Takeoff'!S1265)</f>
        <v/>
      </c>
      <c r="F1264" s="23" t="str">
        <f>IF('AccuValve Takeoff'!F1265="","",'AccuValve Takeoff'!F1265)</f>
        <v/>
      </c>
      <c r="G1264" s="23" t="str">
        <f>IF('AccuValve Takeoff'!R1265="","",'AccuValve Takeoff'!R1265)</f>
        <v/>
      </c>
      <c r="H1264" s="23" t="str">
        <f>IF('AccuValve Takeoff'!G1265="","",'AccuValve Takeoff'!G1265)</f>
        <v/>
      </c>
      <c r="I1264" s="23" t="str">
        <f>IF('AccuValve Takeoff'!H1265="","",'AccuValve Takeoff'!H1265)</f>
        <v/>
      </c>
      <c r="J1264" s="326" t="str">
        <f>IF('AccuValve Takeoff'!I1265="","",IF('AccuValve Takeoff'!I1265="Not Available","",'AccuValve Takeoff'!I1265))</f>
        <v/>
      </c>
      <c r="K1264" s="326" t="str">
        <f>IF('AccuValve Takeoff'!J1265="","",IF('AccuValve Takeoff'!J1265="Not Available","",'AccuValve Takeoff'!J1265))</f>
        <v/>
      </c>
      <c r="L1264" s="326" t="str">
        <f>IF('AccuValve Takeoff'!K1265="","",IF('AccuValve Takeoff'!K1265="Not Available","",'AccuValve Takeoff'!K1265))</f>
        <v/>
      </c>
      <c r="M1264" s="326" t="str">
        <f>IF('AccuValve Takeoff'!L1265="","",IF('AccuValve Takeoff'!L1265="Not Available","",'AccuValve Takeoff'!L1265))</f>
        <v/>
      </c>
      <c r="N1264" s="326" t="str">
        <f>IF('AccuValve Takeoff'!M1265="","",IF('AccuValve Takeoff'!M1265="Not Available","",'AccuValve Takeoff'!M1265))</f>
        <v/>
      </c>
      <c r="O1264" s="23" t="str">
        <f>IF('AccuValve Takeoff'!N1265="","",'AccuValve Takeoff'!N1265)</f>
        <v/>
      </c>
      <c r="P1264" s="23" t="str">
        <f>IF('AccuValve Takeoff'!O1265="","",'AccuValve Takeoff'!O1265)</f>
        <v/>
      </c>
      <c r="Q1264" s="23" t="str">
        <f>IF('AccuValve Takeoff'!P1265="","",'AccuValve Takeoff'!P1265)</f>
        <v/>
      </c>
      <c r="R1264" s="34" t="str">
        <f>IF('AccuValve Takeoff'!Q1265="","",'AccuValve Takeoff'!Q1265)</f>
        <v xml:space="preserve"> </v>
      </c>
      <c r="S1264" s="35" t="str">
        <f>'AccuValve Takeoff'!T1265</f>
        <v/>
      </c>
      <c r="T1264" s="35" t="str">
        <f>'AccuValve Takeoff'!U1265</f>
        <v/>
      </c>
      <c r="U1264" s="325" t="str">
        <f>'AccuValve Takeoff'!BC1265</f>
        <v/>
      </c>
      <c r="V1264" s="38"/>
      <c r="W1264" s="11"/>
      <c r="X1264" s="11"/>
      <c r="Y1264" s="11"/>
    </row>
    <row r="1265" spans="1:25" ht="20.100000000000001" customHeight="1" x14ac:dyDescent="0.2">
      <c r="A1265" s="12">
        <v>1257</v>
      </c>
      <c r="B1265" s="23" t="str">
        <f>IF('AccuValve Takeoff'!B1266="","",'AccuValve Takeoff'!B1266)</f>
        <v/>
      </c>
      <c r="C1265" s="45" t="str">
        <f>IF('AccuValve Takeoff'!C1266="","",'AccuValve Takeoff'!C1266)</f>
        <v/>
      </c>
      <c r="D1265" s="23" t="str">
        <f>IF('AccuValve Takeoff'!D1266="","",'AccuValve Takeoff'!D1266)</f>
        <v/>
      </c>
      <c r="E1265" s="23" t="str">
        <f>IF('AccuValve Takeoff'!S1266="","",'AccuValve Takeoff'!S1266)</f>
        <v/>
      </c>
      <c r="F1265" s="23" t="str">
        <f>IF('AccuValve Takeoff'!F1266="","",'AccuValve Takeoff'!F1266)</f>
        <v/>
      </c>
      <c r="G1265" s="23" t="str">
        <f>IF('AccuValve Takeoff'!R1266="","",'AccuValve Takeoff'!R1266)</f>
        <v/>
      </c>
      <c r="H1265" s="23" t="str">
        <f>IF('AccuValve Takeoff'!G1266="","",'AccuValve Takeoff'!G1266)</f>
        <v/>
      </c>
      <c r="I1265" s="23" t="str">
        <f>IF('AccuValve Takeoff'!H1266="","",'AccuValve Takeoff'!H1266)</f>
        <v/>
      </c>
      <c r="J1265" s="326" t="str">
        <f>IF('AccuValve Takeoff'!I1266="","",IF('AccuValve Takeoff'!I1266="Not Available","",'AccuValve Takeoff'!I1266))</f>
        <v/>
      </c>
      <c r="K1265" s="326" t="str">
        <f>IF('AccuValve Takeoff'!J1266="","",IF('AccuValve Takeoff'!J1266="Not Available","",'AccuValve Takeoff'!J1266))</f>
        <v/>
      </c>
      <c r="L1265" s="326" t="str">
        <f>IF('AccuValve Takeoff'!K1266="","",IF('AccuValve Takeoff'!K1266="Not Available","",'AccuValve Takeoff'!K1266))</f>
        <v/>
      </c>
      <c r="M1265" s="326" t="str">
        <f>IF('AccuValve Takeoff'!L1266="","",IF('AccuValve Takeoff'!L1266="Not Available","",'AccuValve Takeoff'!L1266))</f>
        <v/>
      </c>
      <c r="N1265" s="326" t="str">
        <f>IF('AccuValve Takeoff'!M1266="","",IF('AccuValve Takeoff'!M1266="Not Available","",'AccuValve Takeoff'!M1266))</f>
        <v/>
      </c>
      <c r="O1265" s="23" t="str">
        <f>IF('AccuValve Takeoff'!N1266="","",'AccuValve Takeoff'!N1266)</f>
        <v/>
      </c>
      <c r="P1265" s="23" t="str">
        <f>IF('AccuValve Takeoff'!O1266="","",'AccuValve Takeoff'!O1266)</f>
        <v/>
      </c>
      <c r="Q1265" s="23" t="str">
        <f>IF('AccuValve Takeoff'!P1266="","",'AccuValve Takeoff'!P1266)</f>
        <v/>
      </c>
      <c r="R1265" s="34" t="str">
        <f>IF('AccuValve Takeoff'!Q1266="","",'AccuValve Takeoff'!Q1266)</f>
        <v xml:space="preserve"> </v>
      </c>
      <c r="S1265" s="35" t="str">
        <f>'AccuValve Takeoff'!T1266</f>
        <v/>
      </c>
      <c r="T1265" s="35" t="str">
        <f>'AccuValve Takeoff'!U1266</f>
        <v/>
      </c>
      <c r="U1265" s="325" t="str">
        <f>'AccuValve Takeoff'!BC1266</f>
        <v/>
      </c>
      <c r="V1265" s="38"/>
      <c r="W1265" s="11"/>
      <c r="X1265" s="11"/>
      <c r="Y1265" s="11"/>
    </row>
    <row r="1266" spans="1:25" ht="20.100000000000001" customHeight="1" x14ac:dyDescent="0.2">
      <c r="A1266" s="12">
        <v>1258</v>
      </c>
      <c r="B1266" s="23" t="str">
        <f>IF('AccuValve Takeoff'!B1267="","",'AccuValve Takeoff'!B1267)</f>
        <v/>
      </c>
      <c r="C1266" s="45" t="str">
        <f>IF('AccuValve Takeoff'!C1267="","",'AccuValve Takeoff'!C1267)</f>
        <v/>
      </c>
      <c r="D1266" s="23" t="str">
        <f>IF('AccuValve Takeoff'!D1267="","",'AccuValve Takeoff'!D1267)</f>
        <v/>
      </c>
      <c r="E1266" s="23" t="str">
        <f>IF('AccuValve Takeoff'!S1267="","",'AccuValve Takeoff'!S1267)</f>
        <v/>
      </c>
      <c r="F1266" s="23" t="str">
        <f>IF('AccuValve Takeoff'!F1267="","",'AccuValve Takeoff'!F1267)</f>
        <v/>
      </c>
      <c r="G1266" s="23" t="str">
        <f>IF('AccuValve Takeoff'!R1267="","",'AccuValve Takeoff'!R1267)</f>
        <v/>
      </c>
      <c r="H1266" s="23" t="str">
        <f>IF('AccuValve Takeoff'!G1267="","",'AccuValve Takeoff'!G1267)</f>
        <v/>
      </c>
      <c r="I1266" s="23" t="str">
        <f>IF('AccuValve Takeoff'!H1267="","",'AccuValve Takeoff'!H1267)</f>
        <v/>
      </c>
      <c r="J1266" s="326" t="str">
        <f>IF('AccuValve Takeoff'!I1267="","",IF('AccuValve Takeoff'!I1267="Not Available","",'AccuValve Takeoff'!I1267))</f>
        <v/>
      </c>
      <c r="K1266" s="326" t="str">
        <f>IF('AccuValve Takeoff'!J1267="","",IF('AccuValve Takeoff'!J1267="Not Available","",'AccuValve Takeoff'!J1267))</f>
        <v/>
      </c>
      <c r="L1266" s="326" t="str">
        <f>IF('AccuValve Takeoff'!K1267="","",IF('AccuValve Takeoff'!K1267="Not Available","",'AccuValve Takeoff'!K1267))</f>
        <v/>
      </c>
      <c r="M1266" s="326" t="str">
        <f>IF('AccuValve Takeoff'!L1267="","",IF('AccuValve Takeoff'!L1267="Not Available","",'AccuValve Takeoff'!L1267))</f>
        <v/>
      </c>
      <c r="N1266" s="326" t="str">
        <f>IF('AccuValve Takeoff'!M1267="","",IF('AccuValve Takeoff'!M1267="Not Available","",'AccuValve Takeoff'!M1267))</f>
        <v/>
      </c>
      <c r="O1266" s="23" t="str">
        <f>IF('AccuValve Takeoff'!N1267="","",'AccuValve Takeoff'!N1267)</f>
        <v/>
      </c>
      <c r="P1266" s="23" t="str">
        <f>IF('AccuValve Takeoff'!O1267="","",'AccuValve Takeoff'!O1267)</f>
        <v/>
      </c>
      <c r="Q1266" s="23" t="str">
        <f>IF('AccuValve Takeoff'!P1267="","",'AccuValve Takeoff'!P1267)</f>
        <v/>
      </c>
      <c r="R1266" s="34" t="str">
        <f>IF('AccuValve Takeoff'!Q1267="","",'AccuValve Takeoff'!Q1267)</f>
        <v xml:space="preserve"> </v>
      </c>
      <c r="S1266" s="35" t="str">
        <f>'AccuValve Takeoff'!T1267</f>
        <v/>
      </c>
      <c r="T1266" s="35" t="str">
        <f>'AccuValve Takeoff'!U1267</f>
        <v/>
      </c>
      <c r="U1266" s="325" t="str">
        <f>'AccuValve Takeoff'!BC1267</f>
        <v/>
      </c>
      <c r="V1266" s="38"/>
      <c r="W1266" s="11"/>
      <c r="X1266" s="11"/>
      <c r="Y1266" s="11"/>
    </row>
    <row r="1267" spans="1:25" ht="20.100000000000001" customHeight="1" x14ac:dyDescent="0.2">
      <c r="A1267" s="12">
        <v>1259</v>
      </c>
      <c r="B1267" s="23" t="str">
        <f>IF('AccuValve Takeoff'!B1268="","",'AccuValve Takeoff'!B1268)</f>
        <v/>
      </c>
      <c r="C1267" s="45" t="str">
        <f>IF('AccuValve Takeoff'!C1268="","",'AccuValve Takeoff'!C1268)</f>
        <v/>
      </c>
      <c r="D1267" s="23" t="str">
        <f>IF('AccuValve Takeoff'!D1268="","",'AccuValve Takeoff'!D1268)</f>
        <v/>
      </c>
      <c r="E1267" s="23" t="str">
        <f>IF('AccuValve Takeoff'!S1268="","",'AccuValve Takeoff'!S1268)</f>
        <v/>
      </c>
      <c r="F1267" s="23" t="str">
        <f>IF('AccuValve Takeoff'!F1268="","",'AccuValve Takeoff'!F1268)</f>
        <v/>
      </c>
      <c r="G1267" s="23" t="str">
        <f>IF('AccuValve Takeoff'!R1268="","",'AccuValve Takeoff'!R1268)</f>
        <v/>
      </c>
      <c r="H1267" s="23" t="str">
        <f>IF('AccuValve Takeoff'!G1268="","",'AccuValve Takeoff'!G1268)</f>
        <v/>
      </c>
      <c r="I1267" s="23" t="str">
        <f>IF('AccuValve Takeoff'!H1268="","",'AccuValve Takeoff'!H1268)</f>
        <v/>
      </c>
      <c r="J1267" s="326" t="str">
        <f>IF('AccuValve Takeoff'!I1268="","",IF('AccuValve Takeoff'!I1268="Not Available","",'AccuValve Takeoff'!I1268))</f>
        <v/>
      </c>
      <c r="K1267" s="326" t="str">
        <f>IF('AccuValve Takeoff'!J1268="","",IF('AccuValve Takeoff'!J1268="Not Available","",'AccuValve Takeoff'!J1268))</f>
        <v/>
      </c>
      <c r="L1267" s="326" t="str">
        <f>IF('AccuValve Takeoff'!K1268="","",IF('AccuValve Takeoff'!K1268="Not Available","",'AccuValve Takeoff'!K1268))</f>
        <v/>
      </c>
      <c r="M1267" s="326" t="str">
        <f>IF('AccuValve Takeoff'!L1268="","",IF('AccuValve Takeoff'!L1268="Not Available","",'AccuValve Takeoff'!L1268))</f>
        <v/>
      </c>
      <c r="N1267" s="326" t="str">
        <f>IF('AccuValve Takeoff'!M1268="","",IF('AccuValve Takeoff'!M1268="Not Available","",'AccuValve Takeoff'!M1268))</f>
        <v/>
      </c>
      <c r="O1267" s="23" t="str">
        <f>IF('AccuValve Takeoff'!N1268="","",'AccuValve Takeoff'!N1268)</f>
        <v/>
      </c>
      <c r="P1267" s="23" t="str">
        <f>IF('AccuValve Takeoff'!O1268="","",'AccuValve Takeoff'!O1268)</f>
        <v/>
      </c>
      <c r="Q1267" s="23" t="str">
        <f>IF('AccuValve Takeoff'!P1268="","",'AccuValve Takeoff'!P1268)</f>
        <v/>
      </c>
      <c r="R1267" s="34" t="str">
        <f>IF('AccuValve Takeoff'!Q1268="","",'AccuValve Takeoff'!Q1268)</f>
        <v xml:space="preserve"> </v>
      </c>
      <c r="S1267" s="35" t="str">
        <f>'AccuValve Takeoff'!T1268</f>
        <v/>
      </c>
      <c r="T1267" s="35" t="str">
        <f>'AccuValve Takeoff'!U1268</f>
        <v/>
      </c>
      <c r="U1267" s="325" t="str">
        <f>'AccuValve Takeoff'!BC1268</f>
        <v/>
      </c>
      <c r="V1267" s="38"/>
      <c r="W1267" s="11"/>
      <c r="X1267" s="11"/>
      <c r="Y1267" s="11"/>
    </row>
    <row r="1268" spans="1:25" ht="20.100000000000001" customHeight="1" x14ac:dyDescent="0.2">
      <c r="A1268" s="12">
        <v>1260</v>
      </c>
      <c r="B1268" s="23" t="str">
        <f>IF('AccuValve Takeoff'!B1269="","",'AccuValve Takeoff'!B1269)</f>
        <v/>
      </c>
      <c r="C1268" s="45" t="str">
        <f>IF('AccuValve Takeoff'!C1269="","",'AccuValve Takeoff'!C1269)</f>
        <v/>
      </c>
      <c r="D1268" s="23" t="str">
        <f>IF('AccuValve Takeoff'!D1269="","",'AccuValve Takeoff'!D1269)</f>
        <v/>
      </c>
      <c r="E1268" s="23" t="str">
        <f>IF('AccuValve Takeoff'!S1269="","",'AccuValve Takeoff'!S1269)</f>
        <v/>
      </c>
      <c r="F1268" s="23" t="str">
        <f>IF('AccuValve Takeoff'!F1269="","",'AccuValve Takeoff'!F1269)</f>
        <v/>
      </c>
      <c r="G1268" s="23" t="str">
        <f>IF('AccuValve Takeoff'!R1269="","",'AccuValve Takeoff'!R1269)</f>
        <v/>
      </c>
      <c r="H1268" s="23" t="str">
        <f>IF('AccuValve Takeoff'!G1269="","",'AccuValve Takeoff'!G1269)</f>
        <v/>
      </c>
      <c r="I1268" s="23" t="str">
        <f>IF('AccuValve Takeoff'!H1269="","",'AccuValve Takeoff'!H1269)</f>
        <v/>
      </c>
      <c r="J1268" s="326" t="str">
        <f>IF('AccuValve Takeoff'!I1269="","",IF('AccuValve Takeoff'!I1269="Not Available","",'AccuValve Takeoff'!I1269))</f>
        <v/>
      </c>
      <c r="K1268" s="326" t="str">
        <f>IF('AccuValve Takeoff'!J1269="","",IF('AccuValve Takeoff'!J1269="Not Available","",'AccuValve Takeoff'!J1269))</f>
        <v/>
      </c>
      <c r="L1268" s="326" t="str">
        <f>IF('AccuValve Takeoff'!K1269="","",IF('AccuValve Takeoff'!K1269="Not Available","",'AccuValve Takeoff'!K1269))</f>
        <v/>
      </c>
      <c r="M1268" s="326" t="str">
        <f>IF('AccuValve Takeoff'!L1269="","",IF('AccuValve Takeoff'!L1269="Not Available","",'AccuValve Takeoff'!L1269))</f>
        <v/>
      </c>
      <c r="N1268" s="326" t="str">
        <f>IF('AccuValve Takeoff'!M1269="","",IF('AccuValve Takeoff'!M1269="Not Available","",'AccuValve Takeoff'!M1269))</f>
        <v/>
      </c>
      <c r="O1268" s="23" t="str">
        <f>IF('AccuValve Takeoff'!N1269="","",'AccuValve Takeoff'!N1269)</f>
        <v/>
      </c>
      <c r="P1268" s="23" t="str">
        <f>IF('AccuValve Takeoff'!O1269="","",'AccuValve Takeoff'!O1269)</f>
        <v/>
      </c>
      <c r="Q1268" s="23" t="str">
        <f>IF('AccuValve Takeoff'!P1269="","",'AccuValve Takeoff'!P1269)</f>
        <v/>
      </c>
      <c r="R1268" s="34" t="str">
        <f>IF('AccuValve Takeoff'!Q1269="","",'AccuValve Takeoff'!Q1269)</f>
        <v xml:space="preserve"> </v>
      </c>
      <c r="S1268" s="35" t="str">
        <f>'AccuValve Takeoff'!T1269</f>
        <v/>
      </c>
      <c r="T1268" s="35" t="str">
        <f>'AccuValve Takeoff'!U1269</f>
        <v/>
      </c>
      <c r="U1268" s="325" t="str">
        <f>'AccuValve Takeoff'!BC1269</f>
        <v/>
      </c>
      <c r="V1268" s="38"/>
      <c r="W1268" s="11"/>
      <c r="X1268" s="11"/>
      <c r="Y1268" s="11"/>
    </row>
    <row r="1269" spans="1:25" ht="20.100000000000001" customHeight="1" x14ac:dyDescent="0.2">
      <c r="A1269" s="12">
        <v>1261</v>
      </c>
      <c r="B1269" s="23" t="str">
        <f>IF('AccuValve Takeoff'!B1270="","",'AccuValve Takeoff'!B1270)</f>
        <v/>
      </c>
      <c r="C1269" s="45" t="str">
        <f>IF('AccuValve Takeoff'!C1270="","",'AccuValve Takeoff'!C1270)</f>
        <v/>
      </c>
      <c r="D1269" s="23" t="str">
        <f>IF('AccuValve Takeoff'!D1270="","",'AccuValve Takeoff'!D1270)</f>
        <v/>
      </c>
      <c r="E1269" s="23" t="str">
        <f>IF('AccuValve Takeoff'!S1270="","",'AccuValve Takeoff'!S1270)</f>
        <v/>
      </c>
      <c r="F1269" s="23" t="str">
        <f>IF('AccuValve Takeoff'!F1270="","",'AccuValve Takeoff'!F1270)</f>
        <v/>
      </c>
      <c r="G1269" s="23" t="str">
        <f>IF('AccuValve Takeoff'!R1270="","",'AccuValve Takeoff'!R1270)</f>
        <v/>
      </c>
      <c r="H1269" s="23" t="str">
        <f>IF('AccuValve Takeoff'!G1270="","",'AccuValve Takeoff'!G1270)</f>
        <v/>
      </c>
      <c r="I1269" s="23" t="str">
        <f>IF('AccuValve Takeoff'!H1270="","",'AccuValve Takeoff'!H1270)</f>
        <v/>
      </c>
      <c r="J1269" s="326" t="str">
        <f>IF('AccuValve Takeoff'!I1270="","",IF('AccuValve Takeoff'!I1270="Not Available","",'AccuValve Takeoff'!I1270))</f>
        <v/>
      </c>
      <c r="K1269" s="326" t="str">
        <f>IF('AccuValve Takeoff'!J1270="","",IF('AccuValve Takeoff'!J1270="Not Available","",'AccuValve Takeoff'!J1270))</f>
        <v/>
      </c>
      <c r="L1269" s="326" t="str">
        <f>IF('AccuValve Takeoff'!K1270="","",IF('AccuValve Takeoff'!K1270="Not Available","",'AccuValve Takeoff'!K1270))</f>
        <v/>
      </c>
      <c r="M1269" s="326" t="str">
        <f>IF('AccuValve Takeoff'!L1270="","",IF('AccuValve Takeoff'!L1270="Not Available","",'AccuValve Takeoff'!L1270))</f>
        <v/>
      </c>
      <c r="N1269" s="326" t="str">
        <f>IF('AccuValve Takeoff'!M1270="","",IF('AccuValve Takeoff'!M1270="Not Available","",'AccuValve Takeoff'!M1270))</f>
        <v/>
      </c>
      <c r="O1269" s="23" t="str">
        <f>IF('AccuValve Takeoff'!N1270="","",'AccuValve Takeoff'!N1270)</f>
        <v/>
      </c>
      <c r="P1269" s="23" t="str">
        <f>IF('AccuValve Takeoff'!O1270="","",'AccuValve Takeoff'!O1270)</f>
        <v/>
      </c>
      <c r="Q1269" s="23" t="str">
        <f>IF('AccuValve Takeoff'!P1270="","",'AccuValve Takeoff'!P1270)</f>
        <v/>
      </c>
      <c r="R1269" s="34" t="str">
        <f>IF('AccuValve Takeoff'!Q1270="","",'AccuValve Takeoff'!Q1270)</f>
        <v xml:space="preserve"> </v>
      </c>
      <c r="S1269" s="35" t="str">
        <f>'AccuValve Takeoff'!T1270</f>
        <v/>
      </c>
      <c r="T1269" s="35" t="str">
        <f>'AccuValve Takeoff'!U1270</f>
        <v/>
      </c>
      <c r="U1269" s="325" t="str">
        <f>'AccuValve Takeoff'!BC1270</f>
        <v/>
      </c>
      <c r="V1269" s="38"/>
      <c r="W1269" s="11"/>
      <c r="X1269" s="11"/>
      <c r="Y1269" s="11"/>
    </row>
    <row r="1270" spans="1:25" ht="20.100000000000001" customHeight="1" x14ac:dyDescent="0.2">
      <c r="A1270" s="12">
        <v>1262</v>
      </c>
      <c r="B1270" s="23" t="str">
        <f>IF('AccuValve Takeoff'!B1271="","",'AccuValve Takeoff'!B1271)</f>
        <v/>
      </c>
      <c r="C1270" s="45" t="str">
        <f>IF('AccuValve Takeoff'!C1271="","",'AccuValve Takeoff'!C1271)</f>
        <v/>
      </c>
      <c r="D1270" s="23" t="str">
        <f>IF('AccuValve Takeoff'!D1271="","",'AccuValve Takeoff'!D1271)</f>
        <v/>
      </c>
      <c r="E1270" s="23" t="str">
        <f>IF('AccuValve Takeoff'!S1271="","",'AccuValve Takeoff'!S1271)</f>
        <v/>
      </c>
      <c r="F1270" s="23" t="str">
        <f>IF('AccuValve Takeoff'!F1271="","",'AccuValve Takeoff'!F1271)</f>
        <v/>
      </c>
      <c r="G1270" s="23" t="str">
        <f>IF('AccuValve Takeoff'!R1271="","",'AccuValve Takeoff'!R1271)</f>
        <v/>
      </c>
      <c r="H1270" s="23" t="str">
        <f>IF('AccuValve Takeoff'!G1271="","",'AccuValve Takeoff'!G1271)</f>
        <v/>
      </c>
      <c r="I1270" s="23" t="str">
        <f>IF('AccuValve Takeoff'!H1271="","",'AccuValve Takeoff'!H1271)</f>
        <v/>
      </c>
      <c r="J1270" s="326" t="str">
        <f>IF('AccuValve Takeoff'!I1271="","",IF('AccuValve Takeoff'!I1271="Not Available","",'AccuValve Takeoff'!I1271))</f>
        <v/>
      </c>
      <c r="K1270" s="326" t="str">
        <f>IF('AccuValve Takeoff'!J1271="","",IF('AccuValve Takeoff'!J1271="Not Available","",'AccuValve Takeoff'!J1271))</f>
        <v/>
      </c>
      <c r="L1270" s="326" t="str">
        <f>IF('AccuValve Takeoff'!K1271="","",IF('AccuValve Takeoff'!K1271="Not Available","",'AccuValve Takeoff'!K1271))</f>
        <v/>
      </c>
      <c r="M1270" s="326" t="str">
        <f>IF('AccuValve Takeoff'!L1271="","",IF('AccuValve Takeoff'!L1271="Not Available","",'AccuValve Takeoff'!L1271))</f>
        <v/>
      </c>
      <c r="N1270" s="326" t="str">
        <f>IF('AccuValve Takeoff'!M1271="","",IF('AccuValve Takeoff'!M1271="Not Available","",'AccuValve Takeoff'!M1271))</f>
        <v/>
      </c>
      <c r="O1270" s="23" t="str">
        <f>IF('AccuValve Takeoff'!N1271="","",'AccuValve Takeoff'!N1271)</f>
        <v/>
      </c>
      <c r="P1270" s="23" t="str">
        <f>IF('AccuValve Takeoff'!O1271="","",'AccuValve Takeoff'!O1271)</f>
        <v/>
      </c>
      <c r="Q1270" s="23" t="str">
        <f>IF('AccuValve Takeoff'!P1271="","",'AccuValve Takeoff'!P1271)</f>
        <v/>
      </c>
      <c r="R1270" s="34" t="str">
        <f>IF('AccuValve Takeoff'!Q1271="","",'AccuValve Takeoff'!Q1271)</f>
        <v xml:space="preserve"> </v>
      </c>
      <c r="S1270" s="35" t="str">
        <f>'AccuValve Takeoff'!T1271</f>
        <v/>
      </c>
      <c r="T1270" s="35" t="str">
        <f>'AccuValve Takeoff'!U1271</f>
        <v/>
      </c>
      <c r="U1270" s="325" t="str">
        <f>'AccuValve Takeoff'!BC1271</f>
        <v/>
      </c>
      <c r="V1270" s="38"/>
      <c r="W1270" s="11"/>
      <c r="X1270" s="11"/>
      <c r="Y1270" s="11"/>
    </row>
    <row r="1271" spans="1:25" ht="20.100000000000001" customHeight="1" x14ac:dyDescent="0.2">
      <c r="A1271" s="12">
        <v>1263</v>
      </c>
      <c r="B1271" s="23" t="str">
        <f>IF('AccuValve Takeoff'!B1272="","",'AccuValve Takeoff'!B1272)</f>
        <v/>
      </c>
      <c r="C1271" s="45" t="str">
        <f>IF('AccuValve Takeoff'!C1272="","",'AccuValve Takeoff'!C1272)</f>
        <v/>
      </c>
      <c r="D1271" s="23" t="str">
        <f>IF('AccuValve Takeoff'!D1272="","",'AccuValve Takeoff'!D1272)</f>
        <v/>
      </c>
      <c r="E1271" s="23" t="str">
        <f>IF('AccuValve Takeoff'!S1272="","",'AccuValve Takeoff'!S1272)</f>
        <v/>
      </c>
      <c r="F1271" s="23" t="str">
        <f>IF('AccuValve Takeoff'!F1272="","",'AccuValve Takeoff'!F1272)</f>
        <v/>
      </c>
      <c r="G1271" s="23" t="str">
        <f>IF('AccuValve Takeoff'!R1272="","",'AccuValve Takeoff'!R1272)</f>
        <v/>
      </c>
      <c r="H1271" s="23" t="str">
        <f>IF('AccuValve Takeoff'!G1272="","",'AccuValve Takeoff'!G1272)</f>
        <v/>
      </c>
      <c r="I1271" s="23" t="str">
        <f>IF('AccuValve Takeoff'!H1272="","",'AccuValve Takeoff'!H1272)</f>
        <v/>
      </c>
      <c r="J1271" s="326" t="str">
        <f>IF('AccuValve Takeoff'!I1272="","",IF('AccuValve Takeoff'!I1272="Not Available","",'AccuValve Takeoff'!I1272))</f>
        <v/>
      </c>
      <c r="K1271" s="326" t="str">
        <f>IF('AccuValve Takeoff'!J1272="","",IF('AccuValve Takeoff'!J1272="Not Available","",'AccuValve Takeoff'!J1272))</f>
        <v/>
      </c>
      <c r="L1271" s="326" t="str">
        <f>IF('AccuValve Takeoff'!K1272="","",IF('AccuValve Takeoff'!K1272="Not Available","",'AccuValve Takeoff'!K1272))</f>
        <v/>
      </c>
      <c r="M1271" s="326" t="str">
        <f>IF('AccuValve Takeoff'!L1272="","",IF('AccuValve Takeoff'!L1272="Not Available","",'AccuValve Takeoff'!L1272))</f>
        <v/>
      </c>
      <c r="N1271" s="326" t="str">
        <f>IF('AccuValve Takeoff'!M1272="","",IF('AccuValve Takeoff'!M1272="Not Available","",'AccuValve Takeoff'!M1272))</f>
        <v/>
      </c>
      <c r="O1271" s="23" t="str">
        <f>IF('AccuValve Takeoff'!N1272="","",'AccuValve Takeoff'!N1272)</f>
        <v/>
      </c>
      <c r="P1271" s="23" t="str">
        <f>IF('AccuValve Takeoff'!O1272="","",'AccuValve Takeoff'!O1272)</f>
        <v/>
      </c>
      <c r="Q1271" s="23" t="str">
        <f>IF('AccuValve Takeoff'!P1272="","",'AccuValve Takeoff'!P1272)</f>
        <v/>
      </c>
      <c r="R1271" s="34" t="str">
        <f>IF('AccuValve Takeoff'!Q1272="","",'AccuValve Takeoff'!Q1272)</f>
        <v xml:space="preserve"> </v>
      </c>
      <c r="S1271" s="35" t="str">
        <f>'AccuValve Takeoff'!T1272</f>
        <v/>
      </c>
      <c r="T1271" s="35" t="str">
        <f>'AccuValve Takeoff'!U1272</f>
        <v/>
      </c>
      <c r="U1271" s="325" t="str">
        <f>'AccuValve Takeoff'!BC1272</f>
        <v/>
      </c>
      <c r="V1271" s="38"/>
      <c r="W1271" s="11"/>
      <c r="X1271" s="11"/>
      <c r="Y1271" s="11"/>
    </row>
    <row r="1272" spans="1:25" ht="20.100000000000001" customHeight="1" x14ac:dyDescent="0.2">
      <c r="A1272" s="12">
        <v>1264</v>
      </c>
      <c r="B1272" s="23" t="str">
        <f>IF('AccuValve Takeoff'!B1273="","",'AccuValve Takeoff'!B1273)</f>
        <v/>
      </c>
      <c r="C1272" s="45" t="str">
        <f>IF('AccuValve Takeoff'!C1273="","",'AccuValve Takeoff'!C1273)</f>
        <v/>
      </c>
      <c r="D1272" s="23" t="str">
        <f>IF('AccuValve Takeoff'!D1273="","",'AccuValve Takeoff'!D1273)</f>
        <v/>
      </c>
      <c r="E1272" s="23" t="str">
        <f>IF('AccuValve Takeoff'!S1273="","",'AccuValve Takeoff'!S1273)</f>
        <v/>
      </c>
      <c r="F1272" s="23" t="str">
        <f>IF('AccuValve Takeoff'!F1273="","",'AccuValve Takeoff'!F1273)</f>
        <v/>
      </c>
      <c r="G1272" s="23" t="str">
        <f>IF('AccuValve Takeoff'!R1273="","",'AccuValve Takeoff'!R1273)</f>
        <v/>
      </c>
      <c r="H1272" s="23" t="str">
        <f>IF('AccuValve Takeoff'!G1273="","",'AccuValve Takeoff'!G1273)</f>
        <v/>
      </c>
      <c r="I1272" s="23" t="str">
        <f>IF('AccuValve Takeoff'!H1273="","",'AccuValve Takeoff'!H1273)</f>
        <v/>
      </c>
      <c r="J1272" s="326" t="str">
        <f>IF('AccuValve Takeoff'!I1273="","",IF('AccuValve Takeoff'!I1273="Not Available","",'AccuValve Takeoff'!I1273))</f>
        <v/>
      </c>
      <c r="K1272" s="326" t="str">
        <f>IF('AccuValve Takeoff'!J1273="","",IF('AccuValve Takeoff'!J1273="Not Available","",'AccuValve Takeoff'!J1273))</f>
        <v/>
      </c>
      <c r="L1272" s="326" t="str">
        <f>IF('AccuValve Takeoff'!K1273="","",IF('AccuValve Takeoff'!K1273="Not Available","",'AccuValve Takeoff'!K1273))</f>
        <v/>
      </c>
      <c r="M1272" s="326" t="str">
        <f>IF('AccuValve Takeoff'!L1273="","",IF('AccuValve Takeoff'!L1273="Not Available","",'AccuValve Takeoff'!L1273))</f>
        <v/>
      </c>
      <c r="N1272" s="326" t="str">
        <f>IF('AccuValve Takeoff'!M1273="","",IF('AccuValve Takeoff'!M1273="Not Available","",'AccuValve Takeoff'!M1273))</f>
        <v/>
      </c>
      <c r="O1272" s="23" t="str">
        <f>IF('AccuValve Takeoff'!N1273="","",'AccuValve Takeoff'!N1273)</f>
        <v/>
      </c>
      <c r="P1272" s="23" t="str">
        <f>IF('AccuValve Takeoff'!O1273="","",'AccuValve Takeoff'!O1273)</f>
        <v/>
      </c>
      <c r="Q1272" s="23" t="str">
        <f>IF('AccuValve Takeoff'!P1273="","",'AccuValve Takeoff'!P1273)</f>
        <v/>
      </c>
      <c r="R1272" s="34" t="str">
        <f>IF('AccuValve Takeoff'!Q1273="","",'AccuValve Takeoff'!Q1273)</f>
        <v xml:space="preserve"> </v>
      </c>
      <c r="S1272" s="35" t="str">
        <f>'AccuValve Takeoff'!T1273</f>
        <v/>
      </c>
      <c r="T1272" s="35" t="str">
        <f>'AccuValve Takeoff'!U1273</f>
        <v/>
      </c>
      <c r="U1272" s="325" t="str">
        <f>'AccuValve Takeoff'!BC1273</f>
        <v/>
      </c>
      <c r="V1272" s="38"/>
      <c r="W1272" s="11"/>
      <c r="X1272" s="11"/>
      <c r="Y1272" s="11"/>
    </row>
    <row r="1273" spans="1:25" ht="20.100000000000001" customHeight="1" x14ac:dyDescent="0.2">
      <c r="A1273" s="12">
        <v>1265</v>
      </c>
      <c r="B1273" s="23" t="str">
        <f>IF('AccuValve Takeoff'!B1274="","",'AccuValve Takeoff'!B1274)</f>
        <v/>
      </c>
      <c r="C1273" s="45" t="str">
        <f>IF('AccuValve Takeoff'!C1274="","",'AccuValve Takeoff'!C1274)</f>
        <v/>
      </c>
      <c r="D1273" s="23" t="str">
        <f>IF('AccuValve Takeoff'!D1274="","",'AccuValve Takeoff'!D1274)</f>
        <v/>
      </c>
      <c r="E1273" s="23" t="str">
        <f>IF('AccuValve Takeoff'!S1274="","",'AccuValve Takeoff'!S1274)</f>
        <v/>
      </c>
      <c r="F1273" s="23" t="str">
        <f>IF('AccuValve Takeoff'!F1274="","",'AccuValve Takeoff'!F1274)</f>
        <v/>
      </c>
      <c r="G1273" s="23" t="str">
        <f>IF('AccuValve Takeoff'!R1274="","",'AccuValve Takeoff'!R1274)</f>
        <v/>
      </c>
      <c r="H1273" s="23" t="str">
        <f>IF('AccuValve Takeoff'!G1274="","",'AccuValve Takeoff'!G1274)</f>
        <v/>
      </c>
      <c r="I1273" s="23" t="str">
        <f>IF('AccuValve Takeoff'!H1274="","",'AccuValve Takeoff'!H1274)</f>
        <v/>
      </c>
      <c r="J1273" s="326" t="str">
        <f>IF('AccuValve Takeoff'!I1274="","",IF('AccuValve Takeoff'!I1274="Not Available","",'AccuValve Takeoff'!I1274))</f>
        <v/>
      </c>
      <c r="K1273" s="326" t="str">
        <f>IF('AccuValve Takeoff'!J1274="","",IF('AccuValve Takeoff'!J1274="Not Available","",'AccuValve Takeoff'!J1274))</f>
        <v/>
      </c>
      <c r="L1273" s="326" t="str">
        <f>IF('AccuValve Takeoff'!K1274="","",IF('AccuValve Takeoff'!K1274="Not Available","",'AccuValve Takeoff'!K1274))</f>
        <v/>
      </c>
      <c r="M1273" s="326" t="str">
        <f>IF('AccuValve Takeoff'!L1274="","",IF('AccuValve Takeoff'!L1274="Not Available","",'AccuValve Takeoff'!L1274))</f>
        <v/>
      </c>
      <c r="N1273" s="326" t="str">
        <f>IF('AccuValve Takeoff'!M1274="","",IF('AccuValve Takeoff'!M1274="Not Available","",'AccuValve Takeoff'!M1274))</f>
        <v/>
      </c>
      <c r="O1273" s="23" t="str">
        <f>IF('AccuValve Takeoff'!N1274="","",'AccuValve Takeoff'!N1274)</f>
        <v/>
      </c>
      <c r="P1273" s="23" t="str">
        <f>IF('AccuValve Takeoff'!O1274="","",'AccuValve Takeoff'!O1274)</f>
        <v/>
      </c>
      <c r="Q1273" s="23" t="str">
        <f>IF('AccuValve Takeoff'!P1274="","",'AccuValve Takeoff'!P1274)</f>
        <v/>
      </c>
      <c r="R1273" s="34" t="str">
        <f>IF('AccuValve Takeoff'!Q1274="","",'AccuValve Takeoff'!Q1274)</f>
        <v xml:space="preserve"> </v>
      </c>
      <c r="S1273" s="35" t="str">
        <f>'AccuValve Takeoff'!T1274</f>
        <v/>
      </c>
      <c r="T1273" s="35" t="str">
        <f>'AccuValve Takeoff'!U1274</f>
        <v/>
      </c>
      <c r="U1273" s="325" t="str">
        <f>'AccuValve Takeoff'!BC1274</f>
        <v/>
      </c>
      <c r="V1273" s="38"/>
      <c r="W1273" s="11"/>
      <c r="X1273" s="11"/>
      <c r="Y1273" s="11"/>
    </row>
    <row r="1274" spans="1:25" ht="20.100000000000001" customHeight="1" x14ac:dyDescent="0.2">
      <c r="A1274" s="12">
        <v>1266</v>
      </c>
      <c r="B1274" s="23" t="str">
        <f>IF('AccuValve Takeoff'!B1275="","",'AccuValve Takeoff'!B1275)</f>
        <v/>
      </c>
      <c r="C1274" s="45" t="str">
        <f>IF('AccuValve Takeoff'!C1275="","",'AccuValve Takeoff'!C1275)</f>
        <v/>
      </c>
      <c r="D1274" s="23" t="str">
        <f>IF('AccuValve Takeoff'!D1275="","",'AccuValve Takeoff'!D1275)</f>
        <v/>
      </c>
      <c r="E1274" s="23" t="str">
        <f>IF('AccuValve Takeoff'!S1275="","",'AccuValve Takeoff'!S1275)</f>
        <v/>
      </c>
      <c r="F1274" s="23" t="str">
        <f>IF('AccuValve Takeoff'!F1275="","",'AccuValve Takeoff'!F1275)</f>
        <v/>
      </c>
      <c r="G1274" s="23" t="str">
        <f>IF('AccuValve Takeoff'!R1275="","",'AccuValve Takeoff'!R1275)</f>
        <v/>
      </c>
      <c r="H1274" s="23" t="str">
        <f>IF('AccuValve Takeoff'!G1275="","",'AccuValve Takeoff'!G1275)</f>
        <v/>
      </c>
      <c r="I1274" s="23" t="str">
        <f>IF('AccuValve Takeoff'!H1275="","",'AccuValve Takeoff'!H1275)</f>
        <v/>
      </c>
      <c r="J1274" s="326" t="str">
        <f>IF('AccuValve Takeoff'!I1275="","",IF('AccuValve Takeoff'!I1275="Not Available","",'AccuValve Takeoff'!I1275))</f>
        <v/>
      </c>
      <c r="K1274" s="326" t="str">
        <f>IF('AccuValve Takeoff'!J1275="","",IF('AccuValve Takeoff'!J1275="Not Available","",'AccuValve Takeoff'!J1275))</f>
        <v/>
      </c>
      <c r="L1274" s="326" t="str">
        <f>IF('AccuValve Takeoff'!K1275="","",IF('AccuValve Takeoff'!K1275="Not Available","",'AccuValve Takeoff'!K1275))</f>
        <v/>
      </c>
      <c r="M1274" s="326" t="str">
        <f>IF('AccuValve Takeoff'!L1275="","",IF('AccuValve Takeoff'!L1275="Not Available","",'AccuValve Takeoff'!L1275))</f>
        <v/>
      </c>
      <c r="N1274" s="326" t="str">
        <f>IF('AccuValve Takeoff'!M1275="","",IF('AccuValve Takeoff'!M1275="Not Available","",'AccuValve Takeoff'!M1275))</f>
        <v/>
      </c>
      <c r="O1274" s="23" t="str">
        <f>IF('AccuValve Takeoff'!N1275="","",'AccuValve Takeoff'!N1275)</f>
        <v/>
      </c>
      <c r="P1274" s="23" t="str">
        <f>IF('AccuValve Takeoff'!O1275="","",'AccuValve Takeoff'!O1275)</f>
        <v/>
      </c>
      <c r="Q1274" s="23" t="str">
        <f>IF('AccuValve Takeoff'!P1275="","",'AccuValve Takeoff'!P1275)</f>
        <v/>
      </c>
      <c r="R1274" s="34" t="str">
        <f>IF('AccuValve Takeoff'!Q1275="","",'AccuValve Takeoff'!Q1275)</f>
        <v xml:space="preserve"> </v>
      </c>
      <c r="S1274" s="35" t="str">
        <f>'AccuValve Takeoff'!T1275</f>
        <v/>
      </c>
      <c r="T1274" s="35" t="str">
        <f>'AccuValve Takeoff'!U1275</f>
        <v/>
      </c>
      <c r="U1274" s="325" t="str">
        <f>'AccuValve Takeoff'!BC1275</f>
        <v/>
      </c>
      <c r="V1274" s="38"/>
      <c r="W1274" s="11"/>
      <c r="X1274" s="11"/>
      <c r="Y1274" s="11"/>
    </row>
    <row r="1275" spans="1:25" ht="20.100000000000001" customHeight="1" x14ac:dyDescent="0.2">
      <c r="A1275" s="12">
        <v>1267</v>
      </c>
      <c r="B1275" s="23" t="str">
        <f>IF('AccuValve Takeoff'!B1276="","",'AccuValve Takeoff'!B1276)</f>
        <v/>
      </c>
      <c r="C1275" s="45" t="str">
        <f>IF('AccuValve Takeoff'!C1276="","",'AccuValve Takeoff'!C1276)</f>
        <v/>
      </c>
      <c r="D1275" s="23" t="str">
        <f>IF('AccuValve Takeoff'!D1276="","",'AccuValve Takeoff'!D1276)</f>
        <v/>
      </c>
      <c r="E1275" s="23" t="str">
        <f>IF('AccuValve Takeoff'!S1276="","",'AccuValve Takeoff'!S1276)</f>
        <v/>
      </c>
      <c r="F1275" s="23" t="str">
        <f>IF('AccuValve Takeoff'!F1276="","",'AccuValve Takeoff'!F1276)</f>
        <v/>
      </c>
      <c r="G1275" s="23" t="str">
        <f>IF('AccuValve Takeoff'!R1276="","",'AccuValve Takeoff'!R1276)</f>
        <v/>
      </c>
      <c r="H1275" s="23" t="str">
        <f>IF('AccuValve Takeoff'!G1276="","",'AccuValve Takeoff'!G1276)</f>
        <v/>
      </c>
      <c r="I1275" s="23" t="str">
        <f>IF('AccuValve Takeoff'!H1276="","",'AccuValve Takeoff'!H1276)</f>
        <v/>
      </c>
      <c r="J1275" s="326" t="str">
        <f>IF('AccuValve Takeoff'!I1276="","",IF('AccuValve Takeoff'!I1276="Not Available","",'AccuValve Takeoff'!I1276))</f>
        <v/>
      </c>
      <c r="K1275" s="326" t="str">
        <f>IF('AccuValve Takeoff'!J1276="","",IF('AccuValve Takeoff'!J1276="Not Available","",'AccuValve Takeoff'!J1276))</f>
        <v/>
      </c>
      <c r="L1275" s="326" t="str">
        <f>IF('AccuValve Takeoff'!K1276="","",IF('AccuValve Takeoff'!K1276="Not Available","",'AccuValve Takeoff'!K1276))</f>
        <v/>
      </c>
      <c r="M1275" s="326" t="str">
        <f>IF('AccuValve Takeoff'!L1276="","",IF('AccuValve Takeoff'!L1276="Not Available","",'AccuValve Takeoff'!L1276))</f>
        <v/>
      </c>
      <c r="N1275" s="326" t="str">
        <f>IF('AccuValve Takeoff'!M1276="","",IF('AccuValve Takeoff'!M1276="Not Available","",'AccuValve Takeoff'!M1276))</f>
        <v/>
      </c>
      <c r="O1275" s="23" t="str">
        <f>IF('AccuValve Takeoff'!N1276="","",'AccuValve Takeoff'!N1276)</f>
        <v/>
      </c>
      <c r="P1275" s="23" t="str">
        <f>IF('AccuValve Takeoff'!O1276="","",'AccuValve Takeoff'!O1276)</f>
        <v/>
      </c>
      <c r="Q1275" s="23" t="str">
        <f>IF('AccuValve Takeoff'!P1276="","",'AccuValve Takeoff'!P1276)</f>
        <v/>
      </c>
      <c r="R1275" s="34" t="str">
        <f>IF('AccuValve Takeoff'!Q1276="","",'AccuValve Takeoff'!Q1276)</f>
        <v xml:space="preserve"> </v>
      </c>
      <c r="S1275" s="35" t="str">
        <f>'AccuValve Takeoff'!T1276</f>
        <v/>
      </c>
      <c r="T1275" s="35" t="str">
        <f>'AccuValve Takeoff'!U1276</f>
        <v/>
      </c>
      <c r="U1275" s="325" t="str">
        <f>'AccuValve Takeoff'!BC1276</f>
        <v/>
      </c>
      <c r="V1275" s="38"/>
      <c r="W1275" s="11"/>
      <c r="X1275" s="11"/>
      <c r="Y1275" s="11"/>
    </row>
    <row r="1276" spans="1:25" ht="20.100000000000001" customHeight="1" x14ac:dyDescent="0.2">
      <c r="A1276" s="12">
        <v>1268</v>
      </c>
      <c r="B1276" s="23" t="str">
        <f>IF('AccuValve Takeoff'!B1277="","",'AccuValve Takeoff'!B1277)</f>
        <v/>
      </c>
      <c r="C1276" s="45" t="str">
        <f>IF('AccuValve Takeoff'!C1277="","",'AccuValve Takeoff'!C1277)</f>
        <v/>
      </c>
      <c r="D1276" s="23" t="str">
        <f>IF('AccuValve Takeoff'!D1277="","",'AccuValve Takeoff'!D1277)</f>
        <v/>
      </c>
      <c r="E1276" s="23" t="str">
        <f>IF('AccuValve Takeoff'!S1277="","",'AccuValve Takeoff'!S1277)</f>
        <v/>
      </c>
      <c r="F1276" s="23" t="str">
        <f>IF('AccuValve Takeoff'!F1277="","",'AccuValve Takeoff'!F1277)</f>
        <v/>
      </c>
      <c r="G1276" s="23" t="str">
        <f>IF('AccuValve Takeoff'!R1277="","",'AccuValve Takeoff'!R1277)</f>
        <v/>
      </c>
      <c r="H1276" s="23" t="str">
        <f>IF('AccuValve Takeoff'!G1277="","",'AccuValve Takeoff'!G1277)</f>
        <v/>
      </c>
      <c r="I1276" s="23" t="str">
        <f>IF('AccuValve Takeoff'!H1277="","",'AccuValve Takeoff'!H1277)</f>
        <v/>
      </c>
      <c r="J1276" s="326" t="str">
        <f>IF('AccuValve Takeoff'!I1277="","",IF('AccuValve Takeoff'!I1277="Not Available","",'AccuValve Takeoff'!I1277))</f>
        <v/>
      </c>
      <c r="K1276" s="326" t="str">
        <f>IF('AccuValve Takeoff'!J1277="","",IF('AccuValve Takeoff'!J1277="Not Available","",'AccuValve Takeoff'!J1277))</f>
        <v/>
      </c>
      <c r="L1276" s="326" t="str">
        <f>IF('AccuValve Takeoff'!K1277="","",IF('AccuValve Takeoff'!K1277="Not Available","",'AccuValve Takeoff'!K1277))</f>
        <v/>
      </c>
      <c r="M1276" s="326" t="str">
        <f>IF('AccuValve Takeoff'!L1277="","",IF('AccuValve Takeoff'!L1277="Not Available","",'AccuValve Takeoff'!L1277))</f>
        <v/>
      </c>
      <c r="N1276" s="326" t="str">
        <f>IF('AccuValve Takeoff'!M1277="","",IF('AccuValve Takeoff'!M1277="Not Available","",'AccuValve Takeoff'!M1277))</f>
        <v/>
      </c>
      <c r="O1276" s="23" t="str">
        <f>IF('AccuValve Takeoff'!N1277="","",'AccuValve Takeoff'!N1277)</f>
        <v/>
      </c>
      <c r="P1276" s="23" t="str">
        <f>IF('AccuValve Takeoff'!O1277="","",'AccuValve Takeoff'!O1277)</f>
        <v/>
      </c>
      <c r="Q1276" s="23" t="str">
        <f>IF('AccuValve Takeoff'!P1277="","",'AccuValve Takeoff'!P1277)</f>
        <v/>
      </c>
      <c r="R1276" s="34" t="str">
        <f>IF('AccuValve Takeoff'!Q1277="","",'AccuValve Takeoff'!Q1277)</f>
        <v xml:space="preserve"> </v>
      </c>
      <c r="S1276" s="35" t="str">
        <f>'AccuValve Takeoff'!T1277</f>
        <v/>
      </c>
      <c r="T1276" s="35" t="str">
        <f>'AccuValve Takeoff'!U1277</f>
        <v/>
      </c>
      <c r="U1276" s="325" t="str">
        <f>'AccuValve Takeoff'!BC1277</f>
        <v/>
      </c>
      <c r="V1276" s="38"/>
      <c r="W1276" s="11"/>
      <c r="X1276" s="11"/>
      <c r="Y1276" s="11"/>
    </row>
    <row r="1277" spans="1:25" ht="20.100000000000001" customHeight="1" x14ac:dyDescent="0.2">
      <c r="A1277" s="12">
        <v>1269</v>
      </c>
      <c r="B1277" s="23" t="str">
        <f>IF('AccuValve Takeoff'!B1278="","",'AccuValve Takeoff'!B1278)</f>
        <v/>
      </c>
      <c r="C1277" s="45" t="str">
        <f>IF('AccuValve Takeoff'!C1278="","",'AccuValve Takeoff'!C1278)</f>
        <v/>
      </c>
      <c r="D1277" s="23" t="str">
        <f>IF('AccuValve Takeoff'!D1278="","",'AccuValve Takeoff'!D1278)</f>
        <v/>
      </c>
      <c r="E1277" s="23" t="str">
        <f>IF('AccuValve Takeoff'!S1278="","",'AccuValve Takeoff'!S1278)</f>
        <v/>
      </c>
      <c r="F1277" s="23" t="str">
        <f>IF('AccuValve Takeoff'!F1278="","",'AccuValve Takeoff'!F1278)</f>
        <v/>
      </c>
      <c r="G1277" s="23" t="str">
        <f>IF('AccuValve Takeoff'!R1278="","",'AccuValve Takeoff'!R1278)</f>
        <v/>
      </c>
      <c r="H1277" s="23" t="str">
        <f>IF('AccuValve Takeoff'!G1278="","",'AccuValve Takeoff'!G1278)</f>
        <v/>
      </c>
      <c r="I1277" s="23" t="str">
        <f>IF('AccuValve Takeoff'!H1278="","",'AccuValve Takeoff'!H1278)</f>
        <v/>
      </c>
      <c r="J1277" s="326" t="str">
        <f>IF('AccuValve Takeoff'!I1278="","",IF('AccuValve Takeoff'!I1278="Not Available","",'AccuValve Takeoff'!I1278))</f>
        <v/>
      </c>
      <c r="K1277" s="326" t="str">
        <f>IF('AccuValve Takeoff'!J1278="","",IF('AccuValve Takeoff'!J1278="Not Available","",'AccuValve Takeoff'!J1278))</f>
        <v/>
      </c>
      <c r="L1277" s="326" t="str">
        <f>IF('AccuValve Takeoff'!K1278="","",IF('AccuValve Takeoff'!K1278="Not Available","",'AccuValve Takeoff'!K1278))</f>
        <v/>
      </c>
      <c r="M1277" s="326" t="str">
        <f>IF('AccuValve Takeoff'!L1278="","",IF('AccuValve Takeoff'!L1278="Not Available","",'AccuValve Takeoff'!L1278))</f>
        <v/>
      </c>
      <c r="N1277" s="326" t="str">
        <f>IF('AccuValve Takeoff'!M1278="","",IF('AccuValve Takeoff'!M1278="Not Available","",'AccuValve Takeoff'!M1278))</f>
        <v/>
      </c>
      <c r="O1277" s="23" t="str">
        <f>IF('AccuValve Takeoff'!N1278="","",'AccuValve Takeoff'!N1278)</f>
        <v/>
      </c>
      <c r="P1277" s="23" t="str">
        <f>IF('AccuValve Takeoff'!O1278="","",'AccuValve Takeoff'!O1278)</f>
        <v/>
      </c>
      <c r="Q1277" s="23" t="str">
        <f>IF('AccuValve Takeoff'!P1278="","",'AccuValve Takeoff'!P1278)</f>
        <v/>
      </c>
      <c r="R1277" s="34" t="str">
        <f>IF('AccuValve Takeoff'!Q1278="","",'AccuValve Takeoff'!Q1278)</f>
        <v xml:space="preserve"> </v>
      </c>
      <c r="S1277" s="35" t="str">
        <f>'AccuValve Takeoff'!T1278</f>
        <v/>
      </c>
      <c r="T1277" s="35" t="str">
        <f>'AccuValve Takeoff'!U1278</f>
        <v/>
      </c>
      <c r="U1277" s="325" t="str">
        <f>'AccuValve Takeoff'!BC1278</f>
        <v/>
      </c>
      <c r="V1277" s="38"/>
      <c r="W1277" s="11"/>
      <c r="X1277" s="11"/>
      <c r="Y1277" s="11"/>
    </row>
    <row r="1278" spans="1:25" ht="20.100000000000001" customHeight="1" x14ac:dyDescent="0.2">
      <c r="A1278" s="12">
        <v>1270</v>
      </c>
      <c r="B1278" s="23" t="str">
        <f>IF('AccuValve Takeoff'!B1279="","",'AccuValve Takeoff'!B1279)</f>
        <v/>
      </c>
      <c r="C1278" s="45" t="str">
        <f>IF('AccuValve Takeoff'!C1279="","",'AccuValve Takeoff'!C1279)</f>
        <v/>
      </c>
      <c r="D1278" s="23" t="str">
        <f>IF('AccuValve Takeoff'!D1279="","",'AccuValve Takeoff'!D1279)</f>
        <v/>
      </c>
      <c r="E1278" s="23" t="str">
        <f>IF('AccuValve Takeoff'!S1279="","",'AccuValve Takeoff'!S1279)</f>
        <v/>
      </c>
      <c r="F1278" s="23" t="str">
        <f>IF('AccuValve Takeoff'!F1279="","",'AccuValve Takeoff'!F1279)</f>
        <v/>
      </c>
      <c r="G1278" s="23" t="str">
        <f>IF('AccuValve Takeoff'!R1279="","",'AccuValve Takeoff'!R1279)</f>
        <v/>
      </c>
      <c r="H1278" s="23" t="str">
        <f>IF('AccuValve Takeoff'!G1279="","",'AccuValve Takeoff'!G1279)</f>
        <v/>
      </c>
      <c r="I1278" s="23" t="str">
        <f>IF('AccuValve Takeoff'!H1279="","",'AccuValve Takeoff'!H1279)</f>
        <v/>
      </c>
      <c r="J1278" s="326" t="str">
        <f>IF('AccuValve Takeoff'!I1279="","",IF('AccuValve Takeoff'!I1279="Not Available","",'AccuValve Takeoff'!I1279))</f>
        <v/>
      </c>
      <c r="K1278" s="326" t="str">
        <f>IF('AccuValve Takeoff'!J1279="","",IF('AccuValve Takeoff'!J1279="Not Available","",'AccuValve Takeoff'!J1279))</f>
        <v/>
      </c>
      <c r="L1278" s="326" t="str">
        <f>IF('AccuValve Takeoff'!K1279="","",IF('AccuValve Takeoff'!K1279="Not Available","",'AccuValve Takeoff'!K1279))</f>
        <v/>
      </c>
      <c r="M1278" s="326" t="str">
        <f>IF('AccuValve Takeoff'!L1279="","",IF('AccuValve Takeoff'!L1279="Not Available","",'AccuValve Takeoff'!L1279))</f>
        <v/>
      </c>
      <c r="N1278" s="326" t="str">
        <f>IF('AccuValve Takeoff'!M1279="","",IF('AccuValve Takeoff'!M1279="Not Available","",'AccuValve Takeoff'!M1279))</f>
        <v/>
      </c>
      <c r="O1278" s="23" t="str">
        <f>IF('AccuValve Takeoff'!N1279="","",'AccuValve Takeoff'!N1279)</f>
        <v/>
      </c>
      <c r="P1278" s="23" t="str">
        <f>IF('AccuValve Takeoff'!O1279="","",'AccuValve Takeoff'!O1279)</f>
        <v/>
      </c>
      <c r="Q1278" s="23" t="str">
        <f>IF('AccuValve Takeoff'!P1279="","",'AccuValve Takeoff'!P1279)</f>
        <v/>
      </c>
      <c r="R1278" s="34" t="str">
        <f>IF('AccuValve Takeoff'!Q1279="","",'AccuValve Takeoff'!Q1279)</f>
        <v xml:space="preserve"> </v>
      </c>
      <c r="S1278" s="35" t="str">
        <f>'AccuValve Takeoff'!T1279</f>
        <v/>
      </c>
      <c r="T1278" s="35" t="str">
        <f>'AccuValve Takeoff'!U1279</f>
        <v/>
      </c>
      <c r="U1278" s="325" t="str">
        <f>'AccuValve Takeoff'!BC1279</f>
        <v/>
      </c>
      <c r="V1278" s="38"/>
      <c r="W1278" s="11"/>
      <c r="X1278" s="11"/>
      <c r="Y1278" s="11"/>
    </row>
    <row r="1279" spans="1:25" ht="20.100000000000001" customHeight="1" x14ac:dyDescent="0.2">
      <c r="A1279" s="12">
        <v>1271</v>
      </c>
      <c r="B1279" s="23" t="str">
        <f>IF('AccuValve Takeoff'!B1280="","",'AccuValve Takeoff'!B1280)</f>
        <v/>
      </c>
      <c r="C1279" s="45" t="str">
        <f>IF('AccuValve Takeoff'!C1280="","",'AccuValve Takeoff'!C1280)</f>
        <v/>
      </c>
      <c r="D1279" s="23" t="str">
        <f>IF('AccuValve Takeoff'!D1280="","",'AccuValve Takeoff'!D1280)</f>
        <v/>
      </c>
      <c r="E1279" s="23" t="str">
        <f>IF('AccuValve Takeoff'!S1280="","",'AccuValve Takeoff'!S1280)</f>
        <v/>
      </c>
      <c r="F1279" s="23" t="str">
        <f>IF('AccuValve Takeoff'!F1280="","",'AccuValve Takeoff'!F1280)</f>
        <v/>
      </c>
      <c r="G1279" s="23" t="str">
        <f>IF('AccuValve Takeoff'!R1280="","",'AccuValve Takeoff'!R1280)</f>
        <v/>
      </c>
      <c r="H1279" s="23" t="str">
        <f>IF('AccuValve Takeoff'!G1280="","",'AccuValve Takeoff'!G1280)</f>
        <v/>
      </c>
      <c r="I1279" s="23" t="str">
        <f>IF('AccuValve Takeoff'!H1280="","",'AccuValve Takeoff'!H1280)</f>
        <v/>
      </c>
      <c r="J1279" s="326" t="str">
        <f>IF('AccuValve Takeoff'!I1280="","",IF('AccuValve Takeoff'!I1280="Not Available","",'AccuValve Takeoff'!I1280))</f>
        <v/>
      </c>
      <c r="K1279" s="326" t="str">
        <f>IF('AccuValve Takeoff'!J1280="","",IF('AccuValve Takeoff'!J1280="Not Available","",'AccuValve Takeoff'!J1280))</f>
        <v/>
      </c>
      <c r="L1279" s="326" t="str">
        <f>IF('AccuValve Takeoff'!K1280="","",IF('AccuValve Takeoff'!K1280="Not Available","",'AccuValve Takeoff'!K1280))</f>
        <v/>
      </c>
      <c r="M1279" s="326" t="str">
        <f>IF('AccuValve Takeoff'!L1280="","",IF('AccuValve Takeoff'!L1280="Not Available","",'AccuValve Takeoff'!L1280))</f>
        <v/>
      </c>
      <c r="N1279" s="326" t="str">
        <f>IF('AccuValve Takeoff'!M1280="","",IF('AccuValve Takeoff'!M1280="Not Available","",'AccuValve Takeoff'!M1280))</f>
        <v/>
      </c>
      <c r="O1279" s="23" t="str">
        <f>IF('AccuValve Takeoff'!N1280="","",'AccuValve Takeoff'!N1280)</f>
        <v/>
      </c>
      <c r="P1279" s="23" t="str">
        <f>IF('AccuValve Takeoff'!O1280="","",'AccuValve Takeoff'!O1280)</f>
        <v/>
      </c>
      <c r="Q1279" s="23" t="str">
        <f>IF('AccuValve Takeoff'!P1280="","",'AccuValve Takeoff'!P1280)</f>
        <v/>
      </c>
      <c r="R1279" s="34" t="str">
        <f>IF('AccuValve Takeoff'!Q1280="","",'AccuValve Takeoff'!Q1280)</f>
        <v xml:space="preserve"> </v>
      </c>
      <c r="S1279" s="35" t="str">
        <f>'AccuValve Takeoff'!T1280</f>
        <v/>
      </c>
      <c r="T1279" s="35" t="str">
        <f>'AccuValve Takeoff'!U1280</f>
        <v/>
      </c>
      <c r="U1279" s="325" t="str">
        <f>'AccuValve Takeoff'!BC1280</f>
        <v/>
      </c>
      <c r="V1279" s="38"/>
      <c r="W1279" s="11"/>
      <c r="X1279" s="11"/>
      <c r="Y1279" s="11"/>
    </row>
    <row r="1280" spans="1:25" ht="20.100000000000001" customHeight="1" x14ac:dyDescent="0.2">
      <c r="A1280" s="12">
        <v>1272</v>
      </c>
      <c r="B1280" s="23" t="str">
        <f>IF('AccuValve Takeoff'!B1281="","",'AccuValve Takeoff'!B1281)</f>
        <v/>
      </c>
      <c r="C1280" s="45" t="str">
        <f>IF('AccuValve Takeoff'!C1281="","",'AccuValve Takeoff'!C1281)</f>
        <v/>
      </c>
      <c r="D1280" s="23" t="str">
        <f>IF('AccuValve Takeoff'!D1281="","",'AccuValve Takeoff'!D1281)</f>
        <v/>
      </c>
      <c r="E1280" s="23" t="str">
        <f>IF('AccuValve Takeoff'!S1281="","",'AccuValve Takeoff'!S1281)</f>
        <v/>
      </c>
      <c r="F1280" s="23" t="str">
        <f>IF('AccuValve Takeoff'!F1281="","",'AccuValve Takeoff'!F1281)</f>
        <v/>
      </c>
      <c r="G1280" s="23" t="str">
        <f>IF('AccuValve Takeoff'!R1281="","",'AccuValve Takeoff'!R1281)</f>
        <v/>
      </c>
      <c r="H1280" s="23" t="str">
        <f>IF('AccuValve Takeoff'!G1281="","",'AccuValve Takeoff'!G1281)</f>
        <v/>
      </c>
      <c r="I1280" s="23" t="str">
        <f>IF('AccuValve Takeoff'!H1281="","",'AccuValve Takeoff'!H1281)</f>
        <v/>
      </c>
      <c r="J1280" s="326" t="str">
        <f>IF('AccuValve Takeoff'!I1281="","",IF('AccuValve Takeoff'!I1281="Not Available","",'AccuValve Takeoff'!I1281))</f>
        <v/>
      </c>
      <c r="K1280" s="326" t="str">
        <f>IF('AccuValve Takeoff'!J1281="","",IF('AccuValve Takeoff'!J1281="Not Available","",'AccuValve Takeoff'!J1281))</f>
        <v/>
      </c>
      <c r="L1280" s="326" t="str">
        <f>IF('AccuValve Takeoff'!K1281="","",IF('AccuValve Takeoff'!K1281="Not Available","",'AccuValve Takeoff'!K1281))</f>
        <v/>
      </c>
      <c r="M1280" s="326" t="str">
        <f>IF('AccuValve Takeoff'!L1281="","",IF('AccuValve Takeoff'!L1281="Not Available","",'AccuValve Takeoff'!L1281))</f>
        <v/>
      </c>
      <c r="N1280" s="326" t="str">
        <f>IF('AccuValve Takeoff'!M1281="","",IF('AccuValve Takeoff'!M1281="Not Available","",'AccuValve Takeoff'!M1281))</f>
        <v/>
      </c>
      <c r="O1280" s="23" t="str">
        <f>IF('AccuValve Takeoff'!N1281="","",'AccuValve Takeoff'!N1281)</f>
        <v/>
      </c>
      <c r="P1280" s="23" t="str">
        <f>IF('AccuValve Takeoff'!O1281="","",'AccuValve Takeoff'!O1281)</f>
        <v/>
      </c>
      <c r="Q1280" s="23" t="str">
        <f>IF('AccuValve Takeoff'!P1281="","",'AccuValve Takeoff'!P1281)</f>
        <v/>
      </c>
      <c r="R1280" s="34" t="str">
        <f>IF('AccuValve Takeoff'!Q1281="","",'AccuValve Takeoff'!Q1281)</f>
        <v xml:space="preserve"> </v>
      </c>
      <c r="S1280" s="35" t="str">
        <f>'AccuValve Takeoff'!T1281</f>
        <v/>
      </c>
      <c r="T1280" s="35" t="str">
        <f>'AccuValve Takeoff'!U1281</f>
        <v/>
      </c>
      <c r="U1280" s="325" t="str">
        <f>'AccuValve Takeoff'!BC1281</f>
        <v/>
      </c>
      <c r="V1280" s="38"/>
      <c r="W1280" s="11"/>
      <c r="X1280" s="11"/>
      <c r="Y1280" s="11"/>
    </row>
    <row r="1281" spans="1:25" ht="20.100000000000001" customHeight="1" x14ac:dyDescent="0.2">
      <c r="A1281" s="12">
        <v>1273</v>
      </c>
      <c r="B1281" s="23" t="str">
        <f>IF('AccuValve Takeoff'!B1282="","",'AccuValve Takeoff'!B1282)</f>
        <v/>
      </c>
      <c r="C1281" s="45" t="str">
        <f>IF('AccuValve Takeoff'!C1282="","",'AccuValve Takeoff'!C1282)</f>
        <v/>
      </c>
      <c r="D1281" s="23" t="str">
        <f>IF('AccuValve Takeoff'!D1282="","",'AccuValve Takeoff'!D1282)</f>
        <v/>
      </c>
      <c r="E1281" s="23" t="str">
        <f>IF('AccuValve Takeoff'!S1282="","",'AccuValve Takeoff'!S1282)</f>
        <v/>
      </c>
      <c r="F1281" s="23" t="str">
        <f>IF('AccuValve Takeoff'!F1282="","",'AccuValve Takeoff'!F1282)</f>
        <v/>
      </c>
      <c r="G1281" s="23" t="str">
        <f>IF('AccuValve Takeoff'!R1282="","",'AccuValve Takeoff'!R1282)</f>
        <v/>
      </c>
      <c r="H1281" s="23" t="str">
        <f>IF('AccuValve Takeoff'!G1282="","",'AccuValve Takeoff'!G1282)</f>
        <v/>
      </c>
      <c r="I1281" s="23" t="str">
        <f>IF('AccuValve Takeoff'!H1282="","",'AccuValve Takeoff'!H1282)</f>
        <v/>
      </c>
      <c r="J1281" s="326" t="str">
        <f>IF('AccuValve Takeoff'!I1282="","",IF('AccuValve Takeoff'!I1282="Not Available","",'AccuValve Takeoff'!I1282))</f>
        <v/>
      </c>
      <c r="K1281" s="326" t="str">
        <f>IF('AccuValve Takeoff'!J1282="","",IF('AccuValve Takeoff'!J1282="Not Available","",'AccuValve Takeoff'!J1282))</f>
        <v/>
      </c>
      <c r="L1281" s="326" t="str">
        <f>IF('AccuValve Takeoff'!K1282="","",IF('AccuValve Takeoff'!K1282="Not Available","",'AccuValve Takeoff'!K1282))</f>
        <v/>
      </c>
      <c r="M1281" s="326" t="str">
        <f>IF('AccuValve Takeoff'!L1282="","",IF('AccuValve Takeoff'!L1282="Not Available","",'AccuValve Takeoff'!L1282))</f>
        <v/>
      </c>
      <c r="N1281" s="326" t="str">
        <f>IF('AccuValve Takeoff'!M1282="","",IF('AccuValve Takeoff'!M1282="Not Available","",'AccuValve Takeoff'!M1282))</f>
        <v/>
      </c>
      <c r="O1281" s="23" t="str">
        <f>IF('AccuValve Takeoff'!N1282="","",'AccuValve Takeoff'!N1282)</f>
        <v/>
      </c>
      <c r="P1281" s="23" t="str">
        <f>IF('AccuValve Takeoff'!O1282="","",'AccuValve Takeoff'!O1282)</f>
        <v/>
      </c>
      <c r="Q1281" s="23" t="str">
        <f>IF('AccuValve Takeoff'!P1282="","",'AccuValve Takeoff'!P1282)</f>
        <v/>
      </c>
      <c r="R1281" s="34" t="str">
        <f>IF('AccuValve Takeoff'!Q1282="","",'AccuValve Takeoff'!Q1282)</f>
        <v xml:space="preserve"> </v>
      </c>
      <c r="S1281" s="35" t="str">
        <f>'AccuValve Takeoff'!T1282</f>
        <v/>
      </c>
      <c r="T1281" s="35" t="str">
        <f>'AccuValve Takeoff'!U1282</f>
        <v/>
      </c>
      <c r="U1281" s="325" t="str">
        <f>'AccuValve Takeoff'!BC1282</f>
        <v/>
      </c>
      <c r="V1281" s="38"/>
      <c r="W1281" s="11"/>
      <c r="X1281" s="11"/>
      <c r="Y1281" s="11"/>
    </row>
    <row r="1282" spans="1:25" ht="20.100000000000001" customHeight="1" x14ac:dyDescent="0.2">
      <c r="A1282" s="12">
        <v>1274</v>
      </c>
      <c r="B1282" s="23" t="str">
        <f>IF('AccuValve Takeoff'!B1283="","",'AccuValve Takeoff'!B1283)</f>
        <v/>
      </c>
      <c r="C1282" s="45" t="str">
        <f>IF('AccuValve Takeoff'!C1283="","",'AccuValve Takeoff'!C1283)</f>
        <v/>
      </c>
      <c r="D1282" s="23" t="str">
        <f>IF('AccuValve Takeoff'!D1283="","",'AccuValve Takeoff'!D1283)</f>
        <v/>
      </c>
      <c r="E1282" s="23" t="str">
        <f>IF('AccuValve Takeoff'!S1283="","",'AccuValve Takeoff'!S1283)</f>
        <v/>
      </c>
      <c r="F1282" s="23" t="str">
        <f>IF('AccuValve Takeoff'!F1283="","",'AccuValve Takeoff'!F1283)</f>
        <v/>
      </c>
      <c r="G1282" s="23" t="str">
        <f>IF('AccuValve Takeoff'!R1283="","",'AccuValve Takeoff'!R1283)</f>
        <v/>
      </c>
      <c r="H1282" s="23" t="str">
        <f>IF('AccuValve Takeoff'!G1283="","",'AccuValve Takeoff'!G1283)</f>
        <v/>
      </c>
      <c r="I1282" s="23" t="str">
        <f>IF('AccuValve Takeoff'!H1283="","",'AccuValve Takeoff'!H1283)</f>
        <v/>
      </c>
      <c r="J1282" s="326" t="str">
        <f>IF('AccuValve Takeoff'!I1283="","",IF('AccuValve Takeoff'!I1283="Not Available","",'AccuValve Takeoff'!I1283))</f>
        <v/>
      </c>
      <c r="K1282" s="326" t="str">
        <f>IF('AccuValve Takeoff'!J1283="","",IF('AccuValve Takeoff'!J1283="Not Available","",'AccuValve Takeoff'!J1283))</f>
        <v/>
      </c>
      <c r="L1282" s="326" t="str">
        <f>IF('AccuValve Takeoff'!K1283="","",IF('AccuValve Takeoff'!K1283="Not Available","",'AccuValve Takeoff'!K1283))</f>
        <v/>
      </c>
      <c r="M1282" s="326" t="str">
        <f>IF('AccuValve Takeoff'!L1283="","",IF('AccuValve Takeoff'!L1283="Not Available","",'AccuValve Takeoff'!L1283))</f>
        <v/>
      </c>
      <c r="N1282" s="326" t="str">
        <f>IF('AccuValve Takeoff'!M1283="","",IF('AccuValve Takeoff'!M1283="Not Available","",'AccuValve Takeoff'!M1283))</f>
        <v/>
      </c>
      <c r="O1282" s="23" t="str">
        <f>IF('AccuValve Takeoff'!N1283="","",'AccuValve Takeoff'!N1283)</f>
        <v/>
      </c>
      <c r="P1282" s="23" t="str">
        <f>IF('AccuValve Takeoff'!O1283="","",'AccuValve Takeoff'!O1283)</f>
        <v/>
      </c>
      <c r="Q1282" s="23" t="str">
        <f>IF('AccuValve Takeoff'!P1283="","",'AccuValve Takeoff'!P1283)</f>
        <v/>
      </c>
      <c r="R1282" s="34" t="str">
        <f>IF('AccuValve Takeoff'!Q1283="","",'AccuValve Takeoff'!Q1283)</f>
        <v xml:space="preserve"> </v>
      </c>
      <c r="S1282" s="35" t="str">
        <f>'AccuValve Takeoff'!T1283</f>
        <v/>
      </c>
      <c r="T1282" s="35" t="str">
        <f>'AccuValve Takeoff'!U1283</f>
        <v/>
      </c>
      <c r="U1282" s="325" t="str">
        <f>'AccuValve Takeoff'!BC1283</f>
        <v/>
      </c>
      <c r="V1282" s="38"/>
      <c r="W1282" s="11"/>
      <c r="X1282" s="11"/>
      <c r="Y1282" s="11"/>
    </row>
    <row r="1283" spans="1:25" ht="20.100000000000001" customHeight="1" x14ac:dyDescent="0.2">
      <c r="A1283" s="12">
        <v>1275</v>
      </c>
      <c r="B1283" s="23" t="str">
        <f>IF('AccuValve Takeoff'!B1284="","",'AccuValve Takeoff'!B1284)</f>
        <v/>
      </c>
      <c r="C1283" s="45" t="str">
        <f>IF('AccuValve Takeoff'!C1284="","",'AccuValve Takeoff'!C1284)</f>
        <v/>
      </c>
      <c r="D1283" s="23" t="str">
        <f>IF('AccuValve Takeoff'!D1284="","",'AccuValve Takeoff'!D1284)</f>
        <v/>
      </c>
      <c r="E1283" s="23" t="str">
        <f>IF('AccuValve Takeoff'!S1284="","",'AccuValve Takeoff'!S1284)</f>
        <v/>
      </c>
      <c r="F1283" s="23" t="str">
        <f>IF('AccuValve Takeoff'!F1284="","",'AccuValve Takeoff'!F1284)</f>
        <v/>
      </c>
      <c r="G1283" s="23" t="str">
        <f>IF('AccuValve Takeoff'!R1284="","",'AccuValve Takeoff'!R1284)</f>
        <v/>
      </c>
      <c r="H1283" s="23" t="str">
        <f>IF('AccuValve Takeoff'!G1284="","",'AccuValve Takeoff'!G1284)</f>
        <v/>
      </c>
      <c r="I1283" s="23" t="str">
        <f>IF('AccuValve Takeoff'!H1284="","",'AccuValve Takeoff'!H1284)</f>
        <v/>
      </c>
      <c r="J1283" s="326" t="str">
        <f>IF('AccuValve Takeoff'!I1284="","",IF('AccuValve Takeoff'!I1284="Not Available","",'AccuValve Takeoff'!I1284))</f>
        <v/>
      </c>
      <c r="K1283" s="326" t="str">
        <f>IF('AccuValve Takeoff'!J1284="","",IF('AccuValve Takeoff'!J1284="Not Available","",'AccuValve Takeoff'!J1284))</f>
        <v/>
      </c>
      <c r="L1283" s="326" t="str">
        <f>IF('AccuValve Takeoff'!K1284="","",IF('AccuValve Takeoff'!K1284="Not Available","",'AccuValve Takeoff'!K1284))</f>
        <v/>
      </c>
      <c r="M1283" s="326" t="str">
        <f>IF('AccuValve Takeoff'!L1284="","",IF('AccuValve Takeoff'!L1284="Not Available","",'AccuValve Takeoff'!L1284))</f>
        <v/>
      </c>
      <c r="N1283" s="326" t="str">
        <f>IF('AccuValve Takeoff'!M1284="","",IF('AccuValve Takeoff'!M1284="Not Available","",'AccuValve Takeoff'!M1284))</f>
        <v/>
      </c>
      <c r="O1283" s="23" t="str">
        <f>IF('AccuValve Takeoff'!N1284="","",'AccuValve Takeoff'!N1284)</f>
        <v/>
      </c>
      <c r="P1283" s="23" t="str">
        <f>IF('AccuValve Takeoff'!O1284="","",'AccuValve Takeoff'!O1284)</f>
        <v/>
      </c>
      <c r="Q1283" s="23" t="str">
        <f>IF('AccuValve Takeoff'!P1284="","",'AccuValve Takeoff'!P1284)</f>
        <v/>
      </c>
      <c r="R1283" s="34" t="str">
        <f>IF('AccuValve Takeoff'!Q1284="","",'AccuValve Takeoff'!Q1284)</f>
        <v xml:space="preserve"> </v>
      </c>
      <c r="S1283" s="35" t="str">
        <f>'AccuValve Takeoff'!T1284</f>
        <v/>
      </c>
      <c r="T1283" s="35" t="str">
        <f>'AccuValve Takeoff'!U1284</f>
        <v/>
      </c>
      <c r="U1283" s="325" t="str">
        <f>'AccuValve Takeoff'!BC1284</f>
        <v/>
      </c>
      <c r="V1283" s="38"/>
      <c r="W1283" s="11"/>
      <c r="X1283" s="11"/>
      <c r="Y1283" s="11"/>
    </row>
    <row r="1284" spans="1:25" ht="20.100000000000001" customHeight="1" x14ac:dyDescent="0.2">
      <c r="A1284" s="12">
        <v>1276</v>
      </c>
      <c r="B1284" s="23" t="str">
        <f>IF('AccuValve Takeoff'!B1285="","",'AccuValve Takeoff'!B1285)</f>
        <v/>
      </c>
      <c r="C1284" s="45" t="str">
        <f>IF('AccuValve Takeoff'!C1285="","",'AccuValve Takeoff'!C1285)</f>
        <v/>
      </c>
      <c r="D1284" s="23" t="str">
        <f>IF('AccuValve Takeoff'!D1285="","",'AccuValve Takeoff'!D1285)</f>
        <v/>
      </c>
      <c r="E1284" s="23" t="str">
        <f>IF('AccuValve Takeoff'!S1285="","",'AccuValve Takeoff'!S1285)</f>
        <v/>
      </c>
      <c r="F1284" s="23" t="str">
        <f>IF('AccuValve Takeoff'!F1285="","",'AccuValve Takeoff'!F1285)</f>
        <v/>
      </c>
      <c r="G1284" s="23" t="str">
        <f>IF('AccuValve Takeoff'!R1285="","",'AccuValve Takeoff'!R1285)</f>
        <v/>
      </c>
      <c r="H1284" s="23" t="str">
        <f>IF('AccuValve Takeoff'!G1285="","",'AccuValve Takeoff'!G1285)</f>
        <v/>
      </c>
      <c r="I1284" s="23" t="str">
        <f>IF('AccuValve Takeoff'!H1285="","",'AccuValve Takeoff'!H1285)</f>
        <v/>
      </c>
      <c r="J1284" s="326" t="str">
        <f>IF('AccuValve Takeoff'!I1285="","",IF('AccuValve Takeoff'!I1285="Not Available","",'AccuValve Takeoff'!I1285))</f>
        <v/>
      </c>
      <c r="K1284" s="326" t="str">
        <f>IF('AccuValve Takeoff'!J1285="","",IF('AccuValve Takeoff'!J1285="Not Available","",'AccuValve Takeoff'!J1285))</f>
        <v/>
      </c>
      <c r="L1284" s="326" t="str">
        <f>IF('AccuValve Takeoff'!K1285="","",IF('AccuValve Takeoff'!K1285="Not Available","",'AccuValve Takeoff'!K1285))</f>
        <v/>
      </c>
      <c r="M1284" s="326" t="str">
        <f>IF('AccuValve Takeoff'!L1285="","",IF('AccuValve Takeoff'!L1285="Not Available","",'AccuValve Takeoff'!L1285))</f>
        <v/>
      </c>
      <c r="N1284" s="326" t="str">
        <f>IF('AccuValve Takeoff'!M1285="","",IF('AccuValve Takeoff'!M1285="Not Available","",'AccuValve Takeoff'!M1285))</f>
        <v/>
      </c>
      <c r="O1284" s="23" t="str">
        <f>IF('AccuValve Takeoff'!N1285="","",'AccuValve Takeoff'!N1285)</f>
        <v/>
      </c>
      <c r="P1284" s="23" t="str">
        <f>IF('AccuValve Takeoff'!O1285="","",'AccuValve Takeoff'!O1285)</f>
        <v/>
      </c>
      <c r="Q1284" s="23" t="str">
        <f>IF('AccuValve Takeoff'!P1285="","",'AccuValve Takeoff'!P1285)</f>
        <v/>
      </c>
      <c r="R1284" s="34" t="str">
        <f>IF('AccuValve Takeoff'!Q1285="","",'AccuValve Takeoff'!Q1285)</f>
        <v xml:space="preserve"> </v>
      </c>
      <c r="S1284" s="35" t="str">
        <f>'AccuValve Takeoff'!T1285</f>
        <v/>
      </c>
      <c r="T1284" s="35" t="str">
        <f>'AccuValve Takeoff'!U1285</f>
        <v/>
      </c>
      <c r="U1284" s="325" t="str">
        <f>'AccuValve Takeoff'!BC1285</f>
        <v/>
      </c>
      <c r="V1284" s="38"/>
      <c r="W1284" s="11"/>
      <c r="X1284" s="11"/>
      <c r="Y1284" s="11"/>
    </row>
    <row r="1285" spans="1:25" ht="20.100000000000001" customHeight="1" x14ac:dyDescent="0.2">
      <c r="A1285" s="12">
        <v>1277</v>
      </c>
      <c r="B1285" s="23" t="str">
        <f>IF('AccuValve Takeoff'!B1286="","",'AccuValve Takeoff'!B1286)</f>
        <v/>
      </c>
      <c r="C1285" s="45" t="str">
        <f>IF('AccuValve Takeoff'!C1286="","",'AccuValve Takeoff'!C1286)</f>
        <v/>
      </c>
      <c r="D1285" s="23" t="str">
        <f>IF('AccuValve Takeoff'!D1286="","",'AccuValve Takeoff'!D1286)</f>
        <v/>
      </c>
      <c r="E1285" s="23" t="str">
        <f>IF('AccuValve Takeoff'!S1286="","",'AccuValve Takeoff'!S1286)</f>
        <v/>
      </c>
      <c r="F1285" s="23" t="str">
        <f>IF('AccuValve Takeoff'!F1286="","",'AccuValve Takeoff'!F1286)</f>
        <v/>
      </c>
      <c r="G1285" s="23" t="str">
        <f>IF('AccuValve Takeoff'!R1286="","",'AccuValve Takeoff'!R1286)</f>
        <v/>
      </c>
      <c r="H1285" s="23" t="str">
        <f>IF('AccuValve Takeoff'!G1286="","",'AccuValve Takeoff'!G1286)</f>
        <v/>
      </c>
      <c r="I1285" s="23" t="str">
        <f>IF('AccuValve Takeoff'!H1286="","",'AccuValve Takeoff'!H1286)</f>
        <v/>
      </c>
      <c r="J1285" s="326" t="str">
        <f>IF('AccuValve Takeoff'!I1286="","",IF('AccuValve Takeoff'!I1286="Not Available","",'AccuValve Takeoff'!I1286))</f>
        <v/>
      </c>
      <c r="K1285" s="326" t="str">
        <f>IF('AccuValve Takeoff'!J1286="","",IF('AccuValve Takeoff'!J1286="Not Available","",'AccuValve Takeoff'!J1286))</f>
        <v/>
      </c>
      <c r="L1285" s="326" t="str">
        <f>IF('AccuValve Takeoff'!K1286="","",IF('AccuValve Takeoff'!K1286="Not Available","",'AccuValve Takeoff'!K1286))</f>
        <v/>
      </c>
      <c r="M1285" s="326" t="str">
        <f>IF('AccuValve Takeoff'!L1286="","",IF('AccuValve Takeoff'!L1286="Not Available","",'AccuValve Takeoff'!L1286))</f>
        <v/>
      </c>
      <c r="N1285" s="326" t="str">
        <f>IF('AccuValve Takeoff'!M1286="","",IF('AccuValve Takeoff'!M1286="Not Available","",'AccuValve Takeoff'!M1286))</f>
        <v/>
      </c>
      <c r="O1285" s="23" t="str">
        <f>IF('AccuValve Takeoff'!N1286="","",'AccuValve Takeoff'!N1286)</f>
        <v/>
      </c>
      <c r="P1285" s="23" t="str">
        <f>IF('AccuValve Takeoff'!O1286="","",'AccuValve Takeoff'!O1286)</f>
        <v/>
      </c>
      <c r="Q1285" s="23" t="str">
        <f>IF('AccuValve Takeoff'!P1286="","",'AccuValve Takeoff'!P1286)</f>
        <v/>
      </c>
      <c r="R1285" s="34" t="str">
        <f>IF('AccuValve Takeoff'!Q1286="","",'AccuValve Takeoff'!Q1286)</f>
        <v xml:space="preserve"> </v>
      </c>
      <c r="S1285" s="35" t="str">
        <f>'AccuValve Takeoff'!T1286</f>
        <v/>
      </c>
      <c r="T1285" s="35" t="str">
        <f>'AccuValve Takeoff'!U1286</f>
        <v/>
      </c>
      <c r="U1285" s="325" t="str">
        <f>'AccuValve Takeoff'!BC1286</f>
        <v/>
      </c>
      <c r="V1285" s="38"/>
      <c r="W1285" s="11"/>
      <c r="X1285" s="11"/>
      <c r="Y1285" s="11"/>
    </row>
    <row r="1286" spans="1:25" ht="20.100000000000001" customHeight="1" x14ac:dyDescent="0.2">
      <c r="A1286" s="12">
        <v>1278</v>
      </c>
      <c r="B1286" s="23" t="str">
        <f>IF('AccuValve Takeoff'!B1287="","",'AccuValve Takeoff'!B1287)</f>
        <v/>
      </c>
      <c r="C1286" s="45" t="str">
        <f>IF('AccuValve Takeoff'!C1287="","",'AccuValve Takeoff'!C1287)</f>
        <v/>
      </c>
      <c r="D1286" s="23" t="str">
        <f>IF('AccuValve Takeoff'!D1287="","",'AccuValve Takeoff'!D1287)</f>
        <v/>
      </c>
      <c r="E1286" s="23" t="str">
        <f>IF('AccuValve Takeoff'!S1287="","",'AccuValve Takeoff'!S1287)</f>
        <v/>
      </c>
      <c r="F1286" s="23" t="str">
        <f>IF('AccuValve Takeoff'!F1287="","",'AccuValve Takeoff'!F1287)</f>
        <v/>
      </c>
      <c r="G1286" s="23" t="str">
        <f>IF('AccuValve Takeoff'!R1287="","",'AccuValve Takeoff'!R1287)</f>
        <v/>
      </c>
      <c r="H1286" s="23" t="str">
        <f>IF('AccuValve Takeoff'!G1287="","",'AccuValve Takeoff'!G1287)</f>
        <v/>
      </c>
      <c r="I1286" s="23" t="str">
        <f>IF('AccuValve Takeoff'!H1287="","",'AccuValve Takeoff'!H1287)</f>
        <v/>
      </c>
      <c r="J1286" s="326" t="str">
        <f>IF('AccuValve Takeoff'!I1287="","",IF('AccuValve Takeoff'!I1287="Not Available","",'AccuValve Takeoff'!I1287))</f>
        <v/>
      </c>
      <c r="K1286" s="326" t="str">
        <f>IF('AccuValve Takeoff'!J1287="","",IF('AccuValve Takeoff'!J1287="Not Available","",'AccuValve Takeoff'!J1287))</f>
        <v/>
      </c>
      <c r="L1286" s="326" t="str">
        <f>IF('AccuValve Takeoff'!K1287="","",IF('AccuValve Takeoff'!K1287="Not Available","",'AccuValve Takeoff'!K1287))</f>
        <v/>
      </c>
      <c r="M1286" s="326" t="str">
        <f>IF('AccuValve Takeoff'!L1287="","",IF('AccuValve Takeoff'!L1287="Not Available","",'AccuValve Takeoff'!L1287))</f>
        <v/>
      </c>
      <c r="N1286" s="326" t="str">
        <f>IF('AccuValve Takeoff'!M1287="","",IF('AccuValve Takeoff'!M1287="Not Available","",'AccuValve Takeoff'!M1287))</f>
        <v/>
      </c>
      <c r="O1286" s="23" t="str">
        <f>IF('AccuValve Takeoff'!N1287="","",'AccuValve Takeoff'!N1287)</f>
        <v/>
      </c>
      <c r="P1286" s="23" t="str">
        <f>IF('AccuValve Takeoff'!O1287="","",'AccuValve Takeoff'!O1287)</f>
        <v/>
      </c>
      <c r="Q1286" s="23" t="str">
        <f>IF('AccuValve Takeoff'!P1287="","",'AccuValve Takeoff'!P1287)</f>
        <v/>
      </c>
      <c r="R1286" s="34" t="str">
        <f>IF('AccuValve Takeoff'!Q1287="","",'AccuValve Takeoff'!Q1287)</f>
        <v xml:space="preserve"> </v>
      </c>
      <c r="S1286" s="35" t="str">
        <f>'AccuValve Takeoff'!T1287</f>
        <v/>
      </c>
      <c r="T1286" s="35" t="str">
        <f>'AccuValve Takeoff'!U1287</f>
        <v/>
      </c>
      <c r="U1286" s="325" t="str">
        <f>'AccuValve Takeoff'!BC1287</f>
        <v/>
      </c>
      <c r="V1286" s="38"/>
      <c r="W1286" s="11"/>
      <c r="X1286" s="11"/>
      <c r="Y1286" s="11"/>
    </row>
    <row r="1287" spans="1:25" ht="20.100000000000001" customHeight="1" x14ac:dyDescent="0.2">
      <c r="A1287" s="12">
        <v>1279</v>
      </c>
      <c r="B1287" s="23" t="str">
        <f>IF('AccuValve Takeoff'!B1288="","",'AccuValve Takeoff'!B1288)</f>
        <v/>
      </c>
      <c r="C1287" s="45" t="str">
        <f>IF('AccuValve Takeoff'!C1288="","",'AccuValve Takeoff'!C1288)</f>
        <v/>
      </c>
      <c r="D1287" s="23" t="str">
        <f>IF('AccuValve Takeoff'!D1288="","",'AccuValve Takeoff'!D1288)</f>
        <v/>
      </c>
      <c r="E1287" s="23" t="str">
        <f>IF('AccuValve Takeoff'!S1288="","",'AccuValve Takeoff'!S1288)</f>
        <v/>
      </c>
      <c r="F1287" s="23" t="str">
        <f>IF('AccuValve Takeoff'!F1288="","",'AccuValve Takeoff'!F1288)</f>
        <v/>
      </c>
      <c r="G1287" s="23" t="str">
        <f>IF('AccuValve Takeoff'!R1288="","",'AccuValve Takeoff'!R1288)</f>
        <v/>
      </c>
      <c r="H1287" s="23" t="str">
        <f>IF('AccuValve Takeoff'!G1288="","",'AccuValve Takeoff'!G1288)</f>
        <v/>
      </c>
      <c r="I1287" s="23" t="str">
        <f>IF('AccuValve Takeoff'!H1288="","",'AccuValve Takeoff'!H1288)</f>
        <v/>
      </c>
      <c r="J1287" s="326" t="str">
        <f>IF('AccuValve Takeoff'!I1288="","",IF('AccuValve Takeoff'!I1288="Not Available","",'AccuValve Takeoff'!I1288))</f>
        <v/>
      </c>
      <c r="K1287" s="326" t="str">
        <f>IF('AccuValve Takeoff'!J1288="","",IF('AccuValve Takeoff'!J1288="Not Available","",'AccuValve Takeoff'!J1288))</f>
        <v/>
      </c>
      <c r="L1287" s="326" t="str">
        <f>IF('AccuValve Takeoff'!K1288="","",IF('AccuValve Takeoff'!K1288="Not Available","",'AccuValve Takeoff'!K1288))</f>
        <v/>
      </c>
      <c r="M1287" s="326" t="str">
        <f>IF('AccuValve Takeoff'!L1288="","",IF('AccuValve Takeoff'!L1288="Not Available","",'AccuValve Takeoff'!L1288))</f>
        <v/>
      </c>
      <c r="N1287" s="326" t="str">
        <f>IF('AccuValve Takeoff'!M1288="","",IF('AccuValve Takeoff'!M1288="Not Available","",'AccuValve Takeoff'!M1288))</f>
        <v/>
      </c>
      <c r="O1287" s="23" t="str">
        <f>IF('AccuValve Takeoff'!N1288="","",'AccuValve Takeoff'!N1288)</f>
        <v/>
      </c>
      <c r="P1287" s="23" t="str">
        <f>IF('AccuValve Takeoff'!O1288="","",'AccuValve Takeoff'!O1288)</f>
        <v/>
      </c>
      <c r="Q1287" s="23" t="str">
        <f>IF('AccuValve Takeoff'!P1288="","",'AccuValve Takeoff'!P1288)</f>
        <v/>
      </c>
      <c r="R1287" s="34" t="str">
        <f>IF('AccuValve Takeoff'!Q1288="","",'AccuValve Takeoff'!Q1288)</f>
        <v xml:space="preserve"> </v>
      </c>
      <c r="S1287" s="35" t="str">
        <f>'AccuValve Takeoff'!T1288</f>
        <v/>
      </c>
      <c r="T1287" s="35" t="str">
        <f>'AccuValve Takeoff'!U1288</f>
        <v/>
      </c>
      <c r="U1287" s="325" t="str">
        <f>'AccuValve Takeoff'!BC1288</f>
        <v/>
      </c>
      <c r="V1287" s="38"/>
      <c r="W1287" s="11"/>
      <c r="X1287" s="11"/>
      <c r="Y1287" s="11"/>
    </row>
    <row r="1288" spans="1:25" ht="20.100000000000001" customHeight="1" x14ac:dyDescent="0.2">
      <c r="A1288" s="12">
        <v>1280</v>
      </c>
      <c r="B1288" s="23" t="str">
        <f>IF('AccuValve Takeoff'!B1289="","",'AccuValve Takeoff'!B1289)</f>
        <v/>
      </c>
      <c r="C1288" s="45" t="str">
        <f>IF('AccuValve Takeoff'!C1289="","",'AccuValve Takeoff'!C1289)</f>
        <v/>
      </c>
      <c r="D1288" s="23" t="str">
        <f>IF('AccuValve Takeoff'!D1289="","",'AccuValve Takeoff'!D1289)</f>
        <v/>
      </c>
      <c r="E1288" s="23" t="str">
        <f>IF('AccuValve Takeoff'!S1289="","",'AccuValve Takeoff'!S1289)</f>
        <v/>
      </c>
      <c r="F1288" s="23" t="str">
        <f>IF('AccuValve Takeoff'!F1289="","",'AccuValve Takeoff'!F1289)</f>
        <v/>
      </c>
      <c r="G1288" s="23" t="str">
        <f>IF('AccuValve Takeoff'!R1289="","",'AccuValve Takeoff'!R1289)</f>
        <v/>
      </c>
      <c r="H1288" s="23" t="str">
        <f>IF('AccuValve Takeoff'!G1289="","",'AccuValve Takeoff'!G1289)</f>
        <v/>
      </c>
      <c r="I1288" s="23" t="str">
        <f>IF('AccuValve Takeoff'!H1289="","",'AccuValve Takeoff'!H1289)</f>
        <v/>
      </c>
      <c r="J1288" s="326" t="str">
        <f>IF('AccuValve Takeoff'!I1289="","",IF('AccuValve Takeoff'!I1289="Not Available","",'AccuValve Takeoff'!I1289))</f>
        <v/>
      </c>
      <c r="K1288" s="326" t="str">
        <f>IF('AccuValve Takeoff'!J1289="","",IF('AccuValve Takeoff'!J1289="Not Available","",'AccuValve Takeoff'!J1289))</f>
        <v/>
      </c>
      <c r="L1288" s="326" t="str">
        <f>IF('AccuValve Takeoff'!K1289="","",IF('AccuValve Takeoff'!K1289="Not Available","",'AccuValve Takeoff'!K1289))</f>
        <v/>
      </c>
      <c r="M1288" s="326" t="str">
        <f>IF('AccuValve Takeoff'!L1289="","",IF('AccuValve Takeoff'!L1289="Not Available","",'AccuValve Takeoff'!L1289))</f>
        <v/>
      </c>
      <c r="N1288" s="326" t="str">
        <f>IF('AccuValve Takeoff'!M1289="","",IF('AccuValve Takeoff'!M1289="Not Available","",'AccuValve Takeoff'!M1289))</f>
        <v/>
      </c>
      <c r="O1288" s="23" t="str">
        <f>IF('AccuValve Takeoff'!N1289="","",'AccuValve Takeoff'!N1289)</f>
        <v/>
      </c>
      <c r="P1288" s="23" t="str">
        <f>IF('AccuValve Takeoff'!O1289="","",'AccuValve Takeoff'!O1289)</f>
        <v/>
      </c>
      <c r="Q1288" s="23" t="str">
        <f>IF('AccuValve Takeoff'!P1289="","",'AccuValve Takeoff'!P1289)</f>
        <v/>
      </c>
      <c r="R1288" s="34" t="str">
        <f>IF('AccuValve Takeoff'!Q1289="","",'AccuValve Takeoff'!Q1289)</f>
        <v xml:space="preserve"> </v>
      </c>
      <c r="S1288" s="35" t="str">
        <f>'AccuValve Takeoff'!T1289</f>
        <v/>
      </c>
      <c r="T1288" s="35" t="str">
        <f>'AccuValve Takeoff'!U1289</f>
        <v/>
      </c>
      <c r="U1288" s="325" t="str">
        <f>'AccuValve Takeoff'!BC1289</f>
        <v/>
      </c>
      <c r="V1288" s="38"/>
      <c r="W1288" s="11"/>
      <c r="X1288" s="11"/>
      <c r="Y1288" s="11"/>
    </row>
    <row r="1289" spans="1:25" ht="20.100000000000001" customHeight="1" x14ac:dyDescent="0.2">
      <c r="A1289" s="12">
        <v>1281</v>
      </c>
      <c r="B1289" s="23" t="str">
        <f>IF('AccuValve Takeoff'!B1290="","",'AccuValve Takeoff'!B1290)</f>
        <v/>
      </c>
      <c r="C1289" s="45" t="str">
        <f>IF('AccuValve Takeoff'!C1290="","",'AccuValve Takeoff'!C1290)</f>
        <v/>
      </c>
      <c r="D1289" s="23" t="str">
        <f>IF('AccuValve Takeoff'!D1290="","",'AccuValve Takeoff'!D1290)</f>
        <v/>
      </c>
      <c r="E1289" s="23" t="str">
        <f>IF('AccuValve Takeoff'!S1290="","",'AccuValve Takeoff'!S1290)</f>
        <v/>
      </c>
      <c r="F1289" s="23" t="str">
        <f>IF('AccuValve Takeoff'!F1290="","",'AccuValve Takeoff'!F1290)</f>
        <v/>
      </c>
      <c r="G1289" s="23" t="str">
        <f>IF('AccuValve Takeoff'!R1290="","",'AccuValve Takeoff'!R1290)</f>
        <v/>
      </c>
      <c r="H1289" s="23" t="str">
        <f>IF('AccuValve Takeoff'!G1290="","",'AccuValve Takeoff'!G1290)</f>
        <v/>
      </c>
      <c r="I1289" s="23" t="str">
        <f>IF('AccuValve Takeoff'!H1290="","",'AccuValve Takeoff'!H1290)</f>
        <v/>
      </c>
      <c r="J1289" s="326" t="str">
        <f>IF('AccuValve Takeoff'!I1290="","",IF('AccuValve Takeoff'!I1290="Not Available","",'AccuValve Takeoff'!I1290))</f>
        <v/>
      </c>
      <c r="K1289" s="326" t="str">
        <f>IF('AccuValve Takeoff'!J1290="","",IF('AccuValve Takeoff'!J1290="Not Available","",'AccuValve Takeoff'!J1290))</f>
        <v/>
      </c>
      <c r="L1289" s="326" t="str">
        <f>IF('AccuValve Takeoff'!K1290="","",IF('AccuValve Takeoff'!K1290="Not Available","",'AccuValve Takeoff'!K1290))</f>
        <v/>
      </c>
      <c r="M1289" s="326" t="str">
        <f>IF('AccuValve Takeoff'!L1290="","",IF('AccuValve Takeoff'!L1290="Not Available","",'AccuValve Takeoff'!L1290))</f>
        <v/>
      </c>
      <c r="N1289" s="326" t="str">
        <f>IF('AccuValve Takeoff'!M1290="","",IF('AccuValve Takeoff'!M1290="Not Available","",'AccuValve Takeoff'!M1290))</f>
        <v/>
      </c>
      <c r="O1289" s="23" t="str">
        <f>IF('AccuValve Takeoff'!N1290="","",'AccuValve Takeoff'!N1290)</f>
        <v/>
      </c>
      <c r="P1289" s="23" t="str">
        <f>IF('AccuValve Takeoff'!O1290="","",'AccuValve Takeoff'!O1290)</f>
        <v/>
      </c>
      <c r="Q1289" s="23" t="str">
        <f>IF('AccuValve Takeoff'!P1290="","",'AccuValve Takeoff'!P1290)</f>
        <v/>
      </c>
      <c r="R1289" s="34" t="str">
        <f>IF('AccuValve Takeoff'!Q1290="","",'AccuValve Takeoff'!Q1290)</f>
        <v xml:space="preserve"> </v>
      </c>
      <c r="S1289" s="35" t="str">
        <f>'AccuValve Takeoff'!T1290</f>
        <v/>
      </c>
      <c r="T1289" s="35" t="str">
        <f>'AccuValve Takeoff'!U1290</f>
        <v/>
      </c>
      <c r="U1289" s="325" t="str">
        <f>'AccuValve Takeoff'!BC1290</f>
        <v/>
      </c>
      <c r="V1289" s="38"/>
      <c r="W1289" s="11"/>
      <c r="X1289" s="11"/>
      <c r="Y1289" s="11"/>
    </row>
    <row r="1290" spans="1:25" ht="20.100000000000001" customHeight="1" x14ac:dyDescent="0.2">
      <c r="A1290" s="12">
        <v>1282</v>
      </c>
      <c r="B1290" s="23" t="str">
        <f>IF('AccuValve Takeoff'!B1291="","",'AccuValve Takeoff'!B1291)</f>
        <v/>
      </c>
      <c r="C1290" s="45" t="str">
        <f>IF('AccuValve Takeoff'!C1291="","",'AccuValve Takeoff'!C1291)</f>
        <v/>
      </c>
      <c r="D1290" s="23" t="str">
        <f>IF('AccuValve Takeoff'!D1291="","",'AccuValve Takeoff'!D1291)</f>
        <v/>
      </c>
      <c r="E1290" s="23" t="str">
        <f>IF('AccuValve Takeoff'!S1291="","",'AccuValve Takeoff'!S1291)</f>
        <v/>
      </c>
      <c r="F1290" s="23" t="str">
        <f>IF('AccuValve Takeoff'!F1291="","",'AccuValve Takeoff'!F1291)</f>
        <v/>
      </c>
      <c r="G1290" s="23" t="str">
        <f>IF('AccuValve Takeoff'!R1291="","",'AccuValve Takeoff'!R1291)</f>
        <v/>
      </c>
      <c r="H1290" s="23" t="str">
        <f>IF('AccuValve Takeoff'!G1291="","",'AccuValve Takeoff'!G1291)</f>
        <v/>
      </c>
      <c r="I1290" s="23" t="str">
        <f>IF('AccuValve Takeoff'!H1291="","",'AccuValve Takeoff'!H1291)</f>
        <v/>
      </c>
      <c r="J1290" s="326" t="str">
        <f>IF('AccuValve Takeoff'!I1291="","",IF('AccuValve Takeoff'!I1291="Not Available","",'AccuValve Takeoff'!I1291))</f>
        <v/>
      </c>
      <c r="K1290" s="326" t="str">
        <f>IF('AccuValve Takeoff'!J1291="","",IF('AccuValve Takeoff'!J1291="Not Available","",'AccuValve Takeoff'!J1291))</f>
        <v/>
      </c>
      <c r="L1290" s="326" t="str">
        <f>IF('AccuValve Takeoff'!K1291="","",IF('AccuValve Takeoff'!K1291="Not Available","",'AccuValve Takeoff'!K1291))</f>
        <v/>
      </c>
      <c r="M1290" s="326" t="str">
        <f>IF('AccuValve Takeoff'!L1291="","",IF('AccuValve Takeoff'!L1291="Not Available","",'AccuValve Takeoff'!L1291))</f>
        <v/>
      </c>
      <c r="N1290" s="326" t="str">
        <f>IF('AccuValve Takeoff'!M1291="","",IF('AccuValve Takeoff'!M1291="Not Available","",'AccuValve Takeoff'!M1291))</f>
        <v/>
      </c>
      <c r="O1290" s="23" t="str">
        <f>IF('AccuValve Takeoff'!N1291="","",'AccuValve Takeoff'!N1291)</f>
        <v/>
      </c>
      <c r="P1290" s="23" t="str">
        <f>IF('AccuValve Takeoff'!O1291="","",'AccuValve Takeoff'!O1291)</f>
        <v/>
      </c>
      <c r="Q1290" s="23" t="str">
        <f>IF('AccuValve Takeoff'!P1291="","",'AccuValve Takeoff'!P1291)</f>
        <v/>
      </c>
      <c r="R1290" s="34" t="str">
        <f>IF('AccuValve Takeoff'!Q1291="","",'AccuValve Takeoff'!Q1291)</f>
        <v xml:space="preserve"> </v>
      </c>
      <c r="S1290" s="35" t="str">
        <f>'AccuValve Takeoff'!T1291</f>
        <v/>
      </c>
      <c r="T1290" s="35" t="str">
        <f>'AccuValve Takeoff'!U1291</f>
        <v/>
      </c>
      <c r="U1290" s="325" t="str">
        <f>'AccuValve Takeoff'!BC1291</f>
        <v/>
      </c>
      <c r="V1290" s="38"/>
      <c r="W1290" s="11"/>
      <c r="X1290" s="11"/>
      <c r="Y1290" s="11"/>
    </row>
    <row r="1291" spans="1:25" ht="20.100000000000001" customHeight="1" x14ac:dyDescent="0.2">
      <c r="A1291" s="12">
        <v>1283</v>
      </c>
      <c r="B1291" s="23" t="str">
        <f>IF('AccuValve Takeoff'!B1292="","",'AccuValve Takeoff'!B1292)</f>
        <v/>
      </c>
      <c r="C1291" s="45" t="str">
        <f>IF('AccuValve Takeoff'!C1292="","",'AccuValve Takeoff'!C1292)</f>
        <v/>
      </c>
      <c r="D1291" s="23" t="str">
        <f>IF('AccuValve Takeoff'!D1292="","",'AccuValve Takeoff'!D1292)</f>
        <v/>
      </c>
      <c r="E1291" s="23" t="str">
        <f>IF('AccuValve Takeoff'!S1292="","",'AccuValve Takeoff'!S1292)</f>
        <v/>
      </c>
      <c r="F1291" s="23" t="str">
        <f>IF('AccuValve Takeoff'!F1292="","",'AccuValve Takeoff'!F1292)</f>
        <v/>
      </c>
      <c r="G1291" s="23" t="str">
        <f>IF('AccuValve Takeoff'!R1292="","",'AccuValve Takeoff'!R1292)</f>
        <v/>
      </c>
      <c r="H1291" s="23" t="str">
        <f>IF('AccuValve Takeoff'!G1292="","",'AccuValve Takeoff'!G1292)</f>
        <v/>
      </c>
      <c r="I1291" s="23" t="str">
        <f>IF('AccuValve Takeoff'!H1292="","",'AccuValve Takeoff'!H1292)</f>
        <v/>
      </c>
      <c r="J1291" s="326" t="str">
        <f>IF('AccuValve Takeoff'!I1292="","",IF('AccuValve Takeoff'!I1292="Not Available","",'AccuValve Takeoff'!I1292))</f>
        <v/>
      </c>
      <c r="K1291" s="326" t="str">
        <f>IF('AccuValve Takeoff'!J1292="","",IF('AccuValve Takeoff'!J1292="Not Available","",'AccuValve Takeoff'!J1292))</f>
        <v/>
      </c>
      <c r="L1291" s="326" t="str">
        <f>IF('AccuValve Takeoff'!K1292="","",IF('AccuValve Takeoff'!K1292="Not Available","",'AccuValve Takeoff'!K1292))</f>
        <v/>
      </c>
      <c r="M1291" s="326" t="str">
        <f>IF('AccuValve Takeoff'!L1292="","",IF('AccuValve Takeoff'!L1292="Not Available","",'AccuValve Takeoff'!L1292))</f>
        <v/>
      </c>
      <c r="N1291" s="326" t="str">
        <f>IF('AccuValve Takeoff'!M1292="","",IF('AccuValve Takeoff'!M1292="Not Available","",'AccuValve Takeoff'!M1292))</f>
        <v/>
      </c>
      <c r="O1291" s="23" t="str">
        <f>IF('AccuValve Takeoff'!N1292="","",'AccuValve Takeoff'!N1292)</f>
        <v/>
      </c>
      <c r="P1291" s="23" t="str">
        <f>IF('AccuValve Takeoff'!O1292="","",'AccuValve Takeoff'!O1292)</f>
        <v/>
      </c>
      <c r="Q1291" s="23" t="str">
        <f>IF('AccuValve Takeoff'!P1292="","",'AccuValve Takeoff'!P1292)</f>
        <v/>
      </c>
      <c r="R1291" s="34" t="str">
        <f>IF('AccuValve Takeoff'!Q1292="","",'AccuValve Takeoff'!Q1292)</f>
        <v xml:space="preserve"> </v>
      </c>
      <c r="S1291" s="35" t="str">
        <f>'AccuValve Takeoff'!T1292</f>
        <v/>
      </c>
      <c r="T1291" s="35" t="str">
        <f>'AccuValve Takeoff'!U1292</f>
        <v/>
      </c>
      <c r="U1291" s="325" t="str">
        <f>'AccuValve Takeoff'!BC1292</f>
        <v/>
      </c>
      <c r="V1291" s="38"/>
      <c r="W1291" s="11"/>
      <c r="X1291" s="11"/>
      <c r="Y1291" s="11"/>
    </row>
    <row r="1292" spans="1:25" ht="20.100000000000001" customHeight="1" x14ac:dyDescent="0.2">
      <c r="A1292" s="12">
        <v>1284</v>
      </c>
      <c r="B1292" s="23" t="str">
        <f>IF('AccuValve Takeoff'!B1293="","",'AccuValve Takeoff'!B1293)</f>
        <v/>
      </c>
      <c r="C1292" s="45" t="str">
        <f>IF('AccuValve Takeoff'!C1293="","",'AccuValve Takeoff'!C1293)</f>
        <v/>
      </c>
      <c r="D1292" s="23" t="str">
        <f>IF('AccuValve Takeoff'!D1293="","",'AccuValve Takeoff'!D1293)</f>
        <v/>
      </c>
      <c r="E1292" s="23" t="str">
        <f>IF('AccuValve Takeoff'!S1293="","",'AccuValve Takeoff'!S1293)</f>
        <v/>
      </c>
      <c r="F1292" s="23" t="str">
        <f>IF('AccuValve Takeoff'!F1293="","",'AccuValve Takeoff'!F1293)</f>
        <v/>
      </c>
      <c r="G1292" s="23" t="str">
        <f>IF('AccuValve Takeoff'!R1293="","",'AccuValve Takeoff'!R1293)</f>
        <v/>
      </c>
      <c r="H1292" s="23" t="str">
        <f>IF('AccuValve Takeoff'!G1293="","",'AccuValve Takeoff'!G1293)</f>
        <v/>
      </c>
      <c r="I1292" s="23" t="str">
        <f>IF('AccuValve Takeoff'!H1293="","",'AccuValve Takeoff'!H1293)</f>
        <v/>
      </c>
      <c r="J1292" s="326" t="str">
        <f>IF('AccuValve Takeoff'!I1293="","",IF('AccuValve Takeoff'!I1293="Not Available","",'AccuValve Takeoff'!I1293))</f>
        <v/>
      </c>
      <c r="K1292" s="326" t="str">
        <f>IF('AccuValve Takeoff'!J1293="","",IF('AccuValve Takeoff'!J1293="Not Available","",'AccuValve Takeoff'!J1293))</f>
        <v/>
      </c>
      <c r="L1292" s="326" t="str">
        <f>IF('AccuValve Takeoff'!K1293="","",IF('AccuValve Takeoff'!K1293="Not Available","",'AccuValve Takeoff'!K1293))</f>
        <v/>
      </c>
      <c r="M1292" s="326" t="str">
        <f>IF('AccuValve Takeoff'!L1293="","",IF('AccuValve Takeoff'!L1293="Not Available","",'AccuValve Takeoff'!L1293))</f>
        <v/>
      </c>
      <c r="N1292" s="326" t="str">
        <f>IF('AccuValve Takeoff'!M1293="","",IF('AccuValve Takeoff'!M1293="Not Available","",'AccuValve Takeoff'!M1293))</f>
        <v/>
      </c>
      <c r="O1292" s="23" t="str">
        <f>IF('AccuValve Takeoff'!N1293="","",'AccuValve Takeoff'!N1293)</f>
        <v/>
      </c>
      <c r="P1292" s="23" t="str">
        <f>IF('AccuValve Takeoff'!O1293="","",'AccuValve Takeoff'!O1293)</f>
        <v/>
      </c>
      <c r="Q1292" s="23" t="str">
        <f>IF('AccuValve Takeoff'!P1293="","",'AccuValve Takeoff'!P1293)</f>
        <v/>
      </c>
      <c r="R1292" s="34" t="str">
        <f>IF('AccuValve Takeoff'!Q1293="","",'AccuValve Takeoff'!Q1293)</f>
        <v xml:space="preserve"> </v>
      </c>
      <c r="S1292" s="35" t="str">
        <f>'AccuValve Takeoff'!T1293</f>
        <v/>
      </c>
      <c r="T1292" s="35" t="str">
        <f>'AccuValve Takeoff'!U1293</f>
        <v/>
      </c>
      <c r="U1292" s="325" t="str">
        <f>'AccuValve Takeoff'!BC1293</f>
        <v/>
      </c>
      <c r="V1292" s="38"/>
      <c r="W1292" s="11"/>
      <c r="X1292" s="11"/>
      <c r="Y1292" s="11"/>
    </row>
    <row r="1293" spans="1:25" ht="20.100000000000001" customHeight="1" x14ac:dyDescent="0.2">
      <c r="A1293" s="12">
        <v>1285</v>
      </c>
      <c r="B1293" s="23" t="str">
        <f>IF('AccuValve Takeoff'!B1294="","",'AccuValve Takeoff'!B1294)</f>
        <v/>
      </c>
      <c r="C1293" s="45" t="str">
        <f>IF('AccuValve Takeoff'!C1294="","",'AccuValve Takeoff'!C1294)</f>
        <v/>
      </c>
      <c r="D1293" s="23" t="str">
        <f>IF('AccuValve Takeoff'!D1294="","",'AccuValve Takeoff'!D1294)</f>
        <v/>
      </c>
      <c r="E1293" s="23" t="str">
        <f>IF('AccuValve Takeoff'!S1294="","",'AccuValve Takeoff'!S1294)</f>
        <v/>
      </c>
      <c r="F1293" s="23" t="str">
        <f>IF('AccuValve Takeoff'!F1294="","",'AccuValve Takeoff'!F1294)</f>
        <v/>
      </c>
      <c r="G1293" s="23" t="str">
        <f>IF('AccuValve Takeoff'!R1294="","",'AccuValve Takeoff'!R1294)</f>
        <v/>
      </c>
      <c r="H1293" s="23" t="str">
        <f>IF('AccuValve Takeoff'!G1294="","",'AccuValve Takeoff'!G1294)</f>
        <v/>
      </c>
      <c r="I1293" s="23" t="str">
        <f>IF('AccuValve Takeoff'!H1294="","",'AccuValve Takeoff'!H1294)</f>
        <v/>
      </c>
      <c r="J1293" s="326" t="str">
        <f>IF('AccuValve Takeoff'!I1294="","",IF('AccuValve Takeoff'!I1294="Not Available","",'AccuValve Takeoff'!I1294))</f>
        <v/>
      </c>
      <c r="K1293" s="326" t="str">
        <f>IF('AccuValve Takeoff'!J1294="","",IF('AccuValve Takeoff'!J1294="Not Available","",'AccuValve Takeoff'!J1294))</f>
        <v/>
      </c>
      <c r="L1293" s="326" t="str">
        <f>IF('AccuValve Takeoff'!K1294="","",IF('AccuValve Takeoff'!K1294="Not Available","",'AccuValve Takeoff'!K1294))</f>
        <v/>
      </c>
      <c r="M1293" s="326" t="str">
        <f>IF('AccuValve Takeoff'!L1294="","",IF('AccuValve Takeoff'!L1294="Not Available","",'AccuValve Takeoff'!L1294))</f>
        <v/>
      </c>
      <c r="N1293" s="326" t="str">
        <f>IF('AccuValve Takeoff'!M1294="","",IF('AccuValve Takeoff'!M1294="Not Available","",'AccuValve Takeoff'!M1294))</f>
        <v/>
      </c>
      <c r="O1293" s="23" t="str">
        <f>IF('AccuValve Takeoff'!N1294="","",'AccuValve Takeoff'!N1294)</f>
        <v/>
      </c>
      <c r="P1293" s="23" t="str">
        <f>IF('AccuValve Takeoff'!O1294="","",'AccuValve Takeoff'!O1294)</f>
        <v/>
      </c>
      <c r="Q1293" s="23" t="str">
        <f>IF('AccuValve Takeoff'!P1294="","",'AccuValve Takeoff'!P1294)</f>
        <v/>
      </c>
      <c r="R1293" s="34" t="str">
        <f>IF('AccuValve Takeoff'!Q1294="","",'AccuValve Takeoff'!Q1294)</f>
        <v xml:space="preserve"> </v>
      </c>
      <c r="S1293" s="35" t="str">
        <f>'AccuValve Takeoff'!T1294</f>
        <v/>
      </c>
      <c r="T1293" s="35" t="str">
        <f>'AccuValve Takeoff'!U1294</f>
        <v/>
      </c>
      <c r="U1293" s="325" t="str">
        <f>'AccuValve Takeoff'!BC1294</f>
        <v/>
      </c>
      <c r="V1293" s="38"/>
      <c r="W1293" s="11"/>
      <c r="X1293" s="11"/>
      <c r="Y1293" s="11"/>
    </row>
    <row r="1294" spans="1:25" ht="20.100000000000001" customHeight="1" x14ac:dyDescent="0.2">
      <c r="A1294" s="12">
        <v>1286</v>
      </c>
      <c r="B1294" s="23" t="str">
        <f>IF('AccuValve Takeoff'!B1295="","",'AccuValve Takeoff'!B1295)</f>
        <v/>
      </c>
      <c r="C1294" s="45" t="str">
        <f>IF('AccuValve Takeoff'!C1295="","",'AccuValve Takeoff'!C1295)</f>
        <v/>
      </c>
      <c r="D1294" s="23" t="str">
        <f>IF('AccuValve Takeoff'!D1295="","",'AccuValve Takeoff'!D1295)</f>
        <v/>
      </c>
      <c r="E1294" s="23" t="str">
        <f>IF('AccuValve Takeoff'!S1295="","",'AccuValve Takeoff'!S1295)</f>
        <v/>
      </c>
      <c r="F1294" s="23" t="str">
        <f>IF('AccuValve Takeoff'!F1295="","",'AccuValve Takeoff'!F1295)</f>
        <v/>
      </c>
      <c r="G1294" s="23" t="str">
        <f>IF('AccuValve Takeoff'!R1295="","",'AccuValve Takeoff'!R1295)</f>
        <v/>
      </c>
      <c r="H1294" s="23" t="str">
        <f>IF('AccuValve Takeoff'!G1295="","",'AccuValve Takeoff'!G1295)</f>
        <v/>
      </c>
      <c r="I1294" s="23" t="str">
        <f>IF('AccuValve Takeoff'!H1295="","",'AccuValve Takeoff'!H1295)</f>
        <v/>
      </c>
      <c r="J1294" s="326" t="str">
        <f>IF('AccuValve Takeoff'!I1295="","",IF('AccuValve Takeoff'!I1295="Not Available","",'AccuValve Takeoff'!I1295))</f>
        <v/>
      </c>
      <c r="K1294" s="326" t="str">
        <f>IF('AccuValve Takeoff'!J1295="","",IF('AccuValve Takeoff'!J1295="Not Available","",'AccuValve Takeoff'!J1295))</f>
        <v/>
      </c>
      <c r="L1294" s="326" t="str">
        <f>IF('AccuValve Takeoff'!K1295="","",IF('AccuValve Takeoff'!K1295="Not Available","",'AccuValve Takeoff'!K1295))</f>
        <v/>
      </c>
      <c r="M1294" s="326" t="str">
        <f>IF('AccuValve Takeoff'!L1295="","",IF('AccuValve Takeoff'!L1295="Not Available","",'AccuValve Takeoff'!L1295))</f>
        <v/>
      </c>
      <c r="N1294" s="326" t="str">
        <f>IF('AccuValve Takeoff'!M1295="","",IF('AccuValve Takeoff'!M1295="Not Available","",'AccuValve Takeoff'!M1295))</f>
        <v/>
      </c>
      <c r="O1294" s="23" t="str">
        <f>IF('AccuValve Takeoff'!N1295="","",'AccuValve Takeoff'!N1295)</f>
        <v/>
      </c>
      <c r="P1294" s="23" t="str">
        <f>IF('AccuValve Takeoff'!O1295="","",'AccuValve Takeoff'!O1295)</f>
        <v/>
      </c>
      <c r="Q1294" s="23" t="str">
        <f>IF('AccuValve Takeoff'!P1295="","",'AccuValve Takeoff'!P1295)</f>
        <v/>
      </c>
      <c r="R1294" s="34" t="str">
        <f>IF('AccuValve Takeoff'!Q1295="","",'AccuValve Takeoff'!Q1295)</f>
        <v xml:space="preserve"> </v>
      </c>
      <c r="S1294" s="35" t="str">
        <f>'AccuValve Takeoff'!T1295</f>
        <v/>
      </c>
      <c r="T1294" s="35" t="str">
        <f>'AccuValve Takeoff'!U1295</f>
        <v/>
      </c>
      <c r="U1294" s="325" t="str">
        <f>'AccuValve Takeoff'!BC1295</f>
        <v/>
      </c>
      <c r="V1294" s="38"/>
      <c r="W1294" s="11"/>
      <c r="X1294" s="11"/>
      <c r="Y1294" s="11"/>
    </row>
    <row r="1295" spans="1:25" ht="20.100000000000001" customHeight="1" x14ac:dyDescent="0.2">
      <c r="A1295" s="12">
        <v>1287</v>
      </c>
      <c r="B1295" s="23" t="str">
        <f>IF('AccuValve Takeoff'!B1296="","",'AccuValve Takeoff'!B1296)</f>
        <v/>
      </c>
      <c r="C1295" s="45" t="str">
        <f>IF('AccuValve Takeoff'!C1296="","",'AccuValve Takeoff'!C1296)</f>
        <v/>
      </c>
      <c r="D1295" s="23" t="str">
        <f>IF('AccuValve Takeoff'!D1296="","",'AccuValve Takeoff'!D1296)</f>
        <v/>
      </c>
      <c r="E1295" s="23" t="str">
        <f>IF('AccuValve Takeoff'!S1296="","",'AccuValve Takeoff'!S1296)</f>
        <v/>
      </c>
      <c r="F1295" s="23" t="str">
        <f>IF('AccuValve Takeoff'!F1296="","",'AccuValve Takeoff'!F1296)</f>
        <v/>
      </c>
      <c r="G1295" s="23" t="str">
        <f>IF('AccuValve Takeoff'!R1296="","",'AccuValve Takeoff'!R1296)</f>
        <v/>
      </c>
      <c r="H1295" s="23" t="str">
        <f>IF('AccuValve Takeoff'!G1296="","",'AccuValve Takeoff'!G1296)</f>
        <v/>
      </c>
      <c r="I1295" s="23" t="str">
        <f>IF('AccuValve Takeoff'!H1296="","",'AccuValve Takeoff'!H1296)</f>
        <v/>
      </c>
      <c r="J1295" s="326" t="str">
        <f>IF('AccuValve Takeoff'!I1296="","",IF('AccuValve Takeoff'!I1296="Not Available","",'AccuValve Takeoff'!I1296))</f>
        <v/>
      </c>
      <c r="K1295" s="326" t="str">
        <f>IF('AccuValve Takeoff'!J1296="","",IF('AccuValve Takeoff'!J1296="Not Available","",'AccuValve Takeoff'!J1296))</f>
        <v/>
      </c>
      <c r="L1295" s="326" t="str">
        <f>IF('AccuValve Takeoff'!K1296="","",IF('AccuValve Takeoff'!K1296="Not Available","",'AccuValve Takeoff'!K1296))</f>
        <v/>
      </c>
      <c r="M1295" s="326" t="str">
        <f>IF('AccuValve Takeoff'!L1296="","",IF('AccuValve Takeoff'!L1296="Not Available","",'AccuValve Takeoff'!L1296))</f>
        <v/>
      </c>
      <c r="N1295" s="326" t="str">
        <f>IF('AccuValve Takeoff'!M1296="","",IF('AccuValve Takeoff'!M1296="Not Available","",'AccuValve Takeoff'!M1296))</f>
        <v/>
      </c>
      <c r="O1295" s="23" t="str">
        <f>IF('AccuValve Takeoff'!N1296="","",'AccuValve Takeoff'!N1296)</f>
        <v/>
      </c>
      <c r="P1295" s="23" t="str">
        <f>IF('AccuValve Takeoff'!O1296="","",'AccuValve Takeoff'!O1296)</f>
        <v/>
      </c>
      <c r="Q1295" s="23" t="str">
        <f>IF('AccuValve Takeoff'!P1296="","",'AccuValve Takeoff'!P1296)</f>
        <v/>
      </c>
      <c r="R1295" s="34" t="str">
        <f>IF('AccuValve Takeoff'!Q1296="","",'AccuValve Takeoff'!Q1296)</f>
        <v xml:space="preserve"> </v>
      </c>
      <c r="S1295" s="35" t="str">
        <f>'AccuValve Takeoff'!T1296</f>
        <v/>
      </c>
      <c r="T1295" s="35" t="str">
        <f>'AccuValve Takeoff'!U1296</f>
        <v/>
      </c>
      <c r="U1295" s="325" t="str">
        <f>'AccuValve Takeoff'!BC1296</f>
        <v/>
      </c>
      <c r="V1295" s="38"/>
      <c r="W1295" s="11"/>
      <c r="X1295" s="11"/>
      <c r="Y1295" s="11"/>
    </row>
    <row r="1296" spans="1:25" ht="20.100000000000001" customHeight="1" x14ac:dyDescent="0.2">
      <c r="A1296" s="12">
        <v>1288</v>
      </c>
      <c r="B1296" s="23" t="str">
        <f>IF('AccuValve Takeoff'!B1297="","",'AccuValve Takeoff'!B1297)</f>
        <v/>
      </c>
      <c r="C1296" s="45" t="str">
        <f>IF('AccuValve Takeoff'!C1297="","",'AccuValve Takeoff'!C1297)</f>
        <v/>
      </c>
      <c r="D1296" s="23" t="str">
        <f>IF('AccuValve Takeoff'!D1297="","",'AccuValve Takeoff'!D1297)</f>
        <v/>
      </c>
      <c r="E1296" s="23" t="str">
        <f>IF('AccuValve Takeoff'!S1297="","",'AccuValve Takeoff'!S1297)</f>
        <v/>
      </c>
      <c r="F1296" s="23" t="str">
        <f>IF('AccuValve Takeoff'!F1297="","",'AccuValve Takeoff'!F1297)</f>
        <v/>
      </c>
      <c r="G1296" s="23" t="str">
        <f>IF('AccuValve Takeoff'!R1297="","",'AccuValve Takeoff'!R1297)</f>
        <v/>
      </c>
      <c r="H1296" s="23" t="str">
        <f>IF('AccuValve Takeoff'!G1297="","",'AccuValve Takeoff'!G1297)</f>
        <v/>
      </c>
      <c r="I1296" s="23" t="str">
        <f>IF('AccuValve Takeoff'!H1297="","",'AccuValve Takeoff'!H1297)</f>
        <v/>
      </c>
      <c r="J1296" s="326" t="str">
        <f>IF('AccuValve Takeoff'!I1297="","",IF('AccuValve Takeoff'!I1297="Not Available","",'AccuValve Takeoff'!I1297))</f>
        <v/>
      </c>
      <c r="K1296" s="326" t="str">
        <f>IF('AccuValve Takeoff'!J1297="","",IF('AccuValve Takeoff'!J1297="Not Available","",'AccuValve Takeoff'!J1297))</f>
        <v/>
      </c>
      <c r="L1296" s="326" t="str">
        <f>IF('AccuValve Takeoff'!K1297="","",IF('AccuValve Takeoff'!K1297="Not Available","",'AccuValve Takeoff'!K1297))</f>
        <v/>
      </c>
      <c r="M1296" s="326" t="str">
        <f>IF('AccuValve Takeoff'!L1297="","",IF('AccuValve Takeoff'!L1297="Not Available","",'AccuValve Takeoff'!L1297))</f>
        <v/>
      </c>
      <c r="N1296" s="326" t="str">
        <f>IF('AccuValve Takeoff'!M1297="","",IF('AccuValve Takeoff'!M1297="Not Available","",'AccuValve Takeoff'!M1297))</f>
        <v/>
      </c>
      <c r="O1296" s="23" t="str">
        <f>IF('AccuValve Takeoff'!N1297="","",'AccuValve Takeoff'!N1297)</f>
        <v/>
      </c>
      <c r="P1296" s="23" t="str">
        <f>IF('AccuValve Takeoff'!O1297="","",'AccuValve Takeoff'!O1297)</f>
        <v/>
      </c>
      <c r="Q1296" s="23" t="str">
        <f>IF('AccuValve Takeoff'!P1297="","",'AccuValve Takeoff'!P1297)</f>
        <v/>
      </c>
      <c r="R1296" s="34" t="str">
        <f>IF('AccuValve Takeoff'!Q1297="","",'AccuValve Takeoff'!Q1297)</f>
        <v xml:space="preserve"> </v>
      </c>
      <c r="S1296" s="35" t="str">
        <f>'AccuValve Takeoff'!T1297</f>
        <v/>
      </c>
      <c r="T1296" s="35" t="str">
        <f>'AccuValve Takeoff'!U1297</f>
        <v/>
      </c>
      <c r="U1296" s="325" t="str">
        <f>'AccuValve Takeoff'!BC1297</f>
        <v/>
      </c>
      <c r="V1296" s="38"/>
      <c r="W1296" s="11"/>
      <c r="X1296" s="11"/>
      <c r="Y1296" s="11"/>
    </row>
    <row r="1297" spans="1:25" ht="20.100000000000001" customHeight="1" x14ac:dyDescent="0.2">
      <c r="A1297" s="12">
        <v>1289</v>
      </c>
      <c r="B1297" s="23" t="str">
        <f>IF('AccuValve Takeoff'!B1298="","",'AccuValve Takeoff'!B1298)</f>
        <v/>
      </c>
      <c r="C1297" s="45" t="str">
        <f>IF('AccuValve Takeoff'!C1298="","",'AccuValve Takeoff'!C1298)</f>
        <v/>
      </c>
      <c r="D1297" s="23" t="str">
        <f>IF('AccuValve Takeoff'!D1298="","",'AccuValve Takeoff'!D1298)</f>
        <v/>
      </c>
      <c r="E1297" s="23" t="str">
        <f>IF('AccuValve Takeoff'!S1298="","",'AccuValve Takeoff'!S1298)</f>
        <v/>
      </c>
      <c r="F1297" s="23" t="str">
        <f>IF('AccuValve Takeoff'!F1298="","",'AccuValve Takeoff'!F1298)</f>
        <v/>
      </c>
      <c r="G1297" s="23" t="str">
        <f>IF('AccuValve Takeoff'!R1298="","",'AccuValve Takeoff'!R1298)</f>
        <v/>
      </c>
      <c r="H1297" s="23" t="str">
        <f>IF('AccuValve Takeoff'!G1298="","",'AccuValve Takeoff'!G1298)</f>
        <v/>
      </c>
      <c r="I1297" s="23" t="str">
        <f>IF('AccuValve Takeoff'!H1298="","",'AccuValve Takeoff'!H1298)</f>
        <v/>
      </c>
      <c r="J1297" s="326" t="str">
        <f>IF('AccuValve Takeoff'!I1298="","",IF('AccuValve Takeoff'!I1298="Not Available","",'AccuValve Takeoff'!I1298))</f>
        <v/>
      </c>
      <c r="K1297" s="326" t="str">
        <f>IF('AccuValve Takeoff'!J1298="","",IF('AccuValve Takeoff'!J1298="Not Available","",'AccuValve Takeoff'!J1298))</f>
        <v/>
      </c>
      <c r="L1297" s="326" t="str">
        <f>IF('AccuValve Takeoff'!K1298="","",IF('AccuValve Takeoff'!K1298="Not Available","",'AccuValve Takeoff'!K1298))</f>
        <v/>
      </c>
      <c r="M1297" s="326" t="str">
        <f>IF('AccuValve Takeoff'!L1298="","",IF('AccuValve Takeoff'!L1298="Not Available","",'AccuValve Takeoff'!L1298))</f>
        <v/>
      </c>
      <c r="N1297" s="326" t="str">
        <f>IF('AccuValve Takeoff'!M1298="","",IF('AccuValve Takeoff'!M1298="Not Available","",'AccuValve Takeoff'!M1298))</f>
        <v/>
      </c>
      <c r="O1297" s="23" t="str">
        <f>IF('AccuValve Takeoff'!N1298="","",'AccuValve Takeoff'!N1298)</f>
        <v/>
      </c>
      <c r="P1297" s="23" t="str">
        <f>IF('AccuValve Takeoff'!O1298="","",'AccuValve Takeoff'!O1298)</f>
        <v/>
      </c>
      <c r="Q1297" s="23" t="str">
        <f>IF('AccuValve Takeoff'!P1298="","",'AccuValve Takeoff'!P1298)</f>
        <v/>
      </c>
      <c r="R1297" s="34" t="str">
        <f>IF('AccuValve Takeoff'!Q1298="","",'AccuValve Takeoff'!Q1298)</f>
        <v xml:space="preserve"> </v>
      </c>
      <c r="S1297" s="35" t="str">
        <f>'AccuValve Takeoff'!T1298</f>
        <v/>
      </c>
      <c r="T1297" s="35" t="str">
        <f>'AccuValve Takeoff'!U1298</f>
        <v/>
      </c>
      <c r="U1297" s="325" t="str">
        <f>'AccuValve Takeoff'!BC1298</f>
        <v/>
      </c>
      <c r="V1297" s="38"/>
      <c r="W1297" s="11"/>
      <c r="X1297" s="11"/>
      <c r="Y1297" s="11"/>
    </row>
    <row r="1298" spans="1:25" ht="20.100000000000001" customHeight="1" x14ac:dyDescent="0.2">
      <c r="A1298" s="12">
        <v>1290</v>
      </c>
      <c r="B1298" s="23" t="str">
        <f>IF('AccuValve Takeoff'!B1299="","",'AccuValve Takeoff'!B1299)</f>
        <v/>
      </c>
      <c r="C1298" s="45" t="str">
        <f>IF('AccuValve Takeoff'!C1299="","",'AccuValve Takeoff'!C1299)</f>
        <v/>
      </c>
      <c r="D1298" s="23" t="str">
        <f>IF('AccuValve Takeoff'!D1299="","",'AccuValve Takeoff'!D1299)</f>
        <v/>
      </c>
      <c r="E1298" s="23" t="str">
        <f>IF('AccuValve Takeoff'!S1299="","",'AccuValve Takeoff'!S1299)</f>
        <v/>
      </c>
      <c r="F1298" s="23" t="str">
        <f>IF('AccuValve Takeoff'!F1299="","",'AccuValve Takeoff'!F1299)</f>
        <v/>
      </c>
      <c r="G1298" s="23" t="str">
        <f>IF('AccuValve Takeoff'!R1299="","",'AccuValve Takeoff'!R1299)</f>
        <v/>
      </c>
      <c r="H1298" s="23" t="str">
        <f>IF('AccuValve Takeoff'!G1299="","",'AccuValve Takeoff'!G1299)</f>
        <v/>
      </c>
      <c r="I1298" s="23" t="str">
        <f>IF('AccuValve Takeoff'!H1299="","",'AccuValve Takeoff'!H1299)</f>
        <v/>
      </c>
      <c r="J1298" s="326" t="str">
        <f>IF('AccuValve Takeoff'!I1299="","",IF('AccuValve Takeoff'!I1299="Not Available","",'AccuValve Takeoff'!I1299))</f>
        <v/>
      </c>
      <c r="K1298" s="326" t="str">
        <f>IF('AccuValve Takeoff'!J1299="","",IF('AccuValve Takeoff'!J1299="Not Available","",'AccuValve Takeoff'!J1299))</f>
        <v/>
      </c>
      <c r="L1298" s="326" t="str">
        <f>IF('AccuValve Takeoff'!K1299="","",IF('AccuValve Takeoff'!K1299="Not Available","",'AccuValve Takeoff'!K1299))</f>
        <v/>
      </c>
      <c r="M1298" s="326" t="str">
        <f>IF('AccuValve Takeoff'!L1299="","",IF('AccuValve Takeoff'!L1299="Not Available","",'AccuValve Takeoff'!L1299))</f>
        <v/>
      </c>
      <c r="N1298" s="326" t="str">
        <f>IF('AccuValve Takeoff'!M1299="","",IF('AccuValve Takeoff'!M1299="Not Available","",'AccuValve Takeoff'!M1299))</f>
        <v/>
      </c>
      <c r="O1298" s="23" t="str">
        <f>IF('AccuValve Takeoff'!N1299="","",'AccuValve Takeoff'!N1299)</f>
        <v/>
      </c>
      <c r="P1298" s="23" t="str">
        <f>IF('AccuValve Takeoff'!O1299="","",'AccuValve Takeoff'!O1299)</f>
        <v/>
      </c>
      <c r="Q1298" s="23" t="str">
        <f>IF('AccuValve Takeoff'!P1299="","",'AccuValve Takeoff'!P1299)</f>
        <v/>
      </c>
      <c r="R1298" s="34" t="str">
        <f>IF('AccuValve Takeoff'!Q1299="","",'AccuValve Takeoff'!Q1299)</f>
        <v xml:space="preserve"> </v>
      </c>
      <c r="S1298" s="35" t="str">
        <f>'AccuValve Takeoff'!T1299</f>
        <v/>
      </c>
      <c r="T1298" s="35" t="str">
        <f>'AccuValve Takeoff'!U1299</f>
        <v/>
      </c>
      <c r="U1298" s="325" t="str">
        <f>'AccuValve Takeoff'!BC1299</f>
        <v/>
      </c>
      <c r="V1298" s="38"/>
      <c r="W1298" s="11"/>
      <c r="X1298" s="11"/>
      <c r="Y1298" s="11"/>
    </row>
    <row r="1299" spans="1:25" ht="20.100000000000001" customHeight="1" x14ac:dyDescent="0.2">
      <c r="A1299" s="12">
        <v>1291</v>
      </c>
      <c r="B1299" s="23" t="str">
        <f>IF('AccuValve Takeoff'!B1300="","",'AccuValve Takeoff'!B1300)</f>
        <v/>
      </c>
      <c r="C1299" s="45" t="str">
        <f>IF('AccuValve Takeoff'!C1300="","",'AccuValve Takeoff'!C1300)</f>
        <v/>
      </c>
      <c r="D1299" s="23" t="str">
        <f>IF('AccuValve Takeoff'!D1300="","",'AccuValve Takeoff'!D1300)</f>
        <v/>
      </c>
      <c r="E1299" s="23" t="str">
        <f>IF('AccuValve Takeoff'!S1300="","",'AccuValve Takeoff'!S1300)</f>
        <v/>
      </c>
      <c r="F1299" s="23" t="str">
        <f>IF('AccuValve Takeoff'!F1300="","",'AccuValve Takeoff'!F1300)</f>
        <v/>
      </c>
      <c r="G1299" s="23" t="str">
        <f>IF('AccuValve Takeoff'!R1300="","",'AccuValve Takeoff'!R1300)</f>
        <v/>
      </c>
      <c r="H1299" s="23" t="str">
        <f>IF('AccuValve Takeoff'!G1300="","",'AccuValve Takeoff'!G1300)</f>
        <v/>
      </c>
      <c r="I1299" s="23" t="str">
        <f>IF('AccuValve Takeoff'!H1300="","",'AccuValve Takeoff'!H1300)</f>
        <v/>
      </c>
      <c r="J1299" s="326" t="str">
        <f>IF('AccuValve Takeoff'!I1300="","",IF('AccuValve Takeoff'!I1300="Not Available","",'AccuValve Takeoff'!I1300))</f>
        <v/>
      </c>
      <c r="K1299" s="326" t="str">
        <f>IF('AccuValve Takeoff'!J1300="","",IF('AccuValve Takeoff'!J1300="Not Available","",'AccuValve Takeoff'!J1300))</f>
        <v/>
      </c>
      <c r="L1299" s="326" t="str">
        <f>IF('AccuValve Takeoff'!K1300="","",IF('AccuValve Takeoff'!K1300="Not Available","",'AccuValve Takeoff'!K1300))</f>
        <v/>
      </c>
      <c r="M1299" s="326" t="str">
        <f>IF('AccuValve Takeoff'!L1300="","",IF('AccuValve Takeoff'!L1300="Not Available","",'AccuValve Takeoff'!L1300))</f>
        <v/>
      </c>
      <c r="N1299" s="326" t="str">
        <f>IF('AccuValve Takeoff'!M1300="","",IF('AccuValve Takeoff'!M1300="Not Available","",'AccuValve Takeoff'!M1300))</f>
        <v/>
      </c>
      <c r="O1299" s="23" t="str">
        <f>IF('AccuValve Takeoff'!N1300="","",'AccuValve Takeoff'!N1300)</f>
        <v/>
      </c>
      <c r="P1299" s="23" t="str">
        <f>IF('AccuValve Takeoff'!O1300="","",'AccuValve Takeoff'!O1300)</f>
        <v/>
      </c>
      <c r="Q1299" s="23" t="str">
        <f>IF('AccuValve Takeoff'!P1300="","",'AccuValve Takeoff'!P1300)</f>
        <v/>
      </c>
      <c r="R1299" s="34" t="str">
        <f>IF('AccuValve Takeoff'!Q1300="","",'AccuValve Takeoff'!Q1300)</f>
        <v xml:space="preserve"> </v>
      </c>
      <c r="S1299" s="35" t="str">
        <f>'AccuValve Takeoff'!T1300</f>
        <v/>
      </c>
      <c r="T1299" s="35" t="str">
        <f>'AccuValve Takeoff'!U1300</f>
        <v/>
      </c>
      <c r="U1299" s="325" t="str">
        <f>'AccuValve Takeoff'!BC1300</f>
        <v/>
      </c>
      <c r="V1299" s="38"/>
      <c r="W1299" s="11"/>
      <c r="X1299" s="11"/>
      <c r="Y1299" s="11"/>
    </row>
    <row r="1300" spans="1:25" ht="20.100000000000001" customHeight="1" x14ac:dyDescent="0.2">
      <c r="A1300" s="12">
        <v>1292</v>
      </c>
      <c r="B1300" s="23" t="str">
        <f>IF('AccuValve Takeoff'!B1301="","",'AccuValve Takeoff'!B1301)</f>
        <v/>
      </c>
      <c r="C1300" s="45" t="str">
        <f>IF('AccuValve Takeoff'!C1301="","",'AccuValve Takeoff'!C1301)</f>
        <v/>
      </c>
      <c r="D1300" s="23" t="str">
        <f>IF('AccuValve Takeoff'!D1301="","",'AccuValve Takeoff'!D1301)</f>
        <v/>
      </c>
      <c r="E1300" s="23" t="str">
        <f>IF('AccuValve Takeoff'!S1301="","",'AccuValve Takeoff'!S1301)</f>
        <v/>
      </c>
      <c r="F1300" s="23" t="str">
        <f>IF('AccuValve Takeoff'!F1301="","",'AccuValve Takeoff'!F1301)</f>
        <v/>
      </c>
      <c r="G1300" s="23" t="str">
        <f>IF('AccuValve Takeoff'!R1301="","",'AccuValve Takeoff'!R1301)</f>
        <v/>
      </c>
      <c r="H1300" s="23" t="str">
        <f>IF('AccuValve Takeoff'!G1301="","",'AccuValve Takeoff'!G1301)</f>
        <v/>
      </c>
      <c r="I1300" s="23" t="str">
        <f>IF('AccuValve Takeoff'!H1301="","",'AccuValve Takeoff'!H1301)</f>
        <v/>
      </c>
      <c r="J1300" s="326" t="str">
        <f>IF('AccuValve Takeoff'!I1301="","",IF('AccuValve Takeoff'!I1301="Not Available","",'AccuValve Takeoff'!I1301))</f>
        <v/>
      </c>
      <c r="K1300" s="326" t="str">
        <f>IF('AccuValve Takeoff'!J1301="","",IF('AccuValve Takeoff'!J1301="Not Available","",'AccuValve Takeoff'!J1301))</f>
        <v/>
      </c>
      <c r="L1300" s="326" t="str">
        <f>IF('AccuValve Takeoff'!K1301="","",IF('AccuValve Takeoff'!K1301="Not Available","",'AccuValve Takeoff'!K1301))</f>
        <v/>
      </c>
      <c r="M1300" s="326" t="str">
        <f>IF('AccuValve Takeoff'!L1301="","",IF('AccuValve Takeoff'!L1301="Not Available","",'AccuValve Takeoff'!L1301))</f>
        <v/>
      </c>
      <c r="N1300" s="326" t="str">
        <f>IF('AccuValve Takeoff'!M1301="","",IF('AccuValve Takeoff'!M1301="Not Available","",'AccuValve Takeoff'!M1301))</f>
        <v/>
      </c>
      <c r="O1300" s="23" t="str">
        <f>IF('AccuValve Takeoff'!N1301="","",'AccuValve Takeoff'!N1301)</f>
        <v/>
      </c>
      <c r="P1300" s="23" t="str">
        <f>IF('AccuValve Takeoff'!O1301="","",'AccuValve Takeoff'!O1301)</f>
        <v/>
      </c>
      <c r="Q1300" s="23" t="str">
        <f>IF('AccuValve Takeoff'!P1301="","",'AccuValve Takeoff'!P1301)</f>
        <v/>
      </c>
      <c r="R1300" s="34" t="str">
        <f>IF('AccuValve Takeoff'!Q1301="","",'AccuValve Takeoff'!Q1301)</f>
        <v xml:space="preserve"> </v>
      </c>
      <c r="S1300" s="35" t="str">
        <f>'AccuValve Takeoff'!T1301</f>
        <v/>
      </c>
      <c r="T1300" s="35" t="str">
        <f>'AccuValve Takeoff'!U1301</f>
        <v/>
      </c>
      <c r="U1300" s="325" t="str">
        <f>'AccuValve Takeoff'!BC1301</f>
        <v/>
      </c>
      <c r="V1300" s="38"/>
      <c r="W1300" s="11"/>
      <c r="X1300" s="11"/>
      <c r="Y1300" s="11"/>
    </row>
    <row r="1301" spans="1:25" ht="20.100000000000001" customHeight="1" x14ac:dyDescent="0.2">
      <c r="A1301" s="12">
        <v>1293</v>
      </c>
      <c r="B1301" s="23" t="str">
        <f>IF('AccuValve Takeoff'!B1302="","",'AccuValve Takeoff'!B1302)</f>
        <v/>
      </c>
      <c r="C1301" s="45" t="str">
        <f>IF('AccuValve Takeoff'!C1302="","",'AccuValve Takeoff'!C1302)</f>
        <v/>
      </c>
      <c r="D1301" s="23" t="str">
        <f>IF('AccuValve Takeoff'!D1302="","",'AccuValve Takeoff'!D1302)</f>
        <v/>
      </c>
      <c r="E1301" s="23" t="str">
        <f>IF('AccuValve Takeoff'!S1302="","",'AccuValve Takeoff'!S1302)</f>
        <v/>
      </c>
      <c r="F1301" s="23" t="str">
        <f>IF('AccuValve Takeoff'!F1302="","",'AccuValve Takeoff'!F1302)</f>
        <v/>
      </c>
      <c r="G1301" s="23" t="str">
        <f>IF('AccuValve Takeoff'!R1302="","",'AccuValve Takeoff'!R1302)</f>
        <v/>
      </c>
      <c r="H1301" s="23" t="str">
        <f>IF('AccuValve Takeoff'!G1302="","",'AccuValve Takeoff'!G1302)</f>
        <v/>
      </c>
      <c r="I1301" s="23" t="str">
        <f>IF('AccuValve Takeoff'!H1302="","",'AccuValve Takeoff'!H1302)</f>
        <v/>
      </c>
      <c r="J1301" s="326" t="str">
        <f>IF('AccuValve Takeoff'!I1302="","",IF('AccuValve Takeoff'!I1302="Not Available","",'AccuValve Takeoff'!I1302))</f>
        <v/>
      </c>
      <c r="K1301" s="326" t="str">
        <f>IF('AccuValve Takeoff'!J1302="","",IF('AccuValve Takeoff'!J1302="Not Available","",'AccuValve Takeoff'!J1302))</f>
        <v/>
      </c>
      <c r="L1301" s="326" t="str">
        <f>IF('AccuValve Takeoff'!K1302="","",IF('AccuValve Takeoff'!K1302="Not Available","",'AccuValve Takeoff'!K1302))</f>
        <v/>
      </c>
      <c r="M1301" s="326" t="str">
        <f>IF('AccuValve Takeoff'!L1302="","",IF('AccuValve Takeoff'!L1302="Not Available","",'AccuValve Takeoff'!L1302))</f>
        <v/>
      </c>
      <c r="N1301" s="326" t="str">
        <f>IF('AccuValve Takeoff'!M1302="","",IF('AccuValve Takeoff'!M1302="Not Available","",'AccuValve Takeoff'!M1302))</f>
        <v/>
      </c>
      <c r="O1301" s="23" t="str">
        <f>IF('AccuValve Takeoff'!N1302="","",'AccuValve Takeoff'!N1302)</f>
        <v/>
      </c>
      <c r="P1301" s="23" t="str">
        <f>IF('AccuValve Takeoff'!O1302="","",'AccuValve Takeoff'!O1302)</f>
        <v/>
      </c>
      <c r="Q1301" s="23" t="str">
        <f>IF('AccuValve Takeoff'!P1302="","",'AccuValve Takeoff'!P1302)</f>
        <v/>
      </c>
      <c r="R1301" s="34" t="str">
        <f>IF('AccuValve Takeoff'!Q1302="","",'AccuValve Takeoff'!Q1302)</f>
        <v xml:space="preserve"> </v>
      </c>
      <c r="S1301" s="35" t="str">
        <f>'AccuValve Takeoff'!T1302</f>
        <v/>
      </c>
      <c r="T1301" s="35" t="str">
        <f>'AccuValve Takeoff'!U1302</f>
        <v/>
      </c>
      <c r="U1301" s="325" t="str">
        <f>'AccuValve Takeoff'!BC1302</f>
        <v/>
      </c>
      <c r="V1301" s="38"/>
      <c r="W1301" s="11"/>
      <c r="X1301" s="11"/>
      <c r="Y1301" s="11"/>
    </row>
    <row r="1302" spans="1:25" ht="20.100000000000001" customHeight="1" x14ac:dyDescent="0.2">
      <c r="A1302" s="12">
        <v>1294</v>
      </c>
      <c r="B1302" s="23" t="str">
        <f>IF('AccuValve Takeoff'!B1303="","",'AccuValve Takeoff'!B1303)</f>
        <v/>
      </c>
      <c r="C1302" s="45" t="str">
        <f>IF('AccuValve Takeoff'!C1303="","",'AccuValve Takeoff'!C1303)</f>
        <v/>
      </c>
      <c r="D1302" s="23" t="str">
        <f>IF('AccuValve Takeoff'!D1303="","",'AccuValve Takeoff'!D1303)</f>
        <v/>
      </c>
      <c r="E1302" s="23" t="str">
        <f>IF('AccuValve Takeoff'!S1303="","",'AccuValve Takeoff'!S1303)</f>
        <v/>
      </c>
      <c r="F1302" s="23" t="str">
        <f>IF('AccuValve Takeoff'!F1303="","",'AccuValve Takeoff'!F1303)</f>
        <v/>
      </c>
      <c r="G1302" s="23" t="str">
        <f>IF('AccuValve Takeoff'!R1303="","",'AccuValve Takeoff'!R1303)</f>
        <v/>
      </c>
      <c r="H1302" s="23" t="str">
        <f>IF('AccuValve Takeoff'!G1303="","",'AccuValve Takeoff'!G1303)</f>
        <v/>
      </c>
      <c r="I1302" s="23" t="str">
        <f>IF('AccuValve Takeoff'!H1303="","",'AccuValve Takeoff'!H1303)</f>
        <v/>
      </c>
      <c r="J1302" s="326" t="str">
        <f>IF('AccuValve Takeoff'!I1303="","",IF('AccuValve Takeoff'!I1303="Not Available","",'AccuValve Takeoff'!I1303))</f>
        <v/>
      </c>
      <c r="K1302" s="326" t="str">
        <f>IF('AccuValve Takeoff'!J1303="","",IF('AccuValve Takeoff'!J1303="Not Available","",'AccuValve Takeoff'!J1303))</f>
        <v/>
      </c>
      <c r="L1302" s="326" t="str">
        <f>IF('AccuValve Takeoff'!K1303="","",IF('AccuValve Takeoff'!K1303="Not Available","",'AccuValve Takeoff'!K1303))</f>
        <v/>
      </c>
      <c r="M1302" s="326" t="str">
        <f>IF('AccuValve Takeoff'!L1303="","",IF('AccuValve Takeoff'!L1303="Not Available","",'AccuValve Takeoff'!L1303))</f>
        <v/>
      </c>
      <c r="N1302" s="326" t="str">
        <f>IF('AccuValve Takeoff'!M1303="","",IF('AccuValve Takeoff'!M1303="Not Available","",'AccuValve Takeoff'!M1303))</f>
        <v/>
      </c>
      <c r="O1302" s="23" t="str">
        <f>IF('AccuValve Takeoff'!N1303="","",'AccuValve Takeoff'!N1303)</f>
        <v/>
      </c>
      <c r="P1302" s="23" t="str">
        <f>IF('AccuValve Takeoff'!O1303="","",'AccuValve Takeoff'!O1303)</f>
        <v/>
      </c>
      <c r="Q1302" s="23" t="str">
        <f>IF('AccuValve Takeoff'!P1303="","",'AccuValve Takeoff'!P1303)</f>
        <v/>
      </c>
      <c r="R1302" s="34" t="str">
        <f>IF('AccuValve Takeoff'!Q1303="","",'AccuValve Takeoff'!Q1303)</f>
        <v xml:space="preserve"> </v>
      </c>
      <c r="S1302" s="35" t="str">
        <f>'AccuValve Takeoff'!T1303</f>
        <v/>
      </c>
      <c r="T1302" s="35" t="str">
        <f>'AccuValve Takeoff'!U1303</f>
        <v/>
      </c>
      <c r="U1302" s="325" t="str">
        <f>'AccuValve Takeoff'!BC1303</f>
        <v/>
      </c>
      <c r="V1302" s="38"/>
      <c r="W1302" s="11"/>
      <c r="X1302" s="11"/>
      <c r="Y1302" s="11"/>
    </row>
    <row r="1303" spans="1:25" ht="20.100000000000001" customHeight="1" x14ac:dyDescent="0.2">
      <c r="A1303" s="12">
        <v>1295</v>
      </c>
      <c r="B1303" s="23" t="str">
        <f>IF('AccuValve Takeoff'!B1304="","",'AccuValve Takeoff'!B1304)</f>
        <v/>
      </c>
      <c r="C1303" s="45" t="str">
        <f>IF('AccuValve Takeoff'!C1304="","",'AccuValve Takeoff'!C1304)</f>
        <v/>
      </c>
      <c r="D1303" s="23" t="str">
        <f>IF('AccuValve Takeoff'!D1304="","",'AccuValve Takeoff'!D1304)</f>
        <v/>
      </c>
      <c r="E1303" s="23" t="str">
        <f>IF('AccuValve Takeoff'!S1304="","",'AccuValve Takeoff'!S1304)</f>
        <v/>
      </c>
      <c r="F1303" s="23" t="str">
        <f>IF('AccuValve Takeoff'!F1304="","",'AccuValve Takeoff'!F1304)</f>
        <v/>
      </c>
      <c r="G1303" s="23" t="str">
        <f>IF('AccuValve Takeoff'!R1304="","",'AccuValve Takeoff'!R1304)</f>
        <v/>
      </c>
      <c r="H1303" s="23" t="str">
        <f>IF('AccuValve Takeoff'!G1304="","",'AccuValve Takeoff'!G1304)</f>
        <v/>
      </c>
      <c r="I1303" s="23" t="str">
        <f>IF('AccuValve Takeoff'!H1304="","",'AccuValve Takeoff'!H1304)</f>
        <v/>
      </c>
      <c r="J1303" s="326" t="str">
        <f>IF('AccuValve Takeoff'!I1304="","",IF('AccuValve Takeoff'!I1304="Not Available","",'AccuValve Takeoff'!I1304))</f>
        <v/>
      </c>
      <c r="K1303" s="326" t="str">
        <f>IF('AccuValve Takeoff'!J1304="","",IF('AccuValve Takeoff'!J1304="Not Available","",'AccuValve Takeoff'!J1304))</f>
        <v/>
      </c>
      <c r="L1303" s="326" t="str">
        <f>IF('AccuValve Takeoff'!K1304="","",IF('AccuValve Takeoff'!K1304="Not Available","",'AccuValve Takeoff'!K1304))</f>
        <v/>
      </c>
      <c r="M1303" s="326" t="str">
        <f>IF('AccuValve Takeoff'!L1304="","",IF('AccuValve Takeoff'!L1304="Not Available","",'AccuValve Takeoff'!L1304))</f>
        <v/>
      </c>
      <c r="N1303" s="326" t="str">
        <f>IF('AccuValve Takeoff'!M1304="","",IF('AccuValve Takeoff'!M1304="Not Available","",'AccuValve Takeoff'!M1304))</f>
        <v/>
      </c>
      <c r="O1303" s="23" t="str">
        <f>IF('AccuValve Takeoff'!N1304="","",'AccuValve Takeoff'!N1304)</f>
        <v/>
      </c>
      <c r="P1303" s="23" t="str">
        <f>IF('AccuValve Takeoff'!O1304="","",'AccuValve Takeoff'!O1304)</f>
        <v/>
      </c>
      <c r="Q1303" s="23" t="str">
        <f>IF('AccuValve Takeoff'!P1304="","",'AccuValve Takeoff'!P1304)</f>
        <v/>
      </c>
      <c r="R1303" s="34" t="str">
        <f>IF('AccuValve Takeoff'!Q1304="","",'AccuValve Takeoff'!Q1304)</f>
        <v xml:space="preserve"> </v>
      </c>
      <c r="S1303" s="35" t="str">
        <f>'AccuValve Takeoff'!T1304</f>
        <v/>
      </c>
      <c r="T1303" s="35" t="str">
        <f>'AccuValve Takeoff'!U1304</f>
        <v/>
      </c>
      <c r="U1303" s="325" t="str">
        <f>'AccuValve Takeoff'!BC1304</f>
        <v/>
      </c>
      <c r="V1303" s="38"/>
      <c r="W1303" s="11"/>
      <c r="X1303" s="11"/>
      <c r="Y1303" s="11"/>
    </row>
    <row r="1304" spans="1:25" ht="20.100000000000001" customHeight="1" x14ac:dyDescent="0.2">
      <c r="A1304" s="12">
        <v>1296</v>
      </c>
      <c r="B1304" s="23" t="str">
        <f>IF('AccuValve Takeoff'!B1305="","",'AccuValve Takeoff'!B1305)</f>
        <v/>
      </c>
      <c r="C1304" s="45" t="str">
        <f>IF('AccuValve Takeoff'!C1305="","",'AccuValve Takeoff'!C1305)</f>
        <v/>
      </c>
      <c r="D1304" s="23" t="str">
        <f>IF('AccuValve Takeoff'!D1305="","",'AccuValve Takeoff'!D1305)</f>
        <v/>
      </c>
      <c r="E1304" s="23" t="str">
        <f>IF('AccuValve Takeoff'!S1305="","",'AccuValve Takeoff'!S1305)</f>
        <v/>
      </c>
      <c r="F1304" s="23" t="str">
        <f>IF('AccuValve Takeoff'!F1305="","",'AccuValve Takeoff'!F1305)</f>
        <v/>
      </c>
      <c r="G1304" s="23" t="str">
        <f>IF('AccuValve Takeoff'!R1305="","",'AccuValve Takeoff'!R1305)</f>
        <v/>
      </c>
      <c r="H1304" s="23" t="str">
        <f>IF('AccuValve Takeoff'!G1305="","",'AccuValve Takeoff'!G1305)</f>
        <v/>
      </c>
      <c r="I1304" s="23" t="str">
        <f>IF('AccuValve Takeoff'!H1305="","",'AccuValve Takeoff'!H1305)</f>
        <v/>
      </c>
      <c r="J1304" s="326" t="str">
        <f>IF('AccuValve Takeoff'!I1305="","",IF('AccuValve Takeoff'!I1305="Not Available","",'AccuValve Takeoff'!I1305))</f>
        <v/>
      </c>
      <c r="K1304" s="326" t="str">
        <f>IF('AccuValve Takeoff'!J1305="","",IF('AccuValve Takeoff'!J1305="Not Available","",'AccuValve Takeoff'!J1305))</f>
        <v/>
      </c>
      <c r="L1304" s="326" t="str">
        <f>IF('AccuValve Takeoff'!K1305="","",IF('AccuValve Takeoff'!K1305="Not Available","",'AccuValve Takeoff'!K1305))</f>
        <v/>
      </c>
      <c r="M1304" s="326" t="str">
        <f>IF('AccuValve Takeoff'!L1305="","",IF('AccuValve Takeoff'!L1305="Not Available","",'AccuValve Takeoff'!L1305))</f>
        <v/>
      </c>
      <c r="N1304" s="326" t="str">
        <f>IF('AccuValve Takeoff'!M1305="","",IF('AccuValve Takeoff'!M1305="Not Available","",'AccuValve Takeoff'!M1305))</f>
        <v/>
      </c>
      <c r="O1304" s="23" t="str">
        <f>IF('AccuValve Takeoff'!N1305="","",'AccuValve Takeoff'!N1305)</f>
        <v/>
      </c>
      <c r="P1304" s="23" t="str">
        <f>IF('AccuValve Takeoff'!O1305="","",'AccuValve Takeoff'!O1305)</f>
        <v/>
      </c>
      <c r="Q1304" s="23" t="str">
        <f>IF('AccuValve Takeoff'!P1305="","",'AccuValve Takeoff'!P1305)</f>
        <v/>
      </c>
      <c r="R1304" s="34" t="str">
        <f>IF('AccuValve Takeoff'!Q1305="","",'AccuValve Takeoff'!Q1305)</f>
        <v xml:space="preserve"> </v>
      </c>
      <c r="S1304" s="35" t="str">
        <f>'AccuValve Takeoff'!T1305</f>
        <v/>
      </c>
      <c r="T1304" s="35" t="str">
        <f>'AccuValve Takeoff'!U1305</f>
        <v/>
      </c>
      <c r="U1304" s="325" t="str">
        <f>'AccuValve Takeoff'!BC1305</f>
        <v/>
      </c>
      <c r="V1304" s="38"/>
      <c r="W1304" s="11"/>
      <c r="X1304" s="11"/>
      <c r="Y1304" s="11"/>
    </row>
    <row r="1305" spans="1:25" ht="20.100000000000001" customHeight="1" x14ac:dyDescent="0.2">
      <c r="A1305" s="12">
        <v>1297</v>
      </c>
      <c r="B1305" s="23" t="str">
        <f>IF('AccuValve Takeoff'!B1306="","",'AccuValve Takeoff'!B1306)</f>
        <v/>
      </c>
      <c r="C1305" s="45" t="str">
        <f>IF('AccuValve Takeoff'!C1306="","",'AccuValve Takeoff'!C1306)</f>
        <v/>
      </c>
      <c r="D1305" s="23" t="str">
        <f>IF('AccuValve Takeoff'!D1306="","",'AccuValve Takeoff'!D1306)</f>
        <v/>
      </c>
      <c r="E1305" s="23" t="str">
        <f>IF('AccuValve Takeoff'!S1306="","",'AccuValve Takeoff'!S1306)</f>
        <v/>
      </c>
      <c r="F1305" s="23" t="str">
        <f>IF('AccuValve Takeoff'!F1306="","",'AccuValve Takeoff'!F1306)</f>
        <v/>
      </c>
      <c r="G1305" s="23" t="str">
        <f>IF('AccuValve Takeoff'!R1306="","",'AccuValve Takeoff'!R1306)</f>
        <v/>
      </c>
      <c r="H1305" s="23" t="str">
        <f>IF('AccuValve Takeoff'!G1306="","",'AccuValve Takeoff'!G1306)</f>
        <v/>
      </c>
      <c r="I1305" s="23" t="str">
        <f>IF('AccuValve Takeoff'!H1306="","",'AccuValve Takeoff'!H1306)</f>
        <v/>
      </c>
      <c r="J1305" s="326" t="str">
        <f>IF('AccuValve Takeoff'!I1306="","",IF('AccuValve Takeoff'!I1306="Not Available","",'AccuValve Takeoff'!I1306))</f>
        <v/>
      </c>
      <c r="K1305" s="326" t="str">
        <f>IF('AccuValve Takeoff'!J1306="","",IF('AccuValve Takeoff'!J1306="Not Available","",'AccuValve Takeoff'!J1306))</f>
        <v/>
      </c>
      <c r="L1305" s="326" t="str">
        <f>IF('AccuValve Takeoff'!K1306="","",IF('AccuValve Takeoff'!K1306="Not Available","",'AccuValve Takeoff'!K1306))</f>
        <v/>
      </c>
      <c r="M1305" s="326" t="str">
        <f>IF('AccuValve Takeoff'!L1306="","",IF('AccuValve Takeoff'!L1306="Not Available","",'AccuValve Takeoff'!L1306))</f>
        <v/>
      </c>
      <c r="N1305" s="326" t="str">
        <f>IF('AccuValve Takeoff'!M1306="","",IF('AccuValve Takeoff'!M1306="Not Available","",'AccuValve Takeoff'!M1306))</f>
        <v/>
      </c>
      <c r="O1305" s="23" t="str">
        <f>IF('AccuValve Takeoff'!N1306="","",'AccuValve Takeoff'!N1306)</f>
        <v/>
      </c>
      <c r="P1305" s="23" t="str">
        <f>IF('AccuValve Takeoff'!O1306="","",'AccuValve Takeoff'!O1306)</f>
        <v/>
      </c>
      <c r="Q1305" s="23" t="str">
        <f>IF('AccuValve Takeoff'!P1306="","",'AccuValve Takeoff'!P1306)</f>
        <v/>
      </c>
      <c r="R1305" s="34" t="str">
        <f>IF('AccuValve Takeoff'!Q1306="","",'AccuValve Takeoff'!Q1306)</f>
        <v xml:space="preserve"> </v>
      </c>
      <c r="S1305" s="35" t="str">
        <f>'AccuValve Takeoff'!T1306</f>
        <v/>
      </c>
      <c r="T1305" s="35" t="str">
        <f>'AccuValve Takeoff'!U1306</f>
        <v/>
      </c>
      <c r="U1305" s="325" t="str">
        <f>'AccuValve Takeoff'!BC1306</f>
        <v/>
      </c>
      <c r="V1305" s="38"/>
      <c r="W1305" s="11"/>
      <c r="X1305" s="11"/>
      <c r="Y1305" s="11"/>
    </row>
    <row r="1306" spans="1:25" ht="20.100000000000001" customHeight="1" x14ac:dyDescent="0.2">
      <c r="A1306" s="12">
        <v>1298</v>
      </c>
      <c r="B1306" s="23" t="str">
        <f>IF('AccuValve Takeoff'!B1307="","",'AccuValve Takeoff'!B1307)</f>
        <v/>
      </c>
      <c r="C1306" s="45" t="str">
        <f>IF('AccuValve Takeoff'!C1307="","",'AccuValve Takeoff'!C1307)</f>
        <v/>
      </c>
      <c r="D1306" s="23" t="str">
        <f>IF('AccuValve Takeoff'!D1307="","",'AccuValve Takeoff'!D1307)</f>
        <v/>
      </c>
      <c r="E1306" s="23" t="str">
        <f>IF('AccuValve Takeoff'!S1307="","",'AccuValve Takeoff'!S1307)</f>
        <v/>
      </c>
      <c r="F1306" s="23" t="str">
        <f>IF('AccuValve Takeoff'!F1307="","",'AccuValve Takeoff'!F1307)</f>
        <v/>
      </c>
      <c r="G1306" s="23" t="str">
        <f>IF('AccuValve Takeoff'!R1307="","",'AccuValve Takeoff'!R1307)</f>
        <v/>
      </c>
      <c r="H1306" s="23" t="str">
        <f>IF('AccuValve Takeoff'!G1307="","",'AccuValve Takeoff'!G1307)</f>
        <v/>
      </c>
      <c r="I1306" s="23" t="str">
        <f>IF('AccuValve Takeoff'!H1307="","",'AccuValve Takeoff'!H1307)</f>
        <v/>
      </c>
      <c r="J1306" s="326" t="str">
        <f>IF('AccuValve Takeoff'!I1307="","",IF('AccuValve Takeoff'!I1307="Not Available","",'AccuValve Takeoff'!I1307))</f>
        <v/>
      </c>
      <c r="K1306" s="326" t="str">
        <f>IF('AccuValve Takeoff'!J1307="","",IF('AccuValve Takeoff'!J1307="Not Available","",'AccuValve Takeoff'!J1307))</f>
        <v/>
      </c>
      <c r="L1306" s="326" t="str">
        <f>IF('AccuValve Takeoff'!K1307="","",IF('AccuValve Takeoff'!K1307="Not Available","",'AccuValve Takeoff'!K1307))</f>
        <v/>
      </c>
      <c r="M1306" s="326" t="str">
        <f>IF('AccuValve Takeoff'!L1307="","",IF('AccuValve Takeoff'!L1307="Not Available","",'AccuValve Takeoff'!L1307))</f>
        <v/>
      </c>
      <c r="N1306" s="326" t="str">
        <f>IF('AccuValve Takeoff'!M1307="","",IF('AccuValve Takeoff'!M1307="Not Available","",'AccuValve Takeoff'!M1307))</f>
        <v/>
      </c>
      <c r="O1306" s="23" t="str">
        <f>IF('AccuValve Takeoff'!N1307="","",'AccuValve Takeoff'!N1307)</f>
        <v/>
      </c>
      <c r="P1306" s="23" t="str">
        <f>IF('AccuValve Takeoff'!O1307="","",'AccuValve Takeoff'!O1307)</f>
        <v/>
      </c>
      <c r="Q1306" s="23" t="str">
        <f>IF('AccuValve Takeoff'!P1307="","",'AccuValve Takeoff'!P1307)</f>
        <v/>
      </c>
      <c r="R1306" s="34" t="str">
        <f>IF('AccuValve Takeoff'!Q1307="","",'AccuValve Takeoff'!Q1307)</f>
        <v xml:space="preserve"> </v>
      </c>
      <c r="S1306" s="35" t="str">
        <f>'AccuValve Takeoff'!T1307</f>
        <v/>
      </c>
      <c r="T1306" s="35" t="str">
        <f>'AccuValve Takeoff'!U1307</f>
        <v/>
      </c>
      <c r="U1306" s="325" t="str">
        <f>'AccuValve Takeoff'!BC1307</f>
        <v/>
      </c>
      <c r="V1306" s="38"/>
      <c r="W1306" s="11"/>
      <c r="X1306" s="11"/>
      <c r="Y1306" s="11"/>
    </row>
    <row r="1307" spans="1:25" ht="20.100000000000001" customHeight="1" x14ac:dyDescent="0.2">
      <c r="A1307" s="12">
        <v>1299</v>
      </c>
      <c r="B1307" s="23" t="str">
        <f>IF('AccuValve Takeoff'!B1308="","",'AccuValve Takeoff'!B1308)</f>
        <v/>
      </c>
      <c r="C1307" s="45" t="str">
        <f>IF('AccuValve Takeoff'!C1308="","",'AccuValve Takeoff'!C1308)</f>
        <v/>
      </c>
      <c r="D1307" s="23" t="str">
        <f>IF('AccuValve Takeoff'!D1308="","",'AccuValve Takeoff'!D1308)</f>
        <v/>
      </c>
      <c r="E1307" s="23" t="str">
        <f>IF('AccuValve Takeoff'!S1308="","",'AccuValve Takeoff'!S1308)</f>
        <v/>
      </c>
      <c r="F1307" s="23" t="str">
        <f>IF('AccuValve Takeoff'!F1308="","",'AccuValve Takeoff'!F1308)</f>
        <v/>
      </c>
      <c r="G1307" s="23" t="str">
        <f>IF('AccuValve Takeoff'!R1308="","",'AccuValve Takeoff'!R1308)</f>
        <v/>
      </c>
      <c r="H1307" s="23" t="str">
        <f>IF('AccuValve Takeoff'!G1308="","",'AccuValve Takeoff'!G1308)</f>
        <v/>
      </c>
      <c r="I1307" s="23" t="str">
        <f>IF('AccuValve Takeoff'!H1308="","",'AccuValve Takeoff'!H1308)</f>
        <v/>
      </c>
      <c r="J1307" s="326" t="str">
        <f>IF('AccuValve Takeoff'!I1308="","",IF('AccuValve Takeoff'!I1308="Not Available","",'AccuValve Takeoff'!I1308))</f>
        <v/>
      </c>
      <c r="K1307" s="326" t="str">
        <f>IF('AccuValve Takeoff'!J1308="","",IF('AccuValve Takeoff'!J1308="Not Available","",'AccuValve Takeoff'!J1308))</f>
        <v/>
      </c>
      <c r="L1307" s="326" t="str">
        <f>IF('AccuValve Takeoff'!K1308="","",IF('AccuValve Takeoff'!K1308="Not Available","",'AccuValve Takeoff'!K1308))</f>
        <v/>
      </c>
      <c r="M1307" s="326" t="str">
        <f>IF('AccuValve Takeoff'!L1308="","",IF('AccuValve Takeoff'!L1308="Not Available","",'AccuValve Takeoff'!L1308))</f>
        <v/>
      </c>
      <c r="N1307" s="326" t="str">
        <f>IF('AccuValve Takeoff'!M1308="","",IF('AccuValve Takeoff'!M1308="Not Available","",'AccuValve Takeoff'!M1308))</f>
        <v/>
      </c>
      <c r="O1307" s="23" t="str">
        <f>IF('AccuValve Takeoff'!N1308="","",'AccuValve Takeoff'!N1308)</f>
        <v/>
      </c>
      <c r="P1307" s="23" t="str">
        <f>IF('AccuValve Takeoff'!O1308="","",'AccuValve Takeoff'!O1308)</f>
        <v/>
      </c>
      <c r="Q1307" s="23" t="str">
        <f>IF('AccuValve Takeoff'!P1308="","",'AccuValve Takeoff'!P1308)</f>
        <v/>
      </c>
      <c r="R1307" s="34" t="str">
        <f>IF('AccuValve Takeoff'!Q1308="","",'AccuValve Takeoff'!Q1308)</f>
        <v xml:space="preserve"> </v>
      </c>
      <c r="S1307" s="35" t="str">
        <f>'AccuValve Takeoff'!T1308</f>
        <v/>
      </c>
      <c r="T1307" s="35" t="str">
        <f>'AccuValve Takeoff'!U1308</f>
        <v/>
      </c>
      <c r="U1307" s="325" t="str">
        <f>'AccuValve Takeoff'!BC1308</f>
        <v/>
      </c>
      <c r="V1307" s="38"/>
      <c r="W1307" s="11"/>
      <c r="X1307" s="11"/>
      <c r="Y1307" s="11"/>
    </row>
    <row r="1308" spans="1:25" ht="20.100000000000001" customHeight="1" x14ac:dyDescent="0.2">
      <c r="A1308" s="12">
        <v>1300</v>
      </c>
      <c r="B1308" s="23" t="str">
        <f>IF('AccuValve Takeoff'!B1309="","",'AccuValve Takeoff'!B1309)</f>
        <v/>
      </c>
      <c r="C1308" s="45" t="str">
        <f>IF('AccuValve Takeoff'!C1309="","",'AccuValve Takeoff'!C1309)</f>
        <v/>
      </c>
      <c r="D1308" s="23" t="str">
        <f>IF('AccuValve Takeoff'!D1309="","",'AccuValve Takeoff'!D1309)</f>
        <v/>
      </c>
      <c r="E1308" s="23" t="str">
        <f>IF('AccuValve Takeoff'!S1309="","",'AccuValve Takeoff'!S1309)</f>
        <v/>
      </c>
      <c r="F1308" s="23" t="str">
        <f>IF('AccuValve Takeoff'!F1309="","",'AccuValve Takeoff'!F1309)</f>
        <v/>
      </c>
      <c r="G1308" s="23" t="str">
        <f>IF('AccuValve Takeoff'!R1309="","",'AccuValve Takeoff'!R1309)</f>
        <v/>
      </c>
      <c r="H1308" s="23" t="str">
        <f>IF('AccuValve Takeoff'!G1309="","",'AccuValve Takeoff'!G1309)</f>
        <v/>
      </c>
      <c r="I1308" s="23" t="str">
        <f>IF('AccuValve Takeoff'!H1309="","",'AccuValve Takeoff'!H1309)</f>
        <v/>
      </c>
      <c r="J1308" s="326" t="str">
        <f>IF('AccuValve Takeoff'!I1309="","",IF('AccuValve Takeoff'!I1309="Not Available","",'AccuValve Takeoff'!I1309))</f>
        <v/>
      </c>
      <c r="K1308" s="326" t="str">
        <f>IF('AccuValve Takeoff'!J1309="","",IF('AccuValve Takeoff'!J1309="Not Available","",'AccuValve Takeoff'!J1309))</f>
        <v/>
      </c>
      <c r="L1308" s="326" t="str">
        <f>IF('AccuValve Takeoff'!K1309="","",IF('AccuValve Takeoff'!K1309="Not Available","",'AccuValve Takeoff'!K1309))</f>
        <v/>
      </c>
      <c r="M1308" s="326" t="str">
        <f>IF('AccuValve Takeoff'!L1309="","",IF('AccuValve Takeoff'!L1309="Not Available","",'AccuValve Takeoff'!L1309))</f>
        <v/>
      </c>
      <c r="N1308" s="326" t="str">
        <f>IF('AccuValve Takeoff'!M1309="","",IF('AccuValve Takeoff'!M1309="Not Available","",'AccuValve Takeoff'!M1309))</f>
        <v/>
      </c>
      <c r="O1308" s="23" t="str">
        <f>IF('AccuValve Takeoff'!N1309="","",'AccuValve Takeoff'!N1309)</f>
        <v/>
      </c>
      <c r="P1308" s="23" t="str">
        <f>IF('AccuValve Takeoff'!O1309="","",'AccuValve Takeoff'!O1309)</f>
        <v/>
      </c>
      <c r="Q1308" s="23" t="str">
        <f>IF('AccuValve Takeoff'!P1309="","",'AccuValve Takeoff'!P1309)</f>
        <v/>
      </c>
      <c r="R1308" s="34" t="str">
        <f>IF('AccuValve Takeoff'!Q1309="","",'AccuValve Takeoff'!Q1309)</f>
        <v xml:space="preserve"> </v>
      </c>
      <c r="S1308" s="35" t="str">
        <f>'AccuValve Takeoff'!T1309</f>
        <v/>
      </c>
      <c r="T1308" s="35" t="str">
        <f>'AccuValve Takeoff'!U1309</f>
        <v/>
      </c>
      <c r="U1308" s="325" t="str">
        <f>'AccuValve Takeoff'!BC1309</f>
        <v/>
      </c>
      <c r="V1308" s="38"/>
      <c r="W1308" s="11"/>
      <c r="X1308" s="11"/>
      <c r="Y1308" s="11"/>
    </row>
    <row r="1309" spans="1:25" ht="20.100000000000001" customHeight="1" x14ac:dyDescent="0.2">
      <c r="A1309" s="12">
        <v>1301</v>
      </c>
      <c r="B1309" s="23" t="str">
        <f>IF('AccuValve Takeoff'!B1310="","",'AccuValve Takeoff'!B1310)</f>
        <v/>
      </c>
      <c r="C1309" s="45" t="str">
        <f>IF('AccuValve Takeoff'!C1310="","",'AccuValve Takeoff'!C1310)</f>
        <v/>
      </c>
      <c r="D1309" s="23" t="str">
        <f>IF('AccuValve Takeoff'!D1310="","",'AccuValve Takeoff'!D1310)</f>
        <v/>
      </c>
      <c r="E1309" s="23" t="str">
        <f>IF('AccuValve Takeoff'!S1310="","",'AccuValve Takeoff'!S1310)</f>
        <v/>
      </c>
      <c r="F1309" s="23" t="str">
        <f>IF('AccuValve Takeoff'!F1310="","",'AccuValve Takeoff'!F1310)</f>
        <v/>
      </c>
      <c r="G1309" s="23" t="str">
        <f>IF('AccuValve Takeoff'!R1310="","",'AccuValve Takeoff'!R1310)</f>
        <v/>
      </c>
      <c r="H1309" s="23" t="str">
        <f>IF('AccuValve Takeoff'!G1310="","",'AccuValve Takeoff'!G1310)</f>
        <v/>
      </c>
      <c r="I1309" s="23" t="str">
        <f>IF('AccuValve Takeoff'!H1310="","",'AccuValve Takeoff'!H1310)</f>
        <v/>
      </c>
      <c r="J1309" s="326" t="str">
        <f>IF('AccuValve Takeoff'!I1310="","",IF('AccuValve Takeoff'!I1310="Not Available","",'AccuValve Takeoff'!I1310))</f>
        <v/>
      </c>
      <c r="K1309" s="326" t="str">
        <f>IF('AccuValve Takeoff'!J1310="","",IF('AccuValve Takeoff'!J1310="Not Available","",'AccuValve Takeoff'!J1310))</f>
        <v/>
      </c>
      <c r="L1309" s="326" t="str">
        <f>IF('AccuValve Takeoff'!K1310="","",IF('AccuValve Takeoff'!K1310="Not Available","",'AccuValve Takeoff'!K1310))</f>
        <v/>
      </c>
      <c r="M1309" s="326" t="str">
        <f>IF('AccuValve Takeoff'!L1310="","",IF('AccuValve Takeoff'!L1310="Not Available","",'AccuValve Takeoff'!L1310))</f>
        <v/>
      </c>
      <c r="N1309" s="326" t="str">
        <f>IF('AccuValve Takeoff'!M1310="","",IF('AccuValve Takeoff'!M1310="Not Available","",'AccuValve Takeoff'!M1310))</f>
        <v/>
      </c>
      <c r="O1309" s="23" t="str">
        <f>IF('AccuValve Takeoff'!N1310="","",'AccuValve Takeoff'!N1310)</f>
        <v/>
      </c>
      <c r="P1309" s="23" t="str">
        <f>IF('AccuValve Takeoff'!O1310="","",'AccuValve Takeoff'!O1310)</f>
        <v/>
      </c>
      <c r="Q1309" s="23" t="str">
        <f>IF('AccuValve Takeoff'!P1310="","",'AccuValve Takeoff'!P1310)</f>
        <v/>
      </c>
      <c r="R1309" s="34" t="str">
        <f>IF('AccuValve Takeoff'!Q1310="","",'AccuValve Takeoff'!Q1310)</f>
        <v xml:space="preserve"> </v>
      </c>
      <c r="S1309" s="35" t="str">
        <f>'AccuValve Takeoff'!T1310</f>
        <v/>
      </c>
      <c r="T1309" s="35" t="str">
        <f>'AccuValve Takeoff'!U1310</f>
        <v/>
      </c>
      <c r="U1309" s="325" t="str">
        <f>'AccuValve Takeoff'!BC1310</f>
        <v/>
      </c>
      <c r="V1309" s="38"/>
      <c r="W1309" s="11"/>
      <c r="X1309" s="11"/>
      <c r="Y1309" s="11"/>
    </row>
    <row r="1310" spans="1:25" ht="20.100000000000001" customHeight="1" x14ac:dyDescent="0.2">
      <c r="A1310" s="12">
        <v>1302</v>
      </c>
      <c r="B1310" s="23" t="str">
        <f>IF('AccuValve Takeoff'!B1311="","",'AccuValve Takeoff'!B1311)</f>
        <v/>
      </c>
      <c r="C1310" s="45" t="str">
        <f>IF('AccuValve Takeoff'!C1311="","",'AccuValve Takeoff'!C1311)</f>
        <v/>
      </c>
      <c r="D1310" s="23" t="str">
        <f>IF('AccuValve Takeoff'!D1311="","",'AccuValve Takeoff'!D1311)</f>
        <v/>
      </c>
      <c r="E1310" s="23" t="str">
        <f>IF('AccuValve Takeoff'!S1311="","",'AccuValve Takeoff'!S1311)</f>
        <v/>
      </c>
      <c r="F1310" s="23" t="str">
        <f>IF('AccuValve Takeoff'!F1311="","",'AccuValve Takeoff'!F1311)</f>
        <v/>
      </c>
      <c r="G1310" s="23" t="str">
        <f>IF('AccuValve Takeoff'!R1311="","",'AccuValve Takeoff'!R1311)</f>
        <v/>
      </c>
      <c r="H1310" s="23" t="str">
        <f>IF('AccuValve Takeoff'!G1311="","",'AccuValve Takeoff'!G1311)</f>
        <v/>
      </c>
      <c r="I1310" s="23" t="str">
        <f>IF('AccuValve Takeoff'!H1311="","",'AccuValve Takeoff'!H1311)</f>
        <v/>
      </c>
      <c r="J1310" s="326" t="str">
        <f>IF('AccuValve Takeoff'!I1311="","",IF('AccuValve Takeoff'!I1311="Not Available","",'AccuValve Takeoff'!I1311))</f>
        <v/>
      </c>
      <c r="K1310" s="326" t="str">
        <f>IF('AccuValve Takeoff'!J1311="","",IF('AccuValve Takeoff'!J1311="Not Available","",'AccuValve Takeoff'!J1311))</f>
        <v/>
      </c>
      <c r="L1310" s="326" t="str">
        <f>IF('AccuValve Takeoff'!K1311="","",IF('AccuValve Takeoff'!K1311="Not Available","",'AccuValve Takeoff'!K1311))</f>
        <v/>
      </c>
      <c r="M1310" s="326" t="str">
        <f>IF('AccuValve Takeoff'!L1311="","",IF('AccuValve Takeoff'!L1311="Not Available","",'AccuValve Takeoff'!L1311))</f>
        <v/>
      </c>
      <c r="N1310" s="326" t="str">
        <f>IF('AccuValve Takeoff'!M1311="","",IF('AccuValve Takeoff'!M1311="Not Available","",'AccuValve Takeoff'!M1311))</f>
        <v/>
      </c>
      <c r="O1310" s="23" t="str">
        <f>IF('AccuValve Takeoff'!N1311="","",'AccuValve Takeoff'!N1311)</f>
        <v/>
      </c>
      <c r="P1310" s="23" t="str">
        <f>IF('AccuValve Takeoff'!O1311="","",'AccuValve Takeoff'!O1311)</f>
        <v/>
      </c>
      <c r="Q1310" s="23" t="str">
        <f>IF('AccuValve Takeoff'!P1311="","",'AccuValve Takeoff'!P1311)</f>
        <v/>
      </c>
      <c r="R1310" s="34" t="str">
        <f>IF('AccuValve Takeoff'!Q1311="","",'AccuValve Takeoff'!Q1311)</f>
        <v xml:space="preserve"> </v>
      </c>
      <c r="S1310" s="35" t="str">
        <f>'AccuValve Takeoff'!T1311</f>
        <v/>
      </c>
      <c r="T1310" s="35" t="str">
        <f>'AccuValve Takeoff'!U1311</f>
        <v/>
      </c>
      <c r="U1310" s="325" t="str">
        <f>'AccuValve Takeoff'!BC1311</f>
        <v/>
      </c>
      <c r="V1310" s="38"/>
      <c r="W1310" s="11"/>
      <c r="X1310" s="11"/>
      <c r="Y1310" s="11"/>
    </row>
    <row r="1311" spans="1:25" ht="20.100000000000001" customHeight="1" x14ac:dyDescent="0.2">
      <c r="A1311" s="12">
        <v>1303</v>
      </c>
      <c r="B1311" s="23" t="str">
        <f>IF('AccuValve Takeoff'!B1312="","",'AccuValve Takeoff'!B1312)</f>
        <v/>
      </c>
      <c r="C1311" s="45" t="str">
        <f>IF('AccuValve Takeoff'!C1312="","",'AccuValve Takeoff'!C1312)</f>
        <v/>
      </c>
      <c r="D1311" s="23" t="str">
        <f>IF('AccuValve Takeoff'!D1312="","",'AccuValve Takeoff'!D1312)</f>
        <v/>
      </c>
      <c r="E1311" s="23" t="str">
        <f>IF('AccuValve Takeoff'!S1312="","",'AccuValve Takeoff'!S1312)</f>
        <v/>
      </c>
      <c r="F1311" s="23" t="str">
        <f>IF('AccuValve Takeoff'!F1312="","",'AccuValve Takeoff'!F1312)</f>
        <v/>
      </c>
      <c r="G1311" s="23" t="str">
        <f>IF('AccuValve Takeoff'!R1312="","",'AccuValve Takeoff'!R1312)</f>
        <v/>
      </c>
      <c r="H1311" s="23" t="str">
        <f>IF('AccuValve Takeoff'!G1312="","",'AccuValve Takeoff'!G1312)</f>
        <v/>
      </c>
      <c r="I1311" s="23" t="str">
        <f>IF('AccuValve Takeoff'!H1312="","",'AccuValve Takeoff'!H1312)</f>
        <v/>
      </c>
      <c r="J1311" s="326" t="str">
        <f>IF('AccuValve Takeoff'!I1312="","",IF('AccuValve Takeoff'!I1312="Not Available","",'AccuValve Takeoff'!I1312))</f>
        <v/>
      </c>
      <c r="K1311" s="326" t="str">
        <f>IF('AccuValve Takeoff'!J1312="","",IF('AccuValve Takeoff'!J1312="Not Available","",'AccuValve Takeoff'!J1312))</f>
        <v/>
      </c>
      <c r="L1311" s="326" t="str">
        <f>IF('AccuValve Takeoff'!K1312="","",IF('AccuValve Takeoff'!K1312="Not Available","",'AccuValve Takeoff'!K1312))</f>
        <v/>
      </c>
      <c r="M1311" s="326" t="str">
        <f>IF('AccuValve Takeoff'!L1312="","",IF('AccuValve Takeoff'!L1312="Not Available","",'AccuValve Takeoff'!L1312))</f>
        <v/>
      </c>
      <c r="N1311" s="326" t="str">
        <f>IF('AccuValve Takeoff'!M1312="","",IF('AccuValve Takeoff'!M1312="Not Available","",'AccuValve Takeoff'!M1312))</f>
        <v/>
      </c>
      <c r="O1311" s="23" t="str">
        <f>IF('AccuValve Takeoff'!N1312="","",'AccuValve Takeoff'!N1312)</f>
        <v/>
      </c>
      <c r="P1311" s="23" t="str">
        <f>IF('AccuValve Takeoff'!O1312="","",'AccuValve Takeoff'!O1312)</f>
        <v/>
      </c>
      <c r="Q1311" s="23" t="str">
        <f>IF('AccuValve Takeoff'!P1312="","",'AccuValve Takeoff'!P1312)</f>
        <v/>
      </c>
      <c r="R1311" s="34" t="str">
        <f>IF('AccuValve Takeoff'!Q1312="","",'AccuValve Takeoff'!Q1312)</f>
        <v xml:space="preserve"> </v>
      </c>
      <c r="S1311" s="35" t="str">
        <f>'AccuValve Takeoff'!T1312</f>
        <v/>
      </c>
      <c r="T1311" s="35" t="str">
        <f>'AccuValve Takeoff'!U1312</f>
        <v/>
      </c>
      <c r="U1311" s="325" t="str">
        <f>'AccuValve Takeoff'!BC1312</f>
        <v/>
      </c>
      <c r="V1311" s="38"/>
      <c r="W1311" s="11"/>
      <c r="X1311" s="11"/>
      <c r="Y1311" s="11"/>
    </row>
    <row r="1312" spans="1:25" ht="20.100000000000001" customHeight="1" x14ac:dyDescent="0.2">
      <c r="A1312" s="12">
        <v>1304</v>
      </c>
      <c r="B1312" s="23" t="str">
        <f>IF('AccuValve Takeoff'!B1313="","",'AccuValve Takeoff'!B1313)</f>
        <v/>
      </c>
      <c r="C1312" s="45" t="str">
        <f>IF('AccuValve Takeoff'!C1313="","",'AccuValve Takeoff'!C1313)</f>
        <v/>
      </c>
      <c r="D1312" s="23" t="str">
        <f>IF('AccuValve Takeoff'!D1313="","",'AccuValve Takeoff'!D1313)</f>
        <v/>
      </c>
      <c r="E1312" s="23" t="str">
        <f>IF('AccuValve Takeoff'!S1313="","",'AccuValve Takeoff'!S1313)</f>
        <v/>
      </c>
      <c r="F1312" s="23" t="str">
        <f>IF('AccuValve Takeoff'!F1313="","",'AccuValve Takeoff'!F1313)</f>
        <v/>
      </c>
      <c r="G1312" s="23" t="str">
        <f>IF('AccuValve Takeoff'!R1313="","",'AccuValve Takeoff'!R1313)</f>
        <v/>
      </c>
      <c r="H1312" s="23" t="str">
        <f>IF('AccuValve Takeoff'!G1313="","",'AccuValve Takeoff'!G1313)</f>
        <v/>
      </c>
      <c r="I1312" s="23" t="str">
        <f>IF('AccuValve Takeoff'!H1313="","",'AccuValve Takeoff'!H1313)</f>
        <v/>
      </c>
      <c r="J1312" s="326" t="str">
        <f>IF('AccuValve Takeoff'!I1313="","",IF('AccuValve Takeoff'!I1313="Not Available","",'AccuValve Takeoff'!I1313))</f>
        <v/>
      </c>
      <c r="K1312" s="326" t="str">
        <f>IF('AccuValve Takeoff'!J1313="","",IF('AccuValve Takeoff'!J1313="Not Available","",'AccuValve Takeoff'!J1313))</f>
        <v/>
      </c>
      <c r="L1312" s="326" t="str">
        <f>IF('AccuValve Takeoff'!K1313="","",IF('AccuValve Takeoff'!K1313="Not Available","",'AccuValve Takeoff'!K1313))</f>
        <v/>
      </c>
      <c r="M1312" s="326" t="str">
        <f>IF('AccuValve Takeoff'!L1313="","",IF('AccuValve Takeoff'!L1313="Not Available","",'AccuValve Takeoff'!L1313))</f>
        <v/>
      </c>
      <c r="N1312" s="326" t="str">
        <f>IF('AccuValve Takeoff'!M1313="","",IF('AccuValve Takeoff'!M1313="Not Available","",'AccuValve Takeoff'!M1313))</f>
        <v/>
      </c>
      <c r="O1312" s="23" t="str">
        <f>IF('AccuValve Takeoff'!N1313="","",'AccuValve Takeoff'!N1313)</f>
        <v/>
      </c>
      <c r="P1312" s="23" t="str">
        <f>IF('AccuValve Takeoff'!O1313="","",'AccuValve Takeoff'!O1313)</f>
        <v/>
      </c>
      <c r="Q1312" s="23" t="str">
        <f>IF('AccuValve Takeoff'!P1313="","",'AccuValve Takeoff'!P1313)</f>
        <v/>
      </c>
      <c r="R1312" s="34" t="str">
        <f>IF('AccuValve Takeoff'!Q1313="","",'AccuValve Takeoff'!Q1313)</f>
        <v xml:space="preserve"> </v>
      </c>
      <c r="S1312" s="35" t="str">
        <f>'AccuValve Takeoff'!T1313</f>
        <v/>
      </c>
      <c r="T1312" s="35" t="str">
        <f>'AccuValve Takeoff'!U1313</f>
        <v/>
      </c>
      <c r="U1312" s="325" t="str">
        <f>'AccuValve Takeoff'!BC1313</f>
        <v/>
      </c>
      <c r="V1312" s="38"/>
      <c r="W1312" s="11"/>
      <c r="X1312" s="11"/>
      <c r="Y1312" s="11"/>
    </row>
    <row r="1313" spans="1:25" ht="20.100000000000001" customHeight="1" x14ac:dyDescent="0.2">
      <c r="A1313" s="12">
        <v>1305</v>
      </c>
      <c r="B1313" s="23" t="str">
        <f>IF('AccuValve Takeoff'!B1314="","",'AccuValve Takeoff'!B1314)</f>
        <v/>
      </c>
      <c r="C1313" s="45" t="str">
        <f>IF('AccuValve Takeoff'!C1314="","",'AccuValve Takeoff'!C1314)</f>
        <v/>
      </c>
      <c r="D1313" s="23" t="str">
        <f>IF('AccuValve Takeoff'!D1314="","",'AccuValve Takeoff'!D1314)</f>
        <v/>
      </c>
      <c r="E1313" s="23" t="str">
        <f>IF('AccuValve Takeoff'!S1314="","",'AccuValve Takeoff'!S1314)</f>
        <v/>
      </c>
      <c r="F1313" s="23" t="str">
        <f>IF('AccuValve Takeoff'!F1314="","",'AccuValve Takeoff'!F1314)</f>
        <v/>
      </c>
      <c r="G1313" s="23" t="str">
        <f>IF('AccuValve Takeoff'!R1314="","",'AccuValve Takeoff'!R1314)</f>
        <v/>
      </c>
      <c r="H1313" s="23" t="str">
        <f>IF('AccuValve Takeoff'!G1314="","",'AccuValve Takeoff'!G1314)</f>
        <v/>
      </c>
      <c r="I1313" s="23" t="str">
        <f>IF('AccuValve Takeoff'!H1314="","",'AccuValve Takeoff'!H1314)</f>
        <v/>
      </c>
      <c r="J1313" s="326" t="str">
        <f>IF('AccuValve Takeoff'!I1314="","",IF('AccuValve Takeoff'!I1314="Not Available","",'AccuValve Takeoff'!I1314))</f>
        <v/>
      </c>
      <c r="K1313" s="326" t="str">
        <f>IF('AccuValve Takeoff'!J1314="","",IF('AccuValve Takeoff'!J1314="Not Available","",'AccuValve Takeoff'!J1314))</f>
        <v/>
      </c>
      <c r="L1313" s="326" t="str">
        <f>IF('AccuValve Takeoff'!K1314="","",IF('AccuValve Takeoff'!K1314="Not Available","",'AccuValve Takeoff'!K1314))</f>
        <v/>
      </c>
      <c r="M1313" s="326" t="str">
        <f>IF('AccuValve Takeoff'!L1314="","",IF('AccuValve Takeoff'!L1314="Not Available","",'AccuValve Takeoff'!L1314))</f>
        <v/>
      </c>
      <c r="N1313" s="326" t="str">
        <f>IF('AccuValve Takeoff'!M1314="","",IF('AccuValve Takeoff'!M1314="Not Available","",'AccuValve Takeoff'!M1314))</f>
        <v/>
      </c>
      <c r="O1313" s="23" t="str">
        <f>IF('AccuValve Takeoff'!N1314="","",'AccuValve Takeoff'!N1314)</f>
        <v/>
      </c>
      <c r="P1313" s="23" t="str">
        <f>IF('AccuValve Takeoff'!O1314="","",'AccuValve Takeoff'!O1314)</f>
        <v/>
      </c>
      <c r="Q1313" s="23" t="str">
        <f>IF('AccuValve Takeoff'!P1314="","",'AccuValve Takeoff'!P1314)</f>
        <v/>
      </c>
      <c r="R1313" s="34" t="str">
        <f>IF('AccuValve Takeoff'!Q1314="","",'AccuValve Takeoff'!Q1314)</f>
        <v xml:space="preserve"> </v>
      </c>
      <c r="S1313" s="35" t="str">
        <f>'AccuValve Takeoff'!T1314</f>
        <v/>
      </c>
      <c r="T1313" s="35" t="str">
        <f>'AccuValve Takeoff'!U1314</f>
        <v/>
      </c>
      <c r="U1313" s="325" t="str">
        <f>'AccuValve Takeoff'!BC1314</f>
        <v/>
      </c>
      <c r="V1313" s="38"/>
      <c r="W1313" s="11"/>
      <c r="X1313" s="11"/>
      <c r="Y1313" s="11"/>
    </row>
    <row r="1314" spans="1:25" ht="20.100000000000001" customHeight="1" x14ac:dyDescent="0.2">
      <c r="A1314" s="12">
        <v>1306</v>
      </c>
      <c r="B1314" s="23" t="str">
        <f>IF('AccuValve Takeoff'!B1315="","",'AccuValve Takeoff'!B1315)</f>
        <v/>
      </c>
      <c r="C1314" s="45" t="str">
        <f>IF('AccuValve Takeoff'!C1315="","",'AccuValve Takeoff'!C1315)</f>
        <v/>
      </c>
      <c r="D1314" s="23" t="str">
        <f>IF('AccuValve Takeoff'!D1315="","",'AccuValve Takeoff'!D1315)</f>
        <v/>
      </c>
      <c r="E1314" s="23" t="str">
        <f>IF('AccuValve Takeoff'!S1315="","",'AccuValve Takeoff'!S1315)</f>
        <v/>
      </c>
      <c r="F1314" s="23" t="str">
        <f>IF('AccuValve Takeoff'!F1315="","",'AccuValve Takeoff'!F1315)</f>
        <v/>
      </c>
      <c r="G1314" s="23" t="str">
        <f>IF('AccuValve Takeoff'!R1315="","",'AccuValve Takeoff'!R1315)</f>
        <v/>
      </c>
      <c r="H1314" s="23" t="str">
        <f>IF('AccuValve Takeoff'!G1315="","",'AccuValve Takeoff'!G1315)</f>
        <v/>
      </c>
      <c r="I1314" s="23" t="str">
        <f>IF('AccuValve Takeoff'!H1315="","",'AccuValve Takeoff'!H1315)</f>
        <v/>
      </c>
      <c r="J1314" s="326" t="str">
        <f>IF('AccuValve Takeoff'!I1315="","",IF('AccuValve Takeoff'!I1315="Not Available","",'AccuValve Takeoff'!I1315))</f>
        <v/>
      </c>
      <c r="K1314" s="326" t="str">
        <f>IF('AccuValve Takeoff'!J1315="","",IF('AccuValve Takeoff'!J1315="Not Available","",'AccuValve Takeoff'!J1315))</f>
        <v/>
      </c>
      <c r="L1314" s="326" t="str">
        <f>IF('AccuValve Takeoff'!K1315="","",IF('AccuValve Takeoff'!K1315="Not Available","",'AccuValve Takeoff'!K1315))</f>
        <v/>
      </c>
      <c r="M1314" s="326" t="str">
        <f>IF('AccuValve Takeoff'!L1315="","",IF('AccuValve Takeoff'!L1315="Not Available","",'AccuValve Takeoff'!L1315))</f>
        <v/>
      </c>
      <c r="N1314" s="326" t="str">
        <f>IF('AccuValve Takeoff'!M1315="","",IF('AccuValve Takeoff'!M1315="Not Available","",'AccuValve Takeoff'!M1315))</f>
        <v/>
      </c>
      <c r="O1314" s="23" t="str">
        <f>IF('AccuValve Takeoff'!N1315="","",'AccuValve Takeoff'!N1315)</f>
        <v/>
      </c>
      <c r="P1314" s="23" t="str">
        <f>IF('AccuValve Takeoff'!O1315="","",'AccuValve Takeoff'!O1315)</f>
        <v/>
      </c>
      <c r="Q1314" s="23" t="str">
        <f>IF('AccuValve Takeoff'!P1315="","",'AccuValve Takeoff'!P1315)</f>
        <v/>
      </c>
      <c r="R1314" s="34" t="str">
        <f>IF('AccuValve Takeoff'!Q1315="","",'AccuValve Takeoff'!Q1315)</f>
        <v xml:space="preserve"> </v>
      </c>
      <c r="S1314" s="35" t="str">
        <f>'AccuValve Takeoff'!T1315</f>
        <v/>
      </c>
      <c r="T1314" s="35" t="str">
        <f>'AccuValve Takeoff'!U1315</f>
        <v/>
      </c>
      <c r="U1314" s="325" t="str">
        <f>'AccuValve Takeoff'!BC1315</f>
        <v/>
      </c>
      <c r="V1314" s="38"/>
      <c r="W1314" s="11"/>
      <c r="X1314" s="11"/>
      <c r="Y1314" s="11"/>
    </row>
    <row r="1315" spans="1:25" ht="20.100000000000001" customHeight="1" x14ac:dyDescent="0.2">
      <c r="A1315" s="12">
        <v>1307</v>
      </c>
      <c r="B1315" s="23" t="str">
        <f>IF('AccuValve Takeoff'!B1316="","",'AccuValve Takeoff'!B1316)</f>
        <v/>
      </c>
      <c r="C1315" s="45" t="str">
        <f>IF('AccuValve Takeoff'!C1316="","",'AccuValve Takeoff'!C1316)</f>
        <v/>
      </c>
      <c r="D1315" s="23" t="str">
        <f>IF('AccuValve Takeoff'!D1316="","",'AccuValve Takeoff'!D1316)</f>
        <v/>
      </c>
      <c r="E1315" s="23" t="str">
        <f>IF('AccuValve Takeoff'!S1316="","",'AccuValve Takeoff'!S1316)</f>
        <v/>
      </c>
      <c r="F1315" s="23" t="str">
        <f>IF('AccuValve Takeoff'!F1316="","",'AccuValve Takeoff'!F1316)</f>
        <v/>
      </c>
      <c r="G1315" s="23" t="str">
        <f>IF('AccuValve Takeoff'!R1316="","",'AccuValve Takeoff'!R1316)</f>
        <v/>
      </c>
      <c r="H1315" s="23" t="str">
        <f>IF('AccuValve Takeoff'!G1316="","",'AccuValve Takeoff'!G1316)</f>
        <v/>
      </c>
      <c r="I1315" s="23" t="str">
        <f>IF('AccuValve Takeoff'!H1316="","",'AccuValve Takeoff'!H1316)</f>
        <v/>
      </c>
      <c r="J1315" s="326" t="str">
        <f>IF('AccuValve Takeoff'!I1316="","",IF('AccuValve Takeoff'!I1316="Not Available","",'AccuValve Takeoff'!I1316))</f>
        <v/>
      </c>
      <c r="K1315" s="326" t="str">
        <f>IF('AccuValve Takeoff'!J1316="","",IF('AccuValve Takeoff'!J1316="Not Available","",'AccuValve Takeoff'!J1316))</f>
        <v/>
      </c>
      <c r="L1315" s="326" t="str">
        <f>IF('AccuValve Takeoff'!K1316="","",IF('AccuValve Takeoff'!K1316="Not Available","",'AccuValve Takeoff'!K1316))</f>
        <v/>
      </c>
      <c r="M1315" s="326" t="str">
        <f>IF('AccuValve Takeoff'!L1316="","",IF('AccuValve Takeoff'!L1316="Not Available","",'AccuValve Takeoff'!L1316))</f>
        <v/>
      </c>
      <c r="N1315" s="326" t="str">
        <f>IF('AccuValve Takeoff'!M1316="","",IF('AccuValve Takeoff'!M1316="Not Available","",'AccuValve Takeoff'!M1316))</f>
        <v/>
      </c>
      <c r="O1315" s="23" t="str">
        <f>IF('AccuValve Takeoff'!N1316="","",'AccuValve Takeoff'!N1316)</f>
        <v/>
      </c>
      <c r="P1315" s="23" t="str">
        <f>IF('AccuValve Takeoff'!O1316="","",'AccuValve Takeoff'!O1316)</f>
        <v/>
      </c>
      <c r="Q1315" s="23" t="str">
        <f>IF('AccuValve Takeoff'!P1316="","",'AccuValve Takeoff'!P1316)</f>
        <v/>
      </c>
      <c r="R1315" s="34" t="str">
        <f>IF('AccuValve Takeoff'!Q1316="","",'AccuValve Takeoff'!Q1316)</f>
        <v xml:space="preserve"> </v>
      </c>
      <c r="S1315" s="35" t="str">
        <f>'AccuValve Takeoff'!T1316</f>
        <v/>
      </c>
      <c r="T1315" s="35" t="str">
        <f>'AccuValve Takeoff'!U1316</f>
        <v/>
      </c>
      <c r="U1315" s="325" t="str">
        <f>'AccuValve Takeoff'!BC1316</f>
        <v/>
      </c>
      <c r="V1315" s="38"/>
      <c r="W1315" s="11"/>
      <c r="X1315" s="11"/>
      <c r="Y1315" s="11"/>
    </row>
    <row r="1316" spans="1:25" ht="20.100000000000001" customHeight="1" x14ac:dyDescent="0.2">
      <c r="A1316" s="12">
        <v>1308</v>
      </c>
      <c r="B1316" s="23" t="str">
        <f>IF('AccuValve Takeoff'!B1317="","",'AccuValve Takeoff'!B1317)</f>
        <v/>
      </c>
      <c r="C1316" s="45" t="str">
        <f>IF('AccuValve Takeoff'!C1317="","",'AccuValve Takeoff'!C1317)</f>
        <v/>
      </c>
      <c r="D1316" s="23" t="str">
        <f>IF('AccuValve Takeoff'!D1317="","",'AccuValve Takeoff'!D1317)</f>
        <v/>
      </c>
      <c r="E1316" s="23" t="str">
        <f>IF('AccuValve Takeoff'!S1317="","",'AccuValve Takeoff'!S1317)</f>
        <v/>
      </c>
      <c r="F1316" s="23" t="str">
        <f>IF('AccuValve Takeoff'!F1317="","",'AccuValve Takeoff'!F1317)</f>
        <v/>
      </c>
      <c r="G1316" s="23" t="str">
        <f>IF('AccuValve Takeoff'!R1317="","",'AccuValve Takeoff'!R1317)</f>
        <v/>
      </c>
      <c r="H1316" s="23" t="str">
        <f>IF('AccuValve Takeoff'!G1317="","",'AccuValve Takeoff'!G1317)</f>
        <v/>
      </c>
      <c r="I1316" s="23" t="str">
        <f>IF('AccuValve Takeoff'!H1317="","",'AccuValve Takeoff'!H1317)</f>
        <v/>
      </c>
      <c r="J1316" s="326" t="str">
        <f>IF('AccuValve Takeoff'!I1317="","",IF('AccuValve Takeoff'!I1317="Not Available","",'AccuValve Takeoff'!I1317))</f>
        <v/>
      </c>
      <c r="K1316" s="326" t="str">
        <f>IF('AccuValve Takeoff'!J1317="","",IF('AccuValve Takeoff'!J1317="Not Available","",'AccuValve Takeoff'!J1317))</f>
        <v/>
      </c>
      <c r="L1316" s="326" t="str">
        <f>IF('AccuValve Takeoff'!K1317="","",IF('AccuValve Takeoff'!K1317="Not Available","",'AccuValve Takeoff'!K1317))</f>
        <v/>
      </c>
      <c r="M1316" s="326" t="str">
        <f>IF('AccuValve Takeoff'!L1317="","",IF('AccuValve Takeoff'!L1317="Not Available","",'AccuValve Takeoff'!L1317))</f>
        <v/>
      </c>
      <c r="N1316" s="326" t="str">
        <f>IF('AccuValve Takeoff'!M1317="","",IF('AccuValve Takeoff'!M1317="Not Available","",'AccuValve Takeoff'!M1317))</f>
        <v/>
      </c>
      <c r="O1316" s="23" t="str">
        <f>IF('AccuValve Takeoff'!N1317="","",'AccuValve Takeoff'!N1317)</f>
        <v/>
      </c>
      <c r="P1316" s="23" t="str">
        <f>IF('AccuValve Takeoff'!O1317="","",'AccuValve Takeoff'!O1317)</f>
        <v/>
      </c>
      <c r="Q1316" s="23" t="str">
        <f>IF('AccuValve Takeoff'!P1317="","",'AccuValve Takeoff'!P1317)</f>
        <v/>
      </c>
      <c r="R1316" s="34" t="str">
        <f>IF('AccuValve Takeoff'!Q1317="","",'AccuValve Takeoff'!Q1317)</f>
        <v xml:space="preserve"> </v>
      </c>
      <c r="S1316" s="35" t="str">
        <f>'AccuValve Takeoff'!T1317</f>
        <v/>
      </c>
      <c r="T1316" s="35" t="str">
        <f>'AccuValve Takeoff'!U1317</f>
        <v/>
      </c>
      <c r="U1316" s="325" t="str">
        <f>'AccuValve Takeoff'!BC1317</f>
        <v/>
      </c>
      <c r="V1316" s="38"/>
      <c r="W1316" s="11"/>
      <c r="X1316" s="11"/>
      <c r="Y1316" s="11"/>
    </row>
    <row r="1317" spans="1:25" ht="20.100000000000001" customHeight="1" x14ac:dyDescent="0.2">
      <c r="A1317" s="12">
        <v>1309</v>
      </c>
      <c r="B1317" s="23" t="str">
        <f>IF('AccuValve Takeoff'!B1318="","",'AccuValve Takeoff'!B1318)</f>
        <v/>
      </c>
      <c r="C1317" s="45" t="str">
        <f>IF('AccuValve Takeoff'!C1318="","",'AccuValve Takeoff'!C1318)</f>
        <v/>
      </c>
      <c r="D1317" s="23" t="str">
        <f>IF('AccuValve Takeoff'!D1318="","",'AccuValve Takeoff'!D1318)</f>
        <v/>
      </c>
      <c r="E1317" s="23" t="str">
        <f>IF('AccuValve Takeoff'!S1318="","",'AccuValve Takeoff'!S1318)</f>
        <v/>
      </c>
      <c r="F1317" s="23" t="str">
        <f>IF('AccuValve Takeoff'!F1318="","",'AccuValve Takeoff'!F1318)</f>
        <v/>
      </c>
      <c r="G1317" s="23" t="str">
        <f>IF('AccuValve Takeoff'!R1318="","",'AccuValve Takeoff'!R1318)</f>
        <v/>
      </c>
      <c r="H1317" s="23" t="str">
        <f>IF('AccuValve Takeoff'!G1318="","",'AccuValve Takeoff'!G1318)</f>
        <v/>
      </c>
      <c r="I1317" s="23" t="str">
        <f>IF('AccuValve Takeoff'!H1318="","",'AccuValve Takeoff'!H1318)</f>
        <v/>
      </c>
      <c r="J1317" s="326" t="str">
        <f>IF('AccuValve Takeoff'!I1318="","",IF('AccuValve Takeoff'!I1318="Not Available","",'AccuValve Takeoff'!I1318))</f>
        <v/>
      </c>
      <c r="K1317" s="326" t="str">
        <f>IF('AccuValve Takeoff'!J1318="","",IF('AccuValve Takeoff'!J1318="Not Available","",'AccuValve Takeoff'!J1318))</f>
        <v/>
      </c>
      <c r="L1317" s="326" t="str">
        <f>IF('AccuValve Takeoff'!K1318="","",IF('AccuValve Takeoff'!K1318="Not Available","",'AccuValve Takeoff'!K1318))</f>
        <v/>
      </c>
      <c r="M1317" s="326" t="str">
        <f>IF('AccuValve Takeoff'!L1318="","",IF('AccuValve Takeoff'!L1318="Not Available","",'AccuValve Takeoff'!L1318))</f>
        <v/>
      </c>
      <c r="N1317" s="326" t="str">
        <f>IF('AccuValve Takeoff'!M1318="","",IF('AccuValve Takeoff'!M1318="Not Available","",'AccuValve Takeoff'!M1318))</f>
        <v/>
      </c>
      <c r="O1317" s="23" t="str">
        <f>IF('AccuValve Takeoff'!N1318="","",'AccuValve Takeoff'!N1318)</f>
        <v/>
      </c>
      <c r="P1317" s="23" t="str">
        <f>IF('AccuValve Takeoff'!O1318="","",'AccuValve Takeoff'!O1318)</f>
        <v/>
      </c>
      <c r="Q1317" s="23" t="str">
        <f>IF('AccuValve Takeoff'!P1318="","",'AccuValve Takeoff'!P1318)</f>
        <v/>
      </c>
      <c r="R1317" s="34" t="str">
        <f>IF('AccuValve Takeoff'!Q1318="","",'AccuValve Takeoff'!Q1318)</f>
        <v xml:space="preserve"> </v>
      </c>
      <c r="S1317" s="35" t="str">
        <f>'AccuValve Takeoff'!T1318</f>
        <v/>
      </c>
      <c r="T1317" s="35" t="str">
        <f>'AccuValve Takeoff'!U1318</f>
        <v/>
      </c>
      <c r="U1317" s="325" t="str">
        <f>'AccuValve Takeoff'!BC1318</f>
        <v/>
      </c>
      <c r="V1317" s="38"/>
      <c r="W1317" s="11"/>
      <c r="X1317" s="11"/>
      <c r="Y1317" s="11"/>
    </row>
    <row r="1318" spans="1:25" ht="20.100000000000001" customHeight="1" x14ac:dyDescent="0.2">
      <c r="A1318" s="12">
        <v>1310</v>
      </c>
      <c r="B1318" s="23" t="str">
        <f>IF('AccuValve Takeoff'!B1319="","",'AccuValve Takeoff'!B1319)</f>
        <v/>
      </c>
      <c r="C1318" s="45" t="str">
        <f>IF('AccuValve Takeoff'!C1319="","",'AccuValve Takeoff'!C1319)</f>
        <v/>
      </c>
      <c r="D1318" s="23" t="str">
        <f>IF('AccuValve Takeoff'!D1319="","",'AccuValve Takeoff'!D1319)</f>
        <v/>
      </c>
      <c r="E1318" s="23" t="str">
        <f>IF('AccuValve Takeoff'!S1319="","",'AccuValve Takeoff'!S1319)</f>
        <v/>
      </c>
      <c r="F1318" s="23" t="str">
        <f>IF('AccuValve Takeoff'!F1319="","",'AccuValve Takeoff'!F1319)</f>
        <v/>
      </c>
      <c r="G1318" s="23" t="str">
        <f>IF('AccuValve Takeoff'!R1319="","",'AccuValve Takeoff'!R1319)</f>
        <v/>
      </c>
      <c r="H1318" s="23" t="str">
        <f>IF('AccuValve Takeoff'!G1319="","",'AccuValve Takeoff'!G1319)</f>
        <v/>
      </c>
      <c r="I1318" s="23" t="str">
        <f>IF('AccuValve Takeoff'!H1319="","",'AccuValve Takeoff'!H1319)</f>
        <v/>
      </c>
      <c r="J1318" s="326" t="str">
        <f>IF('AccuValve Takeoff'!I1319="","",IF('AccuValve Takeoff'!I1319="Not Available","",'AccuValve Takeoff'!I1319))</f>
        <v/>
      </c>
      <c r="K1318" s="326" t="str">
        <f>IF('AccuValve Takeoff'!J1319="","",IF('AccuValve Takeoff'!J1319="Not Available","",'AccuValve Takeoff'!J1319))</f>
        <v/>
      </c>
      <c r="L1318" s="326" t="str">
        <f>IF('AccuValve Takeoff'!K1319="","",IF('AccuValve Takeoff'!K1319="Not Available","",'AccuValve Takeoff'!K1319))</f>
        <v/>
      </c>
      <c r="M1318" s="326" t="str">
        <f>IF('AccuValve Takeoff'!L1319="","",IF('AccuValve Takeoff'!L1319="Not Available","",'AccuValve Takeoff'!L1319))</f>
        <v/>
      </c>
      <c r="N1318" s="326" t="str">
        <f>IF('AccuValve Takeoff'!M1319="","",IF('AccuValve Takeoff'!M1319="Not Available","",'AccuValve Takeoff'!M1319))</f>
        <v/>
      </c>
      <c r="O1318" s="23" t="str">
        <f>IF('AccuValve Takeoff'!N1319="","",'AccuValve Takeoff'!N1319)</f>
        <v/>
      </c>
      <c r="P1318" s="23" t="str">
        <f>IF('AccuValve Takeoff'!O1319="","",'AccuValve Takeoff'!O1319)</f>
        <v/>
      </c>
      <c r="Q1318" s="23" t="str">
        <f>IF('AccuValve Takeoff'!P1319="","",'AccuValve Takeoff'!P1319)</f>
        <v/>
      </c>
      <c r="R1318" s="34" t="str">
        <f>IF('AccuValve Takeoff'!Q1319="","",'AccuValve Takeoff'!Q1319)</f>
        <v xml:space="preserve"> </v>
      </c>
      <c r="S1318" s="35" t="str">
        <f>'AccuValve Takeoff'!T1319</f>
        <v/>
      </c>
      <c r="T1318" s="35" t="str">
        <f>'AccuValve Takeoff'!U1319</f>
        <v/>
      </c>
      <c r="U1318" s="325" t="str">
        <f>'AccuValve Takeoff'!BC1319</f>
        <v/>
      </c>
      <c r="V1318" s="38"/>
      <c r="W1318" s="11"/>
      <c r="X1318" s="11"/>
      <c r="Y1318" s="11"/>
    </row>
    <row r="1319" spans="1:25" ht="20.100000000000001" customHeight="1" x14ac:dyDescent="0.2">
      <c r="A1319" s="12">
        <v>1311</v>
      </c>
      <c r="B1319" s="23" t="str">
        <f>IF('AccuValve Takeoff'!B1320="","",'AccuValve Takeoff'!B1320)</f>
        <v/>
      </c>
      <c r="C1319" s="45" t="str">
        <f>IF('AccuValve Takeoff'!C1320="","",'AccuValve Takeoff'!C1320)</f>
        <v/>
      </c>
      <c r="D1319" s="23" t="str">
        <f>IF('AccuValve Takeoff'!D1320="","",'AccuValve Takeoff'!D1320)</f>
        <v/>
      </c>
      <c r="E1319" s="23" t="str">
        <f>IF('AccuValve Takeoff'!S1320="","",'AccuValve Takeoff'!S1320)</f>
        <v/>
      </c>
      <c r="F1319" s="23" t="str">
        <f>IF('AccuValve Takeoff'!F1320="","",'AccuValve Takeoff'!F1320)</f>
        <v/>
      </c>
      <c r="G1319" s="23" t="str">
        <f>IF('AccuValve Takeoff'!R1320="","",'AccuValve Takeoff'!R1320)</f>
        <v/>
      </c>
      <c r="H1319" s="23" t="str">
        <f>IF('AccuValve Takeoff'!G1320="","",'AccuValve Takeoff'!G1320)</f>
        <v/>
      </c>
      <c r="I1319" s="23" t="str">
        <f>IF('AccuValve Takeoff'!H1320="","",'AccuValve Takeoff'!H1320)</f>
        <v/>
      </c>
      <c r="J1319" s="326" t="str">
        <f>IF('AccuValve Takeoff'!I1320="","",IF('AccuValve Takeoff'!I1320="Not Available","",'AccuValve Takeoff'!I1320))</f>
        <v/>
      </c>
      <c r="K1319" s="326" t="str">
        <f>IF('AccuValve Takeoff'!J1320="","",IF('AccuValve Takeoff'!J1320="Not Available","",'AccuValve Takeoff'!J1320))</f>
        <v/>
      </c>
      <c r="L1319" s="326" t="str">
        <f>IF('AccuValve Takeoff'!K1320="","",IF('AccuValve Takeoff'!K1320="Not Available","",'AccuValve Takeoff'!K1320))</f>
        <v/>
      </c>
      <c r="M1319" s="326" t="str">
        <f>IF('AccuValve Takeoff'!L1320="","",IF('AccuValve Takeoff'!L1320="Not Available","",'AccuValve Takeoff'!L1320))</f>
        <v/>
      </c>
      <c r="N1319" s="326" t="str">
        <f>IF('AccuValve Takeoff'!M1320="","",IF('AccuValve Takeoff'!M1320="Not Available","",'AccuValve Takeoff'!M1320))</f>
        <v/>
      </c>
      <c r="O1319" s="23" t="str">
        <f>IF('AccuValve Takeoff'!N1320="","",'AccuValve Takeoff'!N1320)</f>
        <v/>
      </c>
      <c r="P1319" s="23" t="str">
        <f>IF('AccuValve Takeoff'!O1320="","",'AccuValve Takeoff'!O1320)</f>
        <v/>
      </c>
      <c r="Q1319" s="23" t="str">
        <f>IF('AccuValve Takeoff'!P1320="","",'AccuValve Takeoff'!P1320)</f>
        <v/>
      </c>
      <c r="R1319" s="34" t="str">
        <f>IF('AccuValve Takeoff'!Q1320="","",'AccuValve Takeoff'!Q1320)</f>
        <v xml:space="preserve"> </v>
      </c>
      <c r="S1319" s="35" t="str">
        <f>'AccuValve Takeoff'!T1320</f>
        <v/>
      </c>
      <c r="T1319" s="35" t="str">
        <f>'AccuValve Takeoff'!U1320</f>
        <v/>
      </c>
      <c r="U1319" s="325" t="str">
        <f>'AccuValve Takeoff'!BC1320</f>
        <v/>
      </c>
      <c r="V1319" s="38"/>
      <c r="W1319" s="11"/>
      <c r="X1319" s="11"/>
      <c r="Y1319" s="11"/>
    </row>
    <row r="1320" spans="1:25" ht="20.100000000000001" customHeight="1" x14ac:dyDescent="0.2">
      <c r="A1320" s="12">
        <v>1312</v>
      </c>
      <c r="B1320" s="23" t="str">
        <f>IF('AccuValve Takeoff'!B1321="","",'AccuValve Takeoff'!B1321)</f>
        <v/>
      </c>
      <c r="C1320" s="45" t="str">
        <f>IF('AccuValve Takeoff'!C1321="","",'AccuValve Takeoff'!C1321)</f>
        <v/>
      </c>
      <c r="D1320" s="23" t="str">
        <f>IF('AccuValve Takeoff'!D1321="","",'AccuValve Takeoff'!D1321)</f>
        <v/>
      </c>
      <c r="E1320" s="23" t="str">
        <f>IF('AccuValve Takeoff'!S1321="","",'AccuValve Takeoff'!S1321)</f>
        <v/>
      </c>
      <c r="F1320" s="23" t="str">
        <f>IF('AccuValve Takeoff'!F1321="","",'AccuValve Takeoff'!F1321)</f>
        <v/>
      </c>
      <c r="G1320" s="23" t="str">
        <f>IF('AccuValve Takeoff'!R1321="","",'AccuValve Takeoff'!R1321)</f>
        <v/>
      </c>
      <c r="H1320" s="23" t="str">
        <f>IF('AccuValve Takeoff'!G1321="","",'AccuValve Takeoff'!G1321)</f>
        <v/>
      </c>
      <c r="I1320" s="23" t="str">
        <f>IF('AccuValve Takeoff'!H1321="","",'AccuValve Takeoff'!H1321)</f>
        <v/>
      </c>
      <c r="J1320" s="326" t="str">
        <f>IF('AccuValve Takeoff'!I1321="","",IF('AccuValve Takeoff'!I1321="Not Available","",'AccuValve Takeoff'!I1321))</f>
        <v/>
      </c>
      <c r="K1320" s="326" t="str">
        <f>IF('AccuValve Takeoff'!J1321="","",IF('AccuValve Takeoff'!J1321="Not Available","",'AccuValve Takeoff'!J1321))</f>
        <v/>
      </c>
      <c r="L1320" s="326" t="str">
        <f>IF('AccuValve Takeoff'!K1321="","",IF('AccuValve Takeoff'!K1321="Not Available","",'AccuValve Takeoff'!K1321))</f>
        <v/>
      </c>
      <c r="M1320" s="326" t="str">
        <f>IF('AccuValve Takeoff'!L1321="","",IF('AccuValve Takeoff'!L1321="Not Available","",'AccuValve Takeoff'!L1321))</f>
        <v/>
      </c>
      <c r="N1320" s="326" t="str">
        <f>IF('AccuValve Takeoff'!M1321="","",IF('AccuValve Takeoff'!M1321="Not Available","",'AccuValve Takeoff'!M1321))</f>
        <v/>
      </c>
      <c r="O1320" s="23" t="str">
        <f>IF('AccuValve Takeoff'!N1321="","",'AccuValve Takeoff'!N1321)</f>
        <v/>
      </c>
      <c r="P1320" s="23" t="str">
        <f>IF('AccuValve Takeoff'!O1321="","",'AccuValve Takeoff'!O1321)</f>
        <v/>
      </c>
      <c r="Q1320" s="23" t="str">
        <f>IF('AccuValve Takeoff'!P1321="","",'AccuValve Takeoff'!P1321)</f>
        <v/>
      </c>
      <c r="R1320" s="34" t="str">
        <f>IF('AccuValve Takeoff'!Q1321="","",'AccuValve Takeoff'!Q1321)</f>
        <v xml:space="preserve"> </v>
      </c>
      <c r="S1320" s="35" t="str">
        <f>'AccuValve Takeoff'!T1321</f>
        <v/>
      </c>
      <c r="T1320" s="35" t="str">
        <f>'AccuValve Takeoff'!U1321</f>
        <v/>
      </c>
      <c r="U1320" s="325" t="str">
        <f>'AccuValve Takeoff'!BC1321</f>
        <v/>
      </c>
      <c r="V1320" s="38"/>
      <c r="W1320" s="11"/>
      <c r="X1320" s="11"/>
      <c r="Y1320" s="11"/>
    </row>
    <row r="1321" spans="1:25" ht="20.100000000000001" customHeight="1" x14ac:dyDescent="0.2">
      <c r="A1321" s="12">
        <v>1313</v>
      </c>
      <c r="B1321" s="23" t="str">
        <f>IF('AccuValve Takeoff'!B1322="","",'AccuValve Takeoff'!B1322)</f>
        <v/>
      </c>
      <c r="C1321" s="45" t="str">
        <f>IF('AccuValve Takeoff'!C1322="","",'AccuValve Takeoff'!C1322)</f>
        <v/>
      </c>
      <c r="D1321" s="23" t="str">
        <f>IF('AccuValve Takeoff'!D1322="","",'AccuValve Takeoff'!D1322)</f>
        <v/>
      </c>
      <c r="E1321" s="23" t="str">
        <f>IF('AccuValve Takeoff'!S1322="","",'AccuValve Takeoff'!S1322)</f>
        <v/>
      </c>
      <c r="F1321" s="23" t="str">
        <f>IF('AccuValve Takeoff'!F1322="","",'AccuValve Takeoff'!F1322)</f>
        <v/>
      </c>
      <c r="G1321" s="23" t="str">
        <f>IF('AccuValve Takeoff'!R1322="","",'AccuValve Takeoff'!R1322)</f>
        <v/>
      </c>
      <c r="H1321" s="23" t="str">
        <f>IF('AccuValve Takeoff'!G1322="","",'AccuValve Takeoff'!G1322)</f>
        <v/>
      </c>
      <c r="I1321" s="23" t="str">
        <f>IF('AccuValve Takeoff'!H1322="","",'AccuValve Takeoff'!H1322)</f>
        <v/>
      </c>
      <c r="J1321" s="326" t="str">
        <f>IF('AccuValve Takeoff'!I1322="","",IF('AccuValve Takeoff'!I1322="Not Available","",'AccuValve Takeoff'!I1322))</f>
        <v/>
      </c>
      <c r="K1321" s="326" t="str">
        <f>IF('AccuValve Takeoff'!J1322="","",IF('AccuValve Takeoff'!J1322="Not Available","",'AccuValve Takeoff'!J1322))</f>
        <v/>
      </c>
      <c r="L1321" s="326" t="str">
        <f>IF('AccuValve Takeoff'!K1322="","",IF('AccuValve Takeoff'!K1322="Not Available","",'AccuValve Takeoff'!K1322))</f>
        <v/>
      </c>
      <c r="M1321" s="326" t="str">
        <f>IF('AccuValve Takeoff'!L1322="","",IF('AccuValve Takeoff'!L1322="Not Available","",'AccuValve Takeoff'!L1322))</f>
        <v/>
      </c>
      <c r="N1321" s="326" t="str">
        <f>IF('AccuValve Takeoff'!M1322="","",IF('AccuValve Takeoff'!M1322="Not Available","",'AccuValve Takeoff'!M1322))</f>
        <v/>
      </c>
      <c r="O1321" s="23" t="str">
        <f>IF('AccuValve Takeoff'!N1322="","",'AccuValve Takeoff'!N1322)</f>
        <v/>
      </c>
      <c r="P1321" s="23" t="str">
        <f>IF('AccuValve Takeoff'!O1322="","",'AccuValve Takeoff'!O1322)</f>
        <v/>
      </c>
      <c r="Q1321" s="23" t="str">
        <f>IF('AccuValve Takeoff'!P1322="","",'AccuValve Takeoff'!P1322)</f>
        <v/>
      </c>
      <c r="R1321" s="34" t="str">
        <f>IF('AccuValve Takeoff'!Q1322="","",'AccuValve Takeoff'!Q1322)</f>
        <v xml:space="preserve"> </v>
      </c>
      <c r="S1321" s="35" t="str">
        <f>'AccuValve Takeoff'!T1322</f>
        <v/>
      </c>
      <c r="T1321" s="35" t="str">
        <f>'AccuValve Takeoff'!U1322</f>
        <v/>
      </c>
      <c r="U1321" s="325" t="str">
        <f>'AccuValve Takeoff'!BC1322</f>
        <v/>
      </c>
      <c r="V1321" s="38"/>
      <c r="W1321" s="11"/>
      <c r="X1321" s="11"/>
      <c r="Y1321" s="11"/>
    </row>
    <row r="1322" spans="1:25" ht="20.100000000000001" customHeight="1" x14ac:dyDescent="0.2">
      <c r="A1322" s="12">
        <v>1314</v>
      </c>
      <c r="B1322" s="23" t="str">
        <f>IF('AccuValve Takeoff'!B1323="","",'AccuValve Takeoff'!B1323)</f>
        <v/>
      </c>
      <c r="C1322" s="45" t="str">
        <f>IF('AccuValve Takeoff'!C1323="","",'AccuValve Takeoff'!C1323)</f>
        <v/>
      </c>
      <c r="D1322" s="23" t="str">
        <f>IF('AccuValve Takeoff'!D1323="","",'AccuValve Takeoff'!D1323)</f>
        <v/>
      </c>
      <c r="E1322" s="23" t="str">
        <f>IF('AccuValve Takeoff'!S1323="","",'AccuValve Takeoff'!S1323)</f>
        <v/>
      </c>
      <c r="F1322" s="23" t="str">
        <f>IF('AccuValve Takeoff'!F1323="","",'AccuValve Takeoff'!F1323)</f>
        <v/>
      </c>
      <c r="G1322" s="23" t="str">
        <f>IF('AccuValve Takeoff'!R1323="","",'AccuValve Takeoff'!R1323)</f>
        <v/>
      </c>
      <c r="H1322" s="23" t="str">
        <f>IF('AccuValve Takeoff'!G1323="","",'AccuValve Takeoff'!G1323)</f>
        <v/>
      </c>
      <c r="I1322" s="23" t="str">
        <f>IF('AccuValve Takeoff'!H1323="","",'AccuValve Takeoff'!H1323)</f>
        <v/>
      </c>
      <c r="J1322" s="326" t="str">
        <f>IF('AccuValve Takeoff'!I1323="","",IF('AccuValve Takeoff'!I1323="Not Available","",'AccuValve Takeoff'!I1323))</f>
        <v/>
      </c>
      <c r="K1322" s="326" t="str">
        <f>IF('AccuValve Takeoff'!J1323="","",IF('AccuValve Takeoff'!J1323="Not Available","",'AccuValve Takeoff'!J1323))</f>
        <v/>
      </c>
      <c r="L1322" s="326" t="str">
        <f>IF('AccuValve Takeoff'!K1323="","",IF('AccuValve Takeoff'!K1323="Not Available","",'AccuValve Takeoff'!K1323))</f>
        <v/>
      </c>
      <c r="M1322" s="326" t="str">
        <f>IF('AccuValve Takeoff'!L1323="","",IF('AccuValve Takeoff'!L1323="Not Available","",'AccuValve Takeoff'!L1323))</f>
        <v/>
      </c>
      <c r="N1322" s="326" t="str">
        <f>IF('AccuValve Takeoff'!M1323="","",IF('AccuValve Takeoff'!M1323="Not Available","",'AccuValve Takeoff'!M1323))</f>
        <v/>
      </c>
      <c r="O1322" s="23" t="str">
        <f>IF('AccuValve Takeoff'!N1323="","",'AccuValve Takeoff'!N1323)</f>
        <v/>
      </c>
      <c r="P1322" s="23" t="str">
        <f>IF('AccuValve Takeoff'!O1323="","",'AccuValve Takeoff'!O1323)</f>
        <v/>
      </c>
      <c r="Q1322" s="23" t="str">
        <f>IF('AccuValve Takeoff'!P1323="","",'AccuValve Takeoff'!P1323)</f>
        <v/>
      </c>
      <c r="R1322" s="34" t="str">
        <f>IF('AccuValve Takeoff'!Q1323="","",'AccuValve Takeoff'!Q1323)</f>
        <v xml:space="preserve"> </v>
      </c>
      <c r="S1322" s="35" t="str">
        <f>'AccuValve Takeoff'!T1323</f>
        <v/>
      </c>
      <c r="T1322" s="35" t="str">
        <f>'AccuValve Takeoff'!U1323</f>
        <v/>
      </c>
      <c r="U1322" s="325" t="str">
        <f>'AccuValve Takeoff'!BC1323</f>
        <v/>
      </c>
      <c r="V1322" s="38"/>
      <c r="W1322" s="11"/>
      <c r="X1322" s="11"/>
      <c r="Y1322" s="11"/>
    </row>
    <row r="1323" spans="1:25" ht="20.100000000000001" customHeight="1" x14ac:dyDescent="0.2">
      <c r="A1323" s="12">
        <v>1315</v>
      </c>
      <c r="B1323" s="23" t="str">
        <f>IF('AccuValve Takeoff'!B1324="","",'AccuValve Takeoff'!B1324)</f>
        <v/>
      </c>
      <c r="C1323" s="45" t="str">
        <f>IF('AccuValve Takeoff'!C1324="","",'AccuValve Takeoff'!C1324)</f>
        <v/>
      </c>
      <c r="D1323" s="23" t="str">
        <f>IF('AccuValve Takeoff'!D1324="","",'AccuValve Takeoff'!D1324)</f>
        <v/>
      </c>
      <c r="E1323" s="23" t="str">
        <f>IF('AccuValve Takeoff'!S1324="","",'AccuValve Takeoff'!S1324)</f>
        <v/>
      </c>
      <c r="F1323" s="23" t="str">
        <f>IF('AccuValve Takeoff'!F1324="","",'AccuValve Takeoff'!F1324)</f>
        <v/>
      </c>
      <c r="G1323" s="23" t="str">
        <f>IF('AccuValve Takeoff'!R1324="","",'AccuValve Takeoff'!R1324)</f>
        <v/>
      </c>
      <c r="H1323" s="23" t="str">
        <f>IF('AccuValve Takeoff'!G1324="","",'AccuValve Takeoff'!G1324)</f>
        <v/>
      </c>
      <c r="I1323" s="23" t="str">
        <f>IF('AccuValve Takeoff'!H1324="","",'AccuValve Takeoff'!H1324)</f>
        <v/>
      </c>
      <c r="J1323" s="326" t="str">
        <f>IF('AccuValve Takeoff'!I1324="","",IF('AccuValve Takeoff'!I1324="Not Available","",'AccuValve Takeoff'!I1324))</f>
        <v/>
      </c>
      <c r="K1323" s="326" t="str">
        <f>IF('AccuValve Takeoff'!J1324="","",IF('AccuValve Takeoff'!J1324="Not Available","",'AccuValve Takeoff'!J1324))</f>
        <v/>
      </c>
      <c r="L1323" s="326" t="str">
        <f>IF('AccuValve Takeoff'!K1324="","",IF('AccuValve Takeoff'!K1324="Not Available","",'AccuValve Takeoff'!K1324))</f>
        <v/>
      </c>
      <c r="M1323" s="326" t="str">
        <f>IF('AccuValve Takeoff'!L1324="","",IF('AccuValve Takeoff'!L1324="Not Available","",'AccuValve Takeoff'!L1324))</f>
        <v/>
      </c>
      <c r="N1323" s="326" t="str">
        <f>IF('AccuValve Takeoff'!M1324="","",IF('AccuValve Takeoff'!M1324="Not Available","",'AccuValve Takeoff'!M1324))</f>
        <v/>
      </c>
      <c r="O1323" s="23" t="str">
        <f>IF('AccuValve Takeoff'!N1324="","",'AccuValve Takeoff'!N1324)</f>
        <v/>
      </c>
      <c r="P1323" s="23" t="str">
        <f>IF('AccuValve Takeoff'!O1324="","",'AccuValve Takeoff'!O1324)</f>
        <v/>
      </c>
      <c r="Q1323" s="23" t="str">
        <f>IF('AccuValve Takeoff'!P1324="","",'AccuValve Takeoff'!P1324)</f>
        <v/>
      </c>
      <c r="R1323" s="34" t="str">
        <f>IF('AccuValve Takeoff'!Q1324="","",'AccuValve Takeoff'!Q1324)</f>
        <v xml:space="preserve"> </v>
      </c>
      <c r="S1323" s="35" t="str">
        <f>'AccuValve Takeoff'!T1324</f>
        <v/>
      </c>
      <c r="T1323" s="35" t="str">
        <f>'AccuValve Takeoff'!U1324</f>
        <v/>
      </c>
      <c r="U1323" s="325" t="str">
        <f>'AccuValve Takeoff'!BC1324</f>
        <v/>
      </c>
      <c r="V1323" s="38"/>
      <c r="W1323" s="11"/>
      <c r="X1323" s="11"/>
      <c r="Y1323" s="11"/>
    </row>
    <row r="1324" spans="1:25" ht="20.100000000000001" customHeight="1" x14ac:dyDescent="0.2">
      <c r="A1324" s="12">
        <v>1316</v>
      </c>
      <c r="B1324" s="23" t="str">
        <f>IF('AccuValve Takeoff'!B1325="","",'AccuValve Takeoff'!B1325)</f>
        <v/>
      </c>
      <c r="C1324" s="45" t="str">
        <f>IF('AccuValve Takeoff'!C1325="","",'AccuValve Takeoff'!C1325)</f>
        <v/>
      </c>
      <c r="D1324" s="23" t="str">
        <f>IF('AccuValve Takeoff'!D1325="","",'AccuValve Takeoff'!D1325)</f>
        <v/>
      </c>
      <c r="E1324" s="23" t="str">
        <f>IF('AccuValve Takeoff'!S1325="","",'AccuValve Takeoff'!S1325)</f>
        <v/>
      </c>
      <c r="F1324" s="23" t="str">
        <f>IF('AccuValve Takeoff'!F1325="","",'AccuValve Takeoff'!F1325)</f>
        <v/>
      </c>
      <c r="G1324" s="23" t="str">
        <f>IF('AccuValve Takeoff'!R1325="","",'AccuValve Takeoff'!R1325)</f>
        <v/>
      </c>
      <c r="H1324" s="23" t="str">
        <f>IF('AccuValve Takeoff'!G1325="","",'AccuValve Takeoff'!G1325)</f>
        <v/>
      </c>
      <c r="I1324" s="23" t="str">
        <f>IF('AccuValve Takeoff'!H1325="","",'AccuValve Takeoff'!H1325)</f>
        <v/>
      </c>
      <c r="J1324" s="326" t="str">
        <f>IF('AccuValve Takeoff'!I1325="","",IF('AccuValve Takeoff'!I1325="Not Available","",'AccuValve Takeoff'!I1325))</f>
        <v/>
      </c>
      <c r="K1324" s="326" t="str">
        <f>IF('AccuValve Takeoff'!J1325="","",IF('AccuValve Takeoff'!J1325="Not Available","",'AccuValve Takeoff'!J1325))</f>
        <v/>
      </c>
      <c r="L1324" s="326" t="str">
        <f>IF('AccuValve Takeoff'!K1325="","",IF('AccuValve Takeoff'!K1325="Not Available","",'AccuValve Takeoff'!K1325))</f>
        <v/>
      </c>
      <c r="M1324" s="326" t="str">
        <f>IF('AccuValve Takeoff'!L1325="","",IF('AccuValve Takeoff'!L1325="Not Available","",'AccuValve Takeoff'!L1325))</f>
        <v/>
      </c>
      <c r="N1324" s="326" t="str">
        <f>IF('AccuValve Takeoff'!M1325="","",IF('AccuValve Takeoff'!M1325="Not Available","",'AccuValve Takeoff'!M1325))</f>
        <v/>
      </c>
      <c r="O1324" s="23" t="str">
        <f>IF('AccuValve Takeoff'!N1325="","",'AccuValve Takeoff'!N1325)</f>
        <v/>
      </c>
      <c r="P1324" s="23" t="str">
        <f>IF('AccuValve Takeoff'!O1325="","",'AccuValve Takeoff'!O1325)</f>
        <v/>
      </c>
      <c r="Q1324" s="23" t="str">
        <f>IF('AccuValve Takeoff'!P1325="","",'AccuValve Takeoff'!P1325)</f>
        <v/>
      </c>
      <c r="R1324" s="34" t="str">
        <f>IF('AccuValve Takeoff'!Q1325="","",'AccuValve Takeoff'!Q1325)</f>
        <v xml:space="preserve"> </v>
      </c>
      <c r="S1324" s="35" t="str">
        <f>'AccuValve Takeoff'!T1325</f>
        <v/>
      </c>
      <c r="T1324" s="35" t="str">
        <f>'AccuValve Takeoff'!U1325</f>
        <v/>
      </c>
      <c r="U1324" s="325" t="str">
        <f>'AccuValve Takeoff'!BC1325</f>
        <v/>
      </c>
      <c r="V1324" s="38"/>
      <c r="W1324" s="11"/>
      <c r="X1324" s="11"/>
      <c r="Y1324" s="11"/>
    </row>
    <row r="1325" spans="1:25" ht="20.100000000000001" customHeight="1" x14ac:dyDescent="0.2">
      <c r="A1325" s="12">
        <v>1317</v>
      </c>
      <c r="B1325" s="23" t="str">
        <f>IF('AccuValve Takeoff'!B1326="","",'AccuValve Takeoff'!B1326)</f>
        <v/>
      </c>
      <c r="C1325" s="45" t="str">
        <f>IF('AccuValve Takeoff'!C1326="","",'AccuValve Takeoff'!C1326)</f>
        <v/>
      </c>
      <c r="D1325" s="23" t="str">
        <f>IF('AccuValve Takeoff'!D1326="","",'AccuValve Takeoff'!D1326)</f>
        <v/>
      </c>
      <c r="E1325" s="23" t="str">
        <f>IF('AccuValve Takeoff'!S1326="","",'AccuValve Takeoff'!S1326)</f>
        <v/>
      </c>
      <c r="F1325" s="23" t="str">
        <f>IF('AccuValve Takeoff'!F1326="","",'AccuValve Takeoff'!F1326)</f>
        <v/>
      </c>
      <c r="G1325" s="23" t="str">
        <f>IF('AccuValve Takeoff'!R1326="","",'AccuValve Takeoff'!R1326)</f>
        <v/>
      </c>
      <c r="H1325" s="23" t="str">
        <f>IF('AccuValve Takeoff'!G1326="","",'AccuValve Takeoff'!G1326)</f>
        <v/>
      </c>
      <c r="I1325" s="23" t="str">
        <f>IF('AccuValve Takeoff'!H1326="","",'AccuValve Takeoff'!H1326)</f>
        <v/>
      </c>
      <c r="J1325" s="326" t="str">
        <f>IF('AccuValve Takeoff'!I1326="","",IF('AccuValve Takeoff'!I1326="Not Available","",'AccuValve Takeoff'!I1326))</f>
        <v/>
      </c>
      <c r="K1325" s="326" t="str">
        <f>IF('AccuValve Takeoff'!J1326="","",IF('AccuValve Takeoff'!J1326="Not Available","",'AccuValve Takeoff'!J1326))</f>
        <v/>
      </c>
      <c r="L1325" s="326" t="str">
        <f>IF('AccuValve Takeoff'!K1326="","",IF('AccuValve Takeoff'!K1326="Not Available","",'AccuValve Takeoff'!K1326))</f>
        <v/>
      </c>
      <c r="M1325" s="326" t="str">
        <f>IF('AccuValve Takeoff'!L1326="","",IF('AccuValve Takeoff'!L1326="Not Available","",'AccuValve Takeoff'!L1326))</f>
        <v/>
      </c>
      <c r="N1325" s="326" t="str">
        <f>IF('AccuValve Takeoff'!M1326="","",IF('AccuValve Takeoff'!M1326="Not Available","",'AccuValve Takeoff'!M1326))</f>
        <v/>
      </c>
      <c r="O1325" s="23" t="str">
        <f>IF('AccuValve Takeoff'!N1326="","",'AccuValve Takeoff'!N1326)</f>
        <v/>
      </c>
      <c r="P1325" s="23" t="str">
        <f>IF('AccuValve Takeoff'!O1326="","",'AccuValve Takeoff'!O1326)</f>
        <v/>
      </c>
      <c r="Q1325" s="23" t="str">
        <f>IF('AccuValve Takeoff'!P1326="","",'AccuValve Takeoff'!P1326)</f>
        <v/>
      </c>
      <c r="R1325" s="34" t="str">
        <f>IF('AccuValve Takeoff'!Q1326="","",'AccuValve Takeoff'!Q1326)</f>
        <v xml:space="preserve"> </v>
      </c>
      <c r="S1325" s="35" t="str">
        <f>'AccuValve Takeoff'!T1326</f>
        <v/>
      </c>
      <c r="T1325" s="35" t="str">
        <f>'AccuValve Takeoff'!U1326</f>
        <v/>
      </c>
      <c r="U1325" s="325" t="str">
        <f>'AccuValve Takeoff'!BC1326</f>
        <v/>
      </c>
      <c r="V1325" s="38"/>
      <c r="W1325" s="11"/>
      <c r="X1325" s="11"/>
      <c r="Y1325" s="11"/>
    </row>
    <row r="1326" spans="1:25" ht="20.100000000000001" customHeight="1" x14ac:dyDescent="0.2">
      <c r="A1326" s="12">
        <v>1318</v>
      </c>
      <c r="B1326" s="23" t="str">
        <f>IF('AccuValve Takeoff'!B1327="","",'AccuValve Takeoff'!B1327)</f>
        <v/>
      </c>
      <c r="C1326" s="45" t="str">
        <f>IF('AccuValve Takeoff'!C1327="","",'AccuValve Takeoff'!C1327)</f>
        <v/>
      </c>
      <c r="D1326" s="23" t="str">
        <f>IF('AccuValve Takeoff'!D1327="","",'AccuValve Takeoff'!D1327)</f>
        <v/>
      </c>
      <c r="E1326" s="23" t="str">
        <f>IF('AccuValve Takeoff'!S1327="","",'AccuValve Takeoff'!S1327)</f>
        <v/>
      </c>
      <c r="F1326" s="23" t="str">
        <f>IF('AccuValve Takeoff'!F1327="","",'AccuValve Takeoff'!F1327)</f>
        <v/>
      </c>
      <c r="G1326" s="23" t="str">
        <f>IF('AccuValve Takeoff'!R1327="","",'AccuValve Takeoff'!R1327)</f>
        <v/>
      </c>
      <c r="H1326" s="23" t="str">
        <f>IF('AccuValve Takeoff'!G1327="","",'AccuValve Takeoff'!G1327)</f>
        <v/>
      </c>
      <c r="I1326" s="23" t="str">
        <f>IF('AccuValve Takeoff'!H1327="","",'AccuValve Takeoff'!H1327)</f>
        <v/>
      </c>
      <c r="J1326" s="326" t="str">
        <f>IF('AccuValve Takeoff'!I1327="","",IF('AccuValve Takeoff'!I1327="Not Available","",'AccuValve Takeoff'!I1327))</f>
        <v/>
      </c>
      <c r="K1326" s="326" t="str">
        <f>IF('AccuValve Takeoff'!J1327="","",IF('AccuValve Takeoff'!J1327="Not Available","",'AccuValve Takeoff'!J1327))</f>
        <v/>
      </c>
      <c r="L1326" s="326" t="str">
        <f>IF('AccuValve Takeoff'!K1327="","",IF('AccuValve Takeoff'!K1327="Not Available","",'AccuValve Takeoff'!K1327))</f>
        <v/>
      </c>
      <c r="M1326" s="326" t="str">
        <f>IF('AccuValve Takeoff'!L1327="","",IF('AccuValve Takeoff'!L1327="Not Available","",'AccuValve Takeoff'!L1327))</f>
        <v/>
      </c>
      <c r="N1326" s="326" t="str">
        <f>IF('AccuValve Takeoff'!M1327="","",IF('AccuValve Takeoff'!M1327="Not Available","",'AccuValve Takeoff'!M1327))</f>
        <v/>
      </c>
      <c r="O1326" s="23" t="str">
        <f>IF('AccuValve Takeoff'!N1327="","",'AccuValve Takeoff'!N1327)</f>
        <v/>
      </c>
      <c r="P1326" s="23" t="str">
        <f>IF('AccuValve Takeoff'!O1327="","",'AccuValve Takeoff'!O1327)</f>
        <v/>
      </c>
      <c r="Q1326" s="23" t="str">
        <f>IF('AccuValve Takeoff'!P1327="","",'AccuValve Takeoff'!P1327)</f>
        <v/>
      </c>
      <c r="R1326" s="34" t="str">
        <f>IF('AccuValve Takeoff'!Q1327="","",'AccuValve Takeoff'!Q1327)</f>
        <v xml:space="preserve"> </v>
      </c>
      <c r="S1326" s="35" t="str">
        <f>'AccuValve Takeoff'!T1327</f>
        <v/>
      </c>
      <c r="T1326" s="35" t="str">
        <f>'AccuValve Takeoff'!U1327</f>
        <v/>
      </c>
      <c r="U1326" s="325" t="str">
        <f>'AccuValve Takeoff'!BC1327</f>
        <v/>
      </c>
      <c r="V1326" s="38"/>
      <c r="W1326" s="11"/>
      <c r="X1326" s="11"/>
      <c r="Y1326" s="11"/>
    </row>
    <row r="1327" spans="1:25" ht="20.100000000000001" customHeight="1" x14ac:dyDescent="0.2">
      <c r="A1327" s="12">
        <v>1319</v>
      </c>
      <c r="B1327" s="23" t="str">
        <f>IF('AccuValve Takeoff'!B1328="","",'AccuValve Takeoff'!B1328)</f>
        <v/>
      </c>
      <c r="C1327" s="45" t="str">
        <f>IF('AccuValve Takeoff'!C1328="","",'AccuValve Takeoff'!C1328)</f>
        <v/>
      </c>
      <c r="D1327" s="23" t="str">
        <f>IF('AccuValve Takeoff'!D1328="","",'AccuValve Takeoff'!D1328)</f>
        <v/>
      </c>
      <c r="E1327" s="23" t="str">
        <f>IF('AccuValve Takeoff'!S1328="","",'AccuValve Takeoff'!S1328)</f>
        <v/>
      </c>
      <c r="F1327" s="23" t="str">
        <f>IF('AccuValve Takeoff'!F1328="","",'AccuValve Takeoff'!F1328)</f>
        <v/>
      </c>
      <c r="G1327" s="23" t="str">
        <f>IF('AccuValve Takeoff'!R1328="","",'AccuValve Takeoff'!R1328)</f>
        <v/>
      </c>
      <c r="H1327" s="23" t="str">
        <f>IF('AccuValve Takeoff'!G1328="","",'AccuValve Takeoff'!G1328)</f>
        <v/>
      </c>
      <c r="I1327" s="23" t="str">
        <f>IF('AccuValve Takeoff'!H1328="","",'AccuValve Takeoff'!H1328)</f>
        <v/>
      </c>
      <c r="J1327" s="326" t="str">
        <f>IF('AccuValve Takeoff'!I1328="","",IF('AccuValve Takeoff'!I1328="Not Available","",'AccuValve Takeoff'!I1328))</f>
        <v/>
      </c>
      <c r="K1327" s="326" t="str">
        <f>IF('AccuValve Takeoff'!J1328="","",IF('AccuValve Takeoff'!J1328="Not Available","",'AccuValve Takeoff'!J1328))</f>
        <v/>
      </c>
      <c r="L1327" s="326" t="str">
        <f>IF('AccuValve Takeoff'!K1328="","",IF('AccuValve Takeoff'!K1328="Not Available","",'AccuValve Takeoff'!K1328))</f>
        <v/>
      </c>
      <c r="M1327" s="326" t="str">
        <f>IF('AccuValve Takeoff'!L1328="","",IF('AccuValve Takeoff'!L1328="Not Available","",'AccuValve Takeoff'!L1328))</f>
        <v/>
      </c>
      <c r="N1327" s="326" t="str">
        <f>IF('AccuValve Takeoff'!M1328="","",IF('AccuValve Takeoff'!M1328="Not Available","",'AccuValve Takeoff'!M1328))</f>
        <v/>
      </c>
      <c r="O1327" s="23" t="str">
        <f>IF('AccuValve Takeoff'!N1328="","",'AccuValve Takeoff'!N1328)</f>
        <v/>
      </c>
      <c r="P1327" s="23" t="str">
        <f>IF('AccuValve Takeoff'!O1328="","",'AccuValve Takeoff'!O1328)</f>
        <v/>
      </c>
      <c r="Q1327" s="23" t="str">
        <f>IF('AccuValve Takeoff'!P1328="","",'AccuValve Takeoff'!P1328)</f>
        <v/>
      </c>
      <c r="R1327" s="34" t="str">
        <f>IF('AccuValve Takeoff'!Q1328="","",'AccuValve Takeoff'!Q1328)</f>
        <v xml:space="preserve"> </v>
      </c>
      <c r="S1327" s="35" t="str">
        <f>'AccuValve Takeoff'!T1328</f>
        <v/>
      </c>
      <c r="T1327" s="35" t="str">
        <f>'AccuValve Takeoff'!U1328</f>
        <v/>
      </c>
      <c r="U1327" s="325" t="str">
        <f>'AccuValve Takeoff'!BC1328</f>
        <v/>
      </c>
      <c r="V1327" s="38"/>
      <c r="W1327" s="11"/>
      <c r="X1327" s="11"/>
      <c r="Y1327" s="11"/>
    </row>
    <row r="1328" spans="1:25" ht="20.100000000000001" customHeight="1" x14ac:dyDescent="0.2">
      <c r="A1328" s="12">
        <v>1320</v>
      </c>
      <c r="B1328" s="23" t="str">
        <f>IF('AccuValve Takeoff'!B1329="","",'AccuValve Takeoff'!B1329)</f>
        <v/>
      </c>
      <c r="C1328" s="45" t="str">
        <f>IF('AccuValve Takeoff'!C1329="","",'AccuValve Takeoff'!C1329)</f>
        <v/>
      </c>
      <c r="D1328" s="23" t="str">
        <f>IF('AccuValve Takeoff'!D1329="","",'AccuValve Takeoff'!D1329)</f>
        <v/>
      </c>
      <c r="E1328" s="23" t="str">
        <f>IF('AccuValve Takeoff'!S1329="","",'AccuValve Takeoff'!S1329)</f>
        <v/>
      </c>
      <c r="F1328" s="23" t="str">
        <f>IF('AccuValve Takeoff'!F1329="","",'AccuValve Takeoff'!F1329)</f>
        <v/>
      </c>
      <c r="G1328" s="23" t="str">
        <f>IF('AccuValve Takeoff'!R1329="","",'AccuValve Takeoff'!R1329)</f>
        <v/>
      </c>
      <c r="H1328" s="23" t="str">
        <f>IF('AccuValve Takeoff'!G1329="","",'AccuValve Takeoff'!G1329)</f>
        <v/>
      </c>
      <c r="I1328" s="23" t="str">
        <f>IF('AccuValve Takeoff'!H1329="","",'AccuValve Takeoff'!H1329)</f>
        <v/>
      </c>
      <c r="J1328" s="326" t="str">
        <f>IF('AccuValve Takeoff'!I1329="","",IF('AccuValve Takeoff'!I1329="Not Available","",'AccuValve Takeoff'!I1329))</f>
        <v/>
      </c>
      <c r="K1328" s="326" t="str">
        <f>IF('AccuValve Takeoff'!J1329="","",IF('AccuValve Takeoff'!J1329="Not Available","",'AccuValve Takeoff'!J1329))</f>
        <v/>
      </c>
      <c r="L1328" s="326" t="str">
        <f>IF('AccuValve Takeoff'!K1329="","",IF('AccuValve Takeoff'!K1329="Not Available","",'AccuValve Takeoff'!K1329))</f>
        <v/>
      </c>
      <c r="M1328" s="326" t="str">
        <f>IF('AccuValve Takeoff'!L1329="","",IF('AccuValve Takeoff'!L1329="Not Available","",'AccuValve Takeoff'!L1329))</f>
        <v/>
      </c>
      <c r="N1328" s="326" t="str">
        <f>IF('AccuValve Takeoff'!M1329="","",IF('AccuValve Takeoff'!M1329="Not Available","",'AccuValve Takeoff'!M1329))</f>
        <v/>
      </c>
      <c r="O1328" s="23" t="str">
        <f>IF('AccuValve Takeoff'!N1329="","",'AccuValve Takeoff'!N1329)</f>
        <v/>
      </c>
      <c r="P1328" s="23" t="str">
        <f>IF('AccuValve Takeoff'!O1329="","",'AccuValve Takeoff'!O1329)</f>
        <v/>
      </c>
      <c r="Q1328" s="23" t="str">
        <f>IF('AccuValve Takeoff'!P1329="","",'AccuValve Takeoff'!P1329)</f>
        <v/>
      </c>
      <c r="R1328" s="34" t="str">
        <f>IF('AccuValve Takeoff'!Q1329="","",'AccuValve Takeoff'!Q1329)</f>
        <v xml:space="preserve"> </v>
      </c>
      <c r="S1328" s="35" t="str">
        <f>'AccuValve Takeoff'!T1329</f>
        <v/>
      </c>
      <c r="T1328" s="35" t="str">
        <f>'AccuValve Takeoff'!U1329</f>
        <v/>
      </c>
      <c r="U1328" s="325" t="str">
        <f>'AccuValve Takeoff'!BC1329</f>
        <v/>
      </c>
      <c r="V1328" s="38"/>
      <c r="W1328" s="11"/>
      <c r="X1328" s="11"/>
      <c r="Y1328" s="11"/>
    </row>
    <row r="1329" spans="1:25" ht="20.100000000000001" customHeight="1" x14ac:dyDescent="0.2">
      <c r="A1329" s="12">
        <v>1321</v>
      </c>
      <c r="B1329" s="23" t="str">
        <f>IF('AccuValve Takeoff'!B1330="","",'AccuValve Takeoff'!B1330)</f>
        <v/>
      </c>
      <c r="C1329" s="45" t="str">
        <f>IF('AccuValve Takeoff'!C1330="","",'AccuValve Takeoff'!C1330)</f>
        <v/>
      </c>
      <c r="D1329" s="23" t="str">
        <f>IF('AccuValve Takeoff'!D1330="","",'AccuValve Takeoff'!D1330)</f>
        <v/>
      </c>
      <c r="E1329" s="23" t="str">
        <f>IF('AccuValve Takeoff'!S1330="","",'AccuValve Takeoff'!S1330)</f>
        <v/>
      </c>
      <c r="F1329" s="23" t="str">
        <f>IF('AccuValve Takeoff'!F1330="","",'AccuValve Takeoff'!F1330)</f>
        <v/>
      </c>
      <c r="G1329" s="23" t="str">
        <f>IF('AccuValve Takeoff'!R1330="","",'AccuValve Takeoff'!R1330)</f>
        <v/>
      </c>
      <c r="H1329" s="23" t="str">
        <f>IF('AccuValve Takeoff'!G1330="","",'AccuValve Takeoff'!G1330)</f>
        <v/>
      </c>
      <c r="I1329" s="23" t="str">
        <f>IF('AccuValve Takeoff'!H1330="","",'AccuValve Takeoff'!H1330)</f>
        <v/>
      </c>
      <c r="J1329" s="326" t="str">
        <f>IF('AccuValve Takeoff'!I1330="","",IF('AccuValve Takeoff'!I1330="Not Available","",'AccuValve Takeoff'!I1330))</f>
        <v/>
      </c>
      <c r="K1329" s="326" t="str">
        <f>IF('AccuValve Takeoff'!J1330="","",IF('AccuValve Takeoff'!J1330="Not Available","",'AccuValve Takeoff'!J1330))</f>
        <v/>
      </c>
      <c r="L1329" s="326" t="str">
        <f>IF('AccuValve Takeoff'!K1330="","",IF('AccuValve Takeoff'!K1330="Not Available","",'AccuValve Takeoff'!K1330))</f>
        <v/>
      </c>
      <c r="M1329" s="326" t="str">
        <f>IF('AccuValve Takeoff'!L1330="","",IF('AccuValve Takeoff'!L1330="Not Available","",'AccuValve Takeoff'!L1330))</f>
        <v/>
      </c>
      <c r="N1329" s="326" t="str">
        <f>IF('AccuValve Takeoff'!M1330="","",IF('AccuValve Takeoff'!M1330="Not Available","",'AccuValve Takeoff'!M1330))</f>
        <v/>
      </c>
      <c r="O1329" s="23" t="str">
        <f>IF('AccuValve Takeoff'!N1330="","",'AccuValve Takeoff'!N1330)</f>
        <v/>
      </c>
      <c r="P1329" s="23" t="str">
        <f>IF('AccuValve Takeoff'!O1330="","",'AccuValve Takeoff'!O1330)</f>
        <v/>
      </c>
      <c r="Q1329" s="23" t="str">
        <f>IF('AccuValve Takeoff'!P1330="","",'AccuValve Takeoff'!P1330)</f>
        <v/>
      </c>
      <c r="R1329" s="34" t="str">
        <f>IF('AccuValve Takeoff'!Q1330="","",'AccuValve Takeoff'!Q1330)</f>
        <v xml:space="preserve"> </v>
      </c>
      <c r="S1329" s="35" t="str">
        <f>'AccuValve Takeoff'!T1330</f>
        <v/>
      </c>
      <c r="T1329" s="35" t="str">
        <f>'AccuValve Takeoff'!U1330</f>
        <v/>
      </c>
      <c r="U1329" s="325" t="str">
        <f>'AccuValve Takeoff'!BC1330</f>
        <v/>
      </c>
      <c r="V1329" s="38"/>
      <c r="W1329" s="11"/>
      <c r="X1329" s="11"/>
      <c r="Y1329" s="11"/>
    </row>
    <row r="1330" spans="1:25" ht="20.100000000000001" customHeight="1" x14ac:dyDescent="0.2">
      <c r="A1330" s="12">
        <v>1322</v>
      </c>
      <c r="B1330" s="23" t="str">
        <f>IF('AccuValve Takeoff'!B1331="","",'AccuValve Takeoff'!B1331)</f>
        <v/>
      </c>
      <c r="C1330" s="45" t="str">
        <f>IF('AccuValve Takeoff'!C1331="","",'AccuValve Takeoff'!C1331)</f>
        <v/>
      </c>
      <c r="D1330" s="23" t="str">
        <f>IF('AccuValve Takeoff'!D1331="","",'AccuValve Takeoff'!D1331)</f>
        <v/>
      </c>
      <c r="E1330" s="23" t="str">
        <f>IF('AccuValve Takeoff'!S1331="","",'AccuValve Takeoff'!S1331)</f>
        <v/>
      </c>
      <c r="F1330" s="23" t="str">
        <f>IF('AccuValve Takeoff'!F1331="","",'AccuValve Takeoff'!F1331)</f>
        <v/>
      </c>
      <c r="G1330" s="23" t="str">
        <f>IF('AccuValve Takeoff'!R1331="","",'AccuValve Takeoff'!R1331)</f>
        <v/>
      </c>
      <c r="H1330" s="23" t="str">
        <f>IF('AccuValve Takeoff'!G1331="","",'AccuValve Takeoff'!G1331)</f>
        <v/>
      </c>
      <c r="I1330" s="23" t="str">
        <f>IF('AccuValve Takeoff'!H1331="","",'AccuValve Takeoff'!H1331)</f>
        <v/>
      </c>
      <c r="J1330" s="326" t="str">
        <f>IF('AccuValve Takeoff'!I1331="","",IF('AccuValve Takeoff'!I1331="Not Available","",'AccuValve Takeoff'!I1331))</f>
        <v/>
      </c>
      <c r="K1330" s="326" t="str">
        <f>IF('AccuValve Takeoff'!J1331="","",IF('AccuValve Takeoff'!J1331="Not Available","",'AccuValve Takeoff'!J1331))</f>
        <v/>
      </c>
      <c r="L1330" s="326" t="str">
        <f>IF('AccuValve Takeoff'!K1331="","",IF('AccuValve Takeoff'!K1331="Not Available","",'AccuValve Takeoff'!K1331))</f>
        <v/>
      </c>
      <c r="M1330" s="326" t="str">
        <f>IF('AccuValve Takeoff'!L1331="","",IF('AccuValve Takeoff'!L1331="Not Available","",'AccuValve Takeoff'!L1331))</f>
        <v/>
      </c>
      <c r="N1330" s="326" t="str">
        <f>IF('AccuValve Takeoff'!M1331="","",IF('AccuValve Takeoff'!M1331="Not Available","",'AccuValve Takeoff'!M1331))</f>
        <v/>
      </c>
      <c r="O1330" s="23" t="str">
        <f>IF('AccuValve Takeoff'!N1331="","",'AccuValve Takeoff'!N1331)</f>
        <v/>
      </c>
      <c r="P1330" s="23" t="str">
        <f>IF('AccuValve Takeoff'!O1331="","",'AccuValve Takeoff'!O1331)</f>
        <v/>
      </c>
      <c r="Q1330" s="23" t="str">
        <f>IF('AccuValve Takeoff'!P1331="","",'AccuValve Takeoff'!P1331)</f>
        <v/>
      </c>
      <c r="R1330" s="34" t="str">
        <f>IF('AccuValve Takeoff'!Q1331="","",'AccuValve Takeoff'!Q1331)</f>
        <v xml:space="preserve"> </v>
      </c>
      <c r="S1330" s="35" t="str">
        <f>'AccuValve Takeoff'!T1331</f>
        <v/>
      </c>
      <c r="T1330" s="35" t="str">
        <f>'AccuValve Takeoff'!U1331</f>
        <v/>
      </c>
      <c r="U1330" s="325" t="str">
        <f>'AccuValve Takeoff'!BC1331</f>
        <v/>
      </c>
      <c r="V1330" s="38"/>
      <c r="W1330" s="11"/>
      <c r="X1330" s="11"/>
      <c r="Y1330" s="11"/>
    </row>
    <row r="1331" spans="1:25" ht="20.100000000000001" customHeight="1" x14ac:dyDescent="0.2">
      <c r="A1331" s="12">
        <v>1323</v>
      </c>
      <c r="B1331" s="23" t="str">
        <f>IF('AccuValve Takeoff'!B1332="","",'AccuValve Takeoff'!B1332)</f>
        <v/>
      </c>
      <c r="C1331" s="45" t="str">
        <f>IF('AccuValve Takeoff'!C1332="","",'AccuValve Takeoff'!C1332)</f>
        <v/>
      </c>
      <c r="D1331" s="23" t="str">
        <f>IF('AccuValve Takeoff'!D1332="","",'AccuValve Takeoff'!D1332)</f>
        <v/>
      </c>
      <c r="E1331" s="23" t="str">
        <f>IF('AccuValve Takeoff'!S1332="","",'AccuValve Takeoff'!S1332)</f>
        <v/>
      </c>
      <c r="F1331" s="23" t="str">
        <f>IF('AccuValve Takeoff'!F1332="","",'AccuValve Takeoff'!F1332)</f>
        <v/>
      </c>
      <c r="G1331" s="23" t="str">
        <f>IF('AccuValve Takeoff'!R1332="","",'AccuValve Takeoff'!R1332)</f>
        <v/>
      </c>
      <c r="H1331" s="23" t="str">
        <f>IF('AccuValve Takeoff'!G1332="","",'AccuValve Takeoff'!G1332)</f>
        <v/>
      </c>
      <c r="I1331" s="23" t="str">
        <f>IF('AccuValve Takeoff'!H1332="","",'AccuValve Takeoff'!H1332)</f>
        <v/>
      </c>
      <c r="J1331" s="326" t="str">
        <f>IF('AccuValve Takeoff'!I1332="","",IF('AccuValve Takeoff'!I1332="Not Available","",'AccuValve Takeoff'!I1332))</f>
        <v/>
      </c>
      <c r="K1331" s="326" t="str">
        <f>IF('AccuValve Takeoff'!J1332="","",IF('AccuValve Takeoff'!J1332="Not Available","",'AccuValve Takeoff'!J1332))</f>
        <v/>
      </c>
      <c r="L1331" s="326" t="str">
        <f>IF('AccuValve Takeoff'!K1332="","",IF('AccuValve Takeoff'!K1332="Not Available","",'AccuValve Takeoff'!K1332))</f>
        <v/>
      </c>
      <c r="M1331" s="326" t="str">
        <f>IF('AccuValve Takeoff'!L1332="","",IF('AccuValve Takeoff'!L1332="Not Available","",'AccuValve Takeoff'!L1332))</f>
        <v/>
      </c>
      <c r="N1331" s="326" t="str">
        <f>IF('AccuValve Takeoff'!M1332="","",IF('AccuValve Takeoff'!M1332="Not Available","",'AccuValve Takeoff'!M1332))</f>
        <v/>
      </c>
      <c r="O1331" s="23" t="str">
        <f>IF('AccuValve Takeoff'!N1332="","",'AccuValve Takeoff'!N1332)</f>
        <v/>
      </c>
      <c r="P1331" s="23" t="str">
        <f>IF('AccuValve Takeoff'!O1332="","",'AccuValve Takeoff'!O1332)</f>
        <v/>
      </c>
      <c r="Q1331" s="23" t="str">
        <f>IF('AccuValve Takeoff'!P1332="","",'AccuValve Takeoff'!P1332)</f>
        <v/>
      </c>
      <c r="R1331" s="34" t="str">
        <f>IF('AccuValve Takeoff'!Q1332="","",'AccuValve Takeoff'!Q1332)</f>
        <v xml:space="preserve"> </v>
      </c>
      <c r="S1331" s="35" t="str">
        <f>'AccuValve Takeoff'!T1332</f>
        <v/>
      </c>
      <c r="T1331" s="35" t="str">
        <f>'AccuValve Takeoff'!U1332</f>
        <v/>
      </c>
      <c r="U1331" s="325" t="str">
        <f>'AccuValve Takeoff'!BC1332</f>
        <v/>
      </c>
      <c r="V1331" s="38"/>
      <c r="W1331" s="11"/>
      <c r="X1331" s="11"/>
      <c r="Y1331" s="11"/>
    </row>
    <row r="1332" spans="1:25" ht="20.100000000000001" customHeight="1" x14ac:dyDescent="0.2">
      <c r="A1332" s="12">
        <v>1324</v>
      </c>
      <c r="B1332" s="23" t="str">
        <f>IF('AccuValve Takeoff'!B1333="","",'AccuValve Takeoff'!B1333)</f>
        <v/>
      </c>
      <c r="C1332" s="45" t="str">
        <f>IF('AccuValve Takeoff'!C1333="","",'AccuValve Takeoff'!C1333)</f>
        <v/>
      </c>
      <c r="D1332" s="23" t="str">
        <f>IF('AccuValve Takeoff'!D1333="","",'AccuValve Takeoff'!D1333)</f>
        <v/>
      </c>
      <c r="E1332" s="23" t="str">
        <f>IF('AccuValve Takeoff'!S1333="","",'AccuValve Takeoff'!S1333)</f>
        <v/>
      </c>
      <c r="F1332" s="23" t="str">
        <f>IF('AccuValve Takeoff'!F1333="","",'AccuValve Takeoff'!F1333)</f>
        <v/>
      </c>
      <c r="G1332" s="23" t="str">
        <f>IF('AccuValve Takeoff'!R1333="","",'AccuValve Takeoff'!R1333)</f>
        <v/>
      </c>
      <c r="H1332" s="23" t="str">
        <f>IF('AccuValve Takeoff'!G1333="","",'AccuValve Takeoff'!G1333)</f>
        <v/>
      </c>
      <c r="I1332" s="23" t="str">
        <f>IF('AccuValve Takeoff'!H1333="","",'AccuValve Takeoff'!H1333)</f>
        <v/>
      </c>
      <c r="J1332" s="326" t="str">
        <f>IF('AccuValve Takeoff'!I1333="","",IF('AccuValve Takeoff'!I1333="Not Available","",'AccuValve Takeoff'!I1333))</f>
        <v/>
      </c>
      <c r="K1332" s="326" t="str">
        <f>IF('AccuValve Takeoff'!J1333="","",IF('AccuValve Takeoff'!J1333="Not Available","",'AccuValve Takeoff'!J1333))</f>
        <v/>
      </c>
      <c r="L1332" s="326" t="str">
        <f>IF('AccuValve Takeoff'!K1333="","",IF('AccuValve Takeoff'!K1333="Not Available","",'AccuValve Takeoff'!K1333))</f>
        <v/>
      </c>
      <c r="M1332" s="326" t="str">
        <f>IF('AccuValve Takeoff'!L1333="","",IF('AccuValve Takeoff'!L1333="Not Available","",'AccuValve Takeoff'!L1333))</f>
        <v/>
      </c>
      <c r="N1332" s="326" t="str">
        <f>IF('AccuValve Takeoff'!M1333="","",IF('AccuValve Takeoff'!M1333="Not Available","",'AccuValve Takeoff'!M1333))</f>
        <v/>
      </c>
      <c r="O1332" s="23" t="str">
        <f>IF('AccuValve Takeoff'!N1333="","",'AccuValve Takeoff'!N1333)</f>
        <v/>
      </c>
      <c r="P1332" s="23" t="str">
        <f>IF('AccuValve Takeoff'!O1333="","",'AccuValve Takeoff'!O1333)</f>
        <v/>
      </c>
      <c r="Q1332" s="23" t="str">
        <f>IF('AccuValve Takeoff'!P1333="","",'AccuValve Takeoff'!P1333)</f>
        <v/>
      </c>
      <c r="R1332" s="34" t="str">
        <f>IF('AccuValve Takeoff'!Q1333="","",'AccuValve Takeoff'!Q1333)</f>
        <v xml:space="preserve"> </v>
      </c>
      <c r="S1332" s="35" t="str">
        <f>'AccuValve Takeoff'!T1333</f>
        <v/>
      </c>
      <c r="T1332" s="35" t="str">
        <f>'AccuValve Takeoff'!U1333</f>
        <v/>
      </c>
      <c r="U1332" s="325" t="str">
        <f>'AccuValve Takeoff'!BC1333</f>
        <v/>
      </c>
      <c r="V1332" s="38"/>
      <c r="W1332" s="11"/>
      <c r="X1332" s="11"/>
      <c r="Y1332" s="11"/>
    </row>
    <row r="1333" spans="1:25" ht="20.100000000000001" customHeight="1" x14ac:dyDescent="0.2">
      <c r="A1333" s="12">
        <v>1325</v>
      </c>
      <c r="B1333" s="23" t="str">
        <f>IF('AccuValve Takeoff'!B1334="","",'AccuValve Takeoff'!B1334)</f>
        <v/>
      </c>
      <c r="C1333" s="45" t="str">
        <f>IF('AccuValve Takeoff'!C1334="","",'AccuValve Takeoff'!C1334)</f>
        <v/>
      </c>
      <c r="D1333" s="23" t="str">
        <f>IF('AccuValve Takeoff'!D1334="","",'AccuValve Takeoff'!D1334)</f>
        <v/>
      </c>
      <c r="E1333" s="23" t="str">
        <f>IF('AccuValve Takeoff'!S1334="","",'AccuValve Takeoff'!S1334)</f>
        <v/>
      </c>
      <c r="F1333" s="23" t="str">
        <f>IF('AccuValve Takeoff'!F1334="","",'AccuValve Takeoff'!F1334)</f>
        <v/>
      </c>
      <c r="G1333" s="23" t="str">
        <f>IF('AccuValve Takeoff'!R1334="","",'AccuValve Takeoff'!R1334)</f>
        <v/>
      </c>
      <c r="H1333" s="23" t="str">
        <f>IF('AccuValve Takeoff'!G1334="","",'AccuValve Takeoff'!G1334)</f>
        <v/>
      </c>
      <c r="I1333" s="23" t="str">
        <f>IF('AccuValve Takeoff'!H1334="","",'AccuValve Takeoff'!H1334)</f>
        <v/>
      </c>
      <c r="J1333" s="326" t="str">
        <f>IF('AccuValve Takeoff'!I1334="","",IF('AccuValve Takeoff'!I1334="Not Available","",'AccuValve Takeoff'!I1334))</f>
        <v/>
      </c>
      <c r="K1333" s="326" t="str">
        <f>IF('AccuValve Takeoff'!J1334="","",IF('AccuValve Takeoff'!J1334="Not Available","",'AccuValve Takeoff'!J1334))</f>
        <v/>
      </c>
      <c r="L1333" s="326" t="str">
        <f>IF('AccuValve Takeoff'!K1334="","",IF('AccuValve Takeoff'!K1334="Not Available","",'AccuValve Takeoff'!K1334))</f>
        <v/>
      </c>
      <c r="M1333" s="326" t="str">
        <f>IF('AccuValve Takeoff'!L1334="","",IF('AccuValve Takeoff'!L1334="Not Available","",'AccuValve Takeoff'!L1334))</f>
        <v/>
      </c>
      <c r="N1333" s="326" t="str">
        <f>IF('AccuValve Takeoff'!M1334="","",IF('AccuValve Takeoff'!M1334="Not Available","",'AccuValve Takeoff'!M1334))</f>
        <v/>
      </c>
      <c r="O1333" s="23" t="str">
        <f>IF('AccuValve Takeoff'!N1334="","",'AccuValve Takeoff'!N1334)</f>
        <v/>
      </c>
      <c r="P1333" s="23" t="str">
        <f>IF('AccuValve Takeoff'!O1334="","",'AccuValve Takeoff'!O1334)</f>
        <v/>
      </c>
      <c r="Q1333" s="23" t="str">
        <f>IF('AccuValve Takeoff'!P1334="","",'AccuValve Takeoff'!P1334)</f>
        <v/>
      </c>
      <c r="R1333" s="34" t="str">
        <f>IF('AccuValve Takeoff'!Q1334="","",'AccuValve Takeoff'!Q1334)</f>
        <v xml:space="preserve"> </v>
      </c>
      <c r="S1333" s="35" t="str">
        <f>'AccuValve Takeoff'!T1334</f>
        <v/>
      </c>
      <c r="T1333" s="35" t="str">
        <f>'AccuValve Takeoff'!U1334</f>
        <v/>
      </c>
      <c r="U1333" s="325" t="str">
        <f>'AccuValve Takeoff'!BC1334</f>
        <v/>
      </c>
      <c r="V1333" s="38"/>
      <c r="W1333" s="11"/>
      <c r="X1333" s="11"/>
      <c r="Y1333" s="11"/>
    </row>
    <row r="1334" spans="1:25" ht="20.100000000000001" customHeight="1" x14ac:dyDescent="0.2">
      <c r="A1334" s="12">
        <v>1326</v>
      </c>
      <c r="B1334" s="23" t="str">
        <f>IF('AccuValve Takeoff'!B1335="","",'AccuValve Takeoff'!B1335)</f>
        <v/>
      </c>
      <c r="C1334" s="45" t="str">
        <f>IF('AccuValve Takeoff'!C1335="","",'AccuValve Takeoff'!C1335)</f>
        <v/>
      </c>
      <c r="D1334" s="23" t="str">
        <f>IF('AccuValve Takeoff'!D1335="","",'AccuValve Takeoff'!D1335)</f>
        <v/>
      </c>
      <c r="E1334" s="23" t="str">
        <f>IF('AccuValve Takeoff'!S1335="","",'AccuValve Takeoff'!S1335)</f>
        <v/>
      </c>
      <c r="F1334" s="23" t="str">
        <f>IF('AccuValve Takeoff'!F1335="","",'AccuValve Takeoff'!F1335)</f>
        <v/>
      </c>
      <c r="G1334" s="23" t="str">
        <f>IF('AccuValve Takeoff'!R1335="","",'AccuValve Takeoff'!R1335)</f>
        <v/>
      </c>
      <c r="H1334" s="23" t="str">
        <f>IF('AccuValve Takeoff'!G1335="","",'AccuValve Takeoff'!G1335)</f>
        <v/>
      </c>
      <c r="I1334" s="23" t="str">
        <f>IF('AccuValve Takeoff'!H1335="","",'AccuValve Takeoff'!H1335)</f>
        <v/>
      </c>
      <c r="J1334" s="326" t="str">
        <f>IF('AccuValve Takeoff'!I1335="","",IF('AccuValve Takeoff'!I1335="Not Available","",'AccuValve Takeoff'!I1335))</f>
        <v/>
      </c>
      <c r="K1334" s="326" t="str">
        <f>IF('AccuValve Takeoff'!J1335="","",IF('AccuValve Takeoff'!J1335="Not Available","",'AccuValve Takeoff'!J1335))</f>
        <v/>
      </c>
      <c r="L1334" s="326" t="str">
        <f>IF('AccuValve Takeoff'!K1335="","",IF('AccuValve Takeoff'!K1335="Not Available","",'AccuValve Takeoff'!K1335))</f>
        <v/>
      </c>
      <c r="M1334" s="326" t="str">
        <f>IF('AccuValve Takeoff'!L1335="","",IF('AccuValve Takeoff'!L1335="Not Available","",'AccuValve Takeoff'!L1335))</f>
        <v/>
      </c>
      <c r="N1334" s="326" t="str">
        <f>IF('AccuValve Takeoff'!M1335="","",IF('AccuValve Takeoff'!M1335="Not Available","",'AccuValve Takeoff'!M1335))</f>
        <v/>
      </c>
      <c r="O1334" s="23" t="str">
        <f>IF('AccuValve Takeoff'!N1335="","",'AccuValve Takeoff'!N1335)</f>
        <v/>
      </c>
      <c r="P1334" s="23" t="str">
        <f>IF('AccuValve Takeoff'!O1335="","",'AccuValve Takeoff'!O1335)</f>
        <v/>
      </c>
      <c r="Q1334" s="23" t="str">
        <f>IF('AccuValve Takeoff'!P1335="","",'AccuValve Takeoff'!P1335)</f>
        <v/>
      </c>
      <c r="R1334" s="34" t="str">
        <f>IF('AccuValve Takeoff'!Q1335="","",'AccuValve Takeoff'!Q1335)</f>
        <v xml:space="preserve"> </v>
      </c>
      <c r="S1334" s="35" t="str">
        <f>'AccuValve Takeoff'!T1335</f>
        <v/>
      </c>
      <c r="T1334" s="35" t="str">
        <f>'AccuValve Takeoff'!U1335</f>
        <v/>
      </c>
      <c r="U1334" s="325" t="str">
        <f>'AccuValve Takeoff'!BC1335</f>
        <v/>
      </c>
      <c r="V1334" s="38"/>
      <c r="W1334" s="11"/>
      <c r="X1334" s="11"/>
      <c r="Y1334" s="11"/>
    </row>
    <row r="1335" spans="1:25" ht="20.100000000000001" customHeight="1" x14ac:dyDescent="0.2">
      <c r="A1335" s="12">
        <v>1327</v>
      </c>
      <c r="B1335" s="23" t="str">
        <f>IF('AccuValve Takeoff'!B1336="","",'AccuValve Takeoff'!B1336)</f>
        <v/>
      </c>
      <c r="C1335" s="45" t="str">
        <f>IF('AccuValve Takeoff'!C1336="","",'AccuValve Takeoff'!C1336)</f>
        <v/>
      </c>
      <c r="D1335" s="23" t="str">
        <f>IF('AccuValve Takeoff'!D1336="","",'AccuValve Takeoff'!D1336)</f>
        <v/>
      </c>
      <c r="E1335" s="23" t="str">
        <f>IF('AccuValve Takeoff'!S1336="","",'AccuValve Takeoff'!S1336)</f>
        <v/>
      </c>
      <c r="F1335" s="23" t="str">
        <f>IF('AccuValve Takeoff'!F1336="","",'AccuValve Takeoff'!F1336)</f>
        <v/>
      </c>
      <c r="G1335" s="23" t="str">
        <f>IF('AccuValve Takeoff'!R1336="","",'AccuValve Takeoff'!R1336)</f>
        <v/>
      </c>
      <c r="H1335" s="23" t="str">
        <f>IF('AccuValve Takeoff'!G1336="","",'AccuValve Takeoff'!G1336)</f>
        <v/>
      </c>
      <c r="I1335" s="23" t="str">
        <f>IF('AccuValve Takeoff'!H1336="","",'AccuValve Takeoff'!H1336)</f>
        <v/>
      </c>
      <c r="J1335" s="326" t="str">
        <f>IF('AccuValve Takeoff'!I1336="","",IF('AccuValve Takeoff'!I1336="Not Available","",'AccuValve Takeoff'!I1336))</f>
        <v/>
      </c>
      <c r="K1335" s="326" t="str">
        <f>IF('AccuValve Takeoff'!J1336="","",IF('AccuValve Takeoff'!J1336="Not Available","",'AccuValve Takeoff'!J1336))</f>
        <v/>
      </c>
      <c r="L1335" s="326" t="str">
        <f>IF('AccuValve Takeoff'!K1336="","",IF('AccuValve Takeoff'!K1336="Not Available","",'AccuValve Takeoff'!K1336))</f>
        <v/>
      </c>
      <c r="M1335" s="326" t="str">
        <f>IF('AccuValve Takeoff'!L1336="","",IF('AccuValve Takeoff'!L1336="Not Available","",'AccuValve Takeoff'!L1336))</f>
        <v/>
      </c>
      <c r="N1335" s="326" t="str">
        <f>IF('AccuValve Takeoff'!M1336="","",IF('AccuValve Takeoff'!M1336="Not Available","",'AccuValve Takeoff'!M1336))</f>
        <v/>
      </c>
      <c r="O1335" s="23" t="str">
        <f>IF('AccuValve Takeoff'!N1336="","",'AccuValve Takeoff'!N1336)</f>
        <v/>
      </c>
      <c r="P1335" s="23" t="str">
        <f>IF('AccuValve Takeoff'!O1336="","",'AccuValve Takeoff'!O1336)</f>
        <v/>
      </c>
      <c r="Q1335" s="23" t="str">
        <f>IF('AccuValve Takeoff'!P1336="","",'AccuValve Takeoff'!P1336)</f>
        <v/>
      </c>
      <c r="R1335" s="34" t="str">
        <f>IF('AccuValve Takeoff'!Q1336="","",'AccuValve Takeoff'!Q1336)</f>
        <v xml:space="preserve"> </v>
      </c>
      <c r="S1335" s="35" t="str">
        <f>'AccuValve Takeoff'!T1336</f>
        <v/>
      </c>
      <c r="T1335" s="35" t="str">
        <f>'AccuValve Takeoff'!U1336</f>
        <v/>
      </c>
      <c r="U1335" s="325" t="str">
        <f>'AccuValve Takeoff'!BC1336</f>
        <v/>
      </c>
      <c r="V1335" s="38"/>
      <c r="W1335" s="11"/>
      <c r="X1335" s="11"/>
      <c r="Y1335" s="11"/>
    </row>
    <row r="1336" spans="1:25" ht="20.100000000000001" customHeight="1" x14ac:dyDescent="0.2">
      <c r="A1336" s="12">
        <v>1328</v>
      </c>
      <c r="B1336" s="23" t="str">
        <f>IF('AccuValve Takeoff'!B1337="","",'AccuValve Takeoff'!B1337)</f>
        <v/>
      </c>
      <c r="C1336" s="45" t="str">
        <f>IF('AccuValve Takeoff'!C1337="","",'AccuValve Takeoff'!C1337)</f>
        <v/>
      </c>
      <c r="D1336" s="23" t="str">
        <f>IF('AccuValve Takeoff'!D1337="","",'AccuValve Takeoff'!D1337)</f>
        <v/>
      </c>
      <c r="E1336" s="23" t="str">
        <f>IF('AccuValve Takeoff'!S1337="","",'AccuValve Takeoff'!S1337)</f>
        <v/>
      </c>
      <c r="F1336" s="23" t="str">
        <f>IF('AccuValve Takeoff'!F1337="","",'AccuValve Takeoff'!F1337)</f>
        <v/>
      </c>
      <c r="G1336" s="23" t="str">
        <f>IF('AccuValve Takeoff'!R1337="","",'AccuValve Takeoff'!R1337)</f>
        <v/>
      </c>
      <c r="H1336" s="23" t="str">
        <f>IF('AccuValve Takeoff'!G1337="","",'AccuValve Takeoff'!G1337)</f>
        <v/>
      </c>
      <c r="I1336" s="23" t="str">
        <f>IF('AccuValve Takeoff'!H1337="","",'AccuValve Takeoff'!H1337)</f>
        <v/>
      </c>
      <c r="J1336" s="326" t="str">
        <f>IF('AccuValve Takeoff'!I1337="","",IF('AccuValve Takeoff'!I1337="Not Available","",'AccuValve Takeoff'!I1337))</f>
        <v/>
      </c>
      <c r="K1336" s="326" t="str">
        <f>IF('AccuValve Takeoff'!J1337="","",IF('AccuValve Takeoff'!J1337="Not Available","",'AccuValve Takeoff'!J1337))</f>
        <v/>
      </c>
      <c r="L1336" s="326" t="str">
        <f>IF('AccuValve Takeoff'!K1337="","",IF('AccuValve Takeoff'!K1337="Not Available","",'AccuValve Takeoff'!K1337))</f>
        <v/>
      </c>
      <c r="M1336" s="326" t="str">
        <f>IF('AccuValve Takeoff'!L1337="","",IF('AccuValve Takeoff'!L1337="Not Available","",'AccuValve Takeoff'!L1337))</f>
        <v/>
      </c>
      <c r="N1336" s="326" t="str">
        <f>IF('AccuValve Takeoff'!M1337="","",IF('AccuValve Takeoff'!M1337="Not Available","",'AccuValve Takeoff'!M1337))</f>
        <v/>
      </c>
      <c r="O1336" s="23" t="str">
        <f>IF('AccuValve Takeoff'!N1337="","",'AccuValve Takeoff'!N1337)</f>
        <v/>
      </c>
      <c r="P1336" s="23" t="str">
        <f>IF('AccuValve Takeoff'!O1337="","",'AccuValve Takeoff'!O1337)</f>
        <v/>
      </c>
      <c r="Q1336" s="23" t="str">
        <f>IF('AccuValve Takeoff'!P1337="","",'AccuValve Takeoff'!P1337)</f>
        <v/>
      </c>
      <c r="R1336" s="34" t="str">
        <f>IF('AccuValve Takeoff'!Q1337="","",'AccuValve Takeoff'!Q1337)</f>
        <v xml:space="preserve"> </v>
      </c>
      <c r="S1336" s="35" t="str">
        <f>'AccuValve Takeoff'!T1337</f>
        <v/>
      </c>
      <c r="T1336" s="35" t="str">
        <f>'AccuValve Takeoff'!U1337</f>
        <v/>
      </c>
      <c r="U1336" s="325" t="str">
        <f>'AccuValve Takeoff'!BC1337</f>
        <v/>
      </c>
      <c r="V1336" s="38"/>
      <c r="W1336" s="11"/>
      <c r="X1336" s="11"/>
      <c r="Y1336" s="11"/>
    </row>
    <row r="1337" spans="1:25" ht="20.100000000000001" customHeight="1" x14ac:dyDescent="0.2">
      <c r="A1337" s="12">
        <v>1329</v>
      </c>
      <c r="B1337" s="23" t="str">
        <f>IF('AccuValve Takeoff'!B1338="","",'AccuValve Takeoff'!B1338)</f>
        <v/>
      </c>
      <c r="C1337" s="45" t="str">
        <f>IF('AccuValve Takeoff'!C1338="","",'AccuValve Takeoff'!C1338)</f>
        <v/>
      </c>
      <c r="D1337" s="23" t="str">
        <f>IF('AccuValve Takeoff'!D1338="","",'AccuValve Takeoff'!D1338)</f>
        <v/>
      </c>
      <c r="E1337" s="23" t="str">
        <f>IF('AccuValve Takeoff'!S1338="","",'AccuValve Takeoff'!S1338)</f>
        <v/>
      </c>
      <c r="F1337" s="23" t="str">
        <f>IF('AccuValve Takeoff'!F1338="","",'AccuValve Takeoff'!F1338)</f>
        <v/>
      </c>
      <c r="G1337" s="23" t="str">
        <f>IF('AccuValve Takeoff'!R1338="","",'AccuValve Takeoff'!R1338)</f>
        <v/>
      </c>
      <c r="H1337" s="23" t="str">
        <f>IF('AccuValve Takeoff'!G1338="","",'AccuValve Takeoff'!G1338)</f>
        <v/>
      </c>
      <c r="I1337" s="23" t="str">
        <f>IF('AccuValve Takeoff'!H1338="","",'AccuValve Takeoff'!H1338)</f>
        <v/>
      </c>
      <c r="J1337" s="326" t="str">
        <f>IF('AccuValve Takeoff'!I1338="","",IF('AccuValve Takeoff'!I1338="Not Available","",'AccuValve Takeoff'!I1338))</f>
        <v/>
      </c>
      <c r="K1337" s="326" t="str">
        <f>IF('AccuValve Takeoff'!J1338="","",IF('AccuValve Takeoff'!J1338="Not Available","",'AccuValve Takeoff'!J1338))</f>
        <v/>
      </c>
      <c r="L1337" s="326" t="str">
        <f>IF('AccuValve Takeoff'!K1338="","",IF('AccuValve Takeoff'!K1338="Not Available","",'AccuValve Takeoff'!K1338))</f>
        <v/>
      </c>
      <c r="M1337" s="326" t="str">
        <f>IF('AccuValve Takeoff'!L1338="","",IF('AccuValve Takeoff'!L1338="Not Available","",'AccuValve Takeoff'!L1338))</f>
        <v/>
      </c>
      <c r="N1337" s="326" t="str">
        <f>IF('AccuValve Takeoff'!M1338="","",IF('AccuValve Takeoff'!M1338="Not Available","",'AccuValve Takeoff'!M1338))</f>
        <v/>
      </c>
      <c r="O1337" s="23" t="str">
        <f>IF('AccuValve Takeoff'!N1338="","",'AccuValve Takeoff'!N1338)</f>
        <v/>
      </c>
      <c r="P1337" s="23" t="str">
        <f>IF('AccuValve Takeoff'!O1338="","",'AccuValve Takeoff'!O1338)</f>
        <v/>
      </c>
      <c r="Q1337" s="23" t="str">
        <f>IF('AccuValve Takeoff'!P1338="","",'AccuValve Takeoff'!P1338)</f>
        <v/>
      </c>
      <c r="R1337" s="34" t="str">
        <f>IF('AccuValve Takeoff'!Q1338="","",'AccuValve Takeoff'!Q1338)</f>
        <v xml:space="preserve"> </v>
      </c>
      <c r="S1337" s="35" t="str">
        <f>'AccuValve Takeoff'!T1338</f>
        <v/>
      </c>
      <c r="T1337" s="35" t="str">
        <f>'AccuValve Takeoff'!U1338</f>
        <v/>
      </c>
      <c r="U1337" s="325" t="str">
        <f>'AccuValve Takeoff'!BC1338</f>
        <v/>
      </c>
      <c r="V1337" s="38"/>
      <c r="W1337" s="11"/>
      <c r="X1337" s="11"/>
      <c r="Y1337" s="11"/>
    </row>
    <row r="1338" spans="1:25" ht="20.100000000000001" customHeight="1" x14ac:dyDescent="0.2">
      <c r="A1338" s="12">
        <v>1330</v>
      </c>
      <c r="B1338" s="23" t="str">
        <f>IF('AccuValve Takeoff'!B1339="","",'AccuValve Takeoff'!B1339)</f>
        <v/>
      </c>
      <c r="C1338" s="45" t="str">
        <f>IF('AccuValve Takeoff'!C1339="","",'AccuValve Takeoff'!C1339)</f>
        <v/>
      </c>
      <c r="D1338" s="23" t="str">
        <f>IF('AccuValve Takeoff'!D1339="","",'AccuValve Takeoff'!D1339)</f>
        <v/>
      </c>
      <c r="E1338" s="23" t="str">
        <f>IF('AccuValve Takeoff'!S1339="","",'AccuValve Takeoff'!S1339)</f>
        <v/>
      </c>
      <c r="F1338" s="23" t="str">
        <f>IF('AccuValve Takeoff'!F1339="","",'AccuValve Takeoff'!F1339)</f>
        <v/>
      </c>
      <c r="G1338" s="23" t="str">
        <f>IF('AccuValve Takeoff'!R1339="","",'AccuValve Takeoff'!R1339)</f>
        <v/>
      </c>
      <c r="H1338" s="23" t="str">
        <f>IF('AccuValve Takeoff'!G1339="","",'AccuValve Takeoff'!G1339)</f>
        <v/>
      </c>
      <c r="I1338" s="23" t="str">
        <f>IF('AccuValve Takeoff'!H1339="","",'AccuValve Takeoff'!H1339)</f>
        <v/>
      </c>
      <c r="J1338" s="326" t="str">
        <f>IF('AccuValve Takeoff'!I1339="","",IF('AccuValve Takeoff'!I1339="Not Available","",'AccuValve Takeoff'!I1339))</f>
        <v/>
      </c>
      <c r="K1338" s="326" t="str">
        <f>IF('AccuValve Takeoff'!J1339="","",IF('AccuValve Takeoff'!J1339="Not Available","",'AccuValve Takeoff'!J1339))</f>
        <v/>
      </c>
      <c r="L1338" s="326" t="str">
        <f>IF('AccuValve Takeoff'!K1339="","",IF('AccuValve Takeoff'!K1339="Not Available","",'AccuValve Takeoff'!K1339))</f>
        <v/>
      </c>
      <c r="M1338" s="326" t="str">
        <f>IF('AccuValve Takeoff'!L1339="","",IF('AccuValve Takeoff'!L1339="Not Available","",'AccuValve Takeoff'!L1339))</f>
        <v/>
      </c>
      <c r="N1338" s="326" t="str">
        <f>IF('AccuValve Takeoff'!M1339="","",IF('AccuValve Takeoff'!M1339="Not Available","",'AccuValve Takeoff'!M1339))</f>
        <v/>
      </c>
      <c r="O1338" s="23" t="str">
        <f>IF('AccuValve Takeoff'!N1339="","",'AccuValve Takeoff'!N1339)</f>
        <v/>
      </c>
      <c r="P1338" s="23" t="str">
        <f>IF('AccuValve Takeoff'!O1339="","",'AccuValve Takeoff'!O1339)</f>
        <v/>
      </c>
      <c r="Q1338" s="23" t="str">
        <f>IF('AccuValve Takeoff'!P1339="","",'AccuValve Takeoff'!P1339)</f>
        <v/>
      </c>
      <c r="R1338" s="34" t="str">
        <f>IF('AccuValve Takeoff'!Q1339="","",'AccuValve Takeoff'!Q1339)</f>
        <v xml:space="preserve"> </v>
      </c>
      <c r="S1338" s="35" t="str">
        <f>'AccuValve Takeoff'!T1339</f>
        <v/>
      </c>
      <c r="T1338" s="35" t="str">
        <f>'AccuValve Takeoff'!U1339</f>
        <v/>
      </c>
      <c r="U1338" s="325" t="str">
        <f>'AccuValve Takeoff'!BC1339</f>
        <v/>
      </c>
      <c r="V1338" s="38"/>
      <c r="W1338" s="11"/>
      <c r="X1338" s="11"/>
      <c r="Y1338" s="11"/>
    </row>
    <row r="1339" spans="1:25" ht="20.100000000000001" customHeight="1" x14ac:dyDescent="0.2">
      <c r="A1339" s="12">
        <v>1331</v>
      </c>
      <c r="B1339" s="23" t="str">
        <f>IF('AccuValve Takeoff'!B1340="","",'AccuValve Takeoff'!B1340)</f>
        <v/>
      </c>
      <c r="C1339" s="45" t="str">
        <f>IF('AccuValve Takeoff'!C1340="","",'AccuValve Takeoff'!C1340)</f>
        <v/>
      </c>
      <c r="D1339" s="23" t="str">
        <f>IF('AccuValve Takeoff'!D1340="","",'AccuValve Takeoff'!D1340)</f>
        <v/>
      </c>
      <c r="E1339" s="23" t="str">
        <f>IF('AccuValve Takeoff'!S1340="","",'AccuValve Takeoff'!S1340)</f>
        <v/>
      </c>
      <c r="F1339" s="23" t="str">
        <f>IF('AccuValve Takeoff'!F1340="","",'AccuValve Takeoff'!F1340)</f>
        <v/>
      </c>
      <c r="G1339" s="23" t="str">
        <f>IF('AccuValve Takeoff'!R1340="","",'AccuValve Takeoff'!R1340)</f>
        <v/>
      </c>
      <c r="H1339" s="23" t="str">
        <f>IF('AccuValve Takeoff'!G1340="","",'AccuValve Takeoff'!G1340)</f>
        <v/>
      </c>
      <c r="I1339" s="23" t="str">
        <f>IF('AccuValve Takeoff'!H1340="","",'AccuValve Takeoff'!H1340)</f>
        <v/>
      </c>
      <c r="J1339" s="326" t="str">
        <f>IF('AccuValve Takeoff'!I1340="","",IF('AccuValve Takeoff'!I1340="Not Available","",'AccuValve Takeoff'!I1340))</f>
        <v/>
      </c>
      <c r="K1339" s="326" t="str">
        <f>IF('AccuValve Takeoff'!J1340="","",IF('AccuValve Takeoff'!J1340="Not Available","",'AccuValve Takeoff'!J1340))</f>
        <v/>
      </c>
      <c r="L1339" s="326" t="str">
        <f>IF('AccuValve Takeoff'!K1340="","",IF('AccuValve Takeoff'!K1340="Not Available","",'AccuValve Takeoff'!K1340))</f>
        <v/>
      </c>
      <c r="M1339" s="326" t="str">
        <f>IF('AccuValve Takeoff'!L1340="","",IF('AccuValve Takeoff'!L1340="Not Available","",'AccuValve Takeoff'!L1340))</f>
        <v/>
      </c>
      <c r="N1339" s="326" t="str">
        <f>IF('AccuValve Takeoff'!M1340="","",IF('AccuValve Takeoff'!M1340="Not Available","",'AccuValve Takeoff'!M1340))</f>
        <v/>
      </c>
      <c r="O1339" s="23" t="str">
        <f>IF('AccuValve Takeoff'!N1340="","",'AccuValve Takeoff'!N1340)</f>
        <v/>
      </c>
      <c r="P1339" s="23" t="str">
        <f>IF('AccuValve Takeoff'!O1340="","",'AccuValve Takeoff'!O1340)</f>
        <v/>
      </c>
      <c r="Q1339" s="23" t="str">
        <f>IF('AccuValve Takeoff'!P1340="","",'AccuValve Takeoff'!P1340)</f>
        <v/>
      </c>
      <c r="R1339" s="34" t="str">
        <f>IF('AccuValve Takeoff'!Q1340="","",'AccuValve Takeoff'!Q1340)</f>
        <v xml:space="preserve"> </v>
      </c>
      <c r="S1339" s="35" t="str">
        <f>'AccuValve Takeoff'!T1340</f>
        <v/>
      </c>
      <c r="T1339" s="35" t="str">
        <f>'AccuValve Takeoff'!U1340</f>
        <v/>
      </c>
      <c r="U1339" s="325" t="str">
        <f>'AccuValve Takeoff'!BC1340</f>
        <v/>
      </c>
      <c r="V1339" s="38"/>
      <c r="W1339" s="11"/>
      <c r="X1339" s="11"/>
      <c r="Y1339" s="11"/>
    </row>
    <row r="1340" spans="1:25" ht="20.100000000000001" customHeight="1" x14ac:dyDescent="0.2">
      <c r="A1340" s="12">
        <v>1332</v>
      </c>
      <c r="B1340" s="23" t="str">
        <f>IF('AccuValve Takeoff'!B1341="","",'AccuValve Takeoff'!B1341)</f>
        <v/>
      </c>
      <c r="C1340" s="45" t="str">
        <f>IF('AccuValve Takeoff'!C1341="","",'AccuValve Takeoff'!C1341)</f>
        <v/>
      </c>
      <c r="D1340" s="23" t="str">
        <f>IF('AccuValve Takeoff'!D1341="","",'AccuValve Takeoff'!D1341)</f>
        <v/>
      </c>
      <c r="E1340" s="23" t="str">
        <f>IF('AccuValve Takeoff'!S1341="","",'AccuValve Takeoff'!S1341)</f>
        <v/>
      </c>
      <c r="F1340" s="23" t="str">
        <f>IF('AccuValve Takeoff'!F1341="","",'AccuValve Takeoff'!F1341)</f>
        <v/>
      </c>
      <c r="G1340" s="23" t="str">
        <f>IF('AccuValve Takeoff'!R1341="","",'AccuValve Takeoff'!R1341)</f>
        <v/>
      </c>
      <c r="H1340" s="23" t="str">
        <f>IF('AccuValve Takeoff'!G1341="","",'AccuValve Takeoff'!G1341)</f>
        <v/>
      </c>
      <c r="I1340" s="23" t="str">
        <f>IF('AccuValve Takeoff'!H1341="","",'AccuValve Takeoff'!H1341)</f>
        <v/>
      </c>
      <c r="J1340" s="326" t="str">
        <f>IF('AccuValve Takeoff'!I1341="","",IF('AccuValve Takeoff'!I1341="Not Available","",'AccuValve Takeoff'!I1341))</f>
        <v/>
      </c>
      <c r="K1340" s="326" t="str">
        <f>IF('AccuValve Takeoff'!J1341="","",IF('AccuValve Takeoff'!J1341="Not Available","",'AccuValve Takeoff'!J1341))</f>
        <v/>
      </c>
      <c r="L1340" s="326" t="str">
        <f>IF('AccuValve Takeoff'!K1341="","",IF('AccuValve Takeoff'!K1341="Not Available","",'AccuValve Takeoff'!K1341))</f>
        <v/>
      </c>
      <c r="M1340" s="326" t="str">
        <f>IF('AccuValve Takeoff'!L1341="","",IF('AccuValve Takeoff'!L1341="Not Available","",'AccuValve Takeoff'!L1341))</f>
        <v/>
      </c>
      <c r="N1340" s="326" t="str">
        <f>IF('AccuValve Takeoff'!M1341="","",IF('AccuValve Takeoff'!M1341="Not Available","",'AccuValve Takeoff'!M1341))</f>
        <v/>
      </c>
      <c r="O1340" s="23" t="str">
        <f>IF('AccuValve Takeoff'!N1341="","",'AccuValve Takeoff'!N1341)</f>
        <v/>
      </c>
      <c r="P1340" s="23" t="str">
        <f>IF('AccuValve Takeoff'!O1341="","",'AccuValve Takeoff'!O1341)</f>
        <v/>
      </c>
      <c r="Q1340" s="23" t="str">
        <f>IF('AccuValve Takeoff'!P1341="","",'AccuValve Takeoff'!P1341)</f>
        <v/>
      </c>
      <c r="R1340" s="34" t="str">
        <f>IF('AccuValve Takeoff'!Q1341="","",'AccuValve Takeoff'!Q1341)</f>
        <v xml:space="preserve"> </v>
      </c>
      <c r="S1340" s="35" t="str">
        <f>'AccuValve Takeoff'!T1341</f>
        <v/>
      </c>
      <c r="T1340" s="35" t="str">
        <f>'AccuValve Takeoff'!U1341</f>
        <v/>
      </c>
      <c r="U1340" s="325" t="str">
        <f>'AccuValve Takeoff'!BC1341</f>
        <v/>
      </c>
      <c r="V1340" s="38"/>
      <c r="W1340" s="11"/>
      <c r="X1340" s="11"/>
      <c r="Y1340" s="11"/>
    </row>
    <row r="1341" spans="1:25" ht="20.100000000000001" customHeight="1" x14ac:dyDescent="0.2">
      <c r="A1341" s="12">
        <v>1333</v>
      </c>
      <c r="B1341" s="23" t="str">
        <f>IF('AccuValve Takeoff'!B1342="","",'AccuValve Takeoff'!B1342)</f>
        <v/>
      </c>
      <c r="C1341" s="45" t="str">
        <f>IF('AccuValve Takeoff'!C1342="","",'AccuValve Takeoff'!C1342)</f>
        <v/>
      </c>
      <c r="D1341" s="23" t="str">
        <f>IF('AccuValve Takeoff'!D1342="","",'AccuValve Takeoff'!D1342)</f>
        <v/>
      </c>
      <c r="E1341" s="23" t="str">
        <f>IF('AccuValve Takeoff'!S1342="","",'AccuValve Takeoff'!S1342)</f>
        <v/>
      </c>
      <c r="F1341" s="23" t="str">
        <f>IF('AccuValve Takeoff'!F1342="","",'AccuValve Takeoff'!F1342)</f>
        <v/>
      </c>
      <c r="G1341" s="23" t="str">
        <f>IF('AccuValve Takeoff'!R1342="","",'AccuValve Takeoff'!R1342)</f>
        <v/>
      </c>
      <c r="H1341" s="23" t="str">
        <f>IF('AccuValve Takeoff'!G1342="","",'AccuValve Takeoff'!G1342)</f>
        <v/>
      </c>
      <c r="I1341" s="23" t="str">
        <f>IF('AccuValve Takeoff'!H1342="","",'AccuValve Takeoff'!H1342)</f>
        <v/>
      </c>
      <c r="J1341" s="326" t="str">
        <f>IF('AccuValve Takeoff'!I1342="","",IF('AccuValve Takeoff'!I1342="Not Available","",'AccuValve Takeoff'!I1342))</f>
        <v/>
      </c>
      <c r="K1341" s="326" t="str">
        <f>IF('AccuValve Takeoff'!J1342="","",IF('AccuValve Takeoff'!J1342="Not Available","",'AccuValve Takeoff'!J1342))</f>
        <v/>
      </c>
      <c r="L1341" s="326" t="str">
        <f>IF('AccuValve Takeoff'!K1342="","",IF('AccuValve Takeoff'!K1342="Not Available","",'AccuValve Takeoff'!K1342))</f>
        <v/>
      </c>
      <c r="M1341" s="326" t="str">
        <f>IF('AccuValve Takeoff'!L1342="","",IF('AccuValve Takeoff'!L1342="Not Available","",'AccuValve Takeoff'!L1342))</f>
        <v/>
      </c>
      <c r="N1341" s="326" t="str">
        <f>IF('AccuValve Takeoff'!M1342="","",IF('AccuValve Takeoff'!M1342="Not Available","",'AccuValve Takeoff'!M1342))</f>
        <v/>
      </c>
      <c r="O1341" s="23" t="str">
        <f>IF('AccuValve Takeoff'!N1342="","",'AccuValve Takeoff'!N1342)</f>
        <v/>
      </c>
      <c r="P1341" s="23" t="str">
        <f>IF('AccuValve Takeoff'!O1342="","",'AccuValve Takeoff'!O1342)</f>
        <v/>
      </c>
      <c r="Q1341" s="23" t="str">
        <f>IF('AccuValve Takeoff'!P1342="","",'AccuValve Takeoff'!P1342)</f>
        <v/>
      </c>
      <c r="R1341" s="34" t="str">
        <f>IF('AccuValve Takeoff'!Q1342="","",'AccuValve Takeoff'!Q1342)</f>
        <v xml:space="preserve"> </v>
      </c>
      <c r="S1341" s="35" t="str">
        <f>'AccuValve Takeoff'!T1342</f>
        <v/>
      </c>
      <c r="T1341" s="35" t="str">
        <f>'AccuValve Takeoff'!U1342</f>
        <v/>
      </c>
      <c r="U1341" s="325" t="str">
        <f>'AccuValve Takeoff'!BC1342</f>
        <v/>
      </c>
      <c r="V1341" s="38"/>
      <c r="W1341" s="11"/>
      <c r="X1341" s="11"/>
      <c r="Y1341" s="11"/>
    </row>
    <row r="1342" spans="1:25" ht="20.100000000000001" customHeight="1" x14ac:dyDescent="0.2">
      <c r="A1342" s="12">
        <v>1334</v>
      </c>
      <c r="B1342" s="23" t="str">
        <f>IF('AccuValve Takeoff'!B1343="","",'AccuValve Takeoff'!B1343)</f>
        <v/>
      </c>
      <c r="C1342" s="45" t="str">
        <f>IF('AccuValve Takeoff'!C1343="","",'AccuValve Takeoff'!C1343)</f>
        <v/>
      </c>
      <c r="D1342" s="23" t="str">
        <f>IF('AccuValve Takeoff'!D1343="","",'AccuValve Takeoff'!D1343)</f>
        <v/>
      </c>
      <c r="E1342" s="23" t="str">
        <f>IF('AccuValve Takeoff'!S1343="","",'AccuValve Takeoff'!S1343)</f>
        <v/>
      </c>
      <c r="F1342" s="23" t="str">
        <f>IF('AccuValve Takeoff'!F1343="","",'AccuValve Takeoff'!F1343)</f>
        <v/>
      </c>
      <c r="G1342" s="23" t="str">
        <f>IF('AccuValve Takeoff'!R1343="","",'AccuValve Takeoff'!R1343)</f>
        <v/>
      </c>
      <c r="H1342" s="23" t="str">
        <f>IF('AccuValve Takeoff'!G1343="","",'AccuValve Takeoff'!G1343)</f>
        <v/>
      </c>
      <c r="I1342" s="23" t="str">
        <f>IF('AccuValve Takeoff'!H1343="","",'AccuValve Takeoff'!H1343)</f>
        <v/>
      </c>
      <c r="J1342" s="326" t="str">
        <f>IF('AccuValve Takeoff'!I1343="","",IF('AccuValve Takeoff'!I1343="Not Available","",'AccuValve Takeoff'!I1343))</f>
        <v/>
      </c>
      <c r="K1342" s="326" t="str">
        <f>IF('AccuValve Takeoff'!J1343="","",IF('AccuValve Takeoff'!J1343="Not Available","",'AccuValve Takeoff'!J1343))</f>
        <v/>
      </c>
      <c r="L1342" s="326" t="str">
        <f>IF('AccuValve Takeoff'!K1343="","",IF('AccuValve Takeoff'!K1343="Not Available","",'AccuValve Takeoff'!K1343))</f>
        <v/>
      </c>
      <c r="M1342" s="326" t="str">
        <f>IF('AccuValve Takeoff'!L1343="","",IF('AccuValve Takeoff'!L1343="Not Available","",'AccuValve Takeoff'!L1343))</f>
        <v/>
      </c>
      <c r="N1342" s="326" t="str">
        <f>IF('AccuValve Takeoff'!M1343="","",IF('AccuValve Takeoff'!M1343="Not Available","",'AccuValve Takeoff'!M1343))</f>
        <v/>
      </c>
      <c r="O1342" s="23" t="str">
        <f>IF('AccuValve Takeoff'!N1343="","",'AccuValve Takeoff'!N1343)</f>
        <v/>
      </c>
      <c r="P1342" s="23" t="str">
        <f>IF('AccuValve Takeoff'!O1343="","",'AccuValve Takeoff'!O1343)</f>
        <v/>
      </c>
      <c r="Q1342" s="23" t="str">
        <f>IF('AccuValve Takeoff'!P1343="","",'AccuValve Takeoff'!P1343)</f>
        <v/>
      </c>
      <c r="R1342" s="34" t="str">
        <f>IF('AccuValve Takeoff'!Q1343="","",'AccuValve Takeoff'!Q1343)</f>
        <v xml:space="preserve"> </v>
      </c>
      <c r="S1342" s="35" t="str">
        <f>'AccuValve Takeoff'!T1343</f>
        <v/>
      </c>
      <c r="T1342" s="35" t="str">
        <f>'AccuValve Takeoff'!U1343</f>
        <v/>
      </c>
      <c r="U1342" s="325" t="str">
        <f>'AccuValve Takeoff'!BC1343</f>
        <v/>
      </c>
      <c r="V1342" s="38"/>
      <c r="W1342" s="11"/>
      <c r="X1342" s="11"/>
      <c r="Y1342" s="11"/>
    </row>
    <row r="1343" spans="1:25" ht="20.100000000000001" customHeight="1" x14ac:dyDescent="0.2">
      <c r="A1343" s="12">
        <v>1335</v>
      </c>
      <c r="B1343" s="23" t="str">
        <f>IF('AccuValve Takeoff'!B1344="","",'AccuValve Takeoff'!B1344)</f>
        <v/>
      </c>
      <c r="C1343" s="45" t="str">
        <f>IF('AccuValve Takeoff'!C1344="","",'AccuValve Takeoff'!C1344)</f>
        <v/>
      </c>
      <c r="D1343" s="23" t="str">
        <f>IF('AccuValve Takeoff'!D1344="","",'AccuValve Takeoff'!D1344)</f>
        <v/>
      </c>
      <c r="E1343" s="23" t="str">
        <f>IF('AccuValve Takeoff'!S1344="","",'AccuValve Takeoff'!S1344)</f>
        <v/>
      </c>
      <c r="F1343" s="23" t="str">
        <f>IF('AccuValve Takeoff'!F1344="","",'AccuValve Takeoff'!F1344)</f>
        <v/>
      </c>
      <c r="G1343" s="23" t="str">
        <f>IF('AccuValve Takeoff'!R1344="","",'AccuValve Takeoff'!R1344)</f>
        <v/>
      </c>
      <c r="H1343" s="23" t="str">
        <f>IF('AccuValve Takeoff'!G1344="","",'AccuValve Takeoff'!G1344)</f>
        <v/>
      </c>
      <c r="I1343" s="23" t="str">
        <f>IF('AccuValve Takeoff'!H1344="","",'AccuValve Takeoff'!H1344)</f>
        <v/>
      </c>
      <c r="J1343" s="326" t="str">
        <f>IF('AccuValve Takeoff'!I1344="","",IF('AccuValve Takeoff'!I1344="Not Available","",'AccuValve Takeoff'!I1344))</f>
        <v/>
      </c>
      <c r="K1343" s="326" t="str">
        <f>IF('AccuValve Takeoff'!J1344="","",IF('AccuValve Takeoff'!J1344="Not Available","",'AccuValve Takeoff'!J1344))</f>
        <v/>
      </c>
      <c r="L1343" s="326" t="str">
        <f>IF('AccuValve Takeoff'!K1344="","",IF('AccuValve Takeoff'!K1344="Not Available","",'AccuValve Takeoff'!K1344))</f>
        <v/>
      </c>
      <c r="M1343" s="326" t="str">
        <f>IF('AccuValve Takeoff'!L1344="","",IF('AccuValve Takeoff'!L1344="Not Available","",'AccuValve Takeoff'!L1344))</f>
        <v/>
      </c>
      <c r="N1343" s="326" t="str">
        <f>IF('AccuValve Takeoff'!M1344="","",IF('AccuValve Takeoff'!M1344="Not Available","",'AccuValve Takeoff'!M1344))</f>
        <v/>
      </c>
      <c r="O1343" s="23" t="str">
        <f>IF('AccuValve Takeoff'!N1344="","",'AccuValve Takeoff'!N1344)</f>
        <v/>
      </c>
      <c r="P1343" s="23" t="str">
        <f>IF('AccuValve Takeoff'!O1344="","",'AccuValve Takeoff'!O1344)</f>
        <v/>
      </c>
      <c r="Q1343" s="23" t="str">
        <f>IF('AccuValve Takeoff'!P1344="","",'AccuValve Takeoff'!P1344)</f>
        <v/>
      </c>
      <c r="R1343" s="34" t="str">
        <f>IF('AccuValve Takeoff'!Q1344="","",'AccuValve Takeoff'!Q1344)</f>
        <v xml:space="preserve"> </v>
      </c>
      <c r="S1343" s="35" t="str">
        <f>'AccuValve Takeoff'!T1344</f>
        <v/>
      </c>
      <c r="T1343" s="35" t="str">
        <f>'AccuValve Takeoff'!U1344</f>
        <v/>
      </c>
      <c r="U1343" s="325" t="str">
        <f>'AccuValve Takeoff'!BC1344</f>
        <v/>
      </c>
      <c r="V1343" s="38"/>
      <c r="W1343" s="11"/>
      <c r="X1343" s="11"/>
      <c r="Y1343" s="11"/>
    </row>
    <row r="1344" spans="1:25" ht="20.100000000000001" customHeight="1" x14ac:dyDescent="0.2">
      <c r="A1344" s="12">
        <v>1336</v>
      </c>
      <c r="B1344" s="23" t="str">
        <f>IF('AccuValve Takeoff'!B1345="","",'AccuValve Takeoff'!B1345)</f>
        <v/>
      </c>
      <c r="C1344" s="45" t="str">
        <f>IF('AccuValve Takeoff'!C1345="","",'AccuValve Takeoff'!C1345)</f>
        <v/>
      </c>
      <c r="D1344" s="23" t="str">
        <f>IF('AccuValve Takeoff'!D1345="","",'AccuValve Takeoff'!D1345)</f>
        <v/>
      </c>
      <c r="E1344" s="23" t="str">
        <f>IF('AccuValve Takeoff'!S1345="","",'AccuValve Takeoff'!S1345)</f>
        <v/>
      </c>
      <c r="F1344" s="23" t="str">
        <f>IF('AccuValve Takeoff'!F1345="","",'AccuValve Takeoff'!F1345)</f>
        <v/>
      </c>
      <c r="G1344" s="23" t="str">
        <f>IF('AccuValve Takeoff'!R1345="","",'AccuValve Takeoff'!R1345)</f>
        <v/>
      </c>
      <c r="H1344" s="23" t="str">
        <f>IF('AccuValve Takeoff'!G1345="","",'AccuValve Takeoff'!G1345)</f>
        <v/>
      </c>
      <c r="I1344" s="23" t="str">
        <f>IF('AccuValve Takeoff'!H1345="","",'AccuValve Takeoff'!H1345)</f>
        <v/>
      </c>
      <c r="J1344" s="326" t="str">
        <f>IF('AccuValve Takeoff'!I1345="","",IF('AccuValve Takeoff'!I1345="Not Available","",'AccuValve Takeoff'!I1345))</f>
        <v/>
      </c>
      <c r="K1344" s="326" t="str">
        <f>IF('AccuValve Takeoff'!J1345="","",IF('AccuValve Takeoff'!J1345="Not Available","",'AccuValve Takeoff'!J1345))</f>
        <v/>
      </c>
      <c r="L1344" s="326" t="str">
        <f>IF('AccuValve Takeoff'!K1345="","",IF('AccuValve Takeoff'!K1345="Not Available","",'AccuValve Takeoff'!K1345))</f>
        <v/>
      </c>
      <c r="M1344" s="326" t="str">
        <f>IF('AccuValve Takeoff'!L1345="","",IF('AccuValve Takeoff'!L1345="Not Available","",'AccuValve Takeoff'!L1345))</f>
        <v/>
      </c>
      <c r="N1344" s="326" t="str">
        <f>IF('AccuValve Takeoff'!M1345="","",IF('AccuValve Takeoff'!M1345="Not Available","",'AccuValve Takeoff'!M1345))</f>
        <v/>
      </c>
      <c r="O1344" s="23" t="str">
        <f>IF('AccuValve Takeoff'!N1345="","",'AccuValve Takeoff'!N1345)</f>
        <v/>
      </c>
      <c r="P1344" s="23" t="str">
        <f>IF('AccuValve Takeoff'!O1345="","",'AccuValve Takeoff'!O1345)</f>
        <v/>
      </c>
      <c r="Q1344" s="23" t="str">
        <f>IF('AccuValve Takeoff'!P1345="","",'AccuValve Takeoff'!P1345)</f>
        <v/>
      </c>
      <c r="R1344" s="34" t="str">
        <f>IF('AccuValve Takeoff'!Q1345="","",'AccuValve Takeoff'!Q1345)</f>
        <v xml:space="preserve"> </v>
      </c>
      <c r="S1344" s="35" t="str">
        <f>'AccuValve Takeoff'!T1345</f>
        <v/>
      </c>
      <c r="T1344" s="35" t="str">
        <f>'AccuValve Takeoff'!U1345</f>
        <v/>
      </c>
      <c r="U1344" s="325" t="str">
        <f>'AccuValve Takeoff'!BC1345</f>
        <v/>
      </c>
      <c r="V1344" s="38"/>
      <c r="W1344" s="11"/>
      <c r="X1344" s="11"/>
      <c r="Y1344" s="11"/>
    </row>
    <row r="1345" spans="1:25" ht="20.100000000000001" customHeight="1" x14ac:dyDescent="0.2">
      <c r="A1345" s="12">
        <v>1337</v>
      </c>
      <c r="B1345" s="23" t="str">
        <f>IF('AccuValve Takeoff'!B1346="","",'AccuValve Takeoff'!B1346)</f>
        <v/>
      </c>
      <c r="C1345" s="45" t="str">
        <f>IF('AccuValve Takeoff'!C1346="","",'AccuValve Takeoff'!C1346)</f>
        <v/>
      </c>
      <c r="D1345" s="23" t="str">
        <f>IF('AccuValve Takeoff'!D1346="","",'AccuValve Takeoff'!D1346)</f>
        <v/>
      </c>
      <c r="E1345" s="23" t="str">
        <f>IF('AccuValve Takeoff'!S1346="","",'AccuValve Takeoff'!S1346)</f>
        <v/>
      </c>
      <c r="F1345" s="23" t="str">
        <f>IF('AccuValve Takeoff'!F1346="","",'AccuValve Takeoff'!F1346)</f>
        <v/>
      </c>
      <c r="G1345" s="23" t="str">
        <f>IF('AccuValve Takeoff'!R1346="","",'AccuValve Takeoff'!R1346)</f>
        <v/>
      </c>
      <c r="H1345" s="23" t="str">
        <f>IF('AccuValve Takeoff'!G1346="","",'AccuValve Takeoff'!G1346)</f>
        <v/>
      </c>
      <c r="I1345" s="23" t="str">
        <f>IF('AccuValve Takeoff'!H1346="","",'AccuValve Takeoff'!H1346)</f>
        <v/>
      </c>
      <c r="J1345" s="326" t="str">
        <f>IF('AccuValve Takeoff'!I1346="","",IF('AccuValve Takeoff'!I1346="Not Available","",'AccuValve Takeoff'!I1346))</f>
        <v/>
      </c>
      <c r="K1345" s="326" t="str">
        <f>IF('AccuValve Takeoff'!J1346="","",IF('AccuValve Takeoff'!J1346="Not Available","",'AccuValve Takeoff'!J1346))</f>
        <v/>
      </c>
      <c r="L1345" s="326" t="str">
        <f>IF('AccuValve Takeoff'!K1346="","",IF('AccuValve Takeoff'!K1346="Not Available","",'AccuValve Takeoff'!K1346))</f>
        <v/>
      </c>
      <c r="M1345" s="326" t="str">
        <f>IF('AccuValve Takeoff'!L1346="","",IF('AccuValve Takeoff'!L1346="Not Available","",'AccuValve Takeoff'!L1346))</f>
        <v/>
      </c>
      <c r="N1345" s="326" t="str">
        <f>IF('AccuValve Takeoff'!M1346="","",IF('AccuValve Takeoff'!M1346="Not Available","",'AccuValve Takeoff'!M1346))</f>
        <v/>
      </c>
      <c r="O1345" s="23" t="str">
        <f>IF('AccuValve Takeoff'!N1346="","",'AccuValve Takeoff'!N1346)</f>
        <v/>
      </c>
      <c r="P1345" s="23" t="str">
        <f>IF('AccuValve Takeoff'!O1346="","",'AccuValve Takeoff'!O1346)</f>
        <v/>
      </c>
      <c r="Q1345" s="23" t="str">
        <f>IF('AccuValve Takeoff'!P1346="","",'AccuValve Takeoff'!P1346)</f>
        <v/>
      </c>
      <c r="R1345" s="34" t="str">
        <f>IF('AccuValve Takeoff'!Q1346="","",'AccuValve Takeoff'!Q1346)</f>
        <v xml:space="preserve"> </v>
      </c>
      <c r="S1345" s="35" t="str">
        <f>'AccuValve Takeoff'!T1346</f>
        <v/>
      </c>
      <c r="T1345" s="35" t="str">
        <f>'AccuValve Takeoff'!U1346</f>
        <v/>
      </c>
      <c r="U1345" s="325" t="str">
        <f>'AccuValve Takeoff'!BC1346</f>
        <v/>
      </c>
      <c r="V1345" s="38"/>
      <c r="W1345" s="11"/>
      <c r="X1345" s="11"/>
      <c r="Y1345" s="11"/>
    </row>
    <row r="1346" spans="1:25" ht="20.100000000000001" customHeight="1" x14ac:dyDescent="0.2">
      <c r="A1346" s="12">
        <v>1338</v>
      </c>
      <c r="B1346" s="23" t="str">
        <f>IF('AccuValve Takeoff'!B1347="","",'AccuValve Takeoff'!B1347)</f>
        <v/>
      </c>
      <c r="C1346" s="45" t="str">
        <f>IF('AccuValve Takeoff'!C1347="","",'AccuValve Takeoff'!C1347)</f>
        <v/>
      </c>
      <c r="D1346" s="23" t="str">
        <f>IF('AccuValve Takeoff'!D1347="","",'AccuValve Takeoff'!D1347)</f>
        <v/>
      </c>
      <c r="E1346" s="23" t="str">
        <f>IF('AccuValve Takeoff'!S1347="","",'AccuValve Takeoff'!S1347)</f>
        <v/>
      </c>
      <c r="F1346" s="23" t="str">
        <f>IF('AccuValve Takeoff'!F1347="","",'AccuValve Takeoff'!F1347)</f>
        <v/>
      </c>
      <c r="G1346" s="23" t="str">
        <f>IF('AccuValve Takeoff'!R1347="","",'AccuValve Takeoff'!R1347)</f>
        <v/>
      </c>
      <c r="H1346" s="23" t="str">
        <f>IF('AccuValve Takeoff'!G1347="","",'AccuValve Takeoff'!G1347)</f>
        <v/>
      </c>
      <c r="I1346" s="23" t="str">
        <f>IF('AccuValve Takeoff'!H1347="","",'AccuValve Takeoff'!H1347)</f>
        <v/>
      </c>
      <c r="J1346" s="326" t="str">
        <f>IF('AccuValve Takeoff'!I1347="","",IF('AccuValve Takeoff'!I1347="Not Available","",'AccuValve Takeoff'!I1347))</f>
        <v/>
      </c>
      <c r="K1346" s="326" t="str">
        <f>IF('AccuValve Takeoff'!J1347="","",IF('AccuValve Takeoff'!J1347="Not Available","",'AccuValve Takeoff'!J1347))</f>
        <v/>
      </c>
      <c r="L1346" s="326" t="str">
        <f>IF('AccuValve Takeoff'!K1347="","",IF('AccuValve Takeoff'!K1347="Not Available","",'AccuValve Takeoff'!K1347))</f>
        <v/>
      </c>
      <c r="M1346" s="326" t="str">
        <f>IF('AccuValve Takeoff'!L1347="","",IF('AccuValve Takeoff'!L1347="Not Available","",'AccuValve Takeoff'!L1347))</f>
        <v/>
      </c>
      <c r="N1346" s="326" t="str">
        <f>IF('AccuValve Takeoff'!M1347="","",IF('AccuValve Takeoff'!M1347="Not Available","",'AccuValve Takeoff'!M1347))</f>
        <v/>
      </c>
      <c r="O1346" s="23" t="str">
        <f>IF('AccuValve Takeoff'!N1347="","",'AccuValve Takeoff'!N1347)</f>
        <v/>
      </c>
      <c r="P1346" s="23" t="str">
        <f>IF('AccuValve Takeoff'!O1347="","",'AccuValve Takeoff'!O1347)</f>
        <v/>
      </c>
      <c r="Q1346" s="23" t="str">
        <f>IF('AccuValve Takeoff'!P1347="","",'AccuValve Takeoff'!P1347)</f>
        <v/>
      </c>
      <c r="R1346" s="34" t="str">
        <f>IF('AccuValve Takeoff'!Q1347="","",'AccuValve Takeoff'!Q1347)</f>
        <v xml:space="preserve"> </v>
      </c>
      <c r="S1346" s="35" t="str">
        <f>'AccuValve Takeoff'!T1347</f>
        <v/>
      </c>
      <c r="T1346" s="35" t="str">
        <f>'AccuValve Takeoff'!U1347</f>
        <v/>
      </c>
      <c r="U1346" s="325" t="str">
        <f>'AccuValve Takeoff'!BC1347</f>
        <v/>
      </c>
      <c r="V1346" s="38"/>
      <c r="W1346" s="11"/>
      <c r="X1346" s="11"/>
      <c r="Y1346" s="11"/>
    </row>
    <row r="1347" spans="1:25" ht="20.100000000000001" customHeight="1" x14ac:dyDescent="0.2">
      <c r="A1347" s="12">
        <v>1339</v>
      </c>
      <c r="B1347" s="23" t="str">
        <f>IF('AccuValve Takeoff'!B1348="","",'AccuValve Takeoff'!B1348)</f>
        <v/>
      </c>
      <c r="C1347" s="45" t="str">
        <f>IF('AccuValve Takeoff'!C1348="","",'AccuValve Takeoff'!C1348)</f>
        <v/>
      </c>
      <c r="D1347" s="23" t="str">
        <f>IF('AccuValve Takeoff'!D1348="","",'AccuValve Takeoff'!D1348)</f>
        <v/>
      </c>
      <c r="E1347" s="23" t="str">
        <f>IF('AccuValve Takeoff'!S1348="","",'AccuValve Takeoff'!S1348)</f>
        <v/>
      </c>
      <c r="F1347" s="23" t="str">
        <f>IF('AccuValve Takeoff'!F1348="","",'AccuValve Takeoff'!F1348)</f>
        <v/>
      </c>
      <c r="G1347" s="23" t="str">
        <f>IF('AccuValve Takeoff'!R1348="","",'AccuValve Takeoff'!R1348)</f>
        <v/>
      </c>
      <c r="H1347" s="23" t="str">
        <f>IF('AccuValve Takeoff'!G1348="","",'AccuValve Takeoff'!G1348)</f>
        <v/>
      </c>
      <c r="I1347" s="23" t="str">
        <f>IF('AccuValve Takeoff'!H1348="","",'AccuValve Takeoff'!H1348)</f>
        <v/>
      </c>
      <c r="J1347" s="326" t="str">
        <f>IF('AccuValve Takeoff'!I1348="","",IF('AccuValve Takeoff'!I1348="Not Available","",'AccuValve Takeoff'!I1348))</f>
        <v/>
      </c>
      <c r="K1347" s="326" t="str">
        <f>IF('AccuValve Takeoff'!J1348="","",IF('AccuValve Takeoff'!J1348="Not Available","",'AccuValve Takeoff'!J1348))</f>
        <v/>
      </c>
      <c r="L1347" s="326" t="str">
        <f>IF('AccuValve Takeoff'!K1348="","",IF('AccuValve Takeoff'!K1348="Not Available","",'AccuValve Takeoff'!K1348))</f>
        <v/>
      </c>
      <c r="M1347" s="326" t="str">
        <f>IF('AccuValve Takeoff'!L1348="","",IF('AccuValve Takeoff'!L1348="Not Available","",'AccuValve Takeoff'!L1348))</f>
        <v/>
      </c>
      <c r="N1347" s="326" t="str">
        <f>IF('AccuValve Takeoff'!M1348="","",IF('AccuValve Takeoff'!M1348="Not Available","",'AccuValve Takeoff'!M1348))</f>
        <v/>
      </c>
      <c r="O1347" s="23" t="str">
        <f>IF('AccuValve Takeoff'!N1348="","",'AccuValve Takeoff'!N1348)</f>
        <v/>
      </c>
      <c r="P1347" s="23" t="str">
        <f>IF('AccuValve Takeoff'!O1348="","",'AccuValve Takeoff'!O1348)</f>
        <v/>
      </c>
      <c r="Q1347" s="23" t="str">
        <f>IF('AccuValve Takeoff'!P1348="","",'AccuValve Takeoff'!P1348)</f>
        <v/>
      </c>
      <c r="R1347" s="34" t="str">
        <f>IF('AccuValve Takeoff'!Q1348="","",'AccuValve Takeoff'!Q1348)</f>
        <v xml:space="preserve"> </v>
      </c>
      <c r="S1347" s="35" t="str">
        <f>'AccuValve Takeoff'!T1348</f>
        <v/>
      </c>
      <c r="T1347" s="35" t="str">
        <f>'AccuValve Takeoff'!U1348</f>
        <v/>
      </c>
      <c r="U1347" s="325" t="str">
        <f>'AccuValve Takeoff'!BC1348</f>
        <v/>
      </c>
      <c r="V1347" s="38"/>
      <c r="W1347" s="11"/>
      <c r="X1347" s="11"/>
      <c r="Y1347" s="11"/>
    </row>
    <row r="1348" spans="1:25" ht="20.100000000000001" customHeight="1" x14ac:dyDescent="0.2">
      <c r="A1348" s="12">
        <v>1340</v>
      </c>
      <c r="B1348" s="23" t="str">
        <f>IF('AccuValve Takeoff'!B1349="","",'AccuValve Takeoff'!B1349)</f>
        <v/>
      </c>
      <c r="C1348" s="45" t="str">
        <f>IF('AccuValve Takeoff'!C1349="","",'AccuValve Takeoff'!C1349)</f>
        <v/>
      </c>
      <c r="D1348" s="23" t="str">
        <f>IF('AccuValve Takeoff'!D1349="","",'AccuValve Takeoff'!D1349)</f>
        <v/>
      </c>
      <c r="E1348" s="23" t="str">
        <f>IF('AccuValve Takeoff'!S1349="","",'AccuValve Takeoff'!S1349)</f>
        <v/>
      </c>
      <c r="F1348" s="23" t="str">
        <f>IF('AccuValve Takeoff'!F1349="","",'AccuValve Takeoff'!F1349)</f>
        <v/>
      </c>
      <c r="G1348" s="23" t="str">
        <f>IF('AccuValve Takeoff'!R1349="","",'AccuValve Takeoff'!R1349)</f>
        <v/>
      </c>
      <c r="H1348" s="23" t="str">
        <f>IF('AccuValve Takeoff'!G1349="","",'AccuValve Takeoff'!G1349)</f>
        <v/>
      </c>
      <c r="I1348" s="23" t="str">
        <f>IF('AccuValve Takeoff'!H1349="","",'AccuValve Takeoff'!H1349)</f>
        <v/>
      </c>
      <c r="J1348" s="326" t="str">
        <f>IF('AccuValve Takeoff'!I1349="","",IF('AccuValve Takeoff'!I1349="Not Available","",'AccuValve Takeoff'!I1349))</f>
        <v/>
      </c>
      <c r="K1348" s="326" t="str">
        <f>IF('AccuValve Takeoff'!J1349="","",IF('AccuValve Takeoff'!J1349="Not Available","",'AccuValve Takeoff'!J1349))</f>
        <v/>
      </c>
      <c r="L1348" s="326" t="str">
        <f>IF('AccuValve Takeoff'!K1349="","",IF('AccuValve Takeoff'!K1349="Not Available","",'AccuValve Takeoff'!K1349))</f>
        <v/>
      </c>
      <c r="M1348" s="326" t="str">
        <f>IF('AccuValve Takeoff'!L1349="","",IF('AccuValve Takeoff'!L1349="Not Available","",'AccuValve Takeoff'!L1349))</f>
        <v/>
      </c>
      <c r="N1348" s="326" t="str">
        <f>IF('AccuValve Takeoff'!M1349="","",IF('AccuValve Takeoff'!M1349="Not Available","",'AccuValve Takeoff'!M1349))</f>
        <v/>
      </c>
      <c r="O1348" s="23" t="str">
        <f>IF('AccuValve Takeoff'!N1349="","",'AccuValve Takeoff'!N1349)</f>
        <v/>
      </c>
      <c r="P1348" s="23" t="str">
        <f>IF('AccuValve Takeoff'!O1349="","",'AccuValve Takeoff'!O1349)</f>
        <v/>
      </c>
      <c r="Q1348" s="23" t="str">
        <f>IF('AccuValve Takeoff'!P1349="","",'AccuValve Takeoff'!P1349)</f>
        <v/>
      </c>
      <c r="R1348" s="34" t="str">
        <f>IF('AccuValve Takeoff'!Q1349="","",'AccuValve Takeoff'!Q1349)</f>
        <v xml:space="preserve"> </v>
      </c>
      <c r="S1348" s="35" t="str">
        <f>'AccuValve Takeoff'!T1349</f>
        <v/>
      </c>
      <c r="T1348" s="35" t="str">
        <f>'AccuValve Takeoff'!U1349</f>
        <v/>
      </c>
      <c r="U1348" s="325" t="str">
        <f>'AccuValve Takeoff'!BC1349</f>
        <v/>
      </c>
      <c r="V1348" s="38"/>
      <c r="W1348" s="11"/>
      <c r="X1348" s="11"/>
      <c r="Y1348" s="11"/>
    </row>
    <row r="1349" spans="1:25" ht="20.100000000000001" customHeight="1" x14ac:dyDescent="0.2">
      <c r="A1349" s="12">
        <v>1341</v>
      </c>
      <c r="B1349" s="23" t="str">
        <f>IF('AccuValve Takeoff'!B1350="","",'AccuValve Takeoff'!B1350)</f>
        <v/>
      </c>
      <c r="C1349" s="45" t="str">
        <f>IF('AccuValve Takeoff'!C1350="","",'AccuValve Takeoff'!C1350)</f>
        <v/>
      </c>
      <c r="D1349" s="23" t="str">
        <f>IF('AccuValve Takeoff'!D1350="","",'AccuValve Takeoff'!D1350)</f>
        <v/>
      </c>
      <c r="E1349" s="23" t="str">
        <f>IF('AccuValve Takeoff'!S1350="","",'AccuValve Takeoff'!S1350)</f>
        <v/>
      </c>
      <c r="F1349" s="23" t="str">
        <f>IF('AccuValve Takeoff'!F1350="","",'AccuValve Takeoff'!F1350)</f>
        <v/>
      </c>
      <c r="G1349" s="23" t="str">
        <f>IF('AccuValve Takeoff'!R1350="","",'AccuValve Takeoff'!R1350)</f>
        <v/>
      </c>
      <c r="H1349" s="23" t="str">
        <f>IF('AccuValve Takeoff'!G1350="","",'AccuValve Takeoff'!G1350)</f>
        <v/>
      </c>
      <c r="I1349" s="23" t="str">
        <f>IF('AccuValve Takeoff'!H1350="","",'AccuValve Takeoff'!H1350)</f>
        <v/>
      </c>
      <c r="J1349" s="326" t="str">
        <f>IF('AccuValve Takeoff'!I1350="","",IF('AccuValve Takeoff'!I1350="Not Available","",'AccuValve Takeoff'!I1350))</f>
        <v/>
      </c>
      <c r="K1349" s="326" t="str">
        <f>IF('AccuValve Takeoff'!J1350="","",IF('AccuValve Takeoff'!J1350="Not Available","",'AccuValve Takeoff'!J1350))</f>
        <v/>
      </c>
      <c r="L1349" s="326" t="str">
        <f>IF('AccuValve Takeoff'!K1350="","",IF('AccuValve Takeoff'!K1350="Not Available","",'AccuValve Takeoff'!K1350))</f>
        <v/>
      </c>
      <c r="M1349" s="326" t="str">
        <f>IF('AccuValve Takeoff'!L1350="","",IF('AccuValve Takeoff'!L1350="Not Available","",'AccuValve Takeoff'!L1350))</f>
        <v/>
      </c>
      <c r="N1349" s="326" t="str">
        <f>IF('AccuValve Takeoff'!M1350="","",IF('AccuValve Takeoff'!M1350="Not Available","",'AccuValve Takeoff'!M1350))</f>
        <v/>
      </c>
      <c r="O1349" s="23" t="str">
        <f>IF('AccuValve Takeoff'!N1350="","",'AccuValve Takeoff'!N1350)</f>
        <v/>
      </c>
      <c r="P1349" s="23" t="str">
        <f>IF('AccuValve Takeoff'!O1350="","",'AccuValve Takeoff'!O1350)</f>
        <v/>
      </c>
      <c r="Q1349" s="23" t="str">
        <f>IF('AccuValve Takeoff'!P1350="","",'AccuValve Takeoff'!P1350)</f>
        <v/>
      </c>
      <c r="R1349" s="34" t="str">
        <f>IF('AccuValve Takeoff'!Q1350="","",'AccuValve Takeoff'!Q1350)</f>
        <v xml:space="preserve"> </v>
      </c>
      <c r="S1349" s="35" t="str">
        <f>'AccuValve Takeoff'!T1350</f>
        <v/>
      </c>
      <c r="T1349" s="35" t="str">
        <f>'AccuValve Takeoff'!U1350</f>
        <v/>
      </c>
      <c r="U1349" s="325" t="str">
        <f>'AccuValve Takeoff'!BC1350</f>
        <v/>
      </c>
      <c r="V1349" s="38"/>
      <c r="W1349" s="11"/>
      <c r="X1349" s="11"/>
      <c r="Y1349" s="11"/>
    </row>
    <row r="1350" spans="1:25" ht="20.100000000000001" customHeight="1" x14ac:dyDescent="0.2">
      <c r="A1350" s="12">
        <v>1342</v>
      </c>
      <c r="B1350" s="23" t="str">
        <f>IF('AccuValve Takeoff'!B1351="","",'AccuValve Takeoff'!B1351)</f>
        <v/>
      </c>
      <c r="C1350" s="45" t="str">
        <f>IF('AccuValve Takeoff'!C1351="","",'AccuValve Takeoff'!C1351)</f>
        <v/>
      </c>
      <c r="D1350" s="23" t="str">
        <f>IF('AccuValve Takeoff'!D1351="","",'AccuValve Takeoff'!D1351)</f>
        <v/>
      </c>
      <c r="E1350" s="23" t="str">
        <f>IF('AccuValve Takeoff'!S1351="","",'AccuValve Takeoff'!S1351)</f>
        <v/>
      </c>
      <c r="F1350" s="23" t="str">
        <f>IF('AccuValve Takeoff'!F1351="","",'AccuValve Takeoff'!F1351)</f>
        <v/>
      </c>
      <c r="G1350" s="23" t="str">
        <f>IF('AccuValve Takeoff'!R1351="","",'AccuValve Takeoff'!R1351)</f>
        <v/>
      </c>
      <c r="H1350" s="23" t="str">
        <f>IF('AccuValve Takeoff'!G1351="","",'AccuValve Takeoff'!G1351)</f>
        <v/>
      </c>
      <c r="I1350" s="23" t="str">
        <f>IF('AccuValve Takeoff'!H1351="","",'AccuValve Takeoff'!H1351)</f>
        <v/>
      </c>
      <c r="J1350" s="326" t="str">
        <f>IF('AccuValve Takeoff'!I1351="","",IF('AccuValve Takeoff'!I1351="Not Available","",'AccuValve Takeoff'!I1351))</f>
        <v/>
      </c>
      <c r="K1350" s="326" t="str">
        <f>IF('AccuValve Takeoff'!J1351="","",IF('AccuValve Takeoff'!J1351="Not Available","",'AccuValve Takeoff'!J1351))</f>
        <v/>
      </c>
      <c r="L1350" s="326" t="str">
        <f>IF('AccuValve Takeoff'!K1351="","",IF('AccuValve Takeoff'!K1351="Not Available","",'AccuValve Takeoff'!K1351))</f>
        <v/>
      </c>
      <c r="M1350" s="326" t="str">
        <f>IF('AccuValve Takeoff'!L1351="","",IF('AccuValve Takeoff'!L1351="Not Available","",'AccuValve Takeoff'!L1351))</f>
        <v/>
      </c>
      <c r="N1350" s="326" t="str">
        <f>IF('AccuValve Takeoff'!M1351="","",IF('AccuValve Takeoff'!M1351="Not Available","",'AccuValve Takeoff'!M1351))</f>
        <v/>
      </c>
      <c r="O1350" s="23" t="str">
        <f>IF('AccuValve Takeoff'!N1351="","",'AccuValve Takeoff'!N1351)</f>
        <v/>
      </c>
      <c r="P1350" s="23" t="str">
        <f>IF('AccuValve Takeoff'!O1351="","",'AccuValve Takeoff'!O1351)</f>
        <v/>
      </c>
      <c r="Q1350" s="23" t="str">
        <f>IF('AccuValve Takeoff'!P1351="","",'AccuValve Takeoff'!P1351)</f>
        <v/>
      </c>
      <c r="R1350" s="34" t="str">
        <f>IF('AccuValve Takeoff'!Q1351="","",'AccuValve Takeoff'!Q1351)</f>
        <v xml:space="preserve"> </v>
      </c>
      <c r="S1350" s="35" t="str">
        <f>'AccuValve Takeoff'!T1351</f>
        <v/>
      </c>
      <c r="T1350" s="35" t="str">
        <f>'AccuValve Takeoff'!U1351</f>
        <v/>
      </c>
      <c r="U1350" s="325" t="str">
        <f>'AccuValve Takeoff'!BC1351</f>
        <v/>
      </c>
      <c r="V1350" s="38"/>
      <c r="W1350" s="11"/>
      <c r="X1350" s="11"/>
      <c r="Y1350" s="11"/>
    </row>
    <row r="1351" spans="1:25" ht="20.100000000000001" customHeight="1" x14ac:dyDescent="0.2">
      <c r="A1351" s="12">
        <v>1343</v>
      </c>
      <c r="B1351" s="23" t="str">
        <f>IF('AccuValve Takeoff'!B1352="","",'AccuValve Takeoff'!B1352)</f>
        <v/>
      </c>
      <c r="C1351" s="45" t="str">
        <f>IF('AccuValve Takeoff'!C1352="","",'AccuValve Takeoff'!C1352)</f>
        <v/>
      </c>
      <c r="D1351" s="23" t="str">
        <f>IF('AccuValve Takeoff'!D1352="","",'AccuValve Takeoff'!D1352)</f>
        <v/>
      </c>
      <c r="E1351" s="23" t="str">
        <f>IF('AccuValve Takeoff'!S1352="","",'AccuValve Takeoff'!S1352)</f>
        <v/>
      </c>
      <c r="F1351" s="23" t="str">
        <f>IF('AccuValve Takeoff'!F1352="","",'AccuValve Takeoff'!F1352)</f>
        <v/>
      </c>
      <c r="G1351" s="23" t="str">
        <f>IF('AccuValve Takeoff'!R1352="","",'AccuValve Takeoff'!R1352)</f>
        <v/>
      </c>
      <c r="H1351" s="23" t="str">
        <f>IF('AccuValve Takeoff'!G1352="","",'AccuValve Takeoff'!G1352)</f>
        <v/>
      </c>
      <c r="I1351" s="23" t="str">
        <f>IF('AccuValve Takeoff'!H1352="","",'AccuValve Takeoff'!H1352)</f>
        <v/>
      </c>
      <c r="J1351" s="326" t="str">
        <f>IF('AccuValve Takeoff'!I1352="","",IF('AccuValve Takeoff'!I1352="Not Available","",'AccuValve Takeoff'!I1352))</f>
        <v/>
      </c>
      <c r="K1351" s="326" t="str">
        <f>IF('AccuValve Takeoff'!J1352="","",IF('AccuValve Takeoff'!J1352="Not Available","",'AccuValve Takeoff'!J1352))</f>
        <v/>
      </c>
      <c r="L1351" s="326" t="str">
        <f>IF('AccuValve Takeoff'!K1352="","",IF('AccuValve Takeoff'!K1352="Not Available","",'AccuValve Takeoff'!K1352))</f>
        <v/>
      </c>
      <c r="M1351" s="326" t="str">
        <f>IF('AccuValve Takeoff'!L1352="","",IF('AccuValve Takeoff'!L1352="Not Available","",'AccuValve Takeoff'!L1352))</f>
        <v/>
      </c>
      <c r="N1351" s="326" t="str">
        <f>IF('AccuValve Takeoff'!M1352="","",IF('AccuValve Takeoff'!M1352="Not Available","",'AccuValve Takeoff'!M1352))</f>
        <v/>
      </c>
      <c r="O1351" s="23" t="str">
        <f>IF('AccuValve Takeoff'!N1352="","",'AccuValve Takeoff'!N1352)</f>
        <v/>
      </c>
      <c r="P1351" s="23" t="str">
        <f>IF('AccuValve Takeoff'!O1352="","",'AccuValve Takeoff'!O1352)</f>
        <v/>
      </c>
      <c r="Q1351" s="23" t="str">
        <f>IF('AccuValve Takeoff'!P1352="","",'AccuValve Takeoff'!P1352)</f>
        <v/>
      </c>
      <c r="R1351" s="34" t="str">
        <f>IF('AccuValve Takeoff'!Q1352="","",'AccuValve Takeoff'!Q1352)</f>
        <v xml:space="preserve"> </v>
      </c>
      <c r="S1351" s="35" t="str">
        <f>'AccuValve Takeoff'!T1352</f>
        <v/>
      </c>
      <c r="T1351" s="35" t="str">
        <f>'AccuValve Takeoff'!U1352</f>
        <v/>
      </c>
      <c r="U1351" s="325" t="str">
        <f>'AccuValve Takeoff'!BC1352</f>
        <v/>
      </c>
      <c r="V1351" s="38"/>
      <c r="W1351" s="11"/>
      <c r="X1351" s="11"/>
      <c r="Y1351" s="11"/>
    </row>
    <row r="1352" spans="1:25" ht="20.100000000000001" customHeight="1" x14ac:dyDescent="0.2">
      <c r="A1352" s="12">
        <v>1344</v>
      </c>
      <c r="B1352" s="23" t="str">
        <f>IF('AccuValve Takeoff'!B1353="","",'AccuValve Takeoff'!B1353)</f>
        <v/>
      </c>
      <c r="C1352" s="45" t="str">
        <f>IF('AccuValve Takeoff'!C1353="","",'AccuValve Takeoff'!C1353)</f>
        <v/>
      </c>
      <c r="D1352" s="23" t="str">
        <f>IF('AccuValve Takeoff'!D1353="","",'AccuValve Takeoff'!D1353)</f>
        <v/>
      </c>
      <c r="E1352" s="23" t="str">
        <f>IF('AccuValve Takeoff'!S1353="","",'AccuValve Takeoff'!S1353)</f>
        <v/>
      </c>
      <c r="F1352" s="23" t="str">
        <f>IF('AccuValve Takeoff'!F1353="","",'AccuValve Takeoff'!F1353)</f>
        <v/>
      </c>
      <c r="G1352" s="23" t="str">
        <f>IF('AccuValve Takeoff'!R1353="","",'AccuValve Takeoff'!R1353)</f>
        <v/>
      </c>
      <c r="H1352" s="23" t="str">
        <f>IF('AccuValve Takeoff'!G1353="","",'AccuValve Takeoff'!G1353)</f>
        <v/>
      </c>
      <c r="I1352" s="23" t="str">
        <f>IF('AccuValve Takeoff'!H1353="","",'AccuValve Takeoff'!H1353)</f>
        <v/>
      </c>
      <c r="J1352" s="326" t="str">
        <f>IF('AccuValve Takeoff'!I1353="","",IF('AccuValve Takeoff'!I1353="Not Available","",'AccuValve Takeoff'!I1353))</f>
        <v/>
      </c>
      <c r="K1352" s="326" t="str">
        <f>IF('AccuValve Takeoff'!J1353="","",IF('AccuValve Takeoff'!J1353="Not Available","",'AccuValve Takeoff'!J1353))</f>
        <v/>
      </c>
      <c r="L1352" s="326" t="str">
        <f>IF('AccuValve Takeoff'!K1353="","",IF('AccuValve Takeoff'!K1353="Not Available","",'AccuValve Takeoff'!K1353))</f>
        <v/>
      </c>
      <c r="M1352" s="326" t="str">
        <f>IF('AccuValve Takeoff'!L1353="","",IF('AccuValve Takeoff'!L1353="Not Available","",'AccuValve Takeoff'!L1353))</f>
        <v/>
      </c>
      <c r="N1352" s="326" t="str">
        <f>IF('AccuValve Takeoff'!M1353="","",IF('AccuValve Takeoff'!M1353="Not Available","",'AccuValve Takeoff'!M1353))</f>
        <v/>
      </c>
      <c r="O1352" s="23" t="str">
        <f>IF('AccuValve Takeoff'!N1353="","",'AccuValve Takeoff'!N1353)</f>
        <v/>
      </c>
      <c r="P1352" s="23" t="str">
        <f>IF('AccuValve Takeoff'!O1353="","",'AccuValve Takeoff'!O1353)</f>
        <v/>
      </c>
      <c r="Q1352" s="23" t="str">
        <f>IF('AccuValve Takeoff'!P1353="","",'AccuValve Takeoff'!P1353)</f>
        <v/>
      </c>
      <c r="R1352" s="34" t="str">
        <f>IF('AccuValve Takeoff'!Q1353="","",'AccuValve Takeoff'!Q1353)</f>
        <v xml:space="preserve"> </v>
      </c>
      <c r="S1352" s="35" t="str">
        <f>'AccuValve Takeoff'!T1353</f>
        <v/>
      </c>
      <c r="T1352" s="35" t="str">
        <f>'AccuValve Takeoff'!U1353</f>
        <v/>
      </c>
      <c r="U1352" s="325" t="str">
        <f>'AccuValve Takeoff'!BC1353</f>
        <v/>
      </c>
      <c r="V1352" s="38"/>
      <c r="W1352" s="11"/>
      <c r="X1352" s="11"/>
      <c r="Y1352" s="11"/>
    </row>
    <row r="1353" spans="1:25" ht="20.100000000000001" customHeight="1" x14ac:dyDescent="0.2">
      <c r="A1353" s="12">
        <v>1345</v>
      </c>
      <c r="B1353" s="23" t="str">
        <f>IF('AccuValve Takeoff'!B1354="","",'AccuValve Takeoff'!B1354)</f>
        <v/>
      </c>
      <c r="C1353" s="45" t="str">
        <f>IF('AccuValve Takeoff'!C1354="","",'AccuValve Takeoff'!C1354)</f>
        <v/>
      </c>
      <c r="D1353" s="23" t="str">
        <f>IF('AccuValve Takeoff'!D1354="","",'AccuValve Takeoff'!D1354)</f>
        <v/>
      </c>
      <c r="E1353" s="23" t="str">
        <f>IF('AccuValve Takeoff'!S1354="","",'AccuValve Takeoff'!S1354)</f>
        <v/>
      </c>
      <c r="F1353" s="23" t="str">
        <f>IF('AccuValve Takeoff'!F1354="","",'AccuValve Takeoff'!F1354)</f>
        <v/>
      </c>
      <c r="G1353" s="23" t="str">
        <f>IF('AccuValve Takeoff'!R1354="","",'AccuValve Takeoff'!R1354)</f>
        <v/>
      </c>
      <c r="H1353" s="23" t="str">
        <f>IF('AccuValve Takeoff'!G1354="","",'AccuValve Takeoff'!G1354)</f>
        <v/>
      </c>
      <c r="I1353" s="23" t="str">
        <f>IF('AccuValve Takeoff'!H1354="","",'AccuValve Takeoff'!H1354)</f>
        <v/>
      </c>
      <c r="J1353" s="326" t="str">
        <f>IF('AccuValve Takeoff'!I1354="","",IF('AccuValve Takeoff'!I1354="Not Available","",'AccuValve Takeoff'!I1354))</f>
        <v/>
      </c>
      <c r="K1353" s="326" t="str">
        <f>IF('AccuValve Takeoff'!J1354="","",IF('AccuValve Takeoff'!J1354="Not Available","",'AccuValve Takeoff'!J1354))</f>
        <v/>
      </c>
      <c r="L1353" s="326" t="str">
        <f>IF('AccuValve Takeoff'!K1354="","",IF('AccuValve Takeoff'!K1354="Not Available","",'AccuValve Takeoff'!K1354))</f>
        <v/>
      </c>
      <c r="M1353" s="326" t="str">
        <f>IF('AccuValve Takeoff'!L1354="","",IF('AccuValve Takeoff'!L1354="Not Available","",'AccuValve Takeoff'!L1354))</f>
        <v/>
      </c>
      <c r="N1353" s="326" t="str">
        <f>IF('AccuValve Takeoff'!M1354="","",IF('AccuValve Takeoff'!M1354="Not Available","",'AccuValve Takeoff'!M1354))</f>
        <v/>
      </c>
      <c r="O1353" s="23" t="str">
        <f>IF('AccuValve Takeoff'!N1354="","",'AccuValve Takeoff'!N1354)</f>
        <v/>
      </c>
      <c r="P1353" s="23" t="str">
        <f>IF('AccuValve Takeoff'!O1354="","",'AccuValve Takeoff'!O1354)</f>
        <v/>
      </c>
      <c r="Q1353" s="23" t="str">
        <f>IF('AccuValve Takeoff'!P1354="","",'AccuValve Takeoff'!P1354)</f>
        <v/>
      </c>
      <c r="R1353" s="34" t="str">
        <f>IF('AccuValve Takeoff'!Q1354="","",'AccuValve Takeoff'!Q1354)</f>
        <v xml:space="preserve"> </v>
      </c>
      <c r="S1353" s="35" t="str">
        <f>'AccuValve Takeoff'!T1354</f>
        <v/>
      </c>
      <c r="T1353" s="35" t="str">
        <f>'AccuValve Takeoff'!U1354</f>
        <v/>
      </c>
      <c r="U1353" s="325" t="str">
        <f>'AccuValve Takeoff'!BC1354</f>
        <v/>
      </c>
      <c r="V1353" s="38"/>
      <c r="W1353" s="11"/>
      <c r="X1353" s="11"/>
      <c r="Y1353" s="11"/>
    </row>
    <row r="1354" spans="1:25" ht="20.100000000000001" customHeight="1" x14ac:dyDescent="0.2">
      <c r="A1354" s="12">
        <v>1346</v>
      </c>
      <c r="B1354" s="23" t="str">
        <f>IF('AccuValve Takeoff'!B1355="","",'AccuValve Takeoff'!B1355)</f>
        <v/>
      </c>
      <c r="C1354" s="45" t="str">
        <f>IF('AccuValve Takeoff'!C1355="","",'AccuValve Takeoff'!C1355)</f>
        <v/>
      </c>
      <c r="D1354" s="23" t="str">
        <f>IF('AccuValve Takeoff'!D1355="","",'AccuValve Takeoff'!D1355)</f>
        <v/>
      </c>
      <c r="E1354" s="23" t="str">
        <f>IF('AccuValve Takeoff'!S1355="","",'AccuValve Takeoff'!S1355)</f>
        <v/>
      </c>
      <c r="F1354" s="23" t="str">
        <f>IF('AccuValve Takeoff'!F1355="","",'AccuValve Takeoff'!F1355)</f>
        <v/>
      </c>
      <c r="G1354" s="23" t="str">
        <f>IF('AccuValve Takeoff'!R1355="","",'AccuValve Takeoff'!R1355)</f>
        <v/>
      </c>
      <c r="H1354" s="23" t="str">
        <f>IF('AccuValve Takeoff'!G1355="","",'AccuValve Takeoff'!G1355)</f>
        <v/>
      </c>
      <c r="I1354" s="23" t="str">
        <f>IF('AccuValve Takeoff'!H1355="","",'AccuValve Takeoff'!H1355)</f>
        <v/>
      </c>
      <c r="J1354" s="326" t="str">
        <f>IF('AccuValve Takeoff'!I1355="","",IF('AccuValve Takeoff'!I1355="Not Available","",'AccuValve Takeoff'!I1355))</f>
        <v/>
      </c>
      <c r="K1354" s="326" t="str">
        <f>IF('AccuValve Takeoff'!J1355="","",IF('AccuValve Takeoff'!J1355="Not Available","",'AccuValve Takeoff'!J1355))</f>
        <v/>
      </c>
      <c r="L1354" s="326" t="str">
        <f>IF('AccuValve Takeoff'!K1355="","",IF('AccuValve Takeoff'!K1355="Not Available","",'AccuValve Takeoff'!K1355))</f>
        <v/>
      </c>
      <c r="M1354" s="326" t="str">
        <f>IF('AccuValve Takeoff'!L1355="","",IF('AccuValve Takeoff'!L1355="Not Available","",'AccuValve Takeoff'!L1355))</f>
        <v/>
      </c>
      <c r="N1354" s="326" t="str">
        <f>IF('AccuValve Takeoff'!M1355="","",IF('AccuValve Takeoff'!M1355="Not Available","",'AccuValve Takeoff'!M1355))</f>
        <v/>
      </c>
      <c r="O1354" s="23" t="str">
        <f>IF('AccuValve Takeoff'!N1355="","",'AccuValve Takeoff'!N1355)</f>
        <v/>
      </c>
      <c r="P1354" s="23" t="str">
        <f>IF('AccuValve Takeoff'!O1355="","",'AccuValve Takeoff'!O1355)</f>
        <v/>
      </c>
      <c r="Q1354" s="23" t="str">
        <f>IF('AccuValve Takeoff'!P1355="","",'AccuValve Takeoff'!P1355)</f>
        <v/>
      </c>
      <c r="R1354" s="34" t="str">
        <f>IF('AccuValve Takeoff'!Q1355="","",'AccuValve Takeoff'!Q1355)</f>
        <v xml:space="preserve"> </v>
      </c>
      <c r="S1354" s="35" t="str">
        <f>'AccuValve Takeoff'!T1355</f>
        <v/>
      </c>
      <c r="T1354" s="35" t="str">
        <f>'AccuValve Takeoff'!U1355</f>
        <v/>
      </c>
      <c r="U1354" s="325" t="str">
        <f>'AccuValve Takeoff'!BC1355</f>
        <v/>
      </c>
      <c r="V1354" s="38"/>
      <c r="W1354" s="11"/>
      <c r="X1354" s="11"/>
      <c r="Y1354" s="11"/>
    </row>
    <row r="1355" spans="1:25" ht="20.100000000000001" customHeight="1" x14ac:dyDescent="0.2">
      <c r="A1355" s="12">
        <v>1347</v>
      </c>
      <c r="B1355" s="23" t="str">
        <f>IF('AccuValve Takeoff'!B1356="","",'AccuValve Takeoff'!B1356)</f>
        <v/>
      </c>
      <c r="C1355" s="45" t="str">
        <f>IF('AccuValve Takeoff'!C1356="","",'AccuValve Takeoff'!C1356)</f>
        <v/>
      </c>
      <c r="D1355" s="23" t="str">
        <f>IF('AccuValve Takeoff'!D1356="","",'AccuValve Takeoff'!D1356)</f>
        <v/>
      </c>
      <c r="E1355" s="23" t="str">
        <f>IF('AccuValve Takeoff'!S1356="","",'AccuValve Takeoff'!S1356)</f>
        <v/>
      </c>
      <c r="F1355" s="23" t="str">
        <f>IF('AccuValve Takeoff'!F1356="","",'AccuValve Takeoff'!F1356)</f>
        <v/>
      </c>
      <c r="G1355" s="23" t="str">
        <f>IF('AccuValve Takeoff'!R1356="","",'AccuValve Takeoff'!R1356)</f>
        <v/>
      </c>
      <c r="H1355" s="23" t="str">
        <f>IF('AccuValve Takeoff'!G1356="","",'AccuValve Takeoff'!G1356)</f>
        <v/>
      </c>
      <c r="I1355" s="23" t="str">
        <f>IF('AccuValve Takeoff'!H1356="","",'AccuValve Takeoff'!H1356)</f>
        <v/>
      </c>
      <c r="J1355" s="326" t="str">
        <f>IF('AccuValve Takeoff'!I1356="","",IF('AccuValve Takeoff'!I1356="Not Available","",'AccuValve Takeoff'!I1356))</f>
        <v/>
      </c>
      <c r="K1355" s="326" t="str">
        <f>IF('AccuValve Takeoff'!J1356="","",IF('AccuValve Takeoff'!J1356="Not Available","",'AccuValve Takeoff'!J1356))</f>
        <v/>
      </c>
      <c r="L1355" s="326" t="str">
        <f>IF('AccuValve Takeoff'!K1356="","",IF('AccuValve Takeoff'!K1356="Not Available","",'AccuValve Takeoff'!K1356))</f>
        <v/>
      </c>
      <c r="M1355" s="326" t="str">
        <f>IF('AccuValve Takeoff'!L1356="","",IF('AccuValve Takeoff'!L1356="Not Available","",'AccuValve Takeoff'!L1356))</f>
        <v/>
      </c>
      <c r="N1355" s="326" t="str">
        <f>IF('AccuValve Takeoff'!M1356="","",IF('AccuValve Takeoff'!M1356="Not Available","",'AccuValve Takeoff'!M1356))</f>
        <v/>
      </c>
      <c r="O1355" s="23" t="str">
        <f>IF('AccuValve Takeoff'!N1356="","",'AccuValve Takeoff'!N1356)</f>
        <v/>
      </c>
      <c r="P1355" s="23" t="str">
        <f>IF('AccuValve Takeoff'!O1356="","",'AccuValve Takeoff'!O1356)</f>
        <v/>
      </c>
      <c r="Q1355" s="23" t="str">
        <f>IF('AccuValve Takeoff'!P1356="","",'AccuValve Takeoff'!P1356)</f>
        <v/>
      </c>
      <c r="R1355" s="34" t="str">
        <f>IF('AccuValve Takeoff'!Q1356="","",'AccuValve Takeoff'!Q1356)</f>
        <v xml:space="preserve"> </v>
      </c>
      <c r="S1355" s="35" t="str">
        <f>'AccuValve Takeoff'!T1356</f>
        <v/>
      </c>
      <c r="T1355" s="35" t="str">
        <f>'AccuValve Takeoff'!U1356</f>
        <v/>
      </c>
      <c r="U1355" s="325" t="str">
        <f>'AccuValve Takeoff'!BC1356</f>
        <v/>
      </c>
      <c r="V1355" s="38"/>
      <c r="W1355" s="11"/>
      <c r="X1355" s="11"/>
      <c r="Y1355" s="11"/>
    </row>
    <row r="1356" spans="1:25" ht="20.100000000000001" customHeight="1" x14ac:dyDescent="0.2">
      <c r="A1356" s="12">
        <v>1348</v>
      </c>
      <c r="B1356" s="23" t="str">
        <f>IF('AccuValve Takeoff'!B1357="","",'AccuValve Takeoff'!B1357)</f>
        <v/>
      </c>
      <c r="C1356" s="45" t="str">
        <f>IF('AccuValve Takeoff'!C1357="","",'AccuValve Takeoff'!C1357)</f>
        <v/>
      </c>
      <c r="D1356" s="23" t="str">
        <f>IF('AccuValve Takeoff'!D1357="","",'AccuValve Takeoff'!D1357)</f>
        <v/>
      </c>
      <c r="E1356" s="23" t="str">
        <f>IF('AccuValve Takeoff'!S1357="","",'AccuValve Takeoff'!S1357)</f>
        <v/>
      </c>
      <c r="F1356" s="23" t="str">
        <f>IF('AccuValve Takeoff'!F1357="","",'AccuValve Takeoff'!F1357)</f>
        <v/>
      </c>
      <c r="G1356" s="23" t="str">
        <f>IF('AccuValve Takeoff'!R1357="","",'AccuValve Takeoff'!R1357)</f>
        <v/>
      </c>
      <c r="H1356" s="23" t="str">
        <f>IF('AccuValve Takeoff'!G1357="","",'AccuValve Takeoff'!G1357)</f>
        <v/>
      </c>
      <c r="I1356" s="23" t="str">
        <f>IF('AccuValve Takeoff'!H1357="","",'AccuValve Takeoff'!H1357)</f>
        <v/>
      </c>
      <c r="J1356" s="326" t="str">
        <f>IF('AccuValve Takeoff'!I1357="","",IF('AccuValve Takeoff'!I1357="Not Available","",'AccuValve Takeoff'!I1357))</f>
        <v/>
      </c>
      <c r="K1356" s="326" t="str">
        <f>IF('AccuValve Takeoff'!J1357="","",IF('AccuValve Takeoff'!J1357="Not Available","",'AccuValve Takeoff'!J1357))</f>
        <v/>
      </c>
      <c r="L1356" s="326" t="str">
        <f>IF('AccuValve Takeoff'!K1357="","",IF('AccuValve Takeoff'!K1357="Not Available","",'AccuValve Takeoff'!K1357))</f>
        <v/>
      </c>
      <c r="M1356" s="326" t="str">
        <f>IF('AccuValve Takeoff'!L1357="","",IF('AccuValve Takeoff'!L1357="Not Available","",'AccuValve Takeoff'!L1357))</f>
        <v/>
      </c>
      <c r="N1356" s="326" t="str">
        <f>IF('AccuValve Takeoff'!M1357="","",IF('AccuValve Takeoff'!M1357="Not Available","",'AccuValve Takeoff'!M1357))</f>
        <v/>
      </c>
      <c r="O1356" s="23" t="str">
        <f>IF('AccuValve Takeoff'!N1357="","",'AccuValve Takeoff'!N1357)</f>
        <v/>
      </c>
      <c r="P1356" s="23" t="str">
        <f>IF('AccuValve Takeoff'!O1357="","",'AccuValve Takeoff'!O1357)</f>
        <v/>
      </c>
      <c r="Q1356" s="23" t="str">
        <f>IF('AccuValve Takeoff'!P1357="","",'AccuValve Takeoff'!P1357)</f>
        <v/>
      </c>
      <c r="R1356" s="34" t="str">
        <f>IF('AccuValve Takeoff'!Q1357="","",'AccuValve Takeoff'!Q1357)</f>
        <v xml:space="preserve"> </v>
      </c>
      <c r="S1356" s="35" t="str">
        <f>'AccuValve Takeoff'!T1357</f>
        <v/>
      </c>
      <c r="T1356" s="35" t="str">
        <f>'AccuValve Takeoff'!U1357</f>
        <v/>
      </c>
      <c r="U1356" s="325" t="str">
        <f>'AccuValve Takeoff'!BC1357</f>
        <v/>
      </c>
      <c r="V1356" s="38"/>
      <c r="W1356" s="11"/>
      <c r="X1356" s="11"/>
      <c r="Y1356" s="11"/>
    </row>
    <row r="1357" spans="1:25" ht="20.100000000000001" customHeight="1" x14ac:dyDescent="0.2">
      <c r="A1357" s="12">
        <v>1349</v>
      </c>
      <c r="B1357" s="23" t="str">
        <f>IF('AccuValve Takeoff'!B1358="","",'AccuValve Takeoff'!B1358)</f>
        <v/>
      </c>
      <c r="C1357" s="45" t="str">
        <f>IF('AccuValve Takeoff'!C1358="","",'AccuValve Takeoff'!C1358)</f>
        <v/>
      </c>
      <c r="D1357" s="23" t="str">
        <f>IF('AccuValve Takeoff'!D1358="","",'AccuValve Takeoff'!D1358)</f>
        <v/>
      </c>
      <c r="E1357" s="23" t="str">
        <f>IF('AccuValve Takeoff'!S1358="","",'AccuValve Takeoff'!S1358)</f>
        <v/>
      </c>
      <c r="F1357" s="23" t="str">
        <f>IF('AccuValve Takeoff'!F1358="","",'AccuValve Takeoff'!F1358)</f>
        <v/>
      </c>
      <c r="G1357" s="23" t="str">
        <f>IF('AccuValve Takeoff'!R1358="","",'AccuValve Takeoff'!R1358)</f>
        <v/>
      </c>
      <c r="H1357" s="23" t="str">
        <f>IF('AccuValve Takeoff'!G1358="","",'AccuValve Takeoff'!G1358)</f>
        <v/>
      </c>
      <c r="I1357" s="23" t="str">
        <f>IF('AccuValve Takeoff'!H1358="","",'AccuValve Takeoff'!H1358)</f>
        <v/>
      </c>
      <c r="J1357" s="326" t="str">
        <f>IF('AccuValve Takeoff'!I1358="","",IF('AccuValve Takeoff'!I1358="Not Available","",'AccuValve Takeoff'!I1358))</f>
        <v/>
      </c>
      <c r="K1357" s="326" t="str">
        <f>IF('AccuValve Takeoff'!J1358="","",IF('AccuValve Takeoff'!J1358="Not Available","",'AccuValve Takeoff'!J1358))</f>
        <v/>
      </c>
      <c r="L1357" s="326" t="str">
        <f>IF('AccuValve Takeoff'!K1358="","",IF('AccuValve Takeoff'!K1358="Not Available","",'AccuValve Takeoff'!K1358))</f>
        <v/>
      </c>
      <c r="M1357" s="326" t="str">
        <f>IF('AccuValve Takeoff'!L1358="","",IF('AccuValve Takeoff'!L1358="Not Available","",'AccuValve Takeoff'!L1358))</f>
        <v/>
      </c>
      <c r="N1357" s="326" t="str">
        <f>IF('AccuValve Takeoff'!M1358="","",IF('AccuValve Takeoff'!M1358="Not Available","",'AccuValve Takeoff'!M1358))</f>
        <v/>
      </c>
      <c r="O1357" s="23" t="str">
        <f>IF('AccuValve Takeoff'!N1358="","",'AccuValve Takeoff'!N1358)</f>
        <v/>
      </c>
      <c r="P1357" s="23" t="str">
        <f>IF('AccuValve Takeoff'!O1358="","",'AccuValve Takeoff'!O1358)</f>
        <v/>
      </c>
      <c r="Q1357" s="23" t="str">
        <f>IF('AccuValve Takeoff'!P1358="","",'AccuValve Takeoff'!P1358)</f>
        <v/>
      </c>
      <c r="R1357" s="34" t="str">
        <f>IF('AccuValve Takeoff'!Q1358="","",'AccuValve Takeoff'!Q1358)</f>
        <v xml:space="preserve"> </v>
      </c>
      <c r="S1357" s="35" t="str">
        <f>'AccuValve Takeoff'!T1358</f>
        <v/>
      </c>
      <c r="T1357" s="35" t="str">
        <f>'AccuValve Takeoff'!U1358</f>
        <v/>
      </c>
      <c r="U1357" s="325" t="str">
        <f>'AccuValve Takeoff'!BC1358</f>
        <v/>
      </c>
      <c r="V1357" s="38"/>
      <c r="W1357" s="11"/>
      <c r="X1357" s="11"/>
      <c r="Y1357" s="11"/>
    </row>
    <row r="1358" spans="1:25" ht="20.100000000000001" customHeight="1" x14ac:dyDescent="0.2">
      <c r="A1358" s="12">
        <v>1350</v>
      </c>
      <c r="B1358" s="23" t="str">
        <f>IF('AccuValve Takeoff'!B1359="","",'AccuValve Takeoff'!B1359)</f>
        <v/>
      </c>
      <c r="C1358" s="45" t="str">
        <f>IF('AccuValve Takeoff'!C1359="","",'AccuValve Takeoff'!C1359)</f>
        <v/>
      </c>
      <c r="D1358" s="23" t="str">
        <f>IF('AccuValve Takeoff'!D1359="","",'AccuValve Takeoff'!D1359)</f>
        <v/>
      </c>
      <c r="E1358" s="23" t="str">
        <f>IF('AccuValve Takeoff'!S1359="","",'AccuValve Takeoff'!S1359)</f>
        <v/>
      </c>
      <c r="F1358" s="23" t="str">
        <f>IF('AccuValve Takeoff'!F1359="","",'AccuValve Takeoff'!F1359)</f>
        <v/>
      </c>
      <c r="G1358" s="23" t="str">
        <f>IF('AccuValve Takeoff'!R1359="","",'AccuValve Takeoff'!R1359)</f>
        <v/>
      </c>
      <c r="H1358" s="23" t="str">
        <f>IF('AccuValve Takeoff'!G1359="","",'AccuValve Takeoff'!G1359)</f>
        <v/>
      </c>
      <c r="I1358" s="23" t="str">
        <f>IF('AccuValve Takeoff'!H1359="","",'AccuValve Takeoff'!H1359)</f>
        <v/>
      </c>
      <c r="J1358" s="326" t="str">
        <f>IF('AccuValve Takeoff'!I1359="","",IF('AccuValve Takeoff'!I1359="Not Available","",'AccuValve Takeoff'!I1359))</f>
        <v/>
      </c>
      <c r="K1358" s="326" t="str">
        <f>IF('AccuValve Takeoff'!J1359="","",IF('AccuValve Takeoff'!J1359="Not Available","",'AccuValve Takeoff'!J1359))</f>
        <v/>
      </c>
      <c r="L1358" s="326" t="str">
        <f>IF('AccuValve Takeoff'!K1359="","",IF('AccuValve Takeoff'!K1359="Not Available","",'AccuValve Takeoff'!K1359))</f>
        <v/>
      </c>
      <c r="M1358" s="326" t="str">
        <f>IF('AccuValve Takeoff'!L1359="","",IF('AccuValve Takeoff'!L1359="Not Available","",'AccuValve Takeoff'!L1359))</f>
        <v/>
      </c>
      <c r="N1358" s="326" t="str">
        <f>IF('AccuValve Takeoff'!M1359="","",IF('AccuValve Takeoff'!M1359="Not Available","",'AccuValve Takeoff'!M1359))</f>
        <v/>
      </c>
      <c r="O1358" s="23" t="str">
        <f>IF('AccuValve Takeoff'!N1359="","",'AccuValve Takeoff'!N1359)</f>
        <v/>
      </c>
      <c r="P1358" s="23" t="str">
        <f>IF('AccuValve Takeoff'!O1359="","",'AccuValve Takeoff'!O1359)</f>
        <v/>
      </c>
      <c r="Q1358" s="23" t="str">
        <f>IF('AccuValve Takeoff'!P1359="","",'AccuValve Takeoff'!P1359)</f>
        <v/>
      </c>
      <c r="R1358" s="34" t="str">
        <f>IF('AccuValve Takeoff'!Q1359="","",'AccuValve Takeoff'!Q1359)</f>
        <v xml:space="preserve"> </v>
      </c>
      <c r="S1358" s="35" t="str">
        <f>'AccuValve Takeoff'!T1359</f>
        <v/>
      </c>
      <c r="T1358" s="35" t="str">
        <f>'AccuValve Takeoff'!U1359</f>
        <v/>
      </c>
      <c r="U1358" s="325" t="str">
        <f>'AccuValve Takeoff'!BC1359</f>
        <v/>
      </c>
      <c r="V1358" s="38"/>
      <c r="W1358" s="11"/>
      <c r="X1358" s="11"/>
      <c r="Y1358" s="11"/>
    </row>
    <row r="1359" spans="1:25" ht="20.100000000000001" customHeight="1" x14ac:dyDescent="0.2">
      <c r="A1359" s="12">
        <v>1351</v>
      </c>
      <c r="B1359" s="23" t="str">
        <f>IF('AccuValve Takeoff'!B1360="","",'AccuValve Takeoff'!B1360)</f>
        <v/>
      </c>
      <c r="C1359" s="45" t="str">
        <f>IF('AccuValve Takeoff'!C1360="","",'AccuValve Takeoff'!C1360)</f>
        <v/>
      </c>
      <c r="D1359" s="23" t="str">
        <f>IF('AccuValve Takeoff'!D1360="","",'AccuValve Takeoff'!D1360)</f>
        <v/>
      </c>
      <c r="E1359" s="23" t="str">
        <f>IF('AccuValve Takeoff'!S1360="","",'AccuValve Takeoff'!S1360)</f>
        <v/>
      </c>
      <c r="F1359" s="23" t="str">
        <f>IF('AccuValve Takeoff'!F1360="","",'AccuValve Takeoff'!F1360)</f>
        <v/>
      </c>
      <c r="G1359" s="23" t="str">
        <f>IF('AccuValve Takeoff'!R1360="","",'AccuValve Takeoff'!R1360)</f>
        <v/>
      </c>
      <c r="H1359" s="23" t="str">
        <f>IF('AccuValve Takeoff'!G1360="","",'AccuValve Takeoff'!G1360)</f>
        <v/>
      </c>
      <c r="I1359" s="23" t="str">
        <f>IF('AccuValve Takeoff'!H1360="","",'AccuValve Takeoff'!H1360)</f>
        <v/>
      </c>
      <c r="J1359" s="326" t="str">
        <f>IF('AccuValve Takeoff'!I1360="","",IF('AccuValve Takeoff'!I1360="Not Available","",'AccuValve Takeoff'!I1360))</f>
        <v/>
      </c>
      <c r="K1359" s="326" t="str">
        <f>IF('AccuValve Takeoff'!J1360="","",IF('AccuValve Takeoff'!J1360="Not Available","",'AccuValve Takeoff'!J1360))</f>
        <v/>
      </c>
      <c r="L1359" s="326" t="str">
        <f>IF('AccuValve Takeoff'!K1360="","",IF('AccuValve Takeoff'!K1360="Not Available","",'AccuValve Takeoff'!K1360))</f>
        <v/>
      </c>
      <c r="M1359" s="326" t="str">
        <f>IF('AccuValve Takeoff'!L1360="","",IF('AccuValve Takeoff'!L1360="Not Available","",'AccuValve Takeoff'!L1360))</f>
        <v/>
      </c>
      <c r="N1359" s="326" t="str">
        <f>IF('AccuValve Takeoff'!M1360="","",IF('AccuValve Takeoff'!M1360="Not Available","",'AccuValve Takeoff'!M1360))</f>
        <v/>
      </c>
      <c r="O1359" s="23" t="str">
        <f>IF('AccuValve Takeoff'!N1360="","",'AccuValve Takeoff'!N1360)</f>
        <v/>
      </c>
      <c r="P1359" s="23" t="str">
        <f>IF('AccuValve Takeoff'!O1360="","",'AccuValve Takeoff'!O1360)</f>
        <v/>
      </c>
      <c r="Q1359" s="23" t="str">
        <f>IF('AccuValve Takeoff'!P1360="","",'AccuValve Takeoff'!P1360)</f>
        <v/>
      </c>
      <c r="R1359" s="34" t="str">
        <f>IF('AccuValve Takeoff'!Q1360="","",'AccuValve Takeoff'!Q1360)</f>
        <v xml:space="preserve"> </v>
      </c>
      <c r="S1359" s="35" t="str">
        <f>'AccuValve Takeoff'!T1360</f>
        <v/>
      </c>
      <c r="T1359" s="35" t="str">
        <f>'AccuValve Takeoff'!U1360</f>
        <v/>
      </c>
      <c r="U1359" s="325" t="str">
        <f>'AccuValve Takeoff'!BC1360</f>
        <v/>
      </c>
      <c r="V1359" s="38"/>
      <c r="W1359" s="11"/>
      <c r="X1359" s="11"/>
      <c r="Y1359" s="11"/>
    </row>
    <row r="1360" spans="1:25" ht="20.100000000000001" customHeight="1" x14ac:dyDescent="0.2">
      <c r="A1360" s="12">
        <v>1352</v>
      </c>
      <c r="B1360" s="23" t="str">
        <f>IF('AccuValve Takeoff'!B1361="","",'AccuValve Takeoff'!B1361)</f>
        <v/>
      </c>
      <c r="C1360" s="45" t="str">
        <f>IF('AccuValve Takeoff'!C1361="","",'AccuValve Takeoff'!C1361)</f>
        <v/>
      </c>
      <c r="D1360" s="23" t="str">
        <f>IF('AccuValve Takeoff'!D1361="","",'AccuValve Takeoff'!D1361)</f>
        <v/>
      </c>
      <c r="E1360" s="23" t="str">
        <f>IF('AccuValve Takeoff'!S1361="","",'AccuValve Takeoff'!S1361)</f>
        <v/>
      </c>
      <c r="F1360" s="23" t="str">
        <f>IF('AccuValve Takeoff'!F1361="","",'AccuValve Takeoff'!F1361)</f>
        <v/>
      </c>
      <c r="G1360" s="23" t="str">
        <f>IF('AccuValve Takeoff'!R1361="","",'AccuValve Takeoff'!R1361)</f>
        <v/>
      </c>
      <c r="H1360" s="23" t="str">
        <f>IF('AccuValve Takeoff'!G1361="","",'AccuValve Takeoff'!G1361)</f>
        <v/>
      </c>
      <c r="I1360" s="23" t="str">
        <f>IF('AccuValve Takeoff'!H1361="","",'AccuValve Takeoff'!H1361)</f>
        <v/>
      </c>
      <c r="J1360" s="326" t="str">
        <f>IF('AccuValve Takeoff'!I1361="","",IF('AccuValve Takeoff'!I1361="Not Available","",'AccuValve Takeoff'!I1361))</f>
        <v/>
      </c>
      <c r="K1360" s="326" t="str">
        <f>IF('AccuValve Takeoff'!J1361="","",IF('AccuValve Takeoff'!J1361="Not Available","",'AccuValve Takeoff'!J1361))</f>
        <v/>
      </c>
      <c r="L1360" s="326" t="str">
        <f>IF('AccuValve Takeoff'!K1361="","",IF('AccuValve Takeoff'!K1361="Not Available","",'AccuValve Takeoff'!K1361))</f>
        <v/>
      </c>
      <c r="M1360" s="326" t="str">
        <f>IF('AccuValve Takeoff'!L1361="","",IF('AccuValve Takeoff'!L1361="Not Available","",'AccuValve Takeoff'!L1361))</f>
        <v/>
      </c>
      <c r="N1360" s="326" t="str">
        <f>IF('AccuValve Takeoff'!M1361="","",IF('AccuValve Takeoff'!M1361="Not Available","",'AccuValve Takeoff'!M1361))</f>
        <v/>
      </c>
      <c r="O1360" s="23" t="str">
        <f>IF('AccuValve Takeoff'!N1361="","",'AccuValve Takeoff'!N1361)</f>
        <v/>
      </c>
      <c r="P1360" s="23" t="str">
        <f>IF('AccuValve Takeoff'!O1361="","",'AccuValve Takeoff'!O1361)</f>
        <v/>
      </c>
      <c r="Q1360" s="23" t="str">
        <f>IF('AccuValve Takeoff'!P1361="","",'AccuValve Takeoff'!P1361)</f>
        <v/>
      </c>
      <c r="R1360" s="34" t="str">
        <f>IF('AccuValve Takeoff'!Q1361="","",'AccuValve Takeoff'!Q1361)</f>
        <v xml:space="preserve"> </v>
      </c>
      <c r="S1360" s="35" t="str">
        <f>'AccuValve Takeoff'!T1361</f>
        <v/>
      </c>
      <c r="T1360" s="35" t="str">
        <f>'AccuValve Takeoff'!U1361</f>
        <v/>
      </c>
      <c r="U1360" s="325" t="str">
        <f>'AccuValve Takeoff'!BC1361</f>
        <v/>
      </c>
      <c r="V1360" s="38"/>
      <c r="W1360" s="11"/>
      <c r="X1360" s="11"/>
      <c r="Y1360" s="11"/>
    </row>
    <row r="1361" spans="1:25" ht="20.100000000000001" customHeight="1" x14ac:dyDescent="0.2">
      <c r="A1361" s="12">
        <v>1353</v>
      </c>
      <c r="B1361" s="23" t="str">
        <f>IF('AccuValve Takeoff'!B1362="","",'AccuValve Takeoff'!B1362)</f>
        <v/>
      </c>
      <c r="C1361" s="45" t="str">
        <f>IF('AccuValve Takeoff'!C1362="","",'AccuValve Takeoff'!C1362)</f>
        <v/>
      </c>
      <c r="D1361" s="23" t="str">
        <f>IF('AccuValve Takeoff'!D1362="","",'AccuValve Takeoff'!D1362)</f>
        <v/>
      </c>
      <c r="E1361" s="23" t="str">
        <f>IF('AccuValve Takeoff'!S1362="","",'AccuValve Takeoff'!S1362)</f>
        <v/>
      </c>
      <c r="F1361" s="23" t="str">
        <f>IF('AccuValve Takeoff'!F1362="","",'AccuValve Takeoff'!F1362)</f>
        <v/>
      </c>
      <c r="G1361" s="23" t="str">
        <f>IF('AccuValve Takeoff'!R1362="","",'AccuValve Takeoff'!R1362)</f>
        <v/>
      </c>
      <c r="H1361" s="23" t="str">
        <f>IF('AccuValve Takeoff'!G1362="","",'AccuValve Takeoff'!G1362)</f>
        <v/>
      </c>
      <c r="I1361" s="23" t="str">
        <f>IF('AccuValve Takeoff'!H1362="","",'AccuValve Takeoff'!H1362)</f>
        <v/>
      </c>
      <c r="J1361" s="326" t="str">
        <f>IF('AccuValve Takeoff'!I1362="","",IF('AccuValve Takeoff'!I1362="Not Available","",'AccuValve Takeoff'!I1362))</f>
        <v/>
      </c>
      <c r="K1361" s="326" t="str">
        <f>IF('AccuValve Takeoff'!J1362="","",IF('AccuValve Takeoff'!J1362="Not Available","",'AccuValve Takeoff'!J1362))</f>
        <v/>
      </c>
      <c r="L1361" s="326" t="str">
        <f>IF('AccuValve Takeoff'!K1362="","",IF('AccuValve Takeoff'!K1362="Not Available","",'AccuValve Takeoff'!K1362))</f>
        <v/>
      </c>
      <c r="M1361" s="326" t="str">
        <f>IF('AccuValve Takeoff'!L1362="","",IF('AccuValve Takeoff'!L1362="Not Available","",'AccuValve Takeoff'!L1362))</f>
        <v/>
      </c>
      <c r="N1361" s="326" t="str">
        <f>IF('AccuValve Takeoff'!M1362="","",IF('AccuValve Takeoff'!M1362="Not Available","",'AccuValve Takeoff'!M1362))</f>
        <v/>
      </c>
      <c r="O1361" s="23" t="str">
        <f>IF('AccuValve Takeoff'!N1362="","",'AccuValve Takeoff'!N1362)</f>
        <v/>
      </c>
      <c r="P1361" s="23" t="str">
        <f>IF('AccuValve Takeoff'!O1362="","",'AccuValve Takeoff'!O1362)</f>
        <v/>
      </c>
      <c r="Q1361" s="23" t="str">
        <f>IF('AccuValve Takeoff'!P1362="","",'AccuValve Takeoff'!P1362)</f>
        <v/>
      </c>
      <c r="R1361" s="34" t="str">
        <f>IF('AccuValve Takeoff'!Q1362="","",'AccuValve Takeoff'!Q1362)</f>
        <v xml:space="preserve"> </v>
      </c>
      <c r="S1361" s="35" t="str">
        <f>'AccuValve Takeoff'!T1362</f>
        <v/>
      </c>
      <c r="T1361" s="35" t="str">
        <f>'AccuValve Takeoff'!U1362</f>
        <v/>
      </c>
      <c r="U1361" s="325" t="str">
        <f>'AccuValve Takeoff'!BC1362</f>
        <v/>
      </c>
      <c r="V1361" s="38"/>
      <c r="W1361" s="11"/>
      <c r="X1361" s="11"/>
      <c r="Y1361" s="11"/>
    </row>
    <row r="1362" spans="1:25" ht="20.100000000000001" customHeight="1" x14ac:dyDescent="0.2">
      <c r="A1362" s="12">
        <v>1354</v>
      </c>
      <c r="B1362" s="23" t="str">
        <f>IF('AccuValve Takeoff'!B1363="","",'AccuValve Takeoff'!B1363)</f>
        <v/>
      </c>
      <c r="C1362" s="45" t="str">
        <f>IF('AccuValve Takeoff'!C1363="","",'AccuValve Takeoff'!C1363)</f>
        <v/>
      </c>
      <c r="D1362" s="23" t="str">
        <f>IF('AccuValve Takeoff'!D1363="","",'AccuValve Takeoff'!D1363)</f>
        <v/>
      </c>
      <c r="E1362" s="23" t="str">
        <f>IF('AccuValve Takeoff'!S1363="","",'AccuValve Takeoff'!S1363)</f>
        <v/>
      </c>
      <c r="F1362" s="23" t="str">
        <f>IF('AccuValve Takeoff'!F1363="","",'AccuValve Takeoff'!F1363)</f>
        <v/>
      </c>
      <c r="G1362" s="23" t="str">
        <f>IF('AccuValve Takeoff'!R1363="","",'AccuValve Takeoff'!R1363)</f>
        <v/>
      </c>
      <c r="H1362" s="23" t="str">
        <f>IF('AccuValve Takeoff'!G1363="","",'AccuValve Takeoff'!G1363)</f>
        <v/>
      </c>
      <c r="I1362" s="23" t="str">
        <f>IF('AccuValve Takeoff'!H1363="","",'AccuValve Takeoff'!H1363)</f>
        <v/>
      </c>
      <c r="J1362" s="326" t="str">
        <f>IF('AccuValve Takeoff'!I1363="","",IF('AccuValve Takeoff'!I1363="Not Available","",'AccuValve Takeoff'!I1363))</f>
        <v/>
      </c>
      <c r="K1362" s="326" t="str">
        <f>IF('AccuValve Takeoff'!J1363="","",IF('AccuValve Takeoff'!J1363="Not Available","",'AccuValve Takeoff'!J1363))</f>
        <v/>
      </c>
      <c r="L1362" s="326" t="str">
        <f>IF('AccuValve Takeoff'!K1363="","",IF('AccuValve Takeoff'!K1363="Not Available","",'AccuValve Takeoff'!K1363))</f>
        <v/>
      </c>
      <c r="M1362" s="326" t="str">
        <f>IF('AccuValve Takeoff'!L1363="","",IF('AccuValve Takeoff'!L1363="Not Available","",'AccuValve Takeoff'!L1363))</f>
        <v/>
      </c>
      <c r="N1362" s="326" t="str">
        <f>IF('AccuValve Takeoff'!M1363="","",IF('AccuValve Takeoff'!M1363="Not Available","",'AccuValve Takeoff'!M1363))</f>
        <v/>
      </c>
      <c r="O1362" s="23" t="str">
        <f>IF('AccuValve Takeoff'!N1363="","",'AccuValve Takeoff'!N1363)</f>
        <v/>
      </c>
      <c r="P1362" s="23" t="str">
        <f>IF('AccuValve Takeoff'!O1363="","",'AccuValve Takeoff'!O1363)</f>
        <v/>
      </c>
      <c r="Q1362" s="23" t="str">
        <f>IF('AccuValve Takeoff'!P1363="","",'AccuValve Takeoff'!P1363)</f>
        <v/>
      </c>
      <c r="R1362" s="34" t="str">
        <f>IF('AccuValve Takeoff'!Q1363="","",'AccuValve Takeoff'!Q1363)</f>
        <v xml:space="preserve"> </v>
      </c>
      <c r="S1362" s="35" t="str">
        <f>'AccuValve Takeoff'!T1363</f>
        <v/>
      </c>
      <c r="T1362" s="35" t="str">
        <f>'AccuValve Takeoff'!U1363</f>
        <v/>
      </c>
      <c r="U1362" s="325" t="str">
        <f>'AccuValve Takeoff'!BC1363</f>
        <v/>
      </c>
      <c r="V1362" s="38"/>
      <c r="W1362" s="11"/>
      <c r="X1362" s="11"/>
      <c r="Y1362" s="11"/>
    </row>
    <row r="1363" spans="1:25" ht="20.100000000000001" customHeight="1" x14ac:dyDescent="0.2">
      <c r="A1363" s="12">
        <v>1355</v>
      </c>
      <c r="B1363" s="23" t="str">
        <f>IF('AccuValve Takeoff'!B1364="","",'AccuValve Takeoff'!B1364)</f>
        <v/>
      </c>
      <c r="C1363" s="45" t="str">
        <f>IF('AccuValve Takeoff'!C1364="","",'AccuValve Takeoff'!C1364)</f>
        <v/>
      </c>
      <c r="D1363" s="23" t="str">
        <f>IF('AccuValve Takeoff'!D1364="","",'AccuValve Takeoff'!D1364)</f>
        <v/>
      </c>
      <c r="E1363" s="23" t="str">
        <f>IF('AccuValve Takeoff'!S1364="","",'AccuValve Takeoff'!S1364)</f>
        <v/>
      </c>
      <c r="F1363" s="23" t="str">
        <f>IF('AccuValve Takeoff'!F1364="","",'AccuValve Takeoff'!F1364)</f>
        <v/>
      </c>
      <c r="G1363" s="23" t="str">
        <f>IF('AccuValve Takeoff'!R1364="","",'AccuValve Takeoff'!R1364)</f>
        <v/>
      </c>
      <c r="H1363" s="23" t="str">
        <f>IF('AccuValve Takeoff'!G1364="","",'AccuValve Takeoff'!G1364)</f>
        <v/>
      </c>
      <c r="I1363" s="23" t="str">
        <f>IF('AccuValve Takeoff'!H1364="","",'AccuValve Takeoff'!H1364)</f>
        <v/>
      </c>
      <c r="J1363" s="326" t="str">
        <f>IF('AccuValve Takeoff'!I1364="","",IF('AccuValve Takeoff'!I1364="Not Available","",'AccuValve Takeoff'!I1364))</f>
        <v/>
      </c>
      <c r="K1363" s="326" t="str">
        <f>IF('AccuValve Takeoff'!J1364="","",IF('AccuValve Takeoff'!J1364="Not Available","",'AccuValve Takeoff'!J1364))</f>
        <v/>
      </c>
      <c r="L1363" s="326" t="str">
        <f>IF('AccuValve Takeoff'!K1364="","",IF('AccuValve Takeoff'!K1364="Not Available","",'AccuValve Takeoff'!K1364))</f>
        <v/>
      </c>
      <c r="M1363" s="326" t="str">
        <f>IF('AccuValve Takeoff'!L1364="","",IF('AccuValve Takeoff'!L1364="Not Available","",'AccuValve Takeoff'!L1364))</f>
        <v/>
      </c>
      <c r="N1363" s="326" t="str">
        <f>IF('AccuValve Takeoff'!M1364="","",IF('AccuValve Takeoff'!M1364="Not Available","",'AccuValve Takeoff'!M1364))</f>
        <v/>
      </c>
      <c r="O1363" s="23" t="str">
        <f>IF('AccuValve Takeoff'!N1364="","",'AccuValve Takeoff'!N1364)</f>
        <v/>
      </c>
      <c r="P1363" s="23" t="str">
        <f>IF('AccuValve Takeoff'!O1364="","",'AccuValve Takeoff'!O1364)</f>
        <v/>
      </c>
      <c r="Q1363" s="23" t="str">
        <f>IF('AccuValve Takeoff'!P1364="","",'AccuValve Takeoff'!P1364)</f>
        <v/>
      </c>
      <c r="R1363" s="34" t="str">
        <f>IF('AccuValve Takeoff'!Q1364="","",'AccuValve Takeoff'!Q1364)</f>
        <v xml:space="preserve"> </v>
      </c>
      <c r="S1363" s="35" t="str">
        <f>'AccuValve Takeoff'!T1364</f>
        <v/>
      </c>
      <c r="T1363" s="35" t="str">
        <f>'AccuValve Takeoff'!U1364</f>
        <v/>
      </c>
      <c r="U1363" s="325" t="str">
        <f>'AccuValve Takeoff'!BC1364</f>
        <v/>
      </c>
      <c r="V1363" s="38"/>
      <c r="W1363" s="11"/>
      <c r="X1363" s="11"/>
      <c r="Y1363" s="11"/>
    </row>
    <row r="1364" spans="1:25" ht="20.100000000000001" customHeight="1" x14ac:dyDescent="0.2">
      <c r="A1364" s="12">
        <v>1356</v>
      </c>
      <c r="B1364" s="23" t="str">
        <f>IF('AccuValve Takeoff'!B1365="","",'AccuValve Takeoff'!B1365)</f>
        <v/>
      </c>
      <c r="C1364" s="45" t="str">
        <f>IF('AccuValve Takeoff'!C1365="","",'AccuValve Takeoff'!C1365)</f>
        <v/>
      </c>
      <c r="D1364" s="23" t="str">
        <f>IF('AccuValve Takeoff'!D1365="","",'AccuValve Takeoff'!D1365)</f>
        <v/>
      </c>
      <c r="E1364" s="23" t="str">
        <f>IF('AccuValve Takeoff'!S1365="","",'AccuValve Takeoff'!S1365)</f>
        <v/>
      </c>
      <c r="F1364" s="23" t="str">
        <f>IF('AccuValve Takeoff'!F1365="","",'AccuValve Takeoff'!F1365)</f>
        <v/>
      </c>
      <c r="G1364" s="23" t="str">
        <f>IF('AccuValve Takeoff'!R1365="","",'AccuValve Takeoff'!R1365)</f>
        <v/>
      </c>
      <c r="H1364" s="23" t="str">
        <f>IF('AccuValve Takeoff'!G1365="","",'AccuValve Takeoff'!G1365)</f>
        <v/>
      </c>
      <c r="I1364" s="23" t="str">
        <f>IF('AccuValve Takeoff'!H1365="","",'AccuValve Takeoff'!H1365)</f>
        <v/>
      </c>
      <c r="J1364" s="326" t="str">
        <f>IF('AccuValve Takeoff'!I1365="","",IF('AccuValve Takeoff'!I1365="Not Available","",'AccuValve Takeoff'!I1365))</f>
        <v/>
      </c>
      <c r="K1364" s="326" t="str">
        <f>IF('AccuValve Takeoff'!J1365="","",IF('AccuValve Takeoff'!J1365="Not Available","",'AccuValve Takeoff'!J1365))</f>
        <v/>
      </c>
      <c r="L1364" s="326" t="str">
        <f>IF('AccuValve Takeoff'!K1365="","",IF('AccuValve Takeoff'!K1365="Not Available","",'AccuValve Takeoff'!K1365))</f>
        <v/>
      </c>
      <c r="M1364" s="326" t="str">
        <f>IF('AccuValve Takeoff'!L1365="","",IF('AccuValve Takeoff'!L1365="Not Available","",'AccuValve Takeoff'!L1365))</f>
        <v/>
      </c>
      <c r="N1364" s="326" t="str">
        <f>IF('AccuValve Takeoff'!M1365="","",IF('AccuValve Takeoff'!M1365="Not Available","",'AccuValve Takeoff'!M1365))</f>
        <v/>
      </c>
      <c r="O1364" s="23" t="str">
        <f>IF('AccuValve Takeoff'!N1365="","",'AccuValve Takeoff'!N1365)</f>
        <v/>
      </c>
      <c r="P1364" s="23" t="str">
        <f>IF('AccuValve Takeoff'!O1365="","",'AccuValve Takeoff'!O1365)</f>
        <v/>
      </c>
      <c r="Q1364" s="23" t="str">
        <f>IF('AccuValve Takeoff'!P1365="","",'AccuValve Takeoff'!P1365)</f>
        <v/>
      </c>
      <c r="R1364" s="34" t="str">
        <f>IF('AccuValve Takeoff'!Q1365="","",'AccuValve Takeoff'!Q1365)</f>
        <v xml:space="preserve"> </v>
      </c>
      <c r="S1364" s="35" t="str">
        <f>'AccuValve Takeoff'!T1365</f>
        <v/>
      </c>
      <c r="T1364" s="35" t="str">
        <f>'AccuValve Takeoff'!U1365</f>
        <v/>
      </c>
      <c r="U1364" s="325" t="str">
        <f>'AccuValve Takeoff'!BC1365</f>
        <v/>
      </c>
      <c r="V1364" s="38"/>
      <c r="W1364" s="11"/>
      <c r="X1364" s="11"/>
      <c r="Y1364" s="11"/>
    </row>
    <row r="1365" spans="1:25" ht="20.100000000000001" customHeight="1" x14ac:dyDescent="0.2">
      <c r="A1365" s="12">
        <v>1357</v>
      </c>
      <c r="B1365" s="23" t="str">
        <f>IF('AccuValve Takeoff'!B1366="","",'AccuValve Takeoff'!B1366)</f>
        <v/>
      </c>
      <c r="C1365" s="45" t="str">
        <f>IF('AccuValve Takeoff'!C1366="","",'AccuValve Takeoff'!C1366)</f>
        <v/>
      </c>
      <c r="D1365" s="23" t="str">
        <f>IF('AccuValve Takeoff'!D1366="","",'AccuValve Takeoff'!D1366)</f>
        <v/>
      </c>
      <c r="E1365" s="23" t="str">
        <f>IF('AccuValve Takeoff'!S1366="","",'AccuValve Takeoff'!S1366)</f>
        <v/>
      </c>
      <c r="F1365" s="23" t="str">
        <f>IF('AccuValve Takeoff'!F1366="","",'AccuValve Takeoff'!F1366)</f>
        <v/>
      </c>
      <c r="G1365" s="23" t="str">
        <f>IF('AccuValve Takeoff'!R1366="","",'AccuValve Takeoff'!R1366)</f>
        <v/>
      </c>
      <c r="H1365" s="23" t="str">
        <f>IF('AccuValve Takeoff'!G1366="","",'AccuValve Takeoff'!G1366)</f>
        <v/>
      </c>
      <c r="I1365" s="23" t="str">
        <f>IF('AccuValve Takeoff'!H1366="","",'AccuValve Takeoff'!H1366)</f>
        <v/>
      </c>
      <c r="J1365" s="326" t="str">
        <f>IF('AccuValve Takeoff'!I1366="","",IF('AccuValve Takeoff'!I1366="Not Available","",'AccuValve Takeoff'!I1366))</f>
        <v/>
      </c>
      <c r="K1365" s="326" t="str">
        <f>IF('AccuValve Takeoff'!J1366="","",IF('AccuValve Takeoff'!J1366="Not Available","",'AccuValve Takeoff'!J1366))</f>
        <v/>
      </c>
      <c r="L1365" s="326" t="str">
        <f>IF('AccuValve Takeoff'!K1366="","",IF('AccuValve Takeoff'!K1366="Not Available","",'AccuValve Takeoff'!K1366))</f>
        <v/>
      </c>
      <c r="M1365" s="326" t="str">
        <f>IF('AccuValve Takeoff'!L1366="","",IF('AccuValve Takeoff'!L1366="Not Available","",'AccuValve Takeoff'!L1366))</f>
        <v/>
      </c>
      <c r="N1365" s="326" t="str">
        <f>IF('AccuValve Takeoff'!M1366="","",IF('AccuValve Takeoff'!M1366="Not Available","",'AccuValve Takeoff'!M1366))</f>
        <v/>
      </c>
      <c r="O1365" s="23" t="str">
        <f>IF('AccuValve Takeoff'!N1366="","",'AccuValve Takeoff'!N1366)</f>
        <v/>
      </c>
      <c r="P1365" s="23" t="str">
        <f>IF('AccuValve Takeoff'!O1366="","",'AccuValve Takeoff'!O1366)</f>
        <v/>
      </c>
      <c r="Q1365" s="23" t="str">
        <f>IF('AccuValve Takeoff'!P1366="","",'AccuValve Takeoff'!P1366)</f>
        <v/>
      </c>
      <c r="R1365" s="34" t="str">
        <f>IF('AccuValve Takeoff'!Q1366="","",'AccuValve Takeoff'!Q1366)</f>
        <v xml:space="preserve"> </v>
      </c>
      <c r="S1365" s="35" t="str">
        <f>'AccuValve Takeoff'!T1366</f>
        <v/>
      </c>
      <c r="T1365" s="35" t="str">
        <f>'AccuValve Takeoff'!U1366</f>
        <v/>
      </c>
      <c r="U1365" s="325" t="str">
        <f>'AccuValve Takeoff'!BC1366</f>
        <v/>
      </c>
      <c r="V1365" s="38"/>
      <c r="W1365" s="11"/>
      <c r="X1365" s="11"/>
      <c r="Y1365" s="11"/>
    </row>
    <row r="1366" spans="1:25" ht="20.100000000000001" customHeight="1" x14ac:dyDescent="0.2">
      <c r="A1366" s="12">
        <v>1358</v>
      </c>
      <c r="B1366" s="23" t="str">
        <f>IF('AccuValve Takeoff'!B1367="","",'AccuValve Takeoff'!B1367)</f>
        <v/>
      </c>
      <c r="C1366" s="45" t="str">
        <f>IF('AccuValve Takeoff'!C1367="","",'AccuValve Takeoff'!C1367)</f>
        <v/>
      </c>
      <c r="D1366" s="23" t="str">
        <f>IF('AccuValve Takeoff'!D1367="","",'AccuValve Takeoff'!D1367)</f>
        <v/>
      </c>
      <c r="E1366" s="23" t="str">
        <f>IF('AccuValve Takeoff'!S1367="","",'AccuValve Takeoff'!S1367)</f>
        <v/>
      </c>
      <c r="F1366" s="23" t="str">
        <f>IF('AccuValve Takeoff'!F1367="","",'AccuValve Takeoff'!F1367)</f>
        <v/>
      </c>
      <c r="G1366" s="23" t="str">
        <f>IF('AccuValve Takeoff'!R1367="","",'AccuValve Takeoff'!R1367)</f>
        <v/>
      </c>
      <c r="H1366" s="23" t="str">
        <f>IF('AccuValve Takeoff'!G1367="","",'AccuValve Takeoff'!G1367)</f>
        <v/>
      </c>
      <c r="I1366" s="23" t="str">
        <f>IF('AccuValve Takeoff'!H1367="","",'AccuValve Takeoff'!H1367)</f>
        <v/>
      </c>
      <c r="J1366" s="326" t="str">
        <f>IF('AccuValve Takeoff'!I1367="","",IF('AccuValve Takeoff'!I1367="Not Available","",'AccuValve Takeoff'!I1367))</f>
        <v/>
      </c>
      <c r="K1366" s="326" t="str">
        <f>IF('AccuValve Takeoff'!J1367="","",IF('AccuValve Takeoff'!J1367="Not Available","",'AccuValve Takeoff'!J1367))</f>
        <v/>
      </c>
      <c r="L1366" s="326" t="str">
        <f>IF('AccuValve Takeoff'!K1367="","",IF('AccuValve Takeoff'!K1367="Not Available","",'AccuValve Takeoff'!K1367))</f>
        <v/>
      </c>
      <c r="M1366" s="326" t="str">
        <f>IF('AccuValve Takeoff'!L1367="","",IF('AccuValve Takeoff'!L1367="Not Available","",'AccuValve Takeoff'!L1367))</f>
        <v/>
      </c>
      <c r="N1366" s="326" t="str">
        <f>IF('AccuValve Takeoff'!M1367="","",IF('AccuValve Takeoff'!M1367="Not Available","",'AccuValve Takeoff'!M1367))</f>
        <v/>
      </c>
      <c r="O1366" s="23" t="str">
        <f>IF('AccuValve Takeoff'!N1367="","",'AccuValve Takeoff'!N1367)</f>
        <v/>
      </c>
      <c r="P1366" s="23" t="str">
        <f>IF('AccuValve Takeoff'!O1367="","",'AccuValve Takeoff'!O1367)</f>
        <v/>
      </c>
      <c r="Q1366" s="23" t="str">
        <f>IF('AccuValve Takeoff'!P1367="","",'AccuValve Takeoff'!P1367)</f>
        <v/>
      </c>
      <c r="R1366" s="34" t="str">
        <f>IF('AccuValve Takeoff'!Q1367="","",'AccuValve Takeoff'!Q1367)</f>
        <v xml:space="preserve"> </v>
      </c>
      <c r="S1366" s="35" t="str">
        <f>'AccuValve Takeoff'!T1367</f>
        <v/>
      </c>
      <c r="T1366" s="35" t="str">
        <f>'AccuValve Takeoff'!U1367</f>
        <v/>
      </c>
      <c r="U1366" s="325" t="str">
        <f>'AccuValve Takeoff'!BC1367</f>
        <v/>
      </c>
      <c r="V1366" s="38"/>
      <c r="W1366" s="11"/>
      <c r="X1366" s="11"/>
      <c r="Y1366" s="11"/>
    </row>
    <row r="1367" spans="1:25" ht="20.100000000000001" customHeight="1" x14ac:dyDescent="0.2">
      <c r="A1367" s="12">
        <v>1359</v>
      </c>
      <c r="B1367" s="23" t="str">
        <f>IF('AccuValve Takeoff'!B1368="","",'AccuValve Takeoff'!B1368)</f>
        <v/>
      </c>
      <c r="C1367" s="45" t="str">
        <f>IF('AccuValve Takeoff'!C1368="","",'AccuValve Takeoff'!C1368)</f>
        <v/>
      </c>
      <c r="D1367" s="23" t="str">
        <f>IF('AccuValve Takeoff'!D1368="","",'AccuValve Takeoff'!D1368)</f>
        <v/>
      </c>
      <c r="E1367" s="23" t="str">
        <f>IF('AccuValve Takeoff'!S1368="","",'AccuValve Takeoff'!S1368)</f>
        <v/>
      </c>
      <c r="F1367" s="23" t="str">
        <f>IF('AccuValve Takeoff'!F1368="","",'AccuValve Takeoff'!F1368)</f>
        <v/>
      </c>
      <c r="G1367" s="23" t="str">
        <f>IF('AccuValve Takeoff'!R1368="","",'AccuValve Takeoff'!R1368)</f>
        <v/>
      </c>
      <c r="H1367" s="23" t="str">
        <f>IF('AccuValve Takeoff'!G1368="","",'AccuValve Takeoff'!G1368)</f>
        <v/>
      </c>
      <c r="I1367" s="23" t="str">
        <f>IF('AccuValve Takeoff'!H1368="","",'AccuValve Takeoff'!H1368)</f>
        <v/>
      </c>
      <c r="J1367" s="326" t="str">
        <f>IF('AccuValve Takeoff'!I1368="","",IF('AccuValve Takeoff'!I1368="Not Available","",'AccuValve Takeoff'!I1368))</f>
        <v/>
      </c>
      <c r="K1367" s="326" t="str">
        <f>IF('AccuValve Takeoff'!J1368="","",IF('AccuValve Takeoff'!J1368="Not Available","",'AccuValve Takeoff'!J1368))</f>
        <v/>
      </c>
      <c r="L1367" s="326" t="str">
        <f>IF('AccuValve Takeoff'!K1368="","",IF('AccuValve Takeoff'!K1368="Not Available","",'AccuValve Takeoff'!K1368))</f>
        <v/>
      </c>
      <c r="M1367" s="326" t="str">
        <f>IF('AccuValve Takeoff'!L1368="","",IF('AccuValve Takeoff'!L1368="Not Available","",'AccuValve Takeoff'!L1368))</f>
        <v/>
      </c>
      <c r="N1367" s="326" t="str">
        <f>IF('AccuValve Takeoff'!M1368="","",IF('AccuValve Takeoff'!M1368="Not Available","",'AccuValve Takeoff'!M1368))</f>
        <v/>
      </c>
      <c r="O1367" s="23" t="str">
        <f>IF('AccuValve Takeoff'!N1368="","",'AccuValve Takeoff'!N1368)</f>
        <v/>
      </c>
      <c r="P1367" s="23" t="str">
        <f>IF('AccuValve Takeoff'!O1368="","",'AccuValve Takeoff'!O1368)</f>
        <v/>
      </c>
      <c r="Q1367" s="23" t="str">
        <f>IF('AccuValve Takeoff'!P1368="","",'AccuValve Takeoff'!P1368)</f>
        <v/>
      </c>
      <c r="R1367" s="34" t="str">
        <f>IF('AccuValve Takeoff'!Q1368="","",'AccuValve Takeoff'!Q1368)</f>
        <v xml:space="preserve"> </v>
      </c>
      <c r="S1367" s="35" t="str">
        <f>'AccuValve Takeoff'!T1368</f>
        <v/>
      </c>
      <c r="T1367" s="35" t="str">
        <f>'AccuValve Takeoff'!U1368</f>
        <v/>
      </c>
      <c r="U1367" s="325" t="str">
        <f>'AccuValve Takeoff'!BC1368</f>
        <v/>
      </c>
      <c r="V1367" s="38"/>
      <c r="W1367" s="11"/>
      <c r="X1367" s="11"/>
      <c r="Y1367" s="11"/>
    </row>
    <row r="1368" spans="1:25" ht="20.100000000000001" customHeight="1" x14ac:dyDescent="0.2">
      <c r="A1368" s="12">
        <v>1360</v>
      </c>
      <c r="B1368" s="23" t="str">
        <f>IF('AccuValve Takeoff'!B1369="","",'AccuValve Takeoff'!B1369)</f>
        <v/>
      </c>
      <c r="C1368" s="45" t="str">
        <f>IF('AccuValve Takeoff'!C1369="","",'AccuValve Takeoff'!C1369)</f>
        <v/>
      </c>
      <c r="D1368" s="23" t="str">
        <f>IF('AccuValve Takeoff'!D1369="","",'AccuValve Takeoff'!D1369)</f>
        <v/>
      </c>
      <c r="E1368" s="23" t="str">
        <f>IF('AccuValve Takeoff'!S1369="","",'AccuValve Takeoff'!S1369)</f>
        <v/>
      </c>
      <c r="F1368" s="23" t="str">
        <f>IF('AccuValve Takeoff'!F1369="","",'AccuValve Takeoff'!F1369)</f>
        <v/>
      </c>
      <c r="G1368" s="23" t="str">
        <f>IF('AccuValve Takeoff'!R1369="","",'AccuValve Takeoff'!R1369)</f>
        <v/>
      </c>
      <c r="H1368" s="23" t="str">
        <f>IF('AccuValve Takeoff'!G1369="","",'AccuValve Takeoff'!G1369)</f>
        <v/>
      </c>
      <c r="I1368" s="23" t="str">
        <f>IF('AccuValve Takeoff'!H1369="","",'AccuValve Takeoff'!H1369)</f>
        <v/>
      </c>
      <c r="J1368" s="326" t="str">
        <f>IF('AccuValve Takeoff'!I1369="","",IF('AccuValve Takeoff'!I1369="Not Available","",'AccuValve Takeoff'!I1369))</f>
        <v/>
      </c>
      <c r="K1368" s="326" t="str">
        <f>IF('AccuValve Takeoff'!J1369="","",IF('AccuValve Takeoff'!J1369="Not Available","",'AccuValve Takeoff'!J1369))</f>
        <v/>
      </c>
      <c r="L1368" s="326" t="str">
        <f>IF('AccuValve Takeoff'!K1369="","",IF('AccuValve Takeoff'!K1369="Not Available","",'AccuValve Takeoff'!K1369))</f>
        <v/>
      </c>
      <c r="M1368" s="326" t="str">
        <f>IF('AccuValve Takeoff'!L1369="","",IF('AccuValve Takeoff'!L1369="Not Available","",'AccuValve Takeoff'!L1369))</f>
        <v/>
      </c>
      <c r="N1368" s="326" t="str">
        <f>IF('AccuValve Takeoff'!M1369="","",IF('AccuValve Takeoff'!M1369="Not Available","",'AccuValve Takeoff'!M1369))</f>
        <v/>
      </c>
      <c r="O1368" s="23" t="str">
        <f>IF('AccuValve Takeoff'!N1369="","",'AccuValve Takeoff'!N1369)</f>
        <v/>
      </c>
      <c r="P1368" s="23" t="str">
        <f>IF('AccuValve Takeoff'!O1369="","",'AccuValve Takeoff'!O1369)</f>
        <v/>
      </c>
      <c r="Q1368" s="23" t="str">
        <f>IF('AccuValve Takeoff'!P1369="","",'AccuValve Takeoff'!P1369)</f>
        <v/>
      </c>
      <c r="R1368" s="34" t="str">
        <f>IF('AccuValve Takeoff'!Q1369="","",'AccuValve Takeoff'!Q1369)</f>
        <v xml:space="preserve"> </v>
      </c>
      <c r="S1368" s="35" t="str">
        <f>'AccuValve Takeoff'!T1369</f>
        <v/>
      </c>
      <c r="T1368" s="35" t="str">
        <f>'AccuValve Takeoff'!U1369</f>
        <v/>
      </c>
      <c r="U1368" s="325" t="str">
        <f>'AccuValve Takeoff'!BC1369</f>
        <v/>
      </c>
      <c r="V1368" s="38"/>
      <c r="W1368" s="11"/>
      <c r="X1368" s="11"/>
      <c r="Y1368" s="11"/>
    </row>
    <row r="1369" spans="1:25" ht="20.100000000000001" customHeight="1" x14ac:dyDescent="0.2">
      <c r="A1369" s="12">
        <v>1361</v>
      </c>
      <c r="B1369" s="23" t="str">
        <f>IF('AccuValve Takeoff'!B1370="","",'AccuValve Takeoff'!B1370)</f>
        <v/>
      </c>
      <c r="C1369" s="45" t="str">
        <f>IF('AccuValve Takeoff'!C1370="","",'AccuValve Takeoff'!C1370)</f>
        <v/>
      </c>
      <c r="D1369" s="23" t="str">
        <f>IF('AccuValve Takeoff'!D1370="","",'AccuValve Takeoff'!D1370)</f>
        <v/>
      </c>
      <c r="E1369" s="23" t="str">
        <f>IF('AccuValve Takeoff'!S1370="","",'AccuValve Takeoff'!S1370)</f>
        <v/>
      </c>
      <c r="F1369" s="23" t="str">
        <f>IF('AccuValve Takeoff'!F1370="","",'AccuValve Takeoff'!F1370)</f>
        <v/>
      </c>
      <c r="G1369" s="23" t="str">
        <f>IF('AccuValve Takeoff'!R1370="","",'AccuValve Takeoff'!R1370)</f>
        <v/>
      </c>
      <c r="H1369" s="23" t="str">
        <f>IF('AccuValve Takeoff'!G1370="","",'AccuValve Takeoff'!G1370)</f>
        <v/>
      </c>
      <c r="I1369" s="23" t="str">
        <f>IF('AccuValve Takeoff'!H1370="","",'AccuValve Takeoff'!H1370)</f>
        <v/>
      </c>
      <c r="J1369" s="326" t="str">
        <f>IF('AccuValve Takeoff'!I1370="","",IF('AccuValve Takeoff'!I1370="Not Available","",'AccuValve Takeoff'!I1370))</f>
        <v/>
      </c>
      <c r="K1369" s="326" t="str">
        <f>IF('AccuValve Takeoff'!J1370="","",IF('AccuValve Takeoff'!J1370="Not Available","",'AccuValve Takeoff'!J1370))</f>
        <v/>
      </c>
      <c r="L1369" s="326" t="str">
        <f>IF('AccuValve Takeoff'!K1370="","",IF('AccuValve Takeoff'!K1370="Not Available","",'AccuValve Takeoff'!K1370))</f>
        <v/>
      </c>
      <c r="M1369" s="326" t="str">
        <f>IF('AccuValve Takeoff'!L1370="","",IF('AccuValve Takeoff'!L1370="Not Available","",'AccuValve Takeoff'!L1370))</f>
        <v/>
      </c>
      <c r="N1369" s="326" t="str">
        <f>IF('AccuValve Takeoff'!M1370="","",IF('AccuValve Takeoff'!M1370="Not Available","",'AccuValve Takeoff'!M1370))</f>
        <v/>
      </c>
      <c r="O1369" s="23" t="str">
        <f>IF('AccuValve Takeoff'!N1370="","",'AccuValve Takeoff'!N1370)</f>
        <v/>
      </c>
      <c r="P1369" s="23" t="str">
        <f>IF('AccuValve Takeoff'!O1370="","",'AccuValve Takeoff'!O1370)</f>
        <v/>
      </c>
      <c r="Q1369" s="23" t="str">
        <f>IF('AccuValve Takeoff'!P1370="","",'AccuValve Takeoff'!P1370)</f>
        <v/>
      </c>
      <c r="R1369" s="34" t="str">
        <f>IF('AccuValve Takeoff'!Q1370="","",'AccuValve Takeoff'!Q1370)</f>
        <v xml:space="preserve"> </v>
      </c>
      <c r="S1369" s="35" t="str">
        <f>'AccuValve Takeoff'!T1370</f>
        <v/>
      </c>
      <c r="T1369" s="35" t="str">
        <f>'AccuValve Takeoff'!U1370</f>
        <v/>
      </c>
      <c r="U1369" s="325" t="str">
        <f>'AccuValve Takeoff'!BC1370</f>
        <v/>
      </c>
      <c r="V1369" s="38"/>
      <c r="W1369" s="11"/>
      <c r="X1369" s="11"/>
      <c r="Y1369" s="11"/>
    </row>
    <row r="1370" spans="1:25" ht="20.100000000000001" customHeight="1" x14ac:dyDescent="0.2">
      <c r="A1370" s="12">
        <v>1362</v>
      </c>
      <c r="B1370" s="23" t="str">
        <f>IF('AccuValve Takeoff'!B1371="","",'AccuValve Takeoff'!B1371)</f>
        <v/>
      </c>
      <c r="C1370" s="45" t="str">
        <f>IF('AccuValve Takeoff'!C1371="","",'AccuValve Takeoff'!C1371)</f>
        <v/>
      </c>
      <c r="D1370" s="23" t="str">
        <f>IF('AccuValve Takeoff'!D1371="","",'AccuValve Takeoff'!D1371)</f>
        <v/>
      </c>
      <c r="E1370" s="23" t="str">
        <f>IF('AccuValve Takeoff'!S1371="","",'AccuValve Takeoff'!S1371)</f>
        <v/>
      </c>
      <c r="F1370" s="23" t="str">
        <f>IF('AccuValve Takeoff'!F1371="","",'AccuValve Takeoff'!F1371)</f>
        <v/>
      </c>
      <c r="G1370" s="23" t="str">
        <f>IF('AccuValve Takeoff'!R1371="","",'AccuValve Takeoff'!R1371)</f>
        <v/>
      </c>
      <c r="H1370" s="23" t="str">
        <f>IF('AccuValve Takeoff'!G1371="","",'AccuValve Takeoff'!G1371)</f>
        <v/>
      </c>
      <c r="I1370" s="23" t="str">
        <f>IF('AccuValve Takeoff'!H1371="","",'AccuValve Takeoff'!H1371)</f>
        <v/>
      </c>
      <c r="J1370" s="326" t="str">
        <f>IF('AccuValve Takeoff'!I1371="","",IF('AccuValve Takeoff'!I1371="Not Available","",'AccuValve Takeoff'!I1371))</f>
        <v/>
      </c>
      <c r="K1370" s="326" t="str">
        <f>IF('AccuValve Takeoff'!J1371="","",IF('AccuValve Takeoff'!J1371="Not Available","",'AccuValve Takeoff'!J1371))</f>
        <v/>
      </c>
      <c r="L1370" s="326" t="str">
        <f>IF('AccuValve Takeoff'!K1371="","",IF('AccuValve Takeoff'!K1371="Not Available","",'AccuValve Takeoff'!K1371))</f>
        <v/>
      </c>
      <c r="M1370" s="326" t="str">
        <f>IF('AccuValve Takeoff'!L1371="","",IF('AccuValve Takeoff'!L1371="Not Available","",'AccuValve Takeoff'!L1371))</f>
        <v/>
      </c>
      <c r="N1370" s="326" t="str">
        <f>IF('AccuValve Takeoff'!M1371="","",IF('AccuValve Takeoff'!M1371="Not Available","",'AccuValve Takeoff'!M1371))</f>
        <v/>
      </c>
      <c r="O1370" s="23" t="str">
        <f>IF('AccuValve Takeoff'!N1371="","",'AccuValve Takeoff'!N1371)</f>
        <v/>
      </c>
      <c r="P1370" s="23" t="str">
        <f>IF('AccuValve Takeoff'!O1371="","",'AccuValve Takeoff'!O1371)</f>
        <v/>
      </c>
      <c r="Q1370" s="23" t="str">
        <f>IF('AccuValve Takeoff'!P1371="","",'AccuValve Takeoff'!P1371)</f>
        <v/>
      </c>
      <c r="R1370" s="34" t="str">
        <f>IF('AccuValve Takeoff'!Q1371="","",'AccuValve Takeoff'!Q1371)</f>
        <v xml:space="preserve"> </v>
      </c>
      <c r="S1370" s="35" t="str">
        <f>'AccuValve Takeoff'!T1371</f>
        <v/>
      </c>
      <c r="T1370" s="35" t="str">
        <f>'AccuValve Takeoff'!U1371</f>
        <v/>
      </c>
      <c r="U1370" s="325" t="str">
        <f>'AccuValve Takeoff'!BC1371</f>
        <v/>
      </c>
      <c r="V1370" s="38"/>
      <c r="W1370" s="11"/>
      <c r="X1370" s="11"/>
      <c r="Y1370" s="11"/>
    </row>
    <row r="1371" spans="1:25" ht="20.100000000000001" customHeight="1" x14ac:dyDescent="0.2">
      <c r="A1371" s="12">
        <v>1363</v>
      </c>
      <c r="B1371" s="23" t="str">
        <f>IF('AccuValve Takeoff'!B1372="","",'AccuValve Takeoff'!B1372)</f>
        <v/>
      </c>
      <c r="C1371" s="45" t="str">
        <f>IF('AccuValve Takeoff'!C1372="","",'AccuValve Takeoff'!C1372)</f>
        <v/>
      </c>
      <c r="D1371" s="23" t="str">
        <f>IF('AccuValve Takeoff'!D1372="","",'AccuValve Takeoff'!D1372)</f>
        <v/>
      </c>
      <c r="E1371" s="23" t="str">
        <f>IF('AccuValve Takeoff'!S1372="","",'AccuValve Takeoff'!S1372)</f>
        <v/>
      </c>
      <c r="F1371" s="23" t="str">
        <f>IF('AccuValve Takeoff'!F1372="","",'AccuValve Takeoff'!F1372)</f>
        <v/>
      </c>
      <c r="G1371" s="23" t="str">
        <f>IF('AccuValve Takeoff'!R1372="","",'AccuValve Takeoff'!R1372)</f>
        <v/>
      </c>
      <c r="H1371" s="23" t="str">
        <f>IF('AccuValve Takeoff'!G1372="","",'AccuValve Takeoff'!G1372)</f>
        <v/>
      </c>
      <c r="I1371" s="23" t="str">
        <f>IF('AccuValve Takeoff'!H1372="","",'AccuValve Takeoff'!H1372)</f>
        <v/>
      </c>
      <c r="J1371" s="326" t="str">
        <f>IF('AccuValve Takeoff'!I1372="","",IF('AccuValve Takeoff'!I1372="Not Available","",'AccuValve Takeoff'!I1372))</f>
        <v/>
      </c>
      <c r="K1371" s="326" t="str">
        <f>IF('AccuValve Takeoff'!J1372="","",IF('AccuValve Takeoff'!J1372="Not Available","",'AccuValve Takeoff'!J1372))</f>
        <v/>
      </c>
      <c r="L1371" s="326" t="str">
        <f>IF('AccuValve Takeoff'!K1372="","",IF('AccuValve Takeoff'!K1372="Not Available","",'AccuValve Takeoff'!K1372))</f>
        <v/>
      </c>
      <c r="M1371" s="326" t="str">
        <f>IF('AccuValve Takeoff'!L1372="","",IF('AccuValve Takeoff'!L1372="Not Available","",'AccuValve Takeoff'!L1372))</f>
        <v/>
      </c>
      <c r="N1371" s="326" t="str">
        <f>IF('AccuValve Takeoff'!M1372="","",IF('AccuValve Takeoff'!M1372="Not Available","",'AccuValve Takeoff'!M1372))</f>
        <v/>
      </c>
      <c r="O1371" s="23" t="str">
        <f>IF('AccuValve Takeoff'!N1372="","",'AccuValve Takeoff'!N1372)</f>
        <v/>
      </c>
      <c r="P1371" s="23" t="str">
        <f>IF('AccuValve Takeoff'!O1372="","",'AccuValve Takeoff'!O1372)</f>
        <v/>
      </c>
      <c r="Q1371" s="23" t="str">
        <f>IF('AccuValve Takeoff'!P1372="","",'AccuValve Takeoff'!P1372)</f>
        <v/>
      </c>
      <c r="R1371" s="34" t="str">
        <f>IF('AccuValve Takeoff'!Q1372="","",'AccuValve Takeoff'!Q1372)</f>
        <v xml:space="preserve"> </v>
      </c>
      <c r="S1371" s="35" t="str">
        <f>'AccuValve Takeoff'!T1372</f>
        <v/>
      </c>
      <c r="T1371" s="35" t="str">
        <f>'AccuValve Takeoff'!U1372</f>
        <v/>
      </c>
      <c r="U1371" s="325" t="str">
        <f>'AccuValve Takeoff'!BC1372</f>
        <v/>
      </c>
      <c r="V1371" s="38"/>
      <c r="W1371" s="11"/>
      <c r="X1371" s="11"/>
      <c r="Y1371" s="11"/>
    </row>
    <row r="1372" spans="1:25" ht="20.100000000000001" customHeight="1" x14ac:dyDescent="0.2">
      <c r="A1372" s="12">
        <v>1364</v>
      </c>
      <c r="B1372" s="23" t="str">
        <f>IF('AccuValve Takeoff'!B1373="","",'AccuValve Takeoff'!B1373)</f>
        <v/>
      </c>
      <c r="C1372" s="45" t="str">
        <f>IF('AccuValve Takeoff'!C1373="","",'AccuValve Takeoff'!C1373)</f>
        <v/>
      </c>
      <c r="D1372" s="23" t="str">
        <f>IF('AccuValve Takeoff'!D1373="","",'AccuValve Takeoff'!D1373)</f>
        <v/>
      </c>
      <c r="E1372" s="23" t="str">
        <f>IF('AccuValve Takeoff'!S1373="","",'AccuValve Takeoff'!S1373)</f>
        <v/>
      </c>
      <c r="F1372" s="23" t="str">
        <f>IF('AccuValve Takeoff'!F1373="","",'AccuValve Takeoff'!F1373)</f>
        <v/>
      </c>
      <c r="G1372" s="23" t="str">
        <f>IF('AccuValve Takeoff'!R1373="","",'AccuValve Takeoff'!R1373)</f>
        <v/>
      </c>
      <c r="H1372" s="23" t="str">
        <f>IF('AccuValve Takeoff'!G1373="","",'AccuValve Takeoff'!G1373)</f>
        <v/>
      </c>
      <c r="I1372" s="23" t="str">
        <f>IF('AccuValve Takeoff'!H1373="","",'AccuValve Takeoff'!H1373)</f>
        <v/>
      </c>
      <c r="J1372" s="326" t="str">
        <f>IF('AccuValve Takeoff'!I1373="","",IF('AccuValve Takeoff'!I1373="Not Available","",'AccuValve Takeoff'!I1373))</f>
        <v/>
      </c>
      <c r="K1372" s="326" t="str">
        <f>IF('AccuValve Takeoff'!J1373="","",IF('AccuValve Takeoff'!J1373="Not Available","",'AccuValve Takeoff'!J1373))</f>
        <v/>
      </c>
      <c r="L1372" s="326" t="str">
        <f>IF('AccuValve Takeoff'!K1373="","",IF('AccuValve Takeoff'!K1373="Not Available","",'AccuValve Takeoff'!K1373))</f>
        <v/>
      </c>
      <c r="M1372" s="326" t="str">
        <f>IF('AccuValve Takeoff'!L1373="","",IF('AccuValve Takeoff'!L1373="Not Available","",'AccuValve Takeoff'!L1373))</f>
        <v/>
      </c>
      <c r="N1372" s="326" t="str">
        <f>IF('AccuValve Takeoff'!M1373="","",IF('AccuValve Takeoff'!M1373="Not Available","",'AccuValve Takeoff'!M1373))</f>
        <v/>
      </c>
      <c r="O1372" s="23" t="str">
        <f>IF('AccuValve Takeoff'!N1373="","",'AccuValve Takeoff'!N1373)</f>
        <v/>
      </c>
      <c r="P1372" s="23" t="str">
        <f>IF('AccuValve Takeoff'!O1373="","",'AccuValve Takeoff'!O1373)</f>
        <v/>
      </c>
      <c r="Q1372" s="23" t="str">
        <f>IF('AccuValve Takeoff'!P1373="","",'AccuValve Takeoff'!P1373)</f>
        <v/>
      </c>
      <c r="R1372" s="34" t="str">
        <f>IF('AccuValve Takeoff'!Q1373="","",'AccuValve Takeoff'!Q1373)</f>
        <v xml:space="preserve"> </v>
      </c>
      <c r="S1372" s="35" t="str">
        <f>'AccuValve Takeoff'!T1373</f>
        <v/>
      </c>
      <c r="T1372" s="35" t="str">
        <f>'AccuValve Takeoff'!U1373</f>
        <v/>
      </c>
      <c r="U1372" s="325" t="str">
        <f>'AccuValve Takeoff'!BC1373</f>
        <v/>
      </c>
      <c r="V1372" s="38"/>
      <c r="W1372" s="11"/>
      <c r="X1372" s="11"/>
      <c r="Y1372" s="11"/>
    </row>
    <row r="1373" spans="1:25" ht="20.100000000000001" customHeight="1" x14ac:dyDescent="0.2">
      <c r="A1373" s="12">
        <v>1365</v>
      </c>
      <c r="B1373" s="23" t="str">
        <f>IF('AccuValve Takeoff'!B1374="","",'AccuValve Takeoff'!B1374)</f>
        <v/>
      </c>
      <c r="C1373" s="45" t="str">
        <f>IF('AccuValve Takeoff'!C1374="","",'AccuValve Takeoff'!C1374)</f>
        <v/>
      </c>
      <c r="D1373" s="23" t="str">
        <f>IF('AccuValve Takeoff'!D1374="","",'AccuValve Takeoff'!D1374)</f>
        <v/>
      </c>
      <c r="E1373" s="23" t="str">
        <f>IF('AccuValve Takeoff'!S1374="","",'AccuValve Takeoff'!S1374)</f>
        <v/>
      </c>
      <c r="F1373" s="23" t="str">
        <f>IF('AccuValve Takeoff'!F1374="","",'AccuValve Takeoff'!F1374)</f>
        <v/>
      </c>
      <c r="G1373" s="23" t="str">
        <f>IF('AccuValve Takeoff'!R1374="","",'AccuValve Takeoff'!R1374)</f>
        <v/>
      </c>
      <c r="H1373" s="23" t="str">
        <f>IF('AccuValve Takeoff'!G1374="","",'AccuValve Takeoff'!G1374)</f>
        <v/>
      </c>
      <c r="I1373" s="23" t="str">
        <f>IF('AccuValve Takeoff'!H1374="","",'AccuValve Takeoff'!H1374)</f>
        <v/>
      </c>
      <c r="J1373" s="326" t="str">
        <f>IF('AccuValve Takeoff'!I1374="","",IF('AccuValve Takeoff'!I1374="Not Available","",'AccuValve Takeoff'!I1374))</f>
        <v/>
      </c>
      <c r="K1373" s="326" t="str">
        <f>IF('AccuValve Takeoff'!J1374="","",IF('AccuValve Takeoff'!J1374="Not Available","",'AccuValve Takeoff'!J1374))</f>
        <v/>
      </c>
      <c r="L1373" s="326" t="str">
        <f>IF('AccuValve Takeoff'!K1374="","",IF('AccuValve Takeoff'!K1374="Not Available","",'AccuValve Takeoff'!K1374))</f>
        <v/>
      </c>
      <c r="M1373" s="326" t="str">
        <f>IF('AccuValve Takeoff'!L1374="","",IF('AccuValve Takeoff'!L1374="Not Available","",'AccuValve Takeoff'!L1374))</f>
        <v/>
      </c>
      <c r="N1373" s="326" t="str">
        <f>IF('AccuValve Takeoff'!M1374="","",IF('AccuValve Takeoff'!M1374="Not Available","",'AccuValve Takeoff'!M1374))</f>
        <v/>
      </c>
      <c r="O1373" s="23" t="str">
        <f>IF('AccuValve Takeoff'!N1374="","",'AccuValve Takeoff'!N1374)</f>
        <v/>
      </c>
      <c r="P1373" s="23" t="str">
        <f>IF('AccuValve Takeoff'!O1374="","",'AccuValve Takeoff'!O1374)</f>
        <v/>
      </c>
      <c r="Q1373" s="23" t="str">
        <f>IF('AccuValve Takeoff'!P1374="","",'AccuValve Takeoff'!P1374)</f>
        <v/>
      </c>
      <c r="R1373" s="34" t="str">
        <f>IF('AccuValve Takeoff'!Q1374="","",'AccuValve Takeoff'!Q1374)</f>
        <v xml:space="preserve"> </v>
      </c>
      <c r="S1373" s="35" t="str">
        <f>'AccuValve Takeoff'!T1374</f>
        <v/>
      </c>
      <c r="T1373" s="35" t="str">
        <f>'AccuValve Takeoff'!U1374</f>
        <v/>
      </c>
      <c r="U1373" s="325" t="str">
        <f>'AccuValve Takeoff'!BC1374</f>
        <v/>
      </c>
      <c r="V1373" s="38"/>
      <c r="W1373" s="11"/>
      <c r="X1373" s="11"/>
      <c r="Y1373" s="11"/>
    </row>
    <row r="1374" spans="1:25" ht="20.100000000000001" customHeight="1" x14ac:dyDescent="0.2">
      <c r="A1374" s="12">
        <v>1366</v>
      </c>
      <c r="B1374" s="23" t="str">
        <f>IF('AccuValve Takeoff'!B1375="","",'AccuValve Takeoff'!B1375)</f>
        <v/>
      </c>
      <c r="C1374" s="45" t="str">
        <f>IF('AccuValve Takeoff'!C1375="","",'AccuValve Takeoff'!C1375)</f>
        <v/>
      </c>
      <c r="D1374" s="23" t="str">
        <f>IF('AccuValve Takeoff'!D1375="","",'AccuValve Takeoff'!D1375)</f>
        <v/>
      </c>
      <c r="E1374" s="23" t="str">
        <f>IF('AccuValve Takeoff'!S1375="","",'AccuValve Takeoff'!S1375)</f>
        <v/>
      </c>
      <c r="F1374" s="23" t="str">
        <f>IF('AccuValve Takeoff'!F1375="","",'AccuValve Takeoff'!F1375)</f>
        <v/>
      </c>
      <c r="G1374" s="23" t="str">
        <f>IF('AccuValve Takeoff'!R1375="","",'AccuValve Takeoff'!R1375)</f>
        <v/>
      </c>
      <c r="H1374" s="23" t="str">
        <f>IF('AccuValve Takeoff'!G1375="","",'AccuValve Takeoff'!G1375)</f>
        <v/>
      </c>
      <c r="I1374" s="23" t="str">
        <f>IF('AccuValve Takeoff'!H1375="","",'AccuValve Takeoff'!H1375)</f>
        <v/>
      </c>
      <c r="J1374" s="326" t="str">
        <f>IF('AccuValve Takeoff'!I1375="","",IF('AccuValve Takeoff'!I1375="Not Available","",'AccuValve Takeoff'!I1375))</f>
        <v/>
      </c>
      <c r="K1374" s="326" t="str">
        <f>IF('AccuValve Takeoff'!J1375="","",IF('AccuValve Takeoff'!J1375="Not Available","",'AccuValve Takeoff'!J1375))</f>
        <v/>
      </c>
      <c r="L1374" s="326" t="str">
        <f>IF('AccuValve Takeoff'!K1375="","",IF('AccuValve Takeoff'!K1375="Not Available","",'AccuValve Takeoff'!K1375))</f>
        <v/>
      </c>
      <c r="M1374" s="326" t="str">
        <f>IF('AccuValve Takeoff'!L1375="","",IF('AccuValve Takeoff'!L1375="Not Available","",'AccuValve Takeoff'!L1375))</f>
        <v/>
      </c>
      <c r="N1374" s="326" t="str">
        <f>IF('AccuValve Takeoff'!M1375="","",IF('AccuValve Takeoff'!M1375="Not Available","",'AccuValve Takeoff'!M1375))</f>
        <v/>
      </c>
      <c r="O1374" s="23" t="str">
        <f>IF('AccuValve Takeoff'!N1375="","",'AccuValve Takeoff'!N1375)</f>
        <v/>
      </c>
      <c r="P1374" s="23" t="str">
        <f>IF('AccuValve Takeoff'!O1375="","",'AccuValve Takeoff'!O1375)</f>
        <v/>
      </c>
      <c r="Q1374" s="23" t="str">
        <f>IF('AccuValve Takeoff'!P1375="","",'AccuValve Takeoff'!P1375)</f>
        <v/>
      </c>
      <c r="R1374" s="34" t="str">
        <f>IF('AccuValve Takeoff'!Q1375="","",'AccuValve Takeoff'!Q1375)</f>
        <v xml:space="preserve"> </v>
      </c>
      <c r="S1374" s="35" t="str">
        <f>'AccuValve Takeoff'!T1375</f>
        <v/>
      </c>
      <c r="T1374" s="35" t="str">
        <f>'AccuValve Takeoff'!U1375</f>
        <v/>
      </c>
      <c r="U1374" s="325" t="str">
        <f>'AccuValve Takeoff'!BC1375</f>
        <v/>
      </c>
      <c r="V1374" s="38"/>
      <c r="W1374" s="11"/>
      <c r="X1374" s="11"/>
      <c r="Y1374" s="11"/>
    </row>
    <row r="1375" spans="1:25" ht="20.100000000000001" customHeight="1" x14ac:dyDescent="0.2">
      <c r="A1375" s="12">
        <v>1367</v>
      </c>
      <c r="B1375" s="23" t="str">
        <f>IF('AccuValve Takeoff'!B1376="","",'AccuValve Takeoff'!B1376)</f>
        <v/>
      </c>
      <c r="C1375" s="45" t="str">
        <f>IF('AccuValve Takeoff'!C1376="","",'AccuValve Takeoff'!C1376)</f>
        <v/>
      </c>
      <c r="D1375" s="23" t="str">
        <f>IF('AccuValve Takeoff'!D1376="","",'AccuValve Takeoff'!D1376)</f>
        <v/>
      </c>
      <c r="E1375" s="23" t="str">
        <f>IF('AccuValve Takeoff'!S1376="","",'AccuValve Takeoff'!S1376)</f>
        <v/>
      </c>
      <c r="F1375" s="23" t="str">
        <f>IF('AccuValve Takeoff'!F1376="","",'AccuValve Takeoff'!F1376)</f>
        <v/>
      </c>
      <c r="G1375" s="23" t="str">
        <f>IF('AccuValve Takeoff'!R1376="","",'AccuValve Takeoff'!R1376)</f>
        <v/>
      </c>
      <c r="H1375" s="23" t="str">
        <f>IF('AccuValve Takeoff'!G1376="","",'AccuValve Takeoff'!G1376)</f>
        <v/>
      </c>
      <c r="I1375" s="23" t="str">
        <f>IF('AccuValve Takeoff'!H1376="","",'AccuValve Takeoff'!H1376)</f>
        <v/>
      </c>
      <c r="J1375" s="326" t="str">
        <f>IF('AccuValve Takeoff'!I1376="","",IF('AccuValve Takeoff'!I1376="Not Available","",'AccuValve Takeoff'!I1376))</f>
        <v/>
      </c>
      <c r="K1375" s="326" t="str">
        <f>IF('AccuValve Takeoff'!J1376="","",IF('AccuValve Takeoff'!J1376="Not Available","",'AccuValve Takeoff'!J1376))</f>
        <v/>
      </c>
      <c r="L1375" s="326" t="str">
        <f>IF('AccuValve Takeoff'!K1376="","",IF('AccuValve Takeoff'!K1376="Not Available","",'AccuValve Takeoff'!K1376))</f>
        <v/>
      </c>
      <c r="M1375" s="326" t="str">
        <f>IF('AccuValve Takeoff'!L1376="","",IF('AccuValve Takeoff'!L1376="Not Available","",'AccuValve Takeoff'!L1376))</f>
        <v/>
      </c>
      <c r="N1375" s="326" t="str">
        <f>IF('AccuValve Takeoff'!M1376="","",IF('AccuValve Takeoff'!M1376="Not Available","",'AccuValve Takeoff'!M1376))</f>
        <v/>
      </c>
      <c r="O1375" s="23" t="str">
        <f>IF('AccuValve Takeoff'!N1376="","",'AccuValve Takeoff'!N1376)</f>
        <v/>
      </c>
      <c r="P1375" s="23" t="str">
        <f>IF('AccuValve Takeoff'!O1376="","",'AccuValve Takeoff'!O1376)</f>
        <v/>
      </c>
      <c r="Q1375" s="23" t="str">
        <f>IF('AccuValve Takeoff'!P1376="","",'AccuValve Takeoff'!P1376)</f>
        <v/>
      </c>
      <c r="R1375" s="34" t="str">
        <f>IF('AccuValve Takeoff'!Q1376="","",'AccuValve Takeoff'!Q1376)</f>
        <v xml:space="preserve"> </v>
      </c>
      <c r="S1375" s="35" t="str">
        <f>'AccuValve Takeoff'!T1376</f>
        <v/>
      </c>
      <c r="T1375" s="35" t="str">
        <f>'AccuValve Takeoff'!U1376</f>
        <v/>
      </c>
      <c r="U1375" s="325" t="str">
        <f>'AccuValve Takeoff'!BC1376</f>
        <v/>
      </c>
      <c r="V1375" s="38"/>
      <c r="W1375" s="11"/>
      <c r="X1375" s="11"/>
      <c r="Y1375" s="11"/>
    </row>
    <row r="1376" spans="1:25" ht="20.100000000000001" customHeight="1" x14ac:dyDescent="0.2">
      <c r="A1376" s="12">
        <v>1368</v>
      </c>
      <c r="B1376" s="23" t="str">
        <f>IF('AccuValve Takeoff'!B1377="","",'AccuValve Takeoff'!B1377)</f>
        <v/>
      </c>
      <c r="C1376" s="45" t="str">
        <f>IF('AccuValve Takeoff'!C1377="","",'AccuValve Takeoff'!C1377)</f>
        <v/>
      </c>
      <c r="D1376" s="23" t="str">
        <f>IF('AccuValve Takeoff'!D1377="","",'AccuValve Takeoff'!D1377)</f>
        <v/>
      </c>
      <c r="E1376" s="23" t="str">
        <f>IF('AccuValve Takeoff'!S1377="","",'AccuValve Takeoff'!S1377)</f>
        <v/>
      </c>
      <c r="F1376" s="23" t="str">
        <f>IF('AccuValve Takeoff'!F1377="","",'AccuValve Takeoff'!F1377)</f>
        <v/>
      </c>
      <c r="G1376" s="23" t="str">
        <f>IF('AccuValve Takeoff'!R1377="","",'AccuValve Takeoff'!R1377)</f>
        <v/>
      </c>
      <c r="H1376" s="23" t="str">
        <f>IF('AccuValve Takeoff'!G1377="","",'AccuValve Takeoff'!G1377)</f>
        <v/>
      </c>
      <c r="I1376" s="23" t="str">
        <f>IF('AccuValve Takeoff'!H1377="","",'AccuValve Takeoff'!H1377)</f>
        <v/>
      </c>
      <c r="J1376" s="326" t="str">
        <f>IF('AccuValve Takeoff'!I1377="","",IF('AccuValve Takeoff'!I1377="Not Available","",'AccuValve Takeoff'!I1377))</f>
        <v/>
      </c>
      <c r="K1376" s="326" t="str">
        <f>IF('AccuValve Takeoff'!J1377="","",IF('AccuValve Takeoff'!J1377="Not Available","",'AccuValve Takeoff'!J1377))</f>
        <v/>
      </c>
      <c r="L1376" s="326" t="str">
        <f>IF('AccuValve Takeoff'!K1377="","",IF('AccuValve Takeoff'!K1377="Not Available","",'AccuValve Takeoff'!K1377))</f>
        <v/>
      </c>
      <c r="M1376" s="326" t="str">
        <f>IF('AccuValve Takeoff'!L1377="","",IF('AccuValve Takeoff'!L1377="Not Available","",'AccuValve Takeoff'!L1377))</f>
        <v/>
      </c>
      <c r="N1376" s="326" t="str">
        <f>IF('AccuValve Takeoff'!M1377="","",IF('AccuValve Takeoff'!M1377="Not Available","",'AccuValve Takeoff'!M1377))</f>
        <v/>
      </c>
      <c r="O1376" s="23" t="str">
        <f>IF('AccuValve Takeoff'!N1377="","",'AccuValve Takeoff'!N1377)</f>
        <v/>
      </c>
      <c r="P1376" s="23" t="str">
        <f>IF('AccuValve Takeoff'!O1377="","",'AccuValve Takeoff'!O1377)</f>
        <v/>
      </c>
      <c r="Q1376" s="23" t="str">
        <f>IF('AccuValve Takeoff'!P1377="","",'AccuValve Takeoff'!P1377)</f>
        <v/>
      </c>
      <c r="R1376" s="34" t="str">
        <f>IF('AccuValve Takeoff'!Q1377="","",'AccuValve Takeoff'!Q1377)</f>
        <v xml:space="preserve"> </v>
      </c>
      <c r="S1376" s="35" t="str">
        <f>'AccuValve Takeoff'!T1377</f>
        <v/>
      </c>
      <c r="T1376" s="35" t="str">
        <f>'AccuValve Takeoff'!U1377</f>
        <v/>
      </c>
      <c r="U1376" s="325" t="str">
        <f>'AccuValve Takeoff'!BC1377</f>
        <v/>
      </c>
      <c r="V1376" s="38"/>
      <c r="W1376" s="11"/>
      <c r="X1376" s="11"/>
      <c r="Y1376" s="11"/>
    </row>
    <row r="1377" spans="1:25" ht="20.100000000000001" customHeight="1" x14ac:dyDescent="0.2">
      <c r="A1377" s="12">
        <v>1369</v>
      </c>
      <c r="B1377" s="23" t="str">
        <f>IF('AccuValve Takeoff'!B1378="","",'AccuValve Takeoff'!B1378)</f>
        <v/>
      </c>
      <c r="C1377" s="45" t="str">
        <f>IF('AccuValve Takeoff'!C1378="","",'AccuValve Takeoff'!C1378)</f>
        <v/>
      </c>
      <c r="D1377" s="23" t="str">
        <f>IF('AccuValve Takeoff'!D1378="","",'AccuValve Takeoff'!D1378)</f>
        <v/>
      </c>
      <c r="E1377" s="23" t="str">
        <f>IF('AccuValve Takeoff'!S1378="","",'AccuValve Takeoff'!S1378)</f>
        <v/>
      </c>
      <c r="F1377" s="23" t="str">
        <f>IF('AccuValve Takeoff'!F1378="","",'AccuValve Takeoff'!F1378)</f>
        <v/>
      </c>
      <c r="G1377" s="23" t="str">
        <f>IF('AccuValve Takeoff'!R1378="","",'AccuValve Takeoff'!R1378)</f>
        <v/>
      </c>
      <c r="H1377" s="23" t="str">
        <f>IF('AccuValve Takeoff'!G1378="","",'AccuValve Takeoff'!G1378)</f>
        <v/>
      </c>
      <c r="I1377" s="23" t="str">
        <f>IF('AccuValve Takeoff'!H1378="","",'AccuValve Takeoff'!H1378)</f>
        <v/>
      </c>
      <c r="J1377" s="326" t="str">
        <f>IF('AccuValve Takeoff'!I1378="","",IF('AccuValve Takeoff'!I1378="Not Available","",'AccuValve Takeoff'!I1378))</f>
        <v/>
      </c>
      <c r="K1377" s="326" t="str">
        <f>IF('AccuValve Takeoff'!J1378="","",IF('AccuValve Takeoff'!J1378="Not Available","",'AccuValve Takeoff'!J1378))</f>
        <v/>
      </c>
      <c r="L1377" s="326" t="str">
        <f>IF('AccuValve Takeoff'!K1378="","",IF('AccuValve Takeoff'!K1378="Not Available","",'AccuValve Takeoff'!K1378))</f>
        <v/>
      </c>
      <c r="M1377" s="326" t="str">
        <f>IF('AccuValve Takeoff'!L1378="","",IF('AccuValve Takeoff'!L1378="Not Available","",'AccuValve Takeoff'!L1378))</f>
        <v/>
      </c>
      <c r="N1377" s="326" t="str">
        <f>IF('AccuValve Takeoff'!M1378="","",IF('AccuValve Takeoff'!M1378="Not Available","",'AccuValve Takeoff'!M1378))</f>
        <v/>
      </c>
      <c r="O1377" s="23" t="str">
        <f>IF('AccuValve Takeoff'!N1378="","",'AccuValve Takeoff'!N1378)</f>
        <v/>
      </c>
      <c r="P1377" s="23" t="str">
        <f>IF('AccuValve Takeoff'!O1378="","",'AccuValve Takeoff'!O1378)</f>
        <v/>
      </c>
      <c r="Q1377" s="23" t="str">
        <f>IF('AccuValve Takeoff'!P1378="","",'AccuValve Takeoff'!P1378)</f>
        <v/>
      </c>
      <c r="R1377" s="34" t="str">
        <f>IF('AccuValve Takeoff'!Q1378="","",'AccuValve Takeoff'!Q1378)</f>
        <v xml:space="preserve"> </v>
      </c>
      <c r="S1377" s="35" t="str">
        <f>'AccuValve Takeoff'!T1378</f>
        <v/>
      </c>
      <c r="T1377" s="35" t="str">
        <f>'AccuValve Takeoff'!U1378</f>
        <v/>
      </c>
      <c r="U1377" s="325" t="str">
        <f>'AccuValve Takeoff'!BC1378</f>
        <v/>
      </c>
      <c r="V1377" s="38"/>
      <c r="W1377" s="11"/>
      <c r="X1377" s="11"/>
      <c r="Y1377" s="11"/>
    </row>
    <row r="1378" spans="1:25" ht="20.100000000000001" customHeight="1" x14ac:dyDescent="0.2">
      <c r="A1378" s="12">
        <v>1370</v>
      </c>
      <c r="B1378" s="23" t="str">
        <f>IF('AccuValve Takeoff'!B1379="","",'AccuValve Takeoff'!B1379)</f>
        <v/>
      </c>
      <c r="C1378" s="45" t="str">
        <f>IF('AccuValve Takeoff'!C1379="","",'AccuValve Takeoff'!C1379)</f>
        <v/>
      </c>
      <c r="D1378" s="23" t="str">
        <f>IF('AccuValve Takeoff'!D1379="","",'AccuValve Takeoff'!D1379)</f>
        <v/>
      </c>
      <c r="E1378" s="23" t="str">
        <f>IF('AccuValve Takeoff'!S1379="","",'AccuValve Takeoff'!S1379)</f>
        <v/>
      </c>
      <c r="F1378" s="23" t="str">
        <f>IF('AccuValve Takeoff'!F1379="","",'AccuValve Takeoff'!F1379)</f>
        <v/>
      </c>
      <c r="G1378" s="23" t="str">
        <f>IF('AccuValve Takeoff'!R1379="","",'AccuValve Takeoff'!R1379)</f>
        <v/>
      </c>
      <c r="H1378" s="23" t="str">
        <f>IF('AccuValve Takeoff'!G1379="","",'AccuValve Takeoff'!G1379)</f>
        <v/>
      </c>
      <c r="I1378" s="23" t="str">
        <f>IF('AccuValve Takeoff'!H1379="","",'AccuValve Takeoff'!H1379)</f>
        <v/>
      </c>
      <c r="J1378" s="326" t="str">
        <f>IF('AccuValve Takeoff'!I1379="","",IF('AccuValve Takeoff'!I1379="Not Available","",'AccuValve Takeoff'!I1379))</f>
        <v/>
      </c>
      <c r="K1378" s="326" t="str">
        <f>IF('AccuValve Takeoff'!J1379="","",IF('AccuValve Takeoff'!J1379="Not Available","",'AccuValve Takeoff'!J1379))</f>
        <v/>
      </c>
      <c r="L1378" s="326" t="str">
        <f>IF('AccuValve Takeoff'!K1379="","",IF('AccuValve Takeoff'!K1379="Not Available","",'AccuValve Takeoff'!K1379))</f>
        <v/>
      </c>
      <c r="M1378" s="326" t="str">
        <f>IF('AccuValve Takeoff'!L1379="","",IF('AccuValve Takeoff'!L1379="Not Available","",'AccuValve Takeoff'!L1379))</f>
        <v/>
      </c>
      <c r="N1378" s="326" t="str">
        <f>IF('AccuValve Takeoff'!M1379="","",IF('AccuValve Takeoff'!M1379="Not Available","",'AccuValve Takeoff'!M1379))</f>
        <v/>
      </c>
      <c r="O1378" s="23" t="str">
        <f>IF('AccuValve Takeoff'!N1379="","",'AccuValve Takeoff'!N1379)</f>
        <v/>
      </c>
      <c r="P1378" s="23" t="str">
        <f>IF('AccuValve Takeoff'!O1379="","",'AccuValve Takeoff'!O1379)</f>
        <v/>
      </c>
      <c r="Q1378" s="23" t="str">
        <f>IF('AccuValve Takeoff'!P1379="","",'AccuValve Takeoff'!P1379)</f>
        <v/>
      </c>
      <c r="R1378" s="34" t="str">
        <f>IF('AccuValve Takeoff'!Q1379="","",'AccuValve Takeoff'!Q1379)</f>
        <v xml:space="preserve"> </v>
      </c>
      <c r="S1378" s="35" t="str">
        <f>'AccuValve Takeoff'!T1379</f>
        <v/>
      </c>
      <c r="T1378" s="35" t="str">
        <f>'AccuValve Takeoff'!U1379</f>
        <v/>
      </c>
      <c r="U1378" s="325" t="str">
        <f>'AccuValve Takeoff'!BC1379</f>
        <v/>
      </c>
      <c r="V1378" s="38"/>
      <c r="W1378" s="11"/>
      <c r="X1378" s="11"/>
      <c r="Y1378" s="11"/>
    </row>
    <row r="1379" spans="1:25" ht="20.100000000000001" customHeight="1" x14ac:dyDescent="0.2">
      <c r="A1379" s="12">
        <v>1371</v>
      </c>
      <c r="B1379" s="23" t="str">
        <f>IF('AccuValve Takeoff'!B1380="","",'AccuValve Takeoff'!B1380)</f>
        <v/>
      </c>
      <c r="C1379" s="45" t="str">
        <f>IF('AccuValve Takeoff'!C1380="","",'AccuValve Takeoff'!C1380)</f>
        <v/>
      </c>
      <c r="D1379" s="23" t="str">
        <f>IF('AccuValve Takeoff'!D1380="","",'AccuValve Takeoff'!D1380)</f>
        <v/>
      </c>
      <c r="E1379" s="23" t="str">
        <f>IF('AccuValve Takeoff'!S1380="","",'AccuValve Takeoff'!S1380)</f>
        <v/>
      </c>
      <c r="F1379" s="23" t="str">
        <f>IF('AccuValve Takeoff'!F1380="","",'AccuValve Takeoff'!F1380)</f>
        <v/>
      </c>
      <c r="G1379" s="23" t="str">
        <f>IF('AccuValve Takeoff'!R1380="","",'AccuValve Takeoff'!R1380)</f>
        <v/>
      </c>
      <c r="H1379" s="23" t="str">
        <f>IF('AccuValve Takeoff'!G1380="","",'AccuValve Takeoff'!G1380)</f>
        <v/>
      </c>
      <c r="I1379" s="23" t="str">
        <f>IF('AccuValve Takeoff'!H1380="","",'AccuValve Takeoff'!H1380)</f>
        <v/>
      </c>
      <c r="J1379" s="326" t="str">
        <f>IF('AccuValve Takeoff'!I1380="","",IF('AccuValve Takeoff'!I1380="Not Available","",'AccuValve Takeoff'!I1380))</f>
        <v/>
      </c>
      <c r="K1379" s="326" t="str">
        <f>IF('AccuValve Takeoff'!J1380="","",IF('AccuValve Takeoff'!J1380="Not Available","",'AccuValve Takeoff'!J1380))</f>
        <v/>
      </c>
      <c r="L1379" s="326" t="str">
        <f>IF('AccuValve Takeoff'!K1380="","",IF('AccuValve Takeoff'!K1380="Not Available","",'AccuValve Takeoff'!K1380))</f>
        <v/>
      </c>
      <c r="M1379" s="326" t="str">
        <f>IF('AccuValve Takeoff'!L1380="","",IF('AccuValve Takeoff'!L1380="Not Available","",'AccuValve Takeoff'!L1380))</f>
        <v/>
      </c>
      <c r="N1379" s="326" t="str">
        <f>IF('AccuValve Takeoff'!M1380="","",IF('AccuValve Takeoff'!M1380="Not Available","",'AccuValve Takeoff'!M1380))</f>
        <v/>
      </c>
      <c r="O1379" s="23" t="str">
        <f>IF('AccuValve Takeoff'!N1380="","",'AccuValve Takeoff'!N1380)</f>
        <v/>
      </c>
      <c r="P1379" s="23" t="str">
        <f>IF('AccuValve Takeoff'!O1380="","",'AccuValve Takeoff'!O1380)</f>
        <v/>
      </c>
      <c r="Q1379" s="23" t="str">
        <f>IF('AccuValve Takeoff'!P1380="","",'AccuValve Takeoff'!P1380)</f>
        <v/>
      </c>
      <c r="R1379" s="34" t="str">
        <f>IF('AccuValve Takeoff'!Q1380="","",'AccuValve Takeoff'!Q1380)</f>
        <v xml:space="preserve"> </v>
      </c>
      <c r="S1379" s="35" t="str">
        <f>'AccuValve Takeoff'!T1380</f>
        <v/>
      </c>
      <c r="T1379" s="35" t="str">
        <f>'AccuValve Takeoff'!U1380</f>
        <v/>
      </c>
      <c r="U1379" s="325" t="str">
        <f>'AccuValve Takeoff'!BC1380</f>
        <v/>
      </c>
      <c r="V1379" s="38"/>
      <c r="W1379" s="11"/>
      <c r="X1379" s="11"/>
      <c r="Y1379" s="11"/>
    </row>
    <row r="1380" spans="1:25" ht="20.100000000000001" customHeight="1" x14ac:dyDescent="0.2">
      <c r="A1380" s="12">
        <v>1372</v>
      </c>
      <c r="B1380" s="23" t="str">
        <f>IF('AccuValve Takeoff'!B1381="","",'AccuValve Takeoff'!B1381)</f>
        <v/>
      </c>
      <c r="C1380" s="45" t="str">
        <f>IF('AccuValve Takeoff'!C1381="","",'AccuValve Takeoff'!C1381)</f>
        <v/>
      </c>
      <c r="D1380" s="23" t="str">
        <f>IF('AccuValve Takeoff'!D1381="","",'AccuValve Takeoff'!D1381)</f>
        <v/>
      </c>
      <c r="E1380" s="23" t="str">
        <f>IF('AccuValve Takeoff'!S1381="","",'AccuValve Takeoff'!S1381)</f>
        <v/>
      </c>
      <c r="F1380" s="23" t="str">
        <f>IF('AccuValve Takeoff'!F1381="","",'AccuValve Takeoff'!F1381)</f>
        <v/>
      </c>
      <c r="G1380" s="23" t="str">
        <f>IF('AccuValve Takeoff'!R1381="","",'AccuValve Takeoff'!R1381)</f>
        <v/>
      </c>
      <c r="H1380" s="23" t="str">
        <f>IF('AccuValve Takeoff'!G1381="","",'AccuValve Takeoff'!G1381)</f>
        <v/>
      </c>
      <c r="I1380" s="23" t="str">
        <f>IF('AccuValve Takeoff'!H1381="","",'AccuValve Takeoff'!H1381)</f>
        <v/>
      </c>
      <c r="J1380" s="326" t="str">
        <f>IF('AccuValve Takeoff'!I1381="","",IF('AccuValve Takeoff'!I1381="Not Available","",'AccuValve Takeoff'!I1381))</f>
        <v/>
      </c>
      <c r="K1380" s="326" t="str">
        <f>IF('AccuValve Takeoff'!J1381="","",IF('AccuValve Takeoff'!J1381="Not Available","",'AccuValve Takeoff'!J1381))</f>
        <v/>
      </c>
      <c r="L1380" s="326" t="str">
        <f>IF('AccuValve Takeoff'!K1381="","",IF('AccuValve Takeoff'!K1381="Not Available","",'AccuValve Takeoff'!K1381))</f>
        <v/>
      </c>
      <c r="M1380" s="326" t="str">
        <f>IF('AccuValve Takeoff'!L1381="","",IF('AccuValve Takeoff'!L1381="Not Available","",'AccuValve Takeoff'!L1381))</f>
        <v/>
      </c>
      <c r="N1380" s="326" t="str">
        <f>IF('AccuValve Takeoff'!M1381="","",IF('AccuValve Takeoff'!M1381="Not Available","",'AccuValve Takeoff'!M1381))</f>
        <v/>
      </c>
      <c r="O1380" s="23" t="str">
        <f>IF('AccuValve Takeoff'!N1381="","",'AccuValve Takeoff'!N1381)</f>
        <v/>
      </c>
      <c r="P1380" s="23" t="str">
        <f>IF('AccuValve Takeoff'!O1381="","",'AccuValve Takeoff'!O1381)</f>
        <v/>
      </c>
      <c r="Q1380" s="23" t="str">
        <f>IF('AccuValve Takeoff'!P1381="","",'AccuValve Takeoff'!P1381)</f>
        <v/>
      </c>
      <c r="R1380" s="34" t="str">
        <f>IF('AccuValve Takeoff'!Q1381="","",'AccuValve Takeoff'!Q1381)</f>
        <v xml:space="preserve"> </v>
      </c>
      <c r="S1380" s="35" t="str">
        <f>'AccuValve Takeoff'!T1381</f>
        <v/>
      </c>
      <c r="T1380" s="35" t="str">
        <f>'AccuValve Takeoff'!U1381</f>
        <v/>
      </c>
      <c r="U1380" s="325" t="str">
        <f>'AccuValve Takeoff'!BC1381</f>
        <v/>
      </c>
      <c r="V1380" s="38"/>
      <c r="W1380" s="11"/>
      <c r="X1380" s="11"/>
      <c r="Y1380" s="11"/>
    </row>
    <row r="1381" spans="1:25" ht="20.100000000000001" customHeight="1" x14ac:dyDescent="0.2">
      <c r="A1381" s="12">
        <v>1373</v>
      </c>
      <c r="B1381" s="23" t="str">
        <f>IF('AccuValve Takeoff'!B1382="","",'AccuValve Takeoff'!B1382)</f>
        <v/>
      </c>
      <c r="C1381" s="45" t="str">
        <f>IF('AccuValve Takeoff'!C1382="","",'AccuValve Takeoff'!C1382)</f>
        <v/>
      </c>
      <c r="D1381" s="23" t="str">
        <f>IF('AccuValve Takeoff'!D1382="","",'AccuValve Takeoff'!D1382)</f>
        <v/>
      </c>
      <c r="E1381" s="23" t="str">
        <f>IF('AccuValve Takeoff'!S1382="","",'AccuValve Takeoff'!S1382)</f>
        <v/>
      </c>
      <c r="F1381" s="23" t="str">
        <f>IF('AccuValve Takeoff'!F1382="","",'AccuValve Takeoff'!F1382)</f>
        <v/>
      </c>
      <c r="G1381" s="23" t="str">
        <f>IF('AccuValve Takeoff'!R1382="","",'AccuValve Takeoff'!R1382)</f>
        <v/>
      </c>
      <c r="H1381" s="23" t="str">
        <f>IF('AccuValve Takeoff'!G1382="","",'AccuValve Takeoff'!G1382)</f>
        <v/>
      </c>
      <c r="I1381" s="23" t="str">
        <f>IF('AccuValve Takeoff'!H1382="","",'AccuValve Takeoff'!H1382)</f>
        <v/>
      </c>
      <c r="J1381" s="326" t="str">
        <f>IF('AccuValve Takeoff'!I1382="","",IF('AccuValve Takeoff'!I1382="Not Available","",'AccuValve Takeoff'!I1382))</f>
        <v/>
      </c>
      <c r="K1381" s="326" t="str">
        <f>IF('AccuValve Takeoff'!J1382="","",IF('AccuValve Takeoff'!J1382="Not Available","",'AccuValve Takeoff'!J1382))</f>
        <v/>
      </c>
      <c r="L1381" s="326" t="str">
        <f>IF('AccuValve Takeoff'!K1382="","",IF('AccuValve Takeoff'!K1382="Not Available","",'AccuValve Takeoff'!K1382))</f>
        <v/>
      </c>
      <c r="M1381" s="326" t="str">
        <f>IF('AccuValve Takeoff'!L1382="","",IF('AccuValve Takeoff'!L1382="Not Available","",'AccuValve Takeoff'!L1382))</f>
        <v/>
      </c>
      <c r="N1381" s="326" t="str">
        <f>IF('AccuValve Takeoff'!M1382="","",IF('AccuValve Takeoff'!M1382="Not Available","",'AccuValve Takeoff'!M1382))</f>
        <v/>
      </c>
      <c r="O1381" s="23" t="str">
        <f>IF('AccuValve Takeoff'!N1382="","",'AccuValve Takeoff'!N1382)</f>
        <v/>
      </c>
      <c r="P1381" s="23" t="str">
        <f>IF('AccuValve Takeoff'!O1382="","",'AccuValve Takeoff'!O1382)</f>
        <v/>
      </c>
      <c r="Q1381" s="23" t="str">
        <f>IF('AccuValve Takeoff'!P1382="","",'AccuValve Takeoff'!P1382)</f>
        <v/>
      </c>
      <c r="R1381" s="34" t="str">
        <f>IF('AccuValve Takeoff'!Q1382="","",'AccuValve Takeoff'!Q1382)</f>
        <v xml:space="preserve"> </v>
      </c>
      <c r="S1381" s="35" t="str">
        <f>'AccuValve Takeoff'!T1382</f>
        <v/>
      </c>
      <c r="T1381" s="35" t="str">
        <f>'AccuValve Takeoff'!U1382</f>
        <v/>
      </c>
      <c r="U1381" s="325" t="str">
        <f>'AccuValve Takeoff'!BC1382</f>
        <v/>
      </c>
      <c r="V1381" s="38"/>
      <c r="W1381" s="11"/>
      <c r="X1381" s="11"/>
      <c r="Y1381" s="11"/>
    </row>
    <row r="1382" spans="1:25" ht="20.100000000000001" customHeight="1" x14ac:dyDescent="0.2">
      <c r="A1382" s="12">
        <v>1374</v>
      </c>
      <c r="B1382" s="23" t="str">
        <f>IF('AccuValve Takeoff'!B1383="","",'AccuValve Takeoff'!B1383)</f>
        <v/>
      </c>
      <c r="C1382" s="45" t="str">
        <f>IF('AccuValve Takeoff'!C1383="","",'AccuValve Takeoff'!C1383)</f>
        <v/>
      </c>
      <c r="D1382" s="23" t="str">
        <f>IF('AccuValve Takeoff'!D1383="","",'AccuValve Takeoff'!D1383)</f>
        <v/>
      </c>
      <c r="E1382" s="23" t="str">
        <f>IF('AccuValve Takeoff'!S1383="","",'AccuValve Takeoff'!S1383)</f>
        <v/>
      </c>
      <c r="F1382" s="23" t="str">
        <f>IF('AccuValve Takeoff'!F1383="","",'AccuValve Takeoff'!F1383)</f>
        <v/>
      </c>
      <c r="G1382" s="23" t="str">
        <f>IF('AccuValve Takeoff'!R1383="","",'AccuValve Takeoff'!R1383)</f>
        <v/>
      </c>
      <c r="H1382" s="23" t="str">
        <f>IF('AccuValve Takeoff'!G1383="","",'AccuValve Takeoff'!G1383)</f>
        <v/>
      </c>
      <c r="I1382" s="23" t="str">
        <f>IF('AccuValve Takeoff'!H1383="","",'AccuValve Takeoff'!H1383)</f>
        <v/>
      </c>
      <c r="J1382" s="326" t="str">
        <f>IF('AccuValve Takeoff'!I1383="","",IF('AccuValve Takeoff'!I1383="Not Available","",'AccuValve Takeoff'!I1383))</f>
        <v/>
      </c>
      <c r="K1382" s="326" t="str">
        <f>IF('AccuValve Takeoff'!J1383="","",IF('AccuValve Takeoff'!J1383="Not Available","",'AccuValve Takeoff'!J1383))</f>
        <v/>
      </c>
      <c r="L1382" s="326" t="str">
        <f>IF('AccuValve Takeoff'!K1383="","",IF('AccuValve Takeoff'!K1383="Not Available","",'AccuValve Takeoff'!K1383))</f>
        <v/>
      </c>
      <c r="M1382" s="326" t="str">
        <f>IF('AccuValve Takeoff'!L1383="","",IF('AccuValve Takeoff'!L1383="Not Available","",'AccuValve Takeoff'!L1383))</f>
        <v/>
      </c>
      <c r="N1382" s="326" t="str">
        <f>IF('AccuValve Takeoff'!M1383="","",IF('AccuValve Takeoff'!M1383="Not Available","",'AccuValve Takeoff'!M1383))</f>
        <v/>
      </c>
      <c r="O1382" s="23" t="str">
        <f>IF('AccuValve Takeoff'!N1383="","",'AccuValve Takeoff'!N1383)</f>
        <v/>
      </c>
      <c r="P1382" s="23" t="str">
        <f>IF('AccuValve Takeoff'!O1383="","",'AccuValve Takeoff'!O1383)</f>
        <v/>
      </c>
      <c r="Q1382" s="23" t="str">
        <f>IF('AccuValve Takeoff'!P1383="","",'AccuValve Takeoff'!P1383)</f>
        <v/>
      </c>
      <c r="R1382" s="34" t="str">
        <f>IF('AccuValve Takeoff'!Q1383="","",'AccuValve Takeoff'!Q1383)</f>
        <v xml:space="preserve"> </v>
      </c>
      <c r="S1382" s="35" t="str">
        <f>'AccuValve Takeoff'!T1383</f>
        <v/>
      </c>
      <c r="T1382" s="35" t="str">
        <f>'AccuValve Takeoff'!U1383</f>
        <v/>
      </c>
      <c r="U1382" s="325" t="str">
        <f>'AccuValve Takeoff'!BC1383</f>
        <v/>
      </c>
      <c r="V1382" s="38"/>
      <c r="W1382" s="11"/>
      <c r="X1382" s="11"/>
      <c r="Y1382" s="11"/>
    </row>
    <row r="1383" spans="1:25" ht="20.100000000000001" customHeight="1" x14ac:dyDescent="0.2">
      <c r="A1383" s="12">
        <v>1375</v>
      </c>
      <c r="B1383" s="23" t="str">
        <f>IF('AccuValve Takeoff'!B1384="","",'AccuValve Takeoff'!B1384)</f>
        <v/>
      </c>
      <c r="C1383" s="45" t="str">
        <f>IF('AccuValve Takeoff'!C1384="","",'AccuValve Takeoff'!C1384)</f>
        <v/>
      </c>
      <c r="D1383" s="23" t="str">
        <f>IF('AccuValve Takeoff'!D1384="","",'AccuValve Takeoff'!D1384)</f>
        <v/>
      </c>
      <c r="E1383" s="23" t="str">
        <f>IF('AccuValve Takeoff'!S1384="","",'AccuValve Takeoff'!S1384)</f>
        <v/>
      </c>
      <c r="F1383" s="23" t="str">
        <f>IF('AccuValve Takeoff'!F1384="","",'AccuValve Takeoff'!F1384)</f>
        <v/>
      </c>
      <c r="G1383" s="23" t="str">
        <f>IF('AccuValve Takeoff'!R1384="","",'AccuValve Takeoff'!R1384)</f>
        <v/>
      </c>
      <c r="H1383" s="23" t="str">
        <f>IF('AccuValve Takeoff'!G1384="","",'AccuValve Takeoff'!G1384)</f>
        <v/>
      </c>
      <c r="I1383" s="23" t="str">
        <f>IF('AccuValve Takeoff'!H1384="","",'AccuValve Takeoff'!H1384)</f>
        <v/>
      </c>
      <c r="J1383" s="326" t="str">
        <f>IF('AccuValve Takeoff'!I1384="","",IF('AccuValve Takeoff'!I1384="Not Available","",'AccuValve Takeoff'!I1384))</f>
        <v/>
      </c>
      <c r="K1383" s="326" t="str">
        <f>IF('AccuValve Takeoff'!J1384="","",IF('AccuValve Takeoff'!J1384="Not Available","",'AccuValve Takeoff'!J1384))</f>
        <v/>
      </c>
      <c r="L1383" s="326" t="str">
        <f>IF('AccuValve Takeoff'!K1384="","",IF('AccuValve Takeoff'!K1384="Not Available","",'AccuValve Takeoff'!K1384))</f>
        <v/>
      </c>
      <c r="M1383" s="326" t="str">
        <f>IF('AccuValve Takeoff'!L1384="","",IF('AccuValve Takeoff'!L1384="Not Available","",'AccuValve Takeoff'!L1384))</f>
        <v/>
      </c>
      <c r="N1383" s="326" t="str">
        <f>IF('AccuValve Takeoff'!M1384="","",IF('AccuValve Takeoff'!M1384="Not Available","",'AccuValve Takeoff'!M1384))</f>
        <v/>
      </c>
      <c r="O1383" s="23" t="str">
        <f>IF('AccuValve Takeoff'!N1384="","",'AccuValve Takeoff'!N1384)</f>
        <v/>
      </c>
      <c r="P1383" s="23" t="str">
        <f>IF('AccuValve Takeoff'!O1384="","",'AccuValve Takeoff'!O1384)</f>
        <v/>
      </c>
      <c r="Q1383" s="23" t="str">
        <f>IF('AccuValve Takeoff'!P1384="","",'AccuValve Takeoff'!P1384)</f>
        <v/>
      </c>
      <c r="R1383" s="34" t="str">
        <f>IF('AccuValve Takeoff'!Q1384="","",'AccuValve Takeoff'!Q1384)</f>
        <v xml:space="preserve"> </v>
      </c>
      <c r="S1383" s="35" t="str">
        <f>'AccuValve Takeoff'!T1384</f>
        <v/>
      </c>
      <c r="T1383" s="35" t="str">
        <f>'AccuValve Takeoff'!U1384</f>
        <v/>
      </c>
      <c r="U1383" s="325" t="str">
        <f>'AccuValve Takeoff'!BC1384</f>
        <v/>
      </c>
      <c r="V1383" s="38"/>
      <c r="W1383" s="11"/>
      <c r="X1383" s="11"/>
      <c r="Y1383" s="11"/>
    </row>
    <row r="1384" spans="1:25" ht="20.100000000000001" customHeight="1" x14ac:dyDescent="0.2">
      <c r="A1384" s="12">
        <v>1376</v>
      </c>
      <c r="B1384" s="23" t="str">
        <f>IF('AccuValve Takeoff'!B1385="","",'AccuValve Takeoff'!B1385)</f>
        <v/>
      </c>
      <c r="C1384" s="45" t="str">
        <f>IF('AccuValve Takeoff'!C1385="","",'AccuValve Takeoff'!C1385)</f>
        <v/>
      </c>
      <c r="D1384" s="23" t="str">
        <f>IF('AccuValve Takeoff'!D1385="","",'AccuValve Takeoff'!D1385)</f>
        <v/>
      </c>
      <c r="E1384" s="23" t="str">
        <f>IF('AccuValve Takeoff'!S1385="","",'AccuValve Takeoff'!S1385)</f>
        <v/>
      </c>
      <c r="F1384" s="23" t="str">
        <f>IF('AccuValve Takeoff'!F1385="","",'AccuValve Takeoff'!F1385)</f>
        <v/>
      </c>
      <c r="G1384" s="23" t="str">
        <f>IF('AccuValve Takeoff'!R1385="","",'AccuValve Takeoff'!R1385)</f>
        <v/>
      </c>
      <c r="H1384" s="23" t="str">
        <f>IF('AccuValve Takeoff'!G1385="","",'AccuValve Takeoff'!G1385)</f>
        <v/>
      </c>
      <c r="I1384" s="23" t="str">
        <f>IF('AccuValve Takeoff'!H1385="","",'AccuValve Takeoff'!H1385)</f>
        <v/>
      </c>
      <c r="J1384" s="326" t="str">
        <f>IF('AccuValve Takeoff'!I1385="","",IF('AccuValve Takeoff'!I1385="Not Available","",'AccuValve Takeoff'!I1385))</f>
        <v/>
      </c>
      <c r="K1384" s="326" t="str">
        <f>IF('AccuValve Takeoff'!J1385="","",IF('AccuValve Takeoff'!J1385="Not Available","",'AccuValve Takeoff'!J1385))</f>
        <v/>
      </c>
      <c r="L1384" s="326" t="str">
        <f>IF('AccuValve Takeoff'!K1385="","",IF('AccuValve Takeoff'!K1385="Not Available","",'AccuValve Takeoff'!K1385))</f>
        <v/>
      </c>
      <c r="M1384" s="326" t="str">
        <f>IF('AccuValve Takeoff'!L1385="","",IF('AccuValve Takeoff'!L1385="Not Available","",'AccuValve Takeoff'!L1385))</f>
        <v/>
      </c>
      <c r="N1384" s="326" t="str">
        <f>IF('AccuValve Takeoff'!M1385="","",IF('AccuValve Takeoff'!M1385="Not Available","",'AccuValve Takeoff'!M1385))</f>
        <v/>
      </c>
      <c r="O1384" s="23" t="str">
        <f>IF('AccuValve Takeoff'!N1385="","",'AccuValve Takeoff'!N1385)</f>
        <v/>
      </c>
      <c r="P1384" s="23" t="str">
        <f>IF('AccuValve Takeoff'!O1385="","",'AccuValve Takeoff'!O1385)</f>
        <v/>
      </c>
      <c r="Q1384" s="23" t="str">
        <f>IF('AccuValve Takeoff'!P1385="","",'AccuValve Takeoff'!P1385)</f>
        <v/>
      </c>
      <c r="R1384" s="34" t="str">
        <f>IF('AccuValve Takeoff'!Q1385="","",'AccuValve Takeoff'!Q1385)</f>
        <v xml:space="preserve"> </v>
      </c>
      <c r="S1384" s="35" t="str">
        <f>'AccuValve Takeoff'!T1385</f>
        <v/>
      </c>
      <c r="T1384" s="35" t="str">
        <f>'AccuValve Takeoff'!U1385</f>
        <v/>
      </c>
      <c r="U1384" s="325" t="str">
        <f>'AccuValve Takeoff'!BC1385</f>
        <v/>
      </c>
      <c r="V1384" s="38"/>
      <c r="W1384" s="11"/>
      <c r="X1384" s="11"/>
      <c r="Y1384" s="11"/>
    </row>
    <row r="1385" spans="1:25" ht="20.100000000000001" customHeight="1" x14ac:dyDescent="0.2">
      <c r="A1385" s="12">
        <v>1377</v>
      </c>
      <c r="B1385" s="23" t="str">
        <f>IF('AccuValve Takeoff'!B1386="","",'AccuValve Takeoff'!B1386)</f>
        <v/>
      </c>
      <c r="C1385" s="45" t="str">
        <f>IF('AccuValve Takeoff'!C1386="","",'AccuValve Takeoff'!C1386)</f>
        <v/>
      </c>
      <c r="D1385" s="23" t="str">
        <f>IF('AccuValve Takeoff'!D1386="","",'AccuValve Takeoff'!D1386)</f>
        <v/>
      </c>
      <c r="E1385" s="23" t="str">
        <f>IF('AccuValve Takeoff'!S1386="","",'AccuValve Takeoff'!S1386)</f>
        <v/>
      </c>
      <c r="F1385" s="23" t="str">
        <f>IF('AccuValve Takeoff'!F1386="","",'AccuValve Takeoff'!F1386)</f>
        <v/>
      </c>
      <c r="G1385" s="23" t="str">
        <f>IF('AccuValve Takeoff'!R1386="","",'AccuValve Takeoff'!R1386)</f>
        <v/>
      </c>
      <c r="H1385" s="23" t="str">
        <f>IF('AccuValve Takeoff'!G1386="","",'AccuValve Takeoff'!G1386)</f>
        <v/>
      </c>
      <c r="I1385" s="23" t="str">
        <f>IF('AccuValve Takeoff'!H1386="","",'AccuValve Takeoff'!H1386)</f>
        <v/>
      </c>
      <c r="J1385" s="326" t="str">
        <f>IF('AccuValve Takeoff'!I1386="","",IF('AccuValve Takeoff'!I1386="Not Available","",'AccuValve Takeoff'!I1386))</f>
        <v/>
      </c>
      <c r="K1385" s="326" t="str">
        <f>IF('AccuValve Takeoff'!J1386="","",IF('AccuValve Takeoff'!J1386="Not Available","",'AccuValve Takeoff'!J1386))</f>
        <v/>
      </c>
      <c r="L1385" s="326" t="str">
        <f>IF('AccuValve Takeoff'!K1386="","",IF('AccuValve Takeoff'!K1386="Not Available","",'AccuValve Takeoff'!K1386))</f>
        <v/>
      </c>
      <c r="M1385" s="326" t="str">
        <f>IF('AccuValve Takeoff'!L1386="","",IF('AccuValve Takeoff'!L1386="Not Available","",'AccuValve Takeoff'!L1386))</f>
        <v/>
      </c>
      <c r="N1385" s="326" t="str">
        <f>IF('AccuValve Takeoff'!M1386="","",IF('AccuValve Takeoff'!M1386="Not Available","",'AccuValve Takeoff'!M1386))</f>
        <v/>
      </c>
      <c r="O1385" s="23" t="str">
        <f>IF('AccuValve Takeoff'!N1386="","",'AccuValve Takeoff'!N1386)</f>
        <v/>
      </c>
      <c r="P1385" s="23" t="str">
        <f>IF('AccuValve Takeoff'!O1386="","",'AccuValve Takeoff'!O1386)</f>
        <v/>
      </c>
      <c r="Q1385" s="23" t="str">
        <f>IF('AccuValve Takeoff'!P1386="","",'AccuValve Takeoff'!P1386)</f>
        <v/>
      </c>
      <c r="R1385" s="34" t="str">
        <f>IF('AccuValve Takeoff'!Q1386="","",'AccuValve Takeoff'!Q1386)</f>
        <v xml:space="preserve"> </v>
      </c>
      <c r="S1385" s="35" t="str">
        <f>'AccuValve Takeoff'!T1386</f>
        <v/>
      </c>
      <c r="T1385" s="35" t="str">
        <f>'AccuValve Takeoff'!U1386</f>
        <v/>
      </c>
      <c r="U1385" s="325" t="str">
        <f>'AccuValve Takeoff'!BC1386</f>
        <v/>
      </c>
      <c r="V1385" s="38"/>
      <c r="W1385" s="11"/>
      <c r="X1385" s="11"/>
      <c r="Y1385" s="11"/>
    </row>
    <row r="1386" spans="1:25" ht="20.100000000000001" customHeight="1" x14ac:dyDescent="0.2">
      <c r="A1386" s="12">
        <v>1378</v>
      </c>
      <c r="B1386" s="23" t="str">
        <f>IF('AccuValve Takeoff'!B1387="","",'AccuValve Takeoff'!B1387)</f>
        <v/>
      </c>
      <c r="C1386" s="45" t="str">
        <f>IF('AccuValve Takeoff'!C1387="","",'AccuValve Takeoff'!C1387)</f>
        <v/>
      </c>
      <c r="D1386" s="23" t="str">
        <f>IF('AccuValve Takeoff'!D1387="","",'AccuValve Takeoff'!D1387)</f>
        <v/>
      </c>
      <c r="E1386" s="23" t="str">
        <f>IF('AccuValve Takeoff'!S1387="","",'AccuValve Takeoff'!S1387)</f>
        <v/>
      </c>
      <c r="F1386" s="23" t="str">
        <f>IF('AccuValve Takeoff'!F1387="","",'AccuValve Takeoff'!F1387)</f>
        <v/>
      </c>
      <c r="G1386" s="23" t="str">
        <f>IF('AccuValve Takeoff'!R1387="","",'AccuValve Takeoff'!R1387)</f>
        <v/>
      </c>
      <c r="H1386" s="23" t="str">
        <f>IF('AccuValve Takeoff'!G1387="","",'AccuValve Takeoff'!G1387)</f>
        <v/>
      </c>
      <c r="I1386" s="23" t="str">
        <f>IF('AccuValve Takeoff'!H1387="","",'AccuValve Takeoff'!H1387)</f>
        <v/>
      </c>
      <c r="J1386" s="326" t="str">
        <f>IF('AccuValve Takeoff'!I1387="","",IF('AccuValve Takeoff'!I1387="Not Available","",'AccuValve Takeoff'!I1387))</f>
        <v/>
      </c>
      <c r="K1386" s="326" t="str">
        <f>IF('AccuValve Takeoff'!J1387="","",IF('AccuValve Takeoff'!J1387="Not Available","",'AccuValve Takeoff'!J1387))</f>
        <v/>
      </c>
      <c r="L1386" s="326" t="str">
        <f>IF('AccuValve Takeoff'!K1387="","",IF('AccuValve Takeoff'!K1387="Not Available","",'AccuValve Takeoff'!K1387))</f>
        <v/>
      </c>
      <c r="M1386" s="326" t="str">
        <f>IF('AccuValve Takeoff'!L1387="","",IF('AccuValve Takeoff'!L1387="Not Available","",'AccuValve Takeoff'!L1387))</f>
        <v/>
      </c>
      <c r="N1386" s="326" t="str">
        <f>IF('AccuValve Takeoff'!M1387="","",IF('AccuValve Takeoff'!M1387="Not Available","",'AccuValve Takeoff'!M1387))</f>
        <v/>
      </c>
      <c r="O1386" s="23" t="str">
        <f>IF('AccuValve Takeoff'!N1387="","",'AccuValve Takeoff'!N1387)</f>
        <v/>
      </c>
      <c r="P1386" s="23" t="str">
        <f>IF('AccuValve Takeoff'!O1387="","",'AccuValve Takeoff'!O1387)</f>
        <v/>
      </c>
      <c r="Q1386" s="23" t="str">
        <f>IF('AccuValve Takeoff'!P1387="","",'AccuValve Takeoff'!P1387)</f>
        <v/>
      </c>
      <c r="R1386" s="34" t="str">
        <f>IF('AccuValve Takeoff'!Q1387="","",'AccuValve Takeoff'!Q1387)</f>
        <v xml:space="preserve"> </v>
      </c>
      <c r="S1386" s="35" t="str">
        <f>'AccuValve Takeoff'!T1387</f>
        <v/>
      </c>
      <c r="T1386" s="35" t="str">
        <f>'AccuValve Takeoff'!U1387</f>
        <v/>
      </c>
      <c r="U1386" s="325" t="str">
        <f>'AccuValve Takeoff'!BC1387</f>
        <v/>
      </c>
      <c r="V1386" s="38"/>
      <c r="W1386" s="11"/>
      <c r="X1386" s="11"/>
      <c r="Y1386" s="11"/>
    </row>
    <row r="1387" spans="1:25" ht="20.100000000000001" customHeight="1" x14ac:dyDescent="0.2">
      <c r="A1387" s="12">
        <v>1379</v>
      </c>
      <c r="B1387" s="23" t="str">
        <f>IF('AccuValve Takeoff'!B1388="","",'AccuValve Takeoff'!B1388)</f>
        <v/>
      </c>
      <c r="C1387" s="45" t="str">
        <f>IF('AccuValve Takeoff'!C1388="","",'AccuValve Takeoff'!C1388)</f>
        <v/>
      </c>
      <c r="D1387" s="23" t="str">
        <f>IF('AccuValve Takeoff'!D1388="","",'AccuValve Takeoff'!D1388)</f>
        <v/>
      </c>
      <c r="E1387" s="23" t="str">
        <f>IF('AccuValve Takeoff'!S1388="","",'AccuValve Takeoff'!S1388)</f>
        <v/>
      </c>
      <c r="F1387" s="23" t="str">
        <f>IF('AccuValve Takeoff'!F1388="","",'AccuValve Takeoff'!F1388)</f>
        <v/>
      </c>
      <c r="G1387" s="23" t="str">
        <f>IF('AccuValve Takeoff'!R1388="","",'AccuValve Takeoff'!R1388)</f>
        <v/>
      </c>
      <c r="H1387" s="23" t="str">
        <f>IF('AccuValve Takeoff'!G1388="","",'AccuValve Takeoff'!G1388)</f>
        <v/>
      </c>
      <c r="I1387" s="23" t="str">
        <f>IF('AccuValve Takeoff'!H1388="","",'AccuValve Takeoff'!H1388)</f>
        <v/>
      </c>
      <c r="J1387" s="326" t="str">
        <f>IF('AccuValve Takeoff'!I1388="","",IF('AccuValve Takeoff'!I1388="Not Available","",'AccuValve Takeoff'!I1388))</f>
        <v/>
      </c>
      <c r="K1387" s="326" t="str">
        <f>IF('AccuValve Takeoff'!J1388="","",IF('AccuValve Takeoff'!J1388="Not Available","",'AccuValve Takeoff'!J1388))</f>
        <v/>
      </c>
      <c r="L1387" s="326" t="str">
        <f>IF('AccuValve Takeoff'!K1388="","",IF('AccuValve Takeoff'!K1388="Not Available","",'AccuValve Takeoff'!K1388))</f>
        <v/>
      </c>
      <c r="M1387" s="326" t="str">
        <f>IF('AccuValve Takeoff'!L1388="","",IF('AccuValve Takeoff'!L1388="Not Available","",'AccuValve Takeoff'!L1388))</f>
        <v/>
      </c>
      <c r="N1387" s="326" t="str">
        <f>IF('AccuValve Takeoff'!M1388="","",IF('AccuValve Takeoff'!M1388="Not Available","",'AccuValve Takeoff'!M1388))</f>
        <v/>
      </c>
      <c r="O1387" s="23" t="str">
        <f>IF('AccuValve Takeoff'!N1388="","",'AccuValve Takeoff'!N1388)</f>
        <v/>
      </c>
      <c r="P1387" s="23" t="str">
        <f>IF('AccuValve Takeoff'!O1388="","",'AccuValve Takeoff'!O1388)</f>
        <v/>
      </c>
      <c r="Q1387" s="23" t="str">
        <f>IF('AccuValve Takeoff'!P1388="","",'AccuValve Takeoff'!P1388)</f>
        <v/>
      </c>
      <c r="R1387" s="34" t="str">
        <f>IF('AccuValve Takeoff'!Q1388="","",'AccuValve Takeoff'!Q1388)</f>
        <v xml:space="preserve"> </v>
      </c>
      <c r="S1387" s="35" t="str">
        <f>'AccuValve Takeoff'!T1388</f>
        <v/>
      </c>
      <c r="T1387" s="35" t="str">
        <f>'AccuValve Takeoff'!U1388</f>
        <v/>
      </c>
      <c r="U1387" s="325" t="str">
        <f>'AccuValve Takeoff'!BC1388</f>
        <v/>
      </c>
      <c r="V1387" s="38"/>
      <c r="W1387" s="11"/>
      <c r="X1387" s="11"/>
      <c r="Y1387" s="11"/>
    </row>
    <row r="1388" spans="1:25" ht="20.100000000000001" customHeight="1" x14ac:dyDescent="0.2">
      <c r="A1388" s="12">
        <v>1380</v>
      </c>
      <c r="B1388" s="23" t="str">
        <f>IF('AccuValve Takeoff'!B1389="","",'AccuValve Takeoff'!B1389)</f>
        <v/>
      </c>
      <c r="C1388" s="45" t="str">
        <f>IF('AccuValve Takeoff'!C1389="","",'AccuValve Takeoff'!C1389)</f>
        <v/>
      </c>
      <c r="D1388" s="23" t="str">
        <f>IF('AccuValve Takeoff'!D1389="","",'AccuValve Takeoff'!D1389)</f>
        <v/>
      </c>
      <c r="E1388" s="23" t="str">
        <f>IF('AccuValve Takeoff'!S1389="","",'AccuValve Takeoff'!S1389)</f>
        <v/>
      </c>
      <c r="F1388" s="23" t="str">
        <f>IF('AccuValve Takeoff'!F1389="","",'AccuValve Takeoff'!F1389)</f>
        <v/>
      </c>
      <c r="G1388" s="23" t="str">
        <f>IF('AccuValve Takeoff'!R1389="","",'AccuValve Takeoff'!R1389)</f>
        <v/>
      </c>
      <c r="H1388" s="23" t="str">
        <f>IF('AccuValve Takeoff'!G1389="","",'AccuValve Takeoff'!G1389)</f>
        <v/>
      </c>
      <c r="I1388" s="23" t="str">
        <f>IF('AccuValve Takeoff'!H1389="","",'AccuValve Takeoff'!H1389)</f>
        <v/>
      </c>
      <c r="J1388" s="326" t="str">
        <f>IF('AccuValve Takeoff'!I1389="","",IF('AccuValve Takeoff'!I1389="Not Available","",'AccuValve Takeoff'!I1389))</f>
        <v/>
      </c>
      <c r="K1388" s="326" t="str">
        <f>IF('AccuValve Takeoff'!J1389="","",IF('AccuValve Takeoff'!J1389="Not Available","",'AccuValve Takeoff'!J1389))</f>
        <v/>
      </c>
      <c r="L1388" s="326" t="str">
        <f>IF('AccuValve Takeoff'!K1389="","",IF('AccuValve Takeoff'!K1389="Not Available","",'AccuValve Takeoff'!K1389))</f>
        <v/>
      </c>
      <c r="M1388" s="326" t="str">
        <f>IF('AccuValve Takeoff'!L1389="","",IF('AccuValve Takeoff'!L1389="Not Available","",'AccuValve Takeoff'!L1389))</f>
        <v/>
      </c>
      <c r="N1388" s="326" t="str">
        <f>IF('AccuValve Takeoff'!M1389="","",IF('AccuValve Takeoff'!M1389="Not Available","",'AccuValve Takeoff'!M1389))</f>
        <v/>
      </c>
      <c r="O1388" s="23" t="str">
        <f>IF('AccuValve Takeoff'!N1389="","",'AccuValve Takeoff'!N1389)</f>
        <v/>
      </c>
      <c r="P1388" s="23" t="str">
        <f>IF('AccuValve Takeoff'!O1389="","",'AccuValve Takeoff'!O1389)</f>
        <v/>
      </c>
      <c r="Q1388" s="23" t="str">
        <f>IF('AccuValve Takeoff'!P1389="","",'AccuValve Takeoff'!P1389)</f>
        <v/>
      </c>
      <c r="R1388" s="34" t="str">
        <f>IF('AccuValve Takeoff'!Q1389="","",'AccuValve Takeoff'!Q1389)</f>
        <v xml:space="preserve"> </v>
      </c>
      <c r="S1388" s="35" t="str">
        <f>'AccuValve Takeoff'!T1389</f>
        <v/>
      </c>
      <c r="T1388" s="35" t="str">
        <f>'AccuValve Takeoff'!U1389</f>
        <v/>
      </c>
      <c r="U1388" s="325" t="str">
        <f>'AccuValve Takeoff'!BC1389</f>
        <v/>
      </c>
      <c r="V1388" s="38"/>
      <c r="W1388" s="11"/>
      <c r="X1388" s="11"/>
      <c r="Y1388" s="11"/>
    </row>
    <row r="1389" spans="1:25" ht="20.100000000000001" customHeight="1" x14ac:dyDescent="0.2">
      <c r="A1389" s="12">
        <v>1381</v>
      </c>
      <c r="B1389" s="23" t="str">
        <f>IF('AccuValve Takeoff'!B1390="","",'AccuValve Takeoff'!B1390)</f>
        <v/>
      </c>
      <c r="C1389" s="45" t="str">
        <f>IF('AccuValve Takeoff'!C1390="","",'AccuValve Takeoff'!C1390)</f>
        <v/>
      </c>
      <c r="D1389" s="23" t="str">
        <f>IF('AccuValve Takeoff'!D1390="","",'AccuValve Takeoff'!D1390)</f>
        <v/>
      </c>
      <c r="E1389" s="23" t="str">
        <f>IF('AccuValve Takeoff'!S1390="","",'AccuValve Takeoff'!S1390)</f>
        <v/>
      </c>
      <c r="F1389" s="23" t="str">
        <f>IF('AccuValve Takeoff'!F1390="","",'AccuValve Takeoff'!F1390)</f>
        <v/>
      </c>
      <c r="G1389" s="23" t="str">
        <f>IF('AccuValve Takeoff'!R1390="","",'AccuValve Takeoff'!R1390)</f>
        <v/>
      </c>
      <c r="H1389" s="23" t="str">
        <f>IF('AccuValve Takeoff'!G1390="","",'AccuValve Takeoff'!G1390)</f>
        <v/>
      </c>
      <c r="I1389" s="23" t="str">
        <f>IF('AccuValve Takeoff'!H1390="","",'AccuValve Takeoff'!H1390)</f>
        <v/>
      </c>
      <c r="J1389" s="326" t="str">
        <f>IF('AccuValve Takeoff'!I1390="","",IF('AccuValve Takeoff'!I1390="Not Available","",'AccuValve Takeoff'!I1390))</f>
        <v/>
      </c>
      <c r="K1389" s="326" t="str">
        <f>IF('AccuValve Takeoff'!J1390="","",IF('AccuValve Takeoff'!J1390="Not Available","",'AccuValve Takeoff'!J1390))</f>
        <v/>
      </c>
      <c r="L1389" s="326" t="str">
        <f>IF('AccuValve Takeoff'!K1390="","",IF('AccuValve Takeoff'!K1390="Not Available","",'AccuValve Takeoff'!K1390))</f>
        <v/>
      </c>
      <c r="M1389" s="326" t="str">
        <f>IF('AccuValve Takeoff'!L1390="","",IF('AccuValve Takeoff'!L1390="Not Available","",'AccuValve Takeoff'!L1390))</f>
        <v/>
      </c>
      <c r="N1389" s="326" t="str">
        <f>IF('AccuValve Takeoff'!M1390="","",IF('AccuValve Takeoff'!M1390="Not Available","",'AccuValve Takeoff'!M1390))</f>
        <v/>
      </c>
      <c r="O1389" s="23" t="str">
        <f>IF('AccuValve Takeoff'!N1390="","",'AccuValve Takeoff'!N1390)</f>
        <v/>
      </c>
      <c r="P1389" s="23" t="str">
        <f>IF('AccuValve Takeoff'!O1390="","",'AccuValve Takeoff'!O1390)</f>
        <v/>
      </c>
      <c r="Q1389" s="23" t="str">
        <f>IF('AccuValve Takeoff'!P1390="","",'AccuValve Takeoff'!P1390)</f>
        <v/>
      </c>
      <c r="R1389" s="34" t="str">
        <f>IF('AccuValve Takeoff'!Q1390="","",'AccuValve Takeoff'!Q1390)</f>
        <v xml:space="preserve"> </v>
      </c>
      <c r="S1389" s="35" t="str">
        <f>'AccuValve Takeoff'!T1390</f>
        <v/>
      </c>
      <c r="T1389" s="35" t="str">
        <f>'AccuValve Takeoff'!U1390</f>
        <v/>
      </c>
      <c r="U1389" s="325" t="str">
        <f>'AccuValve Takeoff'!BC1390</f>
        <v/>
      </c>
      <c r="V1389" s="38"/>
      <c r="W1389" s="11"/>
      <c r="X1389" s="11"/>
      <c r="Y1389" s="11"/>
    </row>
    <row r="1390" spans="1:25" ht="20.100000000000001" customHeight="1" x14ac:dyDescent="0.2">
      <c r="A1390" s="12">
        <v>1382</v>
      </c>
      <c r="B1390" s="23" t="str">
        <f>IF('AccuValve Takeoff'!B1391="","",'AccuValve Takeoff'!B1391)</f>
        <v/>
      </c>
      <c r="C1390" s="45" t="str">
        <f>IF('AccuValve Takeoff'!C1391="","",'AccuValve Takeoff'!C1391)</f>
        <v/>
      </c>
      <c r="D1390" s="23" t="str">
        <f>IF('AccuValve Takeoff'!D1391="","",'AccuValve Takeoff'!D1391)</f>
        <v/>
      </c>
      <c r="E1390" s="23" t="str">
        <f>IF('AccuValve Takeoff'!S1391="","",'AccuValve Takeoff'!S1391)</f>
        <v/>
      </c>
      <c r="F1390" s="23" t="str">
        <f>IF('AccuValve Takeoff'!F1391="","",'AccuValve Takeoff'!F1391)</f>
        <v/>
      </c>
      <c r="G1390" s="23" t="str">
        <f>IF('AccuValve Takeoff'!R1391="","",'AccuValve Takeoff'!R1391)</f>
        <v/>
      </c>
      <c r="H1390" s="23" t="str">
        <f>IF('AccuValve Takeoff'!G1391="","",'AccuValve Takeoff'!G1391)</f>
        <v/>
      </c>
      <c r="I1390" s="23" t="str">
        <f>IF('AccuValve Takeoff'!H1391="","",'AccuValve Takeoff'!H1391)</f>
        <v/>
      </c>
      <c r="J1390" s="326" t="str">
        <f>IF('AccuValve Takeoff'!I1391="","",IF('AccuValve Takeoff'!I1391="Not Available","",'AccuValve Takeoff'!I1391))</f>
        <v/>
      </c>
      <c r="K1390" s="326" t="str">
        <f>IF('AccuValve Takeoff'!J1391="","",IF('AccuValve Takeoff'!J1391="Not Available","",'AccuValve Takeoff'!J1391))</f>
        <v/>
      </c>
      <c r="L1390" s="326" t="str">
        <f>IF('AccuValve Takeoff'!K1391="","",IF('AccuValve Takeoff'!K1391="Not Available","",'AccuValve Takeoff'!K1391))</f>
        <v/>
      </c>
      <c r="M1390" s="326" t="str">
        <f>IF('AccuValve Takeoff'!L1391="","",IF('AccuValve Takeoff'!L1391="Not Available","",'AccuValve Takeoff'!L1391))</f>
        <v/>
      </c>
      <c r="N1390" s="326" t="str">
        <f>IF('AccuValve Takeoff'!M1391="","",IF('AccuValve Takeoff'!M1391="Not Available","",'AccuValve Takeoff'!M1391))</f>
        <v/>
      </c>
      <c r="O1390" s="23" t="str">
        <f>IF('AccuValve Takeoff'!N1391="","",'AccuValve Takeoff'!N1391)</f>
        <v/>
      </c>
      <c r="P1390" s="23" t="str">
        <f>IF('AccuValve Takeoff'!O1391="","",'AccuValve Takeoff'!O1391)</f>
        <v/>
      </c>
      <c r="Q1390" s="23" t="str">
        <f>IF('AccuValve Takeoff'!P1391="","",'AccuValve Takeoff'!P1391)</f>
        <v/>
      </c>
      <c r="R1390" s="34" t="str">
        <f>IF('AccuValve Takeoff'!Q1391="","",'AccuValve Takeoff'!Q1391)</f>
        <v xml:space="preserve"> </v>
      </c>
      <c r="S1390" s="35" t="str">
        <f>'AccuValve Takeoff'!T1391</f>
        <v/>
      </c>
      <c r="T1390" s="35" t="str">
        <f>'AccuValve Takeoff'!U1391</f>
        <v/>
      </c>
      <c r="U1390" s="325" t="str">
        <f>'AccuValve Takeoff'!BC1391</f>
        <v/>
      </c>
      <c r="V1390" s="38"/>
      <c r="W1390" s="11"/>
      <c r="X1390" s="11"/>
      <c r="Y1390" s="11"/>
    </row>
    <row r="1391" spans="1:25" ht="20.100000000000001" customHeight="1" x14ac:dyDescent="0.2">
      <c r="A1391" s="12">
        <v>1383</v>
      </c>
      <c r="B1391" s="23" t="str">
        <f>IF('AccuValve Takeoff'!B1392="","",'AccuValve Takeoff'!B1392)</f>
        <v/>
      </c>
      <c r="C1391" s="45" t="str">
        <f>IF('AccuValve Takeoff'!C1392="","",'AccuValve Takeoff'!C1392)</f>
        <v/>
      </c>
      <c r="D1391" s="23" t="str">
        <f>IF('AccuValve Takeoff'!D1392="","",'AccuValve Takeoff'!D1392)</f>
        <v/>
      </c>
      <c r="E1391" s="23" t="str">
        <f>IF('AccuValve Takeoff'!S1392="","",'AccuValve Takeoff'!S1392)</f>
        <v/>
      </c>
      <c r="F1391" s="23" t="str">
        <f>IF('AccuValve Takeoff'!F1392="","",'AccuValve Takeoff'!F1392)</f>
        <v/>
      </c>
      <c r="G1391" s="23" t="str">
        <f>IF('AccuValve Takeoff'!R1392="","",'AccuValve Takeoff'!R1392)</f>
        <v/>
      </c>
      <c r="H1391" s="23" t="str">
        <f>IF('AccuValve Takeoff'!G1392="","",'AccuValve Takeoff'!G1392)</f>
        <v/>
      </c>
      <c r="I1391" s="23" t="str">
        <f>IF('AccuValve Takeoff'!H1392="","",'AccuValve Takeoff'!H1392)</f>
        <v/>
      </c>
      <c r="J1391" s="326" t="str">
        <f>IF('AccuValve Takeoff'!I1392="","",IF('AccuValve Takeoff'!I1392="Not Available","",'AccuValve Takeoff'!I1392))</f>
        <v/>
      </c>
      <c r="K1391" s="326" t="str">
        <f>IF('AccuValve Takeoff'!J1392="","",IF('AccuValve Takeoff'!J1392="Not Available","",'AccuValve Takeoff'!J1392))</f>
        <v/>
      </c>
      <c r="L1391" s="326" t="str">
        <f>IF('AccuValve Takeoff'!K1392="","",IF('AccuValve Takeoff'!K1392="Not Available","",'AccuValve Takeoff'!K1392))</f>
        <v/>
      </c>
      <c r="M1391" s="326" t="str">
        <f>IF('AccuValve Takeoff'!L1392="","",IF('AccuValve Takeoff'!L1392="Not Available","",'AccuValve Takeoff'!L1392))</f>
        <v/>
      </c>
      <c r="N1391" s="326" t="str">
        <f>IF('AccuValve Takeoff'!M1392="","",IF('AccuValve Takeoff'!M1392="Not Available","",'AccuValve Takeoff'!M1392))</f>
        <v/>
      </c>
      <c r="O1391" s="23" t="str">
        <f>IF('AccuValve Takeoff'!N1392="","",'AccuValve Takeoff'!N1392)</f>
        <v/>
      </c>
      <c r="P1391" s="23" t="str">
        <f>IF('AccuValve Takeoff'!O1392="","",'AccuValve Takeoff'!O1392)</f>
        <v/>
      </c>
      <c r="Q1391" s="23" t="str">
        <f>IF('AccuValve Takeoff'!P1392="","",'AccuValve Takeoff'!P1392)</f>
        <v/>
      </c>
      <c r="R1391" s="34" t="str">
        <f>IF('AccuValve Takeoff'!Q1392="","",'AccuValve Takeoff'!Q1392)</f>
        <v xml:space="preserve"> </v>
      </c>
      <c r="S1391" s="35" t="str">
        <f>'AccuValve Takeoff'!T1392</f>
        <v/>
      </c>
      <c r="T1391" s="35" t="str">
        <f>'AccuValve Takeoff'!U1392</f>
        <v/>
      </c>
      <c r="U1391" s="325" t="str">
        <f>'AccuValve Takeoff'!BC1392</f>
        <v/>
      </c>
      <c r="V1391" s="38"/>
      <c r="W1391" s="11"/>
      <c r="X1391" s="11"/>
      <c r="Y1391" s="11"/>
    </row>
    <row r="1392" spans="1:25" ht="20.100000000000001" customHeight="1" x14ac:dyDescent="0.2">
      <c r="A1392" s="12">
        <v>1384</v>
      </c>
      <c r="B1392" s="23" t="str">
        <f>IF('AccuValve Takeoff'!B1393="","",'AccuValve Takeoff'!B1393)</f>
        <v/>
      </c>
      <c r="C1392" s="45" t="str">
        <f>IF('AccuValve Takeoff'!C1393="","",'AccuValve Takeoff'!C1393)</f>
        <v/>
      </c>
      <c r="D1392" s="23" t="str">
        <f>IF('AccuValve Takeoff'!D1393="","",'AccuValve Takeoff'!D1393)</f>
        <v/>
      </c>
      <c r="E1392" s="23" t="str">
        <f>IF('AccuValve Takeoff'!S1393="","",'AccuValve Takeoff'!S1393)</f>
        <v/>
      </c>
      <c r="F1392" s="23" t="str">
        <f>IF('AccuValve Takeoff'!F1393="","",'AccuValve Takeoff'!F1393)</f>
        <v/>
      </c>
      <c r="G1392" s="23" t="str">
        <f>IF('AccuValve Takeoff'!R1393="","",'AccuValve Takeoff'!R1393)</f>
        <v/>
      </c>
      <c r="H1392" s="23" t="str">
        <f>IF('AccuValve Takeoff'!G1393="","",'AccuValve Takeoff'!G1393)</f>
        <v/>
      </c>
      <c r="I1392" s="23" t="str">
        <f>IF('AccuValve Takeoff'!H1393="","",'AccuValve Takeoff'!H1393)</f>
        <v/>
      </c>
      <c r="J1392" s="326" t="str">
        <f>IF('AccuValve Takeoff'!I1393="","",IF('AccuValve Takeoff'!I1393="Not Available","",'AccuValve Takeoff'!I1393))</f>
        <v/>
      </c>
      <c r="K1392" s="326" t="str">
        <f>IF('AccuValve Takeoff'!J1393="","",IF('AccuValve Takeoff'!J1393="Not Available","",'AccuValve Takeoff'!J1393))</f>
        <v/>
      </c>
      <c r="L1392" s="326" t="str">
        <f>IF('AccuValve Takeoff'!K1393="","",IF('AccuValve Takeoff'!K1393="Not Available","",'AccuValve Takeoff'!K1393))</f>
        <v/>
      </c>
      <c r="M1392" s="326" t="str">
        <f>IF('AccuValve Takeoff'!L1393="","",IF('AccuValve Takeoff'!L1393="Not Available","",'AccuValve Takeoff'!L1393))</f>
        <v/>
      </c>
      <c r="N1392" s="326" t="str">
        <f>IF('AccuValve Takeoff'!M1393="","",IF('AccuValve Takeoff'!M1393="Not Available","",'AccuValve Takeoff'!M1393))</f>
        <v/>
      </c>
      <c r="O1392" s="23" t="str">
        <f>IF('AccuValve Takeoff'!N1393="","",'AccuValve Takeoff'!N1393)</f>
        <v/>
      </c>
      <c r="P1392" s="23" t="str">
        <f>IF('AccuValve Takeoff'!O1393="","",'AccuValve Takeoff'!O1393)</f>
        <v/>
      </c>
      <c r="Q1392" s="23" t="str">
        <f>IF('AccuValve Takeoff'!P1393="","",'AccuValve Takeoff'!P1393)</f>
        <v/>
      </c>
      <c r="R1392" s="34" t="str">
        <f>IF('AccuValve Takeoff'!Q1393="","",'AccuValve Takeoff'!Q1393)</f>
        <v xml:space="preserve"> </v>
      </c>
      <c r="S1392" s="35" t="str">
        <f>'AccuValve Takeoff'!T1393</f>
        <v/>
      </c>
      <c r="T1392" s="35" t="str">
        <f>'AccuValve Takeoff'!U1393</f>
        <v/>
      </c>
      <c r="U1392" s="325" t="str">
        <f>'AccuValve Takeoff'!BC1393</f>
        <v/>
      </c>
      <c r="V1392" s="38"/>
      <c r="W1392" s="11"/>
      <c r="X1392" s="11"/>
      <c r="Y1392" s="11"/>
    </row>
    <row r="1393" spans="1:25" ht="20.100000000000001" customHeight="1" x14ac:dyDescent="0.2">
      <c r="A1393" s="12">
        <v>1385</v>
      </c>
      <c r="B1393" s="23" t="str">
        <f>IF('AccuValve Takeoff'!B1394="","",'AccuValve Takeoff'!B1394)</f>
        <v/>
      </c>
      <c r="C1393" s="45" t="str">
        <f>IF('AccuValve Takeoff'!C1394="","",'AccuValve Takeoff'!C1394)</f>
        <v/>
      </c>
      <c r="D1393" s="23" t="str">
        <f>IF('AccuValve Takeoff'!D1394="","",'AccuValve Takeoff'!D1394)</f>
        <v/>
      </c>
      <c r="E1393" s="23" t="str">
        <f>IF('AccuValve Takeoff'!S1394="","",'AccuValve Takeoff'!S1394)</f>
        <v/>
      </c>
      <c r="F1393" s="23" t="str">
        <f>IF('AccuValve Takeoff'!F1394="","",'AccuValve Takeoff'!F1394)</f>
        <v/>
      </c>
      <c r="G1393" s="23" t="str">
        <f>IF('AccuValve Takeoff'!R1394="","",'AccuValve Takeoff'!R1394)</f>
        <v/>
      </c>
      <c r="H1393" s="23" t="str">
        <f>IF('AccuValve Takeoff'!G1394="","",'AccuValve Takeoff'!G1394)</f>
        <v/>
      </c>
      <c r="I1393" s="23" t="str">
        <f>IF('AccuValve Takeoff'!H1394="","",'AccuValve Takeoff'!H1394)</f>
        <v/>
      </c>
      <c r="J1393" s="326" t="str">
        <f>IF('AccuValve Takeoff'!I1394="","",IF('AccuValve Takeoff'!I1394="Not Available","",'AccuValve Takeoff'!I1394))</f>
        <v/>
      </c>
      <c r="K1393" s="326" t="str">
        <f>IF('AccuValve Takeoff'!J1394="","",IF('AccuValve Takeoff'!J1394="Not Available","",'AccuValve Takeoff'!J1394))</f>
        <v/>
      </c>
      <c r="L1393" s="326" t="str">
        <f>IF('AccuValve Takeoff'!K1394="","",IF('AccuValve Takeoff'!K1394="Not Available","",'AccuValve Takeoff'!K1394))</f>
        <v/>
      </c>
      <c r="M1393" s="326" t="str">
        <f>IF('AccuValve Takeoff'!L1394="","",IF('AccuValve Takeoff'!L1394="Not Available","",'AccuValve Takeoff'!L1394))</f>
        <v/>
      </c>
      <c r="N1393" s="326" t="str">
        <f>IF('AccuValve Takeoff'!M1394="","",IF('AccuValve Takeoff'!M1394="Not Available","",'AccuValve Takeoff'!M1394))</f>
        <v/>
      </c>
      <c r="O1393" s="23" t="str">
        <f>IF('AccuValve Takeoff'!N1394="","",'AccuValve Takeoff'!N1394)</f>
        <v/>
      </c>
      <c r="P1393" s="23" t="str">
        <f>IF('AccuValve Takeoff'!O1394="","",'AccuValve Takeoff'!O1394)</f>
        <v/>
      </c>
      <c r="Q1393" s="23" t="str">
        <f>IF('AccuValve Takeoff'!P1394="","",'AccuValve Takeoff'!P1394)</f>
        <v/>
      </c>
      <c r="R1393" s="34" t="str">
        <f>IF('AccuValve Takeoff'!Q1394="","",'AccuValve Takeoff'!Q1394)</f>
        <v xml:space="preserve"> </v>
      </c>
      <c r="S1393" s="35" t="str">
        <f>'AccuValve Takeoff'!T1394</f>
        <v/>
      </c>
      <c r="T1393" s="35" t="str">
        <f>'AccuValve Takeoff'!U1394</f>
        <v/>
      </c>
      <c r="U1393" s="325" t="str">
        <f>'AccuValve Takeoff'!BC1394</f>
        <v/>
      </c>
      <c r="V1393" s="38"/>
      <c r="W1393" s="11"/>
      <c r="X1393" s="11"/>
      <c r="Y1393" s="11"/>
    </row>
    <row r="1394" spans="1:25" ht="20.100000000000001" customHeight="1" x14ac:dyDescent="0.2">
      <c r="A1394" s="12">
        <v>1386</v>
      </c>
      <c r="B1394" s="23" t="str">
        <f>IF('AccuValve Takeoff'!B1395="","",'AccuValve Takeoff'!B1395)</f>
        <v/>
      </c>
      <c r="C1394" s="45" t="str">
        <f>IF('AccuValve Takeoff'!C1395="","",'AccuValve Takeoff'!C1395)</f>
        <v/>
      </c>
      <c r="D1394" s="23" t="str">
        <f>IF('AccuValve Takeoff'!D1395="","",'AccuValve Takeoff'!D1395)</f>
        <v/>
      </c>
      <c r="E1394" s="23" t="str">
        <f>IF('AccuValve Takeoff'!S1395="","",'AccuValve Takeoff'!S1395)</f>
        <v/>
      </c>
      <c r="F1394" s="23" t="str">
        <f>IF('AccuValve Takeoff'!F1395="","",'AccuValve Takeoff'!F1395)</f>
        <v/>
      </c>
      <c r="G1394" s="23" t="str">
        <f>IF('AccuValve Takeoff'!R1395="","",'AccuValve Takeoff'!R1395)</f>
        <v/>
      </c>
      <c r="H1394" s="23" t="str">
        <f>IF('AccuValve Takeoff'!G1395="","",'AccuValve Takeoff'!G1395)</f>
        <v/>
      </c>
      <c r="I1394" s="23" t="str">
        <f>IF('AccuValve Takeoff'!H1395="","",'AccuValve Takeoff'!H1395)</f>
        <v/>
      </c>
      <c r="J1394" s="326" t="str">
        <f>IF('AccuValve Takeoff'!I1395="","",IF('AccuValve Takeoff'!I1395="Not Available","",'AccuValve Takeoff'!I1395))</f>
        <v/>
      </c>
      <c r="K1394" s="326" t="str">
        <f>IF('AccuValve Takeoff'!J1395="","",IF('AccuValve Takeoff'!J1395="Not Available","",'AccuValve Takeoff'!J1395))</f>
        <v/>
      </c>
      <c r="L1394" s="326" t="str">
        <f>IF('AccuValve Takeoff'!K1395="","",IF('AccuValve Takeoff'!K1395="Not Available","",'AccuValve Takeoff'!K1395))</f>
        <v/>
      </c>
      <c r="M1394" s="326" t="str">
        <f>IF('AccuValve Takeoff'!L1395="","",IF('AccuValve Takeoff'!L1395="Not Available","",'AccuValve Takeoff'!L1395))</f>
        <v/>
      </c>
      <c r="N1394" s="326" t="str">
        <f>IF('AccuValve Takeoff'!M1395="","",IF('AccuValve Takeoff'!M1395="Not Available","",'AccuValve Takeoff'!M1395))</f>
        <v/>
      </c>
      <c r="O1394" s="23" t="str">
        <f>IF('AccuValve Takeoff'!N1395="","",'AccuValve Takeoff'!N1395)</f>
        <v/>
      </c>
      <c r="P1394" s="23" t="str">
        <f>IF('AccuValve Takeoff'!O1395="","",'AccuValve Takeoff'!O1395)</f>
        <v/>
      </c>
      <c r="Q1394" s="23" t="str">
        <f>IF('AccuValve Takeoff'!P1395="","",'AccuValve Takeoff'!P1395)</f>
        <v/>
      </c>
      <c r="R1394" s="34" t="str">
        <f>IF('AccuValve Takeoff'!Q1395="","",'AccuValve Takeoff'!Q1395)</f>
        <v xml:space="preserve"> </v>
      </c>
      <c r="S1394" s="35" t="str">
        <f>'AccuValve Takeoff'!T1395</f>
        <v/>
      </c>
      <c r="T1394" s="35" t="str">
        <f>'AccuValve Takeoff'!U1395</f>
        <v/>
      </c>
      <c r="U1394" s="325" t="str">
        <f>'AccuValve Takeoff'!BC1395</f>
        <v/>
      </c>
      <c r="V1394" s="38"/>
      <c r="W1394" s="11"/>
      <c r="X1394" s="11"/>
      <c r="Y1394" s="11"/>
    </row>
    <row r="1395" spans="1:25" ht="20.100000000000001" customHeight="1" x14ac:dyDescent="0.2">
      <c r="A1395" s="12">
        <v>1387</v>
      </c>
      <c r="B1395" s="23" t="str">
        <f>IF('AccuValve Takeoff'!B1396="","",'AccuValve Takeoff'!B1396)</f>
        <v/>
      </c>
      <c r="C1395" s="45" t="str">
        <f>IF('AccuValve Takeoff'!C1396="","",'AccuValve Takeoff'!C1396)</f>
        <v/>
      </c>
      <c r="D1395" s="23" t="str">
        <f>IF('AccuValve Takeoff'!D1396="","",'AccuValve Takeoff'!D1396)</f>
        <v/>
      </c>
      <c r="E1395" s="23" t="str">
        <f>IF('AccuValve Takeoff'!S1396="","",'AccuValve Takeoff'!S1396)</f>
        <v/>
      </c>
      <c r="F1395" s="23" t="str">
        <f>IF('AccuValve Takeoff'!F1396="","",'AccuValve Takeoff'!F1396)</f>
        <v/>
      </c>
      <c r="G1395" s="23" t="str">
        <f>IF('AccuValve Takeoff'!R1396="","",'AccuValve Takeoff'!R1396)</f>
        <v/>
      </c>
      <c r="H1395" s="23" t="str">
        <f>IF('AccuValve Takeoff'!G1396="","",'AccuValve Takeoff'!G1396)</f>
        <v/>
      </c>
      <c r="I1395" s="23" t="str">
        <f>IF('AccuValve Takeoff'!H1396="","",'AccuValve Takeoff'!H1396)</f>
        <v/>
      </c>
      <c r="J1395" s="326" t="str">
        <f>IF('AccuValve Takeoff'!I1396="","",IF('AccuValve Takeoff'!I1396="Not Available","",'AccuValve Takeoff'!I1396))</f>
        <v/>
      </c>
      <c r="K1395" s="326" t="str">
        <f>IF('AccuValve Takeoff'!J1396="","",IF('AccuValve Takeoff'!J1396="Not Available","",'AccuValve Takeoff'!J1396))</f>
        <v/>
      </c>
      <c r="L1395" s="326" t="str">
        <f>IF('AccuValve Takeoff'!K1396="","",IF('AccuValve Takeoff'!K1396="Not Available","",'AccuValve Takeoff'!K1396))</f>
        <v/>
      </c>
      <c r="M1395" s="326" t="str">
        <f>IF('AccuValve Takeoff'!L1396="","",IF('AccuValve Takeoff'!L1396="Not Available","",'AccuValve Takeoff'!L1396))</f>
        <v/>
      </c>
      <c r="N1395" s="326" t="str">
        <f>IF('AccuValve Takeoff'!M1396="","",IF('AccuValve Takeoff'!M1396="Not Available","",'AccuValve Takeoff'!M1396))</f>
        <v/>
      </c>
      <c r="O1395" s="23" t="str">
        <f>IF('AccuValve Takeoff'!N1396="","",'AccuValve Takeoff'!N1396)</f>
        <v/>
      </c>
      <c r="P1395" s="23" t="str">
        <f>IF('AccuValve Takeoff'!O1396="","",'AccuValve Takeoff'!O1396)</f>
        <v/>
      </c>
      <c r="Q1395" s="23" t="str">
        <f>IF('AccuValve Takeoff'!P1396="","",'AccuValve Takeoff'!P1396)</f>
        <v/>
      </c>
      <c r="R1395" s="34" t="str">
        <f>IF('AccuValve Takeoff'!Q1396="","",'AccuValve Takeoff'!Q1396)</f>
        <v xml:space="preserve"> </v>
      </c>
      <c r="S1395" s="35" t="str">
        <f>'AccuValve Takeoff'!T1396</f>
        <v/>
      </c>
      <c r="T1395" s="35" t="str">
        <f>'AccuValve Takeoff'!U1396</f>
        <v/>
      </c>
      <c r="U1395" s="325" t="str">
        <f>'AccuValve Takeoff'!BC1396</f>
        <v/>
      </c>
      <c r="V1395" s="38"/>
      <c r="W1395" s="11"/>
      <c r="X1395" s="11"/>
      <c r="Y1395" s="11"/>
    </row>
    <row r="1396" spans="1:25" ht="20.100000000000001" customHeight="1" x14ac:dyDescent="0.2">
      <c r="A1396" s="12">
        <v>1388</v>
      </c>
      <c r="B1396" s="23" t="str">
        <f>IF('AccuValve Takeoff'!B1397="","",'AccuValve Takeoff'!B1397)</f>
        <v/>
      </c>
      <c r="C1396" s="45" t="str">
        <f>IF('AccuValve Takeoff'!C1397="","",'AccuValve Takeoff'!C1397)</f>
        <v/>
      </c>
      <c r="D1396" s="23" t="str">
        <f>IF('AccuValve Takeoff'!D1397="","",'AccuValve Takeoff'!D1397)</f>
        <v/>
      </c>
      <c r="E1396" s="23" t="str">
        <f>IF('AccuValve Takeoff'!S1397="","",'AccuValve Takeoff'!S1397)</f>
        <v/>
      </c>
      <c r="F1396" s="23" t="str">
        <f>IF('AccuValve Takeoff'!F1397="","",'AccuValve Takeoff'!F1397)</f>
        <v/>
      </c>
      <c r="G1396" s="23" t="str">
        <f>IF('AccuValve Takeoff'!R1397="","",'AccuValve Takeoff'!R1397)</f>
        <v/>
      </c>
      <c r="H1396" s="23" t="str">
        <f>IF('AccuValve Takeoff'!G1397="","",'AccuValve Takeoff'!G1397)</f>
        <v/>
      </c>
      <c r="I1396" s="23" t="str">
        <f>IF('AccuValve Takeoff'!H1397="","",'AccuValve Takeoff'!H1397)</f>
        <v/>
      </c>
      <c r="J1396" s="326" t="str">
        <f>IF('AccuValve Takeoff'!I1397="","",IF('AccuValve Takeoff'!I1397="Not Available","",'AccuValve Takeoff'!I1397))</f>
        <v/>
      </c>
      <c r="K1396" s="326" t="str">
        <f>IF('AccuValve Takeoff'!J1397="","",IF('AccuValve Takeoff'!J1397="Not Available","",'AccuValve Takeoff'!J1397))</f>
        <v/>
      </c>
      <c r="L1396" s="326" t="str">
        <f>IF('AccuValve Takeoff'!K1397="","",IF('AccuValve Takeoff'!K1397="Not Available","",'AccuValve Takeoff'!K1397))</f>
        <v/>
      </c>
      <c r="M1396" s="326" t="str">
        <f>IF('AccuValve Takeoff'!L1397="","",IF('AccuValve Takeoff'!L1397="Not Available","",'AccuValve Takeoff'!L1397))</f>
        <v/>
      </c>
      <c r="N1396" s="326" t="str">
        <f>IF('AccuValve Takeoff'!M1397="","",IF('AccuValve Takeoff'!M1397="Not Available","",'AccuValve Takeoff'!M1397))</f>
        <v/>
      </c>
      <c r="O1396" s="23" t="str">
        <f>IF('AccuValve Takeoff'!N1397="","",'AccuValve Takeoff'!N1397)</f>
        <v/>
      </c>
      <c r="P1396" s="23" t="str">
        <f>IF('AccuValve Takeoff'!O1397="","",'AccuValve Takeoff'!O1397)</f>
        <v/>
      </c>
      <c r="Q1396" s="23" t="str">
        <f>IF('AccuValve Takeoff'!P1397="","",'AccuValve Takeoff'!P1397)</f>
        <v/>
      </c>
      <c r="R1396" s="34" t="str">
        <f>IF('AccuValve Takeoff'!Q1397="","",'AccuValve Takeoff'!Q1397)</f>
        <v xml:space="preserve"> </v>
      </c>
      <c r="S1396" s="35" t="str">
        <f>'AccuValve Takeoff'!T1397</f>
        <v/>
      </c>
      <c r="T1396" s="35" t="str">
        <f>'AccuValve Takeoff'!U1397</f>
        <v/>
      </c>
      <c r="U1396" s="325" t="str">
        <f>'AccuValve Takeoff'!BC1397</f>
        <v/>
      </c>
      <c r="V1396" s="38"/>
      <c r="W1396" s="11"/>
      <c r="X1396" s="11"/>
      <c r="Y1396" s="11"/>
    </row>
    <row r="1397" spans="1:25" ht="20.100000000000001" customHeight="1" x14ac:dyDescent="0.2">
      <c r="A1397" s="12">
        <v>1389</v>
      </c>
      <c r="B1397" s="23" t="str">
        <f>IF('AccuValve Takeoff'!B1398="","",'AccuValve Takeoff'!B1398)</f>
        <v/>
      </c>
      <c r="C1397" s="45" t="str">
        <f>IF('AccuValve Takeoff'!C1398="","",'AccuValve Takeoff'!C1398)</f>
        <v/>
      </c>
      <c r="D1397" s="23" t="str">
        <f>IF('AccuValve Takeoff'!D1398="","",'AccuValve Takeoff'!D1398)</f>
        <v/>
      </c>
      <c r="E1397" s="23" t="str">
        <f>IF('AccuValve Takeoff'!S1398="","",'AccuValve Takeoff'!S1398)</f>
        <v/>
      </c>
      <c r="F1397" s="23" t="str">
        <f>IF('AccuValve Takeoff'!F1398="","",'AccuValve Takeoff'!F1398)</f>
        <v/>
      </c>
      <c r="G1397" s="23" t="str">
        <f>IF('AccuValve Takeoff'!R1398="","",'AccuValve Takeoff'!R1398)</f>
        <v/>
      </c>
      <c r="H1397" s="23" t="str">
        <f>IF('AccuValve Takeoff'!G1398="","",'AccuValve Takeoff'!G1398)</f>
        <v/>
      </c>
      <c r="I1397" s="23" t="str">
        <f>IF('AccuValve Takeoff'!H1398="","",'AccuValve Takeoff'!H1398)</f>
        <v/>
      </c>
      <c r="J1397" s="326" t="str">
        <f>IF('AccuValve Takeoff'!I1398="","",IF('AccuValve Takeoff'!I1398="Not Available","",'AccuValve Takeoff'!I1398))</f>
        <v/>
      </c>
      <c r="K1397" s="326" t="str">
        <f>IF('AccuValve Takeoff'!J1398="","",IF('AccuValve Takeoff'!J1398="Not Available","",'AccuValve Takeoff'!J1398))</f>
        <v/>
      </c>
      <c r="L1397" s="326" t="str">
        <f>IF('AccuValve Takeoff'!K1398="","",IF('AccuValve Takeoff'!K1398="Not Available","",'AccuValve Takeoff'!K1398))</f>
        <v/>
      </c>
      <c r="M1397" s="326" t="str">
        <f>IF('AccuValve Takeoff'!L1398="","",IF('AccuValve Takeoff'!L1398="Not Available","",'AccuValve Takeoff'!L1398))</f>
        <v/>
      </c>
      <c r="N1397" s="326" t="str">
        <f>IF('AccuValve Takeoff'!M1398="","",IF('AccuValve Takeoff'!M1398="Not Available","",'AccuValve Takeoff'!M1398))</f>
        <v/>
      </c>
      <c r="O1397" s="23" t="str">
        <f>IF('AccuValve Takeoff'!N1398="","",'AccuValve Takeoff'!N1398)</f>
        <v/>
      </c>
      <c r="P1397" s="23" t="str">
        <f>IF('AccuValve Takeoff'!O1398="","",'AccuValve Takeoff'!O1398)</f>
        <v/>
      </c>
      <c r="Q1397" s="23" t="str">
        <f>IF('AccuValve Takeoff'!P1398="","",'AccuValve Takeoff'!P1398)</f>
        <v/>
      </c>
      <c r="R1397" s="34" t="str">
        <f>IF('AccuValve Takeoff'!Q1398="","",'AccuValve Takeoff'!Q1398)</f>
        <v xml:space="preserve"> </v>
      </c>
      <c r="S1397" s="35" t="str">
        <f>'AccuValve Takeoff'!T1398</f>
        <v/>
      </c>
      <c r="T1397" s="35" t="str">
        <f>'AccuValve Takeoff'!U1398</f>
        <v/>
      </c>
      <c r="U1397" s="325" t="str">
        <f>'AccuValve Takeoff'!BC1398</f>
        <v/>
      </c>
      <c r="V1397" s="38"/>
      <c r="W1397" s="11"/>
      <c r="X1397" s="11"/>
      <c r="Y1397" s="11"/>
    </row>
    <row r="1398" spans="1:25" ht="20.100000000000001" customHeight="1" x14ac:dyDescent="0.2">
      <c r="A1398" s="12">
        <v>1390</v>
      </c>
      <c r="B1398" s="23" t="str">
        <f>IF('AccuValve Takeoff'!B1399="","",'AccuValve Takeoff'!B1399)</f>
        <v/>
      </c>
      <c r="C1398" s="45" t="str">
        <f>IF('AccuValve Takeoff'!C1399="","",'AccuValve Takeoff'!C1399)</f>
        <v/>
      </c>
      <c r="D1398" s="23" t="str">
        <f>IF('AccuValve Takeoff'!D1399="","",'AccuValve Takeoff'!D1399)</f>
        <v/>
      </c>
      <c r="E1398" s="23" t="str">
        <f>IF('AccuValve Takeoff'!S1399="","",'AccuValve Takeoff'!S1399)</f>
        <v/>
      </c>
      <c r="F1398" s="23" t="str">
        <f>IF('AccuValve Takeoff'!F1399="","",'AccuValve Takeoff'!F1399)</f>
        <v/>
      </c>
      <c r="G1398" s="23" t="str">
        <f>IF('AccuValve Takeoff'!R1399="","",'AccuValve Takeoff'!R1399)</f>
        <v/>
      </c>
      <c r="H1398" s="23" t="str">
        <f>IF('AccuValve Takeoff'!G1399="","",'AccuValve Takeoff'!G1399)</f>
        <v/>
      </c>
      <c r="I1398" s="23" t="str">
        <f>IF('AccuValve Takeoff'!H1399="","",'AccuValve Takeoff'!H1399)</f>
        <v/>
      </c>
      <c r="J1398" s="326" t="str">
        <f>IF('AccuValve Takeoff'!I1399="","",IF('AccuValve Takeoff'!I1399="Not Available","",'AccuValve Takeoff'!I1399))</f>
        <v/>
      </c>
      <c r="K1398" s="326" t="str">
        <f>IF('AccuValve Takeoff'!J1399="","",IF('AccuValve Takeoff'!J1399="Not Available","",'AccuValve Takeoff'!J1399))</f>
        <v/>
      </c>
      <c r="L1398" s="326" t="str">
        <f>IF('AccuValve Takeoff'!K1399="","",IF('AccuValve Takeoff'!K1399="Not Available","",'AccuValve Takeoff'!K1399))</f>
        <v/>
      </c>
      <c r="M1398" s="326" t="str">
        <f>IF('AccuValve Takeoff'!L1399="","",IF('AccuValve Takeoff'!L1399="Not Available","",'AccuValve Takeoff'!L1399))</f>
        <v/>
      </c>
      <c r="N1398" s="326" t="str">
        <f>IF('AccuValve Takeoff'!M1399="","",IF('AccuValve Takeoff'!M1399="Not Available","",'AccuValve Takeoff'!M1399))</f>
        <v/>
      </c>
      <c r="O1398" s="23" t="str">
        <f>IF('AccuValve Takeoff'!N1399="","",'AccuValve Takeoff'!N1399)</f>
        <v/>
      </c>
      <c r="P1398" s="23" t="str">
        <f>IF('AccuValve Takeoff'!O1399="","",'AccuValve Takeoff'!O1399)</f>
        <v/>
      </c>
      <c r="Q1398" s="23" t="str">
        <f>IF('AccuValve Takeoff'!P1399="","",'AccuValve Takeoff'!P1399)</f>
        <v/>
      </c>
      <c r="R1398" s="34" t="str">
        <f>IF('AccuValve Takeoff'!Q1399="","",'AccuValve Takeoff'!Q1399)</f>
        <v xml:space="preserve"> </v>
      </c>
      <c r="S1398" s="35" t="str">
        <f>'AccuValve Takeoff'!T1399</f>
        <v/>
      </c>
      <c r="T1398" s="35" t="str">
        <f>'AccuValve Takeoff'!U1399</f>
        <v/>
      </c>
      <c r="U1398" s="325" t="str">
        <f>'AccuValve Takeoff'!BC1399</f>
        <v/>
      </c>
      <c r="V1398" s="38"/>
      <c r="W1398" s="11"/>
      <c r="X1398" s="11"/>
      <c r="Y1398" s="11"/>
    </row>
    <row r="1399" spans="1:25" ht="20.100000000000001" customHeight="1" x14ac:dyDescent="0.2">
      <c r="A1399" s="12">
        <v>1391</v>
      </c>
      <c r="B1399" s="23" t="str">
        <f>IF('AccuValve Takeoff'!B1400="","",'AccuValve Takeoff'!B1400)</f>
        <v/>
      </c>
      <c r="C1399" s="45" t="str">
        <f>IF('AccuValve Takeoff'!C1400="","",'AccuValve Takeoff'!C1400)</f>
        <v/>
      </c>
      <c r="D1399" s="23" t="str">
        <f>IF('AccuValve Takeoff'!D1400="","",'AccuValve Takeoff'!D1400)</f>
        <v/>
      </c>
      <c r="E1399" s="23" t="str">
        <f>IF('AccuValve Takeoff'!S1400="","",'AccuValve Takeoff'!S1400)</f>
        <v/>
      </c>
      <c r="F1399" s="23" t="str">
        <f>IF('AccuValve Takeoff'!F1400="","",'AccuValve Takeoff'!F1400)</f>
        <v/>
      </c>
      <c r="G1399" s="23" t="str">
        <f>IF('AccuValve Takeoff'!R1400="","",'AccuValve Takeoff'!R1400)</f>
        <v/>
      </c>
      <c r="H1399" s="23" t="str">
        <f>IF('AccuValve Takeoff'!G1400="","",'AccuValve Takeoff'!G1400)</f>
        <v/>
      </c>
      <c r="I1399" s="23" t="str">
        <f>IF('AccuValve Takeoff'!H1400="","",'AccuValve Takeoff'!H1400)</f>
        <v/>
      </c>
      <c r="J1399" s="326" t="str">
        <f>IF('AccuValve Takeoff'!I1400="","",IF('AccuValve Takeoff'!I1400="Not Available","",'AccuValve Takeoff'!I1400))</f>
        <v/>
      </c>
      <c r="K1399" s="326" t="str">
        <f>IF('AccuValve Takeoff'!J1400="","",IF('AccuValve Takeoff'!J1400="Not Available","",'AccuValve Takeoff'!J1400))</f>
        <v/>
      </c>
      <c r="L1399" s="326" t="str">
        <f>IF('AccuValve Takeoff'!K1400="","",IF('AccuValve Takeoff'!K1400="Not Available","",'AccuValve Takeoff'!K1400))</f>
        <v/>
      </c>
      <c r="M1399" s="326" t="str">
        <f>IF('AccuValve Takeoff'!L1400="","",IF('AccuValve Takeoff'!L1400="Not Available","",'AccuValve Takeoff'!L1400))</f>
        <v/>
      </c>
      <c r="N1399" s="326" t="str">
        <f>IF('AccuValve Takeoff'!M1400="","",IF('AccuValve Takeoff'!M1400="Not Available","",'AccuValve Takeoff'!M1400))</f>
        <v/>
      </c>
      <c r="O1399" s="23" t="str">
        <f>IF('AccuValve Takeoff'!N1400="","",'AccuValve Takeoff'!N1400)</f>
        <v/>
      </c>
      <c r="P1399" s="23" t="str">
        <f>IF('AccuValve Takeoff'!O1400="","",'AccuValve Takeoff'!O1400)</f>
        <v/>
      </c>
      <c r="Q1399" s="23" t="str">
        <f>IF('AccuValve Takeoff'!P1400="","",'AccuValve Takeoff'!P1400)</f>
        <v/>
      </c>
      <c r="R1399" s="34" t="str">
        <f>IF('AccuValve Takeoff'!Q1400="","",'AccuValve Takeoff'!Q1400)</f>
        <v xml:space="preserve"> </v>
      </c>
      <c r="S1399" s="35" t="str">
        <f>'AccuValve Takeoff'!T1400</f>
        <v/>
      </c>
      <c r="T1399" s="35" t="str">
        <f>'AccuValve Takeoff'!U1400</f>
        <v/>
      </c>
      <c r="U1399" s="325" t="str">
        <f>'AccuValve Takeoff'!BC1400</f>
        <v/>
      </c>
      <c r="V1399" s="38"/>
      <c r="W1399" s="11"/>
      <c r="X1399" s="11"/>
      <c r="Y1399" s="11"/>
    </row>
    <row r="1400" spans="1:25" ht="20.100000000000001" customHeight="1" x14ac:dyDescent="0.2">
      <c r="A1400" s="12">
        <v>1392</v>
      </c>
      <c r="B1400" s="23" t="str">
        <f>IF('AccuValve Takeoff'!B1401="","",'AccuValve Takeoff'!B1401)</f>
        <v/>
      </c>
      <c r="C1400" s="45" t="str">
        <f>IF('AccuValve Takeoff'!C1401="","",'AccuValve Takeoff'!C1401)</f>
        <v/>
      </c>
      <c r="D1400" s="23" t="str">
        <f>IF('AccuValve Takeoff'!D1401="","",'AccuValve Takeoff'!D1401)</f>
        <v/>
      </c>
      <c r="E1400" s="23" t="str">
        <f>IF('AccuValve Takeoff'!S1401="","",'AccuValve Takeoff'!S1401)</f>
        <v/>
      </c>
      <c r="F1400" s="23" t="str">
        <f>IF('AccuValve Takeoff'!F1401="","",'AccuValve Takeoff'!F1401)</f>
        <v/>
      </c>
      <c r="G1400" s="23" t="str">
        <f>IF('AccuValve Takeoff'!R1401="","",'AccuValve Takeoff'!R1401)</f>
        <v/>
      </c>
      <c r="H1400" s="23" t="str">
        <f>IF('AccuValve Takeoff'!G1401="","",'AccuValve Takeoff'!G1401)</f>
        <v/>
      </c>
      <c r="I1400" s="23" t="str">
        <f>IF('AccuValve Takeoff'!H1401="","",'AccuValve Takeoff'!H1401)</f>
        <v/>
      </c>
      <c r="J1400" s="326" t="str">
        <f>IF('AccuValve Takeoff'!I1401="","",IF('AccuValve Takeoff'!I1401="Not Available","",'AccuValve Takeoff'!I1401))</f>
        <v/>
      </c>
      <c r="K1400" s="326" t="str">
        <f>IF('AccuValve Takeoff'!J1401="","",IF('AccuValve Takeoff'!J1401="Not Available","",'AccuValve Takeoff'!J1401))</f>
        <v/>
      </c>
      <c r="L1400" s="326" t="str">
        <f>IF('AccuValve Takeoff'!K1401="","",IF('AccuValve Takeoff'!K1401="Not Available","",'AccuValve Takeoff'!K1401))</f>
        <v/>
      </c>
      <c r="M1400" s="326" t="str">
        <f>IF('AccuValve Takeoff'!L1401="","",IF('AccuValve Takeoff'!L1401="Not Available","",'AccuValve Takeoff'!L1401))</f>
        <v/>
      </c>
      <c r="N1400" s="326" t="str">
        <f>IF('AccuValve Takeoff'!M1401="","",IF('AccuValve Takeoff'!M1401="Not Available","",'AccuValve Takeoff'!M1401))</f>
        <v/>
      </c>
      <c r="O1400" s="23" t="str">
        <f>IF('AccuValve Takeoff'!N1401="","",'AccuValve Takeoff'!N1401)</f>
        <v/>
      </c>
      <c r="P1400" s="23" t="str">
        <f>IF('AccuValve Takeoff'!O1401="","",'AccuValve Takeoff'!O1401)</f>
        <v/>
      </c>
      <c r="Q1400" s="23" t="str">
        <f>IF('AccuValve Takeoff'!P1401="","",'AccuValve Takeoff'!P1401)</f>
        <v/>
      </c>
      <c r="R1400" s="34" t="str">
        <f>IF('AccuValve Takeoff'!Q1401="","",'AccuValve Takeoff'!Q1401)</f>
        <v xml:space="preserve"> </v>
      </c>
      <c r="S1400" s="35" t="str">
        <f>'AccuValve Takeoff'!T1401</f>
        <v/>
      </c>
      <c r="T1400" s="35" t="str">
        <f>'AccuValve Takeoff'!U1401</f>
        <v/>
      </c>
      <c r="U1400" s="325" t="str">
        <f>'AccuValve Takeoff'!BC1401</f>
        <v/>
      </c>
      <c r="V1400" s="38"/>
      <c r="W1400" s="11"/>
      <c r="X1400" s="11"/>
      <c r="Y1400" s="11"/>
    </row>
    <row r="1401" spans="1:25" ht="20.100000000000001" customHeight="1" x14ac:dyDescent="0.2">
      <c r="A1401" s="12">
        <v>1393</v>
      </c>
      <c r="B1401" s="23" t="str">
        <f>IF('AccuValve Takeoff'!B1402="","",'AccuValve Takeoff'!B1402)</f>
        <v/>
      </c>
      <c r="C1401" s="45" t="str">
        <f>IF('AccuValve Takeoff'!C1402="","",'AccuValve Takeoff'!C1402)</f>
        <v/>
      </c>
      <c r="D1401" s="23" t="str">
        <f>IF('AccuValve Takeoff'!D1402="","",'AccuValve Takeoff'!D1402)</f>
        <v/>
      </c>
      <c r="E1401" s="23" t="str">
        <f>IF('AccuValve Takeoff'!S1402="","",'AccuValve Takeoff'!S1402)</f>
        <v/>
      </c>
      <c r="F1401" s="23" t="str">
        <f>IF('AccuValve Takeoff'!F1402="","",'AccuValve Takeoff'!F1402)</f>
        <v/>
      </c>
      <c r="G1401" s="23" t="str">
        <f>IF('AccuValve Takeoff'!R1402="","",'AccuValve Takeoff'!R1402)</f>
        <v/>
      </c>
      <c r="H1401" s="23" t="str">
        <f>IF('AccuValve Takeoff'!G1402="","",'AccuValve Takeoff'!G1402)</f>
        <v/>
      </c>
      <c r="I1401" s="23" t="str">
        <f>IF('AccuValve Takeoff'!H1402="","",'AccuValve Takeoff'!H1402)</f>
        <v/>
      </c>
      <c r="J1401" s="326" t="str">
        <f>IF('AccuValve Takeoff'!I1402="","",IF('AccuValve Takeoff'!I1402="Not Available","",'AccuValve Takeoff'!I1402))</f>
        <v/>
      </c>
      <c r="K1401" s="326" t="str">
        <f>IF('AccuValve Takeoff'!J1402="","",IF('AccuValve Takeoff'!J1402="Not Available","",'AccuValve Takeoff'!J1402))</f>
        <v/>
      </c>
      <c r="L1401" s="326" t="str">
        <f>IF('AccuValve Takeoff'!K1402="","",IF('AccuValve Takeoff'!K1402="Not Available","",'AccuValve Takeoff'!K1402))</f>
        <v/>
      </c>
      <c r="M1401" s="326" t="str">
        <f>IF('AccuValve Takeoff'!L1402="","",IF('AccuValve Takeoff'!L1402="Not Available","",'AccuValve Takeoff'!L1402))</f>
        <v/>
      </c>
      <c r="N1401" s="326" t="str">
        <f>IF('AccuValve Takeoff'!M1402="","",IF('AccuValve Takeoff'!M1402="Not Available","",'AccuValve Takeoff'!M1402))</f>
        <v/>
      </c>
      <c r="O1401" s="23" t="str">
        <f>IF('AccuValve Takeoff'!N1402="","",'AccuValve Takeoff'!N1402)</f>
        <v/>
      </c>
      <c r="P1401" s="23" t="str">
        <f>IF('AccuValve Takeoff'!O1402="","",'AccuValve Takeoff'!O1402)</f>
        <v/>
      </c>
      <c r="Q1401" s="23" t="str">
        <f>IF('AccuValve Takeoff'!P1402="","",'AccuValve Takeoff'!P1402)</f>
        <v/>
      </c>
      <c r="R1401" s="34" t="str">
        <f>IF('AccuValve Takeoff'!Q1402="","",'AccuValve Takeoff'!Q1402)</f>
        <v xml:space="preserve"> </v>
      </c>
      <c r="S1401" s="35" t="str">
        <f>'AccuValve Takeoff'!T1402</f>
        <v/>
      </c>
      <c r="T1401" s="35" t="str">
        <f>'AccuValve Takeoff'!U1402</f>
        <v/>
      </c>
      <c r="U1401" s="325" t="str">
        <f>'AccuValve Takeoff'!BC1402</f>
        <v/>
      </c>
      <c r="V1401" s="38"/>
      <c r="W1401" s="11"/>
      <c r="X1401" s="11"/>
      <c r="Y1401" s="11"/>
    </row>
    <row r="1402" spans="1:25" ht="20.100000000000001" customHeight="1" x14ac:dyDescent="0.2">
      <c r="A1402" s="12">
        <v>1394</v>
      </c>
      <c r="B1402" s="23" t="str">
        <f>IF('AccuValve Takeoff'!B1403="","",'AccuValve Takeoff'!B1403)</f>
        <v/>
      </c>
      <c r="C1402" s="45" t="str">
        <f>IF('AccuValve Takeoff'!C1403="","",'AccuValve Takeoff'!C1403)</f>
        <v/>
      </c>
      <c r="D1402" s="23" t="str">
        <f>IF('AccuValve Takeoff'!D1403="","",'AccuValve Takeoff'!D1403)</f>
        <v/>
      </c>
      <c r="E1402" s="23" t="str">
        <f>IF('AccuValve Takeoff'!S1403="","",'AccuValve Takeoff'!S1403)</f>
        <v/>
      </c>
      <c r="F1402" s="23" t="str">
        <f>IF('AccuValve Takeoff'!F1403="","",'AccuValve Takeoff'!F1403)</f>
        <v/>
      </c>
      <c r="G1402" s="23" t="str">
        <f>IF('AccuValve Takeoff'!R1403="","",'AccuValve Takeoff'!R1403)</f>
        <v/>
      </c>
      <c r="H1402" s="23" t="str">
        <f>IF('AccuValve Takeoff'!G1403="","",'AccuValve Takeoff'!G1403)</f>
        <v/>
      </c>
      <c r="I1402" s="23" t="str">
        <f>IF('AccuValve Takeoff'!H1403="","",'AccuValve Takeoff'!H1403)</f>
        <v/>
      </c>
      <c r="J1402" s="326" t="str">
        <f>IF('AccuValve Takeoff'!I1403="","",IF('AccuValve Takeoff'!I1403="Not Available","",'AccuValve Takeoff'!I1403))</f>
        <v/>
      </c>
      <c r="K1402" s="326" t="str">
        <f>IF('AccuValve Takeoff'!J1403="","",IF('AccuValve Takeoff'!J1403="Not Available","",'AccuValve Takeoff'!J1403))</f>
        <v/>
      </c>
      <c r="L1402" s="326" t="str">
        <f>IF('AccuValve Takeoff'!K1403="","",IF('AccuValve Takeoff'!K1403="Not Available","",'AccuValve Takeoff'!K1403))</f>
        <v/>
      </c>
      <c r="M1402" s="326" t="str">
        <f>IF('AccuValve Takeoff'!L1403="","",IF('AccuValve Takeoff'!L1403="Not Available","",'AccuValve Takeoff'!L1403))</f>
        <v/>
      </c>
      <c r="N1402" s="326" t="str">
        <f>IF('AccuValve Takeoff'!M1403="","",IF('AccuValve Takeoff'!M1403="Not Available","",'AccuValve Takeoff'!M1403))</f>
        <v/>
      </c>
      <c r="O1402" s="23" t="str">
        <f>IF('AccuValve Takeoff'!N1403="","",'AccuValve Takeoff'!N1403)</f>
        <v/>
      </c>
      <c r="P1402" s="23" t="str">
        <f>IF('AccuValve Takeoff'!O1403="","",'AccuValve Takeoff'!O1403)</f>
        <v/>
      </c>
      <c r="Q1402" s="23" t="str">
        <f>IF('AccuValve Takeoff'!P1403="","",'AccuValve Takeoff'!P1403)</f>
        <v/>
      </c>
      <c r="R1402" s="34" t="str">
        <f>IF('AccuValve Takeoff'!Q1403="","",'AccuValve Takeoff'!Q1403)</f>
        <v xml:space="preserve"> </v>
      </c>
      <c r="S1402" s="35" t="str">
        <f>'AccuValve Takeoff'!T1403</f>
        <v/>
      </c>
      <c r="T1402" s="35" t="str">
        <f>'AccuValve Takeoff'!U1403</f>
        <v/>
      </c>
      <c r="U1402" s="325" t="str">
        <f>'AccuValve Takeoff'!BC1403</f>
        <v/>
      </c>
      <c r="V1402" s="38"/>
      <c r="W1402" s="11"/>
      <c r="X1402" s="11"/>
      <c r="Y1402" s="11"/>
    </row>
    <row r="1403" spans="1:25" ht="20.100000000000001" customHeight="1" x14ac:dyDescent="0.2">
      <c r="A1403" s="12">
        <v>1395</v>
      </c>
      <c r="B1403" s="23" t="str">
        <f>IF('AccuValve Takeoff'!B1404="","",'AccuValve Takeoff'!B1404)</f>
        <v/>
      </c>
      <c r="C1403" s="45" t="str">
        <f>IF('AccuValve Takeoff'!C1404="","",'AccuValve Takeoff'!C1404)</f>
        <v/>
      </c>
      <c r="D1403" s="23" t="str">
        <f>IF('AccuValve Takeoff'!D1404="","",'AccuValve Takeoff'!D1404)</f>
        <v/>
      </c>
      <c r="E1403" s="23" t="str">
        <f>IF('AccuValve Takeoff'!S1404="","",'AccuValve Takeoff'!S1404)</f>
        <v/>
      </c>
      <c r="F1403" s="23" t="str">
        <f>IF('AccuValve Takeoff'!F1404="","",'AccuValve Takeoff'!F1404)</f>
        <v/>
      </c>
      <c r="G1403" s="23" t="str">
        <f>IF('AccuValve Takeoff'!R1404="","",'AccuValve Takeoff'!R1404)</f>
        <v/>
      </c>
      <c r="H1403" s="23" t="str">
        <f>IF('AccuValve Takeoff'!G1404="","",'AccuValve Takeoff'!G1404)</f>
        <v/>
      </c>
      <c r="I1403" s="23" t="str">
        <f>IF('AccuValve Takeoff'!H1404="","",'AccuValve Takeoff'!H1404)</f>
        <v/>
      </c>
      <c r="J1403" s="326" t="str">
        <f>IF('AccuValve Takeoff'!I1404="","",IF('AccuValve Takeoff'!I1404="Not Available","",'AccuValve Takeoff'!I1404))</f>
        <v/>
      </c>
      <c r="K1403" s="326" t="str">
        <f>IF('AccuValve Takeoff'!J1404="","",IF('AccuValve Takeoff'!J1404="Not Available","",'AccuValve Takeoff'!J1404))</f>
        <v/>
      </c>
      <c r="L1403" s="326" t="str">
        <f>IF('AccuValve Takeoff'!K1404="","",IF('AccuValve Takeoff'!K1404="Not Available","",'AccuValve Takeoff'!K1404))</f>
        <v/>
      </c>
      <c r="M1403" s="326" t="str">
        <f>IF('AccuValve Takeoff'!L1404="","",IF('AccuValve Takeoff'!L1404="Not Available","",'AccuValve Takeoff'!L1404))</f>
        <v/>
      </c>
      <c r="N1403" s="326" t="str">
        <f>IF('AccuValve Takeoff'!M1404="","",IF('AccuValve Takeoff'!M1404="Not Available","",'AccuValve Takeoff'!M1404))</f>
        <v/>
      </c>
      <c r="O1403" s="23" t="str">
        <f>IF('AccuValve Takeoff'!N1404="","",'AccuValve Takeoff'!N1404)</f>
        <v/>
      </c>
      <c r="P1403" s="23" t="str">
        <f>IF('AccuValve Takeoff'!O1404="","",'AccuValve Takeoff'!O1404)</f>
        <v/>
      </c>
      <c r="Q1403" s="23" t="str">
        <f>IF('AccuValve Takeoff'!P1404="","",'AccuValve Takeoff'!P1404)</f>
        <v/>
      </c>
      <c r="R1403" s="34" t="str">
        <f>IF('AccuValve Takeoff'!Q1404="","",'AccuValve Takeoff'!Q1404)</f>
        <v xml:space="preserve"> </v>
      </c>
      <c r="S1403" s="35" t="str">
        <f>'AccuValve Takeoff'!T1404</f>
        <v/>
      </c>
      <c r="T1403" s="35" t="str">
        <f>'AccuValve Takeoff'!U1404</f>
        <v/>
      </c>
      <c r="U1403" s="325" t="str">
        <f>'AccuValve Takeoff'!BC1404</f>
        <v/>
      </c>
      <c r="V1403" s="38"/>
      <c r="W1403" s="11"/>
      <c r="X1403" s="11"/>
      <c r="Y1403" s="11"/>
    </row>
    <row r="1404" spans="1:25" ht="20.100000000000001" customHeight="1" x14ac:dyDescent="0.2">
      <c r="A1404" s="12">
        <v>1396</v>
      </c>
      <c r="B1404" s="23" t="str">
        <f>IF('AccuValve Takeoff'!B1405="","",'AccuValve Takeoff'!B1405)</f>
        <v/>
      </c>
      <c r="C1404" s="45" t="str">
        <f>IF('AccuValve Takeoff'!C1405="","",'AccuValve Takeoff'!C1405)</f>
        <v/>
      </c>
      <c r="D1404" s="23" t="str">
        <f>IF('AccuValve Takeoff'!D1405="","",'AccuValve Takeoff'!D1405)</f>
        <v/>
      </c>
      <c r="E1404" s="23" t="str">
        <f>IF('AccuValve Takeoff'!S1405="","",'AccuValve Takeoff'!S1405)</f>
        <v/>
      </c>
      <c r="F1404" s="23" t="str">
        <f>IF('AccuValve Takeoff'!F1405="","",'AccuValve Takeoff'!F1405)</f>
        <v/>
      </c>
      <c r="G1404" s="23" t="str">
        <f>IF('AccuValve Takeoff'!R1405="","",'AccuValve Takeoff'!R1405)</f>
        <v/>
      </c>
      <c r="H1404" s="23" t="str">
        <f>IF('AccuValve Takeoff'!G1405="","",'AccuValve Takeoff'!G1405)</f>
        <v/>
      </c>
      <c r="I1404" s="23" t="str">
        <f>IF('AccuValve Takeoff'!H1405="","",'AccuValve Takeoff'!H1405)</f>
        <v/>
      </c>
      <c r="J1404" s="326" t="str">
        <f>IF('AccuValve Takeoff'!I1405="","",IF('AccuValve Takeoff'!I1405="Not Available","",'AccuValve Takeoff'!I1405))</f>
        <v/>
      </c>
      <c r="K1404" s="326" t="str">
        <f>IF('AccuValve Takeoff'!J1405="","",IF('AccuValve Takeoff'!J1405="Not Available","",'AccuValve Takeoff'!J1405))</f>
        <v/>
      </c>
      <c r="L1404" s="326" t="str">
        <f>IF('AccuValve Takeoff'!K1405="","",IF('AccuValve Takeoff'!K1405="Not Available","",'AccuValve Takeoff'!K1405))</f>
        <v/>
      </c>
      <c r="M1404" s="326" t="str">
        <f>IF('AccuValve Takeoff'!L1405="","",IF('AccuValve Takeoff'!L1405="Not Available","",'AccuValve Takeoff'!L1405))</f>
        <v/>
      </c>
      <c r="N1404" s="326" t="str">
        <f>IF('AccuValve Takeoff'!M1405="","",IF('AccuValve Takeoff'!M1405="Not Available","",'AccuValve Takeoff'!M1405))</f>
        <v/>
      </c>
      <c r="O1404" s="23" t="str">
        <f>IF('AccuValve Takeoff'!N1405="","",'AccuValve Takeoff'!N1405)</f>
        <v/>
      </c>
      <c r="P1404" s="23" t="str">
        <f>IF('AccuValve Takeoff'!O1405="","",'AccuValve Takeoff'!O1405)</f>
        <v/>
      </c>
      <c r="Q1404" s="23" t="str">
        <f>IF('AccuValve Takeoff'!P1405="","",'AccuValve Takeoff'!P1405)</f>
        <v/>
      </c>
      <c r="R1404" s="34" t="str">
        <f>IF('AccuValve Takeoff'!Q1405="","",'AccuValve Takeoff'!Q1405)</f>
        <v xml:space="preserve"> </v>
      </c>
      <c r="S1404" s="35" t="str">
        <f>'AccuValve Takeoff'!T1405</f>
        <v/>
      </c>
      <c r="T1404" s="35" t="str">
        <f>'AccuValve Takeoff'!U1405</f>
        <v/>
      </c>
      <c r="U1404" s="325" t="str">
        <f>'AccuValve Takeoff'!BC1405</f>
        <v/>
      </c>
      <c r="V1404" s="38"/>
      <c r="W1404" s="11"/>
      <c r="X1404" s="11"/>
      <c r="Y1404" s="11"/>
    </row>
    <row r="1405" spans="1:25" ht="20.100000000000001" customHeight="1" x14ac:dyDescent="0.2">
      <c r="A1405" s="12">
        <v>1397</v>
      </c>
      <c r="B1405" s="23" t="str">
        <f>IF('AccuValve Takeoff'!B1406="","",'AccuValve Takeoff'!B1406)</f>
        <v/>
      </c>
      <c r="C1405" s="45" t="str">
        <f>IF('AccuValve Takeoff'!C1406="","",'AccuValve Takeoff'!C1406)</f>
        <v/>
      </c>
      <c r="D1405" s="23" t="str">
        <f>IF('AccuValve Takeoff'!D1406="","",'AccuValve Takeoff'!D1406)</f>
        <v/>
      </c>
      <c r="E1405" s="23" t="str">
        <f>IF('AccuValve Takeoff'!S1406="","",'AccuValve Takeoff'!S1406)</f>
        <v/>
      </c>
      <c r="F1405" s="23" t="str">
        <f>IF('AccuValve Takeoff'!F1406="","",'AccuValve Takeoff'!F1406)</f>
        <v/>
      </c>
      <c r="G1405" s="23" t="str">
        <f>IF('AccuValve Takeoff'!R1406="","",'AccuValve Takeoff'!R1406)</f>
        <v/>
      </c>
      <c r="H1405" s="23" t="str">
        <f>IF('AccuValve Takeoff'!G1406="","",'AccuValve Takeoff'!G1406)</f>
        <v/>
      </c>
      <c r="I1405" s="23" t="str">
        <f>IF('AccuValve Takeoff'!H1406="","",'AccuValve Takeoff'!H1406)</f>
        <v/>
      </c>
      <c r="J1405" s="326" t="str">
        <f>IF('AccuValve Takeoff'!I1406="","",IF('AccuValve Takeoff'!I1406="Not Available","",'AccuValve Takeoff'!I1406))</f>
        <v/>
      </c>
      <c r="K1405" s="326" t="str">
        <f>IF('AccuValve Takeoff'!J1406="","",IF('AccuValve Takeoff'!J1406="Not Available","",'AccuValve Takeoff'!J1406))</f>
        <v/>
      </c>
      <c r="L1405" s="326" t="str">
        <f>IF('AccuValve Takeoff'!K1406="","",IF('AccuValve Takeoff'!K1406="Not Available","",'AccuValve Takeoff'!K1406))</f>
        <v/>
      </c>
      <c r="M1405" s="326" t="str">
        <f>IF('AccuValve Takeoff'!L1406="","",IF('AccuValve Takeoff'!L1406="Not Available","",'AccuValve Takeoff'!L1406))</f>
        <v/>
      </c>
      <c r="N1405" s="326" t="str">
        <f>IF('AccuValve Takeoff'!M1406="","",IF('AccuValve Takeoff'!M1406="Not Available","",'AccuValve Takeoff'!M1406))</f>
        <v/>
      </c>
      <c r="O1405" s="23" t="str">
        <f>IF('AccuValve Takeoff'!N1406="","",'AccuValve Takeoff'!N1406)</f>
        <v/>
      </c>
      <c r="P1405" s="23" t="str">
        <f>IF('AccuValve Takeoff'!O1406="","",'AccuValve Takeoff'!O1406)</f>
        <v/>
      </c>
      <c r="Q1405" s="23" t="str">
        <f>IF('AccuValve Takeoff'!P1406="","",'AccuValve Takeoff'!P1406)</f>
        <v/>
      </c>
      <c r="R1405" s="34" t="str">
        <f>IF('AccuValve Takeoff'!Q1406="","",'AccuValve Takeoff'!Q1406)</f>
        <v xml:space="preserve"> </v>
      </c>
      <c r="S1405" s="35" t="str">
        <f>'AccuValve Takeoff'!T1406</f>
        <v/>
      </c>
      <c r="T1405" s="35" t="str">
        <f>'AccuValve Takeoff'!U1406</f>
        <v/>
      </c>
      <c r="U1405" s="325" t="str">
        <f>'AccuValve Takeoff'!BC1406</f>
        <v/>
      </c>
      <c r="V1405" s="38"/>
      <c r="W1405" s="11"/>
      <c r="X1405" s="11"/>
      <c r="Y1405" s="11"/>
    </row>
    <row r="1406" spans="1:25" ht="20.100000000000001" customHeight="1" x14ac:dyDescent="0.2">
      <c r="A1406" s="12">
        <v>1398</v>
      </c>
      <c r="B1406" s="23" t="str">
        <f>IF('AccuValve Takeoff'!B1407="","",'AccuValve Takeoff'!B1407)</f>
        <v/>
      </c>
      <c r="C1406" s="45" t="str">
        <f>IF('AccuValve Takeoff'!C1407="","",'AccuValve Takeoff'!C1407)</f>
        <v/>
      </c>
      <c r="D1406" s="23" t="str">
        <f>IF('AccuValve Takeoff'!D1407="","",'AccuValve Takeoff'!D1407)</f>
        <v/>
      </c>
      <c r="E1406" s="23" t="str">
        <f>IF('AccuValve Takeoff'!S1407="","",'AccuValve Takeoff'!S1407)</f>
        <v/>
      </c>
      <c r="F1406" s="23" t="str">
        <f>IF('AccuValve Takeoff'!F1407="","",'AccuValve Takeoff'!F1407)</f>
        <v/>
      </c>
      <c r="G1406" s="23" t="str">
        <f>IF('AccuValve Takeoff'!R1407="","",'AccuValve Takeoff'!R1407)</f>
        <v/>
      </c>
      <c r="H1406" s="23" t="str">
        <f>IF('AccuValve Takeoff'!G1407="","",'AccuValve Takeoff'!G1407)</f>
        <v/>
      </c>
      <c r="I1406" s="23" t="str">
        <f>IF('AccuValve Takeoff'!H1407="","",'AccuValve Takeoff'!H1407)</f>
        <v/>
      </c>
      <c r="J1406" s="326" t="str">
        <f>IF('AccuValve Takeoff'!I1407="","",IF('AccuValve Takeoff'!I1407="Not Available","",'AccuValve Takeoff'!I1407))</f>
        <v/>
      </c>
      <c r="K1406" s="326" t="str">
        <f>IF('AccuValve Takeoff'!J1407="","",IF('AccuValve Takeoff'!J1407="Not Available","",'AccuValve Takeoff'!J1407))</f>
        <v/>
      </c>
      <c r="L1406" s="326" t="str">
        <f>IF('AccuValve Takeoff'!K1407="","",IF('AccuValve Takeoff'!K1407="Not Available","",'AccuValve Takeoff'!K1407))</f>
        <v/>
      </c>
      <c r="M1406" s="326" t="str">
        <f>IF('AccuValve Takeoff'!L1407="","",IF('AccuValve Takeoff'!L1407="Not Available","",'AccuValve Takeoff'!L1407))</f>
        <v/>
      </c>
      <c r="N1406" s="326" t="str">
        <f>IF('AccuValve Takeoff'!M1407="","",IF('AccuValve Takeoff'!M1407="Not Available","",'AccuValve Takeoff'!M1407))</f>
        <v/>
      </c>
      <c r="O1406" s="23" t="str">
        <f>IF('AccuValve Takeoff'!N1407="","",'AccuValve Takeoff'!N1407)</f>
        <v/>
      </c>
      <c r="P1406" s="23" t="str">
        <f>IF('AccuValve Takeoff'!O1407="","",'AccuValve Takeoff'!O1407)</f>
        <v/>
      </c>
      <c r="Q1406" s="23" t="str">
        <f>IF('AccuValve Takeoff'!P1407="","",'AccuValve Takeoff'!P1407)</f>
        <v/>
      </c>
      <c r="R1406" s="34" t="str">
        <f>IF('AccuValve Takeoff'!Q1407="","",'AccuValve Takeoff'!Q1407)</f>
        <v xml:space="preserve"> </v>
      </c>
      <c r="S1406" s="35" t="str">
        <f>'AccuValve Takeoff'!T1407</f>
        <v/>
      </c>
      <c r="T1406" s="35" t="str">
        <f>'AccuValve Takeoff'!U1407</f>
        <v/>
      </c>
      <c r="U1406" s="325" t="str">
        <f>'AccuValve Takeoff'!BC1407</f>
        <v/>
      </c>
      <c r="V1406" s="38"/>
      <c r="W1406" s="11"/>
      <c r="X1406" s="11"/>
      <c r="Y1406" s="11"/>
    </row>
    <row r="1407" spans="1:25" ht="20.100000000000001" customHeight="1" x14ac:dyDescent="0.2">
      <c r="A1407" s="12">
        <v>1399</v>
      </c>
      <c r="B1407" s="23" t="str">
        <f>IF('AccuValve Takeoff'!B1408="","",'AccuValve Takeoff'!B1408)</f>
        <v/>
      </c>
      <c r="C1407" s="45" t="str">
        <f>IF('AccuValve Takeoff'!C1408="","",'AccuValve Takeoff'!C1408)</f>
        <v/>
      </c>
      <c r="D1407" s="23" t="str">
        <f>IF('AccuValve Takeoff'!D1408="","",'AccuValve Takeoff'!D1408)</f>
        <v/>
      </c>
      <c r="E1407" s="23" t="str">
        <f>IF('AccuValve Takeoff'!S1408="","",'AccuValve Takeoff'!S1408)</f>
        <v/>
      </c>
      <c r="F1407" s="23" t="str">
        <f>IF('AccuValve Takeoff'!F1408="","",'AccuValve Takeoff'!F1408)</f>
        <v/>
      </c>
      <c r="G1407" s="23" t="str">
        <f>IF('AccuValve Takeoff'!R1408="","",'AccuValve Takeoff'!R1408)</f>
        <v/>
      </c>
      <c r="H1407" s="23" t="str">
        <f>IF('AccuValve Takeoff'!G1408="","",'AccuValve Takeoff'!G1408)</f>
        <v/>
      </c>
      <c r="I1407" s="23" t="str">
        <f>IF('AccuValve Takeoff'!H1408="","",'AccuValve Takeoff'!H1408)</f>
        <v/>
      </c>
      <c r="J1407" s="326" t="str">
        <f>IF('AccuValve Takeoff'!I1408="","",IF('AccuValve Takeoff'!I1408="Not Available","",'AccuValve Takeoff'!I1408))</f>
        <v/>
      </c>
      <c r="K1407" s="326" t="str">
        <f>IF('AccuValve Takeoff'!J1408="","",IF('AccuValve Takeoff'!J1408="Not Available","",'AccuValve Takeoff'!J1408))</f>
        <v/>
      </c>
      <c r="L1407" s="326" t="str">
        <f>IF('AccuValve Takeoff'!K1408="","",IF('AccuValve Takeoff'!K1408="Not Available","",'AccuValve Takeoff'!K1408))</f>
        <v/>
      </c>
      <c r="M1407" s="326" t="str">
        <f>IF('AccuValve Takeoff'!L1408="","",IF('AccuValve Takeoff'!L1408="Not Available","",'AccuValve Takeoff'!L1408))</f>
        <v/>
      </c>
      <c r="N1407" s="326" t="str">
        <f>IF('AccuValve Takeoff'!M1408="","",IF('AccuValve Takeoff'!M1408="Not Available","",'AccuValve Takeoff'!M1408))</f>
        <v/>
      </c>
      <c r="O1407" s="23" t="str">
        <f>IF('AccuValve Takeoff'!N1408="","",'AccuValve Takeoff'!N1408)</f>
        <v/>
      </c>
      <c r="P1407" s="23" t="str">
        <f>IF('AccuValve Takeoff'!O1408="","",'AccuValve Takeoff'!O1408)</f>
        <v/>
      </c>
      <c r="Q1407" s="23" t="str">
        <f>IF('AccuValve Takeoff'!P1408="","",'AccuValve Takeoff'!P1408)</f>
        <v/>
      </c>
      <c r="R1407" s="34" t="str">
        <f>IF('AccuValve Takeoff'!Q1408="","",'AccuValve Takeoff'!Q1408)</f>
        <v xml:space="preserve"> </v>
      </c>
      <c r="S1407" s="35" t="str">
        <f>'AccuValve Takeoff'!T1408</f>
        <v/>
      </c>
      <c r="T1407" s="35" t="str">
        <f>'AccuValve Takeoff'!U1408</f>
        <v/>
      </c>
      <c r="U1407" s="325" t="str">
        <f>'AccuValve Takeoff'!BC1408</f>
        <v/>
      </c>
      <c r="V1407" s="38"/>
      <c r="W1407" s="11"/>
      <c r="X1407" s="11"/>
      <c r="Y1407" s="11"/>
    </row>
    <row r="1408" spans="1:25" ht="20.100000000000001" customHeight="1" x14ac:dyDescent="0.2">
      <c r="A1408" s="12">
        <v>1400</v>
      </c>
      <c r="B1408" s="23" t="str">
        <f>IF('AccuValve Takeoff'!B1409="","",'AccuValve Takeoff'!B1409)</f>
        <v/>
      </c>
      <c r="C1408" s="45" t="str">
        <f>IF('AccuValve Takeoff'!C1409="","",'AccuValve Takeoff'!C1409)</f>
        <v/>
      </c>
      <c r="D1408" s="23" t="str">
        <f>IF('AccuValve Takeoff'!D1409="","",'AccuValve Takeoff'!D1409)</f>
        <v/>
      </c>
      <c r="E1408" s="23" t="str">
        <f>IF('AccuValve Takeoff'!S1409="","",'AccuValve Takeoff'!S1409)</f>
        <v/>
      </c>
      <c r="F1408" s="23" t="str">
        <f>IF('AccuValve Takeoff'!F1409="","",'AccuValve Takeoff'!F1409)</f>
        <v/>
      </c>
      <c r="G1408" s="23" t="str">
        <f>IF('AccuValve Takeoff'!R1409="","",'AccuValve Takeoff'!R1409)</f>
        <v/>
      </c>
      <c r="H1408" s="23" t="str">
        <f>IF('AccuValve Takeoff'!G1409="","",'AccuValve Takeoff'!G1409)</f>
        <v/>
      </c>
      <c r="I1408" s="23" t="str">
        <f>IF('AccuValve Takeoff'!H1409="","",'AccuValve Takeoff'!H1409)</f>
        <v/>
      </c>
      <c r="J1408" s="326" t="str">
        <f>IF('AccuValve Takeoff'!I1409="","",IF('AccuValve Takeoff'!I1409="Not Available","",'AccuValve Takeoff'!I1409))</f>
        <v/>
      </c>
      <c r="K1408" s="326" t="str">
        <f>IF('AccuValve Takeoff'!J1409="","",IF('AccuValve Takeoff'!J1409="Not Available","",'AccuValve Takeoff'!J1409))</f>
        <v/>
      </c>
      <c r="L1408" s="326" t="str">
        <f>IF('AccuValve Takeoff'!K1409="","",IF('AccuValve Takeoff'!K1409="Not Available","",'AccuValve Takeoff'!K1409))</f>
        <v/>
      </c>
      <c r="M1408" s="326" t="str">
        <f>IF('AccuValve Takeoff'!L1409="","",IF('AccuValve Takeoff'!L1409="Not Available","",'AccuValve Takeoff'!L1409))</f>
        <v/>
      </c>
      <c r="N1408" s="326" t="str">
        <f>IF('AccuValve Takeoff'!M1409="","",IF('AccuValve Takeoff'!M1409="Not Available","",'AccuValve Takeoff'!M1409))</f>
        <v/>
      </c>
      <c r="O1408" s="23" t="str">
        <f>IF('AccuValve Takeoff'!N1409="","",'AccuValve Takeoff'!N1409)</f>
        <v/>
      </c>
      <c r="P1408" s="23" t="str">
        <f>IF('AccuValve Takeoff'!O1409="","",'AccuValve Takeoff'!O1409)</f>
        <v/>
      </c>
      <c r="Q1408" s="23" t="str">
        <f>IF('AccuValve Takeoff'!P1409="","",'AccuValve Takeoff'!P1409)</f>
        <v/>
      </c>
      <c r="R1408" s="34" t="str">
        <f>IF('AccuValve Takeoff'!Q1409="","",'AccuValve Takeoff'!Q1409)</f>
        <v xml:space="preserve"> </v>
      </c>
      <c r="S1408" s="35" t="str">
        <f>'AccuValve Takeoff'!T1409</f>
        <v/>
      </c>
      <c r="T1408" s="35" t="str">
        <f>'AccuValve Takeoff'!U1409</f>
        <v/>
      </c>
      <c r="U1408" s="325" t="str">
        <f>'AccuValve Takeoff'!BC1409</f>
        <v/>
      </c>
      <c r="V1408" s="38"/>
      <c r="W1408" s="11"/>
      <c r="X1408" s="11"/>
      <c r="Y1408" s="11"/>
    </row>
    <row r="1409" spans="1:25" ht="20.100000000000001" customHeight="1" x14ac:dyDescent="0.2">
      <c r="A1409" s="12">
        <v>1401</v>
      </c>
      <c r="B1409" s="23" t="str">
        <f>IF('AccuValve Takeoff'!B1410="","",'AccuValve Takeoff'!B1410)</f>
        <v/>
      </c>
      <c r="C1409" s="45" t="str">
        <f>IF('AccuValve Takeoff'!C1410="","",'AccuValve Takeoff'!C1410)</f>
        <v/>
      </c>
      <c r="D1409" s="23" t="str">
        <f>IF('AccuValve Takeoff'!D1410="","",'AccuValve Takeoff'!D1410)</f>
        <v/>
      </c>
      <c r="E1409" s="23" t="str">
        <f>IF('AccuValve Takeoff'!S1410="","",'AccuValve Takeoff'!S1410)</f>
        <v/>
      </c>
      <c r="F1409" s="23" t="str">
        <f>IF('AccuValve Takeoff'!F1410="","",'AccuValve Takeoff'!F1410)</f>
        <v/>
      </c>
      <c r="G1409" s="23" t="str">
        <f>IF('AccuValve Takeoff'!R1410="","",'AccuValve Takeoff'!R1410)</f>
        <v/>
      </c>
      <c r="H1409" s="23" t="str">
        <f>IF('AccuValve Takeoff'!G1410="","",'AccuValve Takeoff'!G1410)</f>
        <v/>
      </c>
      <c r="I1409" s="23" t="str">
        <f>IF('AccuValve Takeoff'!H1410="","",'AccuValve Takeoff'!H1410)</f>
        <v/>
      </c>
      <c r="J1409" s="326" t="str">
        <f>IF('AccuValve Takeoff'!I1410="","",IF('AccuValve Takeoff'!I1410="Not Available","",'AccuValve Takeoff'!I1410))</f>
        <v/>
      </c>
      <c r="K1409" s="326" t="str">
        <f>IF('AccuValve Takeoff'!J1410="","",IF('AccuValve Takeoff'!J1410="Not Available","",'AccuValve Takeoff'!J1410))</f>
        <v/>
      </c>
      <c r="L1409" s="326" t="str">
        <f>IF('AccuValve Takeoff'!K1410="","",IF('AccuValve Takeoff'!K1410="Not Available","",'AccuValve Takeoff'!K1410))</f>
        <v/>
      </c>
      <c r="M1409" s="326" t="str">
        <f>IF('AccuValve Takeoff'!L1410="","",IF('AccuValve Takeoff'!L1410="Not Available","",'AccuValve Takeoff'!L1410))</f>
        <v/>
      </c>
      <c r="N1409" s="326" t="str">
        <f>IF('AccuValve Takeoff'!M1410="","",IF('AccuValve Takeoff'!M1410="Not Available","",'AccuValve Takeoff'!M1410))</f>
        <v/>
      </c>
      <c r="O1409" s="23" t="str">
        <f>IF('AccuValve Takeoff'!N1410="","",'AccuValve Takeoff'!N1410)</f>
        <v/>
      </c>
      <c r="P1409" s="23" t="str">
        <f>IF('AccuValve Takeoff'!O1410="","",'AccuValve Takeoff'!O1410)</f>
        <v/>
      </c>
      <c r="Q1409" s="23" t="str">
        <f>IF('AccuValve Takeoff'!P1410="","",'AccuValve Takeoff'!P1410)</f>
        <v/>
      </c>
      <c r="R1409" s="34" t="str">
        <f>IF('AccuValve Takeoff'!Q1410="","",'AccuValve Takeoff'!Q1410)</f>
        <v xml:space="preserve"> </v>
      </c>
      <c r="S1409" s="35" t="str">
        <f>'AccuValve Takeoff'!T1410</f>
        <v/>
      </c>
      <c r="T1409" s="35" t="str">
        <f>'AccuValve Takeoff'!U1410</f>
        <v/>
      </c>
      <c r="U1409" s="325" t="str">
        <f>'AccuValve Takeoff'!BC1410</f>
        <v/>
      </c>
      <c r="V1409" s="38"/>
      <c r="W1409" s="11"/>
      <c r="X1409" s="11"/>
      <c r="Y1409" s="11"/>
    </row>
    <row r="1410" spans="1:25" ht="20.100000000000001" customHeight="1" x14ac:dyDescent="0.2">
      <c r="A1410" s="12">
        <v>1402</v>
      </c>
      <c r="B1410" s="23" t="str">
        <f>IF('AccuValve Takeoff'!B1411="","",'AccuValve Takeoff'!B1411)</f>
        <v/>
      </c>
      <c r="C1410" s="45" t="str">
        <f>IF('AccuValve Takeoff'!C1411="","",'AccuValve Takeoff'!C1411)</f>
        <v/>
      </c>
      <c r="D1410" s="23" t="str">
        <f>IF('AccuValve Takeoff'!D1411="","",'AccuValve Takeoff'!D1411)</f>
        <v/>
      </c>
      <c r="E1410" s="23" t="str">
        <f>IF('AccuValve Takeoff'!S1411="","",'AccuValve Takeoff'!S1411)</f>
        <v/>
      </c>
      <c r="F1410" s="23" t="str">
        <f>IF('AccuValve Takeoff'!F1411="","",'AccuValve Takeoff'!F1411)</f>
        <v/>
      </c>
      <c r="G1410" s="23" t="str">
        <f>IF('AccuValve Takeoff'!R1411="","",'AccuValve Takeoff'!R1411)</f>
        <v/>
      </c>
      <c r="H1410" s="23" t="str">
        <f>IF('AccuValve Takeoff'!G1411="","",'AccuValve Takeoff'!G1411)</f>
        <v/>
      </c>
      <c r="I1410" s="23" t="str">
        <f>IF('AccuValve Takeoff'!H1411="","",'AccuValve Takeoff'!H1411)</f>
        <v/>
      </c>
      <c r="J1410" s="326" t="str">
        <f>IF('AccuValve Takeoff'!I1411="","",IF('AccuValve Takeoff'!I1411="Not Available","",'AccuValve Takeoff'!I1411))</f>
        <v/>
      </c>
      <c r="K1410" s="326" t="str">
        <f>IF('AccuValve Takeoff'!J1411="","",IF('AccuValve Takeoff'!J1411="Not Available","",'AccuValve Takeoff'!J1411))</f>
        <v/>
      </c>
      <c r="L1410" s="326" t="str">
        <f>IF('AccuValve Takeoff'!K1411="","",IF('AccuValve Takeoff'!K1411="Not Available","",'AccuValve Takeoff'!K1411))</f>
        <v/>
      </c>
      <c r="M1410" s="326" t="str">
        <f>IF('AccuValve Takeoff'!L1411="","",IF('AccuValve Takeoff'!L1411="Not Available","",'AccuValve Takeoff'!L1411))</f>
        <v/>
      </c>
      <c r="N1410" s="326" t="str">
        <f>IF('AccuValve Takeoff'!M1411="","",IF('AccuValve Takeoff'!M1411="Not Available","",'AccuValve Takeoff'!M1411))</f>
        <v/>
      </c>
      <c r="O1410" s="23" t="str">
        <f>IF('AccuValve Takeoff'!N1411="","",'AccuValve Takeoff'!N1411)</f>
        <v/>
      </c>
      <c r="P1410" s="23" t="str">
        <f>IF('AccuValve Takeoff'!O1411="","",'AccuValve Takeoff'!O1411)</f>
        <v/>
      </c>
      <c r="Q1410" s="23" t="str">
        <f>IF('AccuValve Takeoff'!P1411="","",'AccuValve Takeoff'!P1411)</f>
        <v/>
      </c>
      <c r="R1410" s="34" t="str">
        <f>IF('AccuValve Takeoff'!Q1411="","",'AccuValve Takeoff'!Q1411)</f>
        <v xml:space="preserve"> </v>
      </c>
      <c r="S1410" s="35" t="str">
        <f>'AccuValve Takeoff'!T1411</f>
        <v/>
      </c>
      <c r="T1410" s="35" t="str">
        <f>'AccuValve Takeoff'!U1411</f>
        <v/>
      </c>
      <c r="U1410" s="325" t="str">
        <f>'AccuValve Takeoff'!BC1411</f>
        <v/>
      </c>
      <c r="V1410" s="38"/>
      <c r="W1410" s="11"/>
      <c r="X1410" s="11"/>
      <c r="Y1410" s="11"/>
    </row>
    <row r="1411" spans="1:25" ht="20.100000000000001" customHeight="1" x14ac:dyDescent="0.2">
      <c r="A1411" s="12">
        <v>1403</v>
      </c>
      <c r="B1411" s="23" t="str">
        <f>IF('AccuValve Takeoff'!B1412="","",'AccuValve Takeoff'!B1412)</f>
        <v/>
      </c>
      <c r="C1411" s="45" t="str">
        <f>IF('AccuValve Takeoff'!C1412="","",'AccuValve Takeoff'!C1412)</f>
        <v/>
      </c>
      <c r="D1411" s="23" t="str">
        <f>IF('AccuValve Takeoff'!D1412="","",'AccuValve Takeoff'!D1412)</f>
        <v/>
      </c>
      <c r="E1411" s="23" t="str">
        <f>IF('AccuValve Takeoff'!S1412="","",'AccuValve Takeoff'!S1412)</f>
        <v/>
      </c>
      <c r="F1411" s="23" t="str">
        <f>IF('AccuValve Takeoff'!F1412="","",'AccuValve Takeoff'!F1412)</f>
        <v/>
      </c>
      <c r="G1411" s="23" t="str">
        <f>IF('AccuValve Takeoff'!R1412="","",'AccuValve Takeoff'!R1412)</f>
        <v/>
      </c>
      <c r="H1411" s="23" t="str">
        <f>IF('AccuValve Takeoff'!G1412="","",'AccuValve Takeoff'!G1412)</f>
        <v/>
      </c>
      <c r="I1411" s="23" t="str">
        <f>IF('AccuValve Takeoff'!H1412="","",'AccuValve Takeoff'!H1412)</f>
        <v/>
      </c>
      <c r="J1411" s="326" t="str">
        <f>IF('AccuValve Takeoff'!I1412="","",IF('AccuValve Takeoff'!I1412="Not Available","",'AccuValve Takeoff'!I1412))</f>
        <v/>
      </c>
      <c r="K1411" s="326" t="str">
        <f>IF('AccuValve Takeoff'!J1412="","",IF('AccuValve Takeoff'!J1412="Not Available","",'AccuValve Takeoff'!J1412))</f>
        <v/>
      </c>
      <c r="L1411" s="326" t="str">
        <f>IF('AccuValve Takeoff'!K1412="","",IF('AccuValve Takeoff'!K1412="Not Available","",'AccuValve Takeoff'!K1412))</f>
        <v/>
      </c>
      <c r="M1411" s="326" t="str">
        <f>IF('AccuValve Takeoff'!L1412="","",IF('AccuValve Takeoff'!L1412="Not Available","",'AccuValve Takeoff'!L1412))</f>
        <v/>
      </c>
      <c r="N1411" s="326" t="str">
        <f>IF('AccuValve Takeoff'!M1412="","",IF('AccuValve Takeoff'!M1412="Not Available","",'AccuValve Takeoff'!M1412))</f>
        <v/>
      </c>
      <c r="O1411" s="23" t="str">
        <f>IF('AccuValve Takeoff'!N1412="","",'AccuValve Takeoff'!N1412)</f>
        <v/>
      </c>
      <c r="P1411" s="23" t="str">
        <f>IF('AccuValve Takeoff'!O1412="","",'AccuValve Takeoff'!O1412)</f>
        <v/>
      </c>
      <c r="Q1411" s="23" t="str">
        <f>IF('AccuValve Takeoff'!P1412="","",'AccuValve Takeoff'!P1412)</f>
        <v/>
      </c>
      <c r="R1411" s="34" t="str">
        <f>IF('AccuValve Takeoff'!Q1412="","",'AccuValve Takeoff'!Q1412)</f>
        <v xml:space="preserve"> </v>
      </c>
      <c r="S1411" s="35" t="str">
        <f>'AccuValve Takeoff'!T1412</f>
        <v/>
      </c>
      <c r="T1411" s="35" t="str">
        <f>'AccuValve Takeoff'!U1412</f>
        <v/>
      </c>
      <c r="U1411" s="325" t="str">
        <f>'AccuValve Takeoff'!BC1412</f>
        <v/>
      </c>
      <c r="V1411" s="38"/>
      <c r="W1411" s="11"/>
      <c r="X1411" s="11"/>
      <c r="Y1411" s="11"/>
    </row>
    <row r="1412" spans="1:25" ht="20.100000000000001" customHeight="1" x14ac:dyDescent="0.2">
      <c r="A1412" s="12">
        <v>1404</v>
      </c>
      <c r="B1412" s="23" t="str">
        <f>IF('AccuValve Takeoff'!B1413="","",'AccuValve Takeoff'!B1413)</f>
        <v/>
      </c>
      <c r="C1412" s="45" t="str">
        <f>IF('AccuValve Takeoff'!C1413="","",'AccuValve Takeoff'!C1413)</f>
        <v/>
      </c>
      <c r="D1412" s="23" t="str">
        <f>IF('AccuValve Takeoff'!D1413="","",'AccuValve Takeoff'!D1413)</f>
        <v/>
      </c>
      <c r="E1412" s="23" t="str">
        <f>IF('AccuValve Takeoff'!S1413="","",'AccuValve Takeoff'!S1413)</f>
        <v/>
      </c>
      <c r="F1412" s="23" t="str">
        <f>IF('AccuValve Takeoff'!F1413="","",'AccuValve Takeoff'!F1413)</f>
        <v/>
      </c>
      <c r="G1412" s="23" t="str">
        <f>IF('AccuValve Takeoff'!R1413="","",'AccuValve Takeoff'!R1413)</f>
        <v/>
      </c>
      <c r="H1412" s="23" t="str">
        <f>IF('AccuValve Takeoff'!G1413="","",'AccuValve Takeoff'!G1413)</f>
        <v/>
      </c>
      <c r="I1412" s="23" t="str">
        <f>IF('AccuValve Takeoff'!H1413="","",'AccuValve Takeoff'!H1413)</f>
        <v/>
      </c>
      <c r="J1412" s="326" t="str">
        <f>IF('AccuValve Takeoff'!I1413="","",IF('AccuValve Takeoff'!I1413="Not Available","",'AccuValve Takeoff'!I1413))</f>
        <v/>
      </c>
      <c r="K1412" s="326" t="str">
        <f>IF('AccuValve Takeoff'!J1413="","",IF('AccuValve Takeoff'!J1413="Not Available","",'AccuValve Takeoff'!J1413))</f>
        <v/>
      </c>
      <c r="L1412" s="326" t="str">
        <f>IF('AccuValve Takeoff'!K1413="","",IF('AccuValve Takeoff'!K1413="Not Available","",'AccuValve Takeoff'!K1413))</f>
        <v/>
      </c>
      <c r="M1412" s="326" t="str">
        <f>IF('AccuValve Takeoff'!L1413="","",IF('AccuValve Takeoff'!L1413="Not Available","",'AccuValve Takeoff'!L1413))</f>
        <v/>
      </c>
      <c r="N1412" s="326" t="str">
        <f>IF('AccuValve Takeoff'!M1413="","",IF('AccuValve Takeoff'!M1413="Not Available","",'AccuValve Takeoff'!M1413))</f>
        <v/>
      </c>
      <c r="O1412" s="23" t="str">
        <f>IF('AccuValve Takeoff'!N1413="","",'AccuValve Takeoff'!N1413)</f>
        <v/>
      </c>
      <c r="P1412" s="23" t="str">
        <f>IF('AccuValve Takeoff'!O1413="","",'AccuValve Takeoff'!O1413)</f>
        <v/>
      </c>
      <c r="Q1412" s="23" t="str">
        <f>IF('AccuValve Takeoff'!P1413="","",'AccuValve Takeoff'!P1413)</f>
        <v/>
      </c>
      <c r="R1412" s="34" t="str">
        <f>IF('AccuValve Takeoff'!Q1413="","",'AccuValve Takeoff'!Q1413)</f>
        <v xml:space="preserve"> </v>
      </c>
      <c r="S1412" s="35" t="str">
        <f>'AccuValve Takeoff'!T1413</f>
        <v/>
      </c>
      <c r="T1412" s="35" t="str">
        <f>'AccuValve Takeoff'!U1413</f>
        <v/>
      </c>
      <c r="U1412" s="325" t="str">
        <f>'AccuValve Takeoff'!BC1413</f>
        <v/>
      </c>
      <c r="V1412" s="38"/>
      <c r="W1412" s="11"/>
      <c r="X1412" s="11"/>
      <c r="Y1412" s="11"/>
    </row>
    <row r="1413" spans="1:25" ht="20.100000000000001" customHeight="1" x14ac:dyDescent="0.2">
      <c r="A1413" s="12">
        <v>1405</v>
      </c>
      <c r="B1413" s="23" t="str">
        <f>IF('AccuValve Takeoff'!B1414="","",'AccuValve Takeoff'!B1414)</f>
        <v/>
      </c>
      <c r="C1413" s="45" t="str">
        <f>IF('AccuValve Takeoff'!C1414="","",'AccuValve Takeoff'!C1414)</f>
        <v/>
      </c>
      <c r="D1413" s="23" t="str">
        <f>IF('AccuValve Takeoff'!D1414="","",'AccuValve Takeoff'!D1414)</f>
        <v/>
      </c>
      <c r="E1413" s="23" t="str">
        <f>IF('AccuValve Takeoff'!S1414="","",'AccuValve Takeoff'!S1414)</f>
        <v/>
      </c>
      <c r="F1413" s="23" t="str">
        <f>IF('AccuValve Takeoff'!F1414="","",'AccuValve Takeoff'!F1414)</f>
        <v/>
      </c>
      <c r="G1413" s="23" t="str">
        <f>IF('AccuValve Takeoff'!R1414="","",'AccuValve Takeoff'!R1414)</f>
        <v/>
      </c>
      <c r="H1413" s="23" t="str">
        <f>IF('AccuValve Takeoff'!G1414="","",'AccuValve Takeoff'!G1414)</f>
        <v/>
      </c>
      <c r="I1413" s="23" t="str">
        <f>IF('AccuValve Takeoff'!H1414="","",'AccuValve Takeoff'!H1414)</f>
        <v/>
      </c>
      <c r="J1413" s="326" t="str">
        <f>IF('AccuValve Takeoff'!I1414="","",IF('AccuValve Takeoff'!I1414="Not Available","",'AccuValve Takeoff'!I1414))</f>
        <v/>
      </c>
      <c r="K1413" s="326" t="str">
        <f>IF('AccuValve Takeoff'!J1414="","",IF('AccuValve Takeoff'!J1414="Not Available","",'AccuValve Takeoff'!J1414))</f>
        <v/>
      </c>
      <c r="L1413" s="326" t="str">
        <f>IF('AccuValve Takeoff'!K1414="","",IF('AccuValve Takeoff'!K1414="Not Available","",'AccuValve Takeoff'!K1414))</f>
        <v/>
      </c>
      <c r="M1413" s="326" t="str">
        <f>IF('AccuValve Takeoff'!L1414="","",IF('AccuValve Takeoff'!L1414="Not Available","",'AccuValve Takeoff'!L1414))</f>
        <v/>
      </c>
      <c r="N1413" s="326" t="str">
        <f>IF('AccuValve Takeoff'!M1414="","",IF('AccuValve Takeoff'!M1414="Not Available","",'AccuValve Takeoff'!M1414))</f>
        <v/>
      </c>
      <c r="O1413" s="23" t="str">
        <f>IF('AccuValve Takeoff'!N1414="","",'AccuValve Takeoff'!N1414)</f>
        <v/>
      </c>
      <c r="P1413" s="23" t="str">
        <f>IF('AccuValve Takeoff'!O1414="","",'AccuValve Takeoff'!O1414)</f>
        <v/>
      </c>
      <c r="Q1413" s="23" t="str">
        <f>IF('AccuValve Takeoff'!P1414="","",'AccuValve Takeoff'!P1414)</f>
        <v/>
      </c>
      <c r="R1413" s="34" t="str">
        <f>IF('AccuValve Takeoff'!Q1414="","",'AccuValve Takeoff'!Q1414)</f>
        <v xml:space="preserve"> </v>
      </c>
      <c r="S1413" s="35" t="str">
        <f>'AccuValve Takeoff'!T1414</f>
        <v/>
      </c>
      <c r="T1413" s="35" t="str">
        <f>'AccuValve Takeoff'!U1414</f>
        <v/>
      </c>
      <c r="U1413" s="325" t="str">
        <f>'AccuValve Takeoff'!BC1414</f>
        <v/>
      </c>
      <c r="V1413" s="38"/>
      <c r="W1413" s="11"/>
      <c r="X1413" s="11"/>
      <c r="Y1413" s="11"/>
    </row>
    <row r="1414" spans="1:25" ht="20.100000000000001" customHeight="1" x14ac:dyDescent="0.2">
      <c r="A1414" s="12">
        <v>1406</v>
      </c>
      <c r="B1414" s="23" t="str">
        <f>IF('AccuValve Takeoff'!B1415="","",'AccuValve Takeoff'!B1415)</f>
        <v/>
      </c>
      <c r="C1414" s="45" t="str">
        <f>IF('AccuValve Takeoff'!C1415="","",'AccuValve Takeoff'!C1415)</f>
        <v/>
      </c>
      <c r="D1414" s="23" t="str">
        <f>IF('AccuValve Takeoff'!D1415="","",'AccuValve Takeoff'!D1415)</f>
        <v/>
      </c>
      <c r="E1414" s="23" t="str">
        <f>IF('AccuValve Takeoff'!S1415="","",'AccuValve Takeoff'!S1415)</f>
        <v/>
      </c>
      <c r="F1414" s="23" t="str">
        <f>IF('AccuValve Takeoff'!F1415="","",'AccuValve Takeoff'!F1415)</f>
        <v/>
      </c>
      <c r="G1414" s="23" t="str">
        <f>IF('AccuValve Takeoff'!R1415="","",'AccuValve Takeoff'!R1415)</f>
        <v/>
      </c>
      <c r="H1414" s="23" t="str">
        <f>IF('AccuValve Takeoff'!G1415="","",'AccuValve Takeoff'!G1415)</f>
        <v/>
      </c>
      <c r="I1414" s="23" t="str">
        <f>IF('AccuValve Takeoff'!H1415="","",'AccuValve Takeoff'!H1415)</f>
        <v/>
      </c>
      <c r="J1414" s="326" t="str">
        <f>IF('AccuValve Takeoff'!I1415="","",IF('AccuValve Takeoff'!I1415="Not Available","",'AccuValve Takeoff'!I1415))</f>
        <v/>
      </c>
      <c r="K1414" s="326" t="str">
        <f>IF('AccuValve Takeoff'!J1415="","",IF('AccuValve Takeoff'!J1415="Not Available","",'AccuValve Takeoff'!J1415))</f>
        <v/>
      </c>
      <c r="L1414" s="326" t="str">
        <f>IF('AccuValve Takeoff'!K1415="","",IF('AccuValve Takeoff'!K1415="Not Available","",'AccuValve Takeoff'!K1415))</f>
        <v/>
      </c>
      <c r="M1414" s="326" t="str">
        <f>IF('AccuValve Takeoff'!L1415="","",IF('AccuValve Takeoff'!L1415="Not Available","",'AccuValve Takeoff'!L1415))</f>
        <v/>
      </c>
      <c r="N1414" s="326" t="str">
        <f>IF('AccuValve Takeoff'!M1415="","",IF('AccuValve Takeoff'!M1415="Not Available","",'AccuValve Takeoff'!M1415))</f>
        <v/>
      </c>
      <c r="O1414" s="23" t="str">
        <f>IF('AccuValve Takeoff'!N1415="","",'AccuValve Takeoff'!N1415)</f>
        <v/>
      </c>
      <c r="P1414" s="23" t="str">
        <f>IF('AccuValve Takeoff'!O1415="","",'AccuValve Takeoff'!O1415)</f>
        <v/>
      </c>
      <c r="Q1414" s="23" t="str">
        <f>IF('AccuValve Takeoff'!P1415="","",'AccuValve Takeoff'!P1415)</f>
        <v/>
      </c>
      <c r="R1414" s="34" t="str">
        <f>IF('AccuValve Takeoff'!Q1415="","",'AccuValve Takeoff'!Q1415)</f>
        <v xml:space="preserve"> </v>
      </c>
      <c r="S1414" s="35" t="str">
        <f>'AccuValve Takeoff'!T1415</f>
        <v/>
      </c>
      <c r="T1414" s="35" t="str">
        <f>'AccuValve Takeoff'!U1415</f>
        <v/>
      </c>
      <c r="U1414" s="325" t="str">
        <f>'AccuValve Takeoff'!BC1415</f>
        <v/>
      </c>
      <c r="V1414" s="38"/>
      <c r="W1414" s="11"/>
      <c r="X1414" s="11"/>
      <c r="Y1414" s="11"/>
    </row>
    <row r="1415" spans="1:25" ht="20.100000000000001" customHeight="1" x14ac:dyDescent="0.2">
      <c r="A1415" s="12">
        <v>1407</v>
      </c>
      <c r="B1415" s="23" t="str">
        <f>IF('AccuValve Takeoff'!B1416="","",'AccuValve Takeoff'!B1416)</f>
        <v/>
      </c>
      <c r="C1415" s="45" t="str">
        <f>IF('AccuValve Takeoff'!C1416="","",'AccuValve Takeoff'!C1416)</f>
        <v/>
      </c>
      <c r="D1415" s="23" t="str">
        <f>IF('AccuValve Takeoff'!D1416="","",'AccuValve Takeoff'!D1416)</f>
        <v/>
      </c>
      <c r="E1415" s="23" t="str">
        <f>IF('AccuValve Takeoff'!S1416="","",'AccuValve Takeoff'!S1416)</f>
        <v/>
      </c>
      <c r="F1415" s="23" t="str">
        <f>IF('AccuValve Takeoff'!F1416="","",'AccuValve Takeoff'!F1416)</f>
        <v/>
      </c>
      <c r="G1415" s="23" t="str">
        <f>IF('AccuValve Takeoff'!R1416="","",'AccuValve Takeoff'!R1416)</f>
        <v/>
      </c>
      <c r="H1415" s="23" t="str">
        <f>IF('AccuValve Takeoff'!G1416="","",'AccuValve Takeoff'!G1416)</f>
        <v/>
      </c>
      <c r="I1415" s="23" t="str">
        <f>IF('AccuValve Takeoff'!H1416="","",'AccuValve Takeoff'!H1416)</f>
        <v/>
      </c>
      <c r="J1415" s="326" t="str">
        <f>IF('AccuValve Takeoff'!I1416="","",IF('AccuValve Takeoff'!I1416="Not Available","",'AccuValve Takeoff'!I1416))</f>
        <v/>
      </c>
      <c r="K1415" s="326" t="str">
        <f>IF('AccuValve Takeoff'!J1416="","",IF('AccuValve Takeoff'!J1416="Not Available","",'AccuValve Takeoff'!J1416))</f>
        <v/>
      </c>
      <c r="L1415" s="326" t="str">
        <f>IF('AccuValve Takeoff'!K1416="","",IF('AccuValve Takeoff'!K1416="Not Available","",'AccuValve Takeoff'!K1416))</f>
        <v/>
      </c>
      <c r="M1415" s="326" t="str">
        <f>IF('AccuValve Takeoff'!L1416="","",IF('AccuValve Takeoff'!L1416="Not Available","",'AccuValve Takeoff'!L1416))</f>
        <v/>
      </c>
      <c r="N1415" s="326" t="str">
        <f>IF('AccuValve Takeoff'!M1416="","",IF('AccuValve Takeoff'!M1416="Not Available","",'AccuValve Takeoff'!M1416))</f>
        <v/>
      </c>
      <c r="O1415" s="23" t="str">
        <f>IF('AccuValve Takeoff'!N1416="","",'AccuValve Takeoff'!N1416)</f>
        <v/>
      </c>
      <c r="P1415" s="23" t="str">
        <f>IF('AccuValve Takeoff'!O1416="","",'AccuValve Takeoff'!O1416)</f>
        <v/>
      </c>
      <c r="Q1415" s="23" t="str">
        <f>IF('AccuValve Takeoff'!P1416="","",'AccuValve Takeoff'!P1416)</f>
        <v/>
      </c>
      <c r="R1415" s="34" t="str">
        <f>IF('AccuValve Takeoff'!Q1416="","",'AccuValve Takeoff'!Q1416)</f>
        <v xml:space="preserve"> </v>
      </c>
      <c r="S1415" s="35" t="str">
        <f>'AccuValve Takeoff'!T1416</f>
        <v/>
      </c>
      <c r="T1415" s="35" t="str">
        <f>'AccuValve Takeoff'!U1416</f>
        <v/>
      </c>
      <c r="U1415" s="325" t="str">
        <f>'AccuValve Takeoff'!BC1416</f>
        <v/>
      </c>
      <c r="V1415" s="38"/>
      <c r="W1415" s="11"/>
      <c r="X1415" s="11"/>
      <c r="Y1415" s="11"/>
    </row>
    <row r="1416" spans="1:25" ht="20.100000000000001" customHeight="1" x14ac:dyDescent="0.2">
      <c r="A1416" s="12">
        <v>1408</v>
      </c>
      <c r="B1416" s="23" t="str">
        <f>IF('AccuValve Takeoff'!B1417="","",'AccuValve Takeoff'!B1417)</f>
        <v/>
      </c>
      <c r="C1416" s="45" t="str">
        <f>IF('AccuValve Takeoff'!C1417="","",'AccuValve Takeoff'!C1417)</f>
        <v/>
      </c>
      <c r="D1416" s="23" t="str">
        <f>IF('AccuValve Takeoff'!D1417="","",'AccuValve Takeoff'!D1417)</f>
        <v/>
      </c>
      <c r="E1416" s="23" t="str">
        <f>IF('AccuValve Takeoff'!S1417="","",'AccuValve Takeoff'!S1417)</f>
        <v/>
      </c>
      <c r="F1416" s="23" t="str">
        <f>IF('AccuValve Takeoff'!F1417="","",'AccuValve Takeoff'!F1417)</f>
        <v/>
      </c>
      <c r="G1416" s="23" t="str">
        <f>IF('AccuValve Takeoff'!R1417="","",'AccuValve Takeoff'!R1417)</f>
        <v/>
      </c>
      <c r="H1416" s="23" t="str">
        <f>IF('AccuValve Takeoff'!G1417="","",'AccuValve Takeoff'!G1417)</f>
        <v/>
      </c>
      <c r="I1416" s="23" t="str">
        <f>IF('AccuValve Takeoff'!H1417="","",'AccuValve Takeoff'!H1417)</f>
        <v/>
      </c>
      <c r="J1416" s="326" t="str">
        <f>IF('AccuValve Takeoff'!I1417="","",IF('AccuValve Takeoff'!I1417="Not Available","",'AccuValve Takeoff'!I1417))</f>
        <v/>
      </c>
      <c r="K1416" s="326" t="str">
        <f>IF('AccuValve Takeoff'!J1417="","",IF('AccuValve Takeoff'!J1417="Not Available","",'AccuValve Takeoff'!J1417))</f>
        <v/>
      </c>
      <c r="L1416" s="326" t="str">
        <f>IF('AccuValve Takeoff'!K1417="","",IF('AccuValve Takeoff'!K1417="Not Available","",'AccuValve Takeoff'!K1417))</f>
        <v/>
      </c>
      <c r="M1416" s="326" t="str">
        <f>IF('AccuValve Takeoff'!L1417="","",IF('AccuValve Takeoff'!L1417="Not Available","",'AccuValve Takeoff'!L1417))</f>
        <v/>
      </c>
      <c r="N1416" s="326" t="str">
        <f>IF('AccuValve Takeoff'!M1417="","",IF('AccuValve Takeoff'!M1417="Not Available","",'AccuValve Takeoff'!M1417))</f>
        <v/>
      </c>
      <c r="O1416" s="23" t="str">
        <f>IF('AccuValve Takeoff'!N1417="","",'AccuValve Takeoff'!N1417)</f>
        <v/>
      </c>
      <c r="P1416" s="23" t="str">
        <f>IF('AccuValve Takeoff'!O1417="","",'AccuValve Takeoff'!O1417)</f>
        <v/>
      </c>
      <c r="Q1416" s="23" t="str">
        <f>IF('AccuValve Takeoff'!P1417="","",'AccuValve Takeoff'!P1417)</f>
        <v/>
      </c>
      <c r="R1416" s="34" t="str">
        <f>IF('AccuValve Takeoff'!Q1417="","",'AccuValve Takeoff'!Q1417)</f>
        <v xml:space="preserve"> </v>
      </c>
      <c r="S1416" s="35" t="str">
        <f>'AccuValve Takeoff'!T1417</f>
        <v/>
      </c>
      <c r="T1416" s="35" t="str">
        <f>'AccuValve Takeoff'!U1417</f>
        <v/>
      </c>
      <c r="U1416" s="325" t="str">
        <f>'AccuValve Takeoff'!BC1417</f>
        <v/>
      </c>
      <c r="V1416" s="38"/>
      <c r="W1416" s="11"/>
      <c r="X1416" s="11"/>
      <c r="Y1416" s="11"/>
    </row>
    <row r="1417" spans="1:25" ht="20.100000000000001" customHeight="1" x14ac:dyDescent="0.2">
      <c r="A1417" s="12">
        <v>1409</v>
      </c>
      <c r="B1417" s="23" t="str">
        <f>IF('AccuValve Takeoff'!B1418="","",'AccuValve Takeoff'!B1418)</f>
        <v/>
      </c>
      <c r="C1417" s="45" t="str">
        <f>IF('AccuValve Takeoff'!C1418="","",'AccuValve Takeoff'!C1418)</f>
        <v/>
      </c>
      <c r="D1417" s="23" t="str">
        <f>IF('AccuValve Takeoff'!D1418="","",'AccuValve Takeoff'!D1418)</f>
        <v/>
      </c>
      <c r="E1417" s="23" t="str">
        <f>IF('AccuValve Takeoff'!S1418="","",'AccuValve Takeoff'!S1418)</f>
        <v/>
      </c>
      <c r="F1417" s="23" t="str">
        <f>IF('AccuValve Takeoff'!F1418="","",'AccuValve Takeoff'!F1418)</f>
        <v/>
      </c>
      <c r="G1417" s="23" t="str">
        <f>IF('AccuValve Takeoff'!R1418="","",'AccuValve Takeoff'!R1418)</f>
        <v/>
      </c>
      <c r="H1417" s="23" t="str">
        <f>IF('AccuValve Takeoff'!G1418="","",'AccuValve Takeoff'!G1418)</f>
        <v/>
      </c>
      <c r="I1417" s="23" t="str">
        <f>IF('AccuValve Takeoff'!H1418="","",'AccuValve Takeoff'!H1418)</f>
        <v/>
      </c>
      <c r="J1417" s="326" t="str">
        <f>IF('AccuValve Takeoff'!I1418="","",IF('AccuValve Takeoff'!I1418="Not Available","",'AccuValve Takeoff'!I1418))</f>
        <v/>
      </c>
      <c r="K1417" s="326" t="str">
        <f>IF('AccuValve Takeoff'!J1418="","",IF('AccuValve Takeoff'!J1418="Not Available","",'AccuValve Takeoff'!J1418))</f>
        <v/>
      </c>
      <c r="L1417" s="326" t="str">
        <f>IF('AccuValve Takeoff'!K1418="","",IF('AccuValve Takeoff'!K1418="Not Available","",'AccuValve Takeoff'!K1418))</f>
        <v/>
      </c>
      <c r="M1417" s="326" t="str">
        <f>IF('AccuValve Takeoff'!L1418="","",IF('AccuValve Takeoff'!L1418="Not Available","",'AccuValve Takeoff'!L1418))</f>
        <v/>
      </c>
      <c r="N1417" s="326" t="str">
        <f>IF('AccuValve Takeoff'!M1418="","",IF('AccuValve Takeoff'!M1418="Not Available","",'AccuValve Takeoff'!M1418))</f>
        <v/>
      </c>
      <c r="O1417" s="23" t="str">
        <f>IF('AccuValve Takeoff'!N1418="","",'AccuValve Takeoff'!N1418)</f>
        <v/>
      </c>
      <c r="P1417" s="23" t="str">
        <f>IF('AccuValve Takeoff'!O1418="","",'AccuValve Takeoff'!O1418)</f>
        <v/>
      </c>
      <c r="Q1417" s="23" t="str">
        <f>IF('AccuValve Takeoff'!P1418="","",'AccuValve Takeoff'!P1418)</f>
        <v/>
      </c>
      <c r="R1417" s="34" t="str">
        <f>IF('AccuValve Takeoff'!Q1418="","",'AccuValve Takeoff'!Q1418)</f>
        <v xml:space="preserve"> </v>
      </c>
      <c r="S1417" s="35" t="str">
        <f>'AccuValve Takeoff'!T1418</f>
        <v/>
      </c>
      <c r="T1417" s="35" t="str">
        <f>'AccuValve Takeoff'!U1418</f>
        <v/>
      </c>
      <c r="U1417" s="325" t="str">
        <f>'AccuValve Takeoff'!BC1418</f>
        <v/>
      </c>
      <c r="V1417" s="38"/>
      <c r="W1417" s="11"/>
      <c r="X1417" s="11"/>
      <c r="Y1417" s="11"/>
    </row>
    <row r="1418" spans="1:25" ht="20.100000000000001" customHeight="1" x14ac:dyDescent="0.2">
      <c r="A1418" s="12">
        <v>1410</v>
      </c>
      <c r="B1418" s="23" t="str">
        <f>IF('AccuValve Takeoff'!B1419="","",'AccuValve Takeoff'!B1419)</f>
        <v/>
      </c>
      <c r="C1418" s="45" t="str">
        <f>IF('AccuValve Takeoff'!C1419="","",'AccuValve Takeoff'!C1419)</f>
        <v/>
      </c>
      <c r="D1418" s="23" t="str">
        <f>IF('AccuValve Takeoff'!D1419="","",'AccuValve Takeoff'!D1419)</f>
        <v/>
      </c>
      <c r="E1418" s="23" t="str">
        <f>IF('AccuValve Takeoff'!S1419="","",'AccuValve Takeoff'!S1419)</f>
        <v/>
      </c>
      <c r="F1418" s="23" t="str">
        <f>IF('AccuValve Takeoff'!F1419="","",'AccuValve Takeoff'!F1419)</f>
        <v/>
      </c>
      <c r="G1418" s="23" t="str">
        <f>IF('AccuValve Takeoff'!R1419="","",'AccuValve Takeoff'!R1419)</f>
        <v/>
      </c>
      <c r="H1418" s="23" t="str">
        <f>IF('AccuValve Takeoff'!G1419="","",'AccuValve Takeoff'!G1419)</f>
        <v/>
      </c>
      <c r="I1418" s="23" t="str">
        <f>IF('AccuValve Takeoff'!H1419="","",'AccuValve Takeoff'!H1419)</f>
        <v/>
      </c>
      <c r="J1418" s="326" t="str">
        <f>IF('AccuValve Takeoff'!I1419="","",IF('AccuValve Takeoff'!I1419="Not Available","",'AccuValve Takeoff'!I1419))</f>
        <v/>
      </c>
      <c r="K1418" s="326" t="str">
        <f>IF('AccuValve Takeoff'!J1419="","",IF('AccuValve Takeoff'!J1419="Not Available","",'AccuValve Takeoff'!J1419))</f>
        <v/>
      </c>
      <c r="L1418" s="326" t="str">
        <f>IF('AccuValve Takeoff'!K1419="","",IF('AccuValve Takeoff'!K1419="Not Available","",'AccuValve Takeoff'!K1419))</f>
        <v/>
      </c>
      <c r="M1418" s="326" t="str">
        <f>IF('AccuValve Takeoff'!L1419="","",IF('AccuValve Takeoff'!L1419="Not Available","",'AccuValve Takeoff'!L1419))</f>
        <v/>
      </c>
      <c r="N1418" s="326" t="str">
        <f>IF('AccuValve Takeoff'!M1419="","",IF('AccuValve Takeoff'!M1419="Not Available","",'AccuValve Takeoff'!M1419))</f>
        <v/>
      </c>
      <c r="O1418" s="23" t="str">
        <f>IF('AccuValve Takeoff'!N1419="","",'AccuValve Takeoff'!N1419)</f>
        <v/>
      </c>
      <c r="P1418" s="23" t="str">
        <f>IF('AccuValve Takeoff'!O1419="","",'AccuValve Takeoff'!O1419)</f>
        <v/>
      </c>
      <c r="Q1418" s="23" t="str">
        <f>IF('AccuValve Takeoff'!P1419="","",'AccuValve Takeoff'!P1419)</f>
        <v/>
      </c>
      <c r="R1418" s="34" t="str">
        <f>IF('AccuValve Takeoff'!Q1419="","",'AccuValve Takeoff'!Q1419)</f>
        <v xml:space="preserve"> </v>
      </c>
      <c r="S1418" s="35" t="str">
        <f>'AccuValve Takeoff'!T1419</f>
        <v/>
      </c>
      <c r="T1418" s="35" t="str">
        <f>'AccuValve Takeoff'!U1419</f>
        <v/>
      </c>
      <c r="U1418" s="325" t="str">
        <f>'AccuValve Takeoff'!BC1419</f>
        <v/>
      </c>
      <c r="V1418" s="38"/>
      <c r="W1418" s="11"/>
      <c r="X1418" s="11"/>
      <c r="Y1418" s="11"/>
    </row>
    <row r="1419" spans="1:25" ht="20.100000000000001" customHeight="1" x14ac:dyDescent="0.2">
      <c r="A1419" s="12">
        <v>1411</v>
      </c>
      <c r="B1419" s="23" t="str">
        <f>IF('AccuValve Takeoff'!B1420="","",'AccuValve Takeoff'!B1420)</f>
        <v/>
      </c>
      <c r="C1419" s="45" t="str">
        <f>IF('AccuValve Takeoff'!C1420="","",'AccuValve Takeoff'!C1420)</f>
        <v/>
      </c>
      <c r="D1419" s="23" t="str">
        <f>IF('AccuValve Takeoff'!D1420="","",'AccuValve Takeoff'!D1420)</f>
        <v/>
      </c>
      <c r="E1419" s="23" t="str">
        <f>IF('AccuValve Takeoff'!S1420="","",'AccuValve Takeoff'!S1420)</f>
        <v/>
      </c>
      <c r="F1419" s="23" t="str">
        <f>IF('AccuValve Takeoff'!F1420="","",'AccuValve Takeoff'!F1420)</f>
        <v/>
      </c>
      <c r="G1419" s="23" t="str">
        <f>IF('AccuValve Takeoff'!R1420="","",'AccuValve Takeoff'!R1420)</f>
        <v/>
      </c>
      <c r="H1419" s="23" t="str">
        <f>IF('AccuValve Takeoff'!G1420="","",'AccuValve Takeoff'!G1420)</f>
        <v/>
      </c>
      <c r="I1419" s="23" t="str">
        <f>IF('AccuValve Takeoff'!H1420="","",'AccuValve Takeoff'!H1420)</f>
        <v/>
      </c>
      <c r="J1419" s="326" t="str">
        <f>IF('AccuValve Takeoff'!I1420="","",IF('AccuValve Takeoff'!I1420="Not Available","",'AccuValve Takeoff'!I1420))</f>
        <v/>
      </c>
      <c r="K1419" s="326" t="str">
        <f>IF('AccuValve Takeoff'!J1420="","",IF('AccuValve Takeoff'!J1420="Not Available","",'AccuValve Takeoff'!J1420))</f>
        <v/>
      </c>
      <c r="L1419" s="326" t="str">
        <f>IF('AccuValve Takeoff'!K1420="","",IF('AccuValve Takeoff'!K1420="Not Available","",'AccuValve Takeoff'!K1420))</f>
        <v/>
      </c>
      <c r="M1419" s="326" t="str">
        <f>IF('AccuValve Takeoff'!L1420="","",IF('AccuValve Takeoff'!L1420="Not Available","",'AccuValve Takeoff'!L1420))</f>
        <v/>
      </c>
      <c r="N1419" s="326" t="str">
        <f>IF('AccuValve Takeoff'!M1420="","",IF('AccuValve Takeoff'!M1420="Not Available","",'AccuValve Takeoff'!M1420))</f>
        <v/>
      </c>
      <c r="O1419" s="23" t="str">
        <f>IF('AccuValve Takeoff'!N1420="","",'AccuValve Takeoff'!N1420)</f>
        <v/>
      </c>
      <c r="P1419" s="23" t="str">
        <f>IF('AccuValve Takeoff'!O1420="","",'AccuValve Takeoff'!O1420)</f>
        <v/>
      </c>
      <c r="Q1419" s="23" t="str">
        <f>IF('AccuValve Takeoff'!P1420="","",'AccuValve Takeoff'!P1420)</f>
        <v/>
      </c>
      <c r="R1419" s="34" t="str">
        <f>IF('AccuValve Takeoff'!Q1420="","",'AccuValve Takeoff'!Q1420)</f>
        <v xml:space="preserve"> </v>
      </c>
      <c r="S1419" s="35" t="str">
        <f>'AccuValve Takeoff'!T1420</f>
        <v/>
      </c>
      <c r="T1419" s="35" t="str">
        <f>'AccuValve Takeoff'!U1420</f>
        <v/>
      </c>
      <c r="U1419" s="325" t="str">
        <f>'AccuValve Takeoff'!BC1420</f>
        <v/>
      </c>
      <c r="V1419" s="38"/>
      <c r="W1419" s="11"/>
      <c r="X1419" s="11"/>
      <c r="Y1419" s="11"/>
    </row>
    <row r="1420" spans="1:25" ht="20.100000000000001" customHeight="1" x14ac:dyDescent="0.2">
      <c r="A1420" s="12">
        <v>1412</v>
      </c>
      <c r="B1420" s="23" t="str">
        <f>IF('AccuValve Takeoff'!B1421="","",'AccuValve Takeoff'!B1421)</f>
        <v/>
      </c>
      <c r="C1420" s="45" t="str">
        <f>IF('AccuValve Takeoff'!C1421="","",'AccuValve Takeoff'!C1421)</f>
        <v/>
      </c>
      <c r="D1420" s="23" t="str">
        <f>IF('AccuValve Takeoff'!D1421="","",'AccuValve Takeoff'!D1421)</f>
        <v/>
      </c>
      <c r="E1420" s="23" t="str">
        <f>IF('AccuValve Takeoff'!S1421="","",'AccuValve Takeoff'!S1421)</f>
        <v/>
      </c>
      <c r="F1420" s="23" t="str">
        <f>IF('AccuValve Takeoff'!F1421="","",'AccuValve Takeoff'!F1421)</f>
        <v/>
      </c>
      <c r="G1420" s="23" t="str">
        <f>IF('AccuValve Takeoff'!R1421="","",'AccuValve Takeoff'!R1421)</f>
        <v/>
      </c>
      <c r="H1420" s="23" t="str">
        <f>IF('AccuValve Takeoff'!G1421="","",'AccuValve Takeoff'!G1421)</f>
        <v/>
      </c>
      <c r="I1420" s="23" t="str">
        <f>IF('AccuValve Takeoff'!H1421="","",'AccuValve Takeoff'!H1421)</f>
        <v/>
      </c>
      <c r="J1420" s="326" t="str">
        <f>IF('AccuValve Takeoff'!I1421="","",IF('AccuValve Takeoff'!I1421="Not Available","",'AccuValve Takeoff'!I1421))</f>
        <v/>
      </c>
      <c r="K1420" s="326" t="str">
        <f>IF('AccuValve Takeoff'!J1421="","",IF('AccuValve Takeoff'!J1421="Not Available","",'AccuValve Takeoff'!J1421))</f>
        <v/>
      </c>
      <c r="L1420" s="326" t="str">
        <f>IF('AccuValve Takeoff'!K1421="","",IF('AccuValve Takeoff'!K1421="Not Available","",'AccuValve Takeoff'!K1421))</f>
        <v/>
      </c>
      <c r="M1420" s="326" t="str">
        <f>IF('AccuValve Takeoff'!L1421="","",IF('AccuValve Takeoff'!L1421="Not Available","",'AccuValve Takeoff'!L1421))</f>
        <v/>
      </c>
      <c r="N1420" s="326" t="str">
        <f>IF('AccuValve Takeoff'!M1421="","",IF('AccuValve Takeoff'!M1421="Not Available","",'AccuValve Takeoff'!M1421))</f>
        <v/>
      </c>
      <c r="O1420" s="23" t="str">
        <f>IF('AccuValve Takeoff'!N1421="","",'AccuValve Takeoff'!N1421)</f>
        <v/>
      </c>
      <c r="P1420" s="23" t="str">
        <f>IF('AccuValve Takeoff'!O1421="","",'AccuValve Takeoff'!O1421)</f>
        <v/>
      </c>
      <c r="Q1420" s="23" t="str">
        <f>IF('AccuValve Takeoff'!P1421="","",'AccuValve Takeoff'!P1421)</f>
        <v/>
      </c>
      <c r="R1420" s="34" t="str">
        <f>IF('AccuValve Takeoff'!Q1421="","",'AccuValve Takeoff'!Q1421)</f>
        <v xml:space="preserve"> </v>
      </c>
      <c r="S1420" s="35" t="str">
        <f>'AccuValve Takeoff'!T1421</f>
        <v/>
      </c>
      <c r="T1420" s="35" t="str">
        <f>'AccuValve Takeoff'!U1421</f>
        <v/>
      </c>
      <c r="U1420" s="325" t="str">
        <f>'AccuValve Takeoff'!BC1421</f>
        <v/>
      </c>
      <c r="V1420" s="38"/>
      <c r="W1420" s="11"/>
      <c r="X1420" s="11"/>
      <c r="Y1420" s="11"/>
    </row>
    <row r="1421" spans="1:25" ht="20.100000000000001" customHeight="1" x14ac:dyDescent="0.2">
      <c r="A1421" s="12">
        <v>1413</v>
      </c>
      <c r="B1421" s="23" t="str">
        <f>IF('AccuValve Takeoff'!B1422="","",'AccuValve Takeoff'!B1422)</f>
        <v/>
      </c>
      <c r="C1421" s="45" t="str">
        <f>IF('AccuValve Takeoff'!C1422="","",'AccuValve Takeoff'!C1422)</f>
        <v/>
      </c>
      <c r="D1421" s="23" t="str">
        <f>IF('AccuValve Takeoff'!D1422="","",'AccuValve Takeoff'!D1422)</f>
        <v/>
      </c>
      <c r="E1421" s="23" t="str">
        <f>IF('AccuValve Takeoff'!S1422="","",'AccuValve Takeoff'!S1422)</f>
        <v/>
      </c>
      <c r="F1421" s="23" t="str">
        <f>IF('AccuValve Takeoff'!F1422="","",'AccuValve Takeoff'!F1422)</f>
        <v/>
      </c>
      <c r="G1421" s="23" t="str">
        <f>IF('AccuValve Takeoff'!R1422="","",'AccuValve Takeoff'!R1422)</f>
        <v/>
      </c>
      <c r="H1421" s="23" t="str">
        <f>IF('AccuValve Takeoff'!G1422="","",'AccuValve Takeoff'!G1422)</f>
        <v/>
      </c>
      <c r="I1421" s="23" t="str">
        <f>IF('AccuValve Takeoff'!H1422="","",'AccuValve Takeoff'!H1422)</f>
        <v/>
      </c>
      <c r="J1421" s="326" t="str">
        <f>IF('AccuValve Takeoff'!I1422="","",IF('AccuValve Takeoff'!I1422="Not Available","",'AccuValve Takeoff'!I1422))</f>
        <v/>
      </c>
      <c r="K1421" s="326" t="str">
        <f>IF('AccuValve Takeoff'!J1422="","",IF('AccuValve Takeoff'!J1422="Not Available","",'AccuValve Takeoff'!J1422))</f>
        <v/>
      </c>
      <c r="L1421" s="326" t="str">
        <f>IF('AccuValve Takeoff'!K1422="","",IF('AccuValve Takeoff'!K1422="Not Available","",'AccuValve Takeoff'!K1422))</f>
        <v/>
      </c>
      <c r="M1421" s="326" t="str">
        <f>IF('AccuValve Takeoff'!L1422="","",IF('AccuValve Takeoff'!L1422="Not Available","",'AccuValve Takeoff'!L1422))</f>
        <v/>
      </c>
      <c r="N1421" s="326" t="str">
        <f>IF('AccuValve Takeoff'!M1422="","",IF('AccuValve Takeoff'!M1422="Not Available","",'AccuValve Takeoff'!M1422))</f>
        <v/>
      </c>
      <c r="O1421" s="23" t="str">
        <f>IF('AccuValve Takeoff'!N1422="","",'AccuValve Takeoff'!N1422)</f>
        <v/>
      </c>
      <c r="P1421" s="23" t="str">
        <f>IF('AccuValve Takeoff'!O1422="","",'AccuValve Takeoff'!O1422)</f>
        <v/>
      </c>
      <c r="Q1421" s="23" t="str">
        <f>IF('AccuValve Takeoff'!P1422="","",'AccuValve Takeoff'!P1422)</f>
        <v/>
      </c>
      <c r="R1421" s="34" t="str">
        <f>IF('AccuValve Takeoff'!Q1422="","",'AccuValve Takeoff'!Q1422)</f>
        <v xml:space="preserve"> </v>
      </c>
      <c r="S1421" s="35" t="str">
        <f>'AccuValve Takeoff'!T1422</f>
        <v/>
      </c>
      <c r="T1421" s="35" t="str">
        <f>'AccuValve Takeoff'!U1422</f>
        <v/>
      </c>
      <c r="U1421" s="325" t="str">
        <f>'AccuValve Takeoff'!BC1422</f>
        <v/>
      </c>
      <c r="V1421" s="38"/>
      <c r="W1421" s="11"/>
      <c r="X1421" s="11"/>
      <c r="Y1421" s="11"/>
    </row>
    <row r="1422" spans="1:25" ht="20.100000000000001" customHeight="1" x14ac:dyDescent="0.2">
      <c r="A1422" s="12">
        <v>1414</v>
      </c>
      <c r="B1422" s="23" t="str">
        <f>IF('AccuValve Takeoff'!B1423="","",'AccuValve Takeoff'!B1423)</f>
        <v/>
      </c>
      <c r="C1422" s="45" t="str">
        <f>IF('AccuValve Takeoff'!C1423="","",'AccuValve Takeoff'!C1423)</f>
        <v/>
      </c>
      <c r="D1422" s="23" t="str">
        <f>IF('AccuValve Takeoff'!D1423="","",'AccuValve Takeoff'!D1423)</f>
        <v/>
      </c>
      <c r="E1422" s="23" t="str">
        <f>IF('AccuValve Takeoff'!S1423="","",'AccuValve Takeoff'!S1423)</f>
        <v/>
      </c>
      <c r="F1422" s="23" t="str">
        <f>IF('AccuValve Takeoff'!F1423="","",'AccuValve Takeoff'!F1423)</f>
        <v/>
      </c>
      <c r="G1422" s="23" t="str">
        <f>IF('AccuValve Takeoff'!R1423="","",'AccuValve Takeoff'!R1423)</f>
        <v/>
      </c>
      <c r="H1422" s="23" t="str">
        <f>IF('AccuValve Takeoff'!G1423="","",'AccuValve Takeoff'!G1423)</f>
        <v/>
      </c>
      <c r="I1422" s="23" t="str">
        <f>IF('AccuValve Takeoff'!H1423="","",'AccuValve Takeoff'!H1423)</f>
        <v/>
      </c>
      <c r="J1422" s="326" t="str">
        <f>IF('AccuValve Takeoff'!I1423="","",IF('AccuValve Takeoff'!I1423="Not Available","",'AccuValve Takeoff'!I1423))</f>
        <v/>
      </c>
      <c r="K1422" s="326" t="str">
        <f>IF('AccuValve Takeoff'!J1423="","",IF('AccuValve Takeoff'!J1423="Not Available","",'AccuValve Takeoff'!J1423))</f>
        <v/>
      </c>
      <c r="L1422" s="326" t="str">
        <f>IF('AccuValve Takeoff'!K1423="","",IF('AccuValve Takeoff'!K1423="Not Available","",'AccuValve Takeoff'!K1423))</f>
        <v/>
      </c>
      <c r="M1422" s="326" t="str">
        <f>IF('AccuValve Takeoff'!L1423="","",IF('AccuValve Takeoff'!L1423="Not Available","",'AccuValve Takeoff'!L1423))</f>
        <v/>
      </c>
      <c r="N1422" s="326" t="str">
        <f>IF('AccuValve Takeoff'!M1423="","",IF('AccuValve Takeoff'!M1423="Not Available","",'AccuValve Takeoff'!M1423))</f>
        <v/>
      </c>
      <c r="O1422" s="23" t="str">
        <f>IF('AccuValve Takeoff'!N1423="","",'AccuValve Takeoff'!N1423)</f>
        <v/>
      </c>
      <c r="P1422" s="23" t="str">
        <f>IF('AccuValve Takeoff'!O1423="","",'AccuValve Takeoff'!O1423)</f>
        <v/>
      </c>
      <c r="Q1422" s="23" t="str">
        <f>IF('AccuValve Takeoff'!P1423="","",'AccuValve Takeoff'!P1423)</f>
        <v/>
      </c>
      <c r="R1422" s="34" t="str">
        <f>IF('AccuValve Takeoff'!Q1423="","",'AccuValve Takeoff'!Q1423)</f>
        <v xml:space="preserve"> </v>
      </c>
      <c r="S1422" s="35" t="str">
        <f>'AccuValve Takeoff'!T1423</f>
        <v/>
      </c>
      <c r="T1422" s="35" t="str">
        <f>'AccuValve Takeoff'!U1423</f>
        <v/>
      </c>
      <c r="U1422" s="325" t="str">
        <f>'AccuValve Takeoff'!BC1423</f>
        <v/>
      </c>
      <c r="V1422" s="38"/>
      <c r="W1422" s="11"/>
      <c r="X1422" s="11"/>
      <c r="Y1422" s="11"/>
    </row>
    <row r="1423" spans="1:25" ht="20.100000000000001" customHeight="1" x14ac:dyDescent="0.2">
      <c r="A1423" s="12">
        <v>1415</v>
      </c>
      <c r="B1423" s="23" t="str">
        <f>IF('AccuValve Takeoff'!B1424="","",'AccuValve Takeoff'!B1424)</f>
        <v/>
      </c>
      <c r="C1423" s="45" t="str">
        <f>IF('AccuValve Takeoff'!C1424="","",'AccuValve Takeoff'!C1424)</f>
        <v/>
      </c>
      <c r="D1423" s="23" t="str">
        <f>IF('AccuValve Takeoff'!D1424="","",'AccuValve Takeoff'!D1424)</f>
        <v/>
      </c>
      <c r="E1423" s="23" t="str">
        <f>IF('AccuValve Takeoff'!S1424="","",'AccuValve Takeoff'!S1424)</f>
        <v/>
      </c>
      <c r="F1423" s="23" t="str">
        <f>IF('AccuValve Takeoff'!F1424="","",'AccuValve Takeoff'!F1424)</f>
        <v/>
      </c>
      <c r="G1423" s="23" t="str">
        <f>IF('AccuValve Takeoff'!R1424="","",'AccuValve Takeoff'!R1424)</f>
        <v/>
      </c>
      <c r="H1423" s="23" t="str">
        <f>IF('AccuValve Takeoff'!G1424="","",'AccuValve Takeoff'!G1424)</f>
        <v/>
      </c>
      <c r="I1423" s="23" t="str">
        <f>IF('AccuValve Takeoff'!H1424="","",'AccuValve Takeoff'!H1424)</f>
        <v/>
      </c>
      <c r="J1423" s="326" t="str">
        <f>IF('AccuValve Takeoff'!I1424="","",IF('AccuValve Takeoff'!I1424="Not Available","",'AccuValve Takeoff'!I1424))</f>
        <v/>
      </c>
      <c r="K1423" s="326" t="str">
        <f>IF('AccuValve Takeoff'!J1424="","",IF('AccuValve Takeoff'!J1424="Not Available","",'AccuValve Takeoff'!J1424))</f>
        <v/>
      </c>
      <c r="L1423" s="326" t="str">
        <f>IF('AccuValve Takeoff'!K1424="","",IF('AccuValve Takeoff'!K1424="Not Available","",'AccuValve Takeoff'!K1424))</f>
        <v/>
      </c>
      <c r="M1423" s="326" t="str">
        <f>IF('AccuValve Takeoff'!L1424="","",IF('AccuValve Takeoff'!L1424="Not Available","",'AccuValve Takeoff'!L1424))</f>
        <v/>
      </c>
      <c r="N1423" s="326" t="str">
        <f>IF('AccuValve Takeoff'!M1424="","",IF('AccuValve Takeoff'!M1424="Not Available","",'AccuValve Takeoff'!M1424))</f>
        <v/>
      </c>
      <c r="O1423" s="23" t="str">
        <f>IF('AccuValve Takeoff'!N1424="","",'AccuValve Takeoff'!N1424)</f>
        <v/>
      </c>
      <c r="P1423" s="23" t="str">
        <f>IF('AccuValve Takeoff'!O1424="","",'AccuValve Takeoff'!O1424)</f>
        <v/>
      </c>
      <c r="Q1423" s="23" t="str">
        <f>IF('AccuValve Takeoff'!P1424="","",'AccuValve Takeoff'!P1424)</f>
        <v/>
      </c>
      <c r="R1423" s="34" t="str">
        <f>IF('AccuValve Takeoff'!Q1424="","",'AccuValve Takeoff'!Q1424)</f>
        <v xml:space="preserve"> </v>
      </c>
      <c r="S1423" s="35" t="str">
        <f>'AccuValve Takeoff'!T1424</f>
        <v/>
      </c>
      <c r="T1423" s="35" t="str">
        <f>'AccuValve Takeoff'!U1424</f>
        <v/>
      </c>
      <c r="U1423" s="325" t="str">
        <f>'AccuValve Takeoff'!BC1424</f>
        <v/>
      </c>
      <c r="V1423" s="38"/>
      <c r="W1423" s="11"/>
      <c r="X1423" s="11"/>
      <c r="Y1423" s="11"/>
    </row>
    <row r="1424" spans="1:25" ht="20.100000000000001" customHeight="1" x14ac:dyDescent="0.2">
      <c r="A1424" s="12">
        <v>1416</v>
      </c>
      <c r="B1424" s="23" t="str">
        <f>IF('AccuValve Takeoff'!B1425="","",'AccuValve Takeoff'!B1425)</f>
        <v/>
      </c>
      <c r="C1424" s="45" t="str">
        <f>IF('AccuValve Takeoff'!C1425="","",'AccuValve Takeoff'!C1425)</f>
        <v/>
      </c>
      <c r="D1424" s="23" t="str">
        <f>IF('AccuValve Takeoff'!D1425="","",'AccuValve Takeoff'!D1425)</f>
        <v/>
      </c>
      <c r="E1424" s="23" t="str">
        <f>IF('AccuValve Takeoff'!S1425="","",'AccuValve Takeoff'!S1425)</f>
        <v/>
      </c>
      <c r="F1424" s="23" t="str">
        <f>IF('AccuValve Takeoff'!F1425="","",'AccuValve Takeoff'!F1425)</f>
        <v/>
      </c>
      <c r="G1424" s="23" t="str">
        <f>IF('AccuValve Takeoff'!R1425="","",'AccuValve Takeoff'!R1425)</f>
        <v/>
      </c>
      <c r="H1424" s="23" t="str">
        <f>IF('AccuValve Takeoff'!G1425="","",'AccuValve Takeoff'!G1425)</f>
        <v/>
      </c>
      <c r="I1424" s="23" t="str">
        <f>IF('AccuValve Takeoff'!H1425="","",'AccuValve Takeoff'!H1425)</f>
        <v/>
      </c>
      <c r="J1424" s="326" t="str">
        <f>IF('AccuValve Takeoff'!I1425="","",IF('AccuValve Takeoff'!I1425="Not Available","",'AccuValve Takeoff'!I1425))</f>
        <v/>
      </c>
      <c r="K1424" s="326" t="str">
        <f>IF('AccuValve Takeoff'!J1425="","",IF('AccuValve Takeoff'!J1425="Not Available","",'AccuValve Takeoff'!J1425))</f>
        <v/>
      </c>
      <c r="L1424" s="326" t="str">
        <f>IF('AccuValve Takeoff'!K1425="","",IF('AccuValve Takeoff'!K1425="Not Available","",'AccuValve Takeoff'!K1425))</f>
        <v/>
      </c>
      <c r="M1424" s="326" t="str">
        <f>IF('AccuValve Takeoff'!L1425="","",IF('AccuValve Takeoff'!L1425="Not Available","",'AccuValve Takeoff'!L1425))</f>
        <v/>
      </c>
      <c r="N1424" s="326" t="str">
        <f>IF('AccuValve Takeoff'!M1425="","",IF('AccuValve Takeoff'!M1425="Not Available","",'AccuValve Takeoff'!M1425))</f>
        <v/>
      </c>
      <c r="O1424" s="23" t="str">
        <f>IF('AccuValve Takeoff'!N1425="","",'AccuValve Takeoff'!N1425)</f>
        <v/>
      </c>
      <c r="P1424" s="23" t="str">
        <f>IF('AccuValve Takeoff'!O1425="","",'AccuValve Takeoff'!O1425)</f>
        <v/>
      </c>
      <c r="Q1424" s="23" t="str">
        <f>IF('AccuValve Takeoff'!P1425="","",'AccuValve Takeoff'!P1425)</f>
        <v/>
      </c>
      <c r="R1424" s="34" t="str">
        <f>IF('AccuValve Takeoff'!Q1425="","",'AccuValve Takeoff'!Q1425)</f>
        <v xml:space="preserve"> </v>
      </c>
      <c r="S1424" s="35" t="str">
        <f>'AccuValve Takeoff'!T1425</f>
        <v/>
      </c>
      <c r="T1424" s="35" t="str">
        <f>'AccuValve Takeoff'!U1425</f>
        <v/>
      </c>
      <c r="U1424" s="325" t="str">
        <f>'AccuValve Takeoff'!BC1425</f>
        <v/>
      </c>
      <c r="V1424" s="38"/>
      <c r="W1424" s="11"/>
      <c r="X1424" s="11"/>
      <c r="Y1424" s="11"/>
    </row>
    <row r="1425" spans="1:25" ht="20.100000000000001" customHeight="1" x14ac:dyDescent="0.2">
      <c r="A1425" s="12">
        <v>1417</v>
      </c>
      <c r="B1425" s="23" t="str">
        <f>IF('AccuValve Takeoff'!B1426="","",'AccuValve Takeoff'!B1426)</f>
        <v/>
      </c>
      <c r="C1425" s="45" t="str">
        <f>IF('AccuValve Takeoff'!C1426="","",'AccuValve Takeoff'!C1426)</f>
        <v/>
      </c>
      <c r="D1425" s="23" t="str">
        <f>IF('AccuValve Takeoff'!D1426="","",'AccuValve Takeoff'!D1426)</f>
        <v/>
      </c>
      <c r="E1425" s="23" t="str">
        <f>IF('AccuValve Takeoff'!S1426="","",'AccuValve Takeoff'!S1426)</f>
        <v/>
      </c>
      <c r="F1425" s="23" t="str">
        <f>IF('AccuValve Takeoff'!F1426="","",'AccuValve Takeoff'!F1426)</f>
        <v/>
      </c>
      <c r="G1425" s="23" t="str">
        <f>IF('AccuValve Takeoff'!R1426="","",'AccuValve Takeoff'!R1426)</f>
        <v/>
      </c>
      <c r="H1425" s="23" t="str">
        <f>IF('AccuValve Takeoff'!G1426="","",'AccuValve Takeoff'!G1426)</f>
        <v/>
      </c>
      <c r="I1425" s="23" t="str">
        <f>IF('AccuValve Takeoff'!H1426="","",'AccuValve Takeoff'!H1426)</f>
        <v/>
      </c>
      <c r="J1425" s="326" t="str">
        <f>IF('AccuValve Takeoff'!I1426="","",IF('AccuValve Takeoff'!I1426="Not Available","",'AccuValve Takeoff'!I1426))</f>
        <v/>
      </c>
      <c r="K1425" s="326" t="str">
        <f>IF('AccuValve Takeoff'!J1426="","",IF('AccuValve Takeoff'!J1426="Not Available","",'AccuValve Takeoff'!J1426))</f>
        <v/>
      </c>
      <c r="L1425" s="326" t="str">
        <f>IF('AccuValve Takeoff'!K1426="","",IF('AccuValve Takeoff'!K1426="Not Available","",'AccuValve Takeoff'!K1426))</f>
        <v/>
      </c>
      <c r="M1425" s="326" t="str">
        <f>IF('AccuValve Takeoff'!L1426="","",IF('AccuValve Takeoff'!L1426="Not Available","",'AccuValve Takeoff'!L1426))</f>
        <v/>
      </c>
      <c r="N1425" s="326" t="str">
        <f>IF('AccuValve Takeoff'!M1426="","",IF('AccuValve Takeoff'!M1426="Not Available","",'AccuValve Takeoff'!M1426))</f>
        <v/>
      </c>
      <c r="O1425" s="23" t="str">
        <f>IF('AccuValve Takeoff'!N1426="","",'AccuValve Takeoff'!N1426)</f>
        <v/>
      </c>
      <c r="P1425" s="23" t="str">
        <f>IF('AccuValve Takeoff'!O1426="","",'AccuValve Takeoff'!O1426)</f>
        <v/>
      </c>
      <c r="Q1425" s="23" t="str">
        <f>IF('AccuValve Takeoff'!P1426="","",'AccuValve Takeoff'!P1426)</f>
        <v/>
      </c>
      <c r="R1425" s="34" t="str">
        <f>IF('AccuValve Takeoff'!Q1426="","",'AccuValve Takeoff'!Q1426)</f>
        <v xml:space="preserve"> </v>
      </c>
      <c r="S1425" s="35" t="str">
        <f>'AccuValve Takeoff'!T1426</f>
        <v/>
      </c>
      <c r="T1425" s="35" t="str">
        <f>'AccuValve Takeoff'!U1426</f>
        <v/>
      </c>
      <c r="U1425" s="325" t="str">
        <f>'AccuValve Takeoff'!BC1426</f>
        <v/>
      </c>
      <c r="V1425" s="38"/>
      <c r="W1425" s="11"/>
      <c r="X1425" s="11"/>
      <c r="Y1425" s="11"/>
    </row>
    <row r="1426" spans="1:25" ht="20.100000000000001" customHeight="1" x14ac:dyDescent="0.2">
      <c r="A1426" s="12">
        <v>1418</v>
      </c>
      <c r="B1426" s="23" t="str">
        <f>IF('AccuValve Takeoff'!B1427="","",'AccuValve Takeoff'!B1427)</f>
        <v/>
      </c>
      <c r="C1426" s="45" t="str">
        <f>IF('AccuValve Takeoff'!C1427="","",'AccuValve Takeoff'!C1427)</f>
        <v/>
      </c>
      <c r="D1426" s="23" t="str">
        <f>IF('AccuValve Takeoff'!D1427="","",'AccuValve Takeoff'!D1427)</f>
        <v/>
      </c>
      <c r="E1426" s="23" t="str">
        <f>IF('AccuValve Takeoff'!S1427="","",'AccuValve Takeoff'!S1427)</f>
        <v/>
      </c>
      <c r="F1426" s="23" t="str">
        <f>IF('AccuValve Takeoff'!F1427="","",'AccuValve Takeoff'!F1427)</f>
        <v/>
      </c>
      <c r="G1426" s="23" t="str">
        <f>IF('AccuValve Takeoff'!R1427="","",'AccuValve Takeoff'!R1427)</f>
        <v/>
      </c>
      <c r="H1426" s="23" t="str">
        <f>IF('AccuValve Takeoff'!G1427="","",'AccuValve Takeoff'!G1427)</f>
        <v/>
      </c>
      <c r="I1426" s="23" t="str">
        <f>IF('AccuValve Takeoff'!H1427="","",'AccuValve Takeoff'!H1427)</f>
        <v/>
      </c>
      <c r="J1426" s="326" t="str">
        <f>IF('AccuValve Takeoff'!I1427="","",IF('AccuValve Takeoff'!I1427="Not Available","",'AccuValve Takeoff'!I1427))</f>
        <v/>
      </c>
      <c r="K1426" s="326" t="str">
        <f>IF('AccuValve Takeoff'!J1427="","",IF('AccuValve Takeoff'!J1427="Not Available","",'AccuValve Takeoff'!J1427))</f>
        <v/>
      </c>
      <c r="L1426" s="326" t="str">
        <f>IF('AccuValve Takeoff'!K1427="","",IF('AccuValve Takeoff'!K1427="Not Available","",'AccuValve Takeoff'!K1427))</f>
        <v/>
      </c>
      <c r="M1426" s="326" t="str">
        <f>IF('AccuValve Takeoff'!L1427="","",IF('AccuValve Takeoff'!L1427="Not Available","",'AccuValve Takeoff'!L1427))</f>
        <v/>
      </c>
      <c r="N1426" s="326" t="str">
        <f>IF('AccuValve Takeoff'!M1427="","",IF('AccuValve Takeoff'!M1427="Not Available","",'AccuValve Takeoff'!M1427))</f>
        <v/>
      </c>
      <c r="O1426" s="23" t="str">
        <f>IF('AccuValve Takeoff'!N1427="","",'AccuValve Takeoff'!N1427)</f>
        <v/>
      </c>
      <c r="P1426" s="23" t="str">
        <f>IF('AccuValve Takeoff'!O1427="","",'AccuValve Takeoff'!O1427)</f>
        <v/>
      </c>
      <c r="Q1426" s="23" t="str">
        <f>IF('AccuValve Takeoff'!P1427="","",'AccuValve Takeoff'!P1427)</f>
        <v/>
      </c>
      <c r="R1426" s="34" t="str">
        <f>IF('AccuValve Takeoff'!Q1427="","",'AccuValve Takeoff'!Q1427)</f>
        <v xml:space="preserve"> </v>
      </c>
      <c r="S1426" s="35" t="str">
        <f>'AccuValve Takeoff'!T1427</f>
        <v/>
      </c>
      <c r="T1426" s="35" t="str">
        <f>'AccuValve Takeoff'!U1427</f>
        <v/>
      </c>
      <c r="U1426" s="325" t="str">
        <f>'AccuValve Takeoff'!BC1427</f>
        <v/>
      </c>
      <c r="V1426" s="38"/>
      <c r="W1426" s="11"/>
      <c r="X1426" s="11"/>
      <c r="Y1426" s="11"/>
    </row>
    <row r="1427" spans="1:25" ht="20.100000000000001" customHeight="1" x14ac:dyDescent="0.2">
      <c r="A1427" s="12">
        <v>1419</v>
      </c>
      <c r="B1427" s="23" t="str">
        <f>IF('AccuValve Takeoff'!B1428="","",'AccuValve Takeoff'!B1428)</f>
        <v/>
      </c>
      <c r="C1427" s="45" t="str">
        <f>IF('AccuValve Takeoff'!C1428="","",'AccuValve Takeoff'!C1428)</f>
        <v/>
      </c>
      <c r="D1427" s="23" t="str">
        <f>IF('AccuValve Takeoff'!D1428="","",'AccuValve Takeoff'!D1428)</f>
        <v/>
      </c>
      <c r="E1427" s="23" t="str">
        <f>IF('AccuValve Takeoff'!S1428="","",'AccuValve Takeoff'!S1428)</f>
        <v/>
      </c>
      <c r="F1427" s="23" t="str">
        <f>IF('AccuValve Takeoff'!F1428="","",'AccuValve Takeoff'!F1428)</f>
        <v/>
      </c>
      <c r="G1427" s="23" t="str">
        <f>IF('AccuValve Takeoff'!R1428="","",'AccuValve Takeoff'!R1428)</f>
        <v/>
      </c>
      <c r="H1427" s="23" t="str">
        <f>IF('AccuValve Takeoff'!G1428="","",'AccuValve Takeoff'!G1428)</f>
        <v/>
      </c>
      <c r="I1427" s="23" t="str">
        <f>IF('AccuValve Takeoff'!H1428="","",'AccuValve Takeoff'!H1428)</f>
        <v/>
      </c>
      <c r="J1427" s="326" t="str">
        <f>IF('AccuValve Takeoff'!I1428="","",IF('AccuValve Takeoff'!I1428="Not Available","",'AccuValve Takeoff'!I1428))</f>
        <v/>
      </c>
      <c r="K1427" s="326" t="str">
        <f>IF('AccuValve Takeoff'!J1428="","",IF('AccuValve Takeoff'!J1428="Not Available","",'AccuValve Takeoff'!J1428))</f>
        <v/>
      </c>
      <c r="L1427" s="326" t="str">
        <f>IF('AccuValve Takeoff'!K1428="","",IF('AccuValve Takeoff'!K1428="Not Available","",'AccuValve Takeoff'!K1428))</f>
        <v/>
      </c>
      <c r="M1427" s="326" t="str">
        <f>IF('AccuValve Takeoff'!L1428="","",IF('AccuValve Takeoff'!L1428="Not Available","",'AccuValve Takeoff'!L1428))</f>
        <v/>
      </c>
      <c r="N1427" s="326" t="str">
        <f>IF('AccuValve Takeoff'!M1428="","",IF('AccuValve Takeoff'!M1428="Not Available","",'AccuValve Takeoff'!M1428))</f>
        <v/>
      </c>
      <c r="O1427" s="23" t="str">
        <f>IF('AccuValve Takeoff'!N1428="","",'AccuValve Takeoff'!N1428)</f>
        <v/>
      </c>
      <c r="P1427" s="23" t="str">
        <f>IF('AccuValve Takeoff'!O1428="","",'AccuValve Takeoff'!O1428)</f>
        <v/>
      </c>
      <c r="Q1427" s="23" t="str">
        <f>IF('AccuValve Takeoff'!P1428="","",'AccuValve Takeoff'!P1428)</f>
        <v/>
      </c>
      <c r="R1427" s="34" t="str">
        <f>IF('AccuValve Takeoff'!Q1428="","",'AccuValve Takeoff'!Q1428)</f>
        <v xml:space="preserve"> </v>
      </c>
      <c r="S1427" s="35" t="str">
        <f>'AccuValve Takeoff'!T1428</f>
        <v/>
      </c>
      <c r="T1427" s="35" t="str">
        <f>'AccuValve Takeoff'!U1428</f>
        <v/>
      </c>
      <c r="U1427" s="325" t="str">
        <f>'AccuValve Takeoff'!BC1428</f>
        <v/>
      </c>
      <c r="V1427" s="38"/>
      <c r="W1427" s="11"/>
      <c r="X1427" s="11"/>
      <c r="Y1427" s="11"/>
    </row>
    <row r="1428" spans="1:25" ht="20.100000000000001" customHeight="1" x14ac:dyDescent="0.2">
      <c r="A1428" s="12">
        <v>1420</v>
      </c>
      <c r="B1428" s="23" t="str">
        <f>IF('AccuValve Takeoff'!B1429="","",'AccuValve Takeoff'!B1429)</f>
        <v/>
      </c>
      <c r="C1428" s="45" t="str">
        <f>IF('AccuValve Takeoff'!C1429="","",'AccuValve Takeoff'!C1429)</f>
        <v/>
      </c>
      <c r="D1428" s="23" t="str">
        <f>IF('AccuValve Takeoff'!D1429="","",'AccuValve Takeoff'!D1429)</f>
        <v/>
      </c>
      <c r="E1428" s="23" t="str">
        <f>IF('AccuValve Takeoff'!S1429="","",'AccuValve Takeoff'!S1429)</f>
        <v/>
      </c>
      <c r="F1428" s="23" t="str">
        <f>IF('AccuValve Takeoff'!F1429="","",'AccuValve Takeoff'!F1429)</f>
        <v/>
      </c>
      <c r="G1428" s="23" t="str">
        <f>IF('AccuValve Takeoff'!R1429="","",'AccuValve Takeoff'!R1429)</f>
        <v/>
      </c>
      <c r="H1428" s="23" t="str">
        <f>IF('AccuValve Takeoff'!G1429="","",'AccuValve Takeoff'!G1429)</f>
        <v/>
      </c>
      <c r="I1428" s="23" t="str">
        <f>IF('AccuValve Takeoff'!H1429="","",'AccuValve Takeoff'!H1429)</f>
        <v/>
      </c>
      <c r="J1428" s="326" t="str">
        <f>IF('AccuValve Takeoff'!I1429="","",IF('AccuValve Takeoff'!I1429="Not Available","",'AccuValve Takeoff'!I1429))</f>
        <v/>
      </c>
      <c r="K1428" s="326" t="str">
        <f>IF('AccuValve Takeoff'!J1429="","",IF('AccuValve Takeoff'!J1429="Not Available","",'AccuValve Takeoff'!J1429))</f>
        <v/>
      </c>
      <c r="L1428" s="326" t="str">
        <f>IF('AccuValve Takeoff'!K1429="","",IF('AccuValve Takeoff'!K1429="Not Available","",'AccuValve Takeoff'!K1429))</f>
        <v/>
      </c>
      <c r="M1428" s="326" t="str">
        <f>IF('AccuValve Takeoff'!L1429="","",IF('AccuValve Takeoff'!L1429="Not Available","",'AccuValve Takeoff'!L1429))</f>
        <v/>
      </c>
      <c r="N1428" s="326" t="str">
        <f>IF('AccuValve Takeoff'!M1429="","",IF('AccuValve Takeoff'!M1429="Not Available","",'AccuValve Takeoff'!M1429))</f>
        <v/>
      </c>
      <c r="O1428" s="23" t="str">
        <f>IF('AccuValve Takeoff'!N1429="","",'AccuValve Takeoff'!N1429)</f>
        <v/>
      </c>
      <c r="P1428" s="23" t="str">
        <f>IF('AccuValve Takeoff'!O1429="","",'AccuValve Takeoff'!O1429)</f>
        <v/>
      </c>
      <c r="Q1428" s="23" t="str">
        <f>IF('AccuValve Takeoff'!P1429="","",'AccuValve Takeoff'!P1429)</f>
        <v/>
      </c>
      <c r="R1428" s="34" t="str">
        <f>IF('AccuValve Takeoff'!Q1429="","",'AccuValve Takeoff'!Q1429)</f>
        <v xml:space="preserve"> </v>
      </c>
      <c r="S1428" s="35" t="str">
        <f>'AccuValve Takeoff'!T1429</f>
        <v/>
      </c>
      <c r="T1428" s="35" t="str">
        <f>'AccuValve Takeoff'!U1429</f>
        <v/>
      </c>
      <c r="U1428" s="325" t="str">
        <f>'AccuValve Takeoff'!BC1429</f>
        <v/>
      </c>
      <c r="V1428" s="38"/>
      <c r="W1428" s="11"/>
      <c r="X1428" s="11"/>
      <c r="Y1428" s="11"/>
    </row>
    <row r="1429" spans="1:25" ht="20.100000000000001" customHeight="1" x14ac:dyDescent="0.2">
      <c r="A1429" s="12">
        <v>1421</v>
      </c>
      <c r="B1429" s="23" t="str">
        <f>IF('AccuValve Takeoff'!B1430="","",'AccuValve Takeoff'!B1430)</f>
        <v/>
      </c>
      <c r="C1429" s="45" t="str">
        <f>IF('AccuValve Takeoff'!C1430="","",'AccuValve Takeoff'!C1430)</f>
        <v/>
      </c>
      <c r="D1429" s="23" t="str">
        <f>IF('AccuValve Takeoff'!D1430="","",'AccuValve Takeoff'!D1430)</f>
        <v/>
      </c>
      <c r="E1429" s="23" t="str">
        <f>IF('AccuValve Takeoff'!S1430="","",'AccuValve Takeoff'!S1430)</f>
        <v/>
      </c>
      <c r="F1429" s="23" t="str">
        <f>IF('AccuValve Takeoff'!F1430="","",'AccuValve Takeoff'!F1430)</f>
        <v/>
      </c>
      <c r="G1429" s="23" t="str">
        <f>IF('AccuValve Takeoff'!R1430="","",'AccuValve Takeoff'!R1430)</f>
        <v/>
      </c>
      <c r="H1429" s="23" t="str">
        <f>IF('AccuValve Takeoff'!G1430="","",'AccuValve Takeoff'!G1430)</f>
        <v/>
      </c>
      <c r="I1429" s="23" t="str">
        <f>IF('AccuValve Takeoff'!H1430="","",'AccuValve Takeoff'!H1430)</f>
        <v/>
      </c>
      <c r="J1429" s="326" t="str">
        <f>IF('AccuValve Takeoff'!I1430="","",IF('AccuValve Takeoff'!I1430="Not Available","",'AccuValve Takeoff'!I1430))</f>
        <v/>
      </c>
      <c r="K1429" s="326" t="str">
        <f>IF('AccuValve Takeoff'!J1430="","",IF('AccuValve Takeoff'!J1430="Not Available","",'AccuValve Takeoff'!J1430))</f>
        <v/>
      </c>
      <c r="L1429" s="326" t="str">
        <f>IF('AccuValve Takeoff'!K1430="","",IF('AccuValve Takeoff'!K1430="Not Available","",'AccuValve Takeoff'!K1430))</f>
        <v/>
      </c>
      <c r="M1429" s="326" t="str">
        <f>IF('AccuValve Takeoff'!L1430="","",IF('AccuValve Takeoff'!L1430="Not Available","",'AccuValve Takeoff'!L1430))</f>
        <v/>
      </c>
      <c r="N1429" s="326" t="str">
        <f>IF('AccuValve Takeoff'!M1430="","",IF('AccuValve Takeoff'!M1430="Not Available","",'AccuValve Takeoff'!M1430))</f>
        <v/>
      </c>
      <c r="O1429" s="23" t="str">
        <f>IF('AccuValve Takeoff'!N1430="","",'AccuValve Takeoff'!N1430)</f>
        <v/>
      </c>
      <c r="P1429" s="23" t="str">
        <f>IF('AccuValve Takeoff'!O1430="","",'AccuValve Takeoff'!O1430)</f>
        <v/>
      </c>
      <c r="Q1429" s="23" t="str">
        <f>IF('AccuValve Takeoff'!P1430="","",'AccuValve Takeoff'!P1430)</f>
        <v/>
      </c>
      <c r="R1429" s="34" t="str">
        <f>IF('AccuValve Takeoff'!Q1430="","",'AccuValve Takeoff'!Q1430)</f>
        <v xml:space="preserve"> </v>
      </c>
      <c r="S1429" s="35" t="str">
        <f>'AccuValve Takeoff'!T1430</f>
        <v/>
      </c>
      <c r="T1429" s="35" t="str">
        <f>'AccuValve Takeoff'!U1430</f>
        <v/>
      </c>
      <c r="U1429" s="325" t="str">
        <f>'AccuValve Takeoff'!BC1430</f>
        <v/>
      </c>
      <c r="V1429" s="38"/>
      <c r="W1429" s="11"/>
      <c r="X1429" s="11"/>
      <c r="Y1429" s="11"/>
    </row>
    <row r="1430" spans="1:25" ht="20.100000000000001" customHeight="1" x14ac:dyDescent="0.2">
      <c r="A1430" s="12">
        <v>1422</v>
      </c>
      <c r="B1430" s="23" t="str">
        <f>IF('AccuValve Takeoff'!B1431="","",'AccuValve Takeoff'!B1431)</f>
        <v/>
      </c>
      <c r="C1430" s="45" t="str">
        <f>IF('AccuValve Takeoff'!C1431="","",'AccuValve Takeoff'!C1431)</f>
        <v/>
      </c>
      <c r="D1430" s="23" t="str">
        <f>IF('AccuValve Takeoff'!D1431="","",'AccuValve Takeoff'!D1431)</f>
        <v/>
      </c>
      <c r="E1430" s="23" t="str">
        <f>IF('AccuValve Takeoff'!S1431="","",'AccuValve Takeoff'!S1431)</f>
        <v/>
      </c>
      <c r="F1430" s="23" t="str">
        <f>IF('AccuValve Takeoff'!F1431="","",'AccuValve Takeoff'!F1431)</f>
        <v/>
      </c>
      <c r="G1430" s="23" t="str">
        <f>IF('AccuValve Takeoff'!R1431="","",'AccuValve Takeoff'!R1431)</f>
        <v/>
      </c>
      <c r="H1430" s="23" t="str">
        <f>IF('AccuValve Takeoff'!G1431="","",'AccuValve Takeoff'!G1431)</f>
        <v/>
      </c>
      <c r="I1430" s="23" t="str">
        <f>IF('AccuValve Takeoff'!H1431="","",'AccuValve Takeoff'!H1431)</f>
        <v/>
      </c>
      <c r="J1430" s="326" t="str">
        <f>IF('AccuValve Takeoff'!I1431="","",IF('AccuValve Takeoff'!I1431="Not Available","",'AccuValve Takeoff'!I1431))</f>
        <v/>
      </c>
      <c r="K1430" s="326" t="str">
        <f>IF('AccuValve Takeoff'!J1431="","",IF('AccuValve Takeoff'!J1431="Not Available","",'AccuValve Takeoff'!J1431))</f>
        <v/>
      </c>
      <c r="L1430" s="326" t="str">
        <f>IF('AccuValve Takeoff'!K1431="","",IF('AccuValve Takeoff'!K1431="Not Available","",'AccuValve Takeoff'!K1431))</f>
        <v/>
      </c>
      <c r="M1430" s="326" t="str">
        <f>IF('AccuValve Takeoff'!L1431="","",IF('AccuValve Takeoff'!L1431="Not Available","",'AccuValve Takeoff'!L1431))</f>
        <v/>
      </c>
      <c r="N1430" s="326" t="str">
        <f>IF('AccuValve Takeoff'!M1431="","",IF('AccuValve Takeoff'!M1431="Not Available","",'AccuValve Takeoff'!M1431))</f>
        <v/>
      </c>
      <c r="O1430" s="23" t="str">
        <f>IF('AccuValve Takeoff'!N1431="","",'AccuValve Takeoff'!N1431)</f>
        <v/>
      </c>
      <c r="P1430" s="23" t="str">
        <f>IF('AccuValve Takeoff'!O1431="","",'AccuValve Takeoff'!O1431)</f>
        <v/>
      </c>
      <c r="Q1430" s="23" t="str">
        <f>IF('AccuValve Takeoff'!P1431="","",'AccuValve Takeoff'!P1431)</f>
        <v/>
      </c>
      <c r="R1430" s="34" t="str">
        <f>IF('AccuValve Takeoff'!Q1431="","",'AccuValve Takeoff'!Q1431)</f>
        <v xml:space="preserve"> </v>
      </c>
      <c r="S1430" s="35" t="str">
        <f>'AccuValve Takeoff'!T1431</f>
        <v/>
      </c>
      <c r="T1430" s="35" t="str">
        <f>'AccuValve Takeoff'!U1431</f>
        <v/>
      </c>
      <c r="U1430" s="325" t="str">
        <f>'AccuValve Takeoff'!BC1431</f>
        <v/>
      </c>
      <c r="V1430" s="38"/>
      <c r="W1430" s="11"/>
      <c r="X1430" s="11"/>
      <c r="Y1430" s="11"/>
    </row>
    <row r="1431" spans="1:25" ht="20.100000000000001" customHeight="1" x14ac:dyDescent="0.2">
      <c r="A1431" s="12">
        <v>1423</v>
      </c>
      <c r="B1431" s="23" t="str">
        <f>IF('AccuValve Takeoff'!B1432="","",'AccuValve Takeoff'!B1432)</f>
        <v/>
      </c>
      <c r="C1431" s="45" t="str">
        <f>IF('AccuValve Takeoff'!C1432="","",'AccuValve Takeoff'!C1432)</f>
        <v/>
      </c>
      <c r="D1431" s="23" t="str">
        <f>IF('AccuValve Takeoff'!D1432="","",'AccuValve Takeoff'!D1432)</f>
        <v/>
      </c>
      <c r="E1431" s="23" t="str">
        <f>IF('AccuValve Takeoff'!S1432="","",'AccuValve Takeoff'!S1432)</f>
        <v/>
      </c>
      <c r="F1431" s="23" t="str">
        <f>IF('AccuValve Takeoff'!F1432="","",'AccuValve Takeoff'!F1432)</f>
        <v/>
      </c>
      <c r="G1431" s="23" t="str">
        <f>IF('AccuValve Takeoff'!R1432="","",'AccuValve Takeoff'!R1432)</f>
        <v/>
      </c>
      <c r="H1431" s="23" t="str">
        <f>IF('AccuValve Takeoff'!G1432="","",'AccuValve Takeoff'!G1432)</f>
        <v/>
      </c>
      <c r="I1431" s="23" t="str">
        <f>IF('AccuValve Takeoff'!H1432="","",'AccuValve Takeoff'!H1432)</f>
        <v/>
      </c>
      <c r="J1431" s="326" t="str">
        <f>IF('AccuValve Takeoff'!I1432="","",IF('AccuValve Takeoff'!I1432="Not Available","",'AccuValve Takeoff'!I1432))</f>
        <v/>
      </c>
      <c r="K1431" s="326" t="str">
        <f>IF('AccuValve Takeoff'!J1432="","",IF('AccuValve Takeoff'!J1432="Not Available","",'AccuValve Takeoff'!J1432))</f>
        <v/>
      </c>
      <c r="L1431" s="326" t="str">
        <f>IF('AccuValve Takeoff'!K1432="","",IF('AccuValve Takeoff'!K1432="Not Available","",'AccuValve Takeoff'!K1432))</f>
        <v/>
      </c>
      <c r="M1431" s="326" t="str">
        <f>IF('AccuValve Takeoff'!L1432="","",IF('AccuValve Takeoff'!L1432="Not Available","",'AccuValve Takeoff'!L1432))</f>
        <v/>
      </c>
      <c r="N1431" s="326" t="str">
        <f>IF('AccuValve Takeoff'!M1432="","",IF('AccuValve Takeoff'!M1432="Not Available","",'AccuValve Takeoff'!M1432))</f>
        <v/>
      </c>
      <c r="O1431" s="23" t="str">
        <f>IF('AccuValve Takeoff'!N1432="","",'AccuValve Takeoff'!N1432)</f>
        <v/>
      </c>
      <c r="P1431" s="23" t="str">
        <f>IF('AccuValve Takeoff'!O1432="","",'AccuValve Takeoff'!O1432)</f>
        <v/>
      </c>
      <c r="Q1431" s="23" t="str">
        <f>IF('AccuValve Takeoff'!P1432="","",'AccuValve Takeoff'!P1432)</f>
        <v/>
      </c>
      <c r="R1431" s="34" t="str">
        <f>IF('AccuValve Takeoff'!Q1432="","",'AccuValve Takeoff'!Q1432)</f>
        <v xml:space="preserve"> </v>
      </c>
      <c r="S1431" s="35" t="str">
        <f>'AccuValve Takeoff'!T1432</f>
        <v/>
      </c>
      <c r="T1431" s="35" t="str">
        <f>'AccuValve Takeoff'!U1432</f>
        <v/>
      </c>
      <c r="U1431" s="325" t="str">
        <f>'AccuValve Takeoff'!BC1432</f>
        <v/>
      </c>
      <c r="V1431" s="38"/>
      <c r="W1431" s="11"/>
      <c r="X1431" s="11"/>
      <c r="Y1431" s="11"/>
    </row>
    <row r="1432" spans="1:25" ht="20.100000000000001" customHeight="1" x14ac:dyDescent="0.2">
      <c r="A1432" s="12">
        <v>1424</v>
      </c>
      <c r="B1432" s="23" t="str">
        <f>IF('AccuValve Takeoff'!B1433="","",'AccuValve Takeoff'!B1433)</f>
        <v/>
      </c>
      <c r="C1432" s="45" t="str">
        <f>IF('AccuValve Takeoff'!C1433="","",'AccuValve Takeoff'!C1433)</f>
        <v/>
      </c>
      <c r="D1432" s="23" t="str">
        <f>IF('AccuValve Takeoff'!D1433="","",'AccuValve Takeoff'!D1433)</f>
        <v/>
      </c>
      <c r="E1432" s="23" t="str">
        <f>IF('AccuValve Takeoff'!S1433="","",'AccuValve Takeoff'!S1433)</f>
        <v/>
      </c>
      <c r="F1432" s="23" t="str">
        <f>IF('AccuValve Takeoff'!F1433="","",'AccuValve Takeoff'!F1433)</f>
        <v/>
      </c>
      <c r="G1432" s="23" t="str">
        <f>IF('AccuValve Takeoff'!R1433="","",'AccuValve Takeoff'!R1433)</f>
        <v/>
      </c>
      <c r="H1432" s="23" t="str">
        <f>IF('AccuValve Takeoff'!G1433="","",'AccuValve Takeoff'!G1433)</f>
        <v/>
      </c>
      <c r="I1432" s="23" t="str">
        <f>IF('AccuValve Takeoff'!H1433="","",'AccuValve Takeoff'!H1433)</f>
        <v/>
      </c>
      <c r="J1432" s="326" t="str">
        <f>IF('AccuValve Takeoff'!I1433="","",IF('AccuValve Takeoff'!I1433="Not Available","",'AccuValve Takeoff'!I1433))</f>
        <v/>
      </c>
      <c r="K1432" s="326" t="str">
        <f>IF('AccuValve Takeoff'!J1433="","",IF('AccuValve Takeoff'!J1433="Not Available","",'AccuValve Takeoff'!J1433))</f>
        <v/>
      </c>
      <c r="L1432" s="326" t="str">
        <f>IF('AccuValve Takeoff'!K1433="","",IF('AccuValve Takeoff'!K1433="Not Available","",'AccuValve Takeoff'!K1433))</f>
        <v/>
      </c>
      <c r="M1432" s="326" t="str">
        <f>IF('AccuValve Takeoff'!L1433="","",IF('AccuValve Takeoff'!L1433="Not Available","",'AccuValve Takeoff'!L1433))</f>
        <v/>
      </c>
      <c r="N1432" s="326" t="str">
        <f>IF('AccuValve Takeoff'!M1433="","",IF('AccuValve Takeoff'!M1433="Not Available","",'AccuValve Takeoff'!M1433))</f>
        <v/>
      </c>
      <c r="O1432" s="23" t="str">
        <f>IF('AccuValve Takeoff'!N1433="","",'AccuValve Takeoff'!N1433)</f>
        <v/>
      </c>
      <c r="P1432" s="23" t="str">
        <f>IF('AccuValve Takeoff'!O1433="","",'AccuValve Takeoff'!O1433)</f>
        <v/>
      </c>
      <c r="Q1432" s="23" t="str">
        <f>IF('AccuValve Takeoff'!P1433="","",'AccuValve Takeoff'!P1433)</f>
        <v/>
      </c>
      <c r="R1432" s="34" t="str">
        <f>IF('AccuValve Takeoff'!Q1433="","",'AccuValve Takeoff'!Q1433)</f>
        <v xml:space="preserve"> </v>
      </c>
      <c r="S1432" s="35" t="str">
        <f>'AccuValve Takeoff'!T1433</f>
        <v/>
      </c>
      <c r="T1432" s="35" t="str">
        <f>'AccuValve Takeoff'!U1433</f>
        <v/>
      </c>
      <c r="U1432" s="325" t="str">
        <f>'AccuValve Takeoff'!BC1433</f>
        <v/>
      </c>
      <c r="V1432" s="38"/>
      <c r="W1432" s="11"/>
      <c r="X1432" s="11"/>
      <c r="Y1432" s="11"/>
    </row>
    <row r="1433" spans="1:25" ht="20.100000000000001" customHeight="1" x14ac:dyDescent="0.2">
      <c r="A1433" s="12">
        <v>1425</v>
      </c>
      <c r="B1433" s="23" t="str">
        <f>IF('AccuValve Takeoff'!B1434="","",'AccuValve Takeoff'!B1434)</f>
        <v/>
      </c>
      <c r="C1433" s="45" t="str">
        <f>IF('AccuValve Takeoff'!C1434="","",'AccuValve Takeoff'!C1434)</f>
        <v/>
      </c>
      <c r="D1433" s="23" t="str">
        <f>IF('AccuValve Takeoff'!D1434="","",'AccuValve Takeoff'!D1434)</f>
        <v/>
      </c>
      <c r="E1433" s="23" t="str">
        <f>IF('AccuValve Takeoff'!S1434="","",'AccuValve Takeoff'!S1434)</f>
        <v/>
      </c>
      <c r="F1433" s="23" t="str">
        <f>IF('AccuValve Takeoff'!F1434="","",'AccuValve Takeoff'!F1434)</f>
        <v/>
      </c>
      <c r="G1433" s="23" t="str">
        <f>IF('AccuValve Takeoff'!R1434="","",'AccuValve Takeoff'!R1434)</f>
        <v/>
      </c>
      <c r="H1433" s="23" t="str">
        <f>IF('AccuValve Takeoff'!G1434="","",'AccuValve Takeoff'!G1434)</f>
        <v/>
      </c>
      <c r="I1433" s="23" t="str">
        <f>IF('AccuValve Takeoff'!H1434="","",'AccuValve Takeoff'!H1434)</f>
        <v/>
      </c>
      <c r="J1433" s="326" t="str">
        <f>IF('AccuValve Takeoff'!I1434="","",IF('AccuValve Takeoff'!I1434="Not Available","",'AccuValve Takeoff'!I1434))</f>
        <v/>
      </c>
      <c r="K1433" s="326" t="str">
        <f>IF('AccuValve Takeoff'!J1434="","",IF('AccuValve Takeoff'!J1434="Not Available","",'AccuValve Takeoff'!J1434))</f>
        <v/>
      </c>
      <c r="L1433" s="326" t="str">
        <f>IF('AccuValve Takeoff'!K1434="","",IF('AccuValve Takeoff'!K1434="Not Available","",'AccuValve Takeoff'!K1434))</f>
        <v/>
      </c>
      <c r="M1433" s="326" t="str">
        <f>IF('AccuValve Takeoff'!L1434="","",IF('AccuValve Takeoff'!L1434="Not Available","",'AccuValve Takeoff'!L1434))</f>
        <v/>
      </c>
      <c r="N1433" s="326" t="str">
        <f>IF('AccuValve Takeoff'!M1434="","",IF('AccuValve Takeoff'!M1434="Not Available","",'AccuValve Takeoff'!M1434))</f>
        <v/>
      </c>
      <c r="O1433" s="23" t="str">
        <f>IF('AccuValve Takeoff'!N1434="","",'AccuValve Takeoff'!N1434)</f>
        <v/>
      </c>
      <c r="P1433" s="23" t="str">
        <f>IF('AccuValve Takeoff'!O1434="","",'AccuValve Takeoff'!O1434)</f>
        <v/>
      </c>
      <c r="Q1433" s="23" t="str">
        <f>IF('AccuValve Takeoff'!P1434="","",'AccuValve Takeoff'!P1434)</f>
        <v/>
      </c>
      <c r="R1433" s="34" t="str">
        <f>IF('AccuValve Takeoff'!Q1434="","",'AccuValve Takeoff'!Q1434)</f>
        <v xml:space="preserve"> </v>
      </c>
      <c r="S1433" s="35" t="str">
        <f>'AccuValve Takeoff'!T1434</f>
        <v/>
      </c>
      <c r="T1433" s="35" t="str">
        <f>'AccuValve Takeoff'!U1434</f>
        <v/>
      </c>
      <c r="U1433" s="325" t="str">
        <f>'AccuValve Takeoff'!BC1434</f>
        <v/>
      </c>
      <c r="V1433" s="38"/>
      <c r="W1433" s="11"/>
      <c r="X1433" s="11"/>
      <c r="Y1433" s="11"/>
    </row>
    <row r="1434" spans="1:25" ht="20.100000000000001" customHeight="1" x14ac:dyDescent="0.2">
      <c r="A1434" s="12">
        <v>1426</v>
      </c>
      <c r="B1434" s="23" t="str">
        <f>IF('AccuValve Takeoff'!B1435="","",'AccuValve Takeoff'!B1435)</f>
        <v/>
      </c>
      <c r="C1434" s="45" t="str">
        <f>IF('AccuValve Takeoff'!C1435="","",'AccuValve Takeoff'!C1435)</f>
        <v/>
      </c>
      <c r="D1434" s="23" t="str">
        <f>IF('AccuValve Takeoff'!D1435="","",'AccuValve Takeoff'!D1435)</f>
        <v/>
      </c>
      <c r="E1434" s="23" t="str">
        <f>IF('AccuValve Takeoff'!S1435="","",'AccuValve Takeoff'!S1435)</f>
        <v/>
      </c>
      <c r="F1434" s="23" t="str">
        <f>IF('AccuValve Takeoff'!F1435="","",'AccuValve Takeoff'!F1435)</f>
        <v/>
      </c>
      <c r="G1434" s="23" t="str">
        <f>IF('AccuValve Takeoff'!R1435="","",'AccuValve Takeoff'!R1435)</f>
        <v/>
      </c>
      <c r="H1434" s="23" t="str">
        <f>IF('AccuValve Takeoff'!G1435="","",'AccuValve Takeoff'!G1435)</f>
        <v/>
      </c>
      <c r="I1434" s="23" t="str">
        <f>IF('AccuValve Takeoff'!H1435="","",'AccuValve Takeoff'!H1435)</f>
        <v/>
      </c>
      <c r="J1434" s="326" t="str">
        <f>IF('AccuValve Takeoff'!I1435="","",IF('AccuValve Takeoff'!I1435="Not Available","",'AccuValve Takeoff'!I1435))</f>
        <v/>
      </c>
      <c r="K1434" s="326" t="str">
        <f>IF('AccuValve Takeoff'!J1435="","",IF('AccuValve Takeoff'!J1435="Not Available","",'AccuValve Takeoff'!J1435))</f>
        <v/>
      </c>
      <c r="L1434" s="326" t="str">
        <f>IF('AccuValve Takeoff'!K1435="","",IF('AccuValve Takeoff'!K1435="Not Available","",'AccuValve Takeoff'!K1435))</f>
        <v/>
      </c>
      <c r="M1434" s="326" t="str">
        <f>IF('AccuValve Takeoff'!L1435="","",IF('AccuValve Takeoff'!L1435="Not Available","",'AccuValve Takeoff'!L1435))</f>
        <v/>
      </c>
      <c r="N1434" s="326" t="str">
        <f>IF('AccuValve Takeoff'!M1435="","",IF('AccuValve Takeoff'!M1435="Not Available","",'AccuValve Takeoff'!M1435))</f>
        <v/>
      </c>
      <c r="O1434" s="23" t="str">
        <f>IF('AccuValve Takeoff'!N1435="","",'AccuValve Takeoff'!N1435)</f>
        <v/>
      </c>
      <c r="P1434" s="23" t="str">
        <f>IF('AccuValve Takeoff'!O1435="","",'AccuValve Takeoff'!O1435)</f>
        <v/>
      </c>
      <c r="Q1434" s="23" t="str">
        <f>IF('AccuValve Takeoff'!P1435="","",'AccuValve Takeoff'!P1435)</f>
        <v/>
      </c>
      <c r="R1434" s="34" t="str">
        <f>IF('AccuValve Takeoff'!Q1435="","",'AccuValve Takeoff'!Q1435)</f>
        <v xml:space="preserve"> </v>
      </c>
      <c r="S1434" s="35" t="str">
        <f>'AccuValve Takeoff'!T1435</f>
        <v/>
      </c>
      <c r="T1434" s="35" t="str">
        <f>'AccuValve Takeoff'!U1435</f>
        <v/>
      </c>
      <c r="U1434" s="325" t="str">
        <f>'AccuValve Takeoff'!BC1435</f>
        <v/>
      </c>
      <c r="V1434" s="38"/>
      <c r="W1434" s="11"/>
      <c r="X1434" s="11"/>
      <c r="Y1434" s="11"/>
    </row>
    <row r="1435" spans="1:25" ht="20.100000000000001" customHeight="1" x14ac:dyDescent="0.2">
      <c r="A1435" s="12">
        <v>1427</v>
      </c>
      <c r="B1435" s="23" t="str">
        <f>IF('AccuValve Takeoff'!B1436="","",'AccuValve Takeoff'!B1436)</f>
        <v/>
      </c>
      <c r="C1435" s="45" t="str">
        <f>IF('AccuValve Takeoff'!C1436="","",'AccuValve Takeoff'!C1436)</f>
        <v/>
      </c>
      <c r="D1435" s="23" t="str">
        <f>IF('AccuValve Takeoff'!D1436="","",'AccuValve Takeoff'!D1436)</f>
        <v/>
      </c>
      <c r="E1435" s="23" t="str">
        <f>IF('AccuValve Takeoff'!S1436="","",'AccuValve Takeoff'!S1436)</f>
        <v/>
      </c>
      <c r="F1435" s="23" t="str">
        <f>IF('AccuValve Takeoff'!F1436="","",'AccuValve Takeoff'!F1436)</f>
        <v/>
      </c>
      <c r="G1435" s="23" t="str">
        <f>IF('AccuValve Takeoff'!R1436="","",'AccuValve Takeoff'!R1436)</f>
        <v/>
      </c>
      <c r="H1435" s="23" t="str">
        <f>IF('AccuValve Takeoff'!G1436="","",'AccuValve Takeoff'!G1436)</f>
        <v/>
      </c>
      <c r="I1435" s="23" t="str">
        <f>IF('AccuValve Takeoff'!H1436="","",'AccuValve Takeoff'!H1436)</f>
        <v/>
      </c>
      <c r="J1435" s="326" t="str">
        <f>IF('AccuValve Takeoff'!I1436="","",IF('AccuValve Takeoff'!I1436="Not Available","",'AccuValve Takeoff'!I1436))</f>
        <v/>
      </c>
      <c r="K1435" s="326" t="str">
        <f>IF('AccuValve Takeoff'!J1436="","",IF('AccuValve Takeoff'!J1436="Not Available","",'AccuValve Takeoff'!J1436))</f>
        <v/>
      </c>
      <c r="L1435" s="326" t="str">
        <f>IF('AccuValve Takeoff'!K1436="","",IF('AccuValve Takeoff'!K1436="Not Available","",'AccuValve Takeoff'!K1436))</f>
        <v/>
      </c>
      <c r="M1435" s="326" t="str">
        <f>IF('AccuValve Takeoff'!L1436="","",IF('AccuValve Takeoff'!L1436="Not Available","",'AccuValve Takeoff'!L1436))</f>
        <v/>
      </c>
      <c r="N1435" s="326" t="str">
        <f>IF('AccuValve Takeoff'!M1436="","",IF('AccuValve Takeoff'!M1436="Not Available","",'AccuValve Takeoff'!M1436))</f>
        <v/>
      </c>
      <c r="O1435" s="23" t="str">
        <f>IF('AccuValve Takeoff'!N1436="","",'AccuValve Takeoff'!N1436)</f>
        <v/>
      </c>
      <c r="P1435" s="23" t="str">
        <f>IF('AccuValve Takeoff'!O1436="","",'AccuValve Takeoff'!O1436)</f>
        <v/>
      </c>
      <c r="Q1435" s="23" t="str">
        <f>IF('AccuValve Takeoff'!P1436="","",'AccuValve Takeoff'!P1436)</f>
        <v/>
      </c>
      <c r="R1435" s="34" t="str">
        <f>IF('AccuValve Takeoff'!Q1436="","",'AccuValve Takeoff'!Q1436)</f>
        <v xml:space="preserve"> </v>
      </c>
      <c r="S1435" s="35" t="str">
        <f>'AccuValve Takeoff'!T1436</f>
        <v/>
      </c>
      <c r="T1435" s="35" t="str">
        <f>'AccuValve Takeoff'!U1436</f>
        <v/>
      </c>
      <c r="U1435" s="325" t="str">
        <f>'AccuValve Takeoff'!BC1436</f>
        <v/>
      </c>
      <c r="V1435" s="38"/>
      <c r="W1435" s="11"/>
      <c r="X1435" s="11"/>
      <c r="Y1435" s="11"/>
    </row>
    <row r="1436" spans="1:25" ht="20.100000000000001" customHeight="1" x14ac:dyDescent="0.2">
      <c r="A1436" s="12">
        <v>1428</v>
      </c>
      <c r="B1436" s="23" t="str">
        <f>IF('AccuValve Takeoff'!B1437="","",'AccuValve Takeoff'!B1437)</f>
        <v/>
      </c>
      <c r="C1436" s="45" t="str">
        <f>IF('AccuValve Takeoff'!C1437="","",'AccuValve Takeoff'!C1437)</f>
        <v/>
      </c>
      <c r="D1436" s="23" t="str">
        <f>IF('AccuValve Takeoff'!D1437="","",'AccuValve Takeoff'!D1437)</f>
        <v/>
      </c>
      <c r="E1436" s="23" t="str">
        <f>IF('AccuValve Takeoff'!S1437="","",'AccuValve Takeoff'!S1437)</f>
        <v/>
      </c>
      <c r="F1436" s="23" t="str">
        <f>IF('AccuValve Takeoff'!F1437="","",'AccuValve Takeoff'!F1437)</f>
        <v/>
      </c>
      <c r="G1436" s="23" t="str">
        <f>IF('AccuValve Takeoff'!R1437="","",'AccuValve Takeoff'!R1437)</f>
        <v/>
      </c>
      <c r="H1436" s="23" t="str">
        <f>IF('AccuValve Takeoff'!G1437="","",'AccuValve Takeoff'!G1437)</f>
        <v/>
      </c>
      <c r="I1436" s="23" t="str">
        <f>IF('AccuValve Takeoff'!H1437="","",'AccuValve Takeoff'!H1437)</f>
        <v/>
      </c>
      <c r="J1436" s="326" t="str">
        <f>IF('AccuValve Takeoff'!I1437="","",IF('AccuValve Takeoff'!I1437="Not Available","",'AccuValve Takeoff'!I1437))</f>
        <v/>
      </c>
      <c r="K1436" s="326" t="str">
        <f>IF('AccuValve Takeoff'!J1437="","",IF('AccuValve Takeoff'!J1437="Not Available","",'AccuValve Takeoff'!J1437))</f>
        <v/>
      </c>
      <c r="L1436" s="326" t="str">
        <f>IF('AccuValve Takeoff'!K1437="","",IF('AccuValve Takeoff'!K1437="Not Available","",'AccuValve Takeoff'!K1437))</f>
        <v/>
      </c>
      <c r="M1436" s="326" t="str">
        <f>IF('AccuValve Takeoff'!L1437="","",IF('AccuValve Takeoff'!L1437="Not Available","",'AccuValve Takeoff'!L1437))</f>
        <v/>
      </c>
      <c r="N1436" s="326" t="str">
        <f>IF('AccuValve Takeoff'!M1437="","",IF('AccuValve Takeoff'!M1437="Not Available","",'AccuValve Takeoff'!M1437))</f>
        <v/>
      </c>
      <c r="O1436" s="23" t="str">
        <f>IF('AccuValve Takeoff'!N1437="","",'AccuValve Takeoff'!N1437)</f>
        <v/>
      </c>
      <c r="P1436" s="23" t="str">
        <f>IF('AccuValve Takeoff'!O1437="","",'AccuValve Takeoff'!O1437)</f>
        <v/>
      </c>
      <c r="Q1436" s="23" t="str">
        <f>IF('AccuValve Takeoff'!P1437="","",'AccuValve Takeoff'!P1437)</f>
        <v/>
      </c>
      <c r="R1436" s="34" t="str">
        <f>IF('AccuValve Takeoff'!Q1437="","",'AccuValve Takeoff'!Q1437)</f>
        <v xml:space="preserve"> </v>
      </c>
      <c r="S1436" s="35" t="str">
        <f>'AccuValve Takeoff'!T1437</f>
        <v/>
      </c>
      <c r="T1436" s="35" t="str">
        <f>'AccuValve Takeoff'!U1437</f>
        <v/>
      </c>
      <c r="U1436" s="325" t="str">
        <f>'AccuValve Takeoff'!BC1437</f>
        <v/>
      </c>
      <c r="V1436" s="38"/>
      <c r="W1436" s="11"/>
      <c r="X1436" s="11"/>
      <c r="Y1436" s="11"/>
    </row>
    <row r="1437" spans="1:25" ht="20.100000000000001" customHeight="1" x14ac:dyDescent="0.2">
      <c r="A1437" s="12">
        <v>1429</v>
      </c>
      <c r="B1437" s="23" t="str">
        <f>IF('AccuValve Takeoff'!B1438="","",'AccuValve Takeoff'!B1438)</f>
        <v/>
      </c>
      <c r="C1437" s="45" t="str">
        <f>IF('AccuValve Takeoff'!C1438="","",'AccuValve Takeoff'!C1438)</f>
        <v/>
      </c>
      <c r="D1437" s="23" t="str">
        <f>IF('AccuValve Takeoff'!D1438="","",'AccuValve Takeoff'!D1438)</f>
        <v/>
      </c>
      <c r="E1437" s="23" t="str">
        <f>IF('AccuValve Takeoff'!S1438="","",'AccuValve Takeoff'!S1438)</f>
        <v/>
      </c>
      <c r="F1437" s="23" t="str">
        <f>IF('AccuValve Takeoff'!F1438="","",'AccuValve Takeoff'!F1438)</f>
        <v/>
      </c>
      <c r="G1437" s="23" t="str">
        <f>IF('AccuValve Takeoff'!R1438="","",'AccuValve Takeoff'!R1438)</f>
        <v/>
      </c>
      <c r="H1437" s="23" t="str">
        <f>IF('AccuValve Takeoff'!G1438="","",'AccuValve Takeoff'!G1438)</f>
        <v/>
      </c>
      <c r="I1437" s="23" t="str">
        <f>IF('AccuValve Takeoff'!H1438="","",'AccuValve Takeoff'!H1438)</f>
        <v/>
      </c>
      <c r="J1437" s="326" t="str">
        <f>IF('AccuValve Takeoff'!I1438="","",IF('AccuValve Takeoff'!I1438="Not Available","",'AccuValve Takeoff'!I1438))</f>
        <v/>
      </c>
      <c r="K1437" s="326" t="str">
        <f>IF('AccuValve Takeoff'!J1438="","",IF('AccuValve Takeoff'!J1438="Not Available","",'AccuValve Takeoff'!J1438))</f>
        <v/>
      </c>
      <c r="L1437" s="326" t="str">
        <f>IF('AccuValve Takeoff'!K1438="","",IF('AccuValve Takeoff'!K1438="Not Available","",'AccuValve Takeoff'!K1438))</f>
        <v/>
      </c>
      <c r="M1437" s="326" t="str">
        <f>IF('AccuValve Takeoff'!L1438="","",IF('AccuValve Takeoff'!L1438="Not Available","",'AccuValve Takeoff'!L1438))</f>
        <v/>
      </c>
      <c r="N1437" s="326" t="str">
        <f>IF('AccuValve Takeoff'!M1438="","",IF('AccuValve Takeoff'!M1438="Not Available","",'AccuValve Takeoff'!M1438))</f>
        <v/>
      </c>
      <c r="O1437" s="23" t="str">
        <f>IF('AccuValve Takeoff'!N1438="","",'AccuValve Takeoff'!N1438)</f>
        <v/>
      </c>
      <c r="P1437" s="23" t="str">
        <f>IF('AccuValve Takeoff'!O1438="","",'AccuValve Takeoff'!O1438)</f>
        <v/>
      </c>
      <c r="Q1437" s="23" t="str">
        <f>IF('AccuValve Takeoff'!P1438="","",'AccuValve Takeoff'!P1438)</f>
        <v/>
      </c>
      <c r="R1437" s="34" t="str">
        <f>IF('AccuValve Takeoff'!Q1438="","",'AccuValve Takeoff'!Q1438)</f>
        <v xml:space="preserve"> </v>
      </c>
      <c r="S1437" s="35" t="str">
        <f>'AccuValve Takeoff'!T1438</f>
        <v/>
      </c>
      <c r="T1437" s="35" t="str">
        <f>'AccuValve Takeoff'!U1438</f>
        <v/>
      </c>
      <c r="U1437" s="325" t="str">
        <f>'AccuValve Takeoff'!BC1438</f>
        <v/>
      </c>
      <c r="V1437" s="38"/>
      <c r="W1437" s="11"/>
      <c r="X1437" s="11"/>
      <c r="Y1437" s="11"/>
    </row>
    <row r="1438" spans="1:25" ht="20.100000000000001" customHeight="1" x14ac:dyDescent="0.2">
      <c r="A1438" s="12">
        <v>1430</v>
      </c>
      <c r="B1438" s="23" t="str">
        <f>IF('AccuValve Takeoff'!B1439="","",'AccuValve Takeoff'!B1439)</f>
        <v/>
      </c>
      <c r="C1438" s="45" t="str">
        <f>IF('AccuValve Takeoff'!C1439="","",'AccuValve Takeoff'!C1439)</f>
        <v/>
      </c>
      <c r="D1438" s="23" t="str">
        <f>IF('AccuValve Takeoff'!D1439="","",'AccuValve Takeoff'!D1439)</f>
        <v/>
      </c>
      <c r="E1438" s="23" t="str">
        <f>IF('AccuValve Takeoff'!S1439="","",'AccuValve Takeoff'!S1439)</f>
        <v/>
      </c>
      <c r="F1438" s="23" t="str">
        <f>IF('AccuValve Takeoff'!F1439="","",'AccuValve Takeoff'!F1439)</f>
        <v/>
      </c>
      <c r="G1438" s="23" t="str">
        <f>IF('AccuValve Takeoff'!R1439="","",'AccuValve Takeoff'!R1439)</f>
        <v/>
      </c>
      <c r="H1438" s="23" t="str">
        <f>IF('AccuValve Takeoff'!G1439="","",'AccuValve Takeoff'!G1439)</f>
        <v/>
      </c>
      <c r="I1438" s="23" t="str">
        <f>IF('AccuValve Takeoff'!H1439="","",'AccuValve Takeoff'!H1439)</f>
        <v/>
      </c>
      <c r="J1438" s="326" t="str">
        <f>IF('AccuValve Takeoff'!I1439="","",IF('AccuValve Takeoff'!I1439="Not Available","",'AccuValve Takeoff'!I1439))</f>
        <v/>
      </c>
      <c r="K1438" s="326" t="str">
        <f>IF('AccuValve Takeoff'!J1439="","",IF('AccuValve Takeoff'!J1439="Not Available","",'AccuValve Takeoff'!J1439))</f>
        <v/>
      </c>
      <c r="L1438" s="326" t="str">
        <f>IF('AccuValve Takeoff'!K1439="","",IF('AccuValve Takeoff'!K1439="Not Available","",'AccuValve Takeoff'!K1439))</f>
        <v/>
      </c>
      <c r="M1438" s="326" t="str">
        <f>IF('AccuValve Takeoff'!L1439="","",IF('AccuValve Takeoff'!L1439="Not Available","",'AccuValve Takeoff'!L1439))</f>
        <v/>
      </c>
      <c r="N1438" s="326" t="str">
        <f>IF('AccuValve Takeoff'!M1439="","",IF('AccuValve Takeoff'!M1439="Not Available","",'AccuValve Takeoff'!M1439))</f>
        <v/>
      </c>
      <c r="O1438" s="23" t="str">
        <f>IF('AccuValve Takeoff'!N1439="","",'AccuValve Takeoff'!N1439)</f>
        <v/>
      </c>
      <c r="P1438" s="23" t="str">
        <f>IF('AccuValve Takeoff'!O1439="","",'AccuValve Takeoff'!O1439)</f>
        <v/>
      </c>
      <c r="Q1438" s="23" t="str">
        <f>IF('AccuValve Takeoff'!P1439="","",'AccuValve Takeoff'!P1439)</f>
        <v/>
      </c>
      <c r="R1438" s="34" t="str">
        <f>IF('AccuValve Takeoff'!Q1439="","",'AccuValve Takeoff'!Q1439)</f>
        <v xml:space="preserve"> </v>
      </c>
      <c r="S1438" s="35" t="str">
        <f>'AccuValve Takeoff'!T1439</f>
        <v/>
      </c>
      <c r="T1438" s="35" t="str">
        <f>'AccuValve Takeoff'!U1439</f>
        <v/>
      </c>
      <c r="U1438" s="325" t="str">
        <f>'AccuValve Takeoff'!BC1439</f>
        <v/>
      </c>
      <c r="V1438" s="38"/>
      <c r="W1438" s="11"/>
      <c r="X1438" s="11"/>
      <c r="Y1438" s="11"/>
    </row>
    <row r="1439" spans="1:25" ht="20.100000000000001" customHeight="1" x14ac:dyDescent="0.2">
      <c r="A1439" s="12">
        <v>1431</v>
      </c>
      <c r="B1439" s="23" t="str">
        <f>IF('AccuValve Takeoff'!B1440="","",'AccuValve Takeoff'!B1440)</f>
        <v/>
      </c>
      <c r="C1439" s="45" t="str">
        <f>IF('AccuValve Takeoff'!C1440="","",'AccuValve Takeoff'!C1440)</f>
        <v/>
      </c>
      <c r="D1439" s="23" t="str">
        <f>IF('AccuValve Takeoff'!D1440="","",'AccuValve Takeoff'!D1440)</f>
        <v/>
      </c>
      <c r="E1439" s="23" t="str">
        <f>IF('AccuValve Takeoff'!S1440="","",'AccuValve Takeoff'!S1440)</f>
        <v/>
      </c>
      <c r="F1439" s="23" t="str">
        <f>IF('AccuValve Takeoff'!F1440="","",'AccuValve Takeoff'!F1440)</f>
        <v/>
      </c>
      <c r="G1439" s="23" t="str">
        <f>IF('AccuValve Takeoff'!R1440="","",'AccuValve Takeoff'!R1440)</f>
        <v/>
      </c>
      <c r="H1439" s="23" t="str">
        <f>IF('AccuValve Takeoff'!G1440="","",'AccuValve Takeoff'!G1440)</f>
        <v/>
      </c>
      <c r="I1439" s="23" t="str">
        <f>IF('AccuValve Takeoff'!H1440="","",'AccuValve Takeoff'!H1440)</f>
        <v/>
      </c>
      <c r="J1439" s="326" t="str">
        <f>IF('AccuValve Takeoff'!I1440="","",IF('AccuValve Takeoff'!I1440="Not Available","",'AccuValve Takeoff'!I1440))</f>
        <v/>
      </c>
      <c r="K1439" s="326" t="str">
        <f>IF('AccuValve Takeoff'!J1440="","",IF('AccuValve Takeoff'!J1440="Not Available","",'AccuValve Takeoff'!J1440))</f>
        <v/>
      </c>
      <c r="L1439" s="326" t="str">
        <f>IF('AccuValve Takeoff'!K1440="","",IF('AccuValve Takeoff'!K1440="Not Available","",'AccuValve Takeoff'!K1440))</f>
        <v/>
      </c>
      <c r="M1439" s="326" t="str">
        <f>IF('AccuValve Takeoff'!L1440="","",IF('AccuValve Takeoff'!L1440="Not Available","",'AccuValve Takeoff'!L1440))</f>
        <v/>
      </c>
      <c r="N1439" s="326" t="str">
        <f>IF('AccuValve Takeoff'!M1440="","",IF('AccuValve Takeoff'!M1440="Not Available","",'AccuValve Takeoff'!M1440))</f>
        <v/>
      </c>
      <c r="O1439" s="23" t="str">
        <f>IF('AccuValve Takeoff'!N1440="","",'AccuValve Takeoff'!N1440)</f>
        <v/>
      </c>
      <c r="P1439" s="23" t="str">
        <f>IF('AccuValve Takeoff'!O1440="","",'AccuValve Takeoff'!O1440)</f>
        <v/>
      </c>
      <c r="Q1439" s="23" t="str">
        <f>IF('AccuValve Takeoff'!P1440="","",'AccuValve Takeoff'!P1440)</f>
        <v/>
      </c>
      <c r="R1439" s="34" t="str">
        <f>IF('AccuValve Takeoff'!Q1440="","",'AccuValve Takeoff'!Q1440)</f>
        <v xml:space="preserve"> </v>
      </c>
      <c r="S1439" s="35" t="str">
        <f>'AccuValve Takeoff'!T1440</f>
        <v/>
      </c>
      <c r="T1439" s="35" t="str">
        <f>'AccuValve Takeoff'!U1440</f>
        <v/>
      </c>
      <c r="U1439" s="325" t="str">
        <f>'AccuValve Takeoff'!BC1440</f>
        <v/>
      </c>
      <c r="V1439" s="38"/>
      <c r="W1439" s="11"/>
      <c r="X1439" s="11"/>
      <c r="Y1439" s="11"/>
    </row>
    <row r="1440" spans="1:25" ht="20.100000000000001" customHeight="1" x14ac:dyDescent="0.2">
      <c r="A1440" s="12">
        <v>1432</v>
      </c>
      <c r="B1440" s="23" t="str">
        <f>IF('AccuValve Takeoff'!B1441="","",'AccuValve Takeoff'!B1441)</f>
        <v/>
      </c>
      <c r="C1440" s="45" t="str">
        <f>IF('AccuValve Takeoff'!C1441="","",'AccuValve Takeoff'!C1441)</f>
        <v/>
      </c>
      <c r="D1440" s="23" t="str">
        <f>IF('AccuValve Takeoff'!D1441="","",'AccuValve Takeoff'!D1441)</f>
        <v/>
      </c>
      <c r="E1440" s="23" t="str">
        <f>IF('AccuValve Takeoff'!S1441="","",'AccuValve Takeoff'!S1441)</f>
        <v/>
      </c>
      <c r="F1440" s="23" t="str">
        <f>IF('AccuValve Takeoff'!F1441="","",'AccuValve Takeoff'!F1441)</f>
        <v/>
      </c>
      <c r="G1440" s="23" t="str">
        <f>IF('AccuValve Takeoff'!R1441="","",'AccuValve Takeoff'!R1441)</f>
        <v/>
      </c>
      <c r="H1440" s="23" t="str">
        <f>IF('AccuValve Takeoff'!G1441="","",'AccuValve Takeoff'!G1441)</f>
        <v/>
      </c>
      <c r="I1440" s="23" t="str">
        <f>IF('AccuValve Takeoff'!H1441="","",'AccuValve Takeoff'!H1441)</f>
        <v/>
      </c>
      <c r="J1440" s="326" t="str">
        <f>IF('AccuValve Takeoff'!I1441="","",IF('AccuValve Takeoff'!I1441="Not Available","",'AccuValve Takeoff'!I1441))</f>
        <v/>
      </c>
      <c r="K1440" s="326" t="str">
        <f>IF('AccuValve Takeoff'!J1441="","",IF('AccuValve Takeoff'!J1441="Not Available","",'AccuValve Takeoff'!J1441))</f>
        <v/>
      </c>
      <c r="L1440" s="326" t="str">
        <f>IF('AccuValve Takeoff'!K1441="","",IF('AccuValve Takeoff'!K1441="Not Available","",'AccuValve Takeoff'!K1441))</f>
        <v/>
      </c>
      <c r="M1440" s="326" t="str">
        <f>IF('AccuValve Takeoff'!L1441="","",IF('AccuValve Takeoff'!L1441="Not Available","",'AccuValve Takeoff'!L1441))</f>
        <v/>
      </c>
      <c r="N1440" s="326" t="str">
        <f>IF('AccuValve Takeoff'!M1441="","",IF('AccuValve Takeoff'!M1441="Not Available","",'AccuValve Takeoff'!M1441))</f>
        <v/>
      </c>
      <c r="O1440" s="23" t="str">
        <f>IF('AccuValve Takeoff'!N1441="","",'AccuValve Takeoff'!N1441)</f>
        <v/>
      </c>
      <c r="P1440" s="23" t="str">
        <f>IF('AccuValve Takeoff'!O1441="","",'AccuValve Takeoff'!O1441)</f>
        <v/>
      </c>
      <c r="Q1440" s="23" t="str">
        <f>IF('AccuValve Takeoff'!P1441="","",'AccuValve Takeoff'!P1441)</f>
        <v/>
      </c>
      <c r="R1440" s="34" t="str">
        <f>IF('AccuValve Takeoff'!Q1441="","",'AccuValve Takeoff'!Q1441)</f>
        <v xml:space="preserve"> </v>
      </c>
      <c r="S1440" s="35" t="str">
        <f>'AccuValve Takeoff'!T1441</f>
        <v/>
      </c>
      <c r="T1440" s="35" t="str">
        <f>'AccuValve Takeoff'!U1441</f>
        <v/>
      </c>
      <c r="U1440" s="325" t="str">
        <f>'AccuValve Takeoff'!BC1441</f>
        <v/>
      </c>
      <c r="V1440" s="38"/>
      <c r="W1440" s="11"/>
      <c r="X1440" s="11"/>
      <c r="Y1440" s="11"/>
    </row>
    <row r="1441" spans="1:25" ht="20.100000000000001" customHeight="1" x14ac:dyDescent="0.2">
      <c r="A1441" s="12">
        <v>1433</v>
      </c>
      <c r="B1441" s="23" t="str">
        <f>IF('AccuValve Takeoff'!B1442="","",'AccuValve Takeoff'!B1442)</f>
        <v/>
      </c>
      <c r="C1441" s="45" t="str">
        <f>IF('AccuValve Takeoff'!C1442="","",'AccuValve Takeoff'!C1442)</f>
        <v/>
      </c>
      <c r="D1441" s="23" t="str">
        <f>IF('AccuValve Takeoff'!D1442="","",'AccuValve Takeoff'!D1442)</f>
        <v/>
      </c>
      <c r="E1441" s="23" t="str">
        <f>IF('AccuValve Takeoff'!S1442="","",'AccuValve Takeoff'!S1442)</f>
        <v/>
      </c>
      <c r="F1441" s="23" t="str">
        <f>IF('AccuValve Takeoff'!F1442="","",'AccuValve Takeoff'!F1442)</f>
        <v/>
      </c>
      <c r="G1441" s="23" t="str">
        <f>IF('AccuValve Takeoff'!R1442="","",'AccuValve Takeoff'!R1442)</f>
        <v/>
      </c>
      <c r="H1441" s="23" t="str">
        <f>IF('AccuValve Takeoff'!G1442="","",'AccuValve Takeoff'!G1442)</f>
        <v/>
      </c>
      <c r="I1441" s="23" t="str">
        <f>IF('AccuValve Takeoff'!H1442="","",'AccuValve Takeoff'!H1442)</f>
        <v/>
      </c>
      <c r="J1441" s="326" t="str">
        <f>IF('AccuValve Takeoff'!I1442="","",IF('AccuValve Takeoff'!I1442="Not Available","",'AccuValve Takeoff'!I1442))</f>
        <v/>
      </c>
      <c r="K1441" s="326" t="str">
        <f>IF('AccuValve Takeoff'!J1442="","",IF('AccuValve Takeoff'!J1442="Not Available","",'AccuValve Takeoff'!J1442))</f>
        <v/>
      </c>
      <c r="L1441" s="326" t="str">
        <f>IF('AccuValve Takeoff'!K1442="","",IF('AccuValve Takeoff'!K1442="Not Available","",'AccuValve Takeoff'!K1442))</f>
        <v/>
      </c>
      <c r="M1441" s="326" t="str">
        <f>IF('AccuValve Takeoff'!L1442="","",IF('AccuValve Takeoff'!L1442="Not Available","",'AccuValve Takeoff'!L1442))</f>
        <v/>
      </c>
      <c r="N1441" s="326" t="str">
        <f>IF('AccuValve Takeoff'!M1442="","",IF('AccuValve Takeoff'!M1442="Not Available","",'AccuValve Takeoff'!M1442))</f>
        <v/>
      </c>
      <c r="O1441" s="23" t="str">
        <f>IF('AccuValve Takeoff'!N1442="","",'AccuValve Takeoff'!N1442)</f>
        <v/>
      </c>
      <c r="P1441" s="23" t="str">
        <f>IF('AccuValve Takeoff'!O1442="","",'AccuValve Takeoff'!O1442)</f>
        <v/>
      </c>
      <c r="Q1441" s="23" t="str">
        <f>IF('AccuValve Takeoff'!P1442="","",'AccuValve Takeoff'!P1442)</f>
        <v/>
      </c>
      <c r="R1441" s="34" t="str">
        <f>IF('AccuValve Takeoff'!Q1442="","",'AccuValve Takeoff'!Q1442)</f>
        <v xml:space="preserve"> </v>
      </c>
      <c r="S1441" s="35" t="str">
        <f>'AccuValve Takeoff'!T1442</f>
        <v/>
      </c>
      <c r="T1441" s="35" t="str">
        <f>'AccuValve Takeoff'!U1442</f>
        <v/>
      </c>
      <c r="U1441" s="325" t="str">
        <f>'AccuValve Takeoff'!BC1442</f>
        <v/>
      </c>
      <c r="V1441" s="38"/>
      <c r="W1441" s="11"/>
      <c r="X1441" s="11"/>
      <c r="Y1441" s="11"/>
    </row>
    <row r="1442" spans="1:25" ht="20.100000000000001" customHeight="1" x14ac:dyDescent="0.2">
      <c r="A1442" s="12">
        <v>1434</v>
      </c>
      <c r="B1442" s="23" t="str">
        <f>IF('AccuValve Takeoff'!B1443="","",'AccuValve Takeoff'!B1443)</f>
        <v/>
      </c>
      <c r="C1442" s="45" t="str">
        <f>IF('AccuValve Takeoff'!C1443="","",'AccuValve Takeoff'!C1443)</f>
        <v/>
      </c>
      <c r="D1442" s="23" t="str">
        <f>IF('AccuValve Takeoff'!D1443="","",'AccuValve Takeoff'!D1443)</f>
        <v/>
      </c>
      <c r="E1442" s="23" t="str">
        <f>IF('AccuValve Takeoff'!S1443="","",'AccuValve Takeoff'!S1443)</f>
        <v/>
      </c>
      <c r="F1442" s="23" t="str">
        <f>IF('AccuValve Takeoff'!F1443="","",'AccuValve Takeoff'!F1443)</f>
        <v/>
      </c>
      <c r="G1442" s="23" t="str">
        <f>IF('AccuValve Takeoff'!R1443="","",'AccuValve Takeoff'!R1443)</f>
        <v/>
      </c>
      <c r="H1442" s="23" t="str">
        <f>IF('AccuValve Takeoff'!G1443="","",'AccuValve Takeoff'!G1443)</f>
        <v/>
      </c>
      <c r="I1442" s="23" t="str">
        <f>IF('AccuValve Takeoff'!H1443="","",'AccuValve Takeoff'!H1443)</f>
        <v/>
      </c>
      <c r="J1442" s="326" t="str">
        <f>IF('AccuValve Takeoff'!I1443="","",IF('AccuValve Takeoff'!I1443="Not Available","",'AccuValve Takeoff'!I1443))</f>
        <v/>
      </c>
      <c r="K1442" s="326" t="str">
        <f>IF('AccuValve Takeoff'!J1443="","",IF('AccuValve Takeoff'!J1443="Not Available","",'AccuValve Takeoff'!J1443))</f>
        <v/>
      </c>
      <c r="L1442" s="326" t="str">
        <f>IF('AccuValve Takeoff'!K1443="","",IF('AccuValve Takeoff'!K1443="Not Available","",'AccuValve Takeoff'!K1443))</f>
        <v/>
      </c>
      <c r="M1442" s="326" t="str">
        <f>IF('AccuValve Takeoff'!L1443="","",IF('AccuValve Takeoff'!L1443="Not Available","",'AccuValve Takeoff'!L1443))</f>
        <v/>
      </c>
      <c r="N1442" s="326" t="str">
        <f>IF('AccuValve Takeoff'!M1443="","",IF('AccuValve Takeoff'!M1443="Not Available","",'AccuValve Takeoff'!M1443))</f>
        <v/>
      </c>
      <c r="O1442" s="23" t="str">
        <f>IF('AccuValve Takeoff'!N1443="","",'AccuValve Takeoff'!N1443)</f>
        <v/>
      </c>
      <c r="P1442" s="23" t="str">
        <f>IF('AccuValve Takeoff'!O1443="","",'AccuValve Takeoff'!O1443)</f>
        <v/>
      </c>
      <c r="Q1442" s="23" t="str">
        <f>IF('AccuValve Takeoff'!P1443="","",'AccuValve Takeoff'!P1443)</f>
        <v/>
      </c>
      <c r="R1442" s="34" t="str">
        <f>IF('AccuValve Takeoff'!Q1443="","",'AccuValve Takeoff'!Q1443)</f>
        <v xml:space="preserve"> </v>
      </c>
      <c r="S1442" s="35" t="str">
        <f>'AccuValve Takeoff'!T1443</f>
        <v/>
      </c>
      <c r="T1442" s="35" t="str">
        <f>'AccuValve Takeoff'!U1443</f>
        <v/>
      </c>
      <c r="U1442" s="325" t="str">
        <f>'AccuValve Takeoff'!BC1443</f>
        <v/>
      </c>
      <c r="V1442" s="38"/>
      <c r="W1442" s="11"/>
      <c r="X1442" s="11"/>
      <c r="Y1442" s="11"/>
    </row>
    <row r="1443" spans="1:25" ht="20.100000000000001" customHeight="1" x14ac:dyDescent="0.2">
      <c r="A1443" s="12">
        <v>1435</v>
      </c>
      <c r="B1443" s="23" t="str">
        <f>IF('AccuValve Takeoff'!B1444="","",'AccuValve Takeoff'!B1444)</f>
        <v/>
      </c>
      <c r="C1443" s="45" t="str">
        <f>IF('AccuValve Takeoff'!C1444="","",'AccuValve Takeoff'!C1444)</f>
        <v/>
      </c>
      <c r="D1443" s="23" t="str">
        <f>IF('AccuValve Takeoff'!D1444="","",'AccuValve Takeoff'!D1444)</f>
        <v/>
      </c>
      <c r="E1443" s="23" t="str">
        <f>IF('AccuValve Takeoff'!S1444="","",'AccuValve Takeoff'!S1444)</f>
        <v/>
      </c>
      <c r="F1443" s="23" t="str">
        <f>IF('AccuValve Takeoff'!F1444="","",'AccuValve Takeoff'!F1444)</f>
        <v/>
      </c>
      <c r="G1443" s="23" t="str">
        <f>IF('AccuValve Takeoff'!R1444="","",'AccuValve Takeoff'!R1444)</f>
        <v/>
      </c>
      <c r="H1443" s="23" t="str">
        <f>IF('AccuValve Takeoff'!G1444="","",'AccuValve Takeoff'!G1444)</f>
        <v/>
      </c>
      <c r="I1443" s="23" t="str">
        <f>IF('AccuValve Takeoff'!H1444="","",'AccuValve Takeoff'!H1444)</f>
        <v/>
      </c>
      <c r="J1443" s="326" t="str">
        <f>IF('AccuValve Takeoff'!I1444="","",IF('AccuValve Takeoff'!I1444="Not Available","",'AccuValve Takeoff'!I1444))</f>
        <v/>
      </c>
      <c r="K1443" s="326" t="str">
        <f>IF('AccuValve Takeoff'!J1444="","",IF('AccuValve Takeoff'!J1444="Not Available","",'AccuValve Takeoff'!J1444))</f>
        <v/>
      </c>
      <c r="L1443" s="326" t="str">
        <f>IF('AccuValve Takeoff'!K1444="","",IF('AccuValve Takeoff'!K1444="Not Available","",'AccuValve Takeoff'!K1444))</f>
        <v/>
      </c>
      <c r="M1443" s="326" t="str">
        <f>IF('AccuValve Takeoff'!L1444="","",IF('AccuValve Takeoff'!L1444="Not Available","",'AccuValve Takeoff'!L1444))</f>
        <v/>
      </c>
      <c r="N1443" s="326" t="str">
        <f>IF('AccuValve Takeoff'!M1444="","",IF('AccuValve Takeoff'!M1444="Not Available","",'AccuValve Takeoff'!M1444))</f>
        <v/>
      </c>
      <c r="O1443" s="23" t="str">
        <f>IF('AccuValve Takeoff'!N1444="","",'AccuValve Takeoff'!N1444)</f>
        <v/>
      </c>
      <c r="P1443" s="23" t="str">
        <f>IF('AccuValve Takeoff'!O1444="","",'AccuValve Takeoff'!O1444)</f>
        <v/>
      </c>
      <c r="Q1443" s="23" t="str">
        <f>IF('AccuValve Takeoff'!P1444="","",'AccuValve Takeoff'!P1444)</f>
        <v/>
      </c>
      <c r="R1443" s="34" t="str">
        <f>IF('AccuValve Takeoff'!Q1444="","",'AccuValve Takeoff'!Q1444)</f>
        <v xml:space="preserve"> </v>
      </c>
      <c r="S1443" s="35" t="str">
        <f>'AccuValve Takeoff'!T1444</f>
        <v/>
      </c>
      <c r="T1443" s="35" t="str">
        <f>'AccuValve Takeoff'!U1444</f>
        <v/>
      </c>
      <c r="U1443" s="325" t="str">
        <f>'AccuValve Takeoff'!BC1444</f>
        <v/>
      </c>
      <c r="V1443" s="38"/>
      <c r="W1443" s="11"/>
      <c r="X1443" s="11"/>
      <c r="Y1443" s="11"/>
    </row>
    <row r="1444" spans="1:25" ht="20.100000000000001" customHeight="1" x14ac:dyDescent="0.2">
      <c r="A1444" s="12">
        <v>1436</v>
      </c>
      <c r="B1444" s="23" t="str">
        <f>IF('AccuValve Takeoff'!B1445="","",'AccuValve Takeoff'!B1445)</f>
        <v/>
      </c>
      <c r="C1444" s="45" t="str">
        <f>IF('AccuValve Takeoff'!C1445="","",'AccuValve Takeoff'!C1445)</f>
        <v/>
      </c>
      <c r="D1444" s="23" t="str">
        <f>IF('AccuValve Takeoff'!D1445="","",'AccuValve Takeoff'!D1445)</f>
        <v/>
      </c>
      <c r="E1444" s="23" t="str">
        <f>IF('AccuValve Takeoff'!S1445="","",'AccuValve Takeoff'!S1445)</f>
        <v/>
      </c>
      <c r="F1444" s="23" t="str">
        <f>IF('AccuValve Takeoff'!F1445="","",'AccuValve Takeoff'!F1445)</f>
        <v/>
      </c>
      <c r="G1444" s="23" t="str">
        <f>IF('AccuValve Takeoff'!R1445="","",'AccuValve Takeoff'!R1445)</f>
        <v/>
      </c>
      <c r="H1444" s="23" t="str">
        <f>IF('AccuValve Takeoff'!G1445="","",'AccuValve Takeoff'!G1445)</f>
        <v/>
      </c>
      <c r="I1444" s="23" t="str">
        <f>IF('AccuValve Takeoff'!H1445="","",'AccuValve Takeoff'!H1445)</f>
        <v/>
      </c>
      <c r="J1444" s="326" t="str">
        <f>IF('AccuValve Takeoff'!I1445="","",IF('AccuValve Takeoff'!I1445="Not Available","",'AccuValve Takeoff'!I1445))</f>
        <v/>
      </c>
      <c r="K1444" s="326" t="str">
        <f>IF('AccuValve Takeoff'!J1445="","",IF('AccuValve Takeoff'!J1445="Not Available","",'AccuValve Takeoff'!J1445))</f>
        <v/>
      </c>
      <c r="L1444" s="326" t="str">
        <f>IF('AccuValve Takeoff'!K1445="","",IF('AccuValve Takeoff'!K1445="Not Available","",'AccuValve Takeoff'!K1445))</f>
        <v/>
      </c>
      <c r="M1444" s="326" t="str">
        <f>IF('AccuValve Takeoff'!L1445="","",IF('AccuValve Takeoff'!L1445="Not Available","",'AccuValve Takeoff'!L1445))</f>
        <v/>
      </c>
      <c r="N1444" s="326" t="str">
        <f>IF('AccuValve Takeoff'!M1445="","",IF('AccuValve Takeoff'!M1445="Not Available","",'AccuValve Takeoff'!M1445))</f>
        <v/>
      </c>
      <c r="O1444" s="23" t="str">
        <f>IF('AccuValve Takeoff'!N1445="","",'AccuValve Takeoff'!N1445)</f>
        <v/>
      </c>
      <c r="P1444" s="23" t="str">
        <f>IF('AccuValve Takeoff'!O1445="","",'AccuValve Takeoff'!O1445)</f>
        <v/>
      </c>
      <c r="Q1444" s="23" t="str">
        <f>IF('AccuValve Takeoff'!P1445="","",'AccuValve Takeoff'!P1445)</f>
        <v/>
      </c>
      <c r="R1444" s="34" t="str">
        <f>IF('AccuValve Takeoff'!Q1445="","",'AccuValve Takeoff'!Q1445)</f>
        <v xml:space="preserve"> </v>
      </c>
      <c r="S1444" s="35" t="str">
        <f>'AccuValve Takeoff'!T1445</f>
        <v/>
      </c>
      <c r="T1444" s="35" t="str">
        <f>'AccuValve Takeoff'!U1445</f>
        <v/>
      </c>
      <c r="U1444" s="325" t="str">
        <f>'AccuValve Takeoff'!BC1445</f>
        <v/>
      </c>
      <c r="V1444" s="38"/>
      <c r="W1444" s="11"/>
      <c r="X1444" s="11"/>
      <c r="Y1444" s="11"/>
    </row>
    <row r="1445" spans="1:25" ht="20.100000000000001" customHeight="1" x14ac:dyDescent="0.2">
      <c r="A1445" s="12">
        <v>1437</v>
      </c>
      <c r="B1445" s="23" t="str">
        <f>IF('AccuValve Takeoff'!B1446="","",'AccuValve Takeoff'!B1446)</f>
        <v/>
      </c>
      <c r="C1445" s="45" t="str">
        <f>IF('AccuValve Takeoff'!C1446="","",'AccuValve Takeoff'!C1446)</f>
        <v/>
      </c>
      <c r="D1445" s="23" t="str">
        <f>IF('AccuValve Takeoff'!D1446="","",'AccuValve Takeoff'!D1446)</f>
        <v/>
      </c>
      <c r="E1445" s="23" t="str">
        <f>IF('AccuValve Takeoff'!S1446="","",'AccuValve Takeoff'!S1446)</f>
        <v/>
      </c>
      <c r="F1445" s="23" t="str">
        <f>IF('AccuValve Takeoff'!F1446="","",'AccuValve Takeoff'!F1446)</f>
        <v/>
      </c>
      <c r="G1445" s="23" t="str">
        <f>IF('AccuValve Takeoff'!R1446="","",'AccuValve Takeoff'!R1446)</f>
        <v/>
      </c>
      <c r="H1445" s="23" t="str">
        <f>IF('AccuValve Takeoff'!G1446="","",'AccuValve Takeoff'!G1446)</f>
        <v/>
      </c>
      <c r="I1445" s="23" t="str">
        <f>IF('AccuValve Takeoff'!H1446="","",'AccuValve Takeoff'!H1446)</f>
        <v/>
      </c>
      <c r="J1445" s="326" t="str">
        <f>IF('AccuValve Takeoff'!I1446="","",IF('AccuValve Takeoff'!I1446="Not Available","",'AccuValve Takeoff'!I1446))</f>
        <v/>
      </c>
      <c r="K1445" s="326" t="str">
        <f>IF('AccuValve Takeoff'!J1446="","",IF('AccuValve Takeoff'!J1446="Not Available","",'AccuValve Takeoff'!J1446))</f>
        <v/>
      </c>
      <c r="L1445" s="326" t="str">
        <f>IF('AccuValve Takeoff'!K1446="","",IF('AccuValve Takeoff'!K1446="Not Available","",'AccuValve Takeoff'!K1446))</f>
        <v/>
      </c>
      <c r="M1445" s="326" t="str">
        <f>IF('AccuValve Takeoff'!L1446="","",IF('AccuValve Takeoff'!L1446="Not Available","",'AccuValve Takeoff'!L1446))</f>
        <v/>
      </c>
      <c r="N1445" s="326" t="str">
        <f>IF('AccuValve Takeoff'!M1446="","",IF('AccuValve Takeoff'!M1446="Not Available","",'AccuValve Takeoff'!M1446))</f>
        <v/>
      </c>
      <c r="O1445" s="23" t="str">
        <f>IF('AccuValve Takeoff'!N1446="","",'AccuValve Takeoff'!N1446)</f>
        <v/>
      </c>
      <c r="P1445" s="23" t="str">
        <f>IF('AccuValve Takeoff'!O1446="","",'AccuValve Takeoff'!O1446)</f>
        <v/>
      </c>
      <c r="Q1445" s="23" t="str">
        <f>IF('AccuValve Takeoff'!P1446="","",'AccuValve Takeoff'!P1446)</f>
        <v/>
      </c>
      <c r="R1445" s="34" t="str">
        <f>IF('AccuValve Takeoff'!Q1446="","",'AccuValve Takeoff'!Q1446)</f>
        <v xml:space="preserve"> </v>
      </c>
      <c r="S1445" s="35" t="str">
        <f>'AccuValve Takeoff'!T1446</f>
        <v/>
      </c>
      <c r="T1445" s="35" t="str">
        <f>'AccuValve Takeoff'!U1446</f>
        <v/>
      </c>
      <c r="U1445" s="325" t="str">
        <f>'AccuValve Takeoff'!BC1446</f>
        <v/>
      </c>
      <c r="V1445" s="38"/>
      <c r="W1445" s="11"/>
      <c r="X1445" s="11"/>
      <c r="Y1445" s="11"/>
    </row>
    <row r="1446" spans="1:25" ht="20.100000000000001" customHeight="1" x14ac:dyDescent="0.2">
      <c r="A1446" s="12">
        <v>1438</v>
      </c>
      <c r="B1446" s="23" t="str">
        <f>IF('AccuValve Takeoff'!B1447="","",'AccuValve Takeoff'!B1447)</f>
        <v/>
      </c>
      <c r="C1446" s="45" t="str">
        <f>IF('AccuValve Takeoff'!C1447="","",'AccuValve Takeoff'!C1447)</f>
        <v/>
      </c>
      <c r="D1446" s="23" t="str">
        <f>IF('AccuValve Takeoff'!D1447="","",'AccuValve Takeoff'!D1447)</f>
        <v/>
      </c>
      <c r="E1446" s="23" t="str">
        <f>IF('AccuValve Takeoff'!S1447="","",'AccuValve Takeoff'!S1447)</f>
        <v/>
      </c>
      <c r="F1446" s="23" t="str">
        <f>IF('AccuValve Takeoff'!F1447="","",'AccuValve Takeoff'!F1447)</f>
        <v/>
      </c>
      <c r="G1446" s="23" t="str">
        <f>IF('AccuValve Takeoff'!R1447="","",'AccuValve Takeoff'!R1447)</f>
        <v/>
      </c>
      <c r="H1446" s="23" t="str">
        <f>IF('AccuValve Takeoff'!G1447="","",'AccuValve Takeoff'!G1447)</f>
        <v/>
      </c>
      <c r="I1446" s="23" t="str">
        <f>IF('AccuValve Takeoff'!H1447="","",'AccuValve Takeoff'!H1447)</f>
        <v/>
      </c>
      <c r="J1446" s="326" t="str">
        <f>IF('AccuValve Takeoff'!I1447="","",IF('AccuValve Takeoff'!I1447="Not Available","",'AccuValve Takeoff'!I1447))</f>
        <v/>
      </c>
      <c r="K1446" s="326" t="str">
        <f>IF('AccuValve Takeoff'!J1447="","",IF('AccuValve Takeoff'!J1447="Not Available","",'AccuValve Takeoff'!J1447))</f>
        <v/>
      </c>
      <c r="L1446" s="326" t="str">
        <f>IF('AccuValve Takeoff'!K1447="","",IF('AccuValve Takeoff'!K1447="Not Available","",'AccuValve Takeoff'!K1447))</f>
        <v/>
      </c>
      <c r="M1446" s="326" t="str">
        <f>IF('AccuValve Takeoff'!L1447="","",IF('AccuValve Takeoff'!L1447="Not Available","",'AccuValve Takeoff'!L1447))</f>
        <v/>
      </c>
      <c r="N1446" s="326" t="str">
        <f>IF('AccuValve Takeoff'!M1447="","",IF('AccuValve Takeoff'!M1447="Not Available","",'AccuValve Takeoff'!M1447))</f>
        <v/>
      </c>
      <c r="O1446" s="23" t="str">
        <f>IF('AccuValve Takeoff'!N1447="","",'AccuValve Takeoff'!N1447)</f>
        <v/>
      </c>
      <c r="P1446" s="23" t="str">
        <f>IF('AccuValve Takeoff'!O1447="","",'AccuValve Takeoff'!O1447)</f>
        <v/>
      </c>
      <c r="Q1446" s="23" t="str">
        <f>IF('AccuValve Takeoff'!P1447="","",'AccuValve Takeoff'!P1447)</f>
        <v/>
      </c>
      <c r="R1446" s="34" t="str">
        <f>IF('AccuValve Takeoff'!Q1447="","",'AccuValve Takeoff'!Q1447)</f>
        <v xml:space="preserve"> </v>
      </c>
      <c r="S1446" s="35" t="str">
        <f>'AccuValve Takeoff'!T1447</f>
        <v/>
      </c>
      <c r="T1446" s="35" t="str">
        <f>'AccuValve Takeoff'!U1447</f>
        <v/>
      </c>
      <c r="U1446" s="325" t="str">
        <f>'AccuValve Takeoff'!BC1447</f>
        <v/>
      </c>
      <c r="V1446" s="38"/>
      <c r="W1446" s="11"/>
      <c r="X1446" s="11"/>
      <c r="Y1446" s="11"/>
    </row>
    <row r="1447" spans="1:25" ht="20.100000000000001" customHeight="1" x14ac:dyDescent="0.2">
      <c r="A1447" s="12">
        <v>1439</v>
      </c>
      <c r="B1447" s="23" t="str">
        <f>IF('AccuValve Takeoff'!B1448="","",'AccuValve Takeoff'!B1448)</f>
        <v/>
      </c>
      <c r="C1447" s="45" t="str">
        <f>IF('AccuValve Takeoff'!C1448="","",'AccuValve Takeoff'!C1448)</f>
        <v/>
      </c>
      <c r="D1447" s="23" t="str">
        <f>IF('AccuValve Takeoff'!D1448="","",'AccuValve Takeoff'!D1448)</f>
        <v/>
      </c>
      <c r="E1447" s="23" t="str">
        <f>IF('AccuValve Takeoff'!S1448="","",'AccuValve Takeoff'!S1448)</f>
        <v/>
      </c>
      <c r="F1447" s="23" t="str">
        <f>IF('AccuValve Takeoff'!F1448="","",'AccuValve Takeoff'!F1448)</f>
        <v/>
      </c>
      <c r="G1447" s="23" t="str">
        <f>IF('AccuValve Takeoff'!R1448="","",'AccuValve Takeoff'!R1448)</f>
        <v/>
      </c>
      <c r="H1447" s="23" t="str">
        <f>IF('AccuValve Takeoff'!G1448="","",'AccuValve Takeoff'!G1448)</f>
        <v/>
      </c>
      <c r="I1447" s="23" t="str">
        <f>IF('AccuValve Takeoff'!H1448="","",'AccuValve Takeoff'!H1448)</f>
        <v/>
      </c>
      <c r="J1447" s="326" t="str">
        <f>IF('AccuValve Takeoff'!I1448="","",IF('AccuValve Takeoff'!I1448="Not Available","",'AccuValve Takeoff'!I1448))</f>
        <v/>
      </c>
      <c r="K1447" s="326" t="str">
        <f>IF('AccuValve Takeoff'!J1448="","",IF('AccuValve Takeoff'!J1448="Not Available","",'AccuValve Takeoff'!J1448))</f>
        <v/>
      </c>
      <c r="L1447" s="326" t="str">
        <f>IF('AccuValve Takeoff'!K1448="","",IF('AccuValve Takeoff'!K1448="Not Available","",'AccuValve Takeoff'!K1448))</f>
        <v/>
      </c>
      <c r="M1447" s="326" t="str">
        <f>IF('AccuValve Takeoff'!L1448="","",IF('AccuValve Takeoff'!L1448="Not Available","",'AccuValve Takeoff'!L1448))</f>
        <v/>
      </c>
      <c r="N1447" s="326" t="str">
        <f>IF('AccuValve Takeoff'!M1448="","",IF('AccuValve Takeoff'!M1448="Not Available","",'AccuValve Takeoff'!M1448))</f>
        <v/>
      </c>
      <c r="O1447" s="23" t="str">
        <f>IF('AccuValve Takeoff'!N1448="","",'AccuValve Takeoff'!N1448)</f>
        <v/>
      </c>
      <c r="P1447" s="23" t="str">
        <f>IF('AccuValve Takeoff'!O1448="","",'AccuValve Takeoff'!O1448)</f>
        <v/>
      </c>
      <c r="Q1447" s="23" t="str">
        <f>IF('AccuValve Takeoff'!P1448="","",'AccuValve Takeoff'!P1448)</f>
        <v/>
      </c>
      <c r="R1447" s="34" t="str">
        <f>IF('AccuValve Takeoff'!Q1448="","",'AccuValve Takeoff'!Q1448)</f>
        <v xml:space="preserve"> </v>
      </c>
      <c r="S1447" s="35" t="str">
        <f>'AccuValve Takeoff'!T1448</f>
        <v/>
      </c>
      <c r="T1447" s="35" t="str">
        <f>'AccuValve Takeoff'!U1448</f>
        <v/>
      </c>
      <c r="U1447" s="325" t="str">
        <f>'AccuValve Takeoff'!BC1448</f>
        <v/>
      </c>
      <c r="V1447" s="38"/>
      <c r="W1447" s="11"/>
      <c r="X1447" s="11"/>
      <c r="Y1447" s="11"/>
    </row>
    <row r="1448" spans="1:25" ht="20.100000000000001" customHeight="1" x14ac:dyDescent="0.2">
      <c r="A1448" s="12">
        <v>1440</v>
      </c>
      <c r="B1448" s="23" t="str">
        <f>IF('AccuValve Takeoff'!B1449="","",'AccuValve Takeoff'!B1449)</f>
        <v/>
      </c>
      <c r="C1448" s="45" t="str">
        <f>IF('AccuValve Takeoff'!C1449="","",'AccuValve Takeoff'!C1449)</f>
        <v/>
      </c>
      <c r="D1448" s="23" t="str">
        <f>IF('AccuValve Takeoff'!D1449="","",'AccuValve Takeoff'!D1449)</f>
        <v/>
      </c>
      <c r="E1448" s="23" t="str">
        <f>IF('AccuValve Takeoff'!S1449="","",'AccuValve Takeoff'!S1449)</f>
        <v/>
      </c>
      <c r="F1448" s="23" t="str">
        <f>IF('AccuValve Takeoff'!F1449="","",'AccuValve Takeoff'!F1449)</f>
        <v/>
      </c>
      <c r="G1448" s="23" t="str">
        <f>IF('AccuValve Takeoff'!R1449="","",'AccuValve Takeoff'!R1449)</f>
        <v/>
      </c>
      <c r="H1448" s="23" t="str">
        <f>IF('AccuValve Takeoff'!G1449="","",'AccuValve Takeoff'!G1449)</f>
        <v/>
      </c>
      <c r="I1448" s="23" t="str">
        <f>IF('AccuValve Takeoff'!H1449="","",'AccuValve Takeoff'!H1449)</f>
        <v/>
      </c>
      <c r="J1448" s="326" t="str">
        <f>IF('AccuValve Takeoff'!I1449="","",IF('AccuValve Takeoff'!I1449="Not Available","",'AccuValve Takeoff'!I1449))</f>
        <v/>
      </c>
      <c r="K1448" s="326" t="str">
        <f>IF('AccuValve Takeoff'!J1449="","",IF('AccuValve Takeoff'!J1449="Not Available","",'AccuValve Takeoff'!J1449))</f>
        <v/>
      </c>
      <c r="L1448" s="326" t="str">
        <f>IF('AccuValve Takeoff'!K1449="","",IF('AccuValve Takeoff'!K1449="Not Available","",'AccuValve Takeoff'!K1449))</f>
        <v/>
      </c>
      <c r="M1448" s="326" t="str">
        <f>IF('AccuValve Takeoff'!L1449="","",IF('AccuValve Takeoff'!L1449="Not Available","",'AccuValve Takeoff'!L1449))</f>
        <v/>
      </c>
      <c r="N1448" s="326" t="str">
        <f>IF('AccuValve Takeoff'!M1449="","",IF('AccuValve Takeoff'!M1449="Not Available","",'AccuValve Takeoff'!M1449))</f>
        <v/>
      </c>
      <c r="O1448" s="23" t="str">
        <f>IF('AccuValve Takeoff'!N1449="","",'AccuValve Takeoff'!N1449)</f>
        <v/>
      </c>
      <c r="P1448" s="23" t="str">
        <f>IF('AccuValve Takeoff'!O1449="","",'AccuValve Takeoff'!O1449)</f>
        <v/>
      </c>
      <c r="Q1448" s="23" t="str">
        <f>IF('AccuValve Takeoff'!P1449="","",'AccuValve Takeoff'!P1449)</f>
        <v/>
      </c>
      <c r="R1448" s="34" t="str">
        <f>IF('AccuValve Takeoff'!Q1449="","",'AccuValve Takeoff'!Q1449)</f>
        <v xml:space="preserve"> </v>
      </c>
      <c r="S1448" s="35" t="str">
        <f>'AccuValve Takeoff'!T1449</f>
        <v/>
      </c>
      <c r="T1448" s="35" t="str">
        <f>'AccuValve Takeoff'!U1449</f>
        <v/>
      </c>
      <c r="U1448" s="325" t="str">
        <f>'AccuValve Takeoff'!BC1449</f>
        <v/>
      </c>
      <c r="V1448" s="38"/>
      <c r="W1448" s="11"/>
      <c r="X1448" s="11"/>
      <c r="Y1448" s="11"/>
    </row>
    <row r="1449" spans="1:25" ht="20.100000000000001" customHeight="1" x14ac:dyDescent="0.2">
      <c r="A1449" s="12">
        <v>1441</v>
      </c>
      <c r="B1449" s="23" t="str">
        <f>IF('AccuValve Takeoff'!B1450="","",'AccuValve Takeoff'!B1450)</f>
        <v/>
      </c>
      <c r="C1449" s="45" t="str">
        <f>IF('AccuValve Takeoff'!C1450="","",'AccuValve Takeoff'!C1450)</f>
        <v/>
      </c>
      <c r="D1449" s="23" t="str">
        <f>IF('AccuValve Takeoff'!D1450="","",'AccuValve Takeoff'!D1450)</f>
        <v/>
      </c>
      <c r="E1449" s="23" t="str">
        <f>IF('AccuValve Takeoff'!S1450="","",'AccuValve Takeoff'!S1450)</f>
        <v/>
      </c>
      <c r="F1449" s="23" t="str">
        <f>IF('AccuValve Takeoff'!F1450="","",'AccuValve Takeoff'!F1450)</f>
        <v/>
      </c>
      <c r="G1449" s="23" t="str">
        <f>IF('AccuValve Takeoff'!R1450="","",'AccuValve Takeoff'!R1450)</f>
        <v/>
      </c>
      <c r="H1449" s="23" t="str">
        <f>IF('AccuValve Takeoff'!G1450="","",'AccuValve Takeoff'!G1450)</f>
        <v/>
      </c>
      <c r="I1449" s="23" t="str">
        <f>IF('AccuValve Takeoff'!H1450="","",'AccuValve Takeoff'!H1450)</f>
        <v/>
      </c>
      <c r="J1449" s="326" t="str">
        <f>IF('AccuValve Takeoff'!I1450="","",IF('AccuValve Takeoff'!I1450="Not Available","",'AccuValve Takeoff'!I1450))</f>
        <v/>
      </c>
      <c r="K1449" s="326" t="str">
        <f>IF('AccuValve Takeoff'!J1450="","",IF('AccuValve Takeoff'!J1450="Not Available","",'AccuValve Takeoff'!J1450))</f>
        <v/>
      </c>
      <c r="L1449" s="326" t="str">
        <f>IF('AccuValve Takeoff'!K1450="","",IF('AccuValve Takeoff'!K1450="Not Available","",'AccuValve Takeoff'!K1450))</f>
        <v/>
      </c>
      <c r="M1449" s="326" t="str">
        <f>IF('AccuValve Takeoff'!L1450="","",IF('AccuValve Takeoff'!L1450="Not Available","",'AccuValve Takeoff'!L1450))</f>
        <v/>
      </c>
      <c r="N1449" s="326" t="str">
        <f>IF('AccuValve Takeoff'!M1450="","",IF('AccuValve Takeoff'!M1450="Not Available","",'AccuValve Takeoff'!M1450))</f>
        <v/>
      </c>
      <c r="O1449" s="23" t="str">
        <f>IF('AccuValve Takeoff'!N1450="","",'AccuValve Takeoff'!N1450)</f>
        <v/>
      </c>
      <c r="P1449" s="23" t="str">
        <f>IF('AccuValve Takeoff'!O1450="","",'AccuValve Takeoff'!O1450)</f>
        <v/>
      </c>
      <c r="Q1449" s="23" t="str">
        <f>IF('AccuValve Takeoff'!P1450="","",'AccuValve Takeoff'!P1450)</f>
        <v/>
      </c>
      <c r="R1449" s="34" t="str">
        <f>IF('AccuValve Takeoff'!Q1450="","",'AccuValve Takeoff'!Q1450)</f>
        <v xml:space="preserve"> </v>
      </c>
      <c r="S1449" s="35" t="str">
        <f>'AccuValve Takeoff'!T1450</f>
        <v/>
      </c>
      <c r="T1449" s="35" t="str">
        <f>'AccuValve Takeoff'!U1450</f>
        <v/>
      </c>
      <c r="U1449" s="325" t="str">
        <f>'AccuValve Takeoff'!BC1450</f>
        <v/>
      </c>
      <c r="V1449" s="38"/>
      <c r="W1449" s="11"/>
      <c r="X1449" s="11"/>
      <c r="Y1449" s="11"/>
    </row>
    <row r="1450" spans="1:25" ht="20.100000000000001" customHeight="1" x14ac:dyDescent="0.2">
      <c r="A1450" s="12">
        <v>1442</v>
      </c>
      <c r="B1450" s="23" t="str">
        <f>IF('AccuValve Takeoff'!B1451="","",'AccuValve Takeoff'!B1451)</f>
        <v/>
      </c>
      <c r="C1450" s="45" t="str">
        <f>IF('AccuValve Takeoff'!C1451="","",'AccuValve Takeoff'!C1451)</f>
        <v/>
      </c>
      <c r="D1450" s="23" t="str">
        <f>IF('AccuValve Takeoff'!D1451="","",'AccuValve Takeoff'!D1451)</f>
        <v/>
      </c>
      <c r="E1450" s="23" t="str">
        <f>IF('AccuValve Takeoff'!S1451="","",'AccuValve Takeoff'!S1451)</f>
        <v/>
      </c>
      <c r="F1450" s="23" t="str">
        <f>IF('AccuValve Takeoff'!F1451="","",'AccuValve Takeoff'!F1451)</f>
        <v/>
      </c>
      <c r="G1450" s="23" t="str">
        <f>IF('AccuValve Takeoff'!R1451="","",'AccuValve Takeoff'!R1451)</f>
        <v/>
      </c>
      <c r="H1450" s="23" t="str">
        <f>IF('AccuValve Takeoff'!G1451="","",'AccuValve Takeoff'!G1451)</f>
        <v/>
      </c>
      <c r="I1450" s="23" t="str">
        <f>IF('AccuValve Takeoff'!H1451="","",'AccuValve Takeoff'!H1451)</f>
        <v/>
      </c>
      <c r="J1450" s="326" t="str">
        <f>IF('AccuValve Takeoff'!I1451="","",IF('AccuValve Takeoff'!I1451="Not Available","",'AccuValve Takeoff'!I1451))</f>
        <v/>
      </c>
      <c r="K1450" s="326" t="str">
        <f>IF('AccuValve Takeoff'!J1451="","",IF('AccuValve Takeoff'!J1451="Not Available","",'AccuValve Takeoff'!J1451))</f>
        <v/>
      </c>
      <c r="L1450" s="326" t="str">
        <f>IF('AccuValve Takeoff'!K1451="","",IF('AccuValve Takeoff'!K1451="Not Available","",'AccuValve Takeoff'!K1451))</f>
        <v/>
      </c>
      <c r="M1450" s="326" t="str">
        <f>IF('AccuValve Takeoff'!L1451="","",IF('AccuValve Takeoff'!L1451="Not Available","",'AccuValve Takeoff'!L1451))</f>
        <v/>
      </c>
      <c r="N1450" s="326" t="str">
        <f>IF('AccuValve Takeoff'!M1451="","",IF('AccuValve Takeoff'!M1451="Not Available","",'AccuValve Takeoff'!M1451))</f>
        <v/>
      </c>
      <c r="O1450" s="23" t="str">
        <f>IF('AccuValve Takeoff'!N1451="","",'AccuValve Takeoff'!N1451)</f>
        <v/>
      </c>
      <c r="P1450" s="23" t="str">
        <f>IF('AccuValve Takeoff'!O1451="","",'AccuValve Takeoff'!O1451)</f>
        <v/>
      </c>
      <c r="Q1450" s="23" t="str">
        <f>IF('AccuValve Takeoff'!P1451="","",'AccuValve Takeoff'!P1451)</f>
        <v/>
      </c>
      <c r="R1450" s="34" t="str">
        <f>IF('AccuValve Takeoff'!Q1451="","",'AccuValve Takeoff'!Q1451)</f>
        <v xml:space="preserve"> </v>
      </c>
      <c r="S1450" s="35" t="str">
        <f>'AccuValve Takeoff'!T1451</f>
        <v/>
      </c>
      <c r="T1450" s="35" t="str">
        <f>'AccuValve Takeoff'!U1451</f>
        <v/>
      </c>
      <c r="U1450" s="325" t="str">
        <f>'AccuValve Takeoff'!BC1451</f>
        <v/>
      </c>
      <c r="V1450" s="38"/>
      <c r="W1450" s="11"/>
      <c r="X1450" s="11"/>
      <c r="Y1450" s="11"/>
    </row>
    <row r="1451" spans="1:25" ht="20.100000000000001" customHeight="1" x14ac:dyDescent="0.2">
      <c r="A1451" s="12">
        <v>1443</v>
      </c>
      <c r="B1451" s="23" t="str">
        <f>IF('AccuValve Takeoff'!B1452="","",'AccuValve Takeoff'!B1452)</f>
        <v/>
      </c>
      <c r="C1451" s="45" t="str">
        <f>IF('AccuValve Takeoff'!C1452="","",'AccuValve Takeoff'!C1452)</f>
        <v/>
      </c>
      <c r="D1451" s="23" t="str">
        <f>IF('AccuValve Takeoff'!D1452="","",'AccuValve Takeoff'!D1452)</f>
        <v/>
      </c>
      <c r="E1451" s="23" t="str">
        <f>IF('AccuValve Takeoff'!S1452="","",'AccuValve Takeoff'!S1452)</f>
        <v/>
      </c>
      <c r="F1451" s="23" t="str">
        <f>IF('AccuValve Takeoff'!F1452="","",'AccuValve Takeoff'!F1452)</f>
        <v/>
      </c>
      <c r="G1451" s="23" t="str">
        <f>IF('AccuValve Takeoff'!R1452="","",'AccuValve Takeoff'!R1452)</f>
        <v/>
      </c>
      <c r="H1451" s="23" t="str">
        <f>IF('AccuValve Takeoff'!G1452="","",'AccuValve Takeoff'!G1452)</f>
        <v/>
      </c>
      <c r="I1451" s="23" t="str">
        <f>IF('AccuValve Takeoff'!H1452="","",'AccuValve Takeoff'!H1452)</f>
        <v/>
      </c>
      <c r="J1451" s="326" t="str">
        <f>IF('AccuValve Takeoff'!I1452="","",IF('AccuValve Takeoff'!I1452="Not Available","",'AccuValve Takeoff'!I1452))</f>
        <v/>
      </c>
      <c r="K1451" s="326" t="str">
        <f>IF('AccuValve Takeoff'!J1452="","",IF('AccuValve Takeoff'!J1452="Not Available","",'AccuValve Takeoff'!J1452))</f>
        <v/>
      </c>
      <c r="L1451" s="326" t="str">
        <f>IF('AccuValve Takeoff'!K1452="","",IF('AccuValve Takeoff'!K1452="Not Available","",'AccuValve Takeoff'!K1452))</f>
        <v/>
      </c>
      <c r="M1451" s="326" t="str">
        <f>IF('AccuValve Takeoff'!L1452="","",IF('AccuValve Takeoff'!L1452="Not Available","",'AccuValve Takeoff'!L1452))</f>
        <v/>
      </c>
      <c r="N1451" s="326" t="str">
        <f>IF('AccuValve Takeoff'!M1452="","",IF('AccuValve Takeoff'!M1452="Not Available","",'AccuValve Takeoff'!M1452))</f>
        <v/>
      </c>
      <c r="O1451" s="23" t="str">
        <f>IF('AccuValve Takeoff'!N1452="","",'AccuValve Takeoff'!N1452)</f>
        <v/>
      </c>
      <c r="P1451" s="23" t="str">
        <f>IF('AccuValve Takeoff'!O1452="","",'AccuValve Takeoff'!O1452)</f>
        <v/>
      </c>
      <c r="Q1451" s="23" t="str">
        <f>IF('AccuValve Takeoff'!P1452="","",'AccuValve Takeoff'!P1452)</f>
        <v/>
      </c>
      <c r="R1451" s="34" t="str">
        <f>IF('AccuValve Takeoff'!Q1452="","",'AccuValve Takeoff'!Q1452)</f>
        <v xml:space="preserve"> </v>
      </c>
      <c r="S1451" s="35" t="str">
        <f>'AccuValve Takeoff'!T1452</f>
        <v/>
      </c>
      <c r="T1451" s="35" t="str">
        <f>'AccuValve Takeoff'!U1452</f>
        <v/>
      </c>
      <c r="U1451" s="325" t="str">
        <f>'AccuValve Takeoff'!BC1452</f>
        <v/>
      </c>
      <c r="V1451" s="38"/>
      <c r="W1451" s="11"/>
      <c r="X1451" s="11"/>
      <c r="Y1451" s="11"/>
    </row>
    <row r="1452" spans="1:25" ht="20.100000000000001" customHeight="1" x14ac:dyDescent="0.2">
      <c r="A1452" s="12">
        <v>1444</v>
      </c>
      <c r="B1452" s="23" t="str">
        <f>IF('AccuValve Takeoff'!B1453="","",'AccuValve Takeoff'!B1453)</f>
        <v/>
      </c>
      <c r="C1452" s="45" t="str">
        <f>IF('AccuValve Takeoff'!C1453="","",'AccuValve Takeoff'!C1453)</f>
        <v/>
      </c>
      <c r="D1452" s="23" t="str">
        <f>IF('AccuValve Takeoff'!D1453="","",'AccuValve Takeoff'!D1453)</f>
        <v/>
      </c>
      <c r="E1452" s="23" t="str">
        <f>IF('AccuValve Takeoff'!S1453="","",'AccuValve Takeoff'!S1453)</f>
        <v/>
      </c>
      <c r="F1452" s="23" t="str">
        <f>IF('AccuValve Takeoff'!F1453="","",'AccuValve Takeoff'!F1453)</f>
        <v/>
      </c>
      <c r="G1452" s="23" t="str">
        <f>IF('AccuValve Takeoff'!R1453="","",'AccuValve Takeoff'!R1453)</f>
        <v/>
      </c>
      <c r="H1452" s="23" t="str">
        <f>IF('AccuValve Takeoff'!G1453="","",'AccuValve Takeoff'!G1453)</f>
        <v/>
      </c>
      <c r="I1452" s="23" t="str">
        <f>IF('AccuValve Takeoff'!H1453="","",'AccuValve Takeoff'!H1453)</f>
        <v/>
      </c>
      <c r="J1452" s="326" t="str">
        <f>IF('AccuValve Takeoff'!I1453="","",IF('AccuValve Takeoff'!I1453="Not Available","",'AccuValve Takeoff'!I1453))</f>
        <v/>
      </c>
      <c r="K1452" s="326" t="str">
        <f>IF('AccuValve Takeoff'!J1453="","",IF('AccuValve Takeoff'!J1453="Not Available","",'AccuValve Takeoff'!J1453))</f>
        <v/>
      </c>
      <c r="L1452" s="326" t="str">
        <f>IF('AccuValve Takeoff'!K1453="","",IF('AccuValve Takeoff'!K1453="Not Available","",'AccuValve Takeoff'!K1453))</f>
        <v/>
      </c>
      <c r="M1452" s="326" t="str">
        <f>IF('AccuValve Takeoff'!L1453="","",IF('AccuValve Takeoff'!L1453="Not Available","",'AccuValve Takeoff'!L1453))</f>
        <v/>
      </c>
      <c r="N1452" s="326" t="str">
        <f>IF('AccuValve Takeoff'!M1453="","",IF('AccuValve Takeoff'!M1453="Not Available","",'AccuValve Takeoff'!M1453))</f>
        <v/>
      </c>
      <c r="O1452" s="23" t="str">
        <f>IF('AccuValve Takeoff'!N1453="","",'AccuValve Takeoff'!N1453)</f>
        <v/>
      </c>
      <c r="P1452" s="23" t="str">
        <f>IF('AccuValve Takeoff'!O1453="","",'AccuValve Takeoff'!O1453)</f>
        <v/>
      </c>
      <c r="Q1452" s="23" t="str">
        <f>IF('AccuValve Takeoff'!P1453="","",'AccuValve Takeoff'!P1453)</f>
        <v/>
      </c>
      <c r="R1452" s="34" t="str">
        <f>IF('AccuValve Takeoff'!Q1453="","",'AccuValve Takeoff'!Q1453)</f>
        <v xml:space="preserve"> </v>
      </c>
      <c r="S1452" s="35" t="str">
        <f>'AccuValve Takeoff'!T1453</f>
        <v/>
      </c>
      <c r="T1452" s="35" t="str">
        <f>'AccuValve Takeoff'!U1453</f>
        <v/>
      </c>
      <c r="U1452" s="325" t="str">
        <f>'AccuValve Takeoff'!BC1453</f>
        <v/>
      </c>
      <c r="V1452" s="38"/>
      <c r="W1452" s="11"/>
      <c r="X1452" s="11"/>
      <c r="Y1452" s="11"/>
    </row>
    <row r="1453" spans="1:25" ht="20.100000000000001" customHeight="1" x14ac:dyDescent="0.2">
      <c r="A1453" s="12">
        <v>1445</v>
      </c>
      <c r="B1453" s="23" t="str">
        <f>IF('AccuValve Takeoff'!B1454="","",'AccuValve Takeoff'!B1454)</f>
        <v/>
      </c>
      <c r="C1453" s="45" t="str">
        <f>IF('AccuValve Takeoff'!C1454="","",'AccuValve Takeoff'!C1454)</f>
        <v/>
      </c>
      <c r="D1453" s="23" t="str">
        <f>IF('AccuValve Takeoff'!D1454="","",'AccuValve Takeoff'!D1454)</f>
        <v/>
      </c>
      <c r="E1453" s="23" t="str">
        <f>IF('AccuValve Takeoff'!S1454="","",'AccuValve Takeoff'!S1454)</f>
        <v/>
      </c>
      <c r="F1453" s="23" t="str">
        <f>IF('AccuValve Takeoff'!F1454="","",'AccuValve Takeoff'!F1454)</f>
        <v/>
      </c>
      <c r="G1453" s="23" t="str">
        <f>IF('AccuValve Takeoff'!R1454="","",'AccuValve Takeoff'!R1454)</f>
        <v/>
      </c>
      <c r="H1453" s="23" t="str">
        <f>IF('AccuValve Takeoff'!G1454="","",'AccuValve Takeoff'!G1454)</f>
        <v/>
      </c>
      <c r="I1453" s="23" t="str">
        <f>IF('AccuValve Takeoff'!H1454="","",'AccuValve Takeoff'!H1454)</f>
        <v/>
      </c>
      <c r="J1453" s="326" t="str">
        <f>IF('AccuValve Takeoff'!I1454="","",IF('AccuValve Takeoff'!I1454="Not Available","",'AccuValve Takeoff'!I1454))</f>
        <v/>
      </c>
      <c r="K1453" s="326" t="str">
        <f>IF('AccuValve Takeoff'!J1454="","",IF('AccuValve Takeoff'!J1454="Not Available","",'AccuValve Takeoff'!J1454))</f>
        <v/>
      </c>
      <c r="L1453" s="326" t="str">
        <f>IF('AccuValve Takeoff'!K1454="","",IF('AccuValve Takeoff'!K1454="Not Available","",'AccuValve Takeoff'!K1454))</f>
        <v/>
      </c>
      <c r="M1453" s="326" t="str">
        <f>IF('AccuValve Takeoff'!L1454="","",IF('AccuValve Takeoff'!L1454="Not Available","",'AccuValve Takeoff'!L1454))</f>
        <v/>
      </c>
      <c r="N1453" s="326" t="str">
        <f>IF('AccuValve Takeoff'!M1454="","",IF('AccuValve Takeoff'!M1454="Not Available","",'AccuValve Takeoff'!M1454))</f>
        <v/>
      </c>
      <c r="O1453" s="23" t="str">
        <f>IF('AccuValve Takeoff'!N1454="","",'AccuValve Takeoff'!N1454)</f>
        <v/>
      </c>
      <c r="P1453" s="23" t="str">
        <f>IF('AccuValve Takeoff'!O1454="","",'AccuValve Takeoff'!O1454)</f>
        <v/>
      </c>
      <c r="Q1453" s="23" t="str">
        <f>IF('AccuValve Takeoff'!P1454="","",'AccuValve Takeoff'!P1454)</f>
        <v/>
      </c>
      <c r="R1453" s="34" t="str">
        <f>IF('AccuValve Takeoff'!Q1454="","",'AccuValve Takeoff'!Q1454)</f>
        <v xml:space="preserve"> </v>
      </c>
      <c r="S1453" s="35" t="str">
        <f>'AccuValve Takeoff'!T1454</f>
        <v/>
      </c>
      <c r="T1453" s="35" t="str">
        <f>'AccuValve Takeoff'!U1454</f>
        <v/>
      </c>
      <c r="U1453" s="325" t="str">
        <f>'AccuValve Takeoff'!BC1454</f>
        <v/>
      </c>
      <c r="V1453" s="38"/>
      <c r="W1453" s="11"/>
      <c r="X1453" s="11"/>
      <c r="Y1453" s="11"/>
    </row>
    <row r="1454" spans="1:25" ht="20.100000000000001" customHeight="1" x14ac:dyDescent="0.2">
      <c r="A1454" s="12">
        <v>1446</v>
      </c>
      <c r="B1454" s="23" t="str">
        <f>IF('AccuValve Takeoff'!B1455="","",'AccuValve Takeoff'!B1455)</f>
        <v/>
      </c>
      <c r="C1454" s="45" t="str">
        <f>IF('AccuValve Takeoff'!C1455="","",'AccuValve Takeoff'!C1455)</f>
        <v/>
      </c>
      <c r="D1454" s="23" t="str">
        <f>IF('AccuValve Takeoff'!D1455="","",'AccuValve Takeoff'!D1455)</f>
        <v/>
      </c>
      <c r="E1454" s="23" t="str">
        <f>IF('AccuValve Takeoff'!S1455="","",'AccuValve Takeoff'!S1455)</f>
        <v/>
      </c>
      <c r="F1454" s="23" t="str">
        <f>IF('AccuValve Takeoff'!F1455="","",'AccuValve Takeoff'!F1455)</f>
        <v/>
      </c>
      <c r="G1454" s="23" t="str">
        <f>IF('AccuValve Takeoff'!R1455="","",'AccuValve Takeoff'!R1455)</f>
        <v/>
      </c>
      <c r="H1454" s="23" t="str">
        <f>IF('AccuValve Takeoff'!G1455="","",'AccuValve Takeoff'!G1455)</f>
        <v/>
      </c>
      <c r="I1454" s="23" t="str">
        <f>IF('AccuValve Takeoff'!H1455="","",'AccuValve Takeoff'!H1455)</f>
        <v/>
      </c>
      <c r="J1454" s="326" t="str">
        <f>IF('AccuValve Takeoff'!I1455="","",IF('AccuValve Takeoff'!I1455="Not Available","",'AccuValve Takeoff'!I1455))</f>
        <v/>
      </c>
      <c r="K1454" s="326" t="str">
        <f>IF('AccuValve Takeoff'!J1455="","",IF('AccuValve Takeoff'!J1455="Not Available","",'AccuValve Takeoff'!J1455))</f>
        <v/>
      </c>
      <c r="L1454" s="326" t="str">
        <f>IF('AccuValve Takeoff'!K1455="","",IF('AccuValve Takeoff'!K1455="Not Available","",'AccuValve Takeoff'!K1455))</f>
        <v/>
      </c>
      <c r="M1454" s="326" t="str">
        <f>IF('AccuValve Takeoff'!L1455="","",IF('AccuValve Takeoff'!L1455="Not Available","",'AccuValve Takeoff'!L1455))</f>
        <v/>
      </c>
      <c r="N1454" s="326" t="str">
        <f>IF('AccuValve Takeoff'!M1455="","",IF('AccuValve Takeoff'!M1455="Not Available","",'AccuValve Takeoff'!M1455))</f>
        <v/>
      </c>
      <c r="O1454" s="23" t="str">
        <f>IF('AccuValve Takeoff'!N1455="","",'AccuValve Takeoff'!N1455)</f>
        <v/>
      </c>
      <c r="P1454" s="23" t="str">
        <f>IF('AccuValve Takeoff'!O1455="","",'AccuValve Takeoff'!O1455)</f>
        <v/>
      </c>
      <c r="Q1454" s="23" t="str">
        <f>IF('AccuValve Takeoff'!P1455="","",'AccuValve Takeoff'!P1455)</f>
        <v/>
      </c>
      <c r="R1454" s="34" t="str">
        <f>IF('AccuValve Takeoff'!Q1455="","",'AccuValve Takeoff'!Q1455)</f>
        <v xml:space="preserve"> </v>
      </c>
      <c r="S1454" s="35" t="str">
        <f>'AccuValve Takeoff'!T1455</f>
        <v/>
      </c>
      <c r="T1454" s="35" t="str">
        <f>'AccuValve Takeoff'!U1455</f>
        <v/>
      </c>
      <c r="U1454" s="325" t="str">
        <f>'AccuValve Takeoff'!BC1455</f>
        <v/>
      </c>
      <c r="V1454" s="38"/>
      <c r="W1454" s="11"/>
      <c r="X1454" s="11"/>
      <c r="Y1454" s="11"/>
    </row>
    <row r="1455" spans="1:25" ht="20.100000000000001" customHeight="1" x14ac:dyDescent="0.2">
      <c r="A1455" s="12">
        <v>1447</v>
      </c>
      <c r="B1455" s="23" t="str">
        <f>IF('AccuValve Takeoff'!B1456="","",'AccuValve Takeoff'!B1456)</f>
        <v/>
      </c>
      <c r="C1455" s="45" t="str">
        <f>IF('AccuValve Takeoff'!C1456="","",'AccuValve Takeoff'!C1456)</f>
        <v/>
      </c>
      <c r="D1455" s="23" t="str">
        <f>IF('AccuValve Takeoff'!D1456="","",'AccuValve Takeoff'!D1456)</f>
        <v/>
      </c>
      <c r="E1455" s="23" t="str">
        <f>IF('AccuValve Takeoff'!S1456="","",'AccuValve Takeoff'!S1456)</f>
        <v/>
      </c>
      <c r="F1455" s="23" t="str">
        <f>IF('AccuValve Takeoff'!F1456="","",'AccuValve Takeoff'!F1456)</f>
        <v/>
      </c>
      <c r="G1455" s="23" t="str">
        <f>IF('AccuValve Takeoff'!R1456="","",'AccuValve Takeoff'!R1456)</f>
        <v/>
      </c>
      <c r="H1455" s="23" t="str">
        <f>IF('AccuValve Takeoff'!G1456="","",'AccuValve Takeoff'!G1456)</f>
        <v/>
      </c>
      <c r="I1455" s="23" t="str">
        <f>IF('AccuValve Takeoff'!H1456="","",'AccuValve Takeoff'!H1456)</f>
        <v/>
      </c>
      <c r="J1455" s="326" t="str">
        <f>IF('AccuValve Takeoff'!I1456="","",IF('AccuValve Takeoff'!I1456="Not Available","",'AccuValve Takeoff'!I1456))</f>
        <v/>
      </c>
      <c r="K1455" s="326" t="str">
        <f>IF('AccuValve Takeoff'!J1456="","",IF('AccuValve Takeoff'!J1456="Not Available","",'AccuValve Takeoff'!J1456))</f>
        <v/>
      </c>
      <c r="L1455" s="326" t="str">
        <f>IF('AccuValve Takeoff'!K1456="","",IF('AccuValve Takeoff'!K1456="Not Available","",'AccuValve Takeoff'!K1456))</f>
        <v/>
      </c>
      <c r="M1455" s="326" t="str">
        <f>IF('AccuValve Takeoff'!L1456="","",IF('AccuValve Takeoff'!L1456="Not Available","",'AccuValve Takeoff'!L1456))</f>
        <v/>
      </c>
      <c r="N1455" s="326" t="str">
        <f>IF('AccuValve Takeoff'!M1456="","",IF('AccuValve Takeoff'!M1456="Not Available","",'AccuValve Takeoff'!M1456))</f>
        <v/>
      </c>
      <c r="O1455" s="23" t="str">
        <f>IF('AccuValve Takeoff'!N1456="","",'AccuValve Takeoff'!N1456)</f>
        <v/>
      </c>
      <c r="P1455" s="23" t="str">
        <f>IF('AccuValve Takeoff'!O1456="","",'AccuValve Takeoff'!O1456)</f>
        <v/>
      </c>
      <c r="Q1455" s="23" t="str">
        <f>IF('AccuValve Takeoff'!P1456="","",'AccuValve Takeoff'!P1456)</f>
        <v/>
      </c>
      <c r="R1455" s="34" t="str">
        <f>IF('AccuValve Takeoff'!Q1456="","",'AccuValve Takeoff'!Q1456)</f>
        <v xml:space="preserve"> </v>
      </c>
      <c r="S1455" s="35" t="str">
        <f>'AccuValve Takeoff'!T1456</f>
        <v/>
      </c>
      <c r="T1455" s="35" t="str">
        <f>'AccuValve Takeoff'!U1456</f>
        <v/>
      </c>
      <c r="U1455" s="325" t="str">
        <f>'AccuValve Takeoff'!BC1456</f>
        <v/>
      </c>
      <c r="V1455" s="38"/>
      <c r="W1455" s="11"/>
      <c r="X1455" s="11"/>
      <c r="Y1455" s="11"/>
    </row>
    <row r="1456" spans="1:25" ht="20.100000000000001" customHeight="1" x14ac:dyDescent="0.2">
      <c r="A1456" s="12">
        <v>1448</v>
      </c>
      <c r="B1456" s="23" t="str">
        <f>IF('AccuValve Takeoff'!B1457="","",'AccuValve Takeoff'!B1457)</f>
        <v/>
      </c>
      <c r="C1456" s="45" t="str">
        <f>IF('AccuValve Takeoff'!C1457="","",'AccuValve Takeoff'!C1457)</f>
        <v/>
      </c>
      <c r="D1456" s="23" t="str">
        <f>IF('AccuValve Takeoff'!D1457="","",'AccuValve Takeoff'!D1457)</f>
        <v/>
      </c>
      <c r="E1456" s="23" t="str">
        <f>IF('AccuValve Takeoff'!S1457="","",'AccuValve Takeoff'!S1457)</f>
        <v/>
      </c>
      <c r="F1456" s="23" t="str">
        <f>IF('AccuValve Takeoff'!F1457="","",'AccuValve Takeoff'!F1457)</f>
        <v/>
      </c>
      <c r="G1456" s="23" t="str">
        <f>IF('AccuValve Takeoff'!R1457="","",'AccuValve Takeoff'!R1457)</f>
        <v/>
      </c>
      <c r="H1456" s="23" t="str">
        <f>IF('AccuValve Takeoff'!G1457="","",'AccuValve Takeoff'!G1457)</f>
        <v/>
      </c>
      <c r="I1456" s="23" t="str">
        <f>IF('AccuValve Takeoff'!H1457="","",'AccuValve Takeoff'!H1457)</f>
        <v/>
      </c>
      <c r="J1456" s="326" t="str">
        <f>IF('AccuValve Takeoff'!I1457="","",IF('AccuValve Takeoff'!I1457="Not Available","",'AccuValve Takeoff'!I1457))</f>
        <v/>
      </c>
      <c r="K1456" s="326" t="str">
        <f>IF('AccuValve Takeoff'!J1457="","",IF('AccuValve Takeoff'!J1457="Not Available","",'AccuValve Takeoff'!J1457))</f>
        <v/>
      </c>
      <c r="L1456" s="326" t="str">
        <f>IF('AccuValve Takeoff'!K1457="","",IF('AccuValve Takeoff'!K1457="Not Available","",'AccuValve Takeoff'!K1457))</f>
        <v/>
      </c>
      <c r="M1456" s="326" t="str">
        <f>IF('AccuValve Takeoff'!L1457="","",IF('AccuValve Takeoff'!L1457="Not Available","",'AccuValve Takeoff'!L1457))</f>
        <v/>
      </c>
      <c r="N1456" s="326" t="str">
        <f>IF('AccuValve Takeoff'!M1457="","",IF('AccuValve Takeoff'!M1457="Not Available","",'AccuValve Takeoff'!M1457))</f>
        <v/>
      </c>
      <c r="O1456" s="23" t="str">
        <f>IF('AccuValve Takeoff'!N1457="","",'AccuValve Takeoff'!N1457)</f>
        <v/>
      </c>
      <c r="P1456" s="23" t="str">
        <f>IF('AccuValve Takeoff'!O1457="","",'AccuValve Takeoff'!O1457)</f>
        <v/>
      </c>
      <c r="Q1456" s="23" t="str">
        <f>IF('AccuValve Takeoff'!P1457="","",'AccuValve Takeoff'!P1457)</f>
        <v/>
      </c>
      <c r="R1456" s="34" t="str">
        <f>IF('AccuValve Takeoff'!Q1457="","",'AccuValve Takeoff'!Q1457)</f>
        <v xml:space="preserve"> </v>
      </c>
      <c r="S1456" s="35" t="str">
        <f>'AccuValve Takeoff'!T1457</f>
        <v/>
      </c>
      <c r="T1456" s="35" t="str">
        <f>'AccuValve Takeoff'!U1457</f>
        <v/>
      </c>
      <c r="U1456" s="325" t="str">
        <f>'AccuValve Takeoff'!BC1457</f>
        <v/>
      </c>
      <c r="V1456" s="38"/>
      <c r="W1456" s="11"/>
      <c r="X1456" s="11"/>
      <c r="Y1456" s="11"/>
    </row>
    <row r="1457" spans="1:25" ht="20.100000000000001" customHeight="1" x14ac:dyDescent="0.2">
      <c r="A1457" s="12">
        <v>1449</v>
      </c>
      <c r="B1457" s="23" t="str">
        <f>IF('AccuValve Takeoff'!B1458="","",'AccuValve Takeoff'!B1458)</f>
        <v/>
      </c>
      <c r="C1457" s="45" t="str">
        <f>IF('AccuValve Takeoff'!C1458="","",'AccuValve Takeoff'!C1458)</f>
        <v/>
      </c>
      <c r="D1457" s="23" t="str">
        <f>IF('AccuValve Takeoff'!D1458="","",'AccuValve Takeoff'!D1458)</f>
        <v/>
      </c>
      <c r="E1457" s="23" t="str">
        <f>IF('AccuValve Takeoff'!S1458="","",'AccuValve Takeoff'!S1458)</f>
        <v/>
      </c>
      <c r="F1457" s="23" t="str">
        <f>IF('AccuValve Takeoff'!F1458="","",'AccuValve Takeoff'!F1458)</f>
        <v/>
      </c>
      <c r="G1457" s="23" t="str">
        <f>IF('AccuValve Takeoff'!R1458="","",'AccuValve Takeoff'!R1458)</f>
        <v/>
      </c>
      <c r="H1457" s="23" t="str">
        <f>IF('AccuValve Takeoff'!G1458="","",'AccuValve Takeoff'!G1458)</f>
        <v/>
      </c>
      <c r="I1457" s="23" t="str">
        <f>IF('AccuValve Takeoff'!H1458="","",'AccuValve Takeoff'!H1458)</f>
        <v/>
      </c>
      <c r="J1457" s="326" t="str">
        <f>IF('AccuValve Takeoff'!I1458="","",IF('AccuValve Takeoff'!I1458="Not Available","",'AccuValve Takeoff'!I1458))</f>
        <v/>
      </c>
      <c r="K1457" s="326" t="str">
        <f>IF('AccuValve Takeoff'!J1458="","",IF('AccuValve Takeoff'!J1458="Not Available","",'AccuValve Takeoff'!J1458))</f>
        <v/>
      </c>
      <c r="L1457" s="326" t="str">
        <f>IF('AccuValve Takeoff'!K1458="","",IF('AccuValve Takeoff'!K1458="Not Available","",'AccuValve Takeoff'!K1458))</f>
        <v/>
      </c>
      <c r="M1457" s="326" t="str">
        <f>IF('AccuValve Takeoff'!L1458="","",IF('AccuValve Takeoff'!L1458="Not Available","",'AccuValve Takeoff'!L1458))</f>
        <v/>
      </c>
      <c r="N1457" s="326" t="str">
        <f>IF('AccuValve Takeoff'!M1458="","",IF('AccuValve Takeoff'!M1458="Not Available","",'AccuValve Takeoff'!M1458))</f>
        <v/>
      </c>
      <c r="O1457" s="23" t="str">
        <f>IF('AccuValve Takeoff'!N1458="","",'AccuValve Takeoff'!N1458)</f>
        <v/>
      </c>
      <c r="P1457" s="23" t="str">
        <f>IF('AccuValve Takeoff'!O1458="","",'AccuValve Takeoff'!O1458)</f>
        <v/>
      </c>
      <c r="Q1457" s="23" t="str">
        <f>IF('AccuValve Takeoff'!P1458="","",'AccuValve Takeoff'!P1458)</f>
        <v/>
      </c>
      <c r="R1457" s="34" t="str">
        <f>IF('AccuValve Takeoff'!Q1458="","",'AccuValve Takeoff'!Q1458)</f>
        <v xml:space="preserve"> </v>
      </c>
      <c r="S1457" s="35" t="str">
        <f>'AccuValve Takeoff'!T1458</f>
        <v/>
      </c>
      <c r="T1457" s="35" t="str">
        <f>'AccuValve Takeoff'!U1458</f>
        <v/>
      </c>
      <c r="U1457" s="325" t="str">
        <f>'AccuValve Takeoff'!BC1458</f>
        <v/>
      </c>
      <c r="V1457" s="38"/>
      <c r="W1457" s="11"/>
      <c r="X1457" s="11"/>
      <c r="Y1457" s="11"/>
    </row>
    <row r="1458" spans="1:25" ht="20.100000000000001" customHeight="1" x14ac:dyDescent="0.2">
      <c r="A1458" s="12">
        <v>1450</v>
      </c>
      <c r="B1458" s="23" t="str">
        <f>IF('AccuValve Takeoff'!B1459="","",'AccuValve Takeoff'!B1459)</f>
        <v/>
      </c>
      <c r="C1458" s="45" t="str">
        <f>IF('AccuValve Takeoff'!C1459="","",'AccuValve Takeoff'!C1459)</f>
        <v/>
      </c>
      <c r="D1458" s="23" t="str">
        <f>IF('AccuValve Takeoff'!D1459="","",'AccuValve Takeoff'!D1459)</f>
        <v/>
      </c>
      <c r="E1458" s="23" t="str">
        <f>IF('AccuValve Takeoff'!S1459="","",'AccuValve Takeoff'!S1459)</f>
        <v/>
      </c>
      <c r="F1458" s="23" t="str">
        <f>IF('AccuValve Takeoff'!F1459="","",'AccuValve Takeoff'!F1459)</f>
        <v/>
      </c>
      <c r="G1458" s="23" t="str">
        <f>IF('AccuValve Takeoff'!R1459="","",'AccuValve Takeoff'!R1459)</f>
        <v/>
      </c>
      <c r="H1458" s="23" t="str">
        <f>IF('AccuValve Takeoff'!G1459="","",'AccuValve Takeoff'!G1459)</f>
        <v/>
      </c>
      <c r="I1458" s="23" t="str">
        <f>IF('AccuValve Takeoff'!H1459="","",'AccuValve Takeoff'!H1459)</f>
        <v/>
      </c>
      <c r="J1458" s="326" t="str">
        <f>IF('AccuValve Takeoff'!I1459="","",IF('AccuValve Takeoff'!I1459="Not Available","",'AccuValve Takeoff'!I1459))</f>
        <v/>
      </c>
      <c r="K1458" s="326" t="str">
        <f>IF('AccuValve Takeoff'!J1459="","",IF('AccuValve Takeoff'!J1459="Not Available","",'AccuValve Takeoff'!J1459))</f>
        <v/>
      </c>
      <c r="L1458" s="326" t="str">
        <f>IF('AccuValve Takeoff'!K1459="","",IF('AccuValve Takeoff'!K1459="Not Available","",'AccuValve Takeoff'!K1459))</f>
        <v/>
      </c>
      <c r="M1458" s="326" t="str">
        <f>IF('AccuValve Takeoff'!L1459="","",IF('AccuValve Takeoff'!L1459="Not Available","",'AccuValve Takeoff'!L1459))</f>
        <v/>
      </c>
      <c r="N1458" s="326" t="str">
        <f>IF('AccuValve Takeoff'!M1459="","",IF('AccuValve Takeoff'!M1459="Not Available","",'AccuValve Takeoff'!M1459))</f>
        <v/>
      </c>
      <c r="O1458" s="23" t="str">
        <f>IF('AccuValve Takeoff'!N1459="","",'AccuValve Takeoff'!N1459)</f>
        <v/>
      </c>
      <c r="P1458" s="23" t="str">
        <f>IF('AccuValve Takeoff'!O1459="","",'AccuValve Takeoff'!O1459)</f>
        <v/>
      </c>
      <c r="Q1458" s="23" t="str">
        <f>IF('AccuValve Takeoff'!P1459="","",'AccuValve Takeoff'!P1459)</f>
        <v/>
      </c>
      <c r="R1458" s="34" t="str">
        <f>IF('AccuValve Takeoff'!Q1459="","",'AccuValve Takeoff'!Q1459)</f>
        <v xml:space="preserve"> </v>
      </c>
      <c r="S1458" s="35" t="str">
        <f>'AccuValve Takeoff'!T1459</f>
        <v/>
      </c>
      <c r="T1458" s="35" t="str">
        <f>'AccuValve Takeoff'!U1459</f>
        <v/>
      </c>
      <c r="U1458" s="325" t="str">
        <f>'AccuValve Takeoff'!BC1459</f>
        <v/>
      </c>
      <c r="V1458" s="38"/>
      <c r="W1458" s="11"/>
      <c r="X1458" s="11"/>
      <c r="Y1458" s="11"/>
    </row>
    <row r="1459" spans="1:25" ht="20.100000000000001" customHeight="1" x14ac:dyDescent="0.2">
      <c r="A1459" s="12">
        <v>1451</v>
      </c>
      <c r="B1459" s="23" t="str">
        <f>IF('AccuValve Takeoff'!B1460="","",'AccuValve Takeoff'!B1460)</f>
        <v/>
      </c>
      <c r="C1459" s="45" t="str">
        <f>IF('AccuValve Takeoff'!C1460="","",'AccuValve Takeoff'!C1460)</f>
        <v/>
      </c>
      <c r="D1459" s="23" t="str">
        <f>IF('AccuValve Takeoff'!D1460="","",'AccuValve Takeoff'!D1460)</f>
        <v/>
      </c>
      <c r="E1459" s="23" t="str">
        <f>IF('AccuValve Takeoff'!S1460="","",'AccuValve Takeoff'!S1460)</f>
        <v/>
      </c>
      <c r="F1459" s="23" t="str">
        <f>IF('AccuValve Takeoff'!F1460="","",'AccuValve Takeoff'!F1460)</f>
        <v/>
      </c>
      <c r="G1459" s="23" t="str">
        <f>IF('AccuValve Takeoff'!R1460="","",'AccuValve Takeoff'!R1460)</f>
        <v/>
      </c>
      <c r="H1459" s="23" t="str">
        <f>IF('AccuValve Takeoff'!G1460="","",'AccuValve Takeoff'!G1460)</f>
        <v/>
      </c>
      <c r="I1459" s="23" t="str">
        <f>IF('AccuValve Takeoff'!H1460="","",'AccuValve Takeoff'!H1460)</f>
        <v/>
      </c>
      <c r="J1459" s="326" t="str">
        <f>IF('AccuValve Takeoff'!I1460="","",IF('AccuValve Takeoff'!I1460="Not Available","",'AccuValve Takeoff'!I1460))</f>
        <v/>
      </c>
      <c r="K1459" s="326" t="str">
        <f>IF('AccuValve Takeoff'!J1460="","",IF('AccuValve Takeoff'!J1460="Not Available","",'AccuValve Takeoff'!J1460))</f>
        <v/>
      </c>
      <c r="L1459" s="326" t="str">
        <f>IF('AccuValve Takeoff'!K1460="","",IF('AccuValve Takeoff'!K1460="Not Available","",'AccuValve Takeoff'!K1460))</f>
        <v/>
      </c>
      <c r="M1459" s="326" t="str">
        <f>IF('AccuValve Takeoff'!L1460="","",IF('AccuValve Takeoff'!L1460="Not Available","",'AccuValve Takeoff'!L1460))</f>
        <v/>
      </c>
      <c r="N1459" s="326" t="str">
        <f>IF('AccuValve Takeoff'!M1460="","",IF('AccuValve Takeoff'!M1460="Not Available","",'AccuValve Takeoff'!M1460))</f>
        <v/>
      </c>
      <c r="O1459" s="23" t="str">
        <f>IF('AccuValve Takeoff'!N1460="","",'AccuValve Takeoff'!N1460)</f>
        <v/>
      </c>
      <c r="P1459" s="23" t="str">
        <f>IF('AccuValve Takeoff'!O1460="","",'AccuValve Takeoff'!O1460)</f>
        <v/>
      </c>
      <c r="Q1459" s="23" t="str">
        <f>IF('AccuValve Takeoff'!P1460="","",'AccuValve Takeoff'!P1460)</f>
        <v/>
      </c>
      <c r="R1459" s="34" t="str">
        <f>IF('AccuValve Takeoff'!Q1460="","",'AccuValve Takeoff'!Q1460)</f>
        <v xml:space="preserve"> </v>
      </c>
      <c r="S1459" s="35" t="str">
        <f>'AccuValve Takeoff'!T1460</f>
        <v/>
      </c>
      <c r="T1459" s="35" t="str">
        <f>'AccuValve Takeoff'!U1460</f>
        <v/>
      </c>
      <c r="U1459" s="325" t="str">
        <f>'AccuValve Takeoff'!BC1460</f>
        <v/>
      </c>
      <c r="V1459" s="38"/>
      <c r="W1459" s="11"/>
      <c r="X1459" s="11"/>
      <c r="Y1459" s="11"/>
    </row>
    <row r="1460" spans="1:25" ht="20.100000000000001" customHeight="1" x14ac:dyDescent="0.2">
      <c r="A1460" s="12">
        <v>1452</v>
      </c>
      <c r="B1460" s="23" t="str">
        <f>IF('AccuValve Takeoff'!B1461="","",'AccuValve Takeoff'!B1461)</f>
        <v/>
      </c>
      <c r="C1460" s="45" t="str">
        <f>IF('AccuValve Takeoff'!C1461="","",'AccuValve Takeoff'!C1461)</f>
        <v/>
      </c>
      <c r="D1460" s="23" t="str">
        <f>IF('AccuValve Takeoff'!D1461="","",'AccuValve Takeoff'!D1461)</f>
        <v/>
      </c>
      <c r="E1460" s="23" t="str">
        <f>IF('AccuValve Takeoff'!S1461="","",'AccuValve Takeoff'!S1461)</f>
        <v/>
      </c>
      <c r="F1460" s="23" t="str">
        <f>IF('AccuValve Takeoff'!F1461="","",'AccuValve Takeoff'!F1461)</f>
        <v/>
      </c>
      <c r="G1460" s="23" t="str">
        <f>IF('AccuValve Takeoff'!R1461="","",'AccuValve Takeoff'!R1461)</f>
        <v/>
      </c>
      <c r="H1460" s="23" t="str">
        <f>IF('AccuValve Takeoff'!G1461="","",'AccuValve Takeoff'!G1461)</f>
        <v/>
      </c>
      <c r="I1460" s="23" t="str">
        <f>IF('AccuValve Takeoff'!H1461="","",'AccuValve Takeoff'!H1461)</f>
        <v/>
      </c>
      <c r="J1460" s="326" t="str">
        <f>IF('AccuValve Takeoff'!I1461="","",IF('AccuValve Takeoff'!I1461="Not Available","",'AccuValve Takeoff'!I1461))</f>
        <v/>
      </c>
      <c r="K1460" s="326" t="str">
        <f>IF('AccuValve Takeoff'!J1461="","",IF('AccuValve Takeoff'!J1461="Not Available","",'AccuValve Takeoff'!J1461))</f>
        <v/>
      </c>
      <c r="L1460" s="326" t="str">
        <f>IF('AccuValve Takeoff'!K1461="","",IF('AccuValve Takeoff'!K1461="Not Available","",'AccuValve Takeoff'!K1461))</f>
        <v/>
      </c>
      <c r="M1460" s="326" t="str">
        <f>IF('AccuValve Takeoff'!L1461="","",IF('AccuValve Takeoff'!L1461="Not Available","",'AccuValve Takeoff'!L1461))</f>
        <v/>
      </c>
      <c r="N1460" s="326" t="str">
        <f>IF('AccuValve Takeoff'!M1461="","",IF('AccuValve Takeoff'!M1461="Not Available","",'AccuValve Takeoff'!M1461))</f>
        <v/>
      </c>
      <c r="O1460" s="23" t="str">
        <f>IF('AccuValve Takeoff'!N1461="","",'AccuValve Takeoff'!N1461)</f>
        <v/>
      </c>
      <c r="P1460" s="23" t="str">
        <f>IF('AccuValve Takeoff'!O1461="","",'AccuValve Takeoff'!O1461)</f>
        <v/>
      </c>
      <c r="Q1460" s="23" t="str">
        <f>IF('AccuValve Takeoff'!P1461="","",'AccuValve Takeoff'!P1461)</f>
        <v/>
      </c>
      <c r="R1460" s="34" t="str">
        <f>IF('AccuValve Takeoff'!Q1461="","",'AccuValve Takeoff'!Q1461)</f>
        <v xml:space="preserve"> </v>
      </c>
      <c r="S1460" s="35" t="str">
        <f>'AccuValve Takeoff'!T1461</f>
        <v/>
      </c>
      <c r="T1460" s="35" t="str">
        <f>'AccuValve Takeoff'!U1461</f>
        <v/>
      </c>
      <c r="U1460" s="325" t="str">
        <f>'AccuValve Takeoff'!BC1461</f>
        <v/>
      </c>
      <c r="V1460" s="38"/>
      <c r="W1460" s="11"/>
      <c r="X1460" s="11"/>
      <c r="Y1460" s="11"/>
    </row>
    <row r="1461" spans="1:25" ht="20.100000000000001" customHeight="1" x14ac:dyDescent="0.2">
      <c r="A1461" s="12">
        <v>1453</v>
      </c>
      <c r="B1461" s="23" t="str">
        <f>IF('AccuValve Takeoff'!B1462="","",'AccuValve Takeoff'!B1462)</f>
        <v/>
      </c>
      <c r="C1461" s="45" t="str">
        <f>IF('AccuValve Takeoff'!C1462="","",'AccuValve Takeoff'!C1462)</f>
        <v/>
      </c>
      <c r="D1461" s="23" t="str">
        <f>IF('AccuValve Takeoff'!D1462="","",'AccuValve Takeoff'!D1462)</f>
        <v/>
      </c>
      <c r="E1461" s="23" t="str">
        <f>IF('AccuValve Takeoff'!S1462="","",'AccuValve Takeoff'!S1462)</f>
        <v/>
      </c>
      <c r="F1461" s="23" t="str">
        <f>IF('AccuValve Takeoff'!F1462="","",'AccuValve Takeoff'!F1462)</f>
        <v/>
      </c>
      <c r="G1461" s="23" t="str">
        <f>IF('AccuValve Takeoff'!R1462="","",'AccuValve Takeoff'!R1462)</f>
        <v/>
      </c>
      <c r="H1461" s="23" t="str">
        <f>IF('AccuValve Takeoff'!G1462="","",'AccuValve Takeoff'!G1462)</f>
        <v/>
      </c>
      <c r="I1461" s="23" t="str">
        <f>IF('AccuValve Takeoff'!H1462="","",'AccuValve Takeoff'!H1462)</f>
        <v/>
      </c>
      <c r="J1461" s="326" t="str">
        <f>IF('AccuValve Takeoff'!I1462="","",IF('AccuValve Takeoff'!I1462="Not Available","",'AccuValve Takeoff'!I1462))</f>
        <v/>
      </c>
      <c r="K1461" s="326" t="str">
        <f>IF('AccuValve Takeoff'!J1462="","",IF('AccuValve Takeoff'!J1462="Not Available","",'AccuValve Takeoff'!J1462))</f>
        <v/>
      </c>
      <c r="L1461" s="326" t="str">
        <f>IF('AccuValve Takeoff'!K1462="","",IF('AccuValve Takeoff'!K1462="Not Available","",'AccuValve Takeoff'!K1462))</f>
        <v/>
      </c>
      <c r="M1461" s="326" t="str">
        <f>IF('AccuValve Takeoff'!L1462="","",IF('AccuValve Takeoff'!L1462="Not Available","",'AccuValve Takeoff'!L1462))</f>
        <v/>
      </c>
      <c r="N1461" s="326" t="str">
        <f>IF('AccuValve Takeoff'!M1462="","",IF('AccuValve Takeoff'!M1462="Not Available","",'AccuValve Takeoff'!M1462))</f>
        <v/>
      </c>
      <c r="O1461" s="23" t="str">
        <f>IF('AccuValve Takeoff'!N1462="","",'AccuValve Takeoff'!N1462)</f>
        <v/>
      </c>
      <c r="P1461" s="23" t="str">
        <f>IF('AccuValve Takeoff'!O1462="","",'AccuValve Takeoff'!O1462)</f>
        <v/>
      </c>
      <c r="Q1461" s="23" t="str">
        <f>IF('AccuValve Takeoff'!P1462="","",'AccuValve Takeoff'!P1462)</f>
        <v/>
      </c>
      <c r="R1461" s="34" t="str">
        <f>IF('AccuValve Takeoff'!Q1462="","",'AccuValve Takeoff'!Q1462)</f>
        <v xml:space="preserve"> </v>
      </c>
      <c r="S1461" s="35" t="str">
        <f>'AccuValve Takeoff'!T1462</f>
        <v/>
      </c>
      <c r="T1461" s="35" t="str">
        <f>'AccuValve Takeoff'!U1462</f>
        <v/>
      </c>
      <c r="U1461" s="325" t="str">
        <f>'AccuValve Takeoff'!BC1462</f>
        <v/>
      </c>
      <c r="V1461" s="38"/>
      <c r="W1461" s="11"/>
      <c r="X1461" s="11"/>
      <c r="Y1461" s="11"/>
    </row>
    <row r="1462" spans="1:25" ht="20.100000000000001" customHeight="1" x14ac:dyDescent="0.2">
      <c r="A1462" s="12">
        <v>1454</v>
      </c>
      <c r="B1462" s="23" t="str">
        <f>IF('AccuValve Takeoff'!B1463="","",'AccuValve Takeoff'!B1463)</f>
        <v/>
      </c>
      <c r="C1462" s="45" t="str">
        <f>IF('AccuValve Takeoff'!C1463="","",'AccuValve Takeoff'!C1463)</f>
        <v/>
      </c>
      <c r="D1462" s="23" t="str">
        <f>IF('AccuValve Takeoff'!D1463="","",'AccuValve Takeoff'!D1463)</f>
        <v/>
      </c>
      <c r="E1462" s="23" t="str">
        <f>IF('AccuValve Takeoff'!S1463="","",'AccuValve Takeoff'!S1463)</f>
        <v/>
      </c>
      <c r="F1462" s="23" t="str">
        <f>IF('AccuValve Takeoff'!F1463="","",'AccuValve Takeoff'!F1463)</f>
        <v/>
      </c>
      <c r="G1462" s="23" t="str">
        <f>IF('AccuValve Takeoff'!R1463="","",'AccuValve Takeoff'!R1463)</f>
        <v/>
      </c>
      <c r="H1462" s="23" t="str">
        <f>IF('AccuValve Takeoff'!G1463="","",'AccuValve Takeoff'!G1463)</f>
        <v/>
      </c>
      <c r="I1462" s="23" t="str">
        <f>IF('AccuValve Takeoff'!H1463="","",'AccuValve Takeoff'!H1463)</f>
        <v/>
      </c>
      <c r="J1462" s="326" t="str">
        <f>IF('AccuValve Takeoff'!I1463="","",IF('AccuValve Takeoff'!I1463="Not Available","",'AccuValve Takeoff'!I1463))</f>
        <v/>
      </c>
      <c r="K1462" s="326" t="str">
        <f>IF('AccuValve Takeoff'!J1463="","",IF('AccuValve Takeoff'!J1463="Not Available","",'AccuValve Takeoff'!J1463))</f>
        <v/>
      </c>
      <c r="L1462" s="326" t="str">
        <f>IF('AccuValve Takeoff'!K1463="","",IF('AccuValve Takeoff'!K1463="Not Available","",'AccuValve Takeoff'!K1463))</f>
        <v/>
      </c>
      <c r="M1462" s="326" t="str">
        <f>IF('AccuValve Takeoff'!L1463="","",IF('AccuValve Takeoff'!L1463="Not Available","",'AccuValve Takeoff'!L1463))</f>
        <v/>
      </c>
      <c r="N1462" s="326" t="str">
        <f>IF('AccuValve Takeoff'!M1463="","",IF('AccuValve Takeoff'!M1463="Not Available","",'AccuValve Takeoff'!M1463))</f>
        <v/>
      </c>
      <c r="O1462" s="23" t="str">
        <f>IF('AccuValve Takeoff'!N1463="","",'AccuValve Takeoff'!N1463)</f>
        <v/>
      </c>
      <c r="P1462" s="23" t="str">
        <f>IF('AccuValve Takeoff'!O1463="","",'AccuValve Takeoff'!O1463)</f>
        <v/>
      </c>
      <c r="Q1462" s="23" t="str">
        <f>IF('AccuValve Takeoff'!P1463="","",'AccuValve Takeoff'!P1463)</f>
        <v/>
      </c>
      <c r="R1462" s="34" t="str">
        <f>IF('AccuValve Takeoff'!Q1463="","",'AccuValve Takeoff'!Q1463)</f>
        <v xml:space="preserve"> </v>
      </c>
      <c r="S1462" s="35" t="str">
        <f>'AccuValve Takeoff'!T1463</f>
        <v/>
      </c>
      <c r="T1462" s="35" t="str">
        <f>'AccuValve Takeoff'!U1463</f>
        <v/>
      </c>
      <c r="U1462" s="325" t="str">
        <f>'AccuValve Takeoff'!BC1463</f>
        <v/>
      </c>
      <c r="V1462" s="38"/>
      <c r="W1462" s="11"/>
      <c r="X1462" s="11"/>
      <c r="Y1462" s="11"/>
    </row>
    <row r="1463" spans="1:25" ht="20.100000000000001" customHeight="1" x14ac:dyDescent="0.2">
      <c r="A1463" s="12">
        <v>1455</v>
      </c>
      <c r="B1463" s="23" t="str">
        <f>IF('AccuValve Takeoff'!B1464="","",'AccuValve Takeoff'!B1464)</f>
        <v/>
      </c>
      <c r="C1463" s="45" t="str">
        <f>IF('AccuValve Takeoff'!C1464="","",'AccuValve Takeoff'!C1464)</f>
        <v/>
      </c>
      <c r="D1463" s="23" t="str">
        <f>IF('AccuValve Takeoff'!D1464="","",'AccuValve Takeoff'!D1464)</f>
        <v/>
      </c>
      <c r="E1463" s="23" t="str">
        <f>IF('AccuValve Takeoff'!S1464="","",'AccuValve Takeoff'!S1464)</f>
        <v/>
      </c>
      <c r="F1463" s="23" t="str">
        <f>IF('AccuValve Takeoff'!F1464="","",'AccuValve Takeoff'!F1464)</f>
        <v/>
      </c>
      <c r="G1463" s="23" t="str">
        <f>IF('AccuValve Takeoff'!R1464="","",'AccuValve Takeoff'!R1464)</f>
        <v/>
      </c>
      <c r="H1463" s="23" t="str">
        <f>IF('AccuValve Takeoff'!G1464="","",'AccuValve Takeoff'!G1464)</f>
        <v/>
      </c>
      <c r="I1463" s="23" t="str">
        <f>IF('AccuValve Takeoff'!H1464="","",'AccuValve Takeoff'!H1464)</f>
        <v/>
      </c>
      <c r="J1463" s="326" t="str">
        <f>IF('AccuValve Takeoff'!I1464="","",IF('AccuValve Takeoff'!I1464="Not Available","",'AccuValve Takeoff'!I1464))</f>
        <v/>
      </c>
      <c r="K1463" s="326" t="str">
        <f>IF('AccuValve Takeoff'!J1464="","",IF('AccuValve Takeoff'!J1464="Not Available","",'AccuValve Takeoff'!J1464))</f>
        <v/>
      </c>
      <c r="L1463" s="326" t="str">
        <f>IF('AccuValve Takeoff'!K1464="","",IF('AccuValve Takeoff'!K1464="Not Available","",'AccuValve Takeoff'!K1464))</f>
        <v/>
      </c>
      <c r="M1463" s="326" t="str">
        <f>IF('AccuValve Takeoff'!L1464="","",IF('AccuValve Takeoff'!L1464="Not Available","",'AccuValve Takeoff'!L1464))</f>
        <v/>
      </c>
      <c r="N1463" s="326" t="str">
        <f>IF('AccuValve Takeoff'!M1464="","",IF('AccuValve Takeoff'!M1464="Not Available","",'AccuValve Takeoff'!M1464))</f>
        <v/>
      </c>
      <c r="O1463" s="23" t="str">
        <f>IF('AccuValve Takeoff'!N1464="","",'AccuValve Takeoff'!N1464)</f>
        <v/>
      </c>
      <c r="P1463" s="23" t="str">
        <f>IF('AccuValve Takeoff'!O1464="","",'AccuValve Takeoff'!O1464)</f>
        <v/>
      </c>
      <c r="Q1463" s="23" t="str">
        <f>IF('AccuValve Takeoff'!P1464="","",'AccuValve Takeoff'!P1464)</f>
        <v/>
      </c>
      <c r="R1463" s="34" t="str">
        <f>IF('AccuValve Takeoff'!Q1464="","",'AccuValve Takeoff'!Q1464)</f>
        <v xml:space="preserve"> </v>
      </c>
      <c r="S1463" s="35" t="str">
        <f>'AccuValve Takeoff'!T1464</f>
        <v/>
      </c>
      <c r="T1463" s="35" t="str">
        <f>'AccuValve Takeoff'!U1464</f>
        <v/>
      </c>
      <c r="U1463" s="325" t="str">
        <f>'AccuValve Takeoff'!BC1464</f>
        <v/>
      </c>
      <c r="V1463" s="38"/>
      <c r="W1463" s="11"/>
      <c r="X1463" s="11"/>
      <c r="Y1463" s="11"/>
    </row>
    <row r="1464" spans="1:25" ht="20.100000000000001" customHeight="1" x14ac:dyDescent="0.2">
      <c r="A1464" s="12">
        <v>1456</v>
      </c>
      <c r="B1464" s="23" t="str">
        <f>IF('AccuValve Takeoff'!B1465="","",'AccuValve Takeoff'!B1465)</f>
        <v/>
      </c>
      <c r="C1464" s="45" t="str">
        <f>IF('AccuValve Takeoff'!C1465="","",'AccuValve Takeoff'!C1465)</f>
        <v/>
      </c>
      <c r="D1464" s="23" t="str">
        <f>IF('AccuValve Takeoff'!D1465="","",'AccuValve Takeoff'!D1465)</f>
        <v/>
      </c>
      <c r="E1464" s="23" t="str">
        <f>IF('AccuValve Takeoff'!S1465="","",'AccuValve Takeoff'!S1465)</f>
        <v/>
      </c>
      <c r="F1464" s="23" t="str">
        <f>IF('AccuValve Takeoff'!F1465="","",'AccuValve Takeoff'!F1465)</f>
        <v/>
      </c>
      <c r="G1464" s="23" t="str">
        <f>IF('AccuValve Takeoff'!R1465="","",'AccuValve Takeoff'!R1465)</f>
        <v/>
      </c>
      <c r="H1464" s="23" t="str">
        <f>IF('AccuValve Takeoff'!G1465="","",'AccuValve Takeoff'!G1465)</f>
        <v/>
      </c>
      <c r="I1464" s="23" t="str">
        <f>IF('AccuValve Takeoff'!H1465="","",'AccuValve Takeoff'!H1465)</f>
        <v/>
      </c>
      <c r="J1464" s="326" t="str">
        <f>IF('AccuValve Takeoff'!I1465="","",IF('AccuValve Takeoff'!I1465="Not Available","",'AccuValve Takeoff'!I1465))</f>
        <v/>
      </c>
      <c r="K1464" s="326" t="str">
        <f>IF('AccuValve Takeoff'!J1465="","",IF('AccuValve Takeoff'!J1465="Not Available","",'AccuValve Takeoff'!J1465))</f>
        <v/>
      </c>
      <c r="L1464" s="326" t="str">
        <f>IF('AccuValve Takeoff'!K1465="","",IF('AccuValve Takeoff'!K1465="Not Available","",'AccuValve Takeoff'!K1465))</f>
        <v/>
      </c>
      <c r="M1464" s="326" t="str">
        <f>IF('AccuValve Takeoff'!L1465="","",IF('AccuValve Takeoff'!L1465="Not Available","",'AccuValve Takeoff'!L1465))</f>
        <v/>
      </c>
      <c r="N1464" s="326" t="str">
        <f>IF('AccuValve Takeoff'!M1465="","",IF('AccuValve Takeoff'!M1465="Not Available","",'AccuValve Takeoff'!M1465))</f>
        <v/>
      </c>
      <c r="O1464" s="23" t="str">
        <f>IF('AccuValve Takeoff'!N1465="","",'AccuValve Takeoff'!N1465)</f>
        <v/>
      </c>
      <c r="P1464" s="23" t="str">
        <f>IF('AccuValve Takeoff'!O1465="","",'AccuValve Takeoff'!O1465)</f>
        <v/>
      </c>
      <c r="Q1464" s="23" t="str">
        <f>IF('AccuValve Takeoff'!P1465="","",'AccuValve Takeoff'!P1465)</f>
        <v/>
      </c>
      <c r="R1464" s="34" t="str">
        <f>IF('AccuValve Takeoff'!Q1465="","",'AccuValve Takeoff'!Q1465)</f>
        <v xml:space="preserve"> </v>
      </c>
      <c r="S1464" s="35" t="str">
        <f>'AccuValve Takeoff'!T1465</f>
        <v/>
      </c>
      <c r="T1464" s="35" t="str">
        <f>'AccuValve Takeoff'!U1465</f>
        <v/>
      </c>
      <c r="U1464" s="325" t="str">
        <f>'AccuValve Takeoff'!BC1465</f>
        <v/>
      </c>
      <c r="V1464" s="38"/>
      <c r="W1464" s="11"/>
      <c r="X1464" s="11"/>
      <c r="Y1464" s="11"/>
    </row>
    <row r="1465" spans="1:25" ht="20.100000000000001" customHeight="1" x14ac:dyDescent="0.2">
      <c r="A1465" s="12">
        <v>1457</v>
      </c>
      <c r="B1465" s="23" t="str">
        <f>IF('AccuValve Takeoff'!B1466="","",'AccuValve Takeoff'!B1466)</f>
        <v/>
      </c>
      <c r="C1465" s="45" t="str">
        <f>IF('AccuValve Takeoff'!C1466="","",'AccuValve Takeoff'!C1466)</f>
        <v/>
      </c>
      <c r="D1465" s="23" t="str">
        <f>IF('AccuValve Takeoff'!D1466="","",'AccuValve Takeoff'!D1466)</f>
        <v/>
      </c>
      <c r="E1465" s="23" t="str">
        <f>IF('AccuValve Takeoff'!S1466="","",'AccuValve Takeoff'!S1466)</f>
        <v/>
      </c>
      <c r="F1465" s="23" t="str">
        <f>IF('AccuValve Takeoff'!F1466="","",'AccuValve Takeoff'!F1466)</f>
        <v/>
      </c>
      <c r="G1465" s="23" t="str">
        <f>IF('AccuValve Takeoff'!R1466="","",'AccuValve Takeoff'!R1466)</f>
        <v/>
      </c>
      <c r="H1465" s="23" t="str">
        <f>IF('AccuValve Takeoff'!G1466="","",'AccuValve Takeoff'!G1466)</f>
        <v/>
      </c>
      <c r="I1465" s="23" t="str">
        <f>IF('AccuValve Takeoff'!H1466="","",'AccuValve Takeoff'!H1466)</f>
        <v/>
      </c>
      <c r="J1465" s="326" t="str">
        <f>IF('AccuValve Takeoff'!I1466="","",IF('AccuValve Takeoff'!I1466="Not Available","",'AccuValve Takeoff'!I1466))</f>
        <v/>
      </c>
      <c r="K1465" s="326" t="str">
        <f>IF('AccuValve Takeoff'!J1466="","",IF('AccuValve Takeoff'!J1466="Not Available","",'AccuValve Takeoff'!J1466))</f>
        <v/>
      </c>
      <c r="L1465" s="326" t="str">
        <f>IF('AccuValve Takeoff'!K1466="","",IF('AccuValve Takeoff'!K1466="Not Available","",'AccuValve Takeoff'!K1466))</f>
        <v/>
      </c>
      <c r="M1465" s="326" t="str">
        <f>IF('AccuValve Takeoff'!L1466="","",IF('AccuValve Takeoff'!L1466="Not Available","",'AccuValve Takeoff'!L1466))</f>
        <v/>
      </c>
      <c r="N1465" s="326" t="str">
        <f>IF('AccuValve Takeoff'!M1466="","",IF('AccuValve Takeoff'!M1466="Not Available","",'AccuValve Takeoff'!M1466))</f>
        <v/>
      </c>
      <c r="O1465" s="23" t="str">
        <f>IF('AccuValve Takeoff'!N1466="","",'AccuValve Takeoff'!N1466)</f>
        <v/>
      </c>
      <c r="P1465" s="23" t="str">
        <f>IF('AccuValve Takeoff'!O1466="","",'AccuValve Takeoff'!O1466)</f>
        <v/>
      </c>
      <c r="Q1465" s="23" t="str">
        <f>IF('AccuValve Takeoff'!P1466="","",'AccuValve Takeoff'!P1466)</f>
        <v/>
      </c>
      <c r="R1465" s="34" t="str">
        <f>IF('AccuValve Takeoff'!Q1466="","",'AccuValve Takeoff'!Q1466)</f>
        <v xml:space="preserve"> </v>
      </c>
      <c r="S1465" s="35" t="str">
        <f>'AccuValve Takeoff'!T1466</f>
        <v/>
      </c>
      <c r="T1465" s="35" t="str">
        <f>'AccuValve Takeoff'!U1466</f>
        <v/>
      </c>
      <c r="U1465" s="325" t="str">
        <f>'AccuValve Takeoff'!BC1466</f>
        <v/>
      </c>
      <c r="V1465" s="38"/>
      <c r="W1465" s="11"/>
      <c r="X1465" s="11"/>
      <c r="Y1465" s="11"/>
    </row>
    <row r="1466" spans="1:25" ht="20.100000000000001" customHeight="1" x14ac:dyDescent="0.2">
      <c r="A1466" s="12">
        <v>1458</v>
      </c>
      <c r="B1466" s="23" t="str">
        <f>IF('AccuValve Takeoff'!B1467="","",'AccuValve Takeoff'!B1467)</f>
        <v/>
      </c>
      <c r="C1466" s="45" t="str">
        <f>IF('AccuValve Takeoff'!C1467="","",'AccuValve Takeoff'!C1467)</f>
        <v/>
      </c>
      <c r="D1466" s="23" t="str">
        <f>IF('AccuValve Takeoff'!D1467="","",'AccuValve Takeoff'!D1467)</f>
        <v/>
      </c>
      <c r="E1466" s="23" t="str">
        <f>IF('AccuValve Takeoff'!S1467="","",'AccuValve Takeoff'!S1467)</f>
        <v/>
      </c>
      <c r="F1466" s="23" t="str">
        <f>IF('AccuValve Takeoff'!F1467="","",'AccuValve Takeoff'!F1467)</f>
        <v/>
      </c>
      <c r="G1466" s="23" t="str">
        <f>IF('AccuValve Takeoff'!R1467="","",'AccuValve Takeoff'!R1467)</f>
        <v/>
      </c>
      <c r="H1466" s="23" t="str">
        <f>IF('AccuValve Takeoff'!G1467="","",'AccuValve Takeoff'!G1467)</f>
        <v/>
      </c>
      <c r="I1466" s="23" t="str">
        <f>IF('AccuValve Takeoff'!H1467="","",'AccuValve Takeoff'!H1467)</f>
        <v/>
      </c>
      <c r="J1466" s="326" t="str">
        <f>IF('AccuValve Takeoff'!I1467="","",IF('AccuValve Takeoff'!I1467="Not Available","",'AccuValve Takeoff'!I1467))</f>
        <v/>
      </c>
      <c r="K1466" s="326" t="str">
        <f>IF('AccuValve Takeoff'!J1467="","",IF('AccuValve Takeoff'!J1467="Not Available","",'AccuValve Takeoff'!J1467))</f>
        <v/>
      </c>
      <c r="L1466" s="326" t="str">
        <f>IF('AccuValve Takeoff'!K1467="","",IF('AccuValve Takeoff'!K1467="Not Available","",'AccuValve Takeoff'!K1467))</f>
        <v/>
      </c>
      <c r="M1466" s="326" t="str">
        <f>IF('AccuValve Takeoff'!L1467="","",IF('AccuValve Takeoff'!L1467="Not Available","",'AccuValve Takeoff'!L1467))</f>
        <v/>
      </c>
      <c r="N1466" s="326" t="str">
        <f>IF('AccuValve Takeoff'!M1467="","",IF('AccuValve Takeoff'!M1467="Not Available","",'AccuValve Takeoff'!M1467))</f>
        <v/>
      </c>
      <c r="O1466" s="23" t="str">
        <f>IF('AccuValve Takeoff'!N1467="","",'AccuValve Takeoff'!N1467)</f>
        <v/>
      </c>
      <c r="P1466" s="23" t="str">
        <f>IF('AccuValve Takeoff'!O1467="","",'AccuValve Takeoff'!O1467)</f>
        <v/>
      </c>
      <c r="Q1466" s="23" t="str">
        <f>IF('AccuValve Takeoff'!P1467="","",'AccuValve Takeoff'!P1467)</f>
        <v/>
      </c>
      <c r="R1466" s="34" t="str">
        <f>IF('AccuValve Takeoff'!Q1467="","",'AccuValve Takeoff'!Q1467)</f>
        <v xml:space="preserve"> </v>
      </c>
      <c r="S1466" s="35" t="str">
        <f>'AccuValve Takeoff'!T1467</f>
        <v/>
      </c>
      <c r="T1466" s="35" t="str">
        <f>'AccuValve Takeoff'!U1467</f>
        <v/>
      </c>
      <c r="U1466" s="325" t="str">
        <f>'AccuValve Takeoff'!BC1467</f>
        <v/>
      </c>
      <c r="V1466" s="38"/>
      <c r="W1466" s="11"/>
      <c r="X1466" s="11"/>
      <c r="Y1466" s="11"/>
    </row>
    <row r="1467" spans="1:25" ht="20.100000000000001" customHeight="1" x14ac:dyDescent="0.2">
      <c r="A1467" s="12">
        <v>1459</v>
      </c>
      <c r="B1467" s="23" t="str">
        <f>IF('AccuValve Takeoff'!B1468="","",'AccuValve Takeoff'!B1468)</f>
        <v/>
      </c>
      <c r="C1467" s="45" t="str">
        <f>IF('AccuValve Takeoff'!C1468="","",'AccuValve Takeoff'!C1468)</f>
        <v/>
      </c>
      <c r="D1467" s="23" t="str">
        <f>IF('AccuValve Takeoff'!D1468="","",'AccuValve Takeoff'!D1468)</f>
        <v/>
      </c>
      <c r="E1467" s="23" t="str">
        <f>IF('AccuValve Takeoff'!S1468="","",'AccuValve Takeoff'!S1468)</f>
        <v/>
      </c>
      <c r="F1467" s="23" t="str">
        <f>IF('AccuValve Takeoff'!F1468="","",'AccuValve Takeoff'!F1468)</f>
        <v/>
      </c>
      <c r="G1467" s="23" t="str">
        <f>IF('AccuValve Takeoff'!R1468="","",'AccuValve Takeoff'!R1468)</f>
        <v/>
      </c>
      <c r="H1467" s="23" t="str">
        <f>IF('AccuValve Takeoff'!G1468="","",'AccuValve Takeoff'!G1468)</f>
        <v/>
      </c>
      <c r="I1467" s="23" t="str">
        <f>IF('AccuValve Takeoff'!H1468="","",'AccuValve Takeoff'!H1468)</f>
        <v/>
      </c>
      <c r="J1467" s="326" t="str">
        <f>IF('AccuValve Takeoff'!I1468="","",IF('AccuValve Takeoff'!I1468="Not Available","",'AccuValve Takeoff'!I1468))</f>
        <v/>
      </c>
      <c r="K1467" s="326" t="str">
        <f>IF('AccuValve Takeoff'!J1468="","",IF('AccuValve Takeoff'!J1468="Not Available","",'AccuValve Takeoff'!J1468))</f>
        <v/>
      </c>
      <c r="L1467" s="326" t="str">
        <f>IF('AccuValve Takeoff'!K1468="","",IF('AccuValve Takeoff'!K1468="Not Available","",'AccuValve Takeoff'!K1468))</f>
        <v/>
      </c>
      <c r="M1467" s="326" t="str">
        <f>IF('AccuValve Takeoff'!L1468="","",IF('AccuValve Takeoff'!L1468="Not Available","",'AccuValve Takeoff'!L1468))</f>
        <v/>
      </c>
      <c r="N1467" s="326" t="str">
        <f>IF('AccuValve Takeoff'!M1468="","",IF('AccuValve Takeoff'!M1468="Not Available","",'AccuValve Takeoff'!M1468))</f>
        <v/>
      </c>
      <c r="O1467" s="23" t="str">
        <f>IF('AccuValve Takeoff'!N1468="","",'AccuValve Takeoff'!N1468)</f>
        <v/>
      </c>
      <c r="P1467" s="23" t="str">
        <f>IF('AccuValve Takeoff'!O1468="","",'AccuValve Takeoff'!O1468)</f>
        <v/>
      </c>
      <c r="Q1467" s="23" t="str">
        <f>IF('AccuValve Takeoff'!P1468="","",'AccuValve Takeoff'!P1468)</f>
        <v/>
      </c>
      <c r="R1467" s="34" t="str">
        <f>IF('AccuValve Takeoff'!Q1468="","",'AccuValve Takeoff'!Q1468)</f>
        <v xml:space="preserve"> </v>
      </c>
      <c r="S1467" s="35" t="str">
        <f>'AccuValve Takeoff'!T1468</f>
        <v/>
      </c>
      <c r="T1467" s="35" t="str">
        <f>'AccuValve Takeoff'!U1468</f>
        <v/>
      </c>
      <c r="U1467" s="325" t="str">
        <f>'AccuValve Takeoff'!BC1468</f>
        <v/>
      </c>
      <c r="V1467" s="38"/>
      <c r="W1467" s="11"/>
      <c r="X1467" s="11"/>
      <c r="Y1467" s="11"/>
    </row>
    <row r="1468" spans="1:25" ht="20.100000000000001" customHeight="1" x14ac:dyDescent="0.2">
      <c r="A1468" s="12">
        <v>1460</v>
      </c>
      <c r="B1468" s="23" t="str">
        <f>IF('AccuValve Takeoff'!B1469="","",'AccuValve Takeoff'!B1469)</f>
        <v/>
      </c>
      <c r="C1468" s="45" t="str">
        <f>IF('AccuValve Takeoff'!C1469="","",'AccuValve Takeoff'!C1469)</f>
        <v/>
      </c>
      <c r="D1468" s="23" t="str">
        <f>IF('AccuValve Takeoff'!D1469="","",'AccuValve Takeoff'!D1469)</f>
        <v/>
      </c>
      <c r="E1468" s="23" t="str">
        <f>IF('AccuValve Takeoff'!S1469="","",'AccuValve Takeoff'!S1469)</f>
        <v/>
      </c>
      <c r="F1468" s="23" t="str">
        <f>IF('AccuValve Takeoff'!F1469="","",'AccuValve Takeoff'!F1469)</f>
        <v/>
      </c>
      <c r="G1468" s="23" t="str">
        <f>IF('AccuValve Takeoff'!R1469="","",'AccuValve Takeoff'!R1469)</f>
        <v/>
      </c>
      <c r="H1468" s="23" t="str">
        <f>IF('AccuValve Takeoff'!G1469="","",'AccuValve Takeoff'!G1469)</f>
        <v/>
      </c>
      <c r="I1468" s="23" t="str">
        <f>IF('AccuValve Takeoff'!H1469="","",'AccuValve Takeoff'!H1469)</f>
        <v/>
      </c>
      <c r="J1468" s="326" t="str">
        <f>IF('AccuValve Takeoff'!I1469="","",IF('AccuValve Takeoff'!I1469="Not Available","",'AccuValve Takeoff'!I1469))</f>
        <v/>
      </c>
      <c r="K1468" s="326" t="str">
        <f>IF('AccuValve Takeoff'!J1469="","",IF('AccuValve Takeoff'!J1469="Not Available","",'AccuValve Takeoff'!J1469))</f>
        <v/>
      </c>
      <c r="L1468" s="326" t="str">
        <f>IF('AccuValve Takeoff'!K1469="","",IF('AccuValve Takeoff'!K1469="Not Available","",'AccuValve Takeoff'!K1469))</f>
        <v/>
      </c>
      <c r="M1468" s="326" t="str">
        <f>IF('AccuValve Takeoff'!L1469="","",IF('AccuValve Takeoff'!L1469="Not Available","",'AccuValve Takeoff'!L1469))</f>
        <v/>
      </c>
      <c r="N1468" s="326" t="str">
        <f>IF('AccuValve Takeoff'!M1469="","",IF('AccuValve Takeoff'!M1469="Not Available","",'AccuValve Takeoff'!M1469))</f>
        <v/>
      </c>
      <c r="O1468" s="23" t="str">
        <f>IF('AccuValve Takeoff'!N1469="","",'AccuValve Takeoff'!N1469)</f>
        <v/>
      </c>
      <c r="P1468" s="23" t="str">
        <f>IF('AccuValve Takeoff'!O1469="","",'AccuValve Takeoff'!O1469)</f>
        <v/>
      </c>
      <c r="Q1468" s="23" t="str">
        <f>IF('AccuValve Takeoff'!P1469="","",'AccuValve Takeoff'!P1469)</f>
        <v/>
      </c>
      <c r="R1468" s="34" t="str">
        <f>IF('AccuValve Takeoff'!Q1469="","",'AccuValve Takeoff'!Q1469)</f>
        <v xml:space="preserve"> </v>
      </c>
      <c r="S1468" s="35" t="str">
        <f>'AccuValve Takeoff'!T1469</f>
        <v/>
      </c>
      <c r="T1468" s="35" t="str">
        <f>'AccuValve Takeoff'!U1469</f>
        <v/>
      </c>
      <c r="U1468" s="325" t="str">
        <f>'AccuValve Takeoff'!BC1469</f>
        <v/>
      </c>
      <c r="V1468" s="38"/>
      <c r="W1468" s="11"/>
      <c r="X1468" s="11"/>
      <c r="Y1468" s="11"/>
    </row>
    <row r="1469" spans="1:25" ht="20.100000000000001" customHeight="1" x14ac:dyDescent="0.2">
      <c r="A1469" s="12">
        <v>1461</v>
      </c>
      <c r="B1469" s="23" t="str">
        <f>IF('AccuValve Takeoff'!B1470="","",'AccuValve Takeoff'!B1470)</f>
        <v/>
      </c>
      <c r="C1469" s="45" t="str">
        <f>IF('AccuValve Takeoff'!C1470="","",'AccuValve Takeoff'!C1470)</f>
        <v/>
      </c>
      <c r="D1469" s="23" t="str">
        <f>IF('AccuValve Takeoff'!D1470="","",'AccuValve Takeoff'!D1470)</f>
        <v/>
      </c>
      <c r="E1469" s="23" t="str">
        <f>IF('AccuValve Takeoff'!S1470="","",'AccuValve Takeoff'!S1470)</f>
        <v/>
      </c>
      <c r="F1469" s="23" t="str">
        <f>IF('AccuValve Takeoff'!F1470="","",'AccuValve Takeoff'!F1470)</f>
        <v/>
      </c>
      <c r="G1469" s="23" t="str">
        <f>IF('AccuValve Takeoff'!R1470="","",'AccuValve Takeoff'!R1470)</f>
        <v/>
      </c>
      <c r="H1469" s="23" t="str">
        <f>IF('AccuValve Takeoff'!G1470="","",'AccuValve Takeoff'!G1470)</f>
        <v/>
      </c>
      <c r="I1469" s="23" t="str">
        <f>IF('AccuValve Takeoff'!H1470="","",'AccuValve Takeoff'!H1470)</f>
        <v/>
      </c>
      <c r="J1469" s="326" t="str">
        <f>IF('AccuValve Takeoff'!I1470="","",IF('AccuValve Takeoff'!I1470="Not Available","",'AccuValve Takeoff'!I1470))</f>
        <v/>
      </c>
      <c r="K1469" s="326" t="str">
        <f>IF('AccuValve Takeoff'!J1470="","",IF('AccuValve Takeoff'!J1470="Not Available","",'AccuValve Takeoff'!J1470))</f>
        <v/>
      </c>
      <c r="L1469" s="326" t="str">
        <f>IF('AccuValve Takeoff'!K1470="","",IF('AccuValve Takeoff'!K1470="Not Available","",'AccuValve Takeoff'!K1470))</f>
        <v/>
      </c>
      <c r="M1469" s="326" t="str">
        <f>IF('AccuValve Takeoff'!L1470="","",IF('AccuValve Takeoff'!L1470="Not Available","",'AccuValve Takeoff'!L1470))</f>
        <v/>
      </c>
      <c r="N1469" s="326" t="str">
        <f>IF('AccuValve Takeoff'!M1470="","",IF('AccuValve Takeoff'!M1470="Not Available","",'AccuValve Takeoff'!M1470))</f>
        <v/>
      </c>
      <c r="O1469" s="23" t="str">
        <f>IF('AccuValve Takeoff'!N1470="","",'AccuValve Takeoff'!N1470)</f>
        <v/>
      </c>
      <c r="P1469" s="23" t="str">
        <f>IF('AccuValve Takeoff'!O1470="","",'AccuValve Takeoff'!O1470)</f>
        <v/>
      </c>
      <c r="Q1469" s="23" t="str">
        <f>IF('AccuValve Takeoff'!P1470="","",'AccuValve Takeoff'!P1470)</f>
        <v/>
      </c>
      <c r="R1469" s="34" t="str">
        <f>IF('AccuValve Takeoff'!Q1470="","",'AccuValve Takeoff'!Q1470)</f>
        <v xml:space="preserve"> </v>
      </c>
      <c r="S1469" s="35" t="str">
        <f>'AccuValve Takeoff'!T1470</f>
        <v/>
      </c>
      <c r="T1469" s="35" t="str">
        <f>'AccuValve Takeoff'!U1470</f>
        <v/>
      </c>
      <c r="U1469" s="325" t="str">
        <f>'AccuValve Takeoff'!BC1470</f>
        <v/>
      </c>
      <c r="V1469" s="38"/>
      <c r="W1469" s="11"/>
      <c r="X1469" s="11"/>
      <c r="Y1469" s="11"/>
    </row>
    <row r="1470" spans="1:25" ht="20.100000000000001" customHeight="1" x14ac:dyDescent="0.2">
      <c r="A1470" s="12">
        <v>1462</v>
      </c>
      <c r="B1470" s="23" t="str">
        <f>IF('AccuValve Takeoff'!B1471="","",'AccuValve Takeoff'!B1471)</f>
        <v/>
      </c>
      <c r="C1470" s="45" t="str">
        <f>IF('AccuValve Takeoff'!C1471="","",'AccuValve Takeoff'!C1471)</f>
        <v/>
      </c>
      <c r="D1470" s="23" t="str">
        <f>IF('AccuValve Takeoff'!D1471="","",'AccuValve Takeoff'!D1471)</f>
        <v/>
      </c>
      <c r="E1470" s="23" t="str">
        <f>IF('AccuValve Takeoff'!S1471="","",'AccuValve Takeoff'!S1471)</f>
        <v/>
      </c>
      <c r="F1470" s="23" t="str">
        <f>IF('AccuValve Takeoff'!F1471="","",'AccuValve Takeoff'!F1471)</f>
        <v/>
      </c>
      <c r="G1470" s="23" t="str">
        <f>IF('AccuValve Takeoff'!R1471="","",'AccuValve Takeoff'!R1471)</f>
        <v/>
      </c>
      <c r="H1470" s="23" t="str">
        <f>IF('AccuValve Takeoff'!G1471="","",'AccuValve Takeoff'!G1471)</f>
        <v/>
      </c>
      <c r="I1470" s="23" t="str">
        <f>IF('AccuValve Takeoff'!H1471="","",'AccuValve Takeoff'!H1471)</f>
        <v/>
      </c>
      <c r="J1470" s="326" t="str">
        <f>IF('AccuValve Takeoff'!I1471="","",IF('AccuValve Takeoff'!I1471="Not Available","",'AccuValve Takeoff'!I1471))</f>
        <v/>
      </c>
      <c r="K1470" s="326" t="str">
        <f>IF('AccuValve Takeoff'!J1471="","",IF('AccuValve Takeoff'!J1471="Not Available","",'AccuValve Takeoff'!J1471))</f>
        <v/>
      </c>
      <c r="L1470" s="326" t="str">
        <f>IF('AccuValve Takeoff'!K1471="","",IF('AccuValve Takeoff'!K1471="Not Available","",'AccuValve Takeoff'!K1471))</f>
        <v/>
      </c>
      <c r="M1470" s="326" t="str">
        <f>IF('AccuValve Takeoff'!L1471="","",IF('AccuValve Takeoff'!L1471="Not Available","",'AccuValve Takeoff'!L1471))</f>
        <v/>
      </c>
      <c r="N1470" s="326" t="str">
        <f>IF('AccuValve Takeoff'!M1471="","",IF('AccuValve Takeoff'!M1471="Not Available","",'AccuValve Takeoff'!M1471))</f>
        <v/>
      </c>
      <c r="O1470" s="23" t="str">
        <f>IF('AccuValve Takeoff'!N1471="","",'AccuValve Takeoff'!N1471)</f>
        <v/>
      </c>
      <c r="P1470" s="23" t="str">
        <f>IF('AccuValve Takeoff'!O1471="","",'AccuValve Takeoff'!O1471)</f>
        <v/>
      </c>
      <c r="Q1470" s="23" t="str">
        <f>IF('AccuValve Takeoff'!P1471="","",'AccuValve Takeoff'!P1471)</f>
        <v/>
      </c>
      <c r="R1470" s="34" t="str">
        <f>IF('AccuValve Takeoff'!Q1471="","",'AccuValve Takeoff'!Q1471)</f>
        <v xml:space="preserve"> </v>
      </c>
      <c r="S1470" s="35" t="str">
        <f>'AccuValve Takeoff'!T1471</f>
        <v/>
      </c>
      <c r="T1470" s="35" t="str">
        <f>'AccuValve Takeoff'!U1471</f>
        <v/>
      </c>
      <c r="U1470" s="325" t="str">
        <f>'AccuValve Takeoff'!BC1471</f>
        <v/>
      </c>
      <c r="V1470" s="38"/>
      <c r="W1470" s="11"/>
      <c r="X1470" s="11"/>
      <c r="Y1470" s="11"/>
    </row>
    <row r="1471" spans="1:25" ht="20.100000000000001" customHeight="1" x14ac:dyDescent="0.2">
      <c r="A1471" s="12">
        <v>1463</v>
      </c>
      <c r="B1471" s="23" t="str">
        <f>IF('AccuValve Takeoff'!B1472="","",'AccuValve Takeoff'!B1472)</f>
        <v/>
      </c>
      <c r="C1471" s="45" t="str">
        <f>IF('AccuValve Takeoff'!C1472="","",'AccuValve Takeoff'!C1472)</f>
        <v/>
      </c>
      <c r="D1471" s="23" t="str">
        <f>IF('AccuValve Takeoff'!D1472="","",'AccuValve Takeoff'!D1472)</f>
        <v/>
      </c>
      <c r="E1471" s="23" t="str">
        <f>IF('AccuValve Takeoff'!S1472="","",'AccuValve Takeoff'!S1472)</f>
        <v/>
      </c>
      <c r="F1471" s="23" t="str">
        <f>IF('AccuValve Takeoff'!F1472="","",'AccuValve Takeoff'!F1472)</f>
        <v/>
      </c>
      <c r="G1471" s="23" t="str">
        <f>IF('AccuValve Takeoff'!R1472="","",'AccuValve Takeoff'!R1472)</f>
        <v/>
      </c>
      <c r="H1471" s="23" t="str">
        <f>IF('AccuValve Takeoff'!G1472="","",'AccuValve Takeoff'!G1472)</f>
        <v/>
      </c>
      <c r="I1471" s="23" t="str">
        <f>IF('AccuValve Takeoff'!H1472="","",'AccuValve Takeoff'!H1472)</f>
        <v/>
      </c>
      <c r="J1471" s="326" t="str">
        <f>IF('AccuValve Takeoff'!I1472="","",IF('AccuValve Takeoff'!I1472="Not Available","",'AccuValve Takeoff'!I1472))</f>
        <v/>
      </c>
      <c r="K1471" s="326" t="str">
        <f>IF('AccuValve Takeoff'!J1472="","",IF('AccuValve Takeoff'!J1472="Not Available","",'AccuValve Takeoff'!J1472))</f>
        <v/>
      </c>
      <c r="L1471" s="326" t="str">
        <f>IF('AccuValve Takeoff'!K1472="","",IF('AccuValve Takeoff'!K1472="Not Available","",'AccuValve Takeoff'!K1472))</f>
        <v/>
      </c>
      <c r="M1471" s="326" t="str">
        <f>IF('AccuValve Takeoff'!L1472="","",IF('AccuValve Takeoff'!L1472="Not Available","",'AccuValve Takeoff'!L1472))</f>
        <v/>
      </c>
      <c r="N1471" s="326" t="str">
        <f>IF('AccuValve Takeoff'!M1472="","",IF('AccuValve Takeoff'!M1472="Not Available","",'AccuValve Takeoff'!M1472))</f>
        <v/>
      </c>
      <c r="O1471" s="23" t="str">
        <f>IF('AccuValve Takeoff'!N1472="","",'AccuValve Takeoff'!N1472)</f>
        <v/>
      </c>
      <c r="P1471" s="23" t="str">
        <f>IF('AccuValve Takeoff'!O1472="","",'AccuValve Takeoff'!O1472)</f>
        <v/>
      </c>
      <c r="Q1471" s="23" t="str">
        <f>IF('AccuValve Takeoff'!P1472="","",'AccuValve Takeoff'!P1472)</f>
        <v/>
      </c>
      <c r="R1471" s="34" t="str">
        <f>IF('AccuValve Takeoff'!Q1472="","",'AccuValve Takeoff'!Q1472)</f>
        <v xml:space="preserve"> </v>
      </c>
      <c r="S1471" s="35" t="str">
        <f>'AccuValve Takeoff'!T1472</f>
        <v/>
      </c>
      <c r="T1471" s="35" t="str">
        <f>'AccuValve Takeoff'!U1472</f>
        <v/>
      </c>
      <c r="U1471" s="325" t="str">
        <f>'AccuValve Takeoff'!BC1472</f>
        <v/>
      </c>
      <c r="V1471" s="38"/>
      <c r="W1471" s="11"/>
      <c r="X1471" s="11"/>
      <c r="Y1471" s="11"/>
    </row>
    <row r="1472" spans="1:25" ht="20.100000000000001" customHeight="1" x14ac:dyDescent="0.2">
      <c r="A1472" s="12">
        <v>1464</v>
      </c>
      <c r="B1472" s="23" t="str">
        <f>IF('AccuValve Takeoff'!B1473="","",'AccuValve Takeoff'!B1473)</f>
        <v/>
      </c>
      <c r="C1472" s="45" t="str">
        <f>IF('AccuValve Takeoff'!C1473="","",'AccuValve Takeoff'!C1473)</f>
        <v/>
      </c>
      <c r="D1472" s="23" t="str">
        <f>IF('AccuValve Takeoff'!D1473="","",'AccuValve Takeoff'!D1473)</f>
        <v/>
      </c>
      <c r="E1472" s="23" t="str">
        <f>IF('AccuValve Takeoff'!S1473="","",'AccuValve Takeoff'!S1473)</f>
        <v/>
      </c>
      <c r="F1472" s="23" t="str">
        <f>IF('AccuValve Takeoff'!F1473="","",'AccuValve Takeoff'!F1473)</f>
        <v/>
      </c>
      <c r="G1472" s="23" t="str">
        <f>IF('AccuValve Takeoff'!R1473="","",'AccuValve Takeoff'!R1473)</f>
        <v/>
      </c>
      <c r="H1472" s="23" t="str">
        <f>IF('AccuValve Takeoff'!G1473="","",'AccuValve Takeoff'!G1473)</f>
        <v/>
      </c>
      <c r="I1472" s="23" t="str">
        <f>IF('AccuValve Takeoff'!H1473="","",'AccuValve Takeoff'!H1473)</f>
        <v/>
      </c>
      <c r="J1472" s="326" t="str">
        <f>IF('AccuValve Takeoff'!I1473="","",IF('AccuValve Takeoff'!I1473="Not Available","",'AccuValve Takeoff'!I1473))</f>
        <v/>
      </c>
      <c r="K1472" s="326" t="str">
        <f>IF('AccuValve Takeoff'!J1473="","",IF('AccuValve Takeoff'!J1473="Not Available","",'AccuValve Takeoff'!J1473))</f>
        <v/>
      </c>
      <c r="L1472" s="326" t="str">
        <f>IF('AccuValve Takeoff'!K1473="","",IF('AccuValve Takeoff'!K1473="Not Available","",'AccuValve Takeoff'!K1473))</f>
        <v/>
      </c>
      <c r="M1472" s="326" t="str">
        <f>IF('AccuValve Takeoff'!L1473="","",IF('AccuValve Takeoff'!L1473="Not Available","",'AccuValve Takeoff'!L1473))</f>
        <v/>
      </c>
      <c r="N1472" s="326" t="str">
        <f>IF('AccuValve Takeoff'!M1473="","",IF('AccuValve Takeoff'!M1473="Not Available","",'AccuValve Takeoff'!M1473))</f>
        <v/>
      </c>
      <c r="O1472" s="23" t="str">
        <f>IF('AccuValve Takeoff'!N1473="","",'AccuValve Takeoff'!N1473)</f>
        <v/>
      </c>
      <c r="P1472" s="23" t="str">
        <f>IF('AccuValve Takeoff'!O1473="","",'AccuValve Takeoff'!O1473)</f>
        <v/>
      </c>
      <c r="Q1472" s="23" t="str">
        <f>IF('AccuValve Takeoff'!P1473="","",'AccuValve Takeoff'!P1473)</f>
        <v/>
      </c>
      <c r="R1472" s="34" t="str">
        <f>IF('AccuValve Takeoff'!Q1473="","",'AccuValve Takeoff'!Q1473)</f>
        <v xml:space="preserve"> </v>
      </c>
      <c r="S1472" s="35" t="str">
        <f>'AccuValve Takeoff'!T1473</f>
        <v/>
      </c>
      <c r="T1472" s="35" t="str">
        <f>'AccuValve Takeoff'!U1473</f>
        <v/>
      </c>
      <c r="U1472" s="325" t="str">
        <f>'AccuValve Takeoff'!BC1473</f>
        <v/>
      </c>
      <c r="V1472" s="38"/>
      <c r="W1472" s="11"/>
      <c r="X1472" s="11"/>
      <c r="Y1472" s="11"/>
    </row>
    <row r="1473" spans="1:25" ht="20.100000000000001" customHeight="1" x14ac:dyDescent="0.2">
      <c r="A1473" s="12">
        <v>1465</v>
      </c>
      <c r="B1473" s="23" t="str">
        <f>IF('AccuValve Takeoff'!B1474="","",'AccuValve Takeoff'!B1474)</f>
        <v/>
      </c>
      <c r="C1473" s="45" t="str">
        <f>IF('AccuValve Takeoff'!C1474="","",'AccuValve Takeoff'!C1474)</f>
        <v/>
      </c>
      <c r="D1473" s="23" t="str">
        <f>IF('AccuValve Takeoff'!D1474="","",'AccuValve Takeoff'!D1474)</f>
        <v/>
      </c>
      <c r="E1473" s="23" t="str">
        <f>IF('AccuValve Takeoff'!S1474="","",'AccuValve Takeoff'!S1474)</f>
        <v/>
      </c>
      <c r="F1473" s="23" t="str">
        <f>IF('AccuValve Takeoff'!F1474="","",'AccuValve Takeoff'!F1474)</f>
        <v/>
      </c>
      <c r="G1473" s="23" t="str">
        <f>IF('AccuValve Takeoff'!R1474="","",'AccuValve Takeoff'!R1474)</f>
        <v/>
      </c>
      <c r="H1473" s="23" t="str">
        <f>IF('AccuValve Takeoff'!G1474="","",'AccuValve Takeoff'!G1474)</f>
        <v/>
      </c>
      <c r="I1473" s="23" t="str">
        <f>IF('AccuValve Takeoff'!H1474="","",'AccuValve Takeoff'!H1474)</f>
        <v/>
      </c>
      <c r="J1473" s="326" t="str">
        <f>IF('AccuValve Takeoff'!I1474="","",IF('AccuValve Takeoff'!I1474="Not Available","",'AccuValve Takeoff'!I1474))</f>
        <v/>
      </c>
      <c r="K1473" s="326" t="str">
        <f>IF('AccuValve Takeoff'!J1474="","",IF('AccuValve Takeoff'!J1474="Not Available","",'AccuValve Takeoff'!J1474))</f>
        <v/>
      </c>
      <c r="L1473" s="326" t="str">
        <f>IF('AccuValve Takeoff'!K1474="","",IF('AccuValve Takeoff'!K1474="Not Available","",'AccuValve Takeoff'!K1474))</f>
        <v/>
      </c>
      <c r="M1473" s="326" t="str">
        <f>IF('AccuValve Takeoff'!L1474="","",IF('AccuValve Takeoff'!L1474="Not Available","",'AccuValve Takeoff'!L1474))</f>
        <v/>
      </c>
      <c r="N1473" s="326" t="str">
        <f>IF('AccuValve Takeoff'!M1474="","",IF('AccuValve Takeoff'!M1474="Not Available","",'AccuValve Takeoff'!M1474))</f>
        <v/>
      </c>
      <c r="O1473" s="23" t="str">
        <f>IF('AccuValve Takeoff'!N1474="","",'AccuValve Takeoff'!N1474)</f>
        <v/>
      </c>
      <c r="P1473" s="23" t="str">
        <f>IF('AccuValve Takeoff'!O1474="","",'AccuValve Takeoff'!O1474)</f>
        <v/>
      </c>
      <c r="Q1473" s="23" t="str">
        <f>IF('AccuValve Takeoff'!P1474="","",'AccuValve Takeoff'!P1474)</f>
        <v/>
      </c>
      <c r="R1473" s="34" t="str">
        <f>IF('AccuValve Takeoff'!Q1474="","",'AccuValve Takeoff'!Q1474)</f>
        <v xml:space="preserve"> </v>
      </c>
      <c r="S1473" s="35" t="str">
        <f>'AccuValve Takeoff'!T1474</f>
        <v/>
      </c>
      <c r="T1473" s="35" t="str">
        <f>'AccuValve Takeoff'!U1474</f>
        <v/>
      </c>
      <c r="U1473" s="325" t="str">
        <f>'AccuValve Takeoff'!BC1474</f>
        <v/>
      </c>
      <c r="V1473" s="38"/>
      <c r="W1473" s="11"/>
      <c r="X1473" s="11"/>
      <c r="Y1473" s="11"/>
    </row>
    <row r="1474" spans="1:25" ht="20.100000000000001" customHeight="1" x14ac:dyDescent="0.2">
      <c r="A1474" s="12">
        <v>1466</v>
      </c>
      <c r="B1474" s="23" t="str">
        <f>IF('AccuValve Takeoff'!B1475="","",'AccuValve Takeoff'!B1475)</f>
        <v/>
      </c>
      <c r="C1474" s="45" t="str">
        <f>IF('AccuValve Takeoff'!C1475="","",'AccuValve Takeoff'!C1475)</f>
        <v/>
      </c>
      <c r="D1474" s="23" t="str">
        <f>IF('AccuValve Takeoff'!D1475="","",'AccuValve Takeoff'!D1475)</f>
        <v/>
      </c>
      <c r="E1474" s="23" t="str">
        <f>IF('AccuValve Takeoff'!S1475="","",'AccuValve Takeoff'!S1475)</f>
        <v/>
      </c>
      <c r="F1474" s="23" t="str">
        <f>IF('AccuValve Takeoff'!F1475="","",'AccuValve Takeoff'!F1475)</f>
        <v/>
      </c>
      <c r="G1474" s="23" t="str">
        <f>IF('AccuValve Takeoff'!R1475="","",'AccuValve Takeoff'!R1475)</f>
        <v/>
      </c>
      <c r="H1474" s="23" t="str">
        <f>IF('AccuValve Takeoff'!G1475="","",'AccuValve Takeoff'!G1475)</f>
        <v/>
      </c>
      <c r="I1474" s="23" t="str">
        <f>IF('AccuValve Takeoff'!H1475="","",'AccuValve Takeoff'!H1475)</f>
        <v/>
      </c>
      <c r="J1474" s="326" t="str">
        <f>IF('AccuValve Takeoff'!I1475="","",IF('AccuValve Takeoff'!I1475="Not Available","",'AccuValve Takeoff'!I1475))</f>
        <v/>
      </c>
      <c r="K1474" s="326" t="str">
        <f>IF('AccuValve Takeoff'!J1475="","",IF('AccuValve Takeoff'!J1475="Not Available","",'AccuValve Takeoff'!J1475))</f>
        <v/>
      </c>
      <c r="L1474" s="326" t="str">
        <f>IF('AccuValve Takeoff'!K1475="","",IF('AccuValve Takeoff'!K1475="Not Available","",'AccuValve Takeoff'!K1475))</f>
        <v/>
      </c>
      <c r="M1474" s="326" t="str">
        <f>IF('AccuValve Takeoff'!L1475="","",IF('AccuValve Takeoff'!L1475="Not Available","",'AccuValve Takeoff'!L1475))</f>
        <v/>
      </c>
      <c r="N1474" s="326" t="str">
        <f>IF('AccuValve Takeoff'!M1475="","",IF('AccuValve Takeoff'!M1475="Not Available","",'AccuValve Takeoff'!M1475))</f>
        <v/>
      </c>
      <c r="O1474" s="23" t="str">
        <f>IF('AccuValve Takeoff'!N1475="","",'AccuValve Takeoff'!N1475)</f>
        <v/>
      </c>
      <c r="P1474" s="23" t="str">
        <f>IF('AccuValve Takeoff'!O1475="","",'AccuValve Takeoff'!O1475)</f>
        <v/>
      </c>
      <c r="Q1474" s="23" t="str">
        <f>IF('AccuValve Takeoff'!P1475="","",'AccuValve Takeoff'!P1475)</f>
        <v/>
      </c>
      <c r="R1474" s="34" t="str">
        <f>IF('AccuValve Takeoff'!Q1475="","",'AccuValve Takeoff'!Q1475)</f>
        <v xml:space="preserve"> </v>
      </c>
      <c r="S1474" s="35" t="str">
        <f>'AccuValve Takeoff'!T1475</f>
        <v/>
      </c>
      <c r="T1474" s="35" t="str">
        <f>'AccuValve Takeoff'!U1475</f>
        <v/>
      </c>
      <c r="U1474" s="325" t="str">
        <f>'AccuValve Takeoff'!BC1475</f>
        <v/>
      </c>
      <c r="V1474" s="38"/>
      <c r="W1474" s="11"/>
      <c r="X1474" s="11"/>
      <c r="Y1474" s="11"/>
    </row>
    <row r="1475" spans="1:25" ht="20.100000000000001" customHeight="1" x14ac:dyDescent="0.2">
      <c r="A1475" s="12">
        <v>1467</v>
      </c>
      <c r="B1475" s="23" t="str">
        <f>IF('AccuValve Takeoff'!B1476="","",'AccuValve Takeoff'!B1476)</f>
        <v/>
      </c>
      <c r="C1475" s="45" t="str">
        <f>IF('AccuValve Takeoff'!C1476="","",'AccuValve Takeoff'!C1476)</f>
        <v/>
      </c>
      <c r="D1475" s="23" t="str">
        <f>IF('AccuValve Takeoff'!D1476="","",'AccuValve Takeoff'!D1476)</f>
        <v/>
      </c>
      <c r="E1475" s="23" t="str">
        <f>IF('AccuValve Takeoff'!S1476="","",'AccuValve Takeoff'!S1476)</f>
        <v/>
      </c>
      <c r="F1475" s="23" t="str">
        <f>IF('AccuValve Takeoff'!F1476="","",'AccuValve Takeoff'!F1476)</f>
        <v/>
      </c>
      <c r="G1475" s="23" t="str">
        <f>IF('AccuValve Takeoff'!R1476="","",'AccuValve Takeoff'!R1476)</f>
        <v/>
      </c>
      <c r="H1475" s="23" t="str">
        <f>IF('AccuValve Takeoff'!G1476="","",'AccuValve Takeoff'!G1476)</f>
        <v/>
      </c>
      <c r="I1475" s="23" t="str">
        <f>IF('AccuValve Takeoff'!H1476="","",'AccuValve Takeoff'!H1476)</f>
        <v/>
      </c>
      <c r="J1475" s="326" t="str">
        <f>IF('AccuValve Takeoff'!I1476="","",IF('AccuValve Takeoff'!I1476="Not Available","",'AccuValve Takeoff'!I1476))</f>
        <v/>
      </c>
      <c r="K1475" s="326" t="str">
        <f>IF('AccuValve Takeoff'!J1476="","",IF('AccuValve Takeoff'!J1476="Not Available","",'AccuValve Takeoff'!J1476))</f>
        <v/>
      </c>
      <c r="L1475" s="326" t="str">
        <f>IF('AccuValve Takeoff'!K1476="","",IF('AccuValve Takeoff'!K1476="Not Available","",'AccuValve Takeoff'!K1476))</f>
        <v/>
      </c>
      <c r="M1475" s="326" t="str">
        <f>IF('AccuValve Takeoff'!L1476="","",IF('AccuValve Takeoff'!L1476="Not Available","",'AccuValve Takeoff'!L1476))</f>
        <v/>
      </c>
      <c r="N1475" s="326" t="str">
        <f>IF('AccuValve Takeoff'!M1476="","",IF('AccuValve Takeoff'!M1476="Not Available","",'AccuValve Takeoff'!M1476))</f>
        <v/>
      </c>
      <c r="O1475" s="23" t="str">
        <f>IF('AccuValve Takeoff'!N1476="","",'AccuValve Takeoff'!N1476)</f>
        <v/>
      </c>
      <c r="P1475" s="23" t="str">
        <f>IF('AccuValve Takeoff'!O1476="","",'AccuValve Takeoff'!O1476)</f>
        <v/>
      </c>
      <c r="Q1475" s="23" t="str">
        <f>IF('AccuValve Takeoff'!P1476="","",'AccuValve Takeoff'!P1476)</f>
        <v/>
      </c>
      <c r="R1475" s="34" t="str">
        <f>IF('AccuValve Takeoff'!Q1476="","",'AccuValve Takeoff'!Q1476)</f>
        <v xml:space="preserve"> </v>
      </c>
      <c r="S1475" s="35" t="str">
        <f>'AccuValve Takeoff'!T1476</f>
        <v/>
      </c>
      <c r="T1475" s="35" t="str">
        <f>'AccuValve Takeoff'!U1476</f>
        <v/>
      </c>
      <c r="U1475" s="325" t="str">
        <f>'AccuValve Takeoff'!BC1476</f>
        <v/>
      </c>
      <c r="V1475" s="38"/>
      <c r="W1475" s="11"/>
      <c r="X1475" s="11"/>
      <c r="Y1475" s="11"/>
    </row>
    <row r="1476" spans="1:25" ht="20.100000000000001" customHeight="1" x14ac:dyDescent="0.2">
      <c r="A1476" s="12">
        <v>1468</v>
      </c>
      <c r="B1476" s="23" t="str">
        <f>IF('AccuValve Takeoff'!B1477="","",'AccuValve Takeoff'!B1477)</f>
        <v/>
      </c>
      <c r="C1476" s="45" t="str">
        <f>IF('AccuValve Takeoff'!C1477="","",'AccuValve Takeoff'!C1477)</f>
        <v/>
      </c>
      <c r="D1476" s="23" t="str">
        <f>IF('AccuValve Takeoff'!D1477="","",'AccuValve Takeoff'!D1477)</f>
        <v/>
      </c>
      <c r="E1476" s="23" t="str">
        <f>IF('AccuValve Takeoff'!S1477="","",'AccuValve Takeoff'!S1477)</f>
        <v/>
      </c>
      <c r="F1476" s="23" t="str">
        <f>IF('AccuValve Takeoff'!F1477="","",'AccuValve Takeoff'!F1477)</f>
        <v/>
      </c>
      <c r="G1476" s="23" t="str">
        <f>IF('AccuValve Takeoff'!R1477="","",'AccuValve Takeoff'!R1477)</f>
        <v/>
      </c>
      <c r="H1476" s="23" t="str">
        <f>IF('AccuValve Takeoff'!G1477="","",'AccuValve Takeoff'!G1477)</f>
        <v/>
      </c>
      <c r="I1476" s="23" t="str">
        <f>IF('AccuValve Takeoff'!H1477="","",'AccuValve Takeoff'!H1477)</f>
        <v/>
      </c>
      <c r="J1476" s="326" t="str">
        <f>IF('AccuValve Takeoff'!I1477="","",IF('AccuValve Takeoff'!I1477="Not Available","",'AccuValve Takeoff'!I1477))</f>
        <v/>
      </c>
      <c r="K1476" s="326" t="str">
        <f>IF('AccuValve Takeoff'!J1477="","",IF('AccuValve Takeoff'!J1477="Not Available","",'AccuValve Takeoff'!J1477))</f>
        <v/>
      </c>
      <c r="L1476" s="326" t="str">
        <f>IF('AccuValve Takeoff'!K1477="","",IF('AccuValve Takeoff'!K1477="Not Available","",'AccuValve Takeoff'!K1477))</f>
        <v/>
      </c>
      <c r="M1476" s="326" t="str">
        <f>IF('AccuValve Takeoff'!L1477="","",IF('AccuValve Takeoff'!L1477="Not Available","",'AccuValve Takeoff'!L1477))</f>
        <v/>
      </c>
      <c r="N1476" s="326" t="str">
        <f>IF('AccuValve Takeoff'!M1477="","",IF('AccuValve Takeoff'!M1477="Not Available","",'AccuValve Takeoff'!M1477))</f>
        <v/>
      </c>
      <c r="O1476" s="23" t="str">
        <f>IF('AccuValve Takeoff'!N1477="","",'AccuValve Takeoff'!N1477)</f>
        <v/>
      </c>
      <c r="P1476" s="23" t="str">
        <f>IF('AccuValve Takeoff'!O1477="","",'AccuValve Takeoff'!O1477)</f>
        <v/>
      </c>
      <c r="Q1476" s="23" t="str">
        <f>IF('AccuValve Takeoff'!P1477="","",'AccuValve Takeoff'!P1477)</f>
        <v/>
      </c>
      <c r="R1476" s="34" t="str">
        <f>IF('AccuValve Takeoff'!Q1477="","",'AccuValve Takeoff'!Q1477)</f>
        <v xml:space="preserve"> </v>
      </c>
      <c r="S1476" s="35" t="str">
        <f>'AccuValve Takeoff'!T1477</f>
        <v/>
      </c>
      <c r="T1476" s="35" t="str">
        <f>'AccuValve Takeoff'!U1477</f>
        <v/>
      </c>
      <c r="U1476" s="325" t="str">
        <f>'AccuValve Takeoff'!BC1477</f>
        <v/>
      </c>
      <c r="V1476" s="38"/>
      <c r="W1476" s="11"/>
      <c r="X1476" s="11"/>
      <c r="Y1476" s="11"/>
    </row>
    <row r="1477" spans="1:25" ht="20.100000000000001" customHeight="1" x14ac:dyDescent="0.2">
      <c r="A1477" s="12">
        <v>1469</v>
      </c>
      <c r="B1477" s="23" t="str">
        <f>IF('AccuValve Takeoff'!B1478="","",'AccuValve Takeoff'!B1478)</f>
        <v/>
      </c>
      <c r="C1477" s="45" t="str">
        <f>IF('AccuValve Takeoff'!C1478="","",'AccuValve Takeoff'!C1478)</f>
        <v/>
      </c>
      <c r="D1477" s="23" t="str">
        <f>IF('AccuValve Takeoff'!D1478="","",'AccuValve Takeoff'!D1478)</f>
        <v/>
      </c>
      <c r="E1477" s="23" t="str">
        <f>IF('AccuValve Takeoff'!S1478="","",'AccuValve Takeoff'!S1478)</f>
        <v/>
      </c>
      <c r="F1477" s="23" t="str">
        <f>IF('AccuValve Takeoff'!F1478="","",'AccuValve Takeoff'!F1478)</f>
        <v/>
      </c>
      <c r="G1477" s="23" t="str">
        <f>IF('AccuValve Takeoff'!R1478="","",'AccuValve Takeoff'!R1478)</f>
        <v/>
      </c>
      <c r="H1477" s="23" t="str">
        <f>IF('AccuValve Takeoff'!G1478="","",'AccuValve Takeoff'!G1478)</f>
        <v/>
      </c>
      <c r="I1477" s="23" t="str">
        <f>IF('AccuValve Takeoff'!H1478="","",'AccuValve Takeoff'!H1478)</f>
        <v/>
      </c>
      <c r="J1477" s="326" t="str">
        <f>IF('AccuValve Takeoff'!I1478="","",IF('AccuValve Takeoff'!I1478="Not Available","",'AccuValve Takeoff'!I1478))</f>
        <v/>
      </c>
      <c r="K1477" s="326" t="str">
        <f>IF('AccuValve Takeoff'!J1478="","",IF('AccuValve Takeoff'!J1478="Not Available","",'AccuValve Takeoff'!J1478))</f>
        <v/>
      </c>
      <c r="L1477" s="326" t="str">
        <f>IF('AccuValve Takeoff'!K1478="","",IF('AccuValve Takeoff'!K1478="Not Available","",'AccuValve Takeoff'!K1478))</f>
        <v/>
      </c>
      <c r="M1477" s="326" t="str">
        <f>IF('AccuValve Takeoff'!L1478="","",IF('AccuValve Takeoff'!L1478="Not Available","",'AccuValve Takeoff'!L1478))</f>
        <v/>
      </c>
      <c r="N1477" s="326" t="str">
        <f>IF('AccuValve Takeoff'!M1478="","",IF('AccuValve Takeoff'!M1478="Not Available","",'AccuValve Takeoff'!M1478))</f>
        <v/>
      </c>
      <c r="O1477" s="23" t="str">
        <f>IF('AccuValve Takeoff'!N1478="","",'AccuValve Takeoff'!N1478)</f>
        <v/>
      </c>
      <c r="P1477" s="23" t="str">
        <f>IF('AccuValve Takeoff'!O1478="","",'AccuValve Takeoff'!O1478)</f>
        <v/>
      </c>
      <c r="Q1477" s="23" t="str">
        <f>IF('AccuValve Takeoff'!P1478="","",'AccuValve Takeoff'!P1478)</f>
        <v/>
      </c>
      <c r="R1477" s="34" t="str">
        <f>IF('AccuValve Takeoff'!Q1478="","",'AccuValve Takeoff'!Q1478)</f>
        <v xml:space="preserve"> </v>
      </c>
      <c r="S1477" s="35" t="str">
        <f>'AccuValve Takeoff'!T1478</f>
        <v/>
      </c>
      <c r="T1477" s="35" t="str">
        <f>'AccuValve Takeoff'!U1478</f>
        <v/>
      </c>
      <c r="U1477" s="325" t="str">
        <f>'AccuValve Takeoff'!BC1478</f>
        <v/>
      </c>
      <c r="V1477" s="38"/>
      <c r="W1477" s="11"/>
      <c r="X1477" s="11"/>
      <c r="Y1477" s="11"/>
    </row>
    <row r="1478" spans="1:25" ht="20.100000000000001" customHeight="1" x14ac:dyDescent="0.2">
      <c r="A1478" s="12">
        <v>1470</v>
      </c>
      <c r="B1478" s="23" t="str">
        <f>IF('AccuValve Takeoff'!B1479="","",'AccuValve Takeoff'!B1479)</f>
        <v/>
      </c>
      <c r="C1478" s="45" t="str">
        <f>IF('AccuValve Takeoff'!C1479="","",'AccuValve Takeoff'!C1479)</f>
        <v/>
      </c>
      <c r="D1478" s="23" t="str">
        <f>IF('AccuValve Takeoff'!D1479="","",'AccuValve Takeoff'!D1479)</f>
        <v/>
      </c>
      <c r="E1478" s="23" t="str">
        <f>IF('AccuValve Takeoff'!S1479="","",'AccuValve Takeoff'!S1479)</f>
        <v/>
      </c>
      <c r="F1478" s="23" t="str">
        <f>IF('AccuValve Takeoff'!F1479="","",'AccuValve Takeoff'!F1479)</f>
        <v/>
      </c>
      <c r="G1478" s="23" t="str">
        <f>IF('AccuValve Takeoff'!R1479="","",'AccuValve Takeoff'!R1479)</f>
        <v/>
      </c>
      <c r="H1478" s="23" t="str">
        <f>IF('AccuValve Takeoff'!G1479="","",'AccuValve Takeoff'!G1479)</f>
        <v/>
      </c>
      <c r="I1478" s="23" t="str">
        <f>IF('AccuValve Takeoff'!H1479="","",'AccuValve Takeoff'!H1479)</f>
        <v/>
      </c>
      <c r="J1478" s="326" t="str">
        <f>IF('AccuValve Takeoff'!I1479="","",IF('AccuValve Takeoff'!I1479="Not Available","",'AccuValve Takeoff'!I1479))</f>
        <v/>
      </c>
      <c r="K1478" s="326" t="str">
        <f>IF('AccuValve Takeoff'!J1479="","",IF('AccuValve Takeoff'!J1479="Not Available","",'AccuValve Takeoff'!J1479))</f>
        <v/>
      </c>
      <c r="L1478" s="326" t="str">
        <f>IF('AccuValve Takeoff'!K1479="","",IF('AccuValve Takeoff'!K1479="Not Available","",'AccuValve Takeoff'!K1479))</f>
        <v/>
      </c>
      <c r="M1478" s="326" t="str">
        <f>IF('AccuValve Takeoff'!L1479="","",IF('AccuValve Takeoff'!L1479="Not Available","",'AccuValve Takeoff'!L1479))</f>
        <v/>
      </c>
      <c r="N1478" s="326" t="str">
        <f>IF('AccuValve Takeoff'!M1479="","",IF('AccuValve Takeoff'!M1479="Not Available","",'AccuValve Takeoff'!M1479))</f>
        <v/>
      </c>
      <c r="O1478" s="23" t="str">
        <f>IF('AccuValve Takeoff'!N1479="","",'AccuValve Takeoff'!N1479)</f>
        <v/>
      </c>
      <c r="P1478" s="23" t="str">
        <f>IF('AccuValve Takeoff'!O1479="","",'AccuValve Takeoff'!O1479)</f>
        <v/>
      </c>
      <c r="Q1478" s="23" t="str">
        <f>IF('AccuValve Takeoff'!P1479="","",'AccuValve Takeoff'!P1479)</f>
        <v/>
      </c>
      <c r="R1478" s="34" t="str">
        <f>IF('AccuValve Takeoff'!Q1479="","",'AccuValve Takeoff'!Q1479)</f>
        <v xml:space="preserve"> </v>
      </c>
      <c r="S1478" s="35" t="str">
        <f>'AccuValve Takeoff'!T1479</f>
        <v/>
      </c>
      <c r="T1478" s="35" t="str">
        <f>'AccuValve Takeoff'!U1479</f>
        <v/>
      </c>
      <c r="U1478" s="325" t="str">
        <f>'AccuValve Takeoff'!BC1479</f>
        <v/>
      </c>
      <c r="V1478" s="38"/>
      <c r="W1478" s="11"/>
      <c r="X1478" s="11"/>
      <c r="Y1478" s="11"/>
    </row>
    <row r="1479" spans="1:25" ht="20.100000000000001" customHeight="1" x14ac:dyDescent="0.2">
      <c r="A1479" s="12">
        <v>1471</v>
      </c>
      <c r="B1479" s="23" t="str">
        <f>IF('AccuValve Takeoff'!B1480="","",'AccuValve Takeoff'!B1480)</f>
        <v/>
      </c>
      <c r="C1479" s="45" t="str">
        <f>IF('AccuValve Takeoff'!C1480="","",'AccuValve Takeoff'!C1480)</f>
        <v/>
      </c>
      <c r="D1479" s="23" t="str">
        <f>IF('AccuValve Takeoff'!D1480="","",'AccuValve Takeoff'!D1480)</f>
        <v/>
      </c>
      <c r="E1479" s="23" t="str">
        <f>IF('AccuValve Takeoff'!S1480="","",'AccuValve Takeoff'!S1480)</f>
        <v/>
      </c>
      <c r="F1479" s="23" t="str">
        <f>IF('AccuValve Takeoff'!F1480="","",'AccuValve Takeoff'!F1480)</f>
        <v/>
      </c>
      <c r="G1479" s="23" t="str">
        <f>IF('AccuValve Takeoff'!R1480="","",'AccuValve Takeoff'!R1480)</f>
        <v/>
      </c>
      <c r="H1479" s="23" t="str">
        <f>IF('AccuValve Takeoff'!G1480="","",'AccuValve Takeoff'!G1480)</f>
        <v/>
      </c>
      <c r="I1479" s="23" t="str">
        <f>IF('AccuValve Takeoff'!H1480="","",'AccuValve Takeoff'!H1480)</f>
        <v/>
      </c>
      <c r="J1479" s="326" t="str">
        <f>IF('AccuValve Takeoff'!I1480="","",IF('AccuValve Takeoff'!I1480="Not Available","",'AccuValve Takeoff'!I1480))</f>
        <v/>
      </c>
      <c r="K1479" s="326" t="str">
        <f>IF('AccuValve Takeoff'!J1480="","",IF('AccuValve Takeoff'!J1480="Not Available","",'AccuValve Takeoff'!J1480))</f>
        <v/>
      </c>
      <c r="L1479" s="326" t="str">
        <f>IF('AccuValve Takeoff'!K1480="","",IF('AccuValve Takeoff'!K1480="Not Available","",'AccuValve Takeoff'!K1480))</f>
        <v/>
      </c>
      <c r="M1479" s="326" t="str">
        <f>IF('AccuValve Takeoff'!L1480="","",IF('AccuValve Takeoff'!L1480="Not Available","",'AccuValve Takeoff'!L1480))</f>
        <v/>
      </c>
      <c r="N1479" s="326" t="str">
        <f>IF('AccuValve Takeoff'!M1480="","",IF('AccuValve Takeoff'!M1480="Not Available","",'AccuValve Takeoff'!M1480))</f>
        <v/>
      </c>
      <c r="O1479" s="23" t="str">
        <f>IF('AccuValve Takeoff'!N1480="","",'AccuValve Takeoff'!N1480)</f>
        <v/>
      </c>
      <c r="P1479" s="23" t="str">
        <f>IF('AccuValve Takeoff'!O1480="","",'AccuValve Takeoff'!O1480)</f>
        <v/>
      </c>
      <c r="Q1479" s="23" t="str">
        <f>IF('AccuValve Takeoff'!P1480="","",'AccuValve Takeoff'!P1480)</f>
        <v/>
      </c>
      <c r="R1479" s="34" t="str">
        <f>IF('AccuValve Takeoff'!Q1480="","",'AccuValve Takeoff'!Q1480)</f>
        <v xml:space="preserve"> </v>
      </c>
      <c r="S1479" s="35" t="str">
        <f>'AccuValve Takeoff'!T1480</f>
        <v/>
      </c>
      <c r="T1479" s="35" t="str">
        <f>'AccuValve Takeoff'!U1480</f>
        <v/>
      </c>
      <c r="U1479" s="325" t="str">
        <f>'AccuValve Takeoff'!BC1480</f>
        <v/>
      </c>
      <c r="V1479" s="38"/>
      <c r="W1479" s="11"/>
      <c r="X1479" s="11"/>
      <c r="Y1479" s="11"/>
    </row>
    <row r="1480" spans="1:25" ht="20.100000000000001" customHeight="1" x14ac:dyDescent="0.2">
      <c r="A1480" s="12">
        <v>1472</v>
      </c>
      <c r="B1480" s="23" t="str">
        <f>IF('AccuValve Takeoff'!B1481="","",'AccuValve Takeoff'!B1481)</f>
        <v/>
      </c>
      <c r="C1480" s="45" t="str">
        <f>IF('AccuValve Takeoff'!C1481="","",'AccuValve Takeoff'!C1481)</f>
        <v/>
      </c>
      <c r="D1480" s="23" t="str">
        <f>IF('AccuValve Takeoff'!D1481="","",'AccuValve Takeoff'!D1481)</f>
        <v/>
      </c>
      <c r="E1480" s="23" t="str">
        <f>IF('AccuValve Takeoff'!S1481="","",'AccuValve Takeoff'!S1481)</f>
        <v/>
      </c>
      <c r="F1480" s="23" t="str">
        <f>IF('AccuValve Takeoff'!F1481="","",'AccuValve Takeoff'!F1481)</f>
        <v/>
      </c>
      <c r="G1480" s="23" t="str">
        <f>IF('AccuValve Takeoff'!R1481="","",'AccuValve Takeoff'!R1481)</f>
        <v/>
      </c>
      <c r="H1480" s="23" t="str">
        <f>IF('AccuValve Takeoff'!G1481="","",'AccuValve Takeoff'!G1481)</f>
        <v/>
      </c>
      <c r="I1480" s="23" t="str">
        <f>IF('AccuValve Takeoff'!H1481="","",'AccuValve Takeoff'!H1481)</f>
        <v/>
      </c>
      <c r="J1480" s="326" t="str">
        <f>IF('AccuValve Takeoff'!I1481="","",IF('AccuValve Takeoff'!I1481="Not Available","",'AccuValve Takeoff'!I1481))</f>
        <v/>
      </c>
      <c r="K1480" s="326" t="str">
        <f>IF('AccuValve Takeoff'!J1481="","",IF('AccuValve Takeoff'!J1481="Not Available","",'AccuValve Takeoff'!J1481))</f>
        <v/>
      </c>
      <c r="L1480" s="326" t="str">
        <f>IF('AccuValve Takeoff'!K1481="","",IF('AccuValve Takeoff'!K1481="Not Available","",'AccuValve Takeoff'!K1481))</f>
        <v/>
      </c>
      <c r="M1480" s="326" t="str">
        <f>IF('AccuValve Takeoff'!L1481="","",IF('AccuValve Takeoff'!L1481="Not Available","",'AccuValve Takeoff'!L1481))</f>
        <v/>
      </c>
      <c r="N1480" s="326" t="str">
        <f>IF('AccuValve Takeoff'!M1481="","",IF('AccuValve Takeoff'!M1481="Not Available","",'AccuValve Takeoff'!M1481))</f>
        <v/>
      </c>
      <c r="O1480" s="23" t="str">
        <f>IF('AccuValve Takeoff'!N1481="","",'AccuValve Takeoff'!N1481)</f>
        <v/>
      </c>
      <c r="P1480" s="23" t="str">
        <f>IF('AccuValve Takeoff'!O1481="","",'AccuValve Takeoff'!O1481)</f>
        <v/>
      </c>
      <c r="Q1480" s="23" t="str">
        <f>IF('AccuValve Takeoff'!P1481="","",'AccuValve Takeoff'!P1481)</f>
        <v/>
      </c>
      <c r="R1480" s="34" t="str">
        <f>IF('AccuValve Takeoff'!Q1481="","",'AccuValve Takeoff'!Q1481)</f>
        <v xml:space="preserve"> </v>
      </c>
      <c r="S1480" s="35" t="str">
        <f>'AccuValve Takeoff'!T1481</f>
        <v/>
      </c>
      <c r="T1480" s="35" t="str">
        <f>'AccuValve Takeoff'!U1481</f>
        <v/>
      </c>
      <c r="U1480" s="325" t="str">
        <f>'AccuValve Takeoff'!BC1481</f>
        <v/>
      </c>
      <c r="V1480" s="38"/>
      <c r="W1480" s="11"/>
      <c r="X1480" s="11"/>
      <c r="Y1480" s="11"/>
    </row>
    <row r="1481" spans="1:25" ht="20.100000000000001" customHeight="1" x14ac:dyDescent="0.2">
      <c r="A1481" s="12">
        <v>1473</v>
      </c>
      <c r="B1481" s="23" t="str">
        <f>IF('AccuValve Takeoff'!B1482="","",'AccuValve Takeoff'!B1482)</f>
        <v/>
      </c>
      <c r="C1481" s="45" t="str">
        <f>IF('AccuValve Takeoff'!C1482="","",'AccuValve Takeoff'!C1482)</f>
        <v/>
      </c>
      <c r="D1481" s="23" t="str">
        <f>IF('AccuValve Takeoff'!D1482="","",'AccuValve Takeoff'!D1482)</f>
        <v/>
      </c>
      <c r="E1481" s="23" t="str">
        <f>IF('AccuValve Takeoff'!S1482="","",'AccuValve Takeoff'!S1482)</f>
        <v/>
      </c>
      <c r="F1481" s="23" t="str">
        <f>IF('AccuValve Takeoff'!F1482="","",'AccuValve Takeoff'!F1482)</f>
        <v/>
      </c>
      <c r="G1481" s="23" t="str">
        <f>IF('AccuValve Takeoff'!R1482="","",'AccuValve Takeoff'!R1482)</f>
        <v/>
      </c>
      <c r="H1481" s="23" t="str">
        <f>IF('AccuValve Takeoff'!G1482="","",'AccuValve Takeoff'!G1482)</f>
        <v/>
      </c>
      <c r="I1481" s="23" t="str">
        <f>IF('AccuValve Takeoff'!H1482="","",'AccuValve Takeoff'!H1482)</f>
        <v/>
      </c>
      <c r="J1481" s="326" t="str">
        <f>IF('AccuValve Takeoff'!I1482="","",IF('AccuValve Takeoff'!I1482="Not Available","",'AccuValve Takeoff'!I1482))</f>
        <v/>
      </c>
      <c r="K1481" s="326" t="str">
        <f>IF('AccuValve Takeoff'!J1482="","",IF('AccuValve Takeoff'!J1482="Not Available","",'AccuValve Takeoff'!J1482))</f>
        <v/>
      </c>
      <c r="L1481" s="326" t="str">
        <f>IF('AccuValve Takeoff'!K1482="","",IF('AccuValve Takeoff'!K1482="Not Available","",'AccuValve Takeoff'!K1482))</f>
        <v/>
      </c>
      <c r="M1481" s="326" t="str">
        <f>IF('AccuValve Takeoff'!L1482="","",IF('AccuValve Takeoff'!L1482="Not Available","",'AccuValve Takeoff'!L1482))</f>
        <v/>
      </c>
      <c r="N1481" s="326" t="str">
        <f>IF('AccuValve Takeoff'!M1482="","",IF('AccuValve Takeoff'!M1482="Not Available","",'AccuValve Takeoff'!M1482))</f>
        <v/>
      </c>
      <c r="O1481" s="23" t="str">
        <f>IF('AccuValve Takeoff'!N1482="","",'AccuValve Takeoff'!N1482)</f>
        <v/>
      </c>
      <c r="P1481" s="23" t="str">
        <f>IF('AccuValve Takeoff'!O1482="","",'AccuValve Takeoff'!O1482)</f>
        <v/>
      </c>
      <c r="Q1481" s="23" t="str">
        <f>IF('AccuValve Takeoff'!P1482="","",'AccuValve Takeoff'!P1482)</f>
        <v/>
      </c>
      <c r="R1481" s="34" t="str">
        <f>IF('AccuValve Takeoff'!Q1482="","",'AccuValve Takeoff'!Q1482)</f>
        <v xml:space="preserve"> </v>
      </c>
      <c r="S1481" s="35" t="str">
        <f>'AccuValve Takeoff'!T1482</f>
        <v/>
      </c>
      <c r="T1481" s="35" t="str">
        <f>'AccuValve Takeoff'!U1482</f>
        <v/>
      </c>
      <c r="U1481" s="325" t="str">
        <f>'AccuValve Takeoff'!BC1482</f>
        <v/>
      </c>
      <c r="V1481" s="38"/>
      <c r="W1481" s="11"/>
      <c r="X1481" s="11"/>
      <c r="Y1481" s="11"/>
    </row>
    <row r="1482" spans="1:25" ht="20.100000000000001" customHeight="1" x14ac:dyDescent="0.2">
      <c r="A1482" s="12">
        <v>1474</v>
      </c>
      <c r="B1482" s="23" t="str">
        <f>IF('AccuValve Takeoff'!B1483="","",'AccuValve Takeoff'!B1483)</f>
        <v/>
      </c>
      <c r="C1482" s="45" t="str">
        <f>IF('AccuValve Takeoff'!C1483="","",'AccuValve Takeoff'!C1483)</f>
        <v/>
      </c>
      <c r="D1482" s="23" t="str">
        <f>IF('AccuValve Takeoff'!D1483="","",'AccuValve Takeoff'!D1483)</f>
        <v/>
      </c>
      <c r="E1482" s="23" t="str">
        <f>IF('AccuValve Takeoff'!S1483="","",'AccuValve Takeoff'!S1483)</f>
        <v/>
      </c>
      <c r="F1482" s="23" t="str">
        <f>IF('AccuValve Takeoff'!F1483="","",'AccuValve Takeoff'!F1483)</f>
        <v/>
      </c>
      <c r="G1482" s="23" t="str">
        <f>IF('AccuValve Takeoff'!R1483="","",'AccuValve Takeoff'!R1483)</f>
        <v/>
      </c>
      <c r="H1482" s="23" t="str">
        <f>IF('AccuValve Takeoff'!G1483="","",'AccuValve Takeoff'!G1483)</f>
        <v/>
      </c>
      <c r="I1482" s="23" t="str">
        <f>IF('AccuValve Takeoff'!H1483="","",'AccuValve Takeoff'!H1483)</f>
        <v/>
      </c>
      <c r="J1482" s="326" t="str">
        <f>IF('AccuValve Takeoff'!I1483="","",IF('AccuValve Takeoff'!I1483="Not Available","",'AccuValve Takeoff'!I1483))</f>
        <v/>
      </c>
      <c r="K1482" s="326" t="str">
        <f>IF('AccuValve Takeoff'!J1483="","",IF('AccuValve Takeoff'!J1483="Not Available","",'AccuValve Takeoff'!J1483))</f>
        <v/>
      </c>
      <c r="L1482" s="326" t="str">
        <f>IF('AccuValve Takeoff'!K1483="","",IF('AccuValve Takeoff'!K1483="Not Available","",'AccuValve Takeoff'!K1483))</f>
        <v/>
      </c>
      <c r="M1482" s="326" t="str">
        <f>IF('AccuValve Takeoff'!L1483="","",IF('AccuValve Takeoff'!L1483="Not Available","",'AccuValve Takeoff'!L1483))</f>
        <v/>
      </c>
      <c r="N1482" s="326" t="str">
        <f>IF('AccuValve Takeoff'!M1483="","",IF('AccuValve Takeoff'!M1483="Not Available","",'AccuValve Takeoff'!M1483))</f>
        <v/>
      </c>
      <c r="O1482" s="23" t="str">
        <f>IF('AccuValve Takeoff'!N1483="","",'AccuValve Takeoff'!N1483)</f>
        <v/>
      </c>
      <c r="P1482" s="23" t="str">
        <f>IF('AccuValve Takeoff'!O1483="","",'AccuValve Takeoff'!O1483)</f>
        <v/>
      </c>
      <c r="Q1482" s="23" t="str">
        <f>IF('AccuValve Takeoff'!P1483="","",'AccuValve Takeoff'!P1483)</f>
        <v/>
      </c>
      <c r="R1482" s="34" t="str">
        <f>IF('AccuValve Takeoff'!Q1483="","",'AccuValve Takeoff'!Q1483)</f>
        <v xml:space="preserve"> </v>
      </c>
      <c r="S1482" s="35" t="str">
        <f>'AccuValve Takeoff'!T1483</f>
        <v/>
      </c>
      <c r="T1482" s="35" t="str">
        <f>'AccuValve Takeoff'!U1483</f>
        <v/>
      </c>
      <c r="U1482" s="325" t="str">
        <f>'AccuValve Takeoff'!BC1483</f>
        <v/>
      </c>
      <c r="V1482" s="38"/>
      <c r="W1482" s="11"/>
      <c r="X1482" s="11"/>
      <c r="Y1482" s="11"/>
    </row>
    <row r="1483" spans="1:25" ht="20.100000000000001" customHeight="1" x14ac:dyDescent="0.2">
      <c r="A1483" s="12">
        <v>1475</v>
      </c>
      <c r="B1483" s="23" t="str">
        <f>IF('AccuValve Takeoff'!B1484="","",'AccuValve Takeoff'!B1484)</f>
        <v/>
      </c>
      <c r="C1483" s="45" t="str">
        <f>IF('AccuValve Takeoff'!C1484="","",'AccuValve Takeoff'!C1484)</f>
        <v/>
      </c>
      <c r="D1483" s="23" t="str">
        <f>IF('AccuValve Takeoff'!D1484="","",'AccuValve Takeoff'!D1484)</f>
        <v/>
      </c>
      <c r="E1483" s="23" t="str">
        <f>IF('AccuValve Takeoff'!S1484="","",'AccuValve Takeoff'!S1484)</f>
        <v/>
      </c>
      <c r="F1483" s="23" t="str">
        <f>IF('AccuValve Takeoff'!F1484="","",'AccuValve Takeoff'!F1484)</f>
        <v/>
      </c>
      <c r="G1483" s="23" t="str">
        <f>IF('AccuValve Takeoff'!R1484="","",'AccuValve Takeoff'!R1484)</f>
        <v/>
      </c>
      <c r="H1483" s="23" t="str">
        <f>IF('AccuValve Takeoff'!G1484="","",'AccuValve Takeoff'!G1484)</f>
        <v/>
      </c>
      <c r="I1483" s="23" t="str">
        <f>IF('AccuValve Takeoff'!H1484="","",'AccuValve Takeoff'!H1484)</f>
        <v/>
      </c>
      <c r="J1483" s="326" t="str">
        <f>IF('AccuValve Takeoff'!I1484="","",IF('AccuValve Takeoff'!I1484="Not Available","",'AccuValve Takeoff'!I1484))</f>
        <v/>
      </c>
      <c r="K1483" s="326" t="str">
        <f>IF('AccuValve Takeoff'!J1484="","",IF('AccuValve Takeoff'!J1484="Not Available","",'AccuValve Takeoff'!J1484))</f>
        <v/>
      </c>
      <c r="L1483" s="326" t="str">
        <f>IF('AccuValve Takeoff'!K1484="","",IF('AccuValve Takeoff'!K1484="Not Available","",'AccuValve Takeoff'!K1484))</f>
        <v/>
      </c>
      <c r="M1483" s="326" t="str">
        <f>IF('AccuValve Takeoff'!L1484="","",IF('AccuValve Takeoff'!L1484="Not Available","",'AccuValve Takeoff'!L1484))</f>
        <v/>
      </c>
      <c r="N1483" s="326" t="str">
        <f>IF('AccuValve Takeoff'!M1484="","",IF('AccuValve Takeoff'!M1484="Not Available","",'AccuValve Takeoff'!M1484))</f>
        <v/>
      </c>
      <c r="O1483" s="23" t="str">
        <f>IF('AccuValve Takeoff'!N1484="","",'AccuValve Takeoff'!N1484)</f>
        <v/>
      </c>
      <c r="P1483" s="23" t="str">
        <f>IF('AccuValve Takeoff'!O1484="","",'AccuValve Takeoff'!O1484)</f>
        <v/>
      </c>
      <c r="Q1483" s="23" t="str">
        <f>IF('AccuValve Takeoff'!P1484="","",'AccuValve Takeoff'!P1484)</f>
        <v/>
      </c>
      <c r="R1483" s="34" t="str">
        <f>IF('AccuValve Takeoff'!Q1484="","",'AccuValve Takeoff'!Q1484)</f>
        <v xml:space="preserve"> </v>
      </c>
      <c r="S1483" s="35" t="str">
        <f>'AccuValve Takeoff'!T1484</f>
        <v/>
      </c>
      <c r="T1483" s="35" t="str">
        <f>'AccuValve Takeoff'!U1484</f>
        <v/>
      </c>
      <c r="U1483" s="325" t="str">
        <f>'AccuValve Takeoff'!BC1484</f>
        <v/>
      </c>
      <c r="V1483" s="38"/>
      <c r="W1483" s="11"/>
      <c r="X1483" s="11"/>
      <c r="Y1483" s="11"/>
    </row>
    <row r="1484" spans="1:25" ht="20.100000000000001" customHeight="1" x14ac:dyDescent="0.2">
      <c r="A1484" s="12">
        <v>1476</v>
      </c>
      <c r="B1484" s="23" t="str">
        <f>IF('AccuValve Takeoff'!B1485="","",'AccuValve Takeoff'!B1485)</f>
        <v/>
      </c>
      <c r="C1484" s="45" t="str">
        <f>IF('AccuValve Takeoff'!C1485="","",'AccuValve Takeoff'!C1485)</f>
        <v/>
      </c>
      <c r="D1484" s="23" t="str">
        <f>IF('AccuValve Takeoff'!D1485="","",'AccuValve Takeoff'!D1485)</f>
        <v/>
      </c>
      <c r="E1484" s="23" t="str">
        <f>IF('AccuValve Takeoff'!S1485="","",'AccuValve Takeoff'!S1485)</f>
        <v/>
      </c>
      <c r="F1484" s="23" t="str">
        <f>IF('AccuValve Takeoff'!F1485="","",'AccuValve Takeoff'!F1485)</f>
        <v/>
      </c>
      <c r="G1484" s="23" t="str">
        <f>IF('AccuValve Takeoff'!R1485="","",'AccuValve Takeoff'!R1485)</f>
        <v/>
      </c>
      <c r="H1484" s="23" t="str">
        <f>IF('AccuValve Takeoff'!G1485="","",'AccuValve Takeoff'!G1485)</f>
        <v/>
      </c>
      <c r="I1484" s="23" t="str">
        <f>IF('AccuValve Takeoff'!H1485="","",'AccuValve Takeoff'!H1485)</f>
        <v/>
      </c>
      <c r="J1484" s="326" t="str">
        <f>IF('AccuValve Takeoff'!I1485="","",IF('AccuValve Takeoff'!I1485="Not Available","",'AccuValve Takeoff'!I1485))</f>
        <v/>
      </c>
      <c r="K1484" s="326" t="str">
        <f>IF('AccuValve Takeoff'!J1485="","",IF('AccuValve Takeoff'!J1485="Not Available","",'AccuValve Takeoff'!J1485))</f>
        <v/>
      </c>
      <c r="L1484" s="326" t="str">
        <f>IF('AccuValve Takeoff'!K1485="","",IF('AccuValve Takeoff'!K1485="Not Available","",'AccuValve Takeoff'!K1485))</f>
        <v/>
      </c>
      <c r="M1484" s="326" t="str">
        <f>IF('AccuValve Takeoff'!L1485="","",IF('AccuValve Takeoff'!L1485="Not Available","",'AccuValve Takeoff'!L1485))</f>
        <v/>
      </c>
      <c r="N1484" s="326" t="str">
        <f>IF('AccuValve Takeoff'!M1485="","",IF('AccuValve Takeoff'!M1485="Not Available","",'AccuValve Takeoff'!M1485))</f>
        <v/>
      </c>
      <c r="O1484" s="23" t="str">
        <f>IF('AccuValve Takeoff'!N1485="","",'AccuValve Takeoff'!N1485)</f>
        <v/>
      </c>
      <c r="P1484" s="23" t="str">
        <f>IF('AccuValve Takeoff'!O1485="","",'AccuValve Takeoff'!O1485)</f>
        <v/>
      </c>
      <c r="Q1484" s="23" t="str">
        <f>IF('AccuValve Takeoff'!P1485="","",'AccuValve Takeoff'!P1485)</f>
        <v/>
      </c>
      <c r="R1484" s="34" t="str">
        <f>IF('AccuValve Takeoff'!Q1485="","",'AccuValve Takeoff'!Q1485)</f>
        <v xml:space="preserve"> </v>
      </c>
      <c r="S1484" s="35" t="str">
        <f>'AccuValve Takeoff'!T1485</f>
        <v/>
      </c>
      <c r="T1484" s="35" t="str">
        <f>'AccuValve Takeoff'!U1485</f>
        <v/>
      </c>
      <c r="U1484" s="325" t="str">
        <f>'AccuValve Takeoff'!BC1485</f>
        <v/>
      </c>
      <c r="V1484" s="38"/>
      <c r="W1484" s="11"/>
      <c r="X1484" s="11"/>
      <c r="Y1484" s="11"/>
    </row>
    <row r="1485" spans="1:25" ht="20.100000000000001" customHeight="1" x14ac:dyDescent="0.2">
      <c r="A1485" s="12">
        <v>1477</v>
      </c>
      <c r="B1485" s="23" t="str">
        <f>IF('AccuValve Takeoff'!B1486="","",'AccuValve Takeoff'!B1486)</f>
        <v/>
      </c>
      <c r="C1485" s="45" t="str">
        <f>IF('AccuValve Takeoff'!C1486="","",'AccuValve Takeoff'!C1486)</f>
        <v/>
      </c>
      <c r="D1485" s="23" t="str">
        <f>IF('AccuValve Takeoff'!D1486="","",'AccuValve Takeoff'!D1486)</f>
        <v/>
      </c>
      <c r="E1485" s="23" t="str">
        <f>IF('AccuValve Takeoff'!S1486="","",'AccuValve Takeoff'!S1486)</f>
        <v/>
      </c>
      <c r="F1485" s="23" t="str">
        <f>IF('AccuValve Takeoff'!F1486="","",'AccuValve Takeoff'!F1486)</f>
        <v/>
      </c>
      <c r="G1485" s="23" t="str">
        <f>IF('AccuValve Takeoff'!R1486="","",'AccuValve Takeoff'!R1486)</f>
        <v/>
      </c>
      <c r="H1485" s="23" t="str">
        <f>IF('AccuValve Takeoff'!G1486="","",'AccuValve Takeoff'!G1486)</f>
        <v/>
      </c>
      <c r="I1485" s="23" t="str">
        <f>IF('AccuValve Takeoff'!H1486="","",'AccuValve Takeoff'!H1486)</f>
        <v/>
      </c>
      <c r="J1485" s="326" t="str">
        <f>IF('AccuValve Takeoff'!I1486="","",IF('AccuValve Takeoff'!I1486="Not Available","",'AccuValve Takeoff'!I1486))</f>
        <v/>
      </c>
      <c r="K1485" s="326" t="str">
        <f>IF('AccuValve Takeoff'!J1486="","",IF('AccuValve Takeoff'!J1486="Not Available","",'AccuValve Takeoff'!J1486))</f>
        <v/>
      </c>
      <c r="L1485" s="326" t="str">
        <f>IF('AccuValve Takeoff'!K1486="","",IF('AccuValve Takeoff'!K1486="Not Available","",'AccuValve Takeoff'!K1486))</f>
        <v/>
      </c>
      <c r="M1485" s="326" t="str">
        <f>IF('AccuValve Takeoff'!L1486="","",IF('AccuValve Takeoff'!L1486="Not Available","",'AccuValve Takeoff'!L1486))</f>
        <v/>
      </c>
      <c r="N1485" s="326" t="str">
        <f>IF('AccuValve Takeoff'!M1486="","",IF('AccuValve Takeoff'!M1486="Not Available","",'AccuValve Takeoff'!M1486))</f>
        <v/>
      </c>
      <c r="O1485" s="23" t="str">
        <f>IF('AccuValve Takeoff'!N1486="","",'AccuValve Takeoff'!N1486)</f>
        <v/>
      </c>
      <c r="P1485" s="23" t="str">
        <f>IF('AccuValve Takeoff'!O1486="","",'AccuValve Takeoff'!O1486)</f>
        <v/>
      </c>
      <c r="Q1485" s="23" t="str">
        <f>IF('AccuValve Takeoff'!P1486="","",'AccuValve Takeoff'!P1486)</f>
        <v/>
      </c>
      <c r="R1485" s="34" t="str">
        <f>IF('AccuValve Takeoff'!Q1486="","",'AccuValve Takeoff'!Q1486)</f>
        <v xml:space="preserve"> </v>
      </c>
      <c r="S1485" s="35" t="str">
        <f>'AccuValve Takeoff'!T1486</f>
        <v/>
      </c>
      <c r="T1485" s="35" t="str">
        <f>'AccuValve Takeoff'!U1486</f>
        <v/>
      </c>
      <c r="U1485" s="325" t="str">
        <f>'AccuValve Takeoff'!BC1486</f>
        <v/>
      </c>
      <c r="V1485" s="38"/>
      <c r="W1485" s="11"/>
      <c r="X1485" s="11"/>
      <c r="Y1485" s="11"/>
    </row>
    <row r="1486" spans="1:25" ht="20.100000000000001" customHeight="1" x14ac:dyDescent="0.2">
      <c r="A1486" s="12">
        <v>1478</v>
      </c>
      <c r="B1486" s="23" t="str">
        <f>IF('AccuValve Takeoff'!B1487="","",'AccuValve Takeoff'!B1487)</f>
        <v/>
      </c>
      <c r="C1486" s="45" t="str">
        <f>IF('AccuValve Takeoff'!C1487="","",'AccuValve Takeoff'!C1487)</f>
        <v/>
      </c>
      <c r="D1486" s="23" t="str">
        <f>IF('AccuValve Takeoff'!D1487="","",'AccuValve Takeoff'!D1487)</f>
        <v/>
      </c>
      <c r="E1486" s="23" t="str">
        <f>IF('AccuValve Takeoff'!S1487="","",'AccuValve Takeoff'!S1487)</f>
        <v/>
      </c>
      <c r="F1486" s="23" t="str">
        <f>IF('AccuValve Takeoff'!F1487="","",'AccuValve Takeoff'!F1487)</f>
        <v/>
      </c>
      <c r="G1486" s="23" t="str">
        <f>IF('AccuValve Takeoff'!R1487="","",'AccuValve Takeoff'!R1487)</f>
        <v/>
      </c>
      <c r="H1486" s="23" t="str">
        <f>IF('AccuValve Takeoff'!G1487="","",'AccuValve Takeoff'!G1487)</f>
        <v/>
      </c>
      <c r="I1486" s="23" t="str">
        <f>IF('AccuValve Takeoff'!H1487="","",'AccuValve Takeoff'!H1487)</f>
        <v/>
      </c>
      <c r="J1486" s="326" t="str">
        <f>IF('AccuValve Takeoff'!I1487="","",IF('AccuValve Takeoff'!I1487="Not Available","",'AccuValve Takeoff'!I1487))</f>
        <v/>
      </c>
      <c r="K1486" s="326" t="str">
        <f>IF('AccuValve Takeoff'!J1487="","",IF('AccuValve Takeoff'!J1487="Not Available","",'AccuValve Takeoff'!J1487))</f>
        <v/>
      </c>
      <c r="L1486" s="326" t="str">
        <f>IF('AccuValve Takeoff'!K1487="","",IF('AccuValve Takeoff'!K1487="Not Available","",'AccuValve Takeoff'!K1487))</f>
        <v/>
      </c>
      <c r="M1486" s="326" t="str">
        <f>IF('AccuValve Takeoff'!L1487="","",IF('AccuValve Takeoff'!L1487="Not Available","",'AccuValve Takeoff'!L1487))</f>
        <v/>
      </c>
      <c r="N1486" s="326" t="str">
        <f>IF('AccuValve Takeoff'!M1487="","",IF('AccuValve Takeoff'!M1487="Not Available","",'AccuValve Takeoff'!M1487))</f>
        <v/>
      </c>
      <c r="O1486" s="23" t="str">
        <f>IF('AccuValve Takeoff'!N1487="","",'AccuValve Takeoff'!N1487)</f>
        <v/>
      </c>
      <c r="P1486" s="23" t="str">
        <f>IF('AccuValve Takeoff'!O1487="","",'AccuValve Takeoff'!O1487)</f>
        <v/>
      </c>
      <c r="Q1486" s="23" t="str">
        <f>IF('AccuValve Takeoff'!P1487="","",'AccuValve Takeoff'!P1487)</f>
        <v/>
      </c>
      <c r="R1486" s="34" t="str">
        <f>IF('AccuValve Takeoff'!Q1487="","",'AccuValve Takeoff'!Q1487)</f>
        <v xml:space="preserve"> </v>
      </c>
      <c r="S1486" s="35" t="str">
        <f>'AccuValve Takeoff'!T1487</f>
        <v/>
      </c>
      <c r="T1486" s="35" t="str">
        <f>'AccuValve Takeoff'!U1487</f>
        <v/>
      </c>
      <c r="U1486" s="325" t="str">
        <f>'AccuValve Takeoff'!BC1487</f>
        <v/>
      </c>
      <c r="V1486" s="38"/>
      <c r="W1486" s="11"/>
      <c r="X1486" s="11"/>
      <c r="Y1486" s="11"/>
    </row>
    <row r="1487" spans="1:25" ht="20.100000000000001" customHeight="1" x14ac:dyDescent="0.2">
      <c r="A1487" s="12">
        <v>1479</v>
      </c>
      <c r="B1487" s="23" t="str">
        <f>IF('AccuValve Takeoff'!B1488="","",'AccuValve Takeoff'!B1488)</f>
        <v/>
      </c>
      <c r="C1487" s="45" t="str">
        <f>IF('AccuValve Takeoff'!C1488="","",'AccuValve Takeoff'!C1488)</f>
        <v/>
      </c>
      <c r="D1487" s="23" t="str">
        <f>IF('AccuValve Takeoff'!D1488="","",'AccuValve Takeoff'!D1488)</f>
        <v/>
      </c>
      <c r="E1487" s="23" t="str">
        <f>IF('AccuValve Takeoff'!S1488="","",'AccuValve Takeoff'!S1488)</f>
        <v/>
      </c>
      <c r="F1487" s="23" t="str">
        <f>IF('AccuValve Takeoff'!F1488="","",'AccuValve Takeoff'!F1488)</f>
        <v/>
      </c>
      <c r="G1487" s="23" t="str">
        <f>IF('AccuValve Takeoff'!R1488="","",'AccuValve Takeoff'!R1488)</f>
        <v/>
      </c>
      <c r="H1487" s="23" t="str">
        <f>IF('AccuValve Takeoff'!G1488="","",'AccuValve Takeoff'!G1488)</f>
        <v/>
      </c>
      <c r="I1487" s="23" t="str">
        <f>IF('AccuValve Takeoff'!H1488="","",'AccuValve Takeoff'!H1488)</f>
        <v/>
      </c>
      <c r="J1487" s="326" t="str">
        <f>IF('AccuValve Takeoff'!I1488="","",IF('AccuValve Takeoff'!I1488="Not Available","",'AccuValve Takeoff'!I1488))</f>
        <v/>
      </c>
      <c r="K1487" s="326" t="str">
        <f>IF('AccuValve Takeoff'!J1488="","",IF('AccuValve Takeoff'!J1488="Not Available","",'AccuValve Takeoff'!J1488))</f>
        <v/>
      </c>
      <c r="L1487" s="326" t="str">
        <f>IF('AccuValve Takeoff'!K1488="","",IF('AccuValve Takeoff'!K1488="Not Available","",'AccuValve Takeoff'!K1488))</f>
        <v/>
      </c>
      <c r="M1487" s="326" t="str">
        <f>IF('AccuValve Takeoff'!L1488="","",IF('AccuValve Takeoff'!L1488="Not Available","",'AccuValve Takeoff'!L1488))</f>
        <v/>
      </c>
      <c r="N1487" s="326" t="str">
        <f>IF('AccuValve Takeoff'!M1488="","",IF('AccuValve Takeoff'!M1488="Not Available","",'AccuValve Takeoff'!M1488))</f>
        <v/>
      </c>
      <c r="O1487" s="23" t="str">
        <f>IF('AccuValve Takeoff'!N1488="","",'AccuValve Takeoff'!N1488)</f>
        <v/>
      </c>
      <c r="P1487" s="23" t="str">
        <f>IF('AccuValve Takeoff'!O1488="","",'AccuValve Takeoff'!O1488)</f>
        <v/>
      </c>
      <c r="Q1487" s="23" t="str">
        <f>IF('AccuValve Takeoff'!P1488="","",'AccuValve Takeoff'!P1488)</f>
        <v/>
      </c>
      <c r="R1487" s="34" t="str">
        <f>IF('AccuValve Takeoff'!Q1488="","",'AccuValve Takeoff'!Q1488)</f>
        <v xml:space="preserve"> </v>
      </c>
      <c r="S1487" s="35" t="str">
        <f>'AccuValve Takeoff'!T1488</f>
        <v/>
      </c>
      <c r="T1487" s="35" t="str">
        <f>'AccuValve Takeoff'!U1488</f>
        <v/>
      </c>
      <c r="U1487" s="325" t="str">
        <f>'AccuValve Takeoff'!BC1488</f>
        <v/>
      </c>
      <c r="V1487" s="38"/>
      <c r="W1487" s="11"/>
      <c r="X1487" s="11"/>
      <c r="Y1487" s="11"/>
    </row>
    <row r="1488" spans="1:25" ht="20.100000000000001" customHeight="1" x14ac:dyDescent="0.2">
      <c r="A1488" s="12">
        <v>1480</v>
      </c>
      <c r="B1488" s="23" t="str">
        <f>IF('AccuValve Takeoff'!B1489="","",'AccuValve Takeoff'!B1489)</f>
        <v/>
      </c>
      <c r="C1488" s="45" t="str">
        <f>IF('AccuValve Takeoff'!C1489="","",'AccuValve Takeoff'!C1489)</f>
        <v/>
      </c>
      <c r="D1488" s="23" t="str">
        <f>IF('AccuValve Takeoff'!D1489="","",'AccuValve Takeoff'!D1489)</f>
        <v/>
      </c>
      <c r="E1488" s="23" t="str">
        <f>IF('AccuValve Takeoff'!S1489="","",'AccuValve Takeoff'!S1489)</f>
        <v/>
      </c>
      <c r="F1488" s="23" t="str">
        <f>IF('AccuValve Takeoff'!F1489="","",'AccuValve Takeoff'!F1489)</f>
        <v/>
      </c>
      <c r="G1488" s="23" t="str">
        <f>IF('AccuValve Takeoff'!R1489="","",'AccuValve Takeoff'!R1489)</f>
        <v/>
      </c>
      <c r="H1488" s="23" t="str">
        <f>IF('AccuValve Takeoff'!G1489="","",'AccuValve Takeoff'!G1489)</f>
        <v/>
      </c>
      <c r="I1488" s="23" t="str">
        <f>IF('AccuValve Takeoff'!H1489="","",'AccuValve Takeoff'!H1489)</f>
        <v/>
      </c>
      <c r="J1488" s="326" t="str">
        <f>IF('AccuValve Takeoff'!I1489="","",IF('AccuValve Takeoff'!I1489="Not Available","",'AccuValve Takeoff'!I1489))</f>
        <v/>
      </c>
      <c r="K1488" s="326" t="str">
        <f>IF('AccuValve Takeoff'!J1489="","",IF('AccuValve Takeoff'!J1489="Not Available","",'AccuValve Takeoff'!J1489))</f>
        <v/>
      </c>
      <c r="L1488" s="326" t="str">
        <f>IF('AccuValve Takeoff'!K1489="","",IF('AccuValve Takeoff'!K1489="Not Available","",'AccuValve Takeoff'!K1489))</f>
        <v/>
      </c>
      <c r="M1488" s="326" t="str">
        <f>IF('AccuValve Takeoff'!L1489="","",IF('AccuValve Takeoff'!L1489="Not Available","",'AccuValve Takeoff'!L1489))</f>
        <v/>
      </c>
      <c r="N1488" s="326" t="str">
        <f>IF('AccuValve Takeoff'!M1489="","",IF('AccuValve Takeoff'!M1489="Not Available","",'AccuValve Takeoff'!M1489))</f>
        <v/>
      </c>
      <c r="O1488" s="23" t="str">
        <f>IF('AccuValve Takeoff'!N1489="","",'AccuValve Takeoff'!N1489)</f>
        <v/>
      </c>
      <c r="P1488" s="23" t="str">
        <f>IF('AccuValve Takeoff'!O1489="","",'AccuValve Takeoff'!O1489)</f>
        <v/>
      </c>
      <c r="Q1488" s="23" t="str">
        <f>IF('AccuValve Takeoff'!P1489="","",'AccuValve Takeoff'!P1489)</f>
        <v/>
      </c>
      <c r="R1488" s="34" t="str">
        <f>IF('AccuValve Takeoff'!Q1489="","",'AccuValve Takeoff'!Q1489)</f>
        <v xml:space="preserve"> </v>
      </c>
      <c r="S1488" s="35" t="str">
        <f>'AccuValve Takeoff'!T1489</f>
        <v/>
      </c>
      <c r="T1488" s="35" t="str">
        <f>'AccuValve Takeoff'!U1489</f>
        <v/>
      </c>
      <c r="U1488" s="325" t="str">
        <f>'AccuValve Takeoff'!BC1489</f>
        <v/>
      </c>
      <c r="V1488" s="38"/>
      <c r="W1488" s="11"/>
      <c r="X1488" s="11"/>
      <c r="Y1488" s="11"/>
    </row>
    <row r="1489" spans="1:25" ht="20.100000000000001" customHeight="1" x14ac:dyDescent="0.2">
      <c r="A1489" s="12">
        <v>1481</v>
      </c>
      <c r="B1489" s="23" t="str">
        <f>IF('AccuValve Takeoff'!B1490="","",'AccuValve Takeoff'!B1490)</f>
        <v/>
      </c>
      <c r="C1489" s="45" t="str">
        <f>IF('AccuValve Takeoff'!C1490="","",'AccuValve Takeoff'!C1490)</f>
        <v/>
      </c>
      <c r="D1489" s="23" t="str">
        <f>IF('AccuValve Takeoff'!D1490="","",'AccuValve Takeoff'!D1490)</f>
        <v/>
      </c>
      <c r="E1489" s="23" t="str">
        <f>IF('AccuValve Takeoff'!S1490="","",'AccuValve Takeoff'!S1490)</f>
        <v/>
      </c>
      <c r="F1489" s="23" t="str">
        <f>IF('AccuValve Takeoff'!F1490="","",'AccuValve Takeoff'!F1490)</f>
        <v/>
      </c>
      <c r="G1489" s="23" t="str">
        <f>IF('AccuValve Takeoff'!R1490="","",'AccuValve Takeoff'!R1490)</f>
        <v/>
      </c>
      <c r="H1489" s="23" t="str">
        <f>IF('AccuValve Takeoff'!G1490="","",'AccuValve Takeoff'!G1490)</f>
        <v/>
      </c>
      <c r="I1489" s="23" t="str">
        <f>IF('AccuValve Takeoff'!H1490="","",'AccuValve Takeoff'!H1490)</f>
        <v/>
      </c>
      <c r="J1489" s="326" t="str">
        <f>IF('AccuValve Takeoff'!I1490="","",IF('AccuValve Takeoff'!I1490="Not Available","",'AccuValve Takeoff'!I1490))</f>
        <v/>
      </c>
      <c r="K1489" s="326" t="str">
        <f>IF('AccuValve Takeoff'!J1490="","",IF('AccuValve Takeoff'!J1490="Not Available","",'AccuValve Takeoff'!J1490))</f>
        <v/>
      </c>
      <c r="L1489" s="326" t="str">
        <f>IF('AccuValve Takeoff'!K1490="","",IF('AccuValve Takeoff'!K1490="Not Available","",'AccuValve Takeoff'!K1490))</f>
        <v/>
      </c>
      <c r="M1489" s="326" t="str">
        <f>IF('AccuValve Takeoff'!L1490="","",IF('AccuValve Takeoff'!L1490="Not Available","",'AccuValve Takeoff'!L1490))</f>
        <v/>
      </c>
      <c r="N1489" s="326" t="str">
        <f>IF('AccuValve Takeoff'!M1490="","",IF('AccuValve Takeoff'!M1490="Not Available","",'AccuValve Takeoff'!M1490))</f>
        <v/>
      </c>
      <c r="O1489" s="23" t="str">
        <f>IF('AccuValve Takeoff'!N1490="","",'AccuValve Takeoff'!N1490)</f>
        <v/>
      </c>
      <c r="P1489" s="23" t="str">
        <f>IF('AccuValve Takeoff'!O1490="","",'AccuValve Takeoff'!O1490)</f>
        <v/>
      </c>
      <c r="Q1489" s="23" t="str">
        <f>IF('AccuValve Takeoff'!P1490="","",'AccuValve Takeoff'!P1490)</f>
        <v/>
      </c>
      <c r="R1489" s="34" t="str">
        <f>IF('AccuValve Takeoff'!Q1490="","",'AccuValve Takeoff'!Q1490)</f>
        <v xml:space="preserve"> </v>
      </c>
      <c r="S1489" s="35" t="str">
        <f>'AccuValve Takeoff'!T1490</f>
        <v/>
      </c>
      <c r="T1489" s="35" t="str">
        <f>'AccuValve Takeoff'!U1490</f>
        <v/>
      </c>
      <c r="U1489" s="325" t="str">
        <f>'AccuValve Takeoff'!BC1490</f>
        <v/>
      </c>
      <c r="V1489" s="38"/>
      <c r="W1489" s="11"/>
      <c r="X1489" s="11"/>
      <c r="Y1489" s="11"/>
    </row>
    <row r="1490" spans="1:25" ht="20.100000000000001" customHeight="1" x14ac:dyDescent="0.2">
      <c r="A1490" s="12">
        <v>1482</v>
      </c>
      <c r="B1490" s="23" t="str">
        <f>IF('AccuValve Takeoff'!B1491="","",'AccuValve Takeoff'!B1491)</f>
        <v/>
      </c>
      <c r="C1490" s="45" t="str">
        <f>IF('AccuValve Takeoff'!C1491="","",'AccuValve Takeoff'!C1491)</f>
        <v/>
      </c>
      <c r="D1490" s="23" t="str">
        <f>IF('AccuValve Takeoff'!D1491="","",'AccuValve Takeoff'!D1491)</f>
        <v/>
      </c>
      <c r="E1490" s="23" t="str">
        <f>IF('AccuValve Takeoff'!S1491="","",'AccuValve Takeoff'!S1491)</f>
        <v/>
      </c>
      <c r="F1490" s="23" t="str">
        <f>IF('AccuValve Takeoff'!F1491="","",'AccuValve Takeoff'!F1491)</f>
        <v/>
      </c>
      <c r="G1490" s="23" t="str">
        <f>IF('AccuValve Takeoff'!R1491="","",'AccuValve Takeoff'!R1491)</f>
        <v/>
      </c>
      <c r="H1490" s="23" t="str">
        <f>IF('AccuValve Takeoff'!G1491="","",'AccuValve Takeoff'!G1491)</f>
        <v/>
      </c>
      <c r="I1490" s="23" t="str">
        <f>IF('AccuValve Takeoff'!H1491="","",'AccuValve Takeoff'!H1491)</f>
        <v/>
      </c>
      <c r="J1490" s="326" t="str">
        <f>IF('AccuValve Takeoff'!I1491="","",IF('AccuValve Takeoff'!I1491="Not Available","",'AccuValve Takeoff'!I1491))</f>
        <v/>
      </c>
      <c r="K1490" s="326" t="str">
        <f>IF('AccuValve Takeoff'!J1491="","",IF('AccuValve Takeoff'!J1491="Not Available","",'AccuValve Takeoff'!J1491))</f>
        <v/>
      </c>
      <c r="L1490" s="326" t="str">
        <f>IF('AccuValve Takeoff'!K1491="","",IF('AccuValve Takeoff'!K1491="Not Available","",'AccuValve Takeoff'!K1491))</f>
        <v/>
      </c>
      <c r="M1490" s="326" t="str">
        <f>IF('AccuValve Takeoff'!L1491="","",IF('AccuValve Takeoff'!L1491="Not Available","",'AccuValve Takeoff'!L1491))</f>
        <v/>
      </c>
      <c r="N1490" s="326" t="str">
        <f>IF('AccuValve Takeoff'!M1491="","",IF('AccuValve Takeoff'!M1491="Not Available","",'AccuValve Takeoff'!M1491))</f>
        <v/>
      </c>
      <c r="O1490" s="23" t="str">
        <f>IF('AccuValve Takeoff'!N1491="","",'AccuValve Takeoff'!N1491)</f>
        <v/>
      </c>
      <c r="P1490" s="23" t="str">
        <f>IF('AccuValve Takeoff'!O1491="","",'AccuValve Takeoff'!O1491)</f>
        <v/>
      </c>
      <c r="Q1490" s="23" t="str">
        <f>IF('AccuValve Takeoff'!P1491="","",'AccuValve Takeoff'!P1491)</f>
        <v/>
      </c>
      <c r="R1490" s="34" t="str">
        <f>IF('AccuValve Takeoff'!Q1491="","",'AccuValve Takeoff'!Q1491)</f>
        <v xml:space="preserve"> </v>
      </c>
      <c r="S1490" s="35" t="str">
        <f>'AccuValve Takeoff'!T1491</f>
        <v/>
      </c>
      <c r="T1490" s="35" t="str">
        <f>'AccuValve Takeoff'!U1491</f>
        <v/>
      </c>
      <c r="U1490" s="325" t="str">
        <f>'AccuValve Takeoff'!BC1491</f>
        <v/>
      </c>
      <c r="V1490" s="38"/>
      <c r="W1490" s="11"/>
      <c r="X1490" s="11"/>
      <c r="Y1490" s="11"/>
    </row>
    <row r="1491" spans="1:25" ht="20.100000000000001" customHeight="1" x14ac:dyDescent="0.2">
      <c r="A1491" s="12">
        <v>1483</v>
      </c>
      <c r="B1491" s="23" t="str">
        <f>IF('AccuValve Takeoff'!B1492="","",'AccuValve Takeoff'!B1492)</f>
        <v/>
      </c>
      <c r="C1491" s="45" t="str">
        <f>IF('AccuValve Takeoff'!C1492="","",'AccuValve Takeoff'!C1492)</f>
        <v/>
      </c>
      <c r="D1491" s="23" t="str">
        <f>IF('AccuValve Takeoff'!D1492="","",'AccuValve Takeoff'!D1492)</f>
        <v/>
      </c>
      <c r="E1491" s="23" t="str">
        <f>IF('AccuValve Takeoff'!S1492="","",'AccuValve Takeoff'!S1492)</f>
        <v/>
      </c>
      <c r="F1491" s="23" t="str">
        <f>IF('AccuValve Takeoff'!F1492="","",'AccuValve Takeoff'!F1492)</f>
        <v/>
      </c>
      <c r="G1491" s="23" t="str">
        <f>IF('AccuValve Takeoff'!R1492="","",'AccuValve Takeoff'!R1492)</f>
        <v/>
      </c>
      <c r="H1491" s="23" t="str">
        <f>IF('AccuValve Takeoff'!G1492="","",'AccuValve Takeoff'!G1492)</f>
        <v/>
      </c>
      <c r="I1491" s="23" t="str">
        <f>IF('AccuValve Takeoff'!H1492="","",'AccuValve Takeoff'!H1492)</f>
        <v/>
      </c>
      <c r="J1491" s="326" t="str">
        <f>IF('AccuValve Takeoff'!I1492="","",IF('AccuValve Takeoff'!I1492="Not Available","",'AccuValve Takeoff'!I1492))</f>
        <v/>
      </c>
      <c r="K1491" s="326" t="str">
        <f>IF('AccuValve Takeoff'!J1492="","",IF('AccuValve Takeoff'!J1492="Not Available","",'AccuValve Takeoff'!J1492))</f>
        <v/>
      </c>
      <c r="L1491" s="326" t="str">
        <f>IF('AccuValve Takeoff'!K1492="","",IF('AccuValve Takeoff'!K1492="Not Available","",'AccuValve Takeoff'!K1492))</f>
        <v/>
      </c>
      <c r="M1491" s="326" t="str">
        <f>IF('AccuValve Takeoff'!L1492="","",IF('AccuValve Takeoff'!L1492="Not Available","",'AccuValve Takeoff'!L1492))</f>
        <v/>
      </c>
      <c r="N1491" s="326" t="str">
        <f>IF('AccuValve Takeoff'!M1492="","",IF('AccuValve Takeoff'!M1492="Not Available","",'AccuValve Takeoff'!M1492))</f>
        <v/>
      </c>
      <c r="O1491" s="23" t="str">
        <f>IF('AccuValve Takeoff'!N1492="","",'AccuValve Takeoff'!N1492)</f>
        <v/>
      </c>
      <c r="P1491" s="23" t="str">
        <f>IF('AccuValve Takeoff'!O1492="","",'AccuValve Takeoff'!O1492)</f>
        <v/>
      </c>
      <c r="Q1491" s="23" t="str">
        <f>IF('AccuValve Takeoff'!P1492="","",'AccuValve Takeoff'!P1492)</f>
        <v/>
      </c>
      <c r="R1491" s="34" t="str">
        <f>IF('AccuValve Takeoff'!Q1492="","",'AccuValve Takeoff'!Q1492)</f>
        <v xml:space="preserve"> </v>
      </c>
      <c r="S1491" s="35" t="str">
        <f>'AccuValve Takeoff'!T1492</f>
        <v/>
      </c>
      <c r="T1491" s="35" t="str">
        <f>'AccuValve Takeoff'!U1492</f>
        <v/>
      </c>
      <c r="U1491" s="325" t="str">
        <f>'AccuValve Takeoff'!BC1492</f>
        <v/>
      </c>
      <c r="V1491" s="38"/>
      <c r="W1491" s="11"/>
      <c r="X1491" s="11"/>
      <c r="Y1491" s="11"/>
    </row>
    <row r="1492" spans="1:25" ht="20.100000000000001" customHeight="1" x14ac:dyDescent="0.2">
      <c r="A1492" s="12">
        <v>1484</v>
      </c>
      <c r="B1492" s="23" t="str">
        <f>IF('AccuValve Takeoff'!B1493="","",'AccuValve Takeoff'!B1493)</f>
        <v/>
      </c>
      <c r="C1492" s="45" t="str">
        <f>IF('AccuValve Takeoff'!C1493="","",'AccuValve Takeoff'!C1493)</f>
        <v/>
      </c>
      <c r="D1492" s="23" t="str">
        <f>IF('AccuValve Takeoff'!D1493="","",'AccuValve Takeoff'!D1493)</f>
        <v/>
      </c>
      <c r="E1492" s="23" t="str">
        <f>IF('AccuValve Takeoff'!S1493="","",'AccuValve Takeoff'!S1493)</f>
        <v/>
      </c>
      <c r="F1492" s="23" t="str">
        <f>IF('AccuValve Takeoff'!F1493="","",'AccuValve Takeoff'!F1493)</f>
        <v/>
      </c>
      <c r="G1492" s="23" t="str">
        <f>IF('AccuValve Takeoff'!R1493="","",'AccuValve Takeoff'!R1493)</f>
        <v/>
      </c>
      <c r="H1492" s="23" t="str">
        <f>IF('AccuValve Takeoff'!G1493="","",'AccuValve Takeoff'!G1493)</f>
        <v/>
      </c>
      <c r="I1492" s="23" t="str">
        <f>IF('AccuValve Takeoff'!H1493="","",'AccuValve Takeoff'!H1493)</f>
        <v/>
      </c>
      <c r="J1492" s="326" t="str">
        <f>IF('AccuValve Takeoff'!I1493="","",IF('AccuValve Takeoff'!I1493="Not Available","",'AccuValve Takeoff'!I1493))</f>
        <v/>
      </c>
      <c r="K1492" s="326" t="str">
        <f>IF('AccuValve Takeoff'!J1493="","",IF('AccuValve Takeoff'!J1493="Not Available","",'AccuValve Takeoff'!J1493))</f>
        <v/>
      </c>
      <c r="L1492" s="326" t="str">
        <f>IF('AccuValve Takeoff'!K1493="","",IF('AccuValve Takeoff'!K1493="Not Available","",'AccuValve Takeoff'!K1493))</f>
        <v/>
      </c>
      <c r="M1492" s="326" t="str">
        <f>IF('AccuValve Takeoff'!L1493="","",IF('AccuValve Takeoff'!L1493="Not Available","",'AccuValve Takeoff'!L1493))</f>
        <v/>
      </c>
      <c r="N1492" s="326" t="str">
        <f>IF('AccuValve Takeoff'!M1493="","",IF('AccuValve Takeoff'!M1493="Not Available","",'AccuValve Takeoff'!M1493))</f>
        <v/>
      </c>
      <c r="O1492" s="23" t="str">
        <f>IF('AccuValve Takeoff'!N1493="","",'AccuValve Takeoff'!N1493)</f>
        <v/>
      </c>
      <c r="P1492" s="23" t="str">
        <f>IF('AccuValve Takeoff'!O1493="","",'AccuValve Takeoff'!O1493)</f>
        <v/>
      </c>
      <c r="Q1492" s="23" t="str">
        <f>IF('AccuValve Takeoff'!P1493="","",'AccuValve Takeoff'!P1493)</f>
        <v/>
      </c>
      <c r="R1492" s="34" t="str">
        <f>IF('AccuValve Takeoff'!Q1493="","",'AccuValve Takeoff'!Q1493)</f>
        <v xml:space="preserve"> </v>
      </c>
      <c r="S1492" s="35" t="str">
        <f>'AccuValve Takeoff'!T1493</f>
        <v/>
      </c>
      <c r="T1492" s="35" t="str">
        <f>'AccuValve Takeoff'!U1493</f>
        <v/>
      </c>
      <c r="U1492" s="325" t="str">
        <f>'AccuValve Takeoff'!BC1493</f>
        <v/>
      </c>
      <c r="V1492" s="38"/>
      <c r="W1492" s="11"/>
      <c r="X1492" s="11"/>
      <c r="Y1492" s="11"/>
    </row>
    <row r="1493" spans="1:25" ht="20.100000000000001" customHeight="1" x14ac:dyDescent="0.2">
      <c r="A1493" s="12">
        <v>1485</v>
      </c>
      <c r="B1493" s="23" t="str">
        <f>IF('AccuValve Takeoff'!B1494="","",'AccuValve Takeoff'!B1494)</f>
        <v/>
      </c>
      <c r="C1493" s="45" t="str">
        <f>IF('AccuValve Takeoff'!C1494="","",'AccuValve Takeoff'!C1494)</f>
        <v/>
      </c>
      <c r="D1493" s="23" t="str">
        <f>IF('AccuValve Takeoff'!D1494="","",'AccuValve Takeoff'!D1494)</f>
        <v/>
      </c>
      <c r="E1493" s="23" t="str">
        <f>IF('AccuValve Takeoff'!S1494="","",'AccuValve Takeoff'!S1494)</f>
        <v/>
      </c>
      <c r="F1493" s="23" t="str">
        <f>IF('AccuValve Takeoff'!F1494="","",'AccuValve Takeoff'!F1494)</f>
        <v/>
      </c>
      <c r="G1493" s="23" t="str">
        <f>IF('AccuValve Takeoff'!R1494="","",'AccuValve Takeoff'!R1494)</f>
        <v/>
      </c>
      <c r="H1493" s="23" t="str">
        <f>IF('AccuValve Takeoff'!G1494="","",'AccuValve Takeoff'!G1494)</f>
        <v/>
      </c>
      <c r="I1493" s="23" t="str">
        <f>IF('AccuValve Takeoff'!H1494="","",'AccuValve Takeoff'!H1494)</f>
        <v/>
      </c>
      <c r="J1493" s="326" t="str">
        <f>IF('AccuValve Takeoff'!I1494="","",IF('AccuValve Takeoff'!I1494="Not Available","",'AccuValve Takeoff'!I1494))</f>
        <v/>
      </c>
      <c r="K1493" s="326" t="str">
        <f>IF('AccuValve Takeoff'!J1494="","",IF('AccuValve Takeoff'!J1494="Not Available","",'AccuValve Takeoff'!J1494))</f>
        <v/>
      </c>
      <c r="L1493" s="326" t="str">
        <f>IF('AccuValve Takeoff'!K1494="","",IF('AccuValve Takeoff'!K1494="Not Available","",'AccuValve Takeoff'!K1494))</f>
        <v/>
      </c>
      <c r="M1493" s="326" t="str">
        <f>IF('AccuValve Takeoff'!L1494="","",IF('AccuValve Takeoff'!L1494="Not Available","",'AccuValve Takeoff'!L1494))</f>
        <v/>
      </c>
      <c r="N1493" s="326" t="str">
        <f>IF('AccuValve Takeoff'!M1494="","",IF('AccuValve Takeoff'!M1494="Not Available","",'AccuValve Takeoff'!M1494))</f>
        <v/>
      </c>
      <c r="O1493" s="23" t="str">
        <f>IF('AccuValve Takeoff'!N1494="","",'AccuValve Takeoff'!N1494)</f>
        <v/>
      </c>
      <c r="P1493" s="23" t="str">
        <f>IF('AccuValve Takeoff'!O1494="","",'AccuValve Takeoff'!O1494)</f>
        <v/>
      </c>
      <c r="Q1493" s="23" t="str">
        <f>IF('AccuValve Takeoff'!P1494="","",'AccuValve Takeoff'!P1494)</f>
        <v/>
      </c>
      <c r="R1493" s="34" t="str">
        <f>IF('AccuValve Takeoff'!Q1494="","",'AccuValve Takeoff'!Q1494)</f>
        <v xml:space="preserve"> </v>
      </c>
      <c r="S1493" s="35" t="str">
        <f>'AccuValve Takeoff'!T1494</f>
        <v/>
      </c>
      <c r="T1493" s="35" t="str">
        <f>'AccuValve Takeoff'!U1494</f>
        <v/>
      </c>
      <c r="U1493" s="325" t="str">
        <f>'AccuValve Takeoff'!BC1494</f>
        <v/>
      </c>
      <c r="V1493" s="38"/>
      <c r="W1493" s="11"/>
      <c r="X1493" s="11"/>
      <c r="Y1493" s="11"/>
    </row>
    <row r="1494" spans="1:25" ht="20.100000000000001" customHeight="1" x14ac:dyDescent="0.2">
      <c r="A1494" s="12">
        <v>1486</v>
      </c>
      <c r="B1494" s="23" t="str">
        <f>IF('AccuValve Takeoff'!B1495="","",'AccuValve Takeoff'!B1495)</f>
        <v/>
      </c>
      <c r="C1494" s="45" t="str">
        <f>IF('AccuValve Takeoff'!C1495="","",'AccuValve Takeoff'!C1495)</f>
        <v/>
      </c>
      <c r="D1494" s="23" t="str">
        <f>IF('AccuValve Takeoff'!D1495="","",'AccuValve Takeoff'!D1495)</f>
        <v/>
      </c>
      <c r="E1494" s="23" t="str">
        <f>IF('AccuValve Takeoff'!S1495="","",'AccuValve Takeoff'!S1495)</f>
        <v/>
      </c>
      <c r="F1494" s="23" t="str">
        <f>IF('AccuValve Takeoff'!F1495="","",'AccuValve Takeoff'!F1495)</f>
        <v/>
      </c>
      <c r="G1494" s="23" t="str">
        <f>IF('AccuValve Takeoff'!R1495="","",'AccuValve Takeoff'!R1495)</f>
        <v/>
      </c>
      <c r="H1494" s="23" t="str">
        <f>IF('AccuValve Takeoff'!G1495="","",'AccuValve Takeoff'!G1495)</f>
        <v/>
      </c>
      <c r="I1494" s="23" t="str">
        <f>IF('AccuValve Takeoff'!H1495="","",'AccuValve Takeoff'!H1495)</f>
        <v/>
      </c>
      <c r="J1494" s="326" t="str">
        <f>IF('AccuValve Takeoff'!I1495="","",IF('AccuValve Takeoff'!I1495="Not Available","",'AccuValve Takeoff'!I1495))</f>
        <v/>
      </c>
      <c r="K1494" s="326" t="str">
        <f>IF('AccuValve Takeoff'!J1495="","",IF('AccuValve Takeoff'!J1495="Not Available","",'AccuValve Takeoff'!J1495))</f>
        <v/>
      </c>
      <c r="L1494" s="326" t="str">
        <f>IF('AccuValve Takeoff'!K1495="","",IF('AccuValve Takeoff'!K1495="Not Available","",'AccuValve Takeoff'!K1495))</f>
        <v/>
      </c>
      <c r="M1494" s="326" t="str">
        <f>IF('AccuValve Takeoff'!L1495="","",IF('AccuValve Takeoff'!L1495="Not Available","",'AccuValve Takeoff'!L1495))</f>
        <v/>
      </c>
      <c r="N1494" s="326" t="str">
        <f>IF('AccuValve Takeoff'!M1495="","",IF('AccuValve Takeoff'!M1495="Not Available","",'AccuValve Takeoff'!M1495))</f>
        <v/>
      </c>
      <c r="O1494" s="23" t="str">
        <f>IF('AccuValve Takeoff'!N1495="","",'AccuValve Takeoff'!N1495)</f>
        <v/>
      </c>
      <c r="P1494" s="23" t="str">
        <f>IF('AccuValve Takeoff'!O1495="","",'AccuValve Takeoff'!O1495)</f>
        <v/>
      </c>
      <c r="Q1494" s="23" t="str">
        <f>IF('AccuValve Takeoff'!P1495="","",'AccuValve Takeoff'!P1495)</f>
        <v/>
      </c>
      <c r="R1494" s="34" t="str">
        <f>IF('AccuValve Takeoff'!Q1495="","",'AccuValve Takeoff'!Q1495)</f>
        <v xml:space="preserve"> </v>
      </c>
      <c r="S1494" s="35" t="str">
        <f>'AccuValve Takeoff'!T1495</f>
        <v/>
      </c>
      <c r="T1494" s="35" t="str">
        <f>'AccuValve Takeoff'!U1495</f>
        <v/>
      </c>
      <c r="U1494" s="325" t="str">
        <f>'AccuValve Takeoff'!BC1495</f>
        <v/>
      </c>
      <c r="V1494" s="38"/>
      <c r="W1494" s="11"/>
      <c r="X1494" s="11"/>
      <c r="Y1494" s="11"/>
    </row>
    <row r="1495" spans="1:25" ht="20.100000000000001" customHeight="1" x14ac:dyDescent="0.2">
      <c r="A1495" s="12">
        <v>1487</v>
      </c>
      <c r="B1495" s="23" t="str">
        <f>IF('AccuValve Takeoff'!B1496="","",'AccuValve Takeoff'!B1496)</f>
        <v/>
      </c>
      <c r="C1495" s="45" t="str">
        <f>IF('AccuValve Takeoff'!C1496="","",'AccuValve Takeoff'!C1496)</f>
        <v/>
      </c>
      <c r="D1495" s="23" t="str">
        <f>IF('AccuValve Takeoff'!D1496="","",'AccuValve Takeoff'!D1496)</f>
        <v/>
      </c>
      <c r="E1495" s="23" t="str">
        <f>IF('AccuValve Takeoff'!S1496="","",'AccuValve Takeoff'!S1496)</f>
        <v/>
      </c>
      <c r="F1495" s="23" t="str">
        <f>IF('AccuValve Takeoff'!F1496="","",'AccuValve Takeoff'!F1496)</f>
        <v/>
      </c>
      <c r="G1495" s="23" t="str">
        <f>IF('AccuValve Takeoff'!R1496="","",'AccuValve Takeoff'!R1496)</f>
        <v/>
      </c>
      <c r="H1495" s="23" t="str">
        <f>IF('AccuValve Takeoff'!G1496="","",'AccuValve Takeoff'!G1496)</f>
        <v/>
      </c>
      <c r="I1495" s="23" t="str">
        <f>IF('AccuValve Takeoff'!H1496="","",'AccuValve Takeoff'!H1496)</f>
        <v/>
      </c>
      <c r="J1495" s="326" t="str">
        <f>IF('AccuValve Takeoff'!I1496="","",IF('AccuValve Takeoff'!I1496="Not Available","",'AccuValve Takeoff'!I1496))</f>
        <v/>
      </c>
      <c r="K1495" s="326" t="str">
        <f>IF('AccuValve Takeoff'!J1496="","",IF('AccuValve Takeoff'!J1496="Not Available","",'AccuValve Takeoff'!J1496))</f>
        <v/>
      </c>
      <c r="L1495" s="326" t="str">
        <f>IF('AccuValve Takeoff'!K1496="","",IF('AccuValve Takeoff'!K1496="Not Available","",'AccuValve Takeoff'!K1496))</f>
        <v/>
      </c>
      <c r="M1495" s="326" t="str">
        <f>IF('AccuValve Takeoff'!L1496="","",IF('AccuValve Takeoff'!L1496="Not Available","",'AccuValve Takeoff'!L1496))</f>
        <v/>
      </c>
      <c r="N1495" s="326" t="str">
        <f>IF('AccuValve Takeoff'!M1496="","",IF('AccuValve Takeoff'!M1496="Not Available","",'AccuValve Takeoff'!M1496))</f>
        <v/>
      </c>
      <c r="O1495" s="23" t="str">
        <f>IF('AccuValve Takeoff'!N1496="","",'AccuValve Takeoff'!N1496)</f>
        <v/>
      </c>
      <c r="P1495" s="23" t="str">
        <f>IF('AccuValve Takeoff'!O1496="","",'AccuValve Takeoff'!O1496)</f>
        <v/>
      </c>
      <c r="Q1495" s="23" t="str">
        <f>IF('AccuValve Takeoff'!P1496="","",'AccuValve Takeoff'!P1496)</f>
        <v/>
      </c>
      <c r="R1495" s="34" t="str">
        <f>IF('AccuValve Takeoff'!Q1496="","",'AccuValve Takeoff'!Q1496)</f>
        <v xml:space="preserve"> </v>
      </c>
      <c r="S1495" s="35" t="str">
        <f>'AccuValve Takeoff'!T1496</f>
        <v/>
      </c>
      <c r="T1495" s="35" t="str">
        <f>'AccuValve Takeoff'!U1496</f>
        <v/>
      </c>
      <c r="U1495" s="325" t="str">
        <f>'AccuValve Takeoff'!BC1496</f>
        <v/>
      </c>
      <c r="V1495" s="38"/>
      <c r="W1495" s="11"/>
      <c r="X1495" s="11"/>
      <c r="Y1495" s="11"/>
    </row>
    <row r="1496" spans="1:25" ht="20.100000000000001" customHeight="1" x14ac:dyDescent="0.2">
      <c r="A1496" s="12">
        <v>1488</v>
      </c>
      <c r="B1496" s="23" t="str">
        <f>IF('AccuValve Takeoff'!B1497="","",'AccuValve Takeoff'!B1497)</f>
        <v/>
      </c>
      <c r="C1496" s="45" t="str">
        <f>IF('AccuValve Takeoff'!C1497="","",'AccuValve Takeoff'!C1497)</f>
        <v/>
      </c>
      <c r="D1496" s="23" t="str">
        <f>IF('AccuValve Takeoff'!D1497="","",'AccuValve Takeoff'!D1497)</f>
        <v/>
      </c>
      <c r="E1496" s="23" t="str">
        <f>IF('AccuValve Takeoff'!S1497="","",'AccuValve Takeoff'!S1497)</f>
        <v/>
      </c>
      <c r="F1496" s="23" t="str">
        <f>IF('AccuValve Takeoff'!F1497="","",'AccuValve Takeoff'!F1497)</f>
        <v/>
      </c>
      <c r="G1496" s="23" t="str">
        <f>IF('AccuValve Takeoff'!R1497="","",'AccuValve Takeoff'!R1497)</f>
        <v/>
      </c>
      <c r="H1496" s="23" t="str">
        <f>IF('AccuValve Takeoff'!G1497="","",'AccuValve Takeoff'!G1497)</f>
        <v/>
      </c>
      <c r="I1496" s="23" t="str">
        <f>IF('AccuValve Takeoff'!H1497="","",'AccuValve Takeoff'!H1497)</f>
        <v/>
      </c>
      <c r="J1496" s="326" t="str">
        <f>IF('AccuValve Takeoff'!I1497="","",IF('AccuValve Takeoff'!I1497="Not Available","",'AccuValve Takeoff'!I1497))</f>
        <v/>
      </c>
      <c r="K1496" s="326" t="str">
        <f>IF('AccuValve Takeoff'!J1497="","",IF('AccuValve Takeoff'!J1497="Not Available","",'AccuValve Takeoff'!J1497))</f>
        <v/>
      </c>
      <c r="L1496" s="326" t="str">
        <f>IF('AccuValve Takeoff'!K1497="","",IF('AccuValve Takeoff'!K1497="Not Available","",'AccuValve Takeoff'!K1497))</f>
        <v/>
      </c>
      <c r="M1496" s="326" t="str">
        <f>IF('AccuValve Takeoff'!L1497="","",IF('AccuValve Takeoff'!L1497="Not Available","",'AccuValve Takeoff'!L1497))</f>
        <v/>
      </c>
      <c r="N1496" s="326" t="str">
        <f>IF('AccuValve Takeoff'!M1497="","",IF('AccuValve Takeoff'!M1497="Not Available","",'AccuValve Takeoff'!M1497))</f>
        <v/>
      </c>
      <c r="O1496" s="23" t="str">
        <f>IF('AccuValve Takeoff'!N1497="","",'AccuValve Takeoff'!N1497)</f>
        <v/>
      </c>
      <c r="P1496" s="23" t="str">
        <f>IF('AccuValve Takeoff'!O1497="","",'AccuValve Takeoff'!O1497)</f>
        <v/>
      </c>
      <c r="Q1496" s="23" t="str">
        <f>IF('AccuValve Takeoff'!P1497="","",'AccuValve Takeoff'!P1497)</f>
        <v/>
      </c>
      <c r="R1496" s="34" t="str">
        <f>IF('AccuValve Takeoff'!Q1497="","",'AccuValve Takeoff'!Q1497)</f>
        <v xml:space="preserve"> </v>
      </c>
      <c r="S1496" s="35" t="str">
        <f>'AccuValve Takeoff'!T1497</f>
        <v/>
      </c>
      <c r="T1496" s="35" t="str">
        <f>'AccuValve Takeoff'!U1497</f>
        <v/>
      </c>
      <c r="U1496" s="325" t="str">
        <f>'AccuValve Takeoff'!BC1497</f>
        <v/>
      </c>
      <c r="V1496" s="38"/>
      <c r="W1496" s="11"/>
      <c r="X1496" s="11"/>
      <c r="Y1496" s="11"/>
    </row>
    <row r="1497" spans="1:25" ht="20.100000000000001" customHeight="1" x14ac:dyDescent="0.2">
      <c r="A1497" s="12">
        <v>1489</v>
      </c>
      <c r="B1497" s="23" t="str">
        <f>IF('AccuValve Takeoff'!B1498="","",'AccuValve Takeoff'!B1498)</f>
        <v/>
      </c>
      <c r="C1497" s="45" t="str">
        <f>IF('AccuValve Takeoff'!C1498="","",'AccuValve Takeoff'!C1498)</f>
        <v/>
      </c>
      <c r="D1497" s="23" t="str">
        <f>IF('AccuValve Takeoff'!D1498="","",'AccuValve Takeoff'!D1498)</f>
        <v/>
      </c>
      <c r="E1497" s="23" t="str">
        <f>IF('AccuValve Takeoff'!S1498="","",'AccuValve Takeoff'!S1498)</f>
        <v/>
      </c>
      <c r="F1497" s="23" t="str">
        <f>IF('AccuValve Takeoff'!F1498="","",'AccuValve Takeoff'!F1498)</f>
        <v/>
      </c>
      <c r="G1497" s="23" t="str">
        <f>IF('AccuValve Takeoff'!R1498="","",'AccuValve Takeoff'!R1498)</f>
        <v/>
      </c>
      <c r="H1497" s="23" t="str">
        <f>IF('AccuValve Takeoff'!G1498="","",'AccuValve Takeoff'!G1498)</f>
        <v/>
      </c>
      <c r="I1497" s="23" t="str">
        <f>IF('AccuValve Takeoff'!H1498="","",'AccuValve Takeoff'!H1498)</f>
        <v/>
      </c>
      <c r="J1497" s="326" t="str">
        <f>IF('AccuValve Takeoff'!I1498="","",IF('AccuValve Takeoff'!I1498="Not Available","",'AccuValve Takeoff'!I1498))</f>
        <v/>
      </c>
      <c r="K1497" s="326" t="str">
        <f>IF('AccuValve Takeoff'!J1498="","",IF('AccuValve Takeoff'!J1498="Not Available","",'AccuValve Takeoff'!J1498))</f>
        <v/>
      </c>
      <c r="L1497" s="326" t="str">
        <f>IF('AccuValve Takeoff'!K1498="","",IF('AccuValve Takeoff'!K1498="Not Available","",'AccuValve Takeoff'!K1498))</f>
        <v/>
      </c>
      <c r="M1497" s="326" t="str">
        <f>IF('AccuValve Takeoff'!L1498="","",IF('AccuValve Takeoff'!L1498="Not Available","",'AccuValve Takeoff'!L1498))</f>
        <v/>
      </c>
      <c r="N1497" s="326" t="str">
        <f>IF('AccuValve Takeoff'!M1498="","",IF('AccuValve Takeoff'!M1498="Not Available","",'AccuValve Takeoff'!M1498))</f>
        <v/>
      </c>
      <c r="O1497" s="23" t="str">
        <f>IF('AccuValve Takeoff'!N1498="","",'AccuValve Takeoff'!N1498)</f>
        <v/>
      </c>
      <c r="P1497" s="23" t="str">
        <f>IF('AccuValve Takeoff'!O1498="","",'AccuValve Takeoff'!O1498)</f>
        <v/>
      </c>
      <c r="Q1497" s="23" t="str">
        <f>IF('AccuValve Takeoff'!P1498="","",'AccuValve Takeoff'!P1498)</f>
        <v/>
      </c>
      <c r="R1497" s="34" t="str">
        <f>IF('AccuValve Takeoff'!Q1498="","",'AccuValve Takeoff'!Q1498)</f>
        <v xml:space="preserve"> </v>
      </c>
      <c r="S1497" s="35" t="str">
        <f>'AccuValve Takeoff'!T1498</f>
        <v/>
      </c>
      <c r="T1497" s="35" t="str">
        <f>'AccuValve Takeoff'!U1498</f>
        <v/>
      </c>
      <c r="U1497" s="325" t="str">
        <f>'AccuValve Takeoff'!BC1498</f>
        <v/>
      </c>
      <c r="V1497" s="38"/>
      <c r="W1497" s="11"/>
      <c r="X1497" s="11"/>
      <c r="Y1497" s="11"/>
    </row>
    <row r="1498" spans="1:25" ht="20.100000000000001" customHeight="1" x14ac:dyDescent="0.2">
      <c r="A1498" s="12">
        <v>1490</v>
      </c>
      <c r="B1498" s="23" t="str">
        <f>IF('AccuValve Takeoff'!B1499="","",'AccuValve Takeoff'!B1499)</f>
        <v/>
      </c>
      <c r="C1498" s="45" t="str">
        <f>IF('AccuValve Takeoff'!C1499="","",'AccuValve Takeoff'!C1499)</f>
        <v/>
      </c>
      <c r="D1498" s="23" t="str">
        <f>IF('AccuValve Takeoff'!D1499="","",'AccuValve Takeoff'!D1499)</f>
        <v/>
      </c>
      <c r="E1498" s="23" t="str">
        <f>IF('AccuValve Takeoff'!S1499="","",'AccuValve Takeoff'!S1499)</f>
        <v/>
      </c>
      <c r="F1498" s="23" t="str">
        <f>IF('AccuValve Takeoff'!F1499="","",'AccuValve Takeoff'!F1499)</f>
        <v/>
      </c>
      <c r="G1498" s="23" t="str">
        <f>IF('AccuValve Takeoff'!R1499="","",'AccuValve Takeoff'!R1499)</f>
        <v/>
      </c>
      <c r="H1498" s="23" t="str">
        <f>IF('AccuValve Takeoff'!G1499="","",'AccuValve Takeoff'!G1499)</f>
        <v/>
      </c>
      <c r="I1498" s="23" t="str">
        <f>IF('AccuValve Takeoff'!H1499="","",'AccuValve Takeoff'!H1499)</f>
        <v/>
      </c>
      <c r="J1498" s="326" t="str">
        <f>IF('AccuValve Takeoff'!I1499="","",IF('AccuValve Takeoff'!I1499="Not Available","",'AccuValve Takeoff'!I1499))</f>
        <v/>
      </c>
      <c r="K1498" s="326" t="str">
        <f>IF('AccuValve Takeoff'!J1499="","",IF('AccuValve Takeoff'!J1499="Not Available","",'AccuValve Takeoff'!J1499))</f>
        <v/>
      </c>
      <c r="L1498" s="326" t="str">
        <f>IF('AccuValve Takeoff'!K1499="","",IF('AccuValve Takeoff'!K1499="Not Available","",'AccuValve Takeoff'!K1499))</f>
        <v/>
      </c>
      <c r="M1498" s="326" t="str">
        <f>IF('AccuValve Takeoff'!L1499="","",IF('AccuValve Takeoff'!L1499="Not Available","",'AccuValve Takeoff'!L1499))</f>
        <v/>
      </c>
      <c r="N1498" s="326" t="str">
        <f>IF('AccuValve Takeoff'!M1499="","",IF('AccuValve Takeoff'!M1499="Not Available","",'AccuValve Takeoff'!M1499))</f>
        <v/>
      </c>
      <c r="O1498" s="23" t="str">
        <f>IF('AccuValve Takeoff'!N1499="","",'AccuValve Takeoff'!N1499)</f>
        <v/>
      </c>
      <c r="P1498" s="23" t="str">
        <f>IF('AccuValve Takeoff'!O1499="","",'AccuValve Takeoff'!O1499)</f>
        <v/>
      </c>
      <c r="Q1498" s="23" t="str">
        <f>IF('AccuValve Takeoff'!P1499="","",'AccuValve Takeoff'!P1499)</f>
        <v/>
      </c>
      <c r="R1498" s="34" t="str">
        <f>IF('AccuValve Takeoff'!Q1499="","",'AccuValve Takeoff'!Q1499)</f>
        <v xml:space="preserve"> </v>
      </c>
      <c r="S1498" s="35" t="str">
        <f>'AccuValve Takeoff'!T1499</f>
        <v/>
      </c>
      <c r="T1498" s="35" t="str">
        <f>'AccuValve Takeoff'!U1499</f>
        <v/>
      </c>
      <c r="U1498" s="325" t="str">
        <f>'AccuValve Takeoff'!BC1499</f>
        <v/>
      </c>
      <c r="V1498" s="38"/>
      <c r="W1498" s="11"/>
      <c r="X1498" s="11"/>
      <c r="Y1498" s="11"/>
    </row>
    <row r="1499" spans="1:25" ht="20.100000000000001" customHeight="1" x14ac:dyDescent="0.2">
      <c r="A1499" s="12">
        <v>1491</v>
      </c>
      <c r="B1499" s="23" t="str">
        <f>IF('AccuValve Takeoff'!B1500="","",'AccuValve Takeoff'!B1500)</f>
        <v/>
      </c>
      <c r="C1499" s="45" t="str">
        <f>IF('AccuValve Takeoff'!C1500="","",'AccuValve Takeoff'!C1500)</f>
        <v/>
      </c>
      <c r="D1499" s="23" t="str">
        <f>IF('AccuValve Takeoff'!D1500="","",'AccuValve Takeoff'!D1500)</f>
        <v/>
      </c>
      <c r="E1499" s="23" t="str">
        <f>IF('AccuValve Takeoff'!S1500="","",'AccuValve Takeoff'!S1500)</f>
        <v/>
      </c>
      <c r="F1499" s="23" t="str">
        <f>IF('AccuValve Takeoff'!F1500="","",'AccuValve Takeoff'!F1500)</f>
        <v/>
      </c>
      <c r="G1499" s="23" t="str">
        <f>IF('AccuValve Takeoff'!R1500="","",'AccuValve Takeoff'!R1500)</f>
        <v/>
      </c>
      <c r="H1499" s="23" t="str">
        <f>IF('AccuValve Takeoff'!G1500="","",'AccuValve Takeoff'!G1500)</f>
        <v/>
      </c>
      <c r="I1499" s="23" t="str">
        <f>IF('AccuValve Takeoff'!H1500="","",'AccuValve Takeoff'!H1500)</f>
        <v/>
      </c>
      <c r="J1499" s="326" t="str">
        <f>IF('AccuValve Takeoff'!I1500="","",IF('AccuValve Takeoff'!I1500="Not Available","",'AccuValve Takeoff'!I1500))</f>
        <v/>
      </c>
      <c r="K1499" s="326" t="str">
        <f>IF('AccuValve Takeoff'!J1500="","",IF('AccuValve Takeoff'!J1500="Not Available","",'AccuValve Takeoff'!J1500))</f>
        <v/>
      </c>
      <c r="L1499" s="326" t="str">
        <f>IF('AccuValve Takeoff'!K1500="","",IF('AccuValve Takeoff'!K1500="Not Available","",'AccuValve Takeoff'!K1500))</f>
        <v/>
      </c>
      <c r="M1499" s="326" t="str">
        <f>IF('AccuValve Takeoff'!L1500="","",IF('AccuValve Takeoff'!L1500="Not Available","",'AccuValve Takeoff'!L1500))</f>
        <v/>
      </c>
      <c r="N1499" s="326" t="str">
        <f>IF('AccuValve Takeoff'!M1500="","",IF('AccuValve Takeoff'!M1500="Not Available","",'AccuValve Takeoff'!M1500))</f>
        <v/>
      </c>
      <c r="O1499" s="23" t="str">
        <f>IF('AccuValve Takeoff'!N1500="","",'AccuValve Takeoff'!N1500)</f>
        <v/>
      </c>
      <c r="P1499" s="23" t="str">
        <f>IF('AccuValve Takeoff'!O1500="","",'AccuValve Takeoff'!O1500)</f>
        <v/>
      </c>
      <c r="Q1499" s="23" t="str">
        <f>IF('AccuValve Takeoff'!P1500="","",'AccuValve Takeoff'!P1500)</f>
        <v/>
      </c>
      <c r="R1499" s="34" t="str">
        <f>IF('AccuValve Takeoff'!Q1500="","",'AccuValve Takeoff'!Q1500)</f>
        <v xml:space="preserve"> </v>
      </c>
      <c r="S1499" s="35" t="str">
        <f>'AccuValve Takeoff'!T1500</f>
        <v/>
      </c>
      <c r="T1499" s="35" t="str">
        <f>'AccuValve Takeoff'!U1500</f>
        <v/>
      </c>
      <c r="U1499" s="325" t="str">
        <f>'AccuValve Takeoff'!BC1500</f>
        <v/>
      </c>
      <c r="V1499" s="38"/>
      <c r="W1499" s="11"/>
      <c r="X1499" s="11"/>
      <c r="Y1499" s="11"/>
    </row>
    <row r="1500" spans="1:25" ht="20.100000000000001" customHeight="1" x14ac:dyDescent="0.2">
      <c r="A1500" s="12">
        <v>1492</v>
      </c>
      <c r="B1500" s="23" t="str">
        <f>IF('AccuValve Takeoff'!B1501="","",'AccuValve Takeoff'!B1501)</f>
        <v/>
      </c>
      <c r="C1500" s="45" t="str">
        <f>IF('AccuValve Takeoff'!C1501="","",'AccuValve Takeoff'!C1501)</f>
        <v/>
      </c>
      <c r="D1500" s="23" t="str">
        <f>IF('AccuValve Takeoff'!D1501="","",'AccuValve Takeoff'!D1501)</f>
        <v/>
      </c>
      <c r="E1500" s="23" t="str">
        <f>IF('AccuValve Takeoff'!S1501="","",'AccuValve Takeoff'!S1501)</f>
        <v/>
      </c>
      <c r="F1500" s="23" t="str">
        <f>IF('AccuValve Takeoff'!F1501="","",'AccuValve Takeoff'!F1501)</f>
        <v/>
      </c>
      <c r="G1500" s="23" t="str">
        <f>IF('AccuValve Takeoff'!R1501="","",'AccuValve Takeoff'!R1501)</f>
        <v/>
      </c>
      <c r="H1500" s="23" t="str">
        <f>IF('AccuValve Takeoff'!G1501="","",'AccuValve Takeoff'!G1501)</f>
        <v/>
      </c>
      <c r="I1500" s="23" t="str">
        <f>IF('AccuValve Takeoff'!H1501="","",'AccuValve Takeoff'!H1501)</f>
        <v/>
      </c>
      <c r="J1500" s="326" t="str">
        <f>IF('AccuValve Takeoff'!I1501="","",IF('AccuValve Takeoff'!I1501="Not Available","",'AccuValve Takeoff'!I1501))</f>
        <v/>
      </c>
      <c r="K1500" s="326" t="str">
        <f>IF('AccuValve Takeoff'!J1501="","",IF('AccuValve Takeoff'!J1501="Not Available","",'AccuValve Takeoff'!J1501))</f>
        <v/>
      </c>
      <c r="L1500" s="326" t="str">
        <f>IF('AccuValve Takeoff'!K1501="","",IF('AccuValve Takeoff'!K1501="Not Available","",'AccuValve Takeoff'!K1501))</f>
        <v/>
      </c>
      <c r="M1500" s="326" t="str">
        <f>IF('AccuValve Takeoff'!L1501="","",IF('AccuValve Takeoff'!L1501="Not Available","",'AccuValve Takeoff'!L1501))</f>
        <v/>
      </c>
      <c r="N1500" s="326" t="str">
        <f>IF('AccuValve Takeoff'!M1501="","",IF('AccuValve Takeoff'!M1501="Not Available","",'AccuValve Takeoff'!M1501))</f>
        <v/>
      </c>
      <c r="O1500" s="23" t="str">
        <f>IF('AccuValve Takeoff'!N1501="","",'AccuValve Takeoff'!N1501)</f>
        <v/>
      </c>
      <c r="P1500" s="23" t="str">
        <f>IF('AccuValve Takeoff'!O1501="","",'AccuValve Takeoff'!O1501)</f>
        <v/>
      </c>
      <c r="Q1500" s="23" t="str">
        <f>IF('AccuValve Takeoff'!P1501="","",'AccuValve Takeoff'!P1501)</f>
        <v/>
      </c>
      <c r="R1500" s="34" t="str">
        <f>IF('AccuValve Takeoff'!Q1501="","",'AccuValve Takeoff'!Q1501)</f>
        <v xml:space="preserve"> </v>
      </c>
      <c r="S1500" s="35" t="str">
        <f>'AccuValve Takeoff'!T1501</f>
        <v/>
      </c>
      <c r="T1500" s="35" t="str">
        <f>'AccuValve Takeoff'!U1501</f>
        <v/>
      </c>
      <c r="U1500" s="325" t="str">
        <f>'AccuValve Takeoff'!BC1501</f>
        <v/>
      </c>
      <c r="V1500" s="38"/>
      <c r="W1500" s="11"/>
      <c r="X1500" s="11"/>
      <c r="Y1500" s="11"/>
    </row>
    <row r="1501" spans="1:25" ht="20.100000000000001" customHeight="1" x14ac:dyDescent="0.2">
      <c r="A1501" s="12">
        <v>1493</v>
      </c>
      <c r="B1501" s="23" t="str">
        <f>IF('AccuValve Takeoff'!B1502="","",'AccuValve Takeoff'!B1502)</f>
        <v/>
      </c>
      <c r="C1501" s="45" t="str">
        <f>IF('AccuValve Takeoff'!C1502="","",'AccuValve Takeoff'!C1502)</f>
        <v/>
      </c>
      <c r="D1501" s="23" t="str">
        <f>IF('AccuValve Takeoff'!D1502="","",'AccuValve Takeoff'!D1502)</f>
        <v/>
      </c>
      <c r="E1501" s="23" t="str">
        <f>IF('AccuValve Takeoff'!S1502="","",'AccuValve Takeoff'!S1502)</f>
        <v/>
      </c>
      <c r="F1501" s="23" t="str">
        <f>IF('AccuValve Takeoff'!F1502="","",'AccuValve Takeoff'!F1502)</f>
        <v/>
      </c>
      <c r="G1501" s="23" t="str">
        <f>IF('AccuValve Takeoff'!R1502="","",'AccuValve Takeoff'!R1502)</f>
        <v/>
      </c>
      <c r="H1501" s="23" t="str">
        <f>IF('AccuValve Takeoff'!G1502="","",'AccuValve Takeoff'!G1502)</f>
        <v/>
      </c>
      <c r="I1501" s="23" t="str">
        <f>IF('AccuValve Takeoff'!H1502="","",'AccuValve Takeoff'!H1502)</f>
        <v/>
      </c>
      <c r="J1501" s="326" t="str">
        <f>IF('AccuValve Takeoff'!I1502="","",IF('AccuValve Takeoff'!I1502="Not Available","",'AccuValve Takeoff'!I1502))</f>
        <v/>
      </c>
      <c r="K1501" s="326" t="str">
        <f>IF('AccuValve Takeoff'!J1502="","",IF('AccuValve Takeoff'!J1502="Not Available","",'AccuValve Takeoff'!J1502))</f>
        <v/>
      </c>
      <c r="L1501" s="326" t="str">
        <f>IF('AccuValve Takeoff'!K1502="","",IF('AccuValve Takeoff'!K1502="Not Available","",'AccuValve Takeoff'!K1502))</f>
        <v/>
      </c>
      <c r="M1501" s="326" t="str">
        <f>IF('AccuValve Takeoff'!L1502="","",IF('AccuValve Takeoff'!L1502="Not Available","",'AccuValve Takeoff'!L1502))</f>
        <v/>
      </c>
      <c r="N1501" s="326" t="str">
        <f>IF('AccuValve Takeoff'!M1502="","",IF('AccuValve Takeoff'!M1502="Not Available","",'AccuValve Takeoff'!M1502))</f>
        <v/>
      </c>
      <c r="O1501" s="23" t="str">
        <f>IF('AccuValve Takeoff'!N1502="","",'AccuValve Takeoff'!N1502)</f>
        <v/>
      </c>
      <c r="P1501" s="23" t="str">
        <f>IF('AccuValve Takeoff'!O1502="","",'AccuValve Takeoff'!O1502)</f>
        <v/>
      </c>
      <c r="Q1501" s="23" t="str">
        <f>IF('AccuValve Takeoff'!P1502="","",'AccuValve Takeoff'!P1502)</f>
        <v/>
      </c>
      <c r="R1501" s="34" t="str">
        <f>IF('AccuValve Takeoff'!Q1502="","",'AccuValve Takeoff'!Q1502)</f>
        <v xml:space="preserve"> </v>
      </c>
      <c r="S1501" s="35" t="str">
        <f>'AccuValve Takeoff'!T1502</f>
        <v/>
      </c>
      <c r="T1501" s="35" t="str">
        <f>'AccuValve Takeoff'!U1502</f>
        <v/>
      </c>
      <c r="U1501" s="325" t="str">
        <f>'AccuValve Takeoff'!BC1502</f>
        <v/>
      </c>
      <c r="V1501" s="38"/>
      <c r="W1501" s="11"/>
      <c r="X1501" s="11"/>
      <c r="Y1501" s="11"/>
    </row>
    <row r="1502" spans="1:25" ht="20.100000000000001" customHeight="1" x14ac:dyDescent="0.2">
      <c r="A1502" s="12">
        <v>1494</v>
      </c>
      <c r="B1502" s="23" t="str">
        <f>IF('AccuValve Takeoff'!B1503="","",'AccuValve Takeoff'!B1503)</f>
        <v/>
      </c>
      <c r="C1502" s="45" t="str">
        <f>IF('AccuValve Takeoff'!C1503="","",'AccuValve Takeoff'!C1503)</f>
        <v/>
      </c>
      <c r="D1502" s="23" t="str">
        <f>IF('AccuValve Takeoff'!D1503="","",'AccuValve Takeoff'!D1503)</f>
        <v/>
      </c>
      <c r="E1502" s="23" t="str">
        <f>IF('AccuValve Takeoff'!S1503="","",'AccuValve Takeoff'!S1503)</f>
        <v/>
      </c>
      <c r="F1502" s="23" t="str">
        <f>IF('AccuValve Takeoff'!F1503="","",'AccuValve Takeoff'!F1503)</f>
        <v/>
      </c>
      <c r="G1502" s="23" t="str">
        <f>IF('AccuValve Takeoff'!R1503="","",'AccuValve Takeoff'!R1503)</f>
        <v/>
      </c>
      <c r="H1502" s="23" t="str">
        <f>IF('AccuValve Takeoff'!G1503="","",'AccuValve Takeoff'!G1503)</f>
        <v/>
      </c>
      <c r="I1502" s="23" t="str">
        <f>IF('AccuValve Takeoff'!H1503="","",'AccuValve Takeoff'!H1503)</f>
        <v/>
      </c>
      <c r="J1502" s="326" t="str">
        <f>IF('AccuValve Takeoff'!I1503="","",IF('AccuValve Takeoff'!I1503="Not Available","",'AccuValve Takeoff'!I1503))</f>
        <v/>
      </c>
      <c r="K1502" s="326" t="str">
        <f>IF('AccuValve Takeoff'!J1503="","",IF('AccuValve Takeoff'!J1503="Not Available","",'AccuValve Takeoff'!J1503))</f>
        <v/>
      </c>
      <c r="L1502" s="326" t="str">
        <f>IF('AccuValve Takeoff'!K1503="","",IF('AccuValve Takeoff'!K1503="Not Available","",'AccuValve Takeoff'!K1503))</f>
        <v/>
      </c>
      <c r="M1502" s="326" t="str">
        <f>IF('AccuValve Takeoff'!L1503="","",IF('AccuValve Takeoff'!L1503="Not Available","",'AccuValve Takeoff'!L1503))</f>
        <v/>
      </c>
      <c r="N1502" s="326" t="str">
        <f>IF('AccuValve Takeoff'!M1503="","",IF('AccuValve Takeoff'!M1503="Not Available","",'AccuValve Takeoff'!M1503))</f>
        <v/>
      </c>
      <c r="O1502" s="23" t="str">
        <f>IF('AccuValve Takeoff'!N1503="","",'AccuValve Takeoff'!N1503)</f>
        <v/>
      </c>
      <c r="P1502" s="23" t="str">
        <f>IF('AccuValve Takeoff'!O1503="","",'AccuValve Takeoff'!O1503)</f>
        <v/>
      </c>
      <c r="Q1502" s="23" t="str">
        <f>IF('AccuValve Takeoff'!P1503="","",'AccuValve Takeoff'!P1503)</f>
        <v/>
      </c>
      <c r="R1502" s="34" t="str">
        <f>IF('AccuValve Takeoff'!Q1503="","",'AccuValve Takeoff'!Q1503)</f>
        <v xml:space="preserve"> </v>
      </c>
      <c r="S1502" s="35" t="str">
        <f>'AccuValve Takeoff'!T1503</f>
        <v/>
      </c>
      <c r="T1502" s="35" t="str">
        <f>'AccuValve Takeoff'!U1503</f>
        <v/>
      </c>
      <c r="U1502" s="325" t="str">
        <f>'AccuValve Takeoff'!BC1503</f>
        <v/>
      </c>
      <c r="V1502" s="38"/>
      <c r="W1502" s="11"/>
      <c r="X1502" s="11"/>
      <c r="Y1502" s="11"/>
    </row>
    <row r="1503" spans="1:25" ht="20.100000000000001" customHeight="1" x14ac:dyDescent="0.2">
      <c r="A1503" s="12">
        <v>1495</v>
      </c>
      <c r="B1503" s="23" t="str">
        <f>IF('AccuValve Takeoff'!B1504="","",'AccuValve Takeoff'!B1504)</f>
        <v/>
      </c>
      <c r="C1503" s="45" t="str">
        <f>IF('AccuValve Takeoff'!C1504="","",'AccuValve Takeoff'!C1504)</f>
        <v/>
      </c>
      <c r="D1503" s="23" t="str">
        <f>IF('AccuValve Takeoff'!D1504="","",'AccuValve Takeoff'!D1504)</f>
        <v/>
      </c>
      <c r="E1503" s="23" t="str">
        <f>IF('AccuValve Takeoff'!S1504="","",'AccuValve Takeoff'!S1504)</f>
        <v/>
      </c>
      <c r="F1503" s="23" t="str">
        <f>IF('AccuValve Takeoff'!F1504="","",'AccuValve Takeoff'!F1504)</f>
        <v/>
      </c>
      <c r="G1503" s="23" t="str">
        <f>IF('AccuValve Takeoff'!R1504="","",'AccuValve Takeoff'!R1504)</f>
        <v/>
      </c>
      <c r="H1503" s="23" t="str">
        <f>IF('AccuValve Takeoff'!G1504="","",'AccuValve Takeoff'!G1504)</f>
        <v/>
      </c>
      <c r="I1503" s="23" t="str">
        <f>IF('AccuValve Takeoff'!H1504="","",'AccuValve Takeoff'!H1504)</f>
        <v/>
      </c>
      <c r="J1503" s="326" t="str">
        <f>IF('AccuValve Takeoff'!I1504="","",IF('AccuValve Takeoff'!I1504="Not Available","",'AccuValve Takeoff'!I1504))</f>
        <v/>
      </c>
      <c r="K1503" s="326" t="str">
        <f>IF('AccuValve Takeoff'!J1504="","",IF('AccuValve Takeoff'!J1504="Not Available","",'AccuValve Takeoff'!J1504))</f>
        <v/>
      </c>
      <c r="L1503" s="326" t="str">
        <f>IF('AccuValve Takeoff'!K1504="","",IF('AccuValve Takeoff'!K1504="Not Available","",'AccuValve Takeoff'!K1504))</f>
        <v/>
      </c>
      <c r="M1503" s="326" t="str">
        <f>IF('AccuValve Takeoff'!L1504="","",IF('AccuValve Takeoff'!L1504="Not Available","",'AccuValve Takeoff'!L1504))</f>
        <v/>
      </c>
      <c r="N1503" s="326" t="str">
        <f>IF('AccuValve Takeoff'!M1504="","",IF('AccuValve Takeoff'!M1504="Not Available","",'AccuValve Takeoff'!M1504))</f>
        <v/>
      </c>
      <c r="O1503" s="23" t="str">
        <f>IF('AccuValve Takeoff'!N1504="","",'AccuValve Takeoff'!N1504)</f>
        <v/>
      </c>
      <c r="P1503" s="23" t="str">
        <f>IF('AccuValve Takeoff'!O1504="","",'AccuValve Takeoff'!O1504)</f>
        <v/>
      </c>
      <c r="Q1503" s="23" t="str">
        <f>IF('AccuValve Takeoff'!P1504="","",'AccuValve Takeoff'!P1504)</f>
        <v/>
      </c>
      <c r="R1503" s="34" t="str">
        <f>IF('AccuValve Takeoff'!Q1504="","",'AccuValve Takeoff'!Q1504)</f>
        <v xml:space="preserve"> </v>
      </c>
      <c r="S1503" s="35" t="str">
        <f>'AccuValve Takeoff'!T1504</f>
        <v/>
      </c>
      <c r="T1503" s="35" t="str">
        <f>'AccuValve Takeoff'!U1504</f>
        <v/>
      </c>
      <c r="U1503" s="325" t="str">
        <f>'AccuValve Takeoff'!BC1504</f>
        <v/>
      </c>
      <c r="V1503" s="38"/>
      <c r="W1503" s="11"/>
      <c r="X1503" s="11"/>
      <c r="Y1503" s="11"/>
    </row>
    <row r="1504" spans="1:25" ht="20.100000000000001" customHeight="1" x14ac:dyDescent="0.2">
      <c r="A1504" s="12">
        <v>1496</v>
      </c>
      <c r="B1504" s="23" t="str">
        <f>IF('AccuValve Takeoff'!B1505="","",'AccuValve Takeoff'!B1505)</f>
        <v/>
      </c>
      <c r="C1504" s="45" t="str">
        <f>IF('AccuValve Takeoff'!C1505="","",'AccuValve Takeoff'!C1505)</f>
        <v/>
      </c>
      <c r="D1504" s="23" t="str">
        <f>IF('AccuValve Takeoff'!D1505="","",'AccuValve Takeoff'!D1505)</f>
        <v/>
      </c>
      <c r="E1504" s="23" t="str">
        <f>IF('AccuValve Takeoff'!S1505="","",'AccuValve Takeoff'!S1505)</f>
        <v/>
      </c>
      <c r="F1504" s="23" t="str">
        <f>IF('AccuValve Takeoff'!F1505="","",'AccuValve Takeoff'!F1505)</f>
        <v/>
      </c>
      <c r="G1504" s="23" t="str">
        <f>IF('AccuValve Takeoff'!R1505="","",'AccuValve Takeoff'!R1505)</f>
        <v/>
      </c>
      <c r="H1504" s="23" t="str">
        <f>IF('AccuValve Takeoff'!G1505="","",'AccuValve Takeoff'!G1505)</f>
        <v/>
      </c>
      <c r="I1504" s="23" t="str">
        <f>IF('AccuValve Takeoff'!H1505="","",'AccuValve Takeoff'!H1505)</f>
        <v/>
      </c>
      <c r="J1504" s="326" t="str">
        <f>IF('AccuValve Takeoff'!I1505="","",IF('AccuValve Takeoff'!I1505="Not Available","",'AccuValve Takeoff'!I1505))</f>
        <v/>
      </c>
      <c r="K1504" s="326" t="str">
        <f>IF('AccuValve Takeoff'!J1505="","",IF('AccuValve Takeoff'!J1505="Not Available","",'AccuValve Takeoff'!J1505))</f>
        <v/>
      </c>
      <c r="L1504" s="326" t="str">
        <f>IF('AccuValve Takeoff'!K1505="","",IF('AccuValve Takeoff'!K1505="Not Available","",'AccuValve Takeoff'!K1505))</f>
        <v/>
      </c>
      <c r="M1504" s="326" t="str">
        <f>IF('AccuValve Takeoff'!L1505="","",IF('AccuValve Takeoff'!L1505="Not Available","",'AccuValve Takeoff'!L1505))</f>
        <v/>
      </c>
      <c r="N1504" s="326" t="str">
        <f>IF('AccuValve Takeoff'!M1505="","",IF('AccuValve Takeoff'!M1505="Not Available","",'AccuValve Takeoff'!M1505))</f>
        <v/>
      </c>
      <c r="O1504" s="23" t="str">
        <f>IF('AccuValve Takeoff'!N1505="","",'AccuValve Takeoff'!N1505)</f>
        <v/>
      </c>
      <c r="P1504" s="23" t="str">
        <f>IF('AccuValve Takeoff'!O1505="","",'AccuValve Takeoff'!O1505)</f>
        <v/>
      </c>
      <c r="Q1504" s="23" t="str">
        <f>IF('AccuValve Takeoff'!P1505="","",'AccuValve Takeoff'!P1505)</f>
        <v/>
      </c>
      <c r="R1504" s="34" t="str">
        <f>IF('AccuValve Takeoff'!Q1505="","",'AccuValve Takeoff'!Q1505)</f>
        <v xml:space="preserve"> </v>
      </c>
      <c r="S1504" s="35" t="str">
        <f>'AccuValve Takeoff'!T1505</f>
        <v/>
      </c>
      <c r="T1504" s="35" t="str">
        <f>'AccuValve Takeoff'!U1505</f>
        <v/>
      </c>
      <c r="U1504" s="325" t="str">
        <f>'AccuValve Takeoff'!BC1505</f>
        <v/>
      </c>
      <c r="V1504" s="38"/>
      <c r="W1504" s="11"/>
      <c r="X1504" s="11"/>
      <c r="Y1504" s="11"/>
    </row>
    <row r="1505" spans="1:25" ht="20.100000000000001" customHeight="1" x14ac:dyDescent="0.2">
      <c r="A1505" s="12">
        <v>1497</v>
      </c>
      <c r="B1505" s="23" t="str">
        <f>IF('AccuValve Takeoff'!B1506="","",'AccuValve Takeoff'!B1506)</f>
        <v/>
      </c>
      <c r="C1505" s="45" t="str">
        <f>IF('AccuValve Takeoff'!C1506="","",'AccuValve Takeoff'!C1506)</f>
        <v/>
      </c>
      <c r="D1505" s="23" t="str">
        <f>IF('AccuValve Takeoff'!D1506="","",'AccuValve Takeoff'!D1506)</f>
        <v/>
      </c>
      <c r="E1505" s="23" t="str">
        <f>IF('AccuValve Takeoff'!S1506="","",'AccuValve Takeoff'!S1506)</f>
        <v/>
      </c>
      <c r="F1505" s="23" t="str">
        <f>IF('AccuValve Takeoff'!F1506="","",'AccuValve Takeoff'!F1506)</f>
        <v/>
      </c>
      <c r="G1505" s="23" t="str">
        <f>IF('AccuValve Takeoff'!R1506="","",'AccuValve Takeoff'!R1506)</f>
        <v/>
      </c>
      <c r="H1505" s="23" t="str">
        <f>IF('AccuValve Takeoff'!G1506="","",'AccuValve Takeoff'!G1506)</f>
        <v/>
      </c>
      <c r="I1505" s="23" t="str">
        <f>IF('AccuValve Takeoff'!H1506="","",'AccuValve Takeoff'!H1506)</f>
        <v/>
      </c>
      <c r="J1505" s="326" t="str">
        <f>IF('AccuValve Takeoff'!I1506="","",IF('AccuValve Takeoff'!I1506="Not Available","",'AccuValve Takeoff'!I1506))</f>
        <v/>
      </c>
      <c r="K1505" s="326" t="str">
        <f>IF('AccuValve Takeoff'!J1506="","",IF('AccuValve Takeoff'!J1506="Not Available","",'AccuValve Takeoff'!J1506))</f>
        <v/>
      </c>
      <c r="L1505" s="326" t="str">
        <f>IF('AccuValve Takeoff'!K1506="","",IF('AccuValve Takeoff'!K1506="Not Available","",'AccuValve Takeoff'!K1506))</f>
        <v/>
      </c>
      <c r="M1505" s="326" t="str">
        <f>IF('AccuValve Takeoff'!L1506="","",IF('AccuValve Takeoff'!L1506="Not Available","",'AccuValve Takeoff'!L1506))</f>
        <v/>
      </c>
      <c r="N1505" s="326" t="str">
        <f>IF('AccuValve Takeoff'!M1506="","",IF('AccuValve Takeoff'!M1506="Not Available","",'AccuValve Takeoff'!M1506))</f>
        <v/>
      </c>
      <c r="O1505" s="23" t="str">
        <f>IF('AccuValve Takeoff'!N1506="","",'AccuValve Takeoff'!N1506)</f>
        <v/>
      </c>
      <c r="P1505" s="23" t="str">
        <f>IF('AccuValve Takeoff'!O1506="","",'AccuValve Takeoff'!O1506)</f>
        <v/>
      </c>
      <c r="Q1505" s="23" t="str">
        <f>IF('AccuValve Takeoff'!P1506="","",'AccuValve Takeoff'!P1506)</f>
        <v/>
      </c>
      <c r="R1505" s="34" t="str">
        <f>IF('AccuValve Takeoff'!Q1506="","",'AccuValve Takeoff'!Q1506)</f>
        <v xml:space="preserve"> </v>
      </c>
      <c r="S1505" s="35" t="str">
        <f>'AccuValve Takeoff'!T1506</f>
        <v/>
      </c>
      <c r="T1505" s="35" t="str">
        <f>'AccuValve Takeoff'!U1506</f>
        <v/>
      </c>
      <c r="U1505" s="325" t="str">
        <f>'AccuValve Takeoff'!BC1506</f>
        <v/>
      </c>
      <c r="V1505" s="38"/>
      <c r="W1505" s="11"/>
      <c r="X1505" s="11"/>
      <c r="Y1505" s="11"/>
    </row>
    <row r="1506" spans="1:25" ht="20.100000000000001" customHeight="1" x14ac:dyDescent="0.2">
      <c r="A1506" s="12">
        <v>1498</v>
      </c>
      <c r="B1506" s="23" t="str">
        <f>IF('AccuValve Takeoff'!B1507="","",'AccuValve Takeoff'!B1507)</f>
        <v/>
      </c>
      <c r="C1506" s="45" t="str">
        <f>IF('AccuValve Takeoff'!C1507="","",'AccuValve Takeoff'!C1507)</f>
        <v/>
      </c>
      <c r="D1506" s="23" t="str">
        <f>IF('AccuValve Takeoff'!D1507="","",'AccuValve Takeoff'!D1507)</f>
        <v/>
      </c>
      <c r="E1506" s="23" t="str">
        <f>IF('AccuValve Takeoff'!S1507="","",'AccuValve Takeoff'!S1507)</f>
        <v/>
      </c>
      <c r="F1506" s="23" t="str">
        <f>IF('AccuValve Takeoff'!F1507="","",'AccuValve Takeoff'!F1507)</f>
        <v/>
      </c>
      <c r="G1506" s="23" t="str">
        <f>IF('AccuValve Takeoff'!R1507="","",'AccuValve Takeoff'!R1507)</f>
        <v/>
      </c>
      <c r="H1506" s="23" t="str">
        <f>IF('AccuValve Takeoff'!G1507="","",'AccuValve Takeoff'!G1507)</f>
        <v/>
      </c>
      <c r="I1506" s="23" t="str">
        <f>IF('AccuValve Takeoff'!H1507="","",'AccuValve Takeoff'!H1507)</f>
        <v/>
      </c>
      <c r="J1506" s="326" t="str">
        <f>IF('AccuValve Takeoff'!I1507="","",IF('AccuValve Takeoff'!I1507="Not Available","",'AccuValve Takeoff'!I1507))</f>
        <v/>
      </c>
      <c r="K1506" s="326" t="str">
        <f>IF('AccuValve Takeoff'!J1507="","",IF('AccuValve Takeoff'!J1507="Not Available","",'AccuValve Takeoff'!J1507))</f>
        <v/>
      </c>
      <c r="L1506" s="326" t="str">
        <f>IF('AccuValve Takeoff'!K1507="","",IF('AccuValve Takeoff'!K1507="Not Available","",'AccuValve Takeoff'!K1507))</f>
        <v/>
      </c>
      <c r="M1506" s="326" t="str">
        <f>IF('AccuValve Takeoff'!L1507="","",IF('AccuValve Takeoff'!L1507="Not Available","",'AccuValve Takeoff'!L1507))</f>
        <v/>
      </c>
      <c r="N1506" s="326" t="str">
        <f>IF('AccuValve Takeoff'!M1507="","",IF('AccuValve Takeoff'!M1507="Not Available","",'AccuValve Takeoff'!M1507))</f>
        <v/>
      </c>
      <c r="O1506" s="23" t="str">
        <f>IF('AccuValve Takeoff'!N1507="","",'AccuValve Takeoff'!N1507)</f>
        <v/>
      </c>
      <c r="P1506" s="23" t="str">
        <f>IF('AccuValve Takeoff'!O1507="","",'AccuValve Takeoff'!O1507)</f>
        <v/>
      </c>
      <c r="Q1506" s="23" t="str">
        <f>IF('AccuValve Takeoff'!P1507="","",'AccuValve Takeoff'!P1507)</f>
        <v/>
      </c>
      <c r="R1506" s="34" t="str">
        <f>IF('AccuValve Takeoff'!Q1507="","",'AccuValve Takeoff'!Q1507)</f>
        <v xml:space="preserve"> </v>
      </c>
      <c r="S1506" s="35" t="str">
        <f>'AccuValve Takeoff'!T1507</f>
        <v/>
      </c>
      <c r="T1506" s="35" t="str">
        <f>'AccuValve Takeoff'!U1507</f>
        <v/>
      </c>
      <c r="U1506" s="325" t="str">
        <f>'AccuValve Takeoff'!BC1507</f>
        <v/>
      </c>
      <c r="V1506" s="38"/>
      <c r="W1506" s="11"/>
      <c r="X1506" s="11"/>
      <c r="Y1506" s="11"/>
    </row>
    <row r="1507" spans="1:25" ht="20.100000000000001" customHeight="1" x14ac:dyDescent="0.2">
      <c r="A1507" s="12">
        <v>1499</v>
      </c>
      <c r="B1507" s="23" t="str">
        <f>IF('AccuValve Takeoff'!B1508="","",'AccuValve Takeoff'!B1508)</f>
        <v/>
      </c>
      <c r="C1507" s="45" t="str">
        <f>IF('AccuValve Takeoff'!C1508="","",'AccuValve Takeoff'!C1508)</f>
        <v/>
      </c>
      <c r="D1507" s="23" t="str">
        <f>IF('AccuValve Takeoff'!D1508="","",'AccuValve Takeoff'!D1508)</f>
        <v/>
      </c>
      <c r="E1507" s="23" t="str">
        <f>IF('AccuValve Takeoff'!S1508="","",'AccuValve Takeoff'!S1508)</f>
        <v/>
      </c>
      <c r="F1507" s="23" t="str">
        <f>IF('AccuValve Takeoff'!F1508="","",'AccuValve Takeoff'!F1508)</f>
        <v/>
      </c>
      <c r="G1507" s="23" t="str">
        <f>IF('AccuValve Takeoff'!R1508="","",'AccuValve Takeoff'!R1508)</f>
        <v/>
      </c>
      <c r="H1507" s="23" t="str">
        <f>IF('AccuValve Takeoff'!G1508="","",'AccuValve Takeoff'!G1508)</f>
        <v/>
      </c>
      <c r="I1507" s="23" t="str">
        <f>IF('AccuValve Takeoff'!H1508="","",'AccuValve Takeoff'!H1508)</f>
        <v/>
      </c>
      <c r="J1507" s="326" t="str">
        <f>IF('AccuValve Takeoff'!I1508="","",IF('AccuValve Takeoff'!I1508="Not Available","",'AccuValve Takeoff'!I1508))</f>
        <v/>
      </c>
      <c r="K1507" s="326" t="str">
        <f>IF('AccuValve Takeoff'!J1508="","",IF('AccuValve Takeoff'!J1508="Not Available","",'AccuValve Takeoff'!J1508))</f>
        <v/>
      </c>
      <c r="L1507" s="326" t="str">
        <f>IF('AccuValve Takeoff'!K1508="","",IF('AccuValve Takeoff'!K1508="Not Available","",'AccuValve Takeoff'!K1508))</f>
        <v/>
      </c>
      <c r="M1507" s="326" t="str">
        <f>IF('AccuValve Takeoff'!L1508="","",IF('AccuValve Takeoff'!L1508="Not Available","",'AccuValve Takeoff'!L1508))</f>
        <v/>
      </c>
      <c r="N1507" s="326" t="str">
        <f>IF('AccuValve Takeoff'!M1508="","",IF('AccuValve Takeoff'!M1508="Not Available","",'AccuValve Takeoff'!M1508))</f>
        <v/>
      </c>
      <c r="O1507" s="23" t="str">
        <f>IF('AccuValve Takeoff'!N1508="","",'AccuValve Takeoff'!N1508)</f>
        <v/>
      </c>
      <c r="P1507" s="23" t="str">
        <f>IF('AccuValve Takeoff'!O1508="","",'AccuValve Takeoff'!O1508)</f>
        <v/>
      </c>
      <c r="Q1507" s="23" t="str">
        <f>IF('AccuValve Takeoff'!P1508="","",'AccuValve Takeoff'!P1508)</f>
        <v/>
      </c>
      <c r="R1507" s="34" t="str">
        <f>IF('AccuValve Takeoff'!Q1508="","",'AccuValve Takeoff'!Q1508)</f>
        <v xml:space="preserve"> </v>
      </c>
      <c r="S1507" s="35" t="str">
        <f>'AccuValve Takeoff'!T1508</f>
        <v/>
      </c>
      <c r="T1507" s="35" t="str">
        <f>'AccuValve Takeoff'!U1508</f>
        <v/>
      </c>
      <c r="U1507" s="325" t="str">
        <f>'AccuValve Takeoff'!BC1508</f>
        <v/>
      </c>
      <c r="V1507" s="38"/>
      <c r="W1507" s="11"/>
      <c r="X1507" s="11"/>
      <c r="Y1507" s="11"/>
    </row>
    <row r="1508" spans="1:25" ht="20.100000000000001" customHeight="1" x14ac:dyDescent="0.2">
      <c r="A1508" s="12">
        <v>1500</v>
      </c>
      <c r="B1508" s="23" t="str">
        <f>IF('AccuValve Takeoff'!B1509="","",'AccuValve Takeoff'!B1509)</f>
        <v/>
      </c>
      <c r="C1508" s="45" t="str">
        <f>IF('AccuValve Takeoff'!C1509="","",'AccuValve Takeoff'!C1509)</f>
        <v/>
      </c>
      <c r="D1508" s="23" t="str">
        <f>IF('AccuValve Takeoff'!D1509="","",'AccuValve Takeoff'!D1509)</f>
        <v/>
      </c>
      <c r="E1508" s="23" t="str">
        <f>IF('AccuValve Takeoff'!S1509="","",'AccuValve Takeoff'!S1509)</f>
        <v/>
      </c>
      <c r="F1508" s="23" t="str">
        <f>IF('AccuValve Takeoff'!F1509="","",'AccuValve Takeoff'!F1509)</f>
        <v/>
      </c>
      <c r="G1508" s="23" t="str">
        <f>IF('AccuValve Takeoff'!R1509="","",'AccuValve Takeoff'!R1509)</f>
        <v/>
      </c>
      <c r="H1508" s="23" t="str">
        <f>IF('AccuValve Takeoff'!G1509="","",'AccuValve Takeoff'!G1509)</f>
        <v/>
      </c>
      <c r="I1508" s="23" t="str">
        <f>IF('AccuValve Takeoff'!H1509="","",'AccuValve Takeoff'!H1509)</f>
        <v/>
      </c>
      <c r="J1508" s="326" t="str">
        <f>IF('AccuValve Takeoff'!I1509="","",IF('AccuValve Takeoff'!I1509="Not Available","",'AccuValve Takeoff'!I1509))</f>
        <v/>
      </c>
      <c r="K1508" s="326" t="str">
        <f>IF('AccuValve Takeoff'!J1509="","",IF('AccuValve Takeoff'!J1509="Not Available","",'AccuValve Takeoff'!J1509))</f>
        <v/>
      </c>
      <c r="L1508" s="326" t="str">
        <f>IF('AccuValve Takeoff'!K1509="","",IF('AccuValve Takeoff'!K1509="Not Available","",'AccuValve Takeoff'!K1509))</f>
        <v/>
      </c>
      <c r="M1508" s="326" t="str">
        <f>IF('AccuValve Takeoff'!L1509="","",IF('AccuValve Takeoff'!L1509="Not Available","",'AccuValve Takeoff'!L1509))</f>
        <v/>
      </c>
      <c r="N1508" s="326" t="str">
        <f>IF('AccuValve Takeoff'!M1509="","",IF('AccuValve Takeoff'!M1509="Not Available","",'AccuValve Takeoff'!M1509))</f>
        <v/>
      </c>
      <c r="O1508" s="23" t="str">
        <f>IF('AccuValve Takeoff'!N1509="","",'AccuValve Takeoff'!N1509)</f>
        <v/>
      </c>
      <c r="P1508" s="23" t="str">
        <f>IF('AccuValve Takeoff'!O1509="","",'AccuValve Takeoff'!O1509)</f>
        <v/>
      </c>
      <c r="Q1508" s="23" t="str">
        <f>IF('AccuValve Takeoff'!P1509="","",'AccuValve Takeoff'!P1509)</f>
        <v/>
      </c>
      <c r="R1508" s="34" t="str">
        <f>IF('AccuValve Takeoff'!Q1509="","",'AccuValve Takeoff'!Q1509)</f>
        <v xml:space="preserve"> </v>
      </c>
      <c r="S1508" s="35" t="str">
        <f>'AccuValve Takeoff'!T1509</f>
        <v/>
      </c>
      <c r="T1508" s="35" t="str">
        <f>'AccuValve Takeoff'!U1509</f>
        <v/>
      </c>
      <c r="U1508" s="325" t="str">
        <f>'AccuValve Takeoff'!BC1509</f>
        <v/>
      </c>
      <c r="V1508" s="38"/>
      <c r="W1508" s="11"/>
      <c r="X1508" s="11"/>
      <c r="Y1508" s="11"/>
    </row>
    <row r="1509" spans="1:25" ht="20.100000000000001" customHeight="1" x14ac:dyDescent="0.2">
      <c r="A1509" s="12">
        <v>1501</v>
      </c>
      <c r="B1509" s="23" t="str">
        <f>IF('AccuValve Takeoff'!B1510="","",'AccuValve Takeoff'!B1510)</f>
        <v/>
      </c>
      <c r="C1509" s="45" t="str">
        <f>IF('AccuValve Takeoff'!C1510="","",'AccuValve Takeoff'!C1510)</f>
        <v/>
      </c>
      <c r="D1509" s="23" t="str">
        <f>IF('AccuValve Takeoff'!D1510="","",'AccuValve Takeoff'!D1510)</f>
        <v/>
      </c>
      <c r="E1509" s="23" t="str">
        <f>IF('AccuValve Takeoff'!S1510="","",'AccuValve Takeoff'!S1510)</f>
        <v/>
      </c>
      <c r="F1509" s="23" t="str">
        <f>IF('AccuValve Takeoff'!F1510="","",'AccuValve Takeoff'!F1510)</f>
        <v/>
      </c>
      <c r="G1509" s="23" t="str">
        <f>IF('AccuValve Takeoff'!R1510="","",'AccuValve Takeoff'!R1510)</f>
        <v/>
      </c>
      <c r="H1509" s="23" t="str">
        <f>IF('AccuValve Takeoff'!G1510="","",'AccuValve Takeoff'!G1510)</f>
        <v/>
      </c>
      <c r="I1509" s="23" t="str">
        <f>IF('AccuValve Takeoff'!H1510="","",'AccuValve Takeoff'!H1510)</f>
        <v/>
      </c>
      <c r="J1509" s="326" t="str">
        <f>IF('AccuValve Takeoff'!I1510="","",IF('AccuValve Takeoff'!I1510="Not Available","",'AccuValve Takeoff'!I1510))</f>
        <v/>
      </c>
      <c r="K1509" s="326" t="str">
        <f>IF('AccuValve Takeoff'!J1510="","",IF('AccuValve Takeoff'!J1510="Not Available","",'AccuValve Takeoff'!J1510))</f>
        <v/>
      </c>
      <c r="L1509" s="326" t="str">
        <f>IF('AccuValve Takeoff'!K1510="","",IF('AccuValve Takeoff'!K1510="Not Available","",'AccuValve Takeoff'!K1510))</f>
        <v/>
      </c>
      <c r="M1509" s="326" t="str">
        <f>IF('AccuValve Takeoff'!L1510="","",IF('AccuValve Takeoff'!L1510="Not Available","",'AccuValve Takeoff'!L1510))</f>
        <v/>
      </c>
      <c r="N1509" s="326" t="str">
        <f>IF('AccuValve Takeoff'!M1510="","",IF('AccuValve Takeoff'!M1510="Not Available","",'AccuValve Takeoff'!M1510))</f>
        <v/>
      </c>
      <c r="O1509" s="23" t="str">
        <f>IF('AccuValve Takeoff'!N1510="","",'AccuValve Takeoff'!N1510)</f>
        <v/>
      </c>
      <c r="P1509" s="23" t="str">
        <f>IF('AccuValve Takeoff'!O1510="","",'AccuValve Takeoff'!O1510)</f>
        <v/>
      </c>
      <c r="Q1509" s="23" t="str">
        <f>IF('AccuValve Takeoff'!P1510="","",'AccuValve Takeoff'!P1510)</f>
        <v/>
      </c>
      <c r="R1509" s="34" t="str">
        <f>IF('AccuValve Takeoff'!Q1510="","",'AccuValve Takeoff'!Q1510)</f>
        <v xml:space="preserve"> </v>
      </c>
      <c r="S1509" s="35" t="str">
        <f>'AccuValve Takeoff'!T1510</f>
        <v/>
      </c>
      <c r="T1509" s="35" t="str">
        <f>'AccuValve Takeoff'!U1510</f>
        <v/>
      </c>
      <c r="U1509" s="325" t="str">
        <f>'AccuValve Takeoff'!BC1510</f>
        <v/>
      </c>
      <c r="V1509" s="38"/>
      <c r="W1509" s="11"/>
      <c r="X1509" s="11"/>
      <c r="Y1509" s="11"/>
    </row>
    <row r="1510" spans="1:25" ht="20.100000000000001" customHeight="1" x14ac:dyDescent="0.2">
      <c r="A1510" s="12">
        <v>1502</v>
      </c>
      <c r="B1510" s="23" t="str">
        <f>IF('AccuValve Takeoff'!B1511="","",'AccuValve Takeoff'!B1511)</f>
        <v/>
      </c>
      <c r="C1510" s="45" t="str">
        <f>IF('AccuValve Takeoff'!C1511="","",'AccuValve Takeoff'!C1511)</f>
        <v/>
      </c>
      <c r="D1510" s="23" t="str">
        <f>IF('AccuValve Takeoff'!D1511="","",'AccuValve Takeoff'!D1511)</f>
        <v/>
      </c>
      <c r="E1510" s="23" t="str">
        <f>IF('AccuValve Takeoff'!S1511="","",'AccuValve Takeoff'!S1511)</f>
        <v/>
      </c>
      <c r="F1510" s="23" t="str">
        <f>IF('AccuValve Takeoff'!F1511="","",'AccuValve Takeoff'!F1511)</f>
        <v/>
      </c>
      <c r="G1510" s="23" t="str">
        <f>IF('AccuValve Takeoff'!R1511="","",'AccuValve Takeoff'!R1511)</f>
        <v/>
      </c>
      <c r="H1510" s="23" t="str">
        <f>IF('AccuValve Takeoff'!G1511="","",'AccuValve Takeoff'!G1511)</f>
        <v/>
      </c>
      <c r="I1510" s="23" t="str">
        <f>IF('AccuValve Takeoff'!H1511="","",'AccuValve Takeoff'!H1511)</f>
        <v/>
      </c>
      <c r="J1510" s="326" t="str">
        <f>IF('AccuValve Takeoff'!I1511="","",IF('AccuValve Takeoff'!I1511="Not Available","",'AccuValve Takeoff'!I1511))</f>
        <v/>
      </c>
      <c r="K1510" s="326" t="str">
        <f>IF('AccuValve Takeoff'!J1511="","",IF('AccuValve Takeoff'!J1511="Not Available","",'AccuValve Takeoff'!J1511))</f>
        <v/>
      </c>
      <c r="L1510" s="326" t="str">
        <f>IF('AccuValve Takeoff'!K1511="","",IF('AccuValve Takeoff'!K1511="Not Available","",'AccuValve Takeoff'!K1511))</f>
        <v/>
      </c>
      <c r="M1510" s="326" t="str">
        <f>IF('AccuValve Takeoff'!L1511="","",IF('AccuValve Takeoff'!L1511="Not Available","",'AccuValve Takeoff'!L1511))</f>
        <v/>
      </c>
      <c r="N1510" s="326" t="str">
        <f>IF('AccuValve Takeoff'!M1511="","",IF('AccuValve Takeoff'!M1511="Not Available","",'AccuValve Takeoff'!M1511))</f>
        <v/>
      </c>
      <c r="O1510" s="23" t="str">
        <f>IF('AccuValve Takeoff'!N1511="","",'AccuValve Takeoff'!N1511)</f>
        <v/>
      </c>
      <c r="P1510" s="23" t="str">
        <f>IF('AccuValve Takeoff'!O1511="","",'AccuValve Takeoff'!O1511)</f>
        <v/>
      </c>
      <c r="Q1510" s="23" t="str">
        <f>IF('AccuValve Takeoff'!P1511="","",'AccuValve Takeoff'!P1511)</f>
        <v/>
      </c>
      <c r="R1510" s="34" t="str">
        <f>IF('AccuValve Takeoff'!Q1511="","",'AccuValve Takeoff'!Q1511)</f>
        <v xml:space="preserve"> </v>
      </c>
      <c r="S1510" s="35" t="str">
        <f>'AccuValve Takeoff'!T1511</f>
        <v/>
      </c>
      <c r="T1510" s="35" t="str">
        <f>'AccuValve Takeoff'!U1511</f>
        <v/>
      </c>
      <c r="U1510" s="325" t="str">
        <f>'AccuValve Takeoff'!BC1511</f>
        <v/>
      </c>
      <c r="V1510" s="38"/>
      <c r="W1510" s="11"/>
      <c r="X1510" s="11"/>
      <c r="Y1510" s="11"/>
    </row>
    <row r="1511" spans="1:25" ht="20.100000000000001" customHeight="1" x14ac:dyDescent="0.2">
      <c r="A1511" s="12">
        <v>1503</v>
      </c>
      <c r="B1511" s="23" t="str">
        <f>IF('AccuValve Takeoff'!B1512="","",'AccuValve Takeoff'!B1512)</f>
        <v/>
      </c>
      <c r="C1511" s="45" t="str">
        <f>IF('AccuValve Takeoff'!C1512="","",'AccuValve Takeoff'!C1512)</f>
        <v/>
      </c>
      <c r="D1511" s="23" t="str">
        <f>IF('AccuValve Takeoff'!D1512="","",'AccuValve Takeoff'!D1512)</f>
        <v/>
      </c>
      <c r="E1511" s="23" t="str">
        <f>IF('AccuValve Takeoff'!S1512="","",'AccuValve Takeoff'!S1512)</f>
        <v/>
      </c>
      <c r="F1511" s="23" t="str">
        <f>IF('AccuValve Takeoff'!F1512="","",'AccuValve Takeoff'!F1512)</f>
        <v/>
      </c>
      <c r="G1511" s="23" t="str">
        <f>IF('AccuValve Takeoff'!R1512="","",'AccuValve Takeoff'!R1512)</f>
        <v/>
      </c>
      <c r="H1511" s="23" t="str">
        <f>IF('AccuValve Takeoff'!G1512="","",'AccuValve Takeoff'!G1512)</f>
        <v/>
      </c>
      <c r="I1511" s="23" t="str">
        <f>IF('AccuValve Takeoff'!H1512="","",'AccuValve Takeoff'!H1512)</f>
        <v/>
      </c>
      <c r="J1511" s="326" t="str">
        <f>IF('AccuValve Takeoff'!I1512="","",IF('AccuValve Takeoff'!I1512="Not Available","",'AccuValve Takeoff'!I1512))</f>
        <v/>
      </c>
      <c r="K1511" s="326" t="str">
        <f>IF('AccuValve Takeoff'!J1512="","",IF('AccuValve Takeoff'!J1512="Not Available","",'AccuValve Takeoff'!J1512))</f>
        <v/>
      </c>
      <c r="L1511" s="326" t="str">
        <f>IF('AccuValve Takeoff'!K1512="","",IF('AccuValve Takeoff'!K1512="Not Available","",'AccuValve Takeoff'!K1512))</f>
        <v/>
      </c>
      <c r="M1511" s="326" t="str">
        <f>IF('AccuValve Takeoff'!L1512="","",IF('AccuValve Takeoff'!L1512="Not Available","",'AccuValve Takeoff'!L1512))</f>
        <v/>
      </c>
      <c r="N1511" s="326" t="str">
        <f>IF('AccuValve Takeoff'!M1512="","",IF('AccuValve Takeoff'!M1512="Not Available","",'AccuValve Takeoff'!M1512))</f>
        <v/>
      </c>
      <c r="O1511" s="23" t="str">
        <f>IF('AccuValve Takeoff'!N1512="","",'AccuValve Takeoff'!N1512)</f>
        <v/>
      </c>
      <c r="P1511" s="23" t="str">
        <f>IF('AccuValve Takeoff'!O1512="","",'AccuValve Takeoff'!O1512)</f>
        <v/>
      </c>
      <c r="Q1511" s="23" t="str">
        <f>IF('AccuValve Takeoff'!P1512="","",'AccuValve Takeoff'!P1512)</f>
        <v/>
      </c>
      <c r="R1511" s="34" t="str">
        <f>IF('AccuValve Takeoff'!Q1512="","",'AccuValve Takeoff'!Q1512)</f>
        <v xml:space="preserve"> </v>
      </c>
      <c r="S1511" s="35" t="str">
        <f>'AccuValve Takeoff'!T1512</f>
        <v/>
      </c>
      <c r="T1511" s="35" t="str">
        <f>'AccuValve Takeoff'!U1512</f>
        <v/>
      </c>
      <c r="U1511" s="325" t="str">
        <f>'AccuValve Takeoff'!BC1512</f>
        <v/>
      </c>
      <c r="V1511" s="38"/>
      <c r="W1511" s="11"/>
      <c r="X1511" s="11"/>
      <c r="Y1511" s="11"/>
    </row>
    <row r="1512" spans="1:25" ht="20.100000000000001" customHeight="1" x14ac:dyDescent="0.2">
      <c r="A1512" s="12">
        <v>1504</v>
      </c>
      <c r="B1512" s="23" t="str">
        <f>IF('AccuValve Takeoff'!B1513="","",'AccuValve Takeoff'!B1513)</f>
        <v/>
      </c>
      <c r="C1512" s="45" t="str">
        <f>IF('AccuValve Takeoff'!C1513="","",'AccuValve Takeoff'!C1513)</f>
        <v/>
      </c>
      <c r="D1512" s="23" t="str">
        <f>IF('AccuValve Takeoff'!D1513="","",'AccuValve Takeoff'!D1513)</f>
        <v/>
      </c>
      <c r="E1512" s="23" t="str">
        <f>IF('AccuValve Takeoff'!S1513="","",'AccuValve Takeoff'!S1513)</f>
        <v/>
      </c>
      <c r="F1512" s="23" t="str">
        <f>IF('AccuValve Takeoff'!F1513="","",'AccuValve Takeoff'!F1513)</f>
        <v/>
      </c>
      <c r="G1512" s="23" t="str">
        <f>IF('AccuValve Takeoff'!R1513="","",'AccuValve Takeoff'!R1513)</f>
        <v/>
      </c>
      <c r="H1512" s="23" t="str">
        <f>IF('AccuValve Takeoff'!G1513="","",'AccuValve Takeoff'!G1513)</f>
        <v/>
      </c>
      <c r="I1512" s="23" t="str">
        <f>IF('AccuValve Takeoff'!H1513="","",'AccuValve Takeoff'!H1513)</f>
        <v/>
      </c>
      <c r="J1512" s="326" t="str">
        <f>IF('AccuValve Takeoff'!I1513="","",IF('AccuValve Takeoff'!I1513="Not Available","",'AccuValve Takeoff'!I1513))</f>
        <v/>
      </c>
      <c r="K1512" s="326" t="str">
        <f>IF('AccuValve Takeoff'!J1513="","",IF('AccuValve Takeoff'!J1513="Not Available","",'AccuValve Takeoff'!J1513))</f>
        <v/>
      </c>
      <c r="L1512" s="326" t="str">
        <f>IF('AccuValve Takeoff'!K1513="","",IF('AccuValve Takeoff'!K1513="Not Available","",'AccuValve Takeoff'!K1513))</f>
        <v/>
      </c>
      <c r="M1512" s="326" t="str">
        <f>IF('AccuValve Takeoff'!L1513="","",IF('AccuValve Takeoff'!L1513="Not Available","",'AccuValve Takeoff'!L1513))</f>
        <v/>
      </c>
      <c r="N1512" s="326" t="str">
        <f>IF('AccuValve Takeoff'!M1513="","",IF('AccuValve Takeoff'!M1513="Not Available","",'AccuValve Takeoff'!M1513))</f>
        <v/>
      </c>
      <c r="O1512" s="23" t="str">
        <f>IF('AccuValve Takeoff'!N1513="","",'AccuValve Takeoff'!N1513)</f>
        <v/>
      </c>
      <c r="P1512" s="23" t="str">
        <f>IF('AccuValve Takeoff'!O1513="","",'AccuValve Takeoff'!O1513)</f>
        <v/>
      </c>
      <c r="Q1512" s="23" t="str">
        <f>IF('AccuValve Takeoff'!P1513="","",'AccuValve Takeoff'!P1513)</f>
        <v/>
      </c>
      <c r="R1512" s="34" t="str">
        <f>IF('AccuValve Takeoff'!Q1513="","",'AccuValve Takeoff'!Q1513)</f>
        <v xml:space="preserve"> </v>
      </c>
      <c r="S1512" s="35" t="str">
        <f>'AccuValve Takeoff'!T1513</f>
        <v/>
      </c>
      <c r="T1512" s="35" t="str">
        <f>'AccuValve Takeoff'!U1513</f>
        <v/>
      </c>
      <c r="U1512" s="325" t="str">
        <f>'AccuValve Takeoff'!BC1513</f>
        <v/>
      </c>
      <c r="V1512" s="38"/>
      <c r="W1512" s="11"/>
      <c r="X1512" s="11"/>
      <c r="Y1512" s="11"/>
    </row>
    <row r="1513" spans="1:25" ht="20.100000000000001" customHeight="1" x14ac:dyDescent="0.2">
      <c r="A1513" s="12">
        <v>1505</v>
      </c>
      <c r="B1513" s="23" t="str">
        <f>IF('AccuValve Takeoff'!B1514="","",'AccuValve Takeoff'!B1514)</f>
        <v/>
      </c>
      <c r="C1513" s="45" t="str">
        <f>IF('AccuValve Takeoff'!C1514="","",'AccuValve Takeoff'!C1514)</f>
        <v/>
      </c>
      <c r="D1513" s="23" t="str">
        <f>IF('AccuValve Takeoff'!D1514="","",'AccuValve Takeoff'!D1514)</f>
        <v/>
      </c>
      <c r="E1513" s="23" t="str">
        <f>IF('AccuValve Takeoff'!S1514="","",'AccuValve Takeoff'!S1514)</f>
        <v/>
      </c>
      <c r="F1513" s="23" t="str">
        <f>IF('AccuValve Takeoff'!F1514="","",'AccuValve Takeoff'!F1514)</f>
        <v/>
      </c>
      <c r="G1513" s="23" t="str">
        <f>IF('AccuValve Takeoff'!R1514="","",'AccuValve Takeoff'!R1514)</f>
        <v/>
      </c>
      <c r="H1513" s="23" t="str">
        <f>IF('AccuValve Takeoff'!G1514="","",'AccuValve Takeoff'!G1514)</f>
        <v/>
      </c>
      <c r="I1513" s="23" t="str">
        <f>IF('AccuValve Takeoff'!H1514="","",'AccuValve Takeoff'!H1514)</f>
        <v/>
      </c>
      <c r="J1513" s="326" t="str">
        <f>IF('AccuValve Takeoff'!I1514="","",IF('AccuValve Takeoff'!I1514="Not Available","",'AccuValve Takeoff'!I1514))</f>
        <v/>
      </c>
      <c r="K1513" s="326" t="str">
        <f>IF('AccuValve Takeoff'!J1514="","",IF('AccuValve Takeoff'!J1514="Not Available","",'AccuValve Takeoff'!J1514))</f>
        <v/>
      </c>
      <c r="L1513" s="326" t="str">
        <f>IF('AccuValve Takeoff'!K1514="","",IF('AccuValve Takeoff'!K1514="Not Available","",'AccuValve Takeoff'!K1514))</f>
        <v/>
      </c>
      <c r="M1513" s="326" t="str">
        <f>IF('AccuValve Takeoff'!L1514="","",IF('AccuValve Takeoff'!L1514="Not Available","",'AccuValve Takeoff'!L1514))</f>
        <v/>
      </c>
      <c r="N1513" s="326" t="str">
        <f>IF('AccuValve Takeoff'!M1514="","",IF('AccuValve Takeoff'!M1514="Not Available","",'AccuValve Takeoff'!M1514))</f>
        <v/>
      </c>
      <c r="O1513" s="23" t="str">
        <f>IF('AccuValve Takeoff'!N1514="","",'AccuValve Takeoff'!N1514)</f>
        <v/>
      </c>
      <c r="P1513" s="23" t="str">
        <f>IF('AccuValve Takeoff'!O1514="","",'AccuValve Takeoff'!O1514)</f>
        <v/>
      </c>
      <c r="Q1513" s="23" t="str">
        <f>IF('AccuValve Takeoff'!P1514="","",'AccuValve Takeoff'!P1514)</f>
        <v/>
      </c>
      <c r="R1513" s="34" t="str">
        <f>IF('AccuValve Takeoff'!Q1514="","",'AccuValve Takeoff'!Q1514)</f>
        <v xml:space="preserve"> </v>
      </c>
      <c r="S1513" s="35" t="str">
        <f>'AccuValve Takeoff'!T1514</f>
        <v/>
      </c>
      <c r="T1513" s="35" t="str">
        <f>'AccuValve Takeoff'!U1514</f>
        <v/>
      </c>
      <c r="U1513" s="325" t="str">
        <f>'AccuValve Takeoff'!BC1514</f>
        <v/>
      </c>
      <c r="V1513" s="38"/>
      <c r="W1513" s="11"/>
      <c r="X1513" s="11"/>
      <c r="Y1513" s="11"/>
    </row>
    <row r="1514" spans="1:25" ht="20.100000000000001" customHeight="1" x14ac:dyDescent="0.2">
      <c r="A1514" s="12">
        <v>1506</v>
      </c>
      <c r="B1514" s="23" t="str">
        <f>IF('AccuValve Takeoff'!B1515="","",'AccuValve Takeoff'!B1515)</f>
        <v/>
      </c>
      <c r="C1514" s="45" t="str">
        <f>IF('AccuValve Takeoff'!C1515="","",'AccuValve Takeoff'!C1515)</f>
        <v/>
      </c>
      <c r="D1514" s="23" t="str">
        <f>IF('AccuValve Takeoff'!D1515="","",'AccuValve Takeoff'!D1515)</f>
        <v/>
      </c>
      <c r="E1514" s="23" t="str">
        <f>IF('AccuValve Takeoff'!S1515="","",'AccuValve Takeoff'!S1515)</f>
        <v/>
      </c>
      <c r="F1514" s="23" t="str">
        <f>IF('AccuValve Takeoff'!F1515="","",'AccuValve Takeoff'!F1515)</f>
        <v/>
      </c>
      <c r="G1514" s="23" t="str">
        <f>IF('AccuValve Takeoff'!R1515="","",'AccuValve Takeoff'!R1515)</f>
        <v/>
      </c>
      <c r="H1514" s="23" t="str">
        <f>IF('AccuValve Takeoff'!G1515="","",'AccuValve Takeoff'!G1515)</f>
        <v/>
      </c>
      <c r="I1514" s="23" t="str">
        <f>IF('AccuValve Takeoff'!H1515="","",'AccuValve Takeoff'!H1515)</f>
        <v/>
      </c>
      <c r="J1514" s="326" t="str">
        <f>IF('AccuValve Takeoff'!I1515="","",IF('AccuValve Takeoff'!I1515="Not Available","",'AccuValve Takeoff'!I1515))</f>
        <v/>
      </c>
      <c r="K1514" s="326" t="str">
        <f>IF('AccuValve Takeoff'!J1515="","",IF('AccuValve Takeoff'!J1515="Not Available","",'AccuValve Takeoff'!J1515))</f>
        <v/>
      </c>
      <c r="L1514" s="326" t="str">
        <f>IF('AccuValve Takeoff'!K1515="","",IF('AccuValve Takeoff'!K1515="Not Available","",'AccuValve Takeoff'!K1515))</f>
        <v/>
      </c>
      <c r="M1514" s="326" t="str">
        <f>IF('AccuValve Takeoff'!L1515="","",IF('AccuValve Takeoff'!L1515="Not Available","",'AccuValve Takeoff'!L1515))</f>
        <v/>
      </c>
      <c r="N1514" s="326" t="str">
        <f>IF('AccuValve Takeoff'!M1515="","",IF('AccuValve Takeoff'!M1515="Not Available","",'AccuValve Takeoff'!M1515))</f>
        <v/>
      </c>
      <c r="O1514" s="23" t="str">
        <f>IF('AccuValve Takeoff'!N1515="","",'AccuValve Takeoff'!N1515)</f>
        <v/>
      </c>
      <c r="P1514" s="23" t="str">
        <f>IF('AccuValve Takeoff'!O1515="","",'AccuValve Takeoff'!O1515)</f>
        <v/>
      </c>
      <c r="Q1514" s="23" t="str">
        <f>IF('AccuValve Takeoff'!P1515="","",'AccuValve Takeoff'!P1515)</f>
        <v/>
      </c>
      <c r="R1514" s="34" t="str">
        <f>IF('AccuValve Takeoff'!Q1515="","",'AccuValve Takeoff'!Q1515)</f>
        <v xml:space="preserve"> </v>
      </c>
      <c r="S1514" s="35" t="str">
        <f>'AccuValve Takeoff'!T1515</f>
        <v/>
      </c>
      <c r="T1514" s="35" t="str">
        <f>'AccuValve Takeoff'!U1515</f>
        <v/>
      </c>
      <c r="U1514" s="325" t="str">
        <f>'AccuValve Takeoff'!BC1515</f>
        <v/>
      </c>
      <c r="V1514" s="38"/>
      <c r="W1514" s="11"/>
      <c r="X1514" s="11"/>
      <c r="Y1514" s="11"/>
    </row>
    <row r="1515" spans="1:25" ht="20.100000000000001" customHeight="1" x14ac:dyDescent="0.2">
      <c r="A1515" s="12">
        <v>1507</v>
      </c>
      <c r="B1515" s="23" t="str">
        <f>IF('AccuValve Takeoff'!B1516="","",'AccuValve Takeoff'!B1516)</f>
        <v/>
      </c>
      <c r="C1515" s="45" t="str">
        <f>IF('AccuValve Takeoff'!C1516="","",'AccuValve Takeoff'!C1516)</f>
        <v/>
      </c>
      <c r="D1515" s="23" t="str">
        <f>IF('AccuValve Takeoff'!D1516="","",'AccuValve Takeoff'!D1516)</f>
        <v/>
      </c>
      <c r="E1515" s="23" t="str">
        <f>IF('AccuValve Takeoff'!S1516="","",'AccuValve Takeoff'!S1516)</f>
        <v/>
      </c>
      <c r="F1515" s="23" t="str">
        <f>IF('AccuValve Takeoff'!F1516="","",'AccuValve Takeoff'!F1516)</f>
        <v/>
      </c>
      <c r="G1515" s="23" t="str">
        <f>IF('AccuValve Takeoff'!R1516="","",'AccuValve Takeoff'!R1516)</f>
        <v/>
      </c>
      <c r="H1515" s="23" t="str">
        <f>IF('AccuValve Takeoff'!G1516="","",'AccuValve Takeoff'!G1516)</f>
        <v/>
      </c>
      <c r="I1515" s="23" t="str">
        <f>IF('AccuValve Takeoff'!H1516="","",'AccuValve Takeoff'!H1516)</f>
        <v/>
      </c>
      <c r="J1515" s="326" t="str">
        <f>IF('AccuValve Takeoff'!I1516="","",IF('AccuValve Takeoff'!I1516="Not Available","",'AccuValve Takeoff'!I1516))</f>
        <v/>
      </c>
      <c r="K1515" s="326" t="str">
        <f>IF('AccuValve Takeoff'!J1516="","",IF('AccuValve Takeoff'!J1516="Not Available","",'AccuValve Takeoff'!J1516))</f>
        <v/>
      </c>
      <c r="L1515" s="326" t="str">
        <f>IF('AccuValve Takeoff'!K1516="","",IF('AccuValve Takeoff'!K1516="Not Available","",'AccuValve Takeoff'!K1516))</f>
        <v/>
      </c>
      <c r="M1515" s="326" t="str">
        <f>IF('AccuValve Takeoff'!L1516="","",IF('AccuValve Takeoff'!L1516="Not Available","",'AccuValve Takeoff'!L1516))</f>
        <v/>
      </c>
      <c r="N1515" s="326" t="str">
        <f>IF('AccuValve Takeoff'!M1516="","",IF('AccuValve Takeoff'!M1516="Not Available","",'AccuValve Takeoff'!M1516))</f>
        <v/>
      </c>
      <c r="O1515" s="23" t="str">
        <f>IF('AccuValve Takeoff'!N1516="","",'AccuValve Takeoff'!N1516)</f>
        <v/>
      </c>
      <c r="P1515" s="23" t="str">
        <f>IF('AccuValve Takeoff'!O1516="","",'AccuValve Takeoff'!O1516)</f>
        <v/>
      </c>
      <c r="Q1515" s="23" t="str">
        <f>IF('AccuValve Takeoff'!P1516="","",'AccuValve Takeoff'!P1516)</f>
        <v/>
      </c>
      <c r="R1515" s="34" t="str">
        <f>IF('AccuValve Takeoff'!Q1516="","",'AccuValve Takeoff'!Q1516)</f>
        <v xml:space="preserve"> </v>
      </c>
      <c r="S1515" s="35" t="str">
        <f>'AccuValve Takeoff'!T1516</f>
        <v/>
      </c>
      <c r="T1515" s="35" t="str">
        <f>'AccuValve Takeoff'!U1516</f>
        <v/>
      </c>
      <c r="U1515" s="325" t="str">
        <f>'AccuValve Takeoff'!BC1516</f>
        <v/>
      </c>
      <c r="V1515" s="38"/>
      <c r="W1515" s="11"/>
      <c r="X1515" s="11"/>
      <c r="Y1515" s="11"/>
    </row>
    <row r="1516" spans="1:25" ht="20.100000000000001" customHeight="1" x14ac:dyDescent="0.2">
      <c r="A1516" s="12">
        <v>1508</v>
      </c>
      <c r="B1516" s="23" t="str">
        <f>IF('AccuValve Takeoff'!B1517="","",'AccuValve Takeoff'!B1517)</f>
        <v/>
      </c>
      <c r="C1516" s="45" t="str">
        <f>IF('AccuValve Takeoff'!C1517="","",'AccuValve Takeoff'!C1517)</f>
        <v/>
      </c>
      <c r="D1516" s="23" t="str">
        <f>IF('AccuValve Takeoff'!D1517="","",'AccuValve Takeoff'!D1517)</f>
        <v/>
      </c>
      <c r="E1516" s="23" t="str">
        <f>IF('AccuValve Takeoff'!S1517="","",'AccuValve Takeoff'!S1517)</f>
        <v/>
      </c>
      <c r="F1516" s="23" t="str">
        <f>IF('AccuValve Takeoff'!F1517="","",'AccuValve Takeoff'!F1517)</f>
        <v/>
      </c>
      <c r="G1516" s="23" t="str">
        <f>IF('AccuValve Takeoff'!R1517="","",'AccuValve Takeoff'!R1517)</f>
        <v/>
      </c>
      <c r="H1516" s="23" t="str">
        <f>IF('AccuValve Takeoff'!G1517="","",'AccuValve Takeoff'!G1517)</f>
        <v/>
      </c>
      <c r="I1516" s="23" t="str">
        <f>IF('AccuValve Takeoff'!H1517="","",'AccuValve Takeoff'!H1517)</f>
        <v/>
      </c>
      <c r="J1516" s="326" t="str">
        <f>IF('AccuValve Takeoff'!I1517="","",IF('AccuValve Takeoff'!I1517="Not Available","",'AccuValve Takeoff'!I1517))</f>
        <v/>
      </c>
      <c r="K1516" s="326" t="str">
        <f>IF('AccuValve Takeoff'!J1517="","",IF('AccuValve Takeoff'!J1517="Not Available","",'AccuValve Takeoff'!J1517))</f>
        <v/>
      </c>
      <c r="L1516" s="326" t="str">
        <f>IF('AccuValve Takeoff'!K1517="","",IF('AccuValve Takeoff'!K1517="Not Available","",'AccuValve Takeoff'!K1517))</f>
        <v/>
      </c>
      <c r="M1516" s="326" t="str">
        <f>IF('AccuValve Takeoff'!L1517="","",IF('AccuValve Takeoff'!L1517="Not Available","",'AccuValve Takeoff'!L1517))</f>
        <v/>
      </c>
      <c r="N1516" s="326" t="str">
        <f>IF('AccuValve Takeoff'!M1517="","",IF('AccuValve Takeoff'!M1517="Not Available","",'AccuValve Takeoff'!M1517))</f>
        <v/>
      </c>
      <c r="O1516" s="23" t="str">
        <f>IF('AccuValve Takeoff'!N1517="","",'AccuValve Takeoff'!N1517)</f>
        <v/>
      </c>
      <c r="P1516" s="23" t="str">
        <f>IF('AccuValve Takeoff'!O1517="","",'AccuValve Takeoff'!O1517)</f>
        <v/>
      </c>
      <c r="Q1516" s="23" t="str">
        <f>IF('AccuValve Takeoff'!P1517="","",'AccuValve Takeoff'!P1517)</f>
        <v/>
      </c>
      <c r="R1516" s="34" t="str">
        <f>IF('AccuValve Takeoff'!Q1517="","",'AccuValve Takeoff'!Q1517)</f>
        <v xml:space="preserve"> </v>
      </c>
      <c r="S1516" s="35" t="str">
        <f>'AccuValve Takeoff'!T1517</f>
        <v/>
      </c>
      <c r="T1516" s="35" t="str">
        <f>'AccuValve Takeoff'!U1517</f>
        <v/>
      </c>
      <c r="U1516" s="325" t="str">
        <f>'AccuValve Takeoff'!BC1517</f>
        <v/>
      </c>
      <c r="V1516" s="38"/>
      <c r="W1516" s="11"/>
      <c r="X1516" s="11"/>
      <c r="Y1516" s="11"/>
    </row>
    <row r="1517" spans="1:25" ht="20.100000000000001" customHeight="1" x14ac:dyDescent="0.2">
      <c r="A1517" s="12">
        <v>1509</v>
      </c>
      <c r="B1517" s="23" t="str">
        <f>IF('AccuValve Takeoff'!B1518="","",'AccuValve Takeoff'!B1518)</f>
        <v/>
      </c>
      <c r="C1517" s="45" t="str">
        <f>IF('AccuValve Takeoff'!C1518="","",'AccuValve Takeoff'!C1518)</f>
        <v/>
      </c>
      <c r="D1517" s="23" t="str">
        <f>IF('AccuValve Takeoff'!D1518="","",'AccuValve Takeoff'!D1518)</f>
        <v/>
      </c>
      <c r="E1517" s="23" t="str">
        <f>IF('AccuValve Takeoff'!S1518="","",'AccuValve Takeoff'!S1518)</f>
        <v/>
      </c>
      <c r="F1517" s="23" t="str">
        <f>IF('AccuValve Takeoff'!F1518="","",'AccuValve Takeoff'!F1518)</f>
        <v/>
      </c>
      <c r="G1517" s="23" t="str">
        <f>IF('AccuValve Takeoff'!R1518="","",'AccuValve Takeoff'!R1518)</f>
        <v/>
      </c>
      <c r="H1517" s="23" t="str">
        <f>IF('AccuValve Takeoff'!G1518="","",'AccuValve Takeoff'!G1518)</f>
        <v/>
      </c>
      <c r="I1517" s="23" t="str">
        <f>IF('AccuValve Takeoff'!H1518="","",'AccuValve Takeoff'!H1518)</f>
        <v/>
      </c>
      <c r="J1517" s="326" t="str">
        <f>IF('AccuValve Takeoff'!I1518="","",IF('AccuValve Takeoff'!I1518="Not Available","",'AccuValve Takeoff'!I1518))</f>
        <v/>
      </c>
      <c r="K1517" s="326" t="str">
        <f>IF('AccuValve Takeoff'!J1518="","",IF('AccuValve Takeoff'!J1518="Not Available","",'AccuValve Takeoff'!J1518))</f>
        <v/>
      </c>
      <c r="L1517" s="326" t="str">
        <f>IF('AccuValve Takeoff'!K1518="","",IF('AccuValve Takeoff'!K1518="Not Available","",'AccuValve Takeoff'!K1518))</f>
        <v/>
      </c>
      <c r="M1517" s="326" t="str">
        <f>IF('AccuValve Takeoff'!L1518="","",IF('AccuValve Takeoff'!L1518="Not Available","",'AccuValve Takeoff'!L1518))</f>
        <v/>
      </c>
      <c r="N1517" s="326" t="str">
        <f>IF('AccuValve Takeoff'!M1518="","",IF('AccuValve Takeoff'!M1518="Not Available","",'AccuValve Takeoff'!M1518))</f>
        <v/>
      </c>
      <c r="O1517" s="23" t="str">
        <f>IF('AccuValve Takeoff'!N1518="","",'AccuValve Takeoff'!N1518)</f>
        <v/>
      </c>
      <c r="P1517" s="23" t="str">
        <f>IF('AccuValve Takeoff'!O1518="","",'AccuValve Takeoff'!O1518)</f>
        <v/>
      </c>
      <c r="Q1517" s="23" t="str">
        <f>IF('AccuValve Takeoff'!P1518="","",'AccuValve Takeoff'!P1518)</f>
        <v/>
      </c>
      <c r="R1517" s="34" t="str">
        <f>IF('AccuValve Takeoff'!Q1518="","",'AccuValve Takeoff'!Q1518)</f>
        <v xml:space="preserve"> </v>
      </c>
      <c r="S1517" s="35" t="str">
        <f>'AccuValve Takeoff'!T1518</f>
        <v/>
      </c>
      <c r="T1517" s="35" t="str">
        <f>'AccuValve Takeoff'!U1518</f>
        <v/>
      </c>
      <c r="U1517" s="325" t="str">
        <f>'AccuValve Takeoff'!BC1518</f>
        <v/>
      </c>
      <c r="V1517" s="38"/>
      <c r="W1517" s="11"/>
      <c r="X1517" s="11"/>
      <c r="Y1517" s="11"/>
    </row>
    <row r="1518" spans="1:25" ht="20.100000000000001" customHeight="1" x14ac:dyDescent="0.2">
      <c r="A1518" s="12">
        <v>1510</v>
      </c>
      <c r="B1518" s="23" t="str">
        <f>IF('AccuValve Takeoff'!B1519="","",'AccuValve Takeoff'!B1519)</f>
        <v/>
      </c>
      <c r="C1518" s="45" t="str">
        <f>IF('AccuValve Takeoff'!C1519="","",'AccuValve Takeoff'!C1519)</f>
        <v/>
      </c>
      <c r="D1518" s="23" t="str">
        <f>IF('AccuValve Takeoff'!D1519="","",'AccuValve Takeoff'!D1519)</f>
        <v/>
      </c>
      <c r="E1518" s="23" t="str">
        <f>IF('AccuValve Takeoff'!S1519="","",'AccuValve Takeoff'!S1519)</f>
        <v/>
      </c>
      <c r="F1518" s="23" t="str">
        <f>IF('AccuValve Takeoff'!F1519="","",'AccuValve Takeoff'!F1519)</f>
        <v/>
      </c>
      <c r="G1518" s="23" t="str">
        <f>IF('AccuValve Takeoff'!R1519="","",'AccuValve Takeoff'!R1519)</f>
        <v/>
      </c>
      <c r="H1518" s="23" t="str">
        <f>IF('AccuValve Takeoff'!G1519="","",'AccuValve Takeoff'!G1519)</f>
        <v/>
      </c>
      <c r="I1518" s="23" t="str">
        <f>IF('AccuValve Takeoff'!H1519="","",'AccuValve Takeoff'!H1519)</f>
        <v/>
      </c>
      <c r="J1518" s="326" t="str">
        <f>IF('AccuValve Takeoff'!I1519="","",IF('AccuValve Takeoff'!I1519="Not Available","",'AccuValve Takeoff'!I1519))</f>
        <v/>
      </c>
      <c r="K1518" s="326" t="str">
        <f>IF('AccuValve Takeoff'!J1519="","",IF('AccuValve Takeoff'!J1519="Not Available","",'AccuValve Takeoff'!J1519))</f>
        <v/>
      </c>
      <c r="L1518" s="326" t="str">
        <f>IF('AccuValve Takeoff'!K1519="","",IF('AccuValve Takeoff'!K1519="Not Available","",'AccuValve Takeoff'!K1519))</f>
        <v/>
      </c>
      <c r="M1518" s="326" t="str">
        <f>IF('AccuValve Takeoff'!L1519="","",IF('AccuValve Takeoff'!L1519="Not Available","",'AccuValve Takeoff'!L1519))</f>
        <v/>
      </c>
      <c r="N1518" s="326" t="str">
        <f>IF('AccuValve Takeoff'!M1519="","",IF('AccuValve Takeoff'!M1519="Not Available","",'AccuValve Takeoff'!M1519))</f>
        <v/>
      </c>
      <c r="O1518" s="23" t="str">
        <f>IF('AccuValve Takeoff'!N1519="","",'AccuValve Takeoff'!N1519)</f>
        <v/>
      </c>
      <c r="P1518" s="23" t="str">
        <f>IF('AccuValve Takeoff'!O1519="","",'AccuValve Takeoff'!O1519)</f>
        <v/>
      </c>
      <c r="Q1518" s="23" t="str">
        <f>IF('AccuValve Takeoff'!P1519="","",'AccuValve Takeoff'!P1519)</f>
        <v/>
      </c>
      <c r="R1518" s="34" t="str">
        <f>IF('AccuValve Takeoff'!Q1519="","",'AccuValve Takeoff'!Q1519)</f>
        <v xml:space="preserve"> </v>
      </c>
      <c r="S1518" s="35" t="str">
        <f>'AccuValve Takeoff'!T1519</f>
        <v/>
      </c>
      <c r="T1518" s="35" t="str">
        <f>'AccuValve Takeoff'!U1519</f>
        <v/>
      </c>
      <c r="U1518" s="325" t="str">
        <f>'AccuValve Takeoff'!BC1519</f>
        <v/>
      </c>
      <c r="V1518" s="38"/>
      <c r="W1518" s="11"/>
      <c r="X1518" s="11"/>
      <c r="Y1518" s="11"/>
    </row>
    <row r="1519" spans="1:25" ht="20.100000000000001" customHeight="1" x14ac:dyDescent="0.2">
      <c r="A1519" s="12">
        <v>1511</v>
      </c>
      <c r="B1519" s="23" t="str">
        <f>IF('AccuValve Takeoff'!B1520="","",'AccuValve Takeoff'!B1520)</f>
        <v/>
      </c>
      <c r="C1519" s="45" t="str">
        <f>IF('AccuValve Takeoff'!C1520="","",'AccuValve Takeoff'!C1520)</f>
        <v/>
      </c>
      <c r="D1519" s="23" t="str">
        <f>IF('AccuValve Takeoff'!D1520="","",'AccuValve Takeoff'!D1520)</f>
        <v/>
      </c>
      <c r="E1519" s="23" t="str">
        <f>IF('AccuValve Takeoff'!S1520="","",'AccuValve Takeoff'!S1520)</f>
        <v/>
      </c>
      <c r="F1519" s="23" t="str">
        <f>IF('AccuValve Takeoff'!F1520="","",'AccuValve Takeoff'!F1520)</f>
        <v/>
      </c>
      <c r="G1519" s="23" t="str">
        <f>IF('AccuValve Takeoff'!R1520="","",'AccuValve Takeoff'!R1520)</f>
        <v/>
      </c>
      <c r="H1519" s="23" t="str">
        <f>IF('AccuValve Takeoff'!G1520="","",'AccuValve Takeoff'!G1520)</f>
        <v/>
      </c>
      <c r="I1519" s="23" t="str">
        <f>IF('AccuValve Takeoff'!H1520="","",'AccuValve Takeoff'!H1520)</f>
        <v/>
      </c>
      <c r="J1519" s="326" t="str">
        <f>IF('AccuValve Takeoff'!I1520="","",IF('AccuValve Takeoff'!I1520="Not Available","",'AccuValve Takeoff'!I1520))</f>
        <v/>
      </c>
      <c r="K1519" s="326" t="str">
        <f>IF('AccuValve Takeoff'!J1520="","",IF('AccuValve Takeoff'!J1520="Not Available","",'AccuValve Takeoff'!J1520))</f>
        <v/>
      </c>
      <c r="L1519" s="326" t="str">
        <f>IF('AccuValve Takeoff'!K1520="","",IF('AccuValve Takeoff'!K1520="Not Available","",'AccuValve Takeoff'!K1520))</f>
        <v/>
      </c>
      <c r="M1519" s="326" t="str">
        <f>IF('AccuValve Takeoff'!L1520="","",IF('AccuValve Takeoff'!L1520="Not Available","",'AccuValve Takeoff'!L1520))</f>
        <v/>
      </c>
      <c r="N1519" s="326" t="str">
        <f>IF('AccuValve Takeoff'!M1520="","",IF('AccuValve Takeoff'!M1520="Not Available","",'AccuValve Takeoff'!M1520))</f>
        <v/>
      </c>
      <c r="O1519" s="23" t="str">
        <f>IF('AccuValve Takeoff'!N1520="","",'AccuValve Takeoff'!N1520)</f>
        <v/>
      </c>
      <c r="P1519" s="23" t="str">
        <f>IF('AccuValve Takeoff'!O1520="","",'AccuValve Takeoff'!O1520)</f>
        <v/>
      </c>
      <c r="Q1519" s="23" t="str">
        <f>IF('AccuValve Takeoff'!P1520="","",'AccuValve Takeoff'!P1520)</f>
        <v/>
      </c>
      <c r="R1519" s="34" t="str">
        <f>IF('AccuValve Takeoff'!Q1520="","",'AccuValve Takeoff'!Q1520)</f>
        <v xml:space="preserve"> </v>
      </c>
      <c r="S1519" s="35" t="str">
        <f>'AccuValve Takeoff'!T1520</f>
        <v/>
      </c>
      <c r="T1519" s="35" t="str">
        <f>'AccuValve Takeoff'!U1520</f>
        <v/>
      </c>
      <c r="U1519" s="325" t="str">
        <f>'AccuValve Takeoff'!BC1520</f>
        <v/>
      </c>
      <c r="V1519" s="38"/>
      <c r="W1519" s="11"/>
      <c r="X1519" s="11"/>
      <c r="Y1519" s="11"/>
    </row>
    <row r="1520" spans="1:25" ht="20.100000000000001" customHeight="1" x14ac:dyDescent="0.2">
      <c r="A1520" s="12">
        <v>1512</v>
      </c>
      <c r="B1520" s="23" t="str">
        <f>IF('AccuValve Takeoff'!B1521="","",'AccuValve Takeoff'!B1521)</f>
        <v/>
      </c>
      <c r="C1520" s="45" t="str">
        <f>IF('AccuValve Takeoff'!C1521="","",'AccuValve Takeoff'!C1521)</f>
        <v/>
      </c>
      <c r="D1520" s="23" t="str">
        <f>IF('AccuValve Takeoff'!D1521="","",'AccuValve Takeoff'!D1521)</f>
        <v/>
      </c>
      <c r="E1520" s="23" t="str">
        <f>IF('AccuValve Takeoff'!S1521="","",'AccuValve Takeoff'!S1521)</f>
        <v/>
      </c>
      <c r="F1520" s="23" t="str">
        <f>IF('AccuValve Takeoff'!F1521="","",'AccuValve Takeoff'!F1521)</f>
        <v/>
      </c>
      <c r="G1520" s="23" t="str">
        <f>IF('AccuValve Takeoff'!R1521="","",'AccuValve Takeoff'!R1521)</f>
        <v/>
      </c>
      <c r="H1520" s="23" t="str">
        <f>IF('AccuValve Takeoff'!G1521="","",'AccuValve Takeoff'!G1521)</f>
        <v/>
      </c>
      <c r="I1520" s="23" t="str">
        <f>IF('AccuValve Takeoff'!H1521="","",'AccuValve Takeoff'!H1521)</f>
        <v/>
      </c>
      <c r="J1520" s="326" t="str">
        <f>IF('AccuValve Takeoff'!I1521="","",IF('AccuValve Takeoff'!I1521="Not Available","",'AccuValve Takeoff'!I1521))</f>
        <v/>
      </c>
      <c r="K1520" s="326" t="str">
        <f>IF('AccuValve Takeoff'!J1521="","",IF('AccuValve Takeoff'!J1521="Not Available","",'AccuValve Takeoff'!J1521))</f>
        <v/>
      </c>
      <c r="L1520" s="326" t="str">
        <f>IF('AccuValve Takeoff'!K1521="","",IF('AccuValve Takeoff'!K1521="Not Available","",'AccuValve Takeoff'!K1521))</f>
        <v/>
      </c>
      <c r="M1520" s="326" t="str">
        <f>IF('AccuValve Takeoff'!L1521="","",IF('AccuValve Takeoff'!L1521="Not Available","",'AccuValve Takeoff'!L1521))</f>
        <v/>
      </c>
      <c r="N1520" s="326" t="str">
        <f>IF('AccuValve Takeoff'!M1521="","",IF('AccuValve Takeoff'!M1521="Not Available","",'AccuValve Takeoff'!M1521))</f>
        <v/>
      </c>
      <c r="O1520" s="23" t="str">
        <f>IF('AccuValve Takeoff'!N1521="","",'AccuValve Takeoff'!N1521)</f>
        <v/>
      </c>
      <c r="P1520" s="23" t="str">
        <f>IF('AccuValve Takeoff'!O1521="","",'AccuValve Takeoff'!O1521)</f>
        <v/>
      </c>
      <c r="Q1520" s="23" t="str">
        <f>IF('AccuValve Takeoff'!P1521="","",'AccuValve Takeoff'!P1521)</f>
        <v/>
      </c>
      <c r="R1520" s="34" t="str">
        <f>IF('AccuValve Takeoff'!Q1521="","",'AccuValve Takeoff'!Q1521)</f>
        <v xml:space="preserve"> </v>
      </c>
      <c r="S1520" s="35" t="str">
        <f>'AccuValve Takeoff'!T1521</f>
        <v/>
      </c>
      <c r="T1520" s="35" t="str">
        <f>'AccuValve Takeoff'!U1521</f>
        <v/>
      </c>
      <c r="U1520" s="325" t="str">
        <f>'AccuValve Takeoff'!BC1521</f>
        <v/>
      </c>
      <c r="V1520" s="38"/>
      <c r="W1520" s="11"/>
      <c r="X1520" s="11"/>
      <c r="Y1520" s="11"/>
    </row>
    <row r="1521" spans="1:25" ht="20.100000000000001" customHeight="1" x14ac:dyDescent="0.2">
      <c r="A1521" s="12">
        <v>1513</v>
      </c>
      <c r="B1521" s="23" t="str">
        <f>IF('AccuValve Takeoff'!B1522="","",'AccuValve Takeoff'!B1522)</f>
        <v/>
      </c>
      <c r="C1521" s="45" t="str">
        <f>IF('AccuValve Takeoff'!C1522="","",'AccuValve Takeoff'!C1522)</f>
        <v/>
      </c>
      <c r="D1521" s="23" t="str">
        <f>IF('AccuValve Takeoff'!D1522="","",'AccuValve Takeoff'!D1522)</f>
        <v/>
      </c>
      <c r="E1521" s="23" t="str">
        <f>IF('AccuValve Takeoff'!S1522="","",'AccuValve Takeoff'!S1522)</f>
        <v/>
      </c>
      <c r="F1521" s="23" t="str">
        <f>IF('AccuValve Takeoff'!F1522="","",'AccuValve Takeoff'!F1522)</f>
        <v/>
      </c>
      <c r="G1521" s="23" t="str">
        <f>IF('AccuValve Takeoff'!R1522="","",'AccuValve Takeoff'!R1522)</f>
        <v/>
      </c>
      <c r="H1521" s="23" t="str">
        <f>IF('AccuValve Takeoff'!G1522="","",'AccuValve Takeoff'!G1522)</f>
        <v/>
      </c>
      <c r="I1521" s="23" t="str">
        <f>IF('AccuValve Takeoff'!H1522="","",'AccuValve Takeoff'!H1522)</f>
        <v/>
      </c>
      <c r="J1521" s="326" t="str">
        <f>IF('AccuValve Takeoff'!I1522="","",IF('AccuValve Takeoff'!I1522="Not Available","",'AccuValve Takeoff'!I1522))</f>
        <v/>
      </c>
      <c r="K1521" s="326" t="str">
        <f>IF('AccuValve Takeoff'!J1522="","",IF('AccuValve Takeoff'!J1522="Not Available","",'AccuValve Takeoff'!J1522))</f>
        <v/>
      </c>
      <c r="L1521" s="326" t="str">
        <f>IF('AccuValve Takeoff'!K1522="","",IF('AccuValve Takeoff'!K1522="Not Available","",'AccuValve Takeoff'!K1522))</f>
        <v/>
      </c>
      <c r="M1521" s="326" t="str">
        <f>IF('AccuValve Takeoff'!L1522="","",IF('AccuValve Takeoff'!L1522="Not Available","",'AccuValve Takeoff'!L1522))</f>
        <v/>
      </c>
      <c r="N1521" s="326" t="str">
        <f>IF('AccuValve Takeoff'!M1522="","",IF('AccuValve Takeoff'!M1522="Not Available","",'AccuValve Takeoff'!M1522))</f>
        <v/>
      </c>
      <c r="O1521" s="23" t="str">
        <f>IF('AccuValve Takeoff'!N1522="","",'AccuValve Takeoff'!N1522)</f>
        <v/>
      </c>
      <c r="P1521" s="23" t="str">
        <f>IF('AccuValve Takeoff'!O1522="","",'AccuValve Takeoff'!O1522)</f>
        <v/>
      </c>
      <c r="Q1521" s="23" t="str">
        <f>IF('AccuValve Takeoff'!P1522="","",'AccuValve Takeoff'!P1522)</f>
        <v/>
      </c>
      <c r="R1521" s="34" t="str">
        <f>IF('AccuValve Takeoff'!Q1522="","",'AccuValve Takeoff'!Q1522)</f>
        <v xml:space="preserve"> </v>
      </c>
      <c r="S1521" s="35" t="str">
        <f>'AccuValve Takeoff'!T1522</f>
        <v/>
      </c>
      <c r="T1521" s="35" t="str">
        <f>'AccuValve Takeoff'!U1522</f>
        <v/>
      </c>
      <c r="U1521" s="325" t="str">
        <f>'AccuValve Takeoff'!BC1522</f>
        <v/>
      </c>
      <c r="V1521" s="38"/>
      <c r="W1521" s="11"/>
      <c r="X1521" s="11"/>
      <c r="Y1521" s="11"/>
    </row>
    <row r="1522" spans="1:25" ht="20.100000000000001" customHeight="1" x14ac:dyDescent="0.2">
      <c r="A1522" s="12">
        <v>1514</v>
      </c>
      <c r="B1522" s="23" t="str">
        <f>IF('AccuValve Takeoff'!B1523="","",'AccuValve Takeoff'!B1523)</f>
        <v/>
      </c>
      <c r="C1522" s="45" t="str">
        <f>IF('AccuValve Takeoff'!C1523="","",'AccuValve Takeoff'!C1523)</f>
        <v/>
      </c>
      <c r="D1522" s="23" t="str">
        <f>IF('AccuValve Takeoff'!D1523="","",'AccuValve Takeoff'!D1523)</f>
        <v/>
      </c>
      <c r="E1522" s="23" t="str">
        <f>IF('AccuValve Takeoff'!S1523="","",'AccuValve Takeoff'!S1523)</f>
        <v/>
      </c>
      <c r="F1522" s="23" t="str">
        <f>IF('AccuValve Takeoff'!F1523="","",'AccuValve Takeoff'!F1523)</f>
        <v/>
      </c>
      <c r="G1522" s="23" t="str">
        <f>IF('AccuValve Takeoff'!R1523="","",'AccuValve Takeoff'!R1523)</f>
        <v/>
      </c>
      <c r="H1522" s="23" t="str">
        <f>IF('AccuValve Takeoff'!G1523="","",'AccuValve Takeoff'!G1523)</f>
        <v/>
      </c>
      <c r="I1522" s="23" t="str">
        <f>IF('AccuValve Takeoff'!H1523="","",'AccuValve Takeoff'!H1523)</f>
        <v/>
      </c>
      <c r="J1522" s="326" t="str">
        <f>IF('AccuValve Takeoff'!I1523="","",IF('AccuValve Takeoff'!I1523="Not Available","",'AccuValve Takeoff'!I1523))</f>
        <v/>
      </c>
      <c r="K1522" s="326" t="str">
        <f>IF('AccuValve Takeoff'!J1523="","",IF('AccuValve Takeoff'!J1523="Not Available","",'AccuValve Takeoff'!J1523))</f>
        <v/>
      </c>
      <c r="L1522" s="326" t="str">
        <f>IF('AccuValve Takeoff'!K1523="","",IF('AccuValve Takeoff'!K1523="Not Available","",'AccuValve Takeoff'!K1523))</f>
        <v/>
      </c>
      <c r="M1522" s="326" t="str">
        <f>IF('AccuValve Takeoff'!L1523="","",IF('AccuValve Takeoff'!L1523="Not Available","",'AccuValve Takeoff'!L1523))</f>
        <v/>
      </c>
      <c r="N1522" s="326" t="str">
        <f>IF('AccuValve Takeoff'!M1523="","",IF('AccuValve Takeoff'!M1523="Not Available","",'AccuValve Takeoff'!M1523))</f>
        <v/>
      </c>
      <c r="O1522" s="23" t="str">
        <f>IF('AccuValve Takeoff'!N1523="","",'AccuValve Takeoff'!N1523)</f>
        <v/>
      </c>
      <c r="P1522" s="23" t="str">
        <f>IF('AccuValve Takeoff'!O1523="","",'AccuValve Takeoff'!O1523)</f>
        <v/>
      </c>
      <c r="Q1522" s="23" t="str">
        <f>IF('AccuValve Takeoff'!P1523="","",'AccuValve Takeoff'!P1523)</f>
        <v/>
      </c>
      <c r="R1522" s="34" t="str">
        <f>IF('AccuValve Takeoff'!Q1523="","",'AccuValve Takeoff'!Q1523)</f>
        <v xml:space="preserve"> </v>
      </c>
      <c r="S1522" s="35" t="str">
        <f>'AccuValve Takeoff'!T1523</f>
        <v/>
      </c>
      <c r="T1522" s="35" t="str">
        <f>'AccuValve Takeoff'!U1523</f>
        <v/>
      </c>
      <c r="U1522" s="325" t="str">
        <f>'AccuValve Takeoff'!BC1523</f>
        <v/>
      </c>
      <c r="V1522" s="38"/>
      <c r="W1522" s="11"/>
      <c r="X1522" s="11"/>
      <c r="Y1522" s="11"/>
    </row>
    <row r="1523" spans="1:25" ht="20.100000000000001" customHeight="1" x14ac:dyDescent="0.2">
      <c r="A1523" s="12">
        <v>1515</v>
      </c>
      <c r="B1523" s="23" t="str">
        <f>IF('AccuValve Takeoff'!B1524="","",'AccuValve Takeoff'!B1524)</f>
        <v/>
      </c>
      <c r="C1523" s="45" t="str">
        <f>IF('AccuValve Takeoff'!C1524="","",'AccuValve Takeoff'!C1524)</f>
        <v/>
      </c>
      <c r="D1523" s="23" t="str">
        <f>IF('AccuValve Takeoff'!D1524="","",'AccuValve Takeoff'!D1524)</f>
        <v/>
      </c>
      <c r="E1523" s="23" t="str">
        <f>IF('AccuValve Takeoff'!S1524="","",'AccuValve Takeoff'!S1524)</f>
        <v/>
      </c>
      <c r="F1523" s="23" t="str">
        <f>IF('AccuValve Takeoff'!F1524="","",'AccuValve Takeoff'!F1524)</f>
        <v/>
      </c>
      <c r="G1523" s="23" t="str">
        <f>IF('AccuValve Takeoff'!R1524="","",'AccuValve Takeoff'!R1524)</f>
        <v/>
      </c>
      <c r="H1523" s="23" t="str">
        <f>IF('AccuValve Takeoff'!G1524="","",'AccuValve Takeoff'!G1524)</f>
        <v/>
      </c>
      <c r="I1523" s="23" t="str">
        <f>IF('AccuValve Takeoff'!H1524="","",'AccuValve Takeoff'!H1524)</f>
        <v/>
      </c>
      <c r="J1523" s="326" t="str">
        <f>IF('AccuValve Takeoff'!I1524="","",IF('AccuValve Takeoff'!I1524="Not Available","",'AccuValve Takeoff'!I1524))</f>
        <v/>
      </c>
      <c r="K1523" s="326" t="str">
        <f>IF('AccuValve Takeoff'!J1524="","",IF('AccuValve Takeoff'!J1524="Not Available","",'AccuValve Takeoff'!J1524))</f>
        <v/>
      </c>
      <c r="L1523" s="326" t="str">
        <f>IF('AccuValve Takeoff'!K1524="","",IF('AccuValve Takeoff'!K1524="Not Available","",'AccuValve Takeoff'!K1524))</f>
        <v/>
      </c>
      <c r="M1523" s="326" t="str">
        <f>IF('AccuValve Takeoff'!L1524="","",IF('AccuValve Takeoff'!L1524="Not Available","",'AccuValve Takeoff'!L1524))</f>
        <v/>
      </c>
      <c r="N1523" s="326" t="str">
        <f>IF('AccuValve Takeoff'!M1524="","",IF('AccuValve Takeoff'!M1524="Not Available","",'AccuValve Takeoff'!M1524))</f>
        <v/>
      </c>
      <c r="O1523" s="23" t="str">
        <f>IF('AccuValve Takeoff'!N1524="","",'AccuValve Takeoff'!N1524)</f>
        <v/>
      </c>
      <c r="P1523" s="23" t="str">
        <f>IF('AccuValve Takeoff'!O1524="","",'AccuValve Takeoff'!O1524)</f>
        <v/>
      </c>
      <c r="Q1523" s="23" t="str">
        <f>IF('AccuValve Takeoff'!P1524="","",'AccuValve Takeoff'!P1524)</f>
        <v/>
      </c>
      <c r="R1523" s="34" t="str">
        <f>IF('AccuValve Takeoff'!Q1524="","",'AccuValve Takeoff'!Q1524)</f>
        <v xml:space="preserve"> </v>
      </c>
      <c r="S1523" s="35" t="str">
        <f>'AccuValve Takeoff'!T1524</f>
        <v/>
      </c>
      <c r="T1523" s="35" t="str">
        <f>'AccuValve Takeoff'!U1524</f>
        <v/>
      </c>
      <c r="U1523" s="325" t="str">
        <f>'AccuValve Takeoff'!BC1524</f>
        <v/>
      </c>
      <c r="V1523" s="38"/>
      <c r="W1523" s="11"/>
      <c r="X1523" s="11"/>
      <c r="Y1523" s="11"/>
    </row>
    <row r="1524" spans="1:25" ht="20.100000000000001" customHeight="1" x14ac:dyDescent="0.2">
      <c r="A1524" s="12">
        <v>1516</v>
      </c>
      <c r="B1524" s="23" t="str">
        <f>IF('AccuValve Takeoff'!B1525="","",'AccuValve Takeoff'!B1525)</f>
        <v/>
      </c>
      <c r="C1524" s="45" t="str">
        <f>IF('AccuValve Takeoff'!C1525="","",'AccuValve Takeoff'!C1525)</f>
        <v/>
      </c>
      <c r="D1524" s="23" t="str">
        <f>IF('AccuValve Takeoff'!D1525="","",'AccuValve Takeoff'!D1525)</f>
        <v/>
      </c>
      <c r="E1524" s="23" t="str">
        <f>IF('AccuValve Takeoff'!S1525="","",'AccuValve Takeoff'!S1525)</f>
        <v/>
      </c>
      <c r="F1524" s="23" t="str">
        <f>IF('AccuValve Takeoff'!F1525="","",'AccuValve Takeoff'!F1525)</f>
        <v/>
      </c>
      <c r="G1524" s="23" t="str">
        <f>IF('AccuValve Takeoff'!R1525="","",'AccuValve Takeoff'!R1525)</f>
        <v/>
      </c>
      <c r="H1524" s="23" t="str">
        <f>IF('AccuValve Takeoff'!G1525="","",'AccuValve Takeoff'!G1525)</f>
        <v/>
      </c>
      <c r="I1524" s="23" t="str">
        <f>IF('AccuValve Takeoff'!H1525="","",'AccuValve Takeoff'!H1525)</f>
        <v/>
      </c>
      <c r="J1524" s="326" t="str">
        <f>IF('AccuValve Takeoff'!I1525="","",IF('AccuValve Takeoff'!I1525="Not Available","",'AccuValve Takeoff'!I1525))</f>
        <v/>
      </c>
      <c r="K1524" s="326" t="str">
        <f>IF('AccuValve Takeoff'!J1525="","",IF('AccuValve Takeoff'!J1525="Not Available","",'AccuValve Takeoff'!J1525))</f>
        <v/>
      </c>
      <c r="L1524" s="326" t="str">
        <f>IF('AccuValve Takeoff'!K1525="","",IF('AccuValve Takeoff'!K1525="Not Available","",'AccuValve Takeoff'!K1525))</f>
        <v/>
      </c>
      <c r="M1524" s="326" t="str">
        <f>IF('AccuValve Takeoff'!L1525="","",IF('AccuValve Takeoff'!L1525="Not Available","",'AccuValve Takeoff'!L1525))</f>
        <v/>
      </c>
      <c r="N1524" s="326" t="str">
        <f>IF('AccuValve Takeoff'!M1525="","",IF('AccuValve Takeoff'!M1525="Not Available","",'AccuValve Takeoff'!M1525))</f>
        <v/>
      </c>
      <c r="O1524" s="23" t="str">
        <f>IF('AccuValve Takeoff'!N1525="","",'AccuValve Takeoff'!N1525)</f>
        <v/>
      </c>
      <c r="P1524" s="23" t="str">
        <f>IF('AccuValve Takeoff'!O1525="","",'AccuValve Takeoff'!O1525)</f>
        <v/>
      </c>
      <c r="Q1524" s="23" t="str">
        <f>IF('AccuValve Takeoff'!P1525="","",'AccuValve Takeoff'!P1525)</f>
        <v/>
      </c>
      <c r="R1524" s="34" t="str">
        <f>IF('AccuValve Takeoff'!Q1525="","",'AccuValve Takeoff'!Q1525)</f>
        <v xml:space="preserve"> </v>
      </c>
      <c r="S1524" s="35" t="str">
        <f>'AccuValve Takeoff'!T1525</f>
        <v/>
      </c>
      <c r="T1524" s="35" t="str">
        <f>'AccuValve Takeoff'!U1525</f>
        <v/>
      </c>
      <c r="U1524" s="325" t="str">
        <f>'AccuValve Takeoff'!BC1525</f>
        <v/>
      </c>
      <c r="V1524" s="38"/>
      <c r="W1524" s="11"/>
      <c r="X1524" s="11"/>
      <c r="Y1524" s="11"/>
    </row>
    <row r="1525" spans="1:25" ht="20.100000000000001" customHeight="1" x14ac:dyDescent="0.2">
      <c r="A1525" s="12">
        <v>1517</v>
      </c>
      <c r="B1525" s="23" t="str">
        <f>IF('AccuValve Takeoff'!B1526="","",'AccuValve Takeoff'!B1526)</f>
        <v/>
      </c>
      <c r="C1525" s="45" t="str">
        <f>IF('AccuValve Takeoff'!C1526="","",'AccuValve Takeoff'!C1526)</f>
        <v/>
      </c>
      <c r="D1525" s="23" t="str">
        <f>IF('AccuValve Takeoff'!D1526="","",'AccuValve Takeoff'!D1526)</f>
        <v/>
      </c>
      <c r="E1525" s="23" t="str">
        <f>IF('AccuValve Takeoff'!S1526="","",'AccuValve Takeoff'!S1526)</f>
        <v/>
      </c>
      <c r="F1525" s="23" t="str">
        <f>IF('AccuValve Takeoff'!F1526="","",'AccuValve Takeoff'!F1526)</f>
        <v/>
      </c>
      <c r="G1525" s="23" t="str">
        <f>IF('AccuValve Takeoff'!R1526="","",'AccuValve Takeoff'!R1526)</f>
        <v/>
      </c>
      <c r="H1525" s="23" t="str">
        <f>IF('AccuValve Takeoff'!G1526="","",'AccuValve Takeoff'!G1526)</f>
        <v/>
      </c>
      <c r="I1525" s="23" t="str">
        <f>IF('AccuValve Takeoff'!H1526="","",'AccuValve Takeoff'!H1526)</f>
        <v/>
      </c>
      <c r="J1525" s="326" t="str">
        <f>IF('AccuValve Takeoff'!I1526="","",IF('AccuValve Takeoff'!I1526="Not Available","",'AccuValve Takeoff'!I1526))</f>
        <v/>
      </c>
      <c r="K1525" s="326" t="str">
        <f>IF('AccuValve Takeoff'!J1526="","",IF('AccuValve Takeoff'!J1526="Not Available","",'AccuValve Takeoff'!J1526))</f>
        <v/>
      </c>
      <c r="L1525" s="326" t="str">
        <f>IF('AccuValve Takeoff'!K1526="","",IF('AccuValve Takeoff'!K1526="Not Available","",'AccuValve Takeoff'!K1526))</f>
        <v/>
      </c>
      <c r="M1525" s="326" t="str">
        <f>IF('AccuValve Takeoff'!L1526="","",IF('AccuValve Takeoff'!L1526="Not Available","",'AccuValve Takeoff'!L1526))</f>
        <v/>
      </c>
      <c r="N1525" s="326" t="str">
        <f>IF('AccuValve Takeoff'!M1526="","",IF('AccuValve Takeoff'!M1526="Not Available","",'AccuValve Takeoff'!M1526))</f>
        <v/>
      </c>
      <c r="O1525" s="23" t="str">
        <f>IF('AccuValve Takeoff'!N1526="","",'AccuValve Takeoff'!N1526)</f>
        <v/>
      </c>
      <c r="P1525" s="23" t="str">
        <f>IF('AccuValve Takeoff'!O1526="","",'AccuValve Takeoff'!O1526)</f>
        <v/>
      </c>
      <c r="Q1525" s="23" t="str">
        <f>IF('AccuValve Takeoff'!P1526="","",'AccuValve Takeoff'!P1526)</f>
        <v/>
      </c>
      <c r="R1525" s="34" t="str">
        <f>IF('AccuValve Takeoff'!Q1526="","",'AccuValve Takeoff'!Q1526)</f>
        <v xml:space="preserve"> </v>
      </c>
      <c r="S1525" s="35" t="str">
        <f>'AccuValve Takeoff'!T1526</f>
        <v/>
      </c>
      <c r="T1525" s="35" t="str">
        <f>'AccuValve Takeoff'!U1526</f>
        <v/>
      </c>
      <c r="U1525" s="325" t="str">
        <f>'AccuValve Takeoff'!BC1526</f>
        <v/>
      </c>
      <c r="V1525" s="38"/>
      <c r="W1525" s="11"/>
      <c r="X1525" s="11"/>
      <c r="Y1525" s="11"/>
    </row>
    <row r="1526" spans="1:25" ht="20.100000000000001" customHeight="1" x14ac:dyDescent="0.2">
      <c r="A1526" s="12">
        <v>1518</v>
      </c>
      <c r="B1526" s="23" t="str">
        <f>IF('AccuValve Takeoff'!B1527="","",'AccuValve Takeoff'!B1527)</f>
        <v/>
      </c>
      <c r="C1526" s="45" t="str">
        <f>IF('AccuValve Takeoff'!C1527="","",'AccuValve Takeoff'!C1527)</f>
        <v/>
      </c>
      <c r="D1526" s="23" t="str">
        <f>IF('AccuValve Takeoff'!D1527="","",'AccuValve Takeoff'!D1527)</f>
        <v/>
      </c>
      <c r="E1526" s="23" t="str">
        <f>IF('AccuValve Takeoff'!S1527="","",'AccuValve Takeoff'!S1527)</f>
        <v/>
      </c>
      <c r="F1526" s="23" t="str">
        <f>IF('AccuValve Takeoff'!F1527="","",'AccuValve Takeoff'!F1527)</f>
        <v/>
      </c>
      <c r="G1526" s="23" t="str">
        <f>IF('AccuValve Takeoff'!R1527="","",'AccuValve Takeoff'!R1527)</f>
        <v/>
      </c>
      <c r="H1526" s="23" t="str">
        <f>IF('AccuValve Takeoff'!G1527="","",'AccuValve Takeoff'!G1527)</f>
        <v/>
      </c>
      <c r="I1526" s="23" t="str">
        <f>IF('AccuValve Takeoff'!H1527="","",'AccuValve Takeoff'!H1527)</f>
        <v/>
      </c>
      <c r="J1526" s="326" t="str">
        <f>IF('AccuValve Takeoff'!I1527="","",IF('AccuValve Takeoff'!I1527="Not Available","",'AccuValve Takeoff'!I1527))</f>
        <v/>
      </c>
      <c r="K1526" s="326" t="str">
        <f>IF('AccuValve Takeoff'!J1527="","",IF('AccuValve Takeoff'!J1527="Not Available","",'AccuValve Takeoff'!J1527))</f>
        <v/>
      </c>
      <c r="L1526" s="326" t="str">
        <f>IF('AccuValve Takeoff'!K1527="","",IF('AccuValve Takeoff'!K1527="Not Available","",'AccuValve Takeoff'!K1527))</f>
        <v/>
      </c>
      <c r="M1526" s="326" t="str">
        <f>IF('AccuValve Takeoff'!L1527="","",IF('AccuValve Takeoff'!L1527="Not Available","",'AccuValve Takeoff'!L1527))</f>
        <v/>
      </c>
      <c r="N1526" s="326" t="str">
        <f>IF('AccuValve Takeoff'!M1527="","",IF('AccuValve Takeoff'!M1527="Not Available","",'AccuValve Takeoff'!M1527))</f>
        <v/>
      </c>
      <c r="O1526" s="23" t="str">
        <f>IF('AccuValve Takeoff'!N1527="","",'AccuValve Takeoff'!N1527)</f>
        <v/>
      </c>
      <c r="P1526" s="23" t="str">
        <f>IF('AccuValve Takeoff'!O1527="","",'AccuValve Takeoff'!O1527)</f>
        <v/>
      </c>
      <c r="Q1526" s="23" t="str">
        <f>IF('AccuValve Takeoff'!P1527="","",'AccuValve Takeoff'!P1527)</f>
        <v/>
      </c>
      <c r="R1526" s="34" t="str">
        <f>IF('AccuValve Takeoff'!Q1527="","",'AccuValve Takeoff'!Q1527)</f>
        <v xml:space="preserve"> </v>
      </c>
      <c r="S1526" s="35" t="str">
        <f>'AccuValve Takeoff'!T1527</f>
        <v/>
      </c>
      <c r="T1526" s="35" t="str">
        <f>'AccuValve Takeoff'!U1527</f>
        <v/>
      </c>
      <c r="U1526" s="325" t="str">
        <f>'AccuValve Takeoff'!BC1527</f>
        <v/>
      </c>
      <c r="V1526" s="38"/>
      <c r="W1526" s="11"/>
      <c r="X1526" s="11"/>
      <c r="Y1526" s="11"/>
    </row>
    <row r="1527" spans="1:25" ht="20.100000000000001" customHeight="1" x14ac:dyDescent="0.2">
      <c r="A1527" s="12">
        <v>1519</v>
      </c>
      <c r="B1527" s="23" t="str">
        <f>IF('AccuValve Takeoff'!B1528="","",'AccuValve Takeoff'!B1528)</f>
        <v/>
      </c>
      <c r="C1527" s="45" t="str">
        <f>IF('AccuValve Takeoff'!C1528="","",'AccuValve Takeoff'!C1528)</f>
        <v/>
      </c>
      <c r="D1527" s="23" t="str">
        <f>IF('AccuValve Takeoff'!D1528="","",'AccuValve Takeoff'!D1528)</f>
        <v/>
      </c>
      <c r="E1527" s="23" t="str">
        <f>IF('AccuValve Takeoff'!S1528="","",'AccuValve Takeoff'!S1528)</f>
        <v/>
      </c>
      <c r="F1527" s="23" t="str">
        <f>IF('AccuValve Takeoff'!F1528="","",'AccuValve Takeoff'!F1528)</f>
        <v/>
      </c>
      <c r="G1527" s="23" t="str">
        <f>IF('AccuValve Takeoff'!R1528="","",'AccuValve Takeoff'!R1528)</f>
        <v/>
      </c>
      <c r="H1527" s="23" t="str">
        <f>IF('AccuValve Takeoff'!G1528="","",'AccuValve Takeoff'!G1528)</f>
        <v/>
      </c>
      <c r="I1527" s="23" t="str">
        <f>IF('AccuValve Takeoff'!H1528="","",'AccuValve Takeoff'!H1528)</f>
        <v/>
      </c>
      <c r="J1527" s="326" t="str">
        <f>IF('AccuValve Takeoff'!I1528="","",IF('AccuValve Takeoff'!I1528="Not Available","",'AccuValve Takeoff'!I1528))</f>
        <v/>
      </c>
      <c r="K1527" s="326" t="str">
        <f>IF('AccuValve Takeoff'!J1528="","",IF('AccuValve Takeoff'!J1528="Not Available","",'AccuValve Takeoff'!J1528))</f>
        <v/>
      </c>
      <c r="L1527" s="326" t="str">
        <f>IF('AccuValve Takeoff'!K1528="","",IF('AccuValve Takeoff'!K1528="Not Available","",'AccuValve Takeoff'!K1528))</f>
        <v/>
      </c>
      <c r="M1527" s="326" t="str">
        <f>IF('AccuValve Takeoff'!L1528="","",IF('AccuValve Takeoff'!L1528="Not Available","",'AccuValve Takeoff'!L1528))</f>
        <v/>
      </c>
      <c r="N1527" s="326" t="str">
        <f>IF('AccuValve Takeoff'!M1528="","",IF('AccuValve Takeoff'!M1528="Not Available","",'AccuValve Takeoff'!M1528))</f>
        <v/>
      </c>
      <c r="O1527" s="23" t="str">
        <f>IF('AccuValve Takeoff'!N1528="","",'AccuValve Takeoff'!N1528)</f>
        <v/>
      </c>
      <c r="P1527" s="23" t="str">
        <f>IF('AccuValve Takeoff'!O1528="","",'AccuValve Takeoff'!O1528)</f>
        <v/>
      </c>
      <c r="Q1527" s="23" t="str">
        <f>IF('AccuValve Takeoff'!P1528="","",'AccuValve Takeoff'!P1528)</f>
        <v/>
      </c>
      <c r="R1527" s="34" t="str">
        <f>IF('AccuValve Takeoff'!Q1528="","",'AccuValve Takeoff'!Q1528)</f>
        <v xml:space="preserve"> </v>
      </c>
      <c r="S1527" s="35" t="str">
        <f>'AccuValve Takeoff'!T1528</f>
        <v/>
      </c>
      <c r="T1527" s="35" t="str">
        <f>'AccuValve Takeoff'!U1528</f>
        <v/>
      </c>
      <c r="U1527" s="325" t="str">
        <f>'AccuValve Takeoff'!BC1528</f>
        <v/>
      </c>
      <c r="V1527" s="38"/>
      <c r="W1527" s="11"/>
      <c r="X1527" s="11"/>
      <c r="Y1527" s="11"/>
    </row>
    <row r="1528" spans="1:25" ht="20.100000000000001" customHeight="1" x14ac:dyDescent="0.2">
      <c r="A1528" s="12">
        <v>1520</v>
      </c>
      <c r="B1528" s="23" t="str">
        <f>IF('AccuValve Takeoff'!B1529="","",'AccuValve Takeoff'!B1529)</f>
        <v/>
      </c>
      <c r="C1528" s="45" t="str">
        <f>IF('AccuValve Takeoff'!C1529="","",'AccuValve Takeoff'!C1529)</f>
        <v/>
      </c>
      <c r="D1528" s="23" t="str">
        <f>IF('AccuValve Takeoff'!D1529="","",'AccuValve Takeoff'!D1529)</f>
        <v/>
      </c>
      <c r="E1528" s="23" t="str">
        <f>IF('AccuValve Takeoff'!S1529="","",'AccuValve Takeoff'!S1529)</f>
        <v/>
      </c>
      <c r="F1528" s="23" t="str">
        <f>IF('AccuValve Takeoff'!F1529="","",'AccuValve Takeoff'!F1529)</f>
        <v/>
      </c>
      <c r="G1528" s="23" t="str">
        <f>IF('AccuValve Takeoff'!R1529="","",'AccuValve Takeoff'!R1529)</f>
        <v/>
      </c>
      <c r="H1528" s="23" t="str">
        <f>IF('AccuValve Takeoff'!G1529="","",'AccuValve Takeoff'!G1529)</f>
        <v/>
      </c>
      <c r="I1528" s="23" t="str">
        <f>IF('AccuValve Takeoff'!H1529="","",'AccuValve Takeoff'!H1529)</f>
        <v/>
      </c>
      <c r="J1528" s="326" t="str">
        <f>IF('AccuValve Takeoff'!I1529="","",IF('AccuValve Takeoff'!I1529="Not Available","",'AccuValve Takeoff'!I1529))</f>
        <v/>
      </c>
      <c r="K1528" s="326" t="str">
        <f>IF('AccuValve Takeoff'!J1529="","",IF('AccuValve Takeoff'!J1529="Not Available","",'AccuValve Takeoff'!J1529))</f>
        <v/>
      </c>
      <c r="L1528" s="326" t="str">
        <f>IF('AccuValve Takeoff'!K1529="","",IF('AccuValve Takeoff'!K1529="Not Available","",'AccuValve Takeoff'!K1529))</f>
        <v/>
      </c>
      <c r="M1528" s="326" t="str">
        <f>IF('AccuValve Takeoff'!L1529="","",IF('AccuValve Takeoff'!L1529="Not Available","",'AccuValve Takeoff'!L1529))</f>
        <v/>
      </c>
      <c r="N1528" s="326" t="str">
        <f>IF('AccuValve Takeoff'!M1529="","",IF('AccuValve Takeoff'!M1529="Not Available","",'AccuValve Takeoff'!M1529))</f>
        <v/>
      </c>
      <c r="O1528" s="23" t="str">
        <f>IF('AccuValve Takeoff'!N1529="","",'AccuValve Takeoff'!N1529)</f>
        <v/>
      </c>
      <c r="P1528" s="23" t="str">
        <f>IF('AccuValve Takeoff'!O1529="","",'AccuValve Takeoff'!O1529)</f>
        <v/>
      </c>
      <c r="Q1528" s="23" t="str">
        <f>IF('AccuValve Takeoff'!P1529="","",'AccuValve Takeoff'!P1529)</f>
        <v/>
      </c>
      <c r="R1528" s="34" t="str">
        <f>IF('AccuValve Takeoff'!Q1529="","",'AccuValve Takeoff'!Q1529)</f>
        <v xml:space="preserve"> </v>
      </c>
      <c r="S1528" s="35" t="str">
        <f>'AccuValve Takeoff'!T1529</f>
        <v/>
      </c>
      <c r="T1528" s="35" t="str">
        <f>'AccuValve Takeoff'!U1529</f>
        <v/>
      </c>
      <c r="U1528" s="325" t="str">
        <f>'AccuValve Takeoff'!BC1529</f>
        <v/>
      </c>
      <c r="V1528" s="38"/>
      <c r="W1528" s="11"/>
      <c r="X1528" s="11"/>
      <c r="Y1528" s="11"/>
    </row>
    <row r="1529" spans="1:25" ht="20.100000000000001" customHeight="1" x14ac:dyDescent="0.2">
      <c r="A1529" s="12">
        <v>1521</v>
      </c>
      <c r="B1529" s="23" t="str">
        <f>IF('AccuValve Takeoff'!B1530="","",'AccuValve Takeoff'!B1530)</f>
        <v/>
      </c>
      <c r="C1529" s="45" t="str">
        <f>IF('AccuValve Takeoff'!C1530="","",'AccuValve Takeoff'!C1530)</f>
        <v/>
      </c>
      <c r="D1529" s="23" t="str">
        <f>IF('AccuValve Takeoff'!D1530="","",'AccuValve Takeoff'!D1530)</f>
        <v/>
      </c>
      <c r="E1529" s="23" t="str">
        <f>IF('AccuValve Takeoff'!S1530="","",'AccuValve Takeoff'!S1530)</f>
        <v/>
      </c>
      <c r="F1529" s="23" t="str">
        <f>IF('AccuValve Takeoff'!F1530="","",'AccuValve Takeoff'!F1530)</f>
        <v/>
      </c>
      <c r="G1529" s="23" t="str">
        <f>IF('AccuValve Takeoff'!R1530="","",'AccuValve Takeoff'!R1530)</f>
        <v/>
      </c>
      <c r="H1529" s="23" t="str">
        <f>IF('AccuValve Takeoff'!G1530="","",'AccuValve Takeoff'!G1530)</f>
        <v/>
      </c>
      <c r="I1529" s="23" t="str">
        <f>IF('AccuValve Takeoff'!H1530="","",'AccuValve Takeoff'!H1530)</f>
        <v/>
      </c>
      <c r="J1529" s="326" t="str">
        <f>IF('AccuValve Takeoff'!I1530="","",IF('AccuValve Takeoff'!I1530="Not Available","",'AccuValve Takeoff'!I1530))</f>
        <v/>
      </c>
      <c r="K1529" s="326" t="str">
        <f>IF('AccuValve Takeoff'!J1530="","",IF('AccuValve Takeoff'!J1530="Not Available","",'AccuValve Takeoff'!J1530))</f>
        <v/>
      </c>
      <c r="L1529" s="326" t="str">
        <f>IF('AccuValve Takeoff'!K1530="","",IF('AccuValve Takeoff'!K1530="Not Available","",'AccuValve Takeoff'!K1530))</f>
        <v/>
      </c>
      <c r="M1529" s="326" t="str">
        <f>IF('AccuValve Takeoff'!L1530="","",IF('AccuValve Takeoff'!L1530="Not Available","",'AccuValve Takeoff'!L1530))</f>
        <v/>
      </c>
      <c r="N1529" s="326" t="str">
        <f>IF('AccuValve Takeoff'!M1530="","",IF('AccuValve Takeoff'!M1530="Not Available","",'AccuValve Takeoff'!M1530))</f>
        <v/>
      </c>
      <c r="O1529" s="23" t="str">
        <f>IF('AccuValve Takeoff'!N1530="","",'AccuValve Takeoff'!N1530)</f>
        <v/>
      </c>
      <c r="P1529" s="23" t="str">
        <f>IF('AccuValve Takeoff'!O1530="","",'AccuValve Takeoff'!O1530)</f>
        <v/>
      </c>
      <c r="Q1529" s="23" t="str">
        <f>IF('AccuValve Takeoff'!P1530="","",'AccuValve Takeoff'!P1530)</f>
        <v/>
      </c>
      <c r="R1529" s="34" t="str">
        <f>IF('AccuValve Takeoff'!Q1530="","",'AccuValve Takeoff'!Q1530)</f>
        <v xml:space="preserve"> </v>
      </c>
      <c r="S1529" s="35" t="str">
        <f>'AccuValve Takeoff'!T1530</f>
        <v/>
      </c>
      <c r="T1529" s="35" t="str">
        <f>'AccuValve Takeoff'!U1530</f>
        <v/>
      </c>
      <c r="U1529" s="325" t="str">
        <f>'AccuValve Takeoff'!BC1530</f>
        <v/>
      </c>
      <c r="V1529" s="38"/>
      <c r="W1529" s="11"/>
      <c r="X1529" s="11"/>
      <c r="Y1529" s="11"/>
    </row>
    <row r="1530" spans="1:25" ht="20.100000000000001" customHeight="1" x14ac:dyDescent="0.2">
      <c r="A1530" s="12">
        <v>1522</v>
      </c>
      <c r="B1530" s="23" t="str">
        <f>IF('AccuValve Takeoff'!B1531="","",'AccuValve Takeoff'!B1531)</f>
        <v/>
      </c>
      <c r="C1530" s="45" t="str">
        <f>IF('AccuValve Takeoff'!C1531="","",'AccuValve Takeoff'!C1531)</f>
        <v/>
      </c>
      <c r="D1530" s="23" t="str">
        <f>IF('AccuValve Takeoff'!D1531="","",'AccuValve Takeoff'!D1531)</f>
        <v/>
      </c>
      <c r="E1530" s="23" t="str">
        <f>IF('AccuValve Takeoff'!S1531="","",'AccuValve Takeoff'!S1531)</f>
        <v/>
      </c>
      <c r="F1530" s="23" t="str">
        <f>IF('AccuValve Takeoff'!F1531="","",'AccuValve Takeoff'!F1531)</f>
        <v/>
      </c>
      <c r="G1530" s="23" t="str">
        <f>IF('AccuValve Takeoff'!R1531="","",'AccuValve Takeoff'!R1531)</f>
        <v/>
      </c>
      <c r="H1530" s="23" t="str">
        <f>IF('AccuValve Takeoff'!G1531="","",'AccuValve Takeoff'!G1531)</f>
        <v/>
      </c>
      <c r="I1530" s="23" t="str">
        <f>IF('AccuValve Takeoff'!H1531="","",'AccuValve Takeoff'!H1531)</f>
        <v/>
      </c>
      <c r="J1530" s="326" t="str">
        <f>IF('AccuValve Takeoff'!I1531="","",IF('AccuValve Takeoff'!I1531="Not Available","",'AccuValve Takeoff'!I1531))</f>
        <v/>
      </c>
      <c r="K1530" s="326" t="str">
        <f>IF('AccuValve Takeoff'!J1531="","",IF('AccuValve Takeoff'!J1531="Not Available","",'AccuValve Takeoff'!J1531))</f>
        <v/>
      </c>
      <c r="L1530" s="326" t="str">
        <f>IF('AccuValve Takeoff'!K1531="","",IF('AccuValve Takeoff'!K1531="Not Available","",'AccuValve Takeoff'!K1531))</f>
        <v/>
      </c>
      <c r="M1530" s="326" t="str">
        <f>IF('AccuValve Takeoff'!L1531="","",IF('AccuValve Takeoff'!L1531="Not Available","",'AccuValve Takeoff'!L1531))</f>
        <v/>
      </c>
      <c r="N1530" s="326" t="str">
        <f>IF('AccuValve Takeoff'!M1531="","",IF('AccuValve Takeoff'!M1531="Not Available","",'AccuValve Takeoff'!M1531))</f>
        <v/>
      </c>
      <c r="O1530" s="23" t="str">
        <f>IF('AccuValve Takeoff'!N1531="","",'AccuValve Takeoff'!N1531)</f>
        <v/>
      </c>
      <c r="P1530" s="23" t="str">
        <f>IF('AccuValve Takeoff'!O1531="","",'AccuValve Takeoff'!O1531)</f>
        <v/>
      </c>
      <c r="Q1530" s="23" t="str">
        <f>IF('AccuValve Takeoff'!P1531="","",'AccuValve Takeoff'!P1531)</f>
        <v/>
      </c>
      <c r="R1530" s="34" t="str">
        <f>IF('AccuValve Takeoff'!Q1531="","",'AccuValve Takeoff'!Q1531)</f>
        <v xml:space="preserve"> </v>
      </c>
      <c r="S1530" s="35" t="str">
        <f>'AccuValve Takeoff'!T1531</f>
        <v/>
      </c>
      <c r="T1530" s="35" t="str">
        <f>'AccuValve Takeoff'!U1531</f>
        <v/>
      </c>
      <c r="U1530" s="325" t="str">
        <f>'AccuValve Takeoff'!BC1531</f>
        <v/>
      </c>
      <c r="V1530" s="38"/>
      <c r="W1530" s="11"/>
      <c r="X1530" s="11"/>
      <c r="Y1530" s="11"/>
    </row>
    <row r="1531" spans="1:25" ht="20.100000000000001" customHeight="1" x14ac:dyDescent="0.2">
      <c r="A1531" s="12">
        <v>1523</v>
      </c>
      <c r="B1531" s="23" t="str">
        <f>IF('AccuValve Takeoff'!B1532="","",'AccuValve Takeoff'!B1532)</f>
        <v/>
      </c>
      <c r="C1531" s="45" t="str">
        <f>IF('AccuValve Takeoff'!C1532="","",'AccuValve Takeoff'!C1532)</f>
        <v/>
      </c>
      <c r="D1531" s="23" t="str">
        <f>IF('AccuValve Takeoff'!D1532="","",'AccuValve Takeoff'!D1532)</f>
        <v/>
      </c>
      <c r="E1531" s="23" t="str">
        <f>IF('AccuValve Takeoff'!S1532="","",'AccuValve Takeoff'!S1532)</f>
        <v/>
      </c>
      <c r="F1531" s="23" t="str">
        <f>IF('AccuValve Takeoff'!F1532="","",'AccuValve Takeoff'!F1532)</f>
        <v/>
      </c>
      <c r="G1531" s="23" t="str">
        <f>IF('AccuValve Takeoff'!R1532="","",'AccuValve Takeoff'!R1532)</f>
        <v/>
      </c>
      <c r="H1531" s="23" t="str">
        <f>IF('AccuValve Takeoff'!G1532="","",'AccuValve Takeoff'!G1532)</f>
        <v/>
      </c>
      <c r="I1531" s="23" t="str">
        <f>IF('AccuValve Takeoff'!H1532="","",'AccuValve Takeoff'!H1532)</f>
        <v/>
      </c>
      <c r="J1531" s="326" t="str">
        <f>IF('AccuValve Takeoff'!I1532="","",IF('AccuValve Takeoff'!I1532="Not Available","",'AccuValve Takeoff'!I1532))</f>
        <v/>
      </c>
      <c r="K1531" s="326" t="str">
        <f>IF('AccuValve Takeoff'!J1532="","",IF('AccuValve Takeoff'!J1532="Not Available","",'AccuValve Takeoff'!J1532))</f>
        <v/>
      </c>
      <c r="L1531" s="326" t="str">
        <f>IF('AccuValve Takeoff'!K1532="","",IF('AccuValve Takeoff'!K1532="Not Available","",'AccuValve Takeoff'!K1532))</f>
        <v/>
      </c>
      <c r="M1531" s="326" t="str">
        <f>IF('AccuValve Takeoff'!L1532="","",IF('AccuValve Takeoff'!L1532="Not Available","",'AccuValve Takeoff'!L1532))</f>
        <v/>
      </c>
      <c r="N1531" s="326" t="str">
        <f>IF('AccuValve Takeoff'!M1532="","",IF('AccuValve Takeoff'!M1532="Not Available","",'AccuValve Takeoff'!M1532))</f>
        <v/>
      </c>
      <c r="O1531" s="23" t="str">
        <f>IF('AccuValve Takeoff'!N1532="","",'AccuValve Takeoff'!N1532)</f>
        <v/>
      </c>
      <c r="P1531" s="23" t="str">
        <f>IF('AccuValve Takeoff'!O1532="","",'AccuValve Takeoff'!O1532)</f>
        <v/>
      </c>
      <c r="Q1531" s="23" t="str">
        <f>IF('AccuValve Takeoff'!P1532="","",'AccuValve Takeoff'!P1532)</f>
        <v/>
      </c>
      <c r="R1531" s="34" t="str">
        <f>IF('AccuValve Takeoff'!Q1532="","",'AccuValve Takeoff'!Q1532)</f>
        <v xml:space="preserve"> </v>
      </c>
      <c r="S1531" s="35" t="str">
        <f>'AccuValve Takeoff'!T1532</f>
        <v/>
      </c>
      <c r="T1531" s="35" t="str">
        <f>'AccuValve Takeoff'!U1532</f>
        <v/>
      </c>
      <c r="U1531" s="325" t="str">
        <f>'AccuValve Takeoff'!BC1532</f>
        <v/>
      </c>
      <c r="V1531" s="38"/>
      <c r="W1531" s="11"/>
      <c r="X1531" s="11"/>
      <c r="Y1531" s="11"/>
    </row>
    <row r="1532" spans="1:25" ht="20.100000000000001" customHeight="1" x14ac:dyDescent="0.2">
      <c r="A1532" s="12">
        <v>1524</v>
      </c>
      <c r="B1532" s="23" t="str">
        <f>IF('AccuValve Takeoff'!B1533="","",'AccuValve Takeoff'!B1533)</f>
        <v/>
      </c>
      <c r="C1532" s="45" t="str">
        <f>IF('AccuValve Takeoff'!C1533="","",'AccuValve Takeoff'!C1533)</f>
        <v/>
      </c>
      <c r="D1532" s="23" t="str">
        <f>IF('AccuValve Takeoff'!D1533="","",'AccuValve Takeoff'!D1533)</f>
        <v/>
      </c>
      <c r="E1532" s="23" t="str">
        <f>IF('AccuValve Takeoff'!S1533="","",'AccuValve Takeoff'!S1533)</f>
        <v/>
      </c>
      <c r="F1532" s="23" t="str">
        <f>IF('AccuValve Takeoff'!F1533="","",'AccuValve Takeoff'!F1533)</f>
        <v/>
      </c>
      <c r="G1532" s="23" t="str">
        <f>IF('AccuValve Takeoff'!R1533="","",'AccuValve Takeoff'!R1533)</f>
        <v/>
      </c>
      <c r="H1532" s="23" t="str">
        <f>IF('AccuValve Takeoff'!G1533="","",'AccuValve Takeoff'!G1533)</f>
        <v/>
      </c>
      <c r="I1532" s="23" t="str">
        <f>IF('AccuValve Takeoff'!H1533="","",'AccuValve Takeoff'!H1533)</f>
        <v/>
      </c>
      <c r="J1532" s="326" t="str">
        <f>IF('AccuValve Takeoff'!I1533="","",IF('AccuValve Takeoff'!I1533="Not Available","",'AccuValve Takeoff'!I1533))</f>
        <v/>
      </c>
      <c r="K1532" s="326" t="str">
        <f>IF('AccuValve Takeoff'!J1533="","",IF('AccuValve Takeoff'!J1533="Not Available","",'AccuValve Takeoff'!J1533))</f>
        <v/>
      </c>
      <c r="L1532" s="326" t="str">
        <f>IF('AccuValve Takeoff'!K1533="","",IF('AccuValve Takeoff'!K1533="Not Available","",'AccuValve Takeoff'!K1533))</f>
        <v/>
      </c>
      <c r="M1532" s="326" t="str">
        <f>IF('AccuValve Takeoff'!L1533="","",IF('AccuValve Takeoff'!L1533="Not Available","",'AccuValve Takeoff'!L1533))</f>
        <v/>
      </c>
      <c r="N1532" s="326" t="str">
        <f>IF('AccuValve Takeoff'!M1533="","",IF('AccuValve Takeoff'!M1533="Not Available","",'AccuValve Takeoff'!M1533))</f>
        <v/>
      </c>
      <c r="O1532" s="23" t="str">
        <f>IF('AccuValve Takeoff'!N1533="","",'AccuValve Takeoff'!N1533)</f>
        <v/>
      </c>
      <c r="P1532" s="23" t="str">
        <f>IF('AccuValve Takeoff'!O1533="","",'AccuValve Takeoff'!O1533)</f>
        <v/>
      </c>
      <c r="Q1532" s="23" t="str">
        <f>IF('AccuValve Takeoff'!P1533="","",'AccuValve Takeoff'!P1533)</f>
        <v/>
      </c>
      <c r="R1532" s="34" t="str">
        <f>IF('AccuValve Takeoff'!Q1533="","",'AccuValve Takeoff'!Q1533)</f>
        <v xml:space="preserve"> </v>
      </c>
      <c r="S1532" s="35" t="str">
        <f>'AccuValve Takeoff'!T1533</f>
        <v/>
      </c>
      <c r="T1532" s="35" t="str">
        <f>'AccuValve Takeoff'!U1533</f>
        <v/>
      </c>
      <c r="U1532" s="325" t="str">
        <f>'AccuValve Takeoff'!BC1533</f>
        <v/>
      </c>
      <c r="V1532" s="38"/>
      <c r="W1532" s="11"/>
      <c r="X1532" s="11"/>
      <c r="Y1532" s="11"/>
    </row>
    <row r="1533" spans="1:25" ht="20.100000000000001" customHeight="1" x14ac:dyDescent="0.2">
      <c r="A1533" s="12">
        <v>1525</v>
      </c>
      <c r="B1533" s="23" t="str">
        <f>IF('AccuValve Takeoff'!B1534="","",'AccuValve Takeoff'!B1534)</f>
        <v/>
      </c>
      <c r="C1533" s="45" t="str">
        <f>IF('AccuValve Takeoff'!C1534="","",'AccuValve Takeoff'!C1534)</f>
        <v/>
      </c>
      <c r="D1533" s="23" t="str">
        <f>IF('AccuValve Takeoff'!D1534="","",'AccuValve Takeoff'!D1534)</f>
        <v/>
      </c>
      <c r="E1533" s="23" t="str">
        <f>IF('AccuValve Takeoff'!S1534="","",'AccuValve Takeoff'!S1534)</f>
        <v/>
      </c>
      <c r="F1533" s="23" t="str">
        <f>IF('AccuValve Takeoff'!F1534="","",'AccuValve Takeoff'!F1534)</f>
        <v/>
      </c>
      <c r="G1533" s="23" t="str">
        <f>IF('AccuValve Takeoff'!R1534="","",'AccuValve Takeoff'!R1534)</f>
        <v/>
      </c>
      <c r="H1533" s="23" t="str">
        <f>IF('AccuValve Takeoff'!G1534="","",'AccuValve Takeoff'!G1534)</f>
        <v/>
      </c>
      <c r="I1533" s="23" t="str">
        <f>IF('AccuValve Takeoff'!H1534="","",'AccuValve Takeoff'!H1534)</f>
        <v/>
      </c>
      <c r="J1533" s="326" t="str">
        <f>IF('AccuValve Takeoff'!I1534="","",IF('AccuValve Takeoff'!I1534="Not Available","",'AccuValve Takeoff'!I1534))</f>
        <v/>
      </c>
      <c r="K1533" s="326" t="str">
        <f>IF('AccuValve Takeoff'!J1534="","",IF('AccuValve Takeoff'!J1534="Not Available","",'AccuValve Takeoff'!J1534))</f>
        <v/>
      </c>
      <c r="L1533" s="326" t="str">
        <f>IF('AccuValve Takeoff'!K1534="","",IF('AccuValve Takeoff'!K1534="Not Available","",'AccuValve Takeoff'!K1534))</f>
        <v/>
      </c>
      <c r="M1533" s="326" t="str">
        <f>IF('AccuValve Takeoff'!L1534="","",IF('AccuValve Takeoff'!L1534="Not Available","",'AccuValve Takeoff'!L1534))</f>
        <v/>
      </c>
      <c r="N1533" s="326" t="str">
        <f>IF('AccuValve Takeoff'!M1534="","",IF('AccuValve Takeoff'!M1534="Not Available","",'AccuValve Takeoff'!M1534))</f>
        <v/>
      </c>
      <c r="O1533" s="23" t="str">
        <f>IF('AccuValve Takeoff'!N1534="","",'AccuValve Takeoff'!N1534)</f>
        <v/>
      </c>
      <c r="P1533" s="23" t="str">
        <f>IF('AccuValve Takeoff'!O1534="","",'AccuValve Takeoff'!O1534)</f>
        <v/>
      </c>
      <c r="Q1533" s="23" t="str">
        <f>IF('AccuValve Takeoff'!P1534="","",'AccuValve Takeoff'!P1534)</f>
        <v/>
      </c>
      <c r="R1533" s="34" t="str">
        <f>IF('AccuValve Takeoff'!Q1534="","",'AccuValve Takeoff'!Q1534)</f>
        <v xml:space="preserve"> </v>
      </c>
      <c r="S1533" s="35" t="str">
        <f>'AccuValve Takeoff'!T1534</f>
        <v/>
      </c>
      <c r="T1533" s="35" t="str">
        <f>'AccuValve Takeoff'!U1534</f>
        <v/>
      </c>
      <c r="U1533" s="325" t="str">
        <f>'AccuValve Takeoff'!BC1534</f>
        <v/>
      </c>
      <c r="V1533" s="38"/>
      <c r="W1533" s="11"/>
      <c r="X1533" s="11"/>
      <c r="Y1533" s="11"/>
    </row>
    <row r="1534" spans="1:25" ht="20.100000000000001" customHeight="1" x14ac:dyDescent="0.2">
      <c r="A1534" s="12">
        <v>1526</v>
      </c>
      <c r="B1534" s="23" t="str">
        <f>IF('AccuValve Takeoff'!B1535="","",'AccuValve Takeoff'!B1535)</f>
        <v/>
      </c>
      <c r="C1534" s="45" t="str">
        <f>IF('AccuValve Takeoff'!C1535="","",'AccuValve Takeoff'!C1535)</f>
        <v/>
      </c>
      <c r="D1534" s="23" t="str">
        <f>IF('AccuValve Takeoff'!D1535="","",'AccuValve Takeoff'!D1535)</f>
        <v/>
      </c>
      <c r="E1534" s="23" t="str">
        <f>IF('AccuValve Takeoff'!S1535="","",'AccuValve Takeoff'!S1535)</f>
        <v/>
      </c>
      <c r="F1534" s="23" t="str">
        <f>IF('AccuValve Takeoff'!F1535="","",'AccuValve Takeoff'!F1535)</f>
        <v/>
      </c>
      <c r="G1534" s="23" t="str">
        <f>IF('AccuValve Takeoff'!R1535="","",'AccuValve Takeoff'!R1535)</f>
        <v/>
      </c>
      <c r="H1534" s="23" t="str">
        <f>IF('AccuValve Takeoff'!G1535="","",'AccuValve Takeoff'!G1535)</f>
        <v/>
      </c>
      <c r="I1534" s="23" t="str">
        <f>IF('AccuValve Takeoff'!H1535="","",'AccuValve Takeoff'!H1535)</f>
        <v/>
      </c>
      <c r="J1534" s="326" t="str">
        <f>IF('AccuValve Takeoff'!I1535="","",IF('AccuValve Takeoff'!I1535="Not Available","",'AccuValve Takeoff'!I1535))</f>
        <v/>
      </c>
      <c r="K1534" s="326" t="str">
        <f>IF('AccuValve Takeoff'!J1535="","",IF('AccuValve Takeoff'!J1535="Not Available","",'AccuValve Takeoff'!J1535))</f>
        <v/>
      </c>
      <c r="L1534" s="326" t="str">
        <f>IF('AccuValve Takeoff'!K1535="","",IF('AccuValve Takeoff'!K1535="Not Available","",'AccuValve Takeoff'!K1535))</f>
        <v/>
      </c>
      <c r="M1534" s="326" t="str">
        <f>IF('AccuValve Takeoff'!L1535="","",IF('AccuValve Takeoff'!L1535="Not Available","",'AccuValve Takeoff'!L1535))</f>
        <v/>
      </c>
      <c r="N1534" s="326" t="str">
        <f>IF('AccuValve Takeoff'!M1535="","",IF('AccuValve Takeoff'!M1535="Not Available","",'AccuValve Takeoff'!M1535))</f>
        <v/>
      </c>
      <c r="O1534" s="23" t="str">
        <f>IF('AccuValve Takeoff'!N1535="","",'AccuValve Takeoff'!N1535)</f>
        <v/>
      </c>
      <c r="P1534" s="23" t="str">
        <f>IF('AccuValve Takeoff'!O1535="","",'AccuValve Takeoff'!O1535)</f>
        <v/>
      </c>
      <c r="Q1534" s="23" t="str">
        <f>IF('AccuValve Takeoff'!P1535="","",'AccuValve Takeoff'!P1535)</f>
        <v/>
      </c>
      <c r="R1534" s="34" t="str">
        <f>IF('AccuValve Takeoff'!Q1535="","",'AccuValve Takeoff'!Q1535)</f>
        <v xml:space="preserve"> </v>
      </c>
      <c r="S1534" s="35" t="str">
        <f>'AccuValve Takeoff'!T1535</f>
        <v/>
      </c>
      <c r="T1534" s="35" t="str">
        <f>'AccuValve Takeoff'!U1535</f>
        <v/>
      </c>
      <c r="U1534" s="325" t="str">
        <f>'AccuValve Takeoff'!BC1535</f>
        <v/>
      </c>
      <c r="V1534" s="38"/>
      <c r="W1534" s="11"/>
      <c r="X1534" s="11"/>
      <c r="Y1534" s="11"/>
    </row>
    <row r="1535" spans="1:25" ht="20.100000000000001" customHeight="1" x14ac:dyDescent="0.2">
      <c r="A1535" s="12">
        <v>1527</v>
      </c>
      <c r="B1535" s="23" t="str">
        <f>IF('AccuValve Takeoff'!B1536="","",'AccuValve Takeoff'!B1536)</f>
        <v/>
      </c>
      <c r="C1535" s="45" t="str">
        <f>IF('AccuValve Takeoff'!C1536="","",'AccuValve Takeoff'!C1536)</f>
        <v/>
      </c>
      <c r="D1535" s="23" t="str">
        <f>IF('AccuValve Takeoff'!D1536="","",'AccuValve Takeoff'!D1536)</f>
        <v/>
      </c>
      <c r="E1535" s="23" t="str">
        <f>IF('AccuValve Takeoff'!S1536="","",'AccuValve Takeoff'!S1536)</f>
        <v/>
      </c>
      <c r="F1535" s="23" t="str">
        <f>IF('AccuValve Takeoff'!F1536="","",'AccuValve Takeoff'!F1536)</f>
        <v/>
      </c>
      <c r="G1535" s="23" t="str">
        <f>IF('AccuValve Takeoff'!R1536="","",'AccuValve Takeoff'!R1536)</f>
        <v/>
      </c>
      <c r="H1535" s="23" t="str">
        <f>IF('AccuValve Takeoff'!G1536="","",'AccuValve Takeoff'!G1536)</f>
        <v/>
      </c>
      <c r="I1535" s="23" t="str">
        <f>IF('AccuValve Takeoff'!H1536="","",'AccuValve Takeoff'!H1536)</f>
        <v/>
      </c>
      <c r="J1535" s="326" t="str">
        <f>IF('AccuValve Takeoff'!I1536="","",IF('AccuValve Takeoff'!I1536="Not Available","",'AccuValve Takeoff'!I1536))</f>
        <v/>
      </c>
      <c r="K1535" s="326" t="str">
        <f>IF('AccuValve Takeoff'!J1536="","",IF('AccuValve Takeoff'!J1536="Not Available","",'AccuValve Takeoff'!J1536))</f>
        <v/>
      </c>
      <c r="L1535" s="326" t="str">
        <f>IF('AccuValve Takeoff'!K1536="","",IF('AccuValve Takeoff'!K1536="Not Available","",'AccuValve Takeoff'!K1536))</f>
        <v/>
      </c>
      <c r="M1535" s="326" t="str">
        <f>IF('AccuValve Takeoff'!L1536="","",IF('AccuValve Takeoff'!L1536="Not Available","",'AccuValve Takeoff'!L1536))</f>
        <v/>
      </c>
      <c r="N1535" s="326" t="str">
        <f>IF('AccuValve Takeoff'!M1536="","",IF('AccuValve Takeoff'!M1536="Not Available","",'AccuValve Takeoff'!M1536))</f>
        <v/>
      </c>
      <c r="O1535" s="23" t="str">
        <f>IF('AccuValve Takeoff'!N1536="","",'AccuValve Takeoff'!N1536)</f>
        <v/>
      </c>
      <c r="P1535" s="23" t="str">
        <f>IF('AccuValve Takeoff'!O1536="","",'AccuValve Takeoff'!O1536)</f>
        <v/>
      </c>
      <c r="Q1535" s="23" t="str">
        <f>IF('AccuValve Takeoff'!P1536="","",'AccuValve Takeoff'!P1536)</f>
        <v/>
      </c>
      <c r="R1535" s="34" t="str">
        <f>IF('AccuValve Takeoff'!Q1536="","",'AccuValve Takeoff'!Q1536)</f>
        <v xml:space="preserve"> </v>
      </c>
      <c r="S1535" s="35" t="str">
        <f>'AccuValve Takeoff'!T1536</f>
        <v/>
      </c>
      <c r="T1535" s="35" t="str">
        <f>'AccuValve Takeoff'!U1536</f>
        <v/>
      </c>
      <c r="U1535" s="325" t="str">
        <f>'AccuValve Takeoff'!BC1536</f>
        <v/>
      </c>
      <c r="V1535" s="38"/>
      <c r="W1535" s="11"/>
      <c r="X1535" s="11"/>
      <c r="Y1535" s="11"/>
    </row>
    <row r="1536" spans="1:25" ht="20.100000000000001" customHeight="1" x14ac:dyDescent="0.2">
      <c r="A1536" s="12">
        <v>1528</v>
      </c>
      <c r="B1536" s="23" t="str">
        <f>IF('AccuValve Takeoff'!B1537="","",'AccuValve Takeoff'!B1537)</f>
        <v/>
      </c>
      <c r="C1536" s="45" t="str">
        <f>IF('AccuValve Takeoff'!C1537="","",'AccuValve Takeoff'!C1537)</f>
        <v/>
      </c>
      <c r="D1536" s="23" t="str">
        <f>IF('AccuValve Takeoff'!D1537="","",'AccuValve Takeoff'!D1537)</f>
        <v/>
      </c>
      <c r="E1536" s="23" t="str">
        <f>IF('AccuValve Takeoff'!S1537="","",'AccuValve Takeoff'!S1537)</f>
        <v/>
      </c>
      <c r="F1536" s="23" t="str">
        <f>IF('AccuValve Takeoff'!F1537="","",'AccuValve Takeoff'!F1537)</f>
        <v/>
      </c>
      <c r="G1536" s="23" t="str">
        <f>IF('AccuValve Takeoff'!R1537="","",'AccuValve Takeoff'!R1537)</f>
        <v/>
      </c>
      <c r="H1536" s="23" t="str">
        <f>IF('AccuValve Takeoff'!G1537="","",'AccuValve Takeoff'!G1537)</f>
        <v/>
      </c>
      <c r="I1536" s="23" t="str">
        <f>IF('AccuValve Takeoff'!H1537="","",'AccuValve Takeoff'!H1537)</f>
        <v/>
      </c>
      <c r="J1536" s="326" t="str">
        <f>IF('AccuValve Takeoff'!I1537="","",IF('AccuValve Takeoff'!I1537="Not Available","",'AccuValve Takeoff'!I1537))</f>
        <v/>
      </c>
      <c r="K1536" s="326" t="str">
        <f>IF('AccuValve Takeoff'!J1537="","",IF('AccuValve Takeoff'!J1537="Not Available","",'AccuValve Takeoff'!J1537))</f>
        <v/>
      </c>
      <c r="L1536" s="326" t="str">
        <f>IF('AccuValve Takeoff'!K1537="","",IF('AccuValve Takeoff'!K1537="Not Available","",'AccuValve Takeoff'!K1537))</f>
        <v/>
      </c>
      <c r="M1536" s="326" t="str">
        <f>IF('AccuValve Takeoff'!L1537="","",IF('AccuValve Takeoff'!L1537="Not Available","",'AccuValve Takeoff'!L1537))</f>
        <v/>
      </c>
      <c r="N1536" s="326" t="str">
        <f>IF('AccuValve Takeoff'!M1537="","",IF('AccuValve Takeoff'!M1537="Not Available","",'AccuValve Takeoff'!M1537))</f>
        <v/>
      </c>
      <c r="O1536" s="23" t="str">
        <f>IF('AccuValve Takeoff'!N1537="","",'AccuValve Takeoff'!N1537)</f>
        <v/>
      </c>
      <c r="P1536" s="23" t="str">
        <f>IF('AccuValve Takeoff'!O1537="","",'AccuValve Takeoff'!O1537)</f>
        <v/>
      </c>
      <c r="Q1536" s="23" t="str">
        <f>IF('AccuValve Takeoff'!P1537="","",'AccuValve Takeoff'!P1537)</f>
        <v/>
      </c>
      <c r="R1536" s="34" t="str">
        <f>IF('AccuValve Takeoff'!Q1537="","",'AccuValve Takeoff'!Q1537)</f>
        <v xml:space="preserve"> </v>
      </c>
      <c r="S1536" s="35" t="str">
        <f>'AccuValve Takeoff'!T1537</f>
        <v/>
      </c>
      <c r="T1536" s="35" t="str">
        <f>'AccuValve Takeoff'!U1537</f>
        <v/>
      </c>
      <c r="U1536" s="325" t="str">
        <f>'AccuValve Takeoff'!BC1537</f>
        <v/>
      </c>
      <c r="V1536" s="38"/>
      <c r="W1536" s="11"/>
      <c r="X1536" s="11"/>
      <c r="Y1536" s="11"/>
    </row>
    <row r="1537" spans="1:25" ht="20.100000000000001" customHeight="1" x14ac:dyDescent="0.2">
      <c r="A1537" s="12">
        <v>1529</v>
      </c>
      <c r="B1537" s="23" t="str">
        <f>IF('AccuValve Takeoff'!B1538="","",'AccuValve Takeoff'!B1538)</f>
        <v/>
      </c>
      <c r="C1537" s="45" t="str">
        <f>IF('AccuValve Takeoff'!C1538="","",'AccuValve Takeoff'!C1538)</f>
        <v/>
      </c>
      <c r="D1537" s="23" t="str">
        <f>IF('AccuValve Takeoff'!D1538="","",'AccuValve Takeoff'!D1538)</f>
        <v/>
      </c>
      <c r="E1537" s="23" t="str">
        <f>IF('AccuValve Takeoff'!S1538="","",'AccuValve Takeoff'!S1538)</f>
        <v/>
      </c>
      <c r="F1537" s="23" t="str">
        <f>IF('AccuValve Takeoff'!F1538="","",'AccuValve Takeoff'!F1538)</f>
        <v/>
      </c>
      <c r="G1537" s="23" t="str">
        <f>IF('AccuValve Takeoff'!R1538="","",'AccuValve Takeoff'!R1538)</f>
        <v/>
      </c>
      <c r="H1537" s="23" t="str">
        <f>IF('AccuValve Takeoff'!G1538="","",'AccuValve Takeoff'!G1538)</f>
        <v/>
      </c>
      <c r="I1537" s="23" t="str">
        <f>IF('AccuValve Takeoff'!H1538="","",'AccuValve Takeoff'!H1538)</f>
        <v/>
      </c>
      <c r="J1537" s="326" t="str">
        <f>IF('AccuValve Takeoff'!I1538="","",IF('AccuValve Takeoff'!I1538="Not Available","",'AccuValve Takeoff'!I1538))</f>
        <v/>
      </c>
      <c r="K1537" s="326" t="str">
        <f>IF('AccuValve Takeoff'!J1538="","",IF('AccuValve Takeoff'!J1538="Not Available","",'AccuValve Takeoff'!J1538))</f>
        <v/>
      </c>
      <c r="L1537" s="326" t="str">
        <f>IF('AccuValve Takeoff'!K1538="","",IF('AccuValve Takeoff'!K1538="Not Available","",'AccuValve Takeoff'!K1538))</f>
        <v/>
      </c>
      <c r="M1537" s="326" t="str">
        <f>IF('AccuValve Takeoff'!L1538="","",IF('AccuValve Takeoff'!L1538="Not Available","",'AccuValve Takeoff'!L1538))</f>
        <v/>
      </c>
      <c r="N1537" s="326" t="str">
        <f>IF('AccuValve Takeoff'!M1538="","",IF('AccuValve Takeoff'!M1538="Not Available","",'AccuValve Takeoff'!M1538))</f>
        <v/>
      </c>
      <c r="O1537" s="23" t="str">
        <f>IF('AccuValve Takeoff'!N1538="","",'AccuValve Takeoff'!N1538)</f>
        <v/>
      </c>
      <c r="P1537" s="23" t="str">
        <f>IF('AccuValve Takeoff'!O1538="","",'AccuValve Takeoff'!O1538)</f>
        <v/>
      </c>
      <c r="Q1537" s="23" t="str">
        <f>IF('AccuValve Takeoff'!P1538="","",'AccuValve Takeoff'!P1538)</f>
        <v/>
      </c>
      <c r="R1537" s="34" t="str">
        <f>IF('AccuValve Takeoff'!Q1538="","",'AccuValve Takeoff'!Q1538)</f>
        <v xml:space="preserve"> </v>
      </c>
      <c r="S1537" s="35" t="str">
        <f>'AccuValve Takeoff'!T1538</f>
        <v/>
      </c>
      <c r="T1537" s="35" t="str">
        <f>'AccuValve Takeoff'!U1538</f>
        <v/>
      </c>
      <c r="U1537" s="325" t="str">
        <f>'AccuValve Takeoff'!BC1538</f>
        <v/>
      </c>
      <c r="V1537" s="38"/>
      <c r="W1537" s="11"/>
      <c r="X1537" s="11"/>
      <c r="Y1537" s="11"/>
    </row>
    <row r="1538" spans="1:25" ht="20.100000000000001" customHeight="1" x14ac:dyDescent="0.2">
      <c r="A1538" s="12">
        <v>1530</v>
      </c>
      <c r="B1538" s="23" t="str">
        <f>IF('AccuValve Takeoff'!B1539="","",'AccuValve Takeoff'!B1539)</f>
        <v/>
      </c>
      <c r="C1538" s="45" t="str">
        <f>IF('AccuValve Takeoff'!C1539="","",'AccuValve Takeoff'!C1539)</f>
        <v/>
      </c>
      <c r="D1538" s="23" t="str">
        <f>IF('AccuValve Takeoff'!D1539="","",'AccuValve Takeoff'!D1539)</f>
        <v/>
      </c>
      <c r="E1538" s="23" t="str">
        <f>IF('AccuValve Takeoff'!S1539="","",'AccuValve Takeoff'!S1539)</f>
        <v/>
      </c>
      <c r="F1538" s="23" t="str">
        <f>IF('AccuValve Takeoff'!F1539="","",'AccuValve Takeoff'!F1539)</f>
        <v/>
      </c>
      <c r="G1538" s="23" t="str">
        <f>IF('AccuValve Takeoff'!R1539="","",'AccuValve Takeoff'!R1539)</f>
        <v/>
      </c>
      <c r="H1538" s="23" t="str">
        <f>IF('AccuValve Takeoff'!G1539="","",'AccuValve Takeoff'!G1539)</f>
        <v/>
      </c>
      <c r="I1538" s="23" t="str">
        <f>IF('AccuValve Takeoff'!H1539="","",'AccuValve Takeoff'!H1539)</f>
        <v/>
      </c>
      <c r="J1538" s="326" t="str">
        <f>IF('AccuValve Takeoff'!I1539="","",IF('AccuValve Takeoff'!I1539="Not Available","",'AccuValve Takeoff'!I1539))</f>
        <v/>
      </c>
      <c r="K1538" s="326" t="str">
        <f>IF('AccuValve Takeoff'!J1539="","",IF('AccuValve Takeoff'!J1539="Not Available","",'AccuValve Takeoff'!J1539))</f>
        <v/>
      </c>
      <c r="L1538" s="326" t="str">
        <f>IF('AccuValve Takeoff'!K1539="","",IF('AccuValve Takeoff'!K1539="Not Available","",'AccuValve Takeoff'!K1539))</f>
        <v/>
      </c>
      <c r="M1538" s="326" t="str">
        <f>IF('AccuValve Takeoff'!L1539="","",IF('AccuValve Takeoff'!L1539="Not Available","",'AccuValve Takeoff'!L1539))</f>
        <v/>
      </c>
      <c r="N1538" s="326" t="str">
        <f>IF('AccuValve Takeoff'!M1539="","",IF('AccuValve Takeoff'!M1539="Not Available","",'AccuValve Takeoff'!M1539))</f>
        <v/>
      </c>
      <c r="O1538" s="23" t="str">
        <f>IF('AccuValve Takeoff'!N1539="","",'AccuValve Takeoff'!N1539)</f>
        <v/>
      </c>
      <c r="P1538" s="23" t="str">
        <f>IF('AccuValve Takeoff'!O1539="","",'AccuValve Takeoff'!O1539)</f>
        <v/>
      </c>
      <c r="Q1538" s="23" t="str">
        <f>IF('AccuValve Takeoff'!P1539="","",'AccuValve Takeoff'!P1539)</f>
        <v/>
      </c>
      <c r="R1538" s="34" t="str">
        <f>IF('AccuValve Takeoff'!Q1539="","",'AccuValve Takeoff'!Q1539)</f>
        <v xml:space="preserve"> </v>
      </c>
      <c r="S1538" s="35" t="str">
        <f>'AccuValve Takeoff'!T1539</f>
        <v/>
      </c>
      <c r="T1538" s="35" t="str">
        <f>'AccuValve Takeoff'!U1539</f>
        <v/>
      </c>
      <c r="U1538" s="325" t="str">
        <f>'AccuValve Takeoff'!BC1539</f>
        <v/>
      </c>
      <c r="V1538" s="38"/>
      <c r="W1538" s="11"/>
      <c r="X1538" s="11"/>
      <c r="Y1538" s="11"/>
    </row>
    <row r="1539" spans="1:25" ht="20.100000000000001" customHeight="1" x14ac:dyDescent="0.2">
      <c r="A1539" s="12">
        <v>1531</v>
      </c>
      <c r="B1539" s="23" t="str">
        <f>IF('AccuValve Takeoff'!B1540="","",'AccuValve Takeoff'!B1540)</f>
        <v/>
      </c>
      <c r="C1539" s="45" t="str">
        <f>IF('AccuValve Takeoff'!C1540="","",'AccuValve Takeoff'!C1540)</f>
        <v/>
      </c>
      <c r="D1539" s="23" t="str">
        <f>IF('AccuValve Takeoff'!D1540="","",'AccuValve Takeoff'!D1540)</f>
        <v/>
      </c>
      <c r="E1539" s="23" t="str">
        <f>IF('AccuValve Takeoff'!S1540="","",'AccuValve Takeoff'!S1540)</f>
        <v/>
      </c>
      <c r="F1539" s="23" t="str">
        <f>IF('AccuValve Takeoff'!F1540="","",'AccuValve Takeoff'!F1540)</f>
        <v/>
      </c>
      <c r="G1539" s="23" t="str">
        <f>IF('AccuValve Takeoff'!R1540="","",'AccuValve Takeoff'!R1540)</f>
        <v/>
      </c>
      <c r="H1539" s="23" t="str">
        <f>IF('AccuValve Takeoff'!G1540="","",'AccuValve Takeoff'!G1540)</f>
        <v/>
      </c>
      <c r="I1539" s="23" t="str">
        <f>IF('AccuValve Takeoff'!H1540="","",'AccuValve Takeoff'!H1540)</f>
        <v/>
      </c>
      <c r="J1539" s="326" t="str">
        <f>IF('AccuValve Takeoff'!I1540="","",IF('AccuValve Takeoff'!I1540="Not Available","",'AccuValve Takeoff'!I1540))</f>
        <v/>
      </c>
      <c r="K1539" s="326" t="str">
        <f>IF('AccuValve Takeoff'!J1540="","",IF('AccuValve Takeoff'!J1540="Not Available","",'AccuValve Takeoff'!J1540))</f>
        <v/>
      </c>
      <c r="L1539" s="326" t="str">
        <f>IF('AccuValve Takeoff'!K1540="","",IF('AccuValve Takeoff'!K1540="Not Available","",'AccuValve Takeoff'!K1540))</f>
        <v/>
      </c>
      <c r="M1539" s="326" t="str">
        <f>IF('AccuValve Takeoff'!L1540="","",IF('AccuValve Takeoff'!L1540="Not Available","",'AccuValve Takeoff'!L1540))</f>
        <v/>
      </c>
      <c r="N1539" s="326" t="str">
        <f>IF('AccuValve Takeoff'!M1540="","",IF('AccuValve Takeoff'!M1540="Not Available","",'AccuValve Takeoff'!M1540))</f>
        <v/>
      </c>
      <c r="O1539" s="23" t="str">
        <f>IF('AccuValve Takeoff'!N1540="","",'AccuValve Takeoff'!N1540)</f>
        <v/>
      </c>
      <c r="P1539" s="23" t="str">
        <f>IF('AccuValve Takeoff'!O1540="","",'AccuValve Takeoff'!O1540)</f>
        <v/>
      </c>
      <c r="Q1539" s="23" t="str">
        <f>IF('AccuValve Takeoff'!P1540="","",'AccuValve Takeoff'!P1540)</f>
        <v/>
      </c>
      <c r="R1539" s="34" t="str">
        <f>IF('AccuValve Takeoff'!Q1540="","",'AccuValve Takeoff'!Q1540)</f>
        <v xml:space="preserve"> </v>
      </c>
      <c r="S1539" s="35" t="str">
        <f>'AccuValve Takeoff'!T1540</f>
        <v/>
      </c>
      <c r="T1539" s="35" t="str">
        <f>'AccuValve Takeoff'!U1540</f>
        <v/>
      </c>
      <c r="U1539" s="325" t="str">
        <f>'AccuValve Takeoff'!BC1540</f>
        <v/>
      </c>
      <c r="V1539" s="38"/>
      <c r="W1539" s="11"/>
      <c r="X1539" s="11"/>
      <c r="Y1539" s="11"/>
    </row>
    <row r="1540" spans="1:25" ht="20.100000000000001" customHeight="1" x14ac:dyDescent="0.2">
      <c r="A1540" s="12">
        <v>1532</v>
      </c>
      <c r="B1540" s="23" t="str">
        <f>IF('AccuValve Takeoff'!B1541="","",'AccuValve Takeoff'!B1541)</f>
        <v/>
      </c>
      <c r="C1540" s="45" t="str">
        <f>IF('AccuValve Takeoff'!C1541="","",'AccuValve Takeoff'!C1541)</f>
        <v/>
      </c>
      <c r="D1540" s="23" t="str">
        <f>IF('AccuValve Takeoff'!D1541="","",'AccuValve Takeoff'!D1541)</f>
        <v/>
      </c>
      <c r="E1540" s="23" t="str">
        <f>IF('AccuValve Takeoff'!S1541="","",'AccuValve Takeoff'!S1541)</f>
        <v/>
      </c>
      <c r="F1540" s="23" t="str">
        <f>IF('AccuValve Takeoff'!F1541="","",'AccuValve Takeoff'!F1541)</f>
        <v/>
      </c>
      <c r="G1540" s="23" t="str">
        <f>IF('AccuValve Takeoff'!R1541="","",'AccuValve Takeoff'!R1541)</f>
        <v/>
      </c>
      <c r="H1540" s="23" t="str">
        <f>IF('AccuValve Takeoff'!G1541="","",'AccuValve Takeoff'!G1541)</f>
        <v/>
      </c>
      <c r="I1540" s="23" t="str">
        <f>IF('AccuValve Takeoff'!H1541="","",'AccuValve Takeoff'!H1541)</f>
        <v/>
      </c>
      <c r="J1540" s="326" t="str">
        <f>IF('AccuValve Takeoff'!I1541="","",IF('AccuValve Takeoff'!I1541="Not Available","",'AccuValve Takeoff'!I1541))</f>
        <v/>
      </c>
      <c r="K1540" s="326" t="str">
        <f>IF('AccuValve Takeoff'!J1541="","",IF('AccuValve Takeoff'!J1541="Not Available","",'AccuValve Takeoff'!J1541))</f>
        <v/>
      </c>
      <c r="L1540" s="326" t="str">
        <f>IF('AccuValve Takeoff'!K1541="","",IF('AccuValve Takeoff'!K1541="Not Available","",'AccuValve Takeoff'!K1541))</f>
        <v/>
      </c>
      <c r="M1540" s="326" t="str">
        <f>IF('AccuValve Takeoff'!L1541="","",IF('AccuValve Takeoff'!L1541="Not Available","",'AccuValve Takeoff'!L1541))</f>
        <v/>
      </c>
      <c r="N1540" s="326" t="str">
        <f>IF('AccuValve Takeoff'!M1541="","",IF('AccuValve Takeoff'!M1541="Not Available","",'AccuValve Takeoff'!M1541))</f>
        <v/>
      </c>
      <c r="O1540" s="23" t="str">
        <f>IF('AccuValve Takeoff'!N1541="","",'AccuValve Takeoff'!N1541)</f>
        <v/>
      </c>
      <c r="P1540" s="23" t="str">
        <f>IF('AccuValve Takeoff'!O1541="","",'AccuValve Takeoff'!O1541)</f>
        <v/>
      </c>
      <c r="Q1540" s="23" t="str">
        <f>IF('AccuValve Takeoff'!P1541="","",'AccuValve Takeoff'!P1541)</f>
        <v/>
      </c>
      <c r="R1540" s="34" t="str">
        <f>IF('AccuValve Takeoff'!Q1541="","",'AccuValve Takeoff'!Q1541)</f>
        <v xml:space="preserve"> </v>
      </c>
      <c r="S1540" s="35" t="str">
        <f>'AccuValve Takeoff'!T1541</f>
        <v/>
      </c>
      <c r="T1540" s="35" t="str">
        <f>'AccuValve Takeoff'!U1541</f>
        <v/>
      </c>
      <c r="U1540" s="325" t="str">
        <f>'AccuValve Takeoff'!BC1541</f>
        <v/>
      </c>
      <c r="V1540" s="38"/>
      <c r="W1540" s="11"/>
      <c r="X1540" s="11"/>
      <c r="Y1540" s="11"/>
    </row>
    <row r="1541" spans="1:25" ht="20.100000000000001" customHeight="1" x14ac:dyDescent="0.2">
      <c r="A1541" s="12">
        <v>1533</v>
      </c>
      <c r="B1541" s="23" t="str">
        <f>IF('AccuValve Takeoff'!B1542="","",'AccuValve Takeoff'!B1542)</f>
        <v/>
      </c>
      <c r="C1541" s="45" t="str">
        <f>IF('AccuValve Takeoff'!C1542="","",'AccuValve Takeoff'!C1542)</f>
        <v/>
      </c>
      <c r="D1541" s="23" t="str">
        <f>IF('AccuValve Takeoff'!D1542="","",'AccuValve Takeoff'!D1542)</f>
        <v/>
      </c>
      <c r="E1541" s="23" t="str">
        <f>IF('AccuValve Takeoff'!S1542="","",'AccuValve Takeoff'!S1542)</f>
        <v/>
      </c>
      <c r="F1541" s="23" t="str">
        <f>IF('AccuValve Takeoff'!F1542="","",'AccuValve Takeoff'!F1542)</f>
        <v/>
      </c>
      <c r="G1541" s="23" t="str">
        <f>IF('AccuValve Takeoff'!R1542="","",'AccuValve Takeoff'!R1542)</f>
        <v/>
      </c>
      <c r="H1541" s="23" t="str">
        <f>IF('AccuValve Takeoff'!G1542="","",'AccuValve Takeoff'!G1542)</f>
        <v/>
      </c>
      <c r="I1541" s="23" t="str">
        <f>IF('AccuValve Takeoff'!H1542="","",'AccuValve Takeoff'!H1542)</f>
        <v/>
      </c>
      <c r="J1541" s="326" t="str">
        <f>IF('AccuValve Takeoff'!I1542="","",IF('AccuValve Takeoff'!I1542="Not Available","",'AccuValve Takeoff'!I1542))</f>
        <v/>
      </c>
      <c r="K1541" s="326" t="str">
        <f>IF('AccuValve Takeoff'!J1542="","",IF('AccuValve Takeoff'!J1542="Not Available","",'AccuValve Takeoff'!J1542))</f>
        <v/>
      </c>
      <c r="L1541" s="326" t="str">
        <f>IF('AccuValve Takeoff'!K1542="","",IF('AccuValve Takeoff'!K1542="Not Available","",'AccuValve Takeoff'!K1542))</f>
        <v/>
      </c>
      <c r="M1541" s="326" t="str">
        <f>IF('AccuValve Takeoff'!L1542="","",IF('AccuValve Takeoff'!L1542="Not Available","",'AccuValve Takeoff'!L1542))</f>
        <v/>
      </c>
      <c r="N1541" s="326" t="str">
        <f>IF('AccuValve Takeoff'!M1542="","",IF('AccuValve Takeoff'!M1542="Not Available","",'AccuValve Takeoff'!M1542))</f>
        <v/>
      </c>
      <c r="O1541" s="23" t="str">
        <f>IF('AccuValve Takeoff'!N1542="","",'AccuValve Takeoff'!N1542)</f>
        <v/>
      </c>
      <c r="P1541" s="23" t="str">
        <f>IF('AccuValve Takeoff'!O1542="","",'AccuValve Takeoff'!O1542)</f>
        <v/>
      </c>
      <c r="Q1541" s="23" t="str">
        <f>IF('AccuValve Takeoff'!P1542="","",'AccuValve Takeoff'!P1542)</f>
        <v/>
      </c>
      <c r="R1541" s="34" t="str">
        <f>IF('AccuValve Takeoff'!Q1542="","",'AccuValve Takeoff'!Q1542)</f>
        <v xml:space="preserve"> </v>
      </c>
      <c r="S1541" s="35" t="str">
        <f>'AccuValve Takeoff'!T1542</f>
        <v/>
      </c>
      <c r="T1541" s="35" t="str">
        <f>'AccuValve Takeoff'!U1542</f>
        <v/>
      </c>
      <c r="U1541" s="325" t="str">
        <f>'AccuValve Takeoff'!BC1542</f>
        <v/>
      </c>
      <c r="V1541" s="38"/>
      <c r="W1541" s="11"/>
      <c r="X1541" s="11"/>
      <c r="Y1541" s="11"/>
    </row>
    <row r="1542" spans="1:25" ht="20.100000000000001" customHeight="1" x14ac:dyDescent="0.2">
      <c r="A1542" s="12">
        <v>1534</v>
      </c>
      <c r="B1542" s="23" t="str">
        <f>IF('AccuValve Takeoff'!B1543="","",'AccuValve Takeoff'!B1543)</f>
        <v/>
      </c>
      <c r="C1542" s="45" t="str">
        <f>IF('AccuValve Takeoff'!C1543="","",'AccuValve Takeoff'!C1543)</f>
        <v/>
      </c>
      <c r="D1542" s="23" t="str">
        <f>IF('AccuValve Takeoff'!D1543="","",'AccuValve Takeoff'!D1543)</f>
        <v/>
      </c>
      <c r="E1542" s="23" t="str">
        <f>IF('AccuValve Takeoff'!S1543="","",'AccuValve Takeoff'!S1543)</f>
        <v/>
      </c>
      <c r="F1542" s="23" t="str">
        <f>IF('AccuValve Takeoff'!F1543="","",'AccuValve Takeoff'!F1543)</f>
        <v/>
      </c>
      <c r="G1542" s="23" t="str">
        <f>IF('AccuValve Takeoff'!R1543="","",'AccuValve Takeoff'!R1543)</f>
        <v/>
      </c>
      <c r="H1542" s="23" t="str">
        <f>IF('AccuValve Takeoff'!G1543="","",'AccuValve Takeoff'!G1543)</f>
        <v/>
      </c>
      <c r="I1542" s="23" t="str">
        <f>IF('AccuValve Takeoff'!H1543="","",'AccuValve Takeoff'!H1543)</f>
        <v/>
      </c>
      <c r="J1542" s="326" t="str">
        <f>IF('AccuValve Takeoff'!I1543="","",IF('AccuValve Takeoff'!I1543="Not Available","",'AccuValve Takeoff'!I1543))</f>
        <v/>
      </c>
      <c r="K1542" s="326" t="str">
        <f>IF('AccuValve Takeoff'!J1543="","",IF('AccuValve Takeoff'!J1543="Not Available","",'AccuValve Takeoff'!J1543))</f>
        <v/>
      </c>
      <c r="L1542" s="326" t="str">
        <f>IF('AccuValve Takeoff'!K1543="","",IF('AccuValve Takeoff'!K1543="Not Available","",'AccuValve Takeoff'!K1543))</f>
        <v/>
      </c>
      <c r="M1542" s="326" t="str">
        <f>IF('AccuValve Takeoff'!L1543="","",IF('AccuValve Takeoff'!L1543="Not Available","",'AccuValve Takeoff'!L1543))</f>
        <v/>
      </c>
      <c r="N1542" s="326" t="str">
        <f>IF('AccuValve Takeoff'!M1543="","",IF('AccuValve Takeoff'!M1543="Not Available","",'AccuValve Takeoff'!M1543))</f>
        <v/>
      </c>
      <c r="O1542" s="23" t="str">
        <f>IF('AccuValve Takeoff'!N1543="","",'AccuValve Takeoff'!N1543)</f>
        <v/>
      </c>
      <c r="P1542" s="23" t="str">
        <f>IF('AccuValve Takeoff'!O1543="","",'AccuValve Takeoff'!O1543)</f>
        <v/>
      </c>
      <c r="Q1542" s="23" t="str">
        <f>IF('AccuValve Takeoff'!P1543="","",'AccuValve Takeoff'!P1543)</f>
        <v/>
      </c>
      <c r="R1542" s="34" t="str">
        <f>IF('AccuValve Takeoff'!Q1543="","",'AccuValve Takeoff'!Q1543)</f>
        <v xml:space="preserve"> </v>
      </c>
      <c r="S1542" s="35" t="str">
        <f>'AccuValve Takeoff'!T1543</f>
        <v/>
      </c>
      <c r="T1542" s="35" t="str">
        <f>'AccuValve Takeoff'!U1543</f>
        <v/>
      </c>
      <c r="U1542" s="325" t="str">
        <f>'AccuValve Takeoff'!BC1543</f>
        <v/>
      </c>
      <c r="V1542" s="38"/>
      <c r="W1542" s="11"/>
      <c r="X1542" s="11"/>
      <c r="Y1542" s="11"/>
    </row>
    <row r="1543" spans="1:25" ht="20.100000000000001" customHeight="1" x14ac:dyDescent="0.2">
      <c r="A1543" s="12">
        <v>1535</v>
      </c>
      <c r="B1543" s="23" t="str">
        <f>IF('AccuValve Takeoff'!B1544="","",'AccuValve Takeoff'!B1544)</f>
        <v/>
      </c>
      <c r="C1543" s="45" t="str">
        <f>IF('AccuValve Takeoff'!C1544="","",'AccuValve Takeoff'!C1544)</f>
        <v/>
      </c>
      <c r="D1543" s="23" t="str">
        <f>IF('AccuValve Takeoff'!D1544="","",'AccuValve Takeoff'!D1544)</f>
        <v/>
      </c>
      <c r="E1543" s="23" t="str">
        <f>IF('AccuValve Takeoff'!S1544="","",'AccuValve Takeoff'!S1544)</f>
        <v/>
      </c>
      <c r="F1543" s="23" t="str">
        <f>IF('AccuValve Takeoff'!F1544="","",'AccuValve Takeoff'!F1544)</f>
        <v/>
      </c>
      <c r="G1543" s="23" t="str">
        <f>IF('AccuValve Takeoff'!R1544="","",'AccuValve Takeoff'!R1544)</f>
        <v/>
      </c>
      <c r="H1543" s="23" t="str">
        <f>IF('AccuValve Takeoff'!G1544="","",'AccuValve Takeoff'!G1544)</f>
        <v/>
      </c>
      <c r="I1543" s="23" t="str">
        <f>IF('AccuValve Takeoff'!H1544="","",'AccuValve Takeoff'!H1544)</f>
        <v/>
      </c>
      <c r="J1543" s="326" t="str">
        <f>IF('AccuValve Takeoff'!I1544="","",IF('AccuValve Takeoff'!I1544="Not Available","",'AccuValve Takeoff'!I1544))</f>
        <v/>
      </c>
      <c r="K1543" s="326" t="str">
        <f>IF('AccuValve Takeoff'!J1544="","",IF('AccuValve Takeoff'!J1544="Not Available","",'AccuValve Takeoff'!J1544))</f>
        <v/>
      </c>
      <c r="L1543" s="326" t="str">
        <f>IF('AccuValve Takeoff'!K1544="","",IF('AccuValve Takeoff'!K1544="Not Available","",'AccuValve Takeoff'!K1544))</f>
        <v/>
      </c>
      <c r="M1543" s="326" t="str">
        <f>IF('AccuValve Takeoff'!L1544="","",IF('AccuValve Takeoff'!L1544="Not Available","",'AccuValve Takeoff'!L1544))</f>
        <v/>
      </c>
      <c r="N1543" s="326" t="str">
        <f>IF('AccuValve Takeoff'!M1544="","",IF('AccuValve Takeoff'!M1544="Not Available","",'AccuValve Takeoff'!M1544))</f>
        <v/>
      </c>
      <c r="O1543" s="23" t="str">
        <f>IF('AccuValve Takeoff'!N1544="","",'AccuValve Takeoff'!N1544)</f>
        <v/>
      </c>
      <c r="P1543" s="23" t="str">
        <f>IF('AccuValve Takeoff'!O1544="","",'AccuValve Takeoff'!O1544)</f>
        <v/>
      </c>
      <c r="Q1543" s="23" t="str">
        <f>IF('AccuValve Takeoff'!P1544="","",'AccuValve Takeoff'!P1544)</f>
        <v/>
      </c>
      <c r="R1543" s="34" t="str">
        <f>IF('AccuValve Takeoff'!Q1544="","",'AccuValve Takeoff'!Q1544)</f>
        <v xml:space="preserve"> </v>
      </c>
      <c r="S1543" s="35" t="str">
        <f>'AccuValve Takeoff'!T1544</f>
        <v/>
      </c>
      <c r="T1543" s="35" t="str">
        <f>'AccuValve Takeoff'!U1544</f>
        <v/>
      </c>
      <c r="U1543" s="325" t="str">
        <f>'AccuValve Takeoff'!BC1544</f>
        <v/>
      </c>
      <c r="V1543" s="38"/>
      <c r="W1543" s="11"/>
      <c r="X1543" s="11"/>
      <c r="Y1543" s="11"/>
    </row>
    <row r="1544" spans="1:25" ht="20.100000000000001" customHeight="1" x14ac:dyDescent="0.2">
      <c r="A1544" s="12">
        <v>1536</v>
      </c>
      <c r="B1544" s="23" t="str">
        <f>IF('AccuValve Takeoff'!B1545="","",'AccuValve Takeoff'!B1545)</f>
        <v/>
      </c>
      <c r="C1544" s="45" t="str">
        <f>IF('AccuValve Takeoff'!C1545="","",'AccuValve Takeoff'!C1545)</f>
        <v/>
      </c>
      <c r="D1544" s="23" t="str">
        <f>IF('AccuValve Takeoff'!D1545="","",'AccuValve Takeoff'!D1545)</f>
        <v/>
      </c>
      <c r="E1544" s="23" t="str">
        <f>IF('AccuValve Takeoff'!S1545="","",'AccuValve Takeoff'!S1545)</f>
        <v/>
      </c>
      <c r="F1544" s="23" t="str">
        <f>IF('AccuValve Takeoff'!F1545="","",'AccuValve Takeoff'!F1545)</f>
        <v/>
      </c>
      <c r="G1544" s="23" t="str">
        <f>IF('AccuValve Takeoff'!R1545="","",'AccuValve Takeoff'!R1545)</f>
        <v/>
      </c>
      <c r="H1544" s="23" t="str">
        <f>IF('AccuValve Takeoff'!G1545="","",'AccuValve Takeoff'!G1545)</f>
        <v/>
      </c>
      <c r="I1544" s="23" t="str">
        <f>IF('AccuValve Takeoff'!H1545="","",'AccuValve Takeoff'!H1545)</f>
        <v/>
      </c>
      <c r="J1544" s="326" t="str">
        <f>IF('AccuValve Takeoff'!I1545="","",IF('AccuValve Takeoff'!I1545="Not Available","",'AccuValve Takeoff'!I1545))</f>
        <v/>
      </c>
      <c r="K1544" s="326" t="str">
        <f>IF('AccuValve Takeoff'!J1545="","",IF('AccuValve Takeoff'!J1545="Not Available","",'AccuValve Takeoff'!J1545))</f>
        <v/>
      </c>
      <c r="L1544" s="326" t="str">
        <f>IF('AccuValve Takeoff'!K1545="","",IF('AccuValve Takeoff'!K1545="Not Available","",'AccuValve Takeoff'!K1545))</f>
        <v/>
      </c>
      <c r="M1544" s="326" t="str">
        <f>IF('AccuValve Takeoff'!L1545="","",IF('AccuValve Takeoff'!L1545="Not Available","",'AccuValve Takeoff'!L1545))</f>
        <v/>
      </c>
      <c r="N1544" s="326" t="str">
        <f>IF('AccuValve Takeoff'!M1545="","",IF('AccuValve Takeoff'!M1545="Not Available","",'AccuValve Takeoff'!M1545))</f>
        <v/>
      </c>
      <c r="O1544" s="23" t="str">
        <f>IF('AccuValve Takeoff'!N1545="","",'AccuValve Takeoff'!N1545)</f>
        <v/>
      </c>
      <c r="P1544" s="23" t="str">
        <f>IF('AccuValve Takeoff'!O1545="","",'AccuValve Takeoff'!O1545)</f>
        <v/>
      </c>
      <c r="Q1544" s="23" t="str">
        <f>IF('AccuValve Takeoff'!P1545="","",'AccuValve Takeoff'!P1545)</f>
        <v/>
      </c>
      <c r="R1544" s="34" t="str">
        <f>IF('AccuValve Takeoff'!Q1545="","",'AccuValve Takeoff'!Q1545)</f>
        <v xml:space="preserve"> </v>
      </c>
      <c r="S1544" s="35" t="str">
        <f>'AccuValve Takeoff'!T1545</f>
        <v/>
      </c>
      <c r="T1544" s="35" t="str">
        <f>'AccuValve Takeoff'!U1545</f>
        <v/>
      </c>
      <c r="U1544" s="325" t="str">
        <f>'AccuValve Takeoff'!BC1545</f>
        <v/>
      </c>
      <c r="V1544" s="38"/>
      <c r="W1544" s="11"/>
      <c r="X1544" s="11"/>
      <c r="Y1544" s="11"/>
    </row>
    <row r="1545" spans="1:25" ht="20.100000000000001" customHeight="1" x14ac:dyDescent="0.2">
      <c r="A1545" s="12">
        <v>1537</v>
      </c>
      <c r="B1545" s="23" t="str">
        <f>IF('AccuValve Takeoff'!B1546="","",'AccuValve Takeoff'!B1546)</f>
        <v/>
      </c>
      <c r="C1545" s="45" t="str">
        <f>IF('AccuValve Takeoff'!C1546="","",'AccuValve Takeoff'!C1546)</f>
        <v/>
      </c>
      <c r="D1545" s="23" t="str">
        <f>IF('AccuValve Takeoff'!D1546="","",'AccuValve Takeoff'!D1546)</f>
        <v/>
      </c>
      <c r="E1545" s="23" t="str">
        <f>IF('AccuValve Takeoff'!S1546="","",'AccuValve Takeoff'!S1546)</f>
        <v/>
      </c>
      <c r="F1545" s="23" t="str">
        <f>IF('AccuValve Takeoff'!F1546="","",'AccuValve Takeoff'!F1546)</f>
        <v/>
      </c>
      <c r="G1545" s="23" t="str">
        <f>IF('AccuValve Takeoff'!R1546="","",'AccuValve Takeoff'!R1546)</f>
        <v/>
      </c>
      <c r="H1545" s="23" t="str">
        <f>IF('AccuValve Takeoff'!G1546="","",'AccuValve Takeoff'!G1546)</f>
        <v/>
      </c>
      <c r="I1545" s="23" t="str">
        <f>IF('AccuValve Takeoff'!H1546="","",'AccuValve Takeoff'!H1546)</f>
        <v/>
      </c>
      <c r="J1545" s="326" t="str">
        <f>IF('AccuValve Takeoff'!I1546="","",IF('AccuValve Takeoff'!I1546="Not Available","",'AccuValve Takeoff'!I1546))</f>
        <v/>
      </c>
      <c r="K1545" s="326" t="str">
        <f>IF('AccuValve Takeoff'!J1546="","",IF('AccuValve Takeoff'!J1546="Not Available","",'AccuValve Takeoff'!J1546))</f>
        <v/>
      </c>
      <c r="L1545" s="326" t="str">
        <f>IF('AccuValve Takeoff'!K1546="","",IF('AccuValve Takeoff'!K1546="Not Available","",'AccuValve Takeoff'!K1546))</f>
        <v/>
      </c>
      <c r="M1545" s="326" t="str">
        <f>IF('AccuValve Takeoff'!L1546="","",IF('AccuValve Takeoff'!L1546="Not Available","",'AccuValve Takeoff'!L1546))</f>
        <v/>
      </c>
      <c r="N1545" s="326" t="str">
        <f>IF('AccuValve Takeoff'!M1546="","",IF('AccuValve Takeoff'!M1546="Not Available","",'AccuValve Takeoff'!M1546))</f>
        <v/>
      </c>
      <c r="O1545" s="23" t="str">
        <f>IF('AccuValve Takeoff'!N1546="","",'AccuValve Takeoff'!N1546)</f>
        <v/>
      </c>
      <c r="P1545" s="23" t="str">
        <f>IF('AccuValve Takeoff'!O1546="","",'AccuValve Takeoff'!O1546)</f>
        <v/>
      </c>
      <c r="Q1545" s="23" t="str">
        <f>IF('AccuValve Takeoff'!P1546="","",'AccuValve Takeoff'!P1546)</f>
        <v/>
      </c>
      <c r="R1545" s="34" t="str">
        <f>IF('AccuValve Takeoff'!Q1546="","",'AccuValve Takeoff'!Q1546)</f>
        <v xml:space="preserve"> </v>
      </c>
      <c r="S1545" s="35" t="str">
        <f>'AccuValve Takeoff'!T1546</f>
        <v/>
      </c>
      <c r="T1545" s="35" t="str">
        <f>'AccuValve Takeoff'!U1546</f>
        <v/>
      </c>
      <c r="U1545" s="325" t="str">
        <f>'AccuValve Takeoff'!BC1546</f>
        <v/>
      </c>
      <c r="V1545" s="38"/>
      <c r="W1545" s="11"/>
      <c r="X1545" s="11"/>
      <c r="Y1545" s="11"/>
    </row>
    <row r="1546" spans="1:25" ht="20.100000000000001" customHeight="1" x14ac:dyDescent="0.2">
      <c r="A1546" s="12">
        <v>1538</v>
      </c>
      <c r="B1546" s="23" t="str">
        <f>IF('AccuValve Takeoff'!B1547="","",'AccuValve Takeoff'!B1547)</f>
        <v/>
      </c>
      <c r="C1546" s="45" t="str">
        <f>IF('AccuValve Takeoff'!C1547="","",'AccuValve Takeoff'!C1547)</f>
        <v/>
      </c>
      <c r="D1546" s="23" t="str">
        <f>IF('AccuValve Takeoff'!D1547="","",'AccuValve Takeoff'!D1547)</f>
        <v/>
      </c>
      <c r="E1546" s="23" t="str">
        <f>IF('AccuValve Takeoff'!S1547="","",'AccuValve Takeoff'!S1547)</f>
        <v/>
      </c>
      <c r="F1546" s="23" t="str">
        <f>IF('AccuValve Takeoff'!F1547="","",'AccuValve Takeoff'!F1547)</f>
        <v/>
      </c>
      <c r="G1546" s="23" t="str">
        <f>IF('AccuValve Takeoff'!R1547="","",'AccuValve Takeoff'!R1547)</f>
        <v/>
      </c>
      <c r="H1546" s="23" t="str">
        <f>IF('AccuValve Takeoff'!G1547="","",'AccuValve Takeoff'!G1547)</f>
        <v/>
      </c>
      <c r="I1546" s="23" t="str">
        <f>IF('AccuValve Takeoff'!H1547="","",'AccuValve Takeoff'!H1547)</f>
        <v/>
      </c>
      <c r="J1546" s="326" t="str">
        <f>IF('AccuValve Takeoff'!I1547="","",IF('AccuValve Takeoff'!I1547="Not Available","",'AccuValve Takeoff'!I1547))</f>
        <v/>
      </c>
      <c r="K1546" s="326" t="str">
        <f>IF('AccuValve Takeoff'!J1547="","",IF('AccuValve Takeoff'!J1547="Not Available","",'AccuValve Takeoff'!J1547))</f>
        <v/>
      </c>
      <c r="L1546" s="326" t="str">
        <f>IF('AccuValve Takeoff'!K1547="","",IF('AccuValve Takeoff'!K1547="Not Available","",'AccuValve Takeoff'!K1547))</f>
        <v/>
      </c>
      <c r="M1546" s="326" t="str">
        <f>IF('AccuValve Takeoff'!L1547="","",IF('AccuValve Takeoff'!L1547="Not Available","",'AccuValve Takeoff'!L1547))</f>
        <v/>
      </c>
      <c r="N1546" s="326" t="str">
        <f>IF('AccuValve Takeoff'!M1547="","",IF('AccuValve Takeoff'!M1547="Not Available","",'AccuValve Takeoff'!M1547))</f>
        <v/>
      </c>
      <c r="O1546" s="23" t="str">
        <f>IF('AccuValve Takeoff'!N1547="","",'AccuValve Takeoff'!N1547)</f>
        <v/>
      </c>
      <c r="P1546" s="23" t="str">
        <f>IF('AccuValve Takeoff'!O1547="","",'AccuValve Takeoff'!O1547)</f>
        <v/>
      </c>
      <c r="Q1546" s="23" t="str">
        <f>IF('AccuValve Takeoff'!P1547="","",'AccuValve Takeoff'!P1547)</f>
        <v/>
      </c>
      <c r="R1546" s="34" t="str">
        <f>IF('AccuValve Takeoff'!Q1547="","",'AccuValve Takeoff'!Q1547)</f>
        <v xml:space="preserve"> </v>
      </c>
      <c r="S1546" s="35" t="str">
        <f>'AccuValve Takeoff'!T1547</f>
        <v/>
      </c>
      <c r="T1546" s="35" t="str">
        <f>'AccuValve Takeoff'!U1547</f>
        <v/>
      </c>
      <c r="U1546" s="325" t="str">
        <f>'AccuValve Takeoff'!BC1547</f>
        <v/>
      </c>
      <c r="V1546" s="38"/>
      <c r="W1546" s="11"/>
      <c r="X1546" s="11"/>
      <c r="Y1546" s="11"/>
    </row>
    <row r="1547" spans="1:25" ht="20.100000000000001" customHeight="1" x14ac:dyDescent="0.2">
      <c r="A1547" s="12">
        <v>1539</v>
      </c>
      <c r="B1547" s="23" t="str">
        <f>IF('AccuValve Takeoff'!B1548="","",'AccuValve Takeoff'!B1548)</f>
        <v/>
      </c>
      <c r="C1547" s="45" t="str">
        <f>IF('AccuValve Takeoff'!C1548="","",'AccuValve Takeoff'!C1548)</f>
        <v/>
      </c>
      <c r="D1547" s="23" t="str">
        <f>IF('AccuValve Takeoff'!D1548="","",'AccuValve Takeoff'!D1548)</f>
        <v/>
      </c>
      <c r="E1547" s="23" t="str">
        <f>IF('AccuValve Takeoff'!S1548="","",'AccuValve Takeoff'!S1548)</f>
        <v/>
      </c>
      <c r="F1547" s="23" t="str">
        <f>IF('AccuValve Takeoff'!F1548="","",'AccuValve Takeoff'!F1548)</f>
        <v/>
      </c>
      <c r="G1547" s="23" t="str">
        <f>IF('AccuValve Takeoff'!R1548="","",'AccuValve Takeoff'!R1548)</f>
        <v/>
      </c>
      <c r="H1547" s="23" t="str">
        <f>IF('AccuValve Takeoff'!G1548="","",'AccuValve Takeoff'!G1548)</f>
        <v/>
      </c>
      <c r="I1547" s="23" t="str">
        <f>IF('AccuValve Takeoff'!H1548="","",'AccuValve Takeoff'!H1548)</f>
        <v/>
      </c>
      <c r="J1547" s="326" t="str">
        <f>IF('AccuValve Takeoff'!I1548="","",IF('AccuValve Takeoff'!I1548="Not Available","",'AccuValve Takeoff'!I1548))</f>
        <v/>
      </c>
      <c r="K1547" s="326" t="str">
        <f>IF('AccuValve Takeoff'!J1548="","",IF('AccuValve Takeoff'!J1548="Not Available","",'AccuValve Takeoff'!J1548))</f>
        <v/>
      </c>
      <c r="L1547" s="326" t="str">
        <f>IF('AccuValve Takeoff'!K1548="","",IF('AccuValve Takeoff'!K1548="Not Available","",'AccuValve Takeoff'!K1548))</f>
        <v/>
      </c>
      <c r="M1547" s="326" t="str">
        <f>IF('AccuValve Takeoff'!L1548="","",IF('AccuValve Takeoff'!L1548="Not Available","",'AccuValve Takeoff'!L1548))</f>
        <v/>
      </c>
      <c r="N1547" s="326" t="str">
        <f>IF('AccuValve Takeoff'!M1548="","",IF('AccuValve Takeoff'!M1548="Not Available","",'AccuValve Takeoff'!M1548))</f>
        <v/>
      </c>
      <c r="O1547" s="23" t="str">
        <f>IF('AccuValve Takeoff'!N1548="","",'AccuValve Takeoff'!N1548)</f>
        <v/>
      </c>
      <c r="P1547" s="23" t="str">
        <f>IF('AccuValve Takeoff'!O1548="","",'AccuValve Takeoff'!O1548)</f>
        <v/>
      </c>
      <c r="Q1547" s="23" t="str">
        <f>IF('AccuValve Takeoff'!P1548="","",'AccuValve Takeoff'!P1548)</f>
        <v/>
      </c>
      <c r="R1547" s="34" t="str">
        <f>IF('AccuValve Takeoff'!Q1548="","",'AccuValve Takeoff'!Q1548)</f>
        <v xml:space="preserve"> </v>
      </c>
      <c r="S1547" s="35" t="str">
        <f>'AccuValve Takeoff'!T1548</f>
        <v/>
      </c>
      <c r="T1547" s="35" t="str">
        <f>'AccuValve Takeoff'!U1548</f>
        <v/>
      </c>
      <c r="U1547" s="325" t="str">
        <f>'AccuValve Takeoff'!BC1548</f>
        <v/>
      </c>
      <c r="V1547" s="38"/>
      <c r="W1547" s="11"/>
      <c r="X1547" s="11"/>
      <c r="Y1547" s="11"/>
    </row>
    <row r="1548" spans="1:25" ht="20.100000000000001" customHeight="1" x14ac:dyDescent="0.2">
      <c r="A1548" s="12">
        <v>1540</v>
      </c>
      <c r="B1548" s="23" t="str">
        <f>IF('AccuValve Takeoff'!B1549="","",'AccuValve Takeoff'!B1549)</f>
        <v/>
      </c>
      <c r="C1548" s="45" t="str">
        <f>IF('AccuValve Takeoff'!C1549="","",'AccuValve Takeoff'!C1549)</f>
        <v/>
      </c>
      <c r="D1548" s="23" t="str">
        <f>IF('AccuValve Takeoff'!D1549="","",'AccuValve Takeoff'!D1549)</f>
        <v/>
      </c>
      <c r="E1548" s="23" t="str">
        <f>IF('AccuValve Takeoff'!S1549="","",'AccuValve Takeoff'!S1549)</f>
        <v/>
      </c>
      <c r="F1548" s="23" t="str">
        <f>IF('AccuValve Takeoff'!F1549="","",'AccuValve Takeoff'!F1549)</f>
        <v/>
      </c>
      <c r="G1548" s="23" t="str">
        <f>IF('AccuValve Takeoff'!R1549="","",'AccuValve Takeoff'!R1549)</f>
        <v/>
      </c>
      <c r="H1548" s="23" t="str">
        <f>IF('AccuValve Takeoff'!G1549="","",'AccuValve Takeoff'!G1549)</f>
        <v/>
      </c>
      <c r="I1548" s="23" t="str">
        <f>IF('AccuValve Takeoff'!H1549="","",'AccuValve Takeoff'!H1549)</f>
        <v/>
      </c>
      <c r="J1548" s="326" t="str">
        <f>IF('AccuValve Takeoff'!I1549="","",IF('AccuValve Takeoff'!I1549="Not Available","",'AccuValve Takeoff'!I1549))</f>
        <v/>
      </c>
      <c r="K1548" s="326" t="str">
        <f>IF('AccuValve Takeoff'!J1549="","",IF('AccuValve Takeoff'!J1549="Not Available","",'AccuValve Takeoff'!J1549))</f>
        <v/>
      </c>
      <c r="L1548" s="326" t="str">
        <f>IF('AccuValve Takeoff'!K1549="","",IF('AccuValve Takeoff'!K1549="Not Available","",'AccuValve Takeoff'!K1549))</f>
        <v/>
      </c>
      <c r="M1548" s="326" t="str">
        <f>IF('AccuValve Takeoff'!L1549="","",IF('AccuValve Takeoff'!L1549="Not Available","",'AccuValve Takeoff'!L1549))</f>
        <v/>
      </c>
      <c r="N1548" s="326" t="str">
        <f>IF('AccuValve Takeoff'!M1549="","",IF('AccuValve Takeoff'!M1549="Not Available","",'AccuValve Takeoff'!M1549))</f>
        <v/>
      </c>
      <c r="O1548" s="23" t="str">
        <f>IF('AccuValve Takeoff'!N1549="","",'AccuValve Takeoff'!N1549)</f>
        <v/>
      </c>
      <c r="P1548" s="23" t="str">
        <f>IF('AccuValve Takeoff'!O1549="","",'AccuValve Takeoff'!O1549)</f>
        <v/>
      </c>
      <c r="Q1548" s="23" t="str">
        <f>IF('AccuValve Takeoff'!P1549="","",'AccuValve Takeoff'!P1549)</f>
        <v/>
      </c>
      <c r="R1548" s="34" t="str">
        <f>IF('AccuValve Takeoff'!Q1549="","",'AccuValve Takeoff'!Q1549)</f>
        <v xml:space="preserve"> </v>
      </c>
      <c r="S1548" s="35" t="str">
        <f>'AccuValve Takeoff'!T1549</f>
        <v/>
      </c>
      <c r="T1548" s="35" t="str">
        <f>'AccuValve Takeoff'!U1549</f>
        <v/>
      </c>
      <c r="U1548" s="325" t="str">
        <f>'AccuValve Takeoff'!BC1549</f>
        <v/>
      </c>
      <c r="V1548" s="38"/>
      <c r="W1548" s="11"/>
      <c r="X1548" s="11"/>
      <c r="Y1548" s="11"/>
    </row>
    <row r="1549" spans="1:25" ht="20.100000000000001" customHeight="1" x14ac:dyDescent="0.2">
      <c r="A1549" s="12">
        <v>1541</v>
      </c>
      <c r="B1549" s="23" t="str">
        <f>IF('AccuValve Takeoff'!B1550="","",'AccuValve Takeoff'!B1550)</f>
        <v/>
      </c>
      <c r="C1549" s="45" t="str">
        <f>IF('AccuValve Takeoff'!C1550="","",'AccuValve Takeoff'!C1550)</f>
        <v/>
      </c>
      <c r="D1549" s="23" t="str">
        <f>IF('AccuValve Takeoff'!D1550="","",'AccuValve Takeoff'!D1550)</f>
        <v/>
      </c>
      <c r="E1549" s="23" t="str">
        <f>IF('AccuValve Takeoff'!S1550="","",'AccuValve Takeoff'!S1550)</f>
        <v/>
      </c>
      <c r="F1549" s="23" t="str">
        <f>IF('AccuValve Takeoff'!F1550="","",'AccuValve Takeoff'!F1550)</f>
        <v/>
      </c>
      <c r="G1549" s="23" t="str">
        <f>IF('AccuValve Takeoff'!R1550="","",'AccuValve Takeoff'!R1550)</f>
        <v/>
      </c>
      <c r="H1549" s="23" t="str">
        <f>IF('AccuValve Takeoff'!G1550="","",'AccuValve Takeoff'!G1550)</f>
        <v/>
      </c>
      <c r="I1549" s="23" t="str">
        <f>IF('AccuValve Takeoff'!H1550="","",'AccuValve Takeoff'!H1550)</f>
        <v/>
      </c>
      <c r="J1549" s="326" t="str">
        <f>IF('AccuValve Takeoff'!I1550="","",IF('AccuValve Takeoff'!I1550="Not Available","",'AccuValve Takeoff'!I1550))</f>
        <v/>
      </c>
      <c r="K1549" s="326" t="str">
        <f>IF('AccuValve Takeoff'!J1550="","",IF('AccuValve Takeoff'!J1550="Not Available","",'AccuValve Takeoff'!J1550))</f>
        <v/>
      </c>
      <c r="L1549" s="326" t="str">
        <f>IF('AccuValve Takeoff'!K1550="","",IF('AccuValve Takeoff'!K1550="Not Available","",'AccuValve Takeoff'!K1550))</f>
        <v/>
      </c>
      <c r="M1549" s="326" t="str">
        <f>IF('AccuValve Takeoff'!L1550="","",IF('AccuValve Takeoff'!L1550="Not Available","",'AccuValve Takeoff'!L1550))</f>
        <v/>
      </c>
      <c r="N1549" s="326" t="str">
        <f>IF('AccuValve Takeoff'!M1550="","",IF('AccuValve Takeoff'!M1550="Not Available","",'AccuValve Takeoff'!M1550))</f>
        <v/>
      </c>
      <c r="O1549" s="23" t="str">
        <f>IF('AccuValve Takeoff'!N1550="","",'AccuValve Takeoff'!N1550)</f>
        <v/>
      </c>
      <c r="P1549" s="23" t="str">
        <f>IF('AccuValve Takeoff'!O1550="","",'AccuValve Takeoff'!O1550)</f>
        <v/>
      </c>
      <c r="Q1549" s="23" t="str">
        <f>IF('AccuValve Takeoff'!P1550="","",'AccuValve Takeoff'!P1550)</f>
        <v/>
      </c>
      <c r="R1549" s="34" t="str">
        <f>IF('AccuValve Takeoff'!Q1550="","",'AccuValve Takeoff'!Q1550)</f>
        <v xml:space="preserve"> </v>
      </c>
      <c r="S1549" s="35" t="str">
        <f>'AccuValve Takeoff'!T1550</f>
        <v/>
      </c>
      <c r="T1549" s="35" t="str">
        <f>'AccuValve Takeoff'!U1550</f>
        <v/>
      </c>
      <c r="U1549" s="325" t="str">
        <f>'AccuValve Takeoff'!BC1550</f>
        <v/>
      </c>
      <c r="V1549" s="38"/>
      <c r="W1549" s="11"/>
      <c r="X1549" s="11"/>
      <c r="Y1549" s="11"/>
    </row>
    <row r="1550" spans="1:25" ht="20.100000000000001" customHeight="1" x14ac:dyDescent="0.2">
      <c r="A1550" s="12">
        <v>1542</v>
      </c>
      <c r="B1550" s="23" t="str">
        <f>IF('AccuValve Takeoff'!B1551="","",'AccuValve Takeoff'!B1551)</f>
        <v/>
      </c>
      <c r="C1550" s="45" t="str">
        <f>IF('AccuValve Takeoff'!C1551="","",'AccuValve Takeoff'!C1551)</f>
        <v/>
      </c>
      <c r="D1550" s="23" t="str">
        <f>IF('AccuValve Takeoff'!D1551="","",'AccuValve Takeoff'!D1551)</f>
        <v/>
      </c>
      <c r="E1550" s="23" t="str">
        <f>IF('AccuValve Takeoff'!S1551="","",'AccuValve Takeoff'!S1551)</f>
        <v/>
      </c>
      <c r="F1550" s="23" t="str">
        <f>IF('AccuValve Takeoff'!F1551="","",'AccuValve Takeoff'!F1551)</f>
        <v/>
      </c>
      <c r="G1550" s="23" t="str">
        <f>IF('AccuValve Takeoff'!R1551="","",'AccuValve Takeoff'!R1551)</f>
        <v/>
      </c>
      <c r="H1550" s="23" t="str">
        <f>IF('AccuValve Takeoff'!G1551="","",'AccuValve Takeoff'!G1551)</f>
        <v/>
      </c>
      <c r="I1550" s="23" t="str">
        <f>IF('AccuValve Takeoff'!H1551="","",'AccuValve Takeoff'!H1551)</f>
        <v/>
      </c>
      <c r="J1550" s="326" t="str">
        <f>IF('AccuValve Takeoff'!I1551="","",IF('AccuValve Takeoff'!I1551="Not Available","",'AccuValve Takeoff'!I1551))</f>
        <v/>
      </c>
      <c r="K1550" s="326" t="str">
        <f>IF('AccuValve Takeoff'!J1551="","",IF('AccuValve Takeoff'!J1551="Not Available","",'AccuValve Takeoff'!J1551))</f>
        <v/>
      </c>
      <c r="L1550" s="326" t="str">
        <f>IF('AccuValve Takeoff'!K1551="","",IF('AccuValve Takeoff'!K1551="Not Available","",'AccuValve Takeoff'!K1551))</f>
        <v/>
      </c>
      <c r="M1550" s="326" t="str">
        <f>IF('AccuValve Takeoff'!L1551="","",IF('AccuValve Takeoff'!L1551="Not Available","",'AccuValve Takeoff'!L1551))</f>
        <v/>
      </c>
      <c r="N1550" s="326" t="str">
        <f>IF('AccuValve Takeoff'!M1551="","",IF('AccuValve Takeoff'!M1551="Not Available","",'AccuValve Takeoff'!M1551))</f>
        <v/>
      </c>
      <c r="O1550" s="23" t="str">
        <f>IF('AccuValve Takeoff'!N1551="","",'AccuValve Takeoff'!N1551)</f>
        <v/>
      </c>
      <c r="P1550" s="23" t="str">
        <f>IF('AccuValve Takeoff'!O1551="","",'AccuValve Takeoff'!O1551)</f>
        <v/>
      </c>
      <c r="Q1550" s="23" t="str">
        <f>IF('AccuValve Takeoff'!P1551="","",'AccuValve Takeoff'!P1551)</f>
        <v/>
      </c>
      <c r="R1550" s="34" t="str">
        <f>IF('AccuValve Takeoff'!Q1551="","",'AccuValve Takeoff'!Q1551)</f>
        <v xml:space="preserve"> </v>
      </c>
      <c r="S1550" s="35" t="str">
        <f>'AccuValve Takeoff'!T1551</f>
        <v/>
      </c>
      <c r="T1550" s="35" t="str">
        <f>'AccuValve Takeoff'!U1551</f>
        <v/>
      </c>
      <c r="U1550" s="325" t="str">
        <f>'AccuValve Takeoff'!BC1551</f>
        <v/>
      </c>
      <c r="V1550" s="38"/>
      <c r="W1550" s="11"/>
      <c r="X1550" s="11"/>
      <c r="Y1550" s="11"/>
    </row>
    <row r="1551" spans="1:25" ht="20.100000000000001" customHeight="1" x14ac:dyDescent="0.2">
      <c r="A1551" s="12">
        <v>1543</v>
      </c>
      <c r="B1551" s="23" t="str">
        <f>IF('AccuValve Takeoff'!B1552="","",'AccuValve Takeoff'!B1552)</f>
        <v/>
      </c>
      <c r="C1551" s="45" t="str">
        <f>IF('AccuValve Takeoff'!C1552="","",'AccuValve Takeoff'!C1552)</f>
        <v/>
      </c>
      <c r="D1551" s="23" t="str">
        <f>IF('AccuValve Takeoff'!D1552="","",'AccuValve Takeoff'!D1552)</f>
        <v/>
      </c>
      <c r="E1551" s="23" t="str">
        <f>IF('AccuValve Takeoff'!S1552="","",'AccuValve Takeoff'!S1552)</f>
        <v/>
      </c>
      <c r="F1551" s="23" t="str">
        <f>IF('AccuValve Takeoff'!F1552="","",'AccuValve Takeoff'!F1552)</f>
        <v/>
      </c>
      <c r="G1551" s="23" t="str">
        <f>IF('AccuValve Takeoff'!R1552="","",'AccuValve Takeoff'!R1552)</f>
        <v/>
      </c>
      <c r="H1551" s="23" t="str">
        <f>IF('AccuValve Takeoff'!G1552="","",'AccuValve Takeoff'!G1552)</f>
        <v/>
      </c>
      <c r="I1551" s="23" t="str">
        <f>IF('AccuValve Takeoff'!H1552="","",'AccuValve Takeoff'!H1552)</f>
        <v/>
      </c>
      <c r="J1551" s="326" t="str">
        <f>IF('AccuValve Takeoff'!I1552="","",IF('AccuValve Takeoff'!I1552="Not Available","",'AccuValve Takeoff'!I1552))</f>
        <v/>
      </c>
      <c r="K1551" s="326" t="str">
        <f>IF('AccuValve Takeoff'!J1552="","",IF('AccuValve Takeoff'!J1552="Not Available","",'AccuValve Takeoff'!J1552))</f>
        <v/>
      </c>
      <c r="L1551" s="326" t="str">
        <f>IF('AccuValve Takeoff'!K1552="","",IF('AccuValve Takeoff'!K1552="Not Available","",'AccuValve Takeoff'!K1552))</f>
        <v/>
      </c>
      <c r="M1551" s="326" t="str">
        <f>IF('AccuValve Takeoff'!L1552="","",IF('AccuValve Takeoff'!L1552="Not Available","",'AccuValve Takeoff'!L1552))</f>
        <v/>
      </c>
      <c r="N1551" s="326" t="str">
        <f>IF('AccuValve Takeoff'!M1552="","",IF('AccuValve Takeoff'!M1552="Not Available","",'AccuValve Takeoff'!M1552))</f>
        <v/>
      </c>
      <c r="O1551" s="23" t="str">
        <f>IF('AccuValve Takeoff'!N1552="","",'AccuValve Takeoff'!N1552)</f>
        <v/>
      </c>
      <c r="P1551" s="23" t="str">
        <f>IF('AccuValve Takeoff'!O1552="","",'AccuValve Takeoff'!O1552)</f>
        <v/>
      </c>
      <c r="Q1551" s="23" t="str">
        <f>IF('AccuValve Takeoff'!P1552="","",'AccuValve Takeoff'!P1552)</f>
        <v/>
      </c>
      <c r="R1551" s="34" t="str">
        <f>IF('AccuValve Takeoff'!Q1552="","",'AccuValve Takeoff'!Q1552)</f>
        <v xml:space="preserve"> </v>
      </c>
      <c r="S1551" s="35" t="str">
        <f>'AccuValve Takeoff'!T1552</f>
        <v/>
      </c>
      <c r="T1551" s="35" t="str">
        <f>'AccuValve Takeoff'!U1552</f>
        <v/>
      </c>
      <c r="U1551" s="325" t="str">
        <f>'AccuValve Takeoff'!BC1552</f>
        <v/>
      </c>
      <c r="V1551" s="38"/>
      <c r="W1551" s="11"/>
      <c r="X1551" s="11"/>
      <c r="Y1551" s="11"/>
    </row>
    <row r="1552" spans="1:25" ht="20.100000000000001" customHeight="1" x14ac:dyDescent="0.2">
      <c r="A1552" s="12">
        <v>1544</v>
      </c>
      <c r="B1552" s="23" t="str">
        <f>IF('AccuValve Takeoff'!B1553="","",'AccuValve Takeoff'!B1553)</f>
        <v/>
      </c>
      <c r="C1552" s="45" t="str">
        <f>IF('AccuValve Takeoff'!C1553="","",'AccuValve Takeoff'!C1553)</f>
        <v/>
      </c>
      <c r="D1552" s="23" t="str">
        <f>IF('AccuValve Takeoff'!D1553="","",'AccuValve Takeoff'!D1553)</f>
        <v/>
      </c>
      <c r="E1552" s="23" t="str">
        <f>IF('AccuValve Takeoff'!S1553="","",'AccuValve Takeoff'!S1553)</f>
        <v/>
      </c>
      <c r="F1552" s="23" t="str">
        <f>IF('AccuValve Takeoff'!F1553="","",'AccuValve Takeoff'!F1553)</f>
        <v/>
      </c>
      <c r="G1552" s="23" t="str">
        <f>IF('AccuValve Takeoff'!R1553="","",'AccuValve Takeoff'!R1553)</f>
        <v/>
      </c>
      <c r="H1552" s="23" t="str">
        <f>IF('AccuValve Takeoff'!G1553="","",'AccuValve Takeoff'!G1553)</f>
        <v/>
      </c>
      <c r="I1552" s="23" t="str">
        <f>IF('AccuValve Takeoff'!H1553="","",'AccuValve Takeoff'!H1553)</f>
        <v/>
      </c>
      <c r="J1552" s="326" t="str">
        <f>IF('AccuValve Takeoff'!I1553="","",IF('AccuValve Takeoff'!I1553="Not Available","",'AccuValve Takeoff'!I1553))</f>
        <v/>
      </c>
      <c r="K1552" s="326" t="str">
        <f>IF('AccuValve Takeoff'!J1553="","",IF('AccuValve Takeoff'!J1553="Not Available","",'AccuValve Takeoff'!J1553))</f>
        <v/>
      </c>
      <c r="L1552" s="326" t="str">
        <f>IF('AccuValve Takeoff'!K1553="","",IF('AccuValve Takeoff'!K1553="Not Available","",'AccuValve Takeoff'!K1553))</f>
        <v/>
      </c>
      <c r="M1552" s="326" t="str">
        <f>IF('AccuValve Takeoff'!L1553="","",IF('AccuValve Takeoff'!L1553="Not Available","",'AccuValve Takeoff'!L1553))</f>
        <v/>
      </c>
      <c r="N1552" s="326" t="str">
        <f>IF('AccuValve Takeoff'!M1553="","",IF('AccuValve Takeoff'!M1553="Not Available","",'AccuValve Takeoff'!M1553))</f>
        <v/>
      </c>
      <c r="O1552" s="23" t="str">
        <f>IF('AccuValve Takeoff'!N1553="","",'AccuValve Takeoff'!N1553)</f>
        <v/>
      </c>
      <c r="P1552" s="23" t="str">
        <f>IF('AccuValve Takeoff'!O1553="","",'AccuValve Takeoff'!O1553)</f>
        <v/>
      </c>
      <c r="Q1552" s="23" t="str">
        <f>IF('AccuValve Takeoff'!P1553="","",'AccuValve Takeoff'!P1553)</f>
        <v/>
      </c>
      <c r="R1552" s="34" t="str">
        <f>IF('AccuValve Takeoff'!Q1553="","",'AccuValve Takeoff'!Q1553)</f>
        <v xml:space="preserve"> </v>
      </c>
      <c r="S1552" s="35" t="str">
        <f>'AccuValve Takeoff'!T1553</f>
        <v/>
      </c>
      <c r="T1552" s="35" t="str">
        <f>'AccuValve Takeoff'!U1553</f>
        <v/>
      </c>
      <c r="U1552" s="325" t="str">
        <f>'AccuValve Takeoff'!BC1553</f>
        <v/>
      </c>
      <c r="V1552" s="38"/>
      <c r="W1552" s="11"/>
      <c r="X1552" s="11"/>
      <c r="Y1552" s="11"/>
    </row>
    <row r="1553" spans="1:25" ht="20.100000000000001" customHeight="1" x14ac:dyDescent="0.2">
      <c r="A1553" s="12">
        <v>1545</v>
      </c>
      <c r="B1553" s="23" t="str">
        <f>IF('AccuValve Takeoff'!B1554="","",'AccuValve Takeoff'!B1554)</f>
        <v/>
      </c>
      <c r="C1553" s="45" t="str">
        <f>IF('AccuValve Takeoff'!C1554="","",'AccuValve Takeoff'!C1554)</f>
        <v/>
      </c>
      <c r="D1553" s="23" t="str">
        <f>IF('AccuValve Takeoff'!D1554="","",'AccuValve Takeoff'!D1554)</f>
        <v/>
      </c>
      <c r="E1553" s="23" t="str">
        <f>IF('AccuValve Takeoff'!S1554="","",'AccuValve Takeoff'!S1554)</f>
        <v/>
      </c>
      <c r="F1553" s="23" t="str">
        <f>IF('AccuValve Takeoff'!F1554="","",'AccuValve Takeoff'!F1554)</f>
        <v/>
      </c>
      <c r="G1553" s="23" t="str">
        <f>IF('AccuValve Takeoff'!R1554="","",'AccuValve Takeoff'!R1554)</f>
        <v/>
      </c>
      <c r="H1553" s="23" t="str">
        <f>IF('AccuValve Takeoff'!G1554="","",'AccuValve Takeoff'!G1554)</f>
        <v/>
      </c>
      <c r="I1553" s="23" t="str">
        <f>IF('AccuValve Takeoff'!H1554="","",'AccuValve Takeoff'!H1554)</f>
        <v/>
      </c>
      <c r="J1553" s="326" t="str">
        <f>IF('AccuValve Takeoff'!I1554="","",IF('AccuValve Takeoff'!I1554="Not Available","",'AccuValve Takeoff'!I1554))</f>
        <v/>
      </c>
      <c r="K1553" s="326" t="str">
        <f>IF('AccuValve Takeoff'!J1554="","",IF('AccuValve Takeoff'!J1554="Not Available","",'AccuValve Takeoff'!J1554))</f>
        <v/>
      </c>
      <c r="L1553" s="326" t="str">
        <f>IF('AccuValve Takeoff'!K1554="","",IF('AccuValve Takeoff'!K1554="Not Available","",'AccuValve Takeoff'!K1554))</f>
        <v/>
      </c>
      <c r="M1553" s="326" t="str">
        <f>IF('AccuValve Takeoff'!L1554="","",IF('AccuValve Takeoff'!L1554="Not Available","",'AccuValve Takeoff'!L1554))</f>
        <v/>
      </c>
      <c r="N1553" s="326" t="str">
        <f>IF('AccuValve Takeoff'!M1554="","",IF('AccuValve Takeoff'!M1554="Not Available","",'AccuValve Takeoff'!M1554))</f>
        <v/>
      </c>
      <c r="O1553" s="23" t="str">
        <f>IF('AccuValve Takeoff'!N1554="","",'AccuValve Takeoff'!N1554)</f>
        <v/>
      </c>
      <c r="P1553" s="23" t="str">
        <f>IF('AccuValve Takeoff'!O1554="","",'AccuValve Takeoff'!O1554)</f>
        <v/>
      </c>
      <c r="Q1553" s="23" t="str">
        <f>IF('AccuValve Takeoff'!P1554="","",'AccuValve Takeoff'!P1554)</f>
        <v/>
      </c>
      <c r="R1553" s="34" t="str">
        <f>IF('AccuValve Takeoff'!Q1554="","",'AccuValve Takeoff'!Q1554)</f>
        <v xml:space="preserve"> </v>
      </c>
      <c r="S1553" s="35" t="str">
        <f>'AccuValve Takeoff'!T1554</f>
        <v/>
      </c>
      <c r="T1553" s="35" t="str">
        <f>'AccuValve Takeoff'!U1554</f>
        <v/>
      </c>
      <c r="U1553" s="325" t="str">
        <f>'AccuValve Takeoff'!BC1554</f>
        <v/>
      </c>
      <c r="V1553" s="38"/>
      <c r="W1553" s="11"/>
      <c r="X1553" s="11"/>
      <c r="Y1553" s="11"/>
    </row>
    <row r="1554" spans="1:25" ht="20.100000000000001" customHeight="1" x14ac:dyDescent="0.2">
      <c r="A1554" s="12">
        <v>1546</v>
      </c>
      <c r="B1554" s="23" t="str">
        <f>IF('AccuValve Takeoff'!B1555="","",'AccuValve Takeoff'!B1555)</f>
        <v/>
      </c>
      <c r="C1554" s="45" t="str">
        <f>IF('AccuValve Takeoff'!C1555="","",'AccuValve Takeoff'!C1555)</f>
        <v/>
      </c>
      <c r="D1554" s="23" t="str">
        <f>IF('AccuValve Takeoff'!D1555="","",'AccuValve Takeoff'!D1555)</f>
        <v/>
      </c>
      <c r="E1554" s="23" t="str">
        <f>IF('AccuValve Takeoff'!S1555="","",'AccuValve Takeoff'!S1555)</f>
        <v/>
      </c>
      <c r="F1554" s="23" t="str">
        <f>IF('AccuValve Takeoff'!F1555="","",'AccuValve Takeoff'!F1555)</f>
        <v/>
      </c>
      <c r="G1554" s="23" t="str">
        <f>IF('AccuValve Takeoff'!R1555="","",'AccuValve Takeoff'!R1555)</f>
        <v/>
      </c>
      <c r="H1554" s="23" t="str">
        <f>IF('AccuValve Takeoff'!G1555="","",'AccuValve Takeoff'!G1555)</f>
        <v/>
      </c>
      <c r="I1554" s="23" t="str">
        <f>IF('AccuValve Takeoff'!H1555="","",'AccuValve Takeoff'!H1555)</f>
        <v/>
      </c>
      <c r="J1554" s="326" t="str">
        <f>IF('AccuValve Takeoff'!I1555="","",IF('AccuValve Takeoff'!I1555="Not Available","",'AccuValve Takeoff'!I1555))</f>
        <v/>
      </c>
      <c r="K1554" s="326" t="str">
        <f>IF('AccuValve Takeoff'!J1555="","",IF('AccuValve Takeoff'!J1555="Not Available","",'AccuValve Takeoff'!J1555))</f>
        <v/>
      </c>
      <c r="L1554" s="326" t="str">
        <f>IF('AccuValve Takeoff'!K1555="","",IF('AccuValve Takeoff'!K1555="Not Available","",'AccuValve Takeoff'!K1555))</f>
        <v/>
      </c>
      <c r="M1554" s="326" t="str">
        <f>IF('AccuValve Takeoff'!L1555="","",IF('AccuValve Takeoff'!L1555="Not Available","",'AccuValve Takeoff'!L1555))</f>
        <v/>
      </c>
      <c r="N1554" s="326" t="str">
        <f>IF('AccuValve Takeoff'!M1555="","",IF('AccuValve Takeoff'!M1555="Not Available","",'AccuValve Takeoff'!M1555))</f>
        <v/>
      </c>
      <c r="O1554" s="23" t="str">
        <f>IF('AccuValve Takeoff'!N1555="","",'AccuValve Takeoff'!N1555)</f>
        <v/>
      </c>
      <c r="P1554" s="23" t="str">
        <f>IF('AccuValve Takeoff'!O1555="","",'AccuValve Takeoff'!O1555)</f>
        <v/>
      </c>
      <c r="Q1554" s="23" t="str">
        <f>IF('AccuValve Takeoff'!P1555="","",'AccuValve Takeoff'!P1555)</f>
        <v/>
      </c>
      <c r="R1554" s="34" t="str">
        <f>IF('AccuValve Takeoff'!Q1555="","",'AccuValve Takeoff'!Q1555)</f>
        <v xml:space="preserve"> </v>
      </c>
      <c r="S1554" s="35" t="str">
        <f>'AccuValve Takeoff'!T1555</f>
        <v/>
      </c>
      <c r="T1554" s="35" t="str">
        <f>'AccuValve Takeoff'!U1555</f>
        <v/>
      </c>
      <c r="U1554" s="325" t="str">
        <f>'AccuValve Takeoff'!BC1555</f>
        <v/>
      </c>
      <c r="V1554" s="38"/>
      <c r="W1554" s="11"/>
      <c r="X1554" s="11"/>
      <c r="Y1554" s="11"/>
    </row>
    <row r="1555" spans="1:25" ht="20.100000000000001" customHeight="1" x14ac:dyDescent="0.2">
      <c r="A1555" s="12">
        <v>1547</v>
      </c>
      <c r="B1555" s="23" t="str">
        <f>IF('AccuValve Takeoff'!B1556="","",'AccuValve Takeoff'!B1556)</f>
        <v/>
      </c>
      <c r="C1555" s="45" t="str">
        <f>IF('AccuValve Takeoff'!C1556="","",'AccuValve Takeoff'!C1556)</f>
        <v/>
      </c>
      <c r="D1555" s="23" t="str">
        <f>IF('AccuValve Takeoff'!D1556="","",'AccuValve Takeoff'!D1556)</f>
        <v/>
      </c>
      <c r="E1555" s="23" t="str">
        <f>IF('AccuValve Takeoff'!S1556="","",'AccuValve Takeoff'!S1556)</f>
        <v/>
      </c>
      <c r="F1555" s="23" t="str">
        <f>IF('AccuValve Takeoff'!F1556="","",'AccuValve Takeoff'!F1556)</f>
        <v/>
      </c>
      <c r="G1555" s="23" t="str">
        <f>IF('AccuValve Takeoff'!R1556="","",'AccuValve Takeoff'!R1556)</f>
        <v/>
      </c>
      <c r="H1555" s="23" t="str">
        <f>IF('AccuValve Takeoff'!G1556="","",'AccuValve Takeoff'!G1556)</f>
        <v/>
      </c>
      <c r="I1555" s="23" t="str">
        <f>IF('AccuValve Takeoff'!H1556="","",'AccuValve Takeoff'!H1556)</f>
        <v/>
      </c>
      <c r="J1555" s="326" t="str">
        <f>IF('AccuValve Takeoff'!I1556="","",IF('AccuValve Takeoff'!I1556="Not Available","",'AccuValve Takeoff'!I1556))</f>
        <v/>
      </c>
      <c r="K1555" s="326" t="str">
        <f>IF('AccuValve Takeoff'!J1556="","",IF('AccuValve Takeoff'!J1556="Not Available","",'AccuValve Takeoff'!J1556))</f>
        <v/>
      </c>
      <c r="L1555" s="326" t="str">
        <f>IF('AccuValve Takeoff'!K1556="","",IF('AccuValve Takeoff'!K1556="Not Available","",'AccuValve Takeoff'!K1556))</f>
        <v/>
      </c>
      <c r="M1555" s="326" t="str">
        <f>IF('AccuValve Takeoff'!L1556="","",IF('AccuValve Takeoff'!L1556="Not Available","",'AccuValve Takeoff'!L1556))</f>
        <v/>
      </c>
      <c r="N1555" s="326" t="str">
        <f>IF('AccuValve Takeoff'!M1556="","",IF('AccuValve Takeoff'!M1556="Not Available","",'AccuValve Takeoff'!M1556))</f>
        <v/>
      </c>
      <c r="O1555" s="23" t="str">
        <f>IF('AccuValve Takeoff'!N1556="","",'AccuValve Takeoff'!N1556)</f>
        <v/>
      </c>
      <c r="P1555" s="23" t="str">
        <f>IF('AccuValve Takeoff'!O1556="","",'AccuValve Takeoff'!O1556)</f>
        <v/>
      </c>
      <c r="Q1555" s="23" t="str">
        <f>IF('AccuValve Takeoff'!P1556="","",'AccuValve Takeoff'!P1556)</f>
        <v/>
      </c>
      <c r="R1555" s="34" t="str">
        <f>IF('AccuValve Takeoff'!Q1556="","",'AccuValve Takeoff'!Q1556)</f>
        <v xml:space="preserve"> </v>
      </c>
      <c r="S1555" s="35" t="str">
        <f>'AccuValve Takeoff'!T1556</f>
        <v/>
      </c>
      <c r="T1555" s="35" t="str">
        <f>'AccuValve Takeoff'!U1556</f>
        <v/>
      </c>
      <c r="U1555" s="325" t="str">
        <f>'AccuValve Takeoff'!BC1556</f>
        <v/>
      </c>
      <c r="V1555" s="38"/>
      <c r="W1555" s="11"/>
      <c r="X1555" s="11"/>
      <c r="Y1555" s="11"/>
    </row>
    <row r="1556" spans="1:25" ht="20.100000000000001" customHeight="1" x14ac:dyDescent="0.2">
      <c r="A1556" s="12">
        <v>1548</v>
      </c>
      <c r="B1556" s="23" t="str">
        <f>IF('AccuValve Takeoff'!B1557="","",'AccuValve Takeoff'!B1557)</f>
        <v/>
      </c>
      <c r="C1556" s="45" t="str">
        <f>IF('AccuValve Takeoff'!C1557="","",'AccuValve Takeoff'!C1557)</f>
        <v/>
      </c>
      <c r="D1556" s="23" t="str">
        <f>IF('AccuValve Takeoff'!D1557="","",'AccuValve Takeoff'!D1557)</f>
        <v/>
      </c>
      <c r="E1556" s="23" t="str">
        <f>IF('AccuValve Takeoff'!S1557="","",'AccuValve Takeoff'!S1557)</f>
        <v/>
      </c>
      <c r="F1556" s="23" t="str">
        <f>IF('AccuValve Takeoff'!F1557="","",'AccuValve Takeoff'!F1557)</f>
        <v/>
      </c>
      <c r="G1556" s="23" t="str">
        <f>IF('AccuValve Takeoff'!R1557="","",'AccuValve Takeoff'!R1557)</f>
        <v/>
      </c>
      <c r="H1556" s="23" t="str">
        <f>IF('AccuValve Takeoff'!G1557="","",'AccuValve Takeoff'!G1557)</f>
        <v/>
      </c>
      <c r="I1556" s="23" t="str">
        <f>IF('AccuValve Takeoff'!H1557="","",'AccuValve Takeoff'!H1557)</f>
        <v/>
      </c>
      <c r="J1556" s="326" t="str">
        <f>IF('AccuValve Takeoff'!I1557="","",IF('AccuValve Takeoff'!I1557="Not Available","",'AccuValve Takeoff'!I1557))</f>
        <v/>
      </c>
      <c r="K1556" s="326" t="str">
        <f>IF('AccuValve Takeoff'!J1557="","",IF('AccuValve Takeoff'!J1557="Not Available","",'AccuValve Takeoff'!J1557))</f>
        <v/>
      </c>
      <c r="L1556" s="326" t="str">
        <f>IF('AccuValve Takeoff'!K1557="","",IF('AccuValve Takeoff'!K1557="Not Available","",'AccuValve Takeoff'!K1557))</f>
        <v/>
      </c>
      <c r="M1556" s="326" t="str">
        <f>IF('AccuValve Takeoff'!L1557="","",IF('AccuValve Takeoff'!L1557="Not Available","",'AccuValve Takeoff'!L1557))</f>
        <v/>
      </c>
      <c r="N1556" s="326" t="str">
        <f>IF('AccuValve Takeoff'!M1557="","",IF('AccuValve Takeoff'!M1557="Not Available","",'AccuValve Takeoff'!M1557))</f>
        <v/>
      </c>
      <c r="O1556" s="23" t="str">
        <f>IF('AccuValve Takeoff'!N1557="","",'AccuValve Takeoff'!N1557)</f>
        <v/>
      </c>
      <c r="P1556" s="23" t="str">
        <f>IF('AccuValve Takeoff'!O1557="","",'AccuValve Takeoff'!O1557)</f>
        <v/>
      </c>
      <c r="Q1556" s="23" t="str">
        <f>IF('AccuValve Takeoff'!P1557="","",'AccuValve Takeoff'!P1557)</f>
        <v/>
      </c>
      <c r="R1556" s="34" t="str">
        <f>IF('AccuValve Takeoff'!Q1557="","",'AccuValve Takeoff'!Q1557)</f>
        <v xml:space="preserve"> </v>
      </c>
      <c r="S1556" s="35" t="str">
        <f>'AccuValve Takeoff'!T1557</f>
        <v/>
      </c>
      <c r="T1556" s="35" t="str">
        <f>'AccuValve Takeoff'!U1557</f>
        <v/>
      </c>
      <c r="U1556" s="325" t="str">
        <f>'AccuValve Takeoff'!BC1557</f>
        <v/>
      </c>
      <c r="V1556" s="38"/>
      <c r="W1556" s="11"/>
      <c r="X1556" s="11"/>
      <c r="Y1556" s="11"/>
    </row>
    <row r="1557" spans="1:25" ht="20.100000000000001" customHeight="1" x14ac:dyDescent="0.2">
      <c r="A1557" s="12">
        <v>1549</v>
      </c>
      <c r="B1557" s="23" t="str">
        <f>IF('AccuValve Takeoff'!B1558="","",'AccuValve Takeoff'!B1558)</f>
        <v/>
      </c>
      <c r="C1557" s="45" t="str">
        <f>IF('AccuValve Takeoff'!C1558="","",'AccuValve Takeoff'!C1558)</f>
        <v/>
      </c>
      <c r="D1557" s="23" t="str">
        <f>IF('AccuValve Takeoff'!D1558="","",'AccuValve Takeoff'!D1558)</f>
        <v/>
      </c>
      <c r="E1557" s="23" t="str">
        <f>IF('AccuValve Takeoff'!S1558="","",'AccuValve Takeoff'!S1558)</f>
        <v/>
      </c>
      <c r="F1557" s="23" t="str">
        <f>IF('AccuValve Takeoff'!F1558="","",'AccuValve Takeoff'!F1558)</f>
        <v/>
      </c>
      <c r="G1557" s="23" t="str">
        <f>IF('AccuValve Takeoff'!R1558="","",'AccuValve Takeoff'!R1558)</f>
        <v/>
      </c>
      <c r="H1557" s="23" t="str">
        <f>IF('AccuValve Takeoff'!G1558="","",'AccuValve Takeoff'!G1558)</f>
        <v/>
      </c>
      <c r="I1557" s="23" t="str">
        <f>IF('AccuValve Takeoff'!H1558="","",'AccuValve Takeoff'!H1558)</f>
        <v/>
      </c>
      <c r="J1557" s="326" t="str">
        <f>IF('AccuValve Takeoff'!I1558="","",IF('AccuValve Takeoff'!I1558="Not Available","",'AccuValve Takeoff'!I1558))</f>
        <v/>
      </c>
      <c r="K1557" s="326" t="str">
        <f>IF('AccuValve Takeoff'!J1558="","",IF('AccuValve Takeoff'!J1558="Not Available","",'AccuValve Takeoff'!J1558))</f>
        <v/>
      </c>
      <c r="L1557" s="326" t="str">
        <f>IF('AccuValve Takeoff'!K1558="","",IF('AccuValve Takeoff'!K1558="Not Available","",'AccuValve Takeoff'!K1558))</f>
        <v/>
      </c>
      <c r="M1557" s="326" t="str">
        <f>IF('AccuValve Takeoff'!L1558="","",IF('AccuValve Takeoff'!L1558="Not Available","",'AccuValve Takeoff'!L1558))</f>
        <v/>
      </c>
      <c r="N1557" s="326" t="str">
        <f>IF('AccuValve Takeoff'!M1558="","",IF('AccuValve Takeoff'!M1558="Not Available","",'AccuValve Takeoff'!M1558))</f>
        <v/>
      </c>
      <c r="O1557" s="23" t="str">
        <f>IF('AccuValve Takeoff'!N1558="","",'AccuValve Takeoff'!N1558)</f>
        <v/>
      </c>
      <c r="P1557" s="23" t="str">
        <f>IF('AccuValve Takeoff'!O1558="","",'AccuValve Takeoff'!O1558)</f>
        <v/>
      </c>
      <c r="Q1557" s="23" t="str">
        <f>IF('AccuValve Takeoff'!P1558="","",'AccuValve Takeoff'!P1558)</f>
        <v/>
      </c>
      <c r="R1557" s="34" t="str">
        <f>IF('AccuValve Takeoff'!Q1558="","",'AccuValve Takeoff'!Q1558)</f>
        <v xml:space="preserve"> </v>
      </c>
      <c r="S1557" s="35" t="str">
        <f>'AccuValve Takeoff'!T1558</f>
        <v/>
      </c>
      <c r="T1557" s="35" t="str">
        <f>'AccuValve Takeoff'!U1558</f>
        <v/>
      </c>
      <c r="U1557" s="325" t="str">
        <f>'AccuValve Takeoff'!BC1558</f>
        <v/>
      </c>
      <c r="V1557" s="38"/>
      <c r="W1557" s="11"/>
      <c r="X1557" s="11"/>
      <c r="Y1557" s="11"/>
    </row>
    <row r="1558" spans="1:25" ht="20.100000000000001" customHeight="1" x14ac:dyDescent="0.2">
      <c r="A1558" s="12">
        <v>1550</v>
      </c>
      <c r="B1558" s="23" t="str">
        <f>IF('AccuValve Takeoff'!B1559="","",'AccuValve Takeoff'!B1559)</f>
        <v/>
      </c>
      <c r="C1558" s="45" t="str">
        <f>IF('AccuValve Takeoff'!C1559="","",'AccuValve Takeoff'!C1559)</f>
        <v/>
      </c>
      <c r="D1558" s="23" t="str">
        <f>IF('AccuValve Takeoff'!D1559="","",'AccuValve Takeoff'!D1559)</f>
        <v/>
      </c>
      <c r="E1558" s="23" t="str">
        <f>IF('AccuValve Takeoff'!S1559="","",'AccuValve Takeoff'!S1559)</f>
        <v/>
      </c>
      <c r="F1558" s="23" t="str">
        <f>IF('AccuValve Takeoff'!F1559="","",'AccuValve Takeoff'!F1559)</f>
        <v/>
      </c>
      <c r="G1558" s="23" t="str">
        <f>IF('AccuValve Takeoff'!R1559="","",'AccuValve Takeoff'!R1559)</f>
        <v/>
      </c>
      <c r="H1558" s="23" t="str">
        <f>IF('AccuValve Takeoff'!G1559="","",'AccuValve Takeoff'!G1559)</f>
        <v/>
      </c>
      <c r="I1558" s="23" t="str">
        <f>IF('AccuValve Takeoff'!H1559="","",'AccuValve Takeoff'!H1559)</f>
        <v/>
      </c>
      <c r="J1558" s="326" t="str">
        <f>IF('AccuValve Takeoff'!I1559="","",IF('AccuValve Takeoff'!I1559="Not Available","",'AccuValve Takeoff'!I1559))</f>
        <v/>
      </c>
      <c r="K1558" s="326" t="str">
        <f>IF('AccuValve Takeoff'!J1559="","",IF('AccuValve Takeoff'!J1559="Not Available","",'AccuValve Takeoff'!J1559))</f>
        <v/>
      </c>
      <c r="L1558" s="326" t="str">
        <f>IF('AccuValve Takeoff'!K1559="","",IF('AccuValve Takeoff'!K1559="Not Available","",'AccuValve Takeoff'!K1559))</f>
        <v/>
      </c>
      <c r="M1558" s="326" t="str">
        <f>IF('AccuValve Takeoff'!L1559="","",IF('AccuValve Takeoff'!L1559="Not Available","",'AccuValve Takeoff'!L1559))</f>
        <v/>
      </c>
      <c r="N1558" s="326" t="str">
        <f>IF('AccuValve Takeoff'!M1559="","",IF('AccuValve Takeoff'!M1559="Not Available","",'AccuValve Takeoff'!M1559))</f>
        <v/>
      </c>
      <c r="O1558" s="23" t="str">
        <f>IF('AccuValve Takeoff'!N1559="","",'AccuValve Takeoff'!N1559)</f>
        <v/>
      </c>
      <c r="P1558" s="23" t="str">
        <f>IF('AccuValve Takeoff'!O1559="","",'AccuValve Takeoff'!O1559)</f>
        <v/>
      </c>
      <c r="Q1558" s="23" t="str">
        <f>IF('AccuValve Takeoff'!P1559="","",'AccuValve Takeoff'!P1559)</f>
        <v/>
      </c>
      <c r="R1558" s="34" t="str">
        <f>IF('AccuValve Takeoff'!Q1559="","",'AccuValve Takeoff'!Q1559)</f>
        <v xml:space="preserve"> </v>
      </c>
      <c r="S1558" s="35" t="str">
        <f>'AccuValve Takeoff'!T1559</f>
        <v/>
      </c>
      <c r="T1558" s="35" t="str">
        <f>'AccuValve Takeoff'!U1559</f>
        <v/>
      </c>
      <c r="U1558" s="325" t="str">
        <f>'AccuValve Takeoff'!BC1559</f>
        <v/>
      </c>
      <c r="V1558" s="38"/>
      <c r="W1558" s="11"/>
      <c r="X1558" s="11"/>
      <c r="Y1558" s="11"/>
    </row>
    <row r="1559" spans="1:25" ht="20.100000000000001" customHeight="1" x14ac:dyDescent="0.2">
      <c r="A1559" s="12">
        <v>1551</v>
      </c>
      <c r="B1559" s="23" t="str">
        <f>IF('AccuValve Takeoff'!B1560="","",'AccuValve Takeoff'!B1560)</f>
        <v/>
      </c>
      <c r="C1559" s="45" t="str">
        <f>IF('AccuValve Takeoff'!C1560="","",'AccuValve Takeoff'!C1560)</f>
        <v/>
      </c>
      <c r="D1559" s="23" t="str">
        <f>IF('AccuValve Takeoff'!D1560="","",'AccuValve Takeoff'!D1560)</f>
        <v/>
      </c>
      <c r="E1559" s="23" t="str">
        <f>IF('AccuValve Takeoff'!S1560="","",'AccuValve Takeoff'!S1560)</f>
        <v/>
      </c>
      <c r="F1559" s="23" t="str">
        <f>IF('AccuValve Takeoff'!F1560="","",'AccuValve Takeoff'!F1560)</f>
        <v/>
      </c>
      <c r="G1559" s="23" t="str">
        <f>IF('AccuValve Takeoff'!R1560="","",'AccuValve Takeoff'!R1560)</f>
        <v/>
      </c>
      <c r="H1559" s="23" t="str">
        <f>IF('AccuValve Takeoff'!G1560="","",'AccuValve Takeoff'!G1560)</f>
        <v/>
      </c>
      <c r="I1559" s="23" t="str">
        <f>IF('AccuValve Takeoff'!H1560="","",'AccuValve Takeoff'!H1560)</f>
        <v/>
      </c>
      <c r="J1559" s="326" t="str">
        <f>IF('AccuValve Takeoff'!I1560="","",IF('AccuValve Takeoff'!I1560="Not Available","",'AccuValve Takeoff'!I1560))</f>
        <v/>
      </c>
      <c r="K1559" s="326" t="str">
        <f>IF('AccuValve Takeoff'!J1560="","",IF('AccuValve Takeoff'!J1560="Not Available","",'AccuValve Takeoff'!J1560))</f>
        <v/>
      </c>
      <c r="L1559" s="326" t="str">
        <f>IF('AccuValve Takeoff'!K1560="","",IF('AccuValve Takeoff'!K1560="Not Available","",'AccuValve Takeoff'!K1560))</f>
        <v/>
      </c>
      <c r="M1559" s="326" t="str">
        <f>IF('AccuValve Takeoff'!L1560="","",IF('AccuValve Takeoff'!L1560="Not Available","",'AccuValve Takeoff'!L1560))</f>
        <v/>
      </c>
      <c r="N1559" s="326" t="str">
        <f>IF('AccuValve Takeoff'!M1560="","",IF('AccuValve Takeoff'!M1560="Not Available","",'AccuValve Takeoff'!M1560))</f>
        <v/>
      </c>
      <c r="O1559" s="23" t="str">
        <f>IF('AccuValve Takeoff'!N1560="","",'AccuValve Takeoff'!N1560)</f>
        <v/>
      </c>
      <c r="P1559" s="23" t="str">
        <f>IF('AccuValve Takeoff'!O1560="","",'AccuValve Takeoff'!O1560)</f>
        <v/>
      </c>
      <c r="Q1559" s="23" t="str">
        <f>IF('AccuValve Takeoff'!P1560="","",'AccuValve Takeoff'!P1560)</f>
        <v/>
      </c>
      <c r="R1559" s="34" t="str">
        <f>IF('AccuValve Takeoff'!Q1560="","",'AccuValve Takeoff'!Q1560)</f>
        <v xml:space="preserve"> </v>
      </c>
      <c r="S1559" s="35" t="str">
        <f>'AccuValve Takeoff'!T1560</f>
        <v/>
      </c>
      <c r="T1559" s="35" t="str">
        <f>'AccuValve Takeoff'!U1560</f>
        <v/>
      </c>
      <c r="U1559" s="325" t="str">
        <f>'AccuValve Takeoff'!BC1560</f>
        <v/>
      </c>
      <c r="V1559" s="38"/>
      <c r="W1559" s="11"/>
      <c r="X1559" s="11"/>
      <c r="Y1559" s="11"/>
    </row>
    <row r="1560" spans="1:25" ht="20.100000000000001" customHeight="1" x14ac:dyDescent="0.2">
      <c r="A1560" s="12">
        <v>1552</v>
      </c>
      <c r="B1560" s="23" t="str">
        <f>IF('AccuValve Takeoff'!B1561="","",'AccuValve Takeoff'!B1561)</f>
        <v/>
      </c>
      <c r="C1560" s="45" t="str">
        <f>IF('AccuValve Takeoff'!C1561="","",'AccuValve Takeoff'!C1561)</f>
        <v/>
      </c>
      <c r="D1560" s="23" t="str">
        <f>IF('AccuValve Takeoff'!D1561="","",'AccuValve Takeoff'!D1561)</f>
        <v/>
      </c>
      <c r="E1560" s="23" t="str">
        <f>IF('AccuValve Takeoff'!S1561="","",'AccuValve Takeoff'!S1561)</f>
        <v/>
      </c>
      <c r="F1560" s="23" t="str">
        <f>IF('AccuValve Takeoff'!F1561="","",'AccuValve Takeoff'!F1561)</f>
        <v/>
      </c>
      <c r="G1560" s="23" t="str">
        <f>IF('AccuValve Takeoff'!R1561="","",'AccuValve Takeoff'!R1561)</f>
        <v/>
      </c>
      <c r="H1560" s="23" t="str">
        <f>IF('AccuValve Takeoff'!G1561="","",'AccuValve Takeoff'!G1561)</f>
        <v/>
      </c>
      <c r="I1560" s="23" t="str">
        <f>IF('AccuValve Takeoff'!H1561="","",'AccuValve Takeoff'!H1561)</f>
        <v/>
      </c>
      <c r="J1560" s="326" t="str">
        <f>IF('AccuValve Takeoff'!I1561="","",IF('AccuValve Takeoff'!I1561="Not Available","",'AccuValve Takeoff'!I1561))</f>
        <v/>
      </c>
      <c r="K1560" s="326" t="str">
        <f>IF('AccuValve Takeoff'!J1561="","",IF('AccuValve Takeoff'!J1561="Not Available","",'AccuValve Takeoff'!J1561))</f>
        <v/>
      </c>
      <c r="L1560" s="326" t="str">
        <f>IF('AccuValve Takeoff'!K1561="","",IF('AccuValve Takeoff'!K1561="Not Available","",'AccuValve Takeoff'!K1561))</f>
        <v/>
      </c>
      <c r="M1560" s="326" t="str">
        <f>IF('AccuValve Takeoff'!L1561="","",IF('AccuValve Takeoff'!L1561="Not Available","",'AccuValve Takeoff'!L1561))</f>
        <v/>
      </c>
      <c r="N1560" s="326" t="str">
        <f>IF('AccuValve Takeoff'!M1561="","",IF('AccuValve Takeoff'!M1561="Not Available","",'AccuValve Takeoff'!M1561))</f>
        <v/>
      </c>
      <c r="O1560" s="23" t="str">
        <f>IF('AccuValve Takeoff'!N1561="","",'AccuValve Takeoff'!N1561)</f>
        <v/>
      </c>
      <c r="P1560" s="23" t="str">
        <f>IF('AccuValve Takeoff'!O1561="","",'AccuValve Takeoff'!O1561)</f>
        <v/>
      </c>
      <c r="Q1560" s="23" t="str">
        <f>IF('AccuValve Takeoff'!P1561="","",'AccuValve Takeoff'!P1561)</f>
        <v/>
      </c>
      <c r="R1560" s="34" t="str">
        <f>IF('AccuValve Takeoff'!Q1561="","",'AccuValve Takeoff'!Q1561)</f>
        <v xml:space="preserve"> </v>
      </c>
      <c r="S1560" s="35" t="str">
        <f>'AccuValve Takeoff'!T1561</f>
        <v/>
      </c>
      <c r="T1560" s="35" t="str">
        <f>'AccuValve Takeoff'!U1561</f>
        <v/>
      </c>
      <c r="U1560" s="325" t="str">
        <f>'AccuValve Takeoff'!BC1561</f>
        <v/>
      </c>
      <c r="V1560" s="38"/>
      <c r="W1560" s="11"/>
      <c r="X1560" s="11"/>
      <c r="Y1560" s="11"/>
    </row>
    <row r="1561" spans="1:25" ht="20.100000000000001" customHeight="1" x14ac:dyDescent="0.2">
      <c r="A1561" s="12">
        <v>1553</v>
      </c>
      <c r="B1561" s="23" t="str">
        <f>IF('AccuValve Takeoff'!B1562="","",'AccuValve Takeoff'!B1562)</f>
        <v/>
      </c>
      <c r="C1561" s="45" t="str">
        <f>IF('AccuValve Takeoff'!C1562="","",'AccuValve Takeoff'!C1562)</f>
        <v/>
      </c>
      <c r="D1561" s="23" t="str">
        <f>IF('AccuValve Takeoff'!D1562="","",'AccuValve Takeoff'!D1562)</f>
        <v/>
      </c>
      <c r="E1561" s="23" t="str">
        <f>IF('AccuValve Takeoff'!S1562="","",'AccuValve Takeoff'!S1562)</f>
        <v/>
      </c>
      <c r="F1561" s="23" t="str">
        <f>IF('AccuValve Takeoff'!F1562="","",'AccuValve Takeoff'!F1562)</f>
        <v/>
      </c>
      <c r="G1561" s="23" t="str">
        <f>IF('AccuValve Takeoff'!R1562="","",'AccuValve Takeoff'!R1562)</f>
        <v/>
      </c>
      <c r="H1561" s="23" t="str">
        <f>IF('AccuValve Takeoff'!G1562="","",'AccuValve Takeoff'!G1562)</f>
        <v/>
      </c>
      <c r="I1561" s="23" t="str">
        <f>IF('AccuValve Takeoff'!H1562="","",'AccuValve Takeoff'!H1562)</f>
        <v/>
      </c>
      <c r="J1561" s="326" t="str">
        <f>IF('AccuValve Takeoff'!I1562="","",IF('AccuValve Takeoff'!I1562="Not Available","",'AccuValve Takeoff'!I1562))</f>
        <v/>
      </c>
      <c r="K1561" s="326" t="str">
        <f>IF('AccuValve Takeoff'!J1562="","",IF('AccuValve Takeoff'!J1562="Not Available","",'AccuValve Takeoff'!J1562))</f>
        <v/>
      </c>
      <c r="L1561" s="326" t="str">
        <f>IF('AccuValve Takeoff'!K1562="","",IF('AccuValve Takeoff'!K1562="Not Available","",'AccuValve Takeoff'!K1562))</f>
        <v/>
      </c>
      <c r="M1561" s="326" t="str">
        <f>IF('AccuValve Takeoff'!L1562="","",IF('AccuValve Takeoff'!L1562="Not Available","",'AccuValve Takeoff'!L1562))</f>
        <v/>
      </c>
      <c r="N1561" s="326" t="str">
        <f>IF('AccuValve Takeoff'!M1562="","",IF('AccuValve Takeoff'!M1562="Not Available","",'AccuValve Takeoff'!M1562))</f>
        <v/>
      </c>
      <c r="O1561" s="23" t="str">
        <f>IF('AccuValve Takeoff'!N1562="","",'AccuValve Takeoff'!N1562)</f>
        <v/>
      </c>
      <c r="P1561" s="23" t="str">
        <f>IF('AccuValve Takeoff'!O1562="","",'AccuValve Takeoff'!O1562)</f>
        <v/>
      </c>
      <c r="Q1561" s="23" t="str">
        <f>IF('AccuValve Takeoff'!P1562="","",'AccuValve Takeoff'!P1562)</f>
        <v/>
      </c>
      <c r="R1561" s="34" t="str">
        <f>IF('AccuValve Takeoff'!Q1562="","",'AccuValve Takeoff'!Q1562)</f>
        <v xml:space="preserve"> </v>
      </c>
      <c r="S1561" s="35" t="str">
        <f>'AccuValve Takeoff'!T1562</f>
        <v/>
      </c>
      <c r="T1561" s="35" t="str">
        <f>'AccuValve Takeoff'!U1562</f>
        <v/>
      </c>
      <c r="U1561" s="325" t="str">
        <f>'AccuValve Takeoff'!BC1562</f>
        <v/>
      </c>
      <c r="V1561" s="38"/>
      <c r="W1561" s="11"/>
      <c r="X1561" s="11"/>
      <c r="Y1561" s="11"/>
    </row>
    <row r="1562" spans="1:25" ht="20.100000000000001" customHeight="1" x14ac:dyDescent="0.2">
      <c r="A1562" s="12">
        <v>1554</v>
      </c>
      <c r="B1562" s="23" t="str">
        <f>IF('AccuValve Takeoff'!B1563="","",'AccuValve Takeoff'!B1563)</f>
        <v/>
      </c>
      <c r="C1562" s="45" t="str">
        <f>IF('AccuValve Takeoff'!C1563="","",'AccuValve Takeoff'!C1563)</f>
        <v/>
      </c>
      <c r="D1562" s="23" t="str">
        <f>IF('AccuValve Takeoff'!D1563="","",'AccuValve Takeoff'!D1563)</f>
        <v/>
      </c>
      <c r="E1562" s="23" t="str">
        <f>IF('AccuValve Takeoff'!S1563="","",'AccuValve Takeoff'!S1563)</f>
        <v/>
      </c>
      <c r="F1562" s="23" t="str">
        <f>IF('AccuValve Takeoff'!F1563="","",'AccuValve Takeoff'!F1563)</f>
        <v/>
      </c>
      <c r="G1562" s="23" t="str">
        <f>IF('AccuValve Takeoff'!R1563="","",'AccuValve Takeoff'!R1563)</f>
        <v/>
      </c>
      <c r="H1562" s="23" t="str">
        <f>IF('AccuValve Takeoff'!G1563="","",'AccuValve Takeoff'!G1563)</f>
        <v/>
      </c>
      <c r="I1562" s="23" t="str">
        <f>IF('AccuValve Takeoff'!H1563="","",'AccuValve Takeoff'!H1563)</f>
        <v/>
      </c>
      <c r="J1562" s="326" t="str">
        <f>IF('AccuValve Takeoff'!I1563="","",IF('AccuValve Takeoff'!I1563="Not Available","",'AccuValve Takeoff'!I1563))</f>
        <v/>
      </c>
      <c r="K1562" s="326" t="str">
        <f>IF('AccuValve Takeoff'!J1563="","",IF('AccuValve Takeoff'!J1563="Not Available","",'AccuValve Takeoff'!J1563))</f>
        <v/>
      </c>
      <c r="L1562" s="326" t="str">
        <f>IF('AccuValve Takeoff'!K1563="","",IF('AccuValve Takeoff'!K1563="Not Available","",'AccuValve Takeoff'!K1563))</f>
        <v/>
      </c>
      <c r="M1562" s="326" t="str">
        <f>IF('AccuValve Takeoff'!L1563="","",IF('AccuValve Takeoff'!L1563="Not Available","",'AccuValve Takeoff'!L1563))</f>
        <v/>
      </c>
      <c r="N1562" s="326" t="str">
        <f>IF('AccuValve Takeoff'!M1563="","",IF('AccuValve Takeoff'!M1563="Not Available","",'AccuValve Takeoff'!M1563))</f>
        <v/>
      </c>
      <c r="O1562" s="23" t="str">
        <f>IF('AccuValve Takeoff'!N1563="","",'AccuValve Takeoff'!N1563)</f>
        <v/>
      </c>
      <c r="P1562" s="23" t="str">
        <f>IF('AccuValve Takeoff'!O1563="","",'AccuValve Takeoff'!O1563)</f>
        <v/>
      </c>
      <c r="Q1562" s="23" t="str">
        <f>IF('AccuValve Takeoff'!P1563="","",'AccuValve Takeoff'!P1563)</f>
        <v/>
      </c>
      <c r="R1562" s="34" t="str">
        <f>IF('AccuValve Takeoff'!Q1563="","",'AccuValve Takeoff'!Q1563)</f>
        <v xml:space="preserve"> </v>
      </c>
      <c r="S1562" s="35" t="str">
        <f>'AccuValve Takeoff'!T1563</f>
        <v/>
      </c>
      <c r="T1562" s="35" t="str">
        <f>'AccuValve Takeoff'!U1563</f>
        <v/>
      </c>
      <c r="U1562" s="325" t="str">
        <f>'AccuValve Takeoff'!BC1563</f>
        <v/>
      </c>
      <c r="V1562" s="38"/>
      <c r="W1562" s="11"/>
      <c r="X1562" s="11"/>
      <c r="Y1562" s="11"/>
    </row>
    <row r="1563" spans="1:25" ht="20.100000000000001" customHeight="1" x14ac:dyDescent="0.2">
      <c r="A1563" s="12">
        <v>1555</v>
      </c>
      <c r="B1563" s="23" t="str">
        <f>IF('AccuValve Takeoff'!B1564="","",'AccuValve Takeoff'!B1564)</f>
        <v/>
      </c>
      <c r="C1563" s="45" t="str">
        <f>IF('AccuValve Takeoff'!C1564="","",'AccuValve Takeoff'!C1564)</f>
        <v/>
      </c>
      <c r="D1563" s="23" t="str">
        <f>IF('AccuValve Takeoff'!D1564="","",'AccuValve Takeoff'!D1564)</f>
        <v/>
      </c>
      <c r="E1563" s="23" t="str">
        <f>IF('AccuValve Takeoff'!S1564="","",'AccuValve Takeoff'!S1564)</f>
        <v/>
      </c>
      <c r="F1563" s="23" t="str">
        <f>IF('AccuValve Takeoff'!F1564="","",'AccuValve Takeoff'!F1564)</f>
        <v/>
      </c>
      <c r="G1563" s="23" t="str">
        <f>IF('AccuValve Takeoff'!R1564="","",'AccuValve Takeoff'!R1564)</f>
        <v/>
      </c>
      <c r="H1563" s="23" t="str">
        <f>IF('AccuValve Takeoff'!G1564="","",'AccuValve Takeoff'!G1564)</f>
        <v/>
      </c>
      <c r="I1563" s="23" t="str">
        <f>IF('AccuValve Takeoff'!H1564="","",'AccuValve Takeoff'!H1564)</f>
        <v/>
      </c>
      <c r="J1563" s="326" t="str">
        <f>IF('AccuValve Takeoff'!I1564="","",IF('AccuValve Takeoff'!I1564="Not Available","",'AccuValve Takeoff'!I1564))</f>
        <v/>
      </c>
      <c r="K1563" s="326" t="str">
        <f>IF('AccuValve Takeoff'!J1564="","",IF('AccuValve Takeoff'!J1564="Not Available","",'AccuValve Takeoff'!J1564))</f>
        <v/>
      </c>
      <c r="L1563" s="326" t="str">
        <f>IF('AccuValve Takeoff'!K1564="","",IF('AccuValve Takeoff'!K1564="Not Available","",'AccuValve Takeoff'!K1564))</f>
        <v/>
      </c>
      <c r="M1563" s="326" t="str">
        <f>IF('AccuValve Takeoff'!L1564="","",IF('AccuValve Takeoff'!L1564="Not Available","",'AccuValve Takeoff'!L1564))</f>
        <v/>
      </c>
      <c r="N1563" s="326" t="str">
        <f>IF('AccuValve Takeoff'!M1564="","",IF('AccuValve Takeoff'!M1564="Not Available","",'AccuValve Takeoff'!M1564))</f>
        <v/>
      </c>
      <c r="O1563" s="23" t="str">
        <f>IF('AccuValve Takeoff'!N1564="","",'AccuValve Takeoff'!N1564)</f>
        <v/>
      </c>
      <c r="P1563" s="23" t="str">
        <f>IF('AccuValve Takeoff'!O1564="","",'AccuValve Takeoff'!O1564)</f>
        <v/>
      </c>
      <c r="Q1563" s="23" t="str">
        <f>IF('AccuValve Takeoff'!P1564="","",'AccuValve Takeoff'!P1564)</f>
        <v/>
      </c>
      <c r="R1563" s="34" t="str">
        <f>IF('AccuValve Takeoff'!Q1564="","",'AccuValve Takeoff'!Q1564)</f>
        <v xml:space="preserve"> </v>
      </c>
      <c r="S1563" s="35" t="str">
        <f>'AccuValve Takeoff'!T1564</f>
        <v/>
      </c>
      <c r="T1563" s="35" t="str">
        <f>'AccuValve Takeoff'!U1564</f>
        <v/>
      </c>
      <c r="U1563" s="325" t="str">
        <f>'AccuValve Takeoff'!BC1564</f>
        <v/>
      </c>
      <c r="V1563" s="38"/>
      <c r="W1563" s="11"/>
      <c r="X1563" s="11"/>
      <c r="Y1563" s="11"/>
    </row>
    <row r="1564" spans="1:25" ht="20.100000000000001" customHeight="1" x14ac:dyDescent="0.2">
      <c r="A1564" s="12">
        <v>1556</v>
      </c>
      <c r="B1564" s="23" t="str">
        <f>IF('AccuValve Takeoff'!B1565="","",'AccuValve Takeoff'!B1565)</f>
        <v/>
      </c>
      <c r="C1564" s="45" t="str">
        <f>IF('AccuValve Takeoff'!C1565="","",'AccuValve Takeoff'!C1565)</f>
        <v/>
      </c>
      <c r="D1564" s="23" t="str">
        <f>IF('AccuValve Takeoff'!D1565="","",'AccuValve Takeoff'!D1565)</f>
        <v/>
      </c>
      <c r="E1564" s="23" t="str">
        <f>IF('AccuValve Takeoff'!S1565="","",'AccuValve Takeoff'!S1565)</f>
        <v/>
      </c>
      <c r="F1564" s="23" t="str">
        <f>IF('AccuValve Takeoff'!F1565="","",'AccuValve Takeoff'!F1565)</f>
        <v/>
      </c>
      <c r="G1564" s="23" t="str">
        <f>IF('AccuValve Takeoff'!R1565="","",'AccuValve Takeoff'!R1565)</f>
        <v/>
      </c>
      <c r="H1564" s="23" t="str">
        <f>IF('AccuValve Takeoff'!G1565="","",'AccuValve Takeoff'!G1565)</f>
        <v/>
      </c>
      <c r="I1564" s="23" t="str">
        <f>IF('AccuValve Takeoff'!H1565="","",'AccuValve Takeoff'!H1565)</f>
        <v/>
      </c>
      <c r="J1564" s="326" t="str">
        <f>IF('AccuValve Takeoff'!I1565="","",IF('AccuValve Takeoff'!I1565="Not Available","",'AccuValve Takeoff'!I1565))</f>
        <v/>
      </c>
      <c r="K1564" s="326" t="str">
        <f>IF('AccuValve Takeoff'!J1565="","",IF('AccuValve Takeoff'!J1565="Not Available","",'AccuValve Takeoff'!J1565))</f>
        <v/>
      </c>
      <c r="L1564" s="326" t="str">
        <f>IF('AccuValve Takeoff'!K1565="","",IF('AccuValve Takeoff'!K1565="Not Available","",'AccuValve Takeoff'!K1565))</f>
        <v/>
      </c>
      <c r="M1564" s="326" t="str">
        <f>IF('AccuValve Takeoff'!L1565="","",IF('AccuValve Takeoff'!L1565="Not Available","",'AccuValve Takeoff'!L1565))</f>
        <v/>
      </c>
      <c r="N1564" s="326" t="str">
        <f>IF('AccuValve Takeoff'!M1565="","",IF('AccuValve Takeoff'!M1565="Not Available","",'AccuValve Takeoff'!M1565))</f>
        <v/>
      </c>
      <c r="O1564" s="23" t="str">
        <f>IF('AccuValve Takeoff'!N1565="","",'AccuValve Takeoff'!N1565)</f>
        <v/>
      </c>
      <c r="P1564" s="23" t="str">
        <f>IF('AccuValve Takeoff'!O1565="","",'AccuValve Takeoff'!O1565)</f>
        <v/>
      </c>
      <c r="Q1564" s="23" t="str">
        <f>IF('AccuValve Takeoff'!P1565="","",'AccuValve Takeoff'!P1565)</f>
        <v/>
      </c>
      <c r="R1564" s="34" t="str">
        <f>IF('AccuValve Takeoff'!Q1565="","",'AccuValve Takeoff'!Q1565)</f>
        <v xml:space="preserve"> </v>
      </c>
      <c r="S1564" s="35" t="str">
        <f>'AccuValve Takeoff'!T1565</f>
        <v/>
      </c>
      <c r="T1564" s="35" t="str">
        <f>'AccuValve Takeoff'!U1565</f>
        <v/>
      </c>
      <c r="U1564" s="325" t="str">
        <f>'AccuValve Takeoff'!BC1565</f>
        <v/>
      </c>
      <c r="V1564" s="38"/>
      <c r="W1564" s="11"/>
      <c r="X1564" s="11"/>
      <c r="Y1564" s="11"/>
    </row>
    <row r="1565" spans="1:25" ht="20.100000000000001" customHeight="1" x14ac:dyDescent="0.2">
      <c r="A1565" s="12">
        <v>1557</v>
      </c>
      <c r="B1565" s="23" t="str">
        <f>IF('AccuValve Takeoff'!B1566="","",'AccuValve Takeoff'!B1566)</f>
        <v/>
      </c>
      <c r="C1565" s="45" t="str">
        <f>IF('AccuValve Takeoff'!C1566="","",'AccuValve Takeoff'!C1566)</f>
        <v/>
      </c>
      <c r="D1565" s="23" t="str">
        <f>IF('AccuValve Takeoff'!D1566="","",'AccuValve Takeoff'!D1566)</f>
        <v/>
      </c>
      <c r="E1565" s="23" t="str">
        <f>IF('AccuValve Takeoff'!S1566="","",'AccuValve Takeoff'!S1566)</f>
        <v/>
      </c>
      <c r="F1565" s="23" t="str">
        <f>IF('AccuValve Takeoff'!F1566="","",'AccuValve Takeoff'!F1566)</f>
        <v/>
      </c>
      <c r="G1565" s="23" t="str">
        <f>IF('AccuValve Takeoff'!R1566="","",'AccuValve Takeoff'!R1566)</f>
        <v/>
      </c>
      <c r="H1565" s="23" t="str">
        <f>IF('AccuValve Takeoff'!G1566="","",'AccuValve Takeoff'!G1566)</f>
        <v/>
      </c>
      <c r="I1565" s="23" t="str">
        <f>IF('AccuValve Takeoff'!H1566="","",'AccuValve Takeoff'!H1566)</f>
        <v/>
      </c>
      <c r="J1565" s="326" t="str">
        <f>IF('AccuValve Takeoff'!I1566="","",IF('AccuValve Takeoff'!I1566="Not Available","",'AccuValve Takeoff'!I1566))</f>
        <v/>
      </c>
      <c r="K1565" s="326" t="str">
        <f>IF('AccuValve Takeoff'!J1566="","",IF('AccuValve Takeoff'!J1566="Not Available","",'AccuValve Takeoff'!J1566))</f>
        <v/>
      </c>
      <c r="L1565" s="326" t="str">
        <f>IF('AccuValve Takeoff'!K1566="","",IF('AccuValve Takeoff'!K1566="Not Available","",'AccuValve Takeoff'!K1566))</f>
        <v/>
      </c>
      <c r="M1565" s="326" t="str">
        <f>IF('AccuValve Takeoff'!L1566="","",IF('AccuValve Takeoff'!L1566="Not Available","",'AccuValve Takeoff'!L1566))</f>
        <v/>
      </c>
      <c r="N1565" s="326" t="str">
        <f>IF('AccuValve Takeoff'!M1566="","",IF('AccuValve Takeoff'!M1566="Not Available","",'AccuValve Takeoff'!M1566))</f>
        <v/>
      </c>
      <c r="O1565" s="23" t="str">
        <f>IF('AccuValve Takeoff'!N1566="","",'AccuValve Takeoff'!N1566)</f>
        <v/>
      </c>
      <c r="P1565" s="23" t="str">
        <f>IF('AccuValve Takeoff'!O1566="","",'AccuValve Takeoff'!O1566)</f>
        <v/>
      </c>
      <c r="Q1565" s="23" t="str">
        <f>IF('AccuValve Takeoff'!P1566="","",'AccuValve Takeoff'!P1566)</f>
        <v/>
      </c>
      <c r="R1565" s="34" t="str">
        <f>IF('AccuValve Takeoff'!Q1566="","",'AccuValve Takeoff'!Q1566)</f>
        <v xml:space="preserve"> </v>
      </c>
      <c r="S1565" s="35" t="str">
        <f>'AccuValve Takeoff'!T1566</f>
        <v/>
      </c>
      <c r="T1565" s="35" t="str">
        <f>'AccuValve Takeoff'!U1566</f>
        <v/>
      </c>
      <c r="U1565" s="325" t="str">
        <f>'AccuValve Takeoff'!BC1566</f>
        <v/>
      </c>
      <c r="V1565" s="38"/>
      <c r="W1565" s="11"/>
      <c r="X1565" s="11"/>
      <c r="Y1565" s="11"/>
    </row>
    <row r="1566" spans="1:25" ht="20.100000000000001" customHeight="1" x14ac:dyDescent="0.2">
      <c r="A1566" s="12">
        <v>1558</v>
      </c>
      <c r="B1566" s="23" t="str">
        <f>IF('AccuValve Takeoff'!B1567="","",'AccuValve Takeoff'!B1567)</f>
        <v/>
      </c>
      <c r="C1566" s="45" t="str">
        <f>IF('AccuValve Takeoff'!C1567="","",'AccuValve Takeoff'!C1567)</f>
        <v/>
      </c>
      <c r="D1566" s="23" t="str">
        <f>IF('AccuValve Takeoff'!D1567="","",'AccuValve Takeoff'!D1567)</f>
        <v/>
      </c>
      <c r="E1566" s="23" t="str">
        <f>IF('AccuValve Takeoff'!S1567="","",'AccuValve Takeoff'!S1567)</f>
        <v/>
      </c>
      <c r="F1566" s="23" t="str">
        <f>IF('AccuValve Takeoff'!F1567="","",'AccuValve Takeoff'!F1567)</f>
        <v/>
      </c>
      <c r="G1566" s="23" t="str">
        <f>IF('AccuValve Takeoff'!R1567="","",'AccuValve Takeoff'!R1567)</f>
        <v/>
      </c>
      <c r="H1566" s="23" t="str">
        <f>IF('AccuValve Takeoff'!G1567="","",'AccuValve Takeoff'!G1567)</f>
        <v/>
      </c>
      <c r="I1566" s="23" t="str">
        <f>IF('AccuValve Takeoff'!H1567="","",'AccuValve Takeoff'!H1567)</f>
        <v/>
      </c>
      <c r="J1566" s="326" t="str">
        <f>IF('AccuValve Takeoff'!I1567="","",IF('AccuValve Takeoff'!I1567="Not Available","",'AccuValve Takeoff'!I1567))</f>
        <v/>
      </c>
      <c r="K1566" s="326" t="str">
        <f>IF('AccuValve Takeoff'!J1567="","",IF('AccuValve Takeoff'!J1567="Not Available","",'AccuValve Takeoff'!J1567))</f>
        <v/>
      </c>
      <c r="L1566" s="326" t="str">
        <f>IF('AccuValve Takeoff'!K1567="","",IF('AccuValve Takeoff'!K1567="Not Available","",'AccuValve Takeoff'!K1567))</f>
        <v/>
      </c>
      <c r="M1566" s="326" t="str">
        <f>IF('AccuValve Takeoff'!L1567="","",IF('AccuValve Takeoff'!L1567="Not Available","",'AccuValve Takeoff'!L1567))</f>
        <v/>
      </c>
      <c r="N1566" s="326" t="str">
        <f>IF('AccuValve Takeoff'!M1567="","",IF('AccuValve Takeoff'!M1567="Not Available","",'AccuValve Takeoff'!M1567))</f>
        <v/>
      </c>
      <c r="O1566" s="23" t="str">
        <f>IF('AccuValve Takeoff'!N1567="","",'AccuValve Takeoff'!N1567)</f>
        <v/>
      </c>
      <c r="P1566" s="23" t="str">
        <f>IF('AccuValve Takeoff'!O1567="","",'AccuValve Takeoff'!O1567)</f>
        <v/>
      </c>
      <c r="Q1566" s="23" t="str">
        <f>IF('AccuValve Takeoff'!P1567="","",'AccuValve Takeoff'!P1567)</f>
        <v/>
      </c>
      <c r="R1566" s="34" t="str">
        <f>IF('AccuValve Takeoff'!Q1567="","",'AccuValve Takeoff'!Q1567)</f>
        <v xml:space="preserve"> </v>
      </c>
      <c r="S1566" s="35" t="str">
        <f>'AccuValve Takeoff'!T1567</f>
        <v/>
      </c>
      <c r="T1566" s="35" t="str">
        <f>'AccuValve Takeoff'!U1567</f>
        <v/>
      </c>
      <c r="U1566" s="325" t="str">
        <f>'AccuValve Takeoff'!BC1567</f>
        <v/>
      </c>
      <c r="V1566" s="38"/>
      <c r="W1566" s="11"/>
      <c r="X1566" s="11"/>
      <c r="Y1566" s="11"/>
    </row>
    <row r="1567" spans="1:25" ht="20.100000000000001" customHeight="1" x14ac:dyDescent="0.2">
      <c r="A1567" s="12">
        <v>1559</v>
      </c>
      <c r="B1567" s="23" t="str">
        <f>IF('AccuValve Takeoff'!B1568="","",'AccuValve Takeoff'!B1568)</f>
        <v/>
      </c>
      <c r="C1567" s="45" t="str">
        <f>IF('AccuValve Takeoff'!C1568="","",'AccuValve Takeoff'!C1568)</f>
        <v/>
      </c>
      <c r="D1567" s="23" t="str">
        <f>IF('AccuValve Takeoff'!D1568="","",'AccuValve Takeoff'!D1568)</f>
        <v/>
      </c>
      <c r="E1567" s="23" t="str">
        <f>IF('AccuValve Takeoff'!S1568="","",'AccuValve Takeoff'!S1568)</f>
        <v/>
      </c>
      <c r="F1567" s="23" t="str">
        <f>IF('AccuValve Takeoff'!F1568="","",'AccuValve Takeoff'!F1568)</f>
        <v/>
      </c>
      <c r="G1567" s="23" t="str">
        <f>IF('AccuValve Takeoff'!R1568="","",'AccuValve Takeoff'!R1568)</f>
        <v/>
      </c>
      <c r="H1567" s="23" t="str">
        <f>IF('AccuValve Takeoff'!G1568="","",'AccuValve Takeoff'!G1568)</f>
        <v/>
      </c>
      <c r="I1567" s="23" t="str">
        <f>IF('AccuValve Takeoff'!H1568="","",'AccuValve Takeoff'!H1568)</f>
        <v/>
      </c>
      <c r="J1567" s="326" t="str">
        <f>IF('AccuValve Takeoff'!I1568="","",IF('AccuValve Takeoff'!I1568="Not Available","",'AccuValve Takeoff'!I1568))</f>
        <v/>
      </c>
      <c r="K1567" s="326" t="str">
        <f>IF('AccuValve Takeoff'!J1568="","",IF('AccuValve Takeoff'!J1568="Not Available","",'AccuValve Takeoff'!J1568))</f>
        <v/>
      </c>
      <c r="L1567" s="326" t="str">
        <f>IF('AccuValve Takeoff'!K1568="","",IF('AccuValve Takeoff'!K1568="Not Available","",'AccuValve Takeoff'!K1568))</f>
        <v/>
      </c>
      <c r="M1567" s="326" t="str">
        <f>IF('AccuValve Takeoff'!L1568="","",IF('AccuValve Takeoff'!L1568="Not Available","",'AccuValve Takeoff'!L1568))</f>
        <v/>
      </c>
      <c r="N1567" s="326" t="str">
        <f>IF('AccuValve Takeoff'!M1568="","",IF('AccuValve Takeoff'!M1568="Not Available","",'AccuValve Takeoff'!M1568))</f>
        <v/>
      </c>
      <c r="O1567" s="23" t="str">
        <f>IF('AccuValve Takeoff'!N1568="","",'AccuValve Takeoff'!N1568)</f>
        <v/>
      </c>
      <c r="P1567" s="23" t="str">
        <f>IF('AccuValve Takeoff'!O1568="","",'AccuValve Takeoff'!O1568)</f>
        <v/>
      </c>
      <c r="Q1567" s="23" t="str">
        <f>IF('AccuValve Takeoff'!P1568="","",'AccuValve Takeoff'!P1568)</f>
        <v/>
      </c>
      <c r="R1567" s="34" t="str">
        <f>IF('AccuValve Takeoff'!Q1568="","",'AccuValve Takeoff'!Q1568)</f>
        <v xml:space="preserve"> </v>
      </c>
      <c r="S1567" s="35" t="str">
        <f>'AccuValve Takeoff'!T1568</f>
        <v/>
      </c>
      <c r="T1567" s="35" t="str">
        <f>'AccuValve Takeoff'!U1568</f>
        <v/>
      </c>
      <c r="U1567" s="325" t="str">
        <f>'AccuValve Takeoff'!BC1568</f>
        <v/>
      </c>
      <c r="V1567" s="38"/>
      <c r="W1567" s="11"/>
      <c r="X1567" s="11"/>
      <c r="Y1567" s="11"/>
    </row>
    <row r="1568" spans="1:25" ht="20.100000000000001" customHeight="1" x14ac:dyDescent="0.2">
      <c r="A1568" s="12">
        <v>1560</v>
      </c>
      <c r="B1568" s="23" t="str">
        <f>IF('AccuValve Takeoff'!B1569="","",'AccuValve Takeoff'!B1569)</f>
        <v/>
      </c>
      <c r="C1568" s="45" t="str">
        <f>IF('AccuValve Takeoff'!C1569="","",'AccuValve Takeoff'!C1569)</f>
        <v/>
      </c>
      <c r="D1568" s="23" t="str">
        <f>IF('AccuValve Takeoff'!D1569="","",'AccuValve Takeoff'!D1569)</f>
        <v/>
      </c>
      <c r="E1568" s="23" t="str">
        <f>IF('AccuValve Takeoff'!S1569="","",'AccuValve Takeoff'!S1569)</f>
        <v/>
      </c>
      <c r="F1568" s="23" t="str">
        <f>IF('AccuValve Takeoff'!F1569="","",'AccuValve Takeoff'!F1569)</f>
        <v/>
      </c>
      <c r="G1568" s="23" t="str">
        <f>IF('AccuValve Takeoff'!R1569="","",'AccuValve Takeoff'!R1569)</f>
        <v/>
      </c>
      <c r="H1568" s="23" t="str">
        <f>IF('AccuValve Takeoff'!G1569="","",'AccuValve Takeoff'!G1569)</f>
        <v/>
      </c>
      <c r="I1568" s="23" t="str">
        <f>IF('AccuValve Takeoff'!H1569="","",'AccuValve Takeoff'!H1569)</f>
        <v/>
      </c>
      <c r="J1568" s="326" t="str">
        <f>IF('AccuValve Takeoff'!I1569="","",IF('AccuValve Takeoff'!I1569="Not Available","",'AccuValve Takeoff'!I1569))</f>
        <v/>
      </c>
      <c r="K1568" s="326" t="str">
        <f>IF('AccuValve Takeoff'!J1569="","",IF('AccuValve Takeoff'!J1569="Not Available","",'AccuValve Takeoff'!J1569))</f>
        <v/>
      </c>
      <c r="L1568" s="326" t="str">
        <f>IF('AccuValve Takeoff'!K1569="","",IF('AccuValve Takeoff'!K1569="Not Available","",'AccuValve Takeoff'!K1569))</f>
        <v/>
      </c>
      <c r="M1568" s="326" t="str">
        <f>IF('AccuValve Takeoff'!L1569="","",IF('AccuValve Takeoff'!L1569="Not Available","",'AccuValve Takeoff'!L1569))</f>
        <v/>
      </c>
      <c r="N1568" s="326" t="str">
        <f>IF('AccuValve Takeoff'!M1569="","",IF('AccuValve Takeoff'!M1569="Not Available","",'AccuValve Takeoff'!M1569))</f>
        <v/>
      </c>
      <c r="O1568" s="23" t="str">
        <f>IF('AccuValve Takeoff'!N1569="","",'AccuValve Takeoff'!N1569)</f>
        <v/>
      </c>
      <c r="P1568" s="23" t="str">
        <f>IF('AccuValve Takeoff'!O1569="","",'AccuValve Takeoff'!O1569)</f>
        <v/>
      </c>
      <c r="Q1568" s="23" t="str">
        <f>IF('AccuValve Takeoff'!P1569="","",'AccuValve Takeoff'!P1569)</f>
        <v/>
      </c>
      <c r="R1568" s="34" t="str">
        <f>IF('AccuValve Takeoff'!Q1569="","",'AccuValve Takeoff'!Q1569)</f>
        <v xml:space="preserve"> </v>
      </c>
      <c r="S1568" s="35" t="str">
        <f>'AccuValve Takeoff'!T1569</f>
        <v/>
      </c>
      <c r="T1568" s="35" t="str">
        <f>'AccuValve Takeoff'!U1569</f>
        <v/>
      </c>
      <c r="U1568" s="325" t="str">
        <f>'AccuValve Takeoff'!BC1569</f>
        <v/>
      </c>
      <c r="V1568" s="38"/>
      <c r="W1568" s="11"/>
      <c r="X1568" s="11"/>
      <c r="Y1568" s="11"/>
    </row>
    <row r="1569" spans="1:25" ht="20.100000000000001" customHeight="1" x14ac:dyDescent="0.2">
      <c r="A1569" s="12">
        <v>1561</v>
      </c>
      <c r="B1569" s="23" t="str">
        <f>IF('AccuValve Takeoff'!B1570="","",'AccuValve Takeoff'!B1570)</f>
        <v/>
      </c>
      <c r="C1569" s="45" t="str">
        <f>IF('AccuValve Takeoff'!C1570="","",'AccuValve Takeoff'!C1570)</f>
        <v/>
      </c>
      <c r="D1569" s="23" t="str">
        <f>IF('AccuValve Takeoff'!D1570="","",'AccuValve Takeoff'!D1570)</f>
        <v/>
      </c>
      <c r="E1569" s="23" t="str">
        <f>IF('AccuValve Takeoff'!S1570="","",'AccuValve Takeoff'!S1570)</f>
        <v/>
      </c>
      <c r="F1569" s="23" t="str">
        <f>IF('AccuValve Takeoff'!F1570="","",'AccuValve Takeoff'!F1570)</f>
        <v/>
      </c>
      <c r="G1569" s="23" t="str">
        <f>IF('AccuValve Takeoff'!R1570="","",'AccuValve Takeoff'!R1570)</f>
        <v/>
      </c>
      <c r="H1569" s="23" t="str">
        <f>IF('AccuValve Takeoff'!G1570="","",'AccuValve Takeoff'!G1570)</f>
        <v/>
      </c>
      <c r="I1569" s="23" t="str">
        <f>IF('AccuValve Takeoff'!H1570="","",'AccuValve Takeoff'!H1570)</f>
        <v/>
      </c>
      <c r="J1569" s="326" t="str">
        <f>IF('AccuValve Takeoff'!I1570="","",IF('AccuValve Takeoff'!I1570="Not Available","",'AccuValve Takeoff'!I1570))</f>
        <v/>
      </c>
      <c r="K1569" s="326" t="str">
        <f>IF('AccuValve Takeoff'!J1570="","",IF('AccuValve Takeoff'!J1570="Not Available","",'AccuValve Takeoff'!J1570))</f>
        <v/>
      </c>
      <c r="L1569" s="326" t="str">
        <f>IF('AccuValve Takeoff'!K1570="","",IF('AccuValve Takeoff'!K1570="Not Available","",'AccuValve Takeoff'!K1570))</f>
        <v/>
      </c>
      <c r="M1569" s="326" t="str">
        <f>IF('AccuValve Takeoff'!L1570="","",IF('AccuValve Takeoff'!L1570="Not Available","",'AccuValve Takeoff'!L1570))</f>
        <v/>
      </c>
      <c r="N1569" s="326" t="str">
        <f>IF('AccuValve Takeoff'!M1570="","",IF('AccuValve Takeoff'!M1570="Not Available","",'AccuValve Takeoff'!M1570))</f>
        <v/>
      </c>
      <c r="O1569" s="23" t="str">
        <f>IF('AccuValve Takeoff'!N1570="","",'AccuValve Takeoff'!N1570)</f>
        <v/>
      </c>
      <c r="P1569" s="23" t="str">
        <f>IF('AccuValve Takeoff'!O1570="","",'AccuValve Takeoff'!O1570)</f>
        <v/>
      </c>
      <c r="Q1569" s="23" t="str">
        <f>IF('AccuValve Takeoff'!P1570="","",'AccuValve Takeoff'!P1570)</f>
        <v/>
      </c>
      <c r="R1569" s="34" t="str">
        <f>IF('AccuValve Takeoff'!Q1570="","",'AccuValve Takeoff'!Q1570)</f>
        <v xml:space="preserve"> </v>
      </c>
      <c r="S1569" s="35" t="str">
        <f>'AccuValve Takeoff'!T1570</f>
        <v/>
      </c>
      <c r="T1569" s="35" t="str">
        <f>'AccuValve Takeoff'!U1570</f>
        <v/>
      </c>
      <c r="U1569" s="325" t="str">
        <f>'AccuValve Takeoff'!BC1570</f>
        <v/>
      </c>
      <c r="V1569" s="38"/>
      <c r="W1569" s="11"/>
      <c r="X1569" s="11"/>
      <c r="Y1569" s="11"/>
    </row>
    <row r="1570" spans="1:25" ht="20.100000000000001" customHeight="1" x14ac:dyDescent="0.2">
      <c r="A1570" s="12">
        <v>1562</v>
      </c>
      <c r="B1570" s="23" t="str">
        <f>IF('AccuValve Takeoff'!B1571="","",'AccuValve Takeoff'!B1571)</f>
        <v/>
      </c>
      <c r="C1570" s="45" t="str">
        <f>IF('AccuValve Takeoff'!C1571="","",'AccuValve Takeoff'!C1571)</f>
        <v/>
      </c>
      <c r="D1570" s="23" t="str">
        <f>IF('AccuValve Takeoff'!D1571="","",'AccuValve Takeoff'!D1571)</f>
        <v/>
      </c>
      <c r="E1570" s="23" t="str">
        <f>IF('AccuValve Takeoff'!S1571="","",'AccuValve Takeoff'!S1571)</f>
        <v/>
      </c>
      <c r="F1570" s="23" t="str">
        <f>IF('AccuValve Takeoff'!F1571="","",'AccuValve Takeoff'!F1571)</f>
        <v/>
      </c>
      <c r="G1570" s="23" t="str">
        <f>IF('AccuValve Takeoff'!R1571="","",'AccuValve Takeoff'!R1571)</f>
        <v/>
      </c>
      <c r="H1570" s="23" t="str">
        <f>IF('AccuValve Takeoff'!G1571="","",'AccuValve Takeoff'!G1571)</f>
        <v/>
      </c>
      <c r="I1570" s="23" t="str">
        <f>IF('AccuValve Takeoff'!H1571="","",'AccuValve Takeoff'!H1571)</f>
        <v/>
      </c>
      <c r="J1570" s="326" t="str">
        <f>IF('AccuValve Takeoff'!I1571="","",IF('AccuValve Takeoff'!I1571="Not Available","",'AccuValve Takeoff'!I1571))</f>
        <v/>
      </c>
      <c r="K1570" s="326" t="str">
        <f>IF('AccuValve Takeoff'!J1571="","",IF('AccuValve Takeoff'!J1571="Not Available","",'AccuValve Takeoff'!J1571))</f>
        <v/>
      </c>
      <c r="L1570" s="326" t="str">
        <f>IF('AccuValve Takeoff'!K1571="","",IF('AccuValve Takeoff'!K1571="Not Available","",'AccuValve Takeoff'!K1571))</f>
        <v/>
      </c>
      <c r="M1570" s="326" t="str">
        <f>IF('AccuValve Takeoff'!L1571="","",IF('AccuValve Takeoff'!L1571="Not Available","",'AccuValve Takeoff'!L1571))</f>
        <v/>
      </c>
      <c r="N1570" s="326" t="str">
        <f>IF('AccuValve Takeoff'!M1571="","",IF('AccuValve Takeoff'!M1571="Not Available","",'AccuValve Takeoff'!M1571))</f>
        <v/>
      </c>
      <c r="O1570" s="23" t="str">
        <f>IF('AccuValve Takeoff'!N1571="","",'AccuValve Takeoff'!N1571)</f>
        <v/>
      </c>
      <c r="P1570" s="23" t="str">
        <f>IF('AccuValve Takeoff'!O1571="","",'AccuValve Takeoff'!O1571)</f>
        <v/>
      </c>
      <c r="Q1570" s="23" t="str">
        <f>IF('AccuValve Takeoff'!P1571="","",'AccuValve Takeoff'!P1571)</f>
        <v/>
      </c>
      <c r="R1570" s="34" t="str">
        <f>IF('AccuValve Takeoff'!Q1571="","",'AccuValve Takeoff'!Q1571)</f>
        <v xml:space="preserve"> </v>
      </c>
      <c r="S1570" s="35" t="str">
        <f>'AccuValve Takeoff'!T1571</f>
        <v/>
      </c>
      <c r="T1570" s="35" t="str">
        <f>'AccuValve Takeoff'!U1571</f>
        <v/>
      </c>
      <c r="U1570" s="325" t="str">
        <f>'AccuValve Takeoff'!BC1571</f>
        <v/>
      </c>
      <c r="V1570" s="38"/>
      <c r="W1570" s="11"/>
      <c r="X1570" s="11"/>
      <c r="Y1570" s="11"/>
    </row>
    <row r="1571" spans="1:25" ht="20.100000000000001" customHeight="1" x14ac:dyDescent="0.2">
      <c r="A1571" s="12">
        <v>1563</v>
      </c>
      <c r="B1571" s="23" t="str">
        <f>IF('AccuValve Takeoff'!B1572="","",'AccuValve Takeoff'!B1572)</f>
        <v/>
      </c>
      <c r="C1571" s="45" t="str">
        <f>IF('AccuValve Takeoff'!C1572="","",'AccuValve Takeoff'!C1572)</f>
        <v/>
      </c>
      <c r="D1571" s="23" t="str">
        <f>IF('AccuValve Takeoff'!D1572="","",'AccuValve Takeoff'!D1572)</f>
        <v/>
      </c>
      <c r="E1571" s="23" t="str">
        <f>IF('AccuValve Takeoff'!S1572="","",'AccuValve Takeoff'!S1572)</f>
        <v/>
      </c>
      <c r="F1571" s="23" t="str">
        <f>IF('AccuValve Takeoff'!F1572="","",'AccuValve Takeoff'!F1572)</f>
        <v/>
      </c>
      <c r="G1571" s="23" t="str">
        <f>IF('AccuValve Takeoff'!R1572="","",'AccuValve Takeoff'!R1572)</f>
        <v/>
      </c>
      <c r="H1571" s="23" t="str">
        <f>IF('AccuValve Takeoff'!G1572="","",'AccuValve Takeoff'!G1572)</f>
        <v/>
      </c>
      <c r="I1571" s="23" t="str">
        <f>IF('AccuValve Takeoff'!H1572="","",'AccuValve Takeoff'!H1572)</f>
        <v/>
      </c>
      <c r="J1571" s="326" t="str">
        <f>IF('AccuValve Takeoff'!I1572="","",IF('AccuValve Takeoff'!I1572="Not Available","",'AccuValve Takeoff'!I1572))</f>
        <v/>
      </c>
      <c r="K1571" s="326" t="str">
        <f>IF('AccuValve Takeoff'!J1572="","",IF('AccuValve Takeoff'!J1572="Not Available","",'AccuValve Takeoff'!J1572))</f>
        <v/>
      </c>
      <c r="L1571" s="326" t="str">
        <f>IF('AccuValve Takeoff'!K1572="","",IF('AccuValve Takeoff'!K1572="Not Available","",'AccuValve Takeoff'!K1572))</f>
        <v/>
      </c>
      <c r="M1571" s="326" t="str">
        <f>IF('AccuValve Takeoff'!L1572="","",IF('AccuValve Takeoff'!L1572="Not Available","",'AccuValve Takeoff'!L1572))</f>
        <v/>
      </c>
      <c r="N1571" s="326" t="str">
        <f>IF('AccuValve Takeoff'!M1572="","",IF('AccuValve Takeoff'!M1572="Not Available","",'AccuValve Takeoff'!M1572))</f>
        <v/>
      </c>
      <c r="O1571" s="23" t="str">
        <f>IF('AccuValve Takeoff'!N1572="","",'AccuValve Takeoff'!N1572)</f>
        <v/>
      </c>
      <c r="P1571" s="23" t="str">
        <f>IF('AccuValve Takeoff'!O1572="","",'AccuValve Takeoff'!O1572)</f>
        <v/>
      </c>
      <c r="Q1571" s="23" t="str">
        <f>IF('AccuValve Takeoff'!P1572="","",'AccuValve Takeoff'!P1572)</f>
        <v/>
      </c>
      <c r="R1571" s="34" t="str">
        <f>IF('AccuValve Takeoff'!Q1572="","",'AccuValve Takeoff'!Q1572)</f>
        <v xml:space="preserve"> </v>
      </c>
      <c r="S1571" s="35" t="str">
        <f>'AccuValve Takeoff'!T1572</f>
        <v/>
      </c>
      <c r="T1571" s="35" t="str">
        <f>'AccuValve Takeoff'!U1572</f>
        <v/>
      </c>
      <c r="U1571" s="325" t="str">
        <f>'AccuValve Takeoff'!BC1572</f>
        <v/>
      </c>
      <c r="V1571" s="38"/>
      <c r="W1571" s="11"/>
      <c r="X1571" s="11"/>
      <c r="Y1571" s="11"/>
    </row>
    <row r="1572" spans="1:25" ht="20.100000000000001" customHeight="1" x14ac:dyDescent="0.2">
      <c r="A1572" s="12">
        <v>1564</v>
      </c>
      <c r="B1572" s="23" t="str">
        <f>IF('AccuValve Takeoff'!B1573="","",'AccuValve Takeoff'!B1573)</f>
        <v/>
      </c>
      <c r="C1572" s="45" t="str">
        <f>IF('AccuValve Takeoff'!C1573="","",'AccuValve Takeoff'!C1573)</f>
        <v/>
      </c>
      <c r="D1572" s="23" t="str">
        <f>IF('AccuValve Takeoff'!D1573="","",'AccuValve Takeoff'!D1573)</f>
        <v/>
      </c>
      <c r="E1572" s="23" t="str">
        <f>IF('AccuValve Takeoff'!S1573="","",'AccuValve Takeoff'!S1573)</f>
        <v/>
      </c>
      <c r="F1572" s="23" t="str">
        <f>IF('AccuValve Takeoff'!F1573="","",'AccuValve Takeoff'!F1573)</f>
        <v/>
      </c>
      <c r="G1572" s="23" t="str">
        <f>IF('AccuValve Takeoff'!R1573="","",'AccuValve Takeoff'!R1573)</f>
        <v/>
      </c>
      <c r="H1572" s="23" t="str">
        <f>IF('AccuValve Takeoff'!G1573="","",'AccuValve Takeoff'!G1573)</f>
        <v/>
      </c>
      <c r="I1572" s="23" t="str">
        <f>IF('AccuValve Takeoff'!H1573="","",'AccuValve Takeoff'!H1573)</f>
        <v/>
      </c>
      <c r="J1572" s="326" t="str">
        <f>IF('AccuValve Takeoff'!I1573="","",IF('AccuValve Takeoff'!I1573="Not Available","",'AccuValve Takeoff'!I1573))</f>
        <v/>
      </c>
      <c r="K1572" s="326" t="str">
        <f>IF('AccuValve Takeoff'!J1573="","",IF('AccuValve Takeoff'!J1573="Not Available","",'AccuValve Takeoff'!J1573))</f>
        <v/>
      </c>
      <c r="L1572" s="326" t="str">
        <f>IF('AccuValve Takeoff'!K1573="","",IF('AccuValve Takeoff'!K1573="Not Available","",'AccuValve Takeoff'!K1573))</f>
        <v/>
      </c>
      <c r="M1572" s="326" t="str">
        <f>IF('AccuValve Takeoff'!L1573="","",IF('AccuValve Takeoff'!L1573="Not Available","",'AccuValve Takeoff'!L1573))</f>
        <v/>
      </c>
      <c r="N1572" s="326" t="str">
        <f>IF('AccuValve Takeoff'!M1573="","",IF('AccuValve Takeoff'!M1573="Not Available","",'AccuValve Takeoff'!M1573))</f>
        <v/>
      </c>
      <c r="O1572" s="23" t="str">
        <f>IF('AccuValve Takeoff'!N1573="","",'AccuValve Takeoff'!N1573)</f>
        <v/>
      </c>
      <c r="P1572" s="23" t="str">
        <f>IF('AccuValve Takeoff'!O1573="","",'AccuValve Takeoff'!O1573)</f>
        <v/>
      </c>
      <c r="Q1572" s="23" t="str">
        <f>IF('AccuValve Takeoff'!P1573="","",'AccuValve Takeoff'!P1573)</f>
        <v/>
      </c>
      <c r="R1572" s="34" t="str">
        <f>IF('AccuValve Takeoff'!Q1573="","",'AccuValve Takeoff'!Q1573)</f>
        <v xml:space="preserve"> </v>
      </c>
      <c r="S1572" s="35" t="str">
        <f>'AccuValve Takeoff'!T1573</f>
        <v/>
      </c>
      <c r="T1572" s="35" t="str">
        <f>'AccuValve Takeoff'!U1573</f>
        <v/>
      </c>
      <c r="U1572" s="325" t="str">
        <f>'AccuValve Takeoff'!BC1573</f>
        <v/>
      </c>
      <c r="V1572" s="38"/>
      <c r="W1572" s="11"/>
      <c r="X1572" s="11"/>
      <c r="Y1572" s="11"/>
    </row>
    <row r="1573" spans="1:25" ht="20.100000000000001" customHeight="1" x14ac:dyDescent="0.2">
      <c r="A1573" s="12">
        <v>1565</v>
      </c>
      <c r="B1573" s="23" t="str">
        <f>IF('AccuValve Takeoff'!B1574="","",'AccuValve Takeoff'!B1574)</f>
        <v/>
      </c>
      <c r="C1573" s="45" t="str">
        <f>IF('AccuValve Takeoff'!C1574="","",'AccuValve Takeoff'!C1574)</f>
        <v/>
      </c>
      <c r="D1573" s="23" t="str">
        <f>IF('AccuValve Takeoff'!D1574="","",'AccuValve Takeoff'!D1574)</f>
        <v/>
      </c>
      <c r="E1573" s="23" t="str">
        <f>IF('AccuValve Takeoff'!S1574="","",'AccuValve Takeoff'!S1574)</f>
        <v/>
      </c>
      <c r="F1573" s="23" t="str">
        <f>IF('AccuValve Takeoff'!F1574="","",'AccuValve Takeoff'!F1574)</f>
        <v/>
      </c>
      <c r="G1573" s="23" t="str">
        <f>IF('AccuValve Takeoff'!R1574="","",'AccuValve Takeoff'!R1574)</f>
        <v/>
      </c>
      <c r="H1573" s="23" t="str">
        <f>IF('AccuValve Takeoff'!G1574="","",'AccuValve Takeoff'!G1574)</f>
        <v/>
      </c>
      <c r="I1573" s="23" t="str">
        <f>IF('AccuValve Takeoff'!H1574="","",'AccuValve Takeoff'!H1574)</f>
        <v/>
      </c>
      <c r="J1573" s="326" t="str">
        <f>IF('AccuValve Takeoff'!I1574="","",IF('AccuValve Takeoff'!I1574="Not Available","",'AccuValve Takeoff'!I1574))</f>
        <v/>
      </c>
      <c r="K1573" s="326" t="str">
        <f>IF('AccuValve Takeoff'!J1574="","",IF('AccuValve Takeoff'!J1574="Not Available","",'AccuValve Takeoff'!J1574))</f>
        <v/>
      </c>
      <c r="L1573" s="326" t="str">
        <f>IF('AccuValve Takeoff'!K1574="","",IF('AccuValve Takeoff'!K1574="Not Available","",'AccuValve Takeoff'!K1574))</f>
        <v/>
      </c>
      <c r="M1573" s="326" t="str">
        <f>IF('AccuValve Takeoff'!L1574="","",IF('AccuValve Takeoff'!L1574="Not Available","",'AccuValve Takeoff'!L1574))</f>
        <v/>
      </c>
      <c r="N1573" s="326" t="str">
        <f>IF('AccuValve Takeoff'!M1574="","",IF('AccuValve Takeoff'!M1574="Not Available","",'AccuValve Takeoff'!M1574))</f>
        <v/>
      </c>
      <c r="O1573" s="23" t="str">
        <f>IF('AccuValve Takeoff'!N1574="","",'AccuValve Takeoff'!N1574)</f>
        <v/>
      </c>
      <c r="P1573" s="23" t="str">
        <f>IF('AccuValve Takeoff'!O1574="","",'AccuValve Takeoff'!O1574)</f>
        <v/>
      </c>
      <c r="Q1573" s="23" t="str">
        <f>IF('AccuValve Takeoff'!P1574="","",'AccuValve Takeoff'!P1574)</f>
        <v/>
      </c>
      <c r="R1573" s="34" t="str">
        <f>IF('AccuValve Takeoff'!Q1574="","",'AccuValve Takeoff'!Q1574)</f>
        <v xml:space="preserve"> </v>
      </c>
      <c r="S1573" s="35" t="str">
        <f>'AccuValve Takeoff'!T1574</f>
        <v/>
      </c>
      <c r="T1573" s="35" t="str">
        <f>'AccuValve Takeoff'!U1574</f>
        <v/>
      </c>
      <c r="U1573" s="325" t="str">
        <f>'AccuValve Takeoff'!BC1574</f>
        <v/>
      </c>
      <c r="V1573" s="38"/>
      <c r="W1573" s="11"/>
      <c r="X1573" s="11"/>
      <c r="Y1573" s="11"/>
    </row>
    <row r="1574" spans="1:25" ht="20.100000000000001" customHeight="1" x14ac:dyDescent="0.2">
      <c r="A1574" s="12">
        <v>1566</v>
      </c>
      <c r="B1574" s="23" t="str">
        <f>IF('AccuValve Takeoff'!B1575="","",'AccuValve Takeoff'!B1575)</f>
        <v/>
      </c>
      <c r="C1574" s="45" t="str">
        <f>IF('AccuValve Takeoff'!C1575="","",'AccuValve Takeoff'!C1575)</f>
        <v/>
      </c>
      <c r="D1574" s="23" t="str">
        <f>IF('AccuValve Takeoff'!D1575="","",'AccuValve Takeoff'!D1575)</f>
        <v/>
      </c>
      <c r="E1574" s="23" t="str">
        <f>IF('AccuValve Takeoff'!S1575="","",'AccuValve Takeoff'!S1575)</f>
        <v/>
      </c>
      <c r="F1574" s="23" t="str">
        <f>IF('AccuValve Takeoff'!F1575="","",'AccuValve Takeoff'!F1575)</f>
        <v/>
      </c>
      <c r="G1574" s="23" t="str">
        <f>IF('AccuValve Takeoff'!R1575="","",'AccuValve Takeoff'!R1575)</f>
        <v/>
      </c>
      <c r="H1574" s="23" t="str">
        <f>IF('AccuValve Takeoff'!G1575="","",'AccuValve Takeoff'!G1575)</f>
        <v/>
      </c>
      <c r="I1574" s="23" t="str">
        <f>IF('AccuValve Takeoff'!H1575="","",'AccuValve Takeoff'!H1575)</f>
        <v/>
      </c>
      <c r="J1574" s="326" t="str">
        <f>IF('AccuValve Takeoff'!I1575="","",IF('AccuValve Takeoff'!I1575="Not Available","",'AccuValve Takeoff'!I1575))</f>
        <v/>
      </c>
      <c r="K1574" s="326" t="str">
        <f>IF('AccuValve Takeoff'!J1575="","",IF('AccuValve Takeoff'!J1575="Not Available","",'AccuValve Takeoff'!J1575))</f>
        <v/>
      </c>
      <c r="L1574" s="326" t="str">
        <f>IF('AccuValve Takeoff'!K1575="","",IF('AccuValve Takeoff'!K1575="Not Available","",'AccuValve Takeoff'!K1575))</f>
        <v/>
      </c>
      <c r="M1574" s="326" t="str">
        <f>IF('AccuValve Takeoff'!L1575="","",IF('AccuValve Takeoff'!L1575="Not Available","",'AccuValve Takeoff'!L1575))</f>
        <v/>
      </c>
      <c r="N1574" s="326" t="str">
        <f>IF('AccuValve Takeoff'!M1575="","",IF('AccuValve Takeoff'!M1575="Not Available","",'AccuValve Takeoff'!M1575))</f>
        <v/>
      </c>
      <c r="O1574" s="23" t="str">
        <f>IF('AccuValve Takeoff'!N1575="","",'AccuValve Takeoff'!N1575)</f>
        <v/>
      </c>
      <c r="P1574" s="23" t="str">
        <f>IF('AccuValve Takeoff'!O1575="","",'AccuValve Takeoff'!O1575)</f>
        <v/>
      </c>
      <c r="Q1574" s="23" t="str">
        <f>IF('AccuValve Takeoff'!P1575="","",'AccuValve Takeoff'!P1575)</f>
        <v/>
      </c>
      <c r="R1574" s="34" t="str">
        <f>IF('AccuValve Takeoff'!Q1575="","",'AccuValve Takeoff'!Q1575)</f>
        <v xml:space="preserve"> </v>
      </c>
      <c r="S1574" s="35" t="str">
        <f>'AccuValve Takeoff'!T1575</f>
        <v/>
      </c>
      <c r="T1574" s="35" t="str">
        <f>'AccuValve Takeoff'!U1575</f>
        <v/>
      </c>
      <c r="U1574" s="325" t="str">
        <f>'AccuValve Takeoff'!BC1575</f>
        <v/>
      </c>
      <c r="V1574" s="38"/>
      <c r="W1574" s="11"/>
      <c r="X1574" s="11"/>
      <c r="Y1574" s="11"/>
    </row>
    <row r="1575" spans="1:25" ht="20.100000000000001" customHeight="1" x14ac:dyDescent="0.2">
      <c r="A1575" s="12">
        <v>1567</v>
      </c>
      <c r="B1575" s="23" t="str">
        <f>IF('AccuValve Takeoff'!B1576="","",'AccuValve Takeoff'!B1576)</f>
        <v/>
      </c>
      <c r="C1575" s="45" t="str">
        <f>IF('AccuValve Takeoff'!C1576="","",'AccuValve Takeoff'!C1576)</f>
        <v/>
      </c>
      <c r="D1575" s="23" t="str">
        <f>IF('AccuValve Takeoff'!D1576="","",'AccuValve Takeoff'!D1576)</f>
        <v/>
      </c>
      <c r="E1575" s="23" t="str">
        <f>IF('AccuValve Takeoff'!S1576="","",'AccuValve Takeoff'!S1576)</f>
        <v/>
      </c>
      <c r="F1575" s="23" t="str">
        <f>IF('AccuValve Takeoff'!F1576="","",'AccuValve Takeoff'!F1576)</f>
        <v/>
      </c>
      <c r="G1575" s="23" t="str">
        <f>IF('AccuValve Takeoff'!R1576="","",'AccuValve Takeoff'!R1576)</f>
        <v/>
      </c>
      <c r="H1575" s="23" t="str">
        <f>IF('AccuValve Takeoff'!G1576="","",'AccuValve Takeoff'!G1576)</f>
        <v/>
      </c>
      <c r="I1575" s="23" t="str">
        <f>IF('AccuValve Takeoff'!H1576="","",'AccuValve Takeoff'!H1576)</f>
        <v/>
      </c>
      <c r="J1575" s="326" t="str">
        <f>IF('AccuValve Takeoff'!I1576="","",IF('AccuValve Takeoff'!I1576="Not Available","",'AccuValve Takeoff'!I1576))</f>
        <v/>
      </c>
      <c r="K1575" s="326" t="str">
        <f>IF('AccuValve Takeoff'!J1576="","",IF('AccuValve Takeoff'!J1576="Not Available","",'AccuValve Takeoff'!J1576))</f>
        <v/>
      </c>
      <c r="L1575" s="326" t="str">
        <f>IF('AccuValve Takeoff'!K1576="","",IF('AccuValve Takeoff'!K1576="Not Available","",'AccuValve Takeoff'!K1576))</f>
        <v/>
      </c>
      <c r="M1575" s="326" t="str">
        <f>IF('AccuValve Takeoff'!L1576="","",IF('AccuValve Takeoff'!L1576="Not Available","",'AccuValve Takeoff'!L1576))</f>
        <v/>
      </c>
      <c r="N1575" s="326" t="str">
        <f>IF('AccuValve Takeoff'!M1576="","",IF('AccuValve Takeoff'!M1576="Not Available","",'AccuValve Takeoff'!M1576))</f>
        <v/>
      </c>
      <c r="O1575" s="23" t="str">
        <f>IF('AccuValve Takeoff'!N1576="","",'AccuValve Takeoff'!N1576)</f>
        <v/>
      </c>
      <c r="P1575" s="23" t="str">
        <f>IF('AccuValve Takeoff'!O1576="","",'AccuValve Takeoff'!O1576)</f>
        <v/>
      </c>
      <c r="Q1575" s="23" t="str">
        <f>IF('AccuValve Takeoff'!P1576="","",'AccuValve Takeoff'!P1576)</f>
        <v/>
      </c>
      <c r="R1575" s="34" t="str">
        <f>IF('AccuValve Takeoff'!Q1576="","",'AccuValve Takeoff'!Q1576)</f>
        <v xml:space="preserve"> </v>
      </c>
      <c r="S1575" s="35" t="str">
        <f>'AccuValve Takeoff'!T1576</f>
        <v/>
      </c>
      <c r="T1575" s="35" t="str">
        <f>'AccuValve Takeoff'!U1576</f>
        <v/>
      </c>
      <c r="U1575" s="325" t="str">
        <f>'AccuValve Takeoff'!BC1576</f>
        <v/>
      </c>
      <c r="V1575" s="38"/>
      <c r="W1575" s="11"/>
      <c r="X1575" s="11"/>
      <c r="Y1575" s="11"/>
    </row>
    <row r="1576" spans="1:25" ht="20.100000000000001" customHeight="1" x14ac:dyDescent="0.2">
      <c r="A1576" s="12">
        <v>1568</v>
      </c>
      <c r="B1576" s="23" t="str">
        <f>IF('AccuValve Takeoff'!B1577="","",'AccuValve Takeoff'!B1577)</f>
        <v/>
      </c>
      <c r="C1576" s="45" t="str">
        <f>IF('AccuValve Takeoff'!C1577="","",'AccuValve Takeoff'!C1577)</f>
        <v/>
      </c>
      <c r="D1576" s="23" t="str">
        <f>IF('AccuValve Takeoff'!D1577="","",'AccuValve Takeoff'!D1577)</f>
        <v/>
      </c>
      <c r="E1576" s="23" t="str">
        <f>IF('AccuValve Takeoff'!S1577="","",'AccuValve Takeoff'!S1577)</f>
        <v/>
      </c>
      <c r="F1576" s="23" t="str">
        <f>IF('AccuValve Takeoff'!F1577="","",'AccuValve Takeoff'!F1577)</f>
        <v/>
      </c>
      <c r="G1576" s="23" t="str">
        <f>IF('AccuValve Takeoff'!R1577="","",'AccuValve Takeoff'!R1577)</f>
        <v/>
      </c>
      <c r="H1576" s="23" t="str">
        <f>IF('AccuValve Takeoff'!G1577="","",'AccuValve Takeoff'!G1577)</f>
        <v/>
      </c>
      <c r="I1576" s="23" t="str">
        <f>IF('AccuValve Takeoff'!H1577="","",'AccuValve Takeoff'!H1577)</f>
        <v/>
      </c>
      <c r="J1576" s="326" t="str">
        <f>IF('AccuValve Takeoff'!I1577="","",IF('AccuValve Takeoff'!I1577="Not Available","",'AccuValve Takeoff'!I1577))</f>
        <v/>
      </c>
      <c r="K1576" s="326" t="str">
        <f>IF('AccuValve Takeoff'!J1577="","",IF('AccuValve Takeoff'!J1577="Not Available","",'AccuValve Takeoff'!J1577))</f>
        <v/>
      </c>
      <c r="L1576" s="326" t="str">
        <f>IF('AccuValve Takeoff'!K1577="","",IF('AccuValve Takeoff'!K1577="Not Available","",'AccuValve Takeoff'!K1577))</f>
        <v/>
      </c>
      <c r="M1576" s="326" t="str">
        <f>IF('AccuValve Takeoff'!L1577="","",IF('AccuValve Takeoff'!L1577="Not Available","",'AccuValve Takeoff'!L1577))</f>
        <v/>
      </c>
      <c r="N1576" s="326" t="str">
        <f>IF('AccuValve Takeoff'!M1577="","",IF('AccuValve Takeoff'!M1577="Not Available","",'AccuValve Takeoff'!M1577))</f>
        <v/>
      </c>
      <c r="O1576" s="23" t="str">
        <f>IF('AccuValve Takeoff'!N1577="","",'AccuValve Takeoff'!N1577)</f>
        <v/>
      </c>
      <c r="P1576" s="23" t="str">
        <f>IF('AccuValve Takeoff'!O1577="","",'AccuValve Takeoff'!O1577)</f>
        <v/>
      </c>
      <c r="Q1576" s="23" t="str">
        <f>IF('AccuValve Takeoff'!P1577="","",'AccuValve Takeoff'!P1577)</f>
        <v/>
      </c>
      <c r="R1576" s="34" t="str">
        <f>IF('AccuValve Takeoff'!Q1577="","",'AccuValve Takeoff'!Q1577)</f>
        <v xml:space="preserve"> </v>
      </c>
      <c r="S1576" s="35" t="str">
        <f>'AccuValve Takeoff'!T1577</f>
        <v/>
      </c>
      <c r="T1576" s="35" t="str">
        <f>'AccuValve Takeoff'!U1577</f>
        <v/>
      </c>
      <c r="U1576" s="325" t="str">
        <f>'AccuValve Takeoff'!BC1577</f>
        <v/>
      </c>
      <c r="V1576" s="38"/>
      <c r="W1576" s="11"/>
      <c r="X1576" s="11"/>
      <c r="Y1576" s="11"/>
    </row>
    <row r="1577" spans="1:25" ht="20.100000000000001" customHeight="1" x14ac:dyDescent="0.2">
      <c r="A1577" s="12">
        <v>1569</v>
      </c>
      <c r="B1577" s="23" t="str">
        <f>IF('AccuValve Takeoff'!B1578="","",'AccuValve Takeoff'!B1578)</f>
        <v/>
      </c>
      <c r="C1577" s="45" t="str">
        <f>IF('AccuValve Takeoff'!C1578="","",'AccuValve Takeoff'!C1578)</f>
        <v/>
      </c>
      <c r="D1577" s="23" t="str">
        <f>IF('AccuValve Takeoff'!D1578="","",'AccuValve Takeoff'!D1578)</f>
        <v/>
      </c>
      <c r="E1577" s="23" t="str">
        <f>IF('AccuValve Takeoff'!S1578="","",'AccuValve Takeoff'!S1578)</f>
        <v/>
      </c>
      <c r="F1577" s="23" t="str">
        <f>IF('AccuValve Takeoff'!F1578="","",'AccuValve Takeoff'!F1578)</f>
        <v/>
      </c>
      <c r="G1577" s="23" t="str">
        <f>IF('AccuValve Takeoff'!R1578="","",'AccuValve Takeoff'!R1578)</f>
        <v/>
      </c>
      <c r="H1577" s="23" t="str">
        <f>IF('AccuValve Takeoff'!G1578="","",'AccuValve Takeoff'!G1578)</f>
        <v/>
      </c>
      <c r="I1577" s="23" t="str">
        <f>IF('AccuValve Takeoff'!H1578="","",'AccuValve Takeoff'!H1578)</f>
        <v/>
      </c>
      <c r="J1577" s="326" t="str">
        <f>IF('AccuValve Takeoff'!I1578="","",IF('AccuValve Takeoff'!I1578="Not Available","",'AccuValve Takeoff'!I1578))</f>
        <v/>
      </c>
      <c r="K1577" s="326" t="str">
        <f>IF('AccuValve Takeoff'!J1578="","",IF('AccuValve Takeoff'!J1578="Not Available","",'AccuValve Takeoff'!J1578))</f>
        <v/>
      </c>
      <c r="L1577" s="326" t="str">
        <f>IF('AccuValve Takeoff'!K1578="","",IF('AccuValve Takeoff'!K1578="Not Available","",'AccuValve Takeoff'!K1578))</f>
        <v/>
      </c>
      <c r="M1577" s="326" t="str">
        <f>IF('AccuValve Takeoff'!L1578="","",IF('AccuValve Takeoff'!L1578="Not Available","",'AccuValve Takeoff'!L1578))</f>
        <v/>
      </c>
      <c r="N1577" s="326" t="str">
        <f>IF('AccuValve Takeoff'!M1578="","",IF('AccuValve Takeoff'!M1578="Not Available","",'AccuValve Takeoff'!M1578))</f>
        <v/>
      </c>
      <c r="O1577" s="23" t="str">
        <f>IF('AccuValve Takeoff'!N1578="","",'AccuValve Takeoff'!N1578)</f>
        <v/>
      </c>
      <c r="P1577" s="23" t="str">
        <f>IF('AccuValve Takeoff'!O1578="","",'AccuValve Takeoff'!O1578)</f>
        <v/>
      </c>
      <c r="Q1577" s="23" t="str">
        <f>IF('AccuValve Takeoff'!P1578="","",'AccuValve Takeoff'!P1578)</f>
        <v/>
      </c>
      <c r="R1577" s="34" t="str">
        <f>IF('AccuValve Takeoff'!Q1578="","",'AccuValve Takeoff'!Q1578)</f>
        <v xml:space="preserve"> </v>
      </c>
      <c r="S1577" s="35" t="str">
        <f>'AccuValve Takeoff'!T1578</f>
        <v/>
      </c>
      <c r="T1577" s="35" t="str">
        <f>'AccuValve Takeoff'!U1578</f>
        <v/>
      </c>
      <c r="U1577" s="325" t="str">
        <f>'AccuValve Takeoff'!BC1578</f>
        <v/>
      </c>
      <c r="V1577" s="38"/>
      <c r="W1577" s="11"/>
      <c r="X1577" s="11"/>
      <c r="Y1577" s="11"/>
    </row>
    <row r="1578" spans="1:25" ht="20.100000000000001" customHeight="1" x14ac:dyDescent="0.2">
      <c r="A1578" s="12">
        <v>1570</v>
      </c>
      <c r="B1578" s="23" t="str">
        <f>IF('AccuValve Takeoff'!B1579="","",'AccuValve Takeoff'!B1579)</f>
        <v/>
      </c>
      <c r="C1578" s="45" t="str">
        <f>IF('AccuValve Takeoff'!C1579="","",'AccuValve Takeoff'!C1579)</f>
        <v/>
      </c>
      <c r="D1578" s="23" t="str">
        <f>IF('AccuValve Takeoff'!D1579="","",'AccuValve Takeoff'!D1579)</f>
        <v/>
      </c>
      <c r="E1578" s="23" t="str">
        <f>IF('AccuValve Takeoff'!S1579="","",'AccuValve Takeoff'!S1579)</f>
        <v/>
      </c>
      <c r="F1578" s="23" t="str">
        <f>IF('AccuValve Takeoff'!F1579="","",'AccuValve Takeoff'!F1579)</f>
        <v/>
      </c>
      <c r="G1578" s="23" t="str">
        <f>IF('AccuValve Takeoff'!R1579="","",'AccuValve Takeoff'!R1579)</f>
        <v/>
      </c>
      <c r="H1578" s="23" t="str">
        <f>IF('AccuValve Takeoff'!G1579="","",'AccuValve Takeoff'!G1579)</f>
        <v/>
      </c>
      <c r="I1578" s="23" t="str">
        <f>IF('AccuValve Takeoff'!H1579="","",'AccuValve Takeoff'!H1579)</f>
        <v/>
      </c>
      <c r="J1578" s="326" t="str">
        <f>IF('AccuValve Takeoff'!I1579="","",IF('AccuValve Takeoff'!I1579="Not Available","",'AccuValve Takeoff'!I1579))</f>
        <v/>
      </c>
      <c r="K1578" s="326" t="str">
        <f>IF('AccuValve Takeoff'!J1579="","",IF('AccuValve Takeoff'!J1579="Not Available","",'AccuValve Takeoff'!J1579))</f>
        <v/>
      </c>
      <c r="L1578" s="326" t="str">
        <f>IF('AccuValve Takeoff'!K1579="","",IF('AccuValve Takeoff'!K1579="Not Available","",'AccuValve Takeoff'!K1579))</f>
        <v/>
      </c>
      <c r="M1578" s="326" t="str">
        <f>IF('AccuValve Takeoff'!L1579="","",IF('AccuValve Takeoff'!L1579="Not Available","",'AccuValve Takeoff'!L1579))</f>
        <v/>
      </c>
      <c r="N1578" s="326" t="str">
        <f>IF('AccuValve Takeoff'!M1579="","",IF('AccuValve Takeoff'!M1579="Not Available","",'AccuValve Takeoff'!M1579))</f>
        <v/>
      </c>
      <c r="O1578" s="23" t="str">
        <f>IF('AccuValve Takeoff'!N1579="","",'AccuValve Takeoff'!N1579)</f>
        <v/>
      </c>
      <c r="P1578" s="23" t="str">
        <f>IF('AccuValve Takeoff'!O1579="","",'AccuValve Takeoff'!O1579)</f>
        <v/>
      </c>
      <c r="Q1578" s="23" t="str">
        <f>IF('AccuValve Takeoff'!P1579="","",'AccuValve Takeoff'!P1579)</f>
        <v/>
      </c>
      <c r="R1578" s="34" t="str">
        <f>IF('AccuValve Takeoff'!Q1579="","",'AccuValve Takeoff'!Q1579)</f>
        <v xml:space="preserve"> </v>
      </c>
      <c r="S1578" s="35" t="str">
        <f>'AccuValve Takeoff'!T1579</f>
        <v/>
      </c>
      <c r="T1578" s="35" t="str">
        <f>'AccuValve Takeoff'!U1579</f>
        <v/>
      </c>
      <c r="U1578" s="325" t="str">
        <f>'AccuValve Takeoff'!BC1579</f>
        <v/>
      </c>
      <c r="V1578" s="38"/>
      <c r="W1578" s="11"/>
      <c r="X1578" s="11"/>
      <c r="Y1578" s="11"/>
    </row>
    <row r="1579" spans="1:25" ht="20.100000000000001" customHeight="1" x14ac:dyDescent="0.2">
      <c r="A1579" s="12">
        <v>1571</v>
      </c>
      <c r="B1579" s="23" t="str">
        <f>IF('AccuValve Takeoff'!B1580="","",'AccuValve Takeoff'!B1580)</f>
        <v/>
      </c>
      <c r="C1579" s="45" t="str">
        <f>IF('AccuValve Takeoff'!C1580="","",'AccuValve Takeoff'!C1580)</f>
        <v/>
      </c>
      <c r="D1579" s="23" t="str">
        <f>IF('AccuValve Takeoff'!D1580="","",'AccuValve Takeoff'!D1580)</f>
        <v/>
      </c>
      <c r="E1579" s="23" t="str">
        <f>IF('AccuValve Takeoff'!S1580="","",'AccuValve Takeoff'!S1580)</f>
        <v/>
      </c>
      <c r="F1579" s="23" t="str">
        <f>IF('AccuValve Takeoff'!F1580="","",'AccuValve Takeoff'!F1580)</f>
        <v/>
      </c>
      <c r="G1579" s="23" t="str">
        <f>IF('AccuValve Takeoff'!R1580="","",'AccuValve Takeoff'!R1580)</f>
        <v/>
      </c>
      <c r="H1579" s="23" t="str">
        <f>IF('AccuValve Takeoff'!G1580="","",'AccuValve Takeoff'!G1580)</f>
        <v/>
      </c>
      <c r="I1579" s="23" t="str">
        <f>IF('AccuValve Takeoff'!H1580="","",'AccuValve Takeoff'!H1580)</f>
        <v/>
      </c>
      <c r="J1579" s="326" t="str">
        <f>IF('AccuValve Takeoff'!I1580="","",IF('AccuValve Takeoff'!I1580="Not Available","",'AccuValve Takeoff'!I1580))</f>
        <v/>
      </c>
      <c r="K1579" s="326" t="str">
        <f>IF('AccuValve Takeoff'!J1580="","",IF('AccuValve Takeoff'!J1580="Not Available","",'AccuValve Takeoff'!J1580))</f>
        <v/>
      </c>
      <c r="L1579" s="326" t="str">
        <f>IF('AccuValve Takeoff'!K1580="","",IF('AccuValve Takeoff'!K1580="Not Available","",'AccuValve Takeoff'!K1580))</f>
        <v/>
      </c>
      <c r="M1579" s="326" t="str">
        <f>IF('AccuValve Takeoff'!L1580="","",IF('AccuValve Takeoff'!L1580="Not Available","",'AccuValve Takeoff'!L1580))</f>
        <v/>
      </c>
      <c r="N1579" s="326" t="str">
        <f>IF('AccuValve Takeoff'!M1580="","",IF('AccuValve Takeoff'!M1580="Not Available","",'AccuValve Takeoff'!M1580))</f>
        <v/>
      </c>
      <c r="O1579" s="23" t="str">
        <f>IF('AccuValve Takeoff'!N1580="","",'AccuValve Takeoff'!N1580)</f>
        <v/>
      </c>
      <c r="P1579" s="23" t="str">
        <f>IF('AccuValve Takeoff'!O1580="","",'AccuValve Takeoff'!O1580)</f>
        <v/>
      </c>
      <c r="Q1579" s="23" t="str">
        <f>IF('AccuValve Takeoff'!P1580="","",'AccuValve Takeoff'!P1580)</f>
        <v/>
      </c>
      <c r="R1579" s="34" t="str">
        <f>IF('AccuValve Takeoff'!Q1580="","",'AccuValve Takeoff'!Q1580)</f>
        <v xml:space="preserve"> </v>
      </c>
      <c r="S1579" s="35" t="str">
        <f>'AccuValve Takeoff'!T1580</f>
        <v/>
      </c>
      <c r="T1579" s="35" t="str">
        <f>'AccuValve Takeoff'!U1580</f>
        <v/>
      </c>
      <c r="U1579" s="325" t="str">
        <f>'AccuValve Takeoff'!BC1580</f>
        <v/>
      </c>
      <c r="V1579" s="38"/>
      <c r="W1579" s="11"/>
      <c r="X1579" s="11"/>
      <c r="Y1579" s="11"/>
    </row>
    <row r="1580" spans="1:25" ht="20.100000000000001" customHeight="1" x14ac:dyDescent="0.2">
      <c r="A1580" s="12">
        <v>1572</v>
      </c>
      <c r="B1580" s="23" t="str">
        <f>IF('AccuValve Takeoff'!B1581="","",'AccuValve Takeoff'!B1581)</f>
        <v/>
      </c>
      <c r="C1580" s="45" t="str">
        <f>IF('AccuValve Takeoff'!C1581="","",'AccuValve Takeoff'!C1581)</f>
        <v/>
      </c>
      <c r="D1580" s="23" t="str">
        <f>IF('AccuValve Takeoff'!D1581="","",'AccuValve Takeoff'!D1581)</f>
        <v/>
      </c>
      <c r="E1580" s="23" t="str">
        <f>IF('AccuValve Takeoff'!S1581="","",'AccuValve Takeoff'!S1581)</f>
        <v/>
      </c>
      <c r="F1580" s="23" t="str">
        <f>IF('AccuValve Takeoff'!F1581="","",'AccuValve Takeoff'!F1581)</f>
        <v/>
      </c>
      <c r="G1580" s="23" t="str">
        <f>IF('AccuValve Takeoff'!R1581="","",'AccuValve Takeoff'!R1581)</f>
        <v/>
      </c>
      <c r="H1580" s="23" t="str">
        <f>IF('AccuValve Takeoff'!G1581="","",'AccuValve Takeoff'!G1581)</f>
        <v/>
      </c>
      <c r="I1580" s="23" t="str">
        <f>IF('AccuValve Takeoff'!H1581="","",'AccuValve Takeoff'!H1581)</f>
        <v/>
      </c>
      <c r="J1580" s="326" t="str">
        <f>IF('AccuValve Takeoff'!I1581="","",IF('AccuValve Takeoff'!I1581="Not Available","",'AccuValve Takeoff'!I1581))</f>
        <v/>
      </c>
      <c r="K1580" s="326" t="str">
        <f>IF('AccuValve Takeoff'!J1581="","",IF('AccuValve Takeoff'!J1581="Not Available","",'AccuValve Takeoff'!J1581))</f>
        <v/>
      </c>
      <c r="L1580" s="326" t="str">
        <f>IF('AccuValve Takeoff'!K1581="","",IF('AccuValve Takeoff'!K1581="Not Available","",'AccuValve Takeoff'!K1581))</f>
        <v/>
      </c>
      <c r="M1580" s="326" t="str">
        <f>IF('AccuValve Takeoff'!L1581="","",IF('AccuValve Takeoff'!L1581="Not Available","",'AccuValve Takeoff'!L1581))</f>
        <v/>
      </c>
      <c r="N1580" s="326" t="str">
        <f>IF('AccuValve Takeoff'!M1581="","",IF('AccuValve Takeoff'!M1581="Not Available","",'AccuValve Takeoff'!M1581))</f>
        <v/>
      </c>
      <c r="O1580" s="23" t="str">
        <f>IF('AccuValve Takeoff'!N1581="","",'AccuValve Takeoff'!N1581)</f>
        <v/>
      </c>
      <c r="P1580" s="23" t="str">
        <f>IF('AccuValve Takeoff'!O1581="","",'AccuValve Takeoff'!O1581)</f>
        <v/>
      </c>
      <c r="Q1580" s="23" t="str">
        <f>IF('AccuValve Takeoff'!P1581="","",'AccuValve Takeoff'!P1581)</f>
        <v/>
      </c>
      <c r="R1580" s="34" t="str">
        <f>IF('AccuValve Takeoff'!Q1581="","",'AccuValve Takeoff'!Q1581)</f>
        <v xml:space="preserve"> </v>
      </c>
      <c r="S1580" s="35" t="str">
        <f>'AccuValve Takeoff'!T1581</f>
        <v/>
      </c>
      <c r="T1580" s="35" t="str">
        <f>'AccuValve Takeoff'!U1581</f>
        <v/>
      </c>
      <c r="U1580" s="325" t="str">
        <f>'AccuValve Takeoff'!BC1581</f>
        <v/>
      </c>
      <c r="V1580" s="38"/>
      <c r="W1580" s="11"/>
      <c r="X1580" s="11"/>
      <c r="Y1580" s="11"/>
    </row>
    <row r="1581" spans="1:25" ht="20.100000000000001" customHeight="1" x14ac:dyDescent="0.2">
      <c r="A1581" s="12">
        <v>1573</v>
      </c>
      <c r="B1581" s="23" t="str">
        <f>IF('AccuValve Takeoff'!B1582="","",'AccuValve Takeoff'!B1582)</f>
        <v/>
      </c>
      <c r="C1581" s="45" t="str">
        <f>IF('AccuValve Takeoff'!C1582="","",'AccuValve Takeoff'!C1582)</f>
        <v/>
      </c>
      <c r="D1581" s="23" t="str">
        <f>IF('AccuValve Takeoff'!D1582="","",'AccuValve Takeoff'!D1582)</f>
        <v/>
      </c>
      <c r="E1581" s="23" t="str">
        <f>IF('AccuValve Takeoff'!S1582="","",'AccuValve Takeoff'!S1582)</f>
        <v/>
      </c>
      <c r="F1581" s="23" t="str">
        <f>IF('AccuValve Takeoff'!F1582="","",'AccuValve Takeoff'!F1582)</f>
        <v/>
      </c>
      <c r="G1581" s="23" t="str">
        <f>IF('AccuValve Takeoff'!R1582="","",'AccuValve Takeoff'!R1582)</f>
        <v/>
      </c>
      <c r="H1581" s="23" t="str">
        <f>IF('AccuValve Takeoff'!G1582="","",'AccuValve Takeoff'!G1582)</f>
        <v/>
      </c>
      <c r="I1581" s="23" t="str">
        <f>IF('AccuValve Takeoff'!H1582="","",'AccuValve Takeoff'!H1582)</f>
        <v/>
      </c>
      <c r="J1581" s="326" t="str">
        <f>IF('AccuValve Takeoff'!I1582="","",IF('AccuValve Takeoff'!I1582="Not Available","",'AccuValve Takeoff'!I1582))</f>
        <v/>
      </c>
      <c r="K1581" s="326" t="str">
        <f>IF('AccuValve Takeoff'!J1582="","",IF('AccuValve Takeoff'!J1582="Not Available","",'AccuValve Takeoff'!J1582))</f>
        <v/>
      </c>
      <c r="L1581" s="326" t="str">
        <f>IF('AccuValve Takeoff'!K1582="","",IF('AccuValve Takeoff'!K1582="Not Available","",'AccuValve Takeoff'!K1582))</f>
        <v/>
      </c>
      <c r="M1581" s="326" t="str">
        <f>IF('AccuValve Takeoff'!L1582="","",IF('AccuValve Takeoff'!L1582="Not Available","",'AccuValve Takeoff'!L1582))</f>
        <v/>
      </c>
      <c r="N1581" s="326" t="str">
        <f>IF('AccuValve Takeoff'!M1582="","",IF('AccuValve Takeoff'!M1582="Not Available","",'AccuValve Takeoff'!M1582))</f>
        <v/>
      </c>
      <c r="O1581" s="23" t="str">
        <f>IF('AccuValve Takeoff'!N1582="","",'AccuValve Takeoff'!N1582)</f>
        <v/>
      </c>
      <c r="P1581" s="23" t="str">
        <f>IF('AccuValve Takeoff'!O1582="","",'AccuValve Takeoff'!O1582)</f>
        <v/>
      </c>
      <c r="Q1581" s="23" t="str">
        <f>IF('AccuValve Takeoff'!P1582="","",'AccuValve Takeoff'!P1582)</f>
        <v/>
      </c>
      <c r="R1581" s="34" t="str">
        <f>IF('AccuValve Takeoff'!Q1582="","",'AccuValve Takeoff'!Q1582)</f>
        <v xml:space="preserve"> </v>
      </c>
      <c r="S1581" s="35" t="str">
        <f>'AccuValve Takeoff'!T1582</f>
        <v/>
      </c>
      <c r="T1581" s="35" t="str">
        <f>'AccuValve Takeoff'!U1582</f>
        <v/>
      </c>
      <c r="U1581" s="325" t="str">
        <f>'AccuValve Takeoff'!BC1582</f>
        <v/>
      </c>
      <c r="V1581" s="38"/>
      <c r="W1581" s="11"/>
      <c r="X1581" s="11"/>
      <c r="Y1581" s="11"/>
    </row>
    <row r="1582" spans="1:25" ht="20.100000000000001" customHeight="1" x14ac:dyDescent="0.2">
      <c r="A1582" s="12">
        <v>1574</v>
      </c>
      <c r="B1582" s="23" t="str">
        <f>IF('AccuValve Takeoff'!B1583="","",'AccuValve Takeoff'!B1583)</f>
        <v/>
      </c>
      <c r="C1582" s="45" t="str">
        <f>IF('AccuValve Takeoff'!C1583="","",'AccuValve Takeoff'!C1583)</f>
        <v/>
      </c>
      <c r="D1582" s="23" t="str">
        <f>IF('AccuValve Takeoff'!D1583="","",'AccuValve Takeoff'!D1583)</f>
        <v/>
      </c>
      <c r="E1582" s="23" t="str">
        <f>IF('AccuValve Takeoff'!S1583="","",'AccuValve Takeoff'!S1583)</f>
        <v/>
      </c>
      <c r="F1582" s="23" t="str">
        <f>IF('AccuValve Takeoff'!F1583="","",'AccuValve Takeoff'!F1583)</f>
        <v/>
      </c>
      <c r="G1582" s="23" t="str">
        <f>IF('AccuValve Takeoff'!R1583="","",'AccuValve Takeoff'!R1583)</f>
        <v/>
      </c>
      <c r="H1582" s="23" t="str">
        <f>IF('AccuValve Takeoff'!G1583="","",'AccuValve Takeoff'!G1583)</f>
        <v/>
      </c>
      <c r="I1582" s="23" t="str">
        <f>IF('AccuValve Takeoff'!H1583="","",'AccuValve Takeoff'!H1583)</f>
        <v/>
      </c>
      <c r="J1582" s="326" t="str">
        <f>IF('AccuValve Takeoff'!I1583="","",IF('AccuValve Takeoff'!I1583="Not Available","",'AccuValve Takeoff'!I1583))</f>
        <v/>
      </c>
      <c r="K1582" s="326" t="str">
        <f>IF('AccuValve Takeoff'!J1583="","",IF('AccuValve Takeoff'!J1583="Not Available","",'AccuValve Takeoff'!J1583))</f>
        <v/>
      </c>
      <c r="L1582" s="326" t="str">
        <f>IF('AccuValve Takeoff'!K1583="","",IF('AccuValve Takeoff'!K1583="Not Available","",'AccuValve Takeoff'!K1583))</f>
        <v/>
      </c>
      <c r="M1582" s="326" t="str">
        <f>IF('AccuValve Takeoff'!L1583="","",IF('AccuValve Takeoff'!L1583="Not Available","",'AccuValve Takeoff'!L1583))</f>
        <v/>
      </c>
      <c r="N1582" s="326" t="str">
        <f>IF('AccuValve Takeoff'!M1583="","",IF('AccuValve Takeoff'!M1583="Not Available","",'AccuValve Takeoff'!M1583))</f>
        <v/>
      </c>
      <c r="O1582" s="23" t="str">
        <f>IF('AccuValve Takeoff'!N1583="","",'AccuValve Takeoff'!N1583)</f>
        <v/>
      </c>
      <c r="P1582" s="23" t="str">
        <f>IF('AccuValve Takeoff'!O1583="","",'AccuValve Takeoff'!O1583)</f>
        <v/>
      </c>
      <c r="Q1582" s="23" t="str">
        <f>IF('AccuValve Takeoff'!P1583="","",'AccuValve Takeoff'!P1583)</f>
        <v/>
      </c>
      <c r="R1582" s="34" t="str">
        <f>IF('AccuValve Takeoff'!Q1583="","",'AccuValve Takeoff'!Q1583)</f>
        <v xml:space="preserve"> </v>
      </c>
      <c r="S1582" s="35" t="str">
        <f>'AccuValve Takeoff'!T1583</f>
        <v/>
      </c>
      <c r="T1582" s="35" t="str">
        <f>'AccuValve Takeoff'!U1583</f>
        <v/>
      </c>
      <c r="U1582" s="325" t="str">
        <f>'AccuValve Takeoff'!BC1583</f>
        <v/>
      </c>
      <c r="V1582" s="38"/>
      <c r="W1582" s="11"/>
      <c r="X1582" s="11"/>
      <c r="Y1582" s="11"/>
    </row>
    <row r="1583" spans="1:25" ht="20.100000000000001" customHeight="1" x14ac:dyDescent="0.2">
      <c r="A1583" s="12">
        <v>1575</v>
      </c>
      <c r="B1583" s="23" t="str">
        <f>IF('AccuValve Takeoff'!B1584="","",'AccuValve Takeoff'!B1584)</f>
        <v/>
      </c>
      <c r="C1583" s="45" t="str">
        <f>IF('AccuValve Takeoff'!C1584="","",'AccuValve Takeoff'!C1584)</f>
        <v/>
      </c>
      <c r="D1583" s="23" t="str">
        <f>IF('AccuValve Takeoff'!D1584="","",'AccuValve Takeoff'!D1584)</f>
        <v/>
      </c>
      <c r="E1583" s="23" t="str">
        <f>IF('AccuValve Takeoff'!S1584="","",'AccuValve Takeoff'!S1584)</f>
        <v/>
      </c>
      <c r="F1583" s="23" t="str">
        <f>IF('AccuValve Takeoff'!F1584="","",'AccuValve Takeoff'!F1584)</f>
        <v/>
      </c>
      <c r="G1583" s="23" t="str">
        <f>IF('AccuValve Takeoff'!R1584="","",'AccuValve Takeoff'!R1584)</f>
        <v/>
      </c>
      <c r="H1583" s="23" t="str">
        <f>IF('AccuValve Takeoff'!G1584="","",'AccuValve Takeoff'!G1584)</f>
        <v/>
      </c>
      <c r="I1583" s="23" t="str">
        <f>IF('AccuValve Takeoff'!H1584="","",'AccuValve Takeoff'!H1584)</f>
        <v/>
      </c>
      <c r="J1583" s="326" t="str">
        <f>IF('AccuValve Takeoff'!I1584="","",IF('AccuValve Takeoff'!I1584="Not Available","",'AccuValve Takeoff'!I1584))</f>
        <v/>
      </c>
      <c r="K1583" s="326" t="str">
        <f>IF('AccuValve Takeoff'!J1584="","",IF('AccuValve Takeoff'!J1584="Not Available","",'AccuValve Takeoff'!J1584))</f>
        <v/>
      </c>
      <c r="L1583" s="326" t="str">
        <f>IF('AccuValve Takeoff'!K1584="","",IF('AccuValve Takeoff'!K1584="Not Available","",'AccuValve Takeoff'!K1584))</f>
        <v/>
      </c>
      <c r="M1583" s="326" t="str">
        <f>IF('AccuValve Takeoff'!L1584="","",IF('AccuValve Takeoff'!L1584="Not Available","",'AccuValve Takeoff'!L1584))</f>
        <v/>
      </c>
      <c r="N1583" s="326" t="str">
        <f>IF('AccuValve Takeoff'!M1584="","",IF('AccuValve Takeoff'!M1584="Not Available","",'AccuValve Takeoff'!M1584))</f>
        <v/>
      </c>
      <c r="O1583" s="23" t="str">
        <f>IF('AccuValve Takeoff'!N1584="","",'AccuValve Takeoff'!N1584)</f>
        <v/>
      </c>
      <c r="P1583" s="23" t="str">
        <f>IF('AccuValve Takeoff'!O1584="","",'AccuValve Takeoff'!O1584)</f>
        <v/>
      </c>
      <c r="Q1583" s="23" t="str">
        <f>IF('AccuValve Takeoff'!P1584="","",'AccuValve Takeoff'!P1584)</f>
        <v/>
      </c>
      <c r="R1583" s="34" t="str">
        <f>IF('AccuValve Takeoff'!Q1584="","",'AccuValve Takeoff'!Q1584)</f>
        <v xml:space="preserve"> </v>
      </c>
      <c r="S1583" s="35" t="str">
        <f>'AccuValve Takeoff'!T1584</f>
        <v/>
      </c>
      <c r="T1583" s="35" t="str">
        <f>'AccuValve Takeoff'!U1584</f>
        <v/>
      </c>
      <c r="U1583" s="325" t="str">
        <f>'AccuValve Takeoff'!BC1584</f>
        <v/>
      </c>
      <c r="V1583" s="38"/>
      <c r="W1583" s="11"/>
      <c r="X1583" s="11"/>
      <c r="Y1583" s="11"/>
    </row>
    <row r="1584" spans="1:25" ht="20.100000000000001" customHeight="1" x14ac:dyDescent="0.2">
      <c r="A1584" s="12">
        <v>1576</v>
      </c>
      <c r="B1584" s="23" t="str">
        <f>IF('AccuValve Takeoff'!B1585="","",'AccuValve Takeoff'!B1585)</f>
        <v/>
      </c>
      <c r="C1584" s="45" t="str">
        <f>IF('AccuValve Takeoff'!C1585="","",'AccuValve Takeoff'!C1585)</f>
        <v/>
      </c>
      <c r="D1584" s="23" t="str">
        <f>IF('AccuValve Takeoff'!D1585="","",'AccuValve Takeoff'!D1585)</f>
        <v/>
      </c>
      <c r="E1584" s="23" t="str">
        <f>IF('AccuValve Takeoff'!S1585="","",'AccuValve Takeoff'!S1585)</f>
        <v/>
      </c>
      <c r="F1584" s="23" t="str">
        <f>IF('AccuValve Takeoff'!F1585="","",'AccuValve Takeoff'!F1585)</f>
        <v/>
      </c>
      <c r="G1584" s="23" t="str">
        <f>IF('AccuValve Takeoff'!R1585="","",'AccuValve Takeoff'!R1585)</f>
        <v/>
      </c>
      <c r="H1584" s="23" t="str">
        <f>IF('AccuValve Takeoff'!G1585="","",'AccuValve Takeoff'!G1585)</f>
        <v/>
      </c>
      <c r="I1584" s="23" t="str">
        <f>IF('AccuValve Takeoff'!H1585="","",'AccuValve Takeoff'!H1585)</f>
        <v/>
      </c>
      <c r="J1584" s="326" t="str">
        <f>IF('AccuValve Takeoff'!I1585="","",IF('AccuValve Takeoff'!I1585="Not Available","",'AccuValve Takeoff'!I1585))</f>
        <v/>
      </c>
      <c r="K1584" s="326" t="str">
        <f>IF('AccuValve Takeoff'!J1585="","",IF('AccuValve Takeoff'!J1585="Not Available","",'AccuValve Takeoff'!J1585))</f>
        <v/>
      </c>
      <c r="L1584" s="326" t="str">
        <f>IF('AccuValve Takeoff'!K1585="","",IF('AccuValve Takeoff'!K1585="Not Available","",'AccuValve Takeoff'!K1585))</f>
        <v/>
      </c>
      <c r="M1584" s="326" t="str">
        <f>IF('AccuValve Takeoff'!L1585="","",IF('AccuValve Takeoff'!L1585="Not Available","",'AccuValve Takeoff'!L1585))</f>
        <v/>
      </c>
      <c r="N1584" s="326" t="str">
        <f>IF('AccuValve Takeoff'!M1585="","",IF('AccuValve Takeoff'!M1585="Not Available","",'AccuValve Takeoff'!M1585))</f>
        <v/>
      </c>
      <c r="O1584" s="23" t="str">
        <f>IF('AccuValve Takeoff'!N1585="","",'AccuValve Takeoff'!N1585)</f>
        <v/>
      </c>
      <c r="P1584" s="23" t="str">
        <f>IF('AccuValve Takeoff'!O1585="","",'AccuValve Takeoff'!O1585)</f>
        <v/>
      </c>
      <c r="Q1584" s="23" t="str">
        <f>IF('AccuValve Takeoff'!P1585="","",'AccuValve Takeoff'!P1585)</f>
        <v/>
      </c>
      <c r="R1584" s="34" t="str">
        <f>IF('AccuValve Takeoff'!Q1585="","",'AccuValve Takeoff'!Q1585)</f>
        <v xml:space="preserve"> </v>
      </c>
      <c r="S1584" s="35" t="str">
        <f>'AccuValve Takeoff'!T1585</f>
        <v/>
      </c>
      <c r="T1584" s="35" t="str">
        <f>'AccuValve Takeoff'!U1585</f>
        <v/>
      </c>
      <c r="U1584" s="325" t="str">
        <f>'AccuValve Takeoff'!BC1585</f>
        <v/>
      </c>
      <c r="V1584" s="38"/>
      <c r="W1584" s="11"/>
      <c r="X1584" s="11"/>
      <c r="Y1584" s="11"/>
    </row>
    <row r="1585" spans="1:25" ht="20.100000000000001" customHeight="1" x14ac:dyDescent="0.2">
      <c r="A1585" s="12">
        <v>1577</v>
      </c>
      <c r="B1585" s="23" t="str">
        <f>IF('AccuValve Takeoff'!B1586="","",'AccuValve Takeoff'!B1586)</f>
        <v/>
      </c>
      <c r="C1585" s="45" t="str">
        <f>IF('AccuValve Takeoff'!C1586="","",'AccuValve Takeoff'!C1586)</f>
        <v/>
      </c>
      <c r="D1585" s="23" t="str">
        <f>IF('AccuValve Takeoff'!D1586="","",'AccuValve Takeoff'!D1586)</f>
        <v/>
      </c>
      <c r="E1585" s="23" t="str">
        <f>IF('AccuValve Takeoff'!S1586="","",'AccuValve Takeoff'!S1586)</f>
        <v/>
      </c>
      <c r="F1585" s="23" t="str">
        <f>IF('AccuValve Takeoff'!F1586="","",'AccuValve Takeoff'!F1586)</f>
        <v/>
      </c>
      <c r="G1585" s="23" t="str">
        <f>IF('AccuValve Takeoff'!R1586="","",'AccuValve Takeoff'!R1586)</f>
        <v/>
      </c>
      <c r="H1585" s="23" t="str">
        <f>IF('AccuValve Takeoff'!G1586="","",'AccuValve Takeoff'!G1586)</f>
        <v/>
      </c>
      <c r="I1585" s="23" t="str">
        <f>IF('AccuValve Takeoff'!H1586="","",'AccuValve Takeoff'!H1586)</f>
        <v/>
      </c>
      <c r="J1585" s="326" t="str">
        <f>IF('AccuValve Takeoff'!I1586="","",IF('AccuValve Takeoff'!I1586="Not Available","",'AccuValve Takeoff'!I1586))</f>
        <v/>
      </c>
      <c r="K1585" s="326" t="str">
        <f>IF('AccuValve Takeoff'!J1586="","",IF('AccuValve Takeoff'!J1586="Not Available","",'AccuValve Takeoff'!J1586))</f>
        <v/>
      </c>
      <c r="L1585" s="326" t="str">
        <f>IF('AccuValve Takeoff'!K1586="","",IF('AccuValve Takeoff'!K1586="Not Available","",'AccuValve Takeoff'!K1586))</f>
        <v/>
      </c>
      <c r="M1585" s="326" t="str">
        <f>IF('AccuValve Takeoff'!L1586="","",IF('AccuValve Takeoff'!L1586="Not Available","",'AccuValve Takeoff'!L1586))</f>
        <v/>
      </c>
      <c r="N1585" s="326" t="str">
        <f>IF('AccuValve Takeoff'!M1586="","",IF('AccuValve Takeoff'!M1586="Not Available","",'AccuValve Takeoff'!M1586))</f>
        <v/>
      </c>
      <c r="O1585" s="23" t="str">
        <f>IF('AccuValve Takeoff'!N1586="","",'AccuValve Takeoff'!N1586)</f>
        <v/>
      </c>
      <c r="P1585" s="23" t="str">
        <f>IF('AccuValve Takeoff'!O1586="","",'AccuValve Takeoff'!O1586)</f>
        <v/>
      </c>
      <c r="Q1585" s="23" t="str">
        <f>IF('AccuValve Takeoff'!P1586="","",'AccuValve Takeoff'!P1586)</f>
        <v/>
      </c>
      <c r="R1585" s="34" t="str">
        <f>IF('AccuValve Takeoff'!Q1586="","",'AccuValve Takeoff'!Q1586)</f>
        <v xml:space="preserve"> </v>
      </c>
      <c r="S1585" s="35" t="str">
        <f>'AccuValve Takeoff'!T1586</f>
        <v/>
      </c>
      <c r="T1585" s="35" t="str">
        <f>'AccuValve Takeoff'!U1586</f>
        <v/>
      </c>
      <c r="U1585" s="325" t="str">
        <f>'AccuValve Takeoff'!BC1586</f>
        <v/>
      </c>
      <c r="V1585" s="38"/>
      <c r="W1585" s="11"/>
      <c r="X1585" s="11"/>
      <c r="Y1585" s="11"/>
    </row>
    <row r="1586" spans="1:25" ht="20.100000000000001" customHeight="1" x14ac:dyDescent="0.2">
      <c r="A1586" s="12">
        <v>1578</v>
      </c>
      <c r="B1586" s="23" t="str">
        <f>IF('AccuValve Takeoff'!B1587="","",'AccuValve Takeoff'!B1587)</f>
        <v/>
      </c>
      <c r="C1586" s="45" t="str">
        <f>IF('AccuValve Takeoff'!C1587="","",'AccuValve Takeoff'!C1587)</f>
        <v/>
      </c>
      <c r="D1586" s="23" t="str">
        <f>IF('AccuValve Takeoff'!D1587="","",'AccuValve Takeoff'!D1587)</f>
        <v/>
      </c>
      <c r="E1586" s="23" t="str">
        <f>IF('AccuValve Takeoff'!S1587="","",'AccuValve Takeoff'!S1587)</f>
        <v/>
      </c>
      <c r="F1586" s="23" t="str">
        <f>IF('AccuValve Takeoff'!F1587="","",'AccuValve Takeoff'!F1587)</f>
        <v/>
      </c>
      <c r="G1586" s="23" t="str">
        <f>IF('AccuValve Takeoff'!R1587="","",'AccuValve Takeoff'!R1587)</f>
        <v/>
      </c>
      <c r="H1586" s="23" t="str">
        <f>IF('AccuValve Takeoff'!G1587="","",'AccuValve Takeoff'!G1587)</f>
        <v/>
      </c>
      <c r="I1586" s="23" t="str">
        <f>IF('AccuValve Takeoff'!H1587="","",'AccuValve Takeoff'!H1587)</f>
        <v/>
      </c>
      <c r="J1586" s="326" t="str">
        <f>IF('AccuValve Takeoff'!I1587="","",IF('AccuValve Takeoff'!I1587="Not Available","",'AccuValve Takeoff'!I1587))</f>
        <v/>
      </c>
      <c r="K1586" s="326" t="str">
        <f>IF('AccuValve Takeoff'!J1587="","",IF('AccuValve Takeoff'!J1587="Not Available","",'AccuValve Takeoff'!J1587))</f>
        <v/>
      </c>
      <c r="L1586" s="326" t="str">
        <f>IF('AccuValve Takeoff'!K1587="","",IF('AccuValve Takeoff'!K1587="Not Available","",'AccuValve Takeoff'!K1587))</f>
        <v/>
      </c>
      <c r="M1586" s="326" t="str">
        <f>IF('AccuValve Takeoff'!L1587="","",IF('AccuValve Takeoff'!L1587="Not Available","",'AccuValve Takeoff'!L1587))</f>
        <v/>
      </c>
      <c r="N1586" s="326" t="str">
        <f>IF('AccuValve Takeoff'!M1587="","",IF('AccuValve Takeoff'!M1587="Not Available","",'AccuValve Takeoff'!M1587))</f>
        <v/>
      </c>
      <c r="O1586" s="23" t="str">
        <f>IF('AccuValve Takeoff'!N1587="","",'AccuValve Takeoff'!N1587)</f>
        <v/>
      </c>
      <c r="P1586" s="23" t="str">
        <f>IF('AccuValve Takeoff'!O1587="","",'AccuValve Takeoff'!O1587)</f>
        <v/>
      </c>
      <c r="Q1586" s="23" t="str">
        <f>IF('AccuValve Takeoff'!P1587="","",'AccuValve Takeoff'!P1587)</f>
        <v/>
      </c>
      <c r="R1586" s="34" t="str">
        <f>IF('AccuValve Takeoff'!Q1587="","",'AccuValve Takeoff'!Q1587)</f>
        <v xml:space="preserve"> </v>
      </c>
      <c r="S1586" s="35" t="str">
        <f>'AccuValve Takeoff'!T1587</f>
        <v/>
      </c>
      <c r="T1586" s="35" t="str">
        <f>'AccuValve Takeoff'!U1587</f>
        <v/>
      </c>
      <c r="U1586" s="325" t="str">
        <f>'AccuValve Takeoff'!BC1587</f>
        <v/>
      </c>
      <c r="V1586" s="38"/>
      <c r="W1586" s="11"/>
      <c r="X1586" s="11"/>
      <c r="Y1586" s="11"/>
    </row>
    <row r="1587" spans="1:25" ht="20.100000000000001" customHeight="1" x14ac:dyDescent="0.2">
      <c r="A1587" s="12">
        <v>1579</v>
      </c>
      <c r="B1587" s="23" t="str">
        <f>IF('AccuValve Takeoff'!B1588="","",'AccuValve Takeoff'!B1588)</f>
        <v/>
      </c>
      <c r="C1587" s="45" t="str">
        <f>IF('AccuValve Takeoff'!C1588="","",'AccuValve Takeoff'!C1588)</f>
        <v/>
      </c>
      <c r="D1587" s="23" t="str">
        <f>IF('AccuValve Takeoff'!D1588="","",'AccuValve Takeoff'!D1588)</f>
        <v/>
      </c>
      <c r="E1587" s="23" t="str">
        <f>IF('AccuValve Takeoff'!S1588="","",'AccuValve Takeoff'!S1588)</f>
        <v/>
      </c>
      <c r="F1587" s="23" t="str">
        <f>IF('AccuValve Takeoff'!F1588="","",'AccuValve Takeoff'!F1588)</f>
        <v/>
      </c>
      <c r="G1587" s="23" t="str">
        <f>IF('AccuValve Takeoff'!R1588="","",'AccuValve Takeoff'!R1588)</f>
        <v/>
      </c>
      <c r="H1587" s="23" t="str">
        <f>IF('AccuValve Takeoff'!G1588="","",'AccuValve Takeoff'!G1588)</f>
        <v/>
      </c>
      <c r="I1587" s="23" t="str">
        <f>IF('AccuValve Takeoff'!H1588="","",'AccuValve Takeoff'!H1588)</f>
        <v/>
      </c>
      <c r="J1587" s="326" t="str">
        <f>IF('AccuValve Takeoff'!I1588="","",IF('AccuValve Takeoff'!I1588="Not Available","",'AccuValve Takeoff'!I1588))</f>
        <v/>
      </c>
      <c r="K1587" s="326" t="str">
        <f>IF('AccuValve Takeoff'!J1588="","",IF('AccuValve Takeoff'!J1588="Not Available","",'AccuValve Takeoff'!J1588))</f>
        <v/>
      </c>
      <c r="L1587" s="326" t="str">
        <f>IF('AccuValve Takeoff'!K1588="","",IF('AccuValve Takeoff'!K1588="Not Available","",'AccuValve Takeoff'!K1588))</f>
        <v/>
      </c>
      <c r="M1587" s="326" t="str">
        <f>IF('AccuValve Takeoff'!L1588="","",IF('AccuValve Takeoff'!L1588="Not Available","",'AccuValve Takeoff'!L1588))</f>
        <v/>
      </c>
      <c r="N1587" s="326" t="str">
        <f>IF('AccuValve Takeoff'!M1588="","",IF('AccuValve Takeoff'!M1588="Not Available","",'AccuValve Takeoff'!M1588))</f>
        <v/>
      </c>
      <c r="O1587" s="23" t="str">
        <f>IF('AccuValve Takeoff'!N1588="","",'AccuValve Takeoff'!N1588)</f>
        <v/>
      </c>
      <c r="P1587" s="23" t="str">
        <f>IF('AccuValve Takeoff'!O1588="","",'AccuValve Takeoff'!O1588)</f>
        <v/>
      </c>
      <c r="Q1587" s="23" t="str">
        <f>IF('AccuValve Takeoff'!P1588="","",'AccuValve Takeoff'!P1588)</f>
        <v/>
      </c>
      <c r="R1587" s="34" t="str">
        <f>IF('AccuValve Takeoff'!Q1588="","",'AccuValve Takeoff'!Q1588)</f>
        <v xml:space="preserve"> </v>
      </c>
      <c r="S1587" s="35" t="str">
        <f>'AccuValve Takeoff'!T1588</f>
        <v/>
      </c>
      <c r="T1587" s="35" t="str">
        <f>'AccuValve Takeoff'!U1588</f>
        <v/>
      </c>
      <c r="U1587" s="325" t="str">
        <f>'AccuValve Takeoff'!BC1588</f>
        <v/>
      </c>
      <c r="V1587" s="38"/>
      <c r="W1587" s="11"/>
      <c r="X1587" s="11"/>
      <c r="Y1587" s="11"/>
    </row>
    <row r="1588" spans="1:25" ht="20.100000000000001" customHeight="1" x14ac:dyDescent="0.2">
      <c r="A1588" s="12">
        <v>1580</v>
      </c>
      <c r="B1588" s="23" t="str">
        <f>IF('AccuValve Takeoff'!B1589="","",'AccuValve Takeoff'!B1589)</f>
        <v/>
      </c>
      <c r="C1588" s="45" t="str">
        <f>IF('AccuValve Takeoff'!C1589="","",'AccuValve Takeoff'!C1589)</f>
        <v/>
      </c>
      <c r="D1588" s="23" t="str">
        <f>IF('AccuValve Takeoff'!D1589="","",'AccuValve Takeoff'!D1589)</f>
        <v/>
      </c>
      <c r="E1588" s="23" t="str">
        <f>IF('AccuValve Takeoff'!S1589="","",'AccuValve Takeoff'!S1589)</f>
        <v/>
      </c>
      <c r="F1588" s="23" t="str">
        <f>IF('AccuValve Takeoff'!F1589="","",'AccuValve Takeoff'!F1589)</f>
        <v/>
      </c>
      <c r="G1588" s="23" t="str">
        <f>IF('AccuValve Takeoff'!R1589="","",'AccuValve Takeoff'!R1589)</f>
        <v/>
      </c>
      <c r="H1588" s="23" t="str">
        <f>IF('AccuValve Takeoff'!G1589="","",'AccuValve Takeoff'!G1589)</f>
        <v/>
      </c>
      <c r="I1588" s="23" t="str">
        <f>IF('AccuValve Takeoff'!H1589="","",'AccuValve Takeoff'!H1589)</f>
        <v/>
      </c>
      <c r="J1588" s="326" t="str">
        <f>IF('AccuValve Takeoff'!I1589="","",IF('AccuValve Takeoff'!I1589="Not Available","",'AccuValve Takeoff'!I1589))</f>
        <v/>
      </c>
      <c r="K1588" s="326" t="str">
        <f>IF('AccuValve Takeoff'!J1589="","",IF('AccuValve Takeoff'!J1589="Not Available","",'AccuValve Takeoff'!J1589))</f>
        <v/>
      </c>
      <c r="L1588" s="326" t="str">
        <f>IF('AccuValve Takeoff'!K1589="","",IF('AccuValve Takeoff'!K1589="Not Available","",'AccuValve Takeoff'!K1589))</f>
        <v/>
      </c>
      <c r="M1588" s="326" t="str">
        <f>IF('AccuValve Takeoff'!L1589="","",IF('AccuValve Takeoff'!L1589="Not Available","",'AccuValve Takeoff'!L1589))</f>
        <v/>
      </c>
      <c r="N1588" s="326" t="str">
        <f>IF('AccuValve Takeoff'!M1589="","",IF('AccuValve Takeoff'!M1589="Not Available","",'AccuValve Takeoff'!M1589))</f>
        <v/>
      </c>
      <c r="O1588" s="23" t="str">
        <f>IF('AccuValve Takeoff'!N1589="","",'AccuValve Takeoff'!N1589)</f>
        <v/>
      </c>
      <c r="P1588" s="23" t="str">
        <f>IF('AccuValve Takeoff'!O1589="","",'AccuValve Takeoff'!O1589)</f>
        <v/>
      </c>
      <c r="Q1588" s="23" t="str">
        <f>IF('AccuValve Takeoff'!P1589="","",'AccuValve Takeoff'!P1589)</f>
        <v/>
      </c>
      <c r="R1588" s="34" t="str">
        <f>IF('AccuValve Takeoff'!Q1589="","",'AccuValve Takeoff'!Q1589)</f>
        <v xml:space="preserve"> </v>
      </c>
      <c r="S1588" s="35" t="str">
        <f>'AccuValve Takeoff'!T1589</f>
        <v/>
      </c>
      <c r="T1588" s="35" t="str">
        <f>'AccuValve Takeoff'!U1589</f>
        <v/>
      </c>
      <c r="U1588" s="325" t="str">
        <f>'AccuValve Takeoff'!BC1589</f>
        <v/>
      </c>
      <c r="V1588" s="38"/>
      <c r="W1588" s="11"/>
      <c r="X1588" s="11"/>
      <c r="Y1588" s="11"/>
    </row>
    <row r="1589" spans="1:25" ht="20.100000000000001" customHeight="1" x14ac:dyDescent="0.2">
      <c r="A1589" s="12">
        <v>1581</v>
      </c>
      <c r="B1589" s="23" t="str">
        <f>IF('AccuValve Takeoff'!B1590="","",'AccuValve Takeoff'!B1590)</f>
        <v/>
      </c>
      <c r="C1589" s="45" t="str">
        <f>IF('AccuValve Takeoff'!C1590="","",'AccuValve Takeoff'!C1590)</f>
        <v/>
      </c>
      <c r="D1589" s="23" t="str">
        <f>IF('AccuValve Takeoff'!D1590="","",'AccuValve Takeoff'!D1590)</f>
        <v/>
      </c>
      <c r="E1589" s="23" t="str">
        <f>IF('AccuValve Takeoff'!S1590="","",'AccuValve Takeoff'!S1590)</f>
        <v/>
      </c>
      <c r="F1589" s="23" t="str">
        <f>IF('AccuValve Takeoff'!F1590="","",'AccuValve Takeoff'!F1590)</f>
        <v/>
      </c>
      <c r="G1589" s="23" t="str">
        <f>IF('AccuValve Takeoff'!R1590="","",'AccuValve Takeoff'!R1590)</f>
        <v/>
      </c>
      <c r="H1589" s="23" t="str">
        <f>IF('AccuValve Takeoff'!G1590="","",'AccuValve Takeoff'!G1590)</f>
        <v/>
      </c>
      <c r="I1589" s="23" t="str">
        <f>IF('AccuValve Takeoff'!H1590="","",'AccuValve Takeoff'!H1590)</f>
        <v/>
      </c>
      <c r="J1589" s="326" t="str">
        <f>IF('AccuValve Takeoff'!I1590="","",IF('AccuValve Takeoff'!I1590="Not Available","",'AccuValve Takeoff'!I1590))</f>
        <v/>
      </c>
      <c r="K1589" s="326" t="str">
        <f>IF('AccuValve Takeoff'!J1590="","",IF('AccuValve Takeoff'!J1590="Not Available","",'AccuValve Takeoff'!J1590))</f>
        <v/>
      </c>
      <c r="L1589" s="326" t="str">
        <f>IF('AccuValve Takeoff'!K1590="","",IF('AccuValve Takeoff'!K1590="Not Available","",'AccuValve Takeoff'!K1590))</f>
        <v/>
      </c>
      <c r="M1589" s="326" t="str">
        <f>IF('AccuValve Takeoff'!L1590="","",IF('AccuValve Takeoff'!L1590="Not Available","",'AccuValve Takeoff'!L1590))</f>
        <v/>
      </c>
      <c r="N1589" s="326" t="str">
        <f>IF('AccuValve Takeoff'!M1590="","",IF('AccuValve Takeoff'!M1590="Not Available","",'AccuValve Takeoff'!M1590))</f>
        <v/>
      </c>
      <c r="O1589" s="23" t="str">
        <f>IF('AccuValve Takeoff'!N1590="","",'AccuValve Takeoff'!N1590)</f>
        <v/>
      </c>
      <c r="P1589" s="23" t="str">
        <f>IF('AccuValve Takeoff'!O1590="","",'AccuValve Takeoff'!O1590)</f>
        <v/>
      </c>
      <c r="Q1589" s="23" t="str">
        <f>IF('AccuValve Takeoff'!P1590="","",'AccuValve Takeoff'!P1590)</f>
        <v/>
      </c>
      <c r="R1589" s="34" t="str">
        <f>IF('AccuValve Takeoff'!Q1590="","",'AccuValve Takeoff'!Q1590)</f>
        <v xml:space="preserve"> </v>
      </c>
      <c r="S1589" s="35" t="str">
        <f>'AccuValve Takeoff'!T1590</f>
        <v/>
      </c>
      <c r="T1589" s="35" t="str">
        <f>'AccuValve Takeoff'!U1590</f>
        <v/>
      </c>
      <c r="U1589" s="325" t="str">
        <f>'AccuValve Takeoff'!BC1590</f>
        <v/>
      </c>
      <c r="V1589" s="38"/>
      <c r="W1589" s="11"/>
      <c r="X1589" s="11"/>
      <c r="Y1589" s="11"/>
    </row>
    <row r="1590" spans="1:25" ht="20.100000000000001" customHeight="1" x14ac:dyDescent="0.2">
      <c r="A1590" s="12">
        <v>1582</v>
      </c>
      <c r="B1590" s="23" t="str">
        <f>IF('AccuValve Takeoff'!B1591="","",'AccuValve Takeoff'!B1591)</f>
        <v/>
      </c>
      <c r="C1590" s="45" t="str">
        <f>IF('AccuValve Takeoff'!C1591="","",'AccuValve Takeoff'!C1591)</f>
        <v/>
      </c>
      <c r="D1590" s="23" t="str">
        <f>IF('AccuValve Takeoff'!D1591="","",'AccuValve Takeoff'!D1591)</f>
        <v/>
      </c>
      <c r="E1590" s="23" t="str">
        <f>IF('AccuValve Takeoff'!S1591="","",'AccuValve Takeoff'!S1591)</f>
        <v/>
      </c>
      <c r="F1590" s="23" t="str">
        <f>IF('AccuValve Takeoff'!F1591="","",'AccuValve Takeoff'!F1591)</f>
        <v/>
      </c>
      <c r="G1590" s="23" t="str">
        <f>IF('AccuValve Takeoff'!R1591="","",'AccuValve Takeoff'!R1591)</f>
        <v/>
      </c>
      <c r="H1590" s="23" t="str">
        <f>IF('AccuValve Takeoff'!G1591="","",'AccuValve Takeoff'!G1591)</f>
        <v/>
      </c>
      <c r="I1590" s="23" t="str">
        <f>IF('AccuValve Takeoff'!H1591="","",'AccuValve Takeoff'!H1591)</f>
        <v/>
      </c>
      <c r="J1590" s="326" t="str">
        <f>IF('AccuValve Takeoff'!I1591="","",IF('AccuValve Takeoff'!I1591="Not Available","",'AccuValve Takeoff'!I1591))</f>
        <v/>
      </c>
      <c r="K1590" s="326" t="str">
        <f>IF('AccuValve Takeoff'!J1591="","",IF('AccuValve Takeoff'!J1591="Not Available","",'AccuValve Takeoff'!J1591))</f>
        <v/>
      </c>
      <c r="L1590" s="326" t="str">
        <f>IF('AccuValve Takeoff'!K1591="","",IF('AccuValve Takeoff'!K1591="Not Available","",'AccuValve Takeoff'!K1591))</f>
        <v/>
      </c>
      <c r="M1590" s="326" t="str">
        <f>IF('AccuValve Takeoff'!L1591="","",IF('AccuValve Takeoff'!L1591="Not Available","",'AccuValve Takeoff'!L1591))</f>
        <v/>
      </c>
      <c r="N1590" s="326" t="str">
        <f>IF('AccuValve Takeoff'!M1591="","",IF('AccuValve Takeoff'!M1591="Not Available","",'AccuValve Takeoff'!M1591))</f>
        <v/>
      </c>
      <c r="O1590" s="23" t="str">
        <f>IF('AccuValve Takeoff'!N1591="","",'AccuValve Takeoff'!N1591)</f>
        <v/>
      </c>
      <c r="P1590" s="23" t="str">
        <f>IF('AccuValve Takeoff'!O1591="","",'AccuValve Takeoff'!O1591)</f>
        <v/>
      </c>
      <c r="Q1590" s="23" t="str">
        <f>IF('AccuValve Takeoff'!P1591="","",'AccuValve Takeoff'!P1591)</f>
        <v/>
      </c>
      <c r="R1590" s="34" t="str">
        <f>IF('AccuValve Takeoff'!Q1591="","",'AccuValve Takeoff'!Q1591)</f>
        <v xml:space="preserve"> </v>
      </c>
      <c r="S1590" s="35" t="str">
        <f>'AccuValve Takeoff'!T1591</f>
        <v/>
      </c>
      <c r="T1590" s="35" t="str">
        <f>'AccuValve Takeoff'!U1591</f>
        <v/>
      </c>
      <c r="U1590" s="325" t="str">
        <f>'AccuValve Takeoff'!BC1591</f>
        <v/>
      </c>
      <c r="V1590" s="38"/>
      <c r="W1590" s="11"/>
      <c r="X1590" s="11"/>
      <c r="Y1590" s="11"/>
    </row>
    <row r="1591" spans="1:25" ht="20.100000000000001" customHeight="1" x14ac:dyDescent="0.2">
      <c r="A1591" s="12">
        <v>1583</v>
      </c>
      <c r="B1591" s="23" t="str">
        <f>IF('AccuValve Takeoff'!B1592="","",'AccuValve Takeoff'!B1592)</f>
        <v/>
      </c>
      <c r="C1591" s="45" t="str">
        <f>IF('AccuValve Takeoff'!C1592="","",'AccuValve Takeoff'!C1592)</f>
        <v/>
      </c>
      <c r="D1591" s="23" t="str">
        <f>IF('AccuValve Takeoff'!D1592="","",'AccuValve Takeoff'!D1592)</f>
        <v/>
      </c>
      <c r="E1591" s="23" t="str">
        <f>IF('AccuValve Takeoff'!S1592="","",'AccuValve Takeoff'!S1592)</f>
        <v/>
      </c>
      <c r="F1591" s="23" t="str">
        <f>IF('AccuValve Takeoff'!F1592="","",'AccuValve Takeoff'!F1592)</f>
        <v/>
      </c>
      <c r="G1591" s="23" t="str">
        <f>IF('AccuValve Takeoff'!R1592="","",'AccuValve Takeoff'!R1592)</f>
        <v/>
      </c>
      <c r="H1591" s="23" t="str">
        <f>IF('AccuValve Takeoff'!G1592="","",'AccuValve Takeoff'!G1592)</f>
        <v/>
      </c>
      <c r="I1591" s="23" t="str">
        <f>IF('AccuValve Takeoff'!H1592="","",'AccuValve Takeoff'!H1592)</f>
        <v/>
      </c>
      <c r="J1591" s="326" t="str">
        <f>IF('AccuValve Takeoff'!I1592="","",IF('AccuValve Takeoff'!I1592="Not Available","",'AccuValve Takeoff'!I1592))</f>
        <v/>
      </c>
      <c r="K1591" s="326" t="str">
        <f>IF('AccuValve Takeoff'!J1592="","",IF('AccuValve Takeoff'!J1592="Not Available","",'AccuValve Takeoff'!J1592))</f>
        <v/>
      </c>
      <c r="L1591" s="326" t="str">
        <f>IF('AccuValve Takeoff'!K1592="","",IF('AccuValve Takeoff'!K1592="Not Available","",'AccuValve Takeoff'!K1592))</f>
        <v/>
      </c>
      <c r="M1591" s="326" t="str">
        <f>IF('AccuValve Takeoff'!L1592="","",IF('AccuValve Takeoff'!L1592="Not Available","",'AccuValve Takeoff'!L1592))</f>
        <v/>
      </c>
      <c r="N1591" s="326" t="str">
        <f>IF('AccuValve Takeoff'!M1592="","",IF('AccuValve Takeoff'!M1592="Not Available","",'AccuValve Takeoff'!M1592))</f>
        <v/>
      </c>
      <c r="O1591" s="23" t="str">
        <f>IF('AccuValve Takeoff'!N1592="","",'AccuValve Takeoff'!N1592)</f>
        <v/>
      </c>
      <c r="P1591" s="23" t="str">
        <f>IF('AccuValve Takeoff'!O1592="","",'AccuValve Takeoff'!O1592)</f>
        <v/>
      </c>
      <c r="Q1591" s="23" t="str">
        <f>IF('AccuValve Takeoff'!P1592="","",'AccuValve Takeoff'!P1592)</f>
        <v/>
      </c>
      <c r="R1591" s="34" t="str">
        <f>IF('AccuValve Takeoff'!Q1592="","",'AccuValve Takeoff'!Q1592)</f>
        <v xml:space="preserve"> </v>
      </c>
      <c r="S1591" s="35" t="str">
        <f>'AccuValve Takeoff'!T1592</f>
        <v/>
      </c>
      <c r="T1591" s="35" t="str">
        <f>'AccuValve Takeoff'!U1592</f>
        <v/>
      </c>
      <c r="U1591" s="325" t="str">
        <f>'AccuValve Takeoff'!BC1592</f>
        <v/>
      </c>
      <c r="V1591" s="38"/>
      <c r="W1591" s="11"/>
      <c r="X1591" s="11"/>
      <c r="Y1591" s="11"/>
    </row>
    <row r="1592" spans="1:25" ht="20.100000000000001" customHeight="1" x14ac:dyDescent="0.2">
      <c r="A1592" s="12">
        <v>1584</v>
      </c>
      <c r="B1592" s="23" t="str">
        <f>IF('AccuValve Takeoff'!B1593="","",'AccuValve Takeoff'!B1593)</f>
        <v/>
      </c>
      <c r="C1592" s="45" t="str">
        <f>IF('AccuValve Takeoff'!C1593="","",'AccuValve Takeoff'!C1593)</f>
        <v/>
      </c>
      <c r="D1592" s="23" t="str">
        <f>IF('AccuValve Takeoff'!D1593="","",'AccuValve Takeoff'!D1593)</f>
        <v/>
      </c>
      <c r="E1592" s="23" t="str">
        <f>IF('AccuValve Takeoff'!S1593="","",'AccuValve Takeoff'!S1593)</f>
        <v/>
      </c>
      <c r="F1592" s="23" t="str">
        <f>IF('AccuValve Takeoff'!F1593="","",'AccuValve Takeoff'!F1593)</f>
        <v/>
      </c>
      <c r="G1592" s="23" t="str">
        <f>IF('AccuValve Takeoff'!R1593="","",'AccuValve Takeoff'!R1593)</f>
        <v/>
      </c>
      <c r="H1592" s="23" t="str">
        <f>IF('AccuValve Takeoff'!G1593="","",'AccuValve Takeoff'!G1593)</f>
        <v/>
      </c>
      <c r="I1592" s="23" t="str">
        <f>IF('AccuValve Takeoff'!H1593="","",'AccuValve Takeoff'!H1593)</f>
        <v/>
      </c>
      <c r="J1592" s="326" t="str">
        <f>IF('AccuValve Takeoff'!I1593="","",IF('AccuValve Takeoff'!I1593="Not Available","",'AccuValve Takeoff'!I1593))</f>
        <v/>
      </c>
      <c r="K1592" s="326" t="str">
        <f>IF('AccuValve Takeoff'!J1593="","",IF('AccuValve Takeoff'!J1593="Not Available","",'AccuValve Takeoff'!J1593))</f>
        <v/>
      </c>
      <c r="L1592" s="326" t="str">
        <f>IF('AccuValve Takeoff'!K1593="","",IF('AccuValve Takeoff'!K1593="Not Available","",'AccuValve Takeoff'!K1593))</f>
        <v/>
      </c>
      <c r="M1592" s="326" t="str">
        <f>IF('AccuValve Takeoff'!L1593="","",IF('AccuValve Takeoff'!L1593="Not Available","",'AccuValve Takeoff'!L1593))</f>
        <v/>
      </c>
      <c r="N1592" s="326" t="str">
        <f>IF('AccuValve Takeoff'!M1593="","",IF('AccuValve Takeoff'!M1593="Not Available","",'AccuValve Takeoff'!M1593))</f>
        <v/>
      </c>
      <c r="O1592" s="23" t="str">
        <f>IF('AccuValve Takeoff'!N1593="","",'AccuValve Takeoff'!N1593)</f>
        <v/>
      </c>
      <c r="P1592" s="23" t="str">
        <f>IF('AccuValve Takeoff'!O1593="","",'AccuValve Takeoff'!O1593)</f>
        <v/>
      </c>
      <c r="Q1592" s="23" t="str">
        <f>IF('AccuValve Takeoff'!P1593="","",'AccuValve Takeoff'!P1593)</f>
        <v/>
      </c>
      <c r="R1592" s="34" t="str">
        <f>IF('AccuValve Takeoff'!Q1593="","",'AccuValve Takeoff'!Q1593)</f>
        <v xml:space="preserve"> </v>
      </c>
      <c r="S1592" s="35" t="str">
        <f>'AccuValve Takeoff'!T1593</f>
        <v/>
      </c>
      <c r="T1592" s="35" t="str">
        <f>'AccuValve Takeoff'!U1593</f>
        <v/>
      </c>
      <c r="U1592" s="325" t="str">
        <f>'AccuValve Takeoff'!BC1593</f>
        <v/>
      </c>
      <c r="V1592" s="38"/>
      <c r="W1592" s="11"/>
      <c r="X1592" s="11"/>
      <c r="Y1592" s="11"/>
    </row>
    <row r="1593" spans="1:25" ht="20.100000000000001" customHeight="1" x14ac:dyDescent="0.2">
      <c r="A1593" s="12">
        <v>1585</v>
      </c>
      <c r="B1593" s="23" t="str">
        <f>IF('AccuValve Takeoff'!B1594="","",'AccuValve Takeoff'!B1594)</f>
        <v/>
      </c>
      <c r="C1593" s="45" t="str">
        <f>IF('AccuValve Takeoff'!C1594="","",'AccuValve Takeoff'!C1594)</f>
        <v/>
      </c>
      <c r="D1593" s="23" t="str">
        <f>IF('AccuValve Takeoff'!D1594="","",'AccuValve Takeoff'!D1594)</f>
        <v/>
      </c>
      <c r="E1593" s="23" t="str">
        <f>IF('AccuValve Takeoff'!S1594="","",'AccuValve Takeoff'!S1594)</f>
        <v/>
      </c>
      <c r="F1593" s="23" t="str">
        <f>IF('AccuValve Takeoff'!F1594="","",'AccuValve Takeoff'!F1594)</f>
        <v/>
      </c>
      <c r="G1593" s="23" t="str">
        <f>IF('AccuValve Takeoff'!R1594="","",'AccuValve Takeoff'!R1594)</f>
        <v/>
      </c>
      <c r="H1593" s="23" t="str">
        <f>IF('AccuValve Takeoff'!G1594="","",'AccuValve Takeoff'!G1594)</f>
        <v/>
      </c>
      <c r="I1593" s="23" t="str">
        <f>IF('AccuValve Takeoff'!H1594="","",'AccuValve Takeoff'!H1594)</f>
        <v/>
      </c>
      <c r="J1593" s="326" t="str">
        <f>IF('AccuValve Takeoff'!I1594="","",IF('AccuValve Takeoff'!I1594="Not Available","",'AccuValve Takeoff'!I1594))</f>
        <v/>
      </c>
      <c r="K1593" s="326" t="str">
        <f>IF('AccuValve Takeoff'!J1594="","",IF('AccuValve Takeoff'!J1594="Not Available","",'AccuValve Takeoff'!J1594))</f>
        <v/>
      </c>
      <c r="L1593" s="326" t="str">
        <f>IF('AccuValve Takeoff'!K1594="","",IF('AccuValve Takeoff'!K1594="Not Available","",'AccuValve Takeoff'!K1594))</f>
        <v/>
      </c>
      <c r="M1593" s="326" t="str">
        <f>IF('AccuValve Takeoff'!L1594="","",IF('AccuValve Takeoff'!L1594="Not Available","",'AccuValve Takeoff'!L1594))</f>
        <v/>
      </c>
      <c r="N1593" s="326" t="str">
        <f>IF('AccuValve Takeoff'!M1594="","",IF('AccuValve Takeoff'!M1594="Not Available","",'AccuValve Takeoff'!M1594))</f>
        <v/>
      </c>
      <c r="O1593" s="23" t="str">
        <f>IF('AccuValve Takeoff'!N1594="","",'AccuValve Takeoff'!N1594)</f>
        <v/>
      </c>
      <c r="P1593" s="23" t="str">
        <f>IF('AccuValve Takeoff'!O1594="","",'AccuValve Takeoff'!O1594)</f>
        <v/>
      </c>
      <c r="Q1593" s="23" t="str">
        <f>IF('AccuValve Takeoff'!P1594="","",'AccuValve Takeoff'!P1594)</f>
        <v/>
      </c>
      <c r="R1593" s="34" t="str">
        <f>IF('AccuValve Takeoff'!Q1594="","",'AccuValve Takeoff'!Q1594)</f>
        <v xml:space="preserve"> </v>
      </c>
      <c r="S1593" s="35" t="str">
        <f>'AccuValve Takeoff'!T1594</f>
        <v/>
      </c>
      <c r="T1593" s="35" t="str">
        <f>'AccuValve Takeoff'!U1594</f>
        <v/>
      </c>
      <c r="U1593" s="325" t="str">
        <f>'AccuValve Takeoff'!BC1594</f>
        <v/>
      </c>
      <c r="V1593" s="38"/>
      <c r="W1593" s="11"/>
      <c r="X1593" s="11"/>
      <c r="Y1593" s="11"/>
    </row>
    <row r="1594" spans="1:25" ht="20.100000000000001" customHeight="1" x14ac:dyDescent="0.2">
      <c r="A1594" s="12">
        <v>1586</v>
      </c>
      <c r="B1594" s="23" t="str">
        <f>IF('AccuValve Takeoff'!B1595="","",'AccuValve Takeoff'!B1595)</f>
        <v/>
      </c>
      <c r="C1594" s="45" t="str">
        <f>IF('AccuValve Takeoff'!C1595="","",'AccuValve Takeoff'!C1595)</f>
        <v/>
      </c>
      <c r="D1594" s="23" t="str">
        <f>IF('AccuValve Takeoff'!D1595="","",'AccuValve Takeoff'!D1595)</f>
        <v/>
      </c>
      <c r="E1594" s="23" t="str">
        <f>IF('AccuValve Takeoff'!S1595="","",'AccuValve Takeoff'!S1595)</f>
        <v/>
      </c>
      <c r="F1594" s="23" t="str">
        <f>IF('AccuValve Takeoff'!F1595="","",'AccuValve Takeoff'!F1595)</f>
        <v/>
      </c>
      <c r="G1594" s="23" t="str">
        <f>IF('AccuValve Takeoff'!R1595="","",'AccuValve Takeoff'!R1595)</f>
        <v/>
      </c>
      <c r="H1594" s="23" t="str">
        <f>IF('AccuValve Takeoff'!G1595="","",'AccuValve Takeoff'!G1595)</f>
        <v/>
      </c>
      <c r="I1594" s="23" t="str">
        <f>IF('AccuValve Takeoff'!H1595="","",'AccuValve Takeoff'!H1595)</f>
        <v/>
      </c>
      <c r="J1594" s="326" t="str">
        <f>IF('AccuValve Takeoff'!I1595="","",IF('AccuValve Takeoff'!I1595="Not Available","",'AccuValve Takeoff'!I1595))</f>
        <v/>
      </c>
      <c r="K1594" s="326" t="str">
        <f>IF('AccuValve Takeoff'!J1595="","",IF('AccuValve Takeoff'!J1595="Not Available","",'AccuValve Takeoff'!J1595))</f>
        <v/>
      </c>
      <c r="L1594" s="326" t="str">
        <f>IF('AccuValve Takeoff'!K1595="","",IF('AccuValve Takeoff'!K1595="Not Available","",'AccuValve Takeoff'!K1595))</f>
        <v/>
      </c>
      <c r="M1594" s="326" t="str">
        <f>IF('AccuValve Takeoff'!L1595="","",IF('AccuValve Takeoff'!L1595="Not Available","",'AccuValve Takeoff'!L1595))</f>
        <v/>
      </c>
      <c r="N1594" s="326" t="str">
        <f>IF('AccuValve Takeoff'!M1595="","",IF('AccuValve Takeoff'!M1595="Not Available","",'AccuValve Takeoff'!M1595))</f>
        <v/>
      </c>
      <c r="O1594" s="23" t="str">
        <f>IF('AccuValve Takeoff'!N1595="","",'AccuValve Takeoff'!N1595)</f>
        <v/>
      </c>
      <c r="P1594" s="23" t="str">
        <f>IF('AccuValve Takeoff'!O1595="","",'AccuValve Takeoff'!O1595)</f>
        <v/>
      </c>
      <c r="Q1594" s="23" t="str">
        <f>IF('AccuValve Takeoff'!P1595="","",'AccuValve Takeoff'!P1595)</f>
        <v/>
      </c>
      <c r="R1594" s="34" t="str">
        <f>IF('AccuValve Takeoff'!Q1595="","",'AccuValve Takeoff'!Q1595)</f>
        <v xml:space="preserve"> </v>
      </c>
      <c r="S1594" s="35" t="str">
        <f>'AccuValve Takeoff'!T1595</f>
        <v/>
      </c>
      <c r="T1594" s="35" t="str">
        <f>'AccuValve Takeoff'!U1595</f>
        <v/>
      </c>
      <c r="U1594" s="325" t="str">
        <f>'AccuValve Takeoff'!BC1595</f>
        <v/>
      </c>
      <c r="V1594" s="38"/>
      <c r="W1594" s="11"/>
      <c r="X1594" s="11"/>
      <c r="Y1594" s="11"/>
    </row>
    <row r="1595" spans="1:25" ht="20.100000000000001" customHeight="1" x14ac:dyDescent="0.2">
      <c r="A1595" s="12">
        <v>1587</v>
      </c>
      <c r="B1595" s="23" t="str">
        <f>IF('AccuValve Takeoff'!B1596="","",'AccuValve Takeoff'!B1596)</f>
        <v/>
      </c>
      <c r="C1595" s="45" t="str">
        <f>IF('AccuValve Takeoff'!C1596="","",'AccuValve Takeoff'!C1596)</f>
        <v/>
      </c>
      <c r="D1595" s="23" t="str">
        <f>IF('AccuValve Takeoff'!D1596="","",'AccuValve Takeoff'!D1596)</f>
        <v/>
      </c>
      <c r="E1595" s="23" t="str">
        <f>IF('AccuValve Takeoff'!S1596="","",'AccuValve Takeoff'!S1596)</f>
        <v/>
      </c>
      <c r="F1595" s="23" t="str">
        <f>IF('AccuValve Takeoff'!F1596="","",'AccuValve Takeoff'!F1596)</f>
        <v/>
      </c>
      <c r="G1595" s="23" t="str">
        <f>IF('AccuValve Takeoff'!R1596="","",'AccuValve Takeoff'!R1596)</f>
        <v/>
      </c>
      <c r="H1595" s="23" t="str">
        <f>IF('AccuValve Takeoff'!G1596="","",'AccuValve Takeoff'!G1596)</f>
        <v/>
      </c>
      <c r="I1595" s="23" t="str">
        <f>IF('AccuValve Takeoff'!H1596="","",'AccuValve Takeoff'!H1596)</f>
        <v/>
      </c>
      <c r="J1595" s="326" t="str">
        <f>IF('AccuValve Takeoff'!I1596="","",IF('AccuValve Takeoff'!I1596="Not Available","",'AccuValve Takeoff'!I1596))</f>
        <v/>
      </c>
      <c r="K1595" s="326" t="str">
        <f>IF('AccuValve Takeoff'!J1596="","",IF('AccuValve Takeoff'!J1596="Not Available","",'AccuValve Takeoff'!J1596))</f>
        <v/>
      </c>
      <c r="L1595" s="326" t="str">
        <f>IF('AccuValve Takeoff'!K1596="","",IF('AccuValve Takeoff'!K1596="Not Available","",'AccuValve Takeoff'!K1596))</f>
        <v/>
      </c>
      <c r="M1595" s="326" t="str">
        <f>IF('AccuValve Takeoff'!L1596="","",IF('AccuValve Takeoff'!L1596="Not Available","",'AccuValve Takeoff'!L1596))</f>
        <v/>
      </c>
      <c r="N1595" s="326" t="str">
        <f>IF('AccuValve Takeoff'!M1596="","",IF('AccuValve Takeoff'!M1596="Not Available","",'AccuValve Takeoff'!M1596))</f>
        <v/>
      </c>
      <c r="O1595" s="23" t="str">
        <f>IF('AccuValve Takeoff'!N1596="","",'AccuValve Takeoff'!N1596)</f>
        <v/>
      </c>
      <c r="P1595" s="23" t="str">
        <f>IF('AccuValve Takeoff'!O1596="","",'AccuValve Takeoff'!O1596)</f>
        <v/>
      </c>
      <c r="Q1595" s="23" t="str">
        <f>IF('AccuValve Takeoff'!P1596="","",'AccuValve Takeoff'!P1596)</f>
        <v/>
      </c>
      <c r="R1595" s="34" t="str">
        <f>IF('AccuValve Takeoff'!Q1596="","",'AccuValve Takeoff'!Q1596)</f>
        <v xml:space="preserve"> </v>
      </c>
      <c r="S1595" s="35" t="str">
        <f>'AccuValve Takeoff'!T1596</f>
        <v/>
      </c>
      <c r="T1595" s="35" t="str">
        <f>'AccuValve Takeoff'!U1596</f>
        <v/>
      </c>
      <c r="U1595" s="325" t="str">
        <f>'AccuValve Takeoff'!BC1596</f>
        <v/>
      </c>
      <c r="V1595" s="38"/>
      <c r="W1595" s="11"/>
      <c r="X1595" s="11"/>
      <c r="Y1595" s="11"/>
    </row>
    <row r="1596" spans="1:25" ht="20.100000000000001" customHeight="1" x14ac:dyDescent="0.2">
      <c r="A1596" s="12">
        <v>1588</v>
      </c>
      <c r="B1596" s="23" t="str">
        <f>IF('AccuValve Takeoff'!B1597="","",'AccuValve Takeoff'!B1597)</f>
        <v/>
      </c>
      <c r="C1596" s="45" t="str">
        <f>IF('AccuValve Takeoff'!C1597="","",'AccuValve Takeoff'!C1597)</f>
        <v/>
      </c>
      <c r="D1596" s="23" t="str">
        <f>IF('AccuValve Takeoff'!D1597="","",'AccuValve Takeoff'!D1597)</f>
        <v/>
      </c>
      <c r="E1596" s="23" t="str">
        <f>IF('AccuValve Takeoff'!S1597="","",'AccuValve Takeoff'!S1597)</f>
        <v/>
      </c>
      <c r="F1596" s="23" t="str">
        <f>IF('AccuValve Takeoff'!F1597="","",'AccuValve Takeoff'!F1597)</f>
        <v/>
      </c>
      <c r="G1596" s="23" t="str">
        <f>IF('AccuValve Takeoff'!R1597="","",'AccuValve Takeoff'!R1597)</f>
        <v/>
      </c>
      <c r="H1596" s="23" t="str">
        <f>IF('AccuValve Takeoff'!G1597="","",'AccuValve Takeoff'!G1597)</f>
        <v/>
      </c>
      <c r="I1596" s="23" t="str">
        <f>IF('AccuValve Takeoff'!H1597="","",'AccuValve Takeoff'!H1597)</f>
        <v/>
      </c>
      <c r="J1596" s="326" t="str">
        <f>IF('AccuValve Takeoff'!I1597="","",IF('AccuValve Takeoff'!I1597="Not Available","",'AccuValve Takeoff'!I1597))</f>
        <v/>
      </c>
      <c r="K1596" s="326" t="str">
        <f>IF('AccuValve Takeoff'!J1597="","",IF('AccuValve Takeoff'!J1597="Not Available","",'AccuValve Takeoff'!J1597))</f>
        <v/>
      </c>
      <c r="L1596" s="326" t="str">
        <f>IF('AccuValve Takeoff'!K1597="","",IF('AccuValve Takeoff'!K1597="Not Available","",'AccuValve Takeoff'!K1597))</f>
        <v/>
      </c>
      <c r="M1596" s="326" t="str">
        <f>IF('AccuValve Takeoff'!L1597="","",IF('AccuValve Takeoff'!L1597="Not Available","",'AccuValve Takeoff'!L1597))</f>
        <v/>
      </c>
      <c r="N1596" s="326" t="str">
        <f>IF('AccuValve Takeoff'!M1597="","",IF('AccuValve Takeoff'!M1597="Not Available","",'AccuValve Takeoff'!M1597))</f>
        <v/>
      </c>
      <c r="O1596" s="23" t="str">
        <f>IF('AccuValve Takeoff'!N1597="","",'AccuValve Takeoff'!N1597)</f>
        <v/>
      </c>
      <c r="P1596" s="23" t="str">
        <f>IF('AccuValve Takeoff'!O1597="","",'AccuValve Takeoff'!O1597)</f>
        <v/>
      </c>
      <c r="Q1596" s="23" t="str">
        <f>IF('AccuValve Takeoff'!P1597="","",'AccuValve Takeoff'!P1597)</f>
        <v/>
      </c>
      <c r="R1596" s="34" t="str">
        <f>IF('AccuValve Takeoff'!Q1597="","",'AccuValve Takeoff'!Q1597)</f>
        <v xml:space="preserve"> </v>
      </c>
      <c r="S1596" s="35" t="str">
        <f>'AccuValve Takeoff'!T1597</f>
        <v/>
      </c>
      <c r="T1596" s="35" t="str">
        <f>'AccuValve Takeoff'!U1597</f>
        <v/>
      </c>
      <c r="U1596" s="325" t="str">
        <f>'AccuValve Takeoff'!BC1597</f>
        <v/>
      </c>
      <c r="V1596" s="38"/>
      <c r="W1596" s="11"/>
      <c r="X1596" s="11"/>
      <c r="Y1596" s="11"/>
    </row>
    <row r="1597" spans="1:25" ht="20.100000000000001" customHeight="1" x14ac:dyDescent="0.2">
      <c r="A1597" s="12">
        <v>1589</v>
      </c>
      <c r="B1597" s="23" t="str">
        <f>IF('AccuValve Takeoff'!B1598="","",'AccuValve Takeoff'!B1598)</f>
        <v/>
      </c>
      <c r="C1597" s="45" t="str">
        <f>IF('AccuValve Takeoff'!C1598="","",'AccuValve Takeoff'!C1598)</f>
        <v/>
      </c>
      <c r="D1597" s="23" t="str">
        <f>IF('AccuValve Takeoff'!D1598="","",'AccuValve Takeoff'!D1598)</f>
        <v/>
      </c>
      <c r="E1597" s="23" t="str">
        <f>IF('AccuValve Takeoff'!S1598="","",'AccuValve Takeoff'!S1598)</f>
        <v/>
      </c>
      <c r="F1597" s="23" t="str">
        <f>IF('AccuValve Takeoff'!F1598="","",'AccuValve Takeoff'!F1598)</f>
        <v/>
      </c>
      <c r="G1597" s="23" t="str">
        <f>IF('AccuValve Takeoff'!R1598="","",'AccuValve Takeoff'!R1598)</f>
        <v/>
      </c>
      <c r="H1597" s="23" t="str">
        <f>IF('AccuValve Takeoff'!G1598="","",'AccuValve Takeoff'!G1598)</f>
        <v/>
      </c>
      <c r="I1597" s="23" t="str">
        <f>IF('AccuValve Takeoff'!H1598="","",'AccuValve Takeoff'!H1598)</f>
        <v/>
      </c>
      <c r="J1597" s="326" t="str">
        <f>IF('AccuValve Takeoff'!I1598="","",IF('AccuValve Takeoff'!I1598="Not Available","",'AccuValve Takeoff'!I1598))</f>
        <v/>
      </c>
      <c r="K1597" s="326" t="str">
        <f>IF('AccuValve Takeoff'!J1598="","",IF('AccuValve Takeoff'!J1598="Not Available","",'AccuValve Takeoff'!J1598))</f>
        <v/>
      </c>
      <c r="L1597" s="326" t="str">
        <f>IF('AccuValve Takeoff'!K1598="","",IF('AccuValve Takeoff'!K1598="Not Available","",'AccuValve Takeoff'!K1598))</f>
        <v/>
      </c>
      <c r="M1597" s="326" t="str">
        <f>IF('AccuValve Takeoff'!L1598="","",IF('AccuValve Takeoff'!L1598="Not Available","",'AccuValve Takeoff'!L1598))</f>
        <v/>
      </c>
      <c r="N1597" s="326" t="str">
        <f>IF('AccuValve Takeoff'!M1598="","",IF('AccuValve Takeoff'!M1598="Not Available","",'AccuValve Takeoff'!M1598))</f>
        <v/>
      </c>
      <c r="O1597" s="23" t="str">
        <f>IF('AccuValve Takeoff'!N1598="","",'AccuValve Takeoff'!N1598)</f>
        <v/>
      </c>
      <c r="P1597" s="23" t="str">
        <f>IF('AccuValve Takeoff'!O1598="","",'AccuValve Takeoff'!O1598)</f>
        <v/>
      </c>
      <c r="Q1597" s="23" t="str">
        <f>IF('AccuValve Takeoff'!P1598="","",'AccuValve Takeoff'!P1598)</f>
        <v/>
      </c>
      <c r="R1597" s="34" t="str">
        <f>IF('AccuValve Takeoff'!Q1598="","",'AccuValve Takeoff'!Q1598)</f>
        <v xml:space="preserve"> </v>
      </c>
      <c r="S1597" s="35" t="str">
        <f>'AccuValve Takeoff'!T1598</f>
        <v/>
      </c>
      <c r="T1597" s="35" t="str">
        <f>'AccuValve Takeoff'!U1598</f>
        <v/>
      </c>
      <c r="U1597" s="325" t="str">
        <f>'AccuValve Takeoff'!BC1598</f>
        <v/>
      </c>
      <c r="V1597" s="38"/>
      <c r="W1597" s="11"/>
      <c r="X1597" s="11"/>
      <c r="Y1597" s="11"/>
    </row>
    <row r="1598" spans="1:25" ht="20.100000000000001" customHeight="1" x14ac:dyDescent="0.2">
      <c r="A1598" s="12">
        <v>1590</v>
      </c>
      <c r="B1598" s="23" t="str">
        <f>IF('AccuValve Takeoff'!B1599="","",'AccuValve Takeoff'!B1599)</f>
        <v/>
      </c>
      <c r="C1598" s="45" t="str">
        <f>IF('AccuValve Takeoff'!C1599="","",'AccuValve Takeoff'!C1599)</f>
        <v/>
      </c>
      <c r="D1598" s="23" t="str">
        <f>IF('AccuValve Takeoff'!D1599="","",'AccuValve Takeoff'!D1599)</f>
        <v/>
      </c>
      <c r="E1598" s="23" t="str">
        <f>IF('AccuValve Takeoff'!S1599="","",'AccuValve Takeoff'!S1599)</f>
        <v/>
      </c>
      <c r="F1598" s="23" t="str">
        <f>IF('AccuValve Takeoff'!F1599="","",'AccuValve Takeoff'!F1599)</f>
        <v/>
      </c>
      <c r="G1598" s="23" t="str">
        <f>IF('AccuValve Takeoff'!R1599="","",'AccuValve Takeoff'!R1599)</f>
        <v/>
      </c>
      <c r="H1598" s="23" t="str">
        <f>IF('AccuValve Takeoff'!G1599="","",'AccuValve Takeoff'!G1599)</f>
        <v/>
      </c>
      <c r="I1598" s="23" t="str">
        <f>IF('AccuValve Takeoff'!H1599="","",'AccuValve Takeoff'!H1599)</f>
        <v/>
      </c>
      <c r="J1598" s="326" t="str">
        <f>IF('AccuValve Takeoff'!I1599="","",IF('AccuValve Takeoff'!I1599="Not Available","",'AccuValve Takeoff'!I1599))</f>
        <v/>
      </c>
      <c r="K1598" s="326" t="str">
        <f>IF('AccuValve Takeoff'!J1599="","",IF('AccuValve Takeoff'!J1599="Not Available","",'AccuValve Takeoff'!J1599))</f>
        <v/>
      </c>
      <c r="L1598" s="326" t="str">
        <f>IF('AccuValve Takeoff'!K1599="","",IF('AccuValve Takeoff'!K1599="Not Available","",'AccuValve Takeoff'!K1599))</f>
        <v/>
      </c>
      <c r="M1598" s="326" t="str">
        <f>IF('AccuValve Takeoff'!L1599="","",IF('AccuValve Takeoff'!L1599="Not Available","",'AccuValve Takeoff'!L1599))</f>
        <v/>
      </c>
      <c r="N1598" s="326" t="str">
        <f>IF('AccuValve Takeoff'!M1599="","",IF('AccuValve Takeoff'!M1599="Not Available","",'AccuValve Takeoff'!M1599))</f>
        <v/>
      </c>
      <c r="O1598" s="23" t="str">
        <f>IF('AccuValve Takeoff'!N1599="","",'AccuValve Takeoff'!N1599)</f>
        <v/>
      </c>
      <c r="P1598" s="23" t="str">
        <f>IF('AccuValve Takeoff'!O1599="","",'AccuValve Takeoff'!O1599)</f>
        <v/>
      </c>
      <c r="Q1598" s="23" t="str">
        <f>IF('AccuValve Takeoff'!P1599="","",'AccuValve Takeoff'!P1599)</f>
        <v/>
      </c>
      <c r="R1598" s="34" t="str">
        <f>IF('AccuValve Takeoff'!Q1599="","",'AccuValve Takeoff'!Q1599)</f>
        <v xml:space="preserve"> </v>
      </c>
      <c r="S1598" s="35" t="str">
        <f>'AccuValve Takeoff'!T1599</f>
        <v/>
      </c>
      <c r="T1598" s="35" t="str">
        <f>'AccuValve Takeoff'!U1599</f>
        <v/>
      </c>
      <c r="U1598" s="325" t="str">
        <f>'AccuValve Takeoff'!BC1599</f>
        <v/>
      </c>
      <c r="V1598" s="38"/>
      <c r="W1598" s="11"/>
      <c r="X1598" s="11"/>
      <c r="Y1598" s="11"/>
    </row>
    <row r="1599" spans="1:25" ht="20.100000000000001" customHeight="1" x14ac:dyDescent="0.2">
      <c r="A1599" s="12">
        <v>1591</v>
      </c>
      <c r="B1599" s="23" t="str">
        <f>IF('AccuValve Takeoff'!B1600="","",'AccuValve Takeoff'!B1600)</f>
        <v/>
      </c>
      <c r="C1599" s="45" t="str">
        <f>IF('AccuValve Takeoff'!C1600="","",'AccuValve Takeoff'!C1600)</f>
        <v/>
      </c>
      <c r="D1599" s="23" t="str">
        <f>IF('AccuValve Takeoff'!D1600="","",'AccuValve Takeoff'!D1600)</f>
        <v/>
      </c>
      <c r="E1599" s="23" t="str">
        <f>IF('AccuValve Takeoff'!S1600="","",'AccuValve Takeoff'!S1600)</f>
        <v/>
      </c>
      <c r="F1599" s="23" t="str">
        <f>IF('AccuValve Takeoff'!F1600="","",'AccuValve Takeoff'!F1600)</f>
        <v/>
      </c>
      <c r="G1599" s="23" t="str">
        <f>IF('AccuValve Takeoff'!R1600="","",'AccuValve Takeoff'!R1600)</f>
        <v/>
      </c>
      <c r="H1599" s="23" t="str">
        <f>IF('AccuValve Takeoff'!G1600="","",'AccuValve Takeoff'!G1600)</f>
        <v/>
      </c>
      <c r="I1599" s="23" t="str">
        <f>IF('AccuValve Takeoff'!H1600="","",'AccuValve Takeoff'!H1600)</f>
        <v/>
      </c>
      <c r="J1599" s="326" t="str">
        <f>IF('AccuValve Takeoff'!I1600="","",IF('AccuValve Takeoff'!I1600="Not Available","",'AccuValve Takeoff'!I1600))</f>
        <v/>
      </c>
      <c r="K1599" s="326" t="str">
        <f>IF('AccuValve Takeoff'!J1600="","",IF('AccuValve Takeoff'!J1600="Not Available","",'AccuValve Takeoff'!J1600))</f>
        <v/>
      </c>
      <c r="L1599" s="326" t="str">
        <f>IF('AccuValve Takeoff'!K1600="","",IF('AccuValve Takeoff'!K1600="Not Available","",'AccuValve Takeoff'!K1600))</f>
        <v/>
      </c>
      <c r="M1599" s="326" t="str">
        <f>IF('AccuValve Takeoff'!L1600="","",IF('AccuValve Takeoff'!L1600="Not Available","",'AccuValve Takeoff'!L1600))</f>
        <v/>
      </c>
      <c r="N1599" s="326" t="str">
        <f>IF('AccuValve Takeoff'!M1600="","",IF('AccuValve Takeoff'!M1600="Not Available","",'AccuValve Takeoff'!M1600))</f>
        <v/>
      </c>
      <c r="O1599" s="23" t="str">
        <f>IF('AccuValve Takeoff'!N1600="","",'AccuValve Takeoff'!N1600)</f>
        <v/>
      </c>
      <c r="P1599" s="23" t="str">
        <f>IF('AccuValve Takeoff'!O1600="","",'AccuValve Takeoff'!O1600)</f>
        <v/>
      </c>
      <c r="Q1599" s="23" t="str">
        <f>IF('AccuValve Takeoff'!P1600="","",'AccuValve Takeoff'!P1600)</f>
        <v/>
      </c>
      <c r="R1599" s="34" t="str">
        <f>IF('AccuValve Takeoff'!Q1600="","",'AccuValve Takeoff'!Q1600)</f>
        <v xml:space="preserve"> </v>
      </c>
      <c r="S1599" s="35" t="str">
        <f>'AccuValve Takeoff'!T1600</f>
        <v/>
      </c>
      <c r="T1599" s="35" t="str">
        <f>'AccuValve Takeoff'!U1600</f>
        <v/>
      </c>
      <c r="U1599" s="325" t="str">
        <f>'AccuValve Takeoff'!BC1600</f>
        <v/>
      </c>
      <c r="V1599" s="38"/>
      <c r="W1599" s="11"/>
      <c r="X1599" s="11"/>
      <c r="Y1599" s="11"/>
    </row>
    <row r="1600" spans="1:25" ht="20.100000000000001" customHeight="1" x14ac:dyDescent="0.2">
      <c r="A1600" s="12">
        <v>1592</v>
      </c>
      <c r="B1600" s="23" t="str">
        <f>IF('AccuValve Takeoff'!B1601="","",'AccuValve Takeoff'!B1601)</f>
        <v/>
      </c>
      <c r="C1600" s="45" t="str">
        <f>IF('AccuValve Takeoff'!C1601="","",'AccuValve Takeoff'!C1601)</f>
        <v/>
      </c>
      <c r="D1600" s="23" t="str">
        <f>IF('AccuValve Takeoff'!D1601="","",'AccuValve Takeoff'!D1601)</f>
        <v/>
      </c>
      <c r="E1600" s="23" t="str">
        <f>IF('AccuValve Takeoff'!S1601="","",'AccuValve Takeoff'!S1601)</f>
        <v/>
      </c>
      <c r="F1600" s="23" t="str">
        <f>IF('AccuValve Takeoff'!F1601="","",'AccuValve Takeoff'!F1601)</f>
        <v/>
      </c>
      <c r="G1600" s="23" t="str">
        <f>IF('AccuValve Takeoff'!R1601="","",'AccuValve Takeoff'!R1601)</f>
        <v/>
      </c>
      <c r="H1600" s="23" t="str">
        <f>IF('AccuValve Takeoff'!G1601="","",'AccuValve Takeoff'!G1601)</f>
        <v/>
      </c>
      <c r="I1600" s="23" t="str">
        <f>IF('AccuValve Takeoff'!H1601="","",'AccuValve Takeoff'!H1601)</f>
        <v/>
      </c>
      <c r="J1600" s="326" t="str">
        <f>IF('AccuValve Takeoff'!I1601="","",IF('AccuValve Takeoff'!I1601="Not Available","",'AccuValve Takeoff'!I1601))</f>
        <v/>
      </c>
      <c r="K1600" s="326" t="str">
        <f>IF('AccuValve Takeoff'!J1601="","",IF('AccuValve Takeoff'!J1601="Not Available","",'AccuValve Takeoff'!J1601))</f>
        <v/>
      </c>
      <c r="L1600" s="326" t="str">
        <f>IF('AccuValve Takeoff'!K1601="","",IF('AccuValve Takeoff'!K1601="Not Available","",'AccuValve Takeoff'!K1601))</f>
        <v/>
      </c>
      <c r="M1600" s="326" t="str">
        <f>IF('AccuValve Takeoff'!L1601="","",IF('AccuValve Takeoff'!L1601="Not Available","",'AccuValve Takeoff'!L1601))</f>
        <v/>
      </c>
      <c r="N1600" s="326" t="str">
        <f>IF('AccuValve Takeoff'!M1601="","",IF('AccuValve Takeoff'!M1601="Not Available","",'AccuValve Takeoff'!M1601))</f>
        <v/>
      </c>
      <c r="O1600" s="23" t="str">
        <f>IF('AccuValve Takeoff'!N1601="","",'AccuValve Takeoff'!N1601)</f>
        <v/>
      </c>
      <c r="P1600" s="23" t="str">
        <f>IF('AccuValve Takeoff'!O1601="","",'AccuValve Takeoff'!O1601)</f>
        <v/>
      </c>
      <c r="Q1600" s="23" t="str">
        <f>IF('AccuValve Takeoff'!P1601="","",'AccuValve Takeoff'!P1601)</f>
        <v/>
      </c>
      <c r="R1600" s="34" t="str">
        <f>IF('AccuValve Takeoff'!Q1601="","",'AccuValve Takeoff'!Q1601)</f>
        <v xml:space="preserve"> </v>
      </c>
      <c r="S1600" s="35" t="str">
        <f>'AccuValve Takeoff'!T1601</f>
        <v/>
      </c>
      <c r="T1600" s="35" t="str">
        <f>'AccuValve Takeoff'!U1601</f>
        <v/>
      </c>
      <c r="U1600" s="325" t="str">
        <f>'AccuValve Takeoff'!BC1601</f>
        <v/>
      </c>
      <c r="V1600" s="38"/>
      <c r="W1600" s="11"/>
      <c r="X1600" s="11"/>
      <c r="Y1600" s="11"/>
    </row>
    <row r="1601" spans="1:25" ht="20.100000000000001" customHeight="1" x14ac:dyDescent="0.2">
      <c r="A1601" s="12">
        <v>1593</v>
      </c>
      <c r="B1601" s="23" t="str">
        <f>IF('AccuValve Takeoff'!B1602="","",'AccuValve Takeoff'!B1602)</f>
        <v/>
      </c>
      <c r="C1601" s="45" t="str">
        <f>IF('AccuValve Takeoff'!C1602="","",'AccuValve Takeoff'!C1602)</f>
        <v/>
      </c>
      <c r="D1601" s="23" t="str">
        <f>IF('AccuValve Takeoff'!D1602="","",'AccuValve Takeoff'!D1602)</f>
        <v/>
      </c>
      <c r="E1601" s="23" t="str">
        <f>IF('AccuValve Takeoff'!S1602="","",'AccuValve Takeoff'!S1602)</f>
        <v/>
      </c>
      <c r="F1601" s="23" t="str">
        <f>IF('AccuValve Takeoff'!F1602="","",'AccuValve Takeoff'!F1602)</f>
        <v/>
      </c>
      <c r="G1601" s="23" t="str">
        <f>IF('AccuValve Takeoff'!R1602="","",'AccuValve Takeoff'!R1602)</f>
        <v/>
      </c>
      <c r="H1601" s="23" t="str">
        <f>IF('AccuValve Takeoff'!G1602="","",'AccuValve Takeoff'!G1602)</f>
        <v/>
      </c>
      <c r="I1601" s="23" t="str">
        <f>IF('AccuValve Takeoff'!H1602="","",'AccuValve Takeoff'!H1602)</f>
        <v/>
      </c>
      <c r="J1601" s="326" t="str">
        <f>IF('AccuValve Takeoff'!I1602="","",IF('AccuValve Takeoff'!I1602="Not Available","",'AccuValve Takeoff'!I1602))</f>
        <v/>
      </c>
      <c r="K1601" s="326" t="str">
        <f>IF('AccuValve Takeoff'!J1602="","",IF('AccuValve Takeoff'!J1602="Not Available","",'AccuValve Takeoff'!J1602))</f>
        <v/>
      </c>
      <c r="L1601" s="326" t="str">
        <f>IF('AccuValve Takeoff'!K1602="","",IF('AccuValve Takeoff'!K1602="Not Available","",'AccuValve Takeoff'!K1602))</f>
        <v/>
      </c>
      <c r="M1601" s="326" t="str">
        <f>IF('AccuValve Takeoff'!L1602="","",IF('AccuValve Takeoff'!L1602="Not Available","",'AccuValve Takeoff'!L1602))</f>
        <v/>
      </c>
      <c r="N1601" s="326" t="str">
        <f>IF('AccuValve Takeoff'!M1602="","",IF('AccuValve Takeoff'!M1602="Not Available","",'AccuValve Takeoff'!M1602))</f>
        <v/>
      </c>
      <c r="O1601" s="23" t="str">
        <f>IF('AccuValve Takeoff'!N1602="","",'AccuValve Takeoff'!N1602)</f>
        <v/>
      </c>
      <c r="P1601" s="23" t="str">
        <f>IF('AccuValve Takeoff'!O1602="","",'AccuValve Takeoff'!O1602)</f>
        <v/>
      </c>
      <c r="Q1601" s="23" t="str">
        <f>IF('AccuValve Takeoff'!P1602="","",'AccuValve Takeoff'!P1602)</f>
        <v/>
      </c>
      <c r="R1601" s="34" t="str">
        <f>IF('AccuValve Takeoff'!Q1602="","",'AccuValve Takeoff'!Q1602)</f>
        <v xml:space="preserve"> </v>
      </c>
      <c r="S1601" s="35" t="str">
        <f>'AccuValve Takeoff'!T1602</f>
        <v/>
      </c>
      <c r="T1601" s="35" t="str">
        <f>'AccuValve Takeoff'!U1602</f>
        <v/>
      </c>
      <c r="U1601" s="325" t="str">
        <f>'AccuValve Takeoff'!BC1602</f>
        <v/>
      </c>
      <c r="V1601" s="38"/>
      <c r="W1601" s="11"/>
      <c r="X1601" s="11"/>
      <c r="Y1601" s="11"/>
    </row>
    <row r="1602" spans="1:25" ht="20.100000000000001" customHeight="1" x14ac:dyDescent="0.2">
      <c r="A1602" s="12">
        <v>1594</v>
      </c>
      <c r="B1602" s="23" t="str">
        <f>IF('AccuValve Takeoff'!B1603="","",'AccuValve Takeoff'!B1603)</f>
        <v/>
      </c>
      <c r="C1602" s="45" t="str">
        <f>IF('AccuValve Takeoff'!C1603="","",'AccuValve Takeoff'!C1603)</f>
        <v/>
      </c>
      <c r="D1602" s="23" t="str">
        <f>IF('AccuValve Takeoff'!D1603="","",'AccuValve Takeoff'!D1603)</f>
        <v/>
      </c>
      <c r="E1602" s="23" t="str">
        <f>IF('AccuValve Takeoff'!S1603="","",'AccuValve Takeoff'!S1603)</f>
        <v/>
      </c>
      <c r="F1602" s="23" t="str">
        <f>IF('AccuValve Takeoff'!F1603="","",'AccuValve Takeoff'!F1603)</f>
        <v/>
      </c>
      <c r="G1602" s="23" t="str">
        <f>IF('AccuValve Takeoff'!R1603="","",'AccuValve Takeoff'!R1603)</f>
        <v/>
      </c>
      <c r="H1602" s="23" t="str">
        <f>IF('AccuValve Takeoff'!G1603="","",'AccuValve Takeoff'!G1603)</f>
        <v/>
      </c>
      <c r="I1602" s="23" t="str">
        <f>IF('AccuValve Takeoff'!H1603="","",'AccuValve Takeoff'!H1603)</f>
        <v/>
      </c>
      <c r="J1602" s="326" t="str">
        <f>IF('AccuValve Takeoff'!I1603="","",IF('AccuValve Takeoff'!I1603="Not Available","",'AccuValve Takeoff'!I1603))</f>
        <v/>
      </c>
      <c r="K1602" s="326" t="str">
        <f>IF('AccuValve Takeoff'!J1603="","",IF('AccuValve Takeoff'!J1603="Not Available","",'AccuValve Takeoff'!J1603))</f>
        <v/>
      </c>
      <c r="L1602" s="326" t="str">
        <f>IF('AccuValve Takeoff'!K1603="","",IF('AccuValve Takeoff'!K1603="Not Available","",'AccuValve Takeoff'!K1603))</f>
        <v/>
      </c>
      <c r="M1602" s="326" t="str">
        <f>IF('AccuValve Takeoff'!L1603="","",IF('AccuValve Takeoff'!L1603="Not Available","",'AccuValve Takeoff'!L1603))</f>
        <v/>
      </c>
      <c r="N1602" s="326" t="str">
        <f>IF('AccuValve Takeoff'!M1603="","",IF('AccuValve Takeoff'!M1603="Not Available","",'AccuValve Takeoff'!M1603))</f>
        <v/>
      </c>
      <c r="O1602" s="23" t="str">
        <f>IF('AccuValve Takeoff'!N1603="","",'AccuValve Takeoff'!N1603)</f>
        <v/>
      </c>
      <c r="P1602" s="23" t="str">
        <f>IF('AccuValve Takeoff'!O1603="","",'AccuValve Takeoff'!O1603)</f>
        <v/>
      </c>
      <c r="Q1602" s="23" t="str">
        <f>IF('AccuValve Takeoff'!P1603="","",'AccuValve Takeoff'!P1603)</f>
        <v/>
      </c>
      <c r="R1602" s="34" t="str">
        <f>IF('AccuValve Takeoff'!Q1603="","",'AccuValve Takeoff'!Q1603)</f>
        <v xml:space="preserve"> </v>
      </c>
      <c r="S1602" s="35" t="str">
        <f>'AccuValve Takeoff'!T1603</f>
        <v/>
      </c>
      <c r="T1602" s="35" t="str">
        <f>'AccuValve Takeoff'!U1603</f>
        <v/>
      </c>
      <c r="U1602" s="325" t="str">
        <f>'AccuValve Takeoff'!BC1603</f>
        <v/>
      </c>
      <c r="V1602" s="38"/>
      <c r="W1602" s="11"/>
      <c r="X1602" s="11"/>
      <c r="Y1602" s="11"/>
    </row>
    <row r="1603" spans="1:25" ht="20.100000000000001" customHeight="1" x14ac:dyDescent="0.2">
      <c r="A1603" s="12">
        <v>1595</v>
      </c>
      <c r="B1603" s="23" t="str">
        <f>IF('AccuValve Takeoff'!B1604="","",'AccuValve Takeoff'!B1604)</f>
        <v/>
      </c>
      <c r="C1603" s="45" t="str">
        <f>IF('AccuValve Takeoff'!C1604="","",'AccuValve Takeoff'!C1604)</f>
        <v/>
      </c>
      <c r="D1603" s="23" t="str">
        <f>IF('AccuValve Takeoff'!D1604="","",'AccuValve Takeoff'!D1604)</f>
        <v/>
      </c>
      <c r="E1603" s="23" t="str">
        <f>IF('AccuValve Takeoff'!S1604="","",'AccuValve Takeoff'!S1604)</f>
        <v/>
      </c>
      <c r="F1603" s="23" t="str">
        <f>IF('AccuValve Takeoff'!F1604="","",'AccuValve Takeoff'!F1604)</f>
        <v/>
      </c>
      <c r="G1603" s="23" t="str">
        <f>IF('AccuValve Takeoff'!R1604="","",'AccuValve Takeoff'!R1604)</f>
        <v/>
      </c>
      <c r="H1603" s="23" t="str">
        <f>IF('AccuValve Takeoff'!G1604="","",'AccuValve Takeoff'!G1604)</f>
        <v/>
      </c>
      <c r="I1603" s="23" t="str">
        <f>IF('AccuValve Takeoff'!H1604="","",'AccuValve Takeoff'!H1604)</f>
        <v/>
      </c>
      <c r="J1603" s="326" t="str">
        <f>IF('AccuValve Takeoff'!I1604="","",IF('AccuValve Takeoff'!I1604="Not Available","",'AccuValve Takeoff'!I1604))</f>
        <v/>
      </c>
      <c r="K1603" s="326" t="str">
        <f>IF('AccuValve Takeoff'!J1604="","",IF('AccuValve Takeoff'!J1604="Not Available","",'AccuValve Takeoff'!J1604))</f>
        <v/>
      </c>
      <c r="L1603" s="326" t="str">
        <f>IF('AccuValve Takeoff'!K1604="","",IF('AccuValve Takeoff'!K1604="Not Available","",'AccuValve Takeoff'!K1604))</f>
        <v/>
      </c>
      <c r="M1603" s="326" t="str">
        <f>IF('AccuValve Takeoff'!L1604="","",IF('AccuValve Takeoff'!L1604="Not Available","",'AccuValve Takeoff'!L1604))</f>
        <v/>
      </c>
      <c r="N1603" s="326" t="str">
        <f>IF('AccuValve Takeoff'!M1604="","",IF('AccuValve Takeoff'!M1604="Not Available","",'AccuValve Takeoff'!M1604))</f>
        <v/>
      </c>
      <c r="O1603" s="23" t="str">
        <f>IF('AccuValve Takeoff'!N1604="","",'AccuValve Takeoff'!N1604)</f>
        <v/>
      </c>
      <c r="P1603" s="23" t="str">
        <f>IF('AccuValve Takeoff'!O1604="","",'AccuValve Takeoff'!O1604)</f>
        <v/>
      </c>
      <c r="Q1603" s="23" t="str">
        <f>IF('AccuValve Takeoff'!P1604="","",'AccuValve Takeoff'!P1604)</f>
        <v/>
      </c>
      <c r="R1603" s="34" t="str">
        <f>IF('AccuValve Takeoff'!Q1604="","",'AccuValve Takeoff'!Q1604)</f>
        <v xml:space="preserve"> </v>
      </c>
      <c r="S1603" s="35" t="str">
        <f>'AccuValve Takeoff'!T1604</f>
        <v/>
      </c>
      <c r="T1603" s="35" t="str">
        <f>'AccuValve Takeoff'!U1604</f>
        <v/>
      </c>
      <c r="U1603" s="325" t="str">
        <f>'AccuValve Takeoff'!BC1604</f>
        <v/>
      </c>
      <c r="V1603" s="38"/>
      <c r="W1603" s="11"/>
      <c r="X1603" s="11"/>
      <c r="Y1603" s="11"/>
    </row>
    <row r="1604" spans="1:25" ht="20.100000000000001" customHeight="1" x14ac:dyDescent="0.2">
      <c r="A1604" s="12">
        <v>1596</v>
      </c>
      <c r="B1604" s="23" t="str">
        <f>IF('AccuValve Takeoff'!B1605="","",'AccuValve Takeoff'!B1605)</f>
        <v/>
      </c>
      <c r="C1604" s="45" t="str">
        <f>IF('AccuValve Takeoff'!C1605="","",'AccuValve Takeoff'!C1605)</f>
        <v/>
      </c>
      <c r="D1604" s="23" t="str">
        <f>IF('AccuValve Takeoff'!D1605="","",'AccuValve Takeoff'!D1605)</f>
        <v/>
      </c>
      <c r="E1604" s="23" t="str">
        <f>IF('AccuValve Takeoff'!S1605="","",'AccuValve Takeoff'!S1605)</f>
        <v/>
      </c>
      <c r="F1604" s="23" t="str">
        <f>IF('AccuValve Takeoff'!F1605="","",'AccuValve Takeoff'!F1605)</f>
        <v/>
      </c>
      <c r="G1604" s="23" t="str">
        <f>IF('AccuValve Takeoff'!R1605="","",'AccuValve Takeoff'!R1605)</f>
        <v/>
      </c>
      <c r="H1604" s="23" t="str">
        <f>IF('AccuValve Takeoff'!G1605="","",'AccuValve Takeoff'!G1605)</f>
        <v/>
      </c>
      <c r="I1604" s="23" t="str">
        <f>IF('AccuValve Takeoff'!H1605="","",'AccuValve Takeoff'!H1605)</f>
        <v/>
      </c>
      <c r="J1604" s="326" t="str">
        <f>IF('AccuValve Takeoff'!I1605="","",IF('AccuValve Takeoff'!I1605="Not Available","",'AccuValve Takeoff'!I1605))</f>
        <v/>
      </c>
      <c r="K1604" s="326" t="str">
        <f>IF('AccuValve Takeoff'!J1605="","",IF('AccuValve Takeoff'!J1605="Not Available","",'AccuValve Takeoff'!J1605))</f>
        <v/>
      </c>
      <c r="L1604" s="326" t="str">
        <f>IF('AccuValve Takeoff'!K1605="","",IF('AccuValve Takeoff'!K1605="Not Available","",'AccuValve Takeoff'!K1605))</f>
        <v/>
      </c>
      <c r="M1604" s="326" t="str">
        <f>IF('AccuValve Takeoff'!L1605="","",IF('AccuValve Takeoff'!L1605="Not Available","",'AccuValve Takeoff'!L1605))</f>
        <v/>
      </c>
      <c r="N1604" s="326" t="str">
        <f>IF('AccuValve Takeoff'!M1605="","",IF('AccuValve Takeoff'!M1605="Not Available","",'AccuValve Takeoff'!M1605))</f>
        <v/>
      </c>
      <c r="O1604" s="23" t="str">
        <f>IF('AccuValve Takeoff'!N1605="","",'AccuValve Takeoff'!N1605)</f>
        <v/>
      </c>
      <c r="P1604" s="23" t="str">
        <f>IF('AccuValve Takeoff'!O1605="","",'AccuValve Takeoff'!O1605)</f>
        <v/>
      </c>
      <c r="Q1604" s="23" t="str">
        <f>IF('AccuValve Takeoff'!P1605="","",'AccuValve Takeoff'!P1605)</f>
        <v/>
      </c>
      <c r="R1604" s="34" t="str">
        <f>IF('AccuValve Takeoff'!Q1605="","",'AccuValve Takeoff'!Q1605)</f>
        <v xml:space="preserve"> </v>
      </c>
      <c r="S1604" s="35" t="str">
        <f>'AccuValve Takeoff'!T1605</f>
        <v/>
      </c>
      <c r="T1604" s="35" t="str">
        <f>'AccuValve Takeoff'!U1605</f>
        <v/>
      </c>
      <c r="U1604" s="325" t="str">
        <f>'AccuValve Takeoff'!BC1605</f>
        <v/>
      </c>
      <c r="V1604" s="38"/>
      <c r="W1604" s="11"/>
      <c r="X1604" s="11"/>
      <c r="Y1604" s="11"/>
    </row>
    <row r="1605" spans="1:25" ht="20.100000000000001" customHeight="1" x14ac:dyDescent="0.2">
      <c r="A1605" s="12">
        <v>1597</v>
      </c>
      <c r="B1605" s="23" t="str">
        <f>IF('AccuValve Takeoff'!B1606="","",'AccuValve Takeoff'!B1606)</f>
        <v/>
      </c>
      <c r="C1605" s="45" t="str">
        <f>IF('AccuValve Takeoff'!C1606="","",'AccuValve Takeoff'!C1606)</f>
        <v/>
      </c>
      <c r="D1605" s="23" t="str">
        <f>IF('AccuValve Takeoff'!D1606="","",'AccuValve Takeoff'!D1606)</f>
        <v/>
      </c>
      <c r="E1605" s="23" t="str">
        <f>IF('AccuValve Takeoff'!S1606="","",'AccuValve Takeoff'!S1606)</f>
        <v/>
      </c>
      <c r="F1605" s="23" t="str">
        <f>IF('AccuValve Takeoff'!F1606="","",'AccuValve Takeoff'!F1606)</f>
        <v/>
      </c>
      <c r="G1605" s="23" t="str">
        <f>IF('AccuValve Takeoff'!R1606="","",'AccuValve Takeoff'!R1606)</f>
        <v/>
      </c>
      <c r="H1605" s="23" t="str">
        <f>IF('AccuValve Takeoff'!G1606="","",'AccuValve Takeoff'!G1606)</f>
        <v/>
      </c>
      <c r="I1605" s="23" t="str">
        <f>IF('AccuValve Takeoff'!H1606="","",'AccuValve Takeoff'!H1606)</f>
        <v/>
      </c>
      <c r="J1605" s="326" t="str">
        <f>IF('AccuValve Takeoff'!I1606="","",IF('AccuValve Takeoff'!I1606="Not Available","",'AccuValve Takeoff'!I1606))</f>
        <v/>
      </c>
      <c r="K1605" s="326" t="str">
        <f>IF('AccuValve Takeoff'!J1606="","",IF('AccuValve Takeoff'!J1606="Not Available","",'AccuValve Takeoff'!J1606))</f>
        <v/>
      </c>
      <c r="L1605" s="326" t="str">
        <f>IF('AccuValve Takeoff'!K1606="","",IF('AccuValve Takeoff'!K1606="Not Available","",'AccuValve Takeoff'!K1606))</f>
        <v/>
      </c>
      <c r="M1605" s="326" t="str">
        <f>IF('AccuValve Takeoff'!L1606="","",IF('AccuValve Takeoff'!L1606="Not Available","",'AccuValve Takeoff'!L1606))</f>
        <v/>
      </c>
      <c r="N1605" s="326" t="str">
        <f>IF('AccuValve Takeoff'!M1606="","",IF('AccuValve Takeoff'!M1606="Not Available","",'AccuValve Takeoff'!M1606))</f>
        <v/>
      </c>
      <c r="O1605" s="23" t="str">
        <f>IF('AccuValve Takeoff'!N1606="","",'AccuValve Takeoff'!N1606)</f>
        <v/>
      </c>
      <c r="P1605" s="23" t="str">
        <f>IF('AccuValve Takeoff'!O1606="","",'AccuValve Takeoff'!O1606)</f>
        <v/>
      </c>
      <c r="Q1605" s="23" t="str">
        <f>IF('AccuValve Takeoff'!P1606="","",'AccuValve Takeoff'!P1606)</f>
        <v/>
      </c>
      <c r="R1605" s="34" t="str">
        <f>IF('AccuValve Takeoff'!Q1606="","",'AccuValve Takeoff'!Q1606)</f>
        <v xml:space="preserve"> </v>
      </c>
      <c r="S1605" s="35" t="str">
        <f>'AccuValve Takeoff'!T1606</f>
        <v/>
      </c>
      <c r="T1605" s="35" t="str">
        <f>'AccuValve Takeoff'!U1606</f>
        <v/>
      </c>
      <c r="U1605" s="325" t="str">
        <f>'AccuValve Takeoff'!BC1606</f>
        <v/>
      </c>
      <c r="V1605" s="38"/>
      <c r="W1605" s="11"/>
      <c r="X1605" s="11"/>
      <c r="Y1605" s="11"/>
    </row>
    <row r="1606" spans="1:25" ht="20.100000000000001" customHeight="1" x14ac:dyDescent="0.2">
      <c r="A1606" s="12">
        <v>1598</v>
      </c>
      <c r="B1606" s="23" t="str">
        <f>IF('AccuValve Takeoff'!B1607="","",'AccuValve Takeoff'!B1607)</f>
        <v/>
      </c>
      <c r="C1606" s="45" t="str">
        <f>IF('AccuValve Takeoff'!C1607="","",'AccuValve Takeoff'!C1607)</f>
        <v/>
      </c>
      <c r="D1606" s="23" t="str">
        <f>IF('AccuValve Takeoff'!D1607="","",'AccuValve Takeoff'!D1607)</f>
        <v/>
      </c>
      <c r="E1606" s="23" t="str">
        <f>IF('AccuValve Takeoff'!S1607="","",'AccuValve Takeoff'!S1607)</f>
        <v/>
      </c>
      <c r="F1606" s="23" t="str">
        <f>IF('AccuValve Takeoff'!F1607="","",'AccuValve Takeoff'!F1607)</f>
        <v/>
      </c>
      <c r="G1606" s="23" t="str">
        <f>IF('AccuValve Takeoff'!R1607="","",'AccuValve Takeoff'!R1607)</f>
        <v/>
      </c>
      <c r="H1606" s="23" t="str">
        <f>IF('AccuValve Takeoff'!G1607="","",'AccuValve Takeoff'!G1607)</f>
        <v/>
      </c>
      <c r="I1606" s="23" t="str">
        <f>IF('AccuValve Takeoff'!H1607="","",'AccuValve Takeoff'!H1607)</f>
        <v/>
      </c>
      <c r="J1606" s="326" t="str">
        <f>IF('AccuValve Takeoff'!I1607="","",IF('AccuValve Takeoff'!I1607="Not Available","",'AccuValve Takeoff'!I1607))</f>
        <v/>
      </c>
      <c r="K1606" s="326" t="str">
        <f>IF('AccuValve Takeoff'!J1607="","",IF('AccuValve Takeoff'!J1607="Not Available","",'AccuValve Takeoff'!J1607))</f>
        <v/>
      </c>
      <c r="L1606" s="326" t="str">
        <f>IF('AccuValve Takeoff'!K1607="","",IF('AccuValve Takeoff'!K1607="Not Available","",'AccuValve Takeoff'!K1607))</f>
        <v/>
      </c>
      <c r="M1606" s="326" t="str">
        <f>IF('AccuValve Takeoff'!L1607="","",IF('AccuValve Takeoff'!L1607="Not Available","",'AccuValve Takeoff'!L1607))</f>
        <v/>
      </c>
      <c r="N1606" s="326" t="str">
        <f>IF('AccuValve Takeoff'!M1607="","",IF('AccuValve Takeoff'!M1607="Not Available","",'AccuValve Takeoff'!M1607))</f>
        <v/>
      </c>
      <c r="O1606" s="23" t="str">
        <f>IF('AccuValve Takeoff'!N1607="","",'AccuValve Takeoff'!N1607)</f>
        <v/>
      </c>
      <c r="P1606" s="23" t="str">
        <f>IF('AccuValve Takeoff'!O1607="","",'AccuValve Takeoff'!O1607)</f>
        <v/>
      </c>
      <c r="Q1606" s="23" t="str">
        <f>IF('AccuValve Takeoff'!P1607="","",'AccuValve Takeoff'!P1607)</f>
        <v/>
      </c>
      <c r="R1606" s="34" t="str">
        <f>IF('AccuValve Takeoff'!Q1607="","",'AccuValve Takeoff'!Q1607)</f>
        <v xml:space="preserve"> </v>
      </c>
      <c r="S1606" s="35" t="str">
        <f>'AccuValve Takeoff'!T1607</f>
        <v/>
      </c>
      <c r="T1606" s="35" t="str">
        <f>'AccuValve Takeoff'!U1607</f>
        <v/>
      </c>
      <c r="U1606" s="325" t="str">
        <f>'AccuValve Takeoff'!BC1607</f>
        <v/>
      </c>
      <c r="V1606" s="38"/>
      <c r="W1606" s="11"/>
      <c r="X1606" s="11"/>
      <c r="Y1606" s="11"/>
    </row>
    <row r="1607" spans="1:25" ht="20.100000000000001" customHeight="1" x14ac:dyDescent="0.2">
      <c r="A1607" s="12">
        <v>1599</v>
      </c>
      <c r="B1607" s="23" t="str">
        <f>IF('AccuValve Takeoff'!B1608="","",'AccuValve Takeoff'!B1608)</f>
        <v/>
      </c>
      <c r="C1607" s="45" t="str">
        <f>IF('AccuValve Takeoff'!C1608="","",'AccuValve Takeoff'!C1608)</f>
        <v/>
      </c>
      <c r="D1607" s="23" t="str">
        <f>IF('AccuValve Takeoff'!D1608="","",'AccuValve Takeoff'!D1608)</f>
        <v/>
      </c>
      <c r="E1607" s="23" t="str">
        <f>IF('AccuValve Takeoff'!S1608="","",'AccuValve Takeoff'!S1608)</f>
        <v/>
      </c>
      <c r="F1607" s="23" t="str">
        <f>IF('AccuValve Takeoff'!F1608="","",'AccuValve Takeoff'!F1608)</f>
        <v/>
      </c>
      <c r="G1607" s="23" t="str">
        <f>IF('AccuValve Takeoff'!R1608="","",'AccuValve Takeoff'!R1608)</f>
        <v/>
      </c>
      <c r="H1607" s="23" t="str">
        <f>IF('AccuValve Takeoff'!G1608="","",'AccuValve Takeoff'!G1608)</f>
        <v/>
      </c>
      <c r="I1607" s="23" t="str">
        <f>IF('AccuValve Takeoff'!H1608="","",'AccuValve Takeoff'!H1608)</f>
        <v/>
      </c>
      <c r="J1607" s="326" t="str">
        <f>IF('AccuValve Takeoff'!I1608="","",IF('AccuValve Takeoff'!I1608="Not Available","",'AccuValve Takeoff'!I1608))</f>
        <v/>
      </c>
      <c r="K1607" s="326" t="str">
        <f>IF('AccuValve Takeoff'!J1608="","",IF('AccuValve Takeoff'!J1608="Not Available","",'AccuValve Takeoff'!J1608))</f>
        <v/>
      </c>
      <c r="L1607" s="326" t="str">
        <f>IF('AccuValve Takeoff'!K1608="","",IF('AccuValve Takeoff'!K1608="Not Available","",'AccuValve Takeoff'!K1608))</f>
        <v/>
      </c>
      <c r="M1607" s="326" t="str">
        <f>IF('AccuValve Takeoff'!L1608="","",IF('AccuValve Takeoff'!L1608="Not Available","",'AccuValve Takeoff'!L1608))</f>
        <v/>
      </c>
      <c r="N1607" s="326" t="str">
        <f>IF('AccuValve Takeoff'!M1608="","",IF('AccuValve Takeoff'!M1608="Not Available","",'AccuValve Takeoff'!M1608))</f>
        <v/>
      </c>
      <c r="O1607" s="23" t="str">
        <f>IF('AccuValve Takeoff'!N1608="","",'AccuValve Takeoff'!N1608)</f>
        <v/>
      </c>
      <c r="P1607" s="23" t="str">
        <f>IF('AccuValve Takeoff'!O1608="","",'AccuValve Takeoff'!O1608)</f>
        <v/>
      </c>
      <c r="Q1607" s="23" t="str">
        <f>IF('AccuValve Takeoff'!P1608="","",'AccuValve Takeoff'!P1608)</f>
        <v/>
      </c>
      <c r="R1607" s="34" t="str">
        <f>IF('AccuValve Takeoff'!Q1608="","",'AccuValve Takeoff'!Q1608)</f>
        <v xml:space="preserve"> </v>
      </c>
      <c r="S1607" s="35" t="str">
        <f>'AccuValve Takeoff'!T1608</f>
        <v/>
      </c>
      <c r="T1607" s="35" t="str">
        <f>'AccuValve Takeoff'!U1608</f>
        <v/>
      </c>
      <c r="U1607" s="325" t="str">
        <f>'AccuValve Takeoff'!BC1608</f>
        <v/>
      </c>
      <c r="V1607" s="38"/>
      <c r="W1607" s="11"/>
      <c r="X1607" s="11"/>
      <c r="Y1607" s="11"/>
    </row>
    <row r="1608" spans="1:25" ht="20.100000000000001" customHeight="1" x14ac:dyDescent="0.2">
      <c r="A1608" s="12">
        <v>1600</v>
      </c>
      <c r="B1608" s="23" t="str">
        <f>IF('AccuValve Takeoff'!B1609="","",'AccuValve Takeoff'!B1609)</f>
        <v/>
      </c>
      <c r="C1608" s="45" t="str">
        <f>IF('AccuValve Takeoff'!C1609="","",'AccuValve Takeoff'!C1609)</f>
        <v/>
      </c>
      <c r="D1608" s="23" t="str">
        <f>IF('AccuValve Takeoff'!D1609="","",'AccuValve Takeoff'!D1609)</f>
        <v/>
      </c>
      <c r="E1608" s="23" t="str">
        <f>IF('AccuValve Takeoff'!S1609="","",'AccuValve Takeoff'!S1609)</f>
        <v/>
      </c>
      <c r="F1608" s="23" t="str">
        <f>IF('AccuValve Takeoff'!F1609="","",'AccuValve Takeoff'!F1609)</f>
        <v/>
      </c>
      <c r="G1608" s="23" t="str">
        <f>IF('AccuValve Takeoff'!R1609="","",'AccuValve Takeoff'!R1609)</f>
        <v/>
      </c>
      <c r="H1608" s="23" t="str">
        <f>IF('AccuValve Takeoff'!G1609="","",'AccuValve Takeoff'!G1609)</f>
        <v/>
      </c>
      <c r="I1608" s="23" t="str">
        <f>IF('AccuValve Takeoff'!H1609="","",'AccuValve Takeoff'!H1609)</f>
        <v/>
      </c>
      <c r="J1608" s="326" t="str">
        <f>IF('AccuValve Takeoff'!I1609="","",IF('AccuValve Takeoff'!I1609="Not Available","",'AccuValve Takeoff'!I1609))</f>
        <v/>
      </c>
      <c r="K1608" s="326" t="str">
        <f>IF('AccuValve Takeoff'!J1609="","",IF('AccuValve Takeoff'!J1609="Not Available","",'AccuValve Takeoff'!J1609))</f>
        <v/>
      </c>
      <c r="L1608" s="326" t="str">
        <f>IF('AccuValve Takeoff'!K1609="","",IF('AccuValve Takeoff'!K1609="Not Available","",'AccuValve Takeoff'!K1609))</f>
        <v/>
      </c>
      <c r="M1608" s="326" t="str">
        <f>IF('AccuValve Takeoff'!L1609="","",IF('AccuValve Takeoff'!L1609="Not Available","",'AccuValve Takeoff'!L1609))</f>
        <v/>
      </c>
      <c r="N1608" s="326" t="str">
        <f>IF('AccuValve Takeoff'!M1609="","",IF('AccuValve Takeoff'!M1609="Not Available","",'AccuValve Takeoff'!M1609))</f>
        <v/>
      </c>
      <c r="O1608" s="23" t="str">
        <f>IF('AccuValve Takeoff'!N1609="","",'AccuValve Takeoff'!N1609)</f>
        <v/>
      </c>
      <c r="P1608" s="23" t="str">
        <f>IF('AccuValve Takeoff'!O1609="","",'AccuValve Takeoff'!O1609)</f>
        <v/>
      </c>
      <c r="Q1608" s="23" t="str">
        <f>IF('AccuValve Takeoff'!P1609="","",'AccuValve Takeoff'!P1609)</f>
        <v/>
      </c>
      <c r="R1608" s="34" t="str">
        <f>IF('AccuValve Takeoff'!Q1609="","",'AccuValve Takeoff'!Q1609)</f>
        <v xml:space="preserve"> </v>
      </c>
      <c r="S1608" s="35" t="str">
        <f>'AccuValve Takeoff'!T1609</f>
        <v/>
      </c>
      <c r="T1608" s="35" t="str">
        <f>'AccuValve Takeoff'!U1609</f>
        <v/>
      </c>
      <c r="U1608" s="325" t="str">
        <f>'AccuValve Takeoff'!BC1609</f>
        <v/>
      </c>
      <c r="V1608" s="38"/>
      <c r="W1608" s="11"/>
      <c r="X1608" s="11"/>
      <c r="Y1608" s="11"/>
    </row>
    <row r="1609" spans="1:25" ht="20.100000000000001" customHeight="1" x14ac:dyDescent="0.2">
      <c r="A1609" s="12">
        <v>1601</v>
      </c>
      <c r="B1609" s="23" t="str">
        <f>IF('AccuValve Takeoff'!B1610="","",'AccuValve Takeoff'!B1610)</f>
        <v/>
      </c>
      <c r="C1609" s="45" t="str">
        <f>IF('AccuValve Takeoff'!C1610="","",'AccuValve Takeoff'!C1610)</f>
        <v/>
      </c>
      <c r="D1609" s="23" t="str">
        <f>IF('AccuValve Takeoff'!D1610="","",'AccuValve Takeoff'!D1610)</f>
        <v/>
      </c>
      <c r="E1609" s="23" t="str">
        <f>IF('AccuValve Takeoff'!S1610="","",'AccuValve Takeoff'!S1610)</f>
        <v/>
      </c>
      <c r="F1609" s="23" t="str">
        <f>IF('AccuValve Takeoff'!F1610="","",'AccuValve Takeoff'!F1610)</f>
        <v/>
      </c>
      <c r="G1609" s="23" t="str">
        <f>IF('AccuValve Takeoff'!R1610="","",'AccuValve Takeoff'!R1610)</f>
        <v/>
      </c>
      <c r="H1609" s="23" t="str">
        <f>IF('AccuValve Takeoff'!G1610="","",'AccuValve Takeoff'!G1610)</f>
        <v/>
      </c>
      <c r="I1609" s="23" t="str">
        <f>IF('AccuValve Takeoff'!H1610="","",'AccuValve Takeoff'!H1610)</f>
        <v/>
      </c>
      <c r="J1609" s="326" t="str">
        <f>IF('AccuValve Takeoff'!I1610="","",IF('AccuValve Takeoff'!I1610="Not Available","",'AccuValve Takeoff'!I1610))</f>
        <v/>
      </c>
      <c r="K1609" s="326" t="str">
        <f>IF('AccuValve Takeoff'!J1610="","",IF('AccuValve Takeoff'!J1610="Not Available","",'AccuValve Takeoff'!J1610))</f>
        <v/>
      </c>
      <c r="L1609" s="326" t="str">
        <f>IF('AccuValve Takeoff'!K1610="","",IF('AccuValve Takeoff'!K1610="Not Available","",'AccuValve Takeoff'!K1610))</f>
        <v/>
      </c>
      <c r="M1609" s="326" t="str">
        <f>IF('AccuValve Takeoff'!L1610="","",IF('AccuValve Takeoff'!L1610="Not Available","",'AccuValve Takeoff'!L1610))</f>
        <v/>
      </c>
      <c r="N1609" s="326" t="str">
        <f>IF('AccuValve Takeoff'!M1610="","",IF('AccuValve Takeoff'!M1610="Not Available","",'AccuValve Takeoff'!M1610))</f>
        <v/>
      </c>
      <c r="O1609" s="23" t="str">
        <f>IF('AccuValve Takeoff'!N1610="","",'AccuValve Takeoff'!N1610)</f>
        <v/>
      </c>
      <c r="P1609" s="23" t="str">
        <f>IF('AccuValve Takeoff'!O1610="","",'AccuValve Takeoff'!O1610)</f>
        <v/>
      </c>
      <c r="Q1609" s="23" t="str">
        <f>IF('AccuValve Takeoff'!P1610="","",'AccuValve Takeoff'!P1610)</f>
        <v/>
      </c>
      <c r="R1609" s="34" t="str">
        <f>IF('AccuValve Takeoff'!Q1610="","",'AccuValve Takeoff'!Q1610)</f>
        <v xml:space="preserve"> </v>
      </c>
      <c r="S1609" s="35" t="str">
        <f>'AccuValve Takeoff'!T1610</f>
        <v/>
      </c>
      <c r="T1609" s="35" t="str">
        <f>'AccuValve Takeoff'!U1610</f>
        <v/>
      </c>
      <c r="U1609" s="325" t="str">
        <f>'AccuValve Takeoff'!BC1610</f>
        <v/>
      </c>
      <c r="V1609" s="38"/>
      <c r="W1609" s="11"/>
      <c r="X1609" s="11"/>
      <c r="Y1609" s="11"/>
    </row>
    <row r="1610" spans="1:25" ht="20.100000000000001" customHeight="1" x14ac:dyDescent="0.2">
      <c r="A1610" s="12">
        <v>1602</v>
      </c>
      <c r="B1610" s="23" t="str">
        <f>IF('AccuValve Takeoff'!B1611="","",'AccuValve Takeoff'!B1611)</f>
        <v/>
      </c>
      <c r="C1610" s="45" t="str">
        <f>IF('AccuValve Takeoff'!C1611="","",'AccuValve Takeoff'!C1611)</f>
        <v/>
      </c>
      <c r="D1610" s="23" t="str">
        <f>IF('AccuValve Takeoff'!D1611="","",'AccuValve Takeoff'!D1611)</f>
        <v/>
      </c>
      <c r="E1610" s="23" t="str">
        <f>IF('AccuValve Takeoff'!S1611="","",'AccuValve Takeoff'!S1611)</f>
        <v/>
      </c>
      <c r="F1610" s="23" t="str">
        <f>IF('AccuValve Takeoff'!F1611="","",'AccuValve Takeoff'!F1611)</f>
        <v/>
      </c>
      <c r="G1610" s="23" t="str">
        <f>IF('AccuValve Takeoff'!R1611="","",'AccuValve Takeoff'!R1611)</f>
        <v/>
      </c>
      <c r="H1610" s="23" t="str">
        <f>IF('AccuValve Takeoff'!G1611="","",'AccuValve Takeoff'!G1611)</f>
        <v/>
      </c>
      <c r="I1610" s="23" t="str">
        <f>IF('AccuValve Takeoff'!H1611="","",'AccuValve Takeoff'!H1611)</f>
        <v/>
      </c>
      <c r="J1610" s="326" t="str">
        <f>IF('AccuValve Takeoff'!I1611="","",IF('AccuValve Takeoff'!I1611="Not Available","",'AccuValve Takeoff'!I1611))</f>
        <v/>
      </c>
      <c r="K1610" s="326" t="str">
        <f>IF('AccuValve Takeoff'!J1611="","",IF('AccuValve Takeoff'!J1611="Not Available","",'AccuValve Takeoff'!J1611))</f>
        <v/>
      </c>
      <c r="L1610" s="326" t="str">
        <f>IF('AccuValve Takeoff'!K1611="","",IF('AccuValve Takeoff'!K1611="Not Available","",'AccuValve Takeoff'!K1611))</f>
        <v/>
      </c>
      <c r="M1610" s="326" t="str">
        <f>IF('AccuValve Takeoff'!L1611="","",IF('AccuValve Takeoff'!L1611="Not Available","",'AccuValve Takeoff'!L1611))</f>
        <v/>
      </c>
      <c r="N1610" s="326" t="str">
        <f>IF('AccuValve Takeoff'!M1611="","",IF('AccuValve Takeoff'!M1611="Not Available","",'AccuValve Takeoff'!M1611))</f>
        <v/>
      </c>
      <c r="O1610" s="23" t="str">
        <f>IF('AccuValve Takeoff'!N1611="","",'AccuValve Takeoff'!N1611)</f>
        <v/>
      </c>
      <c r="P1610" s="23" t="str">
        <f>IF('AccuValve Takeoff'!O1611="","",'AccuValve Takeoff'!O1611)</f>
        <v/>
      </c>
      <c r="Q1610" s="23" t="str">
        <f>IF('AccuValve Takeoff'!P1611="","",'AccuValve Takeoff'!P1611)</f>
        <v/>
      </c>
      <c r="R1610" s="34" t="str">
        <f>IF('AccuValve Takeoff'!Q1611="","",'AccuValve Takeoff'!Q1611)</f>
        <v xml:space="preserve"> </v>
      </c>
      <c r="S1610" s="35" t="str">
        <f>'AccuValve Takeoff'!T1611</f>
        <v/>
      </c>
      <c r="T1610" s="35" t="str">
        <f>'AccuValve Takeoff'!U1611</f>
        <v/>
      </c>
      <c r="U1610" s="325" t="str">
        <f>'AccuValve Takeoff'!BC1611</f>
        <v/>
      </c>
      <c r="V1610" s="38"/>
      <c r="W1610" s="11"/>
      <c r="X1610" s="11"/>
      <c r="Y1610" s="11"/>
    </row>
    <row r="1611" spans="1:25" ht="20.100000000000001" customHeight="1" x14ac:dyDescent="0.2">
      <c r="A1611" s="12">
        <v>1603</v>
      </c>
      <c r="B1611" s="23" t="str">
        <f>IF('AccuValve Takeoff'!B1612="","",'AccuValve Takeoff'!B1612)</f>
        <v/>
      </c>
      <c r="C1611" s="45" t="str">
        <f>IF('AccuValve Takeoff'!C1612="","",'AccuValve Takeoff'!C1612)</f>
        <v/>
      </c>
      <c r="D1611" s="23" t="str">
        <f>IF('AccuValve Takeoff'!D1612="","",'AccuValve Takeoff'!D1612)</f>
        <v/>
      </c>
      <c r="E1611" s="23" t="str">
        <f>IF('AccuValve Takeoff'!S1612="","",'AccuValve Takeoff'!S1612)</f>
        <v/>
      </c>
      <c r="F1611" s="23" t="str">
        <f>IF('AccuValve Takeoff'!F1612="","",'AccuValve Takeoff'!F1612)</f>
        <v/>
      </c>
      <c r="G1611" s="23" t="str">
        <f>IF('AccuValve Takeoff'!R1612="","",'AccuValve Takeoff'!R1612)</f>
        <v/>
      </c>
      <c r="H1611" s="23" t="str">
        <f>IF('AccuValve Takeoff'!G1612="","",'AccuValve Takeoff'!G1612)</f>
        <v/>
      </c>
      <c r="I1611" s="23" t="str">
        <f>IF('AccuValve Takeoff'!H1612="","",'AccuValve Takeoff'!H1612)</f>
        <v/>
      </c>
      <c r="J1611" s="326" t="str">
        <f>IF('AccuValve Takeoff'!I1612="","",IF('AccuValve Takeoff'!I1612="Not Available","",'AccuValve Takeoff'!I1612))</f>
        <v/>
      </c>
      <c r="K1611" s="326" t="str">
        <f>IF('AccuValve Takeoff'!J1612="","",IF('AccuValve Takeoff'!J1612="Not Available","",'AccuValve Takeoff'!J1612))</f>
        <v/>
      </c>
      <c r="L1611" s="326" t="str">
        <f>IF('AccuValve Takeoff'!K1612="","",IF('AccuValve Takeoff'!K1612="Not Available","",'AccuValve Takeoff'!K1612))</f>
        <v/>
      </c>
      <c r="M1611" s="326" t="str">
        <f>IF('AccuValve Takeoff'!L1612="","",IF('AccuValve Takeoff'!L1612="Not Available","",'AccuValve Takeoff'!L1612))</f>
        <v/>
      </c>
      <c r="N1611" s="326" t="str">
        <f>IF('AccuValve Takeoff'!M1612="","",IF('AccuValve Takeoff'!M1612="Not Available","",'AccuValve Takeoff'!M1612))</f>
        <v/>
      </c>
      <c r="O1611" s="23" t="str">
        <f>IF('AccuValve Takeoff'!N1612="","",'AccuValve Takeoff'!N1612)</f>
        <v/>
      </c>
      <c r="P1611" s="23" t="str">
        <f>IF('AccuValve Takeoff'!O1612="","",'AccuValve Takeoff'!O1612)</f>
        <v/>
      </c>
      <c r="Q1611" s="23" t="str">
        <f>IF('AccuValve Takeoff'!P1612="","",'AccuValve Takeoff'!P1612)</f>
        <v/>
      </c>
      <c r="R1611" s="34" t="str">
        <f>IF('AccuValve Takeoff'!Q1612="","",'AccuValve Takeoff'!Q1612)</f>
        <v xml:space="preserve"> </v>
      </c>
      <c r="S1611" s="35" t="str">
        <f>'AccuValve Takeoff'!T1612</f>
        <v/>
      </c>
      <c r="T1611" s="35" t="str">
        <f>'AccuValve Takeoff'!U1612</f>
        <v/>
      </c>
      <c r="U1611" s="325" t="str">
        <f>'AccuValve Takeoff'!BC1612</f>
        <v/>
      </c>
      <c r="V1611" s="38"/>
      <c r="W1611" s="11"/>
      <c r="X1611" s="11"/>
      <c r="Y1611" s="11"/>
    </row>
    <row r="1612" spans="1:25" ht="20.100000000000001" customHeight="1" x14ac:dyDescent="0.2">
      <c r="A1612" s="12">
        <v>1604</v>
      </c>
      <c r="B1612" s="23" t="str">
        <f>IF('AccuValve Takeoff'!B1613="","",'AccuValve Takeoff'!B1613)</f>
        <v/>
      </c>
      <c r="C1612" s="45" t="str">
        <f>IF('AccuValve Takeoff'!C1613="","",'AccuValve Takeoff'!C1613)</f>
        <v/>
      </c>
      <c r="D1612" s="23" t="str">
        <f>IF('AccuValve Takeoff'!D1613="","",'AccuValve Takeoff'!D1613)</f>
        <v/>
      </c>
      <c r="E1612" s="23" t="str">
        <f>IF('AccuValve Takeoff'!S1613="","",'AccuValve Takeoff'!S1613)</f>
        <v/>
      </c>
      <c r="F1612" s="23" t="str">
        <f>IF('AccuValve Takeoff'!F1613="","",'AccuValve Takeoff'!F1613)</f>
        <v/>
      </c>
      <c r="G1612" s="23" t="str">
        <f>IF('AccuValve Takeoff'!R1613="","",'AccuValve Takeoff'!R1613)</f>
        <v/>
      </c>
      <c r="H1612" s="23" t="str">
        <f>IF('AccuValve Takeoff'!G1613="","",'AccuValve Takeoff'!G1613)</f>
        <v/>
      </c>
      <c r="I1612" s="23" t="str">
        <f>IF('AccuValve Takeoff'!H1613="","",'AccuValve Takeoff'!H1613)</f>
        <v/>
      </c>
      <c r="J1612" s="326" t="str">
        <f>IF('AccuValve Takeoff'!I1613="","",IF('AccuValve Takeoff'!I1613="Not Available","",'AccuValve Takeoff'!I1613))</f>
        <v/>
      </c>
      <c r="K1612" s="326" t="str">
        <f>IF('AccuValve Takeoff'!J1613="","",IF('AccuValve Takeoff'!J1613="Not Available","",'AccuValve Takeoff'!J1613))</f>
        <v/>
      </c>
      <c r="L1612" s="326" t="str">
        <f>IF('AccuValve Takeoff'!K1613="","",IF('AccuValve Takeoff'!K1613="Not Available","",'AccuValve Takeoff'!K1613))</f>
        <v/>
      </c>
      <c r="M1612" s="326" t="str">
        <f>IF('AccuValve Takeoff'!L1613="","",IF('AccuValve Takeoff'!L1613="Not Available","",'AccuValve Takeoff'!L1613))</f>
        <v/>
      </c>
      <c r="N1612" s="326" t="str">
        <f>IF('AccuValve Takeoff'!M1613="","",IF('AccuValve Takeoff'!M1613="Not Available","",'AccuValve Takeoff'!M1613))</f>
        <v/>
      </c>
      <c r="O1612" s="23" t="str">
        <f>IF('AccuValve Takeoff'!N1613="","",'AccuValve Takeoff'!N1613)</f>
        <v/>
      </c>
      <c r="P1612" s="23" t="str">
        <f>IF('AccuValve Takeoff'!O1613="","",'AccuValve Takeoff'!O1613)</f>
        <v/>
      </c>
      <c r="Q1612" s="23" t="str">
        <f>IF('AccuValve Takeoff'!P1613="","",'AccuValve Takeoff'!P1613)</f>
        <v/>
      </c>
      <c r="R1612" s="34" t="str">
        <f>IF('AccuValve Takeoff'!Q1613="","",'AccuValve Takeoff'!Q1613)</f>
        <v xml:space="preserve"> </v>
      </c>
      <c r="S1612" s="35" t="str">
        <f>'AccuValve Takeoff'!T1613</f>
        <v/>
      </c>
      <c r="T1612" s="35" t="str">
        <f>'AccuValve Takeoff'!U1613</f>
        <v/>
      </c>
      <c r="U1612" s="325" t="str">
        <f>'AccuValve Takeoff'!BC1613</f>
        <v/>
      </c>
      <c r="V1612" s="38"/>
      <c r="W1612" s="11"/>
      <c r="X1612" s="11"/>
      <c r="Y1612" s="11"/>
    </row>
    <row r="1613" spans="1:25" ht="20.100000000000001" customHeight="1" x14ac:dyDescent="0.2">
      <c r="A1613" s="12">
        <v>1605</v>
      </c>
      <c r="B1613" s="23" t="str">
        <f>IF('AccuValve Takeoff'!B1614="","",'AccuValve Takeoff'!B1614)</f>
        <v/>
      </c>
      <c r="C1613" s="45" t="str">
        <f>IF('AccuValve Takeoff'!C1614="","",'AccuValve Takeoff'!C1614)</f>
        <v/>
      </c>
      <c r="D1613" s="23" t="str">
        <f>IF('AccuValve Takeoff'!D1614="","",'AccuValve Takeoff'!D1614)</f>
        <v/>
      </c>
      <c r="E1613" s="23" t="str">
        <f>IF('AccuValve Takeoff'!S1614="","",'AccuValve Takeoff'!S1614)</f>
        <v/>
      </c>
      <c r="F1613" s="23" t="str">
        <f>IF('AccuValve Takeoff'!F1614="","",'AccuValve Takeoff'!F1614)</f>
        <v/>
      </c>
      <c r="G1613" s="23" t="str">
        <f>IF('AccuValve Takeoff'!R1614="","",'AccuValve Takeoff'!R1614)</f>
        <v/>
      </c>
      <c r="H1613" s="23" t="str">
        <f>IF('AccuValve Takeoff'!G1614="","",'AccuValve Takeoff'!G1614)</f>
        <v/>
      </c>
      <c r="I1613" s="23" t="str">
        <f>IF('AccuValve Takeoff'!H1614="","",'AccuValve Takeoff'!H1614)</f>
        <v/>
      </c>
      <c r="J1613" s="326" t="str">
        <f>IF('AccuValve Takeoff'!I1614="","",IF('AccuValve Takeoff'!I1614="Not Available","",'AccuValve Takeoff'!I1614))</f>
        <v/>
      </c>
      <c r="K1613" s="326" t="str">
        <f>IF('AccuValve Takeoff'!J1614="","",IF('AccuValve Takeoff'!J1614="Not Available","",'AccuValve Takeoff'!J1614))</f>
        <v/>
      </c>
      <c r="L1613" s="326" t="str">
        <f>IF('AccuValve Takeoff'!K1614="","",IF('AccuValve Takeoff'!K1614="Not Available","",'AccuValve Takeoff'!K1614))</f>
        <v/>
      </c>
      <c r="M1613" s="326" t="str">
        <f>IF('AccuValve Takeoff'!L1614="","",IF('AccuValve Takeoff'!L1614="Not Available","",'AccuValve Takeoff'!L1614))</f>
        <v/>
      </c>
      <c r="N1613" s="326" t="str">
        <f>IF('AccuValve Takeoff'!M1614="","",IF('AccuValve Takeoff'!M1614="Not Available","",'AccuValve Takeoff'!M1614))</f>
        <v/>
      </c>
      <c r="O1613" s="23" t="str">
        <f>IF('AccuValve Takeoff'!N1614="","",'AccuValve Takeoff'!N1614)</f>
        <v/>
      </c>
      <c r="P1613" s="23" t="str">
        <f>IF('AccuValve Takeoff'!O1614="","",'AccuValve Takeoff'!O1614)</f>
        <v/>
      </c>
      <c r="Q1613" s="23" t="str">
        <f>IF('AccuValve Takeoff'!P1614="","",'AccuValve Takeoff'!P1614)</f>
        <v/>
      </c>
      <c r="R1613" s="34" t="str">
        <f>IF('AccuValve Takeoff'!Q1614="","",'AccuValve Takeoff'!Q1614)</f>
        <v xml:space="preserve"> </v>
      </c>
      <c r="S1613" s="35" t="str">
        <f>'AccuValve Takeoff'!T1614</f>
        <v/>
      </c>
      <c r="T1613" s="35" t="str">
        <f>'AccuValve Takeoff'!U1614</f>
        <v/>
      </c>
      <c r="U1613" s="325" t="str">
        <f>'AccuValve Takeoff'!BC1614</f>
        <v/>
      </c>
      <c r="V1613" s="38"/>
      <c r="W1613" s="11"/>
      <c r="X1613" s="11"/>
      <c r="Y1613" s="11"/>
    </row>
    <row r="1614" spans="1:25" ht="20.100000000000001" customHeight="1" x14ac:dyDescent="0.2">
      <c r="A1614" s="12">
        <v>1606</v>
      </c>
      <c r="B1614" s="23" t="str">
        <f>IF('AccuValve Takeoff'!B1615="","",'AccuValve Takeoff'!B1615)</f>
        <v/>
      </c>
      <c r="C1614" s="45" t="str">
        <f>IF('AccuValve Takeoff'!C1615="","",'AccuValve Takeoff'!C1615)</f>
        <v/>
      </c>
      <c r="D1614" s="23" t="str">
        <f>IF('AccuValve Takeoff'!D1615="","",'AccuValve Takeoff'!D1615)</f>
        <v/>
      </c>
      <c r="E1614" s="23" t="str">
        <f>IF('AccuValve Takeoff'!S1615="","",'AccuValve Takeoff'!S1615)</f>
        <v/>
      </c>
      <c r="F1614" s="23" t="str">
        <f>IF('AccuValve Takeoff'!F1615="","",'AccuValve Takeoff'!F1615)</f>
        <v/>
      </c>
      <c r="G1614" s="23" t="str">
        <f>IF('AccuValve Takeoff'!R1615="","",'AccuValve Takeoff'!R1615)</f>
        <v/>
      </c>
      <c r="H1614" s="23" t="str">
        <f>IF('AccuValve Takeoff'!G1615="","",'AccuValve Takeoff'!G1615)</f>
        <v/>
      </c>
      <c r="I1614" s="23" t="str">
        <f>IF('AccuValve Takeoff'!H1615="","",'AccuValve Takeoff'!H1615)</f>
        <v/>
      </c>
      <c r="J1614" s="326" t="str">
        <f>IF('AccuValve Takeoff'!I1615="","",IF('AccuValve Takeoff'!I1615="Not Available","",'AccuValve Takeoff'!I1615))</f>
        <v/>
      </c>
      <c r="K1614" s="326" t="str">
        <f>IF('AccuValve Takeoff'!J1615="","",IF('AccuValve Takeoff'!J1615="Not Available","",'AccuValve Takeoff'!J1615))</f>
        <v/>
      </c>
      <c r="L1614" s="326" t="str">
        <f>IF('AccuValve Takeoff'!K1615="","",IF('AccuValve Takeoff'!K1615="Not Available","",'AccuValve Takeoff'!K1615))</f>
        <v/>
      </c>
      <c r="M1614" s="326" t="str">
        <f>IF('AccuValve Takeoff'!L1615="","",IF('AccuValve Takeoff'!L1615="Not Available","",'AccuValve Takeoff'!L1615))</f>
        <v/>
      </c>
      <c r="N1614" s="326" t="str">
        <f>IF('AccuValve Takeoff'!M1615="","",IF('AccuValve Takeoff'!M1615="Not Available","",'AccuValve Takeoff'!M1615))</f>
        <v/>
      </c>
      <c r="O1614" s="23" t="str">
        <f>IF('AccuValve Takeoff'!N1615="","",'AccuValve Takeoff'!N1615)</f>
        <v/>
      </c>
      <c r="P1614" s="23" t="str">
        <f>IF('AccuValve Takeoff'!O1615="","",'AccuValve Takeoff'!O1615)</f>
        <v/>
      </c>
      <c r="Q1614" s="23" t="str">
        <f>IF('AccuValve Takeoff'!P1615="","",'AccuValve Takeoff'!P1615)</f>
        <v/>
      </c>
      <c r="R1614" s="34" t="str">
        <f>IF('AccuValve Takeoff'!Q1615="","",'AccuValve Takeoff'!Q1615)</f>
        <v xml:space="preserve"> </v>
      </c>
      <c r="S1614" s="35" t="str">
        <f>'AccuValve Takeoff'!T1615</f>
        <v/>
      </c>
      <c r="T1614" s="35" t="str">
        <f>'AccuValve Takeoff'!U1615</f>
        <v/>
      </c>
      <c r="U1614" s="325" t="str">
        <f>'AccuValve Takeoff'!BC1615</f>
        <v/>
      </c>
      <c r="V1614" s="38"/>
      <c r="W1614" s="11"/>
      <c r="X1614" s="11"/>
      <c r="Y1614" s="11"/>
    </row>
    <row r="1615" spans="1:25" ht="20.100000000000001" customHeight="1" x14ac:dyDescent="0.2">
      <c r="A1615" s="12">
        <v>1607</v>
      </c>
      <c r="B1615" s="23" t="str">
        <f>IF('AccuValve Takeoff'!B1616="","",'AccuValve Takeoff'!B1616)</f>
        <v/>
      </c>
      <c r="C1615" s="45" t="str">
        <f>IF('AccuValve Takeoff'!C1616="","",'AccuValve Takeoff'!C1616)</f>
        <v/>
      </c>
      <c r="D1615" s="23" t="str">
        <f>IF('AccuValve Takeoff'!D1616="","",'AccuValve Takeoff'!D1616)</f>
        <v/>
      </c>
      <c r="E1615" s="23" t="str">
        <f>IF('AccuValve Takeoff'!S1616="","",'AccuValve Takeoff'!S1616)</f>
        <v/>
      </c>
      <c r="F1615" s="23" t="str">
        <f>IF('AccuValve Takeoff'!F1616="","",'AccuValve Takeoff'!F1616)</f>
        <v/>
      </c>
      <c r="G1615" s="23" t="str">
        <f>IF('AccuValve Takeoff'!R1616="","",'AccuValve Takeoff'!R1616)</f>
        <v/>
      </c>
      <c r="H1615" s="23" t="str">
        <f>IF('AccuValve Takeoff'!G1616="","",'AccuValve Takeoff'!G1616)</f>
        <v/>
      </c>
      <c r="I1615" s="23" t="str">
        <f>IF('AccuValve Takeoff'!H1616="","",'AccuValve Takeoff'!H1616)</f>
        <v/>
      </c>
      <c r="J1615" s="326" t="str">
        <f>IF('AccuValve Takeoff'!I1616="","",IF('AccuValve Takeoff'!I1616="Not Available","",'AccuValve Takeoff'!I1616))</f>
        <v/>
      </c>
      <c r="K1615" s="326" t="str">
        <f>IF('AccuValve Takeoff'!J1616="","",IF('AccuValve Takeoff'!J1616="Not Available","",'AccuValve Takeoff'!J1616))</f>
        <v/>
      </c>
      <c r="L1615" s="326" t="str">
        <f>IF('AccuValve Takeoff'!K1616="","",IF('AccuValve Takeoff'!K1616="Not Available","",'AccuValve Takeoff'!K1616))</f>
        <v/>
      </c>
      <c r="M1615" s="326" t="str">
        <f>IF('AccuValve Takeoff'!L1616="","",IF('AccuValve Takeoff'!L1616="Not Available","",'AccuValve Takeoff'!L1616))</f>
        <v/>
      </c>
      <c r="N1615" s="326" t="str">
        <f>IF('AccuValve Takeoff'!M1616="","",IF('AccuValve Takeoff'!M1616="Not Available","",'AccuValve Takeoff'!M1616))</f>
        <v/>
      </c>
      <c r="O1615" s="23" t="str">
        <f>IF('AccuValve Takeoff'!N1616="","",'AccuValve Takeoff'!N1616)</f>
        <v/>
      </c>
      <c r="P1615" s="23" t="str">
        <f>IF('AccuValve Takeoff'!O1616="","",'AccuValve Takeoff'!O1616)</f>
        <v/>
      </c>
      <c r="Q1615" s="23" t="str">
        <f>IF('AccuValve Takeoff'!P1616="","",'AccuValve Takeoff'!P1616)</f>
        <v/>
      </c>
      <c r="R1615" s="34" t="str">
        <f>IF('AccuValve Takeoff'!Q1616="","",'AccuValve Takeoff'!Q1616)</f>
        <v xml:space="preserve"> </v>
      </c>
      <c r="S1615" s="35" t="str">
        <f>'AccuValve Takeoff'!T1616</f>
        <v/>
      </c>
      <c r="T1615" s="35" t="str">
        <f>'AccuValve Takeoff'!U1616</f>
        <v/>
      </c>
      <c r="U1615" s="325" t="str">
        <f>'AccuValve Takeoff'!BC1616</f>
        <v/>
      </c>
      <c r="V1615" s="38"/>
      <c r="W1615" s="11"/>
      <c r="X1615" s="11"/>
      <c r="Y1615" s="11"/>
    </row>
    <row r="1616" spans="1:25" ht="20.100000000000001" customHeight="1" x14ac:dyDescent="0.2">
      <c r="A1616" s="12">
        <v>1608</v>
      </c>
      <c r="B1616" s="23" t="str">
        <f>IF('AccuValve Takeoff'!B1617="","",'AccuValve Takeoff'!B1617)</f>
        <v/>
      </c>
      <c r="C1616" s="45" t="str">
        <f>IF('AccuValve Takeoff'!C1617="","",'AccuValve Takeoff'!C1617)</f>
        <v/>
      </c>
      <c r="D1616" s="23" t="str">
        <f>IF('AccuValve Takeoff'!D1617="","",'AccuValve Takeoff'!D1617)</f>
        <v/>
      </c>
      <c r="E1616" s="23" t="str">
        <f>IF('AccuValve Takeoff'!S1617="","",'AccuValve Takeoff'!S1617)</f>
        <v/>
      </c>
      <c r="F1616" s="23" t="str">
        <f>IF('AccuValve Takeoff'!F1617="","",'AccuValve Takeoff'!F1617)</f>
        <v/>
      </c>
      <c r="G1616" s="23" t="str">
        <f>IF('AccuValve Takeoff'!R1617="","",'AccuValve Takeoff'!R1617)</f>
        <v/>
      </c>
      <c r="H1616" s="23" t="str">
        <f>IF('AccuValve Takeoff'!G1617="","",'AccuValve Takeoff'!G1617)</f>
        <v/>
      </c>
      <c r="I1616" s="23" t="str">
        <f>IF('AccuValve Takeoff'!H1617="","",'AccuValve Takeoff'!H1617)</f>
        <v/>
      </c>
      <c r="J1616" s="326" t="str">
        <f>IF('AccuValve Takeoff'!I1617="","",IF('AccuValve Takeoff'!I1617="Not Available","",'AccuValve Takeoff'!I1617))</f>
        <v/>
      </c>
      <c r="K1616" s="326" t="str">
        <f>IF('AccuValve Takeoff'!J1617="","",IF('AccuValve Takeoff'!J1617="Not Available","",'AccuValve Takeoff'!J1617))</f>
        <v/>
      </c>
      <c r="L1616" s="326" t="str">
        <f>IF('AccuValve Takeoff'!K1617="","",IF('AccuValve Takeoff'!K1617="Not Available","",'AccuValve Takeoff'!K1617))</f>
        <v/>
      </c>
      <c r="M1616" s="326" t="str">
        <f>IF('AccuValve Takeoff'!L1617="","",IF('AccuValve Takeoff'!L1617="Not Available","",'AccuValve Takeoff'!L1617))</f>
        <v/>
      </c>
      <c r="N1616" s="326" t="str">
        <f>IF('AccuValve Takeoff'!M1617="","",IF('AccuValve Takeoff'!M1617="Not Available","",'AccuValve Takeoff'!M1617))</f>
        <v/>
      </c>
      <c r="O1616" s="23" t="str">
        <f>IF('AccuValve Takeoff'!N1617="","",'AccuValve Takeoff'!N1617)</f>
        <v/>
      </c>
      <c r="P1616" s="23" t="str">
        <f>IF('AccuValve Takeoff'!O1617="","",'AccuValve Takeoff'!O1617)</f>
        <v/>
      </c>
      <c r="Q1616" s="23" t="str">
        <f>IF('AccuValve Takeoff'!P1617="","",'AccuValve Takeoff'!P1617)</f>
        <v/>
      </c>
      <c r="R1616" s="34" t="str">
        <f>IF('AccuValve Takeoff'!Q1617="","",'AccuValve Takeoff'!Q1617)</f>
        <v xml:space="preserve"> </v>
      </c>
      <c r="S1616" s="35" t="str">
        <f>'AccuValve Takeoff'!T1617</f>
        <v/>
      </c>
      <c r="T1616" s="35" t="str">
        <f>'AccuValve Takeoff'!U1617</f>
        <v/>
      </c>
      <c r="U1616" s="325" t="str">
        <f>'AccuValve Takeoff'!BC1617</f>
        <v/>
      </c>
      <c r="V1616" s="38"/>
      <c r="W1616" s="11"/>
      <c r="X1616" s="11"/>
      <c r="Y1616" s="11"/>
    </row>
    <row r="1617" spans="1:25" ht="20.100000000000001" customHeight="1" x14ac:dyDescent="0.2">
      <c r="A1617" s="12">
        <v>1609</v>
      </c>
      <c r="B1617" s="23" t="str">
        <f>IF('AccuValve Takeoff'!B1618="","",'AccuValve Takeoff'!B1618)</f>
        <v/>
      </c>
      <c r="C1617" s="45" t="str">
        <f>IF('AccuValve Takeoff'!C1618="","",'AccuValve Takeoff'!C1618)</f>
        <v/>
      </c>
      <c r="D1617" s="23" t="str">
        <f>IF('AccuValve Takeoff'!D1618="","",'AccuValve Takeoff'!D1618)</f>
        <v/>
      </c>
      <c r="E1617" s="23" t="str">
        <f>IF('AccuValve Takeoff'!S1618="","",'AccuValve Takeoff'!S1618)</f>
        <v/>
      </c>
      <c r="F1617" s="23" t="str">
        <f>IF('AccuValve Takeoff'!F1618="","",'AccuValve Takeoff'!F1618)</f>
        <v/>
      </c>
      <c r="G1617" s="23" t="str">
        <f>IF('AccuValve Takeoff'!R1618="","",'AccuValve Takeoff'!R1618)</f>
        <v/>
      </c>
      <c r="H1617" s="23" t="str">
        <f>IF('AccuValve Takeoff'!G1618="","",'AccuValve Takeoff'!G1618)</f>
        <v/>
      </c>
      <c r="I1617" s="23" t="str">
        <f>IF('AccuValve Takeoff'!H1618="","",'AccuValve Takeoff'!H1618)</f>
        <v/>
      </c>
      <c r="J1617" s="326" t="str">
        <f>IF('AccuValve Takeoff'!I1618="","",IF('AccuValve Takeoff'!I1618="Not Available","",'AccuValve Takeoff'!I1618))</f>
        <v/>
      </c>
      <c r="K1617" s="326" t="str">
        <f>IF('AccuValve Takeoff'!J1618="","",IF('AccuValve Takeoff'!J1618="Not Available","",'AccuValve Takeoff'!J1618))</f>
        <v/>
      </c>
      <c r="L1617" s="326" t="str">
        <f>IF('AccuValve Takeoff'!K1618="","",IF('AccuValve Takeoff'!K1618="Not Available","",'AccuValve Takeoff'!K1618))</f>
        <v/>
      </c>
      <c r="M1617" s="326" t="str">
        <f>IF('AccuValve Takeoff'!L1618="","",IF('AccuValve Takeoff'!L1618="Not Available","",'AccuValve Takeoff'!L1618))</f>
        <v/>
      </c>
      <c r="N1617" s="326" t="str">
        <f>IF('AccuValve Takeoff'!M1618="","",IF('AccuValve Takeoff'!M1618="Not Available","",'AccuValve Takeoff'!M1618))</f>
        <v/>
      </c>
      <c r="O1617" s="23" t="str">
        <f>IF('AccuValve Takeoff'!N1618="","",'AccuValve Takeoff'!N1618)</f>
        <v/>
      </c>
      <c r="P1617" s="23" t="str">
        <f>IF('AccuValve Takeoff'!O1618="","",'AccuValve Takeoff'!O1618)</f>
        <v/>
      </c>
      <c r="Q1617" s="23" t="str">
        <f>IF('AccuValve Takeoff'!P1618="","",'AccuValve Takeoff'!P1618)</f>
        <v/>
      </c>
      <c r="R1617" s="34" t="str">
        <f>IF('AccuValve Takeoff'!Q1618="","",'AccuValve Takeoff'!Q1618)</f>
        <v xml:space="preserve"> </v>
      </c>
      <c r="S1617" s="35" t="str">
        <f>'AccuValve Takeoff'!T1618</f>
        <v/>
      </c>
      <c r="T1617" s="35" t="str">
        <f>'AccuValve Takeoff'!U1618</f>
        <v/>
      </c>
      <c r="U1617" s="325" t="str">
        <f>'AccuValve Takeoff'!BC1618</f>
        <v/>
      </c>
      <c r="V1617" s="38"/>
      <c r="W1617" s="11"/>
      <c r="X1617" s="11"/>
      <c r="Y1617" s="11"/>
    </row>
    <row r="1618" spans="1:25" ht="20.100000000000001" customHeight="1" x14ac:dyDescent="0.2">
      <c r="A1618" s="12">
        <v>1610</v>
      </c>
      <c r="B1618" s="23" t="str">
        <f>IF('AccuValve Takeoff'!B1619="","",'AccuValve Takeoff'!B1619)</f>
        <v/>
      </c>
      <c r="C1618" s="45" t="str">
        <f>IF('AccuValve Takeoff'!C1619="","",'AccuValve Takeoff'!C1619)</f>
        <v/>
      </c>
      <c r="D1618" s="23" t="str">
        <f>IF('AccuValve Takeoff'!D1619="","",'AccuValve Takeoff'!D1619)</f>
        <v/>
      </c>
      <c r="E1618" s="23" t="str">
        <f>IF('AccuValve Takeoff'!S1619="","",'AccuValve Takeoff'!S1619)</f>
        <v/>
      </c>
      <c r="F1618" s="23" t="str">
        <f>IF('AccuValve Takeoff'!F1619="","",'AccuValve Takeoff'!F1619)</f>
        <v/>
      </c>
      <c r="G1618" s="23" t="str">
        <f>IF('AccuValve Takeoff'!R1619="","",'AccuValve Takeoff'!R1619)</f>
        <v/>
      </c>
      <c r="H1618" s="23" t="str">
        <f>IF('AccuValve Takeoff'!G1619="","",'AccuValve Takeoff'!G1619)</f>
        <v/>
      </c>
      <c r="I1618" s="23" t="str">
        <f>IF('AccuValve Takeoff'!H1619="","",'AccuValve Takeoff'!H1619)</f>
        <v/>
      </c>
      <c r="J1618" s="326" t="str">
        <f>IF('AccuValve Takeoff'!I1619="","",IF('AccuValve Takeoff'!I1619="Not Available","",'AccuValve Takeoff'!I1619))</f>
        <v/>
      </c>
      <c r="K1618" s="326" t="str">
        <f>IF('AccuValve Takeoff'!J1619="","",IF('AccuValve Takeoff'!J1619="Not Available","",'AccuValve Takeoff'!J1619))</f>
        <v/>
      </c>
      <c r="L1618" s="326" t="str">
        <f>IF('AccuValve Takeoff'!K1619="","",IF('AccuValve Takeoff'!K1619="Not Available","",'AccuValve Takeoff'!K1619))</f>
        <v/>
      </c>
      <c r="M1618" s="326" t="str">
        <f>IF('AccuValve Takeoff'!L1619="","",IF('AccuValve Takeoff'!L1619="Not Available","",'AccuValve Takeoff'!L1619))</f>
        <v/>
      </c>
      <c r="N1618" s="326" t="str">
        <f>IF('AccuValve Takeoff'!M1619="","",IF('AccuValve Takeoff'!M1619="Not Available","",'AccuValve Takeoff'!M1619))</f>
        <v/>
      </c>
      <c r="O1618" s="23" t="str">
        <f>IF('AccuValve Takeoff'!N1619="","",'AccuValve Takeoff'!N1619)</f>
        <v/>
      </c>
      <c r="P1618" s="23" t="str">
        <f>IF('AccuValve Takeoff'!O1619="","",'AccuValve Takeoff'!O1619)</f>
        <v/>
      </c>
      <c r="Q1618" s="23" t="str">
        <f>IF('AccuValve Takeoff'!P1619="","",'AccuValve Takeoff'!P1619)</f>
        <v/>
      </c>
      <c r="R1618" s="34" t="str">
        <f>IF('AccuValve Takeoff'!Q1619="","",'AccuValve Takeoff'!Q1619)</f>
        <v xml:space="preserve"> </v>
      </c>
      <c r="S1618" s="35" t="str">
        <f>'AccuValve Takeoff'!T1619</f>
        <v/>
      </c>
      <c r="T1618" s="35" t="str">
        <f>'AccuValve Takeoff'!U1619</f>
        <v/>
      </c>
      <c r="U1618" s="325" t="str">
        <f>'AccuValve Takeoff'!BC1619</f>
        <v/>
      </c>
      <c r="V1618" s="38"/>
      <c r="W1618" s="11"/>
      <c r="X1618" s="11"/>
      <c r="Y1618" s="11"/>
    </row>
    <row r="1619" spans="1:25" ht="20.100000000000001" customHeight="1" x14ac:dyDescent="0.2">
      <c r="A1619" s="12">
        <v>1611</v>
      </c>
      <c r="B1619" s="23" t="str">
        <f>IF('AccuValve Takeoff'!B1620="","",'AccuValve Takeoff'!B1620)</f>
        <v/>
      </c>
      <c r="C1619" s="45" t="str">
        <f>IF('AccuValve Takeoff'!C1620="","",'AccuValve Takeoff'!C1620)</f>
        <v/>
      </c>
      <c r="D1619" s="23" t="str">
        <f>IF('AccuValve Takeoff'!D1620="","",'AccuValve Takeoff'!D1620)</f>
        <v/>
      </c>
      <c r="E1619" s="23" t="str">
        <f>IF('AccuValve Takeoff'!S1620="","",'AccuValve Takeoff'!S1620)</f>
        <v/>
      </c>
      <c r="F1619" s="23" t="str">
        <f>IF('AccuValve Takeoff'!F1620="","",'AccuValve Takeoff'!F1620)</f>
        <v/>
      </c>
      <c r="G1619" s="23" t="str">
        <f>IF('AccuValve Takeoff'!R1620="","",'AccuValve Takeoff'!R1620)</f>
        <v/>
      </c>
      <c r="H1619" s="23" t="str">
        <f>IF('AccuValve Takeoff'!G1620="","",'AccuValve Takeoff'!G1620)</f>
        <v/>
      </c>
      <c r="I1619" s="23" t="str">
        <f>IF('AccuValve Takeoff'!H1620="","",'AccuValve Takeoff'!H1620)</f>
        <v/>
      </c>
      <c r="J1619" s="326" t="str">
        <f>IF('AccuValve Takeoff'!I1620="","",IF('AccuValve Takeoff'!I1620="Not Available","",'AccuValve Takeoff'!I1620))</f>
        <v/>
      </c>
      <c r="K1619" s="326" t="str">
        <f>IF('AccuValve Takeoff'!J1620="","",IF('AccuValve Takeoff'!J1620="Not Available","",'AccuValve Takeoff'!J1620))</f>
        <v/>
      </c>
      <c r="L1619" s="326" t="str">
        <f>IF('AccuValve Takeoff'!K1620="","",IF('AccuValve Takeoff'!K1620="Not Available","",'AccuValve Takeoff'!K1620))</f>
        <v/>
      </c>
      <c r="M1619" s="326" t="str">
        <f>IF('AccuValve Takeoff'!L1620="","",IF('AccuValve Takeoff'!L1620="Not Available","",'AccuValve Takeoff'!L1620))</f>
        <v/>
      </c>
      <c r="N1619" s="326" t="str">
        <f>IF('AccuValve Takeoff'!M1620="","",IF('AccuValve Takeoff'!M1620="Not Available","",'AccuValve Takeoff'!M1620))</f>
        <v/>
      </c>
      <c r="O1619" s="23" t="str">
        <f>IF('AccuValve Takeoff'!N1620="","",'AccuValve Takeoff'!N1620)</f>
        <v/>
      </c>
      <c r="P1619" s="23" t="str">
        <f>IF('AccuValve Takeoff'!O1620="","",'AccuValve Takeoff'!O1620)</f>
        <v/>
      </c>
      <c r="Q1619" s="23" t="str">
        <f>IF('AccuValve Takeoff'!P1620="","",'AccuValve Takeoff'!P1620)</f>
        <v/>
      </c>
      <c r="R1619" s="34" t="str">
        <f>IF('AccuValve Takeoff'!Q1620="","",'AccuValve Takeoff'!Q1620)</f>
        <v xml:space="preserve"> </v>
      </c>
      <c r="S1619" s="35" t="str">
        <f>'AccuValve Takeoff'!T1620</f>
        <v/>
      </c>
      <c r="T1619" s="35" t="str">
        <f>'AccuValve Takeoff'!U1620</f>
        <v/>
      </c>
      <c r="U1619" s="325" t="str">
        <f>'AccuValve Takeoff'!BC1620</f>
        <v/>
      </c>
      <c r="V1619" s="38"/>
      <c r="W1619" s="11"/>
      <c r="X1619" s="11"/>
      <c r="Y1619" s="11"/>
    </row>
    <row r="1620" spans="1:25" ht="20.100000000000001" customHeight="1" x14ac:dyDescent="0.2">
      <c r="A1620" s="12">
        <v>1612</v>
      </c>
      <c r="B1620" s="23" t="str">
        <f>IF('AccuValve Takeoff'!B1621="","",'AccuValve Takeoff'!B1621)</f>
        <v/>
      </c>
      <c r="C1620" s="45" t="str">
        <f>IF('AccuValve Takeoff'!C1621="","",'AccuValve Takeoff'!C1621)</f>
        <v/>
      </c>
      <c r="D1620" s="23" t="str">
        <f>IF('AccuValve Takeoff'!D1621="","",'AccuValve Takeoff'!D1621)</f>
        <v/>
      </c>
      <c r="E1620" s="23" t="str">
        <f>IF('AccuValve Takeoff'!S1621="","",'AccuValve Takeoff'!S1621)</f>
        <v/>
      </c>
      <c r="F1620" s="23" t="str">
        <f>IF('AccuValve Takeoff'!F1621="","",'AccuValve Takeoff'!F1621)</f>
        <v/>
      </c>
      <c r="G1620" s="23" t="str">
        <f>IF('AccuValve Takeoff'!R1621="","",'AccuValve Takeoff'!R1621)</f>
        <v/>
      </c>
      <c r="H1620" s="23" t="str">
        <f>IF('AccuValve Takeoff'!G1621="","",'AccuValve Takeoff'!G1621)</f>
        <v/>
      </c>
      <c r="I1620" s="23" t="str">
        <f>IF('AccuValve Takeoff'!H1621="","",'AccuValve Takeoff'!H1621)</f>
        <v/>
      </c>
      <c r="J1620" s="326" t="str">
        <f>IF('AccuValve Takeoff'!I1621="","",IF('AccuValve Takeoff'!I1621="Not Available","",'AccuValve Takeoff'!I1621))</f>
        <v/>
      </c>
      <c r="K1620" s="326" t="str">
        <f>IF('AccuValve Takeoff'!J1621="","",IF('AccuValve Takeoff'!J1621="Not Available","",'AccuValve Takeoff'!J1621))</f>
        <v/>
      </c>
      <c r="L1620" s="326" t="str">
        <f>IF('AccuValve Takeoff'!K1621="","",IF('AccuValve Takeoff'!K1621="Not Available","",'AccuValve Takeoff'!K1621))</f>
        <v/>
      </c>
      <c r="M1620" s="326" t="str">
        <f>IF('AccuValve Takeoff'!L1621="","",IF('AccuValve Takeoff'!L1621="Not Available","",'AccuValve Takeoff'!L1621))</f>
        <v/>
      </c>
      <c r="N1620" s="326" t="str">
        <f>IF('AccuValve Takeoff'!M1621="","",IF('AccuValve Takeoff'!M1621="Not Available","",'AccuValve Takeoff'!M1621))</f>
        <v/>
      </c>
      <c r="O1620" s="23" t="str">
        <f>IF('AccuValve Takeoff'!N1621="","",'AccuValve Takeoff'!N1621)</f>
        <v/>
      </c>
      <c r="P1620" s="23" t="str">
        <f>IF('AccuValve Takeoff'!O1621="","",'AccuValve Takeoff'!O1621)</f>
        <v/>
      </c>
      <c r="Q1620" s="23" t="str">
        <f>IF('AccuValve Takeoff'!P1621="","",'AccuValve Takeoff'!P1621)</f>
        <v/>
      </c>
      <c r="R1620" s="34" t="str">
        <f>IF('AccuValve Takeoff'!Q1621="","",'AccuValve Takeoff'!Q1621)</f>
        <v xml:space="preserve"> </v>
      </c>
      <c r="S1620" s="35" t="str">
        <f>'AccuValve Takeoff'!T1621</f>
        <v/>
      </c>
      <c r="T1620" s="35" t="str">
        <f>'AccuValve Takeoff'!U1621</f>
        <v/>
      </c>
      <c r="U1620" s="325" t="str">
        <f>'AccuValve Takeoff'!BC1621</f>
        <v/>
      </c>
      <c r="V1620" s="38"/>
      <c r="W1620" s="11"/>
      <c r="X1620" s="11"/>
      <c r="Y1620" s="11"/>
    </row>
    <row r="1621" spans="1:25" ht="20.100000000000001" customHeight="1" x14ac:dyDescent="0.2">
      <c r="A1621" s="12">
        <v>1613</v>
      </c>
      <c r="B1621" s="23" t="str">
        <f>IF('AccuValve Takeoff'!B1622="","",'AccuValve Takeoff'!B1622)</f>
        <v/>
      </c>
      <c r="C1621" s="45" t="str">
        <f>IF('AccuValve Takeoff'!C1622="","",'AccuValve Takeoff'!C1622)</f>
        <v/>
      </c>
      <c r="D1621" s="23" t="str">
        <f>IF('AccuValve Takeoff'!D1622="","",'AccuValve Takeoff'!D1622)</f>
        <v/>
      </c>
      <c r="E1621" s="23" t="str">
        <f>IF('AccuValve Takeoff'!S1622="","",'AccuValve Takeoff'!S1622)</f>
        <v/>
      </c>
      <c r="F1621" s="23" t="str">
        <f>IF('AccuValve Takeoff'!F1622="","",'AccuValve Takeoff'!F1622)</f>
        <v/>
      </c>
      <c r="G1621" s="23" t="str">
        <f>IF('AccuValve Takeoff'!R1622="","",'AccuValve Takeoff'!R1622)</f>
        <v/>
      </c>
      <c r="H1621" s="23" t="str">
        <f>IF('AccuValve Takeoff'!G1622="","",'AccuValve Takeoff'!G1622)</f>
        <v/>
      </c>
      <c r="I1621" s="23" t="str">
        <f>IF('AccuValve Takeoff'!H1622="","",'AccuValve Takeoff'!H1622)</f>
        <v/>
      </c>
      <c r="J1621" s="326" t="str">
        <f>IF('AccuValve Takeoff'!I1622="","",IF('AccuValve Takeoff'!I1622="Not Available","",'AccuValve Takeoff'!I1622))</f>
        <v/>
      </c>
      <c r="K1621" s="326" t="str">
        <f>IF('AccuValve Takeoff'!J1622="","",IF('AccuValve Takeoff'!J1622="Not Available","",'AccuValve Takeoff'!J1622))</f>
        <v/>
      </c>
      <c r="L1621" s="326" t="str">
        <f>IF('AccuValve Takeoff'!K1622="","",IF('AccuValve Takeoff'!K1622="Not Available","",'AccuValve Takeoff'!K1622))</f>
        <v/>
      </c>
      <c r="M1621" s="326" t="str">
        <f>IF('AccuValve Takeoff'!L1622="","",IF('AccuValve Takeoff'!L1622="Not Available","",'AccuValve Takeoff'!L1622))</f>
        <v/>
      </c>
      <c r="N1621" s="326" t="str">
        <f>IF('AccuValve Takeoff'!M1622="","",IF('AccuValve Takeoff'!M1622="Not Available","",'AccuValve Takeoff'!M1622))</f>
        <v/>
      </c>
      <c r="O1621" s="23" t="str">
        <f>IF('AccuValve Takeoff'!N1622="","",'AccuValve Takeoff'!N1622)</f>
        <v/>
      </c>
      <c r="P1621" s="23" t="str">
        <f>IF('AccuValve Takeoff'!O1622="","",'AccuValve Takeoff'!O1622)</f>
        <v/>
      </c>
      <c r="Q1621" s="23" t="str">
        <f>IF('AccuValve Takeoff'!P1622="","",'AccuValve Takeoff'!P1622)</f>
        <v/>
      </c>
      <c r="R1621" s="34" t="str">
        <f>IF('AccuValve Takeoff'!Q1622="","",'AccuValve Takeoff'!Q1622)</f>
        <v xml:space="preserve"> </v>
      </c>
      <c r="S1621" s="35" t="str">
        <f>'AccuValve Takeoff'!T1622</f>
        <v/>
      </c>
      <c r="T1621" s="35" t="str">
        <f>'AccuValve Takeoff'!U1622</f>
        <v/>
      </c>
      <c r="U1621" s="325" t="str">
        <f>'AccuValve Takeoff'!BC1622</f>
        <v/>
      </c>
      <c r="V1621" s="38"/>
      <c r="W1621" s="11"/>
      <c r="X1621" s="11"/>
      <c r="Y1621" s="11"/>
    </row>
    <row r="1622" spans="1:25" ht="20.100000000000001" customHeight="1" x14ac:dyDescent="0.2">
      <c r="A1622" s="12">
        <v>1614</v>
      </c>
      <c r="B1622" s="23" t="str">
        <f>IF('AccuValve Takeoff'!B1623="","",'AccuValve Takeoff'!B1623)</f>
        <v/>
      </c>
      <c r="C1622" s="45" t="str">
        <f>IF('AccuValve Takeoff'!C1623="","",'AccuValve Takeoff'!C1623)</f>
        <v/>
      </c>
      <c r="D1622" s="23" t="str">
        <f>IF('AccuValve Takeoff'!D1623="","",'AccuValve Takeoff'!D1623)</f>
        <v/>
      </c>
      <c r="E1622" s="23" t="str">
        <f>IF('AccuValve Takeoff'!S1623="","",'AccuValve Takeoff'!S1623)</f>
        <v/>
      </c>
      <c r="F1622" s="23" t="str">
        <f>IF('AccuValve Takeoff'!F1623="","",'AccuValve Takeoff'!F1623)</f>
        <v/>
      </c>
      <c r="G1622" s="23" t="str">
        <f>IF('AccuValve Takeoff'!R1623="","",'AccuValve Takeoff'!R1623)</f>
        <v/>
      </c>
      <c r="H1622" s="23" t="str">
        <f>IF('AccuValve Takeoff'!G1623="","",'AccuValve Takeoff'!G1623)</f>
        <v/>
      </c>
      <c r="I1622" s="23" t="str">
        <f>IF('AccuValve Takeoff'!H1623="","",'AccuValve Takeoff'!H1623)</f>
        <v/>
      </c>
      <c r="J1622" s="326" t="str">
        <f>IF('AccuValve Takeoff'!I1623="","",IF('AccuValve Takeoff'!I1623="Not Available","",'AccuValve Takeoff'!I1623))</f>
        <v/>
      </c>
      <c r="K1622" s="326" t="str">
        <f>IF('AccuValve Takeoff'!J1623="","",IF('AccuValve Takeoff'!J1623="Not Available","",'AccuValve Takeoff'!J1623))</f>
        <v/>
      </c>
      <c r="L1622" s="326" t="str">
        <f>IF('AccuValve Takeoff'!K1623="","",IF('AccuValve Takeoff'!K1623="Not Available","",'AccuValve Takeoff'!K1623))</f>
        <v/>
      </c>
      <c r="M1622" s="326" t="str">
        <f>IF('AccuValve Takeoff'!L1623="","",IF('AccuValve Takeoff'!L1623="Not Available","",'AccuValve Takeoff'!L1623))</f>
        <v/>
      </c>
      <c r="N1622" s="326" t="str">
        <f>IF('AccuValve Takeoff'!M1623="","",IF('AccuValve Takeoff'!M1623="Not Available","",'AccuValve Takeoff'!M1623))</f>
        <v/>
      </c>
      <c r="O1622" s="23" t="str">
        <f>IF('AccuValve Takeoff'!N1623="","",'AccuValve Takeoff'!N1623)</f>
        <v/>
      </c>
      <c r="P1622" s="23" t="str">
        <f>IF('AccuValve Takeoff'!O1623="","",'AccuValve Takeoff'!O1623)</f>
        <v/>
      </c>
      <c r="Q1622" s="23" t="str">
        <f>IF('AccuValve Takeoff'!P1623="","",'AccuValve Takeoff'!P1623)</f>
        <v/>
      </c>
      <c r="R1622" s="34" t="str">
        <f>IF('AccuValve Takeoff'!Q1623="","",'AccuValve Takeoff'!Q1623)</f>
        <v xml:space="preserve"> </v>
      </c>
      <c r="S1622" s="35" t="str">
        <f>'AccuValve Takeoff'!T1623</f>
        <v/>
      </c>
      <c r="T1622" s="35" t="str">
        <f>'AccuValve Takeoff'!U1623</f>
        <v/>
      </c>
      <c r="U1622" s="325" t="str">
        <f>'AccuValve Takeoff'!BC1623</f>
        <v/>
      </c>
      <c r="V1622" s="38"/>
      <c r="W1622" s="11"/>
      <c r="X1622" s="11"/>
      <c r="Y1622" s="11"/>
    </row>
    <row r="1623" spans="1:25" ht="20.100000000000001" customHeight="1" x14ac:dyDescent="0.2">
      <c r="A1623" s="12">
        <v>1615</v>
      </c>
      <c r="B1623" s="23" t="str">
        <f>IF('AccuValve Takeoff'!B1624="","",'AccuValve Takeoff'!B1624)</f>
        <v/>
      </c>
      <c r="C1623" s="45" t="str">
        <f>IF('AccuValve Takeoff'!C1624="","",'AccuValve Takeoff'!C1624)</f>
        <v/>
      </c>
      <c r="D1623" s="23" t="str">
        <f>IF('AccuValve Takeoff'!D1624="","",'AccuValve Takeoff'!D1624)</f>
        <v/>
      </c>
      <c r="E1623" s="23" t="str">
        <f>IF('AccuValve Takeoff'!S1624="","",'AccuValve Takeoff'!S1624)</f>
        <v/>
      </c>
      <c r="F1623" s="23" t="str">
        <f>IF('AccuValve Takeoff'!F1624="","",'AccuValve Takeoff'!F1624)</f>
        <v/>
      </c>
      <c r="G1623" s="23" t="str">
        <f>IF('AccuValve Takeoff'!R1624="","",'AccuValve Takeoff'!R1624)</f>
        <v/>
      </c>
      <c r="H1623" s="23" t="str">
        <f>IF('AccuValve Takeoff'!G1624="","",'AccuValve Takeoff'!G1624)</f>
        <v/>
      </c>
      <c r="I1623" s="23" t="str">
        <f>IF('AccuValve Takeoff'!H1624="","",'AccuValve Takeoff'!H1624)</f>
        <v/>
      </c>
      <c r="J1623" s="326" t="str">
        <f>IF('AccuValve Takeoff'!I1624="","",IF('AccuValve Takeoff'!I1624="Not Available","",'AccuValve Takeoff'!I1624))</f>
        <v/>
      </c>
      <c r="K1623" s="326" t="str">
        <f>IF('AccuValve Takeoff'!J1624="","",IF('AccuValve Takeoff'!J1624="Not Available","",'AccuValve Takeoff'!J1624))</f>
        <v/>
      </c>
      <c r="L1623" s="326" t="str">
        <f>IF('AccuValve Takeoff'!K1624="","",IF('AccuValve Takeoff'!K1624="Not Available","",'AccuValve Takeoff'!K1624))</f>
        <v/>
      </c>
      <c r="M1623" s="326" t="str">
        <f>IF('AccuValve Takeoff'!L1624="","",IF('AccuValve Takeoff'!L1624="Not Available","",'AccuValve Takeoff'!L1624))</f>
        <v/>
      </c>
      <c r="N1623" s="326" t="str">
        <f>IF('AccuValve Takeoff'!M1624="","",IF('AccuValve Takeoff'!M1624="Not Available","",'AccuValve Takeoff'!M1624))</f>
        <v/>
      </c>
      <c r="O1623" s="23" t="str">
        <f>IF('AccuValve Takeoff'!N1624="","",'AccuValve Takeoff'!N1624)</f>
        <v/>
      </c>
      <c r="P1623" s="23" t="str">
        <f>IF('AccuValve Takeoff'!O1624="","",'AccuValve Takeoff'!O1624)</f>
        <v/>
      </c>
      <c r="Q1623" s="23" t="str">
        <f>IF('AccuValve Takeoff'!P1624="","",'AccuValve Takeoff'!P1624)</f>
        <v/>
      </c>
      <c r="R1623" s="34" t="str">
        <f>IF('AccuValve Takeoff'!Q1624="","",'AccuValve Takeoff'!Q1624)</f>
        <v xml:space="preserve"> </v>
      </c>
      <c r="S1623" s="35" t="str">
        <f>'AccuValve Takeoff'!T1624</f>
        <v/>
      </c>
      <c r="T1623" s="35" t="str">
        <f>'AccuValve Takeoff'!U1624</f>
        <v/>
      </c>
      <c r="U1623" s="325" t="str">
        <f>'AccuValve Takeoff'!BC1624</f>
        <v/>
      </c>
      <c r="V1623" s="38"/>
      <c r="W1623" s="11"/>
      <c r="X1623" s="11"/>
      <c r="Y1623" s="11"/>
    </row>
    <row r="1624" spans="1:25" ht="20.100000000000001" customHeight="1" x14ac:dyDescent="0.2">
      <c r="A1624" s="12">
        <v>1616</v>
      </c>
      <c r="B1624" s="23" t="str">
        <f>IF('AccuValve Takeoff'!B1625="","",'AccuValve Takeoff'!B1625)</f>
        <v/>
      </c>
      <c r="C1624" s="45" t="str">
        <f>IF('AccuValve Takeoff'!C1625="","",'AccuValve Takeoff'!C1625)</f>
        <v/>
      </c>
      <c r="D1624" s="23" t="str">
        <f>IF('AccuValve Takeoff'!D1625="","",'AccuValve Takeoff'!D1625)</f>
        <v/>
      </c>
      <c r="E1624" s="23" t="str">
        <f>IF('AccuValve Takeoff'!S1625="","",'AccuValve Takeoff'!S1625)</f>
        <v/>
      </c>
      <c r="F1624" s="23" t="str">
        <f>IF('AccuValve Takeoff'!F1625="","",'AccuValve Takeoff'!F1625)</f>
        <v/>
      </c>
      <c r="G1624" s="23" t="str">
        <f>IF('AccuValve Takeoff'!R1625="","",'AccuValve Takeoff'!R1625)</f>
        <v/>
      </c>
      <c r="H1624" s="23" t="str">
        <f>IF('AccuValve Takeoff'!G1625="","",'AccuValve Takeoff'!G1625)</f>
        <v/>
      </c>
      <c r="I1624" s="23" t="str">
        <f>IF('AccuValve Takeoff'!H1625="","",'AccuValve Takeoff'!H1625)</f>
        <v/>
      </c>
      <c r="J1624" s="326" t="str">
        <f>IF('AccuValve Takeoff'!I1625="","",IF('AccuValve Takeoff'!I1625="Not Available","",'AccuValve Takeoff'!I1625))</f>
        <v/>
      </c>
      <c r="K1624" s="326" t="str">
        <f>IF('AccuValve Takeoff'!J1625="","",IF('AccuValve Takeoff'!J1625="Not Available","",'AccuValve Takeoff'!J1625))</f>
        <v/>
      </c>
      <c r="L1624" s="326" t="str">
        <f>IF('AccuValve Takeoff'!K1625="","",IF('AccuValve Takeoff'!K1625="Not Available","",'AccuValve Takeoff'!K1625))</f>
        <v/>
      </c>
      <c r="M1624" s="326" t="str">
        <f>IF('AccuValve Takeoff'!L1625="","",IF('AccuValve Takeoff'!L1625="Not Available","",'AccuValve Takeoff'!L1625))</f>
        <v/>
      </c>
      <c r="N1624" s="326" t="str">
        <f>IF('AccuValve Takeoff'!M1625="","",IF('AccuValve Takeoff'!M1625="Not Available","",'AccuValve Takeoff'!M1625))</f>
        <v/>
      </c>
      <c r="O1624" s="23" t="str">
        <f>IF('AccuValve Takeoff'!N1625="","",'AccuValve Takeoff'!N1625)</f>
        <v/>
      </c>
      <c r="P1624" s="23" t="str">
        <f>IF('AccuValve Takeoff'!O1625="","",'AccuValve Takeoff'!O1625)</f>
        <v/>
      </c>
      <c r="Q1624" s="23" t="str">
        <f>IF('AccuValve Takeoff'!P1625="","",'AccuValve Takeoff'!P1625)</f>
        <v/>
      </c>
      <c r="R1624" s="34" t="str">
        <f>IF('AccuValve Takeoff'!Q1625="","",'AccuValve Takeoff'!Q1625)</f>
        <v xml:space="preserve"> </v>
      </c>
      <c r="S1624" s="35" t="str">
        <f>'AccuValve Takeoff'!T1625</f>
        <v/>
      </c>
      <c r="T1624" s="35" t="str">
        <f>'AccuValve Takeoff'!U1625</f>
        <v/>
      </c>
      <c r="U1624" s="325" t="str">
        <f>'AccuValve Takeoff'!BC1625</f>
        <v/>
      </c>
      <c r="V1624" s="38"/>
      <c r="W1624" s="11"/>
      <c r="X1624" s="11"/>
      <c r="Y1624" s="11"/>
    </row>
    <row r="1625" spans="1:25" ht="20.100000000000001" customHeight="1" x14ac:dyDescent="0.2">
      <c r="A1625" s="12">
        <v>1617</v>
      </c>
      <c r="B1625" s="23" t="str">
        <f>IF('AccuValve Takeoff'!B1626="","",'AccuValve Takeoff'!B1626)</f>
        <v/>
      </c>
      <c r="C1625" s="45" t="str">
        <f>IF('AccuValve Takeoff'!C1626="","",'AccuValve Takeoff'!C1626)</f>
        <v/>
      </c>
      <c r="D1625" s="23" t="str">
        <f>IF('AccuValve Takeoff'!D1626="","",'AccuValve Takeoff'!D1626)</f>
        <v/>
      </c>
      <c r="E1625" s="23" t="str">
        <f>IF('AccuValve Takeoff'!S1626="","",'AccuValve Takeoff'!S1626)</f>
        <v/>
      </c>
      <c r="F1625" s="23" t="str">
        <f>IF('AccuValve Takeoff'!F1626="","",'AccuValve Takeoff'!F1626)</f>
        <v/>
      </c>
      <c r="G1625" s="23" t="str">
        <f>IF('AccuValve Takeoff'!R1626="","",'AccuValve Takeoff'!R1626)</f>
        <v/>
      </c>
      <c r="H1625" s="23" t="str">
        <f>IF('AccuValve Takeoff'!G1626="","",'AccuValve Takeoff'!G1626)</f>
        <v/>
      </c>
      <c r="I1625" s="23" t="str">
        <f>IF('AccuValve Takeoff'!H1626="","",'AccuValve Takeoff'!H1626)</f>
        <v/>
      </c>
      <c r="J1625" s="326" t="str">
        <f>IF('AccuValve Takeoff'!I1626="","",IF('AccuValve Takeoff'!I1626="Not Available","",'AccuValve Takeoff'!I1626))</f>
        <v/>
      </c>
      <c r="K1625" s="326" t="str">
        <f>IF('AccuValve Takeoff'!J1626="","",IF('AccuValve Takeoff'!J1626="Not Available","",'AccuValve Takeoff'!J1626))</f>
        <v/>
      </c>
      <c r="L1625" s="326" t="str">
        <f>IF('AccuValve Takeoff'!K1626="","",IF('AccuValve Takeoff'!K1626="Not Available","",'AccuValve Takeoff'!K1626))</f>
        <v/>
      </c>
      <c r="M1625" s="326" t="str">
        <f>IF('AccuValve Takeoff'!L1626="","",IF('AccuValve Takeoff'!L1626="Not Available","",'AccuValve Takeoff'!L1626))</f>
        <v/>
      </c>
      <c r="N1625" s="326" t="str">
        <f>IF('AccuValve Takeoff'!M1626="","",IF('AccuValve Takeoff'!M1626="Not Available","",'AccuValve Takeoff'!M1626))</f>
        <v/>
      </c>
      <c r="O1625" s="23" t="str">
        <f>IF('AccuValve Takeoff'!N1626="","",'AccuValve Takeoff'!N1626)</f>
        <v/>
      </c>
      <c r="P1625" s="23" t="str">
        <f>IF('AccuValve Takeoff'!O1626="","",'AccuValve Takeoff'!O1626)</f>
        <v/>
      </c>
      <c r="Q1625" s="23" t="str">
        <f>IF('AccuValve Takeoff'!P1626="","",'AccuValve Takeoff'!P1626)</f>
        <v/>
      </c>
      <c r="R1625" s="34" t="str">
        <f>IF('AccuValve Takeoff'!Q1626="","",'AccuValve Takeoff'!Q1626)</f>
        <v xml:space="preserve"> </v>
      </c>
      <c r="S1625" s="35" t="str">
        <f>'AccuValve Takeoff'!T1626</f>
        <v/>
      </c>
      <c r="T1625" s="35" t="str">
        <f>'AccuValve Takeoff'!U1626</f>
        <v/>
      </c>
      <c r="U1625" s="325" t="str">
        <f>'AccuValve Takeoff'!BC1626</f>
        <v/>
      </c>
      <c r="V1625" s="38"/>
      <c r="W1625" s="11"/>
      <c r="X1625" s="11"/>
      <c r="Y1625" s="11"/>
    </row>
    <row r="1626" spans="1:25" ht="20.100000000000001" customHeight="1" x14ac:dyDescent="0.2">
      <c r="A1626" s="12">
        <v>1618</v>
      </c>
      <c r="B1626" s="23" t="str">
        <f>IF('AccuValve Takeoff'!B1627="","",'AccuValve Takeoff'!B1627)</f>
        <v/>
      </c>
      <c r="C1626" s="45" t="str">
        <f>IF('AccuValve Takeoff'!C1627="","",'AccuValve Takeoff'!C1627)</f>
        <v/>
      </c>
      <c r="D1626" s="23" t="str">
        <f>IF('AccuValve Takeoff'!D1627="","",'AccuValve Takeoff'!D1627)</f>
        <v/>
      </c>
      <c r="E1626" s="23" t="str">
        <f>IF('AccuValve Takeoff'!S1627="","",'AccuValve Takeoff'!S1627)</f>
        <v/>
      </c>
      <c r="F1626" s="23" t="str">
        <f>IF('AccuValve Takeoff'!F1627="","",'AccuValve Takeoff'!F1627)</f>
        <v/>
      </c>
      <c r="G1626" s="23" t="str">
        <f>IF('AccuValve Takeoff'!R1627="","",'AccuValve Takeoff'!R1627)</f>
        <v/>
      </c>
      <c r="H1626" s="23" t="str">
        <f>IF('AccuValve Takeoff'!G1627="","",'AccuValve Takeoff'!G1627)</f>
        <v/>
      </c>
      <c r="I1626" s="23" t="str">
        <f>IF('AccuValve Takeoff'!H1627="","",'AccuValve Takeoff'!H1627)</f>
        <v/>
      </c>
      <c r="J1626" s="326" t="str">
        <f>IF('AccuValve Takeoff'!I1627="","",IF('AccuValve Takeoff'!I1627="Not Available","",'AccuValve Takeoff'!I1627))</f>
        <v/>
      </c>
      <c r="K1626" s="326" t="str">
        <f>IF('AccuValve Takeoff'!J1627="","",IF('AccuValve Takeoff'!J1627="Not Available","",'AccuValve Takeoff'!J1627))</f>
        <v/>
      </c>
      <c r="L1626" s="326" t="str">
        <f>IF('AccuValve Takeoff'!K1627="","",IF('AccuValve Takeoff'!K1627="Not Available","",'AccuValve Takeoff'!K1627))</f>
        <v/>
      </c>
      <c r="M1626" s="326" t="str">
        <f>IF('AccuValve Takeoff'!L1627="","",IF('AccuValve Takeoff'!L1627="Not Available","",'AccuValve Takeoff'!L1627))</f>
        <v/>
      </c>
      <c r="N1626" s="326" t="str">
        <f>IF('AccuValve Takeoff'!M1627="","",IF('AccuValve Takeoff'!M1627="Not Available","",'AccuValve Takeoff'!M1627))</f>
        <v/>
      </c>
      <c r="O1626" s="23" t="str">
        <f>IF('AccuValve Takeoff'!N1627="","",'AccuValve Takeoff'!N1627)</f>
        <v/>
      </c>
      <c r="P1626" s="23" t="str">
        <f>IF('AccuValve Takeoff'!O1627="","",'AccuValve Takeoff'!O1627)</f>
        <v/>
      </c>
      <c r="Q1626" s="23" t="str">
        <f>IF('AccuValve Takeoff'!P1627="","",'AccuValve Takeoff'!P1627)</f>
        <v/>
      </c>
      <c r="R1626" s="34" t="str">
        <f>IF('AccuValve Takeoff'!Q1627="","",'AccuValve Takeoff'!Q1627)</f>
        <v xml:space="preserve"> </v>
      </c>
      <c r="S1626" s="35" t="str">
        <f>'AccuValve Takeoff'!T1627</f>
        <v/>
      </c>
      <c r="T1626" s="35" t="str">
        <f>'AccuValve Takeoff'!U1627</f>
        <v/>
      </c>
      <c r="U1626" s="325" t="str">
        <f>'AccuValve Takeoff'!BC1627</f>
        <v/>
      </c>
      <c r="V1626" s="38"/>
      <c r="W1626" s="11"/>
      <c r="X1626" s="11"/>
      <c r="Y1626" s="11"/>
    </row>
    <row r="1627" spans="1:25" ht="20.100000000000001" customHeight="1" x14ac:dyDescent="0.2">
      <c r="A1627" s="12">
        <v>1619</v>
      </c>
      <c r="B1627" s="23" t="str">
        <f>IF('AccuValve Takeoff'!B1628="","",'AccuValve Takeoff'!B1628)</f>
        <v/>
      </c>
      <c r="C1627" s="45" t="str">
        <f>IF('AccuValve Takeoff'!C1628="","",'AccuValve Takeoff'!C1628)</f>
        <v/>
      </c>
      <c r="D1627" s="23" t="str">
        <f>IF('AccuValve Takeoff'!D1628="","",'AccuValve Takeoff'!D1628)</f>
        <v/>
      </c>
      <c r="E1627" s="23" t="str">
        <f>IF('AccuValve Takeoff'!S1628="","",'AccuValve Takeoff'!S1628)</f>
        <v/>
      </c>
      <c r="F1627" s="23" t="str">
        <f>IF('AccuValve Takeoff'!F1628="","",'AccuValve Takeoff'!F1628)</f>
        <v/>
      </c>
      <c r="G1627" s="23" t="str">
        <f>IF('AccuValve Takeoff'!R1628="","",'AccuValve Takeoff'!R1628)</f>
        <v/>
      </c>
      <c r="H1627" s="23" t="str">
        <f>IF('AccuValve Takeoff'!G1628="","",'AccuValve Takeoff'!G1628)</f>
        <v/>
      </c>
      <c r="I1627" s="23" t="str">
        <f>IF('AccuValve Takeoff'!H1628="","",'AccuValve Takeoff'!H1628)</f>
        <v/>
      </c>
      <c r="J1627" s="326" t="str">
        <f>IF('AccuValve Takeoff'!I1628="","",IF('AccuValve Takeoff'!I1628="Not Available","",'AccuValve Takeoff'!I1628))</f>
        <v/>
      </c>
      <c r="K1627" s="326" t="str">
        <f>IF('AccuValve Takeoff'!J1628="","",IF('AccuValve Takeoff'!J1628="Not Available","",'AccuValve Takeoff'!J1628))</f>
        <v/>
      </c>
      <c r="L1627" s="326" t="str">
        <f>IF('AccuValve Takeoff'!K1628="","",IF('AccuValve Takeoff'!K1628="Not Available","",'AccuValve Takeoff'!K1628))</f>
        <v/>
      </c>
      <c r="M1627" s="326" t="str">
        <f>IF('AccuValve Takeoff'!L1628="","",IF('AccuValve Takeoff'!L1628="Not Available","",'AccuValve Takeoff'!L1628))</f>
        <v/>
      </c>
      <c r="N1627" s="326" t="str">
        <f>IF('AccuValve Takeoff'!M1628="","",IF('AccuValve Takeoff'!M1628="Not Available","",'AccuValve Takeoff'!M1628))</f>
        <v/>
      </c>
      <c r="O1627" s="23" t="str">
        <f>IF('AccuValve Takeoff'!N1628="","",'AccuValve Takeoff'!N1628)</f>
        <v/>
      </c>
      <c r="P1627" s="23" t="str">
        <f>IF('AccuValve Takeoff'!O1628="","",'AccuValve Takeoff'!O1628)</f>
        <v/>
      </c>
      <c r="Q1627" s="23" t="str">
        <f>IF('AccuValve Takeoff'!P1628="","",'AccuValve Takeoff'!P1628)</f>
        <v/>
      </c>
      <c r="R1627" s="34" t="str">
        <f>IF('AccuValve Takeoff'!Q1628="","",'AccuValve Takeoff'!Q1628)</f>
        <v xml:space="preserve"> </v>
      </c>
      <c r="S1627" s="35" t="str">
        <f>'AccuValve Takeoff'!T1628</f>
        <v/>
      </c>
      <c r="T1627" s="35" t="str">
        <f>'AccuValve Takeoff'!U1628</f>
        <v/>
      </c>
      <c r="U1627" s="325" t="str">
        <f>'AccuValve Takeoff'!BC1628</f>
        <v/>
      </c>
      <c r="V1627" s="38"/>
      <c r="W1627" s="11"/>
      <c r="X1627" s="11"/>
      <c r="Y1627" s="11"/>
    </row>
    <row r="1628" spans="1:25" ht="20.100000000000001" customHeight="1" x14ac:dyDescent="0.2">
      <c r="A1628" s="12">
        <v>1620</v>
      </c>
      <c r="B1628" s="23" t="str">
        <f>IF('AccuValve Takeoff'!B1629="","",'AccuValve Takeoff'!B1629)</f>
        <v/>
      </c>
      <c r="C1628" s="45" t="str">
        <f>IF('AccuValve Takeoff'!C1629="","",'AccuValve Takeoff'!C1629)</f>
        <v/>
      </c>
      <c r="D1628" s="23" t="str">
        <f>IF('AccuValve Takeoff'!D1629="","",'AccuValve Takeoff'!D1629)</f>
        <v/>
      </c>
      <c r="E1628" s="23" t="str">
        <f>IF('AccuValve Takeoff'!S1629="","",'AccuValve Takeoff'!S1629)</f>
        <v/>
      </c>
      <c r="F1628" s="23" t="str">
        <f>IF('AccuValve Takeoff'!F1629="","",'AccuValve Takeoff'!F1629)</f>
        <v/>
      </c>
      <c r="G1628" s="23" t="str">
        <f>IF('AccuValve Takeoff'!R1629="","",'AccuValve Takeoff'!R1629)</f>
        <v/>
      </c>
      <c r="H1628" s="23" t="str">
        <f>IF('AccuValve Takeoff'!G1629="","",'AccuValve Takeoff'!G1629)</f>
        <v/>
      </c>
      <c r="I1628" s="23" t="str">
        <f>IF('AccuValve Takeoff'!H1629="","",'AccuValve Takeoff'!H1629)</f>
        <v/>
      </c>
      <c r="J1628" s="326" t="str">
        <f>IF('AccuValve Takeoff'!I1629="","",IF('AccuValve Takeoff'!I1629="Not Available","",'AccuValve Takeoff'!I1629))</f>
        <v/>
      </c>
      <c r="K1628" s="326" t="str">
        <f>IF('AccuValve Takeoff'!J1629="","",IF('AccuValve Takeoff'!J1629="Not Available","",'AccuValve Takeoff'!J1629))</f>
        <v/>
      </c>
      <c r="L1628" s="326" t="str">
        <f>IF('AccuValve Takeoff'!K1629="","",IF('AccuValve Takeoff'!K1629="Not Available","",'AccuValve Takeoff'!K1629))</f>
        <v/>
      </c>
      <c r="M1628" s="326" t="str">
        <f>IF('AccuValve Takeoff'!L1629="","",IF('AccuValve Takeoff'!L1629="Not Available","",'AccuValve Takeoff'!L1629))</f>
        <v/>
      </c>
      <c r="N1628" s="326" t="str">
        <f>IF('AccuValve Takeoff'!M1629="","",IF('AccuValve Takeoff'!M1629="Not Available","",'AccuValve Takeoff'!M1629))</f>
        <v/>
      </c>
      <c r="O1628" s="23" t="str">
        <f>IF('AccuValve Takeoff'!N1629="","",'AccuValve Takeoff'!N1629)</f>
        <v/>
      </c>
      <c r="P1628" s="23" t="str">
        <f>IF('AccuValve Takeoff'!O1629="","",'AccuValve Takeoff'!O1629)</f>
        <v/>
      </c>
      <c r="Q1628" s="23" t="str">
        <f>IF('AccuValve Takeoff'!P1629="","",'AccuValve Takeoff'!P1629)</f>
        <v/>
      </c>
      <c r="R1628" s="34" t="str">
        <f>IF('AccuValve Takeoff'!Q1629="","",'AccuValve Takeoff'!Q1629)</f>
        <v xml:space="preserve"> </v>
      </c>
      <c r="S1628" s="35" t="str">
        <f>'AccuValve Takeoff'!T1629</f>
        <v/>
      </c>
      <c r="T1628" s="35" t="str">
        <f>'AccuValve Takeoff'!U1629</f>
        <v/>
      </c>
      <c r="U1628" s="325" t="str">
        <f>'AccuValve Takeoff'!BC1629</f>
        <v/>
      </c>
      <c r="V1628" s="38"/>
      <c r="W1628" s="11"/>
      <c r="X1628" s="11"/>
      <c r="Y1628" s="11"/>
    </row>
    <row r="1629" spans="1:25" ht="20.100000000000001" customHeight="1" x14ac:dyDescent="0.2">
      <c r="A1629" s="12">
        <v>1621</v>
      </c>
      <c r="B1629" s="23" t="str">
        <f>IF('AccuValve Takeoff'!B1630="","",'AccuValve Takeoff'!B1630)</f>
        <v/>
      </c>
      <c r="C1629" s="45" t="str">
        <f>IF('AccuValve Takeoff'!C1630="","",'AccuValve Takeoff'!C1630)</f>
        <v/>
      </c>
      <c r="D1629" s="23" t="str">
        <f>IF('AccuValve Takeoff'!D1630="","",'AccuValve Takeoff'!D1630)</f>
        <v/>
      </c>
      <c r="E1629" s="23" t="str">
        <f>IF('AccuValve Takeoff'!S1630="","",'AccuValve Takeoff'!S1630)</f>
        <v/>
      </c>
      <c r="F1629" s="23" t="str">
        <f>IF('AccuValve Takeoff'!F1630="","",'AccuValve Takeoff'!F1630)</f>
        <v/>
      </c>
      <c r="G1629" s="23" t="str">
        <f>IF('AccuValve Takeoff'!R1630="","",'AccuValve Takeoff'!R1630)</f>
        <v/>
      </c>
      <c r="H1629" s="23" t="str">
        <f>IF('AccuValve Takeoff'!G1630="","",'AccuValve Takeoff'!G1630)</f>
        <v/>
      </c>
      <c r="I1629" s="23" t="str">
        <f>IF('AccuValve Takeoff'!H1630="","",'AccuValve Takeoff'!H1630)</f>
        <v/>
      </c>
      <c r="J1629" s="326" t="str">
        <f>IF('AccuValve Takeoff'!I1630="","",IF('AccuValve Takeoff'!I1630="Not Available","",'AccuValve Takeoff'!I1630))</f>
        <v/>
      </c>
      <c r="K1629" s="326" t="str">
        <f>IF('AccuValve Takeoff'!J1630="","",IF('AccuValve Takeoff'!J1630="Not Available","",'AccuValve Takeoff'!J1630))</f>
        <v/>
      </c>
      <c r="L1629" s="326" t="str">
        <f>IF('AccuValve Takeoff'!K1630="","",IF('AccuValve Takeoff'!K1630="Not Available","",'AccuValve Takeoff'!K1630))</f>
        <v/>
      </c>
      <c r="M1629" s="326" t="str">
        <f>IF('AccuValve Takeoff'!L1630="","",IF('AccuValve Takeoff'!L1630="Not Available","",'AccuValve Takeoff'!L1630))</f>
        <v/>
      </c>
      <c r="N1629" s="326" t="str">
        <f>IF('AccuValve Takeoff'!M1630="","",IF('AccuValve Takeoff'!M1630="Not Available","",'AccuValve Takeoff'!M1630))</f>
        <v/>
      </c>
      <c r="O1629" s="23" t="str">
        <f>IF('AccuValve Takeoff'!N1630="","",'AccuValve Takeoff'!N1630)</f>
        <v/>
      </c>
      <c r="P1629" s="23" t="str">
        <f>IF('AccuValve Takeoff'!O1630="","",'AccuValve Takeoff'!O1630)</f>
        <v/>
      </c>
      <c r="Q1629" s="23" t="str">
        <f>IF('AccuValve Takeoff'!P1630="","",'AccuValve Takeoff'!P1630)</f>
        <v/>
      </c>
      <c r="R1629" s="34" t="str">
        <f>IF('AccuValve Takeoff'!Q1630="","",'AccuValve Takeoff'!Q1630)</f>
        <v xml:space="preserve"> </v>
      </c>
      <c r="S1629" s="35" t="str">
        <f>'AccuValve Takeoff'!T1630</f>
        <v/>
      </c>
      <c r="T1629" s="35" t="str">
        <f>'AccuValve Takeoff'!U1630</f>
        <v/>
      </c>
      <c r="U1629" s="325" t="str">
        <f>'AccuValve Takeoff'!BC1630</f>
        <v/>
      </c>
      <c r="V1629" s="38"/>
      <c r="W1629" s="11"/>
      <c r="X1629" s="11"/>
      <c r="Y1629" s="11"/>
    </row>
    <row r="1630" spans="1:25" ht="20.100000000000001" customHeight="1" x14ac:dyDescent="0.2">
      <c r="A1630" s="12">
        <v>1622</v>
      </c>
      <c r="B1630" s="23" t="str">
        <f>IF('AccuValve Takeoff'!B1631="","",'AccuValve Takeoff'!B1631)</f>
        <v/>
      </c>
      <c r="C1630" s="45" t="str">
        <f>IF('AccuValve Takeoff'!C1631="","",'AccuValve Takeoff'!C1631)</f>
        <v/>
      </c>
      <c r="D1630" s="23" t="str">
        <f>IF('AccuValve Takeoff'!D1631="","",'AccuValve Takeoff'!D1631)</f>
        <v/>
      </c>
      <c r="E1630" s="23" t="str">
        <f>IF('AccuValve Takeoff'!S1631="","",'AccuValve Takeoff'!S1631)</f>
        <v/>
      </c>
      <c r="F1630" s="23" t="str">
        <f>IF('AccuValve Takeoff'!F1631="","",'AccuValve Takeoff'!F1631)</f>
        <v/>
      </c>
      <c r="G1630" s="23" t="str">
        <f>IF('AccuValve Takeoff'!R1631="","",'AccuValve Takeoff'!R1631)</f>
        <v/>
      </c>
      <c r="H1630" s="23" t="str">
        <f>IF('AccuValve Takeoff'!G1631="","",'AccuValve Takeoff'!G1631)</f>
        <v/>
      </c>
      <c r="I1630" s="23" t="str">
        <f>IF('AccuValve Takeoff'!H1631="","",'AccuValve Takeoff'!H1631)</f>
        <v/>
      </c>
      <c r="J1630" s="326" t="str">
        <f>IF('AccuValve Takeoff'!I1631="","",IF('AccuValve Takeoff'!I1631="Not Available","",'AccuValve Takeoff'!I1631))</f>
        <v/>
      </c>
      <c r="K1630" s="326" t="str">
        <f>IF('AccuValve Takeoff'!J1631="","",IF('AccuValve Takeoff'!J1631="Not Available","",'AccuValve Takeoff'!J1631))</f>
        <v/>
      </c>
      <c r="L1630" s="326" t="str">
        <f>IF('AccuValve Takeoff'!K1631="","",IF('AccuValve Takeoff'!K1631="Not Available","",'AccuValve Takeoff'!K1631))</f>
        <v/>
      </c>
      <c r="M1630" s="326" t="str">
        <f>IF('AccuValve Takeoff'!L1631="","",IF('AccuValve Takeoff'!L1631="Not Available","",'AccuValve Takeoff'!L1631))</f>
        <v/>
      </c>
      <c r="N1630" s="326" t="str">
        <f>IF('AccuValve Takeoff'!M1631="","",IF('AccuValve Takeoff'!M1631="Not Available","",'AccuValve Takeoff'!M1631))</f>
        <v/>
      </c>
      <c r="O1630" s="23" t="str">
        <f>IF('AccuValve Takeoff'!N1631="","",'AccuValve Takeoff'!N1631)</f>
        <v/>
      </c>
      <c r="P1630" s="23" t="str">
        <f>IF('AccuValve Takeoff'!O1631="","",'AccuValve Takeoff'!O1631)</f>
        <v/>
      </c>
      <c r="Q1630" s="23" t="str">
        <f>IF('AccuValve Takeoff'!P1631="","",'AccuValve Takeoff'!P1631)</f>
        <v/>
      </c>
      <c r="R1630" s="34" t="str">
        <f>IF('AccuValve Takeoff'!Q1631="","",'AccuValve Takeoff'!Q1631)</f>
        <v xml:space="preserve"> </v>
      </c>
      <c r="S1630" s="35" t="str">
        <f>'AccuValve Takeoff'!T1631</f>
        <v/>
      </c>
      <c r="T1630" s="35" t="str">
        <f>'AccuValve Takeoff'!U1631</f>
        <v/>
      </c>
      <c r="U1630" s="325" t="str">
        <f>'AccuValve Takeoff'!BC1631</f>
        <v/>
      </c>
      <c r="V1630" s="38"/>
      <c r="W1630" s="11"/>
      <c r="X1630" s="11"/>
      <c r="Y1630" s="11"/>
    </row>
    <row r="1631" spans="1:25" ht="20.100000000000001" customHeight="1" x14ac:dyDescent="0.2">
      <c r="A1631" s="12">
        <v>1623</v>
      </c>
      <c r="B1631" s="23" t="str">
        <f>IF('AccuValve Takeoff'!B1632="","",'AccuValve Takeoff'!B1632)</f>
        <v/>
      </c>
      <c r="C1631" s="45" t="str">
        <f>IF('AccuValve Takeoff'!C1632="","",'AccuValve Takeoff'!C1632)</f>
        <v/>
      </c>
      <c r="D1631" s="23" t="str">
        <f>IF('AccuValve Takeoff'!D1632="","",'AccuValve Takeoff'!D1632)</f>
        <v/>
      </c>
      <c r="E1631" s="23" t="str">
        <f>IF('AccuValve Takeoff'!S1632="","",'AccuValve Takeoff'!S1632)</f>
        <v/>
      </c>
      <c r="F1631" s="23" t="str">
        <f>IF('AccuValve Takeoff'!F1632="","",'AccuValve Takeoff'!F1632)</f>
        <v/>
      </c>
      <c r="G1631" s="23" t="str">
        <f>IF('AccuValve Takeoff'!R1632="","",'AccuValve Takeoff'!R1632)</f>
        <v/>
      </c>
      <c r="H1631" s="23" t="str">
        <f>IF('AccuValve Takeoff'!G1632="","",'AccuValve Takeoff'!G1632)</f>
        <v/>
      </c>
      <c r="I1631" s="23" t="str">
        <f>IF('AccuValve Takeoff'!H1632="","",'AccuValve Takeoff'!H1632)</f>
        <v/>
      </c>
      <c r="J1631" s="326" t="str">
        <f>IF('AccuValve Takeoff'!I1632="","",IF('AccuValve Takeoff'!I1632="Not Available","",'AccuValve Takeoff'!I1632))</f>
        <v/>
      </c>
      <c r="K1631" s="326" t="str">
        <f>IF('AccuValve Takeoff'!J1632="","",IF('AccuValve Takeoff'!J1632="Not Available","",'AccuValve Takeoff'!J1632))</f>
        <v/>
      </c>
      <c r="L1631" s="326" t="str">
        <f>IF('AccuValve Takeoff'!K1632="","",IF('AccuValve Takeoff'!K1632="Not Available","",'AccuValve Takeoff'!K1632))</f>
        <v/>
      </c>
      <c r="M1631" s="326" t="str">
        <f>IF('AccuValve Takeoff'!L1632="","",IF('AccuValve Takeoff'!L1632="Not Available","",'AccuValve Takeoff'!L1632))</f>
        <v/>
      </c>
      <c r="N1631" s="326" t="str">
        <f>IF('AccuValve Takeoff'!M1632="","",IF('AccuValve Takeoff'!M1632="Not Available","",'AccuValve Takeoff'!M1632))</f>
        <v/>
      </c>
      <c r="O1631" s="23" t="str">
        <f>IF('AccuValve Takeoff'!N1632="","",'AccuValve Takeoff'!N1632)</f>
        <v/>
      </c>
      <c r="P1631" s="23" t="str">
        <f>IF('AccuValve Takeoff'!O1632="","",'AccuValve Takeoff'!O1632)</f>
        <v/>
      </c>
      <c r="Q1631" s="23" t="str">
        <f>IF('AccuValve Takeoff'!P1632="","",'AccuValve Takeoff'!P1632)</f>
        <v/>
      </c>
      <c r="R1631" s="34" t="str">
        <f>IF('AccuValve Takeoff'!Q1632="","",'AccuValve Takeoff'!Q1632)</f>
        <v xml:space="preserve"> </v>
      </c>
      <c r="S1631" s="35" t="str">
        <f>'AccuValve Takeoff'!T1632</f>
        <v/>
      </c>
      <c r="T1631" s="35" t="str">
        <f>'AccuValve Takeoff'!U1632</f>
        <v/>
      </c>
      <c r="U1631" s="325" t="str">
        <f>'AccuValve Takeoff'!BC1632</f>
        <v/>
      </c>
      <c r="V1631" s="38"/>
      <c r="W1631" s="11"/>
      <c r="X1631" s="11"/>
      <c r="Y1631" s="11"/>
    </row>
    <row r="1632" spans="1:25" ht="20.100000000000001" customHeight="1" x14ac:dyDescent="0.2">
      <c r="A1632" s="12">
        <v>1624</v>
      </c>
      <c r="B1632" s="23" t="str">
        <f>IF('AccuValve Takeoff'!B1633="","",'AccuValve Takeoff'!B1633)</f>
        <v/>
      </c>
      <c r="C1632" s="45" t="str">
        <f>IF('AccuValve Takeoff'!C1633="","",'AccuValve Takeoff'!C1633)</f>
        <v/>
      </c>
      <c r="D1632" s="23" t="str">
        <f>IF('AccuValve Takeoff'!D1633="","",'AccuValve Takeoff'!D1633)</f>
        <v/>
      </c>
      <c r="E1632" s="23" t="str">
        <f>IF('AccuValve Takeoff'!S1633="","",'AccuValve Takeoff'!S1633)</f>
        <v/>
      </c>
      <c r="F1632" s="23" t="str">
        <f>IF('AccuValve Takeoff'!F1633="","",'AccuValve Takeoff'!F1633)</f>
        <v/>
      </c>
      <c r="G1632" s="23" t="str">
        <f>IF('AccuValve Takeoff'!R1633="","",'AccuValve Takeoff'!R1633)</f>
        <v/>
      </c>
      <c r="H1632" s="23" t="str">
        <f>IF('AccuValve Takeoff'!G1633="","",'AccuValve Takeoff'!G1633)</f>
        <v/>
      </c>
      <c r="I1632" s="23" t="str">
        <f>IF('AccuValve Takeoff'!H1633="","",'AccuValve Takeoff'!H1633)</f>
        <v/>
      </c>
      <c r="J1632" s="326" t="str">
        <f>IF('AccuValve Takeoff'!I1633="","",IF('AccuValve Takeoff'!I1633="Not Available","",'AccuValve Takeoff'!I1633))</f>
        <v/>
      </c>
      <c r="K1632" s="326" t="str">
        <f>IF('AccuValve Takeoff'!J1633="","",IF('AccuValve Takeoff'!J1633="Not Available","",'AccuValve Takeoff'!J1633))</f>
        <v/>
      </c>
      <c r="L1632" s="326" t="str">
        <f>IF('AccuValve Takeoff'!K1633="","",IF('AccuValve Takeoff'!K1633="Not Available","",'AccuValve Takeoff'!K1633))</f>
        <v/>
      </c>
      <c r="M1632" s="326" t="str">
        <f>IF('AccuValve Takeoff'!L1633="","",IF('AccuValve Takeoff'!L1633="Not Available","",'AccuValve Takeoff'!L1633))</f>
        <v/>
      </c>
      <c r="N1632" s="326" t="str">
        <f>IF('AccuValve Takeoff'!M1633="","",IF('AccuValve Takeoff'!M1633="Not Available","",'AccuValve Takeoff'!M1633))</f>
        <v/>
      </c>
      <c r="O1632" s="23" t="str">
        <f>IF('AccuValve Takeoff'!N1633="","",'AccuValve Takeoff'!N1633)</f>
        <v/>
      </c>
      <c r="P1632" s="23" t="str">
        <f>IF('AccuValve Takeoff'!O1633="","",'AccuValve Takeoff'!O1633)</f>
        <v/>
      </c>
      <c r="Q1632" s="23" t="str">
        <f>IF('AccuValve Takeoff'!P1633="","",'AccuValve Takeoff'!P1633)</f>
        <v/>
      </c>
      <c r="R1632" s="34" t="str">
        <f>IF('AccuValve Takeoff'!Q1633="","",'AccuValve Takeoff'!Q1633)</f>
        <v xml:space="preserve"> </v>
      </c>
      <c r="S1632" s="35" t="str">
        <f>'AccuValve Takeoff'!T1633</f>
        <v/>
      </c>
      <c r="T1632" s="35" t="str">
        <f>'AccuValve Takeoff'!U1633</f>
        <v/>
      </c>
      <c r="U1632" s="325" t="str">
        <f>'AccuValve Takeoff'!BC1633</f>
        <v/>
      </c>
      <c r="V1632" s="38"/>
      <c r="W1632" s="11"/>
      <c r="X1632" s="11"/>
      <c r="Y1632" s="11"/>
    </row>
    <row r="1633" spans="1:25" ht="20.100000000000001" customHeight="1" x14ac:dyDescent="0.2">
      <c r="A1633" s="12">
        <v>1625</v>
      </c>
      <c r="B1633" s="23" t="str">
        <f>IF('AccuValve Takeoff'!B1634="","",'AccuValve Takeoff'!B1634)</f>
        <v/>
      </c>
      <c r="C1633" s="45" t="str">
        <f>IF('AccuValve Takeoff'!C1634="","",'AccuValve Takeoff'!C1634)</f>
        <v/>
      </c>
      <c r="D1633" s="23" t="str">
        <f>IF('AccuValve Takeoff'!D1634="","",'AccuValve Takeoff'!D1634)</f>
        <v/>
      </c>
      <c r="E1633" s="23" t="str">
        <f>IF('AccuValve Takeoff'!S1634="","",'AccuValve Takeoff'!S1634)</f>
        <v/>
      </c>
      <c r="F1633" s="23" t="str">
        <f>IF('AccuValve Takeoff'!F1634="","",'AccuValve Takeoff'!F1634)</f>
        <v/>
      </c>
      <c r="G1633" s="23" t="str">
        <f>IF('AccuValve Takeoff'!R1634="","",'AccuValve Takeoff'!R1634)</f>
        <v/>
      </c>
      <c r="H1633" s="23" t="str">
        <f>IF('AccuValve Takeoff'!G1634="","",'AccuValve Takeoff'!G1634)</f>
        <v/>
      </c>
      <c r="I1633" s="23" t="str">
        <f>IF('AccuValve Takeoff'!H1634="","",'AccuValve Takeoff'!H1634)</f>
        <v/>
      </c>
      <c r="J1633" s="326" t="str">
        <f>IF('AccuValve Takeoff'!I1634="","",IF('AccuValve Takeoff'!I1634="Not Available","",'AccuValve Takeoff'!I1634))</f>
        <v/>
      </c>
      <c r="K1633" s="326" t="str">
        <f>IF('AccuValve Takeoff'!J1634="","",IF('AccuValve Takeoff'!J1634="Not Available","",'AccuValve Takeoff'!J1634))</f>
        <v/>
      </c>
      <c r="L1633" s="326" t="str">
        <f>IF('AccuValve Takeoff'!K1634="","",IF('AccuValve Takeoff'!K1634="Not Available","",'AccuValve Takeoff'!K1634))</f>
        <v/>
      </c>
      <c r="M1633" s="326" t="str">
        <f>IF('AccuValve Takeoff'!L1634="","",IF('AccuValve Takeoff'!L1634="Not Available","",'AccuValve Takeoff'!L1634))</f>
        <v/>
      </c>
      <c r="N1633" s="326" t="str">
        <f>IF('AccuValve Takeoff'!M1634="","",IF('AccuValve Takeoff'!M1634="Not Available","",'AccuValve Takeoff'!M1634))</f>
        <v/>
      </c>
      <c r="O1633" s="23" t="str">
        <f>IF('AccuValve Takeoff'!N1634="","",'AccuValve Takeoff'!N1634)</f>
        <v/>
      </c>
      <c r="P1633" s="23" t="str">
        <f>IF('AccuValve Takeoff'!O1634="","",'AccuValve Takeoff'!O1634)</f>
        <v/>
      </c>
      <c r="Q1633" s="23" t="str">
        <f>IF('AccuValve Takeoff'!P1634="","",'AccuValve Takeoff'!P1634)</f>
        <v/>
      </c>
      <c r="R1633" s="34" t="str">
        <f>IF('AccuValve Takeoff'!Q1634="","",'AccuValve Takeoff'!Q1634)</f>
        <v xml:space="preserve"> </v>
      </c>
      <c r="S1633" s="35" t="str">
        <f>'AccuValve Takeoff'!T1634</f>
        <v/>
      </c>
      <c r="T1633" s="35" t="str">
        <f>'AccuValve Takeoff'!U1634</f>
        <v/>
      </c>
      <c r="U1633" s="325" t="str">
        <f>'AccuValve Takeoff'!BC1634</f>
        <v/>
      </c>
      <c r="V1633" s="38"/>
      <c r="W1633" s="11"/>
      <c r="X1633" s="11"/>
      <c r="Y1633" s="11"/>
    </row>
    <row r="1634" spans="1:25" ht="20.100000000000001" customHeight="1" x14ac:dyDescent="0.2">
      <c r="A1634" s="12">
        <v>1626</v>
      </c>
      <c r="B1634" s="23" t="str">
        <f>IF('AccuValve Takeoff'!B1635="","",'AccuValve Takeoff'!B1635)</f>
        <v/>
      </c>
      <c r="C1634" s="45" t="str">
        <f>IF('AccuValve Takeoff'!C1635="","",'AccuValve Takeoff'!C1635)</f>
        <v/>
      </c>
      <c r="D1634" s="23" t="str">
        <f>IF('AccuValve Takeoff'!D1635="","",'AccuValve Takeoff'!D1635)</f>
        <v/>
      </c>
      <c r="E1634" s="23" t="str">
        <f>IF('AccuValve Takeoff'!S1635="","",'AccuValve Takeoff'!S1635)</f>
        <v/>
      </c>
      <c r="F1634" s="23" t="str">
        <f>IF('AccuValve Takeoff'!F1635="","",'AccuValve Takeoff'!F1635)</f>
        <v/>
      </c>
      <c r="G1634" s="23" t="str">
        <f>IF('AccuValve Takeoff'!R1635="","",'AccuValve Takeoff'!R1635)</f>
        <v/>
      </c>
      <c r="H1634" s="23" t="str">
        <f>IF('AccuValve Takeoff'!G1635="","",'AccuValve Takeoff'!G1635)</f>
        <v/>
      </c>
      <c r="I1634" s="23" t="str">
        <f>IF('AccuValve Takeoff'!H1635="","",'AccuValve Takeoff'!H1635)</f>
        <v/>
      </c>
      <c r="J1634" s="326" t="str">
        <f>IF('AccuValve Takeoff'!I1635="","",IF('AccuValve Takeoff'!I1635="Not Available","",'AccuValve Takeoff'!I1635))</f>
        <v/>
      </c>
      <c r="K1634" s="326" t="str">
        <f>IF('AccuValve Takeoff'!J1635="","",IF('AccuValve Takeoff'!J1635="Not Available","",'AccuValve Takeoff'!J1635))</f>
        <v/>
      </c>
      <c r="L1634" s="326" t="str">
        <f>IF('AccuValve Takeoff'!K1635="","",IF('AccuValve Takeoff'!K1635="Not Available","",'AccuValve Takeoff'!K1635))</f>
        <v/>
      </c>
      <c r="M1634" s="326" t="str">
        <f>IF('AccuValve Takeoff'!L1635="","",IF('AccuValve Takeoff'!L1635="Not Available","",'AccuValve Takeoff'!L1635))</f>
        <v/>
      </c>
      <c r="N1634" s="326" t="str">
        <f>IF('AccuValve Takeoff'!M1635="","",IF('AccuValve Takeoff'!M1635="Not Available","",'AccuValve Takeoff'!M1635))</f>
        <v/>
      </c>
      <c r="O1634" s="23" t="str">
        <f>IF('AccuValve Takeoff'!N1635="","",'AccuValve Takeoff'!N1635)</f>
        <v/>
      </c>
      <c r="P1634" s="23" t="str">
        <f>IF('AccuValve Takeoff'!O1635="","",'AccuValve Takeoff'!O1635)</f>
        <v/>
      </c>
      <c r="Q1634" s="23" t="str">
        <f>IF('AccuValve Takeoff'!P1635="","",'AccuValve Takeoff'!P1635)</f>
        <v/>
      </c>
      <c r="R1634" s="34" t="str">
        <f>IF('AccuValve Takeoff'!Q1635="","",'AccuValve Takeoff'!Q1635)</f>
        <v xml:space="preserve"> </v>
      </c>
      <c r="S1634" s="35" t="str">
        <f>'AccuValve Takeoff'!T1635</f>
        <v/>
      </c>
      <c r="T1634" s="35" t="str">
        <f>'AccuValve Takeoff'!U1635</f>
        <v/>
      </c>
      <c r="U1634" s="325" t="str">
        <f>'AccuValve Takeoff'!BC1635</f>
        <v/>
      </c>
      <c r="V1634" s="38"/>
      <c r="W1634" s="11"/>
      <c r="X1634" s="11"/>
      <c r="Y1634" s="11"/>
    </row>
    <row r="1635" spans="1:25" ht="20.100000000000001" customHeight="1" x14ac:dyDescent="0.2">
      <c r="A1635" s="12">
        <v>1627</v>
      </c>
      <c r="B1635" s="23" t="str">
        <f>IF('AccuValve Takeoff'!B1636="","",'AccuValve Takeoff'!B1636)</f>
        <v/>
      </c>
      <c r="C1635" s="45" t="str">
        <f>IF('AccuValve Takeoff'!C1636="","",'AccuValve Takeoff'!C1636)</f>
        <v/>
      </c>
      <c r="D1635" s="23" t="str">
        <f>IF('AccuValve Takeoff'!D1636="","",'AccuValve Takeoff'!D1636)</f>
        <v/>
      </c>
      <c r="E1635" s="23" t="str">
        <f>IF('AccuValve Takeoff'!S1636="","",'AccuValve Takeoff'!S1636)</f>
        <v/>
      </c>
      <c r="F1635" s="23" t="str">
        <f>IF('AccuValve Takeoff'!F1636="","",'AccuValve Takeoff'!F1636)</f>
        <v/>
      </c>
      <c r="G1635" s="23" t="str">
        <f>IF('AccuValve Takeoff'!R1636="","",'AccuValve Takeoff'!R1636)</f>
        <v/>
      </c>
      <c r="H1635" s="23" t="str">
        <f>IF('AccuValve Takeoff'!G1636="","",'AccuValve Takeoff'!G1636)</f>
        <v/>
      </c>
      <c r="I1635" s="23" t="str">
        <f>IF('AccuValve Takeoff'!H1636="","",'AccuValve Takeoff'!H1636)</f>
        <v/>
      </c>
      <c r="J1635" s="326" t="str">
        <f>IF('AccuValve Takeoff'!I1636="","",IF('AccuValve Takeoff'!I1636="Not Available","",'AccuValve Takeoff'!I1636))</f>
        <v/>
      </c>
      <c r="K1635" s="326" t="str">
        <f>IF('AccuValve Takeoff'!J1636="","",IF('AccuValve Takeoff'!J1636="Not Available","",'AccuValve Takeoff'!J1636))</f>
        <v/>
      </c>
      <c r="L1635" s="326" t="str">
        <f>IF('AccuValve Takeoff'!K1636="","",IF('AccuValve Takeoff'!K1636="Not Available","",'AccuValve Takeoff'!K1636))</f>
        <v/>
      </c>
      <c r="M1635" s="326" t="str">
        <f>IF('AccuValve Takeoff'!L1636="","",IF('AccuValve Takeoff'!L1636="Not Available","",'AccuValve Takeoff'!L1636))</f>
        <v/>
      </c>
      <c r="N1635" s="326" t="str">
        <f>IF('AccuValve Takeoff'!M1636="","",IF('AccuValve Takeoff'!M1636="Not Available","",'AccuValve Takeoff'!M1636))</f>
        <v/>
      </c>
      <c r="O1635" s="23" t="str">
        <f>IF('AccuValve Takeoff'!N1636="","",'AccuValve Takeoff'!N1636)</f>
        <v/>
      </c>
      <c r="P1635" s="23" t="str">
        <f>IF('AccuValve Takeoff'!O1636="","",'AccuValve Takeoff'!O1636)</f>
        <v/>
      </c>
      <c r="Q1635" s="23" t="str">
        <f>IF('AccuValve Takeoff'!P1636="","",'AccuValve Takeoff'!P1636)</f>
        <v/>
      </c>
      <c r="R1635" s="34" t="str">
        <f>IF('AccuValve Takeoff'!Q1636="","",'AccuValve Takeoff'!Q1636)</f>
        <v xml:space="preserve"> </v>
      </c>
      <c r="S1635" s="35" t="str">
        <f>'AccuValve Takeoff'!T1636</f>
        <v/>
      </c>
      <c r="T1635" s="35" t="str">
        <f>'AccuValve Takeoff'!U1636</f>
        <v/>
      </c>
      <c r="U1635" s="325" t="str">
        <f>'AccuValve Takeoff'!BC1636</f>
        <v/>
      </c>
      <c r="V1635" s="38"/>
      <c r="W1635" s="11"/>
      <c r="X1635" s="11"/>
      <c r="Y1635" s="11"/>
    </row>
    <row r="1636" spans="1:25" ht="20.100000000000001" customHeight="1" x14ac:dyDescent="0.2">
      <c r="A1636" s="12">
        <v>1628</v>
      </c>
      <c r="B1636" s="23" t="str">
        <f>IF('AccuValve Takeoff'!B1637="","",'AccuValve Takeoff'!B1637)</f>
        <v/>
      </c>
      <c r="C1636" s="45" t="str">
        <f>IF('AccuValve Takeoff'!C1637="","",'AccuValve Takeoff'!C1637)</f>
        <v/>
      </c>
      <c r="D1636" s="23" t="str">
        <f>IF('AccuValve Takeoff'!D1637="","",'AccuValve Takeoff'!D1637)</f>
        <v/>
      </c>
      <c r="E1636" s="23" t="str">
        <f>IF('AccuValve Takeoff'!S1637="","",'AccuValve Takeoff'!S1637)</f>
        <v/>
      </c>
      <c r="F1636" s="23" t="str">
        <f>IF('AccuValve Takeoff'!F1637="","",'AccuValve Takeoff'!F1637)</f>
        <v/>
      </c>
      <c r="G1636" s="23" t="str">
        <f>IF('AccuValve Takeoff'!R1637="","",'AccuValve Takeoff'!R1637)</f>
        <v/>
      </c>
      <c r="H1636" s="23" t="str">
        <f>IF('AccuValve Takeoff'!G1637="","",'AccuValve Takeoff'!G1637)</f>
        <v/>
      </c>
      <c r="I1636" s="23" t="str">
        <f>IF('AccuValve Takeoff'!H1637="","",'AccuValve Takeoff'!H1637)</f>
        <v/>
      </c>
      <c r="J1636" s="326" t="str">
        <f>IF('AccuValve Takeoff'!I1637="","",IF('AccuValve Takeoff'!I1637="Not Available","",'AccuValve Takeoff'!I1637))</f>
        <v/>
      </c>
      <c r="K1636" s="326" t="str">
        <f>IF('AccuValve Takeoff'!J1637="","",IF('AccuValve Takeoff'!J1637="Not Available","",'AccuValve Takeoff'!J1637))</f>
        <v/>
      </c>
      <c r="L1636" s="326" t="str">
        <f>IF('AccuValve Takeoff'!K1637="","",IF('AccuValve Takeoff'!K1637="Not Available","",'AccuValve Takeoff'!K1637))</f>
        <v/>
      </c>
      <c r="M1636" s="326" t="str">
        <f>IF('AccuValve Takeoff'!L1637="","",IF('AccuValve Takeoff'!L1637="Not Available","",'AccuValve Takeoff'!L1637))</f>
        <v/>
      </c>
      <c r="N1636" s="326" t="str">
        <f>IF('AccuValve Takeoff'!M1637="","",IF('AccuValve Takeoff'!M1637="Not Available","",'AccuValve Takeoff'!M1637))</f>
        <v/>
      </c>
      <c r="O1636" s="23" t="str">
        <f>IF('AccuValve Takeoff'!N1637="","",'AccuValve Takeoff'!N1637)</f>
        <v/>
      </c>
      <c r="P1636" s="23" t="str">
        <f>IF('AccuValve Takeoff'!O1637="","",'AccuValve Takeoff'!O1637)</f>
        <v/>
      </c>
      <c r="Q1636" s="23" t="str">
        <f>IF('AccuValve Takeoff'!P1637="","",'AccuValve Takeoff'!P1637)</f>
        <v/>
      </c>
      <c r="R1636" s="34" t="str">
        <f>IF('AccuValve Takeoff'!Q1637="","",'AccuValve Takeoff'!Q1637)</f>
        <v xml:space="preserve"> </v>
      </c>
      <c r="S1636" s="35" t="str">
        <f>'AccuValve Takeoff'!T1637</f>
        <v/>
      </c>
      <c r="T1636" s="35" t="str">
        <f>'AccuValve Takeoff'!U1637</f>
        <v/>
      </c>
      <c r="U1636" s="325" t="str">
        <f>'AccuValve Takeoff'!BC1637</f>
        <v/>
      </c>
      <c r="V1636" s="38"/>
      <c r="W1636" s="11"/>
      <c r="X1636" s="11"/>
      <c r="Y1636" s="11"/>
    </row>
    <row r="1637" spans="1:25" ht="20.100000000000001" customHeight="1" x14ac:dyDescent="0.2">
      <c r="A1637" s="12">
        <v>1629</v>
      </c>
      <c r="B1637" s="23" t="str">
        <f>IF('AccuValve Takeoff'!B1638="","",'AccuValve Takeoff'!B1638)</f>
        <v/>
      </c>
      <c r="C1637" s="45" t="str">
        <f>IF('AccuValve Takeoff'!C1638="","",'AccuValve Takeoff'!C1638)</f>
        <v/>
      </c>
      <c r="D1637" s="23" t="str">
        <f>IF('AccuValve Takeoff'!D1638="","",'AccuValve Takeoff'!D1638)</f>
        <v/>
      </c>
      <c r="E1637" s="23" t="str">
        <f>IF('AccuValve Takeoff'!S1638="","",'AccuValve Takeoff'!S1638)</f>
        <v/>
      </c>
      <c r="F1637" s="23" t="str">
        <f>IF('AccuValve Takeoff'!F1638="","",'AccuValve Takeoff'!F1638)</f>
        <v/>
      </c>
      <c r="G1637" s="23" t="str">
        <f>IF('AccuValve Takeoff'!R1638="","",'AccuValve Takeoff'!R1638)</f>
        <v/>
      </c>
      <c r="H1637" s="23" t="str">
        <f>IF('AccuValve Takeoff'!G1638="","",'AccuValve Takeoff'!G1638)</f>
        <v/>
      </c>
      <c r="I1637" s="23" t="str">
        <f>IF('AccuValve Takeoff'!H1638="","",'AccuValve Takeoff'!H1638)</f>
        <v/>
      </c>
      <c r="J1637" s="326" t="str">
        <f>IF('AccuValve Takeoff'!I1638="","",IF('AccuValve Takeoff'!I1638="Not Available","",'AccuValve Takeoff'!I1638))</f>
        <v/>
      </c>
      <c r="K1637" s="326" t="str">
        <f>IF('AccuValve Takeoff'!J1638="","",IF('AccuValve Takeoff'!J1638="Not Available","",'AccuValve Takeoff'!J1638))</f>
        <v/>
      </c>
      <c r="L1637" s="326" t="str">
        <f>IF('AccuValve Takeoff'!K1638="","",IF('AccuValve Takeoff'!K1638="Not Available","",'AccuValve Takeoff'!K1638))</f>
        <v/>
      </c>
      <c r="M1637" s="326" t="str">
        <f>IF('AccuValve Takeoff'!L1638="","",IF('AccuValve Takeoff'!L1638="Not Available","",'AccuValve Takeoff'!L1638))</f>
        <v/>
      </c>
      <c r="N1637" s="326" t="str">
        <f>IF('AccuValve Takeoff'!M1638="","",IF('AccuValve Takeoff'!M1638="Not Available","",'AccuValve Takeoff'!M1638))</f>
        <v/>
      </c>
      <c r="O1637" s="23" t="str">
        <f>IF('AccuValve Takeoff'!N1638="","",'AccuValve Takeoff'!N1638)</f>
        <v/>
      </c>
      <c r="P1637" s="23" t="str">
        <f>IF('AccuValve Takeoff'!O1638="","",'AccuValve Takeoff'!O1638)</f>
        <v/>
      </c>
      <c r="Q1637" s="23" t="str">
        <f>IF('AccuValve Takeoff'!P1638="","",'AccuValve Takeoff'!P1638)</f>
        <v/>
      </c>
      <c r="R1637" s="34" t="str">
        <f>IF('AccuValve Takeoff'!Q1638="","",'AccuValve Takeoff'!Q1638)</f>
        <v xml:space="preserve"> </v>
      </c>
      <c r="S1637" s="35" t="str">
        <f>'AccuValve Takeoff'!T1638</f>
        <v/>
      </c>
      <c r="T1637" s="35" t="str">
        <f>'AccuValve Takeoff'!U1638</f>
        <v/>
      </c>
      <c r="U1637" s="325" t="str">
        <f>'AccuValve Takeoff'!BC1638</f>
        <v/>
      </c>
      <c r="V1637" s="38"/>
      <c r="W1637" s="11"/>
      <c r="X1637" s="11"/>
      <c r="Y1637" s="11"/>
    </row>
    <row r="1638" spans="1:25" ht="20.100000000000001" customHeight="1" x14ac:dyDescent="0.2">
      <c r="A1638" s="12">
        <v>1630</v>
      </c>
      <c r="B1638" s="23" t="str">
        <f>IF('AccuValve Takeoff'!B1639="","",'AccuValve Takeoff'!B1639)</f>
        <v/>
      </c>
      <c r="C1638" s="45" t="str">
        <f>IF('AccuValve Takeoff'!C1639="","",'AccuValve Takeoff'!C1639)</f>
        <v/>
      </c>
      <c r="D1638" s="23" t="str">
        <f>IF('AccuValve Takeoff'!D1639="","",'AccuValve Takeoff'!D1639)</f>
        <v/>
      </c>
      <c r="E1638" s="23" t="str">
        <f>IF('AccuValve Takeoff'!S1639="","",'AccuValve Takeoff'!S1639)</f>
        <v/>
      </c>
      <c r="F1638" s="23" t="str">
        <f>IF('AccuValve Takeoff'!F1639="","",'AccuValve Takeoff'!F1639)</f>
        <v/>
      </c>
      <c r="G1638" s="23" t="str">
        <f>IF('AccuValve Takeoff'!R1639="","",'AccuValve Takeoff'!R1639)</f>
        <v/>
      </c>
      <c r="H1638" s="23" t="str">
        <f>IF('AccuValve Takeoff'!G1639="","",'AccuValve Takeoff'!G1639)</f>
        <v/>
      </c>
      <c r="I1638" s="23" t="str">
        <f>IF('AccuValve Takeoff'!H1639="","",'AccuValve Takeoff'!H1639)</f>
        <v/>
      </c>
      <c r="J1638" s="326" t="str">
        <f>IF('AccuValve Takeoff'!I1639="","",IF('AccuValve Takeoff'!I1639="Not Available","",'AccuValve Takeoff'!I1639))</f>
        <v/>
      </c>
      <c r="K1638" s="326" t="str">
        <f>IF('AccuValve Takeoff'!J1639="","",IF('AccuValve Takeoff'!J1639="Not Available","",'AccuValve Takeoff'!J1639))</f>
        <v/>
      </c>
      <c r="L1638" s="326" t="str">
        <f>IF('AccuValve Takeoff'!K1639="","",IF('AccuValve Takeoff'!K1639="Not Available","",'AccuValve Takeoff'!K1639))</f>
        <v/>
      </c>
      <c r="M1638" s="326" t="str">
        <f>IF('AccuValve Takeoff'!L1639="","",IF('AccuValve Takeoff'!L1639="Not Available","",'AccuValve Takeoff'!L1639))</f>
        <v/>
      </c>
      <c r="N1638" s="326" t="str">
        <f>IF('AccuValve Takeoff'!M1639="","",IF('AccuValve Takeoff'!M1639="Not Available","",'AccuValve Takeoff'!M1639))</f>
        <v/>
      </c>
      <c r="O1638" s="23" t="str">
        <f>IF('AccuValve Takeoff'!N1639="","",'AccuValve Takeoff'!N1639)</f>
        <v/>
      </c>
      <c r="P1638" s="23" t="str">
        <f>IF('AccuValve Takeoff'!O1639="","",'AccuValve Takeoff'!O1639)</f>
        <v/>
      </c>
      <c r="Q1638" s="23" t="str">
        <f>IF('AccuValve Takeoff'!P1639="","",'AccuValve Takeoff'!P1639)</f>
        <v/>
      </c>
      <c r="R1638" s="34" t="str">
        <f>IF('AccuValve Takeoff'!Q1639="","",'AccuValve Takeoff'!Q1639)</f>
        <v xml:space="preserve"> </v>
      </c>
      <c r="S1638" s="35" t="str">
        <f>'AccuValve Takeoff'!T1639</f>
        <v/>
      </c>
      <c r="T1638" s="35" t="str">
        <f>'AccuValve Takeoff'!U1639</f>
        <v/>
      </c>
      <c r="U1638" s="325" t="str">
        <f>'AccuValve Takeoff'!BC1639</f>
        <v/>
      </c>
      <c r="V1638" s="38"/>
      <c r="W1638" s="11"/>
      <c r="X1638" s="11"/>
      <c r="Y1638" s="11"/>
    </row>
    <row r="1639" spans="1:25" ht="20.100000000000001" customHeight="1" x14ac:dyDescent="0.2">
      <c r="A1639" s="12">
        <v>1631</v>
      </c>
      <c r="B1639" s="23" t="str">
        <f>IF('AccuValve Takeoff'!B1640="","",'AccuValve Takeoff'!B1640)</f>
        <v/>
      </c>
      <c r="C1639" s="45" t="str">
        <f>IF('AccuValve Takeoff'!C1640="","",'AccuValve Takeoff'!C1640)</f>
        <v/>
      </c>
      <c r="D1639" s="23" t="str">
        <f>IF('AccuValve Takeoff'!D1640="","",'AccuValve Takeoff'!D1640)</f>
        <v/>
      </c>
      <c r="E1639" s="23" t="str">
        <f>IF('AccuValve Takeoff'!S1640="","",'AccuValve Takeoff'!S1640)</f>
        <v/>
      </c>
      <c r="F1639" s="23" t="str">
        <f>IF('AccuValve Takeoff'!F1640="","",'AccuValve Takeoff'!F1640)</f>
        <v/>
      </c>
      <c r="G1639" s="23" t="str">
        <f>IF('AccuValve Takeoff'!R1640="","",'AccuValve Takeoff'!R1640)</f>
        <v/>
      </c>
      <c r="H1639" s="23" t="str">
        <f>IF('AccuValve Takeoff'!G1640="","",'AccuValve Takeoff'!G1640)</f>
        <v/>
      </c>
      <c r="I1639" s="23" t="str">
        <f>IF('AccuValve Takeoff'!H1640="","",'AccuValve Takeoff'!H1640)</f>
        <v/>
      </c>
      <c r="J1639" s="326" t="str">
        <f>IF('AccuValve Takeoff'!I1640="","",IF('AccuValve Takeoff'!I1640="Not Available","",'AccuValve Takeoff'!I1640))</f>
        <v/>
      </c>
      <c r="K1639" s="326" t="str">
        <f>IF('AccuValve Takeoff'!J1640="","",IF('AccuValve Takeoff'!J1640="Not Available","",'AccuValve Takeoff'!J1640))</f>
        <v/>
      </c>
      <c r="L1639" s="326" t="str">
        <f>IF('AccuValve Takeoff'!K1640="","",IF('AccuValve Takeoff'!K1640="Not Available","",'AccuValve Takeoff'!K1640))</f>
        <v/>
      </c>
      <c r="M1639" s="326" t="str">
        <f>IF('AccuValve Takeoff'!L1640="","",IF('AccuValve Takeoff'!L1640="Not Available","",'AccuValve Takeoff'!L1640))</f>
        <v/>
      </c>
      <c r="N1639" s="326" t="str">
        <f>IF('AccuValve Takeoff'!M1640="","",IF('AccuValve Takeoff'!M1640="Not Available","",'AccuValve Takeoff'!M1640))</f>
        <v/>
      </c>
      <c r="O1639" s="23" t="str">
        <f>IF('AccuValve Takeoff'!N1640="","",'AccuValve Takeoff'!N1640)</f>
        <v/>
      </c>
      <c r="P1639" s="23" t="str">
        <f>IF('AccuValve Takeoff'!O1640="","",'AccuValve Takeoff'!O1640)</f>
        <v/>
      </c>
      <c r="Q1639" s="23" t="str">
        <f>IF('AccuValve Takeoff'!P1640="","",'AccuValve Takeoff'!P1640)</f>
        <v/>
      </c>
      <c r="R1639" s="34" t="str">
        <f>IF('AccuValve Takeoff'!Q1640="","",'AccuValve Takeoff'!Q1640)</f>
        <v xml:space="preserve"> </v>
      </c>
      <c r="S1639" s="35" t="str">
        <f>'AccuValve Takeoff'!T1640</f>
        <v/>
      </c>
      <c r="T1639" s="35" t="str">
        <f>'AccuValve Takeoff'!U1640</f>
        <v/>
      </c>
      <c r="U1639" s="325" t="str">
        <f>'AccuValve Takeoff'!BC1640</f>
        <v/>
      </c>
      <c r="V1639" s="38"/>
      <c r="W1639" s="11"/>
      <c r="X1639" s="11"/>
      <c r="Y1639" s="11"/>
    </row>
    <row r="1640" spans="1:25" ht="20.100000000000001" customHeight="1" x14ac:dyDescent="0.2">
      <c r="A1640" s="12">
        <v>1632</v>
      </c>
      <c r="B1640" s="23" t="str">
        <f>IF('AccuValve Takeoff'!B1641="","",'AccuValve Takeoff'!B1641)</f>
        <v/>
      </c>
      <c r="C1640" s="45" t="str">
        <f>IF('AccuValve Takeoff'!C1641="","",'AccuValve Takeoff'!C1641)</f>
        <v/>
      </c>
      <c r="D1640" s="23" t="str">
        <f>IF('AccuValve Takeoff'!D1641="","",'AccuValve Takeoff'!D1641)</f>
        <v/>
      </c>
      <c r="E1640" s="23" t="str">
        <f>IF('AccuValve Takeoff'!S1641="","",'AccuValve Takeoff'!S1641)</f>
        <v/>
      </c>
      <c r="F1640" s="23" t="str">
        <f>IF('AccuValve Takeoff'!F1641="","",'AccuValve Takeoff'!F1641)</f>
        <v/>
      </c>
      <c r="G1640" s="23" t="str">
        <f>IF('AccuValve Takeoff'!R1641="","",'AccuValve Takeoff'!R1641)</f>
        <v/>
      </c>
      <c r="H1640" s="23" t="str">
        <f>IF('AccuValve Takeoff'!G1641="","",'AccuValve Takeoff'!G1641)</f>
        <v/>
      </c>
      <c r="I1640" s="23" t="str">
        <f>IF('AccuValve Takeoff'!H1641="","",'AccuValve Takeoff'!H1641)</f>
        <v/>
      </c>
      <c r="J1640" s="326" t="str">
        <f>IF('AccuValve Takeoff'!I1641="","",IF('AccuValve Takeoff'!I1641="Not Available","",'AccuValve Takeoff'!I1641))</f>
        <v/>
      </c>
      <c r="K1640" s="326" t="str">
        <f>IF('AccuValve Takeoff'!J1641="","",IF('AccuValve Takeoff'!J1641="Not Available","",'AccuValve Takeoff'!J1641))</f>
        <v/>
      </c>
      <c r="L1640" s="326" t="str">
        <f>IF('AccuValve Takeoff'!K1641="","",IF('AccuValve Takeoff'!K1641="Not Available","",'AccuValve Takeoff'!K1641))</f>
        <v/>
      </c>
      <c r="M1640" s="326" t="str">
        <f>IF('AccuValve Takeoff'!L1641="","",IF('AccuValve Takeoff'!L1641="Not Available","",'AccuValve Takeoff'!L1641))</f>
        <v/>
      </c>
      <c r="N1640" s="326" t="str">
        <f>IF('AccuValve Takeoff'!M1641="","",IF('AccuValve Takeoff'!M1641="Not Available","",'AccuValve Takeoff'!M1641))</f>
        <v/>
      </c>
      <c r="O1640" s="23" t="str">
        <f>IF('AccuValve Takeoff'!N1641="","",'AccuValve Takeoff'!N1641)</f>
        <v/>
      </c>
      <c r="P1640" s="23" t="str">
        <f>IF('AccuValve Takeoff'!O1641="","",'AccuValve Takeoff'!O1641)</f>
        <v/>
      </c>
      <c r="Q1640" s="23" t="str">
        <f>IF('AccuValve Takeoff'!P1641="","",'AccuValve Takeoff'!P1641)</f>
        <v/>
      </c>
      <c r="R1640" s="34" t="str">
        <f>IF('AccuValve Takeoff'!Q1641="","",'AccuValve Takeoff'!Q1641)</f>
        <v xml:space="preserve"> </v>
      </c>
      <c r="S1640" s="35" t="str">
        <f>'AccuValve Takeoff'!T1641</f>
        <v/>
      </c>
      <c r="T1640" s="35" t="str">
        <f>'AccuValve Takeoff'!U1641</f>
        <v/>
      </c>
      <c r="U1640" s="325" t="str">
        <f>'AccuValve Takeoff'!BC1641</f>
        <v/>
      </c>
      <c r="V1640" s="38"/>
      <c r="W1640" s="11"/>
      <c r="X1640" s="11"/>
      <c r="Y1640" s="11"/>
    </row>
    <row r="1641" spans="1:25" ht="20.100000000000001" customHeight="1" x14ac:dyDescent="0.2">
      <c r="A1641" s="12">
        <v>1633</v>
      </c>
      <c r="B1641" s="23" t="str">
        <f>IF('AccuValve Takeoff'!B1642="","",'AccuValve Takeoff'!B1642)</f>
        <v/>
      </c>
      <c r="C1641" s="45" t="str">
        <f>IF('AccuValve Takeoff'!C1642="","",'AccuValve Takeoff'!C1642)</f>
        <v/>
      </c>
      <c r="D1641" s="23" t="str">
        <f>IF('AccuValve Takeoff'!D1642="","",'AccuValve Takeoff'!D1642)</f>
        <v/>
      </c>
      <c r="E1641" s="23" t="str">
        <f>IF('AccuValve Takeoff'!S1642="","",'AccuValve Takeoff'!S1642)</f>
        <v/>
      </c>
      <c r="F1641" s="23" t="str">
        <f>IF('AccuValve Takeoff'!F1642="","",'AccuValve Takeoff'!F1642)</f>
        <v/>
      </c>
      <c r="G1641" s="23" t="str">
        <f>IF('AccuValve Takeoff'!R1642="","",'AccuValve Takeoff'!R1642)</f>
        <v/>
      </c>
      <c r="H1641" s="23" t="str">
        <f>IF('AccuValve Takeoff'!G1642="","",'AccuValve Takeoff'!G1642)</f>
        <v/>
      </c>
      <c r="I1641" s="23" t="str">
        <f>IF('AccuValve Takeoff'!H1642="","",'AccuValve Takeoff'!H1642)</f>
        <v/>
      </c>
      <c r="J1641" s="326" t="str">
        <f>IF('AccuValve Takeoff'!I1642="","",IF('AccuValve Takeoff'!I1642="Not Available","",'AccuValve Takeoff'!I1642))</f>
        <v/>
      </c>
      <c r="K1641" s="326" t="str">
        <f>IF('AccuValve Takeoff'!J1642="","",IF('AccuValve Takeoff'!J1642="Not Available","",'AccuValve Takeoff'!J1642))</f>
        <v/>
      </c>
      <c r="L1641" s="326" t="str">
        <f>IF('AccuValve Takeoff'!K1642="","",IF('AccuValve Takeoff'!K1642="Not Available","",'AccuValve Takeoff'!K1642))</f>
        <v/>
      </c>
      <c r="M1641" s="326" t="str">
        <f>IF('AccuValve Takeoff'!L1642="","",IF('AccuValve Takeoff'!L1642="Not Available","",'AccuValve Takeoff'!L1642))</f>
        <v/>
      </c>
      <c r="N1641" s="326" t="str">
        <f>IF('AccuValve Takeoff'!M1642="","",IF('AccuValve Takeoff'!M1642="Not Available","",'AccuValve Takeoff'!M1642))</f>
        <v/>
      </c>
      <c r="O1641" s="23" t="str">
        <f>IF('AccuValve Takeoff'!N1642="","",'AccuValve Takeoff'!N1642)</f>
        <v/>
      </c>
      <c r="P1641" s="23" t="str">
        <f>IF('AccuValve Takeoff'!O1642="","",'AccuValve Takeoff'!O1642)</f>
        <v/>
      </c>
      <c r="Q1641" s="23" t="str">
        <f>IF('AccuValve Takeoff'!P1642="","",'AccuValve Takeoff'!P1642)</f>
        <v/>
      </c>
      <c r="R1641" s="34" t="str">
        <f>IF('AccuValve Takeoff'!Q1642="","",'AccuValve Takeoff'!Q1642)</f>
        <v xml:space="preserve"> </v>
      </c>
      <c r="S1641" s="35" t="str">
        <f>'AccuValve Takeoff'!T1642</f>
        <v/>
      </c>
      <c r="T1641" s="35" t="str">
        <f>'AccuValve Takeoff'!U1642</f>
        <v/>
      </c>
      <c r="U1641" s="325" t="str">
        <f>'AccuValve Takeoff'!BC1642</f>
        <v/>
      </c>
      <c r="V1641" s="38"/>
      <c r="W1641" s="11"/>
      <c r="X1641" s="11"/>
      <c r="Y1641" s="11"/>
    </row>
    <row r="1642" spans="1:25" ht="20.100000000000001" customHeight="1" x14ac:dyDescent="0.2">
      <c r="A1642" s="12">
        <v>1634</v>
      </c>
      <c r="B1642" s="23" t="str">
        <f>IF('AccuValve Takeoff'!B1643="","",'AccuValve Takeoff'!B1643)</f>
        <v/>
      </c>
      <c r="C1642" s="45" t="str">
        <f>IF('AccuValve Takeoff'!C1643="","",'AccuValve Takeoff'!C1643)</f>
        <v/>
      </c>
      <c r="D1642" s="23" t="str">
        <f>IF('AccuValve Takeoff'!D1643="","",'AccuValve Takeoff'!D1643)</f>
        <v/>
      </c>
      <c r="E1642" s="23" t="str">
        <f>IF('AccuValve Takeoff'!S1643="","",'AccuValve Takeoff'!S1643)</f>
        <v/>
      </c>
      <c r="F1642" s="23" t="str">
        <f>IF('AccuValve Takeoff'!F1643="","",'AccuValve Takeoff'!F1643)</f>
        <v/>
      </c>
      <c r="G1642" s="23" t="str">
        <f>IF('AccuValve Takeoff'!R1643="","",'AccuValve Takeoff'!R1643)</f>
        <v/>
      </c>
      <c r="H1642" s="23" t="str">
        <f>IF('AccuValve Takeoff'!G1643="","",'AccuValve Takeoff'!G1643)</f>
        <v/>
      </c>
      <c r="I1642" s="23" t="str">
        <f>IF('AccuValve Takeoff'!H1643="","",'AccuValve Takeoff'!H1643)</f>
        <v/>
      </c>
      <c r="J1642" s="326" t="str">
        <f>IF('AccuValve Takeoff'!I1643="","",IF('AccuValve Takeoff'!I1643="Not Available","",'AccuValve Takeoff'!I1643))</f>
        <v/>
      </c>
      <c r="K1642" s="326" t="str">
        <f>IF('AccuValve Takeoff'!J1643="","",IF('AccuValve Takeoff'!J1643="Not Available","",'AccuValve Takeoff'!J1643))</f>
        <v/>
      </c>
      <c r="L1642" s="326" t="str">
        <f>IF('AccuValve Takeoff'!K1643="","",IF('AccuValve Takeoff'!K1643="Not Available","",'AccuValve Takeoff'!K1643))</f>
        <v/>
      </c>
      <c r="M1642" s="326" t="str">
        <f>IF('AccuValve Takeoff'!L1643="","",IF('AccuValve Takeoff'!L1643="Not Available","",'AccuValve Takeoff'!L1643))</f>
        <v/>
      </c>
      <c r="N1642" s="326" t="str">
        <f>IF('AccuValve Takeoff'!M1643="","",IF('AccuValve Takeoff'!M1643="Not Available","",'AccuValve Takeoff'!M1643))</f>
        <v/>
      </c>
      <c r="O1642" s="23" t="str">
        <f>IF('AccuValve Takeoff'!N1643="","",'AccuValve Takeoff'!N1643)</f>
        <v/>
      </c>
      <c r="P1642" s="23" t="str">
        <f>IF('AccuValve Takeoff'!O1643="","",'AccuValve Takeoff'!O1643)</f>
        <v/>
      </c>
      <c r="Q1642" s="23" t="str">
        <f>IF('AccuValve Takeoff'!P1643="","",'AccuValve Takeoff'!P1643)</f>
        <v/>
      </c>
      <c r="R1642" s="34" t="str">
        <f>IF('AccuValve Takeoff'!Q1643="","",'AccuValve Takeoff'!Q1643)</f>
        <v xml:space="preserve"> </v>
      </c>
      <c r="S1642" s="35" t="str">
        <f>'AccuValve Takeoff'!T1643</f>
        <v/>
      </c>
      <c r="T1642" s="35" t="str">
        <f>'AccuValve Takeoff'!U1643</f>
        <v/>
      </c>
      <c r="U1642" s="325" t="str">
        <f>'AccuValve Takeoff'!BC1643</f>
        <v/>
      </c>
      <c r="V1642" s="38"/>
      <c r="W1642" s="11"/>
      <c r="X1642" s="11"/>
      <c r="Y1642" s="11"/>
    </row>
    <row r="1643" spans="1:25" ht="20.100000000000001" customHeight="1" x14ac:dyDescent="0.2">
      <c r="A1643" s="12">
        <v>1635</v>
      </c>
      <c r="B1643" s="23" t="str">
        <f>IF('AccuValve Takeoff'!B1644="","",'AccuValve Takeoff'!B1644)</f>
        <v/>
      </c>
      <c r="C1643" s="45" t="str">
        <f>IF('AccuValve Takeoff'!C1644="","",'AccuValve Takeoff'!C1644)</f>
        <v/>
      </c>
      <c r="D1643" s="23" t="str">
        <f>IF('AccuValve Takeoff'!D1644="","",'AccuValve Takeoff'!D1644)</f>
        <v/>
      </c>
      <c r="E1643" s="23" t="str">
        <f>IF('AccuValve Takeoff'!S1644="","",'AccuValve Takeoff'!S1644)</f>
        <v/>
      </c>
      <c r="F1643" s="23" t="str">
        <f>IF('AccuValve Takeoff'!F1644="","",'AccuValve Takeoff'!F1644)</f>
        <v/>
      </c>
      <c r="G1643" s="23" t="str">
        <f>IF('AccuValve Takeoff'!R1644="","",'AccuValve Takeoff'!R1644)</f>
        <v/>
      </c>
      <c r="H1643" s="23" t="str">
        <f>IF('AccuValve Takeoff'!G1644="","",'AccuValve Takeoff'!G1644)</f>
        <v/>
      </c>
      <c r="I1643" s="23" t="str">
        <f>IF('AccuValve Takeoff'!H1644="","",'AccuValve Takeoff'!H1644)</f>
        <v/>
      </c>
      <c r="J1643" s="326" t="str">
        <f>IF('AccuValve Takeoff'!I1644="","",IF('AccuValve Takeoff'!I1644="Not Available","",'AccuValve Takeoff'!I1644))</f>
        <v/>
      </c>
      <c r="K1643" s="326" t="str">
        <f>IF('AccuValve Takeoff'!J1644="","",IF('AccuValve Takeoff'!J1644="Not Available","",'AccuValve Takeoff'!J1644))</f>
        <v/>
      </c>
      <c r="L1643" s="326" t="str">
        <f>IF('AccuValve Takeoff'!K1644="","",IF('AccuValve Takeoff'!K1644="Not Available","",'AccuValve Takeoff'!K1644))</f>
        <v/>
      </c>
      <c r="M1643" s="326" t="str">
        <f>IF('AccuValve Takeoff'!L1644="","",IF('AccuValve Takeoff'!L1644="Not Available","",'AccuValve Takeoff'!L1644))</f>
        <v/>
      </c>
      <c r="N1643" s="326" t="str">
        <f>IF('AccuValve Takeoff'!M1644="","",IF('AccuValve Takeoff'!M1644="Not Available","",'AccuValve Takeoff'!M1644))</f>
        <v/>
      </c>
      <c r="O1643" s="23" t="str">
        <f>IF('AccuValve Takeoff'!N1644="","",'AccuValve Takeoff'!N1644)</f>
        <v/>
      </c>
      <c r="P1643" s="23" t="str">
        <f>IF('AccuValve Takeoff'!O1644="","",'AccuValve Takeoff'!O1644)</f>
        <v/>
      </c>
      <c r="Q1643" s="23" t="str">
        <f>IF('AccuValve Takeoff'!P1644="","",'AccuValve Takeoff'!P1644)</f>
        <v/>
      </c>
      <c r="R1643" s="34" t="str">
        <f>IF('AccuValve Takeoff'!Q1644="","",'AccuValve Takeoff'!Q1644)</f>
        <v xml:space="preserve"> </v>
      </c>
      <c r="S1643" s="35" t="str">
        <f>'AccuValve Takeoff'!T1644</f>
        <v/>
      </c>
      <c r="T1643" s="35" t="str">
        <f>'AccuValve Takeoff'!U1644</f>
        <v/>
      </c>
      <c r="U1643" s="325" t="str">
        <f>'AccuValve Takeoff'!BC1644</f>
        <v/>
      </c>
      <c r="V1643" s="38"/>
      <c r="W1643" s="11"/>
      <c r="X1643" s="11"/>
      <c r="Y1643" s="11"/>
    </row>
    <row r="1644" spans="1:25" ht="20.100000000000001" customHeight="1" x14ac:dyDescent="0.2">
      <c r="A1644" s="12">
        <v>1636</v>
      </c>
      <c r="B1644" s="23" t="str">
        <f>IF('AccuValve Takeoff'!B1645="","",'AccuValve Takeoff'!B1645)</f>
        <v/>
      </c>
      <c r="C1644" s="45" t="str">
        <f>IF('AccuValve Takeoff'!C1645="","",'AccuValve Takeoff'!C1645)</f>
        <v/>
      </c>
      <c r="D1644" s="23" t="str">
        <f>IF('AccuValve Takeoff'!D1645="","",'AccuValve Takeoff'!D1645)</f>
        <v/>
      </c>
      <c r="E1644" s="23" t="str">
        <f>IF('AccuValve Takeoff'!S1645="","",'AccuValve Takeoff'!S1645)</f>
        <v/>
      </c>
      <c r="F1644" s="23" t="str">
        <f>IF('AccuValve Takeoff'!F1645="","",'AccuValve Takeoff'!F1645)</f>
        <v/>
      </c>
      <c r="G1644" s="23" t="str">
        <f>IF('AccuValve Takeoff'!R1645="","",'AccuValve Takeoff'!R1645)</f>
        <v/>
      </c>
      <c r="H1644" s="23" t="str">
        <f>IF('AccuValve Takeoff'!G1645="","",'AccuValve Takeoff'!G1645)</f>
        <v/>
      </c>
      <c r="I1644" s="23" t="str">
        <f>IF('AccuValve Takeoff'!H1645="","",'AccuValve Takeoff'!H1645)</f>
        <v/>
      </c>
      <c r="J1644" s="326" t="str">
        <f>IF('AccuValve Takeoff'!I1645="","",IF('AccuValve Takeoff'!I1645="Not Available","",'AccuValve Takeoff'!I1645))</f>
        <v/>
      </c>
      <c r="K1644" s="326" t="str">
        <f>IF('AccuValve Takeoff'!J1645="","",IF('AccuValve Takeoff'!J1645="Not Available","",'AccuValve Takeoff'!J1645))</f>
        <v/>
      </c>
      <c r="L1644" s="326" t="str">
        <f>IF('AccuValve Takeoff'!K1645="","",IF('AccuValve Takeoff'!K1645="Not Available","",'AccuValve Takeoff'!K1645))</f>
        <v/>
      </c>
      <c r="M1644" s="326" t="str">
        <f>IF('AccuValve Takeoff'!L1645="","",IF('AccuValve Takeoff'!L1645="Not Available","",'AccuValve Takeoff'!L1645))</f>
        <v/>
      </c>
      <c r="N1644" s="326" t="str">
        <f>IF('AccuValve Takeoff'!M1645="","",IF('AccuValve Takeoff'!M1645="Not Available","",'AccuValve Takeoff'!M1645))</f>
        <v/>
      </c>
      <c r="O1644" s="23" t="str">
        <f>IF('AccuValve Takeoff'!N1645="","",'AccuValve Takeoff'!N1645)</f>
        <v/>
      </c>
      <c r="P1644" s="23" t="str">
        <f>IF('AccuValve Takeoff'!O1645="","",'AccuValve Takeoff'!O1645)</f>
        <v/>
      </c>
      <c r="Q1644" s="23" t="str">
        <f>IF('AccuValve Takeoff'!P1645="","",'AccuValve Takeoff'!P1645)</f>
        <v/>
      </c>
      <c r="R1644" s="34" t="str">
        <f>IF('AccuValve Takeoff'!Q1645="","",'AccuValve Takeoff'!Q1645)</f>
        <v xml:space="preserve"> </v>
      </c>
      <c r="S1644" s="35" t="str">
        <f>'AccuValve Takeoff'!T1645</f>
        <v/>
      </c>
      <c r="T1644" s="35" t="str">
        <f>'AccuValve Takeoff'!U1645</f>
        <v/>
      </c>
      <c r="U1644" s="325" t="str">
        <f>'AccuValve Takeoff'!BC1645</f>
        <v/>
      </c>
      <c r="V1644" s="38"/>
      <c r="W1644" s="11"/>
      <c r="X1644" s="11"/>
      <c r="Y1644" s="11"/>
    </row>
    <row r="1645" spans="1:25" ht="20.100000000000001" customHeight="1" x14ac:dyDescent="0.2">
      <c r="A1645" s="12">
        <v>1637</v>
      </c>
      <c r="B1645" s="23" t="str">
        <f>IF('AccuValve Takeoff'!B1646="","",'AccuValve Takeoff'!B1646)</f>
        <v/>
      </c>
      <c r="C1645" s="45" t="str">
        <f>IF('AccuValve Takeoff'!C1646="","",'AccuValve Takeoff'!C1646)</f>
        <v/>
      </c>
      <c r="D1645" s="23" t="str">
        <f>IF('AccuValve Takeoff'!D1646="","",'AccuValve Takeoff'!D1646)</f>
        <v/>
      </c>
      <c r="E1645" s="23" t="str">
        <f>IF('AccuValve Takeoff'!S1646="","",'AccuValve Takeoff'!S1646)</f>
        <v/>
      </c>
      <c r="F1645" s="23" t="str">
        <f>IF('AccuValve Takeoff'!F1646="","",'AccuValve Takeoff'!F1646)</f>
        <v/>
      </c>
      <c r="G1645" s="23" t="str">
        <f>IF('AccuValve Takeoff'!R1646="","",'AccuValve Takeoff'!R1646)</f>
        <v/>
      </c>
      <c r="H1645" s="23" t="str">
        <f>IF('AccuValve Takeoff'!G1646="","",'AccuValve Takeoff'!G1646)</f>
        <v/>
      </c>
      <c r="I1645" s="23" t="str">
        <f>IF('AccuValve Takeoff'!H1646="","",'AccuValve Takeoff'!H1646)</f>
        <v/>
      </c>
      <c r="J1645" s="326" t="str">
        <f>IF('AccuValve Takeoff'!I1646="","",IF('AccuValve Takeoff'!I1646="Not Available","",'AccuValve Takeoff'!I1646))</f>
        <v/>
      </c>
      <c r="K1645" s="326" t="str">
        <f>IF('AccuValve Takeoff'!J1646="","",IF('AccuValve Takeoff'!J1646="Not Available","",'AccuValve Takeoff'!J1646))</f>
        <v/>
      </c>
      <c r="L1645" s="326" t="str">
        <f>IF('AccuValve Takeoff'!K1646="","",IF('AccuValve Takeoff'!K1646="Not Available","",'AccuValve Takeoff'!K1646))</f>
        <v/>
      </c>
      <c r="M1645" s="326" t="str">
        <f>IF('AccuValve Takeoff'!L1646="","",IF('AccuValve Takeoff'!L1646="Not Available","",'AccuValve Takeoff'!L1646))</f>
        <v/>
      </c>
      <c r="N1645" s="326" t="str">
        <f>IF('AccuValve Takeoff'!M1646="","",IF('AccuValve Takeoff'!M1646="Not Available","",'AccuValve Takeoff'!M1646))</f>
        <v/>
      </c>
      <c r="O1645" s="23" t="str">
        <f>IF('AccuValve Takeoff'!N1646="","",'AccuValve Takeoff'!N1646)</f>
        <v/>
      </c>
      <c r="P1645" s="23" t="str">
        <f>IF('AccuValve Takeoff'!O1646="","",'AccuValve Takeoff'!O1646)</f>
        <v/>
      </c>
      <c r="Q1645" s="23" t="str">
        <f>IF('AccuValve Takeoff'!P1646="","",'AccuValve Takeoff'!P1646)</f>
        <v/>
      </c>
      <c r="R1645" s="34" t="str">
        <f>IF('AccuValve Takeoff'!Q1646="","",'AccuValve Takeoff'!Q1646)</f>
        <v xml:space="preserve"> </v>
      </c>
      <c r="S1645" s="35" t="str">
        <f>'AccuValve Takeoff'!T1646</f>
        <v/>
      </c>
      <c r="T1645" s="35" t="str">
        <f>'AccuValve Takeoff'!U1646</f>
        <v/>
      </c>
      <c r="U1645" s="325" t="str">
        <f>'AccuValve Takeoff'!BC1646</f>
        <v/>
      </c>
      <c r="V1645" s="38"/>
      <c r="W1645" s="11"/>
      <c r="X1645" s="11"/>
      <c r="Y1645" s="11"/>
    </row>
    <row r="1646" spans="1:25" ht="20.100000000000001" customHeight="1" x14ac:dyDescent="0.2">
      <c r="A1646" s="12">
        <v>1638</v>
      </c>
      <c r="B1646" s="23" t="str">
        <f>IF('AccuValve Takeoff'!B1647="","",'AccuValve Takeoff'!B1647)</f>
        <v/>
      </c>
      <c r="C1646" s="45" t="str">
        <f>IF('AccuValve Takeoff'!C1647="","",'AccuValve Takeoff'!C1647)</f>
        <v/>
      </c>
      <c r="D1646" s="23" t="str">
        <f>IF('AccuValve Takeoff'!D1647="","",'AccuValve Takeoff'!D1647)</f>
        <v/>
      </c>
      <c r="E1646" s="23" t="str">
        <f>IF('AccuValve Takeoff'!S1647="","",'AccuValve Takeoff'!S1647)</f>
        <v/>
      </c>
      <c r="F1646" s="23" t="str">
        <f>IF('AccuValve Takeoff'!F1647="","",'AccuValve Takeoff'!F1647)</f>
        <v/>
      </c>
      <c r="G1646" s="23" t="str">
        <f>IF('AccuValve Takeoff'!R1647="","",'AccuValve Takeoff'!R1647)</f>
        <v/>
      </c>
      <c r="H1646" s="23" t="str">
        <f>IF('AccuValve Takeoff'!G1647="","",'AccuValve Takeoff'!G1647)</f>
        <v/>
      </c>
      <c r="I1646" s="23" t="str">
        <f>IF('AccuValve Takeoff'!H1647="","",'AccuValve Takeoff'!H1647)</f>
        <v/>
      </c>
      <c r="J1646" s="326" t="str">
        <f>IF('AccuValve Takeoff'!I1647="","",IF('AccuValve Takeoff'!I1647="Not Available","",'AccuValve Takeoff'!I1647))</f>
        <v/>
      </c>
      <c r="K1646" s="326" t="str">
        <f>IF('AccuValve Takeoff'!J1647="","",IF('AccuValve Takeoff'!J1647="Not Available","",'AccuValve Takeoff'!J1647))</f>
        <v/>
      </c>
      <c r="L1646" s="326" t="str">
        <f>IF('AccuValve Takeoff'!K1647="","",IF('AccuValve Takeoff'!K1647="Not Available","",'AccuValve Takeoff'!K1647))</f>
        <v/>
      </c>
      <c r="M1646" s="326" t="str">
        <f>IF('AccuValve Takeoff'!L1647="","",IF('AccuValve Takeoff'!L1647="Not Available","",'AccuValve Takeoff'!L1647))</f>
        <v/>
      </c>
      <c r="N1646" s="326" t="str">
        <f>IF('AccuValve Takeoff'!M1647="","",IF('AccuValve Takeoff'!M1647="Not Available","",'AccuValve Takeoff'!M1647))</f>
        <v/>
      </c>
      <c r="O1646" s="23" t="str">
        <f>IF('AccuValve Takeoff'!N1647="","",'AccuValve Takeoff'!N1647)</f>
        <v/>
      </c>
      <c r="P1646" s="23" t="str">
        <f>IF('AccuValve Takeoff'!O1647="","",'AccuValve Takeoff'!O1647)</f>
        <v/>
      </c>
      <c r="Q1646" s="23" t="str">
        <f>IF('AccuValve Takeoff'!P1647="","",'AccuValve Takeoff'!P1647)</f>
        <v/>
      </c>
      <c r="R1646" s="34" t="str">
        <f>IF('AccuValve Takeoff'!Q1647="","",'AccuValve Takeoff'!Q1647)</f>
        <v xml:space="preserve"> </v>
      </c>
      <c r="S1646" s="35" t="str">
        <f>'AccuValve Takeoff'!T1647</f>
        <v/>
      </c>
      <c r="T1646" s="35" t="str">
        <f>'AccuValve Takeoff'!U1647</f>
        <v/>
      </c>
      <c r="U1646" s="325" t="str">
        <f>'AccuValve Takeoff'!BC1647</f>
        <v/>
      </c>
      <c r="V1646" s="38"/>
      <c r="W1646" s="11"/>
      <c r="X1646" s="11"/>
      <c r="Y1646" s="11"/>
    </row>
    <row r="1647" spans="1:25" ht="20.100000000000001" customHeight="1" x14ac:dyDescent="0.2">
      <c r="A1647" s="12">
        <v>1639</v>
      </c>
      <c r="B1647" s="23" t="str">
        <f>IF('AccuValve Takeoff'!B1648="","",'AccuValve Takeoff'!B1648)</f>
        <v/>
      </c>
      <c r="C1647" s="45" t="str">
        <f>IF('AccuValve Takeoff'!C1648="","",'AccuValve Takeoff'!C1648)</f>
        <v/>
      </c>
      <c r="D1647" s="23" t="str">
        <f>IF('AccuValve Takeoff'!D1648="","",'AccuValve Takeoff'!D1648)</f>
        <v/>
      </c>
      <c r="E1647" s="23" t="str">
        <f>IF('AccuValve Takeoff'!S1648="","",'AccuValve Takeoff'!S1648)</f>
        <v/>
      </c>
      <c r="F1647" s="23" t="str">
        <f>IF('AccuValve Takeoff'!F1648="","",'AccuValve Takeoff'!F1648)</f>
        <v/>
      </c>
      <c r="G1647" s="23" t="str">
        <f>IF('AccuValve Takeoff'!R1648="","",'AccuValve Takeoff'!R1648)</f>
        <v/>
      </c>
      <c r="H1647" s="23" t="str">
        <f>IF('AccuValve Takeoff'!G1648="","",'AccuValve Takeoff'!G1648)</f>
        <v/>
      </c>
      <c r="I1647" s="23" t="str">
        <f>IF('AccuValve Takeoff'!H1648="","",'AccuValve Takeoff'!H1648)</f>
        <v/>
      </c>
      <c r="J1647" s="326" t="str">
        <f>IF('AccuValve Takeoff'!I1648="","",IF('AccuValve Takeoff'!I1648="Not Available","",'AccuValve Takeoff'!I1648))</f>
        <v/>
      </c>
      <c r="K1647" s="326" t="str">
        <f>IF('AccuValve Takeoff'!J1648="","",IF('AccuValve Takeoff'!J1648="Not Available","",'AccuValve Takeoff'!J1648))</f>
        <v/>
      </c>
      <c r="L1647" s="326" t="str">
        <f>IF('AccuValve Takeoff'!K1648="","",IF('AccuValve Takeoff'!K1648="Not Available","",'AccuValve Takeoff'!K1648))</f>
        <v/>
      </c>
      <c r="M1647" s="326" t="str">
        <f>IF('AccuValve Takeoff'!L1648="","",IF('AccuValve Takeoff'!L1648="Not Available","",'AccuValve Takeoff'!L1648))</f>
        <v/>
      </c>
      <c r="N1647" s="326" t="str">
        <f>IF('AccuValve Takeoff'!M1648="","",IF('AccuValve Takeoff'!M1648="Not Available","",'AccuValve Takeoff'!M1648))</f>
        <v/>
      </c>
      <c r="O1647" s="23" t="str">
        <f>IF('AccuValve Takeoff'!N1648="","",'AccuValve Takeoff'!N1648)</f>
        <v/>
      </c>
      <c r="P1647" s="23" t="str">
        <f>IF('AccuValve Takeoff'!O1648="","",'AccuValve Takeoff'!O1648)</f>
        <v/>
      </c>
      <c r="Q1647" s="23" t="str">
        <f>IF('AccuValve Takeoff'!P1648="","",'AccuValve Takeoff'!P1648)</f>
        <v/>
      </c>
      <c r="R1647" s="34" t="str">
        <f>IF('AccuValve Takeoff'!Q1648="","",'AccuValve Takeoff'!Q1648)</f>
        <v xml:space="preserve"> </v>
      </c>
      <c r="S1647" s="35" t="str">
        <f>'AccuValve Takeoff'!T1648</f>
        <v/>
      </c>
      <c r="T1647" s="35" t="str">
        <f>'AccuValve Takeoff'!U1648</f>
        <v/>
      </c>
      <c r="U1647" s="325" t="str">
        <f>'AccuValve Takeoff'!BC1648</f>
        <v/>
      </c>
      <c r="V1647" s="38"/>
      <c r="W1647" s="11"/>
      <c r="X1647" s="11"/>
      <c r="Y1647" s="11"/>
    </row>
    <row r="1648" spans="1:25" ht="20.100000000000001" customHeight="1" x14ac:dyDescent="0.2">
      <c r="A1648" s="12">
        <v>1640</v>
      </c>
      <c r="B1648" s="23" t="str">
        <f>IF('AccuValve Takeoff'!B1649="","",'AccuValve Takeoff'!B1649)</f>
        <v/>
      </c>
      <c r="C1648" s="45" t="str">
        <f>IF('AccuValve Takeoff'!C1649="","",'AccuValve Takeoff'!C1649)</f>
        <v/>
      </c>
      <c r="D1648" s="23" t="str">
        <f>IF('AccuValve Takeoff'!D1649="","",'AccuValve Takeoff'!D1649)</f>
        <v/>
      </c>
      <c r="E1648" s="23" t="str">
        <f>IF('AccuValve Takeoff'!S1649="","",'AccuValve Takeoff'!S1649)</f>
        <v/>
      </c>
      <c r="F1648" s="23" t="str">
        <f>IF('AccuValve Takeoff'!F1649="","",'AccuValve Takeoff'!F1649)</f>
        <v/>
      </c>
      <c r="G1648" s="23" t="str">
        <f>IF('AccuValve Takeoff'!R1649="","",'AccuValve Takeoff'!R1649)</f>
        <v/>
      </c>
      <c r="H1648" s="23" t="str">
        <f>IF('AccuValve Takeoff'!G1649="","",'AccuValve Takeoff'!G1649)</f>
        <v/>
      </c>
      <c r="I1648" s="23" t="str">
        <f>IF('AccuValve Takeoff'!H1649="","",'AccuValve Takeoff'!H1649)</f>
        <v/>
      </c>
      <c r="J1648" s="326" t="str">
        <f>IF('AccuValve Takeoff'!I1649="","",IF('AccuValve Takeoff'!I1649="Not Available","",'AccuValve Takeoff'!I1649))</f>
        <v/>
      </c>
      <c r="K1648" s="326" t="str">
        <f>IF('AccuValve Takeoff'!J1649="","",IF('AccuValve Takeoff'!J1649="Not Available","",'AccuValve Takeoff'!J1649))</f>
        <v/>
      </c>
      <c r="L1648" s="326" t="str">
        <f>IF('AccuValve Takeoff'!K1649="","",IF('AccuValve Takeoff'!K1649="Not Available","",'AccuValve Takeoff'!K1649))</f>
        <v/>
      </c>
      <c r="M1648" s="326" t="str">
        <f>IF('AccuValve Takeoff'!L1649="","",IF('AccuValve Takeoff'!L1649="Not Available","",'AccuValve Takeoff'!L1649))</f>
        <v/>
      </c>
      <c r="N1648" s="326" t="str">
        <f>IF('AccuValve Takeoff'!M1649="","",IF('AccuValve Takeoff'!M1649="Not Available","",'AccuValve Takeoff'!M1649))</f>
        <v/>
      </c>
      <c r="O1648" s="23" t="str">
        <f>IF('AccuValve Takeoff'!N1649="","",'AccuValve Takeoff'!N1649)</f>
        <v/>
      </c>
      <c r="P1648" s="23" t="str">
        <f>IF('AccuValve Takeoff'!O1649="","",'AccuValve Takeoff'!O1649)</f>
        <v/>
      </c>
      <c r="Q1648" s="23" t="str">
        <f>IF('AccuValve Takeoff'!P1649="","",'AccuValve Takeoff'!P1649)</f>
        <v/>
      </c>
      <c r="R1648" s="34" t="str">
        <f>IF('AccuValve Takeoff'!Q1649="","",'AccuValve Takeoff'!Q1649)</f>
        <v xml:space="preserve"> </v>
      </c>
      <c r="S1648" s="35" t="str">
        <f>'AccuValve Takeoff'!T1649</f>
        <v/>
      </c>
      <c r="T1648" s="35" t="str">
        <f>'AccuValve Takeoff'!U1649</f>
        <v/>
      </c>
      <c r="U1648" s="325" t="str">
        <f>'AccuValve Takeoff'!BC1649</f>
        <v/>
      </c>
      <c r="V1648" s="38"/>
      <c r="W1648" s="11"/>
      <c r="X1648" s="11"/>
      <c r="Y1648" s="11"/>
    </row>
    <row r="1649" spans="1:25" ht="20.100000000000001" customHeight="1" x14ac:dyDescent="0.2">
      <c r="A1649" s="12">
        <v>1641</v>
      </c>
      <c r="B1649" s="23" t="str">
        <f>IF('AccuValve Takeoff'!B1650="","",'AccuValve Takeoff'!B1650)</f>
        <v/>
      </c>
      <c r="C1649" s="45" t="str">
        <f>IF('AccuValve Takeoff'!C1650="","",'AccuValve Takeoff'!C1650)</f>
        <v/>
      </c>
      <c r="D1649" s="23" t="str">
        <f>IF('AccuValve Takeoff'!D1650="","",'AccuValve Takeoff'!D1650)</f>
        <v/>
      </c>
      <c r="E1649" s="23" t="str">
        <f>IF('AccuValve Takeoff'!S1650="","",'AccuValve Takeoff'!S1650)</f>
        <v/>
      </c>
      <c r="F1649" s="23" t="str">
        <f>IF('AccuValve Takeoff'!F1650="","",'AccuValve Takeoff'!F1650)</f>
        <v/>
      </c>
      <c r="G1649" s="23" t="str">
        <f>IF('AccuValve Takeoff'!R1650="","",'AccuValve Takeoff'!R1650)</f>
        <v/>
      </c>
      <c r="H1649" s="23" t="str">
        <f>IF('AccuValve Takeoff'!G1650="","",'AccuValve Takeoff'!G1650)</f>
        <v/>
      </c>
      <c r="I1649" s="23" t="str">
        <f>IF('AccuValve Takeoff'!H1650="","",'AccuValve Takeoff'!H1650)</f>
        <v/>
      </c>
      <c r="J1649" s="326" t="str">
        <f>IF('AccuValve Takeoff'!I1650="","",IF('AccuValve Takeoff'!I1650="Not Available","",'AccuValve Takeoff'!I1650))</f>
        <v/>
      </c>
      <c r="K1649" s="326" t="str">
        <f>IF('AccuValve Takeoff'!J1650="","",IF('AccuValve Takeoff'!J1650="Not Available","",'AccuValve Takeoff'!J1650))</f>
        <v/>
      </c>
      <c r="L1649" s="326" t="str">
        <f>IF('AccuValve Takeoff'!K1650="","",IF('AccuValve Takeoff'!K1650="Not Available","",'AccuValve Takeoff'!K1650))</f>
        <v/>
      </c>
      <c r="M1649" s="326" t="str">
        <f>IF('AccuValve Takeoff'!L1650="","",IF('AccuValve Takeoff'!L1650="Not Available","",'AccuValve Takeoff'!L1650))</f>
        <v/>
      </c>
      <c r="N1649" s="326" t="str">
        <f>IF('AccuValve Takeoff'!M1650="","",IF('AccuValve Takeoff'!M1650="Not Available","",'AccuValve Takeoff'!M1650))</f>
        <v/>
      </c>
      <c r="O1649" s="23" t="str">
        <f>IF('AccuValve Takeoff'!N1650="","",'AccuValve Takeoff'!N1650)</f>
        <v/>
      </c>
      <c r="P1649" s="23" t="str">
        <f>IF('AccuValve Takeoff'!O1650="","",'AccuValve Takeoff'!O1650)</f>
        <v/>
      </c>
      <c r="Q1649" s="23" t="str">
        <f>IF('AccuValve Takeoff'!P1650="","",'AccuValve Takeoff'!P1650)</f>
        <v/>
      </c>
      <c r="R1649" s="34" t="str">
        <f>IF('AccuValve Takeoff'!Q1650="","",'AccuValve Takeoff'!Q1650)</f>
        <v xml:space="preserve"> </v>
      </c>
      <c r="S1649" s="35" t="str">
        <f>'AccuValve Takeoff'!T1650</f>
        <v/>
      </c>
      <c r="T1649" s="35" t="str">
        <f>'AccuValve Takeoff'!U1650</f>
        <v/>
      </c>
      <c r="U1649" s="325" t="str">
        <f>'AccuValve Takeoff'!BC1650</f>
        <v/>
      </c>
      <c r="V1649" s="38"/>
      <c r="W1649" s="11"/>
      <c r="X1649" s="11"/>
      <c r="Y1649" s="11"/>
    </row>
    <row r="1650" spans="1:25" ht="20.100000000000001" customHeight="1" x14ac:dyDescent="0.2">
      <c r="A1650" s="12">
        <v>1642</v>
      </c>
      <c r="B1650" s="23" t="str">
        <f>IF('AccuValve Takeoff'!B1651="","",'AccuValve Takeoff'!B1651)</f>
        <v/>
      </c>
      <c r="C1650" s="45" t="str">
        <f>IF('AccuValve Takeoff'!C1651="","",'AccuValve Takeoff'!C1651)</f>
        <v/>
      </c>
      <c r="D1650" s="23" t="str">
        <f>IF('AccuValve Takeoff'!D1651="","",'AccuValve Takeoff'!D1651)</f>
        <v/>
      </c>
      <c r="E1650" s="23" t="str">
        <f>IF('AccuValve Takeoff'!S1651="","",'AccuValve Takeoff'!S1651)</f>
        <v/>
      </c>
      <c r="F1650" s="23" t="str">
        <f>IF('AccuValve Takeoff'!F1651="","",'AccuValve Takeoff'!F1651)</f>
        <v/>
      </c>
      <c r="G1650" s="23" t="str">
        <f>IF('AccuValve Takeoff'!R1651="","",'AccuValve Takeoff'!R1651)</f>
        <v/>
      </c>
      <c r="H1650" s="23" t="str">
        <f>IF('AccuValve Takeoff'!G1651="","",'AccuValve Takeoff'!G1651)</f>
        <v/>
      </c>
      <c r="I1650" s="23" t="str">
        <f>IF('AccuValve Takeoff'!H1651="","",'AccuValve Takeoff'!H1651)</f>
        <v/>
      </c>
      <c r="J1650" s="326" t="str">
        <f>IF('AccuValve Takeoff'!I1651="","",IF('AccuValve Takeoff'!I1651="Not Available","",'AccuValve Takeoff'!I1651))</f>
        <v/>
      </c>
      <c r="K1650" s="326" t="str">
        <f>IF('AccuValve Takeoff'!J1651="","",IF('AccuValve Takeoff'!J1651="Not Available","",'AccuValve Takeoff'!J1651))</f>
        <v/>
      </c>
      <c r="L1650" s="326" t="str">
        <f>IF('AccuValve Takeoff'!K1651="","",IF('AccuValve Takeoff'!K1651="Not Available","",'AccuValve Takeoff'!K1651))</f>
        <v/>
      </c>
      <c r="M1650" s="326" t="str">
        <f>IF('AccuValve Takeoff'!L1651="","",IF('AccuValve Takeoff'!L1651="Not Available","",'AccuValve Takeoff'!L1651))</f>
        <v/>
      </c>
      <c r="N1650" s="326" t="str">
        <f>IF('AccuValve Takeoff'!M1651="","",IF('AccuValve Takeoff'!M1651="Not Available","",'AccuValve Takeoff'!M1651))</f>
        <v/>
      </c>
      <c r="O1650" s="23" t="str">
        <f>IF('AccuValve Takeoff'!N1651="","",'AccuValve Takeoff'!N1651)</f>
        <v/>
      </c>
      <c r="P1650" s="23" t="str">
        <f>IF('AccuValve Takeoff'!O1651="","",'AccuValve Takeoff'!O1651)</f>
        <v/>
      </c>
      <c r="Q1650" s="23" t="str">
        <f>IF('AccuValve Takeoff'!P1651="","",'AccuValve Takeoff'!P1651)</f>
        <v/>
      </c>
      <c r="R1650" s="34" t="str">
        <f>IF('AccuValve Takeoff'!Q1651="","",'AccuValve Takeoff'!Q1651)</f>
        <v xml:space="preserve"> </v>
      </c>
      <c r="S1650" s="35" t="str">
        <f>'AccuValve Takeoff'!T1651</f>
        <v/>
      </c>
      <c r="T1650" s="35" t="str">
        <f>'AccuValve Takeoff'!U1651</f>
        <v/>
      </c>
      <c r="U1650" s="325" t="str">
        <f>'AccuValve Takeoff'!BC1651</f>
        <v/>
      </c>
      <c r="V1650" s="38"/>
      <c r="W1650" s="11"/>
      <c r="X1650" s="11"/>
      <c r="Y1650" s="11"/>
    </row>
    <row r="1651" spans="1:25" ht="20.100000000000001" customHeight="1" x14ac:dyDescent="0.2">
      <c r="A1651" s="12">
        <v>1643</v>
      </c>
      <c r="B1651" s="23" t="str">
        <f>IF('AccuValve Takeoff'!B1652="","",'AccuValve Takeoff'!B1652)</f>
        <v/>
      </c>
      <c r="C1651" s="45" t="str">
        <f>IF('AccuValve Takeoff'!C1652="","",'AccuValve Takeoff'!C1652)</f>
        <v/>
      </c>
      <c r="D1651" s="23" t="str">
        <f>IF('AccuValve Takeoff'!D1652="","",'AccuValve Takeoff'!D1652)</f>
        <v/>
      </c>
      <c r="E1651" s="23" t="str">
        <f>IF('AccuValve Takeoff'!S1652="","",'AccuValve Takeoff'!S1652)</f>
        <v/>
      </c>
      <c r="F1651" s="23" t="str">
        <f>IF('AccuValve Takeoff'!F1652="","",'AccuValve Takeoff'!F1652)</f>
        <v/>
      </c>
      <c r="G1651" s="23" t="str">
        <f>IF('AccuValve Takeoff'!R1652="","",'AccuValve Takeoff'!R1652)</f>
        <v/>
      </c>
      <c r="H1651" s="23" t="str">
        <f>IF('AccuValve Takeoff'!G1652="","",'AccuValve Takeoff'!G1652)</f>
        <v/>
      </c>
      <c r="I1651" s="23" t="str">
        <f>IF('AccuValve Takeoff'!H1652="","",'AccuValve Takeoff'!H1652)</f>
        <v/>
      </c>
      <c r="J1651" s="326" t="str">
        <f>IF('AccuValve Takeoff'!I1652="","",IF('AccuValve Takeoff'!I1652="Not Available","",'AccuValve Takeoff'!I1652))</f>
        <v/>
      </c>
      <c r="K1651" s="326" t="str">
        <f>IF('AccuValve Takeoff'!J1652="","",IF('AccuValve Takeoff'!J1652="Not Available","",'AccuValve Takeoff'!J1652))</f>
        <v/>
      </c>
      <c r="L1651" s="326" t="str">
        <f>IF('AccuValve Takeoff'!K1652="","",IF('AccuValve Takeoff'!K1652="Not Available","",'AccuValve Takeoff'!K1652))</f>
        <v/>
      </c>
      <c r="M1651" s="326" t="str">
        <f>IF('AccuValve Takeoff'!L1652="","",IF('AccuValve Takeoff'!L1652="Not Available","",'AccuValve Takeoff'!L1652))</f>
        <v/>
      </c>
      <c r="N1651" s="326" t="str">
        <f>IF('AccuValve Takeoff'!M1652="","",IF('AccuValve Takeoff'!M1652="Not Available","",'AccuValve Takeoff'!M1652))</f>
        <v/>
      </c>
      <c r="O1651" s="23" t="str">
        <f>IF('AccuValve Takeoff'!N1652="","",'AccuValve Takeoff'!N1652)</f>
        <v/>
      </c>
      <c r="P1651" s="23" t="str">
        <f>IF('AccuValve Takeoff'!O1652="","",'AccuValve Takeoff'!O1652)</f>
        <v/>
      </c>
      <c r="Q1651" s="23" t="str">
        <f>IF('AccuValve Takeoff'!P1652="","",'AccuValve Takeoff'!P1652)</f>
        <v/>
      </c>
      <c r="R1651" s="34" t="str">
        <f>IF('AccuValve Takeoff'!Q1652="","",'AccuValve Takeoff'!Q1652)</f>
        <v xml:space="preserve"> </v>
      </c>
      <c r="S1651" s="35" t="str">
        <f>'AccuValve Takeoff'!T1652</f>
        <v/>
      </c>
      <c r="T1651" s="35" t="str">
        <f>'AccuValve Takeoff'!U1652</f>
        <v/>
      </c>
      <c r="U1651" s="325" t="str">
        <f>'AccuValve Takeoff'!BC1652</f>
        <v/>
      </c>
      <c r="V1651" s="38"/>
      <c r="W1651" s="11"/>
      <c r="X1651" s="11"/>
      <c r="Y1651" s="11"/>
    </row>
    <row r="1652" spans="1:25" ht="20.100000000000001" customHeight="1" x14ac:dyDescent="0.2">
      <c r="A1652" s="12">
        <v>1644</v>
      </c>
      <c r="B1652" s="23" t="str">
        <f>IF('AccuValve Takeoff'!B1653="","",'AccuValve Takeoff'!B1653)</f>
        <v/>
      </c>
      <c r="C1652" s="45" t="str">
        <f>IF('AccuValve Takeoff'!C1653="","",'AccuValve Takeoff'!C1653)</f>
        <v/>
      </c>
      <c r="D1652" s="23" t="str">
        <f>IF('AccuValve Takeoff'!D1653="","",'AccuValve Takeoff'!D1653)</f>
        <v/>
      </c>
      <c r="E1652" s="23" t="str">
        <f>IF('AccuValve Takeoff'!S1653="","",'AccuValve Takeoff'!S1653)</f>
        <v/>
      </c>
      <c r="F1652" s="23" t="str">
        <f>IF('AccuValve Takeoff'!F1653="","",'AccuValve Takeoff'!F1653)</f>
        <v/>
      </c>
      <c r="G1652" s="23" t="str">
        <f>IF('AccuValve Takeoff'!R1653="","",'AccuValve Takeoff'!R1653)</f>
        <v/>
      </c>
      <c r="H1652" s="23" t="str">
        <f>IF('AccuValve Takeoff'!G1653="","",'AccuValve Takeoff'!G1653)</f>
        <v/>
      </c>
      <c r="I1652" s="23" t="str">
        <f>IF('AccuValve Takeoff'!H1653="","",'AccuValve Takeoff'!H1653)</f>
        <v/>
      </c>
      <c r="J1652" s="326" t="str">
        <f>IF('AccuValve Takeoff'!I1653="","",IF('AccuValve Takeoff'!I1653="Not Available","",'AccuValve Takeoff'!I1653))</f>
        <v/>
      </c>
      <c r="K1652" s="326" t="str">
        <f>IF('AccuValve Takeoff'!J1653="","",IF('AccuValve Takeoff'!J1653="Not Available","",'AccuValve Takeoff'!J1653))</f>
        <v/>
      </c>
      <c r="L1652" s="326" t="str">
        <f>IF('AccuValve Takeoff'!K1653="","",IF('AccuValve Takeoff'!K1653="Not Available","",'AccuValve Takeoff'!K1653))</f>
        <v/>
      </c>
      <c r="M1652" s="326" t="str">
        <f>IF('AccuValve Takeoff'!L1653="","",IF('AccuValve Takeoff'!L1653="Not Available","",'AccuValve Takeoff'!L1653))</f>
        <v/>
      </c>
      <c r="N1652" s="326" t="str">
        <f>IF('AccuValve Takeoff'!M1653="","",IF('AccuValve Takeoff'!M1653="Not Available","",'AccuValve Takeoff'!M1653))</f>
        <v/>
      </c>
      <c r="O1652" s="23" t="str">
        <f>IF('AccuValve Takeoff'!N1653="","",'AccuValve Takeoff'!N1653)</f>
        <v/>
      </c>
      <c r="P1652" s="23" t="str">
        <f>IF('AccuValve Takeoff'!O1653="","",'AccuValve Takeoff'!O1653)</f>
        <v/>
      </c>
      <c r="Q1652" s="23" t="str">
        <f>IF('AccuValve Takeoff'!P1653="","",'AccuValve Takeoff'!P1653)</f>
        <v/>
      </c>
      <c r="R1652" s="34" t="str">
        <f>IF('AccuValve Takeoff'!Q1653="","",'AccuValve Takeoff'!Q1653)</f>
        <v xml:space="preserve"> </v>
      </c>
      <c r="S1652" s="35" t="str">
        <f>'AccuValve Takeoff'!T1653</f>
        <v/>
      </c>
      <c r="T1652" s="35" t="str">
        <f>'AccuValve Takeoff'!U1653</f>
        <v/>
      </c>
      <c r="U1652" s="325" t="str">
        <f>'AccuValve Takeoff'!BC1653</f>
        <v/>
      </c>
      <c r="V1652" s="38"/>
      <c r="W1652" s="11"/>
      <c r="X1652" s="11"/>
      <c r="Y1652" s="11"/>
    </row>
    <row r="1653" spans="1:25" ht="20.100000000000001" customHeight="1" x14ac:dyDescent="0.2">
      <c r="A1653" s="12">
        <v>1645</v>
      </c>
      <c r="B1653" s="23" t="str">
        <f>IF('AccuValve Takeoff'!B1654="","",'AccuValve Takeoff'!B1654)</f>
        <v/>
      </c>
      <c r="C1653" s="45" t="str">
        <f>IF('AccuValve Takeoff'!C1654="","",'AccuValve Takeoff'!C1654)</f>
        <v/>
      </c>
      <c r="D1653" s="23" t="str">
        <f>IF('AccuValve Takeoff'!D1654="","",'AccuValve Takeoff'!D1654)</f>
        <v/>
      </c>
      <c r="E1653" s="23" t="str">
        <f>IF('AccuValve Takeoff'!S1654="","",'AccuValve Takeoff'!S1654)</f>
        <v/>
      </c>
      <c r="F1653" s="23" t="str">
        <f>IF('AccuValve Takeoff'!F1654="","",'AccuValve Takeoff'!F1654)</f>
        <v/>
      </c>
      <c r="G1653" s="23" t="str">
        <f>IF('AccuValve Takeoff'!R1654="","",'AccuValve Takeoff'!R1654)</f>
        <v/>
      </c>
      <c r="H1653" s="23" t="str">
        <f>IF('AccuValve Takeoff'!G1654="","",'AccuValve Takeoff'!G1654)</f>
        <v/>
      </c>
      <c r="I1653" s="23" t="str">
        <f>IF('AccuValve Takeoff'!H1654="","",'AccuValve Takeoff'!H1654)</f>
        <v/>
      </c>
      <c r="J1653" s="326" t="str">
        <f>IF('AccuValve Takeoff'!I1654="","",IF('AccuValve Takeoff'!I1654="Not Available","",'AccuValve Takeoff'!I1654))</f>
        <v/>
      </c>
      <c r="K1653" s="326" t="str">
        <f>IF('AccuValve Takeoff'!J1654="","",IF('AccuValve Takeoff'!J1654="Not Available","",'AccuValve Takeoff'!J1654))</f>
        <v/>
      </c>
      <c r="L1653" s="326" t="str">
        <f>IF('AccuValve Takeoff'!K1654="","",IF('AccuValve Takeoff'!K1654="Not Available","",'AccuValve Takeoff'!K1654))</f>
        <v/>
      </c>
      <c r="M1653" s="326" t="str">
        <f>IF('AccuValve Takeoff'!L1654="","",IF('AccuValve Takeoff'!L1654="Not Available","",'AccuValve Takeoff'!L1654))</f>
        <v/>
      </c>
      <c r="N1653" s="326" t="str">
        <f>IF('AccuValve Takeoff'!M1654="","",IF('AccuValve Takeoff'!M1654="Not Available","",'AccuValve Takeoff'!M1654))</f>
        <v/>
      </c>
      <c r="O1653" s="23" t="str">
        <f>IF('AccuValve Takeoff'!N1654="","",'AccuValve Takeoff'!N1654)</f>
        <v/>
      </c>
      <c r="P1653" s="23" t="str">
        <f>IF('AccuValve Takeoff'!O1654="","",'AccuValve Takeoff'!O1654)</f>
        <v/>
      </c>
      <c r="Q1653" s="23" t="str">
        <f>IF('AccuValve Takeoff'!P1654="","",'AccuValve Takeoff'!P1654)</f>
        <v/>
      </c>
      <c r="R1653" s="34" t="str">
        <f>IF('AccuValve Takeoff'!Q1654="","",'AccuValve Takeoff'!Q1654)</f>
        <v xml:space="preserve"> </v>
      </c>
      <c r="S1653" s="35" t="str">
        <f>'AccuValve Takeoff'!T1654</f>
        <v/>
      </c>
      <c r="T1653" s="35" t="str">
        <f>'AccuValve Takeoff'!U1654</f>
        <v/>
      </c>
      <c r="U1653" s="325" t="str">
        <f>'AccuValve Takeoff'!BC1654</f>
        <v/>
      </c>
      <c r="V1653" s="38"/>
      <c r="W1653" s="11"/>
      <c r="X1653" s="11"/>
      <c r="Y1653" s="11"/>
    </row>
    <row r="1654" spans="1:25" ht="20.100000000000001" customHeight="1" x14ac:dyDescent="0.2">
      <c r="A1654" s="12">
        <v>1646</v>
      </c>
      <c r="B1654" s="23" t="str">
        <f>IF('AccuValve Takeoff'!B1655="","",'AccuValve Takeoff'!B1655)</f>
        <v/>
      </c>
      <c r="C1654" s="45" t="str">
        <f>IF('AccuValve Takeoff'!C1655="","",'AccuValve Takeoff'!C1655)</f>
        <v/>
      </c>
      <c r="D1654" s="23" t="str">
        <f>IF('AccuValve Takeoff'!D1655="","",'AccuValve Takeoff'!D1655)</f>
        <v/>
      </c>
      <c r="E1654" s="23" t="str">
        <f>IF('AccuValve Takeoff'!S1655="","",'AccuValve Takeoff'!S1655)</f>
        <v/>
      </c>
      <c r="F1654" s="23" t="str">
        <f>IF('AccuValve Takeoff'!F1655="","",'AccuValve Takeoff'!F1655)</f>
        <v/>
      </c>
      <c r="G1654" s="23" t="str">
        <f>IF('AccuValve Takeoff'!R1655="","",'AccuValve Takeoff'!R1655)</f>
        <v/>
      </c>
      <c r="H1654" s="23" t="str">
        <f>IF('AccuValve Takeoff'!G1655="","",'AccuValve Takeoff'!G1655)</f>
        <v/>
      </c>
      <c r="I1654" s="23" t="str">
        <f>IF('AccuValve Takeoff'!H1655="","",'AccuValve Takeoff'!H1655)</f>
        <v/>
      </c>
      <c r="J1654" s="326" t="str">
        <f>IF('AccuValve Takeoff'!I1655="","",IF('AccuValve Takeoff'!I1655="Not Available","",'AccuValve Takeoff'!I1655))</f>
        <v/>
      </c>
      <c r="K1654" s="326" t="str">
        <f>IF('AccuValve Takeoff'!J1655="","",IF('AccuValve Takeoff'!J1655="Not Available","",'AccuValve Takeoff'!J1655))</f>
        <v/>
      </c>
      <c r="L1654" s="326" t="str">
        <f>IF('AccuValve Takeoff'!K1655="","",IF('AccuValve Takeoff'!K1655="Not Available","",'AccuValve Takeoff'!K1655))</f>
        <v/>
      </c>
      <c r="M1654" s="326" t="str">
        <f>IF('AccuValve Takeoff'!L1655="","",IF('AccuValve Takeoff'!L1655="Not Available","",'AccuValve Takeoff'!L1655))</f>
        <v/>
      </c>
      <c r="N1654" s="326" t="str">
        <f>IF('AccuValve Takeoff'!M1655="","",IF('AccuValve Takeoff'!M1655="Not Available","",'AccuValve Takeoff'!M1655))</f>
        <v/>
      </c>
      <c r="O1654" s="23" t="str">
        <f>IF('AccuValve Takeoff'!N1655="","",'AccuValve Takeoff'!N1655)</f>
        <v/>
      </c>
      <c r="P1654" s="23" t="str">
        <f>IF('AccuValve Takeoff'!O1655="","",'AccuValve Takeoff'!O1655)</f>
        <v/>
      </c>
      <c r="Q1654" s="23" t="str">
        <f>IF('AccuValve Takeoff'!P1655="","",'AccuValve Takeoff'!P1655)</f>
        <v/>
      </c>
      <c r="R1654" s="34" t="str">
        <f>IF('AccuValve Takeoff'!Q1655="","",'AccuValve Takeoff'!Q1655)</f>
        <v xml:space="preserve"> </v>
      </c>
      <c r="S1654" s="35" t="str">
        <f>'AccuValve Takeoff'!T1655</f>
        <v/>
      </c>
      <c r="T1654" s="35" t="str">
        <f>'AccuValve Takeoff'!U1655</f>
        <v/>
      </c>
      <c r="U1654" s="325" t="str">
        <f>'AccuValve Takeoff'!BC1655</f>
        <v/>
      </c>
      <c r="V1654" s="38"/>
      <c r="W1654" s="11"/>
      <c r="X1654" s="11"/>
      <c r="Y1654" s="11"/>
    </row>
    <row r="1655" spans="1:25" ht="20.100000000000001" customHeight="1" x14ac:dyDescent="0.2">
      <c r="A1655" s="12">
        <v>1647</v>
      </c>
      <c r="B1655" s="23" t="str">
        <f>IF('AccuValve Takeoff'!B1656="","",'AccuValve Takeoff'!B1656)</f>
        <v/>
      </c>
      <c r="C1655" s="45" t="str">
        <f>IF('AccuValve Takeoff'!C1656="","",'AccuValve Takeoff'!C1656)</f>
        <v/>
      </c>
      <c r="D1655" s="23" t="str">
        <f>IF('AccuValve Takeoff'!D1656="","",'AccuValve Takeoff'!D1656)</f>
        <v/>
      </c>
      <c r="E1655" s="23" t="str">
        <f>IF('AccuValve Takeoff'!S1656="","",'AccuValve Takeoff'!S1656)</f>
        <v/>
      </c>
      <c r="F1655" s="23" t="str">
        <f>IF('AccuValve Takeoff'!F1656="","",'AccuValve Takeoff'!F1656)</f>
        <v/>
      </c>
      <c r="G1655" s="23" t="str">
        <f>IF('AccuValve Takeoff'!R1656="","",'AccuValve Takeoff'!R1656)</f>
        <v/>
      </c>
      <c r="H1655" s="23" t="str">
        <f>IF('AccuValve Takeoff'!G1656="","",'AccuValve Takeoff'!G1656)</f>
        <v/>
      </c>
      <c r="I1655" s="23" t="str">
        <f>IF('AccuValve Takeoff'!H1656="","",'AccuValve Takeoff'!H1656)</f>
        <v/>
      </c>
      <c r="J1655" s="326" t="str">
        <f>IF('AccuValve Takeoff'!I1656="","",IF('AccuValve Takeoff'!I1656="Not Available","",'AccuValve Takeoff'!I1656))</f>
        <v/>
      </c>
      <c r="K1655" s="326" t="str">
        <f>IF('AccuValve Takeoff'!J1656="","",IF('AccuValve Takeoff'!J1656="Not Available","",'AccuValve Takeoff'!J1656))</f>
        <v/>
      </c>
      <c r="L1655" s="326" t="str">
        <f>IF('AccuValve Takeoff'!K1656="","",IF('AccuValve Takeoff'!K1656="Not Available","",'AccuValve Takeoff'!K1656))</f>
        <v/>
      </c>
      <c r="M1655" s="326" t="str">
        <f>IF('AccuValve Takeoff'!L1656="","",IF('AccuValve Takeoff'!L1656="Not Available","",'AccuValve Takeoff'!L1656))</f>
        <v/>
      </c>
      <c r="N1655" s="326" t="str">
        <f>IF('AccuValve Takeoff'!M1656="","",IF('AccuValve Takeoff'!M1656="Not Available","",'AccuValve Takeoff'!M1656))</f>
        <v/>
      </c>
      <c r="O1655" s="23" t="str">
        <f>IF('AccuValve Takeoff'!N1656="","",'AccuValve Takeoff'!N1656)</f>
        <v/>
      </c>
      <c r="P1655" s="23" t="str">
        <f>IF('AccuValve Takeoff'!O1656="","",'AccuValve Takeoff'!O1656)</f>
        <v/>
      </c>
      <c r="Q1655" s="23" t="str">
        <f>IF('AccuValve Takeoff'!P1656="","",'AccuValve Takeoff'!P1656)</f>
        <v/>
      </c>
      <c r="R1655" s="34" t="str">
        <f>IF('AccuValve Takeoff'!Q1656="","",'AccuValve Takeoff'!Q1656)</f>
        <v xml:space="preserve"> </v>
      </c>
      <c r="S1655" s="35" t="str">
        <f>'AccuValve Takeoff'!T1656</f>
        <v/>
      </c>
      <c r="T1655" s="35" t="str">
        <f>'AccuValve Takeoff'!U1656</f>
        <v/>
      </c>
      <c r="U1655" s="325" t="str">
        <f>'AccuValve Takeoff'!BC1656</f>
        <v/>
      </c>
      <c r="V1655" s="38"/>
      <c r="W1655" s="11"/>
      <c r="X1655" s="11"/>
      <c r="Y1655" s="11"/>
    </row>
    <row r="1656" spans="1:25" ht="20.100000000000001" customHeight="1" x14ac:dyDescent="0.2">
      <c r="A1656" s="12">
        <v>1648</v>
      </c>
      <c r="B1656" s="23" t="str">
        <f>IF('AccuValve Takeoff'!B1657="","",'AccuValve Takeoff'!B1657)</f>
        <v/>
      </c>
      <c r="C1656" s="45" t="str">
        <f>IF('AccuValve Takeoff'!C1657="","",'AccuValve Takeoff'!C1657)</f>
        <v/>
      </c>
      <c r="D1656" s="23" t="str">
        <f>IF('AccuValve Takeoff'!D1657="","",'AccuValve Takeoff'!D1657)</f>
        <v/>
      </c>
      <c r="E1656" s="23" t="str">
        <f>IF('AccuValve Takeoff'!S1657="","",'AccuValve Takeoff'!S1657)</f>
        <v/>
      </c>
      <c r="F1656" s="23" t="str">
        <f>IF('AccuValve Takeoff'!F1657="","",'AccuValve Takeoff'!F1657)</f>
        <v/>
      </c>
      <c r="G1656" s="23" t="str">
        <f>IF('AccuValve Takeoff'!R1657="","",'AccuValve Takeoff'!R1657)</f>
        <v/>
      </c>
      <c r="H1656" s="23" t="str">
        <f>IF('AccuValve Takeoff'!G1657="","",'AccuValve Takeoff'!G1657)</f>
        <v/>
      </c>
      <c r="I1656" s="23" t="str">
        <f>IF('AccuValve Takeoff'!H1657="","",'AccuValve Takeoff'!H1657)</f>
        <v/>
      </c>
      <c r="J1656" s="326" t="str">
        <f>IF('AccuValve Takeoff'!I1657="","",IF('AccuValve Takeoff'!I1657="Not Available","",'AccuValve Takeoff'!I1657))</f>
        <v/>
      </c>
      <c r="K1656" s="326" t="str">
        <f>IF('AccuValve Takeoff'!J1657="","",IF('AccuValve Takeoff'!J1657="Not Available","",'AccuValve Takeoff'!J1657))</f>
        <v/>
      </c>
      <c r="L1656" s="326" t="str">
        <f>IF('AccuValve Takeoff'!K1657="","",IF('AccuValve Takeoff'!K1657="Not Available","",'AccuValve Takeoff'!K1657))</f>
        <v/>
      </c>
      <c r="M1656" s="326" t="str">
        <f>IF('AccuValve Takeoff'!L1657="","",IF('AccuValve Takeoff'!L1657="Not Available","",'AccuValve Takeoff'!L1657))</f>
        <v/>
      </c>
      <c r="N1656" s="326" t="str">
        <f>IF('AccuValve Takeoff'!M1657="","",IF('AccuValve Takeoff'!M1657="Not Available","",'AccuValve Takeoff'!M1657))</f>
        <v/>
      </c>
      <c r="O1656" s="23" t="str">
        <f>IF('AccuValve Takeoff'!N1657="","",'AccuValve Takeoff'!N1657)</f>
        <v/>
      </c>
      <c r="P1656" s="23" t="str">
        <f>IF('AccuValve Takeoff'!O1657="","",'AccuValve Takeoff'!O1657)</f>
        <v/>
      </c>
      <c r="Q1656" s="23" t="str">
        <f>IF('AccuValve Takeoff'!P1657="","",'AccuValve Takeoff'!P1657)</f>
        <v/>
      </c>
      <c r="R1656" s="34" t="str">
        <f>IF('AccuValve Takeoff'!Q1657="","",'AccuValve Takeoff'!Q1657)</f>
        <v xml:space="preserve"> </v>
      </c>
      <c r="S1656" s="35" t="str">
        <f>'AccuValve Takeoff'!T1657</f>
        <v/>
      </c>
      <c r="T1656" s="35" t="str">
        <f>'AccuValve Takeoff'!U1657</f>
        <v/>
      </c>
      <c r="U1656" s="325" t="str">
        <f>'AccuValve Takeoff'!BC1657</f>
        <v/>
      </c>
      <c r="V1656" s="38"/>
      <c r="W1656" s="11"/>
      <c r="X1656" s="11"/>
      <c r="Y1656" s="11"/>
    </row>
    <row r="1657" spans="1:25" ht="20.100000000000001" customHeight="1" x14ac:dyDescent="0.2">
      <c r="A1657" s="12">
        <v>1649</v>
      </c>
      <c r="B1657" s="23" t="str">
        <f>IF('AccuValve Takeoff'!B1658="","",'AccuValve Takeoff'!B1658)</f>
        <v/>
      </c>
      <c r="C1657" s="45" t="str">
        <f>IF('AccuValve Takeoff'!C1658="","",'AccuValve Takeoff'!C1658)</f>
        <v/>
      </c>
      <c r="D1657" s="23" t="str">
        <f>IF('AccuValve Takeoff'!D1658="","",'AccuValve Takeoff'!D1658)</f>
        <v/>
      </c>
      <c r="E1657" s="23" t="str">
        <f>IF('AccuValve Takeoff'!S1658="","",'AccuValve Takeoff'!S1658)</f>
        <v/>
      </c>
      <c r="F1657" s="23" t="str">
        <f>IF('AccuValve Takeoff'!F1658="","",'AccuValve Takeoff'!F1658)</f>
        <v/>
      </c>
      <c r="G1657" s="23" t="str">
        <f>IF('AccuValve Takeoff'!R1658="","",'AccuValve Takeoff'!R1658)</f>
        <v/>
      </c>
      <c r="H1657" s="23" t="str">
        <f>IF('AccuValve Takeoff'!G1658="","",'AccuValve Takeoff'!G1658)</f>
        <v/>
      </c>
      <c r="I1657" s="23" t="str">
        <f>IF('AccuValve Takeoff'!H1658="","",'AccuValve Takeoff'!H1658)</f>
        <v/>
      </c>
      <c r="J1657" s="326" t="str">
        <f>IF('AccuValve Takeoff'!I1658="","",IF('AccuValve Takeoff'!I1658="Not Available","",'AccuValve Takeoff'!I1658))</f>
        <v/>
      </c>
      <c r="K1657" s="326" t="str">
        <f>IF('AccuValve Takeoff'!J1658="","",IF('AccuValve Takeoff'!J1658="Not Available","",'AccuValve Takeoff'!J1658))</f>
        <v/>
      </c>
      <c r="L1657" s="326" t="str">
        <f>IF('AccuValve Takeoff'!K1658="","",IF('AccuValve Takeoff'!K1658="Not Available","",'AccuValve Takeoff'!K1658))</f>
        <v/>
      </c>
      <c r="M1657" s="326" t="str">
        <f>IF('AccuValve Takeoff'!L1658="","",IF('AccuValve Takeoff'!L1658="Not Available","",'AccuValve Takeoff'!L1658))</f>
        <v/>
      </c>
      <c r="N1657" s="326" t="str">
        <f>IF('AccuValve Takeoff'!M1658="","",IF('AccuValve Takeoff'!M1658="Not Available","",'AccuValve Takeoff'!M1658))</f>
        <v/>
      </c>
      <c r="O1657" s="23" t="str">
        <f>IF('AccuValve Takeoff'!N1658="","",'AccuValve Takeoff'!N1658)</f>
        <v/>
      </c>
      <c r="P1657" s="23" t="str">
        <f>IF('AccuValve Takeoff'!O1658="","",'AccuValve Takeoff'!O1658)</f>
        <v/>
      </c>
      <c r="Q1657" s="23" t="str">
        <f>IF('AccuValve Takeoff'!P1658="","",'AccuValve Takeoff'!P1658)</f>
        <v/>
      </c>
      <c r="R1657" s="34" t="str">
        <f>IF('AccuValve Takeoff'!Q1658="","",'AccuValve Takeoff'!Q1658)</f>
        <v xml:space="preserve"> </v>
      </c>
      <c r="S1657" s="35" t="str">
        <f>'AccuValve Takeoff'!T1658</f>
        <v/>
      </c>
      <c r="T1657" s="35" t="str">
        <f>'AccuValve Takeoff'!U1658</f>
        <v/>
      </c>
      <c r="U1657" s="325" t="str">
        <f>'AccuValve Takeoff'!BC1658</f>
        <v/>
      </c>
      <c r="V1657" s="38"/>
      <c r="W1657" s="11"/>
      <c r="X1657" s="11"/>
      <c r="Y1657" s="11"/>
    </row>
    <row r="1658" spans="1:25" ht="20.100000000000001" customHeight="1" x14ac:dyDescent="0.2">
      <c r="A1658" s="12">
        <v>1650</v>
      </c>
      <c r="B1658" s="23" t="str">
        <f>IF('AccuValve Takeoff'!B1659="","",'AccuValve Takeoff'!B1659)</f>
        <v/>
      </c>
      <c r="C1658" s="45" t="str">
        <f>IF('AccuValve Takeoff'!C1659="","",'AccuValve Takeoff'!C1659)</f>
        <v/>
      </c>
      <c r="D1658" s="23" t="str">
        <f>IF('AccuValve Takeoff'!D1659="","",'AccuValve Takeoff'!D1659)</f>
        <v/>
      </c>
      <c r="E1658" s="23" t="str">
        <f>IF('AccuValve Takeoff'!S1659="","",'AccuValve Takeoff'!S1659)</f>
        <v/>
      </c>
      <c r="F1658" s="23" t="str">
        <f>IF('AccuValve Takeoff'!F1659="","",'AccuValve Takeoff'!F1659)</f>
        <v/>
      </c>
      <c r="G1658" s="23" t="str">
        <f>IF('AccuValve Takeoff'!R1659="","",'AccuValve Takeoff'!R1659)</f>
        <v/>
      </c>
      <c r="H1658" s="23" t="str">
        <f>IF('AccuValve Takeoff'!G1659="","",'AccuValve Takeoff'!G1659)</f>
        <v/>
      </c>
      <c r="I1658" s="23" t="str">
        <f>IF('AccuValve Takeoff'!H1659="","",'AccuValve Takeoff'!H1659)</f>
        <v/>
      </c>
      <c r="J1658" s="326" t="str">
        <f>IF('AccuValve Takeoff'!I1659="","",IF('AccuValve Takeoff'!I1659="Not Available","",'AccuValve Takeoff'!I1659))</f>
        <v/>
      </c>
      <c r="K1658" s="326" t="str">
        <f>IF('AccuValve Takeoff'!J1659="","",IF('AccuValve Takeoff'!J1659="Not Available","",'AccuValve Takeoff'!J1659))</f>
        <v/>
      </c>
      <c r="L1658" s="326" t="str">
        <f>IF('AccuValve Takeoff'!K1659="","",IF('AccuValve Takeoff'!K1659="Not Available","",'AccuValve Takeoff'!K1659))</f>
        <v/>
      </c>
      <c r="M1658" s="326" t="str">
        <f>IF('AccuValve Takeoff'!L1659="","",IF('AccuValve Takeoff'!L1659="Not Available","",'AccuValve Takeoff'!L1659))</f>
        <v/>
      </c>
      <c r="N1658" s="326" t="str">
        <f>IF('AccuValve Takeoff'!M1659="","",IF('AccuValve Takeoff'!M1659="Not Available","",'AccuValve Takeoff'!M1659))</f>
        <v/>
      </c>
      <c r="O1658" s="23" t="str">
        <f>IF('AccuValve Takeoff'!N1659="","",'AccuValve Takeoff'!N1659)</f>
        <v/>
      </c>
      <c r="P1658" s="23" t="str">
        <f>IF('AccuValve Takeoff'!O1659="","",'AccuValve Takeoff'!O1659)</f>
        <v/>
      </c>
      <c r="Q1658" s="23" t="str">
        <f>IF('AccuValve Takeoff'!P1659="","",'AccuValve Takeoff'!P1659)</f>
        <v/>
      </c>
      <c r="R1658" s="34" t="str">
        <f>IF('AccuValve Takeoff'!Q1659="","",'AccuValve Takeoff'!Q1659)</f>
        <v xml:space="preserve"> </v>
      </c>
      <c r="S1658" s="35" t="str">
        <f>'AccuValve Takeoff'!T1659</f>
        <v/>
      </c>
      <c r="T1658" s="35" t="str">
        <f>'AccuValve Takeoff'!U1659</f>
        <v/>
      </c>
      <c r="U1658" s="325" t="str">
        <f>'AccuValve Takeoff'!BC1659</f>
        <v/>
      </c>
      <c r="V1658" s="38"/>
      <c r="W1658" s="11"/>
      <c r="X1658" s="11"/>
      <c r="Y1658" s="11"/>
    </row>
    <row r="1659" spans="1:25" ht="20.100000000000001" customHeight="1" x14ac:dyDescent="0.2">
      <c r="A1659" s="12">
        <v>1651</v>
      </c>
      <c r="B1659" s="23" t="str">
        <f>IF('AccuValve Takeoff'!B1660="","",'AccuValve Takeoff'!B1660)</f>
        <v/>
      </c>
      <c r="C1659" s="45" t="str">
        <f>IF('AccuValve Takeoff'!C1660="","",'AccuValve Takeoff'!C1660)</f>
        <v/>
      </c>
      <c r="D1659" s="23" t="str">
        <f>IF('AccuValve Takeoff'!D1660="","",'AccuValve Takeoff'!D1660)</f>
        <v/>
      </c>
      <c r="E1659" s="23" t="str">
        <f>IF('AccuValve Takeoff'!S1660="","",'AccuValve Takeoff'!S1660)</f>
        <v/>
      </c>
      <c r="F1659" s="23" t="str">
        <f>IF('AccuValve Takeoff'!F1660="","",'AccuValve Takeoff'!F1660)</f>
        <v/>
      </c>
      <c r="G1659" s="23" t="str">
        <f>IF('AccuValve Takeoff'!R1660="","",'AccuValve Takeoff'!R1660)</f>
        <v/>
      </c>
      <c r="H1659" s="23" t="str">
        <f>IF('AccuValve Takeoff'!G1660="","",'AccuValve Takeoff'!G1660)</f>
        <v/>
      </c>
      <c r="I1659" s="23" t="str">
        <f>IF('AccuValve Takeoff'!H1660="","",'AccuValve Takeoff'!H1660)</f>
        <v/>
      </c>
      <c r="J1659" s="326" t="str">
        <f>IF('AccuValve Takeoff'!I1660="","",IF('AccuValve Takeoff'!I1660="Not Available","",'AccuValve Takeoff'!I1660))</f>
        <v/>
      </c>
      <c r="K1659" s="326" t="str">
        <f>IF('AccuValve Takeoff'!J1660="","",IF('AccuValve Takeoff'!J1660="Not Available","",'AccuValve Takeoff'!J1660))</f>
        <v/>
      </c>
      <c r="L1659" s="326" t="str">
        <f>IF('AccuValve Takeoff'!K1660="","",IF('AccuValve Takeoff'!K1660="Not Available","",'AccuValve Takeoff'!K1660))</f>
        <v/>
      </c>
      <c r="M1659" s="326" t="str">
        <f>IF('AccuValve Takeoff'!L1660="","",IF('AccuValve Takeoff'!L1660="Not Available","",'AccuValve Takeoff'!L1660))</f>
        <v/>
      </c>
      <c r="N1659" s="326" t="str">
        <f>IF('AccuValve Takeoff'!M1660="","",IF('AccuValve Takeoff'!M1660="Not Available","",'AccuValve Takeoff'!M1660))</f>
        <v/>
      </c>
      <c r="O1659" s="23" t="str">
        <f>IF('AccuValve Takeoff'!N1660="","",'AccuValve Takeoff'!N1660)</f>
        <v/>
      </c>
      <c r="P1659" s="23" t="str">
        <f>IF('AccuValve Takeoff'!O1660="","",'AccuValve Takeoff'!O1660)</f>
        <v/>
      </c>
      <c r="Q1659" s="23" t="str">
        <f>IF('AccuValve Takeoff'!P1660="","",'AccuValve Takeoff'!P1660)</f>
        <v/>
      </c>
      <c r="R1659" s="34" t="str">
        <f>IF('AccuValve Takeoff'!Q1660="","",'AccuValve Takeoff'!Q1660)</f>
        <v xml:space="preserve"> </v>
      </c>
      <c r="S1659" s="35" t="str">
        <f>'AccuValve Takeoff'!T1660</f>
        <v/>
      </c>
      <c r="T1659" s="35" t="str">
        <f>'AccuValve Takeoff'!U1660</f>
        <v/>
      </c>
      <c r="U1659" s="325" t="str">
        <f>'AccuValve Takeoff'!BC1660</f>
        <v/>
      </c>
      <c r="V1659" s="38"/>
      <c r="W1659" s="11"/>
      <c r="X1659" s="11"/>
      <c r="Y1659" s="11"/>
    </row>
    <row r="1660" spans="1:25" ht="20.100000000000001" customHeight="1" x14ac:dyDescent="0.2">
      <c r="A1660" s="12">
        <v>1652</v>
      </c>
      <c r="B1660" s="23" t="str">
        <f>IF('AccuValve Takeoff'!B1661="","",'AccuValve Takeoff'!B1661)</f>
        <v/>
      </c>
      <c r="C1660" s="45" t="str">
        <f>IF('AccuValve Takeoff'!C1661="","",'AccuValve Takeoff'!C1661)</f>
        <v/>
      </c>
      <c r="D1660" s="23" t="str">
        <f>IF('AccuValve Takeoff'!D1661="","",'AccuValve Takeoff'!D1661)</f>
        <v/>
      </c>
      <c r="E1660" s="23" t="str">
        <f>IF('AccuValve Takeoff'!S1661="","",'AccuValve Takeoff'!S1661)</f>
        <v/>
      </c>
      <c r="F1660" s="23" t="str">
        <f>IF('AccuValve Takeoff'!F1661="","",'AccuValve Takeoff'!F1661)</f>
        <v/>
      </c>
      <c r="G1660" s="23" t="str">
        <f>IF('AccuValve Takeoff'!R1661="","",'AccuValve Takeoff'!R1661)</f>
        <v/>
      </c>
      <c r="H1660" s="23" t="str">
        <f>IF('AccuValve Takeoff'!G1661="","",'AccuValve Takeoff'!G1661)</f>
        <v/>
      </c>
      <c r="I1660" s="23" t="str">
        <f>IF('AccuValve Takeoff'!H1661="","",'AccuValve Takeoff'!H1661)</f>
        <v/>
      </c>
      <c r="J1660" s="326" t="str">
        <f>IF('AccuValve Takeoff'!I1661="","",IF('AccuValve Takeoff'!I1661="Not Available","",'AccuValve Takeoff'!I1661))</f>
        <v/>
      </c>
      <c r="K1660" s="326" t="str">
        <f>IF('AccuValve Takeoff'!J1661="","",IF('AccuValve Takeoff'!J1661="Not Available","",'AccuValve Takeoff'!J1661))</f>
        <v/>
      </c>
      <c r="L1660" s="326" t="str">
        <f>IF('AccuValve Takeoff'!K1661="","",IF('AccuValve Takeoff'!K1661="Not Available","",'AccuValve Takeoff'!K1661))</f>
        <v/>
      </c>
      <c r="M1660" s="326" t="str">
        <f>IF('AccuValve Takeoff'!L1661="","",IF('AccuValve Takeoff'!L1661="Not Available","",'AccuValve Takeoff'!L1661))</f>
        <v/>
      </c>
      <c r="N1660" s="326" t="str">
        <f>IF('AccuValve Takeoff'!M1661="","",IF('AccuValve Takeoff'!M1661="Not Available","",'AccuValve Takeoff'!M1661))</f>
        <v/>
      </c>
      <c r="O1660" s="23" t="str">
        <f>IF('AccuValve Takeoff'!N1661="","",'AccuValve Takeoff'!N1661)</f>
        <v/>
      </c>
      <c r="P1660" s="23" t="str">
        <f>IF('AccuValve Takeoff'!O1661="","",'AccuValve Takeoff'!O1661)</f>
        <v/>
      </c>
      <c r="Q1660" s="23" t="str">
        <f>IF('AccuValve Takeoff'!P1661="","",'AccuValve Takeoff'!P1661)</f>
        <v/>
      </c>
      <c r="R1660" s="34" t="str">
        <f>IF('AccuValve Takeoff'!Q1661="","",'AccuValve Takeoff'!Q1661)</f>
        <v xml:space="preserve"> </v>
      </c>
      <c r="S1660" s="35" t="str">
        <f>'AccuValve Takeoff'!T1661</f>
        <v/>
      </c>
      <c r="T1660" s="35" t="str">
        <f>'AccuValve Takeoff'!U1661</f>
        <v/>
      </c>
      <c r="U1660" s="325" t="str">
        <f>'AccuValve Takeoff'!BC1661</f>
        <v/>
      </c>
      <c r="V1660" s="38"/>
      <c r="W1660" s="11"/>
      <c r="X1660" s="11"/>
      <c r="Y1660" s="11"/>
    </row>
    <row r="1661" spans="1:25" ht="20.100000000000001" customHeight="1" x14ac:dyDescent="0.2">
      <c r="A1661" s="12">
        <v>1653</v>
      </c>
      <c r="B1661" s="23" t="str">
        <f>IF('AccuValve Takeoff'!B1662="","",'AccuValve Takeoff'!B1662)</f>
        <v/>
      </c>
      <c r="C1661" s="45" t="str">
        <f>IF('AccuValve Takeoff'!C1662="","",'AccuValve Takeoff'!C1662)</f>
        <v/>
      </c>
      <c r="D1661" s="23" t="str">
        <f>IF('AccuValve Takeoff'!D1662="","",'AccuValve Takeoff'!D1662)</f>
        <v/>
      </c>
      <c r="E1661" s="23" t="str">
        <f>IF('AccuValve Takeoff'!S1662="","",'AccuValve Takeoff'!S1662)</f>
        <v/>
      </c>
      <c r="F1661" s="23" t="str">
        <f>IF('AccuValve Takeoff'!F1662="","",'AccuValve Takeoff'!F1662)</f>
        <v/>
      </c>
      <c r="G1661" s="23" t="str">
        <f>IF('AccuValve Takeoff'!R1662="","",'AccuValve Takeoff'!R1662)</f>
        <v/>
      </c>
      <c r="H1661" s="23" t="str">
        <f>IF('AccuValve Takeoff'!G1662="","",'AccuValve Takeoff'!G1662)</f>
        <v/>
      </c>
      <c r="I1661" s="23" t="str">
        <f>IF('AccuValve Takeoff'!H1662="","",'AccuValve Takeoff'!H1662)</f>
        <v/>
      </c>
      <c r="J1661" s="326" t="str">
        <f>IF('AccuValve Takeoff'!I1662="","",IF('AccuValve Takeoff'!I1662="Not Available","",'AccuValve Takeoff'!I1662))</f>
        <v/>
      </c>
      <c r="K1661" s="326" t="str">
        <f>IF('AccuValve Takeoff'!J1662="","",IF('AccuValve Takeoff'!J1662="Not Available","",'AccuValve Takeoff'!J1662))</f>
        <v/>
      </c>
      <c r="L1661" s="326" t="str">
        <f>IF('AccuValve Takeoff'!K1662="","",IF('AccuValve Takeoff'!K1662="Not Available","",'AccuValve Takeoff'!K1662))</f>
        <v/>
      </c>
      <c r="M1661" s="326" t="str">
        <f>IF('AccuValve Takeoff'!L1662="","",IF('AccuValve Takeoff'!L1662="Not Available","",'AccuValve Takeoff'!L1662))</f>
        <v/>
      </c>
      <c r="N1661" s="326" t="str">
        <f>IF('AccuValve Takeoff'!M1662="","",IF('AccuValve Takeoff'!M1662="Not Available","",'AccuValve Takeoff'!M1662))</f>
        <v/>
      </c>
      <c r="O1661" s="23" t="str">
        <f>IF('AccuValve Takeoff'!N1662="","",'AccuValve Takeoff'!N1662)</f>
        <v/>
      </c>
      <c r="P1661" s="23" t="str">
        <f>IF('AccuValve Takeoff'!O1662="","",'AccuValve Takeoff'!O1662)</f>
        <v/>
      </c>
      <c r="Q1661" s="23" t="str">
        <f>IF('AccuValve Takeoff'!P1662="","",'AccuValve Takeoff'!P1662)</f>
        <v/>
      </c>
      <c r="R1661" s="34" t="str">
        <f>IF('AccuValve Takeoff'!Q1662="","",'AccuValve Takeoff'!Q1662)</f>
        <v xml:space="preserve"> </v>
      </c>
      <c r="S1661" s="35" t="str">
        <f>'AccuValve Takeoff'!T1662</f>
        <v/>
      </c>
      <c r="T1661" s="35" t="str">
        <f>'AccuValve Takeoff'!U1662</f>
        <v/>
      </c>
      <c r="U1661" s="325" t="str">
        <f>'AccuValve Takeoff'!BC1662</f>
        <v/>
      </c>
      <c r="V1661" s="38"/>
      <c r="W1661" s="11"/>
      <c r="X1661" s="11"/>
      <c r="Y1661" s="11"/>
    </row>
    <row r="1662" spans="1:25" ht="20.100000000000001" customHeight="1" x14ac:dyDescent="0.2">
      <c r="A1662" s="12">
        <v>1654</v>
      </c>
      <c r="B1662" s="23" t="str">
        <f>IF('AccuValve Takeoff'!B1663="","",'AccuValve Takeoff'!B1663)</f>
        <v/>
      </c>
      <c r="C1662" s="45" t="str">
        <f>IF('AccuValve Takeoff'!C1663="","",'AccuValve Takeoff'!C1663)</f>
        <v/>
      </c>
      <c r="D1662" s="23" t="str">
        <f>IF('AccuValve Takeoff'!D1663="","",'AccuValve Takeoff'!D1663)</f>
        <v/>
      </c>
      <c r="E1662" s="23" t="str">
        <f>IF('AccuValve Takeoff'!S1663="","",'AccuValve Takeoff'!S1663)</f>
        <v/>
      </c>
      <c r="F1662" s="23" t="str">
        <f>IF('AccuValve Takeoff'!F1663="","",'AccuValve Takeoff'!F1663)</f>
        <v/>
      </c>
      <c r="G1662" s="23" t="str">
        <f>IF('AccuValve Takeoff'!R1663="","",'AccuValve Takeoff'!R1663)</f>
        <v/>
      </c>
      <c r="H1662" s="23" t="str">
        <f>IF('AccuValve Takeoff'!G1663="","",'AccuValve Takeoff'!G1663)</f>
        <v/>
      </c>
      <c r="I1662" s="23" t="str">
        <f>IF('AccuValve Takeoff'!H1663="","",'AccuValve Takeoff'!H1663)</f>
        <v/>
      </c>
      <c r="J1662" s="326" t="str">
        <f>IF('AccuValve Takeoff'!I1663="","",IF('AccuValve Takeoff'!I1663="Not Available","",'AccuValve Takeoff'!I1663))</f>
        <v/>
      </c>
      <c r="K1662" s="326" t="str">
        <f>IF('AccuValve Takeoff'!J1663="","",IF('AccuValve Takeoff'!J1663="Not Available","",'AccuValve Takeoff'!J1663))</f>
        <v/>
      </c>
      <c r="L1662" s="326" t="str">
        <f>IF('AccuValve Takeoff'!K1663="","",IF('AccuValve Takeoff'!K1663="Not Available","",'AccuValve Takeoff'!K1663))</f>
        <v/>
      </c>
      <c r="M1662" s="326" t="str">
        <f>IF('AccuValve Takeoff'!L1663="","",IF('AccuValve Takeoff'!L1663="Not Available","",'AccuValve Takeoff'!L1663))</f>
        <v/>
      </c>
      <c r="N1662" s="326" t="str">
        <f>IF('AccuValve Takeoff'!M1663="","",IF('AccuValve Takeoff'!M1663="Not Available","",'AccuValve Takeoff'!M1663))</f>
        <v/>
      </c>
      <c r="O1662" s="23" t="str">
        <f>IF('AccuValve Takeoff'!N1663="","",'AccuValve Takeoff'!N1663)</f>
        <v/>
      </c>
      <c r="P1662" s="23" t="str">
        <f>IF('AccuValve Takeoff'!O1663="","",'AccuValve Takeoff'!O1663)</f>
        <v/>
      </c>
      <c r="Q1662" s="23" t="str">
        <f>IF('AccuValve Takeoff'!P1663="","",'AccuValve Takeoff'!P1663)</f>
        <v/>
      </c>
      <c r="R1662" s="34" t="str">
        <f>IF('AccuValve Takeoff'!Q1663="","",'AccuValve Takeoff'!Q1663)</f>
        <v xml:space="preserve"> </v>
      </c>
      <c r="S1662" s="35" t="str">
        <f>'AccuValve Takeoff'!T1663</f>
        <v/>
      </c>
      <c r="T1662" s="35" t="str">
        <f>'AccuValve Takeoff'!U1663</f>
        <v/>
      </c>
      <c r="U1662" s="325" t="str">
        <f>'AccuValve Takeoff'!BC1663</f>
        <v/>
      </c>
      <c r="V1662" s="38"/>
      <c r="W1662" s="11"/>
      <c r="X1662" s="11"/>
      <c r="Y1662" s="11"/>
    </row>
    <row r="1663" spans="1:25" ht="20.100000000000001" customHeight="1" x14ac:dyDescent="0.2">
      <c r="A1663" s="12">
        <v>1655</v>
      </c>
      <c r="B1663" s="23" t="str">
        <f>IF('AccuValve Takeoff'!B1664="","",'AccuValve Takeoff'!B1664)</f>
        <v/>
      </c>
      <c r="C1663" s="45" t="str">
        <f>IF('AccuValve Takeoff'!C1664="","",'AccuValve Takeoff'!C1664)</f>
        <v/>
      </c>
      <c r="D1663" s="23" t="str">
        <f>IF('AccuValve Takeoff'!D1664="","",'AccuValve Takeoff'!D1664)</f>
        <v/>
      </c>
      <c r="E1663" s="23" t="str">
        <f>IF('AccuValve Takeoff'!S1664="","",'AccuValve Takeoff'!S1664)</f>
        <v/>
      </c>
      <c r="F1663" s="23" t="str">
        <f>IF('AccuValve Takeoff'!F1664="","",'AccuValve Takeoff'!F1664)</f>
        <v/>
      </c>
      <c r="G1663" s="23" t="str">
        <f>IF('AccuValve Takeoff'!R1664="","",'AccuValve Takeoff'!R1664)</f>
        <v/>
      </c>
      <c r="H1663" s="23" t="str">
        <f>IF('AccuValve Takeoff'!G1664="","",'AccuValve Takeoff'!G1664)</f>
        <v/>
      </c>
      <c r="I1663" s="23" t="str">
        <f>IF('AccuValve Takeoff'!H1664="","",'AccuValve Takeoff'!H1664)</f>
        <v/>
      </c>
      <c r="J1663" s="326" t="str">
        <f>IF('AccuValve Takeoff'!I1664="","",IF('AccuValve Takeoff'!I1664="Not Available","",'AccuValve Takeoff'!I1664))</f>
        <v/>
      </c>
      <c r="K1663" s="326" t="str">
        <f>IF('AccuValve Takeoff'!J1664="","",IF('AccuValve Takeoff'!J1664="Not Available","",'AccuValve Takeoff'!J1664))</f>
        <v/>
      </c>
      <c r="L1663" s="326" t="str">
        <f>IF('AccuValve Takeoff'!K1664="","",IF('AccuValve Takeoff'!K1664="Not Available","",'AccuValve Takeoff'!K1664))</f>
        <v/>
      </c>
      <c r="M1663" s="326" t="str">
        <f>IF('AccuValve Takeoff'!L1664="","",IF('AccuValve Takeoff'!L1664="Not Available","",'AccuValve Takeoff'!L1664))</f>
        <v/>
      </c>
      <c r="N1663" s="326" t="str">
        <f>IF('AccuValve Takeoff'!M1664="","",IF('AccuValve Takeoff'!M1664="Not Available","",'AccuValve Takeoff'!M1664))</f>
        <v/>
      </c>
      <c r="O1663" s="23" t="str">
        <f>IF('AccuValve Takeoff'!N1664="","",'AccuValve Takeoff'!N1664)</f>
        <v/>
      </c>
      <c r="P1663" s="23" t="str">
        <f>IF('AccuValve Takeoff'!O1664="","",'AccuValve Takeoff'!O1664)</f>
        <v/>
      </c>
      <c r="Q1663" s="23" t="str">
        <f>IF('AccuValve Takeoff'!P1664="","",'AccuValve Takeoff'!P1664)</f>
        <v/>
      </c>
      <c r="R1663" s="34" t="str">
        <f>IF('AccuValve Takeoff'!Q1664="","",'AccuValve Takeoff'!Q1664)</f>
        <v xml:space="preserve"> </v>
      </c>
      <c r="S1663" s="35" t="str">
        <f>'AccuValve Takeoff'!T1664</f>
        <v/>
      </c>
      <c r="T1663" s="35" t="str">
        <f>'AccuValve Takeoff'!U1664</f>
        <v/>
      </c>
      <c r="U1663" s="325" t="str">
        <f>'AccuValve Takeoff'!BC1664</f>
        <v/>
      </c>
      <c r="V1663" s="38"/>
      <c r="W1663" s="11"/>
      <c r="X1663" s="11"/>
      <c r="Y1663" s="11"/>
    </row>
    <row r="1664" spans="1:25" ht="20.100000000000001" customHeight="1" x14ac:dyDescent="0.2">
      <c r="A1664" s="12">
        <v>1656</v>
      </c>
      <c r="B1664" s="23" t="str">
        <f>IF('AccuValve Takeoff'!B1665="","",'AccuValve Takeoff'!B1665)</f>
        <v/>
      </c>
      <c r="C1664" s="45" t="str">
        <f>IF('AccuValve Takeoff'!C1665="","",'AccuValve Takeoff'!C1665)</f>
        <v/>
      </c>
      <c r="D1664" s="23" t="str">
        <f>IF('AccuValve Takeoff'!D1665="","",'AccuValve Takeoff'!D1665)</f>
        <v/>
      </c>
      <c r="E1664" s="23" t="str">
        <f>IF('AccuValve Takeoff'!S1665="","",'AccuValve Takeoff'!S1665)</f>
        <v/>
      </c>
      <c r="F1664" s="23" t="str">
        <f>IF('AccuValve Takeoff'!F1665="","",'AccuValve Takeoff'!F1665)</f>
        <v/>
      </c>
      <c r="G1664" s="23" t="str">
        <f>IF('AccuValve Takeoff'!R1665="","",'AccuValve Takeoff'!R1665)</f>
        <v/>
      </c>
      <c r="H1664" s="23" t="str">
        <f>IF('AccuValve Takeoff'!G1665="","",'AccuValve Takeoff'!G1665)</f>
        <v/>
      </c>
      <c r="I1664" s="23" t="str">
        <f>IF('AccuValve Takeoff'!H1665="","",'AccuValve Takeoff'!H1665)</f>
        <v/>
      </c>
      <c r="J1664" s="326" t="str">
        <f>IF('AccuValve Takeoff'!I1665="","",IF('AccuValve Takeoff'!I1665="Not Available","",'AccuValve Takeoff'!I1665))</f>
        <v/>
      </c>
      <c r="K1664" s="326" t="str">
        <f>IF('AccuValve Takeoff'!J1665="","",IF('AccuValve Takeoff'!J1665="Not Available","",'AccuValve Takeoff'!J1665))</f>
        <v/>
      </c>
      <c r="L1664" s="326" t="str">
        <f>IF('AccuValve Takeoff'!K1665="","",IF('AccuValve Takeoff'!K1665="Not Available","",'AccuValve Takeoff'!K1665))</f>
        <v/>
      </c>
      <c r="M1664" s="326" t="str">
        <f>IF('AccuValve Takeoff'!L1665="","",IF('AccuValve Takeoff'!L1665="Not Available","",'AccuValve Takeoff'!L1665))</f>
        <v/>
      </c>
      <c r="N1664" s="326" t="str">
        <f>IF('AccuValve Takeoff'!M1665="","",IF('AccuValve Takeoff'!M1665="Not Available","",'AccuValve Takeoff'!M1665))</f>
        <v/>
      </c>
      <c r="O1664" s="23" t="str">
        <f>IF('AccuValve Takeoff'!N1665="","",'AccuValve Takeoff'!N1665)</f>
        <v/>
      </c>
      <c r="P1664" s="23" t="str">
        <f>IF('AccuValve Takeoff'!O1665="","",'AccuValve Takeoff'!O1665)</f>
        <v/>
      </c>
      <c r="Q1664" s="23" t="str">
        <f>IF('AccuValve Takeoff'!P1665="","",'AccuValve Takeoff'!P1665)</f>
        <v/>
      </c>
      <c r="R1664" s="34" t="str">
        <f>IF('AccuValve Takeoff'!Q1665="","",'AccuValve Takeoff'!Q1665)</f>
        <v xml:space="preserve"> </v>
      </c>
      <c r="S1664" s="35" t="str">
        <f>'AccuValve Takeoff'!T1665</f>
        <v/>
      </c>
      <c r="T1664" s="35" t="str">
        <f>'AccuValve Takeoff'!U1665</f>
        <v/>
      </c>
      <c r="U1664" s="325" t="str">
        <f>'AccuValve Takeoff'!BC1665</f>
        <v/>
      </c>
      <c r="V1664" s="38"/>
      <c r="W1664" s="11"/>
      <c r="X1664" s="11"/>
      <c r="Y1664" s="11"/>
    </row>
    <row r="1665" spans="1:25" ht="20.100000000000001" customHeight="1" x14ac:dyDescent="0.2">
      <c r="A1665" s="12">
        <v>1657</v>
      </c>
      <c r="B1665" s="23" t="str">
        <f>IF('AccuValve Takeoff'!B1666="","",'AccuValve Takeoff'!B1666)</f>
        <v/>
      </c>
      <c r="C1665" s="45" t="str">
        <f>IF('AccuValve Takeoff'!C1666="","",'AccuValve Takeoff'!C1666)</f>
        <v/>
      </c>
      <c r="D1665" s="23" t="str">
        <f>IF('AccuValve Takeoff'!D1666="","",'AccuValve Takeoff'!D1666)</f>
        <v/>
      </c>
      <c r="E1665" s="23" t="str">
        <f>IF('AccuValve Takeoff'!S1666="","",'AccuValve Takeoff'!S1666)</f>
        <v/>
      </c>
      <c r="F1665" s="23" t="str">
        <f>IF('AccuValve Takeoff'!F1666="","",'AccuValve Takeoff'!F1666)</f>
        <v/>
      </c>
      <c r="G1665" s="23" t="str">
        <f>IF('AccuValve Takeoff'!R1666="","",'AccuValve Takeoff'!R1666)</f>
        <v/>
      </c>
      <c r="H1665" s="23" t="str">
        <f>IF('AccuValve Takeoff'!G1666="","",'AccuValve Takeoff'!G1666)</f>
        <v/>
      </c>
      <c r="I1665" s="23" t="str">
        <f>IF('AccuValve Takeoff'!H1666="","",'AccuValve Takeoff'!H1666)</f>
        <v/>
      </c>
      <c r="J1665" s="326" t="str">
        <f>IF('AccuValve Takeoff'!I1666="","",IF('AccuValve Takeoff'!I1666="Not Available","",'AccuValve Takeoff'!I1666))</f>
        <v/>
      </c>
      <c r="K1665" s="326" t="str">
        <f>IF('AccuValve Takeoff'!J1666="","",IF('AccuValve Takeoff'!J1666="Not Available","",'AccuValve Takeoff'!J1666))</f>
        <v/>
      </c>
      <c r="L1665" s="326" t="str">
        <f>IF('AccuValve Takeoff'!K1666="","",IF('AccuValve Takeoff'!K1666="Not Available","",'AccuValve Takeoff'!K1666))</f>
        <v/>
      </c>
      <c r="M1665" s="326" t="str">
        <f>IF('AccuValve Takeoff'!L1666="","",IF('AccuValve Takeoff'!L1666="Not Available","",'AccuValve Takeoff'!L1666))</f>
        <v/>
      </c>
      <c r="N1665" s="326" t="str">
        <f>IF('AccuValve Takeoff'!M1666="","",IF('AccuValve Takeoff'!M1666="Not Available","",'AccuValve Takeoff'!M1666))</f>
        <v/>
      </c>
      <c r="O1665" s="23" t="str">
        <f>IF('AccuValve Takeoff'!N1666="","",'AccuValve Takeoff'!N1666)</f>
        <v/>
      </c>
      <c r="P1665" s="23" t="str">
        <f>IF('AccuValve Takeoff'!O1666="","",'AccuValve Takeoff'!O1666)</f>
        <v/>
      </c>
      <c r="Q1665" s="23" t="str">
        <f>IF('AccuValve Takeoff'!P1666="","",'AccuValve Takeoff'!P1666)</f>
        <v/>
      </c>
      <c r="R1665" s="34" t="str">
        <f>IF('AccuValve Takeoff'!Q1666="","",'AccuValve Takeoff'!Q1666)</f>
        <v xml:space="preserve"> </v>
      </c>
      <c r="S1665" s="35" t="str">
        <f>'AccuValve Takeoff'!T1666</f>
        <v/>
      </c>
      <c r="T1665" s="35" t="str">
        <f>'AccuValve Takeoff'!U1666</f>
        <v/>
      </c>
      <c r="U1665" s="325" t="str">
        <f>'AccuValve Takeoff'!BC1666</f>
        <v/>
      </c>
      <c r="V1665" s="38"/>
      <c r="W1665" s="11"/>
      <c r="X1665" s="11"/>
      <c r="Y1665" s="11"/>
    </row>
    <row r="1666" spans="1:25" ht="20.100000000000001" customHeight="1" x14ac:dyDescent="0.2">
      <c r="A1666" s="12">
        <v>1658</v>
      </c>
      <c r="B1666" s="23" t="str">
        <f>IF('AccuValve Takeoff'!B1667="","",'AccuValve Takeoff'!B1667)</f>
        <v/>
      </c>
      <c r="C1666" s="45" t="str">
        <f>IF('AccuValve Takeoff'!C1667="","",'AccuValve Takeoff'!C1667)</f>
        <v/>
      </c>
      <c r="D1666" s="23" t="str">
        <f>IF('AccuValve Takeoff'!D1667="","",'AccuValve Takeoff'!D1667)</f>
        <v/>
      </c>
      <c r="E1666" s="23" t="str">
        <f>IF('AccuValve Takeoff'!S1667="","",'AccuValve Takeoff'!S1667)</f>
        <v/>
      </c>
      <c r="F1666" s="23" t="str">
        <f>IF('AccuValve Takeoff'!F1667="","",'AccuValve Takeoff'!F1667)</f>
        <v/>
      </c>
      <c r="G1666" s="23" t="str">
        <f>IF('AccuValve Takeoff'!R1667="","",'AccuValve Takeoff'!R1667)</f>
        <v/>
      </c>
      <c r="H1666" s="23" t="str">
        <f>IF('AccuValve Takeoff'!G1667="","",'AccuValve Takeoff'!G1667)</f>
        <v/>
      </c>
      <c r="I1666" s="23" t="str">
        <f>IF('AccuValve Takeoff'!H1667="","",'AccuValve Takeoff'!H1667)</f>
        <v/>
      </c>
      <c r="J1666" s="326" t="str">
        <f>IF('AccuValve Takeoff'!I1667="","",IF('AccuValve Takeoff'!I1667="Not Available","",'AccuValve Takeoff'!I1667))</f>
        <v/>
      </c>
      <c r="K1666" s="326" t="str">
        <f>IF('AccuValve Takeoff'!J1667="","",IF('AccuValve Takeoff'!J1667="Not Available","",'AccuValve Takeoff'!J1667))</f>
        <v/>
      </c>
      <c r="L1666" s="326" t="str">
        <f>IF('AccuValve Takeoff'!K1667="","",IF('AccuValve Takeoff'!K1667="Not Available","",'AccuValve Takeoff'!K1667))</f>
        <v/>
      </c>
      <c r="M1666" s="326" t="str">
        <f>IF('AccuValve Takeoff'!L1667="","",IF('AccuValve Takeoff'!L1667="Not Available","",'AccuValve Takeoff'!L1667))</f>
        <v/>
      </c>
      <c r="N1666" s="326" t="str">
        <f>IF('AccuValve Takeoff'!M1667="","",IF('AccuValve Takeoff'!M1667="Not Available","",'AccuValve Takeoff'!M1667))</f>
        <v/>
      </c>
      <c r="O1666" s="23" t="str">
        <f>IF('AccuValve Takeoff'!N1667="","",'AccuValve Takeoff'!N1667)</f>
        <v/>
      </c>
      <c r="P1666" s="23" t="str">
        <f>IF('AccuValve Takeoff'!O1667="","",'AccuValve Takeoff'!O1667)</f>
        <v/>
      </c>
      <c r="Q1666" s="23" t="str">
        <f>IF('AccuValve Takeoff'!P1667="","",'AccuValve Takeoff'!P1667)</f>
        <v/>
      </c>
      <c r="R1666" s="34" t="str">
        <f>IF('AccuValve Takeoff'!Q1667="","",'AccuValve Takeoff'!Q1667)</f>
        <v xml:space="preserve"> </v>
      </c>
      <c r="S1666" s="35" t="str">
        <f>'AccuValve Takeoff'!T1667</f>
        <v/>
      </c>
      <c r="T1666" s="35" t="str">
        <f>'AccuValve Takeoff'!U1667</f>
        <v/>
      </c>
      <c r="U1666" s="325" t="str">
        <f>'AccuValve Takeoff'!BC1667</f>
        <v/>
      </c>
      <c r="V1666" s="38"/>
      <c r="W1666" s="11"/>
      <c r="X1666" s="11"/>
      <c r="Y1666" s="11"/>
    </row>
    <row r="1667" spans="1:25" ht="20.100000000000001" customHeight="1" x14ac:dyDescent="0.2">
      <c r="A1667" s="12">
        <v>1659</v>
      </c>
      <c r="B1667" s="23" t="str">
        <f>IF('AccuValve Takeoff'!B1668="","",'AccuValve Takeoff'!B1668)</f>
        <v/>
      </c>
      <c r="C1667" s="45" t="str">
        <f>IF('AccuValve Takeoff'!C1668="","",'AccuValve Takeoff'!C1668)</f>
        <v/>
      </c>
      <c r="D1667" s="23" t="str">
        <f>IF('AccuValve Takeoff'!D1668="","",'AccuValve Takeoff'!D1668)</f>
        <v/>
      </c>
      <c r="E1667" s="23" t="str">
        <f>IF('AccuValve Takeoff'!S1668="","",'AccuValve Takeoff'!S1668)</f>
        <v/>
      </c>
      <c r="F1667" s="23" t="str">
        <f>IF('AccuValve Takeoff'!F1668="","",'AccuValve Takeoff'!F1668)</f>
        <v/>
      </c>
      <c r="G1667" s="23" t="str">
        <f>IF('AccuValve Takeoff'!R1668="","",'AccuValve Takeoff'!R1668)</f>
        <v/>
      </c>
      <c r="H1667" s="23" t="str">
        <f>IF('AccuValve Takeoff'!G1668="","",'AccuValve Takeoff'!G1668)</f>
        <v/>
      </c>
      <c r="I1667" s="23" t="str">
        <f>IF('AccuValve Takeoff'!H1668="","",'AccuValve Takeoff'!H1668)</f>
        <v/>
      </c>
      <c r="J1667" s="326" t="str">
        <f>IF('AccuValve Takeoff'!I1668="","",IF('AccuValve Takeoff'!I1668="Not Available","",'AccuValve Takeoff'!I1668))</f>
        <v/>
      </c>
      <c r="K1667" s="326" t="str">
        <f>IF('AccuValve Takeoff'!J1668="","",IF('AccuValve Takeoff'!J1668="Not Available","",'AccuValve Takeoff'!J1668))</f>
        <v/>
      </c>
      <c r="L1667" s="326" t="str">
        <f>IF('AccuValve Takeoff'!K1668="","",IF('AccuValve Takeoff'!K1668="Not Available","",'AccuValve Takeoff'!K1668))</f>
        <v/>
      </c>
      <c r="M1667" s="326" t="str">
        <f>IF('AccuValve Takeoff'!L1668="","",IF('AccuValve Takeoff'!L1668="Not Available","",'AccuValve Takeoff'!L1668))</f>
        <v/>
      </c>
      <c r="N1667" s="326" t="str">
        <f>IF('AccuValve Takeoff'!M1668="","",IF('AccuValve Takeoff'!M1668="Not Available","",'AccuValve Takeoff'!M1668))</f>
        <v/>
      </c>
      <c r="O1667" s="23" t="str">
        <f>IF('AccuValve Takeoff'!N1668="","",'AccuValve Takeoff'!N1668)</f>
        <v/>
      </c>
      <c r="P1667" s="23" t="str">
        <f>IF('AccuValve Takeoff'!O1668="","",'AccuValve Takeoff'!O1668)</f>
        <v/>
      </c>
      <c r="Q1667" s="23" t="str">
        <f>IF('AccuValve Takeoff'!P1668="","",'AccuValve Takeoff'!P1668)</f>
        <v/>
      </c>
      <c r="R1667" s="34" t="str">
        <f>IF('AccuValve Takeoff'!Q1668="","",'AccuValve Takeoff'!Q1668)</f>
        <v xml:space="preserve"> </v>
      </c>
      <c r="S1667" s="35" t="str">
        <f>'AccuValve Takeoff'!T1668</f>
        <v/>
      </c>
      <c r="T1667" s="35" t="str">
        <f>'AccuValve Takeoff'!U1668</f>
        <v/>
      </c>
      <c r="U1667" s="325" t="str">
        <f>'AccuValve Takeoff'!BC1668</f>
        <v/>
      </c>
      <c r="V1667" s="38"/>
      <c r="W1667" s="11"/>
      <c r="X1667" s="11"/>
      <c r="Y1667" s="11"/>
    </row>
    <row r="1668" spans="1:25" ht="20.100000000000001" customHeight="1" x14ac:dyDescent="0.2">
      <c r="A1668" s="12">
        <v>1660</v>
      </c>
      <c r="B1668" s="23" t="str">
        <f>IF('AccuValve Takeoff'!B1669="","",'AccuValve Takeoff'!B1669)</f>
        <v/>
      </c>
      <c r="C1668" s="45" t="str">
        <f>IF('AccuValve Takeoff'!C1669="","",'AccuValve Takeoff'!C1669)</f>
        <v/>
      </c>
      <c r="D1668" s="23" t="str">
        <f>IF('AccuValve Takeoff'!D1669="","",'AccuValve Takeoff'!D1669)</f>
        <v/>
      </c>
      <c r="E1668" s="23" t="str">
        <f>IF('AccuValve Takeoff'!S1669="","",'AccuValve Takeoff'!S1669)</f>
        <v/>
      </c>
      <c r="F1668" s="23" t="str">
        <f>IF('AccuValve Takeoff'!F1669="","",'AccuValve Takeoff'!F1669)</f>
        <v/>
      </c>
      <c r="G1668" s="23" t="str">
        <f>IF('AccuValve Takeoff'!R1669="","",'AccuValve Takeoff'!R1669)</f>
        <v/>
      </c>
      <c r="H1668" s="23" t="str">
        <f>IF('AccuValve Takeoff'!G1669="","",'AccuValve Takeoff'!G1669)</f>
        <v/>
      </c>
      <c r="I1668" s="23" t="str">
        <f>IF('AccuValve Takeoff'!H1669="","",'AccuValve Takeoff'!H1669)</f>
        <v/>
      </c>
      <c r="J1668" s="326" t="str">
        <f>IF('AccuValve Takeoff'!I1669="","",IF('AccuValve Takeoff'!I1669="Not Available","",'AccuValve Takeoff'!I1669))</f>
        <v/>
      </c>
      <c r="K1668" s="326" t="str">
        <f>IF('AccuValve Takeoff'!J1669="","",IF('AccuValve Takeoff'!J1669="Not Available","",'AccuValve Takeoff'!J1669))</f>
        <v/>
      </c>
      <c r="L1668" s="326" t="str">
        <f>IF('AccuValve Takeoff'!K1669="","",IF('AccuValve Takeoff'!K1669="Not Available","",'AccuValve Takeoff'!K1669))</f>
        <v/>
      </c>
      <c r="M1668" s="326" t="str">
        <f>IF('AccuValve Takeoff'!L1669="","",IF('AccuValve Takeoff'!L1669="Not Available","",'AccuValve Takeoff'!L1669))</f>
        <v/>
      </c>
      <c r="N1668" s="326" t="str">
        <f>IF('AccuValve Takeoff'!M1669="","",IF('AccuValve Takeoff'!M1669="Not Available","",'AccuValve Takeoff'!M1669))</f>
        <v/>
      </c>
      <c r="O1668" s="23" t="str">
        <f>IF('AccuValve Takeoff'!N1669="","",'AccuValve Takeoff'!N1669)</f>
        <v/>
      </c>
      <c r="P1668" s="23" t="str">
        <f>IF('AccuValve Takeoff'!O1669="","",'AccuValve Takeoff'!O1669)</f>
        <v/>
      </c>
      <c r="Q1668" s="23" t="str">
        <f>IF('AccuValve Takeoff'!P1669="","",'AccuValve Takeoff'!P1669)</f>
        <v/>
      </c>
      <c r="R1668" s="34" t="str">
        <f>IF('AccuValve Takeoff'!Q1669="","",'AccuValve Takeoff'!Q1669)</f>
        <v xml:space="preserve"> </v>
      </c>
      <c r="S1668" s="35" t="str">
        <f>'AccuValve Takeoff'!T1669</f>
        <v/>
      </c>
      <c r="T1668" s="35" t="str">
        <f>'AccuValve Takeoff'!U1669</f>
        <v/>
      </c>
      <c r="U1668" s="325" t="str">
        <f>'AccuValve Takeoff'!BC1669</f>
        <v/>
      </c>
      <c r="V1668" s="38"/>
      <c r="W1668" s="11"/>
      <c r="X1668" s="11"/>
      <c r="Y1668" s="11"/>
    </row>
    <row r="1669" spans="1:25" ht="20.100000000000001" customHeight="1" x14ac:dyDescent="0.2">
      <c r="A1669" s="12">
        <v>1661</v>
      </c>
      <c r="B1669" s="23" t="str">
        <f>IF('AccuValve Takeoff'!B1670="","",'AccuValve Takeoff'!B1670)</f>
        <v/>
      </c>
      <c r="C1669" s="45" t="str">
        <f>IF('AccuValve Takeoff'!C1670="","",'AccuValve Takeoff'!C1670)</f>
        <v/>
      </c>
      <c r="D1669" s="23" t="str">
        <f>IF('AccuValve Takeoff'!D1670="","",'AccuValve Takeoff'!D1670)</f>
        <v/>
      </c>
      <c r="E1669" s="23" t="str">
        <f>IF('AccuValve Takeoff'!S1670="","",'AccuValve Takeoff'!S1670)</f>
        <v/>
      </c>
      <c r="F1669" s="23" t="str">
        <f>IF('AccuValve Takeoff'!F1670="","",'AccuValve Takeoff'!F1670)</f>
        <v/>
      </c>
      <c r="G1669" s="23" t="str">
        <f>IF('AccuValve Takeoff'!R1670="","",'AccuValve Takeoff'!R1670)</f>
        <v/>
      </c>
      <c r="H1669" s="23" t="str">
        <f>IF('AccuValve Takeoff'!G1670="","",'AccuValve Takeoff'!G1670)</f>
        <v/>
      </c>
      <c r="I1669" s="23" t="str">
        <f>IF('AccuValve Takeoff'!H1670="","",'AccuValve Takeoff'!H1670)</f>
        <v/>
      </c>
      <c r="J1669" s="326" t="str">
        <f>IF('AccuValve Takeoff'!I1670="","",IF('AccuValve Takeoff'!I1670="Not Available","",'AccuValve Takeoff'!I1670))</f>
        <v/>
      </c>
      <c r="K1669" s="326" t="str">
        <f>IF('AccuValve Takeoff'!J1670="","",IF('AccuValve Takeoff'!J1670="Not Available","",'AccuValve Takeoff'!J1670))</f>
        <v/>
      </c>
      <c r="L1669" s="326" t="str">
        <f>IF('AccuValve Takeoff'!K1670="","",IF('AccuValve Takeoff'!K1670="Not Available","",'AccuValve Takeoff'!K1670))</f>
        <v/>
      </c>
      <c r="M1669" s="326" t="str">
        <f>IF('AccuValve Takeoff'!L1670="","",IF('AccuValve Takeoff'!L1670="Not Available","",'AccuValve Takeoff'!L1670))</f>
        <v/>
      </c>
      <c r="N1669" s="326" t="str">
        <f>IF('AccuValve Takeoff'!M1670="","",IF('AccuValve Takeoff'!M1670="Not Available","",'AccuValve Takeoff'!M1670))</f>
        <v/>
      </c>
      <c r="O1669" s="23" t="str">
        <f>IF('AccuValve Takeoff'!N1670="","",'AccuValve Takeoff'!N1670)</f>
        <v/>
      </c>
      <c r="P1669" s="23" t="str">
        <f>IF('AccuValve Takeoff'!O1670="","",'AccuValve Takeoff'!O1670)</f>
        <v/>
      </c>
      <c r="Q1669" s="23" t="str">
        <f>IF('AccuValve Takeoff'!P1670="","",'AccuValve Takeoff'!P1670)</f>
        <v/>
      </c>
      <c r="R1669" s="34" t="str">
        <f>IF('AccuValve Takeoff'!Q1670="","",'AccuValve Takeoff'!Q1670)</f>
        <v xml:space="preserve"> </v>
      </c>
      <c r="S1669" s="35" t="str">
        <f>'AccuValve Takeoff'!T1670</f>
        <v/>
      </c>
      <c r="T1669" s="35" t="str">
        <f>'AccuValve Takeoff'!U1670</f>
        <v/>
      </c>
      <c r="U1669" s="325" t="str">
        <f>'AccuValve Takeoff'!BC1670</f>
        <v/>
      </c>
      <c r="V1669" s="38"/>
      <c r="W1669" s="11"/>
      <c r="X1669" s="11"/>
      <c r="Y1669" s="11"/>
    </row>
    <row r="1670" spans="1:25" ht="20.100000000000001" customHeight="1" x14ac:dyDescent="0.2">
      <c r="A1670" s="12">
        <v>1662</v>
      </c>
      <c r="B1670" s="23" t="str">
        <f>IF('AccuValve Takeoff'!B1671="","",'AccuValve Takeoff'!B1671)</f>
        <v/>
      </c>
      <c r="C1670" s="45" t="str">
        <f>IF('AccuValve Takeoff'!C1671="","",'AccuValve Takeoff'!C1671)</f>
        <v/>
      </c>
      <c r="D1670" s="23" t="str">
        <f>IF('AccuValve Takeoff'!D1671="","",'AccuValve Takeoff'!D1671)</f>
        <v/>
      </c>
      <c r="E1670" s="23" t="str">
        <f>IF('AccuValve Takeoff'!S1671="","",'AccuValve Takeoff'!S1671)</f>
        <v/>
      </c>
      <c r="F1670" s="23" t="str">
        <f>IF('AccuValve Takeoff'!F1671="","",'AccuValve Takeoff'!F1671)</f>
        <v/>
      </c>
      <c r="G1670" s="23" t="str">
        <f>IF('AccuValve Takeoff'!R1671="","",'AccuValve Takeoff'!R1671)</f>
        <v/>
      </c>
      <c r="H1670" s="23" t="str">
        <f>IF('AccuValve Takeoff'!G1671="","",'AccuValve Takeoff'!G1671)</f>
        <v/>
      </c>
      <c r="I1670" s="23" t="str">
        <f>IF('AccuValve Takeoff'!H1671="","",'AccuValve Takeoff'!H1671)</f>
        <v/>
      </c>
      <c r="J1670" s="326" t="str">
        <f>IF('AccuValve Takeoff'!I1671="","",IF('AccuValve Takeoff'!I1671="Not Available","",'AccuValve Takeoff'!I1671))</f>
        <v/>
      </c>
      <c r="K1670" s="326" t="str">
        <f>IF('AccuValve Takeoff'!J1671="","",IF('AccuValve Takeoff'!J1671="Not Available","",'AccuValve Takeoff'!J1671))</f>
        <v/>
      </c>
      <c r="L1670" s="326" t="str">
        <f>IF('AccuValve Takeoff'!K1671="","",IF('AccuValve Takeoff'!K1671="Not Available","",'AccuValve Takeoff'!K1671))</f>
        <v/>
      </c>
      <c r="M1670" s="326" t="str">
        <f>IF('AccuValve Takeoff'!L1671="","",IF('AccuValve Takeoff'!L1671="Not Available","",'AccuValve Takeoff'!L1671))</f>
        <v/>
      </c>
      <c r="N1670" s="326" t="str">
        <f>IF('AccuValve Takeoff'!M1671="","",IF('AccuValve Takeoff'!M1671="Not Available","",'AccuValve Takeoff'!M1671))</f>
        <v/>
      </c>
      <c r="O1670" s="23" t="str">
        <f>IF('AccuValve Takeoff'!N1671="","",'AccuValve Takeoff'!N1671)</f>
        <v/>
      </c>
      <c r="P1670" s="23" t="str">
        <f>IF('AccuValve Takeoff'!O1671="","",'AccuValve Takeoff'!O1671)</f>
        <v/>
      </c>
      <c r="Q1670" s="23" t="str">
        <f>IF('AccuValve Takeoff'!P1671="","",'AccuValve Takeoff'!P1671)</f>
        <v/>
      </c>
      <c r="R1670" s="34" t="str">
        <f>IF('AccuValve Takeoff'!Q1671="","",'AccuValve Takeoff'!Q1671)</f>
        <v xml:space="preserve"> </v>
      </c>
      <c r="S1670" s="35" t="str">
        <f>'AccuValve Takeoff'!T1671</f>
        <v/>
      </c>
      <c r="T1670" s="35" t="str">
        <f>'AccuValve Takeoff'!U1671</f>
        <v/>
      </c>
      <c r="U1670" s="325" t="str">
        <f>'AccuValve Takeoff'!BC1671</f>
        <v/>
      </c>
      <c r="V1670" s="38"/>
      <c r="W1670" s="11"/>
      <c r="X1670" s="11"/>
      <c r="Y1670" s="11"/>
    </row>
    <row r="1671" spans="1:25" ht="20.100000000000001" customHeight="1" x14ac:dyDescent="0.2">
      <c r="A1671" s="12">
        <v>1663</v>
      </c>
      <c r="B1671" s="23" t="str">
        <f>IF('AccuValve Takeoff'!B1672="","",'AccuValve Takeoff'!B1672)</f>
        <v/>
      </c>
      <c r="C1671" s="45" t="str">
        <f>IF('AccuValve Takeoff'!C1672="","",'AccuValve Takeoff'!C1672)</f>
        <v/>
      </c>
      <c r="D1671" s="23" t="str">
        <f>IF('AccuValve Takeoff'!D1672="","",'AccuValve Takeoff'!D1672)</f>
        <v/>
      </c>
      <c r="E1671" s="23" t="str">
        <f>IF('AccuValve Takeoff'!S1672="","",'AccuValve Takeoff'!S1672)</f>
        <v/>
      </c>
      <c r="F1671" s="23" t="str">
        <f>IF('AccuValve Takeoff'!F1672="","",'AccuValve Takeoff'!F1672)</f>
        <v/>
      </c>
      <c r="G1671" s="23" t="str">
        <f>IF('AccuValve Takeoff'!R1672="","",'AccuValve Takeoff'!R1672)</f>
        <v/>
      </c>
      <c r="H1671" s="23" t="str">
        <f>IF('AccuValve Takeoff'!G1672="","",'AccuValve Takeoff'!G1672)</f>
        <v/>
      </c>
      <c r="I1671" s="23" t="str">
        <f>IF('AccuValve Takeoff'!H1672="","",'AccuValve Takeoff'!H1672)</f>
        <v/>
      </c>
      <c r="J1671" s="326" t="str">
        <f>IF('AccuValve Takeoff'!I1672="","",IF('AccuValve Takeoff'!I1672="Not Available","",'AccuValve Takeoff'!I1672))</f>
        <v/>
      </c>
      <c r="K1671" s="326" t="str">
        <f>IF('AccuValve Takeoff'!J1672="","",IF('AccuValve Takeoff'!J1672="Not Available","",'AccuValve Takeoff'!J1672))</f>
        <v/>
      </c>
      <c r="L1671" s="326" t="str">
        <f>IF('AccuValve Takeoff'!K1672="","",IF('AccuValve Takeoff'!K1672="Not Available","",'AccuValve Takeoff'!K1672))</f>
        <v/>
      </c>
      <c r="M1671" s="326" t="str">
        <f>IF('AccuValve Takeoff'!L1672="","",IF('AccuValve Takeoff'!L1672="Not Available","",'AccuValve Takeoff'!L1672))</f>
        <v/>
      </c>
      <c r="N1671" s="326" t="str">
        <f>IF('AccuValve Takeoff'!M1672="","",IF('AccuValve Takeoff'!M1672="Not Available","",'AccuValve Takeoff'!M1672))</f>
        <v/>
      </c>
      <c r="O1671" s="23" t="str">
        <f>IF('AccuValve Takeoff'!N1672="","",'AccuValve Takeoff'!N1672)</f>
        <v/>
      </c>
      <c r="P1671" s="23" t="str">
        <f>IF('AccuValve Takeoff'!O1672="","",'AccuValve Takeoff'!O1672)</f>
        <v/>
      </c>
      <c r="Q1671" s="23" t="str">
        <f>IF('AccuValve Takeoff'!P1672="","",'AccuValve Takeoff'!P1672)</f>
        <v/>
      </c>
      <c r="R1671" s="34" t="str">
        <f>IF('AccuValve Takeoff'!Q1672="","",'AccuValve Takeoff'!Q1672)</f>
        <v xml:space="preserve"> </v>
      </c>
      <c r="S1671" s="35" t="str">
        <f>'AccuValve Takeoff'!T1672</f>
        <v/>
      </c>
      <c r="T1671" s="35" t="str">
        <f>'AccuValve Takeoff'!U1672</f>
        <v/>
      </c>
      <c r="U1671" s="325" t="str">
        <f>'AccuValve Takeoff'!BC1672</f>
        <v/>
      </c>
      <c r="V1671" s="38"/>
      <c r="W1671" s="11"/>
      <c r="X1671" s="11"/>
      <c r="Y1671" s="11"/>
    </row>
    <row r="1672" spans="1:25" ht="20.100000000000001" customHeight="1" x14ac:dyDescent="0.2">
      <c r="A1672" s="12">
        <v>1664</v>
      </c>
      <c r="B1672" s="23" t="str">
        <f>IF('AccuValve Takeoff'!B1673="","",'AccuValve Takeoff'!B1673)</f>
        <v/>
      </c>
      <c r="C1672" s="45" t="str">
        <f>IF('AccuValve Takeoff'!C1673="","",'AccuValve Takeoff'!C1673)</f>
        <v/>
      </c>
      <c r="D1672" s="23" t="str">
        <f>IF('AccuValve Takeoff'!D1673="","",'AccuValve Takeoff'!D1673)</f>
        <v/>
      </c>
      <c r="E1672" s="23" t="str">
        <f>IF('AccuValve Takeoff'!S1673="","",'AccuValve Takeoff'!S1673)</f>
        <v/>
      </c>
      <c r="F1672" s="23" t="str">
        <f>IF('AccuValve Takeoff'!F1673="","",'AccuValve Takeoff'!F1673)</f>
        <v/>
      </c>
      <c r="G1672" s="23" t="str">
        <f>IF('AccuValve Takeoff'!R1673="","",'AccuValve Takeoff'!R1673)</f>
        <v/>
      </c>
      <c r="H1672" s="23" t="str">
        <f>IF('AccuValve Takeoff'!G1673="","",'AccuValve Takeoff'!G1673)</f>
        <v/>
      </c>
      <c r="I1672" s="23" t="str">
        <f>IF('AccuValve Takeoff'!H1673="","",'AccuValve Takeoff'!H1673)</f>
        <v/>
      </c>
      <c r="J1672" s="326" t="str">
        <f>IF('AccuValve Takeoff'!I1673="","",IF('AccuValve Takeoff'!I1673="Not Available","",'AccuValve Takeoff'!I1673))</f>
        <v/>
      </c>
      <c r="K1672" s="326" t="str">
        <f>IF('AccuValve Takeoff'!J1673="","",IF('AccuValve Takeoff'!J1673="Not Available","",'AccuValve Takeoff'!J1673))</f>
        <v/>
      </c>
      <c r="L1672" s="326" t="str">
        <f>IF('AccuValve Takeoff'!K1673="","",IF('AccuValve Takeoff'!K1673="Not Available","",'AccuValve Takeoff'!K1673))</f>
        <v/>
      </c>
      <c r="M1672" s="326" t="str">
        <f>IF('AccuValve Takeoff'!L1673="","",IF('AccuValve Takeoff'!L1673="Not Available","",'AccuValve Takeoff'!L1673))</f>
        <v/>
      </c>
      <c r="N1672" s="326" t="str">
        <f>IF('AccuValve Takeoff'!M1673="","",IF('AccuValve Takeoff'!M1673="Not Available","",'AccuValve Takeoff'!M1673))</f>
        <v/>
      </c>
      <c r="O1672" s="23" t="str">
        <f>IF('AccuValve Takeoff'!N1673="","",'AccuValve Takeoff'!N1673)</f>
        <v/>
      </c>
      <c r="P1672" s="23" t="str">
        <f>IF('AccuValve Takeoff'!O1673="","",'AccuValve Takeoff'!O1673)</f>
        <v/>
      </c>
      <c r="Q1672" s="23" t="str">
        <f>IF('AccuValve Takeoff'!P1673="","",'AccuValve Takeoff'!P1673)</f>
        <v/>
      </c>
      <c r="R1672" s="34" t="str">
        <f>IF('AccuValve Takeoff'!Q1673="","",'AccuValve Takeoff'!Q1673)</f>
        <v xml:space="preserve"> </v>
      </c>
      <c r="S1672" s="35" t="str">
        <f>'AccuValve Takeoff'!T1673</f>
        <v/>
      </c>
      <c r="T1672" s="35" t="str">
        <f>'AccuValve Takeoff'!U1673</f>
        <v/>
      </c>
      <c r="U1672" s="325" t="str">
        <f>'AccuValve Takeoff'!BC1673</f>
        <v/>
      </c>
      <c r="V1672" s="38"/>
      <c r="W1672" s="11"/>
      <c r="X1672" s="11"/>
      <c r="Y1672" s="11"/>
    </row>
    <row r="1673" spans="1:25" ht="20.100000000000001" customHeight="1" x14ac:dyDescent="0.2">
      <c r="A1673" s="12">
        <v>1665</v>
      </c>
      <c r="B1673" s="23" t="str">
        <f>IF('AccuValve Takeoff'!B1674="","",'AccuValve Takeoff'!B1674)</f>
        <v/>
      </c>
      <c r="C1673" s="45" t="str">
        <f>IF('AccuValve Takeoff'!C1674="","",'AccuValve Takeoff'!C1674)</f>
        <v/>
      </c>
      <c r="D1673" s="23" t="str">
        <f>IF('AccuValve Takeoff'!D1674="","",'AccuValve Takeoff'!D1674)</f>
        <v/>
      </c>
      <c r="E1673" s="23" t="str">
        <f>IF('AccuValve Takeoff'!S1674="","",'AccuValve Takeoff'!S1674)</f>
        <v/>
      </c>
      <c r="F1673" s="23" t="str">
        <f>IF('AccuValve Takeoff'!F1674="","",'AccuValve Takeoff'!F1674)</f>
        <v/>
      </c>
      <c r="G1673" s="23" t="str">
        <f>IF('AccuValve Takeoff'!R1674="","",'AccuValve Takeoff'!R1674)</f>
        <v/>
      </c>
      <c r="H1673" s="23" t="str">
        <f>IF('AccuValve Takeoff'!G1674="","",'AccuValve Takeoff'!G1674)</f>
        <v/>
      </c>
      <c r="I1673" s="23" t="str">
        <f>IF('AccuValve Takeoff'!H1674="","",'AccuValve Takeoff'!H1674)</f>
        <v/>
      </c>
      <c r="J1673" s="326" t="str">
        <f>IF('AccuValve Takeoff'!I1674="","",IF('AccuValve Takeoff'!I1674="Not Available","",'AccuValve Takeoff'!I1674))</f>
        <v/>
      </c>
      <c r="K1673" s="326" t="str">
        <f>IF('AccuValve Takeoff'!J1674="","",IF('AccuValve Takeoff'!J1674="Not Available","",'AccuValve Takeoff'!J1674))</f>
        <v/>
      </c>
      <c r="L1673" s="326" t="str">
        <f>IF('AccuValve Takeoff'!K1674="","",IF('AccuValve Takeoff'!K1674="Not Available","",'AccuValve Takeoff'!K1674))</f>
        <v/>
      </c>
      <c r="M1673" s="326" t="str">
        <f>IF('AccuValve Takeoff'!L1674="","",IF('AccuValve Takeoff'!L1674="Not Available","",'AccuValve Takeoff'!L1674))</f>
        <v/>
      </c>
      <c r="N1673" s="326" t="str">
        <f>IF('AccuValve Takeoff'!M1674="","",IF('AccuValve Takeoff'!M1674="Not Available","",'AccuValve Takeoff'!M1674))</f>
        <v/>
      </c>
      <c r="O1673" s="23" t="str">
        <f>IF('AccuValve Takeoff'!N1674="","",'AccuValve Takeoff'!N1674)</f>
        <v/>
      </c>
      <c r="P1673" s="23" t="str">
        <f>IF('AccuValve Takeoff'!O1674="","",'AccuValve Takeoff'!O1674)</f>
        <v/>
      </c>
      <c r="Q1673" s="23" t="str">
        <f>IF('AccuValve Takeoff'!P1674="","",'AccuValve Takeoff'!P1674)</f>
        <v/>
      </c>
      <c r="R1673" s="34" t="str">
        <f>IF('AccuValve Takeoff'!Q1674="","",'AccuValve Takeoff'!Q1674)</f>
        <v xml:space="preserve"> </v>
      </c>
      <c r="S1673" s="35" t="str">
        <f>'AccuValve Takeoff'!T1674</f>
        <v/>
      </c>
      <c r="T1673" s="35" t="str">
        <f>'AccuValve Takeoff'!U1674</f>
        <v/>
      </c>
      <c r="U1673" s="325" t="str">
        <f>'AccuValve Takeoff'!BC1674</f>
        <v/>
      </c>
      <c r="V1673" s="38"/>
      <c r="W1673" s="11"/>
      <c r="X1673" s="11"/>
      <c r="Y1673" s="11"/>
    </row>
    <row r="1674" spans="1:25" ht="20.100000000000001" customHeight="1" x14ac:dyDescent="0.2">
      <c r="A1674" s="12">
        <v>1666</v>
      </c>
      <c r="B1674" s="23" t="str">
        <f>IF('AccuValve Takeoff'!B1675="","",'AccuValve Takeoff'!B1675)</f>
        <v/>
      </c>
      <c r="C1674" s="45" t="str">
        <f>IF('AccuValve Takeoff'!C1675="","",'AccuValve Takeoff'!C1675)</f>
        <v/>
      </c>
      <c r="D1674" s="23" t="str">
        <f>IF('AccuValve Takeoff'!D1675="","",'AccuValve Takeoff'!D1675)</f>
        <v/>
      </c>
      <c r="E1674" s="23" t="str">
        <f>IF('AccuValve Takeoff'!S1675="","",'AccuValve Takeoff'!S1675)</f>
        <v/>
      </c>
      <c r="F1674" s="23" t="str">
        <f>IF('AccuValve Takeoff'!F1675="","",'AccuValve Takeoff'!F1675)</f>
        <v/>
      </c>
      <c r="G1674" s="23" t="str">
        <f>IF('AccuValve Takeoff'!R1675="","",'AccuValve Takeoff'!R1675)</f>
        <v/>
      </c>
      <c r="H1674" s="23" t="str">
        <f>IF('AccuValve Takeoff'!G1675="","",'AccuValve Takeoff'!G1675)</f>
        <v/>
      </c>
      <c r="I1674" s="23" t="str">
        <f>IF('AccuValve Takeoff'!H1675="","",'AccuValve Takeoff'!H1675)</f>
        <v/>
      </c>
      <c r="J1674" s="326" t="str">
        <f>IF('AccuValve Takeoff'!I1675="","",IF('AccuValve Takeoff'!I1675="Not Available","",'AccuValve Takeoff'!I1675))</f>
        <v/>
      </c>
      <c r="K1674" s="326" t="str">
        <f>IF('AccuValve Takeoff'!J1675="","",IF('AccuValve Takeoff'!J1675="Not Available","",'AccuValve Takeoff'!J1675))</f>
        <v/>
      </c>
      <c r="L1674" s="326" t="str">
        <f>IF('AccuValve Takeoff'!K1675="","",IF('AccuValve Takeoff'!K1675="Not Available","",'AccuValve Takeoff'!K1675))</f>
        <v/>
      </c>
      <c r="M1674" s="326" t="str">
        <f>IF('AccuValve Takeoff'!L1675="","",IF('AccuValve Takeoff'!L1675="Not Available","",'AccuValve Takeoff'!L1675))</f>
        <v/>
      </c>
      <c r="N1674" s="326" t="str">
        <f>IF('AccuValve Takeoff'!M1675="","",IF('AccuValve Takeoff'!M1675="Not Available","",'AccuValve Takeoff'!M1675))</f>
        <v/>
      </c>
      <c r="O1674" s="23" t="str">
        <f>IF('AccuValve Takeoff'!N1675="","",'AccuValve Takeoff'!N1675)</f>
        <v/>
      </c>
      <c r="P1674" s="23" t="str">
        <f>IF('AccuValve Takeoff'!O1675="","",'AccuValve Takeoff'!O1675)</f>
        <v/>
      </c>
      <c r="Q1674" s="23" t="str">
        <f>IF('AccuValve Takeoff'!P1675="","",'AccuValve Takeoff'!P1675)</f>
        <v/>
      </c>
      <c r="R1674" s="34" t="str">
        <f>IF('AccuValve Takeoff'!Q1675="","",'AccuValve Takeoff'!Q1675)</f>
        <v xml:space="preserve"> </v>
      </c>
      <c r="S1674" s="35" t="str">
        <f>'AccuValve Takeoff'!T1675</f>
        <v/>
      </c>
      <c r="T1674" s="35" t="str">
        <f>'AccuValve Takeoff'!U1675</f>
        <v/>
      </c>
      <c r="U1674" s="325" t="str">
        <f>'AccuValve Takeoff'!BC1675</f>
        <v/>
      </c>
      <c r="V1674" s="38"/>
      <c r="W1674" s="11"/>
      <c r="X1674" s="11"/>
      <c r="Y1674" s="11"/>
    </row>
    <row r="1675" spans="1:25" ht="20.100000000000001" customHeight="1" x14ac:dyDescent="0.2">
      <c r="A1675" s="12">
        <v>1667</v>
      </c>
      <c r="B1675" s="23" t="str">
        <f>IF('AccuValve Takeoff'!B1676="","",'AccuValve Takeoff'!B1676)</f>
        <v/>
      </c>
      <c r="C1675" s="45" t="str">
        <f>IF('AccuValve Takeoff'!C1676="","",'AccuValve Takeoff'!C1676)</f>
        <v/>
      </c>
      <c r="D1675" s="23" t="str">
        <f>IF('AccuValve Takeoff'!D1676="","",'AccuValve Takeoff'!D1676)</f>
        <v/>
      </c>
      <c r="E1675" s="23" t="str">
        <f>IF('AccuValve Takeoff'!S1676="","",'AccuValve Takeoff'!S1676)</f>
        <v/>
      </c>
      <c r="F1675" s="23" t="str">
        <f>IF('AccuValve Takeoff'!F1676="","",'AccuValve Takeoff'!F1676)</f>
        <v/>
      </c>
      <c r="G1675" s="23" t="str">
        <f>IF('AccuValve Takeoff'!R1676="","",'AccuValve Takeoff'!R1676)</f>
        <v/>
      </c>
      <c r="H1675" s="23" t="str">
        <f>IF('AccuValve Takeoff'!G1676="","",'AccuValve Takeoff'!G1676)</f>
        <v/>
      </c>
      <c r="I1675" s="23" t="str">
        <f>IF('AccuValve Takeoff'!H1676="","",'AccuValve Takeoff'!H1676)</f>
        <v/>
      </c>
      <c r="J1675" s="326" t="str">
        <f>IF('AccuValve Takeoff'!I1676="","",IF('AccuValve Takeoff'!I1676="Not Available","",'AccuValve Takeoff'!I1676))</f>
        <v/>
      </c>
      <c r="K1675" s="326" t="str">
        <f>IF('AccuValve Takeoff'!J1676="","",IF('AccuValve Takeoff'!J1676="Not Available","",'AccuValve Takeoff'!J1676))</f>
        <v/>
      </c>
      <c r="L1675" s="326" t="str">
        <f>IF('AccuValve Takeoff'!K1676="","",IF('AccuValve Takeoff'!K1676="Not Available","",'AccuValve Takeoff'!K1676))</f>
        <v/>
      </c>
      <c r="M1675" s="326" t="str">
        <f>IF('AccuValve Takeoff'!L1676="","",IF('AccuValve Takeoff'!L1676="Not Available","",'AccuValve Takeoff'!L1676))</f>
        <v/>
      </c>
      <c r="N1675" s="326" t="str">
        <f>IF('AccuValve Takeoff'!M1676="","",IF('AccuValve Takeoff'!M1676="Not Available","",'AccuValve Takeoff'!M1676))</f>
        <v/>
      </c>
      <c r="O1675" s="23" t="str">
        <f>IF('AccuValve Takeoff'!N1676="","",'AccuValve Takeoff'!N1676)</f>
        <v/>
      </c>
      <c r="P1675" s="23" t="str">
        <f>IF('AccuValve Takeoff'!O1676="","",'AccuValve Takeoff'!O1676)</f>
        <v/>
      </c>
      <c r="Q1675" s="23" t="str">
        <f>IF('AccuValve Takeoff'!P1676="","",'AccuValve Takeoff'!P1676)</f>
        <v/>
      </c>
      <c r="R1675" s="34" t="str">
        <f>IF('AccuValve Takeoff'!Q1676="","",'AccuValve Takeoff'!Q1676)</f>
        <v xml:space="preserve"> </v>
      </c>
      <c r="S1675" s="35" t="str">
        <f>'AccuValve Takeoff'!T1676</f>
        <v/>
      </c>
      <c r="T1675" s="35" t="str">
        <f>'AccuValve Takeoff'!U1676</f>
        <v/>
      </c>
      <c r="U1675" s="325" t="str">
        <f>'AccuValve Takeoff'!BC1676</f>
        <v/>
      </c>
      <c r="V1675" s="38"/>
      <c r="W1675" s="11"/>
      <c r="X1675" s="11"/>
      <c r="Y1675" s="11"/>
    </row>
    <row r="1676" spans="1:25" ht="20.100000000000001" customHeight="1" x14ac:dyDescent="0.2">
      <c r="A1676" s="12">
        <v>1668</v>
      </c>
      <c r="B1676" s="23" t="str">
        <f>IF('AccuValve Takeoff'!B1677="","",'AccuValve Takeoff'!B1677)</f>
        <v/>
      </c>
      <c r="C1676" s="45" t="str">
        <f>IF('AccuValve Takeoff'!C1677="","",'AccuValve Takeoff'!C1677)</f>
        <v/>
      </c>
      <c r="D1676" s="23" t="str">
        <f>IF('AccuValve Takeoff'!D1677="","",'AccuValve Takeoff'!D1677)</f>
        <v/>
      </c>
      <c r="E1676" s="23" t="str">
        <f>IF('AccuValve Takeoff'!S1677="","",'AccuValve Takeoff'!S1677)</f>
        <v/>
      </c>
      <c r="F1676" s="23" t="str">
        <f>IF('AccuValve Takeoff'!F1677="","",'AccuValve Takeoff'!F1677)</f>
        <v/>
      </c>
      <c r="G1676" s="23" t="str">
        <f>IF('AccuValve Takeoff'!R1677="","",'AccuValve Takeoff'!R1677)</f>
        <v/>
      </c>
      <c r="H1676" s="23" t="str">
        <f>IF('AccuValve Takeoff'!G1677="","",'AccuValve Takeoff'!G1677)</f>
        <v/>
      </c>
      <c r="I1676" s="23" t="str">
        <f>IF('AccuValve Takeoff'!H1677="","",'AccuValve Takeoff'!H1677)</f>
        <v/>
      </c>
      <c r="J1676" s="326" t="str">
        <f>IF('AccuValve Takeoff'!I1677="","",IF('AccuValve Takeoff'!I1677="Not Available","",'AccuValve Takeoff'!I1677))</f>
        <v/>
      </c>
      <c r="K1676" s="326" t="str">
        <f>IF('AccuValve Takeoff'!J1677="","",IF('AccuValve Takeoff'!J1677="Not Available","",'AccuValve Takeoff'!J1677))</f>
        <v/>
      </c>
      <c r="L1676" s="326" t="str">
        <f>IF('AccuValve Takeoff'!K1677="","",IF('AccuValve Takeoff'!K1677="Not Available","",'AccuValve Takeoff'!K1677))</f>
        <v/>
      </c>
      <c r="M1676" s="326" t="str">
        <f>IF('AccuValve Takeoff'!L1677="","",IF('AccuValve Takeoff'!L1677="Not Available","",'AccuValve Takeoff'!L1677))</f>
        <v/>
      </c>
      <c r="N1676" s="326" t="str">
        <f>IF('AccuValve Takeoff'!M1677="","",IF('AccuValve Takeoff'!M1677="Not Available","",'AccuValve Takeoff'!M1677))</f>
        <v/>
      </c>
      <c r="O1676" s="23" t="str">
        <f>IF('AccuValve Takeoff'!N1677="","",'AccuValve Takeoff'!N1677)</f>
        <v/>
      </c>
      <c r="P1676" s="23" t="str">
        <f>IF('AccuValve Takeoff'!O1677="","",'AccuValve Takeoff'!O1677)</f>
        <v/>
      </c>
      <c r="Q1676" s="23" t="str">
        <f>IF('AccuValve Takeoff'!P1677="","",'AccuValve Takeoff'!P1677)</f>
        <v/>
      </c>
      <c r="R1676" s="34" t="str">
        <f>IF('AccuValve Takeoff'!Q1677="","",'AccuValve Takeoff'!Q1677)</f>
        <v xml:space="preserve"> </v>
      </c>
      <c r="S1676" s="35" t="str">
        <f>'AccuValve Takeoff'!T1677</f>
        <v/>
      </c>
      <c r="T1676" s="35" t="str">
        <f>'AccuValve Takeoff'!U1677</f>
        <v/>
      </c>
      <c r="U1676" s="325" t="str">
        <f>'AccuValve Takeoff'!BC1677</f>
        <v/>
      </c>
      <c r="V1676" s="38"/>
      <c r="W1676" s="11"/>
      <c r="X1676" s="11"/>
      <c r="Y1676" s="11"/>
    </row>
    <row r="1677" spans="1:25" ht="20.100000000000001" customHeight="1" x14ac:dyDescent="0.2">
      <c r="A1677" s="12">
        <v>1669</v>
      </c>
      <c r="B1677" s="23" t="str">
        <f>IF('AccuValve Takeoff'!B1678="","",'AccuValve Takeoff'!B1678)</f>
        <v/>
      </c>
      <c r="C1677" s="45" t="str">
        <f>IF('AccuValve Takeoff'!C1678="","",'AccuValve Takeoff'!C1678)</f>
        <v/>
      </c>
      <c r="D1677" s="23" t="str">
        <f>IF('AccuValve Takeoff'!D1678="","",'AccuValve Takeoff'!D1678)</f>
        <v/>
      </c>
      <c r="E1677" s="23" t="str">
        <f>IF('AccuValve Takeoff'!S1678="","",'AccuValve Takeoff'!S1678)</f>
        <v/>
      </c>
      <c r="F1677" s="23" t="str">
        <f>IF('AccuValve Takeoff'!F1678="","",'AccuValve Takeoff'!F1678)</f>
        <v/>
      </c>
      <c r="G1677" s="23" t="str">
        <f>IF('AccuValve Takeoff'!R1678="","",'AccuValve Takeoff'!R1678)</f>
        <v/>
      </c>
      <c r="H1677" s="23" t="str">
        <f>IF('AccuValve Takeoff'!G1678="","",'AccuValve Takeoff'!G1678)</f>
        <v/>
      </c>
      <c r="I1677" s="23" t="str">
        <f>IF('AccuValve Takeoff'!H1678="","",'AccuValve Takeoff'!H1678)</f>
        <v/>
      </c>
      <c r="J1677" s="326" t="str">
        <f>IF('AccuValve Takeoff'!I1678="","",IF('AccuValve Takeoff'!I1678="Not Available","",'AccuValve Takeoff'!I1678))</f>
        <v/>
      </c>
      <c r="K1677" s="326" t="str">
        <f>IF('AccuValve Takeoff'!J1678="","",IF('AccuValve Takeoff'!J1678="Not Available","",'AccuValve Takeoff'!J1678))</f>
        <v/>
      </c>
      <c r="L1677" s="326" t="str">
        <f>IF('AccuValve Takeoff'!K1678="","",IF('AccuValve Takeoff'!K1678="Not Available","",'AccuValve Takeoff'!K1678))</f>
        <v/>
      </c>
      <c r="M1677" s="326" t="str">
        <f>IF('AccuValve Takeoff'!L1678="","",IF('AccuValve Takeoff'!L1678="Not Available","",'AccuValve Takeoff'!L1678))</f>
        <v/>
      </c>
      <c r="N1677" s="326" t="str">
        <f>IF('AccuValve Takeoff'!M1678="","",IF('AccuValve Takeoff'!M1678="Not Available","",'AccuValve Takeoff'!M1678))</f>
        <v/>
      </c>
      <c r="O1677" s="23" t="str">
        <f>IF('AccuValve Takeoff'!N1678="","",'AccuValve Takeoff'!N1678)</f>
        <v/>
      </c>
      <c r="P1677" s="23" t="str">
        <f>IF('AccuValve Takeoff'!O1678="","",'AccuValve Takeoff'!O1678)</f>
        <v/>
      </c>
      <c r="Q1677" s="23" t="str">
        <f>IF('AccuValve Takeoff'!P1678="","",'AccuValve Takeoff'!P1678)</f>
        <v/>
      </c>
      <c r="R1677" s="34" t="str">
        <f>IF('AccuValve Takeoff'!Q1678="","",'AccuValve Takeoff'!Q1678)</f>
        <v xml:space="preserve"> </v>
      </c>
      <c r="S1677" s="35" t="str">
        <f>'AccuValve Takeoff'!T1678</f>
        <v/>
      </c>
      <c r="T1677" s="35" t="str">
        <f>'AccuValve Takeoff'!U1678</f>
        <v/>
      </c>
      <c r="U1677" s="325" t="str">
        <f>'AccuValve Takeoff'!BC1678</f>
        <v/>
      </c>
      <c r="V1677" s="38"/>
      <c r="W1677" s="11"/>
      <c r="X1677" s="11"/>
      <c r="Y1677" s="11"/>
    </row>
    <row r="1678" spans="1:25" ht="20.100000000000001" customHeight="1" x14ac:dyDescent="0.2">
      <c r="A1678" s="12">
        <v>1670</v>
      </c>
      <c r="B1678" s="23" t="str">
        <f>IF('AccuValve Takeoff'!B1679="","",'AccuValve Takeoff'!B1679)</f>
        <v/>
      </c>
      <c r="C1678" s="45" t="str">
        <f>IF('AccuValve Takeoff'!C1679="","",'AccuValve Takeoff'!C1679)</f>
        <v/>
      </c>
      <c r="D1678" s="23" t="str">
        <f>IF('AccuValve Takeoff'!D1679="","",'AccuValve Takeoff'!D1679)</f>
        <v/>
      </c>
      <c r="E1678" s="23" t="str">
        <f>IF('AccuValve Takeoff'!S1679="","",'AccuValve Takeoff'!S1679)</f>
        <v/>
      </c>
      <c r="F1678" s="23" t="str">
        <f>IF('AccuValve Takeoff'!F1679="","",'AccuValve Takeoff'!F1679)</f>
        <v/>
      </c>
      <c r="G1678" s="23" t="str">
        <f>IF('AccuValve Takeoff'!R1679="","",'AccuValve Takeoff'!R1679)</f>
        <v/>
      </c>
      <c r="H1678" s="23" t="str">
        <f>IF('AccuValve Takeoff'!G1679="","",'AccuValve Takeoff'!G1679)</f>
        <v/>
      </c>
      <c r="I1678" s="23" t="str">
        <f>IF('AccuValve Takeoff'!H1679="","",'AccuValve Takeoff'!H1679)</f>
        <v/>
      </c>
      <c r="J1678" s="326" t="str">
        <f>IF('AccuValve Takeoff'!I1679="","",IF('AccuValve Takeoff'!I1679="Not Available","",'AccuValve Takeoff'!I1679))</f>
        <v/>
      </c>
      <c r="K1678" s="326" t="str">
        <f>IF('AccuValve Takeoff'!J1679="","",IF('AccuValve Takeoff'!J1679="Not Available","",'AccuValve Takeoff'!J1679))</f>
        <v/>
      </c>
      <c r="L1678" s="326" t="str">
        <f>IF('AccuValve Takeoff'!K1679="","",IF('AccuValve Takeoff'!K1679="Not Available","",'AccuValve Takeoff'!K1679))</f>
        <v/>
      </c>
      <c r="M1678" s="326" t="str">
        <f>IF('AccuValve Takeoff'!L1679="","",IF('AccuValve Takeoff'!L1679="Not Available","",'AccuValve Takeoff'!L1679))</f>
        <v/>
      </c>
      <c r="N1678" s="326" t="str">
        <f>IF('AccuValve Takeoff'!M1679="","",IF('AccuValve Takeoff'!M1679="Not Available","",'AccuValve Takeoff'!M1679))</f>
        <v/>
      </c>
      <c r="O1678" s="23" t="str">
        <f>IF('AccuValve Takeoff'!N1679="","",'AccuValve Takeoff'!N1679)</f>
        <v/>
      </c>
      <c r="P1678" s="23" t="str">
        <f>IF('AccuValve Takeoff'!O1679="","",'AccuValve Takeoff'!O1679)</f>
        <v/>
      </c>
      <c r="Q1678" s="23" t="str">
        <f>IF('AccuValve Takeoff'!P1679="","",'AccuValve Takeoff'!P1679)</f>
        <v/>
      </c>
      <c r="R1678" s="34" t="str">
        <f>IF('AccuValve Takeoff'!Q1679="","",'AccuValve Takeoff'!Q1679)</f>
        <v xml:space="preserve"> </v>
      </c>
      <c r="S1678" s="35" t="str">
        <f>'AccuValve Takeoff'!T1679</f>
        <v/>
      </c>
      <c r="T1678" s="35" t="str">
        <f>'AccuValve Takeoff'!U1679</f>
        <v/>
      </c>
      <c r="U1678" s="325" t="str">
        <f>'AccuValve Takeoff'!BC1679</f>
        <v/>
      </c>
      <c r="V1678" s="38"/>
      <c r="W1678" s="11"/>
      <c r="X1678" s="11"/>
      <c r="Y1678" s="11"/>
    </row>
    <row r="1679" spans="1:25" ht="20.100000000000001" customHeight="1" x14ac:dyDescent="0.2">
      <c r="A1679" s="12">
        <v>1671</v>
      </c>
      <c r="B1679" s="23" t="str">
        <f>IF('AccuValve Takeoff'!B1680="","",'AccuValve Takeoff'!B1680)</f>
        <v/>
      </c>
      <c r="C1679" s="45" t="str">
        <f>IF('AccuValve Takeoff'!C1680="","",'AccuValve Takeoff'!C1680)</f>
        <v/>
      </c>
      <c r="D1679" s="23" t="str">
        <f>IF('AccuValve Takeoff'!D1680="","",'AccuValve Takeoff'!D1680)</f>
        <v/>
      </c>
      <c r="E1679" s="23" t="str">
        <f>IF('AccuValve Takeoff'!S1680="","",'AccuValve Takeoff'!S1680)</f>
        <v/>
      </c>
      <c r="F1679" s="23" t="str">
        <f>IF('AccuValve Takeoff'!F1680="","",'AccuValve Takeoff'!F1680)</f>
        <v/>
      </c>
      <c r="G1679" s="23" t="str">
        <f>IF('AccuValve Takeoff'!R1680="","",'AccuValve Takeoff'!R1680)</f>
        <v/>
      </c>
      <c r="H1679" s="23" t="str">
        <f>IF('AccuValve Takeoff'!G1680="","",'AccuValve Takeoff'!G1680)</f>
        <v/>
      </c>
      <c r="I1679" s="23" t="str">
        <f>IF('AccuValve Takeoff'!H1680="","",'AccuValve Takeoff'!H1680)</f>
        <v/>
      </c>
      <c r="J1679" s="326" t="str">
        <f>IF('AccuValve Takeoff'!I1680="","",IF('AccuValve Takeoff'!I1680="Not Available","",'AccuValve Takeoff'!I1680))</f>
        <v/>
      </c>
      <c r="K1679" s="326" t="str">
        <f>IF('AccuValve Takeoff'!J1680="","",IF('AccuValve Takeoff'!J1680="Not Available","",'AccuValve Takeoff'!J1680))</f>
        <v/>
      </c>
      <c r="L1679" s="326" t="str">
        <f>IF('AccuValve Takeoff'!K1680="","",IF('AccuValve Takeoff'!K1680="Not Available","",'AccuValve Takeoff'!K1680))</f>
        <v/>
      </c>
      <c r="M1679" s="326" t="str">
        <f>IF('AccuValve Takeoff'!L1680="","",IF('AccuValve Takeoff'!L1680="Not Available","",'AccuValve Takeoff'!L1680))</f>
        <v/>
      </c>
      <c r="N1679" s="326" t="str">
        <f>IF('AccuValve Takeoff'!M1680="","",IF('AccuValve Takeoff'!M1680="Not Available","",'AccuValve Takeoff'!M1680))</f>
        <v/>
      </c>
      <c r="O1679" s="23" t="str">
        <f>IF('AccuValve Takeoff'!N1680="","",'AccuValve Takeoff'!N1680)</f>
        <v/>
      </c>
      <c r="P1679" s="23" t="str">
        <f>IF('AccuValve Takeoff'!O1680="","",'AccuValve Takeoff'!O1680)</f>
        <v/>
      </c>
      <c r="Q1679" s="23" t="str">
        <f>IF('AccuValve Takeoff'!P1680="","",'AccuValve Takeoff'!P1680)</f>
        <v/>
      </c>
      <c r="R1679" s="34" t="str">
        <f>IF('AccuValve Takeoff'!Q1680="","",'AccuValve Takeoff'!Q1680)</f>
        <v xml:space="preserve"> </v>
      </c>
      <c r="S1679" s="35" t="str">
        <f>'AccuValve Takeoff'!T1680</f>
        <v/>
      </c>
      <c r="T1679" s="35" t="str">
        <f>'AccuValve Takeoff'!U1680</f>
        <v/>
      </c>
      <c r="U1679" s="325" t="str">
        <f>'AccuValve Takeoff'!BC1680</f>
        <v/>
      </c>
      <c r="V1679" s="38"/>
      <c r="W1679" s="11"/>
      <c r="X1679" s="11"/>
      <c r="Y1679" s="11"/>
    </row>
    <row r="1680" spans="1:25" ht="20.100000000000001" customHeight="1" x14ac:dyDescent="0.2">
      <c r="A1680" s="12">
        <v>1672</v>
      </c>
      <c r="B1680" s="23" t="str">
        <f>IF('AccuValve Takeoff'!B1681="","",'AccuValve Takeoff'!B1681)</f>
        <v/>
      </c>
      <c r="C1680" s="45" t="str">
        <f>IF('AccuValve Takeoff'!C1681="","",'AccuValve Takeoff'!C1681)</f>
        <v/>
      </c>
      <c r="D1680" s="23" t="str">
        <f>IF('AccuValve Takeoff'!D1681="","",'AccuValve Takeoff'!D1681)</f>
        <v/>
      </c>
      <c r="E1680" s="23" t="str">
        <f>IF('AccuValve Takeoff'!S1681="","",'AccuValve Takeoff'!S1681)</f>
        <v/>
      </c>
      <c r="F1680" s="23" t="str">
        <f>IF('AccuValve Takeoff'!F1681="","",'AccuValve Takeoff'!F1681)</f>
        <v/>
      </c>
      <c r="G1680" s="23" t="str">
        <f>IF('AccuValve Takeoff'!R1681="","",'AccuValve Takeoff'!R1681)</f>
        <v/>
      </c>
      <c r="H1680" s="23" t="str">
        <f>IF('AccuValve Takeoff'!G1681="","",'AccuValve Takeoff'!G1681)</f>
        <v/>
      </c>
      <c r="I1680" s="23" t="str">
        <f>IF('AccuValve Takeoff'!H1681="","",'AccuValve Takeoff'!H1681)</f>
        <v/>
      </c>
      <c r="J1680" s="326" t="str">
        <f>IF('AccuValve Takeoff'!I1681="","",IF('AccuValve Takeoff'!I1681="Not Available","",'AccuValve Takeoff'!I1681))</f>
        <v/>
      </c>
      <c r="K1680" s="326" t="str">
        <f>IF('AccuValve Takeoff'!J1681="","",IF('AccuValve Takeoff'!J1681="Not Available","",'AccuValve Takeoff'!J1681))</f>
        <v/>
      </c>
      <c r="L1680" s="326" t="str">
        <f>IF('AccuValve Takeoff'!K1681="","",IF('AccuValve Takeoff'!K1681="Not Available","",'AccuValve Takeoff'!K1681))</f>
        <v/>
      </c>
      <c r="M1680" s="326" t="str">
        <f>IF('AccuValve Takeoff'!L1681="","",IF('AccuValve Takeoff'!L1681="Not Available","",'AccuValve Takeoff'!L1681))</f>
        <v/>
      </c>
      <c r="N1680" s="326" t="str">
        <f>IF('AccuValve Takeoff'!M1681="","",IF('AccuValve Takeoff'!M1681="Not Available","",'AccuValve Takeoff'!M1681))</f>
        <v/>
      </c>
      <c r="O1680" s="23" t="str">
        <f>IF('AccuValve Takeoff'!N1681="","",'AccuValve Takeoff'!N1681)</f>
        <v/>
      </c>
      <c r="P1680" s="23" t="str">
        <f>IF('AccuValve Takeoff'!O1681="","",'AccuValve Takeoff'!O1681)</f>
        <v/>
      </c>
      <c r="Q1680" s="23" t="str">
        <f>IF('AccuValve Takeoff'!P1681="","",'AccuValve Takeoff'!P1681)</f>
        <v/>
      </c>
      <c r="R1680" s="34" t="str">
        <f>IF('AccuValve Takeoff'!Q1681="","",'AccuValve Takeoff'!Q1681)</f>
        <v xml:space="preserve"> </v>
      </c>
      <c r="S1680" s="35" t="str">
        <f>'AccuValve Takeoff'!T1681</f>
        <v/>
      </c>
      <c r="T1680" s="35" t="str">
        <f>'AccuValve Takeoff'!U1681</f>
        <v/>
      </c>
      <c r="U1680" s="325" t="str">
        <f>'AccuValve Takeoff'!BC1681</f>
        <v/>
      </c>
      <c r="V1680" s="38"/>
      <c r="W1680" s="11"/>
      <c r="X1680" s="11"/>
      <c r="Y1680" s="11"/>
    </row>
    <row r="1681" spans="1:25" ht="20.100000000000001" customHeight="1" x14ac:dyDescent="0.2">
      <c r="A1681" s="12">
        <v>1673</v>
      </c>
      <c r="B1681" s="23" t="str">
        <f>IF('AccuValve Takeoff'!B1682="","",'AccuValve Takeoff'!B1682)</f>
        <v/>
      </c>
      <c r="C1681" s="45" t="str">
        <f>IF('AccuValve Takeoff'!C1682="","",'AccuValve Takeoff'!C1682)</f>
        <v/>
      </c>
      <c r="D1681" s="23" t="str">
        <f>IF('AccuValve Takeoff'!D1682="","",'AccuValve Takeoff'!D1682)</f>
        <v/>
      </c>
      <c r="E1681" s="23" t="str">
        <f>IF('AccuValve Takeoff'!S1682="","",'AccuValve Takeoff'!S1682)</f>
        <v/>
      </c>
      <c r="F1681" s="23" t="str">
        <f>IF('AccuValve Takeoff'!F1682="","",'AccuValve Takeoff'!F1682)</f>
        <v/>
      </c>
      <c r="G1681" s="23" t="str">
        <f>IF('AccuValve Takeoff'!R1682="","",'AccuValve Takeoff'!R1682)</f>
        <v/>
      </c>
      <c r="H1681" s="23" t="str">
        <f>IF('AccuValve Takeoff'!G1682="","",'AccuValve Takeoff'!G1682)</f>
        <v/>
      </c>
      <c r="I1681" s="23" t="str">
        <f>IF('AccuValve Takeoff'!H1682="","",'AccuValve Takeoff'!H1682)</f>
        <v/>
      </c>
      <c r="J1681" s="326" t="str">
        <f>IF('AccuValve Takeoff'!I1682="","",IF('AccuValve Takeoff'!I1682="Not Available","",'AccuValve Takeoff'!I1682))</f>
        <v/>
      </c>
      <c r="K1681" s="326" t="str">
        <f>IF('AccuValve Takeoff'!J1682="","",IF('AccuValve Takeoff'!J1682="Not Available","",'AccuValve Takeoff'!J1682))</f>
        <v/>
      </c>
      <c r="L1681" s="326" t="str">
        <f>IF('AccuValve Takeoff'!K1682="","",IF('AccuValve Takeoff'!K1682="Not Available","",'AccuValve Takeoff'!K1682))</f>
        <v/>
      </c>
      <c r="M1681" s="326" t="str">
        <f>IF('AccuValve Takeoff'!L1682="","",IF('AccuValve Takeoff'!L1682="Not Available","",'AccuValve Takeoff'!L1682))</f>
        <v/>
      </c>
      <c r="N1681" s="326" t="str">
        <f>IF('AccuValve Takeoff'!M1682="","",IF('AccuValve Takeoff'!M1682="Not Available","",'AccuValve Takeoff'!M1682))</f>
        <v/>
      </c>
      <c r="O1681" s="23" t="str">
        <f>IF('AccuValve Takeoff'!N1682="","",'AccuValve Takeoff'!N1682)</f>
        <v/>
      </c>
      <c r="P1681" s="23" t="str">
        <f>IF('AccuValve Takeoff'!O1682="","",'AccuValve Takeoff'!O1682)</f>
        <v/>
      </c>
      <c r="Q1681" s="23" t="str">
        <f>IF('AccuValve Takeoff'!P1682="","",'AccuValve Takeoff'!P1682)</f>
        <v/>
      </c>
      <c r="R1681" s="34" t="str">
        <f>IF('AccuValve Takeoff'!Q1682="","",'AccuValve Takeoff'!Q1682)</f>
        <v xml:space="preserve"> </v>
      </c>
      <c r="S1681" s="35" t="str">
        <f>'AccuValve Takeoff'!T1682</f>
        <v/>
      </c>
      <c r="T1681" s="35" t="str">
        <f>'AccuValve Takeoff'!U1682</f>
        <v/>
      </c>
      <c r="U1681" s="325" t="str">
        <f>'AccuValve Takeoff'!BC1682</f>
        <v/>
      </c>
      <c r="V1681" s="38"/>
      <c r="W1681" s="11"/>
      <c r="X1681" s="11"/>
      <c r="Y1681" s="11"/>
    </row>
    <row r="1682" spans="1:25" ht="20.100000000000001" customHeight="1" x14ac:dyDescent="0.2">
      <c r="A1682" s="12">
        <v>1674</v>
      </c>
      <c r="B1682" s="23" t="str">
        <f>IF('AccuValve Takeoff'!B1683="","",'AccuValve Takeoff'!B1683)</f>
        <v/>
      </c>
      <c r="C1682" s="45" t="str">
        <f>IF('AccuValve Takeoff'!C1683="","",'AccuValve Takeoff'!C1683)</f>
        <v/>
      </c>
      <c r="D1682" s="23" t="str">
        <f>IF('AccuValve Takeoff'!D1683="","",'AccuValve Takeoff'!D1683)</f>
        <v/>
      </c>
      <c r="E1682" s="23" t="str">
        <f>IF('AccuValve Takeoff'!S1683="","",'AccuValve Takeoff'!S1683)</f>
        <v/>
      </c>
      <c r="F1682" s="23" t="str">
        <f>IF('AccuValve Takeoff'!F1683="","",'AccuValve Takeoff'!F1683)</f>
        <v/>
      </c>
      <c r="G1682" s="23" t="str">
        <f>IF('AccuValve Takeoff'!R1683="","",'AccuValve Takeoff'!R1683)</f>
        <v/>
      </c>
      <c r="H1682" s="23" t="str">
        <f>IF('AccuValve Takeoff'!G1683="","",'AccuValve Takeoff'!G1683)</f>
        <v/>
      </c>
      <c r="I1682" s="23" t="str">
        <f>IF('AccuValve Takeoff'!H1683="","",'AccuValve Takeoff'!H1683)</f>
        <v/>
      </c>
      <c r="J1682" s="326" t="str">
        <f>IF('AccuValve Takeoff'!I1683="","",IF('AccuValve Takeoff'!I1683="Not Available","",'AccuValve Takeoff'!I1683))</f>
        <v/>
      </c>
      <c r="K1682" s="326" t="str">
        <f>IF('AccuValve Takeoff'!J1683="","",IF('AccuValve Takeoff'!J1683="Not Available","",'AccuValve Takeoff'!J1683))</f>
        <v/>
      </c>
      <c r="L1682" s="326" t="str">
        <f>IF('AccuValve Takeoff'!K1683="","",IF('AccuValve Takeoff'!K1683="Not Available","",'AccuValve Takeoff'!K1683))</f>
        <v/>
      </c>
      <c r="M1682" s="326" t="str">
        <f>IF('AccuValve Takeoff'!L1683="","",IF('AccuValve Takeoff'!L1683="Not Available","",'AccuValve Takeoff'!L1683))</f>
        <v/>
      </c>
      <c r="N1682" s="326" t="str">
        <f>IF('AccuValve Takeoff'!M1683="","",IF('AccuValve Takeoff'!M1683="Not Available","",'AccuValve Takeoff'!M1683))</f>
        <v/>
      </c>
      <c r="O1682" s="23" t="str">
        <f>IF('AccuValve Takeoff'!N1683="","",'AccuValve Takeoff'!N1683)</f>
        <v/>
      </c>
      <c r="P1682" s="23" t="str">
        <f>IF('AccuValve Takeoff'!O1683="","",'AccuValve Takeoff'!O1683)</f>
        <v/>
      </c>
      <c r="Q1682" s="23" t="str">
        <f>IF('AccuValve Takeoff'!P1683="","",'AccuValve Takeoff'!P1683)</f>
        <v/>
      </c>
      <c r="R1682" s="34" t="str">
        <f>IF('AccuValve Takeoff'!Q1683="","",'AccuValve Takeoff'!Q1683)</f>
        <v xml:space="preserve"> </v>
      </c>
      <c r="S1682" s="35" t="str">
        <f>'AccuValve Takeoff'!T1683</f>
        <v/>
      </c>
      <c r="T1682" s="35" t="str">
        <f>'AccuValve Takeoff'!U1683</f>
        <v/>
      </c>
      <c r="U1682" s="325" t="str">
        <f>'AccuValve Takeoff'!BC1683</f>
        <v/>
      </c>
      <c r="V1682" s="38"/>
      <c r="W1682" s="11"/>
      <c r="X1682" s="11"/>
      <c r="Y1682" s="11"/>
    </row>
    <row r="1683" spans="1:25" ht="20.100000000000001" customHeight="1" x14ac:dyDescent="0.2">
      <c r="A1683" s="12">
        <v>1675</v>
      </c>
      <c r="B1683" s="23" t="str">
        <f>IF('AccuValve Takeoff'!B1684="","",'AccuValve Takeoff'!B1684)</f>
        <v/>
      </c>
      <c r="C1683" s="45" t="str">
        <f>IF('AccuValve Takeoff'!C1684="","",'AccuValve Takeoff'!C1684)</f>
        <v/>
      </c>
      <c r="D1683" s="23" t="str">
        <f>IF('AccuValve Takeoff'!D1684="","",'AccuValve Takeoff'!D1684)</f>
        <v/>
      </c>
      <c r="E1683" s="23" t="str">
        <f>IF('AccuValve Takeoff'!S1684="","",'AccuValve Takeoff'!S1684)</f>
        <v/>
      </c>
      <c r="F1683" s="23" t="str">
        <f>IF('AccuValve Takeoff'!F1684="","",'AccuValve Takeoff'!F1684)</f>
        <v/>
      </c>
      <c r="G1683" s="23" t="str">
        <f>IF('AccuValve Takeoff'!R1684="","",'AccuValve Takeoff'!R1684)</f>
        <v/>
      </c>
      <c r="H1683" s="23" t="str">
        <f>IF('AccuValve Takeoff'!G1684="","",'AccuValve Takeoff'!G1684)</f>
        <v/>
      </c>
      <c r="I1683" s="23" t="str">
        <f>IF('AccuValve Takeoff'!H1684="","",'AccuValve Takeoff'!H1684)</f>
        <v/>
      </c>
      <c r="J1683" s="326" t="str">
        <f>IF('AccuValve Takeoff'!I1684="","",IF('AccuValve Takeoff'!I1684="Not Available","",'AccuValve Takeoff'!I1684))</f>
        <v/>
      </c>
      <c r="K1683" s="326" t="str">
        <f>IF('AccuValve Takeoff'!J1684="","",IF('AccuValve Takeoff'!J1684="Not Available","",'AccuValve Takeoff'!J1684))</f>
        <v/>
      </c>
      <c r="L1683" s="326" t="str">
        <f>IF('AccuValve Takeoff'!K1684="","",IF('AccuValve Takeoff'!K1684="Not Available","",'AccuValve Takeoff'!K1684))</f>
        <v/>
      </c>
      <c r="M1683" s="326" t="str">
        <f>IF('AccuValve Takeoff'!L1684="","",IF('AccuValve Takeoff'!L1684="Not Available","",'AccuValve Takeoff'!L1684))</f>
        <v/>
      </c>
      <c r="N1683" s="326" t="str">
        <f>IF('AccuValve Takeoff'!M1684="","",IF('AccuValve Takeoff'!M1684="Not Available","",'AccuValve Takeoff'!M1684))</f>
        <v/>
      </c>
      <c r="O1683" s="23" t="str">
        <f>IF('AccuValve Takeoff'!N1684="","",'AccuValve Takeoff'!N1684)</f>
        <v/>
      </c>
      <c r="P1683" s="23" t="str">
        <f>IF('AccuValve Takeoff'!O1684="","",'AccuValve Takeoff'!O1684)</f>
        <v/>
      </c>
      <c r="Q1683" s="23" t="str">
        <f>IF('AccuValve Takeoff'!P1684="","",'AccuValve Takeoff'!P1684)</f>
        <v/>
      </c>
      <c r="R1683" s="34" t="str">
        <f>IF('AccuValve Takeoff'!Q1684="","",'AccuValve Takeoff'!Q1684)</f>
        <v xml:space="preserve"> </v>
      </c>
      <c r="S1683" s="35" t="str">
        <f>'AccuValve Takeoff'!T1684</f>
        <v/>
      </c>
      <c r="T1683" s="35" t="str">
        <f>'AccuValve Takeoff'!U1684</f>
        <v/>
      </c>
      <c r="U1683" s="325" t="str">
        <f>'AccuValve Takeoff'!BC1684</f>
        <v/>
      </c>
      <c r="V1683" s="38"/>
      <c r="W1683" s="11"/>
      <c r="X1683" s="11"/>
      <c r="Y1683" s="11"/>
    </row>
    <row r="1684" spans="1:25" ht="20.100000000000001" customHeight="1" x14ac:dyDescent="0.2">
      <c r="A1684" s="12">
        <v>1676</v>
      </c>
      <c r="B1684" s="23" t="str">
        <f>IF('AccuValve Takeoff'!B1685="","",'AccuValve Takeoff'!B1685)</f>
        <v/>
      </c>
      <c r="C1684" s="45" t="str">
        <f>IF('AccuValve Takeoff'!C1685="","",'AccuValve Takeoff'!C1685)</f>
        <v/>
      </c>
      <c r="D1684" s="23" t="str">
        <f>IF('AccuValve Takeoff'!D1685="","",'AccuValve Takeoff'!D1685)</f>
        <v/>
      </c>
      <c r="E1684" s="23" t="str">
        <f>IF('AccuValve Takeoff'!S1685="","",'AccuValve Takeoff'!S1685)</f>
        <v/>
      </c>
      <c r="F1684" s="23" t="str">
        <f>IF('AccuValve Takeoff'!F1685="","",'AccuValve Takeoff'!F1685)</f>
        <v/>
      </c>
      <c r="G1684" s="23" t="str">
        <f>IF('AccuValve Takeoff'!R1685="","",'AccuValve Takeoff'!R1685)</f>
        <v/>
      </c>
      <c r="H1684" s="23" t="str">
        <f>IF('AccuValve Takeoff'!G1685="","",'AccuValve Takeoff'!G1685)</f>
        <v/>
      </c>
      <c r="I1684" s="23" t="str">
        <f>IF('AccuValve Takeoff'!H1685="","",'AccuValve Takeoff'!H1685)</f>
        <v/>
      </c>
      <c r="J1684" s="326" t="str">
        <f>IF('AccuValve Takeoff'!I1685="","",IF('AccuValve Takeoff'!I1685="Not Available","",'AccuValve Takeoff'!I1685))</f>
        <v/>
      </c>
      <c r="K1684" s="326" t="str">
        <f>IF('AccuValve Takeoff'!J1685="","",IF('AccuValve Takeoff'!J1685="Not Available","",'AccuValve Takeoff'!J1685))</f>
        <v/>
      </c>
      <c r="L1684" s="326" t="str">
        <f>IF('AccuValve Takeoff'!K1685="","",IF('AccuValve Takeoff'!K1685="Not Available","",'AccuValve Takeoff'!K1685))</f>
        <v/>
      </c>
      <c r="M1684" s="326" t="str">
        <f>IF('AccuValve Takeoff'!L1685="","",IF('AccuValve Takeoff'!L1685="Not Available","",'AccuValve Takeoff'!L1685))</f>
        <v/>
      </c>
      <c r="N1684" s="326" t="str">
        <f>IF('AccuValve Takeoff'!M1685="","",IF('AccuValve Takeoff'!M1685="Not Available","",'AccuValve Takeoff'!M1685))</f>
        <v/>
      </c>
      <c r="O1684" s="23" t="str">
        <f>IF('AccuValve Takeoff'!N1685="","",'AccuValve Takeoff'!N1685)</f>
        <v/>
      </c>
      <c r="P1684" s="23" t="str">
        <f>IF('AccuValve Takeoff'!O1685="","",'AccuValve Takeoff'!O1685)</f>
        <v/>
      </c>
      <c r="Q1684" s="23" t="str">
        <f>IF('AccuValve Takeoff'!P1685="","",'AccuValve Takeoff'!P1685)</f>
        <v/>
      </c>
      <c r="R1684" s="34" t="str">
        <f>IF('AccuValve Takeoff'!Q1685="","",'AccuValve Takeoff'!Q1685)</f>
        <v xml:space="preserve"> </v>
      </c>
      <c r="S1684" s="35" t="str">
        <f>'AccuValve Takeoff'!T1685</f>
        <v/>
      </c>
      <c r="T1684" s="35" t="str">
        <f>'AccuValve Takeoff'!U1685</f>
        <v/>
      </c>
      <c r="U1684" s="325" t="str">
        <f>'AccuValve Takeoff'!BC1685</f>
        <v/>
      </c>
      <c r="V1684" s="38"/>
      <c r="W1684" s="11"/>
      <c r="X1684" s="11"/>
      <c r="Y1684" s="11"/>
    </row>
    <row r="1685" spans="1:25" ht="20.100000000000001" customHeight="1" x14ac:dyDescent="0.2">
      <c r="A1685" s="12">
        <v>1677</v>
      </c>
      <c r="B1685" s="23" t="str">
        <f>IF('AccuValve Takeoff'!B1686="","",'AccuValve Takeoff'!B1686)</f>
        <v/>
      </c>
      <c r="C1685" s="45" t="str">
        <f>IF('AccuValve Takeoff'!C1686="","",'AccuValve Takeoff'!C1686)</f>
        <v/>
      </c>
      <c r="D1685" s="23" t="str">
        <f>IF('AccuValve Takeoff'!D1686="","",'AccuValve Takeoff'!D1686)</f>
        <v/>
      </c>
      <c r="E1685" s="23" t="str">
        <f>IF('AccuValve Takeoff'!S1686="","",'AccuValve Takeoff'!S1686)</f>
        <v/>
      </c>
      <c r="F1685" s="23" t="str">
        <f>IF('AccuValve Takeoff'!F1686="","",'AccuValve Takeoff'!F1686)</f>
        <v/>
      </c>
      <c r="G1685" s="23" t="str">
        <f>IF('AccuValve Takeoff'!R1686="","",'AccuValve Takeoff'!R1686)</f>
        <v/>
      </c>
      <c r="H1685" s="23" t="str">
        <f>IF('AccuValve Takeoff'!G1686="","",'AccuValve Takeoff'!G1686)</f>
        <v/>
      </c>
      <c r="I1685" s="23" t="str">
        <f>IF('AccuValve Takeoff'!H1686="","",'AccuValve Takeoff'!H1686)</f>
        <v/>
      </c>
      <c r="J1685" s="326" t="str">
        <f>IF('AccuValve Takeoff'!I1686="","",IF('AccuValve Takeoff'!I1686="Not Available","",'AccuValve Takeoff'!I1686))</f>
        <v/>
      </c>
      <c r="K1685" s="326" t="str">
        <f>IF('AccuValve Takeoff'!J1686="","",IF('AccuValve Takeoff'!J1686="Not Available","",'AccuValve Takeoff'!J1686))</f>
        <v/>
      </c>
      <c r="L1685" s="326" t="str">
        <f>IF('AccuValve Takeoff'!K1686="","",IF('AccuValve Takeoff'!K1686="Not Available","",'AccuValve Takeoff'!K1686))</f>
        <v/>
      </c>
      <c r="M1685" s="326" t="str">
        <f>IF('AccuValve Takeoff'!L1686="","",IF('AccuValve Takeoff'!L1686="Not Available","",'AccuValve Takeoff'!L1686))</f>
        <v/>
      </c>
      <c r="N1685" s="326" t="str">
        <f>IF('AccuValve Takeoff'!M1686="","",IF('AccuValve Takeoff'!M1686="Not Available","",'AccuValve Takeoff'!M1686))</f>
        <v/>
      </c>
      <c r="O1685" s="23" t="str">
        <f>IF('AccuValve Takeoff'!N1686="","",'AccuValve Takeoff'!N1686)</f>
        <v/>
      </c>
      <c r="P1685" s="23" t="str">
        <f>IF('AccuValve Takeoff'!O1686="","",'AccuValve Takeoff'!O1686)</f>
        <v/>
      </c>
      <c r="Q1685" s="23" t="str">
        <f>IF('AccuValve Takeoff'!P1686="","",'AccuValve Takeoff'!P1686)</f>
        <v/>
      </c>
      <c r="R1685" s="34" t="str">
        <f>IF('AccuValve Takeoff'!Q1686="","",'AccuValve Takeoff'!Q1686)</f>
        <v xml:space="preserve"> </v>
      </c>
      <c r="S1685" s="35" t="str">
        <f>'AccuValve Takeoff'!T1686</f>
        <v/>
      </c>
      <c r="T1685" s="35" t="str">
        <f>'AccuValve Takeoff'!U1686</f>
        <v/>
      </c>
      <c r="U1685" s="325" t="str">
        <f>'AccuValve Takeoff'!BC1686</f>
        <v/>
      </c>
      <c r="V1685" s="38"/>
      <c r="W1685" s="11"/>
      <c r="X1685" s="11"/>
      <c r="Y1685" s="11"/>
    </row>
    <row r="1686" spans="1:25" ht="20.100000000000001" customHeight="1" x14ac:dyDescent="0.2">
      <c r="A1686" s="12">
        <v>1678</v>
      </c>
      <c r="B1686" s="23" t="str">
        <f>IF('AccuValve Takeoff'!B1687="","",'AccuValve Takeoff'!B1687)</f>
        <v/>
      </c>
      <c r="C1686" s="45" t="str">
        <f>IF('AccuValve Takeoff'!C1687="","",'AccuValve Takeoff'!C1687)</f>
        <v/>
      </c>
      <c r="D1686" s="23" t="str">
        <f>IF('AccuValve Takeoff'!D1687="","",'AccuValve Takeoff'!D1687)</f>
        <v/>
      </c>
      <c r="E1686" s="23" t="str">
        <f>IF('AccuValve Takeoff'!S1687="","",'AccuValve Takeoff'!S1687)</f>
        <v/>
      </c>
      <c r="F1686" s="23" t="str">
        <f>IF('AccuValve Takeoff'!F1687="","",'AccuValve Takeoff'!F1687)</f>
        <v/>
      </c>
      <c r="G1686" s="23" t="str">
        <f>IF('AccuValve Takeoff'!R1687="","",'AccuValve Takeoff'!R1687)</f>
        <v/>
      </c>
      <c r="H1686" s="23" t="str">
        <f>IF('AccuValve Takeoff'!G1687="","",'AccuValve Takeoff'!G1687)</f>
        <v/>
      </c>
      <c r="I1686" s="23" t="str">
        <f>IF('AccuValve Takeoff'!H1687="","",'AccuValve Takeoff'!H1687)</f>
        <v/>
      </c>
      <c r="J1686" s="326" t="str">
        <f>IF('AccuValve Takeoff'!I1687="","",IF('AccuValve Takeoff'!I1687="Not Available","",'AccuValve Takeoff'!I1687))</f>
        <v/>
      </c>
      <c r="K1686" s="326" t="str">
        <f>IF('AccuValve Takeoff'!J1687="","",IF('AccuValve Takeoff'!J1687="Not Available","",'AccuValve Takeoff'!J1687))</f>
        <v/>
      </c>
      <c r="L1686" s="326" t="str">
        <f>IF('AccuValve Takeoff'!K1687="","",IF('AccuValve Takeoff'!K1687="Not Available","",'AccuValve Takeoff'!K1687))</f>
        <v/>
      </c>
      <c r="M1686" s="326" t="str">
        <f>IF('AccuValve Takeoff'!L1687="","",IF('AccuValve Takeoff'!L1687="Not Available","",'AccuValve Takeoff'!L1687))</f>
        <v/>
      </c>
      <c r="N1686" s="326" t="str">
        <f>IF('AccuValve Takeoff'!M1687="","",IF('AccuValve Takeoff'!M1687="Not Available","",'AccuValve Takeoff'!M1687))</f>
        <v/>
      </c>
      <c r="O1686" s="23" t="str">
        <f>IF('AccuValve Takeoff'!N1687="","",'AccuValve Takeoff'!N1687)</f>
        <v/>
      </c>
      <c r="P1686" s="23" t="str">
        <f>IF('AccuValve Takeoff'!O1687="","",'AccuValve Takeoff'!O1687)</f>
        <v/>
      </c>
      <c r="Q1686" s="23" t="str">
        <f>IF('AccuValve Takeoff'!P1687="","",'AccuValve Takeoff'!P1687)</f>
        <v/>
      </c>
      <c r="R1686" s="34" t="str">
        <f>IF('AccuValve Takeoff'!Q1687="","",'AccuValve Takeoff'!Q1687)</f>
        <v xml:space="preserve"> </v>
      </c>
      <c r="S1686" s="35" t="str">
        <f>'AccuValve Takeoff'!T1687</f>
        <v/>
      </c>
      <c r="T1686" s="35" t="str">
        <f>'AccuValve Takeoff'!U1687</f>
        <v/>
      </c>
      <c r="U1686" s="325" t="str">
        <f>'AccuValve Takeoff'!BC1687</f>
        <v/>
      </c>
      <c r="V1686" s="38"/>
      <c r="W1686" s="11"/>
      <c r="X1686" s="11"/>
      <c r="Y1686" s="11"/>
    </row>
    <row r="1687" spans="1:25" ht="20.100000000000001" customHeight="1" x14ac:dyDescent="0.2">
      <c r="A1687" s="12">
        <v>1679</v>
      </c>
      <c r="B1687" s="23" t="str">
        <f>IF('AccuValve Takeoff'!B1688="","",'AccuValve Takeoff'!B1688)</f>
        <v/>
      </c>
      <c r="C1687" s="45" t="str">
        <f>IF('AccuValve Takeoff'!C1688="","",'AccuValve Takeoff'!C1688)</f>
        <v/>
      </c>
      <c r="D1687" s="23" t="str">
        <f>IF('AccuValve Takeoff'!D1688="","",'AccuValve Takeoff'!D1688)</f>
        <v/>
      </c>
      <c r="E1687" s="23" t="str">
        <f>IF('AccuValve Takeoff'!S1688="","",'AccuValve Takeoff'!S1688)</f>
        <v/>
      </c>
      <c r="F1687" s="23" t="str">
        <f>IF('AccuValve Takeoff'!F1688="","",'AccuValve Takeoff'!F1688)</f>
        <v/>
      </c>
      <c r="G1687" s="23" t="str">
        <f>IF('AccuValve Takeoff'!R1688="","",'AccuValve Takeoff'!R1688)</f>
        <v/>
      </c>
      <c r="H1687" s="23" t="str">
        <f>IF('AccuValve Takeoff'!G1688="","",'AccuValve Takeoff'!G1688)</f>
        <v/>
      </c>
      <c r="I1687" s="23" t="str">
        <f>IF('AccuValve Takeoff'!H1688="","",'AccuValve Takeoff'!H1688)</f>
        <v/>
      </c>
      <c r="J1687" s="326" t="str">
        <f>IF('AccuValve Takeoff'!I1688="","",IF('AccuValve Takeoff'!I1688="Not Available","",'AccuValve Takeoff'!I1688))</f>
        <v/>
      </c>
      <c r="K1687" s="326" t="str">
        <f>IF('AccuValve Takeoff'!J1688="","",IF('AccuValve Takeoff'!J1688="Not Available","",'AccuValve Takeoff'!J1688))</f>
        <v/>
      </c>
      <c r="L1687" s="326" t="str">
        <f>IF('AccuValve Takeoff'!K1688="","",IF('AccuValve Takeoff'!K1688="Not Available","",'AccuValve Takeoff'!K1688))</f>
        <v/>
      </c>
      <c r="M1687" s="326" t="str">
        <f>IF('AccuValve Takeoff'!L1688="","",IF('AccuValve Takeoff'!L1688="Not Available","",'AccuValve Takeoff'!L1688))</f>
        <v/>
      </c>
      <c r="N1687" s="326" t="str">
        <f>IF('AccuValve Takeoff'!M1688="","",IF('AccuValve Takeoff'!M1688="Not Available","",'AccuValve Takeoff'!M1688))</f>
        <v/>
      </c>
      <c r="O1687" s="23" t="str">
        <f>IF('AccuValve Takeoff'!N1688="","",'AccuValve Takeoff'!N1688)</f>
        <v/>
      </c>
      <c r="P1687" s="23" t="str">
        <f>IF('AccuValve Takeoff'!O1688="","",'AccuValve Takeoff'!O1688)</f>
        <v/>
      </c>
      <c r="Q1687" s="23" t="str">
        <f>IF('AccuValve Takeoff'!P1688="","",'AccuValve Takeoff'!P1688)</f>
        <v/>
      </c>
      <c r="R1687" s="34" t="str">
        <f>IF('AccuValve Takeoff'!Q1688="","",'AccuValve Takeoff'!Q1688)</f>
        <v xml:space="preserve"> </v>
      </c>
      <c r="S1687" s="35" t="str">
        <f>'AccuValve Takeoff'!T1688</f>
        <v/>
      </c>
      <c r="T1687" s="35" t="str">
        <f>'AccuValve Takeoff'!U1688</f>
        <v/>
      </c>
      <c r="U1687" s="325" t="str">
        <f>'AccuValve Takeoff'!BC1688</f>
        <v/>
      </c>
      <c r="V1687" s="38"/>
      <c r="W1687" s="11"/>
      <c r="X1687" s="11"/>
      <c r="Y1687" s="11"/>
    </row>
    <row r="1688" spans="1:25" ht="20.100000000000001" customHeight="1" x14ac:dyDescent="0.2">
      <c r="A1688" s="12">
        <v>1680</v>
      </c>
      <c r="B1688" s="23" t="str">
        <f>IF('AccuValve Takeoff'!B1689="","",'AccuValve Takeoff'!B1689)</f>
        <v/>
      </c>
      <c r="C1688" s="45" t="str">
        <f>IF('AccuValve Takeoff'!C1689="","",'AccuValve Takeoff'!C1689)</f>
        <v/>
      </c>
      <c r="D1688" s="23" t="str">
        <f>IF('AccuValve Takeoff'!D1689="","",'AccuValve Takeoff'!D1689)</f>
        <v/>
      </c>
      <c r="E1688" s="23" t="str">
        <f>IF('AccuValve Takeoff'!S1689="","",'AccuValve Takeoff'!S1689)</f>
        <v/>
      </c>
      <c r="F1688" s="23" t="str">
        <f>IF('AccuValve Takeoff'!F1689="","",'AccuValve Takeoff'!F1689)</f>
        <v/>
      </c>
      <c r="G1688" s="23" t="str">
        <f>IF('AccuValve Takeoff'!R1689="","",'AccuValve Takeoff'!R1689)</f>
        <v/>
      </c>
      <c r="H1688" s="23" t="str">
        <f>IF('AccuValve Takeoff'!G1689="","",'AccuValve Takeoff'!G1689)</f>
        <v/>
      </c>
      <c r="I1688" s="23" t="str">
        <f>IF('AccuValve Takeoff'!H1689="","",'AccuValve Takeoff'!H1689)</f>
        <v/>
      </c>
      <c r="J1688" s="326" t="str">
        <f>IF('AccuValve Takeoff'!I1689="","",IF('AccuValve Takeoff'!I1689="Not Available","",'AccuValve Takeoff'!I1689))</f>
        <v/>
      </c>
      <c r="K1688" s="326" t="str">
        <f>IF('AccuValve Takeoff'!J1689="","",IF('AccuValve Takeoff'!J1689="Not Available","",'AccuValve Takeoff'!J1689))</f>
        <v/>
      </c>
      <c r="L1688" s="326" t="str">
        <f>IF('AccuValve Takeoff'!K1689="","",IF('AccuValve Takeoff'!K1689="Not Available","",'AccuValve Takeoff'!K1689))</f>
        <v/>
      </c>
      <c r="M1688" s="326" t="str">
        <f>IF('AccuValve Takeoff'!L1689="","",IF('AccuValve Takeoff'!L1689="Not Available","",'AccuValve Takeoff'!L1689))</f>
        <v/>
      </c>
      <c r="N1688" s="326" t="str">
        <f>IF('AccuValve Takeoff'!M1689="","",IF('AccuValve Takeoff'!M1689="Not Available","",'AccuValve Takeoff'!M1689))</f>
        <v/>
      </c>
      <c r="O1688" s="23" t="str">
        <f>IF('AccuValve Takeoff'!N1689="","",'AccuValve Takeoff'!N1689)</f>
        <v/>
      </c>
      <c r="P1688" s="23" t="str">
        <f>IF('AccuValve Takeoff'!O1689="","",'AccuValve Takeoff'!O1689)</f>
        <v/>
      </c>
      <c r="Q1688" s="23" t="str">
        <f>IF('AccuValve Takeoff'!P1689="","",'AccuValve Takeoff'!P1689)</f>
        <v/>
      </c>
      <c r="R1688" s="34" t="str">
        <f>IF('AccuValve Takeoff'!Q1689="","",'AccuValve Takeoff'!Q1689)</f>
        <v xml:space="preserve"> </v>
      </c>
      <c r="S1688" s="35" t="str">
        <f>'AccuValve Takeoff'!T1689</f>
        <v/>
      </c>
      <c r="T1688" s="35" t="str">
        <f>'AccuValve Takeoff'!U1689</f>
        <v/>
      </c>
      <c r="U1688" s="325" t="str">
        <f>'AccuValve Takeoff'!BC1689</f>
        <v/>
      </c>
      <c r="V1688" s="38"/>
      <c r="W1688" s="11"/>
      <c r="X1688" s="11"/>
      <c r="Y1688" s="11"/>
    </row>
    <row r="1689" spans="1:25" ht="20.100000000000001" customHeight="1" x14ac:dyDescent="0.2">
      <c r="A1689" s="12">
        <v>1681</v>
      </c>
      <c r="B1689" s="23" t="str">
        <f>IF('AccuValve Takeoff'!B1690="","",'AccuValve Takeoff'!B1690)</f>
        <v/>
      </c>
      <c r="C1689" s="45" t="str">
        <f>IF('AccuValve Takeoff'!C1690="","",'AccuValve Takeoff'!C1690)</f>
        <v/>
      </c>
      <c r="D1689" s="23" t="str">
        <f>IF('AccuValve Takeoff'!D1690="","",'AccuValve Takeoff'!D1690)</f>
        <v/>
      </c>
      <c r="E1689" s="23" t="str">
        <f>IF('AccuValve Takeoff'!S1690="","",'AccuValve Takeoff'!S1690)</f>
        <v/>
      </c>
      <c r="F1689" s="23" t="str">
        <f>IF('AccuValve Takeoff'!F1690="","",'AccuValve Takeoff'!F1690)</f>
        <v/>
      </c>
      <c r="G1689" s="23" t="str">
        <f>IF('AccuValve Takeoff'!R1690="","",'AccuValve Takeoff'!R1690)</f>
        <v/>
      </c>
      <c r="H1689" s="23" t="str">
        <f>IF('AccuValve Takeoff'!G1690="","",'AccuValve Takeoff'!G1690)</f>
        <v/>
      </c>
      <c r="I1689" s="23" t="str">
        <f>IF('AccuValve Takeoff'!H1690="","",'AccuValve Takeoff'!H1690)</f>
        <v/>
      </c>
      <c r="J1689" s="326" t="str">
        <f>IF('AccuValve Takeoff'!I1690="","",IF('AccuValve Takeoff'!I1690="Not Available","",'AccuValve Takeoff'!I1690))</f>
        <v/>
      </c>
      <c r="K1689" s="326" t="str">
        <f>IF('AccuValve Takeoff'!J1690="","",IF('AccuValve Takeoff'!J1690="Not Available","",'AccuValve Takeoff'!J1690))</f>
        <v/>
      </c>
      <c r="L1689" s="326" t="str">
        <f>IF('AccuValve Takeoff'!K1690="","",IF('AccuValve Takeoff'!K1690="Not Available","",'AccuValve Takeoff'!K1690))</f>
        <v/>
      </c>
      <c r="M1689" s="326" t="str">
        <f>IF('AccuValve Takeoff'!L1690="","",IF('AccuValve Takeoff'!L1690="Not Available","",'AccuValve Takeoff'!L1690))</f>
        <v/>
      </c>
      <c r="N1689" s="326" t="str">
        <f>IF('AccuValve Takeoff'!M1690="","",IF('AccuValve Takeoff'!M1690="Not Available","",'AccuValve Takeoff'!M1690))</f>
        <v/>
      </c>
      <c r="O1689" s="23" t="str">
        <f>IF('AccuValve Takeoff'!N1690="","",'AccuValve Takeoff'!N1690)</f>
        <v/>
      </c>
      <c r="P1689" s="23" t="str">
        <f>IF('AccuValve Takeoff'!O1690="","",'AccuValve Takeoff'!O1690)</f>
        <v/>
      </c>
      <c r="Q1689" s="23" t="str">
        <f>IF('AccuValve Takeoff'!P1690="","",'AccuValve Takeoff'!P1690)</f>
        <v/>
      </c>
      <c r="R1689" s="34" t="str">
        <f>IF('AccuValve Takeoff'!Q1690="","",'AccuValve Takeoff'!Q1690)</f>
        <v xml:space="preserve"> </v>
      </c>
      <c r="S1689" s="35" t="str">
        <f>'AccuValve Takeoff'!T1690</f>
        <v/>
      </c>
      <c r="T1689" s="35" t="str">
        <f>'AccuValve Takeoff'!U1690</f>
        <v/>
      </c>
      <c r="U1689" s="325" t="str">
        <f>'AccuValve Takeoff'!BC1690</f>
        <v/>
      </c>
      <c r="V1689" s="38"/>
      <c r="W1689" s="11"/>
      <c r="X1689" s="11"/>
      <c r="Y1689" s="11"/>
    </row>
    <row r="1690" spans="1:25" ht="20.100000000000001" customHeight="1" x14ac:dyDescent="0.2">
      <c r="A1690" s="12">
        <v>1682</v>
      </c>
      <c r="B1690" s="23" t="str">
        <f>IF('AccuValve Takeoff'!B1691="","",'AccuValve Takeoff'!B1691)</f>
        <v/>
      </c>
      <c r="C1690" s="45" t="str">
        <f>IF('AccuValve Takeoff'!C1691="","",'AccuValve Takeoff'!C1691)</f>
        <v/>
      </c>
      <c r="D1690" s="23" t="str">
        <f>IF('AccuValve Takeoff'!D1691="","",'AccuValve Takeoff'!D1691)</f>
        <v/>
      </c>
      <c r="E1690" s="23" t="str">
        <f>IF('AccuValve Takeoff'!S1691="","",'AccuValve Takeoff'!S1691)</f>
        <v/>
      </c>
      <c r="F1690" s="23" t="str">
        <f>IF('AccuValve Takeoff'!F1691="","",'AccuValve Takeoff'!F1691)</f>
        <v/>
      </c>
      <c r="G1690" s="23" t="str">
        <f>IF('AccuValve Takeoff'!R1691="","",'AccuValve Takeoff'!R1691)</f>
        <v/>
      </c>
      <c r="H1690" s="23" t="str">
        <f>IF('AccuValve Takeoff'!G1691="","",'AccuValve Takeoff'!G1691)</f>
        <v/>
      </c>
      <c r="I1690" s="23" t="str">
        <f>IF('AccuValve Takeoff'!H1691="","",'AccuValve Takeoff'!H1691)</f>
        <v/>
      </c>
      <c r="J1690" s="326" t="str">
        <f>IF('AccuValve Takeoff'!I1691="","",IF('AccuValve Takeoff'!I1691="Not Available","",'AccuValve Takeoff'!I1691))</f>
        <v/>
      </c>
      <c r="K1690" s="326" t="str">
        <f>IF('AccuValve Takeoff'!J1691="","",IF('AccuValve Takeoff'!J1691="Not Available","",'AccuValve Takeoff'!J1691))</f>
        <v/>
      </c>
      <c r="L1690" s="326" t="str">
        <f>IF('AccuValve Takeoff'!K1691="","",IF('AccuValve Takeoff'!K1691="Not Available","",'AccuValve Takeoff'!K1691))</f>
        <v/>
      </c>
      <c r="M1690" s="326" t="str">
        <f>IF('AccuValve Takeoff'!L1691="","",IF('AccuValve Takeoff'!L1691="Not Available","",'AccuValve Takeoff'!L1691))</f>
        <v/>
      </c>
      <c r="N1690" s="326" t="str">
        <f>IF('AccuValve Takeoff'!M1691="","",IF('AccuValve Takeoff'!M1691="Not Available","",'AccuValve Takeoff'!M1691))</f>
        <v/>
      </c>
      <c r="O1690" s="23" t="str">
        <f>IF('AccuValve Takeoff'!N1691="","",'AccuValve Takeoff'!N1691)</f>
        <v/>
      </c>
      <c r="P1690" s="23" t="str">
        <f>IF('AccuValve Takeoff'!O1691="","",'AccuValve Takeoff'!O1691)</f>
        <v/>
      </c>
      <c r="Q1690" s="23" t="str">
        <f>IF('AccuValve Takeoff'!P1691="","",'AccuValve Takeoff'!P1691)</f>
        <v/>
      </c>
      <c r="R1690" s="34" t="str">
        <f>IF('AccuValve Takeoff'!Q1691="","",'AccuValve Takeoff'!Q1691)</f>
        <v xml:space="preserve"> </v>
      </c>
      <c r="S1690" s="35" t="str">
        <f>'AccuValve Takeoff'!T1691</f>
        <v/>
      </c>
      <c r="T1690" s="35" t="str">
        <f>'AccuValve Takeoff'!U1691</f>
        <v/>
      </c>
      <c r="U1690" s="325" t="str">
        <f>'AccuValve Takeoff'!BC1691</f>
        <v/>
      </c>
      <c r="V1690" s="38"/>
      <c r="W1690" s="11"/>
      <c r="X1690" s="11"/>
      <c r="Y1690" s="11"/>
    </row>
    <row r="1691" spans="1:25" ht="20.100000000000001" customHeight="1" x14ac:dyDescent="0.2">
      <c r="A1691" s="12">
        <v>1683</v>
      </c>
      <c r="B1691" s="23" t="str">
        <f>IF('AccuValve Takeoff'!B1692="","",'AccuValve Takeoff'!B1692)</f>
        <v/>
      </c>
      <c r="C1691" s="45" t="str">
        <f>IF('AccuValve Takeoff'!C1692="","",'AccuValve Takeoff'!C1692)</f>
        <v/>
      </c>
      <c r="D1691" s="23" t="str">
        <f>IF('AccuValve Takeoff'!D1692="","",'AccuValve Takeoff'!D1692)</f>
        <v/>
      </c>
      <c r="E1691" s="23" t="str">
        <f>IF('AccuValve Takeoff'!S1692="","",'AccuValve Takeoff'!S1692)</f>
        <v/>
      </c>
      <c r="F1691" s="23" t="str">
        <f>IF('AccuValve Takeoff'!F1692="","",'AccuValve Takeoff'!F1692)</f>
        <v/>
      </c>
      <c r="G1691" s="23" t="str">
        <f>IF('AccuValve Takeoff'!R1692="","",'AccuValve Takeoff'!R1692)</f>
        <v/>
      </c>
      <c r="H1691" s="23" t="str">
        <f>IF('AccuValve Takeoff'!G1692="","",'AccuValve Takeoff'!G1692)</f>
        <v/>
      </c>
      <c r="I1691" s="23" t="str">
        <f>IF('AccuValve Takeoff'!H1692="","",'AccuValve Takeoff'!H1692)</f>
        <v/>
      </c>
      <c r="J1691" s="326" t="str">
        <f>IF('AccuValve Takeoff'!I1692="","",IF('AccuValve Takeoff'!I1692="Not Available","",'AccuValve Takeoff'!I1692))</f>
        <v/>
      </c>
      <c r="K1691" s="326" t="str">
        <f>IF('AccuValve Takeoff'!J1692="","",IF('AccuValve Takeoff'!J1692="Not Available","",'AccuValve Takeoff'!J1692))</f>
        <v/>
      </c>
      <c r="L1691" s="326" t="str">
        <f>IF('AccuValve Takeoff'!K1692="","",IF('AccuValve Takeoff'!K1692="Not Available","",'AccuValve Takeoff'!K1692))</f>
        <v/>
      </c>
      <c r="M1691" s="326" t="str">
        <f>IF('AccuValve Takeoff'!L1692="","",IF('AccuValve Takeoff'!L1692="Not Available","",'AccuValve Takeoff'!L1692))</f>
        <v/>
      </c>
      <c r="N1691" s="326" t="str">
        <f>IF('AccuValve Takeoff'!M1692="","",IF('AccuValve Takeoff'!M1692="Not Available","",'AccuValve Takeoff'!M1692))</f>
        <v/>
      </c>
      <c r="O1691" s="23" t="str">
        <f>IF('AccuValve Takeoff'!N1692="","",'AccuValve Takeoff'!N1692)</f>
        <v/>
      </c>
      <c r="P1691" s="23" t="str">
        <f>IF('AccuValve Takeoff'!O1692="","",'AccuValve Takeoff'!O1692)</f>
        <v/>
      </c>
      <c r="Q1691" s="23" t="str">
        <f>IF('AccuValve Takeoff'!P1692="","",'AccuValve Takeoff'!P1692)</f>
        <v/>
      </c>
      <c r="R1691" s="34" t="str">
        <f>IF('AccuValve Takeoff'!Q1692="","",'AccuValve Takeoff'!Q1692)</f>
        <v xml:space="preserve"> </v>
      </c>
      <c r="S1691" s="35" t="str">
        <f>'AccuValve Takeoff'!T1692</f>
        <v/>
      </c>
      <c r="T1691" s="35" t="str">
        <f>'AccuValve Takeoff'!U1692</f>
        <v/>
      </c>
      <c r="U1691" s="325" t="str">
        <f>'AccuValve Takeoff'!BC1692</f>
        <v/>
      </c>
      <c r="V1691" s="38"/>
      <c r="W1691" s="11"/>
      <c r="X1691" s="11"/>
      <c r="Y1691" s="11"/>
    </row>
    <row r="1692" spans="1:25" ht="20.100000000000001" customHeight="1" x14ac:dyDescent="0.2">
      <c r="A1692" s="12">
        <v>1684</v>
      </c>
      <c r="B1692" s="23" t="str">
        <f>IF('AccuValve Takeoff'!B1693="","",'AccuValve Takeoff'!B1693)</f>
        <v/>
      </c>
      <c r="C1692" s="45" t="str">
        <f>IF('AccuValve Takeoff'!C1693="","",'AccuValve Takeoff'!C1693)</f>
        <v/>
      </c>
      <c r="D1692" s="23" t="str">
        <f>IF('AccuValve Takeoff'!D1693="","",'AccuValve Takeoff'!D1693)</f>
        <v/>
      </c>
      <c r="E1692" s="23" t="str">
        <f>IF('AccuValve Takeoff'!S1693="","",'AccuValve Takeoff'!S1693)</f>
        <v/>
      </c>
      <c r="F1692" s="23" t="str">
        <f>IF('AccuValve Takeoff'!F1693="","",'AccuValve Takeoff'!F1693)</f>
        <v/>
      </c>
      <c r="G1692" s="23" t="str">
        <f>IF('AccuValve Takeoff'!R1693="","",'AccuValve Takeoff'!R1693)</f>
        <v/>
      </c>
      <c r="H1692" s="23" t="str">
        <f>IF('AccuValve Takeoff'!G1693="","",'AccuValve Takeoff'!G1693)</f>
        <v/>
      </c>
      <c r="I1692" s="23" t="str">
        <f>IF('AccuValve Takeoff'!H1693="","",'AccuValve Takeoff'!H1693)</f>
        <v/>
      </c>
      <c r="J1692" s="326" t="str">
        <f>IF('AccuValve Takeoff'!I1693="","",IF('AccuValve Takeoff'!I1693="Not Available","",'AccuValve Takeoff'!I1693))</f>
        <v/>
      </c>
      <c r="K1692" s="326" t="str">
        <f>IF('AccuValve Takeoff'!J1693="","",IF('AccuValve Takeoff'!J1693="Not Available","",'AccuValve Takeoff'!J1693))</f>
        <v/>
      </c>
      <c r="L1692" s="326" t="str">
        <f>IF('AccuValve Takeoff'!K1693="","",IF('AccuValve Takeoff'!K1693="Not Available","",'AccuValve Takeoff'!K1693))</f>
        <v/>
      </c>
      <c r="M1692" s="326" t="str">
        <f>IF('AccuValve Takeoff'!L1693="","",IF('AccuValve Takeoff'!L1693="Not Available","",'AccuValve Takeoff'!L1693))</f>
        <v/>
      </c>
      <c r="N1692" s="326" t="str">
        <f>IF('AccuValve Takeoff'!M1693="","",IF('AccuValve Takeoff'!M1693="Not Available","",'AccuValve Takeoff'!M1693))</f>
        <v/>
      </c>
      <c r="O1692" s="23" t="str">
        <f>IF('AccuValve Takeoff'!N1693="","",'AccuValve Takeoff'!N1693)</f>
        <v/>
      </c>
      <c r="P1692" s="23" t="str">
        <f>IF('AccuValve Takeoff'!O1693="","",'AccuValve Takeoff'!O1693)</f>
        <v/>
      </c>
      <c r="Q1692" s="23" t="str">
        <f>IF('AccuValve Takeoff'!P1693="","",'AccuValve Takeoff'!P1693)</f>
        <v/>
      </c>
      <c r="R1692" s="34" t="str">
        <f>IF('AccuValve Takeoff'!Q1693="","",'AccuValve Takeoff'!Q1693)</f>
        <v xml:space="preserve"> </v>
      </c>
      <c r="S1692" s="35" t="str">
        <f>'AccuValve Takeoff'!T1693</f>
        <v/>
      </c>
      <c r="T1692" s="35" t="str">
        <f>'AccuValve Takeoff'!U1693</f>
        <v/>
      </c>
      <c r="U1692" s="325" t="str">
        <f>'AccuValve Takeoff'!BC1693</f>
        <v/>
      </c>
      <c r="V1692" s="38"/>
      <c r="W1692" s="11"/>
      <c r="X1692" s="11"/>
      <c r="Y1692" s="11"/>
    </row>
    <row r="1693" spans="1:25" ht="20.100000000000001" customHeight="1" x14ac:dyDescent="0.2">
      <c r="A1693" s="12">
        <v>1685</v>
      </c>
      <c r="B1693" s="23" t="str">
        <f>IF('AccuValve Takeoff'!B1694="","",'AccuValve Takeoff'!B1694)</f>
        <v/>
      </c>
      <c r="C1693" s="45" t="str">
        <f>IF('AccuValve Takeoff'!C1694="","",'AccuValve Takeoff'!C1694)</f>
        <v/>
      </c>
      <c r="D1693" s="23" t="str">
        <f>IF('AccuValve Takeoff'!D1694="","",'AccuValve Takeoff'!D1694)</f>
        <v/>
      </c>
      <c r="E1693" s="23" t="str">
        <f>IF('AccuValve Takeoff'!S1694="","",'AccuValve Takeoff'!S1694)</f>
        <v/>
      </c>
      <c r="F1693" s="23" t="str">
        <f>IF('AccuValve Takeoff'!F1694="","",'AccuValve Takeoff'!F1694)</f>
        <v/>
      </c>
      <c r="G1693" s="23" t="str">
        <f>IF('AccuValve Takeoff'!R1694="","",'AccuValve Takeoff'!R1694)</f>
        <v/>
      </c>
      <c r="H1693" s="23" t="str">
        <f>IF('AccuValve Takeoff'!G1694="","",'AccuValve Takeoff'!G1694)</f>
        <v/>
      </c>
      <c r="I1693" s="23" t="str">
        <f>IF('AccuValve Takeoff'!H1694="","",'AccuValve Takeoff'!H1694)</f>
        <v/>
      </c>
      <c r="J1693" s="326" t="str">
        <f>IF('AccuValve Takeoff'!I1694="","",IF('AccuValve Takeoff'!I1694="Not Available","",'AccuValve Takeoff'!I1694))</f>
        <v/>
      </c>
      <c r="K1693" s="326" t="str">
        <f>IF('AccuValve Takeoff'!J1694="","",IF('AccuValve Takeoff'!J1694="Not Available","",'AccuValve Takeoff'!J1694))</f>
        <v/>
      </c>
      <c r="L1693" s="326" t="str">
        <f>IF('AccuValve Takeoff'!K1694="","",IF('AccuValve Takeoff'!K1694="Not Available","",'AccuValve Takeoff'!K1694))</f>
        <v/>
      </c>
      <c r="M1693" s="326" t="str">
        <f>IF('AccuValve Takeoff'!L1694="","",IF('AccuValve Takeoff'!L1694="Not Available","",'AccuValve Takeoff'!L1694))</f>
        <v/>
      </c>
      <c r="N1693" s="326" t="str">
        <f>IF('AccuValve Takeoff'!M1694="","",IF('AccuValve Takeoff'!M1694="Not Available","",'AccuValve Takeoff'!M1694))</f>
        <v/>
      </c>
      <c r="O1693" s="23" t="str">
        <f>IF('AccuValve Takeoff'!N1694="","",'AccuValve Takeoff'!N1694)</f>
        <v/>
      </c>
      <c r="P1693" s="23" t="str">
        <f>IF('AccuValve Takeoff'!O1694="","",'AccuValve Takeoff'!O1694)</f>
        <v/>
      </c>
      <c r="Q1693" s="23" t="str">
        <f>IF('AccuValve Takeoff'!P1694="","",'AccuValve Takeoff'!P1694)</f>
        <v/>
      </c>
      <c r="R1693" s="34" t="str">
        <f>IF('AccuValve Takeoff'!Q1694="","",'AccuValve Takeoff'!Q1694)</f>
        <v xml:space="preserve"> </v>
      </c>
      <c r="S1693" s="35" t="str">
        <f>'AccuValve Takeoff'!T1694</f>
        <v/>
      </c>
      <c r="T1693" s="35" t="str">
        <f>'AccuValve Takeoff'!U1694</f>
        <v/>
      </c>
      <c r="U1693" s="325" t="str">
        <f>'AccuValve Takeoff'!BC1694</f>
        <v/>
      </c>
      <c r="V1693" s="38"/>
      <c r="W1693" s="11"/>
      <c r="X1693" s="11"/>
      <c r="Y1693" s="11"/>
    </row>
    <row r="1694" spans="1:25" ht="20.100000000000001" customHeight="1" x14ac:dyDescent="0.2">
      <c r="A1694" s="12">
        <v>1686</v>
      </c>
      <c r="B1694" s="23" t="str">
        <f>IF('AccuValve Takeoff'!B1695="","",'AccuValve Takeoff'!B1695)</f>
        <v/>
      </c>
      <c r="C1694" s="45" t="str">
        <f>IF('AccuValve Takeoff'!C1695="","",'AccuValve Takeoff'!C1695)</f>
        <v/>
      </c>
      <c r="D1694" s="23" t="str">
        <f>IF('AccuValve Takeoff'!D1695="","",'AccuValve Takeoff'!D1695)</f>
        <v/>
      </c>
      <c r="E1694" s="23" t="str">
        <f>IF('AccuValve Takeoff'!S1695="","",'AccuValve Takeoff'!S1695)</f>
        <v/>
      </c>
      <c r="F1694" s="23" t="str">
        <f>IF('AccuValve Takeoff'!F1695="","",'AccuValve Takeoff'!F1695)</f>
        <v/>
      </c>
      <c r="G1694" s="23" t="str">
        <f>IF('AccuValve Takeoff'!R1695="","",'AccuValve Takeoff'!R1695)</f>
        <v/>
      </c>
      <c r="H1694" s="23" t="str">
        <f>IF('AccuValve Takeoff'!G1695="","",'AccuValve Takeoff'!G1695)</f>
        <v/>
      </c>
      <c r="I1694" s="23" t="str">
        <f>IF('AccuValve Takeoff'!H1695="","",'AccuValve Takeoff'!H1695)</f>
        <v/>
      </c>
      <c r="J1694" s="326" t="str">
        <f>IF('AccuValve Takeoff'!I1695="","",IF('AccuValve Takeoff'!I1695="Not Available","",'AccuValve Takeoff'!I1695))</f>
        <v/>
      </c>
      <c r="K1694" s="326" t="str">
        <f>IF('AccuValve Takeoff'!J1695="","",IF('AccuValve Takeoff'!J1695="Not Available","",'AccuValve Takeoff'!J1695))</f>
        <v/>
      </c>
      <c r="L1694" s="326" t="str">
        <f>IF('AccuValve Takeoff'!K1695="","",IF('AccuValve Takeoff'!K1695="Not Available","",'AccuValve Takeoff'!K1695))</f>
        <v/>
      </c>
      <c r="M1694" s="326" t="str">
        <f>IF('AccuValve Takeoff'!L1695="","",IF('AccuValve Takeoff'!L1695="Not Available","",'AccuValve Takeoff'!L1695))</f>
        <v/>
      </c>
      <c r="N1694" s="326" t="str">
        <f>IF('AccuValve Takeoff'!M1695="","",IF('AccuValve Takeoff'!M1695="Not Available","",'AccuValve Takeoff'!M1695))</f>
        <v/>
      </c>
      <c r="O1694" s="23" t="str">
        <f>IF('AccuValve Takeoff'!N1695="","",'AccuValve Takeoff'!N1695)</f>
        <v/>
      </c>
      <c r="P1694" s="23" t="str">
        <f>IF('AccuValve Takeoff'!O1695="","",'AccuValve Takeoff'!O1695)</f>
        <v/>
      </c>
      <c r="Q1694" s="23" t="str">
        <f>IF('AccuValve Takeoff'!P1695="","",'AccuValve Takeoff'!P1695)</f>
        <v/>
      </c>
      <c r="R1694" s="34" t="str">
        <f>IF('AccuValve Takeoff'!Q1695="","",'AccuValve Takeoff'!Q1695)</f>
        <v xml:space="preserve"> </v>
      </c>
      <c r="S1694" s="35" t="str">
        <f>'AccuValve Takeoff'!T1695</f>
        <v/>
      </c>
      <c r="T1694" s="35" t="str">
        <f>'AccuValve Takeoff'!U1695</f>
        <v/>
      </c>
      <c r="U1694" s="325" t="str">
        <f>'AccuValve Takeoff'!BC1695</f>
        <v/>
      </c>
      <c r="V1694" s="38"/>
      <c r="W1694" s="11"/>
      <c r="X1694" s="11"/>
      <c r="Y1694" s="11"/>
    </row>
    <row r="1695" spans="1:25" ht="20.100000000000001" customHeight="1" x14ac:dyDescent="0.2">
      <c r="A1695" s="12">
        <v>1687</v>
      </c>
      <c r="B1695" s="23" t="str">
        <f>IF('AccuValve Takeoff'!B1696="","",'AccuValve Takeoff'!B1696)</f>
        <v/>
      </c>
      <c r="C1695" s="45" t="str">
        <f>IF('AccuValve Takeoff'!C1696="","",'AccuValve Takeoff'!C1696)</f>
        <v/>
      </c>
      <c r="D1695" s="23" t="str">
        <f>IF('AccuValve Takeoff'!D1696="","",'AccuValve Takeoff'!D1696)</f>
        <v/>
      </c>
      <c r="E1695" s="23" t="str">
        <f>IF('AccuValve Takeoff'!S1696="","",'AccuValve Takeoff'!S1696)</f>
        <v/>
      </c>
      <c r="F1695" s="23" t="str">
        <f>IF('AccuValve Takeoff'!F1696="","",'AccuValve Takeoff'!F1696)</f>
        <v/>
      </c>
      <c r="G1695" s="23" t="str">
        <f>IF('AccuValve Takeoff'!R1696="","",'AccuValve Takeoff'!R1696)</f>
        <v/>
      </c>
      <c r="H1695" s="23" t="str">
        <f>IF('AccuValve Takeoff'!G1696="","",'AccuValve Takeoff'!G1696)</f>
        <v/>
      </c>
      <c r="I1695" s="23" t="str">
        <f>IF('AccuValve Takeoff'!H1696="","",'AccuValve Takeoff'!H1696)</f>
        <v/>
      </c>
      <c r="J1695" s="326" t="str">
        <f>IF('AccuValve Takeoff'!I1696="","",IF('AccuValve Takeoff'!I1696="Not Available","",'AccuValve Takeoff'!I1696))</f>
        <v/>
      </c>
      <c r="K1695" s="326" t="str">
        <f>IF('AccuValve Takeoff'!J1696="","",IF('AccuValve Takeoff'!J1696="Not Available","",'AccuValve Takeoff'!J1696))</f>
        <v/>
      </c>
      <c r="L1695" s="326" t="str">
        <f>IF('AccuValve Takeoff'!K1696="","",IF('AccuValve Takeoff'!K1696="Not Available","",'AccuValve Takeoff'!K1696))</f>
        <v/>
      </c>
      <c r="M1695" s="326" t="str">
        <f>IF('AccuValve Takeoff'!L1696="","",IF('AccuValve Takeoff'!L1696="Not Available","",'AccuValve Takeoff'!L1696))</f>
        <v/>
      </c>
      <c r="N1695" s="326" t="str">
        <f>IF('AccuValve Takeoff'!M1696="","",IF('AccuValve Takeoff'!M1696="Not Available","",'AccuValve Takeoff'!M1696))</f>
        <v/>
      </c>
      <c r="O1695" s="23" t="str">
        <f>IF('AccuValve Takeoff'!N1696="","",'AccuValve Takeoff'!N1696)</f>
        <v/>
      </c>
      <c r="P1695" s="23" t="str">
        <f>IF('AccuValve Takeoff'!O1696="","",'AccuValve Takeoff'!O1696)</f>
        <v/>
      </c>
      <c r="Q1695" s="23" t="str">
        <f>IF('AccuValve Takeoff'!P1696="","",'AccuValve Takeoff'!P1696)</f>
        <v/>
      </c>
      <c r="R1695" s="34" t="str">
        <f>IF('AccuValve Takeoff'!Q1696="","",'AccuValve Takeoff'!Q1696)</f>
        <v xml:space="preserve"> </v>
      </c>
      <c r="S1695" s="35" t="str">
        <f>'AccuValve Takeoff'!T1696</f>
        <v/>
      </c>
      <c r="T1695" s="35" t="str">
        <f>'AccuValve Takeoff'!U1696</f>
        <v/>
      </c>
      <c r="U1695" s="325" t="str">
        <f>'AccuValve Takeoff'!BC1696</f>
        <v/>
      </c>
      <c r="V1695" s="38"/>
      <c r="W1695" s="11"/>
      <c r="X1695" s="11"/>
      <c r="Y1695" s="11"/>
    </row>
    <row r="1696" spans="1:25" ht="20.100000000000001" customHeight="1" x14ac:dyDescent="0.2">
      <c r="A1696" s="12">
        <v>1688</v>
      </c>
      <c r="B1696" s="23" t="str">
        <f>IF('AccuValve Takeoff'!B1697="","",'AccuValve Takeoff'!B1697)</f>
        <v/>
      </c>
      <c r="C1696" s="45" t="str">
        <f>IF('AccuValve Takeoff'!C1697="","",'AccuValve Takeoff'!C1697)</f>
        <v/>
      </c>
      <c r="D1696" s="23" t="str">
        <f>IF('AccuValve Takeoff'!D1697="","",'AccuValve Takeoff'!D1697)</f>
        <v/>
      </c>
      <c r="E1696" s="23" t="str">
        <f>IF('AccuValve Takeoff'!S1697="","",'AccuValve Takeoff'!S1697)</f>
        <v/>
      </c>
      <c r="F1696" s="23" t="str">
        <f>IF('AccuValve Takeoff'!F1697="","",'AccuValve Takeoff'!F1697)</f>
        <v/>
      </c>
      <c r="G1696" s="23" t="str">
        <f>IF('AccuValve Takeoff'!R1697="","",'AccuValve Takeoff'!R1697)</f>
        <v/>
      </c>
      <c r="H1696" s="23" t="str">
        <f>IF('AccuValve Takeoff'!G1697="","",'AccuValve Takeoff'!G1697)</f>
        <v/>
      </c>
      <c r="I1696" s="23" t="str">
        <f>IF('AccuValve Takeoff'!H1697="","",'AccuValve Takeoff'!H1697)</f>
        <v/>
      </c>
      <c r="J1696" s="326" t="str">
        <f>IF('AccuValve Takeoff'!I1697="","",IF('AccuValve Takeoff'!I1697="Not Available","",'AccuValve Takeoff'!I1697))</f>
        <v/>
      </c>
      <c r="K1696" s="326" t="str">
        <f>IF('AccuValve Takeoff'!J1697="","",IF('AccuValve Takeoff'!J1697="Not Available","",'AccuValve Takeoff'!J1697))</f>
        <v/>
      </c>
      <c r="L1696" s="326" t="str">
        <f>IF('AccuValve Takeoff'!K1697="","",IF('AccuValve Takeoff'!K1697="Not Available","",'AccuValve Takeoff'!K1697))</f>
        <v/>
      </c>
      <c r="M1696" s="326" t="str">
        <f>IF('AccuValve Takeoff'!L1697="","",IF('AccuValve Takeoff'!L1697="Not Available","",'AccuValve Takeoff'!L1697))</f>
        <v/>
      </c>
      <c r="N1696" s="326" t="str">
        <f>IF('AccuValve Takeoff'!M1697="","",IF('AccuValve Takeoff'!M1697="Not Available","",'AccuValve Takeoff'!M1697))</f>
        <v/>
      </c>
      <c r="O1696" s="23" t="str">
        <f>IF('AccuValve Takeoff'!N1697="","",'AccuValve Takeoff'!N1697)</f>
        <v/>
      </c>
      <c r="P1696" s="23" t="str">
        <f>IF('AccuValve Takeoff'!O1697="","",'AccuValve Takeoff'!O1697)</f>
        <v/>
      </c>
      <c r="Q1696" s="23" t="str">
        <f>IF('AccuValve Takeoff'!P1697="","",'AccuValve Takeoff'!P1697)</f>
        <v/>
      </c>
      <c r="R1696" s="34" t="str">
        <f>IF('AccuValve Takeoff'!Q1697="","",'AccuValve Takeoff'!Q1697)</f>
        <v xml:space="preserve"> </v>
      </c>
      <c r="S1696" s="35" t="str">
        <f>'AccuValve Takeoff'!T1697</f>
        <v/>
      </c>
      <c r="T1696" s="35" t="str">
        <f>'AccuValve Takeoff'!U1697</f>
        <v/>
      </c>
      <c r="U1696" s="325" t="str">
        <f>'AccuValve Takeoff'!BC1697</f>
        <v/>
      </c>
      <c r="V1696" s="38"/>
      <c r="W1696" s="11"/>
      <c r="X1696" s="11"/>
      <c r="Y1696" s="11"/>
    </row>
    <row r="1697" spans="1:25" ht="20.100000000000001" customHeight="1" x14ac:dyDescent="0.2">
      <c r="A1697" s="12">
        <v>1689</v>
      </c>
      <c r="B1697" s="23" t="str">
        <f>IF('AccuValve Takeoff'!B1698="","",'AccuValve Takeoff'!B1698)</f>
        <v/>
      </c>
      <c r="C1697" s="45" t="str">
        <f>IF('AccuValve Takeoff'!C1698="","",'AccuValve Takeoff'!C1698)</f>
        <v/>
      </c>
      <c r="D1697" s="23" t="str">
        <f>IF('AccuValve Takeoff'!D1698="","",'AccuValve Takeoff'!D1698)</f>
        <v/>
      </c>
      <c r="E1697" s="23" t="str">
        <f>IF('AccuValve Takeoff'!S1698="","",'AccuValve Takeoff'!S1698)</f>
        <v/>
      </c>
      <c r="F1697" s="23" t="str">
        <f>IF('AccuValve Takeoff'!F1698="","",'AccuValve Takeoff'!F1698)</f>
        <v/>
      </c>
      <c r="G1697" s="23" t="str">
        <f>IF('AccuValve Takeoff'!R1698="","",'AccuValve Takeoff'!R1698)</f>
        <v/>
      </c>
      <c r="H1697" s="23" t="str">
        <f>IF('AccuValve Takeoff'!G1698="","",'AccuValve Takeoff'!G1698)</f>
        <v/>
      </c>
      <c r="I1697" s="23" t="str">
        <f>IF('AccuValve Takeoff'!H1698="","",'AccuValve Takeoff'!H1698)</f>
        <v/>
      </c>
      <c r="J1697" s="326" t="str">
        <f>IF('AccuValve Takeoff'!I1698="","",IF('AccuValve Takeoff'!I1698="Not Available","",'AccuValve Takeoff'!I1698))</f>
        <v/>
      </c>
      <c r="K1697" s="326" t="str">
        <f>IF('AccuValve Takeoff'!J1698="","",IF('AccuValve Takeoff'!J1698="Not Available","",'AccuValve Takeoff'!J1698))</f>
        <v/>
      </c>
      <c r="L1697" s="326" t="str">
        <f>IF('AccuValve Takeoff'!K1698="","",IF('AccuValve Takeoff'!K1698="Not Available","",'AccuValve Takeoff'!K1698))</f>
        <v/>
      </c>
      <c r="M1697" s="326" t="str">
        <f>IF('AccuValve Takeoff'!L1698="","",IF('AccuValve Takeoff'!L1698="Not Available","",'AccuValve Takeoff'!L1698))</f>
        <v/>
      </c>
      <c r="N1697" s="326" t="str">
        <f>IF('AccuValve Takeoff'!M1698="","",IF('AccuValve Takeoff'!M1698="Not Available","",'AccuValve Takeoff'!M1698))</f>
        <v/>
      </c>
      <c r="O1697" s="23" t="str">
        <f>IF('AccuValve Takeoff'!N1698="","",'AccuValve Takeoff'!N1698)</f>
        <v/>
      </c>
      <c r="P1697" s="23" t="str">
        <f>IF('AccuValve Takeoff'!O1698="","",'AccuValve Takeoff'!O1698)</f>
        <v/>
      </c>
      <c r="Q1697" s="23" t="str">
        <f>IF('AccuValve Takeoff'!P1698="","",'AccuValve Takeoff'!P1698)</f>
        <v/>
      </c>
      <c r="R1697" s="34" t="str">
        <f>IF('AccuValve Takeoff'!Q1698="","",'AccuValve Takeoff'!Q1698)</f>
        <v xml:space="preserve"> </v>
      </c>
      <c r="S1697" s="35" t="str">
        <f>'AccuValve Takeoff'!T1698</f>
        <v/>
      </c>
      <c r="T1697" s="35" t="str">
        <f>'AccuValve Takeoff'!U1698</f>
        <v/>
      </c>
      <c r="U1697" s="325" t="str">
        <f>'AccuValve Takeoff'!BC1698</f>
        <v/>
      </c>
      <c r="V1697" s="38"/>
      <c r="W1697" s="11"/>
      <c r="X1697" s="11"/>
      <c r="Y1697" s="11"/>
    </row>
    <row r="1698" spans="1:25" ht="20.100000000000001" customHeight="1" x14ac:dyDescent="0.2">
      <c r="A1698" s="12">
        <v>1690</v>
      </c>
      <c r="B1698" s="23" t="str">
        <f>IF('AccuValve Takeoff'!B1699="","",'AccuValve Takeoff'!B1699)</f>
        <v/>
      </c>
      <c r="C1698" s="45" t="str">
        <f>IF('AccuValve Takeoff'!C1699="","",'AccuValve Takeoff'!C1699)</f>
        <v/>
      </c>
      <c r="D1698" s="23" t="str">
        <f>IF('AccuValve Takeoff'!D1699="","",'AccuValve Takeoff'!D1699)</f>
        <v/>
      </c>
      <c r="E1698" s="23" t="str">
        <f>IF('AccuValve Takeoff'!S1699="","",'AccuValve Takeoff'!S1699)</f>
        <v/>
      </c>
      <c r="F1698" s="23" t="str">
        <f>IF('AccuValve Takeoff'!F1699="","",'AccuValve Takeoff'!F1699)</f>
        <v/>
      </c>
      <c r="G1698" s="23" t="str">
        <f>IF('AccuValve Takeoff'!R1699="","",'AccuValve Takeoff'!R1699)</f>
        <v/>
      </c>
      <c r="H1698" s="23" t="str">
        <f>IF('AccuValve Takeoff'!G1699="","",'AccuValve Takeoff'!G1699)</f>
        <v/>
      </c>
      <c r="I1698" s="23" t="str">
        <f>IF('AccuValve Takeoff'!H1699="","",'AccuValve Takeoff'!H1699)</f>
        <v/>
      </c>
      <c r="J1698" s="326" t="str">
        <f>IF('AccuValve Takeoff'!I1699="","",IF('AccuValve Takeoff'!I1699="Not Available","",'AccuValve Takeoff'!I1699))</f>
        <v/>
      </c>
      <c r="K1698" s="326" t="str">
        <f>IF('AccuValve Takeoff'!J1699="","",IF('AccuValve Takeoff'!J1699="Not Available","",'AccuValve Takeoff'!J1699))</f>
        <v/>
      </c>
      <c r="L1698" s="326" t="str">
        <f>IF('AccuValve Takeoff'!K1699="","",IF('AccuValve Takeoff'!K1699="Not Available","",'AccuValve Takeoff'!K1699))</f>
        <v/>
      </c>
      <c r="M1698" s="326" t="str">
        <f>IF('AccuValve Takeoff'!L1699="","",IF('AccuValve Takeoff'!L1699="Not Available","",'AccuValve Takeoff'!L1699))</f>
        <v/>
      </c>
      <c r="N1698" s="326" t="str">
        <f>IF('AccuValve Takeoff'!M1699="","",IF('AccuValve Takeoff'!M1699="Not Available","",'AccuValve Takeoff'!M1699))</f>
        <v/>
      </c>
      <c r="O1698" s="23" t="str">
        <f>IF('AccuValve Takeoff'!N1699="","",'AccuValve Takeoff'!N1699)</f>
        <v/>
      </c>
      <c r="P1698" s="23" t="str">
        <f>IF('AccuValve Takeoff'!O1699="","",'AccuValve Takeoff'!O1699)</f>
        <v/>
      </c>
      <c r="Q1698" s="23" t="str">
        <f>IF('AccuValve Takeoff'!P1699="","",'AccuValve Takeoff'!P1699)</f>
        <v/>
      </c>
      <c r="R1698" s="34" t="str">
        <f>IF('AccuValve Takeoff'!Q1699="","",'AccuValve Takeoff'!Q1699)</f>
        <v xml:space="preserve"> </v>
      </c>
      <c r="S1698" s="35" t="str">
        <f>'AccuValve Takeoff'!T1699</f>
        <v/>
      </c>
      <c r="T1698" s="35" t="str">
        <f>'AccuValve Takeoff'!U1699</f>
        <v/>
      </c>
      <c r="U1698" s="325" t="str">
        <f>'AccuValve Takeoff'!BC1699</f>
        <v/>
      </c>
      <c r="V1698" s="38"/>
      <c r="W1698" s="11"/>
      <c r="X1698" s="11"/>
      <c r="Y1698" s="11"/>
    </row>
    <row r="1699" spans="1:25" ht="20.100000000000001" customHeight="1" x14ac:dyDescent="0.2">
      <c r="A1699" s="12">
        <v>1691</v>
      </c>
      <c r="B1699" s="23" t="str">
        <f>IF('AccuValve Takeoff'!B1700="","",'AccuValve Takeoff'!B1700)</f>
        <v/>
      </c>
      <c r="C1699" s="45" t="str">
        <f>IF('AccuValve Takeoff'!C1700="","",'AccuValve Takeoff'!C1700)</f>
        <v/>
      </c>
      <c r="D1699" s="23" t="str">
        <f>IF('AccuValve Takeoff'!D1700="","",'AccuValve Takeoff'!D1700)</f>
        <v/>
      </c>
      <c r="E1699" s="23" t="str">
        <f>IF('AccuValve Takeoff'!S1700="","",'AccuValve Takeoff'!S1700)</f>
        <v/>
      </c>
      <c r="F1699" s="23" t="str">
        <f>IF('AccuValve Takeoff'!F1700="","",'AccuValve Takeoff'!F1700)</f>
        <v/>
      </c>
      <c r="G1699" s="23" t="str">
        <f>IF('AccuValve Takeoff'!R1700="","",'AccuValve Takeoff'!R1700)</f>
        <v/>
      </c>
      <c r="H1699" s="23" t="str">
        <f>IF('AccuValve Takeoff'!G1700="","",'AccuValve Takeoff'!G1700)</f>
        <v/>
      </c>
      <c r="I1699" s="23" t="str">
        <f>IF('AccuValve Takeoff'!H1700="","",'AccuValve Takeoff'!H1700)</f>
        <v/>
      </c>
      <c r="J1699" s="326" t="str">
        <f>IF('AccuValve Takeoff'!I1700="","",IF('AccuValve Takeoff'!I1700="Not Available","",'AccuValve Takeoff'!I1700))</f>
        <v/>
      </c>
      <c r="K1699" s="326" t="str">
        <f>IF('AccuValve Takeoff'!J1700="","",IF('AccuValve Takeoff'!J1700="Not Available","",'AccuValve Takeoff'!J1700))</f>
        <v/>
      </c>
      <c r="L1699" s="326" t="str">
        <f>IF('AccuValve Takeoff'!K1700="","",IF('AccuValve Takeoff'!K1700="Not Available","",'AccuValve Takeoff'!K1700))</f>
        <v/>
      </c>
      <c r="M1699" s="326" t="str">
        <f>IF('AccuValve Takeoff'!L1700="","",IF('AccuValve Takeoff'!L1700="Not Available","",'AccuValve Takeoff'!L1700))</f>
        <v/>
      </c>
      <c r="N1699" s="326" t="str">
        <f>IF('AccuValve Takeoff'!M1700="","",IF('AccuValve Takeoff'!M1700="Not Available","",'AccuValve Takeoff'!M1700))</f>
        <v/>
      </c>
      <c r="O1699" s="23" t="str">
        <f>IF('AccuValve Takeoff'!N1700="","",'AccuValve Takeoff'!N1700)</f>
        <v/>
      </c>
      <c r="P1699" s="23" t="str">
        <f>IF('AccuValve Takeoff'!O1700="","",'AccuValve Takeoff'!O1700)</f>
        <v/>
      </c>
      <c r="Q1699" s="23" t="str">
        <f>IF('AccuValve Takeoff'!P1700="","",'AccuValve Takeoff'!P1700)</f>
        <v/>
      </c>
      <c r="R1699" s="34" t="str">
        <f>IF('AccuValve Takeoff'!Q1700="","",'AccuValve Takeoff'!Q1700)</f>
        <v xml:space="preserve"> </v>
      </c>
      <c r="S1699" s="35" t="str">
        <f>'AccuValve Takeoff'!T1700</f>
        <v/>
      </c>
      <c r="T1699" s="35" t="str">
        <f>'AccuValve Takeoff'!U1700</f>
        <v/>
      </c>
      <c r="U1699" s="325" t="str">
        <f>'AccuValve Takeoff'!BC1700</f>
        <v/>
      </c>
      <c r="V1699" s="38"/>
      <c r="W1699" s="11"/>
      <c r="X1699" s="11"/>
      <c r="Y1699" s="11"/>
    </row>
    <row r="1700" spans="1:25" ht="20.100000000000001" customHeight="1" x14ac:dyDescent="0.2">
      <c r="A1700" s="12">
        <v>1692</v>
      </c>
      <c r="B1700" s="23" t="str">
        <f>IF('AccuValve Takeoff'!B1701="","",'AccuValve Takeoff'!B1701)</f>
        <v/>
      </c>
      <c r="C1700" s="45" t="str">
        <f>IF('AccuValve Takeoff'!C1701="","",'AccuValve Takeoff'!C1701)</f>
        <v/>
      </c>
      <c r="D1700" s="23" t="str">
        <f>IF('AccuValve Takeoff'!D1701="","",'AccuValve Takeoff'!D1701)</f>
        <v/>
      </c>
      <c r="E1700" s="23" t="str">
        <f>IF('AccuValve Takeoff'!S1701="","",'AccuValve Takeoff'!S1701)</f>
        <v/>
      </c>
      <c r="F1700" s="23" t="str">
        <f>IF('AccuValve Takeoff'!F1701="","",'AccuValve Takeoff'!F1701)</f>
        <v/>
      </c>
      <c r="G1700" s="23" t="str">
        <f>IF('AccuValve Takeoff'!R1701="","",'AccuValve Takeoff'!R1701)</f>
        <v/>
      </c>
      <c r="H1700" s="23" t="str">
        <f>IF('AccuValve Takeoff'!G1701="","",'AccuValve Takeoff'!G1701)</f>
        <v/>
      </c>
      <c r="I1700" s="23" t="str">
        <f>IF('AccuValve Takeoff'!H1701="","",'AccuValve Takeoff'!H1701)</f>
        <v/>
      </c>
      <c r="J1700" s="326" t="str">
        <f>IF('AccuValve Takeoff'!I1701="","",IF('AccuValve Takeoff'!I1701="Not Available","",'AccuValve Takeoff'!I1701))</f>
        <v/>
      </c>
      <c r="K1700" s="326" t="str">
        <f>IF('AccuValve Takeoff'!J1701="","",IF('AccuValve Takeoff'!J1701="Not Available","",'AccuValve Takeoff'!J1701))</f>
        <v/>
      </c>
      <c r="L1700" s="326" t="str">
        <f>IF('AccuValve Takeoff'!K1701="","",IF('AccuValve Takeoff'!K1701="Not Available","",'AccuValve Takeoff'!K1701))</f>
        <v/>
      </c>
      <c r="M1700" s="326" t="str">
        <f>IF('AccuValve Takeoff'!L1701="","",IF('AccuValve Takeoff'!L1701="Not Available","",'AccuValve Takeoff'!L1701))</f>
        <v/>
      </c>
      <c r="N1700" s="326" t="str">
        <f>IF('AccuValve Takeoff'!M1701="","",IF('AccuValve Takeoff'!M1701="Not Available","",'AccuValve Takeoff'!M1701))</f>
        <v/>
      </c>
      <c r="O1700" s="23" t="str">
        <f>IF('AccuValve Takeoff'!N1701="","",'AccuValve Takeoff'!N1701)</f>
        <v/>
      </c>
      <c r="P1700" s="23" t="str">
        <f>IF('AccuValve Takeoff'!O1701="","",'AccuValve Takeoff'!O1701)</f>
        <v/>
      </c>
      <c r="Q1700" s="23" t="str">
        <f>IF('AccuValve Takeoff'!P1701="","",'AccuValve Takeoff'!P1701)</f>
        <v/>
      </c>
      <c r="R1700" s="34" t="str">
        <f>IF('AccuValve Takeoff'!Q1701="","",'AccuValve Takeoff'!Q1701)</f>
        <v xml:space="preserve"> </v>
      </c>
      <c r="S1700" s="35" t="str">
        <f>'AccuValve Takeoff'!T1701</f>
        <v/>
      </c>
      <c r="T1700" s="35" t="str">
        <f>'AccuValve Takeoff'!U1701</f>
        <v/>
      </c>
      <c r="U1700" s="325" t="str">
        <f>'AccuValve Takeoff'!BC1701</f>
        <v/>
      </c>
      <c r="V1700" s="38"/>
      <c r="W1700" s="11"/>
      <c r="X1700" s="11"/>
      <c r="Y1700" s="11"/>
    </row>
    <row r="1701" spans="1:25" ht="20.100000000000001" customHeight="1" x14ac:dyDescent="0.2">
      <c r="A1701" s="12">
        <v>1693</v>
      </c>
      <c r="B1701" s="23" t="str">
        <f>IF('AccuValve Takeoff'!B1702="","",'AccuValve Takeoff'!B1702)</f>
        <v/>
      </c>
      <c r="C1701" s="45" t="str">
        <f>IF('AccuValve Takeoff'!C1702="","",'AccuValve Takeoff'!C1702)</f>
        <v/>
      </c>
      <c r="D1701" s="23" t="str">
        <f>IF('AccuValve Takeoff'!D1702="","",'AccuValve Takeoff'!D1702)</f>
        <v/>
      </c>
      <c r="E1701" s="23" t="str">
        <f>IF('AccuValve Takeoff'!S1702="","",'AccuValve Takeoff'!S1702)</f>
        <v/>
      </c>
      <c r="F1701" s="23" t="str">
        <f>IF('AccuValve Takeoff'!F1702="","",'AccuValve Takeoff'!F1702)</f>
        <v/>
      </c>
      <c r="G1701" s="23" t="str">
        <f>IF('AccuValve Takeoff'!R1702="","",'AccuValve Takeoff'!R1702)</f>
        <v/>
      </c>
      <c r="H1701" s="23" t="str">
        <f>IF('AccuValve Takeoff'!G1702="","",'AccuValve Takeoff'!G1702)</f>
        <v/>
      </c>
      <c r="I1701" s="23" t="str">
        <f>IF('AccuValve Takeoff'!H1702="","",'AccuValve Takeoff'!H1702)</f>
        <v/>
      </c>
      <c r="J1701" s="326" t="str">
        <f>IF('AccuValve Takeoff'!I1702="","",IF('AccuValve Takeoff'!I1702="Not Available","",'AccuValve Takeoff'!I1702))</f>
        <v/>
      </c>
      <c r="K1701" s="326" t="str">
        <f>IF('AccuValve Takeoff'!J1702="","",IF('AccuValve Takeoff'!J1702="Not Available","",'AccuValve Takeoff'!J1702))</f>
        <v/>
      </c>
      <c r="L1701" s="326" t="str">
        <f>IF('AccuValve Takeoff'!K1702="","",IF('AccuValve Takeoff'!K1702="Not Available","",'AccuValve Takeoff'!K1702))</f>
        <v/>
      </c>
      <c r="M1701" s="326" t="str">
        <f>IF('AccuValve Takeoff'!L1702="","",IF('AccuValve Takeoff'!L1702="Not Available","",'AccuValve Takeoff'!L1702))</f>
        <v/>
      </c>
      <c r="N1701" s="326" t="str">
        <f>IF('AccuValve Takeoff'!M1702="","",IF('AccuValve Takeoff'!M1702="Not Available","",'AccuValve Takeoff'!M1702))</f>
        <v/>
      </c>
      <c r="O1701" s="23" t="str">
        <f>IF('AccuValve Takeoff'!N1702="","",'AccuValve Takeoff'!N1702)</f>
        <v/>
      </c>
      <c r="P1701" s="23" t="str">
        <f>IF('AccuValve Takeoff'!O1702="","",'AccuValve Takeoff'!O1702)</f>
        <v/>
      </c>
      <c r="Q1701" s="23" t="str">
        <f>IF('AccuValve Takeoff'!P1702="","",'AccuValve Takeoff'!P1702)</f>
        <v/>
      </c>
      <c r="R1701" s="34" t="str">
        <f>IF('AccuValve Takeoff'!Q1702="","",'AccuValve Takeoff'!Q1702)</f>
        <v xml:space="preserve"> </v>
      </c>
      <c r="S1701" s="35" t="str">
        <f>'AccuValve Takeoff'!T1702</f>
        <v/>
      </c>
      <c r="T1701" s="35" t="str">
        <f>'AccuValve Takeoff'!U1702</f>
        <v/>
      </c>
      <c r="U1701" s="325" t="str">
        <f>'AccuValve Takeoff'!BC1702</f>
        <v/>
      </c>
      <c r="V1701" s="38"/>
      <c r="W1701" s="11"/>
      <c r="X1701" s="11"/>
      <c r="Y1701" s="11"/>
    </row>
    <row r="1702" spans="1:25" ht="20.100000000000001" customHeight="1" x14ac:dyDescent="0.2">
      <c r="A1702" s="12">
        <v>1694</v>
      </c>
      <c r="B1702" s="23" t="str">
        <f>IF('AccuValve Takeoff'!B1703="","",'AccuValve Takeoff'!B1703)</f>
        <v/>
      </c>
      <c r="C1702" s="45" t="str">
        <f>IF('AccuValve Takeoff'!C1703="","",'AccuValve Takeoff'!C1703)</f>
        <v/>
      </c>
      <c r="D1702" s="23" t="str">
        <f>IF('AccuValve Takeoff'!D1703="","",'AccuValve Takeoff'!D1703)</f>
        <v/>
      </c>
      <c r="E1702" s="23" t="str">
        <f>IF('AccuValve Takeoff'!S1703="","",'AccuValve Takeoff'!S1703)</f>
        <v/>
      </c>
      <c r="F1702" s="23" t="str">
        <f>IF('AccuValve Takeoff'!F1703="","",'AccuValve Takeoff'!F1703)</f>
        <v/>
      </c>
      <c r="G1702" s="23" t="str">
        <f>IF('AccuValve Takeoff'!R1703="","",'AccuValve Takeoff'!R1703)</f>
        <v/>
      </c>
      <c r="H1702" s="23" t="str">
        <f>IF('AccuValve Takeoff'!G1703="","",'AccuValve Takeoff'!G1703)</f>
        <v/>
      </c>
      <c r="I1702" s="23" t="str">
        <f>IF('AccuValve Takeoff'!H1703="","",'AccuValve Takeoff'!H1703)</f>
        <v/>
      </c>
      <c r="J1702" s="326" t="str">
        <f>IF('AccuValve Takeoff'!I1703="","",IF('AccuValve Takeoff'!I1703="Not Available","",'AccuValve Takeoff'!I1703))</f>
        <v/>
      </c>
      <c r="K1702" s="326" t="str">
        <f>IF('AccuValve Takeoff'!J1703="","",IF('AccuValve Takeoff'!J1703="Not Available","",'AccuValve Takeoff'!J1703))</f>
        <v/>
      </c>
      <c r="L1702" s="326" t="str">
        <f>IF('AccuValve Takeoff'!K1703="","",IF('AccuValve Takeoff'!K1703="Not Available","",'AccuValve Takeoff'!K1703))</f>
        <v/>
      </c>
      <c r="M1702" s="326" t="str">
        <f>IF('AccuValve Takeoff'!L1703="","",IF('AccuValve Takeoff'!L1703="Not Available","",'AccuValve Takeoff'!L1703))</f>
        <v/>
      </c>
      <c r="N1702" s="326" t="str">
        <f>IF('AccuValve Takeoff'!M1703="","",IF('AccuValve Takeoff'!M1703="Not Available","",'AccuValve Takeoff'!M1703))</f>
        <v/>
      </c>
      <c r="O1702" s="23" t="str">
        <f>IF('AccuValve Takeoff'!N1703="","",'AccuValve Takeoff'!N1703)</f>
        <v/>
      </c>
      <c r="P1702" s="23" t="str">
        <f>IF('AccuValve Takeoff'!O1703="","",'AccuValve Takeoff'!O1703)</f>
        <v/>
      </c>
      <c r="Q1702" s="23" t="str">
        <f>IF('AccuValve Takeoff'!P1703="","",'AccuValve Takeoff'!P1703)</f>
        <v/>
      </c>
      <c r="R1702" s="34" t="str">
        <f>IF('AccuValve Takeoff'!Q1703="","",'AccuValve Takeoff'!Q1703)</f>
        <v xml:space="preserve"> </v>
      </c>
      <c r="S1702" s="35" t="str">
        <f>'AccuValve Takeoff'!T1703</f>
        <v/>
      </c>
      <c r="T1702" s="35" t="str">
        <f>'AccuValve Takeoff'!U1703</f>
        <v/>
      </c>
      <c r="U1702" s="325" t="str">
        <f>'AccuValve Takeoff'!BC1703</f>
        <v/>
      </c>
      <c r="V1702" s="38"/>
      <c r="W1702" s="11"/>
      <c r="X1702" s="11"/>
      <c r="Y1702" s="11"/>
    </row>
    <row r="1703" spans="1:25" ht="20.100000000000001" customHeight="1" x14ac:dyDescent="0.2">
      <c r="A1703" s="12">
        <v>1695</v>
      </c>
      <c r="B1703" s="23" t="str">
        <f>IF('AccuValve Takeoff'!B1704="","",'AccuValve Takeoff'!B1704)</f>
        <v/>
      </c>
      <c r="C1703" s="45" t="str">
        <f>IF('AccuValve Takeoff'!C1704="","",'AccuValve Takeoff'!C1704)</f>
        <v/>
      </c>
      <c r="D1703" s="23" t="str">
        <f>IF('AccuValve Takeoff'!D1704="","",'AccuValve Takeoff'!D1704)</f>
        <v/>
      </c>
      <c r="E1703" s="23" t="str">
        <f>IF('AccuValve Takeoff'!S1704="","",'AccuValve Takeoff'!S1704)</f>
        <v/>
      </c>
      <c r="F1703" s="23" t="str">
        <f>IF('AccuValve Takeoff'!F1704="","",'AccuValve Takeoff'!F1704)</f>
        <v/>
      </c>
      <c r="G1703" s="23" t="str">
        <f>IF('AccuValve Takeoff'!R1704="","",'AccuValve Takeoff'!R1704)</f>
        <v/>
      </c>
      <c r="H1703" s="23" t="str">
        <f>IF('AccuValve Takeoff'!G1704="","",'AccuValve Takeoff'!G1704)</f>
        <v/>
      </c>
      <c r="I1703" s="23" t="str">
        <f>IF('AccuValve Takeoff'!H1704="","",'AccuValve Takeoff'!H1704)</f>
        <v/>
      </c>
      <c r="J1703" s="326" t="str">
        <f>IF('AccuValve Takeoff'!I1704="","",IF('AccuValve Takeoff'!I1704="Not Available","",'AccuValve Takeoff'!I1704))</f>
        <v/>
      </c>
      <c r="K1703" s="326" t="str">
        <f>IF('AccuValve Takeoff'!J1704="","",IF('AccuValve Takeoff'!J1704="Not Available","",'AccuValve Takeoff'!J1704))</f>
        <v/>
      </c>
      <c r="L1703" s="326" t="str">
        <f>IF('AccuValve Takeoff'!K1704="","",IF('AccuValve Takeoff'!K1704="Not Available","",'AccuValve Takeoff'!K1704))</f>
        <v/>
      </c>
      <c r="M1703" s="326" t="str">
        <f>IF('AccuValve Takeoff'!L1704="","",IF('AccuValve Takeoff'!L1704="Not Available","",'AccuValve Takeoff'!L1704))</f>
        <v/>
      </c>
      <c r="N1703" s="326" t="str">
        <f>IF('AccuValve Takeoff'!M1704="","",IF('AccuValve Takeoff'!M1704="Not Available","",'AccuValve Takeoff'!M1704))</f>
        <v/>
      </c>
      <c r="O1703" s="23" t="str">
        <f>IF('AccuValve Takeoff'!N1704="","",'AccuValve Takeoff'!N1704)</f>
        <v/>
      </c>
      <c r="P1703" s="23" t="str">
        <f>IF('AccuValve Takeoff'!O1704="","",'AccuValve Takeoff'!O1704)</f>
        <v/>
      </c>
      <c r="Q1703" s="23" t="str">
        <f>IF('AccuValve Takeoff'!P1704="","",'AccuValve Takeoff'!P1704)</f>
        <v/>
      </c>
      <c r="R1703" s="34" t="str">
        <f>IF('AccuValve Takeoff'!Q1704="","",'AccuValve Takeoff'!Q1704)</f>
        <v xml:space="preserve"> </v>
      </c>
      <c r="S1703" s="35" t="str">
        <f>'AccuValve Takeoff'!T1704</f>
        <v/>
      </c>
      <c r="T1703" s="35" t="str">
        <f>'AccuValve Takeoff'!U1704</f>
        <v/>
      </c>
      <c r="U1703" s="325" t="str">
        <f>'AccuValve Takeoff'!BC1704</f>
        <v/>
      </c>
      <c r="V1703" s="38"/>
      <c r="W1703" s="11"/>
      <c r="X1703" s="11"/>
      <c r="Y1703" s="11"/>
    </row>
    <row r="1704" spans="1:25" ht="20.100000000000001" customHeight="1" x14ac:dyDescent="0.2">
      <c r="A1704" s="12">
        <v>1696</v>
      </c>
      <c r="B1704" s="23" t="str">
        <f>IF('AccuValve Takeoff'!B1705="","",'AccuValve Takeoff'!B1705)</f>
        <v/>
      </c>
      <c r="C1704" s="45" t="str">
        <f>IF('AccuValve Takeoff'!C1705="","",'AccuValve Takeoff'!C1705)</f>
        <v/>
      </c>
      <c r="D1704" s="23" t="str">
        <f>IF('AccuValve Takeoff'!D1705="","",'AccuValve Takeoff'!D1705)</f>
        <v/>
      </c>
      <c r="E1704" s="23" t="str">
        <f>IF('AccuValve Takeoff'!S1705="","",'AccuValve Takeoff'!S1705)</f>
        <v/>
      </c>
      <c r="F1704" s="23" t="str">
        <f>IF('AccuValve Takeoff'!F1705="","",'AccuValve Takeoff'!F1705)</f>
        <v/>
      </c>
      <c r="G1704" s="23" t="str">
        <f>IF('AccuValve Takeoff'!R1705="","",'AccuValve Takeoff'!R1705)</f>
        <v/>
      </c>
      <c r="H1704" s="23" t="str">
        <f>IF('AccuValve Takeoff'!G1705="","",'AccuValve Takeoff'!G1705)</f>
        <v/>
      </c>
      <c r="I1704" s="23" t="str">
        <f>IF('AccuValve Takeoff'!H1705="","",'AccuValve Takeoff'!H1705)</f>
        <v/>
      </c>
      <c r="J1704" s="326" t="str">
        <f>IF('AccuValve Takeoff'!I1705="","",IF('AccuValve Takeoff'!I1705="Not Available","",'AccuValve Takeoff'!I1705))</f>
        <v/>
      </c>
      <c r="K1704" s="326" t="str">
        <f>IF('AccuValve Takeoff'!J1705="","",IF('AccuValve Takeoff'!J1705="Not Available","",'AccuValve Takeoff'!J1705))</f>
        <v/>
      </c>
      <c r="L1704" s="326" t="str">
        <f>IF('AccuValve Takeoff'!K1705="","",IF('AccuValve Takeoff'!K1705="Not Available","",'AccuValve Takeoff'!K1705))</f>
        <v/>
      </c>
      <c r="M1704" s="326" t="str">
        <f>IF('AccuValve Takeoff'!L1705="","",IF('AccuValve Takeoff'!L1705="Not Available","",'AccuValve Takeoff'!L1705))</f>
        <v/>
      </c>
      <c r="N1704" s="326" t="str">
        <f>IF('AccuValve Takeoff'!M1705="","",IF('AccuValve Takeoff'!M1705="Not Available","",'AccuValve Takeoff'!M1705))</f>
        <v/>
      </c>
      <c r="O1704" s="23" t="str">
        <f>IF('AccuValve Takeoff'!N1705="","",'AccuValve Takeoff'!N1705)</f>
        <v/>
      </c>
      <c r="P1704" s="23" t="str">
        <f>IF('AccuValve Takeoff'!O1705="","",'AccuValve Takeoff'!O1705)</f>
        <v/>
      </c>
      <c r="Q1704" s="23" t="str">
        <f>IF('AccuValve Takeoff'!P1705="","",'AccuValve Takeoff'!P1705)</f>
        <v/>
      </c>
      <c r="R1704" s="34" t="str">
        <f>IF('AccuValve Takeoff'!Q1705="","",'AccuValve Takeoff'!Q1705)</f>
        <v xml:space="preserve"> </v>
      </c>
      <c r="S1704" s="35" t="str">
        <f>'AccuValve Takeoff'!T1705</f>
        <v/>
      </c>
      <c r="T1704" s="35" t="str">
        <f>'AccuValve Takeoff'!U1705</f>
        <v/>
      </c>
      <c r="U1704" s="325" t="str">
        <f>'AccuValve Takeoff'!BC1705</f>
        <v/>
      </c>
      <c r="V1704" s="38"/>
      <c r="W1704" s="11"/>
      <c r="X1704" s="11"/>
      <c r="Y1704" s="11"/>
    </row>
    <row r="1705" spans="1:25" ht="20.100000000000001" customHeight="1" x14ac:dyDescent="0.2">
      <c r="A1705" s="12">
        <v>1697</v>
      </c>
      <c r="B1705" s="23" t="str">
        <f>IF('AccuValve Takeoff'!B1706="","",'AccuValve Takeoff'!B1706)</f>
        <v/>
      </c>
      <c r="C1705" s="45" t="str">
        <f>IF('AccuValve Takeoff'!C1706="","",'AccuValve Takeoff'!C1706)</f>
        <v/>
      </c>
      <c r="D1705" s="23" t="str">
        <f>IF('AccuValve Takeoff'!D1706="","",'AccuValve Takeoff'!D1706)</f>
        <v/>
      </c>
      <c r="E1705" s="23" t="str">
        <f>IF('AccuValve Takeoff'!S1706="","",'AccuValve Takeoff'!S1706)</f>
        <v/>
      </c>
      <c r="F1705" s="23" t="str">
        <f>IF('AccuValve Takeoff'!F1706="","",'AccuValve Takeoff'!F1706)</f>
        <v/>
      </c>
      <c r="G1705" s="23" t="str">
        <f>IF('AccuValve Takeoff'!R1706="","",'AccuValve Takeoff'!R1706)</f>
        <v/>
      </c>
      <c r="H1705" s="23" t="str">
        <f>IF('AccuValve Takeoff'!G1706="","",'AccuValve Takeoff'!G1706)</f>
        <v/>
      </c>
      <c r="I1705" s="23" t="str">
        <f>IF('AccuValve Takeoff'!H1706="","",'AccuValve Takeoff'!H1706)</f>
        <v/>
      </c>
      <c r="J1705" s="326" t="str">
        <f>IF('AccuValve Takeoff'!I1706="","",IF('AccuValve Takeoff'!I1706="Not Available","",'AccuValve Takeoff'!I1706))</f>
        <v/>
      </c>
      <c r="K1705" s="326" t="str">
        <f>IF('AccuValve Takeoff'!J1706="","",IF('AccuValve Takeoff'!J1706="Not Available","",'AccuValve Takeoff'!J1706))</f>
        <v/>
      </c>
      <c r="L1705" s="326" t="str">
        <f>IF('AccuValve Takeoff'!K1706="","",IF('AccuValve Takeoff'!K1706="Not Available","",'AccuValve Takeoff'!K1706))</f>
        <v/>
      </c>
      <c r="M1705" s="326" t="str">
        <f>IF('AccuValve Takeoff'!L1706="","",IF('AccuValve Takeoff'!L1706="Not Available","",'AccuValve Takeoff'!L1706))</f>
        <v/>
      </c>
      <c r="N1705" s="326" t="str">
        <f>IF('AccuValve Takeoff'!M1706="","",IF('AccuValve Takeoff'!M1706="Not Available","",'AccuValve Takeoff'!M1706))</f>
        <v/>
      </c>
      <c r="O1705" s="23" t="str">
        <f>IF('AccuValve Takeoff'!N1706="","",'AccuValve Takeoff'!N1706)</f>
        <v/>
      </c>
      <c r="P1705" s="23" t="str">
        <f>IF('AccuValve Takeoff'!O1706="","",'AccuValve Takeoff'!O1706)</f>
        <v/>
      </c>
      <c r="Q1705" s="23" t="str">
        <f>IF('AccuValve Takeoff'!P1706="","",'AccuValve Takeoff'!P1706)</f>
        <v/>
      </c>
      <c r="R1705" s="34" t="str">
        <f>IF('AccuValve Takeoff'!Q1706="","",'AccuValve Takeoff'!Q1706)</f>
        <v xml:space="preserve"> </v>
      </c>
      <c r="S1705" s="35" t="str">
        <f>'AccuValve Takeoff'!T1706</f>
        <v/>
      </c>
      <c r="T1705" s="35" t="str">
        <f>'AccuValve Takeoff'!U1706</f>
        <v/>
      </c>
      <c r="U1705" s="325" t="str">
        <f>'AccuValve Takeoff'!BC1706</f>
        <v/>
      </c>
      <c r="V1705" s="38"/>
      <c r="W1705" s="11"/>
      <c r="X1705" s="11"/>
      <c r="Y1705" s="11"/>
    </row>
    <row r="1706" spans="1:25" ht="20.100000000000001" customHeight="1" x14ac:dyDescent="0.2">
      <c r="A1706" s="12">
        <v>1698</v>
      </c>
      <c r="B1706" s="23" t="str">
        <f>IF('AccuValve Takeoff'!B1707="","",'AccuValve Takeoff'!B1707)</f>
        <v/>
      </c>
      <c r="C1706" s="45" t="str">
        <f>IF('AccuValve Takeoff'!C1707="","",'AccuValve Takeoff'!C1707)</f>
        <v/>
      </c>
      <c r="D1706" s="23" t="str">
        <f>IF('AccuValve Takeoff'!D1707="","",'AccuValve Takeoff'!D1707)</f>
        <v/>
      </c>
      <c r="E1706" s="23" t="str">
        <f>IF('AccuValve Takeoff'!S1707="","",'AccuValve Takeoff'!S1707)</f>
        <v/>
      </c>
      <c r="F1706" s="23" t="str">
        <f>IF('AccuValve Takeoff'!F1707="","",'AccuValve Takeoff'!F1707)</f>
        <v/>
      </c>
      <c r="G1706" s="23" t="str">
        <f>IF('AccuValve Takeoff'!R1707="","",'AccuValve Takeoff'!R1707)</f>
        <v/>
      </c>
      <c r="H1706" s="23" t="str">
        <f>IF('AccuValve Takeoff'!G1707="","",'AccuValve Takeoff'!G1707)</f>
        <v/>
      </c>
      <c r="I1706" s="23" t="str">
        <f>IF('AccuValve Takeoff'!H1707="","",'AccuValve Takeoff'!H1707)</f>
        <v/>
      </c>
      <c r="J1706" s="326" t="str">
        <f>IF('AccuValve Takeoff'!I1707="","",IF('AccuValve Takeoff'!I1707="Not Available","",'AccuValve Takeoff'!I1707))</f>
        <v/>
      </c>
      <c r="K1706" s="326" t="str">
        <f>IF('AccuValve Takeoff'!J1707="","",IF('AccuValve Takeoff'!J1707="Not Available","",'AccuValve Takeoff'!J1707))</f>
        <v/>
      </c>
      <c r="L1706" s="326" t="str">
        <f>IF('AccuValve Takeoff'!K1707="","",IF('AccuValve Takeoff'!K1707="Not Available","",'AccuValve Takeoff'!K1707))</f>
        <v/>
      </c>
      <c r="M1706" s="326" t="str">
        <f>IF('AccuValve Takeoff'!L1707="","",IF('AccuValve Takeoff'!L1707="Not Available","",'AccuValve Takeoff'!L1707))</f>
        <v/>
      </c>
      <c r="N1706" s="326" t="str">
        <f>IF('AccuValve Takeoff'!M1707="","",IF('AccuValve Takeoff'!M1707="Not Available","",'AccuValve Takeoff'!M1707))</f>
        <v/>
      </c>
      <c r="O1706" s="23" t="str">
        <f>IF('AccuValve Takeoff'!N1707="","",'AccuValve Takeoff'!N1707)</f>
        <v/>
      </c>
      <c r="P1706" s="23" t="str">
        <f>IF('AccuValve Takeoff'!O1707="","",'AccuValve Takeoff'!O1707)</f>
        <v/>
      </c>
      <c r="Q1706" s="23" t="str">
        <f>IF('AccuValve Takeoff'!P1707="","",'AccuValve Takeoff'!P1707)</f>
        <v/>
      </c>
      <c r="R1706" s="34" t="str">
        <f>IF('AccuValve Takeoff'!Q1707="","",'AccuValve Takeoff'!Q1707)</f>
        <v xml:space="preserve"> </v>
      </c>
      <c r="S1706" s="35" t="str">
        <f>'AccuValve Takeoff'!T1707</f>
        <v/>
      </c>
      <c r="T1706" s="35" t="str">
        <f>'AccuValve Takeoff'!U1707</f>
        <v/>
      </c>
      <c r="U1706" s="325" t="str">
        <f>'AccuValve Takeoff'!BC1707</f>
        <v/>
      </c>
      <c r="V1706" s="38"/>
      <c r="W1706" s="11"/>
      <c r="X1706" s="11"/>
      <c r="Y1706" s="11"/>
    </row>
    <row r="1707" spans="1:25" ht="20.100000000000001" customHeight="1" x14ac:dyDescent="0.2">
      <c r="A1707" s="12">
        <v>1699</v>
      </c>
      <c r="B1707" s="23" t="str">
        <f>IF('AccuValve Takeoff'!B1708="","",'AccuValve Takeoff'!B1708)</f>
        <v/>
      </c>
      <c r="C1707" s="45" t="str">
        <f>IF('AccuValve Takeoff'!C1708="","",'AccuValve Takeoff'!C1708)</f>
        <v/>
      </c>
      <c r="D1707" s="23" t="str">
        <f>IF('AccuValve Takeoff'!D1708="","",'AccuValve Takeoff'!D1708)</f>
        <v/>
      </c>
      <c r="E1707" s="23" t="str">
        <f>IF('AccuValve Takeoff'!S1708="","",'AccuValve Takeoff'!S1708)</f>
        <v/>
      </c>
      <c r="F1707" s="23" t="str">
        <f>IF('AccuValve Takeoff'!F1708="","",'AccuValve Takeoff'!F1708)</f>
        <v/>
      </c>
      <c r="G1707" s="23" t="str">
        <f>IF('AccuValve Takeoff'!R1708="","",'AccuValve Takeoff'!R1708)</f>
        <v/>
      </c>
      <c r="H1707" s="23" t="str">
        <f>IF('AccuValve Takeoff'!G1708="","",'AccuValve Takeoff'!G1708)</f>
        <v/>
      </c>
      <c r="I1707" s="23" t="str">
        <f>IF('AccuValve Takeoff'!H1708="","",'AccuValve Takeoff'!H1708)</f>
        <v/>
      </c>
      <c r="J1707" s="326" t="str">
        <f>IF('AccuValve Takeoff'!I1708="","",IF('AccuValve Takeoff'!I1708="Not Available","",'AccuValve Takeoff'!I1708))</f>
        <v/>
      </c>
      <c r="K1707" s="326" t="str">
        <f>IF('AccuValve Takeoff'!J1708="","",IF('AccuValve Takeoff'!J1708="Not Available","",'AccuValve Takeoff'!J1708))</f>
        <v/>
      </c>
      <c r="L1707" s="326" t="str">
        <f>IF('AccuValve Takeoff'!K1708="","",IF('AccuValve Takeoff'!K1708="Not Available","",'AccuValve Takeoff'!K1708))</f>
        <v/>
      </c>
      <c r="M1707" s="326" t="str">
        <f>IF('AccuValve Takeoff'!L1708="","",IF('AccuValve Takeoff'!L1708="Not Available","",'AccuValve Takeoff'!L1708))</f>
        <v/>
      </c>
      <c r="N1707" s="326" t="str">
        <f>IF('AccuValve Takeoff'!M1708="","",IF('AccuValve Takeoff'!M1708="Not Available","",'AccuValve Takeoff'!M1708))</f>
        <v/>
      </c>
      <c r="O1707" s="23" t="str">
        <f>IF('AccuValve Takeoff'!N1708="","",'AccuValve Takeoff'!N1708)</f>
        <v/>
      </c>
      <c r="P1707" s="23" t="str">
        <f>IF('AccuValve Takeoff'!O1708="","",'AccuValve Takeoff'!O1708)</f>
        <v/>
      </c>
      <c r="Q1707" s="23" t="str">
        <f>IF('AccuValve Takeoff'!P1708="","",'AccuValve Takeoff'!P1708)</f>
        <v/>
      </c>
      <c r="R1707" s="34" t="str">
        <f>IF('AccuValve Takeoff'!Q1708="","",'AccuValve Takeoff'!Q1708)</f>
        <v xml:space="preserve"> </v>
      </c>
      <c r="S1707" s="35" t="str">
        <f>'AccuValve Takeoff'!T1708</f>
        <v/>
      </c>
      <c r="T1707" s="35" t="str">
        <f>'AccuValve Takeoff'!U1708</f>
        <v/>
      </c>
      <c r="U1707" s="325" t="str">
        <f>'AccuValve Takeoff'!BC1708</f>
        <v/>
      </c>
      <c r="V1707" s="38"/>
      <c r="W1707" s="11"/>
      <c r="X1707" s="11"/>
      <c r="Y1707" s="11"/>
    </row>
    <row r="1708" spans="1:25" ht="20.100000000000001" customHeight="1" x14ac:dyDescent="0.2">
      <c r="A1708" s="12">
        <v>1700</v>
      </c>
      <c r="B1708" s="23" t="str">
        <f>IF('AccuValve Takeoff'!B1709="","",'AccuValve Takeoff'!B1709)</f>
        <v/>
      </c>
      <c r="C1708" s="45" t="str">
        <f>IF('AccuValve Takeoff'!C1709="","",'AccuValve Takeoff'!C1709)</f>
        <v/>
      </c>
      <c r="D1708" s="23" t="str">
        <f>IF('AccuValve Takeoff'!D1709="","",'AccuValve Takeoff'!D1709)</f>
        <v/>
      </c>
      <c r="E1708" s="23" t="str">
        <f>IF('AccuValve Takeoff'!S1709="","",'AccuValve Takeoff'!S1709)</f>
        <v/>
      </c>
      <c r="F1708" s="23" t="str">
        <f>IF('AccuValve Takeoff'!F1709="","",'AccuValve Takeoff'!F1709)</f>
        <v/>
      </c>
      <c r="G1708" s="23" t="str">
        <f>IF('AccuValve Takeoff'!R1709="","",'AccuValve Takeoff'!R1709)</f>
        <v/>
      </c>
      <c r="H1708" s="23" t="str">
        <f>IF('AccuValve Takeoff'!G1709="","",'AccuValve Takeoff'!G1709)</f>
        <v/>
      </c>
      <c r="I1708" s="23" t="str">
        <f>IF('AccuValve Takeoff'!H1709="","",'AccuValve Takeoff'!H1709)</f>
        <v/>
      </c>
      <c r="J1708" s="326" t="str">
        <f>IF('AccuValve Takeoff'!I1709="","",IF('AccuValve Takeoff'!I1709="Not Available","",'AccuValve Takeoff'!I1709))</f>
        <v/>
      </c>
      <c r="K1708" s="326" t="str">
        <f>IF('AccuValve Takeoff'!J1709="","",IF('AccuValve Takeoff'!J1709="Not Available","",'AccuValve Takeoff'!J1709))</f>
        <v/>
      </c>
      <c r="L1708" s="326" t="str">
        <f>IF('AccuValve Takeoff'!K1709="","",IF('AccuValve Takeoff'!K1709="Not Available","",'AccuValve Takeoff'!K1709))</f>
        <v/>
      </c>
      <c r="M1708" s="326" t="str">
        <f>IF('AccuValve Takeoff'!L1709="","",IF('AccuValve Takeoff'!L1709="Not Available","",'AccuValve Takeoff'!L1709))</f>
        <v/>
      </c>
      <c r="N1708" s="326" t="str">
        <f>IF('AccuValve Takeoff'!M1709="","",IF('AccuValve Takeoff'!M1709="Not Available","",'AccuValve Takeoff'!M1709))</f>
        <v/>
      </c>
      <c r="O1708" s="23" t="str">
        <f>IF('AccuValve Takeoff'!N1709="","",'AccuValve Takeoff'!N1709)</f>
        <v/>
      </c>
      <c r="P1708" s="23" t="str">
        <f>IF('AccuValve Takeoff'!O1709="","",'AccuValve Takeoff'!O1709)</f>
        <v/>
      </c>
      <c r="Q1708" s="23" t="str">
        <f>IF('AccuValve Takeoff'!P1709="","",'AccuValve Takeoff'!P1709)</f>
        <v/>
      </c>
      <c r="R1708" s="34" t="str">
        <f>IF('AccuValve Takeoff'!Q1709="","",'AccuValve Takeoff'!Q1709)</f>
        <v xml:space="preserve"> </v>
      </c>
      <c r="S1708" s="35" t="str">
        <f>'AccuValve Takeoff'!T1709</f>
        <v/>
      </c>
      <c r="T1708" s="35" t="str">
        <f>'AccuValve Takeoff'!U1709</f>
        <v/>
      </c>
      <c r="U1708" s="325" t="str">
        <f>'AccuValve Takeoff'!BC1709</f>
        <v/>
      </c>
      <c r="V1708" s="38"/>
      <c r="W1708" s="11"/>
      <c r="X1708" s="11"/>
      <c r="Y1708" s="11"/>
    </row>
    <row r="1709" spans="1:25" ht="20.100000000000001" customHeight="1" x14ac:dyDescent="0.2">
      <c r="A1709" s="12">
        <v>1701</v>
      </c>
      <c r="B1709" s="23" t="str">
        <f>IF('AccuValve Takeoff'!B1710="","",'AccuValve Takeoff'!B1710)</f>
        <v/>
      </c>
      <c r="C1709" s="45" t="str">
        <f>IF('AccuValve Takeoff'!C1710="","",'AccuValve Takeoff'!C1710)</f>
        <v/>
      </c>
      <c r="D1709" s="23" t="str">
        <f>IF('AccuValve Takeoff'!D1710="","",'AccuValve Takeoff'!D1710)</f>
        <v/>
      </c>
      <c r="E1709" s="23" t="str">
        <f>IF('AccuValve Takeoff'!S1710="","",'AccuValve Takeoff'!S1710)</f>
        <v/>
      </c>
      <c r="F1709" s="23" t="str">
        <f>IF('AccuValve Takeoff'!F1710="","",'AccuValve Takeoff'!F1710)</f>
        <v/>
      </c>
      <c r="G1709" s="23" t="str">
        <f>IF('AccuValve Takeoff'!R1710="","",'AccuValve Takeoff'!R1710)</f>
        <v/>
      </c>
      <c r="H1709" s="23" t="str">
        <f>IF('AccuValve Takeoff'!G1710="","",'AccuValve Takeoff'!G1710)</f>
        <v/>
      </c>
      <c r="I1709" s="23" t="str">
        <f>IF('AccuValve Takeoff'!H1710="","",'AccuValve Takeoff'!H1710)</f>
        <v/>
      </c>
      <c r="J1709" s="326" t="str">
        <f>IF('AccuValve Takeoff'!I1710="","",IF('AccuValve Takeoff'!I1710="Not Available","",'AccuValve Takeoff'!I1710))</f>
        <v/>
      </c>
      <c r="K1709" s="326" t="str">
        <f>IF('AccuValve Takeoff'!J1710="","",IF('AccuValve Takeoff'!J1710="Not Available","",'AccuValve Takeoff'!J1710))</f>
        <v/>
      </c>
      <c r="L1709" s="326" t="str">
        <f>IF('AccuValve Takeoff'!K1710="","",IF('AccuValve Takeoff'!K1710="Not Available","",'AccuValve Takeoff'!K1710))</f>
        <v/>
      </c>
      <c r="M1709" s="326" t="str">
        <f>IF('AccuValve Takeoff'!L1710="","",IF('AccuValve Takeoff'!L1710="Not Available","",'AccuValve Takeoff'!L1710))</f>
        <v/>
      </c>
      <c r="N1709" s="326" t="str">
        <f>IF('AccuValve Takeoff'!M1710="","",IF('AccuValve Takeoff'!M1710="Not Available","",'AccuValve Takeoff'!M1710))</f>
        <v/>
      </c>
      <c r="O1709" s="23" t="str">
        <f>IF('AccuValve Takeoff'!N1710="","",'AccuValve Takeoff'!N1710)</f>
        <v/>
      </c>
      <c r="P1709" s="23" t="str">
        <f>IF('AccuValve Takeoff'!O1710="","",'AccuValve Takeoff'!O1710)</f>
        <v/>
      </c>
      <c r="Q1709" s="23" t="str">
        <f>IF('AccuValve Takeoff'!P1710="","",'AccuValve Takeoff'!P1710)</f>
        <v/>
      </c>
      <c r="R1709" s="34" t="str">
        <f>IF('AccuValve Takeoff'!Q1710="","",'AccuValve Takeoff'!Q1710)</f>
        <v xml:space="preserve"> </v>
      </c>
      <c r="S1709" s="35" t="str">
        <f>'AccuValve Takeoff'!T1710</f>
        <v/>
      </c>
      <c r="T1709" s="35" t="str">
        <f>'AccuValve Takeoff'!U1710</f>
        <v/>
      </c>
      <c r="U1709" s="325" t="str">
        <f>'AccuValve Takeoff'!BC1710</f>
        <v/>
      </c>
      <c r="V1709" s="38"/>
      <c r="W1709" s="11"/>
      <c r="X1709" s="11"/>
      <c r="Y1709" s="11"/>
    </row>
    <row r="1710" spans="1:25" ht="20.100000000000001" customHeight="1" x14ac:dyDescent="0.2">
      <c r="A1710" s="12">
        <v>1702</v>
      </c>
      <c r="B1710" s="23" t="str">
        <f>IF('AccuValve Takeoff'!B1711="","",'AccuValve Takeoff'!B1711)</f>
        <v/>
      </c>
      <c r="C1710" s="45" t="str">
        <f>IF('AccuValve Takeoff'!C1711="","",'AccuValve Takeoff'!C1711)</f>
        <v/>
      </c>
      <c r="D1710" s="23" t="str">
        <f>IF('AccuValve Takeoff'!D1711="","",'AccuValve Takeoff'!D1711)</f>
        <v/>
      </c>
      <c r="E1710" s="23" t="str">
        <f>IF('AccuValve Takeoff'!S1711="","",'AccuValve Takeoff'!S1711)</f>
        <v/>
      </c>
      <c r="F1710" s="23" t="str">
        <f>IF('AccuValve Takeoff'!F1711="","",'AccuValve Takeoff'!F1711)</f>
        <v/>
      </c>
      <c r="G1710" s="23" t="str">
        <f>IF('AccuValve Takeoff'!R1711="","",'AccuValve Takeoff'!R1711)</f>
        <v/>
      </c>
      <c r="H1710" s="23" t="str">
        <f>IF('AccuValve Takeoff'!G1711="","",'AccuValve Takeoff'!G1711)</f>
        <v/>
      </c>
      <c r="I1710" s="23" t="str">
        <f>IF('AccuValve Takeoff'!H1711="","",'AccuValve Takeoff'!H1711)</f>
        <v/>
      </c>
      <c r="J1710" s="326" t="str">
        <f>IF('AccuValve Takeoff'!I1711="","",IF('AccuValve Takeoff'!I1711="Not Available","",'AccuValve Takeoff'!I1711))</f>
        <v/>
      </c>
      <c r="K1710" s="326" t="str">
        <f>IF('AccuValve Takeoff'!J1711="","",IF('AccuValve Takeoff'!J1711="Not Available","",'AccuValve Takeoff'!J1711))</f>
        <v/>
      </c>
      <c r="L1710" s="326" t="str">
        <f>IF('AccuValve Takeoff'!K1711="","",IF('AccuValve Takeoff'!K1711="Not Available","",'AccuValve Takeoff'!K1711))</f>
        <v/>
      </c>
      <c r="M1710" s="326" t="str">
        <f>IF('AccuValve Takeoff'!L1711="","",IF('AccuValve Takeoff'!L1711="Not Available","",'AccuValve Takeoff'!L1711))</f>
        <v/>
      </c>
      <c r="N1710" s="326" t="str">
        <f>IF('AccuValve Takeoff'!M1711="","",IF('AccuValve Takeoff'!M1711="Not Available","",'AccuValve Takeoff'!M1711))</f>
        <v/>
      </c>
      <c r="O1710" s="23" t="str">
        <f>IF('AccuValve Takeoff'!N1711="","",'AccuValve Takeoff'!N1711)</f>
        <v/>
      </c>
      <c r="P1710" s="23" t="str">
        <f>IF('AccuValve Takeoff'!O1711="","",'AccuValve Takeoff'!O1711)</f>
        <v/>
      </c>
      <c r="Q1710" s="23" t="str">
        <f>IF('AccuValve Takeoff'!P1711="","",'AccuValve Takeoff'!P1711)</f>
        <v/>
      </c>
      <c r="R1710" s="34" t="str">
        <f>IF('AccuValve Takeoff'!Q1711="","",'AccuValve Takeoff'!Q1711)</f>
        <v xml:space="preserve"> </v>
      </c>
      <c r="S1710" s="35" t="str">
        <f>'AccuValve Takeoff'!T1711</f>
        <v/>
      </c>
      <c r="T1710" s="35" t="str">
        <f>'AccuValve Takeoff'!U1711</f>
        <v/>
      </c>
      <c r="U1710" s="325" t="str">
        <f>'AccuValve Takeoff'!BC1711</f>
        <v/>
      </c>
      <c r="V1710" s="38"/>
      <c r="W1710" s="11"/>
      <c r="X1710" s="11"/>
      <c r="Y1710" s="11"/>
    </row>
    <row r="1711" spans="1:25" ht="20.100000000000001" customHeight="1" x14ac:dyDescent="0.2">
      <c r="A1711" s="12">
        <v>1703</v>
      </c>
      <c r="B1711" s="23" t="str">
        <f>IF('AccuValve Takeoff'!B1712="","",'AccuValve Takeoff'!B1712)</f>
        <v/>
      </c>
      <c r="C1711" s="45" t="str">
        <f>IF('AccuValve Takeoff'!C1712="","",'AccuValve Takeoff'!C1712)</f>
        <v/>
      </c>
      <c r="D1711" s="23" t="str">
        <f>IF('AccuValve Takeoff'!D1712="","",'AccuValve Takeoff'!D1712)</f>
        <v/>
      </c>
      <c r="E1711" s="23" t="str">
        <f>IF('AccuValve Takeoff'!S1712="","",'AccuValve Takeoff'!S1712)</f>
        <v/>
      </c>
      <c r="F1711" s="23" t="str">
        <f>IF('AccuValve Takeoff'!F1712="","",'AccuValve Takeoff'!F1712)</f>
        <v/>
      </c>
      <c r="G1711" s="23" t="str">
        <f>IF('AccuValve Takeoff'!R1712="","",'AccuValve Takeoff'!R1712)</f>
        <v/>
      </c>
      <c r="H1711" s="23" t="str">
        <f>IF('AccuValve Takeoff'!G1712="","",'AccuValve Takeoff'!G1712)</f>
        <v/>
      </c>
      <c r="I1711" s="23" t="str">
        <f>IF('AccuValve Takeoff'!H1712="","",'AccuValve Takeoff'!H1712)</f>
        <v/>
      </c>
      <c r="J1711" s="326" t="str">
        <f>IF('AccuValve Takeoff'!I1712="","",IF('AccuValve Takeoff'!I1712="Not Available","",'AccuValve Takeoff'!I1712))</f>
        <v/>
      </c>
      <c r="K1711" s="326" t="str">
        <f>IF('AccuValve Takeoff'!J1712="","",IF('AccuValve Takeoff'!J1712="Not Available","",'AccuValve Takeoff'!J1712))</f>
        <v/>
      </c>
      <c r="L1711" s="326" t="str">
        <f>IF('AccuValve Takeoff'!K1712="","",IF('AccuValve Takeoff'!K1712="Not Available","",'AccuValve Takeoff'!K1712))</f>
        <v/>
      </c>
      <c r="M1711" s="326" t="str">
        <f>IF('AccuValve Takeoff'!L1712="","",IF('AccuValve Takeoff'!L1712="Not Available","",'AccuValve Takeoff'!L1712))</f>
        <v/>
      </c>
      <c r="N1711" s="326" t="str">
        <f>IF('AccuValve Takeoff'!M1712="","",IF('AccuValve Takeoff'!M1712="Not Available","",'AccuValve Takeoff'!M1712))</f>
        <v/>
      </c>
      <c r="O1711" s="23" t="str">
        <f>IF('AccuValve Takeoff'!N1712="","",'AccuValve Takeoff'!N1712)</f>
        <v/>
      </c>
      <c r="P1711" s="23" t="str">
        <f>IF('AccuValve Takeoff'!O1712="","",'AccuValve Takeoff'!O1712)</f>
        <v/>
      </c>
      <c r="Q1711" s="23" t="str">
        <f>IF('AccuValve Takeoff'!P1712="","",'AccuValve Takeoff'!P1712)</f>
        <v/>
      </c>
      <c r="R1711" s="34" t="str">
        <f>IF('AccuValve Takeoff'!Q1712="","",'AccuValve Takeoff'!Q1712)</f>
        <v xml:space="preserve"> </v>
      </c>
      <c r="S1711" s="35" t="str">
        <f>'AccuValve Takeoff'!T1712</f>
        <v/>
      </c>
      <c r="T1711" s="35" t="str">
        <f>'AccuValve Takeoff'!U1712</f>
        <v/>
      </c>
      <c r="U1711" s="325" t="str">
        <f>'AccuValve Takeoff'!BC1712</f>
        <v/>
      </c>
      <c r="V1711" s="38"/>
      <c r="W1711" s="11"/>
      <c r="X1711" s="11"/>
      <c r="Y1711" s="11"/>
    </row>
    <row r="1712" spans="1:25" ht="20.100000000000001" customHeight="1" x14ac:dyDescent="0.2">
      <c r="A1712" s="12">
        <v>1704</v>
      </c>
      <c r="B1712" s="23" t="str">
        <f>IF('AccuValve Takeoff'!B1713="","",'AccuValve Takeoff'!B1713)</f>
        <v/>
      </c>
      <c r="C1712" s="45" t="str">
        <f>IF('AccuValve Takeoff'!C1713="","",'AccuValve Takeoff'!C1713)</f>
        <v/>
      </c>
      <c r="D1712" s="23" t="str">
        <f>IF('AccuValve Takeoff'!D1713="","",'AccuValve Takeoff'!D1713)</f>
        <v/>
      </c>
      <c r="E1712" s="23" t="str">
        <f>IF('AccuValve Takeoff'!S1713="","",'AccuValve Takeoff'!S1713)</f>
        <v/>
      </c>
      <c r="F1712" s="23" t="str">
        <f>IF('AccuValve Takeoff'!F1713="","",'AccuValve Takeoff'!F1713)</f>
        <v/>
      </c>
      <c r="G1712" s="23" t="str">
        <f>IF('AccuValve Takeoff'!R1713="","",'AccuValve Takeoff'!R1713)</f>
        <v/>
      </c>
      <c r="H1712" s="23" t="str">
        <f>IF('AccuValve Takeoff'!G1713="","",'AccuValve Takeoff'!G1713)</f>
        <v/>
      </c>
      <c r="I1712" s="23" t="str">
        <f>IF('AccuValve Takeoff'!H1713="","",'AccuValve Takeoff'!H1713)</f>
        <v/>
      </c>
      <c r="J1712" s="326" t="str">
        <f>IF('AccuValve Takeoff'!I1713="","",IF('AccuValve Takeoff'!I1713="Not Available","",'AccuValve Takeoff'!I1713))</f>
        <v/>
      </c>
      <c r="K1712" s="326" t="str">
        <f>IF('AccuValve Takeoff'!J1713="","",IF('AccuValve Takeoff'!J1713="Not Available","",'AccuValve Takeoff'!J1713))</f>
        <v/>
      </c>
      <c r="L1712" s="326" t="str">
        <f>IF('AccuValve Takeoff'!K1713="","",IF('AccuValve Takeoff'!K1713="Not Available","",'AccuValve Takeoff'!K1713))</f>
        <v/>
      </c>
      <c r="M1712" s="326" t="str">
        <f>IF('AccuValve Takeoff'!L1713="","",IF('AccuValve Takeoff'!L1713="Not Available","",'AccuValve Takeoff'!L1713))</f>
        <v/>
      </c>
      <c r="N1712" s="326" t="str">
        <f>IF('AccuValve Takeoff'!M1713="","",IF('AccuValve Takeoff'!M1713="Not Available","",'AccuValve Takeoff'!M1713))</f>
        <v/>
      </c>
      <c r="O1712" s="23" t="str">
        <f>IF('AccuValve Takeoff'!N1713="","",'AccuValve Takeoff'!N1713)</f>
        <v/>
      </c>
      <c r="P1712" s="23" t="str">
        <f>IF('AccuValve Takeoff'!O1713="","",'AccuValve Takeoff'!O1713)</f>
        <v/>
      </c>
      <c r="Q1712" s="23" t="str">
        <f>IF('AccuValve Takeoff'!P1713="","",'AccuValve Takeoff'!P1713)</f>
        <v/>
      </c>
      <c r="R1712" s="34" t="str">
        <f>IF('AccuValve Takeoff'!Q1713="","",'AccuValve Takeoff'!Q1713)</f>
        <v xml:space="preserve"> </v>
      </c>
      <c r="S1712" s="35" t="str">
        <f>'AccuValve Takeoff'!T1713</f>
        <v/>
      </c>
      <c r="T1712" s="35" t="str">
        <f>'AccuValve Takeoff'!U1713</f>
        <v/>
      </c>
      <c r="U1712" s="325" t="str">
        <f>'AccuValve Takeoff'!BC1713</f>
        <v/>
      </c>
      <c r="V1712" s="38"/>
      <c r="W1712" s="11"/>
      <c r="X1712" s="11"/>
      <c r="Y1712" s="11"/>
    </row>
    <row r="1713" spans="1:25" ht="20.100000000000001" customHeight="1" x14ac:dyDescent="0.2">
      <c r="A1713" s="12">
        <v>1705</v>
      </c>
      <c r="B1713" s="23" t="str">
        <f>IF('AccuValve Takeoff'!B1714="","",'AccuValve Takeoff'!B1714)</f>
        <v/>
      </c>
      <c r="C1713" s="45" t="str">
        <f>IF('AccuValve Takeoff'!C1714="","",'AccuValve Takeoff'!C1714)</f>
        <v/>
      </c>
      <c r="D1713" s="23" t="str">
        <f>IF('AccuValve Takeoff'!D1714="","",'AccuValve Takeoff'!D1714)</f>
        <v/>
      </c>
      <c r="E1713" s="23" t="str">
        <f>IF('AccuValve Takeoff'!S1714="","",'AccuValve Takeoff'!S1714)</f>
        <v/>
      </c>
      <c r="F1713" s="23" t="str">
        <f>IF('AccuValve Takeoff'!F1714="","",'AccuValve Takeoff'!F1714)</f>
        <v/>
      </c>
      <c r="G1713" s="23" t="str">
        <f>IF('AccuValve Takeoff'!R1714="","",'AccuValve Takeoff'!R1714)</f>
        <v/>
      </c>
      <c r="H1713" s="23" t="str">
        <f>IF('AccuValve Takeoff'!G1714="","",'AccuValve Takeoff'!G1714)</f>
        <v/>
      </c>
      <c r="I1713" s="23" t="str">
        <f>IF('AccuValve Takeoff'!H1714="","",'AccuValve Takeoff'!H1714)</f>
        <v/>
      </c>
      <c r="J1713" s="326" t="str">
        <f>IF('AccuValve Takeoff'!I1714="","",IF('AccuValve Takeoff'!I1714="Not Available","",'AccuValve Takeoff'!I1714))</f>
        <v/>
      </c>
      <c r="K1713" s="326" t="str">
        <f>IF('AccuValve Takeoff'!J1714="","",IF('AccuValve Takeoff'!J1714="Not Available","",'AccuValve Takeoff'!J1714))</f>
        <v/>
      </c>
      <c r="L1713" s="326" t="str">
        <f>IF('AccuValve Takeoff'!K1714="","",IF('AccuValve Takeoff'!K1714="Not Available","",'AccuValve Takeoff'!K1714))</f>
        <v/>
      </c>
      <c r="M1713" s="326" t="str">
        <f>IF('AccuValve Takeoff'!L1714="","",IF('AccuValve Takeoff'!L1714="Not Available","",'AccuValve Takeoff'!L1714))</f>
        <v/>
      </c>
      <c r="N1713" s="326" t="str">
        <f>IF('AccuValve Takeoff'!M1714="","",IF('AccuValve Takeoff'!M1714="Not Available","",'AccuValve Takeoff'!M1714))</f>
        <v/>
      </c>
      <c r="O1713" s="23" t="str">
        <f>IF('AccuValve Takeoff'!N1714="","",'AccuValve Takeoff'!N1714)</f>
        <v/>
      </c>
      <c r="P1713" s="23" t="str">
        <f>IF('AccuValve Takeoff'!O1714="","",'AccuValve Takeoff'!O1714)</f>
        <v/>
      </c>
      <c r="Q1713" s="23" t="str">
        <f>IF('AccuValve Takeoff'!P1714="","",'AccuValve Takeoff'!P1714)</f>
        <v/>
      </c>
      <c r="R1713" s="34" t="str">
        <f>IF('AccuValve Takeoff'!Q1714="","",'AccuValve Takeoff'!Q1714)</f>
        <v xml:space="preserve"> </v>
      </c>
      <c r="S1713" s="35" t="str">
        <f>'AccuValve Takeoff'!T1714</f>
        <v/>
      </c>
      <c r="T1713" s="35" t="str">
        <f>'AccuValve Takeoff'!U1714</f>
        <v/>
      </c>
      <c r="U1713" s="325" t="str">
        <f>'AccuValve Takeoff'!BC1714</f>
        <v/>
      </c>
      <c r="V1713" s="38"/>
      <c r="W1713" s="11"/>
      <c r="X1713" s="11"/>
      <c r="Y1713" s="11"/>
    </row>
    <row r="1714" spans="1:25" ht="20.100000000000001" customHeight="1" x14ac:dyDescent="0.2">
      <c r="A1714" s="12">
        <v>1706</v>
      </c>
      <c r="B1714" s="23" t="str">
        <f>IF('AccuValve Takeoff'!B1715="","",'AccuValve Takeoff'!B1715)</f>
        <v/>
      </c>
      <c r="C1714" s="45" t="str">
        <f>IF('AccuValve Takeoff'!C1715="","",'AccuValve Takeoff'!C1715)</f>
        <v/>
      </c>
      <c r="D1714" s="23" t="str">
        <f>IF('AccuValve Takeoff'!D1715="","",'AccuValve Takeoff'!D1715)</f>
        <v/>
      </c>
      <c r="E1714" s="23" t="str">
        <f>IF('AccuValve Takeoff'!S1715="","",'AccuValve Takeoff'!S1715)</f>
        <v/>
      </c>
      <c r="F1714" s="23" t="str">
        <f>IF('AccuValve Takeoff'!F1715="","",'AccuValve Takeoff'!F1715)</f>
        <v/>
      </c>
      <c r="G1714" s="23" t="str">
        <f>IF('AccuValve Takeoff'!R1715="","",'AccuValve Takeoff'!R1715)</f>
        <v/>
      </c>
      <c r="H1714" s="23" t="str">
        <f>IF('AccuValve Takeoff'!G1715="","",'AccuValve Takeoff'!G1715)</f>
        <v/>
      </c>
      <c r="I1714" s="23" t="str">
        <f>IF('AccuValve Takeoff'!H1715="","",'AccuValve Takeoff'!H1715)</f>
        <v/>
      </c>
      <c r="J1714" s="326" t="str">
        <f>IF('AccuValve Takeoff'!I1715="","",IF('AccuValve Takeoff'!I1715="Not Available","",'AccuValve Takeoff'!I1715))</f>
        <v/>
      </c>
      <c r="K1714" s="326" t="str">
        <f>IF('AccuValve Takeoff'!J1715="","",IF('AccuValve Takeoff'!J1715="Not Available","",'AccuValve Takeoff'!J1715))</f>
        <v/>
      </c>
      <c r="L1714" s="326" t="str">
        <f>IF('AccuValve Takeoff'!K1715="","",IF('AccuValve Takeoff'!K1715="Not Available","",'AccuValve Takeoff'!K1715))</f>
        <v/>
      </c>
      <c r="M1714" s="326" t="str">
        <f>IF('AccuValve Takeoff'!L1715="","",IF('AccuValve Takeoff'!L1715="Not Available","",'AccuValve Takeoff'!L1715))</f>
        <v/>
      </c>
      <c r="N1714" s="326" t="str">
        <f>IF('AccuValve Takeoff'!M1715="","",IF('AccuValve Takeoff'!M1715="Not Available","",'AccuValve Takeoff'!M1715))</f>
        <v/>
      </c>
      <c r="O1714" s="23" t="str">
        <f>IF('AccuValve Takeoff'!N1715="","",'AccuValve Takeoff'!N1715)</f>
        <v/>
      </c>
      <c r="P1714" s="23" t="str">
        <f>IF('AccuValve Takeoff'!O1715="","",'AccuValve Takeoff'!O1715)</f>
        <v/>
      </c>
      <c r="Q1714" s="23" t="str">
        <f>IF('AccuValve Takeoff'!P1715="","",'AccuValve Takeoff'!P1715)</f>
        <v/>
      </c>
      <c r="R1714" s="34" t="str">
        <f>IF('AccuValve Takeoff'!Q1715="","",'AccuValve Takeoff'!Q1715)</f>
        <v xml:space="preserve"> </v>
      </c>
      <c r="S1714" s="35" t="str">
        <f>'AccuValve Takeoff'!T1715</f>
        <v/>
      </c>
      <c r="T1714" s="35" t="str">
        <f>'AccuValve Takeoff'!U1715</f>
        <v/>
      </c>
      <c r="U1714" s="325" t="str">
        <f>'AccuValve Takeoff'!BC1715</f>
        <v/>
      </c>
      <c r="V1714" s="38"/>
      <c r="W1714" s="11"/>
      <c r="X1714" s="11"/>
      <c r="Y1714" s="11"/>
    </row>
    <row r="1715" spans="1:25" ht="20.100000000000001" customHeight="1" x14ac:dyDescent="0.2">
      <c r="A1715" s="12">
        <v>1707</v>
      </c>
      <c r="B1715" s="23" t="str">
        <f>IF('AccuValve Takeoff'!B1716="","",'AccuValve Takeoff'!B1716)</f>
        <v/>
      </c>
      <c r="C1715" s="45" t="str">
        <f>IF('AccuValve Takeoff'!C1716="","",'AccuValve Takeoff'!C1716)</f>
        <v/>
      </c>
      <c r="D1715" s="23" t="str">
        <f>IF('AccuValve Takeoff'!D1716="","",'AccuValve Takeoff'!D1716)</f>
        <v/>
      </c>
      <c r="E1715" s="23" t="str">
        <f>IF('AccuValve Takeoff'!S1716="","",'AccuValve Takeoff'!S1716)</f>
        <v/>
      </c>
      <c r="F1715" s="23" t="str">
        <f>IF('AccuValve Takeoff'!F1716="","",'AccuValve Takeoff'!F1716)</f>
        <v/>
      </c>
      <c r="G1715" s="23" t="str">
        <f>IF('AccuValve Takeoff'!R1716="","",'AccuValve Takeoff'!R1716)</f>
        <v/>
      </c>
      <c r="H1715" s="23" t="str">
        <f>IF('AccuValve Takeoff'!G1716="","",'AccuValve Takeoff'!G1716)</f>
        <v/>
      </c>
      <c r="I1715" s="23" t="str">
        <f>IF('AccuValve Takeoff'!H1716="","",'AccuValve Takeoff'!H1716)</f>
        <v/>
      </c>
      <c r="J1715" s="326" t="str">
        <f>IF('AccuValve Takeoff'!I1716="","",IF('AccuValve Takeoff'!I1716="Not Available","",'AccuValve Takeoff'!I1716))</f>
        <v/>
      </c>
      <c r="K1715" s="326" t="str">
        <f>IF('AccuValve Takeoff'!J1716="","",IF('AccuValve Takeoff'!J1716="Not Available","",'AccuValve Takeoff'!J1716))</f>
        <v/>
      </c>
      <c r="L1715" s="326" t="str">
        <f>IF('AccuValve Takeoff'!K1716="","",IF('AccuValve Takeoff'!K1716="Not Available","",'AccuValve Takeoff'!K1716))</f>
        <v/>
      </c>
      <c r="M1715" s="326" t="str">
        <f>IF('AccuValve Takeoff'!L1716="","",IF('AccuValve Takeoff'!L1716="Not Available","",'AccuValve Takeoff'!L1716))</f>
        <v/>
      </c>
      <c r="N1715" s="326" t="str">
        <f>IF('AccuValve Takeoff'!M1716="","",IF('AccuValve Takeoff'!M1716="Not Available","",'AccuValve Takeoff'!M1716))</f>
        <v/>
      </c>
      <c r="O1715" s="23" t="str">
        <f>IF('AccuValve Takeoff'!N1716="","",'AccuValve Takeoff'!N1716)</f>
        <v/>
      </c>
      <c r="P1715" s="23" t="str">
        <f>IF('AccuValve Takeoff'!O1716="","",'AccuValve Takeoff'!O1716)</f>
        <v/>
      </c>
      <c r="Q1715" s="23" t="str">
        <f>IF('AccuValve Takeoff'!P1716="","",'AccuValve Takeoff'!P1716)</f>
        <v/>
      </c>
      <c r="R1715" s="34" t="str">
        <f>IF('AccuValve Takeoff'!Q1716="","",'AccuValve Takeoff'!Q1716)</f>
        <v xml:space="preserve"> </v>
      </c>
      <c r="S1715" s="35" t="str">
        <f>'AccuValve Takeoff'!T1716</f>
        <v/>
      </c>
      <c r="T1715" s="35" t="str">
        <f>'AccuValve Takeoff'!U1716</f>
        <v/>
      </c>
      <c r="U1715" s="325" t="str">
        <f>'AccuValve Takeoff'!BC1716</f>
        <v/>
      </c>
      <c r="V1715" s="38"/>
      <c r="W1715" s="11"/>
      <c r="X1715" s="11"/>
      <c r="Y1715" s="11"/>
    </row>
    <row r="1716" spans="1:25" ht="20.100000000000001" customHeight="1" x14ac:dyDescent="0.2">
      <c r="A1716" s="12">
        <v>1708</v>
      </c>
      <c r="B1716" s="23" t="str">
        <f>IF('AccuValve Takeoff'!B1717="","",'AccuValve Takeoff'!B1717)</f>
        <v/>
      </c>
      <c r="C1716" s="45" t="str">
        <f>IF('AccuValve Takeoff'!C1717="","",'AccuValve Takeoff'!C1717)</f>
        <v/>
      </c>
      <c r="D1716" s="23" t="str">
        <f>IF('AccuValve Takeoff'!D1717="","",'AccuValve Takeoff'!D1717)</f>
        <v/>
      </c>
      <c r="E1716" s="23" t="str">
        <f>IF('AccuValve Takeoff'!S1717="","",'AccuValve Takeoff'!S1717)</f>
        <v/>
      </c>
      <c r="F1716" s="23" t="str">
        <f>IF('AccuValve Takeoff'!F1717="","",'AccuValve Takeoff'!F1717)</f>
        <v/>
      </c>
      <c r="G1716" s="23" t="str">
        <f>IF('AccuValve Takeoff'!R1717="","",'AccuValve Takeoff'!R1717)</f>
        <v/>
      </c>
      <c r="H1716" s="23" t="str">
        <f>IF('AccuValve Takeoff'!G1717="","",'AccuValve Takeoff'!G1717)</f>
        <v/>
      </c>
      <c r="I1716" s="23" t="str">
        <f>IF('AccuValve Takeoff'!H1717="","",'AccuValve Takeoff'!H1717)</f>
        <v/>
      </c>
      <c r="J1716" s="326" t="str">
        <f>IF('AccuValve Takeoff'!I1717="","",IF('AccuValve Takeoff'!I1717="Not Available","",'AccuValve Takeoff'!I1717))</f>
        <v/>
      </c>
      <c r="K1716" s="326" t="str">
        <f>IF('AccuValve Takeoff'!J1717="","",IF('AccuValve Takeoff'!J1717="Not Available","",'AccuValve Takeoff'!J1717))</f>
        <v/>
      </c>
      <c r="L1716" s="326" t="str">
        <f>IF('AccuValve Takeoff'!K1717="","",IF('AccuValve Takeoff'!K1717="Not Available","",'AccuValve Takeoff'!K1717))</f>
        <v/>
      </c>
      <c r="M1716" s="326" t="str">
        <f>IF('AccuValve Takeoff'!L1717="","",IF('AccuValve Takeoff'!L1717="Not Available","",'AccuValve Takeoff'!L1717))</f>
        <v/>
      </c>
      <c r="N1716" s="326" t="str">
        <f>IF('AccuValve Takeoff'!M1717="","",IF('AccuValve Takeoff'!M1717="Not Available","",'AccuValve Takeoff'!M1717))</f>
        <v/>
      </c>
      <c r="O1716" s="23" t="str">
        <f>IF('AccuValve Takeoff'!N1717="","",'AccuValve Takeoff'!N1717)</f>
        <v/>
      </c>
      <c r="P1716" s="23" t="str">
        <f>IF('AccuValve Takeoff'!O1717="","",'AccuValve Takeoff'!O1717)</f>
        <v/>
      </c>
      <c r="Q1716" s="23" t="str">
        <f>IF('AccuValve Takeoff'!P1717="","",'AccuValve Takeoff'!P1717)</f>
        <v/>
      </c>
      <c r="R1716" s="34" t="str">
        <f>IF('AccuValve Takeoff'!Q1717="","",'AccuValve Takeoff'!Q1717)</f>
        <v xml:space="preserve"> </v>
      </c>
      <c r="S1716" s="35" t="str">
        <f>'AccuValve Takeoff'!T1717</f>
        <v/>
      </c>
      <c r="T1716" s="35" t="str">
        <f>'AccuValve Takeoff'!U1717</f>
        <v/>
      </c>
      <c r="U1716" s="325" t="str">
        <f>'AccuValve Takeoff'!BC1717</f>
        <v/>
      </c>
      <c r="V1716" s="38"/>
      <c r="W1716" s="11"/>
      <c r="X1716" s="11"/>
      <c r="Y1716" s="11"/>
    </row>
    <row r="1717" spans="1:25" ht="20.100000000000001" customHeight="1" x14ac:dyDescent="0.2">
      <c r="A1717" s="12">
        <v>1709</v>
      </c>
      <c r="B1717" s="23" t="str">
        <f>IF('AccuValve Takeoff'!B1718="","",'AccuValve Takeoff'!B1718)</f>
        <v/>
      </c>
      <c r="C1717" s="45" t="str">
        <f>IF('AccuValve Takeoff'!C1718="","",'AccuValve Takeoff'!C1718)</f>
        <v/>
      </c>
      <c r="D1717" s="23" t="str">
        <f>IF('AccuValve Takeoff'!D1718="","",'AccuValve Takeoff'!D1718)</f>
        <v/>
      </c>
      <c r="E1717" s="23" t="str">
        <f>IF('AccuValve Takeoff'!S1718="","",'AccuValve Takeoff'!S1718)</f>
        <v/>
      </c>
      <c r="F1717" s="23" t="str">
        <f>IF('AccuValve Takeoff'!F1718="","",'AccuValve Takeoff'!F1718)</f>
        <v/>
      </c>
      <c r="G1717" s="23" t="str">
        <f>IF('AccuValve Takeoff'!R1718="","",'AccuValve Takeoff'!R1718)</f>
        <v/>
      </c>
      <c r="H1717" s="23" t="str">
        <f>IF('AccuValve Takeoff'!G1718="","",'AccuValve Takeoff'!G1718)</f>
        <v/>
      </c>
      <c r="I1717" s="23" t="str">
        <f>IF('AccuValve Takeoff'!H1718="","",'AccuValve Takeoff'!H1718)</f>
        <v/>
      </c>
      <c r="J1717" s="326" t="str">
        <f>IF('AccuValve Takeoff'!I1718="","",IF('AccuValve Takeoff'!I1718="Not Available","",'AccuValve Takeoff'!I1718))</f>
        <v/>
      </c>
      <c r="K1717" s="326" t="str">
        <f>IF('AccuValve Takeoff'!J1718="","",IF('AccuValve Takeoff'!J1718="Not Available","",'AccuValve Takeoff'!J1718))</f>
        <v/>
      </c>
      <c r="L1717" s="326" t="str">
        <f>IF('AccuValve Takeoff'!K1718="","",IF('AccuValve Takeoff'!K1718="Not Available","",'AccuValve Takeoff'!K1718))</f>
        <v/>
      </c>
      <c r="M1717" s="326" t="str">
        <f>IF('AccuValve Takeoff'!L1718="","",IF('AccuValve Takeoff'!L1718="Not Available","",'AccuValve Takeoff'!L1718))</f>
        <v/>
      </c>
      <c r="N1717" s="326" t="str">
        <f>IF('AccuValve Takeoff'!M1718="","",IF('AccuValve Takeoff'!M1718="Not Available","",'AccuValve Takeoff'!M1718))</f>
        <v/>
      </c>
      <c r="O1717" s="23" t="str">
        <f>IF('AccuValve Takeoff'!N1718="","",'AccuValve Takeoff'!N1718)</f>
        <v/>
      </c>
      <c r="P1717" s="23" t="str">
        <f>IF('AccuValve Takeoff'!O1718="","",'AccuValve Takeoff'!O1718)</f>
        <v/>
      </c>
      <c r="Q1717" s="23" t="str">
        <f>IF('AccuValve Takeoff'!P1718="","",'AccuValve Takeoff'!P1718)</f>
        <v/>
      </c>
      <c r="R1717" s="34" t="str">
        <f>IF('AccuValve Takeoff'!Q1718="","",'AccuValve Takeoff'!Q1718)</f>
        <v xml:space="preserve"> </v>
      </c>
      <c r="S1717" s="35" t="str">
        <f>'AccuValve Takeoff'!T1718</f>
        <v/>
      </c>
      <c r="T1717" s="35" t="str">
        <f>'AccuValve Takeoff'!U1718</f>
        <v/>
      </c>
      <c r="U1717" s="325" t="str">
        <f>'AccuValve Takeoff'!BC1718</f>
        <v/>
      </c>
      <c r="V1717" s="38"/>
      <c r="W1717" s="11"/>
      <c r="X1717" s="11"/>
      <c r="Y1717" s="11"/>
    </row>
    <row r="1718" spans="1:25" ht="20.100000000000001" customHeight="1" x14ac:dyDescent="0.2">
      <c r="A1718" s="12">
        <v>1710</v>
      </c>
      <c r="B1718" s="23" t="str">
        <f>IF('AccuValve Takeoff'!B1719="","",'AccuValve Takeoff'!B1719)</f>
        <v/>
      </c>
      <c r="C1718" s="45" t="str">
        <f>IF('AccuValve Takeoff'!C1719="","",'AccuValve Takeoff'!C1719)</f>
        <v/>
      </c>
      <c r="D1718" s="23" t="str">
        <f>IF('AccuValve Takeoff'!D1719="","",'AccuValve Takeoff'!D1719)</f>
        <v/>
      </c>
      <c r="E1718" s="23" t="str">
        <f>IF('AccuValve Takeoff'!S1719="","",'AccuValve Takeoff'!S1719)</f>
        <v/>
      </c>
      <c r="F1718" s="23" t="str">
        <f>IF('AccuValve Takeoff'!F1719="","",'AccuValve Takeoff'!F1719)</f>
        <v/>
      </c>
      <c r="G1718" s="23" t="str">
        <f>IF('AccuValve Takeoff'!R1719="","",'AccuValve Takeoff'!R1719)</f>
        <v/>
      </c>
      <c r="H1718" s="23" t="str">
        <f>IF('AccuValve Takeoff'!G1719="","",'AccuValve Takeoff'!G1719)</f>
        <v/>
      </c>
      <c r="I1718" s="23" t="str">
        <f>IF('AccuValve Takeoff'!H1719="","",'AccuValve Takeoff'!H1719)</f>
        <v/>
      </c>
      <c r="J1718" s="326" t="str">
        <f>IF('AccuValve Takeoff'!I1719="","",IF('AccuValve Takeoff'!I1719="Not Available","",'AccuValve Takeoff'!I1719))</f>
        <v/>
      </c>
      <c r="K1718" s="326" t="str">
        <f>IF('AccuValve Takeoff'!J1719="","",IF('AccuValve Takeoff'!J1719="Not Available","",'AccuValve Takeoff'!J1719))</f>
        <v/>
      </c>
      <c r="L1718" s="326" t="str">
        <f>IF('AccuValve Takeoff'!K1719="","",IF('AccuValve Takeoff'!K1719="Not Available","",'AccuValve Takeoff'!K1719))</f>
        <v/>
      </c>
      <c r="M1718" s="326" t="str">
        <f>IF('AccuValve Takeoff'!L1719="","",IF('AccuValve Takeoff'!L1719="Not Available","",'AccuValve Takeoff'!L1719))</f>
        <v/>
      </c>
      <c r="N1718" s="326" t="str">
        <f>IF('AccuValve Takeoff'!M1719="","",IF('AccuValve Takeoff'!M1719="Not Available","",'AccuValve Takeoff'!M1719))</f>
        <v/>
      </c>
      <c r="O1718" s="23" t="str">
        <f>IF('AccuValve Takeoff'!N1719="","",'AccuValve Takeoff'!N1719)</f>
        <v/>
      </c>
      <c r="P1718" s="23" t="str">
        <f>IF('AccuValve Takeoff'!O1719="","",'AccuValve Takeoff'!O1719)</f>
        <v/>
      </c>
      <c r="Q1718" s="23" t="str">
        <f>IF('AccuValve Takeoff'!P1719="","",'AccuValve Takeoff'!P1719)</f>
        <v/>
      </c>
      <c r="R1718" s="34" t="str">
        <f>IF('AccuValve Takeoff'!Q1719="","",'AccuValve Takeoff'!Q1719)</f>
        <v xml:space="preserve"> </v>
      </c>
      <c r="S1718" s="35" t="str">
        <f>'AccuValve Takeoff'!T1719</f>
        <v/>
      </c>
      <c r="T1718" s="35" t="str">
        <f>'AccuValve Takeoff'!U1719</f>
        <v/>
      </c>
      <c r="U1718" s="325" t="str">
        <f>'AccuValve Takeoff'!BC1719</f>
        <v/>
      </c>
      <c r="V1718" s="38"/>
      <c r="W1718" s="11"/>
      <c r="X1718" s="11"/>
      <c r="Y1718" s="11"/>
    </row>
    <row r="1719" spans="1:25" ht="20.100000000000001" customHeight="1" x14ac:dyDescent="0.2">
      <c r="A1719" s="12">
        <v>1711</v>
      </c>
      <c r="B1719" s="23" t="str">
        <f>IF('AccuValve Takeoff'!B1720="","",'AccuValve Takeoff'!B1720)</f>
        <v/>
      </c>
      <c r="C1719" s="45" t="str">
        <f>IF('AccuValve Takeoff'!C1720="","",'AccuValve Takeoff'!C1720)</f>
        <v/>
      </c>
      <c r="D1719" s="23" t="str">
        <f>IF('AccuValve Takeoff'!D1720="","",'AccuValve Takeoff'!D1720)</f>
        <v/>
      </c>
      <c r="E1719" s="23" t="str">
        <f>IF('AccuValve Takeoff'!S1720="","",'AccuValve Takeoff'!S1720)</f>
        <v/>
      </c>
      <c r="F1719" s="23" t="str">
        <f>IF('AccuValve Takeoff'!F1720="","",'AccuValve Takeoff'!F1720)</f>
        <v/>
      </c>
      <c r="G1719" s="23" t="str">
        <f>IF('AccuValve Takeoff'!R1720="","",'AccuValve Takeoff'!R1720)</f>
        <v/>
      </c>
      <c r="H1719" s="23" t="str">
        <f>IF('AccuValve Takeoff'!G1720="","",'AccuValve Takeoff'!G1720)</f>
        <v/>
      </c>
      <c r="I1719" s="23" t="str">
        <f>IF('AccuValve Takeoff'!H1720="","",'AccuValve Takeoff'!H1720)</f>
        <v/>
      </c>
      <c r="J1719" s="326" t="str">
        <f>IF('AccuValve Takeoff'!I1720="","",IF('AccuValve Takeoff'!I1720="Not Available","",'AccuValve Takeoff'!I1720))</f>
        <v/>
      </c>
      <c r="K1719" s="326" t="str">
        <f>IF('AccuValve Takeoff'!J1720="","",IF('AccuValve Takeoff'!J1720="Not Available","",'AccuValve Takeoff'!J1720))</f>
        <v/>
      </c>
      <c r="L1719" s="326" t="str">
        <f>IF('AccuValve Takeoff'!K1720="","",IF('AccuValve Takeoff'!K1720="Not Available","",'AccuValve Takeoff'!K1720))</f>
        <v/>
      </c>
      <c r="M1719" s="326" t="str">
        <f>IF('AccuValve Takeoff'!L1720="","",IF('AccuValve Takeoff'!L1720="Not Available","",'AccuValve Takeoff'!L1720))</f>
        <v/>
      </c>
      <c r="N1719" s="326" t="str">
        <f>IF('AccuValve Takeoff'!M1720="","",IF('AccuValve Takeoff'!M1720="Not Available","",'AccuValve Takeoff'!M1720))</f>
        <v/>
      </c>
      <c r="O1719" s="23" t="str">
        <f>IF('AccuValve Takeoff'!N1720="","",'AccuValve Takeoff'!N1720)</f>
        <v/>
      </c>
      <c r="P1719" s="23" t="str">
        <f>IF('AccuValve Takeoff'!O1720="","",'AccuValve Takeoff'!O1720)</f>
        <v/>
      </c>
      <c r="Q1719" s="23" t="str">
        <f>IF('AccuValve Takeoff'!P1720="","",'AccuValve Takeoff'!P1720)</f>
        <v/>
      </c>
      <c r="R1719" s="34" t="str">
        <f>IF('AccuValve Takeoff'!Q1720="","",'AccuValve Takeoff'!Q1720)</f>
        <v xml:space="preserve"> </v>
      </c>
      <c r="S1719" s="35" t="str">
        <f>'AccuValve Takeoff'!T1720</f>
        <v/>
      </c>
      <c r="T1719" s="35" t="str">
        <f>'AccuValve Takeoff'!U1720</f>
        <v/>
      </c>
      <c r="U1719" s="325" t="str">
        <f>'AccuValve Takeoff'!BC1720</f>
        <v/>
      </c>
      <c r="V1719" s="38"/>
      <c r="W1719" s="11"/>
      <c r="X1719" s="11"/>
      <c r="Y1719" s="11"/>
    </row>
    <row r="1720" spans="1:25" ht="20.100000000000001" customHeight="1" x14ac:dyDescent="0.2">
      <c r="A1720" s="12">
        <v>1712</v>
      </c>
      <c r="B1720" s="23" t="str">
        <f>IF('AccuValve Takeoff'!B1721="","",'AccuValve Takeoff'!B1721)</f>
        <v/>
      </c>
      <c r="C1720" s="45" t="str">
        <f>IF('AccuValve Takeoff'!C1721="","",'AccuValve Takeoff'!C1721)</f>
        <v/>
      </c>
      <c r="D1720" s="23" t="str">
        <f>IF('AccuValve Takeoff'!D1721="","",'AccuValve Takeoff'!D1721)</f>
        <v/>
      </c>
      <c r="E1720" s="23" t="str">
        <f>IF('AccuValve Takeoff'!S1721="","",'AccuValve Takeoff'!S1721)</f>
        <v/>
      </c>
      <c r="F1720" s="23" t="str">
        <f>IF('AccuValve Takeoff'!F1721="","",'AccuValve Takeoff'!F1721)</f>
        <v/>
      </c>
      <c r="G1720" s="23" t="str">
        <f>IF('AccuValve Takeoff'!R1721="","",'AccuValve Takeoff'!R1721)</f>
        <v/>
      </c>
      <c r="H1720" s="23" t="str">
        <f>IF('AccuValve Takeoff'!G1721="","",'AccuValve Takeoff'!G1721)</f>
        <v/>
      </c>
      <c r="I1720" s="23" t="str">
        <f>IF('AccuValve Takeoff'!H1721="","",'AccuValve Takeoff'!H1721)</f>
        <v/>
      </c>
      <c r="J1720" s="326" t="str">
        <f>IF('AccuValve Takeoff'!I1721="","",IF('AccuValve Takeoff'!I1721="Not Available","",'AccuValve Takeoff'!I1721))</f>
        <v/>
      </c>
      <c r="K1720" s="326" t="str">
        <f>IF('AccuValve Takeoff'!J1721="","",IF('AccuValve Takeoff'!J1721="Not Available","",'AccuValve Takeoff'!J1721))</f>
        <v/>
      </c>
      <c r="L1720" s="326" t="str">
        <f>IF('AccuValve Takeoff'!K1721="","",IF('AccuValve Takeoff'!K1721="Not Available","",'AccuValve Takeoff'!K1721))</f>
        <v/>
      </c>
      <c r="M1720" s="326" t="str">
        <f>IF('AccuValve Takeoff'!L1721="","",IF('AccuValve Takeoff'!L1721="Not Available","",'AccuValve Takeoff'!L1721))</f>
        <v/>
      </c>
      <c r="N1720" s="326" t="str">
        <f>IF('AccuValve Takeoff'!M1721="","",IF('AccuValve Takeoff'!M1721="Not Available","",'AccuValve Takeoff'!M1721))</f>
        <v/>
      </c>
      <c r="O1720" s="23" t="str">
        <f>IF('AccuValve Takeoff'!N1721="","",'AccuValve Takeoff'!N1721)</f>
        <v/>
      </c>
      <c r="P1720" s="23" t="str">
        <f>IF('AccuValve Takeoff'!O1721="","",'AccuValve Takeoff'!O1721)</f>
        <v/>
      </c>
      <c r="Q1720" s="23" t="str">
        <f>IF('AccuValve Takeoff'!P1721="","",'AccuValve Takeoff'!P1721)</f>
        <v/>
      </c>
      <c r="R1720" s="34" t="str">
        <f>IF('AccuValve Takeoff'!Q1721="","",'AccuValve Takeoff'!Q1721)</f>
        <v xml:space="preserve"> </v>
      </c>
      <c r="S1720" s="35" t="str">
        <f>'AccuValve Takeoff'!T1721</f>
        <v/>
      </c>
      <c r="T1720" s="35" t="str">
        <f>'AccuValve Takeoff'!U1721</f>
        <v/>
      </c>
      <c r="U1720" s="325" t="str">
        <f>'AccuValve Takeoff'!BC1721</f>
        <v/>
      </c>
      <c r="V1720" s="38"/>
      <c r="W1720" s="11"/>
      <c r="X1720" s="11"/>
      <c r="Y1720" s="11"/>
    </row>
    <row r="1721" spans="1:25" ht="20.100000000000001" customHeight="1" x14ac:dyDescent="0.2">
      <c r="A1721" s="12">
        <v>1713</v>
      </c>
      <c r="B1721" s="23" t="str">
        <f>IF('AccuValve Takeoff'!B1722="","",'AccuValve Takeoff'!B1722)</f>
        <v/>
      </c>
      <c r="C1721" s="45" t="str">
        <f>IF('AccuValve Takeoff'!C1722="","",'AccuValve Takeoff'!C1722)</f>
        <v/>
      </c>
      <c r="D1721" s="23" t="str">
        <f>IF('AccuValve Takeoff'!D1722="","",'AccuValve Takeoff'!D1722)</f>
        <v/>
      </c>
      <c r="E1721" s="23" t="str">
        <f>IF('AccuValve Takeoff'!S1722="","",'AccuValve Takeoff'!S1722)</f>
        <v/>
      </c>
      <c r="F1721" s="23" t="str">
        <f>IF('AccuValve Takeoff'!F1722="","",'AccuValve Takeoff'!F1722)</f>
        <v/>
      </c>
      <c r="G1721" s="23" t="str">
        <f>IF('AccuValve Takeoff'!R1722="","",'AccuValve Takeoff'!R1722)</f>
        <v/>
      </c>
      <c r="H1721" s="23" t="str">
        <f>IF('AccuValve Takeoff'!G1722="","",'AccuValve Takeoff'!G1722)</f>
        <v/>
      </c>
      <c r="I1721" s="23" t="str">
        <f>IF('AccuValve Takeoff'!H1722="","",'AccuValve Takeoff'!H1722)</f>
        <v/>
      </c>
      <c r="J1721" s="326" t="str">
        <f>IF('AccuValve Takeoff'!I1722="","",IF('AccuValve Takeoff'!I1722="Not Available","",'AccuValve Takeoff'!I1722))</f>
        <v/>
      </c>
      <c r="K1721" s="326" t="str">
        <f>IF('AccuValve Takeoff'!J1722="","",IF('AccuValve Takeoff'!J1722="Not Available","",'AccuValve Takeoff'!J1722))</f>
        <v/>
      </c>
      <c r="L1721" s="326" t="str">
        <f>IF('AccuValve Takeoff'!K1722="","",IF('AccuValve Takeoff'!K1722="Not Available","",'AccuValve Takeoff'!K1722))</f>
        <v/>
      </c>
      <c r="M1721" s="326" t="str">
        <f>IF('AccuValve Takeoff'!L1722="","",IF('AccuValve Takeoff'!L1722="Not Available","",'AccuValve Takeoff'!L1722))</f>
        <v/>
      </c>
      <c r="N1721" s="326" t="str">
        <f>IF('AccuValve Takeoff'!M1722="","",IF('AccuValve Takeoff'!M1722="Not Available","",'AccuValve Takeoff'!M1722))</f>
        <v/>
      </c>
      <c r="O1721" s="23" t="str">
        <f>IF('AccuValve Takeoff'!N1722="","",'AccuValve Takeoff'!N1722)</f>
        <v/>
      </c>
      <c r="P1721" s="23" t="str">
        <f>IF('AccuValve Takeoff'!O1722="","",'AccuValve Takeoff'!O1722)</f>
        <v/>
      </c>
      <c r="Q1721" s="23" t="str">
        <f>IF('AccuValve Takeoff'!P1722="","",'AccuValve Takeoff'!P1722)</f>
        <v/>
      </c>
      <c r="R1721" s="34" t="str">
        <f>IF('AccuValve Takeoff'!Q1722="","",'AccuValve Takeoff'!Q1722)</f>
        <v xml:space="preserve"> </v>
      </c>
      <c r="S1721" s="35" t="str">
        <f>'AccuValve Takeoff'!T1722</f>
        <v/>
      </c>
      <c r="T1721" s="35" t="str">
        <f>'AccuValve Takeoff'!U1722</f>
        <v/>
      </c>
      <c r="U1721" s="325" t="str">
        <f>'AccuValve Takeoff'!BC1722</f>
        <v/>
      </c>
      <c r="V1721" s="38"/>
      <c r="W1721" s="11"/>
      <c r="X1721" s="11"/>
      <c r="Y1721" s="11"/>
    </row>
    <row r="1722" spans="1:25" ht="20.100000000000001" customHeight="1" x14ac:dyDescent="0.2">
      <c r="A1722" s="12">
        <v>1714</v>
      </c>
      <c r="B1722" s="23" t="str">
        <f>IF('AccuValve Takeoff'!B1723="","",'AccuValve Takeoff'!B1723)</f>
        <v/>
      </c>
      <c r="C1722" s="45" t="str">
        <f>IF('AccuValve Takeoff'!C1723="","",'AccuValve Takeoff'!C1723)</f>
        <v/>
      </c>
      <c r="D1722" s="23" t="str">
        <f>IF('AccuValve Takeoff'!D1723="","",'AccuValve Takeoff'!D1723)</f>
        <v/>
      </c>
      <c r="E1722" s="23" t="str">
        <f>IF('AccuValve Takeoff'!S1723="","",'AccuValve Takeoff'!S1723)</f>
        <v/>
      </c>
      <c r="F1722" s="23" t="str">
        <f>IF('AccuValve Takeoff'!F1723="","",'AccuValve Takeoff'!F1723)</f>
        <v/>
      </c>
      <c r="G1722" s="23" t="str">
        <f>IF('AccuValve Takeoff'!R1723="","",'AccuValve Takeoff'!R1723)</f>
        <v/>
      </c>
      <c r="H1722" s="23" t="str">
        <f>IF('AccuValve Takeoff'!G1723="","",'AccuValve Takeoff'!G1723)</f>
        <v/>
      </c>
      <c r="I1722" s="23" t="str">
        <f>IF('AccuValve Takeoff'!H1723="","",'AccuValve Takeoff'!H1723)</f>
        <v/>
      </c>
      <c r="J1722" s="326" t="str">
        <f>IF('AccuValve Takeoff'!I1723="","",IF('AccuValve Takeoff'!I1723="Not Available","",'AccuValve Takeoff'!I1723))</f>
        <v/>
      </c>
      <c r="K1722" s="326" t="str">
        <f>IF('AccuValve Takeoff'!J1723="","",IF('AccuValve Takeoff'!J1723="Not Available","",'AccuValve Takeoff'!J1723))</f>
        <v/>
      </c>
      <c r="L1722" s="326" t="str">
        <f>IF('AccuValve Takeoff'!K1723="","",IF('AccuValve Takeoff'!K1723="Not Available","",'AccuValve Takeoff'!K1723))</f>
        <v/>
      </c>
      <c r="M1722" s="326" t="str">
        <f>IF('AccuValve Takeoff'!L1723="","",IF('AccuValve Takeoff'!L1723="Not Available","",'AccuValve Takeoff'!L1723))</f>
        <v/>
      </c>
      <c r="N1722" s="326" t="str">
        <f>IF('AccuValve Takeoff'!M1723="","",IF('AccuValve Takeoff'!M1723="Not Available","",'AccuValve Takeoff'!M1723))</f>
        <v/>
      </c>
      <c r="O1722" s="23" t="str">
        <f>IF('AccuValve Takeoff'!N1723="","",'AccuValve Takeoff'!N1723)</f>
        <v/>
      </c>
      <c r="P1722" s="23" t="str">
        <f>IF('AccuValve Takeoff'!O1723="","",'AccuValve Takeoff'!O1723)</f>
        <v/>
      </c>
      <c r="Q1722" s="23" t="str">
        <f>IF('AccuValve Takeoff'!P1723="","",'AccuValve Takeoff'!P1723)</f>
        <v/>
      </c>
      <c r="R1722" s="34" t="str">
        <f>IF('AccuValve Takeoff'!Q1723="","",'AccuValve Takeoff'!Q1723)</f>
        <v xml:space="preserve"> </v>
      </c>
      <c r="S1722" s="35" t="str">
        <f>'AccuValve Takeoff'!T1723</f>
        <v/>
      </c>
      <c r="T1722" s="35" t="str">
        <f>'AccuValve Takeoff'!U1723</f>
        <v/>
      </c>
      <c r="U1722" s="325" t="str">
        <f>'AccuValve Takeoff'!BC1723</f>
        <v/>
      </c>
      <c r="V1722" s="38"/>
      <c r="W1722" s="11"/>
      <c r="X1722" s="11"/>
      <c r="Y1722" s="11"/>
    </row>
    <row r="1723" spans="1:25" ht="20.100000000000001" customHeight="1" x14ac:dyDescent="0.2">
      <c r="A1723" s="12">
        <v>1715</v>
      </c>
      <c r="B1723" s="23" t="str">
        <f>IF('AccuValve Takeoff'!B1724="","",'AccuValve Takeoff'!B1724)</f>
        <v/>
      </c>
      <c r="C1723" s="45" t="str">
        <f>IF('AccuValve Takeoff'!C1724="","",'AccuValve Takeoff'!C1724)</f>
        <v/>
      </c>
      <c r="D1723" s="23" t="str">
        <f>IF('AccuValve Takeoff'!D1724="","",'AccuValve Takeoff'!D1724)</f>
        <v/>
      </c>
      <c r="E1723" s="23" t="str">
        <f>IF('AccuValve Takeoff'!S1724="","",'AccuValve Takeoff'!S1724)</f>
        <v/>
      </c>
      <c r="F1723" s="23" t="str">
        <f>IF('AccuValve Takeoff'!F1724="","",'AccuValve Takeoff'!F1724)</f>
        <v/>
      </c>
      <c r="G1723" s="23" t="str">
        <f>IF('AccuValve Takeoff'!R1724="","",'AccuValve Takeoff'!R1724)</f>
        <v/>
      </c>
      <c r="H1723" s="23" t="str">
        <f>IF('AccuValve Takeoff'!G1724="","",'AccuValve Takeoff'!G1724)</f>
        <v/>
      </c>
      <c r="I1723" s="23" t="str">
        <f>IF('AccuValve Takeoff'!H1724="","",'AccuValve Takeoff'!H1724)</f>
        <v/>
      </c>
      <c r="J1723" s="326" t="str">
        <f>IF('AccuValve Takeoff'!I1724="","",IF('AccuValve Takeoff'!I1724="Not Available","",'AccuValve Takeoff'!I1724))</f>
        <v/>
      </c>
      <c r="K1723" s="326" t="str">
        <f>IF('AccuValve Takeoff'!J1724="","",IF('AccuValve Takeoff'!J1724="Not Available","",'AccuValve Takeoff'!J1724))</f>
        <v/>
      </c>
      <c r="L1723" s="326" t="str">
        <f>IF('AccuValve Takeoff'!K1724="","",IF('AccuValve Takeoff'!K1724="Not Available","",'AccuValve Takeoff'!K1724))</f>
        <v/>
      </c>
      <c r="M1723" s="326" t="str">
        <f>IF('AccuValve Takeoff'!L1724="","",IF('AccuValve Takeoff'!L1724="Not Available","",'AccuValve Takeoff'!L1724))</f>
        <v/>
      </c>
      <c r="N1723" s="326" t="str">
        <f>IF('AccuValve Takeoff'!M1724="","",IF('AccuValve Takeoff'!M1724="Not Available","",'AccuValve Takeoff'!M1724))</f>
        <v/>
      </c>
      <c r="O1723" s="23" t="str">
        <f>IF('AccuValve Takeoff'!N1724="","",'AccuValve Takeoff'!N1724)</f>
        <v/>
      </c>
      <c r="P1723" s="23" t="str">
        <f>IF('AccuValve Takeoff'!O1724="","",'AccuValve Takeoff'!O1724)</f>
        <v/>
      </c>
      <c r="Q1723" s="23" t="str">
        <f>IF('AccuValve Takeoff'!P1724="","",'AccuValve Takeoff'!P1724)</f>
        <v/>
      </c>
      <c r="R1723" s="34" t="str">
        <f>IF('AccuValve Takeoff'!Q1724="","",'AccuValve Takeoff'!Q1724)</f>
        <v xml:space="preserve"> </v>
      </c>
      <c r="S1723" s="35" t="str">
        <f>'AccuValve Takeoff'!T1724</f>
        <v/>
      </c>
      <c r="T1723" s="35" t="str">
        <f>'AccuValve Takeoff'!U1724</f>
        <v/>
      </c>
      <c r="U1723" s="325" t="str">
        <f>'AccuValve Takeoff'!BC1724</f>
        <v/>
      </c>
      <c r="V1723" s="38"/>
      <c r="W1723" s="11"/>
      <c r="X1723" s="11"/>
      <c r="Y1723" s="11"/>
    </row>
    <row r="1724" spans="1:25" ht="20.100000000000001" customHeight="1" x14ac:dyDescent="0.2">
      <c r="A1724" s="12">
        <v>1716</v>
      </c>
      <c r="B1724" s="23" t="str">
        <f>IF('AccuValve Takeoff'!B1725="","",'AccuValve Takeoff'!B1725)</f>
        <v/>
      </c>
      <c r="C1724" s="45" t="str">
        <f>IF('AccuValve Takeoff'!C1725="","",'AccuValve Takeoff'!C1725)</f>
        <v/>
      </c>
      <c r="D1724" s="23" t="str">
        <f>IF('AccuValve Takeoff'!D1725="","",'AccuValve Takeoff'!D1725)</f>
        <v/>
      </c>
      <c r="E1724" s="23" t="str">
        <f>IF('AccuValve Takeoff'!S1725="","",'AccuValve Takeoff'!S1725)</f>
        <v/>
      </c>
      <c r="F1724" s="23" t="str">
        <f>IF('AccuValve Takeoff'!F1725="","",'AccuValve Takeoff'!F1725)</f>
        <v/>
      </c>
      <c r="G1724" s="23" t="str">
        <f>IF('AccuValve Takeoff'!R1725="","",'AccuValve Takeoff'!R1725)</f>
        <v/>
      </c>
      <c r="H1724" s="23" t="str">
        <f>IF('AccuValve Takeoff'!G1725="","",'AccuValve Takeoff'!G1725)</f>
        <v/>
      </c>
      <c r="I1724" s="23" t="str">
        <f>IF('AccuValve Takeoff'!H1725="","",'AccuValve Takeoff'!H1725)</f>
        <v/>
      </c>
      <c r="J1724" s="326" t="str">
        <f>IF('AccuValve Takeoff'!I1725="","",IF('AccuValve Takeoff'!I1725="Not Available","",'AccuValve Takeoff'!I1725))</f>
        <v/>
      </c>
      <c r="K1724" s="326" t="str">
        <f>IF('AccuValve Takeoff'!J1725="","",IF('AccuValve Takeoff'!J1725="Not Available","",'AccuValve Takeoff'!J1725))</f>
        <v/>
      </c>
      <c r="L1724" s="326" t="str">
        <f>IF('AccuValve Takeoff'!K1725="","",IF('AccuValve Takeoff'!K1725="Not Available","",'AccuValve Takeoff'!K1725))</f>
        <v/>
      </c>
      <c r="M1724" s="326" t="str">
        <f>IF('AccuValve Takeoff'!L1725="","",IF('AccuValve Takeoff'!L1725="Not Available","",'AccuValve Takeoff'!L1725))</f>
        <v/>
      </c>
      <c r="N1724" s="326" t="str">
        <f>IF('AccuValve Takeoff'!M1725="","",IF('AccuValve Takeoff'!M1725="Not Available","",'AccuValve Takeoff'!M1725))</f>
        <v/>
      </c>
      <c r="O1724" s="23" t="str">
        <f>IF('AccuValve Takeoff'!N1725="","",'AccuValve Takeoff'!N1725)</f>
        <v/>
      </c>
      <c r="P1724" s="23" t="str">
        <f>IF('AccuValve Takeoff'!O1725="","",'AccuValve Takeoff'!O1725)</f>
        <v/>
      </c>
      <c r="Q1724" s="23" t="str">
        <f>IF('AccuValve Takeoff'!P1725="","",'AccuValve Takeoff'!P1725)</f>
        <v/>
      </c>
      <c r="R1724" s="34" t="str">
        <f>IF('AccuValve Takeoff'!Q1725="","",'AccuValve Takeoff'!Q1725)</f>
        <v xml:space="preserve"> </v>
      </c>
      <c r="S1724" s="35" t="str">
        <f>'AccuValve Takeoff'!T1725</f>
        <v/>
      </c>
      <c r="T1724" s="35" t="str">
        <f>'AccuValve Takeoff'!U1725</f>
        <v/>
      </c>
      <c r="U1724" s="325" t="str">
        <f>'AccuValve Takeoff'!BC1725</f>
        <v/>
      </c>
      <c r="V1724" s="38"/>
      <c r="W1724" s="11"/>
      <c r="X1724" s="11"/>
      <c r="Y1724" s="11"/>
    </row>
    <row r="1725" spans="1:25" ht="20.100000000000001" customHeight="1" x14ac:dyDescent="0.2">
      <c r="A1725" s="12">
        <v>1717</v>
      </c>
      <c r="B1725" s="23" t="str">
        <f>IF('AccuValve Takeoff'!B1726="","",'AccuValve Takeoff'!B1726)</f>
        <v/>
      </c>
      <c r="C1725" s="45" t="str">
        <f>IF('AccuValve Takeoff'!C1726="","",'AccuValve Takeoff'!C1726)</f>
        <v/>
      </c>
      <c r="D1725" s="23" t="str">
        <f>IF('AccuValve Takeoff'!D1726="","",'AccuValve Takeoff'!D1726)</f>
        <v/>
      </c>
      <c r="E1725" s="23" t="str">
        <f>IF('AccuValve Takeoff'!S1726="","",'AccuValve Takeoff'!S1726)</f>
        <v/>
      </c>
      <c r="F1725" s="23" t="str">
        <f>IF('AccuValve Takeoff'!F1726="","",'AccuValve Takeoff'!F1726)</f>
        <v/>
      </c>
      <c r="G1725" s="23" t="str">
        <f>IF('AccuValve Takeoff'!R1726="","",'AccuValve Takeoff'!R1726)</f>
        <v/>
      </c>
      <c r="H1725" s="23" t="str">
        <f>IF('AccuValve Takeoff'!G1726="","",'AccuValve Takeoff'!G1726)</f>
        <v/>
      </c>
      <c r="I1725" s="23" t="str">
        <f>IF('AccuValve Takeoff'!H1726="","",'AccuValve Takeoff'!H1726)</f>
        <v/>
      </c>
      <c r="J1725" s="326" t="str">
        <f>IF('AccuValve Takeoff'!I1726="","",IF('AccuValve Takeoff'!I1726="Not Available","",'AccuValve Takeoff'!I1726))</f>
        <v/>
      </c>
      <c r="K1725" s="326" t="str">
        <f>IF('AccuValve Takeoff'!J1726="","",IF('AccuValve Takeoff'!J1726="Not Available","",'AccuValve Takeoff'!J1726))</f>
        <v/>
      </c>
      <c r="L1725" s="326" t="str">
        <f>IF('AccuValve Takeoff'!K1726="","",IF('AccuValve Takeoff'!K1726="Not Available","",'AccuValve Takeoff'!K1726))</f>
        <v/>
      </c>
      <c r="M1725" s="326" t="str">
        <f>IF('AccuValve Takeoff'!L1726="","",IF('AccuValve Takeoff'!L1726="Not Available","",'AccuValve Takeoff'!L1726))</f>
        <v/>
      </c>
      <c r="N1725" s="326" t="str">
        <f>IF('AccuValve Takeoff'!M1726="","",IF('AccuValve Takeoff'!M1726="Not Available","",'AccuValve Takeoff'!M1726))</f>
        <v/>
      </c>
      <c r="O1725" s="23" t="str">
        <f>IF('AccuValve Takeoff'!N1726="","",'AccuValve Takeoff'!N1726)</f>
        <v/>
      </c>
      <c r="P1725" s="23" t="str">
        <f>IF('AccuValve Takeoff'!O1726="","",'AccuValve Takeoff'!O1726)</f>
        <v/>
      </c>
      <c r="Q1725" s="23" t="str">
        <f>IF('AccuValve Takeoff'!P1726="","",'AccuValve Takeoff'!P1726)</f>
        <v/>
      </c>
      <c r="R1725" s="34" t="str">
        <f>IF('AccuValve Takeoff'!Q1726="","",'AccuValve Takeoff'!Q1726)</f>
        <v xml:space="preserve"> </v>
      </c>
      <c r="S1725" s="35" t="str">
        <f>'AccuValve Takeoff'!T1726</f>
        <v/>
      </c>
      <c r="T1725" s="35" t="str">
        <f>'AccuValve Takeoff'!U1726</f>
        <v/>
      </c>
      <c r="U1725" s="325" t="str">
        <f>'AccuValve Takeoff'!BC1726</f>
        <v/>
      </c>
      <c r="V1725" s="38"/>
      <c r="W1725" s="11"/>
      <c r="X1725" s="11"/>
      <c r="Y1725" s="11"/>
    </row>
    <row r="1726" spans="1:25" ht="20.100000000000001" customHeight="1" x14ac:dyDescent="0.2">
      <c r="A1726" s="12">
        <v>1718</v>
      </c>
      <c r="B1726" s="23" t="str">
        <f>IF('AccuValve Takeoff'!B1727="","",'AccuValve Takeoff'!B1727)</f>
        <v/>
      </c>
      <c r="C1726" s="45" t="str">
        <f>IF('AccuValve Takeoff'!C1727="","",'AccuValve Takeoff'!C1727)</f>
        <v/>
      </c>
      <c r="D1726" s="23" t="str">
        <f>IF('AccuValve Takeoff'!D1727="","",'AccuValve Takeoff'!D1727)</f>
        <v/>
      </c>
      <c r="E1726" s="23" t="str">
        <f>IF('AccuValve Takeoff'!S1727="","",'AccuValve Takeoff'!S1727)</f>
        <v/>
      </c>
      <c r="F1726" s="23" t="str">
        <f>IF('AccuValve Takeoff'!F1727="","",'AccuValve Takeoff'!F1727)</f>
        <v/>
      </c>
      <c r="G1726" s="23" t="str">
        <f>IF('AccuValve Takeoff'!R1727="","",'AccuValve Takeoff'!R1727)</f>
        <v/>
      </c>
      <c r="H1726" s="23" t="str">
        <f>IF('AccuValve Takeoff'!G1727="","",'AccuValve Takeoff'!G1727)</f>
        <v/>
      </c>
      <c r="I1726" s="23" t="str">
        <f>IF('AccuValve Takeoff'!H1727="","",'AccuValve Takeoff'!H1727)</f>
        <v/>
      </c>
      <c r="J1726" s="326" t="str">
        <f>IF('AccuValve Takeoff'!I1727="","",IF('AccuValve Takeoff'!I1727="Not Available","",'AccuValve Takeoff'!I1727))</f>
        <v/>
      </c>
      <c r="K1726" s="326" t="str">
        <f>IF('AccuValve Takeoff'!J1727="","",IF('AccuValve Takeoff'!J1727="Not Available","",'AccuValve Takeoff'!J1727))</f>
        <v/>
      </c>
      <c r="L1726" s="326" t="str">
        <f>IF('AccuValve Takeoff'!K1727="","",IF('AccuValve Takeoff'!K1727="Not Available","",'AccuValve Takeoff'!K1727))</f>
        <v/>
      </c>
      <c r="M1726" s="326" t="str">
        <f>IF('AccuValve Takeoff'!L1727="","",IF('AccuValve Takeoff'!L1727="Not Available","",'AccuValve Takeoff'!L1727))</f>
        <v/>
      </c>
      <c r="N1726" s="326" t="str">
        <f>IF('AccuValve Takeoff'!M1727="","",IF('AccuValve Takeoff'!M1727="Not Available","",'AccuValve Takeoff'!M1727))</f>
        <v/>
      </c>
      <c r="O1726" s="23" t="str">
        <f>IF('AccuValve Takeoff'!N1727="","",'AccuValve Takeoff'!N1727)</f>
        <v/>
      </c>
      <c r="P1726" s="23" t="str">
        <f>IF('AccuValve Takeoff'!O1727="","",'AccuValve Takeoff'!O1727)</f>
        <v/>
      </c>
      <c r="Q1726" s="23" t="str">
        <f>IF('AccuValve Takeoff'!P1727="","",'AccuValve Takeoff'!P1727)</f>
        <v/>
      </c>
      <c r="R1726" s="34" t="str">
        <f>IF('AccuValve Takeoff'!Q1727="","",'AccuValve Takeoff'!Q1727)</f>
        <v xml:space="preserve"> </v>
      </c>
      <c r="S1726" s="35" t="str">
        <f>'AccuValve Takeoff'!T1727</f>
        <v/>
      </c>
      <c r="T1726" s="35" t="str">
        <f>'AccuValve Takeoff'!U1727</f>
        <v/>
      </c>
      <c r="U1726" s="325" t="str">
        <f>'AccuValve Takeoff'!BC1727</f>
        <v/>
      </c>
      <c r="V1726" s="38"/>
      <c r="W1726" s="11"/>
      <c r="X1726" s="11"/>
      <c r="Y1726" s="11"/>
    </row>
    <row r="1727" spans="1:25" ht="20.100000000000001" customHeight="1" x14ac:dyDescent="0.2">
      <c r="A1727" s="12">
        <v>1719</v>
      </c>
      <c r="B1727" s="23" t="str">
        <f>IF('AccuValve Takeoff'!B1728="","",'AccuValve Takeoff'!B1728)</f>
        <v/>
      </c>
      <c r="C1727" s="45" t="str">
        <f>IF('AccuValve Takeoff'!C1728="","",'AccuValve Takeoff'!C1728)</f>
        <v/>
      </c>
      <c r="D1727" s="23" t="str">
        <f>IF('AccuValve Takeoff'!D1728="","",'AccuValve Takeoff'!D1728)</f>
        <v/>
      </c>
      <c r="E1727" s="23" t="str">
        <f>IF('AccuValve Takeoff'!S1728="","",'AccuValve Takeoff'!S1728)</f>
        <v/>
      </c>
      <c r="F1727" s="23" t="str">
        <f>IF('AccuValve Takeoff'!F1728="","",'AccuValve Takeoff'!F1728)</f>
        <v/>
      </c>
      <c r="G1727" s="23" t="str">
        <f>IF('AccuValve Takeoff'!R1728="","",'AccuValve Takeoff'!R1728)</f>
        <v/>
      </c>
      <c r="H1727" s="23" t="str">
        <f>IF('AccuValve Takeoff'!G1728="","",'AccuValve Takeoff'!G1728)</f>
        <v/>
      </c>
      <c r="I1727" s="23" t="str">
        <f>IF('AccuValve Takeoff'!H1728="","",'AccuValve Takeoff'!H1728)</f>
        <v/>
      </c>
      <c r="J1727" s="326" t="str">
        <f>IF('AccuValve Takeoff'!I1728="","",IF('AccuValve Takeoff'!I1728="Not Available","",'AccuValve Takeoff'!I1728))</f>
        <v/>
      </c>
      <c r="K1727" s="326" t="str">
        <f>IF('AccuValve Takeoff'!J1728="","",IF('AccuValve Takeoff'!J1728="Not Available","",'AccuValve Takeoff'!J1728))</f>
        <v/>
      </c>
      <c r="L1727" s="326" t="str">
        <f>IF('AccuValve Takeoff'!K1728="","",IF('AccuValve Takeoff'!K1728="Not Available","",'AccuValve Takeoff'!K1728))</f>
        <v/>
      </c>
      <c r="M1727" s="326" t="str">
        <f>IF('AccuValve Takeoff'!L1728="","",IF('AccuValve Takeoff'!L1728="Not Available","",'AccuValve Takeoff'!L1728))</f>
        <v/>
      </c>
      <c r="N1727" s="326" t="str">
        <f>IF('AccuValve Takeoff'!M1728="","",IF('AccuValve Takeoff'!M1728="Not Available","",'AccuValve Takeoff'!M1728))</f>
        <v/>
      </c>
      <c r="O1727" s="23" t="str">
        <f>IF('AccuValve Takeoff'!N1728="","",'AccuValve Takeoff'!N1728)</f>
        <v/>
      </c>
      <c r="P1727" s="23" t="str">
        <f>IF('AccuValve Takeoff'!O1728="","",'AccuValve Takeoff'!O1728)</f>
        <v/>
      </c>
      <c r="Q1727" s="23" t="str">
        <f>IF('AccuValve Takeoff'!P1728="","",'AccuValve Takeoff'!P1728)</f>
        <v/>
      </c>
      <c r="R1727" s="34" t="str">
        <f>IF('AccuValve Takeoff'!Q1728="","",'AccuValve Takeoff'!Q1728)</f>
        <v xml:space="preserve"> </v>
      </c>
      <c r="S1727" s="35" t="str">
        <f>'AccuValve Takeoff'!T1728</f>
        <v/>
      </c>
      <c r="T1727" s="35" t="str">
        <f>'AccuValve Takeoff'!U1728</f>
        <v/>
      </c>
      <c r="U1727" s="325" t="str">
        <f>'AccuValve Takeoff'!BC1728</f>
        <v/>
      </c>
      <c r="V1727" s="38"/>
      <c r="W1727" s="11"/>
      <c r="X1727" s="11"/>
      <c r="Y1727" s="11"/>
    </row>
    <row r="1728" spans="1:25" ht="20.100000000000001" customHeight="1" x14ac:dyDescent="0.2">
      <c r="A1728" s="12">
        <v>1720</v>
      </c>
      <c r="B1728" s="23" t="str">
        <f>IF('AccuValve Takeoff'!B1729="","",'AccuValve Takeoff'!B1729)</f>
        <v/>
      </c>
      <c r="C1728" s="45" t="str">
        <f>IF('AccuValve Takeoff'!C1729="","",'AccuValve Takeoff'!C1729)</f>
        <v/>
      </c>
      <c r="D1728" s="23" t="str">
        <f>IF('AccuValve Takeoff'!D1729="","",'AccuValve Takeoff'!D1729)</f>
        <v/>
      </c>
      <c r="E1728" s="23" t="str">
        <f>IF('AccuValve Takeoff'!S1729="","",'AccuValve Takeoff'!S1729)</f>
        <v/>
      </c>
      <c r="F1728" s="23" t="str">
        <f>IF('AccuValve Takeoff'!F1729="","",'AccuValve Takeoff'!F1729)</f>
        <v/>
      </c>
      <c r="G1728" s="23" t="str">
        <f>IF('AccuValve Takeoff'!R1729="","",'AccuValve Takeoff'!R1729)</f>
        <v/>
      </c>
      <c r="H1728" s="23" t="str">
        <f>IF('AccuValve Takeoff'!G1729="","",'AccuValve Takeoff'!G1729)</f>
        <v/>
      </c>
      <c r="I1728" s="23" t="str">
        <f>IF('AccuValve Takeoff'!H1729="","",'AccuValve Takeoff'!H1729)</f>
        <v/>
      </c>
      <c r="J1728" s="326" t="str">
        <f>IF('AccuValve Takeoff'!I1729="","",IF('AccuValve Takeoff'!I1729="Not Available","",'AccuValve Takeoff'!I1729))</f>
        <v/>
      </c>
      <c r="K1728" s="326" t="str">
        <f>IF('AccuValve Takeoff'!J1729="","",IF('AccuValve Takeoff'!J1729="Not Available","",'AccuValve Takeoff'!J1729))</f>
        <v/>
      </c>
      <c r="L1728" s="326" t="str">
        <f>IF('AccuValve Takeoff'!K1729="","",IF('AccuValve Takeoff'!K1729="Not Available","",'AccuValve Takeoff'!K1729))</f>
        <v/>
      </c>
      <c r="M1728" s="326" t="str">
        <f>IF('AccuValve Takeoff'!L1729="","",IF('AccuValve Takeoff'!L1729="Not Available","",'AccuValve Takeoff'!L1729))</f>
        <v/>
      </c>
      <c r="N1728" s="326" t="str">
        <f>IF('AccuValve Takeoff'!M1729="","",IF('AccuValve Takeoff'!M1729="Not Available","",'AccuValve Takeoff'!M1729))</f>
        <v/>
      </c>
      <c r="O1728" s="23" t="str">
        <f>IF('AccuValve Takeoff'!N1729="","",'AccuValve Takeoff'!N1729)</f>
        <v/>
      </c>
      <c r="P1728" s="23" t="str">
        <f>IF('AccuValve Takeoff'!O1729="","",'AccuValve Takeoff'!O1729)</f>
        <v/>
      </c>
      <c r="Q1728" s="23" t="str">
        <f>IF('AccuValve Takeoff'!P1729="","",'AccuValve Takeoff'!P1729)</f>
        <v/>
      </c>
      <c r="R1728" s="34" t="str">
        <f>IF('AccuValve Takeoff'!Q1729="","",'AccuValve Takeoff'!Q1729)</f>
        <v xml:space="preserve"> </v>
      </c>
      <c r="S1728" s="35" t="str">
        <f>'AccuValve Takeoff'!T1729</f>
        <v/>
      </c>
      <c r="T1728" s="35" t="str">
        <f>'AccuValve Takeoff'!U1729</f>
        <v/>
      </c>
      <c r="U1728" s="325" t="str">
        <f>'AccuValve Takeoff'!BC1729</f>
        <v/>
      </c>
      <c r="V1728" s="38"/>
      <c r="W1728" s="11"/>
      <c r="X1728" s="11"/>
      <c r="Y1728" s="11"/>
    </row>
    <row r="1729" spans="1:25" ht="20.100000000000001" customHeight="1" x14ac:dyDescent="0.2">
      <c r="A1729" s="12">
        <v>1721</v>
      </c>
      <c r="B1729" s="23" t="str">
        <f>IF('AccuValve Takeoff'!B1730="","",'AccuValve Takeoff'!B1730)</f>
        <v/>
      </c>
      <c r="C1729" s="45" t="str">
        <f>IF('AccuValve Takeoff'!C1730="","",'AccuValve Takeoff'!C1730)</f>
        <v/>
      </c>
      <c r="D1729" s="23" t="str">
        <f>IF('AccuValve Takeoff'!D1730="","",'AccuValve Takeoff'!D1730)</f>
        <v/>
      </c>
      <c r="E1729" s="23" t="str">
        <f>IF('AccuValve Takeoff'!S1730="","",'AccuValve Takeoff'!S1730)</f>
        <v/>
      </c>
      <c r="F1729" s="23" t="str">
        <f>IF('AccuValve Takeoff'!F1730="","",'AccuValve Takeoff'!F1730)</f>
        <v/>
      </c>
      <c r="G1729" s="23" t="str">
        <f>IF('AccuValve Takeoff'!R1730="","",'AccuValve Takeoff'!R1730)</f>
        <v/>
      </c>
      <c r="H1729" s="23" t="str">
        <f>IF('AccuValve Takeoff'!G1730="","",'AccuValve Takeoff'!G1730)</f>
        <v/>
      </c>
      <c r="I1729" s="23" t="str">
        <f>IF('AccuValve Takeoff'!H1730="","",'AccuValve Takeoff'!H1730)</f>
        <v/>
      </c>
      <c r="J1729" s="326" t="str">
        <f>IF('AccuValve Takeoff'!I1730="","",IF('AccuValve Takeoff'!I1730="Not Available","",'AccuValve Takeoff'!I1730))</f>
        <v/>
      </c>
      <c r="K1729" s="326" t="str">
        <f>IF('AccuValve Takeoff'!J1730="","",IF('AccuValve Takeoff'!J1730="Not Available","",'AccuValve Takeoff'!J1730))</f>
        <v/>
      </c>
      <c r="L1729" s="326" t="str">
        <f>IF('AccuValve Takeoff'!K1730="","",IF('AccuValve Takeoff'!K1730="Not Available","",'AccuValve Takeoff'!K1730))</f>
        <v/>
      </c>
      <c r="M1729" s="326" t="str">
        <f>IF('AccuValve Takeoff'!L1730="","",IF('AccuValve Takeoff'!L1730="Not Available","",'AccuValve Takeoff'!L1730))</f>
        <v/>
      </c>
      <c r="N1729" s="326" t="str">
        <f>IF('AccuValve Takeoff'!M1730="","",IF('AccuValve Takeoff'!M1730="Not Available","",'AccuValve Takeoff'!M1730))</f>
        <v/>
      </c>
      <c r="O1729" s="23" t="str">
        <f>IF('AccuValve Takeoff'!N1730="","",'AccuValve Takeoff'!N1730)</f>
        <v/>
      </c>
      <c r="P1729" s="23" t="str">
        <f>IF('AccuValve Takeoff'!O1730="","",'AccuValve Takeoff'!O1730)</f>
        <v/>
      </c>
      <c r="Q1729" s="23" t="str">
        <f>IF('AccuValve Takeoff'!P1730="","",'AccuValve Takeoff'!P1730)</f>
        <v/>
      </c>
      <c r="R1729" s="34" t="str">
        <f>IF('AccuValve Takeoff'!Q1730="","",'AccuValve Takeoff'!Q1730)</f>
        <v xml:space="preserve"> </v>
      </c>
      <c r="S1729" s="35" t="str">
        <f>'AccuValve Takeoff'!T1730</f>
        <v/>
      </c>
      <c r="T1729" s="35" t="str">
        <f>'AccuValve Takeoff'!U1730</f>
        <v/>
      </c>
      <c r="U1729" s="325" t="str">
        <f>'AccuValve Takeoff'!BC1730</f>
        <v/>
      </c>
      <c r="V1729" s="38"/>
      <c r="W1729" s="11"/>
      <c r="X1729" s="11"/>
      <c r="Y1729" s="11"/>
    </row>
    <row r="1730" spans="1:25" ht="20.100000000000001" customHeight="1" x14ac:dyDescent="0.2">
      <c r="A1730" s="12">
        <v>1722</v>
      </c>
      <c r="B1730" s="23" t="str">
        <f>IF('AccuValve Takeoff'!B1731="","",'AccuValve Takeoff'!B1731)</f>
        <v/>
      </c>
      <c r="C1730" s="45" t="str">
        <f>IF('AccuValve Takeoff'!C1731="","",'AccuValve Takeoff'!C1731)</f>
        <v/>
      </c>
      <c r="D1730" s="23" t="str">
        <f>IF('AccuValve Takeoff'!D1731="","",'AccuValve Takeoff'!D1731)</f>
        <v/>
      </c>
      <c r="E1730" s="23" t="str">
        <f>IF('AccuValve Takeoff'!S1731="","",'AccuValve Takeoff'!S1731)</f>
        <v/>
      </c>
      <c r="F1730" s="23" t="str">
        <f>IF('AccuValve Takeoff'!F1731="","",'AccuValve Takeoff'!F1731)</f>
        <v/>
      </c>
      <c r="G1730" s="23" t="str">
        <f>IF('AccuValve Takeoff'!R1731="","",'AccuValve Takeoff'!R1731)</f>
        <v/>
      </c>
      <c r="H1730" s="23" t="str">
        <f>IF('AccuValve Takeoff'!G1731="","",'AccuValve Takeoff'!G1731)</f>
        <v/>
      </c>
      <c r="I1730" s="23" t="str">
        <f>IF('AccuValve Takeoff'!H1731="","",'AccuValve Takeoff'!H1731)</f>
        <v/>
      </c>
      <c r="J1730" s="326" t="str">
        <f>IF('AccuValve Takeoff'!I1731="","",IF('AccuValve Takeoff'!I1731="Not Available","",'AccuValve Takeoff'!I1731))</f>
        <v/>
      </c>
      <c r="K1730" s="326" t="str">
        <f>IF('AccuValve Takeoff'!J1731="","",IF('AccuValve Takeoff'!J1731="Not Available","",'AccuValve Takeoff'!J1731))</f>
        <v/>
      </c>
      <c r="L1730" s="326" t="str">
        <f>IF('AccuValve Takeoff'!K1731="","",IF('AccuValve Takeoff'!K1731="Not Available","",'AccuValve Takeoff'!K1731))</f>
        <v/>
      </c>
      <c r="M1730" s="326" t="str">
        <f>IF('AccuValve Takeoff'!L1731="","",IF('AccuValve Takeoff'!L1731="Not Available","",'AccuValve Takeoff'!L1731))</f>
        <v/>
      </c>
      <c r="N1730" s="326" t="str">
        <f>IF('AccuValve Takeoff'!M1731="","",IF('AccuValve Takeoff'!M1731="Not Available","",'AccuValve Takeoff'!M1731))</f>
        <v/>
      </c>
      <c r="O1730" s="23" t="str">
        <f>IF('AccuValve Takeoff'!N1731="","",'AccuValve Takeoff'!N1731)</f>
        <v/>
      </c>
      <c r="P1730" s="23" t="str">
        <f>IF('AccuValve Takeoff'!O1731="","",'AccuValve Takeoff'!O1731)</f>
        <v/>
      </c>
      <c r="Q1730" s="23" t="str">
        <f>IF('AccuValve Takeoff'!P1731="","",'AccuValve Takeoff'!P1731)</f>
        <v/>
      </c>
      <c r="R1730" s="34" t="str">
        <f>IF('AccuValve Takeoff'!Q1731="","",'AccuValve Takeoff'!Q1731)</f>
        <v xml:space="preserve"> </v>
      </c>
      <c r="S1730" s="35" t="str">
        <f>'AccuValve Takeoff'!T1731</f>
        <v/>
      </c>
      <c r="T1730" s="35" t="str">
        <f>'AccuValve Takeoff'!U1731</f>
        <v/>
      </c>
      <c r="U1730" s="325" t="str">
        <f>'AccuValve Takeoff'!BC1731</f>
        <v/>
      </c>
      <c r="V1730" s="38"/>
      <c r="W1730" s="11"/>
      <c r="X1730" s="11"/>
      <c r="Y1730" s="11"/>
    </row>
    <row r="1731" spans="1:25" ht="20.100000000000001" customHeight="1" x14ac:dyDescent="0.2">
      <c r="A1731" s="12">
        <v>1723</v>
      </c>
      <c r="B1731" s="23" t="str">
        <f>IF('AccuValve Takeoff'!B1732="","",'AccuValve Takeoff'!B1732)</f>
        <v/>
      </c>
      <c r="C1731" s="45" t="str">
        <f>IF('AccuValve Takeoff'!C1732="","",'AccuValve Takeoff'!C1732)</f>
        <v/>
      </c>
      <c r="D1731" s="23" t="str">
        <f>IF('AccuValve Takeoff'!D1732="","",'AccuValve Takeoff'!D1732)</f>
        <v/>
      </c>
      <c r="E1731" s="23" t="str">
        <f>IF('AccuValve Takeoff'!S1732="","",'AccuValve Takeoff'!S1732)</f>
        <v/>
      </c>
      <c r="F1731" s="23" t="str">
        <f>IF('AccuValve Takeoff'!F1732="","",'AccuValve Takeoff'!F1732)</f>
        <v/>
      </c>
      <c r="G1731" s="23" t="str">
        <f>IF('AccuValve Takeoff'!R1732="","",'AccuValve Takeoff'!R1732)</f>
        <v/>
      </c>
      <c r="H1731" s="23" t="str">
        <f>IF('AccuValve Takeoff'!G1732="","",'AccuValve Takeoff'!G1732)</f>
        <v/>
      </c>
      <c r="I1731" s="23" t="str">
        <f>IF('AccuValve Takeoff'!H1732="","",'AccuValve Takeoff'!H1732)</f>
        <v/>
      </c>
      <c r="J1731" s="326" t="str">
        <f>IF('AccuValve Takeoff'!I1732="","",IF('AccuValve Takeoff'!I1732="Not Available","",'AccuValve Takeoff'!I1732))</f>
        <v/>
      </c>
      <c r="K1731" s="326" t="str">
        <f>IF('AccuValve Takeoff'!J1732="","",IF('AccuValve Takeoff'!J1732="Not Available","",'AccuValve Takeoff'!J1732))</f>
        <v/>
      </c>
      <c r="L1731" s="326" t="str">
        <f>IF('AccuValve Takeoff'!K1732="","",IF('AccuValve Takeoff'!K1732="Not Available","",'AccuValve Takeoff'!K1732))</f>
        <v/>
      </c>
      <c r="M1731" s="326" t="str">
        <f>IF('AccuValve Takeoff'!L1732="","",IF('AccuValve Takeoff'!L1732="Not Available","",'AccuValve Takeoff'!L1732))</f>
        <v/>
      </c>
      <c r="N1731" s="326" t="str">
        <f>IF('AccuValve Takeoff'!M1732="","",IF('AccuValve Takeoff'!M1732="Not Available","",'AccuValve Takeoff'!M1732))</f>
        <v/>
      </c>
      <c r="O1731" s="23" t="str">
        <f>IF('AccuValve Takeoff'!N1732="","",'AccuValve Takeoff'!N1732)</f>
        <v/>
      </c>
      <c r="P1731" s="23" t="str">
        <f>IF('AccuValve Takeoff'!O1732="","",'AccuValve Takeoff'!O1732)</f>
        <v/>
      </c>
      <c r="Q1731" s="23" t="str">
        <f>IF('AccuValve Takeoff'!P1732="","",'AccuValve Takeoff'!P1732)</f>
        <v/>
      </c>
      <c r="R1731" s="34" t="str">
        <f>IF('AccuValve Takeoff'!Q1732="","",'AccuValve Takeoff'!Q1732)</f>
        <v xml:space="preserve"> </v>
      </c>
      <c r="S1731" s="35" t="str">
        <f>'AccuValve Takeoff'!T1732</f>
        <v/>
      </c>
      <c r="T1731" s="35" t="str">
        <f>'AccuValve Takeoff'!U1732</f>
        <v/>
      </c>
      <c r="U1731" s="325" t="str">
        <f>'AccuValve Takeoff'!BC1732</f>
        <v/>
      </c>
      <c r="V1731" s="38"/>
      <c r="W1731" s="11"/>
      <c r="X1731" s="11"/>
      <c r="Y1731" s="11"/>
    </row>
    <row r="1732" spans="1:25" ht="20.100000000000001" customHeight="1" x14ac:dyDescent="0.2">
      <c r="A1732" s="12">
        <v>1724</v>
      </c>
      <c r="B1732" s="23" t="str">
        <f>IF('AccuValve Takeoff'!B1733="","",'AccuValve Takeoff'!B1733)</f>
        <v/>
      </c>
      <c r="C1732" s="45" t="str">
        <f>IF('AccuValve Takeoff'!C1733="","",'AccuValve Takeoff'!C1733)</f>
        <v/>
      </c>
      <c r="D1732" s="23" t="str">
        <f>IF('AccuValve Takeoff'!D1733="","",'AccuValve Takeoff'!D1733)</f>
        <v/>
      </c>
      <c r="E1732" s="23" t="str">
        <f>IF('AccuValve Takeoff'!S1733="","",'AccuValve Takeoff'!S1733)</f>
        <v/>
      </c>
      <c r="F1732" s="23" t="str">
        <f>IF('AccuValve Takeoff'!F1733="","",'AccuValve Takeoff'!F1733)</f>
        <v/>
      </c>
      <c r="G1732" s="23" t="str">
        <f>IF('AccuValve Takeoff'!R1733="","",'AccuValve Takeoff'!R1733)</f>
        <v/>
      </c>
      <c r="H1732" s="23" t="str">
        <f>IF('AccuValve Takeoff'!G1733="","",'AccuValve Takeoff'!G1733)</f>
        <v/>
      </c>
      <c r="I1732" s="23" t="str">
        <f>IF('AccuValve Takeoff'!H1733="","",'AccuValve Takeoff'!H1733)</f>
        <v/>
      </c>
      <c r="J1732" s="326" t="str">
        <f>IF('AccuValve Takeoff'!I1733="","",IF('AccuValve Takeoff'!I1733="Not Available","",'AccuValve Takeoff'!I1733))</f>
        <v/>
      </c>
      <c r="K1732" s="326" t="str">
        <f>IF('AccuValve Takeoff'!J1733="","",IF('AccuValve Takeoff'!J1733="Not Available","",'AccuValve Takeoff'!J1733))</f>
        <v/>
      </c>
      <c r="L1732" s="326" t="str">
        <f>IF('AccuValve Takeoff'!K1733="","",IF('AccuValve Takeoff'!K1733="Not Available","",'AccuValve Takeoff'!K1733))</f>
        <v/>
      </c>
      <c r="M1732" s="326" t="str">
        <f>IF('AccuValve Takeoff'!L1733="","",IF('AccuValve Takeoff'!L1733="Not Available","",'AccuValve Takeoff'!L1733))</f>
        <v/>
      </c>
      <c r="N1732" s="326" t="str">
        <f>IF('AccuValve Takeoff'!M1733="","",IF('AccuValve Takeoff'!M1733="Not Available","",'AccuValve Takeoff'!M1733))</f>
        <v/>
      </c>
      <c r="O1732" s="23" t="str">
        <f>IF('AccuValve Takeoff'!N1733="","",'AccuValve Takeoff'!N1733)</f>
        <v/>
      </c>
      <c r="P1732" s="23" t="str">
        <f>IF('AccuValve Takeoff'!O1733="","",'AccuValve Takeoff'!O1733)</f>
        <v/>
      </c>
      <c r="Q1732" s="23" t="str">
        <f>IF('AccuValve Takeoff'!P1733="","",'AccuValve Takeoff'!P1733)</f>
        <v/>
      </c>
      <c r="R1732" s="34" t="str">
        <f>IF('AccuValve Takeoff'!Q1733="","",'AccuValve Takeoff'!Q1733)</f>
        <v xml:space="preserve"> </v>
      </c>
      <c r="S1732" s="35" t="str">
        <f>'AccuValve Takeoff'!T1733</f>
        <v/>
      </c>
      <c r="T1732" s="35" t="str">
        <f>'AccuValve Takeoff'!U1733</f>
        <v/>
      </c>
      <c r="U1732" s="325" t="str">
        <f>'AccuValve Takeoff'!BC1733</f>
        <v/>
      </c>
      <c r="V1732" s="38"/>
      <c r="W1732" s="11"/>
      <c r="X1732" s="11"/>
      <c r="Y1732" s="11"/>
    </row>
    <row r="1733" spans="1:25" ht="20.100000000000001" customHeight="1" x14ac:dyDescent="0.2">
      <c r="A1733" s="12">
        <v>1725</v>
      </c>
      <c r="B1733" s="23" t="str">
        <f>IF('AccuValve Takeoff'!B1734="","",'AccuValve Takeoff'!B1734)</f>
        <v/>
      </c>
      <c r="C1733" s="45" t="str">
        <f>IF('AccuValve Takeoff'!C1734="","",'AccuValve Takeoff'!C1734)</f>
        <v/>
      </c>
      <c r="D1733" s="23" t="str">
        <f>IF('AccuValve Takeoff'!D1734="","",'AccuValve Takeoff'!D1734)</f>
        <v/>
      </c>
      <c r="E1733" s="23" t="str">
        <f>IF('AccuValve Takeoff'!S1734="","",'AccuValve Takeoff'!S1734)</f>
        <v/>
      </c>
      <c r="F1733" s="23" t="str">
        <f>IF('AccuValve Takeoff'!F1734="","",'AccuValve Takeoff'!F1734)</f>
        <v/>
      </c>
      <c r="G1733" s="23" t="str">
        <f>IF('AccuValve Takeoff'!R1734="","",'AccuValve Takeoff'!R1734)</f>
        <v/>
      </c>
      <c r="H1733" s="23" t="str">
        <f>IF('AccuValve Takeoff'!G1734="","",'AccuValve Takeoff'!G1734)</f>
        <v/>
      </c>
      <c r="I1733" s="23" t="str">
        <f>IF('AccuValve Takeoff'!H1734="","",'AccuValve Takeoff'!H1734)</f>
        <v/>
      </c>
      <c r="J1733" s="326" t="str">
        <f>IF('AccuValve Takeoff'!I1734="","",IF('AccuValve Takeoff'!I1734="Not Available","",'AccuValve Takeoff'!I1734))</f>
        <v/>
      </c>
      <c r="K1733" s="326" t="str">
        <f>IF('AccuValve Takeoff'!J1734="","",IF('AccuValve Takeoff'!J1734="Not Available","",'AccuValve Takeoff'!J1734))</f>
        <v/>
      </c>
      <c r="L1733" s="326" t="str">
        <f>IF('AccuValve Takeoff'!K1734="","",IF('AccuValve Takeoff'!K1734="Not Available","",'AccuValve Takeoff'!K1734))</f>
        <v/>
      </c>
      <c r="M1733" s="326" t="str">
        <f>IF('AccuValve Takeoff'!L1734="","",IF('AccuValve Takeoff'!L1734="Not Available","",'AccuValve Takeoff'!L1734))</f>
        <v/>
      </c>
      <c r="N1733" s="326" t="str">
        <f>IF('AccuValve Takeoff'!M1734="","",IF('AccuValve Takeoff'!M1734="Not Available","",'AccuValve Takeoff'!M1734))</f>
        <v/>
      </c>
      <c r="O1733" s="23" t="str">
        <f>IF('AccuValve Takeoff'!N1734="","",'AccuValve Takeoff'!N1734)</f>
        <v/>
      </c>
      <c r="P1733" s="23" t="str">
        <f>IF('AccuValve Takeoff'!O1734="","",'AccuValve Takeoff'!O1734)</f>
        <v/>
      </c>
      <c r="Q1733" s="23" t="str">
        <f>IF('AccuValve Takeoff'!P1734="","",'AccuValve Takeoff'!P1734)</f>
        <v/>
      </c>
      <c r="R1733" s="34" t="str">
        <f>IF('AccuValve Takeoff'!Q1734="","",'AccuValve Takeoff'!Q1734)</f>
        <v xml:space="preserve"> </v>
      </c>
      <c r="S1733" s="35" t="str">
        <f>'AccuValve Takeoff'!T1734</f>
        <v/>
      </c>
      <c r="T1733" s="35" t="str">
        <f>'AccuValve Takeoff'!U1734</f>
        <v/>
      </c>
      <c r="U1733" s="325" t="str">
        <f>'AccuValve Takeoff'!BC1734</f>
        <v/>
      </c>
      <c r="V1733" s="38"/>
      <c r="W1733" s="11"/>
      <c r="X1733" s="11"/>
      <c r="Y1733" s="11"/>
    </row>
    <row r="1734" spans="1:25" ht="20.100000000000001" customHeight="1" x14ac:dyDescent="0.2">
      <c r="A1734" s="12">
        <v>1726</v>
      </c>
      <c r="B1734" s="23" t="str">
        <f>IF('AccuValve Takeoff'!B1735="","",'AccuValve Takeoff'!B1735)</f>
        <v/>
      </c>
      <c r="C1734" s="45" t="str">
        <f>IF('AccuValve Takeoff'!C1735="","",'AccuValve Takeoff'!C1735)</f>
        <v/>
      </c>
      <c r="D1734" s="23" t="str">
        <f>IF('AccuValve Takeoff'!D1735="","",'AccuValve Takeoff'!D1735)</f>
        <v/>
      </c>
      <c r="E1734" s="23" t="str">
        <f>IF('AccuValve Takeoff'!S1735="","",'AccuValve Takeoff'!S1735)</f>
        <v/>
      </c>
      <c r="F1734" s="23" t="str">
        <f>IF('AccuValve Takeoff'!F1735="","",'AccuValve Takeoff'!F1735)</f>
        <v/>
      </c>
      <c r="G1734" s="23" t="str">
        <f>IF('AccuValve Takeoff'!R1735="","",'AccuValve Takeoff'!R1735)</f>
        <v/>
      </c>
      <c r="H1734" s="23" t="str">
        <f>IF('AccuValve Takeoff'!G1735="","",'AccuValve Takeoff'!G1735)</f>
        <v/>
      </c>
      <c r="I1734" s="23" t="str">
        <f>IF('AccuValve Takeoff'!H1735="","",'AccuValve Takeoff'!H1735)</f>
        <v/>
      </c>
      <c r="J1734" s="326" t="str">
        <f>IF('AccuValve Takeoff'!I1735="","",IF('AccuValve Takeoff'!I1735="Not Available","",'AccuValve Takeoff'!I1735))</f>
        <v/>
      </c>
      <c r="K1734" s="326" t="str">
        <f>IF('AccuValve Takeoff'!J1735="","",IF('AccuValve Takeoff'!J1735="Not Available","",'AccuValve Takeoff'!J1735))</f>
        <v/>
      </c>
      <c r="L1734" s="326" t="str">
        <f>IF('AccuValve Takeoff'!K1735="","",IF('AccuValve Takeoff'!K1735="Not Available","",'AccuValve Takeoff'!K1735))</f>
        <v/>
      </c>
      <c r="M1734" s="326" t="str">
        <f>IF('AccuValve Takeoff'!L1735="","",IF('AccuValve Takeoff'!L1735="Not Available","",'AccuValve Takeoff'!L1735))</f>
        <v/>
      </c>
      <c r="N1734" s="326" t="str">
        <f>IF('AccuValve Takeoff'!M1735="","",IF('AccuValve Takeoff'!M1735="Not Available","",'AccuValve Takeoff'!M1735))</f>
        <v/>
      </c>
      <c r="O1734" s="23" t="str">
        <f>IF('AccuValve Takeoff'!N1735="","",'AccuValve Takeoff'!N1735)</f>
        <v/>
      </c>
      <c r="P1734" s="23" t="str">
        <f>IF('AccuValve Takeoff'!O1735="","",'AccuValve Takeoff'!O1735)</f>
        <v/>
      </c>
      <c r="Q1734" s="23" t="str">
        <f>IF('AccuValve Takeoff'!P1735="","",'AccuValve Takeoff'!P1735)</f>
        <v/>
      </c>
      <c r="R1734" s="34" t="str">
        <f>IF('AccuValve Takeoff'!Q1735="","",'AccuValve Takeoff'!Q1735)</f>
        <v xml:space="preserve"> </v>
      </c>
      <c r="S1734" s="35" t="str">
        <f>'AccuValve Takeoff'!T1735</f>
        <v/>
      </c>
      <c r="T1734" s="35" t="str">
        <f>'AccuValve Takeoff'!U1735</f>
        <v/>
      </c>
      <c r="U1734" s="325" t="str">
        <f>'AccuValve Takeoff'!BC1735</f>
        <v/>
      </c>
      <c r="V1734" s="38"/>
      <c r="W1734" s="11"/>
      <c r="X1734" s="11"/>
      <c r="Y1734" s="11"/>
    </row>
    <row r="1735" spans="1:25" ht="20.100000000000001" customHeight="1" x14ac:dyDescent="0.2">
      <c r="A1735" s="12">
        <v>1727</v>
      </c>
      <c r="B1735" s="23" t="str">
        <f>IF('AccuValve Takeoff'!B1736="","",'AccuValve Takeoff'!B1736)</f>
        <v/>
      </c>
      <c r="C1735" s="45" t="str">
        <f>IF('AccuValve Takeoff'!C1736="","",'AccuValve Takeoff'!C1736)</f>
        <v/>
      </c>
      <c r="D1735" s="23" t="str">
        <f>IF('AccuValve Takeoff'!D1736="","",'AccuValve Takeoff'!D1736)</f>
        <v/>
      </c>
      <c r="E1735" s="23" t="str">
        <f>IF('AccuValve Takeoff'!S1736="","",'AccuValve Takeoff'!S1736)</f>
        <v/>
      </c>
      <c r="F1735" s="23" t="str">
        <f>IF('AccuValve Takeoff'!F1736="","",'AccuValve Takeoff'!F1736)</f>
        <v/>
      </c>
      <c r="G1735" s="23" t="str">
        <f>IF('AccuValve Takeoff'!R1736="","",'AccuValve Takeoff'!R1736)</f>
        <v/>
      </c>
      <c r="H1735" s="23" t="str">
        <f>IF('AccuValve Takeoff'!G1736="","",'AccuValve Takeoff'!G1736)</f>
        <v/>
      </c>
      <c r="I1735" s="23" t="str">
        <f>IF('AccuValve Takeoff'!H1736="","",'AccuValve Takeoff'!H1736)</f>
        <v/>
      </c>
      <c r="J1735" s="326" t="str">
        <f>IF('AccuValve Takeoff'!I1736="","",IF('AccuValve Takeoff'!I1736="Not Available","",'AccuValve Takeoff'!I1736))</f>
        <v/>
      </c>
      <c r="K1735" s="326" t="str">
        <f>IF('AccuValve Takeoff'!J1736="","",IF('AccuValve Takeoff'!J1736="Not Available","",'AccuValve Takeoff'!J1736))</f>
        <v/>
      </c>
      <c r="L1735" s="326" t="str">
        <f>IF('AccuValve Takeoff'!K1736="","",IF('AccuValve Takeoff'!K1736="Not Available","",'AccuValve Takeoff'!K1736))</f>
        <v/>
      </c>
      <c r="M1735" s="326" t="str">
        <f>IF('AccuValve Takeoff'!L1736="","",IF('AccuValve Takeoff'!L1736="Not Available","",'AccuValve Takeoff'!L1736))</f>
        <v/>
      </c>
      <c r="N1735" s="326" t="str">
        <f>IF('AccuValve Takeoff'!M1736="","",IF('AccuValve Takeoff'!M1736="Not Available","",'AccuValve Takeoff'!M1736))</f>
        <v/>
      </c>
      <c r="O1735" s="23" t="str">
        <f>IF('AccuValve Takeoff'!N1736="","",'AccuValve Takeoff'!N1736)</f>
        <v/>
      </c>
      <c r="P1735" s="23" t="str">
        <f>IF('AccuValve Takeoff'!O1736="","",'AccuValve Takeoff'!O1736)</f>
        <v/>
      </c>
      <c r="Q1735" s="23" t="str">
        <f>IF('AccuValve Takeoff'!P1736="","",'AccuValve Takeoff'!P1736)</f>
        <v/>
      </c>
      <c r="R1735" s="34" t="str">
        <f>IF('AccuValve Takeoff'!Q1736="","",'AccuValve Takeoff'!Q1736)</f>
        <v xml:space="preserve"> </v>
      </c>
      <c r="S1735" s="35" t="str">
        <f>'AccuValve Takeoff'!T1736</f>
        <v/>
      </c>
      <c r="T1735" s="35" t="str">
        <f>'AccuValve Takeoff'!U1736</f>
        <v/>
      </c>
      <c r="U1735" s="325" t="str">
        <f>'AccuValve Takeoff'!BC1736</f>
        <v/>
      </c>
      <c r="V1735" s="38"/>
      <c r="W1735" s="11"/>
      <c r="X1735" s="11"/>
      <c r="Y1735" s="11"/>
    </row>
    <row r="1736" spans="1:25" ht="20.100000000000001" customHeight="1" x14ac:dyDescent="0.2">
      <c r="A1736" s="12">
        <v>1728</v>
      </c>
      <c r="B1736" s="23" t="str">
        <f>IF('AccuValve Takeoff'!B1737="","",'AccuValve Takeoff'!B1737)</f>
        <v/>
      </c>
      <c r="C1736" s="45" t="str">
        <f>IF('AccuValve Takeoff'!C1737="","",'AccuValve Takeoff'!C1737)</f>
        <v/>
      </c>
      <c r="D1736" s="23" t="str">
        <f>IF('AccuValve Takeoff'!D1737="","",'AccuValve Takeoff'!D1737)</f>
        <v/>
      </c>
      <c r="E1736" s="23" t="str">
        <f>IF('AccuValve Takeoff'!S1737="","",'AccuValve Takeoff'!S1737)</f>
        <v/>
      </c>
      <c r="F1736" s="23" t="str">
        <f>IF('AccuValve Takeoff'!F1737="","",'AccuValve Takeoff'!F1737)</f>
        <v/>
      </c>
      <c r="G1736" s="23" t="str">
        <f>IF('AccuValve Takeoff'!R1737="","",'AccuValve Takeoff'!R1737)</f>
        <v/>
      </c>
      <c r="H1736" s="23" t="str">
        <f>IF('AccuValve Takeoff'!G1737="","",'AccuValve Takeoff'!G1737)</f>
        <v/>
      </c>
      <c r="I1736" s="23" t="str">
        <f>IF('AccuValve Takeoff'!H1737="","",'AccuValve Takeoff'!H1737)</f>
        <v/>
      </c>
      <c r="J1736" s="326" t="str">
        <f>IF('AccuValve Takeoff'!I1737="","",IF('AccuValve Takeoff'!I1737="Not Available","",'AccuValve Takeoff'!I1737))</f>
        <v/>
      </c>
      <c r="K1736" s="326" t="str">
        <f>IF('AccuValve Takeoff'!J1737="","",IF('AccuValve Takeoff'!J1737="Not Available","",'AccuValve Takeoff'!J1737))</f>
        <v/>
      </c>
      <c r="L1736" s="326" t="str">
        <f>IF('AccuValve Takeoff'!K1737="","",IF('AccuValve Takeoff'!K1737="Not Available","",'AccuValve Takeoff'!K1737))</f>
        <v/>
      </c>
      <c r="M1736" s="326" t="str">
        <f>IF('AccuValve Takeoff'!L1737="","",IF('AccuValve Takeoff'!L1737="Not Available","",'AccuValve Takeoff'!L1737))</f>
        <v/>
      </c>
      <c r="N1736" s="326" t="str">
        <f>IF('AccuValve Takeoff'!M1737="","",IF('AccuValve Takeoff'!M1737="Not Available","",'AccuValve Takeoff'!M1737))</f>
        <v/>
      </c>
      <c r="O1736" s="23" t="str">
        <f>IF('AccuValve Takeoff'!N1737="","",'AccuValve Takeoff'!N1737)</f>
        <v/>
      </c>
      <c r="P1736" s="23" t="str">
        <f>IF('AccuValve Takeoff'!O1737="","",'AccuValve Takeoff'!O1737)</f>
        <v/>
      </c>
      <c r="Q1736" s="23" t="str">
        <f>IF('AccuValve Takeoff'!P1737="","",'AccuValve Takeoff'!P1737)</f>
        <v/>
      </c>
      <c r="R1736" s="34" t="str">
        <f>IF('AccuValve Takeoff'!Q1737="","",'AccuValve Takeoff'!Q1737)</f>
        <v xml:space="preserve"> </v>
      </c>
      <c r="S1736" s="35" t="str">
        <f>'AccuValve Takeoff'!T1737</f>
        <v/>
      </c>
      <c r="T1736" s="35" t="str">
        <f>'AccuValve Takeoff'!U1737</f>
        <v/>
      </c>
      <c r="U1736" s="325" t="str">
        <f>'AccuValve Takeoff'!BC1737</f>
        <v/>
      </c>
      <c r="V1736" s="38"/>
      <c r="W1736" s="11"/>
      <c r="X1736" s="11"/>
      <c r="Y1736" s="11"/>
    </row>
    <row r="1737" spans="1:25" ht="20.100000000000001" customHeight="1" x14ac:dyDescent="0.2">
      <c r="A1737" s="12">
        <v>1729</v>
      </c>
      <c r="B1737" s="23" t="str">
        <f>IF('AccuValve Takeoff'!B1738="","",'AccuValve Takeoff'!B1738)</f>
        <v/>
      </c>
      <c r="C1737" s="45" t="str">
        <f>IF('AccuValve Takeoff'!C1738="","",'AccuValve Takeoff'!C1738)</f>
        <v/>
      </c>
      <c r="D1737" s="23" t="str">
        <f>IF('AccuValve Takeoff'!D1738="","",'AccuValve Takeoff'!D1738)</f>
        <v/>
      </c>
      <c r="E1737" s="23" t="str">
        <f>IF('AccuValve Takeoff'!S1738="","",'AccuValve Takeoff'!S1738)</f>
        <v/>
      </c>
      <c r="F1737" s="23" t="str">
        <f>IF('AccuValve Takeoff'!F1738="","",'AccuValve Takeoff'!F1738)</f>
        <v/>
      </c>
      <c r="G1737" s="23" t="str">
        <f>IF('AccuValve Takeoff'!R1738="","",'AccuValve Takeoff'!R1738)</f>
        <v/>
      </c>
      <c r="H1737" s="23" t="str">
        <f>IF('AccuValve Takeoff'!G1738="","",'AccuValve Takeoff'!G1738)</f>
        <v/>
      </c>
      <c r="I1737" s="23" t="str">
        <f>IF('AccuValve Takeoff'!H1738="","",'AccuValve Takeoff'!H1738)</f>
        <v/>
      </c>
      <c r="J1737" s="326" t="str">
        <f>IF('AccuValve Takeoff'!I1738="","",IF('AccuValve Takeoff'!I1738="Not Available","",'AccuValve Takeoff'!I1738))</f>
        <v/>
      </c>
      <c r="K1737" s="326" t="str">
        <f>IF('AccuValve Takeoff'!J1738="","",IF('AccuValve Takeoff'!J1738="Not Available","",'AccuValve Takeoff'!J1738))</f>
        <v/>
      </c>
      <c r="L1737" s="326" t="str">
        <f>IF('AccuValve Takeoff'!K1738="","",IF('AccuValve Takeoff'!K1738="Not Available","",'AccuValve Takeoff'!K1738))</f>
        <v/>
      </c>
      <c r="M1737" s="326" t="str">
        <f>IF('AccuValve Takeoff'!L1738="","",IF('AccuValve Takeoff'!L1738="Not Available","",'AccuValve Takeoff'!L1738))</f>
        <v/>
      </c>
      <c r="N1737" s="326" t="str">
        <f>IF('AccuValve Takeoff'!M1738="","",IF('AccuValve Takeoff'!M1738="Not Available","",'AccuValve Takeoff'!M1738))</f>
        <v/>
      </c>
      <c r="O1737" s="23" t="str">
        <f>IF('AccuValve Takeoff'!N1738="","",'AccuValve Takeoff'!N1738)</f>
        <v/>
      </c>
      <c r="P1737" s="23" t="str">
        <f>IF('AccuValve Takeoff'!O1738="","",'AccuValve Takeoff'!O1738)</f>
        <v/>
      </c>
      <c r="Q1737" s="23" t="str">
        <f>IF('AccuValve Takeoff'!P1738="","",'AccuValve Takeoff'!P1738)</f>
        <v/>
      </c>
      <c r="R1737" s="34" t="str">
        <f>IF('AccuValve Takeoff'!Q1738="","",'AccuValve Takeoff'!Q1738)</f>
        <v xml:space="preserve"> </v>
      </c>
      <c r="S1737" s="35" t="str">
        <f>'AccuValve Takeoff'!T1738</f>
        <v/>
      </c>
      <c r="T1737" s="35" t="str">
        <f>'AccuValve Takeoff'!U1738</f>
        <v/>
      </c>
      <c r="U1737" s="325" t="str">
        <f>'AccuValve Takeoff'!BC1738</f>
        <v/>
      </c>
      <c r="V1737" s="38"/>
      <c r="W1737" s="11"/>
      <c r="X1737" s="11"/>
      <c r="Y1737" s="11"/>
    </row>
    <row r="1738" spans="1:25" ht="20.100000000000001" customHeight="1" x14ac:dyDescent="0.2">
      <c r="A1738" s="12">
        <v>1730</v>
      </c>
      <c r="B1738" s="23" t="str">
        <f>IF('AccuValve Takeoff'!B1739="","",'AccuValve Takeoff'!B1739)</f>
        <v/>
      </c>
      <c r="C1738" s="45" t="str">
        <f>IF('AccuValve Takeoff'!C1739="","",'AccuValve Takeoff'!C1739)</f>
        <v/>
      </c>
      <c r="D1738" s="23" t="str">
        <f>IF('AccuValve Takeoff'!D1739="","",'AccuValve Takeoff'!D1739)</f>
        <v/>
      </c>
      <c r="E1738" s="23" t="str">
        <f>IF('AccuValve Takeoff'!S1739="","",'AccuValve Takeoff'!S1739)</f>
        <v/>
      </c>
      <c r="F1738" s="23" t="str">
        <f>IF('AccuValve Takeoff'!F1739="","",'AccuValve Takeoff'!F1739)</f>
        <v/>
      </c>
      <c r="G1738" s="23" t="str">
        <f>IF('AccuValve Takeoff'!R1739="","",'AccuValve Takeoff'!R1739)</f>
        <v/>
      </c>
      <c r="H1738" s="23" t="str">
        <f>IF('AccuValve Takeoff'!G1739="","",'AccuValve Takeoff'!G1739)</f>
        <v/>
      </c>
      <c r="I1738" s="23" t="str">
        <f>IF('AccuValve Takeoff'!H1739="","",'AccuValve Takeoff'!H1739)</f>
        <v/>
      </c>
      <c r="J1738" s="326" t="str">
        <f>IF('AccuValve Takeoff'!I1739="","",IF('AccuValve Takeoff'!I1739="Not Available","",'AccuValve Takeoff'!I1739))</f>
        <v/>
      </c>
      <c r="K1738" s="326" t="str">
        <f>IF('AccuValve Takeoff'!J1739="","",IF('AccuValve Takeoff'!J1739="Not Available","",'AccuValve Takeoff'!J1739))</f>
        <v/>
      </c>
      <c r="L1738" s="326" t="str">
        <f>IF('AccuValve Takeoff'!K1739="","",IF('AccuValve Takeoff'!K1739="Not Available","",'AccuValve Takeoff'!K1739))</f>
        <v/>
      </c>
      <c r="M1738" s="326" t="str">
        <f>IF('AccuValve Takeoff'!L1739="","",IF('AccuValve Takeoff'!L1739="Not Available","",'AccuValve Takeoff'!L1739))</f>
        <v/>
      </c>
      <c r="N1738" s="326" t="str">
        <f>IF('AccuValve Takeoff'!M1739="","",IF('AccuValve Takeoff'!M1739="Not Available","",'AccuValve Takeoff'!M1739))</f>
        <v/>
      </c>
      <c r="O1738" s="23" t="str">
        <f>IF('AccuValve Takeoff'!N1739="","",'AccuValve Takeoff'!N1739)</f>
        <v/>
      </c>
      <c r="P1738" s="23" t="str">
        <f>IF('AccuValve Takeoff'!O1739="","",'AccuValve Takeoff'!O1739)</f>
        <v/>
      </c>
      <c r="Q1738" s="23" t="str">
        <f>IF('AccuValve Takeoff'!P1739="","",'AccuValve Takeoff'!P1739)</f>
        <v/>
      </c>
      <c r="R1738" s="34" t="str">
        <f>IF('AccuValve Takeoff'!Q1739="","",'AccuValve Takeoff'!Q1739)</f>
        <v xml:space="preserve"> </v>
      </c>
      <c r="S1738" s="35" t="str">
        <f>'AccuValve Takeoff'!T1739</f>
        <v/>
      </c>
      <c r="T1738" s="35" t="str">
        <f>'AccuValve Takeoff'!U1739</f>
        <v/>
      </c>
      <c r="U1738" s="325" t="str">
        <f>'AccuValve Takeoff'!BC1739</f>
        <v/>
      </c>
      <c r="V1738" s="38"/>
      <c r="W1738" s="11"/>
      <c r="X1738" s="11"/>
      <c r="Y1738" s="11"/>
    </row>
    <row r="1739" spans="1:25" ht="20.100000000000001" customHeight="1" x14ac:dyDescent="0.2">
      <c r="A1739" s="12">
        <v>1731</v>
      </c>
      <c r="B1739" s="23" t="str">
        <f>IF('AccuValve Takeoff'!B1740="","",'AccuValve Takeoff'!B1740)</f>
        <v/>
      </c>
      <c r="C1739" s="45" t="str">
        <f>IF('AccuValve Takeoff'!C1740="","",'AccuValve Takeoff'!C1740)</f>
        <v/>
      </c>
      <c r="D1739" s="23" t="str">
        <f>IF('AccuValve Takeoff'!D1740="","",'AccuValve Takeoff'!D1740)</f>
        <v/>
      </c>
      <c r="E1739" s="23" t="str">
        <f>IF('AccuValve Takeoff'!S1740="","",'AccuValve Takeoff'!S1740)</f>
        <v/>
      </c>
      <c r="F1739" s="23" t="str">
        <f>IF('AccuValve Takeoff'!F1740="","",'AccuValve Takeoff'!F1740)</f>
        <v/>
      </c>
      <c r="G1739" s="23" t="str">
        <f>IF('AccuValve Takeoff'!R1740="","",'AccuValve Takeoff'!R1740)</f>
        <v/>
      </c>
      <c r="H1739" s="23" t="str">
        <f>IF('AccuValve Takeoff'!G1740="","",'AccuValve Takeoff'!G1740)</f>
        <v/>
      </c>
      <c r="I1739" s="23" t="str">
        <f>IF('AccuValve Takeoff'!H1740="","",'AccuValve Takeoff'!H1740)</f>
        <v/>
      </c>
      <c r="J1739" s="326" t="str">
        <f>IF('AccuValve Takeoff'!I1740="","",IF('AccuValve Takeoff'!I1740="Not Available","",'AccuValve Takeoff'!I1740))</f>
        <v/>
      </c>
      <c r="K1739" s="326" t="str">
        <f>IF('AccuValve Takeoff'!J1740="","",IF('AccuValve Takeoff'!J1740="Not Available","",'AccuValve Takeoff'!J1740))</f>
        <v/>
      </c>
      <c r="L1739" s="326" t="str">
        <f>IF('AccuValve Takeoff'!K1740="","",IF('AccuValve Takeoff'!K1740="Not Available","",'AccuValve Takeoff'!K1740))</f>
        <v/>
      </c>
      <c r="M1739" s="326" t="str">
        <f>IF('AccuValve Takeoff'!L1740="","",IF('AccuValve Takeoff'!L1740="Not Available","",'AccuValve Takeoff'!L1740))</f>
        <v/>
      </c>
      <c r="N1739" s="326" t="str">
        <f>IF('AccuValve Takeoff'!M1740="","",IF('AccuValve Takeoff'!M1740="Not Available","",'AccuValve Takeoff'!M1740))</f>
        <v/>
      </c>
      <c r="O1739" s="23" t="str">
        <f>IF('AccuValve Takeoff'!N1740="","",'AccuValve Takeoff'!N1740)</f>
        <v/>
      </c>
      <c r="P1739" s="23" t="str">
        <f>IF('AccuValve Takeoff'!O1740="","",'AccuValve Takeoff'!O1740)</f>
        <v/>
      </c>
      <c r="Q1739" s="23" t="str">
        <f>IF('AccuValve Takeoff'!P1740="","",'AccuValve Takeoff'!P1740)</f>
        <v/>
      </c>
      <c r="R1739" s="34" t="str">
        <f>IF('AccuValve Takeoff'!Q1740="","",'AccuValve Takeoff'!Q1740)</f>
        <v xml:space="preserve"> </v>
      </c>
      <c r="S1739" s="35" t="str">
        <f>'AccuValve Takeoff'!T1740</f>
        <v/>
      </c>
      <c r="T1739" s="35" t="str">
        <f>'AccuValve Takeoff'!U1740</f>
        <v/>
      </c>
      <c r="U1739" s="325" t="str">
        <f>'AccuValve Takeoff'!BC1740</f>
        <v/>
      </c>
      <c r="V1739" s="38"/>
      <c r="W1739" s="11"/>
      <c r="X1739" s="11"/>
      <c r="Y1739" s="11"/>
    </row>
    <row r="1740" spans="1:25" ht="20.100000000000001" customHeight="1" x14ac:dyDescent="0.2">
      <c r="A1740" s="12">
        <v>1732</v>
      </c>
      <c r="B1740" s="23" t="str">
        <f>IF('AccuValve Takeoff'!B1741="","",'AccuValve Takeoff'!B1741)</f>
        <v/>
      </c>
      <c r="C1740" s="45" t="str">
        <f>IF('AccuValve Takeoff'!C1741="","",'AccuValve Takeoff'!C1741)</f>
        <v/>
      </c>
      <c r="D1740" s="23" t="str">
        <f>IF('AccuValve Takeoff'!D1741="","",'AccuValve Takeoff'!D1741)</f>
        <v/>
      </c>
      <c r="E1740" s="23" t="str">
        <f>IF('AccuValve Takeoff'!S1741="","",'AccuValve Takeoff'!S1741)</f>
        <v/>
      </c>
      <c r="F1740" s="23" t="str">
        <f>IF('AccuValve Takeoff'!F1741="","",'AccuValve Takeoff'!F1741)</f>
        <v/>
      </c>
      <c r="G1740" s="23" t="str">
        <f>IF('AccuValve Takeoff'!R1741="","",'AccuValve Takeoff'!R1741)</f>
        <v/>
      </c>
      <c r="H1740" s="23" t="str">
        <f>IF('AccuValve Takeoff'!G1741="","",'AccuValve Takeoff'!G1741)</f>
        <v/>
      </c>
      <c r="I1740" s="23" t="str">
        <f>IF('AccuValve Takeoff'!H1741="","",'AccuValve Takeoff'!H1741)</f>
        <v/>
      </c>
      <c r="J1740" s="326" t="str">
        <f>IF('AccuValve Takeoff'!I1741="","",IF('AccuValve Takeoff'!I1741="Not Available","",'AccuValve Takeoff'!I1741))</f>
        <v/>
      </c>
      <c r="K1740" s="326" t="str">
        <f>IF('AccuValve Takeoff'!J1741="","",IF('AccuValve Takeoff'!J1741="Not Available","",'AccuValve Takeoff'!J1741))</f>
        <v/>
      </c>
      <c r="L1740" s="326" t="str">
        <f>IF('AccuValve Takeoff'!K1741="","",IF('AccuValve Takeoff'!K1741="Not Available","",'AccuValve Takeoff'!K1741))</f>
        <v/>
      </c>
      <c r="M1740" s="326" t="str">
        <f>IF('AccuValve Takeoff'!L1741="","",IF('AccuValve Takeoff'!L1741="Not Available","",'AccuValve Takeoff'!L1741))</f>
        <v/>
      </c>
      <c r="N1740" s="326" t="str">
        <f>IF('AccuValve Takeoff'!M1741="","",IF('AccuValve Takeoff'!M1741="Not Available","",'AccuValve Takeoff'!M1741))</f>
        <v/>
      </c>
      <c r="O1740" s="23" t="str">
        <f>IF('AccuValve Takeoff'!N1741="","",'AccuValve Takeoff'!N1741)</f>
        <v/>
      </c>
      <c r="P1740" s="23" t="str">
        <f>IF('AccuValve Takeoff'!O1741="","",'AccuValve Takeoff'!O1741)</f>
        <v/>
      </c>
      <c r="Q1740" s="23" t="str">
        <f>IF('AccuValve Takeoff'!P1741="","",'AccuValve Takeoff'!P1741)</f>
        <v/>
      </c>
      <c r="R1740" s="34" t="str">
        <f>IF('AccuValve Takeoff'!Q1741="","",'AccuValve Takeoff'!Q1741)</f>
        <v xml:space="preserve"> </v>
      </c>
      <c r="S1740" s="35" t="str">
        <f>'AccuValve Takeoff'!T1741</f>
        <v/>
      </c>
      <c r="T1740" s="35" t="str">
        <f>'AccuValve Takeoff'!U1741</f>
        <v/>
      </c>
      <c r="U1740" s="325" t="str">
        <f>'AccuValve Takeoff'!BC1741</f>
        <v/>
      </c>
      <c r="V1740" s="38"/>
      <c r="W1740" s="11"/>
      <c r="X1740" s="11"/>
      <c r="Y1740" s="11"/>
    </row>
    <row r="1741" spans="1:25" ht="20.100000000000001" customHeight="1" x14ac:dyDescent="0.2">
      <c r="A1741" s="12">
        <v>1733</v>
      </c>
      <c r="B1741" s="23" t="str">
        <f>IF('AccuValve Takeoff'!B1742="","",'AccuValve Takeoff'!B1742)</f>
        <v/>
      </c>
      <c r="C1741" s="45" t="str">
        <f>IF('AccuValve Takeoff'!C1742="","",'AccuValve Takeoff'!C1742)</f>
        <v/>
      </c>
      <c r="D1741" s="23" t="str">
        <f>IF('AccuValve Takeoff'!D1742="","",'AccuValve Takeoff'!D1742)</f>
        <v/>
      </c>
      <c r="E1741" s="23" t="str">
        <f>IF('AccuValve Takeoff'!S1742="","",'AccuValve Takeoff'!S1742)</f>
        <v/>
      </c>
      <c r="F1741" s="23" t="str">
        <f>IF('AccuValve Takeoff'!F1742="","",'AccuValve Takeoff'!F1742)</f>
        <v/>
      </c>
      <c r="G1741" s="23" t="str">
        <f>IF('AccuValve Takeoff'!R1742="","",'AccuValve Takeoff'!R1742)</f>
        <v/>
      </c>
      <c r="H1741" s="23" t="str">
        <f>IF('AccuValve Takeoff'!G1742="","",'AccuValve Takeoff'!G1742)</f>
        <v/>
      </c>
      <c r="I1741" s="23" t="str">
        <f>IF('AccuValve Takeoff'!H1742="","",'AccuValve Takeoff'!H1742)</f>
        <v/>
      </c>
      <c r="J1741" s="326" t="str">
        <f>IF('AccuValve Takeoff'!I1742="","",IF('AccuValve Takeoff'!I1742="Not Available","",'AccuValve Takeoff'!I1742))</f>
        <v/>
      </c>
      <c r="K1741" s="326" t="str">
        <f>IF('AccuValve Takeoff'!J1742="","",IF('AccuValve Takeoff'!J1742="Not Available","",'AccuValve Takeoff'!J1742))</f>
        <v/>
      </c>
      <c r="L1741" s="326" t="str">
        <f>IF('AccuValve Takeoff'!K1742="","",IF('AccuValve Takeoff'!K1742="Not Available","",'AccuValve Takeoff'!K1742))</f>
        <v/>
      </c>
      <c r="M1741" s="326" t="str">
        <f>IF('AccuValve Takeoff'!L1742="","",IF('AccuValve Takeoff'!L1742="Not Available","",'AccuValve Takeoff'!L1742))</f>
        <v/>
      </c>
      <c r="N1741" s="326" t="str">
        <f>IF('AccuValve Takeoff'!M1742="","",IF('AccuValve Takeoff'!M1742="Not Available","",'AccuValve Takeoff'!M1742))</f>
        <v/>
      </c>
      <c r="O1741" s="23" t="str">
        <f>IF('AccuValve Takeoff'!N1742="","",'AccuValve Takeoff'!N1742)</f>
        <v/>
      </c>
      <c r="P1741" s="23" t="str">
        <f>IF('AccuValve Takeoff'!O1742="","",'AccuValve Takeoff'!O1742)</f>
        <v/>
      </c>
      <c r="Q1741" s="23" t="str">
        <f>IF('AccuValve Takeoff'!P1742="","",'AccuValve Takeoff'!P1742)</f>
        <v/>
      </c>
      <c r="R1741" s="34" t="str">
        <f>IF('AccuValve Takeoff'!Q1742="","",'AccuValve Takeoff'!Q1742)</f>
        <v xml:space="preserve"> </v>
      </c>
      <c r="S1741" s="35" t="str">
        <f>'AccuValve Takeoff'!T1742</f>
        <v/>
      </c>
      <c r="T1741" s="35" t="str">
        <f>'AccuValve Takeoff'!U1742</f>
        <v/>
      </c>
      <c r="U1741" s="325" t="str">
        <f>'AccuValve Takeoff'!BC1742</f>
        <v/>
      </c>
      <c r="V1741" s="38"/>
      <c r="W1741" s="11"/>
      <c r="X1741" s="11"/>
      <c r="Y1741" s="11"/>
    </row>
    <row r="1742" spans="1:25" ht="20.100000000000001" customHeight="1" x14ac:dyDescent="0.2">
      <c r="A1742" s="12">
        <v>1734</v>
      </c>
      <c r="B1742" s="23" t="str">
        <f>IF('AccuValve Takeoff'!B1743="","",'AccuValve Takeoff'!B1743)</f>
        <v/>
      </c>
      <c r="C1742" s="45" t="str">
        <f>IF('AccuValve Takeoff'!C1743="","",'AccuValve Takeoff'!C1743)</f>
        <v/>
      </c>
      <c r="D1742" s="23" t="str">
        <f>IF('AccuValve Takeoff'!D1743="","",'AccuValve Takeoff'!D1743)</f>
        <v/>
      </c>
      <c r="E1742" s="23" t="str">
        <f>IF('AccuValve Takeoff'!S1743="","",'AccuValve Takeoff'!S1743)</f>
        <v/>
      </c>
      <c r="F1742" s="23" t="str">
        <f>IF('AccuValve Takeoff'!F1743="","",'AccuValve Takeoff'!F1743)</f>
        <v/>
      </c>
      <c r="G1742" s="23" t="str">
        <f>IF('AccuValve Takeoff'!R1743="","",'AccuValve Takeoff'!R1743)</f>
        <v/>
      </c>
      <c r="H1742" s="23" t="str">
        <f>IF('AccuValve Takeoff'!G1743="","",'AccuValve Takeoff'!G1743)</f>
        <v/>
      </c>
      <c r="I1742" s="23" t="str">
        <f>IF('AccuValve Takeoff'!H1743="","",'AccuValve Takeoff'!H1743)</f>
        <v/>
      </c>
      <c r="J1742" s="326" t="str">
        <f>IF('AccuValve Takeoff'!I1743="","",IF('AccuValve Takeoff'!I1743="Not Available","",'AccuValve Takeoff'!I1743))</f>
        <v/>
      </c>
      <c r="K1742" s="326" t="str">
        <f>IF('AccuValve Takeoff'!J1743="","",IF('AccuValve Takeoff'!J1743="Not Available","",'AccuValve Takeoff'!J1743))</f>
        <v/>
      </c>
      <c r="L1742" s="326" t="str">
        <f>IF('AccuValve Takeoff'!K1743="","",IF('AccuValve Takeoff'!K1743="Not Available","",'AccuValve Takeoff'!K1743))</f>
        <v/>
      </c>
      <c r="M1742" s="326" t="str">
        <f>IF('AccuValve Takeoff'!L1743="","",IF('AccuValve Takeoff'!L1743="Not Available","",'AccuValve Takeoff'!L1743))</f>
        <v/>
      </c>
      <c r="N1742" s="326" t="str">
        <f>IF('AccuValve Takeoff'!M1743="","",IF('AccuValve Takeoff'!M1743="Not Available","",'AccuValve Takeoff'!M1743))</f>
        <v/>
      </c>
      <c r="O1742" s="23" t="str">
        <f>IF('AccuValve Takeoff'!N1743="","",'AccuValve Takeoff'!N1743)</f>
        <v/>
      </c>
      <c r="P1742" s="23" t="str">
        <f>IF('AccuValve Takeoff'!O1743="","",'AccuValve Takeoff'!O1743)</f>
        <v/>
      </c>
      <c r="Q1742" s="23" t="str">
        <f>IF('AccuValve Takeoff'!P1743="","",'AccuValve Takeoff'!P1743)</f>
        <v/>
      </c>
      <c r="R1742" s="34" t="str">
        <f>IF('AccuValve Takeoff'!Q1743="","",'AccuValve Takeoff'!Q1743)</f>
        <v xml:space="preserve"> </v>
      </c>
      <c r="S1742" s="35" t="str">
        <f>'AccuValve Takeoff'!T1743</f>
        <v/>
      </c>
      <c r="T1742" s="35" t="str">
        <f>'AccuValve Takeoff'!U1743</f>
        <v/>
      </c>
      <c r="U1742" s="325" t="str">
        <f>'AccuValve Takeoff'!BC1743</f>
        <v/>
      </c>
      <c r="V1742" s="38"/>
      <c r="W1742" s="11"/>
      <c r="X1742" s="11"/>
      <c r="Y1742" s="11"/>
    </row>
    <row r="1743" spans="1:25" ht="20.100000000000001" customHeight="1" x14ac:dyDescent="0.2">
      <c r="A1743" s="12">
        <v>1735</v>
      </c>
      <c r="B1743" s="23" t="str">
        <f>IF('AccuValve Takeoff'!B1744="","",'AccuValve Takeoff'!B1744)</f>
        <v/>
      </c>
      <c r="C1743" s="45" t="str">
        <f>IF('AccuValve Takeoff'!C1744="","",'AccuValve Takeoff'!C1744)</f>
        <v/>
      </c>
      <c r="D1743" s="23" t="str">
        <f>IF('AccuValve Takeoff'!D1744="","",'AccuValve Takeoff'!D1744)</f>
        <v/>
      </c>
      <c r="E1743" s="23" t="str">
        <f>IF('AccuValve Takeoff'!S1744="","",'AccuValve Takeoff'!S1744)</f>
        <v/>
      </c>
      <c r="F1743" s="23" t="str">
        <f>IF('AccuValve Takeoff'!F1744="","",'AccuValve Takeoff'!F1744)</f>
        <v/>
      </c>
      <c r="G1743" s="23" t="str">
        <f>IF('AccuValve Takeoff'!R1744="","",'AccuValve Takeoff'!R1744)</f>
        <v/>
      </c>
      <c r="H1743" s="23" t="str">
        <f>IF('AccuValve Takeoff'!G1744="","",'AccuValve Takeoff'!G1744)</f>
        <v/>
      </c>
      <c r="I1743" s="23" t="str">
        <f>IF('AccuValve Takeoff'!H1744="","",'AccuValve Takeoff'!H1744)</f>
        <v/>
      </c>
      <c r="J1743" s="326" t="str">
        <f>IF('AccuValve Takeoff'!I1744="","",IF('AccuValve Takeoff'!I1744="Not Available","",'AccuValve Takeoff'!I1744))</f>
        <v/>
      </c>
      <c r="K1743" s="326" t="str">
        <f>IF('AccuValve Takeoff'!J1744="","",IF('AccuValve Takeoff'!J1744="Not Available","",'AccuValve Takeoff'!J1744))</f>
        <v/>
      </c>
      <c r="L1743" s="326" t="str">
        <f>IF('AccuValve Takeoff'!K1744="","",IF('AccuValve Takeoff'!K1744="Not Available","",'AccuValve Takeoff'!K1744))</f>
        <v/>
      </c>
      <c r="M1743" s="326" t="str">
        <f>IF('AccuValve Takeoff'!L1744="","",IF('AccuValve Takeoff'!L1744="Not Available","",'AccuValve Takeoff'!L1744))</f>
        <v/>
      </c>
      <c r="N1743" s="326" t="str">
        <f>IF('AccuValve Takeoff'!M1744="","",IF('AccuValve Takeoff'!M1744="Not Available","",'AccuValve Takeoff'!M1744))</f>
        <v/>
      </c>
      <c r="O1743" s="23" t="str">
        <f>IF('AccuValve Takeoff'!N1744="","",'AccuValve Takeoff'!N1744)</f>
        <v/>
      </c>
      <c r="P1743" s="23" t="str">
        <f>IF('AccuValve Takeoff'!O1744="","",'AccuValve Takeoff'!O1744)</f>
        <v/>
      </c>
      <c r="Q1743" s="23" t="str">
        <f>IF('AccuValve Takeoff'!P1744="","",'AccuValve Takeoff'!P1744)</f>
        <v/>
      </c>
      <c r="R1743" s="34" t="str">
        <f>IF('AccuValve Takeoff'!Q1744="","",'AccuValve Takeoff'!Q1744)</f>
        <v xml:space="preserve"> </v>
      </c>
      <c r="S1743" s="35" t="str">
        <f>'AccuValve Takeoff'!T1744</f>
        <v/>
      </c>
      <c r="T1743" s="35" t="str">
        <f>'AccuValve Takeoff'!U1744</f>
        <v/>
      </c>
      <c r="U1743" s="325" t="str">
        <f>'AccuValve Takeoff'!BC1744</f>
        <v/>
      </c>
      <c r="V1743" s="38"/>
      <c r="W1743" s="11"/>
      <c r="X1743" s="11"/>
      <c r="Y1743" s="11"/>
    </row>
    <row r="1744" spans="1:25" ht="20.100000000000001" customHeight="1" x14ac:dyDescent="0.2">
      <c r="A1744" s="12">
        <v>1736</v>
      </c>
      <c r="B1744" s="23" t="str">
        <f>IF('AccuValve Takeoff'!B1745="","",'AccuValve Takeoff'!B1745)</f>
        <v/>
      </c>
      <c r="C1744" s="45" t="str">
        <f>IF('AccuValve Takeoff'!C1745="","",'AccuValve Takeoff'!C1745)</f>
        <v/>
      </c>
      <c r="D1744" s="23" t="str">
        <f>IF('AccuValve Takeoff'!D1745="","",'AccuValve Takeoff'!D1745)</f>
        <v/>
      </c>
      <c r="E1744" s="23" t="str">
        <f>IF('AccuValve Takeoff'!S1745="","",'AccuValve Takeoff'!S1745)</f>
        <v/>
      </c>
      <c r="F1744" s="23" t="str">
        <f>IF('AccuValve Takeoff'!F1745="","",'AccuValve Takeoff'!F1745)</f>
        <v/>
      </c>
      <c r="G1744" s="23" t="str">
        <f>IF('AccuValve Takeoff'!R1745="","",'AccuValve Takeoff'!R1745)</f>
        <v/>
      </c>
      <c r="H1744" s="23" t="str">
        <f>IF('AccuValve Takeoff'!G1745="","",'AccuValve Takeoff'!G1745)</f>
        <v/>
      </c>
      <c r="I1744" s="23" t="str">
        <f>IF('AccuValve Takeoff'!H1745="","",'AccuValve Takeoff'!H1745)</f>
        <v/>
      </c>
      <c r="J1744" s="326" t="str">
        <f>IF('AccuValve Takeoff'!I1745="","",IF('AccuValve Takeoff'!I1745="Not Available","",'AccuValve Takeoff'!I1745))</f>
        <v/>
      </c>
      <c r="K1744" s="326" t="str">
        <f>IF('AccuValve Takeoff'!J1745="","",IF('AccuValve Takeoff'!J1745="Not Available","",'AccuValve Takeoff'!J1745))</f>
        <v/>
      </c>
      <c r="L1744" s="326" t="str">
        <f>IF('AccuValve Takeoff'!K1745="","",IF('AccuValve Takeoff'!K1745="Not Available","",'AccuValve Takeoff'!K1745))</f>
        <v/>
      </c>
      <c r="M1744" s="326" t="str">
        <f>IF('AccuValve Takeoff'!L1745="","",IF('AccuValve Takeoff'!L1745="Not Available","",'AccuValve Takeoff'!L1745))</f>
        <v/>
      </c>
      <c r="N1744" s="326" t="str">
        <f>IF('AccuValve Takeoff'!M1745="","",IF('AccuValve Takeoff'!M1745="Not Available","",'AccuValve Takeoff'!M1745))</f>
        <v/>
      </c>
      <c r="O1744" s="23" t="str">
        <f>IF('AccuValve Takeoff'!N1745="","",'AccuValve Takeoff'!N1745)</f>
        <v/>
      </c>
      <c r="P1744" s="23" t="str">
        <f>IF('AccuValve Takeoff'!O1745="","",'AccuValve Takeoff'!O1745)</f>
        <v/>
      </c>
      <c r="Q1744" s="23" t="str">
        <f>IF('AccuValve Takeoff'!P1745="","",'AccuValve Takeoff'!P1745)</f>
        <v/>
      </c>
      <c r="R1744" s="34" t="str">
        <f>IF('AccuValve Takeoff'!Q1745="","",'AccuValve Takeoff'!Q1745)</f>
        <v xml:space="preserve"> </v>
      </c>
      <c r="S1744" s="35" t="str">
        <f>'AccuValve Takeoff'!T1745</f>
        <v/>
      </c>
      <c r="T1744" s="35" t="str">
        <f>'AccuValve Takeoff'!U1745</f>
        <v/>
      </c>
      <c r="U1744" s="325" t="str">
        <f>'AccuValve Takeoff'!BC1745</f>
        <v/>
      </c>
      <c r="V1744" s="38"/>
      <c r="W1744" s="11"/>
      <c r="X1744" s="11"/>
      <c r="Y1744" s="11"/>
    </row>
    <row r="1745" spans="1:25" ht="20.100000000000001" customHeight="1" x14ac:dyDescent="0.2">
      <c r="A1745" s="12">
        <v>1737</v>
      </c>
      <c r="B1745" s="23" t="str">
        <f>IF('AccuValve Takeoff'!B1746="","",'AccuValve Takeoff'!B1746)</f>
        <v/>
      </c>
      <c r="C1745" s="45" t="str">
        <f>IF('AccuValve Takeoff'!C1746="","",'AccuValve Takeoff'!C1746)</f>
        <v/>
      </c>
      <c r="D1745" s="23" t="str">
        <f>IF('AccuValve Takeoff'!D1746="","",'AccuValve Takeoff'!D1746)</f>
        <v/>
      </c>
      <c r="E1745" s="23" t="str">
        <f>IF('AccuValve Takeoff'!S1746="","",'AccuValve Takeoff'!S1746)</f>
        <v/>
      </c>
      <c r="F1745" s="23" t="str">
        <f>IF('AccuValve Takeoff'!F1746="","",'AccuValve Takeoff'!F1746)</f>
        <v/>
      </c>
      <c r="G1745" s="23" t="str">
        <f>IF('AccuValve Takeoff'!R1746="","",'AccuValve Takeoff'!R1746)</f>
        <v/>
      </c>
      <c r="H1745" s="23" t="str">
        <f>IF('AccuValve Takeoff'!G1746="","",'AccuValve Takeoff'!G1746)</f>
        <v/>
      </c>
      <c r="I1745" s="23" t="str">
        <f>IF('AccuValve Takeoff'!H1746="","",'AccuValve Takeoff'!H1746)</f>
        <v/>
      </c>
      <c r="J1745" s="326" t="str">
        <f>IF('AccuValve Takeoff'!I1746="","",IF('AccuValve Takeoff'!I1746="Not Available","",'AccuValve Takeoff'!I1746))</f>
        <v/>
      </c>
      <c r="K1745" s="326" t="str">
        <f>IF('AccuValve Takeoff'!J1746="","",IF('AccuValve Takeoff'!J1746="Not Available","",'AccuValve Takeoff'!J1746))</f>
        <v/>
      </c>
      <c r="L1745" s="326" t="str">
        <f>IF('AccuValve Takeoff'!K1746="","",IF('AccuValve Takeoff'!K1746="Not Available","",'AccuValve Takeoff'!K1746))</f>
        <v/>
      </c>
      <c r="M1745" s="326" t="str">
        <f>IF('AccuValve Takeoff'!L1746="","",IF('AccuValve Takeoff'!L1746="Not Available","",'AccuValve Takeoff'!L1746))</f>
        <v/>
      </c>
      <c r="N1745" s="326" t="str">
        <f>IF('AccuValve Takeoff'!M1746="","",IF('AccuValve Takeoff'!M1746="Not Available","",'AccuValve Takeoff'!M1746))</f>
        <v/>
      </c>
      <c r="O1745" s="23" t="str">
        <f>IF('AccuValve Takeoff'!N1746="","",'AccuValve Takeoff'!N1746)</f>
        <v/>
      </c>
      <c r="P1745" s="23" t="str">
        <f>IF('AccuValve Takeoff'!O1746="","",'AccuValve Takeoff'!O1746)</f>
        <v/>
      </c>
      <c r="Q1745" s="23" t="str">
        <f>IF('AccuValve Takeoff'!P1746="","",'AccuValve Takeoff'!P1746)</f>
        <v/>
      </c>
      <c r="R1745" s="34" t="str">
        <f>IF('AccuValve Takeoff'!Q1746="","",'AccuValve Takeoff'!Q1746)</f>
        <v xml:space="preserve"> </v>
      </c>
      <c r="S1745" s="35" t="str">
        <f>'AccuValve Takeoff'!T1746</f>
        <v/>
      </c>
      <c r="T1745" s="35" t="str">
        <f>'AccuValve Takeoff'!U1746</f>
        <v/>
      </c>
      <c r="U1745" s="325" t="str">
        <f>'AccuValve Takeoff'!BC1746</f>
        <v/>
      </c>
      <c r="V1745" s="38"/>
      <c r="W1745" s="11"/>
      <c r="X1745" s="11"/>
      <c r="Y1745" s="11"/>
    </row>
    <row r="1746" spans="1:25" ht="20.100000000000001" customHeight="1" x14ac:dyDescent="0.2">
      <c r="A1746" s="12">
        <v>1738</v>
      </c>
      <c r="B1746" s="23" t="str">
        <f>IF('AccuValve Takeoff'!B1747="","",'AccuValve Takeoff'!B1747)</f>
        <v/>
      </c>
      <c r="C1746" s="45" t="str">
        <f>IF('AccuValve Takeoff'!C1747="","",'AccuValve Takeoff'!C1747)</f>
        <v/>
      </c>
      <c r="D1746" s="23" t="str">
        <f>IF('AccuValve Takeoff'!D1747="","",'AccuValve Takeoff'!D1747)</f>
        <v/>
      </c>
      <c r="E1746" s="23" t="str">
        <f>IF('AccuValve Takeoff'!S1747="","",'AccuValve Takeoff'!S1747)</f>
        <v/>
      </c>
      <c r="F1746" s="23" t="str">
        <f>IF('AccuValve Takeoff'!F1747="","",'AccuValve Takeoff'!F1747)</f>
        <v/>
      </c>
      <c r="G1746" s="23" t="str">
        <f>IF('AccuValve Takeoff'!R1747="","",'AccuValve Takeoff'!R1747)</f>
        <v/>
      </c>
      <c r="H1746" s="23" t="str">
        <f>IF('AccuValve Takeoff'!G1747="","",'AccuValve Takeoff'!G1747)</f>
        <v/>
      </c>
      <c r="I1746" s="23" t="str">
        <f>IF('AccuValve Takeoff'!H1747="","",'AccuValve Takeoff'!H1747)</f>
        <v/>
      </c>
      <c r="J1746" s="326" t="str">
        <f>IF('AccuValve Takeoff'!I1747="","",IF('AccuValve Takeoff'!I1747="Not Available","",'AccuValve Takeoff'!I1747))</f>
        <v/>
      </c>
      <c r="K1746" s="326" t="str">
        <f>IF('AccuValve Takeoff'!J1747="","",IF('AccuValve Takeoff'!J1747="Not Available","",'AccuValve Takeoff'!J1747))</f>
        <v/>
      </c>
      <c r="L1746" s="326" t="str">
        <f>IF('AccuValve Takeoff'!K1747="","",IF('AccuValve Takeoff'!K1747="Not Available","",'AccuValve Takeoff'!K1747))</f>
        <v/>
      </c>
      <c r="M1746" s="326" t="str">
        <f>IF('AccuValve Takeoff'!L1747="","",IF('AccuValve Takeoff'!L1747="Not Available","",'AccuValve Takeoff'!L1747))</f>
        <v/>
      </c>
      <c r="N1746" s="326" t="str">
        <f>IF('AccuValve Takeoff'!M1747="","",IF('AccuValve Takeoff'!M1747="Not Available","",'AccuValve Takeoff'!M1747))</f>
        <v/>
      </c>
      <c r="O1746" s="23" t="str">
        <f>IF('AccuValve Takeoff'!N1747="","",'AccuValve Takeoff'!N1747)</f>
        <v/>
      </c>
      <c r="P1746" s="23" t="str">
        <f>IF('AccuValve Takeoff'!O1747="","",'AccuValve Takeoff'!O1747)</f>
        <v/>
      </c>
      <c r="Q1746" s="23" t="str">
        <f>IF('AccuValve Takeoff'!P1747="","",'AccuValve Takeoff'!P1747)</f>
        <v/>
      </c>
      <c r="R1746" s="34" t="str">
        <f>IF('AccuValve Takeoff'!Q1747="","",'AccuValve Takeoff'!Q1747)</f>
        <v xml:space="preserve"> </v>
      </c>
      <c r="S1746" s="35" t="str">
        <f>'AccuValve Takeoff'!T1747</f>
        <v/>
      </c>
      <c r="T1746" s="35" t="str">
        <f>'AccuValve Takeoff'!U1747</f>
        <v/>
      </c>
      <c r="U1746" s="325" t="str">
        <f>'AccuValve Takeoff'!BC1747</f>
        <v/>
      </c>
      <c r="V1746" s="38"/>
      <c r="W1746" s="11"/>
      <c r="X1746" s="11"/>
      <c r="Y1746" s="11"/>
    </row>
    <row r="1747" spans="1:25" ht="20.100000000000001" customHeight="1" x14ac:dyDescent="0.2">
      <c r="A1747" s="12">
        <v>1739</v>
      </c>
      <c r="B1747" s="23" t="str">
        <f>IF('AccuValve Takeoff'!B1748="","",'AccuValve Takeoff'!B1748)</f>
        <v/>
      </c>
      <c r="C1747" s="45" t="str">
        <f>IF('AccuValve Takeoff'!C1748="","",'AccuValve Takeoff'!C1748)</f>
        <v/>
      </c>
      <c r="D1747" s="23" t="str">
        <f>IF('AccuValve Takeoff'!D1748="","",'AccuValve Takeoff'!D1748)</f>
        <v/>
      </c>
      <c r="E1747" s="23" t="str">
        <f>IF('AccuValve Takeoff'!S1748="","",'AccuValve Takeoff'!S1748)</f>
        <v/>
      </c>
      <c r="F1747" s="23" t="str">
        <f>IF('AccuValve Takeoff'!F1748="","",'AccuValve Takeoff'!F1748)</f>
        <v/>
      </c>
      <c r="G1747" s="23" t="str">
        <f>IF('AccuValve Takeoff'!R1748="","",'AccuValve Takeoff'!R1748)</f>
        <v/>
      </c>
      <c r="H1747" s="23" t="str">
        <f>IF('AccuValve Takeoff'!G1748="","",'AccuValve Takeoff'!G1748)</f>
        <v/>
      </c>
      <c r="I1747" s="23" t="str">
        <f>IF('AccuValve Takeoff'!H1748="","",'AccuValve Takeoff'!H1748)</f>
        <v/>
      </c>
      <c r="J1747" s="326" t="str">
        <f>IF('AccuValve Takeoff'!I1748="","",IF('AccuValve Takeoff'!I1748="Not Available","",'AccuValve Takeoff'!I1748))</f>
        <v/>
      </c>
      <c r="K1747" s="326" t="str">
        <f>IF('AccuValve Takeoff'!J1748="","",IF('AccuValve Takeoff'!J1748="Not Available","",'AccuValve Takeoff'!J1748))</f>
        <v/>
      </c>
      <c r="L1747" s="326" t="str">
        <f>IF('AccuValve Takeoff'!K1748="","",IF('AccuValve Takeoff'!K1748="Not Available","",'AccuValve Takeoff'!K1748))</f>
        <v/>
      </c>
      <c r="M1747" s="326" t="str">
        <f>IF('AccuValve Takeoff'!L1748="","",IF('AccuValve Takeoff'!L1748="Not Available","",'AccuValve Takeoff'!L1748))</f>
        <v/>
      </c>
      <c r="N1747" s="326" t="str">
        <f>IF('AccuValve Takeoff'!M1748="","",IF('AccuValve Takeoff'!M1748="Not Available","",'AccuValve Takeoff'!M1748))</f>
        <v/>
      </c>
      <c r="O1747" s="23" t="str">
        <f>IF('AccuValve Takeoff'!N1748="","",'AccuValve Takeoff'!N1748)</f>
        <v/>
      </c>
      <c r="P1747" s="23" t="str">
        <f>IF('AccuValve Takeoff'!O1748="","",'AccuValve Takeoff'!O1748)</f>
        <v/>
      </c>
      <c r="Q1747" s="23" t="str">
        <f>IF('AccuValve Takeoff'!P1748="","",'AccuValve Takeoff'!P1748)</f>
        <v/>
      </c>
      <c r="R1747" s="34" t="str">
        <f>IF('AccuValve Takeoff'!Q1748="","",'AccuValve Takeoff'!Q1748)</f>
        <v xml:space="preserve"> </v>
      </c>
      <c r="S1747" s="35" t="str">
        <f>'AccuValve Takeoff'!T1748</f>
        <v/>
      </c>
      <c r="T1747" s="35" t="str">
        <f>'AccuValve Takeoff'!U1748</f>
        <v/>
      </c>
      <c r="U1747" s="325" t="str">
        <f>'AccuValve Takeoff'!BC1748</f>
        <v/>
      </c>
      <c r="V1747" s="38"/>
      <c r="W1747" s="11"/>
      <c r="X1747" s="11"/>
      <c r="Y1747" s="11"/>
    </row>
    <row r="1748" spans="1:25" ht="20.100000000000001" customHeight="1" x14ac:dyDescent="0.2">
      <c r="A1748" s="12">
        <v>1740</v>
      </c>
      <c r="B1748" s="23" t="str">
        <f>IF('AccuValve Takeoff'!B1749="","",'AccuValve Takeoff'!B1749)</f>
        <v/>
      </c>
      <c r="C1748" s="45" t="str">
        <f>IF('AccuValve Takeoff'!C1749="","",'AccuValve Takeoff'!C1749)</f>
        <v/>
      </c>
      <c r="D1748" s="23" t="str">
        <f>IF('AccuValve Takeoff'!D1749="","",'AccuValve Takeoff'!D1749)</f>
        <v/>
      </c>
      <c r="E1748" s="23" t="str">
        <f>IF('AccuValve Takeoff'!S1749="","",'AccuValve Takeoff'!S1749)</f>
        <v/>
      </c>
      <c r="F1748" s="23" t="str">
        <f>IF('AccuValve Takeoff'!F1749="","",'AccuValve Takeoff'!F1749)</f>
        <v/>
      </c>
      <c r="G1748" s="23" t="str">
        <f>IF('AccuValve Takeoff'!R1749="","",'AccuValve Takeoff'!R1749)</f>
        <v/>
      </c>
      <c r="H1748" s="23" t="str">
        <f>IF('AccuValve Takeoff'!G1749="","",'AccuValve Takeoff'!G1749)</f>
        <v/>
      </c>
      <c r="I1748" s="23" t="str">
        <f>IF('AccuValve Takeoff'!H1749="","",'AccuValve Takeoff'!H1749)</f>
        <v/>
      </c>
      <c r="J1748" s="326" t="str">
        <f>IF('AccuValve Takeoff'!I1749="","",IF('AccuValve Takeoff'!I1749="Not Available","",'AccuValve Takeoff'!I1749))</f>
        <v/>
      </c>
      <c r="K1748" s="326" t="str">
        <f>IF('AccuValve Takeoff'!J1749="","",IF('AccuValve Takeoff'!J1749="Not Available","",'AccuValve Takeoff'!J1749))</f>
        <v/>
      </c>
      <c r="L1748" s="326" t="str">
        <f>IF('AccuValve Takeoff'!K1749="","",IF('AccuValve Takeoff'!K1749="Not Available","",'AccuValve Takeoff'!K1749))</f>
        <v/>
      </c>
      <c r="M1748" s="326" t="str">
        <f>IF('AccuValve Takeoff'!L1749="","",IF('AccuValve Takeoff'!L1749="Not Available","",'AccuValve Takeoff'!L1749))</f>
        <v/>
      </c>
      <c r="N1748" s="326" t="str">
        <f>IF('AccuValve Takeoff'!M1749="","",IF('AccuValve Takeoff'!M1749="Not Available","",'AccuValve Takeoff'!M1749))</f>
        <v/>
      </c>
      <c r="O1748" s="23" t="str">
        <f>IF('AccuValve Takeoff'!N1749="","",'AccuValve Takeoff'!N1749)</f>
        <v/>
      </c>
      <c r="P1748" s="23" t="str">
        <f>IF('AccuValve Takeoff'!O1749="","",'AccuValve Takeoff'!O1749)</f>
        <v/>
      </c>
      <c r="Q1748" s="23" t="str">
        <f>IF('AccuValve Takeoff'!P1749="","",'AccuValve Takeoff'!P1749)</f>
        <v/>
      </c>
      <c r="R1748" s="34" t="str">
        <f>IF('AccuValve Takeoff'!Q1749="","",'AccuValve Takeoff'!Q1749)</f>
        <v xml:space="preserve"> </v>
      </c>
      <c r="S1748" s="35" t="str">
        <f>'AccuValve Takeoff'!T1749</f>
        <v/>
      </c>
      <c r="T1748" s="35" t="str">
        <f>'AccuValve Takeoff'!U1749</f>
        <v/>
      </c>
      <c r="U1748" s="325" t="str">
        <f>'AccuValve Takeoff'!BC1749</f>
        <v/>
      </c>
      <c r="V1748" s="38"/>
      <c r="W1748" s="11"/>
      <c r="X1748" s="11"/>
      <c r="Y1748" s="11"/>
    </row>
    <row r="1749" spans="1:25" ht="20.100000000000001" customHeight="1" x14ac:dyDescent="0.2">
      <c r="A1749" s="12">
        <v>1741</v>
      </c>
      <c r="B1749" s="23" t="str">
        <f>IF('AccuValve Takeoff'!B1750="","",'AccuValve Takeoff'!B1750)</f>
        <v/>
      </c>
      <c r="C1749" s="45" t="str">
        <f>IF('AccuValve Takeoff'!C1750="","",'AccuValve Takeoff'!C1750)</f>
        <v/>
      </c>
      <c r="D1749" s="23" t="str">
        <f>IF('AccuValve Takeoff'!D1750="","",'AccuValve Takeoff'!D1750)</f>
        <v/>
      </c>
      <c r="E1749" s="23" t="str">
        <f>IF('AccuValve Takeoff'!S1750="","",'AccuValve Takeoff'!S1750)</f>
        <v/>
      </c>
      <c r="F1749" s="23" t="str">
        <f>IF('AccuValve Takeoff'!F1750="","",'AccuValve Takeoff'!F1750)</f>
        <v/>
      </c>
      <c r="G1749" s="23" t="str">
        <f>IF('AccuValve Takeoff'!R1750="","",'AccuValve Takeoff'!R1750)</f>
        <v/>
      </c>
      <c r="H1749" s="23" t="str">
        <f>IF('AccuValve Takeoff'!G1750="","",'AccuValve Takeoff'!G1750)</f>
        <v/>
      </c>
      <c r="I1749" s="23" t="str">
        <f>IF('AccuValve Takeoff'!H1750="","",'AccuValve Takeoff'!H1750)</f>
        <v/>
      </c>
      <c r="J1749" s="326" t="str">
        <f>IF('AccuValve Takeoff'!I1750="","",IF('AccuValve Takeoff'!I1750="Not Available","",'AccuValve Takeoff'!I1750))</f>
        <v/>
      </c>
      <c r="K1749" s="326" t="str">
        <f>IF('AccuValve Takeoff'!J1750="","",IF('AccuValve Takeoff'!J1750="Not Available","",'AccuValve Takeoff'!J1750))</f>
        <v/>
      </c>
      <c r="L1749" s="326" t="str">
        <f>IF('AccuValve Takeoff'!K1750="","",IF('AccuValve Takeoff'!K1750="Not Available","",'AccuValve Takeoff'!K1750))</f>
        <v/>
      </c>
      <c r="M1749" s="326" t="str">
        <f>IF('AccuValve Takeoff'!L1750="","",IF('AccuValve Takeoff'!L1750="Not Available","",'AccuValve Takeoff'!L1750))</f>
        <v/>
      </c>
      <c r="N1749" s="326" t="str">
        <f>IF('AccuValve Takeoff'!M1750="","",IF('AccuValve Takeoff'!M1750="Not Available","",'AccuValve Takeoff'!M1750))</f>
        <v/>
      </c>
      <c r="O1749" s="23" t="str">
        <f>IF('AccuValve Takeoff'!N1750="","",'AccuValve Takeoff'!N1750)</f>
        <v/>
      </c>
      <c r="P1749" s="23" t="str">
        <f>IF('AccuValve Takeoff'!O1750="","",'AccuValve Takeoff'!O1750)</f>
        <v/>
      </c>
      <c r="Q1749" s="23" t="str">
        <f>IF('AccuValve Takeoff'!P1750="","",'AccuValve Takeoff'!P1750)</f>
        <v/>
      </c>
      <c r="R1749" s="34" t="str">
        <f>IF('AccuValve Takeoff'!Q1750="","",'AccuValve Takeoff'!Q1750)</f>
        <v xml:space="preserve"> </v>
      </c>
      <c r="S1749" s="35" t="str">
        <f>'AccuValve Takeoff'!T1750</f>
        <v/>
      </c>
      <c r="T1749" s="35" t="str">
        <f>'AccuValve Takeoff'!U1750</f>
        <v/>
      </c>
      <c r="U1749" s="325" t="str">
        <f>'AccuValve Takeoff'!BC1750</f>
        <v/>
      </c>
      <c r="V1749" s="38"/>
      <c r="W1749" s="11"/>
      <c r="X1749" s="11"/>
      <c r="Y1749" s="11"/>
    </row>
    <row r="1750" spans="1:25" ht="20.100000000000001" customHeight="1" x14ac:dyDescent="0.2">
      <c r="A1750" s="12">
        <v>1742</v>
      </c>
      <c r="B1750" s="23" t="str">
        <f>IF('AccuValve Takeoff'!B1751="","",'AccuValve Takeoff'!B1751)</f>
        <v/>
      </c>
      <c r="C1750" s="45" t="str">
        <f>IF('AccuValve Takeoff'!C1751="","",'AccuValve Takeoff'!C1751)</f>
        <v/>
      </c>
      <c r="D1750" s="23" t="str">
        <f>IF('AccuValve Takeoff'!D1751="","",'AccuValve Takeoff'!D1751)</f>
        <v/>
      </c>
      <c r="E1750" s="23" t="str">
        <f>IF('AccuValve Takeoff'!S1751="","",'AccuValve Takeoff'!S1751)</f>
        <v/>
      </c>
      <c r="F1750" s="23" t="str">
        <f>IF('AccuValve Takeoff'!F1751="","",'AccuValve Takeoff'!F1751)</f>
        <v/>
      </c>
      <c r="G1750" s="23" t="str">
        <f>IF('AccuValve Takeoff'!R1751="","",'AccuValve Takeoff'!R1751)</f>
        <v/>
      </c>
      <c r="H1750" s="23" t="str">
        <f>IF('AccuValve Takeoff'!G1751="","",'AccuValve Takeoff'!G1751)</f>
        <v/>
      </c>
      <c r="I1750" s="23" t="str">
        <f>IF('AccuValve Takeoff'!H1751="","",'AccuValve Takeoff'!H1751)</f>
        <v/>
      </c>
      <c r="J1750" s="326" t="str">
        <f>IF('AccuValve Takeoff'!I1751="","",IF('AccuValve Takeoff'!I1751="Not Available","",'AccuValve Takeoff'!I1751))</f>
        <v/>
      </c>
      <c r="K1750" s="326" t="str">
        <f>IF('AccuValve Takeoff'!J1751="","",IF('AccuValve Takeoff'!J1751="Not Available","",'AccuValve Takeoff'!J1751))</f>
        <v/>
      </c>
      <c r="L1750" s="326" t="str">
        <f>IF('AccuValve Takeoff'!K1751="","",IF('AccuValve Takeoff'!K1751="Not Available","",'AccuValve Takeoff'!K1751))</f>
        <v/>
      </c>
      <c r="M1750" s="326" t="str">
        <f>IF('AccuValve Takeoff'!L1751="","",IF('AccuValve Takeoff'!L1751="Not Available","",'AccuValve Takeoff'!L1751))</f>
        <v/>
      </c>
      <c r="N1750" s="326" t="str">
        <f>IF('AccuValve Takeoff'!M1751="","",IF('AccuValve Takeoff'!M1751="Not Available","",'AccuValve Takeoff'!M1751))</f>
        <v/>
      </c>
      <c r="O1750" s="23" t="str">
        <f>IF('AccuValve Takeoff'!N1751="","",'AccuValve Takeoff'!N1751)</f>
        <v/>
      </c>
      <c r="P1750" s="23" t="str">
        <f>IF('AccuValve Takeoff'!O1751="","",'AccuValve Takeoff'!O1751)</f>
        <v/>
      </c>
      <c r="Q1750" s="23" t="str">
        <f>IF('AccuValve Takeoff'!P1751="","",'AccuValve Takeoff'!P1751)</f>
        <v/>
      </c>
      <c r="R1750" s="34" t="str">
        <f>IF('AccuValve Takeoff'!Q1751="","",'AccuValve Takeoff'!Q1751)</f>
        <v xml:space="preserve"> </v>
      </c>
      <c r="S1750" s="35" t="str">
        <f>'AccuValve Takeoff'!T1751</f>
        <v/>
      </c>
      <c r="T1750" s="35" t="str">
        <f>'AccuValve Takeoff'!U1751</f>
        <v/>
      </c>
      <c r="U1750" s="325" t="str">
        <f>'AccuValve Takeoff'!BC1751</f>
        <v/>
      </c>
      <c r="V1750" s="38"/>
      <c r="W1750" s="11"/>
      <c r="X1750" s="11"/>
      <c r="Y1750" s="11"/>
    </row>
    <row r="1751" spans="1:25" ht="20.100000000000001" customHeight="1" x14ac:dyDescent="0.2">
      <c r="A1751" s="12">
        <v>1743</v>
      </c>
      <c r="B1751" s="23" t="str">
        <f>IF('AccuValve Takeoff'!B1752="","",'AccuValve Takeoff'!B1752)</f>
        <v/>
      </c>
      <c r="C1751" s="45" t="str">
        <f>IF('AccuValve Takeoff'!C1752="","",'AccuValve Takeoff'!C1752)</f>
        <v/>
      </c>
      <c r="D1751" s="23" t="str">
        <f>IF('AccuValve Takeoff'!D1752="","",'AccuValve Takeoff'!D1752)</f>
        <v/>
      </c>
      <c r="E1751" s="23" t="str">
        <f>IF('AccuValve Takeoff'!S1752="","",'AccuValve Takeoff'!S1752)</f>
        <v/>
      </c>
      <c r="F1751" s="23" t="str">
        <f>IF('AccuValve Takeoff'!F1752="","",'AccuValve Takeoff'!F1752)</f>
        <v/>
      </c>
      <c r="G1751" s="23" t="str">
        <f>IF('AccuValve Takeoff'!R1752="","",'AccuValve Takeoff'!R1752)</f>
        <v/>
      </c>
      <c r="H1751" s="23" t="str">
        <f>IF('AccuValve Takeoff'!G1752="","",'AccuValve Takeoff'!G1752)</f>
        <v/>
      </c>
      <c r="I1751" s="23" t="str">
        <f>IF('AccuValve Takeoff'!H1752="","",'AccuValve Takeoff'!H1752)</f>
        <v/>
      </c>
      <c r="J1751" s="326" t="str">
        <f>IF('AccuValve Takeoff'!I1752="","",IF('AccuValve Takeoff'!I1752="Not Available","",'AccuValve Takeoff'!I1752))</f>
        <v/>
      </c>
      <c r="K1751" s="326" t="str">
        <f>IF('AccuValve Takeoff'!J1752="","",IF('AccuValve Takeoff'!J1752="Not Available","",'AccuValve Takeoff'!J1752))</f>
        <v/>
      </c>
      <c r="L1751" s="326" t="str">
        <f>IF('AccuValve Takeoff'!K1752="","",IF('AccuValve Takeoff'!K1752="Not Available","",'AccuValve Takeoff'!K1752))</f>
        <v/>
      </c>
      <c r="M1751" s="326" t="str">
        <f>IF('AccuValve Takeoff'!L1752="","",IF('AccuValve Takeoff'!L1752="Not Available","",'AccuValve Takeoff'!L1752))</f>
        <v/>
      </c>
      <c r="N1751" s="326" t="str">
        <f>IF('AccuValve Takeoff'!M1752="","",IF('AccuValve Takeoff'!M1752="Not Available","",'AccuValve Takeoff'!M1752))</f>
        <v/>
      </c>
      <c r="O1751" s="23" t="str">
        <f>IF('AccuValve Takeoff'!N1752="","",'AccuValve Takeoff'!N1752)</f>
        <v/>
      </c>
      <c r="P1751" s="23" t="str">
        <f>IF('AccuValve Takeoff'!O1752="","",'AccuValve Takeoff'!O1752)</f>
        <v/>
      </c>
      <c r="Q1751" s="23" t="str">
        <f>IF('AccuValve Takeoff'!P1752="","",'AccuValve Takeoff'!P1752)</f>
        <v/>
      </c>
      <c r="R1751" s="34" t="str">
        <f>IF('AccuValve Takeoff'!Q1752="","",'AccuValve Takeoff'!Q1752)</f>
        <v xml:space="preserve"> </v>
      </c>
      <c r="S1751" s="35" t="str">
        <f>'AccuValve Takeoff'!T1752</f>
        <v/>
      </c>
      <c r="T1751" s="35" t="str">
        <f>'AccuValve Takeoff'!U1752</f>
        <v/>
      </c>
      <c r="U1751" s="325" t="str">
        <f>'AccuValve Takeoff'!BC1752</f>
        <v/>
      </c>
      <c r="V1751" s="38"/>
      <c r="W1751" s="11"/>
      <c r="X1751" s="11"/>
      <c r="Y1751" s="11"/>
    </row>
    <row r="1752" spans="1:25" ht="20.100000000000001" customHeight="1" x14ac:dyDescent="0.2">
      <c r="A1752" s="12">
        <v>1744</v>
      </c>
      <c r="B1752" s="23" t="str">
        <f>IF('AccuValve Takeoff'!B1753="","",'AccuValve Takeoff'!B1753)</f>
        <v/>
      </c>
      <c r="C1752" s="45" t="str">
        <f>IF('AccuValve Takeoff'!C1753="","",'AccuValve Takeoff'!C1753)</f>
        <v/>
      </c>
      <c r="D1752" s="23" t="str">
        <f>IF('AccuValve Takeoff'!D1753="","",'AccuValve Takeoff'!D1753)</f>
        <v/>
      </c>
      <c r="E1752" s="23" t="str">
        <f>IF('AccuValve Takeoff'!S1753="","",'AccuValve Takeoff'!S1753)</f>
        <v/>
      </c>
      <c r="F1752" s="23" t="str">
        <f>IF('AccuValve Takeoff'!F1753="","",'AccuValve Takeoff'!F1753)</f>
        <v/>
      </c>
      <c r="G1752" s="23" t="str">
        <f>IF('AccuValve Takeoff'!R1753="","",'AccuValve Takeoff'!R1753)</f>
        <v/>
      </c>
      <c r="H1752" s="23" t="str">
        <f>IF('AccuValve Takeoff'!G1753="","",'AccuValve Takeoff'!G1753)</f>
        <v/>
      </c>
      <c r="I1752" s="23" t="str">
        <f>IF('AccuValve Takeoff'!H1753="","",'AccuValve Takeoff'!H1753)</f>
        <v/>
      </c>
      <c r="J1752" s="326" t="str">
        <f>IF('AccuValve Takeoff'!I1753="","",IF('AccuValve Takeoff'!I1753="Not Available","",'AccuValve Takeoff'!I1753))</f>
        <v/>
      </c>
      <c r="K1752" s="326" t="str">
        <f>IF('AccuValve Takeoff'!J1753="","",IF('AccuValve Takeoff'!J1753="Not Available","",'AccuValve Takeoff'!J1753))</f>
        <v/>
      </c>
      <c r="L1752" s="326" t="str">
        <f>IF('AccuValve Takeoff'!K1753="","",IF('AccuValve Takeoff'!K1753="Not Available","",'AccuValve Takeoff'!K1753))</f>
        <v/>
      </c>
      <c r="M1752" s="326" t="str">
        <f>IF('AccuValve Takeoff'!L1753="","",IF('AccuValve Takeoff'!L1753="Not Available","",'AccuValve Takeoff'!L1753))</f>
        <v/>
      </c>
      <c r="N1752" s="326" t="str">
        <f>IF('AccuValve Takeoff'!M1753="","",IF('AccuValve Takeoff'!M1753="Not Available","",'AccuValve Takeoff'!M1753))</f>
        <v/>
      </c>
      <c r="O1752" s="23" t="str">
        <f>IF('AccuValve Takeoff'!N1753="","",'AccuValve Takeoff'!N1753)</f>
        <v/>
      </c>
      <c r="P1752" s="23" t="str">
        <f>IF('AccuValve Takeoff'!O1753="","",'AccuValve Takeoff'!O1753)</f>
        <v/>
      </c>
      <c r="Q1752" s="23" t="str">
        <f>IF('AccuValve Takeoff'!P1753="","",'AccuValve Takeoff'!P1753)</f>
        <v/>
      </c>
      <c r="R1752" s="34" t="str">
        <f>IF('AccuValve Takeoff'!Q1753="","",'AccuValve Takeoff'!Q1753)</f>
        <v xml:space="preserve"> </v>
      </c>
      <c r="S1752" s="35" t="str">
        <f>'AccuValve Takeoff'!T1753</f>
        <v/>
      </c>
      <c r="T1752" s="35" t="str">
        <f>'AccuValve Takeoff'!U1753</f>
        <v/>
      </c>
      <c r="U1752" s="325" t="str">
        <f>'AccuValve Takeoff'!BC1753</f>
        <v/>
      </c>
      <c r="V1752" s="38"/>
      <c r="W1752" s="11"/>
      <c r="X1752" s="11"/>
      <c r="Y1752" s="11"/>
    </row>
    <row r="1753" spans="1:25" ht="20.100000000000001" customHeight="1" x14ac:dyDescent="0.2">
      <c r="A1753" s="12">
        <v>1745</v>
      </c>
      <c r="B1753" s="23" t="str">
        <f>IF('AccuValve Takeoff'!B1754="","",'AccuValve Takeoff'!B1754)</f>
        <v/>
      </c>
      <c r="C1753" s="45" t="str">
        <f>IF('AccuValve Takeoff'!C1754="","",'AccuValve Takeoff'!C1754)</f>
        <v/>
      </c>
      <c r="D1753" s="23" t="str">
        <f>IF('AccuValve Takeoff'!D1754="","",'AccuValve Takeoff'!D1754)</f>
        <v/>
      </c>
      <c r="E1753" s="23" t="str">
        <f>IF('AccuValve Takeoff'!S1754="","",'AccuValve Takeoff'!S1754)</f>
        <v/>
      </c>
      <c r="F1753" s="23" t="str">
        <f>IF('AccuValve Takeoff'!F1754="","",'AccuValve Takeoff'!F1754)</f>
        <v/>
      </c>
      <c r="G1753" s="23" t="str">
        <f>IF('AccuValve Takeoff'!R1754="","",'AccuValve Takeoff'!R1754)</f>
        <v/>
      </c>
      <c r="H1753" s="23" t="str">
        <f>IF('AccuValve Takeoff'!G1754="","",'AccuValve Takeoff'!G1754)</f>
        <v/>
      </c>
      <c r="I1753" s="23" t="str">
        <f>IF('AccuValve Takeoff'!H1754="","",'AccuValve Takeoff'!H1754)</f>
        <v/>
      </c>
      <c r="J1753" s="326" t="str">
        <f>IF('AccuValve Takeoff'!I1754="","",IF('AccuValve Takeoff'!I1754="Not Available","",'AccuValve Takeoff'!I1754))</f>
        <v/>
      </c>
      <c r="K1753" s="326" t="str">
        <f>IF('AccuValve Takeoff'!J1754="","",IF('AccuValve Takeoff'!J1754="Not Available","",'AccuValve Takeoff'!J1754))</f>
        <v/>
      </c>
      <c r="L1753" s="326" t="str">
        <f>IF('AccuValve Takeoff'!K1754="","",IF('AccuValve Takeoff'!K1754="Not Available","",'AccuValve Takeoff'!K1754))</f>
        <v/>
      </c>
      <c r="M1753" s="326" t="str">
        <f>IF('AccuValve Takeoff'!L1754="","",IF('AccuValve Takeoff'!L1754="Not Available","",'AccuValve Takeoff'!L1754))</f>
        <v/>
      </c>
      <c r="N1753" s="326" t="str">
        <f>IF('AccuValve Takeoff'!M1754="","",IF('AccuValve Takeoff'!M1754="Not Available","",'AccuValve Takeoff'!M1754))</f>
        <v/>
      </c>
      <c r="O1753" s="23" t="str">
        <f>IF('AccuValve Takeoff'!N1754="","",'AccuValve Takeoff'!N1754)</f>
        <v/>
      </c>
      <c r="P1753" s="23" t="str">
        <f>IF('AccuValve Takeoff'!O1754="","",'AccuValve Takeoff'!O1754)</f>
        <v/>
      </c>
      <c r="Q1753" s="23" t="str">
        <f>IF('AccuValve Takeoff'!P1754="","",'AccuValve Takeoff'!P1754)</f>
        <v/>
      </c>
      <c r="R1753" s="34" t="str">
        <f>IF('AccuValve Takeoff'!Q1754="","",'AccuValve Takeoff'!Q1754)</f>
        <v xml:space="preserve"> </v>
      </c>
      <c r="S1753" s="35" t="str">
        <f>'AccuValve Takeoff'!T1754</f>
        <v/>
      </c>
      <c r="T1753" s="35" t="str">
        <f>'AccuValve Takeoff'!U1754</f>
        <v/>
      </c>
      <c r="U1753" s="325" t="str">
        <f>'AccuValve Takeoff'!BC1754</f>
        <v/>
      </c>
      <c r="V1753" s="38"/>
      <c r="W1753" s="11"/>
      <c r="X1753" s="11"/>
      <c r="Y1753" s="11"/>
    </row>
    <row r="1754" spans="1:25" ht="20.100000000000001" customHeight="1" x14ac:dyDescent="0.2">
      <c r="A1754" s="12">
        <v>1746</v>
      </c>
      <c r="B1754" s="23" t="str">
        <f>IF('AccuValve Takeoff'!B1755="","",'AccuValve Takeoff'!B1755)</f>
        <v/>
      </c>
      <c r="C1754" s="45" t="str">
        <f>IF('AccuValve Takeoff'!C1755="","",'AccuValve Takeoff'!C1755)</f>
        <v/>
      </c>
      <c r="D1754" s="23" t="str">
        <f>IF('AccuValve Takeoff'!D1755="","",'AccuValve Takeoff'!D1755)</f>
        <v/>
      </c>
      <c r="E1754" s="23" t="str">
        <f>IF('AccuValve Takeoff'!S1755="","",'AccuValve Takeoff'!S1755)</f>
        <v/>
      </c>
      <c r="F1754" s="23" t="str">
        <f>IF('AccuValve Takeoff'!F1755="","",'AccuValve Takeoff'!F1755)</f>
        <v/>
      </c>
      <c r="G1754" s="23" t="str">
        <f>IF('AccuValve Takeoff'!R1755="","",'AccuValve Takeoff'!R1755)</f>
        <v/>
      </c>
      <c r="H1754" s="23" t="str">
        <f>IF('AccuValve Takeoff'!G1755="","",'AccuValve Takeoff'!G1755)</f>
        <v/>
      </c>
      <c r="I1754" s="23" t="str">
        <f>IF('AccuValve Takeoff'!H1755="","",'AccuValve Takeoff'!H1755)</f>
        <v/>
      </c>
      <c r="J1754" s="326" t="str">
        <f>IF('AccuValve Takeoff'!I1755="","",IF('AccuValve Takeoff'!I1755="Not Available","",'AccuValve Takeoff'!I1755))</f>
        <v/>
      </c>
      <c r="K1754" s="326" t="str">
        <f>IF('AccuValve Takeoff'!J1755="","",IF('AccuValve Takeoff'!J1755="Not Available","",'AccuValve Takeoff'!J1755))</f>
        <v/>
      </c>
      <c r="L1754" s="326" t="str">
        <f>IF('AccuValve Takeoff'!K1755="","",IF('AccuValve Takeoff'!K1755="Not Available","",'AccuValve Takeoff'!K1755))</f>
        <v/>
      </c>
      <c r="M1754" s="326" t="str">
        <f>IF('AccuValve Takeoff'!L1755="","",IF('AccuValve Takeoff'!L1755="Not Available","",'AccuValve Takeoff'!L1755))</f>
        <v/>
      </c>
      <c r="N1754" s="326" t="str">
        <f>IF('AccuValve Takeoff'!M1755="","",IF('AccuValve Takeoff'!M1755="Not Available","",'AccuValve Takeoff'!M1755))</f>
        <v/>
      </c>
      <c r="O1754" s="23" t="str">
        <f>IF('AccuValve Takeoff'!N1755="","",'AccuValve Takeoff'!N1755)</f>
        <v/>
      </c>
      <c r="P1754" s="23" t="str">
        <f>IF('AccuValve Takeoff'!O1755="","",'AccuValve Takeoff'!O1755)</f>
        <v/>
      </c>
      <c r="Q1754" s="23" t="str">
        <f>IF('AccuValve Takeoff'!P1755="","",'AccuValve Takeoff'!P1755)</f>
        <v/>
      </c>
      <c r="R1754" s="34" t="str">
        <f>IF('AccuValve Takeoff'!Q1755="","",'AccuValve Takeoff'!Q1755)</f>
        <v xml:space="preserve"> </v>
      </c>
      <c r="S1754" s="35" t="str">
        <f>'AccuValve Takeoff'!T1755</f>
        <v/>
      </c>
      <c r="T1754" s="35" t="str">
        <f>'AccuValve Takeoff'!U1755</f>
        <v/>
      </c>
      <c r="U1754" s="325" t="str">
        <f>'AccuValve Takeoff'!BC1755</f>
        <v/>
      </c>
      <c r="V1754" s="38"/>
      <c r="W1754" s="11"/>
      <c r="X1754" s="11"/>
      <c r="Y1754" s="11"/>
    </row>
    <row r="1755" spans="1:25" ht="20.100000000000001" customHeight="1" x14ac:dyDescent="0.2">
      <c r="A1755" s="12">
        <v>1747</v>
      </c>
      <c r="B1755" s="23" t="str">
        <f>IF('AccuValve Takeoff'!B1756="","",'AccuValve Takeoff'!B1756)</f>
        <v/>
      </c>
      <c r="C1755" s="45" t="str">
        <f>IF('AccuValve Takeoff'!C1756="","",'AccuValve Takeoff'!C1756)</f>
        <v/>
      </c>
      <c r="D1755" s="23" t="str">
        <f>IF('AccuValve Takeoff'!D1756="","",'AccuValve Takeoff'!D1756)</f>
        <v/>
      </c>
      <c r="E1755" s="23" t="str">
        <f>IF('AccuValve Takeoff'!S1756="","",'AccuValve Takeoff'!S1756)</f>
        <v/>
      </c>
      <c r="F1755" s="23" t="str">
        <f>IF('AccuValve Takeoff'!F1756="","",'AccuValve Takeoff'!F1756)</f>
        <v/>
      </c>
      <c r="G1755" s="23" t="str">
        <f>IF('AccuValve Takeoff'!R1756="","",'AccuValve Takeoff'!R1756)</f>
        <v/>
      </c>
      <c r="H1755" s="23" t="str">
        <f>IF('AccuValve Takeoff'!G1756="","",'AccuValve Takeoff'!G1756)</f>
        <v/>
      </c>
      <c r="I1755" s="23" t="str">
        <f>IF('AccuValve Takeoff'!H1756="","",'AccuValve Takeoff'!H1756)</f>
        <v/>
      </c>
      <c r="J1755" s="326" t="str">
        <f>IF('AccuValve Takeoff'!I1756="","",IF('AccuValve Takeoff'!I1756="Not Available","",'AccuValve Takeoff'!I1756))</f>
        <v/>
      </c>
      <c r="K1755" s="326" t="str">
        <f>IF('AccuValve Takeoff'!J1756="","",IF('AccuValve Takeoff'!J1756="Not Available","",'AccuValve Takeoff'!J1756))</f>
        <v/>
      </c>
      <c r="L1755" s="326" t="str">
        <f>IF('AccuValve Takeoff'!K1756="","",IF('AccuValve Takeoff'!K1756="Not Available","",'AccuValve Takeoff'!K1756))</f>
        <v/>
      </c>
      <c r="M1755" s="326" t="str">
        <f>IF('AccuValve Takeoff'!L1756="","",IF('AccuValve Takeoff'!L1756="Not Available","",'AccuValve Takeoff'!L1756))</f>
        <v/>
      </c>
      <c r="N1755" s="326" t="str">
        <f>IF('AccuValve Takeoff'!M1756="","",IF('AccuValve Takeoff'!M1756="Not Available","",'AccuValve Takeoff'!M1756))</f>
        <v/>
      </c>
      <c r="O1755" s="23" t="str">
        <f>IF('AccuValve Takeoff'!N1756="","",'AccuValve Takeoff'!N1756)</f>
        <v/>
      </c>
      <c r="P1755" s="23" t="str">
        <f>IF('AccuValve Takeoff'!O1756="","",'AccuValve Takeoff'!O1756)</f>
        <v/>
      </c>
      <c r="Q1755" s="23" t="str">
        <f>IF('AccuValve Takeoff'!P1756="","",'AccuValve Takeoff'!P1756)</f>
        <v/>
      </c>
      <c r="R1755" s="34" t="str">
        <f>IF('AccuValve Takeoff'!Q1756="","",'AccuValve Takeoff'!Q1756)</f>
        <v xml:space="preserve"> </v>
      </c>
      <c r="S1755" s="35" t="str">
        <f>'AccuValve Takeoff'!T1756</f>
        <v/>
      </c>
      <c r="T1755" s="35" t="str">
        <f>'AccuValve Takeoff'!U1756</f>
        <v/>
      </c>
      <c r="U1755" s="325" t="str">
        <f>'AccuValve Takeoff'!BC1756</f>
        <v/>
      </c>
      <c r="V1755" s="38"/>
      <c r="W1755" s="11"/>
      <c r="X1755" s="11"/>
      <c r="Y1755" s="11"/>
    </row>
    <row r="1756" spans="1:25" ht="20.100000000000001" customHeight="1" x14ac:dyDescent="0.2">
      <c r="A1756" s="12">
        <v>1748</v>
      </c>
      <c r="B1756" s="23" t="str">
        <f>IF('AccuValve Takeoff'!B1757="","",'AccuValve Takeoff'!B1757)</f>
        <v/>
      </c>
      <c r="C1756" s="45" t="str">
        <f>IF('AccuValve Takeoff'!C1757="","",'AccuValve Takeoff'!C1757)</f>
        <v/>
      </c>
      <c r="D1756" s="23" t="str">
        <f>IF('AccuValve Takeoff'!D1757="","",'AccuValve Takeoff'!D1757)</f>
        <v/>
      </c>
      <c r="E1756" s="23" t="str">
        <f>IF('AccuValve Takeoff'!S1757="","",'AccuValve Takeoff'!S1757)</f>
        <v/>
      </c>
      <c r="F1756" s="23" t="str">
        <f>IF('AccuValve Takeoff'!F1757="","",'AccuValve Takeoff'!F1757)</f>
        <v/>
      </c>
      <c r="G1756" s="23" t="str">
        <f>IF('AccuValve Takeoff'!R1757="","",'AccuValve Takeoff'!R1757)</f>
        <v/>
      </c>
      <c r="H1756" s="23" t="str">
        <f>IF('AccuValve Takeoff'!G1757="","",'AccuValve Takeoff'!G1757)</f>
        <v/>
      </c>
      <c r="I1756" s="23" t="str">
        <f>IF('AccuValve Takeoff'!H1757="","",'AccuValve Takeoff'!H1757)</f>
        <v/>
      </c>
      <c r="J1756" s="326" t="str">
        <f>IF('AccuValve Takeoff'!I1757="","",IF('AccuValve Takeoff'!I1757="Not Available","",'AccuValve Takeoff'!I1757))</f>
        <v/>
      </c>
      <c r="K1756" s="326" t="str">
        <f>IF('AccuValve Takeoff'!J1757="","",IF('AccuValve Takeoff'!J1757="Not Available","",'AccuValve Takeoff'!J1757))</f>
        <v/>
      </c>
      <c r="L1756" s="326" t="str">
        <f>IF('AccuValve Takeoff'!K1757="","",IF('AccuValve Takeoff'!K1757="Not Available","",'AccuValve Takeoff'!K1757))</f>
        <v/>
      </c>
      <c r="M1756" s="326" t="str">
        <f>IF('AccuValve Takeoff'!L1757="","",IF('AccuValve Takeoff'!L1757="Not Available","",'AccuValve Takeoff'!L1757))</f>
        <v/>
      </c>
      <c r="N1756" s="326" t="str">
        <f>IF('AccuValve Takeoff'!M1757="","",IF('AccuValve Takeoff'!M1757="Not Available","",'AccuValve Takeoff'!M1757))</f>
        <v/>
      </c>
      <c r="O1756" s="23" t="str">
        <f>IF('AccuValve Takeoff'!N1757="","",'AccuValve Takeoff'!N1757)</f>
        <v/>
      </c>
      <c r="P1756" s="23" t="str">
        <f>IF('AccuValve Takeoff'!O1757="","",'AccuValve Takeoff'!O1757)</f>
        <v/>
      </c>
      <c r="Q1756" s="23" t="str">
        <f>IF('AccuValve Takeoff'!P1757="","",'AccuValve Takeoff'!P1757)</f>
        <v/>
      </c>
      <c r="R1756" s="34" t="str">
        <f>IF('AccuValve Takeoff'!Q1757="","",'AccuValve Takeoff'!Q1757)</f>
        <v xml:space="preserve"> </v>
      </c>
      <c r="S1756" s="35" t="str">
        <f>'AccuValve Takeoff'!T1757</f>
        <v/>
      </c>
      <c r="T1756" s="35" t="str">
        <f>'AccuValve Takeoff'!U1757</f>
        <v/>
      </c>
      <c r="U1756" s="325" t="str">
        <f>'AccuValve Takeoff'!BC1757</f>
        <v/>
      </c>
      <c r="V1756" s="38"/>
      <c r="W1756" s="11"/>
      <c r="X1756" s="11"/>
      <c r="Y1756" s="11"/>
    </row>
    <row r="1757" spans="1:25" ht="20.100000000000001" customHeight="1" x14ac:dyDescent="0.2">
      <c r="A1757" s="12">
        <v>1749</v>
      </c>
      <c r="B1757" s="23" t="str">
        <f>IF('AccuValve Takeoff'!B1758="","",'AccuValve Takeoff'!B1758)</f>
        <v/>
      </c>
      <c r="C1757" s="45" t="str">
        <f>IF('AccuValve Takeoff'!C1758="","",'AccuValve Takeoff'!C1758)</f>
        <v/>
      </c>
      <c r="D1757" s="23" t="str">
        <f>IF('AccuValve Takeoff'!D1758="","",'AccuValve Takeoff'!D1758)</f>
        <v/>
      </c>
      <c r="E1757" s="23" t="str">
        <f>IF('AccuValve Takeoff'!S1758="","",'AccuValve Takeoff'!S1758)</f>
        <v/>
      </c>
      <c r="F1757" s="23" t="str">
        <f>IF('AccuValve Takeoff'!F1758="","",'AccuValve Takeoff'!F1758)</f>
        <v/>
      </c>
      <c r="G1757" s="23" t="str">
        <f>IF('AccuValve Takeoff'!R1758="","",'AccuValve Takeoff'!R1758)</f>
        <v/>
      </c>
      <c r="H1757" s="23" t="str">
        <f>IF('AccuValve Takeoff'!G1758="","",'AccuValve Takeoff'!G1758)</f>
        <v/>
      </c>
      <c r="I1757" s="23" t="str">
        <f>IF('AccuValve Takeoff'!H1758="","",'AccuValve Takeoff'!H1758)</f>
        <v/>
      </c>
      <c r="J1757" s="326" t="str">
        <f>IF('AccuValve Takeoff'!I1758="","",IF('AccuValve Takeoff'!I1758="Not Available","",'AccuValve Takeoff'!I1758))</f>
        <v/>
      </c>
      <c r="K1757" s="326" t="str">
        <f>IF('AccuValve Takeoff'!J1758="","",IF('AccuValve Takeoff'!J1758="Not Available","",'AccuValve Takeoff'!J1758))</f>
        <v/>
      </c>
      <c r="L1757" s="326" t="str">
        <f>IF('AccuValve Takeoff'!K1758="","",IF('AccuValve Takeoff'!K1758="Not Available","",'AccuValve Takeoff'!K1758))</f>
        <v/>
      </c>
      <c r="M1757" s="326" t="str">
        <f>IF('AccuValve Takeoff'!L1758="","",IF('AccuValve Takeoff'!L1758="Not Available","",'AccuValve Takeoff'!L1758))</f>
        <v/>
      </c>
      <c r="N1757" s="326" t="str">
        <f>IF('AccuValve Takeoff'!M1758="","",IF('AccuValve Takeoff'!M1758="Not Available","",'AccuValve Takeoff'!M1758))</f>
        <v/>
      </c>
      <c r="O1757" s="23" t="str">
        <f>IF('AccuValve Takeoff'!N1758="","",'AccuValve Takeoff'!N1758)</f>
        <v/>
      </c>
      <c r="P1757" s="23" t="str">
        <f>IF('AccuValve Takeoff'!O1758="","",'AccuValve Takeoff'!O1758)</f>
        <v/>
      </c>
      <c r="Q1757" s="23" t="str">
        <f>IF('AccuValve Takeoff'!P1758="","",'AccuValve Takeoff'!P1758)</f>
        <v/>
      </c>
      <c r="R1757" s="34" t="str">
        <f>IF('AccuValve Takeoff'!Q1758="","",'AccuValve Takeoff'!Q1758)</f>
        <v xml:space="preserve"> </v>
      </c>
      <c r="S1757" s="35" t="str">
        <f>'AccuValve Takeoff'!T1758</f>
        <v/>
      </c>
      <c r="T1757" s="35" t="str">
        <f>'AccuValve Takeoff'!U1758</f>
        <v/>
      </c>
      <c r="U1757" s="325" t="str">
        <f>'AccuValve Takeoff'!BC1758</f>
        <v/>
      </c>
      <c r="V1757" s="38"/>
      <c r="W1757" s="11"/>
      <c r="X1757" s="11"/>
      <c r="Y1757" s="11"/>
    </row>
    <row r="1758" spans="1:25" ht="20.100000000000001" customHeight="1" x14ac:dyDescent="0.2">
      <c r="A1758" s="12">
        <v>1750</v>
      </c>
      <c r="B1758" s="23" t="str">
        <f>IF('AccuValve Takeoff'!B1759="","",'AccuValve Takeoff'!B1759)</f>
        <v/>
      </c>
      <c r="C1758" s="45" t="str">
        <f>IF('AccuValve Takeoff'!C1759="","",'AccuValve Takeoff'!C1759)</f>
        <v/>
      </c>
      <c r="D1758" s="23" t="str">
        <f>IF('AccuValve Takeoff'!D1759="","",'AccuValve Takeoff'!D1759)</f>
        <v/>
      </c>
      <c r="E1758" s="23" t="str">
        <f>IF('AccuValve Takeoff'!S1759="","",'AccuValve Takeoff'!S1759)</f>
        <v/>
      </c>
      <c r="F1758" s="23" t="str">
        <f>IF('AccuValve Takeoff'!F1759="","",'AccuValve Takeoff'!F1759)</f>
        <v/>
      </c>
      <c r="G1758" s="23" t="str">
        <f>IF('AccuValve Takeoff'!R1759="","",'AccuValve Takeoff'!R1759)</f>
        <v/>
      </c>
      <c r="H1758" s="23" t="str">
        <f>IF('AccuValve Takeoff'!G1759="","",'AccuValve Takeoff'!G1759)</f>
        <v/>
      </c>
      <c r="I1758" s="23" t="str">
        <f>IF('AccuValve Takeoff'!H1759="","",'AccuValve Takeoff'!H1759)</f>
        <v/>
      </c>
      <c r="J1758" s="326" t="str">
        <f>IF('AccuValve Takeoff'!I1759="","",IF('AccuValve Takeoff'!I1759="Not Available","",'AccuValve Takeoff'!I1759))</f>
        <v/>
      </c>
      <c r="K1758" s="326" t="str">
        <f>IF('AccuValve Takeoff'!J1759="","",IF('AccuValve Takeoff'!J1759="Not Available","",'AccuValve Takeoff'!J1759))</f>
        <v/>
      </c>
      <c r="L1758" s="326" t="str">
        <f>IF('AccuValve Takeoff'!K1759="","",IF('AccuValve Takeoff'!K1759="Not Available","",'AccuValve Takeoff'!K1759))</f>
        <v/>
      </c>
      <c r="M1758" s="326" t="str">
        <f>IF('AccuValve Takeoff'!L1759="","",IF('AccuValve Takeoff'!L1759="Not Available","",'AccuValve Takeoff'!L1759))</f>
        <v/>
      </c>
      <c r="N1758" s="326" t="str">
        <f>IF('AccuValve Takeoff'!M1759="","",IF('AccuValve Takeoff'!M1759="Not Available","",'AccuValve Takeoff'!M1759))</f>
        <v/>
      </c>
      <c r="O1758" s="23" t="str">
        <f>IF('AccuValve Takeoff'!N1759="","",'AccuValve Takeoff'!N1759)</f>
        <v/>
      </c>
      <c r="P1758" s="23" t="str">
        <f>IF('AccuValve Takeoff'!O1759="","",'AccuValve Takeoff'!O1759)</f>
        <v/>
      </c>
      <c r="Q1758" s="23" t="str">
        <f>IF('AccuValve Takeoff'!P1759="","",'AccuValve Takeoff'!P1759)</f>
        <v/>
      </c>
      <c r="R1758" s="34" t="str">
        <f>IF('AccuValve Takeoff'!Q1759="","",'AccuValve Takeoff'!Q1759)</f>
        <v xml:space="preserve"> </v>
      </c>
      <c r="S1758" s="35" t="str">
        <f>'AccuValve Takeoff'!T1759</f>
        <v/>
      </c>
      <c r="T1758" s="35" t="str">
        <f>'AccuValve Takeoff'!U1759</f>
        <v/>
      </c>
      <c r="U1758" s="325" t="str">
        <f>'AccuValve Takeoff'!BC1759</f>
        <v/>
      </c>
      <c r="V1758" s="38"/>
      <c r="W1758" s="11"/>
      <c r="X1758" s="11"/>
      <c r="Y1758" s="11"/>
    </row>
    <row r="1759" spans="1:25" ht="20.100000000000001" customHeight="1" x14ac:dyDescent="0.2">
      <c r="A1759" s="12">
        <v>1751</v>
      </c>
      <c r="B1759" s="23" t="str">
        <f>IF('AccuValve Takeoff'!B1760="","",'AccuValve Takeoff'!B1760)</f>
        <v/>
      </c>
      <c r="C1759" s="45" t="str">
        <f>IF('AccuValve Takeoff'!C1760="","",'AccuValve Takeoff'!C1760)</f>
        <v/>
      </c>
      <c r="D1759" s="23" t="str">
        <f>IF('AccuValve Takeoff'!D1760="","",'AccuValve Takeoff'!D1760)</f>
        <v/>
      </c>
      <c r="E1759" s="23" t="str">
        <f>IF('AccuValve Takeoff'!S1760="","",'AccuValve Takeoff'!S1760)</f>
        <v/>
      </c>
      <c r="F1759" s="23" t="str">
        <f>IF('AccuValve Takeoff'!F1760="","",'AccuValve Takeoff'!F1760)</f>
        <v/>
      </c>
      <c r="G1759" s="23" t="str">
        <f>IF('AccuValve Takeoff'!R1760="","",'AccuValve Takeoff'!R1760)</f>
        <v/>
      </c>
      <c r="H1759" s="23" t="str">
        <f>IF('AccuValve Takeoff'!G1760="","",'AccuValve Takeoff'!G1760)</f>
        <v/>
      </c>
      <c r="I1759" s="23" t="str">
        <f>IF('AccuValve Takeoff'!H1760="","",'AccuValve Takeoff'!H1760)</f>
        <v/>
      </c>
      <c r="J1759" s="326" t="str">
        <f>IF('AccuValve Takeoff'!I1760="","",IF('AccuValve Takeoff'!I1760="Not Available","",'AccuValve Takeoff'!I1760))</f>
        <v/>
      </c>
      <c r="K1759" s="326" t="str">
        <f>IF('AccuValve Takeoff'!J1760="","",IF('AccuValve Takeoff'!J1760="Not Available","",'AccuValve Takeoff'!J1760))</f>
        <v/>
      </c>
      <c r="L1759" s="326" t="str">
        <f>IF('AccuValve Takeoff'!K1760="","",IF('AccuValve Takeoff'!K1760="Not Available","",'AccuValve Takeoff'!K1760))</f>
        <v/>
      </c>
      <c r="M1759" s="326" t="str">
        <f>IF('AccuValve Takeoff'!L1760="","",IF('AccuValve Takeoff'!L1760="Not Available","",'AccuValve Takeoff'!L1760))</f>
        <v/>
      </c>
      <c r="N1759" s="326" t="str">
        <f>IF('AccuValve Takeoff'!M1760="","",IF('AccuValve Takeoff'!M1760="Not Available","",'AccuValve Takeoff'!M1760))</f>
        <v/>
      </c>
      <c r="O1759" s="23" t="str">
        <f>IF('AccuValve Takeoff'!N1760="","",'AccuValve Takeoff'!N1760)</f>
        <v/>
      </c>
      <c r="P1759" s="23" t="str">
        <f>IF('AccuValve Takeoff'!O1760="","",'AccuValve Takeoff'!O1760)</f>
        <v/>
      </c>
      <c r="Q1759" s="23" t="str">
        <f>IF('AccuValve Takeoff'!P1760="","",'AccuValve Takeoff'!P1760)</f>
        <v/>
      </c>
      <c r="R1759" s="34" t="str">
        <f>IF('AccuValve Takeoff'!Q1760="","",'AccuValve Takeoff'!Q1760)</f>
        <v xml:space="preserve"> </v>
      </c>
      <c r="S1759" s="35" t="str">
        <f>'AccuValve Takeoff'!T1760</f>
        <v/>
      </c>
      <c r="T1759" s="35" t="str">
        <f>'AccuValve Takeoff'!U1760</f>
        <v/>
      </c>
      <c r="U1759" s="325" t="str">
        <f>'AccuValve Takeoff'!BC1760</f>
        <v/>
      </c>
      <c r="V1759" s="38"/>
      <c r="W1759" s="11"/>
      <c r="X1759" s="11"/>
      <c r="Y1759" s="11"/>
    </row>
    <row r="1760" spans="1:25" ht="20.100000000000001" customHeight="1" x14ac:dyDescent="0.2">
      <c r="A1760" s="12">
        <v>1752</v>
      </c>
      <c r="B1760" s="23" t="str">
        <f>IF('AccuValve Takeoff'!B1761="","",'AccuValve Takeoff'!B1761)</f>
        <v/>
      </c>
      <c r="C1760" s="45" t="str">
        <f>IF('AccuValve Takeoff'!C1761="","",'AccuValve Takeoff'!C1761)</f>
        <v/>
      </c>
      <c r="D1760" s="23" t="str">
        <f>IF('AccuValve Takeoff'!D1761="","",'AccuValve Takeoff'!D1761)</f>
        <v/>
      </c>
      <c r="E1760" s="23" t="str">
        <f>IF('AccuValve Takeoff'!S1761="","",'AccuValve Takeoff'!S1761)</f>
        <v/>
      </c>
      <c r="F1760" s="23" t="str">
        <f>IF('AccuValve Takeoff'!F1761="","",'AccuValve Takeoff'!F1761)</f>
        <v/>
      </c>
      <c r="G1760" s="23" t="str">
        <f>IF('AccuValve Takeoff'!R1761="","",'AccuValve Takeoff'!R1761)</f>
        <v/>
      </c>
      <c r="H1760" s="23" t="str">
        <f>IF('AccuValve Takeoff'!G1761="","",'AccuValve Takeoff'!G1761)</f>
        <v/>
      </c>
      <c r="I1760" s="23" t="str">
        <f>IF('AccuValve Takeoff'!H1761="","",'AccuValve Takeoff'!H1761)</f>
        <v/>
      </c>
      <c r="J1760" s="326" t="str">
        <f>IF('AccuValve Takeoff'!I1761="","",IF('AccuValve Takeoff'!I1761="Not Available","",'AccuValve Takeoff'!I1761))</f>
        <v/>
      </c>
      <c r="K1760" s="326" t="str">
        <f>IF('AccuValve Takeoff'!J1761="","",IF('AccuValve Takeoff'!J1761="Not Available","",'AccuValve Takeoff'!J1761))</f>
        <v/>
      </c>
      <c r="L1760" s="326" t="str">
        <f>IF('AccuValve Takeoff'!K1761="","",IF('AccuValve Takeoff'!K1761="Not Available","",'AccuValve Takeoff'!K1761))</f>
        <v/>
      </c>
      <c r="M1760" s="326" t="str">
        <f>IF('AccuValve Takeoff'!L1761="","",IF('AccuValve Takeoff'!L1761="Not Available","",'AccuValve Takeoff'!L1761))</f>
        <v/>
      </c>
      <c r="N1760" s="326" t="str">
        <f>IF('AccuValve Takeoff'!M1761="","",IF('AccuValve Takeoff'!M1761="Not Available","",'AccuValve Takeoff'!M1761))</f>
        <v/>
      </c>
      <c r="O1760" s="23" t="str">
        <f>IF('AccuValve Takeoff'!N1761="","",'AccuValve Takeoff'!N1761)</f>
        <v/>
      </c>
      <c r="P1760" s="23" t="str">
        <f>IF('AccuValve Takeoff'!O1761="","",'AccuValve Takeoff'!O1761)</f>
        <v/>
      </c>
      <c r="Q1760" s="23" t="str">
        <f>IF('AccuValve Takeoff'!P1761="","",'AccuValve Takeoff'!P1761)</f>
        <v/>
      </c>
      <c r="R1760" s="34" t="str">
        <f>IF('AccuValve Takeoff'!Q1761="","",'AccuValve Takeoff'!Q1761)</f>
        <v xml:space="preserve"> </v>
      </c>
      <c r="S1760" s="35" t="str">
        <f>'AccuValve Takeoff'!T1761</f>
        <v/>
      </c>
      <c r="T1760" s="35" t="str">
        <f>'AccuValve Takeoff'!U1761</f>
        <v/>
      </c>
      <c r="U1760" s="325" t="str">
        <f>'AccuValve Takeoff'!BC1761</f>
        <v/>
      </c>
      <c r="V1760" s="38"/>
      <c r="W1760" s="11"/>
      <c r="X1760" s="11"/>
      <c r="Y1760" s="11"/>
    </row>
    <row r="1761" spans="1:25" ht="20.100000000000001" customHeight="1" x14ac:dyDescent="0.2">
      <c r="A1761" s="12">
        <v>1753</v>
      </c>
      <c r="B1761" s="23" t="str">
        <f>IF('AccuValve Takeoff'!B1762="","",'AccuValve Takeoff'!B1762)</f>
        <v/>
      </c>
      <c r="C1761" s="45" t="str">
        <f>IF('AccuValve Takeoff'!C1762="","",'AccuValve Takeoff'!C1762)</f>
        <v/>
      </c>
      <c r="D1761" s="23" t="str">
        <f>IF('AccuValve Takeoff'!D1762="","",'AccuValve Takeoff'!D1762)</f>
        <v/>
      </c>
      <c r="E1761" s="23" t="str">
        <f>IF('AccuValve Takeoff'!S1762="","",'AccuValve Takeoff'!S1762)</f>
        <v/>
      </c>
      <c r="F1761" s="23" t="str">
        <f>IF('AccuValve Takeoff'!F1762="","",'AccuValve Takeoff'!F1762)</f>
        <v/>
      </c>
      <c r="G1761" s="23" t="str">
        <f>IF('AccuValve Takeoff'!R1762="","",'AccuValve Takeoff'!R1762)</f>
        <v/>
      </c>
      <c r="H1761" s="23" t="str">
        <f>IF('AccuValve Takeoff'!G1762="","",'AccuValve Takeoff'!G1762)</f>
        <v/>
      </c>
      <c r="I1761" s="23" t="str">
        <f>IF('AccuValve Takeoff'!H1762="","",'AccuValve Takeoff'!H1762)</f>
        <v/>
      </c>
      <c r="J1761" s="326" t="str">
        <f>IF('AccuValve Takeoff'!I1762="","",IF('AccuValve Takeoff'!I1762="Not Available","",'AccuValve Takeoff'!I1762))</f>
        <v/>
      </c>
      <c r="K1761" s="326" t="str">
        <f>IF('AccuValve Takeoff'!J1762="","",IF('AccuValve Takeoff'!J1762="Not Available","",'AccuValve Takeoff'!J1762))</f>
        <v/>
      </c>
      <c r="L1761" s="326" t="str">
        <f>IF('AccuValve Takeoff'!K1762="","",IF('AccuValve Takeoff'!K1762="Not Available","",'AccuValve Takeoff'!K1762))</f>
        <v/>
      </c>
      <c r="M1761" s="326" t="str">
        <f>IF('AccuValve Takeoff'!L1762="","",IF('AccuValve Takeoff'!L1762="Not Available","",'AccuValve Takeoff'!L1762))</f>
        <v/>
      </c>
      <c r="N1761" s="326" t="str">
        <f>IF('AccuValve Takeoff'!M1762="","",IF('AccuValve Takeoff'!M1762="Not Available","",'AccuValve Takeoff'!M1762))</f>
        <v/>
      </c>
      <c r="O1761" s="23" t="str">
        <f>IF('AccuValve Takeoff'!N1762="","",'AccuValve Takeoff'!N1762)</f>
        <v/>
      </c>
      <c r="P1761" s="23" t="str">
        <f>IF('AccuValve Takeoff'!O1762="","",'AccuValve Takeoff'!O1762)</f>
        <v/>
      </c>
      <c r="Q1761" s="23" t="str">
        <f>IF('AccuValve Takeoff'!P1762="","",'AccuValve Takeoff'!P1762)</f>
        <v/>
      </c>
      <c r="R1761" s="34" t="str">
        <f>IF('AccuValve Takeoff'!Q1762="","",'AccuValve Takeoff'!Q1762)</f>
        <v xml:space="preserve"> </v>
      </c>
      <c r="S1761" s="35" t="str">
        <f>'AccuValve Takeoff'!T1762</f>
        <v/>
      </c>
      <c r="T1761" s="35" t="str">
        <f>'AccuValve Takeoff'!U1762</f>
        <v/>
      </c>
      <c r="U1761" s="325" t="str">
        <f>'AccuValve Takeoff'!BC1762</f>
        <v/>
      </c>
      <c r="V1761" s="38"/>
      <c r="W1761" s="11"/>
      <c r="X1761" s="11"/>
      <c r="Y1761" s="11"/>
    </row>
    <row r="1762" spans="1:25" ht="20.100000000000001" customHeight="1" x14ac:dyDescent="0.2">
      <c r="A1762" s="12">
        <v>1754</v>
      </c>
      <c r="B1762" s="23" t="str">
        <f>IF('AccuValve Takeoff'!B1763="","",'AccuValve Takeoff'!B1763)</f>
        <v/>
      </c>
      <c r="C1762" s="45" t="str">
        <f>IF('AccuValve Takeoff'!C1763="","",'AccuValve Takeoff'!C1763)</f>
        <v/>
      </c>
      <c r="D1762" s="23" t="str">
        <f>IF('AccuValve Takeoff'!D1763="","",'AccuValve Takeoff'!D1763)</f>
        <v/>
      </c>
      <c r="E1762" s="23" t="str">
        <f>IF('AccuValve Takeoff'!S1763="","",'AccuValve Takeoff'!S1763)</f>
        <v/>
      </c>
      <c r="F1762" s="23" t="str">
        <f>IF('AccuValve Takeoff'!F1763="","",'AccuValve Takeoff'!F1763)</f>
        <v/>
      </c>
      <c r="G1762" s="23" t="str">
        <f>IF('AccuValve Takeoff'!R1763="","",'AccuValve Takeoff'!R1763)</f>
        <v/>
      </c>
      <c r="H1762" s="23" t="str">
        <f>IF('AccuValve Takeoff'!G1763="","",'AccuValve Takeoff'!G1763)</f>
        <v/>
      </c>
      <c r="I1762" s="23" t="str">
        <f>IF('AccuValve Takeoff'!H1763="","",'AccuValve Takeoff'!H1763)</f>
        <v/>
      </c>
      <c r="J1762" s="326" t="str">
        <f>IF('AccuValve Takeoff'!I1763="","",IF('AccuValve Takeoff'!I1763="Not Available","",'AccuValve Takeoff'!I1763))</f>
        <v/>
      </c>
      <c r="K1762" s="326" t="str">
        <f>IF('AccuValve Takeoff'!J1763="","",IF('AccuValve Takeoff'!J1763="Not Available","",'AccuValve Takeoff'!J1763))</f>
        <v/>
      </c>
      <c r="L1762" s="326" t="str">
        <f>IF('AccuValve Takeoff'!K1763="","",IF('AccuValve Takeoff'!K1763="Not Available","",'AccuValve Takeoff'!K1763))</f>
        <v/>
      </c>
      <c r="M1762" s="326" t="str">
        <f>IF('AccuValve Takeoff'!L1763="","",IF('AccuValve Takeoff'!L1763="Not Available","",'AccuValve Takeoff'!L1763))</f>
        <v/>
      </c>
      <c r="N1762" s="326" t="str">
        <f>IF('AccuValve Takeoff'!M1763="","",IF('AccuValve Takeoff'!M1763="Not Available","",'AccuValve Takeoff'!M1763))</f>
        <v/>
      </c>
      <c r="O1762" s="23" t="str">
        <f>IF('AccuValve Takeoff'!N1763="","",'AccuValve Takeoff'!N1763)</f>
        <v/>
      </c>
      <c r="P1762" s="23" t="str">
        <f>IF('AccuValve Takeoff'!O1763="","",'AccuValve Takeoff'!O1763)</f>
        <v/>
      </c>
      <c r="Q1762" s="23" t="str">
        <f>IF('AccuValve Takeoff'!P1763="","",'AccuValve Takeoff'!P1763)</f>
        <v/>
      </c>
      <c r="R1762" s="34" t="str">
        <f>IF('AccuValve Takeoff'!Q1763="","",'AccuValve Takeoff'!Q1763)</f>
        <v xml:space="preserve"> </v>
      </c>
      <c r="S1762" s="35" t="str">
        <f>'AccuValve Takeoff'!T1763</f>
        <v/>
      </c>
      <c r="T1762" s="35" t="str">
        <f>'AccuValve Takeoff'!U1763</f>
        <v/>
      </c>
      <c r="U1762" s="325" t="str">
        <f>'AccuValve Takeoff'!BC1763</f>
        <v/>
      </c>
      <c r="V1762" s="38"/>
      <c r="W1762" s="11"/>
      <c r="X1762" s="11"/>
      <c r="Y1762" s="11"/>
    </row>
    <row r="1763" spans="1:25" ht="20.100000000000001" customHeight="1" x14ac:dyDescent="0.2">
      <c r="A1763" s="12">
        <v>1755</v>
      </c>
      <c r="B1763" s="23" t="str">
        <f>IF('AccuValve Takeoff'!B1764="","",'AccuValve Takeoff'!B1764)</f>
        <v/>
      </c>
      <c r="C1763" s="45" t="str">
        <f>IF('AccuValve Takeoff'!C1764="","",'AccuValve Takeoff'!C1764)</f>
        <v/>
      </c>
      <c r="D1763" s="23" t="str">
        <f>IF('AccuValve Takeoff'!D1764="","",'AccuValve Takeoff'!D1764)</f>
        <v/>
      </c>
      <c r="E1763" s="23" t="str">
        <f>IF('AccuValve Takeoff'!S1764="","",'AccuValve Takeoff'!S1764)</f>
        <v/>
      </c>
      <c r="F1763" s="23" t="str">
        <f>IF('AccuValve Takeoff'!F1764="","",'AccuValve Takeoff'!F1764)</f>
        <v/>
      </c>
      <c r="G1763" s="23" t="str">
        <f>IF('AccuValve Takeoff'!R1764="","",'AccuValve Takeoff'!R1764)</f>
        <v/>
      </c>
      <c r="H1763" s="23" t="str">
        <f>IF('AccuValve Takeoff'!G1764="","",'AccuValve Takeoff'!G1764)</f>
        <v/>
      </c>
      <c r="I1763" s="23" t="str">
        <f>IF('AccuValve Takeoff'!H1764="","",'AccuValve Takeoff'!H1764)</f>
        <v/>
      </c>
      <c r="J1763" s="326" t="str">
        <f>IF('AccuValve Takeoff'!I1764="","",IF('AccuValve Takeoff'!I1764="Not Available","",'AccuValve Takeoff'!I1764))</f>
        <v/>
      </c>
      <c r="K1763" s="326" t="str">
        <f>IF('AccuValve Takeoff'!J1764="","",IF('AccuValve Takeoff'!J1764="Not Available","",'AccuValve Takeoff'!J1764))</f>
        <v/>
      </c>
      <c r="L1763" s="326" t="str">
        <f>IF('AccuValve Takeoff'!K1764="","",IF('AccuValve Takeoff'!K1764="Not Available","",'AccuValve Takeoff'!K1764))</f>
        <v/>
      </c>
      <c r="M1763" s="326" t="str">
        <f>IF('AccuValve Takeoff'!L1764="","",IF('AccuValve Takeoff'!L1764="Not Available","",'AccuValve Takeoff'!L1764))</f>
        <v/>
      </c>
      <c r="N1763" s="326" t="str">
        <f>IF('AccuValve Takeoff'!M1764="","",IF('AccuValve Takeoff'!M1764="Not Available","",'AccuValve Takeoff'!M1764))</f>
        <v/>
      </c>
      <c r="O1763" s="23" t="str">
        <f>IF('AccuValve Takeoff'!N1764="","",'AccuValve Takeoff'!N1764)</f>
        <v/>
      </c>
      <c r="P1763" s="23" t="str">
        <f>IF('AccuValve Takeoff'!O1764="","",'AccuValve Takeoff'!O1764)</f>
        <v/>
      </c>
      <c r="Q1763" s="23" t="str">
        <f>IF('AccuValve Takeoff'!P1764="","",'AccuValve Takeoff'!P1764)</f>
        <v/>
      </c>
      <c r="R1763" s="34" t="str">
        <f>IF('AccuValve Takeoff'!Q1764="","",'AccuValve Takeoff'!Q1764)</f>
        <v xml:space="preserve"> </v>
      </c>
      <c r="S1763" s="35" t="str">
        <f>'AccuValve Takeoff'!T1764</f>
        <v/>
      </c>
      <c r="T1763" s="35" t="str">
        <f>'AccuValve Takeoff'!U1764</f>
        <v/>
      </c>
      <c r="U1763" s="325" t="str">
        <f>'AccuValve Takeoff'!BC1764</f>
        <v/>
      </c>
      <c r="V1763" s="38"/>
      <c r="W1763" s="11"/>
      <c r="X1763" s="11"/>
      <c r="Y1763" s="11"/>
    </row>
    <row r="1764" spans="1:25" ht="20.100000000000001" customHeight="1" x14ac:dyDescent="0.2">
      <c r="A1764" s="12">
        <v>1756</v>
      </c>
      <c r="B1764" s="23" t="str">
        <f>IF('AccuValve Takeoff'!B1765="","",'AccuValve Takeoff'!B1765)</f>
        <v/>
      </c>
      <c r="C1764" s="45" t="str">
        <f>IF('AccuValve Takeoff'!C1765="","",'AccuValve Takeoff'!C1765)</f>
        <v/>
      </c>
      <c r="D1764" s="23" t="str">
        <f>IF('AccuValve Takeoff'!D1765="","",'AccuValve Takeoff'!D1765)</f>
        <v/>
      </c>
      <c r="E1764" s="23" t="str">
        <f>IF('AccuValve Takeoff'!S1765="","",'AccuValve Takeoff'!S1765)</f>
        <v/>
      </c>
      <c r="F1764" s="23" t="str">
        <f>IF('AccuValve Takeoff'!F1765="","",'AccuValve Takeoff'!F1765)</f>
        <v/>
      </c>
      <c r="G1764" s="23" t="str">
        <f>IF('AccuValve Takeoff'!R1765="","",'AccuValve Takeoff'!R1765)</f>
        <v/>
      </c>
      <c r="H1764" s="23" t="str">
        <f>IF('AccuValve Takeoff'!G1765="","",'AccuValve Takeoff'!G1765)</f>
        <v/>
      </c>
      <c r="I1764" s="23" t="str">
        <f>IF('AccuValve Takeoff'!H1765="","",'AccuValve Takeoff'!H1765)</f>
        <v/>
      </c>
      <c r="J1764" s="326" t="str">
        <f>IF('AccuValve Takeoff'!I1765="","",IF('AccuValve Takeoff'!I1765="Not Available","",'AccuValve Takeoff'!I1765))</f>
        <v/>
      </c>
      <c r="K1764" s="326" t="str">
        <f>IF('AccuValve Takeoff'!J1765="","",IF('AccuValve Takeoff'!J1765="Not Available","",'AccuValve Takeoff'!J1765))</f>
        <v/>
      </c>
      <c r="L1764" s="326" t="str">
        <f>IF('AccuValve Takeoff'!K1765="","",IF('AccuValve Takeoff'!K1765="Not Available","",'AccuValve Takeoff'!K1765))</f>
        <v/>
      </c>
      <c r="M1764" s="326" t="str">
        <f>IF('AccuValve Takeoff'!L1765="","",IF('AccuValve Takeoff'!L1765="Not Available","",'AccuValve Takeoff'!L1765))</f>
        <v/>
      </c>
      <c r="N1764" s="326" t="str">
        <f>IF('AccuValve Takeoff'!M1765="","",IF('AccuValve Takeoff'!M1765="Not Available","",'AccuValve Takeoff'!M1765))</f>
        <v/>
      </c>
      <c r="O1764" s="23" t="str">
        <f>IF('AccuValve Takeoff'!N1765="","",'AccuValve Takeoff'!N1765)</f>
        <v/>
      </c>
      <c r="P1764" s="23" t="str">
        <f>IF('AccuValve Takeoff'!O1765="","",'AccuValve Takeoff'!O1765)</f>
        <v/>
      </c>
      <c r="Q1764" s="23" t="str">
        <f>IF('AccuValve Takeoff'!P1765="","",'AccuValve Takeoff'!P1765)</f>
        <v/>
      </c>
      <c r="R1764" s="34" t="str">
        <f>IF('AccuValve Takeoff'!Q1765="","",'AccuValve Takeoff'!Q1765)</f>
        <v xml:space="preserve"> </v>
      </c>
      <c r="S1764" s="35" t="str">
        <f>'AccuValve Takeoff'!T1765</f>
        <v/>
      </c>
      <c r="T1764" s="35" t="str">
        <f>'AccuValve Takeoff'!U1765</f>
        <v/>
      </c>
      <c r="U1764" s="325" t="str">
        <f>'AccuValve Takeoff'!BC1765</f>
        <v/>
      </c>
      <c r="V1764" s="38"/>
      <c r="W1764" s="11"/>
      <c r="X1764" s="11"/>
      <c r="Y1764" s="11"/>
    </row>
    <row r="1765" spans="1:25" ht="20.100000000000001" customHeight="1" x14ac:dyDescent="0.2">
      <c r="A1765" s="12">
        <v>1757</v>
      </c>
      <c r="B1765" s="23" t="str">
        <f>IF('AccuValve Takeoff'!B1766="","",'AccuValve Takeoff'!B1766)</f>
        <v/>
      </c>
      <c r="C1765" s="45" t="str">
        <f>IF('AccuValve Takeoff'!C1766="","",'AccuValve Takeoff'!C1766)</f>
        <v/>
      </c>
      <c r="D1765" s="23" t="str">
        <f>IF('AccuValve Takeoff'!D1766="","",'AccuValve Takeoff'!D1766)</f>
        <v/>
      </c>
      <c r="E1765" s="23" t="str">
        <f>IF('AccuValve Takeoff'!S1766="","",'AccuValve Takeoff'!S1766)</f>
        <v/>
      </c>
      <c r="F1765" s="23" t="str">
        <f>IF('AccuValve Takeoff'!F1766="","",'AccuValve Takeoff'!F1766)</f>
        <v/>
      </c>
      <c r="G1765" s="23" t="str">
        <f>IF('AccuValve Takeoff'!R1766="","",'AccuValve Takeoff'!R1766)</f>
        <v/>
      </c>
      <c r="H1765" s="23" t="str">
        <f>IF('AccuValve Takeoff'!G1766="","",'AccuValve Takeoff'!G1766)</f>
        <v/>
      </c>
      <c r="I1765" s="23" t="str">
        <f>IF('AccuValve Takeoff'!H1766="","",'AccuValve Takeoff'!H1766)</f>
        <v/>
      </c>
      <c r="J1765" s="326" t="str">
        <f>IF('AccuValve Takeoff'!I1766="","",IF('AccuValve Takeoff'!I1766="Not Available","",'AccuValve Takeoff'!I1766))</f>
        <v/>
      </c>
      <c r="K1765" s="326" t="str">
        <f>IF('AccuValve Takeoff'!J1766="","",IF('AccuValve Takeoff'!J1766="Not Available","",'AccuValve Takeoff'!J1766))</f>
        <v/>
      </c>
      <c r="L1765" s="326" t="str">
        <f>IF('AccuValve Takeoff'!K1766="","",IF('AccuValve Takeoff'!K1766="Not Available","",'AccuValve Takeoff'!K1766))</f>
        <v/>
      </c>
      <c r="M1765" s="326" t="str">
        <f>IF('AccuValve Takeoff'!L1766="","",IF('AccuValve Takeoff'!L1766="Not Available","",'AccuValve Takeoff'!L1766))</f>
        <v/>
      </c>
      <c r="N1765" s="326" t="str">
        <f>IF('AccuValve Takeoff'!M1766="","",IF('AccuValve Takeoff'!M1766="Not Available","",'AccuValve Takeoff'!M1766))</f>
        <v/>
      </c>
      <c r="O1765" s="23" t="str">
        <f>IF('AccuValve Takeoff'!N1766="","",'AccuValve Takeoff'!N1766)</f>
        <v/>
      </c>
      <c r="P1765" s="23" t="str">
        <f>IF('AccuValve Takeoff'!O1766="","",'AccuValve Takeoff'!O1766)</f>
        <v/>
      </c>
      <c r="Q1765" s="23" t="str">
        <f>IF('AccuValve Takeoff'!P1766="","",'AccuValve Takeoff'!P1766)</f>
        <v/>
      </c>
      <c r="R1765" s="34" t="str">
        <f>IF('AccuValve Takeoff'!Q1766="","",'AccuValve Takeoff'!Q1766)</f>
        <v xml:space="preserve"> </v>
      </c>
      <c r="S1765" s="35" t="str">
        <f>'AccuValve Takeoff'!T1766</f>
        <v/>
      </c>
      <c r="T1765" s="35" t="str">
        <f>'AccuValve Takeoff'!U1766</f>
        <v/>
      </c>
      <c r="U1765" s="325" t="str">
        <f>'AccuValve Takeoff'!BC1766</f>
        <v/>
      </c>
      <c r="V1765" s="38"/>
      <c r="W1765" s="11"/>
      <c r="X1765" s="11"/>
      <c r="Y1765" s="11"/>
    </row>
    <row r="1766" spans="1:25" ht="20.100000000000001" customHeight="1" x14ac:dyDescent="0.2">
      <c r="A1766" s="12">
        <v>1758</v>
      </c>
      <c r="B1766" s="23" t="str">
        <f>IF('AccuValve Takeoff'!B1767="","",'AccuValve Takeoff'!B1767)</f>
        <v/>
      </c>
      <c r="C1766" s="45" t="str">
        <f>IF('AccuValve Takeoff'!C1767="","",'AccuValve Takeoff'!C1767)</f>
        <v/>
      </c>
      <c r="D1766" s="23" t="str">
        <f>IF('AccuValve Takeoff'!D1767="","",'AccuValve Takeoff'!D1767)</f>
        <v/>
      </c>
      <c r="E1766" s="23" t="str">
        <f>IF('AccuValve Takeoff'!S1767="","",'AccuValve Takeoff'!S1767)</f>
        <v/>
      </c>
      <c r="F1766" s="23" t="str">
        <f>IF('AccuValve Takeoff'!F1767="","",'AccuValve Takeoff'!F1767)</f>
        <v/>
      </c>
      <c r="G1766" s="23" t="str">
        <f>IF('AccuValve Takeoff'!R1767="","",'AccuValve Takeoff'!R1767)</f>
        <v/>
      </c>
      <c r="H1766" s="23" t="str">
        <f>IF('AccuValve Takeoff'!G1767="","",'AccuValve Takeoff'!G1767)</f>
        <v/>
      </c>
      <c r="I1766" s="23" t="str">
        <f>IF('AccuValve Takeoff'!H1767="","",'AccuValve Takeoff'!H1767)</f>
        <v/>
      </c>
      <c r="J1766" s="326" t="str">
        <f>IF('AccuValve Takeoff'!I1767="","",IF('AccuValve Takeoff'!I1767="Not Available","",'AccuValve Takeoff'!I1767))</f>
        <v/>
      </c>
      <c r="K1766" s="326" t="str">
        <f>IF('AccuValve Takeoff'!J1767="","",IF('AccuValve Takeoff'!J1767="Not Available","",'AccuValve Takeoff'!J1767))</f>
        <v/>
      </c>
      <c r="L1766" s="326" t="str">
        <f>IF('AccuValve Takeoff'!K1767="","",IF('AccuValve Takeoff'!K1767="Not Available","",'AccuValve Takeoff'!K1767))</f>
        <v/>
      </c>
      <c r="M1766" s="326" t="str">
        <f>IF('AccuValve Takeoff'!L1767="","",IF('AccuValve Takeoff'!L1767="Not Available","",'AccuValve Takeoff'!L1767))</f>
        <v/>
      </c>
      <c r="N1766" s="326" t="str">
        <f>IF('AccuValve Takeoff'!M1767="","",IF('AccuValve Takeoff'!M1767="Not Available","",'AccuValve Takeoff'!M1767))</f>
        <v/>
      </c>
      <c r="O1766" s="23" t="str">
        <f>IF('AccuValve Takeoff'!N1767="","",'AccuValve Takeoff'!N1767)</f>
        <v/>
      </c>
      <c r="P1766" s="23" t="str">
        <f>IF('AccuValve Takeoff'!O1767="","",'AccuValve Takeoff'!O1767)</f>
        <v/>
      </c>
      <c r="Q1766" s="23" t="str">
        <f>IF('AccuValve Takeoff'!P1767="","",'AccuValve Takeoff'!P1767)</f>
        <v/>
      </c>
      <c r="R1766" s="34" t="str">
        <f>IF('AccuValve Takeoff'!Q1767="","",'AccuValve Takeoff'!Q1767)</f>
        <v xml:space="preserve"> </v>
      </c>
      <c r="S1766" s="35" t="str">
        <f>'AccuValve Takeoff'!T1767</f>
        <v/>
      </c>
      <c r="T1766" s="35" t="str">
        <f>'AccuValve Takeoff'!U1767</f>
        <v/>
      </c>
      <c r="U1766" s="325" t="str">
        <f>'AccuValve Takeoff'!BC1767</f>
        <v/>
      </c>
      <c r="V1766" s="38"/>
      <c r="W1766" s="11"/>
      <c r="X1766" s="11"/>
      <c r="Y1766" s="11"/>
    </row>
    <row r="1767" spans="1:25" ht="20.100000000000001" customHeight="1" x14ac:dyDescent="0.2">
      <c r="A1767" s="12">
        <v>1759</v>
      </c>
      <c r="B1767" s="23" t="str">
        <f>IF('AccuValve Takeoff'!B1768="","",'AccuValve Takeoff'!B1768)</f>
        <v/>
      </c>
      <c r="C1767" s="45" t="str">
        <f>IF('AccuValve Takeoff'!C1768="","",'AccuValve Takeoff'!C1768)</f>
        <v/>
      </c>
      <c r="D1767" s="23" t="str">
        <f>IF('AccuValve Takeoff'!D1768="","",'AccuValve Takeoff'!D1768)</f>
        <v/>
      </c>
      <c r="E1767" s="23" t="str">
        <f>IF('AccuValve Takeoff'!S1768="","",'AccuValve Takeoff'!S1768)</f>
        <v/>
      </c>
      <c r="F1767" s="23" t="str">
        <f>IF('AccuValve Takeoff'!F1768="","",'AccuValve Takeoff'!F1768)</f>
        <v/>
      </c>
      <c r="G1767" s="23" t="str">
        <f>IF('AccuValve Takeoff'!R1768="","",'AccuValve Takeoff'!R1768)</f>
        <v/>
      </c>
      <c r="H1767" s="23" t="str">
        <f>IF('AccuValve Takeoff'!G1768="","",'AccuValve Takeoff'!G1768)</f>
        <v/>
      </c>
      <c r="I1767" s="23" t="str">
        <f>IF('AccuValve Takeoff'!H1768="","",'AccuValve Takeoff'!H1768)</f>
        <v/>
      </c>
      <c r="J1767" s="326" t="str">
        <f>IF('AccuValve Takeoff'!I1768="","",IF('AccuValve Takeoff'!I1768="Not Available","",'AccuValve Takeoff'!I1768))</f>
        <v/>
      </c>
      <c r="K1767" s="326" t="str">
        <f>IF('AccuValve Takeoff'!J1768="","",IF('AccuValve Takeoff'!J1768="Not Available","",'AccuValve Takeoff'!J1768))</f>
        <v/>
      </c>
      <c r="L1767" s="326" t="str">
        <f>IF('AccuValve Takeoff'!K1768="","",IF('AccuValve Takeoff'!K1768="Not Available","",'AccuValve Takeoff'!K1768))</f>
        <v/>
      </c>
      <c r="M1767" s="326" t="str">
        <f>IF('AccuValve Takeoff'!L1768="","",IF('AccuValve Takeoff'!L1768="Not Available","",'AccuValve Takeoff'!L1768))</f>
        <v/>
      </c>
      <c r="N1767" s="326" t="str">
        <f>IF('AccuValve Takeoff'!M1768="","",IF('AccuValve Takeoff'!M1768="Not Available","",'AccuValve Takeoff'!M1768))</f>
        <v/>
      </c>
      <c r="O1767" s="23" t="str">
        <f>IF('AccuValve Takeoff'!N1768="","",'AccuValve Takeoff'!N1768)</f>
        <v/>
      </c>
      <c r="P1767" s="23" t="str">
        <f>IF('AccuValve Takeoff'!O1768="","",'AccuValve Takeoff'!O1768)</f>
        <v/>
      </c>
      <c r="Q1767" s="23" t="str">
        <f>IF('AccuValve Takeoff'!P1768="","",'AccuValve Takeoff'!P1768)</f>
        <v/>
      </c>
      <c r="R1767" s="34" t="str">
        <f>IF('AccuValve Takeoff'!Q1768="","",'AccuValve Takeoff'!Q1768)</f>
        <v xml:space="preserve"> </v>
      </c>
      <c r="S1767" s="35" t="str">
        <f>'AccuValve Takeoff'!T1768</f>
        <v/>
      </c>
      <c r="T1767" s="35" t="str">
        <f>'AccuValve Takeoff'!U1768</f>
        <v/>
      </c>
      <c r="U1767" s="325" t="str">
        <f>'AccuValve Takeoff'!BC1768</f>
        <v/>
      </c>
      <c r="V1767" s="38"/>
      <c r="W1767" s="11"/>
      <c r="X1767" s="11"/>
      <c r="Y1767" s="11"/>
    </row>
    <row r="1768" spans="1:25" ht="20.100000000000001" customHeight="1" x14ac:dyDescent="0.2">
      <c r="A1768" s="12">
        <v>1760</v>
      </c>
      <c r="B1768" s="23" t="str">
        <f>IF('AccuValve Takeoff'!B1769="","",'AccuValve Takeoff'!B1769)</f>
        <v/>
      </c>
      <c r="C1768" s="45" t="str">
        <f>IF('AccuValve Takeoff'!C1769="","",'AccuValve Takeoff'!C1769)</f>
        <v/>
      </c>
      <c r="D1768" s="23" t="str">
        <f>IF('AccuValve Takeoff'!D1769="","",'AccuValve Takeoff'!D1769)</f>
        <v/>
      </c>
      <c r="E1768" s="23" t="str">
        <f>IF('AccuValve Takeoff'!S1769="","",'AccuValve Takeoff'!S1769)</f>
        <v/>
      </c>
      <c r="F1768" s="23" t="str">
        <f>IF('AccuValve Takeoff'!F1769="","",'AccuValve Takeoff'!F1769)</f>
        <v/>
      </c>
      <c r="G1768" s="23" t="str">
        <f>IF('AccuValve Takeoff'!R1769="","",'AccuValve Takeoff'!R1769)</f>
        <v/>
      </c>
      <c r="H1768" s="23" t="str">
        <f>IF('AccuValve Takeoff'!G1769="","",'AccuValve Takeoff'!G1769)</f>
        <v/>
      </c>
      <c r="I1768" s="23" t="str">
        <f>IF('AccuValve Takeoff'!H1769="","",'AccuValve Takeoff'!H1769)</f>
        <v/>
      </c>
      <c r="J1768" s="326" t="str">
        <f>IF('AccuValve Takeoff'!I1769="","",IF('AccuValve Takeoff'!I1769="Not Available","",'AccuValve Takeoff'!I1769))</f>
        <v/>
      </c>
      <c r="K1768" s="326" t="str">
        <f>IF('AccuValve Takeoff'!J1769="","",IF('AccuValve Takeoff'!J1769="Not Available","",'AccuValve Takeoff'!J1769))</f>
        <v/>
      </c>
      <c r="L1768" s="326" t="str">
        <f>IF('AccuValve Takeoff'!K1769="","",IF('AccuValve Takeoff'!K1769="Not Available","",'AccuValve Takeoff'!K1769))</f>
        <v/>
      </c>
      <c r="M1768" s="326" t="str">
        <f>IF('AccuValve Takeoff'!L1769="","",IF('AccuValve Takeoff'!L1769="Not Available","",'AccuValve Takeoff'!L1769))</f>
        <v/>
      </c>
      <c r="N1768" s="326" t="str">
        <f>IF('AccuValve Takeoff'!M1769="","",IF('AccuValve Takeoff'!M1769="Not Available","",'AccuValve Takeoff'!M1769))</f>
        <v/>
      </c>
      <c r="O1768" s="23" t="str">
        <f>IF('AccuValve Takeoff'!N1769="","",'AccuValve Takeoff'!N1769)</f>
        <v/>
      </c>
      <c r="P1768" s="23" t="str">
        <f>IF('AccuValve Takeoff'!O1769="","",'AccuValve Takeoff'!O1769)</f>
        <v/>
      </c>
      <c r="Q1768" s="23" t="str">
        <f>IF('AccuValve Takeoff'!P1769="","",'AccuValve Takeoff'!P1769)</f>
        <v/>
      </c>
      <c r="R1768" s="34" t="str">
        <f>IF('AccuValve Takeoff'!Q1769="","",'AccuValve Takeoff'!Q1769)</f>
        <v xml:space="preserve"> </v>
      </c>
      <c r="S1768" s="35" t="str">
        <f>'AccuValve Takeoff'!T1769</f>
        <v/>
      </c>
      <c r="T1768" s="35" t="str">
        <f>'AccuValve Takeoff'!U1769</f>
        <v/>
      </c>
      <c r="U1768" s="325" t="str">
        <f>'AccuValve Takeoff'!BC1769</f>
        <v/>
      </c>
      <c r="V1768" s="38"/>
      <c r="W1768" s="11"/>
      <c r="X1768" s="11"/>
      <c r="Y1768" s="11"/>
    </row>
    <row r="1769" spans="1:25" ht="20.100000000000001" customHeight="1" x14ac:dyDescent="0.2">
      <c r="A1769" s="12">
        <v>1761</v>
      </c>
      <c r="B1769" s="23" t="str">
        <f>IF('AccuValve Takeoff'!B1770="","",'AccuValve Takeoff'!B1770)</f>
        <v/>
      </c>
      <c r="C1769" s="45" t="str">
        <f>IF('AccuValve Takeoff'!C1770="","",'AccuValve Takeoff'!C1770)</f>
        <v/>
      </c>
      <c r="D1769" s="23" t="str">
        <f>IF('AccuValve Takeoff'!D1770="","",'AccuValve Takeoff'!D1770)</f>
        <v/>
      </c>
      <c r="E1769" s="23" t="str">
        <f>IF('AccuValve Takeoff'!S1770="","",'AccuValve Takeoff'!S1770)</f>
        <v/>
      </c>
      <c r="F1769" s="23" t="str">
        <f>IF('AccuValve Takeoff'!F1770="","",'AccuValve Takeoff'!F1770)</f>
        <v/>
      </c>
      <c r="G1769" s="23" t="str">
        <f>IF('AccuValve Takeoff'!R1770="","",'AccuValve Takeoff'!R1770)</f>
        <v/>
      </c>
      <c r="H1769" s="23" t="str">
        <f>IF('AccuValve Takeoff'!G1770="","",'AccuValve Takeoff'!G1770)</f>
        <v/>
      </c>
      <c r="I1769" s="23" t="str">
        <f>IF('AccuValve Takeoff'!H1770="","",'AccuValve Takeoff'!H1770)</f>
        <v/>
      </c>
      <c r="J1769" s="326" t="str">
        <f>IF('AccuValve Takeoff'!I1770="","",IF('AccuValve Takeoff'!I1770="Not Available","",'AccuValve Takeoff'!I1770))</f>
        <v/>
      </c>
      <c r="K1769" s="326" t="str">
        <f>IF('AccuValve Takeoff'!J1770="","",IF('AccuValve Takeoff'!J1770="Not Available","",'AccuValve Takeoff'!J1770))</f>
        <v/>
      </c>
      <c r="L1769" s="326" t="str">
        <f>IF('AccuValve Takeoff'!K1770="","",IF('AccuValve Takeoff'!K1770="Not Available","",'AccuValve Takeoff'!K1770))</f>
        <v/>
      </c>
      <c r="M1769" s="326" t="str">
        <f>IF('AccuValve Takeoff'!L1770="","",IF('AccuValve Takeoff'!L1770="Not Available","",'AccuValve Takeoff'!L1770))</f>
        <v/>
      </c>
      <c r="N1769" s="326" t="str">
        <f>IF('AccuValve Takeoff'!M1770="","",IF('AccuValve Takeoff'!M1770="Not Available","",'AccuValve Takeoff'!M1770))</f>
        <v/>
      </c>
      <c r="O1769" s="23" t="str">
        <f>IF('AccuValve Takeoff'!N1770="","",'AccuValve Takeoff'!N1770)</f>
        <v/>
      </c>
      <c r="P1769" s="23" t="str">
        <f>IF('AccuValve Takeoff'!O1770="","",'AccuValve Takeoff'!O1770)</f>
        <v/>
      </c>
      <c r="Q1769" s="23" t="str">
        <f>IF('AccuValve Takeoff'!P1770="","",'AccuValve Takeoff'!P1770)</f>
        <v/>
      </c>
      <c r="R1769" s="34" t="str">
        <f>IF('AccuValve Takeoff'!Q1770="","",'AccuValve Takeoff'!Q1770)</f>
        <v xml:space="preserve"> </v>
      </c>
      <c r="S1769" s="35" t="str">
        <f>'AccuValve Takeoff'!T1770</f>
        <v/>
      </c>
      <c r="T1769" s="35" t="str">
        <f>'AccuValve Takeoff'!U1770</f>
        <v/>
      </c>
      <c r="U1769" s="325" t="str">
        <f>'AccuValve Takeoff'!BC1770</f>
        <v/>
      </c>
      <c r="V1769" s="38"/>
      <c r="W1769" s="11"/>
      <c r="X1769" s="11"/>
      <c r="Y1769" s="11"/>
    </row>
    <row r="1770" spans="1:25" ht="20.100000000000001" customHeight="1" x14ac:dyDescent="0.2">
      <c r="A1770" s="12">
        <v>1762</v>
      </c>
      <c r="B1770" s="23" t="str">
        <f>IF('AccuValve Takeoff'!B1771="","",'AccuValve Takeoff'!B1771)</f>
        <v/>
      </c>
      <c r="C1770" s="45" t="str">
        <f>IF('AccuValve Takeoff'!C1771="","",'AccuValve Takeoff'!C1771)</f>
        <v/>
      </c>
      <c r="D1770" s="23" t="str">
        <f>IF('AccuValve Takeoff'!D1771="","",'AccuValve Takeoff'!D1771)</f>
        <v/>
      </c>
      <c r="E1770" s="23" t="str">
        <f>IF('AccuValve Takeoff'!S1771="","",'AccuValve Takeoff'!S1771)</f>
        <v/>
      </c>
      <c r="F1770" s="23" t="str">
        <f>IF('AccuValve Takeoff'!F1771="","",'AccuValve Takeoff'!F1771)</f>
        <v/>
      </c>
      <c r="G1770" s="23" t="str">
        <f>IF('AccuValve Takeoff'!R1771="","",'AccuValve Takeoff'!R1771)</f>
        <v/>
      </c>
      <c r="H1770" s="23" t="str">
        <f>IF('AccuValve Takeoff'!G1771="","",'AccuValve Takeoff'!G1771)</f>
        <v/>
      </c>
      <c r="I1770" s="23" t="str">
        <f>IF('AccuValve Takeoff'!H1771="","",'AccuValve Takeoff'!H1771)</f>
        <v/>
      </c>
      <c r="J1770" s="326" t="str">
        <f>IF('AccuValve Takeoff'!I1771="","",IF('AccuValve Takeoff'!I1771="Not Available","",'AccuValve Takeoff'!I1771))</f>
        <v/>
      </c>
      <c r="K1770" s="326" t="str">
        <f>IF('AccuValve Takeoff'!J1771="","",IF('AccuValve Takeoff'!J1771="Not Available","",'AccuValve Takeoff'!J1771))</f>
        <v/>
      </c>
      <c r="L1770" s="326" t="str">
        <f>IF('AccuValve Takeoff'!K1771="","",IF('AccuValve Takeoff'!K1771="Not Available","",'AccuValve Takeoff'!K1771))</f>
        <v/>
      </c>
      <c r="M1770" s="326" t="str">
        <f>IF('AccuValve Takeoff'!L1771="","",IF('AccuValve Takeoff'!L1771="Not Available","",'AccuValve Takeoff'!L1771))</f>
        <v/>
      </c>
      <c r="N1770" s="326" t="str">
        <f>IF('AccuValve Takeoff'!M1771="","",IF('AccuValve Takeoff'!M1771="Not Available","",'AccuValve Takeoff'!M1771))</f>
        <v/>
      </c>
      <c r="O1770" s="23" t="str">
        <f>IF('AccuValve Takeoff'!N1771="","",'AccuValve Takeoff'!N1771)</f>
        <v/>
      </c>
      <c r="P1770" s="23" t="str">
        <f>IF('AccuValve Takeoff'!O1771="","",'AccuValve Takeoff'!O1771)</f>
        <v/>
      </c>
      <c r="Q1770" s="23" t="str">
        <f>IF('AccuValve Takeoff'!P1771="","",'AccuValve Takeoff'!P1771)</f>
        <v/>
      </c>
      <c r="R1770" s="34" t="str">
        <f>IF('AccuValve Takeoff'!Q1771="","",'AccuValve Takeoff'!Q1771)</f>
        <v xml:space="preserve"> </v>
      </c>
      <c r="S1770" s="35" t="str">
        <f>'AccuValve Takeoff'!T1771</f>
        <v/>
      </c>
      <c r="T1770" s="35" t="str">
        <f>'AccuValve Takeoff'!U1771</f>
        <v/>
      </c>
      <c r="U1770" s="325" t="str">
        <f>'AccuValve Takeoff'!BC1771</f>
        <v/>
      </c>
      <c r="V1770" s="38"/>
      <c r="W1770" s="11"/>
      <c r="X1770" s="11"/>
      <c r="Y1770" s="11"/>
    </row>
    <row r="1771" spans="1:25" ht="20.100000000000001" customHeight="1" x14ac:dyDescent="0.2">
      <c r="A1771" s="12">
        <v>1763</v>
      </c>
      <c r="B1771" s="23" t="str">
        <f>IF('AccuValve Takeoff'!B1772="","",'AccuValve Takeoff'!B1772)</f>
        <v/>
      </c>
      <c r="C1771" s="45" t="str">
        <f>IF('AccuValve Takeoff'!C1772="","",'AccuValve Takeoff'!C1772)</f>
        <v/>
      </c>
      <c r="D1771" s="23" t="str">
        <f>IF('AccuValve Takeoff'!D1772="","",'AccuValve Takeoff'!D1772)</f>
        <v/>
      </c>
      <c r="E1771" s="23" t="str">
        <f>IF('AccuValve Takeoff'!S1772="","",'AccuValve Takeoff'!S1772)</f>
        <v/>
      </c>
      <c r="F1771" s="23" t="str">
        <f>IF('AccuValve Takeoff'!F1772="","",'AccuValve Takeoff'!F1772)</f>
        <v/>
      </c>
      <c r="G1771" s="23" t="str">
        <f>IF('AccuValve Takeoff'!R1772="","",'AccuValve Takeoff'!R1772)</f>
        <v/>
      </c>
      <c r="H1771" s="23" t="str">
        <f>IF('AccuValve Takeoff'!G1772="","",'AccuValve Takeoff'!G1772)</f>
        <v/>
      </c>
      <c r="I1771" s="23" t="str">
        <f>IF('AccuValve Takeoff'!H1772="","",'AccuValve Takeoff'!H1772)</f>
        <v/>
      </c>
      <c r="J1771" s="326" t="str">
        <f>IF('AccuValve Takeoff'!I1772="","",IF('AccuValve Takeoff'!I1772="Not Available","",'AccuValve Takeoff'!I1772))</f>
        <v/>
      </c>
      <c r="K1771" s="326" t="str">
        <f>IF('AccuValve Takeoff'!J1772="","",IF('AccuValve Takeoff'!J1772="Not Available","",'AccuValve Takeoff'!J1772))</f>
        <v/>
      </c>
      <c r="L1771" s="326" t="str">
        <f>IF('AccuValve Takeoff'!K1772="","",IF('AccuValve Takeoff'!K1772="Not Available","",'AccuValve Takeoff'!K1772))</f>
        <v/>
      </c>
      <c r="M1771" s="326" t="str">
        <f>IF('AccuValve Takeoff'!L1772="","",IF('AccuValve Takeoff'!L1772="Not Available","",'AccuValve Takeoff'!L1772))</f>
        <v/>
      </c>
      <c r="N1771" s="326" t="str">
        <f>IF('AccuValve Takeoff'!M1772="","",IF('AccuValve Takeoff'!M1772="Not Available","",'AccuValve Takeoff'!M1772))</f>
        <v/>
      </c>
      <c r="O1771" s="23" t="str">
        <f>IF('AccuValve Takeoff'!N1772="","",'AccuValve Takeoff'!N1772)</f>
        <v/>
      </c>
      <c r="P1771" s="23" t="str">
        <f>IF('AccuValve Takeoff'!O1772="","",'AccuValve Takeoff'!O1772)</f>
        <v/>
      </c>
      <c r="Q1771" s="23" t="str">
        <f>IF('AccuValve Takeoff'!P1772="","",'AccuValve Takeoff'!P1772)</f>
        <v/>
      </c>
      <c r="R1771" s="34" t="str">
        <f>IF('AccuValve Takeoff'!Q1772="","",'AccuValve Takeoff'!Q1772)</f>
        <v xml:space="preserve"> </v>
      </c>
      <c r="S1771" s="35" t="str">
        <f>'AccuValve Takeoff'!T1772</f>
        <v/>
      </c>
      <c r="T1771" s="35" t="str">
        <f>'AccuValve Takeoff'!U1772</f>
        <v/>
      </c>
      <c r="U1771" s="325" t="str">
        <f>'AccuValve Takeoff'!BC1772</f>
        <v/>
      </c>
      <c r="V1771" s="38"/>
      <c r="W1771" s="11"/>
      <c r="X1771" s="11"/>
      <c r="Y1771" s="11"/>
    </row>
    <row r="1772" spans="1:25" ht="20.100000000000001" customHeight="1" x14ac:dyDescent="0.2">
      <c r="A1772" s="12">
        <v>1764</v>
      </c>
      <c r="B1772" s="23" t="str">
        <f>IF('AccuValve Takeoff'!B1773="","",'AccuValve Takeoff'!B1773)</f>
        <v/>
      </c>
      <c r="C1772" s="45" t="str">
        <f>IF('AccuValve Takeoff'!C1773="","",'AccuValve Takeoff'!C1773)</f>
        <v/>
      </c>
      <c r="D1772" s="23" t="str">
        <f>IF('AccuValve Takeoff'!D1773="","",'AccuValve Takeoff'!D1773)</f>
        <v/>
      </c>
      <c r="E1772" s="23" t="str">
        <f>IF('AccuValve Takeoff'!S1773="","",'AccuValve Takeoff'!S1773)</f>
        <v/>
      </c>
      <c r="F1772" s="23" t="str">
        <f>IF('AccuValve Takeoff'!F1773="","",'AccuValve Takeoff'!F1773)</f>
        <v/>
      </c>
      <c r="G1772" s="23" t="str">
        <f>IF('AccuValve Takeoff'!R1773="","",'AccuValve Takeoff'!R1773)</f>
        <v/>
      </c>
      <c r="H1772" s="23" t="str">
        <f>IF('AccuValve Takeoff'!G1773="","",'AccuValve Takeoff'!G1773)</f>
        <v/>
      </c>
      <c r="I1772" s="23" t="str">
        <f>IF('AccuValve Takeoff'!H1773="","",'AccuValve Takeoff'!H1773)</f>
        <v/>
      </c>
      <c r="J1772" s="326" t="str">
        <f>IF('AccuValve Takeoff'!I1773="","",IF('AccuValve Takeoff'!I1773="Not Available","",'AccuValve Takeoff'!I1773))</f>
        <v/>
      </c>
      <c r="K1772" s="326" t="str">
        <f>IF('AccuValve Takeoff'!J1773="","",IF('AccuValve Takeoff'!J1773="Not Available","",'AccuValve Takeoff'!J1773))</f>
        <v/>
      </c>
      <c r="L1772" s="326" t="str">
        <f>IF('AccuValve Takeoff'!K1773="","",IF('AccuValve Takeoff'!K1773="Not Available","",'AccuValve Takeoff'!K1773))</f>
        <v/>
      </c>
      <c r="M1772" s="326" t="str">
        <f>IF('AccuValve Takeoff'!L1773="","",IF('AccuValve Takeoff'!L1773="Not Available","",'AccuValve Takeoff'!L1773))</f>
        <v/>
      </c>
      <c r="N1772" s="326" t="str">
        <f>IF('AccuValve Takeoff'!M1773="","",IF('AccuValve Takeoff'!M1773="Not Available","",'AccuValve Takeoff'!M1773))</f>
        <v/>
      </c>
      <c r="O1772" s="23" t="str">
        <f>IF('AccuValve Takeoff'!N1773="","",'AccuValve Takeoff'!N1773)</f>
        <v/>
      </c>
      <c r="P1772" s="23" t="str">
        <f>IF('AccuValve Takeoff'!O1773="","",'AccuValve Takeoff'!O1773)</f>
        <v/>
      </c>
      <c r="Q1772" s="23" t="str">
        <f>IF('AccuValve Takeoff'!P1773="","",'AccuValve Takeoff'!P1773)</f>
        <v/>
      </c>
      <c r="R1772" s="34" t="str">
        <f>IF('AccuValve Takeoff'!Q1773="","",'AccuValve Takeoff'!Q1773)</f>
        <v xml:space="preserve"> </v>
      </c>
      <c r="S1772" s="35" t="str">
        <f>'AccuValve Takeoff'!T1773</f>
        <v/>
      </c>
      <c r="T1772" s="35" t="str">
        <f>'AccuValve Takeoff'!U1773</f>
        <v/>
      </c>
      <c r="U1772" s="325" t="str">
        <f>'AccuValve Takeoff'!BC1773</f>
        <v/>
      </c>
      <c r="V1772" s="38"/>
      <c r="W1772" s="11"/>
      <c r="X1772" s="11"/>
      <c r="Y1772" s="11"/>
    </row>
    <row r="1773" spans="1:25" ht="20.100000000000001" customHeight="1" x14ac:dyDescent="0.2">
      <c r="A1773" s="12">
        <v>1765</v>
      </c>
      <c r="B1773" s="23" t="str">
        <f>IF('AccuValve Takeoff'!B1774="","",'AccuValve Takeoff'!B1774)</f>
        <v/>
      </c>
      <c r="C1773" s="45" t="str">
        <f>IF('AccuValve Takeoff'!C1774="","",'AccuValve Takeoff'!C1774)</f>
        <v/>
      </c>
      <c r="D1773" s="23" t="str">
        <f>IF('AccuValve Takeoff'!D1774="","",'AccuValve Takeoff'!D1774)</f>
        <v/>
      </c>
      <c r="E1773" s="23" t="str">
        <f>IF('AccuValve Takeoff'!S1774="","",'AccuValve Takeoff'!S1774)</f>
        <v/>
      </c>
      <c r="F1773" s="23" t="str">
        <f>IF('AccuValve Takeoff'!F1774="","",'AccuValve Takeoff'!F1774)</f>
        <v/>
      </c>
      <c r="G1773" s="23" t="str">
        <f>IF('AccuValve Takeoff'!R1774="","",'AccuValve Takeoff'!R1774)</f>
        <v/>
      </c>
      <c r="H1773" s="23" t="str">
        <f>IF('AccuValve Takeoff'!G1774="","",'AccuValve Takeoff'!G1774)</f>
        <v/>
      </c>
      <c r="I1773" s="23" t="str">
        <f>IF('AccuValve Takeoff'!H1774="","",'AccuValve Takeoff'!H1774)</f>
        <v/>
      </c>
      <c r="J1773" s="326" t="str">
        <f>IF('AccuValve Takeoff'!I1774="","",IF('AccuValve Takeoff'!I1774="Not Available","",'AccuValve Takeoff'!I1774))</f>
        <v/>
      </c>
      <c r="K1773" s="326" t="str">
        <f>IF('AccuValve Takeoff'!J1774="","",IF('AccuValve Takeoff'!J1774="Not Available","",'AccuValve Takeoff'!J1774))</f>
        <v/>
      </c>
      <c r="L1773" s="326" t="str">
        <f>IF('AccuValve Takeoff'!K1774="","",IF('AccuValve Takeoff'!K1774="Not Available","",'AccuValve Takeoff'!K1774))</f>
        <v/>
      </c>
      <c r="M1773" s="326" t="str">
        <f>IF('AccuValve Takeoff'!L1774="","",IF('AccuValve Takeoff'!L1774="Not Available","",'AccuValve Takeoff'!L1774))</f>
        <v/>
      </c>
      <c r="N1773" s="326" t="str">
        <f>IF('AccuValve Takeoff'!M1774="","",IF('AccuValve Takeoff'!M1774="Not Available","",'AccuValve Takeoff'!M1774))</f>
        <v/>
      </c>
      <c r="O1773" s="23" t="str">
        <f>IF('AccuValve Takeoff'!N1774="","",'AccuValve Takeoff'!N1774)</f>
        <v/>
      </c>
      <c r="P1773" s="23" t="str">
        <f>IF('AccuValve Takeoff'!O1774="","",'AccuValve Takeoff'!O1774)</f>
        <v/>
      </c>
      <c r="Q1773" s="23" t="str">
        <f>IF('AccuValve Takeoff'!P1774="","",'AccuValve Takeoff'!P1774)</f>
        <v/>
      </c>
      <c r="R1773" s="34" t="str">
        <f>IF('AccuValve Takeoff'!Q1774="","",'AccuValve Takeoff'!Q1774)</f>
        <v xml:space="preserve"> </v>
      </c>
      <c r="S1773" s="35" t="str">
        <f>'AccuValve Takeoff'!T1774</f>
        <v/>
      </c>
      <c r="T1773" s="35" t="str">
        <f>'AccuValve Takeoff'!U1774</f>
        <v/>
      </c>
      <c r="U1773" s="325" t="str">
        <f>'AccuValve Takeoff'!BC1774</f>
        <v/>
      </c>
      <c r="V1773" s="38"/>
      <c r="W1773" s="11"/>
      <c r="X1773" s="11"/>
      <c r="Y1773" s="11"/>
    </row>
    <row r="1774" spans="1:25" ht="20.100000000000001" customHeight="1" x14ac:dyDescent="0.2">
      <c r="A1774" s="12">
        <v>1766</v>
      </c>
      <c r="B1774" s="23" t="str">
        <f>IF('AccuValve Takeoff'!B1775="","",'AccuValve Takeoff'!B1775)</f>
        <v/>
      </c>
      <c r="C1774" s="45" t="str">
        <f>IF('AccuValve Takeoff'!C1775="","",'AccuValve Takeoff'!C1775)</f>
        <v/>
      </c>
      <c r="D1774" s="23" t="str">
        <f>IF('AccuValve Takeoff'!D1775="","",'AccuValve Takeoff'!D1775)</f>
        <v/>
      </c>
      <c r="E1774" s="23" t="str">
        <f>IF('AccuValve Takeoff'!S1775="","",'AccuValve Takeoff'!S1775)</f>
        <v/>
      </c>
      <c r="F1774" s="23" t="str">
        <f>IF('AccuValve Takeoff'!F1775="","",'AccuValve Takeoff'!F1775)</f>
        <v/>
      </c>
      <c r="G1774" s="23" t="str">
        <f>IF('AccuValve Takeoff'!R1775="","",'AccuValve Takeoff'!R1775)</f>
        <v/>
      </c>
      <c r="H1774" s="23" t="str">
        <f>IF('AccuValve Takeoff'!G1775="","",'AccuValve Takeoff'!G1775)</f>
        <v/>
      </c>
      <c r="I1774" s="23" t="str">
        <f>IF('AccuValve Takeoff'!H1775="","",'AccuValve Takeoff'!H1775)</f>
        <v/>
      </c>
      <c r="J1774" s="326" t="str">
        <f>IF('AccuValve Takeoff'!I1775="","",IF('AccuValve Takeoff'!I1775="Not Available","",'AccuValve Takeoff'!I1775))</f>
        <v/>
      </c>
      <c r="K1774" s="326" t="str">
        <f>IF('AccuValve Takeoff'!J1775="","",IF('AccuValve Takeoff'!J1775="Not Available","",'AccuValve Takeoff'!J1775))</f>
        <v/>
      </c>
      <c r="L1774" s="326" t="str">
        <f>IF('AccuValve Takeoff'!K1775="","",IF('AccuValve Takeoff'!K1775="Not Available","",'AccuValve Takeoff'!K1775))</f>
        <v/>
      </c>
      <c r="M1774" s="326" t="str">
        <f>IF('AccuValve Takeoff'!L1775="","",IF('AccuValve Takeoff'!L1775="Not Available","",'AccuValve Takeoff'!L1775))</f>
        <v/>
      </c>
      <c r="N1774" s="326" t="str">
        <f>IF('AccuValve Takeoff'!M1775="","",IF('AccuValve Takeoff'!M1775="Not Available","",'AccuValve Takeoff'!M1775))</f>
        <v/>
      </c>
      <c r="O1774" s="23" t="str">
        <f>IF('AccuValve Takeoff'!N1775="","",'AccuValve Takeoff'!N1775)</f>
        <v/>
      </c>
      <c r="P1774" s="23" t="str">
        <f>IF('AccuValve Takeoff'!O1775="","",'AccuValve Takeoff'!O1775)</f>
        <v/>
      </c>
      <c r="Q1774" s="23" t="str">
        <f>IF('AccuValve Takeoff'!P1775="","",'AccuValve Takeoff'!P1775)</f>
        <v/>
      </c>
      <c r="R1774" s="34" t="str">
        <f>IF('AccuValve Takeoff'!Q1775="","",'AccuValve Takeoff'!Q1775)</f>
        <v xml:space="preserve"> </v>
      </c>
      <c r="S1774" s="35" t="str">
        <f>'AccuValve Takeoff'!T1775</f>
        <v/>
      </c>
      <c r="T1774" s="35" t="str">
        <f>'AccuValve Takeoff'!U1775</f>
        <v/>
      </c>
      <c r="U1774" s="325" t="str">
        <f>'AccuValve Takeoff'!BC1775</f>
        <v/>
      </c>
      <c r="V1774" s="38"/>
      <c r="W1774" s="11"/>
      <c r="X1774" s="11"/>
      <c r="Y1774" s="11"/>
    </row>
    <row r="1775" spans="1:25" ht="20.100000000000001" customHeight="1" x14ac:dyDescent="0.2">
      <c r="A1775" s="12">
        <v>1767</v>
      </c>
      <c r="B1775" s="23" t="str">
        <f>IF('AccuValve Takeoff'!B1776="","",'AccuValve Takeoff'!B1776)</f>
        <v/>
      </c>
      <c r="C1775" s="45" t="str">
        <f>IF('AccuValve Takeoff'!C1776="","",'AccuValve Takeoff'!C1776)</f>
        <v/>
      </c>
      <c r="D1775" s="23" t="str">
        <f>IF('AccuValve Takeoff'!D1776="","",'AccuValve Takeoff'!D1776)</f>
        <v/>
      </c>
      <c r="E1775" s="23" t="str">
        <f>IF('AccuValve Takeoff'!S1776="","",'AccuValve Takeoff'!S1776)</f>
        <v/>
      </c>
      <c r="F1775" s="23" t="str">
        <f>IF('AccuValve Takeoff'!F1776="","",'AccuValve Takeoff'!F1776)</f>
        <v/>
      </c>
      <c r="G1775" s="23" t="str">
        <f>IF('AccuValve Takeoff'!R1776="","",'AccuValve Takeoff'!R1776)</f>
        <v/>
      </c>
      <c r="H1775" s="23" t="str">
        <f>IF('AccuValve Takeoff'!G1776="","",'AccuValve Takeoff'!G1776)</f>
        <v/>
      </c>
      <c r="I1775" s="23" t="str">
        <f>IF('AccuValve Takeoff'!H1776="","",'AccuValve Takeoff'!H1776)</f>
        <v/>
      </c>
      <c r="J1775" s="326" t="str">
        <f>IF('AccuValve Takeoff'!I1776="","",IF('AccuValve Takeoff'!I1776="Not Available","",'AccuValve Takeoff'!I1776))</f>
        <v/>
      </c>
      <c r="K1775" s="326" t="str">
        <f>IF('AccuValve Takeoff'!J1776="","",IF('AccuValve Takeoff'!J1776="Not Available","",'AccuValve Takeoff'!J1776))</f>
        <v/>
      </c>
      <c r="L1775" s="326" t="str">
        <f>IF('AccuValve Takeoff'!K1776="","",IF('AccuValve Takeoff'!K1776="Not Available","",'AccuValve Takeoff'!K1776))</f>
        <v/>
      </c>
      <c r="M1775" s="326" t="str">
        <f>IF('AccuValve Takeoff'!L1776="","",IF('AccuValve Takeoff'!L1776="Not Available","",'AccuValve Takeoff'!L1776))</f>
        <v/>
      </c>
      <c r="N1775" s="326" t="str">
        <f>IF('AccuValve Takeoff'!M1776="","",IF('AccuValve Takeoff'!M1776="Not Available","",'AccuValve Takeoff'!M1776))</f>
        <v/>
      </c>
      <c r="O1775" s="23" t="str">
        <f>IF('AccuValve Takeoff'!N1776="","",'AccuValve Takeoff'!N1776)</f>
        <v/>
      </c>
      <c r="P1775" s="23" t="str">
        <f>IF('AccuValve Takeoff'!O1776="","",'AccuValve Takeoff'!O1776)</f>
        <v/>
      </c>
      <c r="Q1775" s="23" t="str">
        <f>IF('AccuValve Takeoff'!P1776="","",'AccuValve Takeoff'!P1776)</f>
        <v/>
      </c>
      <c r="R1775" s="34" t="str">
        <f>IF('AccuValve Takeoff'!Q1776="","",'AccuValve Takeoff'!Q1776)</f>
        <v xml:space="preserve"> </v>
      </c>
      <c r="S1775" s="35" t="str">
        <f>'AccuValve Takeoff'!T1776</f>
        <v/>
      </c>
      <c r="T1775" s="35" t="str">
        <f>'AccuValve Takeoff'!U1776</f>
        <v/>
      </c>
      <c r="U1775" s="325" t="str">
        <f>'AccuValve Takeoff'!BC1776</f>
        <v/>
      </c>
      <c r="V1775" s="38"/>
      <c r="W1775" s="11"/>
      <c r="X1775" s="11"/>
      <c r="Y1775" s="11"/>
    </row>
    <row r="1776" spans="1:25" ht="20.100000000000001" customHeight="1" x14ac:dyDescent="0.2">
      <c r="A1776" s="12">
        <v>1768</v>
      </c>
      <c r="B1776" s="23" t="str">
        <f>IF('AccuValve Takeoff'!B1777="","",'AccuValve Takeoff'!B1777)</f>
        <v/>
      </c>
      <c r="C1776" s="45" t="str">
        <f>IF('AccuValve Takeoff'!C1777="","",'AccuValve Takeoff'!C1777)</f>
        <v/>
      </c>
      <c r="D1776" s="23" t="str">
        <f>IF('AccuValve Takeoff'!D1777="","",'AccuValve Takeoff'!D1777)</f>
        <v/>
      </c>
      <c r="E1776" s="23" t="str">
        <f>IF('AccuValve Takeoff'!S1777="","",'AccuValve Takeoff'!S1777)</f>
        <v/>
      </c>
      <c r="F1776" s="23" t="str">
        <f>IF('AccuValve Takeoff'!F1777="","",'AccuValve Takeoff'!F1777)</f>
        <v/>
      </c>
      <c r="G1776" s="23" t="str">
        <f>IF('AccuValve Takeoff'!R1777="","",'AccuValve Takeoff'!R1777)</f>
        <v/>
      </c>
      <c r="H1776" s="23" t="str">
        <f>IF('AccuValve Takeoff'!G1777="","",'AccuValve Takeoff'!G1777)</f>
        <v/>
      </c>
      <c r="I1776" s="23" t="str">
        <f>IF('AccuValve Takeoff'!H1777="","",'AccuValve Takeoff'!H1777)</f>
        <v/>
      </c>
      <c r="J1776" s="326" t="str">
        <f>IF('AccuValve Takeoff'!I1777="","",IF('AccuValve Takeoff'!I1777="Not Available","",'AccuValve Takeoff'!I1777))</f>
        <v/>
      </c>
      <c r="K1776" s="326" t="str">
        <f>IF('AccuValve Takeoff'!J1777="","",IF('AccuValve Takeoff'!J1777="Not Available","",'AccuValve Takeoff'!J1777))</f>
        <v/>
      </c>
      <c r="L1776" s="326" t="str">
        <f>IF('AccuValve Takeoff'!K1777="","",IF('AccuValve Takeoff'!K1777="Not Available","",'AccuValve Takeoff'!K1777))</f>
        <v/>
      </c>
      <c r="M1776" s="326" t="str">
        <f>IF('AccuValve Takeoff'!L1777="","",IF('AccuValve Takeoff'!L1777="Not Available","",'AccuValve Takeoff'!L1777))</f>
        <v/>
      </c>
      <c r="N1776" s="326" t="str">
        <f>IF('AccuValve Takeoff'!M1777="","",IF('AccuValve Takeoff'!M1777="Not Available","",'AccuValve Takeoff'!M1777))</f>
        <v/>
      </c>
      <c r="O1776" s="23" t="str">
        <f>IF('AccuValve Takeoff'!N1777="","",'AccuValve Takeoff'!N1777)</f>
        <v/>
      </c>
      <c r="P1776" s="23" t="str">
        <f>IF('AccuValve Takeoff'!O1777="","",'AccuValve Takeoff'!O1777)</f>
        <v/>
      </c>
      <c r="Q1776" s="23" t="str">
        <f>IF('AccuValve Takeoff'!P1777="","",'AccuValve Takeoff'!P1777)</f>
        <v/>
      </c>
      <c r="R1776" s="34" t="str">
        <f>IF('AccuValve Takeoff'!Q1777="","",'AccuValve Takeoff'!Q1777)</f>
        <v xml:space="preserve"> </v>
      </c>
      <c r="S1776" s="35" t="str">
        <f>'AccuValve Takeoff'!T1777</f>
        <v/>
      </c>
      <c r="T1776" s="35" t="str">
        <f>'AccuValve Takeoff'!U1777</f>
        <v/>
      </c>
      <c r="U1776" s="325" t="str">
        <f>'AccuValve Takeoff'!BC1777</f>
        <v/>
      </c>
      <c r="V1776" s="38"/>
      <c r="W1776" s="11"/>
      <c r="X1776" s="11"/>
      <c r="Y1776" s="11"/>
    </row>
    <row r="1777" spans="1:25" ht="20.100000000000001" customHeight="1" x14ac:dyDescent="0.2">
      <c r="A1777" s="12">
        <v>1769</v>
      </c>
      <c r="B1777" s="23" t="str">
        <f>IF('AccuValve Takeoff'!B1778="","",'AccuValve Takeoff'!B1778)</f>
        <v/>
      </c>
      <c r="C1777" s="45" t="str">
        <f>IF('AccuValve Takeoff'!C1778="","",'AccuValve Takeoff'!C1778)</f>
        <v/>
      </c>
      <c r="D1777" s="23" t="str">
        <f>IF('AccuValve Takeoff'!D1778="","",'AccuValve Takeoff'!D1778)</f>
        <v/>
      </c>
      <c r="E1777" s="23" t="str">
        <f>IF('AccuValve Takeoff'!S1778="","",'AccuValve Takeoff'!S1778)</f>
        <v/>
      </c>
      <c r="F1777" s="23" t="str">
        <f>IF('AccuValve Takeoff'!F1778="","",'AccuValve Takeoff'!F1778)</f>
        <v/>
      </c>
      <c r="G1777" s="23" t="str">
        <f>IF('AccuValve Takeoff'!R1778="","",'AccuValve Takeoff'!R1778)</f>
        <v/>
      </c>
      <c r="H1777" s="23" t="str">
        <f>IF('AccuValve Takeoff'!G1778="","",'AccuValve Takeoff'!G1778)</f>
        <v/>
      </c>
      <c r="I1777" s="23" t="str">
        <f>IF('AccuValve Takeoff'!H1778="","",'AccuValve Takeoff'!H1778)</f>
        <v/>
      </c>
      <c r="J1777" s="326" t="str">
        <f>IF('AccuValve Takeoff'!I1778="","",IF('AccuValve Takeoff'!I1778="Not Available","",'AccuValve Takeoff'!I1778))</f>
        <v/>
      </c>
      <c r="K1777" s="326" t="str">
        <f>IF('AccuValve Takeoff'!J1778="","",IF('AccuValve Takeoff'!J1778="Not Available","",'AccuValve Takeoff'!J1778))</f>
        <v/>
      </c>
      <c r="L1777" s="326" t="str">
        <f>IF('AccuValve Takeoff'!K1778="","",IF('AccuValve Takeoff'!K1778="Not Available","",'AccuValve Takeoff'!K1778))</f>
        <v/>
      </c>
      <c r="M1777" s="326" t="str">
        <f>IF('AccuValve Takeoff'!L1778="","",IF('AccuValve Takeoff'!L1778="Not Available","",'AccuValve Takeoff'!L1778))</f>
        <v/>
      </c>
      <c r="N1777" s="326" t="str">
        <f>IF('AccuValve Takeoff'!M1778="","",IF('AccuValve Takeoff'!M1778="Not Available","",'AccuValve Takeoff'!M1778))</f>
        <v/>
      </c>
      <c r="O1777" s="23" t="str">
        <f>IF('AccuValve Takeoff'!N1778="","",'AccuValve Takeoff'!N1778)</f>
        <v/>
      </c>
      <c r="P1777" s="23" t="str">
        <f>IF('AccuValve Takeoff'!O1778="","",'AccuValve Takeoff'!O1778)</f>
        <v/>
      </c>
      <c r="Q1777" s="23" t="str">
        <f>IF('AccuValve Takeoff'!P1778="","",'AccuValve Takeoff'!P1778)</f>
        <v/>
      </c>
      <c r="R1777" s="34" t="str">
        <f>IF('AccuValve Takeoff'!Q1778="","",'AccuValve Takeoff'!Q1778)</f>
        <v xml:space="preserve"> </v>
      </c>
      <c r="S1777" s="35" t="str">
        <f>'AccuValve Takeoff'!T1778</f>
        <v/>
      </c>
      <c r="T1777" s="35" t="str">
        <f>'AccuValve Takeoff'!U1778</f>
        <v/>
      </c>
      <c r="U1777" s="325" t="str">
        <f>'AccuValve Takeoff'!BC1778</f>
        <v/>
      </c>
      <c r="V1777" s="38"/>
      <c r="W1777" s="11"/>
      <c r="X1777" s="11"/>
      <c r="Y1777" s="11"/>
    </row>
    <row r="1778" spans="1:25" ht="20.100000000000001" customHeight="1" x14ac:dyDescent="0.2">
      <c r="A1778" s="12">
        <v>1770</v>
      </c>
      <c r="B1778" s="23" t="str">
        <f>IF('AccuValve Takeoff'!B1779="","",'AccuValve Takeoff'!B1779)</f>
        <v/>
      </c>
      <c r="C1778" s="45" t="str">
        <f>IF('AccuValve Takeoff'!C1779="","",'AccuValve Takeoff'!C1779)</f>
        <v/>
      </c>
      <c r="D1778" s="23" t="str">
        <f>IF('AccuValve Takeoff'!D1779="","",'AccuValve Takeoff'!D1779)</f>
        <v/>
      </c>
      <c r="E1778" s="23" t="str">
        <f>IF('AccuValve Takeoff'!S1779="","",'AccuValve Takeoff'!S1779)</f>
        <v/>
      </c>
      <c r="F1778" s="23" t="str">
        <f>IF('AccuValve Takeoff'!F1779="","",'AccuValve Takeoff'!F1779)</f>
        <v/>
      </c>
      <c r="G1778" s="23" t="str">
        <f>IF('AccuValve Takeoff'!R1779="","",'AccuValve Takeoff'!R1779)</f>
        <v/>
      </c>
      <c r="H1778" s="23" t="str">
        <f>IF('AccuValve Takeoff'!G1779="","",'AccuValve Takeoff'!G1779)</f>
        <v/>
      </c>
      <c r="I1778" s="23" t="str">
        <f>IF('AccuValve Takeoff'!H1779="","",'AccuValve Takeoff'!H1779)</f>
        <v/>
      </c>
      <c r="J1778" s="326" t="str">
        <f>IF('AccuValve Takeoff'!I1779="","",IF('AccuValve Takeoff'!I1779="Not Available","",'AccuValve Takeoff'!I1779))</f>
        <v/>
      </c>
      <c r="K1778" s="326" t="str">
        <f>IF('AccuValve Takeoff'!J1779="","",IF('AccuValve Takeoff'!J1779="Not Available","",'AccuValve Takeoff'!J1779))</f>
        <v/>
      </c>
      <c r="L1778" s="326" t="str">
        <f>IF('AccuValve Takeoff'!K1779="","",IF('AccuValve Takeoff'!K1779="Not Available","",'AccuValve Takeoff'!K1779))</f>
        <v/>
      </c>
      <c r="M1778" s="326" t="str">
        <f>IF('AccuValve Takeoff'!L1779="","",IF('AccuValve Takeoff'!L1779="Not Available","",'AccuValve Takeoff'!L1779))</f>
        <v/>
      </c>
      <c r="N1778" s="326" t="str">
        <f>IF('AccuValve Takeoff'!M1779="","",IF('AccuValve Takeoff'!M1779="Not Available","",'AccuValve Takeoff'!M1779))</f>
        <v/>
      </c>
      <c r="O1778" s="23" t="str">
        <f>IF('AccuValve Takeoff'!N1779="","",'AccuValve Takeoff'!N1779)</f>
        <v/>
      </c>
      <c r="P1778" s="23" t="str">
        <f>IF('AccuValve Takeoff'!O1779="","",'AccuValve Takeoff'!O1779)</f>
        <v/>
      </c>
      <c r="Q1778" s="23" t="str">
        <f>IF('AccuValve Takeoff'!P1779="","",'AccuValve Takeoff'!P1779)</f>
        <v/>
      </c>
      <c r="R1778" s="34" t="str">
        <f>IF('AccuValve Takeoff'!Q1779="","",'AccuValve Takeoff'!Q1779)</f>
        <v xml:space="preserve"> </v>
      </c>
      <c r="S1778" s="35" t="str">
        <f>'AccuValve Takeoff'!T1779</f>
        <v/>
      </c>
      <c r="T1778" s="35" t="str">
        <f>'AccuValve Takeoff'!U1779</f>
        <v/>
      </c>
      <c r="U1778" s="325" t="str">
        <f>'AccuValve Takeoff'!BC1779</f>
        <v/>
      </c>
      <c r="V1778" s="38"/>
      <c r="W1778" s="11"/>
      <c r="X1778" s="11"/>
      <c r="Y1778" s="11"/>
    </row>
    <row r="1779" spans="1:25" ht="20.100000000000001" customHeight="1" x14ac:dyDescent="0.2">
      <c r="A1779" s="12">
        <v>1771</v>
      </c>
      <c r="B1779" s="23" t="str">
        <f>IF('AccuValve Takeoff'!B1780="","",'AccuValve Takeoff'!B1780)</f>
        <v/>
      </c>
      <c r="C1779" s="45" t="str">
        <f>IF('AccuValve Takeoff'!C1780="","",'AccuValve Takeoff'!C1780)</f>
        <v/>
      </c>
      <c r="D1779" s="23" t="str">
        <f>IF('AccuValve Takeoff'!D1780="","",'AccuValve Takeoff'!D1780)</f>
        <v/>
      </c>
      <c r="E1779" s="23" t="str">
        <f>IF('AccuValve Takeoff'!S1780="","",'AccuValve Takeoff'!S1780)</f>
        <v/>
      </c>
      <c r="F1779" s="23" t="str">
        <f>IF('AccuValve Takeoff'!F1780="","",'AccuValve Takeoff'!F1780)</f>
        <v/>
      </c>
      <c r="G1779" s="23" t="str">
        <f>IF('AccuValve Takeoff'!R1780="","",'AccuValve Takeoff'!R1780)</f>
        <v/>
      </c>
      <c r="H1779" s="23" t="str">
        <f>IF('AccuValve Takeoff'!G1780="","",'AccuValve Takeoff'!G1780)</f>
        <v/>
      </c>
      <c r="I1779" s="23" t="str">
        <f>IF('AccuValve Takeoff'!H1780="","",'AccuValve Takeoff'!H1780)</f>
        <v/>
      </c>
      <c r="J1779" s="326" t="str">
        <f>IF('AccuValve Takeoff'!I1780="","",IF('AccuValve Takeoff'!I1780="Not Available","",'AccuValve Takeoff'!I1780))</f>
        <v/>
      </c>
      <c r="K1779" s="326" t="str">
        <f>IF('AccuValve Takeoff'!J1780="","",IF('AccuValve Takeoff'!J1780="Not Available","",'AccuValve Takeoff'!J1780))</f>
        <v/>
      </c>
      <c r="L1779" s="326" t="str">
        <f>IF('AccuValve Takeoff'!K1780="","",IF('AccuValve Takeoff'!K1780="Not Available","",'AccuValve Takeoff'!K1780))</f>
        <v/>
      </c>
      <c r="M1779" s="326" t="str">
        <f>IF('AccuValve Takeoff'!L1780="","",IF('AccuValve Takeoff'!L1780="Not Available","",'AccuValve Takeoff'!L1780))</f>
        <v/>
      </c>
      <c r="N1779" s="326" t="str">
        <f>IF('AccuValve Takeoff'!M1780="","",IF('AccuValve Takeoff'!M1780="Not Available","",'AccuValve Takeoff'!M1780))</f>
        <v/>
      </c>
      <c r="O1779" s="23" t="str">
        <f>IF('AccuValve Takeoff'!N1780="","",'AccuValve Takeoff'!N1780)</f>
        <v/>
      </c>
      <c r="P1779" s="23" t="str">
        <f>IF('AccuValve Takeoff'!O1780="","",'AccuValve Takeoff'!O1780)</f>
        <v/>
      </c>
      <c r="Q1779" s="23" t="str">
        <f>IF('AccuValve Takeoff'!P1780="","",'AccuValve Takeoff'!P1780)</f>
        <v/>
      </c>
      <c r="R1779" s="34" t="str">
        <f>IF('AccuValve Takeoff'!Q1780="","",'AccuValve Takeoff'!Q1780)</f>
        <v xml:space="preserve"> </v>
      </c>
      <c r="S1779" s="35" t="str">
        <f>'AccuValve Takeoff'!T1780</f>
        <v/>
      </c>
      <c r="T1779" s="35" t="str">
        <f>'AccuValve Takeoff'!U1780</f>
        <v/>
      </c>
      <c r="U1779" s="325" t="str">
        <f>'AccuValve Takeoff'!BC1780</f>
        <v/>
      </c>
      <c r="V1779" s="38"/>
      <c r="W1779" s="11"/>
      <c r="X1779" s="11"/>
      <c r="Y1779" s="11"/>
    </row>
    <row r="1780" spans="1:25" ht="20.100000000000001" customHeight="1" x14ac:dyDescent="0.2">
      <c r="A1780" s="12">
        <v>1772</v>
      </c>
      <c r="B1780" s="23" t="str">
        <f>IF('AccuValve Takeoff'!B1781="","",'AccuValve Takeoff'!B1781)</f>
        <v/>
      </c>
      <c r="C1780" s="45" t="str">
        <f>IF('AccuValve Takeoff'!C1781="","",'AccuValve Takeoff'!C1781)</f>
        <v/>
      </c>
      <c r="D1780" s="23" t="str">
        <f>IF('AccuValve Takeoff'!D1781="","",'AccuValve Takeoff'!D1781)</f>
        <v/>
      </c>
      <c r="E1780" s="23" t="str">
        <f>IF('AccuValve Takeoff'!S1781="","",'AccuValve Takeoff'!S1781)</f>
        <v/>
      </c>
      <c r="F1780" s="23" t="str">
        <f>IF('AccuValve Takeoff'!F1781="","",'AccuValve Takeoff'!F1781)</f>
        <v/>
      </c>
      <c r="G1780" s="23" t="str">
        <f>IF('AccuValve Takeoff'!R1781="","",'AccuValve Takeoff'!R1781)</f>
        <v/>
      </c>
      <c r="H1780" s="23" t="str">
        <f>IF('AccuValve Takeoff'!G1781="","",'AccuValve Takeoff'!G1781)</f>
        <v/>
      </c>
      <c r="I1780" s="23" t="str">
        <f>IF('AccuValve Takeoff'!H1781="","",'AccuValve Takeoff'!H1781)</f>
        <v/>
      </c>
      <c r="J1780" s="326" t="str">
        <f>IF('AccuValve Takeoff'!I1781="","",IF('AccuValve Takeoff'!I1781="Not Available","",'AccuValve Takeoff'!I1781))</f>
        <v/>
      </c>
      <c r="K1780" s="326" t="str">
        <f>IF('AccuValve Takeoff'!J1781="","",IF('AccuValve Takeoff'!J1781="Not Available","",'AccuValve Takeoff'!J1781))</f>
        <v/>
      </c>
      <c r="L1780" s="326" t="str">
        <f>IF('AccuValve Takeoff'!K1781="","",IF('AccuValve Takeoff'!K1781="Not Available","",'AccuValve Takeoff'!K1781))</f>
        <v/>
      </c>
      <c r="M1780" s="326" t="str">
        <f>IF('AccuValve Takeoff'!L1781="","",IF('AccuValve Takeoff'!L1781="Not Available","",'AccuValve Takeoff'!L1781))</f>
        <v/>
      </c>
      <c r="N1780" s="326" t="str">
        <f>IF('AccuValve Takeoff'!M1781="","",IF('AccuValve Takeoff'!M1781="Not Available","",'AccuValve Takeoff'!M1781))</f>
        <v/>
      </c>
      <c r="O1780" s="23" t="str">
        <f>IF('AccuValve Takeoff'!N1781="","",'AccuValve Takeoff'!N1781)</f>
        <v/>
      </c>
      <c r="P1780" s="23" t="str">
        <f>IF('AccuValve Takeoff'!O1781="","",'AccuValve Takeoff'!O1781)</f>
        <v/>
      </c>
      <c r="Q1780" s="23" t="str">
        <f>IF('AccuValve Takeoff'!P1781="","",'AccuValve Takeoff'!P1781)</f>
        <v/>
      </c>
      <c r="R1780" s="34" t="str">
        <f>IF('AccuValve Takeoff'!Q1781="","",'AccuValve Takeoff'!Q1781)</f>
        <v xml:space="preserve"> </v>
      </c>
      <c r="S1780" s="35" t="str">
        <f>'AccuValve Takeoff'!T1781</f>
        <v/>
      </c>
      <c r="T1780" s="35" t="str">
        <f>'AccuValve Takeoff'!U1781</f>
        <v/>
      </c>
      <c r="U1780" s="325" t="str">
        <f>'AccuValve Takeoff'!BC1781</f>
        <v/>
      </c>
      <c r="V1780" s="38"/>
      <c r="W1780" s="11"/>
      <c r="X1780" s="11"/>
      <c r="Y1780" s="11"/>
    </row>
    <row r="1781" spans="1:25" ht="20.100000000000001" customHeight="1" x14ac:dyDescent="0.2">
      <c r="A1781" s="12">
        <v>1773</v>
      </c>
      <c r="B1781" s="23" t="str">
        <f>IF('AccuValve Takeoff'!B1782="","",'AccuValve Takeoff'!B1782)</f>
        <v/>
      </c>
      <c r="C1781" s="45" t="str">
        <f>IF('AccuValve Takeoff'!C1782="","",'AccuValve Takeoff'!C1782)</f>
        <v/>
      </c>
      <c r="D1781" s="23" t="str">
        <f>IF('AccuValve Takeoff'!D1782="","",'AccuValve Takeoff'!D1782)</f>
        <v/>
      </c>
      <c r="E1781" s="23" t="str">
        <f>IF('AccuValve Takeoff'!S1782="","",'AccuValve Takeoff'!S1782)</f>
        <v/>
      </c>
      <c r="F1781" s="23" t="str">
        <f>IF('AccuValve Takeoff'!F1782="","",'AccuValve Takeoff'!F1782)</f>
        <v/>
      </c>
      <c r="G1781" s="23" t="str">
        <f>IF('AccuValve Takeoff'!R1782="","",'AccuValve Takeoff'!R1782)</f>
        <v/>
      </c>
      <c r="H1781" s="23" t="str">
        <f>IF('AccuValve Takeoff'!G1782="","",'AccuValve Takeoff'!G1782)</f>
        <v/>
      </c>
      <c r="I1781" s="23" t="str">
        <f>IF('AccuValve Takeoff'!H1782="","",'AccuValve Takeoff'!H1782)</f>
        <v/>
      </c>
      <c r="J1781" s="326" t="str">
        <f>IF('AccuValve Takeoff'!I1782="","",IF('AccuValve Takeoff'!I1782="Not Available","",'AccuValve Takeoff'!I1782))</f>
        <v/>
      </c>
      <c r="K1781" s="326" t="str">
        <f>IF('AccuValve Takeoff'!J1782="","",IF('AccuValve Takeoff'!J1782="Not Available","",'AccuValve Takeoff'!J1782))</f>
        <v/>
      </c>
      <c r="L1781" s="326" t="str">
        <f>IF('AccuValve Takeoff'!K1782="","",IF('AccuValve Takeoff'!K1782="Not Available","",'AccuValve Takeoff'!K1782))</f>
        <v/>
      </c>
      <c r="M1781" s="326" t="str">
        <f>IF('AccuValve Takeoff'!L1782="","",IF('AccuValve Takeoff'!L1782="Not Available","",'AccuValve Takeoff'!L1782))</f>
        <v/>
      </c>
      <c r="N1781" s="326" t="str">
        <f>IF('AccuValve Takeoff'!M1782="","",IF('AccuValve Takeoff'!M1782="Not Available","",'AccuValve Takeoff'!M1782))</f>
        <v/>
      </c>
      <c r="O1781" s="23" t="str">
        <f>IF('AccuValve Takeoff'!N1782="","",'AccuValve Takeoff'!N1782)</f>
        <v/>
      </c>
      <c r="P1781" s="23" t="str">
        <f>IF('AccuValve Takeoff'!O1782="","",'AccuValve Takeoff'!O1782)</f>
        <v/>
      </c>
      <c r="Q1781" s="23" t="str">
        <f>IF('AccuValve Takeoff'!P1782="","",'AccuValve Takeoff'!P1782)</f>
        <v/>
      </c>
      <c r="R1781" s="34" t="str">
        <f>IF('AccuValve Takeoff'!Q1782="","",'AccuValve Takeoff'!Q1782)</f>
        <v xml:space="preserve"> </v>
      </c>
      <c r="S1781" s="35" t="str">
        <f>'AccuValve Takeoff'!T1782</f>
        <v/>
      </c>
      <c r="T1781" s="35" t="str">
        <f>'AccuValve Takeoff'!U1782</f>
        <v/>
      </c>
      <c r="U1781" s="325" t="str">
        <f>'AccuValve Takeoff'!BC1782</f>
        <v/>
      </c>
      <c r="V1781" s="38"/>
      <c r="W1781" s="11"/>
      <c r="X1781" s="11"/>
      <c r="Y1781" s="11"/>
    </row>
    <row r="1782" spans="1:25" ht="20.100000000000001" customHeight="1" x14ac:dyDescent="0.2">
      <c r="A1782" s="12">
        <v>1774</v>
      </c>
      <c r="B1782" s="23" t="str">
        <f>IF('AccuValve Takeoff'!B1783="","",'AccuValve Takeoff'!B1783)</f>
        <v/>
      </c>
      <c r="C1782" s="45" t="str">
        <f>IF('AccuValve Takeoff'!C1783="","",'AccuValve Takeoff'!C1783)</f>
        <v/>
      </c>
      <c r="D1782" s="23" t="str">
        <f>IF('AccuValve Takeoff'!D1783="","",'AccuValve Takeoff'!D1783)</f>
        <v/>
      </c>
      <c r="E1782" s="23" t="str">
        <f>IF('AccuValve Takeoff'!S1783="","",'AccuValve Takeoff'!S1783)</f>
        <v/>
      </c>
      <c r="F1782" s="23" t="str">
        <f>IF('AccuValve Takeoff'!F1783="","",'AccuValve Takeoff'!F1783)</f>
        <v/>
      </c>
      <c r="G1782" s="23" t="str">
        <f>IF('AccuValve Takeoff'!R1783="","",'AccuValve Takeoff'!R1783)</f>
        <v/>
      </c>
      <c r="H1782" s="23" t="str">
        <f>IF('AccuValve Takeoff'!G1783="","",'AccuValve Takeoff'!G1783)</f>
        <v/>
      </c>
      <c r="I1782" s="23" t="str">
        <f>IF('AccuValve Takeoff'!H1783="","",'AccuValve Takeoff'!H1783)</f>
        <v/>
      </c>
      <c r="J1782" s="326" t="str">
        <f>IF('AccuValve Takeoff'!I1783="","",IF('AccuValve Takeoff'!I1783="Not Available","",'AccuValve Takeoff'!I1783))</f>
        <v/>
      </c>
      <c r="K1782" s="326" t="str">
        <f>IF('AccuValve Takeoff'!J1783="","",IF('AccuValve Takeoff'!J1783="Not Available","",'AccuValve Takeoff'!J1783))</f>
        <v/>
      </c>
      <c r="L1782" s="326" t="str">
        <f>IF('AccuValve Takeoff'!K1783="","",IF('AccuValve Takeoff'!K1783="Not Available","",'AccuValve Takeoff'!K1783))</f>
        <v/>
      </c>
      <c r="M1782" s="326" t="str">
        <f>IF('AccuValve Takeoff'!L1783="","",IF('AccuValve Takeoff'!L1783="Not Available","",'AccuValve Takeoff'!L1783))</f>
        <v/>
      </c>
      <c r="N1782" s="326" t="str">
        <f>IF('AccuValve Takeoff'!M1783="","",IF('AccuValve Takeoff'!M1783="Not Available","",'AccuValve Takeoff'!M1783))</f>
        <v/>
      </c>
      <c r="O1782" s="23" t="str">
        <f>IF('AccuValve Takeoff'!N1783="","",'AccuValve Takeoff'!N1783)</f>
        <v/>
      </c>
      <c r="P1782" s="23" t="str">
        <f>IF('AccuValve Takeoff'!O1783="","",'AccuValve Takeoff'!O1783)</f>
        <v/>
      </c>
      <c r="Q1782" s="23" t="str">
        <f>IF('AccuValve Takeoff'!P1783="","",'AccuValve Takeoff'!P1783)</f>
        <v/>
      </c>
      <c r="R1782" s="34" t="str">
        <f>IF('AccuValve Takeoff'!Q1783="","",'AccuValve Takeoff'!Q1783)</f>
        <v xml:space="preserve"> </v>
      </c>
      <c r="S1782" s="35" t="str">
        <f>'AccuValve Takeoff'!T1783</f>
        <v/>
      </c>
      <c r="T1782" s="35" t="str">
        <f>'AccuValve Takeoff'!U1783</f>
        <v/>
      </c>
      <c r="U1782" s="325" t="str">
        <f>'AccuValve Takeoff'!BC1783</f>
        <v/>
      </c>
      <c r="V1782" s="38"/>
      <c r="W1782" s="11"/>
      <c r="X1782" s="11"/>
      <c r="Y1782" s="11"/>
    </row>
    <row r="1783" spans="1:25" ht="20.100000000000001" customHeight="1" x14ac:dyDescent="0.2">
      <c r="A1783" s="12">
        <v>1775</v>
      </c>
      <c r="B1783" s="23" t="str">
        <f>IF('AccuValve Takeoff'!B1784="","",'AccuValve Takeoff'!B1784)</f>
        <v/>
      </c>
      <c r="C1783" s="45" t="str">
        <f>IF('AccuValve Takeoff'!C1784="","",'AccuValve Takeoff'!C1784)</f>
        <v/>
      </c>
      <c r="D1783" s="23" t="str">
        <f>IF('AccuValve Takeoff'!D1784="","",'AccuValve Takeoff'!D1784)</f>
        <v/>
      </c>
      <c r="E1783" s="23" t="str">
        <f>IF('AccuValve Takeoff'!S1784="","",'AccuValve Takeoff'!S1784)</f>
        <v/>
      </c>
      <c r="F1783" s="23" t="str">
        <f>IF('AccuValve Takeoff'!F1784="","",'AccuValve Takeoff'!F1784)</f>
        <v/>
      </c>
      <c r="G1783" s="23" t="str">
        <f>IF('AccuValve Takeoff'!R1784="","",'AccuValve Takeoff'!R1784)</f>
        <v/>
      </c>
      <c r="H1783" s="23" t="str">
        <f>IF('AccuValve Takeoff'!G1784="","",'AccuValve Takeoff'!G1784)</f>
        <v/>
      </c>
      <c r="I1783" s="23" t="str">
        <f>IF('AccuValve Takeoff'!H1784="","",'AccuValve Takeoff'!H1784)</f>
        <v/>
      </c>
      <c r="J1783" s="326" t="str">
        <f>IF('AccuValve Takeoff'!I1784="","",IF('AccuValve Takeoff'!I1784="Not Available","",'AccuValve Takeoff'!I1784))</f>
        <v/>
      </c>
      <c r="K1783" s="326" t="str">
        <f>IF('AccuValve Takeoff'!J1784="","",IF('AccuValve Takeoff'!J1784="Not Available","",'AccuValve Takeoff'!J1784))</f>
        <v/>
      </c>
      <c r="L1783" s="326" t="str">
        <f>IF('AccuValve Takeoff'!K1784="","",IF('AccuValve Takeoff'!K1784="Not Available","",'AccuValve Takeoff'!K1784))</f>
        <v/>
      </c>
      <c r="M1783" s="326" t="str">
        <f>IF('AccuValve Takeoff'!L1784="","",IF('AccuValve Takeoff'!L1784="Not Available","",'AccuValve Takeoff'!L1784))</f>
        <v/>
      </c>
      <c r="N1783" s="326" t="str">
        <f>IF('AccuValve Takeoff'!M1784="","",IF('AccuValve Takeoff'!M1784="Not Available","",'AccuValve Takeoff'!M1784))</f>
        <v/>
      </c>
      <c r="O1783" s="23" t="str">
        <f>IF('AccuValve Takeoff'!N1784="","",'AccuValve Takeoff'!N1784)</f>
        <v/>
      </c>
      <c r="P1783" s="23" t="str">
        <f>IF('AccuValve Takeoff'!O1784="","",'AccuValve Takeoff'!O1784)</f>
        <v/>
      </c>
      <c r="Q1783" s="23" t="str">
        <f>IF('AccuValve Takeoff'!P1784="","",'AccuValve Takeoff'!P1784)</f>
        <v/>
      </c>
      <c r="R1783" s="34" t="str">
        <f>IF('AccuValve Takeoff'!Q1784="","",'AccuValve Takeoff'!Q1784)</f>
        <v xml:space="preserve"> </v>
      </c>
      <c r="S1783" s="35" t="str">
        <f>'AccuValve Takeoff'!T1784</f>
        <v/>
      </c>
      <c r="T1783" s="35" t="str">
        <f>'AccuValve Takeoff'!U1784</f>
        <v/>
      </c>
      <c r="U1783" s="325" t="str">
        <f>'AccuValve Takeoff'!BC1784</f>
        <v/>
      </c>
      <c r="V1783" s="38"/>
      <c r="W1783" s="11"/>
      <c r="X1783" s="11"/>
      <c r="Y1783" s="11"/>
    </row>
    <row r="1784" spans="1:25" ht="20.100000000000001" customHeight="1" x14ac:dyDescent="0.2">
      <c r="A1784" s="12">
        <v>1776</v>
      </c>
      <c r="B1784" s="23" t="str">
        <f>IF('AccuValve Takeoff'!B1785="","",'AccuValve Takeoff'!B1785)</f>
        <v/>
      </c>
      <c r="C1784" s="45" t="str">
        <f>IF('AccuValve Takeoff'!C1785="","",'AccuValve Takeoff'!C1785)</f>
        <v/>
      </c>
      <c r="D1784" s="23" t="str">
        <f>IF('AccuValve Takeoff'!D1785="","",'AccuValve Takeoff'!D1785)</f>
        <v/>
      </c>
      <c r="E1784" s="23" t="str">
        <f>IF('AccuValve Takeoff'!S1785="","",'AccuValve Takeoff'!S1785)</f>
        <v/>
      </c>
      <c r="F1784" s="23" t="str">
        <f>IF('AccuValve Takeoff'!F1785="","",'AccuValve Takeoff'!F1785)</f>
        <v/>
      </c>
      <c r="G1784" s="23" t="str">
        <f>IF('AccuValve Takeoff'!R1785="","",'AccuValve Takeoff'!R1785)</f>
        <v/>
      </c>
      <c r="H1784" s="23" t="str">
        <f>IF('AccuValve Takeoff'!G1785="","",'AccuValve Takeoff'!G1785)</f>
        <v/>
      </c>
      <c r="I1784" s="23" t="str">
        <f>IF('AccuValve Takeoff'!H1785="","",'AccuValve Takeoff'!H1785)</f>
        <v/>
      </c>
      <c r="J1784" s="326" t="str">
        <f>IF('AccuValve Takeoff'!I1785="","",IF('AccuValve Takeoff'!I1785="Not Available","",'AccuValve Takeoff'!I1785))</f>
        <v/>
      </c>
      <c r="K1784" s="326" t="str">
        <f>IF('AccuValve Takeoff'!J1785="","",IF('AccuValve Takeoff'!J1785="Not Available","",'AccuValve Takeoff'!J1785))</f>
        <v/>
      </c>
      <c r="L1784" s="326" t="str">
        <f>IF('AccuValve Takeoff'!K1785="","",IF('AccuValve Takeoff'!K1785="Not Available","",'AccuValve Takeoff'!K1785))</f>
        <v/>
      </c>
      <c r="M1784" s="326" t="str">
        <f>IF('AccuValve Takeoff'!L1785="","",IF('AccuValve Takeoff'!L1785="Not Available","",'AccuValve Takeoff'!L1785))</f>
        <v/>
      </c>
      <c r="N1784" s="326" t="str">
        <f>IF('AccuValve Takeoff'!M1785="","",IF('AccuValve Takeoff'!M1785="Not Available","",'AccuValve Takeoff'!M1785))</f>
        <v/>
      </c>
      <c r="O1784" s="23" t="str">
        <f>IF('AccuValve Takeoff'!N1785="","",'AccuValve Takeoff'!N1785)</f>
        <v/>
      </c>
      <c r="P1784" s="23" t="str">
        <f>IF('AccuValve Takeoff'!O1785="","",'AccuValve Takeoff'!O1785)</f>
        <v/>
      </c>
      <c r="Q1784" s="23" t="str">
        <f>IF('AccuValve Takeoff'!P1785="","",'AccuValve Takeoff'!P1785)</f>
        <v/>
      </c>
      <c r="R1784" s="34" t="str">
        <f>IF('AccuValve Takeoff'!Q1785="","",'AccuValve Takeoff'!Q1785)</f>
        <v xml:space="preserve"> </v>
      </c>
      <c r="S1784" s="35" t="str">
        <f>'AccuValve Takeoff'!T1785</f>
        <v/>
      </c>
      <c r="T1784" s="35" t="str">
        <f>'AccuValve Takeoff'!U1785</f>
        <v/>
      </c>
      <c r="U1784" s="325" t="str">
        <f>'AccuValve Takeoff'!BC1785</f>
        <v/>
      </c>
      <c r="V1784" s="38"/>
      <c r="W1784" s="11"/>
      <c r="X1784" s="11"/>
      <c r="Y1784" s="11"/>
    </row>
    <row r="1785" spans="1:25" ht="20.100000000000001" customHeight="1" x14ac:dyDescent="0.2">
      <c r="A1785" s="12">
        <v>1777</v>
      </c>
      <c r="B1785" s="23" t="str">
        <f>IF('AccuValve Takeoff'!B1786="","",'AccuValve Takeoff'!B1786)</f>
        <v/>
      </c>
      <c r="C1785" s="45" t="str">
        <f>IF('AccuValve Takeoff'!C1786="","",'AccuValve Takeoff'!C1786)</f>
        <v/>
      </c>
      <c r="D1785" s="23" t="str">
        <f>IF('AccuValve Takeoff'!D1786="","",'AccuValve Takeoff'!D1786)</f>
        <v/>
      </c>
      <c r="E1785" s="23" t="str">
        <f>IF('AccuValve Takeoff'!S1786="","",'AccuValve Takeoff'!S1786)</f>
        <v/>
      </c>
      <c r="F1785" s="23" t="str">
        <f>IF('AccuValve Takeoff'!F1786="","",'AccuValve Takeoff'!F1786)</f>
        <v/>
      </c>
      <c r="G1785" s="23" t="str">
        <f>IF('AccuValve Takeoff'!R1786="","",'AccuValve Takeoff'!R1786)</f>
        <v/>
      </c>
      <c r="H1785" s="23" t="str">
        <f>IF('AccuValve Takeoff'!G1786="","",'AccuValve Takeoff'!G1786)</f>
        <v/>
      </c>
      <c r="I1785" s="23" t="str">
        <f>IF('AccuValve Takeoff'!H1786="","",'AccuValve Takeoff'!H1786)</f>
        <v/>
      </c>
      <c r="J1785" s="326" t="str">
        <f>IF('AccuValve Takeoff'!I1786="","",IF('AccuValve Takeoff'!I1786="Not Available","",'AccuValve Takeoff'!I1786))</f>
        <v/>
      </c>
      <c r="K1785" s="326" t="str">
        <f>IF('AccuValve Takeoff'!J1786="","",IF('AccuValve Takeoff'!J1786="Not Available","",'AccuValve Takeoff'!J1786))</f>
        <v/>
      </c>
      <c r="L1785" s="326" t="str">
        <f>IF('AccuValve Takeoff'!K1786="","",IF('AccuValve Takeoff'!K1786="Not Available","",'AccuValve Takeoff'!K1786))</f>
        <v/>
      </c>
      <c r="M1785" s="326" t="str">
        <f>IF('AccuValve Takeoff'!L1786="","",IF('AccuValve Takeoff'!L1786="Not Available","",'AccuValve Takeoff'!L1786))</f>
        <v/>
      </c>
      <c r="N1785" s="326" t="str">
        <f>IF('AccuValve Takeoff'!M1786="","",IF('AccuValve Takeoff'!M1786="Not Available","",'AccuValve Takeoff'!M1786))</f>
        <v/>
      </c>
      <c r="O1785" s="23" t="str">
        <f>IF('AccuValve Takeoff'!N1786="","",'AccuValve Takeoff'!N1786)</f>
        <v/>
      </c>
      <c r="P1785" s="23" t="str">
        <f>IF('AccuValve Takeoff'!O1786="","",'AccuValve Takeoff'!O1786)</f>
        <v/>
      </c>
      <c r="Q1785" s="23" t="str">
        <f>IF('AccuValve Takeoff'!P1786="","",'AccuValve Takeoff'!P1786)</f>
        <v/>
      </c>
      <c r="R1785" s="34" t="str">
        <f>IF('AccuValve Takeoff'!Q1786="","",'AccuValve Takeoff'!Q1786)</f>
        <v xml:space="preserve"> </v>
      </c>
      <c r="S1785" s="35" t="str">
        <f>'AccuValve Takeoff'!T1786</f>
        <v/>
      </c>
      <c r="T1785" s="35" t="str">
        <f>'AccuValve Takeoff'!U1786</f>
        <v/>
      </c>
      <c r="U1785" s="325" t="str">
        <f>'AccuValve Takeoff'!BC1786</f>
        <v/>
      </c>
      <c r="V1785" s="38"/>
      <c r="W1785" s="11"/>
      <c r="X1785" s="11"/>
      <c r="Y1785" s="11"/>
    </row>
    <row r="1786" spans="1:25" ht="20.100000000000001" customHeight="1" x14ac:dyDescent="0.2">
      <c r="A1786" s="12">
        <v>1778</v>
      </c>
      <c r="B1786" s="23" t="str">
        <f>IF('AccuValve Takeoff'!B1787="","",'AccuValve Takeoff'!B1787)</f>
        <v/>
      </c>
      <c r="C1786" s="45" t="str">
        <f>IF('AccuValve Takeoff'!C1787="","",'AccuValve Takeoff'!C1787)</f>
        <v/>
      </c>
      <c r="D1786" s="23" t="str">
        <f>IF('AccuValve Takeoff'!D1787="","",'AccuValve Takeoff'!D1787)</f>
        <v/>
      </c>
      <c r="E1786" s="23" t="str">
        <f>IF('AccuValve Takeoff'!S1787="","",'AccuValve Takeoff'!S1787)</f>
        <v/>
      </c>
      <c r="F1786" s="23" t="str">
        <f>IF('AccuValve Takeoff'!F1787="","",'AccuValve Takeoff'!F1787)</f>
        <v/>
      </c>
      <c r="G1786" s="23" t="str">
        <f>IF('AccuValve Takeoff'!R1787="","",'AccuValve Takeoff'!R1787)</f>
        <v/>
      </c>
      <c r="H1786" s="23" t="str">
        <f>IF('AccuValve Takeoff'!G1787="","",'AccuValve Takeoff'!G1787)</f>
        <v/>
      </c>
      <c r="I1786" s="23" t="str">
        <f>IF('AccuValve Takeoff'!H1787="","",'AccuValve Takeoff'!H1787)</f>
        <v/>
      </c>
      <c r="J1786" s="326" t="str">
        <f>IF('AccuValve Takeoff'!I1787="","",IF('AccuValve Takeoff'!I1787="Not Available","",'AccuValve Takeoff'!I1787))</f>
        <v/>
      </c>
      <c r="K1786" s="326" t="str">
        <f>IF('AccuValve Takeoff'!J1787="","",IF('AccuValve Takeoff'!J1787="Not Available","",'AccuValve Takeoff'!J1787))</f>
        <v/>
      </c>
      <c r="L1786" s="326" t="str">
        <f>IF('AccuValve Takeoff'!K1787="","",IF('AccuValve Takeoff'!K1787="Not Available","",'AccuValve Takeoff'!K1787))</f>
        <v/>
      </c>
      <c r="M1786" s="326" t="str">
        <f>IF('AccuValve Takeoff'!L1787="","",IF('AccuValve Takeoff'!L1787="Not Available","",'AccuValve Takeoff'!L1787))</f>
        <v/>
      </c>
      <c r="N1786" s="326" t="str">
        <f>IF('AccuValve Takeoff'!M1787="","",IF('AccuValve Takeoff'!M1787="Not Available","",'AccuValve Takeoff'!M1787))</f>
        <v/>
      </c>
      <c r="O1786" s="23" t="str">
        <f>IF('AccuValve Takeoff'!N1787="","",'AccuValve Takeoff'!N1787)</f>
        <v/>
      </c>
      <c r="P1786" s="23" t="str">
        <f>IF('AccuValve Takeoff'!O1787="","",'AccuValve Takeoff'!O1787)</f>
        <v/>
      </c>
      <c r="Q1786" s="23" t="str">
        <f>IF('AccuValve Takeoff'!P1787="","",'AccuValve Takeoff'!P1787)</f>
        <v/>
      </c>
      <c r="R1786" s="34" t="str">
        <f>IF('AccuValve Takeoff'!Q1787="","",'AccuValve Takeoff'!Q1787)</f>
        <v xml:space="preserve"> </v>
      </c>
      <c r="S1786" s="35" t="str">
        <f>'AccuValve Takeoff'!T1787</f>
        <v/>
      </c>
      <c r="T1786" s="35" t="str">
        <f>'AccuValve Takeoff'!U1787</f>
        <v/>
      </c>
      <c r="U1786" s="325" t="str">
        <f>'AccuValve Takeoff'!BC1787</f>
        <v/>
      </c>
      <c r="V1786" s="38"/>
      <c r="W1786" s="11"/>
      <c r="X1786" s="11"/>
      <c r="Y1786" s="11"/>
    </row>
    <row r="1787" spans="1:25" ht="20.100000000000001" customHeight="1" x14ac:dyDescent="0.2">
      <c r="A1787" s="12">
        <v>1779</v>
      </c>
      <c r="B1787" s="23" t="str">
        <f>IF('AccuValve Takeoff'!B1788="","",'AccuValve Takeoff'!B1788)</f>
        <v/>
      </c>
      <c r="C1787" s="45" t="str">
        <f>IF('AccuValve Takeoff'!C1788="","",'AccuValve Takeoff'!C1788)</f>
        <v/>
      </c>
      <c r="D1787" s="23" t="str">
        <f>IF('AccuValve Takeoff'!D1788="","",'AccuValve Takeoff'!D1788)</f>
        <v/>
      </c>
      <c r="E1787" s="23" t="str">
        <f>IF('AccuValve Takeoff'!S1788="","",'AccuValve Takeoff'!S1788)</f>
        <v/>
      </c>
      <c r="F1787" s="23" t="str">
        <f>IF('AccuValve Takeoff'!F1788="","",'AccuValve Takeoff'!F1788)</f>
        <v/>
      </c>
      <c r="G1787" s="23" t="str">
        <f>IF('AccuValve Takeoff'!R1788="","",'AccuValve Takeoff'!R1788)</f>
        <v/>
      </c>
      <c r="H1787" s="23" t="str">
        <f>IF('AccuValve Takeoff'!G1788="","",'AccuValve Takeoff'!G1788)</f>
        <v/>
      </c>
      <c r="I1787" s="23" t="str">
        <f>IF('AccuValve Takeoff'!H1788="","",'AccuValve Takeoff'!H1788)</f>
        <v/>
      </c>
      <c r="J1787" s="326" t="str">
        <f>IF('AccuValve Takeoff'!I1788="","",IF('AccuValve Takeoff'!I1788="Not Available","",'AccuValve Takeoff'!I1788))</f>
        <v/>
      </c>
      <c r="K1787" s="326" t="str">
        <f>IF('AccuValve Takeoff'!J1788="","",IF('AccuValve Takeoff'!J1788="Not Available","",'AccuValve Takeoff'!J1788))</f>
        <v/>
      </c>
      <c r="L1787" s="326" t="str">
        <f>IF('AccuValve Takeoff'!K1788="","",IF('AccuValve Takeoff'!K1788="Not Available","",'AccuValve Takeoff'!K1788))</f>
        <v/>
      </c>
      <c r="M1787" s="326" t="str">
        <f>IF('AccuValve Takeoff'!L1788="","",IF('AccuValve Takeoff'!L1788="Not Available","",'AccuValve Takeoff'!L1788))</f>
        <v/>
      </c>
      <c r="N1787" s="326" t="str">
        <f>IF('AccuValve Takeoff'!M1788="","",IF('AccuValve Takeoff'!M1788="Not Available","",'AccuValve Takeoff'!M1788))</f>
        <v/>
      </c>
      <c r="O1787" s="23" t="str">
        <f>IF('AccuValve Takeoff'!N1788="","",'AccuValve Takeoff'!N1788)</f>
        <v/>
      </c>
      <c r="P1787" s="23" t="str">
        <f>IF('AccuValve Takeoff'!O1788="","",'AccuValve Takeoff'!O1788)</f>
        <v/>
      </c>
      <c r="Q1787" s="23" t="str">
        <f>IF('AccuValve Takeoff'!P1788="","",'AccuValve Takeoff'!P1788)</f>
        <v/>
      </c>
      <c r="R1787" s="34" t="str">
        <f>IF('AccuValve Takeoff'!Q1788="","",'AccuValve Takeoff'!Q1788)</f>
        <v xml:space="preserve"> </v>
      </c>
      <c r="S1787" s="35" t="str">
        <f>'AccuValve Takeoff'!T1788</f>
        <v/>
      </c>
      <c r="T1787" s="35" t="str">
        <f>'AccuValve Takeoff'!U1788</f>
        <v/>
      </c>
      <c r="U1787" s="325" t="str">
        <f>'AccuValve Takeoff'!BC1788</f>
        <v/>
      </c>
      <c r="V1787" s="38"/>
      <c r="W1787" s="11"/>
      <c r="X1787" s="11"/>
      <c r="Y1787" s="11"/>
    </row>
    <row r="1788" spans="1:25" ht="20.100000000000001" customHeight="1" x14ac:dyDescent="0.2">
      <c r="A1788" s="12">
        <v>1780</v>
      </c>
      <c r="B1788" s="23" t="str">
        <f>IF('AccuValve Takeoff'!B1789="","",'AccuValve Takeoff'!B1789)</f>
        <v/>
      </c>
      <c r="C1788" s="45" t="str">
        <f>IF('AccuValve Takeoff'!C1789="","",'AccuValve Takeoff'!C1789)</f>
        <v/>
      </c>
      <c r="D1788" s="23" t="str">
        <f>IF('AccuValve Takeoff'!D1789="","",'AccuValve Takeoff'!D1789)</f>
        <v/>
      </c>
      <c r="E1788" s="23" t="str">
        <f>IF('AccuValve Takeoff'!S1789="","",'AccuValve Takeoff'!S1789)</f>
        <v/>
      </c>
      <c r="F1788" s="23" t="str">
        <f>IF('AccuValve Takeoff'!F1789="","",'AccuValve Takeoff'!F1789)</f>
        <v/>
      </c>
      <c r="G1788" s="23" t="str">
        <f>IF('AccuValve Takeoff'!R1789="","",'AccuValve Takeoff'!R1789)</f>
        <v/>
      </c>
      <c r="H1788" s="23" t="str">
        <f>IF('AccuValve Takeoff'!G1789="","",'AccuValve Takeoff'!G1789)</f>
        <v/>
      </c>
      <c r="I1788" s="23" t="str">
        <f>IF('AccuValve Takeoff'!H1789="","",'AccuValve Takeoff'!H1789)</f>
        <v/>
      </c>
      <c r="J1788" s="326" t="str">
        <f>IF('AccuValve Takeoff'!I1789="","",IF('AccuValve Takeoff'!I1789="Not Available","",'AccuValve Takeoff'!I1789))</f>
        <v/>
      </c>
      <c r="K1788" s="326" t="str">
        <f>IF('AccuValve Takeoff'!J1789="","",IF('AccuValve Takeoff'!J1789="Not Available","",'AccuValve Takeoff'!J1789))</f>
        <v/>
      </c>
      <c r="L1788" s="326" t="str">
        <f>IF('AccuValve Takeoff'!K1789="","",IF('AccuValve Takeoff'!K1789="Not Available","",'AccuValve Takeoff'!K1789))</f>
        <v/>
      </c>
      <c r="M1788" s="326" t="str">
        <f>IF('AccuValve Takeoff'!L1789="","",IF('AccuValve Takeoff'!L1789="Not Available","",'AccuValve Takeoff'!L1789))</f>
        <v/>
      </c>
      <c r="N1788" s="326" t="str">
        <f>IF('AccuValve Takeoff'!M1789="","",IF('AccuValve Takeoff'!M1789="Not Available","",'AccuValve Takeoff'!M1789))</f>
        <v/>
      </c>
      <c r="O1788" s="23" t="str">
        <f>IF('AccuValve Takeoff'!N1789="","",'AccuValve Takeoff'!N1789)</f>
        <v/>
      </c>
      <c r="P1788" s="23" t="str">
        <f>IF('AccuValve Takeoff'!O1789="","",'AccuValve Takeoff'!O1789)</f>
        <v/>
      </c>
      <c r="Q1788" s="23" t="str">
        <f>IF('AccuValve Takeoff'!P1789="","",'AccuValve Takeoff'!P1789)</f>
        <v/>
      </c>
      <c r="R1788" s="34" t="str">
        <f>IF('AccuValve Takeoff'!Q1789="","",'AccuValve Takeoff'!Q1789)</f>
        <v xml:space="preserve"> </v>
      </c>
      <c r="S1788" s="35" t="str">
        <f>'AccuValve Takeoff'!T1789</f>
        <v/>
      </c>
      <c r="T1788" s="35" t="str">
        <f>'AccuValve Takeoff'!U1789</f>
        <v/>
      </c>
      <c r="U1788" s="325" t="str">
        <f>'AccuValve Takeoff'!BC1789</f>
        <v/>
      </c>
      <c r="V1788" s="38"/>
      <c r="W1788" s="11"/>
      <c r="X1788" s="11"/>
      <c r="Y1788" s="11"/>
    </row>
    <row r="1789" spans="1:25" ht="20.100000000000001" customHeight="1" x14ac:dyDescent="0.2">
      <c r="A1789" s="12">
        <v>1781</v>
      </c>
      <c r="B1789" s="23" t="str">
        <f>IF('AccuValve Takeoff'!B1790="","",'AccuValve Takeoff'!B1790)</f>
        <v/>
      </c>
      <c r="C1789" s="45" t="str">
        <f>IF('AccuValve Takeoff'!C1790="","",'AccuValve Takeoff'!C1790)</f>
        <v/>
      </c>
      <c r="D1789" s="23" t="str">
        <f>IF('AccuValve Takeoff'!D1790="","",'AccuValve Takeoff'!D1790)</f>
        <v/>
      </c>
      <c r="E1789" s="23" t="str">
        <f>IF('AccuValve Takeoff'!S1790="","",'AccuValve Takeoff'!S1790)</f>
        <v/>
      </c>
      <c r="F1789" s="23" t="str">
        <f>IF('AccuValve Takeoff'!F1790="","",'AccuValve Takeoff'!F1790)</f>
        <v/>
      </c>
      <c r="G1789" s="23" t="str">
        <f>IF('AccuValve Takeoff'!R1790="","",'AccuValve Takeoff'!R1790)</f>
        <v/>
      </c>
      <c r="H1789" s="23" t="str">
        <f>IF('AccuValve Takeoff'!G1790="","",'AccuValve Takeoff'!G1790)</f>
        <v/>
      </c>
      <c r="I1789" s="23" t="str">
        <f>IF('AccuValve Takeoff'!H1790="","",'AccuValve Takeoff'!H1790)</f>
        <v/>
      </c>
      <c r="J1789" s="326" t="str">
        <f>IF('AccuValve Takeoff'!I1790="","",IF('AccuValve Takeoff'!I1790="Not Available","",'AccuValve Takeoff'!I1790))</f>
        <v/>
      </c>
      <c r="K1789" s="326" t="str">
        <f>IF('AccuValve Takeoff'!J1790="","",IF('AccuValve Takeoff'!J1790="Not Available","",'AccuValve Takeoff'!J1790))</f>
        <v/>
      </c>
      <c r="L1789" s="326" t="str">
        <f>IF('AccuValve Takeoff'!K1790="","",IF('AccuValve Takeoff'!K1790="Not Available","",'AccuValve Takeoff'!K1790))</f>
        <v/>
      </c>
      <c r="M1789" s="326" t="str">
        <f>IF('AccuValve Takeoff'!L1790="","",IF('AccuValve Takeoff'!L1790="Not Available","",'AccuValve Takeoff'!L1790))</f>
        <v/>
      </c>
      <c r="N1789" s="326" t="str">
        <f>IF('AccuValve Takeoff'!M1790="","",IF('AccuValve Takeoff'!M1790="Not Available","",'AccuValve Takeoff'!M1790))</f>
        <v/>
      </c>
      <c r="O1789" s="23" t="str">
        <f>IF('AccuValve Takeoff'!N1790="","",'AccuValve Takeoff'!N1790)</f>
        <v/>
      </c>
      <c r="P1789" s="23" t="str">
        <f>IF('AccuValve Takeoff'!O1790="","",'AccuValve Takeoff'!O1790)</f>
        <v/>
      </c>
      <c r="Q1789" s="23" t="str">
        <f>IF('AccuValve Takeoff'!P1790="","",'AccuValve Takeoff'!P1790)</f>
        <v/>
      </c>
      <c r="R1789" s="34" t="str">
        <f>IF('AccuValve Takeoff'!Q1790="","",'AccuValve Takeoff'!Q1790)</f>
        <v xml:space="preserve"> </v>
      </c>
      <c r="S1789" s="35" t="str">
        <f>'AccuValve Takeoff'!T1790</f>
        <v/>
      </c>
      <c r="T1789" s="35" t="str">
        <f>'AccuValve Takeoff'!U1790</f>
        <v/>
      </c>
      <c r="U1789" s="325" t="str">
        <f>'AccuValve Takeoff'!BC1790</f>
        <v/>
      </c>
      <c r="V1789" s="38"/>
      <c r="W1789" s="11"/>
      <c r="X1789" s="11"/>
      <c r="Y1789" s="11"/>
    </row>
    <row r="1790" spans="1:25" ht="20.100000000000001" customHeight="1" x14ac:dyDescent="0.2">
      <c r="A1790" s="12">
        <v>1782</v>
      </c>
      <c r="B1790" s="23" t="str">
        <f>IF('AccuValve Takeoff'!B1791="","",'AccuValve Takeoff'!B1791)</f>
        <v/>
      </c>
      <c r="C1790" s="45" t="str">
        <f>IF('AccuValve Takeoff'!C1791="","",'AccuValve Takeoff'!C1791)</f>
        <v/>
      </c>
      <c r="D1790" s="23" t="str">
        <f>IF('AccuValve Takeoff'!D1791="","",'AccuValve Takeoff'!D1791)</f>
        <v/>
      </c>
      <c r="E1790" s="23" t="str">
        <f>IF('AccuValve Takeoff'!S1791="","",'AccuValve Takeoff'!S1791)</f>
        <v/>
      </c>
      <c r="F1790" s="23" t="str">
        <f>IF('AccuValve Takeoff'!F1791="","",'AccuValve Takeoff'!F1791)</f>
        <v/>
      </c>
      <c r="G1790" s="23" t="str">
        <f>IF('AccuValve Takeoff'!R1791="","",'AccuValve Takeoff'!R1791)</f>
        <v/>
      </c>
      <c r="H1790" s="23" t="str">
        <f>IF('AccuValve Takeoff'!G1791="","",'AccuValve Takeoff'!G1791)</f>
        <v/>
      </c>
      <c r="I1790" s="23" t="str">
        <f>IF('AccuValve Takeoff'!H1791="","",'AccuValve Takeoff'!H1791)</f>
        <v/>
      </c>
      <c r="J1790" s="326" t="str">
        <f>IF('AccuValve Takeoff'!I1791="","",IF('AccuValve Takeoff'!I1791="Not Available","",'AccuValve Takeoff'!I1791))</f>
        <v/>
      </c>
      <c r="K1790" s="326" t="str">
        <f>IF('AccuValve Takeoff'!J1791="","",IF('AccuValve Takeoff'!J1791="Not Available","",'AccuValve Takeoff'!J1791))</f>
        <v/>
      </c>
      <c r="L1790" s="326" t="str">
        <f>IF('AccuValve Takeoff'!K1791="","",IF('AccuValve Takeoff'!K1791="Not Available","",'AccuValve Takeoff'!K1791))</f>
        <v/>
      </c>
      <c r="M1790" s="326" t="str">
        <f>IF('AccuValve Takeoff'!L1791="","",IF('AccuValve Takeoff'!L1791="Not Available","",'AccuValve Takeoff'!L1791))</f>
        <v/>
      </c>
      <c r="N1790" s="326" t="str">
        <f>IF('AccuValve Takeoff'!M1791="","",IF('AccuValve Takeoff'!M1791="Not Available","",'AccuValve Takeoff'!M1791))</f>
        <v/>
      </c>
      <c r="O1790" s="23" t="str">
        <f>IF('AccuValve Takeoff'!N1791="","",'AccuValve Takeoff'!N1791)</f>
        <v/>
      </c>
      <c r="P1790" s="23" t="str">
        <f>IF('AccuValve Takeoff'!O1791="","",'AccuValve Takeoff'!O1791)</f>
        <v/>
      </c>
      <c r="Q1790" s="23" t="str">
        <f>IF('AccuValve Takeoff'!P1791="","",'AccuValve Takeoff'!P1791)</f>
        <v/>
      </c>
      <c r="R1790" s="34" t="str">
        <f>IF('AccuValve Takeoff'!Q1791="","",'AccuValve Takeoff'!Q1791)</f>
        <v xml:space="preserve"> </v>
      </c>
      <c r="S1790" s="35" t="str">
        <f>'AccuValve Takeoff'!T1791</f>
        <v/>
      </c>
      <c r="T1790" s="35" t="str">
        <f>'AccuValve Takeoff'!U1791</f>
        <v/>
      </c>
      <c r="U1790" s="325" t="str">
        <f>'AccuValve Takeoff'!BC1791</f>
        <v/>
      </c>
      <c r="V1790" s="38"/>
      <c r="W1790" s="11"/>
      <c r="X1790" s="11"/>
      <c r="Y1790" s="11"/>
    </row>
    <row r="1791" spans="1:25" ht="20.100000000000001" customHeight="1" x14ac:dyDescent="0.2">
      <c r="A1791" s="12">
        <v>1783</v>
      </c>
      <c r="B1791" s="23" t="str">
        <f>IF('AccuValve Takeoff'!B1792="","",'AccuValve Takeoff'!B1792)</f>
        <v/>
      </c>
      <c r="C1791" s="45" t="str">
        <f>IF('AccuValve Takeoff'!C1792="","",'AccuValve Takeoff'!C1792)</f>
        <v/>
      </c>
      <c r="D1791" s="23" t="str">
        <f>IF('AccuValve Takeoff'!D1792="","",'AccuValve Takeoff'!D1792)</f>
        <v/>
      </c>
      <c r="E1791" s="23" t="str">
        <f>IF('AccuValve Takeoff'!S1792="","",'AccuValve Takeoff'!S1792)</f>
        <v/>
      </c>
      <c r="F1791" s="23" t="str">
        <f>IF('AccuValve Takeoff'!F1792="","",'AccuValve Takeoff'!F1792)</f>
        <v/>
      </c>
      <c r="G1791" s="23" t="str">
        <f>IF('AccuValve Takeoff'!R1792="","",'AccuValve Takeoff'!R1792)</f>
        <v/>
      </c>
      <c r="H1791" s="23" t="str">
        <f>IF('AccuValve Takeoff'!G1792="","",'AccuValve Takeoff'!G1792)</f>
        <v/>
      </c>
      <c r="I1791" s="23" t="str">
        <f>IF('AccuValve Takeoff'!H1792="","",'AccuValve Takeoff'!H1792)</f>
        <v/>
      </c>
      <c r="J1791" s="326" t="str">
        <f>IF('AccuValve Takeoff'!I1792="","",IF('AccuValve Takeoff'!I1792="Not Available","",'AccuValve Takeoff'!I1792))</f>
        <v/>
      </c>
      <c r="K1791" s="326" t="str">
        <f>IF('AccuValve Takeoff'!J1792="","",IF('AccuValve Takeoff'!J1792="Not Available","",'AccuValve Takeoff'!J1792))</f>
        <v/>
      </c>
      <c r="L1791" s="326" t="str">
        <f>IF('AccuValve Takeoff'!K1792="","",IF('AccuValve Takeoff'!K1792="Not Available","",'AccuValve Takeoff'!K1792))</f>
        <v/>
      </c>
      <c r="M1791" s="326" t="str">
        <f>IF('AccuValve Takeoff'!L1792="","",IF('AccuValve Takeoff'!L1792="Not Available","",'AccuValve Takeoff'!L1792))</f>
        <v/>
      </c>
      <c r="N1791" s="326" t="str">
        <f>IF('AccuValve Takeoff'!M1792="","",IF('AccuValve Takeoff'!M1792="Not Available","",'AccuValve Takeoff'!M1792))</f>
        <v/>
      </c>
      <c r="O1791" s="23" t="str">
        <f>IF('AccuValve Takeoff'!N1792="","",'AccuValve Takeoff'!N1792)</f>
        <v/>
      </c>
      <c r="P1791" s="23" t="str">
        <f>IF('AccuValve Takeoff'!O1792="","",'AccuValve Takeoff'!O1792)</f>
        <v/>
      </c>
      <c r="Q1791" s="23" t="str">
        <f>IF('AccuValve Takeoff'!P1792="","",'AccuValve Takeoff'!P1792)</f>
        <v/>
      </c>
      <c r="R1791" s="34" t="str">
        <f>IF('AccuValve Takeoff'!Q1792="","",'AccuValve Takeoff'!Q1792)</f>
        <v xml:space="preserve"> </v>
      </c>
      <c r="S1791" s="35" t="str">
        <f>'AccuValve Takeoff'!T1792</f>
        <v/>
      </c>
      <c r="T1791" s="35" t="str">
        <f>'AccuValve Takeoff'!U1792</f>
        <v/>
      </c>
      <c r="U1791" s="325" t="str">
        <f>'AccuValve Takeoff'!BC1792</f>
        <v/>
      </c>
      <c r="V1791" s="38"/>
      <c r="W1791" s="11"/>
      <c r="X1791" s="11"/>
      <c r="Y1791" s="11"/>
    </row>
    <row r="1792" spans="1:25" ht="20.100000000000001" customHeight="1" x14ac:dyDescent="0.2">
      <c r="A1792" s="12">
        <v>1784</v>
      </c>
      <c r="B1792" s="23" t="str">
        <f>IF('AccuValve Takeoff'!B1793="","",'AccuValve Takeoff'!B1793)</f>
        <v/>
      </c>
      <c r="C1792" s="45" t="str">
        <f>IF('AccuValve Takeoff'!C1793="","",'AccuValve Takeoff'!C1793)</f>
        <v/>
      </c>
      <c r="D1792" s="23" t="str">
        <f>IF('AccuValve Takeoff'!D1793="","",'AccuValve Takeoff'!D1793)</f>
        <v/>
      </c>
      <c r="E1792" s="23" t="str">
        <f>IF('AccuValve Takeoff'!S1793="","",'AccuValve Takeoff'!S1793)</f>
        <v/>
      </c>
      <c r="F1792" s="23" t="str">
        <f>IF('AccuValve Takeoff'!F1793="","",'AccuValve Takeoff'!F1793)</f>
        <v/>
      </c>
      <c r="G1792" s="23" t="str">
        <f>IF('AccuValve Takeoff'!R1793="","",'AccuValve Takeoff'!R1793)</f>
        <v/>
      </c>
      <c r="H1792" s="23" t="str">
        <f>IF('AccuValve Takeoff'!G1793="","",'AccuValve Takeoff'!G1793)</f>
        <v/>
      </c>
      <c r="I1792" s="23" t="str">
        <f>IF('AccuValve Takeoff'!H1793="","",'AccuValve Takeoff'!H1793)</f>
        <v/>
      </c>
      <c r="J1792" s="326" t="str">
        <f>IF('AccuValve Takeoff'!I1793="","",IF('AccuValve Takeoff'!I1793="Not Available","",'AccuValve Takeoff'!I1793))</f>
        <v/>
      </c>
      <c r="K1792" s="326" t="str">
        <f>IF('AccuValve Takeoff'!J1793="","",IF('AccuValve Takeoff'!J1793="Not Available","",'AccuValve Takeoff'!J1793))</f>
        <v/>
      </c>
      <c r="L1792" s="326" t="str">
        <f>IF('AccuValve Takeoff'!K1793="","",IF('AccuValve Takeoff'!K1793="Not Available","",'AccuValve Takeoff'!K1793))</f>
        <v/>
      </c>
      <c r="M1792" s="326" t="str">
        <f>IF('AccuValve Takeoff'!L1793="","",IF('AccuValve Takeoff'!L1793="Not Available","",'AccuValve Takeoff'!L1793))</f>
        <v/>
      </c>
      <c r="N1792" s="326" t="str">
        <f>IF('AccuValve Takeoff'!M1793="","",IF('AccuValve Takeoff'!M1793="Not Available","",'AccuValve Takeoff'!M1793))</f>
        <v/>
      </c>
      <c r="O1792" s="23" t="str">
        <f>IF('AccuValve Takeoff'!N1793="","",'AccuValve Takeoff'!N1793)</f>
        <v/>
      </c>
      <c r="P1792" s="23" t="str">
        <f>IF('AccuValve Takeoff'!O1793="","",'AccuValve Takeoff'!O1793)</f>
        <v/>
      </c>
      <c r="Q1792" s="23" t="str">
        <f>IF('AccuValve Takeoff'!P1793="","",'AccuValve Takeoff'!P1793)</f>
        <v/>
      </c>
      <c r="R1792" s="34" t="str">
        <f>IF('AccuValve Takeoff'!Q1793="","",'AccuValve Takeoff'!Q1793)</f>
        <v xml:space="preserve"> </v>
      </c>
      <c r="S1792" s="35" t="str">
        <f>'AccuValve Takeoff'!T1793</f>
        <v/>
      </c>
      <c r="T1792" s="35" t="str">
        <f>'AccuValve Takeoff'!U1793</f>
        <v/>
      </c>
      <c r="U1792" s="325" t="str">
        <f>'AccuValve Takeoff'!BC1793</f>
        <v/>
      </c>
      <c r="V1792" s="38"/>
      <c r="W1792" s="11"/>
      <c r="X1792" s="11"/>
      <c r="Y1792" s="11"/>
    </row>
    <row r="1793" spans="1:25" ht="20.100000000000001" customHeight="1" x14ac:dyDescent="0.2">
      <c r="A1793" s="12">
        <v>1785</v>
      </c>
      <c r="B1793" s="23" t="str">
        <f>IF('AccuValve Takeoff'!B1794="","",'AccuValve Takeoff'!B1794)</f>
        <v/>
      </c>
      <c r="C1793" s="45" t="str">
        <f>IF('AccuValve Takeoff'!C1794="","",'AccuValve Takeoff'!C1794)</f>
        <v/>
      </c>
      <c r="D1793" s="23" t="str">
        <f>IF('AccuValve Takeoff'!D1794="","",'AccuValve Takeoff'!D1794)</f>
        <v/>
      </c>
      <c r="E1793" s="23" t="str">
        <f>IF('AccuValve Takeoff'!S1794="","",'AccuValve Takeoff'!S1794)</f>
        <v/>
      </c>
      <c r="F1793" s="23" t="str">
        <f>IF('AccuValve Takeoff'!F1794="","",'AccuValve Takeoff'!F1794)</f>
        <v/>
      </c>
      <c r="G1793" s="23" t="str">
        <f>IF('AccuValve Takeoff'!R1794="","",'AccuValve Takeoff'!R1794)</f>
        <v/>
      </c>
      <c r="H1793" s="23" t="str">
        <f>IF('AccuValve Takeoff'!G1794="","",'AccuValve Takeoff'!G1794)</f>
        <v/>
      </c>
      <c r="I1793" s="23" t="str">
        <f>IF('AccuValve Takeoff'!H1794="","",'AccuValve Takeoff'!H1794)</f>
        <v/>
      </c>
      <c r="J1793" s="326" t="str">
        <f>IF('AccuValve Takeoff'!I1794="","",IF('AccuValve Takeoff'!I1794="Not Available","",'AccuValve Takeoff'!I1794))</f>
        <v/>
      </c>
      <c r="K1793" s="326" t="str">
        <f>IF('AccuValve Takeoff'!J1794="","",IF('AccuValve Takeoff'!J1794="Not Available","",'AccuValve Takeoff'!J1794))</f>
        <v/>
      </c>
      <c r="L1793" s="326" t="str">
        <f>IF('AccuValve Takeoff'!K1794="","",IF('AccuValve Takeoff'!K1794="Not Available","",'AccuValve Takeoff'!K1794))</f>
        <v/>
      </c>
      <c r="M1793" s="326" t="str">
        <f>IF('AccuValve Takeoff'!L1794="","",IF('AccuValve Takeoff'!L1794="Not Available","",'AccuValve Takeoff'!L1794))</f>
        <v/>
      </c>
      <c r="N1793" s="326" t="str">
        <f>IF('AccuValve Takeoff'!M1794="","",IF('AccuValve Takeoff'!M1794="Not Available","",'AccuValve Takeoff'!M1794))</f>
        <v/>
      </c>
      <c r="O1793" s="23" t="str">
        <f>IF('AccuValve Takeoff'!N1794="","",'AccuValve Takeoff'!N1794)</f>
        <v/>
      </c>
      <c r="P1793" s="23" t="str">
        <f>IF('AccuValve Takeoff'!O1794="","",'AccuValve Takeoff'!O1794)</f>
        <v/>
      </c>
      <c r="Q1793" s="23" t="str">
        <f>IF('AccuValve Takeoff'!P1794="","",'AccuValve Takeoff'!P1794)</f>
        <v/>
      </c>
      <c r="R1793" s="34" t="str">
        <f>IF('AccuValve Takeoff'!Q1794="","",'AccuValve Takeoff'!Q1794)</f>
        <v xml:space="preserve"> </v>
      </c>
      <c r="S1793" s="35" t="str">
        <f>'AccuValve Takeoff'!T1794</f>
        <v/>
      </c>
      <c r="T1793" s="35" t="str">
        <f>'AccuValve Takeoff'!U1794</f>
        <v/>
      </c>
      <c r="U1793" s="325" t="str">
        <f>'AccuValve Takeoff'!BC1794</f>
        <v/>
      </c>
      <c r="V1793" s="38"/>
      <c r="W1793" s="11"/>
      <c r="X1793" s="11"/>
      <c r="Y1793" s="11"/>
    </row>
    <row r="1794" spans="1:25" ht="20.100000000000001" customHeight="1" x14ac:dyDescent="0.2">
      <c r="A1794" s="12">
        <v>1786</v>
      </c>
      <c r="B1794" s="23" t="str">
        <f>IF('AccuValve Takeoff'!B1795="","",'AccuValve Takeoff'!B1795)</f>
        <v/>
      </c>
      <c r="C1794" s="45" t="str">
        <f>IF('AccuValve Takeoff'!C1795="","",'AccuValve Takeoff'!C1795)</f>
        <v/>
      </c>
      <c r="D1794" s="23" t="str">
        <f>IF('AccuValve Takeoff'!D1795="","",'AccuValve Takeoff'!D1795)</f>
        <v/>
      </c>
      <c r="E1794" s="23" t="str">
        <f>IF('AccuValve Takeoff'!S1795="","",'AccuValve Takeoff'!S1795)</f>
        <v/>
      </c>
      <c r="F1794" s="23" t="str">
        <f>IF('AccuValve Takeoff'!F1795="","",'AccuValve Takeoff'!F1795)</f>
        <v/>
      </c>
      <c r="G1794" s="23" t="str">
        <f>IF('AccuValve Takeoff'!R1795="","",'AccuValve Takeoff'!R1795)</f>
        <v/>
      </c>
      <c r="H1794" s="23" t="str">
        <f>IF('AccuValve Takeoff'!G1795="","",'AccuValve Takeoff'!G1795)</f>
        <v/>
      </c>
      <c r="I1794" s="23" t="str">
        <f>IF('AccuValve Takeoff'!H1795="","",'AccuValve Takeoff'!H1795)</f>
        <v/>
      </c>
      <c r="J1794" s="326" t="str">
        <f>IF('AccuValve Takeoff'!I1795="","",IF('AccuValve Takeoff'!I1795="Not Available","",'AccuValve Takeoff'!I1795))</f>
        <v/>
      </c>
      <c r="K1794" s="326" t="str">
        <f>IF('AccuValve Takeoff'!J1795="","",IF('AccuValve Takeoff'!J1795="Not Available","",'AccuValve Takeoff'!J1795))</f>
        <v/>
      </c>
      <c r="L1794" s="326" t="str">
        <f>IF('AccuValve Takeoff'!K1795="","",IF('AccuValve Takeoff'!K1795="Not Available","",'AccuValve Takeoff'!K1795))</f>
        <v/>
      </c>
      <c r="M1794" s="326" t="str">
        <f>IF('AccuValve Takeoff'!L1795="","",IF('AccuValve Takeoff'!L1795="Not Available","",'AccuValve Takeoff'!L1795))</f>
        <v/>
      </c>
      <c r="N1794" s="326" t="str">
        <f>IF('AccuValve Takeoff'!M1795="","",IF('AccuValve Takeoff'!M1795="Not Available","",'AccuValve Takeoff'!M1795))</f>
        <v/>
      </c>
      <c r="O1794" s="23" t="str">
        <f>IF('AccuValve Takeoff'!N1795="","",'AccuValve Takeoff'!N1795)</f>
        <v/>
      </c>
      <c r="P1794" s="23" t="str">
        <f>IF('AccuValve Takeoff'!O1795="","",'AccuValve Takeoff'!O1795)</f>
        <v/>
      </c>
      <c r="Q1794" s="23" t="str">
        <f>IF('AccuValve Takeoff'!P1795="","",'AccuValve Takeoff'!P1795)</f>
        <v/>
      </c>
      <c r="R1794" s="34" t="str">
        <f>IF('AccuValve Takeoff'!Q1795="","",'AccuValve Takeoff'!Q1795)</f>
        <v xml:space="preserve"> </v>
      </c>
      <c r="S1794" s="35" t="str">
        <f>'AccuValve Takeoff'!T1795</f>
        <v/>
      </c>
      <c r="T1794" s="35" t="str">
        <f>'AccuValve Takeoff'!U1795</f>
        <v/>
      </c>
      <c r="U1794" s="325" t="str">
        <f>'AccuValve Takeoff'!BC1795</f>
        <v/>
      </c>
      <c r="V1794" s="38"/>
      <c r="W1794" s="11"/>
      <c r="X1794" s="11"/>
      <c r="Y1794" s="11"/>
    </row>
    <row r="1795" spans="1:25" ht="20.100000000000001" customHeight="1" x14ac:dyDescent="0.2">
      <c r="A1795" s="12">
        <v>1787</v>
      </c>
      <c r="B1795" s="23" t="str">
        <f>IF('AccuValve Takeoff'!B1796="","",'AccuValve Takeoff'!B1796)</f>
        <v/>
      </c>
      <c r="C1795" s="45" t="str">
        <f>IF('AccuValve Takeoff'!C1796="","",'AccuValve Takeoff'!C1796)</f>
        <v/>
      </c>
      <c r="D1795" s="23" t="str">
        <f>IF('AccuValve Takeoff'!D1796="","",'AccuValve Takeoff'!D1796)</f>
        <v/>
      </c>
      <c r="E1795" s="23" t="str">
        <f>IF('AccuValve Takeoff'!S1796="","",'AccuValve Takeoff'!S1796)</f>
        <v/>
      </c>
      <c r="F1795" s="23" t="str">
        <f>IF('AccuValve Takeoff'!F1796="","",'AccuValve Takeoff'!F1796)</f>
        <v/>
      </c>
      <c r="G1795" s="23" t="str">
        <f>IF('AccuValve Takeoff'!R1796="","",'AccuValve Takeoff'!R1796)</f>
        <v/>
      </c>
      <c r="H1795" s="23" t="str">
        <f>IF('AccuValve Takeoff'!G1796="","",'AccuValve Takeoff'!G1796)</f>
        <v/>
      </c>
      <c r="I1795" s="23" t="str">
        <f>IF('AccuValve Takeoff'!H1796="","",'AccuValve Takeoff'!H1796)</f>
        <v/>
      </c>
      <c r="J1795" s="326" t="str">
        <f>IF('AccuValve Takeoff'!I1796="","",IF('AccuValve Takeoff'!I1796="Not Available","",'AccuValve Takeoff'!I1796))</f>
        <v/>
      </c>
      <c r="K1795" s="326" t="str">
        <f>IF('AccuValve Takeoff'!J1796="","",IF('AccuValve Takeoff'!J1796="Not Available","",'AccuValve Takeoff'!J1796))</f>
        <v/>
      </c>
      <c r="L1795" s="326" t="str">
        <f>IF('AccuValve Takeoff'!K1796="","",IF('AccuValve Takeoff'!K1796="Not Available","",'AccuValve Takeoff'!K1796))</f>
        <v/>
      </c>
      <c r="M1795" s="326" t="str">
        <f>IF('AccuValve Takeoff'!L1796="","",IF('AccuValve Takeoff'!L1796="Not Available","",'AccuValve Takeoff'!L1796))</f>
        <v/>
      </c>
      <c r="N1795" s="326" t="str">
        <f>IF('AccuValve Takeoff'!M1796="","",IF('AccuValve Takeoff'!M1796="Not Available","",'AccuValve Takeoff'!M1796))</f>
        <v/>
      </c>
      <c r="O1795" s="23" t="str">
        <f>IF('AccuValve Takeoff'!N1796="","",'AccuValve Takeoff'!N1796)</f>
        <v/>
      </c>
      <c r="P1795" s="23" t="str">
        <f>IF('AccuValve Takeoff'!O1796="","",'AccuValve Takeoff'!O1796)</f>
        <v/>
      </c>
      <c r="Q1795" s="23" t="str">
        <f>IF('AccuValve Takeoff'!P1796="","",'AccuValve Takeoff'!P1796)</f>
        <v/>
      </c>
      <c r="R1795" s="34" t="str">
        <f>IF('AccuValve Takeoff'!Q1796="","",'AccuValve Takeoff'!Q1796)</f>
        <v xml:space="preserve"> </v>
      </c>
      <c r="S1795" s="35" t="str">
        <f>'AccuValve Takeoff'!T1796</f>
        <v/>
      </c>
      <c r="T1795" s="35" t="str">
        <f>'AccuValve Takeoff'!U1796</f>
        <v/>
      </c>
      <c r="U1795" s="325" t="str">
        <f>'AccuValve Takeoff'!BC1796</f>
        <v/>
      </c>
      <c r="V1795" s="38"/>
      <c r="W1795" s="11"/>
      <c r="X1795" s="11"/>
      <c r="Y1795" s="11"/>
    </row>
    <row r="1796" spans="1:25" ht="20.100000000000001" customHeight="1" x14ac:dyDescent="0.2">
      <c r="A1796" s="12">
        <v>1788</v>
      </c>
      <c r="B1796" s="23" t="str">
        <f>IF('AccuValve Takeoff'!B1797="","",'AccuValve Takeoff'!B1797)</f>
        <v/>
      </c>
      <c r="C1796" s="45" t="str">
        <f>IF('AccuValve Takeoff'!C1797="","",'AccuValve Takeoff'!C1797)</f>
        <v/>
      </c>
      <c r="D1796" s="23" t="str">
        <f>IF('AccuValve Takeoff'!D1797="","",'AccuValve Takeoff'!D1797)</f>
        <v/>
      </c>
      <c r="E1796" s="23" t="str">
        <f>IF('AccuValve Takeoff'!S1797="","",'AccuValve Takeoff'!S1797)</f>
        <v/>
      </c>
      <c r="F1796" s="23" t="str">
        <f>IF('AccuValve Takeoff'!F1797="","",'AccuValve Takeoff'!F1797)</f>
        <v/>
      </c>
      <c r="G1796" s="23" t="str">
        <f>IF('AccuValve Takeoff'!R1797="","",'AccuValve Takeoff'!R1797)</f>
        <v/>
      </c>
      <c r="H1796" s="23" t="str">
        <f>IF('AccuValve Takeoff'!G1797="","",'AccuValve Takeoff'!G1797)</f>
        <v/>
      </c>
      <c r="I1796" s="23" t="str">
        <f>IF('AccuValve Takeoff'!H1797="","",'AccuValve Takeoff'!H1797)</f>
        <v/>
      </c>
      <c r="J1796" s="326" t="str">
        <f>IF('AccuValve Takeoff'!I1797="","",IF('AccuValve Takeoff'!I1797="Not Available","",'AccuValve Takeoff'!I1797))</f>
        <v/>
      </c>
      <c r="K1796" s="326" t="str">
        <f>IF('AccuValve Takeoff'!J1797="","",IF('AccuValve Takeoff'!J1797="Not Available","",'AccuValve Takeoff'!J1797))</f>
        <v/>
      </c>
      <c r="L1796" s="326" t="str">
        <f>IF('AccuValve Takeoff'!K1797="","",IF('AccuValve Takeoff'!K1797="Not Available","",'AccuValve Takeoff'!K1797))</f>
        <v/>
      </c>
      <c r="M1796" s="326" t="str">
        <f>IF('AccuValve Takeoff'!L1797="","",IF('AccuValve Takeoff'!L1797="Not Available","",'AccuValve Takeoff'!L1797))</f>
        <v/>
      </c>
      <c r="N1796" s="326" t="str">
        <f>IF('AccuValve Takeoff'!M1797="","",IF('AccuValve Takeoff'!M1797="Not Available","",'AccuValve Takeoff'!M1797))</f>
        <v/>
      </c>
      <c r="O1796" s="23" t="str">
        <f>IF('AccuValve Takeoff'!N1797="","",'AccuValve Takeoff'!N1797)</f>
        <v/>
      </c>
      <c r="P1796" s="23" t="str">
        <f>IF('AccuValve Takeoff'!O1797="","",'AccuValve Takeoff'!O1797)</f>
        <v/>
      </c>
      <c r="Q1796" s="23" t="str">
        <f>IF('AccuValve Takeoff'!P1797="","",'AccuValve Takeoff'!P1797)</f>
        <v/>
      </c>
      <c r="R1796" s="34" t="str">
        <f>IF('AccuValve Takeoff'!Q1797="","",'AccuValve Takeoff'!Q1797)</f>
        <v xml:space="preserve"> </v>
      </c>
      <c r="S1796" s="35" t="str">
        <f>'AccuValve Takeoff'!T1797</f>
        <v/>
      </c>
      <c r="T1796" s="35" t="str">
        <f>'AccuValve Takeoff'!U1797</f>
        <v/>
      </c>
      <c r="U1796" s="325" t="str">
        <f>'AccuValve Takeoff'!BC1797</f>
        <v/>
      </c>
      <c r="V1796" s="38"/>
      <c r="W1796" s="11"/>
      <c r="X1796" s="11"/>
      <c r="Y1796" s="11"/>
    </row>
    <row r="1797" spans="1:25" ht="20.100000000000001" customHeight="1" x14ac:dyDescent="0.2">
      <c r="A1797" s="12">
        <v>1789</v>
      </c>
      <c r="B1797" s="23" t="str">
        <f>IF('AccuValve Takeoff'!B1798="","",'AccuValve Takeoff'!B1798)</f>
        <v/>
      </c>
      <c r="C1797" s="45" t="str">
        <f>IF('AccuValve Takeoff'!C1798="","",'AccuValve Takeoff'!C1798)</f>
        <v/>
      </c>
      <c r="D1797" s="23" t="str">
        <f>IF('AccuValve Takeoff'!D1798="","",'AccuValve Takeoff'!D1798)</f>
        <v/>
      </c>
      <c r="E1797" s="23" t="str">
        <f>IF('AccuValve Takeoff'!S1798="","",'AccuValve Takeoff'!S1798)</f>
        <v/>
      </c>
      <c r="F1797" s="23" t="str">
        <f>IF('AccuValve Takeoff'!F1798="","",'AccuValve Takeoff'!F1798)</f>
        <v/>
      </c>
      <c r="G1797" s="23" t="str">
        <f>IF('AccuValve Takeoff'!R1798="","",'AccuValve Takeoff'!R1798)</f>
        <v/>
      </c>
      <c r="H1797" s="23" t="str">
        <f>IF('AccuValve Takeoff'!G1798="","",'AccuValve Takeoff'!G1798)</f>
        <v/>
      </c>
      <c r="I1797" s="23" t="str">
        <f>IF('AccuValve Takeoff'!H1798="","",'AccuValve Takeoff'!H1798)</f>
        <v/>
      </c>
      <c r="J1797" s="326" t="str">
        <f>IF('AccuValve Takeoff'!I1798="","",IF('AccuValve Takeoff'!I1798="Not Available","",'AccuValve Takeoff'!I1798))</f>
        <v/>
      </c>
      <c r="K1797" s="326" t="str">
        <f>IF('AccuValve Takeoff'!J1798="","",IF('AccuValve Takeoff'!J1798="Not Available","",'AccuValve Takeoff'!J1798))</f>
        <v/>
      </c>
      <c r="L1797" s="326" t="str">
        <f>IF('AccuValve Takeoff'!K1798="","",IF('AccuValve Takeoff'!K1798="Not Available","",'AccuValve Takeoff'!K1798))</f>
        <v/>
      </c>
      <c r="M1797" s="326" t="str">
        <f>IF('AccuValve Takeoff'!L1798="","",IF('AccuValve Takeoff'!L1798="Not Available","",'AccuValve Takeoff'!L1798))</f>
        <v/>
      </c>
      <c r="N1797" s="326" t="str">
        <f>IF('AccuValve Takeoff'!M1798="","",IF('AccuValve Takeoff'!M1798="Not Available","",'AccuValve Takeoff'!M1798))</f>
        <v/>
      </c>
      <c r="O1797" s="23" t="str">
        <f>IF('AccuValve Takeoff'!N1798="","",'AccuValve Takeoff'!N1798)</f>
        <v/>
      </c>
      <c r="P1797" s="23" t="str">
        <f>IF('AccuValve Takeoff'!O1798="","",'AccuValve Takeoff'!O1798)</f>
        <v/>
      </c>
      <c r="Q1797" s="23" t="str">
        <f>IF('AccuValve Takeoff'!P1798="","",'AccuValve Takeoff'!P1798)</f>
        <v/>
      </c>
      <c r="R1797" s="34" t="str">
        <f>IF('AccuValve Takeoff'!Q1798="","",'AccuValve Takeoff'!Q1798)</f>
        <v xml:space="preserve"> </v>
      </c>
      <c r="S1797" s="35" t="str">
        <f>'AccuValve Takeoff'!T1798</f>
        <v/>
      </c>
      <c r="T1797" s="35" t="str">
        <f>'AccuValve Takeoff'!U1798</f>
        <v/>
      </c>
      <c r="U1797" s="325" t="str">
        <f>'AccuValve Takeoff'!BC1798</f>
        <v/>
      </c>
      <c r="V1797" s="38"/>
      <c r="W1797" s="11"/>
      <c r="X1797" s="11"/>
      <c r="Y1797" s="11"/>
    </row>
    <row r="1798" spans="1:25" ht="20.100000000000001" customHeight="1" x14ac:dyDescent="0.2">
      <c r="A1798" s="12">
        <v>1790</v>
      </c>
      <c r="B1798" s="23" t="str">
        <f>IF('AccuValve Takeoff'!B1799="","",'AccuValve Takeoff'!B1799)</f>
        <v/>
      </c>
      <c r="C1798" s="45" t="str">
        <f>IF('AccuValve Takeoff'!C1799="","",'AccuValve Takeoff'!C1799)</f>
        <v/>
      </c>
      <c r="D1798" s="23" t="str">
        <f>IF('AccuValve Takeoff'!D1799="","",'AccuValve Takeoff'!D1799)</f>
        <v/>
      </c>
      <c r="E1798" s="23" t="str">
        <f>IF('AccuValve Takeoff'!S1799="","",'AccuValve Takeoff'!S1799)</f>
        <v/>
      </c>
      <c r="F1798" s="23" t="str">
        <f>IF('AccuValve Takeoff'!F1799="","",'AccuValve Takeoff'!F1799)</f>
        <v/>
      </c>
      <c r="G1798" s="23" t="str">
        <f>IF('AccuValve Takeoff'!R1799="","",'AccuValve Takeoff'!R1799)</f>
        <v/>
      </c>
      <c r="H1798" s="23" t="str">
        <f>IF('AccuValve Takeoff'!G1799="","",'AccuValve Takeoff'!G1799)</f>
        <v/>
      </c>
      <c r="I1798" s="23" t="str">
        <f>IF('AccuValve Takeoff'!H1799="","",'AccuValve Takeoff'!H1799)</f>
        <v/>
      </c>
      <c r="J1798" s="326" t="str">
        <f>IF('AccuValve Takeoff'!I1799="","",IF('AccuValve Takeoff'!I1799="Not Available","",'AccuValve Takeoff'!I1799))</f>
        <v/>
      </c>
      <c r="K1798" s="326" t="str">
        <f>IF('AccuValve Takeoff'!J1799="","",IF('AccuValve Takeoff'!J1799="Not Available","",'AccuValve Takeoff'!J1799))</f>
        <v/>
      </c>
      <c r="L1798" s="326" t="str">
        <f>IF('AccuValve Takeoff'!K1799="","",IF('AccuValve Takeoff'!K1799="Not Available","",'AccuValve Takeoff'!K1799))</f>
        <v/>
      </c>
      <c r="M1798" s="326" t="str">
        <f>IF('AccuValve Takeoff'!L1799="","",IF('AccuValve Takeoff'!L1799="Not Available","",'AccuValve Takeoff'!L1799))</f>
        <v/>
      </c>
      <c r="N1798" s="326" t="str">
        <f>IF('AccuValve Takeoff'!M1799="","",IF('AccuValve Takeoff'!M1799="Not Available","",'AccuValve Takeoff'!M1799))</f>
        <v/>
      </c>
      <c r="O1798" s="23" t="str">
        <f>IF('AccuValve Takeoff'!N1799="","",'AccuValve Takeoff'!N1799)</f>
        <v/>
      </c>
      <c r="P1798" s="23" t="str">
        <f>IF('AccuValve Takeoff'!O1799="","",'AccuValve Takeoff'!O1799)</f>
        <v/>
      </c>
      <c r="Q1798" s="23" t="str">
        <f>IF('AccuValve Takeoff'!P1799="","",'AccuValve Takeoff'!P1799)</f>
        <v/>
      </c>
      <c r="R1798" s="34" t="str">
        <f>IF('AccuValve Takeoff'!Q1799="","",'AccuValve Takeoff'!Q1799)</f>
        <v xml:space="preserve"> </v>
      </c>
      <c r="S1798" s="35" t="str">
        <f>'AccuValve Takeoff'!T1799</f>
        <v/>
      </c>
      <c r="T1798" s="35" t="str">
        <f>'AccuValve Takeoff'!U1799</f>
        <v/>
      </c>
      <c r="U1798" s="325" t="str">
        <f>'AccuValve Takeoff'!BC1799</f>
        <v/>
      </c>
      <c r="V1798" s="38"/>
      <c r="W1798" s="11"/>
      <c r="X1798" s="11"/>
      <c r="Y1798" s="11"/>
    </row>
    <row r="1799" spans="1:25" ht="20.100000000000001" customHeight="1" x14ac:dyDescent="0.2">
      <c r="A1799" s="12">
        <v>1791</v>
      </c>
      <c r="B1799" s="23" t="str">
        <f>IF('AccuValve Takeoff'!B1800="","",'AccuValve Takeoff'!B1800)</f>
        <v/>
      </c>
      <c r="C1799" s="45" t="str">
        <f>IF('AccuValve Takeoff'!C1800="","",'AccuValve Takeoff'!C1800)</f>
        <v/>
      </c>
      <c r="D1799" s="23" t="str">
        <f>IF('AccuValve Takeoff'!D1800="","",'AccuValve Takeoff'!D1800)</f>
        <v/>
      </c>
      <c r="E1799" s="23" t="str">
        <f>IF('AccuValve Takeoff'!S1800="","",'AccuValve Takeoff'!S1800)</f>
        <v/>
      </c>
      <c r="F1799" s="23" t="str">
        <f>IF('AccuValve Takeoff'!F1800="","",'AccuValve Takeoff'!F1800)</f>
        <v/>
      </c>
      <c r="G1799" s="23" t="str">
        <f>IF('AccuValve Takeoff'!R1800="","",'AccuValve Takeoff'!R1800)</f>
        <v/>
      </c>
      <c r="H1799" s="23" t="str">
        <f>IF('AccuValve Takeoff'!G1800="","",'AccuValve Takeoff'!G1800)</f>
        <v/>
      </c>
      <c r="I1799" s="23" t="str">
        <f>IF('AccuValve Takeoff'!H1800="","",'AccuValve Takeoff'!H1800)</f>
        <v/>
      </c>
      <c r="J1799" s="326" t="str">
        <f>IF('AccuValve Takeoff'!I1800="","",IF('AccuValve Takeoff'!I1800="Not Available","",'AccuValve Takeoff'!I1800))</f>
        <v/>
      </c>
      <c r="K1799" s="326" t="str">
        <f>IF('AccuValve Takeoff'!J1800="","",IF('AccuValve Takeoff'!J1800="Not Available","",'AccuValve Takeoff'!J1800))</f>
        <v/>
      </c>
      <c r="L1799" s="326" t="str">
        <f>IF('AccuValve Takeoff'!K1800="","",IF('AccuValve Takeoff'!K1800="Not Available","",'AccuValve Takeoff'!K1800))</f>
        <v/>
      </c>
      <c r="M1799" s="326" t="str">
        <f>IF('AccuValve Takeoff'!L1800="","",IF('AccuValve Takeoff'!L1800="Not Available","",'AccuValve Takeoff'!L1800))</f>
        <v/>
      </c>
      <c r="N1799" s="326" t="str">
        <f>IF('AccuValve Takeoff'!M1800="","",IF('AccuValve Takeoff'!M1800="Not Available","",'AccuValve Takeoff'!M1800))</f>
        <v/>
      </c>
      <c r="O1799" s="23" t="str">
        <f>IF('AccuValve Takeoff'!N1800="","",'AccuValve Takeoff'!N1800)</f>
        <v/>
      </c>
      <c r="P1799" s="23" t="str">
        <f>IF('AccuValve Takeoff'!O1800="","",'AccuValve Takeoff'!O1800)</f>
        <v/>
      </c>
      <c r="Q1799" s="23" t="str">
        <f>IF('AccuValve Takeoff'!P1800="","",'AccuValve Takeoff'!P1800)</f>
        <v/>
      </c>
      <c r="R1799" s="34" t="str">
        <f>IF('AccuValve Takeoff'!Q1800="","",'AccuValve Takeoff'!Q1800)</f>
        <v xml:space="preserve"> </v>
      </c>
      <c r="S1799" s="35" t="str">
        <f>'AccuValve Takeoff'!T1800</f>
        <v/>
      </c>
      <c r="T1799" s="35" t="str">
        <f>'AccuValve Takeoff'!U1800</f>
        <v/>
      </c>
      <c r="U1799" s="325" t="str">
        <f>'AccuValve Takeoff'!BC1800</f>
        <v/>
      </c>
      <c r="V1799" s="38"/>
      <c r="W1799" s="11"/>
      <c r="X1799" s="11"/>
      <c r="Y1799" s="11"/>
    </row>
    <row r="1800" spans="1:25" ht="20.100000000000001" customHeight="1" x14ac:dyDescent="0.2">
      <c r="A1800" s="12">
        <v>1792</v>
      </c>
      <c r="B1800" s="23" t="str">
        <f>IF('AccuValve Takeoff'!B1801="","",'AccuValve Takeoff'!B1801)</f>
        <v/>
      </c>
      <c r="C1800" s="45" t="str">
        <f>IF('AccuValve Takeoff'!C1801="","",'AccuValve Takeoff'!C1801)</f>
        <v/>
      </c>
      <c r="D1800" s="23" t="str">
        <f>IF('AccuValve Takeoff'!D1801="","",'AccuValve Takeoff'!D1801)</f>
        <v/>
      </c>
      <c r="E1800" s="23" t="str">
        <f>IF('AccuValve Takeoff'!S1801="","",'AccuValve Takeoff'!S1801)</f>
        <v/>
      </c>
      <c r="F1800" s="23" t="str">
        <f>IF('AccuValve Takeoff'!F1801="","",'AccuValve Takeoff'!F1801)</f>
        <v/>
      </c>
      <c r="G1800" s="23" t="str">
        <f>IF('AccuValve Takeoff'!R1801="","",'AccuValve Takeoff'!R1801)</f>
        <v/>
      </c>
      <c r="H1800" s="23" t="str">
        <f>IF('AccuValve Takeoff'!G1801="","",'AccuValve Takeoff'!G1801)</f>
        <v/>
      </c>
      <c r="I1800" s="23" t="str">
        <f>IF('AccuValve Takeoff'!H1801="","",'AccuValve Takeoff'!H1801)</f>
        <v/>
      </c>
      <c r="J1800" s="326" t="str">
        <f>IF('AccuValve Takeoff'!I1801="","",IF('AccuValve Takeoff'!I1801="Not Available","",'AccuValve Takeoff'!I1801))</f>
        <v/>
      </c>
      <c r="K1800" s="326" t="str">
        <f>IF('AccuValve Takeoff'!J1801="","",IF('AccuValve Takeoff'!J1801="Not Available","",'AccuValve Takeoff'!J1801))</f>
        <v/>
      </c>
      <c r="L1800" s="326" t="str">
        <f>IF('AccuValve Takeoff'!K1801="","",IF('AccuValve Takeoff'!K1801="Not Available","",'AccuValve Takeoff'!K1801))</f>
        <v/>
      </c>
      <c r="M1800" s="326" t="str">
        <f>IF('AccuValve Takeoff'!L1801="","",IF('AccuValve Takeoff'!L1801="Not Available","",'AccuValve Takeoff'!L1801))</f>
        <v/>
      </c>
      <c r="N1800" s="326" t="str">
        <f>IF('AccuValve Takeoff'!M1801="","",IF('AccuValve Takeoff'!M1801="Not Available","",'AccuValve Takeoff'!M1801))</f>
        <v/>
      </c>
      <c r="O1800" s="23" t="str">
        <f>IF('AccuValve Takeoff'!N1801="","",'AccuValve Takeoff'!N1801)</f>
        <v/>
      </c>
      <c r="P1800" s="23" t="str">
        <f>IF('AccuValve Takeoff'!O1801="","",'AccuValve Takeoff'!O1801)</f>
        <v/>
      </c>
      <c r="Q1800" s="23" t="str">
        <f>IF('AccuValve Takeoff'!P1801="","",'AccuValve Takeoff'!P1801)</f>
        <v/>
      </c>
      <c r="R1800" s="34" t="str">
        <f>IF('AccuValve Takeoff'!Q1801="","",'AccuValve Takeoff'!Q1801)</f>
        <v xml:space="preserve"> </v>
      </c>
      <c r="S1800" s="35" t="str">
        <f>'AccuValve Takeoff'!T1801</f>
        <v/>
      </c>
      <c r="T1800" s="35" t="str">
        <f>'AccuValve Takeoff'!U1801</f>
        <v/>
      </c>
      <c r="U1800" s="325" t="str">
        <f>'AccuValve Takeoff'!BC1801</f>
        <v/>
      </c>
      <c r="V1800" s="38"/>
      <c r="W1800" s="11"/>
      <c r="X1800" s="11"/>
      <c r="Y1800" s="11"/>
    </row>
    <row r="1801" spans="1:25" ht="20.100000000000001" customHeight="1" x14ac:dyDescent="0.2">
      <c r="A1801" s="12">
        <v>1793</v>
      </c>
      <c r="B1801" s="23" t="str">
        <f>IF('AccuValve Takeoff'!B1802="","",'AccuValve Takeoff'!B1802)</f>
        <v/>
      </c>
      <c r="C1801" s="45" t="str">
        <f>IF('AccuValve Takeoff'!C1802="","",'AccuValve Takeoff'!C1802)</f>
        <v/>
      </c>
      <c r="D1801" s="23" t="str">
        <f>IF('AccuValve Takeoff'!D1802="","",'AccuValve Takeoff'!D1802)</f>
        <v/>
      </c>
      <c r="E1801" s="23" t="str">
        <f>IF('AccuValve Takeoff'!S1802="","",'AccuValve Takeoff'!S1802)</f>
        <v/>
      </c>
      <c r="F1801" s="23" t="str">
        <f>IF('AccuValve Takeoff'!F1802="","",'AccuValve Takeoff'!F1802)</f>
        <v/>
      </c>
      <c r="G1801" s="23" t="str">
        <f>IF('AccuValve Takeoff'!R1802="","",'AccuValve Takeoff'!R1802)</f>
        <v/>
      </c>
      <c r="H1801" s="23" t="str">
        <f>IF('AccuValve Takeoff'!G1802="","",'AccuValve Takeoff'!G1802)</f>
        <v/>
      </c>
      <c r="I1801" s="23" t="str">
        <f>IF('AccuValve Takeoff'!H1802="","",'AccuValve Takeoff'!H1802)</f>
        <v/>
      </c>
      <c r="J1801" s="326" t="str">
        <f>IF('AccuValve Takeoff'!I1802="","",IF('AccuValve Takeoff'!I1802="Not Available","",'AccuValve Takeoff'!I1802))</f>
        <v/>
      </c>
      <c r="K1801" s="326" t="str">
        <f>IF('AccuValve Takeoff'!J1802="","",IF('AccuValve Takeoff'!J1802="Not Available","",'AccuValve Takeoff'!J1802))</f>
        <v/>
      </c>
      <c r="L1801" s="326" t="str">
        <f>IF('AccuValve Takeoff'!K1802="","",IF('AccuValve Takeoff'!K1802="Not Available","",'AccuValve Takeoff'!K1802))</f>
        <v/>
      </c>
      <c r="M1801" s="326" t="str">
        <f>IF('AccuValve Takeoff'!L1802="","",IF('AccuValve Takeoff'!L1802="Not Available","",'AccuValve Takeoff'!L1802))</f>
        <v/>
      </c>
      <c r="N1801" s="326" t="str">
        <f>IF('AccuValve Takeoff'!M1802="","",IF('AccuValve Takeoff'!M1802="Not Available","",'AccuValve Takeoff'!M1802))</f>
        <v/>
      </c>
      <c r="O1801" s="23" t="str">
        <f>IF('AccuValve Takeoff'!N1802="","",'AccuValve Takeoff'!N1802)</f>
        <v/>
      </c>
      <c r="P1801" s="23" t="str">
        <f>IF('AccuValve Takeoff'!O1802="","",'AccuValve Takeoff'!O1802)</f>
        <v/>
      </c>
      <c r="Q1801" s="23" t="str">
        <f>IF('AccuValve Takeoff'!P1802="","",'AccuValve Takeoff'!P1802)</f>
        <v/>
      </c>
      <c r="R1801" s="34" t="str">
        <f>IF('AccuValve Takeoff'!Q1802="","",'AccuValve Takeoff'!Q1802)</f>
        <v xml:space="preserve"> </v>
      </c>
      <c r="S1801" s="35" t="str">
        <f>'AccuValve Takeoff'!T1802</f>
        <v/>
      </c>
      <c r="T1801" s="35" t="str">
        <f>'AccuValve Takeoff'!U1802</f>
        <v/>
      </c>
      <c r="U1801" s="325" t="str">
        <f>'AccuValve Takeoff'!BC1802</f>
        <v/>
      </c>
      <c r="V1801" s="38"/>
      <c r="W1801" s="11"/>
      <c r="X1801" s="11"/>
      <c r="Y1801" s="11"/>
    </row>
    <row r="1802" spans="1:25" ht="20.100000000000001" customHeight="1" x14ac:dyDescent="0.2">
      <c r="A1802" s="12">
        <v>1794</v>
      </c>
      <c r="B1802" s="23" t="str">
        <f>IF('AccuValve Takeoff'!B1803="","",'AccuValve Takeoff'!B1803)</f>
        <v/>
      </c>
      <c r="C1802" s="45" t="str">
        <f>IF('AccuValve Takeoff'!C1803="","",'AccuValve Takeoff'!C1803)</f>
        <v/>
      </c>
      <c r="D1802" s="23" t="str">
        <f>IF('AccuValve Takeoff'!D1803="","",'AccuValve Takeoff'!D1803)</f>
        <v/>
      </c>
      <c r="E1802" s="23" t="str">
        <f>IF('AccuValve Takeoff'!S1803="","",'AccuValve Takeoff'!S1803)</f>
        <v/>
      </c>
      <c r="F1802" s="23" t="str">
        <f>IF('AccuValve Takeoff'!F1803="","",'AccuValve Takeoff'!F1803)</f>
        <v/>
      </c>
      <c r="G1802" s="23" t="str">
        <f>IF('AccuValve Takeoff'!R1803="","",'AccuValve Takeoff'!R1803)</f>
        <v/>
      </c>
      <c r="H1802" s="23" t="str">
        <f>IF('AccuValve Takeoff'!G1803="","",'AccuValve Takeoff'!G1803)</f>
        <v/>
      </c>
      <c r="I1802" s="23" t="str">
        <f>IF('AccuValve Takeoff'!H1803="","",'AccuValve Takeoff'!H1803)</f>
        <v/>
      </c>
      <c r="J1802" s="326" t="str">
        <f>IF('AccuValve Takeoff'!I1803="","",IF('AccuValve Takeoff'!I1803="Not Available","",'AccuValve Takeoff'!I1803))</f>
        <v/>
      </c>
      <c r="K1802" s="326" t="str">
        <f>IF('AccuValve Takeoff'!J1803="","",IF('AccuValve Takeoff'!J1803="Not Available","",'AccuValve Takeoff'!J1803))</f>
        <v/>
      </c>
      <c r="L1802" s="326" t="str">
        <f>IF('AccuValve Takeoff'!K1803="","",IF('AccuValve Takeoff'!K1803="Not Available","",'AccuValve Takeoff'!K1803))</f>
        <v/>
      </c>
      <c r="M1802" s="326" t="str">
        <f>IF('AccuValve Takeoff'!L1803="","",IF('AccuValve Takeoff'!L1803="Not Available","",'AccuValve Takeoff'!L1803))</f>
        <v/>
      </c>
      <c r="N1802" s="326" t="str">
        <f>IF('AccuValve Takeoff'!M1803="","",IF('AccuValve Takeoff'!M1803="Not Available","",'AccuValve Takeoff'!M1803))</f>
        <v/>
      </c>
      <c r="O1802" s="23" t="str">
        <f>IF('AccuValve Takeoff'!N1803="","",'AccuValve Takeoff'!N1803)</f>
        <v/>
      </c>
      <c r="P1802" s="23" t="str">
        <f>IF('AccuValve Takeoff'!O1803="","",'AccuValve Takeoff'!O1803)</f>
        <v/>
      </c>
      <c r="Q1802" s="23" t="str">
        <f>IF('AccuValve Takeoff'!P1803="","",'AccuValve Takeoff'!P1803)</f>
        <v/>
      </c>
      <c r="R1802" s="34" t="str">
        <f>IF('AccuValve Takeoff'!Q1803="","",'AccuValve Takeoff'!Q1803)</f>
        <v xml:space="preserve"> </v>
      </c>
      <c r="S1802" s="35" t="str">
        <f>'AccuValve Takeoff'!T1803</f>
        <v/>
      </c>
      <c r="T1802" s="35" t="str">
        <f>'AccuValve Takeoff'!U1803</f>
        <v/>
      </c>
      <c r="U1802" s="325" t="str">
        <f>'AccuValve Takeoff'!BC1803</f>
        <v/>
      </c>
      <c r="V1802" s="38"/>
      <c r="W1802" s="11"/>
      <c r="X1802" s="11"/>
      <c r="Y1802" s="11"/>
    </row>
    <row r="1803" spans="1:25" ht="20.100000000000001" customHeight="1" x14ac:dyDescent="0.2">
      <c r="A1803" s="12">
        <v>1795</v>
      </c>
      <c r="B1803" s="23" t="str">
        <f>IF('AccuValve Takeoff'!B1804="","",'AccuValve Takeoff'!B1804)</f>
        <v/>
      </c>
      <c r="C1803" s="45" t="str">
        <f>IF('AccuValve Takeoff'!C1804="","",'AccuValve Takeoff'!C1804)</f>
        <v/>
      </c>
      <c r="D1803" s="23" t="str">
        <f>IF('AccuValve Takeoff'!D1804="","",'AccuValve Takeoff'!D1804)</f>
        <v/>
      </c>
      <c r="E1803" s="23" t="str">
        <f>IF('AccuValve Takeoff'!S1804="","",'AccuValve Takeoff'!S1804)</f>
        <v/>
      </c>
      <c r="F1803" s="23" t="str">
        <f>IF('AccuValve Takeoff'!F1804="","",'AccuValve Takeoff'!F1804)</f>
        <v/>
      </c>
      <c r="G1803" s="23" t="str">
        <f>IF('AccuValve Takeoff'!R1804="","",'AccuValve Takeoff'!R1804)</f>
        <v/>
      </c>
      <c r="H1803" s="23" t="str">
        <f>IF('AccuValve Takeoff'!G1804="","",'AccuValve Takeoff'!G1804)</f>
        <v/>
      </c>
      <c r="I1803" s="23" t="str">
        <f>IF('AccuValve Takeoff'!H1804="","",'AccuValve Takeoff'!H1804)</f>
        <v/>
      </c>
      <c r="J1803" s="326" t="str">
        <f>IF('AccuValve Takeoff'!I1804="","",IF('AccuValve Takeoff'!I1804="Not Available","",'AccuValve Takeoff'!I1804))</f>
        <v/>
      </c>
      <c r="K1803" s="326" t="str">
        <f>IF('AccuValve Takeoff'!J1804="","",IF('AccuValve Takeoff'!J1804="Not Available","",'AccuValve Takeoff'!J1804))</f>
        <v/>
      </c>
      <c r="L1803" s="326" t="str">
        <f>IF('AccuValve Takeoff'!K1804="","",IF('AccuValve Takeoff'!K1804="Not Available","",'AccuValve Takeoff'!K1804))</f>
        <v/>
      </c>
      <c r="M1803" s="326" t="str">
        <f>IF('AccuValve Takeoff'!L1804="","",IF('AccuValve Takeoff'!L1804="Not Available","",'AccuValve Takeoff'!L1804))</f>
        <v/>
      </c>
      <c r="N1803" s="326" t="str">
        <f>IF('AccuValve Takeoff'!M1804="","",IF('AccuValve Takeoff'!M1804="Not Available","",'AccuValve Takeoff'!M1804))</f>
        <v/>
      </c>
      <c r="O1803" s="23" t="str">
        <f>IF('AccuValve Takeoff'!N1804="","",'AccuValve Takeoff'!N1804)</f>
        <v/>
      </c>
      <c r="P1803" s="23" t="str">
        <f>IF('AccuValve Takeoff'!O1804="","",'AccuValve Takeoff'!O1804)</f>
        <v/>
      </c>
      <c r="Q1803" s="23" t="str">
        <f>IF('AccuValve Takeoff'!P1804="","",'AccuValve Takeoff'!P1804)</f>
        <v/>
      </c>
      <c r="R1803" s="34" t="str">
        <f>IF('AccuValve Takeoff'!Q1804="","",'AccuValve Takeoff'!Q1804)</f>
        <v xml:space="preserve"> </v>
      </c>
      <c r="S1803" s="35" t="str">
        <f>'AccuValve Takeoff'!T1804</f>
        <v/>
      </c>
      <c r="T1803" s="35" t="str">
        <f>'AccuValve Takeoff'!U1804</f>
        <v/>
      </c>
      <c r="U1803" s="325" t="str">
        <f>'AccuValve Takeoff'!BC1804</f>
        <v/>
      </c>
      <c r="V1803" s="38"/>
      <c r="W1803" s="11"/>
      <c r="X1803" s="11"/>
      <c r="Y1803" s="11"/>
    </row>
    <row r="1804" spans="1:25" ht="20.100000000000001" customHeight="1" x14ac:dyDescent="0.2">
      <c r="A1804" s="12">
        <v>1796</v>
      </c>
      <c r="B1804" s="23" t="str">
        <f>IF('AccuValve Takeoff'!B1805="","",'AccuValve Takeoff'!B1805)</f>
        <v/>
      </c>
      <c r="C1804" s="45" t="str">
        <f>IF('AccuValve Takeoff'!C1805="","",'AccuValve Takeoff'!C1805)</f>
        <v/>
      </c>
      <c r="D1804" s="23" t="str">
        <f>IF('AccuValve Takeoff'!D1805="","",'AccuValve Takeoff'!D1805)</f>
        <v/>
      </c>
      <c r="E1804" s="23" t="str">
        <f>IF('AccuValve Takeoff'!S1805="","",'AccuValve Takeoff'!S1805)</f>
        <v/>
      </c>
      <c r="F1804" s="23" t="str">
        <f>IF('AccuValve Takeoff'!F1805="","",'AccuValve Takeoff'!F1805)</f>
        <v/>
      </c>
      <c r="G1804" s="23" t="str">
        <f>IF('AccuValve Takeoff'!R1805="","",'AccuValve Takeoff'!R1805)</f>
        <v/>
      </c>
      <c r="H1804" s="23" t="str">
        <f>IF('AccuValve Takeoff'!G1805="","",'AccuValve Takeoff'!G1805)</f>
        <v/>
      </c>
      <c r="I1804" s="23" t="str">
        <f>IF('AccuValve Takeoff'!H1805="","",'AccuValve Takeoff'!H1805)</f>
        <v/>
      </c>
      <c r="J1804" s="326" t="str">
        <f>IF('AccuValve Takeoff'!I1805="","",IF('AccuValve Takeoff'!I1805="Not Available","",'AccuValve Takeoff'!I1805))</f>
        <v/>
      </c>
      <c r="K1804" s="326" t="str">
        <f>IF('AccuValve Takeoff'!J1805="","",IF('AccuValve Takeoff'!J1805="Not Available","",'AccuValve Takeoff'!J1805))</f>
        <v/>
      </c>
      <c r="L1804" s="326" t="str">
        <f>IF('AccuValve Takeoff'!K1805="","",IF('AccuValve Takeoff'!K1805="Not Available","",'AccuValve Takeoff'!K1805))</f>
        <v/>
      </c>
      <c r="M1804" s="326" t="str">
        <f>IF('AccuValve Takeoff'!L1805="","",IF('AccuValve Takeoff'!L1805="Not Available","",'AccuValve Takeoff'!L1805))</f>
        <v/>
      </c>
      <c r="N1804" s="326" t="str">
        <f>IF('AccuValve Takeoff'!M1805="","",IF('AccuValve Takeoff'!M1805="Not Available","",'AccuValve Takeoff'!M1805))</f>
        <v/>
      </c>
      <c r="O1804" s="23" t="str">
        <f>IF('AccuValve Takeoff'!N1805="","",'AccuValve Takeoff'!N1805)</f>
        <v/>
      </c>
      <c r="P1804" s="23" t="str">
        <f>IF('AccuValve Takeoff'!O1805="","",'AccuValve Takeoff'!O1805)</f>
        <v/>
      </c>
      <c r="Q1804" s="23" t="str">
        <f>IF('AccuValve Takeoff'!P1805="","",'AccuValve Takeoff'!P1805)</f>
        <v/>
      </c>
      <c r="R1804" s="34" t="str">
        <f>IF('AccuValve Takeoff'!Q1805="","",'AccuValve Takeoff'!Q1805)</f>
        <v xml:space="preserve"> </v>
      </c>
      <c r="S1804" s="35" t="str">
        <f>'AccuValve Takeoff'!T1805</f>
        <v/>
      </c>
      <c r="T1804" s="35" t="str">
        <f>'AccuValve Takeoff'!U1805</f>
        <v/>
      </c>
      <c r="U1804" s="325" t="str">
        <f>'AccuValve Takeoff'!BC1805</f>
        <v/>
      </c>
      <c r="V1804" s="38"/>
      <c r="W1804" s="11"/>
      <c r="X1804" s="11"/>
      <c r="Y1804" s="11"/>
    </row>
    <row r="1805" spans="1:25" ht="20.100000000000001" customHeight="1" x14ac:dyDescent="0.2">
      <c r="A1805" s="12">
        <v>1797</v>
      </c>
      <c r="B1805" s="23" t="str">
        <f>IF('AccuValve Takeoff'!B1806="","",'AccuValve Takeoff'!B1806)</f>
        <v/>
      </c>
      <c r="C1805" s="45" t="str">
        <f>IF('AccuValve Takeoff'!C1806="","",'AccuValve Takeoff'!C1806)</f>
        <v/>
      </c>
      <c r="D1805" s="23" t="str">
        <f>IF('AccuValve Takeoff'!D1806="","",'AccuValve Takeoff'!D1806)</f>
        <v/>
      </c>
      <c r="E1805" s="23" t="str">
        <f>IF('AccuValve Takeoff'!S1806="","",'AccuValve Takeoff'!S1806)</f>
        <v/>
      </c>
      <c r="F1805" s="23" t="str">
        <f>IF('AccuValve Takeoff'!F1806="","",'AccuValve Takeoff'!F1806)</f>
        <v/>
      </c>
      <c r="G1805" s="23" t="str">
        <f>IF('AccuValve Takeoff'!R1806="","",'AccuValve Takeoff'!R1806)</f>
        <v/>
      </c>
      <c r="H1805" s="23" t="str">
        <f>IF('AccuValve Takeoff'!G1806="","",'AccuValve Takeoff'!G1806)</f>
        <v/>
      </c>
      <c r="I1805" s="23" t="str">
        <f>IF('AccuValve Takeoff'!H1806="","",'AccuValve Takeoff'!H1806)</f>
        <v/>
      </c>
      <c r="J1805" s="326" t="str">
        <f>IF('AccuValve Takeoff'!I1806="","",IF('AccuValve Takeoff'!I1806="Not Available","",'AccuValve Takeoff'!I1806))</f>
        <v/>
      </c>
      <c r="K1805" s="326" t="str">
        <f>IF('AccuValve Takeoff'!J1806="","",IF('AccuValve Takeoff'!J1806="Not Available","",'AccuValve Takeoff'!J1806))</f>
        <v/>
      </c>
      <c r="L1805" s="326" t="str">
        <f>IF('AccuValve Takeoff'!K1806="","",IF('AccuValve Takeoff'!K1806="Not Available","",'AccuValve Takeoff'!K1806))</f>
        <v/>
      </c>
      <c r="M1805" s="326" t="str">
        <f>IF('AccuValve Takeoff'!L1806="","",IF('AccuValve Takeoff'!L1806="Not Available","",'AccuValve Takeoff'!L1806))</f>
        <v/>
      </c>
      <c r="N1805" s="326" t="str">
        <f>IF('AccuValve Takeoff'!M1806="","",IF('AccuValve Takeoff'!M1806="Not Available","",'AccuValve Takeoff'!M1806))</f>
        <v/>
      </c>
      <c r="O1805" s="23" t="str">
        <f>IF('AccuValve Takeoff'!N1806="","",'AccuValve Takeoff'!N1806)</f>
        <v/>
      </c>
      <c r="P1805" s="23" t="str">
        <f>IF('AccuValve Takeoff'!O1806="","",'AccuValve Takeoff'!O1806)</f>
        <v/>
      </c>
      <c r="Q1805" s="23" t="str">
        <f>IF('AccuValve Takeoff'!P1806="","",'AccuValve Takeoff'!P1806)</f>
        <v/>
      </c>
      <c r="R1805" s="34" t="str">
        <f>IF('AccuValve Takeoff'!Q1806="","",'AccuValve Takeoff'!Q1806)</f>
        <v xml:space="preserve"> </v>
      </c>
      <c r="S1805" s="35" t="str">
        <f>'AccuValve Takeoff'!T1806</f>
        <v/>
      </c>
      <c r="T1805" s="35" t="str">
        <f>'AccuValve Takeoff'!U1806</f>
        <v/>
      </c>
      <c r="U1805" s="325" t="str">
        <f>'AccuValve Takeoff'!BC1806</f>
        <v/>
      </c>
      <c r="V1805" s="38"/>
      <c r="W1805" s="11"/>
      <c r="X1805" s="11"/>
      <c r="Y1805" s="11"/>
    </row>
    <row r="1806" spans="1:25" ht="20.100000000000001" customHeight="1" x14ac:dyDescent="0.2">
      <c r="A1806" s="12">
        <v>1798</v>
      </c>
      <c r="B1806" s="23" t="str">
        <f>IF('AccuValve Takeoff'!B1807="","",'AccuValve Takeoff'!B1807)</f>
        <v/>
      </c>
      <c r="C1806" s="45" t="str">
        <f>IF('AccuValve Takeoff'!C1807="","",'AccuValve Takeoff'!C1807)</f>
        <v/>
      </c>
      <c r="D1806" s="23" t="str">
        <f>IF('AccuValve Takeoff'!D1807="","",'AccuValve Takeoff'!D1807)</f>
        <v/>
      </c>
      <c r="E1806" s="23" t="str">
        <f>IF('AccuValve Takeoff'!S1807="","",'AccuValve Takeoff'!S1807)</f>
        <v/>
      </c>
      <c r="F1806" s="23" t="str">
        <f>IF('AccuValve Takeoff'!F1807="","",'AccuValve Takeoff'!F1807)</f>
        <v/>
      </c>
      <c r="G1806" s="23" t="str">
        <f>IF('AccuValve Takeoff'!R1807="","",'AccuValve Takeoff'!R1807)</f>
        <v/>
      </c>
      <c r="H1806" s="23" t="str">
        <f>IF('AccuValve Takeoff'!G1807="","",'AccuValve Takeoff'!G1807)</f>
        <v/>
      </c>
      <c r="I1806" s="23" t="str">
        <f>IF('AccuValve Takeoff'!H1807="","",'AccuValve Takeoff'!H1807)</f>
        <v/>
      </c>
      <c r="J1806" s="326" t="str">
        <f>IF('AccuValve Takeoff'!I1807="","",IF('AccuValve Takeoff'!I1807="Not Available","",'AccuValve Takeoff'!I1807))</f>
        <v/>
      </c>
      <c r="K1806" s="326" t="str">
        <f>IF('AccuValve Takeoff'!J1807="","",IF('AccuValve Takeoff'!J1807="Not Available","",'AccuValve Takeoff'!J1807))</f>
        <v/>
      </c>
      <c r="L1806" s="326" t="str">
        <f>IF('AccuValve Takeoff'!K1807="","",IF('AccuValve Takeoff'!K1807="Not Available","",'AccuValve Takeoff'!K1807))</f>
        <v/>
      </c>
      <c r="M1806" s="326" t="str">
        <f>IF('AccuValve Takeoff'!L1807="","",IF('AccuValve Takeoff'!L1807="Not Available","",'AccuValve Takeoff'!L1807))</f>
        <v/>
      </c>
      <c r="N1806" s="326" t="str">
        <f>IF('AccuValve Takeoff'!M1807="","",IF('AccuValve Takeoff'!M1807="Not Available","",'AccuValve Takeoff'!M1807))</f>
        <v/>
      </c>
      <c r="O1806" s="23" t="str">
        <f>IF('AccuValve Takeoff'!N1807="","",'AccuValve Takeoff'!N1807)</f>
        <v/>
      </c>
      <c r="P1806" s="23" t="str">
        <f>IF('AccuValve Takeoff'!O1807="","",'AccuValve Takeoff'!O1807)</f>
        <v/>
      </c>
      <c r="Q1806" s="23" t="str">
        <f>IF('AccuValve Takeoff'!P1807="","",'AccuValve Takeoff'!P1807)</f>
        <v/>
      </c>
      <c r="R1806" s="34" t="str">
        <f>IF('AccuValve Takeoff'!Q1807="","",'AccuValve Takeoff'!Q1807)</f>
        <v xml:space="preserve"> </v>
      </c>
      <c r="S1806" s="35" t="str">
        <f>'AccuValve Takeoff'!T1807</f>
        <v/>
      </c>
      <c r="T1806" s="35" t="str">
        <f>'AccuValve Takeoff'!U1807</f>
        <v/>
      </c>
      <c r="U1806" s="325" t="str">
        <f>'AccuValve Takeoff'!BC1807</f>
        <v/>
      </c>
      <c r="V1806" s="38"/>
      <c r="W1806" s="11"/>
      <c r="X1806" s="11"/>
      <c r="Y1806" s="11"/>
    </row>
    <row r="1807" spans="1:25" ht="20.100000000000001" customHeight="1" x14ac:dyDescent="0.2">
      <c r="A1807" s="12">
        <v>1799</v>
      </c>
      <c r="B1807" s="23" t="str">
        <f>IF('AccuValve Takeoff'!B1808="","",'AccuValve Takeoff'!B1808)</f>
        <v/>
      </c>
      <c r="C1807" s="45" t="str">
        <f>IF('AccuValve Takeoff'!C1808="","",'AccuValve Takeoff'!C1808)</f>
        <v/>
      </c>
      <c r="D1807" s="23" t="str">
        <f>IF('AccuValve Takeoff'!D1808="","",'AccuValve Takeoff'!D1808)</f>
        <v/>
      </c>
      <c r="E1807" s="23" t="str">
        <f>IF('AccuValve Takeoff'!S1808="","",'AccuValve Takeoff'!S1808)</f>
        <v/>
      </c>
      <c r="F1807" s="23" t="str">
        <f>IF('AccuValve Takeoff'!F1808="","",'AccuValve Takeoff'!F1808)</f>
        <v/>
      </c>
      <c r="G1807" s="23" t="str">
        <f>IF('AccuValve Takeoff'!R1808="","",'AccuValve Takeoff'!R1808)</f>
        <v/>
      </c>
      <c r="H1807" s="23" t="str">
        <f>IF('AccuValve Takeoff'!G1808="","",'AccuValve Takeoff'!G1808)</f>
        <v/>
      </c>
      <c r="I1807" s="23" t="str">
        <f>IF('AccuValve Takeoff'!H1808="","",'AccuValve Takeoff'!H1808)</f>
        <v/>
      </c>
      <c r="J1807" s="326" t="str">
        <f>IF('AccuValve Takeoff'!I1808="","",IF('AccuValve Takeoff'!I1808="Not Available","",'AccuValve Takeoff'!I1808))</f>
        <v/>
      </c>
      <c r="K1807" s="326" t="str">
        <f>IF('AccuValve Takeoff'!J1808="","",IF('AccuValve Takeoff'!J1808="Not Available","",'AccuValve Takeoff'!J1808))</f>
        <v/>
      </c>
      <c r="L1807" s="326" t="str">
        <f>IF('AccuValve Takeoff'!K1808="","",IF('AccuValve Takeoff'!K1808="Not Available","",'AccuValve Takeoff'!K1808))</f>
        <v/>
      </c>
      <c r="M1807" s="326" t="str">
        <f>IF('AccuValve Takeoff'!L1808="","",IF('AccuValve Takeoff'!L1808="Not Available","",'AccuValve Takeoff'!L1808))</f>
        <v/>
      </c>
      <c r="N1807" s="326" t="str">
        <f>IF('AccuValve Takeoff'!M1808="","",IF('AccuValve Takeoff'!M1808="Not Available","",'AccuValve Takeoff'!M1808))</f>
        <v/>
      </c>
      <c r="O1807" s="23" t="str">
        <f>IF('AccuValve Takeoff'!N1808="","",'AccuValve Takeoff'!N1808)</f>
        <v/>
      </c>
      <c r="P1807" s="23" t="str">
        <f>IF('AccuValve Takeoff'!O1808="","",'AccuValve Takeoff'!O1808)</f>
        <v/>
      </c>
      <c r="Q1807" s="23" t="str">
        <f>IF('AccuValve Takeoff'!P1808="","",'AccuValve Takeoff'!P1808)</f>
        <v/>
      </c>
      <c r="R1807" s="34" t="str">
        <f>IF('AccuValve Takeoff'!Q1808="","",'AccuValve Takeoff'!Q1808)</f>
        <v xml:space="preserve"> </v>
      </c>
      <c r="S1807" s="35" t="str">
        <f>'AccuValve Takeoff'!T1808</f>
        <v/>
      </c>
      <c r="T1807" s="35" t="str">
        <f>'AccuValve Takeoff'!U1808</f>
        <v/>
      </c>
      <c r="U1807" s="325" t="str">
        <f>'AccuValve Takeoff'!BC1808</f>
        <v/>
      </c>
      <c r="V1807" s="38"/>
      <c r="W1807" s="11"/>
      <c r="X1807" s="11"/>
      <c r="Y1807" s="11"/>
    </row>
    <row r="1808" spans="1:25" ht="20.100000000000001" customHeight="1" x14ac:dyDescent="0.2">
      <c r="A1808" s="12">
        <v>1800</v>
      </c>
      <c r="B1808" s="23" t="str">
        <f>IF('AccuValve Takeoff'!B1809="","",'AccuValve Takeoff'!B1809)</f>
        <v/>
      </c>
      <c r="C1808" s="45" t="str">
        <f>IF('AccuValve Takeoff'!C1809="","",'AccuValve Takeoff'!C1809)</f>
        <v/>
      </c>
      <c r="D1808" s="23" t="str">
        <f>IF('AccuValve Takeoff'!D1809="","",'AccuValve Takeoff'!D1809)</f>
        <v/>
      </c>
      <c r="E1808" s="23" t="str">
        <f>IF('AccuValve Takeoff'!S1809="","",'AccuValve Takeoff'!S1809)</f>
        <v/>
      </c>
      <c r="F1808" s="23" t="str">
        <f>IF('AccuValve Takeoff'!F1809="","",'AccuValve Takeoff'!F1809)</f>
        <v/>
      </c>
      <c r="G1808" s="23" t="str">
        <f>IF('AccuValve Takeoff'!R1809="","",'AccuValve Takeoff'!R1809)</f>
        <v/>
      </c>
      <c r="H1808" s="23" t="str">
        <f>IF('AccuValve Takeoff'!G1809="","",'AccuValve Takeoff'!G1809)</f>
        <v/>
      </c>
      <c r="I1808" s="23" t="str">
        <f>IF('AccuValve Takeoff'!H1809="","",'AccuValve Takeoff'!H1809)</f>
        <v/>
      </c>
      <c r="J1808" s="326" t="str">
        <f>IF('AccuValve Takeoff'!I1809="","",IF('AccuValve Takeoff'!I1809="Not Available","",'AccuValve Takeoff'!I1809))</f>
        <v/>
      </c>
      <c r="K1808" s="326" t="str">
        <f>IF('AccuValve Takeoff'!J1809="","",IF('AccuValve Takeoff'!J1809="Not Available","",'AccuValve Takeoff'!J1809))</f>
        <v/>
      </c>
      <c r="L1808" s="326" t="str">
        <f>IF('AccuValve Takeoff'!K1809="","",IF('AccuValve Takeoff'!K1809="Not Available","",'AccuValve Takeoff'!K1809))</f>
        <v/>
      </c>
      <c r="M1808" s="326" t="str">
        <f>IF('AccuValve Takeoff'!L1809="","",IF('AccuValve Takeoff'!L1809="Not Available","",'AccuValve Takeoff'!L1809))</f>
        <v/>
      </c>
      <c r="N1808" s="326" t="str">
        <f>IF('AccuValve Takeoff'!M1809="","",IF('AccuValve Takeoff'!M1809="Not Available","",'AccuValve Takeoff'!M1809))</f>
        <v/>
      </c>
      <c r="O1808" s="23" t="str">
        <f>IF('AccuValve Takeoff'!N1809="","",'AccuValve Takeoff'!N1809)</f>
        <v/>
      </c>
      <c r="P1808" s="23" t="str">
        <f>IF('AccuValve Takeoff'!O1809="","",'AccuValve Takeoff'!O1809)</f>
        <v/>
      </c>
      <c r="Q1808" s="23" t="str">
        <f>IF('AccuValve Takeoff'!P1809="","",'AccuValve Takeoff'!P1809)</f>
        <v/>
      </c>
      <c r="R1808" s="34" t="str">
        <f>IF('AccuValve Takeoff'!Q1809="","",'AccuValve Takeoff'!Q1809)</f>
        <v xml:space="preserve"> </v>
      </c>
      <c r="S1808" s="35" t="str">
        <f>'AccuValve Takeoff'!T1809</f>
        <v/>
      </c>
      <c r="T1808" s="35" t="str">
        <f>'AccuValve Takeoff'!U1809</f>
        <v/>
      </c>
      <c r="U1808" s="325" t="str">
        <f>'AccuValve Takeoff'!BC1809</f>
        <v/>
      </c>
      <c r="V1808" s="38"/>
      <c r="W1808" s="11"/>
      <c r="X1808" s="11"/>
      <c r="Y1808" s="11"/>
    </row>
    <row r="1809" spans="1:25" ht="20.100000000000001" customHeight="1" x14ac:dyDescent="0.2">
      <c r="A1809" s="12">
        <v>1801</v>
      </c>
      <c r="B1809" s="23" t="str">
        <f>IF('AccuValve Takeoff'!B1810="","",'AccuValve Takeoff'!B1810)</f>
        <v/>
      </c>
      <c r="C1809" s="45" t="str">
        <f>IF('AccuValve Takeoff'!C1810="","",'AccuValve Takeoff'!C1810)</f>
        <v/>
      </c>
      <c r="D1809" s="23" t="str">
        <f>IF('AccuValve Takeoff'!D1810="","",'AccuValve Takeoff'!D1810)</f>
        <v/>
      </c>
      <c r="E1809" s="23" t="str">
        <f>IF('AccuValve Takeoff'!S1810="","",'AccuValve Takeoff'!S1810)</f>
        <v/>
      </c>
      <c r="F1809" s="23" t="str">
        <f>IF('AccuValve Takeoff'!F1810="","",'AccuValve Takeoff'!F1810)</f>
        <v/>
      </c>
      <c r="G1809" s="23" t="str">
        <f>IF('AccuValve Takeoff'!R1810="","",'AccuValve Takeoff'!R1810)</f>
        <v/>
      </c>
      <c r="H1809" s="23" t="str">
        <f>IF('AccuValve Takeoff'!G1810="","",'AccuValve Takeoff'!G1810)</f>
        <v/>
      </c>
      <c r="I1809" s="23" t="str">
        <f>IF('AccuValve Takeoff'!H1810="","",'AccuValve Takeoff'!H1810)</f>
        <v/>
      </c>
      <c r="J1809" s="326" t="str">
        <f>IF('AccuValve Takeoff'!I1810="","",IF('AccuValve Takeoff'!I1810="Not Available","",'AccuValve Takeoff'!I1810))</f>
        <v/>
      </c>
      <c r="K1809" s="326" t="str">
        <f>IF('AccuValve Takeoff'!J1810="","",IF('AccuValve Takeoff'!J1810="Not Available","",'AccuValve Takeoff'!J1810))</f>
        <v/>
      </c>
      <c r="L1809" s="326" t="str">
        <f>IF('AccuValve Takeoff'!K1810="","",IF('AccuValve Takeoff'!K1810="Not Available","",'AccuValve Takeoff'!K1810))</f>
        <v/>
      </c>
      <c r="M1809" s="326" t="str">
        <f>IF('AccuValve Takeoff'!L1810="","",IF('AccuValve Takeoff'!L1810="Not Available","",'AccuValve Takeoff'!L1810))</f>
        <v/>
      </c>
      <c r="N1809" s="326" t="str">
        <f>IF('AccuValve Takeoff'!M1810="","",IF('AccuValve Takeoff'!M1810="Not Available","",'AccuValve Takeoff'!M1810))</f>
        <v/>
      </c>
      <c r="O1809" s="23" t="str">
        <f>IF('AccuValve Takeoff'!N1810="","",'AccuValve Takeoff'!N1810)</f>
        <v/>
      </c>
      <c r="P1809" s="23" t="str">
        <f>IF('AccuValve Takeoff'!O1810="","",'AccuValve Takeoff'!O1810)</f>
        <v/>
      </c>
      <c r="Q1809" s="23" t="str">
        <f>IF('AccuValve Takeoff'!P1810="","",'AccuValve Takeoff'!P1810)</f>
        <v/>
      </c>
      <c r="R1809" s="34" t="str">
        <f>IF('AccuValve Takeoff'!Q1810="","",'AccuValve Takeoff'!Q1810)</f>
        <v xml:space="preserve"> </v>
      </c>
      <c r="S1809" s="35" t="str">
        <f>'AccuValve Takeoff'!T1810</f>
        <v/>
      </c>
      <c r="T1809" s="35" t="str">
        <f>'AccuValve Takeoff'!U1810</f>
        <v/>
      </c>
      <c r="U1809" s="325" t="str">
        <f>'AccuValve Takeoff'!BC1810</f>
        <v/>
      </c>
      <c r="V1809" s="38"/>
      <c r="W1809" s="11"/>
      <c r="X1809" s="11"/>
      <c r="Y1809" s="11"/>
    </row>
    <row r="1810" spans="1:25" ht="20.100000000000001" customHeight="1" x14ac:dyDescent="0.2">
      <c r="A1810" s="12">
        <v>1802</v>
      </c>
      <c r="B1810" s="23" t="str">
        <f>IF('AccuValve Takeoff'!B1811="","",'AccuValve Takeoff'!B1811)</f>
        <v/>
      </c>
      <c r="C1810" s="45" t="str">
        <f>IF('AccuValve Takeoff'!C1811="","",'AccuValve Takeoff'!C1811)</f>
        <v/>
      </c>
      <c r="D1810" s="23" t="str">
        <f>IF('AccuValve Takeoff'!D1811="","",'AccuValve Takeoff'!D1811)</f>
        <v/>
      </c>
      <c r="E1810" s="23" t="str">
        <f>IF('AccuValve Takeoff'!S1811="","",'AccuValve Takeoff'!S1811)</f>
        <v/>
      </c>
      <c r="F1810" s="23" t="str">
        <f>IF('AccuValve Takeoff'!F1811="","",'AccuValve Takeoff'!F1811)</f>
        <v/>
      </c>
      <c r="G1810" s="23" t="str">
        <f>IF('AccuValve Takeoff'!R1811="","",'AccuValve Takeoff'!R1811)</f>
        <v/>
      </c>
      <c r="H1810" s="23" t="str">
        <f>IF('AccuValve Takeoff'!G1811="","",'AccuValve Takeoff'!G1811)</f>
        <v/>
      </c>
      <c r="I1810" s="23" t="str">
        <f>IF('AccuValve Takeoff'!H1811="","",'AccuValve Takeoff'!H1811)</f>
        <v/>
      </c>
      <c r="J1810" s="326" t="str">
        <f>IF('AccuValve Takeoff'!I1811="","",IF('AccuValve Takeoff'!I1811="Not Available","",'AccuValve Takeoff'!I1811))</f>
        <v/>
      </c>
      <c r="K1810" s="326" t="str">
        <f>IF('AccuValve Takeoff'!J1811="","",IF('AccuValve Takeoff'!J1811="Not Available","",'AccuValve Takeoff'!J1811))</f>
        <v/>
      </c>
      <c r="L1810" s="326" t="str">
        <f>IF('AccuValve Takeoff'!K1811="","",IF('AccuValve Takeoff'!K1811="Not Available","",'AccuValve Takeoff'!K1811))</f>
        <v/>
      </c>
      <c r="M1810" s="326" t="str">
        <f>IF('AccuValve Takeoff'!L1811="","",IF('AccuValve Takeoff'!L1811="Not Available","",'AccuValve Takeoff'!L1811))</f>
        <v/>
      </c>
      <c r="N1810" s="326" t="str">
        <f>IF('AccuValve Takeoff'!M1811="","",IF('AccuValve Takeoff'!M1811="Not Available","",'AccuValve Takeoff'!M1811))</f>
        <v/>
      </c>
      <c r="O1810" s="23" t="str">
        <f>IF('AccuValve Takeoff'!N1811="","",'AccuValve Takeoff'!N1811)</f>
        <v/>
      </c>
      <c r="P1810" s="23" t="str">
        <f>IF('AccuValve Takeoff'!O1811="","",'AccuValve Takeoff'!O1811)</f>
        <v/>
      </c>
      <c r="Q1810" s="23" t="str">
        <f>IF('AccuValve Takeoff'!P1811="","",'AccuValve Takeoff'!P1811)</f>
        <v/>
      </c>
      <c r="R1810" s="34" t="str">
        <f>IF('AccuValve Takeoff'!Q1811="","",'AccuValve Takeoff'!Q1811)</f>
        <v xml:space="preserve"> </v>
      </c>
      <c r="S1810" s="35" t="str">
        <f>'AccuValve Takeoff'!T1811</f>
        <v/>
      </c>
      <c r="T1810" s="35" t="str">
        <f>'AccuValve Takeoff'!U1811</f>
        <v/>
      </c>
      <c r="U1810" s="325" t="str">
        <f>'AccuValve Takeoff'!BC1811</f>
        <v/>
      </c>
      <c r="V1810" s="38"/>
      <c r="W1810" s="11"/>
      <c r="X1810" s="11"/>
      <c r="Y1810" s="11"/>
    </row>
    <row r="1811" spans="1:25" ht="20.100000000000001" customHeight="1" x14ac:dyDescent="0.2">
      <c r="A1811" s="12">
        <v>1803</v>
      </c>
      <c r="B1811" s="23" t="str">
        <f>IF('AccuValve Takeoff'!B1812="","",'AccuValve Takeoff'!B1812)</f>
        <v/>
      </c>
      <c r="C1811" s="45" t="str">
        <f>IF('AccuValve Takeoff'!C1812="","",'AccuValve Takeoff'!C1812)</f>
        <v/>
      </c>
      <c r="D1811" s="23" t="str">
        <f>IF('AccuValve Takeoff'!D1812="","",'AccuValve Takeoff'!D1812)</f>
        <v/>
      </c>
      <c r="E1811" s="23" t="str">
        <f>IF('AccuValve Takeoff'!S1812="","",'AccuValve Takeoff'!S1812)</f>
        <v/>
      </c>
      <c r="F1811" s="23" t="str">
        <f>IF('AccuValve Takeoff'!F1812="","",'AccuValve Takeoff'!F1812)</f>
        <v/>
      </c>
      <c r="G1811" s="23" t="str">
        <f>IF('AccuValve Takeoff'!R1812="","",'AccuValve Takeoff'!R1812)</f>
        <v/>
      </c>
      <c r="H1811" s="23" t="str">
        <f>IF('AccuValve Takeoff'!G1812="","",'AccuValve Takeoff'!G1812)</f>
        <v/>
      </c>
      <c r="I1811" s="23" t="str">
        <f>IF('AccuValve Takeoff'!H1812="","",'AccuValve Takeoff'!H1812)</f>
        <v/>
      </c>
      <c r="J1811" s="326" t="str">
        <f>IF('AccuValve Takeoff'!I1812="","",IF('AccuValve Takeoff'!I1812="Not Available","",'AccuValve Takeoff'!I1812))</f>
        <v/>
      </c>
      <c r="K1811" s="326" t="str">
        <f>IF('AccuValve Takeoff'!J1812="","",IF('AccuValve Takeoff'!J1812="Not Available","",'AccuValve Takeoff'!J1812))</f>
        <v/>
      </c>
      <c r="L1811" s="326" t="str">
        <f>IF('AccuValve Takeoff'!K1812="","",IF('AccuValve Takeoff'!K1812="Not Available","",'AccuValve Takeoff'!K1812))</f>
        <v/>
      </c>
      <c r="M1811" s="326" t="str">
        <f>IF('AccuValve Takeoff'!L1812="","",IF('AccuValve Takeoff'!L1812="Not Available","",'AccuValve Takeoff'!L1812))</f>
        <v/>
      </c>
      <c r="N1811" s="326" t="str">
        <f>IF('AccuValve Takeoff'!M1812="","",IF('AccuValve Takeoff'!M1812="Not Available","",'AccuValve Takeoff'!M1812))</f>
        <v/>
      </c>
      <c r="O1811" s="23" t="str">
        <f>IF('AccuValve Takeoff'!N1812="","",'AccuValve Takeoff'!N1812)</f>
        <v/>
      </c>
      <c r="P1811" s="23" t="str">
        <f>IF('AccuValve Takeoff'!O1812="","",'AccuValve Takeoff'!O1812)</f>
        <v/>
      </c>
      <c r="Q1811" s="23" t="str">
        <f>IF('AccuValve Takeoff'!P1812="","",'AccuValve Takeoff'!P1812)</f>
        <v/>
      </c>
      <c r="R1811" s="34" t="str">
        <f>IF('AccuValve Takeoff'!Q1812="","",'AccuValve Takeoff'!Q1812)</f>
        <v xml:space="preserve"> </v>
      </c>
      <c r="S1811" s="35" t="str">
        <f>'AccuValve Takeoff'!T1812</f>
        <v/>
      </c>
      <c r="T1811" s="35" t="str">
        <f>'AccuValve Takeoff'!U1812</f>
        <v/>
      </c>
      <c r="U1811" s="325" t="str">
        <f>'AccuValve Takeoff'!BC1812</f>
        <v/>
      </c>
      <c r="V1811" s="38"/>
      <c r="W1811" s="11"/>
      <c r="X1811" s="11"/>
      <c r="Y1811" s="11"/>
    </row>
    <row r="1812" spans="1:25" ht="20.100000000000001" customHeight="1" x14ac:dyDescent="0.2">
      <c r="A1812" s="12">
        <v>1804</v>
      </c>
      <c r="B1812" s="23" t="str">
        <f>IF('AccuValve Takeoff'!B1813="","",'AccuValve Takeoff'!B1813)</f>
        <v/>
      </c>
      <c r="C1812" s="45" t="str">
        <f>IF('AccuValve Takeoff'!C1813="","",'AccuValve Takeoff'!C1813)</f>
        <v/>
      </c>
      <c r="D1812" s="23" t="str">
        <f>IF('AccuValve Takeoff'!D1813="","",'AccuValve Takeoff'!D1813)</f>
        <v/>
      </c>
      <c r="E1812" s="23" t="str">
        <f>IF('AccuValve Takeoff'!S1813="","",'AccuValve Takeoff'!S1813)</f>
        <v/>
      </c>
      <c r="F1812" s="23" t="str">
        <f>IF('AccuValve Takeoff'!F1813="","",'AccuValve Takeoff'!F1813)</f>
        <v/>
      </c>
      <c r="G1812" s="23" t="str">
        <f>IF('AccuValve Takeoff'!R1813="","",'AccuValve Takeoff'!R1813)</f>
        <v/>
      </c>
      <c r="H1812" s="23" t="str">
        <f>IF('AccuValve Takeoff'!G1813="","",'AccuValve Takeoff'!G1813)</f>
        <v/>
      </c>
      <c r="I1812" s="23" t="str">
        <f>IF('AccuValve Takeoff'!H1813="","",'AccuValve Takeoff'!H1813)</f>
        <v/>
      </c>
      <c r="J1812" s="326" t="str">
        <f>IF('AccuValve Takeoff'!I1813="","",IF('AccuValve Takeoff'!I1813="Not Available","",'AccuValve Takeoff'!I1813))</f>
        <v/>
      </c>
      <c r="K1812" s="326" t="str">
        <f>IF('AccuValve Takeoff'!J1813="","",IF('AccuValve Takeoff'!J1813="Not Available","",'AccuValve Takeoff'!J1813))</f>
        <v/>
      </c>
      <c r="L1812" s="326" t="str">
        <f>IF('AccuValve Takeoff'!K1813="","",IF('AccuValve Takeoff'!K1813="Not Available","",'AccuValve Takeoff'!K1813))</f>
        <v/>
      </c>
      <c r="M1812" s="326" t="str">
        <f>IF('AccuValve Takeoff'!L1813="","",IF('AccuValve Takeoff'!L1813="Not Available","",'AccuValve Takeoff'!L1813))</f>
        <v/>
      </c>
      <c r="N1812" s="326" t="str">
        <f>IF('AccuValve Takeoff'!M1813="","",IF('AccuValve Takeoff'!M1813="Not Available","",'AccuValve Takeoff'!M1813))</f>
        <v/>
      </c>
      <c r="O1812" s="23" t="str">
        <f>IF('AccuValve Takeoff'!N1813="","",'AccuValve Takeoff'!N1813)</f>
        <v/>
      </c>
      <c r="P1812" s="23" t="str">
        <f>IF('AccuValve Takeoff'!O1813="","",'AccuValve Takeoff'!O1813)</f>
        <v/>
      </c>
      <c r="Q1812" s="23" t="str">
        <f>IF('AccuValve Takeoff'!P1813="","",'AccuValve Takeoff'!P1813)</f>
        <v/>
      </c>
      <c r="R1812" s="34" t="str">
        <f>IF('AccuValve Takeoff'!Q1813="","",'AccuValve Takeoff'!Q1813)</f>
        <v xml:space="preserve"> </v>
      </c>
      <c r="S1812" s="35" t="str">
        <f>'AccuValve Takeoff'!T1813</f>
        <v/>
      </c>
      <c r="T1812" s="35" t="str">
        <f>'AccuValve Takeoff'!U1813</f>
        <v/>
      </c>
      <c r="U1812" s="325" t="str">
        <f>'AccuValve Takeoff'!BC1813</f>
        <v/>
      </c>
      <c r="V1812" s="38"/>
      <c r="W1812" s="11"/>
      <c r="X1812" s="11"/>
      <c r="Y1812" s="11"/>
    </row>
    <row r="1813" spans="1:25" ht="20.100000000000001" customHeight="1" x14ac:dyDescent="0.2">
      <c r="A1813" s="12">
        <v>1805</v>
      </c>
      <c r="B1813" s="23" t="str">
        <f>IF('AccuValve Takeoff'!B1814="","",'AccuValve Takeoff'!B1814)</f>
        <v/>
      </c>
      <c r="C1813" s="45" t="str">
        <f>IF('AccuValve Takeoff'!C1814="","",'AccuValve Takeoff'!C1814)</f>
        <v/>
      </c>
      <c r="D1813" s="23" t="str">
        <f>IF('AccuValve Takeoff'!D1814="","",'AccuValve Takeoff'!D1814)</f>
        <v/>
      </c>
      <c r="E1813" s="23" t="str">
        <f>IF('AccuValve Takeoff'!S1814="","",'AccuValve Takeoff'!S1814)</f>
        <v/>
      </c>
      <c r="F1813" s="23" t="str">
        <f>IF('AccuValve Takeoff'!F1814="","",'AccuValve Takeoff'!F1814)</f>
        <v/>
      </c>
      <c r="G1813" s="23" t="str">
        <f>IF('AccuValve Takeoff'!R1814="","",'AccuValve Takeoff'!R1814)</f>
        <v/>
      </c>
      <c r="H1813" s="23" t="str">
        <f>IF('AccuValve Takeoff'!G1814="","",'AccuValve Takeoff'!G1814)</f>
        <v/>
      </c>
      <c r="I1813" s="23" t="str">
        <f>IF('AccuValve Takeoff'!H1814="","",'AccuValve Takeoff'!H1814)</f>
        <v/>
      </c>
      <c r="J1813" s="326" t="str">
        <f>IF('AccuValve Takeoff'!I1814="","",IF('AccuValve Takeoff'!I1814="Not Available","",'AccuValve Takeoff'!I1814))</f>
        <v/>
      </c>
      <c r="K1813" s="326" t="str">
        <f>IF('AccuValve Takeoff'!J1814="","",IF('AccuValve Takeoff'!J1814="Not Available","",'AccuValve Takeoff'!J1814))</f>
        <v/>
      </c>
      <c r="L1813" s="326" t="str">
        <f>IF('AccuValve Takeoff'!K1814="","",IF('AccuValve Takeoff'!K1814="Not Available","",'AccuValve Takeoff'!K1814))</f>
        <v/>
      </c>
      <c r="M1813" s="326" t="str">
        <f>IF('AccuValve Takeoff'!L1814="","",IF('AccuValve Takeoff'!L1814="Not Available","",'AccuValve Takeoff'!L1814))</f>
        <v/>
      </c>
      <c r="N1813" s="326" t="str">
        <f>IF('AccuValve Takeoff'!M1814="","",IF('AccuValve Takeoff'!M1814="Not Available","",'AccuValve Takeoff'!M1814))</f>
        <v/>
      </c>
      <c r="O1813" s="23" t="str">
        <f>IF('AccuValve Takeoff'!N1814="","",'AccuValve Takeoff'!N1814)</f>
        <v/>
      </c>
      <c r="P1813" s="23" t="str">
        <f>IF('AccuValve Takeoff'!O1814="","",'AccuValve Takeoff'!O1814)</f>
        <v/>
      </c>
      <c r="Q1813" s="23" t="str">
        <f>IF('AccuValve Takeoff'!P1814="","",'AccuValve Takeoff'!P1814)</f>
        <v/>
      </c>
      <c r="R1813" s="34" t="str">
        <f>IF('AccuValve Takeoff'!Q1814="","",'AccuValve Takeoff'!Q1814)</f>
        <v xml:space="preserve"> </v>
      </c>
      <c r="S1813" s="35" t="str">
        <f>'AccuValve Takeoff'!T1814</f>
        <v/>
      </c>
      <c r="T1813" s="35" t="str">
        <f>'AccuValve Takeoff'!U1814</f>
        <v/>
      </c>
      <c r="U1813" s="325" t="str">
        <f>'AccuValve Takeoff'!BC1814</f>
        <v/>
      </c>
      <c r="V1813" s="38"/>
      <c r="W1813" s="11"/>
      <c r="X1813" s="11"/>
      <c r="Y1813" s="11"/>
    </row>
    <row r="1814" spans="1:25" ht="20.100000000000001" customHeight="1" x14ac:dyDescent="0.2">
      <c r="A1814" s="12">
        <v>1806</v>
      </c>
      <c r="B1814" s="23" t="str">
        <f>IF('AccuValve Takeoff'!B1815="","",'AccuValve Takeoff'!B1815)</f>
        <v/>
      </c>
      <c r="C1814" s="45" t="str">
        <f>IF('AccuValve Takeoff'!C1815="","",'AccuValve Takeoff'!C1815)</f>
        <v/>
      </c>
      <c r="D1814" s="23" t="str">
        <f>IF('AccuValve Takeoff'!D1815="","",'AccuValve Takeoff'!D1815)</f>
        <v/>
      </c>
      <c r="E1814" s="23" t="str">
        <f>IF('AccuValve Takeoff'!S1815="","",'AccuValve Takeoff'!S1815)</f>
        <v/>
      </c>
      <c r="F1814" s="23" t="str">
        <f>IF('AccuValve Takeoff'!F1815="","",'AccuValve Takeoff'!F1815)</f>
        <v/>
      </c>
      <c r="G1814" s="23" t="str">
        <f>IF('AccuValve Takeoff'!R1815="","",'AccuValve Takeoff'!R1815)</f>
        <v/>
      </c>
      <c r="H1814" s="23" t="str">
        <f>IF('AccuValve Takeoff'!G1815="","",'AccuValve Takeoff'!G1815)</f>
        <v/>
      </c>
      <c r="I1814" s="23" t="str">
        <f>IF('AccuValve Takeoff'!H1815="","",'AccuValve Takeoff'!H1815)</f>
        <v/>
      </c>
      <c r="J1814" s="326" t="str">
        <f>IF('AccuValve Takeoff'!I1815="","",IF('AccuValve Takeoff'!I1815="Not Available","",'AccuValve Takeoff'!I1815))</f>
        <v/>
      </c>
      <c r="K1814" s="326" t="str">
        <f>IF('AccuValve Takeoff'!J1815="","",IF('AccuValve Takeoff'!J1815="Not Available","",'AccuValve Takeoff'!J1815))</f>
        <v/>
      </c>
      <c r="L1814" s="326" t="str">
        <f>IF('AccuValve Takeoff'!K1815="","",IF('AccuValve Takeoff'!K1815="Not Available","",'AccuValve Takeoff'!K1815))</f>
        <v/>
      </c>
      <c r="M1814" s="326" t="str">
        <f>IF('AccuValve Takeoff'!L1815="","",IF('AccuValve Takeoff'!L1815="Not Available","",'AccuValve Takeoff'!L1815))</f>
        <v/>
      </c>
      <c r="N1814" s="326" t="str">
        <f>IF('AccuValve Takeoff'!M1815="","",IF('AccuValve Takeoff'!M1815="Not Available","",'AccuValve Takeoff'!M1815))</f>
        <v/>
      </c>
      <c r="O1814" s="23" t="str">
        <f>IF('AccuValve Takeoff'!N1815="","",'AccuValve Takeoff'!N1815)</f>
        <v/>
      </c>
      <c r="P1814" s="23" t="str">
        <f>IF('AccuValve Takeoff'!O1815="","",'AccuValve Takeoff'!O1815)</f>
        <v/>
      </c>
      <c r="Q1814" s="23" t="str">
        <f>IF('AccuValve Takeoff'!P1815="","",'AccuValve Takeoff'!P1815)</f>
        <v/>
      </c>
      <c r="R1814" s="34" t="str">
        <f>IF('AccuValve Takeoff'!Q1815="","",'AccuValve Takeoff'!Q1815)</f>
        <v xml:space="preserve"> </v>
      </c>
      <c r="S1814" s="35" t="str">
        <f>'AccuValve Takeoff'!T1815</f>
        <v/>
      </c>
      <c r="T1814" s="35" t="str">
        <f>'AccuValve Takeoff'!U1815</f>
        <v/>
      </c>
      <c r="U1814" s="325" t="str">
        <f>'AccuValve Takeoff'!BC1815</f>
        <v/>
      </c>
      <c r="V1814" s="38"/>
      <c r="W1814" s="11"/>
      <c r="X1814" s="11"/>
      <c r="Y1814" s="11"/>
    </row>
    <row r="1815" spans="1:25" ht="20.100000000000001" customHeight="1" x14ac:dyDescent="0.2">
      <c r="A1815" s="12">
        <v>1807</v>
      </c>
      <c r="B1815" s="23" t="str">
        <f>IF('AccuValve Takeoff'!B1816="","",'AccuValve Takeoff'!B1816)</f>
        <v/>
      </c>
      <c r="C1815" s="45" t="str">
        <f>IF('AccuValve Takeoff'!C1816="","",'AccuValve Takeoff'!C1816)</f>
        <v/>
      </c>
      <c r="D1815" s="23" t="str">
        <f>IF('AccuValve Takeoff'!D1816="","",'AccuValve Takeoff'!D1816)</f>
        <v/>
      </c>
      <c r="E1815" s="23" t="str">
        <f>IF('AccuValve Takeoff'!S1816="","",'AccuValve Takeoff'!S1816)</f>
        <v/>
      </c>
      <c r="F1815" s="23" t="str">
        <f>IF('AccuValve Takeoff'!F1816="","",'AccuValve Takeoff'!F1816)</f>
        <v/>
      </c>
      <c r="G1815" s="23" t="str">
        <f>IF('AccuValve Takeoff'!R1816="","",'AccuValve Takeoff'!R1816)</f>
        <v/>
      </c>
      <c r="H1815" s="23" t="str">
        <f>IF('AccuValve Takeoff'!G1816="","",'AccuValve Takeoff'!G1816)</f>
        <v/>
      </c>
      <c r="I1815" s="23" t="str">
        <f>IF('AccuValve Takeoff'!H1816="","",'AccuValve Takeoff'!H1816)</f>
        <v/>
      </c>
      <c r="J1815" s="326" t="str">
        <f>IF('AccuValve Takeoff'!I1816="","",IF('AccuValve Takeoff'!I1816="Not Available","",'AccuValve Takeoff'!I1816))</f>
        <v/>
      </c>
      <c r="K1815" s="326" t="str">
        <f>IF('AccuValve Takeoff'!J1816="","",IF('AccuValve Takeoff'!J1816="Not Available","",'AccuValve Takeoff'!J1816))</f>
        <v/>
      </c>
      <c r="L1815" s="326" t="str">
        <f>IF('AccuValve Takeoff'!K1816="","",IF('AccuValve Takeoff'!K1816="Not Available","",'AccuValve Takeoff'!K1816))</f>
        <v/>
      </c>
      <c r="M1815" s="326" t="str">
        <f>IF('AccuValve Takeoff'!L1816="","",IF('AccuValve Takeoff'!L1816="Not Available","",'AccuValve Takeoff'!L1816))</f>
        <v/>
      </c>
      <c r="N1815" s="326" t="str">
        <f>IF('AccuValve Takeoff'!M1816="","",IF('AccuValve Takeoff'!M1816="Not Available","",'AccuValve Takeoff'!M1816))</f>
        <v/>
      </c>
      <c r="O1815" s="23" t="str">
        <f>IF('AccuValve Takeoff'!N1816="","",'AccuValve Takeoff'!N1816)</f>
        <v/>
      </c>
      <c r="P1815" s="23" t="str">
        <f>IF('AccuValve Takeoff'!O1816="","",'AccuValve Takeoff'!O1816)</f>
        <v/>
      </c>
      <c r="Q1815" s="23" t="str">
        <f>IF('AccuValve Takeoff'!P1816="","",'AccuValve Takeoff'!P1816)</f>
        <v/>
      </c>
      <c r="R1815" s="34" t="str">
        <f>IF('AccuValve Takeoff'!Q1816="","",'AccuValve Takeoff'!Q1816)</f>
        <v xml:space="preserve"> </v>
      </c>
      <c r="S1815" s="35" t="str">
        <f>'AccuValve Takeoff'!T1816</f>
        <v/>
      </c>
      <c r="T1815" s="35" t="str">
        <f>'AccuValve Takeoff'!U1816</f>
        <v/>
      </c>
      <c r="U1815" s="325" t="str">
        <f>'AccuValve Takeoff'!BC1816</f>
        <v/>
      </c>
      <c r="V1815" s="38"/>
      <c r="W1815" s="11"/>
      <c r="X1815" s="11"/>
      <c r="Y1815" s="11"/>
    </row>
    <row r="1816" spans="1:25" ht="20.100000000000001" customHeight="1" x14ac:dyDescent="0.2">
      <c r="A1816" s="12">
        <v>1808</v>
      </c>
      <c r="B1816" s="23" t="str">
        <f>IF('AccuValve Takeoff'!B1817="","",'AccuValve Takeoff'!B1817)</f>
        <v/>
      </c>
      <c r="C1816" s="45" t="str">
        <f>IF('AccuValve Takeoff'!C1817="","",'AccuValve Takeoff'!C1817)</f>
        <v/>
      </c>
      <c r="D1816" s="23" t="str">
        <f>IF('AccuValve Takeoff'!D1817="","",'AccuValve Takeoff'!D1817)</f>
        <v/>
      </c>
      <c r="E1816" s="23" t="str">
        <f>IF('AccuValve Takeoff'!S1817="","",'AccuValve Takeoff'!S1817)</f>
        <v/>
      </c>
      <c r="F1816" s="23" t="str">
        <f>IF('AccuValve Takeoff'!F1817="","",'AccuValve Takeoff'!F1817)</f>
        <v/>
      </c>
      <c r="G1816" s="23" t="str">
        <f>IF('AccuValve Takeoff'!R1817="","",'AccuValve Takeoff'!R1817)</f>
        <v/>
      </c>
      <c r="H1816" s="23" t="str">
        <f>IF('AccuValve Takeoff'!G1817="","",'AccuValve Takeoff'!G1817)</f>
        <v/>
      </c>
      <c r="I1816" s="23" t="str">
        <f>IF('AccuValve Takeoff'!H1817="","",'AccuValve Takeoff'!H1817)</f>
        <v/>
      </c>
      <c r="J1816" s="326" t="str">
        <f>IF('AccuValve Takeoff'!I1817="","",IF('AccuValve Takeoff'!I1817="Not Available","",'AccuValve Takeoff'!I1817))</f>
        <v/>
      </c>
      <c r="K1816" s="326" t="str">
        <f>IF('AccuValve Takeoff'!J1817="","",IF('AccuValve Takeoff'!J1817="Not Available","",'AccuValve Takeoff'!J1817))</f>
        <v/>
      </c>
      <c r="L1816" s="326" t="str">
        <f>IF('AccuValve Takeoff'!K1817="","",IF('AccuValve Takeoff'!K1817="Not Available","",'AccuValve Takeoff'!K1817))</f>
        <v/>
      </c>
      <c r="M1816" s="326" t="str">
        <f>IF('AccuValve Takeoff'!L1817="","",IF('AccuValve Takeoff'!L1817="Not Available","",'AccuValve Takeoff'!L1817))</f>
        <v/>
      </c>
      <c r="N1816" s="326" t="str">
        <f>IF('AccuValve Takeoff'!M1817="","",IF('AccuValve Takeoff'!M1817="Not Available","",'AccuValve Takeoff'!M1817))</f>
        <v/>
      </c>
      <c r="O1816" s="23" t="str">
        <f>IF('AccuValve Takeoff'!N1817="","",'AccuValve Takeoff'!N1817)</f>
        <v/>
      </c>
      <c r="P1816" s="23" t="str">
        <f>IF('AccuValve Takeoff'!O1817="","",'AccuValve Takeoff'!O1817)</f>
        <v/>
      </c>
      <c r="Q1816" s="23" t="str">
        <f>IF('AccuValve Takeoff'!P1817="","",'AccuValve Takeoff'!P1817)</f>
        <v/>
      </c>
      <c r="R1816" s="34" t="str">
        <f>IF('AccuValve Takeoff'!Q1817="","",'AccuValve Takeoff'!Q1817)</f>
        <v xml:space="preserve"> </v>
      </c>
      <c r="S1816" s="35" t="str">
        <f>'AccuValve Takeoff'!T1817</f>
        <v/>
      </c>
      <c r="T1816" s="35" t="str">
        <f>'AccuValve Takeoff'!U1817</f>
        <v/>
      </c>
      <c r="U1816" s="325" t="str">
        <f>'AccuValve Takeoff'!BC1817</f>
        <v/>
      </c>
      <c r="V1816" s="38"/>
      <c r="W1816" s="11"/>
      <c r="X1816" s="11"/>
      <c r="Y1816" s="11"/>
    </row>
    <row r="1817" spans="1:25" ht="20.100000000000001" customHeight="1" x14ac:dyDescent="0.2">
      <c r="A1817" s="12">
        <v>1809</v>
      </c>
      <c r="B1817" s="23" t="str">
        <f>IF('AccuValve Takeoff'!B1818="","",'AccuValve Takeoff'!B1818)</f>
        <v/>
      </c>
      <c r="C1817" s="45" t="str">
        <f>IF('AccuValve Takeoff'!C1818="","",'AccuValve Takeoff'!C1818)</f>
        <v/>
      </c>
      <c r="D1817" s="23" t="str">
        <f>IF('AccuValve Takeoff'!D1818="","",'AccuValve Takeoff'!D1818)</f>
        <v/>
      </c>
      <c r="E1817" s="23" t="str">
        <f>IF('AccuValve Takeoff'!S1818="","",'AccuValve Takeoff'!S1818)</f>
        <v/>
      </c>
      <c r="F1817" s="23" t="str">
        <f>IF('AccuValve Takeoff'!F1818="","",'AccuValve Takeoff'!F1818)</f>
        <v/>
      </c>
      <c r="G1817" s="23" t="str">
        <f>IF('AccuValve Takeoff'!R1818="","",'AccuValve Takeoff'!R1818)</f>
        <v/>
      </c>
      <c r="H1817" s="23" t="str">
        <f>IF('AccuValve Takeoff'!G1818="","",'AccuValve Takeoff'!G1818)</f>
        <v/>
      </c>
      <c r="I1817" s="23" t="str">
        <f>IF('AccuValve Takeoff'!H1818="","",'AccuValve Takeoff'!H1818)</f>
        <v/>
      </c>
      <c r="J1817" s="326" t="str">
        <f>IF('AccuValve Takeoff'!I1818="","",IF('AccuValve Takeoff'!I1818="Not Available","",'AccuValve Takeoff'!I1818))</f>
        <v/>
      </c>
      <c r="K1817" s="326" t="str">
        <f>IF('AccuValve Takeoff'!J1818="","",IF('AccuValve Takeoff'!J1818="Not Available","",'AccuValve Takeoff'!J1818))</f>
        <v/>
      </c>
      <c r="L1817" s="326" t="str">
        <f>IF('AccuValve Takeoff'!K1818="","",IF('AccuValve Takeoff'!K1818="Not Available","",'AccuValve Takeoff'!K1818))</f>
        <v/>
      </c>
      <c r="M1817" s="326" t="str">
        <f>IF('AccuValve Takeoff'!L1818="","",IF('AccuValve Takeoff'!L1818="Not Available","",'AccuValve Takeoff'!L1818))</f>
        <v/>
      </c>
      <c r="N1817" s="326" t="str">
        <f>IF('AccuValve Takeoff'!M1818="","",IF('AccuValve Takeoff'!M1818="Not Available","",'AccuValve Takeoff'!M1818))</f>
        <v/>
      </c>
      <c r="O1817" s="23" t="str">
        <f>IF('AccuValve Takeoff'!N1818="","",'AccuValve Takeoff'!N1818)</f>
        <v/>
      </c>
      <c r="P1817" s="23" t="str">
        <f>IF('AccuValve Takeoff'!O1818="","",'AccuValve Takeoff'!O1818)</f>
        <v/>
      </c>
      <c r="Q1817" s="23" t="str">
        <f>IF('AccuValve Takeoff'!P1818="","",'AccuValve Takeoff'!P1818)</f>
        <v/>
      </c>
      <c r="R1817" s="34" t="str">
        <f>IF('AccuValve Takeoff'!Q1818="","",'AccuValve Takeoff'!Q1818)</f>
        <v xml:space="preserve"> </v>
      </c>
      <c r="S1817" s="35" t="str">
        <f>'AccuValve Takeoff'!T1818</f>
        <v/>
      </c>
      <c r="T1817" s="35" t="str">
        <f>'AccuValve Takeoff'!U1818</f>
        <v/>
      </c>
      <c r="U1817" s="325" t="str">
        <f>'AccuValve Takeoff'!BC1818</f>
        <v/>
      </c>
      <c r="V1817" s="38"/>
      <c r="W1817" s="11"/>
      <c r="X1817" s="11"/>
      <c r="Y1817" s="11"/>
    </row>
    <row r="1818" spans="1:25" ht="20.100000000000001" customHeight="1" x14ac:dyDescent="0.2">
      <c r="A1818" s="12">
        <v>1810</v>
      </c>
      <c r="B1818" s="23" t="str">
        <f>IF('AccuValve Takeoff'!B1819="","",'AccuValve Takeoff'!B1819)</f>
        <v/>
      </c>
      <c r="C1818" s="45" t="str">
        <f>IF('AccuValve Takeoff'!C1819="","",'AccuValve Takeoff'!C1819)</f>
        <v/>
      </c>
      <c r="D1818" s="23" t="str">
        <f>IF('AccuValve Takeoff'!D1819="","",'AccuValve Takeoff'!D1819)</f>
        <v/>
      </c>
      <c r="E1818" s="23" t="str">
        <f>IF('AccuValve Takeoff'!S1819="","",'AccuValve Takeoff'!S1819)</f>
        <v/>
      </c>
      <c r="F1818" s="23" t="str">
        <f>IF('AccuValve Takeoff'!F1819="","",'AccuValve Takeoff'!F1819)</f>
        <v/>
      </c>
      <c r="G1818" s="23" t="str">
        <f>IF('AccuValve Takeoff'!R1819="","",'AccuValve Takeoff'!R1819)</f>
        <v/>
      </c>
      <c r="H1818" s="23" t="str">
        <f>IF('AccuValve Takeoff'!G1819="","",'AccuValve Takeoff'!G1819)</f>
        <v/>
      </c>
      <c r="I1818" s="23" t="str">
        <f>IF('AccuValve Takeoff'!H1819="","",'AccuValve Takeoff'!H1819)</f>
        <v/>
      </c>
      <c r="J1818" s="326" t="str">
        <f>IF('AccuValve Takeoff'!I1819="","",IF('AccuValve Takeoff'!I1819="Not Available","",'AccuValve Takeoff'!I1819))</f>
        <v/>
      </c>
      <c r="K1818" s="326" t="str">
        <f>IF('AccuValve Takeoff'!J1819="","",IF('AccuValve Takeoff'!J1819="Not Available","",'AccuValve Takeoff'!J1819))</f>
        <v/>
      </c>
      <c r="L1818" s="326" t="str">
        <f>IF('AccuValve Takeoff'!K1819="","",IF('AccuValve Takeoff'!K1819="Not Available","",'AccuValve Takeoff'!K1819))</f>
        <v/>
      </c>
      <c r="M1818" s="326" t="str">
        <f>IF('AccuValve Takeoff'!L1819="","",IF('AccuValve Takeoff'!L1819="Not Available","",'AccuValve Takeoff'!L1819))</f>
        <v/>
      </c>
      <c r="N1818" s="326" t="str">
        <f>IF('AccuValve Takeoff'!M1819="","",IF('AccuValve Takeoff'!M1819="Not Available","",'AccuValve Takeoff'!M1819))</f>
        <v/>
      </c>
      <c r="O1818" s="23" t="str">
        <f>IF('AccuValve Takeoff'!N1819="","",'AccuValve Takeoff'!N1819)</f>
        <v/>
      </c>
      <c r="P1818" s="23" t="str">
        <f>IF('AccuValve Takeoff'!O1819="","",'AccuValve Takeoff'!O1819)</f>
        <v/>
      </c>
      <c r="Q1818" s="23" t="str">
        <f>IF('AccuValve Takeoff'!P1819="","",'AccuValve Takeoff'!P1819)</f>
        <v/>
      </c>
      <c r="R1818" s="34" t="str">
        <f>IF('AccuValve Takeoff'!Q1819="","",'AccuValve Takeoff'!Q1819)</f>
        <v xml:space="preserve"> </v>
      </c>
      <c r="S1818" s="35" t="str">
        <f>'AccuValve Takeoff'!T1819</f>
        <v/>
      </c>
      <c r="T1818" s="35" t="str">
        <f>'AccuValve Takeoff'!U1819</f>
        <v/>
      </c>
      <c r="U1818" s="325" t="str">
        <f>'AccuValve Takeoff'!BC1819</f>
        <v/>
      </c>
      <c r="V1818" s="38"/>
      <c r="W1818" s="11"/>
      <c r="X1818" s="11"/>
      <c r="Y1818" s="11"/>
    </row>
    <row r="1819" spans="1:25" ht="20.100000000000001" customHeight="1" x14ac:dyDescent="0.2">
      <c r="A1819" s="12">
        <v>1811</v>
      </c>
      <c r="B1819" s="23" t="str">
        <f>IF('AccuValve Takeoff'!B1820="","",'AccuValve Takeoff'!B1820)</f>
        <v/>
      </c>
      <c r="C1819" s="45" t="str">
        <f>IF('AccuValve Takeoff'!C1820="","",'AccuValve Takeoff'!C1820)</f>
        <v/>
      </c>
      <c r="D1819" s="23" t="str">
        <f>IF('AccuValve Takeoff'!D1820="","",'AccuValve Takeoff'!D1820)</f>
        <v/>
      </c>
      <c r="E1819" s="23" t="str">
        <f>IF('AccuValve Takeoff'!S1820="","",'AccuValve Takeoff'!S1820)</f>
        <v/>
      </c>
      <c r="F1819" s="23" t="str">
        <f>IF('AccuValve Takeoff'!F1820="","",'AccuValve Takeoff'!F1820)</f>
        <v/>
      </c>
      <c r="G1819" s="23" t="str">
        <f>IF('AccuValve Takeoff'!R1820="","",'AccuValve Takeoff'!R1820)</f>
        <v/>
      </c>
      <c r="H1819" s="23" t="str">
        <f>IF('AccuValve Takeoff'!G1820="","",'AccuValve Takeoff'!G1820)</f>
        <v/>
      </c>
      <c r="I1819" s="23" t="str">
        <f>IF('AccuValve Takeoff'!H1820="","",'AccuValve Takeoff'!H1820)</f>
        <v/>
      </c>
      <c r="J1819" s="326" t="str">
        <f>IF('AccuValve Takeoff'!I1820="","",IF('AccuValve Takeoff'!I1820="Not Available","",'AccuValve Takeoff'!I1820))</f>
        <v/>
      </c>
      <c r="K1819" s="326" t="str">
        <f>IF('AccuValve Takeoff'!J1820="","",IF('AccuValve Takeoff'!J1820="Not Available","",'AccuValve Takeoff'!J1820))</f>
        <v/>
      </c>
      <c r="L1819" s="326" t="str">
        <f>IF('AccuValve Takeoff'!K1820="","",IF('AccuValve Takeoff'!K1820="Not Available","",'AccuValve Takeoff'!K1820))</f>
        <v/>
      </c>
      <c r="M1819" s="326" t="str">
        <f>IF('AccuValve Takeoff'!L1820="","",IF('AccuValve Takeoff'!L1820="Not Available","",'AccuValve Takeoff'!L1820))</f>
        <v/>
      </c>
      <c r="N1819" s="326" t="str">
        <f>IF('AccuValve Takeoff'!M1820="","",IF('AccuValve Takeoff'!M1820="Not Available","",'AccuValve Takeoff'!M1820))</f>
        <v/>
      </c>
      <c r="O1819" s="23" t="str">
        <f>IF('AccuValve Takeoff'!N1820="","",'AccuValve Takeoff'!N1820)</f>
        <v/>
      </c>
      <c r="P1819" s="23" t="str">
        <f>IF('AccuValve Takeoff'!O1820="","",'AccuValve Takeoff'!O1820)</f>
        <v/>
      </c>
      <c r="Q1819" s="23" t="str">
        <f>IF('AccuValve Takeoff'!P1820="","",'AccuValve Takeoff'!P1820)</f>
        <v/>
      </c>
      <c r="R1819" s="34" t="str">
        <f>IF('AccuValve Takeoff'!Q1820="","",'AccuValve Takeoff'!Q1820)</f>
        <v xml:space="preserve"> </v>
      </c>
      <c r="S1819" s="35" t="str">
        <f>'AccuValve Takeoff'!T1820</f>
        <v/>
      </c>
      <c r="T1819" s="35" t="str">
        <f>'AccuValve Takeoff'!U1820</f>
        <v/>
      </c>
      <c r="U1819" s="325" t="str">
        <f>'AccuValve Takeoff'!BC1820</f>
        <v/>
      </c>
      <c r="V1819" s="38"/>
      <c r="W1819" s="11"/>
      <c r="X1819" s="11"/>
      <c r="Y1819" s="11"/>
    </row>
    <row r="1820" spans="1:25" ht="20.100000000000001" customHeight="1" x14ac:dyDescent="0.2">
      <c r="A1820" s="12">
        <v>1812</v>
      </c>
      <c r="B1820" s="23" t="str">
        <f>IF('AccuValve Takeoff'!B1821="","",'AccuValve Takeoff'!B1821)</f>
        <v/>
      </c>
      <c r="C1820" s="45" t="str">
        <f>IF('AccuValve Takeoff'!C1821="","",'AccuValve Takeoff'!C1821)</f>
        <v/>
      </c>
      <c r="D1820" s="23" t="str">
        <f>IF('AccuValve Takeoff'!D1821="","",'AccuValve Takeoff'!D1821)</f>
        <v/>
      </c>
      <c r="E1820" s="23" t="str">
        <f>IF('AccuValve Takeoff'!S1821="","",'AccuValve Takeoff'!S1821)</f>
        <v/>
      </c>
      <c r="F1820" s="23" t="str">
        <f>IF('AccuValve Takeoff'!F1821="","",'AccuValve Takeoff'!F1821)</f>
        <v/>
      </c>
      <c r="G1820" s="23" t="str">
        <f>IF('AccuValve Takeoff'!R1821="","",'AccuValve Takeoff'!R1821)</f>
        <v/>
      </c>
      <c r="H1820" s="23" t="str">
        <f>IF('AccuValve Takeoff'!G1821="","",'AccuValve Takeoff'!G1821)</f>
        <v/>
      </c>
      <c r="I1820" s="23" t="str">
        <f>IF('AccuValve Takeoff'!H1821="","",'AccuValve Takeoff'!H1821)</f>
        <v/>
      </c>
      <c r="J1820" s="326" t="str">
        <f>IF('AccuValve Takeoff'!I1821="","",IF('AccuValve Takeoff'!I1821="Not Available","",'AccuValve Takeoff'!I1821))</f>
        <v/>
      </c>
      <c r="K1820" s="326" t="str">
        <f>IF('AccuValve Takeoff'!J1821="","",IF('AccuValve Takeoff'!J1821="Not Available","",'AccuValve Takeoff'!J1821))</f>
        <v/>
      </c>
      <c r="L1820" s="326" t="str">
        <f>IF('AccuValve Takeoff'!K1821="","",IF('AccuValve Takeoff'!K1821="Not Available","",'AccuValve Takeoff'!K1821))</f>
        <v/>
      </c>
      <c r="M1820" s="326" t="str">
        <f>IF('AccuValve Takeoff'!L1821="","",IF('AccuValve Takeoff'!L1821="Not Available","",'AccuValve Takeoff'!L1821))</f>
        <v/>
      </c>
      <c r="N1820" s="326" t="str">
        <f>IF('AccuValve Takeoff'!M1821="","",IF('AccuValve Takeoff'!M1821="Not Available","",'AccuValve Takeoff'!M1821))</f>
        <v/>
      </c>
      <c r="O1820" s="23" t="str">
        <f>IF('AccuValve Takeoff'!N1821="","",'AccuValve Takeoff'!N1821)</f>
        <v/>
      </c>
      <c r="P1820" s="23" t="str">
        <f>IF('AccuValve Takeoff'!O1821="","",'AccuValve Takeoff'!O1821)</f>
        <v/>
      </c>
      <c r="Q1820" s="23" t="str">
        <f>IF('AccuValve Takeoff'!P1821="","",'AccuValve Takeoff'!P1821)</f>
        <v/>
      </c>
      <c r="R1820" s="34" t="str">
        <f>IF('AccuValve Takeoff'!Q1821="","",'AccuValve Takeoff'!Q1821)</f>
        <v xml:space="preserve"> </v>
      </c>
      <c r="S1820" s="35" t="str">
        <f>'AccuValve Takeoff'!T1821</f>
        <v/>
      </c>
      <c r="T1820" s="35" t="str">
        <f>'AccuValve Takeoff'!U1821</f>
        <v/>
      </c>
      <c r="U1820" s="325" t="str">
        <f>'AccuValve Takeoff'!BC1821</f>
        <v/>
      </c>
      <c r="V1820" s="38"/>
      <c r="W1820" s="11"/>
      <c r="X1820" s="11"/>
      <c r="Y1820" s="11"/>
    </row>
    <row r="1821" spans="1:25" ht="20.100000000000001" customHeight="1" x14ac:dyDescent="0.2">
      <c r="A1821" s="12">
        <v>1813</v>
      </c>
      <c r="B1821" s="23" t="str">
        <f>IF('AccuValve Takeoff'!B1822="","",'AccuValve Takeoff'!B1822)</f>
        <v/>
      </c>
      <c r="C1821" s="45" t="str">
        <f>IF('AccuValve Takeoff'!C1822="","",'AccuValve Takeoff'!C1822)</f>
        <v/>
      </c>
      <c r="D1821" s="23" t="str">
        <f>IF('AccuValve Takeoff'!D1822="","",'AccuValve Takeoff'!D1822)</f>
        <v/>
      </c>
      <c r="E1821" s="23" t="str">
        <f>IF('AccuValve Takeoff'!S1822="","",'AccuValve Takeoff'!S1822)</f>
        <v/>
      </c>
      <c r="F1821" s="23" t="str">
        <f>IF('AccuValve Takeoff'!F1822="","",'AccuValve Takeoff'!F1822)</f>
        <v/>
      </c>
      <c r="G1821" s="23" t="str">
        <f>IF('AccuValve Takeoff'!R1822="","",'AccuValve Takeoff'!R1822)</f>
        <v/>
      </c>
      <c r="H1821" s="23" t="str">
        <f>IF('AccuValve Takeoff'!G1822="","",'AccuValve Takeoff'!G1822)</f>
        <v/>
      </c>
      <c r="I1821" s="23" t="str">
        <f>IF('AccuValve Takeoff'!H1822="","",'AccuValve Takeoff'!H1822)</f>
        <v/>
      </c>
      <c r="J1821" s="326" t="str">
        <f>IF('AccuValve Takeoff'!I1822="","",IF('AccuValve Takeoff'!I1822="Not Available","",'AccuValve Takeoff'!I1822))</f>
        <v/>
      </c>
      <c r="K1821" s="326" t="str">
        <f>IF('AccuValve Takeoff'!J1822="","",IF('AccuValve Takeoff'!J1822="Not Available","",'AccuValve Takeoff'!J1822))</f>
        <v/>
      </c>
      <c r="L1821" s="326" t="str">
        <f>IF('AccuValve Takeoff'!K1822="","",IF('AccuValve Takeoff'!K1822="Not Available","",'AccuValve Takeoff'!K1822))</f>
        <v/>
      </c>
      <c r="M1821" s="326" t="str">
        <f>IF('AccuValve Takeoff'!L1822="","",IF('AccuValve Takeoff'!L1822="Not Available","",'AccuValve Takeoff'!L1822))</f>
        <v/>
      </c>
      <c r="N1821" s="326" t="str">
        <f>IF('AccuValve Takeoff'!M1822="","",IF('AccuValve Takeoff'!M1822="Not Available","",'AccuValve Takeoff'!M1822))</f>
        <v/>
      </c>
      <c r="O1821" s="23" t="str">
        <f>IF('AccuValve Takeoff'!N1822="","",'AccuValve Takeoff'!N1822)</f>
        <v/>
      </c>
      <c r="P1821" s="23" t="str">
        <f>IF('AccuValve Takeoff'!O1822="","",'AccuValve Takeoff'!O1822)</f>
        <v/>
      </c>
      <c r="Q1821" s="23" t="str">
        <f>IF('AccuValve Takeoff'!P1822="","",'AccuValve Takeoff'!P1822)</f>
        <v/>
      </c>
      <c r="R1821" s="34" t="str">
        <f>IF('AccuValve Takeoff'!Q1822="","",'AccuValve Takeoff'!Q1822)</f>
        <v xml:space="preserve"> </v>
      </c>
      <c r="S1821" s="35" t="str">
        <f>'AccuValve Takeoff'!T1822</f>
        <v/>
      </c>
      <c r="T1821" s="35" t="str">
        <f>'AccuValve Takeoff'!U1822</f>
        <v/>
      </c>
      <c r="U1821" s="325" t="str">
        <f>'AccuValve Takeoff'!BC1822</f>
        <v/>
      </c>
      <c r="V1821" s="38"/>
      <c r="W1821" s="11"/>
      <c r="X1821" s="11"/>
      <c r="Y1821" s="11"/>
    </row>
    <row r="1822" spans="1:25" ht="20.100000000000001" customHeight="1" x14ac:dyDescent="0.2">
      <c r="A1822" s="12">
        <v>1814</v>
      </c>
      <c r="B1822" s="23" t="str">
        <f>IF('AccuValve Takeoff'!B1823="","",'AccuValve Takeoff'!B1823)</f>
        <v/>
      </c>
      <c r="C1822" s="45" t="str">
        <f>IF('AccuValve Takeoff'!C1823="","",'AccuValve Takeoff'!C1823)</f>
        <v/>
      </c>
      <c r="D1822" s="23" t="str">
        <f>IF('AccuValve Takeoff'!D1823="","",'AccuValve Takeoff'!D1823)</f>
        <v/>
      </c>
      <c r="E1822" s="23" t="str">
        <f>IF('AccuValve Takeoff'!S1823="","",'AccuValve Takeoff'!S1823)</f>
        <v/>
      </c>
      <c r="F1822" s="23" t="str">
        <f>IF('AccuValve Takeoff'!F1823="","",'AccuValve Takeoff'!F1823)</f>
        <v/>
      </c>
      <c r="G1822" s="23" t="str">
        <f>IF('AccuValve Takeoff'!R1823="","",'AccuValve Takeoff'!R1823)</f>
        <v/>
      </c>
      <c r="H1822" s="23" t="str">
        <f>IF('AccuValve Takeoff'!G1823="","",'AccuValve Takeoff'!G1823)</f>
        <v/>
      </c>
      <c r="I1822" s="23" t="str">
        <f>IF('AccuValve Takeoff'!H1823="","",'AccuValve Takeoff'!H1823)</f>
        <v/>
      </c>
      <c r="J1822" s="326" t="str">
        <f>IF('AccuValve Takeoff'!I1823="","",IF('AccuValve Takeoff'!I1823="Not Available","",'AccuValve Takeoff'!I1823))</f>
        <v/>
      </c>
      <c r="K1822" s="326" t="str">
        <f>IF('AccuValve Takeoff'!J1823="","",IF('AccuValve Takeoff'!J1823="Not Available","",'AccuValve Takeoff'!J1823))</f>
        <v/>
      </c>
      <c r="L1822" s="326" t="str">
        <f>IF('AccuValve Takeoff'!K1823="","",IF('AccuValve Takeoff'!K1823="Not Available","",'AccuValve Takeoff'!K1823))</f>
        <v/>
      </c>
      <c r="M1822" s="326" t="str">
        <f>IF('AccuValve Takeoff'!L1823="","",IF('AccuValve Takeoff'!L1823="Not Available","",'AccuValve Takeoff'!L1823))</f>
        <v/>
      </c>
      <c r="N1822" s="326" t="str">
        <f>IF('AccuValve Takeoff'!M1823="","",IF('AccuValve Takeoff'!M1823="Not Available","",'AccuValve Takeoff'!M1823))</f>
        <v/>
      </c>
      <c r="O1822" s="23" t="str">
        <f>IF('AccuValve Takeoff'!N1823="","",'AccuValve Takeoff'!N1823)</f>
        <v/>
      </c>
      <c r="P1822" s="23" t="str">
        <f>IF('AccuValve Takeoff'!O1823="","",'AccuValve Takeoff'!O1823)</f>
        <v/>
      </c>
      <c r="Q1822" s="23" t="str">
        <f>IF('AccuValve Takeoff'!P1823="","",'AccuValve Takeoff'!P1823)</f>
        <v/>
      </c>
      <c r="R1822" s="34" t="str">
        <f>IF('AccuValve Takeoff'!Q1823="","",'AccuValve Takeoff'!Q1823)</f>
        <v xml:space="preserve"> </v>
      </c>
      <c r="S1822" s="35" t="str">
        <f>'AccuValve Takeoff'!T1823</f>
        <v/>
      </c>
      <c r="T1822" s="35" t="str">
        <f>'AccuValve Takeoff'!U1823</f>
        <v/>
      </c>
      <c r="U1822" s="325" t="str">
        <f>'AccuValve Takeoff'!BC1823</f>
        <v/>
      </c>
      <c r="V1822" s="38"/>
      <c r="W1822" s="11"/>
      <c r="X1822" s="11"/>
      <c r="Y1822" s="11"/>
    </row>
    <row r="1823" spans="1:25" ht="20.100000000000001" customHeight="1" x14ac:dyDescent="0.2">
      <c r="A1823" s="12">
        <v>1815</v>
      </c>
      <c r="B1823" s="23" t="str">
        <f>IF('AccuValve Takeoff'!B1824="","",'AccuValve Takeoff'!B1824)</f>
        <v/>
      </c>
      <c r="C1823" s="45" t="str">
        <f>IF('AccuValve Takeoff'!C1824="","",'AccuValve Takeoff'!C1824)</f>
        <v/>
      </c>
      <c r="D1823" s="23" t="str">
        <f>IF('AccuValve Takeoff'!D1824="","",'AccuValve Takeoff'!D1824)</f>
        <v/>
      </c>
      <c r="E1823" s="23" t="str">
        <f>IF('AccuValve Takeoff'!S1824="","",'AccuValve Takeoff'!S1824)</f>
        <v/>
      </c>
      <c r="F1823" s="23" t="str">
        <f>IF('AccuValve Takeoff'!F1824="","",'AccuValve Takeoff'!F1824)</f>
        <v/>
      </c>
      <c r="G1823" s="23" t="str">
        <f>IF('AccuValve Takeoff'!R1824="","",'AccuValve Takeoff'!R1824)</f>
        <v/>
      </c>
      <c r="H1823" s="23" t="str">
        <f>IF('AccuValve Takeoff'!G1824="","",'AccuValve Takeoff'!G1824)</f>
        <v/>
      </c>
      <c r="I1823" s="23" t="str">
        <f>IF('AccuValve Takeoff'!H1824="","",'AccuValve Takeoff'!H1824)</f>
        <v/>
      </c>
      <c r="J1823" s="326" t="str">
        <f>IF('AccuValve Takeoff'!I1824="","",IF('AccuValve Takeoff'!I1824="Not Available","",'AccuValve Takeoff'!I1824))</f>
        <v/>
      </c>
      <c r="K1823" s="326" t="str">
        <f>IF('AccuValve Takeoff'!J1824="","",IF('AccuValve Takeoff'!J1824="Not Available","",'AccuValve Takeoff'!J1824))</f>
        <v/>
      </c>
      <c r="L1823" s="326" t="str">
        <f>IF('AccuValve Takeoff'!K1824="","",IF('AccuValve Takeoff'!K1824="Not Available","",'AccuValve Takeoff'!K1824))</f>
        <v/>
      </c>
      <c r="M1823" s="326" t="str">
        <f>IF('AccuValve Takeoff'!L1824="","",IF('AccuValve Takeoff'!L1824="Not Available","",'AccuValve Takeoff'!L1824))</f>
        <v/>
      </c>
      <c r="N1823" s="326" t="str">
        <f>IF('AccuValve Takeoff'!M1824="","",IF('AccuValve Takeoff'!M1824="Not Available","",'AccuValve Takeoff'!M1824))</f>
        <v/>
      </c>
      <c r="O1823" s="23" t="str">
        <f>IF('AccuValve Takeoff'!N1824="","",'AccuValve Takeoff'!N1824)</f>
        <v/>
      </c>
      <c r="P1823" s="23" t="str">
        <f>IF('AccuValve Takeoff'!O1824="","",'AccuValve Takeoff'!O1824)</f>
        <v/>
      </c>
      <c r="Q1823" s="23" t="str">
        <f>IF('AccuValve Takeoff'!P1824="","",'AccuValve Takeoff'!P1824)</f>
        <v/>
      </c>
      <c r="R1823" s="34" t="str">
        <f>IF('AccuValve Takeoff'!Q1824="","",'AccuValve Takeoff'!Q1824)</f>
        <v xml:space="preserve"> </v>
      </c>
      <c r="S1823" s="35" t="str">
        <f>'AccuValve Takeoff'!T1824</f>
        <v/>
      </c>
      <c r="T1823" s="35" t="str">
        <f>'AccuValve Takeoff'!U1824</f>
        <v/>
      </c>
      <c r="U1823" s="325" t="str">
        <f>'AccuValve Takeoff'!BC1824</f>
        <v/>
      </c>
      <c r="V1823" s="38"/>
      <c r="W1823" s="11"/>
      <c r="X1823" s="11"/>
      <c r="Y1823" s="11"/>
    </row>
    <row r="1824" spans="1:25" ht="20.100000000000001" customHeight="1" x14ac:dyDescent="0.2">
      <c r="A1824" s="12">
        <v>1816</v>
      </c>
      <c r="B1824" s="23" t="str">
        <f>IF('AccuValve Takeoff'!B1825="","",'AccuValve Takeoff'!B1825)</f>
        <v/>
      </c>
      <c r="C1824" s="45" t="str">
        <f>IF('AccuValve Takeoff'!C1825="","",'AccuValve Takeoff'!C1825)</f>
        <v/>
      </c>
      <c r="D1824" s="23" t="str">
        <f>IF('AccuValve Takeoff'!D1825="","",'AccuValve Takeoff'!D1825)</f>
        <v/>
      </c>
      <c r="E1824" s="23" t="str">
        <f>IF('AccuValve Takeoff'!S1825="","",'AccuValve Takeoff'!S1825)</f>
        <v/>
      </c>
      <c r="F1824" s="23" t="str">
        <f>IF('AccuValve Takeoff'!F1825="","",'AccuValve Takeoff'!F1825)</f>
        <v/>
      </c>
      <c r="G1824" s="23" t="str">
        <f>IF('AccuValve Takeoff'!R1825="","",'AccuValve Takeoff'!R1825)</f>
        <v/>
      </c>
      <c r="H1824" s="23" t="str">
        <f>IF('AccuValve Takeoff'!G1825="","",'AccuValve Takeoff'!G1825)</f>
        <v/>
      </c>
      <c r="I1824" s="23" t="str">
        <f>IF('AccuValve Takeoff'!H1825="","",'AccuValve Takeoff'!H1825)</f>
        <v/>
      </c>
      <c r="J1824" s="326" t="str">
        <f>IF('AccuValve Takeoff'!I1825="","",IF('AccuValve Takeoff'!I1825="Not Available","",'AccuValve Takeoff'!I1825))</f>
        <v/>
      </c>
      <c r="K1824" s="326" t="str">
        <f>IF('AccuValve Takeoff'!J1825="","",IF('AccuValve Takeoff'!J1825="Not Available","",'AccuValve Takeoff'!J1825))</f>
        <v/>
      </c>
      <c r="L1824" s="326" t="str">
        <f>IF('AccuValve Takeoff'!K1825="","",IF('AccuValve Takeoff'!K1825="Not Available","",'AccuValve Takeoff'!K1825))</f>
        <v/>
      </c>
      <c r="M1824" s="326" t="str">
        <f>IF('AccuValve Takeoff'!L1825="","",IF('AccuValve Takeoff'!L1825="Not Available","",'AccuValve Takeoff'!L1825))</f>
        <v/>
      </c>
      <c r="N1824" s="326" t="str">
        <f>IF('AccuValve Takeoff'!M1825="","",IF('AccuValve Takeoff'!M1825="Not Available","",'AccuValve Takeoff'!M1825))</f>
        <v/>
      </c>
      <c r="O1824" s="23" t="str">
        <f>IF('AccuValve Takeoff'!N1825="","",'AccuValve Takeoff'!N1825)</f>
        <v/>
      </c>
      <c r="P1824" s="23" t="str">
        <f>IF('AccuValve Takeoff'!O1825="","",'AccuValve Takeoff'!O1825)</f>
        <v/>
      </c>
      <c r="Q1824" s="23" t="str">
        <f>IF('AccuValve Takeoff'!P1825="","",'AccuValve Takeoff'!P1825)</f>
        <v/>
      </c>
      <c r="R1824" s="34" t="str">
        <f>IF('AccuValve Takeoff'!Q1825="","",'AccuValve Takeoff'!Q1825)</f>
        <v xml:space="preserve"> </v>
      </c>
      <c r="S1824" s="35" t="str">
        <f>'AccuValve Takeoff'!T1825</f>
        <v/>
      </c>
      <c r="T1824" s="35" t="str">
        <f>'AccuValve Takeoff'!U1825</f>
        <v/>
      </c>
      <c r="U1824" s="325" t="str">
        <f>'AccuValve Takeoff'!BC1825</f>
        <v/>
      </c>
      <c r="V1824" s="38"/>
      <c r="W1824" s="11"/>
      <c r="X1824" s="11"/>
      <c r="Y1824" s="11"/>
    </row>
    <row r="1825" spans="1:25" ht="20.100000000000001" customHeight="1" x14ac:dyDescent="0.2">
      <c r="A1825" s="12">
        <v>1817</v>
      </c>
      <c r="B1825" s="23" t="str">
        <f>IF('AccuValve Takeoff'!B1826="","",'AccuValve Takeoff'!B1826)</f>
        <v/>
      </c>
      <c r="C1825" s="45" t="str">
        <f>IF('AccuValve Takeoff'!C1826="","",'AccuValve Takeoff'!C1826)</f>
        <v/>
      </c>
      <c r="D1825" s="23" t="str">
        <f>IF('AccuValve Takeoff'!D1826="","",'AccuValve Takeoff'!D1826)</f>
        <v/>
      </c>
      <c r="E1825" s="23" t="str">
        <f>IF('AccuValve Takeoff'!S1826="","",'AccuValve Takeoff'!S1826)</f>
        <v/>
      </c>
      <c r="F1825" s="23" t="str">
        <f>IF('AccuValve Takeoff'!F1826="","",'AccuValve Takeoff'!F1826)</f>
        <v/>
      </c>
      <c r="G1825" s="23" t="str">
        <f>IF('AccuValve Takeoff'!R1826="","",'AccuValve Takeoff'!R1826)</f>
        <v/>
      </c>
      <c r="H1825" s="23" t="str">
        <f>IF('AccuValve Takeoff'!G1826="","",'AccuValve Takeoff'!G1826)</f>
        <v/>
      </c>
      <c r="I1825" s="23" t="str">
        <f>IF('AccuValve Takeoff'!H1826="","",'AccuValve Takeoff'!H1826)</f>
        <v/>
      </c>
      <c r="J1825" s="326" t="str">
        <f>IF('AccuValve Takeoff'!I1826="","",IF('AccuValve Takeoff'!I1826="Not Available","",'AccuValve Takeoff'!I1826))</f>
        <v/>
      </c>
      <c r="K1825" s="326" t="str">
        <f>IF('AccuValve Takeoff'!J1826="","",IF('AccuValve Takeoff'!J1826="Not Available","",'AccuValve Takeoff'!J1826))</f>
        <v/>
      </c>
      <c r="L1825" s="326" t="str">
        <f>IF('AccuValve Takeoff'!K1826="","",IF('AccuValve Takeoff'!K1826="Not Available","",'AccuValve Takeoff'!K1826))</f>
        <v/>
      </c>
      <c r="M1825" s="326" t="str">
        <f>IF('AccuValve Takeoff'!L1826="","",IF('AccuValve Takeoff'!L1826="Not Available","",'AccuValve Takeoff'!L1826))</f>
        <v/>
      </c>
      <c r="N1825" s="326" t="str">
        <f>IF('AccuValve Takeoff'!M1826="","",IF('AccuValve Takeoff'!M1826="Not Available","",'AccuValve Takeoff'!M1826))</f>
        <v/>
      </c>
      <c r="O1825" s="23" t="str">
        <f>IF('AccuValve Takeoff'!N1826="","",'AccuValve Takeoff'!N1826)</f>
        <v/>
      </c>
      <c r="P1825" s="23" t="str">
        <f>IF('AccuValve Takeoff'!O1826="","",'AccuValve Takeoff'!O1826)</f>
        <v/>
      </c>
      <c r="Q1825" s="23" t="str">
        <f>IF('AccuValve Takeoff'!P1826="","",'AccuValve Takeoff'!P1826)</f>
        <v/>
      </c>
      <c r="R1825" s="34" t="str">
        <f>IF('AccuValve Takeoff'!Q1826="","",'AccuValve Takeoff'!Q1826)</f>
        <v xml:space="preserve"> </v>
      </c>
      <c r="S1825" s="35" t="str">
        <f>'AccuValve Takeoff'!T1826</f>
        <v/>
      </c>
      <c r="T1825" s="35" t="str">
        <f>'AccuValve Takeoff'!U1826</f>
        <v/>
      </c>
      <c r="U1825" s="325" t="str">
        <f>'AccuValve Takeoff'!BC1826</f>
        <v/>
      </c>
      <c r="V1825" s="38"/>
      <c r="W1825" s="11"/>
      <c r="X1825" s="11"/>
      <c r="Y1825" s="11"/>
    </row>
    <row r="1826" spans="1:25" ht="20.100000000000001" customHeight="1" x14ac:dyDescent="0.2">
      <c r="A1826" s="12">
        <v>1818</v>
      </c>
      <c r="B1826" s="23" t="str">
        <f>IF('AccuValve Takeoff'!B1827="","",'AccuValve Takeoff'!B1827)</f>
        <v/>
      </c>
      <c r="C1826" s="45" t="str">
        <f>IF('AccuValve Takeoff'!C1827="","",'AccuValve Takeoff'!C1827)</f>
        <v/>
      </c>
      <c r="D1826" s="23" t="str">
        <f>IF('AccuValve Takeoff'!D1827="","",'AccuValve Takeoff'!D1827)</f>
        <v/>
      </c>
      <c r="E1826" s="23" t="str">
        <f>IF('AccuValve Takeoff'!S1827="","",'AccuValve Takeoff'!S1827)</f>
        <v/>
      </c>
      <c r="F1826" s="23" t="str">
        <f>IF('AccuValve Takeoff'!F1827="","",'AccuValve Takeoff'!F1827)</f>
        <v/>
      </c>
      <c r="G1826" s="23" t="str">
        <f>IF('AccuValve Takeoff'!R1827="","",'AccuValve Takeoff'!R1827)</f>
        <v/>
      </c>
      <c r="H1826" s="23" t="str">
        <f>IF('AccuValve Takeoff'!G1827="","",'AccuValve Takeoff'!G1827)</f>
        <v/>
      </c>
      <c r="I1826" s="23" t="str">
        <f>IF('AccuValve Takeoff'!H1827="","",'AccuValve Takeoff'!H1827)</f>
        <v/>
      </c>
      <c r="J1826" s="326" t="str">
        <f>IF('AccuValve Takeoff'!I1827="","",IF('AccuValve Takeoff'!I1827="Not Available","",'AccuValve Takeoff'!I1827))</f>
        <v/>
      </c>
      <c r="K1826" s="326" t="str">
        <f>IF('AccuValve Takeoff'!J1827="","",IF('AccuValve Takeoff'!J1827="Not Available","",'AccuValve Takeoff'!J1827))</f>
        <v/>
      </c>
      <c r="L1826" s="326" t="str">
        <f>IF('AccuValve Takeoff'!K1827="","",IF('AccuValve Takeoff'!K1827="Not Available","",'AccuValve Takeoff'!K1827))</f>
        <v/>
      </c>
      <c r="M1826" s="326" t="str">
        <f>IF('AccuValve Takeoff'!L1827="","",IF('AccuValve Takeoff'!L1827="Not Available","",'AccuValve Takeoff'!L1827))</f>
        <v/>
      </c>
      <c r="N1826" s="326" t="str">
        <f>IF('AccuValve Takeoff'!M1827="","",IF('AccuValve Takeoff'!M1827="Not Available","",'AccuValve Takeoff'!M1827))</f>
        <v/>
      </c>
      <c r="O1826" s="23" t="str">
        <f>IF('AccuValve Takeoff'!N1827="","",'AccuValve Takeoff'!N1827)</f>
        <v/>
      </c>
      <c r="P1826" s="23" t="str">
        <f>IF('AccuValve Takeoff'!O1827="","",'AccuValve Takeoff'!O1827)</f>
        <v/>
      </c>
      <c r="Q1826" s="23" t="str">
        <f>IF('AccuValve Takeoff'!P1827="","",'AccuValve Takeoff'!P1827)</f>
        <v/>
      </c>
      <c r="R1826" s="34" t="str">
        <f>IF('AccuValve Takeoff'!Q1827="","",'AccuValve Takeoff'!Q1827)</f>
        <v xml:space="preserve"> </v>
      </c>
      <c r="S1826" s="35" t="str">
        <f>'AccuValve Takeoff'!T1827</f>
        <v/>
      </c>
      <c r="T1826" s="35" t="str">
        <f>'AccuValve Takeoff'!U1827</f>
        <v/>
      </c>
      <c r="U1826" s="325" t="str">
        <f>'AccuValve Takeoff'!BC1827</f>
        <v/>
      </c>
      <c r="V1826" s="38"/>
      <c r="W1826" s="11"/>
      <c r="X1826" s="11"/>
      <c r="Y1826" s="11"/>
    </row>
    <row r="1827" spans="1:25" ht="20.100000000000001" customHeight="1" x14ac:dyDescent="0.2">
      <c r="A1827" s="12">
        <v>1819</v>
      </c>
      <c r="B1827" s="23" t="str">
        <f>IF('AccuValve Takeoff'!B1828="","",'AccuValve Takeoff'!B1828)</f>
        <v/>
      </c>
      <c r="C1827" s="45" t="str">
        <f>IF('AccuValve Takeoff'!C1828="","",'AccuValve Takeoff'!C1828)</f>
        <v/>
      </c>
      <c r="D1827" s="23" t="str">
        <f>IF('AccuValve Takeoff'!D1828="","",'AccuValve Takeoff'!D1828)</f>
        <v/>
      </c>
      <c r="E1827" s="23" t="str">
        <f>IF('AccuValve Takeoff'!S1828="","",'AccuValve Takeoff'!S1828)</f>
        <v/>
      </c>
      <c r="F1827" s="23" t="str">
        <f>IF('AccuValve Takeoff'!F1828="","",'AccuValve Takeoff'!F1828)</f>
        <v/>
      </c>
      <c r="G1827" s="23" t="str">
        <f>IF('AccuValve Takeoff'!R1828="","",'AccuValve Takeoff'!R1828)</f>
        <v/>
      </c>
      <c r="H1827" s="23" t="str">
        <f>IF('AccuValve Takeoff'!G1828="","",'AccuValve Takeoff'!G1828)</f>
        <v/>
      </c>
      <c r="I1827" s="23" t="str">
        <f>IF('AccuValve Takeoff'!H1828="","",'AccuValve Takeoff'!H1828)</f>
        <v/>
      </c>
      <c r="J1827" s="326" t="str">
        <f>IF('AccuValve Takeoff'!I1828="","",IF('AccuValve Takeoff'!I1828="Not Available","",'AccuValve Takeoff'!I1828))</f>
        <v/>
      </c>
      <c r="K1827" s="326" t="str">
        <f>IF('AccuValve Takeoff'!J1828="","",IF('AccuValve Takeoff'!J1828="Not Available","",'AccuValve Takeoff'!J1828))</f>
        <v/>
      </c>
      <c r="L1827" s="326" t="str">
        <f>IF('AccuValve Takeoff'!K1828="","",IF('AccuValve Takeoff'!K1828="Not Available","",'AccuValve Takeoff'!K1828))</f>
        <v/>
      </c>
      <c r="M1827" s="326" t="str">
        <f>IF('AccuValve Takeoff'!L1828="","",IF('AccuValve Takeoff'!L1828="Not Available","",'AccuValve Takeoff'!L1828))</f>
        <v/>
      </c>
      <c r="N1827" s="326" t="str">
        <f>IF('AccuValve Takeoff'!M1828="","",IF('AccuValve Takeoff'!M1828="Not Available","",'AccuValve Takeoff'!M1828))</f>
        <v/>
      </c>
      <c r="O1827" s="23" t="str">
        <f>IF('AccuValve Takeoff'!N1828="","",'AccuValve Takeoff'!N1828)</f>
        <v/>
      </c>
      <c r="P1827" s="23" t="str">
        <f>IF('AccuValve Takeoff'!O1828="","",'AccuValve Takeoff'!O1828)</f>
        <v/>
      </c>
      <c r="Q1827" s="23" t="str">
        <f>IF('AccuValve Takeoff'!P1828="","",'AccuValve Takeoff'!P1828)</f>
        <v/>
      </c>
      <c r="R1827" s="34" t="str">
        <f>IF('AccuValve Takeoff'!Q1828="","",'AccuValve Takeoff'!Q1828)</f>
        <v xml:space="preserve"> </v>
      </c>
      <c r="S1827" s="35" t="str">
        <f>'AccuValve Takeoff'!T1828</f>
        <v/>
      </c>
      <c r="T1827" s="35" t="str">
        <f>'AccuValve Takeoff'!U1828</f>
        <v/>
      </c>
      <c r="U1827" s="325" t="str">
        <f>'AccuValve Takeoff'!BC1828</f>
        <v/>
      </c>
      <c r="V1827" s="38"/>
      <c r="W1827" s="11"/>
      <c r="X1827" s="11"/>
      <c r="Y1827" s="11"/>
    </row>
    <row r="1828" spans="1:25" ht="20.100000000000001" customHeight="1" x14ac:dyDescent="0.2">
      <c r="A1828" s="12">
        <v>1820</v>
      </c>
      <c r="B1828" s="23" t="str">
        <f>IF('AccuValve Takeoff'!B1829="","",'AccuValve Takeoff'!B1829)</f>
        <v/>
      </c>
      <c r="C1828" s="45" t="str">
        <f>IF('AccuValve Takeoff'!C1829="","",'AccuValve Takeoff'!C1829)</f>
        <v/>
      </c>
      <c r="D1828" s="23" t="str">
        <f>IF('AccuValve Takeoff'!D1829="","",'AccuValve Takeoff'!D1829)</f>
        <v/>
      </c>
      <c r="E1828" s="23" t="str">
        <f>IF('AccuValve Takeoff'!S1829="","",'AccuValve Takeoff'!S1829)</f>
        <v/>
      </c>
      <c r="F1828" s="23" t="str">
        <f>IF('AccuValve Takeoff'!F1829="","",'AccuValve Takeoff'!F1829)</f>
        <v/>
      </c>
      <c r="G1828" s="23" t="str">
        <f>IF('AccuValve Takeoff'!R1829="","",'AccuValve Takeoff'!R1829)</f>
        <v/>
      </c>
      <c r="H1828" s="23" t="str">
        <f>IF('AccuValve Takeoff'!G1829="","",'AccuValve Takeoff'!G1829)</f>
        <v/>
      </c>
      <c r="I1828" s="23" t="str">
        <f>IF('AccuValve Takeoff'!H1829="","",'AccuValve Takeoff'!H1829)</f>
        <v/>
      </c>
      <c r="J1828" s="326" t="str">
        <f>IF('AccuValve Takeoff'!I1829="","",IF('AccuValve Takeoff'!I1829="Not Available","",'AccuValve Takeoff'!I1829))</f>
        <v/>
      </c>
      <c r="K1828" s="326" t="str">
        <f>IF('AccuValve Takeoff'!J1829="","",IF('AccuValve Takeoff'!J1829="Not Available","",'AccuValve Takeoff'!J1829))</f>
        <v/>
      </c>
      <c r="L1828" s="326" t="str">
        <f>IF('AccuValve Takeoff'!K1829="","",IF('AccuValve Takeoff'!K1829="Not Available","",'AccuValve Takeoff'!K1829))</f>
        <v/>
      </c>
      <c r="M1828" s="326" t="str">
        <f>IF('AccuValve Takeoff'!L1829="","",IF('AccuValve Takeoff'!L1829="Not Available","",'AccuValve Takeoff'!L1829))</f>
        <v/>
      </c>
      <c r="N1828" s="326" t="str">
        <f>IF('AccuValve Takeoff'!M1829="","",IF('AccuValve Takeoff'!M1829="Not Available","",'AccuValve Takeoff'!M1829))</f>
        <v/>
      </c>
      <c r="O1828" s="23" t="str">
        <f>IF('AccuValve Takeoff'!N1829="","",'AccuValve Takeoff'!N1829)</f>
        <v/>
      </c>
      <c r="P1828" s="23" t="str">
        <f>IF('AccuValve Takeoff'!O1829="","",'AccuValve Takeoff'!O1829)</f>
        <v/>
      </c>
      <c r="Q1828" s="23" t="str">
        <f>IF('AccuValve Takeoff'!P1829="","",'AccuValve Takeoff'!P1829)</f>
        <v/>
      </c>
      <c r="R1828" s="34" t="str">
        <f>IF('AccuValve Takeoff'!Q1829="","",'AccuValve Takeoff'!Q1829)</f>
        <v xml:space="preserve"> </v>
      </c>
      <c r="S1828" s="35" t="str">
        <f>'AccuValve Takeoff'!T1829</f>
        <v/>
      </c>
      <c r="T1828" s="35" t="str">
        <f>'AccuValve Takeoff'!U1829</f>
        <v/>
      </c>
      <c r="U1828" s="325" t="str">
        <f>'AccuValve Takeoff'!BC1829</f>
        <v/>
      </c>
      <c r="V1828" s="38"/>
      <c r="W1828" s="11"/>
      <c r="X1828" s="11"/>
      <c r="Y1828" s="11"/>
    </row>
    <row r="1829" spans="1:25" ht="20.100000000000001" customHeight="1" x14ac:dyDescent="0.2">
      <c r="A1829" s="12">
        <v>1821</v>
      </c>
      <c r="B1829" s="23" t="str">
        <f>IF('AccuValve Takeoff'!B1830="","",'AccuValve Takeoff'!B1830)</f>
        <v/>
      </c>
      <c r="C1829" s="45" t="str">
        <f>IF('AccuValve Takeoff'!C1830="","",'AccuValve Takeoff'!C1830)</f>
        <v/>
      </c>
      <c r="D1829" s="23" t="str">
        <f>IF('AccuValve Takeoff'!D1830="","",'AccuValve Takeoff'!D1830)</f>
        <v/>
      </c>
      <c r="E1829" s="23" t="str">
        <f>IF('AccuValve Takeoff'!S1830="","",'AccuValve Takeoff'!S1830)</f>
        <v/>
      </c>
      <c r="F1829" s="23" t="str">
        <f>IF('AccuValve Takeoff'!F1830="","",'AccuValve Takeoff'!F1830)</f>
        <v/>
      </c>
      <c r="G1829" s="23" t="str">
        <f>IF('AccuValve Takeoff'!R1830="","",'AccuValve Takeoff'!R1830)</f>
        <v/>
      </c>
      <c r="H1829" s="23" t="str">
        <f>IF('AccuValve Takeoff'!G1830="","",'AccuValve Takeoff'!G1830)</f>
        <v/>
      </c>
      <c r="I1829" s="23" t="str">
        <f>IF('AccuValve Takeoff'!H1830="","",'AccuValve Takeoff'!H1830)</f>
        <v/>
      </c>
      <c r="J1829" s="326" t="str">
        <f>IF('AccuValve Takeoff'!I1830="","",IF('AccuValve Takeoff'!I1830="Not Available","",'AccuValve Takeoff'!I1830))</f>
        <v/>
      </c>
      <c r="K1829" s="326" t="str">
        <f>IF('AccuValve Takeoff'!J1830="","",IF('AccuValve Takeoff'!J1830="Not Available","",'AccuValve Takeoff'!J1830))</f>
        <v/>
      </c>
      <c r="L1829" s="326" t="str">
        <f>IF('AccuValve Takeoff'!K1830="","",IF('AccuValve Takeoff'!K1830="Not Available","",'AccuValve Takeoff'!K1830))</f>
        <v/>
      </c>
      <c r="M1829" s="326" t="str">
        <f>IF('AccuValve Takeoff'!L1830="","",IF('AccuValve Takeoff'!L1830="Not Available","",'AccuValve Takeoff'!L1830))</f>
        <v/>
      </c>
      <c r="N1829" s="326" t="str">
        <f>IF('AccuValve Takeoff'!M1830="","",IF('AccuValve Takeoff'!M1830="Not Available","",'AccuValve Takeoff'!M1830))</f>
        <v/>
      </c>
      <c r="O1829" s="23" t="str">
        <f>IF('AccuValve Takeoff'!N1830="","",'AccuValve Takeoff'!N1830)</f>
        <v/>
      </c>
      <c r="P1829" s="23" t="str">
        <f>IF('AccuValve Takeoff'!O1830="","",'AccuValve Takeoff'!O1830)</f>
        <v/>
      </c>
      <c r="Q1829" s="23" t="str">
        <f>IF('AccuValve Takeoff'!P1830="","",'AccuValve Takeoff'!P1830)</f>
        <v/>
      </c>
      <c r="R1829" s="34" t="str">
        <f>IF('AccuValve Takeoff'!Q1830="","",'AccuValve Takeoff'!Q1830)</f>
        <v xml:space="preserve"> </v>
      </c>
      <c r="S1829" s="35" t="str">
        <f>'AccuValve Takeoff'!T1830</f>
        <v/>
      </c>
      <c r="T1829" s="35" t="str">
        <f>'AccuValve Takeoff'!U1830</f>
        <v/>
      </c>
      <c r="U1829" s="325" t="str">
        <f>'AccuValve Takeoff'!BC1830</f>
        <v/>
      </c>
      <c r="V1829" s="38"/>
      <c r="W1829" s="11"/>
      <c r="X1829" s="11"/>
      <c r="Y1829" s="11"/>
    </row>
    <row r="1830" spans="1:25" ht="20.100000000000001" customHeight="1" x14ac:dyDescent="0.2">
      <c r="A1830" s="12">
        <v>1822</v>
      </c>
      <c r="B1830" s="23" t="str">
        <f>IF('AccuValve Takeoff'!B1831="","",'AccuValve Takeoff'!B1831)</f>
        <v/>
      </c>
      <c r="C1830" s="45" t="str">
        <f>IF('AccuValve Takeoff'!C1831="","",'AccuValve Takeoff'!C1831)</f>
        <v/>
      </c>
      <c r="D1830" s="23" t="str">
        <f>IF('AccuValve Takeoff'!D1831="","",'AccuValve Takeoff'!D1831)</f>
        <v/>
      </c>
      <c r="E1830" s="23" t="str">
        <f>IF('AccuValve Takeoff'!S1831="","",'AccuValve Takeoff'!S1831)</f>
        <v/>
      </c>
      <c r="F1830" s="23" t="str">
        <f>IF('AccuValve Takeoff'!F1831="","",'AccuValve Takeoff'!F1831)</f>
        <v/>
      </c>
      <c r="G1830" s="23" t="str">
        <f>IF('AccuValve Takeoff'!R1831="","",'AccuValve Takeoff'!R1831)</f>
        <v/>
      </c>
      <c r="H1830" s="23" t="str">
        <f>IF('AccuValve Takeoff'!G1831="","",'AccuValve Takeoff'!G1831)</f>
        <v/>
      </c>
      <c r="I1830" s="23" t="str">
        <f>IF('AccuValve Takeoff'!H1831="","",'AccuValve Takeoff'!H1831)</f>
        <v/>
      </c>
      <c r="J1830" s="326" t="str">
        <f>IF('AccuValve Takeoff'!I1831="","",IF('AccuValve Takeoff'!I1831="Not Available","",'AccuValve Takeoff'!I1831))</f>
        <v/>
      </c>
      <c r="K1830" s="326" t="str">
        <f>IF('AccuValve Takeoff'!J1831="","",IF('AccuValve Takeoff'!J1831="Not Available","",'AccuValve Takeoff'!J1831))</f>
        <v/>
      </c>
      <c r="L1830" s="326" t="str">
        <f>IF('AccuValve Takeoff'!K1831="","",IF('AccuValve Takeoff'!K1831="Not Available","",'AccuValve Takeoff'!K1831))</f>
        <v/>
      </c>
      <c r="M1830" s="326" t="str">
        <f>IF('AccuValve Takeoff'!L1831="","",IF('AccuValve Takeoff'!L1831="Not Available","",'AccuValve Takeoff'!L1831))</f>
        <v/>
      </c>
      <c r="N1830" s="326" t="str">
        <f>IF('AccuValve Takeoff'!M1831="","",IF('AccuValve Takeoff'!M1831="Not Available","",'AccuValve Takeoff'!M1831))</f>
        <v/>
      </c>
      <c r="O1830" s="23" t="str">
        <f>IF('AccuValve Takeoff'!N1831="","",'AccuValve Takeoff'!N1831)</f>
        <v/>
      </c>
      <c r="P1830" s="23" t="str">
        <f>IF('AccuValve Takeoff'!O1831="","",'AccuValve Takeoff'!O1831)</f>
        <v/>
      </c>
      <c r="Q1830" s="23" t="str">
        <f>IF('AccuValve Takeoff'!P1831="","",'AccuValve Takeoff'!P1831)</f>
        <v/>
      </c>
      <c r="R1830" s="34" t="str">
        <f>IF('AccuValve Takeoff'!Q1831="","",'AccuValve Takeoff'!Q1831)</f>
        <v xml:space="preserve"> </v>
      </c>
      <c r="S1830" s="35" t="str">
        <f>'AccuValve Takeoff'!T1831</f>
        <v/>
      </c>
      <c r="T1830" s="35" t="str">
        <f>'AccuValve Takeoff'!U1831</f>
        <v/>
      </c>
      <c r="U1830" s="325" t="str">
        <f>'AccuValve Takeoff'!BC1831</f>
        <v/>
      </c>
      <c r="V1830" s="38"/>
      <c r="W1830" s="11"/>
      <c r="X1830" s="11"/>
      <c r="Y1830" s="11"/>
    </row>
    <row r="1831" spans="1:25" ht="20.100000000000001" customHeight="1" x14ac:dyDescent="0.2">
      <c r="A1831" s="12">
        <v>1823</v>
      </c>
      <c r="B1831" s="23" t="str">
        <f>IF('AccuValve Takeoff'!B1832="","",'AccuValve Takeoff'!B1832)</f>
        <v/>
      </c>
      <c r="C1831" s="45" t="str">
        <f>IF('AccuValve Takeoff'!C1832="","",'AccuValve Takeoff'!C1832)</f>
        <v/>
      </c>
      <c r="D1831" s="23" t="str">
        <f>IF('AccuValve Takeoff'!D1832="","",'AccuValve Takeoff'!D1832)</f>
        <v/>
      </c>
      <c r="E1831" s="23" t="str">
        <f>IF('AccuValve Takeoff'!S1832="","",'AccuValve Takeoff'!S1832)</f>
        <v/>
      </c>
      <c r="F1831" s="23" t="str">
        <f>IF('AccuValve Takeoff'!F1832="","",'AccuValve Takeoff'!F1832)</f>
        <v/>
      </c>
      <c r="G1831" s="23" t="str">
        <f>IF('AccuValve Takeoff'!R1832="","",'AccuValve Takeoff'!R1832)</f>
        <v/>
      </c>
      <c r="H1831" s="23" t="str">
        <f>IF('AccuValve Takeoff'!G1832="","",'AccuValve Takeoff'!G1832)</f>
        <v/>
      </c>
      <c r="I1831" s="23" t="str">
        <f>IF('AccuValve Takeoff'!H1832="","",'AccuValve Takeoff'!H1832)</f>
        <v/>
      </c>
      <c r="J1831" s="326" t="str">
        <f>IF('AccuValve Takeoff'!I1832="","",IF('AccuValve Takeoff'!I1832="Not Available","",'AccuValve Takeoff'!I1832))</f>
        <v/>
      </c>
      <c r="K1831" s="326" t="str">
        <f>IF('AccuValve Takeoff'!J1832="","",IF('AccuValve Takeoff'!J1832="Not Available","",'AccuValve Takeoff'!J1832))</f>
        <v/>
      </c>
      <c r="L1831" s="326" t="str">
        <f>IF('AccuValve Takeoff'!K1832="","",IF('AccuValve Takeoff'!K1832="Not Available","",'AccuValve Takeoff'!K1832))</f>
        <v/>
      </c>
      <c r="M1831" s="326" t="str">
        <f>IF('AccuValve Takeoff'!L1832="","",IF('AccuValve Takeoff'!L1832="Not Available","",'AccuValve Takeoff'!L1832))</f>
        <v/>
      </c>
      <c r="N1831" s="326" t="str">
        <f>IF('AccuValve Takeoff'!M1832="","",IF('AccuValve Takeoff'!M1832="Not Available","",'AccuValve Takeoff'!M1832))</f>
        <v/>
      </c>
      <c r="O1831" s="23" t="str">
        <f>IF('AccuValve Takeoff'!N1832="","",'AccuValve Takeoff'!N1832)</f>
        <v/>
      </c>
      <c r="P1831" s="23" t="str">
        <f>IF('AccuValve Takeoff'!O1832="","",'AccuValve Takeoff'!O1832)</f>
        <v/>
      </c>
      <c r="Q1831" s="23" t="str">
        <f>IF('AccuValve Takeoff'!P1832="","",'AccuValve Takeoff'!P1832)</f>
        <v/>
      </c>
      <c r="R1831" s="34" t="str">
        <f>IF('AccuValve Takeoff'!Q1832="","",'AccuValve Takeoff'!Q1832)</f>
        <v xml:space="preserve"> </v>
      </c>
      <c r="S1831" s="35" t="str">
        <f>'AccuValve Takeoff'!T1832</f>
        <v/>
      </c>
      <c r="T1831" s="35" t="str">
        <f>'AccuValve Takeoff'!U1832</f>
        <v/>
      </c>
      <c r="U1831" s="325" t="str">
        <f>'AccuValve Takeoff'!BC1832</f>
        <v/>
      </c>
      <c r="V1831" s="38"/>
      <c r="W1831" s="11"/>
      <c r="X1831" s="11"/>
      <c r="Y1831" s="11"/>
    </row>
    <row r="1832" spans="1:25" ht="20.100000000000001" customHeight="1" x14ac:dyDescent="0.2">
      <c r="A1832" s="12">
        <v>1824</v>
      </c>
      <c r="B1832" s="23" t="str">
        <f>IF('AccuValve Takeoff'!B1833="","",'AccuValve Takeoff'!B1833)</f>
        <v/>
      </c>
      <c r="C1832" s="45" t="str">
        <f>IF('AccuValve Takeoff'!C1833="","",'AccuValve Takeoff'!C1833)</f>
        <v/>
      </c>
      <c r="D1832" s="23" t="str">
        <f>IF('AccuValve Takeoff'!D1833="","",'AccuValve Takeoff'!D1833)</f>
        <v/>
      </c>
      <c r="E1832" s="23" t="str">
        <f>IF('AccuValve Takeoff'!S1833="","",'AccuValve Takeoff'!S1833)</f>
        <v/>
      </c>
      <c r="F1832" s="23" t="str">
        <f>IF('AccuValve Takeoff'!F1833="","",'AccuValve Takeoff'!F1833)</f>
        <v/>
      </c>
      <c r="G1832" s="23" t="str">
        <f>IF('AccuValve Takeoff'!R1833="","",'AccuValve Takeoff'!R1833)</f>
        <v/>
      </c>
      <c r="H1832" s="23" t="str">
        <f>IF('AccuValve Takeoff'!G1833="","",'AccuValve Takeoff'!G1833)</f>
        <v/>
      </c>
      <c r="I1832" s="23" t="str">
        <f>IF('AccuValve Takeoff'!H1833="","",'AccuValve Takeoff'!H1833)</f>
        <v/>
      </c>
      <c r="J1832" s="326" t="str">
        <f>IF('AccuValve Takeoff'!I1833="","",IF('AccuValve Takeoff'!I1833="Not Available","",'AccuValve Takeoff'!I1833))</f>
        <v/>
      </c>
      <c r="K1832" s="326" t="str">
        <f>IF('AccuValve Takeoff'!J1833="","",IF('AccuValve Takeoff'!J1833="Not Available","",'AccuValve Takeoff'!J1833))</f>
        <v/>
      </c>
      <c r="L1832" s="326" t="str">
        <f>IF('AccuValve Takeoff'!K1833="","",IF('AccuValve Takeoff'!K1833="Not Available","",'AccuValve Takeoff'!K1833))</f>
        <v/>
      </c>
      <c r="M1832" s="326" t="str">
        <f>IF('AccuValve Takeoff'!L1833="","",IF('AccuValve Takeoff'!L1833="Not Available","",'AccuValve Takeoff'!L1833))</f>
        <v/>
      </c>
      <c r="N1832" s="326" t="str">
        <f>IF('AccuValve Takeoff'!M1833="","",IF('AccuValve Takeoff'!M1833="Not Available","",'AccuValve Takeoff'!M1833))</f>
        <v/>
      </c>
      <c r="O1832" s="23" t="str">
        <f>IF('AccuValve Takeoff'!N1833="","",'AccuValve Takeoff'!N1833)</f>
        <v/>
      </c>
      <c r="P1832" s="23" t="str">
        <f>IF('AccuValve Takeoff'!O1833="","",'AccuValve Takeoff'!O1833)</f>
        <v/>
      </c>
      <c r="Q1832" s="23" t="str">
        <f>IF('AccuValve Takeoff'!P1833="","",'AccuValve Takeoff'!P1833)</f>
        <v/>
      </c>
      <c r="R1832" s="34" t="str">
        <f>IF('AccuValve Takeoff'!Q1833="","",'AccuValve Takeoff'!Q1833)</f>
        <v xml:space="preserve"> </v>
      </c>
      <c r="S1832" s="35" t="str">
        <f>'AccuValve Takeoff'!T1833</f>
        <v/>
      </c>
      <c r="T1832" s="35" t="str">
        <f>'AccuValve Takeoff'!U1833</f>
        <v/>
      </c>
      <c r="U1832" s="325" t="str">
        <f>'AccuValve Takeoff'!BC1833</f>
        <v/>
      </c>
      <c r="V1832" s="38"/>
      <c r="W1832" s="11"/>
      <c r="X1832" s="11"/>
      <c r="Y1832" s="11"/>
    </row>
    <row r="1833" spans="1:25" ht="20.100000000000001" customHeight="1" x14ac:dyDescent="0.2">
      <c r="A1833" s="12">
        <v>1825</v>
      </c>
      <c r="B1833" s="23" t="str">
        <f>IF('AccuValve Takeoff'!B1834="","",'AccuValve Takeoff'!B1834)</f>
        <v/>
      </c>
      <c r="C1833" s="45" t="str">
        <f>IF('AccuValve Takeoff'!C1834="","",'AccuValve Takeoff'!C1834)</f>
        <v/>
      </c>
      <c r="D1833" s="23" t="str">
        <f>IF('AccuValve Takeoff'!D1834="","",'AccuValve Takeoff'!D1834)</f>
        <v/>
      </c>
      <c r="E1833" s="23" t="str">
        <f>IF('AccuValve Takeoff'!S1834="","",'AccuValve Takeoff'!S1834)</f>
        <v/>
      </c>
      <c r="F1833" s="23" t="str">
        <f>IF('AccuValve Takeoff'!F1834="","",'AccuValve Takeoff'!F1834)</f>
        <v/>
      </c>
      <c r="G1833" s="23" t="str">
        <f>IF('AccuValve Takeoff'!R1834="","",'AccuValve Takeoff'!R1834)</f>
        <v/>
      </c>
      <c r="H1833" s="23" t="str">
        <f>IF('AccuValve Takeoff'!G1834="","",'AccuValve Takeoff'!G1834)</f>
        <v/>
      </c>
      <c r="I1833" s="23" t="str">
        <f>IF('AccuValve Takeoff'!H1834="","",'AccuValve Takeoff'!H1834)</f>
        <v/>
      </c>
      <c r="J1833" s="326" t="str">
        <f>IF('AccuValve Takeoff'!I1834="","",IF('AccuValve Takeoff'!I1834="Not Available","",'AccuValve Takeoff'!I1834))</f>
        <v/>
      </c>
      <c r="K1833" s="326" t="str">
        <f>IF('AccuValve Takeoff'!J1834="","",IF('AccuValve Takeoff'!J1834="Not Available","",'AccuValve Takeoff'!J1834))</f>
        <v/>
      </c>
      <c r="L1833" s="326" t="str">
        <f>IF('AccuValve Takeoff'!K1834="","",IF('AccuValve Takeoff'!K1834="Not Available","",'AccuValve Takeoff'!K1834))</f>
        <v/>
      </c>
      <c r="M1833" s="326" t="str">
        <f>IF('AccuValve Takeoff'!L1834="","",IF('AccuValve Takeoff'!L1834="Not Available","",'AccuValve Takeoff'!L1834))</f>
        <v/>
      </c>
      <c r="N1833" s="326" t="str">
        <f>IF('AccuValve Takeoff'!M1834="","",IF('AccuValve Takeoff'!M1834="Not Available","",'AccuValve Takeoff'!M1834))</f>
        <v/>
      </c>
      <c r="O1833" s="23" t="str">
        <f>IF('AccuValve Takeoff'!N1834="","",'AccuValve Takeoff'!N1834)</f>
        <v/>
      </c>
      <c r="P1833" s="23" t="str">
        <f>IF('AccuValve Takeoff'!O1834="","",'AccuValve Takeoff'!O1834)</f>
        <v/>
      </c>
      <c r="Q1833" s="23" t="str">
        <f>IF('AccuValve Takeoff'!P1834="","",'AccuValve Takeoff'!P1834)</f>
        <v/>
      </c>
      <c r="R1833" s="34" t="str">
        <f>IF('AccuValve Takeoff'!Q1834="","",'AccuValve Takeoff'!Q1834)</f>
        <v xml:space="preserve"> </v>
      </c>
      <c r="S1833" s="35" t="str">
        <f>'AccuValve Takeoff'!T1834</f>
        <v/>
      </c>
      <c r="T1833" s="35" t="str">
        <f>'AccuValve Takeoff'!U1834</f>
        <v/>
      </c>
      <c r="U1833" s="325" t="str">
        <f>'AccuValve Takeoff'!BC1834</f>
        <v/>
      </c>
      <c r="V1833" s="38"/>
      <c r="W1833" s="11"/>
      <c r="X1833" s="11"/>
      <c r="Y1833" s="11"/>
    </row>
    <row r="1834" spans="1:25" ht="20.100000000000001" customHeight="1" x14ac:dyDescent="0.2">
      <c r="A1834" s="12">
        <v>1826</v>
      </c>
      <c r="B1834" s="23" t="str">
        <f>IF('AccuValve Takeoff'!B1835="","",'AccuValve Takeoff'!B1835)</f>
        <v/>
      </c>
      <c r="C1834" s="45" t="str">
        <f>IF('AccuValve Takeoff'!C1835="","",'AccuValve Takeoff'!C1835)</f>
        <v/>
      </c>
      <c r="D1834" s="23" t="str">
        <f>IF('AccuValve Takeoff'!D1835="","",'AccuValve Takeoff'!D1835)</f>
        <v/>
      </c>
      <c r="E1834" s="23" t="str">
        <f>IF('AccuValve Takeoff'!S1835="","",'AccuValve Takeoff'!S1835)</f>
        <v/>
      </c>
      <c r="F1834" s="23" t="str">
        <f>IF('AccuValve Takeoff'!F1835="","",'AccuValve Takeoff'!F1835)</f>
        <v/>
      </c>
      <c r="G1834" s="23" t="str">
        <f>IF('AccuValve Takeoff'!R1835="","",'AccuValve Takeoff'!R1835)</f>
        <v/>
      </c>
      <c r="H1834" s="23" t="str">
        <f>IF('AccuValve Takeoff'!G1835="","",'AccuValve Takeoff'!G1835)</f>
        <v/>
      </c>
      <c r="I1834" s="23" t="str">
        <f>IF('AccuValve Takeoff'!H1835="","",'AccuValve Takeoff'!H1835)</f>
        <v/>
      </c>
      <c r="J1834" s="326" t="str">
        <f>IF('AccuValve Takeoff'!I1835="","",IF('AccuValve Takeoff'!I1835="Not Available","",'AccuValve Takeoff'!I1835))</f>
        <v/>
      </c>
      <c r="K1834" s="326" t="str">
        <f>IF('AccuValve Takeoff'!J1835="","",IF('AccuValve Takeoff'!J1835="Not Available","",'AccuValve Takeoff'!J1835))</f>
        <v/>
      </c>
      <c r="L1834" s="326" t="str">
        <f>IF('AccuValve Takeoff'!K1835="","",IF('AccuValve Takeoff'!K1835="Not Available","",'AccuValve Takeoff'!K1835))</f>
        <v/>
      </c>
      <c r="M1834" s="326" t="str">
        <f>IF('AccuValve Takeoff'!L1835="","",IF('AccuValve Takeoff'!L1835="Not Available","",'AccuValve Takeoff'!L1835))</f>
        <v/>
      </c>
      <c r="N1834" s="326" t="str">
        <f>IF('AccuValve Takeoff'!M1835="","",IF('AccuValve Takeoff'!M1835="Not Available","",'AccuValve Takeoff'!M1835))</f>
        <v/>
      </c>
      <c r="O1834" s="23" t="str">
        <f>IF('AccuValve Takeoff'!N1835="","",'AccuValve Takeoff'!N1835)</f>
        <v/>
      </c>
      <c r="P1834" s="23" t="str">
        <f>IF('AccuValve Takeoff'!O1835="","",'AccuValve Takeoff'!O1835)</f>
        <v/>
      </c>
      <c r="Q1834" s="23" t="str">
        <f>IF('AccuValve Takeoff'!P1835="","",'AccuValve Takeoff'!P1835)</f>
        <v/>
      </c>
      <c r="R1834" s="34" t="str">
        <f>IF('AccuValve Takeoff'!Q1835="","",'AccuValve Takeoff'!Q1835)</f>
        <v xml:space="preserve"> </v>
      </c>
      <c r="S1834" s="35" t="str">
        <f>'AccuValve Takeoff'!T1835</f>
        <v/>
      </c>
      <c r="T1834" s="35" t="str">
        <f>'AccuValve Takeoff'!U1835</f>
        <v/>
      </c>
      <c r="U1834" s="325" t="str">
        <f>'AccuValve Takeoff'!BC1835</f>
        <v/>
      </c>
      <c r="V1834" s="38"/>
      <c r="W1834" s="11"/>
      <c r="X1834" s="11"/>
      <c r="Y1834" s="11"/>
    </row>
    <row r="1835" spans="1:25" ht="20.100000000000001" customHeight="1" x14ac:dyDescent="0.2">
      <c r="A1835" s="12">
        <v>1827</v>
      </c>
      <c r="B1835" s="23" t="str">
        <f>IF('AccuValve Takeoff'!B1836="","",'AccuValve Takeoff'!B1836)</f>
        <v/>
      </c>
      <c r="C1835" s="45" t="str">
        <f>IF('AccuValve Takeoff'!C1836="","",'AccuValve Takeoff'!C1836)</f>
        <v/>
      </c>
      <c r="D1835" s="23" t="str">
        <f>IF('AccuValve Takeoff'!D1836="","",'AccuValve Takeoff'!D1836)</f>
        <v/>
      </c>
      <c r="E1835" s="23" t="str">
        <f>IF('AccuValve Takeoff'!S1836="","",'AccuValve Takeoff'!S1836)</f>
        <v/>
      </c>
      <c r="F1835" s="23" t="str">
        <f>IF('AccuValve Takeoff'!F1836="","",'AccuValve Takeoff'!F1836)</f>
        <v/>
      </c>
      <c r="G1835" s="23" t="str">
        <f>IF('AccuValve Takeoff'!R1836="","",'AccuValve Takeoff'!R1836)</f>
        <v/>
      </c>
      <c r="H1835" s="23" t="str">
        <f>IF('AccuValve Takeoff'!G1836="","",'AccuValve Takeoff'!G1836)</f>
        <v/>
      </c>
      <c r="I1835" s="23" t="str">
        <f>IF('AccuValve Takeoff'!H1836="","",'AccuValve Takeoff'!H1836)</f>
        <v/>
      </c>
      <c r="J1835" s="326" t="str">
        <f>IF('AccuValve Takeoff'!I1836="","",IF('AccuValve Takeoff'!I1836="Not Available","",'AccuValve Takeoff'!I1836))</f>
        <v/>
      </c>
      <c r="K1835" s="326" t="str">
        <f>IF('AccuValve Takeoff'!J1836="","",IF('AccuValve Takeoff'!J1836="Not Available","",'AccuValve Takeoff'!J1836))</f>
        <v/>
      </c>
      <c r="L1835" s="326" t="str">
        <f>IF('AccuValve Takeoff'!K1836="","",IF('AccuValve Takeoff'!K1836="Not Available","",'AccuValve Takeoff'!K1836))</f>
        <v/>
      </c>
      <c r="M1835" s="326" t="str">
        <f>IF('AccuValve Takeoff'!L1836="","",IF('AccuValve Takeoff'!L1836="Not Available","",'AccuValve Takeoff'!L1836))</f>
        <v/>
      </c>
      <c r="N1835" s="326" t="str">
        <f>IF('AccuValve Takeoff'!M1836="","",IF('AccuValve Takeoff'!M1836="Not Available","",'AccuValve Takeoff'!M1836))</f>
        <v/>
      </c>
      <c r="O1835" s="23" t="str">
        <f>IF('AccuValve Takeoff'!N1836="","",'AccuValve Takeoff'!N1836)</f>
        <v/>
      </c>
      <c r="P1835" s="23" t="str">
        <f>IF('AccuValve Takeoff'!O1836="","",'AccuValve Takeoff'!O1836)</f>
        <v/>
      </c>
      <c r="Q1835" s="23" t="str">
        <f>IF('AccuValve Takeoff'!P1836="","",'AccuValve Takeoff'!P1836)</f>
        <v/>
      </c>
      <c r="R1835" s="34" t="str">
        <f>IF('AccuValve Takeoff'!Q1836="","",'AccuValve Takeoff'!Q1836)</f>
        <v xml:space="preserve"> </v>
      </c>
      <c r="S1835" s="35" t="str">
        <f>'AccuValve Takeoff'!T1836</f>
        <v/>
      </c>
      <c r="T1835" s="35" t="str">
        <f>'AccuValve Takeoff'!U1836</f>
        <v/>
      </c>
      <c r="U1835" s="325" t="str">
        <f>'AccuValve Takeoff'!BC1836</f>
        <v/>
      </c>
      <c r="V1835" s="38"/>
      <c r="W1835" s="11"/>
      <c r="X1835" s="11"/>
      <c r="Y1835" s="11"/>
    </row>
    <row r="1836" spans="1:25" ht="20.100000000000001" customHeight="1" x14ac:dyDescent="0.2">
      <c r="A1836" s="12">
        <v>1828</v>
      </c>
      <c r="B1836" s="23" t="str">
        <f>IF('AccuValve Takeoff'!B1837="","",'AccuValve Takeoff'!B1837)</f>
        <v/>
      </c>
      <c r="C1836" s="45" t="str">
        <f>IF('AccuValve Takeoff'!C1837="","",'AccuValve Takeoff'!C1837)</f>
        <v/>
      </c>
      <c r="D1836" s="23" t="str">
        <f>IF('AccuValve Takeoff'!D1837="","",'AccuValve Takeoff'!D1837)</f>
        <v/>
      </c>
      <c r="E1836" s="23" t="str">
        <f>IF('AccuValve Takeoff'!S1837="","",'AccuValve Takeoff'!S1837)</f>
        <v/>
      </c>
      <c r="F1836" s="23" t="str">
        <f>IF('AccuValve Takeoff'!F1837="","",'AccuValve Takeoff'!F1837)</f>
        <v/>
      </c>
      <c r="G1836" s="23" t="str">
        <f>IF('AccuValve Takeoff'!R1837="","",'AccuValve Takeoff'!R1837)</f>
        <v/>
      </c>
      <c r="H1836" s="23" t="str">
        <f>IF('AccuValve Takeoff'!G1837="","",'AccuValve Takeoff'!G1837)</f>
        <v/>
      </c>
      <c r="I1836" s="23" t="str">
        <f>IF('AccuValve Takeoff'!H1837="","",'AccuValve Takeoff'!H1837)</f>
        <v/>
      </c>
      <c r="J1836" s="326" t="str">
        <f>IF('AccuValve Takeoff'!I1837="","",IF('AccuValve Takeoff'!I1837="Not Available","",'AccuValve Takeoff'!I1837))</f>
        <v/>
      </c>
      <c r="K1836" s="326" t="str">
        <f>IF('AccuValve Takeoff'!J1837="","",IF('AccuValve Takeoff'!J1837="Not Available","",'AccuValve Takeoff'!J1837))</f>
        <v/>
      </c>
      <c r="L1836" s="326" t="str">
        <f>IF('AccuValve Takeoff'!K1837="","",IF('AccuValve Takeoff'!K1837="Not Available","",'AccuValve Takeoff'!K1837))</f>
        <v/>
      </c>
      <c r="M1836" s="326" t="str">
        <f>IF('AccuValve Takeoff'!L1837="","",IF('AccuValve Takeoff'!L1837="Not Available","",'AccuValve Takeoff'!L1837))</f>
        <v/>
      </c>
      <c r="N1836" s="326" t="str">
        <f>IF('AccuValve Takeoff'!M1837="","",IF('AccuValve Takeoff'!M1837="Not Available","",'AccuValve Takeoff'!M1837))</f>
        <v/>
      </c>
      <c r="O1836" s="23" t="str">
        <f>IF('AccuValve Takeoff'!N1837="","",'AccuValve Takeoff'!N1837)</f>
        <v/>
      </c>
      <c r="P1836" s="23" t="str">
        <f>IF('AccuValve Takeoff'!O1837="","",'AccuValve Takeoff'!O1837)</f>
        <v/>
      </c>
      <c r="Q1836" s="23" t="str">
        <f>IF('AccuValve Takeoff'!P1837="","",'AccuValve Takeoff'!P1837)</f>
        <v/>
      </c>
      <c r="R1836" s="34" t="str">
        <f>IF('AccuValve Takeoff'!Q1837="","",'AccuValve Takeoff'!Q1837)</f>
        <v xml:space="preserve"> </v>
      </c>
      <c r="S1836" s="35" t="str">
        <f>'AccuValve Takeoff'!T1837</f>
        <v/>
      </c>
      <c r="T1836" s="35" t="str">
        <f>'AccuValve Takeoff'!U1837</f>
        <v/>
      </c>
      <c r="U1836" s="325" t="str">
        <f>'AccuValve Takeoff'!BC1837</f>
        <v/>
      </c>
      <c r="V1836" s="38"/>
      <c r="W1836" s="11"/>
      <c r="X1836" s="11"/>
      <c r="Y1836" s="11"/>
    </row>
    <row r="1837" spans="1:25" ht="20.100000000000001" customHeight="1" x14ac:dyDescent="0.2">
      <c r="A1837" s="12">
        <v>1829</v>
      </c>
      <c r="B1837" s="23" t="str">
        <f>IF('AccuValve Takeoff'!B1838="","",'AccuValve Takeoff'!B1838)</f>
        <v/>
      </c>
      <c r="C1837" s="45" t="str">
        <f>IF('AccuValve Takeoff'!C1838="","",'AccuValve Takeoff'!C1838)</f>
        <v/>
      </c>
      <c r="D1837" s="23" t="str">
        <f>IF('AccuValve Takeoff'!D1838="","",'AccuValve Takeoff'!D1838)</f>
        <v/>
      </c>
      <c r="E1837" s="23" t="str">
        <f>IF('AccuValve Takeoff'!S1838="","",'AccuValve Takeoff'!S1838)</f>
        <v/>
      </c>
      <c r="F1837" s="23" t="str">
        <f>IF('AccuValve Takeoff'!F1838="","",'AccuValve Takeoff'!F1838)</f>
        <v/>
      </c>
      <c r="G1837" s="23" t="str">
        <f>IF('AccuValve Takeoff'!R1838="","",'AccuValve Takeoff'!R1838)</f>
        <v/>
      </c>
      <c r="H1837" s="23" t="str">
        <f>IF('AccuValve Takeoff'!G1838="","",'AccuValve Takeoff'!G1838)</f>
        <v/>
      </c>
      <c r="I1837" s="23" t="str">
        <f>IF('AccuValve Takeoff'!H1838="","",'AccuValve Takeoff'!H1838)</f>
        <v/>
      </c>
      <c r="J1837" s="326" t="str">
        <f>IF('AccuValve Takeoff'!I1838="","",IF('AccuValve Takeoff'!I1838="Not Available","",'AccuValve Takeoff'!I1838))</f>
        <v/>
      </c>
      <c r="K1837" s="326" t="str">
        <f>IF('AccuValve Takeoff'!J1838="","",IF('AccuValve Takeoff'!J1838="Not Available","",'AccuValve Takeoff'!J1838))</f>
        <v/>
      </c>
      <c r="L1837" s="326" t="str">
        <f>IF('AccuValve Takeoff'!K1838="","",IF('AccuValve Takeoff'!K1838="Not Available","",'AccuValve Takeoff'!K1838))</f>
        <v/>
      </c>
      <c r="M1837" s="326" t="str">
        <f>IF('AccuValve Takeoff'!L1838="","",IF('AccuValve Takeoff'!L1838="Not Available","",'AccuValve Takeoff'!L1838))</f>
        <v/>
      </c>
      <c r="N1837" s="326" t="str">
        <f>IF('AccuValve Takeoff'!M1838="","",IF('AccuValve Takeoff'!M1838="Not Available","",'AccuValve Takeoff'!M1838))</f>
        <v/>
      </c>
      <c r="O1837" s="23" t="str">
        <f>IF('AccuValve Takeoff'!N1838="","",'AccuValve Takeoff'!N1838)</f>
        <v/>
      </c>
      <c r="P1837" s="23" t="str">
        <f>IF('AccuValve Takeoff'!O1838="","",'AccuValve Takeoff'!O1838)</f>
        <v/>
      </c>
      <c r="Q1837" s="23" t="str">
        <f>IF('AccuValve Takeoff'!P1838="","",'AccuValve Takeoff'!P1838)</f>
        <v/>
      </c>
      <c r="R1837" s="34" t="str">
        <f>IF('AccuValve Takeoff'!Q1838="","",'AccuValve Takeoff'!Q1838)</f>
        <v xml:space="preserve"> </v>
      </c>
      <c r="S1837" s="35" t="str">
        <f>'AccuValve Takeoff'!T1838</f>
        <v/>
      </c>
      <c r="T1837" s="35" t="str">
        <f>'AccuValve Takeoff'!U1838</f>
        <v/>
      </c>
      <c r="U1837" s="325" t="str">
        <f>'AccuValve Takeoff'!BC1838</f>
        <v/>
      </c>
      <c r="V1837" s="38"/>
      <c r="W1837" s="11"/>
      <c r="X1837" s="11"/>
      <c r="Y1837" s="11"/>
    </row>
    <row r="1838" spans="1:25" ht="20.100000000000001" customHeight="1" x14ac:dyDescent="0.2">
      <c r="A1838" s="12">
        <v>1830</v>
      </c>
      <c r="B1838" s="23" t="str">
        <f>IF('AccuValve Takeoff'!B1839="","",'AccuValve Takeoff'!B1839)</f>
        <v/>
      </c>
      <c r="C1838" s="45" t="str">
        <f>IF('AccuValve Takeoff'!C1839="","",'AccuValve Takeoff'!C1839)</f>
        <v/>
      </c>
      <c r="D1838" s="23" t="str">
        <f>IF('AccuValve Takeoff'!D1839="","",'AccuValve Takeoff'!D1839)</f>
        <v/>
      </c>
      <c r="E1838" s="23" t="str">
        <f>IF('AccuValve Takeoff'!S1839="","",'AccuValve Takeoff'!S1839)</f>
        <v/>
      </c>
      <c r="F1838" s="23" t="str">
        <f>IF('AccuValve Takeoff'!F1839="","",'AccuValve Takeoff'!F1839)</f>
        <v/>
      </c>
      <c r="G1838" s="23" t="str">
        <f>IF('AccuValve Takeoff'!R1839="","",'AccuValve Takeoff'!R1839)</f>
        <v/>
      </c>
      <c r="H1838" s="23" t="str">
        <f>IF('AccuValve Takeoff'!G1839="","",'AccuValve Takeoff'!G1839)</f>
        <v/>
      </c>
      <c r="I1838" s="23" t="str">
        <f>IF('AccuValve Takeoff'!H1839="","",'AccuValve Takeoff'!H1839)</f>
        <v/>
      </c>
      <c r="J1838" s="326" t="str">
        <f>IF('AccuValve Takeoff'!I1839="","",IF('AccuValve Takeoff'!I1839="Not Available","",'AccuValve Takeoff'!I1839))</f>
        <v/>
      </c>
      <c r="K1838" s="326" t="str">
        <f>IF('AccuValve Takeoff'!J1839="","",IF('AccuValve Takeoff'!J1839="Not Available","",'AccuValve Takeoff'!J1839))</f>
        <v/>
      </c>
      <c r="L1838" s="326" t="str">
        <f>IF('AccuValve Takeoff'!K1839="","",IF('AccuValve Takeoff'!K1839="Not Available","",'AccuValve Takeoff'!K1839))</f>
        <v/>
      </c>
      <c r="M1838" s="326" t="str">
        <f>IF('AccuValve Takeoff'!L1839="","",IF('AccuValve Takeoff'!L1839="Not Available","",'AccuValve Takeoff'!L1839))</f>
        <v/>
      </c>
      <c r="N1838" s="326" t="str">
        <f>IF('AccuValve Takeoff'!M1839="","",IF('AccuValve Takeoff'!M1839="Not Available","",'AccuValve Takeoff'!M1839))</f>
        <v/>
      </c>
      <c r="O1838" s="23" t="str">
        <f>IF('AccuValve Takeoff'!N1839="","",'AccuValve Takeoff'!N1839)</f>
        <v/>
      </c>
      <c r="P1838" s="23" t="str">
        <f>IF('AccuValve Takeoff'!O1839="","",'AccuValve Takeoff'!O1839)</f>
        <v/>
      </c>
      <c r="Q1838" s="23" t="str">
        <f>IF('AccuValve Takeoff'!P1839="","",'AccuValve Takeoff'!P1839)</f>
        <v/>
      </c>
      <c r="R1838" s="34" t="str">
        <f>IF('AccuValve Takeoff'!Q1839="","",'AccuValve Takeoff'!Q1839)</f>
        <v xml:space="preserve"> </v>
      </c>
      <c r="S1838" s="35" t="str">
        <f>'AccuValve Takeoff'!T1839</f>
        <v/>
      </c>
      <c r="T1838" s="35" t="str">
        <f>'AccuValve Takeoff'!U1839</f>
        <v/>
      </c>
      <c r="U1838" s="325" t="str">
        <f>'AccuValve Takeoff'!BC1839</f>
        <v/>
      </c>
      <c r="V1838" s="38"/>
      <c r="W1838" s="11"/>
      <c r="X1838" s="11"/>
      <c r="Y1838" s="11"/>
    </row>
    <row r="1839" spans="1:25" ht="20.100000000000001" customHeight="1" x14ac:dyDescent="0.2">
      <c r="A1839" s="12">
        <v>1831</v>
      </c>
      <c r="B1839" s="23" t="str">
        <f>IF('AccuValve Takeoff'!B1840="","",'AccuValve Takeoff'!B1840)</f>
        <v/>
      </c>
      <c r="C1839" s="45" t="str">
        <f>IF('AccuValve Takeoff'!C1840="","",'AccuValve Takeoff'!C1840)</f>
        <v/>
      </c>
      <c r="D1839" s="23" t="str">
        <f>IF('AccuValve Takeoff'!D1840="","",'AccuValve Takeoff'!D1840)</f>
        <v/>
      </c>
      <c r="E1839" s="23" t="str">
        <f>IF('AccuValve Takeoff'!S1840="","",'AccuValve Takeoff'!S1840)</f>
        <v/>
      </c>
      <c r="F1839" s="23" t="str">
        <f>IF('AccuValve Takeoff'!F1840="","",'AccuValve Takeoff'!F1840)</f>
        <v/>
      </c>
      <c r="G1839" s="23" t="str">
        <f>IF('AccuValve Takeoff'!R1840="","",'AccuValve Takeoff'!R1840)</f>
        <v/>
      </c>
      <c r="H1839" s="23" t="str">
        <f>IF('AccuValve Takeoff'!G1840="","",'AccuValve Takeoff'!G1840)</f>
        <v/>
      </c>
      <c r="I1839" s="23" t="str">
        <f>IF('AccuValve Takeoff'!H1840="","",'AccuValve Takeoff'!H1840)</f>
        <v/>
      </c>
      <c r="J1839" s="326" t="str">
        <f>IF('AccuValve Takeoff'!I1840="","",IF('AccuValve Takeoff'!I1840="Not Available","",'AccuValve Takeoff'!I1840))</f>
        <v/>
      </c>
      <c r="K1839" s="326" t="str">
        <f>IF('AccuValve Takeoff'!J1840="","",IF('AccuValve Takeoff'!J1840="Not Available","",'AccuValve Takeoff'!J1840))</f>
        <v/>
      </c>
      <c r="L1839" s="326" t="str">
        <f>IF('AccuValve Takeoff'!K1840="","",IF('AccuValve Takeoff'!K1840="Not Available","",'AccuValve Takeoff'!K1840))</f>
        <v/>
      </c>
      <c r="M1839" s="326" t="str">
        <f>IF('AccuValve Takeoff'!L1840="","",IF('AccuValve Takeoff'!L1840="Not Available","",'AccuValve Takeoff'!L1840))</f>
        <v/>
      </c>
      <c r="N1839" s="326" t="str">
        <f>IF('AccuValve Takeoff'!M1840="","",IF('AccuValve Takeoff'!M1840="Not Available","",'AccuValve Takeoff'!M1840))</f>
        <v/>
      </c>
      <c r="O1839" s="23" t="str">
        <f>IF('AccuValve Takeoff'!N1840="","",'AccuValve Takeoff'!N1840)</f>
        <v/>
      </c>
      <c r="P1839" s="23" t="str">
        <f>IF('AccuValve Takeoff'!O1840="","",'AccuValve Takeoff'!O1840)</f>
        <v/>
      </c>
      <c r="Q1839" s="23" t="str">
        <f>IF('AccuValve Takeoff'!P1840="","",'AccuValve Takeoff'!P1840)</f>
        <v/>
      </c>
      <c r="R1839" s="34" t="str">
        <f>IF('AccuValve Takeoff'!Q1840="","",'AccuValve Takeoff'!Q1840)</f>
        <v xml:space="preserve"> </v>
      </c>
      <c r="S1839" s="35" t="str">
        <f>'AccuValve Takeoff'!T1840</f>
        <v/>
      </c>
      <c r="T1839" s="35" t="str">
        <f>'AccuValve Takeoff'!U1840</f>
        <v/>
      </c>
      <c r="U1839" s="325" t="str">
        <f>'AccuValve Takeoff'!BC1840</f>
        <v/>
      </c>
      <c r="V1839" s="38"/>
      <c r="W1839" s="11"/>
      <c r="X1839" s="11"/>
      <c r="Y1839" s="11"/>
    </row>
    <row r="1840" spans="1:25" ht="20.100000000000001" customHeight="1" x14ac:dyDescent="0.2">
      <c r="A1840" s="12">
        <v>1832</v>
      </c>
      <c r="B1840" s="23" t="str">
        <f>IF('AccuValve Takeoff'!B1841="","",'AccuValve Takeoff'!B1841)</f>
        <v/>
      </c>
      <c r="C1840" s="45" t="str">
        <f>IF('AccuValve Takeoff'!C1841="","",'AccuValve Takeoff'!C1841)</f>
        <v/>
      </c>
      <c r="D1840" s="23" t="str">
        <f>IF('AccuValve Takeoff'!D1841="","",'AccuValve Takeoff'!D1841)</f>
        <v/>
      </c>
      <c r="E1840" s="23" t="str">
        <f>IF('AccuValve Takeoff'!S1841="","",'AccuValve Takeoff'!S1841)</f>
        <v/>
      </c>
      <c r="F1840" s="23" t="str">
        <f>IF('AccuValve Takeoff'!F1841="","",'AccuValve Takeoff'!F1841)</f>
        <v/>
      </c>
      <c r="G1840" s="23" t="str">
        <f>IF('AccuValve Takeoff'!R1841="","",'AccuValve Takeoff'!R1841)</f>
        <v/>
      </c>
      <c r="H1840" s="23" t="str">
        <f>IF('AccuValve Takeoff'!G1841="","",'AccuValve Takeoff'!G1841)</f>
        <v/>
      </c>
      <c r="I1840" s="23" t="str">
        <f>IF('AccuValve Takeoff'!H1841="","",'AccuValve Takeoff'!H1841)</f>
        <v/>
      </c>
      <c r="J1840" s="326" t="str">
        <f>IF('AccuValve Takeoff'!I1841="","",IF('AccuValve Takeoff'!I1841="Not Available","",'AccuValve Takeoff'!I1841))</f>
        <v/>
      </c>
      <c r="K1840" s="326" t="str">
        <f>IF('AccuValve Takeoff'!J1841="","",IF('AccuValve Takeoff'!J1841="Not Available","",'AccuValve Takeoff'!J1841))</f>
        <v/>
      </c>
      <c r="L1840" s="326" t="str">
        <f>IF('AccuValve Takeoff'!K1841="","",IF('AccuValve Takeoff'!K1841="Not Available","",'AccuValve Takeoff'!K1841))</f>
        <v/>
      </c>
      <c r="M1840" s="326" t="str">
        <f>IF('AccuValve Takeoff'!L1841="","",IF('AccuValve Takeoff'!L1841="Not Available","",'AccuValve Takeoff'!L1841))</f>
        <v/>
      </c>
      <c r="N1840" s="326" t="str">
        <f>IF('AccuValve Takeoff'!M1841="","",IF('AccuValve Takeoff'!M1841="Not Available","",'AccuValve Takeoff'!M1841))</f>
        <v/>
      </c>
      <c r="O1840" s="23" t="str">
        <f>IF('AccuValve Takeoff'!N1841="","",'AccuValve Takeoff'!N1841)</f>
        <v/>
      </c>
      <c r="P1840" s="23" t="str">
        <f>IF('AccuValve Takeoff'!O1841="","",'AccuValve Takeoff'!O1841)</f>
        <v/>
      </c>
      <c r="Q1840" s="23" t="str">
        <f>IF('AccuValve Takeoff'!P1841="","",'AccuValve Takeoff'!P1841)</f>
        <v/>
      </c>
      <c r="R1840" s="34" t="str">
        <f>IF('AccuValve Takeoff'!Q1841="","",'AccuValve Takeoff'!Q1841)</f>
        <v xml:space="preserve"> </v>
      </c>
      <c r="S1840" s="35" t="str">
        <f>'AccuValve Takeoff'!T1841</f>
        <v/>
      </c>
      <c r="T1840" s="35" t="str">
        <f>'AccuValve Takeoff'!U1841</f>
        <v/>
      </c>
      <c r="U1840" s="325" t="str">
        <f>'AccuValve Takeoff'!BC1841</f>
        <v/>
      </c>
      <c r="V1840" s="38"/>
      <c r="W1840" s="11"/>
      <c r="X1840" s="11"/>
      <c r="Y1840" s="11"/>
    </row>
    <row r="1841" spans="1:25" ht="20.100000000000001" customHeight="1" x14ac:dyDescent="0.2">
      <c r="A1841" s="12">
        <v>1833</v>
      </c>
      <c r="B1841" s="23" t="str">
        <f>IF('AccuValve Takeoff'!B1842="","",'AccuValve Takeoff'!B1842)</f>
        <v/>
      </c>
      <c r="C1841" s="45" t="str">
        <f>IF('AccuValve Takeoff'!C1842="","",'AccuValve Takeoff'!C1842)</f>
        <v/>
      </c>
      <c r="D1841" s="23" t="str">
        <f>IF('AccuValve Takeoff'!D1842="","",'AccuValve Takeoff'!D1842)</f>
        <v/>
      </c>
      <c r="E1841" s="23" t="str">
        <f>IF('AccuValve Takeoff'!S1842="","",'AccuValve Takeoff'!S1842)</f>
        <v/>
      </c>
      <c r="F1841" s="23" t="str">
        <f>IF('AccuValve Takeoff'!F1842="","",'AccuValve Takeoff'!F1842)</f>
        <v/>
      </c>
      <c r="G1841" s="23" t="str">
        <f>IF('AccuValve Takeoff'!R1842="","",'AccuValve Takeoff'!R1842)</f>
        <v/>
      </c>
      <c r="H1841" s="23" t="str">
        <f>IF('AccuValve Takeoff'!G1842="","",'AccuValve Takeoff'!G1842)</f>
        <v/>
      </c>
      <c r="I1841" s="23" t="str">
        <f>IF('AccuValve Takeoff'!H1842="","",'AccuValve Takeoff'!H1842)</f>
        <v/>
      </c>
      <c r="J1841" s="326" t="str">
        <f>IF('AccuValve Takeoff'!I1842="","",IF('AccuValve Takeoff'!I1842="Not Available","",'AccuValve Takeoff'!I1842))</f>
        <v/>
      </c>
      <c r="K1841" s="326" t="str">
        <f>IF('AccuValve Takeoff'!J1842="","",IF('AccuValve Takeoff'!J1842="Not Available","",'AccuValve Takeoff'!J1842))</f>
        <v/>
      </c>
      <c r="L1841" s="326" t="str">
        <f>IF('AccuValve Takeoff'!K1842="","",IF('AccuValve Takeoff'!K1842="Not Available","",'AccuValve Takeoff'!K1842))</f>
        <v/>
      </c>
      <c r="M1841" s="326" t="str">
        <f>IF('AccuValve Takeoff'!L1842="","",IF('AccuValve Takeoff'!L1842="Not Available","",'AccuValve Takeoff'!L1842))</f>
        <v/>
      </c>
      <c r="N1841" s="326" t="str">
        <f>IF('AccuValve Takeoff'!M1842="","",IF('AccuValve Takeoff'!M1842="Not Available","",'AccuValve Takeoff'!M1842))</f>
        <v/>
      </c>
      <c r="O1841" s="23" t="str">
        <f>IF('AccuValve Takeoff'!N1842="","",'AccuValve Takeoff'!N1842)</f>
        <v/>
      </c>
      <c r="P1841" s="23" t="str">
        <f>IF('AccuValve Takeoff'!O1842="","",'AccuValve Takeoff'!O1842)</f>
        <v/>
      </c>
      <c r="Q1841" s="23" t="str">
        <f>IF('AccuValve Takeoff'!P1842="","",'AccuValve Takeoff'!P1842)</f>
        <v/>
      </c>
      <c r="R1841" s="34" t="str">
        <f>IF('AccuValve Takeoff'!Q1842="","",'AccuValve Takeoff'!Q1842)</f>
        <v xml:space="preserve"> </v>
      </c>
      <c r="S1841" s="35" t="str">
        <f>'AccuValve Takeoff'!T1842</f>
        <v/>
      </c>
      <c r="T1841" s="35" t="str">
        <f>'AccuValve Takeoff'!U1842</f>
        <v/>
      </c>
      <c r="U1841" s="325" t="str">
        <f>'AccuValve Takeoff'!BC1842</f>
        <v/>
      </c>
      <c r="V1841" s="38"/>
      <c r="W1841" s="11"/>
      <c r="X1841" s="11"/>
      <c r="Y1841" s="11"/>
    </row>
    <row r="1842" spans="1:25" ht="20.100000000000001" customHeight="1" x14ac:dyDescent="0.2">
      <c r="A1842" s="12">
        <v>1834</v>
      </c>
      <c r="B1842" s="23" t="str">
        <f>IF('AccuValve Takeoff'!B1843="","",'AccuValve Takeoff'!B1843)</f>
        <v/>
      </c>
      <c r="C1842" s="45" t="str">
        <f>IF('AccuValve Takeoff'!C1843="","",'AccuValve Takeoff'!C1843)</f>
        <v/>
      </c>
      <c r="D1842" s="23" t="str">
        <f>IF('AccuValve Takeoff'!D1843="","",'AccuValve Takeoff'!D1843)</f>
        <v/>
      </c>
      <c r="E1842" s="23" t="str">
        <f>IF('AccuValve Takeoff'!S1843="","",'AccuValve Takeoff'!S1843)</f>
        <v/>
      </c>
      <c r="F1842" s="23" t="str">
        <f>IF('AccuValve Takeoff'!F1843="","",'AccuValve Takeoff'!F1843)</f>
        <v/>
      </c>
      <c r="G1842" s="23" t="str">
        <f>IF('AccuValve Takeoff'!R1843="","",'AccuValve Takeoff'!R1843)</f>
        <v/>
      </c>
      <c r="H1842" s="23" t="str">
        <f>IF('AccuValve Takeoff'!G1843="","",'AccuValve Takeoff'!G1843)</f>
        <v/>
      </c>
      <c r="I1842" s="23" t="str">
        <f>IF('AccuValve Takeoff'!H1843="","",'AccuValve Takeoff'!H1843)</f>
        <v/>
      </c>
      <c r="J1842" s="326" t="str">
        <f>IF('AccuValve Takeoff'!I1843="","",IF('AccuValve Takeoff'!I1843="Not Available","",'AccuValve Takeoff'!I1843))</f>
        <v/>
      </c>
      <c r="K1842" s="326" t="str">
        <f>IF('AccuValve Takeoff'!J1843="","",IF('AccuValve Takeoff'!J1843="Not Available","",'AccuValve Takeoff'!J1843))</f>
        <v/>
      </c>
      <c r="L1842" s="326" t="str">
        <f>IF('AccuValve Takeoff'!K1843="","",IF('AccuValve Takeoff'!K1843="Not Available","",'AccuValve Takeoff'!K1843))</f>
        <v/>
      </c>
      <c r="M1842" s="326" t="str">
        <f>IF('AccuValve Takeoff'!L1843="","",IF('AccuValve Takeoff'!L1843="Not Available","",'AccuValve Takeoff'!L1843))</f>
        <v/>
      </c>
      <c r="N1842" s="326" t="str">
        <f>IF('AccuValve Takeoff'!M1843="","",IF('AccuValve Takeoff'!M1843="Not Available","",'AccuValve Takeoff'!M1843))</f>
        <v/>
      </c>
      <c r="O1842" s="23" t="str">
        <f>IF('AccuValve Takeoff'!N1843="","",'AccuValve Takeoff'!N1843)</f>
        <v/>
      </c>
      <c r="P1842" s="23" t="str">
        <f>IF('AccuValve Takeoff'!O1843="","",'AccuValve Takeoff'!O1843)</f>
        <v/>
      </c>
      <c r="Q1842" s="23" t="str">
        <f>IF('AccuValve Takeoff'!P1843="","",'AccuValve Takeoff'!P1843)</f>
        <v/>
      </c>
      <c r="R1842" s="34" t="str">
        <f>IF('AccuValve Takeoff'!Q1843="","",'AccuValve Takeoff'!Q1843)</f>
        <v xml:space="preserve"> </v>
      </c>
      <c r="S1842" s="35" t="str">
        <f>'AccuValve Takeoff'!T1843</f>
        <v/>
      </c>
      <c r="T1842" s="35" t="str">
        <f>'AccuValve Takeoff'!U1843</f>
        <v/>
      </c>
      <c r="U1842" s="325" t="str">
        <f>'AccuValve Takeoff'!BC1843</f>
        <v/>
      </c>
      <c r="V1842" s="38"/>
      <c r="W1842" s="11"/>
      <c r="X1842" s="11"/>
      <c r="Y1842" s="11"/>
    </row>
    <row r="1843" spans="1:25" ht="20.100000000000001" customHeight="1" x14ac:dyDescent="0.2">
      <c r="A1843" s="12">
        <v>1835</v>
      </c>
      <c r="B1843" s="23" t="str">
        <f>IF('AccuValve Takeoff'!B1844="","",'AccuValve Takeoff'!B1844)</f>
        <v/>
      </c>
      <c r="C1843" s="45" t="str">
        <f>IF('AccuValve Takeoff'!C1844="","",'AccuValve Takeoff'!C1844)</f>
        <v/>
      </c>
      <c r="D1843" s="23" t="str">
        <f>IF('AccuValve Takeoff'!D1844="","",'AccuValve Takeoff'!D1844)</f>
        <v/>
      </c>
      <c r="E1843" s="23" t="str">
        <f>IF('AccuValve Takeoff'!S1844="","",'AccuValve Takeoff'!S1844)</f>
        <v/>
      </c>
      <c r="F1843" s="23" t="str">
        <f>IF('AccuValve Takeoff'!F1844="","",'AccuValve Takeoff'!F1844)</f>
        <v/>
      </c>
      <c r="G1843" s="23" t="str">
        <f>IF('AccuValve Takeoff'!R1844="","",'AccuValve Takeoff'!R1844)</f>
        <v/>
      </c>
      <c r="H1843" s="23" t="str">
        <f>IF('AccuValve Takeoff'!G1844="","",'AccuValve Takeoff'!G1844)</f>
        <v/>
      </c>
      <c r="I1843" s="23" t="str">
        <f>IF('AccuValve Takeoff'!H1844="","",'AccuValve Takeoff'!H1844)</f>
        <v/>
      </c>
      <c r="J1843" s="326" t="str">
        <f>IF('AccuValve Takeoff'!I1844="","",IF('AccuValve Takeoff'!I1844="Not Available","",'AccuValve Takeoff'!I1844))</f>
        <v/>
      </c>
      <c r="K1843" s="326" t="str">
        <f>IF('AccuValve Takeoff'!J1844="","",IF('AccuValve Takeoff'!J1844="Not Available","",'AccuValve Takeoff'!J1844))</f>
        <v/>
      </c>
      <c r="L1843" s="326" t="str">
        <f>IF('AccuValve Takeoff'!K1844="","",IF('AccuValve Takeoff'!K1844="Not Available","",'AccuValve Takeoff'!K1844))</f>
        <v/>
      </c>
      <c r="M1843" s="326" t="str">
        <f>IF('AccuValve Takeoff'!L1844="","",IF('AccuValve Takeoff'!L1844="Not Available","",'AccuValve Takeoff'!L1844))</f>
        <v/>
      </c>
      <c r="N1843" s="326" t="str">
        <f>IF('AccuValve Takeoff'!M1844="","",IF('AccuValve Takeoff'!M1844="Not Available","",'AccuValve Takeoff'!M1844))</f>
        <v/>
      </c>
      <c r="O1843" s="23" t="str">
        <f>IF('AccuValve Takeoff'!N1844="","",'AccuValve Takeoff'!N1844)</f>
        <v/>
      </c>
      <c r="P1843" s="23" t="str">
        <f>IF('AccuValve Takeoff'!O1844="","",'AccuValve Takeoff'!O1844)</f>
        <v/>
      </c>
      <c r="Q1843" s="23" t="str">
        <f>IF('AccuValve Takeoff'!P1844="","",'AccuValve Takeoff'!P1844)</f>
        <v/>
      </c>
      <c r="R1843" s="34" t="str">
        <f>IF('AccuValve Takeoff'!Q1844="","",'AccuValve Takeoff'!Q1844)</f>
        <v xml:space="preserve"> </v>
      </c>
      <c r="S1843" s="35" t="str">
        <f>'AccuValve Takeoff'!T1844</f>
        <v/>
      </c>
      <c r="T1843" s="35" t="str">
        <f>'AccuValve Takeoff'!U1844</f>
        <v/>
      </c>
      <c r="U1843" s="325" t="str">
        <f>'AccuValve Takeoff'!BC1844</f>
        <v/>
      </c>
      <c r="V1843" s="38"/>
      <c r="W1843" s="11"/>
      <c r="X1843" s="11"/>
      <c r="Y1843" s="11"/>
    </row>
    <row r="1844" spans="1:25" ht="20.100000000000001" customHeight="1" x14ac:dyDescent="0.2">
      <c r="A1844" s="12">
        <v>1836</v>
      </c>
      <c r="B1844" s="23" t="str">
        <f>IF('AccuValve Takeoff'!B1845="","",'AccuValve Takeoff'!B1845)</f>
        <v/>
      </c>
      <c r="C1844" s="45" t="str">
        <f>IF('AccuValve Takeoff'!C1845="","",'AccuValve Takeoff'!C1845)</f>
        <v/>
      </c>
      <c r="D1844" s="23" t="str">
        <f>IF('AccuValve Takeoff'!D1845="","",'AccuValve Takeoff'!D1845)</f>
        <v/>
      </c>
      <c r="E1844" s="23" t="str">
        <f>IF('AccuValve Takeoff'!S1845="","",'AccuValve Takeoff'!S1845)</f>
        <v/>
      </c>
      <c r="F1844" s="23" t="str">
        <f>IF('AccuValve Takeoff'!F1845="","",'AccuValve Takeoff'!F1845)</f>
        <v/>
      </c>
      <c r="G1844" s="23" t="str">
        <f>IF('AccuValve Takeoff'!R1845="","",'AccuValve Takeoff'!R1845)</f>
        <v/>
      </c>
      <c r="H1844" s="23" t="str">
        <f>IF('AccuValve Takeoff'!G1845="","",'AccuValve Takeoff'!G1845)</f>
        <v/>
      </c>
      <c r="I1844" s="23" t="str">
        <f>IF('AccuValve Takeoff'!H1845="","",'AccuValve Takeoff'!H1845)</f>
        <v/>
      </c>
      <c r="J1844" s="326" t="str">
        <f>IF('AccuValve Takeoff'!I1845="","",IF('AccuValve Takeoff'!I1845="Not Available","",'AccuValve Takeoff'!I1845))</f>
        <v/>
      </c>
      <c r="K1844" s="326" t="str">
        <f>IF('AccuValve Takeoff'!J1845="","",IF('AccuValve Takeoff'!J1845="Not Available","",'AccuValve Takeoff'!J1845))</f>
        <v/>
      </c>
      <c r="L1844" s="326" t="str">
        <f>IF('AccuValve Takeoff'!K1845="","",IF('AccuValve Takeoff'!K1845="Not Available","",'AccuValve Takeoff'!K1845))</f>
        <v/>
      </c>
      <c r="M1844" s="326" t="str">
        <f>IF('AccuValve Takeoff'!L1845="","",IF('AccuValve Takeoff'!L1845="Not Available","",'AccuValve Takeoff'!L1845))</f>
        <v/>
      </c>
      <c r="N1844" s="326" t="str">
        <f>IF('AccuValve Takeoff'!M1845="","",IF('AccuValve Takeoff'!M1845="Not Available","",'AccuValve Takeoff'!M1845))</f>
        <v/>
      </c>
      <c r="O1844" s="23" t="str">
        <f>IF('AccuValve Takeoff'!N1845="","",'AccuValve Takeoff'!N1845)</f>
        <v/>
      </c>
      <c r="P1844" s="23" t="str">
        <f>IF('AccuValve Takeoff'!O1845="","",'AccuValve Takeoff'!O1845)</f>
        <v/>
      </c>
      <c r="Q1844" s="23" t="str">
        <f>IF('AccuValve Takeoff'!P1845="","",'AccuValve Takeoff'!P1845)</f>
        <v/>
      </c>
      <c r="R1844" s="34" t="str">
        <f>IF('AccuValve Takeoff'!Q1845="","",'AccuValve Takeoff'!Q1845)</f>
        <v xml:space="preserve"> </v>
      </c>
      <c r="S1844" s="35" t="str">
        <f>'AccuValve Takeoff'!T1845</f>
        <v/>
      </c>
      <c r="T1844" s="35" t="str">
        <f>'AccuValve Takeoff'!U1845</f>
        <v/>
      </c>
      <c r="U1844" s="325" t="str">
        <f>'AccuValve Takeoff'!BC1845</f>
        <v/>
      </c>
      <c r="V1844" s="38"/>
      <c r="W1844" s="11"/>
      <c r="X1844" s="11"/>
      <c r="Y1844" s="11"/>
    </row>
    <row r="1845" spans="1:25" ht="20.100000000000001" customHeight="1" x14ac:dyDescent="0.2">
      <c r="A1845" s="12">
        <v>1837</v>
      </c>
      <c r="B1845" s="23" t="str">
        <f>IF('AccuValve Takeoff'!B1846="","",'AccuValve Takeoff'!B1846)</f>
        <v/>
      </c>
      <c r="C1845" s="45" t="str">
        <f>IF('AccuValve Takeoff'!C1846="","",'AccuValve Takeoff'!C1846)</f>
        <v/>
      </c>
      <c r="D1845" s="23" t="str">
        <f>IF('AccuValve Takeoff'!D1846="","",'AccuValve Takeoff'!D1846)</f>
        <v/>
      </c>
      <c r="E1845" s="23" t="str">
        <f>IF('AccuValve Takeoff'!S1846="","",'AccuValve Takeoff'!S1846)</f>
        <v/>
      </c>
      <c r="F1845" s="23" t="str">
        <f>IF('AccuValve Takeoff'!F1846="","",'AccuValve Takeoff'!F1846)</f>
        <v/>
      </c>
      <c r="G1845" s="23" t="str">
        <f>IF('AccuValve Takeoff'!R1846="","",'AccuValve Takeoff'!R1846)</f>
        <v/>
      </c>
      <c r="H1845" s="23" t="str">
        <f>IF('AccuValve Takeoff'!G1846="","",'AccuValve Takeoff'!G1846)</f>
        <v/>
      </c>
      <c r="I1845" s="23" t="str">
        <f>IF('AccuValve Takeoff'!H1846="","",'AccuValve Takeoff'!H1846)</f>
        <v/>
      </c>
      <c r="J1845" s="326" t="str">
        <f>IF('AccuValve Takeoff'!I1846="","",IF('AccuValve Takeoff'!I1846="Not Available","",'AccuValve Takeoff'!I1846))</f>
        <v/>
      </c>
      <c r="K1845" s="326" t="str">
        <f>IF('AccuValve Takeoff'!J1846="","",IF('AccuValve Takeoff'!J1846="Not Available","",'AccuValve Takeoff'!J1846))</f>
        <v/>
      </c>
      <c r="L1845" s="326" t="str">
        <f>IF('AccuValve Takeoff'!K1846="","",IF('AccuValve Takeoff'!K1846="Not Available","",'AccuValve Takeoff'!K1846))</f>
        <v/>
      </c>
      <c r="M1845" s="326" t="str">
        <f>IF('AccuValve Takeoff'!L1846="","",IF('AccuValve Takeoff'!L1846="Not Available","",'AccuValve Takeoff'!L1846))</f>
        <v/>
      </c>
      <c r="N1845" s="326" t="str">
        <f>IF('AccuValve Takeoff'!M1846="","",IF('AccuValve Takeoff'!M1846="Not Available","",'AccuValve Takeoff'!M1846))</f>
        <v/>
      </c>
      <c r="O1845" s="23" t="str">
        <f>IF('AccuValve Takeoff'!N1846="","",'AccuValve Takeoff'!N1846)</f>
        <v/>
      </c>
      <c r="P1845" s="23" t="str">
        <f>IF('AccuValve Takeoff'!O1846="","",'AccuValve Takeoff'!O1846)</f>
        <v/>
      </c>
      <c r="Q1845" s="23" t="str">
        <f>IF('AccuValve Takeoff'!P1846="","",'AccuValve Takeoff'!P1846)</f>
        <v/>
      </c>
      <c r="R1845" s="34" t="str">
        <f>IF('AccuValve Takeoff'!Q1846="","",'AccuValve Takeoff'!Q1846)</f>
        <v xml:space="preserve"> </v>
      </c>
      <c r="S1845" s="35" t="str">
        <f>'AccuValve Takeoff'!T1846</f>
        <v/>
      </c>
      <c r="T1845" s="35" t="str">
        <f>'AccuValve Takeoff'!U1846</f>
        <v/>
      </c>
      <c r="U1845" s="325" t="str">
        <f>'AccuValve Takeoff'!BC1846</f>
        <v/>
      </c>
      <c r="V1845" s="38"/>
      <c r="W1845" s="11"/>
      <c r="X1845" s="11"/>
      <c r="Y1845" s="11"/>
    </row>
    <row r="1846" spans="1:25" ht="20.100000000000001" customHeight="1" x14ac:dyDescent="0.2">
      <c r="A1846" s="12">
        <v>1838</v>
      </c>
      <c r="B1846" s="23" t="str">
        <f>IF('AccuValve Takeoff'!B1847="","",'AccuValve Takeoff'!B1847)</f>
        <v/>
      </c>
      <c r="C1846" s="45" t="str">
        <f>IF('AccuValve Takeoff'!C1847="","",'AccuValve Takeoff'!C1847)</f>
        <v/>
      </c>
      <c r="D1846" s="23" t="str">
        <f>IF('AccuValve Takeoff'!D1847="","",'AccuValve Takeoff'!D1847)</f>
        <v/>
      </c>
      <c r="E1846" s="23" t="str">
        <f>IF('AccuValve Takeoff'!S1847="","",'AccuValve Takeoff'!S1847)</f>
        <v/>
      </c>
      <c r="F1846" s="23" t="str">
        <f>IF('AccuValve Takeoff'!F1847="","",'AccuValve Takeoff'!F1847)</f>
        <v/>
      </c>
      <c r="G1846" s="23" t="str">
        <f>IF('AccuValve Takeoff'!R1847="","",'AccuValve Takeoff'!R1847)</f>
        <v/>
      </c>
      <c r="H1846" s="23" t="str">
        <f>IF('AccuValve Takeoff'!G1847="","",'AccuValve Takeoff'!G1847)</f>
        <v/>
      </c>
      <c r="I1846" s="23" t="str">
        <f>IF('AccuValve Takeoff'!H1847="","",'AccuValve Takeoff'!H1847)</f>
        <v/>
      </c>
      <c r="J1846" s="326" t="str">
        <f>IF('AccuValve Takeoff'!I1847="","",IF('AccuValve Takeoff'!I1847="Not Available","",'AccuValve Takeoff'!I1847))</f>
        <v/>
      </c>
      <c r="K1846" s="326" t="str">
        <f>IF('AccuValve Takeoff'!J1847="","",IF('AccuValve Takeoff'!J1847="Not Available","",'AccuValve Takeoff'!J1847))</f>
        <v/>
      </c>
      <c r="L1846" s="326" t="str">
        <f>IF('AccuValve Takeoff'!K1847="","",IF('AccuValve Takeoff'!K1847="Not Available","",'AccuValve Takeoff'!K1847))</f>
        <v/>
      </c>
      <c r="M1846" s="326" t="str">
        <f>IF('AccuValve Takeoff'!L1847="","",IF('AccuValve Takeoff'!L1847="Not Available","",'AccuValve Takeoff'!L1847))</f>
        <v/>
      </c>
      <c r="N1846" s="326" t="str">
        <f>IF('AccuValve Takeoff'!M1847="","",IF('AccuValve Takeoff'!M1847="Not Available","",'AccuValve Takeoff'!M1847))</f>
        <v/>
      </c>
      <c r="O1846" s="23" t="str">
        <f>IF('AccuValve Takeoff'!N1847="","",'AccuValve Takeoff'!N1847)</f>
        <v/>
      </c>
      <c r="P1846" s="23" t="str">
        <f>IF('AccuValve Takeoff'!O1847="","",'AccuValve Takeoff'!O1847)</f>
        <v/>
      </c>
      <c r="Q1846" s="23" t="str">
        <f>IF('AccuValve Takeoff'!P1847="","",'AccuValve Takeoff'!P1847)</f>
        <v/>
      </c>
      <c r="R1846" s="34" t="str">
        <f>IF('AccuValve Takeoff'!Q1847="","",'AccuValve Takeoff'!Q1847)</f>
        <v xml:space="preserve"> </v>
      </c>
      <c r="S1846" s="35" t="str">
        <f>'AccuValve Takeoff'!T1847</f>
        <v/>
      </c>
      <c r="T1846" s="35" t="str">
        <f>'AccuValve Takeoff'!U1847</f>
        <v/>
      </c>
      <c r="U1846" s="325" t="str">
        <f>'AccuValve Takeoff'!BC1847</f>
        <v/>
      </c>
      <c r="V1846" s="38"/>
      <c r="W1846" s="11"/>
      <c r="X1846" s="11"/>
      <c r="Y1846" s="11"/>
    </row>
    <row r="1847" spans="1:25" ht="20.100000000000001" customHeight="1" x14ac:dyDescent="0.2">
      <c r="A1847" s="12">
        <v>1839</v>
      </c>
      <c r="B1847" s="23" t="str">
        <f>IF('AccuValve Takeoff'!B1848="","",'AccuValve Takeoff'!B1848)</f>
        <v/>
      </c>
      <c r="C1847" s="45" t="str">
        <f>IF('AccuValve Takeoff'!C1848="","",'AccuValve Takeoff'!C1848)</f>
        <v/>
      </c>
      <c r="D1847" s="23" t="str">
        <f>IF('AccuValve Takeoff'!D1848="","",'AccuValve Takeoff'!D1848)</f>
        <v/>
      </c>
      <c r="E1847" s="23" t="str">
        <f>IF('AccuValve Takeoff'!S1848="","",'AccuValve Takeoff'!S1848)</f>
        <v/>
      </c>
      <c r="F1847" s="23" t="str">
        <f>IF('AccuValve Takeoff'!F1848="","",'AccuValve Takeoff'!F1848)</f>
        <v/>
      </c>
      <c r="G1847" s="23" t="str">
        <f>IF('AccuValve Takeoff'!R1848="","",'AccuValve Takeoff'!R1848)</f>
        <v/>
      </c>
      <c r="H1847" s="23" t="str">
        <f>IF('AccuValve Takeoff'!G1848="","",'AccuValve Takeoff'!G1848)</f>
        <v/>
      </c>
      <c r="I1847" s="23" t="str">
        <f>IF('AccuValve Takeoff'!H1848="","",'AccuValve Takeoff'!H1848)</f>
        <v/>
      </c>
      <c r="J1847" s="326" t="str">
        <f>IF('AccuValve Takeoff'!I1848="","",IF('AccuValve Takeoff'!I1848="Not Available","",'AccuValve Takeoff'!I1848))</f>
        <v/>
      </c>
      <c r="K1847" s="326" t="str">
        <f>IF('AccuValve Takeoff'!J1848="","",IF('AccuValve Takeoff'!J1848="Not Available","",'AccuValve Takeoff'!J1848))</f>
        <v/>
      </c>
      <c r="L1847" s="326" t="str">
        <f>IF('AccuValve Takeoff'!K1848="","",IF('AccuValve Takeoff'!K1848="Not Available","",'AccuValve Takeoff'!K1848))</f>
        <v/>
      </c>
      <c r="M1847" s="326" t="str">
        <f>IF('AccuValve Takeoff'!L1848="","",IF('AccuValve Takeoff'!L1848="Not Available","",'AccuValve Takeoff'!L1848))</f>
        <v/>
      </c>
      <c r="N1847" s="326" t="str">
        <f>IF('AccuValve Takeoff'!M1848="","",IF('AccuValve Takeoff'!M1848="Not Available","",'AccuValve Takeoff'!M1848))</f>
        <v/>
      </c>
      <c r="O1847" s="23" t="str">
        <f>IF('AccuValve Takeoff'!N1848="","",'AccuValve Takeoff'!N1848)</f>
        <v/>
      </c>
      <c r="P1847" s="23" t="str">
        <f>IF('AccuValve Takeoff'!O1848="","",'AccuValve Takeoff'!O1848)</f>
        <v/>
      </c>
      <c r="Q1847" s="23" t="str">
        <f>IF('AccuValve Takeoff'!P1848="","",'AccuValve Takeoff'!P1848)</f>
        <v/>
      </c>
      <c r="R1847" s="34" t="str">
        <f>IF('AccuValve Takeoff'!Q1848="","",'AccuValve Takeoff'!Q1848)</f>
        <v xml:space="preserve"> </v>
      </c>
      <c r="S1847" s="35" t="str">
        <f>'AccuValve Takeoff'!T1848</f>
        <v/>
      </c>
      <c r="T1847" s="35" t="str">
        <f>'AccuValve Takeoff'!U1848</f>
        <v/>
      </c>
      <c r="U1847" s="325" t="str">
        <f>'AccuValve Takeoff'!BC1848</f>
        <v/>
      </c>
      <c r="V1847" s="38"/>
      <c r="W1847" s="11"/>
      <c r="X1847" s="11"/>
      <c r="Y1847" s="11"/>
    </row>
    <row r="1848" spans="1:25" ht="20.100000000000001" customHeight="1" x14ac:dyDescent="0.2">
      <c r="A1848" s="12">
        <v>1840</v>
      </c>
      <c r="B1848" s="23" t="str">
        <f>IF('AccuValve Takeoff'!B1849="","",'AccuValve Takeoff'!B1849)</f>
        <v/>
      </c>
      <c r="C1848" s="45" t="str">
        <f>IF('AccuValve Takeoff'!C1849="","",'AccuValve Takeoff'!C1849)</f>
        <v/>
      </c>
      <c r="D1848" s="23" t="str">
        <f>IF('AccuValve Takeoff'!D1849="","",'AccuValve Takeoff'!D1849)</f>
        <v/>
      </c>
      <c r="E1848" s="23" t="str">
        <f>IF('AccuValve Takeoff'!S1849="","",'AccuValve Takeoff'!S1849)</f>
        <v/>
      </c>
      <c r="F1848" s="23" t="str">
        <f>IF('AccuValve Takeoff'!F1849="","",'AccuValve Takeoff'!F1849)</f>
        <v/>
      </c>
      <c r="G1848" s="23" t="str">
        <f>IF('AccuValve Takeoff'!R1849="","",'AccuValve Takeoff'!R1849)</f>
        <v/>
      </c>
      <c r="H1848" s="23" t="str">
        <f>IF('AccuValve Takeoff'!G1849="","",'AccuValve Takeoff'!G1849)</f>
        <v/>
      </c>
      <c r="I1848" s="23" t="str">
        <f>IF('AccuValve Takeoff'!H1849="","",'AccuValve Takeoff'!H1849)</f>
        <v/>
      </c>
      <c r="J1848" s="326" t="str">
        <f>IF('AccuValve Takeoff'!I1849="","",IF('AccuValve Takeoff'!I1849="Not Available","",'AccuValve Takeoff'!I1849))</f>
        <v/>
      </c>
      <c r="K1848" s="326" t="str">
        <f>IF('AccuValve Takeoff'!J1849="","",IF('AccuValve Takeoff'!J1849="Not Available","",'AccuValve Takeoff'!J1849))</f>
        <v/>
      </c>
      <c r="L1848" s="326" t="str">
        <f>IF('AccuValve Takeoff'!K1849="","",IF('AccuValve Takeoff'!K1849="Not Available","",'AccuValve Takeoff'!K1849))</f>
        <v/>
      </c>
      <c r="M1848" s="326" t="str">
        <f>IF('AccuValve Takeoff'!L1849="","",IF('AccuValve Takeoff'!L1849="Not Available","",'AccuValve Takeoff'!L1849))</f>
        <v/>
      </c>
      <c r="N1848" s="326" t="str">
        <f>IF('AccuValve Takeoff'!M1849="","",IF('AccuValve Takeoff'!M1849="Not Available","",'AccuValve Takeoff'!M1849))</f>
        <v/>
      </c>
      <c r="O1848" s="23" t="str">
        <f>IF('AccuValve Takeoff'!N1849="","",'AccuValve Takeoff'!N1849)</f>
        <v/>
      </c>
      <c r="P1848" s="23" t="str">
        <f>IF('AccuValve Takeoff'!O1849="","",'AccuValve Takeoff'!O1849)</f>
        <v/>
      </c>
      <c r="Q1848" s="23" t="str">
        <f>IF('AccuValve Takeoff'!P1849="","",'AccuValve Takeoff'!P1849)</f>
        <v/>
      </c>
      <c r="R1848" s="34" t="str">
        <f>IF('AccuValve Takeoff'!Q1849="","",'AccuValve Takeoff'!Q1849)</f>
        <v xml:space="preserve"> </v>
      </c>
      <c r="S1848" s="35" t="str">
        <f>'AccuValve Takeoff'!T1849</f>
        <v/>
      </c>
      <c r="T1848" s="35" t="str">
        <f>'AccuValve Takeoff'!U1849</f>
        <v/>
      </c>
      <c r="U1848" s="325" t="str">
        <f>'AccuValve Takeoff'!BC1849</f>
        <v/>
      </c>
      <c r="V1848" s="38"/>
      <c r="W1848" s="11"/>
      <c r="X1848" s="11"/>
      <c r="Y1848" s="11"/>
    </row>
    <row r="1849" spans="1:25" ht="20.100000000000001" customHeight="1" x14ac:dyDescent="0.2">
      <c r="A1849" s="12">
        <v>1841</v>
      </c>
      <c r="B1849" s="23" t="str">
        <f>IF('AccuValve Takeoff'!B1850="","",'AccuValve Takeoff'!B1850)</f>
        <v/>
      </c>
      <c r="C1849" s="45" t="str">
        <f>IF('AccuValve Takeoff'!C1850="","",'AccuValve Takeoff'!C1850)</f>
        <v/>
      </c>
      <c r="D1849" s="23" t="str">
        <f>IF('AccuValve Takeoff'!D1850="","",'AccuValve Takeoff'!D1850)</f>
        <v/>
      </c>
      <c r="E1849" s="23" t="str">
        <f>IF('AccuValve Takeoff'!S1850="","",'AccuValve Takeoff'!S1850)</f>
        <v/>
      </c>
      <c r="F1849" s="23" t="str">
        <f>IF('AccuValve Takeoff'!F1850="","",'AccuValve Takeoff'!F1850)</f>
        <v/>
      </c>
      <c r="G1849" s="23" t="str">
        <f>IF('AccuValve Takeoff'!R1850="","",'AccuValve Takeoff'!R1850)</f>
        <v/>
      </c>
      <c r="H1849" s="23" t="str">
        <f>IF('AccuValve Takeoff'!G1850="","",'AccuValve Takeoff'!G1850)</f>
        <v/>
      </c>
      <c r="I1849" s="23" t="str">
        <f>IF('AccuValve Takeoff'!H1850="","",'AccuValve Takeoff'!H1850)</f>
        <v/>
      </c>
      <c r="J1849" s="326" t="str">
        <f>IF('AccuValve Takeoff'!I1850="","",IF('AccuValve Takeoff'!I1850="Not Available","",'AccuValve Takeoff'!I1850))</f>
        <v/>
      </c>
      <c r="K1849" s="326" t="str">
        <f>IF('AccuValve Takeoff'!J1850="","",IF('AccuValve Takeoff'!J1850="Not Available","",'AccuValve Takeoff'!J1850))</f>
        <v/>
      </c>
      <c r="L1849" s="326" t="str">
        <f>IF('AccuValve Takeoff'!K1850="","",IF('AccuValve Takeoff'!K1850="Not Available","",'AccuValve Takeoff'!K1850))</f>
        <v/>
      </c>
      <c r="M1849" s="326" t="str">
        <f>IF('AccuValve Takeoff'!L1850="","",IF('AccuValve Takeoff'!L1850="Not Available","",'AccuValve Takeoff'!L1850))</f>
        <v/>
      </c>
      <c r="N1849" s="326" t="str">
        <f>IF('AccuValve Takeoff'!M1850="","",IF('AccuValve Takeoff'!M1850="Not Available","",'AccuValve Takeoff'!M1850))</f>
        <v/>
      </c>
      <c r="O1849" s="23" t="str">
        <f>IF('AccuValve Takeoff'!N1850="","",'AccuValve Takeoff'!N1850)</f>
        <v/>
      </c>
      <c r="P1849" s="23" t="str">
        <f>IF('AccuValve Takeoff'!O1850="","",'AccuValve Takeoff'!O1850)</f>
        <v/>
      </c>
      <c r="Q1849" s="23" t="str">
        <f>IF('AccuValve Takeoff'!P1850="","",'AccuValve Takeoff'!P1850)</f>
        <v/>
      </c>
      <c r="R1849" s="34" t="str">
        <f>IF('AccuValve Takeoff'!Q1850="","",'AccuValve Takeoff'!Q1850)</f>
        <v xml:space="preserve"> </v>
      </c>
      <c r="S1849" s="35" t="str">
        <f>'AccuValve Takeoff'!T1850</f>
        <v/>
      </c>
      <c r="T1849" s="35" t="str">
        <f>'AccuValve Takeoff'!U1850</f>
        <v/>
      </c>
      <c r="U1849" s="325" t="str">
        <f>'AccuValve Takeoff'!BC1850</f>
        <v/>
      </c>
      <c r="V1849" s="38"/>
      <c r="W1849" s="11"/>
      <c r="X1849" s="11"/>
      <c r="Y1849" s="11"/>
    </row>
    <row r="1850" spans="1:25" ht="20.100000000000001" customHeight="1" x14ac:dyDescent="0.2">
      <c r="A1850" s="12">
        <v>1842</v>
      </c>
      <c r="B1850" s="23" t="str">
        <f>IF('AccuValve Takeoff'!B1851="","",'AccuValve Takeoff'!B1851)</f>
        <v/>
      </c>
      <c r="C1850" s="45" t="str">
        <f>IF('AccuValve Takeoff'!C1851="","",'AccuValve Takeoff'!C1851)</f>
        <v/>
      </c>
      <c r="D1850" s="23" t="str">
        <f>IF('AccuValve Takeoff'!D1851="","",'AccuValve Takeoff'!D1851)</f>
        <v/>
      </c>
      <c r="E1850" s="23" t="str">
        <f>IF('AccuValve Takeoff'!S1851="","",'AccuValve Takeoff'!S1851)</f>
        <v/>
      </c>
      <c r="F1850" s="23" t="str">
        <f>IF('AccuValve Takeoff'!F1851="","",'AccuValve Takeoff'!F1851)</f>
        <v/>
      </c>
      <c r="G1850" s="23" t="str">
        <f>IF('AccuValve Takeoff'!R1851="","",'AccuValve Takeoff'!R1851)</f>
        <v/>
      </c>
      <c r="H1850" s="23" t="str">
        <f>IF('AccuValve Takeoff'!G1851="","",'AccuValve Takeoff'!G1851)</f>
        <v/>
      </c>
      <c r="I1850" s="23" t="str">
        <f>IF('AccuValve Takeoff'!H1851="","",'AccuValve Takeoff'!H1851)</f>
        <v/>
      </c>
      <c r="J1850" s="326" t="str">
        <f>IF('AccuValve Takeoff'!I1851="","",IF('AccuValve Takeoff'!I1851="Not Available","",'AccuValve Takeoff'!I1851))</f>
        <v/>
      </c>
      <c r="K1850" s="326" t="str">
        <f>IF('AccuValve Takeoff'!J1851="","",IF('AccuValve Takeoff'!J1851="Not Available","",'AccuValve Takeoff'!J1851))</f>
        <v/>
      </c>
      <c r="L1850" s="326" t="str">
        <f>IF('AccuValve Takeoff'!K1851="","",IF('AccuValve Takeoff'!K1851="Not Available","",'AccuValve Takeoff'!K1851))</f>
        <v/>
      </c>
      <c r="M1850" s="326" t="str">
        <f>IF('AccuValve Takeoff'!L1851="","",IF('AccuValve Takeoff'!L1851="Not Available","",'AccuValve Takeoff'!L1851))</f>
        <v/>
      </c>
      <c r="N1850" s="326" t="str">
        <f>IF('AccuValve Takeoff'!M1851="","",IF('AccuValve Takeoff'!M1851="Not Available","",'AccuValve Takeoff'!M1851))</f>
        <v/>
      </c>
      <c r="O1850" s="23" t="str">
        <f>IF('AccuValve Takeoff'!N1851="","",'AccuValve Takeoff'!N1851)</f>
        <v/>
      </c>
      <c r="P1850" s="23" t="str">
        <f>IF('AccuValve Takeoff'!O1851="","",'AccuValve Takeoff'!O1851)</f>
        <v/>
      </c>
      <c r="Q1850" s="23" t="str">
        <f>IF('AccuValve Takeoff'!P1851="","",'AccuValve Takeoff'!P1851)</f>
        <v/>
      </c>
      <c r="R1850" s="34" t="str">
        <f>IF('AccuValve Takeoff'!Q1851="","",'AccuValve Takeoff'!Q1851)</f>
        <v xml:space="preserve"> </v>
      </c>
      <c r="S1850" s="35" t="str">
        <f>'AccuValve Takeoff'!T1851</f>
        <v/>
      </c>
      <c r="T1850" s="35" t="str">
        <f>'AccuValve Takeoff'!U1851</f>
        <v/>
      </c>
      <c r="U1850" s="325" t="str">
        <f>'AccuValve Takeoff'!BC1851</f>
        <v/>
      </c>
      <c r="V1850" s="38"/>
      <c r="W1850" s="11"/>
      <c r="X1850" s="11"/>
      <c r="Y1850" s="11"/>
    </row>
    <row r="1851" spans="1:25" ht="20.100000000000001" customHeight="1" x14ac:dyDescent="0.2">
      <c r="A1851" s="12">
        <v>1843</v>
      </c>
      <c r="B1851" s="23" t="str">
        <f>IF('AccuValve Takeoff'!B1852="","",'AccuValve Takeoff'!B1852)</f>
        <v/>
      </c>
      <c r="C1851" s="45" t="str">
        <f>IF('AccuValve Takeoff'!C1852="","",'AccuValve Takeoff'!C1852)</f>
        <v/>
      </c>
      <c r="D1851" s="23" t="str">
        <f>IF('AccuValve Takeoff'!D1852="","",'AccuValve Takeoff'!D1852)</f>
        <v/>
      </c>
      <c r="E1851" s="23" t="str">
        <f>IF('AccuValve Takeoff'!S1852="","",'AccuValve Takeoff'!S1852)</f>
        <v/>
      </c>
      <c r="F1851" s="23" t="str">
        <f>IF('AccuValve Takeoff'!F1852="","",'AccuValve Takeoff'!F1852)</f>
        <v/>
      </c>
      <c r="G1851" s="23" t="str">
        <f>IF('AccuValve Takeoff'!R1852="","",'AccuValve Takeoff'!R1852)</f>
        <v/>
      </c>
      <c r="H1851" s="23" t="str">
        <f>IF('AccuValve Takeoff'!G1852="","",'AccuValve Takeoff'!G1852)</f>
        <v/>
      </c>
      <c r="I1851" s="23" t="str">
        <f>IF('AccuValve Takeoff'!H1852="","",'AccuValve Takeoff'!H1852)</f>
        <v/>
      </c>
      <c r="J1851" s="326" t="str">
        <f>IF('AccuValve Takeoff'!I1852="","",IF('AccuValve Takeoff'!I1852="Not Available","",'AccuValve Takeoff'!I1852))</f>
        <v/>
      </c>
      <c r="K1851" s="326" t="str">
        <f>IF('AccuValve Takeoff'!J1852="","",IF('AccuValve Takeoff'!J1852="Not Available","",'AccuValve Takeoff'!J1852))</f>
        <v/>
      </c>
      <c r="L1851" s="326" t="str">
        <f>IF('AccuValve Takeoff'!K1852="","",IF('AccuValve Takeoff'!K1852="Not Available","",'AccuValve Takeoff'!K1852))</f>
        <v/>
      </c>
      <c r="M1851" s="326" t="str">
        <f>IF('AccuValve Takeoff'!L1852="","",IF('AccuValve Takeoff'!L1852="Not Available","",'AccuValve Takeoff'!L1852))</f>
        <v/>
      </c>
      <c r="N1851" s="326" t="str">
        <f>IF('AccuValve Takeoff'!M1852="","",IF('AccuValve Takeoff'!M1852="Not Available","",'AccuValve Takeoff'!M1852))</f>
        <v/>
      </c>
      <c r="O1851" s="23" t="str">
        <f>IF('AccuValve Takeoff'!N1852="","",'AccuValve Takeoff'!N1852)</f>
        <v/>
      </c>
      <c r="P1851" s="23" t="str">
        <f>IF('AccuValve Takeoff'!O1852="","",'AccuValve Takeoff'!O1852)</f>
        <v/>
      </c>
      <c r="Q1851" s="23" t="str">
        <f>IF('AccuValve Takeoff'!P1852="","",'AccuValve Takeoff'!P1852)</f>
        <v/>
      </c>
      <c r="R1851" s="34" t="str">
        <f>IF('AccuValve Takeoff'!Q1852="","",'AccuValve Takeoff'!Q1852)</f>
        <v xml:space="preserve"> </v>
      </c>
      <c r="S1851" s="35" t="str">
        <f>'AccuValve Takeoff'!T1852</f>
        <v/>
      </c>
      <c r="T1851" s="35" t="str">
        <f>'AccuValve Takeoff'!U1852</f>
        <v/>
      </c>
      <c r="U1851" s="325" t="str">
        <f>'AccuValve Takeoff'!BC1852</f>
        <v/>
      </c>
      <c r="V1851" s="38"/>
      <c r="W1851" s="11"/>
      <c r="X1851" s="11"/>
      <c r="Y1851" s="11"/>
    </row>
    <row r="1852" spans="1:25" ht="20.100000000000001" customHeight="1" x14ac:dyDescent="0.2">
      <c r="A1852" s="12">
        <v>1844</v>
      </c>
      <c r="B1852" s="23" t="str">
        <f>IF('AccuValve Takeoff'!B1853="","",'AccuValve Takeoff'!B1853)</f>
        <v/>
      </c>
      <c r="C1852" s="45" t="str">
        <f>IF('AccuValve Takeoff'!C1853="","",'AccuValve Takeoff'!C1853)</f>
        <v/>
      </c>
      <c r="D1852" s="23" t="str">
        <f>IF('AccuValve Takeoff'!D1853="","",'AccuValve Takeoff'!D1853)</f>
        <v/>
      </c>
      <c r="E1852" s="23" t="str">
        <f>IF('AccuValve Takeoff'!S1853="","",'AccuValve Takeoff'!S1853)</f>
        <v/>
      </c>
      <c r="F1852" s="23" t="str">
        <f>IF('AccuValve Takeoff'!F1853="","",'AccuValve Takeoff'!F1853)</f>
        <v/>
      </c>
      <c r="G1852" s="23" t="str">
        <f>IF('AccuValve Takeoff'!R1853="","",'AccuValve Takeoff'!R1853)</f>
        <v/>
      </c>
      <c r="H1852" s="23" t="str">
        <f>IF('AccuValve Takeoff'!G1853="","",'AccuValve Takeoff'!G1853)</f>
        <v/>
      </c>
      <c r="I1852" s="23" t="str">
        <f>IF('AccuValve Takeoff'!H1853="","",'AccuValve Takeoff'!H1853)</f>
        <v/>
      </c>
      <c r="J1852" s="326" t="str">
        <f>IF('AccuValve Takeoff'!I1853="","",IF('AccuValve Takeoff'!I1853="Not Available","",'AccuValve Takeoff'!I1853))</f>
        <v/>
      </c>
      <c r="K1852" s="326" t="str">
        <f>IF('AccuValve Takeoff'!J1853="","",IF('AccuValve Takeoff'!J1853="Not Available","",'AccuValve Takeoff'!J1853))</f>
        <v/>
      </c>
      <c r="L1852" s="326" t="str">
        <f>IF('AccuValve Takeoff'!K1853="","",IF('AccuValve Takeoff'!K1853="Not Available","",'AccuValve Takeoff'!K1853))</f>
        <v/>
      </c>
      <c r="M1852" s="326" t="str">
        <f>IF('AccuValve Takeoff'!L1853="","",IF('AccuValve Takeoff'!L1853="Not Available","",'AccuValve Takeoff'!L1853))</f>
        <v/>
      </c>
      <c r="N1852" s="326" t="str">
        <f>IF('AccuValve Takeoff'!M1853="","",IF('AccuValve Takeoff'!M1853="Not Available","",'AccuValve Takeoff'!M1853))</f>
        <v/>
      </c>
      <c r="O1852" s="23" t="str">
        <f>IF('AccuValve Takeoff'!N1853="","",'AccuValve Takeoff'!N1853)</f>
        <v/>
      </c>
      <c r="P1852" s="23" t="str">
        <f>IF('AccuValve Takeoff'!O1853="","",'AccuValve Takeoff'!O1853)</f>
        <v/>
      </c>
      <c r="Q1852" s="23" t="str">
        <f>IF('AccuValve Takeoff'!P1853="","",'AccuValve Takeoff'!P1853)</f>
        <v/>
      </c>
      <c r="R1852" s="34" t="str">
        <f>IF('AccuValve Takeoff'!Q1853="","",'AccuValve Takeoff'!Q1853)</f>
        <v xml:space="preserve"> </v>
      </c>
      <c r="S1852" s="35" t="str">
        <f>'AccuValve Takeoff'!T1853</f>
        <v/>
      </c>
      <c r="T1852" s="35" t="str">
        <f>'AccuValve Takeoff'!U1853</f>
        <v/>
      </c>
      <c r="U1852" s="325" t="str">
        <f>'AccuValve Takeoff'!BC1853</f>
        <v/>
      </c>
      <c r="V1852" s="38"/>
      <c r="W1852" s="11"/>
      <c r="X1852" s="11"/>
      <c r="Y1852" s="11"/>
    </row>
    <row r="1853" spans="1:25" ht="20.100000000000001" customHeight="1" x14ac:dyDescent="0.2">
      <c r="A1853" s="12">
        <v>1845</v>
      </c>
      <c r="B1853" s="23" t="str">
        <f>IF('AccuValve Takeoff'!B1854="","",'AccuValve Takeoff'!B1854)</f>
        <v/>
      </c>
      <c r="C1853" s="45" t="str">
        <f>IF('AccuValve Takeoff'!C1854="","",'AccuValve Takeoff'!C1854)</f>
        <v/>
      </c>
      <c r="D1853" s="23" t="str">
        <f>IF('AccuValve Takeoff'!D1854="","",'AccuValve Takeoff'!D1854)</f>
        <v/>
      </c>
      <c r="E1853" s="23" t="str">
        <f>IF('AccuValve Takeoff'!S1854="","",'AccuValve Takeoff'!S1854)</f>
        <v/>
      </c>
      <c r="F1853" s="23" t="str">
        <f>IF('AccuValve Takeoff'!F1854="","",'AccuValve Takeoff'!F1854)</f>
        <v/>
      </c>
      <c r="G1853" s="23" t="str">
        <f>IF('AccuValve Takeoff'!R1854="","",'AccuValve Takeoff'!R1854)</f>
        <v/>
      </c>
      <c r="H1853" s="23" t="str">
        <f>IF('AccuValve Takeoff'!G1854="","",'AccuValve Takeoff'!G1854)</f>
        <v/>
      </c>
      <c r="I1853" s="23" t="str">
        <f>IF('AccuValve Takeoff'!H1854="","",'AccuValve Takeoff'!H1854)</f>
        <v/>
      </c>
      <c r="J1853" s="326" t="str">
        <f>IF('AccuValve Takeoff'!I1854="","",IF('AccuValve Takeoff'!I1854="Not Available","",'AccuValve Takeoff'!I1854))</f>
        <v/>
      </c>
      <c r="K1853" s="326" t="str">
        <f>IF('AccuValve Takeoff'!J1854="","",IF('AccuValve Takeoff'!J1854="Not Available","",'AccuValve Takeoff'!J1854))</f>
        <v/>
      </c>
      <c r="L1853" s="326" t="str">
        <f>IF('AccuValve Takeoff'!K1854="","",IF('AccuValve Takeoff'!K1854="Not Available","",'AccuValve Takeoff'!K1854))</f>
        <v/>
      </c>
      <c r="M1853" s="326" t="str">
        <f>IF('AccuValve Takeoff'!L1854="","",IF('AccuValve Takeoff'!L1854="Not Available","",'AccuValve Takeoff'!L1854))</f>
        <v/>
      </c>
      <c r="N1853" s="326" t="str">
        <f>IF('AccuValve Takeoff'!M1854="","",IF('AccuValve Takeoff'!M1854="Not Available","",'AccuValve Takeoff'!M1854))</f>
        <v/>
      </c>
      <c r="O1853" s="23" t="str">
        <f>IF('AccuValve Takeoff'!N1854="","",'AccuValve Takeoff'!N1854)</f>
        <v/>
      </c>
      <c r="P1853" s="23" t="str">
        <f>IF('AccuValve Takeoff'!O1854="","",'AccuValve Takeoff'!O1854)</f>
        <v/>
      </c>
      <c r="Q1853" s="23" t="str">
        <f>IF('AccuValve Takeoff'!P1854="","",'AccuValve Takeoff'!P1854)</f>
        <v/>
      </c>
      <c r="R1853" s="34" t="str">
        <f>IF('AccuValve Takeoff'!Q1854="","",'AccuValve Takeoff'!Q1854)</f>
        <v xml:space="preserve"> </v>
      </c>
      <c r="S1853" s="35" t="str">
        <f>'AccuValve Takeoff'!T1854</f>
        <v/>
      </c>
      <c r="T1853" s="35" t="str">
        <f>'AccuValve Takeoff'!U1854</f>
        <v/>
      </c>
      <c r="U1853" s="325" t="str">
        <f>'AccuValve Takeoff'!BC1854</f>
        <v/>
      </c>
      <c r="V1853" s="38"/>
      <c r="W1853" s="11"/>
      <c r="X1853" s="11"/>
      <c r="Y1853" s="11"/>
    </row>
    <row r="1854" spans="1:25" ht="20.100000000000001" customHeight="1" x14ac:dyDescent="0.2">
      <c r="A1854" s="12">
        <v>1846</v>
      </c>
      <c r="B1854" s="23" t="str">
        <f>IF('AccuValve Takeoff'!B1855="","",'AccuValve Takeoff'!B1855)</f>
        <v/>
      </c>
      <c r="C1854" s="45" t="str">
        <f>IF('AccuValve Takeoff'!C1855="","",'AccuValve Takeoff'!C1855)</f>
        <v/>
      </c>
      <c r="D1854" s="23" t="str">
        <f>IF('AccuValve Takeoff'!D1855="","",'AccuValve Takeoff'!D1855)</f>
        <v/>
      </c>
      <c r="E1854" s="23" t="str">
        <f>IF('AccuValve Takeoff'!S1855="","",'AccuValve Takeoff'!S1855)</f>
        <v/>
      </c>
      <c r="F1854" s="23" t="str">
        <f>IF('AccuValve Takeoff'!F1855="","",'AccuValve Takeoff'!F1855)</f>
        <v/>
      </c>
      <c r="G1854" s="23" t="str">
        <f>IF('AccuValve Takeoff'!R1855="","",'AccuValve Takeoff'!R1855)</f>
        <v/>
      </c>
      <c r="H1854" s="23" t="str">
        <f>IF('AccuValve Takeoff'!G1855="","",'AccuValve Takeoff'!G1855)</f>
        <v/>
      </c>
      <c r="I1854" s="23" t="str">
        <f>IF('AccuValve Takeoff'!H1855="","",'AccuValve Takeoff'!H1855)</f>
        <v/>
      </c>
      <c r="J1854" s="326" t="str">
        <f>IF('AccuValve Takeoff'!I1855="","",IF('AccuValve Takeoff'!I1855="Not Available","",'AccuValve Takeoff'!I1855))</f>
        <v/>
      </c>
      <c r="K1854" s="326" t="str">
        <f>IF('AccuValve Takeoff'!J1855="","",IF('AccuValve Takeoff'!J1855="Not Available","",'AccuValve Takeoff'!J1855))</f>
        <v/>
      </c>
      <c r="L1854" s="326" t="str">
        <f>IF('AccuValve Takeoff'!K1855="","",IF('AccuValve Takeoff'!K1855="Not Available","",'AccuValve Takeoff'!K1855))</f>
        <v/>
      </c>
      <c r="M1854" s="326" t="str">
        <f>IF('AccuValve Takeoff'!L1855="","",IF('AccuValve Takeoff'!L1855="Not Available","",'AccuValve Takeoff'!L1855))</f>
        <v/>
      </c>
      <c r="N1854" s="326" t="str">
        <f>IF('AccuValve Takeoff'!M1855="","",IF('AccuValve Takeoff'!M1855="Not Available","",'AccuValve Takeoff'!M1855))</f>
        <v/>
      </c>
      <c r="O1854" s="23" t="str">
        <f>IF('AccuValve Takeoff'!N1855="","",'AccuValve Takeoff'!N1855)</f>
        <v/>
      </c>
      <c r="P1854" s="23" t="str">
        <f>IF('AccuValve Takeoff'!O1855="","",'AccuValve Takeoff'!O1855)</f>
        <v/>
      </c>
      <c r="Q1854" s="23" t="str">
        <f>IF('AccuValve Takeoff'!P1855="","",'AccuValve Takeoff'!P1855)</f>
        <v/>
      </c>
      <c r="R1854" s="34" t="str">
        <f>IF('AccuValve Takeoff'!Q1855="","",'AccuValve Takeoff'!Q1855)</f>
        <v xml:space="preserve"> </v>
      </c>
      <c r="S1854" s="35" t="str">
        <f>'AccuValve Takeoff'!T1855</f>
        <v/>
      </c>
      <c r="T1854" s="35" t="str">
        <f>'AccuValve Takeoff'!U1855</f>
        <v/>
      </c>
      <c r="U1854" s="325" t="str">
        <f>'AccuValve Takeoff'!BC1855</f>
        <v/>
      </c>
      <c r="V1854" s="38"/>
      <c r="W1854" s="11"/>
      <c r="X1854" s="11"/>
      <c r="Y1854" s="11"/>
    </row>
    <row r="1855" spans="1:25" ht="20.100000000000001" customHeight="1" x14ac:dyDescent="0.2">
      <c r="A1855" s="12">
        <v>1847</v>
      </c>
      <c r="B1855" s="23" t="str">
        <f>IF('AccuValve Takeoff'!B1856="","",'AccuValve Takeoff'!B1856)</f>
        <v/>
      </c>
      <c r="C1855" s="45" t="str">
        <f>IF('AccuValve Takeoff'!C1856="","",'AccuValve Takeoff'!C1856)</f>
        <v/>
      </c>
      <c r="D1855" s="23" t="str">
        <f>IF('AccuValve Takeoff'!D1856="","",'AccuValve Takeoff'!D1856)</f>
        <v/>
      </c>
      <c r="E1855" s="23" t="str">
        <f>IF('AccuValve Takeoff'!S1856="","",'AccuValve Takeoff'!S1856)</f>
        <v/>
      </c>
      <c r="F1855" s="23" t="str">
        <f>IF('AccuValve Takeoff'!F1856="","",'AccuValve Takeoff'!F1856)</f>
        <v/>
      </c>
      <c r="G1855" s="23" t="str">
        <f>IF('AccuValve Takeoff'!R1856="","",'AccuValve Takeoff'!R1856)</f>
        <v/>
      </c>
      <c r="H1855" s="23" t="str">
        <f>IF('AccuValve Takeoff'!G1856="","",'AccuValve Takeoff'!G1856)</f>
        <v/>
      </c>
      <c r="I1855" s="23" t="str">
        <f>IF('AccuValve Takeoff'!H1856="","",'AccuValve Takeoff'!H1856)</f>
        <v/>
      </c>
      <c r="J1855" s="326" t="str">
        <f>IF('AccuValve Takeoff'!I1856="","",IF('AccuValve Takeoff'!I1856="Not Available","",'AccuValve Takeoff'!I1856))</f>
        <v/>
      </c>
      <c r="K1855" s="326" t="str">
        <f>IF('AccuValve Takeoff'!J1856="","",IF('AccuValve Takeoff'!J1856="Not Available","",'AccuValve Takeoff'!J1856))</f>
        <v/>
      </c>
      <c r="L1855" s="326" t="str">
        <f>IF('AccuValve Takeoff'!K1856="","",IF('AccuValve Takeoff'!K1856="Not Available","",'AccuValve Takeoff'!K1856))</f>
        <v/>
      </c>
      <c r="M1855" s="326" t="str">
        <f>IF('AccuValve Takeoff'!L1856="","",IF('AccuValve Takeoff'!L1856="Not Available","",'AccuValve Takeoff'!L1856))</f>
        <v/>
      </c>
      <c r="N1855" s="326" t="str">
        <f>IF('AccuValve Takeoff'!M1856="","",IF('AccuValve Takeoff'!M1856="Not Available","",'AccuValve Takeoff'!M1856))</f>
        <v/>
      </c>
      <c r="O1855" s="23" t="str">
        <f>IF('AccuValve Takeoff'!N1856="","",'AccuValve Takeoff'!N1856)</f>
        <v/>
      </c>
      <c r="P1855" s="23" t="str">
        <f>IF('AccuValve Takeoff'!O1856="","",'AccuValve Takeoff'!O1856)</f>
        <v/>
      </c>
      <c r="Q1855" s="23" t="str">
        <f>IF('AccuValve Takeoff'!P1856="","",'AccuValve Takeoff'!P1856)</f>
        <v/>
      </c>
      <c r="R1855" s="34" t="str">
        <f>IF('AccuValve Takeoff'!Q1856="","",'AccuValve Takeoff'!Q1856)</f>
        <v xml:space="preserve"> </v>
      </c>
      <c r="S1855" s="35" t="str">
        <f>'AccuValve Takeoff'!T1856</f>
        <v/>
      </c>
      <c r="T1855" s="35" t="str">
        <f>'AccuValve Takeoff'!U1856</f>
        <v/>
      </c>
      <c r="U1855" s="325" t="str">
        <f>'AccuValve Takeoff'!BC1856</f>
        <v/>
      </c>
      <c r="V1855" s="38"/>
      <c r="W1855" s="11"/>
      <c r="X1855" s="11"/>
      <c r="Y1855" s="11"/>
    </row>
    <row r="1856" spans="1:25" ht="20.100000000000001" customHeight="1" x14ac:dyDescent="0.2">
      <c r="A1856" s="12">
        <v>1848</v>
      </c>
      <c r="B1856" s="23" t="str">
        <f>IF('AccuValve Takeoff'!B1857="","",'AccuValve Takeoff'!B1857)</f>
        <v/>
      </c>
      <c r="C1856" s="45" t="str">
        <f>IF('AccuValve Takeoff'!C1857="","",'AccuValve Takeoff'!C1857)</f>
        <v/>
      </c>
      <c r="D1856" s="23" t="str">
        <f>IF('AccuValve Takeoff'!D1857="","",'AccuValve Takeoff'!D1857)</f>
        <v/>
      </c>
      <c r="E1856" s="23" t="str">
        <f>IF('AccuValve Takeoff'!S1857="","",'AccuValve Takeoff'!S1857)</f>
        <v/>
      </c>
      <c r="F1856" s="23" t="str">
        <f>IF('AccuValve Takeoff'!F1857="","",'AccuValve Takeoff'!F1857)</f>
        <v/>
      </c>
      <c r="G1856" s="23" t="str">
        <f>IF('AccuValve Takeoff'!R1857="","",'AccuValve Takeoff'!R1857)</f>
        <v/>
      </c>
      <c r="H1856" s="23" t="str">
        <f>IF('AccuValve Takeoff'!G1857="","",'AccuValve Takeoff'!G1857)</f>
        <v/>
      </c>
      <c r="I1856" s="23" t="str">
        <f>IF('AccuValve Takeoff'!H1857="","",'AccuValve Takeoff'!H1857)</f>
        <v/>
      </c>
      <c r="J1856" s="326" t="str">
        <f>IF('AccuValve Takeoff'!I1857="","",IF('AccuValve Takeoff'!I1857="Not Available","",'AccuValve Takeoff'!I1857))</f>
        <v/>
      </c>
      <c r="K1856" s="326" t="str">
        <f>IF('AccuValve Takeoff'!J1857="","",IF('AccuValve Takeoff'!J1857="Not Available","",'AccuValve Takeoff'!J1857))</f>
        <v/>
      </c>
      <c r="L1856" s="326" t="str">
        <f>IF('AccuValve Takeoff'!K1857="","",IF('AccuValve Takeoff'!K1857="Not Available","",'AccuValve Takeoff'!K1857))</f>
        <v/>
      </c>
      <c r="M1856" s="326" t="str">
        <f>IF('AccuValve Takeoff'!L1857="","",IF('AccuValve Takeoff'!L1857="Not Available","",'AccuValve Takeoff'!L1857))</f>
        <v/>
      </c>
      <c r="N1856" s="326" t="str">
        <f>IF('AccuValve Takeoff'!M1857="","",IF('AccuValve Takeoff'!M1857="Not Available","",'AccuValve Takeoff'!M1857))</f>
        <v/>
      </c>
      <c r="O1856" s="23" t="str">
        <f>IF('AccuValve Takeoff'!N1857="","",'AccuValve Takeoff'!N1857)</f>
        <v/>
      </c>
      <c r="P1856" s="23" t="str">
        <f>IF('AccuValve Takeoff'!O1857="","",'AccuValve Takeoff'!O1857)</f>
        <v/>
      </c>
      <c r="Q1856" s="23" t="str">
        <f>IF('AccuValve Takeoff'!P1857="","",'AccuValve Takeoff'!P1857)</f>
        <v/>
      </c>
      <c r="R1856" s="34" t="str">
        <f>IF('AccuValve Takeoff'!Q1857="","",'AccuValve Takeoff'!Q1857)</f>
        <v xml:space="preserve"> </v>
      </c>
      <c r="S1856" s="35" t="str">
        <f>'AccuValve Takeoff'!T1857</f>
        <v/>
      </c>
      <c r="T1856" s="35" t="str">
        <f>'AccuValve Takeoff'!U1857</f>
        <v/>
      </c>
      <c r="U1856" s="325" t="str">
        <f>'AccuValve Takeoff'!BC1857</f>
        <v/>
      </c>
      <c r="V1856" s="38"/>
      <c r="W1856" s="11"/>
      <c r="X1856" s="11"/>
      <c r="Y1856" s="11"/>
    </row>
    <row r="1857" spans="1:25" ht="20.100000000000001" customHeight="1" x14ac:dyDescent="0.2">
      <c r="A1857" s="12">
        <v>1849</v>
      </c>
      <c r="B1857" s="23" t="str">
        <f>IF('AccuValve Takeoff'!B1858="","",'AccuValve Takeoff'!B1858)</f>
        <v/>
      </c>
      <c r="C1857" s="45" t="str">
        <f>IF('AccuValve Takeoff'!C1858="","",'AccuValve Takeoff'!C1858)</f>
        <v/>
      </c>
      <c r="D1857" s="23" t="str">
        <f>IF('AccuValve Takeoff'!D1858="","",'AccuValve Takeoff'!D1858)</f>
        <v/>
      </c>
      <c r="E1857" s="23" t="str">
        <f>IF('AccuValve Takeoff'!S1858="","",'AccuValve Takeoff'!S1858)</f>
        <v/>
      </c>
      <c r="F1857" s="23" t="str">
        <f>IF('AccuValve Takeoff'!F1858="","",'AccuValve Takeoff'!F1858)</f>
        <v/>
      </c>
      <c r="G1857" s="23" t="str">
        <f>IF('AccuValve Takeoff'!R1858="","",'AccuValve Takeoff'!R1858)</f>
        <v/>
      </c>
      <c r="H1857" s="23" t="str">
        <f>IF('AccuValve Takeoff'!G1858="","",'AccuValve Takeoff'!G1858)</f>
        <v/>
      </c>
      <c r="I1857" s="23" t="str">
        <f>IF('AccuValve Takeoff'!H1858="","",'AccuValve Takeoff'!H1858)</f>
        <v/>
      </c>
      <c r="J1857" s="326" t="str">
        <f>IF('AccuValve Takeoff'!I1858="","",IF('AccuValve Takeoff'!I1858="Not Available","",'AccuValve Takeoff'!I1858))</f>
        <v/>
      </c>
      <c r="K1857" s="326" t="str">
        <f>IF('AccuValve Takeoff'!J1858="","",IF('AccuValve Takeoff'!J1858="Not Available","",'AccuValve Takeoff'!J1858))</f>
        <v/>
      </c>
      <c r="L1857" s="326" t="str">
        <f>IF('AccuValve Takeoff'!K1858="","",IF('AccuValve Takeoff'!K1858="Not Available","",'AccuValve Takeoff'!K1858))</f>
        <v/>
      </c>
      <c r="M1857" s="326" t="str">
        <f>IF('AccuValve Takeoff'!L1858="","",IF('AccuValve Takeoff'!L1858="Not Available","",'AccuValve Takeoff'!L1858))</f>
        <v/>
      </c>
      <c r="N1857" s="326" t="str">
        <f>IF('AccuValve Takeoff'!M1858="","",IF('AccuValve Takeoff'!M1858="Not Available","",'AccuValve Takeoff'!M1858))</f>
        <v/>
      </c>
      <c r="O1857" s="23" t="str">
        <f>IF('AccuValve Takeoff'!N1858="","",'AccuValve Takeoff'!N1858)</f>
        <v/>
      </c>
      <c r="P1857" s="23" t="str">
        <f>IF('AccuValve Takeoff'!O1858="","",'AccuValve Takeoff'!O1858)</f>
        <v/>
      </c>
      <c r="Q1857" s="23" t="str">
        <f>IF('AccuValve Takeoff'!P1858="","",'AccuValve Takeoff'!P1858)</f>
        <v/>
      </c>
      <c r="R1857" s="34" t="str">
        <f>IF('AccuValve Takeoff'!Q1858="","",'AccuValve Takeoff'!Q1858)</f>
        <v xml:space="preserve"> </v>
      </c>
      <c r="S1857" s="35" t="str">
        <f>'AccuValve Takeoff'!T1858</f>
        <v/>
      </c>
      <c r="T1857" s="35" t="str">
        <f>'AccuValve Takeoff'!U1858</f>
        <v/>
      </c>
      <c r="U1857" s="325" t="str">
        <f>'AccuValve Takeoff'!BC1858</f>
        <v/>
      </c>
      <c r="V1857" s="38"/>
      <c r="W1857" s="11"/>
      <c r="X1857" s="11"/>
      <c r="Y1857" s="11"/>
    </row>
    <row r="1858" spans="1:25" ht="20.100000000000001" customHeight="1" x14ac:dyDescent="0.2">
      <c r="A1858" s="12">
        <v>1850</v>
      </c>
      <c r="B1858" s="23" t="str">
        <f>IF('AccuValve Takeoff'!B1859="","",'AccuValve Takeoff'!B1859)</f>
        <v/>
      </c>
      <c r="C1858" s="45" t="str">
        <f>IF('AccuValve Takeoff'!C1859="","",'AccuValve Takeoff'!C1859)</f>
        <v/>
      </c>
      <c r="D1858" s="23" t="str">
        <f>IF('AccuValve Takeoff'!D1859="","",'AccuValve Takeoff'!D1859)</f>
        <v/>
      </c>
      <c r="E1858" s="23" t="str">
        <f>IF('AccuValve Takeoff'!S1859="","",'AccuValve Takeoff'!S1859)</f>
        <v/>
      </c>
      <c r="F1858" s="23" t="str">
        <f>IF('AccuValve Takeoff'!F1859="","",'AccuValve Takeoff'!F1859)</f>
        <v/>
      </c>
      <c r="G1858" s="23" t="str">
        <f>IF('AccuValve Takeoff'!R1859="","",'AccuValve Takeoff'!R1859)</f>
        <v/>
      </c>
      <c r="H1858" s="23" t="str">
        <f>IF('AccuValve Takeoff'!G1859="","",'AccuValve Takeoff'!G1859)</f>
        <v/>
      </c>
      <c r="I1858" s="23" t="str">
        <f>IF('AccuValve Takeoff'!H1859="","",'AccuValve Takeoff'!H1859)</f>
        <v/>
      </c>
      <c r="J1858" s="326" t="str">
        <f>IF('AccuValve Takeoff'!I1859="","",IF('AccuValve Takeoff'!I1859="Not Available","",'AccuValve Takeoff'!I1859))</f>
        <v/>
      </c>
      <c r="K1858" s="326" t="str">
        <f>IF('AccuValve Takeoff'!J1859="","",IF('AccuValve Takeoff'!J1859="Not Available","",'AccuValve Takeoff'!J1859))</f>
        <v/>
      </c>
      <c r="L1858" s="326" t="str">
        <f>IF('AccuValve Takeoff'!K1859="","",IF('AccuValve Takeoff'!K1859="Not Available","",'AccuValve Takeoff'!K1859))</f>
        <v/>
      </c>
      <c r="M1858" s="326" t="str">
        <f>IF('AccuValve Takeoff'!L1859="","",IF('AccuValve Takeoff'!L1859="Not Available","",'AccuValve Takeoff'!L1859))</f>
        <v/>
      </c>
      <c r="N1858" s="326" t="str">
        <f>IF('AccuValve Takeoff'!M1859="","",IF('AccuValve Takeoff'!M1859="Not Available","",'AccuValve Takeoff'!M1859))</f>
        <v/>
      </c>
      <c r="O1858" s="23" t="str">
        <f>IF('AccuValve Takeoff'!N1859="","",'AccuValve Takeoff'!N1859)</f>
        <v/>
      </c>
      <c r="P1858" s="23" t="str">
        <f>IF('AccuValve Takeoff'!O1859="","",'AccuValve Takeoff'!O1859)</f>
        <v/>
      </c>
      <c r="Q1858" s="23" t="str">
        <f>IF('AccuValve Takeoff'!P1859="","",'AccuValve Takeoff'!P1859)</f>
        <v/>
      </c>
      <c r="R1858" s="34" t="str">
        <f>IF('AccuValve Takeoff'!Q1859="","",'AccuValve Takeoff'!Q1859)</f>
        <v xml:space="preserve"> </v>
      </c>
      <c r="S1858" s="35" t="str">
        <f>'AccuValve Takeoff'!T1859</f>
        <v/>
      </c>
      <c r="T1858" s="35" t="str">
        <f>'AccuValve Takeoff'!U1859</f>
        <v/>
      </c>
      <c r="U1858" s="325" t="str">
        <f>'AccuValve Takeoff'!BC1859</f>
        <v/>
      </c>
      <c r="V1858" s="38"/>
      <c r="W1858" s="11"/>
      <c r="X1858" s="11"/>
      <c r="Y1858" s="11"/>
    </row>
    <row r="1859" spans="1:25" ht="20.100000000000001" customHeight="1" x14ac:dyDescent="0.2">
      <c r="A1859" s="12">
        <v>1851</v>
      </c>
      <c r="B1859" s="23" t="str">
        <f>IF('AccuValve Takeoff'!B1860="","",'AccuValve Takeoff'!B1860)</f>
        <v/>
      </c>
      <c r="C1859" s="45" t="str">
        <f>IF('AccuValve Takeoff'!C1860="","",'AccuValve Takeoff'!C1860)</f>
        <v/>
      </c>
      <c r="D1859" s="23" t="str">
        <f>IF('AccuValve Takeoff'!D1860="","",'AccuValve Takeoff'!D1860)</f>
        <v/>
      </c>
      <c r="E1859" s="23" t="str">
        <f>IF('AccuValve Takeoff'!S1860="","",'AccuValve Takeoff'!S1860)</f>
        <v/>
      </c>
      <c r="F1859" s="23" t="str">
        <f>IF('AccuValve Takeoff'!F1860="","",'AccuValve Takeoff'!F1860)</f>
        <v/>
      </c>
      <c r="G1859" s="23" t="str">
        <f>IF('AccuValve Takeoff'!R1860="","",'AccuValve Takeoff'!R1860)</f>
        <v/>
      </c>
      <c r="H1859" s="23" t="str">
        <f>IF('AccuValve Takeoff'!G1860="","",'AccuValve Takeoff'!G1860)</f>
        <v/>
      </c>
      <c r="I1859" s="23" t="str">
        <f>IF('AccuValve Takeoff'!H1860="","",'AccuValve Takeoff'!H1860)</f>
        <v/>
      </c>
      <c r="J1859" s="326" t="str">
        <f>IF('AccuValve Takeoff'!I1860="","",IF('AccuValve Takeoff'!I1860="Not Available","",'AccuValve Takeoff'!I1860))</f>
        <v/>
      </c>
      <c r="K1859" s="326" t="str">
        <f>IF('AccuValve Takeoff'!J1860="","",IF('AccuValve Takeoff'!J1860="Not Available","",'AccuValve Takeoff'!J1860))</f>
        <v/>
      </c>
      <c r="L1859" s="326" t="str">
        <f>IF('AccuValve Takeoff'!K1860="","",IF('AccuValve Takeoff'!K1860="Not Available","",'AccuValve Takeoff'!K1860))</f>
        <v/>
      </c>
      <c r="M1859" s="326" t="str">
        <f>IF('AccuValve Takeoff'!L1860="","",IF('AccuValve Takeoff'!L1860="Not Available","",'AccuValve Takeoff'!L1860))</f>
        <v/>
      </c>
      <c r="N1859" s="326" t="str">
        <f>IF('AccuValve Takeoff'!M1860="","",IF('AccuValve Takeoff'!M1860="Not Available","",'AccuValve Takeoff'!M1860))</f>
        <v/>
      </c>
      <c r="O1859" s="23" t="str">
        <f>IF('AccuValve Takeoff'!N1860="","",'AccuValve Takeoff'!N1860)</f>
        <v/>
      </c>
      <c r="P1859" s="23" t="str">
        <f>IF('AccuValve Takeoff'!O1860="","",'AccuValve Takeoff'!O1860)</f>
        <v/>
      </c>
      <c r="Q1859" s="23" t="str">
        <f>IF('AccuValve Takeoff'!P1860="","",'AccuValve Takeoff'!P1860)</f>
        <v/>
      </c>
      <c r="R1859" s="34" t="str">
        <f>IF('AccuValve Takeoff'!Q1860="","",'AccuValve Takeoff'!Q1860)</f>
        <v xml:space="preserve"> </v>
      </c>
      <c r="S1859" s="35" t="str">
        <f>'AccuValve Takeoff'!T1860</f>
        <v/>
      </c>
      <c r="T1859" s="35" t="str">
        <f>'AccuValve Takeoff'!U1860</f>
        <v/>
      </c>
      <c r="U1859" s="325" t="str">
        <f>'AccuValve Takeoff'!BC1860</f>
        <v/>
      </c>
      <c r="V1859" s="38"/>
      <c r="W1859" s="11"/>
      <c r="X1859" s="11"/>
      <c r="Y1859" s="11"/>
    </row>
    <row r="1860" spans="1:25" ht="20.100000000000001" customHeight="1" x14ac:dyDescent="0.2">
      <c r="A1860" s="12">
        <v>1852</v>
      </c>
      <c r="B1860" s="23" t="str">
        <f>IF('AccuValve Takeoff'!B1861="","",'AccuValve Takeoff'!B1861)</f>
        <v/>
      </c>
      <c r="C1860" s="45" t="str">
        <f>IF('AccuValve Takeoff'!C1861="","",'AccuValve Takeoff'!C1861)</f>
        <v/>
      </c>
      <c r="D1860" s="23" t="str">
        <f>IF('AccuValve Takeoff'!D1861="","",'AccuValve Takeoff'!D1861)</f>
        <v/>
      </c>
      <c r="E1860" s="23" t="str">
        <f>IF('AccuValve Takeoff'!S1861="","",'AccuValve Takeoff'!S1861)</f>
        <v/>
      </c>
      <c r="F1860" s="23" t="str">
        <f>IF('AccuValve Takeoff'!F1861="","",'AccuValve Takeoff'!F1861)</f>
        <v/>
      </c>
      <c r="G1860" s="23" t="str">
        <f>IF('AccuValve Takeoff'!R1861="","",'AccuValve Takeoff'!R1861)</f>
        <v/>
      </c>
      <c r="H1860" s="23" t="str">
        <f>IF('AccuValve Takeoff'!G1861="","",'AccuValve Takeoff'!G1861)</f>
        <v/>
      </c>
      <c r="I1860" s="23" t="str">
        <f>IF('AccuValve Takeoff'!H1861="","",'AccuValve Takeoff'!H1861)</f>
        <v/>
      </c>
      <c r="J1860" s="326" t="str">
        <f>IF('AccuValve Takeoff'!I1861="","",IF('AccuValve Takeoff'!I1861="Not Available","",'AccuValve Takeoff'!I1861))</f>
        <v/>
      </c>
      <c r="K1860" s="326" t="str">
        <f>IF('AccuValve Takeoff'!J1861="","",IF('AccuValve Takeoff'!J1861="Not Available","",'AccuValve Takeoff'!J1861))</f>
        <v/>
      </c>
      <c r="L1860" s="326" t="str">
        <f>IF('AccuValve Takeoff'!K1861="","",IF('AccuValve Takeoff'!K1861="Not Available","",'AccuValve Takeoff'!K1861))</f>
        <v/>
      </c>
      <c r="M1860" s="326" t="str">
        <f>IF('AccuValve Takeoff'!L1861="","",IF('AccuValve Takeoff'!L1861="Not Available","",'AccuValve Takeoff'!L1861))</f>
        <v/>
      </c>
      <c r="N1860" s="326" t="str">
        <f>IF('AccuValve Takeoff'!M1861="","",IF('AccuValve Takeoff'!M1861="Not Available","",'AccuValve Takeoff'!M1861))</f>
        <v/>
      </c>
      <c r="O1860" s="23" t="str">
        <f>IF('AccuValve Takeoff'!N1861="","",'AccuValve Takeoff'!N1861)</f>
        <v/>
      </c>
      <c r="P1860" s="23" t="str">
        <f>IF('AccuValve Takeoff'!O1861="","",'AccuValve Takeoff'!O1861)</f>
        <v/>
      </c>
      <c r="Q1860" s="23" t="str">
        <f>IF('AccuValve Takeoff'!P1861="","",'AccuValve Takeoff'!P1861)</f>
        <v/>
      </c>
      <c r="R1860" s="34" t="str">
        <f>IF('AccuValve Takeoff'!Q1861="","",'AccuValve Takeoff'!Q1861)</f>
        <v xml:space="preserve"> </v>
      </c>
      <c r="S1860" s="35" t="str">
        <f>'AccuValve Takeoff'!T1861</f>
        <v/>
      </c>
      <c r="T1860" s="35" t="str">
        <f>'AccuValve Takeoff'!U1861</f>
        <v/>
      </c>
      <c r="U1860" s="325" t="str">
        <f>'AccuValve Takeoff'!BC1861</f>
        <v/>
      </c>
      <c r="V1860" s="38"/>
      <c r="W1860" s="11"/>
      <c r="X1860" s="11"/>
      <c r="Y1860" s="11"/>
    </row>
    <row r="1861" spans="1:25" ht="20.100000000000001" customHeight="1" x14ac:dyDescent="0.2">
      <c r="A1861" s="12">
        <v>1853</v>
      </c>
      <c r="B1861" s="23" t="str">
        <f>IF('AccuValve Takeoff'!B1862="","",'AccuValve Takeoff'!B1862)</f>
        <v/>
      </c>
      <c r="C1861" s="45" t="str">
        <f>IF('AccuValve Takeoff'!C1862="","",'AccuValve Takeoff'!C1862)</f>
        <v/>
      </c>
      <c r="D1861" s="23" t="str">
        <f>IF('AccuValve Takeoff'!D1862="","",'AccuValve Takeoff'!D1862)</f>
        <v/>
      </c>
      <c r="E1861" s="23" t="str">
        <f>IF('AccuValve Takeoff'!S1862="","",'AccuValve Takeoff'!S1862)</f>
        <v/>
      </c>
      <c r="F1861" s="23" t="str">
        <f>IF('AccuValve Takeoff'!F1862="","",'AccuValve Takeoff'!F1862)</f>
        <v/>
      </c>
      <c r="G1861" s="23" t="str">
        <f>IF('AccuValve Takeoff'!R1862="","",'AccuValve Takeoff'!R1862)</f>
        <v/>
      </c>
      <c r="H1861" s="23" t="str">
        <f>IF('AccuValve Takeoff'!G1862="","",'AccuValve Takeoff'!G1862)</f>
        <v/>
      </c>
      <c r="I1861" s="23" t="str">
        <f>IF('AccuValve Takeoff'!H1862="","",'AccuValve Takeoff'!H1862)</f>
        <v/>
      </c>
      <c r="J1861" s="326" t="str">
        <f>IF('AccuValve Takeoff'!I1862="","",IF('AccuValve Takeoff'!I1862="Not Available","",'AccuValve Takeoff'!I1862))</f>
        <v/>
      </c>
      <c r="K1861" s="326" t="str">
        <f>IF('AccuValve Takeoff'!J1862="","",IF('AccuValve Takeoff'!J1862="Not Available","",'AccuValve Takeoff'!J1862))</f>
        <v/>
      </c>
      <c r="L1861" s="326" t="str">
        <f>IF('AccuValve Takeoff'!K1862="","",IF('AccuValve Takeoff'!K1862="Not Available","",'AccuValve Takeoff'!K1862))</f>
        <v/>
      </c>
      <c r="M1861" s="326" t="str">
        <f>IF('AccuValve Takeoff'!L1862="","",IF('AccuValve Takeoff'!L1862="Not Available","",'AccuValve Takeoff'!L1862))</f>
        <v/>
      </c>
      <c r="N1861" s="326" t="str">
        <f>IF('AccuValve Takeoff'!M1862="","",IF('AccuValve Takeoff'!M1862="Not Available","",'AccuValve Takeoff'!M1862))</f>
        <v/>
      </c>
      <c r="O1861" s="23" t="str">
        <f>IF('AccuValve Takeoff'!N1862="","",'AccuValve Takeoff'!N1862)</f>
        <v/>
      </c>
      <c r="P1861" s="23" t="str">
        <f>IF('AccuValve Takeoff'!O1862="","",'AccuValve Takeoff'!O1862)</f>
        <v/>
      </c>
      <c r="Q1861" s="23" t="str">
        <f>IF('AccuValve Takeoff'!P1862="","",'AccuValve Takeoff'!P1862)</f>
        <v/>
      </c>
      <c r="R1861" s="34" t="str">
        <f>IF('AccuValve Takeoff'!Q1862="","",'AccuValve Takeoff'!Q1862)</f>
        <v xml:space="preserve"> </v>
      </c>
      <c r="S1861" s="35" t="str">
        <f>'AccuValve Takeoff'!T1862</f>
        <v/>
      </c>
      <c r="T1861" s="35" t="str">
        <f>'AccuValve Takeoff'!U1862</f>
        <v/>
      </c>
      <c r="U1861" s="325" t="str">
        <f>'AccuValve Takeoff'!BC1862</f>
        <v/>
      </c>
      <c r="V1861" s="38"/>
      <c r="W1861" s="11"/>
      <c r="X1861" s="11"/>
      <c r="Y1861" s="11"/>
    </row>
    <row r="1862" spans="1:25" ht="20.100000000000001" customHeight="1" x14ac:dyDescent="0.2">
      <c r="A1862" s="12">
        <v>1854</v>
      </c>
      <c r="B1862" s="23" t="str">
        <f>IF('AccuValve Takeoff'!B1863="","",'AccuValve Takeoff'!B1863)</f>
        <v/>
      </c>
      <c r="C1862" s="45" t="str">
        <f>IF('AccuValve Takeoff'!C1863="","",'AccuValve Takeoff'!C1863)</f>
        <v/>
      </c>
      <c r="D1862" s="23" t="str">
        <f>IF('AccuValve Takeoff'!D1863="","",'AccuValve Takeoff'!D1863)</f>
        <v/>
      </c>
      <c r="E1862" s="23" t="str">
        <f>IF('AccuValve Takeoff'!S1863="","",'AccuValve Takeoff'!S1863)</f>
        <v/>
      </c>
      <c r="F1862" s="23" t="str">
        <f>IF('AccuValve Takeoff'!F1863="","",'AccuValve Takeoff'!F1863)</f>
        <v/>
      </c>
      <c r="G1862" s="23" t="str">
        <f>IF('AccuValve Takeoff'!R1863="","",'AccuValve Takeoff'!R1863)</f>
        <v/>
      </c>
      <c r="H1862" s="23" t="str">
        <f>IF('AccuValve Takeoff'!G1863="","",'AccuValve Takeoff'!G1863)</f>
        <v/>
      </c>
      <c r="I1862" s="23" t="str">
        <f>IF('AccuValve Takeoff'!H1863="","",'AccuValve Takeoff'!H1863)</f>
        <v/>
      </c>
      <c r="J1862" s="326" t="str">
        <f>IF('AccuValve Takeoff'!I1863="","",IF('AccuValve Takeoff'!I1863="Not Available","",'AccuValve Takeoff'!I1863))</f>
        <v/>
      </c>
      <c r="K1862" s="326" t="str">
        <f>IF('AccuValve Takeoff'!J1863="","",IF('AccuValve Takeoff'!J1863="Not Available","",'AccuValve Takeoff'!J1863))</f>
        <v/>
      </c>
      <c r="L1862" s="326" t="str">
        <f>IF('AccuValve Takeoff'!K1863="","",IF('AccuValve Takeoff'!K1863="Not Available","",'AccuValve Takeoff'!K1863))</f>
        <v/>
      </c>
      <c r="M1862" s="326" t="str">
        <f>IF('AccuValve Takeoff'!L1863="","",IF('AccuValve Takeoff'!L1863="Not Available","",'AccuValve Takeoff'!L1863))</f>
        <v/>
      </c>
      <c r="N1862" s="326" t="str">
        <f>IF('AccuValve Takeoff'!M1863="","",IF('AccuValve Takeoff'!M1863="Not Available","",'AccuValve Takeoff'!M1863))</f>
        <v/>
      </c>
      <c r="O1862" s="23" t="str">
        <f>IF('AccuValve Takeoff'!N1863="","",'AccuValve Takeoff'!N1863)</f>
        <v/>
      </c>
      <c r="P1862" s="23" t="str">
        <f>IF('AccuValve Takeoff'!O1863="","",'AccuValve Takeoff'!O1863)</f>
        <v/>
      </c>
      <c r="Q1862" s="23" t="str">
        <f>IF('AccuValve Takeoff'!P1863="","",'AccuValve Takeoff'!P1863)</f>
        <v/>
      </c>
      <c r="R1862" s="34" t="str">
        <f>IF('AccuValve Takeoff'!Q1863="","",'AccuValve Takeoff'!Q1863)</f>
        <v xml:space="preserve"> </v>
      </c>
      <c r="S1862" s="35" t="str">
        <f>'AccuValve Takeoff'!T1863</f>
        <v/>
      </c>
      <c r="T1862" s="35" t="str">
        <f>'AccuValve Takeoff'!U1863</f>
        <v/>
      </c>
      <c r="U1862" s="325" t="str">
        <f>'AccuValve Takeoff'!BC1863</f>
        <v/>
      </c>
      <c r="V1862" s="38"/>
      <c r="W1862" s="11"/>
      <c r="X1862" s="11"/>
      <c r="Y1862" s="11"/>
    </row>
    <row r="1863" spans="1:25" ht="20.100000000000001" customHeight="1" x14ac:dyDescent="0.2">
      <c r="A1863" s="12">
        <v>1855</v>
      </c>
      <c r="B1863" s="23" t="str">
        <f>IF('AccuValve Takeoff'!B1864="","",'AccuValve Takeoff'!B1864)</f>
        <v/>
      </c>
      <c r="C1863" s="45" t="str">
        <f>IF('AccuValve Takeoff'!C1864="","",'AccuValve Takeoff'!C1864)</f>
        <v/>
      </c>
      <c r="D1863" s="23" t="str">
        <f>IF('AccuValve Takeoff'!D1864="","",'AccuValve Takeoff'!D1864)</f>
        <v/>
      </c>
      <c r="E1863" s="23" t="str">
        <f>IF('AccuValve Takeoff'!S1864="","",'AccuValve Takeoff'!S1864)</f>
        <v/>
      </c>
      <c r="F1863" s="23" t="str">
        <f>IF('AccuValve Takeoff'!F1864="","",'AccuValve Takeoff'!F1864)</f>
        <v/>
      </c>
      <c r="G1863" s="23" t="str">
        <f>IF('AccuValve Takeoff'!R1864="","",'AccuValve Takeoff'!R1864)</f>
        <v/>
      </c>
      <c r="H1863" s="23" t="str">
        <f>IF('AccuValve Takeoff'!G1864="","",'AccuValve Takeoff'!G1864)</f>
        <v/>
      </c>
      <c r="I1863" s="23" t="str">
        <f>IF('AccuValve Takeoff'!H1864="","",'AccuValve Takeoff'!H1864)</f>
        <v/>
      </c>
      <c r="J1863" s="326" t="str">
        <f>IF('AccuValve Takeoff'!I1864="","",IF('AccuValve Takeoff'!I1864="Not Available","",'AccuValve Takeoff'!I1864))</f>
        <v/>
      </c>
      <c r="K1863" s="326" t="str">
        <f>IF('AccuValve Takeoff'!J1864="","",IF('AccuValve Takeoff'!J1864="Not Available","",'AccuValve Takeoff'!J1864))</f>
        <v/>
      </c>
      <c r="L1863" s="326" t="str">
        <f>IF('AccuValve Takeoff'!K1864="","",IF('AccuValve Takeoff'!K1864="Not Available","",'AccuValve Takeoff'!K1864))</f>
        <v/>
      </c>
      <c r="M1863" s="326" t="str">
        <f>IF('AccuValve Takeoff'!L1864="","",IF('AccuValve Takeoff'!L1864="Not Available","",'AccuValve Takeoff'!L1864))</f>
        <v/>
      </c>
      <c r="N1863" s="326" t="str">
        <f>IF('AccuValve Takeoff'!M1864="","",IF('AccuValve Takeoff'!M1864="Not Available","",'AccuValve Takeoff'!M1864))</f>
        <v/>
      </c>
      <c r="O1863" s="23" t="str">
        <f>IF('AccuValve Takeoff'!N1864="","",'AccuValve Takeoff'!N1864)</f>
        <v/>
      </c>
      <c r="P1863" s="23" t="str">
        <f>IF('AccuValve Takeoff'!O1864="","",'AccuValve Takeoff'!O1864)</f>
        <v/>
      </c>
      <c r="Q1863" s="23" t="str">
        <f>IF('AccuValve Takeoff'!P1864="","",'AccuValve Takeoff'!P1864)</f>
        <v/>
      </c>
      <c r="R1863" s="34" t="str">
        <f>IF('AccuValve Takeoff'!Q1864="","",'AccuValve Takeoff'!Q1864)</f>
        <v xml:space="preserve"> </v>
      </c>
      <c r="S1863" s="35" t="str">
        <f>'AccuValve Takeoff'!T1864</f>
        <v/>
      </c>
      <c r="T1863" s="35" t="str">
        <f>'AccuValve Takeoff'!U1864</f>
        <v/>
      </c>
      <c r="U1863" s="325" t="str">
        <f>'AccuValve Takeoff'!BC1864</f>
        <v/>
      </c>
      <c r="V1863" s="38"/>
      <c r="W1863" s="11"/>
      <c r="X1863" s="11"/>
      <c r="Y1863" s="11"/>
    </row>
    <row r="1864" spans="1:25" ht="20.100000000000001" customHeight="1" x14ac:dyDescent="0.2">
      <c r="A1864" s="12">
        <v>1856</v>
      </c>
      <c r="B1864" s="23" t="str">
        <f>IF('AccuValve Takeoff'!B1865="","",'AccuValve Takeoff'!B1865)</f>
        <v/>
      </c>
      <c r="C1864" s="45" t="str">
        <f>IF('AccuValve Takeoff'!C1865="","",'AccuValve Takeoff'!C1865)</f>
        <v/>
      </c>
      <c r="D1864" s="23" t="str">
        <f>IF('AccuValve Takeoff'!D1865="","",'AccuValve Takeoff'!D1865)</f>
        <v/>
      </c>
      <c r="E1864" s="23" t="str">
        <f>IF('AccuValve Takeoff'!S1865="","",'AccuValve Takeoff'!S1865)</f>
        <v/>
      </c>
      <c r="F1864" s="23" t="str">
        <f>IF('AccuValve Takeoff'!F1865="","",'AccuValve Takeoff'!F1865)</f>
        <v/>
      </c>
      <c r="G1864" s="23" t="str">
        <f>IF('AccuValve Takeoff'!R1865="","",'AccuValve Takeoff'!R1865)</f>
        <v/>
      </c>
      <c r="H1864" s="23" t="str">
        <f>IF('AccuValve Takeoff'!G1865="","",'AccuValve Takeoff'!G1865)</f>
        <v/>
      </c>
      <c r="I1864" s="23" t="str">
        <f>IF('AccuValve Takeoff'!H1865="","",'AccuValve Takeoff'!H1865)</f>
        <v/>
      </c>
      <c r="J1864" s="326" t="str">
        <f>IF('AccuValve Takeoff'!I1865="","",IF('AccuValve Takeoff'!I1865="Not Available","",'AccuValve Takeoff'!I1865))</f>
        <v/>
      </c>
      <c r="K1864" s="326" t="str">
        <f>IF('AccuValve Takeoff'!J1865="","",IF('AccuValve Takeoff'!J1865="Not Available","",'AccuValve Takeoff'!J1865))</f>
        <v/>
      </c>
      <c r="L1864" s="326" t="str">
        <f>IF('AccuValve Takeoff'!K1865="","",IF('AccuValve Takeoff'!K1865="Not Available","",'AccuValve Takeoff'!K1865))</f>
        <v/>
      </c>
      <c r="M1864" s="326" t="str">
        <f>IF('AccuValve Takeoff'!L1865="","",IF('AccuValve Takeoff'!L1865="Not Available","",'AccuValve Takeoff'!L1865))</f>
        <v/>
      </c>
      <c r="N1864" s="326" t="str">
        <f>IF('AccuValve Takeoff'!M1865="","",IF('AccuValve Takeoff'!M1865="Not Available","",'AccuValve Takeoff'!M1865))</f>
        <v/>
      </c>
      <c r="O1864" s="23" t="str">
        <f>IF('AccuValve Takeoff'!N1865="","",'AccuValve Takeoff'!N1865)</f>
        <v/>
      </c>
      <c r="P1864" s="23" t="str">
        <f>IF('AccuValve Takeoff'!O1865="","",'AccuValve Takeoff'!O1865)</f>
        <v/>
      </c>
      <c r="Q1864" s="23" t="str">
        <f>IF('AccuValve Takeoff'!P1865="","",'AccuValve Takeoff'!P1865)</f>
        <v/>
      </c>
      <c r="R1864" s="34" t="str">
        <f>IF('AccuValve Takeoff'!Q1865="","",'AccuValve Takeoff'!Q1865)</f>
        <v xml:space="preserve"> </v>
      </c>
      <c r="S1864" s="35" t="str">
        <f>'AccuValve Takeoff'!T1865</f>
        <v/>
      </c>
      <c r="T1864" s="35" t="str">
        <f>'AccuValve Takeoff'!U1865</f>
        <v/>
      </c>
      <c r="U1864" s="325" t="str">
        <f>'AccuValve Takeoff'!BC1865</f>
        <v/>
      </c>
      <c r="V1864" s="38"/>
      <c r="W1864" s="11"/>
      <c r="X1864" s="11"/>
      <c r="Y1864" s="11"/>
    </row>
    <row r="1865" spans="1:25" ht="20.100000000000001" customHeight="1" x14ac:dyDescent="0.2">
      <c r="A1865" s="12">
        <v>1857</v>
      </c>
      <c r="B1865" s="23" t="str">
        <f>IF('AccuValve Takeoff'!B1866="","",'AccuValve Takeoff'!B1866)</f>
        <v/>
      </c>
      <c r="C1865" s="45" t="str">
        <f>IF('AccuValve Takeoff'!C1866="","",'AccuValve Takeoff'!C1866)</f>
        <v/>
      </c>
      <c r="D1865" s="23" t="str">
        <f>IF('AccuValve Takeoff'!D1866="","",'AccuValve Takeoff'!D1866)</f>
        <v/>
      </c>
      <c r="E1865" s="23" t="str">
        <f>IF('AccuValve Takeoff'!S1866="","",'AccuValve Takeoff'!S1866)</f>
        <v/>
      </c>
      <c r="F1865" s="23" t="str">
        <f>IF('AccuValve Takeoff'!F1866="","",'AccuValve Takeoff'!F1866)</f>
        <v/>
      </c>
      <c r="G1865" s="23" t="str">
        <f>IF('AccuValve Takeoff'!R1866="","",'AccuValve Takeoff'!R1866)</f>
        <v/>
      </c>
      <c r="H1865" s="23" t="str">
        <f>IF('AccuValve Takeoff'!G1866="","",'AccuValve Takeoff'!G1866)</f>
        <v/>
      </c>
      <c r="I1865" s="23" t="str">
        <f>IF('AccuValve Takeoff'!H1866="","",'AccuValve Takeoff'!H1866)</f>
        <v/>
      </c>
      <c r="J1865" s="326" t="str">
        <f>IF('AccuValve Takeoff'!I1866="","",IF('AccuValve Takeoff'!I1866="Not Available","",'AccuValve Takeoff'!I1866))</f>
        <v/>
      </c>
      <c r="K1865" s="326" t="str">
        <f>IF('AccuValve Takeoff'!J1866="","",IF('AccuValve Takeoff'!J1866="Not Available","",'AccuValve Takeoff'!J1866))</f>
        <v/>
      </c>
      <c r="L1865" s="326" t="str">
        <f>IF('AccuValve Takeoff'!K1866="","",IF('AccuValve Takeoff'!K1866="Not Available","",'AccuValve Takeoff'!K1866))</f>
        <v/>
      </c>
      <c r="M1865" s="326" t="str">
        <f>IF('AccuValve Takeoff'!L1866="","",IF('AccuValve Takeoff'!L1866="Not Available","",'AccuValve Takeoff'!L1866))</f>
        <v/>
      </c>
      <c r="N1865" s="326" t="str">
        <f>IF('AccuValve Takeoff'!M1866="","",IF('AccuValve Takeoff'!M1866="Not Available","",'AccuValve Takeoff'!M1866))</f>
        <v/>
      </c>
      <c r="O1865" s="23" t="str">
        <f>IF('AccuValve Takeoff'!N1866="","",'AccuValve Takeoff'!N1866)</f>
        <v/>
      </c>
      <c r="P1865" s="23" t="str">
        <f>IF('AccuValve Takeoff'!O1866="","",'AccuValve Takeoff'!O1866)</f>
        <v/>
      </c>
      <c r="Q1865" s="23" t="str">
        <f>IF('AccuValve Takeoff'!P1866="","",'AccuValve Takeoff'!P1866)</f>
        <v/>
      </c>
      <c r="R1865" s="34" t="str">
        <f>IF('AccuValve Takeoff'!Q1866="","",'AccuValve Takeoff'!Q1866)</f>
        <v xml:space="preserve"> </v>
      </c>
      <c r="S1865" s="35" t="str">
        <f>'AccuValve Takeoff'!T1866</f>
        <v/>
      </c>
      <c r="T1865" s="35" t="str">
        <f>'AccuValve Takeoff'!U1866</f>
        <v/>
      </c>
      <c r="U1865" s="325" t="str">
        <f>'AccuValve Takeoff'!BC1866</f>
        <v/>
      </c>
      <c r="V1865" s="38"/>
      <c r="W1865" s="11"/>
      <c r="X1865" s="11"/>
      <c r="Y1865" s="11"/>
    </row>
    <row r="1866" spans="1:25" ht="20.100000000000001" customHeight="1" x14ac:dyDescent="0.2">
      <c r="A1866" s="12">
        <v>1858</v>
      </c>
      <c r="B1866" s="23" t="str">
        <f>IF('AccuValve Takeoff'!B1867="","",'AccuValve Takeoff'!B1867)</f>
        <v/>
      </c>
      <c r="C1866" s="45" t="str">
        <f>IF('AccuValve Takeoff'!C1867="","",'AccuValve Takeoff'!C1867)</f>
        <v/>
      </c>
      <c r="D1866" s="23" t="str">
        <f>IF('AccuValve Takeoff'!D1867="","",'AccuValve Takeoff'!D1867)</f>
        <v/>
      </c>
      <c r="E1866" s="23" t="str">
        <f>IF('AccuValve Takeoff'!S1867="","",'AccuValve Takeoff'!S1867)</f>
        <v/>
      </c>
      <c r="F1866" s="23" t="str">
        <f>IF('AccuValve Takeoff'!F1867="","",'AccuValve Takeoff'!F1867)</f>
        <v/>
      </c>
      <c r="G1866" s="23" t="str">
        <f>IF('AccuValve Takeoff'!R1867="","",'AccuValve Takeoff'!R1867)</f>
        <v/>
      </c>
      <c r="H1866" s="23" t="str">
        <f>IF('AccuValve Takeoff'!G1867="","",'AccuValve Takeoff'!G1867)</f>
        <v/>
      </c>
      <c r="I1866" s="23" t="str">
        <f>IF('AccuValve Takeoff'!H1867="","",'AccuValve Takeoff'!H1867)</f>
        <v/>
      </c>
      <c r="J1866" s="326" t="str">
        <f>IF('AccuValve Takeoff'!I1867="","",IF('AccuValve Takeoff'!I1867="Not Available","",'AccuValve Takeoff'!I1867))</f>
        <v/>
      </c>
      <c r="K1866" s="326" t="str">
        <f>IF('AccuValve Takeoff'!J1867="","",IF('AccuValve Takeoff'!J1867="Not Available","",'AccuValve Takeoff'!J1867))</f>
        <v/>
      </c>
      <c r="L1866" s="326" t="str">
        <f>IF('AccuValve Takeoff'!K1867="","",IF('AccuValve Takeoff'!K1867="Not Available","",'AccuValve Takeoff'!K1867))</f>
        <v/>
      </c>
      <c r="M1866" s="326" t="str">
        <f>IF('AccuValve Takeoff'!L1867="","",IF('AccuValve Takeoff'!L1867="Not Available","",'AccuValve Takeoff'!L1867))</f>
        <v/>
      </c>
      <c r="N1866" s="326" t="str">
        <f>IF('AccuValve Takeoff'!M1867="","",IF('AccuValve Takeoff'!M1867="Not Available","",'AccuValve Takeoff'!M1867))</f>
        <v/>
      </c>
      <c r="O1866" s="23" t="str">
        <f>IF('AccuValve Takeoff'!N1867="","",'AccuValve Takeoff'!N1867)</f>
        <v/>
      </c>
      <c r="P1866" s="23" t="str">
        <f>IF('AccuValve Takeoff'!O1867="","",'AccuValve Takeoff'!O1867)</f>
        <v/>
      </c>
      <c r="Q1866" s="23" t="str">
        <f>IF('AccuValve Takeoff'!P1867="","",'AccuValve Takeoff'!P1867)</f>
        <v/>
      </c>
      <c r="R1866" s="34" t="str">
        <f>IF('AccuValve Takeoff'!Q1867="","",'AccuValve Takeoff'!Q1867)</f>
        <v xml:space="preserve"> </v>
      </c>
      <c r="S1866" s="35" t="str">
        <f>'AccuValve Takeoff'!T1867</f>
        <v/>
      </c>
      <c r="T1866" s="35" t="str">
        <f>'AccuValve Takeoff'!U1867</f>
        <v/>
      </c>
      <c r="U1866" s="325" t="str">
        <f>'AccuValve Takeoff'!BC1867</f>
        <v/>
      </c>
      <c r="V1866" s="38"/>
      <c r="W1866" s="11"/>
      <c r="X1866" s="11"/>
      <c r="Y1866" s="11"/>
    </row>
    <row r="1867" spans="1:25" ht="20.100000000000001" customHeight="1" x14ac:dyDescent="0.2">
      <c r="A1867" s="12">
        <v>1859</v>
      </c>
      <c r="B1867" s="23" t="str">
        <f>IF('AccuValve Takeoff'!B1868="","",'AccuValve Takeoff'!B1868)</f>
        <v/>
      </c>
      <c r="C1867" s="45" t="str">
        <f>IF('AccuValve Takeoff'!C1868="","",'AccuValve Takeoff'!C1868)</f>
        <v/>
      </c>
      <c r="D1867" s="23" t="str">
        <f>IF('AccuValve Takeoff'!D1868="","",'AccuValve Takeoff'!D1868)</f>
        <v/>
      </c>
      <c r="E1867" s="23" t="str">
        <f>IF('AccuValve Takeoff'!S1868="","",'AccuValve Takeoff'!S1868)</f>
        <v/>
      </c>
      <c r="F1867" s="23" t="str">
        <f>IF('AccuValve Takeoff'!F1868="","",'AccuValve Takeoff'!F1868)</f>
        <v/>
      </c>
      <c r="G1867" s="23" t="str">
        <f>IF('AccuValve Takeoff'!R1868="","",'AccuValve Takeoff'!R1868)</f>
        <v/>
      </c>
      <c r="H1867" s="23" t="str">
        <f>IF('AccuValve Takeoff'!G1868="","",'AccuValve Takeoff'!G1868)</f>
        <v/>
      </c>
      <c r="I1867" s="23" t="str">
        <f>IF('AccuValve Takeoff'!H1868="","",'AccuValve Takeoff'!H1868)</f>
        <v/>
      </c>
      <c r="J1867" s="326" t="str">
        <f>IF('AccuValve Takeoff'!I1868="","",IF('AccuValve Takeoff'!I1868="Not Available","",'AccuValve Takeoff'!I1868))</f>
        <v/>
      </c>
      <c r="K1867" s="326" t="str">
        <f>IF('AccuValve Takeoff'!J1868="","",IF('AccuValve Takeoff'!J1868="Not Available","",'AccuValve Takeoff'!J1868))</f>
        <v/>
      </c>
      <c r="L1867" s="326" t="str">
        <f>IF('AccuValve Takeoff'!K1868="","",IF('AccuValve Takeoff'!K1868="Not Available","",'AccuValve Takeoff'!K1868))</f>
        <v/>
      </c>
      <c r="M1867" s="326" t="str">
        <f>IF('AccuValve Takeoff'!L1868="","",IF('AccuValve Takeoff'!L1868="Not Available","",'AccuValve Takeoff'!L1868))</f>
        <v/>
      </c>
      <c r="N1867" s="326" t="str">
        <f>IF('AccuValve Takeoff'!M1868="","",IF('AccuValve Takeoff'!M1868="Not Available","",'AccuValve Takeoff'!M1868))</f>
        <v/>
      </c>
      <c r="O1867" s="23" t="str">
        <f>IF('AccuValve Takeoff'!N1868="","",'AccuValve Takeoff'!N1868)</f>
        <v/>
      </c>
      <c r="P1867" s="23" t="str">
        <f>IF('AccuValve Takeoff'!O1868="","",'AccuValve Takeoff'!O1868)</f>
        <v/>
      </c>
      <c r="Q1867" s="23" t="str">
        <f>IF('AccuValve Takeoff'!P1868="","",'AccuValve Takeoff'!P1868)</f>
        <v/>
      </c>
      <c r="R1867" s="34" t="str">
        <f>IF('AccuValve Takeoff'!Q1868="","",'AccuValve Takeoff'!Q1868)</f>
        <v xml:space="preserve"> </v>
      </c>
      <c r="S1867" s="35" t="str">
        <f>'AccuValve Takeoff'!T1868</f>
        <v/>
      </c>
      <c r="T1867" s="35" t="str">
        <f>'AccuValve Takeoff'!U1868</f>
        <v/>
      </c>
      <c r="U1867" s="325" t="str">
        <f>'AccuValve Takeoff'!BC1868</f>
        <v/>
      </c>
      <c r="V1867" s="38"/>
      <c r="W1867" s="11"/>
      <c r="X1867" s="11"/>
      <c r="Y1867" s="11"/>
    </row>
    <row r="1868" spans="1:25" ht="20.100000000000001" customHeight="1" x14ac:dyDescent="0.2">
      <c r="A1868" s="12">
        <v>1860</v>
      </c>
      <c r="B1868" s="23" t="str">
        <f>IF('AccuValve Takeoff'!B1869="","",'AccuValve Takeoff'!B1869)</f>
        <v/>
      </c>
      <c r="C1868" s="45" t="str">
        <f>IF('AccuValve Takeoff'!C1869="","",'AccuValve Takeoff'!C1869)</f>
        <v/>
      </c>
      <c r="D1868" s="23" t="str">
        <f>IF('AccuValve Takeoff'!D1869="","",'AccuValve Takeoff'!D1869)</f>
        <v/>
      </c>
      <c r="E1868" s="23" t="str">
        <f>IF('AccuValve Takeoff'!S1869="","",'AccuValve Takeoff'!S1869)</f>
        <v/>
      </c>
      <c r="F1868" s="23" t="str">
        <f>IF('AccuValve Takeoff'!F1869="","",'AccuValve Takeoff'!F1869)</f>
        <v/>
      </c>
      <c r="G1868" s="23" t="str">
        <f>IF('AccuValve Takeoff'!R1869="","",'AccuValve Takeoff'!R1869)</f>
        <v/>
      </c>
      <c r="H1868" s="23" t="str">
        <f>IF('AccuValve Takeoff'!G1869="","",'AccuValve Takeoff'!G1869)</f>
        <v/>
      </c>
      <c r="I1868" s="23" t="str">
        <f>IF('AccuValve Takeoff'!H1869="","",'AccuValve Takeoff'!H1869)</f>
        <v/>
      </c>
      <c r="J1868" s="326" t="str">
        <f>IF('AccuValve Takeoff'!I1869="","",IF('AccuValve Takeoff'!I1869="Not Available","",'AccuValve Takeoff'!I1869))</f>
        <v/>
      </c>
      <c r="K1868" s="326" t="str">
        <f>IF('AccuValve Takeoff'!J1869="","",IF('AccuValve Takeoff'!J1869="Not Available","",'AccuValve Takeoff'!J1869))</f>
        <v/>
      </c>
      <c r="L1868" s="326" t="str">
        <f>IF('AccuValve Takeoff'!K1869="","",IF('AccuValve Takeoff'!K1869="Not Available","",'AccuValve Takeoff'!K1869))</f>
        <v/>
      </c>
      <c r="M1868" s="326" t="str">
        <f>IF('AccuValve Takeoff'!L1869="","",IF('AccuValve Takeoff'!L1869="Not Available","",'AccuValve Takeoff'!L1869))</f>
        <v/>
      </c>
      <c r="N1868" s="326" t="str">
        <f>IF('AccuValve Takeoff'!M1869="","",IF('AccuValve Takeoff'!M1869="Not Available","",'AccuValve Takeoff'!M1869))</f>
        <v/>
      </c>
      <c r="O1868" s="23" t="str">
        <f>IF('AccuValve Takeoff'!N1869="","",'AccuValve Takeoff'!N1869)</f>
        <v/>
      </c>
      <c r="P1868" s="23" t="str">
        <f>IF('AccuValve Takeoff'!O1869="","",'AccuValve Takeoff'!O1869)</f>
        <v/>
      </c>
      <c r="Q1868" s="23" t="str">
        <f>IF('AccuValve Takeoff'!P1869="","",'AccuValve Takeoff'!P1869)</f>
        <v/>
      </c>
      <c r="R1868" s="34" t="str">
        <f>IF('AccuValve Takeoff'!Q1869="","",'AccuValve Takeoff'!Q1869)</f>
        <v xml:space="preserve"> </v>
      </c>
      <c r="S1868" s="35" t="str">
        <f>'AccuValve Takeoff'!T1869</f>
        <v/>
      </c>
      <c r="T1868" s="35" t="str">
        <f>'AccuValve Takeoff'!U1869</f>
        <v/>
      </c>
      <c r="U1868" s="325" t="str">
        <f>'AccuValve Takeoff'!BC1869</f>
        <v/>
      </c>
      <c r="V1868" s="38"/>
      <c r="W1868" s="11"/>
      <c r="X1868" s="11"/>
      <c r="Y1868" s="11"/>
    </row>
    <row r="1869" spans="1:25" ht="20.100000000000001" customHeight="1" x14ac:dyDescent="0.2">
      <c r="A1869" s="12">
        <v>1861</v>
      </c>
      <c r="B1869" s="23" t="str">
        <f>IF('AccuValve Takeoff'!B1870="","",'AccuValve Takeoff'!B1870)</f>
        <v/>
      </c>
      <c r="C1869" s="45" t="str">
        <f>IF('AccuValve Takeoff'!C1870="","",'AccuValve Takeoff'!C1870)</f>
        <v/>
      </c>
      <c r="D1869" s="23" t="str">
        <f>IF('AccuValve Takeoff'!D1870="","",'AccuValve Takeoff'!D1870)</f>
        <v/>
      </c>
      <c r="E1869" s="23" t="str">
        <f>IF('AccuValve Takeoff'!S1870="","",'AccuValve Takeoff'!S1870)</f>
        <v/>
      </c>
      <c r="F1869" s="23" t="str">
        <f>IF('AccuValve Takeoff'!F1870="","",'AccuValve Takeoff'!F1870)</f>
        <v/>
      </c>
      <c r="G1869" s="23" t="str">
        <f>IF('AccuValve Takeoff'!R1870="","",'AccuValve Takeoff'!R1870)</f>
        <v/>
      </c>
      <c r="H1869" s="23" t="str">
        <f>IF('AccuValve Takeoff'!G1870="","",'AccuValve Takeoff'!G1870)</f>
        <v/>
      </c>
      <c r="I1869" s="23" t="str">
        <f>IF('AccuValve Takeoff'!H1870="","",'AccuValve Takeoff'!H1870)</f>
        <v/>
      </c>
      <c r="J1869" s="326" t="str">
        <f>IF('AccuValve Takeoff'!I1870="","",IF('AccuValve Takeoff'!I1870="Not Available","",'AccuValve Takeoff'!I1870))</f>
        <v/>
      </c>
      <c r="K1869" s="326" t="str">
        <f>IF('AccuValve Takeoff'!J1870="","",IF('AccuValve Takeoff'!J1870="Not Available","",'AccuValve Takeoff'!J1870))</f>
        <v/>
      </c>
      <c r="L1869" s="326" t="str">
        <f>IF('AccuValve Takeoff'!K1870="","",IF('AccuValve Takeoff'!K1870="Not Available","",'AccuValve Takeoff'!K1870))</f>
        <v/>
      </c>
      <c r="M1869" s="326" t="str">
        <f>IF('AccuValve Takeoff'!L1870="","",IF('AccuValve Takeoff'!L1870="Not Available","",'AccuValve Takeoff'!L1870))</f>
        <v/>
      </c>
      <c r="N1869" s="326" t="str">
        <f>IF('AccuValve Takeoff'!M1870="","",IF('AccuValve Takeoff'!M1870="Not Available","",'AccuValve Takeoff'!M1870))</f>
        <v/>
      </c>
      <c r="O1869" s="23" t="str">
        <f>IF('AccuValve Takeoff'!N1870="","",'AccuValve Takeoff'!N1870)</f>
        <v/>
      </c>
      <c r="P1869" s="23" t="str">
        <f>IF('AccuValve Takeoff'!O1870="","",'AccuValve Takeoff'!O1870)</f>
        <v/>
      </c>
      <c r="Q1869" s="23" t="str">
        <f>IF('AccuValve Takeoff'!P1870="","",'AccuValve Takeoff'!P1870)</f>
        <v/>
      </c>
      <c r="R1869" s="34" t="str">
        <f>IF('AccuValve Takeoff'!Q1870="","",'AccuValve Takeoff'!Q1870)</f>
        <v xml:space="preserve"> </v>
      </c>
      <c r="S1869" s="35" t="str">
        <f>'AccuValve Takeoff'!T1870</f>
        <v/>
      </c>
      <c r="T1869" s="35" t="str">
        <f>'AccuValve Takeoff'!U1870</f>
        <v/>
      </c>
      <c r="U1869" s="325" t="str">
        <f>'AccuValve Takeoff'!BC1870</f>
        <v/>
      </c>
      <c r="V1869" s="38"/>
      <c r="W1869" s="11"/>
      <c r="X1869" s="11"/>
      <c r="Y1869" s="11"/>
    </row>
    <row r="1870" spans="1:25" ht="20.100000000000001" customHeight="1" x14ac:dyDescent="0.2">
      <c r="A1870" s="12">
        <v>1862</v>
      </c>
      <c r="B1870" s="23" t="str">
        <f>IF('AccuValve Takeoff'!B1871="","",'AccuValve Takeoff'!B1871)</f>
        <v/>
      </c>
      <c r="C1870" s="45" t="str">
        <f>IF('AccuValve Takeoff'!C1871="","",'AccuValve Takeoff'!C1871)</f>
        <v/>
      </c>
      <c r="D1870" s="23" t="str">
        <f>IF('AccuValve Takeoff'!D1871="","",'AccuValve Takeoff'!D1871)</f>
        <v/>
      </c>
      <c r="E1870" s="23" t="str">
        <f>IF('AccuValve Takeoff'!S1871="","",'AccuValve Takeoff'!S1871)</f>
        <v/>
      </c>
      <c r="F1870" s="23" t="str">
        <f>IF('AccuValve Takeoff'!F1871="","",'AccuValve Takeoff'!F1871)</f>
        <v/>
      </c>
      <c r="G1870" s="23" t="str">
        <f>IF('AccuValve Takeoff'!R1871="","",'AccuValve Takeoff'!R1871)</f>
        <v/>
      </c>
      <c r="H1870" s="23" t="str">
        <f>IF('AccuValve Takeoff'!G1871="","",'AccuValve Takeoff'!G1871)</f>
        <v/>
      </c>
      <c r="I1870" s="23" t="str">
        <f>IF('AccuValve Takeoff'!H1871="","",'AccuValve Takeoff'!H1871)</f>
        <v/>
      </c>
      <c r="J1870" s="326" t="str">
        <f>IF('AccuValve Takeoff'!I1871="","",IF('AccuValve Takeoff'!I1871="Not Available","",'AccuValve Takeoff'!I1871))</f>
        <v/>
      </c>
      <c r="K1870" s="326" t="str">
        <f>IF('AccuValve Takeoff'!J1871="","",IF('AccuValve Takeoff'!J1871="Not Available","",'AccuValve Takeoff'!J1871))</f>
        <v/>
      </c>
      <c r="L1870" s="326" t="str">
        <f>IF('AccuValve Takeoff'!K1871="","",IF('AccuValve Takeoff'!K1871="Not Available","",'AccuValve Takeoff'!K1871))</f>
        <v/>
      </c>
      <c r="M1870" s="326" t="str">
        <f>IF('AccuValve Takeoff'!L1871="","",IF('AccuValve Takeoff'!L1871="Not Available","",'AccuValve Takeoff'!L1871))</f>
        <v/>
      </c>
      <c r="N1870" s="326" t="str">
        <f>IF('AccuValve Takeoff'!M1871="","",IF('AccuValve Takeoff'!M1871="Not Available","",'AccuValve Takeoff'!M1871))</f>
        <v/>
      </c>
      <c r="O1870" s="23" t="str">
        <f>IF('AccuValve Takeoff'!N1871="","",'AccuValve Takeoff'!N1871)</f>
        <v/>
      </c>
      <c r="P1870" s="23" t="str">
        <f>IF('AccuValve Takeoff'!O1871="","",'AccuValve Takeoff'!O1871)</f>
        <v/>
      </c>
      <c r="Q1870" s="23" t="str">
        <f>IF('AccuValve Takeoff'!P1871="","",'AccuValve Takeoff'!P1871)</f>
        <v/>
      </c>
      <c r="R1870" s="34" t="str">
        <f>IF('AccuValve Takeoff'!Q1871="","",'AccuValve Takeoff'!Q1871)</f>
        <v xml:space="preserve"> </v>
      </c>
      <c r="S1870" s="35" t="str">
        <f>'AccuValve Takeoff'!T1871</f>
        <v/>
      </c>
      <c r="T1870" s="35" t="str">
        <f>'AccuValve Takeoff'!U1871</f>
        <v/>
      </c>
      <c r="U1870" s="325" t="str">
        <f>'AccuValve Takeoff'!BC1871</f>
        <v/>
      </c>
      <c r="V1870" s="38"/>
      <c r="W1870" s="11"/>
      <c r="X1870" s="11"/>
      <c r="Y1870" s="11"/>
    </row>
    <row r="1871" spans="1:25" ht="20.100000000000001" customHeight="1" x14ac:dyDescent="0.2">
      <c r="A1871" s="12">
        <v>1863</v>
      </c>
      <c r="B1871" s="23" t="str">
        <f>IF('AccuValve Takeoff'!B1872="","",'AccuValve Takeoff'!B1872)</f>
        <v/>
      </c>
      <c r="C1871" s="45" t="str">
        <f>IF('AccuValve Takeoff'!C1872="","",'AccuValve Takeoff'!C1872)</f>
        <v/>
      </c>
      <c r="D1871" s="23" t="str">
        <f>IF('AccuValve Takeoff'!D1872="","",'AccuValve Takeoff'!D1872)</f>
        <v/>
      </c>
      <c r="E1871" s="23" t="str">
        <f>IF('AccuValve Takeoff'!S1872="","",'AccuValve Takeoff'!S1872)</f>
        <v/>
      </c>
      <c r="F1871" s="23" t="str">
        <f>IF('AccuValve Takeoff'!F1872="","",'AccuValve Takeoff'!F1872)</f>
        <v/>
      </c>
      <c r="G1871" s="23" t="str">
        <f>IF('AccuValve Takeoff'!R1872="","",'AccuValve Takeoff'!R1872)</f>
        <v/>
      </c>
      <c r="H1871" s="23" t="str">
        <f>IF('AccuValve Takeoff'!G1872="","",'AccuValve Takeoff'!G1872)</f>
        <v/>
      </c>
      <c r="I1871" s="23" t="str">
        <f>IF('AccuValve Takeoff'!H1872="","",'AccuValve Takeoff'!H1872)</f>
        <v/>
      </c>
      <c r="J1871" s="326" t="str">
        <f>IF('AccuValve Takeoff'!I1872="","",IF('AccuValve Takeoff'!I1872="Not Available","",'AccuValve Takeoff'!I1872))</f>
        <v/>
      </c>
      <c r="K1871" s="326" t="str">
        <f>IF('AccuValve Takeoff'!J1872="","",IF('AccuValve Takeoff'!J1872="Not Available","",'AccuValve Takeoff'!J1872))</f>
        <v/>
      </c>
      <c r="L1871" s="326" t="str">
        <f>IF('AccuValve Takeoff'!K1872="","",IF('AccuValve Takeoff'!K1872="Not Available","",'AccuValve Takeoff'!K1872))</f>
        <v/>
      </c>
      <c r="M1871" s="326" t="str">
        <f>IF('AccuValve Takeoff'!L1872="","",IF('AccuValve Takeoff'!L1872="Not Available","",'AccuValve Takeoff'!L1872))</f>
        <v/>
      </c>
      <c r="N1871" s="326" t="str">
        <f>IF('AccuValve Takeoff'!M1872="","",IF('AccuValve Takeoff'!M1872="Not Available","",'AccuValve Takeoff'!M1872))</f>
        <v/>
      </c>
      <c r="O1871" s="23" t="str">
        <f>IF('AccuValve Takeoff'!N1872="","",'AccuValve Takeoff'!N1872)</f>
        <v/>
      </c>
      <c r="P1871" s="23" t="str">
        <f>IF('AccuValve Takeoff'!O1872="","",'AccuValve Takeoff'!O1872)</f>
        <v/>
      </c>
      <c r="Q1871" s="23" t="str">
        <f>IF('AccuValve Takeoff'!P1872="","",'AccuValve Takeoff'!P1872)</f>
        <v/>
      </c>
      <c r="R1871" s="34" t="str">
        <f>IF('AccuValve Takeoff'!Q1872="","",'AccuValve Takeoff'!Q1872)</f>
        <v xml:space="preserve"> </v>
      </c>
      <c r="S1871" s="35" t="str">
        <f>'AccuValve Takeoff'!T1872</f>
        <v/>
      </c>
      <c r="T1871" s="35" t="str">
        <f>'AccuValve Takeoff'!U1872</f>
        <v/>
      </c>
      <c r="U1871" s="325" t="str">
        <f>'AccuValve Takeoff'!BC1872</f>
        <v/>
      </c>
      <c r="V1871" s="38"/>
      <c r="W1871" s="11"/>
      <c r="X1871" s="11"/>
      <c r="Y1871" s="11"/>
    </row>
    <row r="1872" spans="1:25" ht="20.100000000000001" customHeight="1" x14ac:dyDescent="0.2">
      <c r="A1872" s="12">
        <v>1864</v>
      </c>
      <c r="B1872" s="23" t="str">
        <f>IF('AccuValve Takeoff'!B1873="","",'AccuValve Takeoff'!B1873)</f>
        <v/>
      </c>
      <c r="C1872" s="45" t="str">
        <f>IF('AccuValve Takeoff'!C1873="","",'AccuValve Takeoff'!C1873)</f>
        <v/>
      </c>
      <c r="D1872" s="23" t="str">
        <f>IF('AccuValve Takeoff'!D1873="","",'AccuValve Takeoff'!D1873)</f>
        <v/>
      </c>
      <c r="E1872" s="23" t="str">
        <f>IF('AccuValve Takeoff'!S1873="","",'AccuValve Takeoff'!S1873)</f>
        <v/>
      </c>
      <c r="F1872" s="23" t="str">
        <f>IF('AccuValve Takeoff'!F1873="","",'AccuValve Takeoff'!F1873)</f>
        <v/>
      </c>
      <c r="G1872" s="23" t="str">
        <f>IF('AccuValve Takeoff'!R1873="","",'AccuValve Takeoff'!R1873)</f>
        <v/>
      </c>
      <c r="H1872" s="23" t="str">
        <f>IF('AccuValve Takeoff'!G1873="","",'AccuValve Takeoff'!G1873)</f>
        <v/>
      </c>
      <c r="I1872" s="23" t="str">
        <f>IF('AccuValve Takeoff'!H1873="","",'AccuValve Takeoff'!H1873)</f>
        <v/>
      </c>
      <c r="J1872" s="326" t="str">
        <f>IF('AccuValve Takeoff'!I1873="","",IF('AccuValve Takeoff'!I1873="Not Available","",'AccuValve Takeoff'!I1873))</f>
        <v/>
      </c>
      <c r="K1872" s="326" t="str">
        <f>IF('AccuValve Takeoff'!J1873="","",IF('AccuValve Takeoff'!J1873="Not Available","",'AccuValve Takeoff'!J1873))</f>
        <v/>
      </c>
      <c r="L1872" s="326" t="str">
        <f>IF('AccuValve Takeoff'!K1873="","",IF('AccuValve Takeoff'!K1873="Not Available","",'AccuValve Takeoff'!K1873))</f>
        <v/>
      </c>
      <c r="M1872" s="326" t="str">
        <f>IF('AccuValve Takeoff'!L1873="","",IF('AccuValve Takeoff'!L1873="Not Available","",'AccuValve Takeoff'!L1873))</f>
        <v/>
      </c>
      <c r="N1872" s="326" t="str">
        <f>IF('AccuValve Takeoff'!M1873="","",IF('AccuValve Takeoff'!M1873="Not Available","",'AccuValve Takeoff'!M1873))</f>
        <v/>
      </c>
      <c r="O1872" s="23" t="str">
        <f>IF('AccuValve Takeoff'!N1873="","",'AccuValve Takeoff'!N1873)</f>
        <v/>
      </c>
      <c r="P1872" s="23" t="str">
        <f>IF('AccuValve Takeoff'!O1873="","",'AccuValve Takeoff'!O1873)</f>
        <v/>
      </c>
      <c r="Q1872" s="23" t="str">
        <f>IF('AccuValve Takeoff'!P1873="","",'AccuValve Takeoff'!P1873)</f>
        <v/>
      </c>
      <c r="R1872" s="34" t="str">
        <f>IF('AccuValve Takeoff'!Q1873="","",'AccuValve Takeoff'!Q1873)</f>
        <v xml:space="preserve"> </v>
      </c>
      <c r="S1872" s="35" t="str">
        <f>'AccuValve Takeoff'!T1873</f>
        <v/>
      </c>
      <c r="T1872" s="35" t="str">
        <f>'AccuValve Takeoff'!U1873</f>
        <v/>
      </c>
      <c r="U1872" s="325" t="str">
        <f>'AccuValve Takeoff'!BC1873</f>
        <v/>
      </c>
      <c r="V1872" s="38"/>
      <c r="W1872" s="11"/>
      <c r="X1872" s="11"/>
      <c r="Y1872" s="11"/>
    </row>
    <row r="1873" spans="1:25" ht="20.100000000000001" customHeight="1" x14ac:dyDescent="0.2">
      <c r="A1873" s="12">
        <v>1865</v>
      </c>
      <c r="B1873" s="23" t="str">
        <f>IF('AccuValve Takeoff'!B1874="","",'AccuValve Takeoff'!B1874)</f>
        <v/>
      </c>
      <c r="C1873" s="45" t="str">
        <f>IF('AccuValve Takeoff'!C1874="","",'AccuValve Takeoff'!C1874)</f>
        <v/>
      </c>
      <c r="D1873" s="23" t="str">
        <f>IF('AccuValve Takeoff'!D1874="","",'AccuValve Takeoff'!D1874)</f>
        <v/>
      </c>
      <c r="E1873" s="23" t="str">
        <f>IF('AccuValve Takeoff'!S1874="","",'AccuValve Takeoff'!S1874)</f>
        <v/>
      </c>
      <c r="F1873" s="23" t="str">
        <f>IF('AccuValve Takeoff'!F1874="","",'AccuValve Takeoff'!F1874)</f>
        <v/>
      </c>
      <c r="G1873" s="23" t="str">
        <f>IF('AccuValve Takeoff'!R1874="","",'AccuValve Takeoff'!R1874)</f>
        <v/>
      </c>
      <c r="H1873" s="23" t="str">
        <f>IF('AccuValve Takeoff'!G1874="","",'AccuValve Takeoff'!G1874)</f>
        <v/>
      </c>
      <c r="I1873" s="23" t="str">
        <f>IF('AccuValve Takeoff'!H1874="","",'AccuValve Takeoff'!H1874)</f>
        <v/>
      </c>
      <c r="J1873" s="326" t="str">
        <f>IF('AccuValve Takeoff'!I1874="","",IF('AccuValve Takeoff'!I1874="Not Available","",'AccuValve Takeoff'!I1874))</f>
        <v/>
      </c>
      <c r="K1873" s="326" t="str">
        <f>IF('AccuValve Takeoff'!J1874="","",IF('AccuValve Takeoff'!J1874="Not Available","",'AccuValve Takeoff'!J1874))</f>
        <v/>
      </c>
      <c r="L1873" s="326" t="str">
        <f>IF('AccuValve Takeoff'!K1874="","",IF('AccuValve Takeoff'!K1874="Not Available","",'AccuValve Takeoff'!K1874))</f>
        <v/>
      </c>
      <c r="M1873" s="326" t="str">
        <f>IF('AccuValve Takeoff'!L1874="","",IF('AccuValve Takeoff'!L1874="Not Available","",'AccuValve Takeoff'!L1874))</f>
        <v/>
      </c>
      <c r="N1873" s="326" t="str">
        <f>IF('AccuValve Takeoff'!M1874="","",IF('AccuValve Takeoff'!M1874="Not Available","",'AccuValve Takeoff'!M1874))</f>
        <v/>
      </c>
      <c r="O1873" s="23" t="str">
        <f>IF('AccuValve Takeoff'!N1874="","",'AccuValve Takeoff'!N1874)</f>
        <v/>
      </c>
      <c r="P1873" s="23" t="str">
        <f>IF('AccuValve Takeoff'!O1874="","",'AccuValve Takeoff'!O1874)</f>
        <v/>
      </c>
      <c r="Q1873" s="23" t="str">
        <f>IF('AccuValve Takeoff'!P1874="","",'AccuValve Takeoff'!P1874)</f>
        <v/>
      </c>
      <c r="R1873" s="34" t="str">
        <f>IF('AccuValve Takeoff'!Q1874="","",'AccuValve Takeoff'!Q1874)</f>
        <v xml:space="preserve"> </v>
      </c>
      <c r="S1873" s="35" t="str">
        <f>'AccuValve Takeoff'!T1874</f>
        <v/>
      </c>
      <c r="T1873" s="35" t="str">
        <f>'AccuValve Takeoff'!U1874</f>
        <v/>
      </c>
      <c r="U1873" s="325" t="str">
        <f>'AccuValve Takeoff'!BC1874</f>
        <v/>
      </c>
      <c r="V1873" s="38"/>
      <c r="W1873" s="11"/>
      <c r="X1873" s="11"/>
      <c r="Y1873" s="11"/>
    </row>
    <row r="1874" spans="1:25" ht="20.100000000000001" customHeight="1" x14ac:dyDescent="0.2">
      <c r="A1874" s="12">
        <v>1866</v>
      </c>
      <c r="B1874" s="23" t="str">
        <f>IF('AccuValve Takeoff'!B1875="","",'AccuValve Takeoff'!B1875)</f>
        <v/>
      </c>
      <c r="C1874" s="45" t="str">
        <f>IF('AccuValve Takeoff'!C1875="","",'AccuValve Takeoff'!C1875)</f>
        <v/>
      </c>
      <c r="D1874" s="23" t="str">
        <f>IF('AccuValve Takeoff'!D1875="","",'AccuValve Takeoff'!D1875)</f>
        <v/>
      </c>
      <c r="E1874" s="23" t="str">
        <f>IF('AccuValve Takeoff'!S1875="","",'AccuValve Takeoff'!S1875)</f>
        <v/>
      </c>
      <c r="F1874" s="23" t="str">
        <f>IF('AccuValve Takeoff'!F1875="","",'AccuValve Takeoff'!F1875)</f>
        <v/>
      </c>
      <c r="G1874" s="23" t="str">
        <f>IF('AccuValve Takeoff'!R1875="","",'AccuValve Takeoff'!R1875)</f>
        <v/>
      </c>
      <c r="H1874" s="23" t="str">
        <f>IF('AccuValve Takeoff'!G1875="","",'AccuValve Takeoff'!G1875)</f>
        <v/>
      </c>
      <c r="I1874" s="23" t="str">
        <f>IF('AccuValve Takeoff'!H1875="","",'AccuValve Takeoff'!H1875)</f>
        <v/>
      </c>
      <c r="J1874" s="326" t="str">
        <f>IF('AccuValve Takeoff'!I1875="","",IF('AccuValve Takeoff'!I1875="Not Available","",'AccuValve Takeoff'!I1875))</f>
        <v/>
      </c>
      <c r="K1874" s="326" t="str">
        <f>IF('AccuValve Takeoff'!J1875="","",IF('AccuValve Takeoff'!J1875="Not Available","",'AccuValve Takeoff'!J1875))</f>
        <v/>
      </c>
      <c r="L1874" s="326" t="str">
        <f>IF('AccuValve Takeoff'!K1875="","",IF('AccuValve Takeoff'!K1875="Not Available","",'AccuValve Takeoff'!K1875))</f>
        <v/>
      </c>
      <c r="M1874" s="326" t="str">
        <f>IF('AccuValve Takeoff'!L1875="","",IF('AccuValve Takeoff'!L1875="Not Available","",'AccuValve Takeoff'!L1875))</f>
        <v/>
      </c>
      <c r="N1874" s="326" t="str">
        <f>IF('AccuValve Takeoff'!M1875="","",IF('AccuValve Takeoff'!M1875="Not Available","",'AccuValve Takeoff'!M1875))</f>
        <v/>
      </c>
      <c r="O1874" s="23" t="str">
        <f>IF('AccuValve Takeoff'!N1875="","",'AccuValve Takeoff'!N1875)</f>
        <v/>
      </c>
      <c r="P1874" s="23" t="str">
        <f>IF('AccuValve Takeoff'!O1875="","",'AccuValve Takeoff'!O1875)</f>
        <v/>
      </c>
      <c r="Q1874" s="23" t="str">
        <f>IF('AccuValve Takeoff'!P1875="","",'AccuValve Takeoff'!P1875)</f>
        <v/>
      </c>
      <c r="R1874" s="34" t="str">
        <f>IF('AccuValve Takeoff'!Q1875="","",'AccuValve Takeoff'!Q1875)</f>
        <v xml:space="preserve"> </v>
      </c>
      <c r="S1874" s="35" t="str">
        <f>'AccuValve Takeoff'!T1875</f>
        <v/>
      </c>
      <c r="T1874" s="35" t="str">
        <f>'AccuValve Takeoff'!U1875</f>
        <v/>
      </c>
      <c r="U1874" s="325" t="str">
        <f>'AccuValve Takeoff'!BC1875</f>
        <v/>
      </c>
      <c r="V1874" s="38"/>
      <c r="W1874" s="11"/>
      <c r="X1874" s="11"/>
      <c r="Y1874" s="11"/>
    </row>
    <row r="1875" spans="1:25" ht="20.100000000000001" customHeight="1" x14ac:dyDescent="0.2">
      <c r="A1875" s="12">
        <v>1867</v>
      </c>
      <c r="B1875" s="23" t="str">
        <f>IF('AccuValve Takeoff'!B1876="","",'AccuValve Takeoff'!B1876)</f>
        <v/>
      </c>
      <c r="C1875" s="45" t="str">
        <f>IF('AccuValve Takeoff'!C1876="","",'AccuValve Takeoff'!C1876)</f>
        <v/>
      </c>
      <c r="D1875" s="23" t="str">
        <f>IF('AccuValve Takeoff'!D1876="","",'AccuValve Takeoff'!D1876)</f>
        <v/>
      </c>
      <c r="E1875" s="23" t="str">
        <f>IF('AccuValve Takeoff'!S1876="","",'AccuValve Takeoff'!S1876)</f>
        <v/>
      </c>
      <c r="F1875" s="23" t="str">
        <f>IF('AccuValve Takeoff'!F1876="","",'AccuValve Takeoff'!F1876)</f>
        <v/>
      </c>
      <c r="G1875" s="23" t="str">
        <f>IF('AccuValve Takeoff'!R1876="","",'AccuValve Takeoff'!R1876)</f>
        <v/>
      </c>
      <c r="H1875" s="23" t="str">
        <f>IF('AccuValve Takeoff'!G1876="","",'AccuValve Takeoff'!G1876)</f>
        <v/>
      </c>
      <c r="I1875" s="23" t="str">
        <f>IF('AccuValve Takeoff'!H1876="","",'AccuValve Takeoff'!H1876)</f>
        <v/>
      </c>
      <c r="J1875" s="326" t="str">
        <f>IF('AccuValve Takeoff'!I1876="","",IF('AccuValve Takeoff'!I1876="Not Available","",'AccuValve Takeoff'!I1876))</f>
        <v/>
      </c>
      <c r="K1875" s="326" t="str">
        <f>IF('AccuValve Takeoff'!J1876="","",IF('AccuValve Takeoff'!J1876="Not Available","",'AccuValve Takeoff'!J1876))</f>
        <v/>
      </c>
      <c r="L1875" s="326" t="str">
        <f>IF('AccuValve Takeoff'!K1876="","",IF('AccuValve Takeoff'!K1876="Not Available","",'AccuValve Takeoff'!K1876))</f>
        <v/>
      </c>
      <c r="M1875" s="326" t="str">
        <f>IF('AccuValve Takeoff'!L1876="","",IF('AccuValve Takeoff'!L1876="Not Available","",'AccuValve Takeoff'!L1876))</f>
        <v/>
      </c>
      <c r="N1875" s="326" t="str">
        <f>IF('AccuValve Takeoff'!M1876="","",IF('AccuValve Takeoff'!M1876="Not Available","",'AccuValve Takeoff'!M1876))</f>
        <v/>
      </c>
      <c r="O1875" s="23" t="str">
        <f>IF('AccuValve Takeoff'!N1876="","",'AccuValve Takeoff'!N1876)</f>
        <v/>
      </c>
      <c r="P1875" s="23" t="str">
        <f>IF('AccuValve Takeoff'!O1876="","",'AccuValve Takeoff'!O1876)</f>
        <v/>
      </c>
      <c r="Q1875" s="23" t="str">
        <f>IF('AccuValve Takeoff'!P1876="","",'AccuValve Takeoff'!P1876)</f>
        <v/>
      </c>
      <c r="R1875" s="34" t="str">
        <f>IF('AccuValve Takeoff'!Q1876="","",'AccuValve Takeoff'!Q1876)</f>
        <v xml:space="preserve"> </v>
      </c>
      <c r="S1875" s="35" t="str">
        <f>'AccuValve Takeoff'!T1876</f>
        <v/>
      </c>
      <c r="T1875" s="35" t="str">
        <f>'AccuValve Takeoff'!U1876</f>
        <v/>
      </c>
      <c r="U1875" s="325" t="str">
        <f>'AccuValve Takeoff'!BC1876</f>
        <v/>
      </c>
      <c r="V1875" s="38"/>
      <c r="W1875" s="11"/>
      <c r="X1875" s="11"/>
      <c r="Y1875" s="11"/>
    </row>
    <row r="1876" spans="1:25" ht="20.100000000000001" customHeight="1" x14ac:dyDescent="0.2">
      <c r="A1876" s="12">
        <v>1868</v>
      </c>
      <c r="B1876" s="23" t="str">
        <f>IF('AccuValve Takeoff'!B1877="","",'AccuValve Takeoff'!B1877)</f>
        <v/>
      </c>
      <c r="C1876" s="45" t="str">
        <f>IF('AccuValve Takeoff'!C1877="","",'AccuValve Takeoff'!C1877)</f>
        <v/>
      </c>
      <c r="D1876" s="23" t="str">
        <f>IF('AccuValve Takeoff'!D1877="","",'AccuValve Takeoff'!D1877)</f>
        <v/>
      </c>
      <c r="E1876" s="23" t="str">
        <f>IF('AccuValve Takeoff'!S1877="","",'AccuValve Takeoff'!S1877)</f>
        <v/>
      </c>
      <c r="F1876" s="23" t="str">
        <f>IF('AccuValve Takeoff'!F1877="","",'AccuValve Takeoff'!F1877)</f>
        <v/>
      </c>
      <c r="G1876" s="23" t="str">
        <f>IF('AccuValve Takeoff'!R1877="","",'AccuValve Takeoff'!R1877)</f>
        <v/>
      </c>
      <c r="H1876" s="23" t="str">
        <f>IF('AccuValve Takeoff'!G1877="","",'AccuValve Takeoff'!G1877)</f>
        <v/>
      </c>
      <c r="I1876" s="23" t="str">
        <f>IF('AccuValve Takeoff'!H1877="","",'AccuValve Takeoff'!H1877)</f>
        <v/>
      </c>
      <c r="J1876" s="326" t="str">
        <f>IF('AccuValve Takeoff'!I1877="","",IF('AccuValve Takeoff'!I1877="Not Available","",'AccuValve Takeoff'!I1877))</f>
        <v/>
      </c>
      <c r="K1876" s="326" t="str">
        <f>IF('AccuValve Takeoff'!J1877="","",IF('AccuValve Takeoff'!J1877="Not Available","",'AccuValve Takeoff'!J1877))</f>
        <v/>
      </c>
      <c r="L1876" s="326" t="str">
        <f>IF('AccuValve Takeoff'!K1877="","",IF('AccuValve Takeoff'!K1877="Not Available","",'AccuValve Takeoff'!K1877))</f>
        <v/>
      </c>
      <c r="M1876" s="326" t="str">
        <f>IF('AccuValve Takeoff'!L1877="","",IF('AccuValve Takeoff'!L1877="Not Available","",'AccuValve Takeoff'!L1877))</f>
        <v/>
      </c>
      <c r="N1876" s="326" t="str">
        <f>IF('AccuValve Takeoff'!M1877="","",IF('AccuValve Takeoff'!M1877="Not Available","",'AccuValve Takeoff'!M1877))</f>
        <v/>
      </c>
      <c r="O1876" s="23" t="str">
        <f>IF('AccuValve Takeoff'!N1877="","",'AccuValve Takeoff'!N1877)</f>
        <v/>
      </c>
      <c r="P1876" s="23" t="str">
        <f>IF('AccuValve Takeoff'!O1877="","",'AccuValve Takeoff'!O1877)</f>
        <v/>
      </c>
      <c r="Q1876" s="23" t="str">
        <f>IF('AccuValve Takeoff'!P1877="","",'AccuValve Takeoff'!P1877)</f>
        <v/>
      </c>
      <c r="R1876" s="34" t="str">
        <f>IF('AccuValve Takeoff'!Q1877="","",'AccuValve Takeoff'!Q1877)</f>
        <v xml:space="preserve"> </v>
      </c>
      <c r="S1876" s="35" t="str">
        <f>'AccuValve Takeoff'!T1877</f>
        <v/>
      </c>
      <c r="T1876" s="35" t="str">
        <f>'AccuValve Takeoff'!U1877</f>
        <v/>
      </c>
      <c r="U1876" s="325" t="str">
        <f>'AccuValve Takeoff'!BC1877</f>
        <v/>
      </c>
      <c r="V1876" s="38"/>
      <c r="W1876" s="11"/>
      <c r="X1876" s="11"/>
      <c r="Y1876" s="11"/>
    </row>
    <row r="1877" spans="1:25" ht="20.100000000000001" customHeight="1" x14ac:dyDescent="0.2">
      <c r="A1877" s="12">
        <v>1869</v>
      </c>
      <c r="B1877" s="23" t="str">
        <f>IF('AccuValve Takeoff'!B1878="","",'AccuValve Takeoff'!B1878)</f>
        <v/>
      </c>
      <c r="C1877" s="45" t="str">
        <f>IF('AccuValve Takeoff'!C1878="","",'AccuValve Takeoff'!C1878)</f>
        <v/>
      </c>
      <c r="D1877" s="23" t="str">
        <f>IF('AccuValve Takeoff'!D1878="","",'AccuValve Takeoff'!D1878)</f>
        <v/>
      </c>
      <c r="E1877" s="23" t="str">
        <f>IF('AccuValve Takeoff'!S1878="","",'AccuValve Takeoff'!S1878)</f>
        <v/>
      </c>
      <c r="F1877" s="23" t="str">
        <f>IF('AccuValve Takeoff'!F1878="","",'AccuValve Takeoff'!F1878)</f>
        <v/>
      </c>
      <c r="G1877" s="23" t="str">
        <f>IF('AccuValve Takeoff'!R1878="","",'AccuValve Takeoff'!R1878)</f>
        <v/>
      </c>
      <c r="H1877" s="23" t="str">
        <f>IF('AccuValve Takeoff'!G1878="","",'AccuValve Takeoff'!G1878)</f>
        <v/>
      </c>
      <c r="I1877" s="23" t="str">
        <f>IF('AccuValve Takeoff'!H1878="","",'AccuValve Takeoff'!H1878)</f>
        <v/>
      </c>
      <c r="J1877" s="326" t="str">
        <f>IF('AccuValve Takeoff'!I1878="","",IF('AccuValve Takeoff'!I1878="Not Available","",'AccuValve Takeoff'!I1878))</f>
        <v/>
      </c>
      <c r="K1877" s="326" t="str">
        <f>IF('AccuValve Takeoff'!J1878="","",IF('AccuValve Takeoff'!J1878="Not Available","",'AccuValve Takeoff'!J1878))</f>
        <v/>
      </c>
      <c r="L1877" s="326" t="str">
        <f>IF('AccuValve Takeoff'!K1878="","",IF('AccuValve Takeoff'!K1878="Not Available","",'AccuValve Takeoff'!K1878))</f>
        <v/>
      </c>
      <c r="M1877" s="326" t="str">
        <f>IF('AccuValve Takeoff'!L1878="","",IF('AccuValve Takeoff'!L1878="Not Available","",'AccuValve Takeoff'!L1878))</f>
        <v/>
      </c>
      <c r="N1877" s="326" t="str">
        <f>IF('AccuValve Takeoff'!M1878="","",IF('AccuValve Takeoff'!M1878="Not Available","",'AccuValve Takeoff'!M1878))</f>
        <v/>
      </c>
      <c r="O1877" s="23" t="str">
        <f>IF('AccuValve Takeoff'!N1878="","",'AccuValve Takeoff'!N1878)</f>
        <v/>
      </c>
      <c r="P1877" s="23" t="str">
        <f>IF('AccuValve Takeoff'!O1878="","",'AccuValve Takeoff'!O1878)</f>
        <v/>
      </c>
      <c r="Q1877" s="23" t="str">
        <f>IF('AccuValve Takeoff'!P1878="","",'AccuValve Takeoff'!P1878)</f>
        <v/>
      </c>
      <c r="R1877" s="34" t="str">
        <f>IF('AccuValve Takeoff'!Q1878="","",'AccuValve Takeoff'!Q1878)</f>
        <v xml:space="preserve"> </v>
      </c>
      <c r="S1877" s="35" t="str">
        <f>'AccuValve Takeoff'!T1878</f>
        <v/>
      </c>
      <c r="T1877" s="35" t="str">
        <f>'AccuValve Takeoff'!U1878</f>
        <v/>
      </c>
      <c r="U1877" s="325" t="str">
        <f>'AccuValve Takeoff'!BC1878</f>
        <v/>
      </c>
      <c r="V1877" s="38"/>
      <c r="W1877" s="11"/>
      <c r="X1877" s="11"/>
      <c r="Y1877" s="11"/>
    </row>
    <row r="1878" spans="1:25" ht="20.100000000000001" customHeight="1" x14ac:dyDescent="0.2">
      <c r="A1878" s="12">
        <v>1870</v>
      </c>
      <c r="B1878" s="23" t="str">
        <f>IF('AccuValve Takeoff'!B1879="","",'AccuValve Takeoff'!B1879)</f>
        <v/>
      </c>
      <c r="C1878" s="45" t="str">
        <f>IF('AccuValve Takeoff'!C1879="","",'AccuValve Takeoff'!C1879)</f>
        <v/>
      </c>
      <c r="D1878" s="23" t="str">
        <f>IF('AccuValve Takeoff'!D1879="","",'AccuValve Takeoff'!D1879)</f>
        <v/>
      </c>
      <c r="E1878" s="23" t="str">
        <f>IF('AccuValve Takeoff'!S1879="","",'AccuValve Takeoff'!S1879)</f>
        <v/>
      </c>
      <c r="F1878" s="23" t="str">
        <f>IF('AccuValve Takeoff'!F1879="","",'AccuValve Takeoff'!F1879)</f>
        <v/>
      </c>
      <c r="G1878" s="23" t="str">
        <f>IF('AccuValve Takeoff'!R1879="","",'AccuValve Takeoff'!R1879)</f>
        <v/>
      </c>
      <c r="H1878" s="23" t="str">
        <f>IF('AccuValve Takeoff'!G1879="","",'AccuValve Takeoff'!G1879)</f>
        <v/>
      </c>
      <c r="I1878" s="23" t="str">
        <f>IF('AccuValve Takeoff'!H1879="","",'AccuValve Takeoff'!H1879)</f>
        <v/>
      </c>
      <c r="J1878" s="326" t="str">
        <f>IF('AccuValve Takeoff'!I1879="","",IF('AccuValve Takeoff'!I1879="Not Available","",'AccuValve Takeoff'!I1879))</f>
        <v/>
      </c>
      <c r="K1878" s="326" t="str">
        <f>IF('AccuValve Takeoff'!J1879="","",IF('AccuValve Takeoff'!J1879="Not Available","",'AccuValve Takeoff'!J1879))</f>
        <v/>
      </c>
      <c r="L1878" s="326" t="str">
        <f>IF('AccuValve Takeoff'!K1879="","",IF('AccuValve Takeoff'!K1879="Not Available","",'AccuValve Takeoff'!K1879))</f>
        <v/>
      </c>
      <c r="M1878" s="326" t="str">
        <f>IF('AccuValve Takeoff'!L1879="","",IF('AccuValve Takeoff'!L1879="Not Available","",'AccuValve Takeoff'!L1879))</f>
        <v/>
      </c>
      <c r="N1878" s="326" t="str">
        <f>IF('AccuValve Takeoff'!M1879="","",IF('AccuValve Takeoff'!M1879="Not Available","",'AccuValve Takeoff'!M1879))</f>
        <v/>
      </c>
      <c r="O1878" s="23" t="str">
        <f>IF('AccuValve Takeoff'!N1879="","",'AccuValve Takeoff'!N1879)</f>
        <v/>
      </c>
      <c r="P1878" s="23" t="str">
        <f>IF('AccuValve Takeoff'!O1879="","",'AccuValve Takeoff'!O1879)</f>
        <v/>
      </c>
      <c r="Q1878" s="23" t="str">
        <f>IF('AccuValve Takeoff'!P1879="","",'AccuValve Takeoff'!P1879)</f>
        <v/>
      </c>
      <c r="R1878" s="34" t="str">
        <f>IF('AccuValve Takeoff'!Q1879="","",'AccuValve Takeoff'!Q1879)</f>
        <v xml:space="preserve"> </v>
      </c>
      <c r="S1878" s="35" t="str">
        <f>'AccuValve Takeoff'!T1879</f>
        <v/>
      </c>
      <c r="T1878" s="35" t="str">
        <f>'AccuValve Takeoff'!U1879</f>
        <v/>
      </c>
      <c r="U1878" s="325" t="str">
        <f>'AccuValve Takeoff'!BC1879</f>
        <v/>
      </c>
      <c r="V1878" s="38"/>
      <c r="W1878" s="11"/>
      <c r="X1878" s="11"/>
      <c r="Y1878" s="11"/>
    </row>
    <row r="1879" spans="1:25" ht="20.100000000000001" customHeight="1" x14ac:dyDescent="0.2">
      <c r="A1879" s="12">
        <v>1871</v>
      </c>
      <c r="B1879" s="23" t="str">
        <f>IF('AccuValve Takeoff'!B1880="","",'AccuValve Takeoff'!B1880)</f>
        <v/>
      </c>
      <c r="C1879" s="45" t="str">
        <f>IF('AccuValve Takeoff'!C1880="","",'AccuValve Takeoff'!C1880)</f>
        <v/>
      </c>
      <c r="D1879" s="23" t="str">
        <f>IF('AccuValve Takeoff'!D1880="","",'AccuValve Takeoff'!D1880)</f>
        <v/>
      </c>
      <c r="E1879" s="23" t="str">
        <f>IF('AccuValve Takeoff'!S1880="","",'AccuValve Takeoff'!S1880)</f>
        <v/>
      </c>
      <c r="F1879" s="23" t="str">
        <f>IF('AccuValve Takeoff'!F1880="","",'AccuValve Takeoff'!F1880)</f>
        <v/>
      </c>
      <c r="G1879" s="23" t="str">
        <f>IF('AccuValve Takeoff'!R1880="","",'AccuValve Takeoff'!R1880)</f>
        <v/>
      </c>
      <c r="H1879" s="23" t="str">
        <f>IF('AccuValve Takeoff'!G1880="","",'AccuValve Takeoff'!G1880)</f>
        <v/>
      </c>
      <c r="I1879" s="23" t="str">
        <f>IF('AccuValve Takeoff'!H1880="","",'AccuValve Takeoff'!H1880)</f>
        <v/>
      </c>
      <c r="J1879" s="326" t="str">
        <f>IF('AccuValve Takeoff'!I1880="","",IF('AccuValve Takeoff'!I1880="Not Available","",'AccuValve Takeoff'!I1880))</f>
        <v/>
      </c>
      <c r="K1879" s="326" t="str">
        <f>IF('AccuValve Takeoff'!J1880="","",IF('AccuValve Takeoff'!J1880="Not Available","",'AccuValve Takeoff'!J1880))</f>
        <v/>
      </c>
      <c r="L1879" s="326" t="str">
        <f>IF('AccuValve Takeoff'!K1880="","",IF('AccuValve Takeoff'!K1880="Not Available","",'AccuValve Takeoff'!K1880))</f>
        <v/>
      </c>
      <c r="M1879" s="326" t="str">
        <f>IF('AccuValve Takeoff'!L1880="","",IF('AccuValve Takeoff'!L1880="Not Available","",'AccuValve Takeoff'!L1880))</f>
        <v/>
      </c>
      <c r="N1879" s="326" t="str">
        <f>IF('AccuValve Takeoff'!M1880="","",IF('AccuValve Takeoff'!M1880="Not Available","",'AccuValve Takeoff'!M1880))</f>
        <v/>
      </c>
      <c r="O1879" s="23" t="str">
        <f>IF('AccuValve Takeoff'!N1880="","",'AccuValve Takeoff'!N1880)</f>
        <v/>
      </c>
      <c r="P1879" s="23" t="str">
        <f>IF('AccuValve Takeoff'!O1880="","",'AccuValve Takeoff'!O1880)</f>
        <v/>
      </c>
      <c r="Q1879" s="23" t="str">
        <f>IF('AccuValve Takeoff'!P1880="","",'AccuValve Takeoff'!P1880)</f>
        <v/>
      </c>
      <c r="R1879" s="34" t="str">
        <f>IF('AccuValve Takeoff'!Q1880="","",'AccuValve Takeoff'!Q1880)</f>
        <v xml:space="preserve"> </v>
      </c>
      <c r="S1879" s="35" t="str">
        <f>'AccuValve Takeoff'!T1880</f>
        <v/>
      </c>
      <c r="T1879" s="35" t="str">
        <f>'AccuValve Takeoff'!U1880</f>
        <v/>
      </c>
      <c r="U1879" s="325" t="str">
        <f>'AccuValve Takeoff'!BC1880</f>
        <v/>
      </c>
      <c r="V1879" s="38"/>
      <c r="W1879" s="11"/>
      <c r="X1879" s="11"/>
      <c r="Y1879" s="11"/>
    </row>
    <row r="1880" spans="1:25" ht="20.100000000000001" customHeight="1" x14ac:dyDescent="0.2">
      <c r="A1880" s="12">
        <v>1872</v>
      </c>
      <c r="B1880" s="23" t="str">
        <f>IF('AccuValve Takeoff'!B1881="","",'AccuValve Takeoff'!B1881)</f>
        <v/>
      </c>
      <c r="C1880" s="45" t="str">
        <f>IF('AccuValve Takeoff'!C1881="","",'AccuValve Takeoff'!C1881)</f>
        <v/>
      </c>
      <c r="D1880" s="23" t="str">
        <f>IF('AccuValve Takeoff'!D1881="","",'AccuValve Takeoff'!D1881)</f>
        <v/>
      </c>
      <c r="E1880" s="23" t="str">
        <f>IF('AccuValve Takeoff'!S1881="","",'AccuValve Takeoff'!S1881)</f>
        <v/>
      </c>
      <c r="F1880" s="23" t="str">
        <f>IF('AccuValve Takeoff'!F1881="","",'AccuValve Takeoff'!F1881)</f>
        <v/>
      </c>
      <c r="G1880" s="23" t="str">
        <f>IF('AccuValve Takeoff'!R1881="","",'AccuValve Takeoff'!R1881)</f>
        <v/>
      </c>
      <c r="H1880" s="23" t="str">
        <f>IF('AccuValve Takeoff'!G1881="","",'AccuValve Takeoff'!G1881)</f>
        <v/>
      </c>
      <c r="I1880" s="23" t="str">
        <f>IF('AccuValve Takeoff'!H1881="","",'AccuValve Takeoff'!H1881)</f>
        <v/>
      </c>
      <c r="J1880" s="326" t="str">
        <f>IF('AccuValve Takeoff'!I1881="","",IF('AccuValve Takeoff'!I1881="Not Available","",'AccuValve Takeoff'!I1881))</f>
        <v/>
      </c>
      <c r="K1880" s="326" t="str">
        <f>IF('AccuValve Takeoff'!J1881="","",IF('AccuValve Takeoff'!J1881="Not Available","",'AccuValve Takeoff'!J1881))</f>
        <v/>
      </c>
      <c r="L1880" s="326" t="str">
        <f>IF('AccuValve Takeoff'!K1881="","",IF('AccuValve Takeoff'!K1881="Not Available","",'AccuValve Takeoff'!K1881))</f>
        <v/>
      </c>
      <c r="M1880" s="326" t="str">
        <f>IF('AccuValve Takeoff'!L1881="","",IF('AccuValve Takeoff'!L1881="Not Available","",'AccuValve Takeoff'!L1881))</f>
        <v/>
      </c>
      <c r="N1880" s="326" t="str">
        <f>IF('AccuValve Takeoff'!M1881="","",IF('AccuValve Takeoff'!M1881="Not Available","",'AccuValve Takeoff'!M1881))</f>
        <v/>
      </c>
      <c r="O1880" s="23" t="str">
        <f>IF('AccuValve Takeoff'!N1881="","",'AccuValve Takeoff'!N1881)</f>
        <v/>
      </c>
      <c r="P1880" s="23" t="str">
        <f>IF('AccuValve Takeoff'!O1881="","",'AccuValve Takeoff'!O1881)</f>
        <v/>
      </c>
      <c r="Q1880" s="23" t="str">
        <f>IF('AccuValve Takeoff'!P1881="","",'AccuValve Takeoff'!P1881)</f>
        <v/>
      </c>
      <c r="R1880" s="34" t="str">
        <f>IF('AccuValve Takeoff'!Q1881="","",'AccuValve Takeoff'!Q1881)</f>
        <v xml:space="preserve"> </v>
      </c>
      <c r="S1880" s="35" t="str">
        <f>'AccuValve Takeoff'!T1881</f>
        <v/>
      </c>
      <c r="T1880" s="35" t="str">
        <f>'AccuValve Takeoff'!U1881</f>
        <v/>
      </c>
      <c r="U1880" s="325" t="str">
        <f>'AccuValve Takeoff'!BC1881</f>
        <v/>
      </c>
      <c r="V1880" s="38"/>
      <c r="W1880" s="11"/>
      <c r="X1880" s="11"/>
      <c r="Y1880" s="11"/>
    </row>
    <row r="1881" spans="1:25" ht="20.100000000000001" customHeight="1" x14ac:dyDescent="0.2">
      <c r="A1881" s="12">
        <v>1873</v>
      </c>
      <c r="B1881" s="23" t="str">
        <f>IF('AccuValve Takeoff'!B1882="","",'AccuValve Takeoff'!B1882)</f>
        <v/>
      </c>
      <c r="C1881" s="45" t="str">
        <f>IF('AccuValve Takeoff'!C1882="","",'AccuValve Takeoff'!C1882)</f>
        <v/>
      </c>
      <c r="D1881" s="23" t="str">
        <f>IF('AccuValve Takeoff'!D1882="","",'AccuValve Takeoff'!D1882)</f>
        <v/>
      </c>
      <c r="E1881" s="23" t="str">
        <f>IF('AccuValve Takeoff'!S1882="","",'AccuValve Takeoff'!S1882)</f>
        <v/>
      </c>
      <c r="F1881" s="23" t="str">
        <f>IF('AccuValve Takeoff'!F1882="","",'AccuValve Takeoff'!F1882)</f>
        <v/>
      </c>
      <c r="G1881" s="23" t="str">
        <f>IF('AccuValve Takeoff'!R1882="","",'AccuValve Takeoff'!R1882)</f>
        <v/>
      </c>
      <c r="H1881" s="23" t="str">
        <f>IF('AccuValve Takeoff'!G1882="","",'AccuValve Takeoff'!G1882)</f>
        <v/>
      </c>
      <c r="I1881" s="23" t="str">
        <f>IF('AccuValve Takeoff'!H1882="","",'AccuValve Takeoff'!H1882)</f>
        <v/>
      </c>
      <c r="J1881" s="326" t="str">
        <f>IF('AccuValve Takeoff'!I1882="","",IF('AccuValve Takeoff'!I1882="Not Available","",'AccuValve Takeoff'!I1882))</f>
        <v/>
      </c>
      <c r="K1881" s="326" t="str">
        <f>IF('AccuValve Takeoff'!J1882="","",IF('AccuValve Takeoff'!J1882="Not Available","",'AccuValve Takeoff'!J1882))</f>
        <v/>
      </c>
      <c r="L1881" s="326" t="str">
        <f>IF('AccuValve Takeoff'!K1882="","",IF('AccuValve Takeoff'!K1882="Not Available","",'AccuValve Takeoff'!K1882))</f>
        <v/>
      </c>
      <c r="M1881" s="326" t="str">
        <f>IF('AccuValve Takeoff'!L1882="","",IF('AccuValve Takeoff'!L1882="Not Available","",'AccuValve Takeoff'!L1882))</f>
        <v/>
      </c>
      <c r="N1881" s="326" t="str">
        <f>IF('AccuValve Takeoff'!M1882="","",IF('AccuValve Takeoff'!M1882="Not Available","",'AccuValve Takeoff'!M1882))</f>
        <v/>
      </c>
      <c r="O1881" s="23" t="str">
        <f>IF('AccuValve Takeoff'!N1882="","",'AccuValve Takeoff'!N1882)</f>
        <v/>
      </c>
      <c r="P1881" s="23" t="str">
        <f>IF('AccuValve Takeoff'!O1882="","",'AccuValve Takeoff'!O1882)</f>
        <v/>
      </c>
      <c r="Q1881" s="23" t="str">
        <f>IF('AccuValve Takeoff'!P1882="","",'AccuValve Takeoff'!P1882)</f>
        <v/>
      </c>
      <c r="R1881" s="34" t="str">
        <f>IF('AccuValve Takeoff'!Q1882="","",'AccuValve Takeoff'!Q1882)</f>
        <v xml:space="preserve"> </v>
      </c>
      <c r="S1881" s="35" t="str">
        <f>'AccuValve Takeoff'!T1882</f>
        <v/>
      </c>
      <c r="T1881" s="35" t="str">
        <f>'AccuValve Takeoff'!U1882</f>
        <v/>
      </c>
      <c r="U1881" s="325" t="str">
        <f>'AccuValve Takeoff'!BC1882</f>
        <v/>
      </c>
      <c r="V1881" s="38"/>
      <c r="W1881" s="11"/>
      <c r="X1881" s="11"/>
      <c r="Y1881" s="11"/>
    </row>
    <row r="1882" spans="1:25" ht="20.100000000000001" customHeight="1" x14ac:dyDescent="0.2">
      <c r="A1882" s="12">
        <v>1874</v>
      </c>
      <c r="B1882" s="23" t="str">
        <f>IF('AccuValve Takeoff'!B1883="","",'AccuValve Takeoff'!B1883)</f>
        <v/>
      </c>
      <c r="C1882" s="45" t="str">
        <f>IF('AccuValve Takeoff'!C1883="","",'AccuValve Takeoff'!C1883)</f>
        <v/>
      </c>
      <c r="D1882" s="23" t="str">
        <f>IF('AccuValve Takeoff'!D1883="","",'AccuValve Takeoff'!D1883)</f>
        <v/>
      </c>
      <c r="E1882" s="23" t="str">
        <f>IF('AccuValve Takeoff'!S1883="","",'AccuValve Takeoff'!S1883)</f>
        <v/>
      </c>
      <c r="F1882" s="23" t="str">
        <f>IF('AccuValve Takeoff'!F1883="","",'AccuValve Takeoff'!F1883)</f>
        <v/>
      </c>
      <c r="G1882" s="23" t="str">
        <f>IF('AccuValve Takeoff'!R1883="","",'AccuValve Takeoff'!R1883)</f>
        <v/>
      </c>
      <c r="H1882" s="23" t="str">
        <f>IF('AccuValve Takeoff'!G1883="","",'AccuValve Takeoff'!G1883)</f>
        <v/>
      </c>
      <c r="I1882" s="23" t="str">
        <f>IF('AccuValve Takeoff'!H1883="","",'AccuValve Takeoff'!H1883)</f>
        <v/>
      </c>
      <c r="J1882" s="326" t="str">
        <f>IF('AccuValve Takeoff'!I1883="","",IF('AccuValve Takeoff'!I1883="Not Available","",'AccuValve Takeoff'!I1883))</f>
        <v/>
      </c>
      <c r="K1882" s="326" t="str">
        <f>IF('AccuValve Takeoff'!J1883="","",IF('AccuValve Takeoff'!J1883="Not Available","",'AccuValve Takeoff'!J1883))</f>
        <v/>
      </c>
      <c r="L1882" s="326" t="str">
        <f>IF('AccuValve Takeoff'!K1883="","",IF('AccuValve Takeoff'!K1883="Not Available","",'AccuValve Takeoff'!K1883))</f>
        <v/>
      </c>
      <c r="M1882" s="326" t="str">
        <f>IF('AccuValve Takeoff'!L1883="","",IF('AccuValve Takeoff'!L1883="Not Available","",'AccuValve Takeoff'!L1883))</f>
        <v/>
      </c>
      <c r="N1882" s="326" t="str">
        <f>IF('AccuValve Takeoff'!M1883="","",IF('AccuValve Takeoff'!M1883="Not Available","",'AccuValve Takeoff'!M1883))</f>
        <v/>
      </c>
      <c r="O1882" s="23" t="str">
        <f>IF('AccuValve Takeoff'!N1883="","",'AccuValve Takeoff'!N1883)</f>
        <v/>
      </c>
      <c r="P1882" s="23" t="str">
        <f>IF('AccuValve Takeoff'!O1883="","",'AccuValve Takeoff'!O1883)</f>
        <v/>
      </c>
      <c r="Q1882" s="23" t="str">
        <f>IF('AccuValve Takeoff'!P1883="","",'AccuValve Takeoff'!P1883)</f>
        <v/>
      </c>
      <c r="R1882" s="34" t="str">
        <f>IF('AccuValve Takeoff'!Q1883="","",'AccuValve Takeoff'!Q1883)</f>
        <v xml:space="preserve"> </v>
      </c>
      <c r="S1882" s="35" t="str">
        <f>'AccuValve Takeoff'!T1883</f>
        <v/>
      </c>
      <c r="T1882" s="35" t="str">
        <f>'AccuValve Takeoff'!U1883</f>
        <v/>
      </c>
      <c r="U1882" s="325" t="str">
        <f>'AccuValve Takeoff'!BC1883</f>
        <v/>
      </c>
      <c r="V1882" s="38"/>
      <c r="W1882" s="11"/>
      <c r="X1882" s="11"/>
      <c r="Y1882" s="11"/>
    </row>
    <row r="1883" spans="1:25" ht="20.100000000000001" customHeight="1" x14ac:dyDescent="0.2">
      <c r="A1883" s="12">
        <v>1875</v>
      </c>
      <c r="B1883" s="23" t="str">
        <f>IF('AccuValve Takeoff'!B1884="","",'AccuValve Takeoff'!B1884)</f>
        <v/>
      </c>
      <c r="C1883" s="45" t="str">
        <f>IF('AccuValve Takeoff'!C1884="","",'AccuValve Takeoff'!C1884)</f>
        <v/>
      </c>
      <c r="D1883" s="23" t="str">
        <f>IF('AccuValve Takeoff'!D1884="","",'AccuValve Takeoff'!D1884)</f>
        <v/>
      </c>
      <c r="E1883" s="23" t="str">
        <f>IF('AccuValve Takeoff'!S1884="","",'AccuValve Takeoff'!S1884)</f>
        <v/>
      </c>
      <c r="F1883" s="23" t="str">
        <f>IF('AccuValve Takeoff'!F1884="","",'AccuValve Takeoff'!F1884)</f>
        <v/>
      </c>
      <c r="G1883" s="23" t="str">
        <f>IF('AccuValve Takeoff'!R1884="","",'AccuValve Takeoff'!R1884)</f>
        <v/>
      </c>
      <c r="H1883" s="23" t="str">
        <f>IF('AccuValve Takeoff'!G1884="","",'AccuValve Takeoff'!G1884)</f>
        <v/>
      </c>
      <c r="I1883" s="23" t="str">
        <f>IF('AccuValve Takeoff'!H1884="","",'AccuValve Takeoff'!H1884)</f>
        <v/>
      </c>
      <c r="J1883" s="326" t="str">
        <f>IF('AccuValve Takeoff'!I1884="","",IF('AccuValve Takeoff'!I1884="Not Available","",'AccuValve Takeoff'!I1884))</f>
        <v/>
      </c>
      <c r="K1883" s="326" t="str">
        <f>IF('AccuValve Takeoff'!J1884="","",IF('AccuValve Takeoff'!J1884="Not Available","",'AccuValve Takeoff'!J1884))</f>
        <v/>
      </c>
      <c r="L1883" s="326" t="str">
        <f>IF('AccuValve Takeoff'!K1884="","",IF('AccuValve Takeoff'!K1884="Not Available","",'AccuValve Takeoff'!K1884))</f>
        <v/>
      </c>
      <c r="M1883" s="326" t="str">
        <f>IF('AccuValve Takeoff'!L1884="","",IF('AccuValve Takeoff'!L1884="Not Available","",'AccuValve Takeoff'!L1884))</f>
        <v/>
      </c>
      <c r="N1883" s="326" t="str">
        <f>IF('AccuValve Takeoff'!M1884="","",IF('AccuValve Takeoff'!M1884="Not Available","",'AccuValve Takeoff'!M1884))</f>
        <v/>
      </c>
      <c r="O1883" s="23" t="str">
        <f>IF('AccuValve Takeoff'!N1884="","",'AccuValve Takeoff'!N1884)</f>
        <v/>
      </c>
      <c r="P1883" s="23" t="str">
        <f>IF('AccuValve Takeoff'!O1884="","",'AccuValve Takeoff'!O1884)</f>
        <v/>
      </c>
      <c r="Q1883" s="23" t="str">
        <f>IF('AccuValve Takeoff'!P1884="","",'AccuValve Takeoff'!P1884)</f>
        <v/>
      </c>
      <c r="R1883" s="34" t="str">
        <f>IF('AccuValve Takeoff'!Q1884="","",'AccuValve Takeoff'!Q1884)</f>
        <v xml:space="preserve"> </v>
      </c>
      <c r="S1883" s="35" t="str">
        <f>'AccuValve Takeoff'!T1884</f>
        <v/>
      </c>
      <c r="T1883" s="35" t="str">
        <f>'AccuValve Takeoff'!U1884</f>
        <v/>
      </c>
      <c r="U1883" s="325" t="str">
        <f>'AccuValve Takeoff'!BC1884</f>
        <v/>
      </c>
      <c r="V1883" s="38"/>
      <c r="W1883" s="11"/>
      <c r="X1883" s="11"/>
      <c r="Y1883" s="11"/>
    </row>
    <row r="1884" spans="1:25" ht="20.100000000000001" customHeight="1" x14ac:dyDescent="0.2">
      <c r="A1884" s="12">
        <v>1876</v>
      </c>
      <c r="B1884" s="23" t="str">
        <f>IF('AccuValve Takeoff'!B1885="","",'AccuValve Takeoff'!B1885)</f>
        <v/>
      </c>
      <c r="C1884" s="45" t="str">
        <f>IF('AccuValve Takeoff'!C1885="","",'AccuValve Takeoff'!C1885)</f>
        <v/>
      </c>
      <c r="D1884" s="23" t="str">
        <f>IF('AccuValve Takeoff'!D1885="","",'AccuValve Takeoff'!D1885)</f>
        <v/>
      </c>
      <c r="E1884" s="23" t="str">
        <f>IF('AccuValve Takeoff'!S1885="","",'AccuValve Takeoff'!S1885)</f>
        <v/>
      </c>
      <c r="F1884" s="23" t="str">
        <f>IF('AccuValve Takeoff'!F1885="","",'AccuValve Takeoff'!F1885)</f>
        <v/>
      </c>
      <c r="G1884" s="23" t="str">
        <f>IF('AccuValve Takeoff'!R1885="","",'AccuValve Takeoff'!R1885)</f>
        <v/>
      </c>
      <c r="H1884" s="23" t="str">
        <f>IF('AccuValve Takeoff'!G1885="","",'AccuValve Takeoff'!G1885)</f>
        <v/>
      </c>
      <c r="I1884" s="23" t="str">
        <f>IF('AccuValve Takeoff'!H1885="","",'AccuValve Takeoff'!H1885)</f>
        <v/>
      </c>
      <c r="J1884" s="326" t="str">
        <f>IF('AccuValve Takeoff'!I1885="","",IF('AccuValve Takeoff'!I1885="Not Available","",'AccuValve Takeoff'!I1885))</f>
        <v/>
      </c>
      <c r="K1884" s="326" t="str">
        <f>IF('AccuValve Takeoff'!J1885="","",IF('AccuValve Takeoff'!J1885="Not Available","",'AccuValve Takeoff'!J1885))</f>
        <v/>
      </c>
      <c r="L1884" s="326" t="str">
        <f>IF('AccuValve Takeoff'!K1885="","",IF('AccuValve Takeoff'!K1885="Not Available","",'AccuValve Takeoff'!K1885))</f>
        <v/>
      </c>
      <c r="M1884" s="326" t="str">
        <f>IF('AccuValve Takeoff'!L1885="","",IF('AccuValve Takeoff'!L1885="Not Available","",'AccuValve Takeoff'!L1885))</f>
        <v/>
      </c>
      <c r="N1884" s="326" t="str">
        <f>IF('AccuValve Takeoff'!M1885="","",IF('AccuValve Takeoff'!M1885="Not Available","",'AccuValve Takeoff'!M1885))</f>
        <v/>
      </c>
      <c r="O1884" s="23" t="str">
        <f>IF('AccuValve Takeoff'!N1885="","",'AccuValve Takeoff'!N1885)</f>
        <v/>
      </c>
      <c r="P1884" s="23" t="str">
        <f>IF('AccuValve Takeoff'!O1885="","",'AccuValve Takeoff'!O1885)</f>
        <v/>
      </c>
      <c r="Q1884" s="23" t="str">
        <f>IF('AccuValve Takeoff'!P1885="","",'AccuValve Takeoff'!P1885)</f>
        <v/>
      </c>
      <c r="R1884" s="34" t="str">
        <f>IF('AccuValve Takeoff'!Q1885="","",'AccuValve Takeoff'!Q1885)</f>
        <v xml:space="preserve"> </v>
      </c>
      <c r="S1884" s="35" t="str">
        <f>'AccuValve Takeoff'!T1885</f>
        <v/>
      </c>
      <c r="T1884" s="35" t="str">
        <f>'AccuValve Takeoff'!U1885</f>
        <v/>
      </c>
      <c r="U1884" s="325" t="str">
        <f>'AccuValve Takeoff'!BC1885</f>
        <v/>
      </c>
      <c r="V1884" s="38"/>
      <c r="W1884" s="11"/>
      <c r="X1884" s="11"/>
      <c r="Y1884" s="11"/>
    </row>
    <row r="1885" spans="1:25" ht="20.100000000000001" customHeight="1" x14ac:dyDescent="0.2">
      <c r="A1885" s="12">
        <v>1877</v>
      </c>
      <c r="B1885" s="23" t="str">
        <f>IF('AccuValve Takeoff'!B1886="","",'AccuValve Takeoff'!B1886)</f>
        <v/>
      </c>
      <c r="C1885" s="45" t="str">
        <f>IF('AccuValve Takeoff'!C1886="","",'AccuValve Takeoff'!C1886)</f>
        <v/>
      </c>
      <c r="D1885" s="23" t="str">
        <f>IF('AccuValve Takeoff'!D1886="","",'AccuValve Takeoff'!D1886)</f>
        <v/>
      </c>
      <c r="E1885" s="23" t="str">
        <f>IF('AccuValve Takeoff'!S1886="","",'AccuValve Takeoff'!S1886)</f>
        <v/>
      </c>
      <c r="F1885" s="23" t="str">
        <f>IF('AccuValve Takeoff'!F1886="","",'AccuValve Takeoff'!F1886)</f>
        <v/>
      </c>
      <c r="G1885" s="23" t="str">
        <f>IF('AccuValve Takeoff'!R1886="","",'AccuValve Takeoff'!R1886)</f>
        <v/>
      </c>
      <c r="H1885" s="23" t="str">
        <f>IF('AccuValve Takeoff'!G1886="","",'AccuValve Takeoff'!G1886)</f>
        <v/>
      </c>
      <c r="I1885" s="23" t="str">
        <f>IF('AccuValve Takeoff'!H1886="","",'AccuValve Takeoff'!H1886)</f>
        <v/>
      </c>
      <c r="J1885" s="326" t="str">
        <f>IF('AccuValve Takeoff'!I1886="","",IF('AccuValve Takeoff'!I1886="Not Available","",'AccuValve Takeoff'!I1886))</f>
        <v/>
      </c>
      <c r="K1885" s="326" t="str">
        <f>IF('AccuValve Takeoff'!J1886="","",IF('AccuValve Takeoff'!J1886="Not Available","",'AccuValve Takeoff'!J1886))</f>
        <v/>
      </c>
      <c r="L1885" s="326" t="str">
        <f>IF('AccuValve Takeoff'!K1886="","",IF('AccuValve Takeoff'!K1886="Not Available","",'AccuValve Takeoff'!K1886))</f>
        <v/>
      </c>
      <c r="M1885" s="326" t="str">
        <f>IF('AccuValve Takeoff'!L1886="","",IF('AccuValve Takeoff'!L1886="Not Available","",'AccuValve Takeoff'!L1886))</f>
        <v/>
      </c>
      <c r="N1885" s="326" t="str">
        <f>IF('AccuValve Takeoff'!M1886="","",IF('AccuValve Takeoff'!M1886="Not Available","",'AccuValve Takeoff'!M1886))</f>
        <v/>
      </c>
      <c r="O1885" s="23" t="str">
        <f>IF('AccuValve Takeoff'!N1886="","",'AccuValve Takeoff'!N1886)</f>
        <v/>
      </c>
      <c r="P1885" s="23" t="str">
        <f>IF('AccuValve Takeoff'!O1886="","",'AccuValve Takeoff'!O1886)</f>
        <v/>
      </c>
      <c r="Q1885" s="23" t="str">
        <f>IF('AccuValve Takeoff'!P1886="","",'AccuValve Takeoff'!P1886)</f>
        <v/>
      </c>
      <c r="R1885" s="34" t="str">
        <f>IF('AccuValve Takeoff'!Q1886="","",'AccuValve Takeoff'!Q1886)</f>
        <v xml:space="preserve"> </v>
      </c>
      <c r="S1885" s="35" t="str">
        <f>'AccuValve Takeoff'!T1886</f>
        <v/>
      </c>
      <c r="T1885" s="35" t="str">
        <f>'AccuValve Takeoff'!U1886</f>
        <v/>
      </c>
      <c r="U1885" s="325" t="str">
        <f>'AccuValve Takeoff'!BC1886</f>
        <v/>
      </c>
      <c r="V1885" s="38"/>
      <c r="W1885" s="11"/>
      <c r="X1885" s="11"/>
      <c r="Y1885" s="11"/>
    </row>
    <row r="1886" spans="1:25" ht="20.100000000000001" customHeight="1" x14ac:dyDescent="0.2">
      <c r="A1886" s="12">
        <v>1878</v>
      </c>
      <c r="B1886" s="23" t="str">
        <f>IF('AccuValve Takeoff'!B1887="","",'AccuValve Takeoff'!B1887)</f>
        <v/>
      </c>
      <c r="C1886" s="45" t="str">
        <f>IF('AccuValve Takeoff'!C1887="","",'AccuValve Takeoff'!C1887)</f>
        <v/>
      </c>
      <c r="D1886" s="23" t="str">
        <f>IF('AccuValve Takeoff'!D1887="","",'AccuValve Takeoff'!D1887)</f>
        <v/>
      </c>
      <c r="E1886" s="23" t="str">
        <f>IF('AccuValve Takeoff'!S1887="","",'AccuValve Takeoff'!S1887)</f>
        <v/>
      </c>
      <c r="F1886" s="23" t="str">
        <f>IF('AccuValve Takeoff'!F1887="","",'AccuValve Takeoff'!F1887)</f>
        <v/>
      </c>
      <c r="G1886" s="23" t="str">
        <f>IF('AccuValve Takeoff'!R1887="","",'AccuValve Takeoff'!R1887)</f>
        <v/>
      </c>
      <c r="H1886" s="23" t="str">
        <f>IF('AccuValve Takeoff'!G1887="","",'AccuValve Takeoff'!G1887)</f>
        <v/>
      </c>
      <c r="I1886" s="23" t="str">
        <f>IF('AccuValve Takeoff'!H1887="","",'AccuValve Takeoff'!H1887)</f>
        <v/>
      </c>
      <c r="J1886" s="326" t="str">
        <f>IF('AccuValve Takeoff'!I1887="","",IF('AccuValve Takeoff'!I1887="Not Available","",'AccuValve Takeoff'!I1887))</f>
        <v/>
      </c>
      <c r="K1886" s="326" t="str">
        <f>IF('AccuValve Takeoff'!J1887="","",IF('AccuValve Takeoff'!J1887="Not Available","",'AccuValve Takeoff'!J1887))</f>
        <v/>
      </c>
      <c r="L1886" s="326" t="str">
        <f>IF('AccuValve Takeoff'!K1887="","",IF('AccuValve Takeoff'!K1887="Not Available","",'AccuValve Takeoff'!K1887))</f>
        <v/>
      </c>
      <c r="M1886" s="326" t="str">
        <f>IF('AccuValve Takeoff'!L1887="","",IF('AccuValve Takeoff'!L1887="Not Available","",'AccuValve Takeoff'!L1887))</f>
        <v/>
      </c>
      <c r="N1886" s="326" t="str">
        <f>IF('AccuValve Takeoff'!M1887="","",IF('AccuValve Takeoff'!M1887="Not Available","",'AccuValve Takeoff'!M1887))</f>
        <v/>
      </c>
      <c r="O1886" s="23" t="str">
        <f>IF('AccuValve Takeoff'!N1887="","",'AccuValve Takeoff'!N1887)</f>
        <v/>
      </c>
      <c r="P1886" s="23" t="str">
        <f>IF('AccuValve Takeoff'!O1887="","",'AccuValve Takeoff'!O1887)</f>
        <v/>
      </c>
      <c r="Q1886" s="23" t="str">
        <f>IF('AccuValve Takeoff'!P1887="","",'AccuValve Takeoff'!P1887)</f>
        <v/>
      </c>
      <c r="R1886" s="34" t="str">
        <f>IF('AccuValve Takeoff'!Q1887="","",'AccuValve Takeoff'!Q1887)</f>
        <v xml:space="preserve"> </v>
      </c>
      <c r="S1886" s="35" t="str">
        <f>'AccuValve Takeoff'!T1887</f>
        <v/>
      </c>
      <c r="T1886" s="35" t="str">
        <f>'AccuValve Takeoff'!U1887</f>
        <v/>
      </c>
      <c r="U1886" s="325" t="str">
        <f>'AccuValve Takeoff'!BC1887</f>
        <v/>
      </c>
      <c r="V1886" s="38"/>
      <c r="W1886" s="11"/>
      <c r="X1886" s="11"/>
      <c r="Y1886" s="11"/>
    </row>
    <row r="1887" spans="1:25" ht="20.100000000000001" customHeight="1" x14ac:dyDescent="0.2">
      <c r="A1887" s="12">
        <v>1879</v>
      </c>
      <c r="B1887" s="23" t="str">
        <f>IF('AccuValve Takeoff'!B1888="","",'AccuValve Takeoff'!B1888)</f>
        <v/>
      </c>
      <c r="C1887" s="45" t="str">
        <f>IF('AccuValve Takeoff'!C1888="","",'AccuValve Takeoff'!C1888)</f>
        <v/>
      </c>
      <c r="D1887" s="23" t="str">
        <f>IF('AccuValve Takeoff'!D1888="","",'AccuValve Takeoff'!D1888)</f>
        <v/>
      </c>
      <c r="E1887" s="23" t="str">
        <f>IF('AccuValve Takeoff'!S1888="","",'AccuValve Takeoff'!S1888)</f>
        <v/>
      </c>
      <c r="F1887" s="23" t="str">
        <f>IF('AccuValve Takeoff'!F1888="","",'AccuValve Takeoff'!F1888)</f>
        <v/>
      </c>
      <c r="G1887" s="23" t="str">
        <f>IF('AccuValve Takeoff'!R1888="","",'AccuValve Takeoff'!R1888)</f>
        <v/>
      </c>
      <c r="H1887" s="23" t="str">
        <f>IF('AccuValve Takeoff'!G1888="","",'AccuValve Takeoff'!G1888)</f>
        <v/>
      </c>
      <c r="I1887" s="23" t="str">
        <f>IF('AccuValve Takeoff'!H1888="","",'AccuValve Takeoff'!H1888)</f>
        <v/>
      </c>
      <c r="J1887" s="326" t="str">
        <f>IF('AccuValve Takeoff'!I1888="","",IF('AccuValve Takeoff'!I1888="Not Available","",'AccuValve Takeoff'!I1888))</f>
        <v/>
      </c>
      <c r="K1887" s="326" t="str">
        <f>IF('AccuValve Takeoff'!J1888="","",IF('AccuValve Takeoff'!J1888="Not Available","",'AccuValve Takeoff'!J1888))</f>
        <v/>
      </c>
      <c r="L1887" s="326" t="str">
        <f>IF('AccuValve Takeoff'!K1888="","",IF('AccuValve Takeoff'!K1888="Not Available","",'AccuValve Takeoff'!K1888))</f>
        <v/>
      </c>
      <c r="M1887" s="326" t="str">
        <f>IF('AccuValve Takeoff'!L1888="","",IF('AccuValve Takeoff'!L1888="Not Available","",'AccuValve Takeoff'!L1888))</f>
        <v/>
      </c>
      <c r="N1887" s="326" t="str">
        <f>IF('AccuValve Takeoff'!M1888="","",IF('AccuValve Takeoff'!M1888="Not Available","",'AccuValve Takeoff'!M1888))</f>
        <v/>
      </c>
      <c r="O1887" s="23" t="str">
        <f>IF('AccuValve Takeoff'!N1888="","",'AccuValve Takeoff'!N1888)</f>
        <v/>
      </c>
      <c r="P1887" s="23" t="str">
        <f>IF('AccuValve Takeoff'!O1888="","",'AccuValve Takeoff'!O1888)</f>
        <v/>
      </c>
      <c r="Q1887" s="23" t="str">
        <f>IF('AccuValve Takeoff'!P1888="","",'AccuValve Takeoff'!P1888)</f>
        <v/>
      </c>
      <c r="R1887" s="34" t="str">
        <f>IF('AccuValve Takeoff'!Q1888="","",'AccuValve Takeoff'!Q1888)</f>
        <v xml:space="preserve"> </v>
      </c>
      <c r="S1887" s="35" t="str">
        <f>'AccuValve Takeoff'!T1888</f>
        <v/>
      </c>
      <c r="T1887" s="35" t="str">
        <f>'AccuValve Takeoff'!U1888</f>
        <v/>
      </c>
      <c r="U1887" s="325" t="str">
        <f>'AccuValve Takeoff'!BC1888</f>
        <v/>
      </c>
      <c r="V1887" s="38"/>
      <c r="W1887" s="11"/>
      <c r="X1887" s="11"/>
      <c r="Y1887" s="11"/>
    </row>
    <row r="1888" spans="1:25" ht="20.100000000000001" customHeight="1" x14ac:dyDescent="0.2">
      <c r="A1888" s="12">
        <v>1880</v>
      </c>
      <c r="B1888" s="23" t="str">
        <f>IF('AccuValve Takeoff'!B1889="","",'AccuValve Takeoff'!B1889)</f>
        <v/>
      </c>
      <c r="C1888" s="45" t="str">
        <f>IF('AccuValve Takeoff'!C1889="","",'AccuValve Takeoff'!C1889)</f>
        <v/>
      </c>
      <c r="D1888" s="23" t="str">
        <f>IF('AccuValve Takeoff'!D1889="","",'AccuValve Takeoff'!D1889)</f>
        <v/>
      </c>
      <c r="E1888" s="23" t="str">
        <f>IF('AccuValve Takeoff'!S1889="","",'AccuValve Takeoff'!S1889)</f>
        <v/>
      </c>
      <c r="F1888" s="23" t="str">
        <f>IF('AccuValve Takeoff'!F1889="","",'AccuValve Takeoff'!F1889)</f>
        <v/>
      </c>
      <c r="G1888" s="23" t="str">
        <f>IF('AccuValve Takeoff'!R1889="","",'AccuValve Takeoff'!R1889)</f>
        <v/>
      </c>
      <c r="H1888" s="23" t="str">
        <f>IF('AccuValve Takeoff'!G1889="","",'AccuValve Takeoff'!G1889)</f>
        <v/>
      </c>
      <c r="I1888" s="23" t="str">
        <f>IF('AccuValve Takeoff'!H1889="","",'AccuValve Takeoff'!H1889)</f>
        <v/>
      </c>
      <c r="J1888" s="326" t="str">
        <f>IF('AccuValve Takeoff'!I1889="","",IF('AccuValve Takeoff'!I1889="Not Available","",'AccuValve Takeoff'!I1889))</f>
        <v/>
      </c>
      <c r="K1888" s="326" t="str">
        <f>IF('AccuValve Takeoff'!J1889="","",IF('AccuValve Takeoff'!J1889="Not Available","",'AccuValve Takeoff'!J1889))</f>
        <v/>
      </c>
      <c r="L1888" s="326" t="str">
        <f>IF('AccuValve Takeoff'!K1889="","",IF('AccuValve Takeoff'!K1889="Not Available","",'AccuValve Takeoff'!K1889))</f>
        <v/>
      </c>
      <c r="M1888" s="326" t="str">
        <f>IF('AccuValve Takeoff'!L1889="","",IF('AccuValve Takeoff'!L1889="Not Available","",'AccuValve Takeoff'!L1889))</f>
        <v/>
      </c>
      <c r="N1888" s="326" t="str">
        <f>IF('AccuValve Takeoff'!M1889="","",IF('AccuValve Takeoff'!M1889="Not Available","",'AccuValve Takeoff'!M1889))</f>
        <v/>
      </c>
      <c r="O1888" s="23" t="str">
        <f>IF('AccuValve Takeoff'!N1889="","",'AccuValve Takeoff'!N1889)</f>
        <v/>
      </c>
      <c r="P1888" s="23" t="str">
        <f>IF('AccuValve Takeoff'!O1889="","",'AccuValve Takeoff'!O1889)</f>
        <v/>
      </c>
      <c r="Q1888" s="23" t="str">
        <f>IF('AccuValve Takeoff'!P1889="","",'AccuValve Takeoff'!P1889)</f>
        <v/>
      </c>
      <c r="R1888" s="34" t="str">
        <f>IF('AccuValve Takeoff'!Q1889="","",'AccuValve Takeoff'!Q1889)</f>
        <v xml:space="preserve"> </v>
      </c>
      <c r="S1888" s="35" t="str">
        <f>'AccuValve Takeoff'!T1889</f>
        <v/>
      </c>
      <c r="T1888" s="35" t="str">
        <f>'AccuValve Takeoff'!U1889</f>
        <v/>
      </c>
      <c r="U1888" s="325" t="str">
        <f>'AccuValve Takeoff'!BC1889</f>
        <v/>
      </c>
      <c r="V1888" s="38"/>
      <c r="W1888" s="11"/>
      <c r="X1888" s="11"/>
      <c r="Y1888" s="11"/>
    </row>
    <row r="1889" spans="1:25" ht="20.100000000000001" customHeight="1" x14ac:dyDescent="0.2">
      <c r="A1889" s="12">
        <v>1881</v>
      </c>
      <c r="B1889" s="23" t="str">
        <f>IF('AccuValve Takeoff'!B1890="","",'AccuValve Takeoff'!B1890)</f>
        <v/>
      </c>
      <c r="C1889" s="45" t="str">
        <f>IF('AccuValve Takeoff'!C1890="","",'AccuValve Takeoff'!C1890)</f>
        <v/>
      </c>
      <c r="D1889" s="23" t="str">
        <f>IF('AccuValve Takeoff'!D1890="","",'AccuValve Takeoff'!D1890)</f>
        <v/>
      </c>
      <c r="E1889" s="23" t="str">
        <f>IF('AccuValve Takeoff'!S1890="","",'AccuValve Takeoff'!S1890)</f>
        <v/>
      </c>
      <c r="F1889" s="23" t="str">
        <f>IF('AccuValve Takeoff'!F1890="","",'AccuValve Takeoff'!F1890)</f>
        <v/>
      </c>
      <c r="G1889" s="23" t="str">
        <f>IF('AccuValve Takeoff'!R1890="","",'AccuValve Takeoff'!R1890)</f>
        <v/>
      </c>
      <c r="H1889" s="23" t="str">
        <f>IF('AccuValve Takeoff'!G1890="","",'AccuValve Takeoff'!G1890)</f>
        <v/>
      </c>
      <c r="I1889" s="23" t="str">
        <f>IF('AccuValve Takeoff'!H1890="","",'AccuValve Takeoff'!H1890)</f>
        <v/>
      </c>
      <c r="J1889" s="326" t="str">
        <f>IF('AccuValve Takeoff'!I1890="","",IF('AccuValve Takeoff'!I1890="Not Available","",'AccuValve Takeoff'!I1890))</f>
        <v/>
      </c>
      <c r="K1889" s="326" t="str">
        <f>IF('AccuValve Takeoff'!J1890="","",IF('AccuValve Takeoff'!J1890="Not Available","",'AccuValve Takeoff'!J1890))</f>
        <v/>
      </c>
      <c r="L1889" s="326" t="str">
        <f>IF('AccuValve Takeoff'!K1890="","",IF('AccuValve Takeoff'!K1890="Not Available","",'AccuValve Takeoff'!K1890))</f>
        <v/>
      </c>
      <c r="M1889" s="326" t="str">
        <f>IF('AccuValve Takeoff'!L1890="","",IF('AccuValve Takeoff'!L1890="Not Available","",'AccuValve Takeoff'!L1890))</f>
        <v/>
      </c>
      <c r="N1889" s="326" t="str">
        <f>IF('AccuValve Takeoff'!M1890="","",IF('AccuValve Takeoff'!M1890="Not Available","",'AccuValve Takeoff'!M1890))</f>
        <v/>
      </c>
      <c r="O1889" s="23" t="str">
        <f>IF('AccuValve Takeoff'!N1890="","",'AccuValve Takeoff'!N1890)</f>
        <v/>
      </c>
      <c r="P1889" s="23" t="str">
        <f>IF('AccuValve Takeoff'!O1890="","",'AccuValve Takeoff'!O1890)</f>
        <v/>
      </c>
      <c r="Q1889" s="23" t="str">
        <f>IF('AccuValve Takeoff'!P1890="","",'AccuValve Takeoff'!P1890)</f>
        <v/>
      </c>
      <c r="R1889" s="34" t="str">
        <f>IF('AccuValve Takeoff'!Q1890="","",'AccuValve Takeoff'!Q1890)</f>
        <v xml:space="preserve"> </v>
      </c>
      <c r="S1889" s="35" t="str">
        <f>'AccuValve Takeoff'!T1890</f>
        <v/>
      </c>
      <c r="T1889" s="35" t="str">
        <f>'AccuValve Takeoff'!U1890</f>
        <v/>
      </c>
      <c r="U1889" s="325" t="str">
        <f>'AccuValve Takeoff'!BC1890</f>
        <v/>
      </c>
      <c r="V1889" s="38"/>
      <c r="W1889" s="11"/>
      <c r="X1889" s="11"/>
      <c r="Y1889" s="11"/>
    </row>
    <row r="1890" spans="1:25" ht="20.100000000000001" customHeight="1" x14ac:dyDescent="0.2">
      <c r="A1890" s="12">
        <v>1882</v>
      </c>
      <c r="B1890" s="23" t="str">
        <f>IF('AccuValve Takeoff'!B1891="","",'AccuValve Takeoff'!B1891)</f>
        <v/>
      </c>
      <c r="C1890" s="45" t="str">
        <f>IF('AccuValve Takeoff'!C1891="","",'AccuValve Takeoff'!C1891)</f>
        <v/>
      </c>
      <c r="D1890" s="23" t="str">
        <f>IF('AccuValve Takeoff'!D1891="","",'AccuValve Takeoff'!D1891)</f>
        <v/>
      </c>
      <c r="E1890" s="23" t="str">
        <f>IF('AccuValve Takeoff'!S1891="","",'AccuValve Takeoff'!S1891)</f>
        <v/>
      </c>
      <c r="F1890" s="23" t="str">
        <f>IF('AccuValve Takeoff'!F1891="","",'AccuValve Takeoff'!F1891)</f>
        <v/>
      </c>
      <c r="G1890" s="23" t="str">
        <f>IF('AccuValve Takeoff'!R1891="","",'AccuValve Takeoff'!R1891)</f>
        <v/>
      </c>
      <c r="H1890" s="23" t="str">
        <f>IF('AccuValve Takeoff'!G1891="","",'AccuValve Takeoff'!G1891)</f>
        <v/>
      </c>
      <c r="I1890" s="23" t="str">
        <f>IF('AccuValve Takeoff'!H1891="","",'AccuValve Takeoff'!H1891)</f>
        <v/>
      </c>
      <c r="J1890" s="326" t="str">
        <f>IF('AccuValve Takeoff'!I1891="","",IF('AccuValve Takeoff'!I1891="Not Available","",'AccuValve Takeoff'!I1891))</f>
        <v/>
      </c>
      <c r="K1890" s="326" t="str">
        <f>IF('AccuValve Takeoff'!J1891="","",IF('AccuValve Takeoff'!J1891="Not Available","",'AccuValve Takeoff'!J1891))</f>
        <v/>
      </c>
      <c r="L1890" s="326" t="str">
        <f>IF('AccuValve Takeoff'!K1891="","",IF('AccuValve Takeoff'!K1891="Not Available","",'AccuValve Takeoff'!K1891))</f>
        <v/>
      </c>
      <c r="M1890" s="326" t="str">
        <f>IF('AccuValve Takeoff'!L1891="","",IF('AccuValve Takeoff'!L1891="Not Available","",'AccuValve Takeoff'!L1891))</f>
        <v/>
      </c>
      <c r="N1890" s="326" t="str">
        <f>IF('AccuValve Takeoff'!M1891="","",IF('AccuValve Takeoff'!M1891="Not Available","",'AccuValve Takeoff'!M1891))</f>
        <v/>
      </c>
      <c r="O1890" s="23" t="str">
        <f>IF('AccuValve Takeoff'!N1891="","",'AccuValve Takeoff'!N1891)</f>
        <v/>
      </c>
      <c r="P1890" s="23" t="str">
        <f>IF('AccuValve Takeoff'!O1891="","",'AccuValve Takeoff'!O1891)</f>
        <v/>
      </c>
      <c r="Q1890" s="23" t="str">
        <f>IF('AccuValve Takeoff'!P1891="","",'AccuValve Takeoff'!P1891)</f>
        <v/>
      </c>
      <c r="R1890" s="34" t="str">
        <f>IF('AccuValve Takeoff'!Q1891="","",'AccuValve Takeoff'!Q1891)</f>
        <v xml:space="preserve"> </v>
      </c>
      <c r="S1890" s="35" t="str">
        <f>'AccuValve Takeoff'!T1891</f>
        <v/>
      </c>
      <c r="T1890" s="35" t="str">
        <f>'AccuValve Takeoff'!U1891</f>
        <v/>
      </c>
      <c r="U1890" s="325" t="str">
        <f>'AccuValve Takeoff'!BC1891</f>
        <v/>
      </c>
      <c r="V1890" s="38"/>
      <c r="W1890" s="11"/>
      <c r="X1890" s="11"/>
      <c r="Y1890" s="11"/>
    </row>
    <row r="1891" spans="1:25" ht="20.100000000000001" customHeight="1" x14ac:dyDescent="0.2">
      <c r="A1891" s="12">
        <v>1883</v>
      </c>
      <c r="B1891" s="23" t="str">
        <f>IF('AccuValve Takeoff'!B1892="","",'AccuValve Takeoff'!B1892)</f>
        <v/>
      </c>
      <c r="C1891" s="45" t="str">
        <f>IF('AccuValve Takeoff'!C1892="","",'AccuValve Takeoff'!C1892)</f>
        <v/>
      </c>
      <c r="D1891" s="23" t="str">
        <f>IF('AccuValve Takeoff'!D1892="","",'AccuValve Takeoff'!D1892)</f>
        <v/>
      </c>
      <c r="E1891" s="23" t="str">
        <f>IF('AccuValve Takeoff'!S1892="","",'AccuValve Takeoff'!S1892)</f>
        <v/>
      </c>
      <c r="F1891" s="23" t="str">
        <f>IF('AccuValve Takeoff'!F1892="","",'AccuValve Takeoff'!F1892)</f>
        <v/>
      </c>
      <c r="G1891" s="23" t="str">
        <f>IF('AccuValve Takeoff'!R1892="","",'AccuValve Takeoff'!R1892)</f>
        <v/>
      </c>
      <c r="H1891" s="23" t="str">
        <f>IF('AccuValve Takeoff'!G1892="","",'AccuValve Takeoff'!G1892)</f>
        <v/>
      </c>
      <c r="I1891" s="23" t="str">
        <f>IF('AccuValve Takeoff'!H1892="","",'AccuValve Takeoff'!H1892)</f>
        <v/>
      </c>
      <c r="J1891" s="326" t="str">
        <f>IF('AccuValve Takeoff'!I1892="","",IF('AccuValve Takeoff'!I1892="Not Available","",'AccuValve Takeoff'!I1892))</f>
        <v/>
      </c>
      <c r="K1891" s="326" t="str">
        <f>IF('AccuValve Takeoff'!J1892="","",IF('AccuValve Takeoff'!J1892="Not Available","",'AccuValve Takeoff'!J1892))</f>
        <v/>
      </c>
      <c r="L1891" s="326" t="str">
        <f>IF('AccuValve Takeoff'!K1892="","",IF('AccuValve Takeoff'!K1892="Not Available","",'AccuValve Takeoff'!K1892))</f>
        <v/>
      </c>
      <c r="M1891" s="326" t="str">
        <f>IF('AccuValve Takeoff'!L1892="","",IF('AccuValve Takeoff'!L1892="Not Available","",'AccuValve Takeoff'!L1892))</f>
        <v/>
      </c>
      <c r="N1891" s="326" t="str">
        <f>IF('AccuValve Takeoff'!M1892="","",IF('AccuValve Takeoff'!M1892="Not Available","",'AccuValve Takeoff'!M1892))</f>
        <v/>
      </c>
      <c r="O1891" s="23" t="str">
        <f>IF('AccuValve Takeoff'!N1892="","",'AccuValve Takeoff'!N1892)</f>
        <v/>
      </c>
      <c r="P1891" s="23" t="str">
        <f>IF('AccuValve Takeoff'!O1892="","",'AccuValve Takeoff'!O1892)</f>
        <v/>
      </c>
      <c r="Q1891" s="23" t="str">
        <f>IF('AccuValve Takeoff'!P1892="","",'AccuValve Takeoff'!P1892)</f>
        <v/>
      </c>
      <c r="R1891" s="34" t="str">
        <f>IF('AccuValve Takeoff'!Q1892="","",'AccuValve Takeoff'!Q1892)</f>
        <v xml:space="preserve"> </v>
      </c>
      <c r="S1891" s="35" t="str">
        <f>'AccuValve Takeoff'!T1892</f>
        <v/>
      </c>
      <c r="T1891" s="35" t="str">
        <f>'AccuValve Takeoff'!U1892</f>
        <v/>
      </c>
      <c r="U1891" s="325" t="str">
        <f>'AccuValve Takeoff'!BC1892</f>
        <v/>
      </c>
      <c r="V1891" s="38"/>
      <c r="W1891" s="11"/>
      <c r="X1891" s="11"/>
      <c r="Y1891" s="11"/>
    </row>
    <row r="1892" spans="1:25" ht="20.100000000000001" customHeight="1" x14ac:dyDescent="0.2">
      <c r="A1892" s="12">
        <v>1884</v>
      </c>
      <c r="B1892" s="23" t="str">
        <f>IF('AccuValve Takeoff'!B1893="","",'AccuValve Takeoff'!B1893)</f>
        <v/>
      </c>
      <c r="C1892" s="45" t="str">
        <f>IF('AccuValve Takeoff'!C1893="","",'AccuValve Takeoff'!C1893)</f>
        <v/>
      </c>
      <c r="D1892" s="23" t="str">
        <f>IF('AccuValve Takeoff'!D1893="","",'AccuValve Takeoff'!D1893)</f>
        <v/>
      </c>
      <c r="E1892" s="23" t="str">
        <f>IF('AccuValve Takeoff'!S1893="","",'AccuValve Takeoff'!S1893)</f>
        <v/>
      </c>
      <c r="F1892" s="23" t="str">
        <f>IF('AccuValve Takeoff'!F1893="","",'AccuValve Takeoff'!F1893)</f>
        <v/>
      </c>
      <c r="G1892" s="23" t="str">
        <f>IF('AccuValve Takeoff'!R1893="","",'AccuValve Takeoff'!R1893)</f>
        <v/>
      </c>
      <c r="H1892" s="23" t="str">
        <f>IF('AccuValve Takeoff'!G1893="","",'AccuValve Takeoff'!G1893)</f>
        <v/>
      </c>
      <c r="I1892" s="23" t="str">
        <f>IF('AccuValve Takeoff'!H1893="","",'AccuValve Takeoff'!H1893)</f>
        <v/>
      </c>
      <c r="J1892" s="326" t="str">
        <f>IF('AccuValve Takeoff'!I1893="","",IF('AccuValve Takeoff'!I1893="Not Available","",'AccuValve Takeoff'!I1893))</f>
        <v/>
      </c>
      <c r="K1892" s="326" t="str">
        <f>IF('AccuValve Takeoff'!J1893="","",IF('AccuValve Takeoff'!J1893="Not Available","",'AccuValve Takeoff'!J1893))</f>
        <v/>
      </c>
      <c r="L1892" s="326" t="str">
        <f>IF('AccuValve Takeoff'!K1893="","",IF('AccuValve Takeoff'!K1893="Not Available","",'AccuValve Takeoff'!K1893))</f>
        <v/>
      </c>
      <c r="M1892" s="326" t="str">
        <f>IF('AccuValve Takeoff'!L1893="","",IF('AccuValve Takeoff'!L1893="Not Available","",'AccuValve Takeoff'!L1893))</f>
        <v/>
      </c>
      <c r="N1892" s="326" t="str">
        <f>IF('AccuValve Takeoff'!M1893="","",IF('AccuValve Takeoff'!M1893="Not Available","",'AccuValve Takeoff'!M1893))</f>
        <v/>
      </c>
      <c r="O1892" s="23" t="str">
        <f>IF('AccuValve Takeoff'!N1893="","",'AccuValve Takeoff'!N1893)</f>
        <v/>
      </c>
      <c r="P1892" s="23" t="str">
        <f>IF('AccuValve Takeoff'!O1893="","",'AccuValve Takeoff'!O1893)</f>
        <v/>
      </c>
      <c r="Q1892" s="23" t="str">
        <f>IF('AccuValve Takeoff'!P1893="","",'AccuValve Takeoff'!P1893)</f>
        <v/>
      </c>
      <c r="R1892" s="34" t="str">
        <f>IF('AccuValve Takeoff'!Q1893="","",'AccuValve Takeoff'!Q1893)</f>
        <v xml:space="preserve"> </v>
      </c>
      <c r="S1892" s="35" t="str">
        <f>'AccuValve Takeoff'!T1893</f>
        <v/>
      </c>
      <c r="T1892" s="35" t="str">
        <f>'AccuValve Takeoff'!U1893</f>
        <v/>
      </c>
      <c r="U1892" s="325" t="str">
        <f>'AccuValve Takeoff'!BC1893</f>
        <v/>
      </c>
      <c r="V1892" s="38"/>
      <c r="W1892" s="11"/>
      <c r="X1892" s="11"/>
      <c r="Y1892" s="11"/>
    </row>
    <row r="1893" spans="1:25" ht="20.100000000000001" customHeight="1" x14ac:dyDescent="0.2">
      <c r="A1893" s="12">
        <v>1885</v>
      </c>
      <c r="B1893" s="23" t="str">
        <f>IF('AccuValve Takeoff'!B1894="","",'AccuValve Takeoff'!B1894)</f>
        <v/>
      </c>
      <c r="C1893" s="45" t="str">
        <f>IF('AccuValve Takeoff'!C1894="","",'AccuValve Takeoff'!C1894)</f>
        <v/>
      </c>
      <c r="D1893" s="23" t="str">
        <f>IF('AccuValve Takeoff'!D1894="","",'AccuValve Takeoff'!D1894)</f>
        <v/>
      </c>
      <c r="E1893" s="23" t="str">
        <f>IF('AccuValve Takeoff'!S1894="","",'AccuValve Takeoff'!S1894)</f>
        <v/>
      </c>
      <c r="F1893" s="23" t="str">
        <f>IF('AccuValve Takeoff'!F1894="","",'AccuValve Takeoff'!F1894)</f>
        <v/>
      </c>
      <c r="G1893" s="23" t="str">
        <f>IF('AccuValve Takeoff'!R1894="","",'AccuValve Takeoff'!R1894)</f>
        <v/>
      </c>
      <c r="H1893" s="23" t="str">
        <f>IF('AccuValve Takeoff'!G1894="","",'AccuValve Takeoff'!G1894)</f>
        <v/>
      </c>
      <c r="I1893" s="23" t="str">
        <f>IF('AccuValve Takeoff'!H1894="","",'AccuValve Takeoff'!H1894)</f>
        <v/>
      </c>
      <c r="J1893" s="326" t="str">
        <f>IF('AccuValve Takeoff'!I1894="","",IF('AccuValve Takeoff'!I1894="Not Available","",'AccuValve Takeoff'!I1894))</f>
        <v/>
      </c>
      <c r="K1893" s="326" t="str">
        <f>IF('AccuValve Takeoff'!J1894="","",IF('AccuValve Takeoff'!J1894="Not Available","",'AccuValve Takeoff'!J1894))</f>
        <v/>
      </c>
      <c r="L1893" s="326" t="str">
        <f>IF('AccuValve Takeoff'!K1894="","",IF('AccuValve Takeoff'!K1894="Not Available","",'AccuValve Takeoff'!K1894))</f>
        <v/>
      </c>
      <c r="M1893" s="326" t="str">
        <f>IF('AccuValve Takeoff'!L1894="","",IF('AccuValve Takeoff'!L1894="Not Available","",'AccuValve Takeoff'!L1894))</f>
        <v/>
      </c>
      <c r="N1893" s="326" t="str">
        <f>IF('AccuValve Takeoff'!M1894="","",IF('AccuValve Takeoff'!M1894="Not Available","",'AccuValve Takeoff'!M1894))</f>
        <v/>
      </c>
      <c r="O1893" s="23" t="str">
        <f>IF('AccuValve Takeoff'!N1894="","",'AccuValve Takeoff'!N1894)</f>
        <v/>
      </c>
      <c r="P1893" s="23" t="str">
        <f>IF('AccuValve Takeoff'!O1894="","",'AccuValve Takeoff'!O1894)</f>
        <v/>
      </c>
      <c r="Q1893" s="23" t="str">
        <f>IF('AccuValve Takeoff'!P1894="","",'AccuValve Takeoff'!P1894)</f>
        <v/>
      </c>
      <c r="R1893" s="34" t="str">
        <f>IF('AccuValve Takeoff'!Q1894="","",'AccuValve Takeoff'!Q1894)</f>
        <v xml:space="preserve"> </v>
      </c>
      <c r="S1893" s="35" t="str">
        <f>'AccuValve Takeoff'!T1894</f>
        <v/>
      </c>
      <c r="T1893" s="35" t="str">
        <f>'AccuValve Takeoff'!U1894</f>
        <v/>
      </c>
      <c r="U1893" s="325" t="str">
        <f>'AccuValve Takeoff'!BC1894</f>
        <v/>
      </c>
      <c r="V1893" s="38"/>
      <c r="W1893" s="11"/>
      <c r="X1893" s="11"/>
      <c r="Y1893" s="11"/>
    </row>
    <row r="1894" spans="1:25" ht="20.100000000000001" customHeight="1" x14ac:dyDescent="0.2">
      <c r="A1894" s="12">
        <v>1886</v>
      </c>
      <c r="B1894" s="23" t="str">
        <f>IF('AccuValve Takeoff'!B1895="","",'AccuValve Takeoff'!B1895)</f>
        <v/>
      </c>
      <c r="C1894" s="45" t="str">
        <f>IF('AccuValve Takeoff'!C1895="","",'AccuValve Takeoff'!C1895)</f>
        <v/>
      </c>
      <c r="D1894" s="23" t="str">
        <f>IF('AccuValve Takeoff'!D1895="","",'AccuValve Takeoff'!D1895)</f>
        <v/>
      </c>
      <c r="E1894" s="23" t="str">
        <f>IF('AccuValve Takeoff'!S1895="","",'AccuValve Takeoff'!S1895)</f>
        <v/>
      </c>
      <c r="F1894" s="23" t="str">
        <f>IF('AccuValve Takeoff'!F1895="","",'AccuValve Takeoff'!F1895)</f>
        <v/>
      </c>
      <c r="G1894" s="23" t="str">
        <f>IF('AccuValve Takeoff'!R1895="","",'AccuValve Takeoff'!R1895)</f>
        <v/>
      </c>
      <c r="H1894" s="23" t="str">
        <f>IF('AccuValve Takeoff'!G1895="","",'AccuValve Takeoff'!G1895)</f>
        <v/>
      </c>
      <c r="I1894" s="23" t="str">
        <f>IF('AccuValve Takeoff'!H1895="","",'AccuValve Takeoff'!H1895)</f>
        <v/>
      </c>
      <c r="J1894" s="326" t="str">
        <f>IF('AccuValve Takeoff'!I1895="","",IF('AccuValve Takeoff'!I1895="Not Available","",'AccuValve Takeoff'!I1895))</f>
        <v/>
      </c>
      <c r="K1894" s="326" t="str">
        <f>IF('AccuValve Takeoff'!J1895="","",IF('AccuValve Takeoff'!J1895="Not Available","",'AccuValve Takeoff'!J1895))</f>
        <v/>
      </c>
      <c r="L1894" s="326" t="str">
        <f>IF('AccuValve Takeoff'!K1895="","",IF('AccuValve Takeoff'!K1895="Not Available","",'AccuValve Takeoff'!K1895))</f>
        <v/>
      </c>
      <c r="M1894" s="326" t="str">
        <f>IF('AccuValve Takeoff'!L1895="","",IF('AccuValve Takeoff'!L1895="Not Available","",'AccuValve Takeoff'!L1895))</f>
        <v/>
      </c>
      <c r="N1894" s="326" t="str">
        <f>IF('AccuValve Takeoff'!M1895="","",IF('AccuValve Takeoff'!M1895="Not Available","",'AccuValve Takeoff'!M1895))</f>
        <v/>
      </c>
      <c r="O1894" s="23" t="str">
        <f>IF('AccuValve Takeoff'!N1895="","",'AccuValve Takeoff'!N1895)</f>
        <v/>
      </c>
      <c r="P1894" s="23" t="str">
        <f>IF('AccuValve Takeoff'!O1895="","",'AccuValve Takeoff'!O1895)</f>
        <v/>
      </c>
      <c r="Q1894" s="23" t="str">
        <f>IF('AccuValve Takeoff'!P1895="","",'AccuValve Takeoff'!P1895)</f>
        <v/>
      </c>
      <c r="R1894" s="34" t="str">
        <f>IF('AccuValve Takeoff'!Q1895="","",'AccuValve Takeoff'!Q1895)</f>
        <v xml:space="preserve"> </v>
      </c>
      <c r="S1894" s="35" t="str">
        <f>'AccuValve Takeoff'!T1895</f>
        <v/>
      </c>
      <c r="T1894" s="35" t="str">
        <f>'AccuValve Takeoff'!U1895</f>
        <v/>
      </c>
      <c r="U1894" s="325" t="str">
        <f>'AccuValve Takeoff'!BC1895</f>
        <v/>
      </c>
      <c r="V1894" s="38"/>
      <c r="W1894" s="11"/>
      <c r="X1894" s="11"/>
      <c r="Y1894" s="11"/>
    </row>
    <row r="1895" spans="1:25" ht="20.100000000000001" customHeight="1" x14ac:dyDescent="0.2">
      <c r="A1895" s="12">
        <v>1887</v>
      </c>
      <c r="B1895" s="23" t="str">
        <f>IF('AccuValve Takeoff'!B1896="","",'AccuValve Takeoff'!B1896)</f>
        <v/>
      </c>
      <c r="C1895" s="45" t="str">
        <f>IF('AccuValve Takeoff'!C1896="","",'AccuValve Takeoff'!C1896)</f>
        <v/>
      </c>
      <c r="D1895" s="23" t="str">
        <f>IF('AccuValve Takeoff'!D1896="","",'AccuValve Takeoff'!D1896)</f>
        <v/>
      </c>
      <c r="E1895" s="23" t="str">
        <f>IF('AccuValve Takeoff'!S1896="","",'AccuValve Takeoff'!S1896)</f>
        <v/>
      </c>
      <c r="F1895" s="23" t="str">
        <f>IF('AccuValve Takeoff'!F1896="","",'AccuValve Takeoff'!F1896)</f>
        <v/>
      </c>
      <c r="G1895" s="23" t="str">
        <f>IF('AccuValve Takeoff'!R1896="","",'AccuValve Takeoff'!R1896)</f>
        <v/>
      </c>
      <c r="H1895" s="23" t="str">
        <f>IF('AccuValve Takeoff'!G1896="","",'AccuValve Takeoff'!G1896)</f>
        <v/>
      </c>
      <c r="I1895" s="23" t="str">
        <f>IF('AccuValve Takeoff'!H1896="","",'AccuValve Takeoff'!H1896)</f>
        <v/>
      </c>
      <c r="J1895" s="326" t="str">
        <f>IF('AccuValve Takeoff'!I1896="","",IF('AccuValve Takeoff'!I1896="Not Available","",'AccuValve Takeoff'!I1896))</f>
        <v/>
      </c>
      <c r="K1895" s="326" t="str">
        <f>IF('AccuValve Takeoff'!J1896="","",IF('AccuValve Takeoff'!J1896="Not Available","",'AccuValve Takeoff'!J1896))</f>
        <v/>
      </c>
      <c r="L1895" s="326" t="str">
        <f>IF('AccuValve Takeoff'!K1896="","",IF('AccuValve Takeoff'!K1896="Not Available","",'AccuValve Takeoff'!K1896))</f>
        <v/>
      </c>
      <c r="M1895" s="326" t="str">
        <f>IF('AccuValve Takeoff'!L1896="","",IF('AccuValve Takeoff'!L1896="Not Available","",'AccuValve Takeoff'!L1896))</f>
        <v/>
      </c>
      <c r="N1895" s="326" t="str">
        <f>IF('AccuValve Takeoff'!M1896="","",IF('AccuValve Takeoff'!M1896="Not Available","",'AccuValve Takeoff'!M1896))</f>
        <v/>
      </c>
      <c r="O1895" s="23" t="str">
        <f>IF('AccuValve Takeoff'!N1896="","",'AccuValve Takeoff'!N1896)</f>
        <v/>
      </c>
      <c r="P1895" s="23" t="str">
        <f>IF('AccuValve Takeoff'!O1896="","",'AccuValve Takeoff'!O1896)</f>
        <v/>
      </c>
      <c r="Q1895" s="23" t="str">
        <f>IF('AccuValve Takeoff'!P1896="","",'AccuValve Takeoff'!P1896)</f>
        <v/>
      </c>
      <c r="R1895" s="34" t="str">
        <f>IF('AccuValve Takeoff'!Q1896="","",'AccuValve Takeoff'!Q1896)</f>
        <v xml:space="preserve"> </v>
      </c>
      <c r="S1895" s="35" t="str">
        <f>'AccuValve Takeoff'!T1896</f>
        <v/>
      </c>
      <c r="T1895" s="35" t="str">
        <f>'AccuValve Takeoff'!U1896</f>
        <v/>
      </c>
      <c r="U1895" s="325" t="str">
        <f>'AccuValve Takeoff'!BC1896</f>
        <v/>
      </c>
      <c r="V1895" s="38"/>
      <c r="W1895" s="11"/>
      <c r="X1895" s="11"/>
      <c r="Y1895" s="11"/>
    </row>
    <row r="1896" spans="1:25" ht="20.100000000000001" customHeight="1" x14ac:dyDescent="0.2">
      <c r="A1896" s="12">
        <v>1888</v>
      </c>
      <c r="B1896" s="23" t="str">
        <f>IF('AccuValve Takeoff'!B1897="","",'AccuValve Takeoff'!B1897)</f>
        <v/>
      </c>
      <c r="C1896" s="45" t="str">
        <f>IF('AccuValve Takeoff'!C1897="","",'AccuValve Takeoff'!C1897)</f>
        <v/>
      </c>
      <c r="D1896" s="23" t="str">
        <f>IF('AccuValve Takeoff'!D1897="","",'AccuValve Takeoff'!D1897)</f>
        <v/>
      </c>
      <c r="E1896" s="23" t="str">
        <f>IF('AccuValve Takeoff'!S1897="","",'AccuValve Takeoff'!S1897)</f>
        <v/>
      </c>
      <c r="F1896" s="23" t="str">
        <f>IF('AccuValve Takeoff'!F1897="","",'AccuValve Takeoff'!F1897)</f>
        <v/>
      </c>
      <c r="G1896" s="23" t="str">
        <f>IF('AccuValve Takeoff'!R1897="","",'AccuValve Takeoff'!R1897)</f>
        <v/>
      </c>
      <c r="H1896" s="23" t="str">
        <f>IF('AccuValve Takeoff'!G1897="","",'AccuValve Takeoff'!G1897)</f>
        <v/>
      </c>
      <c r="I1896" s="23" t="str">
        <f>IF('AccuValve Takeoff'!H1897="","",'AccuValve Takeoff'!H1897)</f>
        <v/>
      </c>
      <c r="J1896" s="326" t="str">
        <f>IF('AccuValve Takeoff'!I1897="","",IF('AccuValve Takeoff'!I1897="Not Available","",'AccuValve Takeoff'!I1897))</f>
        <v/>
      </c>
      <c r="K1896" s="326" t="str">
        <f>IF('AccuValve Takeoff'!J1897="","",IF('AccuValve Takeoff'!J1897="Not Available","",'AccuValve Takeoff'!J1897))</f>
        <v/>
      </c>
      <c r="L1896" s="326" t="str">
        <f>IF('AccuValve Takeoff'!K1897="","",IF('AccuValve Takeoff'!K1897="Not Available","",'AccuValve Takeoff'!K1897))</f>
        <v/>
      </c>
      <c r="M1896" s="326" t="str">
        <f>IF('AccuValve Takeoff'!L1897="","",IF('AccuValve Takeoff'!L1897="Not Available","",'AccuValve Takeoff'!L1897))</f>
        <v/>
      </c>
      <c r="N1896" s="326" t="str">
        <f>IF('AccuValve Takeoff'!M1897="","",IF('AccuValve Takeoff'!M1897="Not Available","",'AccuValve Takeoff'!M1897))</f>
        <v/>
      </c>
      <c r="O1896" s="23" t="str">
        <f>IF('AccuValve Takeoff'!N1897="","",'AccuValve Takeoff'!N1897)</f>
        <v/>
      </c>
      <c r="P1896" s="23" t="str">
        <f>IF('AccuValve Takeoff'!O1897="","",'AccuValve Takeoff'!O1897)</f>
        <v/>
      </c>
      <c r="Q1896" s="23" t="str">
        <f>IF('AccuValve Takeoff'!P1897="","",'AccuValve Takeoff'!P1897)</f>
        <v/>
      </c>
      <c r="R1896" s="34" t="str">
        <f>IF('AccuValve Takeoff'!Q1897="","",'AccuValve Takeoff'!Q1897)</f>
        <v xml:space="preserve"> </v>
      </c>
      <c r="S1896" s="35" t="str">
        <f>'AccuValve Takeoff'!T1897</f>
        <v/>
      </c>
      <c r="T1896" s="35" t="str">
        <f>'AccuValve Takeoff'!U1897</f>
        <v/>
      </c>
      <c r="U1896" s="325" t="str">
        <f>'AccuValve Takeoff'!BC1897</f>
        <v/>
      </c>
      <c r="V1896" s="38"/>
      <c r="W1896" s="11"/>
      <c r="X1896" s="11"/>
      <c r="Y1896" s="11"/>
    </row>
    <row r="1897" spans="1:25" ht="20.100000000000001" customHeight="1" x14ac:dyDescent="0.2">
      <c r="A1897" s="12">
        <v>1889</v>
      </c>
      <c r="B1897" s="23" t="str">
        <f>IF('AccuValve Takeoff'!B1898="","",'AccuValve Takeoff'!B1898)</f>
        <v/>
      </c>
      <c r="C1897" s="45" t="str">
        <f>IF('AccuValve Takeoff'!C1898="","",'AccuValve Takeoff'!C1898)</f>
        <v/>
      </c>
      <c r="D1897" s="23" t="str">
        <f>IF('AccuValve Takeoff'!D1898="","",'AccuValve Takeoff'!D1898)</f>
        <v/>
      </c>
      <c r="E1897" s="23" t="str">
        <f>IF('AccuValve Takeoff'!S1898="","",'AccuValve Takeoff'!S1898)</f>
        <v/>
      </c>
      <c r="F1897" s="23" t="str">
        <f>IF('AccuValve Takeoff'!F1898="","",'AccuValve Takeoff'!F1898)</f>
        <v/>
      </c>
      <c r="G1897" s="23" t="str">
        <f>IF('AccuValve Takeoff'!R1898="","",'AccuValve Takeoff'!R1898)</f>
        <v/>
      </c>
      <c r="H1897" s="23" t="str">
        <f>IF('AccuValve Takeoff'!G1898="","",'AccuValve Takeoff'!G1898)</f>
        <v/>
      </c>
      <c r="I1897" s="23" t="str">
        <f>IF('AccuValve Takeoff'!H1898="","",'AccuValve Takeoff'!H1898)</f>
        <v/>
      </c>
      <c r="J1897" s="326" t="str">
        <f>IF('AccuValve Takeoff'!I1898="","",IF('AccuValve Takeoff'!I1898="Not Available","",'AccuValve Takeoff'!I1898))</f>
        <v/>
      </c>
      <c r="K1897" s="326" t="str">
        <f>IF('AccuValve Takeoff'!J1898="","",IF('AccuValve Takeoff'!J1898="Not Available","",'AccuValve Takeoff'!J1898))</f>
        <v/>
      </c>
      <c r="L1897" s="326" t="str">
        <f>IF('AccuValve Takeoff'!K1898="","",IF('AccuValve Takeoff'!K1898="Not Available","",'AccuValve Takeoff'!K1898))</f>
        <v/>
      </c>
      <c r="M1897" s="326" t="str">
        <f>IF('AccuValve Takeoff'!L1898="","",IF('AccuValve Takeoff'!L1898="Not Available","",'AccuValve Takeoff'!L1898))</f>
        <v/>
      </c>
      <c r="N1897" s="326" t="str">
        <f>IF('AccuValve Takeoff'!M1898="","",IF('AccuValve Takeoff'!M1898="Not Available","",'AccuValve Takeoff'!M1898))</f>
        <v/>
      </c>
      <c r="O1897" s="23" t="str">
        <f>IF('AccuValve Takeoff'!N1898="","",'AccuValve Takeoff'!N1898)</f>
        <v/>
      </c>
      <c r="P1897" s="23" t="str">
        <f>IF('AccuValve Takeoff'!O1898="","",'AccuValve Takeoff'!O1898)</f>
        <v/>
      </c>
      <c r="Q1897" s="23" t="str">
        <f>IF('AccuValve Takeoff'!P1898="","",'AccuValve Takeoff'!P1898)</f>
        <v/>
      </c>
      <c r="R1897" s="34" t="str">
        <f>IF('AccuValve Takeoff'!Q1898="","",'AccuValve Takeoff'!Q1898)</f>
        <v xml:space="preserve"> </v>
      </c>
      <c r="S1897" s="35" t="str">
        <f>'AccuValve Takeoff'!T1898</f>
        <v/>
      </c>
      <c r="T1897" s="35" t="str">
        <f>'AccuValve Takeoff'!U1898</f>
        <v/>
      </c>
      <c r="U1897" s="325" t="str">
        <f>'AccuValve Takeoff'!BC1898</f>
        <v/>
      </c>
      <c r="V1897" s="38"/>
      <c r="W1897" s="11"/>
      <c r="X1897" s="11"/>
      <c r="Y1897" s="11"/>
    </row>
    <row r="1898" spans="1:25" ht="20.100000000000001" customHeight="1" x14ac:dyDescent="0.2">
      <c r="A1898" s="12">
        <v>1890</v>
      </c>
      <c r="B1898" s="23" t="str">
        <f>IF('AccuValve Takeoff'!B1899="","",'AccuValve Takeoff'!B1899)</f>
        <v/>
      </c>
      <c r="C1898" s="45" t="str">
        <f>IF('AccuValve Takeoff'!C1899="","",'AccuValve Takeoff'!C1899)</f>
        <v/>
      </c>
      <c r="D1898" s="23" t="str">
        <f>IF('AccuValve Takeoff'!D1899="","",'AccuValve Takeoff'!D1899)</f>
        <v/>
      </c>
      <c r="E1898" s="23" t="str">
        <f>IF('AccuValve Takeoff'!S1899="","",'AccuValve Takeoff'!S1899)</f>
        <v/>
      </c>
      <c r="F1898" s="23" t="str">
        <f>IF('AccuValve Takeoff'!F1899="","",'AccuValve Takeoff'!F1899)</f>
        <v/>
      </c>
      <c r="G1898" s="23" t="str">
        <f>IF('AccuValve Takeoff'!R1899="","",'AccuValve Takeoff'!R1899)</f>
        <v/>
      </c>
      <c r="H1898" s="23" t="str">
        <f>IF('AccuValve Takeoff'!G1899="","",'AccuValve Takeoff'!G1899)</f>
        <v/>
      </c>
      <c r="I1898" s="23" t="str">
        <f>IF('AccuValve Takeoff'!H1899="","",'AccuValve Takeoff'!H1899)</f>
        <v/>
      </c>
      <c r="J1898" s="326" t="str">
        <f>IF('AccuValve Takeoff'!I1899="","",IF('AccuValve Takeoff'!I1899="Not Available","",'AccuValve Takeoff'!I1899))</f>
        <v/>
      </c>
      <c r="K1898" s="326" t="str">
        <f>IF('AccuValve Takeoff'!J1899="","",IF('AccuValve Takeoff'!J1899="Not Available","",'AccuValve Takeoff'!J1899))</f>
        <v/>
      </c>
      <c r="L1898" s="326" t="str">
        <f>IF('AccuValve Takeoff'!K1899="","",IF('AccuValve Takeoff'!K1899="Not Available","",'AccuValve Takeoff'!K1899))</f>
        <v/>
      </c>
      <c r="M1898" s="326" t="str">
        <f>IF('AccuValve Takeoff'!L1899="","",IF('AccuValve Takeoff'!L1899="Not Available","",'AccuValve Takeoff'!L1899))</f>
        <v/>
      </c>
      <c r="N1898" s="326" t="str">
        <f>IF('AccuValve Takeoff'!M1899="","",IF('AccuValve Takeoff'!M1899="Not Available","",'AccuValve Takeoff'!M1899))</f>
        <v/>
      </c>
      <c r="O1898" s="23" t="str">
        <f>IF('AccuValve Takeoff'!N1899="","",'AccuValve Takeoff'!N1899)</f>
        <v/>
      </c>
      <c r="P1898" s="23" t="str">
        <f>IF('AccuValve Takeoff'!O1899="","",'AccuValve Takeoff'!O1899)</f>
        <v/>
      </c>
      <c r="Q1898" s="23" t="str">
        <f>IF('AccuValve Takeoff'!P1899="","",'AccuValve Takeoff'!P1899)</f>
        <v/>
      </c>
      <c r="R1898" s="34" t="str">
        <f>IF('AccuValve Takeoff'!Q1899="","",'AccuValve Takeoff'!Q1899)</f>
        <v xml:space="preserve"> </v>
      </c>
      <c r="S1898" s="35" t="str">
        <f>'AccuValve Takeoff'!T1899</f>
        <v/>
      </c>
      <c r="T1898" s="35" t="str">
        <f>'AccuValve Takeoff'!U1899</f>
        <v/>
      </c>
      <c r="U1898" s="325" t="str">
        <f>'AccuValve Takeoff'!BC1899</f>
        <v/>
      </c>
      <c r="V1898" s="38"/>
      <c r="W1898" s="11"/>
      <c r="X1898" s="11"/>
      <c r="Y1898" s="11"/>
    </row>
    <row r="1899" spans="1:25" ht="20.100000000000001" customHeight="1" x14ac:dyDescent="0.2">
      <c r="A1899" s="12">
        <v>1891</v>
      </c>
      <c r="B1899" s="23" t="str">
        <f>IF('AccuValve Takeoff'!B1900="","",'AccuValve Takeoff'!B1900)</f>
        <v/>
      </c>
      <c r="C1899" s="45" t="str">
        <f>IF('AccuValve Takeoff'!C1900="","",'AccuValve Takeoff'!C1900)</f>
        <v/>
      </c>
      <c r="D1899" s="23" t="str">
        <f>IF('AccuValve Takeoff'!D1900="","",'AccuValve Takeoff'!D1900)</f>
        <v/>
      </c>
      <c r="E1899" s="23" t="str">
        <f>IF('AccuValve Takeoff'!S1900="","",'AccuValve Takeoff'!S1900)</f>
        <v/>
      </c>
      <c r="F1899" s="23" t="str">
        <f>IF('AccuValve Takeoff'!F1900="","",'AccuValve Takeoff'!F1900)</f>
        <v/>
      </c>
      <c r="G1899" s="23" t="str">
        <f>IF('AccuValve Takeoff'!R1900="","",'AccuValve Takeoff'!R1900)</f>
        <v/>
      </c>
      <c r="H1899" s="23" t="str">
        <f>IF('AccuValve Takeoff'!G1900="","",'AccuValve Takeoff'!G1900)</f>
        <v/>
      </c>
      <c r="I1899" s="23" t="str">
        <f>IF('AccuValve Takeoff'!H1900="","",'AccuValve Takeoff'!H1900)</f>
        <v/>
      </c>
      <c r="J1899" s="326" t="str">
        <f>IF('AccuValve Takeoff'!I1900="","",IF('AccuValve Takeoff'!I1900="Not Available","",'AccuValve Takeoff'!I1900))</f>
        <v/>
      </c>
      <c r="K1899" s="326" t="str">
        <f>IF('AccuValve Takeoff'!J1900="","",IF('AccuValve Takeoff'!J1900="Not Available","",'AccuValve Takeoff'!J1900))</f>
        <v/>
      </c>
      <c r="L1899" s="326" t="str">
        <f>IF('AccuValve Takeoff'!K1900="","",IF('AccuValve Takeoff'!K1900="Not Available","",'AccuValve Takeoff'!K1900))</f>
        <v/>
      </c>
      <c r="M1899" s="326" t="str">
        <f>IF('AccuValve Takeoff'!L1900="","",IF('AccuValve Takeoff'!L1900="Not Available","",'AccuValve Takeoff'!L1900))</f>
        <v/>
      </c>
      <c r="N1899" s="326" t="str">
        <f>IF('AccuValve Takeoff'!M1900="","",IF('AccuValve Takeoff'!M1900="Not Available","",'AccuValve Takeoff'!M1900))</f>
        <v/>
      </c>
      <c r="O1899" s="23" t="str">
        <f>IF('AccuValve Takeoff'!N1900="","",'AccuValve Takeoff'!N1900)</f>
        <v/>
      </c>
      <c r="P1899" s="23" t="str">
        <f>IF('AccuValve Takeoff'!O1900="","",'AccuValve Takeoff'!O1900)</f>
        <v/>
      </c>
      <c r="Q1899" s="23" t="str">
        <f>IF('AccuValve Takeoff'!P1900="","",'AccuValve Takeoff'!P1900)</f>
        <v/>
      </c>
      <c r="R1899" s="34" t="str">
        <f>IF('AccuValve Takeoff'!Q1900="","",'AccuValve Takeoff'!Q1900)</f>
        <v xml:space="preserve"> </v>
      </c>
      <c r="S1899" s="35" t="str">
        <f>'AccuValve Takeoff'!T1900</f>
        <v/>
      </c>
      <c r="T1899" s="35" t="str">
        <f>'AccuValve Takeoff'!U1900</f>
        <v/>
      </c>
      <c r="U1899" s="325" t="str">
        <f>'AccuValve Takeoff'!BC1900</f>
        <v/>
      </c>
      <c r="V1899" s="38"/>
      <c r="W1899" s="11"/>
      <c r="X1899" s="11"/>
      <c r="Y1899" s="11"/>
    </row>
    <row r="1900" spans="1:25" ht="20.100000000000001" customHeight="1" x14ac:dyDescent="0.2">
      <c r="A1900" s="12">
        <v>1892</v>
      </c>
      <c r="B1900" s="23" t="str">
        <f>IF('AccuValve Takeoff'!B1901="","",'AccuValve Takeoff'!B1901)</f>
        <v/>
      </c>
      <c r="C1900" s="45" t="str">
        <f>IF('AccuValve Takeoff'!C1901="","",'AccuValve Takeoff'!C1901)</f>
        <v/>
      </c>
      <c r="D1900" s="23" t="str">
        <f>IF('AccuValve Takeoff'!D1901="","",'AccuValve Takeoff'!D1901)</f>
        <v/>
      </c>
      <c r="E1900" s="23" t="str">
        <f>IF('AccuValve Takeoff'!S1901="","",'AccuValve Takeoff'!S1901)</f>
        <v/>
      </c>
      <c r="F1900" s="23" t="str">
        <f>IF('AccuValve Takeoff'!F1901="","",'AccuValve Takeoff'!F1901)</f>
        <v/>
      </c>
      <c r="G1900" s="23" t="str">
        <f>IF('AccuValve Takeoff'!R1901="","",'AccuValve Takeoff'!R1901)</f>
        <v/>
      </c>
      <c r="H1900" s="23" t="str">
        <f>IF('AccuValve Takeoff'!G1901="","",'AccuValve Takeoff'!G1901)</f>
        <v/>
      </c>
      <c r="I1900" s="23" t="str">
        <f>IF('AccuValve Takeoff'!H1901="","",'AccuValve Takeoff'!H1901)</f>
        <v/>
      </c>
      <c r="J1900" s="326" t="str">
        <f>IF('AccuValve Takeoff'!I1901="","",IF('AccuValve Takeoff'!I1901="Not Available","",'AccuValve Takeoff'!I1901))</f>
        <v/>
      </c>
      <c r="K1900" s="326" t="str">
        <f>IF('AccuValve Takeoff'!J1901="","",IF('AccuValve Takeoff'!J1901="Not Available","",'AccuValve Takeoff'!J1901))</f>
        <v/>
      </c>
      <c r="L1900" s="326" t="str">
        <f>IF('AccuValve Takeoff'!K1901="","",IF('AccuValve Takeoff'!K1901="Not Available","",'AccuValve Takeoff'!K1901))</f>
        <v/>
      </c>
      <c r="M1900" s="326" t="str">
        <f>IF('AccuValve Takeoff'!L1901="","",IF('AccuValve Takeoff'!L1901="Not Available","",'AccuValve Takeoff'!L1901))</f>
        <v/>
      </c>
      <c r="N1900" s="326" t="str">
        <f>IF('AccuValve Takeoff'!M1901="","",IF('AccuValve Takeoff'!M1901="Not Available","",'AccuValve Takeoff'!M1901))</f>
        <v/>
      </c>
      <c r="O1900" s="23" t="str">
        <f>IF('AccuValve Takeoff'!N1901="","",'AccuValve Takeoff'!N1901)</f>
        <v/>
      </c>
      <c r="P1900" s="23" t="str">
        <f>IF('AccuValve Takeoff'!O1901="","",'AccuValve Takeoff'!O1901)</f>
        <v/>
      </c>
      <c r="Q1900" s="23" t="str">
        <f>IF('AccuValve Takeoff'!P1901="","",'AccuValve Takeoff'!P1901)</f>
        <v/>
      </c>
      <c r="R1900" s="34" t="str">
        <f>IF('AccuValve Takeoff'!Q1901="","",'AccuValve Takeoff'!Q1901)</f>
        <v xml:space="preserve"> </v>
      </c>
      <c r="S1900" s="35" t="str">
        <f>'AccuValve Takeoff'!T1901</f>
        <v/>
      </c>
      <c r="T1900" s="35" t="str">
        <f>'AccuValve Takeoff'!U1901</f>
        <v/>
      </c>
      <c r="U1900" s="325" t="str">
        <f>'AccuValve Takeoff'!BC1901</f>
        <v/>
      </c>
      <c r="V1900" s="38"/>
      <c r="W1900" s="11"/>
      <c r="X1900" s="11"/>
      <c r="Y1900" s="11"/>
    </row>
    <row r="1901" spans="1:25" ht="20.100000000000001" customHeight="1" x14ac:dyDescent="0.2">
      <c r="A1901" s="12">
        <v>1893</v>
      </c>
      <c r="B1901" s="23" t="str">
        <f>IF('AccuValve Takeoff'!B1902="","",'AccuValve Takeoff'!B1902)</f>
        <v/>
      </c>
      <c r="C1901" s="45" t="str">
        <f>IF('AccuValve Takeoff'!C1902="","",'AccuValve Takeoff'!C1902)</f>
        <v/>
      </c>
      <c r="D1901" s="23" t="str">
        <f>IF('AccuValve Takeoff'!D1902="","",'AccuValve Takeoff'!D1902)</f>
        <v/>
      </c>
      <c r="E1901" s="23" t="str">
        <f>IF('AccuValve Takeoff'!S1902="","",'AccuValve Takeoff'!S1902)</f>
        <v/>
      </c>
      <c r="F1901" s="23" t="str">
        <f>IF('AccuValve Takeoff'!F1902="","",'AccuValve Takeoff'!F1902)</f>
        <v/>
      </c>
      <c r="G1901" s="23" t="str">
        <f>IF('AccuValve Takeoff'!R1902="","",'AccuValve Takeoff'!R1902)</f>
        <v/>
      </c>
      <c r="H1901" s="23" t="str">
        <f>IF('AccuValve Takeoff'!G1902="","",'AccuValve Takeoff'!G1902)</f>
        <v/>
      </c>
      <c r="I1901" s="23" t="str">
        <f>IF('AccuValve Takeoff'!H1902="","",'AccuValve Takeoff'!H1902)</f>
        <v/>
      </c>
      <c r="J1901" s="326" t="str">
        <f>IF('AccuValve Takeoff'!I1902="","",IF('AccuValve Takeoff'!I1902="Not Available","",'AccuValve Takeoff'!I1902))</f>
        <v/>
      </c>
      <c r="K1901" s="326" t="str">
        <f>IF('AccuValve Takeoff'!J1902="","",IF('AccuValve Takeoff'!J1902="Not Available","",'AccuValve Takeoff'!J1902))</f>
        <v/>
      </c>
      <c r="L1901" s="326" t="str">
        <f>IF('AccuValve Takeoff'!K1902="","",IF('AccuValve Takeoff'!K1902="Not Available","",'AccuValve Takeoff'!K1902))</f>
        <v/>
      </c>
      <c r="M1901" s="326" t="str">
        <f>IF('AccuValve Takeoff'!L1902="","",IF('AccuValve Takeoff'!L1902="Not Available","",'AccuValve Takeoff'!L1902))</f>
        <v/>
      </c>
      <c r="N1901" s="326" t="str">
        <f>IF('AccuValve Takeoff'!M1902="","",IF('AccuValve Takeoff'!M1902="Not Available","",'AccuValve Takeoff'!M1902))</f>
        <v/>
      </c>
      <c r="O1901" s="23" t="str">
        <f>IF('AccuValve Takeoff'!N1902="","",'AccuValve Takeoff'!N1902)</f>
        <v/>
      </c>
      <c r="P1901" s="23" t="str">
        <f>IF('AccuValve Takeoff'!O1902="","",'AccuValve Takeoff'!O1902)</f>
        <v/>
      </c>
      <c r="Q1901" s="23" t="str">
        <f>IF('AccuValve Takeoff'!P1902="","",'AccuValve Takeoff'!P1902)</f>
        <v/>
      </c>
      <c r="R1901" s="34" t="str">
        <f>IF('AccuValve Takeoff'!Q1902="","",'AccuValve Takeoff'!Q1902)</f>
        <v xml:space="preserve"> </v>
      </c>
      <c r="S1901" s="35" t="str">
        <f>'AccuValve Takeoff'!T1902</f>
        <v/>
      </c>
      <c r="T1901" s="35" t="str">
        <f>'AccuValve Takeoff'!U1902</f>
        <v/>
      </c>
      <c r="U1901" s="325" t="str">
        <f>'AccuValve Takeoff'!BC1902</f>
        <v/>
      </c>
      <c r="V1901" s="38"/>
      <c r="W1901" s="11"/>
      <c r="X1901" s="11"/>
      <c r="Y1901" s="11"/>
    </row>
    <row r="1902" spans="1:25" ht="20.100000000000001" customHeight="1" x14ac:dyDescent="0.2">
      <c r="A1902" s="12">
        <v>1894</v>
      </c>
      <c r="B1902" s="23" t="str">
        <f>IF('AccuValve Takeoff'!B1903="","",'AccuValve Takeoff'!B1903)</f>
        <v/>
      </c>
      <c r="C1902" s="45" t="str">
        <f>IF('AccuValve Takeoff'!C1903="","",'AccuValve Takeoff'!C1903)</f>
        <v/>
      </c>
      <c r="D1902" s="23" t="str">
        <f>IF('AccuValve Takeoff'!D1903="","",'AccuValve Takeoff'!D1903)</f>
        <v/>
      </c>
      <c r="E1902" s="23" t="str">
        <f>IF('AccuValve Takeoff'!S1903="","",'AccuValve Takeoff'!S1903)</f>
        <v/>
      </c>
      <c r="F1902" s="23" t="str">
        <f>IF('AccuValve Takeoff'!F1903="","",'AccuValve Takeoff'!F1903)</f>
        <v/>
      </c>
      <c r="G1902" s="23" t="str">
        <f>IF('AccuValve Takeoff'!R1903="","",'AccuValve Takeoff'!R1903)</f>
        <v/>
      </c>
      <c r="H1902" s="23" t="str">
        <f>IF('AccuValve Takeoff'!G1903="","",'AccuValve Takeoff'!G1903)</f>
        <v/>
      </c>
      <c r="I1902" s="23" t="str">
        <f>IF('AccuValve Takeoff'!H1903="","",'AccuValve Takeoff'!H1903)</f>
        <v/>
      </c>
      <c r="J1902" s="326" t="str">
        <f>IF('AccuValve Takeoff'!I1903="","",IF('AccuValve Takeoff'!I1903="Not Available","",'AccuValve Takeoff'!I1903))</f>
        <v/>
      </c>
      <c r="K1902" s="326" t="str">
        <f>IF('AccuValve Takeoff'!J1903="","",IF('AccuValve Takeoff'!J1903="Not Available","",'AccuValve Takeoff'!J1903))</f>
        <v/>
      </c>
      <c r="L1902" s="326" t="str">
        <f>IF('AccuValve Takeoff'!K1903="","",IF('AccuValve Takeoff'!K1903="Not Available","",'AccuValve Takeoff'!K1903))</f>
        <v/>
      </c>
      <c r="M1902" s="326" t="str">
        <f>IF('AccuValve Takeoff'!L1903="","",IF('AccuValve Takeoff'!L1903="Not Available","",'AccuValve Takeoff'!L1903))</f>
        <v/>
      </c>
      <c r="N1902" s="326" t="str">
        <f>IF('AccuValve Takeoff'!M1903="","",IF('AccuValve Takeoff'!M1903="Not Available","",'AccuValve Takeoff'!M1903))</f>
        <v/>
      </c>
      <c r="O1902" s="23" t="str">
        <f>IF('AccuValve Takeoff'!N1903="","",'AccuValve Takeoff'!N1903)</f>
        <v/>
      </c>
      <c r="P1902" s="23" t="str">
        <f>IF('AccuValve Takeoff'!O1903="","",'AccuValve Takeoff'!O1903)</f>
        <v/>
      </c>
      <c r="Q1902" s="23" t="str">
        <f>IF('AccuValve Takeoff'!P1903="","",'AccuValve Takeoff'!P1903)</f>
        <v/>
      </c>
      <c r="R1902" s="34" t="str">
        <f>IF('AccuValve Takeoff'!Q1903="","",'AccuValve Takeoff'!Q1903)</f>
        <v xml:space="preserve"> </v>
      </c>
      <c r="S1902" s="35" t="str">
        <f>'AccuValve Takeoff'!T1903</f>
        <v/>
      </c>
      <c r="T1902" s="35" t="str">
        <f>'AccuValve Takeoff'!U1903</f>
        <v/>
      </c>
      <c r="U1902" s="325" t="str">
        <f>'AccuValve Takeoff'!BC1903</f>
        <v/>
      </c>
      <c r="V1902" s="38"/>
      <c r="W1902" s="11"/>
      <c r="X1902" s="11"/>
      <c r="Y1902" s="11"/>
    </row>
    <row r="1903" spans="1:25" ht="20.100000000000001" customHeight="1" x14ac:dyDescent="0.2">
      <c r="A1903" s="12">
        <v>1895</v>
      </c>
      <c r="B1903" s="23" t="str">
        <f>IF('AccuValve Takeoff'!B1904="","",'AccuValve Takeoff'!B1904)</f>
        <v/>
      </c>
      <c r="C1903" s="45" t="str">
        <f>IF('AccuValve Takeoff'!C1904="","",'AccuValve Takeoff'!C1904)</f>
        <v/>
      </c>
      <c r="D1903" s="23" t="str">
        <f>IF('AccuValve Takeoff'!D1904="","",'AccuValve Takeoff'!D1904)</f>
        <v/>
      </c>
      <c r="E1903" s="23" t="str">
        <f>IF('AccuValve Takeoff'!S1904="","",'AccuValve Takeoff'!S1904)</f>
        <v/>
      </c>
      <c r="F1903" s="23" t="str">
        <f>IF('AccuValve Takeoff'!F1904="","",'AccuValve Takeoff'!F1904)</f>
        <v/>
      </c>
      <c r="G1903" s="23" t="str">
        <f>IF('AccuValve Takeoff'!R1904="","",'AccuValve Takeoff'!R1904)</f>
        <v/>
      </c>
      <c r="H1903" s="23" t="str">
        <f>IF('AccuValve Takeoff'!G1904="","",'AccuValve Takeoff'!G1904)</f>
        <v/>
      </c>
      <c r="I1903" s="23" t="str">
        <f>IF('AccuValve Takeoff'!H1904="","",'AccuValve Takeoff'!H1904)</f>
        <v/>
      </c>
      <c r="J1903" s="326" t="str">
        <f>IF('AccuValve Takeoff'!I1904="","",IF('AccuValve Takeoff'!I1904="Not Available","",'AccuValve Takeoff'!I1904))</f>
        <v/>
      </c>
      <c r="K1903" s="326" t="str">
        <f>IF('AccuValve Takeoff'!J1904="","",IF('AccuValve Takeoff'!J1904="Not Available","",'AccuValve Takeoff'!J1904))</f>
        <v/>
      </c>
      <c r="L1903" s="326" t="str">
        <f>IF('AccuValve Takeoff'!K1904="","",IF('AccuValve Takeoff'!K1904="Not Available","",'AccuValve Takeoff'!K1904))</f>
        <v/>
      </c>
      <c r="M1903" s="326" t="str">
        <f>IF('AccuValve Takeoff'!L1904="","",IF('AccuValve Takeoff'!L1904="Not Available","",'AccuValve Takeoff'!L1904))</f>
        <v/>
      </c>
      <c r="N1903" s="326" t="str">
        <f>IF('AccuValve Takeoff'!M1904="","",IF('AccuValve Takeoff'!M1904="Not Available","",'AccuValve Takeoff'!M1904))</f>
        <v/>
      </c>
      <c r="O1903" s="23" t="str">
        <f>IF('AccuValve Takeoff'!N1904="","",'AccuValve Takeoff'!N1904)</f>
        <v/>
      </c>
      <c r="P1903" s="23" t="str">
        <f>IF('AccuValve Takeoff'!O1904="","",'AccuValve Takeoff'!O1904)</f>
        <v/>
      </c>
      <c r="Q1903" s="23" t="str">
        <f>IF('AccuValve Takeoff'!P1904="","",'AccuValve Takeoff'!P1904)</f>
        <v/>
      </c>
      <c r="R1903" s="34" t="str">
        <f>IF('AccuValve Takeoff'!Q1904="","",'AccuValve Takeoff'!Q1904)</f>
        <v xml:space="preserve"> </v>
      </c>
      <c r="S1903" s="35" t="str">
        <f>'AccuValve Takeoff'!T1904</f>
        <v/>
      </c>
      <c r="T1903" s="35" t="str">
        <f>'AccuValve Takeoff'!U1904</f>
        <v/>
      </c>
      <c r="U1903" s="325" t="str">
        <f>'AccuValve Takeoff'!BC1904</f>
        <v/>
      </c>
      <c r="V1903" s="38"/>
      <c r="W1903" s="11"/>
      <c r="X1903" s="11"/>
      <c r="Y1903" s="11"/>
    </row>
    <row r="1904" spans="1:25" ht="20.100000000000001" customHeight="1" x14ac:dyDescent="0.2">
      <c r="A1904" s="12">
        <v>1896</v>
      </c>
      <c r="B1904" s="23" t="str">
        <f>IF('AccuValve Takeoff'!B1905="","",'AccuValve Takeoff'!B1905)</f>
        <v/>
      </c>
      <c r="C1904" s="45" t="str">
        <f>IF('AccuValve Takeoff'!C1905="","",'AccuValve Takeoff'!C1905)</f>
        <v/>
      </c>
      <c r="D1904" s="23" t="str">
        <f>IF('AccuValve Takeoff'!D1905="","",'AccuValve Takeoff'!D1905)</f>
        <v/>
      </c>
      <c r="E1904" s="23" t="str">
        <f>IF('AccuValve Takeoff'!S1905="","",'AccuValve Takeoff'!S1905)</f>
        <v/>
      </c>
      <c r="F1904" s="23" t="str">
        <f>IF('AccuValve Takeoff'!F1905="","",'AccuValve Takeoff'!F1905)</f>
        <v/>
      </c>
      <c r="G1904" s="23" t="str">
        <f>IF('AccuValve Takeoff'!R1905="","",'AccuValve Takeoff'!R1905)</f>
        <v/>
      </c>
      <c r="H1904" s="23" t="str">
        <f>IF('AccuValve Takeoff'!G1905="","",'AccuValve Takeoff'!G1905)</f>
        <v/>
      </c>
      <c r="I1904" s="23" t="str">
        <f>IF('AccuValve Takeoff'!H1905="","",'AccuValve Takeoff'!H1905)</f>
        <v/>
      </c>
      <c r="J1904" s="326" t="str">
        <f>IF('AccuValve Takeoff'!I1905="","",IF('AccuValve Takeoff'!I1905="Not Available","",'AccuValve Takeoff'!I1905))</f>
        <v/>
      </c>
      <c r="K1904" s="326" t="str">
        <f>IF('AccuValve Takeoff'!J1905="","",IF('AccuValve Takeoff'!J1905="Not Available","",'AccuValve Takeoff'!J1905))</f>
        <v/>
      </c>
      <c r="L1904" s="326" t="str">
        <f>IF('AccuValve Takeoff'!K1905="","",IF('AccuValve Takeoff'!K1905="Not Available","",'AccuValve Takeoff'!K1905))</f>
        <v/>
      </c>
      <c r="M1904" s="326" t="str">
        <f>IF('AccuValve Takeoff'!L1905="","",IF('AccuValve Takeoff'!L1905="Not Available","",'AccuValve Takeoff'!L1905))</f>
        <v/>
      </c>
      <c r="N1904" s="326" t="str">
        <f>IF('AccuValve Takeoff'!M1905="","",IF('AccuValve Takeoff'!M1905="Not Available","",'AccuValve Takeoff'!M1905))</f>
        <v/>
      </c>
      <c r="O1904" s="23" t="str">
        <f>IF('AccuValve Takeoff'!N1905="","",'AccuValve Takeoff'!N1905)</f>
        <v/>
      </c>
      <c r="P1904" s="23" t="str">
        <f>IF('AccuValve Takeoff'!O1905="","",'AccuValve Takeoff'!O1905)</f>
        <v/>
      </c>
      <c r="Q1904" s="23" t="str">
        <f>IF('AccuValve Takeoff'!P1905="","",'AccuValve Takeoff'!P1905)</f>
        <v/>
      </c>
      <c r="R1904" s="34" t="str">
        <f>IF('AccuValve Takeoff'!Q1905="","",'AccuValve Takeoff'!Q1905)</f>
        <v xml:space="preserve"> </v>
      </c>
      <c r="S1904" s="35" t="str">
        <f>'AccuValve Takeoff'!T1905</f>
        <v/>
      </c>
      <c r="T1904" s="35" t="str">
        <f>'AccuValve Takeoff'!U1905</f>
        <v/>
      </c>
      <c r="U1904" s="325" t="str">
        <f>'AccuValve Takeoff'!BC1905</f>
        <v/>
      </c>
      <c r="V1904" s="38"/>
      <c r="W1904" s="11"/>
      <c r="X1904" s="11"/>
      <c r="Y1904" s="11"/>
    </row>
    <row r="1905" spans="1:25" ht="20.100000000000001" customHeight="1" x14ac:dyDescent="0.2">
      <c r="A1905" s="12">
        <v>1897</v>
      </c>
      <c r="B1905" s="23" t="str">
        <f>IF('AccuValve Takeoff'!B1906="","",'AccuValve Takeoff'!B1906)</f>
        <v/>
      </c>
      <c r="C1905" s="45" t="str">
        <f>IF('AccuValve Takeoff'!C1906="","",'AccuValve Takeoff'!C1906)</f>
        <v/>
      </c>
      <c r="D1905" s="23" t="str">
        <f>IF('AccuValve Takeoff'!D1906="","",'AccuValve Takeoff'!D1906)</f>
        <v/>
      </c>
      <c r="E1905" s="23" t="str">
        <f>IF('AccuValve Takeoff'!S1906="","",'AccuValve Takeoff'!S1906)</f>
        <v/>
      </c>
      <c r="F1905" s="23" t="str">
        <f>IF('AccuValve Takeoff'!F1906="","",'AccuValve Takeoff'!F1906)</f>
        <v/>
      </c>
      <c r="G1905" s="23" t="str">
        <f>IF('AccuValve Takeoff'!R1906="","",'AccuValve Takeoff'!R1906)</f>
        <v/>
      </c>
      <c r="H1905" s="23" t="str">
        <f>IF('AccuValve Takeoff'!G1906="","",'AccuValve Takeoff'!G1906)</f>
        <v/>
      </c>
      <c r="I1905" s="23" t="str">
        <f>IF('AccuValve Takeoff'!H1906="","",'AccuValve Takeoff'!H1906)</f>
        <v/>
      </c>
      <c r="J1905" s="326" t="str">
        <f>IF('AccuValve Takeoff'!I1906="","",IF('AccuValve Takeoff'!I1906="Not Available","",'AccuValve Takeoff'!I1906))</f>
        <v/>
      </c>
      <c r="K1905" s="326" t="str">
        <f>IF('AccuValve Takeoff'!J1906="","",IF('AccuValve Takeoff'!J1906="Not Available","",'AccuValve Takeoff'!J1906))</f>
        <v/>
      </c>
      <c r="L1905" s="326" t="str">
        <f>IF('AccuValve Takeoff'!K1906="","",IF('AccuValve Takeoff'!K1906="Not Available","",'AccuValve Takeoff'!K1906))</f>
        <v/>
      </c>
      <c r="M1905" s="326" t="str">
        <f>IF('AccuValve Takeoff'!L1906="","",IF('AccuValve Takeoff'!L1906="Not Available","",'AccuValve Takeoff'!L1906))</f>
        <v/>
      </c>
      <c r="N1905" s="326" t="str">
        <f>IF('AccuValve Takeoff'!M1906="","",IF('AccuValve Takeoff'!M1906="Not Available","",'AccuValve Takeoff'!M1906))</f>
        <v/>
      </c>
      <c r="O1905" s="23" t="str">
        <f>IF('AccuValve Takeoff'!N1906="","",'AccuValve Takeoff'!N1906)</f>
        <v/>
      </c>
      <c r="P1905" s="23" t="str">
        <f>IF('AccuValve Takeoff'!O1906="","",'AccuValve Takeoff'!O1906)</f>
        <v/>
      </c>
      <c r="Q1905" s="23" t="str">
        <f>IF('AccuValve Takeoff'!P1906="","",'AccuValve Takeoff'!P1906)</f>
        <v/>
      </c>
      <c r="R1905" s="34" t="str">
        <f>IF('AccuValve Takeoff'!Q1906="","",'AccuValve Takeoff'!Q1906)</f>
        <v xml:space="preserve"> </v>
      </c>
      <c r="S1905" s="35" t="str">
        <f>'AccuValve Takeoff'!T1906</f>
        <v/>
      </c>
      <c r="T1905" s="35" t="str">
        <f>'AccuValve Takeoff'!U1906</f>
        <v/>
      </c>
      <c r="U1905" s="325" t="str">
        <f>'AccuValve Takeoff'!BC1906</f>
        <v/>
      </c>
      <c r="V1905" s="38"/>
      <c r="W1905" s="11"/>
      <c r="X1905" s="11"/>
      <c r="Y1905" s="11"/>
    </row>
    <row r="1906" spans="1:25" ht="20.100000000000001" customHeight="1" x14ac:dyDescent="0.2">
      <c r="A1906" s="12">
        <v>1898</v>
      </c>
      <c r="B1906" s="23" t="str">
        <f>IF('AccuValve Takeoff'!B1907="","",'AccuValve Takeoff'!B1907)</f>
        <v/>
      </c>
      <c r="C1906" s="45" t="str">
        <f>IF('AccuValve Takeoff'!C1907="","",'AccuValve Takeoff'!C1907)</f>
        <v/>
      </c>
      <c r="D1906" s="23" t="str">
        <f>IF('AccuValve Takeoff'!D1907="","",'AccuValve Takeoff'!D1907)</f>
        <v/>
      </c>
      <c r="E1906" s="23" t="str">
        <f>IF('AccuValve Takeoff'!S1907="","",'AccuValve Takeoff'!S1907)</f>
        <v/>
      </c>
      <c r="F1906" s="23" t="str">
        <f>IF('AccuValve Takeoff'!F1907="","",'AccuValve Takeoff'!F1907)</f>
        <v/>
      </c>
      <c r="G1906" s="23" t="str">
        <f>IF('AccuValve Takeoff'!R1907="","",'AccuValve Takeoff'!R1907)</f>
        <v/>
      </c>
      <c r="H1906" s="23" t="str">
        <f>IF('AccuValve Takeoff'!G1907="","",'AccuValve Takeoff'!G1907)</f>
        <v/>
      </c>
      <c r="I1906" s="23" t="str">
        <f>IF('AccuValve Takeoff'!H1907="","",'AccuValve Takeoff'!H1907)</f>
        <v/>
      </c>
      <c r="J1906" s="326" t="str">
        <f>IF('AccuValve Takeoff'!I1907="","",IF('AccuValve Takeoff'!I1907="Not Available","",'AccuValve Takeoff'!I1907))</f>
        <v/>
      </c>
      <c r="K1906" s="326" t="str">
        <f>IF('AccuValve Takeoff'!J1907="","",IF('AccuValve Takeoff'!J1907="Not Available","",'AccuValve Takeoff'!J1907))</f>
        <v/>
      </c>
      <c r="L1906" s="326" t="str">
        <f>IF('AccuValve Takeoff'!K1907="","",IF('AccuValve Takeoff'!K1907="Not Available","",'AccuValve Takeoff'!K1907))</f>
        <v/>
      </c>
      <c r="M1906" s="326" t="str">
        <f>IF('AccuValve Takeoff'!L1907="","",IF('AccuValve Takeoff'!L1907="Not Available","",'AccuValve Takeoff'!L1907))</f>
        <v/>
      </c>
      <c r="N1906" s="326" t="str">
        <f>IF('AccuValve Takeoff'!M1907="","",IF('AccuValve Takeoff'!M1907="Not Available","",'AccuValve Takeoff'!M1907))</f>
        <v/>
      </c>
      <c r="O1906" s="23" t="str">
        <f>IF('AccuValve Takeoff'!N1907="","",'AccuValve Takeoff'!N1907)</f>
        <v/>
      </c>
      <c r="P1906" s="23" t="str">
        <f>IF('AccuValve Takeoff'!O1907="","",'AccuValve Takeoff'!O1907)</f>
        <v/>
      </c>
      <c r="Q1906" s="23" t="str">
        <f>IF('AccuValve Takeoff'!P1907="","",'AccuValve Takeoff'!P1907)</f>
        <v/>
      </c>
      <c r="R1906" s="34" t="str">
        <f>IF('AccuValve Takeoff'!Q1907="","",'AccuValve Takeoff'!Q1907)</f>
        <v xml:space="preserve"> </v>
      </c>
      <c r="S1906" s="35" t="str">
        <f>'AccuValve Takeoff'!T1907</f>
        <v/>
      </c>
      <c r="T1906" s="35" t="str">
        <f>'AccuValve Takeoff'!U1907</f>
        <v/>
      </c>
      <c r="U1906" s="325" t="str">
        <f>'AccuValve Takeoff'!BC1907</f>
        <v/>
      </c>
      <c r="V1906" s="38"/>
      <c r="W1906" s="11"/>
      <c r="X1906" s="11"/>
      <c r="Y1906" s="11"/>
    </row>
    <row r="1907" spans="1:25" ht="20.100000000000001" customHeight="1" x14ac:dyDescent="0.2">
      <c r="A1907" s="12">
        <v>1899</v>
      </c>
      <c r="B1907" s="23" t="str">
        <f>IF('AccuValve Takeoff'!B1908="","",'AccuValve Takeoff'!B1908)</f>
        <v/>
      </c>
      <c r="C1907" s="45" t="str">
        <f>IF('AccuValve Takeoff'!C1908="","",'AccuValve Takeoff'!C1908)</f>
        <v/>
      </c>
      <c r="D1907" s="23" t="str">
        <f>IF('AccuValve Takeoff'!D1908="","",'AccuValve Takeoff'!D1908)</f>
        <v/>
      </c>
      <c r="E1907" s="23" t="str">
        <f>IF('AccuValve Takeoff'!S1908="","",'AccuValve Takeoff'!S1908)</f>
        <v/>
      </c>
      <c r="F1907" s="23" t="str">
        <f>IF('AccuValve Takeoff'!F1908="","",'AccuValve Takeoff'!F1908)</f>
        <v/>
      </c>
      <c r="G1907" s="23" t="str">
        <f>IF('AccuValve Takeoff'!R1908="","",'AccuValve Takeoff'!R1908)</f>
        <v/>
      </c>
      <c r="H1907" s="23" t="str">
        <f>IF('AccuValve Takeoff'!G1908="","",'AccuValve Takeoff'!G1908)</f>
        <v/>
      </c>
      <c r="I1907" s="23" t="str">
        <f>IF('AccuValve Takeoff'!H1908="","",'AccuValve Takeoff'!H1908)</f>
        <v/>
      </c>
      <c r="J1907" s="326" t="str">
        <f>IF('AccuValve Takeoff'!I1908="","",IF('AccuValve Takeoff'!I1908="Not Available","",'AccuValve Takeoff'!I1908))</f>
        <v/>
      </c>
      <c r="K1907" s="326" t="str">
        <f>IF('AccuValve Takeoff'!J1908="","",IF('AccuValve Takeoff'!J1908="Not Available","",'AccuValve Takeoff'!J1908))</f>
        <v/>
      </c>
      <c r="L1907" s="326" t="str">
        <f>IF('AccuValve Takeoff'!K1908="","",IF('AccuValve Takeoff'!K1908="Not Available","",'AccuValve Takeoff'!K1908))</f>
        <v/>
      </c>
      <c r="M1907" s="326" t="str">
        <f>IF('AccuValve Takeoff'!L1908="","",IF('AccuValve Takeoff'!L1908="Not Available","",'AccuValve Takeoff'!L1908))</f>
        <v/>
      </c>
      <c r="N1907" s="326" t="str">
        <f>IF('AccuValve Takeoff'!M1908="","",IF('AccuValve Takeoff'!M1908="Not Available","",'AccuValve Takeoff'!M1908))</f>
        <v/>
      </c>
      <c r="O1907" s="23" t="str">
        <f>IF('AccuValve Takeoff'!N1908="","",'AccuValve Takeoff'!N1908)</f>
        <v/>
      </c>
      <c r="P1907" s="23" t="str">
        <f>IF('AccuValve Takeoff'!O1908="","",'AccuValve Takeoff'!O1908)</f>
        <v/>
      </c>
      <c r="Q1907" s="23" t="str">
        <f>IF('AccuValve Takeoff'!P1908="","",'AccuValve Takeoff'!P1908)</f>
        <v/>
      </c>
      <c r="R1907" s="34" t="str">
        <f>IF('AccuValve Takeoff'!Q1908="","",'AccuValve Takeoff'!Q1908)</f>
        <v xml:space="preserve"> </v>
      </c>
      <c r="S1907" s="35" t="str">
        <f>'AccuValve Takeoff'!T1908</f>
        <v/>
      </c>
      <c r="T1907" s="35" t="str">
        <f>'AccuValve Takeoff'!U1908</f>
        <v/>
      </c>
      <c r="U1907" s="325" t="str">
        <f>'AccuValve Takeoff'!BC1908</f>
        <v/>
      </c>
      <c r="V1907" s="38"/>
      <c r="W1907" s="11"/>
      <c r="X1907" s="11"/>
      <c r="Y1907" s="11"/>
    </row>
    <row r="1908" spans="1:25" ht="20.100000000000001" customHeight="1" x14ac:dyDescent="0.2">
      <c r="A1908" s="12">
        <v>1900</v>
      </c>
      <c r="B1908" s="23" t="str">
        <f>IF('AccuValve Takeoff'!B1909="","",'AccuValve Takeoff'!B1909)</f>
        <v/>
      </c>
      <c r="C1908" s="45" t="str">
        <f>IF('AccuValve Takeoff'!C1909="","",'AccuValve Takeoff'!C1909)</f>
        <v/>
      </c>
      <c r="D1908" s="23" t="str">
        <f>IF('AccuValve Takeoff'!D1909="","",'AccuValve Takeoff'!D1909)</f>
        <v/>
      </c>
      <c r="E1908" s="23" t="str">
        <f>IF('AccuValve Takeoff'!S1909="","",'AccuValve Takeoff'!S1909)</f>
        <v/>
      </c>
      <c r="F1908" s="23" t="str">
        <f>IF('AccuValve Takeoff'!F1909="","",'AccuValve Takeoff'!F1909)</f>
        <v/>
      </c>
      <c r="G1908" s="23" t="str">
        <f>IF('AccuValve Takeoff'!R1909="","",'AccuValve Takeoff'!R1909)</f>
        <v/>
      </c>
      <c r="H1908" s="23" t="str">
        <f>IF('AccuValve Takeoff'!G1909="","",'AccuValve Takeoff'!G1909)</f>
        <v/>
      </c>
      <c r="I1908" s="23" t="str">
        <f>IF('AccuValve Takeoff'!H1909="","",'AccuValve Takeoff'!H1909)</f>
        <v/>
      </c>
      <c r="J1908" s="326" t="str">
        <f>IF('AccuValve Takeoff'!I1909="","",IF('AccuValve Takeoff'!I1909="Not Available","",'AccuValve Takeoff'!I1909))</f>
        <v/>
      </c>
      <c r="K1908" s="326" t="str">
        <f>IF('AccuValve Takeoff'!J1909="","",IF('AccuValve Takeoff'!J1909="Not Available","",'AccuValve Takeoff'!J1909))</f>
        <v/>
      </c>
      <c r="L1908" s="326" t="str">
        <f>IF('AccuValve Takeoff'!K1909="","",IF('AccuValve Takeoff'!K1909="Not Available","",'AccuValve Takeoff'!K1909))</f>
        <v/>
      </c>
      <c r="M1908" s="326" t="str">
        <f>IF('AccuValve Takeoff'!L1909="","",IF('AccuValve Takeoff'!L1909="Not Available","",'AccuValve Takeoff'!L1909))</f>
        <v/>
      </c>
      <c r="N1908" s="326" t="str">
        <f>IF('AccuValve Takeoff'!M1909="","",IF('AccuValve Takeoff'!M1909="Not Available","",'AccuValve Takeoff'!M1909))</f>
        <v/>
      </c>
      <c r="O1908" s="23" t="str">
        <f>IF('AccuValve Takeoff'!N1909="","",'AccuValve Takeoff'!N1909)</f>
        <v/>
      </c>
      <c r="P1908" s="23" t="str">
        <f>IF('AccuValve Takeoff'!O1909="","",'AccuValve Takeoff'!O1909)</f>
        <v/>
      </c>
      <c r="Q1908" s="23" t="str">
        <f>IF('AccuValve Takeoff'!P1909="","",'AccuValve Takeoff'!P1909)</f>
        <v/>
      </c>
      <c r="R1908" s="34" t="str">
        <f>IF('AccuValve Takeoff'!Q1909="","",'AccuValve Takeoff'!Q1909)</f>
        <v xml:space="preserve"> </v>
      </c>
      <c r="S1908" s="35" t="str">
        <f>'AccuValve Takeoff'!T1909</f>
        <v/>
      </c>
      <c r="T1908" s="35" t="str">
        <f>'AccuValve Takeoff'!U1909</f>
        <v/>
      </c>
      <c r="U1908" s="325" t="str">
        <f>'AccuValve Takeoff'!BC1909</f>
        <v/>
      </c>
      <c r="V1908" s="38"/>
      <c r="W1908" s="11"/>
      <c r="X1908" s="11"/>
      <c r="Y1908" s="11"/>
    </row>
    <row r="1909" spans="1:25" ht="20.100000000000001" customHeight="1" x14ac:dyDescent="0.2">
      <c r="A1909" s="12">
        <v>1901</v>
      </c>
      <c r="B1909" s="23" t="str">
        <f>IF('AccuValve Takeoff'!B1910="","",'AccuValve Takeoff'!B1910)</f>
        <v/>
      </c>
      <c r="C1909" s="45" t="str">
        <f>IF('AccuValve Takeoff'!C1910="","",'AccuValve Takeoff'!C1910)</f>
        <v/>
      </c>
      <c r="D1909" s="23" t="str">
        <f>IF('AccuValve Takeoff'!D1910="","",'AccuValve Takeoff'!D1910)</f>
        <v/>
      </c>
      <c r="E1909" s="23" t="str">
        <f>IF('AccuValve Takeoff'!S1910="","",'AccuValve Takeoff'!S1910)</f>
        <v/>
      </c>
      <c r="F1909" s="23" t="str">
        <f>IF('AccuValve Takeoff'!F1910="","",'AccuValve Takeoff'!F1910)</f>
        <v/>
      </c>
      <c r="G1909" s="23" t="str">
        <f>IF('AccuValve Takeoff'!R1910="","",'AccuValve Takeoff'!R1910)</f>
        <v/>
      </c>
      <c r="H1909" s="23" t="str">
        <f>IF('AccuValve Takeoff'!G1910="","",'AccuValve Takeoff'!G1910)</f>
        <v/>
      </c>
      <c r="I1909" s="23" t="str">
        <f>IF('AccuValve Takeoff'!H1910="","",'AccuValve Takeoff'!H1910)</f>
        <v/>
      </c>
      <c r="J1909" s="326" t="str">
        <f>IF('AccuValve Takeoff'!I1910="","",IF('AccuValve Takeoff'!I1910="Not Available","",'AccuValve Takeoff'!I1910))</f>
        <v/>
      </c>
      <c r="K1909" s="326" t="str">
        <f>IF('AccuValve Takeoff'!J1910="","",IF('AccuValve Takeoff'!J1910="Not Available","",'AccuValve Takeoff'!J1910))</f>
        <v/>
      </c>
      <c r="L1909" s="326" t="str">
        <f>IF('AccuValve Takeoff'!K1910="","",IF('AccuValve Takeoff'!K1910="Not Available","",'AccuValve Takeoff'!K1910))</f>
        <v/>
      </c>
      <c r="M1909" s="326" t="str">
        <f>IF('AccuValve Takeoff'!L1910="","",IF('AccuValve Takeoff'!L1910="Not Available","",'AccuValve Takeoff'!L1910))</f>
        <v/>
      </c>
      <c r="N1909" s="326" t="str">
        <f>IF('AccuValve Takeoff'!M1910="","",IF('AccuValve Takeoff'!M1910="Not Available","",'AccuValve Takeoff'!M1910))</f>
        <v/>
      </c>
      <c r="O1909" s="23" t="str">
        <f>IF('AccuValve Takeoff'!N1910="","",'AccuValve Takeoff'!N1910)</f>
        <v/>
      </c>
      <c r="P1909" s="23" t="str">
        <f>IF('AccuValve Takeoff'!O1910="","",'AccuValve Takeoff'!O1910)</f>
        <v/>
      </c>
      <c r="Q1909" s="23" t="str">
        <f>IF('AccuValve Takeoff'!P1910="","",'AccuValve Takeoff'!P1910)</f>
        <v/>
      </c>
      <c r="R1909" s="34" t="str">
        <f>IF('AccuValve Takeoff'!Q1910="","",'AccuValve Takeoff'!Q1910)</f>
        <v xml:space="preserve"> </v>
      </c>
      <c r="S1909" s="35" t="str">
        <f>'AccuValve Takeoff'!T1910</f>
        <v/>
      </c>
      <c r="T1909" s="35" t="str">
        <f>'AccuValve Takeoff'!U1910</f>
        <v/>
      </c>
      <c r="U1909" s="325" t="str">
        <f>'AccuValve Takeoff'!BC1910</f>
        <v/>
      </c>
      <c r="V1909" s="38"/>
      <c r="W1909" s="11"/>
      <c r="X1909" s="11"/>
      <c r="Y1909" s="11"/>
    </row>
    <row r="1910" spans="1:25" ht="20.100000000000001" customHeight="1" x14ac:dyDescent="0.2">
      <c r="A1910" s="12">
        <v>1902</v>
      </c>
      <c r="B1910" s="23" t="str">
        <f>IF('AccuValve Takeoff'!B1911="","",'AccuValve Takeoff'!B1911)</f>
        <v/>
      </c>
      <c r="C1910" s="45" t="str">
        <f>IF('AccuValve Takeoff'!C1911="","",'AccuValve Takeoff'!C1911)</f>
        <v/>
      </c>
      <c r="D1910" s="23" t="str">
        <f>IF('AccuValve Takeoff'!D1911="","",'AccuValve Takeoff'!D1911)</f>
        <v/>
      </c>
      <c r="E1910" s="23" t="str">
        <f>IF('AccuValve Takeoff'!S1911="","",'AccuValve Takeoff'!S1911)</f>
        <v/>
      </c>
      <c r="F1910" s="23" t="str">
        <f>IF('AccuValve Takeoff'!F1911="","",'AccuValve Takeoff'!F1911)</f>
        <v/>
      </c>
      <c r="G1910" s="23" t="str">
        <f>IF('AccuValve Takeoff'!R1911="","",'AccuValve Takeoff'!R1911)</f>
        <v/>
      </c>
      <c r="H1910" s="23" t="str">
        <f>IF('AccuValve Takeoff'!G1911="","",'AccuValve Takeoff'!G1911)</f>
        <v/>
      </c>
      <c r="I1910" s="23" t="str">
        <f>IF('AccuValve Takeoff'!H1911="","",'AccuValve Takeoff'!H1911)</f>
        <v/>
      </c>
      <c r="J1910" s="326" t="str">
        <f>IF('AccuValve Takeoff'!I1911="","",IF('AccuValve Takeoff'!I1911="Not Available","",'AccuValve Takeoff'!I1911))</f>
        <v/>
      </c>
      <c r="K1910" s="326" t="str">
        <f>IF('AccuValve Takeoff'!J1911="","",IF('AccuValve Takeoff'!J1911="Not Available","",'AccuValve Takeoff'!J1911))</f>
        <v/>
      </c>
      <c r="L1910" s="326" t="str">
        <f>IF('AccuValve Takeoff'!K1911="","",IF('AccuValve Takeoff'!K1911="Not Available","",'AccuValve Takeoff'!K1911))</f>
        <v/>
      </c>
      <c r="M1910" s="326" t="str">
        <f>IF('AccuValve Takeoff'!L1911="","",IF('AccuValve Takeoff'!L1911="Not Available","",'AccuValve Takeoff'!L1911))</f>
        <v/>
      </c>
      <c r="N1910" s="326" t="str">
        <f>IF('AccuValve Takeoff'!M1911="","",IF('AccuValve Takeoff'!M1911="Not Available","",'AccuValve Takeoff'!M1911))</f>
        <v/>
      </c>
      <c r="O1910" s="23" t="str">
        <f>IF('AccuValve Takeoff'!N1911="","",'AccuValve Takeoff'!N1911)</f>
        <v/>
      </c>
      <c r="P1910" s="23" t="str">
        <f>IF('AccuValve Takeoff'!O1911="","",'AccuValve Takeoff'!O1911)</f>
        <v/>
      </c>
      <c r="Q1910" s="23" t="str">
        <f>IF('AccuValve Takeoff'!P1911="","",'AccuValve Takeoff'!P1911)</f>
        <v/>
      </c>
      <c r="R1910" s="34" t="str">
        <f>IF('AccuValve Takeoff'!Q1911="","",'AccuValve Takeoff'!Q1911)</f>
        <v xml:space="preserve"> </v>
      </c>
      <c r="S1910" s="35" t="str">
        <f>'AccuValve Takeoff'!T1911</f>
        <v/>
      </c>
      <c r="T1910" s="35" t="str">
        <f>'AccuValve Takeoff'!U1911</f>
        <v/>
      </c>
      <c r="U1910" s="325" t="str">
        <f>'AccuValve Takeoff'!BC1911</f>
        <v/>
      </c>
      <c r="V1910" s="38"/>
      <c r="W1910" s="11"/>
      <c r="X1910" s="11"/>
      <c r="Y1910" s="11"/>
    </row>
    <row r="1911" spans="1:25" ht="20.100000000000001" customHeight="1" x14ac:dyDescent="0.2">
      <c r="A1911" s="12">
        <v>1903</v>
      </c>
      <c r="B1911" s="23" t="str">
        <f>IF('AccuValve Takeoff'!B1912="","",'AccuValve Takeoff'!B1912)</f>
        <v/>
      </c>
      <c r="C1911" s="45" t="str">
        <f>IF('AccuValve Takeoff'!C1912="","",'AccuValve Takeoff'!C1912)</f>
        <v/>
      </c>
      <c r="D1911" s="23" t="str">
        <f>IF('AccuValve Takeoff'!D1912="","",'AccuValve Takeoff'!D1912)</f>
        <v/>
      </c>
      <c r="E1911" s="23" t="str">
        <f>IF('AccuValve Takeoff'!S1912="","",'AccuValve Takeoff'!S1912)</f>
        <v/>
      </c>
      <c r="F1911" s="23" t="str">
        <f>IF('AccuValve Takeoff'!F1912="","",'AccuValve Takeoff'!F1912)</f>
        <v/>
      </c>
      <c r="G1911" s="23" t="str">
        <f>IF('AccuValve Takeoff'!R1912="","",'AccuValve Takeoff'!R1912)</f>
        <v/>
      </c>
      <c r="H1911" s="23" t="str">
        <f>IF('AccuValve Takeoff'!G1912="","",'AccuValve Takeoff'!G1912)</f>
        <v/>
      </c>
      <c r="I1911" s="23" t="str">
        <f>IF('AccuValve Takeoff'!H1912="","",'AccuValve Takeoff'!H1912)</f>
        <v/>
      </c>
      <c r="J1911" s="326" t="str">
        <f>IF('AccuValve Takeoff'!I1912="","",IF('AccuValve Takeoff'!I1912="Not Available","",'AccuValve Takeoff'!I1912))</f>
        <v/>
      </c>
      <c r="K1911" s="326" t="str">
        <f>IF('AccuValve Takeoff'!J1912="","",IF('AccuValve Takeoff'!J1912="Not Available","",'AccuValve Takeoff'!J1912))</f>
        <v/>
      </c>
      <c r="L1911" s="326" t="str">
        <f>IF('AccuValve Takeoff'!K1912="","",IF('AccuValve Takeoff'!K1912="Not Available","",'AccuValve Takeoff'!K1912))</f>
        <v/>
      </c>
      <c r="M1911" s="326" t="str">
        <f>IF('AccuValve Takeoff'!L1912="","",IF('AccuValve Takeoff'!L1912="Not Available","",'AccuValve Takeoff'!L1912))</f>
        <v/>
      </c>
      <c r="N1911" s="326" t="str">
        <f>IF('AccuValve Takeoff'!M1912="","",IF('AccuValve Takeoff'!M1912="Not Available","",'AccuValve Takeoff'!M1912))</f>
        <v/>
      </c>
      <c r="O1911" s="23" t="str">
        <f>IF('AccuValve Takeoff'!N1912="","",'AccuValve Takeoff'!N1912)</f>
        <v/>
      </c>
      <c r="P1911" s="23" t="str">
        <f>IF('AccuValve Takeoff'!O1912="","",'AccuValve Takeoff'!O1912)</f>
        <v/>
      </c>
      <c r="Q1911" s="23" t="str">
        <f>IF('AccuValve Takeoff'!P1912="","",'AccuValve Takeoff'!P1912)</f>
        <v/>
      </c>
      <c r="R1911" s="34" t="str">
        <f>IF('AccuValve Takeoff'!Q1912="","",'AccuValve Takeoff'!Q1912)</f>
        <v xml:space="preserve"> </v>
      </c>
      <c r="S1911" s="35" t="str">
        <f>'AccuValve Takeoff'!T1912</f>
        <v/>
      </c>
      <c r="T1911" s="35" t="str">
        <f>'AccuValve Takeoff'!U1912</f>
        <v/>
      </c>
      <c r="U1911" s="325" t="str">
        <f>'AccuValve Takeoff'!BC1912</f>
        <v/>
      </c>
      <c r="V1911" s="38"/>
      <c r="W1911" s="11"/>
      <c r="X1911" s="11"/>
      <c r="Y1911" s="11"/>
    </row>
    <row r="1912" spans="1:25" ht="20.100000000000001" customHeight="1" x14ac:dyDescent="0.2">
      <c r="A1912" s="12">
        <v>1904</v>
      </c>
      <c r="B1912" s="23" t="str">
        <f>IF('AccuValve Takeoff'!B1913="","",'AccuValve Takeoff'!B1913)</f>
        <v/>
      </c>
      <c r="C1912" s="45" t="str">
        <f>IF('AccuValve Takeoff'!C1913="","",'AccuValve Takeoff'!C1913)</f>
        <v/>
      </c>
      <c r="D1912" s="23" t="str">
        <f>IF('AccuValve Takeoff'!D1913="","",'AccuValve Takeoff'!D1913)</f>
        <v/>
      </c>
      <c r="E1912" s="23" t="str">
        <f>IF('AccuValve Takeoff'!S1913="","",'AccuValve Takeoff'!S1913)</f>
        <v/>
      </c>
      <c r="F1912" s="23" t="str">
        <f>IF('AccuValve Takeoff'!F1913="","",'AccuValve Takeoff'!F1913)</f>
        <v/>
      </c>
      <c r="G1912" s="23" t="str">
        <f>IF('AccuValve Takeoff'!R1913="","",'AccuValve Takeoff'!R1913)</f>
        <v/>
      </c>
      <c r="H1912" s="23" t="str">
        <f>IF('AccuValve Takeoff'!G1913="","",'AccuValve Takeoff'!G1913)</f>
        <v/>
      </c>
      <c r="I1912" s="23" t="str">
        <f>IF('AccuValve Takeoff'!H1913="","",'AccuValve Takeoff'!H1913)</f>
        <v/>
      </c>
      <c r="J1912" s="326" t="str">
        <f>IF('AccuValve Takeoff'!I1913="","",IF('AccuValve Takeoff'!I1913="Not Available","",'AccuValve Takeoff'!I1913))</f>
        <v/>
      </c>
      <c r="K1912" s="326" t="str">
        <f>IF('AccuValve Takeoff'!J1913="","",IF('AccuValve Takeoff'!J1913="Not Available","",'AccuValve Takeoff'!J1913))</f>
        <v/>
      </c>
      <c r="L1912" s="326" t="str">
        <f>IF('AccuValve Takeoff'!K1913="","",IF('AccuValve Takeoff'!K1913="Not Available","",'AccuValve Takeoff'!K1913))</f>
        <v/>
      </c>
      <c r="M1912" s="326" t="str">
        <f>IF('AccuValve Takeoff'!L1913="","",IF('AccuValve Takeoff'!L1913="Not Available","",'AccuValve Takeoff'!L1913))</f>
        <v/>
      </c>
      <c r="N1912" s="326" t="str">
        <f>IF('AccuValve Takeoff'!M1913="","",IF('AccuValve Takeoff'!M1913="Not Available","",'AccuValve Takeoff'!M1913))</f>
        <v/>
      </c>
      <c r="O1912" s="23" t="str">
        <f>IF('AccuValve Takeoff'!N1913="","",'AccuValve Takeoff'!N1913)</f>
        <v/>
      </c>
      <c r="P1912" s="23" t="str">
        <f>IF('AccuValve Takeoff'!O1913="","",'AccuValve Takeoff'!O1913)</f>
        <v/>
      </c>
      <c r="Q1912" s="23" t="str">
        <f>IF('AccuValve Takeoff'!P1913="","",'AccuValve Takeoff'!P1913)</f>
        <v/>
      </c>
      <c r="R1912" s="34" t="str">
        <f>IF('AccuValve Takeoff'!Q1913="","",'AccuValve Takeoff'!Q1913)</f>
        <v xml:space="preserve"> </v>
      </c>
      <c r="S1912" s="35" t="str">
        <f>'AccuValve Takeoff'!T1913</f>
        <v/>
      </c>
      <c r="T1912" s="35" t="str">
        <f>'AccuValve Takeoff'!U1913</f>
        <v/>
      </c>
      <c r="U1912" s="325" t="str">
        <f>'AccuValve Takeoff'!BC1913</f>
        <v/>
      </c>
      <c r="V1912" s="38"/>
      <c r="W1912" s="11"/>
      <c r="X1912" s="11"/>
      <c r="Y1912" s="11"/>
    </row>
    <row r="1913" spans="1:25" ht="20.100000000000001" customHeight="1" x14ac:dyDescent="0.2">
      <c r="A1913" s="12">
        <v>1905</v>
      </c>
      <c r="B1913" s="23" t="str">
        <f>IF('AccuValve Takeoff'!B1914="","",'AccuValve Takeoff'!B1914)</f>
        <v/>
      </c>
      <c r="C1913" s="45" t="str">
        <f>IF('AccuValve Takeoff'!C1914="","",'AccuValve Takeoff'!C1914)</f>
        <v/>
      </c>
      <c r="D1913" s="23" t="str">
        <f>IF('AccuValve Takeoff'!D1914="","",'AccuValve Takeoff'!D1914)</f>
        <v/>
      </c>
      <c r="E1913" s="23" t="str">
        <f>IF('AccuValve Takeoff'!S1914="","",'AccuValve Takeoff'!S1914)</f>
        <v/>
      </c>
      <c r="F1913" s="23" t="str">
        <f>IF('AccuValve Takeoff'!F1914="","",'AccuValve Takeoff'!F1914)</f>
        <v/>
      </c>
      <c r="G1913" s="23" t="str">
        <f>IF('AccuValve Takeoff'!R1914="","",'AccuValve Takeoff'!R1914)</f>
        <v/>
      </c>
      <c r="H1913" s="23" t="str">
        <f>IF('AccuValve Takeoff'!G1914="","",'AccuValve Takeoff'!G1914)</f>
        <v/>
      </c>
      <c r="I1913" s="23" t="str">
        <f>IF('AccuValve Takeoff'!H1914="","",'AccuValve Takeoff'!H1914)</f>
        <v/>
      </c>
      <c r="J1913" s="326" t="str">
        <f>IF('AccuValve Takeoff'!I1914="","",IF('AccuValve Takeoff'!I1914="Not Available","",'AccuValve Takeoff'!I1914))</f>
        <v/>
      </c>
      <c r="K1913" s="326" t="str">
        <f>IF('AccuValve Takeoff'!J1914="","",IF('AccuValve Takeoff'!J1914="Not Available","",'AccuValve Takeoff'!J1914))</f>
        <v/>
      </c>
      <c r="L1913" s="326" t="str">
        <f>IF('AccuValve Takeoff'!K1914="","",IF('AccuValve Takeoff'!K1914="Not Available","",'AccuValve Takeoff'!K1914))</f>
        <v/>
      </c>
      <c r="M1913" s="326" t="str">
        <f>IF('AccuValve Takeoff'!L1914="","",IF('AccuValve Takeoff'!L1914="Not Available","",'AccuValve Takeoff'!L1914))</f>
        <v/>
      </c>
      <c r="N1913" s="326" t="str">
        <f>IF('AccuValve Takeoff'!M1914="","",IF('AccuValve Takeoff'!M1914="Not Available","",'AccuValve Takeoff'!M1914))</f>
        <v/>
      </c>
      <c r="O1913" s="23" t="str">
        <f>IF('AccuValve Takeoff'!N1914="","",'AccuValve Takeoff'!N1914)</f>
        <v/>
      </c>
      <c r="P1913" s="23" t="str">
        <f>IF('AccuValve Takeoff'!O1914="","",'AccuValve Takeoff'!O1914)</f>
        <v/>
      </c>
      <c r="Q1913" s="23" t="str">
        <f>IF('AccuValve Takeoff'!P1914="","",'AccuValve Takeoff'!P1914)</f>
        <v/>
      </c>
      <c r="R1913" s="34" t="str">
        <f>IF('AccuValve Takeoff'!Q1914="","",'AccuValve Takeoff'!Q1914)</f>
        <v xml:space="preserve"> </v>
      </c>
      <c r="S1913" s="35" t="str">
        <f>'AccuValve Takeoff'!T1914</f>
        <v/>
      </c>
      <c r="T1913" s="35" t="str">
        <f>'AccuValve Takeoff'!U1914</f>
        <v/>
      </c>
      <c r="U1913" s="325" t="str">
        <f>'AccuValve Takeoff'!BC1914</f>
        <v/>
      </c>
      <c r="V1913" s="38"/>
      <c r="W1913" s="11"/>
      <c r="X1913" s="11"/>
      <c r="Y1913" s="11"/>
    </row>
    <row r="1914" spans="1:25" ht="20.100000000000001" customHeight="1" x14ac:dyDescent="0.2">
      <c r="A1914" s="12">
        <v>1906</v>
      </c>
      <c r="B1914" s="23" t="str">
        <f>IF('AccuValve Takeoff'!B1915="","",'AccuValve Takeoff'!B1915)</f>
        <v/>
      </c>
      <c r="C1914" s="45" t="str">
        <f>IF('AccuValve Takeoff'!C1915="","",'AccuValve Takeoff'!C1915)</f>
        <v/>
      </c>
      <c r="D1914" s="23" t="str">
        <f>IF('AccuValve Takeoff'!D1915="","",'AccuValve Takeoff'!D1915)</f>
        <v/>
      </c>
      <c r="E1914" s="23" t="str">
        <f>IF('AccuValve Takeoff'!S1915="","",'AccuValve Takeoff'!S1915)</f>
        <v/>
      </c>
      <c r="F1914" s="23" t="str">
        <f>IF('AccuValve Takeoff'!F1915="","",'AccuValve Takeoff'!F1915)</f>
        <v/>
      </c>
      <c r="G1914" s="23" t="str">
        <f>IF('AccuValve Takeoff'!R1915="","",'AccuValve Takeoff'!R1915)</f>
        <v/>
      </c>
      <c r="H1914" s="23" t="str">
        <f>IF('AccuValve Takeoff'!G1915="","",'AccuValve Takeoff'!G1915)</f>
        <v/>
      </c>
      <c r="I1914" s="23" t="str">
        <f>IF('AccuValve Takeoff'!H1915="","",'AccuValve Takeoff'!H1915)</f>
        <v/>
      </c>
      <c r="J1914" s="326" t="str">
        <f>IF('AccuValve Takeoff'!I1915="","",IF('AccuValve Takeoff'!I1915="Not Available","",'AccuValve Takeoff'!I1915))</f>
        <v/>
      </c>
      <c r="K1914" s="326" t="str">
        <f>IF('AccuValve Takeoff'!J1915="","",IF('AccuValve Takeoff'!J1915="Not Available","",'AccuValve Takeoff'!J1915))</f>
        <v/>
      </c>
      <c r="L1914" s="326" t="str">
        <f>IF('AccuValve Takeoff'!K1915="","",IF('AccuValve Takeoff'!K1915="Not Available","",'AccuValve Takeoff'!K1915))</f>
        <v/>
      </c>
      <c r="M1914" s="326" t="str">
        <f>IF('AccuValve Takeoff'!L1915="","",IF('AccuValve Takeoff'!L1915="Not Available","",'AccuValve Takeoff'!L1915))</f>
        <v/>
      </c>
      <c r="N1914" s="326" t="str">
        <f>IF('AccuValve Takeoff'!M1915="","",IF('AccuValve Takeoff'!M1915="Not Available","",'AccuValve Takeoff'!M1915))</f>
        <v/>
      </c>
      <c r="O1914" s="23" t="str">
        <f>IF('AccuValve Takeoff'!N1915="","",'AccuValve Takeoff'!N1915)</f>
        <v/>
      </c>
      <c r="P1914" s="23" t="str">
        <f>IF('AccuValve Takeoff'!O1915="","",'AccuValve Takeoff'!O1915)</f>
        <v/>
      </c>
      <c r="Q1914" s="23" t="str">
        <f>IF('AccuValve Takeoff'!P1915="","",'AccuValve Takeoff'!P1915)</f>
        <v/>
      </c>
      <c r="R1914" s="34" t="str">
        <f>IF('AccuValve Takeoff'!Q1915="","",'AccuValve Takeoff'!Q1915)</f>
        <v xml:space="preserve"> </v>
      </c>
      <c r="S1914" s="35" t="str">
        <f>'AccuValve Takeoff'!T1915</f>
        <v/>
      </c>
      <c r="T1914" s="35" t="str">
        <f>'AccuValve Takeoff'!U1915</f>
        <v/>
      </c>
      <c r="U1914" s="325" t="str">
        <f>'AccuValve Takeoff'!BC1915</f>
        <v/>
      </c>
      <c r="V1914" s="38"/>
      <c r="W1914" s="11"/>
      <c r="X1914" s="11"/>
      <c r="Y1914" s="11"/>
    </row>
    <row r="1915" spans="1:25" ht="20.100000000000001" customHeight="1" x14ac:dyDescent="0.2">
      <c r="A1915" s="12">
        <v>1907</v>
      </c>
      <c r="B1915" s="23" t="str">
        <f>IF('AccuValve Takeoff'!B1916="","",'AccuValve Takeoff'!B1916)</f>
        <v/>
      </c>
      <c r="C1915" s="45" t="str">
        <f>IF('AccuValve Takeoff'!C1916="","",'AccuValve Takeoff'!C1916)</f>
        <v/>
      </c>
      <c r="D1915" s="23" t="str">
        <f>IF('AccuValve Takeoff'!D1916="","",'AccuValve Takeoff'!D1916)</f>
        <v/>
      </c>
      <c r="E1915" s="23" t="str">
        <f>IF('AccuValve Takeoff'!S1916="","",'AccuValve Takeoff'!S1916)</f>
        <v/>
      </c>
      <c r="F1915" s="23" t="str">
        <f>IF('AccuValve Takeoff'!F1916="","",'AccuValve Takeoff'!F1916)</f>
        <v/>
      </c>
      <c r="G1915" s="23" t="str">
        <f>IF('AccuValve Takeoff'!R1916="","",'AccuValve Takeoff'!R1916)</f>
        <v/>
      </c>
      <c r="H1915" s="23" t="str">
        <f>IF('AccuValve Takeoff'!G1916="","",'AccuValve Takeoff'!G1916)</f>
        <v/>
      </c>
      <c r="I1915" s="23" t="str">
        <f>IF('AccuValve Takeoff'!H1916="","",'AccuValve Takeoff'!H1916)</f>
        <v/>
      </c>
      <c r="J1915" s="326" t="str">
        <f>IF('AccuValve Takeoff'!I1916="","",IF('AccuValve Takeoff'!I1916="Not Available","",'AccuValve Takeoff'!I1916))</f>
        <v/>
      </c>
      <c r="K1915" s="326" t="str">
        <f>IF('AccuValve Takeoff'!J1916="","",IF('AccuValve Takeoff'!J1916="Not Available","",'AccuValve Takeoff'!J1916))</f>
        <v/>
      </c>
      <c r="L1915" s="326" t="str">
        <f>IF('AccuValve Takeoff'!K1916="","",IF('AccuValve Takeoff'!K1916="Not Available","",'AccuValve Takeoff'!K1916))</f>
        <v/>
      </c>
      <c r="M1915" s="326" t="str">
        <f>IF('AccuValve Takeoff'!L1916="","",IF('AccuValve Takeoff'!L1916="Not Available","",'AccuValve Takeoff'!L1916))</f>
        <v/>
      </c>
      <c r="N1915" s="326" t="str">
        <f>IF('AccuValve Takeoff'!M1916="","",IF('AccuValve Takeoff'!M1916="Not Available","",'AccuValve Takeoff'!M1916))</f>
        <v/>
      </c>
      <c r="O1915" s="23" t="str">
        <f>IF('AccuValve Takeoff'!N1916="","",'AccuValve Takeoff'!N1916)</f>
        <v/>
      </c>
      <c r="P1915" s="23" t="str">
        <f>IF('AccuValve Takeoff'!O1916="","",'AccuValve Takeoff'!O1916)</f>
        <v/>
      </c>
      <c r="Q1915" s="23" t="str">
        <f>IF('AccuValve Takeoff'!P1916="","",'AccuValve Takeoff'!P1916)</f>
        <v/>
      </c>
      <c r="R1915" s="34" t="str">
        <f>IF('AccuValve Takeoff'!Q1916="","",'AccuValve Takeoff'!Q1916)</f>
        <v xml:space="preserve"> </v>
      </c>
      <c r="S1915" s="35" t="str">
        <f>'AccuValve Takeoff'!T1916</f>
        <v/>
      </c>
      <c r="T1915" s="35" t="str">
        <f>'AccuValve Takeoff'!U1916</f>
        <v/>
      </c>
      <c r="U1915" s="325" t="str">
        <f>'AccuValve Takeoff'!BC1916</f>
        <v/>
      </c>
      <c r="V1915" s="38"/>
      <c r="W1915" s="11"/>
      <c r="X1915" s="11"/>
      <c r="Y1915" s="11"/>
    </row>
    <row r="1916" spans="1:25" ht="20.100000000000001" customHeight="1" x14ac:dyDescent="0.2">
      <c r="A1916" s="12">
        <v>1908</v>
      </c>
      <c r="B1916" s="23" t="str">
        <f>IF('AccuValve Takeoff'!B1917="","",'AccuValve Takeoff'!B1917)</f>
        <v/>
      </c>
      <c r="C1916" s="45" t="str">
        <f>IF('AccuValve Takeoff'!C1917="","",'AccuValve Takeoff'!C1917)</f>
        <v/>
      </c>
      <c r="D1916" s="23" t="str">
        <f>IF('AccuValve Takeoff'!D1917="","",'AccuValve Takeoff'!D1917)</f>
        <v/>
      </c>
      <c r="E1916" s="23" t="str">
        <f>IF('AccuValve Takeoff'!S1917="","",'AccuValve Takeoff'!S1917)</f>
        <v/>
      </c>
      <c r="F1916" s="23" t="str">
        <f>IF('AccuValve Takeoff'!F1917="","",'AccuValve Takeoff'!F1917)</f>
        <v/>
      </c>
      <c r="G1916" s="23" t="str">
        <f>IF('AccuValve Takeoff'!R1917="","",'AccuValve Takeoff'!R1917)</f>
        <v/>
      </c>
      <c r="H1916" s="23" t="str">
        <f>IF('AccuValve Takeoff'!G1917="","",'AccuValve Takeoff'!G1917)</f>
        <v/>
      </c>
      <c r="I1916" s="23" t="str">
        <f>IF('AccuValve Takeoff'!H1917="","",'AccuValve Takeoff'!H1917)</f>
        <v/>
      </c>
      <c r="J1916" s="326" t="str">
        <f>IF('AccuValve Takeoff'!I1917="","",IF('AccuValve Takeoff'!I1917="Not Available","",'AccuValve Takeoff'!I1917))</f>
        <v/>
      </c>
      <c r="K1916" s="326" t="str">
        <f>IF('AccuValve Takeoff'!J1917="","",IF('AccuValve Takeoff'!J1917="Not Available","",'AccuValve Takeoff'!J1917))</f>
        <v/>
      </c>
      <c r="L1916" s="326" t="str">
        <f>IF('AccuValve Takeoff'!K1917="","",IF('AccuValve Takeoff'!K1917="Not Available","",'AccuValve Takeoff'!K1917))</f>
        <v/>
      </c>
      <c r="M1916" s="326" t="str">
        <f>IF('AccuValve Takeoff'!L1917="","",IF('AccuValve Takeoff'!L1917="Not Available","",'AccuValve Takeoff'!L1917))</f>
        <v/>
      </c>
      <c r="N1916" s="326" t="str">
        <f>IF('AccuValve Takeoff'!M1917="","",IF('AccuValve Takeoff'!M1917="Not Available","",'AccuValve Takeoff'!M1917))</f>
        <v/>
      </c>
      <c r="O1916" s="23" t="str">
        <f>IF('AccuValve Takeoff'!N1917="","",'AccuValve Takeoff'!N1917)</f>
        <v/>
      </c>
      <c r="P1916" s="23" t="str">
        <f>IF('AccuValve Takeoff'!O1917="","",'AccuValve Takeoff'!O1917)</f>
        <v/>
      </c>
      <c r="Q1916" s="23" t="str">
        <f>IF('AccuValve Takeoff'!P1917="","",'AccuValve Takeoff'!P1917)</f>
        <v/>
      </c>
      <c r="R1916" s="34" t="str">
        <f>IF('AccuValve Takeoff'!Q1917="","",'AccuValve Takeoff'!Q1917)</f>
        <v xml:space="preserve"> </v>
      </c>
      <c r="S1916" s="35" t="str">
        <f>'AccuValve Takeoff'!T1917</f>
        <v/>
      </c>
      <c r="T1916" s="35" t="str">
        <f>'AccuValve Takeoff'!U1917</f>
        <v/>
      </c>
      <c r="U1916" s="325" t="str">
        <f>'AccuValve Takeoff'!BC1917</f>
        <v/>
      </c>
      <c r="V1916" s="38"/>
      <c r="W1916" s="11"/>
      <c r="X1916" s="11"/>
      <c r="Y1916" s="11"/>
    </row>
    <row r="1917" spans="1:25" ht="20.100000000000001" customHeight="1" x14ac:dyDescent="0.2">
      <c r="A1917" s="12">
        <v>1909</v>
      </c>
      <c r="B1917" s="23" t="str">
        <f>IF('AccuValve Takeoff'!B1918="","",'AccuValve Takeoff'!B1918)</f>
        <v/>
      </c>
      <c r="C1917" s="45" t="str">
        <f>IF('AccuValve Takeoff'!C1918="","",'AccuValve Takeoff'!C1918)</f>
        <v/>
      </c>
      <c r="D1917" s="23" t="str">
        <f>IF('AccuValve Takeoff'!D1918="","",'AccuValve Takeoff'!D1918)</f>
        <v/>
      </c>
      <c r="E1917" s="23" t="str">
        <f>IF('AccuValve Takeoff'!S1918="","",'AccuValve Takeoff'!S1918)</f>
        <v/>
      </c>
      <c r="F1917" s="23" t="str">
        <f>IF('AccuValve Takeoff'!F1918="","",'AccuValve Takeoff'!F1918)</f>
        <v/>
      </c>
      <c r="G1917" s="23" t="str">
        <f>IF('AccuValve Takeoff'!R1918="","",'AccuValve Takeoff'!R1918)</f>
        <v/>
      </c>
      <c r="H1917" s="23" t="str">
        <f>IF('AccuValve Takeoff'!G1918="","",'AccuValve Takeoff'!G1918)</f>
        <v/>
      </c>
      <c r="I1917" s="23" t="str">
        <f>IF('AccuValve Takeoff'!H1918="","",'AccuValve Takeoff'!H1918)</f>
        <v/>
      </c>
      <c r="J1917" s="326" t="str">
        <f>IF('AccuValve Takeoff'!I1918="","",IF('AccuValve Takeoff'!I1918="Not Available","",'AccuValve Takeoff'!I1918))</f>
        <v/>
      </c>
      <c r="K1917" s="326" t="str">
        <f>IF('AccuValve Takeoff'!J1918="","",IF('AccuValve Takeoff'!J1918="Not Available","",'AccuValve Takeoff'!J1918))</f>
        <v/>
      </c>
      <c r="L1917" s="326" t="str">
        <f>IF('AccuValve Takeoff'!K1918="","",IF('AccuValve Takeoff'!K1918="Not Available","",'AccuValve Takeoff'!K1918))</f>
        <v/>
      </c>
      <c r="M1917" s="326" t="str">
        <f>IF('AccuValve Takeoff'!L1918="","",IF('AccuValve Takeoff'!L1918="Not Available","",'AccuValve Takeoff'!L1918))</f>
        <v/>
      </c>
      <c r="N1917" s="326" t="str">
        <f>IF('AccuValve Takeoff'!M1918="","",IF('AccuValve Takeoff'!M1918="Not Available","",'AccuValve Takeoff'!M1918))</f>
        <v/>
      </c>
      <c r="O1917" s="23" t="str">
        <f>IF('AccuValve Takeoff'!N1918="","",'AccuValve Takeoff'!N1918)</f>
        <v/>
      </c>
      <c r="P1917" s="23" t="str">
        <f>IF('AccuValve Takeoff'!O1918="","",'AccuValve Takeoff'!O1918)</f>
        <v/>
      </c>
      <c r="Q1917" s="23" t="str">
        <f>IF('AccuValve Takeoff'!P1918="","",'AccuValve Takeoff'!P1918)</f>
        <v/>
      </c>
      <c r="R1917" s="34" t="str">
        <f>IF('AccuValve Takeoff'!Q1918="","",'AccuValve Takeoff'!Q1918)</f>
        <v xml:space="preserve"> </v>
      </c>
      <c r="S1917" s="35" t="str">
        <f>'AccuValve Takeoff'!T1918</f>
        <v/>
      </c>
      <c r="T1917" s="35" t="str">
        <f>'AccuValve Takeoff'!U1918</f>
        <v/>
      </c>
      <c r="U1917" s="325" t="str">
        <f>'AccuValve Takeoff'!BC1918</f>
        <v/>
      </c>
      <c r="V1917" s="38"/>
      <c r="W1917" s="11"/>
      <c r="X1917" s="11"/>
      <c r="Y1917" s="11"/>
    </row>
    <row r="1918" spans="1:25" ht="20.100000000000001" customHeight="1" x14ac:dyDescent="0.2">
      <c r="A1918" s="12">
        <v>1910</v>
      </c>
      <c r="B1918" s="23" t="str">
        <f>IF('AccuValve Takeoff'!B1919="","",'AccuValve Takeoff'!B1919)</f>
        <v/>
      </c>
      <c r="C1918" s="45" t="str">
        <f>IF('AccuValve Takeoff'!C1919="","",'AccuValve Takeoff'!C1919)</f>
        <v/>
      </c>
      <c r="D1918" s="23" t="str">
        <f>IF('AccuValve Takeoff'!D1919="","",'AccuValve Takeoff'!D1919)</f>
        <v/>
      </c>
      <c r="E1918" s="23" t="str">
        <f>IF('AccuValve Takeoff'!S1919="","",'AccuValve Takeoff'!S1919)</f>
        <v/>
      </c>
      <c r="F1918" s="23" t="str">
        <f>IF('AccuValve Takeoff'!F1919="","",'AccuValve Takeoff'!F1919)</f>
        <v/>
      </c>
      <c r="G1918" s="23" t="str">
        <f>IF('AccuValve Takeoff'!R1919="","",'AccuValve Takeoff'!R1919)</f>
        <v/>
      </c>
      <c r="H1918" s="23" t="str">
        <f>IF('AccuValve Takeoff'!G1919="","",'AccuValve Takeoff'!G1919)</f>
        <v/>
      </c>
      <c r="I1918" s="23" t="str">
        <f>IF('AccuValve Takeoff'!H1919="","",'AccuValve Takeoff'!H1919)</f>
        <v/>
      </c>
      <c r="J1918" s="326" t="str">
        <f>IF('AccuValve Takeoff'!I1919="","",IF('AccuValve Takeoff'!I1919="Not Available","",'AccuValve Takeoff'!I1919))</f>
        <v/>
      </c>
      <c r="K1918" s="326" t="str">
        <f>IF('AccuValve Takeoff'!J1919="","",IF('AccuValve Takeoff'!J1919="Not Available","",'AccuValve Takeoff'!J1919))</f>
        <v/>
      </c>
      <c r="L1918" s="326" t="str">
        <f>IF('AccuValve Takeoff'!K1919="","",IF('AccuValve Takeoff'!K1919="Not Available","",'AccuValve Takeoff'!K1919))</f>
        <v/>
      </c>
      <c r="M1918" s="326" t="str">
        <f>IF('AccuValve Takeoff'!L1919="","",IF('AccuValve Takeoff'!L1919="Not Available","",'AccuValve Takeoff'!L1919))</f>
        <v/>
      </c>
      <c r="N1918" s="326" t="str">
        <f>IF('AccuValve Takeoff'!M1919="","",IF('AccuValve Takeoff'!M1919="Not Available","",'AccuValve Takeoff'!M1919))</f>
        <v/>
      </c>
      <c r="O1918" s="23" t="str">
        <f>IF('AccuValve Takeoff'!N1919="","",'AccuValve Takeoff'!N1919)</f>
        <v/>
      </c>
      <c r="P1918" s="23" t="str">
        <f>IF('AccuValve Takeoff'!O1919="","",'AccuValve Takeoff'!O1919)</f>
        <v/>
      </c>
      <c r="Q1918" s="23" t="str">
        <f>IF('AccuValve Takeoff'!P1919="","",'AccuValve Takeoff'!P1919)</f>
        <v/>
      </c>
      <c r="R1918" s="34" t="str">
        <f>IF('AccuValve Takeoff'!Q1919="","",'AccuValve Takeoff'!Q1919)</f>
        <v xml:space="preserve"> </v>
      </c>
      <c r="S1918" s="35" t="str">
        <f>'AccuValve Takeoff'!T1919</f>
        <v/>
      </c>
      <c r="T1918" s="35" t="str">
        <f>'AccuValve Takeoff'!U1919</f>
        <v/>
      </c>
      <c r="U1918" s="325" t="str">
        <f>'AccuValve Takeoff'!BC1919</f>
        <v/>
      </c>
      <c r="V1918" s="38"/>
      <c r="W1918" s="11"/>
      <c r="X1918" s="11"/>
      <c r="Y1918" s="11"/>
    </row>
    <row r="1919" spans="1:25" ht="20.100000000000001" customHeight="1" x14ac:dyDescent="0.2">
      <c r="A1919" s="12">
        <v>1911</v>
      </c>
      <c r="B1919" s="23" t="str">
        <f>IF('AccuValve Takeoff'!B1920="","",'AccuValve Takeoff'!B1920)</f>
        <v/>
      </c>
      <c r="C1919" s="45" t="str">
        <f>IF('AccuValve Takeoff'!C1920="","",'AccuValve Takeoff'!C1920)</f>
        <v/>
      </c>
      <c r="D1919" s="23" t="str">
        <f>IF('AccuValve Takeoff'!D1920="","",'AccuValve Takeoff'!D1920)</f>
        <v/>
      </c>
      <c r="E1919" s="23" t="str">
        <f>IF('AccuValve Takeoff'!S1920="","",'AccuValve Takeoff'!S1920)</f>
        <v/>
      </c>
      <c r="F1919" s="23" t="str">
        <f>IF('AccuValve Takeoff'!F1920="","",'AccuValve Takeoff'!F1920)</f>
        <v/>
      </c>
      <c r="G1919" s="23" t="str">
        <f>IF('AccuValve Takeoff'!R1920="","",'AccuValve Takeoff'!R1920)</f>
        <v/>
      </c>
      <c r="H1919" s="23" t="str">
        <f>IF('AccuValve Takeoff'!G1920="","",'AccuValve Takeoff'!G1920)</f>
        <v/>
      </c>
      <c r="I1919" s="23" t="str">
        <f>IF('AccuValve Takeoff'!H1920="","",'AccuValve Takeoff'!H1920)</f>
        <v/>
      </c>
      <c r="J1919" s="326" t="str">
        <f>IF('AccuValve Takeoff'!I1920="","",IF('AccuValve Takeoff'!I1920="Not Available","",'AccuValve Takeoff'!I1920))</f>
        <v/>
      </c>
      <c r="K1919" s="326" t="str">
        <f>IF('AccuValve Takeoff'!J1920="","",IF('AccuValve Takeoff'!J1920="Not Available","",'AccuValve Takeoff'!J1920))</f>
        <v/>
      </c>
      <c r="L1919" s="326" t="str">
        <f>IF('AccuValve Takeoff'!K1920="","",IF('AccuValve Takeoff'!K1920="Not Available","",'AccuValve Takeoff'!K1920))</f>
        <v/>
      </c>
      <c r="M1919" s="326" t="str">
        <f>IF('AccuValve Takeoff'!L1920="","",IF('AccuValve Takeoff'!L1920="Not Available","",'AccuValve Takeoff'!L1920))</f>
        <v/>
      </c>
      <c r="N1919" s="326" t="str">
        <f>IF('AccuValve Takeoff'!M1920="","",IF('AccuValve Takeoff'!M1920="Not Available","",'AccuValve Takeoff'!M1920))</f>
        <v/>
      </c>
      <c r="O1919" s="23" t="str">
        <f>IF('AccuValve Takeoff'!N1920="","",'AccuValve Takeoff'!N1920)</f>
        <v/>
      </c>
      <c r="P1919" s="23" t="str">
        <f>IF('AccuValve Takeoff'!O1920="","",'AccuValve Takeoff'!O1920)</f>
        <v/>
      </c>
      <c r="Q1919" s="23" t="str">
        <f>IF('AccuValve Takeoff'!P1920="","",'AccuValve Takeoff'!P1920)</f>
        <v/>
      </c>
      <c r="R1919" s="34" t="str">
        <f>IF('AccuValve Takeoff'!Q1920="","",'AccuValve Takeoff'!Q1920)</f>
        <v xml:space="preserve"> </v>
      </c>
      <c r="S1919" s="35" t="str">
        <f>'AccuValve Takeoff'!T1920</f>
        <v/>
      </c>
      <c r="T1919" s="35" t="str">
        <f>'AccuValve Takeoff'!U1920</f>
        <v/>
      </c>
      <c r="U1919" s="325" t="str">
        <f>'AccuValve Takeoff'!BC1920</f>
        <v/>
      </c>
      <c r="V1919" s="38"/>
      <c r="W1919" s="11"/>
      <c r="X1919" s="11"/>
      <c r="Y1919" s="11"/>
    </row>
    <row r="1920" spans="1:25" ht="20.100000000000001" customHeight="1" x14ac:dyDescent="0.2">
      <c r="A1920" s="12">
        <v>1912</v>
      </c>
      <c r="B1920" s="23" t="str">
        <f>IF('AccuValve Takeoff'!B1921="","",'AccuValve Takeoff'!B1921)</f>
        <v/>
      </c>
      <c r="C1920" s="45" t="str">
        <f>IF('AccuValve Takeoff'!C1921="","",'AccuValve Takeoff'!C1921)</f>
        <v/>
      </c>
      <c r="D1920" s="23" t="str">
        <f>IF('AccuValve Takeoff'!D1921="","",'AccuValve Takeoff'!D1921)</f>
        <v/>
      </c>
      <c r="E1920" s="23" t="str">
        <f>IF('AccuValve Takeoff'!S1921="","",'AccuValve Takeoff'!S1921)</f>
        <v/>
      </c>
      <c r="F1920" s="23" t="str">
        <f>IF('AccuValve Takeoff'!F1921="","",'AccuValve Takeoff'!F1921)</f>
        <v/>
      </c>
      <c r="G1920" s="23" t="str">
        <f>IF('AccuValve Takeoff'!R1921="","",'AccuValve Takeoff'!R1921)</f>
        <v/>
      </c>
      <c r="H1920" s="23" t="str">
        <f>IF('AccuValve Takeoff'!G1921="","",'AccuValve Takeoff'!G1921)</f>
        <v/>
      </c>
      <c r="I1920" s="23" t="str">
        <f>IF('AccuValve Takeoff'!H1921="","",'AccuValve Takeoff'!H1921)</f>
        <v/>
      </c>
      <c r="J1920" s="326" t="str">
        <f>IF('AccuValve Takeoff'!I1921="","",IF('AccuValve Takeoff'!I1921="Not Available","",'AccuValve Takeoff'!I1921))</f>
        <v/>
      </c>
      <c r="K1920" s="326" t="str">
        <f>IF('AccuValve Takeoff'!J1921="","",IF('AccuValve Takeoff'!J1921="Not Available","",'AccuValve Takeoff'!J1921))</f>
        <v/>
      </c>
      <c r="L1920" s="326" t="str">
        <f>IF('AccuValve Takeoff'!K1921="","",IF('AccuValve Takeoff'!K1921="Not Available","",'AccuValve Takeoff'!K1921))</f>
        <v/>
      </c>
      <c r="M1920" s="326" t="str">
        <f>IF('AccuValve Takeoff'!L1921="","",IF('AccuValve Takeoff'!L1921="Not Available","",'AccuValve Takeoff'!L1921))</f>
        <v/>
      </c>
      <c r="N1920" s="326" t="str">
        <f>IF('AccuValve Takeoff'!M1921="","",IF('AccuValve Takeoff'!M1921="Not Available","",'AccuValve Takeoff'!M1921))</f>
        <v/>
      </c>
      <c r="O1920" s="23" t="str">
        <f>IF('AccuValve Takeoff'!N1921="","",'AccuValve Takeoff'!N1921)</f>
        <v/>
      </c>
      <c r="P1920" s="23" t="str">
        <f>IF('AccuValve Takeoff'!O1921="","",'AccuValve Takeoff'!O1921)</f>
        <v/>
      </c>
      <c r="Q1920" s="23" t="str">
        <f>IF('AccuValve Takeoff'!P1921="","",'AccuValve Takeoff'!P1921)</f>
        <v/>
      </c>
      <c r="R1920" s="34" t="str">
        <f>IF('AccuValve Takeoff'!Q1921="","",'AccuValve Takeoff'!Q1921)</f>
        <v xml:space="preserve"> </v>
      </c>
      <c r="S1920" s="35" t="str">
        <f>'AccuValve Takeoff'!T1921</f>
        <v/>
      </c>
      <c r="T1920" s="35" t="str">
        <f>'AccuValve Takeoff'!U1921</f>
        <v/>
      </c>
      <c r="U1920" s="325" t="str">
        <f>'AccuValve Takeoff'!BC1921</f>
        <v/>
      </c>
      <c r="V1920" s="38"/>
      <c r="W1920" s="11"/>
      <c r="X1920" s="11"/>
      <c r="Y1920" s="11"/>
    </row>
    <row r="1921" spans="1:25" ht="20.100000000000001" customHeight="1" x14ac:dyDescent="0.2">
      <c r="A1921" s="12">
        <v>1913</v>
      </c>
      <c r="B1921" s="23" t="str">
        <f>IF('AccuValve Takeoff'!B1922="","",'AccuValve Takeoff'!B1922)</f>
        <v/>
      </c>
      <c r="C1921" s="45" t="str">
        <f>IF('AccuValve Takeoff'!C1922="","",'AccuValve Takeoff'!C1922)</f>
        <v/>
      </c>
      <c r="D1921" s="23" t="str">
        <f>IF('AccuValve Takeoff'!D1922="","",'AccuValve Takeoff'!D1922)</f>
        <v/>
      </c>
      <c r="E1921" s="23" t="str">
        <f>IF('AccuValve Takeoff'!S1922="","",'AccuValve Takeoff'!S1922)</f>
        <v/>
      </c>
      <c r="F1921" s="23" t="str">
        <f>IF('AccuValve Takeoff'!F1922="","",'AccuValve Takeoff'!F1922)</f>
        <v/>
      </c>
      <c r="G1921" s="23" t="str">
        <f>IF('AccuValve Takeoff'!R1922="","",'AccuValve Takeoff'!R1922)</f>
        <v/>
      </c>
      <c r="H1921" s="23" t="str">
        <f>IF('AccuValve Takeoff'!G1922="","",'AccuValve Takeoff'!G1922)</f>
        <v/>
      </c>
      <c r="I1921" s="23" t="str">
        <f>IF('AccuValve Takeoff'!H1922="","",'AccuValve Takeoff'!H1922)</f>
        <v/>
      </c>
      <c r="J1921" s="326" t="str">
        <f>IF('AccuValve Takeoff'!I1922="","",IF('AccuValve Takeoff'!I1922="Not Available","",'AccuValve Takeoff'!I1922))</f>
        <v/>
      </c>
      <c r="K1921" s="326" t="str">
        <f>IF('AccuValve Takeoff'!J1922="","",IF('AccuValve Takeoff'!J1922="Not Available","",'AccuValve Takeoff'!J1922))</f>
        <v/>
      </c>
      <c r="L1921" s="326" t="str">
        <f>IF('AccuValve Takeoff'!K1922="","",IF('AccuValve Takeoff'!K1922="Not Available","",'AccuValve Takeoff'!K1922))</f>
        <v/>
      </c>
      <c r="M1921" s="326" t="str">
        <f>IF('AccuValve Takeoff'!L1922="","",IF('AccuValve Takeoff'!L1922="Not Available","",'AccuValve Takeoff'!L1922))</f>
        <v/>
      </c>
      <c r="N1921" s="326" t="str">
        <f>IF('AccuValve Takeoff'!M1922="","",IF('AccuValve Takeoff'!M1922="Not Available","",'AccuValve Takeoff'!M1922))</f>
        <v/>
      </c>
      <c r="O1921" s="23" t="str">
        <f>IF('AccuValve Takeoff'!N1922="","",'AccuValve Takeoff'!N1922)</f>
        <v/>
      </c>
      <c r="P1921" s="23" t="str">
        <f>IF('AccuValve Takeoff'!O1922="","",'AccuValve Takeoff'!O1922)</f>
        <v/>
      </c>
      <c r="Q1921" s="23" t="str">
        <f>IF('AccuValve Takeoff'!P1922="","",'AccuValve Takeoff'!P1922)</f>
        <v/>
      </c>
      <c r="R1921" s="34" t="str">
        <f>IF('AccuValve Takeoff'!Q1922="","",'AccuValve Takeoff'!Q1922)</f>
        <v xml:space="preserve"> </v>
      </c>
      <c r="S1921" s="35" t="str">
        <f>'AccuValve Takeoff'!T1922</f>
        <v/>
      </c>
      <c r="T1921" s="35" t="str">
        <f>'AccuValve Takeoff'!U1922</f>
        <v/>
      </c>
      <c r="U1921" s="325" t="str">
        <f>'AccuValve Takeoff'!BC1922</f>
        <v/>
      </c>
      <c r="V1921" s="38"/>
      <c r="W1921" s="11"/>
      <c r="X1921" s="11"/>
      <c r="Y1921" s="11"/>
    </row>
    <row r="1922" spans="1:25" ht="20.100000000000001" customHeight="1" x14ac:dyDescent="0.2">
      <c r="A1922" s="12">
        <v>1914</v>
      </c>
      <c r="B1922" s="23" t="str">
        <f>IF('AccuValve Takeoff'!B1923="","",'AccuValve Takeoff'!B1923)</f>
        <v/>
      </c>
      <c r="C1922" s="45" t="str">
        <f>IF('AccuValve Takeoff'!C1923="","",'AccuValve Takeoff'!C1923)</f>
        <v/>
      </c>
      <c r="D1922" s="23" t="str">
        <f>IF('AccuValve Takeoff'!D1923="","",'AccuValve Takeoff'!D1923)</f>
        <v/>
      </c>
      <c r="E1922" s="23" t="str">
        <f>IF('AccuValve Takeoff'!S1923="","",'AccuValve Takeoff'!S1923)</f>
        <v/>
      </c>
      <c r="F1922" s="23" t="str">
        <f>IF('AccuValve Takeoff'!F1923="","",'AccuValve Takeoff'!F1923)</f>
        <v/>
      </c>
      <c r="G1922" s="23" t="str">
        <f>IF('AccuValve Takeoff'!R1923="","",'AccuValve Takeoff'!R1923)</f>
        <v/>
      </c>
      <c r="H1922" s="23" t="str">
        <f>IF('AccuValve Takeoff'!G1923="","",'AccuValve Takeoff'!G1923)</f>
        <v/>
      </c>
      <c r="I1922" s="23" t="str">
        <f>IF('AccuValve Takeoff'!H1923="","",'AccuValve Takeoff'!H1923)</f>
        <v/>
      </c>
      <c r="J1922" s="326" t="str">
        <f>IF('AccuValve Takeoff'!I1923="","",IF('AccuValve Takeoff'!I1923="Not Available","",'AccuValve Takeoff'!I1923))</f>
        <v/>
      </c>
      <c r="K1922" s="326" t="str">
        <f>IF('AccuValve Takeoff'!J1923="","",IF('AccuValve Takeoff'!J1923="Not Available","",'AccuValve Takeoff'!J1923))</f>
        <v/>
      </c>
      <c r="L1922" s="326" t="str">
        <f>IF('AccuValve Takeoff'!K1923="","",IF('AccuValve Takeoff'!K1923="Not Available","",'AccuValve Takeoff'!K1923))</f>
        <v/>
      </c>
      <c r="M1922" s="326" t="str">
        <f>IF('AccuValve Takeoff'!L1923="","",IF('AccuValve Takeoff'!L1923="Not Available","",'AccuValve Takeoff'!L1923))</f>
        <v/>
      </c>
      <c r="N1922" s="326" t="str">
        <f>IF('AccuValve Takeoff'!M1923="","",IF('AccuValve Takeoff'!M1923="Not Available","",'AccuValve Takeoff'!M1923))</f>
        <v/>
      </c>
      <c r="O1922" s="23" t="str">
        <f>IF('AccuValve Takeoff'!N1923="","",'AccuValve Takeoff'!N1923)</f>
        <v/>
      </c>
      <c r="P1922" s="23" t="str">
        <f>IF('AccuValve Takeoff'!O1923="","",'AccuValve Takeoff'!O1923)</f>
        <v/>
      </c>
      <c r="Q1922" s="23" t="str">
        <f>IF('AccuValve Takeoff'!P1923="","",'AccuValve Takeoff'!P1923)</f>
        <v/>
      </c>
      <c r="R1922" s="34" t="str">
        <f>IF('AccuValve Takeoff'!Q1923="","",'AccuValve Takeoff'!Q1923)</f>
        <v xml:space="preserve"> </v>
      </c>
      <c r="S1922" s="35" t="str">
        <f>'AccuValve Takeoff'!T1923</f>
        <v/>
      </c>
      <c r="T1922" s="35" t="str">
        <f>'AccuValve Takeoff'!U1923</f>
        <v/>
      </c>
      <c r="U1922" s="325" t="str">
        <f>'AccuValve Takeoff'!BC1923</f>
        <v/>
      </c>
      <c r="V1922" s="38"/>
      <c r="W1922" s="11"/>
      <c r="X1922" s="11"/>
      <c r="Y1922" s="11"/>
    </row>
    <row r="1923" spans="1:25" ht="20.100000000000001" customHeight="1" x14ac:dyDescent="0.2">
      <c r="A1923" s="12">
        <v>1915</v>
      </c>
      <c r="B1923" s="23" t="str">
        <f>IF('AccuValve Takeoff'!B1924="","",'AccuValve Takeoff'!B1924)</f>
        <v/>
      </c>
      <c r="C1923" s="45" t="str">
        <f>IF('AccuValve Takeoff'!C1924="","",'AccuValve Takeoff'!C1924)</f>
        <v/>
      </c>
      <c r="D1923" s="23" t="str">
        <f>IF('AccuValve Takeoff'!D1924="","",'AccuValve Takeoff'!D1924)</f>
        <v/>
      </c>
      <c r="E1923" s="23" t="str">
        <f>IF('AccuValve Takeoff'!S1924="","",'AccuValve Takeoff'!S1924)</f>
        <v/>
      </c>
      <c r="F1923" s="23" t="str">
        <f>IF('AccuValve Takeoff'!F1924="","",'AccuValve Takeoff'!F1924)</f>
        <v/>
      </c>
      <c r="G1923" s="23" t="str">
        <f>IF('AccuValve Takeoff'!R1924="","",'AccuValve Takeoff'!R1924)</f>
        <v/>
      </c>
      <c r="H1923" s="23" t="str">
        <f>IF('AccuValve Takeoff'!G1924="","",'AccuValve Takeoff'!G1924)</f>
        <v/>
      </c>
      <c r="I1923" s="23" t="str">
        <f>IF('AccuValve Takeoff'!H1924="","",'AccuValve Takeoff'!H1924)</f>
        <v/>
      </c>
      <c r="J1923" s="326" t="str">
        <f>IF('AccuValve Takeoff'!I1924="","",IF('AccuValve Takeoff'!I1924="Not Available","",'AccuValve Takeoff'!I1924))</f>
        <v/>
      </c>
      <c r="K1923" s="326" t="str">
        <f>IF('AccuValve Takeoff'!J1924="","",IF('AccuValve Takeoff'!J1924="Not Available","",'AccuValve Takeoff'!J1924))</f>
        <v/>
      </c>
      <c r="L1923" s="326" t="str">
        <f>IF('AccuValve Takeoff'!K1924="","",IF('AccuValve Takeoff'!K1924="Not Available","",'AccuValve Takeoff'!K1924))</f>
        <v/>
      </c>
      <c r="M1923" s="326" t="str">
        <f>IF('AccuValve Takeoff'!L1924="","",IF('AccuValve Takeoff'!L1924="Not Available","",'AccuValve Takeoff'!L1924))</f>
        <v/>
      </c>
      <c r="N1923" s="326" t="str">
        <f>IF('AccuValve Takeoff'!M1924="","",IF('AccuValve Takeoff'!M1924="Not Available","",'AccuValve Takeoff'!M1924))</f>
        <v/>
      </c>
      <c r="O1923" s="23" t="str">
        <f>IF('AccuValve Takeoff'!N1924="","",'AccuValve Takeoff'!N1924)</f>
        <v/>
      </c>
      <c r="P1923" s="23" t="str">
        <f>IF('AccuValve Takeoff'!O1924="","",'AccuValve Takeoff'!O1924)</f>
        <v/>
      </c>
      <c r="Q1923" s="23" t="str">
        <f>IF('AccuValve Takeoff'!P1924="","",'AccuValve Takeoff'!P1924)</f>
        <v/>
      </c>
      <c r="R1923" s="34" t="str">
        <f>IF('AccuValve Takeoff'!Q1924="","",'AccuValve Takeoff'!Q1924)</f>
        <v xml:space="preserve"> </v>
      </c>
      <c r="S1923" s="35" t="str">
        <f>'AccuValve Takeoff'!T1924</f>
        <v/>
      </c>
      <c r="T1923" s="35" t="str">
        <f>'AccuValve Takeoff'!U1924</f>
        <v/>
      </c>
      <c r="U1923" s="325" t="str">
        <f>'AccuValve Takeoff'!BC1924</f>
        <v/>
      </c>
      <c r="V1923" s="38"/>
      <c r="W1923" s="11"/>
      <c r="X1923" s="11"/>
      <c r="Y1923" s="11"/>
    </row>
    <row r="1924" spans="1:25" ht="20.100000000000001" customHeight="1" x14ac:dyDescent="0.2">
      <c r="A1924" s="12">
        <v>1916</v>
      </c>
      <c r="B1924" s="23" t="str">
        <f>IF('AccuValve Takeoff'!B1925="","",'AccuValve Takeoff'!B1925)</f>
        <v/>
      </c>
      <c r="C1924" s="45" t="str">
        <f>IF('AccuValve Takeoff'!C1925="","",'AccuValve Takeoff'!C1925)</f>
        <v/>
      </c>
      <c r="D1924" s="23" t="str">
        <f>IF('AccuValve Takeoff'!D1925="","",'AccuValve Takeoff'!D1925)</f>
        <v/>
      </c>
      <c r="E1924" s="23" t="str">
        <f>IF('AccuValve Takeoff'!S1925="","",'AccuValve Takeoff'!S1925)</f>
        <v/>
      </c>
      <c r="F1924" s="23" t="str">
        <f>IF('AccuValve Takeoff'!F1925="","",'AccuValve Takeoff'!F1925)</f>
        <v/>
      </c>
      <c r="G1924" s="23" t="str">
        <f>IF('AccuValve Takeoff'!R1925="","",'AccuValve Takeoff'!R1925)</f>
        <v/>
      </c>
      <c r="H1924" s="23" t="str">
        <f>IF('AccuValve Takeoff'!G1925="","",'AccuValve Takeoff'!G1925)</f>
        <v/>
      </c>
      <c r="I1924" s="23" t="str">
        <f>IF('AccuValve Takeoff'!H1925="","",'AccuValve Takeoff'!H1925)</f>
        <v/>
      </c>
      <c r="J1924" s="326" t="str">
        <f>IF('AccuValve Takeoff'!I1925="","",IF('AccuValve Takeoff'!I1925="Not Available","",'AccuValve Takeoff'!I1925))</f>
        <v/>
      </c>
      <c r="K1924" s="326" t="str">
        <f>IF('AccuValve Takeoff'!J1925="","",IF('AccuValve Takeoff'!J1925="Not Available","",'AccuValve Takeoff'!J1925))</f>
        <v/>
      </c>
      <c r="L1924" s="326" t="str">
        <f>IF('AccuValve Takeoff'!K1925="","",IF('AccuValve Takeoff'!K1925="Not Available","",'AccuValve Takeoff'!K1925))</f>
        <v/>
      </c>
      <c r="M1924" s="326" t="str">
        <f>IF('AccuValve Takeoff'!L1925="","",IF('AccuValve Takeoff'!L1925="Not Available","",'AccuValve Takeoff'!L1925))</f>
        <v/>
      </c>
      <c r="N1924" s="326" t="str">
        <f>IF('AccuValve Takeoff'!M1925="","",IF('AccuValve Takeoff'!M1925="Not Available","",'AccuValve Takeoff'!M1925))</f>
        <v/>
      </c>
      <c r="O1924" s="23" t="str">
        <f>IF('AccuValve Takeoff'!N1925="","",'AccuValve Takeoff'!N1925)</f>
        <v/>
      </c>
      <c r="P1924" s="23" t="str">
        <f>IF('AccuValve Takeoff'!O1925="","",'AccuValve Takeoff'!O1925)</f>
        <v/>
      </c>
      <c r="Q1924" s="23" t="str">
        <f>IF('AccuValve Takeoff'!P1925="","",'AccuValve Takeoff'!P1925)</f>
        <v/>
      </c>
      <c r="R1924" s="34" t="str">
        <f>IF('AccuValve Takeoff'!Q1925="","",'AccuValve Takeoff'!Q1925)</f>
        <v xml:space="preserve"> </v>
      </c>
      <c r="S1924" s="35" t="str">
        <f>'AccuValve Takeoff'!T1925</f>
        <v/>
      </c>
      <c r="T1924" s="35" t="str">
        <f>'AccuValve Takeoff'!U1925</f>
        <v/>
      </c>
      <c r="U1924" s="325" t="str">
        <f>'AccuValve Takeoff'!BC1925</f>
        <v/>
      </c>
      <c r="V1924" s="38"/>
      <c r="W1924" s="11"/>
      <c r="X1924" s="11"/>
      <c r="Y1924" s="11"/>
    </row>
    <row r="1925" spans="1:25" ht="20.100000000000001" customHeight="1" x14ac:dyDescent="0.2">
      <c r="A1925" s="12">
        <v>1917</v>
      </c>
      <c r="B1925" s="23" t="str">
        <f>IF('AccuValve Takeoff'!B1926="","",'AccuValve Takeoff'!B1926)</f>
        <v/>
      </c>
      <c r="C1925" s="45" t="str">
        <f>IF('AccuValve Takeoff'!C1926="","",'AccuValve Takeoff'!C1926)</f>
        <v/>
      </c>
      <c r="D1925" s="23" t="str">
        <f>IF('AccuValve Takeoff'!D1926="","",'AccuValve Takeoff'!D1926)</f>
        <v/>
      </c>
      <c r="E1925" s="23" t="str">
        <f>IF('AccuValve Takeoff'!S1926="","",'AccuValve Takeoff'!S1926)</f>
        <v/>
      </c>
      <c r="F1925" s="23" t="str">
        <f>IF('AccuValve Takeoff'!F1926="","",'AccuValve Takeoff'!F1926)</f>
        <v/>
      </c>
      <c r="G1925" s="23" t="str">
        <f>IF('AccuValve Takeoff'!R1926="","",'AccuValve Takeoff'!R1926)</f>
        <v/>
      </c>
      <c r="H1925" s="23" t="str">
        <f>IF('AccuValve Takeoff'!G1926="","",'AccuValve Takeoff'!G1926)</f>
        <v/>
      </c>
      <c r="I1925" s="23" t="str">
        <f>IF('AccuValve Takeoff'!H1926="","",'AccuValve Takeoff'!H1926)</f>
        <v/>
      </c>
      <c r="J1925" s="326" t="str">
        <f>IF('AccuValve Takeoff'!I1926="","",IF('AccuValve Takeoff'!I1926="Not Available","",'AccuValve Takeoff'!I1926))</f>
        <v/>
      </c>
      <c r="K1925" s="326" t="str">
        <f>IF('AccuValve Takeoff'!J1926="","",IF('AccuValve Takeoff'!J1926="Not Available","",'AccuValve Takeoff'!J1926))</f>
        <v/>
      </c>
      <c r="L1925" s="326" t="str">
        <f>IF('AccuValve Takeoff'!K1926="","",IF('AccuValve Takeoff'!K1926="Not Available","",'AccuValve Takeoff'!K1926))</f>
        <v/>
      </c>
      <c r="M1925" s="326" t="str">
        <f>IF('AccuValve Takeoff'!L1926="","",IF('AccuValve Takeoff'!L1926="Not Available","",'AccuValve Takeoff'!L1926))</f>
        <v/>
      </c>
      <c r="N1925" s="326" t="str">
        <f>IF('AccuValve Takeoff'!M1926="","",IF('AccuValve Takeoff'!M1926="Not Available","",'AccuValve Takeoff'!M1926))</f>
        <v/>
      </c>
      <c r="O1925" s="23" t="str">
        <f>IF('AccuValve Takeoff'!N1926="","",'AccuValve Takeoff'!N1926)</f>
        <v/>
      </c>
      <c r="P1925" s="23" t="str">
        <f>IF('AccuValve Takeoff'!O1926="","",'AccuValve Takeoff'!O1926)</f>
        <v/>
      </c>
      <c r="Q1925" s="23" t="str">
        <f>IF('AccuValve Takeoff'!P1926="","",'AccuValve Takeoff'!P1926)</f>
        <v/>
      </c>
      <c r="R1925" s="34" t="str">
        <f>IF('AccuValve Takeoff'!Q1926="","",'AccuValve Takeoff'!Q1926)</f>
        <v xml:space="preserve"> </v>
      </c>
      <c r="S1925" s="35" t="str">
        <f>'AccuValve Takeoff'!T1926</f>
        <v/>
      </c>
      <c r="T1925" s="35" t="str">
        <f>'AccuValve Takeoff'!U1926</f>
        <v/>
      </c>
      <c r="U1925" s="325" t="str">
        <f>'AccuValve Takeoff'!BC1926</f>
        <v/>
      </c>
      <c r="V1925" s="38"/>
      <c r="W1925" s="11"/>
      <c r="X1925" s="11"/>
      <c r="Y1925" s="11"/>
    </row>
    <row r="1926" spans="1:25" ht="20.100000000000001" customHeight="1" x14ac:dyDescent="0.2">
      <c r="A1926" s="12">
        <v>1918</v>
      </c>
      <c r="B1926" s="23" t="str">
        <f>IF('AccuValve Takeoff'!B1927="","",'AccuValve Takeoff'!B1927)</f>
        <v/>
      </c>
      <c r="C1926" s="45" t="str">
        <f>IF('AccuValve Takeoff'!C1927="","",'AccuValve Takeoff'!C1927)</f>
        <v/>
      </c>
      <c r="D1926" s="23" t="str">
        <f>IF('AccuValve Takeoff'!D1927="","",'AccuValve Takeoff'!D1927)</f>
        <v/>
      </c>
      <c r="E1926" s="23" t="str">
        <f>IF('AccuValve Takeoff'!S1927="","",'AccuValve Takeoff'!S1927)</f>
        <v/>
      </c>
      <c r="F1926" s="23" t="str">
        <f>IF('AccuValve Takeoff'!F1927="","",'AccuValve Takeoff'!F1927)</f>
        <v/>
      </c>
      <c r="G1926" s="23" t="str">
        <f>IF('AccuValve Takeoff'!R1927="","",'AccuValve Takeoff'!R1927)</f>
        <v/>
      </c>
      <c r="H1926" s="23" t="str">
        <f>IF('AccuValve Takeoff'!G1927="","",'AccuValve Takeoff'!G1927)</f>
        <v/>
      </c>
      <c r="I1926" s="23" t="str">
        <f>IF('AccuValve Takeoff'!H1927="","",'AccuValve Takeoff'!H1927)</f>
        <v/>
      </c>
      <c r="J1926" s="326" t="str">
        <f>IF('AccuValve Takeoff'!I1927="","",IF('AccuValve Takeoff'!I1927="Not Available","",'AccuValve Takeoff'!I1927))</f>
        <v/>
      </c>
      <c r="K1926" s="326" t="str">
        <f>IF('AccuValve Takeoff'!J1927="","",IF('AccuValve Takeoff'!J1927="Not Available","",'AccuValve Takeoff'!J1927))</f>
        <v/>
      </c>
      <c r="L1926" s="326" t="str">
        <f>IF('AccuValve Takeoff'!K1927="","",IF('AccuValve Takeoff'!K1927="Not Available","",'AccuValve Takeoff'!K1927))</f>
        <v/>
      </c>
      <c r="M1926" s="326" t="str">
        <f>IF('AccuValve Takeoff'!L1927="","",IF('AccuValve Takeoff'!L1927="Not Available","",'AccuValve Takeoff'!L1927))</f>
        <v/>
      </c>
      <c r="N1926" s="326" t="str">
        <f>IF('AccuValve Takeoff'!M1927="","",IF('AccuValve Takeoff'!M1927="Not Available","",'AccuValve Takeoff'!M1927))</f>
        <v/>
      </c>
      <c r="O1926" s="23" t="str">
        <f>IF('AccuValve Takeoff'!N1927="","",'AccuValve Takeoff'!N1927)</f>
        <v/>
      </c>
      <c r="P1926" s="23" t="str">
        <f>IF('AccuValve Takeoff'!O1927="","",'AccuValve Takeoff'!O1927)</f>
        <v/>
      </c>
      <c r="Q1926" s="23" t="str">
        <f>IF('AccuValve Takeoff'!P1927="","",'AccuValve Takeoff'!P1927)</f>
        <v/>
      </c>
      <c r="R1926" s="34" t="str">
        <f>IF('AccuValve Takeoff'!Q1927="","",'AccuValve Takeoff'!Q1927)</f>
        <v xml:space="preserve"> </v>
      </c>
      <c r="S1926" s="35" t="str">
        <f>'AccuValve Takeoff'!T1927</f>
        <v/>
      </c>
      <c r="T1926" s="35" t="str">
        <f>'AccuValve Takeoff'!U1927</f>
        <v/>
      </c>
      <c r="U1926" s="325" t="str">
        <f>'AccuValve Takeoff'!BC1927</f>
        <v/>
      </c>
      <c r="V1926" s="38"/>
      <c r="W1926" s="11"/>
      <c r="X1926" s="11"/>
      <c r="Y1926" s="11"/>
    </row>
    <row r="1927" spans="1:25" ht="20.100000000000001" customHeight="1" x14ac:dyDescent="0.2">
      <c r="A1927" s="12">
        <v>1919</v>
      </c>
      <c r="B1927" s="23" t="str">
        <f>IF('AccuValve Takeoff'!B1928="","",'AccuValve Takeoff'!B1928)</f>
        <v/>
      </c>
      <c r="C1927" s="45" t="str">
        <f>IF('AccuValve Takeoff'!C1928="","",'AccuValve Takeoff'!C1928)</f>
        <v/>
      </c>
      <c r="D1927" s="23" t="str">
        <f>IF('AccuValve Takeoff'!D1928="","",'AccuValve Takeoff'!D1928)</f>
        <v/>
      </c>
      <c r="E1927" s="23" t="str">
        <f>IF('AccuValve Takeoff'!S1928="","",'AccuValve Takeoff'!S1928)</f>
        <v/>
      </c>
      <c r="F1927" s="23" t="str">
        <f>IF('AccuValve Takeoff'!F1928="","",'AccuValve Takeoff'!F1928)</f>
        <v/>
      </c>
      <c r="G1927" s="23" t="str">
        <f>IF('AccuValve Takeoff'!R1928="","",'AccuValve Takeoff'!R1928)</f>
        <v/>
      </c>
      <c r="H1927" s="23" t="str">
        <f>IF('AccuValve Takeoff'!G1928="","",'AccuValve Takeoff'!G1928)</f>
        <v/>
      </c>
      <c r="I1927" s="23" t="str">
        <f>IF('AccuValve Takeoff'!H1928="","",'AccuValve Takeoff'!H1928)</f>
        <v/>
      </c>
      <c r="J1927" s="326" t="str">
        <f>IF('AccuValve Takeoff'!I1928="","",IF('AccuValve Takeoff'!I1928="Not Available","",'AccuValve Takeoff'!I1928))</f>
        <v/>
      </c>
      <c r="K1927" s="326" t="str">
        <f>IF('AccuValve Takeoff'!J1928="","",IF('AccuValve Takeoff'!J1928="Not Available","",'AccuValve Takeoff'!J1928))</f>
        <v/>
      </c>
      <c r="L1927" s="326" t="str">
        <f>IF('AccuValve Takeoff'!K1928="","",IF('AccuValve Takeoff'!K1928="Not Available","",'AccuValve Takeoff'!K1928))</f>
        <v/>
      </c>
      <c r="M1927" s="326" t="str">
        <f>IF('AccuValve Takeoff'!L1928="","",IF('AccuValve Takeoff'!L1928="Not Available","",'AccuValve Takeoff'!L1928))</f>
        <v/>
      </c>
      <c r="N1927" s="326" t="str">
        <f>IF('AccuValve Takeoff'!M1928="","",IF('AccuValve Takeoff'!M1928="Not Available","",'AccuValve Takeoff'!M1928))</f>
        <v/>
      </c>
      <c r="O1927" s="23" t="str">
        <f>IF('AccuValve Takeoff'!N1928="","",'AccuValve Takeoff'!N1928)</f>
        <v/>
      </c>
      <c r="P1927" s="23" t="str">
        <f>IF('AccuValve Takeoff'!O1928="","",'AccuValve Takeoff'!O1928)</f>
        <v/>
      </c>
      <c r="Q1927" s="23" t="str">
        <f>IF('AccuValve Takeoff'!P1928="","",'AccuValve Takeoff'!P1928)</f>
        <v/>
      </c>
      <c r="R1927" s="34" t="str">
        <f>IF('AccuValve Takeoff'!Q1928="","",'AccuValve Takeoff'!Q1928)</f>
        <v xml:space="preserve"> </v>
      </c>
      <c r="S1927" s="35" t="str">
        <f>'AccuValve Takeoff'!T1928</f>
        <v/>
      </c>
      <c r="T1927" s="35" t="str">
        <f>'AccuValve Takeoff'!U1928</f>
        <v/>
      </c>
      <c r="U1927" s="325" t="str">
        <f>'AccuValve Takeoff'!BC1928</f>
        <v/>
      </c>
      <c r="V1927" s="38"/>
      <c r="W1927" s="11"/>
      <c r="X1927" s="11"/>
      <c r="Y1927" s="11"/>
    </row>
    <row r="1928" spans="1:25" ht="20.100000000000001" customHeight="1" x14ac:dyDescent="0.2">
      <c r="A1928" s="12">
        <v>1920</v>
      </c>
      <c r="B1928" s="23" t="str">
        <f>IF('AccuValve Takeoff'!B1929="","",'AccuValve Takeoff'!B1929)</f>
        <v/>
      </c>
      <c r="C1928" s="45" t="str">
        <f>IF('AccuValve Takeoff'!C1929="","",'AccuValve Takeoff'!C1929)</f>
        <v/>
      </c>
      <c r="D1928" s="23" t="str">
        <f>IF('AccuValve Takeoff'!D1929="","",'AccuValve Takeoff'!D1929)</f>
        <v/>
      </c>
      <c r="E1928" s="23" t="str">
        <f>IF('AccuValve Takeoff'!S1929="","",'AccuValve Takeoff'!S1929)</f>
        <v/>
      </c>
      <c r="F1928" s="23" t="str">
        <f>IF('AccuValve Takeoff'!F1929="","",'AccuValve Takeoff'!F1929)</f>
        <v/>
      </c>
      <c r="G1928" s="23" t="str">
        <f>IF('AccuValve Takeoff'!R1929="","",'AccuValve Takeoff'!R1929)</f>
        <v/>
      </c>
      <c r="H1928" s="23" t="str">
        <f>IF('AccuValve Takeoff'!G1929="","",'AccuValve Takeoff'!G1929)</f>
        <v/>
      </c>
      <c r="I1928" s="23" t="str">
        <f>IF('AccuValve Takeoff'!H1929="","",'AccuValve Takeoff'!H1929)</f>
        <v/>
      </c>
      <c r="J1928" s="326" t="str">
        <f>IF('AccuValve Takeoff'!I1929="","",IF('AccuValve Takeoff'!I1929="Not Available","",'AccuValve Takeoff'!I1929))</f>
        <v/>
      </c>
      <c r="K1928" s="326" t="str">
        <f>IF('AccuValve Takeoff'!J1929="","",IF('AccuValve Takeoff'!J1929="Not Available","",'AccuValve Takeoff'!J1929))</f>
        <v/>
      </c>
      <c r="L1928" s="326" t="str">
        <f>IF('AccuValve Takeoff'!K1929="","",IF('AccuValve Takeoff'!K1929="Not Available","",'AccuValve Takeoff'!K1929))</f>
        <v/>
      </c>
      <c r="M1928" s="326" t="str">
        <f>IF('AccuValve Takeoff'!L1929="","",IF('AccuValve Takeoff'!L1929="Not Available","",'AccuValve Takeoff'!L1929))</f>
        <v/>
      </c>
      <c r="N1928" s="326" t="str">
        <f>IF('AccuValve Takeoff'!M1929="","",IF('AccuValve Takeoff'!M1929="Not Available","",'AccuValve Takeoff'!M1929))</f>
        <v/>
      </c>
      <c r="O1928" s="23" t="str">
        <f>IF('AccuValve Takeoff'!N1929="","",'AccuValve Takeoff'!N1929)</f>
        <v/>
      </c>
      <c r="P1928" s="23" t="str">
        <f>IF('AccuValve Takeoff'!O1929="","",'AccuValve Takeoff'!O1929)</f>
        <v/>
      </c>
      <c r="Q1928" s="23" t="str">
        <f>IF('AccuValve Takeoff'!P1929="","",'AccuValve Takeoff'!P1929)</f>
        <v/>
      </c>
      <c r="R1928" s="34" t="str">
        <f>IF('AccuValve Takeoff'!Q1929="","",'AccuValve Takeoff'!Q1929)</f>
        <v xml:space="preserve"> </v>
      </c>
      <c r="S1928" s="35" t="str">
        <f>'AccuValve Takeoff'!T1929</f>
        <v/>
      </c>
      <c r="T1928" s="35" t="str">
        <f>'AccuValve Takeoff'!U1929</f>
        <v/>
      </c>
      <c r="U1928" s="325" t="str">
        <f>'AccuValve Takeoff'!BC1929</f>
        <v/>
      </c>
      <c r="V1928" s="38"/>
      <c r="W1928" s="11"/>
      <c r="X1928" s="11"/>
      <c r="Y1928" s="11"/>
    </row>
    <row r="1929" spans="1:25" ht="20.100000000000001" customHeight="1" x14ac:dyDescent="0.2">
      <c r="A1929" s="12">
        <v>1921</v>
      </c>
      <c r="B1929" s="23" t="str">
        <f>IF('AccuValve Takeoff'!B1930="","",'AccuValve Takeoff'!B1930)</f>
        <v/>
      </c>
      <c r="C1929" s="45" t="str">
        <f>IF('AccuValve Takeoff'!C1930="","",'AccuValve Takeoff'!C1930)</f>
        <v/>
      </c>
      <c r="D1929" s="23" t="str">
        <f>IF('AccuValve Takeoff'!D1930="","",'AccuValve Takeoff'!D1930)</f>
        <v/>
      </c>
      <c r="E1929" s="23" t="str">
        <f>IF('AccuValve Takeoff'!S1930="","",'AccuValve Takeoff'!S1930)</f>
        <v/>
      </c>
      <c r="F1929" s="23" t="str">
        <f>IF('AccuValve Takeoff'!F1930="","",'AccuValve Takeoff'!F1930)</f>
        <v/>
      </c>
      <c r="G1929" s="23" t="str">
        <f>IF('AccuValve Takeoff'!R1930="","",'AccuValve Takeoff'!R1930)</f>
        <v/>
      </c>
      <c r="H1929" s="23" t="str">
        <f>IF('AccuValve Takeoff'!G1930="","",'AccuValve Takeoff'!G1930)</f>
        <v/>
      </c>
      <c r="I1929" s="23" t="str">
        <f>IF('AccuValve Takeoff'!H1930="","",'AccuValve Takeoff'!H1930)</f>
        <v/>
      </c>
      <c r="J1929" s="326" t="str">
        <f>IF('AccuValve Takeoff'!I1930="","",IF('AccuValve Takeoff'!I1930="Not Available","",'AccuValve Takeoff'!I1930))</f>
        <v/>
      </c>
      <c r="K1929" s="326" t="str">
        <f>IF('AccuValve Takeoff'!J1930="","",IF('AccuValve Takeoff'!J1930="Not Available","",'AccuValve Takeoff'!J1930))</f>
        <v/>
      </c>
      <c r="L1929" s="326" t="str">
        <f>IF('AccuValve Takeoff'!K1930="","",IF('AccuValve Takeoff'!K1930="Not Available","",'AccuValve Takeoff'!K1930))</f>
        <v/>
      </c>
      <c r="M1929" s="326" t="str">
        <f>IF('AccuValve Takeoff'!L1930="","",IF('AccuValve Takeoff'!L1930="Not Available","",'AccuValve Takeoff'!L1930))</f>
        <v/>
      </c>
      <c r="N1929" s="326" t="str">
        <f>IF('AccuValve Takeoff'!M1930="","",IF('AccuValve Takeoff'!M1930="Not Available","",'AccuValve Takeoff'!M1930))</f>
        <v/>
      </c>
      <c r="O1929" s="23" t="str">
        <f>IF('AccuValve Takeoff'!N1930="","",'AccuValve Takeoff'!N1930)</f>
        <v/>
      </c>
      <c r="P1929" s="23" t="str">
        <f>IF('AccuValve Takeoff'!O1930="","",'AccuValve Takeoff'!O1930)</f>
        <v/>
      </c>
      <c r="Q1929" s="23" t="str">
        <f>IF('AccuValve Takeoff'!P1930="","",'AccuValve Takeoff'!P1930)</f>
        <v/>
      </c>
      <c r="R1929" s="34" t="str">
        <f>IF('AccuValve Takeoff'!Q1930="","",'AccuValve Takeoff'!Q1930)</f>
        <v xml:space="preserve"> </v>
      </c>
      <c r="S1929" s="35" t="str">
        <f>'AccuValve Takeoff'!T1930</f>
        <v/>
      </c>
      <c r="T1929" s="35" t="str">
        <f>'AccuValve Takeoff'!U1930</f>
        <v/>
      </c>
      <c r="U1929" s="325" t="str">
        <f>'AccuValve Takeoff'!BC1930</f>
        <v/>
      </c>
      <c r="V1929" s="38"/>
      <c r="W1929" s="11"/>
      <c r="X1929" s="11"/>
      <c r="Y1929" s="11"/>
    </row>
    <row r="1930" spans="1:25" ht="20.100000000000001" customHeight="1" x14ac:dyDescent="0.2">
      <c r="A1930" s="12">
        <v>1922</v>
      </c>
      <c r="B1930" s="23" t="str">
        <f>IF('AccuValve Takeoff'!B1931="","",'AccuValve Takeoff'!B1931)</f>
        <v/>
      </c>
      <c r="C1930" s="45" t="str">
        <f>IF('AccuValve Takeoff'!C1931="","",'AccuValve Takeoff'!C1931)</f>
        <v/>
      </c>
      <c r="D1930" s="23" t="str">
        <f>IF('AccuValve Takeoff'!D1931="","",'AccuValve Takeoff'!D1931)</f>
        <v/>
      </c>
      <c r="E1930" s="23" t="str">
        <f>IF('AccuValve Takeoff'!S1931="","",'AccuValve Takeoff'!S1931)</f>
        <v/>
      </c>
      <c r="F1930" s="23" t="str">
        <f>IF('AccuValve Takeoff'!F1931="","",'AccuValve Takeoff'!F1931)</f>
        <v/>
      </c>
      <c r="G1930" s="23" t="str">
        <f>IF('AccuValve Takeoff'!R1931="","",'AccuValve Takeoff'!R1931)</f>
        <v/>
      </c>
      <c r="H1930" s="23" t="str">
        <f>IF('AccuValve Takeoff'!G1931="","",'AccuValve Takeoff'!G1931)</f>
        <v/>
      </c>
      <c r="I1930" s="23" t="str">
        <f>IF('AccuValve Takeoff'!H1931="","",'AccuValve Takeoff'!H1931)</f>
        <v/>
      </c>
      <c r="J1930" s="326" t="str">
        <f>IF('AccuValve Takeoff'!I1931="","",IF('AccuValve Takeoff'!I1931="Not Available","",'AccuValve Takeoff'!I1931))</f>
        <v/>
      </c>
      <c r="K1930" s="326" t="str">
        <f>IF('AccuValve Takeoff'!J1931="","",IF('AccuValve Takeoff'!J1931="Not Available","",'AccuValve Takeoff'!J1931))</f>
        <v/>
      </c>
      <c r="L1930" s="326" t="str">
        <f>IF('AccuValve Takeoff'!K1931="","",IF('AccuValve Takeoff'!K1931="Not Available","",'AccuValve Takeoff'!K1931))</f>
        <v/>
      </c>
      <c r="M1930" s="326" t="str">
        <f>IF('AccuValve Takeoff'!L1931="","",IF('AccuValve Takeoff'!L1931="Not Available","",'AccuValve Takeoff'!L1931))</f>
        <v/>
      </c>
      <c r="N1930" s="326" t="str">
        <f>IF('AccuValve Takeoff'!M1931="","",IF('AccuValve Takeoff'!M1931="Not Available","",'AccuValve Takeoff'!M1931))</f>
        <v/>
      </c>
      <c r="O1930" s="23" t="str">
        <f>IF('AccuValve Takeoff'!N1931="","",'AccuValve Takeoff'!N1931)</f>
        <v/>
      </c>
      <c r="P1930" s="23" t="str">
        <f>IF('AccuValve Takeoff'!O1931="","",'AccuValve Takeoff'!O1931)</f>
        <v/>
      </c>
      <c r="Q1930" s="23" t="str">
        <f>IF('AccuValve Takeoff'!P1931="","",'AccuValve Takeoff'!P1931)</f>
        <v/>
      </c>
      <c r="R1930" s="34" t="str">
        <f>IF('AccuValve Takeoff'!Q1931="","",'AccuValve Takeoff'!Q1931)</f>
        <v xml:space="preserve"> </v>
      </c>
      <c r="S1930" s="35" t="str">
        <f>'AccuValve Takeoff'!T1931</f>
        <v/>
      </c>
      <c r="T1930" s="35" t="str">
        <f>'AccuValve Takeoff'!U1931</f>
        <v/>
      </c>
      <c r="U1930" s="325" t="str">
        <f>'AccuValve Takeoff'!BC1931</f>
        <v/>
      </c>
      <c r="V1930" s="38"/>
      <c r="W1930" s="11"/>
      <c r="X1930" s="11"/>
      <c r="Y1930" s="11"/>
    </row>
    <row r="1931" spans="1:25" ht="20.100000000000001" customHeight="1" x14ac:dyDescent="0.2">
      <c r="A1931" s="12">
        <v>1923</v>
      </c>
      <c r="B1931" s="23" t="str">
        <f>IF('AccuValve Takeoff'!B1932="","",'AccuValve Takeoff'!B1932)</f>
        <v/>
      </c>
      <c r="C1931" s="45" t="str">
        <f>IF('AccuValve Takeoff'!C1932="","",'AccuValve Takeoff'!C1932)</f>
        <v/>
      </c>
      <c r="D1931" s="23" t="str">
        <f>IF('AccuValve Takeoff'!D1932="","",'AccuValve Takeoff'!D1932)</f>
        <v/>
      </c>
      <c r="E1931" s="23" t="str">
        <f>IF('AccuValve Takeoff'!S1932="","",'AccuValve Takeoff'!S1932)</f>
        <v/>
      </c>
      <c r="F1931" s="23" t="str">
        <f>IF('AccuValve Takeoff'!F1932="","",'AccuValve Takeoff'!F1932)</f>
        <v/>
      </c>
      <c r="G1931" s="23" t="str">
        <f>IF('AccuValve Takeoff'!R1932="","",'AccuValve Takeoff'!R1932)</f>
        <v/>
      </c>
      <c r="H1931" s="23" t="str">
        <f>IF('AccuValve Takeoff'!G1932="","",'AccuValve Takeoff'!G1932)</f>
        <v/>
      </c>
      <c r="I1931" s="23" t="str">
        <f>IF('AccuValve Takeoff'!H1932="","",'AccuValve Takeoff'!H1932)</f>
        <v/>
      </c>
      <c r="J1931" s="326" t="str">
        <f>IF('AccuValve Takeoff'!I1932="","",IF('AccuValve Takeoff'!I1932="Not Available","",'AccuValve Takeoff'!I1932))</f>
        <v/>
      </c>
      <c r="K1931" s="326" t="str">
        <f>IF('AccuValve Takeoff'!J1932="","",IF('AccuValve Takeoff'!J1932="Not Available","",'AccuValve Takeoff'!J1932))</f>
        <v/>
      </c>
      <c r="L1931" s="326" t="str">
        <f>IF('AccuValve Takeoff'!K1932="","",IF('AccuValve Takeoff'!K1932="Not Available","",'AccuValve Takeoff'!K1932))</f>
        <v/>
      </c>
      <c r="M1931" s="326" t="str">
        <f>IF('AccuValve Takeoff'!L1932="","",IF('AccuValve Takeoff'!L1932="Not Available","",'AccuValve Takeoff'!L1932))</f>
        <v/>
      </c>
      <c r="N1931" s="326" t="str">
        <f>IF('AccuValve Takeoff'!M1932="","",IF('AccuValve Takeoff'!M1932="Not Available","",'AccuValve Takeoff'!M1932))</f>
        <v/>
      </c>
      <c r="O1931" s="23" t="str">
        <f>IF('AccuValve Takeoff'!N1932="","",'AccuValve Takeoff'!N1932)</f>
        <v/>
      </c>
      <c r="P1931" s="23" t="str">
        <f>IF('AccuValve Takeoff'!O1932="","",'AccuValve Takeoff'!O1932)</f>
        <v/>
      </c>
      <c r="Q1931" s="23" t="str">
        <f>IF('AccuValve Takeoff'!P1932="","",'AccuValve Takeoff'!P1932)</f>
        <v/>
      </c>
      <c r="R1931" s="34" t="str">
        <f>IF('AccuValve Takeoff'!Q1932="","",'AccuValve Takeoff'!Q1932)</f>
        <v xml:space="preserve"> </v>
      </c>
      <c r="S1931" s="35" t="str">
        <f>'AccuValve Takeoff'!T1932</f>
        <v/>
      </c>
      <c r="T1931" s="35" t="str">
        <f>'AccuValve Takeoff'!U1932</f>
        <v/>
      </c>
      <c r="U1931" s="325" t="str">
        <f>'AccuValve Takeoff'!BC1932</f>
        <v/>
      </c>
      <c r="V1931" s="38"/>
      <c r="W1931" s="11"/>
      <c r="X1931" s="11"/>
      <c r="Y1931" s="11"/>
    </row>
    <row r="1932" spans="1:25" ht="20.100000000000001" customHeight="1" x14ac:dyDescent="0.2">
      <c r="A1932" s="12">
        <v>1924</v>
      </c>
      <c r="B1932" s="23" t="str">
        <f>IF('AccuValve Takeoff'!B1933="","",'AccuValve Takeoff'!B1933)</f>
        <v/>
      </c>
      <c r="C1932" s="45" t="str">
        <f>IF('AccuValve Takeoff'!C1933="","",'AccuValve Takeoff'!C1933)</f>
        <v/>
      </c>
      <c r="D1932" s="23" t="str">
        <f>IF('AccuValve Takeoff'!D1933="","",'AccuValve Takeoff'!D1933)</f>
        <v/>
      </c>
      <c r="E1932" s="23" t="str">
        <f>IF('AccuValve Takeoff'!S1933="","",'AccuValve Takeoff'!S1933)</f>
        <v/>
      </c>
      <c r="F1932" s="23" t="str">
        <f>IF('AccuValve Takeoff'!F1933="","",'AccuValve Takeoff'!F1933)</f>
        <v/>
      </c>
      <c r="G1932" s="23" t="str">
        <f>IF('AccuValve Takeoff'!R1933="","",'AccuValve Takeoff'!R1933)</f>
        <v/>
      </c>
      <c r="H1932" s="23" t="str">
        <f>IF('AccuValve Takeoff'!G1933="","",'AccuValve Takeoff'!G1933)</f>
        <v/>
      </c>
      <c r="I1932" s="23" t="str">
        <f>IF('AccuValve Takeoff'!H1933="","",'AccuValve Takeoff'!H1933)</f>
        <v/>
      </c>
      <c r="J1932" s="326" t="str">
        <f>IF('AccuValve Takeoff'!I1933="","",IF('AccuValve Takeoff'!I1933="Not Available","",'AccuValve Takeoff'!I1933))</f>
        <v/>
      </c>
      <c r="K1932" s="326" t="str">
        <f>IF('AccuValve Takeoff'!J1933="","",IF('AccuValve Takeoff'!J1933="Not Available","",'AccuValve Takeoff'!J1933))</f>
        <v/>
      </c>
      <c r="L1932" s="326" t="str">
        <f>IF('AccuValve Takeoff'!K1933="","",IF('AccuValve Takeoff'!K1933="Not Available","",'AccuValve Takeoff'!K1933))</f>
        <v/>
      </c>
      <c r="M1932" s="326" t="str">
        <f>IF('AccuValve Takeoff'!L1933="","",IF('AccuValve Takeoff'!L1933="Not Available","",'AccuValve Takeoff'!L1933))</f>
        <v/>
      </c>
      <c r="N1932" s="326" t="str">
        <f>IF('AccuValve Takeoff'!M1933="","",IF('AccuValve Takeoff'!M1933="Not Available","",'AccuValve Takeoff'!M1933))</f>
        <v/>
      </c>
      <c r="O1932" s="23" t="str">
        <f>IF('AccuValve Takeoff'!N1933="","",'AccuValve Takeoff'!N1933)</f>
        <v/>
      </c>
      <c r="P1932" s="23" t="str">
        <f>IF('AccuValve Takeoff'!O1933="","",'AccuValve Takeoff'!O1933)</f>
        <v/>
      </c>
      <c r="Q1932" s="23" t="str">
        <f>IF('AccuValve Takeoff'!P1933="","",'AccuValve Takeoff'!P1933)</f>
        <v/>
      </c>
      <c r="R1932" s="34" t="str">
        <f>IF('AccuValve Takeoff'!Q1933="","",'AccuValve Takeoff'!Q1933)</f>
        <v xml:space="preserve"> </v>
      </c>
      <c r="S1932" s="35" t="str">
        <f>'AccuValve Takeoff'!T1933</f>
        <v/>
      </c>
      <c r="T1932" s="35" t="str">
        <f>'AccuValve Takeoff'!U1933</f>
        <v/>
      </c>
      <c r="U1932" s="325" t="str">
        <f>'AccuValve Takeoff'!BC1933</f>
        <v/>
      </c>
      <c r="V1932" s="38"/>
      <c r="W1932" s="11"/>
      <c r="X1932" s="11"/>
      <c r="Y1932" s="11"/>
    </row>
    <row r="1933" spans="1:25" ht="20.100000000000001" customHeight="1" x14ac:dyDescent="0.2">
      <c r="A1933" s="12">
        <v>1925</v>
      </c>
      <c r="B1933" s="23" t="str">
        <f>IF('AccuValve Takeoff'!B1934="","",'AccuValve Takeoff'!B1934)</f>
        <v/>
      </c>
      <c r="C1933" s="45" t="str">
        <f>IF('AccuValve Takeoff'!C1934="","",'AccuValve Takeoff'!C1934)</f>
        <v/>
      </c>
      <c r="D1933" s="23" t="str">
        <f>IF('AccuValve Takeoff'!D1934="","",'AccuValve Takeoff'!D1934)</f>
        <v/>
      </c>
      <c r="E1933" s="23" t="str">
        <f>IF('AccuValve Takeoff'!S1934="","",'AccuValve Takeoff'!S1934)</f>
        <v/>
      </c>
      <c r="F1933" s="23" t="str">
        <f>IF('AccuValve Takeoff'!F1934="","",'AccuValve Takeoff'!F1934)</f>
        <v/>
      </c>
      <c r="G1933" s="23" t="str">
        <f>IF('AccuValve Takeoff'!R1934="","",'AccuValve Takeoff'!R1934)</f>
        <v/>
      </c>
      <c r="H1933" s="23" t="str">
        <f>IF('AccuValve Takeoff'!G1934="","",'AccuValve Takeoff'!G1934)</f>
        <v/>
      </c>
      <c r="I1933" s="23" t="str">
        <f>IF('AccuValve Takeoff'!H1934="","",'AccuValve Takeoff'!H1934)</f>
        <v/>
      </c>
      <c r="J1933" s="326" t="str">
        <f>IF('AccuValve Takeoff'!I1934="","",IF('AccuValve Takeoff'!I1934="Not Available","",'AccuValve Takeoff'!I1934))</f>
        <v/>
      </c>
      <c r="K1933" s="326" t="str">
        <f>IF('AccuValve Takeoff'!J1934="","",IF('AccuValve Takeoff'!J1934="Not Available","",'AccuValve Takeoff'!J1934))</f>
        <v/>
      </c>
      <c r="L1933" s="326" t="str">
        <f>IF('AccuValve Takeoff'!K1934="","",IF('AccuValve Takeoff'!K1934="Not Available","",'AccuValve Takeoff'!K1934))</f>
        <v/>
      </c>
      <c r="M1933" s="326" t="str">
        <f>IF('AccuValve Takeoff'!L1934="","",IF('AccuValve Takeoff'!L1934="Not Available","",'AccuValve Takeoff'!L1934))</f>
        <v/>
      </c>
      <c r="N1933" s="326" t="str">
        <f>IF('AccuValve Takeoff'!M1934="","",IF('AccuValve Takeoff'!M1934="Not Available","",'AccuValve Takeoff'!M1934))</f>
        <v/>
      </c>
      <c r="O1933" s="23" t="str">
        <f>IF('AccuValve Takeoff'!N1934="","",'AccuValve Takeoff'!N1934)</f>
        <v/>
      </c>
      <c r="P1933" s="23" t="str">
        <f>IF('AccuValve Takeoff'!O1934="","",'AccuValve Takeoff'!O1934)</f>
        <v/>
      </c>
      <c r="Q1933" s="23" t="str">
        <f>IF('AccuValve Takeoff'!P1934="","",'AccuValve Takeoff'!P1934)</f>
        <v/>
      </c>
      <c r="R1933" s="34" t="str">
        <f>IF('AccuValve Takeoff'!Q1934="","",'AccuValve Takeoff'!Q1934)</f>
        <v xml:space="preserve"> </v>
      </c>
      <c r="S1933" s="35" t="str">
        <f>'AccuValve Takeoff'!T1934</f>
        <v/>
      </c>
      <c r="T1933" s="35" t="str">
        <f>'AccuValve Takeoff'!U1934</f>
        <v/>
      </c>
      <c r="U1933" s="325" t="str">
        <f>'AccuValve Takeoff'!BC1934</f>
        <v/>
      </c>
      <c r="V1933" s="38"/>
      <c r="W1933" s="11"/>
      <c r="X1933" s="11"/>
      <c r="Y1933" s="11"/>
    </row>
    <row r="1934" spans="1:25" ht="20.100000000000001" customHeight="1" x14ac:dyDescent="0.2">
      <c r="A1934" s="12">
        <v>1926</v>
      </c>
      <c r="B1934" s="23" t="str">
        <f>IF('AccuValve Takeoff'!B1935="","",'AccuValve Takeoff'!B1935)</f>
        <v/>
      </c>
      <c r="C1934" s="45" t="str">
        <f>IF('AccuValve Takeoff'!C1935="","",'AccuValve Takeoff'!C1935)</f>
        <v/>
      </c>
      <c r="D1934" s="23" t="str">
        <f>IF('AccuValve Takeoff'!D1935="","",'AccuValve Takeoff'!D1935)</f>
        <v/>
      </c>
      <c r="E1934" s="23" t="str">
        <f>IF('AccuValve Takeoff'!S1935="","",'AccuValve Takeoff'!S1935)</f>
        <v/>
      </c>
      <c r="F1934" s="23" t="str">
        <f>IF('AccuValve Takeoff'!F1935="","",'AccuValve Takeoff'!F1935)</f>
        <v/>
      </c>
      <c r="G1934" s="23" t="str">
        <f>IF('AccuValve Takeoff'!R1935="","",'AccuValve Takeoff'!R1935)</f>
        <v/>
      </c>
      <c r="H1934" s="23" t="str">
        <f>IF('AccuValve Takeoff'!G1935="","",'AccuValve Takeoff'!G1935)</f>
        <v/>
      </c>
      <c r="I1934" s="23" t="str">
        <f>IF('AccuValve Takeoff'!H1935="","",'AccuValve Takeoff'!H1935)</f>
        <v/>
      </c>
      <c r="J1934" s="326" t="str">
        <f>IF('AccuValve Takeoff'!I1935="","",IF('AccuValve Takeoff'!I1935="Not Available","",'AccuValve Takeoff'!I1935))</f>
        <v/>
      </c>
      <c r="K1934" s="326" t="str">
        <f>IF('AccuValve Takeoff'!J1935="","",IF('AccuValve Takeoff'!J1935="Not Available","",'AccuValve Takeoff'!J1935))</f>
        <v/>
      </c>
      <c r="L1934" s="326" t="str">
        <f>IF('AccuValve Takeoff'!K1935="","",IF('AccuValve Takeoff'!K1935="Not Available","",'AccuValve Takeoff'!K1935))</f>
        <v/>
      </c>
      <c r="M1934" s="326" t="str">
        <f>IF('AccuValve Takeoff'!L1935="","",IF('AccuValve Takeoff'!L1935="Not Available","",'AccuValve Takeoff'!L1935))</f>
        <v/>
      </c>
      <c r="N1934" s="326" t="str">
        <f>IF('AccuValve Takeoff'!M1935="","",IF('AccuValve Takeoff'!M1935="Not Available","",'AccuValve Takeoff'!M1935))</f>
        <v/>
      </c>
      <c r="O1934" s="23" t="str">
        <f>IF('AccuValve Takeoff'!N1935="","",'AccuValve Takeoff'!N1935)</f>
        <v/>
      </c>
      <c r="P1934" s="23" t="str">
        <f>IF('AccuValve Takeoff'!O1935="","",'AccuValve Takeoff'!O1935)</f>
        <v/>
      </c>
      <c r="Q1934" s="23" t="str">
        <f>IF('AccuValve Takeoff'!P1935="","",'AccuValve Takeoff'!P1935)</f>
        <v/>
      </c>
      <c r="R1934" s="34" t="str">
        <f>IF('AccuValve Takeoff'!Q1935="","",'AccuValve Takeoff'!Q1935)</f>
        <v xml:space="preserve"> </v>
      </c>
      <c r="S1934" s="35" t="str">
        <f>'AccuValve Takeoff'!T1935</f>
        <v/>
      </c>
      <c r="T1934" s="35" t="str">
        <f>'AccuValve Takeoff'!U1935</f>
        <v/>
      </c>
      <c r="U1934" s="325" t="str">
        <f>'AccuValve Takeoff'!BC1935</f>
        <v/>
      </c>
      <c r="V1934" s="38"/>
      <c r="W1934" s="11"/>
      <c r="X1934" s="11"/>
      <c r="Y1934" s="11"/>
    </row>
    <row r="1935" spans="1:25" ht="20.100000000000001" customHeight="1" x14ac:dyDescent="0.2">
      <c r="A1935" s="12">
        <v>1927</v>
      </c>
      <c r="B1935" s="23" t="str">
        <f>IF('AccuValve Takeoff'!B1936="","",'AccuValve Takeoff'!B1936)</f>
        <v/>
      </c>
      <c r="C1935" s="45" t="str">
        <f>IF('AccuValve Takeoff'!C1936="","",'AccuValve Takeoff'!C1936)</f>
        <v/>
      </c>
      <c r="D1935" s="23" t="str">
        <f>IF('AccuValve Takeoff'!D1936="","",'AccuValve Takeoff'!D1936)</f>
        <v/>
      </c>
      <c r="E1935" s="23" t="str">
        <f>IF('AccuValve Takeoff'!S1936="","",'AccuValve Takeoff'!S1936)</f>
        <v/>
      </c>
      <c r="F1935" s="23" t="str">
        <f>IF('AccuValve Takeoff'!F1936="","",'AccuValve Takeoff'!F1936)</f>
        <v/>
      </c>
      <c r="G1935" s="23" t="str">
        <f>IF('AccuValve Takeoff'!R1936="","",'AccuValve Takeoff'!R1936)</f>
        <v/>
      </c>
      <c r="H1935" s="23" t="str">
        <f>IF('AccuValve Takeoff'!G1936="","",'AccuValve Takeoff'!G1936)</f>
        <v/>
      </c>
      <c r="I1935" s="23" t="str">
        <f>IF('AccuValve Takeoff'!H1936="","",'AccuValve Takeoff'!H1936)</f>
        <v/>
      </c>
      <c r="J1935" s="326" t="str">
        <f>IF('AccuValve Takeoff'!I1936="","",IF('AccuValve Takeoff'!I1936="Not Available","",'AccuValve Takeoff'!I1936))</f>
        <v/>
      </c>
      <c r="K1935" s="326" t="str">
        <f>IF('AccuValve Takeoff'!J1936="","",IF('AccuValve Takeoff'!J1936="Not Available","",'AccuValve Takeoff'!J1936))</f>
        <v/>
      </c>
      <c r="L1935" s="326" t="str">
        <f>IF('AccuValve Takeoff'!K1936="","",IF('AccuValve Takeoff'!K1936="Not Available","",'AccuValve Takeoff'!K1936))</f>
        <v/>
      </c>
      <c r="M1935" s="326" t="str">
        <f>IF('AccuValve Takeoff'!L1936="","",IF('AccuValve Takeoff'!L1936="Not Available","",'AccuValve Takeoff'!L1936))</f>
        <v/>
      </c>
      <c r="N1935" s="326" t="str">
        <f>IF('AccuValve Takeoff'!M1936="","",IF('AccuValve Takeoff'!M1936="Not Available","",'AccuValve Takeoff'!M1936))</f>
        <v/>
      </c>
      <c r="O1935" s="23" t="str">
        <f>IF('AccuValve Takeoff'!N1936="","",'AccuValve Takeoff'!N1936)</f>
        <v/>
      </c>
      <c r="P1935" s="23" t="str">
        <f>IF('AccuValve Takeoff'!O1936="","",'AccuValve Takeoff'!O1936)</f>
        <v/>
      </c>
      <c r="Q1935" s="23" t="str">
        <f>IF('AccuValve Takeoff'!P1936="","",'AccuValve Takeoff'!P1936)</f>
        <v/>
      </c>
      <c r="R1935" s="34" t="str">
        <f>IF('AccuValve Takeoff'!Q1936="","",'AccuValve Takeoff'!Q1936)</f>
        <v xml:space="preserve"> </v>
      </c>
      <c r="S1935" s="35" t="str">
        <f>'AccuValve Takeoff'!T1936</f>
        <v/>
      </c>
      <c r="T1935" s="35" t="str">
        <f>'AccuValve Takeoff'!U1936</f>
        <v/>
      </c>
      <c r="U1935" s="325" t="str">
        <f>'AccuValve Takeoff'!BC1936</f>
        <v/>
      </c>
      <c r="V1935" s="38"/>
      <c r="W1935" s="11"/>
      <c r="X1935" s="11"/>
      <c r="Y1935" s="11"/>
    </row>
    <row r="1936" spans="1:25" ht="20.100000000000001" customHeight="1" x14ac:dyDescent="0.2">
      <c r="A1936" s="12">
        <v>1928</v>
      </c>
      <c r="B1936" s="23" t="str">
        <f>IF('AccuValve Takeoff'!B1937="","",'AccuValve Takeoff'!B1937)</f>
        <v/>
      </c>
      <c r="C1936" s="45" t="str">
        <f>IF('AccuValve Takeoff'!C1937="","",'AccuValve Takeoff'!C1937)</f>
        <v/>
      </c>
      <c r="D1936" s="23" t="str">
        <f>IF('AccuValve Takeoff'!D1937="","",'AccuValve Takeoff'!D1937)</f>
        <v/>
      </c>
      <c r="E1936" s="23" t="str">
        <f>IF('AccuValve Takeoff'!S1937="","",'AccuValve Takeoff'!S1937)</f>
        <v/>
      </c>
      <c r="F1936" s="23" t="str">
        <f>IF('AccuValve Takeoff'!F1937="","",'AccuValve Takeoff'!F1937)</f>
        <v/>
      </c>
      <c r="G1936" s="23" t="str">
        <f>IF('AccuValve Takeoff'!R1937="","",'AccuValve Takeoff'!R1937)</f>
        <v/>
      </c>
      <c r="H1936" s="23" t="str">
        <f>IF('AccuValve Takeoff'!G1937="","",'AccuValve Takeoff'!G1937)</f>
        <v/>
      </c>
      <c r="I1936" s="23" t="str">
        <f>IF('AccuValve Takeoff'!H1937="","",'AccuValve Takeoff'!H1937)</f>
        <v/>
      </c>
      <c r="J1936" s="326" t="str">
        <f>IF('AccuValve Takeoff'!I1937="","",IF('AccuValve Takeoff'!I1937="Not Available","",'AccuValve Takeoff'!I1937))</f>
        <v/>
      </c>
      <c r="K1936" s="326" t="str">
        <f>IF('AccuValve Takeoff'!J1937="","",IF('AccuValve Takeoff'!J1937="Not Available","",'AccuValve Takeoff'!J1937))</f>
        <v/>
      </c>
      <c r="L1936" s="326" t="str">
        <f>IF('AccuValve Takeoff'!K1937="","",IF('AccuValve Takeoff'!K1937="Not Available","",'AccuValve Takeoff'!K1937))</f>
        <v/>
      </c>
      <c r="M1936" s="326" t="str">
        <f>IF('AccuValve Takeoff'!L1937="","",IF('AccuValve Takeoff'!L1937="Not Available","",'AccuValve Takeoff'!L1937))</f>
        <v/>
      </c>
      <c r="N1936" s="326" t="str">
        <f>IF('AccuValve Takeoff'!M1937="","",IF('AccuValve Takeoff'!M1937="Not Available","",'AccuValve Takeoff'!M1937))</f>
        <v/>
      </c>
      <c r="O1936" s="23" t="str">
        <f>IF('AccuValve Takeoff'!N1937="","",'AccuValve Takeoff'!N1937)</f>
        <v/>
      </c>
      <c r="P1936" s="23" t="str">
        <f>IF('AccuValve Takeoff'!O1937="","",'AccuValve Takeoff'!O1937)</f>
        <v/>
      </c>
      <c r="Q1936" s="23" t="str">
        <f>IF('AccuValve Takeoff'!P1937="","",'AccuValve Takeoff'!P1937)</f>
        <v/>
      </c>
      <c r="R1936" s="34" t="str">
        <f>IF('AccuValve Takeoff'!Q1937="","",'AccuValve Takeoff'!Q1937)</f>
        <v xml:space="preserve"> </v>
      </c>
      <c r="S1936" s="35" t="str">
        <f>'AccuValve Takeoff'!T1937</f>
        <v/>
      </c>
      <c r="T1936" s="35" t="str">
        <f>'AccuValve Takeoff'!U1937</f>
        <v/>
      </c>
      <c r="U1936" s="325" t="str">
        <f>'AccuValve Takeoff'!BC1937</f>
        <v/>
      </c>
      <c r="V1936" s="38"/>
      <c r="W1936" s="11"/>
      <c r="X1936" s="11"/>
      <c r="Y1936" s="11"/>
    </row>
    <row r="1937" spans="1:25" ht="20.100000000000001" customHeight="1" x14ac:dyDescent="0.2">
      <c r="A1937" s="12">
        <v>1929</v>
      </c>
      <c r="B1937" s="23" t="str">
        <f>IF('AccuValve Takeoff'!B1938="","",'AccuValve Takeoff'!B1938)</f>
        <v/>
      </c>
      <c r="C1937" s="45" t="str">
        <f>IF('AccuValve Takeoff'!C1938="","",'AccuValve Takeoff'!C1938)</f>
        <v/>
      </c>
      <c r="D1937" s="23" t="str">
        <f>IF('AccuValve Takeoff'!D1938="","",'AccuValve Takeoff'!D1938)</f>
        <v/>
      </c>
      <c r="E1937" s="23" t="str">
        <f>IF('AccuValve Takeoff'!S1938="","",'AccuValve Takeoff'!S1938)</f>
        <v/>
      </c>
      <c r="F1937" s="23" t="str">
        <f>IF('AccuValve Takeoff'!F1938="","",'AccuValve Takeoff'!F1938)</f>
        <v/>
      </c>
      <c r="G1937" s="23" t="str">
        <f>IF('AccuValve Takeoff'!R1938="","",'AccuValve Takeoff'!R1938)</f>
        <v/>
      </c>
      <c r="H1937" s="23" t="str">
        <f>IF('AccuValve Takeoff'!G1938="","",'AccuValve Takeoff'!G1938)</f>
        <v/>
      </c>
      <c r="I1937" s="23" t="str">
        <f>IF('AccuValve Takeoff'!H1938="","",'AccuValve Takeoff'!H1938)</f>
        <v/>
      </c>
      <c r="J1937" s="326" t="str">
        <f>IF('AccuValve Takeoff'!I1938="","",IF('AccuValve Takeoff'!I1938="Not Available","",'AccuValve Takeoff'!I1938))</f>
        <v/>
      </c>
      <c r="K1937" s="326" t="str">
        <f>IF('AccuValve Takeoff'!J1938="","",IF('AccuValve Takeoff'!J1938="Not Available","",'AccuValve Takeoff'!J1938))</f>
        <v/>
      </c>
      <c r="L1937" s="326" t="str">
        <f>IF('AccuValve Takeoff'!K1938="","",IF('AccuValve Takeoff'!K1938="Not Available","",'AccuValve Takeoff'!K1938))</f>
        <v/>
      </c>
      <c r="M1937" s="326" t="str">
        <f>IF('AccuValve Takeoff'!L1938="","",IF('AccuValve Takeoff'!L1938="Not Available","",'AccuValve Takeoff'!L1938))</f>
        <v/>
      </c>
      <c r="N1937" s="326" t="str">
        <f>IF('AccuValve Takeoff'!M1938="","",IF('AccuValve Takeoff'!M1938="Not Available","",'AccuValve Takeoff'!M1938))</f>
        <v/>
      </c>
      <c r="O1937" s="23" t="str">
        <f>IF('AccuValve Takeoff'!N1938="","",'AccuValve Takeoff'!N1938)</f>
        <v/>
      </c>
      <c r="P1937" s="23" t="str">
        <f>IF('AccuValve Takeoff'!O1938="","",'AccuValve Takeoff'!O1938)</f>
        <v/>
      </c>
      <c r="Q1937" s="23" t="str">
        <f>IF('AccuValve Takeoff'!P1938="","",'AccuValve Takeoff'!P1938)</f>
        <v/>
      </c>
      <c r="R1937" s="34" t="str">
        <f>IF('AccuValve Takeoff'!Q1938="","",'AccuValve Takeoff'!Q1938)</f>
        <v xml:space="preserve"> </v>
      </c>
      <c r="S1937" s="35" t="str">
        <f>'AccuValve Takeoff'!T1938</f>
        <v/>
      </c>
      <c r="T1937" s="35" t="str">
        <f>'AccuValve Takeoff'!U1938</f>
        <v/>
      </c>
      <c r="U1937" s="325" t="str">
        <f>'AccuValve Takeoff'!BC1938</f>
        <v/>
      </c>
      <c r="V1937" s="38"/>
      <c r="W1937" s="11"/>
      <c r="X1937" s="11"/>
      <c r="Y1937" s="11"/>
    </row>
    <row r="1938" spans="1:25" ht="20.100000000000001" customHeight="1" x14ac:dyDescent="0.2">
      <c r="A1938" s="12">
        <v>1930</v>
      </c>
      <c r="B1938" s="23" t="str">
        <f>IF('AccuValve Takeoff'!B1939="","",'AccuValve Takeoff'!B1939)</f>
        <v/>
      </c>
      <c r="C1938" s="45" t="str">
        <f>IF('AccuValve Takeoff'!C1939="","",'AccuValve Takeoff'!C1939)</f>
        <v/>
      </c>
      <c r="D1938" s="23" t="str">
        <f>IF('AccuValve Takeoff'!D1939="","",'AccuValve Takeoff'!D1939)</f>
        <v/>
      </c>
      <c r="E1938" s="23" t="str">
        <f>IF('AccuValve Takeoff'!S1939="","",'AccuValve Takeoff'!S1939)</f>
        <v/>
      </c>
      <c r="F1938" s="23" t="str">
        <f>IF('AccuValve Takeoff'!F1939="","",'AccuValve Takeoff'!F1939)</f>
        <v/>
      </c>
      <c r="G1938" s="23" t="str">
        <f>IF('AccuValve Takeoff'!R1939="","",'AccuValve Takeoff'!R1939)</f>
        <v/>
      </c>
      <c r="H1938" s="23" t="str">
        <f>IF('AccuValve Takeoff'!G1939="","",'AccuValve Takeoff'!G1939)</f>
        <v/>
      </c>
      <c r="I1938" s="23" t="str">
        <f>IF('AccuValve Takeoff'!H1939="","",'AccuValve Takeoff'!H1939)</f>
        <v/>
      </c>
      <c r="J1938" s="326" t="str">
        <f>IF('AccuValve Takeoff'!I1939="","",IF('AccuValve Takeoff'!I1939="Not Available","",'AccuValve Takeoff'!I1939))</f>
        <v/>
      </c>
      <c r="K1938" s="326" t="str">
        <f>IF('AccuValve Takeoff'!J1939="","",IF('AccuValve Takeoff'!J1939="Not Available","",'AccuValve Takeoff'!J1939))</f>
        <v/>
      </c>
      <c r="L1938" s="326" t="str">
        <f>IF('AccuValve Takeoff'!K1939="","",IF('AccuValve Takeoff'!K1939="Not Available","",'AccuValve Takeoff'!K1939))</f>
        <v/>
      </c>
      <c r="M1938" s="326" t="str">
        <f>IF('AccuValve Takeoff'!L1939="","",IF('AccuValve Takeoff'!L1939="Not Available","",'AccuValve Takeoff'!L1939))</f>
        <v/>
      </c>
      <c r="N1938" s="326" t="str">
        <f>IF('AccuValve Takeoff'!M1939="","",IF('AccuValve Takeoff'!M1939="Not Available","",'AccuValve Takeoff'!M1939))</f>
        <v/>
      </c>
      <c r="O1938" s="23" t="str">
        <f>IF('AccuValve Takeoff'!N1939="","",'AccuValve Takeoff'!N1939)</f>
        <v/>
      </c>
      <c r="P1938" s="23" t="str">
        <f>IF('AccuValve Takeoff'!O1939="","",'AccuValve Takeoff'!O1939)</f>
        <v/>
      </c>
      <c r="Q1938" s="23" t="str">
        <f>IF('AccuValve Takeoff'!P1939="","",'AccuValve Takeoff'!P1939)</f>
        <v/>
      </c>
      <c r="R1938" s="34" t="str">
        <f>IF('AccuValve Takeoff'!Q1939="","",'AccuValve Takeoff'!Q1939)</f>
        <v xml:space="preserve"> </v>
      </c>
      <c r="S1938" s="35" t="str">
        <f>'AccuValve Takeoff'!T1939</f>
        <v/>
      </c>
      <c r="T1938" s="35" t="str">
        <f>'AccuValve Takeoff'!U1939</f>
        <v/>
      </c>
      <c r="U1938" s="325" t="str">
        <f>'AccuValve Takeoff'!BC1939</f>
        <v/>
      </c>
      <c r="V1938" s="38"/>
      <c r="W1938" s="11"/>
      <c r="X1938" s="11"/>
      <c r="Y1938" s="11"/>
    </row>
    <row r="1939" spans="1:25" ht="20.100000000000001" customHeight="1" x14ac:dyDescent="0.2">
      <c r="A1939" s="12">
        <v>1931</v>
      </c>
      <c r="B1939" s="23" t="str">
        <f>IF('AccuValve Takeoff'!B1940="","",'AccuValve Takeoff'!B1940)</f>
        <v/>
      </c>
      <c r="C1939" s="45" t="str">
        <f>IF('AccuValve Takeoff'!C1940="","",'AccuValve Takeoff'!C1940)</f>
        <v/>
      </c>
      <c r="D1939" s="23" t="str">
        <f>IF('AccuValve Takeoff'!D1940="","",'AccuValve Takeoff'!D1940)</f>
        <v/>
      </c>
      <c r="E1939" s="23" t="str">
        <f>IF('AccuValve Takeoff'!S1940="","",'AccuValve Takeoff'!S1940)</f>
        <v/>
      </c>
      <c r="F1939" s="23" t="str">
        <f>IF('AccuValve Takeoff'!F1940="","",'AccuValve Takeoff'!F1940)</f>
        <v/>
      </c>
      <c r="G1939" s="23" t="str">
        <f>IF('AccuValve Takeoff'!R1940="","",'AccuValve Takeoff'!R1940)</f>
        <v/>
      </c>
      <c r="H1939" s="23" t="str">
        <f>IF('AccuValve Takeoff'!G1940="","",'AccuValve Takeoff'!G1940)</f>
        <v/>
      </c>
      <c r="I1939" s="23" t="str">
        <f>IF('AccuValve Takeoff'!H1940="","",'AccuValve Takeoff'!H1940)</f>
        <v/>
      </c>
      <c r="J1939" s="326" t="str">
        <f>IF('AccuValve Takeoff'!I1940="","",IF('AccuValve Takeoff'!I1940="Not Available","",'AccuValve Takeoff'!I1940))</f>
        <v/>
      </c>
      <c r="K1939" s="326" t="str">
        <f>IF('AccuValve Takeoff'!J1940="","",IF('AccuValve Takeoff'!J1940="Not Available","",'AccuValve Takeoff'!J1940))</f>
        <v/>
      </c>
      <c r="L1939" s="326" t="str">
        <f>IF('AccuValve Takeoff'!K1940="","",IF('AccuValve Takeoff'!K1940="Not Available","",'AccuValve Takeoff'!K1940))</f>
        <v/>
      </c>
      <c r="M1939" s="326" t="str">
        <f>IF('AccuValve Takeoff'!L1940="","",IF('AccuValve Takeoff'!L1940="Not Available","",'AccuValve Takeoff'!L1940))</f>
        <v/>
      </c>
      <c r="N1939" s="326" t="str">
        <f>IF('AccuValve Takeoff'!M1940="","",IF('AccuValve Takeoff'!M1940="Not Available","",'AccuValve Takeoff'!M1940))</f>
        <v/>
      </c>
      <c r="O1939" s="23" t="str">
        <f>IF('AccuValve Takeoff'!N1940="","",'AccuValve Takeoff'!N1940)</f>
        <v/>
      </c>
      <c r="P1939" s="23" t="str">
        <f>IF('AccuValve Takeoff'!O1940="","",'AccuValve Takeoff'!O1940)</f>
        <v/>
      </c>
      <c r="Q1939" s="23" t="str">
        <f>IF('AccuValve Takeoff'!P1940="","",'AccuValve Takeoff'!P1940)</f>
        <v/>
      </c>
      <c r="R1939" s="34" t="str">
        <f>IF('AccuValve Takeoff'!Q1940="","",'AccuValve Takeoff'!Q1940)</f>
        <v xml:space="preserve"> </v>
      </c>
      <c r="S1939" s="35" t="str">
        <f>'AccuValve Takeoff'!T1940</f>
        <v/>
      </c>
      <c r="T1939" s="35" t="str">
        <f>'AccuValve Takeoff'!U1940</f>
        <v/>
      </c>
      <c r="U1939" s="325" t="str">
        <f>'AccuValve Takeoff'!BC1940</f>
        <v/>
      </c>
      <c r="V1939" s="38"/>
      <c r="W1939" s="11"/>
      <c r="X1939" s="11"/>
      <c r="Y1939" s="11"/>
    </row>
    <row r="1940" spans="1:25" ht="20.100000000000001" customHeight="1" x14ac:dyDescent="0.2">
      <c r="A1940" s="12">
        <v>1932</v>
      </c>
      <c r="B1940" s="23" t="str">
        <f>IF('AccuValve Takeoff'!B1941="","",'AccuValve Takeoff'!B1941)</f>
        <v/>
      </c>
      <c r="C1940" s="45" t="str">
        <f>IF('AccuValve Takeoff'!C1941="","",'AccuValve Takeoff'!C1941)</f>
        <v/>
      </c>
      <c r="D1940" s="23" t="str">
        <f>IF('AccuValve Takeoff'!D1941="","",'AccuValve Takeoff'!D1941)</f>
        <v/>
      </c>
      <c r="E1940" s="23" t="str">
        <f>IF('AccuValve Takeoff'!S1941="","",'AccuValve Takeoff'!S1941)</f>
        <v/>
      </c>
      <c r="F1940" s="23" t="str">
        <f>IF('AccuValve Takeoff'!F1941="","",'AccuValve Takeoff'!F1941)</f>
        <v/>
      </c>
      <c r="G1940" s="23" t="str">
        <f>IF('AccuValve Takeoff'!R1941="","",'AccuValve Takeoff'!R1941)</f>
        <v/>
      </c>
      <c r="H1940" s="23" t="str">
        <f>IF('AccuValve Takeoff'!G1941="","",'AccuValve Takeoff'!G1941)</f>
        <v/>
      </c>
      <c r="I1940" s="23" t="str">
        <f>IF('AccuValve Takeoff'!H1941="","",'AccuValve Takeoff'!H1941)</f>
        <v/>
      </c>
      <c r="J1940" s="326" t="str">
        <f>IF('AccuValve Takeoff'!I1941="","",IF('AccuValve Takeoff'!I1941="Not Available","",'AccuValve Takeoff'!I1941))</f>
        <v/>
      </c>
      <c r="K1940" s="326" t="str">
        <f>IF('AccuValve Takeoff'!J1941="","",IF('AccuValve Takeoff'!J1941="Not Available","",'AccuValve Takeoff'!J1941))</f>
        <v/>
      </c>
      <c r="L1940" s="326" t="str">
        <f>IF('AccuValve Takeoff'!K1941="","",IF('AccuValve Takeoff'!K1941="Not Available","",'AccuValve Takeoff'!K1941))</f>
        <v/>
      </c>
      <c r="M1940" s="326" t="str">
        <f>IF('AccuValve Takeoff'!L1941="","",IF('AccuValve Takeoff'!L1941="Not Available","",'AccuValve Takeoff'!L1941))</f>
        <v/>
      </c>
      <c r="N1940" s="326" t="str">
        <f>IF('AccuValve Takeoff'!M1941="","",IF('AccuValve Takeoff'!M1941="Not Available","",'AccuValve Takeoff'!M1941))</f>
        <v/>
      </c>
      <c r="O1940" s="23" t="str">
        <f>IF('AccuValve Takeoff'!N1941="","",'AccuValve Takeoff'!N1941)</f>
        <v/>
      </c>
      <c r="P1940" s="23" t="str">
        <f>IF('AccuValve Takeoff'!O1941="","",'AccuValve Takeoff'!O1941)</f>
        <v/>
      </c>
      <c r="Q1940" s="23" t="str">
        <f>IF('AccuValve Takeoff'!P1941="","",'AccuValve Takeoff'!P1941)</f>
        <v/>
      </c>
      <c r="R1940" s="34" t="str">
        <f>IF('AccuValve Takeoff'!Q1941="","",'AccuValve Takeoff'!Q1941)</f>
        <v xml:space="preserve"> </v>
      </c>
      <c r="S1940" s="35" t="str">
        <f>'AccuValve Takeoff'!T1941</f>
        <v/>
      </c>
      <c r="T1940" s="35" t="str">
        <f>'AccuValve Takeoff'!U1941</f>
        <v/>
      </c>
      <c r="U1940" s="325" t="str">
        <f>'AccuValve Takeoff'!BC1941</f>
        <v/>
      </c>
      <c r="V1940" s="38"/>
      <c r="W1940" s="11"/>
      <c r="X1940" s="11"/>
      <c r="Y1940" s="11"/>
    </row>
    <row r="1941" spans="1:25" ht="20.100000000000001" customHeight="1" x14ac:dyDescent="0.2">
      <c r="A1941" s="12">
        <v>1933</v>
      </c>
      <c r="B1941" s="23" t="str">
        <f>IF('AccuValve Takeoff'!B1942="","",'AccuValve Takeoff'!B1942)</f>
        <v/>
      </c>
      <c r="C1941" s="45" t="str">
        <f>IF('AccuValve Takeoff'!C1942="","",'AccuValve Takeoff'!C1942)</f>
        <v/>
      </c>
      <c r="D1941" s="23" t="str">
        <f>IF('AccuValve Takeoff'!D1942="","",'AccuValve Takeoff'!D1942)</f>
        <v/>
      </c>
      <c r="E1941" s="23" t="str">
        <f>IF('AccuValve Takeoff'!S1942="","",'AccuValve Takeoff'!S1942)</f>
        <v/>
      </c>
      <c r="F1941" s="23" t="str">
        <f>IF('AccuValve Takeoff'!F1942="","",'AccuValve Takeoff'!F1942)</f>
        <v/>
      </c>
      <c r="G1941" s="23" t="str">
        <f>IF('AccuValve Takeoff'!R1942="","",'AccuValve Takeoff'!R1942)</f>
        <v/>
      </c>
      <c r="H1941" s="23" t="str">
        <f>IF('AccuValve Takeoff'!G1942="","",'AccuValve Takeoff'!G1942)</f>
        <v/>
      </c>
      <c r="I1941" s="23" t="str">
        <f>IF('AccuValve Takeoff'!H1942="","",'AccuValve Takeoff'!H1942)</f>
        <v/>
      </c>
      <c r="J1941" s="326" t="str">
        <f>IF('AccuValve Takeoff'!I1942="","",IF('AccuValve Takeoff'!I1942="Not Available","",'AccuValve Takeoff'!I1942))</f>
        <v/>
      </c>
      <c r="K1941" s="326" t="str">
        <f>IF('AccuValve Takeoff'!J1942="","",IF('AccuValve Takeoff'!J1942="Not Available","",'AccuValve Takeoff'!J1942))</f>
        <v/>
      </c>
      <c r="L1941" s="326" t="str">
        <f>IF('AccuValve Takeoff'!K1942="","",IF('AccuValve Takeoff'!K1942="Not Available","",'AccuValve Takeoff'!K1942))</f>
        <v/>
      </c>
      <c r="M1941" s="326" t="str">
        <f>IF('AccuValve Takeoff'!L1942="","",IF('AccuValve Takeoff'!L1942="Not Available","",'AccuValve Takeoff'!L1942))</f>
        <v/>
      </c>
      <c r="N1941" s="326" t="str">
        <f>IF('AccuValve Takeoff'!M1942="","",IF('AccuValve Takeoff'!M1942="Not Available","",'AccuValve Takeoff'!M1942))</f>
        <v/>
      </c>
      <c r="O1941" s="23" t="str">
        <f>IF('AccuValve Takeoff'!N1942="","",'AccuValve Takeoff'!N1942)</f>
        <v/>
      </c>
      <c r="P1941" s="23" t="str">
        <f>IF('AccuValve Takeoff'!O1942="","",'AccuValve Takeoff'!O1942)</f>
        <v/>
      </c>
      <c r="Q1941" s="23" t="str">
        <f>IF('AccuValve Takeoff'!P1942="","",'AccuValve Takeoff'!P1942)</f>
        <v/>
      </c>
      <c r="R1941" s="34" t="str">
        <f>IF('AccuValve Takeoff'!Q1942="","",'AccuValve Takeoff'!Q1942)</f>
        <v xml:space="preserve"> </v>
      </c>
      <c r="S1941" s="35" t="str">
        <f>'AccuValve Takeoff'!T1942</f>
        <v/>
      </c>
      <c r="T1941" s="35" t="str">
        <f>'AccuValve Takeoff'!U1942</f>
        <v/>
      </c>
      <c r="U1941" s="325" t="str">
        <f>'AccuValve Takeoff'!BC1942</f>
        <v/>
      </c>
      <c r="V1941" s="38"/>
      <c r="W1941" s="11"/>
      <c r="X1941" s="11"/>
      <c r="Y1941" s="11"/>
    </row>
    <row r="1942" spans="1:25" ht="20.100000000000001" customHeight="1" x14ac:dyDescent="0.2">
      <c r="A1942" s="12">
        <v>1934</v>
      </c>
      <c r="B1942" s="23" t="str">
        <f>IF('AccuValve Takeoff'!B1943="","",'AccuValve Takeoff'!B1943)</f>
        <v/>
      </c>
      <c r="C1942" s="45" t="str">
        <f>IF('AccuValve Takeoff'!C1943="","",'AccuValve Takeoff'!C1943)</f>
        <v/>
      </c>
      <c r="D1942" s="23" t="str">
        <f>IF('AccuValve Takeoff'!D1943="","",'AccuValve Takeoff'!D1943)</f>
        <v/>
      </c>
      <c r="E1942" s="23" t="str">
        <f>IF('AccuValve Takeoff'!S1943="","",'AccuValve Takeoff'!S1943)</f>
        <v/>
      </c>
      <c r="F1942" s="23" t="str">
        <f>IF('AccuValve Takeoff'!F1943="","",'AccuValve Takeoff'!F1943)</f>
        <v/>
      </c>
      <c r="G1942" s="23" t="str">
        <f>IF('AccuValve Takeoff'!R1943="","",'AccuValve Takeoff'!R1943)</f>
        <v/>
      </c>
      <c r="H1942" s="23" t="str">
        <f>IF('AccuValve Takeoff'!G1943="","",'AccuValve Takeoff'!G1943)</f>
        <v/>
      </c>
      <c r="I1942" s="23" t="str">
        <f>IF('AccuValve Takeoff'!H1943="","",'AccuValve Takeoff'!H1943)</f>
        <v/>
      </c>
      <c r="J1942" s="326" t="str">
        <f>IF('AccuValve Takeoff'!I1943="","",IF('AccuValve Takeoff'!I1943="Not Available","",'AccuValve Takeoff'!I1943))</f>
        <v/>
      </c>
      <c r="K1942" s="326" t="str">
        <f>IF('AccuValve Takeoff'!J1943="","",IF('AccuValve Takeoff'!J1943="Not Available","",'AccuValve Takeoff'!J1943))</f>
        <v/>
      </c>
      <c r="L1942" s="326" t="str">
        <f>IF('AccuValve Takeoff'!K1943="","",IF('AccuValve Takeoff'!K1943="Not Available","",'AccuValve Takeoff'!K1943))</f>
        <v/>
      </c>
      <c r="M1942" s="326" t="str">
        <f>IF('AccuValve Takeoff'!L1943="","",IF('AccuValve Takeoff'!L1943="Not Available","",'AccuValve Takeoff'!L1943))</f>
        <v/>
      </c>
      <c r="N1942" s="326" t="str">
        <f>IF('AccuValve Takeoff'!M1943="","",IF('AccuValve Takeoff'!M1943="Not Available","",'AccuValve Takeoff'!M1943))</f>
        <v/>
      </c>
      <c r="O1942" s="23" t="str">
        <f>IF('AccuValve Takeoff'!N1943="","",'AccuValve Takeoff'!N1943)</f>
        <v/>
      </c>
      <c r="P1942" s="23" t="str">
        <f>IF('AccuValve Takeoff'!O1943="","",'AccuValve Takeoff'!O1943)</f>
        <v/>
      </c>
      <c r="Q1942" s="23" t="str">
        <f>IF('AccuValve Takeoff'!P1943="","",'AccuValve Takeoff'!P1943)</f>
        <v/>
      </c>
      <c r="R1942" s="34" t="str">
        <f>IF('AccuValve Takeoff'!Q1943="","",'AccuValve Takeoff'!Q1943)</f>
        <v xml:space="preserve"> </v>
      </c>
      <c r="S1942" s="35" t="str">
        <f>'AccuValve Takeoff'!T1943</f>
        <v/>
      </c>
      <c r="T1942" s="35" t="str">
        <f>'AccuValve Takeoff'!U1943</f>
        <v/>
      </c>
      <c r="U1942" s="325" t="str">
        <f>'AccuValve Takeoff'!BC1943</f>
        <v/>
      </c>
      <c r="V1942" s="38"/>
      <c r="W1942" s="11"/>
      <c r="X1942" s="11"/>
      <c r="Y1942" s="11"/>
    </row>
    <row r="1943" spans="1:25" ht="20.100000000000001" customHeight="1" x14ac:dyDescent="0.2">
      <c r="A1943" s="12">
        <v>1935</v>
      </c>
      <c r="B1943" s="23" t="str">
        <f>IF('AccuValve Takeoff'!B1944="","",'AccuValve Takeoff'!B1944)</f>
        <v/>
      </c>
      <c r="C1943" s="45" t="str">
        <f>IF('AccuValve Takeoff'!C1944="","",'AccuValve Takeoff'!C1944)</f>
        <v/>
      </c>
      <c r="D1943" s="23" t="str">
        <f>IF('AccuValve Takeoff'!D1944="","",'AccuValve Takeoff'!D1944)</f>
        <v/>
      </c>
      <c r="E1943" s="23" t="str">
        <f>IF('AccuValve Takeoff'!S1944="","",'AccuValve Takeoff'!S1944)</f>
        <v/>
      </c>
      <c r="F1943" s="23" t="str">
        <f>IF('AccuValve Takeoff'!F1944="","",'AccuValve Takeoff'!F1944)</f>
        <v/>
      </c>
      <c r="G1943" s="23" t="str">
        <f>IF('AccuValve Takeoff'!R1944="","",'AccuValve Takeoff'!R1944)</f>
        <v/>
      </c>
      <c r="H1943" s="23" t="str">
        <f>IF('AccuValve Takeoff'!G1944="","",'AccuValve Takeoff'!G1944)</f>
        <v/>
      </c>
      <c r="I1943" s="23" t="str">
        <f>IF('AccuValve Takeoff'!H1944="","",'AccuValve Takeoff'!H1944)</f>
        <v/>
      </c>
      <c r="J1943" s="326" t="str">
        <f>IF('AccuValve Takeoff'!I1944="","",IF('AccuValve Takeoff'!I1944="Not Available","",'AccuValve Takeoff'!I1944))</f>
        <v/>
      </c>
      <c r="K1943" s="326" t="str">
        <f>IF('AccuValve Takeoff'!J1944="","",IF('AccuValve Takeoff'!J1944="Not Available","",'AccuValve Takeoff'!J1944))</f>
        <v/>
      </c>
      <c r="L1943" s="326" t="str">
        <f>IF('AccuValve Takeoff'!K1944="","",IF('AccuValve Takeoff'!K1944="Not Available","",'AccuValve Takeoff'!K1944))</f>
        <v/>
      </c>
      <c r="M1943" s="326" t="str">
        <f>IF('AccuValve Takeoff'!L1944="","",IF('AccuValve Takeoff'!L1944="Not Available","",'AccuValve Takeoff'!L1944))</f>
        <v/>
      </c>
      <c r="N1943" s="326" t="str">
        <f>IF('AccuValve Takeoff'!M1944="","",IF('AccuValve Takeoff'!M1944="Not Available","",'AccuValve Takeoff'!M1944))</f>
        <v/>
      </c>
      <c r="O1943" s="23" t="str">
        <f>IF('AccuValve Takeoff'!N1944="","",'AccuValve Takeoff'!N1944)</f>
        <v/>
      </c>
      <c r="P1943" s="23" t="str">
        <f>IF('AccuValve Takeoff'!O1944="","",'AccuValve Takeoff'!O1944)</f>
        <v/>
      </c>
      <c r="Q1943" s="23" t="str">
        <f>IF('AccuValve Takeoff'!P1944="","",'AccuValve Takeoff'!P1944)</f>
        <v/>
      </c>
      <c r="R1943" s="34" t="str">
        <f>IF('AccuValve Takeoff'!Q1944="","",'AccuValve Takeoff'!Q1944)</f>
        <v xml:space="preserve"> </v>
      </c>
      <c r="S1943" s="35" t="str">
        <f>'AccuValve Takeoff'!T1944</f>
        <v/>
      </c>
      <c r="T1943" s="35" t="str">
        <f>'AccuValve Takeoff'!U1944</f>
        <v/>
      </c>
      <c r="U1943" s="325" t="str">
        <f>'AccuValve Takeoff'!BC1944</f>
        <v/>
      </c>
      <c r="V1943" s="38"/>
      <c r="W1943" s="11"/>
      <c r="X1943" s="11"/>
      <c r="Y1943" s="11"/>
    </row>
    <row r="1944" spans="1:25" ht="20.100000000000001" customHeight="1" x14ac:dyDescent="0.2">
      <c r="A1944" s="12">
        <v>1936</v>
      </c>
      <c r="B1944" s="23" t="str">
        <f>IF('AccuValve Takeoff'!B1945="","",'AccuValve Takeoff'!B1945)</f>
        <v/>
      </c>
      <c r="C1944" s="45" t="str">
        <f>IF('AccuValve Takeoff'!C1945="","",'AccuValve Takeoff'!C1945)</f>
        <v/>
      </c>
      <c r="D1944" s="23" t="str">
        <f>IF('AccuValve Takeoff'!D1945="","",'AccuValve Takeoff'!D1945)</f>
        <v/>
      </c>
      <c r="E1944" s="23" t="str">
        <f>IF('AccuValve Takeoff'!S1945="","",'AccuValve Takeoff'!S1945)</f>
        <v/>
      </c>
      <c r="F1944" s="23" t="str">
        <f>IF('AccuValve Takeoff'!F1945="","",'AccuValve Takeoff'!F1945)</f>
        <v/>
      </c>
      <c r="G1944" s="23" t="str">
        <f>IF('AccuValve Takeoff'!R1945="","",'AccuValve Takeoff'!R1945)</f>
        <v/>
      </c>
      <c r="H1944" s="23" t="str">
        <f>IF('AccuValve Takeoff'!G1945="","",'AccuValve Takeoff'!G1945)</f>
        <v/>
      </c>
      <c r="I1944" s="23" t="str">
        <f>IF('AccuValve Takeoff'!H1945="","",'AccuValve Takeoff'!H1945)</f>
        <v/>
      </c>
      <c r="J1944" s="326" t="str">
        <f>IF('AccuValve Takeoff'!I1945="","",IF('AccuValve Takeoff'!I1945="Not Available","",'AccuValve Takeoff'!I1945))</f>
        <v/>
      </c>
      <c r="K1944" s="326" t="str">
        <f>IF('AccuValve Takeoff'!J1945="","",IF('AccuValve Takeoff'!J1945="Not Available","",'AccuValve Takeoff'!J1945))</f>
        <v/>
      </c>
      <c r="L1944" s="326" t="str">
        <f>IF('AccuValve Takeoff'!K1945="","",IF('AccuValve Takeoff'!K1945="Not Available","",'AccuValve Takeoff'!K1945))</f>
        <v/>
      </c>
      <c r="M1944" s="326" t="str">
        <f>IF('AccuValve Takeoff'!L1945="","",IF('AccuValve Takeoff'!L1945="Not Available","",'AccuValve Takeoff'!L1945))</f>
        <v/>
      </c>
      <c r="N1944" s="326" t="str">
        <f>IF('AccuValve Takeoff'!M1945="","",IF('AccuValve Takeoff'!M1945="Not Available","",'AccuValve Takeoff'!M1945))</f>
        <v/>
      </c>
      <c r="O1944" s="23" t="str">
        <f>IF('AccuValve Takeoff'!N1945="","",'AccuValve Takeoff'!N1945)</f>
        <v/>
      </c>
      <c r="P1944" s="23" t="str">
        <f>IF('AccuValve Takeoff'!O1945="","",'AccuValve Takeoff'!O1945)</f>
        <v/>
      </c>
      <c r="Q1944" s="23" t="str">
        <f>IF('AccuValve Takeoff'!P1945="","",'AccuValve Takeoff'!P1945)</f>
        <v/>
      </c>
      <c r="R1944" s="34" t="str">
        <f>IF('AccuValve Takeoff'!Q1945="","",'AccuValve Takeoff'!Q1945)</f>
        <v xml:space="preserve"> </v>
      </c>
      <c r="S1944" s="35" t="str">
        <f>'AccuValve Takeoff'!T1945</f>
        <v/>
      </c>
      <c r="T1944" s="35" t="str">
        <f>'AccuValve Takeoff'!U1945</f>
        <v/>
      </c>
      <c r="U1944" s="325" t="str">
        <f>'AccuValve Takeoff'!BC1945</f>
        <v/>
      </c>
      <c r="V1944" s="38"/>
      <c r="W1944" s="11"/>
      <c r="X1944" s="11"/>
      <c r="Y1944" s="11"/>
    </row>
    <row r="1945" spans="1:25" ht="20.100000000000001" customHeight="1" x14ac:dyDescent="0.2">
      <c r="A1945" s="12">
        <v>1937</v>
      </c>
      <c r="B1945" s="23" t="str">
        <f>IF('AccuValve Takeoff'!B1946="","",'AccuValve Takeoff'!B1946)</f>
        <v/>
      </c>
      <c r="C1945" s="45" t="str">
        <f>IF('AccuValve Takeoff'!C1946="","",'AccuValve Takeoff'!C1946)</f>
        <v/>
      </c>
      <c r="D1945" s="23" t="str">
        <f>IF('AccuValve Takeoff'!D1946="","",'AccuValve Takeoff'!D1946)</f>
        <v/>
      </c>
      <c r="E1945" s="23" t="str">
        <f>IF('AccuValve Takeoff'!S1946="","",'AccuValve Takeoff'!S1946)</f>
        <v/>
      </c>
      <c r="F1945" s="23" t="str">
        <f>IF('AccuValve Takeoff'!F1946="","",'AccuValve Takeoff'!F1946)</f>
        <v/>
      </c>
      <c r="G1945" s="23" t="str">
        <f>IF('AccuValve Takeoff'!R1946="","",'AccuValve Takeoff'!R1946)</f>
        <v/>
      </c>
      <c r="H1945" s="23" t="str">
        <f>IF('AccuValve Takeoff'!G1946="","",'AccuValve Takeoff'!G1946)</f>
        <v/>
      </c>
      <c r="I1945" s="23" t="str">
        <f>IF('AccuValve Takeoff'!H1946="","",'AccuValve Takeoff'!H1946)</f>
        <v/>
      </c>
      <c r="J1945" s="326" t="str">
        <f>IF('AccuValve Takeoff'!I1946="","",IF('AccuValve Takeoff'!I1946="Not Available","",'AccuValve Takeoff'!I1946))</f>
        <v/>
      </c>
      <c r="K1945" s="326" t="str">
        <f>IF('AccuValve Takeoff'!J1946="","",IF('AccuValve Takeoff'!J1946="Not Available","",'AccuValve Takeoff'!J1946))</f>
        <v/>
      </c>
      <c r="L1945" s="326" t="str">
        <f>IF('AccuValve Takeoff'!K1946="","",IF('AccuValve Takeoff'!K1946="Not Available","",'AccuValve Takeoff'!K1946))</f>
        <v/>
      </c>
      <c r="M1945" s="326" t="str">
        <f>IF('AccuValve Takeoff'!L1946="","",IF('AccuValve Takeoff'!L1946="Not Available","",'AccuValve Takeoff'!L1946))</f>
        <v/>
      </c>
      <c r="N1945" s="326" t="str">
        <f>IF('AccuValve Takeoff'!M1946="","",IF('AccuValve Takeoff'!M1946="Not Available","",'AccuValve Takeoff'!M1946))</f>
        <v/>
      </c>
      <c r="O1945" s="23" t="str">
        <f>IF('AccuValve Takeoff'!N1946="","",'AccuValve Takeoff'!N1946)</f>
        <v/>
      </c>
      <c r="P1945" s="23" t="str">
        <f>IF('AccuValve Takeoff'!O1946="","",'AccuValve Takeoff'!O1946)</f>
        <v/>
      </c>
      <c r="Q1945" s="23" t="str">
        <f>IF('AccuValve Takeoff'!P1946="","",'AccuValve Takeoff'!P1946)</f>
        <v/>
      </c>
      <c r="R1945" s="34" t="str">
        <f>IF('AccuValve Takeoff'!Q1946="","",'AccuValve Takeoff'!Q1946)</f>
        <v xml:space="preserve"> </v>
      </c>
      <c r="S1945" s="35" t="str">
        <f>'AccuValve Takeoff'!T1946</f>
        <v/>
      </c>
      <c r="T1945" s="35" t="str">
        <f>'AccuValve Takeoff'!U1946</f>
        <v/>
      </c>
      <c r="U1945" s="325" t="str">
        <f>'AccuValve Takeoff'!BC1946</f>
        <v/>
      </c>
      <c r="V1945" s="38"/>
      <c r="W1945" s="11"/>
      <c r="X1945" s="11"/>
      <c r="Y1945" s="11"/>
    </row>
    <row r="1946" spans="1:25" ht="20.100000000000001" customHeight="1" x14ac:dyDescent="0.2">
      <c r="A1946" s="12">
        <v>1938</v>
      </c>
      <c r="B1946" s="23" t="str">
        <f>IF('AccuValve Takeoff'!B1947="","",'AccuValve Takeoff'!B1947)</f>
        <v/>
      </c>
      <c r="C1946" s="45" t="str">
        <f>IF('AccuValve Takeoff'!C1947="","",'AccuValve Takeoff'!C1947)</f>
        <v/>
      </c>
      <c r="D1946" s="23" t="str">
        <f>IF('AccuValve Takeoff'!D1947="","",'AccuValve Takeoff'!D1947)</f>
        <v/>
      </c>
      <c r="E1946" s="23" t="str">
        <f>IF('AccuValve Takeoff'!S1947="","",'AccuValve Takeoff'!S1947)</f>
        <v/>
      </c>
      <c r="F1946" s="23" t="str">
        <f>IF('AccuValve Takeoff'!F1947="","",'AccuValve Takeoff'!F1947)</f>
        <v/>
      </c>
      <c r="G1946" s="23" t="str">
        <f>IF('AccuValve Takeoff'!R1947="","",'AccuValve Takeoff'!R1947)</f>
        <v/>
      </c>
      <c r="H1946" s="23" t="str">
        <f>IF('AccuValve Takeoff'!G1947="","",'AccuValve Takeoff'!G1947)</f>
        <v/>
      </c>
      <c r="I1946" s="23" t="str">
        <f>IF('AccuValve Takeoff'!H1947="","",'AccuValve Takeoff'!H1947)</f>
        <v/>
      </c>
      <c r="J1946" s="326" t="str">
        <f>IF('AccuValve Takeoff'!I1947="","",IF('AccuValve Takeoff'!I1947="Not Available","",'AccuValve Takeoff'!I1947))</f>
        <v/>
      </c>
      <c r="K1946" s="326" t="str">
        <f>IF('AccuValve Takeoff'!J1947="","",IF('AccuValve Takeoff'!J1947="Not Available","",'AccuValve Takeoff'!J1947))</f>
        <v/>
      </c>
      <c r="L1946" s="326" t="str">
        <f>IF('AccuValve Takeoff'!K1947="","",IF('AccuValve Takeoff'!K1947="Not Available","",'AccuValve Takeoff'!K1947))</f>
        <v/>
      </c>
      <c r="M1946" s="326" t="str">
        <f>IF('AccuValve Takeoff'!L1947="","",IF('AccuValve Takeoff'!L1947="Not Available","",'AccuValve Takeoff'!L1947))</f>
        <v/>
      </c>
      <c r="N1946" s="326" t="str">
        <f>IF('AccuValve Takeoff'!M1947="","",IF('AccuValve Takeoff'!M1947="Not Available","",'AccuValve Takeoff'!M1947))</f>
        <v/>
      </c>
      <c r="O1946" s="23" t="str">
        <f>IF('AccuValve Takeoff'!N1947="","",'AccuValve Takeoff'!N1947)</f>
        <v/>
      </c>
      <c r="P1946" s="23" t="str">
        <f>IF('AccuValve Takeoff'!O1947="","",'AccuValve Takeoff'!O1947)</f>
        <v/>
      </c>
      <c r="Q1946" s="23" t="str">
        <f>IF('AccuValve Takeoff'!P1947="","",'AccuValve Takeoff'!P1947)</f>
        <v/>
      </c>
      <c r="R1946" s="34" t="str">
        <f>IF('AccuValve Takeoff'!Q1947="","",'AccuValve Takeoff'!Q1947)</f>
        <v xml:space="preserve"> </v>
      </c>
      <c r="S1946" s="35" t="str">
        <f>'AccuValve Takeoff'!T1947</f>
        <v/>
      </c>
      <c r="T1946" s="35" t="str">
        <f>'AccuValve Takeoff'!U1947</f>
        <v/>
      </c>
      <c r="U1946" s="325" t="str">
        <f>'AccuValve Takeoff'!BC1947</f>
        <v/>
      </c>
      <c r="V1946" s="38"/>
      <c r="W1946" s="11"/>
      <c r="X1946" s="11"/>
      <c r="Y1946" s="11"/>
    </row>
    <row r="1947" spans="1:25" ht="20.100000000000001" customHeight="1" x14ac:dyDescent="0.2">
      <c r="A1947" s="12">
        <v>1939</v>
      </c>
      <c r="B1947" s="23" t="str">
        <f>IF('AccuValve Takeoff'!B1948="","",'AccuValve Takeoff'!B1948)</f>
        <v/>
      </c>
      <c r="C1947" s="45" t="str">
        <f>IF('AccuValve Takeoff'!C1948="","",'AccuValve Takeoff'!C1948)</f>
        <v/>
      </c>
      <c r="D1947" s="23" t="str">
        <f>IF('AccuValve Takeoff'!D1948="","",'AccuValve Takeoff'!D1948)</f>
        <v/>
      </c>
      <c r="E1947" s="23" t="str">
        <f>IF('AccuValve Takeoff'!S1948="","",'AccuValve Takeoff'!S1948)</f>
        <v/>
      </c>
      <c r="F1947" s="23" t="str">
        <f>IF('AccuValve Takeoff'!F1948="","",'AccuValve Takeoff'!F1948)</f>
        <v/>
      </c>
      <c r="G1947" s="23" t="str">
        <f>IF('AccuValve Takeoff'!R1948="","",'AccuValve Takeoff'!R1948)</f>
        <v/>
      </c>
      <c r="H1947" s="23" t="str">
        <f>IF('AccuValve Takeoff'!G1948="","",'AccuValve Takeoff'!G1948)</f>
        <v/>
      </c>
      <c r="I1947" s="23" t="str">
        <f>IF('AccuValve Takeoff'!H1948="","",'AccuValve Takeoff'!H1948)</f>
        <v/>
      </c>
      <c r="J1947" s="326" t="str">
        <f>IF('AccuValve Takeoff'!I1948="","",IF('AccuValve Takeoff'!I1948="Not Available","",'AccuValve Takeoff'!I1948))</f>
        <v/>
      </c>
      <c r="K1947" s="326" t="str">
        <f>IF('AccuValve Takeoff'!J1948="","",IF('AccuValve Takeoff'!J1948="Not Available","",'AccuValve Takeoff'!J1948))</f>
        <v/>
      </c>
      <c r="L1947" s="326" t="str">
        <f>IF('AccuValve Takeoff'!K1948="","",IF('AccuValve Takeoff'!K1948="Not Available","",'AccuValve Takeoff'!K1948))</f>
        <v/>
      </c>
      <c r="M1947" s="326" t="str">
        <f>IF('AccuValve Takeoff'!L1948="","",IF('AccuValve Takeoff'!L1948="Not Available","",'AccuValve Takeoff'!L1948))</f>
        <v/>
      </c>
      <c r="N1947" s="326" t="str">
        <f>IF('AccuValve Takeoff'!M1948="","",IF('AccuValve Takeoff'!M1948="Not Available","",'AccuValve Takeoff'!M1948))</f>
        <v/>
      </c>
      <c r="O1947" s="23" t="str">
        <f>IF('AccuValve Takeoff'!N1948="","",'AccuValve Takeoff'!N1948)</f>
        <v/>
      </c>
      <c r="P1947" s="23" t="str">
        <f>IF('AccuValve Takeoff'!O1948="","",'AccuValve Takeoff'!O1948)</f>
        <v/>
      </c>
      <c r="Q1947" s="23" t="str">
        <f>IF('AccuValve Takeoff'!P1948="","",'AccuValve Takeoff'!P1948)</f>
        <v/>
      </c>
      <c r="R1947" s="34" t="str">
        <f>IF('AccuValve Takeoff'!Q1948="","",'AccuValve Takeoff'!Q1948)</f>
        <v xml:space="preserve"> </v>
      </c>
      <c r="S1947" s="35" t="str">
        <f>'AccuValve Takeoff'!T1948</f>
        <v/>
      </c>
      <c r="T1947" s="35" t="str">
        <f>'AccuValve Takeoff'!U1948</f>
        <v/>
      </c>
      <c r="U1947" s="325" t="str">
        <f>'AccuValve Takeoff'!BC1948</f>
        <v/>
      </c>
      <c r="V1947" s="38"/>
      <c r="W1947" s="11"/>
      <c r="X1947" s="11"/>
      <c r="Y1947" s="11"/>
    </row>
    <row r="1948" spans="1:25" ht="20.100000000000001" customHeight="1" x14ac:dyDescent="0.2">
      <c r="A1948" s="12">
        <v>1940</v>
      </c>
      <c r="B1948" s="23" t="str">
        <f>IF('AccuValve Takeoff'!B1949="","",'AccuValve Takeoff'!B1949)</f>
        <v/>
      </c>
      <c r="C1948" s="45" t="str">
        <f>IF('AccuValve Takeoff'!C1949="","",'AccuValve Takeoff'!C1949)</f>
        <v/>
      </c>
      <c r="D1948" s="23" t="str">
        <f>IF('AccuValve Takeoff'!D1949="","",'AccuValve Takeoff'!D1949)</f>
        <v/>
      </c>
      <c r="E1948" s="23" t="str">
        <f>IF('AccuValve Takeoff'!S1949="","",'AccuValve Takeoff'!S1949)</f>
        <v/>
      </c>
      <c r="F1948" s="23" t="str">
        <f>IF('AccuValve Takeoff'!F1949="","",'AccuValve Takeoff'!F1949)</f>
        <v/>
      </c>
      <c r="G1948" s="23" t="str">
        <f>IF('AccuValve Takeoff'!R1949="","",'AccuValve Takeoff'!R1949)</f>
        <v/>
      </c>
      <c r="H1948" s="23" t="str">
        <f>IF('AccuValve Takeoff'!G1949="","",'AccuValve Takeoff'!G1949)</f>
        <v/>
      </c>
      <c r="I1948" s="23" t="str">
        <f>IF('AccuValve Takeoff'!H1949="","",'AccuValve Takeoff'!H1949)</f>
        <v/>
      </c>
      <c r="J1948" s="326" t="str">
        <f>IF('AccuValve Takeoff'!I1949="","",IF('AccuValve Takeoff'!I1949="Not Available","",'AccuValve Takeoff'!I1949))</f>
        <v/>
      </c>
      <c r="K1948" s="326" t="str">
        <f>IF('AccuValve Takeoff'!J1949="","",IF('AccuValve Takeoff'!J1949="Not Available","",'AccuValve Takeoff'!J1949))</f>
        <v/>
      </c>
      <c r="L1948" s="326" t="str">
        <f>IF('AccuValve Takeoff'!K1949="","",IF('AccuValve Takeoff'!K1949="Not Available","",'AccuValve Takeoff'!K1949))</f>
        <v/>
      </c>
      <c r="M1948" s="326" t="str">
        <f>IF('AccuValve Takeoff'!L1949="","",IF('AccuValve Takeoff'!L1949="Not Available","",'AccuValve Takeoff'!L1949))</f>
        <v/>
      </c>
      <c r="N1948" s="326" t="str">
        <f>IF('AccuValve Takeoff'!M1949="","",IF('AccuValve Takeoff'!M1949="Not Available","",'AccuValve Takeoff'!M1949))</f>
        <v/>
      </c>
      <c r="O1948" s="23" t="str">
        <f>IF('AccuValve Takeoff'!N1949="","",'AccuValve Takeoff'!N1949)</f>
        <v/>
      </c>
      <c r="P1948" s="23" t="str">
        <f>IF('AccuValve Takeoff'!O1949="","",'AccuValve Takeoff'!O1949)</f>
        <v/>
      </c>
      <c r="Q1948" s="23" t="str">
        <f>IF('AccuValve Takeoff'!P1949="","",'AccuValve Takeoff'!P1949)</f>
        <v/>
      </c>
      <c r="R1948" s="34" t="str">
        <f>IF('AccuValve Takeoff'!Q1949="","",'AccuValve Takeoff'!Q1949)</f>
        <v xml:space="preserve"> </v>
      </c>
      <c r="S1948" s="35" t="str">
        <f>'AccuValve Takeoff'!T1949</f>
        <v/>
      </c>
      <c r="T1948" s="35" t="str">
        <f>'AccuValve Takeoff'!U1949</f>
        <v/>
      </c>
      <c r="U1948" s="325" t="str">
        <f>'AccuValve Takeoff'!BC1949</f>
        <v/>
      </c>
      <c r="V1948" s="38"/>
      <c r="W1948" s="11"/>
      <c r="X1948" s="11"/>
      <c r="Y1948" s="11"/>
    </row>
    <row r="1949" spans="1:25" ht="20.100000000000001" customHeight="1" x14ac:dyDescent="0.2">
      <c r="A1949" s="12">
        <v>1941</v>
      </c>
      <c r="B1949" s="23" t="str">
        <f>IF('AccuValve Takeoff'!B1950="","",'AccuValve Takeoff'!B1950)</f>
        <v/>
      </c>
      <c r="C1949" s="45" t="str">
        <f>IF('AccuValve Takeoff'!C1950="","",'AccuValve Takeoff'!C1950)</f>
        <v/>
      </c>
      <c r="D1949" s="23" t="str">
        <f>IF('AccuValve Takeoff'!D1950="","",'AccuValve Takeoff'!D1950)</f>
        <v/>
      </c>
      <c r="E1949" s="23" t="str">
        <f>IF('AccuValve Takeoff'!S1950="","",'AccuValve Takeoff'!S1950)</f>
        <v/>
      </c>
      <c r="F1949" s="23" t="str">
        <f>IF('AccuValve Takeoff'!F1950="","",'AccuValve Takeoff'!F1950)</f>
        <v/>
      </c>
      <c r="G1949" s="23" t="str">
        <f>IF('AccuValve Takeoff'!R1950="","",'AccuValve Takeoff'!R1950)</f>
        <v/>
      </c>
      <c r="H1949" s="23" t="str">
        <f>IF('AccuValve Takeoff'!G1950="","",'AccuValve Takeoff'!G1950)</f>
        <v/>
      </c>
      <c r="I1949" s="23" t="str">
        <f>IF('AccuValve Takeoff'!H1950="","",'AccuValve Takeoff'!H1950)</f>
        <v/>
      </c>
      <c r="J1949" s="326" t="str">
        <f>IF('AccuValve Takeoff'!I1950="","",IF('AccuValve Takeoff'!I1950="Not Available","",'AccuValve Takeoff'!I1950))</f>
        <v/>
      </c>
      <c r="K1949" s="326" t="str">
        <f>IF('AccuValve Takeoff'!J1950="","",IF('AccuValve Takeoff'!J1950="Not Available","",'AccuValve Takeoff'!J1950))</f>
        <v/>
      </c>
      <c r="L1949" s="326" t="str">
        <f>IF('AccuValve Takeoff'!K1950="","",IF('AccuValve Takeoff'!K1950="Not Available","",'AccuValve Takeoff'!K1950))</f>
        <v/>
      </c>
      <c r="M1949" s="326" t="str">
        <f>IF('AccuValve Takeoff'!L1950="","",IF('AccuValve Takeoff'!L1950="Not Available","",'AccuValve Takeoff'!L1950))</f>
        <v/>
      </c>
      <c r="N1949" s="326" t="str">
        <f>IF('AccuValve Takeoff'!M1950="","",IF('AccuValve Takeoff'!M1950="Not Available","",'AccuValve Takeoff'!M1950))</f>
        <v/>
      </c>
      <c r="O1949" s="23" t="str">
        <f>IF('AccuValve Takeoff'!N1950="","",'AccuValve Takeoff'!N1950)</f>
        <v/>
      </c>
      <c r="P1949" s="23" t="str">
        <f>IF('AccuValve Takeoff'!O1950="","",'AccuValve Takeoff'!O1950)</f>
        <v/>
      </c>
      <c r="Q1949" s="23" t="str">
        <f>IF('AccuValve Takeoff'!P1950="","",'AccuValve Takeoff'!P1950)</f>
        <v/>
      </c>
      <c r="R1949" s="34" t="str">
        <f>IF('AccuValve Takeoff'!Q1950="","",'AccuValve Takeoff'!Q1950)</f>
        <v xml:space="preserve"> </v>
      </c>
      <c r="S1949" s="35" t="str">
        <f>'AccuValve Takeoff'!T1950</f>
        <v/>
      </c>
      <c r="T1949" s="35" t="str">
        <f>'AccuValve Takeoff'!U1950</f>
        <v/>
      </c>
      <c r="U1949" s="325" t="str">
        <f>'AccuValve Takeoff'!BC1950</f>
        <v/>
      </c>
      <c r="V1949" s="38"/>
      <c r="W1949" s="11"/>
      <c r="X1949" s="11"/>
      <c r="Y1949" s="11"/>
    </row>
    <row r="1950" spans="1:25" ht="20.100000000000001" customHeight="1" x14ac:dyDescent="0.2">
      <c r="A1950" s="12">
        <v>1942</v>
      </c>
      <c r="B1950" s="23" t="str">
        <f>IF('AccuValve Takeoff'!B1951="","",'AccuValve Takeoff'!B1951)</f>
        <v/>
      </c>
      <c r="C1950" s="45" t="str">
        <f>IF('AccuValve Takeoff'!C1951="","",'AccuValve Takeoff'!C1951)</f>
        <v/>
      </c>
      <c r="D1950" s="23" t="str">
        <f>IF('AccuValve Takeoff'!D1951="","",'AccuValve Takeoff'!D1951)</f>
        <v/>
      </c>
      <c r="E1950" s="23" t="str">
        <f>IF('AccuValve Takeoff'!S1951="","",'AccuValve Takeoff'!S1951)</f>
        <v/>
      </c>
      <c r="F1950" s="23" t="str">
        <f>IF('AccuValve Takeoff'!F1951="","",'AccuValve Takeoff'!F1951)</f>
        <v/>
      </c>
      <c r="G1950" s="23" t="str">
        <f>IF('AccuValve Takeoff'!R1951="","",'AccuValve Takeoff'!R1951)</f>
        <v/>
      </c>
      <c r="H1950" s="23" t="str">
        <f>IF('AccuValve Takeoff'!G1951="","",'AccuValve Takeoff'!G1951)</f>
        <v/>
      </c>
      <c r="I1950" s="23" t="str">
        <f>IF('AccuValve Takeoff'!H1951="","",'AccuValve Takeoff'!H1951)</f>
        <v/>
      </c>
      <c r="J1950" s="326" t="str">
        <f>IF('AccuValve Takeoff'!I1951="","",IF('AccuValve Takeoff'!I1951="Not Available","",'AccuValve Takeoff'!I1951))</f>
        <v/>
      </c>
      <c r="K1950" s="326" t="str">
        <f>IF('AccuValve Takeoff'!J1951="","",IF('AccuValve Takeoff'!J1951="Not Available","",'AccuValve Takeoff'!J1951))</f>
        <v/>
      </c>
      <c r="L1950" s="326" t="str">
        <f>IF('AccuValve Takeoff'!K1951="","",IF('AccuValve Takeoff'!K1951="Not Available","",'AccuValve Takeoff'!K1951))</f>
        <v/>
      </c>
      <c r="M1950" s="326" t="str">
        <f>IF('AccuValve Takeoff'!L1951="","",IF('AccuValve Takeoff'!L1951="Not Available","",'AccuValve Takeoff'!L1951))</f>
        <v/>
      </c>
      <c r="N1950" s="326" t="str">
        <f>IF('AccuValve Takeoff'!M1951="","",IF('AccuValve Takeoff'!M1951="Not Available","",'AccuValve Takeoff'!M1951))</f>
        <v/>
      </c>
      <c r="O1950" s="23" t="str">
        <f>IF('AccuValve Takeoff'!N1951="","",'AccuValve Takeoff'!N1951)</f>
        <v/>
      </c>
      <c r="P1950" s="23" t="str">
        <f>IF('AccuValve Takeoff'!O1951="","",'AccuValve Takeoff'!O1951)</f>
        <v/>
      </c>
      <c r="Q1950" s="23" t="str">
        <f>IF('AccuValve Takeoff'!P1951="","",'AccuValve Takeoff'!P1951)</f>
        <v/>
      </c>
      <c r="R1950" s="34" t="str">
        <f>IF('AccuValve Takeoff'!Q1951="","",'AccuValve Takeoff'!Q1951)</f>
        <v xml:space="preserve"> </v>
      </c>
      <c r="S1950" s="35" t="str">
        <f>'AccuValve Takeoff'!T1951</f>
        <v/>
      </c>
      <c r="T1950" s="35" t="str">
        <f>'AccuValve Takeoff'!U1951</f>
        <v/>
      </c>
      <c r="U1950" s="325" t="str">
        <f>'AccuValve Takeoff'!BC1951</f>
        <v/>
      </c>
      <c r="V1950" s="38"/>
      <c r="W1950" s="11"/>
      <c r="X1950" s="11"/>
      <c r="Y1950" s="11"/>
    </row>
    <row r="1951" spans="1:25" ht="20.100000000000001" customHeight="1" x14ac:dyDescent="0.2">
      <c r="A1951" s="12">
        <v>1943</v>
      </c>
      <c r="B1951" s="23" t="str">
        <f>IF('AccuValve Takeoff'!B1952="","",'AccuValve Takeoff'!B1952)</f>
        <v/>
      </c>
      <c r="C1951" s="45" t="str">
        <f>IF('AccuValve Takeoff'!C1952="","",'AccuValve Takeoff'!C1952)</f>
        <v/>
      </c>
      <c r="D1951" s="23" t="str">
        <f>IF('AccuValve Takeoff'!D1952="","",'AccuValve Takeoff'!D1952)</f>
        <v/>
      </c>
      <c r="E1951" s="23" t="str">
        <f>IF('AccuValve Takeoff'!S1952="","",'AccuValve Takeoff'!S1952)</f>
        <v/>
      </c>
      <c r="F1951" s="23" t="str">
        <f>IF('AccuValve Takeoff'!F1952="","",'AccuValve Takeoff'!F1952)</f>
        <v/>
      </c>
      <c r="G1951" s="23" t="str">
        <f>IF('AccuValve Takeoff'!R1952="","",'AccuValve Takeoff'!R1952)</f>
        <v/>
      </c>
      <c r="H1951" s="23" t="str">
        <f>IF('AccuValve Takeoff'!G1952="","",'AccuValve Takeoff'!G1952)</f>
        <v/>
      </c>
      <c r="I1951" s="23" t="str">
        <f>IF('AccuValve Takeoff'!H1952="","",'AccuValve Takeoff'!H1952)</f>
        <v/>
      </c>
      <c r="J1951" s="326" t="str">
        <f>IF('AccuValve Takeoff'!I1952="","",IF('AccuValve Takeoff'!I1952="Not Available","",'AccuValve Takeoff'!I1952))</f>
        <v/>
      </c>
      <c r="K1951" s="326" t="str">
        <f>IF('AccuValve Takeoff'!J1952="","",IF('AccuValve Takeoff'!J1952="Not Available","",'AccuValve Takeoff'!J1952))</f>
        <v/>
      </c>
      <c r="L1951" s="326" t="str">
        <f>IF('AccuValve Takeoff'!K1952="","",IF('AccuValve Takeoff'!K1952="Not Available","",'AccuValve Takeoff'!K1952))</f>
        <v/>
      </c>
      <c r="M1951" s="326" t="str">
        <f>IF('AccuValve Takeoff'!L1952="","",IF('AccuValve Takeoff'!L1952="Not Available","",'AccuValve Takeoff'!L1952))</f>
        <v/>
      </c>
      <c r="N1951" s="326" t="str">
        <f>IF('AccuValve Takeoff'!M1952="","",IF('AccuValve Takeoff'!M1952="Not Available","",'AccuValve Takeoff'!M1952))</f>
        <v/>
      </c>
      <c r="O1951" s="23" t="str">
        <f>IF('AccuValve Takeoff'!N1952="","",'AccuValve Takeoff'!N1952)</f>
        <v/>
      </c>
      <c r="P1951" s="23" t="str">
        <f>IF('AccuValve Takeoff'!O1952="","",'AccuValve Takeoff'!O1952)</f>
        <v/>
      </c>
      <c r="Q1951" s="23" t="str">
        <f>IF('AccuValve Takeoff'!P1952="","",'AccuValve Takeoff'!P1952)</f>
        <v/>
      </c>
      <c r="R1951" s="34" t="str">
        <f>IF('AccuValve Takeoff'!Q1952="","",'AccuValve Takeoff'!Q1952)</f>
        <v xml:space="preserve"> </v>
      </c>
      <c r="S1951" s="35" t="str">
        <f>'AccuValve Takeoff'!T1952</f>
        <v/>
      </c>
      <c r="T1951" s="35" t="str">
        <f>'AccuValve Takeoff'!U1952</f>
        <v/>
      </c>
      <c r="U1951" s="325" t="str">
        <f>'AccuValve Takeoff'!BC1952</f>
        <v/>
      </c>
      <c r="V1951" s="38"/>
      <c r="W1951" s="11"/>
      <c r="X1951" s="11"/>
      <c r="Y1951" s="11"/>
    </row>
    <row r="1952" spans="1:25" ht="20.100000000000001" customHeight="1" x14ac:dyDescent="0.2">
      <c r="A1952" s="12">
        <v>1944</v>
      </c>
      <c r="B1952" s="23" t="str">
        <f>IF('AccuValve Takeoff'!B1953="","",'AccuValve Takeoff'!B1953)</f>
        <v/>
      </c>
      <c r="C1952" s="45" t="str">
        <f>IF('AccuValve Takeoff'!C1953="","",'AccuValve Takeoff'!C1953)</f>
        <v/>
      </c>
      <c r="D1952" s="23" t="str">
        <f>IF('AccuValve Takeoff'!D1953="","",'AccuValve Takeoff'!D1953)</f>
        <v/>
      </c>
      <c r="E1952" s="23" t="str">
        <f>IF('AccuValve Takeoff'!S1953="","",'AccuValve Takeoff'!S1953)</f>
        <v/>
      </c>
      <c r="F1952" s="23" t="str">
        <f>IF('AccuValve Takeoff'!F1953="","",'AccuValve Takeoff'!F1953)</f>
        <v/>
      </c>
      <c r="G1952" s="23" t="str">
        <f>IF('AccuValve Takeoff'!R1953="","",'AccuValve Takeoff'!R1953)</f>
        <v/>
      </c>
      <c r="H1952" s="23" t="str">
        <f>IF('AccuValve Takeoff'!G1953="","",'AccuValve Takeoff'!G1953)</f>
        <v/>
      </c>
      <c r="I1952" s="23" t="str">
        <f>IF('AccuValve Takeoff'!H1953="","",'AccuValve Takeoff'!H1953)</f>
        <v/>
      </c>
      <c r="J1952" s="326" t="str">
        <f>IF('AccuValve Takeoff'!I1953="","",IF('AccuValve Takeoff'!I1953="Not Available","",'AccuValve Takeoff'!I1953))</f>
        <v/>
      </c>
      <c r="K1952" s="326" t="str">
        <f>IF('AccuValve Takeoff'!J1953="","",IF('AccuValve Takeoff'!J1953="Not Available","",'AccuValve Takeoff'!J1953))</f>
        <v/>
      </c>
      <c r="L1952" s="326" t="str">
        <f>IF('AccuValve Takeoff'!K1953="","",IF('AccuValve Takeoff'!K1953="Not Available","",'AccuValve Takeoff'!K1953))</f>
        <v/>
      </c>
      <c r="M1952" s="326" t="str">
        <f>IF('AccuValve Takeoff'!L1953="","",IF('AccuValve Takeoff'!L1953="Not Available","",'AccuValve Takeoff'!L1953))</f>
        <v/>
      </c>
      <c r="N1952" s="326" t="str">
        <f>IF('AccuValve Takeoff'!M1953="","",IF('AccuValve Takeoff'!M1953="Not Available","",'AccuValve Takeoff'!M1953))</f>
        <v/>
      </c>
      <c r="O1952" s="23" t="str">
        <f>IF('AccuValve Takeoff'!N1953="","",'AccuValve Takeoff'!N1953)</f>
        <v/>
      </c>
      <c r="P1952" s="23" t="str">
        <f>IF('AccuValve Takeoff'!O1953="","",'AccuValve Takeoff'!O1953)</f>
        <v/>
      </c>
      <c r="Q1952" s="23" t="str">
        <f>IF('AccuValve Takeoff'!P1953="","",'AccuValve Takeoff'!P1953)</f>
        <v/>
      </c>
      <c r="R1952" s="34" t="str">
        <f>IF('AccuValve Takeoff'!Q1953="","",'AccuValve Takeoff'!Q1953)</f>
        <v xml:space="preserve"> </v>
      </c>
      <c r="S1952" s="35" t="str">
        <f>'AccuValve Takeoff'!T1953</f>
        <v/>
      </c>
      <c r="T1952" s="35" t="str">
        <f>'AccuValve Takeoff'!U1953</f>
        <v/>
      </c>
      <c r="U1952" s="325" t="str">
        <f>'AccuValve Takeoff'!BC1953</f>
        <v/>
      </c>
      <c r="V1952" s="38"/>
      <c r="W1952" s="11"/>
      <c r="X1952" s="11"/>
      <c r="Y1952" s="11"/>
    </row>
    <row r="1953" spans="1:25" ht="20.100000000000001" customHeight="1" x14ac:dyDescent="0.2">
      <c r="A1953" s="12">
        <v>1945</v>
      </c>
      <c r="B1953" s="23" t="str">
        <f>IF('AccuValve Takeoff'!B1954="","",'AccuValve Takeoff'!B1954)</f>
        <v/>
      </c>
      <c r="C1953" s="45" t="str">
        <f>IF('AccuValve Takeoff'!C1954="","",'AccuValve Takeoff'!C1954)</f>
        <v/>
      </c>
      <c r="D1953" s="23" t="str">
        <f>IF('AccuValve Takeoff'!D1954="","",'AccuValve Takeoff'!D1954)</f>
        <v/>
      </c>
      <c r="E1953" s="23" t="str">
        <f>IF('AccuValve Takeoff'!S1954="","",'AccuValve Takeoff'!S1954)</f>
        <v/>
      </c>
      <c r="F1953" s="23" t="str">
        <f>IF('AccuValve Takeoff'!F1954="","",'AccuValve Takeoff'!F1954)</f>
        <v/>
      </c>
      <c r="G1953" s="23" t="str">
        <f>IF('AccuValve Takeoff'!R1954="","",'AccuValve Takeoff'!R1954)</f>
        <v/>
      </c>
      <c r="H1953" s="23" t="str">
        <f>IF('AccuValve Takeoff'!G1954="","",'AccuValve Takeoff'!G1954)</f>
        <v/>
      </c>
      <c r="I1953" s="23" t="str">
        <f>IF('AccuValve Takeoff'!H1954="","",'AccuValve Takeoff'!H1954)</f>
        <v/>
      </c>
      <c r="J1953" s="326" t="str">
        <f>IF('AccuValve Takeoff'!I1954="","",IF('AccuValve Takeoff'!I1954="Not Available","",'AccuValve Takeoff'!I1954))</f>
        <v/>
      </c>
      <c r="K1953" s="326" t="str">
        <f>IF('AccuValve Takeoff'!J1954="","",IF('AccuValve Takeoff'!J1954="Not Available","",'AccuValve Takeoff'!J1954))</f>
        <v/>
      </c>
      <c r="L1953" s="326" t="str">
        <f>IF('AccuValve Takeoff'!K1954="","",IF('AccuValve Takeoff'!K1954="Not Available","",'AccuValve Takeoff'!K1954))</f>
        <v/>
      </c>
      <c r="M1953" s="326" t="str">
        <f>IF('AccuValve Takeoff'!L1954="","",IF('AccuValve Takeoff'!L1954="Not Available","",'AccuValve Takeoff'!L1954))</f>
        <v/>
      </c>
      <c r="N1953" s="326" t="str">
        <f>IF('AccuValve Takeoff'!M1954="","",IF('AccuValve Takeoff'!M1954="Not Available","",'AccuValve Takeoff'!M1954))</f>
        <v/>
      </c>
      <c r="O1953" s="23" t="str">
        <f>IF('AccuValve Takeoff'!N1954="","",'AccuValve Takeoff'!N1954)</f>
        <v/>
      </c>
      <c r="P1953" s="23" t="str">
        <f>IF('AccuValve Takeoff'!O1954="","",'AccuValve Takeoff'!O1954)</f>
        <v/>
      </c>
      <c r="Q1953" s="23" t="str">
        <f>IF('AccuValve Takeoff'!P1954="","",'AccuValve Takeoff'!P1954)</f>
        <v/>
      </c>
      <c r="R1953" s="34" t="str">
        <f>IF('AccuValve Takeoff'!Q1954="","",'AccuValve Takeoff'!Q1954)</f>
        <v xml:space="preserve"> </v>
      </c>
      <c r="S1953" s="35" t="str">
        <f>'AccuValve Takeoff'!T1954</f>
        <v/>
      </c>
      <c r="T1953" s="35" t="str">
        <f>'AccuValve Takeoff'!U1954</f>
        <v/>
      </c>
      <c r="U1953" s="325" t="str">
        <f>'AccuValve Takeoff'!BC1954</f>
        <v/>
      </c>
      <c r="V1953" s="38"/>
      <c r="W1953" s="11"/>
      <c r="X1953" s="11"/>
      <c r="Y1953" s="11"/>
    </row>
    <row r="1954" spans="1:25" ht="20.100000000000001" customHeight="1" x14ac:dyDescent="0.2">
      <c r="A1954" s="12">
        <v>1946</v>
      </c>
      <c r="B1954" s="23" t="str">
        <f>IF('AccuValve Takeoff'!B1955="","",'AccuValve Takeoff'!B1955)</f>
        <v/>
      </c>
      <c r="C1954" s="45" t="str">
        <f>IF('AccuValve Takeoff'!C1955="","",'AccuValve Takeoff'!C1955)</f>
        <v/>
      </c>
      <c r="D1954" s="23" t="str">
        <f>IF('AccuValve Takeoff'!D1955="","",'AccuValve Takeoff'!D1955)</f>
        <v/>
      </c>
      <c r="E1954" s="23" t="str">
        <f>IF('AccuValve Takeoff'!S1955="","",'AccuValve Takeoff'!S1955)</f>
        <v/>
      </c>
      <c r="F1954" s="23" t="str">
        <f>IF('AccuValve Takeoff'!F1955="","",'AccuValve Takeoff'!F1955)</f>
        <v/>
      </c>
      <c r="G1954" s="23" t="str">
        <f>IF('AccuValve Takeoff'!R1955="","",'AccuValve Takeoff'!R1955)</f>
        <v/>
      </c>
      <c r="H1954" s="23" t="str">
        <f>IF('AccuValve Takeoff'!G1955="","",'AccuValve Takeoff'!G1955)</f>
        <v/>
      </c>
      <c r="I1954" s="23" t="str">
        <f>IF('AccuValve Takeoff'!H1955="","",'AccuValve Takeoff'!H1955)</f>
        <v/>
      </c>
      <c r="J1954" s="326" t="str">
        <f>IF('AccuValve Takeoff'!I1955="","",IF('AccuValve Takeoff'!I1955="Not Available","",'AccuValve Takeoff'!I1955))</f>
        <v/>
      </c>
      <c r="K1954" s="326" t="str">
        <f>IF('AccuValve Takeoff'!J1955="","",IF('AccuValve Takeoff'!J1955="Not Available","",'AccuValve Takeoff'!J1955))</f>
        <v/>
      </c>
      <c r="L1954" s="326" t="str">
        <f>IF('AccuValve Takeoff'!K1955="","",IF('AccuValve Takeoff'!K1955="Not Available","",'AccuValve Takeoff'!K1955))</f>
        <v/>
      </c>
      <c r="M1954" s="326" t="str">
        <f>IF('AccuValve Takeoff'!L1955="","",IF('AccuValve Takeoff'!L1955="Not Available","",'AccuValve Takeoff'!L1955))</f>
        <v/>
      </c>
      <c r="N1954" s="326" t="str">
        <f>IF('AccuValve Takeoff'!M1955="","",IF('AccuValve Takeoff'!M1955="Not Available","",'AccuValve Takeoff'!M1955))</f>
        <v/>
      </c>
      <c r="O1954" s="23" t="str">
        <f>IF('AccuValve Takeoff'!N1955="","",'AccuValve Takeoff'!N1955)</f>
        <v/>
      </c>
      <c r="P1954" s="23" t="str">
        <f>IF('AccuValve Takeoff'!O1955="","",'AccuValve Takeoff'!O1955)</f>
        <v/>
      </c>
      <c r="Q1954" s="23" t="str">
        <f>IF('AccuValve Takeoff'!P1955="","",'AccuValve Takeoff'!P1955)</f>
        <v/>
      </c>
      <c r="R1954" s="34" t="str">
        <f>IF('AccuValve Takeoff'!Q1955="","",'AccuValve Takeoff'!Q1955)</f>
        <v xml:space="preserve"> </v>
      </c>
      <c r="S1954" s="35" t="str">
        <f>'AccuValve Takeoff'!T1955</f>
        <v/>
      </c>
      <c r="T1954" s="35" t="str">
        <f>'AccuValve Takeoff'!U1955</f>
        <v/>
      </c>
      <c r="U1954" s="325" t="str">
        <f>'AccuValve Takeoff'!BC1955</f>
        <v/>
      </c>
      <c r="V1954" s="38"/>
      <c r="W1954" s="11"/>
      <c r="X1954" s="11"/>
      <c r="Y1954" s="11"/>
    </row>
    <row r="1955" spans="1:25" ht="20.100000000000001" customHeight="1" x14ac:dyDescent="0.2">
      <c r="A1955" s="12">
        <v>1947</v>
      </c>
      <c r="B1955" s="23" t="str">
        <f>IF('AccuValve Takeoff'!B1956="","",'AccuValve Takeoff'!B1956)</f>
        <v/>
      </c>
      <c r="C1955" s="45" t="str">
        <f>IF('AccuValve Takeoff'!C1956="","",'AccuValve Takeoff'!C1956)</f>
        <v/>
      </c>
      <c r="D1955" s="23" t="str">
        <f>IF('AccuValve Takeoff'!D1956="","",'AccuValve Takeoff'!D1956)</f>
        <v/>
      </c>
      <c r="E1955" s="23" t="str">
        <f>IF('AccuValve Takeoff'!S1956="","",'AccuValve Takeoff'!S1956)</f>
        <v/>
      </c>
      <c r="F1955" s="23" t="str">
        <f>IF('AccuValve Takeoff'!F1956="","",'AccuValve Takeoff'!F1956)</f>
        <v/>
      </c>
      <c r="G1955" s="23" t="str">
        <f>IF('AccuValve Takeoff'!R1956="","",'AccuValve Takeoff'!R1956)</f>
        <v/>
      </c>
      <c r="H1955" s="23" t="str">
        <f>IF('AccuValve Takeoff'!G1956="","",'AccuValve Takeoff'!G1956)</f>
        <v/>
      </c>
      <c r="I1955" s="23" t="str">
        <f>IF('AccuValve Takeoff'!H1956="","",'AccuValve Takeoff'!H1956)</f>
        <v/>
      </c>
      <c r="J1955" s="326" t="str">
        <f>IF('AccuValve Takeoff'!I1956="","",IF('AccuValve Takeoff'!I1956="Not Available","",'AccuValve Takeoff'!I1956))</f>
        <v/>
      </c>
      <c r="K1955" s="326" t="str">
        <f>IF('AccuValve Takeoff'!J1956="","",IF('AccuValve Takeoff'!J1956="Not Available","",'AccuValve Takeoff'!J1956))</f>
        <v/>
      </c>
      <c r="L1955" s="326" t="str">
        <f>IF('AccuValve Takeoff'!K1956="","",IF('AccuValve Takeoff'!K1956="Not Available","",'AccuValve Takeoff'!K1956))</f>
        <v/>
      </c>
      <c r="M1955" s="326" t="str">
        <f>IF('AccuValve Takeoff'!L1956="","",IF('AccuValve Takeoff'!L1956="Not Available","",'AccuValve Takeoff'!L1956))</f>
        <v/>
      </c>
      <c r="N1955" s="326" t="str">
        <f>IF('AccuValve Takeoff'!M1956="","",IF('AccuValve Takeoff'!M1956="Not Available","",'AccuValve Takeoff'!M1956))</f>
        <v/>
      </c>
      <c r="O1955" s="23" t="str">
        <f>IF('AccuValve Takeoff'!N1956="","",'AccuValve Takeoff'!N1956)</f>
        <v/>
      </c>
      <c r="P1955" s="23" t="str">
        <f>IF('AccuValve Takeoff'!O1956="","",'AccuValve Takeoff'!O1956)</f>
        <v/>
      </c>
      <c r="Q1955" s="23" t="str">
        <f>IF('AccuValve Takeoff'!P1956="","",'AccuValve Takeoff'!P1956)</f>
        <v/>
      </c>
      <c r="R1955" s="34" t="str">
        <f>IF('AccuValve Takeoff'!Q1956="","",'AccuValve Takeoff'!Q1956)</f>
        <v xml:space="preserve"> </v>
      </c>
      <c r="S1955" s="35" t="str">
        <f>'AccuValve Takeoff'!T1956</f>
        <v/>
      </c>
      <c r="T1955" s="35" t="str">
        <f>'AccuValve Takeoff'!U1956</f>
        <v/>
      </c>
      <c r="U1955" s="325" t="str">
        <f>'AccuValve Takeoff'!BC1956</f>
        <v/>
      </c>
      <c r="V1955" s="38"/>
      <c r="W1955" s="11"/>
      <c r="X1955" s="11"/>
      <c r="Y1955" s="11"/>
    </row>
    <row r="1956" spans="1:25" ht="20.100000000000001" customHeight="1" x14ac:dyDescent="0.2">
      <c r="A1956" s="12">
        <v>1948</v>
      </c>
      <c r="B1956" s="23" t="str">
        <f>IF('AccuValve Takeoff'!B1957="","",'AccuValve Takeoff'!B1957)</f>
        <v/>
      </c>
      <c r="C1956" s="45" t="str">
        <f>IF('AccuValve Takeoff'!C1957="","",'AccuValve Takeoff'!C1957)</f>
        <v/>
      </c>
      <c r="D1956" s="23" t="str">
        <f>IF('AccuValve Takeoff'!D1957="","",'AccuValve Takeoff'!D1957)</f>
        <v/>
      </c>
      <c r="E1956" s="23" t="str">
        <f>IF('AccuValve Takeoff'!S1957="","",'AccuValve Takeoff'!S1957)</f>
        <v/>
      </c>
      <c r="F1956" s="23" t="str">
        <f>IF('AccuValve Takeoff'!F1957="","",'AccuValve Takeoff'!F1957)</f>
        <v/>
      </c>
      <c r="G1956" s="23" t="str">
        <f>IF('AccuValve Takeoff'!R1957="","",'AccuValve Takeoff'!R1957)</f>
        <v/>
      </c>
      <c r="H1956" s="23" t="str">
        <f>IF('AccuValve Takeoff'!G1957="","",'AccuValve Takeoff'!G1957)</f>
        <v/>
      </c>
      <c r="I1956" s="23" t="str">
        <f>IF('AccuValve Takeoff'!H1957="","",'AccuValve Takeoff'!H1957)</f>
        <v/>
      </c>
      <c r="J1956" s="326" t="str">
        <f>IF('AccuValve Takeoff'!I1957="","",IF('AccuValve Takeoff'!I1957="Not Available","",'AccuValve Takeoff'!I1957))</f>
        <v/>
      </c>
      <c r="K1956" s="326" t="str">
        <f>IF('AccuValve Takeoff'!J1957="","",IF('AccuValve Takeoff'!J1957="Not Available","",'AccuValve Takeoff'!J1957))</f>
        <v/>
      </c>
      <c r="L1956" s="326" t="str">
        <f>IF('AccuValve Takeoff'!K1957="","",IF('AccuValve Takeoff'!K1957="Not Available","",'AccuValve Takeoff'!K1957))</f>
        <v/>
      </c>
      <c r="M1956" s="326" t="str">
        <f>IF('AccuValve Takeoff'!L1957="","",IF('AccuValve Takeoff'!L1957="Not Available","",'AccuValve Takeoff'!L1957))</f>
        <v/>
      </c>
      <c r="N1956" s="326" t="str">
        <f>IF('AccuValve Takeoff'!M1957="","",IF('AccuValve Takeoff'!M1957="Not Available","",'AccuValve Takeoff'!M1957))</f>
        <v/>
      </c>
      <c r="O1956" s="23" t="str">
        <f>IF('AccuValve Takeoff'!N1957="","",'AccuValve Takeoff'!N1957)</f>
        <v/>
      </c>
      <c r="P1956" s="23" t="str">
        <f>IF('AccuValve Takeoff'!O1957="","",'AccuValve Takeoff'!O1957)</f>
        <v/>
      </c>
      <c r="Q1956" s="23" t="str">
        <f>IF('AccuValve Takeoff'!P1957="","",'AccuValve Takeoff'!P1957)</f>
        <v/>
      </c>
      <c r="R1956" s="34" t="str">
        <f>IF('AccuValve Takeoff'!Q1957="","",'AccuValve Takeoff'!Q1957)</f>
        <v xml:space="preserve"> </v>
      </c>
      <c r="S1956" s="35" t="str">
        <f>'AccuValve Takeoff'!T1957</f>
        <v/>
      </c>
      <c r="T1956" s="35" t="str">
        <f>'AccuValve Takeoff'!U1957</f>
        <v/>
      </c>
      <c r="U1956" s="325" t="str">
        <f>'AccuValve Takeoff'!BC1957</f>
        <v/>
      </c>
      <c r="V1956" s="38"/>
      <c r="W1956" s="11"/>
      <c r="X1956" s="11"/>
      <c r="Y1956" s="11"/>
    </row>
    <row r="1957" spans="1:25" ht="20.100000000000001" customHeight="1" x14ac:dyDescent="0.2">
      <c r="A1957" s="12">
        <v>1949</v>
      </c>
      <c r="B1957" s="23" t="str">
        <f>IF('AccuValve Takeoff'!B1958="","",'AccuValve Takeoff'!B1958)</f>
        <v/>
      </c>
      <c r="C1957" s="45" t="str">
        <f>IF('AccuValve Takeoff'!C1958="","",'AccuValve Takeoff'!C1958)</f>
        <v/>
      </c>
      <c r="D1957" s="23" t="str">
        <f>IF('AccuValve Takeoff'!D1958="","",'AccuValve Takeoff'!D1958)</f>
        <v/>
      </c>
      <c r="E1957" s="23" t="str">
        <f>IF('AccuValve Takeoff'!S1958="","",'AccuValve Takeoff'!S1958)</f>
        <v/>
      </c>
      <c r="F1957" s="23" t="str">
        <f>IF('AccuValve Takeoff'!F1958="","",'AccuValve Takeoff'!F1958)</f>
        <v/>
      </c>
      <c r="G1957" s="23" t="str">
        <f>IF('AccuValve Takeoff'!R1958="","",'AccuValve Takeoff'!R1958)</f>
        <v/>
      </c>
      <c r="H1957" s="23" t="str">
        <f>IF('AccuValve Takeoff'!G1958="","",'AccuValve Takeoff'!G1958)</f>
        <v/>
      </c>
      <c r="I1957" s="23" t="str">
        <f>IF('AccuValve Takeoff'!H1958="","",'AccuValve Takeoff'!H1958)</f>
        <v/>
      </c>
      <c r="J1957" s="326" t="str">
        <f>IF('AccuValve Takeoff'!I1958="","",IF('AccuValve Takeoff'!I1958="Not Available","",'AccuValve Takeoff'!I1958))</f>
        <v/>
      </c>
      <c r="K1957" s="326" t="str">
        <f>IF('AccuValve Takeoff'!J1958="","",IF('AccuValve Takeoff'!J1958="Not Available","",'AccuValve Takeoff'!J1958))</f>
        <v/>
      </c>
      <c r="L1957" s="326" t="str">
        <f>IF('AccuValve Takeoff'!K1958="","",IF('AccuValve Takeoff'!K1958="Not Available","",'AccuValve Takeoff'!K1958))</f>
        <v/>
      </c>
      <c r="M1957" s="326" t="str">
        <f>IF('AccuValve Takeoff'!L1958="","",IF('AccuValve Takeoff'!L1958="Not Available","",'AccuValve Takeoff'!L1958))</f>
        <v/>
      </c>
      <c r="N1957" s="326" t="str">
        <f>IF('AccuValve Takeoff'!M1958="","",IF('AccuValve Takeoff'!M1958="Not Available","",'AccuValve Takeoff'!M1958))</f>
        <v/>
      </c>
      <c r="O1957" s="23" t="str">
        <f>IF('AccuValve Takeoff'!N1958="","",'AccuValve Takeoff'!N1958)</f>
        <v/>
      </c>
      <c r="P1957" s="23" t="str">
        <f>IF('AccuValve Takeoff'!O1958="","",'AccuValve Takeoff'!O1958)</f>
        <v/>
      </c>
      <c r="Q1957" s="23" t="str">
        <f>IF('AccuValve Takeoff'!P1958="","",'AccuValve Takeoff'!P1958)</f>
        <v/>
      </c>
      <c r="R1957" s="34" t="str">
        <f>IF('AccuValve Takeoff'!Q1958="","",'AccuValve Takeoff'!Q1958)</f>
        <v xml:space="preserve"> </v>
      </c>
      <c r="S1957" s="35" t="str">
        <f>'AccuValve Takeoff'!T1958</f>
        <v/>
      </c>
      <c r="T1957" s="35" t="str">
        <f>'AccuValve Takeoff'!U1958</f>
        <v/>
      </c>
      <c r="U1957" s="325" t="str">
        <f>'AccuValve Takeoff'!BC1958</f>
        <v/>
      </c>
      <c r="V1957" s="38"/>
      <c r="W1957" s="11"/>
      <c r="X1957" s="11"/>
      <c r="Y1957" s="11"/>
    </row>
    <row r="1958" spans="1:25" ht="20.100000000000001" customHeight="1" x14ac:dyDescent="0.2">
      <c r="A1958" s="12">
        <v>1950</v>
      </c>
      <c r="B1958" s="23" t="str">
        <f>IF('AccuValve Takeoff'!B1959="","",'AccuValve Takeoff'!B1959)</f>
        <v/>
      </c>
      <c r="C1958" s="45" t="str">
        <f>IF('AccuValve Takeoff'!C1959="","",'AccuValve Takeoff'!C1959)</f>
        <v/>
      </c>
      <c r="D1958" s="23" t="str">
        <f>IF('AccuValve Takeoff'!D1959="","",'AccuValve Takeoff'!D1959)</f>
        <v/>
      </c>
      <c r="E1958" s="23" t="str">
        <f>IF('AccuValve Takeoff'!S1959="","",'AccuValve Takeoff'!S1959)</f>
        <v/>
      </c>
      <c r="F1958" s="23" t="str">
        <f>IF('AccuValve Takeoff'!F1959="","",'AccuValve Takeoff'!F1959)</f>
        <v/>
      </c>
      <c r="G1958" s="23" t="str">
        <f>IF('AccuValve Takeoff'!R1959="","",'AccuValve Takeoff'!R1959)</f>
        <v/>
      </c>
      <c r="H1958" s="23" t="str">
        <f>IF('AccuValve Takeoff'!G1959="","",'AccuValve Takeoff'!G1959)</f>
        <v/>
      </c>
      <c r="I1958" s="23" t="str">
        <f>IF('AccuValve Takeoff'!H1959="","",'AccuValve Takeoff'!H1959)</f>
        <v/>
      </c>
      <c r="J1958" s="326" t="str">
        <f>IF('AccuValve Takeoff'!I1959="","",IF('AccuValve Takeoff'!I1959="Not Available","",'AccuValve Takeoff'!I1959))</f>
        <v/>
      </c>
      <c r="K1958" s="326" t="str">
        <f>IF('AccuValve Takeoff'!J1959="","",IF('AccuValve Takeoff'!J1959="Not Available","",'AccuValve Takeoff'!J1959))</f>
        <v/>
      </c>
      <c r="L1958" s="326" t="str">
        <f>IF('AccuValve Takeoff'!K1959="","",IF('AccuValve Takeoff'!K1959="Not Available","",'AccuValve Takeoff'!K1959))</f>
        <v/>
      </c>
      <c r="M1958" s="326" t="str">
        <f>IF('AccuValve Takeoff'!L1959="","",IF('AccuValve Takeoff'!L1959="Not Available","",'AccuValve Takeoff'!L1959))</f>
        <v/>
      </c>
      <c r="N1958" s="326" t="str">
        <f>IF('AccuValve Takeoff'!M1959="","",IF('AccuValve Takeoff'!M1959="Not Available","",'AccuValve Takeoff'!M1959))</f>
        <v/>
      </c>
      <c r="O1958" s="23" t="str">
        <f>IF('AccuValve Takeoff'!N1959="","",'AccuValve Takeoff'!N1959)</f>
        <v/>
      </c>
      <c r="P1958" s="23" t="str">
        <f>IF('AccuValve Takeoff'!O1959="","",'AccuValve Takeoff'!O1959)</f>
        <v/>
      </c>
      <c r="Q1958" s="23" t="str">
        <f>IF('AccuValve Takeoff'!P1959="","",'AccuValve Takeoff'!P1959)</f>
        <v/>
      </c>
      <c r="R1958" s="34" t="str">
        <f>IF('AccuValve Takeoff'!Q1959="","",'AccuValve Takeoff'!Q1959)</f>
        <v xml:space="preserve"> </v>
      </c>
      <c r="S1958" s="35" t="str">
        <f>'AccuValve Takeoff'!T1959</f>
        <v/>
      </c>
      <c r="T1958" s="35" t="str">
        <f>'AccuValve Takeoff'!U1959</f>
        <v/>
      </c>
      <c r="U1958" s="325" t="str">
        <f>'AccuValve Takeoff'!BC1959</f>
        <v/>
      </c>
      <c r="V1958" s="38"/>
      <c r="W1958" s="11"/>
      <c r="X1958" s="11"/>
      <c r="Y1958" s="11"/>
    </row>
    <row r="1959" spans="1:25" ht="20.100000000000001" customHeight="1" x14ac:dyDescent="0.2">
      <c r="A1959" s="12">
        <v>1951</v>
      </c>
      <c r="B1959" s="23" t="str">
        <f>IF('AccuValve Takeoff'!B1960="","",'AccuValve Takeoff'!B1960)</f>
        <v/>
      </c>
      <c r="C1959" s="45" t="str">
        <f>IF('AccuValve Takeoff'!C1960="","",'AccuValve Takeoff'!C1960)</f>
        <v/>
      </c>
      <c r="D1959" s="23" t="str">
        <f>IF('AccuValve Takeoff'!D1960="","",'AccuValve Takeoff'!D1960)</f>
        <v/>
      </c>
      <c r="E1959" s="23" t="str">
        <f>IF('AccuValve Takeoff'!S1960="","",'AccuValve Takeoff'!S1960)</f>
        <v/>
      </c>
      <c r="F1959" s="23" t="str">
        <f>IF('AccuValve Takeoff'!F1960="","",'AccuValve Takeoff'!F1960)</f>
        <v/>
      </c>
      <c r="G1959" s="23" t="str">
        <f>IF('AccuValve Takeoff'!R1960="","",'AccuValve Takeoff'!R1960)</f>
        <v/>
      </c>
      <c r="H1959" s="23" t="str">
        <f>IF('AccuValve Takeoff'!G1960="","",'AccuValve Takeoff'!G1960)</f>
        <v/>
      </c>
      <c r="I1959" s="23" t="str">
        <f>IF('AccuValve Takeoff'!H1960="","",'AccuValve Takeoff'!H1960)</f>
        <v/>
      </c>
      <c r="J1959" s="326" t="str">
        <f>IF('AccuValve Takeoff'!I1960="","",IF('AccuValve Takeoff'!I1960="Not Available","",'AccuValve Takeoff'!I1960))</f>
        <v/>
      </c>
      <c r="K1959" s="326" t="str">
        <f>IF('AccuValve Takeoff'!J1960="","",IF('AccuValve Takeoff'!J1960="Not Available","",'AccuValve Takeoff'!J1960))</f>
        <v/>
      </c>
      <c r="L1959" s="326" t="str">
        <f>IF('AccuValve Takeoff'!K1960="","",IF('AccuValve Takeoff'!K1960="Not Available","",'AccuValve Takeoff'!K1960))</f>
        <v/>
      </c>
      <c r="M1959" s="326" t="str">
        <f>IF('AccuValve Takeoff'!L1960="","",IF('AccuValve Takeoff'!L1960="Not Available","",'AccuValve Takeoff'!L1960))</f>
        <v/>
      </c>
      <c r="N1959" s="326" t="str">
        <f>IF('AccuValve Takeoff'!M1960="","",IF('AccuValve Takeoff'!M1960="Not Available","",'AccuValve Takeoff'!M1960))</f>
        <v/>
      </c>
      <c r="O1959" s="23" t="str">
        <f>IF('AccuValve Takeoff'!N1960="","",'AccuValve Takeoff'!N1960)</f>
        <v/>
      </c>
      <c r="P1959" s="23" t="str">
        <f>IF('AccuValve Takeoff'!O1960="","",'AccuValve Takeoff'!O1960)</f>
        <v/>
      </c>
      <c r="Q1959" s="23" t="str">
        <f>IF('AccuValve Takeoff'!P1960="","",'AccuValve Takeoff'!P1960)</f>
        <v/>
      </c>
      <c r="R1959" s="34" t="str">
        <f>IF('AccuValve Takeoff'!Q1960="","",'AccuValve Takeoff'!Q1960)</f>
        <v xml:space="preserve"> </v>
      </c>
      <c r="S1959" s="35" t="str">
        <f>'AccuValve Takeoff'!T1960</f>
        <v/>
      </c>
      <c r="T1959" s="35" t="str">
        <f>'AccuValve Takeoff'!U1960</f>
        <v/>
      </c>
      <c r="U1959" s="325" t="str">
        <f>'AccuValve Takeoff'!BC1960</f>
        <v/>
      </c>
      <c r="V1959" s="38"/>
      <c r="W1959" s="11"/>
      <c r="X1959" s="11"/>
      <c r="Y1959" s="11"/>
    </row>
    <row r="1960" spans="1:25" ht="20.100000000000001" customHeight="1" x14ac:dyDescent="0.2">
      <c r="A1960" s="12">
        <v>1952</v>
      </c>
      <c r="B1960" s="23" t="str">
        <f>IF('AccuValve Takeoff'!B1961="","",'AccuValve Takeoff'!B1961)</f>
        <v/>
      </c>
      <c r="C1960" s="45" t="str">
        <f>IF('AccuValve Takeoff'!C1961="","",'AccuValve Takeoff'!C1961)</f>
        <v/>
      </c>
      <c r="D1960" s="23" t="str">
        <f>IF('AccuValve Takeoff'!D1961="","",'AccuValve Takeoff'!D1961)</f>
        <v/>
      </c>
      <c r="E1960" s="23" t="str">
        <f>IF('AccuValve Takeoff'!S1961="","",'AccuValve Takeoff'!S1961)</f>
        <v/>
      </c>
      <c r="F1960" s="23" t="str">
        <f>IF('AccuValve Takeoff'!F1961="","",'AccuValve Takeoff'!F1961)</f>
        <v/>
      </c>
      <c r="G1960" s="23" t="str">
        <f>IF('AccuValve Takeoff'!R1961="","",'AccuValve Takeoff'!R1961)</f>
        <v/>
      </c>
      <c r="H1960" s="23" t="str">
        <f>IF('AccuValve Takeoff'!G1961="","",'AccuValve Takeoff'!G1961)</f>
        <v/>
      </c>
      <c r="I1960" s="23" t="str">
        <f>IF('AccuValve Takeoff'!H1961="","",'AccuValve Takeoff'!H1961)</f>
        <v/>
      </c>
      <c r="J1960" s="326" t="str">
        <f>IF('AccuValve Takeoff'!I1961="","",IF('AccuValve Takeoff'!I1961="Not Available","",'AccuValve Takeoff'!I1961))</f>
        <v/>
      </c>
      <c r="K1960" s="326" t="str">
        <f>IF('AccuValve Takeoff'!J1961="","",IF('AccuValve Takeoff'!J1961="Not Available","",'AccuValve Takeoff'!J1961))</f>
        <v/>
      </c>
      <c r="L1960" s="326" t="str">
        <f>IF('AccuValve Takeoff'!K1961="","",IF('AccuValve Takeoff'!K1961="Not Available","",'AccuValve Takeoff'!K1961))</f>
        <v/>
      </c>
      <c r="M1960" s="326" t="str">
        <f>IF('AccuValve Takeoff'!L1961="","",IF('AccuValve Takeoff'!L1961="Not Available","",'AccuValve Takeoff'!L1961))</f>
        <v/>
      </c>
      <c r="N1960" s="326" t="str">
        <f>IF('AccuValve Takeoff'!M1961="","",IF('AccuValve Takeoff'!M1961="Not Available","",'AccuValve Takeoff'!M1961))</f>
        <v/>
      </c>
      <c r="O1960" s="23" t="str">
        <f>IF('AccuValve Takeoff'!N1961="","",'AccuValve Takeoff'!N1961)</f>
        <v/>
      </c>
      <c r="P1960" s="23" t="str">
        <f>IF('AccuValve Takeoff'!O1961="","",'AccuValve Takeoff'!O1961)</f>
        <v/>
      </c>
      <c r="Q1960" s="23" t="str">
        <f>IF('AccuValve Takeoff'!P1961="","",'AccuValve Takeoff'!P1961)</f>
        <v/>
      </c>
      <c r="R1960" s="34" t="str">
        <f>IF('AccuValve Takeoff'!Q1961="","",'AccuValve Takeoff'!Q1961)</f>
        <v xml:space="preserve"> </v>
      </c>
      <c r="S1960" s="35" t="str">
        <f>'AccuValve Takeoff'!T1961</f>
        <v/>
      </c>
      <c r="T1960" s="35" t="str">
        <f>'AccuValve Takeoff'!U1961</f>
        <v/>
      </c>
      <c r="U1960" s="325" t="str">
        <f>'AccuValve Takeoff'!BC1961</f>
        <v/>
      </c>
      <c r="V1960" s="38"/>
      <c r="W1960" s="11"/>
      <c r="X1960" s="11"/>
      <c r="Y1960" s="11"/>
    </row>
    <row r="1961" spans="1:25" ht="20.100000000000001" customHeight="1" x14ac:dyDescent="0.2">
      <c r="A1961" s="12">
        <v>1953</v>
      </c>
      <c r="B1961" s="23" t="str">
        <f>IF('AccuValve Takeoff'!B1962="","",'AccuValve Takeoff'!B1962)</f>
        <v/>
      </c>
      <c r="C1961" s="45" t="str">
        <f>IF('AccuValve Takeoff'!C1962="","",'AccuValve Takeoff'!C1962)</f>
        <v/>
      </c>
      <c r="D1961" s="23" t="str">
        <f>IF('AccuValve Takeoff'!D1962="","",'AccuValve Takeoff'!D1962)</f>
        <v/>
      </c>
      <c r="E1961" s="23" t="str">
        <f>IF('AccuValve Takeoff'!S1962="","",'AccuValve Takeoff'!S1962)</f>
        <v/>
      </c>
      <c r="F1961" s="23" t="str">
        <f>IF('AccuValve Takeoff'!F1962="","",'AccuValve Takeoff'!F1962)</f>
        <v/>
      </c>
      <c r="G1961" s="23" t="str">
        <f>IF('AccuValve Takeoff'!R1962="","",'AccuValve Takeoff'!R1962)</f>
        <v/>
      </c>
      <c r="H1961" s="23" t="str">
        <f>IF('AccuValve Takeoff'!G1962="","",'AccuValve Takeoff'!G1962)</f>
        <v/>
      </c>
      <c r="I1961" s="23" t="str">
        <f>IF('AccuValve Takeoff'!H1962="","",'AccuValve Takeoff'!H1962)</f>
        <v/>
      </c>
      <c r="J1961" s="326" t="str">
        <f>IF('AccuValve Takeoff'!I1962="","",IF('AccuValve Takeoff'!I1962="Not Available","",'AccuValve Takeoff'!I1962))</f>
        <v/>
      </c>
      <c r="K1961" s="326" t="str">
        <f>IF('AccuValve Takeoff'!J1962="","",IF('AccuValve Takeoff'!J1962="Not Available","",'AccuValve Takeoff'!J1962))</f>
        <v/>
      </c>
      <c r="L1961" s="326" t="str">
        <f>IF('AccuValve Takeoff'!K1962="","",IF('AccuValve Takeoff'!K1962="Not Available","",'AccuValve Takeoff'!K1962))</f>
        <v/>
      </c>
      <c r="M1961" s="326" t="str">
        <f>IF('AccuValve Takeoff'!L1962="","",IF('AccuValve Takeoff'!L1962="Not Available","",'AccuValve Takeoff'!L1962))</f>
        <v/>
      </c>
      <c r="N1961" s="326" t="str">
        <f>IF('AccuValve Takeoff'!M1962="","",IF('AccuValve Takeoff'!M1962="Not Available","",'AccuValve Takeoff'!M1962))</f>
        <v/>
      </c>
      <c r="O1961" s="23" t="str">
        <f>IF('AccuValve Takeoff'!N1962="","",'AccuValve Takeoff'!N1962)</f>
        <v/>
      </c>
      <c r="P1961" s="23" t="str">
        <f>IF('AccuValve Takeoff'!O1962="","",'AccuValve Takeoff'!O1962)</f>
        <v/>
      </c>
      <c r="Q1961" s="23" t="str">
        <f>IF('AccuValve Takeoff'!P1962="","",'AccuValve Takeoff'!P1962)</f>
        <v/>
      </c>
      <c r="R1961" s="34" t="str">
        <f>IF('AccuValve Takeoff'!Q1962="","",'AccuValve Takeoff'!Q1962)</f>
        <v xml:space="preserve"> </v>
      </c>
      <c r="S1961" s="35" t="str">
        <f>'AccuValve Takeoff'!T1962</f>
        <v/>
      </c>
      <c r="T1961" s="35" t="str">
        <f>'AccuValve Takeoff'!U1962</f>
        <v/>
      </c>
      <c r="U1961" s="325" t="str">
        <f>'AccuValve Takeoff'!BC1962</f>
        <v/>
      </c>
      <c r="V1961" s="38"/>
      <c r="W1961" s="11"/>
      <c r="X1961" s="11"/>
      <c r="Y1961" s="11"/>
    </row>
    <row r="1962" spans="1:25" ht="20.100000000000001" customHeight="1" x14ac:dyDescent="0.2">
      <c r="A1962" s="12">
        <v>1954</v>
      </c>
      <c r="B1962" s="23" t="str">
        <f>IF('AccuValve Takeoff'!B1963="","",'AccuValve Takeoff'!B1963)</f>
        <v/>
      </c>
      <c r="C1962" s="45" t="str">
        <f>IF('AccuValve Takeoff'!C1963="","",'AccuValve Takeoff'!C1963)</f>
        <v/>
      </c>
      <c r="D1962" s="23" t="str">
        <f>IF('AccuValve Takeoff'!D1963="","",'AccuValve Takeoff'!D1963)</f>
        <v/>
      </c>
      <c r="E1962" s="23" t="str">
        <f>IF('AccuValve Takeoff'!S1963="","",'AccuValve Takeoff'!S1963)</f>
        <v/>
      </c>
      <c r="F1962" s="23" t="str">
        <f>IF('AccuValve Takeoff'!F1963="","",'AccuValve Takeoff'!F1963)</f>
        <v/>
      </c>
      <c r="G1962" s="23" t="str">
        <f>IF('AccuValve Takeoff'!R1963="","",'AccuValve Takeoff'!R1963)</f>
        <v/>
      </c>
      <c r="H1962" s="23" t="str">
        <f>IF('AccuValve Takeoff'!G1963="","",'AccuValve Takeoff'!G1963)</f>
        <v/>
      </c>
      <c r="I1962" s="23" t="str">
        <f>IF('AccuValve Takeoff'!H1963="","",'AccuValve Takeoff'!H1963)</f>
        <v/>
      </c>
      <c r="J1962" s="326" t="str">
        <f>IF('AccuValve Takeoff'!I1963="","",IF('AccuValve Takeoff'!I1963="Not Available","",'AccuValve Takeoff'!I1963))</f>
        <v/>
      </c>
      <c r="K1962" s="326" t="str">
        <f>IF('AccuValve Takeoff'!J1963="","",IF('AccuValve Takeoff'!J1963="Not Available","",'AccuValve Takeoff'!J1963))</f>
        <v/>
      </c>
      <c r="L1962" s="326" t="str">
        <f>IF('AccuValve Takeoff'!K1963="","",IF('AccuValve Takeoff'!K1963="Not Available","",'AccuValve Takeoff'!K1963))</f>
        <v/>
      </c>
      <c r="M1962" s="326" t="str">
        <f>IF('AccuValve Takeoff'!L1963="","",IF('AccuValve Takeoff'!L1963="Not Available","",'AccuValve Takeoff'!L1963))</f>
        <v/>
      </c>
      <c r="N1962" s="326" t="str">
        <f>IF('AccuValve Takeoff'!M1963="","",IF('AccuValve Takeoff'!M1963="Not Available","",'AccuValve Takeoff'!M1963))</f>
        <v/>
      </c>
      <c r="O1962" s="23" t="str">
        <f>IF('AccuValve Takeoff'!N1963="","",'AccuValve Takeoff'!N1963)</f>
        <v/>
      </c>
      <c r="P1962" s="23" t="str">
        <f>IF('AccuValve Takeoff'!O1963="","",'AccuValve Takeoff'!O1963)</f>
        <v/>
      </c>
      <c r="Q1962" s="23" t="str">
        <f>IF('AccuValve Takeoff'!P1963="","",'AccuValve Takeoff'!P1963)</f>
        <v/>
      </c>
      <c r="R1962" s="34" t="str">
        <f>IF('AccuValve Takeoff'!Q1963="","",'AccuValve Takeoff'!Q1963)</f>
        <v xml:space="preserve"> </v>
      </c>
      <c r="S1962" s="35" t="str">
        <f>'AccuValve Takeoff'!T1963</f>
        <v/>
      </c>
      <c r="T1962" s="35" t="str">
        <f>'AccuValve Takeoff'!U1963</f>
        <v/>
      </c>
      <c r="U1962" s="325" t="str">
        <f>'AccuValve Takeoff'!BC1963</f>
        <v/>
      </c>
      <c r="V1962" s="38"/>
      <c r="W1962" s="11"/>
      <c r="X1962" s="11"/>
      <c r="Y1962" s="11"/>
    </row>
    <row r="1963" spans="1:25" ht="20.100000000000001" customHeight="1" x14ac:dyDescent="0.2">
      <c r="A1963" s="12">
        <v>1955</v>
      </c>
      <c r="B1963" s="23" t="str">
        <f>IF('AccuValve Takeoff'!B1964="","",'AccuValve Takeoff'!B1964)</f>
        <v/>
      </c>
      <c r="C1963" s="45" t="str">
        <f>IF('AccuValve Takeoff'!C1964="","",'AccuValve Takeoff'!C1964)</f>
        <v/>
      </c>
      <c r="D1963" s="23" t="str">
        <f>IF('AccuValve Takeoff'!D1964="","",'AccuValve Takeoff'!D1964)</f>
        <v/>
      </c>
      <c r="E1963" s="23" t="str">
        <f>IF('AccuValve Takeoff'!S1964="","",'AccuValve Takeoff'!S1964)</f>
        <v/>
      </c>
      <c r="F1963" s="23" t="str">
        <f>IF('AccuValve Takeoff'!F1964="","",'AccuValve Takeoff'!F1964)</f>
        <v/>
      </c>
      <c r="G1963" s="23" t="str">
        <f>IF('AccuValve Takeoff'!R1964="","",'AccuValve Takeoff'!R1964)</f>
        <v/>
      </c>
      <c r="H1963" s="23" t="str">
        <f>IF('AccuValve Takeoff'!G1964="","",'AccuValve Takeoff'!G1964)</f>
        <v/>
      </c>
      <c r="I1963" s="23" t="str">
        <f>IF('AccuValve Takeoff'!H1964="","",'AccuValve Takeoff'!H1964)</f>
        <v/>
      </c>
      <c r="J1963" s="326" t="str">
        <f>IF('AccuValve Takeoff'!I1964="","",IF('AccuValve Takeoff'!I1964="Not Available","",'AccuValve Takeoff'!I1964))</f>
        <v/>
      </c>
      <c r="K1963" s="326" t="str">
        <f>IF('AccuValve Takeoff'!J1964="","",IF('AccuValve Takeoff'!J1964="Not Available","",'AccuValve Takeoff'!J1964))</f>
        <v/>
      </c>
      <c r="L1963" s="326" t="str">
        <f>IF('AccuValve Takeoff'!K1964="","",IF('AccuValve Takeoff'!K1964="Not Available","",'AccuValve Takeoff'!K1964))</f>
        <v/>
      </c>
      <c r="M1963" s="326" t="str">
        <f>IF('AccuValve Takeoff'!L1964="","",IF('AccuValve Takeoff'!L1964="Not Available","",'AccuValve Takeoff'!L1964))</f>
        <v/>
      </c>
      <c r="N1963" s="326" t="str">
        <f>IF('AccuValve Takeoff'!M1964="","",IF('AccuValve Takeoff'!M1964="Not Available","",'AccuValve Takeoff'!M1964))</f>
        <v/>
      </c>
      <c r="O1963" s="23" t="str">
        <f>IF('AccuValve Takeoff'!N1964="","",'AccuValve Takeoff'!N1964)</f>
        <v/>
      </c>
      <c r="P1963" s="23" t="str">
        <f>IF('AccuValve Takeoff'!O1964="","",'AccuValve Takeoff'!O1964)</f>
        <v/>
      </c>
      <c r="Q1963" s="23" t="str">
        <f>IF('AccuValve Takeoff'!P1964="","",'AccuValve Takeoff'!P1964)</f>
        <v/>
      </c>
      <c r="R1963" s="34" t="str">
        <f>IF('AccuValve Takeoff'!Q1964="","",'AccuValve Takeoff'!Q1964)</f>
        <v xml:space="preserve"> </v>
      </c>
      <c r="S1963" s="35" t="str">
        <f>'AccuValve Takeoff'!T1964</f>
        <v/>
      </c>
      <c r="T1963" s="35" t="str">
        <f>'AccuValve Takeoff'!U1964</f>
        <v/>
      </c>
      <c r="U1963" s="325" t="str">
        <f>'AccuValve Takeoff'!BC1964</f>
        <v/>
      </c>
      <c r="V1963" s="38"/>
      <c r="W1963" s="11"/>
      <c r="X1963" s="11"/>
      <c r="Y1963" s="11"/>
    </row>
    <row r="1964" spans="1:25" ht="20.100000000000001" customHeight="1" x14ac:dyDescent="0.2">
      <c r="A1964" s="12">
        <v>1956</v>
      </c>
      <c r="B1964" s="23" t="str">
        <f>IF('AccuValve Takeoff'!B1965="","",'AccuValve Takeoff'!B1965)</f>
        <v/>
      </c>
      <c r="C1964" s="45" t="str">
        <f>IF('AccuValve Takeoff'!C1965="","",'AccuValve Takeoff'!C1965)</f>
        <v/>
      </c>
      <c r="D1964" s="23" t="str">
        <f>IF('AccuValve Takeoff'!D1965="","",'AccuValve Takeoff'!D1965)</f>
        <v/>
      </c>
      <c r="E1964" s="23" t="str">
        <f>IF('AccuValve Takeoff'!S1965="","",'AccuValve Takeoff'!S1965)</f>
        <v/>
      </c>
      <c r="F1964" s="23" t="str">
        <f>IF('AccuValve Takeoff'!F1965="","",'AccuValve Takeoff'!F1965)</f>
        <v/>
      </c>
      <c r="G1964" s="23" t="str">
        <f>IF('AccuValve Takeoff'!R1965="","",'AccuValve Takeoff'!R1965)</f>
        <v/>
      </c>
      <c r="H1964" s="23" t="str">
        <f>IF('AccuValve Takeoff'!G1965="","",'AccuValve Takeoff'!G1965)</f>
        <v/>
      </c>
      <c r="I1964" s="23" t="str">
        <f>IF('AccuValve Takeoff'!H1965="","",'AccuValve Takeoff'!H1965)</f>
        <v/>
      </c>
      <c r="J1964" s="326" t="str">
        <f>IF('AccuValve Takeoff'!I1965="","",IF('AccuValve Takeoff'!I1965="Not Available","",'AccuValve Takeoff'!I1965))</f>
        <v/>
      </c>
      <c r="K1964" s="326" t="str">
        <f>IF('AccuValve Takeoff'!J1965="","",IF('AccuValve Takeoff'!J1965="Not Available","",'AccuValve Takeoff'!J1965))</f>
        <v/>
      </c>
      <c r="L1964" s="326" t="str">
        <f>IF('AccuValve Takeoff'!K1965="","",IF('AccuValve Takeoff'!K1965="Not Available","",'AccuValve Takeoff'!K1965))</f>
        <v/>
      </c>
      <c r="M1964" s="326" t="str">
        <f>IF('AccuValve Takeoff'!L1965="","",IF('AccuValve Takeoff'!L1965="Not Available","",'AccuValve Takeoff'!L1965))</f>
        <v/>
      </c>
      <c r="N1964" s="326" t="str">
        <f>IF('AccuValve Takeoff'!M1965="","",IF('AccuValve Takeoff'!M1965="Not Available","",'AccuValve Takeoff'!M1965))</f>
        <v/>
      </c>
      <c r="O1964" s="23" t="str">
        <f>IF('AccuValve Takeoff'!N1965="","",'AccuValve Takeoff'!N1965)</f>
        <v/>
      </c>
      <c r="P1964" s="23" t="str">
        <f>IF('AccuValve Takeoff'!O1965="","",'AccuValve Takeoff'!O1965)</f>
        <v/>
      </c>
      <c r="Q1964" s="23" t="str">
        <f>IF('AccuValve Takeoff'!P1965="","",'AccuValve Takeoff'!P1965)</f>
        <v/>
      </c>
      <c r="R1964" s="34" t="str">
        <f>IF('AccuValve Takeoff'!Q1965="","",'AccuValve Takeoff'!Q1965)</f>
        <v xml:space="preserve"> </v>
      </c>
      <c r="S1964" s="35" t="str">
        <f>'AccuValve Takeoff'!T1965</f>
        <v/>
      </c>
      <c r="T1964" s="35" t="str">
        <f>'AccuValve Takeoff'!U1965</f>
        <v/>
      </c>
      <c r="U1964" s="325" t="str">
        <f>'AccuValve Takeoff'!BC1965</f>
        <v/>
      </c>
      <c r="V1964" s="38"/>
      <c r="W1964" s="11"/>
      <c r="X1964" s="11"/>
      <c r="Y1964" s="11"/>
    </row>
    <row r="1965" spans="1:25" ht="20.100000000000001" customHeight="1" x14ac:dyDescent="0.2">
      <c r="A1965" s="12">
        <v>1957</v>
      </c>
      <c r="B1965" s="23" t="str">
        <f>IF('AccuValve Takeoff'!B1966="","",'AccuValve Takeoff'!B1966)</f>
        <v/>
      </c>
      <c r="C1965" s="45" t="str">
        <f>IF('AccuValve Takeoff'!C1966="","",'AccuValve Takeoff'!C1966)</f>
        <v/>
      </c>
      <c r="D1965" s="23" t="str">
        <f>IF('AccuValve Takeoff'!D1966="","",'AccuValve Takeoff'!D1966)</f>
        <v/>
      </c>
      <c r="E1965" s="23" t="str">
        <f>IF('AccuValve Takeoff'!S1966="","",'AccuValve Takeoff'!S1966)</f>
        <v/>
      </c>
      <c r="F1965" s="23" t="str">
        <f>IF('AccuValve Takeoff'!F1966="","",'AccuValve Takeoff'!F1966)</f>
        <v/>
      </c>
      <c r="G1965" s="23" t="str">
        <f>IF('AccuValve Takeoff'!R1966="","",'AccuValve Takeoff'!R1966)</f>
        <v/>
      </c>
      <c r="H1965" s="23" t="str">
        <f>IF('AccuValve Takeoff'!G1966="","",'AccuValve Takeoff'!G1966)</f>
        <v/>
      </c>
      <c r="I1965" s="23" t="str">
        <f>IF('AccuValve Takeoff'!H1966="","",'AccuValve Takeoff'!H1966)</f>
        <v/>
      </c>
      <c r="J1965" s="326" t="str">
        <f>IF('AccuValve Takeoff'!I1966="","",IF('AccuValve Takeoff'!I1966="Not Available","",'AccuValve Takeoff'!I1966))</f>
        <v/>
      </c>
      <c r="K1965" s="326" t="str">
        <f>IF('AccuValve Takeoff'!J1966="","",IF('AccuValve Takeoff'!J1966="Not Available","",'AccuValve Takeoff'!J1966))</f>
        <v/>
      </c>
      <c r="L1965" s="326" t="str">
        <f>IF('AccuValve Takeoff'!K1966="","",IF('AccuValve Takeoff'!K1966="Not Available","",'AccuValve Takeoff'!K1966))</f>
        <v/>
      </c>
      <c r="M1965" s="326" t="str">
        <f>IF('AccuValve Takeoff'!L1966="","",IF('AccuValve Takeoff'!L1966="Not Available","",'AccuValve Takeoff'!L1966))</f>
        <v/>
      </c>
      <c r="N1965" s="326" t="str">
        <f>IF('AccuValve Takeoff'!M1966="","",IF('AccuValve Takeoff'!M1966="Not Available","",'AccuValve Takeoff'!M1966))</f>
        <v/>
      </c>
      <c r="O1965" s="23" t="str">
        <f>IF('AccuValve Takeoff'!N1966="","",'AccuValve Takeoff'!N1966)</f>
        <v/>
      </c>
      <c r="P1965" s="23" t="str">
        <f>IF('AccuValve Takeoff'!O1966="","",'AccuValve Takeoff'!O1966)</f>
        <v/>
      </c>
      <c r="Q1965" s="23" t="str">
        <f>IF('AccuValve Takeoff'!P1966="","",'AccuValve Takeoff'!P1966)</f>
        <v/>
      </c>
      <c r="R1965" s="34" t="str">
        <f>IF('AccuValve Takeoff'!Q1966="","",'AccuValve Takeoff'!Q1966)</f>
        <v xml:space="preserve"> </v>
      </c>
      <c r="S1965" s="35" t="str">
        <f>'AccuValve Takeoff'!T1966</f>
        <v/>
      </c>
      <c r="T1965" s="35" t="str">
        <f>'AccuValve Takeoff'!U1966</f>
        <v/>
      </c>
      <c r="U1965" s="325" t="str">
        <f>'AccuValve Takeoff'!BC1966</f>
        <v/>
      </c>
      <c r="V1965" s="38"/>
      <c r="W1965" s="11"/>
      <c r="X1965" s="11"/>
      <c r="Y1965" s="11"/>
    </row>
    <row r="1966" spans="1:25" ht="20.100000000000001" customHeight="1" x14ac:dyDescent="0.2">
      <c r="A1966" s="12">
        <v>1958</v>
      </c>
      <c r="B1966" s="23" t="str">
        <f>IF('AccuValve Takeoff'!B1967="","",'AccuValve Takeoff'!B1967)</f>
        <v/>
      </c>
      <c r="C1966" s="45" t="str">
        <f>IF('AccuValve Takeoff'!C1967="","",'AccuValve Takeoff'!C1967)</f>
        <v/>
      </c>
      <c r="D1966" s="23" t="str">
        <f>IF('AccuValve Takeoff'!D1967="","",'AccuValve Takeoff'!D1967)</f>
        <v/>
      </c>
      <c r="E1966" s="23" t="str">
        <f>IF('AccuValve Takeoff'!S1967="","",'AccuValve Takeoff'!S1967)</f>
        <v/>
      </c>
      <c r="F1966" s="23" t="str">
        <f>IF('AccuValve Takeoff'!F1967="","",'AccuValve Takeoff'!F1967)</f>
        <v/>
      </c>
      <c r="G1966" s="23" t="str">
        <f>IF('AccuValve Takeoff'!R1967="","",'AccuValve Takeoff'!R1967)</f>
        <v/>
      </c>
      <c r="H1966" s="23" t="str">
        <f>IF('AccuValve Takeoff'!G1967="","",'AccuValve Takeoff'!G1967)</f>
        <v/>
      </c>
      <c r="I1966" s="23" t="str">
        <f>IF('AccuValve Takeoff'!H1967="","",'AccuValve Takeoff'!H1967)</f>
        <v/>
      </c>
      <c r="J1966" s="326" t="str">
        <f>IF('AccuValve Takeoff'!I1967="","",IF('AccuValve Takeoff'!I1967="Not Available","",'AccuValve Takeoff'!I1967))</f>
        <v/>
      </c>
      <c r="K1966" s="326" t="str">
        <f>IF('AccuValve Takeoff'!J1967="","",IF('AccuValve Takeoff'!J1967="Not Available","",'AccuValve Takeoff'!J1967))</f>
        <v/>
      </c>
      <c r="L1966" s="326" t="str">
        <f>IF('AccuValve Takeoff'!K1967="","",IF('AccuValve Takeoff'!K1967="Not Available","",'AccuValve Takeoff'!K1967))</f>
        <v/>
      </c>
      <c r="M1966" s="326" t="str">
        <f>IF('AccuValve Takeoff'!L1967="","",IF('AccuValve Takeoff'!L1967="Not Available","",'AccuValve Takeoff'!L1967))</f>
        <v/>
      </c>
      <c r="N1966" s="326" t="str">
        <f>IF('AccuValve Takeoff'!M1967="","",IF('AccuValve Takeoff'!M1967="Not Available","",'AccuValve Takeoff'!M1967))</f>
        <v/>
      </c>
      <c r="O1966" s="23" t="str">
        <f>IF('AccuValve Takeoff'!N1967="","",'AccuValve Takeoff'!N1967)</f>
        <v/>
      </c>
      <c r="P1966" s="23" t="str">
        <f>IF('AccuValve Takeoff'!O1967="","",'AccuValve Takeoff'!O1967)</f>
        <v/>
      </c>
      <c r="Q1966" s="23" t="str">
        <f>IF('AccuValve Takeoff'!P1967="","",'AccuValve Takeoff'!P1967)</f>
        <v/>
      </c>
      <c r="R1966" s="34" t="str">
        <f>IF('AccuValve Takeoff'!Q1967="","",'AccuValve Takeoff'!Q1967)</f>
        <v xml:space="preserve"> </v>
      </c>
      <c r="S1966" s="35" t="str">
        <f>'AccuValve Takeoff'!T1967</f>
        <v/>
      </c>
      <c r="T1966" s="35" t="str">
        <f>'AccuValve Takeoff'!U1967</f>
        <v/>
      </c>
      <c r="U1966" s="325" t="str">
        <f>'AccuValve Takeoff'!BC1967</f>
        <v/>
      </c>
      <c r="V1966" s="38"/>
      <c r="W1966" s="11"/>
      <c r="X1966" s="11"/>
      <c r="Y1966" s="11"/>
    </row>
    <row r="1967" spans="1:25" ht="20.100000000000001" customHeight="1" x14ac:dyDescent="0.2">
      <c r="A1967" s="12">
        <v>1959</v>
      </c>
      <c r="B1967" s="23" t="str">
        <f>IF('AccuValve Takeoff'!B1968="","",'AccuValve Takeoff'!B1968)</f>
        <v/>
      </c>
      <c r="C1967" s="45" t="str">
        <f>IF('AccuValve Takeoff'!C1968="","",'AccuValve Takeoff'!C1968)</f>
        <v/>
      </c>
      <c r="D1967" s="23" t="str">
        <f>IF('AccuValve Takeoff'!D1968="","",'AccuValve Takeoff'!D1968)</f>
        <v/>
      </c>
      <c r="E1967" s="23" t="str">
        <f>IF('AccuValve Takeoff'!S1968="","",'AccuValve Takeoff'!S1968)</f>
        <v/>
      </c>
      <c r="F1967" s="23" t="str">
        <f>IF('AccuValve Takeoff'!F1968="","",'AccuValve Takeoff'!F1968)</f>
        <v/>
      </c>
      <c r="G1967" s="23" t="str">
        <f>IF('AccuValve Takeoff'!R1968="","",'AccuValve Takeoff'!R1968)</f>
        <v/>
      </c>
      <c r="H1967" s="23" t="str">
        <f>IF('AccuValve Takeoff'!G1968="","",'AccuValve Takeoff'!G1968)</f>
        <v/>
      </c>
      <c r="I1967" s="23" t="str">
        <f>IF('AccuValve Takeoff'!H1968="","",'AccuValve Takeoff'!H1968)</f>
        <v/>
      </c>
      <c r="J1967" s="326" t="str">
        <f>IF('AccuValve Takeoff'!I1968="","",IF('AccuValve Takeoff'!I1968="Not Available","",'AccuValve Takeoff'!I1968))</f>
        <v/>
      </c>
      <c r="K1967" s="326" t="str">
        <f>IF('AccuValve Takeoff'!J1968="","",IF('AccuValve Takeoff'!J1968="Not Available","",'AccuValve Takeoff'!J1968))</f>
        <v/>
      </c>
      <c r="L1967" s="326" t="str">
        <f>IF('AccuValve Takeoff'!K1968="","",IF('AccuValve Takeoff'!K1968="Not Available","",'AccuValve Takeoff'!K1968))</f>
        <v/>
      </c>
      <c r="M1967" s="326" t="str">
        <f>IF('AccuValve Takeoff'!L1968="","",IF('AccuValve Takeoff'!L1968="Not Available","",'AccuValve Takeoff'!L1968))</f>
        <v/>
      </c>
      <c r="N1967" s="326" t="str">
        <f>IF('AccuValve Takeoff'!M1968="","",IF('AccuValve Takeoff'!M1968="Not Available","",'AccuValve Takeoff'!M1968))</f>
        <v/>
      </c>
      <c r="O1967" s="23" t="str">
        <f>IF('AccuValve Takeoff'!N1968="","",'AccuValve Takeoff'!N1968)</f>
        <v/>
      </c>
      <c r="P1967" s="23" t="str">
        <f>IF('AccuValve Takeoff'!O1968="","",'AccuValve Takeoff'!O1968)</f>
        <v/>
      </c>
      <c r="Q1967" s="23" t="str">
        <f>IF('AccuValve Takeoff'!P1968="","",'AccuValve Takeoff'!P1968)</f>
        <v/>
      </c>
      <c r="R1967" s="34" t="str">
        <f>IF('AccuValve Takeoff'!Q1968="","",'AccuValve Takeoff'!Q1968)</f>
        <v xml:space="preserve"> </v>
      </c>
      <c r="S1967" s="35" t="str">
        <f>'AccuValve Takeoff'!T1968</f>
        <v/>
      </c>
      <c r="T1967" s="35" t="str">
        <f>'AccuValve Takeoff'!U1968</f>
        <v/>
      </c>
      <c r="U1967" s="325" t="str">
        <f>'AccuValve Takeoff'!BC1968</f>
        <v/>
      </c>
      <c r="V1967" s="38"/>
      <c r="W1967" s="11"/>
      <c r="X1967" s="11"/>
      <c r="Y1967" s="11"/>
    </row>
    <row r="1968" spans="1:25" ht="20.100000000000001" customHeight="1" x14ac:dyDescent="0.2">
      <c r="A1968" s="12">
        <v>1960</v>
      </c>
      <c r="B1968" s="23" t="str">
        <f>IF('AccuValve Takeoff'!B1969="","",'AccuValve Takeoff'!B1969)</f>
        <v/>
      </c>
      <c r="C1968" s="45" t="str">
        <f>IF('AccuValve Takeoff'!C1969="","",'AccuValve Takeoff'!C1969)</f>
        <v/>
      </c>
      <c r="D1968" s="23" t="str">
        <f>IF('AccuValve Takeoff'!D1969="","",'AccuValve Takeoff'!D1969)</f>
        <v/>
      </c>
      <c r="E1968" s="23" t="str">
        <f>IF('AccuValve Takeoff'!S1969="","",'AccuValve Takeoff'!S1969)</f>
        <v/>
      </c>
      <c r="F1968" s="23" t="str">
        <f>IF('AccuValve Takeoff'!F1969="","",'AccuValve Takeoff'!F1969)</f>
        <v/>
      </c>
      <c r="G1968" s="23" t="str">
        <f>IF('AccuValve Takeoff'!R1969="","",'AccuValve Takeoff'!R1969)</f>
        <v/>
      </c>
      <c r="H1968" s="23" t="str">
        <f>IF('AccuValve Takeoff'!G1969="","",'AccuValve Takeoff'!G1969)</f>
        <v/>
      </c>
      <c r="I1968" s="23" t="str">
        <f>IF('AccuValve Takeoff'!H1969="","",'AccuValve Takeoff'!H1969)</f>
        <v/>
      </c>
      <c r="J1968" s="326" t="str">
        <f>IF('AccuValve Takeoff'!I1969="","",IF('AccuValve Takeoff'!I1969="Not Available","",'AccuValve Takeoff'!I1969))</f>
        <v/>
      </c>
      <c r="K1968" s="326" t="str">
        <f>IF('AccuValve Takeoff'!J1969="","",IF('AccuValve Takeoff'!J1969="Not Available","",'AccuValve Takeoff'!J1969))</f>
        <v/>
      </c>
      <c r="L1968" s="326" t="str">
        <f>IF('AccuValve Takeoff'!K1969="","",IF('AccuValve Takeoff'!K1969="Not Available","",'AccuValve Takeoff'!K1969))</f>
        <v/>
      </c>
      <c r="M1968" s="326" t="str">
        <f>IF('AccuValve Takeoff'!L1969="","",IF('AccuValve Takeoff'!L1969="Not Available","",'AccuValve Takeoff'!L1969))</f>
        <v/>
      </c>
      <c r="N1968" s="326" t="str">
        <f>IF('AccuValve Takeoff'!M1969="","",IF('AccuValve Takeoff'!M1969="Not Available","",'AccuValve Takeoff'!M1969))</f>
        <v/>
      </c>
      <c r="O1968" s="23" t="str">
        <f>IF('AccuValve Takeoff'!N1969="","",'AccuValve Takeoff'!N1969)</f>
        <v/>
      </c>
      <c r="P1968" s="23" t="str">
        <f>IF('AccuValve Takeoff'!O1969="","",'AccuValve Takeoff'!O1969)</f>
        <v/>
      </c>
      <c r="Q1968" s="23" t="str">
        <f>IF('AccuValve Takeoff'!P1969="","",'AccuValve Takeoff'!P1969)</f>
        <v/>
      </c>
      <c r="R1968" s="34" t="str">
        <f>IF('AccuValve Takeoff'!Q1969="","",'AccuValve Takeoff'!Q1969)</f>
        <v xml:space="preserve"> </v>
      </c>
      <c r="S1968" s="35" t="str">
        <f>'AccuValve Takeoff'!T1969</f>
        <v/>
      </c>
      <c r="T1968" s="35" t="str">
        <f>'AccuValve Takeoff'!U1969</f>
        <v/>
      </c>
      <c r="U1968" s="325" t="str">
        <f>'AccuValve Takeoff'!BC1969</f>
        <v/>
      </c>
      <c r="V1968" s="38"/>
      <c r="W1968" s="11"/>
      <c r="X1968" s="11"/>
      <c r="Y1968" s="11"/>
    </row>
    <row r="1969" spans="1:25" ht="20.100000000000001" customHeight="1" x14ac:dyDescent="0.2">
      <c r="A1969" s="12">
        <v>1961</v>
      </c>
      <c r="B1969" s="23" t="str">
        <f>IF('AccuValve Takeoff'!B1970="","",'AccuValve Takeoff'!B1970)</f>
        <v/>
      </c>
      <c r="C1969" s="45" t="str">
        <f>IF('AccuValve Takeoff'!C1970="","",'AccuValve Takeoff'!C1970)</f>
        <v/>
      </c>
      <c r="D1969" s="23" t="str">
        <f>IF('AccuValve Takeoff'!D1970="","",'AccuValve Takeoff'!D1970)</f>
        <v/>
      </c>
      <c r="E1969" s="23" t="str">
        <f>IF('AccuValve Takeoff'!S1970="","",'AccuValve Takeoff'!S1970)</f>
        <v/>
      </c>
      <c r="F1969" s="23" t="str">
        <f>IF('AccuValve Takeoff'!F1970="","",'AccuValve Takeoff'!F1970)</f>
        <v/>
      </c>
      <c r="G1969" s="23" t="str">
        <f>IF('AccuValve Takeoff'!R1970="","",'AccuValve Takeoff'!R1970)</f>
        <v/>
      </c>
      <c r="H1969" s="23" t="str">
        <f>IF('AccuValve Takeoff'!G1970="","",'AccuValve Takeoff'!G1970)</f>
        <v/>
      </c>
      <c r="I1969" s="23" t="str">
        <f>IF('AccuValve Takeoff'!H1970="","",'AccuValve Takeoff'!H1970)</f>
        <v/>
      </c>
      <c r="J1969" s="326" t="str">
        <f>IF('AccuValve Takeoff'!I1970="","",IF('AccuValve Takeoff'!I1970="Not Available","",'AccuValve Takeoff'!I1970))</f>
        <v/>
      </c>
      <c r="K1969" s="326" t="str">
        <f>IF('AccuValve Takeoff'!J1970="","",IF('AccuValve Takeoff'!J1970="Not Available","",'AccuValve Takeoff'!J1970))</f>
        <v/>
      </c>
      <c r="L1969" s="326" t="str">
        <f>IF('AccuValve Takeoff'!K1970="","",IF('AccuValve Takeoff'!K1970="Not Available","",'AccuValve Takeoff'!K1970))</f>
        <v/>
      </c>
      <c r="M1969" s="326" t="str">
        <f>IF('AccuValve Takeoff'!L1970="","",IF('AccuValve Takeoff'!L1970="Not Available","",'AccuValve Takeoff'!L1970))</f>
        <v/>
      </c>
      <c r="N1969" s="326" t="str">
        <f>IF('AccuValve Takeoff'!M1970="","",IF('AccuValve Takeoff'!M1970="Not Available","",'AccuValve Takeoff'!M1970))</f>
        <v/>
      </c>
      <c r="O1969" s="23" t="str">
        <f>IF('AccuValve Takeoff'!N1970="","",'AccuValve Takeoff'!N1970)</f>
        <v/>
      </c>
      <c r="P1969" s="23" t="str">
        <f>IF('AccuValve Takeoff'!O1970="","",'AccuValve Takeoff'!O1970)</f>
        <v/>
      </c>
      <c r="Q1969" s="23" t="str">
        <f>IF('AccuValve Takeoff'!P1970="","",'AccuValve Takeoff'!P1970)</f>
        <v/>
      </c>
      <c r="R1969" s="34" t="str">
        <f>IF('AccuValve Takeoff'!Q1970="","",'AccuValve Takeoff'!Q1970)</f>
        <v xml:space="preserve"> </v>
      </c>
      <c r="S1969" s="35" t="str">
        <f>'AccuValve Takeoff'!T1970</f>
        <v/>
      </c>
      <c r="T1969" s="35" t="str">
        <f>'AccuValve Takeoff'!U1970</f>
        <v/>
      </c>
      <c r="U1969" s="325" t="str">
        <f>'AccuValve Takeoff'!BC1970</f>
        <v/>
      </c>
      <c r="V1969" s="38"/>
      <c r="W1969" s="11"/>
      <c r="X1969" s="11"/>
      <c r="Y1969" s="11"/>
    </row>
    <row r="1970" spans="1:25" ht="20.100000000000001" customHeight="1" x14ac:dyDescent="0.2">
      <c r="A1970" s="12">
        <v>1962</v>
      </c>
      <c r="B1970" s="23" t="str">
        <f>IF('AccuValve Takeoff'!B1971="","",'AccuValve Takeoff'!B1971)</f>
        <v/>
      </c>
      <c r="C1970" s="45" t="str">
        <f>IF('AccuValve Takeoff'!C1971="","",'AccuValve Takeoff'!C1971)</f>
        <v/>
      </c>
      <c r="D1970" s="23" t="str">
        <f>IF('AccuValve Takeoff'!D1971="","",'AccuValve Takeoff'!D1971)</f>
        <v/>
      </c>
      <c r="E1970" s="23" t="str">
        <f>IF('AccuValve Takeoff'!S1971="","",'AccuValve Takeoff'!S1971)</f>
        <v/>
      </c>
      <c r="F1970" s="23" t="str">
        <f>IF('AccuValve Takeoff'!F1971="","",'AccuValve Takeoff'!F1971)</f>
        <v/>
      </c>
      <c r="G1970" s="23" t="str">
        <f>IF('AccuValve Takeoff'!R1971="","",'AccuValve Takeoff'!R1971)</f>
        <v/>
      </c>
      <c r="H1970" s="23" t="str">
        <f>IF('AccuValve Takeoff'!G1971="","",'AccuValve Takeoff'!G1971)</f>
        <v/>
      </c>
      <c r="I1970" s="23" t="str">
        <f>IF('AccuValve Takeoff'!H1971="","",'AccuValve Takeoff'!H1971)</f>
        <v/>
      </c>
      <c r="J1970" s="326" t="str">
        <f>IF('AccuValve Takeoff'!I1971="","",IF('AccuValve Takeoff'!I1971="Not Available","",'AccuValve Takeoff'!I1971))</f>
        <v/>
      </c>
      <c r="K1970" s="326" t="str">
        <f>IF('AccuValve Takeoff'!J1971="","",IF('AccuValve Takeoff'!J1971="Not Available","",'AccuValve Takeoff'!J1971))</f>
        <v/>
      </c>
      <c r="L1970" s="326" t="str">
        <f>IF('AccuValve Takeoff'!K1971="","",IF('AccuValve Takeoff'!K1971="Not Available","",'AccuValve Takeoff'!K1971))</f>
        <v/>
      </c>
      <c r="M1970" s="326" t="str">
        <f>IF('AccuValve Takeoff'!L1971="","",IF('AccuValve Takeoff'!L1971="Not Available","",'AccuValve Takeoff'!L1971))</f>
        <v/>
      </c>
      <c r="N1970" s="326" t="str">
        <f>IF('AccuValve Takeoff'!M1971="","",IF('AccuValve Takeoff'!M1971="Not Available","",'AccuValve Takeoff'!M1971))</f>
        <v/>
      </c>
      <c r="O1970" s="23" t="str">
        <f>IF('AccuValve Takeoff'!N1971="","",'AccuValve Takeoff'!N1971)</f>
        <v/>
      </c>
      <c r="P1970" s="23" t="str">
        <f>IF('AccuValve Takeoff'!O1971="","",'AccuValve Takeoff'!O1971)</f>
        <v/>
      </c>
      <c r="Q1970" s="23" t="str">
        <f>IF('AccuValve Takeoff'!P1971="","",'AccuValve Takeoff'!P1971)</f>
        <v/>
      </c>
      <c r="R1970" s="34" t="str">
        <f>IF('AccuValve Takeoff'!Q1971="","",'AccuValve Takeoff'!Q1971)</f>
        <v xml:space="preserve"> </v>
      </c>
      <c r="S1970" s="35" t="str">
        <f>'AccuValve Takeoff'!T1971</f>
        <v/>
      </c>
      <c r="T1970" s="35" t="str">
        <f>'AccuValve Takeoff'!U1971</f>
        <v/>
      </c>
      <c r="U1970" s="325" t="str">
        <f>'AccuValve Takeoff'!BC1971</f>
        <v/>
      </c>
      <c r="V1970" s="38"/>
      <c r="W1970" s="11"/>
      <c r="X1970" s="11"/>
      <c r="Y1970" s="11"/>
    </row>
    <row r="1971" spans="1:25" ht="20.100000000000001" customHeight="1" x14ac:dyDescent="0.2">
      <c r="A1971" s="12">
        <v>1963</v>
      </c>
      <c r="B1971" s="23" t="str">
        <f>IF('AccuValve Takeoff'!B1972="","",'AccuValve Takeoff'!B1972)</f>
        <v/>
      </c>
      <c r="C1971" s="45" t="str">
        <f>IF('AccuValve Takeoff'!C1972="","",'AccuValve Takeoff'!C1972)</f>
        <v/>
      </c>
      <c r="D1971" s="23" t="str">
        <f>IF('AccuValve Takeoff'!D1972="","",'AccuValve Takeoff'!D1972)</f>
        <v/>
      </c>
      <c r="E1971" s="23" t="str">
        <f>IF('AccuValve Takeoff'!S1972="","",'AccuValve Takeoff'!S1972)</f>
        <v/>
      </c>
      <c r="F1971" s="23" t="str">
        <f>IF('AccuValve Takeoff'!F1972="","",'AccuValve Takeoff'!F1972)</f>
        <v/>
      </c>
      <c r="G1971" s="23" t="str">
        <f>IF('AccuValve Takeoff'!R1972="","",'AccuValve Takeoff'!R1972)</f>
        <v/>
      </c>
      <c r="H1971" s="23" t="str">
        <f>IF('AccuValve Takeoff'!G1972="","",'AccuValve Takeoff'!G1972)</f>
        <v/>
      </c>
      <c r="I1971" s="23" t="str">
        <f>IF('AccuValve Takeoff'!H1972="","",'AccuValve Takeoff'!H1972)</f>
        <v/>
      </c>
      <c r="J1971" s="326" t="str">
        <f>IF('AccuValve Takeoff'!I1972="","",IF('AccuValve Takeoff'!I1972="Not Available","",'AccuValve Takeoff'!I1972))</f>
        <v/>
      </c>
      <c r="K1971" s="326" t="str">
        <f>IF('AccuValve Takeoff'!J1972="","",IF('AccuValve Takeoff'!J1972="Not Available","",'AccuValve Takeoff'!J1972))</f>
        <v/>
      </c>
      <c r="L1971" s="326" t="str">
        <f>IF('AccuValve Takeoff'!K1972="","",IF('AccuValve Takeoff'!K1972="Not Available","",'AccuValve Takeoff'!K1972))</f>
        <v/>
      </c>
      <c r="M1971" s="326" t="str">
        <f>IF('AccuValve Takeoff'!L1972="","",IF('AccuValve Takeoff'!L1972="Not Available","",'AccuValve Takeoff'!L1972))</f>
        <v/>
      </c>
      <c r="N1971" s="326" t="str">
        <f>IF('AccuValve Takeoff'!M1972="","",IF('AccuValve Takeoff'!M1972="Not Available","",'AccuValve Takeoff'!M1972))</f>
        <v/>
      </c>
      <c r="O1971" s="23" t="str">
        <f>IF('AccuValve Takeoff'!N1972="","",'AccuValve Takeoff'!N1972)</f>
        <v/>
      </c>
      <c r="P1971" s="23" t="str">
        <f>IF('AccuValve Takeoff'!O1972="","",'AccuValve Takeoff'!O1972)</f>
        <v/>
      </c>
      <c r="Q1971" s="23" t="str">
        <f>IF('AccuValve Takeoff'!P1972="","",'AccuValve Takeoff'!P1972)</f>
        <v/>
      </c>
      <c r="R1971" s="34" t="str">
        <f>IF('AccuValve Takeoff'!Q1972="","",'AccuValve Takeoff'!Q1972)</f>
        <v xml:space="preserve"> </v>
      </c>
      <c r="S1971" s="35" t="str">
        <f>'AccuValve Takeoff'!T1972</f>
        <v/>
      </c>
      <c r="T1971" s="35" t="str">
        <f>'AccuValve Takeoff'!U1972</f>
        <v/>
      </c>
      <c r="U1971" s="325" t="str">
        <f>'AccuValve Takeoff'!BC1972</f>
        <v/>
      </c>
      <c r="V1971" s="38"/>
      <c r="W1971" s="11"/>
      <c r="X1971" s="11"/>
      <c r="Y1971" s="11"/>
    </row>
    <row r="1972" spans="1:25" ht="20.100000000000001" customHeight="1" x14ac:dyDescent="0.2">
      <c r="A1972" s="12">
        <v>1964</v>
      </c>
      <c r="B1972" s="23" t="str">
        <f>IF('AccuValve Takeoff'!B1973="","",'AccuValve Takeoff'!B1973)</f>
        <v/>
      </c>
      <c r="C1972" s="45" t="str">
        <f>IF('AccuValve Takeoff'!C1973="","",'AccuValve Takeoff'!C1973)</f>
        <v/>
      </c>
      <c r="D1972" s="23" t="str">
        <f>IF('AccuValve Takeoff'!D1973="","",'AccuValve Takeoff'!D1973)</f>
        <v/>
      </c>
      <c r="E1972" s="23" t="str">
        <f>IF('AccuValve Takeoff'!S1973="","",'AccuValve Takeoff'!S1973)</f>
        <v/>
      </c>
      <c r="F1972" s="23" t="str">
        <f>IF('AccuValve Takeoff'!F1973="","",'AccuValve Takeoff'!F1973)</f>
        <v/>
      </c>
      <c r="G1972" s="23" t="str">
        <f>IF('AccuValve Takeoff'!R1973="","",'AccuValve Takeoff'!R1973)</f>
        <v/>
      </c>
      <c r="H1972" s="23" t="str">
        <f>IF('AccuValve Takeoff'!G1973="","",'AccuValve Takeoff'!G1973)</f>
        <v/>
      </c>
      <c r="I1972" s="23" t="str">
        <f>IF('AccuValve Takeoff'!H1973="","",'AccuValve Takeoff'!H1973)</f>
        <v/>
      </c>
      <c r="J1972" s="326" t="str">
        <f>IF('AccuValve Takeoff'!I1973="","",IF('AccuValve Takeoff'!I1973="Not Available","",'AccuValve Takeoff'!I1973))</f>
        <v/>
      </c>
      <c r="K1972" s="326" t="str">
        <f>IF('AccuValve Takeoff'!J1973="","",IF('AccuValve Takeoff'!J1973="Not Available","",'AccuValve Takeoff'!J1973))</f>
        <v/>
      </c>
      <c r="L1972" s="326" t="str">
        <f>IF('AccuValve Takeoff'!K1973="","",IF('AccuValve Takeoff'!K1973="Not Available","",'AccuValve Takeoff'!K1973))</f>
        <v/>
      </c>
      <c r="M1972" s="326" t="str">
        <f>IF('AccuValve Takeoff'!L1973="","",IF('AccuValve Takeoff'!L1973="Not Available","",'AccuValve Takeoff'!L1973))</f>
        <v/>
      </c>
      <c r="N1972" s="326" t="str">
        <f>IF('AccuValve Takeoff'!M1973="","",IF('AccuValve Takeoff'!M1973="Not Available","",'AccuValve Takeoff'!M1973))</f>
        <v/>
      </c>
      <c r="O1972" s="23" t="str">
        <f>IF('AccuValve Takeoff'!N1973="","",'AccuValve Takeoff'!N1973)</f>
        <v/>
      </c>
      <c r="P1972" s="23" t="str">
        <f>IF('AccuValve Takeoff'!O1973="","",'AccuValve Takeoff'!O1973)</f>
        <v/>
      </c>
      <c r="Q1972" s="23" t="str">
        <f>IF('AccuValve Takeoff'!P1973="","",'AccuValve Takeoff'!P1973)</f>
        <v/>
      </c>
      <c r="R1972" s="34" t="str">
        <f>IF('AccuValve Takeoff'!Q1973="","",'AccuValve Takeoff'!Q1973)</f>
        <v xml:space="preserve"> </v>
      </c>
      <c r="S1972" s="35" t="str">
        <f>'AccuValve Takeoff'!T1973</f>
        <v/>
      </c>
      <c r="T1972" s="35" t="str">
        <f>'AccuValve Takeoff'!U1973</f>
        <v/>
      </c>
      <c r="U1972" s="325" t="str">
        <f>'AccuValve Takeoff'!BC1973</f>
        <v/>
      </c>
      <c r="V1972" s="38"/>
      <c r="W1972" s="11"/>
      <c r="X1972" s="11"/>
      <c r="Y1972" s="11"/>
    </row>
    <row r="1973" spans="1:25" ht="20.100000000000001" customHeight="1" x14ac:dyDescent="0.2">
      <c r="A1973" s="12">
        <v>1965</v>
      </c>
      <c r="B1973" s="23" t="str">
        <f>IF('AccuValve Takeoff'!B1974="","",'AccuValve Takeoff'!B1974)</f>
        <v/>
      </c>
      <c r="C1973" s="45" t="str">
        <f>IF('AccuValve Takeoff'!C1974="","",'AccuValve Takeoff'!C1974)</f>
        <v/>
      </c>
      <c r="D1973" s="23" t="str">
        <f>IF('AccuValve Takeoff'!D1974="","",'AccuValve Takeoff'!D1974)</f>
        <v/>
      </c>
      <c r="E1973" s="23" t="str">
        <f>IF('AccuValve Takeoff'!S1974="","",'AccuValve Takeoff'!S1974)</f>
        <v/>
      </c>
      <c r="F1973" s="23" t="str">
        <f>IF('AccuValve Takeoff'!F1974="","",'AccuValve Takeoff'!F1974)</f>
        <v/>
      </c>
      <c r="G1973" s="23" t="str">
        <f>IF('AccuValve Takeoff'!R1974="","",'AccuValve Takeoff'!R1974)</f>
        <v/>
      </c>
      <c r="H1973" s="23" t="str">
        <f>IF('AccuValve Takeoff'!G1974="","",'AccuValve Takeoff'!G1974)</f>
        <v/>
      </c>
      <c r="I1973" s="23" t="str">
        <f>IF('AccuValve Takeoff'!H1974="","",'AccuValve Takeoff'!H1974)</f>
        <v/>
      </c>
      <c r="J1973" s="326" t="str">
        <f>IF('AccuValve Takeoff'!I1974="","",IF('AccuValve Takeoff'!I1974="Not Available","",'AccuValve Takeoff'!I1974))</f>
        <v/>
      </c>
      <c r="K1973" s="326" t="str">
        <f>IF('AccuValve Takeoff'!J1974="","",IF('AccuValve Takeoff'!J1974="Not Available","",'AccuValve Takeoff'!J1974))</f>
        <v/>
      </c>
      <c r="L1973" s="326" t="str">
        <f>IF('AccuValve Takeoff'!K1974="","",IF('AccuValve Takeoff'!K1974="Not Available","",'AccuValve Takeoff'!K1974))</f>
        <v/>
      </c>
      <c r="M1973" s="326" t="str">
        <f>IF('AccuValve Takeoff'!L1974="","",IF('AccuValve Takeoff'!L1974="Not Available","",'AccuValve Takeoff'!L1974))</f>
        <v/>
      </c>
      <c r="N1973" s="326" t="str">
        <f>IF('AccuValve Takeoff'!M1974="","",IF('AccuValve Takeoff'!M1974="Not Available","",'AccuValve Takeoff'!M1974))</f>
        <v/>
      </c>
      <c r="O1973" s="23" t="str">
        <f>IF('AccuValve Takeoff'!N1974="","",'AccuValve Takeoff'!N1974)</f>
        <v/>
      </c>
      <c r="P1973" s="23" t="str">
        <f>IF('AccuValve Takeoff'!O1974="","",'AccuValve Takeoff'!O1974)</f>
        <v/>
      </c>
      <c r="Q1973" s="23" t="str">
        <f>IF('AccuValve Takeoff'!P1974="","",'AccuValve Takeoff'!P1974)</f>
        <v/>
      </c>
      <c r="R1973" s="34" t="str">
        <f>IF('AccuValve Takeoff'!Q1974="","",'AccuValve Takeoff'!Q1974)</f>
        <v xml:space="preserve"> </v>
      </c>
      <c r="S1973" s="35" t="str">
        <f>'AccuValve Takeoff'!T1974</f>
        <v/>
      </c>
      <c r="T1973" s="35" t="str">
        <f>'AccuValve Takeoff'!U1974</f>
        <v/>
      </c>
      <c r="U1973" s="325" t="str">
        <f>'AccuValve Takeoff'!BC1974</f>
        <v/>
      </c>
      <c r="V1973" s="38"/>
      <c r="W1973" s="11"/>
      <c r="X1973" s="11"/>
      <c r="Y1973" s="11"/>
    </row>
    <row r="1974" spans="1:25" ht="20.100000000000001" customHeight="1" x14ac:dyDescent="0.2">
      <c r="A1974" s="12">
        <v>1966</v>
      </c>
      <c r="B1974" s="23" t="str">
        <f>IF('AccuValve Takeoff'!B1975="","",'AccuValve Takeoff'!B1975)</f>
        <v/>
      </c>
      <c r="C1974" s="45" t="str">
        <f>IF('AccuValve Takeoff'!C1975="","",'AccuValve Takeoff'!C1975)</f>
        <v/>
      </c>
      <c r="D1974" s="23" t="str">
        <f>IF('AccuValve Takeoff'!D1975="","",'AccuValve Takeoff'!D1975)</f>
        <v/>
      </c>
      <c r="E1974" s="23" t="str">
        <f>IF('AccuValve Takeoff'!S1975="","",'AccuValve Takeoff'!S1975)</f>
        <v/>
      </c>
      <c r="F1974" s="23" t="str">
        <f>IF('AccuValve Takeoff'!F1975="","",'AccuValve Takeoff'!F1975)</f>
        <v/>
      </c>
      <c r="G1974" s="23" t="str">
        <f>IF('AccuValve Takeoff'!R1975="","",'AccuValve Takeoff'!R1975)</f>
        <v/>
      </c>
      <c r="H1974" s="23" t="str">
        <f>IF('AccuValve Takeoff'!G1975="","",'AccuValve Takeoff'!G1975)</f>
        <v/>
      </c>
      <c r="I1974" s="23" t="str">
        <f>IF('AccuValve Takeoff'!H1975="","",'AccuValve Takeoff'!H1975)</f>
        <v/>
      </c>
      <c r="J1974" s="326" t="str">
        <f>IF('AccuValve Takeoff'!I1975="","",IF('AccuValve Takeoff'!I1975="Not Available","",'AccuValve Takeoff'!I1975))</f>
        <v/>
      </c>
      <c r="K1974" s="326" t="str">
        <f>IF('AccuValve Takeoff'!J1975="","",IF('AccuValve Takeoff'!J1975="Not Available","",'AccuValve Takeoff'!J1975))</f>
        <v/>
      </c>
      <c r="L1974" s="326" t="str">
        <f>IF('AccuValve Takeoff'!K1975="","",IF('AccuValve Takeoff'!K1975="Not Available","",'AccuValve Takeoff'!K1975))</f>
        <v/>
      </c>
      <c r="M1974" s="326" t="str">
        <f>IF('AccuValve Takeoff'!L1975="","",IF('AccuValve Takeoff'!L1975="Not Available","",'AccuValve Takeoff'!L1975))</f>
        <v/>
      </c>
      <c r="N1974" s="326" t="str">
        <f>IF('AccuValve Takeoff'!M1975="","",IF('AccuValve Takeoff'!M1975="Not Available","",'AccuValve Takeoff'!M1975))</f>
        <v/>
      </c>
      <c r="O1974" s="23" t="str">
        <f>IF('AccuValve Takeoff'!N1975="","",'AccuValve Takeoff'!N1975)</f>
        <v/>
      </c>
      <c r="P1974" s="23" t="str">
        <f>IF('AccuValve Takeoff'!O1975="","",'AccuValve Takeoff'!O1975)</f>
        <v/>
      </c>
      <c r="Q1974" s="23" t="str">
        <f>IF('AccuValve Takeoff'!P1975="","",'AccuValve Takeoff'!P1975)</f>
        <v/>
      </c>
      <c r="R1974" s="34" t="str">
        <f>IF('AccuValve Takeoff'!Q1975="","",'AccuValve Takeoff'!Q1975)</f>
        <v xml:space="preserve"> </v>
      </c>
      <c r="S1974" s="35" t="str">
        <f>'AccuValve Takeoff'!T1975</f>
        <v/>
      </c>
      <c r="T1974" s="35" t="str">
        <f>'AccuValve Takeoff'!U1975</f>
        <v/>
      </c>
      <c r="U1974" s="325" t="str">
        <f>'AccuValve Takeoff'!BC1975</f>
        <v/>
      </c>
      <c r="V1974" s="38"/>
      <c r="W1974" s="11"/>
      <c r="X1974" s="11"/>
      <c r="Y1974" s="11"/>
    </row>
    <row r="1975" spans="1:25" ht="20.100000000000001" customHeight="1" x14ac:dyDescent="0.2">
      <c r="A1975" s="12">
        <v>1967</v>
      </c>
      <c r="B1975" s="23" t="str">
        <f>IF('AccuValve Takeoff'!B1976="","",'AccuValve Takeoff'!B1976)</f>
        <v/>
      </c>
      <c r="C1975" s="45" t="str">
        <f>IF('AccuValve Takeoff'!C1976="","",'AccuValve Takeoff'!C1976)</f>
        <v/>
      </c>
      <c r="D1975" s="23" t="str">
        <f>IF('AccuValve Takeoff'!D1976="","",'AccuValve Takeoff'!D1976)</f>
        <v/>
      </c>
      <c r="E1975" s="23" t="str">
        <f>IF('AccuValve Takeoff'!S1976="","",'AccuValve Takeoff'!S1976)</f>
        <v/>
      </c>
      <c r="F1975" s="23" t="str">
        <f>IF('AccuValve Takeoff'!F1976="","",'AccuValve Takeoff'!F1976)</f>
        <v/>
      </c>
      <c r="G1975" s="23" t="str">
        <f>IF('AccuValve Takeoff'!R1976="","",'AccuValve Takeoff'!R1976)</f>
        <v/>
      </c>
      <c r="H1975" s="23" t="str">
        <f>IF('AccuValve Takeoff'!G1976="","",'AccuValve Takeoff'!G1976)</f>
        <v/>
      </c>
      <c r="I1975" s="23" t="str">
        <f>IF('AccuValve Takeoff'!H1976="","",'AccuValve Takeoff'!H1976)</f>
        <v/>
      </c>
      <c r="J1975" s="326" t="str">
        <f>IF('AccuValve Takeoff'!I1976="","",IF('AccuValve Takeoff'!I1976="Not Available","",'AccuValve Takeoff'!I1976))</f>
        <v/>
      </c>
      <c r="K1975" s="326" t="str">
        <f>IF('AccuValve Takeoff'!J1976="","",IF('AccuValve Takeoff'!J1976="Not Available","",'AccuValve Takeoff'!J1976))</f>
        <v/>
      </c>
      <c r="L1975" s="326" t="str">
        <f>IF('AccuValve Takeoff'!K1976="","",IF('AccuValve Takeoff'!K1976="Not Available","",'AccuValve Takeoff'!K1976))</f>
        <v/>
      </c>
      <c r="M1975" s="326" t="str">
        <f>IF('AccuValve Takeoff'!L1976="","",IF('AccuValve Takeoff'!L1976="Not Available","",'AccuValve Takeoff'!L1976))</f>
        <v/>
      </c>
      <c r="N1975" s="326" t="str">
        <f>IF('AccuValve Takeoff'!M1976="","",IF('AccuValve Takeoff'!M1976="Not Available","",'AccuValve Takeoff'!M1976))</f>
        <v/>
      </c>
      <c r="O1975" s="23" t="str">
        <f>IF('AccuValve Takeoff'!N1976="","",'AccuValve Takeoff'!N1976)</f>
        <v/>
      </c>
      <c r="P1975" s="23" t="str">
        <f>IF('AccuValve Takeoff'!O1976="","",'AccuValve Takeoff'!O1976)</f>
        <v/>
      </c>
      <c r="Q1975" s="23" t="str">
        <f>IF('AccuValve Takeoff'!P1976="","",'AccuValve Takeoff'!P1976)</f>
        <v/>
      </c>
      <c r="R1975" s="34" t="str">
        <f>IF('AccuValve Takeoff'!Q1976="","",'AccuValve Takeoff'!Q1976)</f>
        <v xml:space="preserve"> </v>
      </c>
      <c r="S1975" s="35" t="str">
        <f>'AccuValve Takeoff'!T1976</f>
        <v/>
      </c>
      <c r="T1975" s="35" t="str">
        <f>'AccuValve Takeoff'!U1976</f>
        <v/>
      </c>
      <c r="U1975" s="325" t="str">
        <f>'AccuValve Takeoff'!BC1976</f>
        <v/>
      </c>
      <c r="V1975" s="38"/>
      <c r="W1975" s="11"/>
      <c r="X1975" s="11"/>
      <c r="Y1975" s="11"/>
    </row>
    <row r="1976" spans="1:25" ht="20.100000000000001" customHeight="1" x14ac:dyDescent="0.2">
      <c r="A1976" s="12">
        <v>1968</v>
      </c>
      <c r="B1976" s="23" t="str">
        <f>IF('AccuValve Takeoff'!B1977="","",'AccuValve Takeoff'!B1977)</f>
        <v/>
      </c>
      <c r="C1976" s="45" t="str">
        <f>IF('AccuValve Takeoff'!C1977="","",'AccuValve Takeoff'!C1977)</f>
        <v/>
      </c>
      <c r="D1976" s="23" t="str">
        <f>IF('AccuValve Takeoff'!D1977="","",'AccuValve Takeoff'!D1977)</f>
        <v/>
      </c>
      <c r="E1976" s="23" t="str">
        <f>IF('AccuValve Takeoff'!S1977="","",'AccuValve Takeoff'!S1977)</f>
        <v/>
      </c>
      <c r="F1976" s="23" t="str">
        <f>IF('AccuValve Takeoff'!F1977="","",'AccuValve Takeoff'!F1977)</f>
        <v/>
      </c>
      <c r="G1976" s="23" t="str">
        <f>IF('AccuValve Takeoff'!R1977="","",'AccuValve Takeoff'!R1977)</f>
        <v/>
      </c>
      <c r="H1976" s="23" t="str">
        <f>IF('AccuValve Takeoff'!G1977="","",'AccuValve Takeoff'!G1977)</f>
        <v/>
      </c>
      <c r="I1976" s="23" t="str">
        <f>IF('AccuValve Takeoff'!H1977="","",'AccuValve Takeoff'!H1977)</f>
        <v/>
      </c>
      <c r="J1976" s="326" t="str">
        <f>IF('AccuValve Takeoff'!I1977="","",IF('AccuValve Takeoff'!I1977="Not Available","",'AccuValve Takeoff'!I1977))</f>
        <v/>
      </c>
      <c r="K1976" s="326" t="str">
        <f>IF('AccuValve Takeoff'!J1977="","",IF('AccuValve Takeoff'!J1977="Not Available","",'AccuValve Takeoff'!J1977))</f>
        <v/>
      </c>
      <c r="L1976" s="326" t="str">
        <f>IF('AccuValve Takeoff'!K1977="","",IF('AccuValve Takeoff'!K1977="Not Available","",'AccuValve Takeoff'!K1977))</f>
        <v/>
      </c>
      <c r="M1976" s="326" t="str">
        <f>IF('AccuValve Takeoff'!L1977="","",IF('AccuValve Takeoff'!L1977="Not Available","",'AccuValve Takeoff'!L1977))</f>
        <v/>
      </c>
      <c r="N1976" s="326" t="str">
        <f>IF('AccuValve Takeoff'!M1977="","",IF('AccuValve Takeoff'!M1977="Not Available","",'AccuValve Takeoff'!M1977))</f>
        <v/>
      </c>
      <c r="O1976" s="23" t="str">
        <f>IF('AccuValve Takeoff'!N1977="","",'AccuValve Takeoff'!N1977)</f>
        <v/>
      </c>
      <c r="P1976" s="23" t="str">
        <f>IF('AccuValve Takeoff'!O1977="","",'AccuValve Takeoff'!O1977)</f>
        <v/>
      </c>
      <c r="Q1976" s="23" t="str">
        <f>IF('AccuValve Takeoff'!P1977="","",'AccuValve Takeoff'!P1977)</f>
        <v/>
      </c>
      <c r="R1976" s="34" t="str">
        <f>IF('AccuValve Takeoff'!Q1977="","",'AccuValve Takeoff'!Q1977)</f>
        <v xml:space="preserve"> </v>
      </c>
      <c r="S1976" s="35" t="str">
        <f>'AccuValve Takeoff'!T1977</f>
        <v/>
      </c>
      <c r="T1976" s="35" t="str">
        <f>'AccuValve Takeoff'!U1977</f>
        <v/>
      </c>
      <c r="U1976" s="325" t="str">
        <f>'AccuValve Takeoff'!BC1977</f>
        <v/>
      </c>
      <c r="V1976" s="38"/>
      <c r="W1976" s="11"/>
      <c r="X1976" s="11"/>
      <c r="Y1976" s="11"/>
    </row>
    <row r="1977" spans="1:25" ht="20.100000000000001" customHeight="1" x14ac:dyDescent="0.2">
      <c r="A1977" s="12">
        <v>1969</v>
      </c>
      <c r="B1977" s="23" t="str">
        <f>IF('AccuValve Takeoff'!B1978="","",'AccuValve Takeoff'!B1978)</f>
        <v/>
      </c>
      <c r="C1977" s="45" t="str">
        <f>IF('AccuValve Takeoff'!C1978="","",'AccuValve Takeoff'!C1978)</f>
        <v/>
      </c>
      <c r="D1977" s="23" t="str">
        <f>IF('AccuValve Takeoff'!D1978="","",'AccuValve Takeoff'!D1978)</f>
        <v/>
      </c>
      <c r="E1977" s="23" t="str">
        <f>IF('AccuValve Takeoff'!S1978="","",'AccuValve Takeoff'!S1978)</f>
        <v/>
      </c>
      <c r="F1977" s="23" t="str">
        <f>IF('AccuValve Takeoff'!F1978="","",'AccuValve Takeoff'!F1978)</f>
        <v/>
      </c>
      <c r="G1977" s="23" t="str">
        <f>IF('AccuValve Takeoff'!R1978="","",'AccuValve Takeoff'!R1978)</f>
        <v/>
      </c>
      <c r="H1977" s="23" t="str">
        <f>IF('AccuValve Takeoff'!G1978="","",'AccuValve Takeoff'!G1978)</f>
        <v/>
      </c>
      <c r="I1977" s="23" t="str">
        <f>IF('AccuValve Takeoff'!H1978="","",'AccuValve Takeoff'!H1978)</f>
        <v/>
      </c>
      <c r="J1977" s="326" t="str">
        <f>IF('AccuValve Takeoff'!I1978="","",IF('AccuValve Takeoff'!I1978="Not Available","",'AccuValve Takeoff'!I1978))</f>
        <v/>
      </c>
      <c r="K1977" s="326" t="str">
        <f>IF('AccuValve Takeoff'!J1978="","",IF('AccuValve Takeoff'!J1978="Not Available","",'AccuValve Takeoff'!J1978))</f>
        <v/>
      </c>
      <c r="L1977" s="326" t="str">
        <f>IF('AccuValve Takeoff'!K1978="","",IF('AccuValve Takeoff'!K1978="Not Available","",'AccuValve Takeoff'!K1978))</f>
        <v/>
      </c>
      <c r="M1977" s="326" t="str">
        <f>IF('AccuValve Takeoff'!L1978="","",IF('AccuValve Takeoff'!L1978="Not Available","",'AccuValve Takeoff'!L1978))</f>
        <v/>
      </c>
      <c r="N1977" s="326" t="str">
        <f>IF('AccuValve Takeoff'!M1978="","",IF('AccuValve Takeoff'!M1978="Not Available","",'AccuValve Takeoff'!M1978))</f>
        <v/>
      </c>
      <c r="O1977" s="23" t="str">
        <f>IF('AccuValve Takeoff'!N1978="","",'AccuValve Takeoff'!N1978)</f>
        <v/>
      </c>
      <c r="P1977" s="23" t="str">
        <f>IF('AccuValve Takeoff'!O1978="","",'AccuValve Takeoff'!O1978)</f>
        <v/>
      </c>
      <c r="Q1977" s="23" t="str">
        <f>IF('AccuValve Takeoff'!P1978="","",'AccuValve Takeoff'!P1978)</f>
        <v/>
      </c>
      <c r="R1977" s="34" t="str">
        <f>IF('AccuValve Takeoff'!Q1978="","",'AccuValve Takeoff'!Q1978)</f>
        <v xml:space="preserve"> </v>
      </c>
      <c r="S1977" s="35" t="str">
        <f>'AccuValve Takeoff'!T1978</f>
        <v/>
      </c>
      <c r="T1977" s="35" t="str">
        <f>'AccuValve Takeoff'!U1978</f>
        <v/>
      </c>
      <c r="U1977" s="325" t="str">
        <f>'AccuValve Takeoff'!BC1978</f>
        <v/>
      </c>
      <c r="V1977" s="38"/>
      <c r="W1977" s="11"/>
      <c r="X1977" s="11"/>
      <c r="Y1977" s="11"/>
    </row>
    <row r="1978" spans="1:25" ht="20.100000000000001" customHeight="1" x14ac:dyDescent="0.2">
      <c r="A1978" s="12">
        <v>1970</v>
      </c>
      <c r="B1978" s="23" t="str">
        <f>IF('AccuValve Takeoff'!B1979="","",'AccuValve Takeoff'!B1979)</f>
        <v/>
      </c>
      <c r="C1978" s="45" t="str">
        <f>IF('AccuValve Takeoff'!C1979="","",'AccuValve Takeoff'!C1979)</f>
        <v/>
      </c>
      <c r="D1978" s="23" t="str">
        <f>IF('AccuValve Takeoff'!D1979="","",'AccuValve Takeoff'!D1979)</f>
        <v/>
      </c>
      <c r="E1978" s="23" t="str">
        <f>IF('AccuValve Takeoff'!S1979="","",'AccuValve Takeoff'!S1979)</f>
        <v/>
      </c>
      <c r="F1978" s="23" t="str">
        <f>IF('AccuValve Takeoff'!F1979="","",'AccuValve Takeoff'!F1979)</f>
        <v/>
      </c>
      <c r="G1978" s="23" t="str">
        <f>IF('AccuValve Takeoff'!R1979="","",'AccuValve Takeoff'!R1979)</f>
        <v/>
      </c>
      <c r="H1978" s="23" t="str">
        <f>IF('AccuValve Takeoff'!G1979="","",'AccuValve Takeoff'!G1979)</f>
        <v/>
      </c>
      <c r="I1978" s="23" t="str">
        <f>IF('AccuValve Takeoff'!H1979="","",'AccuValve Takeoff'!H1979)</f>
        <v/>
      </c>
      <c r="J1978" s="326" t="str">
        <f>IF('AccuValve Takeoff'!I1979="","",IF('AccuValve Takeoff'!I1979="Not Available","",'AccuValve Takeoff'!I1979))</f>
        <v/>
      </c>
      <c r="K1978" s="326" t="str">
        <f>IF('AccuValve Takeoff'!J1979="","",IF('AccuValve Takeoff'!J1979="Not Available","",'AccuValve Takeoff'!J1979))</f>
        <v/>
      </c>
      <c r="L1978" s="326" t="str">
        <f>IF('AccuValve Takeoff'!K1979="","",IF('AccuValve Takeoff'!K1979="Not Available","",'AccuValve Takeoff'!K1979))</f>
        <v/>
      </c>
      <c r="M1978" s="326" t="str">
        <f>IF('AccuValve Takeoff'!L1979="","",IF('AccuValve Takeoff'!L1979="Not Available","",'AccuValve Takeoff'!L1979))</f>
        <v/>
      </c>
      <c r="N1978" s="326" t="str">
        <f>IF('AccuValve Takeoff'!M1979="","",IF('AccuValve Takeoff'!M1979="Not Available","",'AccuValve Takeoff'!M1979))</f>
        <v/>
      </c>
      <c r="O1978" s="23" t="str">
        <f>IF('AccuValve Takeoff'!N1979="","",'AccuValve Takeoff'!N1979)</f>
        <v/>
      </c>
      <c r="P1978" s="23" t="str">
        <f>IF('AccuValve Takeoff'!O1979="","",'AccuValve Takeoff'!O1979)</f>
        <v/>
      </c>
      <c r="Q1978" s="23" t="str">
        <f>IF('AccuValve Takeoff'!P1979="","",'AccuValve Takeoff'!P1979)</f>
        <v/>
      </c>
      <c r="R1978" s="34" t="str">
        <f>IF('AccuValve Takeoff'!Q1979="","",'AccuValve Takeoff'!Q1979)</f>
        <v xml:space="preserve"> </v>
      </c>
      <c r="S1978" s="35" t="str">
        <f>'AccuValve Takeoff'!T1979</f>
        <v/>
      </c>
      <c r="T1978" s="35" t="str">
        <f>'AccuValve Takeoff'!U1979</f>
        <v/>
      </c>
      <c r="U1978" s="325" t="str">
        <f>'AccuValve Takeoff'!BC1979</f>
        <v/>
      </c>
      <c r="V1978" s="38"/>
      <c r="W1978" s="11"/>
      <c r="X1978" s="11"/>
      <c r="Y1978" s="11"/>
    </row>
    <row r="1979" spans="1:25" ht="20.100000000000001" customHeight="1" x14ac:dyDescent="0.2">
      <c r="A1979" s="12">
        <v>1971</v>
      </c>
      <c r="B1979" s="23" t="str">
        <f>IF('AccuValve Takeoff'!B1980="","",'AccuValve Takeoff'!B1980)</f>
        <v/>
      </c>
      <c r="C1979" s="45" t="str">
        <f>IF('AccuValve Takeoff'!C1980="","",'AccuValve Takeoff'!C1980)</f>
        <v/>
      </c>
      <c r="D1979" s="23" t="str">
        <f>IF('AccuValve Takeoff'!D1980="","",'AccuValve Takeoff'!D1980)</f>
        <v/>
      </c>
      <c r="E1979" s="23" t="str">
        <f>IF('AccuValve Takeoff'!S1980="","",'AccuValve Takeoff'!S1980)</f>
        <v/>
      </c>
      <c r="F1979" s="23" t="str">
        <f>IF('AccuValve Takeoff'!F1980="","",'AccuValve Takeoff'!F1980)</f>
        <v/>
      </c>
      <c r="G1979" s="23" t="str">
        <f>IF('AccuValve Takeoff'!R1980="","",'AccuValve Takeoff'!R1980)</f>
        <v/>
      </c>
      <c r="H1979" s="23" t="str">
        <f>IF('AccuValve Takeoff'!G1980="","",'AccuValve Takeoff'!G1980)</f>
        <v/>
      </c>
      <c r="I1979" s="23" t="str">
        <f>IF('AccuValve Takeoff'!H1980="","",'AccuValve Takeoff'!H1980)</f>
        <v/>
      </c>
      <c r="J1979" s="326" t="str">
        <f>IF('AccuValve Takeoff'!I1980="","",IF('AccuValve Takeoff'!I1980="Not Available","",'AccuValve Takeoff'!I1980))</f>
        <v/>
      </c>
      <c r="K1979" s="326" t="str">
        <f>IF('AccuValve Takeoff'!J1980="","",IF('AccuValve Takeoff'!J1980="Not Available","",'AccuValve Takeoff'!J1980))</f>
        <v/>
      </c>
      <c r="L1979" s="326" t="str">
        <f>IF('AccuValve Takeoff'!K1980="","",IF('AccuValve Takeoff'!K1980="Not Available","",'AccuValve Takeoff'!K1980))</f>
        <v/>
      </c>
      <c r="M1979" s="326" t="str">
        <f>IF('AccuValve Takeoff'!L1980="","",IF('AccuValve Takeoff'!L1980="Not Available","",'AccuValve Takeoff'!L1980))</f>
        <v/>
      </c>
      <c r="N1979" s="326" t="str">
        <f>IF('AccuValve Takeoff'!M1980="","",IF('AccuValve Takeoff'!M1980="Not Available","",'AccuValve Takeoff'!M1980))</f>
        <v/>
      </c>
      <c r="O1979" s="23" t="str">
        <f>IF('AccuValve Takeoff'!N1980="","",'AccuValve Takeoff'!N1980)</f>
        <v/>
      </c>
      <c r="P1979" s="23" t="str">
        <f>IF('AccuValve Takeoff'!O1980="","",'AccuValve Takeoff'!O1980)</f>
        <v/>
      </c>
      <c r="Q1979" s="23" t="str">
        <f>IF('AccuValve Takeoff'!P1980="","",'AccuValve Takeoff'!P1980)</f>
        <v/>
      </c>
      <c r="R1979" s="34" t="str">
        <f>IF('AccuValve Takeoff'!Q1980="","",'AccuValve Takeoff'!Q1980)</f>
        <v xml:space="preserve"> </v>
      </c>
      <c r="S1979" s="35" t="str">
        <f>'AccuValve Takeoff'!T1980</f>
        <v/>
      </c>
      <c r="T1979" s="35" t="str">
        <f>'AccuValve Takeoff'!U1980</f>
        <v/>
      </c>
      <c r="U1979" s="325" t="str">
        <f>'AccuValve Takeoff'!BC1980</f>
        <v/>
      </c>
      <c r="V1979" s="38"/>
      <c r="W1979" s="11"/>
      <c r="X1979" s="11"/>
      <c r="Y1979" s="11"/>
    </row>
    <row r="1980" spans="1:25" ht="20.100000000000001" customHeight="1" x14ac:dyDescent="0.2">
      <c r="A1980" s="12">
        <v>1972</v>
      </c>
      <c r="B1980" s="23" t="str">
        <f>IF('AccuValve Takeoff'!B1981="","",'AccuValve Takeoff'!B1981)</f>
        <v/>
      </c>
      <c r="C1980" s="45" t="str">
        <f>IF('AccuValve Takeoff'!C1981="","",'AccuValve Takeoff'!C1981)</f>
        <v/>
      </c>
      <c r="D1980" s="23" t="str">
        <f>IF('AccuValve Takeoff'!D1981="","",'AccuValve Takeoff'!D1981)</f>
        <v/>
      </c>
      <c r="E1980" s="23" t="str">
        <f>IF('AccuValve Takeoff'!S1981="","",'AccuValve Takeoff'!S1981)</f>
        <v/>
      </c>
      <c r="F1980" s="23" t="str">
        <f>IF('AccuValve Takeoff'!F1981="","",'AccuValve Takeoff'!F1981)</f>
        <v/>
      </c>
      <c r="G1980" s="23" t="str">
        <f>IF('AccuValve Takeoff'!R1981="","",'AccuValve Takeoff'!R1981)</f>
        <v/>
      </c>
      <c r="H1980" s="23" t="str">
        <f>IF('AccuValve Takeoff'!G1981="","",'AccuValve Takeoff'!G1981)</f>
        <v/>
      </c>
      <c r="I1980" s="23" t="str">
        <f>IF('AccuValve Takeoff'!H1981="","",'AccuValve Takeoff'!H1981)</f>
        <v/>
      </c>
      <c r="J1980" s="326" t="str">
        <f>IF('AccuValve Takeoff'!I1981="","",IF('AccuValve Takeoff'!I1981="Not Available","",'AccuValve Takeoff'!I1981))</f>
        <v/>
      </c>
      <c r="K1980" s="326" t="str">
        <f>IF('AccuValve Takeoff'!J1981="","",IF('AccuValve Takeoff'!J1981="Not Available","",'AccuValve Takeoff'!J1981))</f>
        <v/>
      </c>
      <c r="L1980" s="326" t="str">
        <f>IF('AccuValve Takeoff'!K1981="","",IF('AccuValve Takeoff'!K1981="Not Available","",'AccuValve Takeoff'!K1981))</f>
        <v/>
      </c>
      <c r="M1980" s="326" t="str">
        <f>IF('AccuValve Takeoff'!L1981="","",IF('AccuValve Takeoff'!L1981="Not Available","",'AccuValve Takeoff'!L1981))</f>
        <v/>
      </c>
      <c r="N1980" s="326" t="str">
        <f>IF('AccuValve Takeoff'!M1981="","",IF('AccuValve Takeoff'!M1981="Not Available","",'AccuValve Takeoff'!M1981))</f>
        <v/>
      </c>
      <c r="O1980" s="23" t="str">
        <f>IF('AccuValve Takeoff'!N1981="","",'AccuValve Takeoff'!N1981)</f>
        <v/>
      </c>
      <c r="P1980" s="23" t="str">
        <f>IF('AccuValve Takeoff'!O1981="","",'AccuValve Takeoff'!O1981)</f>
        <v/>
      </c>
      <c r="Q1980" s="23" t="str">
        <f>IF('AccuValve Takeoff'!P1981="","",'AccuValve Takeoff'!P1981)</f>
        <v/>
      </c>
      <c r="R1980" s="34" t="str">
        <f>IF('AccuValve Takeoff'!Q1981="","",'AccuValve Takeoff'!Q1981)</f>
        <v xml:space="preserve"> </v>
      </c>
      <c r="S1980" s="35" t="str">
        <f>'AccuValve Takeoff'!T1981</f>
        <v/>
      </c>
      <c r="T1980" s="35" t="str">
        <f>'AccuValve Takeoff'!U1981</f>
        <v/>
      </c>
      <c r="U1980" s="325" t="str">
        <f>'AccuValve Takeoff'!BC1981</f>
        <v/>
      </c>
      <c r="V1980" s="38"/>
      <c r="W1980" s="11"/>
      <c r="X1980" s="11"/>
      <c r="Y1980" s="11"/>
    </row>
    <row r="1981" spans="1:25" ht="20.100000000000001" customHeight="1" x14ac:dyDescent="0.2">
      <c r="A1981" s="12">
        <v>1973</v>
      </c>
      <c r="B1981" s="23" t="str">
        <f>IF('AccuValve Takeoff'!B1982="","",'AccuValve Takeoff'!B1982)</f>
        <v/>
      </c>
      <c r="C1981" s="45" t="str">
        <f>IF('AccuValve Takeoff'!C1982="","",'AccuValve Takeoff'!C1982)</f>
        <v/>
      </c>
      <c r="D1981" s="23" t="str">
        <f>IF('AccuValve Takeoff'!D1982="","",'AccuValve Takeoff'!D1982)</f>
        <v/>
      </c>
      <c r="E1981" s="23" t="str">
        <f>IF('AccuValve Takeoff'!S1982="","",'AccuValve Takeoff'!S1982)</f>
        <v/>
      </c>
      <c r="F1981" s="23" t="str">
        <f>IF('AccuValve Takeoff'!F1982="","",'AccuValve Takeoff'!F1982)</f>
        <v/>
      </c>
      <c r="G1981" s="23" t="str">
        <f>IF('AccuValve Takeoff'!R1982="","",'AccuValve Takeoff'!R1982)</f>
        <v/>
      </c>
      <c r="H1981" s="23" t="str">
        <f>IF('AccuValve Takeoff'!G1982="","",'AccuValve Takeoff'!G1982)</f>
        <v/>
      </c>
      <c r="I1981" s="23" t="str">
        <f>IF('AccuValve Takeoff'!H1982="","",'AccuValve Takeoff'!H1982)</f>
        <v/>
      </c>
      <c r="J1981" s="326" t="str">
        <f>IF('AccuValve Takeoff'!I1982="","",IF('AccuValve Takeoff'!I1982="Not Available","",'AccuValve Takeoff'!I1982))</f>
        <v/>
      </c>
      <c r="K1981" s="326" t="str">
        <f>IF('AccuValve Takeoff'!J1982="","",IF('AccuValve Takeoff'!J1982="Not Available","",'AccuValve Takeoff'!J1982))</f>
        <v/>
      </c>
      <c r="L1981" s="326" t="str">
        <f>IF('AccuValve Takeoff'!K1982="","",IF('AccuValve Takeoff'!K1982="Not Available","",'AccuValve Takeoff'!K1982))</f>
        <v/>
      </c>
      <c r="M1981" s="326" t="str">
        <f>IF('AccuValve Takeoff'!L1982="","",IF('AccuValve Takeoff'!L1982="Not Available","",'AccuValve Takeoff'!L1982))</f>
        <v/>
      </c>
      <c r="N1981" s="326" t="str">
        <f>IF('AccuValve Takeoff'!M1982="","",IF('AccuValve Takeoff'!M1982="Not Available","",'AccuValve Takeoff'!M1982))</f>
        <v/>
      </c>
      <c r="O1981" s="23" t="str">
        <f>IF('AccuValve Takeoff'!N1982="","",'AccuValve Takeoff'!N1982)</f>
        <v/>
      </c>
      <c r="P1981" s="23" t="str">
        <f>IF('AccuValve Takeoff'!O1982="","",'AccuValve Takeoff'!O1982)</f>
        <v/>
      </c>
      <c r="Q1981" s="23" t="str">
        <f>IF('AccuValve Takeoff'!P1982="","",'AccuValve Takeoff'!P1982)</f>
        <v/>
      </c>
      <c r="R1981" s="34" t="str">
        <f>IF('AccuValve Takeoff'!Q1982="","",'AccuValve Takeoff'!Q1982)</f>
        <v xml:space="preserve"> </v>
      </c>
      <c r="S1981" s="35" t="str">
        <f>'AccuValve Takeoff'!T1982</f>
        <v/>
      </c>
      <c r="T1981" s="35" t="str">
        <f>'AccuValve Takeoff'!U1982</f>
        <v/>
      </c>
      <c r="U1981" s="325" t="str">
        <f>'AccuValve Takeoff'!BC1982</f>
        <v/>
      </c>
      <c r="V1981" s="38"/>
      <c r="W1981" s="11"/>
      <c r="X1981" s="11"/>
      <c r="Y1981" s="11"/>
    </row>
    <row r="1982" spans="1:25" ht="20.100000000000001" customHeight="1" x14ac:dyDescent="0.2">
      <c r="A1982" s="12">
        <v>1974</v>
      </c>
      <c r="B1982" s="23" t="str">
        <f>IF('AccuValve Takeoff'!B1983="","",'AccuValve Takeoff'!B1983)</f>
        <v/>
      </c>
      <c r="C1982" s="45" t="str">
        <f>IF('AccuValve Takeoff'!C1983="","",'AccuValve Takeoff'!C1983)</f>
        <v/>
      </c>
      <c r="D1982" s="23" t="str">
        <f>IF('AccuValve Takeoff'!D1983="","",'AccuValve Takeoff'!D1983)</f>
        <v/>
      </c>
      <c r="E1982" s="23" t="str">
        <f>IF('AccuValve Takeoff'!S1983="","",'AccuValve Takeoff'!S1983)</f>
        <v/>
      </c>
      <c r="F1982" s="23" t="str">
        <f>IF('AccuValve Takeoff'!F1983="","",'AccuValve Takeoff'!F1983)</f>
        <v/>
      </c>
      <c r="G1982" s="23" t="str">
        <f>IF('AccuValve Takeoff'!R1983="","",'AccuValve Takeoff'!R1983)</f>
        <v/>
      </c>
      <c r="H1982" s="23" t="str">
        <f>IF('AccuValve Takeoff'!G1983="","",'AccuValve Takeoff'!G1983)</f>
        <v/>
      </c>
      <c r="I1982" s="23" t="str">
        <f>IF('AccuValve Takeoff'!H1983="","",'AccuValve Takeoff'!H1983)</f>
        <v/>
      </c>
      <c r="J1982" s="326" t="str">
        <f>IF('AccuValve Takeoff'!I1983="","",IF('AccuValve Takeoff'!I1983="Not Available","",'AccuValve Takeoff'!I1983))</f>
        <v/>
      </c>
      <c r="K1982" s="326" t="str">
        <f>IF('AccuValve Takeoff'!J1983="","",IF('AccuValve Takeoff'!J1983="Not Available","",'AccuValve Takeoff'!J1983))</f>
        <v/>
      </c>
      <c r="L1982" s="326" t="str">
        <f>IF('AccuValve Takeoff'!K1983="","",IF('AccuValve Takeoff'!K1983="Not Available","",'AccuValve Takeoff'!K1983))</f>
        <v/>
      </c>
      <c r="M1982" s="326" t="str">
        <f>IF('AccuValve Takeoff'!L1983="","",IF('AccuValve Takeoff'!L1983="Not Available","",'AccuValve Takeoff'!L1983))</f>
        <v/>
      </c>
      <c r="N1982" s="326" t="str">
        <f>IF('AccuValve Takeoff'!M1983="","",IF('AccuValve Takeoff'!M1983="Not Available","",'AccuValve Takeoff'!M1983))</f>
        <v/>
      </c>
      <c r="O1982" s="23" t="str">
        <f>IF('AccuValve Takeoff'!N1983="","",'AccuValve Takeoff'!N1983)</f>
        <v/>
      </c>
      <c r="P1982" s="23" t="str">
        <f>IF('AccuValve Takeoff'!O1983="","",'AccuValve Takeoff'!O1983)</f>
        <v/>
      </c>
      <c r="Q1982" s="23" t="str">
        <f>IF('AccuValve Takeoff'!P1983="","",'AccuValve Takeoff'!P1983)</f>
        <v/>
      </c>
      <c r="R1982" s="34" t="str">
        <f>IF('AccuValve Takeoff'!Q1983="","",'AccuValve Takeoff'!Q1983)</f>
        <v xml:space="preserve"> </v>
      </c>
      <c r="S1982" s="35" t="str">
        <f>'AccuValve Takeoff'!T1983</f>
        <v/>
      </c>
      <c r="T1982" s="35" t="str">
        <f>'AccuValve Takeoff'!U1983</f>
        <v/>
      </c>
      <c r="U1982" s="325" t="str">
        <f>'AccuValve Takeoff'!BC1983</f>
        <v/>
      </c>
      <c r="V1982" s="38"/>
      <c r="W1982" s="11"/>
      <c r="X1982" s="11"/>
      <c r="Y1982" s="11"/>
    </row>
    <row r="1983" spans="1:25" ht="20.100000000000001" customHeight="1" x14ac:dyDescent="0.2">
      <c r="A1983" s="12">
        <v>1975</v>
      </c>
      <c r="B1983" s="23" t="str">
        <f>IF('AccuValve Takeoff'!B1984="","",'AccuValve Takeoff'!B1984)</f>
        <v/>
      </c>
      <c r="C1983" s="45" t="str">
        <f>IF('AccuValve Takeoff'!C1984="","",'AccuValve Takeoff'!C1984)</f>
        <v/>
      </c>
      <c r="D1983" s="23" t="str">
        <f>IF('AccuValve Takeoff'!D1984="","",'AccuValve Takeoff'!D1984)</f>
        <v/>
      </c>
      <c r="E1983" s="23" t="str">
        <f>IF('AccuValve Takeoff'!S1984="","",'AccuValve Takeoff'!S1984)</f>
        <v/>
      </c>
      <c r="F1983" s="23" t="str">
        <f>IF('AccuValve Takeoff'!F1984="","",'AccuValve Takeoff'!F1984)</f>
        <v/>
      </c>
      <c r="G1983" s="23" t="str">
        <f>IF('AccuValve Takeoff'!R1984="","",'AccuValve Takeoff'!R1984)</f>
        <v/>
      </c>
      <c r="H1983" s="23" t="str">
        <f>IF('AccuValve Takeoff'!G1984="","",'AccuValve Takeoff'!G1984)</f>
        <v/>
      </c>
      <c r="I1983" s="23" t="str">
        <f>IF('AccuValve Takeoff'!H1984="","",'AccuValve Takeoff'!H1984)</f>
        <v/>
      </c>
      <c r="J1983" s="326" t="str">
        <f>IF('AccuValve Takeoff'!I1984="","",IF('AccuValve Takeoff'!I1984="Not Available","",'AccuValve Takeoff'!I1984))</f>
        <v/>
      </c>
      <c r="K1983" s="326" t="str">
        <f>IF('AccuValve Takeoff'!J1984="","",IF('AccuValve Takeoff'!J1984="Not Available","",'AccuValve Takeoff'!J1984))</f>
        <v/>
      </c>
      <c r="L1983" s="326" t="str">
        <f>IF('AccuValve Takeoff'!K1984="","",IF('AccuValve Takeoff'!K1984="Not Available","",'AccuValve Takeoff'!K1984))</f>
        <v/>
      </c>
      <c r="M1983" s="326" t="str">
        <f>IF('AccuValve Takeoff'!L1984="","",IF('AccuValve Takeoff'!L1984="Not Available","",'AccuValve Takeoff'!L1984))</f>
        <v/>
      </c>
      <c r="N1983" s="326" t="str">
        <f>IF('AccuValve Takeoff'!M1984="","",IF('AccuValve Takeoff'!M1984="Not Available","",'AccuValve Takeoff'!M1984))</f>
        <v/>
      </c>
      <c r="O1983" s="23" t="str">
        <f>IF('AccuValve Takeoff'!N1984="","",'AccuValve Takeoff'!N1984)</f>
        <v/>
      </c>
      <c r="P1983" s="23" t="str">
        <f>IF('AccuValve Takeoff'!O1984="","",'AccuValve Takeoff'!O1984)</f>
        <v/>
      </c>
      <c r="Q1983" s="23" t="str">
        <f>IF('AccuValve Takeoff'!P1984="","",'AccuValve Takeoff'!P1984)</f>
        <v/>
      </c>
      <c r="R1983" s="34" t="str">
        <f>IF('AccuValve Takeoff'!Q1984="","",'AccuValve Takeoff'!Q1984)</f>
        <v xml:space="preserve"> </v>
      </c>
      <c r="S1983" s="35" t="str">
        <f>'AccuValve Takeoff'!T1984</f>
        <v/>
      </c>
      <c r="T1983" s="35" t="str">
        <f>'AccuValve Takeoff'!U1984</f>
        <v/>
      </c>
      <c r="U1983" s="325" t="str">
        <f>'AccuValve Takeoff'!BC1984</f>
        <v/>
      </c>
      <c r="V1983" s="38"/>
      <c r="W1983" s="11"/>
      <c r="X1983" s="11"/>
      <c r="Y1983" s="11"/>
    </row>
    <row r="1984" spans="1:25" ht="20.100000000000001" customHeight="1" x14ac:dyDescent="0.2">
      <c r="A1984" s="12">
        <v>1976</v>
      </c>
      <c r="B1984" s="23" t="str">
        <f>IF('AccuValve Takeoff'!B1985="","",'AccuValve Takeoff'!B1985)</f>
        <v/>
      </c>
      <c r="C1984" s="45" t="str">
        <f>IF('AccuValve Takeoff'!C1985="","",'AccuValve Takeoff'!C1985)</f>
        <v/>
      </c>
      <c r="D1984" s="23" t="str">
        <f>IF('AccuValve Takeoff'!D1985="","",'AccuValve Takeoff'!D1985)</f>
        <v/>
      </c>
      <c r="E1984" s="23" t="str">
        <f>IF('AccuValve Takeoff'!S1985="","",'AccuValve Takeoff'!S1985)</f>
        <v/>
      </c>
      <c r="F1984" s="23" t="str">
        <f>IF('AccuValve Takeoff'!F1985="","",'AccuValve Takeoff'!F1985)</f>
        <v/>
      </c>
      <c r="G1984" s="23" t="str">
        <f>IF('AccuValve Takeoff'!R1985="","",'AccuValve Takeoff'!R1985)</f>
        <v/>
      </c>
      <c r="H1984" s="23" t="str">
        <f>IF('AccuValve Takeoff'!G1985="","",'AccuValve Takeoff'!G1985)</f>
        <v/>
      </c>
      <c r="I1984" s="23" t="str">
        <f>IF('AccuValve Takeoff'!H1985="","",'AccuValve Takeoff'!H1985)</f>
        <v/>
      </c>
      <c r="J1984" s="326" t="str">
        <f>IF('AccuValve Takeoff'!I1985="","",IF('AccuValve Takeoff'!I1985="Not Available","",'AccuValve Takeoff'!I1985))</f>
        <v/>
      </c>
      <c r="K1984" s="326" t="str">
        <f>IF('AccuValve Takeoff'!J1985="","",IF('AccuValve Takeoff'!J1985="Not Available","",'AccuValve Takeoff'!J1985))</f>
        <v/>
      </c>
      <c r="L1984" s="326" t="str">
        <f>IF('AccuValve Takeoff'!K1985="","",IF('AccuValve Takeoff'!K1985="Not Available","",'AccuValve Takeoff'!K1985))</f>
        <v/>
      </c>
      <c r="M1984" s="326" t="str">
        <f>IF('AccuValve Takeoff'!L1985="","",IF('AccuValve Takeoff'!L1985="Not Available","",'AccuValve Takeoff'!L1985))</f>
        <v/>
      </c>
      <c r="N1984" s="326" t="str">
        <f>IF('AccuValve Takeoff'!M1985="","",IF('AccuValve Takeoff'!M1985="Not Available","",'AccuValve Takeoff'!M1985))</f>
        <v/>
      </c>
      <c r="O1984" s="23" t="str">
        <f>IF('AccuValve Takeoff'!N1985="","",'AccuValve Takeoff'!N1985)</f>
        <v/>
      </c>
      <c r="P1984" s="23" t="str">
        <f>IF('AccuValve Takeoff'!O1985="","",'AccuValve Takeoff'!O1985)</f>
        <v/>
      </c>
      <c r="Q1984" s="23" t="str">
        <f>IF('AccuValve Takeoff'!P1985="","",'AccuValve Takeoff'!P1985)</f>
        <v/>
      </c>
      <c r="R1984" s="34" t="str">
        <f>IF('AccuValve Takeoff'!Q1985="","",'AccuValve Takeoff'!Q1985)</f>
        <v xml:space="preserve"> </v>
      </c>
      <c r="S1984" s="35" t="str">
        <f>'AccuValve Takeoff'!T1985</f>
        <v/>
      </c>
      <c r="T1984" s="35" t="str">
        <f>'AccuValve Takeoff'!U1985</f>
        <v/>
      </c>
      <c r="U1984" s="325" t="str">
        <f>'AccuValve Takeoff'!BC1985</f>
        <v/>
      </c>
      <c r="V1984" s="38"/>
      <c r="W1984" s="11"/>
      <c r="X1984" s="11"/>
      <c r="Y1984" s="11"/>
    </row>
    <row r="1985" spans="1:25" ht="20.100000000000001" customHeight="1" x14ac:dyDescent="0.2">
      <c r="A1985" s="12">
        <v>1977</v>
      </c>
      <c r="B1985" s="23" t="str">
        <f>IF('AccuValve Takeoff'!B1986="","",'AccuValve Takeoff'!B1986)</f>
        <v/>
      </c>
      <c r="C1985" s="45" t="str">
        <f>IF('AccuValve Takeoff'!C1986="","",'AccuValve Takeoff'!C1986)</f>
        <v/>
      </c>
      <c r="D1985" s="23" t="str">
        <f>IF('AccuValve Takeoff'!D1986="","",'AccuValve Takeoff'!D1986)</f>
        <v/>
      </c>
      <c r="E1985" s="23" t="str">
        <f>IF('AccuValve Takeoff'!S1986="","",'AccuValve Takeoff'!S1986)</f>
        <v/>
      </c>
      <c r="F1985" s="23" t="str">
        <f>IF('AccuValve Takeoff'!F1986="","",'AccuValve Takeoff'!F1986)</f>
        <v/>
      </c>
      <c r="G1985" s="23" t="str">
        <f>IF('AccuValve Takeoff'!R1986="","",'AccuValve Takeoff'!R1986)</f>
        <v/>
      </c>
      <c r="H1985" s="23" t="str">
        <f>IF('AccuValve Takeoff'!G1986="","",'AccuValve Takeoff'!G1986)</f>
        <v/>
      </c>
      <c r="I1985" s="23" t="str">
        <f>IF('AccuValve Takeoff'!H1986="","",'AccuValve Takeoff'!H1986)</f>
        <v/>
      </c>
      <c r="J1985" s="326" t="str">
        <f>IF('AccuValve Takeoff'!I1986="","",IF('AccuValve Takeoff'!I1986="Not Available","",'AccuValve Takeoff'!I1986))</f>
        <v/>
      </c>
      <c r="K1985" s="326" t="str">
        <f>IF('AccuValve Takeoff'!J1986="","",IF('AccuValve Takeoff'!J1986="Not Available","",'AccuValve Takeoff'!J1986))</f>
        <v/>
      </c>
      <c r="L1985" s="326" t="str">
        <f>IF('AccuValve Takeoff'!K1986="","",IF('AccuValve Takeoff'!K1986="Not Available","",'AccuValve Takeoff'!K1986))</f>
        <v/>
      </c>
      <c r="M1985" s="326" t="str">
        <f>IF('AccuValve Takeoff'!L1986="","",IF('AccuValve Takeoff'!L1986="Not Available","",'AccuValve Takeoff'!L1986))</f>
        <v/>
      </c>
      <c r="N1985" s="326" t="str">
        <f>IF('AccuValve Takeoff'!M1986="","",IF('AccuValve Takeoff'!M1986="Not Available","",'AccuValve Takeoff'!M1986))</f>
        <v/>
      </c>
      <c r="O1985" s="23" t="str">
        <f>IF('AccuValve Takeoff'!N1986="","",'AccuValve Takeoff'!N1986)</f>
        <v/>
      </c>
      <c r="P1985" s="23" t="str">
        <f>IF('AccuValve Takeoff'!O1986="","",'AccuValve Takeoff'!O1986)</f>
        <v/>
      </c>
      <c r="Q1985" s="23" t="str">
        <f>IF('AccuValve Takeoff'!P1986="","",'AccuValve Takeoff'!P1986)</f>
        <v/>
      </c>
      <c r="R1985" s="34" t="str">
        <f>IF('AccuValve Takeoff'!Q1986="","",'AccuValve Takeoff'!Q1986)</f>
        <v xml:space="preserve"> </v>
      </c>
      <c r="S1985" s="35" t="str">
        <f>'AccuValve Takeoff'!T1986</f>
        <v/>
      </c>
      <c r="T1985" s="35" t="str">
        <f>'AccuValve Takeoff'!U1986</f>
        <v/>
      </c>
      <c r="U1985" s="325" t="str">
        <f>'AccuValve Takeoff'!BC1986</f>
        <v/>
      </c>
      <c r="V1985" s="38"/>
      <c r="W1985" s="11"/>
      <c r="X1985" s="11"/>
      <c r="Y1985" s="11"/>
    </row>
    <row r="1986" spans="1:25" ht="20.100000000000001" customHeight="1" x14ac:dyDescent="0.2">
      <c r="A1986" s="12">
        <v>1978</v>
      </c>
      <c r="B1986" s="23" t="str">
        <f>IF('AccuValve Takeoff'!B1987="","",'AccuValve Takeoff'!B1987)</f>
        <v/>
      </c>
      <c r="C1986" s="45" t="str">
        <f>IF('AccuValve Takeoff'!C1987="","",'AccuValve Takeoff'!C1987)</f>
        <v/>
      </c>
      <c r="D1986" s="23" t="str">
        <f>IF('AccuValve Takeoff'!D1987="","",'AccuValve Takeoff'!D1987)</f>
        <v/>
      </c>
      <c r="E1986" s="23" t="str">
        <f>IF('AccuValve Takeoff'!S1987="","",'AccuValve Takeoff'!S1987)</f>
        <v/>
      </c>
      <c r="F1986" s="23" t="str">
        <f>IF('AccuValve Takeoff'!F1987="","",'AccuValve Takeoff'!F1987)</f>
        <v/>
      </c>
      <c r="G1986" s="23" t="str">
        <f>IF('AccuValve Takeoff'!R1987="","",'AccuValve Takeoff'!R1987)</f>
        <v/>
      </c>
      <c r="H1986" s="23" t="str">
        <f>IF('AccuValve Takeoff'!G1987="","",'AccuValve Takeoff'!G1987)</f>
        <v/>
      </c>
      <c r="I1986" s="23" t="str">
        <f>IF('AccuValve Takeoff'!H1987="","",'AccuValve Takeoff'!H1987)</f>
        <v/>
      </c>
      <c r="J1986" s="326" t="str">
        <f>IF('AccuValve Takeoff'!I1987="","",IF('AccuValve Takeoff'!I1987="Not Available","",'AccuValve Takeoff'!I1987))</f>
        <v/>
      </c>
      <c r="K1986" s="326" t="str">
        <f>IF('AccuValve Takeoff'!J1987="","",IF('AccuValve Takeoff'!J1987="Not Available","",'AccuValve Takeoff'!J1987))</f>
        <v/>
      </c>
      <c r="L1986" s="326" t="str">
        <f>IF('AccuValve Takeoff'!K1987="","",IF('AccuValve Takeoff'!K1987="Not Available","",'AccuValve Takeoff'!K1987))</f>
        <v/>
      </c>
      <c r="M1986" s="326" t="str">
        <f>IF('AccuValve Takeoff'!L1987="","",IF('AccuValve Takeoff'!L1987="Not Available","",'AccuValve Takeoff'!L1987))</f>
        <v/>
      </c>
      <c r="N1986" s="326" t="str">
        <f>IF('AccuValve Takeoff'!M1987="","",IF('AccuValve Takeoff'!M1987="Not Available","",'AccuValve Takeoff'!M1987))</f>
        <v/>
      </c>
      <c r="O1986" s="23" t="str">
        <f>IF('AccuValve Takeoff'!N1987="","",'AccuValve Takeoff'!N1987)</f>
        <v/>
      </c>
      <c r="P1986" s="23" t="str">
        <f>IF('AccuValve Takeoff'!O1987="","",'AccuValve Takeoff'!O1987)</f>
        <v/>
      </c>
      <c r="Q1986" s="23" t="str">
        <f>IF('AccuValve Takeoff'!P1987="","",'AccuValve Takeoff'!P1987)</f>
        <v/>
      </c>
      <c r="R1986" s="34" t="str">
        <f>IF('AccuValve Takeoff'!Q1987="","",'AccuValve Takeoff'!Q1987)</f>
        <v xml:space="preserve"> </v>
      </c>
      <c r="S1986" s="35" t="str">
        <f>'AccuValve Takeoff'!T1987</f>
        <v/>
      </c>
      <c r="T1986" s="35" t="str">
        <f>'AccuValve Takeoff'!U1987</f>
        <v/>
      </c>
      <c r="U1986" s="325" t="str">
        <f>'AccuValve Takeoff'!BC1987</f>
        <v/>
      </c>
      <c r="V1986" s="38"/>
      <c r="W1986" s="11"/>
      <c r="X1986" s="11"/>
      <c r="Y1986" s="11"/>
    </row>
    <row r="1987" spans="1:25" ht="20.100000000000001" customHeight="1" x14ac:dyDescent="0.2">
      <c r="A1987" s="12">
        <v>1979</v>
      </c>
      <c r="B1987" s="23" t="str">
        <f>IF('AccuValve Takeoff'!B1988="","",'AccuValve Takeoff'!B1988)</f>
        <v/>
      </c>
      <c r="C1987" s="45" t="str">
        <f>IF('AccuValve Takeoff'!C1988="","",'AccuValve Takeoff'!C1988)</f>
        <v/>
      </c>
      <c r="D1987" s="23" t="str">
        <f>IF('AccuValve Takeoff'!D1988="","",'AccuValve Takeoff'!D1988)</f>
        <v/>
      </c>
      <c r="E1987" s="23" t="str">
        <f>IF('AccuValve Takeoff'!S1988="","",'AccuValve Takeoff'!S1988)</f>
        <v/>
      </c>
      <c r="F1987" s="23" t="str">
        <f>IF('AccuValve Takeoff'!F1988="","",'AccuValve Takeoff'!F1988)</f>
        <v/>
      </c>
      <c r="G1987" s="23" t="str">
        <f>IF('AccuValve Takeoff'!R1988="","",'AccuValve Takeoff'!R1988)</f>
        <v/>
      </c>
      <c r="H1987" s="23" t="str">
        <f>IF('AccuValve Takeoff'!G1988="","",'AccuValve Takeoff'!G1988)</f>
        <v/>
      </c>
      <c r="I1987" s="23" t="str">
        <f>IF('AccuValve Takeoff'!H1988="","",'AccuValve Takeoff'!H1988)</f>
        <v/>
      </c>
      <c r="J1987" s="326" t="str">
        <f>IF('AccuValve Takeoff'!I1988="","",IF('AccuValve Takeoff'!I1988="Not Available","",'AccuValve Takeoff'!I1988))</f>
        <v/>
      </c>
      <c r="K1987" s="326" t="str">
        <f>IF('AccuValve Takeoff'!J1988="","",IF('AccuValve Takeoff'!J1988="Not Available","",'AccuValve Takeoff'!J1988))</f>
        <v/>
      </c>
      <c r="L1987" s="326" t="str">
        <f>IF('AccuValve Takeoff'!K1988="","",IF('AccuValve Takeoff'!K1988="Not Available","",'AccuValve Takeoff'!K1988))</f>
        <v/>
      </c>
      <c r="M1987" s="326" t="str">
        <f>IF('AccuValve Takeoff'!L1988="","",IF('AccuValve Takeoff'!L1988="Not Available","",'AccuValve Takeoff'!L1988))</f>
        <v/>
      </c>
      <c r="N1987" s="326" t="str">
        <f>IF('AccuValve Takeoff'!M1988="","",IF('AccuValve Takeoff'!M1988="Not Available","",'AccuValve Takeoff'!M1988))</f>
        <v/>
      </c>
      <c r="O1987" s="23" t="str">
        <f>IF('AccuValve Takeoff'!N1988="","",'AccuValve Takeoff'!N1988)</f>
        <v/>
      </c>
      <c r="P1987" s="23" t="str">
        <f>IF('AccuValve Takeoff'!O1988="","",'AccuValve Takeoff'!O1988)</f>
        <v/>
      </c>
      <c r="Q1987" s="23" t="str">
        <f>IF('AccuValve Takeoff'!P1988="","",'AccuValve Takeoff'!P1988)</f>
        <v/>
      </c>
      <c r="R1987" s="34" t="str">
        <f>IF('AccuValve Takeoff'!Q1988="","",'AccuValve Takeoff'!Q1988)</f>
        <v xml:space="preserve"> </v>
      </c>
      <c r="S1987" s="35" t="str">
        <f>'AccuValve Takeoff'!T1988</f>
        <v/>
      </c>
      <c r="T1987" s="35" t="str">
        <f>'AccuValve Takeoff'!U1988</f>
        <v/>
      </c>
      <c r="U1987" s="325" t="str">
        <f>'AccuValve Takeoff'!BC1988</f>
        <v/>
      </c>
      <c r="V1987" s="38"/>
      <c r="W1987" s="11"/>
      <c r="X1987" s="11"/>
      <c r="Y1987" s="11"/>
    </row>
    <row r="1988" spans="1:25" ht="20.100000000000001" customHeight="1" x14ac:dyDescent="0.2">
      <c r="A1988" s="12">
        <v>1980</v>
      </c>
      <c r="B1988" s="23" t="str">
        <f>IF('AccuValve Takeoff'!B1989="","",'AccuValve Takeoff'!B1989)</f>
        <v/>
      </c>
      <c r="C1988" s="45" t="str">
        <f>IF('AccuValve Takeoff'!C1989="","",'AccuValve Takeoff'!C1989)</f>
        <v/>
      </c>
      <c r="D1988" s="23" t="str">
        <f>IF('AccuValve Takeoff'!D1989="","",'AccuValve Takeoff'!D1989)</f>
        <v/>
      </c>
      <c r="E1988" s="23" t="str">
        <f>IF('AccuValve Takeoff'!S1989="","",'AccuValve Takeoff'!S1989)</f>
        <v/>
      </c>
      <c r="F1988" s="23" t="str">
        <f>IF('AccuValve Takeoff'!F1989="","",'AccuValve Takeoff'!F1989)</f>
        <v/>
      </c>
      <c r="G1988" s="23" t="str">
        <f>IF('AccuValve Takeoff'!R1989="","",'AccuValve Takeoff'!R1989)</f>
        <v/>
      </c>
      <c r="H1988" s="23" t="str">
        <f>IF('AccuValve Takeoff'!G1989="","",'AccuValve Takeoff'!G1989)</f>
        <v/>
      </c>
      <c r="I1988" s="23" t="str">
        <f>IF('AccuValve Takeoff'!H1989="","",'AccuValve Takeoff'!H1989)</f>
        <v/>
      </c>
      <c r="J1988" s="326" t="str">
        <f>IF('AccuValve Takeoff'!I1989="","",IF('AccuValve Takeoff'!I1989="Not Available","",'AccuValve Takeoff'!I1989))</f>
        <v/>
      </c>
      <c r="K1988" s="326" t="str">
        <f>IF('AccuValve Takeoff'!J1989="","",IF('AccuValve Takeoff'!J1989="Not Available","",'AccuValve Takeoff'!J1989))</f>
        <v/>
      </c>
      <c r="L1988" s="326" t="str">
        <f>IF('AccuValve Takeoff'!K1989="","",IF('AccuValve Takeoff'!K1989="Not Available","",'AccuValve Takeoff'!K1989))</f>
        <v/>
      </c>
      <c r="M1988" s="326" t="str">
        <f>IF('AccuValve Takeoff'!L1989="","",IF('AccuValve Takeoff'!L1989="Not Available","",'AccuValve Takeoff'!L1989))</f>
        <v/>
      </c>
      <c r="N1988" s="326" t="str">
        <f>IF('AccuValve Takeoff'!M1989="","",IF('AccuValve Takeoff'!M1989="Not Available","",'AccuValve Takeoff'!M1989))</f>
        <v/>
      </c>
      <c r="O1988" s="23" t="str">
        <f>IF('AccuValve Takeoff'!N1989="","",'AccuValve Takeoff'!N1989)</f>
        <v/>
      </c>
      <c r="P1988" s="23" t="str">
        <f>IF('AccuValve Takeoff'!O1989="","",'AccuValve Takeoff'!O1989)</f>
        <v/>
      </c>
      <c r="Q1988" s="23" t="str">
        <f>IF('AccuValve Takeoff'!P1989="","",'AccuValve Takeoff'!P1989)</f>
        <v/>
      </c>
      <c r="R1988" s="34" t="str">
        <f>IF('AccuValve Takeoff'!Q1989="","",'AccuValve Takeoff'!Q1989)</f>
        <v xml:space="preserve"> </v>
      </c>
      <c r="S1988" s="35" t="str">
        <f>'AccuValve Takeoff'!T1989</f>
        <v/>
      </c>
      <c r="T1988" s="35" t="str">
        <f>'AccuValve Takeoff'!U1989</f>
        <v/>
      </c>
      <c r="U1988" s="325" t="str">
        <f>'AccuValve Takeoff'!BC1989</f>
        <v/>
      </c>
      <c r="V1988" s="38"/>
      <c r="W1988" s="11"/>
      <c r="X1988" s="11"/>
      <c r="Y1988" s="11"/>
    </row>
    <row r="1989" spans="1:25" ht="20.100000000000001" customHeight="1" x14ac:dyDescent="0.2">
      <c r="A1989" s="12">
        <v>1981</v>
      </c>
      <c r="B1989" s="23" t="str">
        <f>IF('AccuValve Takeoff'!B1990="","",'AccuValve Takeoff'!B1990)</f>
        <v/>
      </c>
      <c r="C1989" s="45" t="str">
        <f>IF('AccuValve Takeoff'!C1990="","",'AccuValve Takeoff'!C1990)</f>
        <v/>
      </c>
      <c r="D1989" s="23" t="str">
        <f>IF('AccuValve Takeoff'!D1990="","",'AccuValve Takeoff'!D1990)</f>
        <v/>
      </c>
      <c r="E1989" s="23" t="str">
        <f>IF('AccuValve Takeoff'!S1990="","",'AccuValve Takeoff'!S1990)</f>
        <v/>
      </c>
      <c r="F1989" s="23" t="str">
        <f>IF('AccuValve Takeoff'!F1990="","",'AccuValve Takeoff'!F1990)</f>
        <v/>
      </c>
      <c r="G1989" s="23" t="str">
        <f>IF('AccuValve Takeoff'!R1990="","",'AccuValve Takeoff'!R1990)</f>
        <v/>
      </c>
      <c r="H1989" s="23" t="str">
        <f>IF('AccuValve Takeoff'!G1990="","",'AccuValve Takeoff'!G1990)</f>
        <v/>
      </c>
      <c r="I1989" s="23" t="str">
        <f>IF('AccuValve Takeoff'!H1990="","",'AccuValve Takeoff'!H1990)</f>
        <v/>
      </c>
      <c r="J1989" s="326" t="str">
        <f>IF('AccuValve Takeoff'!I1990="","",IF('AccuValve Takeoff'!I1990="Not Available","",'AccuValve Takeoff'!I1990))</f>
        <v/>
      </c>
      <c r="K1989" s="326" t="str">
        <f>IF('AccuValve Takeoff'!J1990="","",IF('AccuValve Takeoff'!J1990="Not Available","",'AccuValve Takeoff'!J1990))</f>
        <v/>
      </c>
      <c r="L1989" s="326" t="str">
        <f>IF('AccuValve Takeoff'!K1990="","",IF('AccuValve Takeoff'!K1990="Not Available","",'AccuValve Takeoff'!K1990))</f>
        <v/>
      </c>
      <c r="M1989" s="326" t="str">
        <f>IF('AccuValve Takeoff'!L1990="","",IF('AccuValve Takeoff'!L1990="Not Available","",'AccuValve Takeoff'!L1990))</f>
        <v/>
      </c>
      <c r="N1989" s="326" t="str">
        <f>IF('AccuValve Takeoff'!M1990="","",IF('AccuValve Takeoff'!M1990="Not Available","",'AccuValve Takeoff'!M1990))</f>
        <v/>
      </c>
      <c r="O1989" s="23" t="str">
        <f>IF('AccuValve Takeoff'!N1990="","",'AccuValve Takeoff'!N1990)</f>
        <v/>
      </c>
      <c r="P1989" s="23" t="str">
        <f>IF('AccuValve Takeoff'!O1990="","",'AccuValve Takeoff'!O1990)</f>
        <v/>
      </c>
      <c r="Q1989" s="23" t="str">
        <f>IF('AccuValve Takeoff'!P1990="","",'AccuValve Takeoff'!P1990)</f>
        <v/>
      </c>
      <c r="R1989" s="34" t="str">
        <f>IF('AccuValve Takeoff'!Q1990="","",'AccuValve Takeoff'!Q1990)</f>
        <v xml:space="preserve"> </v>
      </c>
      <c r="S1989" s="35" t="str">
        <f>'AccuValve Takeoff'!T1990</f>
        <v/>
      </c>
      <c r="T1989" s="35" t="str">
        <f>'AccuValve Takeoff'!U1990</f>
        <v/>
      </c>
      <c r="U1989" s="325" t="str">
        <f>'AccuValve Takeoff'!BC1990</f>
        <v/>
      </c>
      <c r="V1989" s="38"/>
      <c r="W1989" s="11"/>
      <c r="X1989" s="11"/>
      <c r="Y1989" s="11"/>
    </row>
    <row r="1990" spans="1:25" ht="20.100000000000001" customHeight="1" x14ac:dyDescent="0.2">
      <c r="A1990" s="12">
        <v>1982</v>
      </c>
      <c r="B1990" s="23" t="str">
        <f>IF('AccuValve Takeoff'!B1991="","",'AccuValve Takeoff'!B1991)</f>
        <v/>
      </c>
      <c r="C1990" s="45" t="str">
        <f>IF('AccuValve Takeoff'!C1991="","",'AccuValve Takeoff'!C1991)</f>
        <v/>
      </c>
      <c r="D1990" s="23" t="str">
        <f>IF('AccuValve Takeoff'!D1991="","",'AccuValve Takeoff'!D1991)</f>
        <v/>
      </c>
      <c r="E1990" s="23" t="str">
        <f>IF('AccuValve Takeoff'!S1991="","",'AccuValve Takeoff'!S1991)</f>
        <v/>
      </c>
      <c r="F1990" s="23" t="str">
        <f>IF('AccuValve Takeoff'!F1991="","",'AccuValve Takeoff'!F1991)</f>
        <v/>
      </c>
      <c r="G1990" s="23" t="str">
        <f>IF('AccuValve Takeoff'!R1991="","",'AccuValve Takeoff'!R1991)</f>
        <v/>
      </c>
      <c r="H1990" s="23" t="str">
        <f>IF('AccuValve Takeoff'!G1991="","",'AccuValve Takeoff'!G1991)</f>
        <v/>
      </c>
      <c r="I1990" s="23" t="str">
        <f>IF('AccuValve Takeoff'!H1991="","",'AccuValve Takeoff'!H1991)</f>
        <v/>
      </c>
      <c r="J1990" s="326" t="str">
        <f>IF('AccuValve Takeoff'!I1991="","",IF('AccuValve Takeoff'!I1991="Not Available","",'AccuValve Takeoff'!I1991))</f>
        <v/>
      </c>
      <c r="K1990" s="326" t="str">
        <f>IF('AccuValve Takeoff'!J1991="","",IF('AccuValve Takeoff'!J1991="Not Available","",'AccuValve Takeoff'!J1991))</f>
        <v/>
      </c>
      <c r="L1990" s="326" t="str">
        <f>IF('AccuValve Takeoff'!K1991="","",IF('AccuValve Takeoff'!K1991="Not Available","",'AccuValve Takeoff'!K1991))</f>
        <v/>
      </c>
      <c r="M1990" s="326" t="str">
        <f>IF('AccuValve Takeoff'!L1991="","",IF('AccuValve Takeoff'!L1991="Not Available","",'AccuValve Takeoff'!L1991))</f>
        <v/>
      </c>
      <c r="N1990" s="326" t="str">
        <f>IF('AccuValve Takeoff'!M1991="","",IF('AccuValve Takeoff'!M1991="Not Available","",'AccuValve Takeoff'!M1991))</f>
        <v/>
      </c>
      <c r="O1990" s="23" t="str">
        <f>IF('AccuValve Takeoff'!N1991="","",'AccuValve Takeoff'!N1991)</f>
        <v/>
      </c>
      <c r="P1990" s="23" t="str">
        <f>IF('AccuValve Takeoff'!O1991="","",'AccuValve Takeoff'!O1991)</f>
        <v/>
      </c>
      <c r="Q1990" s="23" t="str">
        <f>IF('AccuValve Takeoff'!P1991="","",'AccuValve Takeoff'!P1991)</f>
        <v/>
      </c>
      <c r="R1990" s="34" t="str">
        <f>IF('AccuValve Takeoff'!Q1991="","",'AccuValve Takeoff'!Q1991)</f>
        <v xml:space="preserve"> </v>
      </c>
      <c r="S1990" s="35" t="str">
        <f>'AccuValve Takeoff'!T1991</f>
        <v/>
      </c>
      <c r="T1990" s="35" t="str">
        <f>'AccuValve Takeoff'!U1991</f>
        <v/>
      </c>
      <c r="U1990" s="325" t="str">
        <f>'AccuValve Takeoff'!BC1991</f>
        <v/>
      </c>
      <c r="V1990" s="38"/>
      <c r="W1990" s="11"/>
      <c r="X1990" s="11"/>
      <c r="Y1990" s="11"/>
    </row>
    <row r="1991" spans="1:25" ht="20.100000000000001" customHeight="1" x14ac:dyDescent="0.2">
      <c r="A1991" s="12">
        <v>1983</v>
      </c>
      <c r="B1991" s="23" t="str">
        <f>IF('AccuValve Takeoff'!B1992="","",'AccuValve Takeoff'!B1992)</f>
        <v/>
      </c>
      <c r="C1991" s="45" t="str">
        <f>IF('AccuValve Takeoff'!C1992="","",'AccuValve Takeoff'!C1992)</f>
        <v/>
      </c>
      <c r="D1991" s="23" t="str">
        <f>IF('AccuValve Takeoff'!D1992="","",'AccuValve Takeoff'!D1992)</f>
        <v/>
      </c>
      <c r="E1991" s="23" t="str">
        <f>IF('AccuValve Takeoff'!S1992="","",'AccuValve Takeoff'!S1992)</f>
        <v/>
      </c>
      <c r="F1991" s="23" t="str">
        <f>IF('AccuValve Takeoff'!F1992="","",'AccuValve Takeoff'!F1992)</f>
        <v/>
      </c>
      <c r="G1991" s="23" t="str">
        <f>IF('AccuValve Takeoff'!R1992="","",'AccuValve Takeoff'!R1992)</f>
        <v/>
      </c>
      <c r="H1991" s="23" t="str">
        <f>IF('AccuValve Takeoff'!G1992="","",'AccuValve Takeoff'!G1992)</f>
        <v/>
      </c>
      <c r="I1991" s="23" t="str">
        <f>IF('AccuValve Takeoff'!H1992="","",'AccuValve Takeoff'!H1992)</f>
        <v/>
      </c>
      <c r="J1991" s="326" t="str">
        <f>IF('AccuValve Takeoff'!I1992="","",IF('AccuValve Takeoff'!I1992="Not Available","",'AccuValve Takeoff'!I1992))</f>
        <v/>
      </c>
      <c r="K1991" s="326" t="str">
        <f>IF('AccuValve Takeoff'!J1992="","",IF('AccuValve Takeoff'!J1992="Not Available","",'AccuValve Takeoff'!J1992))</f>
        <v/>
      </c>
      <c r="L1991" s="326" t="str">
        <f>IF('AccuValve Takeoff'!K1992="","",IF('AccuValve Takeoff'!K1992="Not Available","",'AccuValve Takeoff'!K1992))</f>
        <v/>
      </c>
      <c r="M1991" s="326" t="str">
        <f>IF('AccuValve Takeoff'!L1992="","",IF('AccuValve Takeoff'!L1992="Not Available","",'AccuValve Takeoff'!L1992))</f>
        <v/>
      </c>
      <c r="N1991" s="326" t="str">
        <f>IF('AccuValve Takeoff'!M1992="","",IF('AccuValve Takeoff'!M1992="Not Available","",'AccuValve Takeoff'!M1992))</f>
        <v/>
      </c>
      <c r="O1991" s="23" t="str">
        <f>IF('AccuValve Takeoff'!N1992="","",'AccuValve Takeoff'!N1992)</f>
        <v/>
      </c>
      <c r="P1991" s="23" t="str">
        <f>IF('AccuValve Takeoff'!O1992="","",'AccuValve Takeoff'!O1992)</f>
        <v/>
      </c>
      <c r="Q1991" s="23" t="str">
        <f>IF('AccuValve Takeoff'!P1992="","",'AccuValve Takeoff'!P1992)</f>
        <v/>
      </c>
      <c r="R1991" s="34" t="str">
        <f>IF('AccuValve Takeoff'!Q1992="","",'AccuValve Takeoff'!Q1992)</f>
        <v xml:space="preserve"> </v>
      </c>
      <c r="S1991" s="35" t="str">
        <f>'AccuValve Takeoff'!T1992</f>
        <v/>
      </c>
      <c r="T1991" s="35" t="str">
        <f>'AccuValve Takeoff'!U1992</f>
        <v/>
      </c>
      <c r="U1991" s="325" t="str">
        <f>'AccuValve Takeoff'!BC1992</f>
        <v/>
      </c>
      <c r="V1991" s="38"/>
      <c r="W1991" s="11"/>
      <c r="X1991" s="11"/>
      <c r="Y1991" s="11"/>
    </row>
    <row r="1992" spans="1:25" ht="20.100000000000001" customHeight="1" x14ac:dyDescent="0.2">
      <c r="A1992" s="12">
        <v>1984</v>
      </c>
      <c r="B1992" s="23" t="str">
        <f>IF('AccuValve Takeoff'!B1993="","",'AccuValve Takeoff'!B1993)</f>
        <v/>
      </c>
      <c r="C1992" s="45" t="str">
        <f>IF('AccuValve Takeoff'!C1993="","",'AccuValve Takeoff'!C1993)</f>
        <v/>
      </c>
      <c r="D1992" s="23" t="str">
        <f>IF('AccuValve Takeoff'!D1993="","",'AccuValve Takeoff'!D1993)</f>
        <v/>
      </c>
      <c r="E1992" s="23" t="str">
        <f>IF('AccuValve Takeoff'!S1993="","",'AccuValve Takeoff'!S1993)</f>
        <v/>
      </c>
      <c r="F1992" s="23" t="str">
        <f>IF('AccuValve Takeoff'!F1993="","",'AccuValve Takeoff'!F1993)</f>
        <v/>
      </c>
      <c r="G1992" s="23" t="str">
        <f>IF('AccuValve Takeoff'!R1993="","",'AccuValve Takeoff'!R1993)</f>
        <v/>
      </c>
      <c r="H1992" s="23" t="str">
        <f>IF('AccuValve Takeoff'!G1993="","",'AccuValve Takeoff'!G1993)</f>
        <v/>
      </c>
      <c r="I1992" s="23" t="str">
        <f>IF('AccuValve Takeoff'!H1993="","",'AccuValve Takeoff'!H1993)</f>
        <v/>
      </c>
      <c r="J1992" s="326" t="str">
        <f>IF('AccuValve Takeoff'!I1993="","",IF('AccuValve Takeoff'!I1993="Not Available","",'AccuValve Takeoff'!I1993))</f>
        <v/>
      </c>
      <c r="K1992" s="326" t="str">
        <f>IF('AccuValve Takeoff'!J1993="","",IF('AccuValve Takeoff'!J1993="Not Available","",'AccuValve Takeoff'!J1993))</f>
        <v/>
      </c>
      <c r="L1992" s="326" t="str">
        <f>IF('AccuValve Takeoff'!K1993="","",IF('AccuValve Takeoff'!K1993="Not Available","",'AccuValve Takeoff'!K1993))</f>
        <v/>
      </c>
      <c r="M1992" s="326" t="str">
        <f>IF('AccuValve Takeoff'!L1993="","",IF('AccuValve Takeoff'!L1993="Not Available","",'AccuValve Takeoff'!L1993))</f>
        <v/>
      </c>
      <c r="N1992" s="326" t="str">
        <f>IF('AccuValve Takeoff'!M1993="","",IF('AccuValve Takeoff'!M1993="Not Available","",'AccuValve Takeoff'!M1993))</f>
        <v/>
      </c>
      <c r="O1992" s="23" t="str">
        <f>IF('AccuValve Takeoff'!N1993="","",'AccuValve Takeoff'!N1993)</f>
        <v/>
      </c>
      <c r="P1992" s="23" t="str">
        <f>IF('AccuValve Takeoff'!O1993="","",'AccuValve Takeoff'!O1993)</f>
        <v/>
      </c>
      <c r="Q1992" s="23" t="str">
        <f>IF('AccuValve Takeoff'!P1993="","",'AccuValve Takeoff'!P1993)</f>
        <v/>
      </c>
      <c r="R1992" s="34" t="str">
        <f>IF('AccuValve Takeoff'!Q1993="","",'AccuValve Takeoff'!Q1993)</f>
        <v xml:space="preserve"> </v>
      </c>
      <c r="S1992" s="35" t="str">
        <f>'AccuValve Takeoff'!T1993</f>
        <v/>
      </c>
      <c r="T1992" s="35" t="str">
        <f>'AccuValve Takeoff'!U1993</f>
        <v/>
      </c>
      <c r="U1992" s="325" t="str">
        <f>'AccuValve Takeoff'!BC1993</f>
        <v/>
      </c>
      <c r="V1992" s="38"/>
      <c r="W1992" s="11"/>
      <c r="X1992" s="11"/>
      <c r="Y1992" s="11"/>
    </row>
    <row r="1993" spans="1:25" ht="20.100000000000001" customHeight="1" x14ac:dyDescent="0.2">
      <c r="A1993" s="12">
        <v>1985</v>
      </c>
      <c r="B1993" s="23" t="str">
        <f>IF('AccuValve Takeoff'!B1994="","",'AccuValve Takeoff'!B1994)</f>
        <v/>
      </c>
      <c r="C1993" s="45" t="str">
        <f>IF('AccuValve Takeoff'!C1994="","",'AccuValve Takeoff'!C1994)</f>
        <v/>
      </c>
      <c r="D1993" s="23" t="str">
        <f>IF('AccuValve Takeoff'!D1994="","",'AccuValve Takeoff'!D1994)</f>
        <v/>
      </c>
      <c r="E1993" s="23" t="str">
        <f>IF('AccuValve Takeoff'!S1994="","",'AccuValve Takeoff'!S1994)</f>
        <v/>
      </c>
      <c r="F1993" s="23" t="str">
        <f>IF('AccuValve Takeoff'!F1994="","",'AccuValve Takeoff'!F1994)</f>
        <v/>
      </c>
      <c r="G1993" s="23" t="str">
        <f>IF('AccuValve Takeoff'!R1994="","",'AccuValve Takeoff'!R1994)</f>
        <v/>
      </c>
      <c r="H1993" s="23" t="str">
        <f>IF('AccuValve Takeoff'!G1994="","",'AccuValve Takeoff'!G1994)</f>
        <v/>
      </c>
      <c r="I1993" s="23" t="str">
        <f>IF('AccuValve Takeoff'!H1994="","",'AccuValve Takeoff'!H1994)</f>
        <v/>
      </c>
      <c r="J1993" s="326" t="str">
        <f>IF('AccuValve Takeoff'!I1994="","",IF('AccuValve Takeoff'!I1994="Not Available","",'AccuValve Takeoff'!I1994))</f>
        <v/>
      </c>
      <c r="K1993" s="326" t="str">
        <f>IF('AccuValve Takeoff'!J1994="","",IF('AccuValve Takeoff'!J1994="Not Available","",'AccuValve Takeoff'!J1994))</f>
        <v/>
      </c>
      <c r="L1993" s="326" t="str">
        <f>IF('AccuValve Takeoff'!K1994="","",IF('AccuValve Takeoff'!K1994="Not Available","",'AccuValve Takeoff'!K1994))</f>
        <v/>
      </c>
      <c r="M1993" s="326" t="str">
        <f>IF('AccuValve Takeoff'!L1994="","",IF('AccuValve Takeoff'!L1994="Not Available","",'AccuValve Takeoff'!L1994))</f>
        <v/>
      </c>
      <c r="N1993" s="326" t="str">
        <f>IF('AccuValve Takeoff'!M1994="","",IF('AccuValve Takeoff'!M1994="Not Available","",'AccuValve Takeoff'!M1994))</f>
        <v/>
      </c>
      <c r="O1993" s="23" t="str">
        <f>IF('AccuValve Takeoff'!N1994="","",'AccuValve Takeoff'!N1994)</f>
        <v/>
      </c>
      <c r="P1993" s="23" t="str">
        <f>IF('AccuValve Takeoff'!O1994="","",'AccuValve Takeoff'!O1994)</f>
        <v/>
      </c>
      <c r="Q1993" s="23" t="str">
        <f>IF('AccuValve Takeoff'!P1994="","",'AccuValve Takeoff'!P1994)</f>
        <v/>
      </c>
      <c r="R1993" s="34" t="str">
        <f>IF('AccuValve Takeoff'!Q1994="","",'AccuValve Takeoff'!Q1994)</f>
        <v xml:space="preserve"> </v>
      </c>
      <c r="S1993" s="35" t="str">
        <f>'AccuValve Takeoff'!T1994</f>
        <v/>
      </c>
      <c r="T1993" s="35" t="str">
        <f>'AccuValve Takeoff'!U1994</f>
        <v/>
      </c>
      <c r="U1993" s="325" t="str">
        <f>'AccuValve Takeoff'!BC1994</f>
        <v/>
      </c>
      <c r="V1993" s="38"/>
      <c r="W1993" s="11"/>
      <c r="X1993" s="11"/>
      <c r="Y1993" s="11"/>
    </row>
    <row r="1994" spans="1:25" ht="20.100000000000001" customHeight="1" x14ac:dyDescent="0.2">
      <c r="A1994" s="12">
        <v>1986</v>
      </c>
      <c r="B1994" s="23" t="str">
        <f>IF('AccuValve Takeoff'!B1995="","",'AccuValve Takeoff'!B1995)</f>
        <v/>
      </c>
      <c r="C1994" s="45" t="str">
        <f>IF('AccuValve Takeoff'!C1995="","",'AccuValve Takeoff'!C1995)</f>
        <v/>
      </c>
      <c r="D1994" s="23" t="str">
        <f>IF('AccuValve Takeoff'!D1995="","",'AccuValve Takeoff'!D1995)</f>
        <v/>
      </c>
      <c r="E1994" s="23" t="str">
        <f>IF('AccuValve Takeoff'!S1995="","",'AccuValve Takeoff'!S1995)</f>
        <v/>
      </c>
      <c r="F1994" s="23" t="str">
        <f>IF('AccuValve Takeoff'!F1995="","",'AccuValve Takeoff'!F1995)</f>
        <v/>
      </c>
      <c r="G1994" s="23" t="str">
        <f>IF('AccuValve Takeoff'!R1995="","",'AccuValve Takeoff'!R1995)</f>
        <v/>
      </c>
      <c r="H1994" s="23" t="str">
        <f>IF('AccuValve Takeoff'!G1995="","",'AccuValve Takeoff'!G1995)</f>
        <v/>
      </c>
      <c r="I1994" s="23" t="str">
        <f>IF('AccuValve Takeoff'!H1995="","",'AccuValve Takeoff'!H1995)</f>
        <v/>
      </c>
      <c r="J1994" s="326" t="str">
        <f>IF('AccuValve Takeoff'!I1995="","",IF('AccuValve Takeoff'!I1995="Not Available","",'AccuValve Takeoff'!I1995))</f>
        <v/>
      </c>
      <c r="K1994" s="326" t="str">
        <f>IF('AccuValve Takeoff'!J1995="","",IF('AccuValve Takeoff'!J1995="Not Available","",'AccuValve Takeoff'!J1995))</f>
        <v/>
      </c>
      <c r="L1994" s="326" t="str">
        <f>IF('AccuValve Takeoff'!K1995="","",IF('AccuValve Takeoff'!K1995="Not Available","",'AccuValve Takeoff'!K1995))</f>
        <v/>
      </c>
      <c r="M1994" s="326" t="str">
        <f>IF('AccuValve Takeoff'!L1995="","",IF('AccuValve Takeoff'!L1995="Not Available","",'AccuValve Takeoff'!L1995))</f>
        <v/>
      </c>
      <c r="N1994" s="326" t="str">
        <f>IF('AccuValve Takeoff'!M1995="","",IF('AccuValve Takeoff'!M1995="Not Available","",'AccuValve Takeoff'!M1995))</f>
        <v/>
      </c>
      <c r="O1994" s="23" t="str">
        <f>IF('AccuValve Takeoff'!N1995="","",'AccuValve Takeoff'!N1995)</f>
        <v/>
      </c>
      <c r="P1994" s="23" t="str">
        <f>IF('AccuValve Takeoff'!O1995="","",'AccuValve Takeoff'!O1995)</f>
        <v/>
      </c>
      <c r="Q1994" s="23" t="str">
        <f>IF('AccuValve Takeoff'!P1995="","",'AccuValve Takeoff'!P1995)</f>
        <v/>
      </c>
      <c r="R1994" s="34" t="str">
        <f>IF('AccuValve Takeoff'!Q1995="","",'AccuValve Takeoff'!Q1995)</f>
        <v xml:space="preserve"> </v>
      </c>
      <c r="S1994" s="35" t="str">
        <f>'AccuValve Takeoff'!T1995</f>
        <v/>
      </c>
      <c r="T1994" s="35" t="str">
        <f>'AccuValve Takeoff'!U1995</f>
        <v/>
      </c>
      <c r="U1994" s="325" t="str">
        <f>'AccuValve Takeoff'!BC1995</f>
        <v/>
      </c>
      <c r="V1994" s="38"/>
      <c r="W1994" s="11"/>
      <c r="X1994" s="11"/>
      <c r="Y1994" s="11"/>
    </row>
    <row r="1995" spans="1:25" ht="20.100000000000001" customHeight="1" x14ac:dyDescent="0.2">
      <c r="A1995" s="12">
        <v>1987</v>
      </c>
      <c r="B1995" s="23" t="str">
        <f>IF('AccuValve Takeoff'!B1996="","",'AccuValve Takeoff'!B1996)</f>
        <v/>
      </c>
      <c r="C1995" s="45" t="str">
        <f>IF('AccuValve Takeoff'!C1996="","",'AccuValve Takeoff'!C1996)</f>
        <v/>
      </c>
      <c r="D1995" s="23" t="str">
        <f>IF('AccuValve Takeoff'!D1996="","",'AccuValve Takeoff'!D1996)</f>
        <v/>
      </c>
      <c r="E1995" s="23" t="str">
        <f>IF('AccuValve Takeoff'!S1996="","",'AccuValve Takeoff'!S1996)</f>
        <v/>
      </c>
      <c r="F1995" s="23" t="str">
        <f>IF('AccuValve Takeoff'!F1996="","",'AccuValve Takeoff'!F1996)</f>
        <v/>
      </c>
      <c r="G1995" s="23" t="str">
        <f>IF('AccuValve Takeoff'!R1996="","",'AccuValve Takeoff'!R1996)</f>
        <v/>
      </c>
      <c r="H1995" s="23" t="str">
        <f>IF('AccuValve Takeoff'!G1996="","",'AccuValve Takeoff'!G1996)</f>
        <v/>
      </c>
      <c r="I1995" s="23" t="str">
        <f>IF('AccuValve Takeoff'!H1996="","",'AccuValve Takeoff'!H1996)</f>
        <v/>
      </c>
      <c r="J1995" s="326" t="str">
        <f>IF('AccuValve Takeoff'!I1996="","",IF('AccuValve Takeoff'!I1996="Not Available","",'AccuValve Takeoff'!I1996))</f>
        <v/>
      </c>
      <c r="K1995" s="326" t="str">
        <f>IF('AccuValve Takeoff'!J1996="","",IF('AccuValve Takeoff'!J1996="Not Available","",'AccuValve Takeoff'!J1996))</f>
        <v/>
      </c>
      <c r="L1995" s="326" t="str">
        <f>IF('AccuValve Takeoff'!K1996="","",IF('AccuValve Takeoff'!K1996="Not Available","",'AccuValve Takeoff'!K1996))</f>
        <v/>
      </c>
      <c r="M1995" s="326" t="str">
        <f>IF('AccuValve Takeoff'!L1996="","",IF('AccuValve Takeoff'!L1996="Not Available","",'AccuValve Takeoff'!L1996))</f>
        <v/>
      </c>
      <c r="N1995" s="326" t="str">
        <f>IF('AccuValve Takeoff'!M1996="","",IF('AccuValve Takeoff'!M1996="Not Available","",'AccuValve Takeoff'!M1996))</f>
        <v/>
      </c>
      <c r="O1995" s="23" t="str">
        <f>IF('AccuValve Takeoff'!N1996="","",'AccuValve Takeoff'!N1996)</f>
        <v/>
      </c>
      <c r="P1995" s="23" t="str">
        <f>IF('AccuValve Takeoff'!O1996="","",'AccuValve Takeoff'!O1996)</f>
        <v/>
      </c>
      <c r="Q1995" s="23" t="str">
        <f>IF('AccuValve Takeoff'!P1996="","",'AccuValve Takeoff'!P1996)</f>
        <v/>
      </c>
      <c r="R1995" s="34" t="str">
        <f>IF('AccuValve Takeoff'!Q1996="","",'AccuValve Takeoff'!Q1996)</f>
        <v xml:space="preserve"> </v>
      </c>
      <c r="S1995" s="35" t="str">
        <f>'AccuValve Takeoff'!T1996</f>
        <v/>
      </c>
      <c r="T1995" s="35" t="str">
        <f>'AccuValve Takeoff'!U1996</f>
        <v/>
      </c>
      <c r="U1995" s="325" t="str">
        <f>'AccuValve Takeoff'!BC1996</f>
        <v/>
      </c>
      <c r="V1995" s="38"/>
      <c r="W1995" s="11"/>
      <c r="X1995" s="11"/>
      <c r="Y1995" s="11"/>
    </row>
    <row r="1996" spans="1:25" ht="20.100000000000001" customHeight="1" x14ac:dyDescent="0.2">
      <c r="A1996" s="12">
        <v>1988</v>
      </c>
      <c r="B1996" s="23" t="str">
        <f>IF('AccuValve Takeoff'!B1997="","",'AccuValve Takeoff'!B1997)</f>
        <v/>
      </c>
      <c r="C1996" s="45" t="str">
        <f>IF('AccuValve Takeoff'!C1997="","",'AccuValve Takeoff'!C1997)</f>
        <v/>
      </c>
      <c r="D1996" s="23" t="str">
        <f>IF('AccuValve Takeoff'!D1997="","",'AccuValve Takeoff'!D1997)</f>
        <v/>
      </c>
      <c r="E1996" s="23" t="str">
        <f>IF('AccuValve Takeoff'!S1997="","",'AccuValve Takeoff'!S1997)</f>
        <v/>
      </c>
      <c r="F1996" s="23" t="str">
        <f>IF('AccuValve Takeoff'!F1997="","",'AccuValve Takeoff'!F1997)</f>
        <v/>
      </c>
      <c r="G1996" s="23" t="str">
        <f>IF('AccuValve Takeoff'!R1997="","",'AccuValve Takeoff'!R1997)</f>
        <v/>
      </c>
      <c r="H1996" s="23" t="str">
        <f>IF('AccuValve Takeoff'!G1997="","",'AccuValve Takeoff'!G1997)</f>
        <v/>
      </c>
      <c r="I1996" s="23" t="str">
        <f>IF('AccuValve Takeoff'!H1997="","",'AccuValve Takeoff'!H1997)</f>
        <v/>
      </c>
      <c r="J1996" s="326" t="str">
        <f>IF('AccuValve Takeoff'!I1997="","",IF('AccuValve Takeoff'!I1997="Not Available","",'AccuValve Takeoff'!I1997))</f>
        <v/>
      </c>
      <c r="K1996" s="326" t="str">
        <f>IF('AccuValve Takeoff'!J1997="","",IF('AccuValve Takeoff'!J1997="Not Available","",'AccuValve Takeoff'!J1997))</f>
        <v/>
      </c>
      <c r="L1996" s="326" t="str">
        <f>IF('AccuValve Takeoff'!K1997="","",IF('AccuValve Takeoff'!K1997="Not Available","",'AccuValve Takeoff'!K1997))</f>
        <v/>
      </c>
      <c r="M1996" s="326" t="str">
        <f>IF('AccuValve Takeoff'!L1997="","",IF('AccuValve Takeoff'!L1997="Not Available","",'AccuValve Takeoff'!L1997))</f>
        <v/>
      </c>
      <c r="N1996" s="326" t="str">
        <f>IF('AccuValve Takeoff'!M1997="","",IF('AccuValve Takeoff'!M1997="Not Available","",'AccuValve Takeoff'!M1997))</f>
        <v/>
      </c>
      <c r="O1996" s="23" t="str">
        <f>IF('AccuValve Takeoff'!N1997="","",'AccuValve Takeoff'!N1997)</f>
        <v/>
      </c>
      <c r="P1996" s="23" t="str">
        <f>IF('AccuValve Takeoff'!O1997="","",'AccuValve Takeoff'!O1997)</f>
        <v/>
      </c>
      <c r="Q1996" s="23" t="str">
        <f>IF('AccuValve Takeoff'!P1997="","",'AccuValve Takeoff'!P1997)</f>
        <v/>
      </c>
      <c r="R1996" s="34" t="str">
        <f>IF('AccuValve Takeoff'!Q1997="","",'AccuValve Takeoff'!Q1997)</f>
        <v xml:space="preserve"> </v>
      </c>
      <c r="S1996" s="35" t="str">
        <f>'AccuValve Takeoff'!T1997</f>
        <v/>
      </c>
      <c r="T1996" s="35" t="str">
        <f>'AccuValve Takeoff'!U1997</f>
        <v/>
      </c>
      <c r="U1996" s="325" t="str">
        <f>'AccuValve Takeoff'!BC1997</f>
        <v/>
      </c>
      <c r="V1996" s="38"/>
      <c r="W1996" s="11"/>
      <c r="X1996" s="11"/>
      <c r="Y1996" s="11"/>
    </row>
    <row r="1997" spans="1:25" ht="20.100000000000001" customHeight="1" x14ac:dyDescent="0.2">
      <c r="A1997" s="12">
        <v>1989</v>
      </c>
      <c r="B1997" s="23" t="str">
        <f>IF('AccuValve Takeoff'!B1998="","",'AccuValve Takeoff'!B1998)</f>
        <v/>
      </c>
      <c r="C1997" s="45" t="str">
        <f>IF('AccuValve Takeoff'!C1998="","",'AccuValve Takeoff'!C1998)</f>
        <v/>
      </c>
      <c r="D1997" s="23" t="str">
        <f>IF('AccuValve Takeoff'!D1998="","",'AccuValve Takeoff'!D1998)</f>
        <v/>
      </c>
      <c r="E1997" s="23" t="str">
        <f>IF('AccuValve Takeoff'!S1998="","",'AccuValve Takeoff'!S1998)</f>
        <v/>
      </c>
      <c r="F1997" s="23" t="str">
        <f>IF('AccuValve Takeoff'!F1998="","",'AccuValve Takeoff'!F1998)</f>
        <v/>
      </c>
      <c r="G1997" s="23" t="str">
        <f>IF('AccuValve Takeoff'!R1998="","",'AccuValve Takeoff'!R1998)</f>
        <v/>
      </c>
      <c r="H1997" s="23" t="str">
        <f>IF('AccuValve Takeoff'!G1998="","",'AccuValve Takeoff'!G1998)</f>
        <v/>
      </c>
      <c r="I1997" s="23" t="str">
        <f>IF('AccuValve Takeoff'!H1998="","",'AccuValve Takeoff'!H1998)</f>
        <v/>
      </c>
      <c r="J1997" s="326" t="str">
        <f>IF('AccuValve Takeoff'!I1998="","",IF('AccuValve Takeoff'!I1998="Not Available","",'AccuValve Takeoff'!I1998))</f>
        <v/>
      </c>
      <c r="K1997" s="326" t="str">
        <f>IF('AccuValve Takeoff'!J1998="","",IF('AccuValve Takeoff'!J1998="Not Available","",'AccuValve Takeoff'!J1998))</f>
        <v/>
      </c>
      <c r="L1997" s="326" t="str">
        <f>IF('AccuValve Takeoff'!K1998="","",IF('AccuValve Takeoff'!K1998="Not Available","",'AccuValve Takeoff'!K1998))</f>
        <v/>
      </c>
      <c r="M1997" s="326" t="str">
        <f>IF('AccuValve Takeoff'!L1998="","",IF('AccuValve Takeoff'!L1998="Not Available","",'AccuValve Takeoff'!L1998))</f>
        <v/>
      </c>
      <c r="N1997" s="326" t="str">
        <f>IF('AccuValve Takeoff'!M1998="","",IF('AccuValve Takeoff'!M1998="Not Available","",'AccuValve Takeoff'!M1998))</f>
        <v/>
      </c>
      <c r="O1997" s="23" t="str">
        <f>IF('AccuValve Takeoff'!N1998="","",'AccuValve Takeoff'!N1998)</f>
        <v/>
      </c>
      <c r="P1997" s="23" t="str">
        <f>IF('AccuValve Takeoff'!O1998="","",'AccuValve Takeoff'!O1998)</f>
        <v/>
      </c>
      <c r="Q1997" s="23" t="str">
        <f>IF('AccuValve Takeoff'!P1998="","",'AccuValve Takeoff'!P1998)</f>
        <v/>
      </c>
      <c r="R1997" s="34" t="str">
        <f>IF('AccuValve Takeoff'!Q1998="","",'AccuValve Takeoff'!Q1998)</f>
        <v xml:space="preserve"> </v>
      </c>
      <c r="S1997" s="35" t="str">
        <f>'AccuValve Takeoff'!T1998</f>
        <v/>
      </c>
      <c r="T1997" s="35" t="str">
        <f>'AccuValve Takeoff'!U1998</f>
        <v/>
      </c>
      <c r="U1997" s="325" t="str">
        <f>'AccuValve Takeoff'!BC1998</f>
        <v/>
      </c>
      <c r="V1997" s="38"/>
      <c r="W1997" s="11"/>
      <c r="X1997" s="11"/>
      <c r="Y1997" s="11"/>
    </row>
    <row r="1998" spans="1:25" ht="20.100000000000001" customHeight="1" x14ac:dyDescent="0.2">
      <c r="A1998" s="12">
        <v>1990</v>
      </c>
      <c r="B1998" s="23" t="str">
        <f>IF('AccuValve Takeoff'!B1999="","",'AccuValve Takeoff'!B1999)</f>
        <v/>
      </c>
      <c r="C1998" s="45" t="str">
        <f>IF('AccuValve Takeoff'!C1999="","",'AccuValve Takeoff'!C1999)</f>
        <v/>
      </c>
      <c r="D1998" s="23" t="str">
        <f>IF('AccuValve Takeoff'!D1999="","",'AccuValve Takeoff'!D1999)</f>
        <v/>
      </c>
      <c r="E1998" s="23" t="str">
        <f>IF('AccuValve Takeoff'!S1999="","",'AccuValve Takeoff'!S1999)</f>
        <v/>
      </c>
      <c r="F1998" s="23" t="str">
        <f>IF('AccuValve Takeoff'!F1999="","",'AccuValve Takeoff'!F1999)</f>
        <v/>
      </c>
      <c r="G1998" s="23" t="str">
        <f>IF('AccuValve Takeoff'!R1999="","",'AccuValve Takeoff'!R1999)</f>
        <v/>
      </c>
      <c r="H1998" s="23" t="str">
        <f>IF('AccuValve Takeoff'!G1999="","",'AccuValve Takeoff'!G1999)</f>
        <v/>
      </c>
      <c r="I1998" s="23" t="str">
        <f>IF('AccuValve Takeoff'!H1999="","",'AccuValve Takeoff'!H1999)</f>
        <v/>
      </c>
      <c r="J1998" s="326" t="str">
        <f>IF('AccuValve Takeoff'!I1999="","",IF('AccuValve Takeoff'!I1999="Not Available","",'AccuValve Takeoff'!I1999))</f>
        <v/>
      </c>
      <c r="K1998" s="326" t="str">
        <f>IF('AccuValve Takeoff'!J1999="","",IF('AccuValve Takeoff'!J1999="Not Available","",'AccuValve Takeoff'!J1999))</f>
        <v/>
      </c>
      <c r="L1998" s="326" t="str">
        <f>IF('AccuValve Takeoff'!K1999="","",IF('AccuValve Takeoff'!K1999="Not Available","",'AccuValve Takeoff'!K1999))</f>
        <v/>
      </c>
      <c r="M1998" s="326" t="str">
        <f>IF('AccuValve Takeoff'!L1999="","",IF('AccuValve Takeoff'!L1999="Not Available","",'AccuValve Takeoff'!L1999))</f>
        <v/>
      </c>
      <c r="N1998" s="326" t="str">
        <f>IF('AccuValve Takeoff'!M1999="","",IF('AccuValve Takeoff'!M1999="Not Available","",'AccuValve Takeoff'!M1999))</f>
        <v/>
      </c>
      <c r="O1998" s="23" t="str">
        <f>IF('AccuValve Takeoff'!N1999="","",'AccuValve Takeoff'!N1999)</f>
        <v/>
      </c>
      <c r="P1998" s="23" t="str">
        <f>IF('AccuValve Takeoff'!O1999="","",'AccuValve Takeoff'!O1999)</f>
        <v/>
      </c>
      <c r="Q1998" s="23" t="str">
        <f>IF('AccuValve Takeoff'!P1999="","",'AccuValve Takeoff'!P1999)</f>
        <v/>
      </c>
      <c r="R1998" s="34" t="str">
        <f>IF('AccuValve Takeoff'!Q1999="","",'AccuValve Takeoff'!Q1999)</f>
        <v xml:space="preserve"> </v>
      </c>
      <c r="S1998" s="35" t="str">
        <f>'AccuValve Takeoff'!T1999</f>
        <v/>
      </c>
      <c r="T1998" s="35" t="str">
        <f>'AccuValve Takeoff'!U1999</f>
        <v/>
      </c>
      <c r="U1998" s="325" t="str">
        <f>'AccuValve Takeoff'!BC1999</f>
        <v/>
      </c>
      <c r="V1998" s="38"/>
      <c r="W1998" s="11"/>
      <c r="X1998" s="11"/>
      <c r="Y1998" s="11"/>
    </row>
    <row r="1999" spans="1:25" ht="20.100000000000001" customHeight="1" x14ac:dyDescent="0.2">
      <c r="A1999" s="12">
        <v>1991</v>
      </c>
      <c r="B1999" s="23" t="str">
        <f>IF('AccuValve Takeoff'!B2000="","",'AccuValve Takeoff'!B2000)</f>
        <v/>
      </c>
      <c r="C1999" s="45" t="str">
        <f>IF('AccuValve Takeoff'!C2000="","",'AccuValve Takeoff'!C2000)</f>
        <v/>
      </c>
      <c r="D1999" s="23" t="str">
        <f>IF('AccuValve Takeoff'!D2000="","",'AccuValve Takeoff'!D2000)</f>
        <v/>
      </c>
      <c r="E1999" s="23" t="str">
        <f>IF('AccuValve Takeoff'!S2000="","",'AccuValve Takeoff'!S2000)</f>
        <v/>
      </c>
      <c r="F1999" s="23" t="str">
        <f>IF('AccuValve Takeoff'!F2000="","",'AccuValve Takeoff'!F2000)</f>
        <v/>
      </c>
      <c r="G1999" s="23" t="str">
        <f>IF('AccuValve Takeoff'!R2000="","",'AccuValve Takeoff'!R2000)</f>
        <v/>
      </c>
      <c r="H1999" s="23" t="str">
        <f>IF('AccuValve Takeoff'!G2000="","",'AccuValve Takeoff'!G2000)</f>
        <v/>
      </c>
      <c r="I1999" s="23" t="str">
        <f>IF('AccuValve Takeoff'!H2000="","",'AccuValve Takeoff'!H2000)</f>
        <v/>
      </c>
      <c r="J1999" s="326" t="str">
        <f>IF('AccuValve Takeoff'!I2000="","",IF('AccuValve Takeoff'!I2000="Not Available","",'AccuValve Takeoff'!I2000))</f>
        <v/>
      </c>
      <c r="K1999" s="326" t="str">
        <f>IF('AccuValve Takeoff'!J2000="","",IF('AccuValve Takeoff'!J2000="Not Available","",'AccuValve Takeoff'!J2000))</f>
        <v/>
      </c>
      <c r="L1999" s="326" t="str">
        <f>IF('AccuValve Takeoff'!K2000="","",IF('AccuValve Takeoff'!K2000="Not Available","",'AccuValve Takeoff'!K2000))</f>
        <v/>
      </c>
      <c r="M1999" s="326" t="str">
        <f>IF('AccuValve Takeoff'!L2000="","",IF('AccuValve Takeoff'!L2000="Not Available","",'AccuValve Takeoff'!L2000))</f>
        <v/>
      </c>
      <c r="N1999" s="326" t="str">
        <f>IF('AccuValve Takeoff'!M2000="","",IF('AccuValve Takeoff'!M2000="Not Available","",'AccuValve Takeoff'!M2000))</f>
        <v/>
      </c>
      <c r="O1999" s="23" t="str">
        <f>IF('AccuValve Takeoff'!N2000="","",'AccuValve Takeoff'!N2000)</f>
        <v/>
      </c>
      <c r="P1999" s="23" t="str">
        <f>IF('AccuValve Takeoff'!O2000="","",'AccuValve Takeoff'!O2000)</f>
        <v/>
      </c>
      <c r="Q1999" s="23" t="str">
        <f>IF('AccuValve Takeoff'!P2000="","",'AccuValve Takeoff'!P2000)</f>
        <v/>
      </c>
      <c r="R1999" s="34" t="str">
        <f>IF('AccuValve Takeoff'!Q2000="","",'AccuValve Takeoff'!Q2000)</f>
        <v xml:space="preserve"> </v>
      </c>
      <c r="S1999" s="35" t="str">
        <f>'AccuValve Takeoff'!T2000</f>
        <v/>
      </c>
      <c r="T1999" s="35" t="str">
        <f>'AccuValve Takeoff'!U2000</f>
        <v/>
      </c>
      <c r="U1999" s="325" t="str">
        <f>'AccuValve Takeoff'!BC2000</f>
        <v/>
      </c>
      <c r="V1999" s="38"/>
      <c r="W1999" s="11"/>
      <c r="X1999" s="11"/>
      <c r="Y1999" s="11"/>
    </row>
    <row r="2000" spans="1:25" ht="20.100000000000001" customHeight="1" x14ac:dyDescent="0.2">
      <c r="A2000" s="12">
        <v>1992</v>
      </c>
      <c r="B2000" s="23" t="str">
        <f>IF('AccuValve Takeoff'!B2001="","",'AccuValve Takeoff'!B2001)</f>
        <v/>
      </c>
      <c r="C2000" s="45" t="str">
        <f>IF('AccuValve Takeoff'!C2001="","",'AccuValve Takeoff'!C2001)</f>
        <v/>
      </c>
      <c r="D2000" s="23" t="str">
        <f>IF('AccuValve Takeoff'!D2001="","",'AccuValve Takeoff'!D2001)</f>
        <v/>
      </c>
      <c r="E2000" s="23" t="str">
        <f>IF('AccuValve Takeoff'!S2001="","",'AccuValve Takeoff'!S2001)</f>
        <v/>
      </c>
      <c r="F2000" s="23" t="str">
        <f>IF('AccuValve Takeoff'!F2001="","",'AccuValve Takeoff'!F2001)</f>
        <v/>
      </c>
      <c r="G2000" s="23" t="str">
        <f>IF('AccuValve Takeoff'!R2001="","",'AccuValve Takeoff'!R2001)</f>
        <v/>
      </c>
      <c r="H2000" s="23" t="str">
        <f>IF('AccuValve Takeoff'!G2001="","",'AccuValve Takeoff'!G2001)</f>
        <v/>
      </c>
      <c r="I2000" s="23" t="str">
        <f>IF('AccuValve Takeoff'!H2001="","",'AccuValve Takeoff'!H2001)</f>
        <v/>
      </c>
      <c r="J2000" s="326" t="str">
        <f>IF('AccuValve Takeoff'!I2001="","",IF('AccuValve Takeoff'!I2001="Not Available","",'AccuValve Takeoff'!I2001))</f>
        <v/>
      </c>
      <c r="K2000" s="326" t="str">
        <f>IF('AccuValve Takeoff'!J2001="","",IF('AccuValve Takeoff'!J2001="Not Available","",'AccuValve Takeoff'!J2001))</f>
        <v/>
      </c>
      <c r="L2000" s="326" t="str">
        <f>IF('AccuValve Takeoff'!K2001="","",IF('AccuValve Takeoff'!K2001="Not Available","",'AccuValve Takeoff'!K2001))</f>
        <v/>
      </c>
      <c r="M2000" s="326" t="str">
        <f>IF('AccuValve Takeoff'!L2001="","",IF('AccuValve Takeoff'!L2001="Not Available","",'AccuValve Takeoff'!L2001))</f>
        <v/>
      </c>
      <c r="N2000" s="326" t="str">
        <f>IF('AccuValve Takeoff'!M2001="","",IF('AccuValve Takeoff'!M2001="Not Available","",'AccuValve Takeoff'!M2001))</f>
        <v/>
      </c>
      <c r="O2000" s="23" t="str">
        <f>IF('AccuValve Takeoff'!N2001="","",'AccuValve Takeoff'!N2001)</f>
        <v/>
      </c>
      <c r="P2000" s="23" t="str">
        <f>IF('AccuValve Takeoff'!O2001="","",'AccuValve Takeoff'!O2001)</f>
        <v/>
      </c>
      <c r="Q2000" s="23" t="str">
        <f>IF('AccuValve Takeoff'!P2001="","",'AccuValve Takeoff'!P2001)</f>
        <v/>
      </c>
      <c r="R2000" s="34" t="str">
        <f>IF('AccuValve Takeoff'!Q2001="","",'AccuValve Takeoff'!Q2001)</f>
        <v xml:space="preserve"> </v>
      </c>
      <c r="S2000" s="35" t="str">
        <f>'AccuValve Takeoff'!T2001</f>
        <v/>
      </c>
      <c r="T2000" s="35" t="str">
        <f>'AccuValve Takeoff'!U2001</f>
        <v/>
      </c>
      <c r="U2000" s="325" t="str">
        <f>'AccuValve Takeoff'!BC2001</f>
        <v/>
      </c>
      <c r="V2000" s="38"/>
      <c r="W2000" s="11"/>
      <c r="X2000" s="11"/>
      <c r="Y2000" s="11"/>
    </row>
    <row r="2001" spans="1:25" ht="20.100000000000001" customHeight="1" x14ac:dyDescent="0.2">
      <c r="A2001" s="12">
        <v>1993</v>
      </c>
      <c r="B2001" s="23" t="str">
        <f>IF('AccuValve Takeoff'!B2002="","",'AccuValve Takeoff'!B2002)</f>
        <v/>
      </c>
      <c r="C2001" s="45" t="str">
        <f>IF('AccuValve Takeoff'!C2002="","",'AccuValve Takeoff'!C2002)</f>
        <v/>
      </c>
      <c r="D2001" s="23" t="str">
        <f>IF('AccuValve Takeoff'!D2002="","",'AccuValve Takeoff'!D2002)</f>
        <v/>
      </c>
      <c r="E2001" s="23" t="str">
        <f>IF('AccuValve Takeoff'!S2002="","",'AccuValve Takeoff'!S2002)</f>
        <v/>
      </c>
      <c r="F2001" s="23" t="str">
        <f>IF('AccuValve Takeoff'!F2002="","",'AccuValve Takeoff'!F2002)</f>
        <v/>
      </c>
      <c r="G2001" s="23" t="str">
        <f>IF('AccuValve Takeoff'!R2002="","",'AccuValve Takeoff'!R2002)</f>
        <v/>
      </c>
      <c r="H2001" s="23" t="str">
        <f>IF('AccuValve Takeoff'!G2002="","",'AccuValve Takeoff'!G2002)</f>
        <v/>
      </c>
      <c r="I2001" s="23" t="str">
        <f>IF('AccuValve Takeoff'!H2002="","",'AccuValve Takeoff'!H2002)</f>
        <v/>
      </c>
      <c r="J2001" s="326" t="str">
        <f>IF('AccuValve Takeoff'!I2002="","",IF('AccuValve Takeoff'!I2002="Not Available","",'AccuValve Takeoff'!I2002))</f>
        <v/>
      </c>
      <c r="K2001" s="326" t="str">
        <f>IF('AccuValve Takeoff'!J2002="","",IF('AccuValve Takeoff'!J2002="Not Available","",'AccuValve Takeoff'!J2002))</f>
        <v/>
      </c>
      <c r="L2001" s="326" t="str">
        <f>IF('AccuValve Takeoff'!K2002="","",IF('AccuValve Takeoff'!K2002="Not Available","",'AccuValve Takeoff'!K2002))</f>
        <v/>
      </c>
      <c r="M2001" s="326" t="str">
        <f>IF('AccuValve Takeoff'!L2002="","",IF('AccuValve Takeoff'!L2002="Not Available","",'AccuValve Takeoff'!L2002))</f>
        <v/>
      </c>
      <c r="N2001" s="326" t="str">
        <f>IF('AccuValve Takeoff'!M2002="","",IF('AccuValve Takeoff'!M2002="Not Available","",'AccuValve Takeoff'!M2002))</f>
        <v/>
      </c>
      <c r="O2001" s="23" t="str">
        <f>IF('AccuValve Takeoff'!N2002="","",'AccuValve Takeoff'!N2002)</f>
        <v/>
      </c>
      <c r="P2001" s="23" t="str">
        <f>IF('AccuValve Takeoff'!O2002="","",'AccuValve Takeoff'!O2002)</f>
        <v/>
      </c>
      <c r="Q2001" s="23" t="str">
        <f>IF('AccuValve Takeoff'!P2002="","",'AccuValve Takeoff'!P2002)</f>
        <v/>
      </c>
      <c r="R2001" s="34" t="str">
        <f>IF('AccuValve Takeoff'!Q2002="","",'AccuValve Takeoff'!Q2002)</f>
        <v xml:space="preserve"> </v>
      </c>
      <c r="S2001" s="35" t="str">
        <f>'AccuValve Takeoff'!T2002</f>
        <v/>
      </c>
      <c r="T2001" s="35" t="str">
        <f>'AccuValve Takeoff'!U2002</f>
        <v/>
      </c>
      <c r="U2001" s="325" t="str">
        <f>'AccuValve Takeoff'!BC2002</f>
        <v/>
      </c>
      <c r="V2001" s="38"/>
      <c r="W2001" s="11"/>
      <c r="X2001" s="11"/>
      <c r="Y2001" s="11"/>
    </row>
    <row r="2002" spans="1:25" ht="20.100000000000001" customHeight="1" x14ac:dyDescent="0.2">
      <c r="A2002" s="12">
        <v>1994</v>
      </c>
      <c r="B2002" s="23" t="str">
        <f>IF('AccuValve Takeoff'!B2003="","",'AccuValve Takeoff'!B2003)</f>
        <v/>
      </c>
      <c r="C2002" s="45" t="str">
        <f>IF('AccuValve Takeoff'!C2003="","",'AccuValve Takeoff'!C2003)</f>
        <v/>
      </c>
      <c r="D2002" s="23" t="str">
        <f>IF('AccuValve Takeoff'!D2003="","",'AccuValve Takeoff'!D2003)</f>
        <v/>
      </c>
      <c r="E2002" s="23" t="str">
        <f>IF('AccuValve Takeoff'!S2003="","",'AccuValve Takeoff'!S2003)</f>
        <v/>
      </c>
      <c r="F2002" s="23" t="str">
        <f>IF('AccuValve Takeoff'!F2003="","",'AccuValve Takeoff'!F2003)</f>
        <v/>
      </c>
      <c r="G2002" s="23" t="str">
        <f>IF('AccuValve Takeoff'!R2003="","",'AccuValve Takeoff'!R2003)</f>
        <v/>
      </c>
      <c r="H2002" s="23" t="str">
        <f>IF('AccuValve Takeoff'!G2003="","",'AccuValve Takeoff'!G2003)</f>
        <v/>
      </c>
      <c r="I2002" s="23" t="str">
        <f>IF('AccuValve Takeoff'!H2003="","",'AccuValve Takeoff'!H2003)</f>
        <v/>
      </c>
      <c r="J2002" s="326" t="str">
        <f>IF('AccuValve Takeoff'!I2003="","",IF('AccuValve Takeoff'!I2003="Not Available","",'AccuValve Takeoff'!I2003))</f>
        <v/>
      </c>
      <c r="K2002" s="326" t="str">
        <f>IF('AccuValve Takeoff'!J2003="","",IF('AccuValve Takeoff'!J2003="Not Available","",'AccuValve Takeoff'!J2003))</f>
        <v/>
      </c>
      <c r="L2002" s="326" t="str">
        <f>IF('AccuValve Takeoff'!K2003="","",IF('AccuValve Takeoff'!K2003="Not Available","",'AccuValve Takeoff'!K2003))</f>
        <v/>
      </c>
      <c r="M2002" s="326" t="str">
        <f>IF('AccuValve Takeoff'!L2003="","",IF('AccuValve Takeoff'!L2003="Not Available","",'AccuValve Takeoff'!L2003))</f>
        <v/>
      </c>
      <c r="N2002" s="326" t="str">
        <f>IF('AccuValve Takeoff'!M2003="","",IF('AccuValve Takeoff'!M2003="Not Available","",'AccuValve Takeoff'!M2003))</f>
        <v/>
      </c>
      <c r="O2002" s="23" t="str">
        <f>IF('AccuValve Takeoff'!N2003="","",'AccuValve Takeoff'!N2003)</f>
        <v/>
      </c>
      <c r="P2002" s="23" t="str">
        <f>IF('AccuValve Takeoff'!O2003="","",'AccuValve Takeoff'!O2003)</f>
        <v/>
      </c>
      <c r="Q2002" s="23" t="str">
        <f>IF('AccuValve Takeoff'!P2003="","",'AccuValve Takeoff'!P2003)</f>
        <v/>
      </c>
      <c r="R2002" s="34" t="str">
        <f>IF('AccuValve Takeoff'!Q2003="","",'AccuValve Takeoff'!Q2003)</f>
        <v xml:space="preserve"> </v>
      </c>
      <c r="S2002" s="35" t="str">
        <f>'AccuValve Takeoff'!T2003</f>
        <v/>
      </c>
      <c r="T2002" s="35" t="str">
        <f>'AccuValve Takeoff'!U2003</f>
        <v/>
      </c>
      <c r="U2002" s="325" t="str">
        <f>'AccuValve Takeoff'!BC2003</f>
        <v/>
      </c>
      <c r="V2002" s="38"/>
      <c r="W2002" s="11"/>
      <c r="X2002" s="11"/>
      <c r="Y2002" s="11"/>
    </row>
    <row r="2003" spans="1:25" ht="20.100000000000001" customHeight="1" x14ac:dyDescent="0.2">
      <c r="A2003" s="12">
        <v>1995</v>
      </c>
      <c r="B2003" s="23" t="str">
        <f>IF('AccuValve Takeoff'!B2004="","",'AccuValve Takeoff'!B2004)</f>
        <v/>
      </c>
      <c r="C2003" s="45" t="str">
        <f>IF('AccuValve Takeoff'!C2004="","",'AccuValve Takeoff'!C2004)</f>
        <v/>
      </c>
      <c r="D2003" s="23" t="str">
        <f>IF('AccuValve Takeoff'!D2004="","",'AccuValve Takeoff'!D2004)</f>
        <v/>
      </c>
      <c r="E2003" s="23" t="str">
        <f>IF('AccuValve Takeoff'!S2004="","",'AccuValve Takeoff'!S2004)</f>
        <v/>
      </c>
      <c r="F2003" s="23" t="str">
        <f>IF('AccuValve Takeoff'!F2004="","",'AccuValve Takeoff'!F2004)</f>
        <v/>
      </c>
      <c r="G2003" s="23" t="str">
        <f>IF('AccuValve Takeoff'!R2004="","",'AccuValve Takeoff'!R2004)</f>
        <v/>
      </c>
      <c r="H2003" s="23" t="str">
        <f>IF('AccuValve Takeoff'!G2004="","",'AccuValve Takeoff'!G2004)</f>
        <v/>
      </c>
      <c r="I2003" s="23" t="str">
        <f>IF('AccuValve Takeoff'!H2004="","",'AccuValve Takeoff'!H2004)</f>
        <v/>
      </c>
      <c r="J2003" s="326" t="str">
        <f>IF('AccuValve Takeoff'!I2004="","",IF('AccuValve Takeoff'!I2004="Not Available","",'AccuValve Takeoff'!I2004))</f>
        <v/>
      </c>
      <c r="K2003" s="326" t="str">
        <f>IF('AccuValve Takeoff'!J2004="","",IF('AccuValve Takeoff'!J2004="Not Available","",'AccuValve Takeoff'!J2004))</f>
        <v/>
      </c>
      <c r="L2003" s="326" t="str">
        <f>IF('AccuValve Takeoff'!K2004="","",IF('AccuValve Takeoff'!K2004="Not Available","",'AccuValve Takeoff'!K2004))</f>
        <v/>
      </c>
      <c r="M2003" s="326" t="str">
        <f>IF('AccuValve Takeoff'!L2004="","",IF('AccuValve Takeoff'!L2004="Not Available","",'AccuValve Takeoff'!L2004))</f>
        <v/>
      </c>
      <c r="N2003" s="326" t="str">
        <f>IF('AccuValve Takeoff'!M2004="","",IF('AccuValve Takeoff'!M2004="Not Available","",'AccuValve Takeoff'!M2004))</f>
        <v/>
      </c>
      <c r="O2003" s="23" t="str">
        <f>IF('AccuValve Takeoff'!N2004="","",'AccuValve Takeoff'!N2004)</f>
        <v/>
      </c>
      <c r="P2003" s="23" t="str">
        <f>IF('AccuValve Takeoff'!O2004="","",'AccuValve Takeoff'!O2004)</f>
        <v/>
      </c>
      <c r="Q2003" s="23" t="str">
        <f>IF('AccuValve Takeoff'!P2004="","",'AccuValve Takeoff'!P2004)</f>
        <v/>
      </c>
      <c r="R2003" s="34" t="str">
        <f>IF('AccuValve Takeoff'!Q2004="","",'AccuValve Takeoff'!Q2004)</f>
        <v xml:space="preserve"> </v>
      </c>
      <c r="S2003" s="35" t="str">
        <f>'AccuValve Takeoff'!T2004</f>
        <v/>
      </c>
      <c r="T2003" s="35" t="str">
        <f>'AccuValve Takeoff'!U2004</f>
        <v/>
      </c>
      <c r="U2003" s="325" t="str">
        <f>'AccuValve Takeoff'!BC2004</f>
        <v/>
      </c>
      <c r="V2003" s="38"/>
      <c r="W2003" s="11"/>
      <c r="X2003" s="11"/>
      <c r="Y2003" s="11"/>
    </row>
    <row r="2004" spans="1:25" ht="20.100000000000001" customHeight="1" x14ac:dyDescent="0.2">
      <c r="A2004" s="12">
        <v>1996</v>
      </c>
      <c r="B2004" s="23" t="str">
        <f>IF('AccuValve Takeoff'!B2005="","",'AccuValve Takeoff'!B2005)</f>
        <v/>
      </c>
      <c r="C2004" s="45" t="str">
        <f>IF('AccuValve Takeoff'!C2005="","",'AccuValve Takeoff'!C2005)</f>
        <v/>
      </c>
      <c r="D2004" s="23" t="str">
        <f>IF('AccuValve Takeoff'!D2005="","",'AccuValve Takeoff'!D2005)</f>
        <v/>
      </c>
      <c r="E2004" s="23" t="str">
        <f>IF('AccuValve Takeoff'!S2005="","",'AccuValve Takeoff'!S2005)</f>
        <v/>
      </c>
      <c r="F2004" s="23" t="str">
        <f>IF('AccuValve Takeoff'!F2005="","",'AccuValve Takeoff'!F2005)</f>
        <v/>
      </c>
      <c r="G2004" s="23" t="str">
        <f>IF('AccuValve Takeoff'!R2005="","",'AccuValve Takeoff'!R2005)</f>
        <v/>
      </c>
      <c r="H2004" s="23" t="str">
        <f>IF('AccuValve Takeoff'!G2005="","",'AccuValve Takeoff'!G2005)</f>
        <v/>
      </c>
      <c r="I2004" s="23" t="str">
        <f>IF('AccuValve Takeoff'!H2005="","",'AccuValve Takeoff'!H2005)</f>
        <v/>
      </c>
      <c r="J2004" s="326" t="str">
        <f>IF('AccuValve Takeoff'!I2005="","",IF('AccuValve Takeoff'!I2005="Not Available","",'AccuValve Takeoff'!I2005))</f>
        <v/>
      </c>
      <c r="K2004" s="326" t="str">
        <f>IF('AccuValve Takeoff'!J2005="","",IF('AccuValve Takeoff'!J2005="Not Available","",'AccuValve Takeoff'!J2005))</f>
        <v/>
      </c>
      <c r="L2004" s="326" t="str">
        <f>IF('AccuValve Takeoff'!K2005="","",IF('AccuValve Takeoff'!K2005="Not Available","",'AccuValve Takeoff'!K2005))</f>
        <v/>
      </c>
      <c r="M2004" s="326" t="str">
        <f>IF('AccuValve Takeoff'!L2005="","",IF('AccuValve Takeoff'!L2005="Not Available","",'AccuValve Takeoff'!L2005))</f>
        <v/>
      </c>
      <c r="N2004" s="326" t="str">
        <f>IF('AccuValve Takeoff'!M2005="","",IF('AccuValve Takeoff'!M2005="Not Available","",'AccuValve Takeoff'!M2005))</f>
        <v/>
      </c>
      <c r="O2004" s="23" t="str">
        <f>IF('AccuValve Takeoff'!N2005="","",'AccuValve Takeoff'!N2005)</f>
        <v/>
      </c>
      <c r="P2004" s="23" t="str">
        <f>IF('AccuValve Takeoff'!O2005="","",'AccuValve Takeoff'!O2005)</f>
        <v/>
      </c>
      <c r="Q2004" s="23" t="str">
        <f>IF('AccuValve Takeoff'!P2005="","",'AccuValve Takeoff'!P2005)</f>
        <v/>
      </c>
      <c r="R2004" s="34" t="str">
        <f>IF('AccuValve Takeoff'!Q2005="","",'AccuValve Takeoff'!Q2005)</f>
        <v xml:space="preserve"> </v>
      </c>
      <c r="S2004" s="35" t="str">
        <f>'AccuValve Takeoff'!T2005</f>
        <v/>
      </c>
      <c r="T2004" s="35" t="str">
        <f>'AccuValve Takeoff'!U2005</f>
        <v/>
      </c>
      <c r="U2004" s="325" t="str">
        <f>'AccuValve Takeoff'!BC2005</f>
        <v/>
      </c>
      <c r="V2004" s="38"/>
      <c r="W2004" s="11"/>
      <c r="X2004" s="11"/>
      <c r="Y2004" s="11"/>
    </row>
    <row r="2005" spans="1:25" ht="20.100000000000001" customHeight="1" x14ac:dyDescent="0.2">
      <c r="A2005" s="12">
        <v>1997</v>
      </c>
      <c r="B2005" s="23" t="str">
        <f>IF('AccuValve Takeoff'!B2006="","",'AccuValve Takeoff'!B2006)</f>
        <v/>
      </c>
      <c r="C2005" s="45" t="str">
        <f>IF('AccuValve Takeoff'!C2006="","",'AccuValve Takeoff'!C2006)</f>
        <v/>
      </c>
      <c r="D2005" s="23" t="str">
        <f>IF('AccuValve Takeoff'!D2006="","",'AccuValve Takeoff'!D2006)</f>
        <v/>
      </c>
      <c r="E2005" s="23" t="str">
        <f>IF('AccuValve Takeoff'!S2006="","",'AccuValve Takeoff'!S2006)</f>
        <v/>
      </c>
      <c r="F2005" s="23" t="str">
        <f>IF('AccuValve Takeoff'!F2006="","",'AccuValve Takeoff'!F2006)</f>
        <v/>
      </c>
      <c r="G2005" s="23" t="str">
        <f>IF('AccuValve Takeoff'!R2006="","",'AccuValve Takeoff'!R2006)</f>
        <v/>
      </c>
      <c r="H2005" s="23" t="str">
        <f>IF('AccuValve Takeoff'!G2006="","",'AccuValve Takeoff'!G2006)</f>
        <v/>
      </c>
      <c r="I2005" s="23" t="str">
        <f>IF('AccuValve Takeoff'!H2006="","",'AccuValve Takeoff'!H2006)</f>
        <v/>
      </c>
      <c r="J2005" s="326" t="str">
        <f>IF('AccuValve Takeoff'!I2006="","",IF('AccuValve Takeoff'!I2006="Not Available","",'AccuValve Takeoff'!I2006))</f>
        <v/>
      </c>
      <c r="K2005" s="326" t="str">
        <f>IF('AccuValve Takeoff'!J2006="","",IF('AccuValve Takeoff'!J2006="Not Available","",'AccuValve Takeoff'!J2006))</f>
        <v/>
      </c>
      <c r="L2005" s="326" t="str">
        <f>IF('AccuValve Takeoff'!K2006="","",IF('AccuValve Takeoff'!K2006="Not Available","",'AccuValve Takeoff'!K2006))</f>
        <v/>
      </c>
      <c r="M2005" s="326" t="str">
        <f>IF('AccuValve Takeoff'!L2006="","",IF('AccuValve Takeoff'!L2006="Not Available","",'AccuValve Takeoff'!L2006))</f>
        <v/>
      </c>
      <c r="N2005" s="326" t="str">
        <f>IF('AccuValve Takeoff'!M2006="","",IF('AccuValve Takeoff'!M2006="Not Available","",'AccuValve Takeoff'!M2006))</f>
        <v/>
      </c>
      <c r="O2005" s="23" t="str">
        <f>IF('AccuValve Takeoff'!N2006="","",'AccuValve Takeoff'!N2006)</f>
        <v/>
      </c>
      <c r="P2005" s="23" t="str">
        <f>IF('AccuValve Takeoff'!O2006="","",'AccuValve Takeoff'!O2006)</f>
        <v/>
      </c>
      <c r="Q2005" s="23" t="str">
        <f>IF('AccuValve Takeoff'!P2006="","",'AccuValve Takeoff'!P2006)</f>
        <v/>
      </c>
      <c r="R2005" s="34" t="str">
        <f>IF('AccuValve Takeoff'!Q2006="","",'AccuValve Takeoff'!Q2006)</f>
        <v xml:space="preserve"> </v>
      </c>
      <c r="S2005" s="35" t="str">
        <f>'AccuValve Takeoff'!T2006</f>
        <v/>
      </c>
      <c r="T2005" s="35" t="str">
        <f>'AccuValve Takeoff'!U2006</f>
        <v/>
      </c>
      <c r="U2005" s="325" t="str">
        <f>'AccuValve Takeoff'!BC2006</f>
        <v/>
      </c>
      <c r="V2005" s="38"/>
      <c r="W2005" s="11"/>
      <c r="X2005" s="11"/>
      <c r="Y2005" s="11"/>
    </row>
    <row r="2006" spans="1:25" ht="20.100000000000001" customHeight="1" x14ac:dyDescent="0.2">
      <c r="A2006" s="12">
        <v>1998</v>
      </c>
      <c r="B2006" s="23" t="str">
        <f>IF('AccuValve Takeoff'!B2007="","",'AccuValve Takeoff'!B2007)</f>
        <v/>
      </c>
      <c r="C2006" s="45" t="str">
        <f>IF('AccuValve Takeoff'!C2007="","",'AccuValve Takeoff'!C2007)</f>
        <v/>
      </c>
      <c r="D2006" s="23" t="str">
        <f>IF('AccuValve Takeoff'!D2007="","",'AccuValve Takeoff'!D2007)</f>
        <v/>
      </c>
      <c r="E2006" s="23" t="str">
        <f>IF('AccuValve Takeoff'!S2007="","",'AccuValve Takeoff'!S2007)</f>
        <v/>
      </c>
      <c r="F2006" s="23" t="str">
        <f>IF('AccuValve Takeoff'!F2007="","",'AccuValve Takeoff'!F2007)</f>
        <v/>
      </c>
      <c r="G2006" s="23" t="str">
        <f>IF('AccuValve Takeoff'!R2007="","",'AccuValve Takeoff'!R2007)</f>
        <v/>
      </c>
      <c r="H2006" s="23" t="str">
        <f>IF('AccuValve Takeoff'!G2007="","",'AccuValve Takeoff'!G2007)</f>
        <v/>
      </c>
      <c r="I2006" s="23" t="str">
        <f>IF('AccuValve Takeoff'!H2007="","",'AccuValve Takeoff'!H2007)</f>
        <v/>
      </c>
      <c r="J2006" s="326" t="str">
        <f>IF('AccuValve Takeoff'!I2007="","",IF('AccuValve Takeoff'!I2007="Not Available","",'AccuValve Takeoff'!I2007))</f>
        <v/>
      </c>
      <c r="K2006" s="326" t="str">
        <f>IF('AccuValve Takeoff'!J2007="","",IF('AccuValve Takeoff'!J2007="Not Available","",'AccuValve Takeoff'!J2007))</f>
        <v/>
      </c>
      <c r="L2006" s="326" t="str">
        <f>IF('AccuValve Takeoff'!K2007="","",IF('AccuValve Takeoff'!K2007="Not Available","",'AccuValve Takeoff'!K2007))</f>
        <v/>
      </c>
      <c r="M2006" s="326" t="str">
        <f>IF('AccuValve Takeoff'!L2007="","",IF('AccuValve Takeoff'!L2007="Not Available","",'AccuValve Takeoff'!L2007))</f>
        <v/>
      </c>
      <c r="N2006" s="326" t="str">
        <f>IF('AccuValve Takeoff'!M2007="","",IF('AccuValve Takeoff'!M2007="Not Available","",'AccuValve Takeoff'!M2007))</f>
        <v/>
      </c>
      <c r="O2006" s="23" t="str">
        <f>IF('AccuValve Takeoff'!N2007="","",'AccuValve Takeoff'!N2007)</f>
        <v/>
      </c>
      <c r="P2006" s="23" t="str">
        <f>IF('AccuValve Takeoff'!O2007="","",'AccuValve Takeoff'!O2007)</f>
        <v/>
      </c>
      <c r="Q2006" s="23" t="str">
        <f>IF('AccuValve Takeoff'!P2007="","",'AccuValve Takeoff'!P2007)</f>
        <v/>
      </c>
      <c r="R2006" s="34" t="str">
        <f>IF('AccuValve Takeoff'!Q2007="","",'AccuValve Takeoff'!Q2007)</f>
        <v xml:space="preserve"> </v>
      </c>
      <c r="S2006" s="35" t="str">
        <f>'AccuValve Takeoff'!T2007</f>
        <v/>
      </c>
      <c r="T2006" s="35" t="str">
        <f>'AccuValve Takeoff'!U2007</f>
        <v/>
      </c>
      <c r="U2006" s="325" t="str">
        <f>'AccuValve Takeoff'!BC2007</f>
        <v/>
      </c>
      <c r="V2006" s="38"/>
      <c r="W2006" s="11"/>
      <c r="X2006" s="11"/>
      <c r="Y2006" s="11"/>
    </row>
    <row r="2007" spans="1:25" ht="20.100000000000001" customHeight="1" x14ac:dyDescent="0.2">
      <c r="A2007" s="12">
        <v>1999</v>
      </c>
      <c r="B2007" s="23" t="str">
        <f>IF('AccuValve Takeoff'!B2008="","",'AccuValve Takeoff'!B2008)</f>
        <v/>
      </c>
      <c r="C2007" s="45" t="str">
        <f>IF('AccuValve Takeoff'!C2008="","",'AccuValve Takeoff'!C2008)</f>
        <v/>
      </c>
      <c r="D2007" s="23" t="str">
        <f>IF('AccuValve Takeoff'!D2008="","",'AccuValve Takeoff'!D2008)</f>
        <v/>
      </c>
      <c r="E2007" s="23" t="str">
        <f>IF('AccuValve Takeoff'!S2008="","",'AccuValve Takeoff'!S2008)</f>
        <v/>
      </c>
      <c r="F2007" s="23" t="str">
        <f>IF('AccuValve Takeoff'!F2008="","",'AccuValve Takeoff'!F2008)</f>
        <v/>
      </c>
      <c r="G2007" s="23" t="str">
        <f>IF('AccuValve Takeoff'!R2008="","",'AccuValve Takeoff'!R2008)</f>
        <v/>
      </c>
      <c r="H2007" s="23" t="str">
        <f>IF('AccuValve Takeoff'!G2008="","",'AccuValve Takeoff'!G2008)</f>
        <v/>
      </c>
      <c r="I2007" s="23" t="str">
        <f>IF('AccuValve Takeoff'!H2008="","",'AccuValve Takeoff'!H2008)</f>
        <v/>
      </c>
      <c r="J2007" s="326" t="str">
        <f>IF('AccuValve Takeoff'!I2008="","",IF('AccuValve Takeoff'!I2008="Not Available","",'AccuValve Takeoff'!I2008))</f>
        <v/>
      </c>
      <c r="K2007" s="326" t="str">
        <f>IF('AccuValve Takeoff'!J2008="","",IF('AccuValve Takeoff'!J2008="Not Available","",'AccuValve Takeoff'!J2008))</f>
        <v/>
      </c>
      <c r="L2007" s="326" t="str">
        <f>IF('AccuValve Takeoff'!K2008="","",IF('AccuValve Takeoff'!K2008="Not Available","",'AccuValve Takeoff'!K2008))</f>
        <v/>
      </c>
      <c r="M2007" s="326" t="str">
        <f>IF('AccuValve Takeoff'!L2008="","",IF('AccuValve Takeoff'!L2008="Not Available","",'AccuValve Takeoff'!L2008))</f>
        <v/>
      </c>
      <c r="N2007" s="326" t="str">
        <f>IF('AccuValve Takeoff'!M2008="","",IF('AccuValve Takeoff'!M2008="Not Available","",'AccuValve Takeoff'!M2008))</f>
        <v/>
      </c>
      <c r="O2007" s="23" t="str">
        <f>IF('AccuValve Takeoff'!N2008="","",'AccuValve Takeoff'!N2008)</f>
        <v/>
      </c>
      <c r="P2007" s="23" t="str">
        <f>IF('AccuValve Takeoff'!O2008="","",'AccuValve Takeoff'!O2008)</f>
        <v/>
      </c>
      <c r="Q2007" s="23" t="str">
        <f>IF('AccuValve Takeoff'!P2008="","",'AccuValve Takeoff'!P2008)</f>
        <v/>
      </c>
      <c r="R2007" s="34" t="str">
        <f>IF('AccuValve Takeoff'!Q2008="","",'AccuValve Takeoff'!Q2008)</f>
        <v xml:space="preserve"> </v>
      </c>
      <c r="S2007" s="35" t="str">
        <f>'AccuValve Takeoff'!T2008</f>
        <v/>
      </c>
      <c r="T2007" s="35" t="str">
        <f>'AccuValve Takeoff'!U2008</f>
        <v/>
      </c>
      <c r="U2007" s="325" t="str">
        <f>'AccuValve Takeoff'!BC2008</f>
        <v/>
      </c>
      <c r="V2007" s="38"/>
      <c r="W2007" s="11"/>
      <c r="X2007" s="11"/>
      <c r="Y2007" s="11"/>
    </row>
    <row r="2008" spans="1:25" ht="20.100000000000001" customHeight="1" x14ac:dyDescent="0.2">
      <c r="A2008" s="12">
        <v>2000</v>
      </c>
      <c r="B2008" s="23" t="str">
        <f>IF('AccuValve Takeoff'!B2009="","",'AccuValve Takeoff'!B2009)</f>
        <v/>
      </c>
      <c r="C2008" s="45" t="str">
        <f>IF('AccuValve Takeoff'!C2009="","",'AccuValve Takeoff'!C2009)</f>
        <v/>
      </c>
      <c r="D2008" s="23" t="str">
        <f>IF('AccuValve Takeoff'!D2009="","",'AccuValve Takeoff'!D2009)</f>
        <v/>
      </c>
      <c r="E2008" s="23" t="str">
        <f>IF('AccuValve Takeoff'!S2009="","",'AccuValve Takeoff'!S2009)</f>
        <v/>
      </c>
      <c r="F2008" s="23" t="str">
        <f>IF('AccuValve Takeoff'!F2009="","",'AccuValve Takeoff'!F2009)</f>
        <v/>
      </c>
      <c r="G2008" s="23" t="str">
        <f>IF('AccuValve Takeoff'!R2009="","",'AccuValve Takeoff'!R2009)</f>
        <v/>
      </c>
      <c r="H2008" s="23" t="str">
        <f>IF('AccuValve Takeoff'!G2009="","",'AccuValve Takeoff'!G2009)</f>
        <v/>
      </c>
      <c r="I2008" s="23" t="str">
        <f>IF('AccuValve Takeoff'!H2009="","",'AccuValve Takeoff'!H2009)</f>
        <v/>
      </c>
      <c r="J2008" s="326" t="str">
        <f>IF('AccuValve Takeoff'!I2009="","",IF('AccuValve Takeoff'!I2009="Not Available","",'AccuValve Takeoff'!I2009))</f>
        <v/>
      </c>
      <c r="K2008" s="326" t="str">
        <f>IF('AccuValve Takeoff'!J2009="","",IF('AccuValve Takeoff'!J2009="Not Available","",'AccuValve Takeoff'!J2009))</f>
        <v/>
      </c>
      <c r="L2008" s="326" t="str">
        <f>IF('AccuValve Takeoff'!K2009="","",IF('AccuValve Takeoff'!K2009="Not Available","",'AccuValve Takeoff'!K2009))</f>
        <v/>
      </c>
      <c r="M2008" s="326" t="str">
        <f>IF('AccuValve Takeoff'!L2009="","",IF('AccuValve Takeoff'!L2009="Not Available","",'AccuValve Takeoff'!L2009))</f>
        <v/>
      </c>
      <c r="N2008" s="326" t="str">
        <f>IF('AccuValve Takeoff'!M2009="","",IF('AccuValve Takeoff'!M2009="Not Available","",'AccuValve Takeoff'!M2009))</f>
        <v/>
      </c>
      <c r="O2008" s="23" t="str">
        <f>IF('AccuValve Takeoff'!N2009="","",'AccuValve Takeoff'!N2009)</f>
        <v/>
      </c>
      <c r="P2008" s="23" t="str">
        <f>IF('AccuValve Takeoff'!O2009="","",'AccuValve Takeoff'!O2009)</f>
        <v/>
      </c>
      <c r="Q2008" s="23" t="str">
        <f>IF('AccuValve Takeoff'!P2009="","",'AccuValve Takeoff'!P2009)</f>
        <v/>
      </c>
      <c r="R2008" s="34" t="str">
        <f>IF('AccuValve Takeoff'!Q2009="","",'AccuValve Takeoff'!Q2009)</f>
        <v xml:space="preserve"> </v>
      </c>
      <c r="S2008" s="35" t="str">
        <f>'AccuValve Takeoff'!T2009</f>
        <v/>
      </c>
      <c r="T2008" s="35" t="str">
        <f>'AccuValve Takeoff'!U2009</f>
        <v/>
      </c>
      <c r="U2008" s="325" t="str">
        <f>'AccuValve Takeoff'!BC2009</f>
        <v/>
      </c>
      <c r="V2008" s="38"/>
      <c r="W2008" s="11"/>
      <c r="X2008" s="11"/>
      <c r="Y2008" s="11"/>
    </row>
    <row r="2009" spans="1:25" ht="20.100000000000001" customHeight="1" x14ac:dyDescent="0.2">
      <c r="A2009" s="12">
        <v>2001</v>
      </c>
      <c r="B2009" s="23" t="str">
        <f>IF('AccuValve Takeoff'!B2010="","",'AccuValve Takeoff'!B2010)</f>
        <v/>
      </c>
      <c r="C2009" s="45" t="str">
        <f>IF('AccuValve Takeoff'!C2010="","",'AccuValve Takeoff'!C2010)</f>
        <v/>
      </c>
      <c r="D2009" s="23" t="str">
        <f>IF('AccuValve Takeoff'!D2010="","",'AccuValve Takeoff'!D2010)</f>
        <v/>
      </c>
      <c r="E2009" s="23" t="str">
        <f>IF('AccuValve Takeoff'!S2010="","",'AccuValve Takeoff'!S2010)</f>
        <v/>
      </c>
      <c r="F2009" s="23" t="str">
        <f>IF('AccuValve Takeoff'!F2010="","",'AccuValve Takeoff'!F2010)</f>
        <v/>
      </c>
      <c r="G2009" s="23" t="str">
        <f>IF('AccuValve Takeoff'!R2010="","",'AccuValve Takeoff'!R2010)</f>
        <v/>
      </c>
      <c r="H2009" s="23" t="str">
        <f>IF('AccuValve Takeoff'!G2010="","",'AccuValve Takeoff'!G2010)</f>
        <v/>
      </c>
      <c r="I2009" s="23" t="str">
        <f>IF('AccuValve Takeoff'!H2010="","",'AccuValve Takeoff'!H2010)</f>
        <v/>
      </c>
      <c r="J2009" s="326" t="str">
        <f>IF('AccuValve Takeoff'!I2010="","",IF('AccuValve Takeoff'!I2010="Not Available","",'AccuValve Takeoff'!I2010))</f>
        <v/>
      </c>
      <c r="K2009" s="326" t="str">
        <f>IF('AccuValve Takeoff'!J2010="","",IF('AccuValve Takeoff'!J2010="Not Available","",'AccuValve Takeoff'!J2010))</f>
        <v/>
      </c>
      <c r="L2009" s="326" t="str">
        <f>IF('AccuValve Takeoff'!K2010="","",IF('AccuValve Takeoff'!K2010="Not Available","",'AccuValve Takeoff'!K2010))</f>
        <v/>
      </c>
      <c r="M2009" s="326" t="str">
        <f>IF('AccuValve Takeoff'!L2010="","",IF('AccuValve Takeoff'!L2010="Not Available","",'AccuValve Takeoff'!L2010))</f>
        <v/>
      </c>
      <c r="N2009" s="326" t="str">
        <f>IF('AccuValve Takeoff'!M2010="","",IF('AccuValve Takeoff'!M2010="Not Available","",'AccuValve Takeoff'!M2010))</f>
        <v/>
      </c>
      <c r="O2009" s="23" t="str">
        <f>IF('AccuValve Takeoff'!N2010="","",'AccuValve Takeoff'!N2010)</f>
        <v/>
      </c>
      <c r="P2009" s="23" t="str">
        <f>IF('AccuValve Takeoff'!O2010="","",'AccuValve Takeoff'!O2010)</f>
        <v/>
      </c>
      <c r="Q2009" s="23" t="str">
        <f>IF('AccuValve Takeoff'!P2010="","",'AccuValve Takeoff'!P2010)</f>
        <v/>
      </c>
      <c r="R2009" s="34" t="str">
        <f>IF('AccuValve Takeoff'!Q2010="","",'AccuValve Takeoff'!Q2010)</f>
        <v xml:space="preserve"> </v>
      </c>
      <c r="S2009" s="35" t="str">
        <f>'AccuValve Takeoff'!T2010</f>
        <v/>
      </c>
      <c r="T2009" s="35" t="str">
        <f>'AccuValve Takeoff'!U2010</f>
        <v/>
      </c>
      <c r="U2009" s="325" t="str">
        <f>'AccuValve Takeoff'!BC2010</f>
        <v/>
      </c>
      <c r="V2009" s="38"/>
      <c r="W2009" s="11"/>
      <c r="X2009" s="11"/>
      <c r="Y2009" s="11"/>
    </row>
    <row r="2010" spans="1:25" ht="20.100000000000001" customHeight="1" x14ac:dyDescent="0.2">
      <c r="A2010" s="12">
        <v>2002</v>
      </c>
      <c r="B2010" s="23" t="str">
        <f>IF('AccuValve Takeoff'!B2011="","",'AccuValve Takeoff'!B2011)</f>
        <v/>
      </c>
      <c r="C2010" s="45" t="str">
        <f>IF('AccuValve Takeoff'!C2011="","",'AccuValve Takeoff'!C2011)</f>
        <v/>
      </c>
      <c r="D2010" s="23" t="str">
        <f>IF('AccuValve Takeoff'!D2011="","",'AccuValve Takeoff'!D2011)</f>
        <v/>
      </c>
      <c r="E2010" s="23" t="str">
        <f>IF('AccuValve Takeoff'!S2011="","",'AccuValve Takeoff'!S2011)</f>
        <v/>
      </c>
      <c r="F2010" s="23" t="str">
        <f>IF('AccuValve Takeoff'!F2011="","",'AccuValve Takeoff'!F2011)</f>
        <v/>
      </c>
      <c r="G2010" s="23" t="str">
        <f>IF('AccuValve Takeoff'!R2011="","",'AccuValve Takeoff'!R2011)</f>
        <v/>
      </c>
      <c r="H2010" s="23" t="str">
        <f>IF('AccuValve Takeoff'!G2011="","",'AccuValve Takeoff'!G2011)</f>
        <v/>
      </c>
      <c r="I2010" s="23" t="str">
        <f>IF('AccuValve Takeoff'!H2011="","",'AccuValve Takeoff'!H2011)</f>
        <v/>
      </c>
      <c r="J2010" s="326" t="str">
        <f>IF('AccuValve Takeoff'!I2011="","",IF('AccuValve Takeoff'!I2011="Not Available","",'AccuValve Takeoff'!I2011))</f>
        <v/>
      </c>
      <c r="K2010" s="326" t="str">
        <f>IF('AccuValve Takeoff'!J2011="","",IF('AccuValve Takeoff'!J2011="Not Available","",'AccuValve Takeoff'!J2011))</f>
        <v/>
      </c>
      <c r="L2010" s="326" t="str">
        <f>IF('AccuValve Takeoff'!K2011="","",IF('AccuValve Takeoff'!K2011="Not Available","",'AccuValve Takeoff'!K2011))</f>
        <v/>
      </c>
      <c r="M2010" s="326" t="str">
        <f>IF('AccuValve Takeoff'!L2011="","",IF('AccuValve Takeoff'!L2011="Not Available","",'AccuValve Takeoff'!L2011))</f>
        <v/>
      </c>
      <c r="N2010" s="326" t="str">
        <f>IF('AccuValve Takeoff'!M2011="","",IF('AccuValve Takeoff'!M2011="Not Available","",'AccuValve Takeoff'!M2011))</f>
        <v/>
      </c>
      <c r="O2010" s="23" t="str">
        <f>IF('AccuValve Takeoff'!N2011="","",'AccuValve Takeoff'!N2011)</f>
        <v/>
      </c>
      <c r="P2010" s="23" t="str">
        <f>IF('AccuValve Takeoff'!O2011="","",'AccuValve Takeoff'!O2011)</f>
        <v/>
      </c>
      <c r="Q2010" s="23" t="str">
        <f>IF('AccuValve Takeoff'!P2011="","",'AccuValve Takeoff'!P2011)</f>
        <v/>
      </c>
      <c r="R2010" s="34" t="str">
        <f>IF('AccuValve Takeoff'!Q2011="","",'AccuValve Takeoff'!Q2011)</f>
        <v xml:space="preserve"> </v>
      </c>
      <c r="S2010" s="35" t="str">
        <f>'AccuValve Takeoff'!T2011</f>
        <v/>
      </c>
      <c r="T2010" s="35" t="str">
        <f>'AccuValve Takeoff'!U2011</f>
        <v/>
      </c>
      <c r="U2010" s="325" t="str">
        <f>'AccuValve Takeoff'!BC2011</f>
        <v/>
      </c>
      <c r="V2010" s="38"/>
      <c r="W2010" s="11"/>
      <c r="X2010" s="11"/>
      <c r="Y2010" s="11"/>
    </row>
    <row r="2011" spans="1:25" ht="20.100000000000001" customHeight="1" x14ac:dyDescent="0.2">
      <c r="A2011" s="12">
        <v>2003</v>
      </c>
      <c r="B2011" s="23" t="str">
        <f>IF('AccuValve Takeoff'!B2012="","",'AccuValve Takeoff'!B2012)</f>
        <v/>
      </c>
      <c r="C2011" s="45" t="str">
        <f>IF('AccuValve Takeoff'!C2012="","",'AccuValve Takeoff'!C2012)</f>
        <v/>
      </c>
      <c r="D2011" s="23" t="str">
        <f>IF('AccuValve Takeoff'!D2012="","",'AccuValve Takeoff'!D2012)</f>
        <v/>
      </c>
      <c r="E2011" s="23" t="str">
        <f>IF('AccuValve Takeoff'!S2012="","",'AccuValve Takeoff'!S2012)</f>
        <v/>
      </c>
      <c r="F2011" s="23" t="str">
        <f>IF('AccuValve Takeoff'!F2012="","",'AccuValve Takeoff'!F2012)</f>
        <v/>
      </c>
      <c r="G2011" s="23" t="str">
        <f>IF('AccuValve Takeoff'!R2012="","",'AccuValve Takeoff'!R2012)</f>
        <v/>
      </c>
      <c r="H2011" s="23" t="str">
        <f>IF('AccuValve Takeoff'!G2012="","",'AccuValve Takeoff'!G2012)</f>
        <v/>
      </c>
      <c r="I2011" s="23" t="str">
        <f>IF('AccuValve Takeoff'!H2012="","",'AccuValve Takeoff'!H2012)</f>
        <v/>
      </c>
      <c r="J2011" s="326" t="str">
        <f>IF('AccuValve Takeoff'!I2012="","",IF('AccuValve Takeoff'!I2012="Not Available","",'AccuValve Takeoff'!I2012))</f>
        <v/>
      </c>
      <c r="K2011" s="326" t="str">
        <f>IF('AccuValve Takeoff'!J2012="","",IF('AccuValve Takeoff'!J2012="Not Available","",'AccuValve Takeoff'!J2012))</f>
        <v/>
      </c>
      <c r="L2011" s="326" t="str">
        <f>IF('AccuValve Takeoff'!K2012="","",IF('AccuValve Takeoff'!K2012="Not Available","",'AccuValve Takeoff'!K2012))</f>
        <v/>
      </c>
      <c r="M2011" s="326" t="str">
        <f>IF('AccuValve Takeoff'!L2012="","",IF('AccuValve Takeoff'!L2012="Not Available","",'AccuValve Takeoff'!L2012))</f>
        <v/>
      </c>
      <c r="N2011" s="326" t="str">
        <f>IF('AccuValve Takeoff'!M2012="","",IF('AccuValve Takeoff'!M2012="Not Available","",'AccuValve Takeoff'!M2012))</f>
        <v/>
      </c>
      <c r="O2011" s="23" t="str">
        <f>IF('AccuValve Takeoff'!N2012="","",'AccuValve Takeoff'!N2012)</f>
        <v/>
      </c>
      <c r="P2011" s="23" t="str">
        <f>IF('AccuValve Takeoff'!O2012="","",'AccuValve Takeoff'!O2012)</f>
        <v/>
      </c>
      <c r="Q2011" s="23" t="str">
        <f>IF('AccuValve Takeoff'!P2012="","",'AccuValve Takeoff'!P2012)</f>
        <v/>
      </c>
      <c r="R2011" s="34" t="str">
        <f>IF('AccuValve Takeoff'!Q2012="","",'AccuValve Takeoff'!Q2012)</f>
        <v xml:space="preserve"> </v>
      </c>
      <c r="S2011" s="35" t="str">
        <f>'AccuValve Takeoff'!T2012</f>
        <v/>
      </c>
      <c r="T2011" s="35" t="str">
        <f>'AccuValve Takeoff'!U2012</f>
        <v/>
      </c>
      <c r="U2011" s="325" t="str">
        <f>'AccuValve Takeoff'!BC2012</f>
        <v/>
      </c>
      <c r="V2011" s="38"/>
      <c r="W2011" s="11"/>
      <c r="X2011" s="11"/>
      <c r="Y2011" s="11"/>
    </row>
    <row r="2012" spans="1:25" ht="20.100000000000001" customHeight="1" x14ac:dyDescent="0.2">
      <c r="A2012" s="12">
        <v>2004</v>
      </c>
      <c r="B2012" s="40" t="str">
        <f>IF('AccuValve Takeoff'!B2013="","",'AccuValve Takeoff'!B2013)</f>
        <v/>
      </c>
      <c r="C2012" s="40" t="str">
        <f>IF('AccuValve Takeoff'!C2013="","",'AccuValve Takeoff'!C2013)</f>
        <v/>
      </c>
      <c r="D2012" s="40" t="str">
        <f>IF('AccuValve Takeoff'!D2013="","",'AccuValve Takeoff'!D2013)</f>
        <v/>
      </c>
      <c r="E2012" s="40" t="str">
        <f>IF('AccuValve Takeoff'!S2013="","",'AccuValve Takeoff'!S2013)</f>
        <v/>
      </c>
      <c r="F2012" s="40" t="str">
        <f>IF('AccuValve Takeoff'!F2013="","",'AccuValve Takeoff'!F2013)</f>
        <v/>
      </c>
      <c r="G2012" s="40" t="str">
        <f>IF('AccuValve Takeoff'!R2013="","",'AccuValve Takeoff'!R2013)</f>
        <v/>
      </c>
      <c r="H2012" s="40" t="str">
        <f>IF('AccuValve Takeoff'!G2013="","",'AccuValve Takeoff'!G2013)</f>
        <v/>
      </c>
      <c r="I2012" s="40" t="str">
        <f>IF('AccuValve Takeoff'!H2013="","",'AccuValve Takeoff'!H2013)</f>
        <v/>
      </c>
      <c r="J2012" s="40"/>
      <c r="K2012" s="40"/>
      <c r="L2012" s="40" t="str">
        <f>IF('AccuValve Takeoff'!K2013="","",'AccuValve Takeoff'!K2013)</f>
        <v/>
      </c>
      <c r="M2012" s="40" t="str">
        <f>IF('AccuValve Takeoff'!L2013="","",'AccuValve Takeoff'!L2013)</f>
        <v/>
      </c>
      <c r="N2012" s="40" t="str">
        <f>IF('AccuValve Takeoff'!M2013="","",'AccuValve Takeoff'!M2013)</f>
        <v/>
      </c>
      <c r="O2012" s="40" t="str">
        <f>IF('AccuValve Takeoff'!N2013="","",'AccuValve Takeoff'!N2013)</f>
        <v/>
      </c>
      <c r="P2012" s="40" t="str">
        <f>IF('AccuValve Takeoff'!O2013="","",'AccuValve Takeoff'!O2013)</f>
        <v/>
      </c>
      <c r="Q2012" s="40" t="str">
        <f>IF('AccuValve Takeoff'!P2013="","",'AccuValve Takeoff'!P2013)</f>
        <v/>
      </c>
      <c r="R2012" s="41" t="str">
        <f>IF('AccuValve Takeoff'!Q2013="","",'AccuValve Takeoff'!Q2013)</f>
        <v xml:space="preserve"> </v>
      </c>
      <c r="S2012" s="42" t="str">
        <f>'AccuValve Takeoff'!T2013</f>
        <v/>
      </c>
      <c r="T2012" s="42" t="str">
        <f>'AccuValve Takeoff'!U2013</f>
        <v/>
      </c>
      <c r="U2012" s="43">
        <f t="shared" ref="U2012:U2020" si="0">AD2012</f>
        <v>0</v>
      </c>
      <c r="V2012" s="44"/>
      <c r="W2012" s="11"/>
      <c r="X2012" s="11"/>
      <c r="Y2012" s="11"/>
    </row>
    <row r="2013" spans="1:25" x14ac:dyDescent="0.2">
      <c r="A2013" s="12">
        <v>2005</v>
      </c>
      <c r="B2013" s="23" t="str">
        <f>IF('AccuValve Takeoff'!B2014="","",'AccuValve Takeoff'!B2014)</f>
        <v/>
      </c>
      <c r="C2013" s="23" t="str">
        <f>IF('AccuValve Takeoff'!C2014="","",'AccuValve Takeoff'!C2014)</f>
        <v/>
      </c>
      <c r="D2013" s="23" t="str">
        <f>IF('AccuValve Takeoff'!D2014="","",'AccuValve Takeoff'!D2014)</f>
        <v/>
      </c>
      <c r="E2013" s="23" t="str">
        <f>IF('AccuValve Takeoff'!S2014="","",'AccuValve Takeoff'!S2014)</f>
        <v/>
      </c>
      <c r="F2013" s="23" t="str">
        <f>IF('AccuValve Takeoff'!F2014="","",'AccuValve Takeoff'!F2014)</f>
        <v/>
      </c>
      <c r="G2013" s="23" t="str">
        <f>IF('AccuValve Takeoff'!R2014="","",'AccuValve Takeoff'!R2014)</f>
        <v/>
      </c>
      <c r="H2013" s="23" t="str">
        <f>IF('AccuValve Takeoff'!G2014="","",'AccuValve Takeoff'!G2014)</f>
        <v/>
      </c>
      <c r="I2013" s="23" t="str">
        <f>IF('AccuValve Takeoff'!H2014="","",'AccuValve Takeoff'!H2014)</f>
        <v/>
      </c>
      <c r="J2013" s="23"/>
      <c r="K2013" s="23"/>
      <c r="L2013" s="23" t="str">
        <f>IF('AccuValve Takeoff'!K2014="","",'AccuValve Takeoff'!K2014)</f>
        <v/>
      </c>
      <c r="M2013" s="23" t="str">
        <f>IF('AccuValve Takeoff'!L2014="","",'AccuValve Takeoff'!L2014)</f>
        <v/>
      </c>
      <c r="N2013" s="23" t="str">
        <f>IF('AccuValve Takeoff'!M2014="","",'AccuValve Takeoff'!M2014)</f>
        <v/>
      </c>
      <c r="O2013" s="23" t="str">
        <f>IF('AccuValve Takeoff'!N2014="","",'AccuValve Takeoff'!N2014)</f>
        <v/>
      </c>
      <c r="P2013" s="23" t="str">
        <f>IF('AccuValve Takeoff'!O2014="","",'AccuValve Takeoff'!O2014)</f>
        <v/>
      </c>
      <c r="Q2013" s="23" t="str">
        <f>IF('AccuValve Takeoff'!P2014="","",'AccuValve Takeoff'!P2014)</f>
        <v/>
      </c>
      <c r="R2013" s="34" t="str">
        <f>IF('AccuValve Takeoff'!Q2014="","",'AccuValve Takeoff'!Q2014)</f>
        <v xml:space="preserve"> </v>
      </c>
      <c r="S2013" s="35" t="str">
        <f>'AccuValve Takeoff'!T2014</f>
        <v/>
      </c>
      <c r="T2013" s="35" t="str">
        <f>'AccuValve Takeoff'!U2014</f>
        <v/>
      </c>
      <c r="U2013" s="39">
        <f t="shared" si="0"/>
        <v>0</v>
      </c>
      <c r="V2013" s="36"/>
      <c r="W2013" s="11"/>
      <c r="X2013" s="11"/>
      <c r="Y2013" s="11"/>
    </row>
    <row r="2014" spans="1:25" x14ac:dyDescent="0.2">
      <c r="A2014" s="12">
        <v>2006</v>
      </c>
      <c r="B2014" s="23" t="str">
        <f>IF('AccuValve Takeoff'!B2015="","",'AccuValve Takeoff'!B2015)</f>
        <v/>
      </c>
      <c r="C2014" s="23" t="str">
        <f>IF('AccuValve Takeoff'!C2015="","",'AccuValve Takeoff'!C2015)</f>
        <v/>
      </c>
      <c r="D2014" s="23" t="str">
        <f>IF('AccuValve Takeoff'!D2015="","",'AccuValve Takeoff'!D2015)</f>
        <v/>
      </c>
      <c r="E2014" s="23" t="str">
        <f>IF('AccuValve Takeoff'!S2015="","",'AccuValve Takeoff'!S2015)</f>
        <v/>
      </c>
      <c r="F2014" s="23" t="str">
        <f>IF('AccuValve Takeoff'!F2015="","",'AccuValve Takeoff'!F2015)</f>
        <v/>
      </c>
      <c r="G2014" s="23" t="str">
        <f>IF('AccuValve Takeoff'!R2015="","",'AccuValve Takeoff'!R2015)</f>
        <v/>
      </c>
      <c r="H2014" s="23" t="str">
        <f>IF('AccuValve Takeoff'!G2015="","",'AccuValve Takeoff'!G2015)</f>
        <v/>
      </c>
      <c r="I2014" s="23" t="str">
        <f>IF('AccuValve Takeoff'!H2015="","",'AccuValve Takeoff'!H2015)</f>
        <v/>
      </c>
      <c r="J2014" s="23"/>
      <c r="K2014" s="23"/>
      <c r="L2014" s="23" t="str">
        <f>IF('AccuValve Takeoff'!K2015="","",'AccuValve Takeoff'!K2015)</f>
        <v/>
      </c>
      <c r="M2014" s="23" t="str">
        <f>IF('AccuValve Takeoff'!L2015="","",'AccuValve Takeoff'!L2015)</f>
        <v/>
      </c>
      <c r="N2014" s="23" t="str">
        <f>IF('AccuValve Takeoff'!M2015="","",'AccuValve Takeoff'!M2015)</f>
        <v/>
      </c>
      <c r="O2014" s="23" t="str">
        <f>IF('AccuValve Takeoff'!N2015="","",'AccuValve Takeoff'!N2015)</f>
        <v/>
      </c>
      <c r="P2014" s="23" t="str">
        <f>IF('AccuValve Takeoff'!O2015="","",'AccuValve Takeoff'!O2015)</f>
        <v/>
      </c>
      <c r="Q2014" s="23" t="str">
        <f>IF('AccuValve Takeoff'!P2015="","",'AccuValve Takeoff'!P2015)</f>
        <v/>
      </c>
      <c r="R2014" s="34" t="str">
        <f>IF('AccuValve Takeoff'!Q2015="","",'AccuValve Takeoff'!Q2015)</f>
        <v xml:space="preserve"> </v>
      </c>
      <c r="S2014" s="35" t="str">
        <f>'AccuValve Takeoff'!T2015</f>
        <v/>
      </c>
      <c r="T2014" s="35" t="str">
        <f>'AccuValve Takeoff'!U2015</f>
        <v/>
      </c>
      <c r="U2014" s="39">
        <f t="shared" si="0"/>
        <v>0</v>
      </c>
      <c r="V2014" s="36"/>
      <c r="W2014" s="11"/>
      <c r="X2014" s="11"/>
      <c r="Y2014" s="11"/>
    </row>
    <row r="2015" spans="1:25" x14ac:dyDescent="0.2">
      <c r="A2015" s="12">
        <v>2007</v>
      </c>
      <c r="B2015" s="23" t="str">
        <f>IF('AccuValve Takeoff'!B2016="","",'AccuValve Takeoff'!B2016)</f>
        <v/>
      </c>
      <c r="C2015" s="23" t="str">
        <f>IF('AccuValve Takeoff'!C2016="","",'AccuValve Takeoff'!C2016)</f>
        <v/>
      </c>
      <c r="D2015" s="23" t="str">
        <f>IF('AccuValve Takeoff'!D2016="","",'AccuValve Takeoff'!D2016)</f>
        <v/>
      </c>
      <c r="E2015" s="23" t="str">
        <f>IF('AccuValve Takeoff'!S2016="","",'AccuValve Takeoff'!S2016)</f>
        <v/>
      </c>
      <c r="F2015" s="23" t="str">
        <f>IF('AccuValve Takeoff'!F2016="","",'AccuValve Takeoff'!F2016)</f>
        <v/>
      </c>
      <c r="G2015" s="23" t="str">
        <f>IF('AccuValve Takeoff'!R2016="","",'AccuValve Takeoff'!R2016)</f>
        <v/>
      </c>
      <c r="H2015" s="23" t="str">
        <f>IF('AccuValve Takeoff'!G2016="","",'AccuValve Takeoff'!G2016)</f>
        <v/>
      </c>
      <c r="I2015" s="23" t="str">
        <f>IF('AccuValve Takeoff'!H2016="","",'AccuValve Takeoff'!H2016)</f>
        <v/>
      </c>
      <c r="J2015" s="23"/>
      <c r="K2015" s="23"/>
      <c r="L2015" s="23" t="str">
        <f>IF('AccuValve Takeoff'!K2016="","",'AccuValve Takeoff'!K2016)</f>
        <v/>
      </c>
      <c r="M2015" s="23" t="str">
        <f>IF('AccuValve Takeoff'!L2016="","",'AccuValve Takeoff'!L2016)</f>
        <v/>
      </c>
      <c r="N2015" s="23" t="str">
        <f>IF('AccuValve Takeoff'!M2016="","",'AccuValve Takeoff'!M2016)</f>
        <v/>
      </c>
      <c r="O2015" s="23" t="str">
        <f>IF('AccuValve Takeoff'!N2016="","",'AccuValve Takeoff'!N2016)</f>
        <v/>
      </c>
      <c r="P2015" s="23" t="str">
        <f>IF('AccuValve Takeoff'!O2016="","",'AccuValve Takeoff'!O2016)</f>
        <v/>
      </c>
      <c r="Q2015" s="23" t="str">
        <f>IF('AccuValve Takeoff'!P2016="","",'AccuValve Takeoff'!P2016)</f>
        <v/>
      </c>
      <c r="R2015" s="34" t="str">
        <f>IF('AccuValve Takeoff'!Q2016="","",'AccuValve Takeoff'!Q2016)</f>
        <v xml:space="preserve"> </v>
      </c>
      <c r="S2015" s="35" t="str">
        <f>'AccuValve Takeoff'!T2016</f>
        <v/>
      </c>
      <c r="T2015" s="35" t="str">
        <f>'AccuValve Takeoff'!U2016</f>
        <v/>
      </c>
      <c r="U2015" s="39">
        <f t="shared" si="0"/>
        <v>0</v>
      </c>
      <c r="V2015" s="36"/>
      <c r="W2015" s="11"/>
      <c r="X2015" s="11"/>
      <c r="Y2015" s="11"/>
    </row>
    <row r="2016" spans="1:25" x14ac:dyDescent="0.2">
      <c r="A2016" s="12">
        <v>2008</v>
      </c>
      <c r="B2016" s="23" t="str">
        <f>IF('AccuValve Takeoff'!B2017="","",'AccuValve Takeoff'!B2017)</f>
        <v/>
      </c>
      <c r="C2016" s="23" t="str">
        <f>IF('AccuValve Takeoff'!C2017="","",'AccuValve Takeoff'!C2017)</f>
        <v/>
      </c>
      <c r="D2016" s="23" t="str">
        <f>IF('AccuValve Takeoff'!D2017="","",'AccuValve Takeoff'!D2017)</f>
        <v/>
      </c>
      <c r="E2016" s="23" t="str">
        <f>IF('AccuValve Takeoff'!S2017="","",'AccuValve Takeoff'!S2017)</f>
        <v/>
      </c>
      <c r="F2016" s="23" t="str">
        <f>IF('AccuValve Takeoff'!F2017="","",'AccuValve Takeoff'!F2017)</f>
        <v/>
      </c>
      <c r="G2016" s="23" t="str">
        <f>IF('AccuValve Takeoff'!R2017="","",'AccuValve Takeoff'!R2017)</f>
        <v/>
      </c>
      <c r="H2016" s="23" t="str">
        <f>IF('AccuValve Takeoff'!G2017="","",'AccuValve Takeoff'!G2017)</f>
        <v/>
      </c>
      <c r="I2016" s="23" t="str">
        <f>IF('AccuValve Takeoff'!H2017="","",'AccuValve Takeoff'!H2017)</f>
        <v/>
      </c>
      <c r="J2016" s="23"/>
      <c r="K2016" s="23"/>
      <c r="L2016" s="23" t="str">
        <f>IF('AccuValve Takeoff'!K2017="","",'AccuValve Takeoff'!K2017)</f>
        <v/>
      </c>
      <c r="M2016" s="23" t="str">
        <f>IF('AccuValve Takeoff'!L2017="","",'AccuValve Takeoff'!L2017)</f>
        <v/>
      </c>
      <c r="N2016" s="23" t="str">
        <f>IF('AccuValve Takeoff'!M2017="","",'AccuValve Takeoff'!M2017)</f>
        <v/>
      </c>
      <c r="O2016" s="23" t="str">
        <f>IF('AccuValve Takeoff'!N2017="","",'AccuValve Takeoff'!N2017)</f>
        <v/>
      </c>
      <c r="P2016" s="23" t="str">
        <f>IF('AccuValve Takeoff'!O2017="","",'AccuValve Takeoff'!O2017)</f>
        <v/>
      </c>
      <c r="Q2016" s="23" t="str">
        <f>IF('AccuValve Takeoff'!P2017="","",'AccuValve Takeoff'!P2017)</f>
        <v/>
      </c>
      <c r="R2016" s="34" t="str">
        <f>IF('AccuValve Takeoff'!Q2017="","",'AccuValve Takeoff'!Q2017)</f>
        <v xml:space="preserve"> </v>
      </c>
      <c r="S2016" s="35" t="str">
        <f>'AccuValve Takeoff'!T2017</f>
        <v/>
      </c>
      <c r="T2016" s="35" t="str">
        <f>'AccuValve Takeoff'!U2017</f>
        <v/>
      </c>
      <c r="U2016" s="39">
        <f t="shared" si="0"/>
        <v>0</v>
      </c>
      <c r="V2016" s="36"/>
      <c r="W2016" s="11"/>
      <c r="X2016" s="11"/>
      <c r="Y2016" s="11"/>
    </row>
    <row r="2017" spans="1:25" x14ac:dyDescent="0.2">
      <c r="A2017" s="12">
        <v>2009</v>
      </c>
      <c r="B2017" s="23" t="str">
        <f>IF('AccuValve Takeoff'!B2018="","",'AccuValve Takeoff'!B2018)</f>
        <v/>
      </c>
      <c r="C2017" s="23" t="str">
        <f>IF('AccuValve Takeoff'!C2018="","",'AccuValve Takeoff'!C2018)</f>
        <v/>
      </c>
      <c r="D2017" s="23" t="str">
        <f>IF('AccuValve Takeoff'!D2018="","",'AccuValve Takeoff'!D2018)</f>
        <v/>
      </c>
      <c r="E2017" s="23" t="str">
        <f>IF('AccuValve Takeoff'!S2018="","",'AccuValve Takeoff'!S2018)</f>
        <v/>
      </c>
      <c r="F2017" s="23" t="str">
        <f>IF('AccuValve Takeoff'!F2018="","",'AccuValve Takeoff'!F2018)</f>
        <v/>
      </c>
      <c r="G2017" s="23" t="str">
        <f>IF('AccuValve Takeoff'!R2018="","",'AccuValve Takeoff'!R2018)</f>
        <v/>
      </c>
      <c r="H2017" s="23" t="str">
        <f>IF('AccuValve Takeoff'!G2018="","",'AccuValve Takeoff'!G2018)</f>
        <v/>
      </c>
      <c r="I2017" s="23" t="str">
        <f>IF('AccuValve Takeoff'!H2018="","",'AccuValve Takeoff'!H2018)</f>
        <v/>
      </c>
      <c r="J2017" s="23"/>
      <c r="K2017" s="23"/>
      <c r="L2017" s="23" t="str">
        <f>IF('AccuValve Takeoff'!K2018="","",'AccuValve Takeoff'!K2018)</f>
        <v/>
      </c>
      <c r="M2017" s="23" t="str">
        <f>IF('AccuValve Takeoff'!L2018="","",'AccuValve Takeoff'!L2018)</f>
        <v/>
      </c>
      <c r="N2017" s="23" t="str">
        <f>IF('AccuValve Takeoff'!M2018="","",'AccuValve Takeoff'!M2018)</f>
        <v/>
      </c>
      <c r="O2017" s="23" t="str">
        <f>IF('AccuValve Takeoff'!N2018="","",'AccuValve Takeoff'!N2018)</f>
        <v/>
      </c>
      <c r="P2017" s="23" t="str">
        <f>IF('AccuValve Takeoff'!O2018="","",'AccuValve Takeoff'!O2018)</f>
        <v/>
      </c>
      <c r="Q2017" s="23" t="str">
        <f>IF('AccuValve Takeoff'!P2018="","",'AccuValve Takeoff'!P2018)</f>
        <v/>
      </c>
      <c r="R2017" s="34" t="str">
        <f>IF('AccuValve Takeoff'!Q2018="","",'AccuValve Takeoff'!Q2018)</f>
        <v xml:space="preserve"> </v>
      </c>
      <c r="S2017" s="35" t="str">
        <f>'AccuValve Takeoff'!T2018</f>
        <v/>
      </c>
      <c r="T2017" s="35" t="str">
        <f>'AccuValve Takeoff'!U2018</f>
        <v/>
      </c>
      <c r="U2017" s="39">
        <f t="shared" si="0"/>
        <v>0</v>
      </c>
      <c r="V2017" s="36"/>
      <c r="W2017" s="11"/>
      <c r="X2017" s="11"/>
      <c r="Y2017" s="11"/>
    </row>
    <row r="2018" spans="1:25" x14ac:dyDescent="0.2">
      <c r="A2018" s="12">
        <v>2010</v>
      </c>
      <c r="B2018" s="23" t="str">
        <f>IF('AccuValve Takeoff'!B2019="","",'AccuValve Takeoff'!B2019)</f>
        <v/>
      </c>
      <c r="C2018" s="23" t="str">
        <f>IF('AccuValve Takeoff'!C2019="","",'AccuValve Takeoff'!C2019)</f>
        <v/>
      </c>
      <c r="D2018" s="23" t="str">
        <f>IF('AccuValve Takeoff'!D2019="","",'AccuValve Takeoff'!D2019)</f>
        <v/>
      </c>
      <c r="E2018" s="23" t="str">
        <f>IF('AccuValve Takeoff'!S2019="","",'AccuValve Takeoff'!S2019)</f>
        <v/>
      </c>
      <c r="F2018" s="23" t="str">
        <f>IF('AccuValve Takeoff'!F2019="","",'AccuValve Takeoff'!F2019)</f>
        <v/>
      </c>
      <c r="G2018" s="23" t="str">
        <f>IF('AccuValve Takeoff'!R2019="","",'AccuValve Takeoff'!R2019)</f>
        <v/>
      </c>
      <c r="H2018" s="23" t="str">
        <f>IF('AccuValve Takeoff'!G2019="","",'AccuValve Takeoff'!G2019)</f>
        <v/>
      </c>
      <c r="I2018" s="23" t="str">
        <f>IF('AccuValve Takeoff'!H2019="","",'AccuValve Takeoff'!H2019)</f>
        <v/>
      </c>
      <c r="J2018" s="23"/>
      <c r="K2018" s="23"/>
      <c r="L2018" s="23" t="str">
        <f>IF('AccuValve Takeoff'!K2019="","",'AccuValve Takeoff'!K2019)</f>
        <v/>
      </c>
      <c r="M2018" s="23" t="str">
        <f>IF('AccuValve Takeoff'!L2019="","",'AccuValve Takeoff'!L2019)</f>
        <v/>
      </c>
      <c r="N2018" s="23" t="str">
        <f>IF('AccuValve Takeoff'!M2019="","",'AccuValve Takeoff'!M2019)</f>
        <v/>
      </c>
      <c r="O2018" s="23" t="str">
        <f>IF('AccuValve Takeoff'!N2019="","",'AccuValve Takeoff'!N2019)</f>
        <v/>
      </c>
      <c r="P2018" s="23" t="str">
        <f>IF('AccuValve Takeoff'!O2019="","",'AccuValve Takeoff'!O2019)</f>
        <v/>
      </c>
      <c r="Q2018" s="23" t="str">
        <f>IF('AccuValve Takeoff'!P2019="","",'AccuValve Takeoff'!P2019)</f>
        <v/>
      </c>
      <c r="R2018" s="34" t="str">
        <f>IF('AccuValve Takeoff'!Q2019="","",'AccuValve Takeoff'!Q2019)</f>
        <v xml:space="preserve"> </v>
      </c>
      <c r="S2018" s="35" t="str">
        <f>'AccuValve Takeoff'!T2019</f>
        <v/>
      </c>
      <c r="T2018" s="35" t="str">
        <f>'AccuValve Takeoff'!U2019</f>
        <v/>
      </c>
      <c r="U2018" s="39">
        <f t="shared" si="0"/>
        <v>0</v>
      </c>
      <c r="V2018" s="36"/>
      <c r="W2018" s="11"/>
      <c r="X2018" s="11"/>
      <c r="Y2018" s="11"/>
    </row>
    <row r="2019" spans="1:25" x14ac:dyDescent="0.2">
      <c r="A2019" s="12">
        <v>2011</v>
      </c>
      <c r="B2019" s="23" t="str">
        <f>IF('AccuValve Takeoff'!B2020="","",'AccuValve Takeoff'!B2020)</f>
        <v/>
      </c>
      <c r="C2019" s="23" t="str">
        <f>IF('AccuValve Takeoff'!C2020="","",'AccuValve Takeoff'!C2020)</f>
        <v/>
      </c>
      <c r="D2019" s="23" t="str">
        <f>IF('AccuValve Takeoff'!D2020="","",'AccuValve Takeoff'!D2020)</f>
        <v/>
      </c>
      <c r="E2019" s="23" t="str">
        <f>IF('AccuValve Takeoff'!S2020="","",'AccuValve Takeoff'!S2020)</f>
        <v/>
      </c>
      <c r="F2019" s="23" t="str">
        <f>IF('AccuValve Takeoff'!F2020="","",'AccuValve Takeoff'!F2020)</f>
        <v/>
      </c>
      <c r="G2019" s="23" t="str">
        <f>IF('AccuValve Takeoff'!R2020="","",'AccuValve Takeoff'!R2020)</f>
        <v/>
      </c>
      <c r="H2019" s="23" t="str">
        <f>IF('AccuValve Takeoff'!G2020="","",'AccuValve Takeoff'!G2020)</f>
        <v/>
      </c>
      <c r="I2019" s="23" t="str">
        <f>IF('AccuValve Takeoff'!H2020="","",'AccuValve Takeoff'!H2020)</f>
        <v/>
      </c>
      <c r="J2019" s="23"/>
      <c r="K2019" s="23"/>
      <c r="L2019" s="23" t="str">
        <f>IF('AccuValve Takeoff'!K2020="","",'AccuValve Takeoff'!K2020)</f>
        <v/>
      </c>
      <c r="M2019" s="23" t="str">
        <f>IF('AccuValve Takeoff'!L2020="","",'AccuValve Takeoff'!L2020)</f>
        <v/>
      </c>
      <c r="N2019" s="23" t="str">
        <f>IF('AccuValve Takeoff'!M2020="","",'AccuValve Takeoff'!M2020)</f>
        <v/>
      </c>
      <c r="O2019" s="23" t="str">
        <f>IF('AccuValve Takeoff'!N2020="","",'AccuValve Takeoff'!N2020)</f>
        <v/>
      </c>
      <c r="P2019" s="23" t="str">
        <f>IF('AccuValve Takeoff'!O2020="","",'AccuValve Takeoff'!O2020)</f>
        <v/>
      </c>
      <c r="Q2019" s="23" t="str">
        <f>IF('AccuValve Takeoff'!P2020="","",'AccuValve Takeoff'!P2020)</f>
        <v/>
      </c>
      <c r="R2019" s="34" t="str">
        <f>IF('AccuValve Takeoff'!Q2020="","",'AccuValve Takeoff'!Q2020)</f>
        <v xml:space="preserve"> </v>
      </c>
      <c r="S2019" s="35" t="str">
        <f>'AccuValve Takeoff'!T2020</f>
        <v/>
      </c>
      <c r="T2019" s="35" t="str">
        <f>'AccuValve Takeoff'!U2020</f>
        <v/>
      </c>
      <c r="U2019" s="39">
        <f t="shared" si="0"/>
        <v>0</v>
      </c>
      <c r="V2019" s="36"/>
      <c r="W2019" s="11"/>
      <c r="X2019" s="11"/>
      <c r="Y2019" s="11"/>
    </row>
    <row r="2020" spans="1:25" ht="13.5" thickBot="1" x14ac:dyDescent="0.25">
      <c r="A2020" s="13">
        <v>2012</v>
      </c>
      <c r="B2020" s="23" t="str">
        <f>IF('AccuValve Takeoff'!B2021="","",'AccuValve Takeoff'!B2021)</f>
        <v/>
      </c>
      <c r="C2020" s="23" t="str">
        <f>IF('AccuValve Takeoff'!C2021="","",'AccuValve Takeoff'!C2021)</f>
        <v/>
      </c>
      <c r="D2020" s="23" t="str">
        <f>IF('AccuValve Takeoff'!D2021="","",'AccuValve Takeoff'!D2021)</f>
        <v/>
      </c>
      <c r="E2020" s="23" t="str">
        <f>IF('AccuValve Takeoff'!S2021="","",'AccuValve Takeoff'!S2021)</f>
        <v/>
      </c>
      <c r="F2020" s="23" t="str">
        <f>IF('AccuValve Takeoff'!F2021="","",'AccuValve Takeoff'!F2021)</f>
        <v/>
      </c>
      <c r="G2020" s="23" t="str">
        <f>IF('AccuValve Takeoff'!R2021="","",'AccuValve Takeoff'!R2021)</f>
        <v/>
      </c>
      <c r="H2020" s="23" t="str">
        <f>IF('AccuValve Takeoff'!G2021="","",'AccuValve Takeoff'!G2021)</f>
        <v/>
      </c>
      <c r="I2020" s="23" t="str">
        <f>IF('AccuValve Takeoff'!H2021="","",'AccuValve Takeoff'!H2021)</f>
        <v/>
      </c>
      <c r="J2020" s="23"/>
      <c r="K2020" s="23"/>
      <c r="L2020" s="23" t="str">
        <f>IF('AccuValve Takeoff'!K2021="","",'AccuValve Takeoff'!K2021)</f>
        <v/>
      </c>
      <c r="M2020" s="23" t="str">
        <f>IF('AccuValve Takeoff'!L2021="","",'AccuValve Takeoff'!L2021)</f>
        <v/>
      </c>
      <c r="N2020" s="23" t="str">
        <f>IF('AccuValve Takeoff'!M2021="","",'AccuValve Takeoff'!M2021)</f>
        <v/>
      </c>
      <c r="O2020" s="23" t="str">
        <f>IF('AccuValve Takeoff'!N2021="","",'AccuValve Takeoff'!N2021)</f>
        <v/>
      </c>
      <c r="P2020" s="23" t="str">
        <f>IF('AccuValve Takeoff'!O2021="","",'AccuValve Takeoff'!O2021)</f>
        <v/>
      </c>
      <c r="Q2020" s="23" t="str">
        <f>IF('AccuValve Takeoff'!P2021="","",'AccuValve Takeoff'!P2021)</f>
        <v/>
      </c>
      <c r="R2020" s="34" t="str">
        <f>IF('AccuValve Takeoff'!Q2021="","",'AccuValve Takeoff'!Q2021)</f>
        <v xml:space="preserve"> </v>
      </c>
      <c r="S2020" s="35" t="str">
        <f>'AccuValve Takeoff'!T2021</f>
        <v/>
      </c>
      <c r="T2020" s="35" t="str">
        <f>'AccuValve Takeoff'!U2021</f>
        <v/>
      </c>
      <c r="U2020" s="39">
        <f t="shared" si="0"/>
        <v>0</v>
      </c>
      <c r="V2020" s="36"/>
      <c r="W2020" s="11"/>
      <c r="X2020" s="11"/>
      <c r="Y2020" s="11"/>
    </row>
  </sheetData>
  <sheetProtection algorithmName="SHA-512" hashValue="Pbix7TeJney5IZf4EAdfPEI8NGLZQm1sf5bmAmPaVH24Q5+SWVQ0Qf4f++Kem2mSRDPdke8j28s7ncUfxfqjPA==" saltValue="EOWodsU+3fjF+WQu9UL9gQ==" spinCount="100000" sheet="1" objects="1" scenarios="1"/>
  <mergeCells count="25">
    <mergeCell ref="U1:V4"/>
    <mergeCell ref="A1:T4"/>
    <mergeCell ref="W1:W7"/>
    <mergeCell ref="K6:K7"/>
    <mergeCell ref="L6:L7"/>
    <mergeCell ref="D5:D7"/>
    <mergeCell ref="A5:A7"/>
    <mergeCell ref="B5:B7"/>
    <mergeCell ref="C5:C7"/>
    <mergeCell ref="M6:M7"/>
    <mergeCell ref="N6:N7"/>
    <mergeCell ref="V5:V7"/>
    <mergeCell ref="E6:E7"/>
    <mergeCell ref="F6:F7"/>
    <mergeCell ref="G6:G7"/>
    <mergeCell ref="H6:H7"/>
    <mergeCell ref="E5:I5"/>
    <mergeCell ref="L5:N5"/>
    <mergeCell ref="P5:R5"/>
    <mergeCell ref="S5:T5"/>
    <mergeCell ref="U5:U7"/>
    <mergeCell ref="P6:Q6"/>
    <mergeCell ref="S6:T6"/>
    <mergeCell ref="I6:I7"/>
    <mergeCell ref="J6:J7"/>
  </mergeCells>
  <conditionalFormatting sqref="P9:P2020">
    <cfRule type="cellIs" dxfId="31" priority="1" operator="lessThan">
      <formula>#REF!</formula>
    </cfRule>
  </conditionalFormatting>
  <conditionalFormatting sqref="Q9:Q2020">
    <cfRule type="cellIs" dxfId="30" priority="2" operator="greaterThan">
      <formula>#REF!</formula>
    </cfRule>
  </conditionalFormatting>
  <pageMargins left="0.37" right="0.28999999999999998" top="0.79" bottom="0.67" header="0.5" footer="0.28999999999999998"/>
  <pageSetup scale="89" fitToHeight="13" orientation="landscape" r:id="rId1"/>
  <headerFooter alignWithMargins="0">
    <oddHeader>&amp;C&amp;"Arial,Bold"&amp;12ACCUVALVE EQUIPMENT SCHEDULE</oddHeader>
    <oddFooter>&amp;L&amp;F&amp;C&amp;P of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4B1E5-BCE6-44B4-9509-A4372192E145}">
  <sheetPr>
    <tabColor theme="4" tint="0.79998168889431442"/>
  </sheetPr>
  <dimension ref="A1:BD71"/>
  <sheetViews>
    <sheetView showGridLines="0" showRowColHeaders="0" workbookViewId="0">
      <selection activeCell="Q21" sqref="Q21"/>
    </sheetView>
  </sheetViews>
  <sheetFormatPr defaultRowHeight="12.75" x14ac:dyDescent="0.2"/>
  <cols>
    <col min="1" max="1" width="2.140625" style="25" customWidth="1"/>
    <col min="2" max="2" width="8.85546875" style="25" customWidth="1"/>
    <col min="3" max="3" width="10.7109375" style="25" customWidth="1"/>
    <col min="4" max="4" width="8.28515625" style="25" customWidth="1"/>
    <col min="5" max="5" width="9.85546875" style="25" customWidth="1"/>
    <col min="6" max="6" width="8.28515625" style="25" customWidth="1"/>
    <col min="7" max="7" width="9.42578125" style="25" customWidth="1"/>
    <col min="8" max="8" width="8.28515625" style="25" customWidth="1"/>
    <col min="9" max="9" width="10" style="25" customWidth="1"/>
    <col min="10" max="10" width="12.28515625" style="25" customWidth="1"/>
    <col min="11" max="11" width="8.42578125" style="25" customWidth="1"/>
    <col min="12" max="12" width="11.85546875" style="25" customWidth="1"/>
    <col min="13" max="13" width="8.28515625" style="25" customWidth="1"/>
    <col min="14" max="14" width="11.28515625" style="25" customWidth="1"/>
    <col min="15" max="15" width="9.85546875" style="25" customWidth="1"/>
    <col min="16" max="16" width="11" style="25" customWidth="1"/>
    <col min="17" max="17" width="10" style="25" customWidth="1"/>
    <col min="18" max="18" width="10.5703125" style="25" customWidth="1"/>
    <col min="19" max="19" width="10.42578125" style="25" customWidth="1"/>
    <col min="20" max="20" width="2.140625" style="25" customWidth="1"/>
    <col min="21" max="21" width="9.140625" style="25" hidden="1" customWidth="1"/>
    <col min="22" max="22" width="8.85546875" style="25" hidden="1" customWidth="1"/>
    <col min="23" max="23" width="12.28515625" style="25" hidden="1" customWidth="1"/>
    <col min="24" max="39" width="8.85546875" style="25" hidden="1" customWidth="1"/>
    <col min="40" max="40" width="9.140625" style="25" hidden="1" customWidth="1"/>
    <col min="41" max="41" width="0" style="25" hidden="1" customWidth="1"/>
    <col min="42" max="16384" width="9.140625" style="25"/>
  </cols>
  <sheetData>
    <row r="1" spans="1:56" ht="13.5" thickBot="1" x14ac:dyDescent="0.25">
      <c r="A1" s="452"/>
      <c r="B1" s="451"/>
      <c r="C1" s="451"/>
      <c r="D1" s="451"/>
      <c r="E1" s="451"/>
      <c r="F1" s="451"/>
      <c r="G1" s="451"/>
      <c r="H1" s="451"/>
      <c r="I1" s="451"/>
      <c r="J1" s="451"/>
      <c r="K1" s="451"/>
      <c r="L1" s="451"/>
      <c r="M1" s="451"/>
      <c r="N1" s="451"/>
      <c r="O1" s="451"/>
      <c r="P1" s="451"/>
      <c r="Q1" s="451"/>
      <c r="R1" s="451"/>
      <c r="S1" s="451"/>
      <c r="T1" s="450"/>
      <c r="U1" s="388"/>
      <c r="V1" s="388"/>
      <c r="W1" s="388"/>
      <c r="X1" s="388"/>
      <c r="Y1" s="388"/>
      <c r="Z1" s="388"/>
      <c r="AA1" s="388"/>
      <c r="AB1" s="388"/>
      <c r="AC1" s="388"/>
      <c r="AD1" s="388"/>
      <c r="AE1" s="388"/>
      <c r="AF1" s="388"/>
      <c r="AG1" s="388"/>
      <c r="AH1" s="388"/>
      <c r="AI1" s="388"/>
      <c r="AJ1" s="388"/>
      <c r="AK1" s="388"/>
      <c r="AL1" s="388"/>
      <c r="AM1" s="388"/>
      <c r="AN1" s="388"/>
      <c r="AO1" s="388"/>
      <c r="AP1" s="388"/>
      <c r="AQ1" s="388"/>
      <c r="AR1" s="388"/>
      <c r="AS1" s="388"/>
      <c r="AT1" s="388"/>
      <c r="AU1" s="388"/>
      <c r="AV1" s="388"/>
      <c r="AW1" s="388"/>
      <c r="AX1" s="388"/>
      <c r="AY1" s="388"/>
      <c r="AZ1" s="388"/>
      <c r="BA1" s="388"/>
      <c r="BB1" s="388"/>
      <c r="BC1" s="388"/>
      <c r="BD1" s="388"/>
    </row>
    <row r="2" spans="1:56" ht="25.5" customHeight="1" thickBot="1" x14ac:dyDescent="0.25">
      <c r="A2" s="408"/>
      <c r="B2" s="449" t="s">
        <v>212</v>
      </c>
      <c r="C2" s="448"/>
      <c r="D2" s="448"/>
      <c r="E2" s="447"/>
      <c r="F2" s="407"/>
      <c r="G2" s="407"/>
      <c r="H2" s="407"/>
      <c r="I2" s="407"/>
      <c r="J2" s="407"/>
      <c r="K2" s="407"/>
      <c r="L2" s="407"/>
      <c r="M2" s="407"/>
      <c r="N2" s="407"/>
      <c r="O2" s="407"/>
      <c r="P2" s="407"/>
      <c r="Q2" s="407"/>
      <c r="R2" s="407"/>
      <c r="S2" s="407"/>
      <c r="T2" s="406"/>
      <c r="U2" s="388"/>
      <c r="V2" s="446"/>
      <c r="W2" s="445"/>
      <c r="X2" s="444" t="s">
        <v>65</v>
      </c>
      <c r="Y2" s="443"/>
      <c r="Z2" s="443"/>
      <c r="AA2" s="443"/>
      <c r="AB2" s="443"/>
      <c r="AC2" s="443"/>
      <c r="AD2" s="443"/>
      <c r="AE2" s="443"/>
      <c r="AF2" s="443"/>
      <c r="AG2" s="443"/>
      <c r="AH2" s="443"/>
      <c r="AI2" s="443"/>
      <c r="AJ2" s="443"/>
      <c r="AK2" s="443"/>
      <c r="AL2" s="443"/>
      <c r="AM2" s="442"/>
      <c r="AN2" s="388"/>
      <c r="AO2" s="388"/>
      <c r="AP2" s="388"/>
      <c r="AQ2" s="388"/>
      <c r="AR2" s="388"/>
      <c r="AS2" s="388"/>
      <c r="AT2" s="388"/>
      <c r="AU2" s="388"/>
      <c r="AV2" s="388"/>
      <c r="AW2" s="388"/>
      <c r="AX2" s="388"/>
      <c r="AY2" s="388"/>
      <c r="AZ2" s="388"/>
      <c r="BA2" s="388"/>
      <c r="BB2" s="388"/>
      <c r="BC2" s="388"/>
      <c r="BD2" s="388"/>
    </row>
    <row r="3" spans="1:56" ht="24" customHeight="1" thickBot="1" x14ac:dyDescent="0.25">
      <c r="A3" s="408"/>
      <c r="B3" s="655" t="s">
        <v>7</v>
      </c>
      <c r="C3" s="656"/>
      <c r="D3" s="441" t="s">
        <v>194</v>
      </c>
      <c r="E3" s="440"/>
      <c r="F3" s="407"/>
      <c r="G3" s="407"/>
      <c r="H3" s="407"/>
      <c r="I3" s="407"/>
      <c r="J3" s="407"/>
      <c r="K3" s="407"/>
      <c r="L3" s="407"/>
      <c r="M3" s="407"/>
      <c r="N3" s="407"/>
      <c r="O3" s="407"/>
      <c r="P3" s="407"/>
      <c r="Q3" s="407"/>
      <c r="R3" s="407"/>
      <c r="S3" s="407"/>
      <c r="T3" s="406"/>
      <c r="U3" s="388"/>
      <c r="V3" s="646" t="s">
        <v>324</v>
      </c>
      <c r="W3" s="647"/>
      <c r="X3" s="646" t="s">
        <v>323</v>
      </c>
      <c r="Y3" s="647"/>
      <c r="Z3" s="646" t="s">
        <v>322</v>
      </c>
      <c r="AA3" s="647"/>
      <c r="AB3" s="646" t="s">
        <v>321</v>
      </c>
      <c r="AC3" s="647"/>
      <c r="AD3" s="646" t="s">
        <v>320</v>
      </c>
      <c r="AE3" s="647"/>
      <c r="AF3" s="646" t="s">
        <v>319</v>
      </c>
      <c r="AG3" s="647"/>
      <c r="AH3" s="646" t="s">
        <v>318</v>
      </c>
      <c r="AI3" s="647"/>
      <c r="AJ3" s="646" t="s">
        <v>317</v>
      </c>
      <c r="AK3" s="647"/>
      <c r="AL3" s="646" t="s">
        <v>316</v>
      </c>
      <c r="AM3" s="647"/>
      <c r="AN3" s="388"/>
      <c r="AO3" s="388"/>
      <c r="AP3" s="388"/>
      <c r="AQ3" s="388"/>
      <c r="AR3" s="388"/>
      <c r="AS3" s="388"/>
      <c r="AT3" s="388"/>
      <c r="AU3" s="388"/>
      <c r="AV3" s="388"/>
      <c r="AW3" s="388"/>
      <c r="AX3" s="388"/>
      <c r="AY3" s="388"/>
      <c r="AZ3" s="388"/>
      <c r="BA3" s="388"/>
      <c r="BB3" s="388"/>
      <c r="BC3" s="388"/>
      <c r="BD3" s="388"/>
    </row>
    <row r="4" spans="1:56" ht="25.5" customHeight="1" thickBot="1" x14ac:dyDescent="0.25">
      <c r="A4" s="408"/>
      <c r="B4" s="659" t="s">
        <v>198</v>
      </c>
      <c r="C4" s="660"/>
      <c r="D4" s="439" t="s">
        <v>195</v>
      </c>
      <c r="E4" s="438"/>
      <c r="F4" s="407"/>
      <c r="G4" s="407"/>
      <c r="H4" s="407"/>
      <c r="I4" s="407"/>
      <c r="J4" s="407"/>
      <c r="K4" s="407"/>
      <c r="L4" s="407"/>
      <c r="M4" s="407"/>
      <c r="N4" s="407"/>
      <c r="O4" s="407"/>
      <c r="P4" s="407"/>
      <c r="Q4" s="407"/>
      <c r="R4" s="407"/>
      <c r="S4" s="407"/>
      <c r="T4" s="406"/>
      <c r="U4" s="388"/>
      <c r="V4" s="437" t="s">
        <v>7</v>
      </c>
      <c r="W4" s="436" t="s">
        <v>315</v>
      </c>
      <c r="X4" s="435" t="s">
        <v>7</v>
      </c>
      <c r="Y4" s="436" t="s">
        <v>315</v>
      </c>
      <c r="Z4" s="435" t="s">
        <v>7</v>
      </c>
      <c r="AA4" s="436" t="s">
        <v>315</v>
      </c>
      <c r="AB4" s="435" t="s">
        <v>7</v>
      </c>
      <c r="AC4" s="436" t="s">
        <v>315</v>
      </c>
      <c r="AD4" s="435" t="s">
        <v>7</v>
      </c>
      <c r="AE4" s="436" t="s">
        <v>315</v>
      </c>
      <c r="AF4" s="435" t="s">
        <v>7</v>
      </c>
      <c r="AG4" s="436" t="s">
        <v>315</v>
      </c>
      <c r="AH4" s="435" t="s">
        <v>7</v>
      </c>
      <c r="AI4" s="436" t="s">
        <v>315</v>
      </c>
      <c r="AJ4" s="435" t="s">
        <v>7</v>
      </c>
      <c r="AK4" s="436" t="s">
        <v>315</v>
      </c>
      <c r="AL4" s="435" t="s">
        <v>7</v>
      </c>
      <c r="AM4" s="434" t="s">
        <v>315</v>
      </c>
      <c r="AN4" s="388"/>
      <c r="AO4" s="388"/>
      <c r="AP4" s="388"/>
      <c r="AQ4" s="388"/>
      <c r="AR4" s="388"/>
      <c r="AS4" s="388"/>
      <c r="AT4" s="388"/>
      <c r="AU4" s="388"/>
      <c r="AV4" s="388"/>
      <c r="AW4" s="388"/>
      <c r="AX4" s="388"/>
      <c r="AY4" s="388"/>
      <c r="AZ4" s="388"/>
      <c r="BA4" s="388"/>
      <c r="BB4" s="388"/>
      <c r="BC4" s="388"/>
      <c r="BD4" s="388"/>
    </row>
    <row r="5" spans="1:56" ht="23.25" customHeight="1" thickBot="1" x14ac:dyDescent="0.25">
      <c r="A5" s="408"/>
      <c r="B5" s="407"/>
      <c r="C5" s="407"/>
      <c r="D5" s="407"/>
      <c r="E5" s="407"/>
      <c r="F5" s="407"/>
      <c r="G5" s="407"/>
      <c r="H5" s="407"/>
      <c r="I5" s="407"/>
      <c r="J5" s="407"/>
      <c r="K5" s="407"/>
      <c r="L5" s="407"/>
      <c r="M5" s="407"/>
      <c r="N5" s="407"/>
      <c r="O5" s="407"/>
      <c r="P5" s="407"/>
      <c r="Q5" s="407"/>
      <c r="R5" s="433"/>
      <c r="S5" s="407"/>
      <c r="T5" s="406"/>
      <c r="U5" s="388"/>
      <c r="V5" s="432">
        <f>((-0.0035+((0.0035)^2-4*0.0026*(-0.0047-W5))^0.5)/(2*0.0026))*25</f>
        <v>205.63627862049802</v>
      </c>
      <c r="W5" s="431">
        <f>IF($B$4="in wc",$X$12,$X$13)</f>
        <v>0.2</v>
      </c>
      <c r="X5" s="432">
        <f>((-0.0041+((0.0041)^2-4*0.0017*(0.0056-Y5))^0.5)/(2*0.0017))*50+50</f>
        <v>527.77440360652076</v>
      </c>
      <c r="Y5" s="431">
        <f>IF($B$4="in wc",$X$12,$X$13)</f>
        <v>0.2</v>
      </c>
      <c r="Z5" s="432">
        <f>((-0.0012+((0.0012)^2-4*0.0026*(-0.0027-AA5))^0.5)/(2*0.0026))*100</f>
        <v>860.18290788681031</v>
      </c>
      <c r="AA5" s="431">
        <f>IF($B$4="in wc",$X$12,$X$13)</f>
        <v>0.2</v>
      </c>
      <c r="AB5" s="432">
        <f>((0.0008+((0.0008^2-4*0.0056*(0.0012-AC5))^0.5)/(2*0.0056))*200)</f>
        <v>1191.8831564556647</v>
      </c>
      <c r="AC5" s="431">
        <f>IF($B$4="in wc",$X$12,$X$13)</f>
        <v>0.2</v>
      </c>
      <c r="AD5" s="432">
        <f>((0.0094+((-0.0094)^2-4*0.0062*(0.0146-AE5))^0.5)/(2*0.0062))*300</f>
        <v>1883.6228101955389</v>
      </c>
      <c r="AE5" s="431">
        <f>IF($B$4="in wc",$X$12,$X$13)</f>
        <v>0.2</v>
      </c>
      <c r="AF5" s="432">
        <f>((-0.0106+((0.0106)^2-4*0.0058*(-0.013-AG5))^0.5)/(2*0.0058))*400</f>
        <v>2085.9037593284543</v>
      </c>
      <c r="AG5" s="431">
        <f>IF($B$4="in wc",$X$12,$X$13)</f>
        <v>0.2</v>
      </c>
      <c r="AH5" s="432">
        <f>((-0.0066+((0.0066)^2-4*0.0063*(-0.0067-AI5))^0.5)/(2*0.0063))*500</f>
        <v>2614.0255322243124</v>
      </c>
      <c r="AI5" s="431">
        <f>IF($B$4="in wc",$X$12,$X$13)</f>
        <v>0.2</v>
      </c>
      <c r="AJ5" s="432">
        <f>((-0.0106+((0.0106)^2-4*0.0058*(-0.013-AK5))^0.5)/(2*0.0058))*800</f>
        <v>4171.8075186569085</v>
      </c>
      <c r="AK5" s="431">
        <f>IF($B$4="in wc",$X$12,$X$13)</f>
        <v>0.2</v>
      </c>
      <c r="AL5" s="432">
        <f>((-0.0066+((0.0066)^2-4*0.0063*(-0.0067-AM5))^0.5)/(2*0.0063))*1000</f>
        <v>5228.0510644486249</v>
      </c>
      <c r="AM5" s="431">
        <f>IF($B$4="in wc",$X$12,$X$13)</f>
        <v>0.2</v>
      </c>
      <c r="AN5" s="388"/>
      <c r="AO5" s="388"/>
      <c r="AP5" s="388"/>
      <c r="AQ5" s="388"/>
      <c r="AR5" s="388"/>
      <c r="AS5" s="388"/>
      <c r="AT5" s="388"/>
      <c r="AU5" s="388"/>
      <c r="AV5" s="388"/>
      <c r="AW5" s="388"/>
      <c r="AX5" s="388"/>
      <c r="AY5" s="388"/>
      <c r="AZ5" s="388"/>
      <c r="BA5" s="388"/>
      <c r="BB5" s="388"/>
      <c r="BC5" s="388"/>
      <c r="BD5" s="388"/>
    </row>
    <row r="6" spans="1:56" ht="22.5" customHeight="1" thickBot="1" x14ac:dyDescent="0.25">
      <c r="A6" s="408"/>
      <c r="B6" s="407"/>
      <c r="C6" s="407"/>
      <c r="D6" s="407"/>
      <c r="E6" s="407"/>
      <c r="F6" s="407"/>
      <c r="G6" s="407"/>
      <c r="H6" s="407"/>
      <c r="I6" s="407"/>
      <c r="J6" s="407"/>
      <c r="K6" s="407"/>
      <c r="L6" s="407"/>
      <c r="M6" s="407"/>
      <c r="N6" s="407"/>
      <c r="O6" s="407"/>
      <c r="P6" s="407"/>
      <c r="Q6" s="407"/>
      <c r="R6" s="407"/>
      <c r="S6" s="407"/>
      <c r="T6" s="406"/>
      <c r="U6" s="388"/>
      <c r="V6" s="430">
        <f>V5*0.4719474432</f>
        <v>97.049515924106856</v>
      </c>
      <c r="W6" s="429" t="s">
        <v>182</v>
      </c>
      <c r="X6" s="430">
        <f>X5*0.4719474432</f>
        <v>249.08178036850234</v>
      </c>
      <c r="Y6" s="429" t="s">
        <v>182</v>
      </c>
      <c r="Z6" s="430">
        <f>Z5*0.4719474432</f>
        <v>405.96112406152122</v>
      </c>
      <c r="AA6" s="429" t="s">
        <v>182</v>
      </c>
      <c r="AB6" s="430">
        <f>AB5*0.4719474432</f>
        <v>562.50620828239653</v>
      </c>
      <c r="AC6" s="429" t="s">
        <v>182</v>
      </c>
      <c r="AD6" s="430">
        <f>AD5*0.4719474432</f>
        <v>888.97096922498349</v>
      </c>
      <c r="AE6" s="429" t="s">
        <v>182</v>
      </c>
      <c r="AF6" s="430">
        <f>AF5*0.4719474432</f>
        <v>984.43694597633214</v>
      </c>
      <c r="AG6" s="429" t="s">
        <v>182</v>
      </c>
      <c r="AH6" s="430">
        <f>AH5*0.4719474432</f>
        <v>1233.6826663927834</v>
      </c>
      <c r="AI6" s="429" t="s">
        <v>182</v>
      </c>
      <c r="AJ6" s="430">
        <f>AJ5*0.4719474432</f>
        <v>1968.8738919526643</v>
      </c>
      <c r="AK6" s="429" t="s">
        <v>182</v>
      </c>
      <c r="AL6" s="430">
        <f>AL5*0.4719474432</f>
        <v>2467.3653327855668</v>
      </c>
      <c r="AM6" s="429" t="s">
        <v>182</v>
      </c>
      <c r="AN6" s="388"/>
      <c r="AO6" s="388"/>
      <c r="AP6" s="388"/>
      <c r="AQ6" s="388"/>
      <c r="AR6" s="388"/>
      <c r="AS6" s="388"/>
      <c r="AT6" s="388"/>
      <c r="AU6" s="388"/>
      <c r="AV6" s="388"/>
      <c r="AW6" s="388"/>
      <c r="AX6" s="388"/>
      <c r="AY6" s="388"/>
      <c r="AZ6" s="388"/>
      <c r="BA6" s="388"/>
      <c r="BB6" s="388"/>
      <c r="BC6" s="388"/>
      <c r="BD6" s="388"/>
    </row>
    <row r="7" spans="1:56" ht="28.5" thickBot="1" x14ac:dyDescent="0.45">
      <c r="A7" s="408"/>
      <c r="B7" s="657" t="s">
        <v>314</v>
      </c>
      <c r="C7" s="658"/>
      <c r="D7" s="658"/>
      <c r="E7" s="658"/>
      <c r="F7" s="658"/>
      <c r="G7" s="658"/>
      <c r="H7" s="658"/>
      <c r="I7" s="658"/>
      <c r="J7" s="428">
        <v>0.2</v>
      </c>
      <c r="K7" s="661" t="str">
        <f>B4</f>
        <v>in WC</v>
      </c>
      <c r="L7" s="661"/>
      <c r="M7" s="427" t="s">
        <v>313</v>
      </c>
      <c r="N7" s="427"/>
      <c r="O7" s="427"/>
      <c r="P7" s="427"/>
      <c r="Q7" s="427"/>
      <c r="R7" s="427"/>
      <c r="S7" s="426"/>
      <c r="T7" s="406"/>
      <c r="U7" s="388"/>
      <c r="V7" s="425">
        <f>V5*1.69901079552</f>
        <v>349.37825732678471</v>
      </c>
      <c r="W7" s="424" t="s">
        <v>181</v>
      </c>
      <c r="X7" s="425">
        <f>X5*1.69901079552</f>
        <v>896.69440932660837</v>
      </c>
      <c r="Y7" s="424" t="s">
        <v>181</v>
      </c>
      <c r="Z7" s="425">
        <f>Z5*1.69901079552</f>
        <v>1461.4600466214765</v>
      </c>
      <c r="AA7" s="424" t="s">
        <v>181</v>
      </c>
      <c r="AB7" s="425">
        <f>AB5*1.69901079552</f>
        <v>2025.0223498166274</v>
      </c>
      <c r="AC7" s="424" t="s">
        <v>181</v>
      </c>
      <c r="AD7" s="425">
        <f>AD5*1.69901079552</f>
        <v>3200.2954892099406</v>
      </c>
      <c r="AE7" s="424" t="s">
        <v>181</v>
      </c>
      <c r="AF7" s="425">
        <f>AF5*1.69901079552</f>
        <v>3543.9730055147957</v>
      </c>
      <c r="AG7" s="424" t="s">
        <v>181</v>
      </c>
      <c r="AH7" s="425">
        <f>AH5*1.69901079552</f>
        <v>4441.2575990140203</v>
      </c>
      <c r="AI7" s="424" t="s">
        <v>181</v>
      </c>
      <c r="AJ7" s="425">
        <f>AJ5*1.69901079552</f>
        <v>7087.9460110295913</v>
      </c>
      <c r="AK7" s="424" t="s">
        <v>181</v>
      </c>
      <c r="AL7" s="425">
        <f>AL5*1.69901079552</f>
        <v>8882.5151980280407</v>
      </c>
      <c r="AM7" s="424" t="s">
        <v>181</v>
      </c>
      <c r="AN7" s="388"/>
      <c r="AO7" s="388"/>
      <c r="AP7" s="388"/>
      <c r="AQ7" s="388"/>
      <c r="AR7" s="388"/>
      <c r="AS7" s="388"/>
      <c r="AT7" s="388"/>
      <c r="AU7" s="388"/>
      <c r="AV7" s="388"/>
      <c r="AW7" s="388"/>
      <c r="AX7" s="388"/>
      <c r="AY7" s="388"/>
      <c r="AZ7" s="388"/>
      <c r="BA7" s="388"/>
      <c r="BB7" s="388"/>
      <c r="BC7" s="388"/>
      <c r="BD7" s="388"/>
    </row>
    <row r="8" spans="1:56" ht="26.25" thickBot="1" x14ac:dyDescent="0.4">
      <c r="A8" s="408"/>
      <c r="B8" s="652"/>
      <c r="C8" s="653"/>
      <c r="D8" s="653"/>
      <c r="E8" s="653"/>
      <c r="F8" s="653"/>
      <c r="G8" s="653"/>
      <c r="H8" s="653"/>
      <c r="I8" s="653"/>
      <c r="J8" s="653"/>
      <c r="K8" s="653"/>
      <c r="L8" s="653"/>
      <c r="M8" s="653"/>
      <c r="N8" s="653"/>
      <c r="O8" s="653"/>
      <c r="P8" s="653"/>
      <c r="Q8" s="653"/>
      <c r="R8" s="653"/>
      <c r="S8" s="654"/>
      <c r="T8" s="406"/>
      <c r="U8" s="388"/>
      <c r="AN8" s="388"/>
      <c r="AO8" s="388"/>
      <c r="AP8" s="388"/>
      <c r="AQ8" s="388"/>
      <c r="AR8" s="388"/>
      <c r="AS8" s="388"/>
      <c r="AT8" s="388"/>
      <c r="AU8" s="388"/>
      <c r="AV8" s="388"/>
      <c r="AW8" s="388"/>
      <c r="AX8" s="388"/>
      <c r="AY8" s="388"/>
      <c r="AZ8" s="388"/>
      <c r="BA8" s="388"/>
      <c r="BB8" s="388"/>
      <c r="BC8" s="388"/>
      <c r="BD8" s="388"/>
    </row>
    <row r="9" spans="1:56" ht="21" customHeight="1" thickBot="1" x14ac:dyDescent="0.35">
      <c r="A9" s="408"/>
      <c r="B9" s="648">
        <v>6</v>
      </c>
      <c r="C9" s="649"/>
      <c r="D9" s="648">
        <f>V22</f>
        <v>8</v>
      </c>
      <c r="E9" s="649"/>
      <c r="F9" s="648">
        <f>V23</f>
        <v>10</v>
      </c>
      <c r="G9" s="649"/>
      <c r="H9" s="648">
        <f>V24</f>
        <v>12</v>
      </c>
      <c r="I9" s="649"/>
      <c r="J9" s="648">
        <f>V25</f>
        <v>14</v>
      </c>
      <c r="K9" s="649"/>
      <c r="L9" s="648" t="str">
        <f>V26</f>
        <v>12x18</v>
      </c>
      <c r="M9" s="649"/>
      <c r="N9" s="648" t="str">
        <f>V27</f>
        <v>12x24</v>
      </c>
      <c r="O9" s="649"/>
      <c r="P9" s="648" t="str">
        <f>V28</f>
        <v>12x36</v>
      </c>
      <c r="Q9" s="649"/>
      <c r="R9" s="650" t="str">
        <f>V29</f>
        <v>12x48</v>
      </c>
      <c r="S9" s="651"/>
      <c r="T9" s="406"/>
      <c r="U9" s="388"/>
      <c r="AN9" s="388"/>
      <c r="AO9" s="388"/>
      <c r="AP9" s="388"/>
      <c r="AQ9" s="388"/>
      <c r="AR9" s="388"/>
      <c r="AS9" s="388"/>
      <c r="AT9" s="388"/>
      <c r="AU9" s="388"/>
      <c r="AV9" s="388"/>
      <c r="AW9" s="388"/>
      <c r="AX9" s="388"/>
      <c r="AY9" s="388"/>
      <c r="AZ9" s="388"/>
      <c r="BA9" s="388"/>
      <c r="BB9" s="388"/>
      <c r="BC9" s="388"/>
      <c r="BD9" s="388"/>
    </row>
    <row r="10" spans="1:56" ht="34.15" customHeight="1" thickBot="1" x14ac:dyDescent="0.25">
      <c r="A10" s="408"/>
      <c r="B10" s="662" t="str">
        <f>CONCATENATE("Valve Range  ","(", $B$3,")")</f>
        <v>Valve Range  (CFM)</v>
      </c>
      <c r="C10" s="663"/>
      <c r="D10" s="662" t="str">
        <f>CONCATENATE("Valve Range  ","(", $B$3,")")</f>
        <v>Valve Range  (CFM)</v>
      </c>
      <c r="E10" s="663"/>
      <c r="F10" s="662" t="str">
        <f>CONCATENATE("Valve Range  ","(", $B$3,")")</f>
        <v>Valve Range  (CFM)</v>
      </c>
      <c r="G10" s="663"/>
      <c r="H10" s="662" t="str">
        <f>CONCATENATE("Valve Range  ","(", $B$3,")")</f>
        <v>Valve Range  (CFM)</v>
      </c>
      <c r="I10" s="663"/>
      <c r="J10" s="662" t="str">
        <f>CONCATENATE("Valve Range  ","(", $B$3,")")</f>
        <v>Valve Range  (CFM)</v>
      </c>
      <c r="K10" s="663"/>
      <c r="L10" s="662" t="str">
        <f>CONCATENATE("Valve Range  ","(", $B$3,")")</f>
        <v>Valve Range  (CFM)</v>
      </c>
      <c r="M10" s="663"/>
      <c r="N10" s="662" t="str">
        <f>CONCATENATE("Valve Range  ","(", $B$3,")")</f>
        <v>Valve Range  (CFM)</v>
      </c>
      <c r="O10" s="663"/>
      <c r="P10" s="662" t="str">
        <f>CONCATENATE("Valve Range  ","(", $B$3,")")</f>
        <v>Valve Range  (CFM)</v>
      </c>
      <c r="Q10" s="663"/>
      <c r="R10" s="662" t="str">
        <f>CONCATENATE("Valve Range  ","(", $B$3,")")</f>
        <v>Valve Range  (CFM)</v>
      </c>
      <c r="S10" s="663"/>
      <c r="T10" s="406"/>
      <c r="U10" s="388"/>
      <c r="X10" s="423"/>
      <c r="AN10" s="388"/>
      <c r="AO10" s="388"/>
      <c r="AP10" s="388"/>
      <c r="AQ10" s="388"/>
      <c r="AR10" s="388"/>
      <c r="AS10" s="388"/>
      <c r="AT10" s="388"/>
      <c r="AU10" s="388"/>
      <c r="AV10" s="388"/>
      <c r="AW10" s="388"/>
      <c r="AX10" s="388"/>
      <c r="AY10" s="388"/>
      <c r="AZ10" s="388"/>
      <c r="BA10" s="388"/>
      <c r="BB10" s="388"/>
      <c r="BC10" s="388"/>
      <c r="BD10" s="388"/>
    </row>
    <row r="11" spans="1:56" ht="18.75" thickBot="1" x14ac:dyDescent="0.3">
      <c r="A11" s="408"/>
      <c r="B11" s="422" t="s">
        <v>51</v>
      </c>
      <c r="C11" s="422" t="s">
        <v>52</v>
      </c>
      <c r="D11" s="422" t="s">
        <v>51</v>
      </c>
      <c r="E11" s="422" t="s">
        <v>52</v>
      </c>
      <c r="F11" s="422" t="s">
        <v>51</v>
      </c>
      <c r="G11" s="422" t="s">
        <v>52</v>
      </c>
      <c r="H11" s="422" t="s">
        <v>51</v>
      </c>
      <c r="I11" s="422" t="s">
        <v>52</v>
      </c>
      <c r="J11" s="422" t="s">
        <v>51</v>
      </c>
      <c r="K11" s="422" t="s">
        <v>52</v>
      </c>
      <c r="L11" s="422" t="s">
        <v>51</v>
      </c>
      <c r="M11" s="422" t="s">
        <v>52</v>
      </c>
      <c r="N11" s="422" t="s">
        <v>51</v>
      </c>
      <c r="O11" s="422" t="s">
        <v>52</v>
      </c>
      <c r="P11" s="422" t="s">
        <v>51</v>
      </c>
      <c r="Q11" s="422" t="s">
        <v>52</v>
      </c>
      <c r="R11" s="422" t="s">
        <v>51</v>
      </c>
      <c r="S11" s="422" t="s">
        <v>52</v>
      </c>
      <c r="T11" s="406"/>
      <c r="U11" s="388"/>
      <c r="AN11" s="388"/>
      <c r="AO11" s="388"/>
      <c r="AP11" s="388"/>
      <c r="AQ11" s="388"/>
      <c r="AR11" s="388"/>
      <c r="AS11" s="388"/>
      <c r="AT11" s="388"/>
      <c r="AU11" s="388"/>
      <c r="AV11" s="388"/>
      <c r="AW11" s="388"/>
      <c r="AX11" s="388"/>
      <c r="AY11" s="388"/>
      <c r="AZ11" s="388"/>
      <c r="BA11" s="388"/>
      <c r="BB11" s="388"/>
      <c r="BC11" s="388"/>
      <c r="BD11" s="388"/>
    </row>
    <row r="12" spans="1:56" ht="18" customHeight="1" thickBot="1" x14ac:dyDescent="0.35">
      <c r="A12" s="408"/>
      <c r="B12" s="421">
        <f>IF($B$3="CFM",IF(B9=6,$W21,IF(B9=8,$W22,IF(B9=10,$W23,IF(B9=12,$W24,IF(B9=14,$W25,IF(B9="12x18",$W26,IF(B9="12x24",$W27,IF(B9="12x36",$W28,IF(B9="12x48",$W29,IF(B9="NA","NA")))))))))),IF($B$3="LPS",IF(B9=6,$W33,IF(B9=8,$W34,IF(B9=10,$W35,IF(B9=12,$W36,IF(B9=14,$W37,IF(B9="12x18",$W38,IF(B9="12x24",$W39,IF(B9="12x36",$W40,IF(B9="12x48",$W41,IF(B9="NA","NA")))))))))),IF($B$3="CMH",IF(B9=6,$W45,IF(B9=8,$W46,IF(B9=10,$W47,IF(B9=12,$W48,IF(B9=14,$W49,IF(B9="12x18",$W50,IF(B9="12x24",$W51,IF(B9="12x36",$W52,IF(B9="12x48",$W53,IF(B9="NA","NA")))))))))))))</f>
        <v>30</v>
      </c>
      <c r="C12" s="421">
        <f>IF($B$3="CFM",IF(B9=6,$Y21,IF(B9=8,$Y22,IF(B9=10,$Y23,IF(B9=12,$Y24,IF(B9=14,$Y25,IF(B9="12x18",$Y26,IF(B9="12x24",$Y27,IF(B9="12x36",$Y28,IF(B9="12x48",$Y29,IF(B9="NA","NA")))))))))),IF($B$3="LPS",IF(B9=6,$Y33,IF(B9=8,$Y34,IF(B9=10,$Y35,IF(B9=12,$Y36,IF(B9=14,$Y37,IF(B9="12x18",$Y38,IF(B9="12x24",$Y39,IF(B9="12x36",$Y40,IF(B9="12x48",$Y41,IF(B9="NA","NA")))))))))),IF($B$3="CMH",IF(B9=6,$Y45,IF(B9=8,$Y46,IF(B9=10,$Y47,IF(B9=12,$Y48,IF(B9=14,$Y49,IF(B9="12x18",$Y50,IF(B9="12x24",$Y51,IF(B9="12x36",$Y52,IF(B9="12x48",$Y53,IF(B9="NA","NA")))))))))))))</f>
        <v>315</v>
      </c>
      <c r="D12" s="421">
        <f>IF($B$3="CFM",IF(D9=6,$W21,IF(D9=8,$W22,IF(D9=10,$W23,IF(D9=12,$W24,IF(D9=14,$W25,IF(D9="12x18",$W26,IF(D9="12x24",$W27,IF(D9="12x36",$W28,IF(D9="12x48",$W29,IF(D9="NA","NA")))))))))),IF($B$3="LPS",IF(D9=6,$W33,IF(D9=8,$W34,IF(D9=10,$W35,IF(D9=12,$W36,IF(D9=14,$W37,IF(D9="12x18",$W38,IF(D9="12x24",$W39,IF(D9="12x36",$W40,IF(D9="12x48",$W41,IF(D9="NA","NA")))))))))),IF($B$3="CMH",IF(D9=6,$W45,IF(D9=8,$W46,IF(D9=10,$W47,IF(D9=12,$W48,IF(D9=14,$W49,IF(D9="12x18",$W50,IF(D9="12x24",$W51,IF(D9="12x36",$W52,IF(D9="12x48",$W53,IF(D9="NA","NA")))))))))))))</f>
        <v>80</v>
      </c>
      <c r="E12" s="421">
        <f>IF($B$3="CFM",IF(D9=6,$Y21,IF(D9=8,$Y22,IF(D9=10,$Y23,IF(D9=12,$Y24,IF(D9=14,$Y25,IF(D9="12x18",$Y26,IF(D9="12x24",$Y27,IF(D9="12x36",$Y28,IF(D9="12x48",$Y29,IF(D9="NA","NA")))))))))),IF($B$3="LPS",IF(D9=6,$Y33,IF(D9=8,$Y34,IF(D9=10,$Y35,IF(D9=12,$Y36,IF(D9=14,$Y37,IF(D9="12x18",$Y38,IF(D9="12x24",$Y39,IF(D9="12x36",$Y40,IF(D9="12x48",$Y41,IF(D9="NA","NA")))))))))),IF($B$3="CMH",IF(D9=6,$Y45,IF(D9=8,$Y46,IF(D9=10,$Y47,IF(D9=12,$Y48,IF(D9=14,$Y49,IF(D9="12x18",$Y50,IF(D9="12x24",$Y51,IF(D9="12x36",$Y52,IF(D9="12x48",$Y53,IF(D9="NA","NA")))))))))))))</f>
        <v>800</v>
      </c>
      <c r="F12" s="421">
        <f>IF($B$3="CFM",IF(F9=6,$W21,IF(F9=8,$W22,IF(F9=10,$W23,IF(F9=12,$W24,IF(F9=14,$W25,IF(F9="12x18",$W26,IF(F9="12x24",$W27,IF(F9="12x36",$W28,IF(F9="12x48",$W29,IF(F9="NA","NA")))))))))),IF($B$3="LPS",IF(F9=6,$W33,IF(F9=8,$W34,IF(F9=10,$W35,IF(F9=12,$W36,IF(F9=14,$W37,IF(F9="12x18",$W38,IF(F9="12x24",$W39,IF(F9="12x36",$W40,IF(F9="12x48",$W41,IF(F9="NA","NA")))))))))),IF($B$3="CMH",IF(F9=6,$W45,IF(F9=8,$W46,IF(F9=10,$W47,IF(F9=12,$W48,IF(F9=14,$W49,IF(F9="12x18",$W50,IF(F9="12x24",$W51,IF(F9="12x36",$W52,IF(F9="12x48",$W53,IF(F9="NA","NA")))))))))))))</f>
        <v>120</v>
      </c>
      <c r="G12" s="421">
        <f>IF($B$3="CFM",IF(F9=6,$Y21,IF(F9=8,$Y22,IF(F9=10,$Y23,IF(F9=12,$Y24,IF(F9=14,$Y25,IF(F9="12x18",$Y26,IF(F9="12x24",$Y27,IF(F9="12x36",$Y28,IF(F9="12x48",$Y29,IF(F9="NA","NA")))))))))),IF($B$3="LPS",IF(F9=6,$Y33,IF(F9=8,$Y34,IF(F9=10,$Y35,IF(F9=12,$Y36,IF(F9=14,$Y37,IF(F9="12x18",$Y38,IF(F9="12x24",$Y39,IF(F9="12x36",$Y40,IF(F9="12x48",$Y41,IF(F9="NA","NA")))))))))),IF($B$3="CMH",IF(F9=6,$Y45,IF(F9=8,$Y46,IF(F9=10,$Y47,IF(F9=12,$Y48,IF(F9=14,$Y49,IF(F9="12x18",$Y50,IF(F9="12x24",$Y51,IF(F9="12x36",$Y52,IF(F9="12x48",$Y53,IF(F9="NA","NA")))))))))))))</f>
        <v>1300</v>
      </c>
      <c r="H12" s="421">
        <f>IF($B$3="CFM",IF(H9=6,$W21,IF(H9=8,$W22,IF(H9=10,$W23,IF(H9=12,$W24,IF(H9=14,$W25,IF(H9="12x18",$W26,IF(H9="12x24",$W27,IF(H9="12x36",$W28,IF(H9="12x48",$W29,IF(H9="NA","NA")))))))))),IF($B$3="LPS",IF(H9=6,$W33,IF(H9=8,$W34,IF(H9=10,$W35,IF(H9=12,$W36,IF(H9=14,$W37,IF(H9="12x18",$W38,IF(H9="12x24",$W39,IF(H9="12x36",$W40,IF(H9="12x48",$W41,IF(H9="NA","NA")))))))))),IF($B$3="CMH",IF(H9=6,$W45,IF(H9=8,$W46,IF(H9=10,$W47,IF(H9=12,$W48,IF(H9=14,$W49,IF(H9="12x18",$W50,IF(H9="12x24",$W51,IF(H9="12x36",$W52,IF(H9="12x48",$W53,IF(H9="NA","NA")))))))))))))</f>
        <v>180</v>
      </c>
      <c r="I12" s="421">
        <f>IF($B$3="CFM",IF(H9=6,$Y21,IF(H9=8,$Y22,IF(H9=10,$Y23,IF(H9=12,$Y24,IF(H9=14,$Y25,IF(H9="12x18",$Y26,IF(H9="12x24",$Y27,IF(H9="12x36",$Y28,IF(H9="12x48",$Y29,IF(H9="NA","NA")))))))))),IF($B$3="LPS",IF(H9=6,$Y33,IF(H9=8,$Y34,IF(H9=10,$Y35,IF(H9=12,$Y36,IF(H9=14,$Y37,IF(H9="12x18",$Y38,IF(H9="12x24",$Y39,IF(H9="12x36",$Y40,IF(H9="12x48",$Y41,IF(H9="NA","NA")))))))))),IF($B$3="CMH",IF(H9=6,$Y45,IF(H9=8,$Y46,IF(H9=10,$Y47,IF(H9=12,$Y48,IF(H9=14,$Y49,IF(H9="12x18",$Y50,IF(H9="12x24",$Y51,IF(H9="12x36",$Y52,IF(H9="12x48",$Y53,IF(H9="NA","NA")))))))))))))</f>
        <v>1790</v>
      </c>
      <c r="J12" s="421">
        <f>IF($B$3="CFM",IF(J9=6,$W21,IF(J9=8,$W22,IF(J9=10,$W23,IF(J9=12,$W24,IF(J9=14,$W25,IF(J9="12x18",$W26,IF(J9="12x24",$W27,IF(J9="12x36",$W28,IF(J9="12x48",$W29,IF(J9="NA","NA")))))))))),IF($B$3="LPS",IF(J9=6,$W33,IF(J9=8,$W34,IF(J9=10,$W35,IF(J9=12,$W36,IF(J9=14,$W37,IF(J9="12x18",$W38,IF(J9="12x24",$W39,IF(J9="12x36",$W40,IF(J9="12x48",$W41,IF(J9="NA","NA")))))))))),IF($B$3="CMH",IF(J9=6,$W45,IF(J9=8,$W46,IF(J9=10,$W47,IF(J9=12,$W48,IF(J9=14,$W49,IF(J9="12x18",$W50,IF(J9="12x24",$W51,IF(J9="12x36",$W52,IF(J9="12x48",$W53,IF(J9="NA","NA")))))))))))))</f>
        <v>250</v>
      </c>
      <c r="K12" s="421">
        <f>IF($B$3="CFM",IF(J9=6,$Y21,IF(J9=8,$Y22,IF(J9=10,$Y23,IF(J9=12,$Y24,IF(J9=14,$Y25,IF(J9="12x18",$Y26,IF(J9="12x24",$Y27,IF(J9="12x36",$Y28,IF(J9="12x48",$Y29,IF(J9="NA","NA")))))))))),IF($B$3="LPS",IF(J9=6,$Y33,IF(J9=8,$Y34,IF(J9=10,$Y35,IF(J9=12,$Y36,IF(J9=14,$Y37,IF(J9="12x18",$Y38,IF(J9="12x24",$Y39,IF(J9="12x36",$Y40,IF(J9="12x48",$Y41,IF(J9="NA","NA")))))))))),IF($B$3="CMH",IF(J9=6,$Y45,IF(J9=8,$Y46,IF(J9=10,$Y47,IF(J9=12,$Y48,IF(J9=14,$Y49,IF(J9="12x18",$Y50,IF(J9="12x24",$Y51,IF(J9="12x36",$Y52,IF(J9="12x48",$Y53,IF(J9="NA","NA")))))))))))))</f>
        <v>2750</v>
      </c>
      <c r="L12" s="421">
        <f>IF($B$3="CFM",IF(L9=6,$W21,IF(L9=8,$W22,IF(L9=10,$W23,IF(L9=12,$W24,IF(L9=14,$W25,IF(L9="12x18",$W26,IF(L9="12x24",$W27,IF(L9="12x36",$W28,IF(L9="12x48",$W29,IF(L9="NA","NA")))))))))),IF($B$3="LPS",IF(L9=6,$W33,IF(L9=8,$W34,IF(L9=10,$W35,IF(L9=12,$W36,IF(L9=14,$W37,IF(L9="12x18",$W38,IF(L9="12x24",$W39,IF(L9="12x36",$W40,IF(L9="12x48",$W41,IF(L9="NA","NA")))))))))),IF($B$3="CMH",IF(L9=6,$W45,IF(L9=8,$W46,IF(L9=10,$W47,IF(L9=12,$W48,IF(L9=14,$W49,IF(L9="12x18",$W50,IF(L9="12x24",$W51,IF(L9="12x36",$W52,IF(L9="12x48",$W53,IF(L9="NA","NA")))))))))))))</f>
        <v>260</v>
      </c>
      <c r="M12" s="421">
        <f>IF($B$3="CFM",IF(L9=6,$Y21,IF(L9=8,$Y22,IF(L9=10,$Y23,IF(L9=12,$Y24,IF(L9=14,$Y25,IF(L9="12x18",$Y26,IF(L9="12x24",$Y27,IF(L9="12x36",$Y28,IF(L9="12x48",$Y29,IF(L9="NA","NA")))))))))),IF($B$3="LPS",IF(L9=6,$Y33,IF(L9=8,$Y34,IF(L9=10,$Y35,IF(L9=12,$Y36,IF(L9=14,$Y37,IF(L9="12x18",$Y38,IF(L9="12x24",$Y39,IF(L9="12x36",$Y40,IF(L9="12x48",$Y41,IF(L9="NA","NA")))))))))),IF($B$3="CMH",IF(L9=6,$Y45,IF(L9=8,$Y46,IF(L9=10,$Y47,IF(L9=12,$Y48,IF(L9=14,$Y49,IF(L9="12x18",$Y50,IF(L9="12x24",$Y51,IF(L9="12x36",$Y52,IF(L9="12x48",$Y53,IF(L9="NA","NA")))))))))))))</f>
        <v>3200</v>
      </c>
      <c r="N12" s="421">
        <f>IF($B$3="CFM",IF(N9=6,$W21,IF(N9=8,$W22,IF(N9=10,$W23,IF(N9=12,$W24,IF(N9=14,$W25,IF(N9="12x18",$W26,IF(N9="12x24",$W27,IF(N9="12x36",$W28,IF(N9="12x48",$W29,IF(N9="NA","NA")))))))))),IF($B$3="LPS",IF(N9=6,$W33,IF(N9=8,$W34,IF(N9=10,$W35,IF(N9=12,$W36,IF(N9=14,$W37,IF(N9="12x18",$W38,IF(N9="12x24",$W39,IF(N9="12x36",$W40,IF(N9="12x48",$W41,IF(N9="NA","NA")))))))))),IF($B$3="CMH",IF(N9=6,$W45,IF(N9=8,$W46,IF(N9=10,$W47,IF(N9=12,$W48,IF(N9=14,$W49,IF(N9="12x18",$W50,IF(N9="12x24",$W51,IF(N9="12x36",$W52,IF(N9="12x48",$W53,IF(N9="NA","NA")))))))))))))</f>
        <v>350</v>
      </c>
      <c r="O12" s="421">
        <f>IF($B$3="CFM",IF(N9=6,$Y21,IF(N9=8,$Y22,IF(N9=10,$Y23,IF(N9=12,$Y24,IF(N9=14,$Y25,IF(N9="12x18",$Y26,IF(N9="12x24",$Y27,IF(N9="12x36",$Y28,IF(N9="12x48",$Y29,IF(N9="NA","NA")))))))))),IF($B$3="LPS",IF(N9=6,$Y33,IF(N9=8,$Y34,IF(N9=10,$Y35,IF(N9=12,$Y36,IF(N9=14,$Y37,IF(N9="12x18",$Y38,IF(N9="12x24",$Y39,IF(N9="12x36",$Y40,IF(N9="12x48",$Y41,IF(N9="NA","NA")))))))))),IF($B$3="CMH",IF(N9=6,$Y45,IF(N9=8,$Y46,IF(N9=10,$Y47,IF(N9=12,$Y48,IF(N9=14,$Y49,IF(N9="12x18",$Y50,IF(N9="12x24",$Y51,IF(N9="12x36",$Y52,IF(N9="12x48",$Y53,IF(N9="NA","NA")))))))))))))</f>
        <v>4000</v>
      </c>
      <c r="P12" s="421">
        <f>IF($B$3="CFM",IF(P9=6,$W21,IF(P9=8,$W22,IF(P9=10,$W23,IF(P9=12,$W24,IF(P9=14,$W25,IF(P9="12x18",$W26,IF(P9="12x24",$W27,IF(P9="12x36",$W28,IF(P9="12x48",$W29,IF(P9="NA","NA")))))))))),IF($B$3="LPS",IF(P9=6,$W33,IF(P9=8,$W34,IF(P9=10,$W35,IF(P9=12,$W36,IF(P9=14,$W37,IF(P9="12x18",$W38,IF(P9="12x24",$W39,IF(P9="12x36",$W40,IF(P9="12x48",$W41,IF(P9="NA","NA")))))))))),IF($B$3="CMH",IF(P9=6,$W45,IF(P9=8,$W46,IF(P9=10,$W47,IF(P9=12,$W48,IF(P9=14,$W49,IF(P9="12x18",$W50,IF(P9="12x24",$W51,IF(P9="12x36",$W52,IF(P9="12x48",$W53,IF(P9="NA","NA")))))))))))))</f>
        <v>520</v>
      </c>
      <c r="Q12" s="421">
        <f>IF($B$3="CFM",IF(P9=6,$Y21,IF(P9=8,$Y22,IF(P9=10,$Y23,IF(P9=12,$Y24,IF(P9=14,$Y25,IF(P9="12x18",$Y26,IF(P9="12x24",$Y27,IF(P9="12x36",$Y28,IF(P9="12x48",$Y29,IF(P9="NA","NA")))))))))),IF($B$3="LPS",IF(P9=6,$Y33,IF(P9=8,$Y34,IF(P9=10,$Y35,IF(P9=12,$Y36,IF(P9=14,$Y37,IF(P9="12x18",$Y38,IF(P9="12x24",$Y39,IF(P9="12x36",$Y40,IF(P9="12x48",$Y41,IF(P9="NA","NA")))))))))),IF($B$3="CMH",IF(P9=6,$Y45,IF(P9=8,$Y46,IF(P9=10,$Y47,IF(P9=12,$Y48,IF(P9=14,$Y49,IF(P9="12x18",$Y50,IF(P9="12x24",$Y51,IF(P9="12x36",$Y52,IF(P9="12x48",$Y53,IF(P9="NA","NA")))))))))))))</f>
        <v>6400</v>
      </c>
      <c r="R12" s="421">
        <f>IF($B$3="CFM",IF(R9=6,$W21,IF(R9=8,$W22,IF(R9=10,$W23,IF(R9=12,$W24,IF(R9=14,$W25,IF(R9="12x18",$W26,IF(R9="12x24",$W27,IF(R9="12x36",$W28,IF(R9="12x48",$W29,IF(R9="NA","NA")))))))))),IF($B$3="LPS",IF(R9=6,$W33,IF(R9=8,$W34,IF(R9=10,$W35,IF(R9=12,$W36,IF(R9=14,$W37,IF(R9="12x18",$W38,IF(R9="12x24",$W39,IF(R9="12x36",$W40,IF(R9="12x48",$W41,IF(R9="NA","NA")))))))))),IF($B$3="CMH",IF(R9=6,$W45,IF(R9=8,$W46,IF(R9=10,$W47,IF(R9=12,$W48,IF(R9=14,$W49,IF(R9="12x18",$W50,IF(R9="12x24",$W51,IF(R9="12x36",$W52,IF(R9="12x48",$W53,IF(R9="NA","NA")))))))))))))</f>
        <v>700</v>
      </c>
      <c r="S12" s="421">
        <f>IF($B$3="CFM",IF(R9=6,$Y21,IF(R9=8,$Y22,IF(R9=10,$Y23,IF(R9=12,$Y24,IF(R9=14,$Y25,IF(R9="12x18",$Y26,IF(R9="12x24",$Y27,IF(R9="12x36",$Y28,IF(R9="12x48",$Y29,IF(R9="NA","NA")))))))))),IF($B$3="LPS",IF(R9=6,$Y33,IF(R9=8,$Y34,IF(R9=10,$Y35,IF(R9=12,$Y36,IF(R9=14,$Y37,IF(R9="12x18",$Y38,IF(R9="12x24",$Y39,IF(R9="12x36",$Y40,IF(R9="12x48",$Y41,IF(R9="NA","NA")))))))))),IF($B$3="CMH",IF(R9=6,$Y45,IF(R9=8,$Y46,IF(R9=10,$Y47,IF(R9=12,$Y48,IF(R9=14,$Y49,IF(R9="12x18",$Y50,IF(R9="12x24",$Y51,IF(R9="12x36",$Y52,IF(R9="12x48",$Y53,IF(R9="NA","NA")))))))))))))</f>
        <v>8000</v>
      </c>
      <c r="T12" s="406"/>
      <c r="U12" s="388"/>
      <c r="W12" s="418" t="s">
        <v>312</v>
      </c>
      <c r="X12" s="420">
        <f>J7</f>
        <v>0.2</v>
      </c>
      <c r="AN12" s="388"/>
      <c r="AO12" s="388"/>
      <c r="AP12" s="388"/>
      <c r="AQ12" s="388"/>
      <c r="AR12" s="388"/>
      <c r="AS12" s="388"/>
      <c r="AT12" s="388"/>
      <c r="AU12" s="388"/>
      <c r="AV12" s="388"/>
      <c r="AW12" s="388"/>
      <c r="AX12" s="388"/>
      <c r="AY12" s="388"/>
      <c r="AZ12" s="388"/>
      <c r="BA12" s="388"/>
      <c r="BB12" s="388"/>
      <c r="BC12" s="388"/>
      <c r="BD12" s="388"/>
    </row>
    <row r="13" spans="1:56" ht="39" customHeight="1" thickBot="1" x14ac:dyDescent="0.25">
      <c r="A13" s="408"/>
      <c r="B13" s="631" t="str">
        <f>CONCATENATE("Maximum Design ",B3,)</f>
        <v>Maximum Design CFM</v>
      </c>
      <c r="C13" s="632"/>
      <c r="D13" s="631" t="str">
        <f>CONCATENATE("Maximum Design ",B3,)</f>
        <v>Maximum Design CFM</v>
      </c>
      <c r="E13" s="632"/>
      <c r="F13" s="631" t="str">
        <f>CONCATENATE("Maximum Design ",B3,)</f>
        <v>Maximum Design CFM</v>
      </c>
      <c r="G13" s="632"/>
      <c r="H13" s="631" t="str">
        <f>CONCATENATE("Maximum Design ",B3,)</f>
        <v>Maximum Design CFM</v>
      </c>
      <c r="I13" s="632"/>
      <c r="J13" s="631" t="str">
        <f>CONCATENATE("Maximum Design ",B3,)</f>
        <v>Maximum Design CFM</v>
      </c>
      <c r="K13" s="632"/>
      <c r="L13" s="631" t="str">
        <f>CONCATENATE("Maximum Design ",B3,)</f>
        <v>Maximum Design CFM</v>
      </c>
      <c r="M13" s="632"/>
      <c r="N13" s="631" t="str">
        <f>CONCATENATE("Maximum Design ",B3,)</f>
        <v>Maximum Design CFM</v>
      </c>
      <c r="O13" s="632"/>
      <c r="P13" s="631" t="str">
        <f>CONCATENATE("Maximum Design ",B3,)</f>
        <v>Maximum Design CFM</v>
      </c>
      <c r="Q13" s="632"/>
      <c r="R13" s="631" t="str">
        <f>CONCATENATE("Maximum Design ",B3,)</f>
        <v>Maximum Design CFM</v>
      </c>
      <c r="S13" s="632"/>
      <c r="T13" s="406"/>
      <c r="U13" s="388"/>
      <c r="W13" s="419" t="s">
        <v>311</v>
      </c>
      <c r="X13" s="418">
        <f>J7*0.0040147</f>
        <v>8.0294000000000014E-4</v>
      </c>
      <c r="AN13" s="388"/>
      <c r="AO13" s="388"/>
      <c r="AP13" s="388"/>
      <c r="AQ13" s="388"/>
      <c r="AR13" s="388"/>
      <c r="AS13" s="388"/>
      <c r="AT13" s="388"/>
      <c r="AU13" s="388"/>
      <c r="AV13" s="388"/>
      <c r="AW13" s="388"/>
      <c r="AX13" s="388"/>
      <c r="AY13" s="388"/>
      <c r="AZ13" s="388"/>
      <c r="BA13" s="388"/>
      <c r="BB13" s="388"/>
      <c r="BC13" s="388"/>
      <c r="BD13" s="388"/>
    </row>
    <row r="14" spans="1:56" ht="21" thickBot="1" x14ac:dyDescent="0.35">
      <c r="A14" s="408"/>
      <c r="B14" s="639">
        <f>IF($B$3="CFM",V5,IF($B$3="LPS",V6,IF($B$3="CMH",V7)))</f>
        <v>205.63627862049802</v>
      </c>
      <c r="C14" s="640"/>
      <c r="D14" s="639">
        <f>IF($B$3="CFM",X5,IF($B$3="LPS",X6,IF($B$3="CMH",X7)))</f>
        <v>527.77440360652076</v>
      </c>
      <c r="E14" s="640"/>
      <c r="F14" s="639">
        <f>IF($B$3="CFM",Z5,IF($B$3="LPS",Z6,IF($B$3="CMH",Z7)))</f>
        <v>860.18290788681031</v>
      </c>
      <c r="G14" s="640"/>
      <c r="H14" s="639">
        <f>IF($B$3="CFM",AB5,IF($B$3="LPS",AB6,IF($B$3="CMH",AB7)))</f>
        <v>1191.8831564556647</v>
      </c>
      <c r="I14" s="640"/>
      <c r="J14" s="639">
        <f>IF($B$3="CFM",AD5,IF($B$3="LPS",AD6,IF($B$3="CMH",AD7)))</f>
        <v>1883.6228101955389</v>
      </c>
      <c r="K14" s="640"/>
      <c r="L14" s="639">
        <f>IF($B$3="CFM",AF5,IF($B$3="LPS",AF6,IF($B$3="CMH",AF7)))</f>
        <v>2085.9037593284543</v>
      </c>
      <c r="M14" s="640"/>
      <c r="N14" s="639">
        <f>IF($B$3="CFM",AH5,IF($B$3="LPS",AH6,IF($B$3="CMH",AH7)))</f>
        <v>2614.0255322243124</v>
      </c>
      <c r="O14" s="640"/>
      <c r="P14" s="639">
        <f>IF($B$3="CFM",AJ5,IF($B$3="LPS",AJ6,IF($B$3="CMH",AJ7)))</f>
        <v>4171.8075186569085</v>
      </c>
      <c r="Q14" s="640"/>
      <c r="R14" s="639">
        <f>IF($B$3="CFM",AL5,IF($B$3="LPS",AL6,IF($B$3="CMH",AL7)))</f>
        <v>5228.0510644486249</v>
      </c>
      <c r="S14" s="640"/>
      <c r="T14" s="406"/>
      <c r="U14" s="388"/>
      <c r="AN14" s="388"/>
      <c r="AO14" s="388"/>
      <c r="AP14" s="388"/>
      <c r="AQ14" s="388"/>
      <c r="AR14" s="388"/>
      <c r="AS14" s="388"/>
      <c r="AT14" s="388"/>
      <c r="AU14" s="388"/>
      <c r="AV14" s="388"/>
      <c r="AW14" s="388"/>
      <c r="AX14" s="388"/>
      <c r="AY14" s="388"/>
      <c r="AZ14" s="388"/>
      <c r="BA14" s="388"/>
      <c r="BB14" s="388"/>
      <c r="BC14" s="388"/>
      <c r="BD14" s="388"/>
    </row>
    <row r="15" spans="1:56" ht="9" customHeight="1" x14ac:dyDescent="0.2">
      <c r="A15" s="408"/>
      <c r="B15" s="407"/>
      <c r="C15" s="407"/>
      <c r="D15" s="407"/>
      <c r="E15" s="407"/>
      <c r="F15" s="407"/>
      <c r="G15" s="407"/>
      <c r="H15" s="407"/>
      <c r="I15" s="407"/>
      <c r="J15" s="407"/>
      <c r="K15" s="407"/>
      <c r="L15" s="407"/>
      <c r="M15" s="407"/>
      <c r="N15" s="407"/>
      <c r="O15" s="407"/>
      <c r="P15" s="407"/>
      <c r="Q15" s="407"/>
      <c r="R15" s="407"/>
      <c r="S15" s="407"/>
      <c r="T15" s="406"/>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row>
    <row r="16" spans="1:56" ht="16.899999999999999" customHeight="1" x14ac:dyDescent="0.2">
      <c r="A16" s="408"/>
      <c r="B16" s="642" t="s">
        <v>310</v>
      </c>
      <c r="C16" s="642"/>
      <c r="D16" s="642"/>
      <c r="E16" s="642"/>
      <c r="F16" s="642"/>
      <c r="G16" s="642"/>
      <c r="H16" s="642"/>
      <c r="I16" s="642"/>
      <c r="J16" s="642"/>
      <c r="K16" s="642"/>
      <c r="L16" s="642"/>
      <c r="M16" s="642"/>
      <c r="N16" s="642"/>
      <c r="O16" s="642"/>
      <c r="P16" s="642"/>
      <c r="Q16" s="642"/>
      <c r="R16" s="642"/>
      <c r="S16" s="642"/>
      <c r="T16" s="406"/>
      <c r="U16" s="388"/>
      <c r="V16" s="417" t="s">
        <v>309</v>
      </c>
      <c r="W16" s="406"/>
      <c r="X16" s="414" t="s">
        <v>308</v>
      </c>
      <c r="Y16" s="406"/>
      <c r="Z16" s="414" t="s">
        <v>307</v>
      </c>
      <c r="AA16" s="416"/>
      <c r="AB16" s="414" t="s">
        <v>306</v>
      </c>
      <c r="AC16" s="415"/>
      <c r="AD16" s="414" t="s">
        <v>305</v>
      </c>
      <c r="AE16" s="406"/>
      <c r="AF16" s="414" t="s">
        <v>303</v>
      </c>
      <c r="AG16" s="406"/>
      <c r="AH16" s="414" t="s">
        <v>304</v>
      </c>
      <c r="AI16" s="406"/>
      <c r="AJ16" s="414" t="s">
        <v>303</v>
      </c>
      <c r="AK16" s="406"/>
      <c r="AL16" s="414" t="s">
        <v>302</v>
      </c>
      <c r="AM16" s="406"/>
      <c r="AN16" s="388"/>
      <c r="AO16" s="388"/>
      <c r="AP16" s="388"/>
      <c r="AQ16" s="388"/>
      <c r="AR16" s="388"/>
      <c r="AS16" s="388"/>
      <c r="AT16" s="388"/>
      <c r="AU16" s="388"/>
      <c r="AV16" s="388"/>
      <c r="AW16" s="388"/>
      <c r="AX16" s="388"/>
      <c r="AY16" s="388"/>
      <c r="AZ16" s="388"/>
      <c r="BA16" s="388"/>
      <c r="BB16" s="388"/>
      <c r="BC16" s="388"/>
      <c r="BD16" s="388"/>
    </row>
    <row r="17" spans="1:56" ht="16.899999999999999" customHeight="1" thickBot="1" x14ac:dyDescent="0.25">
      <c r="A17" s="408"/>
      <c r="B17" s="413"/>
      <c r="C17" s="413"/>
      <c r="D17" s="413"/>
      <c r="E17" s="413"/>
      <c r="F17" s="413"/>
      <c r="G17" s="413"/>
      <c r="H17" s="413"/>
      <c r="I17" s="413"/>
      <c r="J17" s="413"/>
      <c r="K17" s="413"/>
      <c r="L17" s="413"/>
      <c r="M17" s="413"/>
      <c r="N17" s="413"/>
      <c r="O17" s="413"/>
      <c r="P17" s="413"/>
      <c r="Q17" s="413"/>
      <c r="R17" s="413"/>
      <c r="S17" s="413"/>
      <c r="T17" s="406"/>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row>
    <row r="18" spans="1:56" ht="21" customHeight="1" x14ac:dyDescent="0.35">
      <c r="A18" s="408"/>
      <c r="B18" s="407"/>
      <c r="C18" s="407"/>
      <c r="D18" s="407"/>
      <c r="E18" s="407"/>
      <c r="F18" s="407"/>
      <c r="G18" s="643" t="s">
        <v>301</v>
      </c>
      <c r="H18" s="644"/>
      <c r="I18" s="644"/>
      <c r="J18" s="644"/>
      <c r="K18" s="644"/>
      <c r="L18" s="644"/>
      <c r="M18" s="644"/>
      <c r="N18" s="645"/>
      <c r="O18" s="407"/>
      <c r="P18" s="407"/>
      <c r="Q18" s="407"/>
      <c r="R18" s="407"/>
      <c r="S18" s="407"/>
      <c r="T18" s="406"/>
      <c r="U18" s="388"/>
      <c r="V18" s="412" t="s">
        <v>7</v>
      </c>
      <c r="W18" s="411" t="s">
        <v>296</v>
      </c>
      <c r="X18" s="411"/>
      <c r="Y18" s="411"/>
      <c r="Z18" s="410"/>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row>
    <row r="19" spans="1:56" ht="21" customHeight="1" x14ac:dyDescent="0.2">
      <c r="A19" s="408"/>
      <c r="B19" s="407"/>
      <c r="C19" s="407"/>
      <c r="D19" s="407"/>
      <c r="E19" s="407"/>
      <c r="F19" s="407"/>
      <c r="G19" s="636" t="s">
        <v>300</v>
      </c>
      <c r="H19" s="637"/>
      <c r="I19" s="637"/>
      <c r="J19" s="637"/>
      <c r="K19" s="637"/>
      <c r="L19" s="637"/>
      <c r="M19" s="637"/>
      <c r="N19" s="638"/>
      <c r="O19" s="407"/>
      <c r="P19" s="407"/>
      <c r="Q19" s="407"/>
      <c r="R19" s="407"/>
      <c r="S19" s="407"/>
      <c r="T19" s="406"/>
      <c r="U19" s="388"/>
      <c r="V19" s="412"/>
      <c r="W19" s="411"/>
      <c r="X19" s="411"/>
      <c r="Y19" s="411"/>
      <c r="Z19" s="410"/>
      <c r="AA19" s="388"/>
      <c r="AB19" s="388"/>
      <c r="AC19" s="388"/>
      <c r="AD19" s="388"/>
      <c r="AE19" s="388"/>
      <c r="AF19" s="388"/>
      <c r="AG19" s="388"/>
      <c r="AH19" s="388"/>
      <c r="AI19" s="388"/>
      <c r="AJ19" s="388"/>
      <c r="AK19" s="388"/>
      <c r="AL19" s="388"/>
      <c r="AM19" s="388"/>
      <c r="AN19" s="388"/>
      <c r="AO19" s="388"/>
      <c r="AP19" s="388"/>
      <c r="AQ19" s="388"/>
      <c r="AR19" s="388"/>
      <c r="AS19" s="388"/>
      <c r="AT19" s="388"/>
      <c r="AU19" s="388"/>
      <c r="AV19" s="388"/>
      <c r="AW19" s="388"/>
      <c r="AX19" s="388"/>
      <c r="AY19" s="388"/>
      <c r="AZ19" s="388"/>
      <c r="BA19" s="388"/>
      <c r="BB19" s="388"/>
      <c r="BC19" s="388"/>
      <c r="BD19" s="388"/>
    </row>
    <row r="20" spans="1:56" ht="18" customHeight="1" x14ac:dyDescent="0.2">
      <c r="A20" s="408"/>
      <c r="B20" s="407"/>
      <c r="C20" s="407"/>
      <c r="D20" s="407"/>
      <c r="E20" s="407"/>
      <c r="F20" s="407"/>
      <c r="G20" s="636" t="s">
        <v>299</v>
      </c>
      <c r="H20" s="637"/>
      <c r="I20" s="637"/>
      <c r="J20" s="637"/>
      <c r="K20" s="637"/>
      <c r="L20" s="637"/>
      <c r="M20" s="637"/>
      <c r="N20" s="638"/>
      <c r="O20" s="407"/>
      <c r="P20" s="407"/>
      <c r="Q20" s="407"/>
      <c r="R20" s="407"/>
      <c r="S20" s="407"/>
      <c r="T20" s="406"/>
      <c r="U20" s="388"/>
      <c r="V20" s="401" t="s">
        <v>12</v>
      </c>
      <c r="W20" s="401" t="s">
        <v>51</v>
      </c>
      <c r="X20" s="401"/>
      <c r="Y20" s="409" t="s">
        <v>52</v>
      </c>
      <c r="Z20" s="388"/>
      <c r="AA20" s="388"/>
      <c r="AB20" s="388"/>
      <c r="AC20" s="388"/>
      <c r="AD20" s="388"/>
      <c r="AE20" s="388"/>
      <c r="AF20" s="388"/>
      <c r="AG20" s="388"/>
      <c r="AH20" s="388"/>
      <c r="AI20" s="388"/>
      <c r="AJ20" s="388"/>
      <c r="AK20" s="388"/>
      <c r="AL20" s="388"/>
      <c r="AM20" s="388"/>
      <c r="AN20" s="388"/>
      <c r="AO20" s="388"/>
      <c r="AP20" s="388"/>
      <c r="AQ20" s="388"/>
      <c r="AR20" s="388"/>
      <c r="AS20" s="388"/>
      <c r="AT20" s="388"/>
      <c r="AU20" s="388"/>
      <c r="AV20" s="388"/>
      <c r="AW20" s="388"/>
      <c r="AX20" s="388"/>
      <c r="AY20" s="388"/>
      <c r="AZ20" s="388"/>
      <c r="BA20" s="388"/>
      <c r="BB20" s="388"/>
      <c r="BC20" s="388"/>
      <c r="BD20" s="388"/>
    </row>
    <row r="21" spans="1:56" ht="27.6" customHeight="1" thickBot="1" x14ac:dyDescent="0.25">
      <c r="A21" s="408"/>
      <c r="B21" s="407"/>
      <c r="C21" s="407"/>
      <c r="D21" s="407"/>
      <c r="E21" s="407"/>
      <c r="F21" s="407"/>
      <c r="G21" s="633" t="s">
        <v>298</v>
      </c>
      <c r="H21" s="634"/>
      <c r="I21" s="634"/>
      <c r="J21" s="634"/>
      <c r="K21" s="634"/>
      <c r="L21" s="634"/>
      <c r="M21" s="634"/>
      <c r="N21" s="635"/>
      <c r="O21" s="407"/>
      <c r="P21" s="407"/>
      <c r="Q21" s="407"/>
      <c r="R21" s="407"/>
      <c r="S21" s="407"/>
      <c r="T21" s="406"/>
      <c r="U21" s="388"/>
      <c r="V21" s="401">
        <v>6</v>
      </c>
      <c r="W21" s="401">
        <v>30</v>
      </c>
      <c r="X21" s="401"/>
      <c r="Y21" s="401">
        <v>315</v>
      </c>
      <c r="Z21" s="400"/>
      <c r="AA21" s="388"/>
      <c r="AB21" s="388"/>
      <c r="AC21" s="388"/>
      <c r="AD21" s="388"/>
      <c r="AE21" s="388"/>
      <c r="AF21" s="388"/>
      <c r="AG21" s="388"/>
      <c r="AH21" s="388"/>
      <c r="AI21" s="388"/>
      <c r="AJ21" s="388"/>
      <c r="AK21" s="388"/>
      <c r="AL21" s="388"/>
      <c r="AM21" s="388"/>
      <c r="AN21" s="388"/>
      <c r="AO21" s="388"/>
      <c r="AP21" s="388"/>
      <c r="AQ21" s="388"/>
      <c r="AR21" s="388"/>
      <c r="AS21" s="388"/>
      <c r="AT21" s="388"/>
      <c r="AU21" s="388"/>
      <c r="AV21" s="388"/>
      <c r="AW21" s="388"/>
      <c r="AX21" s="388"/>
      <c r="AY21" s="388"/>
      <c r="AZ21" s="388"/>
      <c r="BA21" s="388"/>
      <c r="BB21" s="388"/>
      <c r="BC21" s="388"/>
      <c r="BD21" s="388"/>
    </row>
    <row r="22" spans="1:56" ht="18" customHeight="1" x14ac:dyDescent="0.2">
      <c r="A22" s="408"/>
      <c r="B22" s="407"/>
      <c r="C22" s="407"/>
      <c r="D22" s="407"/>
      <c r="E22" s="407"/>
      <c r="F22" s="407"/>
      <c r="G22" s="407"/>
      <c r="H22" s="407"/>
      <c r="I22" s="407"/>
      <c r="J22" s="407"/>
      <c r="K22" s="407"/>
      <c r="L22" s="407"/>
      <c r="M22" s="407"/>
      <c r="N22" s="407"/>
      <c r="O22" s="407"/>
      <c r="P22" s="407"/>
      <c r="Q22" s="407"/>
      <c r="R22" s="407"/>
      <c r="S22" s="407"/>
      <c r="T22" s="406"/>
      <c r="U22" s="388"/>
      <c r="V22" s="401">
        <v>8</v>
      </c>
      <c r="W22" s="401">
        <v>80</v>
      </c>
      <c r="X22" s="401"/>
      <c r="Y22" s="401">
        <v>800</v>
      </c>
      <c r="Z22" s="400"/>
      <c r="AA22" s="388"/>
      <c r="AB22" s="388"/>
      <c r="AC22" s="388"/>
      <c r="AD22" s="388"/>
      <c r="AE22" s="388"/>
      <c r="AF22" s="388"/>
      <c r="AG22" s="388"/>
      <c r="AH22" s="388"/>
      <c r="AI22" s="388"/>
      <c r="AJ22" s="388"/>
      <c r="AK22" s="388"/>
      <c r="AL22" s="388"/>
      <c r="AM22" s="388"/>
      <c r="AN22" s="388"/>
      <c r="AO22" s="388"/>
      <c r="AP22" s="388"/>
      <c r="AQ22" s="388"/>
      <c r="AR22" s="388"/>
      <c r="AS22" s="388"/>
      <c r="AT22" s="388"/>
      <c r="AU22" s="388"/>
      <c r="AV22" s="388"/>
      <c r="AW22" s="388"/>
      <c r="AX22" s="388"/>
      <c r="AY22" s="388"/>
      <c r="AZ22" s="388"/>
      <c r="BA22" s="388"/>
      <c r="BB22" s="388"/>
      <c r="BC22" s="388"/>
      <c r="BD22" s="388"/>
    </row>
    <row r="23" spans="1:56" ht="37.15" customHeight="1" x14ac:dyDescent="0.2">
      <c r="A23" s="408"/>
      <c r="B23" s="641" t="s">
        <v>297</v>
      </c>
      <c r="C23" s="641"/>
      <c r="D23" s="641"/>
      <c r="E23" s="641"/>
      <c r="F23" s="641"/>
      <c r="G23" s="641"/>
      <c r="H23" s="641"/>
      <c r="I23" s="641"/>
      <c r="J23" s="641"/>
      <c r="K23" s="641"/>
      <c r="L23" s="641"/>
      <c r="M23" s="641"/>
      <c r="N23" s="641"/>
      <c r="O23" s="641"/>
      <c r="P23" s="641"/>
      <c r="Q23" s="641"/>
      <c r="R23" s="641"/>
      <c r="S23" s="641"/>
      <c r="T23" s="406"/>
      <c r="U23" s="388"/>
      <c r="V23" s="401">
        <v>10</v>
      </c>
      <c r="W23" s="401">
        <v>120</v>
      </c>
      <c r="X23" s="401"/>
      <c r="Y23" s="401">
        <v>1300</v>
      </c>
      <c r="Z23" s="400"/>
      <c r="AA23" s="388"/>
      <c r="AB23" s="388"/>
      <c r="AC23" s="388"/>
      <c r="AD23" s="388"/>
      <c r="AE23" s="388"/>
      <c r="AF23" s="388"/>
      <c r="AG23" s="388"/>
      <c r="AH23" s="388"/>
      <c r="AI23" s="388"/>
      <c r="AJ23" s="388"/>
      <c r="AK23" s="388"/>
      <c r="AL23" s="388"/>
      <c r="AM23" s="388"/>
      <c r="AN23" s="388"/>
      <c r="AO23" s="388"/>
      <c r="AP23" s="388"/>
      <c r="AQ23" s="388"/>
      <c r="AR23" s="388"/>
      <c r="AS23" s="388"/>
      <c r="AT23" s="388"/>
      <c r="AU23" s="388"/>
      <c r="AV23" s="388"/>
      <c r="AW23" s="388"/>
      <c r="AX23" s="388"/>
      <c r="AY23" s="388"/>
      <c r="AZ23" s="388"/>
      <c r="BA23" s="388"/>
      <c r="BB23" s="388"/>
      <c r="BC23" s="388"/>
      <c r="BD23" s="388"/>
    </row>
    <row r="24" spans="1:56" ht="21" customHeight="1" x14ac:dyDescent="0.2">
      <c r="A24" s="408"/>
      <c r="B24" s="407"/>
      <c r="C24" s="407"/>
      <c r="D24" s="407"/>
      <c r="E24" s="407"/>
      <c r="F24" s="407"/>
      <c r="G24" s="407"/>
      <c r="H24" s="407"/>
      <c r="I24" s="407"/>
      <c r="J24" s="407"/>
      <c r="K24" s="407"/>
      <c r="L24" s="407"/>
      <c r="M24" s="407"/>
      <c r="N24" s="407"/>
      <c r="O24" s="407"/>
      <c r="P24" s="407"/>
      <c r="Q24" s="407"/>
      <c r="R24" s="407"/>
      <c r="S24" s="407"/>
      <c r="T24" s="406"/>
      <c r="U24" s="388"/>
      <c r="V24" s="401">
        <v>12</v>
      </c>
      <c r="W24" s="401">
        <v>180</v>
      </c>
      <c r="X24" s="401"/>
      <c r="Y24" s="401">
        <v>1790</v>
      </c>
      <c r="Z24" s="400"/>
      <c r="AA24" s="388"/>
      <c r="AB24" s="388"/>
      <c r="AC24" s="388"/>
      <c r="AD24" s="388"/>
      <c r="AE24" s="388"/>
      <c r="AF24" s="388"/>
      <c r="AG24" s="388"/>
      <c r="AH24" s="388"/>
      <c r="AI24" s="388"/>
      <c r="AJ24" s="388"/>
      <c r="AK24" s="388"/>
      <c r="AL24" s="388"/>
      <c r="AM24" s="388"/>
      <c r="AN24" s="388"/>
      <c r="AO24" s="388"/>
      <c r="AP24" s="388"/>
      <c r="AQ24" s="388"/>
      <c r="AR24" s="388"/>
      <c r="AS24" s="388"/>
      <c r="AT24" s="388"/>
      <c r="AU24" s="388"/>
      <c r="AV24" s="388"/>
      <c r="AW24" s="388"/>
      <c r="AX24" s="388"/>
      <c r="AY24" s="388"/>
      <c r="AZ24" s="388"/>
      <c r="BA24" s="388"/>
      <c r="BB24" s="388"/>
      <c r="BC24" s="388"/>
      <c r="BD24" s="388"/>
    </row>
    <row r="25" spans="1:56" ht="13.5" thickBot="1" x14ac:dyDescent="0.25">
      <c r="A25" s="405"/>
      <c r="B25" s="404"/>
      <c r="C25" s="404"/>
      <c r="D25" s="404"/>
      <c r="E25" s="404"/>
      <c r="F25" s="404"/>
      <c r="G25" s="404"/>
      <c r="H25" s="404"/>
      <c r="I25" s="404"/>
      <c r="J25" s="404"/>
      <c r="K25" s="404"/>
      <c r="L25" s="404"/>
      <c r="M25" s="404"/>
      <c r="N25" s="404"/>
      <c r="O25" s="404"/>
      <c r="P25" s="404"/>
      <c r="Q25" s="404"/>
      <c r="R25" s="404"/>
      <c r="S25" s="404"/>
      <c r="T25" s="403"/>
      <c r="U25" s="388"/>
      <c r="V25" s="401">
        <v>14</v>
      </c>
      <c r="W25" s="401">
        <v>250</v>
      </c>
      <c r="X25" s="401"/>
      <c r="Y25" s="401">
        <v>2750</v>
      </c>
      <c r="Z25" s="400"/>
      <c r="AA25" s="388"/>
      <c r="AB25" s="388"/>
      <c r="AC25" s="388"/>
      <c r="AD25" s="388"/>
      <c r="AE25" s="388"/>
      <c r="AF25" s="388"/>
      <c r="AG25" s="388"/>
      <c r="AH25" s="388"/>
      <c r="AI25" s="388"/>
      <c r="AJ25" s="388"/>
      <c r="AK25" s="388"/>
      <c r="AL25" s="388"/>
      <c r="AM25" s="388"/>
      <c r="AN25" s="388"/>
      <c r="AO25" s="388"/>
      <c r="AP25" s="388"/>
      <c r="AQ25" s="388"/>
      <c r="AR25" s="388"/>
      <c r="AS25" s="388"/>
      <c r="AT25" s="388"/>
      <c r="AU25" s="388"/>
      <c r="AV25" s="388"/>
      <c r="AW25" s="388"/>
      <c r="AX25" s="388"/>
      <c r="AY25" s="388"/>
      <c r="AZ25" s="388"/>
      <c r="BA25" s="388"/>
      <c r="BB25" s="388"/>
      <c r="BC25" s="388"/>
      <c r="BD25" s="388"/>
    </row>
    <row r="26" spans="1:56" ht="13.15" customHeight="1" x14ac:dyDescent="0.2">
      <c r="A26" s="388"/>
      <c r="B26" s="390"/>
      <c r="C26" s="390"/>
      <c r="D26" s="390"/>
      <c r="E26" s="390"/>
      <c r="F26" s="390"/>
      <c r="G26" s="390"/>
      <c r="H26" s="390"/>
      <c r="I26" s="390"/>
      <c r="J26" s="390"/>
      <c r="K26" s="390"/>
      <c r="L26" s="390"/>
      <c r="M26" s="390"/>
      <c r="N26" s="390"/>
      <c r="O26" s="390"/>
      <c r="P26" s="390"/>
      <c r="Q26" s="390"/>
      <c r="R26" s="390"/>
      <c r="S26" s="390"/>
      <c r="T26" s="388"/>
      <c r="U26" s="388"/>
      <c r="V26" s="401" t="s">
        <v>16</v>
      </c>
      <c r="W26" s="401">
        <v>260</v>
      </c>
      <c r="X26" s="401"/>
      <c r="Y26" s="401">
        <v>3200</v>
      </c>
      <c r="Z26" s="400"/>
      <c r="AA26" s="388"/>
      <c r="AB26" s="388"/>
      <c r="AC26" s="388"/>
      <c r="AD26" s="388"/>
      <c r="AE26" s="388"/>
      <c r="AF26" s="388"/>
      <c r="AG26" s="388"/>
      <c r="AH26" s="388"/>
      <c r="AI26" s="388"/>
      <c r="AJ26" s="388"/>
      <c r="AK26" s="388"/>
      <c r="AL26" s="388"/>
      <c r="AM26" s="388"/>
      <c r="AN26" s="388"/>
      <c r="AO26" s="388"/>
      <c r="AP26" s="388"/>
      <c r="AQ26" s="388"/>
      <c r="AR26" s="388"/>
      <c r="AS26" s="388"/>
      <c r="AT26" s="388"/>
      <c r="AU26" s="388"/>
      <c r="AV26" s="388"/>
      <c r="AW26" s="388"/>
      <c r="AX26" s="388"/>
      <c r="AY26" s="388"/>
      <c r="AZ26" s="388"/>
      <c r="BA26" s="388"/>
      <c r="BB26" s="388"/>
      <c r="BC26" s="388"/>
      <c r="BD26" s="388"/>
    </row>
    <row r="27" spans="1:56" x14ac:dyDescent="0.2">
      <c r="A27" s="388"/>
      <c r="B27" s="390"/>
      <c r="C27" s="390"/>
      <c r="D27" s="390"/>
      <c r="E27" s="390"/>
      <c r="F27" s="390"/>
      <c r="G27" s="390"/>
      <c r="H27" s="390"/>
      <c r="I27" s="390"/>
      <c r="J27" s="390"/>
      <c r="K27" s="390"/>
      <c r="L27" s="390"/>
      <c r="M27" s="390"/>
      <c r="N27" s="390"/>
      <c r="O27" s="390"/>
      <c r="P27" s="390"/>
      <c r="Q27" s="390"/>
      <c r="R27" s="390"/>
      <c r="S27" s="390"/>
      <c r="T27" s="388"/>
      <c r="U27" s="388"/>
      <c r="V27" s="401" t="s">
        <v>17</v>
      </c>
      <c r="W27" s="401">
        <v>350</v>
      </c>
      <c r="X27" s="401"/>
      <c r="Y27" s="401">
        <v>4000</v>
      </c>
      <c r="Z27" s="400"/>
      <c r="AA27" s="388"/>
      <c r="AB27" s="388"/>
      <c r="AC27" s="388"/>
      <c r="AD27" s="388"/>
      <c r="AE27" s="388"/>
      <c r="AF27" s="388"/>
      <c r="AG27" s="388"/>
      <c r="AH27" s="388"/>
      <c r="AI27" s="388"/>
      <c r="AJ27" s="388"/>
      <c r="AK27" s="388"/>
      <c r="AL27" s="388"/>
      <c r="AM27" s="388"/>
      <c r="AN27" s="388"/>
      <c r="AO27" s="388"/>
      <c r="AP27" s="388"/>
      <c r="AQ27" s="388"/>
      <c r="AR27" s="388"/>
      <c r="AS27" s="388"/>
      <c r="AT27" s="388"/>
      <c r="AU27" s="388"/>
      <c r="AV27" s="388"/>
      <c r="AW27" s="388"/>
      <c r="AX27" s="388"/>
      <c r="AY27" s="388"/>
      <c r="AZ27" s="388"/>
      <c r="BA27" s="388"/>
      <c r="BB27" s="388"/>
      <c r="BC27" s="388"/>
      <c r="BD27" s="388"/>
    </row>
    <row r="28" spans="1:56" x14ac:dyDescent="0.2">
      <c r="A28" s="388"/>
      <c r="B28" s="390"/>
      <c r="C28" s="390"/>
      <c r="D28" s="390"/>
      <c r="E28" s="390"/>
      <c r="F28" s="390"/>
      <c r="G28" s="390"/>
      <c r="H28" s="390"/>
      <c r="I28" s="390"/>
      <c r="J28" s="390"/>
      <c r="K28" s="390"/>
      <c r="L28" s="390"/>
      <c r="M28" s="390"/>
      <c r="N28" s="390"/>
      <c r="O28" s="390"/>
      <c r="P28" s="390"/>
      <c r="Q28" s="390"/>
      <c r="R28" s="390"/>
      <c r="S28" s="390"/>
      <c r="T28" s="388"/>
      <c r="U28" s="388"/>
      <c r="V28" s="401" t="s">
        <v>18</v>
      </c>
      <c r="W28" s="401">
        <v>520</v>
      </c>
      <c r="X28" s="401"/>
      <c r="Y28" s="401">
        <v>6400</v>
      </c>
      <c r="Z28" s="400"/>
      <c r="AA28" s="388"/>
      <c r="AB28" s="388"/>
      <c r="AC28" s="388"/>
      <c r="AD28" s="388"/>
      <c r="AE28" s="388"/>
      <c r="AF28" s="388"/>
      <c r="AG28" s="388"/>
      <c r="AH28" s="388"/>
      <c r="AI28" s="388"/>
      <c r="AJ28" s="388"/>
      <c r="AK28" s="388"/>
      <c r="AL28" s="388"/>
      <c r="AM28" s="388"/>
      <c r="AN28" s="388"/>
      <c r="AO28" s="388"/>
      <c r="AP28" s="388"/>
      <c r="AQ28" s="388"/>
      <c r="AR28" s="388"/>
      <c r="AS28" s="388"/>
      <c r="AT28" s="388"/>
      <c r="AU28" s="388"/>
      <c r="AV28" s="388"/>
      <c r="AW28" s="388"/>
      <c r="AX28" s="388"/>
      <c r="AY28" s="388"/>
      <c r="AZ28" s="388"/>
      <c r="BA28" s="388"/>
      <c r="BB28" s="388"/>
      <c r="BC28" s="388"/>
      <c r="BD28" s="388"/>
    </row>
    <row r="29" spans="1:56" ht="23.25" x14ac:dyDescent="0.35">
      <c r="A29" s="388"/>
      <c r="B29" s="390"/>
      <c r="C29" s="390"/>
      <c r="D29" s="390"/>
      <c r="E29" s="402"/>
      <c r="F29" s="402"/>
      <c r="G29" s="402"/>
      <c r="H29" s="390"/>
      <c r="I29" s="390"/>
      <c r="J29" s="390"/>
      <c r="K29" s="390"/>
      <c r="L29" s="390"/>
      <c r="M29" s="390"/>
      <c r="N29" s="390"/>
      <c r="O29" s="390"/>
      <c r="P29" s="390"/>
      <c r="Q29" s="390"/>
      <c r="R29" s="390"/>
      <c r="S29" s="390"/>
      <c r="T29" s="388"/>
      <c r="U29" s="388"/>
      <c r="V29" s="401" t="s">
        <v>19</v>
      </c>
      <c r="W29" s="401">
        <v>700</v>
      </c>
      <c r="X29" s="401"/>
      <c r="Y29" s="401">
        <v>8000</v>
      </c>
      <c r="Z29" s="400"/>
      <c r="AA29" s="388"/>
      <c r="AB29" s="388"/>
      <c r="AC29" s="388"/>
      <c r="AD29" s="388"/>
      <c r="AE29" s="388"/>
      <c r="AF29" s="388"/>
      <c r="AG29" s="388"/>
      <c r="AH29" s="388"/>
      <c r="AI29" s="388"/>
      <c r="AJ29" s="388"/>
      <c r="AK29" s="388"/>
      <c r="AL29" s="388"/>
      <c r="AM29" s="388"/>
      <c r="AN29" s="388"/>
      <c r="AO29" s="388"/>
      <c r="AP29" s="388"/>
      <c r="AQ29" s="388"/>
      <c r="AR29" s="388"/>
      <c r="AS29" s="388"/>
      <c r="AT29" s="388"/>
      <c r="AU29" s="388"/>
      <c r="AV29" s="388"/>
      <c r="AW29" s="388"/>
      <c r="AX29" s="388"/>
      <c r="AY29" s="388"/>
      <c r="AZ29" s="388"/>
      <c r="BA29" s="388"/>
      <c r="BB29" s="388"/>
      <c r="BC29" s="388"/>
      <c r="BD29" s="388"/>
    </row>
    <row r="30" spans="1:56" ht="13.15" customHeight="1" x14ac:dyDescent="0.2">
      <c r="A30" s="388"/>
      <c r="B30" s="390"/>
      <c r="C30" s="390"/>
      <c r="D30" s="388"/>
      <c r="E30" s="395"/>
      <c r="F30" s="395"/>
      <c r="G30" s="395"/>
      <c r="H30" s="390"/>
      <c r="I30" s="390"/>
      <c r="J30" s="390"/>
      <c r="K30" s="390"/>
      <c r="L30" s="388"/>
      <c r="M30" s="388"/>
      <c r="N30" s="388"/>
      <c r="O30" s="388"/>
      <c r="P30" s="388"/>
      <c r="Q30" s="388"/>
      <c r="R30" s="388"/>
      <c r="S30" s="388"/>
      <c r="T30" s="388"/>
      <c r="U30" s="388"/>
      <c r="V30" s="388"/>
      <c r="W30" s="388"/>
      <c r="X30" s="388"/>
      <c r="Y30" s="388"/>
      <c r="Z30" s="388"/>
      <c r="AA30" s="388"/>
      <c r="AB30" s="388"/>
      <c r="AC30" s="388"/>
      <c r="AD30" s="388"/>
      <c r="AE30" s="388"/>
      <c r="AF30" s="388"/>
      <c r="AG30" s="388"/>
      <c r="AH30" s="388"/>
      <c r="AI30" s="388"/>
      <c r="AJ30" s="388"/>
      <c r="AK30" s="388"/>
      <c r="AL30" s="388"/>
      <c r="AM30" s="388"/>
      <c r="AN30" s="388"/>
      <c r="AO30" s="388"/>
      <c r="AP30" s="388"/>
      <c r="AQ30" s="388"/>
      <c r="AR30" s="388"/>
      <c r="AS30" s="388"/>
      <c r="AT30" s="388"/>
      <c r="AU30" s="388"/>
      <c r="AV30" s="388"/>
      <c r="AW30" s="388"/>
      <c r="AX30" s="388"/>
      <c r="AY30" s="388"/>
      <c r="AZ30" s="388"/>
      <c r="BA30" s="388"/>
      <c r="BB30" s="388"/>
      <c r="BC30" s="388"/>
      <c r="BD30" s="388"/>
    </row>
    <row r="31" spans="1:56" ht="13.15" customHeight="1" x14ac:dyDescent="0.2">
      <c r="A31" s="388"/>
      <c r="B31" s="390"/>
      <c r="C31" s="390"/>
      <c r="D31" s="388"/>
      <c r="E31" s="395"/>
      <c r="F31" s="395"/>
      <c r="G31" s="388"/>
      <c r="H31" s="399"/>
      <c r="I31" s="399"/>
      <c r="J31" s="399"/>
      <c r="K31" s="399"/>
      <c r="L31" s="399"/>
      <c r="M31" s="388"/>
      <c r="N31" s="388"/>
      <c r="O31" s="388"/>
      <c r="P31" s="388"/>
      <c r="Q31" s="388"/>
      <c r="R31" s="388"/>
      <c r="S31" s="388"/>
      <c r="T31" s="388"/>
      <c r="U31" s="388"/>
      <c r="V31" s="398" t="s">
        <v>182</v>
      </c>
      <c r="W31" s="397" t="s">
        <v>296</v>
      </c>
      <c r="X31" s="397"/>
      <c r="Y31" s="397"/>
      <c r="Z31" s="388"/>
      <c r="AA31" s="388"/>
      <c r="AB31" s="388"/>
      <c r="AC31" s="388"/>
      <c r="AD31" s="388"/>
      <c r="AE31" s="388"/>
      <c r="AF31" s="388"/>
      <c r="AG31" s="388"/>
      <c r="AH31" s="388"/>
      <c r="AI31" s="388"/>
      <c r="AJ31" s="388"/>
      <c r="AK31" s="388"/>
      <c r="AL31" s="388"/>
      <c r="AM31" s="388"/>
      <c r="AN31" s="388"/>
      <c r="AO31" s="388"/>
      <c r="AP31" s="388"/>
      <c r="AQ31" s="388"/>
      <c r="AR31" s="388"/>
      <c r="AS31" s="388"/>
      <c r="AT31" s="388"/>
      <c r="AU31" s="388"/>
      <c r="AV31" s="388"/>
      <c r="AW31" s="388"/>
      <c r="AX31" s="388"/>
      <c r="AY31" s="388"/>
      <c r="AZ31" s="388"/>
      <c r="BA31" s="388"/>
      <c r="BB31" s="388"/>
      <c r="BC31" s="388"/>
      <c r="BD31" s="388"/>
    </row>
    <row r="32" spans="1:56" ht="13.15" customHeight="1" x14ac:dyDescent="0.2">
      <c r="A32" s="388"/>
      <c r="B32" s="390"/>
      <c r="C32" s="390"/>
      <c r="D32" s="388"/>
      <c r="E32" s="395"/>
      <c r="F32" s="395"/>
      <c r="G32" s="395"/>
      <c r="H32" s="390"/>
      <c r="I32" s="390"/>
      <c r="J32" s="390"/>
      <c r="K32" s="390"/>
      <c r="L32" s="388"/>
      <c r="M32" s="388"/>
      <c r="N32" s="388"/>
      <c r="O32" s="388"/>
      <c r="P32" s="388"/>
      <c r="Q32" s="388"/>
      <c r="R32" s="388"/>
      <c r="S32" s="388"/>
      <c r="T32" s="388"/>
      <c r="U32" s="388"/>
      <c r="V32" s="394" t="s">
        <v>12</v>
      </c>
      <c r="W32" s="394" t="s">
        <v>51</v>
      </c>
      <c r="X32" s="394"/>
      <c r="Y32" s="396" t="s">
        <v>295</v>
      </c>
      <c r="Z32" s="388"/>
      <c r="AA32" s="388"/>
      <c r="AB32" s="388"/>
      <c r="AC32" s="388"/>
      <c r="AD32" s="388"/>
      <c r="AE32" s="388"/>
      <c r="AF32" s="388"/>
      <c r="AG32" s="388"/>
      <c r="AH32" s="388"/>
      <c r="AI32" s="388"/>
      <c r="AJ32" s="388"/>
      <c r="AK32" s="388"/>
      <c r="AL32" s="388"/>
      <c r="AM32" s="388"/>
      <c r="AN32" s="388"/>
      <c r="AO32" s="388"/>
      <c r="AP32" s="388"/>
      <c r="AQ32" s="388"/>
      <c r="AR32" s="388"/>
      <c r="AS32" s="388"/>
      <c r="AT32" s="388"/>
      <c r="AU32" s="388"/>
      <c r="AV32" s="388"/>
      <c r="AW32" s="388"/>
      <c r="AX32" s="388"/>
      <c r="AY32" s="388"/>
      <c r="AZ32" s="388"/>
      <c r="BA32" s="388"/>
      <c r="BB32" s="388"/>
      <c r="BC32" s="388"/>
      <c r="BD32" s="388"/>
    </row>
    <row r="33" spans="1:56" ht="26.45" customHeight="1" x14ac:dyDescent="0.2">
      <c r="A33" s="388"/>
      <c r="B33" s="390"/>
      <c r="C33" s="390"/>
      <c r="D33" s="388"/>
      <c r="E33" s="395"/>
      <c r="F33" s="395"/>
      <c r="G33" s="395"/>
      <c r="H33" s="390"/>
      <c r="I33" s="390"/>
      <c r="J33" s="390"/>
      <c r="K33" s="390"/>
      <c r="L33" s="388"/>
      <c r="M33" s="388"/>
      <c r="N33" s="388"/>
      <c r="O33" s="388"/>
      <c r="P33" s="388"/>
      <c r="Q33" s="388"/>
      <c r="R33" s="388"/>
      <c r="S33" s="388"/>
      <c r="T33" s="388"/>
      <c r="U33" s="388"/>
      <c r="V33" s="394">
        <v>6</v>
      </c>
      <c r="W33" s="394">
        <v>14</v>
      </c>
      <c r="X33" s="394"/>
      <c r="Y33" s="394">
        <v>149</v>
      </c>
      <c r="Z33" s="388"/>
      <c r="AA33" s="388"/>
      <c r="AB33" s="388"/>
      <c r="AC33" s="388"/>
      <c r="AD33" s="388"/>
      <c r="AE33" s="388"/>
      <c r="AF33" s="388"/>
      <c r="AG33" s="388"/>
      <c r="AH33" s="388"/>
      <c r="AI33" s="388"/>
      <c r="AJ33" s="388"/>
      <c r="AK33" s="388"/>
      <c r="AL33" s="388"/>
      <c r="AM33" s="388"/>
      <c r="AN33" s="388"/>
      <c r="AO33" s="388"/>
      <c r="AP33" s="388"/>
      <c r="AQ33" s="388"/>
      <c r="AR33" s="388"/>
      <c r="AS33" s="388"/>
      <c r="AT33" s="388"/>
      <c r="AU33" s="388"/>
      <c r="AV33" s="388"/>
      <c r="AW33" s="388"/>
      <c r="AX33" s="388"/>
      <c r="AY33" s="388"/>
      <c r="AZ33" s="388"/>
      <c r="BA33" s="388"/>
      <c r="BB33" s="388"/>
      <c r="BC33" s="388"/>
      <c r="BD33" s="388"/>
    </row>
    <row r="34" spans="1:56" x14ac:dyDescent="0.2">
      <c r="A34" s="388"/>
      <c r="B34" s="390"/>
      <c r="C34" s="390"/>
      <c r="D34" s="390"/>
      <c r="E34" s="390"/>
      <c r="F34" s="390"/>
      <c r="G34" s="390"/>
      <c r="H34" s="390"/>
      <c r="I34" s="390"/>
      <c r="J34" s="390"/>
      <c r="K34" s="390"/>
      <c r="L34" s="388"/>
      <c r="M34" s="388"/>
      <c r="N34" s="388"/>
      <c r="O34" s="388"/>
      <c r="P34" s="388"/>
      <c r="Q34" s="388"/>
      <c r="R34" s="388"/>
      <c r="S34" s="388"/>
      <c r="T34" s="388"/>
      <c r="U34" s="388"/>
      <c r="V34" s="394">
        <v>8</v>
      </c>
      <c r="W34" s="394">
        <v>38</v>
      </c>
      <c r="X34" s="394"/>
      <c r="Y34" s="394">
        <v>378</v>
      </c>
      <c r="Z34" s="388"/>
      <c r="AA34" s="388"/>
      <c r="AB34" s="388"/>
      <c r="AC34" s="388"/>
      <c r="AD34" s="388"/>
      <c r="AE34" s="388"/>
      <c r="AF34" s="388"/>
      <c r="AG34" s="388"/>
      <c r="AH34" s="388"/>
      <c r="AI34" s="388"/>
      <c r="AJ34" s="388"/>
      <c r="AK34" s="388"/>
      <c r="AL34" s="388"/>
      <c r="AM34" s="388"/>
      <c r="AN34" s="388"/>
      <c r="AO34" s="388"/>
      <c r="AP34" s="388"/>
      <c r="AQ34" s="388"/>
      <c r="AR34" s="388"/>
      <c r="AS34" s="388"/>
      <c r="AT34" s="388"/>
      <c r="AU34" s="388"/>
      <c r="AV34" s="388"/>
      <c r="AW34" s="388"/>
      <c r="AX34" s="388"/>
      <c r="AY34" s="388"/>
      <c r="AZ34" s="388"/>
      <c r="BA34" s="388"/>
      <c r="BB34" s="388"/>
      <c r="BC34" s="388"/>
      <c r="BD34" s="388"/>
    </row>
    <row r="35" spans="1:56" ht="42" customHeight="1" x14ac:dyDescent="0.2">
      <c r="A35" s="388"/>
      <c r="B35" s="388"/>
      <c r="C35" s="388"/>
      <c r="D35" s="388"/>
      <c r="E35" s="388"/>
      <c r="F35" s="388"/>
      <c r="G35" s="388"/>
      <c r="H35" s="388"/>
      <c r="I35" s="388"/>
      <c r="J35" s="390"/>
      <c r="K35" s="390"/>
      <c r="L35" s="388"/>
      <c r="M35" s="388"/>
      <c r="N35" s="388"/>
      <c r="O35" s="388"/>
      <c r="P35" s="388"/>
      <c r="Q35" s="388"/>
      <c r="R35" s="388"/>
      <c r="S35" s="388"/>
      <c r="T35" s="388"/>
      <c r="U35" s="388"/>
      <c r="V35" s="394">
        <v>10</v>
      </c>
      <c r="W35" s="394">
        <v>57</v>
      </c>
      <c r="X35" s="394"/>
      <c r="Y35" s="394">
        <v>614</v>
      </c>
      <c r="Z35" s="388"/>
      <c r="AA35" s="388"/>
      <c r="AB35" s="388"/>
      <c r="AC35" s="388"/>
      <c r="AD35" s="388"/>
      <c r="AE35" s="388"/>
      <c r="AF35" s="388"/>
      <c r="AG35" s="388"/>
      <c r="AH35" s="388"/>
      <c r="AI35" s="388"/>
      <c r="AJ35" s="388"/>
      <c r="AK35" s="388"/>
      <c r="AL35" s="388"/>
      <c r="AM35" s="388"/>
      <c r="AN35" s="388"/>
      <c r="AO35" s="388"/>
      <c r="AP35" s="388"/>
      <c r="AQ35" s="388"/>
      <c r="AR35" s="388"/>
      <c r="AS35" s="388"/>
      <c r="AT35" s="388"/>
      <c r="AU35" s="388"/>
      <c r="AV35" s="388"/>
      <c r="AW35" s="388"/>
      <c r="AX35" s="388"/>
      <c r="AY35" s="388"/>
      <c r="AZ35" s="388"/>
      <c r="BA35" s="388"/>
      <c r="BB35" s="388"/>
      <c r="BC35" s="388"/>
      <c r="BD35" s="388"/>
    </row>
    <row r="36" spans="1:56" x14ac:dyDescent="0.2">
      <c r="A36" s="388"/>
      <c r="B36" s="390"/>
      <c r="C36" s="390"/>
      <c r="D36" s="390"/>
      <c r="E36" s="390"/>
      <c r="F36" s="390"/>
      <c r="G36" s="390"/>
      <c r="H36" s="390"/>
      <c r="I36" s="390"/>
      <c r="J36" s="390"/>
      <c r="K36" s="390"/>
      <c r="L36" s="388"/>
      <c r="M36" s="388"/>
      <c r="N36" s="388"/>
      <c r="O36" s="388"/>
      <c r="P36" s="388"/>
      <c r="Q36" s="388"/>
      <c r="R36" s="388"/>
      <c r="S36" s="388"/>
      <c r="T36" s="388"/>
      <c r="U36" s="388"/>
      <c r="V36" s="394">
        <v>12</v>
      </c>
      <c r="W36" s="394">
        <v>85</v>
      </c>
      <c r="X36" s="394"/>
      <c r="Y36" s="394">
        <v>845</v>
      </c>
      <c r="Z36" s="388"/>
      <c r="AA36" s="388"/>
      <c r="AB36" s="388"/>
      <c r="AC36" s="388"/>
      <c r="AD36" s="388"/>
      <c r="AE36" s="388"/>
      <c r="AF36" s="388"/>
      <c r="AG36" s="388"/>
      <c r="AH36" s="388"/>
      <c r="AI36" s="388"/>
      <c r="AJ36" s="388"/>
      <c r="AK36" s="388"/>
      <c r="AL36" s="388"/>
      <c r="AM36" s="388"/>
      <c r="AN36" s="388"/>
      <c r="AO36" s="388"/>
      <c r="AP36" s="388"/>
      <c r="AQ36" s="388"/>
      <c r="AR36" s="388"/>
      <c r="AS36" s="388"/>
      <c r="AT36" s="388"/>
      <c r="AU36" s="388"/>
      <c r="AV36" s="388"/>
      <c r="AW36" s="388"/>
      <c r="AX36" s="388"/>
      <c r="AY36" s="388"/>
      <c r="AZ36" s="388"/>
      <c r="BA36" s="388"/>
      <c r="BB36" s="388"/>
      <c r="BC36" s="388"/>
      <c r="BD36" s="388"/>
    </row>
    <row r="37" spans="1:56" x14ac:dyDescent="0.2">
      <c r="A37" s="388"/>
      <c r="B37" s="390"/>
      <c r="C37" s="390"/>
      <c r="D37" s="390"/>
      <c r="E37" s="390"/>
      <c r="F37" s="388"/>
      <c r="G37" s="388"/>
      <c r="H37" s="390"/>
      <c r="I37" s="390"/>
      <c r="J37" s="390"/>
      <c r="K37" s="390"/>
      <c r="L37" s="388"/>
      <c r="M37" s="388"/>
      <c r="N37" s="388"/>
      <c r="O37" s="388"/>
      <c r="P37" s="388"/>
      <c r="Q37" s="388"/>
      <c r="R37" s="388"/>
      <c r="S37" s="388"/>
      <c r="T37" s="388"/>
      <c r="U37" s="388"/>
      <c r="V37" s="394">
        <v>14</v>
      </c>
      <c r="W37" s="394">
        <v>118</v>
      </c>
      <c r="X37" s="394"/>
      <c r="Y37" s="394">
        <v>1298</v>
      </c>
      <c r="Z37" s="388"/>
      <c r="AA37" s="388"/>
      <c r="AB37" s="388"/>
      <c r="AC37" s="388"/>
      <c r="AD37" s="388"/>
      <c r="AE37" s="388"/>
      <c r="AF37" s="388"/>
      <c r="AG37" s="388"/>
      <c r="AH37" s="388"/>
      <c r="AI37" s="388"/>
      <c r="AJ37" s="388"/>
      <c r="AK37" s="388"/>
      <c r="AL37" s="388"/>
      <c r="AM37" s="388"/>
      <c r="AN37" s="388"/>
      <c r="AO37" s="388"/>
      <c r="AP37" s="388"/>
      <c r="AQ37" s="388"/>
      <c r="AR37" s="388"/>
      <c r="AS37" s="388"/>
      <c r="AT37" s="388"/>
      <c r="AU37" s="388"/>
      <c r="AV37" s="388"/>
      <c r="AW37" s="388"/>
      <c r="AX37" s="388"/>
      <c r="AY37" s="388"/>
      <c r="AZ37" s="388"/>
      <c r="BA37" s="388"/>
      <c r="BB37" s="388"/>
      <c r="BC37" s="388"/>
      <c r="BD37" s="388"/>
    </row>
    <row r="38" spans="1:56" x14ac:dyDescent="0.2">
      <c r="A38" s="388"/>
      <c r="B38" s="390"/>
      <c r="C38" s="390"/>
      <c r="D38" s="390"/>
      <c r="E38" s="390"/>
      <c r="F38" s="388"/>
      <c r="G38" s="388"/>
      <c r="H38" s="390"/>
      <c r="I38" s="390"/>
      <c r="J38" s="390"/>
      <c r="K38" s="390"/>
      <c r="L38" s="388"/>
      <c r="M38" s="388"/>
      <c r="N38" s="388"/>
      <c r="O38" s="388"/>
      <c r="P38" s="388"/>
      <c r="Q38" s="388"/>
      <c r="R38" s="388"/>
      <c r="S38" s="388"/>
      <c r="T38" s="388"/>
      <c r="U38" s="388"/>
      <c r="V38" s="394" t="s">
        <v>16</v>
      </c>
      <c r="W38" s="394">
        <v>123</v>
      </c>
      <c r="X38" s="394"/>
      <c r="Y38" s="394">
        <v>1510</v>
      </c>
      <c r="Z38" s="388"/>
      <c r="AA38" s="388"/>
      <c r="AB38" s="388"/>
      <c r="AC38" s="388"/>
      <c r="AD38" s="388"/>
      <c r="AE38" s="388"/>
      <c r="AF38" s="388"/>
      <c r="AG38" s="388"/>
      <c r="AH38" s="388"/>
      <c r="AI38" s="388"/>
      <c r="AJ38" s="388"/>
      <c r="AK38" s="388"/>
      <c r="AL38" s="388"/>
      <c r="AM38" s="388"/>
      <c r="AN38" s="388"/>
      <c r="AO38" s="388"/>
      <c r="AP38" s="388"/>
      <c r="AQ38" s="388"/>
      <c r="AR38" s="388"/>
      <c r="AS38" s="388"/>
      <c r="AT38" s="388"/>
      <c r="AU38" s="388"/>
      <c r="AV38" s="388"/>
      <c r="AW38" s="388"/>
      <c r="AX38" s="388"/>
      <c r="AY38" s="388"/>
      <c r="AZ38" s="388"/>
      <c r="BA38" s="388"/>
      <c r="BB38" s="388"/>
      <c r="BC38" s="388"/>
      <c r="BD38" s="388"/>
    </row>
    <row r="39" spans="1:56" x14ac:dyDescent="0.2">
      <c r="A39" s="388"/>
      <c r="B39" s="390"/>
      <c r="C39" s="390"/>
      <c r="D39" s="390"/>
      <c r="E39" s="390"/>
      <c r="F39" s="388"/>
      <c r="G39" s="388"/>
      <c r="H39" s="390"/>
      <c r="I39" s="390"/>
      <c r="J39" s="390"/>
      <c r="K39" s="390"/>
      <c r="L39" s="388"/>
      <c r="M39" s="388"/>
      <c r="N39" s="388"/>
      <c r="O39" s="388"/>
      <c r="P39" s="388"/>
      <c r="Q39" s="388"/>
      <c r="R39" s="388"/>
      <c r="S39" s="388"/>
      <c r="T39" s="388"/>
      <c r="U39" s="388"/>
      <c r="V39" s="394" t="s">
        <v>17</v>
      </c>
      <c r="W39" s="394">
        <v>165</v>
      </c>
      <c r="X39" s="394"/>
      <c r="Y39" s="394">
        <v>1888</v>
      </c>
      <c r="Z39" s="388"/>
      <c r="AA39" s="388"/>
      <c r="AB39" s="388"/>
      <c r="AC39" s="388"/>
      <c r="AD39" s="388"/>
      <c r="AE39" s="388"/>
      <c r="AF39" s="388"/>
      <c r="AG39" s="388"/>
      <c r="AH39" s="388"/>
      <c r="AI39" s="388"/>
      <c r="AJ39" s="388"/>
      <c r="AK39" s="388"/>
      <c r="AL39" s="388"/>
      <c r="AM39" s="388"/>
      <c r="AN39" s="388"/>
      <c r="AO39" s="388"/>
      <c r="AP39" s="388"/>
      <c r="AQ39" s="388"/>
      <c r="AR39" s="388"/>
      <c r="AS39" s="388"/>
      <c r="AT39" s="388"/>
      <c r="AU39" s="388"/>
      <c r="AV39" s="388"/>
      <c r="AW39" s="388"/>
      <c r="AX39" s="388"/>
      <c r="AY39" s="388"/>
      <c r="AZ39" s="388"/>
      <c r="BA39" s="388"/>
      <c r="BB39" s="388"/>
      <c r="BC39" s="388"/>
      <c r="BD39" s="388"/>
    </row>
    <row r="40" spans="1:56" x14ac:dyDescent="0.2">
      <c r="A40" s="388"/>
      <c r="B40" s="390"/>
      <c r="C40" s="390"/>
      <c r="D40" s="390"/>
      <c r="E40" s="390"/>
      <c r="F40" s="388"/>
      <c r="G40" s="388"/>
      <c r="H40" s="390"/>
      <c r="I40" s="390"/>
      <c r="J40" s="390"/>
      <c r="K40" s="390"/>
      <c r="L40" s="388"/>
      <c r="M40" s="388"/>
      <c r="N40" s="388"/>
      <c r="O40" s="388"/>
      <c r="P40" s="388"/>
      <c r="Q40" s="388"/>
      <c r="R40" s="388"/>
      <c r="S40" s="388"/>
      <c r="T40" s="388"/>
      <c r="U40" s="388"/>
      <c r="V40" s="394" t="s">
        <v>18</v>
      </c>
      <c r="W40" s="394">
        <v>245</v>
      </c>
      <c r="X40" s="394"/>
      <c r="Y40" s="394">
        <v>3020</v>
      </c>
      <c r="Z40" s="388"/>
      <c r="AA40" s="388"/>
      <c r="AB40" s="388"/>
      <c r="AC40" s="388"/>
      <c r="AD40" s="388"/>
      <c r="AE40" s="388"/>
      <c r="AF40" s="388"/>
      <c r="AG40" s="388"/>
      <c r="AH40" s="388"/>
      <c r="AI40" s="388"/>
      <c r="AJ40" s="388"/>
      <c r="AK40" s="388"/>
      <c r="AL40" s="388"/>
      <c r="AM40" s="388"/>
      <c r="AN40" s="388"/>
      <c r="AO40" s="388"/>
      <c r="AP40" s="388"/>
      <c r="AQ40" s="388"/>
      <c r="AR40" s="388"/>
      <c r="AS40" s="388"/>
      <c r="AT40" s="388"/>
      <c r="AU40" s="388"/>
      <c r="AV40" s="388"/>
      <c r="AW40" s="388"/>
      <c r="AX40" s="388"/>
      <c r="AY40" s="388"/>
      <c r="AZ40" s="388"/>
      <c r="BA40" s="388"/>
      <c r="BB40" s="388"/>
      <c r="BC40" s="388"/>
      <c r="BD40" s="388"/>
    </row>
    <row r="41" spans="1:56" x14ac:dyDescent="0.2">
      <c r="A41" s="388"/>
      <c r="B41" s="390"/>
      <c r="C41" s="390"/>
      <c r="D41" s="390"/>
      <c r="E41" s="390"/>
      <c r="F41" s="388"/>
      <c r="G41" s="388"/>
      <c r="H41" s="390"/>
      <c r="I41" s="390"/>
      <c r="J41" s="390"/>
      <c r="K41" s="390"/>
      <c r="L41" s="388"/>
      <c r="M41" s="388"/>
      <c r="N41" s="388"/>
      <c r="O41" s="388"/>
      <c r="P41" s="388"/>
      <c r="Q41" s="388"/>
      <c r="R41" s="388"/>
      <c r="S41" s="388"/>
      <c r="T41" s="388"/>
      <c r="U41" s="388"/>
      <c r="V41" s="394" t="s">
        <v>19</v>
      </c>
      <c r="W41" s="394">
        <v>330</v>
      </c>
      <c r="X41" s="394"/>
      <c r="Y41" s="394">
        <v>3776</v>
      </c>
      <c r="Z41" s="388"/>
      <c r="AA41" s="388"/>
      <c r="AB41" s="388"/>
      <c r="AC41" s="388"/>
      <c r="AD41" s="388"/>
      <c r="AE41" s="388"/>
      <c r="AF41" s="388"/>
      <c r="AG41" s="388"/>
      <c r="AH41" s="388"/>
      <c r="AI41" s="388"/>
      <c r="AJ41" s="388"/>
      <c r="AK41" s="388"/>
      <c r="AL41" s="388"/>
      <c r="AM41" s="388"/>
      <c r="AN41" s="388"/>
      <c r="AO41" s="388"/>
      <c r="AP41" s="388"/>
      <c r="AQ41" s="388"/>
      <c r="AR41" s="388"/>
      <c r="AS41" s="388"/>
      <c r="AT41" s="388"/>
      <c r="AU41" s="388"/>
      <c r="AV41" s="388"/>
      <c r="AW41" s="388"/>
      <c r="AX41" s="388"/>
      <c r="AY41" s="388"/>
      <c r="AZ41" s="388"/>
      <c r="BA41" s="388"/>
      <c r="BB41" s="388"/>
      <c r="BC41" s="388"/>
      <c r="BD41" s="388"/>
    </row>
    <row r="42" spans="1:56" x14ac:dyDescent="0.2">
      <c r="A42" s="388"/>
      <c r="B42" s="390"/>
      <c r="C42" s="390"/>
      <c r="D42" s="390"/>
      <c r="E42" s="390"/>
      <c r="F42" s="390"/>
      <c r="G42" s="390"/>
      <c r="H42" s="390"/>
      <c r="I42" s="390"/>
      <c r="J42" s="390"/>
      <c r="K42" s="390"/>
      <c r="L42" s="388"/>
      <c r="M42" s="388"/>
      <c r="N42" s="388"/>
      <c r="O42" s="388"/>
      <c r="P42" s="388"/>
      <c r="Q42" s="388"/>
      <c r="R42" s="388"/>
      <c r="S42" s="388"/>
      <c r="T42" s="388"/>
      <c r="U42" s="388"/>
      <c r="V42" s="388"/>
      <c r="W42" s="388"/>
      <c r="X42" s="388"/>
      <c r="Y42" s="388"/>
      <c r="Z42" s="388"/>
      <c r="AA42" s="388"/>
      <c r="AB42" s="388"/>
      <c r="AC42" s="388"/>
      <c r="AD42" s="388"/>
      <c r="AE42" s="388"/>
      <c r="AF42" s="388"/>
      <c r="AG42" s="388"/>
      <c r="AH42" s="388"/>
      <c r="AI42" s="388"/>
      <c r="AJ42" s="388"/>
      <c r="AK42" s="388"/>
      <c r="AL42" s="388"/>
      <c r="AM42" s="388"/>
      <c r="AN42" s="388"/>
      <c r="AO42" s="388"/>
      <c r="AP42" s="388"/>
      <c r="AQ42" s="388"/>
      <c r="AR42" s="388"/>
      <c r="AS42" s="388"/>
      <c r="AT42" s="388"/>
      <c r="AU42" s="388"/>
      <c r="AV42" s="388"/>
      <c r="AW42" s="388"/>
      <c r="AX42" s="388"/>
      <c r="AY42" s="388"/>
      <c r="AZ42" s="388"/>
      <c r="BA42" s="388"/>
      <c r="BB42" s="388"/>
      <c r="BC42" s="388"/>
      <c r="BD42" s="388"/>
    </row>
    <row r="43" spans="1:56" x14ac:dyDescent="0.2">
      <c r="A43" s="388"/>
      <c r="B43" s="390"/>
      <c r="C43" s="390"/>
      <c r="D43" s="388"/>
      <c r="E43" s="388"/>
      <c r="F43" s="388"/>
      <c r="G43" s="388"/>
      <c r="H43" s="388"/>
      <c r="I43" s="388"/>
      <c r="J43" s="390"/>
      <c r="K43" s="390"/>
      <c r="L43" s="388"/>
      <c r="M43" s="388"/>
      <c r="N43" s="388"/>
      <c r="O43" s="388"/>
      <c r="P43" s="388"/>
      <c r="Q43" s="388"/>
      <c r="R43" s="388"/>
      <c r="S43" s="388"/>
      <c r="T43" s="388"/>
      <c r="U43" s="388"/>
      <c r="V43" s="393" t="s">
        <v>181</v>
      </c>
      <c r="W43" s="392" t="s">
        <v>296</v>
      </c>
      <c r="X43" s="392"/>
      <c r="Y43" s="392"/>
      <c r="Z43" s="388"/>
      <c r="AA43" s="388"/>
      <c r="AB43" s="388"/>
      <c r="AC43" s="388"/>
      <c r="AD43" s="388"/>
      <c r="AE43" s="388"/>
      <c r="AF43" s="388"/>
      <c r="AG43" s="388"/>
      <c r="AH43" s="388"/>
      <c r="AI43" s="388"/>
      <c r="AJ43" s="388"/>
      <c r="AK43" s="388"/>
      <c r="AL43" s="388"/>
      <c r="AM43" s="388"/>
      <c r="AN43" s="388"/>
      <c r="AO43" s="388"/>
      <c r="AP43" s="388"/>
      <c r="AQ43" s="388"/>
      <c r="AR43" s="388"/>
      <c r="AS43" s="388"/>
      <c r="AT43" s="388"/>
      <c r="AU43" s="388"/>
      <c r="AV43" s="388"/>
      <c r="AW43" s="388"/>
      <c r="AX43" s="388"/>
      <c r="AY43" s="388"/>
      <c r="AZ43" s="388"/>
      <c r="BA43" s="388"/>
      <c r="BB43" s="388"/>
      <c r="BC43" s="388"/>
      <c r="BD43" s="388"/>
    </row>
    <row r="44" spans="1:56" ht="25.5" x14ac:dyDescent="0.2">
      <c r="A44" s="388"/>
      <c r="B44" s="390"/>
      <c r="C44" s="390"/>
      <c r="D44" s="390"/>
      <c r="E44" s="390"/>
      <c r="F44" s="390"/>
      <c r="G44" s="390"/>
      <c r="H44" s="390"/>
      <c r="I44" s="390"/>
      <c r="J44" s="390"/>
      <c r="K44" s="390"/>
      <c r="L44" s="388"/>
      <c r="M44" s="388"/>
      <c r="N44" s="388"/>
      <c r="O44" s="388"/>
      <c r="P44" s="388"/>
      <c r="Q44" s="388"/>
      <c r="R44" s="388"/>
      <c r="S44" s="388"/>
      <c r="T44" s="388"/>
      <c r="U44" s="388"/>
      <c r="V44" s="389" t="s">
        <v>12</v>
      </c>
      <c r="W44" s="389" t="s">
        <v>51</v>
      </c>
      <c r="X44" s="389"/>
      <c r="Y44" s="391" t="s">
        <v>295</v>
      </c>
      <c r="Z44" s="388"/>
      <c r="AA44" s="388"/>
      <c r="AB44" s="388"/>
      <c r="AC44" s="388"/>
      <c r="AD44" s="388"/>
      <c r="AE44" s="388"/>
      <c r="AF44" s="388"/>
      <c r="AG44" s="388"/>
      <c r="AH44" s="388"/>
      <c r="AI44" s="388"/>
      <c r="AJ44" s="388"/>
      <c r="AK44" s="388"/>
      <c r="AL44" s="388"/>
      <c r="AM44" s="388"/>
      <c r="AN44" s="388"/>
      <c r="AO44" s="388"/>
      <c r="AP44" s="388"/>
      <c r="AQ44" s="388"/>
      <c r="AR44" s="388"/>
      <c r="AS44" s="388"/>
      <c r="AT44" s="388"/>
      <c r="AU44" s="388"/>
      <c r="AV44" s="388"/>
      <c r="AW44" s="388"/>
      <c r="AX44" s="388"/>
      <c r="AY44" s="388"/>
      <c r="AZ44" s="388"/>
      <c r="BA44" s="388"/>
      <c r="BB44" s="388"/>
      <c r="BC44" s="388"/>
      <c r="BD44" s="388"/>
    </row>
    <row r="45" spans="1:56" x14ac:dyDescent="0.2">
      <c r="A45" s="388"/>
      <c r="B45" s="390"/>
      <c r="C45" s="390"/>
      <c r="D45" s="388"/>
      <c r="E45" s="388"/>
      <c r="F45" s="388"/>
      <c r="G45" s="388"/>
      <c r="H45" s="388"/>
      <c r="I45" s="388"/>
      <c r="J45" s="390"/>
      <c r="K45" s="390"/>
      <c r="L45" s="388"/>
      <c r="M45" s="388"/>
      <c r="N45" s="388"/>
      <c r="O45" s="388"/>
      <c r="P45" s="388"/>
      <c r="Q45" s="388"/>
      <c r="R45" s="388"/>
      <c r="S45" s="388"/>
      <c r="T45" s="388"/>
      <c r="U45" s="388"/>
      <c r="V45" s="389">
        <v>6</v>
      </c>
      <c r="W45" s="389">
        <v>51</v>
      </c>
      <c r="X45" s="389"/>
      <c r="Y45" s="389">
        <v>535</v>
      </c>
      <c r="Z45" s="388"/>
      <c r="AA45" s="388"/>
      <c r="AB45" s="388"/>
      <c r="AC45" s="388"/>
      <c r="AD45" s="388"/>
      <c r="AE45" s="388"/>
      <c r="AF45" s="388"/>
      <c r="AG45" s="388"/>
      <c r="AH45" s="388"/>
      <c r="AI45" s="388"/>
      <c r="AJ45" s="388"/>
      <c r="AK45" s="388"/>
      <c r="AL45" s="388"/>
      <c r="AM45" s="388"/>
      <c r="AN45" s="388"/>
      <c r="AO45" s="388"/>
      <c r="AP45" s="388"/>
      <c r="AQ45" s="388"/>
      <c r="AR45" s="388"/>
      <c r="AS45" s="388"/>
      <c r="AT45" s="388"/>
      <c r="AU45" s="388"/>
      <c r="AV45" s="388"/>
      <c r="AW45" s="388"/>
      <c r="AX45" s="388"/>
      <c r="AY45" s="388"/>
      <c r="AZ45" s="388"/>
      <c r="BA45" s="388"/>
      <c r="BB45" s="388"/>
      <c r="BC45" s="388"/>
      <c r="BD45" s="388"/>
    </row>
    <row r="46" spans="1:56" x14ac:dyDescent="0.2">
      <c r="A46" s="388"/>
      <c r="B46" s="390"/>
      <c r="C46" s="390"/>
      <c r="D46" s="390"/>
      <c r="E46" s="390"/>
      <c r="F46" s="390"/>
      <c r="G46" s="390"/>
      <c r="H46" s="390"/>
      <c r="I46" s="390"/>
      <c r="J46" s="390"/>
      <c r="K46" s="390"/>
      <c r="L46" s="388"/>
      <c r="M46" s="388"/>
      <c r="N46" s="388"/>
      <c r="O46" s="388"/>
      <c r="P46" s="388"/>
      <c r="Q46" s="388"/>
      <c r="R46" s="388"/>
      <c r="S46" s="388"/>
      <c r="T46" s="388"/>
      <c r="U46" s="388"/>
      <c r="V46" s="389">
        <v>8</v>
      </c>
      <c r="W46" s="389">
        <v>136</v>
      </c>
      <c r="X46" s="389"/>
      <c r="Y46" s="389">
        <v>1359</v>
      </c>
      <c r="Z46" s="388"/>
      <c r="AA46" s="388"/>
      <c r="AB46" s="388"/>
      <c r="AC46" s="388"/>
      <c r="AD46" s="388"/>
      <c r="AE46" s="388"/>
      <c r="AF46" s="388"/>
      <c r="AG46" s="388"/>
      <c r="AH46" s="388"/>
      <c r="AI46" s="388"/>
      <c r="AJ46" s="388"/>
      <c r="AK46" s="388"/>
      <c r="AL46" s="388"/>
      <c r="AM46" s="388"/>
      <c r="AN46" s="388"/>
      <c r="AO46" s="388"/>
      <c r="AP46" s="388"/>
      <c r="AQ46" s="388"/>
      <c r="AR46" s="388"/>
      <c r="AS46" s="388"/>
      <c r="AT46" s="388"/>
      <c r="AU46" s="388"/>
      <c r="AV46" s="388"/>
      <c r="AW46" s="388"/>
      <c r="AX46" s="388"/>
      <c r="AY46" s="388"/>
      <c r="AZ46" s="388"/>
      <c r="BA46" s="388"/>
      <c r="BB46" s="388"/>
      <c r="BC46" s="388"/>
      <c r="BD46" s="388"/>
    </row>
    <row r="47" spans="1:56" x14ac:dyDescent="0.2">
      <c r="A47" s="388"/>
      <c r="B47" s="390"/>
      <c r="C47" s="390"/>
      <c r="D47" s="390"/>
      <c r="E47" s="390"/>
      <c r="F47" s="390"/>
      <c r="G47" s="390"/>
      <c r="H47" s="390"/>
      <c r="I47" s="390"/>
      <c r="J47" s="390"/>
      <c r="K47" s="390"/>
      <c r="L47" s="388"/>
      <c r="M47" s="388"/>
      <c r="N47" s="388"/>
      <c r="O47" s="388"/>
      <c r="P47" s="388"/>
      <c r="Q47" s="388"/>
      <c r="R47" s="388"/>
      <c r="S47" s="388"/>
      <c r="T47" s="388"/>
      <c r="U47" s="388"/>
      <c r="V47" s="389">
        <v>10</v>
      </c>
      <c r="W47" s="389">
        <v>204</v>
      </c>
      <c r="X47" s="389"/>
      <c r="Y47" s="389">
        <v>2209</v>
      </c>
      <c r="Z47" s="388"/>
      <c r="AA47" s="388"/>
      <c r="AB47" s="388"/>
      <c r="AC47" s="388"/>
      <c r="AD47" s="388"/>
      <c r="AE47" s="388"/>
      <c r="AF47" s="388"/>
      <c r="AG47" s="388"/>
      <c r="AH47" s="388"/>
      <c r="AI47" s="388"/>
      <c r="AJ47" s="388"/>
      <c r="AK47" s="388"/>
      <c r="AL47" s="388"/>
      <c r="AM47" s="388"/>
      <c r="AN47" s="388"/>
      <c r="AO47" s="388"/>
      <c r="AP47" s="388"/>
      <c r="AQ47" s="388"/>
      <c r="AR47" s="388"/>
      <c r="AS47" s="388"/>
      <c r="AT47" s="388"/>
      <c r="AU47" s="388"/>
      <c r="AV47" s="388"/>
      <c r="AW47" s="388"/>
      <c r="AX47" s="388"/>
      <c r="AY47" s="388"/>
      <c r="AZ47" s="388"/>
      <c r="BA47" s="388"/>
      <c r="BB47" s="388"/>
      <c r="BC47" s="388"/>
      <c r="BD47" s="388"/>
    </row>
    <row r="48" spans="1:56" x14ac:dyDescent="0.2">
      <c r="A48" s="388"/>
      <c r="B48" s="390"/>
      <c r="C48" s="390"/>
      <c r="D48" s="390"/>
      <c r="E48" s="390"/>
      <c r="F48" s="390"/>
      <c r="G48" s="390"/>
      <c r="H48" s="390"/>
      <c r="I48" s="390"/>
      <c r="J48" s="390"/>
      <c r="K48" s="390"/>
      <c r="L48" s="388"/>
      <c r="M48" s="388"/>
      <c r="N48" s="388"/>
      <c r="O48" s="388"/>
      <c r="P48" s="388"/>
      <c r="Q48" s="388"/>
      <c r="R48" s="388"/>
      <c r="S48" s="388"/>
      <c r="T48" s="388"/>
      <c r="U48" s="388"/>
      <c r="V48" s="389">
        <v>12</v>
      </c>
      <c r="W48" s="389">
        <v>306</v>
      </c>
      <c r="X48" s="389"/>
      <c r="Y48" s="389">
        <v>3041</v>
      </c>
      <c r="Z48" s="388"/>
      <c r="AA48" s="388"/>
      <c r="AB48" s="388"/>
      <c r="AC48" s="388"/>
      <c r="AD48" s="388"/>
      <c r="AE48" s="388"/>
      <c r="AF48" s="388"/>
      <c r="AG48" s="388"/>
      <c r="AH48" s="388"/>
      <c r="AI48" s="388"/>
      <c r="AJ48" s="388"/>
      <c r="AK48" s="388"/>
      <c r="AL48" s="388"/>
      <c r="AM48" s="388"/>
      <c r="AN48" s="388"/>
      <c r="AO48" s="388"/>
      <c r="AP48" s="388"/>
      <c r="AQ48" s="388"/>
      <c r="AR48" s="388"/>
      <c r="AS48" s="388"/>
      <c r="AT48" s="388"/>
      <c r="AU48" s="388"/>
      <c r="AV48" s="388"/>
      <c r="AW48" s="388"/>
      <c r="AX48" s="388"/>
      <c r="AY48" s="388"/>
      <c r="AZ48" s="388"/>
      <c r="BA48" s="388"/>
      <c r="BB48" s="388"/>
      <c r="BC48" s="388"/>
      <c r="BD48" s="388"/>
    </row>
    <row r="49" spans="1:56" x14ac:dyDescent="0.2">
      <c r="A49" s="388"/>
      <c r="B49" s="390"/>
      <c r="C49" s="390"/>
      <c r="D49" s="390"/>
      <c r="E49" s="390"/>
      <c r="F49" s="390"/>
      <c r="G49" s="390"/>
      <c r="H49" s="390"/>
      <c r="I49" s="390"/>
      <c r="J49" s="390"/>
      <c r="K49" s="390"/>
      <c r="L49" s="388"/>
      <c r="M49" s="388"/>
      <c r="N49" s="388"/>
      <c r="O49" s="388"/>
      <c r="P49" s="388"/>
      <c r="Q49" s="388"/>
      <c r="R49" s="388"/>
      <c r="S49" s="388"/>
      <c r="T49" s="388"/>
      <c r="U49" s="388"/>
      <c r="V49" s="389">
        <v>14</v>
      </c>
      <c r="W49" s="389">
        <v>425</v>
      </c>
      <c r="X49" s="389"/>
      <c r="Y49" s="389">
        <v>4672</v>
      </c>
      <c r="Z49" s="388"/>
      <c r="AA49" s="388"/>
      <c r="AB49" s="388"/>
      <c r="AC49" s="388"/>
      <c r="AD49" s="388"/>
      <c r="AE49" s="388"/>
      <c r="AF49" s="388"/>
      <c r="AG49" s="388"/>
      <c r="AH49" s="388"/>
      <c r="AI49" s="388"/>
      <c r="AJ49" s="388"/>
      <c r="AK49" s="388"/>
      <c r="AL49" s="388"/>
      <c r="AM49" s="388"/>
      <c r="AN49" s="388"/>
      <c r="AO49" s="388"/>
      <c r="AP49" s="388"/>
      <c r="AQ49" s="388"/>
      <c r="AR49" s="388"/>
      <c r="AS49" s="388"/>
      <c r="AT49" s="388"/>
      <c r="AU49" s="388"/>
      <c r="AV49" s="388"/>
      <c r="AW49" s="388"/>
      <c r="AX49" s="388"/>
      <c r="AY49" s="388"/>
      <c r="AZ49" s="388"/>
      <c r="BA49" s="388"/>
      <c r="BB49" s="388"/>
      <c r="BC49" s="388"/>
      <c r="BD49" s="388"/>
    </row>
    <row r="50" spans="1:56" x14ac:dyDescent="0.2">
      <c r="A50" s="388"/>
      <c r="B50" s="390"/>
      <c r="C50" s="390"/>
      <c r="D50" s="390"/>
      <c r="E50" s="390"/>
      <c r="F50" s="390"/>
      <c r="G50" s="390"/>
      <c r="H50" s="390"/>
      <c r="I50" s="390"/>
      <c r="J50" s="390"/>
      <c r="K50" s="390"/>
      <c r="L50" s="388"/>
      <c r="M50" s="388"/>
      <c r="N50" s="388"/>
      <c r="O50" s="388"/>
      <c r="P50" s="388"/>
      <c r="Q50" s="388"/>
      <c r="R50" s="388"/>
      <c r="S50" s="388"/>
      <c r="T50" s="388"/>
      <c r="U50" s="388"/>
      <c r="V50" s="389" t="s">
        <v>16</v>
      </c>
      <c r="W50" s="389">
        <v>442</v>
      </c>
      <c r="X50" s="389"/>
      <c r="Y50" s="389">
        <v>5437</v>
      </c>
      <c r="Z50" s="388"/>
      <c r="AA50" s="388"/>
      <c r="AB50" s="388"/>
      <c r="AC50" s="388"/>
      <c r="AD50" s="388"/>
      <c r="AE50" s="388"/>
      <c r="AF50" s="388"/>
      <c r="AG50" s="388"/>
      <c r="AH50" s="388"/>
      <c r="AI50" s="388"/>
      <c r="AJ50" s="388"/>
      <c r="AK50" s="388"/>
      <c r="AL50" s="388"/>
      <c r="AM50" s="388"/>
      <c r="AN50" s="388"/>
      <c r="AO50" s="388"/>
      <c r="AP50" s="388"/>
      <c r="AQ50" s="388"/>
      <c r="AR50" s="388"/>
      <c r="AS50" s="388"/>
      <c r="AT50" s="388"/>
      <c r="AU50" s="388"/>
      <c r="AV50" s="388"/>
      <c r="AW50" s="388"/>
      <c r="AX50" s="388"/>
      <c r="AY50" s="388"/>
      <c r="AZ50" s="388"/>
      <c r="BA50" s="388"/>
      <c r="BB50" s="388"/>
      <c r="BC50" s="388"/>
      <c r="BD50" s="388"/>
    </row>
    <row r="51" spans="1:56" x14ac:dyDescent="0.2">
      <c r="A51" s="388"/>
      <c r="B51" s="390"/>
      <c r="C51" s="390"/>
      <c r="D51" s="390"/>
      <c r="E51" s="390"/>
      <c r="F51" s="390"/>
      <c r="G51" s="390"/>
      <c r="H51" s="390"/>
      <c r="I51" s="390"/>
      <c r="J51" s="390"/>
      <c r="K51" s="390"/>
      <c r="L51" s="388"/>
      <c r="M51" s="388"/>
      <c r="N51" s="388"/>
      <c r="O51" s="388"/>
      <c r="P51" s="388"/>
      <c r="Q51" s="388"/>
      <c r="R51" s="388"/>
      <c r="S51" s="388"/>
      <c r="T51" s="388"/>
      <c r="U51" s="388"/>
      <c r="V51" s="389" t="s">
        <v>17</v>
      </c>
      <c r="W51" s="389">
        <v>595</v>
      </c>
      <c r="X51" s="389"/>
      <c r="Y51" s="389">
        <v>6796</v>
      </c>
      <c r="Z51" s="388"/>
      <c r="AA51" s="388"/>
      <c r="AB51" s="388"/>
      <c r="AC51" s="388"/>
      <c r="AD51" s="388"/>
      <c r="AE51" s="388"/>
      <c r="AF51" s="388"/>
      <c r="AG51" s="388"/>
      <c r="AH51" s="388"/>
      <c r="AI51" s="388"/>
      <c r="AJ51" s="388"/>
      <c r="AK51" s="388"/>
      <c r="AL51" s="388"/>
      <c r="AM51" s="388"/>
      <c r="AN51" s="388"/>
      <c r="AO51" s="388"/>
      <c r="AP51" s="388"/>
      <c r="AQ51" s="388"/>
      <c r="AR51" s="388"/>
      <c r="AS51" s="388"/>
      <c r="AT51" s="388"/>
      <c r="AU51" s="388"/>
      <c r="AV51" s="388"/>
      <c r="AW51" s="388"/>
      <c r="AX51" s="388"/>
      <c r="AY51" s="388"/>
      <c r="AZ51" s="388"/>
      <c r="BA51" s="388"/>
      <c r="BB51" s="388"/>
      <c r="BC51" s="388"/>
      <c r="BD51" s="388"/>
    </row>
    <row r="52" spans="1:56" x14ac:dyDescent="0.2">
      <c r="A52" s="388"/>
      <c r="B52" s="388"/>
      <c r="C52" s="388"/>
      <c r="D52" s="388"/>
      <c r="E52" s="388"/>
      <c r="F52" s="388"/>
      <c r="G52" s="388"/>
      <c r="H52" s="388"/>
      <c r="I52" s="388"/>
      <c r="J52" s="388"/>
      <c r="K52" s="388"/>
      <c r="L52" s="388"/>
      <c r="M52" s="388"/>
      <c r="N52" s="388"/>
      <c r="O52" s="388"/>
      <c r="P52" s="388"/>
      <c r="Q52" s="388"/>
      <c r="R52" s="388"/>
      <c r="S52" s="388"/>
      <c r="T52" s="388"/>
      <c r="U52" s="388"/>
      <c r="V52" s="389" t="s">
        <v>18</v>
      </c>
      <c r="W52" s="389">
        <v>883</v>
      </c>
      <c r="X52" s="389"/>
      <c r="Y52" s="389">
        <v>10874</v>
      </c>
    </row>
    <row r="53" spans="1:56" x14ac:dyDescent="0.2">
      <c r="A53" s="388"/>
      <c r="B53" s="388"/>
      <c r="C53" s="388"/>
      <c r="D53" s="388"/>
      <c r="E53" s="388"/>
      <c r="F53" s="388"/>
      <c r="G53" s="388"/>
      <c r="H53" s="388"/>
      <c r="I53" s="388"/>
      <c r="J53" s="388"/>
      <c r="K53" s="388"/>
      <c r="L53" s="388"/>
      <c r="M53" s="388"/>
      <c r="N53" s="388"/>
      <c r="O53" s="388"/>
      <c r="P53" s="388"/>
      <c r="Q53" s="388"/>
      <c r="R53" s="388"/>
      <c r="S53" s="388"/>
      <c r="T53" s="388"/>
      <c r="U53" s="388"/>
      <c r="V53" s="389" t="s">
        <v>19</v>
      </c>
      <c r="W53" s="389">
        <v>1189</v>
      </c>
      <c r="X53" s="389"/>
      <c r="Y53" s="389">
        <v>13592</v>
      </c>
    </row>
    <row r="54" spans="1:56" x14ac:dyDescent="0.2">
      <c r="A54" s="388"/>
      <c r="B54" s="388"/>
      <c r="C54" s="388"/>
      <c r="D54" s="388"/>
      <c r="E54" s="388"/>
      <c r="F54" s="388"/>
      <c r="G54" s="388"/>
      <c r="H54" s="388"/>
      <c r="I54" s="388"/>
      <c r="J54" s="388"/>
      <c r="K54" s="388"/>
      <c r="L54" s="388"/>
      <c r="M54" s="388"/>
      <c r="N54" s="388"/>
      <c r="O54" s="388"/>
      <c r="P54" s="388"/>
      <c r="Q54" s="388"/>
      <c r="R54" s="388"/>
      <c r="S54" s="388"/>
      <c r="T54" s="388"/>
      <c r="U54" s="388"/>
    </row>
    <row r="55" spans="1:56" x14ac:dyDescent="0.2">
      <c r="A55" s="388"/>
      <c r="B55" s="388"/>
      <c r="C55" s="388"/>
      <c r="D55" s="388"/>
      <c r="E55" s="388"/>
      <c r="F55" s="388"/>
      <c r="G55" s="388"/>
      <c r="H55" s="388"/>
      <c r="I55" s="388"/>
      <c r="J55" s="388"/>
      <c r="K55" s="388"/>
      <c r="L55" s="388"/>
      <c r="M55" s="388"/>
      <c r="N55" s="388"/>
      <c r="O55" s="388"/>
      <c r="P55" s="388"/>
      <c r="Q55" s="388"/>
      <c r="R55" s="388"/>
      <c r="S55" s="388"/>
      <c r="T55" s="388"/>
      <c r="U55" s="388"/>
    </row>
    <row r="56" spans="1:56" x14ac:dyDescent="0.2">
      <c r="A56" s="388"/>
      <c r="B56" s="388"/>
      <c r="C56" s="388"/>
      <c r="D56" s="388"/>
      <c r="E56" s="388"/>
      <c r="F56" s="388"/>
      <c r="G56" s="388"/>
      <c r="H56" s="388"/>
      <c r="I56" s="388"/>
      <c r="J56" s="388"/>
      <c r="K56" s="388"/>
      <c r="L56" s="388"/>
      <c r="M56" s="388"/>
      <c r="N56" s="388"/>
      <c r="O56" s="388"/>
      <c r="P56" s="388"/>
      <c r="Q56" s="388"/>
      <c r="R56" s="388"/>
      <c r="S56" s="388"/>
      <c r="T56" s="388"/>
      <c r="U56" s="388"/>
    </row>
    <row r="57" spans="1:56" x14ac:dyDescent="0.2">
      <c r="A57" s="388"/>
      <c r="B57" s="388"/>
      <c r="C57" s="388"/>
      <c r="D57" s="388"/>
      <c r="E57" s="388"/>
      <c r="F57" s="388"/>
      <c r="G57" s="388"/>
      <c r="H57" s="388"/>
      <c r="I57" s="388"/>
      <c r="J57" s="388"/>
      <c r="K57" s="388"/>
      <c r="L57" s="388"/>
      <c r="M57" s="388"/>
      <c r="N57" s="388"/>
      <c r="O57" s="388"/>
      <c r="P57" s="388"/>
      <c r="Q57" s="388"/>
      <c r="R57" s="388"/>
      <c r="S57" s="388"/>
      <c r="T57" s="388"/>
      <c r="U57" s="388"/>
    </row>
    <row r="58" spans="1:56" x14ac:dyDescent="0.2">
      <c r="A58" s="388"/>
      <c r="B58" s="388"/>
      <c r="C58" s="388"/>
      <c r="D58" s="388"/>
      <c r="E58" s="388"/>
      <c r="F58" s="388"/>
      <c r="G58" s="388"/>
      <c r="H58" s="388"/>
      <c r="I58" s="388"/>
      <c r="J58" s="388"/>
      <c r="K58" s="388"/>
      <c r="L58" s="388"/>
      <c r="M58" s="388"/>
      <c r="N58" s="388"/>
      <c r="O58" s="388"/>
      <c r="P58" s="388"/>
      <c r="Q58" s="388"/>
      <c r="R58" s="388"/>
      <c r="S58" s="388"/>
      <c r="T58" s="388"/>
      <c r="U58" s="388"/>
    </row>
    <row r="59" spans="1:56" x14ac:dyDescent="0.2">
      <c r="A59" s="388"/>
      <c r="B59" s="388"/>
      <c r="C59" s="388"/>
      <c r="D59" s="388"/>
      <c r="E59" s="388"/>
      <c r="F59" s="388"/>
      <c r="G59" s="388"/>
      <c r="H59" s="388"/>
      <c r="I59" s="388"/>
      <c r="J59" s="388"/>
      <c r="K59" s="388"/>
      <c r="L59" s="388"/>
      <c r="M59" s="388"/>
      <c r="N59" s="388"/>
      <c r="O59" s="388"/>
      <c r="P59" s="388"/>
      <c r="Q59" s="388"/>
      <c r="R59" s="388"/>
      <c r="S59" s="388"/>
      <c r="T59" s="388"/>
      <c r="U59" s="388"/>
    </row>
    <row r="60" spans="1:56" x14ac:dyDescent="0.2">
      <c r="A60" s="388"/>
      <c r="B60" s="388"/>
      <c r="C60" s="388"/>
      <c r="D60" s="388"/>
      <c r="E60" s="388"/>
      <c r="F60" s="388"/>
      <c r="G60" s="388"/>
      <c r="H60" s="388"/>
      <c r="I60" s="388"/>
      <c r="J60" s="388"/>
      <c r="K60" s="388"/>
      <c r="L60" s="388"/>
      <c r="M60" s="388"/>
      <c r="N60" s="388"/>
      <c r="O60" s="388"/>
      <c r="P60" s="388"/>
      <c r="Q60" s="388"/>
      <c r="R60" s="388"/>
      <c r="S60" s="388"/>
      <c r="T60" s="388"/>
      <c r="U60" s="388"/>
    </row>
    <row r="61" spans="1:56" x14ac:dyDescent="0.2">
      <c r="A61" s="388"/>
      <c r="B61" s="388"/>
      <c r="C61" s="388"/>
      <c r="D61" s="388"/>
      <c r="E61" s="388"/>
      <c r="F61" s="388"/>
      <c r="G61" s="388"/>
      <c r="H61" s="388"/>
      <c r="I61" s="388"/>
      <c r="J61" s="388"/>
      <c r="K61" s="388"/>
      <c r="L61" s="388"/>
      <c r="M61" s="388"/>
      <c r="N61" s="388"/>
      <c r="O61" s="388"/>
      <c r="P61" s="388"/>
      <c r="Q61" s="388"/>
      <c r="R61" s="388"/>
      <c r="S61" s="388"/>
      <c r="T61" s="388"/>
      <c r="U61" s="388"/>
    </row>
    <row r="62" spans="1:56" x14ac:dyDescent="0.2">
      <c r="A62" s="388"/>
      <c r="B62" s="388"/>
      <c r="C62" s="388"/>
      <c r="D62" s="388"/>
      <c r="E62" s="388"/>
      <c r="F62" s="388"/>
      <c r="G62" s="388"/>
      <c r="H62" s="388"/>
      <c r="I62" s="388"/>
      <c r="J62" s="388"/>
      <c r="K62" s="388"/>
      <c r="L62" s="388"/>
      <c r="M62" s="388"/>
      <c r="N62" s="388"/>
      <c r="O62" s="388"/>
      <c r="P62" s="388"/>
      <c r="Q62" s="388"/>
      <c r="R62" s="388"/>
      <c r="S62" s="388"/>
      <c r="T62" s="388"/>
      <c r="U62" s="388"/>
    </row>
    <row r="63" spans="1:56" x14ac:dyDescent="0.2">
      <c r="A63" s="388"/>
      <c r="B63" s="388"/>
      <c r="C63" s="388"/>
    </row>
    <row r="64" spans="1:56" x14ac:dyDescent="0.2">
      <c r="B64" s="388"/>
      <c r="C64" s="388"/>
    </row>
    <row r="65" spans="2:3" x14ac:dyDescent="0.2">
      <c r="B65" s="388"/>
      <c r="C65" s="388"/>
    </row>
    <row r="66" spans="2:3" x14ac:dyDescent="0.2">
      <c r="B66" s="388"/>
      <c r="C66" s="388"/>
    </row>
    <row r="67" spans="2:3" x14ac:dyDescent="0.2">
      <c r="B67" s="388"/>
      <c r="C67" s="388"/>
    </row>
    <row r="68" spans="2:3" x14ac:dyDescent="0.2">
      <c r="B68" s="388"/>
      <c r="C68" s="388"/>
    </row>
    <row r="69" spans="2:3" x14ac:dyDescent="0.2">
      <c r="B69" s="388"/>
      <c r="C69" s="388"/>
    </row>
    <row r="70" spans="2:3" x14ac:dyDescent="0.2">
      <c r="B70" s="388"/>
      <c r="C70" s="388"/>
    </row>
    <row r="71" spans="2:3" x14ac:dyDescent="0.2">
      <c r="B71" s="388"/>
      <c r="C71" s="388"/>
    </row>
  </sheetData>
  <sheetProtection algorithmName="SHA-512" hashValue="ojGxHixCDh7qfGZ9+peIWlSn21O3IwW96fGVSasc6WSsjby7xiMyltbGh/0Yf2Tg4Edc3mUOZwgadmSGQNZ/FA==" saltValue="ftmCnmdzOWFr9H6hl1cYTg==" spinCount="100000" sheet="1" objects="1" scenarios="1"/>
  <mergeCells count="56">
    <mergeCell ref="R10:S10"/>
    <mergeCell ref="L10:M10"/>
    <mergeCell ref="N10:O10"/>
    <mergeCell ref="P10:Q10"/>
    <mergeCell ref="B13:C13"/>
    <mergeCell ref="D13:E13"/>
    <mergeCell ref="F13:G13"/>
    <mergeCell ref="H10:I10"/>
    <mergeCell ref="J10:K10"/>
    <mergeCell ref="B10:C10"/>
    <mergeCell ref="D10:E10"/>
    <mergeCell ref="F10:G10"/>
    <mergeCell ref="N13:O13"/>
    <mergeCell ref="P13:Q13"/>
    <mergeCell ref="H13:I13"/>
    <mergeCell ref="J13:K13"/>
    <mergeCell ref="X3:Y3"/>
    <mergeCell ref="Z3:AA3"/>
    <mergeCell ref="B3:C3"/>
    <mergeCell ref="AB3:AC3"/>
    <mergeCell ref="B7:I7"/>
    <mergeCell ref="B4:C4"/>
    <mergeCell ref="K7:L7"/>
    <mergeCell ref="P9:Q9"/>
    <mergeCell ref="R9:S9"/>
    <mergeCell ref="V3:W3"/>
    <mergeCell ref="B8:S8"/>
    <mergeCell ref="B9:C9"/>
    <mergeCell ref="D9:E9"/>
    <mergeCell ref="F9:G9"/>
    <mergeCell ref="H9:I9"/>
    <mergeCell ref="J9:K9"/>
    <mergeCell ref="L9:M9"/>
    <mergeCell ref="N9:O9"/>
    <mergeCell ref="AD3:AE3"/>
    <mergeCell ref="AF3:AG3"/>
    <mergeCell ref="AH3:AI3"/>
    <mergeCell ref="AJ3:AK3"/>
    <mergeCell ref="AL3:AM3"/>
    <mergeCell ref="B23:S23"/>
    <mergeCell ref="P14:Q14"/>
    <mergeCell ref="R14:S14"/>
    <mergeCell ref="B16:S16"/>
    <mergeCell ref="G18:N18"/>
    <mergeCell ref="G20:N20"/>
    <mergeCell ref="L13:M13"/>
    <mergeCell ref="R13:S13"/>
    <mergeCell ref="G21:N21"/>
    <mergeCell ref="G19:N19"/>
    <mergeCell ref="B14:C14"/>
    <mergeCell ref="D14:E14"/>
    <mergeCell ref="F14:G14"/>
    <mergeCell ref="H14:I14"/>
    <mergeCell ref="J14:K14"/>
    <mergeCell ref="L14:M14"/>
    <mergeCell ref="N14:O14"/>
  </mergeCells>
  <conditionalFormatting sqref="B14:C14">
    <cfRule type="cellIs" dxfId="29" priority="17" operator="greaterThan">
      <formula>$C$12</formula>
    </cfRule>
    <cfRule type="cellIs" dxfId="28" priority="18" operator="lessThan">
      <formula>$B$12</formula>
    </cfRule>
  </conditionalFormatting>
  <conditionalFormatting sqref="D14:E14">
    <cfRule type="cellIs" dxfId="27" priority="15" operator="greaterThan">
      <formula>$E$12</formula>
    </cfRule>
    <cfRule type="cellIs" dxfId="26" priority="16" operator="lessThan">
      <formula>$D$12</formula>
    </cfRule>
  </conditionalFormatting>
  <conditionalFormatting sqref="F14:G14">
    <cfRule type="cellIs" dxfId="25" priority="13" operator="greaterThan">
      <formula>$G$12</formula>
    </cfRule>
    <cfRule type="cellIs" dxfId="24" priority="14" operator="lessThan">
      <formula>$F$12</formula>
    </cfRule>
  </conditionalFormatting>
  <conditionalFormatting sqref="H14:I14">
    <cfRule type="cellIs" dxfId="23" priority="11" operator="greaterThan">
      <formula>$I$12</formula>
    </cfRule>
    <cfRule type="cellIs" dxfId="22" priority="12" operator="lessThan">
      <formula>$H$12</formula>
    </cfRule>
  </conditionalFormatting>
  <conditionalFormatting sqref="J14:K14">
    <cfRule type="cellIs" dxfId="21" priority="9" operator="greaterThan">
      <formula>$K$12</formula>
    </cfRule>
    <cfRule type="cellIs" dxfId="20" priority="10" operator="lessThan">
      <formula>$J$12</formula>
    </cfRule>
  </conditionalFormatting>
  <conditionalFormatting sqref="L14:M14">
    <cfRule type="cellIs" dxfId="19" priority="7" operator="greaterThan">
      <formula>$M$12</formula>
    </cfRule>
    <cfRule type="cellIs" dxfId="18" priority="8" operator="lessThan">
      <formula>$L$12</formula>
    </cfRule>
  </conditionalFormatting>
  <conditionalFormatting sqref="N14:O14">
    <cfRule type="cellIs" dxfId="17" priority="5" operator="greaterThan">
      <formula>$O$12</formula>
    </cfRule>
    <cfRule type="cellIs" dxfId="16" priority="6" operator="lessThan">
      <formula>$N$12</formula>
    </cfRule>
  </conditionalFormatting>
  <conditionalFormatting sqref="P14:Q14">
    <cfRule type="cellIs" dxfId="15" priority="3" operator="greaterThan">
      <formula>$Q$12</formula>
    </cfRule>
    <cfRule type="cellIs" dxfId="14" priority="4" operator="lessThan">
      <formula>$P$12</formula>
    </cfRule>
  </conditionalFormatting>
  <conditionalFormatting sqref="R14:S14">
    <cfRule type="cellIs" dxfId="13" priority="1" operator="greaterThan">
      <formula>$S$12</formula>
    </cfRule>
    <cfRule type="cellIs" dxfId="12" priority="2" operator="lessThan">
      <formula>$R$12</formula>
    </cfRule>
  </conditionalFormatting>
  <dataValidations count="1">
    <dataValidation type="list" allowBlank="1" showInputMessage="1" showErrorMessage="1" sqref="F9 P9 B9:C9" xr:uid="{00000000-0002-0000-0300-000000000000}">
      <formula1>$V$21:$V$29</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DFAFB9A-4CC4-4933-8066-872C82E1E5E0}">
          <x14:formula1>
            <xm:f>'\\ACCU-FP1\Users\BNewton\Desktop\AVT AVC Folder\[New AccuValve Engineer Scheduling Tool and Selection Guide (3-20-18).xlsx]AccuValve Selection'!#REF!</xm:f>
          </x14:formula1>
          <xm:sqref>B4:C4</xm:sqref>
        </x14:dataValidation>
        <x14:dataValidation type="list" allowBlank="1" showInputMessage="1" showErrorMessage="1" xr:uid="{F802BE16-22B8-4E14-8E81-77012A923306}">
          <x14:formula1>
            <xm:f>'\\ACCU-FP1\Users\BNewton\Desktop\AVT AVC Folder\[New AccuValve Engineer Scheduling Tool and Selection Guide (3-20-18).xlsx]AccuValve Selection'!#REF!</xm:f>
          </x14:formula1>
          <xm:sqref>B3:C3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41A63-6A9B-407C-AD50-60743DAA80F6}">
  <sheetPr>
    <tabColor rgb="FFE0FFC1"/>
  </sheetPr>
  <dimension ref="A1:AS78"/>
  <sheetViews>
    <sheetView showGridLines="0" showRowColHeaders="0" zoomScale="85" zoomScaleNormal="85" workbookViewId="0">
      <selection activeCell="I27" sqref="I27"/>
    </sheetView>
  </sheetViews>
  <sheetFormatPr defaultRowHeight="12.75" x14ac:dyDescent="0.2"/>
  <cols>
    <col min="1" max="1" width="2.140625" style="25" customWidth="1"/>
    <col min="2" max="3" width="22.28515625" style="25" customWidth="1"/>
    <col min="4" max="4" width="2.7109375" style="25" customWidth="1"/>
    <col min="5" max="5" width="25.5703125" style="25" customWidth="1"/>
    <col min="6" max="6" width="29.7109375" style="25" customWidth="1"/>
    <col min="7" max="7" width="2.7109375" style="25" customWidth="1"/>
    <col min="8" max="8" width="22.28515625" style="25" customWidth="1"/>
    <col min="9" max="9" width="28.7109375" style="25" customWidth="1"/>
    <col min="10" max="10" width="5.85546875" style="25" customWidth="1"/>
    <col min="11" max="12" width="8.85546875" style="25" hidden="1" customWidth="1"/>
    <col min="13" max="13" width="12.28515625" style="25" hidden="1" customWidth="1"/>
    <col min="14" max="14" width="11" style="25" hidden="1" customWidth="1"/>
    <col min="15" max="30" width="8.85546875" style="25" hidden="1" customWidth="1"/>
    <col min="31" max="33" width="9.140625" style="25" hidden="1" customWidth="1"/>
    <col min="34" max="34" width="9.140625" style="25" customWidth="1"/>
    <col min="35" max="16384" width="9.140625" style="25"/>
  </cols>
  <sheetData>
    <row r="1" spans="1:45" ht="13.5" thickBot="1" x14ac:dyDescent="0.25">
      <c r="A1" s="452"/>
      <c r="B1" s="453"/>
      <c r="C1" s="453"/>
      <c r="D1" s="453"/>
      <c r="E1" s="453"/>
      <c r="F1" s="453"/>
      <c r="G1" s="453"/>
      <c r="H1" s="453"/>
      <c r="I1" s="453"/>
      <c r="J1" s="454"/>
      <c r="K1" s="388"/>
      <c r="L1" s="388"/>
      <c r="M1" s="388"/>
      <c r="N1" s="388"/>
      <c r="O1" s="388"/>
      <c r="P1" s="388"/>
      <c r="Q1" s="388"/>
      <c r="R1" s="388"/>
      <c r="S1" s="388"/>
      <c r="T1" s="388"/>
      <c r="U1" s="388"/>
      <c r="V1" s="388"/>
      <c r="W1" s="388"/>
      <c r="X1" s="388"/>
      <c r="Y1" s="388"/>
      <c r="Z1" s="388"/>
      <c r="AA1" s="388"/>
      <c r="AB1" s="388"/>
      <c r="AC1" s="388"/>
      <c r="AD1" s="388"/>
      <c r="AE1" s="388"/>
      <c r="AF1" s="388"/>
      <c r="AG1" s="388"/>
      <c r="AH1" s="388"/>
      <c r="AI1" s="388"/>
      <c r="AJ1" s="388"/>
      <c r="AK1" s="388"/>
      <c r="AL1" s="388"/>
      <c r="AM1" s="388"/>
      <c r="AN1" s="388"/>
      <c r="AO1" s="388"/>
      <c r="AP1" s="388"/>
      <c r="AQ1" s="388"/>
      <c r="AR1" s="388"/>
      <c r="AS1" s="388"/>
    </row>
    <row r="2" spans="1:45" ht="27" customHeight="1" x14ac:dyDescent="0.2">
      <c r="A2" s="408"/>
      <c r="B2" s="449" t="s">
        <v>212</v>
      </c>
      <c r="C2" s="447"/>
      <c r="D2" s="455"/>
      <c r="E2" s="455"/>
      <c r="F2" s="455"/>
      <c r="G2" s="455"/>
      <c r="H2" s="455"/>
      <c r="I2" s="455"/>
      <c r="J2" s="456"/>
      <c r="K2" s="388"/>
      <c r="L2" s="388"/>
      <c r="M2" s="388"/>
      <c r="N2" s="388"/>
      <c r="O2" s="388"/>
      <c r="P2" s="388"/>
      <c r="Q2" s="388"/>
      <c r="R2" s="388"/>
      <c r="S2" s="388"/>
      <c r="T2" s="388"/>
      <c r="U2" s="388"/>
      <c r="V2" s="388"/>
      <c r="W2" s="388"/>
      <c r="X2" s="388"/>
      <c r="Y2" s="388"/>
      <c r="Z2" s="388"/>
      <c r="AA2" s="388"/>
      <c r="AB2" s="388"/>
      <c r="AC2" s="388"/>
      <c r="AD2" s="388"/>
      <c r="AE2" s="388"/>
      <c r="AF2" s="388"/>
      <c r="AG2" s="388"/>
      <c r="AH2" s="388"/>
      <c r="AI2" s="388"/>
      <c r="AJ2" s="388"/>
      <c r="AK2" s="388"/>
      <c r="AL2" s="388"/>
      <c r="AM2" s="388"/>
      <c r="AN2" s="388"/>
      <c r="AO2" s="388"/>
      <c r="AP2" s="388"/>
      <c r="AQ2" s="388"/>
      <c r="AR2" s="388"/>
      <c r="AS2" s="388"/>
    </row>
    <row r="3" spans="1:45" ht="25.5" customHeight="1" x14ac:dyDescent="0.2">
      <c r="A3" s="408"/>
      <c r="B3" s="457" t="s">
        <v>7</v>
      </c>
      <c r="C3" s="458" t="s">
        <v>194</v>
      </c>
      <c r="D3" s="455"/>
      <c r="E3" s="455"/>
      <c r="F3" s="455"/>
      <c r="G3" s="455"/>
      <c r="H3" s="455"/>
      <c r="I3" s="455"/>
      <c r="J3" s="456"/>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c r="AK3" s="388"/>
      <c r="AL3" s="388"/>
      <c r="AM3" s="388"/>
      <c r="AN3" s="388"/>
      <c r="AO3" s="388"/>
      <c r="AP3" s="388"/>
      <c r="AQ3" s="388"/>
      <c r="AR3" s="388"/>
      <c r="AS3" s="388"/>
    </row>
    <row r="4" spans="1:45" ht="25.5" customHeight="1" thickBot="1" x14ac:dyDescent="0.25">
      <c r="A4" s="408"/>
      <c r="B4" s="459" t="s">
        <v>198</v>
      </c>
      <c r="C4" s="460" t="s">
        <v>195</v>
      </c>
      <c r="D4" s="455"/>
      <c r="E4" s="455"/>
      <c r="F4" s="455"/>
      <c r="G4" s="455"/>
      <c r="H4" s="455"/>
      <c r="I4" s="455"/>
      <c r="J4" s="456"/>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row>
    <row r="5" spans="1:45" x14ac:dyDescent="0.2">
      <c r="A5" s="408"/>
      <c r="B5" s="455"/>
      <c r="C5" s="455"/>
      <c r="D5" s="455"/>
      <c r="E5" s="455"/>
      <c r="F5" s="455"/>
      <c r="G5" s="455"/>
      <c r="H5" s="455"/>
      <c r="I5" s="455"/>
      <c r="J5" s="456"/>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row>
    <row r="6" spans="1:45" x14ac:dyDescent="0.2">
      <c r="A6" s="408"/>
      <c r="B6" s="455"/>
      <c r="C6" s="455"/>
      <c r="D6" s="455"/>
      <c r="E6" s="455"/>
      <c r="F6" s="455"/>
      <c r="G6" s="455"/>
      <c r="H6" s="455"/>
      <c r="I6" s="455"/>
      <c r="J6" s="456"/>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row>
    <row r="7" spans="1:45" ht="13.5" thickBot="1" x14ac:dyDescent="0.25">
      <c r="A7" s="408"/>
      <c r="B7" s="455"/>
      <c r="C7" s="455"/>
      <c r="D7" s="455"/>
      <c r="E7" s="455"/>
      <c r="F7" s="455"/>
      <c r="G7" s="455"/>
      <c r="H7" s="455"/>
      <c r="I7" s="455"/>
      <c r="J7" s="456"/>
      <c r="K7" s="388"/>
      <c r="M7" s="461" t="s">
        <v>213</v>
      </c>
      <c r="N7" s="461" t="s">
        <v>213</v>
      </c>
      <c r="AG7" s="388"/>
      <c r="AH7" s="388"/>
      <c r="AI7" s="388"/>
      <c r="AJ7" s="388"/>
      <c r="AK7" s="388"/>
      <c r="AL7" s="388"/>
      <c r="AM7" s="388"/>
      <c r="AN7" s="388"/>
      <c r="AO7" s="388"/>
      <c r="AP7" s="388"/>
      <c r="AQ7" s="388"/>
      <c r="AR7" s="388"/>
      <c r="AS7" s="388"/>
    </row>
    <row r="8" spans="1:45" ht="18.75" thickBot="1" x14ac:dyDescent="0.3">
      <c r="A8" s="408"/>
      <c r="B8" s="699"/>
      <c r="C8" s="699"/>
      <c r="D8" s="455"/>
      <c r="E8" s="700" t="s">
        <v>325</v>
      </c>
      <c r="F8" s="701"/>
      <c r="G8" s="455"/>
      <c r="H8" s="699"/>
      <c r="I8" s="699"/>
      <c r="J8" s="456"/>
      <c r="K8" s="388"/>
      <c r="M8" s="461">
        <v>2.1179999999999999</v>
      </c>
      <c r="N8" s="461">
        <v>0.58850000000000002</v>
      </c>
      <c r="AG8" s="388"/>
      <c r="AH8" s="388"/>
      <c r="AI8" s="388"/>
      <c r="AJ8" s="388"/>
      <c r="AK8" s="388"/>
      <c r="AL8" s="388"/>
      <c r="AM8" s="388"/>
      <c r="AN8" s="388"/>
      <c r="AO8" s="388"/>
      <c r="AP8" s="388"/>
      <c r="AQ8" s="388"/>
      <c r="AR8" s="388"/>
      <c r="AS8" s="388"/>
    </row>
    <row r="9" spans="1:45" ht="46.5" customHeight="1" thickBot="1" x14ac:dyDescent="0.4">
      <c r="A9" s="408"/>
      <c r="B9" s="702" t="s">
        <v>326</v>
      </c>
      <c r="C9" s="703"/>
      <c r="D9" s="416"/>
      <c r="E9" s="704" t="s">
        <v>326</v>
      </c>
      <c r="F9" s="705"/>
      <c r="G9" s="416"/>
      <c r="H9" s="702" t="s">
        <v>326</v>
      </c>
      <c r="I9" s="703"/>
      <c r="J9" s="406"/>
      <c r="K9" s="388"/>
      <c r="L9" s="691" t="s">
        <v>327</v>
      </c>
      <c r="M9" s="692"/>
      <c r="N9" s="693"/>
      <c r="O9" s="694" t="s">
        <v>65</v>
      </c>
      <c r="P9" s="695"/>
      <c r="Q9" s="695"/>
      <c r="R9" s="695"/>
      <c r="S9" s="695"/>
      <c r="T9" s="695"/>
      <c r="U9" s="695"/>
      <c r="V9" s="695"/>
      <c r="W9" s="695"/>
      <c r="X9" s="695"/>
      <c r="Y9" s="695"/>
      <c r="Z9" s="695"/>
      <c r="AA9" s="695"/>
      <c r="AB9" s="695"/>
      <c r="AC9" s="695"/>
      <c r="AD9" s="695"/>
      <c r="AE9" s="695"/>
      <c r="AF9" s="695"/>
      <c r="AG9" s="388"/>
      <c r="AH9" s="388"/>
      <c r="AI9" s="388"/>
      <c r="AJ9" s="388"/>
      <c r="AK9" s="388"/>
      <c r="AL9" s="388"/>
      <c r="AM9" s="388"/>
      <c r="AN9" s="388"/>
      <c r="AO9" s="388"/>
      <c r="AP9" s="388"/>
      <c r="AQ9" s="388"/>
      <c r="AR9" s="388"/>
      <c r="AS9" s="388"/>
    </row>
    <row r="10" spans="1:45" ht="21" thickBot="1" x14ac:dyDescent="0.35">
      <c r="A10" s="408"/>
      <c r="B10" s="687">
        <f>IF(E10=6,"NA",IF(E10=8,6,IF(E10=10,8,IF(E10=12,10,IF(E10=14,12,IF(E10="12x18",14,IF(E10="12x24","12x18",IF(E10="12x36","12x24",IF(E10="12x48","12x36")))))))))</f>
        <v>8</v>
      </c>
      <c r="C10" s="688"/>
      <c r="D10" s="416"/>
      <c r="E10" s="689">
        <v>10</v>
      </c>
      <c r="F10" s="690"/>
      <c r="G10" s="416"/>
      <c r="H10" s="687">
        <f>IF(E10=6,8,IF(E10=8,10,IF(E10=10,12,IF(E10=12,14,IF(E10=14,"12x18",IF(E10="12x18","12x24",IF(E10="12x24","12x36",IF(E10="12x36","12x48",IF(E10="12x48","NA")))))))))</f>
        <v>12</v>
      </c>
      <c r="I10" s="688"/>
      <c r="J10" s="406"/>
      <c r="K10" s="388"/>
      <c r="L10" s="696" t="s">
        <v>7</v>
      </c>
      <c r="M10" s="696" t="s">
        <v>202</v>
      </c>
      <c r="N10" s="696" t="s">
        <v>201</v>
      </c>
      <c r="O10" s="698" t="s">
        <v>185</v>
      </c>
      <c r="P10" s="647"/>
      <c r="Q10" s="646" t="s">
        <v>186</v>
      </c>
      <c r="R10" s="647"/>
      <c r="S10" s="646" t="s">
        <v>187</v>
      </c>
      <c r="T10" s="647"/>
      <c r="U10" s="646" t="s">
        <v>188</v>
      </c>
      <c r="V10" s="647"/>
      <c r="W10" s="646" t="s">
        <v>189</v>
      </c>
      <c r="X10" s="647"/>
      <c r="Y10" s="646" t="s">
        <v>190</v>
      </c>
      <c r="Z10" s="647"/>
      <c r="AA10" s="646" t="s">
        <v>191</v>
      </c>
      <c r="AB10" s="647"/>
      <c r="AC10" s="646" t="s">
        <v>192</v>
      </c>
      <c r="AD10" s="647"/>
      <c r="AE10" s="646" t="s">
        <v>193</v>
      </c>
      <c r="AF10" s="647"/>
      <c r="AG10" s="388"/>
      <c r="AH10" s="388"/>
      <c r="AI10" s="388"/>
      <c r="AJ10" s="388"/>
      <c r="AK10" s="388"/>
      <c r="AL10" s="388"/>
      <c r="AM10" s="388"/>
      <c r="AN10" s="388"/>
      <c r="AO10" s="388"/>
      <c r="AP10" s="388"/>
      <c r="AQ10" s="388"/>
      <c r="AR10" s="388"/>
      <c r="AS10" s="388"/>
    </row>
    <row r="11" spans="1:45" ht="21" thickBot="1" x14ac:dyDescent="0.35">
      <c r="A11" s="408"/>
      <c r="B11" s="668" t="str">
        <f>CONCATENATE("Valve Range ","(",$B$3,")")</f>
        <v>Valve Range (CFM)</v>
      </c>
      <c r="C11" s="669"/>
      <c r="D11" s="416"/>
      <c r="E11" s="670" t="str">
        <f>CONCATENATE("Valve Range ","(",$B$3,")")</f>
        <v>Valve Range (CFM)</v>
      </c>
      <c r="F11" s="671"/>
      <c r="G11" s="416"/>
      <c r="H11" s="668" t="str">
        <f>CONCATENATE("Valve Range ","(",$B$3,")")</f>
        <v>Valve Range (CFM)</v>
      </c>
      <c r="I11" s="669"/>
      <c r="J11" s="406"/>
      <c r="K11" s="388"/>
      <c r="L11" s="697"/>
      <c r="M11" s="697"/>
      <c r="N11" s="697"/>
      <c r="O11" s="462" t="s">
        <v>183</v>
      </c>
      <c r="P11" s="462" t="s">
        <v>184</v>
      </c>
      <c r="Q11" s="462" t="s">
        <v>183</v>
      </c>
      <c r="R11" s="462" t="s">
        <v>184</v>
      </c>
      <c r="S11" s="462" t="s">
        <v>183</v>
      </c>
      <c r="T11" s="462" t="s">
        <v>184</v>
      </c>
      <c r="U11" s="462" t="s">
        <v>183</v>
      </c>
      <c r="V11" s="462" t="s">
        <v>184</v>
      </c>
      <c r="W11" s="462" t="s">
        <v>183</v>
      </c>
      <c r="X11" s="462" t="s">
        <v>184</v>
      </c>
      <c r="Y11" s="462" t="s">
        <v>183</v>
      </c>
      <c r="Z11" s="462" t="s">
        <v>184</v>
      </c>
      <c r="AA11" s="462" t="s">
        <v>183</v>
      </c>
      <c r="AB11" s="462" t="s">
        <v>184</v>
      </c>
      <c r="AC11" s="462" t="s">
        <v>183</v>
      </c>
      <c r="AD11" s="462" t="s">
        <v>184</v>
      </c>
      <c r="AE11" s="462" t="s">
        <v>183</v>
      </c>
      <c r="AF11" s="462" t="s">
        <v>184</v>
      </c>
      <c r="AG11" s="388"/>
      <c r="AH11" s="388"/>
      <c r="AI11" s="388"/>
      <c r="AJ11" s="388"/>
      <c r="AK11" s="388"/>
      <c r="AL11" s="388"/>
      <c r="AM11" s="388"/>
      <c r="AN11" s="388"/>
      <c r="AO11" s="388"/>
      <c r="AP11" s="388"/>
      <c r="AQ11" s="388"/>
      <c r="AR11" s="388"/>
      <c r="AS11" s="388"/>
    </row>
    <row r="12" spans="1:45" ht="21" thickBot="1" x14ac:dyDescent="0.35">
      <c r="A12" s="408"/>
      <c r="B12" s="463" t="s">
        <v>51</v>
      </c>
      <c r="C12" s="463" t="s">
        <v>52</v>
      </c>
      <c r="D12" s="416"/>
      <c r="E12" s="464" t="s">
        <v>51</v>
      </c>
      <c r="F12" s="464" t="s">
        <v>52</v>
      </c>
      <c r="G12" s="416"/>
      <c r="H12" s="463" t="s">
        <v>51</v>
      </c>
      <c r="I12" s="463" t="s">
        <v>52</v>
      </c>
      <c r="J12" s="406"/>
      <c r="K12" s="388"/>
      <c r="L12" s="465">
        <f>E15</f>
        <v>600</v>
      </c>
      <c r="M12" s="465">
        <f>E15*$M$8</f>
        <v>1270.8</v>
      </c>
      <c r="N12" s="465">
        <f>E15*$N$8</f>
        <v>353.1</v>
      </c>
      <c r="O12" s="466">
        <f>IF($B$3="CFM",(0.0026*((L12)/25)^2+0.0035*(L12)/25-0.0047),IF($B$3="LPS",(0.0026*((M12)/25)^2+0.0035*(M12)/25-0.0047),IF($B$3="CMH",(0.0026*((N12)/25)^2+0.0035*(N12)/25-0.0047),"")))</f>
        <v>1.5769</v>
      </c>
      <c r="P12" s="465">
        <f>O12*249</f>
        <v>392.6481</v>
      </c>
      <c r="Q12" s="466">
        <f>IF($B$3="CFM",(0.0017*((L12-50)/50)^2+0.0041*(L12-50)/50+0.0056),IF($B$3="LPS",(0.0017*(($M12-50)/50)^2+0.0041*(M12-50)/50+0.0056),IF($B$3="CMH",(0.0017*((N12-50)/50)^2+0.0041*(N12-50)/50+0.0056),"")))</f>
        <v>0.25640000000000002</v>
      </c>
      <c r="R12" s="465">
        <f>Q12*249</f>
        <v>63.843600000000002</v>
      </c>
      <c r="S12" s="466">
        <f>IF($B$3="CFM",(0.0026*((L12)/100)^2+0.0012*(L12)/100-0.0027),IF($B$3="LPS",(0.0026*((M12)/100)^2+0.0012*(M12)/100-0.0027),IF($B$3="CMH",(0.0026*((N12)/100)^2+0.0012*(N12)/100-0.0027),"")))</f>
        <v>9.8099999999999993E-2</v>
      </c>
      <c r="T12" s="465">
        <f>S12*249</f>
        <v>24.4269</v>
      </c>
      <c r="U12" s="466">
        <f>IF($B$3="CFM",(0.0056*((L12)/200)^2-0.0008*(L12)/200+0.0012),IF($B$3="LPS",(0.0056*((M12)/200)^2-0.0008*(M12)/200+0.0012),IF($B$3="CMH",(0.0056*((N12)/200)^2-0.0008*(N12)/200+0.0012),"")))</f>
        <v>4.9200000000000001E-2</v>
      </c>
      <c r="V12" s="465">
        <f>U12*249</f>
        <v>12.2508</v>
      </c>
      <c r="W12" s="466">
        <f>IF($B$3="CFM",(0.0062*((L12)/300)^2-0.0094*(L12)/300+0.0146),IF($B$3="LPS",(0.0062*((M12)/300)^2-0.0094*(M12)/300+0.0146),IF($B$3="CMH",(0.0062*((N12)/300)^2-0.0094*(N12)/300+0.0146),"")))</f>
        <v>2.06E-2</v>
      </c>
      <c r="X12" s="465">
        <f>W12*249</f>
        <v>5.1294000000000004</v>
      </c>
      <c r="Y12" s="466">
        <f>IF($B$3="CFM",(0.0058*((L12)/400)^2+0.0106*(L12)/400-0.013),IF($B$3="LPS",(0.0058*((M12)/400)^2+0.0106*(M12)/400-0.013),IF($B$3="CMH",(0.0058*((N12)/400)^2+0.0106*(N12)/400-0.013),"")))</f>
        <v>1.5949999999999999E-2</v>
      </c>
      <c r="Z12" s="465">
        <f>Y12*249</f>
        <v>3.9715499999999997</v>
      </c>
      <c r="AA12" s="466">
        <f>IF($B$3="CFM",(0.0063*((L12)/500)^2+0.0066*(L12)/500-0.0067),IF($B$3="LPS",(0.0063*((M12)/500)^2+0.0066*(M12)/500-0.0067),IF($B$3="CMH",(0.0063*((N12)/500)^2+0.0066*(N12)/500-0.0067),"")))</f>
        <v>1.0291999999999999E-2</v>
      </c>
      <c r="AB12" s="465">
        <f>AA12*249</f>
        <v>2.5627079999999998</v>
      </c>
      <c r="AC12" s="466">
        <f>IF($B$3="CFM",(0.0058*((L12)/800)^2+0.0106*(L12)/800-0.013),IF($B$3="LPS",(0.0058*((M12)/800)^2+0.0106*(M12)/800-0.013),IF($B$3="CMH",(0.0058*((N12)/800)^2+0.0106*(N12)/800-0.013),"")))</f>
        <v>-1.7874999999999992E-3</v>
      </c>
      <c r="AD12" s="465">
        <f>AC12*249</f>
        <v>-0.4450874999999998</v>
      </c>
      <c r="AE12" s="466">
        <f>IF($B$3="CFM",(0.0063*((L12)/1000)^2+0.0066*(L12)/1000-0.0067),IF($B$3="LPS",(0.0063*((M12)/1000)^2+0.0066*(M12)/1000-0.0067),IF($B$3="CMH",(0.0063*((N12)/1000)^2+0.0066*(N12)/1000-0.0067),"")))</f>
        <v>-4.720000000000002E-4</v>
      </c>
      <c r="AF12" s="465">
        <f>AE12*249</f>
        <v>-0.11752800000000005</v>
      </c>
      <c r="AG12" s="388"/>
      <c r="AH12" s="388"/>
      <c r="AI12" s="388"/>
      <c r="AJ12" s="388"/>
      <c r="AK12" s="388"/>
      <c r="AL12" s="388"/>
      <c r="AM12" s="388"/>
      <c r="AN12" s="388"/>
      <c r="AO12" s="388"/>
      <c r="AP12" s="388"/>
      <c r="AQ12" s="388"/>
      <c r="AR12" s="388"/>
      <c r="AS12" s="388"/>
    </row>
    <row r="13" spans="1:45" ht="21" thickBot="1" x14ac:dyDescent="0.35">
      <c r="A13" s="408"/>
      <c r="B13" s="467">
        <f>IF($B$3="CFM",IF(B10=6,$M27,IF(B10=8,$M28,IF(B10=10,$M29,IF(B10=12,$M30,IF(B10=14,$M31,IF(B10="12x18",$M32,IF(B10="12x24",$M33,IF(B10="12x36",$M34,IF(B10="12x48",$M35,IF(B10="NA","NA")))))))))),IF(B3="LPS",IF(B10=6,$M39,IF(B10=8,$M40,IF(B10=10,$M41,IF(B10=12,$M42,IF(B10=14,$M43,IF(B10="12x18",$M44,IF(B10="12x24",$M45,IF(B10="12x36",$M46,IF(B10="12x48",$M47,IF(B10="NA","NA")))))))))),IF(B3="CMH",IF(B10=6,$M51,IF(B10=8,$M52,IF(B10=10,$M53,IF(B10=12,$M54,IF(B10=14,$M55,IF(B10="12x18",$M56,IF(B10="12x24",$M57,IF(B10="12x36",$M58,IF(B10="12x48",$M59,IF(B10="NA","NA")))))))))))))</f>
        <v>80</v>
      </c>
      <c r="C13" s="467">
        <f>IF($B$3="CFM",IF(B10=6,$O27,IF(B10=8,$O28,IF(B10=10,$O29,IF(B10=12,$O30,IF(B10=14,$O31,IF(B10="12x18",$O32,IF(B10="12x24",$O33,IF(B10="12x36",$O34,IF(B10="12x48",$O35,IF(B10="NA","NA")))))))))),IF(B3="LPS",IF(B10=6,$O39,IF(B10=8,$O40,IF(B10=10,$O41,IF(B10=12,$O42,IF(B10=14,$O43,IF(B10="12x18",$O44,IF(B10="12x24",$O45,IF(B10="12x36",$O46,IF(B10="12x48",$O47,IF(B10="NA","NA")))))))))),IF(B3="CMH",IF(B10=6,$O51,IF(B10=8,$O52,IF(B10=10,$O53,IF(B10=12,$O54,IF(B10=14,$O55,IF(B10="12x18",$O56,IF(B10="12x24",$O57,IF(B10="12x36",$O58,IF(B10="12x48",$O59,IF(B10="NA","NA")))))))))))))</f>
        <v>800</v>
      </c>
      <c r="D13" s="416"/>
      <c r="E13" s="468">
        <f>IF($B$3="CFM",IF(E10=6,$M27,IF(E10=8,$M28,IF(E10=10,$M29,IF(E10=12,$M30,IF(E10=14,$M31,IF(E10="12x18",$M32,IF(E10="12x24",$M33,IF(E10="12x36",$M34,IF(E10="12x48",$M35,IF(E10="NA","NA")))))))))),IF(B3="LPS",IF(E10=6,$M39,IF(E10=8,$M40,IF(E10=10,$M41,IF(E10=12,$M42,IF(E10=14,$M43,IF(E10="12x18",$M44,IF(E10="12x24",$M45,IF(E10="12x36",$M46,IF(E10="12x48",$M47,IF(E10="NA","NA")))))))))),IF(B3="CMH",IF(E10=6,$M51,IF(E10=8,$M52,IF(E10=10,$M53,IF(E10=12,$M54,IF(E10=14,$M55,IF(E10="12x18",$M56,IF(E10="12x24",$M57,IF(E10="12x36",$M58,IF(E10="12x48",$M59,IF(E10="NA","NA")))))))))))))</f>
        <v>120</v>
      </c>
      <c r="F13" s="468">
        <f>IF($B$3="CFM",IF(E10=6,$O27,IF(E10=8,$O28,IF(E10=10,$O29,IF(E10=12,$O30,IF(E10=14,$O31,IF(E10="12x18",$O32,IF(E10="12x24",$O33,IF(E10="12x36",$O34,IF(E10="12x48",$O35,IF(E10="NA","NA")))))))))),IF(B3="LPS",IF(E10=6,$O39,IF(E10=8,$O40,IF(E10=10,$O41,IF(E10=12,$O42,IF(E10=14,$O43,IF(E10="12x18",$O44,IF(E10="12x24",$O45,IF(E10="12x36",$O46,IF(E10="12x48",$O47,IF(E10="NA","NA")))))))))),IF(B3="CMH",IF(E10=6,$O51,IF(E10=8,$O52,IF(E10=10,$O53,IF(E10=12,$O54,IF(E10=14,$O55,IF(E10="12x18",$O56,IF(E10="12x24",$O57,IF(E10="12x36",$O58,IF(E10="12x48",$O59,IF(E10="NA","NA")))))))))))))</f>
        <v>1300</v>
      </c>
      <c r="G13" s="416"/>
      <c r="H13" s="467">
        <f>IF($B$3="CFM",IF(H10=6,$M27,IF(H10=8,$M28,IF(H10=10,$M29,IF(H10=12,$M30,IF(H10=14,$M31,IF(H10="12x18",$M32,IF(H10="12x24",$M33,IF(H10="12x36",$M34,IF(H10="12x48",$M35,IF(H10="NA","NA")))))))))),IF(B3="LPS",IF(H10=6,$M39,IF(H10=8,$M40,IF(H10=10,$M41,IF(H10=12,$M42,IF(H10=14,$M43,IF(H10="12x18",$M44,IF(H10="12x24",$M45,IF(H10="12x36",$M46,IF(H10="12x48",$M47,IF(B10="NA","NA")))))))))),IF(B3="CMH",IF(H10=6,$M51,IF(H10=8,$M52,IF(H10=10,$M53,IF(H10=12,$M54,IF(H10=14,$M55,IF(H10="12x18",$M56,IF(H10="12x24",$M57,IF(H10="12x36",$M58,IF(H10="12x48",$M59,IF(H10="NA","NA")))))))))))))</f>
        <v>180</v>
      </c>
      <c r="I13" s="467">
        <f>IF($B$3="CFM",IF(H10=6,$O27,IF(H10=8,$O28,IF(H10=10,$O29,IF(H10=12,$O30,IF(H10=14,$O31,IF(H10="12x18",$O32,IF(H10="12x24",$O33,IF(H10="12x36",$O34,IF(H10="12x48",$O35,IF(H10="NA","NA")))))))))),IF(B3="LPS",IF(H10=6,$O39,IF(H10=8,$O40,IF(H10=10,$O41,IF(H10=12,$O42,IF(H10=14,$O43,IF(H10="12x18",$O44,IF(H10="12x24",$O45,IF(H10="12x36",$O46,IF(H10="12x48",$O47,IF(B10="NA","NA")))))))))),IF(B3="CMH",IF(H10=6,$O51,IF(H10=8,$O52,IF(H10=10,$O53,IF(H10=12,$O54,IF(H10=14,$O55,IF(H10="12x18",$O56,IF(H10="12x24",$O57,IF(H10="12x36",$O58,IF(H10="12x48",$O59,IF(H10="NA","NA")))))))))))))</f>
        <v>1790</v>
      </c>
      <c r="J13" s="406"/>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row>
    <row r="14" spans="1:45" ht="20.25" x14ac:dyDescent="0.3">
      <c r="A14" s="408"/>
      <c r="B14" s="668" t="str">
        <f>CONCATENATE("Max Design ","(",$B$3,")")</f>
        <v>Max Design (CFM)</v>
      </c>
      <c r="C14" s="669"/>
      <c r="D14" s="416"/>
      <c r="E14" s="670" t="str">
        <f>CONCATENATE("Max Design ","(",$B$3,")")</f>
        <v>Max Design (CFM)</v>
      </c>
      <c r="F14" s="671"/>
      <c r="G14" s="416"/>
      <c r="H14" s="668" t="str">
        <f>CONCATENATE("Max Design ","(",$B$3,")")</f>
        <v>Max Design (CFM)</v>
      </c>
      <c r="I14" s="669"/>
      <c r="J14" s="406"/>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row>
    <row r="15" spans="1:45" ht="21" thickBot="1" x14ac:dyDescent="0.35">
      <c r="A15" s="408"/>
      <c r="B15" s="675">
        <f>E15</f>
        <v>600</v>
      </c>
      <c r="C15" s="676"/>
      <c r="D15" s="416"/>
      <c r="E15" s="677">
        <v>600</v>
      </c>
      <c r="F15" s="678"/>
      <c r="G15" s="416"/>
      <c r="H15" s="675">
        <f>E15</f>
        <v>600</v>
      </c>
      <c r="I15" s="676"/>
      <c r="J15" s="406"/>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row>
    <row r="16" spans="1:45" ht="20.25" x14ac:dyDescent="0.3">
      <c r="A16" s="408"/>
      <c r="B16" s="668" t="str">
        <f>CONCATENATE("Operating Pressure ",$B$4)</f>
        <v>Operating Pressure in WC</v>
      </c>
      <c r="C16" s="669"/>
      <c r="D16" s="416"/>
      <c r="E16" s="670" t="str">
        <f>CONCATENATE("Operating Pressure ",$B$4)</f>
        <v>Operating Pressure in WC</v>
      </c>
      <c r="F16" s="671"/>
      <c r="G16" s="416"/>
      <c r="H16" s="668" t="str">
        <f>CONCATENATE("Operating Pressure ",$B$4)</f>
        <v>Operating Pressure in WC</v>
      </c>
      <c r="I16" s="669"/>
      <c r="J16" s="406"/>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row>
    <row r="17" spans="1:45" ht="28.5" thickBot="1" x14ac:dyDescent="0.45">
      <c r="A17" s="408"/>
      <c r="B17" s="679">
        <f>IF(B4="in WC",IF(B10=6,$O12,IF(B10=8,$Q12,IF(B10=10,$S12,IF(B10=12,$U12,IF(B10=14,$W12,IF(B10="12x18",$Y12,IF(B10="12x24",$AA12,IF(B10="12x36",$AC12,IF(B10="NA","NA"))))))))),IF(B10=6,$P12,IF(B10=8,$R12,IF(B10=10,$T12,IF(B10=12,$V12,IF(B10=14,$X12,IF(B10="12x18",$Z12,IF(B10="12x24",$AB12,IF(B10="12x36",$AD12,IF(B10="NA","NA"))))))))))</f>
        <v>0.25640000000000002</v>
      </c>
      <c r="C17" s="680"/>
      <c r="D17" s="416"/>
      <c r="E17" s="681">
        <f>IF(B4="in WC",IF(E10=6,O12,IF(E10=8,Q12,IF(E10=10,S12,IF(E10=12,U12,IF(E10=14,W12,IF(E10="12x18",Y12,IF(E10="12x24",AA12,IF(E10="12x36",AC12,IF(E10="12x48",AE12))))))))),IF(E10=6,P12,IF(E10=8,R12,IF(E10=10,T12,IF(E10=12,V12,IF(E10=14,X12,IF(E10="12x18",Z12,IF(E10="12x24",AB12,IF(E10="12x36",AD12,IF(E10="12x48",AF12))))))))))</f>
        <v>9.8099999999999993E-2</v>
      </c>
      <c r="F17" s="682"/>
      <c r="G17" s="416"/>
      <c r="H17" s="679">
        <f>IF(B4="in WC",IF(H10=6,$O12,IF(H10=8,$Q12,IF(H10=10,$S12,IF(H10=12,$U12,IF(H10=14,$W12,IF(H10="12x18",$Y12,IF(H10="12x24",$AA12,IF(H10="12x36",$AC12,IF(H10="12x48",$AE12,IF(H10="NA","NA")))))))))),IF(H10=6,$P12,IF(H10=8,$R12,IF(H10=10,$T12,IF(H10=12,$V12,IF(H10=14,$X12,IF(H10="12x18",$Z12,IF(H10="12x24",$AB12,IF(H10="12x36",$AD12,IF(H10="12x48",$AF12,IF(H10="NA","NA")))))))))))</f>
        <v>4.9200000000000001E-2</v>
      </c>
      <c r="I17" s="680"/>
      <c r="J17" s="406"/>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row>
    <row r="18" spans="1:45" ht="13.9" customHeight="1" x14ac:dyDescent="0.2">
      <c r="A18" s="408"/>
      <c r="B18" s="416"/>
      <c r="C18" s="416"/>
      <c r="D18" s="416"/>
      <c r="E18" s="416"/>
      <c r="F18" s="416"/>
      <c r="G18" s="416"/>
      <c r="H18" s="416"/>
      <c r="I18" s="416"/>
      <c r="J18" s="406"/>
      <c r="K18" s="388"/>
      <c r="L18" s="388"/>
      <c r="M18" s="388"/>
      <c r="N18" s="469"/>
      <c r="O18" s="469"/>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row>
    <row r="19" spans="1:45" ht="13.9" customHeight="1" x14ac:dyDescent="0.2">
      <c r="A19" s="408"/>
      <c r="B19" s="683" t="s">
        <v>328</v>
      </c>
      <c r="C19" s="683"/>
      <c r="D19" s="683"/>
      <c r="E19" s="683"/>
      <c r="F19" s="683"/>
      <c r="G19" s="683"/>
      <c r="H19" s="683"/>
      <c r="I19" s="683"/>
      <c r="J19" s="470"/>
      <c r="K19" s="471"/>
      <c r="L19" s="471"/>
      <c r="M19" s="471"/>
      <c r="N19" s="471"/>
      <c r="O19" s="471"/>
      <c r="P19" s="471"/>
      <c r="Q19" s="471"/>
      <c r="R19" s="471"/>
      <c r="S19" s="471"/>
      <c r="T19" s="388"/>
      <c r="U19" s="388"/>
      <c r="V19" s="388"/>
      <c r="W19" s="388"/>
      <c r="X19" s="388"/>
      <c r="Y19" s="388"/>
      <c r="Z19" s="388"/>
      <c r="AA19" s="388"/>
      <c r="AB19" s="388"/>
      <c r="AC19" s="388"/>
      <c r="AD19" s="388"/>
      <c r="AE19" s="388"/>
      <c r="AF19" s="388"/>
      <c r="AG19" s="388"/>
      <c r="AH19" s="388"/>
      <c r="AI19" s="388"/>
      <c r="AJ19" s="388"/>
      <c r="AK19" s="388"/>
      <c r="AL19" s="388"/>
      <c r="AM19" s="388"/>
      <c r="AN19" s="388"/>
      <c r="AO19" s="388"/>
      <c r="AP19" s="388"/>
      <c r="AQ19" s="388"/>
      <c r="AR19" s="388"/>
      <c r="AS19" s="388"/>
    </row>
    <row r="20" spans="1:45" ht="13.9" customHeight="1" thickBot="1" x14ac:dyDescent="0.25">
      <c r="A20" s="408"/>
      <c r="B20" s="472"/>
      <c r="C20" s="472"/>
      <c r="D20" s="472"/>
      <c r="E20" s="472"/>
      <c r="F20" s="472"/>
      <c r="G20" s="472"/>
      <c r="H20" s="472"/>
      <c r="I20" s="472"/>
      <c r="J20" s="470"/>
      <c r="K20" s="471"/>
      <c r="L20" s="471"/>
      <c r="M20" s="471"/>
      <c r="N20" s="471"/>
      <c r="O20" s="471"/>
      <c r="P20" s="471"/>
      <c r="Q20" s="471"/>
      <c r="R20" s="471"/>
      <c r="S20" s="471"/>
      <c r="T20" s="388"/>
      <c r="U20" s="388"/>
      <c r="V20" s="388"/>
      <c r="W20" s="388"/>
      <c r="X20" s="388"/>
      <c r="Y20" s="388"/>
      <c r="Z20" s="388"/>
      <c r="AA20" s="388"/>
      <c r="AB20" s="388"/>
      <c r="AC20" s="388"/>
      <c r="AD20" s="388"/>
      <c r="AE20" s="388"/>
      <c r="AF20" s="388"/>
      <c r="AG20" s="388"/>
      <c r="AH20" s="388"/>
      <c r="AI20" s="388"/>
      <c r="AJ20" s="388"/>
      <c r="AK20" s="388"/>
      <c r="AL20" s="388"/>
      <c r="AM20" s="388"/>
      <c r="AN20" s="388"/>
      <c r="AO20" s="388"/>
      <c r="AP20" s="388"/>
      <c r="AQ20" s="388"/>
      <c r="AR20" s="388"/>
      <c r="AS20" s="388"/>
    </row>
    <row r="21" spans="1:45" ht="23.25" x14ac:dyDescent="0.35">
      <c r="A21" s="408"/>
      <c r="B21" s="416"/>
      <c r="C21" s="473"/>
      <c r="D21" s="684" t="s">
        <v>301</v>
      </c>
      <c r="E21" s="685"/>
      <c r="F21" s="685"/>
      <c r="G21" s="686"/>
      <c r="H21" s="416"/>
      <c r="I21" s="416"/>
      <c r="J21" s="406"/>
      <c r="K21" s="388"/>
      <c r="L21" s="388"/>
      <c r="M21" s="469"/>
      <c r="N21" s="469"/>
      <c r="O21" s="469"/>
      <c r="P21" s="388"/>
      <c r="Q21" s="388"/>
      <c r="R21" s="388"/>
      <c r="S21" s="388"/>
      <c r="T21" s="388"/>
      <c r="U21" s="388"/>
      <c r="V21" s="388"/>
      <c r="W21" s="388"/>
      <c r="X21" s="388"/>
      <c r="Y21" s="388"/>
      <c r="Z21" s="388"/>
      <c r="AA21" s="388"/>
      <c r="AB21" s="388"/>
      <c r="AC21" s="388"/>
      <c r="AD21" s="388"/>
      <c r="AE21" s="388"/>
      <c r="AF21" s="388"/>
      <c r="AG21" s="388"/>
      <c r="AH21" s="388"/>
      <c r="AI21" s="388"/>
      <c r="AJ21" s="388"/>
      <c r="AK21" s="388"/>
      <c r="AL21" s="388"/>
      <c r="AM21" s="388"/>
      <c r="AN21" s="388"/>
      <c r="AO21" s="388"/>
      <c r="AP21" s="388"/>
      <c r="AQ21" s="388"/>
      <c r="AR21" s="388"/>
      <c r="AS21" s="388"/>
    </row>
    <row r="22" spans="1:45" ht="13.5" customHeight="1" x14ac:dyDescent="0.2">
      <c r="A22" s="408"/>
      <c r="B22" s="416"/>
      <c r="C22" s="473"/>
      <c r="D22" s="672" t="s">
        <v>329</v>
      </c>
      <c r="E22" s="673"/>
      <c r="F22" s="673"/>
      <c r="G22" s="674"/>
      <c r="H22" s="416"/>
      <c r="I22" s="416"/>
      <c r="J22" s="406"/>
      <c r="K22" s="388"/>
      <c r="L22" s="388"/>
      <c r="M22" s="469"/>
      <c r="N22" s="469"/>
      <c r="O22" s="469"/>
      <c r="P22" s="388"/>
      <c r="Q22" s="388"/>
      <c r="R22" s="388"/>
      <c r="S22" s="388"/>
      <c r="T22" s="388"/>
      <c r="U22" s="388"/>
      <c r="V22" s="388"/>
      <c r="W22" s="388"/>
      <c r="X22" s="388"/>
      <c r="Y22" s="388"/>
      <c r="Z22" s="388"/>
      <c r="AA22" s="388"/>
      <c r="AB22" s="388"/>
      <c r="AC22" s="388"/>
      <c r="AD22" s="388"/>
      <c r="AE22" s="388"/>
      <c r="AF22" s="388"/>
      <c r="AG22" s="388"/>
      <c r="AH22" s="388"/>
      <c r="AI22" s="388"/>
      <c r="AJ22" s="388"/>
      <c r="AK22" s="388"/>
      <c r="AL22" s="388"/>
      <c r="AM22" s="388"/>
      <c r="AN22" s="388"/>
      <c r="AO22" s="388"/>
      <c r="AP22" s="388"/>
      <c r="AQ22" s="388"/>
      <c r="AR22" s="388"/>
      <c r="AS22" s="388"/>
    </row>
    <row r="23" spans="1:45" ht="13.15" customHeight="1" x14ac:dyDescent="0.2">
      <c r="A23" s="408"/>
      <c r="B23" s="416"/>
      <c r="C23" s="416"/>
      <c r="D23" s="672" t="s">
        <v>330</v>
      </c>
      <c r="E23" s="673"/>
      <c r="F23" s="673"/>
      <c r="G23" s="674"/>
      <c r="H23" s="416"/>
      <c r="I23" s="416"/>
      <c r="J23" s="406"/>
      <c r="K23" s="388"/>
      <c r="L23" s="388"/>
      <c r="M23" s="469"/>
      <c r="N23" s="469"/>
      <c r="O23" s="469"/>
      <c r="P23" s="388"/>
      <c r="Q23" s="388"/>
      <c r="R23" s="388"/>
      <c r="S23" s="388"/>
      <c r="T23" s="388"/>
      <c r="U23" s="388"/>
      <c r="V23" s="388"/>
      <c r="W23" s="388"/>
      <c r="X23" s="388"/>
      <c r="Y23" s="388"/>
      <c r="Z23" s="388"/>
      <c r="AA23" s="388"/>
      <c r="AB23" s="388"/>
      <c r="AC23" s="388"/>
      <c r="AD23" s="388"/>
      <c r="AE23" s="388"/>
      <c r="AF23" s="388"/>
      <c r="AG23" s="388"/>
      <c r="AH23" s="388"/>
      <c r="AI23" s="388"/>
      <c r="AJ23" s="388"/>
      <c r="AK23" s="388"/>
      <c r="AL23" s="388"/>
      <c r="AM23" s="388"/>
      <c r="AN23" s="388"/>
      <c r="AO23" s="388"/>
      <c r="AP23" s="388"/>
      <c r="AQ23" s="388"/>
      <c r="AR23" s="388"/>
      <c r="AS23" s="388"/>
    </row>
    <row r="24" spans="1:45" ht="13.15" customHeight="1" x14ac:dyDescent="0.2">
      <c r="A24" s="408"/>
      <c r="B24" s="416"/>
      <c r="C24" s="416"/>
      <c r="D24" s="672" t="s">
        <v>331</v>
      </c>
      <c r="E24" s="673"/>
      <c r="F24" s="673"/>
      <c r="G24" s="674"/>
      <c r="H24" s="416"/>
      <c r="I24" s="416"/>
      <c r="J24" s="406"/>
      <c r="K24" s="388"/>
      <c r="L24" s="388"/>
      <c r="M24" s="469"/>
      <c r="N24" s="469"/>
      <c r="O24" s="469"/>
      <c r="P24" s="388"/>
      <c r="Q24" s="388"/>
      <c r="R24" s="388"/>
      <c r="S24" s="388"/>
      <c r="T24" s="388"/>
      <c r="U24" s="388"/>
      <c r="V24" s="388"/>
      <c r="W24" s="388"/>
      <c r="X24" s="388"/>
      <c r="Y24" s="388"/>
      <c r="Z24" s="388"/>
      <c r="AA24" s="388"/>
      <c r="AB24" s="388"/>
      <c r="AC24" s="388"/>
      <c r="AD24" s="388"/>
      <c r="AE24" s="388"/>
      <c r="AF24" s="388"/>
      <c r="AG24" s="388"/>
      <c r="AH24" s="388"/>
      <c r="AI24" s="388"/>
      <c r="AJ24" s="388"/>
      <c r="AK24" s="388"/>
      <c r="AL24" s="388"/>
      <c r="AM24" s="388"/>
      <c r="AN24" s="388"/>
      <c r="AO24" s="388"/>
      <c r="AP24" s="388"/>
      <c r="AQ24" s="388"/>
      <c r="AR24" s="388"/>
      <c r="AS24" s="388"/>
    </row>
    <row r="25" spans="1:45" ht="13.15" customHeight="1" x14ac:dyDescent="0.2">
      <c r="A25" s="408"/>
      <c r="B25" s="416"/>
      <c r="C25" s="416"/>
      <c r="D25" s="672" t="s">
        <v>332</v>
      </c>
      <c r="E25" s="673"/>
      <c r="F25" s="673"/>
      <c r="G25" s="674"/>
      <c r="H25" s="416"/>
      <c r="I25" s="416"/>
      <c r="J25" s="406"/>
      <c r="K25" s="388"/>
      <c r="L25" s="412" t="s">
        <v>7</v>
      </c>
      <c r="M25" s="411" t="s">
        <v>296</v>
      </c>
      <c r="N25" s="411"/>
      <c r="O25" s="411"/>
      <c r="P25" s="388"/>
      <c r="Q25" s="388"/>
      <c r="R25" s="388"/>
      <c r="S25" s="388"/>
      <c r="T25" s="388"/>
      <c r="U25" s="388"/>
      <c r="V25" s="388"/>
      <c r="W25" s="388"/>
      <c r="X25" s="388"/>
      <c r="Y25" s="388"/>
      <c r="Z25" s="388"/>
      <c r="AA25" s="388"/>
      <c r="AB25" s="388"/>
      <c r="AC25" s="388"/>
      <c r="AD25" s="388"/>
      <c r="AE25" s="388"/>
      <c r="AF25" s="388"/>
      <c r="AG25" s="388"/>
      <c r="AH25" s="388"/>
      <c r="AI25" s="388"/>
      <c r="AJ25" s="388"/>
      <c r="AK25" s="388"/>
      <c r="AL25" s="388"/>
      <c r="AM25" s="388"/>
      <c r="AN25" s="388"/>
      <c r="AO25" s="388"/>
      <c r="AP25" s="388"/>
      <c r="AQ25" s="388"/>
      <c r="AR25" s="388"/>
      <c r="AS25" s="388"/>
    </row>
    <row r="26" spans="1:45" ht="25.15" customHeight="1" thickBot="1" x14ac:dyDescent="0.25">
      <c r="A26" s="408"/>
      <c r="B26" s="416"/>
      <c r="C26" s="416"/>
      <c r="D26" s="664" t="s">
        <v>333</v>
      </c>
      <c r="E26" s="665"/>
      <c r="F26" s="665"/>
      <c r="G26" s="666"/>
      <c r="H26" s="416"/>
      <c r="I26" s="416"/>
      <c r="J26" s="406"/>
      <c r="K26" s="388"/>
      <c r="L26" s="401" t="s">
        <v>12</v>
      </c>
      <c r="M26" s="401" t="s">
        <v>51</v>
      </c>
      <c r="N26" s="401"/>
      <c r="O26" s="409" t="s">
        <v>295</v>
      </c>
      <c r="P26" s="410"/>
      <c r="Q26" s="388"/>
      <c r="R26" s="388"/>
      <c r="S26" s="388"/>
      <c r="T26" s="388"/>
      <c r="U26" s="388"/>
      <c r="V26" s="388"/>
      <c r="W26" s="388"/>
      <c r="X26" s="388"/>
      <c r="Y26" s="388"/>
      <c r="Z26" s="388"/>
      <c r="AA26" s="388"/>
      <c r="AB26" s="388"/>
      <c r="AC26" s="388"/>
      <c r="AD26" s="388"/>
      <c r="AE26" s="388"/>
      <c r="AF26" s="388"/>
      <c r="AG26" s="388"/>
      <c r="AH26" s="388"/>
      <c r="AI26" s="388"/>
      <c r="AJ26" s="388"/>
      <c r="AK26" s="388"/>
      <c r="AL26" s="388"/>
      <c r="AM26" s="388"/>
      <c r="AN26" s="388"/>
      <c r="AO26" s="388"/>
      <c r="AP26" s="388"/>
      <c r="AQ26" s="388"/>
      <c r="AR26" s="388"/>
      <c r="AS26" s="388"/>
    </row>
    <row r="27" spans="1:45" ht="15.6" customHeight="1" x14ac:dyDescent="0.2">
      <c r="A27" s="408"/>
      <c r="B27" s="416"/>
      <c r="C27" s="416"/>
      <c r="D27" s="416"/>
      <c r="E27" s="416"/>
      <c r="F27" s="416"/>
      <c r="G27" s="416"/>
      <c r="H27" s="416"/>
      <c r="I27" s="416"/>
      <c r="J27" s="406"/>
      <c r="K27" s="388"/>
      <c r="L27" s="401">
        <v>6</v>
      </c>
      <c r="M27" s="401">
        <v>30</v>
      </c>
      <c r="N27" s="401"/>
      <c r="O27" s="401">
        <v>315</v>
      </c>
      <c r="P27" s="410"/>
      <c r="Q27" s="388"/>
      <c r="R27" s="388"/>
      <c r="S27" s="388"/>
      <c r="T27" s="388"/>
      <c r="U27" s="388"/>
      <c r="V27" s="388"/>
      <c r="W27" s="388"/>
      <c r="X27" s="388"/>
      <c r="Y27" s="388"/>
      <c r="Z27" s="388"/>
      <c r="AA27" s="388"/>
      <c r="AB27" s="388"/>
      <c r="AC27" s="388"/>
      <c r="AD27" s="388"/>
      <c r="AE27" s="388"/>
      <c r="AF27" s="388"/>
      <c r="AG27" s="388"/>
      <c r="AH27" s="388"/>
      <c r="AI27" s="388"/>
      <c r="AJ27" s="388"/>
      <c r="AK27" s="388"/>
      <c r="AL27" s="388"/>
      <c r="AM27" s="388"/>
      <c r="AN27" s="388"/>
      <c r="AO27" s="388"/>
      <c r="AP27" s="388"/>
      <c r="AQ27" s="388"/>
      <c r="AR27" s="388"/>
      <c r="AS27" s="388"/>
    </row>
    <row r="28" spans="1:45" ht="31.15" customHeight="1" x14ac:dyDescent="0.2">
      <c r="A28" s="408"/>
      <c r="B28" s="667" t="s">
        <v>297</v>
      </c>
      <c r="C28" s="667"/>
      <c r="D28" s="667"/>
      <c r="E28" s="667"/>
      <c r="F28" s="667"/>
      <c r="G28" s="667"/>
      <c r="H28" s="667"/>
      <c r="I28" s="667"/>
      <c r="J28" s="474"/>
      <c r="K28" s="388"/>
      <c r="L28" s="401">
        <v>8</v>
      </c>
      <c r="M28" s="401">
        <v>80</v>
      </c>
      <c r="N28" s="401"/>
      <c r="O28" s="401">
        <v>800</v>
      </c>
      <c r="P28" s="410"/>
      <c r="Q28" s="388"/>
      <c r="R28" s="388"/>
      <c r="S28" s="388"/>
      <c r="T28" s="388"/>
      <c r="U28" s="388"/>
      <c r="V28" s="388"/>
      <c r="W28" s="388"/>
      <c r="X28" s="388"/>
      <c r="Y28" s="388"/>
      <c r="Z28" s="388"/>
      <c r="AA28" s="388"/>
      <c r="AB28" s="388"/>
      <c r="AC28" s="388"/>
      <c r="AD28" s="388"/>
      <c r="AE28" s="388"/>
      <c r="AF28" s="388"/>
      <c r="AG28" s="388"/>
      <c r="AH28" s="388"/>
      <c r="AI28" s="388"/>
      <c r="AJ28" s="388"/>
      <c r="AK28" s="388"/>
      <c r="AL28" s="388"/>
      <c r="AM28" s="388"/>
      <c r="AN28" s="388"/>
      <c r="AO28" s="388"/>
      <c r="AP28" s="388"/>
      <c r="AQ28" s="388"/>
      <c r="AR28" s="388"/>
      <c r="AS28" s="388"/>
    </row>
    <row r="29" spans="1:45" x14ac:dyDescent="0.2">
      <c r="A29" s="408"/>
      <c r="B29" s="416"/>
      <c r="C29" s="416"/>
      <c r="D29" s="416"/>
      <c r="E29" s="416"/>
      <c r="F29" s="416"/>
      <c r="G29" s="416"/>
      <c r="H29" s="416"/>
      <c r="I29" s="416"/>
      <c r="J29" s="406"/>
      <c r="K29" s="388"/>
      <c r="L29" s="401">
        <v>10</v>
      </c>
      <c r="M29" s="401">
        <v>120</v>
      </c>
      <c r="N29" s="401"/>
      <c r="O29" s="401">
        <v>1300</v>
      </c>
      <c r="P29" s="410"/>
      <c r="Q29" s="388"/>
      <c r="R29" s="388"/>
      <c r="S29" s="388"/>
      <c r="T29" s="388"/>
      <c r="U29" s="388"/>
      <c r="V29" s="388"/>
      <c r="W29" s="388"/>
      <c r="X29" s="388"/>
      <c r="Y29" s="388"/>
      <c r="Z29" s="388"/>
      <c r="AA29" s="388"/>
      <c r="AB29" s="388"/>
      <c r="AC29" s="388"/>
      <c r="AD29" s="388"/>
      <c r="AE29" s="388"/>
      <c r="AF29" s="388"/>
      <c r="AG29" s="388"/>
      <c r="AH29" s="388"/>
      <c r="AI29" s="388"/>
      <c r="AJ29" s="388"/>
      <c r="AK29" s="388"/>
      <c r="AL29" s="388"/>
      <c r="AM29" s="388"/>
      <c r="AN29" s="388"/>
      <c r="AO29" s="388"/>
      <c r="AP29" s="388"/>
      <c r="AQ29" s="388"/>
      <c r="AR29" s="388"/>
      <c r="AS29" s="388"/>
    </row>
    <row r="30" spans="1:45" ht="13.5" thickBot="1" x14ac:dyDescent="0.25">
      <c r="A30" s="405"/>
      <c r="B30" s="475"/>
      <c r="C30" s="475"/>
      <c r="D30" s="475"/>
      <c r="E30" s="475"/>
      <c r="F30" s="475"/>
      <c r="G30" s="475"/>
      <c r="H30" s="475"/>
      <c r="I30" s="475"/>
      <c r="J30" s="403"/>
      <c r="K30" s="388"/>
      <c r="L30" s="401">
        <v>12</v>
      </c>
      <c r="M30" s="401">
        <v>180</v>
      </c>
      <c r="N30" s="401"/>
      <c r="O30" s="401">
        <v>1790</v>
      </c>
      <c r="P30" s="410"/>
      <c r="Q30" s="388"/>
      <c r="R30" s="388"/>
      <c r="S30" s="388"/>
      <c r="T30" s="388"/>
      <c r="U30" s="388"/>
      <c r="V30" s="388"/>
      <c r="W30" s="388"/>
      <c r="X30" s="388"/>
      <c r="Y30" s="388"/>
      <c r="Z30" s="388"/>
      <c r="AA30" s="388"/>
      <c r="AB30" s="388"/>
      <c r="AC30" s="388"/>
      <c r="AD30" s="388"/>
      <c r="AE30" s="388"/>
      <c r="AF30" s="388"/>
      <c r="AG30" s="388"/>
      <c r="AH30" s="388"/>
      <c r="AI30" s="388"/>
      <c r="AJ30" s="388"/>
      <c r="AK30" s="388"/>
      <c r="AL30" s="388"/>
      <c r="AM30" s="388"/>
      <c r="AN30" s="388"/>
      <c r="AO30" s="388"/>
      <c r="AP30" s="388"/>
      <c r="AQ30" s="388"/>
      <c r="AR30" s="388"/>
      <c r="AS30" s="388"/>
    </row>
    <row r="31" spans="1:45" x14ac:dyDescent="0.2">
      <c r="A31" s="388"/>
      <c r="B31" s="388"/>
      <c r="C31" s="388"/>
      <c r="D31" s="388"/>
      <c r="E31" s="388"/>
      <c r="F31" s="388"/>
      <c r="G31" s="388"/>
      <c r="H31" s="388"/>
      <c r="I31" s="388"/>
      <c r="J31" s="388"/>
      <c r="K31" s="388"/>
      <c r="L31" s="401">
        <v>14</v>
      </c>
      <c r="M31" s="401">
        <v>250</v>
      </c>
      <c r="N31" s="401"/>
      <c r="O31" s="401">
        <v>2750</v>
      </c>
      <c r="P31" s="410"/>
      <c r="Q31" s="388"/>
      <c r="R31" s="388"/>
      <c r="S31" s="388"/>
      <c r="T31" s="388"/>
      <c r="U31" s="388"/>
      <c r="V31" s="388"/>
      <c r="W31" s="388"/>
      <c r="X31" s="388"/>
      <c r="Y31" s="388"/>
      <c r="Z31" s="388"/>
      <c r="AA31" s="388"/>
      <c r="AB31" s="388"/>
      <c r="AC31" s="388"/>
      <c r="AD31" s="388"/>
      <c r="AE31" s="388"/>
      <c r="AF31" s="388"/>
      <c r="AG31" s="388"/>
      <c r="AH31" s="388"/>
      <c r="AI31" s="388"/>
      <c r="AJ31" s="388"/>
      <c r="AK31" s="388"/>
      <c r="AL31" s="388"/>
      <c r="AM31" s="388"/>
      <c r="AN31" s="388"/>
      <c r="AO31" s="388"/>
      <c r="AP31" s="388"/>
      <c r="AQ31" s="388"/>
      <c r="AR31" s="388"/>
      <c r="AS31" s="388"/>
    </row>
    <row r="32" spans="1:45" x14ac:dyDescent="0.2">
      <c r="A32" s="388"/>
      <c r="B32" s="388"/>
      <c r="C32" s="388"/>
      <c r="D32" s="388"/>
      <c r="E32" s="388"/>
      <c r="F32" s="388"/>
      <c r="G32" s="388"/>
      <c r="H32" s="388"/>
      <c r="I32" s="388"/>
      <c r="J32" s="388"/>
      <c r="K32" s="388"/>
      <c r="L32" s="401" t="s">
        <v>16</v>
      </c>
      <c r="M32" s="401">
        <v>260</v>
      </c>
      <c r="N32" s="401"/>
      <c r="O32" s="401">
        <v>3200</v>
      </c>
      <c r="P32" s="410"/>
      <c r="Q32" s="388"/>
      <c r="R32" s="388"/>
      <c r="S32" s="388"/>
      <c r="T32" s="388"/>
      <c r="U32" s="388"/>
      <c r="V32" s="388"/>
      <c r="W32" s="388"/>
      <c r="X32" s="388"/>
      <c r="Y32" s="388"/>
      <c r="Z32" s="388"/>
      <c r="AA32" s="388"/>
      <c r="AB32" s="388"/>
      <c r="AC32" s="388"/>
      <c r="AD32" s="388"/>
      <c r="AE32" s="388"/>
      <c r="AF32" s="388"/>
      <c r="AG32" s="388"/>
      <c r="AH32" s="388"/>
      <c r="AI32" s="388"/>
      <c r="AJ32" s="388"/>
      <c r="AK32" s="388"/>
      <c r="AL32" s="388"/>
      <c r="AM32" s="388"/>
      <c r="AN32" s="388"/>
      <c r="AO32" s="388"/>
      <c r="AP32" s="388"/>
      <c r="AQ32" s="388"/>
      <c r="AR32" s="388"/>
      <c r="AS32" s="388"/>
    </row>
    <row r="33" spans="1:45" x14ac:dyDescent="0.2">
      <c r="A33" s="388"/>
      <c r="B33" s="388"/>
      <c r="C33" s="388"/>
      <c r="D33" s="388"/>
      <c r="E33" s="388"/>
      <c r="F33" s="388"/>
      <c r="G33" s="388"/>
      <c r="H33" s="388"/>
      <c r="I33" s="388"/>
      <c r="J33" s="388"/>
      <c r="K33" s="388"/>
      <c r="L33" s="401" t="s">
        <v>17</v>
      </c>
      <c r="M33" s="401">
        <v>350</v>
      </c>
      <c r="N33" s="401"/>
      <c r="O33" s="401">
        <v>4000</v>
      </c>
      <c r="P33" s="410"/>
      <c r="Q33" s="388"/>
      <c r="R33" s="388"/>
      <c r="S33" s="388"/>
      <c r="T33" s="388"/>
      <c r="U33" s="388"/>
      <c r="V33" s="388"/>
      <c r="W33" s="388"/>
      <c r="X33" s="388"/>
      <c r="Y33" s="388"/>
      <c r="Z33" s="388"/>
      <c r="AA33" s="388"/>
      <c r="AB33" s="388"/>
      <c r="AC33" s="388"/>
      <c r="AD33" s="388"/>
      <c r="AE33" s="388"/>
      <c r="AF33" s="388"/>
      <c r="AG33" s="388"/>
      <c r="AH33" s="388"/>
      <c r="AI33" s="388"/>
      <c r="AJ33" s="388"/>
      <c r="AK33" s="388"/>
      <c r="AL33" s="388"/>
      <c r="AM33" s="388"/>
      <c r="AN33" s="388"/>
      <c r="AO33" s="388"/>
      <c r="AP33" s="388"/>
      <c r="AQ33" s="388"/>
      <c r="AR33" s="388"/>
      <c r="AS33" s="388"/>
    </row>
    <row r="34" spans="1:45" x14ac:dyDescent="0.2">
      <c r="A34" s="388"/>
      <c r="B34" s="388"/>
      <c r="C34" s="388"/>
      <c r="D34" s="388"/>
      <c r="E34" s="388"/>
      <c r="F34" s="388"/>
      <c r="G34" s="388"/>
      <c r="H34" s="388"/>
      <c r="I34" s="388"/>
      <c r="J34" s="388"/>
      <c r="K34" s="388"/>
      <c r="L34" s="401" t="s">
        <v>18</v>
      </c>
      <c r="M34" s="401">
        <v>520</v>
      </c>
      <c r="N34" s="401"/>
      <c r="O34" s="401">
        <v>6400</v>
      </c>
      <c r="P34" s="410"/>
      <c r="Q34" s="388"/>
      <c r="R34" s="388"/>
      <c r="S34" s="388"/>
      <c r="T34" s="388"/>
      <c r="U34" s="388"/>
      <c r="V34" s="388"/>
      <c r="W34" s="388"/>
      <c r="X34" s="388"/>
      <c r="Y34" s="388"/>
      <c r="Z34" s="388"/>
      <c r="AA34" s="388"/>
      <c r="AB34" s="388"/>
      <c r="AC34" s="388"/>
      <c r="AD34" s="388"/>
      <c r="AE34" s="388"/>
      <c r="AF34" s="388"/>
      <c r="AG34" s="388"/>
      <c r="AH34" s="388"/>
      <c r="AI34" s="388"/>
      <c r="AJ34" s="388"/>
      <c r="AK34" s="388"/>
      <c r="AL34" s="388"/>
      <c r="AM34" s="388"/>
      <c r="AN34" s="388"/>
      <c r="AO34" s="388"/>
      <c r="AP34" s="388"/>
      <c r="AQ34" s="388"/>
      <c r="AR34" s="388"/>
      <c r="AS34" s="388"/>
    </row>
    <row r="35" spans="1:45" x14ac:dyDescent="0.2">
      <c r="A35" s="388"/>
      <c r="B35" s="388"/>
      <c r="C35" s="388"/>
      <c r="D35" s="388"/>
      <c r="E35" s="388"/>
      <c r="F35" s="388"/>
      <c r="G35" s="388"/>
      <c r="H35" s="388"/>
      <c r="I35" s="388"/>
      <c r="J35" s="388"/>
      <c r="K35" s="388"/>
      <c r="L35" s="401" t="s">
        <v>19</v>
      </c>
      <c r="M35" s="401">
        <v>700</v>
      </c>
      <c r="N35" s="401"/>
      <c r="O35" s="401">
        <v>8000</v>
      </c>
      <c r="P35" s="410"/>
      <c r="Q35" s="388"/>
      <c r="R35" s="388"/>
      <c r="S35" s="388"/>
      <c r="T35" s="388"/>
      <c r="U35" s="388"/>
      <c r="V35" s="388"/>
      <c r="W35" s="388"/>
      <c r="X35" s="388"/>
      <c r="Y35" s="388"/>
      <c r="Z35" s="388"/>
      <c r="AA35" s="388"/>
      <c r="AB35" s="388"/>
      <c r="AC35" s="388"/>
      <c r="AD35" s="388"/>
      <c r="AE35" s="388"/>
      <c r="AF35" s="388"/>
      <c r="AG35" s="388"/>
      <c r="AH35" s="388"/>
      <c r="AI35" s="388"/>
      <c r="AJ35" s="388"/>
      <c r="AK35" s="388"/>
      <c r="AL35" s="388"/>
      <c r="AM35" s="388"/>
      <c r="AN35" s="388"/>
      <c r="AO35" s="388"/>
      <c r="AP35" s="388"/>
      <c r="AQ35" s="388"/>
      <c r="AR35" s="388"/>
      <c r="AS35" s="388"/>
    </row>
    <row r="36" spans="1:45" x14ac:dyDescent="0.2">
      <c r="A36" s="388"/>
      <c r="B36" s="388"/>
      <c r="C36" s="388"/>
      <c r="D36" s="388"/>
      <c r="E36" s="388"/>
      <c r="F36" s="388"/>
      <c r="G36" s="388"/>
      <c r="H36" s="388"/>
      <c r="I36" s="388"/>
      <c r="J36" s="388"/>
      <c r="K36" s="388"/>
      <c r="L36" s="388"/>
      <c r="M36" s="388"/>
      <c r="N36" s="388"/>
      <c r="O36" s="388"/>
      <c r="P36" s="410"/>
      <c r="Q36" s="388"/>
      <c r="R36" s="388"/>
      <c r="S36" s="388"/>
      <c r="T36" s="388"/>
      <c r="U36" s="388"/>
      <c r="V36" s="388"/>
      <c r="W36" s="388"/>
      <c r="X36" s="388"/>
      <c r="Y36" s="388"/>
      <c r="Z36" s="388"/>
      <c r="AA36" s="388"/>
      <c r="AB36" s="388"/>
      <c r="AC36" s="388"/>
      <c r="AD36" s="388"/>
      <c r="AE36" s="388"/>
      <c r="AF36" s="388"/>
      <c r="AG36" s="388"/>
      <c r="AH36" s="388"/>
      <c r="AI36" s="388"/>
      <c r="AJ36" s="388"/>
      <c r="AK36" s="388"/>
      <c r="AL36" s="388"/>
      <c r="AM36" s="388"/>
      <c r="AN36" s="388"/>
      <c r="AO36" s="388"/>
      <c r="AP36" s="388"/>
      <c r="AQ36" s="388"/>
      <c r="AR36" s="388"/>
      <c r="AS36" s="388"/>
    </row>
    <row r="37" spans="1:45" x14ac:dyDescent="0.2">
      <c r="A37" s="388"/>
      <c r="B37" s="388"/>
      <c r="C37" s="388"/>
      <c r="D37" s="388"/>
      <c r="E37" s="388"/>
      <c r="F37" s="388"/>
      <c r="G37" s="388"/>
      <c r="H37" s="388"/>
      <c r="I37" s="388"/>
      <c r="J37" s="388"/>
      <c r="K37" s="388"/>
      <c r="L37" s="398" t="s">
        <v>182</v>
      </c>
      <c r="M37" s="397" t="s">
        <v>296</v>
      </c>
      <c r="N37" s="397"/>
      <c r="O37" s="397"/>
      <c r="P37" s="410"/>
      <c r="Q37" s="388"/>
      <c r="R37" s="388"/>
      <c r="S37" s="388"/>
      <c r="T37" s="388"/>
      <c r="U37" s="388"/>
      <c r="V37" s="388"/>
      <c r="W37" s="388"/>
      <c r="X37" s="388"/>
      <c r="Y37" s="388"/>
      <c r="Z37" s="388"/>
      <c r="AA37" s="388"/>
      <c r="AB37" s="388"/>
      <c r="AC37" s="388"/>
      <c r="AD37" s="388"/>
      <c r="AE37" s="388"/>
      <c r="AF37" s="388"/>
      <c r="AG37" s="388"/>
      <c r="AH37" s="388"/>
      <c r="AI37" s="388"/>
      <c r="AJ37" s="388"/>
      <c r="AK37" s="388"/>
      <c r="AL37" s="388"/>
      <c r="AM37" s="388"/>
      <c r="AN37" s="388"/>
      <c r="AO37" s="388"/>
      <c r="AP37" s="388"/>
      <c r="AQ37" s="388"/>
      <c r="AR37" s="388"/>
      <c r="AS37" s="388"/>
    </row>
    <row r="38" spans="1:45" ht="25.5" x14ac:dyDescent="0.2">
      <c r="A38" s="388"/>
      <c r="B38" s="388"/>
      <c r="C38" s="388"/>
      <c r="D38" s="388"/>
      <c r="E38" s="388"/>
      <c r="F38" s="388"/>
      <c r="G38" s="388"/>
      <c r="H38" s="388"/>
      <c r="I38" s="388"/>
      <c r="J38" s="388"/>
      <c r="K38" s="388"/>
      <c r="L38" s="394" t="s">
        <v>12</v>
      </c>
      <c r="M38" s="394" t="s">
        <v>51</v>
      </c>
      <c r="N38" s="394"/>
      <c r="O38" s="396" t="s">
        <v>295</v>
      </c>
      <c r="P38" s="388"/>
      <c r="Q38" s="388"/>
      <c r="R38" s="388"/>
      <c r="S38" s="388"/>
      <c r="T38" s="388"/>
      <c r="U38" s="388"/>
      <c r="V38" s="388"/>
      <c r="W38" s="388"/>
      <c r="X38" s="388"/>
      <c r="Y38" s="388"/>
      <c r="Z38" s="388"/>
      <c r="AA38" s="388"/>
      <c r="AB38" s="388"/>
      <c r="AC38" s="388"/>
      <c r="AD38" s="388"/>
      <c r="AE38" s="388"/>
      <c r="AF38" s="388"/>
      <c r="AG38" s="388"/>
      <c r="AH38" s="388"/>
      <c r="AI38" s="388"/>
      <c r="AJ38" s="388"/>
      <c r="AK38" s="388"/>
      <c r="AL38" s="388"/>
      <c r="AM38" s="388"/>
      <c r="AN38" s="388"/>
      <c r="AO38" s="388"/>
      <c r="AP38" s="388"/>
      <c r="AQ38" s="388"/>
      <c r="AR38" s="388"/>
      <c r="AS38" s="388"/>
    </row>
    <row r="39" spans="1:45" x14ac:dyDescent="0.2">
      <c r="A39" s="388"/>
      <c r="B39" s="388"/>
      <c r="C39" s="388"/>
      <c r="D39" s="388"/>
      <c r="E39" s="388"/>
      <c r="F39" s="388"/>
      <c r="G39" s="388"/>
      <c r="H39" s="388"/>
      <c r="I39" s="388"/>
      <c r="J39" s="388"/>
      <c r="K39" s="388"/>
      <c r="L39" s="394">
        <v>6</v>
      </c>
      <c r="M39" s="394">
        <v>14</v>
      </c>
      <c r="N39" s="394"/>
      <c r="O39" s="394">
        <v>149</v>
      </c>
      <c r="P39" s="388"/>
      <c r="Q39" s="388"/>
      <c r="R39" s="388"/>
      <c r="S39" s="388"/>
      <c r="T39" s="388"/>
      <c r="U39" s="388"/>
      <c r="V39" s="388"/>
      <c r="W39" s="388"/>
      <c r="X39" s="388"/>
      <c r="Y39" s="388"/>
      <c r="Z39" s="388"/>
      <c r="AA39" s="388"/>
      <c r="AB39" s="388"/>
      <c r="AC39" s="388"/>
      <c r="AD39" s="388"/>
      <c r="AE39" s="388"/>
      <c r="AF39" s="388"/>
      <c r="AG39" s="388"/>
      <c r="AH39" s="388"/>
      <c r="AI39" s="388"/>
      <c r="AJ39" s="388"/>
      <c r="AK39" s="388"/>
      <c r="AL39" s="388"/>
      <c r="AM39" s="388"/>
      <c r="AN39" s="388"/>
      <c r="AO39" s="388"/>
      <c r="AP39" s="388"/>
      <c r="AQ39" s="388"/>
      <c r="AR39" s="388"/>
      <c r="AS39" s="388"/>
    </row>
    <row r="40" spans="1:45" x14ac:dyDescent="0.2">
      <c r="A40" s="388"/>
      <c r="B40" s="388"/>
      <c r="C40" s="388"/>
      <c r="D40" s="388"/>
      <c r="E40" s="388"/>
      <c r="F40" s="388"/>
      <c r="G40" s="388"/>
      <c r="H40" s="388"/>
      <c r="I40" s="388"/>
      <c r="J40" s="388"/>
      <c r="K40" s="388"/>
      <c r="L40" s="394">
        <v>8</v>
      </c>
      <c r="M40" s="394">
        <v>38</v>
      </c>
      <c r="N40" s="394"/>
      <c r="O40" s="394">
        <v>378</v>
      </c>
      <c r="P40" s="388"/>
      <c r="Q40" s="388"/>
      <c r="R40" s="388"/>
      <c r="S40" s="388"/>
      <c r="T40" s="388"/>
      <c r="U40" s="388"/>
      <c r="V40" s="388"/>
      <c r="W40" s="388"/>
      <c r="X40" s="388"/>
      <c r="Y40" s="388"/>
      <c r="Z40" s="388"/>
      <c r="AA40" s="388"/>
      <c r="AB40" s="388"/>
      <c r="AC40" s="388"/>
      <c r="AD40" s="388"/>
      <c r="AE40" s="388"/>
      <c r="AF40" s="388"/>
      <c r="AG40" s="388"/>
      <c r="AH40" s="388"/>
      <c r="AI40" s="388"/>
      <c r="AJ40" s="388"/>
      <c r="AK40" s="388"/>
      <c r="AL40" s="388"/>
      <c r="AM40" s="388"/>
      <c r="AN40" s="388"/>
      <c r="AO40" s="388"/>
      <c r="AP40" s="388"/>
      <c r="AQ40" s="388"/>
      <c r="AR40" s="388"/>
      <c r="AS40" s="388"/>
    </row>
    <row r="41" spans="1:45" x14ac:dyDescent="0.2">
      <c r="A41" s="388"/>
      <c r="B41" s="388"/>
      <c r="C41" s="388"/>
      <c r="D41" s="388"/>
      <c r="E41" s="388"/>
      <c r="F41" s="388"/>
      <c r="G41" s="388"/>
      <c r="H41" s="388"/>
      <c r="I41" s="388"/>
      <c r="J41" s="388"/>
      <c r="K41" s="388"/>
      <c r="L41" s="394">
        <v>10</v>
      </c>
      <c r="M41" s="394">
        <v>57</v>
      </c>
      <c r="N41" s="394"/>
      <c r="O41" s="394">
        <v>614</v>
      </c>
      <c r="P41" s="388"/>
      <c r="Q41" s="388"/>
      <c r="R41" s="388"/>
      <c r="S41" s="388"/>
      <c r="T41" s="388"/>
      <c r="U41" s="388"/>
      <c r="V41" s="388"/>
      <c r="W41" s="388"/>
      <c r="X41" s="388"/>
      <c r="Y41" s="388"/>
      <c r="Z41" s="388"/>
      <c r="AA41" s="388"/>
      <c r="AB41" s="388"/>
      <c r="AC41" s="388"/>
      <c r="AD41" s="388"/>
      <c r="AE41" s="388"/>
      <c r="AF41" s="388"/>
      <c r="AG41" s="388"/>
      <c r="AH41" s="388"/>
      <c r="AI41" s="388"/>
      <c r="AJ41" s="388"/>
      <c r="AK41" s="388"/>
      <c r="AL41" s="388"/>
      <c r="AM41" s="388"/>
      <c r="AN41" s="388"/>
      <c r="AO41" s="388"/>
      <c r="AP41" s="388"/>
      <c r="AQ41" s="388"/>
      <c r="AR41" s="388"/>
      <c r="AS41" s="388"/>
    </row>
    <row r="42" spans="1:45" x14ac:dyDescent="0.2">
      <c r="A42" s="388"/>
      <c r="B42" s="388"/>
      <c r="C42" s="388"/>
      <c r="D42" s="388"/>
      <c r="E42" s="388"/>
      <c r="F42" s="388"/>
      <c r="G42" s="388"/>
      <c r="H42" s="388"/>
      <c r="I42" s="388"/>
      <c r="J42" s="388"/>
      <c r="K42" s="388"/>
      <c r="L42" s="394">
        <v>12</v>
      </c>
      <c r="M42" s="394">
        <v>85</v>
      </c>
      <c r="N42" s="394"/>
      <c r="O42" s="394">
        <v>845</v>
      </c>
      <c r="P42" s="388"/>
      <c r="Q42" s="388"/>
      <c r="R42" s="388"/>
      <c r="S42" s="388"/>
      <c r="T42" s="388"/>
      <c r="U42" s="388"/>
      <c r="V42" s="388"/>
      <c r="W42" s="388"/>
      <c r="X42" s="388"/>
      <c r="Y42" s="388"/>
      <c r="Z42" s="388"/>
      <c r="AA42" s="388"/>
      <c r="AB42" s="388"/>
      <c r="AC42" s="388"/>
      <c r="AD42" s="388"/>
      <c r="AE42" s="388"/>
      <c r="AF42" s="388"/>
      <c r="AG42" s="388"/>
      <c r="AH42" s="388"/>
      <c r="AI42" s="388"/>
      <c r="AJ42" s="388"/>
      <c r="AK42" s="388"/>
      <c r="AL42" s="388"/>
      <c r="AM42" s="388"/>
      <c r="AN42" s="388"/>
      <c r="AO42" s="388"/>
      <c r="AP42" s="388"/>
      <c r="AQ42" s="388"/>
      <c r="AR42" s="388"/>
      <c r="AS42" s="388"/>
    </row>
    <row r="43" spans="1:45" x14ac:dyDescent="0.2">
      <c r="A43" s="388"/>
      <c r="B43" s="388"/>
      <c r="C43" s="388"/>
      <c r="D43" s="388"/>
      <c r="E43" s="388"/>
      <c r="F43" s="388"/>
      <c r="G43" s="388"/>
      <c r="H43" s="388"/>
      <c r="I43" s="388"/>
      <c r="J43" s="388"/>
      <c r="K43" s="388"/>
      <c r="L43" s="394">
        <v>14</v>
      </c>
      <c r="M43" s="394">
        <v>118</v>
      </c>
      <c r="N43" s="394"/>
      <c r="O43" s="394">
        <v>1298</v>
      </c>
      <c r="P43" s="388"/>
      <c r="Q43" s="388"/>
      <c r="R43" s="388"/>
      <c r="S43" s="388"/>
      <c r="T43" s="388"/>
      <c r="U43" s="388"/>
      <c r="V43" s="388"/>
      <c r="W43" s="388"/>
      <c r="X43" s="388"/>
      <c r="Y43" s="388"/>
      <c r="Z43" s="388"/>
      <c r="AA43" s="388"/>
      <c r="AB43" s="388"/>
      <c r="AC43" s="388"/>
      <c r="AD43" s="388"/>
      <c r="AE43" s="388"/>
      <c r="AF43" s="388"/>
      <c r="AG43" s="388"/>
      <c r="AH43" s="388"/>
      <c r="AI43" s="388"/>
      <c r="AJ43" s="388"/>
      <c r="AK43" s="388"/>
      <c r="AL43" s="388"/>
      <c r="AM43" s="388"/>
      <c r="AN43" s="388"/>
      <c r="AO43" s="388"/>
      <c r="AP43" s="388"/>
      <c r="AQ43" s="388"/>
      <c r="AR43" s="388"/>
      <c r="AS43" s="388"/>
    </row>
    <row r="44" spans="1:45" x14ac:dyDescent="0.2">
      <c r="A44" s="388"/>
      <c r="B44" s="388"/>
      <c r="C44" s="388"/>
      <c r="D44" s="388"/>
      <c r="E44" s="388"/>
      <c r="F44" s="388"/>
      <c r="G44" s="388"/>
      <c r="H44" s="388"/>
      <c r="I44" s="388"/>
      <c r="J44" s="388"/>
      <c r="K44" s="388"/>
      <c r="L44" s="394" t="s">
        <v>16</v>
      </c>
      <c r="M44" s="394">
        <v>123</v>
      </c>
      <c r="N44" s="394"/>
      <c r="O44" s="394">
        <v>1510</v>
      </c>
      <c r="P44" s="388"/>
      <c r="Q44" s="388"/>
      <c r="R44" s="388"/>
      <c r="S44" s="388"/>
      <c r="T44" s="388"/>
      <c r="U44" s="388"/>
      <c r="V44" s="388"/>
      <c r="W44" s="388"/>
      <c r="X44" s="388"/>
      <c r="Y44" s="388"/>
      <c r="Z44" s="388"/>
      <c r="AA44" s="388"/>
      <c r="AB44" s="388"/>
      <c r="AC44" s="388"/>
      <c r="AD44" s="388"/>
      <c r="AE44" s="388"/>
      <c r="AF44" s="388"/>
      <c r="AG44" s="388"/>
      <c r="AH44" s="388"/>
      <c r="AI44" s="388"/>
      <c r="AJ44" s="388"/>
      <c r="AK44" s="388"/>
      <c r="AL44" s="388"/>
      <c r="AM44" s="388"/>
      <c r="AN44" s="388"/>
      <c r="AO44" s="388"/>
      <c r="AP44" s="388"/>
      <c r="AQ44" s="388"/>
      <c r="AR44" s="388"/>
      <c r="AS44" s="388"/>
    </row>
    <row r="45" spans="1:45" x14ac:dyDescent="0.2">
      <c r="A45" s="388"/>
      <c r="B45" s="388"/>
      <c r="C45" s="388"/>
      <c r="D45" s="388"/>
      <c r="E45" s="388"/>
      <c r="F45" s="388"/>
      <c r="G45" s="388"/>
      <c r="H45" s="388"/>
      <c r="I45" s="388"/>
      <c r="J45" s="388"/>
      <c r="K45" s="388"/>
      <c r="L45" s="394" t="s">
        <v>17</v>
      </c>
      <c r="M45" s="394">
        <v>165</v>
      </c>
      <c r="N45" s="394"/>
      <c r="O45" s="394">
        <v>1888</v>
      </c>
      <c r="P45" s="388"/>
      <c r="Q45" s="388"/>
      <c r="R45" s="388"/>
      <c r="S45" s="388"/>
      <c r="T45" s="388"/>
      <c r="U45" s="388"/>
      <c r="V45" s="388"/>
      <c r="W45" s="388"/>
      <c r="X45" s="388"/>
      <c r="Y45" s="388"/>
      <c r="Z45" s="388"/>
      <c r="AA45" s="388"/>
      <c r="AB45" s="388"/>
      <c r="AC45" s="388"/>
      <c r="AD45" s="388"/>
      <c r="AE45" s="388"/>
      <c r="AF45" s="388"/>
      <c r="AG45" s="388"/>
      <c r="AH45" s="388"/>
      <c r="AI45" s="388"/>
      <c r="AJ45" s="388"/>
      <c r="AK45" s="388"/>
      <c r="AL45" s="388"/>
      <c r="AM45" s="388"/>
      <c r="AN45" s="388"/>
      <c r="AO45" s="388"/>
      <c r="AP45" s="388"/>
      <c r="AQ45" s="388"/>
      <c r="AR45" s="388"/>
      <c r="AS45" s="388"/>
    </row>
    <row r="46" spans="1:45" x14ac:dyDescent="0.2">
      <c r="A46" s="388"/>
      <c r="B46" s="388"/>
      <c r="C46" s="388"/>
      <c r="D46" s="388"/>
      <c r="E46" s="388"/>
      <c r="F46" s="388"/>
      <c r="G46" s="388"/>
      <c r="H46" s="388"/>
      <c r="I46" s="388"/>
      <c r="J46" s="388"/>
      <c r="K46" s="388"/>
      <c r="L46" s="394" t="s">
        <v>18</v>
      </c>
      <c r="M46" s="394">
        <v>245</v>
      </c>
      <c r="N46" s="394"/>
      <c r="O46" s="394">
        <v>3020</v>
      </c>
      <c r="P46" s="388"/>
      <c r="Q46" s="388"/>
      <c r="R46" s="388"/>
      <c r="S46" s="388"/>
      <c r="T46" s="388"/>
      <c r="U46" s="388"/>
      <c r="V46" s="388"/>
      <c r="W46" s="388"/>
      <c r="X46" s="388"/>
      <c r="Y46" s="388"/>
      <c r="Z46" s="388"/>
      <c r="AA46" s="388"/>
      <c r="AB46" s="388"/>
      <c r="AC46" s="388"/>
      <c r="AD46" s="388"/>
      <c r="AE46" s="388"/>
      <c r="AF46" s="388"/>
      <c r="AG46" s="388"/>
      <c r="AH46" s="388"/>
      <c r="AI46" s="388"/>
      <c r="AJ46" s="388"/>
      <c r="AK46" s="388"/>
      <c r="AL46" s="388"/>
      <c r="AM46" s="388"/>
      <c r="AN46" s="388"/>
      <c r="AO46" s="388"/>
      <c r="AP46" s="388"/>
      <c r="AQ46" s="388"/>
      <c r="AR46" s="388"/>
      <c r="AS46" s="388"/>
    </row>
    <row r="47" spans="1:45" x14ac:dyDescent="0.2">
      <c r="A47" s="388"/>
      <c r="B47" s="388"/>
      <c r="C47" s="388"/>
      <c r="D47" s="388"/>
      <c r="E47" s="388"/>
      <c r="F47" s="388"/>
      <c r="G47" s="388"/>
      <c r="H47" s="388"/>
      <c r="I47" s="388"/>
      <c r="J47" s="388"/>
      <c r="K47" s="388"/>
      <c r="L47" s="394" t="s">
        <v>19</v>
      </c>
      <c r="M47" s="394">
        <v>330</v>
      </c>
      <c r="N47" s="394"/>
      <c r="O47" s="394">
        <v>3776</v>
      </c>
      <c r="P47" s="388"/>
      <c r="Q47" s="388"/>
      <c r="R47" s="388"/>
      <c r="S47" s="388"/>
      <c r="T47" s="388"/>
      <c r="U47" s="388"/>
      <c r="V47" s="388"/>
      <c r="W47" s="388"/>
      <c r="X47" s="388"/>
      <c r="Y47" s="388"/>
      <c r="Z47" s="388"/>
      <c r="AA47" s="388"/>
      <c r="AB47" s="388"/>
      <c r="AC47" s="388"/>
      <c r="AD47" s="388"/>
      <c r="AE47" s="388"/>
      <c r="AF47" s="388"/>
      <c r="AG47" s="388"/>
      <c r="AH47" s="388"/>
      <c r="AI47" s="388"/>
      <c r="AJ47" s="388"/>
      <c r="AK47" s="388"/>
      <c r="AL47" s="388"/>
      <c r="AM47" s="388"/>
      <c r="AN47" s="388"/>
      <c r="AO47" s="388"/>
      <c r="AP47" s="388"/>
      <c r="AQ47" s="388"/>
      <c r="AR47" s="388"/>
      <c r="AS47" s="388"/>
    </row>
    <row r="48" spans="1:45" x14ac:dyDescent="0.2">
      <c r="A48" s="388"/>
      <c r="B48" s="388"/>
      <c r="C48" s="388"/>
      <c r="D48" s="388"/>
      <c r="E48" s="388"/>
      <c r="F48" s="388"/>
      <c r="G48" s="388"/>
      <c r="H48" s="388"/>
      <c r="I48" s="388"/>
      <c r="J48" s="388"/>
      <c r="K48" s="388"/>
      <c r="L48" s="388"/>
      <c r="M48" s="388"/>
      <c r="N48" s="388"/>
      <c r="O48" s="388"/>
      <c r="P48" s="388"/>
      <c r="Q48" s="388"/>
      <c r="R48" s="388"/>
      <c r="S48" s="388"/>
      <c r="T48" s="388"/>
      <c r="U48" s="388"/>
      <c r="V48" s="388"/>
      <c r="W48" s="388"/>
      <c r="X48" s="388"/>
      <c r="Y48" s="388"/>
      <c r="Z48" s="388"/>
      <c r="AA48" s="388"/>
      <c r="AB48" s="388"/>
      <c r="AC48" s="388"/>
      <c r="AD48" s="388"/>
      <c r="AE48" s="388"/>
      <c r="AF48" s="388"/>
      <c r="AG48" s="388"/>
      <c r="AH48" s="388"/>
      <c r="AI48" s="388"/>
      <c r="AJ48" s="388"/>
      <c r="AK48" s="388"/>
      <c r="AL48" s="388"/>
      <c r="AM48" s="388"/>
      <c r="AN48" s="388"/>
      <c r="AO48" s="388"/>
      <c r="AP48" s="388"/>
      <c r="AQ48" s="388"/>
      <c r="AR48" s="388"/>
      <c r="AS48" s="388"/>
    </row>
    <row r="49" spans="1:45" x14ac:dyDescent="0.2">
      <c r="A49" s="388"/>
      <c r="B49" s="388"/>
      <c r="C49" s="388"/>
      <c r="D49" s="388"/>
      <c r="E49" s="388"/>
      <c r="F49" s="388"/>
      <c r="G49" s="388"/>
      <c r="H49" s="388"/>
      <c r="I49" s="388"/>
      <c r="J49" s="388"/>
      <c r="K49" s="388"/>
      <c r="L49" s="393" t="s">
        <v>181</v>
      </c>
      <c r="M49" s="392" t="s">
        <v>296</v>
      </c>
      <c r="N49" s="392"/>
      <c r="O49" s="392"/>
      <c r="P49" s="388"/>
      <c r="Q49" s="388"/>
      <c r="R49" s="388"/>
      <c r="S49" s="388"/>
      <c r="T49" s="388"/>
      <c r="U49" s="388"/>
      <c r="V49" s="388"/>
      <c r="W49" s="388"/>
      <c r="X49" s="388"/>
      <c r="Y49" s="388"/>
      <c r="Z49" s="388"/>
      <c r="AA49" s="388"/>
      <c r="AB49" s="388"/>
      <c r="AC49" s="388"/>
      <c r="AD49" s="388"/>
      <c r="AE49" s="388"/>
      <c r="AF49" s="388"/>
      <c r="AG49" s="388"/>
      <c r="AH49" s="388"/>
      <c r="AI49" s="388"/>
      <c r="AJ49" s="388"/>
      <c r="AK49" s="388"/>
      <c r="AL49" s="388"/>
      <c r="AM49" s="388"/>
      <c r="AN49" s="388"/>
      <c r="AO49" s="388"/>
      <c r="AP49" s="388"/>
      <c r="AQ49" s="388"/>
      <c r="AR49" s="388"/>
      <c r="AS49" s="388"/>
    </row>
    <row r="50" spans="1:45" ht="25.5" x14ac:dyDescent="0.2">
      <c r="A50" s="388"/>
      <c r="B50" s="388"/>
      <c r="C50" s="388"/>
      <c r="D50" s="388"/>
      <c r="E50" s="388"/>
      <c r="F50" s="388"/>
      <c r="G50" s="388"/>
      <c r="H50" s="388"/>
      <c r="I50" s="388"/>
      <c r="J50" s="388"/>
      <c r="K50" s="388"/>
      <c r="L50" s="389" t="s">
        <v>12</v>
      </c>
      <c r="M50" s="389" t="s">
        <v>51</v>
      </c>
      <c r="N50" s="389"/>
      <c r="O50" s="391" t="s">
        <v>295</v>
      </c>
      <c r="P50" s="388"/>
      <c r="Q50" s="388"/>
      <c r="R50" s="388"/>
      <c r="S50" s="388"/>
      <c r="T50" s="388"/>
      <c r="U50" s="388"/>
      <c r="V50" s="388"/>
      <c r="W50" s="388"/>
      <c r="X50" s="388"/>
      <c r="Y50" s="388"/>
      <c r="Z50" s="388"/>
      <c r="AA50" s="388"/>
      <c r="AB50" s="388"/>
      <c r="AC50" s="388"/>
      <c r="AD50" s="388"/>
      <c r="AE50" s="388"/>
      <c r="AF50" s="388"/>
      <c r="AG50" s="388"/>
      <c r="AH50" s="388"/>
      <c r="AI50" s="388"/>
      <c r="AJ50" s="388"/>
      <c r="AK50" s="388"/>
      <c r="AL50" s="388"/>
      <c r="AM50" s="388"/>
      <c r="AN50" s="388"/>
      <c r="AO50" s="388"/>
      <c r="AP50" s="388"/>
      <c r="AQ50" s="388"/>
      <c r="AR50" s="388"/>
      <c r="AS50" s="388"/>
    </row>
    <row r="51" spans="1:45" x14ac:dyDescent="0.2">
      <c r="A51" s="388"/>
      <c r="B51" s="388"/>
      <c r="C51" s="388"/>
      <c r="D51" s="388"/>
      <c r="E51" s="388"/>
      <c r="F51" s="388"/>
      <c r="G51" s="388"/>
      <c r="H51" s="388"/>
      <c r="I51" s="388"/>
      <c r="J51" s="388"/>
      <c r="K51" s="388"/>
      <c r="L51" s="389">
        <v>6</v>
      </c>
      <c r="M51" s="389">
        <v>51</v>
      </c>
      <c r="N51" s="389"/>
      <c r="O51" s="389">
        <v>535</v>
      </c>
      <c r="P51" s="388"/>
      <c r="Q51" s="388"/>
      <c r="R51" s="388"/>
      <c r="S51" s="388"/>
      <c r="T51" s="388"/>
      <c r="U51" s="388"/>
      <c r="V51" s="388"/>
      <c r="W51" s="388"/>
      <c r="X51" s="388"/>
      <c r="Y51" s="388"/>
      <c r="Z51" s="388"/>
      <c r="AA51" s="388"/>
      <c r="AB51" s="388"/>
      <c r="AC51" s="388"/>
      <c r="AD51" s="388"/>
      <c r="AE51" s="388"/>
      <c r="AF51" s="388"/>
      <c r="AG51" s="388"/>
      <c r="AH51" s="388"/>
      <c r="AI51" s="388"/>
      <c r="AJ51" s="388"/>
      <c r="AK51" s="388"/>
      <c r="AL51" s="388"/>
      <c r="AM51" s="388"/>
      <c r="AN51" s="388"/>
      <c r="AO51" s="388"/>
      <c r="AP51" s="388"/>
      <c r="AQ51" s="388"/>
      <c r="AR51" s="388"/>
      <c r="AS51" s="388"/>
    </row>
    <row r="52" spans="1:45" x14ac:dyDescent="0.2">
      <c r="A52" s="388"/>
      <c r="B52" s="388"/>
      <c r="C52" s="388"/>
      <c r="D52" s="388"/>
      <c r="E52" s="388"/>
      <c r="F52" s="388"/>
      <c r="G52" s="388"/>
      <c r="H52" s="388"/>
      <c r="I52" s="388"/>
      <c r="J52" s="388"/>
      <c r="K52" s="388"/>
      <c r="L52" s="389">
        <v>8</v>
      </c>
      <c r="M52" s="389">
        <v>136</v>
      </c>
      <c r="N52" s="389"/>
      <c r="O52" s="389">
        <v>1359</v>
      </c>
      <c r="P52" s="388"/>
      <c r="Q52" s="388"/>
      <c r="R52" s="388"/>
      <c r="S52" s="388"/>
      <c r="T52" s="388"/>
      <c r="U52" s="388"/>
      <c r="V52" s="388"/>
      <c r="W52" s="388"/>
      <c r="X52" s="388"/>
      <c r="Y52" s="388"/>
      <c r="Z52" s="388"/>
      <c r="AA52" s="388"/>
      <c r="AB52" s="388"/>
      <c r="AC52" s="388"/>
      <c r="AD52" s="388"/>
      <c r="AE52" s="388"/>
      <c r="AF52" s="388"/>
      <c r="AG52" s="388"/>
      <c r="AH52" s="388"/>
      <c r="AI52" s="388"/>
      <c r="AJ52" s="388"/>
      <c r="AK52" s="388"/>
      <c r="AL52" s="388"/>
      <c r="AM52" s="388"/>
      <c r="AN52" s="388"/>
      <c r="AO52" s="388"/>
      <c r="AP52" s="388"/>
      <c r="AQ52" s="388"/>
      <c r="AR52" s="388"/>
      <c r="AS52" s="388"/>
    </row>
    <row r="53" spans="1:45" x14ac:dyDescent="0.2">
      <c r="A53" s="388"/>
      <c r="B53" s="388"/>
      <c r="C53" s="388"/>
      <c r="D53" s="388"/>
      <c r="E53" s="388"/>
      <c r="F53" s="388"/>
      <c r="G53" s="388"/>
      <c r="H53" s="388"/>
      <c r="I53" s="388"/>
      <c r="J53" s="388"/>
      <c r="K53" s="388"/>
      <c r="L53" s="389">
        <v>10</v>
      </c>
      <c r="M53" s="389">
        <v>204</v>
      </c>
      <c r="N53" s="389"/>
      <c r="O53" s="389">
        <v>2209</v>
      </c>
      <c r="P53" s="388"/>
      <c r="Q53" s="388"/>
      <c r="R53" s="388"/>
      <c r="S53" s="388"/>
      <c r="T53" s="388"/>
      <c r="U53" s="388"/>
      <c r="V53" s="388"/>
      <c r="W53" s="388"/>
      <c r="X53" s="388"/>
      <c r="Y53" s="388"/>
      <c r="Z53" s="388"/>
      <c r="AA53" s="388"/>
      <c r="AB53" s="388"/>
      <c r="AC53" s="388"/>
      <c r="AD53" s="388"/>
      <c r="AE53" s="388"/>
      <c r="AF53" s="388"/>
      <c r="AG53" s="388"/>
      <c r="AH53" s="388"/>
      <c r="AI53" s="388"/>
      <c r="AJ53" s="388"/>
      <c r="AK53" s="388"/>
      <c r="AL53" s="388"/>
      <c r="AM53" s="388"/>
      <c r="AN53" s="388"/>
      <c r="AO53" s="388"/>
      <c r="AP53" s="388"/>
      <c r="AQ53" s="388"/>
      <c r="AR53" s="388"/>
      <c r="AS53" s="388"/>
    </row>
    <row r="54" spans="1:45" x14ac:dyDescent="0.2">
      <c r="A54" s="388"/>
      <c r="B54" s="388"/>
      <c r="C54" s="388"/>
      <c r="D54" s="388"/>
      <c r="E54" s="388"/>
      <c r="F54" s="388"/>
      <c r="G54" s="388"/>
      <c r="H54" s="388"/>
      <c r="I54" s="388"/>
      <c r="J54" s="388"/>
      <c r="K54" s="388"/>
      <c r="L54" s="389">
        <v>12</v>
      </c>
      <c r="M54" s="389">
        <v>306</v>
      </c>
      <c r="N54" s="389"/>
      <c r="O54" s="389">
        <v>3041</v>
      </c>
      <c r="P54" s="388"/>
      <c r="Q54" s="388"/>
      <c r="R54" s="388"/>
      <c r="S54" s="388"/>
      <c r="T54" s="388"/>
      <c r="U54" s="388"/>
      <c r="V54" s="388"/>
      <c r="W54" s="388"/>
      <c r="X54" s="388"/>
      <c r="Y54" s="388"/>
      <c r="Z54" s="388"/>
      <c r="AA54" s="388"/>
      <c r="AB54" s="388"/>
      <c r="AC54" s="388"/>
      <c r="AD54" s="388"/>
      <c r="AE54" s="388"/>
      <c r="AF54" s="388"/>
      <c r="AG54" s="388"/>
      <c r="AH54" s="388"/>
      <c r="AI54" s="388"/>
      <c r="AJ54" s="388"/>
      <c r="AK54" s="388"/>
      <c r="AL54" s="388"/>
      <c r="AM54" s="388"/>
      <c r="AN54" s="388"/>
      <c r="AO54" s="388"/>
      <c r="AP54" s="388"/>
      <c r="AQ54" s="388"/>
      <c r="AR54" s="388"/>
      <c r="AS54" s="388"/>
    </row>
    <row r="55" spans="1:45" x14ac:dyDescent="0.2">
      <c r="A55" s="388"/>
      <c r="B55" s="388"/>
      <c r="C55" s="388"/>
      <c r="D55" s="388"/>
      <c r="E55" s="388"/>
      <c r="F55" s="388"/>
      <c r="G55" s="388"/>
      <c r="H55" s="388"/>
      <c r="I55" s="388"/>
      <c r="J55" s="388"/>
      <c r="K55" s="388"/>
      <c r="L55" s="389">
        <v>14</v>
      </c>
      <c r="M55" s="389">
        <v>425</v>
      </c>
      <c r="N55" s="389"/>
      <c r="O55" s="389">
        <v>4672</v>
      </c>
      <c r="P55" s="388"/>
      <c r="Q55" s="388"/>
      <c r="R55" s="388"/>
      <c r="S55" s="388"/>
      <c r="T55" s="388"/>
      <c r="U55" s="388"/>
      <c r="V55" s="388"/>
      <c r="W55" s="388"/>
      <c r="X55" s="388"/>
      <c r="Y55" s="388"/>
      <c r="Z55" s="388"/>
      <c r="AA55" s="388"/>
      <c r="AB55" s="388"/>
      <c r="AC55" s="388"/>
      <c r="AD55" s="388"/>
      <c r="AE55" s="388"/>
      <c r="AF55" s="388"/>
      <c r="AG55" s="388"/>
      <c r="AH55" s="388"/>
      <c r="AI55" s="388"/>
      <c r="AJ55" s="388"/>
      <c r="AK55" s="388"/>
      <c r="AL55" s="388"/>
      <c r="AM55" s="388"/>
      <c r="AN55" s="388"/>
      <c r="AO55" s="388"/>
      <c r="AP55" s="388"/>
      <c r="AQ55" s="388"/>
      <c r="AR55" s="388"/>
      <c r="AS55" s="388"/>
    </row>
    <row r="56" spans="1:45" x14ac:dyDescent="0.2">
      <c r="A56" s="388"/>
      <c r="B56" s="388"/>
      <c r="C56" s="388"/>
      <c r="D56" s="388"/>
      <c r="E56" s="388"/>
      <c r="F56" s="388"/>
      <c r="G56" s="388"/>
      <c r="H56" s="388"/>
      <c r="I56" s="388"/>
      <c r="J56" s="388"/>
      <c r="K56" s="388"/>
      <c r="L56" s="389" t="s">
        <v>16</v>
      </c>
      <c r="M56" s="389">
        <v>442</v>
      </c>
      <c r="N56" s="389"/>
      <c r="O56" s="389">
        <v>5437</v>
      </c>
      <c r="P56" s="388"/>
      <c r="Q56" s="388"/>
      <c r="R56" s="388"/>
      <c r="S56" s="388"/>
      <c r="T56" s="388"/>
      <c r="U56" s="388"/>
      <c r="V56" s="388"/>
      <c r="W56" s="388"/>
      <c r="X56" s="388"/>
      <c r="Y56" s="388"/>
      <c r="Z56" s="388"/>
      <c r="AA56" s="388"/>
      <c r="AB56" s="388"/>
      <c r="AC56" s="388"/>
      <c r="AD56" s="388"/>
      <c r="AE56" s="388"/>
      <c r="AF56" s="388"/>
      <c r="AG56" s="388"/>
      <c r="AH56" s="388"/>
      <c r="AI56" s="388"/>
      <c r="AJ56" s="388"/>
      <c r="AK56" s="388"/>
      <c r="AL56" s="388"/>
      <c r="AM56" s="388"/>
      <c r="AN56" s="388"/>
      <c r="AO56" s="388"/>
      <c r="AP56" s="388"/>
      <c r="AQ56" s="388"/>
      <c r="AR56" s="388"/>
      <c r="AS56" s="388"/>
    </row>
    <row r="57" spans="1:45" x14ac:dyDescent="0.2">
      <c r="A57" s="388"/>
      <c r="B57" s="388"/>
      <c r="C57" s="388"/>
      <c r="D57" s="388"/>
      <c r="E57" s="388"/>
      <c r="F57" s="388"/>
      <c r="G57" s="388"/>
      <c r="H57" s="388"/>
      <c r="I57" s="388"/>
      <c r="J57" s="388"/>
      <c r="K57" s="388"/>
      <c r="L57" s="389" t="s">
        <v>17</v>
      </c>
      <c r="M57" s="389">
        <v>595</v>
      </c>
      <c r="N57" s="389"/>
      <c r="O57" s="389">
        <v>6796</v>
      </c>
      <c r="P57" s="388"/>
      <c r="Q57" s="388"/>
      <c r="R57" s="388"/>
      <c r="S57" s="388"/>
      <c r="T57" s="388"/>
      <c r="U57" s="388"/>
      <c r="V57" s="388"/>
      <c r="W57" s="388"/>
      <c r="X57" s="388"/>
      <c r="Y57" s="388"/>
      <c r="Z57" s="388"/>
      <c r="AA57" s="388"/>
      <c r="AB57" s="388"/>
      <c r="AC57" s="388"/>
      <c r="AD57" s="388"/>
      <c r="AE57" s="388"/>
      <c r="AF57" s="388"/>
      <c r="AG57" s="388"/>
      <c r="AH57" s="388"/>
      <c r="AI57" s="388"/>
      <c r="AJ57" s="388"/>
      <c r="AK57" s="388"/>
      <c r="AL57" s="388"/>
      <c r="AM57" s="388"/>
      <c r="AN57" s="388"/>
      <c r="AO57" s="388"/>
      <c r="AP57" s="388"/>
      <c r="AQ57" s="388"/>
      <c r="AR57" s="388"/>
      <c r="AS57" s="388"/>
    </row>
    <row r="58" spans="1:45" x14ac:dyDescent="0.2">
      <c r="A58" s="388"/>
      <c r="B58" s="388"/>
      <c r="C58" s="388"/>
      <c r="D58" s="388"/>
      <c r="E58" s="388"/>
      <c r="F58" s="388"/>
      <c r="G58" s="388"/>
      <c r="H58" s="388"/>
      <c r="I58" s="388"/>
      <c r="J58" s="388"/>
      <c r="K58" s="388"/>
      <c r="L58" s="389" t="s">
        <v>18</v>
      </c>
      <c r="M58" s="389">
        <v>883</v>
      </c>
      <c r="N58" s="389"/>
      <c r="O58" s="389">
        <v>10874</v>
      </c>
      <c r="P58" s="388"/>
      <c r="Q58" s="388"/>
      <c r="R58" s="388"/>
      <c r="S58" s="388"/>
      <c r="T58" s="388"/>
      <c r="U58" s="388"/>
      <c r="V58" s="388"/>
      <c r="W58" s="388"/>
      <c r="X58" s="388"/>
      <c r="Y58" s="388"/>
      <c r="Z58" s="388"/>
      <c r="AA58" s="388"/>
      <c r="AB58" s="388"/>
      <c r="AC58" s="388"/>
      <c r="AD58" s="388"/>
      <c r="AE58" s="388"/>
      <c r="AF58" s="388"/>
      <c r="AG58" s="388"/>
      <c r="AH58" s="388"/>
      <c r="AI58" s="388"/>
      <c r="AJ58" s="388"/>
      <c r="AK58" s="388"/>
      <c r="AL58" s="388"/>
      <c r="AM58" s="388"/>
      <c r="AN58" s="388"/>
      <c r="AO58" s="388"/>
      <c r="AP58" s="388"/>
      <c r="AQ58" s="388"/>
      <c r="AR58" s="388"/>
      <c r="AS58" s="388"/>
    </row>
    <row r="59" spans="1:45" x14ac:dyDescent="0.2">
      <c r="A59" s="388"/>
      <c r="B59" s="388"/>
      <c r="C59" s="388"/>
      <c r="D59" s="388"/>
      <c r="E59" s="388"/>
      <c r="F59" s="388"/>
      <c r="G59" s="388"/>
      <c r="H59" s="388"/>
      <c r="I59" s="388"/>
      <c r="J59" s="388"/>
      <c r="K59" s="388"/>
      <c r="L59" s="389" t="s">
        <v>19</v>
      </c>
      <c r="M59" s="389">
        <v>1189</v>
      </c>
      <c r="N59" s="389"/>
      <c r="O59" s="389">
        <v>13592</v>
      </c>
      <c r="P59" s="388"/>
      <c r="Q59" s="388"/>
      <c r="R59" s="388"/>
      <c r="S59" s="388"/>
      <c r="T59" s="388"/>
      <c r="U59" s="388"/>
      <c r="V59" s="388"/>
      <c r="W59" s="388"/>
      <c r="X59" s="388"/>
      <c r="Y59" s="388"/>
      <c r="Z59" s="388"/>
      <c r="AA59" s="388"/>
      <c r="AB59" s="388"/>
      <c r="AC59" s="388"/>
      <c r="AD59" s="388"/>
      <c r="AE59" s="388"/>
      <c r="AF59" s="388"/>
      <c r="AG59" s="388"/>
      <c r="AH59" s="388"/>
      <c r="AI59" s="388"/>
      <c r="AJ59" s="388"/>
      <c r="AK59" s="388"/>
      <c r="AL59" s="388"/>
      <c r="AM59" s="388"/>
      <c r="AN59" s="388"/>
      <c r="AO59" s="388"/>
      <c r="AP59" s="388"/>
      <c r="AQ59" s="388"/>
      <c r="AR59" s="388"/>
      <c r="AS59" s="388"/>
    </row>
    <row r="60" spans="1:45" x14ac:dyDescent="0.2">
      <c r="A60" s="388"/>
      <c r="B60" s="388"/>
      <c r="C60" s="388"/>
      <c r="D60" s="388"/>
      <c r="E60" s="388"/>
      <c r="F60" s="388"/>
      <c r="G60" s="388"/>
      <c r="H60" s="388"/>
      <c r="I60" s="388"/>
      <c r="J60" s="388"/>
      <c r="K60" s="388"/>
      <c r="L60" s="388"/>
      <c r="M60" s="388"/>
      <c r="N60" s="388"/>
      <c r="O60" s="388"/>
      <c r="P60" s="388"/>
      <c r="Q60" s="388"/>
      <c r="R60" s="388"/>
      <c r="S60" s="388"/>
      <c r="T60" s="388"/>
      <c r="U60" s="388"/>
      <c r="V60" s="388"/>
      <c r="W60" s="388"/>
      <c r="X60" s="388"/>
      <c r="Y60" s="388"/>
      <c r="Z60" s="388"/>
      <c r="AA60" s="388"/>
      <c r="AB60" s="388"/>
      <c r="AC60" s="388"/>
      <c r="AD60" s="388"/>
      <c r="AE60" s="388"/>
      <c r="AF60" s="388"/>
      <c r="AG60" s="388"/>
      <c r="AH60" s="388"/>
      <c r="AI60" s="388"/>
      <c r="AJ60" s="388"/>
      <c r="AK60" s="388"/>
      <c r="AL60" s="388"/>
      <c r="AM60" s="388"/>
      <c r="AN60" s="388"/>
      <c r="AO60" s="388"/>
      <c r="AP60" s="388"/>
      <c r="AQ60" s="388"/>
      <c r="AR60" s="388"/>
      <c r="AS60" s="388"/>
    </row>
    <row r="61" spans="1:45" x14ac:dyDescent="0.2">
      <c r="A61" s="388"/>
      <c r="B61" s="388"/>
      <c r="C61" s="388"/>
      <c r="D61" s="388"/>
      <c r="E61" s="388"/>
      <c r="F61" s="388"/>
      <c r="G61" s="388"/>
      <c r="H61" s="388"/>
      <c r="I61" s="388"/>
      <c r="J61" s="388"/>
      <c r="K61" s="388"/>
      <c r="L61" s="388"/>
      <c r="M61" s="388"/>
      <c r="N61" s="388"/>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8"/>
    </row>
    <row r="62" spans="1:45" x14ac:dyDescent="0.2">
      <c r="A62" s="388"/>
      <c r="B62" s="388"/>
      <c r="C62" s="388"/>
      <c r="D62" s="388"/>
      <c r="E62" s="388"/>
      <c r="F62" s="388"/>
      <c r="G62" s="388"/>
      <c r="H62" s="388"/>
      <c r="I62" s="388"/>
      <c r="J62" s="388"/>
      <c r="K62" s="388"/>
      <c r="L62" s="388"/>
      <c r="M62" s="388"/>
      <c r="N62" s="388"/>
      <c r="O62" s="388"/>
      <c r="P62" s="388"/>
      <c r="Q62" s="388"/>
      <c r="R62" s="388"/>
      <c r="S62" s="388"/>
      <c r="T62" s="388"/>
      <c r="U62" s="388"/>
      <c r="V62" s="388"/>
      <c r="W62" s="388"/>
      <c r="X62" s="388"/>
      <c r="Y62" s="388"/>
      <c r="Z62" s="388"/>
      <c r="AA62" s="388"/>
      <c r="AB62" s="388"/>
      <c r="AC62" s="388"/>
      <c r="AD62" s="388"/>
      <c r="AE62" s="388"/>
      <c r="AF62" s="388"/>
      <c r="AG62" s="388"/>
      <c r="AH62" s="388"/>
      <c r="AI62" s="388"/>
      <c r="AJ62" s="388"/>
      <c r="AK62" s="388"/>
      <c r="AL62" s="388"/>
      <c r="AM62" s="388"/>
      <c r="AN62" s="388"/>
      <c r="AO62" s="388"/>
      <c r="AP62" s="388"/>
      <c r="AQ62" s="388"/>
      <c r="AR62" s="388"/>
      <c r="AS62" s="388"/>
    </row>
    <row r="63" spans="1:45" x14ac:dyDescent="0.2">
      <c r="A63" s="388"/>
      <c r="B63" s="388"/>
      <c r="C63" s="388"/>
      <c r="D63" s="388"/>
      <c r="E63" s="388"/>
      <c r="F63" s="388"/>
      <c r="G63" s="388"/>
      <c r="H63" s="388"/>
      <c r="I63" s="388"/>
      <c r="J63" s="388"/>
      <c r="K63" s="388"/>
      <c r="L63" s="388"/>
      <c r="M63" s="388"/>
      <c r="N63" s="388"/>
      <c r="O63" s="388"/>
      <c r="P63" s="388"/>
      <c r="Q63" s="388"/>
      <c r="R63" s="388"/>
      <c r="S63" s="388"/>
      <c r="T63" s="388"/>
      <c r="U63" s="388"/>
      <c r="V63" s="388"/>
      <c r="W63" s="388"/>
      <c r="X63" s="388"/>
      <c r="Y63" s="388"/>
      <c r="Z63" s="388"/>
      <c r="AA63" s="388"/>
      <c r="AB63" s="388"/>
      <c r="AC63" s="388"/>
      <c r="AD63" s="388"/>
      <c r="AE63" s="388"/>
      <c r="AF63" s="388"/>
      <c r="AG63" s="388"/>
      <c r="AH63" s="388"/>
      <c r="AI63" s="388"/>
      <c r="AJ63" s="388"/>
      <c r="AK63" s="388"/>
      <c r="AL63" s="388"/>
      <c r="AM63" s="388"/>
      <c r="AN63" s="388"/>
      <c r="AO63" s="388"/>
      <c r="AP63" s="388"/>
      <c r="AQ63" s="388"/>
      <c r="AR63" s="388"/>
      <c r="AS63" s="388"/>
    </row>
    <row r="64" spans="1:45" x14ac:dyDescent="0.2">
      <c r="A64" s="388"/>
      <c r="B64" s="388"/>
      <c r="C64" s="388"/>
      <c r="D64" s="388"/>
      <c r="E64" s="388"/>
      <c r="F64" s="388"/>
      <c r="G64" s="388"/>
      <c r="H64" s="388"/>
      <c r="I64" s="388"/>
      <c r="J64" s="388"/>
      <c r="K64" s="388"/>
      <c r="L64" s="388"/>
      <c r="M64" s="388"/>
      <c r="N64" s="388"/>
      <c r="O64" s="388"/>
      <c r="P64" s="388"/>
      <c r="Q64" s="388"/>
      <c r="R64" s="388"/>
      <c r="S64" s="388"/>
      <c r="T64" s="388"/>
      <c r="U64" s="388"/>
      <c r="V64" s="388"/>
      <c r="W64" s="388"/>
      <c r="X64" s="388"/>
      <c r="Y64" s="388"/>
      <c r="Z64" s="388"/>
      <c r="AA64" s="388"/>
      <c r="AB64" s="388"/>
      <c r="AC64" s="388"/>
      <c r="AD64" s="388"/>
      <c r="AE64" s="388"/>
      <c r="AF64" s="388"/>
      <c r="AG64" s="388"/>
      <c r="AH64" s="388"/>
      <c r="AI64" s="388"/>
      <c r="AJ64" s="388"/>
      <c r="AK64" s="388"/>
      <c r="AL64" s="388"/>
      <c r="AM64" s="388"/>
      <c r="AN64" s="388"/>
      <c r="AO64" s="388"/>
      <c r="AP64" s="388"/>
      <c r="AQ64" s="388"/>
      <c r="AR64" s="388"/>
      <c r="AS64" s="388"/>
    </row>
    <row r="65" spans="1:45" x14ac:dyDescent="0.2">
      <c r="A65" s="388"/>
      <c r="B65" s="388"/>
      <c r="C65" s="388"/>
      <c r="D65" s="388"/>
      <c r="E65" s="388"/>
      <c r="F65" s="388"/>
      <c r="G65" s="388"/>
      <c r="H65" s="388"/>
      <c r="I65" s="388"/>
      <c r="J65" s="388"/>
      <c r="K65" s="388"/>
      <c r="L65" s="388"/>
      <c r="M65" s="388"/>
      <c r="N65" s="388"/>
      <c r="O65" s="388"/>
      <c r="P65" s="388"/>
      <c r="Q65" s="388"/>
      <c r="R65" s="388"/>
      <c r="S65" s="388"/>
      <c r="T65" s="388"/>
      <c r="U65" s="388"/>
      <c r="V65" s="388"/>
      <c r="W65" s="388"/>
      <c r="X65" s="388"/>
      <c r="Y65" s="388"/>
      <c r="Z65" s="388"/>
      <c r="AA65" s="388"/>
      <c r="AB65" s="388"/>
      <c r="AC65" s="388"/>
      <c r="AD65" s="388"/>
      <c r="AE65" s="388"/>
      <c r="AF65" s="388"/>
      <c r="AG65" s="388"/>
      <c r="AH65" s="388"/>
      <c r="AI65" s="388"/>
      <c r="AJ65" s="388"/>
      <c r="AK65" s="388"/>
      <c r="AL65" s="388"/>
      <c r="AM65" s="388"/>
      <c r="AN65" s="388"/>
      <c r="AO65" s="388"/>
      <c r="AP65" s="388"/>
      <c r="AQ65" s="388"/>
      <c r="AR65" s="388"/>
      <c r="AS65" s="388"/>
    </row>
    <row r="66" spans="1:45" x14ac:dyDescent="0.2">
      <c r="A66" s="388"/>
      <c r="B66" s="388"/>
      <c r="C66" s="388"/>
      <c r="D66" s="388"/>
      <c r="E66" s="388"/>
      <c r="F66" s="388"/>
      <c r="G66" s="388"/>
      <c r="H66" s="388"/>
      <c r="I66" s="388"/>
      <c r="J66" s="388"/>
      <c r="K66" s="388"/>
      <c r="L66" s="388"/>
      <c r="M66" s="388"/>
      <c r="N66" s="388"/>
      <c r="O66" s="388"/>
      <c r="P66" s="388"/>
      <c r="Q66" s="388"/>
      <c r="R66" s="388"/>
      <c r="S66" s="388"/>
      <c r="T66" s="388"/>
      <c r="U66" s="388"/>
      <c r="V66" s="388"/>
      <c r="W66" s="388"/>
      <c r="X66" s="388"/>
      <c r="Y66" s="388"/>
      <c r="Z66" s="388"/>
      <c r="AA66" s="388"/>
      <c r="AB66" s="388"/>
      <c r="AC66" s="388"/>
      <c r="AD66" s="388"/>
      <c r="AE66" s="388"/>
      <c r="AF66" s="388"/>
      <c r="AG66" s="388"/>
      <c r="AH66" s="388"/>
      <c r="AI66" s="388"/>
      <c r="AJ66" s="388"/>
      <c r="AK66" s="388"/>
      <c r="AL66" s="388"/>
      <c r="AM66" s="388"/>
      <c r="AN66" s="388"/>
      <c r="AO66" s="388"/>
      <c r="AP66" s="388"/>
      <c r="AQ66" s="388"/>
      <c r="AR66" s="388"/>
      <c r="AS66" s="388"/>
    </row>
    <row r="67" spans="1:45" x14ac:dyDescent="0.2">
      <c r="A67" s="388"/>
      <c r="B67" s="388"/>
      <c r="C67" s="388"/>
      <c r="D67" s="388"/>
      <c r="E67" s="388"/>
      <c r="F67" s="388"/>
      <c r="G67" s="388"/>
      <c r="H67" s="388"/>
      <c r="I67" s="388"/>
      <c r="J67" s="388"/>
      <c r="K67" s="388"/>
      <c r="L67" s="388"/>
      <c r="M67" s="388"/>
      <c r="N67" s="388"/>
      <c r="O67" s="388"/>
      <c r="P67" s="388"/>
      <c r="Q67" s="388"/>
      <c r="R67" s="388"/>
      <c r="S67" s="388"/>
      <c r="T67" s="388"/>
      <c r="U67" s="388"/>
      <c r="V67" s="388"/>
      <c r="W67" s="388"/>
      <c r="X67" s="388"/>
      <c r="Y67" s="388"/>
      <c r="Z67" s="388"/>
      <c r="AA67" s="388"/>
      <c r="AB67" s="388"/>
      <c r="AC67" s="388"/>
      <c r="AD67" s="388"/>
      <c r="AE67" s="388"/>
      <c r="AF67" s="388"/>
      <c r="AG67" s="388"/>
      <c r="AH67" s="388"/>
      <c r="AI67" s="388"/>
      <c r="AJ67" s="388"/>
      <c r="AK67" s="388"/>
      <c r="AL67" s="388"/>
      <c r="AM67" s="388"/>
      <c r="AN67" s="388"/>
      <c r="AO67" s="388"/>
      <c r="AP67" s="388"/>
      <c r="AQ67" s="388"/>
      <c r="AR67" s="388"/>
      <c r="AS67" s="388"/>
    </row>
    <row r="68" spans="1:45" x14ac:dyDescent="0.2">
      <c r="A68" s="388"/>
      <c r="B68" s="388"/>
      <c r="C68" s="388"/>
      <c r="D68" s="388"/>
      <c r="E68" s="388"/>
      <c r="F68" s="388"/>
      <c r="G68" s="388"/>
      <c r="H68" s="388"/>
      <c r="I68" s="388"/>
      <c r="J68" s="388"/>
      <c r="K68" s="388"/>
      <c r="L68" s="388"/>
      <c r="M68" s="388"/>
      <c r="N68" s="388"/>
      <c r="O68" s="388"/>
      <c r="P68" s="388"/>
      <c r="Q68" s="388"/>
      <c r="R68" s="388"/>
      <c r="S68" s="388"/>
      <c r="T68" s="388"/>
      <c r="U68" s="388"/>
      <c r="V68" s="388"/>
      <c r="W68" s="388"/>
      <c r="X68" s="388"/>
      <c r="Y68" s="388"/>
      <c r="Z68" s="388"/>
      <c r="AA68" s="388"/>
      <c r="AB68" s="388"/>
      <c r="AC68" s="388"/>
      <c r="AD68" s="388"/>
      <c r="AE68" s="388"/>
      <c r="AF68" s="388"/>
      <c r="AG68" s="388"/>
      <c r="AH68" s="388"/>
      <c r="AI68" s="388"/>
      <c r="AJ68" s="388"/>
      <c r="AK68" s="388"/>
      <c r="AL68" s="388"/>
      <c r="AM68" s="388"/>
      <c r="AN68" s="388"/>
      <c r="AO68" s="388"/>
      <c r="AP68" s="388"/>
      <c r="AQ68" s="388"/>
      <c r="AR68" s="388"/>
      <c r="AS68" s="388"/>
    </row>
    <row r="69" spans="1:45" x14ac:dyDescent="0.2">
      <c r="A69" s="388"/>
      <c r="B69" s="388"/>
      <c r="C69" s="388"/>
      <c r="D69" s="388"/>
      <c r="E69" s="388"/>
      <c r="F69" s="388"/>
      <c r="G69" s="388"/>
      <c r="H69" s="388"/>
      <c r="I69" s="388"/>
      <c r="J69" s="388"/>
      <c r="K69" s="388"/>
      <c r="L69" s="388"/>
      <c r="M69" s="388"/>
      <c r="N69" s="388"/>
      <c r="O69" s="388"/>
      <c r="P69" s="388"/>
      <c r="Q69" s="388"/>
      <c r="R69" s="388"/>
      <c r="S69" s="388"/>
      <c r="T69" s="388"/>
      <c r="U69" s="388"/>
      <c r="V69" s="388"/>
      <c r="W69" s="388"/>
      <c r="X69" s="388"/>
      <c r="Y69" s="388"/>
      <c r="Z69" s="388"/>
      <c r="AA69" s="388"/>
      <c r="AB69" s="388"/>
      <c r="AC69" s="388"/>
      <c r="AD69" s="388"/>
      <c r="AE69" s="388"/>
      <c r="AF69" s="388"/>
      <c r="AG69" s="388"/>
      <c r="AH69" s="388"/>
      <c r="AI69" s="388"/>
      <c r="AJ69" s="388"/>
      <c r="AK69" s="388"/>
      <c r="AL69" s="388"/>
      <c r="AM69" s="388"/>
      <c r="AN69" s="388"/>
      <c r="AO69" s="388"/>
      <c r="AP69" s="388"/>
      <c r="AQ69" s="388"/>
      <c r="AR69" s="388"/>
      <c r="AS69" s="388"/>
    </row>
    <row r="70" spans="1:45" x14ac:dyDescent="0.2">
      <c r="A70" s="388"/>
      <c r="B70" s="388"/>
      <c r="C70" s="388"/>
      <c r="D70" s="388"/>
      <c r="E70" s="388"/>
      <c r="F70" s="388"/>
      <c r="G70" s="388"/>
      <c r="H70" s="388"/>
      <c r="I70" s="388"/>
      <c r="J70" s="388"/>
      <c r="K70" s="388"/>
      <c r="L70" s="388"/>
      <c r="M70" s="388"/>
      <c r="N70" s="388"/>
      <c r="O70" s="388"/>
      <c r="P70" s="388"/>
      <c r="Q70" s="388"/>
      <c r="R70" s="388"/>
      <c r="S70" s="388"/>
      <c r="T70" s="388"/>
      <c r="U70" s="388"/>
      <c r="V70" s="388"/>
      <c r="W70" s="388"/>
      <c r="X70" s="388"/>
      <c r="Y70" s="388"/>
      <c r="Z70" s="388"/>
      <c r="AA70" s="388"/>
      <c r="AB70" s="388"/>
      <c r="AC70" s="388"/>
      <c r="AD70" s="388"/>
      <c r="AE70" s="388"/>
      <c r="AF70" s="388"/>
      <c r="AG70" s="388"/>
      <c r="AH70" s="388"/>
      <c r="AI70" s="388"/>
      <c r="AJ70" s="388"/>
      <c r="AK70" s="388"/>
      <c r="AL70" s="388"/>
      <c r="AM70" s="388"/>
      <c r="AN70" s="388"/>
      <c r="AO70" s="388"/>
      <c r="AP70" s="388"/>
      <c r="AQ70" s="388"/>
      <c r="AR70" s="388"/>
      <c r="AS70" s="388"/>
    </row>
    <row r="71" spans="1:45" x14ac:dyDescent="0.2">
      <c r="A71" s="388"/>
      <c r="B71" s="388"/>
      <c r="C71" s="388"/>
      <c r="D71" s="388"/>
      <c r="E71" s="388"/>
      <c r="F71" s="388"/>
      <c r="G71" s="388"/>
      <c r="H71" s="388"/>
      <c r="I71" s="388"/>
      <c r="J71" s="388"/>
      <c r="K71" s="388"/>
      <c r="L71" s="388"/>
      <c r="M71" s="388"/>
      <c r="N71" s="388"/>
      <c r="O71" s="388"/>
      <c r="P71" s="388"/>
      <c r="Q71" s="388"/>
      <c r="R71" s="388"/>
      <c r="S71" s="388"/>
      <c r="T71" s="388"/>
      <c r="U71" s="388"/>
      <c r="V71" s="388"/>
      <c r="W71" s="388"/>
      <c r="X71" s="388"/>
      <c r="Y71" s="388"/>
      <c r="Z71" s="388"/>
      <c r="AA71" s="388"/>
      <c r="AB71" s="388"/>
      <c r="AC71" s="388"/>
      <c r="AD71" s="388"/>
      <c r="AE71" s="388"/>
      <c r="AF71" s="388"/>
      <c r="AG71" s="388"/>
      <c r="AH71" s="388"/>
      <c r="AI71" s="388"/>
      <c r="AJ71" s="388"/>
      <c r="AK71" s="388"/>
      <c r="AL71" s="388"/>
      <c r="AM71" s="388"/>
      <c r="AN71" s="388"/>
      <c r="AO71" s="388"/>
      <c r="AP71" s="388"/>
      <c r="AQ71" s="388"/>
      <c r="AR71" s="388"/>
      <c r="AS71" s="388"/>
    </row>
    <row r="72" spans="1:45" x14ac:dyDescent="0.2">
      <c r="A72" s="388"/>
      <c r="B72" s="388"/>
      <c r="C72" s="388"/>
      <c r="D72" s="388"/>
      <c r="E72" s="388"/>
      <c r="F72" s="388"/>
      <c r="G72" s="388"/>
      <c r="H72" s="388"/>
      <c r="I72" s="388"/>
      <c r="J72" s="388"/>
      <c r="K72" s="388"/>
      <c r="L72" s="388"/>
      <c r="M72" s="388"/>
      <c r="N72" s="388"/>
      <c r="O72" s="388"/>
      <c r="P72" s="388"/>
      <c r="Q72" s="388"/>
      <c r="R72" s="388"/>
      <c r="S72" s="388"/>
      <c r="T72" s="388"/>
      <c r="U72" s="388"/>
      <c r="V72" s="388"/>
      <c r="W72" s="388"/>
      <c r="X72" s="388"/>
      <c r="Y72" s="388"/>
      <c r="Z72" s="388"/>
      <c r="AA72" s="388"/>
      <c r="AB72" s="388"/>
      <c r="AC72" s="388"/>
      <c r="AD72" s="388"/>
      <c r="AE72" s="388"/>
      <c r="AF72" s="388"/>
      <c r="AG72" s="388"/>
      <c r="AH72" s="388"/>
      <c r="AI72" s="388"/>
      <c r="AJ72" s="388"/>
      <c r="AK72" s="388"/>
      <c r="AL72" s="388"/>
      <c r="AM72" s="388"/>
      <c r="AN72" s="388"/>
      <c r="AO72" s="388"/>
      <c r="AP72" s="388"/>
      <c r="AQ72" s="388"/>
      <c r="AR72" s="388"/>
      <c r="AS72" s="388"/>
    </row>
    <row r="73" spans="1:45" x14ac:dyDescent="0.2">
      <c r="A73" s="388"/>
      <c r="B73" s="388"/>
      <c r="C73" s="388"/>
      <c r="D73" s="388"/>
      <c r="E73" s="388"/>
      <c r="F73" s="388"/>
      <c r="G73" s="388"/>
      <c r="H73" s="388"/>
      <c r="I73" s="388"/>
      <c r="J73" s="388"/>
      <c r="K73" s="388"/>
      <c r="L73" s="388"/>
      <c r="M73" s="388"/>
      <c r="N73" s="388"/>
      <c r="O73" s="388"/>
      <c r="P73" s="388"/>
      <c r="Q73" s="388"/>
      <c r="R73" s="388"/>
      <c r="S73" s="388"/>
      <c r="T73" s="388"/>
      <c r="U73" s="388"/>
      <c r="V73" s="388"/>
      <c r="W73" s="388"/>
      <c r="X73" s="388"/>
      <c r="Y73" s="388"/>
      <c r="Z73" s="388"/>
      <c r="AA73" s="388"/>
      <c r="AB73" s="388"/>
      <c r="AC73" s="388"/>
      <c r="AD73" s="388"/>
      <c r="AE73" s="388"/>
      <c r="AF73" s="388"/>
      <c r="AG73" s="388"/>
      <c r="AH73" s="388"/>
      <c r="AI73" s="388"/>
      <c r="AJ73" s="388"/>
      <c r="AK73" s="388"/>
      <c r="AL73" s="388"/>
      <c r="AM73" s="388"/>
      <c r="AN73" s="388"/>
      <c r="AO73" s="388"/>
      <c r="AP73" s="388"/>
      <c r="AQ73" s="388"/>
      <c r="AR73" s="388"/>
      <c r="AS73" s="388"/>
    </row>
    <row r="74" spans="1:45" x14ac:dyDescent="0.2">
      <c r="A74" s="388"/>
      <c r="B74" s="388"/>
      <c r="C74" s="388"/>
      <c r="D74" s="388"/>
      <c r="E74" s="388"/>
      <c r="F74" s="388"/>
      <c r="G74" s="388"/>
      <c r="H74" s="388"/>
      <c r="I74" s="388"/>
      <c r="J74" s="388"/>
      <c r="K74" s="388"/>
      <c r="L74" s="388"/>
      <c r="M74" s="388"/>
      <c r="N74" s="388"/>
      <c r="O74" s="388"/>
      <c r="P74" s="388"/>
      <c r="Q74" s="388"/>
      <c r="R74" s="388"/>
      <c r="S74" s="388"/>
      <c r="T74" s="388"/>
      <c r="U74" s="388"/>
      <c r="V74" s="388"/>
      <c r="W74" s="388"/>
      <c r="X74" s="388"/>
      <c r="Y74" s="388"/>
      <c r="Z74" s="388"/>
      <c r="AA74" s="388"/>
      <c r="AB74" s="388"/>
      <c r="AC74" s="388"/>
      <c r="AD74" s="388"/>
      <c r="AE74" s="388"/>
      <c r="AF74" s="388"/>
      <c r="AG74" s="388"/>
      <c r="AH74" s="388"/>
      <c r="AI74" s="388"/>
      <c r="AJ74" s="388"/>
      <c r="AK74" s="388"/>
      <c r="AL74" s="388"/>
      <c r="AM74" s="388"/>
      <c r="AN74" s="388"/>
      <c r="AO74" s="388"/>
      <c r="AP74" s="388"/>
      <c r="AQ74" s="388"/>
      <c r="AR74" s="388"/>
      <c r="AS74" s="388"/>
    </row>
    <row r="75" spans="1:45" x14ac:dyDescent="0.2">
      <c r="A75" s="388"/>
      <c r="B75" s="388"/>
      <c r="C75" s="388"/>
      <c r="D75" s="388"/>
      <c r="E75" s="388"/>
      <c r="F75" s="388"/>
      <c r="G75" s="388"/>
      <c r="H75" s="388"/>
      <c r="I75" s="388"/>
      <c r="J75" s="388"/>
      <c r="K75" s="388"/>
      <c r="L75" s="388"/>
      <c r="M75" s="388"/>
      <c r="N75" s="388"/>
      <c r="O75" s="388"/>
      <c r="P75" s="388"/>
      <c r="Q75" s="388"/>
      <c r="R75" s="388"/>
      <c r="S75" s="388"/>
      <c r="T75" s="388"/>
      <c r="U75" s="388"/>
      <c r="V75" s="388"/>
      <c r="W75" s="388"/>
      <c r="X75" s="388"/>
      <c r="Y75" s="388"/>
      <c r="Z75" s="388"/>
      <c r="AA75" s="388"/>
      <c r="AB75" s="388"/>
      <c r="AC75" s="388"/>
      <c r="AD75" s="388"/>
      <c r="AE75" s="388"/>
      <c r="AF75" s="388"/>
      <c r="AG75" s="388"/>
      <c r="AH75" s="388"/>
      <c r="AI75" s="388"/>
      <c r="AJ75" s="388"/>
      <c r="AK75" s="388"/>
      <c r="AL75" s="388"/>
      <c r="AM75" s="388"/>
      <c r="AN75" s="388"/>
      <c r="AO75" s="388"/>
      <c r="AP75" s="388"/>
      <c r="AQ75" s="388"/>
      <c r="AR75" s="388"/>
      <c r="AS75" s="388"/>
    </row>
    <row r="76" spans="1:45" x14ac:dyDescent="0.2">
      <c r="A76" s="388"/>
      <c r="B76" s="388"/>
      <c r="C76" s="388"/>
      <c r="D76" s="388"/>
      <c r="E76" s="388"/>
      <c r="F76" s="388"/>
      <c r="G76" s="388"/>
      <c r="H76" s="388"/>
      <c r="I76" s="388"/>
      <c r="J76" s="388"/>
      <c r="K76" s="388"/>
      <c r="L76" s="388"/>
      <c r="M76" s="388"/>
      <c r="N76" s="388"/>
      <c r="O76" s="388"/>
      <c r="P76" s="388"/>
      <c r="Q76" s="388"/>
      <c r="R76" s="388"/>
      <c r="S76" s="388"/>
      <c r="T76" s="388"/>
      <c r="U76" s="388"/>
      <c r="V76" s="388"/>
      <c r="W76" s="388"/>
      <c r="X76" s="388"/>
      <c r="Y76" s="388"/>
      <c r="Z76" s="388"/>
      <c r="AA76" s="388"/>
      <c r="AB76" s="388"/>
      <c r="AC76" s="388"/>
      <c r="AD76" s="388"/>
      <c r="AE76" s="388"/>
      <c r="AF76" s="388"/>
      <c r="AG76" s="388"/>
      <c r="AH76" s="388"/>
      <c r="AI76" s="388"/>
      <c r="AJ76" s="388"/>
      <c r="AK76" s="388"/>
      <c r="AL76" s="388"/>
      <c r="AM76" s="388"/>
      <c r="AN76" s="388"/>
      <c r="AO76" s="388"/>
      <c r="AP76" s="388"/>
      <c r="AQ76" s="388"/>
      <c r="AR76" s="388"/>
      <c r="AS76" s="388"/>
    </row>
    <row r="77" spans="1:45" x14ac:dyDescent="0.2">
      <c r="A77" s="388"/>
      <c r="B77" s="388"/>
      <c r="C77" s="388"/>
      <c r="D77" s="388"/>
      <c r="E77" s="388"/>
      <c r="F77" s="388"/>
      <c r="G77" s="388"/>
      <c r="H77" s="388"/>
      <c r="I77" s="388"/>
      <c r="J77" s="388"/>
      <c r="K77" s="388"/>
      <c r="L77" s="388"/>
      <c r="M77" s="388"/>
      <c r="N77" s="388"/>
      <c r="O77" s="388"/>
      <c r="P77" s="388"/>
      <c r="Q77" s="388"/>
      <c r="R77" s="388"/>
      <c r="S77" s="388"/>
      <c r="T77" s="388"/>
      <c r="U77" s="388"/>
      <c r="V77" s="388"/>
      <c r="W77" s="388"/>
      <c r="X77" s="388"/>
      <c r="Y77" s="388"/>
      <c r="Z77" s="388"/>
      <c r="AA77" s="388"/>
      <c r="AB77" s="388"/>
      <c r="AC77" s="388"/>
      <c r="AD77" s="388"/>
      <c r="AE77" s="388"/>
      <c r="AF77" s="388"/>
      <c r="AG77" s="388"/>
      <c r="AH77" s="388"/>
      <c r="AI77" s="388"/>
      <c r="AJ77" s="388"/>
      <c r="AK77" s="388"/>
      <c r="AL77" s="388"/>
      <c r="AM77" s="388"/>
      <c r="AN77" s="388"/>
      <c r="AO77" s="388"/>
      <c r="AP77" s="388"/>
      <c r="AQ77" s="388"/>
      <c r="AR77" s="388"/>
      <c r="AS77" s="388"/>
    </row>
    <row r="78" spans="1:45" x14ac:dyDescent="0.2">
      <c r="AL78" s="388"/>
      <c r="AM78" s="388"/>
      <c r="AN78" s="388"/>
      <c r="AO78" s="388"/>
      <c r="AP78" s="388"/>
      <c r="AQ78" s="388"/>
      <c r="AR78" s="388"/>
      <c r="AS78" s="388"/>
    </row>
  </sheetData>
  <sheetProtection algorithmName="SHA-512" hashValue="0j0kF0Cr0oP8VC4Kef/qoN5MLICnXorZQ1jfTBG0gH4M8CW21sEILAZVHBlZOZkwyh3Us/JgjtfTLr3OYnN/og==" saltValue="6zZlCdyxrYJCPAPXwq7jSQ==" spinCount="100000" sheet="1" objects="1" scenarios="1"/>
  <mergeCells count="46">
    <mergeCell ref="B8:C8"/>
    <mergeCell ref="E8:F8"/>
    <mergeCell ref="H8:I8"/>
    <mergeCell ref="B9:C9"/>
    <mergeCell ref="E9:F9"/>
    <mergeCell ref="H9:I9"/>
    <mergeCell ref="U10:V10"/>
    <mergeCell ref="L9:N9"/>
    <mergeCell ref="O9:AF9"/>
    <mergeCell ref="N10:N11"/>
    <mergeCell ref="O10:P10"/>
    <mergeCell ref="Q10:R10"/>
    <mergeCell ref="AE10:AF10"/>
    <mergeCell ref="W10:X10"/>
    <mergeCell ref="Y10:Z10"/>
    <mergeCell ref="AA10:AB10"/>
    <mergeCell ref="AC10:AD10"/>
    <mergeCell ref="L10:L11"/>
    <mergeCell ref="M10:M11"/>
    <mergeCell ref="H17:I17"/>
    <mergeCell ref="B19:I19"/>
    <mergeCell ref="D21:G21"/>
    <mergeCell ref="H14:I14"/>
    <mergeCell ref="S10:T10"/>
    <mergeCell ref="B10:C10"/>
    <mergeCell ref="E10:F10"/>
    <mergeCell ref="H10:I10"/>
    <mergeCell ref="B11:C11"/>
    <mergeCell ref="E11:F11"/>
    <mergeCell ref="H11:I11"/>
    <mergeCell ref="D26:G26"/>
    <mergeCell ref="B28:I28"/>
    <mergeCell ref="B14:C14"/>
    <mergeCell ref="E14:F14"/>
    <mergeCell ref="D23:G23"/>
    <mergeCell ref="D24:G24"/>
    <mergeCell ref="D25:G25"/>
    <mergeCell ref="D22:G22"/>
    <mergeCell ref="B15:C15"/>
    <mergeCell ref="E15:F15"/>
    <mergeCell ref="H15:I15"/>
    <mergeCell ref="B16:C16"/>
    <mergeCell ref="E16:F16"/>
    <mergeCell ref="H16:I16"/>
    <mergeCell ref="B17:C17"/>
    <mergeCell ref="E17:F17"/>
  </mergeCells>
  <conditionalFormatting sqref="E15:F15">
    <cfRule type="cellIs" dxfId="11" priority="11" operator="lessThan">
      <formula>$E$13</formula>
    </cfRule>
    <cfRule type="cellIs" dxfId="10" priority="12" operator="greaterThan">
      <formula>$F$13</formula>
    </cfRule>
  </conditionalFormatting>
  <conditionalFormatting sqref="H15:I15">
    <cfRule type="cellIs" dxfId="9" priority="9" operator="lessThan">
      <formula>$H$13</formula>
    </cfRule>
    <cfRule type="cellIs" dxfId="8" priority="10" operator="greaterThan">
      <formula>$I$13</formula>
    </cfRule>
  </conditionalFormatting>
  <conditionalFormatting sqref="B15:C15">
    <cfRule type="cellIs" dxfId="7" priority="7" operator="lessThan">
      <formula>$B$13</formula>
    </cfRule>
    <cfRule type="cellIs" dxfId="6" priority="8" operator="greaterThan">
      <formula>$C$13</formula>
    </cfRule>
  </conditionalFormatting>
  <conditionalFormatting sqref="H17">
    <cfRule type="expression" dxfId="5" priority="5">
      <formula>AND($B$4="pascal",$H$17 &lt; 75)</formula>
    </cfRule>
    <cfRule type="expression" dxfId="4" priority="6">
      <formula>AND($B$4="in wc", $H$17 &lt; 0.3)</formula>
    </cfRule>
  </conditionalFormatting>
  <conditionalFormatting sqref="E17">
    <cfRule type="expression" dxfId="3" priority="3">
      <formula>AND($B$4="pascal",$E$17 &lt; 75)</formula>
    </cfRule>
    <cfRule type="expression" dxfId="2" priority="4">
      <formula>AND($B$4="in wc", $E$17 &lt; 0.3)</formula>
    </cfRule>
  </conditionalFormatting>
  <conditionalFormatting sqref="B17">
    <cfRule type="expression" dxfId="1" priority="1">
      <formula>AND($B$4="pascal",$B$17 &lt; 75)</formula>
    </cfRule>
    <cfRule type="expression" dxfId="0" priority="2">
      <formula>AND($B$4="in wc", $B$17 &lt; 0.3)</formula>
    </cfRule>
  </conditionalFormatting>
  <dataValidations count="1">
    <dataValidation type="list" allowBlank="1" showInputMessage="1" showErrorMessage="1" sqref="E10" xr:uid="{B975DC9C-FF05-4AFA-9D93-F4976E85C235}">
      <formula1>$L$27:$L$35</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C136425-D62B-4849-AC92-20D7F5F712B3}">
          <x14:formula1>
            <xm:f>'\\ACCU-FP1\Users\BNewton\Desktop\AVT AVC Folder\[New AccuValve Engineer Scheduling Tool and Selection Guide (3-20-18).xlsx]AccuValve Selection'!#REF!</xm:f>
          </x14:formula1>
          <xm:sqref>B4</xm:sqref>
        </x14:dataValidation>
        <x14:dataValidation type="list" allowBlank="1" showInputMessage="1" showErrorMessage="1" xr:uid="{5825137C-2250-44EC-9B13-890A199B2321}">
          <x14:formula1>
            <xm:f>'\\ACCU-FP1\Users\BNewton\Desktop\AVT AVC Folder\[New AccuValve Engineer Scheduling Tool and Selection Guide (3-20-18).xlsx]AccuValve Selection'!#REF!</xm:f>
          </x14:formula1>
          <xm:sqref>B3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84</vt:i4>
      </vt:variant>
    </vt:vector>
  </HeadingPairs>
  <TitlesOfParts>
    <vt:vector size="89" baseType="lpstr">
      <vt:lpstr>Instructions</vt:lpstr>
      <vt:lpstr>AccuValve Takeoff</vt:lpstr>
      <vt:lpstr>AccuValve Schedule </vt:lpstr>
      <vt:lpstr>Max Design Press Selection</vt:lpstr>
      <vt:lpstr>Operating Pressure Selection</vt:lpstr>
      <vt:lpstr>_304SS</vt:lpstr>
      <vt:lpstr>_316SS</vt:lpstr>
      <vt:lpstr>AcidRes</vt:lpstr>
      <vt:lpstr>AcidResV</vt:lpstr>
      <vt:lpstr>AL</vt:lpstr>
      <vt:lpstr>Aluminum</vt:lpstr>
      <vt:lpstr>AV3000M</vt:lpstr>
      <vt:lpstr>AV3000MC</vt:lpstr>
      <vt:lpstr>AV3000X</vt:lpstr>
      <vt:lpstr>AVC5000CR</vt:lpstr>
      <vt:lpstr>AVC5000CRM</vt:lpstr>
      <vt:lpstr>AVC5000M</vt:lpstr>
      <vt:lpstr>AVC5000MC</vt:lpstr>
      <vt:lpstr>AVC5000X</vt:lpstr>
      <vt:lpstr>AVCA</vt:lpstr>
      <vt:lpstr>AVCB</vt:lpstr>
      <vt:lpstr>AVCItemNo</vt:lpstr>
      <vt:lpstr>AVCModel</vt:lpstr>
      <vt:lpstr>AVCRmNm</vt:lpstr>
      <vt:lpstr>AVCTagNo</vt:lpstr>
      <vt:lpstr>AVItemNo</vt:lpstr>
      <vt:lpstr>AVT3A</vt:lpstr>
      <vt:lpstr>AVT3B</vt:lpstr>
      <vt:lpstr>AVTagNo</vt:lpstr>
      <vt:lpstr>AVTCB</vt:lpstr>
      <vt:lpstr>AVTRmNum</vt:lpstr>
      <vt:lpstr>'AccuValve Takeoff'!BioSafetyCab</vt:lpstr>
      <vt:lpstr>BioSafetyCab</vt:lpstr>
      <vt:lpstr>'AccuValve Takeoff'!BioSafetyCabV</vt:lpstr>
      <vt:lpstr>BioSafetyCabV</vt:lpstr>
      <vt:lpstr>CageRack</vt:lpstr>
      <vt:lpstr>CageRackV</vt:lpstr>
      <vt:lpstr>'AccuValve Takeoff'!canopyEx</vt:lpstr>
      <vt:lpstr>CanopyEx</vt:lpstr>
      <vt:lpstr>'AccuValve Takeoff'!CanopyExV</vt:lpstr>
      <vt:lpstr>CanopyExV</vt:lpstr>
      <vt:lpstr>CTL</vt:lpstr>
      <vt:lpstr>'AccuValve Takeoff'!Double</vt:lpstr>
      <vt:lpstr>'AccuValve Takeoff'!ePI</vt:lpstr>
      <vt:lpstr>FHExhaust</vt:lpstr>
      <vt:lpstr>FHExhaustV</vt:lpstr>
      <vt:lpstr>FL</vt:lpstr>
      <vt:lpstr>GE</vt:lpstr>
      <vt:lpstr>GEV</vt:lpstr>
      <vt:lpstr>H_AV3000</vt:lpstr>
      <vt:lpstr>H_AV3000M</vt:lpstr>
      <vt:lpstr>H_AVC5000</vt:lpstr>
      <vt:lpstr>H_AVC5000M</vt:lpstr>
      <vt:lpstr>H_AVT3A</vt:lpstr>
      <vt:lpstr>H_AVT3B</vt:lpstr>
      <vt:lpstr>HealthTrackAV3</vt:lpstr>
      <vt:lpstr>HealthTrackAVC5</vt:lpstr>
      <vt:lpstr>HighTemp.</vt:lpstr>
      <vt:lpstr>LaboratoryAV3</vt:lpstr>
      <vt:lpstr>LaboratoryAVC5</vt:lpstr>
      <vt:lpstr>'AccuValve Takeoff'!No</vt:lpstr>
      <vt:lpstr>NOAL</vt:lpstr>
      <vt:lpstr>NOCTL</vt:lpstr>
      <vt:lpstr>NOFL</vt:lpstr>
      <vt:lpstr>NOSO</vt:lpstr>
      <vt:lpstr>NOSOPFA</vt:lpstr>
      <vt:lpstr>OtherExhaust</vt:lpstr>
      <vt:lpstr>OtherExhaustV</vt:lpstr>
      <vt:lpstr>PFACoated</vt:lpstr>
      <vt:lpstr>'AccuValve Schedule '!Print_Area</vt:lpstr>
      <vt:lpstr>'AccuValve Takeoff'!Print_Area</vt:lpstr>
      <vt:lpstr>'AccuValve Schedule '!Print_Titles</vt:lpstr>
      <vt:lpstr>'AccuValve Takeoff'!Print_Titles</vt:lpstr>
      <vt:lpstr>'AccuValve Takeoff'!Rectangular</vt:lpstr>
      <vt:lpstr>Return</vt:lpstr>
      <vt:lpstr>ReturnV</vt:lpstr>
      <vt:lpstr>RoomTrackAV3</vt:lpstr>
      <vt:lpstr>RoomTrackAVC5</vt:lpstr>
      <vt:lpstr>Service</vt:lpstr>
      <vt:lpstr>'AccuValve Takeoff'!Snorkel</vt:lpstr>
      <vt:lpstr>Snorkel</vt:lpstr>
      <vt:lpstr>'AccuValve Takeoff'!SnorkelV</vt:lpstr>
      <vt:lpstr>SnorkelV</vt:lpstr>
      <vt:lpstr>SO</vt:lpstr>
      <vt:lpstr>Supply</vt:lpstr>
      <vt:lpstr>SupplyV</vt:lpstr>
      <vt:lpstr>ValveType</vt:lpstr>
      <vt:lpstr>XmtrOut</vt:lpstr>
      <vt:lpstr>'AccuValve Takeoff'!Yes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AccuValve Take-Off Sheet</dc:title>
  <dc:creator>Robert Newton</dc:creator>
  <cp:lastModifiedBy>Jon Savona</cp:lastModifiedBy>
  <cp:lastPrinted>2018-03-02T13:40:25Z</cp:lastPrinted>
  <dcterms:created xsi:type="dcterms:W3CDTF">2006-06-03T14:03:14Z</dcterms:created>
  <dcterms:modified xsi:type="dcterms:W3CDTF">2018-04-10T18:05:03Z</dcterms:modified>
  <cp:category>Take-Off Sheets</cp:category>
</cp:coreProperties>
</file>